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6.xml" ContentType="application/vnd.openxmlformats-officedocument.spreadsheetml.pivotCacheDefinition+xml"/>
  <Override PartName="/xl/timelineCaches/timelineCache1.xml" ContentType="application/vnd.ms-excel.timeline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drawings/drawing2.xml" ContentType="application/vnd.openxmlformats-officedocument.drawing+xml"/>
  <Override PartName="/xl/slicers/slicer1.xml" ContentType="application/vnd.ms-excel.slicer+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ml.chartshapes+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mc:AlternateContent xmlns:mc="http://schemas.openxmlformats.org/markup-compatibility/2006">
    <mc:Choice Requires="x15">
      <x15ac:absPath xmlns:x15ac="http://schemas.microsoft.com/office/spreadsheetml/2010/11/ac" url="C:\Users\ACER\Downloads\30DAYS OF LEARNING\"/>
    </mc:Choice>
  </mc:AlternateContent>
  <xr:revisionPtr revIDLastSave="0" documentId="13_ncr:1_{5CB1B484-73C2-4EFD-9592-E4934CD73F5E}" xr6:coauthVersionLast="47" xr6:coauthVersionMax="47" xr10:uidLastSave="{00000000-0000-0000-0000-000000000000}"/>
  <bookViews>
    <workbookView xWindow="-110" yWindow="-110" windowWidth="19420" windowHeight="10420" tabRatio="382" activeTab="2" xr2:uid="{00000000-000D-0000-FFFF-FFFF00000000}"/>
  </bookViews>
  <sheets>
    <sheet name="Sheet7" sheetId="15" r:id="rId1"/>
    <sheet name="Airplane_Crashes_and_Fatalities" sheetId="5" r:id="rId2"/>
    <sheet name="DASHBOARDY" sheetId="2" r:id="rId3"/>
  </sheets>
  <definedNames>
    <definedName name="_xlchart.v5.0" hidden="1">Airplane_Crashes_and_Fatalities!$G$1</definedName>
    <definedName name="_xlchart.v5.1" hidden="1">Airplane_Crashes_and_Fatalities!$G$2:$G$5269</definedName>
    <definedName name="_xlchart.v5.2" hidden="1">Airplane_Crashes_and_Fatalities!$Q$1</definedName>
    <definedName name="_xlchart.v5.3" hidden="1">Airplane_Crashes_and_Fatalities!$Q$2:$Q$5269</definedName>
    <definedName name="_xlcn.WorksheetConnection_Airplane_Crashes_and_Fatalities_Since_1908.xlsxAirplane_Crashes_and_Fatalities1" hidden="1">Airplane_Crashes_and_Fatalities[]</definedName>
    <definedName name="ExternalData_1" localSheetId="1" hidden="1">Airplane_Crashes_and_Fatalities!$A$1:$S$5269</definedName>
    <definedName name="Slicer_Countries">#N/A</definedName>
    <definedName name="Slicer_Month">#N/A</definedName>
    <definedName name="Slicer_Route">#N/A</definedName>
    <definedName name="Slicer_Year">#N/A</definedName>
    <definedName name="Timeline_Day">#N/A</definedName>
  </definedNames>
  <calcPr calcId="191029"/>
  <pivotCaches>
    <pivotCache cacheId="28" r:id="rId4"/>
    <pivotCache cacheId="29" r:id="rId5"/>
    <pivotCache cacheId="30" r:id="rId6"/>
    <pivotCache cacheId="31" r:id="rId7"/>
  </pivotCaches>
  <fileRecoveryPr repairLoad="1"/>
  <extLst>
    <ext xmlns:x14="http://schemas.microsoft.com/office/spreadsheetml/2009/9/main" uri="{876F7934-8845-4945-9796-88D515C7AA90}">
      <x14:pivotCaches>
        <pivotCache cacheId="32"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33" r:id="rId11"/>
      </x15:timelineCachePivotCaches>
    </ext>
    <ext xmlns:x15="http://schemas.microsoft.com/office/spreadsheetml/2010/11/main" uri="{D0CA8CA8-9F24-4464-BF8E-62219DCF47F9}">
      <x15:timelineCacheRefs>
        <x15:timelineCacheRef r:id="rId12"/>
      </x15:timelineCacheRefs>
    </ext>
    <ext xmlns:x15="http://schemas.microsoft.com/office/spreadsheetml/2010/11/main" uri="{46BE6895-7355-4a93-B00E-2C351335B9C9}">
      <x15:slicerCaches xmlns:x14="http://schemas.microsoft.com/office/spreadsheetml/2009/9/main">
        <x14:slicerCache r:id="rId13"/>
        <x14:slicerCache r:id="rId14"/>
      </x15:slicerCaches>
    </ext>
    <ext xmlns:x15="http://schemas.microsoft.com/office/spreadsheetml/2010/11/main" uri="{FCE2AD5D-F65C-4FA6-A056-5C36A1767C68}">
      <x15:dataModel>
        <x15:modelTables>
          <x15:modelTable id="Airplane_Crashes_and_Fatalities" name="Airplane_Crashes_and_Fatalities" connection="WorksheetConnection_Airplane_Crashes_and_Fatalities_Since_1908.xlsx!Airplane_Crashes_and_Fatalities"/>
        </x15:modelTables>
        <x15:extLst>
          <ext xmlns:x16="http://schemas.microsoft.com/office/spreadsheetml/2014/11/main" uri="{9835A34E-60A6-4A7C-AAB8-D5F71C897F49}">
            <x16:modelTimeGroupings>
              <x16:modelTimeGrouping tableName="Airplane_Crashes_and_Fatalitie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O52" i="2" l="1"/>
  <c r="N52" i="2"/>
  <c r="O51" i="2"/>
  <c r="N51" i="2"/>
  <c r="O50" i="2"/>
  <c r="N50" i="2"/>
  <c r="O49" i="2"/>
  <c r="N49" i="2"/>
  <c r="O48" i="2"/>
  <c r="N48" i="2"/>
  <c r="N5269" i="5"/>
  <c r="D5269" i="5"/>
  <c r="C5269" i="5"/>
  <c r="B5269" i="5"/>
  <c r="N5268" i="5"/>
  <c r="D5268" i="5"/>
  <c r="C5268" i="5"/>
  <c r="B5268" i="5"/>
  <c r="N5267" i="5"/>
  <c r="D5267" i="5"/>
  <c r="C5267" i="5"/>
  <c r="B5267" i="5"/>
  <c r="N5266" i="5"/>
  <c r="D5266" i="5"/>
  <c r="C5266" i="5"/>
  <c r="B5266" i="5"/>
  <c r="N5265" i="5"/>
  <c r="D5265" i="5"/>
  <c r="C5265" i="5"/>
  <c r="B5265" i="5"/>
  <c r="N5264" i="5"/>
  <c r="D5264" i="5"/>
  <c r="C5264" i="5"/>
  <c r="B5264" i="5"/>
  <c r="N5263" i="5"/>
  <c r="D5263" i="5"/>
  <c r="C5263" i="5"/>
  <c r="B5263" i="5"/>
  <c r="N5262" i="5"/>
  <c r="D5262" i="5"/>
  <c r="C5262" i="5"/>
  <c r="B5262" i="5"/>
  <c r="N5261" i="5"/>
  <c r="D5261" i="5"/>
  <c r="C5261" i="5"/>
  <c r="B5261" i="5"/>
  <c r="N5260" i="5"/>
  <c r="D5260" i="5"/>
  <c r="C5260" i="5"/>
  <c r="B5260" i="5"/>
  <c r="N5259" i="5"/>
  <c r="D5259" i="5"/>
  <c r="C5259" i="5"/>
  <c r="B5259" i="5"/>
  <c r="N5258" i="5"/>
  <c r="D5258" i="5"/>
  <c r="C5258" i="5"/>
  <c r="B5258" i="5"/>
  <c r="N5257" i="5"/>
  <c r="D5257" i="5"/>
  <c r="C5257" i="5"/>
  <c r="B5257" i="5"/>
  <c r="N5256" i="5"/>
  <c r="D5256" i="5"/>
  <c r="C5256" i="5"/>
  <c r="B5256" i="5"/>
  <c r="N5255" i="5"/>
  <c r="D5255" i="5"/>
  <c r="C5255" i="5"/>
  <c r="B5255" i="5"/>
  <c r="N5254" i="5"/>
  <c r="D5254" i="5"/>
  <c r="C5254" i="5"/>
  <c r="B5254" i="5"/>
  <c r="N5253" i="5"/>
  <c r="D5253" i="5"/>
  <c r="C5253" i="5"/>
  <c r="B5253" i="5"/>
  <c r="N5252" i="5"/>
  <c r="D5252" i="5"/>
  <c r="C5252" i="5"/>
  <c r="B5252" i="5"/>
  <c r="N5251" i="5"/>
  <c r="D5251" i="5"/>
  <c r="C5251" i="5"/>
  <c r="B5251" i="5"/>
  <c r="N5250" i="5"/>
  <c r="D5250" i="5"/>
  <c r="C5250" i="5"/>
  <c r="B5250" i="5"/>
  <c r="N5249" i="5"/>
  <c r="D5249" i="5"/>
  <c r="C5249" i="5"/>
  <c r="B5249" i="5"/>
  <c r="N5248" i="5"/>
  <c r="D5248" i="5"/>
  <c r="C5248" i="5"/>
  <c r="B5248" i="5"/>
  <c r="N5247" i="5"/>
  <c r="D5247" i="5"/>
  <c r="C5247" i="5"/>
  <c r="B5247" i="5"/>
  <c r="N5246" i="5"/>
  <c r="D5246" i="5"/>
  <c r="C5246" i="5"/>
  <c r="B5246" i="5"/>
  <c r="N5245" i="5"/>
  <c r="D5245" i="5"/>
  <c r="C5245" i="5"/>
  <c r="B5245" i="5"/>
  <c r="N5244" i="5"/>
  <c r="D5244" i="5"/>
  <c r="C5244" i="5"/>
  <c r="B5244" i="5"/>
  <c r="N5243" i="5"/>
  <c r="D5243" i="5"/>
  <c r="C5243" i="5"/>
  <c r="B5243" i="5"/>
  <c r="N5242" i="5"/>
  <c r="D5242" i="5"/>
  <c r="C5242" i="5"/>
  <c r="B5242" i="5"/>
  <c r="N5241" i="5"/>
  <c r="D5241" i="5"/>
  <c r="C5241" i="5"/>
  <c r="B5241" i="5"/>
  <c r="N5240" i="5"/>
  <c r="D5240" i="5"/>
  <c r="C5240" i="5"/>
  <c r="B5240" i="5"/>
  <c r="N5239" i="5"/>
  <c r="D5239" i="5"/>
  <c r="C5239" i="5"/>
  <c r="B5239" i="5"/>
  <c r="N5238" i="5"/>
  <c r="D5238" i="5"/>
  <c r="C5238" i="5"/>
  <c r="B5238" i="5"/>
  <c r="N5237" i="5"/>
  <c r="D5237" i="5"/>
  <c r="C5237" i="5"/>
  <c r="B5237" i="5"/>
  <c r="N5236" i="5"/>
  <c r="D5236" i="5"/>
  <c r="C5236" i="5"/>
  <c r="B5236" i="5"/>
  <c r="N5235" i="5"/>
  <c r="D5235" i="5"/>
  <c r="C5235" i="5"/>
  <c r="B5235" i="5"/>
  <c r="N5234" i="5"/>
  <c r="D5234" i="5"/>
  <c r="C5234" i="5"/>
  <c r="B5234" i="5"/>
  <c r="N5233" i="5"/>
  <c r="D5233" i="5"/>
  <c r="C5233" i="5"/>
  <c r="B5233" i="5"/>
  <c r="N5232" i="5"/>
  <c r="D5232" i="5"/>
  <c r="C5232" i="5"/>
  <c r="B5232" i="5"/>
  <c r="N5231" i="5"/>
  <c r="D5231" i="5"/>
  <c r="C5231" i="5"/>
  <c r="B5231" i="5"/>
  <c r="N5230" i="5"/>
  <c r="D5230" i="5"/>
  <c r="C5230" i="5"/>
  <c r="B5230" i="5"/>
  <c r="N5229" i="5"/>
  <c r="D5229" i="5"/>
  <c r="C5229" i="5"/>
  <c r="B5229" i="5"/>
  <c r="N5228" i="5"/>
  <c r="D5228" i="5"/>
  <c r="C5228" i="5"/>
  <c r="B5228" i="5"/>
  <c r="N5227" i="5"/>
  <c r="D5227" i="5"/>
  <c r="C5227" i="5"/>
  <c r="B5227" i="5"/>
  <c r="N5226" i="5"/>
  <c r="D5226" i="5"/>
  <c r="C5226" i="5"/>
  <c r="B5226" i="5"/>
  <c r="N5225" i="5"/>
  <c r="D5225" i="5"/>
  <c r="C5225" i="5"/>
  <c r="B5225" i="5"/>
  <c r="N5224" i="5"/>
  <c r="D5224" i="5"/>
  <c r="C5224" i="5"/>
  <c r="B5224" i="5"/>
  <c r="N5223" i="5"/>
  <c r="D5223" i="5"/>
  <c r="C5223" i="5"/>
  <c r="B5223" i="5"/>
  <c r="N5222" i="5"/>
  <c r="D5222" i="5"/>
  <c r="C5222" i="5"/>
  <c r="B5222" i="5"/>
  <c r="N5221" i="5"/>
  <c r="D5221" i="5"/>
  <c r="C5221" i="5"/>
  <c r="B5221" i="5"/>
  <c r="N5220" i="5"/>
  <c r="D5220" i="5"/>
  <c r="C5220" i="5"/>
  <c r="B5220" i="5"/>
  <c r="N5219" i="5"/>
  <c r="D5219" i="5"/>
  <c r="C5219" i="5"/>
  <c r="B5219" i="5"/>
  <c r="N5218" i="5"/>
  <c r="D5218" i="5"/>
  <c r="C5218" i="5"/>
  <c r="B5218" i="5"/>
  <c r="N5217" i="5"/>
  <c r="D5217" i="5"/>
  <c r="C5217" i="5"/>
  <c r="B5217" i="5"/>
  <c r="N5216" i="5"/>
  <c r="D5216" i="5"/>
  <c r="C5216" i="5"/>
  <c r="B5216" i="5"/>
  <c r="N5215" i="5"/>
  <c r="D5215" i="5"/>
  <c r="C5215" i="5"/>
  <c r="B5215" i="5"/>
  <c r="N5214" i="5"/>
  <c r="D5214" i="5"/>
  <c r="C5214" i="5"/>
  <c r="B5214" i="5"/>
  <c r="N5213" i="5"/>
  <c r="D5213" i="5"/>
  <c r="C5213" i="5"/>
  <c r="B5213" i="5"/>
  <c r="N5212" i="5"/>
  <c r="D5212" i="5"/>
  <c r="C5212" i="5"/>
  <c r="B5212" i="5"/>
  <c r="N5211" i="5"/>
  <c r="D5211" i="5"/>
  <c r="C5211" i="5"/>
  <c r="B5211" i="5"/>
  <c r="N5210" i="5"/>
  <c r="D5210" i="5"/>
  <c r="C5210" i="5"/>
  <c r="B5210" i="5"/>
  <c r="N5209" i="5"/>
  <c r="D5209" i="5"/>
  <c r="C5209" i="5"/>
  <c r="B5209" i="5"/>
  <c r="N5208" i="5"/>
  <c r="D5208" i="5"/>
  <c r="C5208" i="5"/>
  <c r="B5208" i="5"/>
  <c r="N5207" i="5"/>
  <c r="D5207" i="5"/>
  <c r="C5207" i="5"/>
  <c r="B5207" i="5"/>
  <c r="N5206" i="5"/>
  <c r="D5206" i="5"/>
  <c r="C5206" i="5"/>
  <c r="B5206" i="5"/>
  <c r="N5205" i="5"/>
  <c r="D5205" i="5"/>
  <c r="C5205" i="5"/>
  <c r="B5205" i="5"/>
  <c r="N5204" i="5"/>
  <c r="D5204" i="5"/>
  <c r="C5204" i="5"/>
  <c r="B5204" i="5"/>
  <c r="N5203" i="5"/>
  <c r="D5203" i="5"/>
  <c r="C5203" i="5"/>
  <c r="B5203" i="5"/>
  <c r="N5202" i="5"/>
  <c r="D5202" i="5"/>
  <c r="C5202" i="5"/>
  <c r="B5202" i="5"/>
  <c r="N5201" i="5"/>
  <c r="D5201" i="5"/>
  <c r="C5201" i="5"/>
  <c r="B5201" i="5"/>
  <c r="N5200" i="5"/>
  <c r="D5200" i="5"/>
  <c r="C5200" i="5"/>
  <c r="B5200" i="5"/>
  <c r="N5199" i="5"/>
  <c r="D5199" i="5"/>
  <c r="C5199" i="5"/>
  <c r="B5199" i="5"/>
  <c r="N5198" i="5"/>
  <c r="D5198" i="5"/>
  <c r="C5198" i="5"/>
  <c r="B5198" i="5"/>
  <c r="N5197" i="5"/>
  <c r="D5197" i="5"/>
  <c r="C5197" i="5"/>
  <c r="B5197" i="5"/>
  <c r="N5196" i="5"/>
  <c r="D5196" i="5"/>
  <c r="C5196" i="5"/>
  <c r="B5196" i="5"/>
  <c r="N5195" i="5"/>
  <c r="D5195" i="5"/>
  <c r="C5195" i="5"/>
  <c r="B5195" i="5"/>
  <c r="N5194" i="5"/>
  <c r="D5194" i="5"/>
  <c r="C5194" i="5"/>
  <c r="B5194" i="5"/>
  <c r="N5193" i="5"/>
  <c r="D5193" i="5"/>
  <c r="C5193" i="5"/>
  <c r="B5193" i="5"/>
  <c r="N5192" i="5"/>
  <c r="D5192" i="5"/>
  <c r="C5192" i="5"/>
  <c r="B5192" i="5"/>
  <c r="N5191" i="5"/>
  <c r="D5191" i="5"/>
  <c r="C5191" i="5"/>
  <c r="B5191" i="5"/>
  <c r="N5190" i="5"/>
  <c r="D5190" i="5"/>
  <c r="C5190" i="5"/>
  <c r="B5190" i="5"/>
  <c r="N5189" i="5"/>
  <c r="D5189" i="5"/>
  <c r="C5189" i="5"/>
  <c r="B5189" i="5"/>
  <c r="N5188" i="5"/>
  <c r="D5188" i="5"/>
  <c r="C5188" i="5"/>
  <c r="B5188" i="5"/>
  <c r="N5187" i="5"/>
  <c r="D5187" i="5"/>
  <c r="C5187" i="5"/>
  <c r="B5187" i="5"/>
  <c r="N5186" i="5"/>
  <c r="D5186" i="5"/>
  <c r="C5186" i="5"/>
  <c r="B5186" i="5"/>
  <c r="N5185" i="5"/>
  <c r="D5185" i="5"/>
  <c r="C5185" i="5"/>
  <c r="B5185" i="5"/>
  <c r="N5184" i="5"/>
  <c r="D5184" i="5"/>
  <c r="C5184" i="5"/>
  <c r="B5184" i="5"/>
  <c r="N5183" i="5"/>
  <c r="D5183" i="5"/>
  <c r="C5183" i="5"/>
  <c r="B5183" i="5"/>
  <c r="N5182" i="5"/>
  <c r="D5182" i="5"/>
  <c r="C5182" i="5"/>
  <c r="B5182" i="5"/>
  <c r="N5181" i="5"/>
  <c r="D5181" i="5"/>
  <c r="C5181" i="5"/>
  <c r="B5181" i="5"/>
  <c r="N5180" i="5"/>
  <c r="D5180" i="5"/>
  <c r="C5180" i="5"/>
  <c r="B5180" i="5"/>
  <c r="N5179" i="5"/>
  <c r="D5179" i="5"/>
  <c r="C5179" i="5"/>
  <c r="B5179" i="5"/>
  <c r="N5178" i="5"/>
  <c r="D5178" i="5"/>
  <c r="C5178" i="5"/>
  <c r="B5178" i="5"/>
  <c r="N5177" i="5"/>
  <c r="D5177" i="5"/>
  <c r="C5177" i="5"/>
  <c r="B5177" i="5"/>
  <c r="N5176" i="5"/>
  <c r="D5176" i="5"/>
  <c r="C5176" i="5"/>
  <c r="B5176" i="5"/>
  <c r="N5175" i="5"/>
  <c r="D5175" i="5"/>
  <c r="C5175" i="5"/>
  <c r="B5175" i="5"/>
  <c r="N5174" i="5"/>
  <c r="D5174" i="5"/>
  <c r="C5174" i="5"/>
  <c r="B5174" i="5"/>
  <c r="N5173" i="5"/>
  <c r="D5173" i="5"/>
  <c r="C5173" i="5"/>
  <c r="B5173" i="5"/>
  <c r="N5172" i="5"/>
  <c r="D5172" i="5"/>
  <c r="C5172" i="5"/>
  <c r="B5172" i="5"/>
  <c r="N5171" i="5"/>
  <c r="D5171" i="5"/>
  <c r="C5171" i="5"/>
  <c r="B5171" i="5"/>
  <c r="N5170" i="5"/>
  <c r="D5170" i="5"/>
  <c r="C5170" i="5"/>
  <c r="B5170" i="5"/>
  <c r="N5169" i="5"/>
  <c r="D5169" i="5"/>
  <c r="C5169" i="5"/>
  <c r="B5169" i="5"/>
  <c r="N5168" i="5"/>
  <c r="D5168" i="5"/>
  <c r="C5168" i="5"/>
  <c r="B5168" i="5"/>
  <c r="N5167" i="5"/>
  <c r="D5167" i="5"/>
  <c r="C5167" i="5"/>
  <c r="B5167" i="5"/>
  <c r="N5166" i="5"/>
  <c r="D5166" i="5"/>
  <c r="C5166" i="5"/>
  <c r="B5166" i="5"/>
  <c r="N5165" i="5"/>
  <c r="D5165" i="5"/>
  <c r="C5165" i="5"/>
  <c r="B5165" i="5"/>
  <c r="N5164" i="5"/>
  <c r="D5164" i="5"/>
  <c r="C5164" i="5"/>
  <c r="B5164" i="5"/>
  <c r="N5163" i="5"/>
  <c r="D5163" i="5"/>
  <c r="C5163" i="5"/>
  <c r="B5163" i="5"/>
  <c r="N5162" i="5"/>
  <c r="D5162" i="5"/>
  <c r="C5162" i="5"/>
  <c r="B5162" i="5"/>
  <c r="N5161" i="5"/>
  <c r="D5161" i="5"/>
  <c r="C5161" i="5"/>
  <c r="B5161" i="5"/>
  <c r="N5160" i="5"/>
  <c r="D5160" i="5"/>
  <c r="C5160" i="5"/>
  <c r="B5160" i="5"/>
  <c r="N5159" i="5"/>
  <c r="D5159" i="5"/>
  <c r="C5159" i="5"/>
  <c r="B5159" i="5"/>
  <c r="N5158" i="5"/>
  <c r="D5158" i="5"/>
  <c r="C5158" i="5"/>
  <c r="B5158" i="5"/>
  <c r="N5157" i="5"/>
  <c r="D5157" i="5"/>
  <c r="C5157" i="5"/>
  <c r="B5157" i="5"/>
  <c r="N5156" i="5"/>
  <c r="D5156" i="5"/>
  <c r="C5156" i="5"/>
  <c r="B5156" i="5"/>
  <c r="N5155" i="5"/>
  <c r="D5155" i="5"/>
  <c r="C5155" i="5"/>
  <c r="B5155" i="5"/>
  <c r="N5154" i="5"/>
  <c r="D5154" i="5"/>
  <c r="C5154" i="5"/>
  <c r="B5154" i="5"/>
  <c r="N5153" i="5"/>
  <c r="D5153" i="5"/>
  <c r="C5153" i="5"/>
  <c r="B5153" i="5"/>
  <c r="N5152" i="5"/>
  <c r="D5152" i="5"/>
  <c r="C5152" i="5"/>
  <c r="B5152" i="5"/>
  <c r="N5151" i="5"/>
  <c r="D5151" i="5"/>
  <c r="C5151" i="5"/>
  <c r="B5151" i="5"/>
  <c r="N5150" i="5"/>
  <c r="D5150" i="5"/>
  <c r="C5150" i="5"/>
  <c r="B5150" i="5"/>
  <c r="N5149" i="5"/>
  <c r="D5149" i="5"/>
  <c r="C5149" i="5"/>
  <c r="B5149" i="5"/>
  <c r="N5148" i="5"/>
  <c r="D5148" i="5"/>
  <c r="C5148" i="5"/>
  <c r="B5148" i="5"/>
  <c r="N5147" i="5"/>
  <c r="D5147" i="5"/>
  <c r="C5147" i="5"/>
  <c r="B5147" i="5"/>
  <c r="N5146" i="5"/>
  <c r="D5146" i="5"/>
  <c r="C5146" i="5"/>
  <c r="B5146" i="5"/>
  <c r="N5145" i="5"/>
  <c r="D5145" i="5"/>
  <c r="C5145" i="5"/>
  <c r="B5145" i="5"/>
  <c r="N5144" i="5"/>
  <c r="D5144" i="5"/>
  <c r="C5144" i="5"/>
  <c r="B5144" i="5"/>
  <c r="N5143" i="5"/>
  <c r="D5143" i="5"/>
  <c r="C5143" i="5"/>
  <c r="B5143" i="5"/>
  <c r="N5142" i="5"/>
  <c r="D5142" i="5"/>
  <c r="C5142" i="5"/>
  <c r="B5142" i="5"/>
  <c r="N5141" i="5"/>
  <c r="D5141" i="5"/>
  <c r="C5141" i="5"/>
  <c r="B5141" i="5"/>
  <c r="N5140" i="5"/>
  <c r="D5140" i="5"/>
  <c r="C5140" i="5"/>
  <c r="B5140" i="5"/>
  <c r="N5139" i="5"/>
  <c r="D5139" i="5"/>
  <c r="C5139" i="5"/>
  <c r="B5139" i="5"/>
  <c r="N5138" i="5"/>
  <c r="D5138" i="5"/>
  <c r="C5138" i="5"/>
  <c r="B5138" i="5"/>
  <c r="N5137" i="5"/>
  <c r="D5137" i="5"/>
  <c r="C5137" i="5"/>
  <c r="B5137" i="5"/>
  <c r="N5136" i="5"/>
  <c r="D5136" i="5"/>
  <c r="C5136" i="5"/>
  <c r="B5136" i="5"/>
  <c r="N5135" i="5"/>
  <c r="D5135" i="5"/>
  <c r="C5135" i="5"/>
  <c r="B5135" i="5"/>
  <c r="N5134" i="5"/>
  <c r="D5134" i="5"/>
  <c r="C5134" i="5"/>
  <c r="B5134" i="5"/>
  <c r="N5133" i="5"/>
  <c r="D5133" i="5"/>
  <c r="C5133" i="5"/>
  <c r="B5133" i="5"/>
  <c r="N5132" i="5"/>
  <c r="D5132" i="5"/>
  <c r="C5132" i="5"/>
  <c r="B5132" i="5"/>
  <c r="N5131" i="5"/>
  <c r="D5131" i="5"/>
  <c r="C5131" i="5"/>
  <c r="B5131" i="5"/>
  <c r="N5130" i="5"/>
  <c r="D5130" i="5"/>
  <c r="C5130" i="5"/>
  <c r="B5130" i="5"/>
  <c r="N5129" i="5"/>
  <c r="D5129" i="5"/>
  <c r="C5129" i="5"/>
  <c r="B5129" i="5"/>
  <c r="N5128" i="5"/>
  <c r="D5128" i="5"/>
  <c r="C5128" i="5"/>
  <c r="B5128" i="5"/>
  <c r="N5127" i="5"/>
  <c r="D5127" i="5"/>
  <c r="C5127" i="5"/>
  <c r="B5127" i="5"/>
  <c r="N5126" i="5"/>
  <c r="D5126" i="5"/>
  <c r="C5126" i="5"/>
  <c r="B5126" i="5"/>
  <c r="N5125" i="5"/>
  <c r="D5125" i="5"/>
  <c r="C5125" i="5"/>
  <c r="B5125" i="5"/>
  <c r="N5124" i="5"/>
  <c r="D5124" i="5"/>
  <c r="C5124" i="5"/>
  <c r="B5124" i="5"/>
  <c r="N5123" i="5"/>
  <c r="D5123" i="5"/>
  <c r="C5123" i="5"/>
  <c r="B5123" i="5"/>
  <c r="N5122" i="5"/>
  <c r="D5122" i="5"/>
  <c r="C5122" i="5"/>
  <c r="B5122" i="5"/>
  <c r="N5121" i="5"/>
  <c r="D5121" i="5"/>
  <c r="C5121" i="5"/>
  <c r="B5121" i="5"/>
  <c r="N5120" i="5"/>
  <c r="D5120" i="5"/>
  <c r="C5120" i="5"/>
  <c r="B5120" i="5"/>
  <c r="N5119" i="5"/>
  <c r="D5119" i="5"/>
  <c r="C5119" i="5"/>
  <c r="B5119" i="5"/>
  <c r="N5118" i="5"/>
  <c r="D5118" i="5"/>
  <c r="C5118" i="5"/>
  <c r="B5118" i="5"/>
  <c r="N5117" i="5"/>
  <c r="D5117" i="5"/>
  <c r="C5117" i="5"/>
  <c r="B5117" i="5"/>
  <c r="N5116" i="5"/>
  <c r="D5116" i="5"/>
  <c r="C5116" i="5"/>
  <c r="B5116" i="5"/>
  <c r="N5115" i="5"/>
  <c r="D5115" i="5"/>
  <c r="C5115" i="5"/>
  <c r="B5115" i="5"/>
  <c r="N5114" i="5"/>
  <c r="D5114" i="5"/>
  <c r="C5114" i="5"/>
  <c r="B5114" i="5"/>
  <c r="N5113" i="5"/>
  <c r="D5113" i="5"/>
  <c r="C5113" i="5"/>
  <c r="B5113" i="5"/>
  <c r="N5112" i="5"/>
  <c r="D5112" i="5"/>
  <c r="C5112" i="5"/>
  <c r="B5112" i="5"/>
  <c r="N5111" i="5"/>
  <c r="D5111" i="5"/>
  <c r="C5111" i="5"/>
  <c r="B5111" i="5"/>
  <c r="N5110" i="5"/>
  <c r="D5110" i="5"/>
  <c r="C5110" i="5"/>
  <c r="B5110" i="5"/>
  <c r="N5109" i="5"/>
  <c r="D5109" i="5"/>
  <c r="C5109" i="5"/>
  <c r="B5109" i="5"/>
  <c r="N5108" i="5"/>
  <c r="D5108" i="5"/>
  <c r="C5108" i="5"/>
  <c r="B5108" i="5"/>
  <c r="N5107" i="5"/>
  <c r="D5107" i="5"/>
  <c r="C5107" i="5"/>
  <c r="B5107" i="5"/>
  <c r="N5106" i="5"/>
  <c r="D5106" i="5"/>
  <c r="C5106" i="5"/>
  <c r="B5106" i="5"/>
  <c r="N5105" i="5"/>
  <c r="D5105" i="5"/>
  <c r="C5105" i="5"/>
  <c r="B5105" i="5"/>
  <c r="N5104" i="5"/>
  <c r="D5104" i="5"/>
  <c r="C5104" i="5"/>
  <c r="B5104" i="5"/>
  <c r="N5103" i="5"/>
  <c r="D5103" i="5"/>
  <c r="C5103" i="5"/>
  <c r="B5103" i="5"/>
  <c r="N5102" i="5"/>
  <c r="D5102" i="5"/>
  <c r="C5102" i="5"/>
  <c r="B5102" i="5"/>
  <c r="N5101" i="5"/>
  <c r="D5101" i="5"/>
  <c r="C5101" i="5"/>
  <c r="B5101" i="5"/>
  <c r="N5100" i="5"/>
  <c r="D5100" i="5"/>
  <c r="C5100" i="5"/>
  <c r="B5100" i="5"/>
  <c r="N5099" i="5"/>
  <c r="D5099" i="5"/>
  <c r="C5099" i="5"/>
  <c r="B5099" i="5"/>
  <c r="N5098" i="5"/>
  <c r="D5098" i="5"/>
  <c r="C5098" i="5"/>
  <c r="B5098" i="5"/>
  <c r="N5097" i="5"/>
  <c r="D5097" i="5"/>
  <c r="C5097" i="5"/>
  <c r="B5097" i="5"/>
  <c r="N5096" i="5"/>
  <c r="D5096" i="5"/>
  <c r="C5096" i="5"/>
  <c r="B5096" i="5"/>
  <c r="N5095" i="5"/>
  <c r="D5095" i="5"/>
  <c r="C5095" i="5"/>
  <c r="B5095" i="5"/>
  <c r="N5094" i="5"/>
  <c r="D5094" i="5"/>
  <c r="C5094" i="5"/>
  <c r="B5094" i="5"/>
  <c r="N5093" i="5"/>
  <c r="D5093" i="5"/>
  <c r="C5093" i="5"/>
  <c r="B5093" i="5"/>
  <c r="N5092" i="5"/>
  <c r="D5092" i="5"/>
  <c r="C5092" i="5"/>
  <c r="B5092" i="5"/>
  <c r="N5091" i="5"/>
  <c r="D5091" i="5"/>
  <c r="C5091" i="5"/>
  <c r="B5091" i="5"/>
  <c r="N5090" i="5"/>
  <c r="D5090" i="5"/>
  <c r="C5090" i="5"/>
  <c r="B5090" i="5"/>
  <c r="N5089" i="5"/>
  <c r="D5089" i="5"/>
  <c r="C5089" i="5"/>
  <c r="B5089" i="5"/>
  <c r="N5088" i="5"/>
  <c r="D5088" i="5"/>
  <c r="C5088" i="5"/>
  <c r="B5088" i="5"/>
  <c r="N5087" i="5"/>
  <c r="D5087" i="5"/>
  <c r="C5087" i="5"/>
  <c r="B5087" i="5"/>
  <c r="N5086" i="5"/>
  <c r="D5086" i="5"/>
  <c r="C5086" i="5"/>
  <c r="B5086" i="5"/>
  <c r="N5085" i="5"/>
  <c r="D5085" i="5"/>
  <c r="C5085" i="5"/>
  <c r="B5085" i="5"/>
  <c r="N5084" i="5"/>
  <c r="D5084" i="5"/>
  <c r="C5084" i="5"/>
  <c r="B5084" i="5"/>
  <c r="N5083" i="5"/>
  <c r="D5083" i="5"/>
  <c r="C5083" i="5"/>
  <c r="B5083" i="5"/>
  <c r="N5082" i="5"/>
  <c r="D5082" i="5"/>
  <c r="C5082" i="5"/>
  <c r="B5082" i="5"/>
  <c r="N5081" i="5"/>
  <c r="D5081" i="5"/>
  <c r="C5081" i="5"/>
  <c r="B5081" i="5"/>
  <c r="N5080" i="5"/>
  <c r="D5080" i="5"/>
  <c r="C5080" i="5"/>
  <c r="B5080" i="5"/>
  <c r="N5079" i="5"/>
  <c r="D5079" i="5"/>
  <c r="C5079" i="5"/>
  <c r="B5079" i="5"/>
  <c r="N5078" i="5"/>
  <c r="D5078" i="5"/>
  <c r="C5078" i="5"/>
  <c r="B5078" i="5"/>
  <c r="N5077" i="5"/>
  <c r="D5077" i="5"/>
  <c r="C5077" i="5"/>
  <c r="B5077" i="5"/>
  <c r="N5076" i="5"/>
  <c r="D5076" i="5"/>
  <c r="C5076" i="5"/>
  <c r="B5076" i="5"/>
  <c r="N5075" i="5"/>
  <c r="D5075" i="5"/>
  <c r="C5075" i="5"/>
  <c r="B5075" i="5"/>
  <c r="N5074" i="5"/>
  <c r="D5074" i="5"/>
  <c r="C5074" i="5"/>
  <c r="B5074" i="5"/>
  <c r="N5073" i="5"/>
  <c r="D5073" i="5"/>
  <c r="C5073" i="5"/>
  <c r="B5073" i="5"/>
  <c r="N5072" i="5"/>
  <c r="D5072" i="5"/>
  <c r="C5072" i="5"/>
  <c r="B5072" i="5"/>
  <c r="N5071" i="5"/>
  <c r="D5071" i="5"/>
  <c r="C5071" i="5"/>
  <c r="B5071" i="5"/>
  <c r="N5070" i="5"/>
  <c r="D5070" i="5"/>
  <c r="C5070" i="5"/>
  <c r="B5070" i="5"/>
  <c r="N5069" i="5"/>
  <c r="D5069" i="5"/>
  <c r="C5069" i="5"/>
  <c r="B5069" i="5"/>
  <c r="N5068" i="5"/>
  <c r="D5068" i="5"/>
  <c r="C5068" i="5"/>
  <c r="B5068" i="5"/>
  <c r="N5067" i="5"/>
  <c r="D5067" i="5"/>
  <c r="C5067" i="5"/>
  <c r="B5067" i="5"/>
  <c r="N5066" i="5"/>
  <c r="D5066" i="5"/>
  <c r="C5066" i="5"/>
  <c r="B5066" i="5"/>
  <c r="N5065" i="5"/>
  <c r="D5065" i="5"/>
  <c r="C5065" i="5"/>
  <c r="B5065" i="5"/>
  <c r="N5064" i="5"/>
  <c r="D5064" i="5"/>
  <c r="C5064" i="5"/>
  <c r="B5064" i="5"/>
  <c r="N5063" i="5"/>
  <c r="D5063" i="5"/>
  <c r="C5063" i="5"/>
  <c r="B5063" i="5"/>
  <c r="N5062" i="5"/>
  <c r="D5062" i="5"/>
  <c r="C5062" i="5"/>
  <c r="B5062" i="5"/>
  <c r="N5061" i="5"/>
  <c r="D5061" i="5"/>
  <c r="C5061" i="5"/>
  <c r="B5061" i="5"/>
  <c r="N5060" i="5"/>
  <c r="D5060" i="5"/>
  <c r="C5060" i="5"/>
  <c r="B5060" i="5"/>
  <c r="N5059" i="5"/>
  <c r="D5059" i="5"/>
  <c r="C5059" i="5"/>
  <c r="B5059" i="5"/>
  <c r="N5058" i="5"/>
  <c r="D5058" i="5"/>
  <c r="C5058" i="5"/>
  <c r="B5058" i="5"/>
  <c r="N5057" i="5"/>
  <c r="D5057" i="5"/>
  <c r="C5057" i="5"/>
  <c r="B5057" i="5"/>
  <c r="N5056" i="5"/>
  <c r="D5056" i="5"/>
  <c r="C5056" i="5"/>
  <c r="B5056" i="5"/>
  <c r="N5055" i="5"/>
  <c r="D5055" i="5"/>
  <c r="C5055" i="5"/>
  <c r="B5055" i="5"/>
  <c r="N5054" i="5"/>
  <c r="D5054" i="5"/>
  <c r="C5054" i="5"/>
  <c r="B5054" i="5"/>
  <c r="N5053" i="5"/>
  <c r="D5053" i="5"/>
  <c r="C5053" i="5"/>
  <c r="B5053" i="5"/>
  <c r="N5052" i="5"/>
  <c r="D5052" i="5"/>
  <c r="C5052" i="5"/>
  <c r="B5052" i="5"/>
  <c r="N5051" i="5"/>
  <c r="D5051" i="5"/>
  <c r="C5051" i="5"/>
  <c r="B5051" i="5"/>
  <c r="N5050" i="5"/>
  <c r="D5050" i="5"/>
  <c r="C5050" i="5"/>
  <c r="B5050" i="5"/>
  <c r="N5049" i="5"/>
  <c r="D5049" i="5"/>
  <c r="C5049" i="5"/>
  <c r="B5049" i="5"/>
  <c r="N5048" i="5"/>
  <c r="D5048" i="5"/>
  <c r="C5048" i="5"/>
  <c r="B5048" i="5"/>
  <c r="N5047" i="5"/>
  <c r="D5047" i="5"/>
  <c r="C5047" i="5"/>
  <c r="B5047" i="5"/>
  <c r="N5046" i="5"/>
  <c r="D5046" i="5"/>
  <c r="C5046" i="5"/>
  <c r="B5046" i="5"/>
  <c r="N5045" i="5"/>
  <c r="D5045" i="5"/>
  <c r="C5045" i="5"/>
  <c r="B5045" i="5"/>
  <c r="N5044" i="5"/>
  <c r="D5044" i="5"/>
  <c r="C5044" i="5"/>
  <c r="B5044" i="5"/>
  <c r="N5043" i="5"/>
  <c r="D5043" i="5"/>
  <c r="C5043" i="5"/>
  <c r="B5043" i="5"/>
  <c r="N5042" i="5"/>
  <c r="D5042" i="5"/>
  <c r="C5042" i="5"/>
  <c r="B5042" i="5"/>
  <c r="N5041" i="5"/>
  <c r="D5041" i="5"/>
  <c r="C5041" i="5"/>
  <c r="B5041" i="5"/>
  <c r="N5040" i="5"/>
  <c r="D5040" i="5"/>
  <c r="C5040" i="5"/>
  <c r="B5040" i="5"/>
  <c r="N5039" i="5"/>
  <c r="D5039" i="5"/>
  <c r="C5039" i="5"/>
  <c r="B5039" i="5"/>
  <c r="N5038" i="5"/>
  <c r="D5038" i="5"/>
  <c r="C5038" i="5"/>
  <c r="B5038" i="5"/>
  <c r="N5037" i="5"/>
  <c r="D5037" i="5"/>
  <c r="C5037" i="5"/>
  <c r="B5037" i="5"/>
  <c r="N5036" i="5"/>
  <c r="D5036" i="5"/>
  <c r="C5036" i="5"/>
  <c r="B5036" i="5"/>
  <c r="N5035" i="5"/>
  <c r="D5035" i="5"/>
  <c r="C5035" i="5"/>
  <c r="B5035" i="5"/>
  <c r="N5034" i="5"/>
  <c r="D5034" i="5"/>
  <c r="C5034" i="5"/>
  <c r="B5034" i="5"/>
  <c r="N5033" i="5"/>
  <c r="D5033" i="5"/>
  <c r="C5033" i="5"/>
  <c r="B5033" i="5"/>
  <c r="N5032" i="5"/>
  <c r="D5032" i="5"/>
  <c r="C5032" i="5"/>
  <c r="B5032" i="5"/>
  <c r="N5031" i="5"/>
  <c r="D5031" i="5"/>
  <c r="C5031" i="5"/>
  <c r="B5031" i="5"/>
  <c r="N5030" i="5"/>
  <c r="D5030" i="5"/>
  <c r="C5030" i="5"/>
  <c r="B5030" i="5"/>
  <c r="N5029" i="5"/>
  <c r="D5029" i="5"/>
  <c r="C5029" i="5"/>
  <c r="B5029" i="5"/>
  <c r="N5028" i="5"/>
  <c r="D5028" i="5"/>
  <c r="C5028" i="5"/>
  <c r="B5028" i="5"/>
  <c r="N5027" i="5"/>
  <c r="D5027" i="5"/>
  <c r="C5027" i="5"/>
  <c r="B5027" i="5"/>
  <c r="N5026" i="5"/>
  <c r="D5026" i="5"/>
  <c r="C5026" i="5"/>
  <c r="B5026" i="5"/>
  <c r="N5025" i="5"/>
  <c r="D5025" i="5"/>
  <c r="C5025" i="5"/>
  <c r="B5025" i="5"/>
  <c r="N5024" i="5"/>
  <c r="D5024" i="5"/>
  <c r="C5024" i="5"/>
  <c r="B5024" i="5"/>
  <c r="N5023" i="5"/>
  <c r="D5023" i="5"/>
  <c r="C5023" i="5"/>
  <c r="B5023" i="5"/>
  <c r="N5022" i="5"/>
  <c r="D5022" i="5"/>
  <c r="C5022" i="5"/>
  <c r="B5022" i="5"/>
  <c r="N5021" i="5"/>
  <c r="D5021" i="5"/>
  <c r="C5021" i="5"/>
  <c r="B5021" i="5"/>
  <c r="N5020" i="5"/>
  <c r="D5020" i="5"/>
  <c r="C5020" i="5"/>
  <c r="B5020" i="5"/>
  <c r="N5019" i="5"/>
  <c r="D5019" i="5"/>
  <c r="C5019" i="5"/>
  <c r="B5019" i="5"/>
  <c r="N5018" i="5"/>
  <c r="D5018" i="5"/>
  <c r="C5018" i="5"/>
  <c r="B5018" i="5"/>
  <c r="N5017" i="5"/>
  <c r="D5017" i="5"/>
  <c r="C5017" i="5"/>
  <c r="B5017" i="5"/>
  <c r="N5016" i="5"/>
  <c r="D5016" i="5"/>
  <c r="C5016" i="5"/>
  <c r="B5016" i="5"/>
  <c r="N5015" i="5"/>
  <c r="D5015" i="5"/>
  <c r="C5015" i="5"/>
  <c r="B5015" i="5"/>
  <c r="N5014" i="5"/>
  <c r="D5014" i="5"/>
  <c r="C5014" i="5"/>
  <c r="B5014" i="5"/>
  <c r="N5013" i="5"/>
  <c r="D5013" i="5"/>
  <c r="C5013" i="5"/>
  <c r="B5013" i="5"/>
  <c r="N5012" i="5"/>
  <c r="D5012" i="5"/>
  <c r="C5012" i="5"/>
  <c r="B5012" i="5"/>
  <c r="N5011" i="5"/>
  <c r="D5011" i="5"/>
  <c r="C5011" i="5"/>
  <c r="B5011" i="5"/>
  <c r="N5010" i="5"/>
  <c r="D5010" i="5"/>
  <c r="C5010" i="5"/>
  <c r="B5010" i="5"/>
  <c r="N5009" i="5"/>
  <c r="D5009" i="5"/>
  <c r="C5009" i="5"/>
  <c r="B5009" i="5"/>
  <c r="N5008" i="5"/>
  <c r="D5008" i="5"/>
  <c r="C5008" i="5"/>
  <c r="B5008" i="5"/>
  <c r="N5007" i="5"/>
  <c r="D5007" i="5"/>
  <c r="C5007" i="5"/>
  <c r="B5007" i="5"/>
  <c r="N5006" i="5"/>
  <c r="D5006" i="5"/>
  <c r="C5006" i="5"/>
  <c r="B5006" i="5"/>
  <c r="N5005" i="5"/>
  <c r="D5005" i="5"/>
  <c r="C5005" i="5"/>
  <c r="B5005" i="5"/>
  <c r="N5004" i="5"/>
  <c r="D5004" i="5"/>
  <c r="C5004" i="5"/>
  <c r="B5004" i="5"/>
  <c r="N5003" i="5"/>
  <c r="D5003" i="5"/>
  <c r="C5003" i="5"/>
  <c r="B5003" i="5"/>
  <c r="N5002" i="5"/>
  <c r="D5002" i="5"/>
  <c r="C5002" i="5"/>
  <c r="B5002" i="5"/>
  <c r="N5001" i="5"/>
  <c r="D5001" i="5"/>
  <c r="C5001" i="5"/>
  <c r="B5001" i="5"/>
  <c r="N5000" i="5"/>
  <c r="D5000" i="5"/>
  <c r="C5000" i="5"/>
  <c r="B5000" i="5"/>
  <c r="N4999" i="5"/>
  <c r="D4999" i="5"/>
  <c r="C4999" i="5"/>
  <c r="B4999" i="5"/>
  <c r="N4998" i="5"/>
  <c r="D4998" i="5"/>
  <c r="C4998" i="5"/>
  <c r="B4998" i="5"/>
  <c r="N4997" i="5"/>
  <c r="D4997" i="5"/>
  <c r="C4997" i="5"/>
  <c r="B4997" i="5"/>
  <c r="N4996" i="5"/>
  <c r="D4996" i="5"/>
  <c r="C4996" i="5"/>
  <c r="B4996" i="5"/>
  <c r="N4995" i="5"/>
  <c r="D4995" i="5"/>
  <c r="C4995" i="5"/>
  <c r="B4995" i="5"/>
  <c r="N4994" i="5"/>
  <c r="D4994" i="5"/>
  <c r="C4994" i="5"/>
  <c r="B4994" i="5"/>
  <c r="N4993" i="5"/>
  <c r="D4993" i="5"/>
  <c r="C4993" i="5"/>
  <c r="B4993" i="5"/>
  <c r="N4992" i="5"/>
  <c r="D4992" i="5"/>
  <c r="C4992" i="5"/>
  <c r="B4992" i="5"/>
  <c r="N4991" i="5"/>
  <c r="D4991" i="5"/>
  <c r="C4991" i="5"/>
  <c r="B4991" i="5"/>
  <c r="N4990" i="5"/>
  <c r="D4990" i="5"/>
  <c r="C4990" i="5"/>
  <c r="B4990" i="5"/>
  <c r="N4989" i="5"/>
  <c r="D4989" i="5"/>
  <c r="C4989" i="5"/>
  <c r="B4989" i="5"/>
  <c r="N4988" i="5"/>
  <c r="D4988" i="5"/>
  <c r="C4988" i="5"/>
  <c r="B4988" i="5"/>
  <c r="N4987" i="5"/>
  <c r="D4987" i="5"/>
  <c r="C4987" i="5"/>
  <c r="B4987" i="5"/>
  <c r="N4986" i="5"/>
  <c r="D4986" i="5"/>
  <c r="C4986" i="5"/>
  <c r="B4986" i="5"/>
  <c r="N4985" i="5"/>
  <c r="D4985" i="5"/>
  <c r="C4985" i="5"/>
  <c r="B4985" i="5"/>
  <c r="N4984" i="5"/>
  <c r="D4984" i="5"/>
  <c r="C4984" i="5"/>
  <c r="B4984" i="5"/>
  <c r="N4983" i="5"/>
  <c r="D4983" i="5"/>
  <c r="C4983" i="5"/>
  <c r="B4983" i="5"/>
  <c r="N4982" i="5"/>
  <c r="D4982" i="5"/>
  <c r="C4982" i="5"/>
  <c r="B4982" i="5"/>
  <c r="N4981" i="5"/>
  <c r="D4981" i="5"/>
  <c r="C4981" i="5"/>
  <c r="B4981" i="5"/>
  <c r="N4980" i="5"/>
  <c r="D4980" i="5"/>
  <c r="C4980" i="5"/>
  <c r="B4980" i="5"/>
  <c r="N4979" i="5"/>
  <c r="D4979" i="5"/>
  <c r="C4979" i="5"/>
  <c r="B4979" i="5"/>
  <c r="N4978" i="5"/>
  <c r="D4978" i="5"/>
  <c r="C4978" i="5"/>
  <c r="B4978" i="5"/>
  <c r="N4977" i="5"/>
  <c r="D4977" i="5"/>
  <c r="C4977" i="5"/>
  <c r="B4977" i="5"/>
  <c r="N4976" i="5"/>
  <c r="D4976" i="5"/>
  <c r="C4976" i="5"/>
  <c r="B4976" i="5"/>
  <c r="N4975" i="5"/>
  <c r="D4975" i="5"/>
  <c r="C4975" i="5"/>
  <c r="B4975" i="5"/>
  <c r="N4974" i="5"/>
  <c r="D4974" i="5"/>
  <c r="C4974" i="5"/>
  <c r="B4974" i="5"/>
  <c r="N4973" i="5"/>
  <c r="D4973" i="5"/>
  <c r="C4973" i="5"/>
  <c r="B4973" i="5"/>
  <c r="N4972" i="5"/>
  <c r="D4972" i="5"/>
  <c r="C4972" i="5"/>
  <c r="B4972" i="5"/>
  <c r="N4971" i="5"/>
  <c r="D4971" i="5"/>
  <c r="C4971" i="5"/>
  <c r="B4971" i="5"/>
  <c r="N4970" i="5"/>
  <c r="D4970" i="5"/>
  <c r="C4970" i="5"/>
  <c r="B4970" i="5"/>
  <c r="N4969" i="5"/>
  <c r="D4969" i="5"/>
  <c r="C4969" i="5"/>
  <c r="B4969" i="5"/>
  <c r="N4968" i="5"/>
  <c r="D4968" i="5"/>
  <c r="C4968" i="5"/>
  <c r="B4968" i="5"/>
  <c r="N4967" i="5"/>
  <c r="D4967" i="5"/>
  <c r="C4967" i="5"/>
  <c r="B4967" i="5"/>
  <c r="N4966" i="5"/>
  <c r="D4966" i="5"/>
  <c r="C4966" i="5"/>
  <c r="B4966" i="5"/>
  <c r="N4965" i="5"/>
  <c r="D4965" i="5"/>
  <c r="C4965" i="5"/>
  <c r="B4965" i="5"/>
  <c r="N4964" i="5"/>
  <c r="D4964" i="5"/>
  <c r="C4964" i="5"/>
  <c r="B4964" i="5"/>
  <c r="N4963" i="5"/>
  <c r="D4963" i="5"/>
  <c r="C4963" i="5"/>
  <c r="B4963" i="5"/>
  <c r="N4962" i="5"/>
  <c r="D4962" i="5"/>
  <c r="C4962" i="5"/>
  <c r="B4962" i="5"/>
  <c r="N4961" i="5"/>
  <c r="D4961" i="5"/>
  <c r="C4961" i="5"/>
  <c r="B4961" i="5"/>
  <c r="N4960" i="5"/>
  <c r="D4960" i="5"/>
  <c r="C4960" i="5"/>
  <c r="B4960" i="5"/>
  <c r="N4959" i="5"/>
  <c r="D4959" i="5"/>
  <c r="C4959" i="5"/>
  <c r="B4959" i="5"/>
  <c r="N4958" i="5"/>
  <c r="D4958" i="5"/>
  <c r="C4958" i="5"/>
  <c r="B4958" i="5"/>
  <c r="N4957" i="5"/>
  <c r="D4957" i="5"/>
  <c r="C4957" i="5"/>
  <c r="B4957" i="5"/>
  <c r="N4956" i="5"/>
  <c r="D4956" i="5"/>
  <c r="C4956" i="5"/>
  <c r="B4956" i="5"/>
  <c r="N4955" i="5"/>
  <c r="D4955" i="5"/>
  <c r="C4955" i="5"/>
  <c r="B4955" i="5"/>
  <c r="N4954" i="5"/>
  <c r="D4954" i="5"/>
  <c r="C4954" i="5"/>
  <c r="B4954" i="5"/>
  <c r="N4953" i="5"/>
  <c r="D4953" i="5"/>
  <c r="C4953" i="5"/>
  <c r="B4953" i="5"/>
  <c r="N4952" i="5"/>
  <c r="D4952" i="5"/>
  <c r="C4952" i="5"/>
  <c r="B4952" i="5"/>
  <c r="N4951" i="5"/>
  <c r="D4951" i="5"/>
  <c r="C4951" i="5"/>
  <c r="B4951" i="5"/>
  <c r="N4950" i="5"/>
  <c r="D4950" i="5"/>
  <c r="C4950" i="5"/>
  <c r="B4950" i="5"/>
  <c r="N4949" i="5"/>
  <c r="D4949" i="5"/>
  <c r="C4949" i="5"/>
  <c r="B4949" i="5"/>
  <c r="N4948" i="5"/>
  <c r="D4948" i="5"/>
  <c r="C4948" i="5"/>
  <c r="B4948" i="5"/>
  <c r="N4947" i="5"/>
  <c r="D4947" i="5"/>
  <c r="C4947" i="5"/>
  <c r="B4947" i="5"/>
  <c r="N4946" i="5"/>
  <c r="D4946" i="5"/>
  <c r="C4946" i="5"/>
  <c r="B4946" i="5"/>
  <c r="N4945" i="5"/>
  <c r="D4945" i="5"/>
  <c r="C4945" i="5"/>
  <c r="B4945" i="5"/>
  <c r="N4944" i="5"/>
  <c r="D4944" i="5"/>
  <c r="C4944" i="5"/>
  <c r="B4944" i="5"/>
  <c r="N4943" i="5"/>
  <c r="D4943" i="5"/>
  <c r="C4943" i="5"/>
  <c r="B4943" i="5"/>
  <c r="N4942" i="5"/>
  <c r="D4942" i="5"/>
  <c r="C4942" i="5"/>
  <c r="B4942" i="5"/>
  <c r="N4941" i="5"/>
  <c r="D4941" i="5"/>
  <c r="C4941" i="5"/>
  <c r="B4941" i="5"/>
  <c r="N4940" i="5"/>
  <c r="D4940" i="5"/>
  <c r="C4940" i="5"/>
  <c r="B4940" i="5"/>
  <c r="N4939" i="5"/>
  <c r="D4939" i="5"/>
  <c r="C4939" i="5"/>
  <c r="B4939" i="5"/>
  <c r="N4938" i="5"/>
  <c r="D4938" i="5"/>
  <c r="C4938" i="5"/>
  <c r="B4938" i="5"/>
  <c r="N4937" i="5"/>
  <c r="D4937" i="5"/>
  <c r="C4937" i="5"/>
  <c r="B4937" i="5"/>
  <c r="N4936" i="5"/>
  <c r="D4936" i="5"/>
  <c r="C4936" i="5"/>
  <c r="B4936" i="5"/>
  <c r="N4935" i="5"/>
  <c r="D4935" i="5"/>
  <c r="C4935" i="5"/>
  <c r="B4935" i="5"/>
  <c r="N4934" i="5"/>
  <c r="D4934" i="5"/>
  <c r="C4934" i="5"/>
  <c r="B4934" i="5"/>
  <c r="N4933" i="5"/>
  <c r="D4933" i="5"/>
  <c r="C4933" i="5"/>
  <c r="B4933" i="5"/>
  <c r="N4932" i="5"/>
  <c r="D4932" i="5"/>
  <c r="C4932" i="5"/>
  <c r="B4932" i="5"/>
  <c r="N4931" i="5"/>
  <c r="D4931" i="5"/>
  <c r="C4931" i="5"/>
  <c r="B4931" i="5"/>
  <c r="N4930" i="5"/>
  <c r="D4930" i="5"/>
  <c r="C4930" i="5"/>
  <c r="B4930" i="5"/>
  <c r="N4929" i="5"/>
  <c r="D4929" i="5"/>
  <c r="C4929" i="5"/>
  <c r="B4929" i="5"/>
  <c r="N4928" i="5"/>
  <c r="D4928" i="5"/>
  <c r="C4928" i="5"/>
  <c r="B4928" i="5"/>
  <c r="N4927" i="5"/>
  <c r="D4927" i="5"/>
  <c r="C4927" i="5"/>
  <c r="B4927" i="5"/>
  <c r="N4926" i="5"/>
  <c r="D4926" i="5"/>
  <c r="C4926" i="5"/>
  <c r="B4926" i="5"/>
  <c r="N4925" i="5"/>
  <c r="D4925" i="5"/>
  <c r="C4925" i="5"/>
  <c r="B4925" i="5"/>
  <c r="N4924" i="5"/>
  <c r="D4924" i="5"/>
  <c r="C4924" i="5"/>
  <c r="B4924" i="5"/>
  <c r="N4923" i="5"/>
  <c r="D4923" i="5"/>
  <c r="C4923" i="5"/>
  <c r="B4923" i="5"/>
  <c r="N4922" i="5"/>
  <c r="D4922" i="5"/>
  <c r="C4922" i="5"/>
  <c r="B4922" i="5"/>
  <c r="N4921" i="5"/>
  <c r="D4921" i="5"/>
  <c r="C4921" i="5"/>
  <c r="B4921" i="5"/>
  <c r="N4920" i="5"/>
  <c r="D4920" i="5"/>
  <c r="C4920" i="5"/>
  <c r="B4920" i="5"/>
  <c r="N4919" i="5"/>
  <c r="D4919" i="5"/>
  <c r="C4919" i="5"/>
  <c r="B4919" i="5"/>
  <c r="N4918" i="5"/>
  <c r="D4918" i="5"/>
  <c r="C4918" i="5"/>
  <c r="B4918" i="5"/>
  <c r="N4917" i="5"/>
  <c r="D4917" i="5"/>
  <c r="C4917" i="5"/>
  <c r="B4917" i="5"/>
  <c r="N4916" i="5"/>
  <c r="D4916" i="5"/>
  <c r="C4916" i="5"/>
  <c r="B4916" i="5"/>
  <c r="N4915" i="5"/>
  <c r="D4915" i="5"/>
  <c r="C4915" i="5"/>
  <c r="B4915" i="5"/>
  <c r="N4914" i="5"/>
  <c r="D4914" i="5"/>
  <c r="C4914" i="5"/>
  <c r="B4914" i="5"/>
  <c r="N4913" i="5"/>
  <c r="D4913" i="5"/>
  <c r="C4913" i="5"/>
  <c r="B4913" i="5"/>
  <c r="N4912" i="5"/>
  <c r="D4912" i="5"/>
  <c r="C4912" i="5"/>
  <c r="B4912" i="5"/>
  <c r="N4911" i="5"/>
  <c r="D4911" i="5"/>
  <c r="C4911" i="5"/>
  <c r="B4911" i="5"/>
  <c r="N4910" i="5"/>
  <c r="D4910" i="5"/>
  <c r="C4910" i="5"/>
  <c r="B4910" i="5"/>
  <c r="N4909" i="5"/>
  <c r="D4909" i="5"/>
  <c r="C4909" i="5"/>
  <c r="B4909" i="5"/>
  <c r="N4908" i="5"/>
  <c r="D4908" i="5"/>
  <c r="C4908" i="5"/>
  <c r="B4908" i="5"/>
  <c r="N4907" i="5"/>
  <c r="D4907" i="5"/>
  <c r="C4907" i="5"/>
  <c r="B4907" i="5"/>
  <c r="N4906" i="5"/>
  <c r="D4906" i="5"/>
  <c r="C4906" i="5"/>
  <c r="B4906" i="5"/>
  <c r="N4905" i="5"/>
  <c r="D4905" i="5"/>
  <c r="C4905" i="5"/>
  <c r="B4905" i="5"/>
  <c r="N4904" i="5"/>
  <c r="D4904" i="5"/>
  <c r="C4904" i="5"/>
  <c r="B4904" i="5"/>
  <c r="N4903" i="5"/>
  <c r="D4903" i="5"/>
  <c r="C4903" i="5"/>
  <c r="B4903" i="5"/>
  <c r="N4902" i="5"/>
  <c r="D4902" i="5"/>
  <c r="C4902" i="5"/>
  <c r="B4902" i="5"/>
  <c r="N4901" i="5"/>
  <c r="D4901" i="5"/>
  <c r="C4901" i="5"/>
  <c r="B4901" i="5"/>
  <c r="N4900" i="5"/>
  <c r="D4900" i="5"/>
  <c r="C4900" i="5"/>
  <c r="B4900" i="5"/>
  <c r="N4899" i="5"/>
  <c r="D4899" i="5"/>
  <c r="C4899" i="5"/>
  <c r="B4899" i="5"/>
  <c r="N4898" i="5"/>
  <c r="D4898" i="5"/>
  <c r="C4898" i="5"/>
  <c r="B4898" i="5"/>
  <c r="N4897" i="5"/>
  <c r="D4897" i="5"/>
  <c r="C4897" i="5"/>
  <c r="B4897" i="5"/>
  <c r="N4896" i="5"/>
  <c r="D4896" i="5"/>
  <c r="C4896" i="5"/>
  <c r="B4896" i="5"/>
  <c r="N4895" i="5"/>
  <c r="D4895" i="5"/>
  <c r="C4895" i="5"/>
  <c r="B4895" i="5"/>
  <c r="N4894" i="5"/>
  <c r="D4894" i="5"/>
  <c r="C4894" i="5"/>
  <c r="B4894" i="5"/>
  <c r="N4893" i="5"/>
  <c r="D4893" i="5"/>
  <c r="C4893" i="5"/>
  <c r="B4893" i="5"/>
  <c r="N4892" i="5"/>
  <c r="D4892" i="5"/>
  <c r="C4892" i="5"/>
  <c r="B4892" i="5"/>
  <c r="N4891" i="5"/>
  <c r="D4891" i="5"/>
  <c r="C4891" i="5"/>
  <c r="B4891" i="5"/>
  <c r="N4890" i="5"/>
  <c r="D4890" i="5"/>
  <c r="C4890" i="5"/>
  <c r="B4890" i="5"/>
  <c r="N4889" i="5"/>
  <c r="D4889" i="5"/>
  <c r="C4889" i="5"/>
  <c r="B4889" i="5"/>
  <c r="N4888" i="5"/>
  <c r="D4888" i="5"/>
  <c r="C4888" i="5"/>
  <c r="B4888" i="5"/>
  <c r="N4887" i="5"/>
  <c r="D4887" i="5"/>
  <c r="C4887" i="5"/>
  <c r="B4887" i="5"/>
  <c r="N4886" i="5"/>
  <c r="D4886" i="5"/>
  <c r="C4886" i="5"/>
  <c r="B4886" i="5"/>
  <c r="N4885" i="5"/>
  <c r="D4885" i="5"/>
  <c r="C4885" i="5"/>
  <c r="B4885" i="5"/>
  <c r="N4884" i="5"/>
  <c r="D4884" i="5"/>
  <c r="C4884" i="5"/>
  <c r="B4884" i="5"/>
  <c r="N4883" i="5"/>
  <c r="D4883" i="5"/>
  <c r="C4883" i="5"/>
  <c r="B4883" i="5"/>
  <c r="N4882" i="5"/>
  <c r="D4882" i="5"/>
  <c r="C4882" i="5"/>
  <c r="B4882" i="5"/>
  <c r="N4881" i="5"/>
  <c r="D4881" i="5"/>
  <c r="C4881" i="5"/>
  <c r="B4881" i="5"/>
  <c r="N4880" i="5"/>
  <c r="D4880" i="5"/>
  <c r="C4880" i="5"/>
  <c r="B4880" i="5"/>
  <c r="N4879" i="5"/>
  <c r="D4879" i="5"/>
  <c r="C4879" i="5"/>
  <c r="B4879" i="5"/>
  <c r="N4878" i="5"/>
  <c r="D4878" i="5"/>
  <c r="C4878" i="5"/>
  <c r="B4878" i="5"/>
  <c r="N4877" i="5"/>
  <c r="D4877" i="5"/>
  <c r="C4877" i="5"/>
  <c r="B4877" i="5"/>
  <c r="N4876" i="5"/>
  <c r="D4876" i="5"/>
  <c r="C4876" i="5"/>
  <c r="B4876" i="5"/>
  <c r="N4875" i="5"/>
  <c r="D4875" i="5"/>
  <c r="C4875" i="5"/>
  <c r="B4875" i="5"/>
  <c r="N4874" i="5"/>
  <c r="D4874" i="5"/>
  <c r="C4874" i="5"/>
  <c r="B4874" i="5"/>
  <c r="N4873" i="5"/>
  <c r="D4873" i="5"/>
  <c r="C4873" i="5"/>
  <c r="B4873" i="5"/>
  <c r="N4872" i="5"/>
  <c r="D4872" i="5"/>
  <c r="C4872" i="5"/>
  <c r="B4872" i="5"/>
  <c r="N4871" i="5"/>
  <c r="D4871" i="5"/>
  <c r="C4871" i="5"/>
  <c r="B4871" i="5"/>
  <c r="N4870" i="5"/>
  <c r="D4870" i="5"/>
  <c r="C4870" i="5"/>
  <c r="B4870" i="5"/>
  <c r="N4869" i="5"/>
  <c r="D4869" i="5"/>
  <c r="C4869" i="5"/>
  <c r="B4869" i="5"/>
  <c r="N4868" i="5"/>
  <c r="D4868" i="5"/>
  <c r="C4868" i="5"/>
  <c r="B4868" i="5"/>
  <c r="N4867" i="5"/>
  <c r="D4867" i="5"/>
  <c r="C4867" i="5"/>
  <c r="B4867" i="5"/>
  <c r="N4866" i="5"/>
  <c r="D4866" i="5"/>
  <c r="C4866" i="5"/>
  <c r="B4866" i="5"/>
  <c r="N4865" i="5"/>
  <c r="D4865" i="5"/>
  <c r="C4865" i="5"/>
  <c r="B4865" i="5"/>
  <c r="N4864" i="5"/>
  <c r="D4864" i="5"/>
  <c r="C4864" i="5"/>
  <c r="B4864" i="5"/>
  <c r="N4863" i="5"/>
  <c r="D4863" i="5"/>
  <c r="C4863" i="5"/>
  <c r="B4863" i="5"/>
  <c r="N4862" i="5"/>
  <c r="D4862" i="5"/>
  <c r="C4862" i="5"/>
  <c r="B4862" i="5"/>
  <c r="N4861" i="5"/>
  <c r="D4861" i="5"/>
  <c r="C4861" i="5"/>
  <c r="B4861" i="5"/>
  <c r="N4860" i="5"/>
  <c r="D4860" i="5"/>
  <c r="C4860" i="5"/>
  <c r="B4860" i="5"/>
  <c r="N4859" i="5"/>
  <c r="D4859" i="5"/>
  <c r="C4859" i="5"/>
  <c r="B4859" i="5"/>
  <c r="N4858" i="5"/>
  <c r="D4858" i="5"/>
  <c r="C4858" i="5"/>
  <c r="B4858" i="5"/>
  <c r="N4857" i="5"/>
  <c r="D4857" i="5"/>
  <c r="C4857" i="5"/>
  <c r="B4857" i="5"/>
  <c r="N4856" i="5"/>
  <c r="D4856" i="5"/>
  <c r="C4856" i="5"/>
  <c r="B4856" i="5"/>
  <c r="N4855" i="5"/>
  <c r="D4855" i="5"/>
  <c r="C4855" i="5"/>
  <c r="B4855" i="5"/>
  <c r="N4854" i="5"/>
  <c r="D4854" i="5"/>
  <c r="C4854" i="5"/>
  <c r="B4854" i="5"/>
  <c r="N4853" i="5"/>
  <c r="D4853" i="5"/>
  <c r="C4853" i="5"/>
  <c r="B4853" i="5"/>
  <c r="N4852" i="5"/>
  <c r="D4852" i="5"/>
  <c r="C4852" i="5"/>
  <c r="B4852" i="5"/>
  <c r="N4851" i="5"/>
  <c r="D4851" i="5"/>
  <c r="C4851" i="5"/>
  <c r="B4851" i="5"/>
  <c r="N4850" i="5"/>
  <c r="D4850" i="5"/>
  <c r="C4850" i="5"/>
  <c r="B4850" i="5"/>
  <c r="N4849" i="5"/>
  <c r="D4849" i="5"/>
  <c r="C4849" i="5"/>
  <c r="B4849" i="5"/>
  <c r="N4848" i="5"/>
  <c r="D4848" i="5"/>
  <c r="C4848" i="5"/>
  <c r="B4848" i="5"/>
  <c r="N4847" i="5"/>
  <c r="D4847" i="5"/>
  <c r="C4847" i="5"/>
  <c r="B4847" i="5"/>
  <c r="N4846" i="5"/>
  <c r="D4846" i="5"/>
  <c r="C4846" i="5"/>
  <c r="B4846" i="5"/>
  <c r="N4845" i="5"/>
  <c r="D4845" i="5"/>
  <c r="C4845" i="5"/>
  <c r="B4845" i="5"/>
  <c r="N4844" i="5"/>
  <c r="D4844" i="5"/>
  <c r="C4844" i="5"/>
  <c r="B4844" i="5"/>
  <c r="N4843" i="5"/>
  <c r="D4843" i="5"/>
  <c r="C4843" i="5"/>
  <c r="B4843" i="5"/>
  <c r="N4842" i="5"/>
  <c r="D4842" i="5"/>
  <c r="C4842" i="5"/>
  <c r="B4842" i="5"/>
  <c r="N4841" i="5"/>
  <c r="D4841" i="5"/>
  <c r="C4841" i="5"/>
  <c r="B4841" i="5"/>
  <c r="N4840" i="5"/>
  <c r="D4840" i="5"/>
  <c r="C4840" i="5"/>
  <c r="B4840" i="5"/>
  <c r="N4839" i="5"/>
  <c r="D4839" i="5"/>
  <c r="C4839" i="5"/>
  <c r="B4839" i="5"/>
  <c r="N4838" i="5"/>
  <c r="D4838" i="5"/>
  <c r="C4838" i="5"/>
  <c r="B4838" i="5"/>
  <c r="N4837" i="5"/>
  <c r="D4837" i="5"/>
  <c r="C4837" i="5"/>
  <c r="B4837" i="5"/>
  <c r="N4836" i="5"/>
  <c r="D4836" i="5"/>
  <c r="C4836" i="5"/>
  <c r="B4836" i="5"/>
  <c r="N4835" i="5"/>
  <c r="D4835" i="5"/>
  <c r="C4835" i="5"/>
  <c r="B4835" i="5"/>
  <c r="N4834" i="5"/>
  <c r="D4834" i="5"/>
  <c r="C4834" i="5"/>
  <c r="B4834" i="5"/>
  <c r="N4833" i="5"/>
  <c r="D4833" i="5"/>
  <c r="C4833" i="5"/>
  <c r="B4833" i="5"/>
  <c r="N4832" i="5"/>
  <c r="D4832" i="5"/>
  <c r="C4832" i="5"/>
  <c r="B4832" i="5"/>
  <c r="N4831" i="5"/>
  <c r="D4831" i="5"/>
  <c r="C4831" i="5"/>
  <c r="B4831" i="5"/>
  <c r="N4830" i="5"/>
  <c r="D4830" i="5"/>
  <c r="C4830" i="5"/>
  <c r="B4830" i="5"/>
  <c r="N4829" i="5"/>
  <c r="D4829" i="5"/>
  <c r="C4829" i="5"/>
  <c r="B4829" i="5"/>
  <c r="N4828" i="5"/>
  <c r="D4828" i="5"/>
  <c r="C4828" i="5"/>
  <c r="B4828" i="5"/>
  <c r="N4827" i="5"/>
  <c r="D4827" i="5"/>
  <c r="C4827" i="5"/>
  <c r="B4827" i="5"/>
  <c r="N4826" i="5"/>
  <c r="D4826" i="5"/>
  <c r="C4826" i="5"/>
  <c r="B4826" i="5"/>
  <c r="N4825" i="5"/>
  <c r="D4825" i="5"/>
  <c r="C4825" i="5"/>
  <c r="B4825" i="5"/>
  <c r="N4824" i="5"/>
  <c r="D4824" i="5"/>
  <c r="C4824" i="5"/>
  <c r="B4824" i="5"/>
  <c r="N4823" i="5"/>
  <c r="D4823" i="5"/>
  <c r="C4823" i="5"/>
  <c r="B4823" i="5"/>
  <c r="N4822" i="5"/>
  <c r="D4822" i="5"/>
  <c r="C4822" i="5"/>
  <c r="B4822" i="5"/>
  <c r="N4821" i="5"/>
  <c r="D4821" i="5"/>
  <c r="C4821" i="5"/>
  <c r="B4821" i="5"/>
  <c r="N4820" i="5"/>
  <c r="D4820" i="5"/>
  <c r="C4820" i="5"/>
  <c r="B4820" i="5"/>
  <c r="N4819" i="5"/>
  <c r="D4819" i="5"/>
  <c r="C4819" i="5"/>
  <c r="B4819" i="5"/>
  <c r="N4818" i="5"/>
  <c r="D4818" i="5"/>
  <c r="C4818" i="5"/>
  <c r="B4818" i="5"/>
  <c r="N4817" i="5"/>
  <c r="D4817" i="5"/>
  <c r="C4817" i="5"/>
  <c r="B4817" i="5"/>
  <c r="N4816" i="5"/>
  <c r="D4816" i="5"/>
  <c r="C4816" i="5"/>
  <c r="B4816" i="5"/>
  <c r="N4815" i="5"/>
  <c r="D4815" i="5"/>
  <c r="C4815" i="5"/>
  <c r="B4815" i="5"/>
  <c r="N4814" i="5"/>
  <c r="D4814" i="5"/>
  <c r="C4814" i="5"/>
  <c r="B4814" i="5"/>
  <c r="N4813" i="5"/>
  <c r="D4813" i="5"/>
  <c r="C4813" i="5"/>
  <c r="B4813" i="5"/>
  <c r="N4812" i="5"/>
  <c r="D4812" i="5"/>
  <c r="C4812" i="5"/>
  <c r="B4812" i="5"/>
  <c r="N4811" i="5"/>
  <c r="D4811" i="5"/>
  <c r="C4811" i="5"/>
  <c r="B4811" i="5"/>
  <c r="N4810" i="5"/>
  <c r="D4810" i="5"/>
  <c r="C4810" i="5"/>
  <c r="B4810" i="5"/>
  <c r="N4809" i="5"/>
  <c r="D4809" i="5"/>
  <c r="C4809" i="5"/>
  <c r="B4809" i="5"/>
  <c r="N4808" i="5"/>
  <c r="D4808" i="5"/>
  <c r="C4808" i="5"/>
  <c r="B4808" i="5"/>
  <c r="N4807" i="5"/>
  <c r="D4807" i="5"/>
  <c r="C4807" i="5"/>
  <c r="B4807" i="5"/>
  <c r="N4806" i="5"/>
  <c r="D4806" i="5"/>
  <c r="C4806" i="5"/>
  <c r="B4806" i="5"/>
  <c r="N4805" i="5"/>
  <c r="D4805" i="5"/>
  <c r="C4805" i="5"/>
  <c r="B4805" i="5"/>
  <c r="N4804" i="5"/>
  <c r="D4804" i="5"/>
  <c r="C4804" i="5"/>
  <c r="B4804" i="5"/>
  <c r="N4803" i="5"/>
  <c r="D4803" i="5"/>
  <c r="C4803" i="5"/>
  <c r="B4803" i="5"/>
  <c r="N4802" i="5"/>
  <c r="D4802" i="5"/>
  <c r="C4802" i="5"/>
  <c r="B4802" i="5"/>
  <c r="N4801" i="5"/>
  <c r="D4801" i="5"/>
  <c r="C4801" i="5"/>
  <c r="B4801" i="5"/>
  <c r="N4800" i="5"/>
  <c r="D4800" i="5"/>
  <c r="C4800" i="5"/>
  <c r="B4800" i="5"/>
  <c r="N4799" i="5"/>
  <c r="D4799" i="5"/>
  <c r="C4799" i="5"/>
  <c r="B4799" i="5"/>
  <c r="N4798" i="5"/>
  <c r="D4798" i="5"/>
  <c r="C4798" i="5"/>
  <c r="B4798" i="5"/>
  <c r="N4797" i="5"/>
  <c r="D4797" i="5"/>
  <c r="C4797" i="5"/>
  <c r="B4797" i="5"/>
  <c r="N4796" i="5"/>
  <c r="D4796" i="5"/>
  <c r="C4796" i="5"/>
  <c r="B4796" i="5"/>
  <c r="N4795" i="5"/>
  <c r="D4795" i="5"/>
  <c r="C4795" i="5"/>
  <c r="B4795" i="5"/>
  <c r="N4794" i="5"/>
  <c r="D4794" i="5"/>
  <c r="C4794" i="5"/>
  <c r="B4794" i="5"/>
  <c r="N4793" i="5"/>
  <c r="D4793" i="5"/>
  <c r="C4793" i="5"/>
  <c r="B4793" i="5"/>
  <c r="N4792" i="5"/>
  <c r="D4792" i="5"/>
  <c r="C4792" i="5"/>
  <c r="B4792" i="5"/>
  <c r="N4791" i="5"/>
  <c r="D4791" i="5"/>
  <c r="C4791" i="5"/>
  <c r="B4791" i="5"/>
  <c r="N4790" i="5"/>
  <c r="D4790" i="5"/>
  <c r="C4790" i="5"/>
  <c r="B4790" i="5"/>
  <c r="N4789" i="5"/>
  <c r="D4789" i="5"/>
  <c r="C4789" i="5"/>
  <c r="B4789" i="5"/>
  <c r="N4788" i="5"/>
  <c r="D4788" i="5"/>
  <c r="C4788" i="5"/>
  <c r="B4788" i="5"/>
  <c r="N4787" i="5"/>
  <c r="D4787" i="5"/>
  <c r="C4787" i="5"/>
  <c r="B4787" i="5"/>
  <c r="N4786" i="5"/>
  <c r="D4786" i="5"/>
  <c r="C4786" i="5"/>
  <c r="B4786" i="5"/>
  <c r="N4785" i="5"/>
  <c r="D4785" i="5"/>
  <c r="C4785" i="5"/>
  <c r="B4785" i="5"/>
  <c r="N4784" i="5"/>
  <c r="D4784" i="5"/>
  <c r="C4784" i="5"/>
  <c r="B4784" i="5"/>
  <c r="N4783" i="5"/>
  <c r="D4783" i="5"/>
  <c r="C4783" i="5"/>
  <c r="B4783" i="5"/>
  <c r="N4782" i="5"/>
  <c r="D4782" i="5"/>
  <c r="C4782" i="5"/>
  <c r="B4782" i="5"/>
  <c r="N4781" i="5"/>
  <c r="D4781" i="5"/>
  <c r="C4781" i="5"/>
  <c r="B4781" i="5"/>
  <c r="N4780" i="5"/>
  <c r="D4780" i="5"/>
  <c r="C4780" i="5"/>
  <c r="B4780" i="5"/>
  <c r="N4779" i="5"/>
  <c r="D4779" i="5"/>
  <c r="C4779" i="5"/>
  <c r="B4779" i="5"/>
  <c r="N4778" i="5"/>
  <c r="D4778" i="5"/>
  <c r="C4778" i="5"/>
  <c r="B4778" i="5"/>
  <c r="N4777" i="5"/>
  <c r="D4777" i="5"/>
  <c r="C4777" i="5"/>
  <c r="B4777" i="5"/>
  <c r="N4776" i="5"/>
  <c r="D4776" i="5"/>
  <c r="C4776" i="5"/>
  <c r="B4776" i="5"/>
  <c r="N4775" i="5"/>
  <c r="D4775" i="5"/>
  <c r="C4775" i="5"/>
  <c r="B4775" i="5"/>
  <c r="N4774" i="5"/>
  <c r="D4774" i="5"/>
  <c r="C4774" i="5"/>
  <c r="B4774" i="5"/>
  <c r="N4773" i="5"/>
  <c r="D4773" i="5"/>
  <c r="C4773" i="5"/>
  <c r="B4773" i="5"/>
  <c r="N4772" i="5"/>
  <c r="D4772" i="5"/>
  <c r="C4772" i="5"/>
  <c r="B4772" i="5"/>
  <c r="N4771" i="5"/>
  <c r="D4771" i="5"/>
  <c r="C4771" i="5"/>
  <c r="B4771" i="5"/>
  <c r="N4770" i="5"/>
  <c r="D4770" i="5"/>
  <c r="C4770" i="5"/>
  <c r="B4770" i="5"/>
  <c r="N4769" i="5"/>
  <c r="D4769" i="5"/>
  <c r="C4769" i="5"/>
  <c r="B4769" i="5"/>
  <c r="N4768" i="5"/>
  <c r="D4768" i="5"/>
  <c r="C4768" i="5"/>
  <c r="B4768" i="5"/>
  <c r="N4767" i="5"/>
  <c r="D4767" i="5"/>
  <c r="C4767" i="5"/>
  <c r="B4767" i="5"/>
  <c r="N4766" i="5"/>
  <c r="D4766" i="5"/>
  <c r="C4766" i="5"/>
  <c r="B4766" i="5"/>
  <c r="N4765" i="5"/>
  <c r="D4765" i="5"/>
  <c r="C4765" i="5"/>
  <c r="B4765" i="5"/>
  <c r="N4764" i="5"/>
  <c r="D4764" i="5"/>
  <c r="C4764" i="5"/>
  <c r="B4764" i="5"/>
  <c r="N4763" i="5"/>
  <c r="D4763" i="5"/>
  <c r="C4763" i="5"/>
  <c r="B4763" i="5"/>
  <c r="N4762" i="5"/>
  <c r="D4762" i="5"/>
  <c r="C4762" i="5"/>
  <c r="B4762" i="5"/>
  <c r="N4761" i="5"/>
  <c r="D4761" i="5"/>
  <c r="C4761" i="5"/>
  <c r="B4761" i="5"/>
  <c r="N4760" i="5"/>
  <c r="D4760" i="5"/>
  <c r="C4760" i="5"/>
  <c r="B4760" i="5"/>
  <c r="N4759" i="5"/>
  <c r="D4759" i="5"/>
  <c r="C4759" i="5"/>
  <c r="B4759" i="5"/>
  <c r="N4758" i="5"/>
  <c r="D4758" i="5"/>
  <c r="C4758" i="5"/>
  <c r="B4758" i="5"/>
  <c r="N4757" i="5"/>
  <c r="D4757" i="5"/>
  <c r="C4757" i="5"/>
  <c r="B4757" i="5"/>
  <c r="N4756" i="5"/>
  <c r="D4756" i="5"/>
  <c r="C4756" i="5"/>
  <c r="B4756" i="5"/>
  <c r="N4755" i="5"/>
  <c r="D4755" i="5"/>
  <c r="C4755" i="5"/>
  <c r="B4755" i="5"/>
  <c r="N4754" i="5"/>
  <c r="D4754" i="5"/>
  <c r="C4754" i="5"/>
  <c r="B4754" i="5"/>
  <c r="N4753" i="5"/>
  <c r="D4753" i="5"/>
  <c r="C4753" i="5"/>
  <c r="B4753" i="5"/>
  <c r="N4752" i="5"/>
  <c r="D4752" i="5"/>
  <c r="C4752" i="5"/>
  <c r="B4752" i="5"/>
  <c r="N4751" i="5"/>
  <c r="D4751" i="5"/>
  <c r="C4751" i="5"/>
  <c r="B4751" i="5"/>
  <c r="N4750" i="5"/>
  <c r="D4750" i="5"/>
  <c r="C4750" i="5"/>
  <c r="B4750" i="5"/>
  <c r="N4749" i="5"/>
  <c r="D4749" i="5"/>
  <c r="C4749" i="5"/>
  <c r="B4749" i="5"/>
  <c r="N4748" i="5"/>
  <c r="D4748" i="5"/>
  <c r="C4748" i="5"/>
  <c r="B4748" i="5"/>
  <c r="N4747" i="5"/>
  <c r="D4747" i="5"/>
  <c r="C4747" i="5"/>
  <c r="B4747" i="5"/>
  <c r="N4746" i="5"/>
  <c r="D4746" i="5"/>
  <c r="C4746" i="5"/>
  <c r="B4746" i="5"/>
  <c r="N4745" i="5"/>
  <c r="D4745" i="5"/>
  <c r="C4745" i="5"/>
  <c r="B4745" i="5"/>
  <c r="N4744" i="5"/>
  <c r="D4744" i="5"/>
  <c r="C4744" i="5"/>
  <c r="B4744" i="5"/>
  <c r="N4743" i="5"/>
  <c r="D4743" i="5"/>
  <c r="C4743" i="5"/>
  <c r="B4743" i="5"/>
  <c r="N4742" i="5"/>
  <c r="D4742" i="5"/>
  <c r="C4742" i="5"/>
  <c r="B4742" i="5"/>
  <c r="N4741" i="5"/>
  <c r="D4741" i="5"/>
  <c r="C4741" i="5"/>
  <c r="B4741" i="5"/>
  <c r="N4740" i="5"/>
  <c r="D4740" i="5"/>
  <c r="C4740" i="5"/>
  <c r="B4740" i="5"/>
  <c r="N4739" i="5"/>
  <c r="D4739" i="5"/>
  <c r="C4739" i="5"/>
  <c r="B4739" i="5"/>
  <c r="N4738" i="5"/>
  <c r="D4738" i="5"/>
  <c r="C4738" i="5"/>
  <c r="B4738" i="5"/>
  <c r="N4737" i="5"/>
  <c r="D4737" i="5"/>
  <c r="C4737" i="5"/>
  <c r="B4737" i="5"/>
  <c r="N4736" i="5"/>
  <c r="D4736" i="5"/>
  <c r="C4736" i="5"/>
  <c r="B4736" i="5"/>
  <c r="N4735" i="5"/>
  <c r="D4735" i="5"/>
  <c r="C4735" i="5"/>
  <c r="B4735" i="5"/>
  <c r="N4734" i="5"/>
  <c r="D4734" i="5"/>
  <c r="C4734" i="5"/>
  <c r="B4734" i="5"/>
  <c r="N4733" i="5"/>
  <c r="D4733" i="5"/>
  <c r="C4733" i="5"/>
  <c r="B4733" i="5"/>
  <c r="N4732" i="5"/>
  <c r="D4732" i="5"/>
  <c r="C4732" i="5"/>
  <c r="B4732" i="5"/>
  <c r="N4731" i="5"/>
  <c r="D4731" i="5"/>
  <c r="C4731" i="5"/>
  <c r="B4731" i="5"/>
  <c r="N4730" i="5"/>
  <c r="D4730" i="5"/>
  <c r="C4730" i="5"/>
  <c r="B4730" i="5"/>
  <c r="N4729" i="5"/>
  <c r="D4729" i="5"/>
  <c r="C4729" i="5"/>
  <c r="B4729" i="5"/>
  <c r="N4728" i="5"/>
  <c r="D4728" i="5"/>
  <c r="C4728" i="5"/>
  <c r="B4728" i="5"/>
  <c r="N4727" i="5"/>
  <c r="D4727" i="5"/>
  <c r="C4727" i="5"/>
  <c r="B4727" i="5"/>
  <c r="N4726" i="5"/>
  <c r="D4726" i="5"/>
  <c r="C4726" i="5"/>
  <c r="B4726" i="5"/>
  <c r="N4725" i="5"/>
  <c r="D4725" i="5"/>
  <c r="C4725" i="5"/>
  <c r="B4725" i="5"/>
  <c r="N4724" i="5"/>
  <c r="D4724" i="5"/>
  <c r="C4724" i="5"/>
  <c r="B4724" i="5"/>
  <c r="N4723" i="5"/>
  <c r="D4723" i="5"/>
  <c r="C4723" i="5"/>
  <c r="B4723" i="5"/>
  <c r="N4722" i="5"/>
  <c r="D4722" i="5"/>
  <c r="C4722" i="5"/>
  <c r="B4722" i="5"/>
  <c r="N4721" i="5"/>
  <c r="D4721" i="5"/>
  <c r="C4721" i="5"/>
  <c r="B4721" i="5"/>
  <c r="N4720" i="5"/>
  <c r="D4720" i="5"/>
  <c r="C4720" i="5"/>
  <c r="B4720" i="5"/>
  <c r="N4719" i="5"/>
  <c r="D4719" i="5"/>
  <c r="C4719" i="5"/>
  <c r="B4719" i="5"/>
  <c r="N4718" i="5"/>
  <c r="D4718" i="5"/>
  <c r="C4718" i="5"/>
  <c r="B4718" i="5"/>
  <c r="N4717" i="5"/>
  <c r="D4717" i="5"/>
  <c r="C4717" i="5"/>
  <c r="B4717" i="5"/>
  <c r="N4716" i="5"/>
  <c r="D4716" i="5"/>
  <c r="C4716" i="5"/>
  <c r="B4716" i="5"/>
  <c r="N4715" i="5"/>
  <c r="D4715" i="5"/>
  <c r="C4715" i="5"/>
  <c r="B4715" i="5"/>
  <c r="N4714" i="5"/>
  <c r="D4714" i="5"/>
  <c r="C4714" i="5"/>
  <c r="B4714" i="5"/>
  <c r="N4713" i="5"/>
  <c r="D4713" i="5"/>
  <c r="C4713" i="5"/>
  <c r="B4713" i="5"/>
  <c r="N4712" i="5"/>
  <c r="D4712" i="5"/>
  <c r="C4712" i="5"/>
  <c r="B4712" i="5"/>
  <c r="N4711" i="5"/>
  <c r="D4711" i="5"/>
  <c r="C4711" i="5"/>
  <c r="B4711" i="5"/>
  <c r="N4710" i="5"/>
  <c r="D4710" i="5"/>
  <c r="C4710" i="5"/>
  <c r="B4710" i="5"/>
  <c r="N4709" i="5"/>
  <c r="D4709" i="5"/>
  <c r="C4709" i="5"/>
  <c r="B4709" i="5"/>
  <c r="N4708" i="5"/>
  <c r="D4708" i="5"/>
  <c r="C4708" i="5"/>
  <c r="B4708" i="5"/>
  <c r="N4707" i="5"/>
  <c r="D4707" i="5"/>
  <c r="C4707" i="5"/>
  <c r="B4707" i="5"/>
  <c r="N4706" i="5"/>
  <c r="D4706" i="5"/>
  <c r="C4706" i="5"/>
  <c r="B4706" i="5"/>
  <c r="N4705" i="5"/>
  <c r="D4705" i="5"/>
  <c r="C4705" i="5"/>
  <c r="B4705" i="5"/>
  <c r="N4704" i="5"/>
  <c r="D4704" i="5"/>
  <c r="C4704" i="5"/>
  <c r="B4704" i="5"/>
  <c r="N4703" i="5"/>
  <c r="D4703" i="5"/>
  <c r="C4703" i="5"/>
  <c r="B4703" i="5"/>
  <c r="N4702" i="5"/>
  <c r="D4702" i="5"/>
  <c r="C4702" i="5"/>
  <c r="B4702" i="5"/>
  <c r="N4701" i="5"/>
  <c r="D4701" i="5"/>
  <c r="C4701" i="5"/>
  <c r="B4701" i="5"/>
  <c r="N4700" i="5"/>
  <c r="D4700" i="5"/>
  <c r="C4700" i="5"/>
  <c r="B4700" i="5"/>
  <c r="N4699" i="5"/>
  <c r="D4699" i="5"/>
  <c r="C4699" i="5"/>
  <c r="B4699" i="5"/>
  <c r="N4698" i="5"/>
  <c r="D4698" i="5"/>
  <c r="C4698" i="5"/>
  <c r="B4698" i="5"/>
  <c r="N4697" i="5"/>
  <c r="D4697" i="5"/>
  <c r="C4697" i="5"/>
  <c r="B4697" i="5"/>
  <c r="N4696" i="5"/>
  <c r="D4696" i="5"/>
  <c r="C4696" i="5"/>
  <c r="B4696" i="5"/>
  <c r="N4695" i="5"/>
  <c r="D4695" i="5"/>
  <c r="C4695" i="5"/>
  <c r="B4695" i="5"/>
  <c r="N4694" i="5"/>
  <c r="D4694" i="5"/>
  <c r="C4694" i="5"/>
  <c r="B4694" i="5"/>
  <c r="N4693" i="5"/>
  <c r="D4693" i="5"/>
  <c r="C4693" i="5"/>
  <c r="B4693" i="5"/>
  <c r="N4692" i="5"/>
  <c r="D4692" i="5"/>
  <c r="C4692" i="5"/>
  <c r="B4692" i="5"/>
  <c r="N4691" i="5"/>
  <c r="D4691" i="5"/>
  <c r="C4691" i="5"/>
  <c r="B4691" i="5"/>
  <c r="N4690" i="5"/>
  <c r="D4690" i="5"/>
  <c r="C4690" i="5"/>
  <c r="B4690" i="5"/>
  <c r="N4689" i="5"/>
  <c r="D4689" i="5"/>
  <c r="C4689" i="5"/>
  <c r="B4689" i="5"/>
  <c r="N4688" i="5"/>
  <c r="D4688" i="5"/>
  <c r="C4688" i="5"/>
  <c r="B4688" i="5"/>
  <c r="N4687" i="5"/>
  <c r="D4687" i="5"/>
  <c r="C4687" i="5"/>
  <c r="B4687" i="5"/>
  <c r="N4686" i="5"/>
  <c r="D4686" i="5"/>
  <c r="C4686" i="5"/>
  <c r="B4686" i="5"/>
  <c r="N4685" i="5"/>
  <c r="D4685" i="5"/>
  <c r="C4685" i="5"/>
  <c r="B4685" i="5"/>
  <c r="N4684" i="5"/>
  <c r="D4684" i="5"/>
  <c r="C4684" i="5"/>
  <c r="B4684" i="5"/>
  <c r="N4683" i="5"/>
  <c r="D4683" i="5"/>
  <c r="C4683" i="5"/>
  <c r="B4683" i="5"/>
  <c r="N4682" i="5"/>
  <c r="D4682" i="5"/>
  <c r="C4682" i="5"/>
  <c r="B4682" i="5"/>
  <c r="N4681" i="5"/>
  <c r="D4681" i="5"/>
  <c r="C4681" i="5"/>
  <c r="B4681" i="5"/>
  <c r="N4680" i="5"/>
  <c r="D4680" i="5"/>
  <c r="C4680" i="5"/>
  <c r="B4680" i="5"/>
  <c r="N4679" i="5"/>
  <c r="D4679" i="5"/>
  <c r="C4679" i="5"/>
  <c r="B4679" i="5"/>
  <c r="N4678" i="5"/>
  <c r="D4678" i="5"/>
  <c r="C4678" i="5"/>
  <c r="B4678" i="5"/>
  <c r="N4677" i="5"/>
  <c r="D4677" i="5"/>
  <c r="C4677" i="5"/>
  <c r="B4677" i="5"/>
  <c r="N4676" i="5"/>
  <c r="D4676" i="5"/>
  <c r="C4676" i="5"/>
  <c r="B4676" i="5"/>
  <c r="N4675" i="5"/>
  <c r="D4675" i="5"/>
  <c r="C4675" i="5"/>
  <c r="B4675" i="5"/>
  <c r="N4674" i="5"/>
  <c r="D4674" i="5"/>
  <c r="C4674" i="5"/>
  <c r="B4674" i="5"/>
  <c r="N4673" i="5"/>
  <c r="D4673" i="5"/>
  <c r="C4673" i="5"/>
  <c r="B4673" i="5"/>
  <c r="N4672" i="5"/>
  <c r="D4672" i="5"/>
  <c r="C4672" i="5"/>
  <c r="B4672" i="5"/>
  <c r="N4671" i="5"/>
  <c r="D4671" i="5"/>
  <c r="C4671" i="5"/>
  <c r="B4671" i="5"/>
  <c r="N4670" i="5"/>
  <c r="D4670" i="5"/>
  <c r="C4670" i="5"/>
  <c r="B4670" i="5"/>
  <c r="N4669" i="5"/>
  <c r="D4669" i="5"/>
  <c r="C4669" i="5"/>
  <c r="B4669" i="5"/>
  <c r="N4668" i="5"/>
  <c r="D4668" i="5"/>
  <c r="C4668" i="5"/>
  <c r="B4668" i="5"/>
  <c r="N4667" i="5"/>
  <c r="D4667" i="5"/>
  <c r="C4667" i="5"/>
  <c r="B4667" i="5"/>
  <c r="N4666" i="5"/>
  <c r="D4666" i="5"/>
  <c r="C4666" i="5"/>
  <c r="B4666" i="5"/>
  <c r="N4665" i="5"/>
  <c r="D4665" i="5"/>
  <c r="C4665" i="5"/>
  <c r="B4665" i="5"/>
  <c r="N4664" i="5"/>
  <c r="D4664" i="5"/>
  <c r="C4664" i="5"/>
  <c r="B4664" i="5"/>
  <c r="N4663" i="5"/>
  <c r="D4663" i="5"/>
  <c r="C4663" i="5"/>
  <c r="B4663" i="5"/>
  <c r="N4662" i="5"/>
  <c r="D4662" i="5"/>
  <c r="C4662" i="5"/>
  <c r="B4662" i="5"/>
  <c r="N4661" i="5"/>
  <c r="D4661" i="5"/>
  <c r="C4661" i="5"/>
  <c r="B4661" i="5"/>
  <c r="N4660" i="5"/>
  <c r="D4660" i="5"/>
  <c r="C4660" i="5"/>
  <c r="B4660" i="5"/>
  <c r="N4659" i="5"/>
  <c r="D4659" i="5"/>
  <c r="C4659" i="5"/>
  <c r="B4659" i="5"/>
  <c r="N4658" i="5"/>
  <c r="D4658" i="5"/>
  <c r="C4658" i="5"/>
  <c r="B4658" i="5"/>
  <c r="N4657" i="5"/>
  <c r="D4657" i="5"/>
  <c r="C4657" i="5"/>
  <c r="B4657" i="5"/>
  <c r="N4656" i="5"/>
  <c r="D4656" i="5"/>
  <c r="C4656" i="5"/>
  <c r="B4656" i="5"/>
  <c r="N4655" i="5"/>
  <c r="D4655" i="5"/>
  <c r="C4655" i="5"/>
  <c r="B4655" i="5"/>
  <c r="N4654" i="5"/>
  <c r="D4654" i="5"/>
  <c r="C4654" i="5"/>
  <c r="B4654" i="5"/>
  <c r="N4653" i="5"/>
  <c r="D4653" i="5"/>
  <c r="C4653" i="5"/>
  <c r="B4653" i="5"/>
  <c r="N4652" i="5"/>
  <c r="D4652" i="5"/>
  <c r="C4652" i="5"/>
  <c r="B4652" i="5"/>
  <c r="N4651" i="5"/>
  <c r="D4651" i="5"/>
  <c r="C4651" i="5"/>
  <c r="B4651" i="5"/>
  <c r="N4650" i="5"/>
  <c r="D4650" i="5"/>
  <c r="C4650" i="5"/>
  <c r="B4650" i="5"/>
  <c r="N4649" i="5"/>
  <c r="D4649" i="5"/>
  <c r="C4649" i="5"/>
  <c r="B4649" i="5"/>
  <c r="N4648" i="5"/>
  <c r="D4648" i="5"/>
  <c r="C4648" i="5"/>
  <c r="B4648" i="5"/>
  <c r="N4647" i="5"/>
  <c r="D4647" i="5"/>
  <c r="C4647" i="5"/>
  <c r="B4647" i="5"/>
  <c r="N4646" i="5"/>
  <c r="D4646" i="5"/>
  <c r="C4646" i="5"/>
  <c r="B4646" i="5"/>
  <c r="N4645" i="5"/>
  <c r="D4645" i="5"/>
  <c r="C4645" i="5"/>
  <c r="B4645" i="5"/>
  <c r="N4644" i="5"/>
  <c r="D4644" i="5"/>
  <c r="C4644" i="5"/>
  <c r="B4644" i="5"/>
  <c r="N4643" i="5"/>
  <c r="D4643" i="5"/>
  <c r="C4643" i="5"/>
  <c r="B4643" i="5"/>
  <c r="N4642" i="5"/>
  <c r="D4642" i="5"/>
  <c r="C4642" i="5"/>
  <c r="B4642" i="5"/>
  <c r="N4641" i="5"/>
  <c r="D4641" i="5"/>
  <c r="C4641" i="5"/>
  <c r="B4641" i="5"/>
  <c r="N4640" i="5"/>
  <c r="D4640" i="5"/>
  <c r="C4640" i="5"/>
  <c r="B4640" i="5"/>
  <c r="N4639" i="5"/>
  <c r="D4639" i="5"/>
  <c r="C4639" i="5"/>
  <c r="B4639" i="5"/>
  <c r="N4638" i="5"/>
  <c r="D4638" i="5"/>
  <c r="C4638" i="5"/>
  <c r="B4638" i="5"/>
  <c r="N4637" i="5"/>
  <c r="D4637" i="5"/>
  <c r="C4637" i="5"/>
  <c r="B4637" i="5"/>
  <c r="N4636" i="5"/>
  <c r="D4636" i="5"/>
  <c r="C4636" i="5"/>
  <c r="B4636" i="5"/>
  <c r="N4635" i="5"/>
  <c r="D4635" i="5"/>
  <c r="C4635" i="5"/>
  <c r="B4635" i="5"/>
  <c r="N4634" i="5"/>
  <c r="D4634" i="5"/>
  <c r="C4634" i="5"/>
  <c r="B4634" i="5"/>
  <c r="N4633" i="5"/>
  <c r="D4633" i="5"/>
  <c r="C4633" i="5"/>
  <c r="B4633" i="5"/>
  <c r="N4632" i="5"/>
  <c r="D4632" i="5"/>
  <c r="C4632" i="5"/>
  <c r="B4632" i="5"/>
  <c r="N4631" i="5"/>
  <c r="D4631" i="5"/>
  <c r="C4631" i="5"/>
  <c r="B4631" i="5"/>
  <c r="N4630" i="5"/>
  <c r="D4630" i="5"/>
  <c r="C4630" i="5"/>
  <c r="B4630" i="5"/>
  <c r="N4629" i="5"/>
  <c r="D4629" i="5"/>
  <c r="C4629" i="5"/>
  <c r="B4629" i="5"/>
  <c r="N4628" i="5"/>
  <c r="D4628" i="5"/>
  <c r="C4628" i="5"/>
  <c r="B4628" i="5"/>
  <c r="N4627" i="5"/>
  <c r="D4627" i="5"/>
  <c r="C4627" i="5"/>
  <c r="B4627" i="5"/>
  <c r="N4626" i="5"/>
  <c r="D4626" i="5"/>
  <c r="C4626" i="5"/>
  <c r="B4626" i="5"/>
  <c r="N4625" i="5"/>
  <c r="D4625" i="5"/>
  <c r="C4625" i="5"/>
  <c r="B4625" i="5"/>
  <c r="N4624" i="5"/>
  <c r="D4624" i="5"/>
  <c r="C4624" i="5"/>
  <c r="B4624" i="5"/>
  <c r="N4623" i="5"/>
  <c r="D4623" i="5"/>
  <c r="C4623" i="5"/>
  <c r="B4623" i="5"/>
  <c r="N4622" i="5"/>
  <c r="D4622" i="5"/>
  <c r="C4622" i="5"/>
  <c r="B4622" i="5"/>
  <c r="N4621" i="5"/>
  <c r="D4621" i="5"/>
  <c r="C4621" i="5"/>
  <c r="B4621" i="5"/>
  <c r="N4620" i="5"/>
  <c r="D4620" i="5"/>
  <c r="C4620" i="5"/>
  <c r="B4620" i="5"/>
  <c r="N4619" i="5"/>
  <c r="D4619" i="5"/>
  <c r="C4619" i="5"/>
  <c r="B4619" i="5"/>
  <c r="N4618" i="5"/>
  <c r="D4618" i="5"/>
  <c r="C4618" i="5"/>
  <c r="B4618" i="5"/>
  <c r="N4617" i="5"/>
  <c r="D4617" i="5"/>
  <c r="C4617" i="5"/>
  <c r="B4617" i="5"/>
  <c r="N4616" i="5"/>
  <c r="D4616" i="5"/>
  <c r="C4616" i="5"/>
  <c r="B4616" i="5"/>
  <c r="N4615" i="5"/>
  <c r="D4615" i="5"/>
  <c r="C4615" i="5"/>
  <c r="B4615" i="5"/>
  <c r="N4614" i="5"/>
  <c r="D4614" i="5"/>
  <c r="C4614" i="5"/>
  <c r="B4614" i="5"/>
  <c r="N4613" i="5"/>
  <c r="D4613" i="5"/>
  <c r="C4613" i="5"/>
  <c r="B4613" i="5"/>
  <c r="N4612" i="5"/>
  <c r="D4612" i="5"/>
  <c r="C4612" i="5"/>
  <c r="B4612" i="5"/>
  <c r="N4611" i="5"/>
  <c r="D4611" i="5"/>
  <c r="C4611" i="5"/>
  <c r="B4611" i="5"/>
  <c r="N4610" i="5"/>
  <c r="D4610" i="5"/>
  <c r="C4610" i="5"/>
  <c r="B4610" i="5"/>
  <c r="N4609" i="5"/>
  <c r="D4609" i="5"/>
  <c r="C4609" i="5"/>
  <c r="B4609" i="5"/>
  <c r="N4608" i="5"/>
  <c r="D4608" i="5"/>
  <c r="C4608" i="5"/>
  <c r="B4608" i="5"/>
  <c r="N4607" i="5"/>
  <c r="D4607" i="5"/>
  <c r="C4607" i="5"/>
  <c r="B4607" i="5"/>
  <c r="N4606" i="5"/>
  <c r="D4606" i="5"/>
  <c r="C4606" i="5"/>
  <c r="B4606" i="5"/>
  <c r="N4605" i="5"/>
  <c r="D4605" i="5"/>
  <c r="C4605" i="5"/>
  <c r="B4605" i="5"/>
  <c r="N4604" i="5"/>
  <c r="D4604" i="5"/>
  <c r="C4604" i="5"/>
  <c r="B4604" i="5"/>
  <c r="N4603" i="5"/>
  <c r="D4603" i="5"/>
  <c r="C4603" i="5"/>
  <c r="B4603" i="5"/>
  <c r="N4602" i="5"/>
  <c r="D4602" i="5"/>
  <c r="C4602" i="5"/>
  <c r="B4602" i="5"/>
  <c r="N4601" i="5"/>
  <c r="D4601" i="5"/>
  <c r="C4601" i="5"/>
  <c r="B4601" i="5"/>
  <c r="N4600" i="5"/>
  <c r="D4600" i="5"/>
  <c r="C4600" i="5"/>
  <c r="B4600" i="5"/>
  <c r="N4599" i="5"/>
  <c r="D4599" i="5"/>
  <c r="C4599" i="5"/>
  <c r="B4599" i="5"/>
  <c r="N4598" i="5"/>
  <c r="D4598" i="5"/>
  <c r="C4598" i="5"/>
  <c r="B4598" i="5"/>
  <c r="N4597" i="5"/>
  <c r="D4597" i="5"/>
  <c r="C4597" i="5"/>
  <c r="B4597" i="5"/>
  <c r="N4596" i="5"/>
  <c r="D4596" i="5"/>
  <c r="C4596" i="5"/>
  <c r="B4596" i="5"/>
  <c r="N4595" i="5"/>
  <c r="D4595" i="5"/>
  <c r="C4595" i="5"/>
  <c r="B4595" i="5"/>
  <c r="N4594" i="5"/>
  <c r="D4594" i="5"/>
  <c r="C4594" i="5"/>
  <c r="B4594" i="5"/>
  <c r="N4593" i="5"/>
  <c r="D4593" i="5"/>
  <c r="C4593" i="5"/>
  <c r="B4593" i="5"/>
  <c r="N4592" i="5"/>
  <c r="D4592" i="5"/>
  <c r="C4592" i="5"/>
  <c r="B4592" i="5"/>
  <c r="N4591" i="5"/>
  <c r="D4591" i="5"/>
  <c r="C4591" i="5"/>
  <c r="B4591" i="5"/>
  <c r="N4590" i="5"/>
  <c r="D4590" i="5"/>
  <c r="C4590" i="5"/>
  <c r="B4590" i="5"/>
  <c r="N4589" i="5"/>
  <c r="D4589" i="5"/>
  <c r="C4589" i="5"/>
  <c r="B4589" i="5"/>
  <c r="N4588" i="5"/>
  <c r="D4588" i="5"/>
  <c r="C4588" i="5"/>
  <c r="B4588" i="5"/>
  <c r="N4587" i="5"/>
  <c r="D4587" i="5"/>
  <c r="C4587" i="5"/>
  <c r="B4587" i="5"/>
  <c r="N4586" i="5"/>
  <c r="D4586" i="5"/>
  <c r="C4586" i="5"/>
  <c r="B4586" i="5"/>
  <c r="N4585" i="5"/>
  <c r="D4585" i="5"/>
  <c r="C4585" i="5"/>
  <c r="B4585" i="5"/>
  <c r="N4584" i="5"/>
  <c r="D4584" i="5"/>
  <c r="C4584" i="5"/>
  <c r="B4584" i="5"/>
  <c r="N4583" i="5"/>
  <c r="D4583" i="5"/>
  <c r="C4583" i="5"/>
  <c r="B4583" i="5"/>
  <c r="N4582" i="5"/>
  <c r="D4582" i="5"/>
  <c r="C4582" i="5"/>
  <c r="B4582" i="5"/>
  <c r="N4581" i="5"/>
  <c r="D4581" i="5"/>
  <c r="C4581" i="5"/>
  <c r="B4581" i="5"/>
  <c r="N4580" i="5"/>
  <c r="D4580" i="5"/>
  <c r="C4580" i="5"/>
  <c r="B4580" i="5"/>
  <c r="N4579" i="5"/>
  <c r="D4579" i="5"/>
  <c r="C4579" i="5"/>
  <c r="B4579" i="5"/>
  <c r="N4578" i="5"/>
  <c r="D4578" i="5"/>
  <c r="C4578" i="5"/>
  <c r="B4578" i="5"/>
  <c r="N4577" i="5"/>
  <c r="D4577" i="5"/>
  <c r="C4577" i="5"/>
  <c r="B4577" i="5"/>
  <c r="N4576" i="5"/>
  <c r="D4576" i="5"/>
  <c r="C4576" i="5"/>
  <c r="B4576" i="5"/>
  <c r="N4575" i="5"/>
  <c r="D4575" i="5"/>
  <c r="C4575" i="5"/>
  <c r="B4575" i="5"/>
  <c r="N4574" i="5"/>
  <c r="D4574" i="5"/>
  <c r="C4574" i="5"/>
  <c r="B4574" i="5"/>
  <c r="N4573" i="5"/>
  <c r="D4573" i="5"/>
  <c r="C4573" i="5"/>
  <c r="B4573" i="5"/>
  <c r="N4572" i="5"/>
  <c r="D4572" i="5"/>
  <c r="C4572" i="5"/>
  <c r="B4572" i="5"/>
  <c r="N4571" i="5"/>
  <c r="D4571" i="5"/>
  <c r="C4571" i="5"/>
  <c r="B4571" i="5"/>
  <c r="N4570" i="5"/>
  <c r="D4570" i="5"/>
  <c r="C4570" i="5"/>
  <c r="B4570" i="5"/>
  <c r="N4569" i="5"/>
  <c r="D4569" i="5"/>
  <c r="C4569" i="5"/>
  <c r="B4569" i="5"/>
  <c r="N4568" i="5"/>
  <c r="D4568" i="5"/>
  <c r="C4568" i="5"/>
  <c r="B4568" i="5"/>
  <c r="N4567" i="5"/>
  <c r="D4567" i="5"/>
  <c r="C4567" i="5"/>
  <c r="B4567" i="5"/>
  <c r="N4566" i="5"/>
  <c r="D4566" i="5"/>
  <c r="C4566" i="5"/>
  <c r="B4566" i="5"/>
  <c r="N4565" i="5"/>
  <c r="D4565" i="5"/>
  <c r="C4565" i="5"/>
  <c r="B4565" i="5"/>
  <c r="N4564" i="5"/>
  <c r="D4564" i="5"/>
  <c r="C4564" i="5"/>
  <c r="B4564" i="5"/>
  <c r="N4563" i="5"/>
  <c r="D4563" i="5"/>
  <c r="C4563" i="5"/>
  <c r="B4563" i="5"/>
  <c r="N4562" i="5"/>
  <c r="D4562" i="5"/>
  <c r="C4562" i="5"/>
  <c r="B4562" i="5"/>
  <c r="N4561" i="5"/>
  <c r="D4561" i="5"/>
  <c r="C4561" i="5"/>
  <c r="B4561" i="5"/>
  <c r="N4560" i="5"/>
  <c r="D4560" i="5"/>
  <c r="C4560" i="5"/>
  <c r="B4560" i="5"/>
  <c r="N4559" i="5"/>
  <c r="D4559" i="5"/>
  <c r="C4559" i="5"/>
  <c r="B4559" i="5"/>
  <c r="N4558" i="5"/>
  <c r="D4558" i="5"/>
  <c r="C4558" i="5"/>
  <c r="B4558" i="5"/>
  <c r="N4557" i="5"/>
  <c r="D4557" i="5"/>
  <c r="C4557" i="5"/>
  <c r="B4557" i="5"/>
  <c r="N4556" i="5"/>
  <c r="D4556" i="5"/>
  <c r="C4556" i="5"/>
  <c r="B4556" i="5"/>
  <c r="N4555" i="5"/>
  <c r="D4555" i="5"/>
  <c r="C4555" i="5"/>
  <c r="B4555" i="5"/>
  <c r="N4554" i="5"/>
  <c r="D4554" i="5"/>
  <c r="C4554" i="5"/>
  <c r="B4554" i="5"/>
  <c r="N4553" i="5"/>
  <c r="D4553" i="5"/>
  <c r="C4553" i="5"/>
  <c r="B4553" i="5"/>
  <c r="N4552" i="5"/>
  <c r="D4552" i="5"/>
  <c r="C4552" i="5"/>
  <c r="B4552" i="5"/>
  <c r="N4551" i="5"/>
  <c r="D4551" i="5"/>
  <c r="C4551" i="5"/>
  <c r="B4551" i="5"/>
  <c r="N4550" i="5"/>
  <c r="D4550" i="5"/>
  <c r="C4550" i="5"/>
  <c r="B4550" i="5"/>
  <c r="N4549" i="5"/>
  <c r="D4549" i="5"/>
  <c r="C4549" i="5"/>
  <c r="B4549" i="5"/>
  <c r="N4548" i="5"/>
  <c r="D4548" i="5"/>
  <c r="C4548" i="5"/>
  <c r="B4548" i="5"/>
  <c r="N4547" i="5"/>
  <c r="D4547" i="5"/>
  <c r="C4547" i="5"/>
  <c r="B4547" i="5"/>
  <c r="N4546" i="5"/>
  <c r="D4546" i="5"/>
  <c r="C4546" i="5"/>
  <c r="B4546" i="5"/>
  <c r="N4545" i="5"/>
  <c r="D4545" i="5"/>
  <c r="C4545" i="5"/>
  <c r="B4545" i="5"/>
  <c r="N4544" i="5"/>
  <c r="D4544" i="5"/>
  <c r="C4544" i="5"/>
  <c r="B4544" i="5"/>
  <c r="N4543" i="5"/>
  <c r="D4543" i="5"/>
  <c r="C4543" i="5"/>
  <c r="B4543" i="5"/>
  <c r="N4542" i="5"/>
  <c r="D4542" i="5"/>
  <c r="C4542" i="5"/>
  <c r="B4542" i="5"/>
  <c r="N4541" i="5"/>
  <c r="D4541" i="5"/>
  <c r="C4541" i="5"/>
  <c r="B4541" i="5"/>
  <c r="N4540" i="5"/>
  <c r="D4540" i="5"/>
  <c r="C4540" i="5"/>
  <c r="B4540" i="5"/>
  <c r="N4539" i="5"/>
  <c r="D4539" i="5"/>
  <c r="C4539" i="5"/>
  <c r="B4539" i="5"/>
  <c r="N4538" i="5"/>
  <c r="D4538" i="5"/>
  <c r="C4538" i="5"/>
  <c r="B4538" i="5"/>
  <c r="N4537" i="5"/>
  <c r="D4537" i="5"/>
  <c r="C4537" i="5"/>
  <c r="B4537" i="5"/>
  <c r="N4536" i="5"/>
  <c r="D4536" i="5"/>
  <c r="C4536" i="5"/>
  <c r="B4536" i="5"/>
  <c r="N4535" i="5"/>
  <c r="D4535" i="5"/>
  <c r="C4535" i="5"/>
  <c r="B4535" i="5"/>
  <c r="N4534" i="5"/>
  <c r="D4534" i="5"/>
  <c r="C4534" i="5"/>
  <c r="B4534" i="5"/>
  <c r="N4533" i="5"/>
  <c r="D4533" i="5"/>
  <c r="C4533" i="5"/>
  <c r="B4533" i="5"/>
  <c r="N4532" i="5"/>
  <c r="D4532" i="5"/>
  <c r="C4532" i="5"/>
  <c r="B4532" i="5"/>
  <c r="N4531" i="5"/>
  <c r="D4531" i="5"/>
  <c r="C4531" i="5"/>
  <c r="B4531" i="5"/>
  <c r="N4530" i="5"/>
  <c r="D4530" i="5"/>
  <c r="C4530" i="5"/>
  <c r="B4530" i="5"/>
  <c r="N4529" i="5"/>
  <c r="D4529" i="5"/>
  <c r="C4529" i="5"/>
  <c r="B4529" i="5"/>
  <c r="N4528" i="5"/>
  <c r="D4528" i="5"/>
  <c r="C4528" i="5"/>
  <c r="B4528" i="5"/>
  <c r="N4527" i="5"/>
  <c r="D4527" i="5"/>
  <c r="C4527" i="5"/>
  <c r="B4527" i="5"/>
  <c r="N4526" i="5"/>
  <c r="D4526" i="5"/>
  <c r="C4526" i="5"/>
  <c r="B4526" i="5"/>
  <c r="N4525" i="5"/>
  <c r="D4525" i="5"/>
  <c r="C4525" i="5"/>
  <c r="B4525" i="5"/>
  <c r="N4524" i="5"/>
  <c r="D4524" i="5"/>
  <c r="C4524" i="5"/>
  <c r="B4524" i="5"/>
  <c r="N4523" i="5"/>
  <c r="D4523" i="5"/>
  <c r="C4523" i="5"/>
  <c r="B4523" i="5"/>
  <c r="N4522" i="5"/>
  <c r="D4522" i="5"/>
  <c r="C4522" i="5"/>
  <c r="B4522" i="5"/>
  <c r="N4521" i="5"/>
  <c r="D4521" i="5"/>
  <c r="C4521" i="5"/>
  <c r="B4521" i="5"/>
  <c r="N4520" i="5"/>
  <c r="D4520" i="5"/>
  <c r="C4520" i="5"/>
  <c r="B4520" i="5"/>
  <c r="N4519" i="5"/>
  <c r="D4519" i="5"/>
  <c r="C4519" i="5"/>
  <c r="B4519" i="5"/>
  <c r="N4518" i="5"/>
  <c r="D4518" i="5"/>
  <c r="C4518" i="5"/>
  <c r="B4518" i="5"/>
  <c r="N4517" i="5"/>
  <c r="D4517" i="5"/>
  <c r="C4517" i="5"/>
  <c r="B4517" i="5"/>
  <c r="N4516" i="5"/>
  <c r="D4516" i="5"/>
  <c r="C4516" i="5"/>
  <c r="B4516" i="5"/>
  <c r="N4515" i="5"/>
  <c r="D4515" i="5"/>
  <c r="C4515" i="5"/>
  <c r="B4515" i="5"/>
  <c r="N4514" i="5"/>
  <c r="D4514" i="5"/>
  <c r="C4514" i="5"/>
  <c r="B4514" i="5"/>
  <c r="N4513" i="5"/>
  <c r="D4513" i="5"/>
  <c r="C4513" i="5"/>
  <c r="B4513" i="5"/>
  <c r="N4512" i="5"/>
  <c r="D4512" i="5"/>
  <c r="C4512" i="5"/>
  <c r="B4512" i="5"/>
  <c r="N4511" i="5"/>
  <c r="D4511" i="5"/>
  <c r="C4511" i="5"/>
  <c r="B4511" i="5"/>
  <c r="N4510" i="5"/>
  <c r="D4510" i="5"/>
  <c r="C4510" i="5"/>
  <c r="B4510" i="5"/>
  <c r="N4509" i="5"/>
  <c r="D4509" i="5"/>
  <c r="C4509" i="5"/>
  <c r="B4509" i="5"/>
  <c r="N4508" i="5"/>
  <c r="D4508" i="5"/>
  <c r="C4508" i="5"/>
  <c r="B4508" i="5"/>
  <c r="N4507" i="5"/>
  <c r="D4507" i="5"/>
  <c r="C4507" i="5"/>
  <c r="B4507" i="5"/>
  <c r="N4506" i="5"/>
  <c r="D4506" i="5"/>
  <c r="C4506" i="5"/>
  <c r="B4506" i="5"/>
  <c r="N4505" i="5"/>
  <c r="D4505" i="5"/>
  <c r="C4505" i="5"/>
  <c r="B4505" i="5"/>
  <c r="N4504" i="5"/>
  <c r="D4504" i="5"/>
  <c r="C4504" i="5"/>
  <c r="B4504" i="5"/>
  <c r="N4503" i="5"/>
  <c r="D4503" i="5"/>
  <c r="C4503" i="5"/>
  <c r="B4503" i="5"/>
  <c r="N4502" i="5"/>
  <c r="D4502" i="5"/>
  <c r="C4502" i="5"/>
  <c r="B4502" i="5"/>
  <c r="N4501" i="5"/>
  <c r="D4501" i="5"/>
  <c r="C4501" i="5"/>
  <c r="B4501" i="5"/>
  <c r="N4500" i="5"/>
  <c r="D4500" i="5"/>
  <c r="C4500" i="5"/>
  <c r="B4500" i="5"/>
  <c r="N4499" i="5"/>
  <c r="D4499" i="5"/>
  <c r="C4499" i="5"/>
  <c r="B4499" i="5"/>
  <c r="N4498" i="5"/>
  <c r="D4498" i="5"/>
  <c r="C4498" i="5"/>
  <c r="B4498" i="5"/>
  <c r="N4497" i="5"/>
  <c r="D4497" i="5"/>
  <c r="C4497" i="5"/>
  <c r="B4497" i="5"/>
  <c r="N4496" i="5"/>
  <c r="D4496" i="5"/>
  <c r="C4496" i="5"/>
  <c r="B4496" i="5"/>
  <c r="N4495" i="5"/>
  <c r="D4495" i="5"/>
  <c r="C4495" i="5"/>
  <c r="B4495" i="5"/>
  <c r="N4494" i="5"/>
  <c r="D4494" i="5"/>
  <c r="C4494" i="5"/>
  <c r="B4494" i="5"/>
  <c r="N4493" i="5"/>
  <c r="D4493" i="5"/>
  <c r="C4493" i="5"/>
  <c r="B4493" i="5"/>
  <c r="N4492" i="5"/>
  <c r="D4492" i="5"/>
  <c r="C4492" i="5"/>
  <c r="B4492" i="5"/>
  <c r="N4491" i="5"/>
  <c r="D4491" i="5"/>
  <c r="C4491" i="5"/>
  <c r="B4491" i="5"/>
  <c r="N4490" i="5"/>
  <c r="D4490" i="5"/>
  <c r="C4490" i="5"/>
  <c r="B4490" i="5"/>
  <c r="N4489" i="5"/>
  <c r="D4489" i="5"/>
  <c r="C4489" i="5"/>
  <c r="B4489" i="5"/>
  <c r="N4488" i="5"/>
  <c r="D4488" i="5"/>
  <c r="C4488" i="5"/>
  <c r="B4488" i="5"/>
  <c r="N4487" i="5"/>
  <c r="D4487" i="5"/>
  <c r="C4487" i="5"/>
  <c r="B4487" i="5"/>
  <c r="N4486" i="5"/>
  <c r="D4486" i="5"/>
  <c r="C4486" i="5"/>
  <c r="B4486" i="5"/>
  <c r="N4485" i="5"/>
  <c r="D4485" i="5"/>
  <c r="C4485" i="5"/>
  <c r="B4485" i="5"/>
  <c r="N4484" i="5"/>
  <c r="D4484" i="5"/>
  <c r="C4484" i="5"/>
  <c r="B4484" i="5"/>
  <c r="N4483" i="5"/>
  <c r="D4483" i="5"/>
  <c r="C4483" i="5"/>
  <c r="B4483" i="5"/>
  <c r="N4482" i="5"/>
  <c r="D4482" i="5"/>
  <c r="C4482" i="5"/>
  <c r="B4482" i="5"/>
  <c r="N4481" i="5"/>
  <c r="D4481" i="5"/>
  <c r="C4481" i="5"/>
  <c r="B4481" i="5"/>
  <c r="N4480" i="5"/>
  <c r="D4480" i="5"/>
  <c r="C4480" i="5"/>
  <c r="B4480" i="5"/>
  <c r="N4479" i="5"/>
  <c r="D4479" i="5"/>
  <c r="C4479" i="5"/>
  <c r="B4479" i="5"/>
  <c r="N4478" i="5"/>
  <c r="D4478" i="5"/>
  <c r="C4478" i="5"/>
  <c r="B4478" i="5"/>
  <c r="N4477" i="5"/>
  <c r="D4477" i="5"/>
  <c r="C4477" i="5"/>
  <c r="B4477" i="5"/>
  <c r="N4476" i="5"/>
  <c r="D4476" i="5"/>
  <c r="C4476" i="5"/>
  <c r="B4476" i="5"/>
  <c r="N4475" i="5"/>
  <c r="D4475" i="5"/>
  <c r="C4475" i="5"/>
  <c r="B4475" i="5"/>
  <c r="N4474" i="5"/>
  <c r="D4474" i="5"/>
  <c r="C4474" i="5"/>
  <c r="B4474" i="5"/>
  <c r="N4473" i="5"/>
  <c r="D4473" i="5"/>
  <c r="C4473" i="5"/>
  <c r="B4473" i="5"/>
  <c r="N4472" i="5"/>
  <c r="D4472" i="5"/>
  <c r="C4472" i="5"/>
  <c r="B4472" i="5"/>
  <c r="N4471" i="5"/>
  <c r="D4471" i="5"/>
  <c r="C4471" i="5"/>
  <c r="B4471" i="5"/>
  <c r="N4470" i="5"/>
  <c r="D4470" i="5"/>
  <c r="C4470" i="5"/>
  <c r="B4470" i="5"/>
  <c r="N4469" i="5"/>
  <c r="D4469" i="5"/>
  <c r="C4469" i="5"/>
  <c r="B4469" i="5"/>
  <c r="N4468" i="5"/>
  <c r="D4468" i="5"/>
  <c r="C4468" i="5"/>
  <c r="B4468" i="5"/>
  <c r="N4467" i="5"/>
  <c r="D4467" i="5"/>
  <c r="C4467" i="5"/>
  <c r="B4467" i="5"/>
  <c r="N4466" i="5"/>
  <c r="D4466" i="5"/>
  <c r="C4466" i="5"/>
  <c r="B4466" i="5"/>
  <c r="N4465" i="5"/>
  <c r="D4465" i="5"/>
  <c r="C4465" i="5"/>
  <c r="B4465" i="5"/>
  <c r="N4464" i="5"/>
  <c r="D4464" i="5"/>
  <c r="C4464" i="5"/>
  <c r="B4464" i="5"/>
  <c r="N4463" i="5"/>
  <c r="D4463" i="5"/>
  <c r="C4463" i="5"/>
  <c r="B4463" i="5"/>
  <c r="N4462" i="5"/>
  <c r="D4462" i="5"/>
  <c r="C4462" i="5"/>
  <c r="B4462" i="5"/>
  <c r="N4461" i="5"/>
  <c r="D4461" i="5"/>
  <c r="C4461" i="5"/>
  <c r="B4461" i="5"/>
  <c r="N4460" i="5"/>
  <c r="D4460" i="5"/>
  <c r="C4460" i="5"/>
  <c r="B4460" i="5"/>
  <c r="N4459" i="5"/>
  <c r="D4459" i="5"/>
  <c r="C4459" i="5"/>
  <c r="B4459" i="5"/>
  <c r="N4458" i="5"/>
  <c r="D4458" i="5"/>
  <c r="C4458" i="5"/>
  <c r="B4458" i="5"/>
  <c r="N4457" i="5"/>
  <c r="D4457" i="5"/>
  <c r="C4457" i="5"/>
  <c r="B4457" i="5"/>
  <c r="N4456" i="5"/>
  <c r="D4456" i="5"/>
  <c r="C4456" i="5"/>
  <c r="B4456" i="5"/>
  <c r="N4455" i="5"/>
  <c r="D4455" i="5"/>
  <c r="C4455" i="5"/>
  <c r="B4455" i="5"/>
  <c r="N4454" i="5"/>
  <c r="D4454" i="5"/>
  <c r="C4454" i="5"/>
  <c r="B4454" i="5"/>
  <c r="N4453" i="5"/>
  <c r="D4453" i="5"/>
  <c r="C4453" i="5"/>
  <c r="B4453" i="5"/>
  <c r="N4452" i="5"/>
  <c r="D4452" i="5"/>
  <c r="C4452" i="5"/>
  <c r="B4452" i="5"/>
  <c r="N4451" i="5"/>
  <c r="D4451" i="5"/>
  <c r="C4451" i="5"/>
  <c r="B4451" i="5"/>
  <c r="N4450" i="5"/>
  <c r="D4450" i="5"/>
  <c r="C4450" i="5"/>
  <c r="B4450" i="5"/>
  <c r="N4449" i="5"/>
  <c r="D4449" i="5"/>
  <c r="C4449" i="5"/>
  <c r="B4449" i="5"/>
  <c r="N4448" i="5"/>
  <c r="D4448" i="5"/>
  <c r="C4448" i="5"/>
  <c r="B4448" i="5"/>
  <c r="N4447" i="5"/>
  <c r="D4447" i="5"/>
  <c r="C4447" i="5"/>
  <c r="B4447" i="5"/>
  <c r="N4446" i="5"/>
  <c r="D4446" i="5"/>
  <c r="C4446" i="5"/>
  <c r="B4446" i="5"/>
  <c r="N4445" i="5"/>
  <c r="D4445" i="5"/>
  <c r="C4445" i="5"/>
  <c r="B4445" i="5"/>
  <c r="N4444" i="5"/>
  <c r="D4444" i="5"/>
  <c r="C4444" i="5"/>
  <c r="B4444" i="5"/>
  <c r="N4443" i="5"/>
  <c r="D4443" i="5"/>
  <c r="C4443" i="5"/>
  <c r="B4443" i="5"/>
  <c r="N4442" i="5"/>
  <c r="D4442" i="5"/>
  <c r="C4442" i="5"/>
  <c r="B4442" i="5"/>
  <c r="N4441" i="5"/>
  <c r="D4441" i="5"/>
  <c r="C4441" i="5"/>
  <c r="B4441" i="5"/>
  <c r="N4440" i="5"/>
  <c r="D4440" i="5"/>
  <c r="C4440" i="5"/>
  <c r="B4440" i="5"/>
  <c r="N4439" i="5"/>
  <c r="D4439" i="5"/>
  <c r="C4439" i="5"/>
  <c r="B4439" i="5"/>
  <c r="N4438" i="5"/>
  <c r="D4438" i="5"/>
  <c r="C4438" i="5"/>
  <c r="B4438" i="5"/>
  <c r="N4437" i="5"/>
  <c r="D4437" i="5"/>
  <c r="C4437" i="5"/>
  <c r="B4437" i="5"/>
  <c r="N4436" i="5"/>
  <c r="D4436" i="5"/>
  <c r="C4436" i="5"/>
  <c r="B4436" i="5"/>
  <c r="N4435" i="5"/>
  <c r="D4435" i="5"/>
  <c r="C4435" i="5"/>
  <c r="B4435" i="5"/>
  <c r="N4434" i="5"/>
  <c r="D4434" i="5"/>
  <c r="C4434" i="5"/>
  <c r="B4434" i="5"/>
  <c r="N4433" i="5"/>
  <c r="D4433" i="5"/>
  <c r="C4433" i="5"/>
  <c r="B4433" i="5"/>
  <c r="N4432" i="5"/>
  <c r="D4432" i="5"/>
  <c r="C4432" i="5"/>
  <c r="B4432" i="5"/>
  <c r="N4431" i="5"/>
  <c r="D4431" i="5"/>
  <c r="C4431" i="5"/>
  <c r="B4431" i="5"/>
  <c r="N4430" i="5"/>
  <c r="D4430" i="5"/>
  <c r="C4430" i="5"/>
  <c r="B4430" i="5"/>
  <c r="N4429" i="5"/>
  <c r="D4429" i="5"/>
  <c r="C4429" i="5"/>
  <c r="B4429" i="5"/>
  <c r="N4428" i="5"/>
  <c r="D4428" i="5"/>
  <c r="C4428" i="5"/>
  <c r="B4428" i="5"/>
  <c r="N4427" i="5"/>
  <c r="D4427" i="5"/>
  <c r="C4427" i="5"/>
  <c r="B4427" i="5"/>
  <c r="N4426" i="5"/>
  <c r="D4426" i="5"/>
  <c r="C4426" i="5"/>
  <c r="B4426" i="5"/>
  <c r="N4425" i="5"/>
  <c r="D4425" i="5"/>
  <c r="C4425" i="5"/>
  <c r="B4425" i="5"/>
  <c r="N4424" i="5"/>
  <c r="D4424" i="5"/>
  <c r="C4424" i="5"/>
  <c r="B4424" i="5"/>
  <c r="N4423" i="5"/>
  <c r="D4423" i="5"/>
  <c r="C4423" i="5"/>
  <c r="B4423" i="5"/>
  <c r="N4422" i="5"/>
  <c r="D4422" i="5"/>
  <c r="C4422" i="5"/>
  <c r="B4422" i="5"/>
  <c r="N4421" i="5"/>
  <c r="D4421" i="5"/>
  <c r="C4421" i="5"/>
  <c r="B4421" i="5"/>
  <c r="N4420" i="5"/>
  <c r="D4420" i="5"/>
  <c r="C4420" i="5"/>
  <c r="B4420" i="5"/>
  <c r="N4419" i="5"/>
  <c r="D4419" i="5"/>
  <c r="C4419" i="5"/>
  <c r="B4419" i="5"/>
  <c r="N4418" i="5"/>
  <c r="D4418" i="5"/>
  <c r="C4418" i="5"/>
  <c r="B4418" i="5"/>
  <c r="N4417" i="5"/>
  <c r="D4417" i="5"/>
  <c r="C4417" i="5"/>
  <c r="B4417" i="5"/>
  <c r="N4416" i="5"/>
  <c r="D4416" i="5"/>
  <c r="C4416" i="5"/>
  <c r="B4416" i="5"/>
  <c r="N4415" i="5"/>
  <c r="D4415" i="5"/>
  <c r="C4415" i="5"/>
  <c r="B4415" i="5"/>
  <c r="N4414" i="5"/>
  <c r="D4414" i="5"/>
  <c r="C4414" i="5"/>
  <c r="B4414" i="5"/>
  <c r="N4413" i="5"/>
  <c r="D4413" i="5"/>
  <c r="C4413" i="5"/>
  <c r="B4413" i="5"/>
  <c r="N4412" i="5"/>
  <c r="D4412" i="5"/>
  <c r="C4412" i="5"/>
  <c r="B4412" i="5"/>
  <c r="N4411" i="5"/>
  <c r="D4411" i="5"/>
  <c r="C4411" i="5"/>
  <c r="B4411" i="5"/>
  <c r="N4410" i="5"/>
  <c r="D4410" i="5"/>
  <c r="C4410" i="5"/>
  <c r="B4410" i="5"/>
  <c r="N4409" i="5"/>
  <c r="D4409" i="5"/>
  <c r="C4409" i="5"/>
  <c r="B4409" i="5"/>
  <c r="N4408" i="5"/>
  <c r="D4408" i="5"/>
  <c r="C4408" i="5"/>
  <c r="B4408" i="5"/>
  <c r="N4407" i="5"/>
  <c r="D4407" i="5"/>
  <c r="C4407" i="5"/>
  <c r="B4407" i="5"/>
  <c r="N4406" i="5"/>
  <c r="D4406" i="5"/>
  <c r="C4406" i="5"/>
  <c r="B4406" i="5"/>
  <c r="N4405" i="5"/>
  <c r="D4405" i="5"/>
  <c r="C4405" i="5"/>
  <c r="B4405" i="5"/>
  <c r="N4404" i="5"/>
  <c r="D4404" i="5"/>
  <c r="C4404" i="5"/>
  <c r="B4404" i="5"/>
  <c r="N4403" i="5"/>
  <c r="D4403" i="5"/>
  <c r="C4403" i="5"/>
  <c r="B4403" i="5"/>
  <c r="N4402" i="5"/>
  <c r="D4402" i="5"/>
  <c r="C4402" i="5"/>
  <c r="B4402" i="5"/>
  <c r="N4401" i="5"/>
  <c r="D4401" i="5"/>
  <c r="C4401" i="5"/>
  <c r="B4401" i="5"/>
  <c r="N4400" i="5"/>
  <c r="D4400" i="5"/>
  <c r="C4400" i="5"/>
  <c r="B4400" i="5"/>
  <c r="N4399" i="5"/>
  <c r="D4399" i="5"/>
  <c r="C4399" i="5"/>
  <c r="B4399" i="5"/>
  <c r="N4398" i="5"/>
  <c r="D4398" i="5"/>
  <c r="C4398" i="5"/>
  <c r="B4398" i="5"/>
  <c r="N4397" i="5"/>
  <c r="D4397" i="5"/>
  <c r="C4397" i="5"/>
  <c r="B4397" i="5"/>
  <c r="N4396" i="5"/>
  <c r="D4396" i="5"/>
  <c r="C4396" i="5"/>
  <c r="B4396" i="5"/>
  <c r="N4395" i="5"/>
  <c r="D4395" i="5"/>
  <c r="C4395" i="5"/>
  <c r="B4395" i="5"/>
  <c r="N4394" i="5"/>
  <c r="D4394" i="5"/>
  <c r="C4394" i="5"/>
  <c r="B4394" i="5"/>
  <c r="N4393" i="5"/>
  <c r="D4393" i="5"/>
  <c r="C4393" i="5"/>
  <c r="B4393" i="5"/>
  <c r="N4392" i="5"/>
  <c r="D4392" i="5"/>
  <c r="C4392" i="5"/>
  <c r="B4392" i="5"/>
  <c r="N4391" i="5"/>
  <c r="D4391" i="5"/>
  <c r="C4391" i="5"/>
  <c r="B4391" i="5"/>
  <c r="N4390" i="5"/>
  <c r="D4390" i="5"/>
  <c r="C4390" i="5"/>
  <c r="B4390" i="5"/>
  <c r="N4389" i="5"/>
  <c r="D4389" i="5"/>
  <c r="C4389" i="5"/>
  <c r="B4389" i="5"/>
  <c r="N4388" i="5"/>
  <c r="D4388" i="5"/>
  <c r="C4388" i="5"/>
  <c r="B4388" i="5"/>
  <c r="N4387" i="5"/>
  <c r="D4387" i="5"/>
  <c r="C4387" i="5"/>
  <c r="B4387" i="5"/>
  <c r="N4386" i="5"/>
  <c r="D4386" i="5"/>
  <c r="C4386" i="5"/>
  <c r="B4386" i="5"/>
  <c r="N4385" i="5"/>
  <c r="D4385" i="5"/>
  <c r="C4385" i="5"/>
  <c r="B4385" i="5"/>
  <c r="N4384" i="5"/>
  <c r="D4384" i="5"/>
  <c r="C4384" i="5"/>
  <c r="B4384" i="5"/>
  <c r="N4383" i="5"/>
  <c r="D4383" i="5"/>
  <c r="C4383" i="5"/>
  <c r="B4383" i="5"/>
  <c r="N4382" i="5"/>
  <c r="D4382" i="5"/>
  <c r="C4382" i="5"/>
  <c r="B4382" i="5"/>
  <c r="N4381" i="5"/>
  <c r="D4381" i="5"/>
  <c r="C4381" i="5"/>
  <c r="B4381" i="5"/>
  <c r="N4380" i="5"/>
  <c r="D4380" i="5"/>
  <c r="C4380" i="5"/>
  <c r="B4380" i="5"/>
  <c r="N4379" i="5"/>
  <c r="D4379" i="5"/>
  <c r="C4379" i="5"/>
  <c r="B4379" i="5"/>
  <c r="N4378" i="5"/>
  <c r="D4378" i="5"/>
  <c r="C4378" i="5"/>
  <c r="B4378" i="5"/>
  <c r="N4377" i="5"/>
  <c r="D4377" i="5"/>
  <c r="C4377" i="5"/>
  <c r="B4377" i="5"/>
  <c r="N4376" i="5"/>
  <c r="D4376" i="5"/>
  <c r="C4376" i="5"/>
  <c r="B4376" i="5"/>
  <c r="N4375" i="5"/>
  <c r="D4375" i="5"/>
  <c r="C4375" i="5"/>
  <c r="B4375" i="5"/>
  <c r="N4374" i="5"/>
  <c r="D4374" i="5"/>
  <c r="C4374" i="5"/>
  <c r="B4374" i="5"/>
  <c r="N4373" i="5"/>
  <c r="D4373" i="5"/>
  <c r="C4373" i="5"/>
  <c r="B4373" i="5"/>
  <c r="N4372" i="5"/>
  <c r="D4372" i="5"/>
  <c r="C4372" i="5"/>
  <c r="B4372" i="5"/>
  <c r="N4371" i="5"/>
  <c r="D4371" i="5"/>
  <c r="C4371" i="5"/>
  <c r="B4371" i="5"/>
  <c r="N4370" i="5"/>
  <c r="D4370" i="5"/>
  <c r="C4370" i="5"/>
  <c r="B4370" i="5"/>
  <c r="N4369" i="5"/>
  <c r="D4369" i="5"/>
  <c r="C4369" i="5"/>
  <c r="B4369" i="5"/>
  <c r="N4368" i="5"/>
  <c r="D4368" i="5"/>
  <c r="C4368" i="5"/>
  <c r="B4368" i="5"/>
  <c r="N4367" i="5"/>
  <c r="D4367" i="5"/>
  <c r="C4367" i="5"/>
  <c r="B4367" i="5"/>
  <c r="N4366" i="5"/>
  <c r="D4366" i="5"/>
  <c r="C4366" i="5"/>
  <c r="B4366" i="5"/>
  <c r="N4365" i="5"/>
  <c r="D4365" i="5"/>
  <c r="C4365" i="5"/>
  <c r="B4365" i="5"/>
  <c r="N4364" i="5"/>
  <c r="D4364" i="5"/>
  <c r="C4364" i="5"/>
  <c r="B4364" i="5"/>
  <c r="N4363" i="5"/>
  <c r="D4363" i="5"/>
  <c r="C4363" i="5"/>
  <c r="B4363" i="5"/>
  <c r="N4362" i="5"/>
  <c r="D4362" i="5"/>
  <c r="C4362" i="5"/>
  <c r="B4362" i="5"/>
  <c r="N4361" i="5"/>
  <c r="D4361" i="5"/>
  <c r="C4361" i="5"/>
  <c r="B4361" i="5"/>
  <c r="N4360" i="5"/>
  <c r="D4360" i="5"/>
  <c r="C4360" i="5"/>
  <c r="B4360" i="5"/>
  <c r="N4359" i="5"/>
  <c r="D4359" i="5"/>
  <c r="C4359" i="5"/>
  <c r="B4359" i="5"/>
  <c r="N4358" i="5"/>
  <c r="D4358" i="5"/>
  <c r="C4358" i="5"/>
  <c r="B4358" i="5"/>
  <c r="N4357" i="5"/>
  <c r="D4357" i="5"/>
  <c r="C4357" i="5"/>
  <c r="B4357" i="5"/>
  <c r="N4356" i="5"/>
  <c r="D4356" i="5"/>
  <c r="C4356" i="5"/>
  <c r="B4356" i="5"/>
  <c r="N4355" i="5"/>
  <c r="D4355" i="5"/>
  <c r="C4355" i="5"/>
  <c r="B4355" i="5"/>
  <c r="N4354" i="5"/>
  <c r="D4354" i="5"/>
  <c r="C4354" i="5"/>
  <c r="B4354" i="5"/>
  <c r="N4353" i="5"/>
  <c r="D4353" i="5"/>
  <c r="C4353" i="5"/>
  <c r="B4353" i="5"/>
  <c r="N4352" i="5"/>
  <c r="D4352" i="5"/>
  <c r="C4352" i="5"/>
  <c r="B4352" i="5"/>
  <c r="N4351" i="5"/>
  <c r="D4351" i="5"/>
  <c r="C4351" i="5"/>
  <c r="B4351" i="5"/>
  <c r="N4350" i="5"/>
  <c r="D4350" i="5"/>
  <c r="C4350" i="5"/>
  <c r="B4350" i="5"/>
  <c r="N4349" i="5"/>
  <c r="D4349" i="5"/>
  <c r="C4349" i="5"/>
  <c r="B4349" i="5"/>
  <c r="N4348" i="5"/>
  <c r="D4348" i="5"/>
  <c r="C4348" i="5"/>
  <c r="B4348" i="5"/>
  <c r="N4347" i="5"/>
  <c r="D4347" i="5"/>
  <c r="C4347" i="5"/>
  <c r="B4347" i="5"/>
  <c r="N4346" i="5"/>
  <c r="D4346" i="5"/>
  <c r="C4346" i="5"/>
  <c r="B4346" i="5"/>
  <c r="N4345" i="5"/>
  <c r="D4345" i="5"/>
  <c r="C4345" i="5"/>
  <c r="B4345" i="5"/>
  <c r="N4344" i="5"/>
  <c r="D4344" i="5"/>
  <c r="C4344" i="5"/>
  <c r="B4344" i="5"/>
  <c r="N4343" i="5"/>
  <c r="D4343" i="5"/>
  <c r="C4343" i="5"/>
  <c r="B4343" i="5"/>
  <c r="N4342" i="5"/>
  <c r="D4342" i="5"/>
  <c r="C4342" i="5"/>
  <c r="B4342" i="5"/>
  <c r="N4341" i="5"/>
  <c r="D4341" i="5"/>
  <c r="C4341" i="5"/>
  <c r="B4341" i="5"/>
  <c r="N4340" i="5"/>
  <c r="D4340" i="5"/>
  <c r="C4340" i="5"/>
  <c r="B4340" i="5"/>
  <c r="N4339" i="5"/>
  <c r="D4339" i="5"/>
  <c r="C4339" i="5"/>
  <c r="B4339" i="5"/>
  <c r="N4338" i="5"/>
  <c r="D4338" i="5"/>
  <c r="C4338" i="5"/>
  <c r="B4338" i="5"/>
  <c r="N4337" i="5"/>
  <c r="D4337" i="5"/>
  <c r="C4337" i="5"/>
  <c r="B4337" i="5"/>
  <c r="N4336" i="5"/>
  <c r="D4336" i="5"/>
  <c r="C4336" i="5"/>
  <c r="B4336" i="5"/>
  <c r="N4335" i="5"/>
  <c r="D4335" i="5"/>
  <c r="C4335" i="5"/>
  <c r="B4335" i="5"/>
  <c r="N4334" i="5"/>
  <c r="D4334" i="5"/>
  <c r="C4334" i="5"/>
  <c r="B4334" i="5"/>
  <c r="N4333" i="5"/>
  <c r="D4333" i="5"/>
  <c r="C4333" i="5"/>
  <c r="B4333" i="5"/>
  <c r="N4332" i="5"/>
  <c r="D4332" i="5"/>
  <c r="C4332" i="5"/>
  <c r="B4332" i="5"/>
  <c r="N4331" i="5"/>
  <c r="D4331" i="5"/>
  <c r="C4331" i="5"/>
  <c r="B4331" i="5"/>
  <c r="N4330" i="5"/>
  <c r="D4330" i="5"/>
  <c r="C4330" i="5"/>
  <c r="B4330" i="5"/>
  <c r="N4329" i="5"/>
  <c r="D4329" i="5"/>
  <c r="C4329" i="5"/>
  <c r="B4329" i="5"/>
  <c r="N4328" i="5"/>
  <c r="D4328" i="5"/>
  <c r="C4328" i="5"/>
  <c r="B4328" i="5"/>
  <c r="N4327" i="5"/>
  <c r="D4327" i="5"/>
  <c r="C4327" i="5"/>
  <c r="B4327" i="5"/>
  <c r="N4326" i="5"/>
  <c r="D4326" i="5"/>
  <c r="C4326" i="5"/>
  <c r="B4326" i="5"/>
  <c r="N4325" i="5"/>
  <c r="D4325" i="5"/>
  <c r="C4325" i="5"/>
  <c r="B4325" i="5"/>
  <c r="N4324" i="5"/>
  <c r="D4324" i="5"/>
  <c r="C4324" i="5"/>
  <c r="B4324" i="5"/>
  <c r="N4323" i="5"/>
  <c r="D4323" i="5"/>
  <c r="C4323" i="5"/>
  <c r="B4323" i="5"/>
  <c r="N4322" i="5"/>
  <c r="D4322" i="5"/>
  <c r="C4322" i="5"/>
  <c r="B4322" i="5"/>
  <c r="N4321" i="5"/>
  <c r="D4321" i="5"/>
  <c r="C4321" i="5"/>
  <c r="B4321" i="5"/>
  <c r="N4320" i="5"/>
  <c r="D4320" i="5"/>
  <c r="C4320" i="5"/>
  <c r="B4320" i="5"/>
  <c r="N4319" i="5"/>
  <c r="D4319" i="5"/>
  <c r="C4319" i="5"/>
  <c r="B4319" i="5"/>
  <c r="N4318" i="5"/>
  <c r="D4318" i="5"/>
  <c r="C4318" i="5"/>
  <c r="B4318" i="5"/>
  <c r="N4317" i="5"/>
  <c r="D4317" i="5"/>
  <c r="C4317" i="5"/>
  <c r="B4317" i="5"/>
  <c r="N4316" i="5"/>
  <c r="D4316" i="5"/>
  <c r="C4316" i="5"/>
  <c r="B4316" i="5"/>
  <c r="N4315" i="5"/>
  <c r="D4315" i="5"/>
  <c r="C4315" i="5"/>
  <c r="B4315" i="5"/>
  <c r="N4314" i="5"/>
  <c r="D4314" i="5"/>
  <c r="C4314" i="5"/>
  <c r="B4314" i="5"/>
  <c r="N4313" i="5"/>
  <c r="D4313" i="5"/>
  <c r="C4313" i="5"/>
  <c r="B4313" i="5"/>
  <c r="N4312" i="5"/>
  <c r="D4312" i="5"/>
  <c r="C4312" i="5"/>
  <c r="B4312" i="5"/>
  <c r="N4311" i="5"/>
  <c r="D4311" i="5"/>
  <c r="C4311" i="5"/>
  <c r="B4311" i="5"/>
  <c r="N4310" i="5"/>
  <c r="D4310" i="5"/>
  <c r="C4310" i="5"/>
  <c r="B4310" i="5"/>
  <c r="N4309" i="5"/>
  <c r="D4309" i="5"/>
  <c r="C4309" i="5"/>
  <c r="B4309" i="5"/>
  <c r="N4308" i="5"/>
  <c r="D4308" i="5"/>
  <c r="C4308" i="5"/>
  <c r="B4308" i="5"/>
  <c r="N4307" i="5"/>
  <c r="D4307" i="5"/>
  <c r="C4307" i="5"/>
  <c r="B4307" i="5"/>
  <c r="N4306" i="5"/>
  <c r="D4306" i="5"/>
  <c r="C4306" i="5"/>
  <c r="B4306" i="5"/>
  <c r="N4305" i="5"/>
  <c r="D4305" i="5"/>
  <c r="C4305" i="5"/>
  <c r="B4305" i="5"/>
  <c r="N4304" i="5"/>
  <c r="D4304" i="5"/>
  <c r="C4304" i="5"/>
  <c r="B4304" i="5"/>
  <c r="N4303" i="5"/>
  <c r="D4303" i="5"/>
  <c r="C4303" i="5"/>
  <c r="B4303" i="5"/>
  <c r="N4302" i="5"/>
  <c r="D4302" i="5"/>
  <c r="C4302" i="5"/>
  <c r="B4302" i="5"/>
  <c r="N4301" i="5"/>
  <c r="D4301" i="5"/>
  <c r="C4301" i="5"/>
  <c r="B4301" i="5"/>
  <c r="N4300" i="5"/>
  <c r="D4300" i="5"/>
  <c r="C4300" i="5"/>
  <c r="B4300" i="5"/>
  <c r="N4299" i="5"/>
  <c r="D4299" i="5"/>
  <c r="C4299" i="5"/>
  <c r="B4299" i="5"/>
  <c r="N4298" i="5"/>
  <c r="D4298" i="5"/>
  <c r="C4298" i="5"/>
  <c r="B4298" i="5"/>
  <c r="N4297" i="5"/>
  <c r="D4297" i="5"/>
  <c r="C4297" i="5"/>
  <c r="B4297" i="5"/>
  <c r="N4296" i="5"/>
  <c r="D4296" i="5"/>
  <c r="C4296" i="5"/>
  <c r="B4296" i="5"/>
  <c r="N4295" i="5"/>
  <c r="D4295" i="5"/>
  <c r="C4295" i="5"/>
  <c r="B4295" i="5"/>
  <c r="N4294" i="5"/>
  <c r="D4294" i="5"/>
  <c r="C4294" i="5"/>
  <c r="B4294" i="5"/>
  <c r="N4293" i="5"/>
  <c r="D4293" i="5"/>
  <c r="C4293" i="5"/>
  <c r="B4293" i="5"/>
  <c r="N4292" i="5"/>
  <c r="D4292" i="5"/>
  <c r="C4292" i="5"/>
  <c r="B4292" i="5"/>
  <c r="N4291" i="5"/>
  <c r="D4291" i="5"/>
  <c r="C4291" i="5"/>
  <c r="B4291" i="5"/>
  <c r="N4290" i="5"/>
  <c r="D4290" i="5"/>
  <c r="C4290" i="5"/>
  <c r="B4290" i="5"/>
  <c r="N4289" i="5"/>
  <c r="D4289" i="5"/>
  <c r="C4289" i="5"/>
  <c r="B4289" i="5"/>
  <c r="N4288" i="5"/>
  <c r="D4288" i="5"/>
  <c r="C4288" i="5"/>
  <c r="B4288" i="5"/>
  <c r="N4287" i="5"/>
  <c r="D4287" i="5"/>
  <c r="C4287" i="5"/>
  <c r="B4287" i="5"/>
  <c r="N4286" i="5"/>
  <c r="D4286" i="5"/>
  <c r="C4286" i="5"/>
  <c r="B4286" i="5"/>
  <c r="N4285" i="5"/>
  <c r="D4285" i="5"/>
  <c r="C4285" i="5"/>
  <c r="B4285" i="5"/>
  <c r="N4284" i="5"/>
  <c r="D4284" i="5"/>
  <c r="C4284" i="5"/>
  <c r="B4284" i="5"/>
  <c r="N4283" i="5"/>
  <c r="D4283" i="5"/>
  <c r="C4283" i="5"/>
  <c r="B4283" i="5"/>
  <c r="N4282" i="5"/>
  <c r="D4282" i="5"/>
  <c r="C4282" i="5"/>
  <c r="B4282" i="5"/>
  <c r="N4281" i="5"/>
  <c r="D4281" i="5"/>
  <c r="C4281" i="5"/>
  <c r="B4281" i="5"/>
  <c r="N4280" i="5"/>
  <c r="D4280" i="5"/>
  <c r="C4280" i="5"/>
  <c r="B4280" i="5"/>
  <c r="N4279" i="5"/>
  <c r="D4279" i="5"/>
  <c r="C4279" i="5"/>
  <c r="B4279" i="5"/>
  <c r="N4278" i="5"/>
  <c r="D4278" i="5"/>
  <c r="C4278" i="5"/>
  <c r="B4278" i="5"/>
  <c r="N4277" i="5"/>
  <c r="D4277" i="5"/>
  <c r="C4277" i="5"/>
  <c r="B4277" i="5"/>
  <c r="N4276" i="5"/>
  <c r="D4276" i="5"/>
  <c r="C4276" i="5"/>
  <c r="B4276" i="5"/>
  <c r="N4275" i="5"/>
  <c r="D4275" i="5"/>
  <c r="C4275" i="5"/>
  <c r="B4275" i="5"/>
  <c r="N4274" i="5"/>
  <c r="D4274" i="5"/>
  <c r="C4274" i="5"/>
  <c r="B4274" i="5"/>
  <c r="N4273" i="5"/>
  <c r="D4273" i="5"/>
  <c r="C4273" i="5"/>
  <c r="B4273" i="5"/>
  <c r="N4272" i="5"/>
  <c r="D4272" i="5"/>
  <c r="C4272" i="5"/>
  <c r="B4272" i="5"/>
  <c r="N4271" i="5"/>
  <c r="D4271" i="5"/>
  <c r="C4271" i="5"/>
  <c r="B4271" i="5"/>
  <c r="N4270" i="5"/>
  <c r="D4270" i="5"/>
  <c r="C4270" i="5"/>
  <c r="B4270" i="5"/>
  <c r="N4269" i="5"/>
  <c r="D4269" i="5"/>
  <c r="C4269" i="5"/>
  <c r="B4269" i="5"/>
  <c r="N4268" i="5"/>
  <c r="D4268" i="5"/>
  <c r="C4268" i="5"/>
  <c r="B4268" i="5"/>
  <c r="N4267" i="5"/>
  <c r="D4267" i="5"/>
  <c r="C4267" i="5"/>
  <c r="B4267" i="5"/>
  <c r="N4266" i="5"/>
  <c r="D4266" i="5"/>
  <c r="C4266" i="5"/>
  <c r="B4266" i="5"/>
  <c r="N4265" i="5"/>
  <c r="D4265" i="5"/>
  <c r="C4265" i="5"/>
  <c r="B4265" i="5"/>
  <c r="N4264" i="5"/>
  <c r="D4264" i="5"/>
  <c r="C4264" i="5"/>
  <c r="B4264" i="5"/>
  <c r="N4263" i="5"/>
  <c r="D4263" i="5"/>
  <c r="C4263" i="5"/>
  <c r="B4263" i="5"/>
  <c r="N4262" i="5"/>
  <c r="D4262" i="5"/>
  <c r="C4262" i="5"/>
  <c r="B4262" i="5"/>
  <c r="N4261" i="5"/>
  <c r="D4261" i="5"/>
  <c r="C4261" i="5"/>
  <c r="B4261" i="5"/>
  <c r="N4260" i="5"/>
  <c r="D4260" i="5"/>
  <c r="C4260" i="5"/>
  <c r="B4260" i="5"/>
  <c r="N4259" i="5"/>
  <c r="D4259" i="5"/>
  <c r="C4259" i="5"/>
  <c r="B4259" i="5"/>
  <c r="N4258" i="5"/>
  <c r="D4258" i="5"/>
  <c r="C4258" i="5"/>
  <c r="B4258" i="5"/>
  <c r="N4257" i="5"/>
  <c r="D4257" i="5"/>
  <c r="C4257" i="5"/>
  <c r="B4257" i="5"/>
  <c r="N4256" i="5"/>
  <c r="D4256" i="5"/>
  <c r="C4256" i="5"/>
  <c r="B4256" i="5"/>
  <c r="N4255" i="5"/>
  <c r="D4255" i="5"/>
  <c r="C4255" i="5"/>
  <c r="B4255" i="5"/>
  <c r="N4254" i="5"/>
  <c r="D4254" i="5"/>
  <c r="C4254" i="5"/>
  <c r="B4254" i="5"/>
  <c r="N4253" i="5"/>
  <c r="D4253" i="5"/>
  <c r="C4253" i="5"/>
  <c r="B4253" i="5"/>
  <c r="N4252" i="5"/>
  <c r="D4252" i="5"/>
  <c r="C4252" i="5"/>
  <c r="B4252" i="5"/>
  <c r="N4251" i="5"/>
  <c r="D4251" i="5"/>
  <c r="C4251" i="5"/>
  <c r="B4251" i="5"/>
  <c r="N4250" i="5"/>
  <c r="D4250" i="5"/>
  <c r="C4250" i="5"/>
  <c r="B4250" i="5"/>
  <c r="N4249" i="5"/>
  <c r="D4249" i="5"/>
  <c r="C4249" i="5"/>
  <c r="B4249" i="5"/>
  <c r="N4248" i="5"/>
  <c r="D4248" i="5"/>
  <c r="C4248" i="5"/>
  <c r="B4248" i="5"/>
  <c r="N4247" i="5"/>
  <c r="D4247" i="5"/>
  <c r="C4247" i="5"/>
  <c r="B4247" i="5"/>
  <c r="N4246" i="5"/>
  <c r="D4246" i="5"/>
  <c r="C4246" i="5"/>
  <c r="B4246" i="5"/>
  <c r="N4245" i="5"/>
  <c r="D4245" i="5"/>
  <c r="C4245" i="5"/>
  <c r="B4245" i="5"/>
  <c r="N4244" i="5"/>
  <c r="D4244" i="5"/>
  <c r="C4244" i="5"/>
  <c r="B4244" i="5"/>
  <c r="N4243" i="5"/>
  <c r="D4243" i="5"/>
  <c r="C4243" i="5"/>
  <c r="B4243" i="5"/>
  <c r="N4242" i="5"/>
  <c r="D4242" i="5"/>
  <c r="C4242" i="5"/>
  <c r="B4242" i="5"/>
  <c r="N4241" i="5"/>
  <c r="D4241" i="5"/>
  <c r="C4241" i="5"/>
  <c r="B4241" i="5"/>
  <c r="N4240" i="5"/>
  <c r="D4240" i="5"/>
  <c r="C4240" i="5"/>
  <c r="B4240" i="5"/>
  <c r="N4239" i="5"/>
  <c r="D4239" i="5"/>
  <c r="C4239" i="5"/>
  <c r="B4239" i="5"/>
  <c r="N4238" i="5"/>
  <c r="D4238" i="5"/>
  <c r="C4238" i="5"/>
  <c r="B4238" i="5"/>
  <c r="N4237" i="5"/>
  <c r="D4237" i="5"/>
  <c r="C4237" i="5"/>
  <c r="B4237" i="5"/>
  <c r="N4236" i="5"/>
  <c r="D4236" i="5"/>
  <c r="C4236" i="5"/>
  <c r="B4236" i="5"/>
  <c r="N4235" i="5"/>
  <c r="D4235" i="5"/>
  <c r="C4235" i="5"/>
  <c r="B4235" i="5"/>
  <c r="N4234" i="5"/>
  <c r="D4234" i="5"/>
  <c r="C4234" i="5"/>
  <c r="B4234" i="5"/>
  <c r="N4233" i="5"/>
  <c r="D4233" i="5"/>
  <c r="C4233" i="5"/>
  <c r="B4233" i="5"/>
  <c r="N4232" i="5"/>
  <c r="D4232" i="5"/>
  <c r="C4232" i="5"/>
  <c r="B4232" i="5"/>
  <c r="N4231" i="5"/>
  <c r="D4231" i="5"/>
  <c r="C4231" i="5"/>
  <c r="B4231" i="5"/>
  <c r="N4230" i="5"/>
  <c r="D4230" i="5"/>
  <c r="C4230" i="5"/>
  <c r="B4230" i="5"/>
  <c r="N4229" i="5"/>
  <c r="D4229" i="5"/>
  <c r="C4229" i="5"/>
  <c r="B4229" i="5"/>
  <c r="N4228" i="5"/>
  <c r="D4228" i="5"/>
  <c r="C4228" i="5"/>
  <c r="B4228" i="5"/>
  <c r="N4227" i="5"/>
  <c r="D4227" i="5"/>
  <c r="C4227" i="5"/>
  <c r="B4227" i="5"/>
  <c r="N4226" i="5"/>
  <c r="D4226" i="5"/>
  <c r="C4226" i="5"/>
  <c r="B4226" i="5"/>
  <c r="N4225" i="5"/>
  <c r="D4225" i="5"/>
  <c r="C4225" i="5"/>
  <c r="B4225" i="5"/>
  <c r="N4224" i="5"/>
  <c r="D4224" i="5"/>
  <c r="C4224" i="5"/>
  <c r="B4224" i="5"/>
  <c r="N4223" i="5"/>
  <c r="D4223" i="5"/>
  <c r="C4223" i="5"/>
  <c r="B4223" i="5"/>
  <c r="N4222" i="5"/>
  <c r="D4222" i="5"/>
  <c r="C4222" i="5"/>
  <c r="B4222" i="5"/>
  <c r="N4221" i="5"/>
  <c r="D4221" i="5"/>
  <c r="C4221" i="5"/>
  <c r="B4221" i="5"/>
  <c r="N4220" i="5"/>
  <c r="D4220" i="5"/>
  <c r="C4220" i="5"/>
  <c r="B4220" i="5"/>
  <c r="N4219" i="5"/>
  <c r="D4219" i="5"/>
  <c r="C4219" i="5"/>
  <c r="B4219" i="5"/>
  <c r="N4218" i="5"/>
  <c r="D4218" i="5"/>
  <c r="C4218" i="5"/>
  <c r="B4218" i="5"/>
  <c r="N4217" i="5"/>
  <c r="D4217" i="5"/>
  <c r="C4217" i="5"/>
  <c r="B4217" i="5"/>
  <c r="N4216" i="5"/>
  <c r="D4216" i="5"/>
  <c r="C4216" i="5"/>
  <c r="B4216" i="5"/>
  <c r="N4215" i="5"/>
  <c r="D4215" i="5"/>
  <c r="C4215" i="5"/>
  <c r="B4215" i="5"/>
  <c r="N4214" i="5"/>
  <c r="D4214" i="5"/>
  <c r="C4214" i="5"/>
  <c r="B4214" i="5"/>
  <c r="N4213" i="5"/>
  <c r="D4213" i="5"/>
  <c r="C4213" i="5"/>
  <c r="B4213" i="5"/>
  <c r="N4212" i="5"/>
  <c r="D4212" i="5"/>
  <c r="C4212" i="5"/>
  <c r="B4212" i="5"/>
  <c r="N4211" i="5"/>
  <c r="D4211" i="5"/>
  <c r="C4211" i="5"/>
  <c r="B4211" i="5"/>
  <c r="N4210" i="5"/>
  <c r="D4210" i="5"/>
  <c r="C4210" i="5"/>
  <c r="B4210" i="5"/>
  <c r="N4209" i="5"/>
  <c r="D4209" i="5"/>
  <c r="C4209" i="5"/>
  <c r="B4209" i="5"/>
  <c r="N4208" i="5"/>
  <c r="D4208" i="5"/>
  <c r="C4208" i="5"/>
  <c r="B4208" i="5"/>
  <c r="N4207" i="5"/>
  <c r="D4207" i="5"/>
  <c r="C4207" i="5"/>
  <c r="B4207" i="5"/>
  <c r="N4206" i="5"/>
  <c r="D4206" i="5"/>
  <c r="C4206" i="5"/>
  <c r="B4206" i="5"/>
  <c r="N4205" i="5"/>
  <c r="D4205" i="5"/>
  <c r="C4205" i="5"/>
  <c r="B4205" i="5"/>
  <c r="N4204" i="5"/>
  <c r="D4204" i="5"/>
  <c r="C4204" i="5"/>
  <c r="B4204" i="5"/>
  <c r="N4203" i="5"/>
  <c r="D4203" i="5"/>
  <c r="C4203" i="5"/>
  <c r="B4203" i="5"/>
  <c r="N4202" i="5"/>
  <c r="D4202" i="5"/>
  <c r="C4202" i="5"/>
  <c r="B4202" i="5"/>
  <c r="N4201" i="5"/>
  <c r="D4201" i="5"/>
  <c r="C4201" i="5"/>
  <c r="B4201" i="5"/>
  <c r="N4200" i="5"/>
  <c r="D4200" i="5"/>
  <c r="C4200" i="5"/>
  <c r="B4200" i="5"/>
  <c r="N4199" i="5"/>
  <c r="D4199" i="5"/>
  <c r="C4199" i="5"/>
  <c r="B4199" i="5"/>
  <c r="N4198" i="5"/>
  <c r="D4198" i="5"/>
  <c r="C4198" i="5"/>
  <c r="B4198" i="5"/>
  <c r="N4197" i="5"/>
  <c r="D4197" i="5"/>
  <c r="C4197" i="5"/>
  <c r="B4197" i="5"/>
  <c r="N4196" i="5"/>
  <c r="D4196" i="5"/>
  <c r="C4196" i="5"/>
  <c r="B4196" i="5"/>
  <c r="N4195" i="5"/>
  <c r="D4195" i="5"/>
  <c r="C4195" i="5"/>
  <c r="B4195" i="5"/>
  <c r="N4194" i="5"/>
  <c r="D4194" i="5"/>
  <c r="C4194" i="5"/>
  <c r="B4194" i="5"/>
  <c r="N4193" i="5"/>
  <c r="D4193" i="5"/>
  <c r="C4193" i="5"/>
  <c r="B4193" i="5"/>
  <c r="N4192" i="5"/>
  <c r="D4192" i="5"/>
  <c r="C4192" i="5"/>
  <c r="B4192" i="5"/>
  <c r="N4191" i="5"/>
  <c r="D4191" i="5"/>
  <c r="C4191" i="5"/>
  <c r="B4191" i="5"/>
  <c r="N4190" i="5"/>
  <c r="D4190" i="5"/>
  <c r="C4190" i="5"/>
  <c r="B4190" i="5"/>
  <c r="N4189" i="5"/>
  <c r="D4189" i="5"/>
  <c r="C4189" i="5"/>
  <c r="B4189" i="5"/>
  <c r="N4188" i="5"/>
  <c r="D4188" i="5"/>
  <c r="C4188" i="5"/>
  <c r="B4188" i="5"/>
  <c r="N4187" i="5"/>
  <c r="D4187" i="5"/>
  <c r="C4187" i="5"/>
  <c r="B4187" i="5"/>
  <c r="N4186" i="5"/>
  <c r="D4186" i="5"/>
  <c r="C4186" i="5"/>
  <c r="B4186" i="5"/>
  <c r="N4185" i="5"/>
  <c r="D4185" i="5"/>
  <c r="C4185" i="5"/>
  <c r="B4185" i="5"/>
  <c r="N4184" i="5"/>
  <c r="D4184" i="5"/>
  <c r="C4184" i="5"/>
  <c r="B4184" i="5"/>
  <c r="N4183" i="5"/>
  <c r="D4183" i="5"/>
  <c r="C4183" i="5"/>
  <c r="B4183" i="5"/>
  <c r="N4182" i="5"/>
  <c r="D4182" i="5"/>
  <c r="C4182" i="5"/>
  <c r="B4182" i="5"/>
  <c r="N4181" i="5"/>
  <c r="D4181" i="5"/>
  <c r="C4181" i="5"/>
  <c r="B4181" i="5"/>
  <c r="N4180" i="5"/>
  <c r="D4180" i="5"/>
  <c r="C4180" i="5"/>
  <c r="B4180" i="5"/>
  <c r="N4179" i="5"/>
  <c r="D4179" i="5"/>
  <c r="C4179" i="5"/>
  <c r="B4179" i="5"/>
  <c r="N4178" i="5"/>
  <c r="D4178" i="5"/>
  <c r="C4178" i="5"/>
  <c r="B4178" i="5"/>
  <c r="N4177" i="5"/>
  <c r="D4177" i="5"/>
  <c r="C4177" i="5"/>
  <c r="B4177" i="5"/>
  <c r="N4176" i="5"/>
  <c r="D4176" i="5"/>
  <c r="C4176" i="5"/>
  <c r="B4176" i="5"/>
  <c r="N4175" i="5"/>
  <c r="D4175" i="5"/>
  <c r="C4175" i="5"/>
  <c r="B4175" i="5"/>
  <c r="N4174" i="5"/>
  <c r="D4174" i="5"/>
  <c r="C4174" i="5"/>
  <c r="B4174" i="5"/>
  <c r="N4173" i="5"/>
  <c r="D4173" i="5"/>
  <c r="C4173" i="5"/>
  <c r="B4173" i="5"/>
  <c r="N4172" i="5"/>
  <c r="D4172" i="5"/>
  <c r="C4172" i="5"/>
  <c r="B4172" i="5"/>
  <c r="N4171" i="5"/>
  <c r="D4171" i="5"/>
  <c r="C4171" i="5"/>
  <c r="B4171" i="5"/>
  <c r="N4170" i="5"/>
  <c r="D4170" i="5"/>
  <c r="C4170" i="5"/>
  <c r="B4170" i="5"/>
  <c r="N4169" i="5"/>
  <c r="D4169" i="5"/>
  <c r="C4169" i="5"/>
  <c r="B4169" i="5"/>
  <c r="N4168" i="5"/>
  <c r="D4168" i="5"/>
  <c r="C4168" i="5"/>
  <c r="B4168" i="5"/>
  <c r="N4167" i="5"/>
  <c r="D4167" i="5"/>
  <c r="C4167" i="5"/>
  <c r="B4167" i="5"/>
  <c r="N4166" i="5"/>
  <c r="D4166" i="5"/>
  <c r="C4166" i="5"/>
  <c r="B4166" i="5"/>
  <c r="N4165" i="5"/>
  <c r="D4165" i="5"/>
  <c r="C4165" i="5"/>
  <c r="B4165" i="5"/>
  <c r="N4164" i="5"/>
  <c r="D4164" i="5"/>
  <c r="C4164" i="5"/>
  <c r="B4164" i="5"/>
  <c r="N4163" i="5"/>
  <c r="D4163" i="5"/>
  <c r="C4163" i="5"/>
  <c r="B4163" i="5"/>
  <c r="N4162" i="5"/>
  <c r="D4162" i="5"/>
  <c r="C4162" i="5"/>
  <c r="B4162" i="5"/>
  <c r="N4161" i="5"/>
  <c r="D4161" i="5"/>
  <c r="C4161" i="5"/>
  <c r="B4161" i="5"/>
  <c r="N4160" i="5"/>
  <c r="D4160" i="5"/>
  <c r="C4160" i="5"/>
  <c r="B4160" i="5"/>
  <c r="N4159" i="5"/>
  <c r="D4159" i="5"/>
  <c r="C4159" i="5"/>
  <c r="B4159" i="5"/>
  <c r="N4158" i="5"/>
  <c r="D4158" i="5"/>
  <c r="C4158" i="5"/>
  <c r="B4158" i="5"/>
  <c r="N4157" i="5"/>
  <c r="D4157" i="5"/>
  <c r="C4157" i="5"/>
  <c r="B4157" i="5"/>
  <c r="N4156" i="5"/>
  <c r="D4156" i="5"/>
  <c r="C4156" i="5"/>
  <c r="B4156" i="5"/>
  <c r="N4155" i="5"/>
  <c r="D4155" i="5"/>
  <c r="C4155" i="5"/>
  <c r="B4155" i="5"/>
  <c r="N4154" i="5"/>
  <c r="D4154" i="5"/>
  <c r="C4154" i="5"/>
  <c r="B4154" i="5"/>
  <c r="N4153" i="5"/>
  <c r="D4153" i="5"/>
  <c r="C4153" i="5"/>
  <c r="B4153" i="5"/>
  <c r="N4152" i="5"/>
  <c r="D4152" i="5"/>
  <c r="C4152" i="5"/>
  <c r="B4152" i="5"/>
  <c r="N4151" i="5"/>
  <c r="D4151" i="5"/>
  <c r="C4151" i="5"/>
  <c r="B4151" i="5"/>
  <c r="N4150" i="5"/>
  <c r="D4150" i="5"/>
  <c r="C4150" i="5"/>
  <c r="B4150" i="5"/>
  <c r="N4149" i="5"/>
  <c r="D4149" i="5"/>
  <c r="C4149" i="5"/>
  <c r="B4149" i="5"/>
  <c r="N4148" i="5"/>
  <c r="D4148" i="5"/>
  <c r="C4148" i="5"/>
  <c r="B4148" i="5"/>
  <c r="N4147" i="5"/>
  <c r="D4147" i="5"/>
  <c r="C4147" i="5"/>
  <c r="B4147" i="5"/>
  <c r="N4146" i="5"/>
  <c r="D4146" i="5"/>
  <c r="C4146" i="5"/>
  <c r="B4146" i="5"/>
  <c r="N4145" i="5"/>
  <c r="D4145" i="5"/>
  <c r="C4145" i="5"/>
  <c r="B4145" i="5"/>
  <c r="N4144" i="5"/>
  <c r="D4144" i="5"/>
  <c r="C4144" i="5"/>
  <c r="B4144" i="5"/>
  <c r="N4143" i="5"/>
  <c r="D4143" i="5"/>
  <c r="C4143" i="5"/>
  <c r="B4143" i="5"/>
  <c r="N4142" i="5"/>
  <c r="D4142" i="5"/>
  <c r="C4142" i="5"/>
  <c r="B4142" i="5"/>
  <c r="N4141" i="5"/>
  <c r="D4141" i="5"/>
  <c r="C4141" i="5"/>
  <c r="B4141" i="5"/>
  <c r="N4140" i="5"/>
  <c r="D4140" i="5"/>
  <c r="C4140" i="5"/>
  <c r="B4140" i="5"/>
  <c r="N4139" i="5"/>
  <c r="D4139" i="5"/>
  <c r="C4139" i="5"/>
  <c r="B4139" i="5"/>
  <c r="N4138" i="5"/>
  <c r="D4138" i="5"/>
  <c r="C4138" i="5"/>
  <c r="B4138" i="5"/>
  <c r="N4137" i="5"/>
  <c r="D4137" i="5"/>
  <c r="C4137" i="5"/>
  <c r="B4137" i="5"/>
  <c r="N4136" i="5"/>
  <c r="D4136" i="5"/>
  <c r="C4136" i="5"/>
  <c r="B4136" i="5"/>
  <c r="N4135" i="5"/>
  <c r="D4135" i="5"/>
  <c r="C4135" i="5"/>
  <c r="B4135" i="5"/>
  <c r="N4134" i="5"/>
  <c r="D4134" i="5"/>
  <c r="C4134" i="5"/>
  <c r="B4134" i="5"/>
  <c r="N4133" i="5"/>
  <c r="D4133" i="5"/>
  <c r="C4133" i="5"/>
  <c r="B4133" i="5"/>
  <c r="N4132" i="5"/>
  <c r="D4132" i="5"/>
  <c r="C4132" i="5"/>
  <c r="B4132" i="5"/>
  <c r="N4131" i="5"/>
  <c r="D4131" i="5"/>
  <c r="C4131" i="5"/>
  <c r="B4131" i="5"/>
  <c r="N4130" i="5"/>
  <c r="D4130" i="5"/>
  <c r="C4130" i="5"/>
  <c r="B4130" i="5"/>
  <c r="N4129" i="5"/>
  <c r="D4129" i="5"/>
  <c r="C4129" i="5"/>
  <c r="B4129" i="5"/>
  <c r="N4128" i="5"/>
  <c r="D4128" i="5"/>
  <c r="C4128" i="5"/>
  <c r="B4128" i="5"/>
  <c r="N4127" i="5"/>
  <c r="D4127" i="5"/>
  <c r="C4127" i="5"/>
  <c r="B4127" i="5"/>
  <c r="N4126" i="5"/>
  <c r="D4126" i="5"/>
  <c r="C4126" i="5"/>
  <c r="B4126" i="5"/>
  <c r="N4125" i="5"/>
  <c r="D4125" i="5"/>
  <c r="C4125" i="5"/>
  <c r="B4125" i="5"/>
  <c r="N4124" i="5"/>
  <c r="D4124" i="5"/>
  <c r="C4124" i="5"/>
  <c r="B4124" i="5"/>
  <c r="N4123" i="5"/>
  <c r="D4123" i="5"/>
  <c r="C4123" i="5"/>
  <c r="B4123" i="5"/>
  <c r="N4122" i="5"/>
  <c r="D4122" i="5"/>
  <c r="C4122" i="5"/>
  <c r="B4122" i="5"/>
  <c r="N4121" i="5"/>
  <c r="D4121" i="5"/>
  <c r="C4121" i="5"/>
  <c r="B4121" i="5"/>
  <c r="N4120" i="5"/>
  <c r="D4120" i="5"/>
  <c r="C4120" i="5"/>
  <c r="B4120" i="5"/>
  <c r="N4119" i="5"/>
  <c r="D4119" i="5"/>
  <c r="C4119" i="5"/>
  <c r="B4119" i="5"/>
  <c r="N4118" i="5"/>
  <c r="D4118" i="5"/>
  <c r="C4118" i="5"/>
  <c r="B4118" i="5"/>
  <c r="N4117" i="5"/>
  <c r="D4117" i="5"/>
  <c r="C4117" i="5"/>
  <c r="B4117" i="5"/>
  <c r="N4116" i="5"/>
  <c r="D4116" i="5"/>
  <c r="C4116" i="5"/>
  <c r="B4116" i="5"/>
  <c r="N4115" i="5"/>
  <c r="D4115" i="5"/>
  <c r="C4115" i="5"/>
  <c r="B4115" i="5"/>
  <c r="N4114" i="5"/>
  <c r="D4114" i="5"/>
  <c r="C4114" i="5"/>
  <c r="B4114" i="5"/>
  <c r="N4113" i="5"/>
  <c r="D4113" i="5"/>
  <c r="C4113" i="5"/>
  <c r="B4113" i="5"/>
  <c r="N4112" i="5"/>
  <c r="D4112" i="5"/>
  <c r="C4112" i="5"/>
  <c r="B4112" i="5"/>
  <c r="N4111" i="5"/>
  <c r="D4111" i="5"/>
  <c r="C4111" i="5"/>
  <c r="B4111" i="5"/>
  <c r="N4110" i="5"/>
  <c r="D4110" i="5"/>
  <c r="C4110" i="5"/>
  <c r="B4110" i="5"/>
  <c r="N4109" i="5"/>
  <c r="D4109" i="5"/>
  <c r="C4109" i="5"/>
  <c r="B4109" i="5"/>
  <c r="N4108" i="5"/>
  <c r="D4108" i="5"/>
  <c r="C4108" i="5"/>
  <c r="B4108" i="5"/>
  <c r="N4107" i="5"/>
  <c r="D4107" i="5"/>
  <c r="C4107" i="5"/>
  <c r="B4107" i="5"/>
  <c r="N4106" i="5"/>
  <c r="D4106" i="5"/>
  <c r="C4106" i="5"/>
  <c r="B4106" i="5"/>
  <c r="N4105" i="5"/>
  <c r="D4105" i="5"/>
  <c r="C4105" i="5"/>
  <c r="B4105" i="5"/>
  <c r="N4104" i="5"/>
  <c r="D4104" i="5"/>
  <c r="C4104" i="5"/>
  <c r="B4104" i="5"/>
  <c r="N4103" i="5"/>
  <c r="D4103" i="5"/>
  <c r="C4103" i="5"/>
  <c r="B4103" i="5"/>
  <c r="N4102" i="5"/>
  <c r="D4102" i="5"/>
  <c r="C4102" i="5"/>
  <c r="B4102" i="5"/>
  <c r="N4101" i="5"/>
  <c r="D4101" i="5"/>
  <c r="C4101" i="5"/>
  <c r="B4101" i="5"/>
  <c r="N4100" i="5"/>
  <c r="D4100" i="5"/>
  <c r="C4100" i="5"/>
  <c r="B4100" i="5"/>
  <c r="N4099" i="5"/>
  <c r="D4099" i="5"/>
  <c r="C4099" i="5"/>
  <c r="B4099" i="5"/>
  <c r="N4098" i="5"/>
  <c r="D4098" i="5"/>
  <c r="C4098" i="5"/>
  <c r="B4098" i="5"/>
  <c r="N4097" i="5"/>
  <c r="D4097" i="5"/>
  <c r="C4097" i="5"/>
  <c r="B4097" i="5"/>
  <c r="N4096" i="5"/>
  <c r="D4096" i="5"/>
  <c r="C4096" i="5"/>
  <c r="B4096" i="5"/>
  <c r="N4095" i="5"/>
  <c r="D4095" i="5"/>
  <c r="C4095" i="5"/>
  <c r="B4095" i="5"/>
  <c r="N4094" i="5"/>
  <c r="D4094" i="5"/>
  <c r="C4094" i="5"/>
  <c r="B4094" i="5"/>
  <c r="N4093" i="5"/>
  <c r="D4093" i="5"/>
  <c r="C4093" i="5"/>
  <c r="B4093" i="5"/>
  <c r="N4092" i="5"/>
  <c r="D4092" i="5"/>
  <c r="C4092" i="5"/>
  <c r="B4092" i="5"/>
  <c r="N4091" i="5"/>
  <c r="D4091" i="5"/>
  <c r="C4091" i="5"/>
  <c r="B4091" i="5"/>
  <c r="N4090" i="5"/>
  <c r="D4090" i="5"/>
  <c r="C4090" i="5"/>
  <c r="B4090" i="5"/>
  <c r="N4089" i="5"/>
  <c r="D4089" i="5"/>
  <c r="C4089" i="5"/>
  <c r="B4089" i="5"/>
  <c r="N4088" i="5"/>
  <c r="D4088" i="5"/>
  <c r="C4088" i="5"/>
  <c r="B4088" i="5"/>
  <c r="N4087" i="5"/>
  <c r="D4087" i="5"/>
  <c r="C4087" i="5"/>
  <c r="B4087" i="5"/>
  <c r="N4086" i="5"/>
  <c r="D4086" i="5"/>
  <c r="C4086" i="5"/>
  <c r="B4086" i="5"/>
  <c r="N4085" i="5"/>
  <c r="D4085" i="5"/>
  <c r="C4085" i="5"/>
  <c r="B4085" i="5"/>
  <c r="N4084" i="5"/>
  <c r="D4084" i="5"/>
  <c r="C4084" i="5"/>
  <c r="B4084" i="5"/>
  <c r="N4083" i="5"/>
  <c r="D4083" i="5"/>
  <c r="C4083" i="5"/>
  <c r="B4083" i="5"/>
  <c r="N4082" i="5"/>
  <c r="D4082" i="5"/>
  <c r="C4082" i="5"/>
  <c r="B4082" i="5"/>
  <c r="N4081" i="5"/>
  <c r="D4081" i="5"/>
  <c r="C4081" i="5"/>
  <c r="B4081" i="5"/>
  <c r="N4080" i="5"/>
  <c r="D4080" i="5"/>
  <c r="C4080" i="5"/>
  <c r="B4080" i="5"/>
  <c r="N4079" i="5"/>
  <c r="D4079" i="5"/>
  <c r="C4079" i="5"/>
  <c r="B4079" i="5"/>
  <c r="N4078" i="5"/>
  <c r="D4078" i="5"/>
  <c r="C4078" i="5"/>
  <c r="B4078" i="5"/>
  <c r="N4077" i="5"/>
  <c r="D4077" i="5"/>
  <c r="C4077" i="5"/>
  <c r="B4077" i="5"/>
  <c r="N4076" i="5"/>
  <c r="D4076" i="5"/>
  <c r="C4076" i="5"/>
  <c r="B4076" i="5"/>
  <c r="N4075" i="5"/>
  <c r="D4075" i="5"/>
  <c r="C4075" i="5"/>
  <c r="B4075" i="5"/>
  <c r="N4074" i="5"/>
  <c r="D4074" i="5"/>
  <c r="C4074" i="5"/>
  <c r="B4074" i="5"/>
  <c r="N4073" i="5"/>
  <c r="D4073" i="5"/>
  <c r="C4073" i="5"/>
  <c r="B4073" i="5"/>
  <c r="N4072" i="5"/>
  <c r="D4072" i="5"/>
  <c r="C4072" i="5"/>
  <c r="B4072" i="5"/>
  <c r="N4071" i="5"/>
  <c r="D4071" i="5"/>
  <c r="C4071" i="5"/>
  <c r="B4071" i="5"/>
  <c r="N4070" i="5"/>
  <c r="D4070" i="5"/>
  <c r="C4070" i="5"/>
  <c r="B4070" i="5"/>
  <c r="N4069" i="5"/>
  <c r="D4069" i="5"/>
  <c r="C4069" i="5"/>
  <c r="B4069" i="5"/>
  <c r="N4068" i="5"/>
  <c r="D4068" i="5"/>
  <c r="C4068" i="5"/>
  <c r="B4068" i="5"/>
  <c r="N4067" i="5"/>
  <c r="D4067" i="5"/>
  <c r="C4067" i="5"/>
  <c r="B4067" i="5"/>
  <c r="N4066" i="5"/>
  <c r="D4066" i="5"/>
  <c r="C4066" i="5"/>
  <c r="B4066" i="5"/>
  <c r="N4065" i="5"/>
  <c r="D4065" i="5"/>
  <c r="C4065" i="5"/>
  <c r="B4065" i="5"/>
  <c r="N4064" i="5"/>
  <c r="D4064" i="5"/>
  <c r="C4064" i="5"/>
  <c r="B4064" i="5"/>
  <c r="N4063" i="5"/>
  <c r="D4063" i="5"/>
  <c r="C4063" i="5"/>
  <c r="B4063" i="5"/>
  <c r="N4062" i="5"/>
  <c r="D4062" i="5"/>
  <c r="C4062" i="5"/>
  <c r="B4062" i="5"/>
  <c r="N4061" i="5"/>
  <c r="D4061" i="5"/>
  <c r="C4061" i="5"/>
  <c r="B4061" i="5"/>
  <c r="N4060" i="5"/>
  <c r="D4060" i="5"/>
  <c r="C4060" i="5"/>
  <c r="B4060" i="5"/>
  <c r="N4059" i="5"/>
  <c r="D4059" i="5"/>
  <c r="C4059" i="5"/>
  <c r="B4059" i="5"/>
  <c r="N4058" i="5"/>
  <c r="D4058" i="5"/>
  <c r="C4058" i="5"/>
  <c r="B4058" i="5"/>
  <c r="N4057" i="5"/>
  <c r="D4057" i="5"/>
  <c r="C4057" i="5"/>
  <c r="B4057" i="5"/>
  <c r="N4056" i="5"/>
  <c r="D4056" i="5"/>
  <c r="C4056" i="5"/>
  <c r="B4056" i="5"/>
  <c r="N4055" i="5"/>
  <c r="D4055" i="5"/>
  <c r="C4055" i="5"/>
  <c r="B4055" i="5"/>
  <c r="N4054" i="5"/>
  <c r="D4054" i="5"/>
  <c r="C4054" i="5"/>
  <c r="B4054" i="5"/>
  <c r="N4053" i="5"/>
  <c r="D4053" i="5"/>
  <c r="C4053" i="5"/>
  <c r="B4053" i="5"/>
  <c r="N4052" i="5"/>
  <c r="D4052" i="5"/>
  <c r="C4052" i="5"/>
  <c r="B4052" i="5"/>
  <c r="N4051" i="5"/>
  <c r="D4051" i="5"/>
  <c r="C4051" i="5"/>
  <c r="B4051" i="5"/>
  <c r="N4050" i="5"/>
  <c r="D4050" i="5"/>
  <c r="C4050" i="5"/>
  <c r="B4050" i="5"/>
  <c r="N4049" i="5"/>
  <c r="D4049" i="5"/>
  <c r="C4049" i="5"/>
  <c r="B4049" i="5"/>
  <c r="N4048" i="5"/>
  <c r="D4048" i="5"/>
  <c r="C4048" i="5"/>
  <c r="B4048" i="5"/>
  <c r="N4047" i="5"/>
  <c r="D4047" i="5"/>
  <c r="C4047" i="5"/>
  <c r="B4047" i="5"/>
  <c r="N4046" i="5"/>
  <c r="D4046" i="5"/>
  <c r="C4046" i="5"/>
  <c r="B4046" i="5"/>
  <c r="N4045" i="5"/>
  <c r="D4045" i="5"/>
  <c r="C4045" i="5"/>
  <c r="B4045" i="5"/>
  <c r="N4044" i="5"/>
  <c r="D4044" i="5"/>
  <c r="C4044" i="5"/>
  <c r="B4044" i="5"/>
  <c r="N4043" i="5"/>
  <c r="D4043" i="5"/>
  <c r="C4043" i="5"/>
  <c r="B4043" i="5"/>
  <c r="N4042" i="5"/>
  <c r="D4042" i="5"/>
  <c r="C4042" i="5"/>
  <c r="B4042" i="5"/>
  <c r="N4041" i="5"/>
  <c r="D4041" i="5"/>
  <c r="C4041" i="5"/>
  <c r="B4041" i="5"/>
  <c r="N4040" i="5"/>
  <c r="D4040" i="5"/>
  <c r="C4040" i="5"/>
  <c r="B4040" i="5"/>
  <c r="N4039" i="5"/>
  <c r="D4039" i="5"/>
  <c r="C4039" i="5"/>
  <c r="B4039" i="5"/>
  <c r="N4038" i="5"/>
  <c r="D4038" i="5"/>
  <c r="C4038" i="5"/>
  <c r="B4038" i="5"/>
  <c r="N4037" i="5"/>
  <c r="D4037" i="5"/>
  <c r="C4037" i="5"/>
  <c r="B4037" i="5"/>
  <c r="N4036" i="5"/>
  <c r="D4036" i="5"/>
  <c r="C4036" i="5"/>
  <c r="B4036" i="5"/>
  <c r="N4035" i="5"/>
  <c r="D4035" i="5"/>
  <c r="C4035" i="5"/>
  <c r="B4035" i="5"/>
  <c r="N4034" i="5"/>
  <c r="D4034" i="5"/>
  <c r="C4034" i="5"/>
  <c r="B4034" i="5"/>
  <c r="N4033" i="5"/>
  <c r="D4033" i="5"/>
  <c r="C4033" i="5"/>
  <c r="B4033" i="5"/>
  <c r="N4032" i="5"/>
  <c r="D4032" i="5"/>
  <c r="C4032" i="5"/>
  <c r="B4032" i="5"/>
  <c r="N4031" i="5"/>
  <c r="D4031" i="5"/>
  <c r="C4031" i="5"/>
  <c r="B4031" i="5"/>
  <c r="N4030" i="5"/>
  <c r="D4030" i="5"/>
  <c r="C4030" i="5"/>
  <c r="B4030" i="5"/>
  <c r="N4029" i="5"/>
  <c r="D4029" i="5"/>
  <c r="C4029" i="5"/>
  <c r="B4029" i="5"/>
  <c r="N4028" i="5"/>
  <c r="D4028" i="5"/>
  <c r="C4028" i="5"/>
  <c r="B4028" i="5"/>
  <c r="N4027" i="5"/>
  <c r="D4027" i="5"/>
  <c r="C4027" i="5"/>
  <c r="B4027" i="5"/>
  <c r="N4026" i="5"/>
  <c r="D4026" i="5"/>
  <c r="C4026" i="5"/>
  <c r="B4026" i="5"/>
  <c r="N4025" i="5"/>
  <c r="D4025" i="5"/>
  <c r="C4025" i="5"/>
  <c r="B4025" i="5"/>
  <c r="N4024" i="5"/>
  <c r="D4024" i="5"/>
  <c r="C4024" i="5"/>
  <c r="B4024" i="5"/>
  <c r="N4023" i="5"/>
  <c r="D4023" i="5"/>
  <c r="C4023" i="5"/>
  <c r="B4023" i="5"/>
  <c r="N4022" i="5"/>
  <c r="D4022" i="5"/>
  <c r="C4022" i="5"/>
  <c r="B4022" i="5"/>
  <c r="N4021" i="5"/>
  <c r="D4021" i="5"/>
  <c r="C4021" i="5"/>
  <c r="B4021" i="5"/>
  <c r="N4020" i="5"/>
  <c r="D4020" i="5"/>
  <c r="C4020" i="5"/>
  <c r="B4020" i="5"/>
  <c r="N4019" i="5"/>
  <c r="D4019" i="5"/>
  <c r="C4019" i="5"/>
  <c r="B4019" i="5"/>
  <c r="N4018" i="5"/>
  <c r="D4018" i="5"/>
  <c r="C4018" i="5"/>
  <c r="B4018" i="5"/>
  <c r="N4017" i="5"/>
  <c r="D4017" i="5"/>
  <c r="C4017" i="5"/>
  <c r="B4017" i="5"/>
  <c r="N4016" i="5"/>
  <c r="D4016" i="5"/>
  <c r="C4016" i="5"/>
  <c r="B4016" i="5"/>
  <c r="N4015" i="5"/>
  <c r="D4015" i="5"/>
  <c r="C4015" i="5"/>
  <c r="B4015" i="5"/>
  <c r="N4014" i="5"/>
  <c r="D4014" i="5"/>
  <c r="C4014" i="5"/>
  <c r="B4014" i="5"/>
  <c r="N4013" i="5"/>
  <c r="D4013" i="5"/>
  <c r="C4013" i="5"/>
  <c r="B4013" i="5"/>
  <c r="N4012" i="5"/>
  <c r="D4012" i="5"/>
  <c r="C4012" i="5"/>
  <c r="B4012" i="5"/>
  <c r="N4011" i="5"/>
  <c r="D4011" i="5"/>
  <c r="C4011" i="5"/>
  <c r="B4011" i="5"/>
  <c r="N4010" i="5"/>
  <c r="D4010" i="5"/>
  <c r="C4010" i="5"/>
  <c r="B4010" i="5"/>
  <c r="N4009" i="5"/>
  <c r="D4009" i="5"/>
  <c r="C4009" i="5"/>
  <c r="B4009" i="5"/>
  <c r="N4008" i="5"/>
  <c r="D4008" i="5"/>
  <c r="C4008" i="5"/>
  <c r="B4008" i="5"/>
  <c r="N4007" i="5"/>
  <c r="D4007" i="5"/>
  <c r="C4007" i="5"/>
  <c r="B4007" i="5"/>
  <c r="N4006" i="5"/>
  <c r="D4006" i="5"/>
  <c r="C4006" i="5"/>
  <c r="B4006" i="5"/>
  <c r="N4005" i="5"/>
  <c r="D4005" i="5"/>
  <c r="C4005" i="5"/>
  <c r="B4005" i="5"/>
  <c r="N4004" i="5"/>
  <c r="D4004" i="5"/>
  <c r="C4004" i="5"/>
  <c r="B4004" i="5"/>
  <c r="N4003" i="5"/>
  <c r="D4003" i="5"/>
  <c r="C4003" i="5"/>
  <c r="B4003" i="5"/>
  <c r="N4002" i="5"/>
  <c r="D4002" i="5"/>
  <c r="C4002" i="5"/>
  <c r="B4002" i="5"/>
  <c r="N4001" i="5"/>
  <c r="D4001" i="5"/>
  <c r="C4001" i="5"/>
  <c r="B4001" i="5"/>
  <c r="N4000" i="5"/>
  <c r="D4000" i="5"/>
  <c r="C4000" i="5"/>
  <c r="B4000" i="5"/>
  <c r="N3999" i="5"/>
  <c r="D3999" i="5"/>
  <c r="C3999" i="5"/>
  <c r="B3999" i="5"/>
  <c r="N3998" i="5"/>
  <c r="D3998" i="5"/>
  <c r="C3998" i="5"/>
  <c r="B3998" i="5"/>
  <c r="N3997" i="5"/>
  <c r="D3997" i="5"/>
  <c r="C3997" i="5"/>
  <c r="B3997" i="5"/>
  <c r="N3996" i="5"/>
  <c r="D3996" i="5"/>
  <c r="C3996" i="5"/>
  <c r="B3996" i="5"/>
  <c r="N3995" i="5"/>
  <c r="D3995" i="5"/>
  <c r="C3995" i="5"/>
  <c r="B3995" i="5"/>
  <c r="N3994" i="5"/>
  <c r="D3994" i="5"/>
  <c r="C3994" i="5"/>
  <c r="B3994" i="5"/>
  <c r="N3993" i="5"/>
  <c r="D3993" i="5"/>
  <c r="C3993" i="5"/>
  <c r="B3993" i="5"/>
  <c r="N3992" i="5"/>
  <c r="D3992" i="5"/>
  <c r="C3992" i="5"/>
  <c r="B3992" i="5"/>
  <c r="N3991" i="5"/>
  <c r="D3991" i="5"/>
  <c r="C3991" i="5"/>
  <c r="B3991" i="5"/>
  <c r="N3990" i="5"/>
  <c r="D3990" i="5"/>
  <c r="C3990" i="5"/>
  <c r="B3990" i="5"/>
  <c r="N3989" i="5"/>
  <c r="D3989" i="5"/>
  <c r="C3989" i="5"/>
  <c r="B3989" i="5"/>
  <c r="N3988" i="5"/>
  <c r="D3988" i="5"/>
  <c r="C3988" i="5"/>
  <c r="B3988" i="5"/>
  <c r="N3987" i="5"/>
  <c r="D3987" i="5"/>
  <c r="C3987" i="5"/>
  <c r="B3987" i="5"/>
  <c r="N3986" i="5"/>
  <c r="D3986" i="5"/>
  <c r="C3986" i="5"/>
  <c r="B3986" i="5"/>
  <c r="N3985" i="5"/>
  <c r="D3985" i="5"/>
  <c r="C3985" i="5"/>
  <c r="B3985" i="5"/>
  <c r="N3984" i="5"/>
  <c r="D3984" i="5"/>
  <c r="C3984" i="5"/>
  <c r="B3984" i="5"/>
  <c r="N3983" i="5"/>
  <c r="D3983" i="5"/>
  <c r="C3983" i="5"/>
  <c r="B3983" i="5"/>
  <c r="N3982" i="5"/>
  <c r="D3982" i="5"/>
  <c r="C3982" i="5"/>
  <c r="B3982" i="5"/>
  <c r="N3981" i="5"/>
  <c r="D3981" i="5"/>
  <c r="C3981" i="5"/>
  <c r="B3981" i="5"/>
  <c r="N3980" i="5"/>
  <c r="D3980" i="5"/>
  <c r="C3980" i="5"/>
  <c r="B3980" i="5"/>
  <c r="N3979" i="5"/>
  <c r="D3979" i="5"/>
  <c r="C3979" i="5"/>
  <c r="B3979" i="5"/>
  <c r="N3978" i="5"/>
  <c r="D3978" i="5"/>
  <c r="C3978" i="5"/>
  <c r="B3978" i="5"/>
  <c r="N3977" i="5"/>
  <c r="D3977" i="5"/>
  <c r="C3977" i="5"/>
  <c r="B3977" i="5"/>
  <c r="N3976" i="5"/>
  <c r="D3976" i="5"/>
  <c r="C3976" i="5"/>
  <c r="B3976" i="5"/>
  <c r="N3975" i="5"/>
  <c r="D3975" i="5"/>
  <c r="C3975" i="5"/>
  <c r="B3975" i="5"/>
  <c r="N3974" i="5"/>
  <c r="D3974" i="5"/>
  <c r="C3974" i="5"/>
  <c r="B3974" i="5"/>
  <c r="N3973" i="5"/>
  <c r="D3973" i="5"/>
  <c r="C3973" i="5"/>
  <c r="B3973" i="5"/>
  <c r="N3972" i="5"/>
  <c r="D3972" i="5"/>
  <c r="C3972" i="5"/>
  <c r="B3972" i="5"/>
  <c r="N3971" i="5"/>
  <c r="D3971" i="5"/>
  <c r="C3971" i="5"/>
  <c r="B3971" i="5"/>
  <c r="N3970" i="5"/>
  <c r="D3970" i="5"/>
  <c r="C3970" i="5"/>
  <c r="B3970" i="5"/>
  <c r="N3969" i="5"/>
  <c r="D3969" i="5"/>
  <c r="C3969" i="5"/>
  <c r="B3969" i="5"/>
  <c r="N3968" i="5"/>
  <c r="D3968" i="5"/>
  <c r="C3968" i="5"/>
  <c r="B3968" i="5"/>
  <c r="N3967" i="5"/>
  <c r="D3967" i="5"/>
  <c r="C3967" i="5"/>
  <c r="B3967" i="5"/>
  <c r="N3966" i="5"/>
  <c r="D3966" i="5"/>
  <c r="C3966" i="5"/>
  <c r="B3966" i="5"/>
  <c r="N3965" i="5"/>
  <c r="D3965" i="5"/>
  <c r="C3965" i="5"/>
  <c r="B3965" i="5"/>
  <c r="N3964" i="5"/>
  <c r="D3964" i="5"/>
  <c r="C3964" i="5"/>
  <c r="B3964" i="5"/>
  <c r="N3963" i="5"/>
  <c r="D3963" i="5"/>
  <c r="C3963" i="5"/>
  <c r="B3963" i="5"/>
  <c r="N3962" i="5"/>
  <c r="D3962" i="5"/>
  <c r="C3962" i="5"/>
  <c r="B3962" i="5"/>
  <c r="N3961" i="5"/>
  <c r="D3961" i="5"/>
  <c r="C3961" i="5"/>
  <c r="B3961" i="5"/>
  <c r="N3960" i="5"/>
  <c r="D3960" i="5"/>
  <c r="C3960" i="5"/>
  <c r="B3960" i="5"/>
  <c r="N3959" i="5"/>
  <c r="D3959" i="5"/>
  <c r="C3959" i="5"/>
  <c r="B3959" i="5"/>
  <c r="N3958" i="5"/>
  <c r="D3958" i="5"/>
  <c r="C3958" i="5"/>
  <c r="B3958" i="5"/>
  <c r="N3957" i="5"/>
  <c r="D3957" i="5"/>
  <c r="C3957" i="5"/>
  <c r="B3957" i="5"/>
  <c r="N3956" i="5"/>
  <c r="D3956" i="5"/>
  <c r="C3956" i="5"/>
  <c r="B3956" i="5"/>
  <c r="N3955" i="5"/>
  <c r="D3955" i="5"/>
  <c r="C3955" i="5"/>
  <c r="B3955" i="5"/>
  <c r="N3954" i="5"/>
  <c r="D3954" i="5"/>
  <c r="C3954" i="5"/>
  <c r="B3954" i="5"/>
  <c r="N3953" i="5"/>
  <c r="D3953" i="5"/>
  <c r="C3953" i="5"/>
  <c r="B3953" i="5"/>
  <c r="N3952" i="5"/>
  <c r="D3952" i="5"/>
  <c r="C3952" i="5"/>
  <c r="B3952" i="5"/>
  <c r="N3951" i="5"/>
  <c r="D3951" i="5"/>
  <c r="C3951" i="5"/>
  <c r="B3951" i="5"/>
  <c r="N3950" i="5"/>
  <c r="D3950" i="5"/>
  <c r="C3950" i="5"/>
  <c r="B3950" i="5"/>
  <c r="N3949" i="5"/>
  <c r="D3949" i="5"/>
  <c r="C3949" i="5"/>
  <c r="B3949" i="5"/>
  <c r="N3948" i="5"/>
  <c r="D3948" i="5"/>
  <c r="C3948" i="5"/>
  <c r="B3948" i="5"/>
  <c r="N3947" i="5"/>
  <c r="D3947" i="5"/>
  <c r="C3947" i="5"/>
  <c r="B3947" i="5"/>
  <c r="N3946" i="5"/>
  <c r="D3946" i="5"/>
  <c r="C3946" i="5"/>
  <c r="B3946" i="5"/>
  <c r="N3945" i="5"/>
  <c r="D3945" i="5"/>
  <c r="C3945" i="5"/>
  <c r="B3945" i="5"/>
  <c r="N3944" i="5"/>
  <c r="D3944" i="5"/>
  <c r="C3944" i="5"/>
  <c r="B3944" i="5"/>
  <c r="N3943" i="5"/>
  <c r="D3943" i="5"/>
  <c r="C3943" i="5"/>
  <c r="B3943" i="5"/>
  <c r="N3942" i="5"/>
  <c r="D3942" i="5"/>
  <c r="C3942" i="5"/>
  <c r="B3942" i="5"/>
  <c r="N3941" i="5"/>
  <c r="D3941" i="5"/>
  <c r="C3941" i="5"/>
  <c r="B3941" i="5"/>
  <c r="N3940" i="5"/>
  <c r="D3940" i="5"/>
  <c r="C3940" i="5"/>
  <c r="B3940" i="5"/>
  <c r="N3939" i="5"/>
  <c r="D3939" i="5"/>
  <c r="C3939" i="5"/>
  <c r="B3939" i="5"/>
  <c r="N3938" i="5"/>
  <c r="D3938" i="5"/>
  <c r="C3938" i="5"/>
  <c r="B3938" i="5"/>
  <c r="N3937" i="5"/>
  <c r="D3937" i="5"/>
  <c r="C3937" i="5"/>
  <c r="B3937" i="5"/>
  <c r="N3936" i="5"/>
  <c r="D3936" i="5"/>
  <c r="C3936" i="5"/>
  <c r="B3936" i="5"/>
  <c r="N3935" i="5"/>
  <c r="D3935" i="5"/>
  <c r="C3935" i="5"/>
  <c r="B3935" i="5"/>
  <c r="N3934" i="5"/>
  <c r="D3934" i="5"/>
  <c r="C3934" i="5"/>
  <c r="B3934" i="5"/>
  <c r="N3933" i="5"/>
  <c r="D3933" i="5"/>
  <c r="C3933" i="5"/>
  <c r="B3933" i="5"/>
  <c r="N3932" i="5"/>
  <c r="D3932" i="5"/>
  <c r="C3932" i="5"/>
  <c r="B3932" i="5"/>
  <c r="N3931" i="5"/>
  <c r="D3931" i="5"/>
  <c r="C3931" i="5"/>
  <c r="B3931" i="5"/>
  <c r="N3930" i="5"/>
  <c r="D3930" i="5"/>
  <c r="C3930" i="5"/>
  <c r="B3930" i="5"/>
  <c r="N3929" i="5"/>
  <c r="D3929" i="5"/>
  <c r="C3929" i="5"/>
  <c r="B3929" i="5"/>
  <c r="N3928" i="5"/>
  <c r="D3928" i="5"/>
  <c r="C3928" i="5"/>
  <c r="B3928" i="5"/>
  <c r="N3927" i="5"/>
  <c r="D3927" i="5"/>
  <c r="C3927" i="5"/>
  <c r="B3927" i="5"/>
  <c r="N3926" i="5"/>
  <c r="D3926" i="5"/>
  <c r="C3926" i="5"/>
  <c r="B3926" i="5"/>
  <c r="N3925" i="5"/>
  <c r="D3925" i="5"/>
  <c r="C3925" i="5"/>
  <c r="B3925" i="5"/>
  <c r="N3924" i="5"/>
  <c r="D3924" i="5"/>
  <c r="C3924" i="5"/>
  <c r="B3924" i="5"/>
  <c r="N3923" i="5"/>
  <c r="D3923" i="5"/>
  <c r="C3923" i="5"/>
  <c r="B3923" i="5"/>
  <c r="N3922" i="5"/>
  <c r="D3922" i="5"/>
  <c r="C3922" i="5"/>
  <c r="B3922" i="5"/>
  <c r="N3921" i="5"/>
  <c r="D3921" i="5"/>
  <c r="C3921" i="5"/>
  <c r="B3921" i="5"/>
  <c r="N3920" i="5"/>
  <c r="D3920" i="5"/>
  <c r="C3920" i="5"/>
  <c r="B3920" i="5"/>
  <c r="N3919" i="5"/>
  <c r="D3919" i="5"/>
  <c r="C3919" i="5"/>
  <c r="B3919" i="5"/>
  <c r="N3918" i="5"/>
  <c r="D3918" i="5"/>
  <c r="C3918" i="5"/>
  <c r="B3918" i="5"/>
  <c r="N3917" i="5"/>
  <c r="D3917" i="5"/>
  <c r="C3917" i="5"/>
  <c r="B3917" i="5"/>
  <c r="N3916" i="5"/>
  <c r="D3916" i="5"/>
  <c r="C3916" i="5"/>
  <c r="B3916" i="5"/>
  <c r="N3915" i="5"/>
  <c r="D3915" i="5"/>
  <c r="C3915" i="5"/>
  <c r="B3915" i="5"/>
  <c r="N3914" i="5"/>
  <c r="D3914" i="5"/>
  <c r="C3914" i="5"/>
  <c r="B3914" i="5"/>
  <c r="N3913" i="5"/>
  <c r="D3913" i="5"/>
  <c r="C3913" i="5"/>
  <c r="B3913" i="5"/>
  <c r="N3912" i="5"/>
  <c r="D3912" i="5"/>
  <c r="C3912" i="5"/>
  <c r="B3912" i="5"/>
  <c r="N3911" i="5"/>
  <c r="D3911" i="5"/>
  <c r="C3911" i="5"/>
  <c r="B3911" i="5"/>
  <c r="N3910" i="5"/>
  <c r="D3910" i="5"/>
  <c r="C3910" i="5"/>
  <c r="B3910" i="5"/>
  <c r="N3909" i="5"/>
  <c r="D3909" i="5"/>
  <c r="C3909" i="5"/>
  <c r="B3909" i="5"/>
  <c r="N3908" i="5"/>
  <c r="D3908" i="5"/>
  <c r="C3908" i="5"/>
  <c r="B3908" i="5"/>
  <c r="N3907" i="5"/>
  <c r="D3907" i="5"/>
  <c r="C3907" i="5"/>
  <c r="B3907" i="5"/>
  <c r="N3906" i="5"/>
  <c r="D3906" i="5"/>
  <c r="C3906" i="5"/>
  <c r="B3906" i="5"/>
  <c r="N3905" i="5"/>
  <c r="D3905" i="5"/>
  <c r="C3905" i="5"/>
  <c r="B3905" i="5"/>
  <c r="N3904" i="5"/>
  <c r="D3904" i="5"/>
  <c r="C3904" i="5"/>
  <c r="B3904" i="5"/>
  <c r="N3903" i="5"/>
  <c r="D3903" i="5"/>
  <c r="C3903" i="5"/>
  <c r="B3903" i="5"/>
  <c r="N3902" i="5"/>
  <c r="D3902" i="5"/>
  <c r="C3902" i="5"/>
  <c r="B3902" i="5"/>
  <c r="N3901" i="5"/>
  <c r="D3901" i="5"/>
  <c r="C3901" i="5"/>
  <c r="B3901" i="5"/>
  <c r="N3900" i="5"/>
  <c r="D3900" i="5"/>
  <c r="C3900" i="5"/>
  <c r="B3900" i="5"/>
  <c r="N3899" i="5"/>
  <c r="D3899" i="5"/>
  <c r="C3899" i="5"/>
  <c r="B3899" i="5"/>
  <c r="N3898" i="5"/>
  <c r="D3898" i="5"/>
  <c r="C3898" i="5"/>
  <c r="B3898" i="5"/>
  <c r="N3897" i="5"/>
  <c r="D3897" i="5"/>
  <c r="C3897" i="5"/>
  <c r="B3897" i="5"/>
  <c r="N3896" i="5"/>
  <c r="D3896" i="5"/>
  <c r="C3896" i="5"/>
  <c r="B3896" i="5"/>
  <c r="N3895" i="5"/>
  <c r="D3895" i="5"/>
  <c r="C3895" i="5"/>
  <c r="B3895" i="5"/>
  <c r="N3894" i="5"/>
  <c r="D3894" i="5"/>
  <c r="C3894" i="5"/>
  <c r="B3894" i="5"/>
  <c r="N3893" i="5"/>
  <c r="D3893" i="5"/>
  <c r="C3893" i="5"/>
  <c r="B3893" i="5"/>
  <c r="N3892" i="5"/>
  <c r="D3892" i="5"/>
  <c r="C3892" i="5"/>
  <c r="B3892" i="5"/>
  <c r="N3891" i="5"/>
  <c r="D3891" i="5"/>
  <c r="C3891" i="5"/>
  <c r="B3891" i="5"/>
  <c r="N3890" i="5"/>
  <c r="D3890" i="5"/>
  <c r="C3890" i="5"/>
  <c r="B3890" i="5"/>
  <c r="N3889" i="5"/>
  <c r="D3889" i="5"/>
  <c r="C3889" i="5"/>
  <c r="B3889" i="5"/>
  <c r="N3888" i="5"/>
  <c r="D3888" i="5"/>
  <c r="C3888" i="5"/>
  <c r="B3888" i="5"/>
  <c r="N3887" i="5"/>
  <c r="D3887" i="5"/>
  <c r="C3887" i="5"/>
  <c r="B3887" i="5"/>
  <c r="N3886" i="5"/>
  <c r="D3886" i="5"/>
  <c r="C3886" i="5"/>
  <c r="B3886" i="5"/>
  <c r="N3885" i="5"/>
  <c r="D3885" i="5"/>
  <c r="C3885" i="5"/>
  <c r="B3885" i="5"/>
  <c r="N3884" i="5"/>
  <c r="D3884" i="5"/>
  <c r="C3884" i="5"/>
  <c r="B3884" i="5"/>
  <c r="N3883" i="5"/>
  <c r="D3883" i="5"/>
  <c r="C3883" i="5"/>
  <c r="B3883" i="5"/>
  <c r="N3882" i="5"/>
  <c r="D3882" i="5"/>
  <c r="C3882" i="5"/>
  <c r="B3882" i="5"/>
  <c r="N3881" i="5"/>
  <c r="D3881" i="5"/>
  <c r="C3881" i="5"/>
  <c r="B3881" i="5"/>
  <c r="N3880" i="5"/>
  <c r="D3880" i="5"/>
  <c r="C3880" i="5"/>
  <c r="B3880" i="5"/>
  <c r="N3879" i="5"/>
  <c r="D3879" i="5"/>
  <c r="C3879" i="5"/>
  <c r="B3879" i="5"/>
  <c r="N3878" i="5"/>
  <c r="D3878" i="5"/>
  <c r="C3878" i="5"/>
  <c r="B3878" i="5"/>
  <c r="N3877" i="5"/>
  <c r="D3877" i="5"/>
  <c r="C3877" i="5"/>
  <c r="B3877" i="5"/>
  <c r="N3876" i="5"/>
  <c r="D3876" i="5"/>
  <c r="C3876" i="5"/>
  <c r="B3876" i="5"/>
  <c r="N3875" i="5"/>
  <c r="D3875" i="5"/>
  <c r="C3875" i="5"/>
  <c r="B3875" i="5"/>
  <c r="N3874" i="5"/>
  <c r="D3874" i="5"/>
  <c r="C3874" i="5"/>
  <c r="B3874" i="5"/>
  <c r="N3873" i="5"/>
  <c r="D3873" i="5"/>
  <c r="C3873" i="5"/>
  <c r="B3873" i="5"/>
  <c r="N3872" i="5"/>
  <c r="D3872" i="5"/>
  <c r="C3872" i="5"/>
  <c r="B3872" i="5"/>
  <c r="N3871" i="5"/>
  <c r="D3871" i="5"/>
  <c r="C3871" i="5"/>
  <c r="B3871" i="5"/>
  <c r="N3870" i="5"/>
  <c r="D3870" i="5"/>
  <c r="C3870" i="5"/>
  <c r="B3870" i="5"/>
  <c r="N3869" i="5"/>
  <c r="D3869" i="5"/>
  <c r="C3869" i="5"/>
  <c r="B3869" i="5"/>
  <c r="N3868" i="5"/>
  <c r="D3868" i="5"/>
  <c r="C3868" i="5"/>
  <c r="B3868" i="5"/>
  <c r="N3867" i="5"/>
  <c r="D3867" i="5"/>
  <c r="C3867" i="5"/>
  <c r="B3867" i="5"/>
  <c r="N3866" i="5"/>
  <c r="D3866" i="5"/>
  <c r="C3866" i="5"/>
  <c r="B3866" i="5"/>
  <c r="N3865" i="5"/>
  <c r="D3865" i="5"/>
  <c r="C3865" i="5"/>
  <c r="B3865" i="5"/>
  <c r="N3864" i="5"/>
  <c r="D3864" i="5"/>
  <c r="C3864" i="5"/>
  <c r="B3864" i="5"/>
  <c r="N3863" i="5"/>
  <c r="D3863" i="5"/>
  <c r="C3863" i="5"/>
  <c r="B3863" i="5"/>
  <c r="N3862" i="5"/>
  <c r="D3862" i="5"/>
  <c r="C3862" i="5"/>
  <c r="B3862" i="5"/>
  <c r="N3861" i="5"/>
  <c r="D3861" i="5"/>
  <c r="C3861" i="5"/>
  <c r="B3861" i="5"/>
  <c r="N3860" i="5"/>
  <c r="D3860" i="5"/>
  <c r="C3860" i="5"/>
  <c r="B3860" i="5"/>
  <c r="N3859" i="5"/>
  <c r="D3859" i="5"/>
  <c r="C3859" i="5"/>
  <c r="B3859" i="5"/>
  <c r="N3858" i="5"/>
  <c r="D3858" i="5"/>
  <c r="C3858" i="5"/>
  <c r="B3858" i="5"/>
  <c r="N3857" i="5"/>
  <c r="D3857" i="5"/>
  <c r="C3857" i="5"/>
  <c r="B3857" i="5"/>
  <c r="N3856" i="5"/>
  <c r="D3856" i="5"/>
  <c r="C3856" i="5"/>
  <c r="B3856" i="5"/>
  <c r="N3855" i="5"/>
  <c r="D3855" i="5"/>
  <c r="C3855" i="5"/>
  <c r="B3855" i="5"/>
  <c r="N3854" i="5"/>
  <c r="D3854" i="5"/>
  <c r="C3854" i="5"/>
  <c r="B3854" i="5"/>
  <c r="N3853" i="5"/>
  <c r="D3853" i="5"/>
  <c r="C3853" i="5"/>
  <c r="B3853" i="5"/>
  <c r="N3852" i="5"/>
  <c r="D3852" i="5"/>
  <c r="C3852" i="5"/>
  <c r="B3852" i="5"/>
  <c r="N3851" i="5"/>
  <c r="D3851" i="5"/>
  <c r="C3851" i="5"/>
  <c r="B3851" i="5"/>
  <c r="N3850" i="5"/>
  <c r="D3850" i="5"/>
  <c r="C3850" i="5"/>
  <c r="B3850" i="5"/>
  <c r="N3849" i="5"/>
  <c r="D3849" i="5"/>
  <c r="C3849" i="5"/>
  <c r="B3849" i="5"/>
  <c r="N3848" i="5"/>
  <c r="D3848" i="5"/>
  <c r="C3848" i="5"/>
  <c r="B3848" i="5"/>
  <c r="N3847" i="5"/>
  <c r="D3847" i="5"/>
  <c r="C3847" i="5"/>
  <c r="B3847" i="5"/>
  <c r="N3846" i="5"/>
  <c r="D3846" i="5"/>
  <c r="C3846" i="5"/>
  <c r="B3846" i="5"/>
  <c r="N3845" i="5"/>
  <c r="D3845" i="5"/>
  <c r="C3845" i="5"/>
  <c r="B3845" i="5"/>
  <c r="N3844" i="5"/>
  <c r="D3844" i="5"/>
  <c r="C3844" i="5"/>
  <c r="B3844" i="5"/>
  <c r="N3843" i="5"/>
  <c r="D3843" i="5"/>
  <c r="C3843" i="5"/>
  <c r="B3843" i="5"/>
  <c r="N3842" i="5"/>
  <c r="D3842" i="5"/>
  <c r="C3842" i="5"/>
  <c r="B3842" i="5"/>
  <c r="N3841" i="5"/>
  <c r="D3841" i="5"/>
  <c r="C3841" i="5"/>
  <c r="B3841" i="5"/>
  <c r="N3840" i="5"/>
  <c r="D3840" i="5"/>
  <c r="C3840" i="5"/>
  <c r="B3840" i="5"/>
  <c r="N3839" i="5"/>
  <c r="D3839" i="5"/>
  <c r="C3839" i="5"/>
  <c r="B3839" i="5"/>
  <c r="N3838" i="5"/>
  <c r="D3838" i="5"/>
  <c r="C3838" i="5"/>
  <c r="B3838" i="5"/>
  <c r="N3837" i="5"/>
  <c r="D3837" i="5"/>
  <c r="C3837" i="5"/>
  <c r="B3837" i="5"/>
  <c r="N3836" i="5"/>
  <c r="D3836" i="5"/>
  <c r="C3836" i="5"/>
  <c r="B3836" i="5"/>
  <c r="N3835" i="5"/>
  <c r="D3835" i="5"/>
  <c r="C3835" i="5"/>
  <c r="B3835" i="5"/>
  <c r="N3834" i="5"/>
  <c r="D3834" i="5"/>
  <c r="C3834" i="5"/>
  <c r="B3834" i="5"/>
  <c r="N3833" i="5"/>
  <c r="D3833" i="5"/>
  <c r="C3833" i="5"/>
  <c r="B3833" i="5"/>
  <c r="N3832" i="5"/>
  <c r="D3832" i="5"/>
  <c r="C3832" i="5"/>
  <c r="B3832" i="5"/>
  <c r="N3831" i="5"/>
  <c r="D3831" i="5"/>
  <c r="C3831" i="5"/>
  <c r="B3831" i="5"/>
  <c r="N3830" i="5"/>
  <c r="D3830" i="5"/>
  <c r="C3830" i="5"/>
  <c r="B3830" i="5"/>
  <c r="N3829" i="5"/>
  <c r="D3829" i="5"/>
  <c r="C3829" i="5"/>
  <c r="B3829" i="5"/>
  <c r="N3828" i="5"/>
  <c r="D3828" i="5"/>
  <c r="C3828" i="5"/>
  <c r="B3828" i="5"/>
  <c r="N3827" i="5"/>
  <c r="D3827" i="5"/>
  <c r="C3827" i="5"/>
  <c r="B3827" i="5"/>
  <c r="N3826" i="5"/>
  <c r="D3826" i="5"/>
  <c r="C3826" i="5"/>
  <c r="B3826" i="5"/>
  <c r="N3825" i="5"/>
  <c r="D3825" i="5"/>
  <c r="C3825" i="5"/>
  <c r="B3825" i="5"/>
  <c r="N3824" i="5"/>
  <c r="D3824" i="5"/>
  <c r="C3824" i="5"/>
  <c r="B3824" i="5"/>
  <c r="N3823" i="5"/>
  <c r="D3823" i="5"/>
  <c r="C3823" i="5"/>
  <c r="B3823" i="5"/>
  <c r="N3822" i="5"/>
  <c r="D3822" i="5"/>
  <c r="C3822" i="5"/>
  <c r="B3822" i="5"/>
  <c r="N3821" i="5"/>
  <c r="D3821" i="5"/>
  <c r="C3821" i="5"/>
  <c r="B3821" i="5"/>
  <c r="N3820" i="5"/>
  <c r="D3820" i="5"/>
  <c r="C3820" i="5"/>
  <c r="B3820" i="5"/>
  <c r="N3819" i="5"/>
  <c r="D3819" i="5"/>
  <c r="C3819" i="5"/>
  <c r="B3819" i="5"/>
  <c r="N3818" i="5"/>
  <c r="D3818" i="5"/>
  <c r="C3818" i="5"/>
  <c r="B3818" i="5"/>
  <c r="N3817" i="5"/>
  <c r="D3817" i="5"/>
  <c r="C3817" i="5"/>
  <c r="B3817" i="5"/>
  <c r="N3816" i="5"/>
  <c r="D3816" i="5"/>
  <c r="C3816" i="5"/>
  <c r="B3816" i="5"/>
  <c r="N3815" i="5"/>
  <c r="D3815" i="5"/>
  <c r="C3815" i="5"/>
  <c r="B3815" i="5"/>
  <c r="N3814" i="5"/>
  <c r="D3814" i="5"/>
  <c r="C3814" i="5"/>
  <c r="B3814" i="5"/>
  <c r="N3813" i="5"/>
  <c r="D3813" i="5"/>
  <c r="C3813" i="5"/>
  <c r="B3813" i="5"/>
  <c r="N3812" i="5"/>
  <c r="D3812" i="5"/>
  <c r="C3812" i="5"/>
  <c r="B3812" i="5"/>
  <c r="N3811" i="5"/>
  <c r="D3811" i="5"/>
  <c r="C3811" i="5"/>
  <c r="B3811" i="5"/>
  <c r="N3810" i="5"/>
  <c r="D3810" i="5"/>
  <c r="C3810" i="5"/>
  <c r="B3810" i="5"/>
  <c r="N3809" i="5"/>
  <c r="D3809" i="5"/>
  <c r="C3809" i="5"/>
  <c r="B3809" i="5"/>
  <c r="N3808" i="5"/>
  <c r="D3808" i="5"/>
  <c r="C3808" i="5"/>
  <c r="B3808" i="5"/>
  <c r="N3807" i="5"/>
  <c r="D3807" i="5"/>
  <c r="C3807" i="5"/>
  <c r="B3807" i="5"/>
  <c r="N3806" i="5"/>
  <c r="D3806" i="5"/>
  <c r="C3806" i="5"/>
  <c r="B3806" i="5"/>
  <c r="N3805" i="5"/>
  <c r="D3805" i="5"/>
  <c r="C3805" i="5"/>
  <c r="B3805" i="5"/>
  <c r="N3804" i="5"/>
  <c r="D3804" i="5"/>
  <c r="C3804" i="5"/>
  <c r="B3804" i="5"/>
  <c r="N3803" i="5"/>
  <c r="D3803" i="5"/>
  <c r="C3803" i="5"/>
  <c r="B3803" i="5"/>
  <c r="N3802" i="5"/>
  <c r="D3802" i="5"/>
  <c r="C3802" i="5"/>
  <c r="B3802" i="5"/>
  <c r="N3801" i="5"/>
  <c r="D3801" i="5"/>
  <c r="C3801" i="5"/>
  <c r="B3801" i="5"/>
  <c r="N3800" i="5"/>
  <c r="D3800" i="5"/>
  <c r="C3800" i="5"/>
  <c r="B3800" i="5"/>
  <c r="N3799" i="5"/>
  <c r="D3799" i="5"/>
  <c r="C3799" i="5"/>
  <c r="B3799" i="5"/>
  <c r="N3798" i="5"/>
  <c r="D3798" i="5"/>
  <c r="C3798" i="5"/>
  <c r="B3798" i="5"/>
  <c r="N3797" i="5"/>
  <c r="D3797" i="5"/>
  <c r="C3797" i="5"/>
  <c r="B3797" i="5"/>
  <c r="N3796" i="5"/>
  <c r="D3796" i="5"/>
  <c r="C3796" i="5"/>
  <c r="B3796" i="5"/>
  <c r="N3795" i="5"/>
  <c r="D3795" i="5"/>
  <c r="C3795" i="5"/>
  <c r="B3795" i="5"/>
  <c r="N3794" i="5"/>
  <c r="D3794" i="5"/>
  <c r="C3794" i="5"/>
  <c r="B3794" i="5"/>
  <c r="N3793" i="5"/>
  <c r="D3793" i="5"/>
  <c r="C3793" i="5"/>
  <c r="B3793" i="5"/>
  <c r="N3792" i="5"/>
  <c r="D3792" i="5"/>
  <c r="C3792" i="5"/>
  <c r="B3792" i="5"/>
  <c r="N3791" i="5"/>
  <c r="D3791" i="5"/>
  <c r="C3791" i="5"/>
  <c r="B3791" i="5"/>
  <c r="N3790" i="5"/>
  <c r="D3790" i="5"/>
  <c r="C3790" i="5"/>
  <c r="B3790" i="5"/>
  <c r="N3789" i="5"/>
  <c r="D3789" i="5"/>
  <c r="C3789" i="5"/>
  <c r="B3789" i="5"/>
  <c r="N3788" i="5"/>
  <c r="D3788" i="5"/>
  <c r="C3788" i="5"/>
  <c r="B3788" i="5"/>
  <c r="N3787" i="5"/>
  <c r="D3787" i="5"/>
  <c r="C3787" i="5"/>
  <c r="B3787" i="5"/>
  <c r="N3786" i="5"/>
  <c r="D3786" i="5"/>
  <c r="C3786" i="5"/>
  <c r="B3786" i="5"/>
  <c r="N3785" i="5"/>
  <c r="D3785" i="5"/>
  <c r="C3785" i="5"/>
  <c r="B3785" i="5"/>
  <c r="N3784" i="5"/>
  <c r="D3784" i="5"/>
  <c r="C3784" i="5"/>
  <c r="B3784" i="5"/>
  <c r="N3783" i="5"/>
  <c r="D3783" i="5"/>
  <c r="C3783" i="5"/>
  <c r="B3783" i="5"/>
  <c r="N3782" i="5"/>
  <c r="D3782" i="5"/>
  <c r="C3782" i="5"/>
  <c r="B3782" i="5"/>
  <c r="N3781" i="5"/>
  <c r="D3781" i="5"/>
  <c r="C3781" i="5"/>
  <c r="B3781" i="5"/>
  <c r="N3780" i="5"/>
  <c r="D3780" i="5"/>
  <c r="C3780" i="5"/>
  <c r="B3780" i="5"/>
  <c r="N3779" i="5"/>
  <c r="D3779" i="5"/>
  <c r="C3779" i="5"/>
  <c r="B3779" i="5"/>
  <c r="N3778" i="5"/>
  <c r="D3778" i="5"/>
  <c r="C3778" i="5"/>
  <c r="B3778" i="5"/>
  <c r="N3777" i="5"/>
  <c r="D3777" i="5"/>
  <c r="C3777" i="5"/>
  <c r="B3777" i="5"/>
  <c r="N3776" i="5"/>
  <c r="D3776" i="5"/>
  <c r="C3776" i="5"/>
  <c r="B3776" i="5"/>
  <c r="N3775" i="5"/>
  <c r="D3775" i="5"/>
  <c r="C3775" i="5"/>
  <c r="B3775" i="5"/>
  <c r="N3774" i="5"/>
  <c r="D3774" i="5"/>
  <c r="C3774" i="5"/>
  <c r="B3774" i="5"/>
  <c r="N3773" i="5"/>
  <c r="D3773" i="5"/>
  <c r="C3773" i="5"/>
  <c r="B3773" i="5"/>
  <c r="N3772" i="5"/>
  <c r="D3772" i="5"/>
  <c r="C3772" i="5"/>
  <c r="B3772" i="5"/>
  <c r="N3771" i="5"/>
  <c r="D3771" i="5"/>
  <c r="C3771" i="5"/>
  <c r="B3771" i="5"/>
  <c r="N3770" i="5"/>
  <c r="D3770" i="5"/>
  <c r="C3770" i="5"/>
  <c r="B3770" i="5"/>
  <c r="N3769" i="5"/>
  <c r="D3769" i="5"/>
  <c r="C3769" i="5"/>
  <c r="B3769" i="5"/>
  <c r="N3768" i="5"/>
  <c r="D3768" i="5"/>
  <c r="C3768" i="5"/>
  <c r="B3768" i="5"/>
  <c r="N3767" i="5"/>
  <c r="D3767" i="5"/>
  <c r="C3767" i="5"/>
  <c r="B3767" i="5"/>
  <c r="N3766" i="5"/>
  <c r="D3766" i="5"/>
  <c r="C3766" i="5"/>
  <c r="B3766" i="5"/>
  <c r="N3765" i="5"/>
  <c r="D3765" i="5"/>
  <c r="C3765" i="5"/>
  <c r="B3765" i="5"/>
  <c r="N3764" i="5"/>
  <c r="D3764" i="5"/>
  <c r="C3764" i="5"/>
  <c r="B3764" i="5"/>
  <c r="N3763" i="5"/>
  <c r="D3763" i="5"/>
  <c r="C3763" i="5"/>
  <c r="B3763" i="5"/>
  <c r="N3762" i="5"/>
  <c r="D3762" i="5"/>
  <c r="C3762" i="5"/>
  <c r="B3762" i="5"/>
  <c r="N3761" i="5"/>
  <c r="D3761" i="5"/>
  <c r="C3761" i="5"/>
  <c r="B3761" i="5"/>
  <c r="N3760" i="5"/>
  <c r="D3760" i="5"/>
  <c r="C3760" i="5"/>
  <c r="B3760" i="5"/>
  <c r="N3759" i="5"/>
  <c r="D3759" i="5"/>
  <c r="C3759" i="5"/>
  <c r="B3759" i="5"/>
  <c r="N3758" i="5"/>
  <c r="D3758" i="5"/>
  <c r="C3758" i="5"/>
  <c r="B3758" i="5"/>
  <c r="N3757" i="5"/>
  <c r="D3757" i="5"/>
  <c r="C3757" i="5"/>
  <c r="B3757" i="5"/>
  <c r="N3756" i="5"/>
  <c r="D3756" i="5"/>
  <c r="C3756" i="5"/>
  <c r="B3756" i="5"/>
  <c r="N3755" i="5"/>
  <c r="D3755" i="5"/>
  <c r="C3755" i="5"/>
  <c r="B3755" i="5"/>
  <c r="N3754" i="5"/>
  <c r="D3754" i="5"/>
  <c r="C3754" i="5"/>
  <c r="B3754" i="5"/>
  <c r="N3753" i="5"/>
  <c r="D3753" i="5"/>
  <c r="C3753" i="5"/>
  <c r="B3753" i="5"/>
  <c r="N3752" i="5"/>
  <c r="D3752" i="5"/>
  <c r="C3752" i="5"/>
  <c r="B3752" i="5"/>
  <c r="N3751" i="5"/>
  <c r="D3751" i="5"/>
  <c r="C3751" i="5"/>
  <c r="B3751" i="5"/>
  <c r="N3750" i="5"/>
  <c r="D3750" i="5"/>
  <c r="C3750" i="5"/>
  <c r="B3750" i="5"/>
  <c r="N3749" i="5"/>
  <c r="D3749" i="5"/>
  <c r="C3749" i="5"/>
  <c r="B3749" i="5"/>
  <c r="N3748" i="5"/>
  <c r="D3748" i="5"/>
  <c r="C3748" i="5"/>
  <c r="B3748" i="5"/>
  <c r="N3747" i="5"/>
  <c r="D3747" i="5"/>
  <c r="C3747" i="5"/>
  <c r="B3747" i="5"/>
  <c r="N3746" i="5"/>
  <c r="D3746" i="5"/>
  <c r="C3746" i="5"/>
  <c r="B3746" i="5"/>
  <c r="N3745" i="5"/>
  <c r="D3745" i="5"/>
  <c r="C3745" i="5"/>
  <c r="B3745" i="5"/>
  <c r="N3744" i="5"/>
  <c r="D3744" i="5"/>
  <c r="C3744" i="5"/>
  <c r="B3744" i="5"/>
  <c r="N3743" i="5"/>
  <c r="D3743" i="5"/>
  <c r="C3743" i="5"/>
  <c r="B3743" i="5"/>
  <c r="N3742" i="5"/>
  <c r="D3742" i="5"/>
  <c r="C3742" i="5"/>
  <c r="B3742" i="5"/>
  <c r="N3741" i="5"/>
  <c r="D3741" i="5"/>
  <c r="C3741" i="5"/>
  <c r="B3741" i="5"/>
  <c r="N3740" i="5"/>
  <c r="D3740" i="5"/>
  <c r="C3740" i="5"/>
  <c r="B3740" i="5"/>
  <c r="N3739" i="5"/>
  <c r="D3739" i="5"/>
  <c r="C3739" i="5"/>
  <c r="B3739" i="5"/>
  <c r="N3738" i="5"/>
  <c r="D3738" i="5"/>
  <c r="C3738" i="5"/>
  <c r="B3738" i="5"/>
  <c r="N3737" i="5"/>
  <c r="D3737" i="5"/>
  <c r="C3737" i="5"/>
  <c r="B3737" i="5"/>
  <c r="N3736" i="5"/>
  <c r="D3736" i="5"/>
  <c r="C3736" i="5"/>
  <c r="B3736" i="5"/>
  <c r="N3735" i="5"/>
  <c r="D3735" i="5"/>
  <c r="C3735" i="5"/>
  <c r="B3735" i="5"/>
  <c r="N3734" i="5"/>
  <c r="D3734" i="5"/>
  <c r="C3734" i="5"/>
  <c r="B3734" i="5"/>
  <c r="N3733" i="5"/>
  <c r="D3733" i="5"/>
  <c r="C3733" i="5"/>
  <c r="B3733" i="5"/>
  <c r="N3732" i="5"/>
  <c r="D3732" i="5"/>
  <c r="C3732" i="5"/>
  <c r="B3732" i="5"/>
  <c r="N3731" i="5"/>
  <c r="D3731" i="5"/>
  <c r="C3731" i="5"/>
  <c r="B3731" i="5"/>
  <c r="N3730" i="5"/>
  <c r="D3730" i="5"/>
  <c r="C3730" i="5"/>
  <c r="B3730" i="5"/>
  <c r="N3729" i="5"/>
  <c r="D3729" i="5"/>
  <c r="C3729" i="5"/>
  <c r="B3729" i="5"/>
  <c r="N3728" i="5"/>
  <c r="D3728" i="5"/>
  <c r="C3728" i="5"/>
  <c r="B3728" i="5"/>
  <c r="N3727" i="5"/>
  <c r="D3727" i="5"/>
  <c r="C3727" i="5"/>
  <c r="B3727" i="5"/>
  <c r="N3726" i="5"/>
  <c r="D3726" i="5"/>
  <c r="C3726" i="5"/>
  <c r="B3726" i="5"/>
  <c r="N3725" i="5"/>
  <c r="D3725" i="5"/>
  <c r="C3725" i="5"/>
  <c r="B3725" i="5"/>
  <c r="N3724" i="5"/>
  <c r="D3724" i="5"/>
  <c r="C3724" i="5"/>
  <c r="B3724" i="5"/>
  <c r="N3723" i="5"/>
  <c r="D3723" i="5"/>
  <c r="C3723" i="5"/>
  <c r="B3723" i="5"/>
  <c r="N3722" i="5"/>
  <c r="D3722" i="5"/>
  <c r="C3722" i="5"/>
  <c r="B3722" i="5"/>
  <c r="N3721" i="5"/>
  <c r="D3721" i="5"/>
  <c r="C3721" i="5"/>
  <c r="B3721" i="5"/>
  <c r="N3720" i="5"/>
  <c r="D3720" i="5"/>
  <c r="C3720" i="5"/>
  <c r="B3720" i="5"/>
  <c r="N3719" i="5"/>
  <c r="D3719" i="5"/>
  <c r="C3719" i="5"/>
  <c r="B3719" i="5"/>
  <c r="N3718" i="5"/>
  <c r="D3718" i="5"/>
  <c r="C3718" i="5"/>
  <c r="B3718" i="5"/>
  <c r="N3717" i="5"/>
  <c r="D3717" i="5"/>
  <c r="C3717" i="5"/>
  <c r="B3717" i="5"/>
  <c r="N3716" i="5"/>
  <c r="D3716" i="5"/>
  <c r="C3716" i="5"/>
  <c r="B3716" i="5"/>
  <c r="N3715" i="5"/>
  <c r="D3715" i="5"/>
  <c r="C3715" i="5"/>
  <c r="B3715" i="5"/>
  <c r="N3714" i="5"/>
  <c r="D3714" i="5"/>
  <c r="C3714" i="5"/>
  <c r="B3714" i="5"/>
  <c r="N3713" i="5"/>
  <c r="D3713" i="5"/>
  <c r="C3713" i="5"/>
  <c r="B3713" i="5"/>
  <c r="N3712" i="5"/>
  <c r="D3712" i="5"/>
  <c r="C3712" i="5"/>
  <c r="B3712" i="5"/>
  <c r="N3711" i="5"/>
  <c r="D3711" i="5"/>
  <c r="C3711" i="5"/>
  <c r="B3711" i="5"/>
  <c r="N3710" i="5"/>
  <c r="D3710" i="5"/>
  <c r="C3710" i="5"/>
  <c r="B3710" i="5"/>
  <c r="N3709" i="5"/>
  <c r="D3709" i="5"/>
  <c r="C3709" i="5"/>
  <c r="B3709" i="5"/>
  <c r="N3708" i="5"/>
  <c r="D3708" i="5"/>
  <c r="C3708" i="5"/>
  <c r="B3708" i="5"/>
  <c r="N3707" i="5"/>
  <c r="D3707" i="5"/>
  <c r="C3707" i="5"/>
  <c r="B3707" i="5"/>
  <c r="N3706" i="5"/>
  <c r="D3706" i="5"/>
  <c r="C3706" i="5"/>
  <c r="B3706" i="5"/>
  <c r="N3705" i="5"/>
  <c r="D3705" i="5"/>
  <c r="C3705" i="5"/>
  <c r="B3705" i="5"/>
  <c r="N3704" i="5"/>
  <c r="D3704" i="5"/>
  <c r="C3704" i="5"/>
  <c r="B3704" i="5"/>
  <c r="N3703" i="5"/>
  <c r="D3703" i="5"/>
  <c r="C3703" i="5"/>
  <c r="B3703" i="5"/>
  <c r="N3702" i="5"/>
  <c r="D3702" i="5"/>
  <c r="C3702" i="5"/>
  <c r="B3702" i="5"/>
  <c r="N3701" i="5"/>
  <c r="D3701" i="5"/>
  <c r="C3701" i="5"/>
  <c r="B3701" i="5"/>
  <c r="N3700" i="5"/>
  <c r="D3700" i="5"/>
  <c r="C3700" i="5"/>
  <c r="B3700" i="5"/>
  <c r="N3699" i="5"/>
  <c r="D3699" i="5"/>
  <c r="C3699" i="5"/>
  <c r="B3699" i="5"/>
  <c r="N3698" i="5"/>
  <c r="D3698" i="5"/>
  <c r="C3698" i="5"/>
  <c r="B3698" i="5"/>
  <c r="N3697" i="5"/>
  <c r="D3697" i="5"/>
  <c r="C3697" i="5"/>
  <c r="B3697" i="5"/>
  <c r="N3696" i="5"/>
  <c r="D3696" i="5"/>
  <c r="C3696" i="5"/>
  <c r="B3696" i="5"/>
  <c r="N3695" i="5"/>
  <c r="D3695" i="5"/>
  <c r="C3695" i="5"/>
  <c r="B3695" i="5"/>
  <c r="N3694" i="5"/>
  <c r="D3694" i="5"/>
  <c r="C3694" i="5"/>
  <c r="B3694" i="5"/>
  <c r="N3693" i="5"/>
  <c r="D3693" i="5"/>
  <c r="C3693" i="5"/>
  <c r="B3693" i="5"/>
  <c r="N3692" i="5"/>
  <c r="D3692" i="5"/>
  <c r="C3692" i="5"/>
  <c r="B3692" i="5"/>
  <c r="N3691" i="5"/>
  <c r="D3691" i="5"/>
  <c r="C3691" i="5"/>
  <c r="B3691" i="5"/>
  <c r="N3690" i="5"/>
  <c r="D3690" i="5"/>
  <c r="C3690" i="5"/>
  <c r="B3690" i="5"/>
  <c r="N3689" i="5"/>
  <c r="D3689" i="5"/>
  <c r="C3689" i="5"/>
  <c r="B3689" i="5"/>
  <c r="N3688" i="5"/>
  <c r="D3688" i="5"/>
  <c r="C3688" i="5"/>
  <c r="B3688" i="5"/>
  <c r="N3687" i="5"/>
  <c r="D3687" i="5"/>
  <c r="C3687" i="5"/>
  <c r="B3687" i="5"/>
  <c r="N3686" i="5"/>
  <c r="D3686" i="5"/>
  <c r="C3686" i="5"/>
  <c r="B3686" i="5"/>
  <c r="N3685" i="5"/>
  <c r="D3685" i="5"/>
  <c r="C3685" i="5"/>
  <c r="B3685" i="5"/>
  <c r="N3684" i="5"/>
  <c r="D3684" i="5"/>
  <c r="C3684" i="5"/>
  <c r="B3684" i="5"/>
  <c r="N3683" i="5"/>
  <c r="D3683" i="5"/>
  <c r="C3683" i="5"/>
  <c r="B3683" i="5"/>
  <c r="N3682" i="5"/>
  <c r="D3682" i="5"/>
  <c r="C3682" i="5"/>
  <c r="B3682" i="5"/>
  <c r="N3681" i="5"/>
  <c r="D3681" i="5"/>
  <c r="C3681" i="5"/>
  <c r="B3681" i="5"/>
  <c r="N3680" i="5"/>
  <c r="D3680" i="5"/>
  <c r="C3680" i="5"/>
  <c r="B3680" i="5"/>
  <c r="N3679" i="5"/>
  <c r="D3679" i="5"/>
  <c r="C3679" i="5"/>
  <c r="B3679" i="5"/>
  <c r="N3678" i="5"/>
  <c r="D3678" i="5"/>
  <c r="C3678" i="5"/>
  <c r="B3678" i="5"/>
  <c r="N3677" i="5"/>
  <c r="D3677" i="5"/>
  <c r="C3677" i="5"/>
  <c r="B3677" i="5"/>
  <c r="N3676" i="5"/>
  <c r="D3676" i="5"/>
  <c r="C3676" i="5"/>
  <c r="B3676" i="5"/>
  <c r="N3675" i="5"/>
  <c r="D3675" i="5"/>
  <c r="C3675" i="5"/>
  <c r="B3675" i="5"/>
  <c r="N3674" i="5"/>
  <c r="D3674" i="5"/>
  <c r="C3674" i="5"/>
  <c r="B3674" i="5"/>
  <c r="N3673" i="5"/>
  <c r="D3673" i="5"/>
  <c r="C3673" i="5"/>
  <c r="B3673" i="5"/>
  <c r="N3672" i="5"/>
  <c r="D3672" i="5"/>
  <c r="C3672" i="5"/>
  <c r="B3672" i="5"/>
  <c r="N3671" i="5"/>
  <c r="D3671" i="5"/>
  <c r="C3671" i="5"/>
  <c r="B3671" i="5"/>
  <c r="N3670" i="5"/>
  <c r="D3670" i="5"/>
  <c r="C3670" i="5"/>
  <c r="B3670" i="5"/>
  <c r="N3669" i="5"/>
  <c r="D3669" i="5"/>
  <c r="C3669" i="5"/>
  <c r="B3669" i="5"/>
  <c r="N3668" i="5"/>
  <c r="D3668" i="5"/>
  <c r="C3668" i="5"/>
  <c r="B3668" i="5"/>
  <c r="N3667" i="5"/>
  <c r="D3667" i="5"/>
  <c r="C3667" i="5"/>
  <c r="B3667" i="5"/>
  <c r="N3666" i="5"/>
  <c r="D3666" i="5"/>
  <c r="C3666" i="5"/>
  <c r="B3666" i="5"/>
  <c r="N3665" i="5"/>
  <c r="D3665" i="5"/>
  <c r="C3665" i="5"/>
  <c r="B3665" i="5"/>
  <c r="N3664" i="5"/>
  <c r="D3664" i="5"/>
  <c r="C3664" i="5"/>
  <c r="B3664" i="5"/>
  <c r="N3663" i="5"/>
  <c r="D3663" i="5"/>
  <c r="C3663" i="5"/>
  <c r="B3663" i="5"/>
  <c r="N3662" i="5"/>
  <c r="D3662" i="5"/>
  <c r="C3662" i="5"/>
  <c r="B3662" i="5"/>
  <c r="N3661" i="5"/>
  <c r="D3661" i="5"/>
  <c r="C3661" i="5"/>
  <c r="B3661" i="5"/>
  <c r="N3660" i="5"/>
  <c r="D3660" i="5"/>
  <c r="C3660" i="5"/>
  <c r="B3660" i="5"/>
  <c r="N3659" i="5"/>
  <c r="D3659" i="5"/>
  <c r="C3659" i="5"/>
  <c r="B3659" i="5"/>
  <c r="N3658" i="5"/>
  <c r="D3658" i="5"/>
  <c r="C3658" i="5"/>
  <c r="B3658" i="5"/>
  <c r="N3657" i="5"/>
  <c r="D3657" i="5"/>
  <c r="C3657" i="5"/>
  <c r="B3657" i="5"/>
  <c r="N3656" i="5"/>
  <c r="D3656" i="5"/>
  <c r="C3656" i="5"/>
  <c r="B3656" i="5"/>
  <c r="N3655" i="5"/>
  <c r="D3655" i="5"/>
  <c r="C3655" i="5"/>
  <c r="B3655" i="5"/>
  <c r="N3654" i="5"/>
  <c r="D3654" i="5"/>
  <c r="C3654" i="5"/>
  <c r="B3654" i="5"/>
  <c r="N3653" i="5"/>
  <c r="D3653" i="5"/>
  <c r="C3653" i="5"/>
  <c r="B3653" i="5"/>
  <c r="N3652" i="5"/>
  <c r="D3652" i="5"/>
  <c r="C3652" i="5"/>
  <c r="B3652" i="5"/>
  <c r="N3651" i="5"/>
  <c r="D3651" i="5"/>
  <c r="C3651" i="5"/>
  <c r="B3651" i="5"/>
  <c r="N3650" i="5"/>
  <c r="D3650" i="5"/>
  <c r="C3650" i="5"/>
  <c r="B3650" i="5"/>
  <c r="N3649" i="5"/>
  <c r="D3649" i="5"/>
  <c r="C3649" i="5"/>
  <c r="B3649" i="5"/>
  <c r="N3648" i="5"/>
  <c r="D3648" i="5"/>
  <c r="C3648" i="5"/>
  <c r="B3648" i="5"/>
  <c r="N3647" i="5"/>
  <c r="D3647" i="5"/>
  <c r="C3647" i="5"/>
  <c r="B3647" i="5"/>
  <c r="N3646" i="5"/>
  <c r="D3646" i="5"/>
  <c r="C3646" i="5"/>
  <c r="B3646" i="5"/>
  <c r="N3645" i="5"/>
  <c r="D3645" i="5"/>
  <c r="C3645" i="5"/>
  <c r="B3645" i="5"/>
  <c r="N3644" i="5"/>
  <c r="D3644" i="5"/>
  <c r="C3644" i="5"/>
  <c r="B3644" i="5"/>
  <c r="N3643" i="5"/>
  <c r="D3643" i="5"/>
  <c r="C3643" i="5"/>
  <c r="B3643" i="5"/>
  <c r="N3642" i="5"/>
  <c r="D3642" i="5"/>
  <c r="C3642" i="5"/>
  <c r="B3642" i="5"/>
  <c r="N3641" i="5"/>
  <c r="D3641" i="5"/>
  <c r="C3641" i="5"/>
  <c r="B3641" i="5"/>
  <c r="N3640" i="5"/>
  <c r="D3640" i="5"/>
  <c r="C3640" i="5"/>
  <c r="B3640" i="5"/>
  <c r="N3639" i="5"/>
  <c r="D3639" i="5"/>
  <c r="C3639" i="5"/>
  <c r="B3639" i="5"/>
  <c r="N3638" i="5"/>
  <c r="D3638" i="5"/>
  <c r="C3638" i="5"/>
  <c r="B3638" i="5"/>
  <c r="N3637" i="5"/>
  <c r="D3637" i="5"/>
  <c r="C3637" i="5"/>
  <c r="B3637" i="5"/>
  <c r="N3636" i="5"/>
  <c r="D3636" i="5"/>
  <c r="C3636" i="5"/>
  <c r="B3636" i="5"/>
  <c r="N3635" i="5"/>
  <c r="D3635" i="5"/>
  <c r="C3635" i="5"/>
  <c r="B3635" i="5"/>
  <c r="N3634" i="5"/>
  <c r="D3634" i="5"/>
  <c r="C3634" i="5"/>
  <c r="B3634" i="5"/>
  <c r="N3633" i="5"/>
  <c r="D3633" i="5"/>
  <c r="C3633" i="5"/>
  <c r="B3633" i="5"/>
  <c r="N3632" i="5"/>
  <c r="D3632" i="5"/>
  <c r="C3632" i="5"/>
  <c r="B3632" i="5"/>
  <c r="N3631" i="5"/>
  <c r="D3631" i="5"/>
  <c r="C3631" i="5"/>
  <c r="B3631" i="5"/>
  <c r="N3630" i="5"/>
  <c r="D3630" i="5"/>
  <c r="C3630" i="5"/>
  <c r="B3630" i="5"/>
  <c r="N3629" i="5"/>
  <c r="D3629" i="5"/>
  <c r="C3629" i="5"/>
  <c r="B3629" i="5"/>
  <c r="N3628" i="5"/>
  <c r="D3628" i="5"/>
  <c r="C3628" i="5"/>
  <c r="B3628" i="5"/>
  <c r="N3627" i="5"/>
  <c r="D3627" i="5"/>
  <c r="C3627" i="5"/>
  <c r="B3627" i="5"/>
  <c r="N3626" i="5"/>
  <c r="D3626" i="5"/>
  <c r="C3626" i="5"/>
  <c r="B3626" i="5"/>
  <c r="N3625" i="5"/>
  <c r="D3625" i="5"/>
  <c r="C3625" i="5"/>
  <c r="B3625" i="5"/>
  <c r="N3624" i="5"/>
  <c r="D3624" i="5"/>
  <c r="C3624" i="5"/>
  <c r="B3624" i="5"/>
  <c r="N3623" i="5"/>
  <c r="D3623" i="5"/>
  <c r="C3623" i="5"/>
  <c r="B3623" i="5"/>
  <c r="N3622" i="5"/>
  <c r="D3622" i="5"/>
  <c r="C3622" i="5"/>
  <c r="B3622" i="5"/>
  <c r="N3621" i="5"/>
  <c r="D3621" i="5"/>
  <c r="C3621" i="5"/>
  <c r="B3621" i="5"/>
  <c r="N3620" i="5"/>
  <c r="D3620" i="5"/>
  <c r="C3620" i="5"/>
  <c r="B3620" i="5"/>
  <c r="N3619" i="5"/>
  <c r="D3619" i="5"/>
  <c r="C3619" i="5"/>
  <c r="B3619" i="5"/>
  <c r="N3618" i="5"/>
  <c r="D3618" i="5"/>
  <c r="C3618" i="5"/>
  <c r="B3618" i="5"/>
  <c r="N3617" i="5"/>
  <c r="D3617" i="5"/>
  <c r="C3617" i="5"/>
  <c r="B3617" i="5"/>
  <c r="N3616" i="5"/>
  <c r="D3616" i="5"/>
  <c r="C3616" i="5"/>
  <c r="B3616" i="5"/>
  <c r="N3615" i="5"/>
  <c r="D3615" i="5"/>
  <c r="C3615" i="5"/>
  <c r="B3615" i="5"/>
  <c r="N3614" i="5"/>
  <c r="D3614" i="5"/>
  <c r="C3614" i="5"/>
  <c r="B3614" i="5"/>
  <c r="N3613" i="5"/>
  <c r="D3613" i="5"/>
  <c r="C3613" i="5"/>
  <c r="B3613" i="5"/>
  <c r="N3612" i="5"/>
  <c r="D3612" i="5"/>
  <c r="C3612" i="5"/>
  <c r="B3612" i="5"/>
  <c r="N3611" i="5"/>
  <c r="D3611" i="5"/>
  <c r="C3611" i="5"/>
  <c r="B3611" i="5"/>
  <c r="N3610" i="5"/>
  <c r="D3610" i="5"/>
  <c r="C3610" i="5"/>
  <c r="B3610" i="5"/>
  <c r="N3609" i="5"/>
  <c r="D3609" i="5"/>
  <c r="C3609" i="5"/>
  <c r="B3609" i="5"/>
  <c r="N3608" i="5"/>
  <c r="D3608" i="5"/>
  <c r="C3608" i="5"/>
  <c r="B3608" i="5"/>
  <c r="N3607" i="5"/>
  <c r="D3607" i="5"/>
  <c r="C3607" i="5"/>
  <c r="B3607" i="5"/>
  <c r="N3606" i="5"/>
  <c r="D3606" i="5"/>
  <c r="C3606" i="5"/>
  <c r="B3606" i="5"/>
  <c r="N3605" i="5"/>
  <c r="D3605" i="5"/>
  <c r="C3605" i="5"/>
  <c r="B3605" i="5"/>
  <c r="N3604" i="5"/>
  <c r="D3604" i="5"/>
  <c r="C3604" i="5"/>
  <c r="B3604" i="5"/>
  <c r="N3603" i="5"/>
  <c r="D3603" i="5"/>
  <c r="C3603" i="5"/>
  <c r="B3603" i="5"/>
  <c r="N3602" i="5"/>
  <c r="D3602" i="5"/>
  <c r="C3602" i="5"/>
  <c r="B3602" i="5"/>
  <c r="N3601" i="5"/>
  <c r="D3601" i="5"/>
  <c r="C3601" i="5"/>
  <c r="B3601" i="5"/>
  <c r="N3600" i="5"/>
  <c r="D3600" i="5"/>
  <c r="C3600" i="5"/>
  <c r="B3600" i="5"/>
  <c r="N3599" i="5"/>
  <c r="D3599" i="5"/>
  <c r="C3599" i="5"/>
  <c r="B3599" i="5"/>
  <c r="N3598" i="5"/>
  <c r="D3598" i="5"/>
  <c r="C3598" i="5"/>
  <c r="B3598" i="5"/>
  <c r="N3597" i="5"/>
  <c r="D3597" i="5"/>
  <c r="C3597" i="5"/>
  <c r="B3597" i="5"/>
  <c r="N3596" i="5"/>
  <c r="D3596" i="5"/>
  <c r="C3596" i="5"/>
  <c r="B3596" i="5"/>
  <c r="N3595" i="5"/>
  <c r="D3595" i="5"/>
  <c r="C3595" i="5"/>
  <c r="B3595" i="5"/>
  <c r="N3594" i="5"/>
  <c r="D3594" i="5"/>
  <c r="C3594" i="5"/>
  <c r="B3594" i="5"/>
  <c r="N3593" i="5"/>
  <c r="D3593" i="5"/>
  <c r="C3593" i="5"/>
  <c r="B3593" i="5"/>
  <c r="N3592" i="5"/>
  <c r="D3592" i="5"/>
  <c r="C3592" i="5"/>
  <c r="B3592" i="5"/>
  <c r="N3591" i="5"/>
  <c r="D3591" i="5"/>
  <c r="C3591" i="5"/>
  <c r="B3591" i="5"/>
  <c r="N3590" i="5"/>
  <c r="D3590" i="5"/>
  <c r="C3590" i="5"/>
  <c r="B3590" i="5"/>
  <c r="N3589" i="5"/>
  <c r="D3589" i="5"/>
  <c r="C3589" i="5"/>
  <c r="B3589" i="5"/>
  <c r="N3588" i="5"/>
  <c r="D3588" i="5"/>
  <c r="C3588" i="5"/>
  <c r="B3588" i="5"/>
  <c r="N3587" i="5"/>
  <c r="D3587" i="5"/>
  <c r="C3587" i="5"/>
  <c r="B3587" i="5"/>
  <c r="N3586" i="5"/>
  <c r="D3586" i="5"/>
  <c r="C3586" i="5"/>
  <c r="B3586" i="5"/>
  <c r="N3585" i="5"/>
  <c r="D3585" i="5"/>
  <c r="C3585" i="5"/>
  <c r="B3585" i="5"/>
  <c r="N3584" i="5"/>
  <c r="D3584" i="5"/>
  <c r="C3584" i="5"/>
  <c r="B3584" i="5"/>
  <c r="N3583" i="5"/>
  <c r="D3583" i="5"/>
  <c r="C3583" i="5"/>
  <c r="B3583" i="5"/>
  <c r="N3582" i="5"/>
  <c r="D3582" i="5"/>
  <c r="C3582" i="5"/>
  <c r="B3582" i="5"/>
  <c r="N3581" i="5"/>
  <c r="D3581" i="5"/>
  <c r="C3581" i="5"/>
  <c r="B3581" i="5"/>
  <c r="N3580" i="5"/>
  <c r="D3580" i="5"/>
  <c r="C3580" i="5"/>
  <c r="B3580" i="5"/>
  <c r="N3579" i="5"/>
  <c r="D3579" i="5"/>
  <c r="C3579" i="5"/>
  <c r="B3579" i="5"/>
  <c r="N3578" i="5"/>
  <c r="D3578" i="5"/>
  <c r="C3578" i="5"/>
  <c r="B3578" i="5"/>
  <c r="N3577" i="5"/>
  <c r="D3577" i="5"/>
  <c r="C3577" i="5"/>
  <c r="B3577" i="5"/>
  <c r="N3576" i="5"/>
  <c r="D3576" i="5"/>
  <c r="C3576" i="5"/>
  <c r="B3576" i="5"/>
  <c r="N3575" i="5"/>
  <c r="D3575" i="5"/>
  <c r="C3575" i="5"/>
  <c r="B3575" i="5"/>
  <c r="N3574" i="5"/>
  <c r="D3574" i="5"/>
  <c r="C3574" i="5"/>
  <c r="B3574" i="5"/>
  <c r="N3573" i="5"/>
  <c r="D3573" i="5"/>
  <c r="C3573" i="5"/>
  <c r="B3573" i="5"/>
  <c r="N3572" i="5"/>
  <c r="D3572" i="5"/>
  <c r="C3572" i="5"/>
  <c r="B3572" i="5"/>
  <c r="N3571" i="5"/>
  <c r="D3571" i="5"/>
  <c r="C3571" i="5"/>
  <c r="B3571" i="5"/>
  <c r="N3570" i="5"/>
  <c r="D3570" i="5"/>
  <c r="C3570" i="5"/>
  <c r="B3570" i="5"/>
  <c r="N3569" i="5"/>
  <c r="D3569" i="5"/>
  <c r="C3569" i="5"/>
  <c r="B3569" i="5"/>
  <c r="N3568" i="5"/>
  <c r="D3568" i="5"/>
  <c r="C3568" i="5"/>
  <c r="B3568" i="5"/>
  <c r="N3567" i="5"/>
  <c r="D3567" i="5"/>
  <c r="C3567" i="5"/>
  <c r="B3567" i="5"/>
  <c r="N3566" i="5"/>
  <c r="D3566" i="5"/>
  <c r="C3566" i="5"/>
  <c r="B3566" i="5"/>
  <c r="N3565" i="5"/>
  <c r="D3565" i="5"/>
  <c r="C3565" i="5"/>
  <c r="B3565" i="5"/>
  <c r="N3564" i="5"/>
  <c r="D3564" i="5"/>
  <c r="C3564" i="5"/>
  <c r="B3564" i="5"/>
  <c r="N3563" i="5"/>
  <c r="D3563" i="5"/>
  <c r="C3563" i="5"/>
  <c r="B3563" i="5"/>
  <c r="N3562" i="5"/>
  <c r="D3562" i="5"/>
  <c r="C3562" i="5"/>
  <c r="B3562" i="5"/>
  <c r="N3561" i="5"/>
  <c r="D3561" i="5"/>
  <c r="C3561" i="5"/>
  <c r="B3561" i="5"/>
  <c r="N3560" i="5"/>
  <c r="D3560" i="5"/>
  <c r="C3560" i="5"/>
  <c r="B3560" i="5"/>
  <c r="N3559" i="5"/>
  <c r="D3559" i="5"/>
  <c r="C3559" i="5"/>
  <c r="B3559" i="5"/>
  <c r="N3558" i="5"/>
  <c r="D3558" i="5"/>
  <c r="C3558" i="5"/>
  <c r="B3558" i="5"/>
  <c r="N3557" i="5"/>
  <c r="D3557" i="5"/>
  <c r="C3557" i="5"/>
  <c r="B3557" i="5"/>
  <c r="N3556" i="5"/>
  <c r="D3556" i="5"/>
  <c r="C3556" i="5"/>
  <c r="B3556" i="5"/>
  <c r="N3555" i="5"/>
  <c r="D3555" i="5"/>
  <c r="C3555" i="5"/>
  <c r="B3555" i="5"/>
  <c r="N3554" i="5"/>
  <c r="D3554" i="5"/>
  <c r="C3554" i="5"/>
  <c r="B3554" i="5"/>
  <c r="N3553" i="5"/>
  <c r="D3553" i="5"/>
  <c r="C3553" i="5"/>
  <c r="B3553" i="5"/>
  <c r="N3552" i="5"/>
  <c r="D3552" i="5"/>
  <c r="C3552" i="5"/>
  <c r="B3552" i="5"/>
  <c r="N3551" i="5"/>
  <c r="D3551" i="5"/>
  <c r="C3551" i="5"/>
  <c r="B3551" i="5"/>
  <c r="N3550" i="5"/>
  <c r="D3550" i="5"/>
  <c r="C3550" i="5"/>
  <c r="B3550" i="5"/>
  <c r="N3549" i="5"/>
  <c r="D3549" i="5"/>
  <c r="C3549" i="5"/>
  <c r="B3549" i="5"/>
  <c r="N3548" i="5"/>
  <c r="D3548" i="5"/>
  <c r="C3548" i="5"/>
  <c r="B3548" i="5"/>
  <c r="N3547" i="5"/>
  <c r="D3547" i="5"/>
  <c r="C3547" i="5"/>
  <c r="B3547" i="5"/>
  <c r="N3546" i="5"/>
  <c r="D3546" i="5"/>
  <c r="C3546" i="5"/>
  <c r="B3546" i="5"/>
  <c r="N3545" i="5"/>
  <c r="D3545" i="5"/>
  <c r="C3545" i="5"/>
  <c r="B3545" i="5"/>
  <c r="N3544" i="5"/>
  <c r="D3544" i="5"/>
  <c r="C3544" i="5"/>
  <c r="B3544" i="5"/>
  <c r="N3543" i="5"/>
  <c r="D3543" i="5"/>
  <c r="C3543" i="5"/>
  <c r="B3543" i="5"/>
  <c r="N3542" i="5"/>
  <c r="D3542" i="5"/>
  <c r="C3542" i="5"/>
  <c r="B3542" i="5"/>
  <c r="N3541" i="5"/>
  <c r="D3541" i="5"/>
  <c r="C3541" i="5"/>
  <c r="B3541" i="5"/>
  <c r="N3540" i="5"/>
  <c r="D3540" i="5"/>
  <c r="C3540" i="5"/>
  <c r="B3540" i="5"/>
  <c r="N3539" i="5"/>
  <c r="D3539" i="5"/>
  <c r="C3539" i="5"/>
  <c r="B3539" i="5"/>
  <c r="N3538" i="5"/>
  <c r="D3538" i="5"/>
  <c r="C3538" i="5"/>
  <c r="B3538" i="5"/>
  <c r="N3537" i="5"/>
  <c r="D3537" i="5"/>
  <c r="C3537" i="5"/>
  <c r="B3537" i="5"/>
  <c r="N3536" i="5"/>
  <c r="D3536" i="5"/>
  <c r="C3536" i="5"/>
  <c r="B3536" i="5"/>
  <c r="N3535" i="5"/>
  <c r="D3535" i="5"/>
  <c r="C3535" i="5"/>
  <c r="B3535" i="5"/>
  <c r="N3534" i="5"/>
  <c r="D3534" i="5"/>
  <c r="C3534" i="5"/>
  <c r="B3534" i="5"/>
  <c r="N3533" i="5"/>
  <c r="D3533" i="5"/>
  <c r="C3533" i="5"/>
  <c r="B3533" i="5"/>
  <c r="N3532" i="5"/>
  <c r="D3532" i="5"/>
  <c r="C3532" i="5"/>
  <c r="B3532" i="5"/>
  <c r="N3531" i="5"/>
  <c r="D3531" i="5"/>
  <c r="C3531" i="5"/>
  <c r="B3531" i="5"/>
  <c r="N3530" i="5"/>
  <c r="D3530" i="5"/>
  <c r="C3530" i="5"/>
  <c r="B3530" i="5"/>
  <c r="N3529" i="5"/>
  <c r="D3529" i="5"/>
  <c r="C3529" i="5"/>
  <c r="B3529" i="5"/>
  <c r="N3528" i="5"/>
  <c r="D3528" i="5"/>
  <c r="C3528" i="5"/>
  <c r="B3528" i="5"/>
  <c r="N3527" i="5"/>
  <c r="D3527" i="5"/>
  <c r="C3527" i="5"/>
  <c r="B3527" i="5"/>
  <c r="N3526" i="5"/>
  <c r="D3526" i="5"/>
  <c r="C3526" i="5"/>
  <c r="B3526" i="5"/>
  <c r="N3525" i="5"/>
  <c r="D3525" i="5"/>
  <c r="C3525" i="5"/>
  <c r="B3525" i="5"/>
  <c r="N3524" i="5"/>
  <c r="D3524" i="5"/>
  <c r="C3524" i="5"/>
  <c r="B3524" i="5"/>
  <c r="N3523" i="5"/>
  <c r="D3523" i="5"/>
  <c r="C3523" i="5"/>
  <c r="B3523" i="5"/>
  <c r="N3522" i="5"/>
  <c r="D3522" i="5"/>
  <c r="C3522" i="5"/>
  <c r="B3522" i="5"/>
  <c r="N3521" i="5"/>
  <c r="D3521" i="5"/>
  <c r="C3521" i="5"/>
  <c r="B3521" i="5"/>
  <c r="N3520" i="5"/>
  <c r="D3520" i="5"/>
  <c r="C3520" i="5"/>
  <c r="B3520" i="5"/>
  <c r="N3519" i="5"/>
  <c r="D3519" i="5"/>
  <c r="C3519" i="5"/>
  <c r="B3519" i="5"/>
  <c r="N3518" i="5"/>
  <c r="D3518" i="5"/>
  <c r="C3518" i="5"/>
  <c r="B3518" i="5"/>
  <c r="N3517" i="5"/>
  <c r="D3517" i="5"/>
  <c r="C3517" i="5"/>
  <c r="B3517" i="5"/>
  <c r="N3516" i="5"/>
  <c r="D3516" i="5"/>
  <c r="C3516" i="5"/>
  <c r="B3516" i="5"/>
  <c r="N3515" i="5"/>
  <c r="D3515" i="5"/>
  <c r="C3515" i="5"/>
  <c r="B3515" i="5"/>
  <c r="N3514" i="5"/>
  <c r="D3514" i="5"/>
  <c r="C3514" i="5"/>
  <c r="B3514" i="5"/>
  <c r="N3513" i="5"/>
  <c r="D3513" i="5"/>
  <c r="C3513" i="5"/>
  <c r="B3513" i="5"/>
  <c r="N3512" i="5"/>
  <c r="D3512" i="5"/>
  <c r="C3512" i="5"/>
  <c r="B3512" i="5"/>
  <c r="N3511" i="5"/>
  <c r="D3511" i="5"/>
  <c r="C3511" i="5"/>
  <c r="B3511" i="5"/>
  <c r="N3510" i="5"/>
  <c r="D3510" i="5"/>
  <c r="C3510" i="5"/>
  <c r="B3510" i="5"/>
  <c r="N3509" i="5"/>
  <c r="D3509" i="5"/>
  <c r="C3509" i="5"/>
  <c r="B3509" i="5"/>
  <c r="N3508" i="5"/>
  <c r="D3508" i="5"/>
  <c r="C3508" i="5"/>
  <c r="B3508" i="5"/>
  <c r="N3507" i="5"/>
  <c r="D3507" i="5"/>
  <c r="C3507" i="5"/>
  <c r="B3507" i="5"/>
  <c r="N3506" i="5"/>
  <c r="D3506" i="5"/>
  <c r="C3506" i="5"/>
  <c r="B3506" i="5"/>
  <c r="N3505" i="5"/>
  <c r="D3505" i="5"/>
  <c r="C3505" i="5"/>
  <c r="B3505" i="5"/>
  <c r="N3504" i="5"/>
  <c r="D3504" i="5"/>
  <c r="C3504" i="5"/>
  <c r="B3504" i="5"/>
  <c r="N3503" i="5"/>
  <c r="D3503" i="5"/>
  <c r="C3503" i="5"/>
  <c r="B3503" i="5"/>
  <c r="N3502" i="5"/>
  <c r="D3502" i="5"/>
  <c r="C3502" i="5"/>
  <c r="B3502" i="5"/>
  <c r="N3501" i="5"/>
  <c r="D3501" i="5"/>
  <c r="C3501" i="5"/>
  <c r="B3501" i="5"/>
  <c r="N3500" i="5"/>
  <c r="D3500" i="5"/>
  <c r="C3500" i="5"/>
  <c r="B3500" i="5"/>
  <c r="N3499" i="5"/>
  <c r="D3499" i="5"/>
  <c r="C3499" i="5"/>
  <c r="B3499" i="5"/>
  <c r="N3498" i="5"/>
  <c r="D3498" i="5"/>
  <c r="C3498" i="5"/>
  <c r="B3498" i="5"/>
  <c r="N3497" i="5"/>
  <c r="D3497" i="5"/>
  <c r="C3497" i="5"/>
  <c r="B3497" i="5"/>
  <c r="N3496" i="5"/>
  <c r="D3496" i="5"/>
  <c r="C3496" i="5"/>
  <c r="B3496" i="5"/>
  <c r="N3495" i="5"/>
  <c r="D3495" i="5"/>
  <c r="C3495" i="5"/>
  <c r="B3495" i="5"/>
  <c r="N3494" i="5"/>
  <c r="D3494" i="5"/>
  <c r="C3494" i="5"/>
  <c r="B3494" i="5"/>
  <c r="N3493" i="5"/>
  <c r="D3493" i="5"/>
  <c r="C3493" i="5"/>
  <c r="B3493" i="5"/>
  <c r="N3492" i="5"/>
  <c r="D3492" i="5"/>
  <c r="C3492" i="5"/>
  <c r="B3492" i="5"/>
  <c r="N3491" i="5"/>
  <c r="D3491" i="5"/>
  <c r="C3491" i="5"/>
  <c r="B3491" i="5"/>
  <c r="N3490" i="5"/>
  <c r="D3490" i="5"/>
  <c r="C3490" i="5"/>
  <c r="B3490" i="5"/>
  <c r="N3489" i="5"/>
  <c r="D3489" i="5"/>
  <c r="C3489" i="5"/>
  <c r="B3489" i="5"/>
  <c r="N3488" i="5"/>
  <c r="D3488" i="5"/>
  <c r="C3488" i="5"/>
  <c r="B3488" i="5"/>
  <c r="N3487" i="5"/>
  <c r="D3487" i="5"/>
  <c r="C3487" i="5"/>
  <c r="B3487" i="5"/>
  <c r="N3486" i="5"/>
  <c r="D3486" i="5"/>
  <c r="C3486" i="5"/>
  <c r="B3486" i="5"/>
  <c r="N3485" i="5"/>
  <c r="D3485" i="5"/>
  <c r="C3485" i="5"/>
  <c r="B3485" i="5"/>
  <c r="N3484" i="5"/>
  <c r="D3484" i="5"/>
  <c r="C3484" i="5"/>
  <c r="B3484" i="5"/>
  <c r="N3483" i="5"/>
  <c r="D3483" i="5"/>
  <c r="C3483" i="5"/>
  <c r="B3483" i="5"/>
  <c r="N3482" i="5"/>
  <c r="D3482" i="5"/>
  <c r="C3482" i="5"/>
  <c r="B3482" i="5"/>
  <c r="N3481" i="5"/>
  <c r="D3481" i="5"/>
  <c r="C3481" i="5"/>
  <c r="B3481" i="5"/>
  <c r="N3480" i="5"/>
  <c r="D3480" i="5"/>
  <c r="C3480" i="5"/>
  <c r="B3480" i="5"/>
  <c r="N3479" i="5"/>
  <c r="D3479" i="5"/>
  <c r="C3479" i="5"/>
  <c r="B3479" i="5"/>
  <c r="N3478" i="5"/>
  <c r="D3478" i="5"/>
  <c r="C3478" i="5"/>
  <c r="B3478" i="5"/>
  <c r="N3477" i="5"/>
  <c r="D3477" i="5"/>
  <c r="C3477" i="5"/>
  <c r="B3477" i="5"/>
  <c r="N3476" i="5"/>
  <c r="D3476" i="5"/>
  <c r="C3476" i="5"/>
  <c r="B3476" i="5"/>
  <c r="N3475" i="5"/>
  <c r="D3475" i="5"/>
  <c r="C3475" i="5"/>
  <c r="B3475" i="5"/>
  <c r="N3474" i="5"/>
  <c r="D3474" i="5"/>
  <c r="C3474" i="5"/>
  <c r="B3474" i="5"/>
  <c r="N3473" i="5"/>
  <c r="D3473" i="5"/>
  <c r="C3473" i="5"/>
  <c r="B3473" i="5"/>
  <c r="N3472" i="5"/>
  <c r="D3472" i="5"/>
  <c r="C3472" i="5"/>
  <c r="B3472" i="5"/>
  <c r="N3471" i="5"/>
  <c r="D3471" i="5"/>
  <c r="C3471" i="5"/>
  <c r="B3471" i="5"/>
  <c r="N3470" i="5"/>
  <c r="D3470" i="5"/>
  <c r="C3470" i="5"/>
  <c r="B3470" i="5"/>
  <c r="N3469" i="5"/>
  <c r="D3469" i="5"/>
  <c r="C3469" i="5"/>
  <c r="B3469" i="5"/>
  <c r="N3468" i="5"/>
  <c r="D3468" i="5"/>
  <c r="C3468" i="5"/>
  <c r="B3468" i="5"/>
  <c r="N3467" i="5"/>
  <c r="D3467" i="5"/>
  <c r="C3467" i="5"/>
  <c r="B3467" i="5"/>
  <c r="N3466" i="5"/>
  <c r="D3466" i="5"/>
  <c r="C3466" i="5"/>
  <c r="B3466" i="5"/>
  <c r="N3465" i="5"/>
  <c r="D3465" i="5"/>
  <c r="C3465" i="5"/>
  <c r="B3465" i="5"/>
  <c r="N3464" i="5"/>
  <c r="D3464" i="5"/>
  <c r="C3464" i="5"/>
  <c r="B3464" i="5"/>
  <c r="N3463" i="5"/>
  <c r="D3463" i="5"/>
  <c r="C3463" i="5"/>
  <c r="B3463" i="5"/>
  <c r="N3462" i="5"/>
  <c r="D3462" i="5"/>
  <c r="C3462" i="5"/>
  <c r="B3462" i="5"/>
  <c r="N3461" i="5"/>
  <c r="D3461" i="5"/>
  <c r="C3461" i="5"/>
  <c r="B3461" i="5"/>
  <c r="N3460" i="5"/>
  <c r="D3460" i="5"/>
  <c r="C3460" i="5"/>
  <c r="B3460" i="5"/>
  <c r="N3459" i="5"/>
  <c r="D3459" i="5"/>
  <c r="C3459" i="5"/>
  <c r="B3459" i="5"/>
  <c r="N3458" i="5"/>
  <c r="D3458" i="5"/>
  <c r="C3458" i="5"/>
  <c r="B3458" i="5"/>
  <c r="N3457" i="5"/>
  <c r="D3457" i="5"/>
  <c r="C3457" i="5"/>
  <c r="B3457" i="5"/>
  <c r="N3456" i="5"/>
  <c r="D3456" i="5"/>
  <c r="C3456" i="5"/>
  <c r="B3456" i="5"/>
  <c r="N3455" i="5"/>
  <c r="D3455" i="5"/>
  <c r="C3455" i="5"/>
  <c r="B3455" i="5"/>
  <c r="N3454" i="5"/>
  <c r="D3454" i="5"/>
  <c r="C3454" i="5"/>
  <c r="B3454" i="5"/>
  <c r="N3453" i="5"/>
  <c r="D3453" i="5"/>
  <c r="C3453" i="5"/>
  <c r="B3453" i="5"/>
  <c r="N3452" i="5"/>
  <c r="D3452" i="5"/>
  <c r="C3452" i="5"/>
  <c r="B3452" i="5"/>
  <c r="N3451" i="5"/>
  <c r="D3451" i="5"/>
  <c r="C3451" i="5"/>
  <c r="B3451" i="5"/>
  <c r="N3450" i="5"/>
  <c r="D3450" i="5"/>
  <c r="C3450" i="5"/>
  <c r="B3450" i="5"/>
  <c r="N3449" i="5"/>
  <c r="D3449" i="5"/>
  <c r="C3449" i="5"/>
  <c r="B3449" i="5"/>
  <c r="N3448" i="5"/>
  <c r="D3448" i="5"/>
  <c r="C3448" i="5"/>
  <c r="B3448" i="5"/>
  <c r="N3447" i="5"/>
  <c r="D3447" i="5"/>
  <c r="C3447" i="5"/>
  <c r="B3447" i="5"/>
  <c r="N3446" i="5"/>
  <c r="D3446" i="5"/>
  <c r="C3446" i="5"/>
  <c r="B3446" i="5"/>
  <c r="N3445" i="5"/>
  <c r="D3445" i="5"/>
  <c r="C3445" i="5"/>
  <c r="B3445" i="5"/>
  <c r="N3444" i="5"/>
  <c r="D3444" i="5"/>
  <c r="C3444" i="5"/>
  <c r="B3444" i="5"/>
  <c r="N3443" i="5"/>
  <c r="D3443" i="5"/>
  <c r="C3443" i="5"/>
  <c r="B3443" i="5"/>
  <c r="N3442" i="5"/>
  <c r="D3442" i="5"/>
  <c r="C3442" i="5"/>
  <c r="B3442" i="5"/>
  <c r="N3441" i="5"/>
  <c r="D3441" i="5"/>
  <c r="C3441" i="5"/>
  <c r="B3441" i="5"/>
  <c r="N3440" i="5"/>
  <c r="D3440" i="5"/>
  <c r="C3440" i="5"/>
  <c r="B3440" i="5"/>
  <c r="N3439" i="5"/>
  <c r="D3439" i="5"/>
  <c r="C3439" i="5"/>
  <c r="B3439" i="5"/>
  <c r="N3438" i="5"/>
  <c r="D3438" i="5"/>
  <c r="C3438" i="5"/>
  <c r="B3438" i="5"/>
  <c r="N3437" i="5"/>
  <c r="D3437" i="5"/>
  <c r="C3437" i="5"/>
  <c r="B3437" i="5"/>
  <c r="N3436" i="5"/>
  <c r="D3436" i="5"/>
  <c r="C3436" i="5"/>
  <c r="B3436" i="5"/>
  <c r="N3435" i="5"/>
  <c r="D3435" i="5"/>
  <c r="C3435" i="5"/>
  <c r="B3435" i="5"/>
  <c r="N3434" i="5"/>
  <c r="D3434" i="5"/>
  <c r="C3434" i="5"/>
  <c r="B3434" i="5"/>
  <c r="N3433" i="5"/>
  <c r="D3433" i="5"/>
  <c r="C3433" i="5"/>
  <c r="B3433" i="5"/>
  <c r="N3432" i="5"/>
  <c r="D3432" i="5"/>
  <c r="C3432" i="5"/>
  <c r="B3432" i="5"/>
  <c r="N3431" i="5"/>
  <c r="D3431" i="5"/>
  <c r="C3431" i="5"/>
  <c r="B3431" i="5"/>
  <c r="N3430" i="5"/>
  <c r="D3430" i="5"/>
  <c r="C3430" i="5"/>
  <c r="B3430" i="5"/>
  <c r="N3429" i="5"/>
  <c r="D3429" i="5"/>
  <c r="C3429" i="5"/>
  <c r="B3429" i="5"/>
  <c r="N3428" i="5"/>
  <c r="D3428" i="5"/>
  <c r="C3428" i="5"/>
  <c r="B3428" i="5"/>
  <c r="N3427" i="5"/>
  <c r="D3427" i="5"/>
  <c r="C3427" i="5"/>
  <c r="B3427" i="5"/>
  <c r="N3426" i="5"/>
  <c r="D3426" i="5"/>
  <c r="C3426" i="5"/>
  <c r="B3426" i="5"/>
  <c r="N3425" i="5"/>
  <c r="D3425" i="5"/>
  <c r="C3425" i="5"/>
  <c r="B3425" i="5"/>
  <c r="N3424" i="5"/>
  <c r="D3424" i="5"/>
  <c r="C3424" i="5"/>
  <c r="B3424" i="5"/>
  <c r="N3423" i="5"/>
  <c r="D3423" i="5"/>
  <c r="C3423" i="5"/>
  <c r="B3423" i="5"/>
  <c r="N3422" i="5"/>
  <c r="D3422" i="5"/>
  <c r="C3422" i="5"/>
  <c r="B3422" i="5"/>
  <c r="N3421" i="5"/>
  <c r="D3421" i="5"/>
  <c r="C3421" i="5"/>
  <c r="B3421" i="5"/>
  <c r="N3420" i="5"/>
  <c r="D3420" i="5"/>
  <c r="C3420" i="5"/>
  <c r="B3420" i="5"/>
  <c r="N3419" i="5"/>
  <c r="D3419" i="5"/>
  <c r="C3419" i="5"/>
  <c r="B3419" i="5"/>
  <c r="N3418" i="5"/>
  <c r="D3418" i="5"/>
  <c r="C3418" i="5"/>
  <c r="B3418" i="5"/>
  <c r="N3417" i="5"/>
  <c r="D3417" i="5"/>
  <c r="C3417" i="5"/>
  <c r="B3417" i="5"/>
  <c r="N3416" i="5"/>
  <c r="D3416" i="5"/>
  <c r="C3416" i="5"/>
  <c r="B3416" i="5"/>
  <c r="N3415" i="5"/>
  <c r="D3415" i="5"/>
  <c r="C3415" i="5"/>
  <c r="B3415" i="5"/>
  <c r="N3414" i="5"/>
  <c r="D3414" i="5"/>
  <c r="C3414" i="5"/>
  <c r="B3414" i="5"/>
  <c r="N3413" i="5"/>
  <c r="D3413" i="5"/>
  <c r="C3413" i="5"/>
  <c r="B3413" i="5"/>
  <c r="N3412" i="5"/>
  <c r="D3412" i="5"/>
  <c r="C3412" i="5"/>
  <c r="B3412" i="5"/>
  <c r="N3411" i="5"/>
  <c r="D3411" i="5"/>
  <c r="C3411" i="5"/>
  <c r="B3411" i="5"/>
  <c r="N3410" i="5"/>
  <c r="D3410" i="5"/>
  <c r="C3410" i="5"/>
  <c r="B3410" i="5"/>
  <c r="N3409" i="5"/>
  <c r="D3409" i="5"/>
  <c r="C3409" i="5"/>
  <c r="B3409" i="5"/>
  <c r="N3408" i="5"/>
  <c r="D3408" i="5"/>
  <c r="C3408" i="5"/>
  <c r="B3408" i="5"/>
  <c r="N3407" i="5"/>
  <c r="D3407" i="5"/>
  <c r="C3407" i="5"/>
  <c r="B3407" i="5"/>
  <c r="N3406" i="5"/>
  <c r="D3406" i="5"/>
  <c r="C3406" i="5"/>
  <c r="B3406" i="5"/>
  <c r="N3405" i="5"/>
  <c r="D3405" i="5"/>
  <c r="C3405" i="5"/>
  <c r="B3405" i="5"/>
  <c r="N3404" i="5"/>
  <c r="D3404" i="5"/>
  <c r="C3404" i="5"/>
  <c r="B3404" i="5"/>
  <c r="N3403" i="5"/>
  <c r="D3403" i="5"/>
  <c r="C3403" i="5"/>
  <c r="B3403" i="5"/>
  <c r="N3402" i="5"/>
  <c r="D3402" i="5"/>
  <c r="C3402" i="5"/>
  <c r="B3402" i="5"/>
  <c r="N3401" i="5"/>
  <c r="D3401" i="5"/>
  <c r="C3401" i="5"/>
  <c r="B3401" i="5"/>
  <c r="N3400" i="5"/>
  <c r="D3400" i="5"/>
  <c r="C3400" i="5"/>
  <c r="B3400" i="5"/>
  <c r="N3399" i="5"/>
  <c r="D3399" i="5"/>
  <c r="C3399" i="5"/>
  <c r="B3399" i="5"/>
  <c r="N3398" i="5"/>
  <c r="D3398" i="5"/>
  <c r="C3398" i="5"/>
  <c r="B3398" i="5"/>
  <c r="N3397" i="5"/>
  <c r="D3397" i="5"/>
  <c r="C3397" i="5"/>
  <c r="B3397" i="5"/>
  <c r="N3396" i="5"/>
  <c r="D3396" i="5"/>
  <c r="C3396" i="5"/>
  <c r="B3396" i="5"/>
  <c r="N3395" i="5"/>
  <c r="D3395" i="5"/>
  <c r="C3395" i="5"/>
  <c r="B3395" i="5"/>
  <c r="N3394" i="5"/>
  <c r="D3394" i="5"/>
  <c r="C3394" i="5"/>
  <c r="B3394" i="5"/>
  <c r="N3393" i="5"/>
  <c r="D3393" i="5"/>
  <c r="C3393" i="5"/>
  <c r="B3393" i="5"/>
  <c r="N3392" i="5"/>
  <c r="D3392" i="5"/>
  <c r="C3392" i="5"/>
  <c r="B3392" i="5"/>
  <c r="N3391" i="5"/>
  <c r="D3391" i="5"/>
  <c r="C3391" i="5"/>
  <c r="B3391" i="5"/>
  <c r="N3390" i="5"/>
  <c r="D3390" i="5"/>
  <c r="C3390" i="5"/>
  <c r="B3390" i="5"/>
  <c r="N3389" i="5"/>
  <c r="D3389" i="5"/>
  <c r="C3389" i="5"/>
  <c r="B3389" i="5"/>
  <c r="N3388" i="5"/>
  <c r="D3388" i="5"/>
  <c r="C3388" i="5"/>
  <c r="B3388" i="5"/>
  <c r="N3387" i="5"/>
  <c r="D3387" i="5"/>
  <c r="C3387" i="5"/>
  <c r="B3387" i="5"/>
  <c r="N3386" i="5"/>
  <c r="D3386" i="5"/>
  <c r="C3386" i="5"/>
  <c r="B3386" i="5"/>
  <c r="N3385" i="5"/>
  <c r="D3385" i="5"/>
  <c r="C3385" i="5"/>
  <c r="B3385" i="5"/>
  <c r="N3384" i="5"/>
  <c r="D3384" i="5"/>
  <c r="C3384" i="5"/>
  <c r="B3384" i="5"/>
  <c r="N3383" i="5"/>
  <c r="D3383" i="5"/>
  <c r="C3383" i="5"/>
  <c r="B3383" i="5"/>
  <c r="N3382" i="5"/>
  <c r="D3382" i="5"/>
  <c r="C3382" i="5"/>
  <c r="B3382" i="5"/>
  <c r="N3381" i="5"/>
  <c r="D3381" i="5"/>
  <c r="C3381" i="5"/>
  <c r="B3381" i="5"/>
  <c r="N3380" i="5"/>
  <c r="D3380" i="5"/>
  <c r="C3380" i="5"/>
  <c r="B3380" i="5"/>
  <c r="N3379" i="5"/>
  <c r="D3379" i="5"/>
  <c r="C3379" i="5"/>
  <c r="B3379" i="5"/>
  <c r="N3378" i="5"/>
  <c r="D3378" i="5"/>
  <c r="C3378" i="5"/>
  <c r="B3378" i="5"/>
  <c r="N3377" i="5"/>
  <c r="D3377" i="5"/>
  <c r="C3377" i="5"/>
  <c r="B3377" i="5"/>
  <c r="N3376" i="5"/>
  <c r="D3376" i="5"/>
  <c r="C3376" i="5"/>
  <c r="B3376" i="5"/>
  <c r="N3375" i="5"/>
  <c r="D3375" i="5"/>
  <c r="C3375" i="5"/>
  <c r="B3375" i="5"/>
  <c r="N3374" i="5"/>
  <c r="D3374" i="5"/>
  <c r="C3374" i="5"/>
  <c r="B3374" i="5"/>
  <c r="N3373" i="5"/>
  <c r="D3373" i="5"/>
  <c r="C3373" i="5"/>
  <c r="B3373" i="5"/>
  <c r="N3372" i="5"/>
  <c r="D3372" i="5"/>
  <c r="C3372" i="5"/>
  <c r="B3372" i="5"/>
  <c r="N3371" i="5"/>
  <c r="D3371" i="5"/>
  <c r="C3371" i="5"/>
  <c r="B3371" i="5"/>
  <c r="N3370" i="5"/>
  <c r="D3370" i="5"/>
  <c r="C3370" i="5"/>
  <c r="B3370" i="5"/>
  <c r="N3369" i="5"/>
  <c r="D3369" i="5"/>
  <c r="C3369" i="5"/>
  <c r="B3369" i="5"/>
  <c r="N3368" i="5"/>
  <c r="D3368" i="5"/>
  <c r="C3368" i="5"/>
  <c r="B3368" i="5"/>
  <c r="N3367" i="5"/>
  <c r="D3367" i="5"/>
  <c r="C3367" i="5"/>
  <c r="B3367" i="5"/>
  <c r="N3366" i="5"/>
  <c r="D3366" i="5"/>
  <c r="C3366" i="5"/>
  <c r="B3366" i="5"/>
  <c r="N3365" i="5"/>
  <c r="D3365" i="5"/>
  <c r="C3365" i="5"/>
  <c r="B3365" i="5"/>
  <c r="N3364" i="5"/>
  <c r="D3364" i="5"/>
  <c r="C3364" i="5"/>
  <c r="B3364" i="5"/>
  <c r="N3363" i="5"/>
  <c r="D3363" i="5"/>
  <c r="C3363" i="5"/>
  <c r="B3363" i="5"/>
  <c r="N3362" i="5"/>
  <c r="D3362" i="5"/>
  <c r="C3362" i="5"/>
  <c r="B3362" i="5"/>
  <c r="N3361" i="5"/>
  <c r="D3361" i="5"/>
  <c r="C3361" i="5"/>
  <c r="B3361" i="5"/>
  <c r="N3360" i="5"/>
  <c r="D3360" i="5"/>
  <c r="C3360" i="5"/>
  <c r="B3360" i="5"/>
  <c r="N3359" i="5"/>
  <c r="D3359" i="5"/>
  <c r="C3359" i="5"/>
  <c r="B3359" i="5"/>
  <c r="N3358" i="5"/>
  <c r="D3358" i="5"/>
  <c r="C3358" i="5"/>
  <c r="B3358" i="5"/>
  <c r="N3357" i="5"/>
  <c r="D3357" i="5"/>
  <c r="C3357" i="5"/>
  <c r="B3357" i="5"/>
  <c r="N3356" i="5"/>
  <c r="D3356" i="5"/>
  <c r="C3356" i="5"/>
  <c r="B3356" i="5"/>
  <c r="N3355" i="5"/>
  <c r="D3355" i="5"/>
  <c r="C3355" i="5"/>
  <c r="B3355" i="5"/>
  <c r="N3354" i="5"/>
  <c r="D3354" i="5"/>
  <c r="C3354" i="5"/>
  <c r="B3354" i="5"/>
  <c r="N3353" i="5"/>
  <c r="D3353" i="5"/>
  <c r="C3353" i="5"/>
  <c r="B3353" i="5"/>
  <c r="N3352" i="5"/>
  <c r="D3352" i="5"/>
  <c r="C3352" i="5"/>
  <c r="B3352" i="5"/>
  <c r="N3351" i="5"/>
  <c r="D3351" i="5"/>
  <c r="C3351" i="5"/>
  <c r="B3351" i="5"/>
  <c r="N3350" i="5"/>
  <c r="D3350" i="5"/>
  <c r="C3350" i="5"/>
  <c r="B3350" i="5"/>
  <c r="N3349" i="5"/>
  <c r="D3349" i="5"/>
  <c r="C3349" i="5"/>
  <c r="B3349" i="5"/>
  <c r="N3348" i="5"/>
  <c r="D3348" i="5"/>
  <c r="C3348" i="5"/>
  <c r="B3348" i="5"/>
  <c r="N3347" i="5"/>
  <c r="D3347" i="5"/>
  <c r="C3347" i="5"/>
  <c r="B3347" i="5"/>
  <c r="N3346" i="5"/>
  <c r="D3346" i="5"/>
  <c r="C3346" i="5"/>
  <c r="B3346" i="5"/>
  <c r="N3345" i="5"/>
  <c r="D3345" i="5"/>
  <c r="C3345" i="5"/>
  <c r="B3345" i="5"/>
  <c r="N3344" i="5"/>
  <c r="D3344" i="5"/>
  <c r="C3344" i="5"/>
  <c r="B3344" i="5"/>
  <c r="N3343" i="5"/>
  <c r="D3343" i="5"/>
  <c r="C3343" i="5"/>
  <c r="B3343" i="5"/>
  <c r="N3342" i="5"/>
  <c r="D3342" i="5"/>
  <c r="C3342" i="5"/>
  <c r="B3342" i="5"/>
  <c r="N3341" i="5"/>
  <c r="D3341" i="5"/>
  <c r="C3341" i="5"/>
  <c r="B3341" i="5"/>
  <c r="N3340" i="5"/>
  <c r="D3340" i="5"/>
  <c r="C3340" i="5"/>
  <c r="B3340" i="5"/>
  <c r="N3339" i="5"/>
  <c r="D3339" i="5"/>
  <c r="C3339" i="5"/>
  <c r="B3339" i="5"/>
  <c r="N3338" i="5"/>
  <c r="D3338" i="5"/>
  <c r="C3338" i="5"/>
  <c r="B3338" i="5"/>
  <c r="N3337" i="5"/>
  <c r="D3337" i="5"/>
  <c r="C3337" i="5"/>
  <c r="B3337" i="5"/>
  <c r="N3336" i="5"/>
  <c r="D3336" i="5"/>
  <c r="C3336" i="5"/>
  <c r="B3336" i="5"/>
  <c r="N3335" i="5"/>
  <c r="D3335" i="5"/>
  <c r="C3335" i="5"/>
  <c r="B3335" i="5"/>
  <c r="N3334" i="5"/>
  <c r="D3334" i="5"/>
  <c r="C3334" i="5"/>
  <c r="B3334" i="5"/>
  <c r="N3333" i="5"/>
  <c r="D3333" i="5"/>
  <c r="C3333" i="5"/>
  <c r="B3333" i="5"/>
  <c r="N3332" i="5"/>
  <c r="D3332" i="5"/>
  <c r="C3332" i="5"/>
  <c r="B3332" i="5"/>
  <c r="N3331" i="5"/>
  <c r="D3331" i="5"/>
  <c r="C3331" i="5"/>
  <c r="B3331" i="5"/>
  <c r="N3330" i="5"/>
  <c r="D3330" i="5"/>
  <c r="C3330" i="5"/>
  <c r="B3330" i="5"/>
  <c r="N3329" i="5"/>
  <c r="D3329" i="5"/>
  <c r="C3329" i="5"/>
  <c r="B3329" i="5"/>
  <c r="N3328" i="5"/>
  <c r="D3328" i="5"/>
  <c r="C3328" i="5"/>
  <c r="B3328" i="5"/>
  <c r="N3327" i="5"/>
  <c r="D3327" i="5"/>
  <c r="C3327" i="5"/>
  <c r="B3327" i="5"/>
  <c r="N3326" i="5"/>
  <c r="D3326" i="5"/>
  <c r="C3326" i="5"/>
  <c r="B3326" i="5"/>
  <c r="N3325" i="5"/>
  <c r="D3325" i="5"/>
  <c r="C3325" i="5"/>
  <c r="B3325" i="5"/>
  <c r="N3324" i="5"/>
  <c r="D3324" i="5"/>
  <c r="C3324" i="5"/>
  <c r="B3324" i="5"/>
  <c r="N3323" i="5"/>
  <c r="D3323" i="5"/>
  <c r="C3323" i="5"/>
  <c r="B3323" i="5"/>
  <c r="N3322" i="5"/>
  <c r="D3322" i="5"/>
  <c r="C3322" i="5"/>
  <c r="B3322" i="5"/>
  <c r="N3321" i="5"/>
  <c r="D3321" i="5"/>
  <c r="C3321" i="5"/>
  <c r="B3321" i="5"/>
  <c r="N3320" i="5"/>
  <c r="D3320" i="5"/>
  <c r="C3320" i="5"/>
  <c r="B3320" i="5"/>
  <c r="N3319" i="5"/>
  <c r="D3319" i="5"/>
  <c r="C3319" i="5"/>
  <c r="B3319" i="5"/>
  <c r="N3318" i="5"/>
  <c r="D3318" i="5"/>
  <c r="C3318" i="5"/>
  <c r="B3318" i="5"/>
  <c r="N3317" i="5"/>
  <c r="D3317" i="5"/>
  <c r="C3317" i="5"/>
  <c r="B3317" i="5"/>
  <c r="N3316" i="5"/>
  <c r="D3316" i="5"/>
  <c r="C3316" i="5"/>
  <c r="B3316" i="5"/>
  <c r="N3315" i="5"/>
  <c r="D3315" i="5"/>
  <c r="C3315" i="5"/>
  <c r="B3315" i="5"/>
  <c r="N3314" i="5"/>
  <c r="D3314" i="5"/>
  <c r="C3314" i="5"/>
  <c r="B3314" i="5"/>
  <c r="N3313" i="5"/>
  <c r="D3313" i="5"/>
  <c r="C3313" i="5"/>
  <c r="B3313" i="5"/>
  <c r="N3312" i="5"/>
  <c r="D3312" i="5"/>
  <c r="C3312" i="5"/>
  <c r="B3312" i="5"/>
  <c r="N3311" i="5"/>
  <c r="D3311" i="5"/>
  <c r="C3311" i="5"/>
  <c r="B3311" i="5"/>
  <c r="N3310" i="5"/>
  <c r="D3310" i="5"/>
  <c r="C3310" i="5"/>
  <c r="B3310" i="5"/>
  <c r="N3309" i="5"/>
  <c r="D3309" i="5"/>
  <c r="C3309" i="5"/>
  <c r="B3309" i="5"/>
  <c r="N3308" i="5"/>
  <c r="D3308" i="5"/>
  <c r="C3308" i="5"/>
  <c r="B3308" i="5"/>
  <c r="N3307" i="5"/>
  <c r="D3307" i="5"/>
  <c r="C3307" i="5"/>
  <c r="B3307" i="5"/>
  <c r="N3306" i="5"/>
  <c r="D3306" i="5"/>
  <c r="C3306" i="5"/>
  <c r="B3306" i="5"/>
  <c r="N3305" i="5"/>
  <c r="D3305" i="5"/>
  <c r="C3305" i="5"/>
  <c r="B3305" i="5"/>
  <c r="N3304" i="5"/>
  <c r="D3304" i="5"/>
  <c r="C3304" i="5"/>
  <c r="B3304" i="5"/>
  <c r="N3303" i="5"/>
  <c r="D3303" i="5"/>
  <c r="C3303" i="5"/>
  <c r="B3303" i="5"/>
  <c r="N3302" i="5"/>
  <c r="D3302" i="5"/>
  <c r="C3302" i="5"/>
  <c r="B3302" i="5"/>
  <c r="N3301" i="5"/>
  <c r="D3301" i="5"/>
  <c r="C3301" i="5"/>
  <c r="B3301" i="5"/>
  <c r="N3300" i="5"/>
  <c r="D3300" i="5"/>
  <c r="C3300" i="5"/>
  <c r="B3300" i="5"/>
  <c r="N3299" i="5"/>
  <c r="D3299" i="5"/>
  <c r="C3299" i="5"/>
  <c r="B3299" i="5"/>
  <c r="N3298" i="5"/>
  <c r="D3298" i="5"/>
  <c r="C3298" i="5"/>
  <c r="B3298" i="5"/>
  <c r="N3297" i="5"/>
  <c r="D3297" i="5"/>
  <c r="C3297" i="5"/>
  <c r="B3297" i="5"/>
  <c r="N3296" i="5"/>
  <c r="D3296" i="5"/>
  <c r="C3296" i="5"/>
  <c r="B3296" i="5"/>
  <c r="N3295" i="5"/>
  <c r="D3295" i="5"/>
  <c r="C3295" i="5"/>
  <c r="B3295" i="5"/>
  <c r="N3294" i="5"/>
  <c r="D3294" i="5"/>
  <c r="C3294" i="5"/>
  <c r="B3294" i="5"/>
  <c r="N3293" i="5"/>
  <c r="D3293" i="5"/>
  <c r="C3293" i="5"/>
  <c r="B3293" i="5"/>
  <c r="N3292" i="5"/>
  <c r="D3292" i="5"/>
  <c r="C3292" i="5"/>
  <c r="B3292" i="5"/>
  <c r="N3291" i="5"/>
  <c r="D3291" i="5"/>
  <c r="C3291" i="5"/>
  <c r="B3291" i="5"/>
  <c r="N3290" i="5"/>
  <c r="D3290" i="5"/>
  <c r="C3290" i="5"/>
  <c r="B3290" i="5"/>
  <c r="N3289" i="5"/>
  <c r="D3289" i="5"/>
  <c r="C3289" i="5"/>
  <c r="B3289" i="5"/>
  <c r="N3288" i="5"/>
  <c r="D3288" i="5"/>
  <c r="C3288" i="5"/>
  <c r="B3288" i="5"/>
  <c r="N3287" i="5"/>
  <c r="D3287" i="5"/>
  <c r="C3287" i="5"/>
  <c r="B3287" i="5"/>
  <c r="N3286" i="5"/>
  <c r="D3286" i="5"/>
  <c r="C3286" i="5"/>
  <c r="B3286" i="5"/>
  <c r="N3285" i="5"/>
  <c r="D3285" i="5"/>
  <c r="C3285" i="5"/>
  <c r="B3285" i="5"/>
  <c r="N3284" i="5"/>
  <c r="D3284" i="5"/>
  <c r="C3284" i="5"/>
  <c r="B3284" i="5"/>
  <c r="N3283" i="5"/>
  <c r="D3283" i="5"/>
  <c r="C3283" i="5"/>
  <c r="B3283" i="5"/>
  <c r="N3282" i="5"/>
  <c r="D3282" i="5"/>
  <c r="C3282" i="5"/>
  <c r="B3282" i="5"/>
  <c r="N3281" i="5"/>
  <c r="D3281" i="5"/>
  <c r="C3281" i="5"/>
  <c r="B3281" i="5"/>
  <c r="N3280" i="5"/>
  <c r="D3280" i="5"/>
  <c r="C3280" i="5"/>
  <c r="B3280" i="5"/>
  <c r="N3279" i="5"/>
  <c r="D3279" i="5"/>
  <c r="C3279" i="5"/>
  <c r="B3279" i="5"/>
  <c r="N3278" i="5"/>
  <c r="D3278" i="5"/>
  <c r="C3278" i="5"/>
  <c r="B3278" i="5"/>
  <c r="N3277" i="5"/>
  <c r="D3277" i="5"/>
  <c r="C3277" i="5"/>
  <c r="B3277" i="5"/>
  <c r="N3276" i="5"/>
  <c r="D3276" i="5"/>
  <c r="C3276" i="5"/>
  <c r="B3276" i="5"/>
  <c r="N3275" i="5"/>
  <c r="D3275" i="5"/>
  <c r="C3275" i="5"/>
  <c r="B3275" i="5"/>
  <c r="N3274" i="5"/>
  <c r="D3274" i="5"/>
  <c r="C3274" i="5"/>
  <c r="B3274" i="5"/>
  <c r="N3273" i="5"/>
  <c r="D3273" i="5"/>
  <c r="C3273" i="5"/>
  <c r="B3273" i="5"/>
  <c r="N3272" i="5"/>
  <c r="D3272" i="5"/>
  <c r="C3272" i="5"/>
  <c r="B3272" i="5"/>
  <c r="N3271" i="5"/>
  <c r="D3271" i="5"/>
  <c r="C3271" i="5"/>
  <c r="B3271" i="5"/>
  <c r="N3270" i="5"/>
  <c r="D3270" i="5"/>
  <c r="C3270" i="5"/>
  <c r="B3270" i="5"/>
  <c r="N3269" i="5"/>
  <c r="D3269" i="5"/>
  <c r="C3269" i="5"/>
  <c r="B3269" i="5"/>
  <c r="N3268" i="5"/>
  <c r="D3268" i="5"/>
  <c r="C3268" i="5"/>
  <c r="B3268" i="5"/>
  <c r="N3267" i="5"/>
  <c r="D3267" i="5"/>
  <c r="C3267" i="5"/>
  <c r="B3267" i="5"/>
  <c r="N3266" i="5"/>
  <c r="D3266" i="5"/>
  <c r="C3266" i="5"/>
  <c r="B3266" i="5"/>
  <c r="N3265" i="5"/>
  <c r="D3265" i="5"/>
  <c r="C3265" i="5"/>
  <c r="B3265" i="5"/>
  <c r="N3264" i="5"/>
  <c r="D3264" i="5"/>
  <c r="C3264" i="5"/>
  <c r="B3264" i="5"/>
  <c r="N3263" i="5"/>
  <c r="D3263" i="5"/>
  <c r="C3263" i="5"/>
  <c r="B3263" i="5"/>
  <c r="N3262" i="5"/>
  <c r="D3262" i="5"/>
  <c r="C3262" i="5"/>
  <c r="B3262" i="5"/>
  <c r="N3261" i="5"/>
  <c r="D3261" i="5"/>
  <c r="C3261" i="5"/>
  <c r="B3261" i="5"/>
  <c r="N3260" i="5"/>
  <c r="D3260" i="5"/>
  <c r="C3260" i="5"/>
  <c r="B3260" i="5"/>
  <c r="N3259" i="5"/>
  <c r="D3259" i="5"/>
  <c r="C3259" i="5"/>
  <c r="B3259" i="5"/>
  <c r="N3258" i="5"/>
  <c r="D3258" i="5"/>
  <c r="C3258" i="5"/>
  <c r="B3258" i="5"/>
  <c r="N3257" i="5"/>
  <c r="D3257" i="5"/>
  <c r="C3257" i="5"/>
  <c r="B3257" i="5"/>
  <c r="N3256" i="5"/>
  <c r="D3256" i="5"/>
  <c r="C3256" i="5"/>
  <c r="B3256" i="5"/>
  <c r="N3255" i="5"/>
  <c r="D3255" i="5"/>
  <c r="C3255" i="5"/>
  <c r="B3255" i="5"/>
  <c r="N3254" i="5"/>
  <c r="D3254" i="5"/>
  <c r="C3254" i="5"/>
  <c r="B3254" i="5"/>
  <c r="N3253" i="5"/>
  <c r="D3253" i="5"/>
  <c r="C3253" i="5"/>
  <c r="B3253" i="5"/>
  <c r="N3252" i="5"/>
  <c r="D3252" i="5"/>
  <c r="C3252" i="5"/>
  <c r="B3252" i="5"/>
  <c r="N3251" i="5"/>
  <c r="D3251" i="5"/>
  <c r="C3251" i="5"/>
  <c r="B3251" i="5"/>
  <c r="N3250" i="5"/>
  <c r="D3250" i="5"/>
  <c r="C3250" i="5"/>
  <c r="B3250" i="5"/>
  <c r="N3249" i="5"/>
  <c r="D3249" i="5"/>
  <c r="C3249" i="5"/>
  <c r="B3249" i="5"/>
  <c r="N3248" i="5"/>
  <c r="D3248" i="5"/>
  <c r="C3248" i="5"/>
  <c r="B3248" i="5"/>
  <c r="N3247" i="5"/>
  <c r="D3247" i="5"/>
  <c r="C3247" i="5"/>
  <c r="B3247" i="5"/>
  <c r="N3246" i="5"/>
  <c r="D3246" i="5"/>
  <c r="C3246" i="5"/>
  <c r="B3246" i="5"/>
  <c r="N3245" i="5"/>
  <c r="D3245" i="5"/>
  <c r="C3245" i="5"/>
  <c r="B3245" i="5"/>
  <c r="N3244" i="5"/>
  <c r="D3244" i="5"/>
  <c r="C3244" i="5"/>
  <c r="B3244" i="5"/>
  <c r="N3243" i="5"/>
  <c r="D3243" i="5"/>
  <c r="C3243" i="5"/>
  <c r="B3243" i="5"/>
  <c r="N3242" i="5"/>
  <c r="D3242" i="5"/>
  <c r="C3242" i="5"/>
  <c r="B3242" i="5"/>
  <c r="N3241" i="5"/>
  <c r="D3241" i="5"/>
  <c r="C3241" i="5"/>
  <c r="B3241" i="5"/>
  <c r="N3240" i="5"/>
  <c r="D3240" i="5"/>
  <c r="C3240" i="5"/>
  <c r="B3240" i="5"/>
  <c r="N3239" i="5"/>
  <c r="D3239" i="5"/>
  <c r="C3239" i="5"/>
  <c r="B3239" i="5"/>
  <c r="N3238" i="5"/>
  <c r="D3238" i="5"/>
  <c r="C3238" i="5"/>
  <c r="B3238" i="5"/>
  <c r="N3237" i="5"/>
  <c r="D3237" i="5"/>
  <c r="C3237" i="5"/>
  <c r="B3237" i="5"/>
  <c r="N3236" i="5"/>
  <c r="D3236" i="5"/>
  <c r="C3236" i="5"/>
  <c r="B3236" i="5"/>
  <c r="N3235" i="5"/>
  <c r="D3235" i="5"/>
  <c r="C3235" i="5"/>
  <c r="B3235" i="5"/>
  <c r="N3234" i="5"/>
  <c r="D3234" i="5"/>
  <c r="C3234" i="5"/>
  <c r="B3234" i="5"/>
  <c r="N3233" i="5"/>
  <c r="D3233" i="5"/>
  <c r="C3233" i="5"/>
  <c r="B3233" i="5"/>
  <c r="N3232" i="5"/>
  <c r="D3232" i="5"/>
  <c r="C3232" i="5"/>
  <c r="B3232" i="5"/>
  <c r="N3231" i="5"/>
  <c r="D3231" i="5"/>
  <c r="C3231" i="5"/>
  <c r="B3231" i="5"/>
  <c r="N3230" i="5"/>
  <c r="D3230" i="5"/>
  <c r="C3230" i="5"/>
  <c r="B3230" i="5"/>
  <c r="N3229" i="5"/>
  <c r="D3229" i="5"/>
  <c r="C3229" i="5"/>
  <c r="B3229" i="5"/>
  <c r="N3228" i="5"/>
  <c r="D3228" i="5"/>
  <c r="C3228" i="5"/>
  <c r="B3228" i="5"/>
  <c r="N3227" i="5"/>
  <c r="D3227" i="5"/>
  <c r="C3227" i="5"/>
  <c r="B3227" i="5"/>
  <c r="N3226" i="5"/>
  <c r="D3226" i="5"/>
  <c r="C3226" i="5"/>
  <c r="B3226" i="5"/>
  <c r="N3225" i="5"/>
  <c r="D3225" i="5"/>
  <c r="C3225" i="5"/>
  <c r="B3225" i="5"/>
  <c r="N3224" i="5"/>
  <c r="D3224" i="5"/>
  <c r="C3224" i="5"/>
  <c r="B3224" i="5"/>
  <c r="N3223" i="5"/>
  <c r="D3223" i="5"/>
  <c r="C3223" i="5"/>
  <c r="B3223" i="5"/>
  <c r="N3222" i="5"/>
  <c r="D3222" i="5"/>
  <c r="C3222" i="5"/>
  <c r="B3222" i="5"/>
  <c r="N3221" i="5"/>
  <c r="D3221" i="5"/>
  <c r="C3221" i="5"/>
  <c r="B3221" i="5"/>
  <c r="N3220" i="5"/>
  <c r="D3220" i="5"/>
  <c r="C3220" i="5"/>
  <c r="B3220" i="5"/>
  <c r="N3219" i="5"/>
  <c r="D3219" i="5"/>
  <c r="C3219" i="5"/>
  <c r="B3219" i="5"/>
  <c r="N3218" i="5"/>
  <c r="D3218" i="5"/>
  <c r="C3218" i="5"/>
  <c r="B3218" i="5"/>
  <c r="N3217" i="5"/>
  <c r="D3217" i="5"/>
  <c r="C3217" i="5"/>
  <c r="B3217" i="5"/>
  <c r="N3216" i="5"/>
  <c r="D3216" i="5"/>
  <c r="C3216" i="5"/>
  <c r="B3216" i="5"/>
  <c r="N3215" i="5"/>
  <c r="D3215" i="5"/>
  <c r="C3215" i="5"/>
  <c r="B3215" i="5"/>
  <c r="N3214" i="5"/>
  <c r="D3214" i="5"/>
  <c r="C3214" i="5"/>
  <c r="B3214" i="5"/>
  <c r="N3213" i="5"/>
  <c r="D3213" i="5"/>
  <c r="C3213" i="5"/>
  <c r="B3213" i="5"/>
  <c r="N3212" i="5"/>
  <c r="D3212" i="5"/>
  <c r="C3212" i="5"/>
  <c r="B3212" i="5"/>
  <c r="N3211" i="5"/>
  <c r="D3211" i="5"/>
  <c r="C3211" i="5"/>
  <c r="B3211" i="5"/>
  <c r="N3210" i="5"/>
  <c r="D3210" i="5"/>
  <c r="C3210" i="5"/>
  <c r="B3210" i="5"/>
  <c r="N3209" i="5"/>
  <c r="D3209" i="5"/>
  <c r="C3209" i="5"/>
  <c r="B3209" i="5"/>
  <c r="N3208" i="5"/>
  <c r="D3208" i="5"/>
  <c r="C3208" i="5"/>
  <c r="B3208" i="5"/>
  <c r="N3207" i="5"/>
  <c r="D3207" i="5"/>
  <c r="C3207" i="5"/>
  <c r="B3207" i="5"/>
  <c r="N3206" i="5"/>
  <c r="D3206" i="5"/>
  <c r="C3206" i="5"/>
  <c r="B3206" i="5"/>
  <c r="N3205" i="5"/>
  <c r="D3205" i="5"/>
  <c r="C3205" i="5"/>
  <c r="B3205" i="5"/>
  <c r="N3204" i="5"/>
  <c r="D3204" i="5"/>
  <c r="C3204" i="5"/>
  <c r="B3204" i="5"/>
  <c r="N3203" i="5"/>
  <c r="D3203" i="5"/>
  <c r="C3203" i="5"/>
  <c r="B3203" i="5"/>
  <c r="N3202" i="5"/>
  <c r="D3202" i="5"/>
  <c r="C3202" i="5"/>
  <c r="B3202" i="5"/>
  <c r="N3201" i="5"/>
  <c r="D3201" i="5"/>
  <c r="C3201" i="5"/>
  <c r="B3201" i="5"/>
  <c r="N3200" i="5"/>
  <c r="D3200" i="5"/>
  <c r="C3200" i="5"/>
  <c r="B3200" i="5"/>
  <c r="N3199" i="5"/>
  <c r="D3199" i="5"/>
  <c r="C3199" i="5"/>
  <c r="B3199" i="5"/>
  <c r="N3198" i="5"/>
  <c r="D3198" i="5"/>
  <c r="C3198" i="5"/>
  <c r="B3198" i="5"/>
  <c r="N3197" i="5"/>
  <c r="D3197" i="5"/>
  <c r="C3197" i="5"/>
  <c r="B3197" i="5"/>
  <c r="N3196" i="5"/>
  <c r="D3196" i="5"/>
  <c r="C3196" i="5"/>
  <c r="B3196" i="5"/>
  <c r="N3195" i="5"/>
  <c r="D3195" i="5"/>
  <c r="C3195" i="5"/>
  <c r="B3195" i="5"/>
  <c r="N3194" i="5"/>
  <c r="D3194" i="5"/>
  <c r="C3194" i="5"/>
  <c r="B3194" i="5"/>
  <c r="N3193" i="5"/>
  <c r="D3193" i="5"/>
  <c r="C3193" i="5"/>
  <c r="B3193" i="5"/>
  <c r="N3192" i="5"/>
  <c r="D3192" i="5"/>
  <c r="C3192" i="5"/>
  <c r="B3192" i="5"/>
  <c r="N3191" i="5"/>
  <c r="D3191" i="5"/>
  <c r="C3191" i="5"/>
  <c r="B3191" i="5"/>
  <c r="N3190" i="5"/>
  <c r="D3190" i="5"/>
  <c r="C3190" i="5"/>
  <c r="B3190" i="5"/>
  <c r="N3189" i="5"/>
  <c r="D3189" i="5"/>
  <c r="C3189" i="5"/>
  <c r="B3189" i="5"/>
  <c r="N3188" i="5"/>
  <c r="D3188" i="5"/>
  <c r="C3188" i="5"/>
  <c r="B3188" i="5"/>
  <c r="N3187" i="5"/>
  <c r="D3187" i="5"/>
  <c r="C3187" i="5"/>
  <c r="B3187" i="5"/>
  <c r="N3186" i="5"/>
  <c r="D3186" i="5"/>
  <c r="C3186" i="5"/>
  <c r="B3186" i="5"/>
  <c r="N3185" i="5"/>
  <c r="D3185" i="5"/>
  <c r="C3185" i="5"/>
  <c r="B3185" i="5"/>
  <c r="N3184" i="5"/>
  <c r="D3184" i="5"/>
  <c r="C3184" i="5"/>
  <c r="B3184" i="5"/>
  <c r="N3183" i="5"/>
  <c r="D3183" i="5"/>
  <c r="C3183" i="5"/>
  <c r="B3183" i="5"/>
  <c r="N3182" i="5"/>
  <c r="D3182" i="5"/>
  <c r="C3182" i="5"/>
  <c r="B3182" i="5"/>
  <c r="N3181" i="5"/>
  <c r="D3181" i="5"/>
  <c r="C3181" i="5"/>
  <c r="B3181" i="5"/>
  <c r="N3180" i="5"/>
  <c r="D3180" i="5"/>
  <c r="C3180" i="5"/>
  <c r="B3180" i="5"/>
  <c r="N3179" i="5"/>
  <c r="D3179" i="5"/>
  <c r="C3179" i="5"/>
  <c r="B3179" i="5"/>
  <c r="N3178" i="5"/>
  <c r="D3178" i="5"/>
  <c r="C3178" i="5"/>
  <c r="B3178" i="5"/>
  <c r="N3177" i="5"/>
  <c r="D3177" i="5"/>
  <c r="C3177" i="5"/>
  <c r="B3177" i="5"/>
  <c r="N3176" i="5"/>
  <c r="D3176" i="5"/>
  <c r="C3176" i="5"/>
  <c r="B3176" i="5"/>
  <c r="N3175" i="5"/>
  <c r="D3175" i="5"/>
  <c r="C3175" i="5"/>
  <c r="B3175" i="5"/>
  <c r="N3174" i="5"/>
  <c r="D3174" i="5"/>
  <c r="C3174" i="5"/>
  <c r="B3174" i="5"/>
  <c r="N3173" i="5"/>
  <c r="D3173" i="5"/>
  <c r="C3173" i="5"/>
  <c r="B3173" i="5"/>
  <c r="N3172" i="5"/>
  <c r="D3172" i="5"/>
  <c r="C3172" i="5"/>
  <c r="B3172" i="5"/>
  <c r="N3171" i="5"/>
  <c r="D3171" i="5"/>
  <c r="C3171" i="5"/>
  <c r="B3171" i="5"/>
  <c r="N3170" i="5"/>
  <c r="D3170" i="5"/>
  <c r="C3170" i="5"/>
  <c r="B3170" i="5"/>
  <c r="N3169" i="5"/>
  <c r="D3169" i="5"/>
  <c r="C3169" i="5"/>
  <c r="B3169" i="5"/>
  <c r="N3168" i="5"/>
  <c r="D3168" i="5"/>
  <c r="C3168" i="5"/>
  <c r="B3168" i="5"/>
  <c r="N3167" i="5"/>
  <c r="D3167" i="5"/>
  <c r="C3167" i="5"/>
  <c r="B3167" i="5"/>
  <c r="N3166" i="5"/>
  <c r="D3166" i="5"/>
  <c r="C3166" i="5"/>
  <c r="B3166" i="5"/>
  <c r="N3165" i="5"/>
  <c r="D3165" i="5"/>
  <c r="C3165" i="5"/>
  <c r="B3165" i="5"/>
  <c r="N3164" i="5"/>
  <c r="D3164" i="5"/>
  <c r="C3164" i="5"/>
  <c r="B3164" i="5"/>
  <c r="N3163" i="5"/>
  <c r="D3163" i="5"/>
  <c r="C3163" i="5"/>
  <c r="B3163" i="5"/>
  <c r="N3162" i="5"/>
  <c r="D3162" i="5"/>
  <c r="C3162" i="5"/>
  <c r="B3162" i="5"/>
  <c r="N3161" i="5"/>
  <c r="D3161" i="5"/>
  <c r="C3161" i="5"/>
  <c r="B3161" i="5"/>
  <c r="N3160" i="5"/>
  <c r="D3160" i="5"/>
  <c r="C3160" i="5"/>
  <c r="B3160" i="5"/>
  <c r="N3159" i="5"/>
  <c r="D3159" i="5"/>
  <c r="C3159" i="5"/>
  <c r="B3159" i="5"/>
  <c r="N3158" i="5"/>
  <c r="D3158" i="5"/>
  <c r="C3158" i="5"/>
  <c r="B3158" i="5"/>
  <c r="N3157" i="5"/>
  <c r="D3157" i="5"/>
  <c r="C3157" i="5"/>
  <c r="B3157" i="5"/>
  <c r="N3156" i="5"/>
  <c r="D3156" i="5"/>
  <c r="C3156" i="5"/>
  <c r="B3156" i="5"/>
  <c r="N3155" i="5"/>
  <c r="D3155" i="5"/>
  <c r="C3155" i="5"/>
  <c r="B3155" i="5"/>
  <c r="N3154" i="5"/>
  <c r="D3154" i="5"/>
  <c r="C3154" i="5"/>
  <c r="B3154" i="5"/>
  <c r="N3153" i="5"/>
  <c r="D3153" i="5"/>
  <c r="C3153" i="5"/>
  <c r="B3153" i="5"/>
  <c r="N3152" i="5"/>
  <c r="D3152" i="5"/>
  <c r="C3152" i="5"/>
  <c r="B3152" i="5"/>
  <c r="N3151" i="5"/>
  <c r="D3151" i="5"/>
  <c r="C3151" i="5"/>
  <c r="B3151" i="5"/>
  <c r="N3150" i="5"/>
  <c r="D3150" i="5"/>
  <c r="C3150" i="5"/>
  <c r="B3150" i="5"/>
  <c r="N3149" i="5"/>
  <c r="D3149" i="5"/>
  <c r="C3149" i="5"/>
  <c r="B3149" i="5"/>
  <c r="N3148" i="5"/>
  <c r="D3148" i="5"/>
  <c r="C3148" i="5"/>
  <c r="B3148" i="5"/>
  <c r="N3147" i="5"/>
  <c r="D3147" i="5"/>
  <c r="C3147" i="5"/>
  <c r="B3147" i="5"/>
  <c r="N3146" i="5"/>
  <c r="D3146" i="5"/>
  <c r="C3146" i="5"/>
  <c r="B3146" i="5"/>
  <c r="N3145" i="5"/>
  <c r="D3145" i="5"/>
  <c r="C3145" i="5"/>
  <c r="B3145" i="5"/>
  <c r="N3144" i="5"/>
  <c r="D3144" i="5"/>
  <c r="C3144" i="5"/>
  <c r="B3144" i="5"/>
  <c r="N3143" i="5"/>
  <c r="D3143" i="5"/>
  <c r="C3143" i="5"/>
  <c r="B3143" i="5"/>
  <c r="N3142" i="5"/>
  <c r="D3142" i="5"/>
  <c r="C3142" i="5"/>
  <c r="B3142" i="5"/>
  <c r="N3141" i="5"/>
  <c r="D3141" i="5"/>
  <c r="C3141" i="5"/>
  <c r="B3141" i="5"/>
  <c r="N3140" i="5"/>
  <c r="D3140" i="5"/>
  <c r="C3140" i="5"/>
  <c r="B3140" i="5"/>
  <c r="N3139" i="5"/>
  <c r="D3139" i="5"/>
  <c r="C3139" i="5"/>
  <c r="B3139" i="5"/>
  <c r="N3138" i="5"/>
  <c r="D3138" i="5"/>
  <c r="C3138" i="5"/>
  <c r="B3138" i="5"/>
  <c r="N3137" i="5"/>
  <c r="D3137" i="5"/>
  <c r="C3137" i="5"/>
  <c r="B3137" i="5"/>
  <c r="N3136" i="5"/>
  <c r="D3136" i="5"/>
  <c r="C3136" i="5"/>
  <c r="B3136" i="5"/>
  <c r="N3135" i="5"/>
  <c r="D3135" i="5"/>
  <c r="C3135" i="5"/>
  <c r="B3135" i="5"/>
  <c r="N3134" i="5"/>
  <c r="D3134" i="5"/>
  <c r="C3134" i="5"/>
  <c r="B3134" i="5"/>
  <c r="N3133" i="5"/>
  <c r="D3133" i="5"/>
  <c r="C3133" i="5"/>
  <c r="B3133" i="5"/>
  <c r="N3132" i="5"/>
  <c r="D3132" i="5"/>
  <c r="C3132" i="5"/>
  <c r="B3132" i="5"/>
  <c r="N3131" i="5"/>
  <c r="D3131" i="5"/>
  <c r="C3131" i="5"/>
  <c r="B3131" i="5"/>
  <c r="N3130" i="5"/>
  <c r="D3130" i="5"/>
  <c r="C3130" i="5"/>
  <c r="B3130" i="5"/>
  <c r="N3129" i="5"/>
  <c r="D3129" i="5"/>
  <c r="C3129" i="5"/>
  <c r="B3129" i="5"/>
  <c r="N3128" i="5"/>
  <c r="D3128" i="5"/>
  <c r="C3128" i="5"/>
  <c r="B3128" i="5"/>
  <c r="N3127" i="5"/>
  <c r="D3127" i="5"/>
  <c r="C3127" i="5"/>
  <c r="B3127" i="5"/>
  <c r="N3126" i="5"/>
  <c r="D3126" i="5"/>
  <c r="C3126" i="5"/>
  <c r="B3126" i="5"/>
  <c r="N3125" i="5"/>
  <c r="D3125" i="5"/>
  <c r="C3125" i="5"/>
  <c r="B3125" i="5"/>
  <c r="N3124" i="5"/>
  <c r="D3124" i="5"/>
  <c r="C3124" i="5"/>
  <c r="B3124" i="5"/>
  <c r="N3123" i="5"/>
  <c r="D3123" i="5"/>
  <c r="C3123" i="5"/>
  <c r="B3123" i="5"/>
  <c r="N3122" i="5"/>
  <c r="D3122" i="5"/>
  <c r="C3122" i="5"/>
  <c r="B3122" i="5"/>
  <c r="N3121" i="5"/>
  <c r="D3121" i="5"/>
  <c r="C3121" i="5"/>
  <c r="B3121" i="5"/>
  <c r="N3120" i="5"/>
  <c r="D3120" i="5"/>
  <c r="C3120" i="5"/>
  <c r="B3120" i="5"/>
  <c r="N3119" i="5"/>
  <c r="D3119" i="5"/>
  <c r="C3119" i="5"/>
  <c r="B3119" i="5"/>
  <c r="N3118" i="5"/>
  <c r="D3118" i="5"/>
  <c r="C3118" i="5"/>
  <c r="B3118" i="5"/>
  <c r="N3117" i="5"/>
  <c r="D3117" i="5"/>
  <c r="C3117" i="5"/>
  <c r="B3117" i="5"/>
  <c r="N3116" i="5"/>
  <c r="D3116" i="5"/>
  <c r="C3116" i="5"/>
  <c r="B3116" i="5"/>
  <c r="N3115" i="5"/>
  <c r="D3115" i="5"/>
  <c r="C3115" i="5"/>
  <c r="B3115" i="5"/>
  <c r="N3114" i="5"/>
  <c r="D3114" i="5"/>
  <c r="C3114" i="5"/>
  <c r="B3114" i="5"/>
  <c r="N3113" i="5"/>
  <c r="D3113" i="5"/>
  <c r="C3113" i="5"/>
  <c r="B3113" i="5"/>
  <c r="N3112" i="5"/>
  <c r="D3112" i="5"/>
  <c r="C3112" i="5"/>
  <c r="B3112" i="5"/>
  <c r="N3111" i="5"/>
  <c r="D3111" i="5"/>
  <c r="C3111" i="5"/>
  <c r="B3111" i="5"/>
  <c r="N3110" i="5"/>
  <c r="D3110" i="5"/>
  <c r="C3110" i="5"/>
  <c r="B3110" i="5"/>
  <c r="N3109" i="5"/>
  <c r="D3109" i="5"/>
  <c r="C3109" i="5"/>
  <c r="B3109" i="5"/>
  <c r="N3108" i="5"/>
  <c r="D3108" i="5"/>
  <c r="C3108" i="5"/>
  <c r="B3108" i="5"/>
  <c r="N3107" i="5"/>
  <c r="D3107" i="5"/>
  <c r="C3107" i="5"/>
  <c r="B3107" i="5"/>
  <c r="N3106" i="5"/>
  <c r="D3106" i="5"/>
  <c r="C3106" i="5"/>
  <c r="B3106" i="5"/>
  <c r="N3105" i="5"/>
  <c r="D3105" i="5"/>
  <c r="C3105" i="5"/>
  <c r="B3105" i="5"/>
  <c r="N3104" i="5"/>
  <c r="D3104" i="5"/>
  <c r="C3104" i="5"/>
  <c r="B3104" i="5"/>
  <c r="N3103" i="5"/>
  <c r="D3103" i="5"/>
  <c r="C3103" i="5"/>
  <c r="B3103" i="5"/>
  <c r="N3102" i="5"/>
  <c r="D3102" i="5"/>
  <c r="C3102" i="5"/>
  <c r="B3102" i="5"/>
  <c r="N3101" i="5"/>
  <c r="D3101" i="5"/>
  <c r="C3101" i="5"/>
  <c r="B3101" i="5"/>
  <c r="N3100" i="5"/>
  <c r="D3100" i="5"/>
  <c r="C3100" i="5"/>
  <c r="B3100" i="5"/>
  <c r="N3099" i="5"/>
  <c r="D3099" i="5"/>
  <c r="C3099" i="5"/>
  <c r="B3099" i="5"/>
  <c r="N3098" i="5"/>
  <c r="D3098" i="5"/>
  <c r="C3098" i="5"/>
  <c r="B3098" i="5"/>
  <c r="N3097" i="5"/>
  <c r="D3097" i="5"/>
  <c r="C3097" i="5"/>
  <c r="B3097" i="5"/>
  <c r="N3096" i="5"/>
  <c r="D3096" i="5"/>
  <c r="C3096" i="5"/>
  <c r="B3096" i="5"/>
  <c r="N3095" i="5"/>
  <c r="D3095" i="5"/>
  <c r="C3095" i="5"/>
  <c r="B3095" i="5"/>
  <c r="N3094" i="5"/>
  <c r="D3094" i="5"/>
  <c r="C3094" i="5"/>
  <c r="B3094" i="5"/>
  <c r="N3093" i="5"/>
  <c r="D3093" i="5"/>
  <c r="C3093" i="5"/>
  <c r="B3093" i="5"/>
  <c r="N3092" i="5"/>
  <c r="D3092" i="5"/>
  <c r="C3092" i="5"/>
  <c r="B3092" i="5"/>
  <c r="N3091" i="5"/>
  <c r="D3091" i="5"/>
  <c r="C3091" i="5"/>
  <c r="B3091" i="5"/>
  <c r="N3090" i="5"/>
  <c r="D3090" i="5"/>
  <c r="C3090" i="5"/>
  <c r="B3090" i="5"/>
  <c r="N3089" i="5"/>
  <c r="D3089" i="5"/>
  <c r="C3089" i="5"/>
  <c r="B3089" i="5"/>
  <c r="N3088" i="5"/>
  <c r="D3088" i="5"/>
  <c r="C3088" i="5"/>
  <c r="B3088" i="5"/>
  <c r="N3087" i="5"/>
  <c r="D3087" i="5"/>
  <c r="C3087" i="5"/>
  <c r="B3087" i="5"/>
  <c r="N3086" i="5"/>
  <c r="D3086" i="5"/>
  <c r="C3086" i="5"/>
  <c r="B3086" i="5"/>
  <c r="N3085" i="5"/>
  <c r="D3085" i="5"/>
  <c r="C3085" i="5"/>
  <c r="B3085" i="5"/>
  <c r="N3084" i="5"/>
  <c r="D3084" i="5"/>
  <c r="C3084" i="5"/>
  <c r="B3084" i="5"/>
  <c r="N3083" i="5"/>
  <c r="D3083" i="5"/>
  <c r="C3083" i="5"/>
  <c r="B3083" i="5"/>
  <c r="N3082" i="5"/>
  <c r="D3082" i="5"/>
  <c r="C3082" i="5"/>
  <c r="B3082" i="5"/>
  <c r="N3081" i="5"/>
  <c r="D3081" i="5"/>
  <c r="C3081" i="5"/>
  <c r="B3081" i="5"/>
  <c r="N3080" i="5"/>
  <c r="D3080" i="5"/>
  <c r="C3080" i="5"/>
  <c r="B3080" i="5"/>
  <c r="N3079" i="5"/>
  <c r="D3079" i="5"/>
  <c r="C3079" i="5"/>
  <c r="B3079" i="5"/>
  <c r="N3078" i="5"/>
  <c r="D3078" i="5"/>
  <c r="C3078" i="5"/>
  <c r="B3078" i="5"/>
  <c r="N3077" i="5"/>
  <c r="D3077" i="5"/>
  <c r="C3077" i="5"/>
  <c r="B3077" i="5"/>
  <c r="N3076" i="5"/>
  <c r="D3076" i="5"/>
  <c r="C3076" i="5"/>
  <c r="B3076" i="5"/>
  <c r="N3075" i="5"/>
  <c r="D3075" i="5"/>
  <c r="C3075" i="5"/>
  <c r="B3075" i="5"/>
  <c r="N3074" i="5"/>
  <c r="D3074" i="5"/>
  <c r="C3074" i="5"/>
  <c r="B3074" i="5"/>
  <c r="N3073" i="5"/>
  <c r="D3073" i="5"/>
  <c r="C3073" i="5"/>
  <c r="B3073" i="5"/>
  <c r="N3072" i="5"/>
  <c r="D3072" i="5"/>
  <c r="C3072" i="5"/>
  <c r="B3072" i="5"/>
  <c r="N3071" i="5"/>
  <c r="D3071" i="5"/>
  <c r="C3071" i="5"/>
  <c r="B3071" i="5"/>
  <c r="N3070" i="5"/>
  <c r="D3070" i="5"/>
  <c r="C3070" i="5"/>
  <c r="B3070" i="5"/>
  <c r="N3069" i="5"/>
  <c r="D3069" i="5"/>
  <c r="C3069" i="5"/>
  <c r="B3069" i="5"/>
  <c r="N3068" i="5"/>
  <c r="D3068" i="5"/>
  <c r="C3068" i="5"/>
  <c r="B3068" i="5"/>
  <c r="N3067" i="5"/>
  <c r="D3067" i="5"/>
  <c r="C3067" i="5"/>
  <c r="B3067" i="5"/>
  <c r="N3066" i="5"/>
  <c r="D3066" i="5"/>
  <c r="C3066" i="5"/>
  <c r="B3066" i="5"/>
  <c r="N3065" i="5"/>
  <c r="D3065" i="5"/>
  <c r="C3065" i="5"/>
  <c r="B3065" i="5"/>
  <c r="N3064" i="5"/>
  <c r="D3064" i="5"/>
  <c r="C3064" i="5"/>
  <c r="B3064" i="5"/>
  <c r="N3063" i="5"/>
  <c r="D3063" i="5"/>
  <c r="C3063" i="5"/>
  <c r="B3063" i="5"/>
  <c r="N3062" i="5"/>
  <c r="D3062" i="5"/>
  <c r="C3062" i="5"/>
  <c r="B3062" i="5"/>
  <c r="N3061" i="5"/>
  <c r="D3061" i="5"/>
  <c r="C3061" i="5"/>
  <c r="B3061" i="5"/>
  <c r="N3060" i="5"/>
  <c r="D3060" i="5"/>
  <c r="C3060" i="5"/>
  <c r="B3060" i="5"/>
  <c r="N3059" i="5"/>
  <c r="D3059" i="5"/>
  <c r="C3059" i="5"/>
  <c r="B3059" i="5"/>
  <c r="N3058" i="5"/>
  <c r="D3058" i="5"/>
  <c r="C3058" i="5"/>
  <c r="B3058" i="5"/>
  <c r="N3057" i="5"/>
  <c r="D3057" i="5"/>
  <c r="C3057" i="5"/>
  <c r="B3057" i="5"/>
  <c r="N3056" i="5"/>
  <c r="D3056" i="5"/>
  <c r="C3056" i="5"/>
  <c r="B3056" i="5"/>
  <c r="N3055" i="5"/>
  <c r="D3055" i="5"/>
  <c r="C3055" i="5"/>
  <c r="B3055" i="5"/>
  <c r="N3054" i="5"/>
  <c r="D3054" i="5"/>
  <c r="C3054" i="5"/>
  <c r="B3054" i="5"/>
  <c r="N3053" i="5"/>
  <c r="D3053" i="5"/>
  <c r="C3053" i="5"/>
  <c r="B3053" i="5"/>
  <c r="N3052" i="5"/>
  <c r="D3052" i="5"/>
  <c r="C3052" i="5"/>
  <c r="B3052" i="5"/>
  <c r="N3051" i="5"/>
  <c r="D3051" i="5"/>
  <c r="C3051" i="5"/>
  <c r="B3051" i="5"/>
  <c r="N3050" i="5"/>
  <c r="D3050" i="5"/>
  <c r="C3050" i="5"/>
  <c r="B3050" i="5"/>
  <c r="N3049" i="5"/>
  <c r="D3049" i="5"/>
  <c r="C3049" i="5"/>
  <c r="B3049" i="5"/>
  <c r="N3048" i="5"/>
  <c r="D3048" i="5"/>
  <c r="C3048" i="5"/>
  <c r="B3048" i="5"/>
  <c r="N3047" i="5"/>
  <c r="D3047" i="5"/>
  <c r="C3047" i="5"/>
  <c r="B3047" i="5"/>
  <c r="N3046" i="5"/>
  <c r="D3046" i="5"/>
  <c r="C3046" i="5"/>
  <c r="B3046" i="5"/>
  <c r="N3045" i="5"/>
  <c r="D3045" i="5"/>
  <c r="C3045" i="5"/>
  <c r="B3045" i="5"/>
  <c r="N3044" i="5"/>
  <c r="D3044" i="5"/>
  <c r="C3044" i="5"/>
  <c r="B3044" i="5"/>
  <c r="N3043" i="5"/>
  <c r="D3043" i="5"/>
  <c r="C3043" i="5"/>
  <c r="B3043" i="5"/>
  <c r="N3042" i="5"/>
  <c r="D3042" i="5"/>
  <c r="C3042" i="5"/>
  <c r="B3042" i="5"/>
  <c r="N3041" i="5"/>
  <c r="D3041" i="5"/>
  <c r="C3041" i="5"/>
  <c r="B3041" i="5"/>
  <c r="N3040" i="5"/>
  <c r="D3040" i="5"/>
  <c r="C3040" i="5"/>
  <c r="B3040" i="5"/>
  <c r="N3039" i="5"/>
  <c r="D3039" i="5"/>
  <c r="C3039" i="5"/>
  <c r="B3039" i="5"/>
  <c r="N3038" i="5"/>
  <c r="D3038" i="5"/>
  <c r="C3038" i="5"/>
  <c r="B3038" i="5"/>
  <c r="N3037" i="5"/>
  <c r="D3037" i="5"/>
  <c r="C3037" i="5"/>
  <c r="B3037" i="5"/>
  <c r="N3036" i="5"/>
  <c r="D3036" i="5"/>
  <c r="C3036" i="5"/>
  <c r="B3036" i="5"/>
  <c r="N3035" i="5"/>
  <c r="D3035" i="5"/>
  <c r="C3035" i="5"/>
  <c r="B3035" i="5"/>
  <c r="N3034" i="5"/>
  <c r="D3034" i="5"/>
  <c r="C3034" i="5"/>
  <c r="B3034" i="5"/>
  <c r="N3033" i="5"/>
  <c r="D3033" i="5"/>
  <c r="C3033" i="5"/>
  <c r="B3033" i="5"/>
  <c r="N3032" i="5"/>
  <c r="D3032" i="5"/>
  <c r="C3032" i="5"/>
  <c r="B3032" i="5"/>
  <c r="N3031" i="5"/>
  <c r="D3031" i="5"/>
  <c r="C3031" i="5"/>
  <c r="B3031" i="5"/>
  <c r="N3030" i="5"/>
  <c r="D3030" i="5"/>
  <c r="C3030" i="5"/>
  <c r="B3030" i="5"/>
  <c r="N3029" i="5"/>
  <c r="D3029" i="5"/>
  <c r="C3029" i="5"/>
  <c r="B3029" i="5"/>
  <c r="N3028" i="5"/>
  <c r="D3028" i="5"/>
  <c r="C3028" i="5"/>
  <c r="B3028" i="5"/>
  <c r="N3027" i="5"/>
  <c r="D3027" i="5"/>
  <c r="C3027" i="5"/>
  <c r="B3027" i="5"/>
  <c r="N3026" i="5"/>
  <c r="D3026" i="5"/>
  <c r="C3026" i="5"/>
  <c r="B3026" i="5"/>
  <c r="N3025" i="5"/>
  <c r="D3025" i="5"/>
  <c r="C3025" i="5"/>
  <c r="B3025" i="5"/>
  <c r="N3024" i="5"/>
  <c r="D3024" i="5"/>
  <c r="C3024" i="5"/>
  <c r="B3024" i="5"/>
  <c r="N3023" i="5"/>
  <c r="D3023" i="5"/>
  <c r="C3023" i="5"/>
  <c r="B3023" i="5"/>
  <c r="N3022" i="5"/>
  <c r="D3022" i="5"/>
  <c r="C3022" i="5"/>
  <c r="B3022" i="5"/>
  <c r="N3021" i="5"/>
  <c r="D3021" i="5"/>
  <c r="C3021" i="5"/>
  <c r="B3021" i="5"/>
  <c r="N3020" i="5"/>
  <c r="D3020" i="5"/>
  <c r="C3020" i="5"/>
  <c r="B3020" i="5"/>
  <c r="N3019" i="5"/>
  <c r="D3019" i="5"/>
  <c r="C3019" i="5"/>
  <c r="B3019" i="5"/>
  <c r="N3018" i="5"/>
  <c r="D3018" i="5"/>
  <c r="C3018" i="5"/>
  <c r="B3018" i="5"/>
  <c r="N3017" i="5"/>
  <c r="D3017" i="5"/>
  <c r="C3017" i="5"/>
  <c r="B3017" i="5"/>
  <c r="N3016" i="5"/>
  <c r="D3016" i="5"/>
  <c r="C3016" i="5"/>
  <c r="B3016" i="5"/>
  <c r="N3015" i="5"/>
  <c r="D3015" i="5"/>
  <c r="C3015" i="5"/>
  <c r="B3015" i="5"/>
  <c r="N3014" i="5"/>
  <c r="D3014" i="5"/>
  <c r="C3014" i="5"/>
  <c r="B3014" i="5"/>
  <c r="N3013" i="5"/>
  <c r="D3013" i="5"/>
  <c r="C3013" i="5"/>
  <c r="B3013" i="5"/>
  <c r="N3012" i="5"/>
  <c r="D3012" i="5"/>
  <c r="C3012" i="5"/>
  <c r="B3012" i="5"/>
  <c r="N3011" i="5"/>
  <c r="D3011" i="5"/>
  <c r="C3011" i="5"/>
  <c r="B3011" i="5"/>
  <c r="N3010" i="5"/>
  <c r="D3010" i="5"/>
  <c r="C3010" i="5"/>
  <c r="B3010" i="5"/>
  <c r="N3009" i="5"/>
  <c r="D3009" i="5"/>
  <c r="C3009" i="5"/>
  <c r="B3009" i="5"/>
  <c r="N3008" i="5"/>
  <c r="D3008" i="5"/>
  <c r="C3008" i="5"/>
  <c r="B3008" i="5"/>
  <c r="N3007" i="5"/>
  <c r="D3007" i="5"/>
  <c r="C3007" i="5"/>
  <c r="B3007" i="5"/>
  <c r="N3006" i="5"/>
  <c r="D3006" i="5"/>
  <c r="C3006" i="5"/>
  <c r="B3006" i="5"/>
  <c r="N3005" i="5"/>
  <c r="D3005" i="5"/>
  <c r="C3005" i="5"/>
  <c r="B3005" i="5"/>
  <c r="N3004" i="5"/>
  <c r="D3004" i="5"/>
  <c r="C3004" i="5"/>
  <c r="B3004" i="5"/>
  <c r="N3003" i="5"/>
  <c r="D3003" i="5"/>
  <c r="C3003" i="5"/>
  <c r="B3003" i="5"/>
  <c r="N3002" i="5"/>
  <c r="D3002" i="5"/>
  <c r="C3002" i="5"/>
  <c r="B3002" i="5"/>
  <c r="N3001" i="5"/>
  <c r="D3001" i="5"/>
  <c r="C3001" i="5"/>
  <c r="B3001" i="5"/>
  <c r="N3000" i="5"/>
  <c r="D3000" i="5"/>
  <c r="C3000" i="5"/>
  <c r="B3000" i="5"/>
  <c r="N2999" i="5"/>
  <c r="D2999" i="5"/>
  <c r="C2999" i="5"/>
  <c r="B2999" i="5"/>
  <c r="N2998" i="5"/>
  <c r="D2998" i="5"/>
  <c r="C2998" i="5"/>
  <c r="B2998" i="5"/>
  <c r="N2997" i="5"/>
  <c r="D2997" i="5"/>
  <c r="C2997" i="5"/>
  <c r="B2997" i="5"/>
  <c r="N2996" i="5"/>
  <c r="D2996" i="5"/>
  <c r="C2996" i="5"/>
  <c r="B2996" i="5"/>
  <c r="N2995" i="5"/>
  <c r="D2995" i="5"/>
  <c r="C2995" i="5"/>
  <c r="B2995" i="5"/>
  <c r="N2994" i="5"/>
  <c r="D2994" i="5"/>
  <c r="C2994" i="5"/>
  <c r="B2994" i="5"/>
  <c r="N2993" i="5"/>
  <c r="D2993" i="5"/>
  <c r="C2993" i="5"/>
  <c r="B2993" i="5"/>
  <c r="N2992" i="5"/>
  <c r="D2992" i="5"/>
  <c r="C2992" i="5"/>
  <c r="B2992" i="5"/>
  <c r="N2991" i="5"/>
  <c r="D2991" i="5"/>
  <c r="C2991" i="5"/>
  <c r="B2991" i="5"/>
  <c r="N2990" i="5"/>
  <c r="D2990" i="5"/>
  <c r="C2990" i="5"/>
  <c r="B2990" i="5"/>
  <c r="N2989" i="5"/>
  <c r="D2989" i="5"/>
  <c r="C2989" i="5"/>
  <c r="B2989" i="5"/>
  <c r="N2988" i="5"/>
  <c r="D2988" i="5"/>
  <c r="C2988" i="5"/>
  <c r="B2988" i="5"/>
  <c r="N2987" i="5"/>
  <c r="D2987" i="5"/>
  <c r="C2987" i="5"/>
  <c r="B2987" i="5"/>
  <c r="N2986" i="5"/>
  <c r="D2986" i="5"/>
  <c r="C2986" i="5"/>
  <c r="B2986" i="5"/>
  <c r="N2985" i="5"/>
  <c r="D2985" i="5"/>
  <c r="C2985" i="5"/>
  <c r="B2985" i="5"/>
  <c r="N2984" i="5"/>
  <c r="D2984" i="5"/>
  <c r="C2984" i="5"/>
  <c r="B2984" i="5"/>
  <c r="N2983" i="5"/>
  <c r="D2983" i="5"/>
  <c r="C2983" i="5"/>
  <c r="B2983" i="5"/>
  <c r="N2982" i="5"/>
  <c r="D2982" i="5"/>
  <c r="C2982" i="5"/>
  <c r="B2982" i="5"/>
  <c r="N2981" i="5"/>
  <c r="D2981" i="5"/>
  <c r="C2981" i="5"/>
  <c r="B2981" i="5"/>
  <c r="N2980" i="5"/>
  <c r="D2980" i="5"/>
  <c r="C2980" i="5"/>
  <c r="B2980" i="5"/>
  <c r="N2979" i="5"/>
  <c r="D2979" i="5"/>
  <c r="C2979" i="5"/>
  <c r="B2979" i="5"/>
  <c r="N2978" i="5"/>
  <c r="D2978" i="5"/>
  <c r="C2978" i="5"/>
  <c r="B2978" i="5"/>
  <c r="N2977" i="5"/>
  <c r="D2977" i="5"/>
  <c r="C2977" i="5"/>
  <c r="B2977" i="5"/>
  <c r="N2976" i="5"/>
  <c r="D2976" i="5"/>
  <c r="C2976" i="5"/>
  <c r="B2976" i="5"/>
  <c r="N2975" i="5"/>
  <c r="D2975" i="5"/>
  <c r="C2975" i="5"/>
  <c r="B2975" i="5"/>
  <c r="N2974" i="5"/>
  <c r="D2974" i="5"/>
  <c r="C2974" i="5"/>
  <c r="B2974" i="5"/>
  <c r="N2973" i="5"/>
  <c r="D2973" i="5"/>
  <c r="C2973" i="5"/>
  <c r="B2973" i="5"/>
  <c r="N2972" i="5"/>
  <c r="D2972" i="5"/>
  <c r="C2972" i="5"/>
  <c r="B2972" i="5"/>
  <c r="N2971" i="5"/>
  <c r="D2971" i="5"/>
  <c r="C2971" i="5"/>
  <c r="B2971" i="5"/>
  <c r="N2970" i="5"/>
  <c r="D2970" i="5"/>
  <c r="C2970" i="5"/>
  <c r="B2970" i="5"/>
  <c r="N2969" i="5"/>
  <c r="D2969" i="5"/>
  <c r="C2969" i="5"/>
  <c r="B2969" i="5"/>
  <c r="N2968" i="5"/>
  <c r="D2968" i="5"/>
  <c r="C2968" i="5"/>
  <c r="B2968" i="5"/>
  <c r="N2967" i="5"/>
  <c r="D2967" i="5"/>
  <c r="C2967" i="5"/>
  <c r="B2967" i="5"/>
  <c r="N2966" i="5"/>
  <c r="D2966" i="5"/>
  <c r="C2966" i="5"/>
  <c r="B2966" i="5"/>
  <c r="N2965" i="5"/>
  <c r="D2965" i="5"/>
  <c r="C2965" i="5"/>
  <c r="B2965" i="5"/>
  <c r="N2964" i="5"/>
  <c r="D2964" i="5"/>
  <c r="C2964" i="5"/>
  <c r="B2964" i="5"/>
  <c r="N2963" i="5"/>
  <c r="D2963" i="5"/>
  <c r="C2963" i="5"/>
  <c r="B2963" i="5"/>
  <c r="N2962" i="5"/>
  <c r="D2962" i="5"/>
  <c r="C2962" i="5"/>
  <c r="B2962" i="5"/>
  <c r="N2961" i="5"/>
  <c r="D2961" i="5"/>
  <c r="C2961" i="5"/>
  <c r="B2961" i="5"/>
  <c r="N2960" i="5"/>
  <c r="D2960" i="5"/>
  <c r="C2960" i="5"/>
  <c r="B2960" i="5"/>
  <c r="N2959" i="5"/>
  <c r="D2959" i="5"/>
  <c r="C2959" i="5"/>
  <c r="B2959" i="5"/>
  <c r="N2958" i="5"/>
  <c r="D2958" i="5"/>
  <c r="C2958" i="5"/>
  <c r="B2958" i="5"/>
  <c r="N2957" i="5"/>
  <c r="D2957" i="5"/>
  <c r="C2957" i="5"/>
  <c r="B2957" i="5"/>
  <c r="N2956" i="5"/>
  <c r="D2956" i="5"/>
  <c r="C2956" i="5"/>
  <c r="B2956" i="5"/>
  <c r="N2955" i="5"/>
  <c r="D2955" i="5"/>
  <c r="C2955" i="5"/>
  <c r="B2955" i="5"/>
  <c r="N2954" i="5"/>
  <c r="D2954" i="5"/>
  <c r="C2954" i="5"/>
  <c r="B2954" i="5"/>
  <c r="N2953" i="5"/>
  <c r="D2953" i="5"/>
  <c r="C2953" i="5"/>
  <c r="B2953" i="5"/>
  <c r="N2952" i="5"/>
  <c r="D2952" i="5"/>
  <c r="C2952" i="5"/>
  <c r="B2952" i="5"/>
  <c r="N2951" i="5"/>
  <c r="D2951" i="5"/>
  <c r="C2951" i="5"/>
  <c r="B2951" i="5"/>
  <c r="N2950" i="5"/>
  <c r="D2950" i="5"/>
  <c r="C2950" i="5"/>
  <c r="B2950" i="5"/>
  <c r="N2949" i="5"/>
  <c r="D2949" i="5"/>
  <c r="C2949" i="5"/>
  <c r="B2949" i="5"/>
  <c r="N2948" i="5"/>
  <c r="D2948" i="5"/>
  <c r="C2948" i="5"/>
  <c r="B2948" i="5"/>
  <c r="N2947" i="5"/>
  <c r="D2947" i="5"/>
  <c r="C2947" i="5"/>
  <c r="B2947" i="5"/>
  <c r="N2946" i="5"/>
  <c r="D2946" i="5"/>
  <c r="C2946" i="5"/>
  <c r="B2946" i="5"/>
  <c r="N2945" i="5"/>
  <c r="D2945" i="5"/>
  <c r="C2945" i="5"/>
  <c r="B2945" i="5"/>
  <c r="N2944" i="5"/>
  <c r="D2944" i="5"/>
  <c r="C2944" i="5"/>
  <c r="B2944" i="5"/>
  <c r="N2943" i="5"/>
  <c r="D2943" i="5"/>
  <c r="C2943" i="5"/>
  <c r="B2943" i="5"/>
  <c r="N2942" i="5"/>
  <c r="D2942" i="5"/>
  <c r="C2942" i="5"/>
  <c r="B2942" i="5"/>
  <c r="N2941" i="5"/>
  <c r="D2941" i="5"/>
  <c r="C2941" i="5"/>
  <c r="B2941" i="5"/>
  <c r="N2940" i="5"/>
  <c r="D2940" i="5"/>
  <c r="C2940" i="5"/>
  <c r="B2940" i="5"/>
  <c r="N2939" i="5"/>
  <c r="D2939" i="5"/>
  <c r="C2939" i="5"/>
  <c r="B2939" i="5"/>
  <c r="N2938" i="5"/>
  <c r="D2938" i="5"/>
  <c r="C2938" i="5"/>
  <c r="B2938" i="5"/>
  <c r="N2937" i="5"/>
  <c r="D2937" i="5"/>
  <c r="C2937" i="5"/>
  <c r="B2937" i="5"/>
  <c r="N2936" i="5"/>
  <c r="D2936" i="5"/>
  <c r="C2936" i="5"/>
  <c r="B2936" i="5"/>
  <c r="N2935" i="5"/>
  <c r="D2935" i="5"/>
  <c r="C2935" i="5"/>
  <c r="B2935" i="5"/>
  <c r="N2934" i="5"/>
  <c r="D2934" i="5"/>
  <c r="C2934" i="5"/>
  <c r="B2934" i="5"/>
  <c r="N2933" i="5"/>
  <c r="D2933" i="5"/>
  <c r="C2933" i="5"/>
  <c r="B2933" i="5"/>
  <c r="N2932" i="5"/>
  <c r="D2932" i="5"/>
  <c r="C2932" i="5"/>
  <c r="B2932" i="5"/>
  <c r="N2931" i="5"/>
  <c r="D2931" i="5"/>
  <c r="C2931" i="5"/>
  <c r="B2931" i="5"/>
  <c r="N2930" i="5"/>
  <c r="D2930" i="5"/>
  <c r="C2930" i="5"/>
  <c r="B2930" i="5"/>
  <c r="N2929" i="5"/>
  <c r="D2929" i="5"/>
  <c r="C2929" i="5"/>
  <c r="B2929" i="5"/>
  <c r="N2928" i="5"/>
  <c r="D2928" i="5"/>
  <c r="C2928" i="5"/>
  <c r="B2928" i="5"/>
  <c r="N2927" i="5"/>
  <c r="D2927" i="5"/>
  <c r="C2927" i="5"/>
  <c r="B2927" i="5"/>
  <c r="N2926" i="5"/>
  <c r="D2926" i="5"/>
  <c r="C2926" i="5"/>
  <c r="B2926" i="5"/>
  <c r="N2925" i="5"/>
  <c r="D2925" i="5"/>
  <c r="C2925" i="5"/>
  <c r="B2925" i="5"/>
  <c r="N2924" i="5"/>
  <c r="D2924" i="5"/>
  <c r="C2924" i="5"/>
  <c r="B2924" i="5"/>
  <c r="N2923" i="5"/>
  <c r="D2923" i="5"/>
  <c r="C2923" i="5"/>
  <c r="B2923" i="5"/>
  <c r="N2922" i="5"/>
  <c r="D2922" i="5"/>
  <c r="C2922" i="5"/>
  <c r="B2922" i="5"/>
  <c r="N2921" i="5"/>
  <c r="D2921" i="5"/>
  <c r="C2921" i="5"/>
  <c r="B2921" i="5"/>
  <c r="N2920" i="5"/>
  <c r="D2920" i="5"/>
  <c r="C2920" i="5"/>
  <c r="B2920" i="5"/>
  <c r="N2919" i="5"/>
  <c r="D2919" i="5"/>
  <c r="C2919" i="5"/>
  <c r="B2919" i="5"/>
  <c r="N2918" i="5"/>
  <c r="D2918" i="5"/>
  <c r="C2918" i="5"/>
  <c r="B2918" i="5"/>
  <c r="N2917" i="5"/>
  <c r="D2917" i="5"/>
  <c r="C2917" i="5"/>
  <c r="B2917" i="5"/>
  <c r="N2916" i="5"/>
  <c r="D2916" i="5"/>
  <c r="C2916" i="5"/>
  <c r="B2916" i="5"/>
  <c r="N2915" i="5"/>
  <c r="D2915" i="5"/>
  <c r="C2915" i="5"/>
  <c r="B2915" i="5"/>
  <c r="N2914" i="5"/>
  <c r="D2914" i="5"/>
  <c r="C2914" i="5"/>
  <c r="B2914" i="5"/>
  <c r="N2913" i="5"/>
  <c r="D2913" i="5"/>
  <c r="C2913" i="5"/>
  <c r="B2913" i="5"/>
  <c r="N2912" i="5"/>
  <c r="D2912" i="5"/>
  <c r="C2912" i="5"/>
  <c r="B2912" i="5"/>
  <c r="N2911" i="5"/>
  <c r="D2911" i="5"/>
  <c r="C2911" i="5"/>
  <c r="B2911" i="5"/>
  <c r="N2910" i="5"/>
  <c r="D2910" i="5"/>
  <c r="C2910" i="5"/>
  <c r="B2910" i="5"/>
  <c r="N2909" i="5"/>
  <c r="D2909" i="5"/>
  <c r="C2909" i="5"/>
  <c r="B2909" i="5"/>
  <c r="N2908" i="5"/>
  <c r="D2908" i="5"/>
  <c r="C2908" i="5"/>
  <c r="B2908" i="5"/>
  <c r="N2907" i="5"/>
  <c r="D2907" i="5"/>
  <c r="C2907" i="5"/>
  <c r="B2907" i="5"/>
  <c r="N2906" i="5"/>
  <c r="D2906" i="5"/>
  <c r="C2906" i="5"/>
  <c r="B2906" i="5"/>
  <c r="N2905" i="5"/>
  <c r="D2905" i="5"/>
  <c r="C2905" i="5"/>
  <c r="B2905" i="5"/>
  <c r="N2904" i="5"/>
  <c r="D2904" i="5"/>
  <c r="C2904" i="5"/>
  <c r="B2904" i="5"/>
  <c r="N2903" i="5"/>
  <c r="D2903" i="5"/>
  <c r="C2903" i="5"/>
  <c r="B2903" i="5"/>
  <c r="N2902" i="5"/>
  <c r="D2902" i="5"/>
  <c r="C2902" i="5"/>
  <c r="B2902" i="5"/>
  <c r="N2901" i="5"/>
  <c r="D2901" i="5"/>
  <c r="C2901" i="5"/>
  <c r="B2901" i="5"/>
  <c r="N2900" i="5"/>
  <c r="D2900" i="5"/>
  <c r="C2900" i="5"/>
  <c r="B2900" i="5"/>
  <c r="N2899" i="5"/>
  <c r="D2899" i="5"/>
  <c r="C2899" i="5"/>
  <c r="B2899" i="5"/>
  <c r="N2898" i="5"/>
  <c r="D2898" i="5"/>
  <c r="C2898" i="5"/>
  <c r="B2898" i="5"/>
  <c r="N2897" i="5"/>
  <c r="D2897" i="5"/>
  <c r="C2897" i="5"/>
  <c r="B2897" i="5"/>
  <c r="N2896" i="5"/>
  <c r="D2896" i="5"/>
  <c r="C2896" i="5"/>
  <c r="B2896" i="5"/>
  <c r="N2895" i="5"/>
  <c r="D2895" i="5"/>
  <c r="C2895" i="5"/>
  <c r="B2895" i="5"/>
  <c r="N2894" i="5"/>
  <c r="D2894" i="5"/>
  <c r="C2894" i="5"/>
  <c r="B2894" i="5"/>
  <c r="N2893" i="5"/>
  <c r="D2893" i="5"/>
  <c r="C2893" i="5"/>
  <c r="B2893" i="5"/>
  <c r="N2892" i="5"/>
  <c r="D2892" i="5"/>
  <c r="C2892" i="5"/>
  <c r="B2892" i="5"/>
  <c r="N2891" i="5"/>
  <c r="D2891" i="5"/>
  <c r="C2891" i="5"/>
  <c r="B2891" i="5"/>
  <c r="N2890" i="5"/>
  <c r="D2890" i="5"/>
  <c r="C2890" i="5"/>
  <c r="B2890" i="5"/>
  <c r="N2889" i="5"/>
  <c r="D2889" i="5"/>
  <c r="C2889" i="5"/>
  <c r="B2889" i="5"/>
  <c r="N2888" i="5"/>
  <c r="D2888" i="5"/>
  <c r="C2888" i="5"/>
  <c r="B2888" i="5"/>
  <c r="N2887" i="5"/>
  <c r="D2887" i="5"/>
  <c r="C2887" i="5"/>
  <c r="B2887" i="5"/>
  <c r="N2886" i="5"/>
  <c r="D2886" i="5"/>
  <c r="C2886" i="5"/>
  <c r="B2886" i="5"/>
  <c r="N2885" i="5"/>
  <c r="D2885" i="5"/>
  <c r="C2885" i="5"/>
  <c r="B2885" i="5"/>
  <c r="N2884" i="5"/>
  <c r="D2884" i="5"/>
  <c r="C2884" i="5"/>
  <c r="B2884" i="5"/>
  <c r="N2883" i="5"/>
  <c r="D2883" i="5"/>
  <c r="C2883" i="5"/>
  <c r="B2883" i="5"/>
  <c r="N2882" i="5"/>
  <c r="D2882" i="5"/>
  <c r="C2882" i="5"/>
  <c r="B2882" i="5"/>
  <c r="N2881" i="5"/>
  <c r="D2881" i="5"/>
  <c r="C2881" i="5"/>
  <c r="B2881" i="5"/>
  <c r="N2880" i="5"/>
  <c r="D2880" i="5"/>
  <c r="C2880" i="5"/>
  <c r="B2880" i="5"/>
  <c r="N2879" i="5"/>
  <c r="D2879" i="5"/>
  <c r="C2879" i="5"/>
  <c r="B2879" i="5"/>
  <c r="N2878" i="5"/>
  <c r="D2878" i="5"/>
  <c r="C2878" i="5"/>
  <c r="B2878" i="5"/>
  <c r="N2877" i="5"/>
  <c r="D2877" i="5"/>
  <c r="C2877" i="5"/>
  <c r="B2877" i="5"/>
  <c r="N2876" i="5"/>
  <c r="D2876" i="5"/>
  <c r="C2876" i="5"/>
  <c r="B2876" i="5"/>
  <c r="N2875" i="5"/>
  <c r="D2875" i="5"/>
  <c r="C2875" i="5"/>
  <c r="B2875" i="5"/>
  <c r="N2874" i="5"/>
  <c r="D2874" i="5"/>
  <c r="C2874" i="5"/>
  <c r="B2874" i="5"/>
  <c r="N2873" i="5"/>
  <c r="D2873" i="5"/>
  <c r="C2873" i="5"/>
  <c r="B2873" i="5"/>
  <c r="N2872" i="5"/>
  <c r="D2872" i="5"/>
  <c r="C2872" i="5"/>
  <c r="B2872" i="5"/>
  <c r="N2871" i="5"/>
  <c r="D2871" i="5"/>
  <c r="C2871" i="5"/>
  <c r="B2871" i="5"/>
  <c r="N2870" i="5"/>
  <c r="D2870" i="5"/>
  <c r="C2870" i="5"/>
  <c r="B2870" i="5"/>
  <c r="N2869" i="5"/>
  <c r="D2869" i="5"/>
  <c r="C2869" i="5"/>
  <c r="B2869" i="5"/>
  <c r="N2868" i="5"/>
  <c r="D2868" i="5"/>
  <c r="C2868" i="5"/>
  <c r="B2868" i="5"/>
  <c r="N2867" i="5"/>
  <c r="D2867" i="5"/>
  <c r="C2867" i="5"/>
  <c r="B2867" i="5"/>
  <c r="N2866" i="5"/>
  <c r="D2866" i="5"/>
  <c r="C2866" i="5"/>
  <c r="B2866" i="5"/>
  <c r="N2865" i="5"/>
  <c r="D2865" i="5"/>
  <c r="C2865" i="5"/>
  <c r="B2865" i="5"/>
  <c r="N2864" i="5"/>
  <c r="D2864" i="5"/>
  <c r="C2864" i="5"/>
  <c r="B2864" i="5"/>
  <c r="N2863" i="5"/>
  <c r="D2863" i="5"/>
  <c r="C2863" i="5"/>
  <c r="B2863" i="5"/>
  <c r="N2862" i="5"/>
  <c r="D2862" i="5"/>
  <c r="C2862" i="5"/>
  <c r="B2862" i="5"/>
  <c r="N2861" i="5"/>
  <c r="D2861" i="5"/>
  <c r="C2861" i="5"/>
  <c r="B2861" i="5"/>
  <c r="N2860" i="5"/>
  <c r="D2860" i="5"/>
  <c r="C2860" i="5"/>
  <c r="B2860" i="5"/>
  <c r="N2859" i="5"/>
  <c r="D2859" i="5"/>
  <c r="C2859" i="5"/>
  <c r="B2859" i="5"/>
  <c r="N2858" i="5"/>
  <c r="D2858" i="5"/>
  <c r="C2858" i="5"/>
  <c r="B2858" i="5"/>
  <c r="N2857" i="5"/>
  <c r="D2857" i="5"/>
  <c r="C2857" i="5"/>
  <c r="B2857" i="5"/>
  <c r="N2856" i="5"/>
  <c r="D2856" i="5"/>
  <c r="C2856" i="5"/>
  <c r="B2856" i="5"/>
  <c r="N2855" i="5"/>
  <c r="D2855" i="5"/>
  <c r="C2855" i="5"/>
  <c r="B2855" i="5"/>
  <c r="N2854" i="5"/>
  <c r="D2854" i="5"/>
  <c r="C2854" i="5"/>
  <c r="B2854" i="5"/>
  <c r="N2853" i="5"/>
  <c r="D2853" i="5"/>
  <c r="C2853" i="5"/>
  <c r="B2853" i="5"/>
  <c r="N2852" i="5"/>
  <c r="D2852" i="5"/>
  <c r="C2852" i="5"/>
  <c r="B2852" i="5"/>
  <c r="N2851" i="5"/>
  <c r="D2851" i="5"/>
  <c r="C2851" i="5"/>
  <c r="B2851" i="5"/>
  <c r="N2850" i="5"/>
  <c r="D2850" i="5"/>
  <c r="C2850" i="5"/>
  <c r="B2850" i="5"/>
  <c r="N2849" i="5"/>
  <c r="D2849" i="5"/>
  <c r="C2849" i="5"/>
  <c r="B2849" i="5"/>
  <c r="N2848" i="5"/>
  <c r="D2848" i="5"/>
  <c r="C2848" i="5"/>
  <c r="B2848" i="5"/>
  <c r="N2847" i="5"/>
  <c r="D2847" i="5"/>
  <c r="C2847" i="5"/>
  <c r="B2847" i="5"/>
  <c r="N2846" i="5"/>
  <c r="D2846" i="5"/>
  <c r="C2846" i="5"/>
  <c r="B2846" i="5"/>
  <c r="N2845" i="5"/>
  <c r="D2845" i="5"/>
  <c r="C2845" i="5"/>
  <c r="B2845" i="5"/>
  <c r="N2844" i="5"/>
  <c r="D2844" i="5"/>
  <c r="C2844" i="5"/>
  <c r="B2844" i="5"/>
  <c r="N2843" i="5"/>
  <c r="D2843" i="5"/>
  <c r="C2843" i="5"/>
  <c r="B2843" i="5"/>
  <c r="N2842" i="5"/>
  <c r="D2842" i="5"/>
  <c r="C2842" i="5"/>
  <c r="B2842" i="5"/>
  <c r="N2841" i="5"/>
  <c r="D2841" i="5"/>
  <c r="C2841" i="5"/>
  <c r="B2841" i="5"/>
  <c r="N2840" i="5"/>
  <c r="D2840" i="5"/>
  <c r="C2840" i="5"/>
  <c r="B2840" i="5"/>
  <c r="N2839" i="5"/>
  <c r="D2839" i="5"/>
  <c r="C2839" i="5"/>
  <c r="B2839" i="5"/>
  <c r="N2838" i="5"/>
  <c r="D2838" i="5"/>
  <c r="C2838" i="5"/>
  <c r="B2838" i="5"/>
  <c r="N2837" i="5"/>
  <c r="D2837" i="5"/>
  <c r="C2837" i="5"/>
  <c r="B2837" i="5"/>
  <c r="N2836" i="5"/>
  <c r="D2836" i="5"/>
  <c r="C2836" i="5"/>
  <c r="B2836" i="5"/>
  <c r="N2835" i="5"/>
  <c r="D2835" i="5"/>
  <c r="C2835" i="5"/>
  <c r="B2835" i="5"/>
  <c r="N2834" i="5"/>
  <c r="D2834" i="5"/>
  <c r="C2834" i="5"/>
  <c r="B2834" i="5"/>
  <c r="N2833" i="5"/>
  <c r="D2833" i="5"/>
  <c r="C2833" i="5"/>
  <c r="B2833" i="5"/>
  <c r="N2832" i="5"/>
  <c r="D2832" i="5"/>
  <c r="C2832" i="5"/>
  <c r="B2832" i="5"/>
  <c r="N2831" i="5"/>
  <c r="D2831" i="5"/>
  <c r="C2831" i="5"/>
  <c r="B2831" i="5"/>
  <c r="N2830" i="5"/>
  <c r="D2830" i="5"/>
  <c r="C2830" i="5"/>
  <c r="B2830" i="5"/>
  <c r="N2829" i="5"/>
  <c r="D2829" i="5"/>
  <c r="C2829" i="5"/>
  <c r="B2829" i="5"/>
  <c r="N2828" i="5"/>
  <c r="D2828" i="5"/>
  <c r="C2828" i="5"/>
  <c r="B2828" i="5"/>
  <c r="N2827" i="5"/>
  <c r="D2827" i="5"/>
  <c r="C2827" i="5"/>
  <c r="B2827" i="5"/>
  <c r="N2826" i="5"/>
  <c r="D2826" i="5"/>
  <c r="C2826" i="5"/>
  <c r="B2826" i="5"/>
  <c r="N2825" i="5"/>
  <c r="D2825" i="5"/>
  <c r="C2825" i="5"/>
  <c r="B2825" i="5"/>
  <c r="N2824" i="5"/>
  <c r="D2824" i="5"/>
  <c r="C2824" i="5"/>
  <c r="B2824" i="5"/>
  <c r="N2823" i="5"/>
  <c r="D2823" i="5"/>
  <c r="C2823" i="5"/>
  <c r="B2823" i="5"/>
  <c r="N2822" i="5"/>
  <c r="D2822" i="5"/>
  <c r="C2822" i="5"/>
  <c r="B2822" i="5"/>
  <c r="N2821" i="5"/>
  <c r="D2821" i="5"/>
  <c r="C2821" i="5"/>
  <c r="B2821" i="5"/>
  <c r="N2820" i="5"/>
  <c r="D2820" i="5"/>
  <c r="C2820" i="5"/>
  <c r="B2820" i="5"/>
  <c r="N2819" i="5"/>
  <c r="D2819" i="5"/>
  <c r="C2819" i="5"/>
  <c r="B2819" i="5"/>
  <c r="N2818" i="5"/>
  <c r="D2818" i="5"/>
  <c r="C2818" i="5"/>
  <c r="B2818" i="5"/>
  <c r="N2817" i="5"/>
  <c r="D2817" i="5"/>
  <c r="C2817" i="5"/>
  <c r="B2817" i="5"/>
  <c r="N2816" i="5"/>
  <c r="D2816" i="5"/>
  <c r="C2816" i="5"/>
  <c r="B2816" i="5"/>
  <c r="N2815" i="5"/>
  <c r="D2815" i="5"/>
  <c r="C2815" i="5"/>
  <c r="B2815" i="5"/>
  <c r="N2814" i="5"/>
  <c r="D2814" i="5"/>
  <c r="C2814" i="5"/>
  <c r="B2814" i="5"/>
  <c r="N2813" i="5"/>
  <c r="D2813" i="5"/>
  <c r="C2813" i="5"/>
  <c r="B2813" i="5"/>
  <c r="N2812" i="5"/>
  <c r="D2812" i="5"/>
  <c r="C2812" i="5"/>
  <c r="B2812" i="5"/>
  <c r="N2811" i="5"/>
  <c r="D2811" i="5"/>
  <c r="C2811" i="5"/>
  <c r="B2811" i="5"/>
  <c r="N2810" i="5"/>
  <c r="D2810" i="5"/>
  <c r="C2810" i="5"/>
  <c r="B2810" i="5"/>
  <c r="N2809" i="5"/>
  <c r="D2809" i="5"/>
  <c r="C2809" i="5"/>
  <c r="B2809" i="5"/>
  <c r="N2808" i="5"/>
  <c r="D2808" i="5"/>
  <c r="C2808" i="5"/>
  <c r="B2808" i="5"/>
  <c r="N2807" i="5"/>
  <c r="D2807" i="5"/>
  <c r="C2807" i="5"/>
  <c r="B2807" i="5"/>
  <c r="N2806" i="5"/>
  <c r="D2806" i="5"/>
  <c r="C2806" i="5"/>
  <c r="B2806" i="5"/>
  <c r="N2805" i="5"/>
  <c r="D2805" i="5"/>
  <c r="C2805" i="5"/>
  <c r="B2805" i="5"/>
  <c r="N2804" i="5"/>
  <c r="D2804" i="5"/>
  <c r="C2804" i="5"/>
  <c r="B2804" i="5"/>
  <c r="N2803" i="5"/>
  <c r="D2803" i="5"/>
  <c r="C2803" i="5"/>
  <c r="B2803" i="5"/>
  <c r="N2802" i="5"/>
  <c r="D2802" i="5"/>
  <c r="C2802" i="5"/>
  <c r="B2802" i="5"/>
  <c r="N2801" i="5"/>
  <c r="D2801" i="5"/>
  <c r="C2801" i="5"/>
  <c r="B2801" i="5"/>
  <c r="N2800" i="5"/>
  <c r="D2800" i="5"/>
  <c r="C2800" i="5"/>
  <c r="B2800" i="5"/>
  <c r="N2799" i="5"/>
  <c r="D2799" i="5"/>
  <c r="C2799" i="5"/>
  <c r="B2799" i="5"/>
  <c r="N2798" i="5"/>
  <c r="D2798" i="5"/>
  <c r="C2798" i="5"/>
  <c r="B2798" i="5"/>
  <c r="N2797" i="5"/>
  <c r="D2797" i="5"/>
  <c r="C2797" i="5"/>
  <c r="B2797" i="5"/>
  <c r="N2796" i="5"/>
  <c r="D2796" i="5"/>
  <c r="C2796" i="5"/>
  <c r="B2796" i="5"/>
  <c r="N2795" i="5"/>
  <c r="D2795" i="5"/>
  <c r="C2795" i="5"/>
  <c r="B2795" i="5"/>
  <c r="N2794" i="5"/>
  <c r="D2794" i="5"/>
  <c r="C2794" i="5"/>
  <c r="B2794" i="5"/>
  <c r="N2793" i="5"/>
  <c r="D2793" i="5"/>
  <c r="C2793" i="5"/>
  <c r="B2793" i="5"/>
  <c r="N2792" i="5"/>
  <c r="D2792" i="5"/>
  <c r="C2792" i="5"/>
  <c r="B2792" i="5"/>
  <c r="N2791" i="5"/>
  <c r="D2791" i="5"/>
  <c r="C2791" i="5"/>
  <c r="B2791" i="5"/>
  <c r="N2790" i="5"/>
  <c r="D2790" i="5"/>
  <c r="C2790" i="5"/>
  <c r="B2790" i="5"/>
  <c r="N2789" i="5"/>
  <c r="D2789" i="5"/>
  <c r="C2789" i="5"/>
  <c r="B2789" i="5"/>
  <c r="N2788" i="5"/>
  <c r="D2788" i="5"/>
  <c r="C2788" i="5"/>
  <c r="B2788" i="5"/>
  <c r="N2787" i="5"/>
  <c r="D2787" i="5"/>
  <c r="C2787" i="5"/>
  <c r="B2787" i="5"/>
  <c r="N2786" i="5"/>
  <c r="D2786" i="5"/>
  <c r="C2786" i="5"/>
  <c r="B2786" i="5"/>
  <c r="N2785" i="5"/>
  <c r="D2785" i="5"/>
  <c r="C2785" i="5"/>
  <c r="B2785" i="5"/>
  <c r="N2784" i="5"/>
  <c r="D2784" i="5"/>
  <c r="C2784" i="5"/>
  <c r="B2784" i="5"/>
  <c r="N2783" i="5"/>
  <c r="D2783" i="5"/>
  <c r="C2783" i="5"/>
  <c r="B2783" i="5"/>
  <c r="N2782" i="5"/>
  <c r="D2782" i="5"/>
  <c r="C2782" i="5"/>
  <c r="B2782" i="5"/>
  <c r="N2781" i="5"/>
  <c r="D2781" i="5"/>
  <c r="C2781" i="5"/>
  <c r="B2781" i="5"/>
  <c r="N2780" i="5"/>
  <c r="D2780" i="5"/>
  <c r="C2780" i="5"/>
  <c r="B2780" i="5"/>
  <c r="N2779" i="5"/>
  <c r="D2779" i="5"/>
  <c r="C2779" i="5"/>
  <c r="B2779" i="5"/>
  <c r="N2778" i="5"/>
  <c r="D2778" i="5"/>
  <c r="C2778" i="5"/>
  <c r="B2778" i="5"/>
  <c r="N2777" i="5"/>
  <c r="D2777" i="5"/>
  <c r="C2777" i="5"/>
  <c r="B2777" i="5"/>
  <c r="N2776" i="5"/>
  <c r="D2776" i="5"/>
  <c r="C2776" i="5"/>
  <c r="B2776" i="5"/>
  <c r="N2775" i="5"/>
  <c r="D2775" i="5"/>
  <c r="C2775" i="5"/>
  <c r="B2775" i="5"/>
  <c r="N2774" i="5"/>
  <c r="D2774" i="5"/>
  <c r="C2774" i="5"/>
  <c r="B2774" i="5"/>
  <c r="N2773" i="5"/>
  <c r="D2773" i="5"/>
  <c r="C2773" i="5"/>
  <c r="B2773" i="5"/>
  <c r="N2772" i="5"/>
  <c r="D2772" i="5"/>
  <c r="C2772" i="5"/>
  <c r="B2772" i="5"/>
  <c r="N2771" i="5"/>
  <c r="D2771" i="5"/>
  <c r="C2771" i="5"/>
  <c r="B2771" i="5"/>
  <c r="N2770" i="5"/>
  <c r="D2770" i="5"/>
  <c r="C2770" i="5"/>
  <c r="B2770" i="5"/>
  <c r="N2769" i="5"/>
  <c r="D2769" i="5"/>
  <c r="C2769" i="5"/>
  <c r="B2769" i="5"/>
  <c r="N2768" i="5"/>
  <c r="D2768" i="5"/>
  <c r="C2768" i="5"/>
  <c r="B2768" i="5"/>
  <c r="N2767" i="5"/>
  <c r="D2767" i="5"/>
  <c r="C2767" i="5"/>
  <c r="B2767" i="5"/>
  <c r="N2766" i="5"/>
  <c r="D2766" i="5"/>
  <c r="C2766" i="5"/>
  <c r="B2766" i="5"/>
  <c r="N2765" i="5"/>
  <c r="D2765" i="5"/>
  <c r="C2765" i="5"/>
  <c r="B2765" i="5"/>
  <c r="N2764" i="5"/>
  <c r="D2764" i="5"/>
  <c r="C2764" i="5"/>
  <c r="B2764" i="5"/>
  <c r="N2763" i="5"/>
  <c r="D2763" i="5"/>
  <c r="C2763" i="5"/>
  <c r="B2763" i="5"/>
  <c r="N2762" i="5"/>
  <c r="D2762" i="5"/>
  <c r="C2762" i="5"/>
  <c r="B2762" i="5"/>
  <c r="N2761" i="5"/>
  <c r="D2761" i="5"/>
  <c r="C2761" i="5"/>
  <c r="B2761" i="5"/>
  <c r="N2760" i="5"/>
  <c r="D2760" i="5"/>
  <c r="C2760" i="5"/>
  <c r="B2760" i="5"/>
  <c r="N2759" i="5"/>
  <c r="D2759" i="5"/>
  <c r="C2759" i="5"/>
  <c r="B2759" i="5"/>
  <c r="N2758" i="5"/>
  <c r="D2758" i="5"/>
  <c r="C2758" i="5"/>
  <c r="B2758" i="5"/>
  <c r="N2757" i="5"/>
  <c r="D2757" i="5"/>
  <c r="C2757" i="5"/>
  <c r="B2757" i="5"/>
  <c r="N2756" i="5"/>
  <c r="D2756" i="5"/>
  <c r="C2756" i="5"/>
  <c r="B2756" i="5"/>
  <c r="N2755" i="5"/>
  <c r="D2755" i="5"/>
  <c r="C2755" i="5"/>
  <c r="B2755" i="5"/>
  <c r="N2754" i="5"/>
  <c r="D2754" i="5"/>
  <c r="C2754" i="5"/>
  <c r="B2754" i="5"/>
  <c r="N2753" i="5"/>
  <c r="D2753" i="5"/>
  <c r="C2753" i="5"/>
  <c r="B2753" i="5"/>
  <c r="N2752" i="5"/>
  <c r="D2752" i="5"/>
  <c r="C2752" i="5"/>
  <c r="B2752" i="5"/>
  <c r="N2751" i="5"/>
  <c r="D2751" i="5"/>
  <c r="C2751" i="5"/>
  <c r="B2751" i="5"/>
  <c r="N2750" i="5"/>
  <c r="D2750" i="5"/>
  <c r="C2750" i="5"/>
  <c r="B2750" i="5"/>
  <c r="N2749" i="5"/>
  <c r="D2749" i="5"/>
  <c r="C2749" i="5"/>
  <c r="B2749" i="5"/>
  <c r="N2748" i="5"/>
  <c r="D2748" i="5"/>
  <c r="C2748" i="5"/>
  <c r="B2748" i="5"/>
  <c r="N2747" i="5"/>
  <c r="D2747" i="5"/>
  <c r="C2747" i="5"/>
  <c r="B2747" i="5"/>
  <c r="N2746" i="5"/>
  <c r="D2746" i="5"/>
  <c r="C2746" i="5"/>
  <c r="B2746" i="5"/>
  <c r="N2745" i="5"/>
  <c r="D2745" i="5"/>
  <c r="C2745" i="5"/>
  <c r="B2745" i="5"/>
  <c r="N2744" i="5"/>
  <c r="D2744" i="5"/>
  <c r="C2744" i="5"/>
  <c r="B2744" i="5"/>
  <c r="N2743" i="5"/>
  <c r="D2743" i="5"/>
  <c r="C2743" i="5"/>
  <c r="B2743" i="5"/>
  <c r="N2742" i="5"/>
  <c r="D2742" i="5"/>
  <c r="C2742" i="5"/>
  <c r="B2742" i="5"/>
  <c r="N2741" i="5"/>
  <c r="D2741" i="5"/>
  <c r="C2741" i="5"/>
  <c r="B2741" i="5"/>
  <c r="N2740" i="5"/>
  <c r="D2740" i="5"/>
  <c r="C2740" i="5"/>
  <c r="B2740" i="5"/>
  <c r="N2739" i="5"/>
  <c r="D2739" i="5"/>
  <c r="C2739" i="5"/>
  <c r="B2739" i="5"/>
  <c r="N2738" i="5"/>
  <c r="D2738" i="5"/>
  <c r="C2738" i="5"/>
  <c r="B2738" i="5"/>
  <c r="N2737" i="5"/>
  <c r="D2737" i="5"/>
  <c r="C2737" i="5"/>
  <c r="B2737" i="5"/>
  <c r="N2736" i="5"/>
  <c r="D2736" i="5"/>
  <c r="C2736" i="5"/>
  <c r="B2736" i="5"/>
  <c r="N2735" i="5"/>
  <c r="D2735" i="5"/>
  <c r="C2735" i="5"/>
  <c r="B2735" i="5"/>
  <c r="N2734" i="5"/>
  <c r="D2734" i="5"/>
  <c r="C2734" i="5"/>
  <c r="B2734" i="5"/>
  <c r="N2733" i="5"/>
  <c r="D2733" i="5"/>
  <c r="C2733" i="5"/>
  <c r="B2733" i="5"/>
  <c r="N2732" i="5"/>
  <c r="D2732" i="5"/>
  <c r="C2732" i="5"/>
  <c r="B2732" i="5"/>
  <c r="N2731" i="5"/>
  <c r="D2731" i="5"/>
  <c r="C2731" i="5"/>
  <c r="B2731" i="5"/>
  <c r="N2730" i="5"/>
  <c r="D2730" i="5"/>
  <c r="C2730" i="5"/>
  <c r="B2730" i="5"/>
  <c r="N2729" i="5"/>
  <c r="D2729" i="5"/>
  <c r="C2729" i="5"/>
  <c r="B2729" i="5"/>
  <c r="N2728" i="5"/>
  <c r="D2728" i="5"/>
  <c r="C2728" i="5"/>
  <c r="B2728" i="5"/>
  <c r="N2727" i="5"/>
  <c r="D2727" i="5"/>
  <c r="C2727" i="5"/>
  <c r="B2727" i="5"/>
  <c r="N2726" i="5"/>
  <c r="D2726" i="5"/>
  <c r="C2726" i="5"/>
  <c r="B2726" i="5"/>
  <c r="N2725" i="5"/>
  <c r="D2725" i="5"/>
  <c r="C2725" i="5"/>
  <c r="B2725" i="5"/>
  <c r="N2724" i="5"/>
  <c r="D2724" i="5"/>
  <c r="C2724" i="5"/>
  <c r="B2724" i="5"/>
  <c r="N2723" i="5"/>
  <c r="D2723" i="5"/>
  <c r="C2723" i="5"/>
  <c r="B2723" i="5"/>
  <c r="N2722" i="5"/>
  <c r="D2722" i="5"/>
  <c r="C2722" i="5"/>
  <c r="B2722" i="5"/>
  <c r="N2721" i="5"/>
  <c r="D2721" i="5"/>
  <c r="C2721" i="5"/>
  <c r="B2721" i="5"/>
  <c r="N2720" i="5"/>
  <c r="D2720" i="5"/>
  <c r="C2720" i="5"/>
  <c r="B2720" i="5"/>
  <c r="N2719" i="5"/>
  <c r="D2719" i="5"/>
  <c r="C2719" i="5"/>
  <c r="B2719" i="5"/>
  <c r="N2718" i="5"/>
  <c r="D2718" i="5"/>
  <c r="C2718" i="5"/>
  <c r="B2718" i="5"/>
  <c r="N2717" i="5"/>
  <c r="D2717" i="5"/>
  <c r="C2717" i="5"/>
  <c r="B2717" i="5"/>
  <c r="N2716" i="5"/>
  <c r="D2716" i="5"/>
  <c r="C2716" i="5"/>
  <c r="B2716" i="5"/>
  <c r="N2715" i="5"/>
  <c r="D2715" i="5"/>
  <c r="C2715" i="5"/>
  <c r="B2715" i="5"/>
  <c r="N2714" i="5"/>
  <c r="D2714" i="5"/>
  <c r="C2714" i="5"/>
  <c r="B2714" i="5"/>
  <c r="N2713" i="5"/>
  <c r="D2713" i="5"/>
  <c r="C2713" i="5"/>
  <c r="B2713" i="5"/>
  <c r="N2712" i="5"/>
  <c r="D2712" i="5"/>
  <c r="C2712" i="5"/>
  <c r="B2712" i="5"/>
  <c r="N2711" i="5"/>
  <c r="D2711" i="5"/>
  <c r="C2711" i="5"/>
  <c r="B2711" i="5"/>
  <c r="N2710" i="5"/>
  <c r="D2710" i="5"/>
  <c r="C2710" i="5"/>
  <c r="B2710" i="5"/>
  <c r="N2709" i="5"/>
  <c r="D2709" i="5"/>
  <c r="C2709" i="5"/>
  <c r="B2709" i="5"/>
  <c r="N2708" i="5"/>
  <c r="D2708" i="5"/>
  <c r="C2708" i="5"/>
  <c r="B2708" i="5"/>
  <c r="N2707" i="5"/>
  <c r="D2707" i="5"/>
  <c r="C2707" i="5"/>
  <c r="B2707" i="5"/>
  <c r="N2706" i="5"/>
  <c r="D2706" i="5"/>
  <c r="C2706" i="5"/>
  <c r="B2706" i="5"/>
  <c r="N2705" i="5"/>
  <c r="D2705" i="5"/>
  <c r="C2705" i="5"/>
  <c r="B2705" i="5"/>
  <c r="N2704" i="5"/>
  <c r="D2704" i="5"/>
  <c r="C2704" i="5"/>
  <c r="B2704" i="5"/>
  <c r="N2703" i="5"/>
  <c r="D2703" i="5"/>
  <c r="C2703" i="5"/>
  <c r="B2703" i="5"/>
  <c r="N2702" i="5"/>
  <c r="D2702" i="5"/>
  <c r="C2702" i="5"/>
  <c r="B2702" i="5"/>
  <c r="N2701" i="5"/>
  <c r="D2701" i="5"/>
  <c r="C2701" i="5"/>
  <c r="B2701" i="5"/>
  <c r="N2700" i="5"/>
  <c r="D2700" i="5"/>
  <c r="C2700" i="5"/>
  <c r="B2700" i="5"/>
  <c r="N2699" i="5"/>
  <c r="D2699" i="5"/>
  <c r="C2699" i="5"/>
  <c r="B2699" i="5"/>
  <c r="N2698" i="5"/>
  <c r="D2698" i="5"/>
  <c r="C2698" i="5"/>
  <c r="B2698" i="5"/>
  <c r="N2697" i="5"/>
  <c r="D2697" i="5"/>
  <c r="C2697" i="5"/>
  <c r="B2697" i="5"/>
  <c r="N2696" i="5"/>
  <c r="D2696" i="5"/>
  <c r="C2696" i="5"/>
  <c r="B2696" i="5"/>
  <c r="N2695" i="5"/>
  <c r="D2695" i="5"/>
  <c r="C2695" i="5"/>
  <c r="B2695" i="5"/>
  <c r="N2694" i="5"/>
  <c r="D2694" i="5"/>
  <c r="C2694" i="5"/>
  <c r="B2694" i="5"/>
  <c r="N2693" i="5"/>
  <c r="D2693" i="5"/>
  <c r="C2693" i="5"/>
  <c r="B2693" i="5"/>
  <c r="N2692" i="5"/>
  <c r="D2692" i="5"/>
  <c r="C2692" i="5"/>
  <c r="B2692" i="5"/>
  <c r="N2691" i="5"/>
  <c r="D2691" i="5"/>
  <c r="C2691" i="5"/>
  <c r="B2691" i="5"/>
  <c r="N2690" i="5"/>
  <c r="D2690" i="5"/>
  <c r="C2690" i="5"/>
  <c r="B2690" i="5"/>
  <c r="N2689" i="5"/>
  <c r="D2689" i="5"/>
  <c r="C2689" i="5"/>
  <c r="B2689" i="5"/>
  <c r="N2688" i="5"/>
  <c r="D2688" i="5"/>
  <c r="C2688" i="5"/>
  <c r="B2688" i="5"/>
  <c r="N2687" i="5"/>
  <c r="D2687" i="5"/>
  <c r="C2687" i="5"/>
  <c r="B2687" i="5"/>
  <c r="N2686" i="5"/>
  <c r="D2686" i="5"/>
  <c r="C2686" i="5"/>
  <c r="B2686" i="5"/>
  <c r="N2685" i="5"/>
  <c r="D2685" i="5"/>
  <c r="C2685" i="5"/>
  <c r="B2685" i="5"/>
  <c r="N2684" i="5"/>
  <c r="D2684" i="5"/>
  <c r="C2684" i="5"/>
  <c r="B2684" i="5"/>
  <c r="N2683" i="5"/>
  <c r="D2683" i="5"/>
  <c r="C2683" i="5"/>
  <c r="B2683" i="5"/>
  <c r="N2682" i="5"/>
  <c r="D2682" i="5"/>
  <c r="C2682" i="5"/>
  <c r="B2682" i="5"/>
  <c r="N2681" i="5"/>
  <c r="D2681" i="5"/>
  <c r="C2681" i="5"/>
  <c r="B2681" i="5"/>
  <c r="N2680" i="5"/>
  <c r="D2680" i="5"/>
  <c r="C2680" i="5"/>
  <c r="B2680" i="5"/>
  <c r="N2679" i="5"/>
  <c r="D2679" i="5"/>
  <c r="C2679" i="5"/>
  <c r="B2679" i="5"/>
  <c r="N2678" i="5"/>
  <c r="D2678" i="5"/>
  <c r="C2678" i="5"/>
  <c r="B2678" i="5"/>
  <c r="N2677" i="5"/>
  <c r="D2677" i="5"/>
  <c r="C2677" i="5"/>
  <c r="B2677" i="5"/>
  <c r="N2676" i="5"/>
  <c r="D2676" i="5"/>
  <c r="C2676" i="5"/>
  <c r="B2676" i="5"/>
  <c r="N2675" i="5"/>
  <c r="D2675" i="5"/>
  <c r="C2675" i="5"/>
  <c r="B2675" i="5"/>
  <c r="N2674" i="5"/>
  <c r="D2674" i="5"/>
  <c r="C2674" i="5"/>
  <c r="B2674" i="5"/>
  <c r="N2673" i="5"/>
  <c r="D2673" i="5"/>
  <c r="C2673" i="5"/>
  <c r="B2673" i="5"/>
  <c r="N2672" i="5"/>
  <c r="D2672" i="5"/>
  <c r="C2672" i="5"/>
  <c r="B2672" i="5"/>
  <c r="N2671" i="5"/>
  <c r="D2671" i="5"/>
  <c r="C2671" i="5"/>
  <c r="B2671" i="5"/>
  <c r="N2670" i="5"/>
  <c r="D2670" i="5"/>
  <c r="C2670" i="5"/>
  <c r="B2670" i="5"/>
  <c r="N2669" i="5"/>
  <c r="D2669" i="5"/>
  <c r="C2669" i="5"/>
  <c r="B2669" i="5"/>
  <c r="N2668" i="5"/>
  <c r="D2668" i="5"/>
  <c r="C2668" i="5"/>
  <c r="B2668" i="5"/>
  <c r="N2667" i="5"/>
  <c r="D2667" i="5"/>
  <c r="C2667" i="5"/>
  <c r="B2667" i="5"/>
  <c r="N2666" i="5"/>
  <c r="D2666" i="5"/>
  <c r="C2666" i="5"/>
  <c r="B2666" i="5"/>
  <c r="N2665" i="5"/>
  <c r="D2665" i="5"/>
  <c r="C2665" i="5"/>
  <c r="B2665" i="5"/>
  <c r="N2664" i="5"/>
  <c r="D2664" i="5"/>
  <c r="C2664" i="5"/>
  <c r="B2664" i="5"/>
  <c r="N2663" i="5"/>
  <c r="D2663" i="5"/>
  <c r="C2663" i="5"/>
  <c r="B2663" i="5"/>
  <c r="N2662" i="5"/>
  <c r="D2662" i="5"/>
  <c r="C2662" i="5"/>
  <c r="B2662" i="5"/>
  <c r="N2661" i="5"/>
  <c r="D2661" i="5"/>
  <c r="C2661" i="5"/>
  <c r="B2661" i="5"/>
  <c r="N2660" i="5"/>
  <c r="D2660" i="5"/>
  <c r="C2660" i="5"/>
  <c r="B2660" i="5"/>
  <c r="N2659" i="5"/>
  <c r="D2659" i="5"/>
  <c r="C2659" i="5"/>
  <c r="B2659" i="5"/>
  <c r="N2658" i="5"/>
  <c r="D2658" i="5"/>
  <c r="C2658" i="5"/>
  <c r="B2658" i="5"/>
  <c r="N2657" i="5"/>
  <c r="D2657" i="5"/>
  <c r="C2657" i="5"/>
  <c r="B2657" i="5"/>
  <c r="N2656" i="5"/>
  <c r="D2656" i="5"/>
  <c r="C2656" i="5"/>
  <c r="B2656" i="5"/>
  <c r="N2655" i="5"/>
  <c r="D2655" i="5"/>
  <c r="C2655" i="5"/>
  <c r="B2655" i="5"/>
  <c r="N2654" i="5"/>
  <c r="D2654" i="5"/>
  <c r="C2654" i="5"/>
  <c r="B2654" i="5"/>
  <c r="N2653" i="5"/>
  <c r="D2653" i="5"/>
  <c r="C2653" i="5"/>
  <c r="B2653" i="5"/>
  <c r="N2652" i="5"/>
  <c r="D2652" i="5"/>
  <c r="C2652" i="5"/>
  <c r="B2652" i="5"/>
  <c r="N2651" i="5"/>
  <c r="D2651" i="5"/>
  <c r="C2651" i="5"/>
  <c r="B2651" i="5"/>
  <c r="N2650" i="5"/>
  <c r="D2650" i="5"/>
  <c r="C2650" i="5"/>
  <c r="B2650" i="5"/>
  <c r="N2649" i="5"/>
  <c r="D2649" i="5"/>
  <c r="C2649" i="5"/>
  <c r="B2649" i="5"/>
  <c r="N2648" i="5"/>
  <c r="D2648" i="5"/>
  <c r="C2648" i="5"/>
  <c r="B2648" i="5"/>
  <c r="N2647" i="5"/>
  <c r="D2647" i="5"/>
  <c r="C2647" i="5"/>
  <c r="B2647" i="5"/>
  <c r="N2646" i="5"/>
  <c r="D2646" i="5"/>
  <c r="C2646" i="5"/>
  <c r="B2646" i="5"/>
  <c r="N2645" i="5"/>
  <c r="D2645" i="5"/>
  <c r="C2645" i="5"/>
  <c r="B2645" i="5"/>
  <c r="N2644" i="5"/>
  <c r="D2644" i="5"/>
  <c r="C2644" i="5"/>
  <c r="B2644" i="5"/>
  <c r="N2643" i="5"/>
  <c r="D2643" i="5"/>
  <c r="C2643" i="5"/>
  <c r="B2643" i="5"/>
  <c r="N2642" i="5"/>
  <c r="D2642" i="5"/>
  <c r="C2642" i="5"/>
  <c r="B2642" i="5"/>
  <c r="N2641" i="5"/>
  <c r="D2641" i="5"/>
  <c r="C2641" i="5"/>
  <c r="B2641" i="5"/>
  <c r="N2640" i="5"/>
  <c r="D2640" i="5"/>
  <c r="C2640" i="5"/>
  <c r="B2640" i="5"/>
  <c r="N2639" i="5"/>
  <c r="D2639" i="5"/>
  <c r="C2639" i="5"/>
  <c r="B2639" i="5"/>
  <c r="N2638" i="5"/>
  <c r="D2638" i="5"/>
  <c r="C2638" i="5"/>
  <c r="B2638" i="5"/>
  <c r="N2637" i="5"/>
  <c r="D2637" i="5"/>
  <c r="C2637" i="5"/>
  <c r="B2637" i="5"/>
  <c r="N2636" i="5"/>
  <c r="D2636" i="5"/>
  <c r="C2636" i="5"/>
  <c r="B2636" i="5"/>
  <c r="N2635" i="5"/>
  <c r="D2635" i="5"/>
  <c r="C2635" i="5"/>
  <c r="B2635" i="5"/>
  <c r="N2634" i="5"/>
  <c r="D2634" i="5"/>
  <c r="C2634" i="5"/>
  <c r="B2634" i="5"/>
  <c r="N2633" i="5"/>
  <c r="D2633" i="5"/>
  <c r="C2633" i="5"/>
  <c r="B2633" i="5"/>
  <c r="N2632" i="5"/>
  <c r="D2632" i="5"/>
  <c r="C2632" i="5"/>
  <c r="B2632" i="5"/>
  <c r="N2631" i="5"/>
  <c r="D2631" i="5"/>
  <c r="C2631" i="5"/>
  <c r="B2631" i="5"/>
  <c r="N2630" i="5"/>
  <c r="D2630" i="5"/>
  <c r="C2630" i="5"/>
  <c r="B2630" i="5"/>
  <c r="N2629" i="5"/>
  <c r="D2629" i="5"/>
  <c r="C2629" i="5"/>
  <c r="B2629" i="5"/>
  <c r="N2628" i="5"/>
  <c r="D2628" i="5"/>
  <c r="C2628" i="5"/>
  <c r="B2628" i="5"/>
  <c r="N2627" i="5"/>
  <c r="D2627" i="5"/>
  <c r="C2627" i="5"/>
  <c r="B2627" i="5"/>
  <c r="N2626" i="5"/>
  <c r="D2626" i="5"/>
  <c r="C2626" i="5"/>
  <c r="B2626" i="5"/>
  <c r="N2625" i="5"/>
  <c r="D2625" i="5"/>
  <c r="C2625" i="5"/>
  <c r="B2625" i="5"/>
  <c r="N2624" i="5"/>
  <c r="D2624" i="5"/>
  <c r="C2624" i="5"/>
  <c r="B2624" i="5"/>
  <c r="N2623" i="5"/>
  <c r="D2623" i="5"/>
  <c r="C2623" i="5"/>
  <c r="B2623" i="5"/>
  <c r="N2622" i="5"/>
  <c r="D2622" i="5"/>
  <c r="C2622" i="5"/>
  <c r="B2622" i="5"/>
  <c r="N2621" i="5"/>
  <c r="D2621" i="5"/>
  <c r="C2621" i="5"/>
  <c r="B2621" i="5"/>
  <c r="N2620" i="5"/>
  <c r="D2620" i="5"/>
  <c r="C2620" i="5"/>
  <c r="B2620" i="5"/>
  <c r="N2619" i="5"/>
  <c r="D2619" i="5"/>
  <c r="C2619" i="5"/>
  <c r="B2619" i="5"/>
  <c r="N2618" i="5"/>
  <c r="D2618" i="5"/>
  <c r="C2618" i="5"/>
  <c r="B2618" i="5"/>
  <c r="N2617" i="5"/>
  <c r="D2617" i="5"/>
  <c r="C2617" i="5"/>
  <c r="B2617" i="5"/>
  <c r="N2616" i="5"/>
  <c r="D2616" i="5"/>
  <c r="C2616" i="5"/>
  <c r="B2616" i="5"/>
  <c r="N2615" i="5"/>
  <c r="D2615" i="5"/>
  <c r="C2615" i="5"/>
  <c r="B2615" i="5"/>
  <c r="N2614" i="5"/>
  <c r="D2614" i="5"/>
  <c r="C2614" i="5"/>
  <c r="B2614" i="5"/>
  <c r="N2613" i="5"/>
  <c r="D2613" i="5"/>
  <c r="C2613" i="5"/>
  <c r="B2613" i="5"/>
  <c r="N2612" i="5"/>
  <c r="D2612" i="5"/>
  <c r="C2612" i="5"/>
  <c r="B2612" i="5"/>
  <c r="N2611" i="5"/>
  <c r="D2611" i="5"/>
  <c r="C2611" i="5"/>
  <c r="B2611" i="5"/>
  <c r="N2610" i="5"/>
  <c r="D2610" i="5"/>
  <c r="C2610" i="5"/>
  <c r="B2610" i="5"/>
  <c r="N2609" i="5"/>
  <c r="D2609" i="5"/>
  <c r="C2609" i="5"/>
  <c r="B2609" i="5"/>
  <c r="N2608" i="5"/>
  <c r="D2608" i="5"/>
  <c r="C2608" i="5"/>
  <c r="B2608" i="5"/>
  <c r="N2607" i="5"/>
  <c r="D2607" i="5"/>
  <c r="C2607" i="5"/>
  <c r="B2607" i="5"/>
  <c r="N2606" i="5"/>
  <c r="D2606" i="5"/>
  <c r="C2606" i="5"/>
  <c r="B2606" i="5"/>
  <c r="N2605" i="5"/>
  <c r="D2605" i="5"/>
  <c r="C2605" i="5"/>
  <c r="B2605" i="5"/>
  <c r="N2604" i="5"/>
  <c r="D2604" i="5"/>
  <c r="C2604" i="5"/>
  <c r="B2604" i="5"/>
  <c r="N2603" i="5"/>
  <c r="D2603" i="5"/>
  <c r="C2603" i="5"/>
  <c r="B2603" i="5"/>
  <c r="N2602" i="5"/>
  <c r="D2602" i="5"/>
  <c r="C2602" i="5"/>
  <c r="B2602" i="5"/>
  <c r="N2601" i="5"/>
  <c r="D2601" i="5"/>
  <c r="C2601" i="5"/>
  <c r="B2601" i="5"/>
  <c r="N2600" i="5"/>
  <c r="D2600" i="5"/>
  <c r="C2600" i="5"/>
  <c r="B2600" i="5"/>
  <c r="N2599" i="5"/>
  <c r="D2599" i="5"/>
  <c r="C2599" i="5"/>
  <c r="B2599" i="5"/>
  <c r="N2598" i="5"/>
  <c r="D2598" i="5"/>
  <c r="C2598" i="5"/>
  <c r="B2598" i="5"/>
  <c r="N2597" i="5"/>
  <c r="D2597" i="5"/>
  <c r="C2597" i="5"/>
  <c r="B2597" i="5"/>
  <c r="N2596" i="5"/>
  <c r="D2596" i="5"/>
  <c r="C2596" i="5"/>
  <c r="B2596" i="5"/>
  <c r="N2595" i="5"/>
  <c r="D2595" i="5"/>
  <c r="C2595" i="5"/>
  <c r="B2595" i="5"/>
  <c r="N2594" i="5"/>
  <c r="D2594" i="5"/>
  <c r="C2594" i="5"/>
  <c r="B2594" i="5"/>
  <c r="N2593" i="5"/>
  <c r="D2593" i="5"/>
  <c r="C2593" i="5"/>
  <c r="B2593" i="5"/>
  <c r="N2592" i="5"/>
  <c r="D2592" i="5"/>
  <c r="C2592" i="5"/>
  <c r="B2592" i="5"/>
  <c r="N2591" i="5"/>
  <c r="D2591" i="5"/>
  <c r="C2591" i="5"/>
  <c r="B2591" i="5"/>
  <c r="N2590" i="5"/>
  <c r="D2590" i="5"/>
  <c r="C2590" i="5"/>
  <c r="B2590" i="5"/>
  <c r="N2589" i="5"/>
  <c r="D2589" i="5"/>
  <c r="C2589" i="5"/>
  <c r="B2589" i="5"/>
  <c r="N2588" i="5"/>
  <c r="D2588" i="5"/>
  <c r="C2588" i="5"/>
  <c r="B2588" i="5"/>
  <c r="N2587" i="5"/>
  <c r="D2587" i="5"/>
  <c r="C2587" i="5"/>
  <c r="B2587" i="5"/>
  <c r="N2586" i="5"/>
  <c r="D2586" i="5"/>
  <c r="C2586" i="5"/>
  <c r="B2586" i="5"/>
  <c r="N2585" i="5"/>
  <c r="D2585" i="5"/>
  <c r="C2585" i="5"/>
  <c r="B2585" i="5"/>
  <c r="N2584" i="5"/>
  <c r="D2584" i="5"/>
  <c r="C2584" i="5"/>
  <c r="B2584" i="5"/>
  <c r="N2583" i="5"/>
  <c r="D2583" i="5"/>
  <c r="C2583" i="5"/>
  <c r="B2583" i="5"/>
  <c r="N2582" i="5"/>
  <c r="D2582" i="5"/>
  <c r="C2582" i="5"/>
  <c r="B2582" i="5"/>
  <c r="N2581" i="5"/>
  <c r="D2581" i="5"/>
  <c r="C2581" i="5"/>
  <c r="B2581" i="5"/>
  <c r="N2580" i="5"/>
  <c r="D2580" i="5"/>
  <c r="C2580" i="5"/>
  <c r="B2580" i="5"/>
  <c r="N2579" i="5"/>
  <c r="D2579" i="5"/>
  <c r="C2579" i="5"/>
  <c r="B2579" i="5"/>
  <c r="N2578" i="5"/>
  <c r="D2578" i="5"/>
  <c r="C2578" i="5"/>
  <c r="B2578" i="5"/>
  <c r="N2577" i="5"/>
  <c r="D2577" i="5"/>
  <c r="C2577" i="5"/>
  <c r="B2577" i="5"/>
  <c r="N2576" i="5"/>
  <c r="D2576" i="5"/>
  <c r="C2576" i="5"/>
  <c r="B2576" i="5"/>
  <c r="N2575" i="5"/>
  <c r="D2575" i="5"/>
  <c r="C2575" i="5"/>
  <c r="B2575" i="5"/>
  <c r="N2574" i="5"/>
  <c r="D2574" i="5"/>
  <c r="C2574" i="5"/>
  <c r="B2574" i="5"/>
  <c r="N2573" i="5"/>
  <c r="D2573" i="5"/>
  <c r="C2573" i="5"/>
  <c r="B2573" i="5"/>
  <c r="N2572" i="5"/>
  <c r="D2572" i="5"/>
  <c r="C2572" i="5"/>
  <c r="B2572" i="5"/>
  <c r="N2571" i="5"/>
  <c r="D2571" i="5"/>
  <c r="C2571" i="5"/>
  <c r="B2571" i="5"/>
  <c r="N2570" i="5"/>
  <c r="D2570" i="5"/>
  <c r="C2570" i="5"/>
  <c r="B2570" i="5"/>
  <c r="N2569" i="5"/>
  <c r="D2569" i="5"/>
  <c r="C2569" i="5"/>
  <c r="B2569" i="5"/>
  <c r="N2568" i="5"/>
  <c r="D2568" i="5"/>
  <c r="C2568" i="5"/>
  <c r="B2568" i="5"/>
  <c r="N2567" i="5"/>
  <c r="D2567" i="5"/>
  <c r="C2567" i="5"/>
  <c r="B2567" i="5"/>
  <c r="N2566" i="5"/>
  <c r="D2566" i="5"/>
  <c r="C2566" i="5"/>
  <c r="B2566" i="5"/>
  <c r="N2565" i="5"/>
  <c r="D2565" i="5"/>
  <c r="C2565" i="5"/>
  <c r="B2565" i="5"/>
  <c r="N2564" i="5"/>
  <c r="D2564" i="5"/>
  <c r="C2564" i="5"/>
  <c r="B2564" i="5"/>
  <c r="N2563" i="5"/>
  <c r="D2563" i="5"/>
  <c r="C2563" i="5"/>
  <c r="B2563" i="5"/>
  <c r="N2562" i="5"/>
  <c r="D2562" i="5"/>
  <c r="C2562" i="5"/>
  <c r="B2562" i="5"/>
  <c r="N2561" i="5"/>
  <c r="D2561" i="5"/>
  <c r="C2561" i="5"/>
  <c r="B2561" i="5"/>
  <c r="N2560" i="5"/>
  <c r="D2560" i="5"/>
  <c r="C2560" i="5"/>
  <c r="B2560" i="5"/>
  <c r="N2559" i="5"/>
  <c r="D2559" i="5"/>
  <c r="C2559" i="5"/>
  <c r="B2559" i="5"/>
  <c r="N2558" i="5"/>
  <c r="D2558" i="5"/>
  <c r="C2558" i="5"/>
  <c r="B2558" i="5"/>
  <c r="N2557" i="5"/>
  <c r="D2557" i="5"/>
  <c r="C2557" i="5"/>
  <c r="B2557" i="5"/>
  <c r="N2556" i="5"/>
  <c r="D2556" i="5"/>
  <c r="C2556" i="5"/>
  <c r="B2556" i="5"/>
  <c r="N2555" i="5"/>
  <c r="D2555" i="5"/>
  <c r="C2555" i="5"/>
  <c r="B2555" i="5"/>
  <c r="N2554" i="5"/>
  <c r="D2554" i="5"/>
  <c r="C2554" i="5"/>
  <c r="B2554" i="5"/>
  <c r="N2553" i="5"/>
  <c r="D2553" i="5"/>
  <c r="C2553" i="5"/>
  <c r="B2553" i="5"/>
  <c r="N2552" i="5"/>
  <c r="D2552" i="5"/>
  <c r="C2552" i="5"/>
  <c r="B2552" i="5"/>
  <c r="N2551" i="5"/>
  <c r="D2551" i="5"/>
  <c r="C2551" i="5"/>
  <c r="B2551" i="5"/>
  <c r="N2550" i="5"/>
  <c r="D2550" i="5"/>
  <c r="C2550" i="5"/>
  <c r="B2550" i="5"/>
  <c r="N2549" i="5"/>
  <c r="D2549" i="5"/>
  <c r="C2549" i="5"/>
  <c r="B2549" i="5"/>
  <c r="N2548" i="5"/>
  <c r="D2548" i="5"/>
  <c r="C2548" i="5"/>
  <c r="B2548" i="5"/>
  <c r="N2547" i="5"/>
  <c r="D2547" i="5"/>
  <c r="C2547" i="5"/>
  <c r="B2547" i="5"/>
  <c r="N2546" i="5"/>
  <c r="D2546" i="5"/>
  <c r="C2546" i="5"/>
  <c r="B2546" i="5"/>
  <c r="N2545" i="5"/>
  <c r="D2545" i="5"/>
  <c r="C2545" i="5"/>
  <c r="B2545" i="5"/>
  <c r="N2544" i="5"/>
  <c r="D2544" i="5"/>
  <c r="C2544" i="5"/>
  <c r="B2544" i="5"/>
  <c r="N2543" i="5"/>
  <c r="D2543" i="5"/>
  <c r="C2543" i="5"/>
  <c r="B2543" i="5"/>
  <c r="N2542" i="5"/>
  <c r="D2542" i="5"/>
  <c r="C2542" i="5"/>
  <c r="B2542" i="5"/>
  <c r="N2541" i="5"/>
  <c r="D2541" i="5"/>
  <c r="C2541" i="5"/>
  <c r="B2541" i="5"/>
  <c r="N2540" i="5"/>
  <c r="D2540" i="5"/>
  <c r="C2540" i="5"/>
  <c r="B2540" i="5"/>
  <c r="N2539" i="5"/>
  <c r="D2539" i="5"/>
  <c r="C2539" i="5"/>
  <c r="B2539" i="5"/>
  <c r="N2538" i="5"/>
  <c r="D2538" i="5"/>
  <c r="C2538" i="5"/>
  <c r="B2538" i="5"/>
  <c r="N2537" i="5"/>
  <c r="D2537" i="5"/>
  <c r="C2537" i="5"/>
  <c r="B2537" i="5"/>
  <c r="N2536" i="5"/>
  <c r="D2536" i="5"/>
  <c r="C2536" i="5"/>
  <c r="B2536" i="5"/>
  <c r="N2535" i="5"/>
  <c r="D2535" i="5"/>
  <c r="C2535" i="5"/>
  <c r="B2535" i="5"/>
  <c r="N2534" i="5"/>
  <c r="D2534" i="5"/>
  <c r="C2534" i="5"/>
  <c r="B2534" i="5"/>
  <c r="N2533" i="5"/>
  <c r="D2533" i="5"/>
  <c r="C2533" i="5"/>
  <c r="B2533" i="5"/>
  <c r="N2532" i="5"/>
  <c r="D2532" i="5"/>
  <c r="C2532" i="5"/>
  <c r="B2532" i="5"/>
  <c r="N2531" i="5"/>
  <c r="D2531" i="5"/>
  <c r="C2531" i="5"/>
  <c r="B2531" i="5"/>
  <c r="N2530" i="5"/>
  <c r="D2530" i="5"/>
  <c r="C2530" i="5"/>
  <c r="B2530" i="5"/>
  <c r="N2529" i="5"/>
  <c r="D2529" i="5"/>
  <c r="C2529" i="5"/>
  <c r="B2529" i="5"/>
  <c r="N2528" i="5"/>
  <c r="D2528" i="5"/>
  <c r="C2528" i="5"/>
  <c r="B2528" i="5"/>
  <c r="N2527" i="5"/>
  <c r="D2527" i="5"/>
  <c r="C2527" i="5"/>
  <c r="B2527" i="5"/>
  <c r="N2526" i="5"/>
  <c r="D2526" i="5"/>
  <c r="C2526" i="5"/>
  <c r="B2526" i="5"/>
  <c r="N2525" i="5"/>
  <c r="D2525" i="5"/>
  <c r="C2525" i="5"/>
  <c r="B2525" i="5"/>
  <c r="N2524" i="5"/>
  <c r="D2524" i="5"/>
  <c r="C2524" i="5"/>
  <c r="B2524" i="5"/>
  <c r="N2523" i="5"/>
  <c r="D2523" i="5"/>
  <c r="C2523" i="5"/>
  <c r="B2523" i="5"/>
  <c r="N2522" i="5"/>
  <c r="D2522" i="5"/>
  <c r="C2522" i="5"/>
  <c r="B2522" i="5"/>
  <c r="N2521" i="5"/>
  <c r="D2521" i="5"/>
  <c r="C2521" i="5"/>
  <c r="B2521" i="5"/>
  <c r="N2520" i="5"/>
  <c r="D2520" i="5"/>
  <c r="C2520" i="5"/>
  <c r="B2520" i="5"/>
  <c r="N2519" i="5"/>
  <c r="D2519" i="5"/>
  <c r="C2519" i="5"/>
  <c r="B2519" i="5"/>
  <c r="N2518" i="5"/>
  <c r="D2518" i="5"/>
  <c r="C2518" i="5"/>
  <c r="B2518" i="5"/>
  <c r="N2517" i="5"/>
  <c r="D2517" i="5"/>
  <c r="C2517" i="5"/>
  <c r="B2517" i="5"/>
  <c r="N2516" i="5"/>
  <c r="D2516" i="5"/>
  <c r="C2516" i="5"/>
  <c r="B2516" i="5"/>
  <c r="N2515" i="5"/>
  <c r="D2515" i="5"/>
  <c r="C2515" i="5"/>
  <c r="B2515" i="5"/>
  <c r="N2514" i="5"/>
  <c r="D2514" i="5"/>
  <c r="C2514" i="5"/>
  <c r="B2514" i="5"/>
  <c r="N2513" i="5"/>
  <c r="D2513" i="5"/>
  <c r="C2513" i="5"/>
  <c r="B2513" i="5"/>
  <c r="N2512" i="5"/>
  <c r="D2512" i="5"/>
  <c r="C2512" i="5"/>
  <c r="B2512" i="5"/>
  <c r="N2511" i="5"/>
  <c r="D2511" i="5"/>
  <c r="C2511" i="5"/>
  <c r="B2511" i="5"/>
  <c r="N2510" i="5"/>
  <c r="D2510" i="5"/>
  <c r="C2510" i="5"/>
  <c r="B2510" i="5"/>
  <c r="N2509" i="5"/>
  <c r="D2509" i="5"/>
  <c r="C2509" i="5"/>
  <c r="B2509" i="5"/>
  <c r="N2508" i="5"/>
  <c r="D2508" i="5"/>
  <c r="C2508" i="5"/>
  <c r="B2508" i="5"/>
  <c r="N2507" i="5"/>
  <c r="D2507" i="5"/>
  <c r="C2507" i="5"/>
  <c r="B2507" i="5"/>
  <c r="N2506" i="5"/>
  <c r="D2506" i="5"/>
  <c r="C2506" i="5"/>
  <c r="B2506" i="5"/>
  <c r="N2505" i="5"/>
  <c r="D2505" i="5"/>
  <c r="C2505" i="5"/>
  <c r="B2505" i="5"/>
  <c r="N2504" i="5"/>
  <c r="D2504" i="5"/>
  <c r="C2504" i="5"/>
  <c r="B2504" i="5"/>
  <c r="N2503" i="5"/>
  <c r="D2503" i="5"/>
  <c r="C2503" i="5"/>
  <c r="B2503" i="5"/>
  <c r="N2502" i="5"/>
  <c r="D2502" i="5"/>
  <c r="C2502" i="5"/>
  <c r="B2502" i="5"/>
  <c r="N2501" i="5"/>
  <c r="D2501" i="5"/>
  <c r="C2501" i="5"/>
  <c r="B2501" i="5"/>
  <c r="N2500" i="5"/>
  <c r="D2500" i="5"/>
  <c r="C2500" i="5"/>
  <c r="B2500" i="5"/>
  <c r="N2499" i="5"/>
  <c r="D2499" i="5"/>
  <c r="C2499" i="5"/>
  <c r="B2499" i="5"/>
  <c r="N2498" i="5"/>
  <c r="D2498" i="5"/>
  <c r="C2498" i="5"/>
  <c r="B2498" i="5"/>
  <c r="N2497" i="5"/>
  <c r="D2497" i="5"/>
  <c r="C2497" i="5"/>
  <c r="B2497" i="5"/>
  <c r="N2496" i="5"/>
  <c r="D2496" i="5"/>
  <c r="C2496" i="5"/>
  <c r="B2496" i="5"/>
  <c r="N2495" i="5"/>
  <c r="D2495" i="5"/>
  <c r="C2495" i="5"/>
  <c r="B2495" i="5"/>
  <c r="N2494" i="5"/>
  <c r="D2494" i="5"/>
  <c r="C2494" i="5"/>
  <c r="B2494" i="5"/>
  <c r="N2493" i="5"/>
  <c r="D2493" i="5"/>
  <c r="C2493" i="5"/>
  <c r="B2493" i="5"/>
  <c r="N2492" i="5"/>
  <c r="D2492" i="5"/>
  <c r="C2492" i="5"/>
  <c r="B2492" i="5"/>
  <c r="N2491" i="5"/>
  <c r="D2491" i="5"/>
  <c r="C2491" i="5"/>
  <c r="B2491" i="5"/>
  <c r="N2490" i="5"/>
  <c r="D2490" i="5"/>
  <c r="C2490" i="5"/>
  <c r="B2490" i="5"/>
  <c r="N2489" i="5"/>
  <c r="D2489" i="5"/>
  <c r="C2489" i="5"/>
  <c r="B2489" i="5"/>
  <c r="N2488" i="5"/>
  <c r="D2488" i="5"/>
  <c r="C2488" i="5"/>
  <c r="B2488" i="5"/>
  <c r="N2487" i="5"/>
  <c r="D2487" i="5"/>
  <c r="C2487" i="5"/>
  <c r="B2487" i="5"/>
  <c r="N2486" i="5"/>
  <c r="D2486" i="5"/>
  <c r="C2486" i="5"/>
  <c r="B2486" i="5"/>
  <c r="N2485" i="5"/>
  <c r="D2485" i="5"/>
  <c r="C2485" i="5"/>
  <c r="B2485" i="5"/>
  <c r="N2484" i="5"/>
  <c r="D2484" i="5"/>
  <c r="C2484" i="5"/>
  <c r="B2484" i="5"/>
  <c r="N2483" i="5"/>
  <c r="D2483" i="5"/>
  <c r="C2483" i="5"/>
  <c r="B2483" i="5"/>
  <c r="N2482" i="5"/>
  <c r="D2482" i="5"/>
  <c r="C2482" i="5"/>
  <c r="B2482" i="5"/>
  <c r="N2481" i="5"/>
  <c r="D2481" i="5"/>
  <c r="C2481" i="5"/>
  <c r="B2481" i="5"/>
  <c r="N2480" i="5"/>
  <c r="D2480" i="5"/>
  <c r="C2480" i="5"/>
  <c r="B2480" i="5"/>
  <c r="N2479" i="5"/>
  <c r="D2479" i="5"/>
  <c r="C2479" i="5"/>
  <c r="B2479" i="5"/>
  <c r="N2478" i="5"/>
  <c r="D2478" i="5"/>
  <c r="C2478" i="5"/>
  <c r="B2478" i="5"/>
  <c r="N2477" i="5"/>
  <c r="D2477" i="5"/>
  <c r="C2477" i="5"/>
  <c r="B2477" i="5"/>
  <c r="N2476" i="5"/>
  <c r="D2476" i="5"/>
  <c r="C2476" i="5"/>
  <c r="B2476" i="5"/>
  <c r="N2475" i="5"/>
  <c r="D2475" i="5"/>
  <c r="C2475" i="5"/>
  <c r="B2475" i="5"/>
  <c r="N2474" i="5"/>
  <c r="D2474" i="5"/>
  <c r="C2474" i="5"/>
  <c r="B2474" i="5"/>
  <c r="N2473" i="5"/>
  <c r="D2473" i="5"/>
  <c r="C2473" i="5"/>
  <c r="B2473" i="5"/>
  <c r="N2472" i="5"/>
  <c r="D2472" i="5"/>
  <c r="C2472" i="5"/>
  <c r="B2472" i="5"/>
  <c r="N2471" i="5"/>
  <c r="D2471" i="5"/>
  <c r="C2471" i="5"/>
  <c r="B2471" i="5"/>
  <c r="N2470" i="5"/>
  <c r="D2470" i="5"/>
  <c r="C2470" i="5"/>
  <c r="B2470" i="5"/>
  <c r="N2469" i="5"/>
  <c r="D2469" i="5"/>
  <c r="C2469" i="5"/>
  <c r="B2469" i="5"/>
  <c r="N2468" i="5"/>
  <c r="D2468" i="5"/>
  <c r="C2468" i="5"/>
  <c r="B2468" i="5"/>
  <c r="N2467" i="5"/>
  <c r="D2467" i="5"/>
  <c r="C2467" i="5"/>
  <c r="B2467" i="5"/>
  <c r="N2466" i="5"/>
  <c r="D2466" i="5"/>
  <c r="C2466" i="5"/>
  <c r="B2466" i="5"/>
  <c r="N2465" i="5"/>
  <c r="D2465" i="5"/>
  <c r="C2465" i="5"/>
  <c r="B2465" i="5"/>
  <c r="N2464" i="5"/>
  <c r="D2464" i="5"/>
  <c r="C2464" i="5"/>
  <c r="B2464" i="5"/>
  <c r="N2463" i="5"/>
  <c r="D2463" i="5"/>
  <c r="C2463" i="5"/>
  <c r="B2463" i="5"/>
  <c r="N2462" i="5"/>
  <c r="D2462" i="5"/>
  <c r="C2462" i="5"/>
  <c r="B2462" i="5"/>
  <c r="N2461" i="5"/>
  <c r="D2461" i="5"/>
  <c r="C2461" i="5"/>
  <c r="B2461" i="5"/>
  <c r="N2460" i="5"/>
  <c r="D2460" i="5"/>
  <c r="C2460" i="5"/>
  <c r="B2460" i="5"/>
  <c r="N2459" i="5"/>
  <c r="D2459" i="5"/>
  <c r="C2459" i="5"/>
  <c r="B2459" i="5"/>
  <c r="N2458" i="5"/>
  <c r="D2458" i="5"/>
  <c r="C2458" i="5"/>
  <c r="B2458" i="5"/>
  <c r="N2457" i="5"/>
  <c r="D2457" i="5"/>
  <c r="C2457" i="5"/>
  <c r="B2457" i="5"/>
  <c r="N2456" i="5"/>
  <c r="D2456" i="5"/>
  <c r="C2456" i="5"/>
  <c r="B2456" i="5"/>
  <c r="N2455" i="5"/>
  <c r="D2455" i="5"/>
  <c r="C2455" i="5"/>
  <c r="B2455" i="5"/>
  <c r="N2454" i="5"/>
  <c r="D2454" i="5"/>
  <c r="C2454" i="5"/>
  <c r="B2454" i="5"/>
  <c r="N2453" i="5"/>
  <c r="D2453" i="5"/>
  <c r="C2453" i="5"/>
  <c r="B2453" i="5"/>
  <c r="N2452" i="5"/>
  <c r="D2452" i="5"/>
  <c r="C2452" i="5"/>
  <c r="B2452" i="5"/>
  <c r="N2451" i="5"/>
  <c r="D2451" i="5"/>
  <c r="C2451" i="5"/>
  <c r="B2451" i="5"/>
  <c r="N2450" i="5"/>
  <c r="D2450" i="5"/>
  <c r="C2450" i="5"/>
  <c r="B2450" i="5"/>
  <c r="N2449" i="5"/>
  <c r="D2449" i="5"/>
  <c r="C2449" i="5"/>
  <c r="B2449" i="5"/>
  <c r="N2448" i="5"/>
  <c r="D2448" i="5"/>
  <c r="C2448" i="5"/>
  <c r="B2448" i="5"/>
  <c r="N2447" i="5"/>
  <c r="D2447" i="5"/>
  <c r="C2447" i="5"/>
  <c r="B2447" i="5"/>
  <c r="N2446" i="5"/>
  <c r="D2446" i="5"/>
  <c r="C2446" i="5"/>
  <c r="B2446" i="5"/>
  <c r="N2445" i="5"/>
  <c r="D2445" i="5"/>
  <c r="C2445" i="5"/>
  <c r="B2445" i="5"/>
  <c r="N2444" i="5"/>
  <c r="D2444" i="5"/>
  <c r="C2444" i="5"/>
  <c r="B2444" i="5"/>
  <c r="N2443" i="5"/>
  <c r="D2443" i="5"/>
  <c r="C2443" i="5"/>
  <c r="B2443" i="5"/>
  <c r="N2442" i="5"/>
  <c r="D2442" i="5"/>
  <c r="C2442" i="5"/>
  <c r="B2442" i="5"/>
  <c r="N2441" i="5"/>
  <c r="D2441" i="5"/>
  <c r="C2441" i="5"/>
  <c r="B2441" i="5"/>
  <c r="N2440" i="5"/>
  <c r="D2440" i="5"/>
  <c r="C2440" i="5"/>
  <c r="B2440" i="5"/>
  <c r="N2439" i="5"/>
  <c r="D2439" i="5"/>
  <c r="C2439" i="5"/>
  <c r="B2439" i="5"/>
  <c r="N2438" i="5"/>
  <c r="D2438" i="5"/>
  <c r="C2438" i="5"/>
  <c r="B2438" i="5"/>
  <c r="N2437" i="5"/>
  <c r="D2437" i="5"/>
  <c r="C2437" i="5"/>
  <c r="B2437" i="5"/>
  <c r="N2436" i="5"/>
  <c r="D2436" i="5"/>
  <c r="C2436" i="5"/>
  <c r="B2436" i="5"/>
  <c r="N2435" i="5"/>
  <c r="D2435" i="5"/>
  <c r="C2435" i="5"/>
  <c r="B2435" i="5"/>
  <c r="N2434" i="5"/>
  <c r="D2434" i="5"/>
  <c r="C2434" i="5"/>
  <c r="B2434" i="5"/>
  <c r="N2433" i="5"/>
  <c r="D2433" i="5"/>
  <c r="C2433" i="5"/>
  <c r="B2433" i="5"/>
  <c r="N2432" i="5"/>
  <c r="D2432" i="5"/>
  <c r="C2432" i="5"/>
  <c r="B2432" i="5"/>
  <c r="N2431" i="5"/>
  <c r="D2431" i="5"/>
  <c r="C2431" i="5"/>
  <c r="B2431" i="5"/>
  <c r="N2430" i="5"/>
  <c r="D2430" i="5"/>
  <c r="C2430" i="5"/>
  <c r="B2430" i="5"/>
  <c r="N2429" i="5"/>
  <c r="D2429" i="5"/>
  <c r="C2429" i="5"/>
  <c r="B2429" i="5"/>
  <c r="N2428" i="5"/>
  <c r="D2428" i="5"/>
  <c r="C2428" i="5"/>
  <c r="B2428" i="5"/>
  <c r="N2427" i="5"/>
  <c r="D2427" i="5"/>
  <c r="C2427" i="5"/>
  <c r="B2427" i="5"/>
  <c r="N2426" i="5"/>
  <c r="D2426" i="5"/>
  <c r="C2426" i="5"/>
  <c r="B2426" i="5"/>
  <c r="N2425" i="5"/>
  <c r="D2425" i="5"/>
  <c r="C2425" i="5"/>
  <c r="B2425" i="5"/>
  <c r="N2424" i="5"/>
  <c r="D2424" i="5"/>
  <c r="C2424" i="5"/>
  <c r="B2424" i="5"/>
  <c r="N2423" i="5"/>
  <c r="D2423" i="5"/>
  <c r="C2423" i="5"/>
  <c r="B2423" i="5"/>
  <c r="N2422" i="5"/>
  <c r="D2422" i="5"/>
  <c r="C2422" i="5"/>
  <c r="B2422" i="5"/>
  <c r="N2421" i="5"/>
  <c r="D2421" i="5"/>
  <c r="C2421" i="5"/>
  <c r="B2421" i="5"/>
  <c r="N2420" i="5"/>
  <c r="D2420" i="5"/>
  <c r="C2420" i="5"/>
  <c r="B2420" i="5"/>
  <c r="N2419" i="5"/>
  <c r="D2419" i="5"/>
  <c r="C2419" i="5"/>
  <c r="B2419" i="5"/>
  <c r="N2418" i="5"/>
  <c r="D2418" i="5"/>
  <c r="C2418" i="5"/>
  <c r="B2418" i="5"/>
  <c r="N2417" i="5"/>
  <c r="D2417" i="5"/>
  <c r="C2417" i="5"/>
  <c r="B2417" i="5"/>
  <c r="N2416" i="5"/>
  <c r="D2416" i="5"/>
  <c r="C2416" i="5"/>
  <c r="B2416" i="5"/>
  <c r="N2415" i="5"/>
  <c r="D2415" i="5"/>
  <c r="C2415" i="5"/>
  <c r="B2415" i="5"/>
  <c r="N2414" i="5"/>
  <c r="D2414" i="5"/>
  <c r="C2414" i="5"/>
  <c r="B2414" i="5"/>
  <c r="N2413" i="5"/>
  <c r="D2413" i="5"/>
  <c r="C2413" i="5"/>
  <c r="B2413" i="5"/>
  <c r="N2412" i="5"/>
  <c r="D2412" i="5"/>
  <c r="C2412" i="5"/>
  <c r="B2412" i="5"/>
  <c r="N2411" i="5"/>
  <c r="D2411" i="5"/>
  <c r="C2411" i="5"/>
  <c r="B2411" i="5"/>
  <c r="N2410" i="5"/>
  <c r="D2410" i="5"/>
  <c r="C2410" i="5"/>
  <c r="B2410" i="5"/>
  <c r="N2409" i="5"/>
  <c r="D2409" i="5"/>
  <c r="C2409" i="5"/>
  <c r="B2409" i="5"/>
  <c r="N2408" i="5"/>
  <c r="D2408" i="5"/>
  <c r="C2408" i="5"/>
  <c r="B2408" i="5"/>
  <c r="N2407" i="5"/>
  <c r="D2407" i="5"/>
  <c r="C2407" i="5"/>
  <c r="B2407" i="5"/>
  <c r="N2406" i="5"/>
  <c r="D2406" i="5"/>
  <c r="C2406" i="5"/>
  <c r="B2406" i="5"/>
  <c r="N2405" i="5"/>
  <c r="D2405" i="5"/>
  <c r="C2405" i="5"/>
  <c r="B2405" i="5"/>
  <c r="N2404" i="5"/>
  <c r="D2404" i="5"/>
  <c r="C2404" i="5"/>
  <c r="B2404" i="5"/>
  <c r="N2403" i="5"/>
  <c r="D2403" i="5"/>
  <c r="C2403" i="5"/>
  <c r="B2403" i="5"/>
  <c r="N2402" i="5"/>
  <c r="D2402" i="5"/>
  <c r="C2402" i="5"/>
  <c r="B2402" i="5"/>
  <c r="N2401" i="5"/>
  <c r="D2401" i="5"/>
  <c r="C2401" i="5"/>
  <c r="B2401" i="5"/>
  <c r="N2400" i="5"/>
  <c r="D2400" i="5"/>
  <c r="C2400" i="5"/>
  <c r="B2400" i="5"/>
  <c r="N2399" i="5"/>
  <c r="D2399" i="5"/>
  <c r="C2399" i="5"/>
  <c r="B2399" i="5"/>
  <c r="N2398" i="5"/>
  <c r="D2398" i="5"/>
  <c r="C2398" i="5"/>
  <c r="B2398" i="5"/>
  <c r="N2397" i="5"/>
  <c r="D2397" i="5"/>
  <c r="C2397" i="5"/>
  <c r="B2397" i="5"/>
  <c r="N2396" i="5"/>
  <c r="D2396" i="5"/>
  <c r="C2396" i="5"/>
  <c r="B2396" i="5"/>
  <c r="N2395" i="5"/>
  <c r="D2395" i="5"/>
  <c r="C2395" i="5"/>
  <c r="B2395" i="5"/>
  <c r="N2394" i="5"/>
  <c r="D2394" i="5"/>
  <c r="C2394" i="5"/>
  <c r="B2394" i="5"/>
  <c r="N2393" i="5"/>
  <c r="D2393" i="5"/>
  <c r="C2393" i="5"/>
  <c r="B2393" i="5"/>
  <c r="N2392" i="5"/>
  <c r="D2392" i="5"/>
  <c r="C2392" i="5"/>
  <c r="B2392" i="5"/>
  <c r="N2391" i="5"/>
  <c r="D2391" i="5"/>
  <c r="C2391" i="5"/>
  <c r="B2391" i="5"/>
  <c r="N2390" i="5"/>
  <c r="D2390" i="5"/>
  <c r="C2390" i="5"/>
  <c r="B2390" i="5"/>
  <c r="N2389" i="5"/>
  <c r="D2389" i="5"/>
  <c r="C2389" i="5"/>
  <c r="B2389" i="5"/>
  <c r="N2388" i="5"/>
  <c r="D2388" i="5"/>
  <c r="C2388" i="5"/>
  <c r="B2388" i="5"/>
  <c r="N2387" i="5"/>
  <c r="D2387" i="5"/>
  <c r="C2387" i="5"/>
  <c r="B2387" i="5"/>
  <c r="N2386" i="5"/>
  <c r="D2386" i="5"/>
  <c r="C2386" i="5"/>
  <c r="B2386" i="5"/>
  <c r="N2385" i="5"/>
  <c r="D2385" i="5"/>
  <c r="C2385" i="5"/>
  <c r="B2385" i="5"/>
  <c r="N2384" i="5"/>
  <c r="D2384" i="5"/>
  <c r="C2384" i="5"/>
  <c r="B2384" i="5"/>
  <c r="N2383" i="5"/>
  <c r="D2383" i="5"/>
  <c r="C2383" i="5"/>
  <c r="B2383" i="5"/>
  <c r="N2382" i="5"/>
  <c r="D2382" i="5"/>
  <c r="C2382" i="5"/>
  <c r="B2382" i="5"/>
  <c r="N2381" i="5"/>
  <c r="D2381" i="5"/>
  <c r="C2381" i="5"/>
  <c r="B2381" i="5"/>
  <c r="N2380" i="5"/>
  <c r="D2380" i="5"/>
  <c r="C2380" i="5"/>
  <c r="B2380" i="5"/>
  <c r="N2379" i="5"/>
  <c r="D2379" i="5"/>
  <c r="C2379" i="5"/>
  <c r="B2379" i="5"/>
  <c r="N2378" i="5"/>
  <c r="D2378" i="5"/>
  <c r="C2378" i="5"/>
  <c r="B2378" i="5"/>
  <c r="N2377" i="5"/>
  <c r="D2377" i="5"/>
  <c r="C2377" i="5"/>
  <c r="B2377" i="5"/>
  <c r="N2376" i="5"/>
  <c r="D2376" i="5"/>
  <c r="C2376" i="5"/>
  <c r="B2376" i="5"/>
  <c r="N2375" i="5"/>
  <c r="D2375" i="5"/>
  <c r="C2375" i="5"/>
  <c r="B2375" i="5"/>
  <c r="N2374" i="5"/>
  <c r="D2374" i="5"/>
  <c r="C2374" i="5"/>
  <c r="B2374" i="5"/>
  <c r="N2373" i="5"/>
  <c r="D2373" i="5"/>
  <c r="C2373" i="5"/>
  <c r="B2373" i="5"/>
  <c r="N2372" i="5"/>
  <c r="D2372" i="5"/>
  <c r="C2372" i="5"/>
  <c r="B2372" i="5"/>
  <c r="N2371" i="5"/>
  <c r="D2371" i="5"/>
  <c r="C2371" i="5"/>
  <c r="B2371" i="5"/>
  <c r="N2370" i="5"/>
  <c r="D2370" i="5"/>
  <c r="C2370" i="5"/>
  <c r="B2370" i="5"/>
  <c r="N2369" i="5"/>
  <c r="D2369" i="5"/>
  <c r="C2369" i="5"/>
  <c r="B2369" i="5"/>
  <c r="N2368" i="5"/>
  <c r="D2368" i="5"/>
  <c r="C2368" i="5"/>
  <c r="B2368" i="5"/>
  <c r="N2367" i="5"/>
  <c r="D2367" i="5"/>
  <c r="C2367" i="5"/>
  <c r="B2367" i="5"/>
  <c r="N2366" i="5"/>
  <c r="D2366" i="5"/>
  <c r="C2366" i="5"/>
  <c r="B2366" i="5"/>
  <c r="N2365" i="5"/>
  <c r="D2365" i="5"/>
  <c r="C2365" i="5"/>
  <c r="B2365" i="5"/>
  <c r="N2364" i="5"/>
  <c r="D2364" i="5"/>
  <c r="C2364" i="5"/>
  <c r="B2364" i="5"/>
  <c r="N2363" i="5"/>
  <c r="D2363" i="5"/>
  <c r="C2363" i="5"/>
  <c r="B2363" i="5"/>
  <c r="N2362" i="5"/>
  <c r="D2362" i="5"/>
  <c r="C2362" i="5"/>
  <c r="B2362" i="5"/>
  <c r="N2361" i="5"/>
  <c r="D2361" i="5"/>
  <c r="C2361" i="5"/>
  <c r="B2361" i="5"/>
  <c r="N2360" i="5"/>
  <c r="D2360" i="5"/>
  <c r="C2360" i="5"/>
  <c r="B2360" i="5"/>
  <c r="N2359" i="5"/>
  <c r="D2359" i="5"/>
  <c r="C2359" i="5"/>
  <c r="B2359" i="5"/>
  <c r="N2358" i="5"/>
  <c r="D2358" i="5"/>
  <c r="C2358" i="5"/>
  <c r="B2358" i="5"/>
  <c r="N2357" i="5"/>
  <c r="D2357" i="5"/>
  <c r="C2357" i="5"/>
  <c r="B2357" i="5"/>
  <c r="N2356" i="5"/>
  <c r="D2356" i="5"/>
  <c r="C2356" i="5"/>
  <c r="B2356" i="5"/>
  <c r="N2355" i="5"/>
  <c r="D2355" i="5"/>
  <c r="C2355" i="5"/>
  <c r="B2355" i="5"/>
  <c r="N2354" i="5"/>
  <c r="D2354" i="5"/>
  <c r="C2354" i="5"/>
  <c r="B2354" i="5"/>
  <c r="N2353" i="5"/>
  <c r="D2353" i="5"/>
  <c r="C2353" i="5"/>
  <c r="B2353" i="5"/>
  <c r="N2352" i="5"/>
  <c r="D2352" i="5"/>
  <c r="C2352" i="5"/>
  <c r="B2352" i="5"/>
  <c r="N2351" i="5"/>
  <c r="D2351" i="5"/>
  <c r="C2351" i="5"/>
  <c r="B2351" i="5"/>
  <c r="N2350" i="5"/>
  <c r="D2350" i="5"/>
  <c r="C2350" i="5"/>
  <c r="B2350" i="5"/>
  <c r="N2349" i="5"/>
  <c r="D2349" i="5"/>
  <c r="C2349" i="5"/>
  <c r="B2349" i="5"/>
  <c r="N2348" i="5"/>
  <c r="D2348" i="5"/>
  <c r="C2348" i="5"/>
  <c r="B2348" i="5"/>
  <c r="N2347" i="5"/>
  <c r="D2347" i="5"/>
  <c r="C2347" i="5"/>
  <c r="B2347" i="5"/>
  <c r="N2346" i="5"/>
  <c r="D2346" i="5"/>
  <c r="C2346" i="5"/>
  <c r="B2346" i="5"/>
  <c r="N2345" i="5"/>
  <c r="D2345" i="5"/>
  <c r="C2345" i="5"/>
  <c r="B2345" i="5"/>
  <c r="N2344" i="5"/>
  <c r="D2344" i="5"/>
  <c r="C2344" i="5"/>
  <c r="B2344" i="5"/>
  <c r="N2343" i="5"/>
  <c r="D2343" i="5"/>
  <c r="C2343" i="5"/>
  <c r="B2343" i="5"/>
  <c r="N2342" i="5"/>
  <c r="D2342" i="5"/>
  <c r="C2342" i="5"/>
  <c r="B2342" i="5"/>
  <c r="N2341" i="5"/>
  <c r="D2341" i="5"/>
  <c r="C2341" i="5"/>
  <c r="B2341" i="5"/>
  <c r="N2340" i="5"/>
  <c r="D2340" i="5"/>
  <c r="C2340" i="5"/>
  <c r="B2340" i="5"/>
  <c r="N2339" i="5"/>
  <c r="D2339" i="5"/>
  <c r="C2339" i="5"/>
  <c r="B2339" i="5"/>
  <c r="N2338" i="5"/>
  <c r="D2338" i="5"/>
  <c r="C2338" i="5"/>
  <c r="B2338" i="5"/>
  <c r="N2337" i="5"/>
  <c r="D2337" i="5"/>
  <c r="C2337" i="5"/>
  <c r="B2337" i="5"/>
  <c r="N2336" i="5"/>
  <c r="D2336" i="5"/>
  <c r="C2336" i="5"/>
  <c r="B2336" i="5"/>
  <c r="N2335" i="5"/>
  <c r="D2335" i="5"/>
  <c r="C2335" i="5"/>
  <c r="B2335" i="5"/>
  <c r="N2334" i="5"/>
  <c r="D2334" i="5"/>
  <c r="C2334" i="5"/>
  <c r="B2334" i="5"/>
  <c r="N2333" i="5"/>
  <c r="D2333" i="5"/>
  <c r="C2333" i="5"/>
  <c r="B2333" i="5"/>
  <c r="N2332" i="5"/>
  <c r="D2332" i="5"/>
  <c r="C2332" i="5"/>
  <c r="B2332" i="5"/>
  <c r="N2331" i="5"/>
  <c r="D2331" i="5"/>
  <c r="C2331" i="5"/>
  <c r="B2331" i="5"/>
  <c r="N2330" i="5"/>
  <c r="D2330" i="5"/>
  <c r="C2330" i="5"/>
  <c r="B2330" i="5"/>
  <c r="N2329" i="5"/>
  <c r="D2329" i="5"/>
  <c r="C2329" i="5"/>
  <c r="B2329" i="5"/>
  <c r="N2328" i="5"/>
  <c r="D2328" i="5"/>
  <c r="C2328" i="5"/>
  <c r="B2328" i="5"/>
  <c r="N2327" i="5"/>
  <c r="D2327" i="5"/>
  <c r="C2327" i="5"/>
  <c r="B2327" i="5"/>
  <c r="N2326" i="5"/>
  <c r="D2326" i="5"/>
  <c r="C2326" i="5"/>
  <c r="B2326" i="5"/>
  <c r="N2325" i="5"/>
  <c r="D2325" i="5"/>
  <c r="C2325" i="5"/>
  <c r="B2325" i="5"/>
  <c r="N2324" i="5"/>
  <c r="D2324" i="5"/>
  <c r="C2324" i="5"/>
  <c r="B2324" i="5"/>
  <c r="N2323" i="5"/>
  <c r="D2323" i="5"/>
  <c r="C2323" i="5"/>
  <c r="B2323" i="5"/>
  <c r="N2322" i="5"/>
  <c r="D2322" i="5"/>
  <c r="C2322" i="5"/>
  <c r="B2322" i="5"/>
  <c r="N2321" i="5"/>
  <c r="D2321" i="5"/>
  <c r="C2321" i="5"/>
  <c r="B2321" i="5"/>
  <c r="N2320" i="5"/>
  <c r="D2320" i="5"/>
  <c r="C2320" i="5"/>
  <c r="B2320" i="5"/>
  <c r="N2319" i="5"/>
  <c r="D2319" i="5"/>
  <c r="C2319" i="5"/>
  <c r="B2319" i="5"/>
  <c r="N2318" i="5"/>
  <c r="D2318" i="5"/>
  <c r="C2318" i="5"/>
  <c r="B2318" i="5"/>
  <c r="N2317" i="5"/>
  <c r="D2317" i="5"/>
  <c r="C2317" i="5"/>
  <c r="B2317" i="5"/>
  <c r="N2316" i="5"/>
  <c r="D2316" i="5"/>
  <c r="C2316" i="5"/>
  <c r="B2316" i="5"/>
  <c r="N2315" i="5"/>
  <c r="D2315" i="5"/>
  <c r="C2315" i="5"/>
  <c r="B2315" i="5"/>
  <c r="N2314" i="5"/>
  <c r="D2314" i="5"/>
  <c r="C2314" i="5"/>
  <c r="B2314" i="5"/>
  <c r="N2313" i="5"/>
  <c r="D2313" i="5"/>
  <c r="C2313" i="5"/>
  <c r="B2313" i="5"/>
  <c r="N2312" i="5"/>
  <c r="D2312" i="5"/>
  <c r="C2312" i="5"/>
  <c r="B2312" i="5"/>
  <c r="N2311" i="5"/>
  <c r="D2311" i="5"/>
  <c r="C2311" i="5"/>
  <c r="B2311" i="5"/>
  <c r="N2310" i="5"/>
  <c r="D2310" i="5"/>
  <c r="C2310" i="5"/>
  <c r="B2310" i="5"/>
  <c r="N2309" i="5"/>
  <c r="D2309" i="5"/>
  <c r="C2309" i="5"/>
  <c r="B2309" i="5"/>
  <c r="N2308" i="5"/>
  <c r="D2308" i="5"/>
  <c r="C2308" i="5"/>
  <c r="B2308" i="5"/>
  <c r="N2307" i="5"/>
  <c r="D2307" i="5"/>
  <c r="C2307" i="5"/>
  <c r="B2307" i="5"/>
  <c r="N2306" i="5"/>
  <c r="D2306" i="5"/>
  <c r="C2306" i="5"/>
  <c r="B2306" i="5"/>
  <c r="N2305" i="5"/>
  <c r="D2305" i="5"/>
  <c r="C2305" i="5"/>
  <c r="B2305" i="5"/>
  <c r="N2304" i="5"/>
  <c r="D2304" i="5"/>
  <c r="C2304" i="5"/>
  <c r="B2304" i="5"/>
  <c r="N2303" i="5"/>
  <c r="D2303" i="5"/>
  <c r="C2303" i="5"/>
  <c r="B2303" i="5"/>
  <c r="N2302" i="5"/>
  <c r="D2302" i="5"/>
  <c r="C2302" i="5"/>
  <c r="B2302" i="5"/>
  <c r="N2301" i="5"/>
  <c r="D2301" i="5"/>
  <c r="C2301" i="5"/>
  <c r="B2301" i="5"/>
  <c r="N2300" i="5"/>
  <c r="D2300" i="5"/>
  <c r="C2300" i="5"/>
  <c r="B2300" i="5"/>
  <c r="N2299" i="5"/>
  <c r="D2299" i="5"/>
  <c r="C2299" i="5"/>
  <c r="B2299" i="5"/>
  <c r="N2298" i="5"/>
  <c r="D2298" i="5"/>
  <c r="C2298" i="5"/>
  <c r="B2298" i="5"/>
  <c r="N2297" i="5"/>
  <c r="D2297" i="5"/>
  <c r="C2297" i="5"/>
  <c r="B2297" i="5"/>
  <c r="N2296" i="5"/>
  <c r="D2296" i="5"/>
  <c r="C2296" i="5"/>
  <c r="B2296" i="5"/>
  <c r="N2295" i="5"/>
  <c r="D2295" i="5"/>
  <c r="C2295" i="5"/>
  <c r="B2295" i="5"/>
  <c r="N2294" i="5"/>
  <c r="D2294" i="5"/>
  <c r="C2294" i="5"/>
  <c r="B2294" i="5"/>
  <c r="N2293" i="5"/>
  <c r="D2293" i="5"/>
  <c r="C2293" i="5"/>
  <c r="B2293" i="5"/>
  <c r="N2292" i="5"/>
  <c r="D2292" i="5"/>
  <c r="C2292" i="5"/>
  <c r="B2292" i="5"/>
  <c r="N2291" i="5"/>
  <c r="D2291" i="5"/>
  <c r="C2291" i="5"/>
  <c r="B2291" i="5"/>
  <c r="N2290" i="5"/>
  <c r="D2290" i="5"/>
  <c r="C2290" i="5"/>
  <c r="B2290" i="5"/>
  <c r="N2289" i="5"/>
  <c r="D2289" i="5"/>
  <c r="C2289" i="5"/>
  <c r="B2289" i="5"/>
  <c r="N2288" i="5"/>
  <c r="D2288" i="5"/>
  <c r="C2288" i="5"/>
  <c r="B2288" i="5"/>
  <c r="N2287" i="5"/>
  <c r="D2287" i="5"/>
  <c r="C2287" i="5"/>
  <c r="B2287" i="5"/>
  <c r="N2286" i="5"/>
  <c r="D2286" i="5"/>
  <c r="C2286" i="5"/>
  <c r="B2286" i="5"/>
  <c r="N2285" i="5"/>
  <c r="D2285" i="5"/>
  <c r="C2285" i="5"/>
  <c r="B2285" i="5"/>
  <c r="N2284" i="5"/>
  <c r="D2284" i="5"/>
  <c r="C2284" i="5"/>
  <c r="B2284" i="5"/>
  <c r="N2283" i="5"/>
  <c r="D2283" i="5"/>
  <c r="C2283" i="5"/>
  <c r="B2283" i="5"/>
  <c r="N2282" i="5"/>
  <c r="D2282" i="5"/>
  <c r="C2282" i="5"/>
  <c r="B2282" i="5"/>
  <c r="N2281" i="5"/>
  <c r="D2281" i="5"/>
  <c r="C2281" i="5"/>
  <c r="B2281" i="5"/>
  <c r="N2280" i="5"/>
  <c r="D2280" i="5"/>
  <c r="C2280" i="5"/>
  <c r="B2280" i="5"/>
  <c r="N2279" i="5"/>
  <c r="D2279" i="5"/>
  <c r="C2279" i="5"/>
  <c r="B2279" i="5"/>
  <c r="N2278" i="5"/>
  <c r="D2278" i="5"/>
  <c r="C2278" i="5"/>
  <c r="B2278" i="5"/>
  <c r="N2277" i="5"/>
  <c r="D2277" i="5"/>
  <c r="C2277" i="5"/>
  <c r="B2277" i="5"/>
  <c r="N2276" i="5"/>
  <c r="D2276" i="5"/>
  <c r="C2276" i="5"/>
  <c r="B2276" i="5"/>
  <c r="N2275" i="5"/>
  <c r="D2275" i="5"/>
  <c r="C2275" i="5"/>
  <c r="B2275" i="5"/>
  <c r="N2274" i="5"/>
  <c r="D2274" i="5"/>
  <c r="C2274" i="5"/>
  <c r="B2274" i="5"/>
  <c r="N2273" i="5"/>
  <c r="D2273" i="5"/>
  <c r="C2273" i="5"/>
  <c r="B2273" i="5"/>
  <c r="N2272" i="5"/>
  <c r="D2272" i="5"/>
  <c r="C2272" i="5"/>
  <c r="B2272" i="5"/>
  <c r="N2271" i="5"/>
  <c r="D2271" i="5"/>
  <c r="C2271" i="5"/>
  <c r="B2271" i="5"/>
  <c r="N2270" i="5"/>
  <c r="D2270" i="5"/>
  <c r="C2270" i="5"/>
  <c r="B2270" i="5"/>
  <c r="N2269" i="5"/>
  <c r="D2269" i="5"/>
  <c r="C2269" i="5"/>
  <c r="B2269" i="5"/>
  <c r="N2268" i="5"/>
  <c r="D2268" i="5"/>
  <c r="C2268" i="5"/>
  <c r="B2268" i="5"/>
  <c r="N2267" i="5"/>
  <c r="D2267" i="5"/>
  <c r="C2267" i="5"/>
  <c r="B2267" i="5"/>
  <c r="N2266" i="5"/>
  <c r="D2266" i="5"/>
  <c r="C2266" i="5"/>
  <c r="B2266" i="5"/>
  <c r="N2265" i="5"/>
  <c r="D2265" i="5"/>
  <c r="C2265" i="5"/>
  <c r="B2265" i="5"/>
  <c r="N2264" i="5"/>
  <c r="D2264" i="5"/>
  <c r="C2264" i="5"/>
  <c r="B2264" i="5"/>
  <c r="N2263" i="5"/>
  <c r="D2263" i="5"/>
  <c r="C2263" i="5"/>
  <c r="B2263" i="5"/>
  <c r="N2262" i="5"/>
  <c r="D2262" i="5"/>
  <c r="C2262" i="5"/>
  <c r="B2262" i="5"/>
  <c r="N2261" i="5"/>
  <c r="D2261" i="5"/>
  <c r="C2261" i="5"/>
  <c r="B2261" i="5"/>
  <c r="N2260" i="5"/>
  <c r="D2260" i="5"/>
  <c r="C2260" i="5"/>
  <c r="B2260" i="5"/>
  <c r="N2259" i="5"/>
  <c r="D2259" i="5"/>
  <c r="C2259" i="5"/>
  <c r="B2259" i="5"/>
  <c r="N2258" i="5"/>
  <c r="D2258" i="5"/>
  <c r="C2258" i="5"/>
  <c r="B2258" i="5"/>
  <c r="N2257" i="5"/>
  <c r="D2257" i="5"/>
  <c r="C2257" i="5"/>
  <c r="B2257" i="5"/>
  <c r="N2256" i="5"/>
  <c r="D2256" i="5"/>
  <c r="C2256" i="5"/>
  <c r="B2256" i="5"/>
  <c r="N2255" i="5"/>
  <c r="D2255" i="5"/>
  <c r="C2255" i="5"/>
  <c r="B2255" i="5"/>
  <c r="N2254" i="5"/>
  <c r="D2254" i="5"/>
  <c r="C2254" i="5"/>
  <c r="B2254" i="5"/>
  <c r="N2253" i="5"/>
  <c r="D2253" i="5"/>
  <c r="C2253" i="5"/>
  <c r="B2253" i="5"/>
  <c r="N2252" i="5"/>
  <c r="D2252" i="5"/>
  <c r="C2252" i="5"/>
  <c r="B2252" i="5"/>
  <c r="N2251" i="5"/>
  <c r="D2251" i="5"/>
  <c r="C2251" i="5"/>
  <c r="B2251" i="5"/>
  <c r="N2250" i="5"/>
  <c r="D2250" i="5"/>
  <c r="C2250" i="5"/>
  <c r="B2250" i="5"/>
  <c r="N2249" i="5"/>
  <c r="D2249" i="5"/>
  <c r="C2249" i="5"/>
  <c r="B2249" i="5"/>
  <c r="N2248" i="5"/>
  <c r="D2248" i="5"/>
  <c r="C2248" i="5"/>
  <c r="B2248" i="5"/>
  <c r="N2247" i="5"/>
  <c r="D2247" i="5"/>
  <c r="C2247" i="5"/>
  <c r="B2247" i="5"/>
  <c r="N2246" i="5"/>
  <c r="D2246" i="5"/>
  <c r="C2246" i="5"/>
  <c r="B2246" i="5"/>
  <c r="N2245" i="5"/>
  <c r="D2245" i="5"/>
  <c r="C2245" i="5"/>
  <c r="B2245" i="5"/>
  <c r="N2244" i="5"/>
  <c r="D2244" i="5"/>
  <c r="C2244" i="5"/>
  <c r="B2244" i="5"/>
  <c r="N2243" i="5"/>
  <c r="D2243" i="5"/>
  <c r="C2243" i="5"/>
  <c r="B2243" i="5"/>
  <c r="N2242" i="5"/>
  <c r="D2242" i="5"/>
  <c r="C2242" i="5"/>
  <c r="B2242" i="5"/>
  <c r="N2241" i="5"/>
  <c r="D2241" i="5"/>
  <c r="C2241" i="5"/>
  <c r="B2241" i="5"/>
  <c r="N2240" i="5"/>
  <c r="D2240" i="5"/>
  <c r="C2240" i="5"/>
  <c r="B2240" i="5"/>
  <c r="N2239" i="5"/>
  <c r="D2239" i="5"/>
  <c r="C2239" i="5"/>
  <c r="B2239" i="5"/>
  <c r="N2238" i="5"/>
  <c r="D2238" i="5"/>
  <c r="C2238" i="5"/>
  <c r="B2238" i="5"/>
  <c r="N2237" i="5"/>
  <c r="D2237" i="5"/>
  <c r="C2237" i="5"/>
  <c r="B2237" i="5"/>
  <c r="N2236" i="5"/>
  <c r="D2236" i="5"/>
  <c r="C2236" i="5"/>
  <c r="B2236" i="5"/>
  <c r="N2235" i="5"/>
  <c r="D2235" i="5"/>
  <c r="C2235" i="5"/>
  <c r="B2235" i="5"/>
  <c r="N2234" i="5"/>
  <c r="D2234" i="5"/>
  <c r="C2234" i="5"/>
  <c r="B2234" i="5"/>
  <c r="N2233" i="5"/>
  <c r="D2233" i="5"/>
  <c r="C2233" i="5"/>
  <c r="B2233" i="5"/>
  <c r="N2232" i="5"/>
  <c r="D2232" i="5"/>
  <c r="C2232" i="5"/>
  <c r="B2232" i="5"/>
  <c r="N2231" i="5"/>
  <c r="D2231" i="5"/>
  <c r="C2231" i="5"/>
  <c r="B2231" i="5"/>
  <c r="N2230" i="5"/>
  <c r="D2230" i="5"/>
  <c r="C2230" i="5"/>
  <c r="B2230" i="5"/>
  <c r="N2229" i="5"/>
  <c r="D2229" i="5"/>
  <c r="C2229" i="5"/>
  <c r="B2229" i="5"/>
  <c r="N2228" i="5"/>
  <c r="D2228" i="5"/>
  <c r="C2228" i="5"/>
  <c r="B2228" i="5"/>
  <c r="N2227" i="5"/>
  <c r="D2227" i="5"/>
  <c r="C2227" i="5"/>
  <c r="B2227" i="5"/>
  <c r="N2226" i="5"/>
  <c r="D2226" i="5"/>
  <c r="C2226" i="5"/>
  <c r="B2226" i="5"/>
  <c r="N2225" i="5"/>
  <c r="D2225" i="5"/>
  <c r="C2225" i="5"/>
  <c r="B2225" i="5"/>
  <c r="N2224" i="5"/>
  <c r="D2224" i="5"/>
  <c r="C2224" i="5"/>
  <c r="B2224" i="5"/>
  <c r="N2223" i="5"/>
  <c r="D2223" i="5"/>
  <c r="C2223" i="5"/>
  <c r="B2223" i="5"/>
  <c r="N2222" i="5"/>
  <c r="D2222" i="5"/>
  <c r="C2222" i="5"/>
  <c r="B2222" i="5"/>
  <c r="N2221" i="5"/>
  <c r="D2221" i="5"/>
  <c r="C2221" i="5"/>
  <c r="B2221" i="5"/>
  <c r="N2220" i="5"/>
  <c r="D2220" i="5"/>
  <c r="C2220" i="5"/>
  <c r="B2220" i="5"/>
  <c r="N2219" i="5"/>
  <c r="D2219" i="5"/>
  <c r="C2219" i="5"/>
  <c r="B2219" i="5"/>
  <c r="N2218" i="5"/>
  <c r="D2218" i="5"/>
  <c r="C2218" i="5"/>
  <c r="B2218" i="5"/>
  <c r="N2217" i="5"/>
  <c r="D2217" i="5"/>
  <c r="C2217" i="5"/>
  <c r="B2217" i="5"/>
  <c r="N2216" i="5"/>
  <c r="D2216" i="5"/>
  <c r="C2216" i="5"/>
  <c r="B2216" i="5"/>
  <c r="N2215" i="5"/>
  <c r="D2215" i="5"/>
  <c r="C2215" i="5"/>
  <c r="B2215" i="5"/>
  <c r="N2214" i="5"/>
  <c r="D2214" i="5"/>
  <c r="C2214" i="5"/>
  <c r="B2214" i="5"/>
  <c r="N2213" i="5"/>
  <c r="D2213" i="5"/>
  <c r="C2213" i="5"/>
  <c r="B2213" i="5"/>
  <c r="N2212" i="5"/>
  <c r="D2212" i="5"/>
  <c r="C2212" i="5"/>
  <c r="B2212" i="5"/>
  <c r="N2211" i="5"/>
  <c r="D2211" i="5"/>
  <c r="C2211" i="5"/>
  <c r="B2211" i="5"/>
  <c r="N2210" i="5"/>
  <c r="D2210" i="5"/>
  <c r="C2210" i="5"/>
  <c r="B2210" i="5"/>
  <c r="N2209" i="5"/>
  <c r="D2209" i="5"/>
  <c r="C2209" i="5"/>
  <c r="B2209" i="5"/>
  <c r="N2208" i="5"/>
  <c r="D2208" i="5"/>
  <c r="C2208" i="5"/>
  <c r="B2208" i="5"/>
  <c r="N2207" i="5"/>
  <c r="D2207" i="5"/>
  <c r="C2207" i="5"/>
  <c r="B2207" i="5"/>
  <c r="N2206" i="5"/>
  <c r="D2206" i="5"/>
  <c r="C2206" i="5"/>
  <c r="B2206" i="5"/>
  <c r="N2205" i="5"/>
  <c r="D2205" i="5"/>
  <c r="C2205" i="5"/>
  <c r="B2205" i="5"/>
  <c r="N2204" i="5"/>
  <c r="D2204" i="5"/>
  <c r="C2204" i="5"/>
  <c r="B2204" i="5"/>
  <c r="N2203" i="5"/>
  <c r="D2203" i="5"/>
  <c r="C2203" i="5"/>
  <c r="B2203" i="5"/>
  <c r="N2202" i="5"/>
  <c r="D2202" i="5"/>
  <c r="C2202" i="5"/>
  <c r="B2202" i="5"/>
  <c r="N2201" i="5"/>
  <c r="D2201" i="5"/>
  <c r="C2201" i="5"/>
  <c r="B2201" i="5"/>
  <c r="N2200" i="5"/>
  <c r="D2200" i="5"/>
  <c r="C2200" i="5"/>
  <c r="B2200" i="5"/>
  <c r="N2199" i="5"/>
  <c r="D2199" i="5"/>
  <c r="C2199" i="5"/>
  <c r="B2199" i="5"/>
  <c r="N2198" i="5"/>
  <c r="D2198" i="5"/>
  <c r="C2198" i="5"/>
  <c r="B2198" i="5"/>
  <c r="N2197" i="5"/>
  <c r="D2197" i="5"/>
  <c r="C2197" i="5"/>
  <c r="B2197" i="5"/>
  <c r="N2196" i="5"/>
  <c r="D2196" i="5"/>
  <c r="C2196" i="5"/>
  <c r="B2196" i="5"/>
  <c r="N2195" i="5"/>
  <c r="D2195" i="5"/>
  <c r="C2195" i="5"/>
  <c r="B2195" i="5"/>
  <c r="N2194" i="5"/>
  <c r="D2194" i="5"/>
  <c r="C2194" i="5"/>
  <c r="B2194" i="5"/>
  <c r="N2193" i="5"/>
  <c r="D2193" i="5"/>
  <c r="C2193" i="5"/>
  <c r="B2193" i="5"/>
  <c r="N2192" i="5"/>
  <c r="D2192" i="5"/>
  <c r="C2192" i="5"/>
  <c r="B2192" i="5"/>
  <c r="N2191" i="5"/>
  <c r="D2191" i="5"/>
  <c r="C2191" i="5"/>
  <c r="B2191" i="5"/>
  <c r="N2190" i="5"/>
  <c r="D2190" i="5"/>
  <c r="C2190" i="5"/>
  <c r="B2190" i="5"/>
  <c r="N2189" i="5"/>
  <c r="D2189" i="5"/>
  <c r="C2189" i="5"/>
  <c r="B2189" i="5"/>
  <c r="N2188" i="5"/>
  <c r="D2188" i="5"/>
  <c r="C2188" i="5"/>
  <c r="B2188" i="5"/>
  <c r="N2187" i="5"/>
  <c r="D2187" i="5"/>
  <c r="C2187" i="5"/>
  <c r="B2187" i="5"/>
  <c r="N2186" i="5"/>
  <c r="D2186" i="5"/>
  <c r="C2186" i="5"/>
  <c r="B2186" i="5"/>
  <c r="N2185" i="5"/>
  <c r="D2185" i="5"/>
  <c r="C2185" i="5"/>
  <c r="B2185" i="5"/>
  <c r="N2184" i="5"/>
  <c r="D2184" i="5"/>
  <c r="C2184" i="5"/>
  <c r="B2184" i="5"/>
  <c r="N2183" i="5"/>
  <c r="D2183" i="5"/>
  <c r="C2183" i="5"/>
  <c r="B2183" i="5"/>
  <c r="N2182" i="5"/>
  <c r="D2182" i="5"/>
  <c r="C2182" i="5"/>
  <c r="B2182" i="5"/>
  <c r="N2181" i="5"/>
  <c r="D2181" i="5"/>
  <c r="C2181" i="5"/>
  <c r="B2181" i="5"/>
  <c r="N2180" i="5"/>
  <c r="D2180" i="5"/>
  <c r="C2180" i="5"/>
  <c r="B2180" i="5"/>
  <c r="N2179" i="5"/>
  <c r="D2179" i="5"/>
  <c r="C2179" i="5"/>
  <c r="B2179" i="5"/>
  <c r="N2178" i="5"/>
  <c r="D2178" i="5"/>
  <c r="C2178" i="5"/>
  <c r="B2178" i="5"/>
  <c r="N2177" i="5"/>
  <c r="D2177" i="5"/>
  <c r="C2177" i="5"/>
  <c r="B2177" i="5"/>
  <c r="N2176" i="5"/>
  <c r="D2176" i="5"/>
  <c r="C2176" i="5"/>
  <c r="B2176" i="5"/>
  <c r="N2175" i="5"/>
  <c r="D2175" i="5"/>
  <c r="C2175" i="5"/>
  <c r="B2175" i="5"/>
  <c r="N2174" i="5"/>
  <c r="D2174" i="5"/>
  <c r="C2174" i="5"/>
  <c r="B2174" i="5"/>
  <c r="N2173" i="5"/>
  <c r="D2173" i="5"/>
  <c r="C2173" i="5"/>
  <c r="B2173" i="5"/>
  <c r="N2172" i="5"/>
  <c r="D2172" i="5"/>
  <c r="C2172" i="5"/>
  <c r="B2172" i="5"/>
  <c r="N2171" i="5"/>
  <c r="D2171" i="5"/>
  <c r="C2171" i="5"/>
  <c r="B2171" i="5"/>
  <c r="N2170" i="5"/>
  <c r="D2170" i="5"/>
  <c r="C2170" i="5"/>
  <c r="B2170" i="5"/>
  <c r="N2169" i="5"/>
  <c r="D2169" i="5"/>
  <c r="C2169" i="5"/>
  <c r="B2169" i="5"/>
  <c r="N2168" i="5"/>
  <c r="D2168" i="5"/>
  <c r="C2168" i="5"/>
  <c r="B2168" i="5"/>
  <c r="N2167" i="5"/>
  <c r="D2167" i="5"/>
  <c r="C2167" i="5"/>
  <c r="B2167" i="5"/>
  <c r="N2166" i="5"/>
  <c r="D2166" i="5"/>
  <c r="C2166" i="5"/>
  <c r="B2166" i="5"/>
  <c r="N2165" i="5"/>
  <c r="D2165" i="5"/>
  <c r="C2165" i="5"/>
  <c r="B2165" i="5"/>
  <c r="N2164" i="5"/>
  <c r="D2164" i="5"/>
  <c r="C2164" i="5"/>
  <c r="B2164" i="5"/>
  <c r="N2163" i="5"/>
  <c r="D2163" i="5"/>
  <c r="C2163" i="5"/>
  <c r="B2163" i="5"/>
  <c r="N2162" i="5"/>
  <c r="D2162" i="5"/>
  <c r="C2162" i="5"/>
  <c r="B2162" i="5"/>
  <c r="N2161" i="5"/>
  <c r="D2161" i="5"/>
  <c r="C2161" i="5"/>
  <c r="B2161" i="5"/>
  <c r="N2160" i="5"/>
  <c r="D2160" i="5"/>
  <c r="C2160" i="5"/>
  <c r="B2160" i="5"/>
  <c r="N2159" i="5"/>
  <c r="D2159" i="5"/>
  <c r="C2159" i="5"/>
  <c r="B2159" i="5"/>
  <c r="N2158" i="5"/>
  <c r="D2158" i="5"/>
  <c r="C2158" i="5"/>
  <c r="B2158" i="5"/>
  <c r="N2157" i="5"/>
  <c r="D2157" i="5"/>
  <c r="C2157" i="5"/>
  <c r="B2157" i="5"/>
  <c r="N2156" i="5"/>
  <c r="D2156" i="5"/>
  <c r="C2156" i="5"/>
  <c r="B2156" i="5"/>
  <c r="N2155" i="5"/>
  <c r="D2155" i="5"/>
  <c r="C2155" i="5"/>
  <c r="B2155" i="5"/>
  <c r="N2154" i="5"/>
  <c r="D2154" i="5"/>
  <c r="C2154" i="5"/>
  <c r="B2154" i="5"/>
  <c r="N2153" i="5"/>
  <c r="D2153" i="5"/>
  <c r="C2153" i="5"/>
  <c r="B2153" i="5"/>
  <c r="N2152" i="5"/>
  <c r="D2152" i="5"/>
  <c r="C2152" i="5"/>
  <c r="B2152" i="5"/>
  <c r="N2151" i="5"/>
  <c r="D2151" i="5"/>
  <c r="C2151" i="5"/>
  <c r="B2151" i="5"/>
  <c r="N2150" i="5"/>
  <c r="D2150" i="5"/>
  <c r="C2150" i="5"/>
  <c r="B2150" i="5"/>
  <c r="N2149" i="5"/>
  <c r="D2149" i="5"/>
  <c r="C2149" i="5"/>
  <c r="B2149" i="5"/>
  <c r="N2148" i="5"/>
  <c r="D2148" i="5"/>
  <c r="C2148" i="5"/>
  <c r="B2148" i="5"/>
  <c r="N2147" i="5"/>
  <c r="D2147" i="5"/>
  <c r="C2147" i="5"/>
  <c r="B2147" i="5"/>
  <c r="N2146" i="5"/>
  <c r="D2146" i="5"/>
  <c r="C2146" i="5"/>
  <c r="B2146" i="5"/>
  <c r="N2145" i="5"/>
  <c r="D2145" i="5"/>
  <c r="C2145" i="5"/>
  <c r="B2145" i="5"/>
  <c r="N2144" i="5"/>
  <c r="D2144" i="5"/>
  <c r="C2144" i="5"/>
  <c r="B2144" i="5"/>
  <c r="N2143" i="5"/>
  <c r="D2143" i="5"/>
  <c r="C2143" i="5"/>
  <c r="B2143" i="5"/>
  <c r="N2142" i="5"/>
  <c r="D2142" i="5"/>
  <c r="C2142" i="5"/>
  <c r="B2142" i="5"/>
  <c r="N2141" i="5"/>
  <c r="D2141" i="5"/>
  <c r="C2141" i="5"/>
  <c r="B2141" i="5"/>
  <c r="N2140" i="5"/>
  <c r="D2140" i="5"/>
  <c r="C2140" i="5"/>
  <c r="B2140" i="5"/>
  <c r="N2139" i="5"/>
  <c r="D2139" i="5"/>
  <c r="C2139" i="5"/>
  <c r="B2139" i="5"/>
  <c r="N2138" i="5"/>
  <c r="D2138" i="5"/>
  <c r="C2138" i="5"/>
  <c r="B2138" i="5"/>
  <c r="N2137" i="5"/>
  <c r="D2137" i="5"/>
  <c r="C2137" i="5"/>
  <c r="B2137" i="5"/>
  <c r="N2136" i="5"/>
  <c r="D2136" i="5"/>
  <c r="C2136" i="5"/>
  <c r="B2136" i="5"/>
  <c r="N2135" i="5"/>
  <c r="D2135" i="5"/>
  <c r="C2135" i="5"/>
  <c r="B2135" i="5"/>
  <c r="N2134" i="5"/>
  <c r="D2134" i="5"/>
  <c r="C2134" i="5"/>
  <c r="B2134" i="5"/>
  <c r="N2133" i="5"/>
  <c r="D2133" i="5"/>
  <c r="C2133" i="5"/>
  <c r="B2133" i="5"/>
  <c r="N2132" i="5"/>
  <c r="D2132" i="5"/>
  <c r="C2132" i="5"/>
  <c r="B2132" i="5"/>
  <c r="N2131" i="5"/>
  <c r="D2131" i="5"/>
  <c r="C2131" i="5"/>
  <c r="B2131" i="5"/>
  <c r="N2130" i="5"/>
  <c r="D2130" i="5"/>
  <c r="C2130" i="5"/>
  <c r="B2130" i="5"/>
  <c r="N2129" i="5"/>
  <c r="D2129" i="5"/>
  <c r="C2129" i="5"/>
  <c r="B2129" i="5"/>
  <c r="N2128" i="5"/>
  <c r="D2128" i="5"/>
  <c r="C2128" i="5"/>
  <c r="B2128" i="5"/>
  <c r="N2127" i="5"/>
  <c r="D2127" i="5"/>
  <c r="C2127" i="5"/>
  <c r="B2127" i="5"/>
  <c r="N2126" i="5"/>
  <c r="D2126" i="5"/>
  <c r="C2126" i="5"/>
  <c r="B2126" i="5"/>
  <c r="N2125" i="5"/>
  <c r="D2125" i="5"/>
  <c r="C2125" i="5"/>
  <c r="B2125" i="5"/>
  <c r="N2124" i="5"/>
  <c r="D2124" i="5"/>
  <c r="C2124" i="5"/>
  <c r="B2124" i="5"/>
  <c r="N2123" i="5"/>
  <c r="D2123" i="5"/>
  <c r="C2123" i="5"/>
  <c r="B2123" i="5"/>
  <c r="N2122" i="5"/>
  <c r="D2122" i="5"/>
  <c r="C2122" i="5"/>
  <c r="B2122" i="5"/>
  <c r="N2121" i="5"/>
  <c r="D2121" i="5"/>
  <c r="C2121" i="5"/>
  <c r="B2121" i="5"/>
  <c r="N2120" i="5"/>
  <c r="D2120" i="5"/>
  <c r="C2120" i="5"/>
  <c r="B2120" i="5"/>
  <c r="N2119" i="5"/>
  <c r="D2119" i="5"/>
  <c r="C2119" i="5"/>
  <c r="B2119" i="5"/>
  <c r="N2118" i="5"/>
  <c r="D2118" i="5"/>
  <c r="C2118" i="5"/>
  <c r="B2118" i="5"/>
  <c r="N2117" i="5"/>
  <c r="D2117" i="5"/>
  <c r="C2117" i="5"/>
  <c r="B2117" i="5"/>
  <c r="N2116" i="5"/>
  <c r="D2116" i="5"/>
  <c r="C2116" i="5"/>
  <c r="B2116" i="5"/>
  <c r="N2115" i="5"/>
  <c r="D2115" i="5"/>
  <c r="C2115" i="5"/>
  <c r="B2115" i="5"/>
  <c r="N2114" i="5"/>
  <c r="D2114" i="5"/>
  <c r="C2114" i="5"/>
  <c r="B2114" i="5"/>
  <c r="N2113" i="5"/>
  <c r="D2113" i="5"/>
  <c r="C2113" i="5"/>
  <c r="B2113" i="5"/>
  <c r="N2112" i="5"/>
  <c r="D2112" i="5"/>
  <c r="C2112" i="5"/>
  <c r="B2112" i="5"/>
  <c r="N2111" i="5"/>
  <c r="D2111" i="5"/>
  <c r="C2111" i="5"/>
  <c r="B2111" i="5"/>
  <c r="N2110" i="5"/>
  <c r="D2110" i="5"/>
  <c r="C2110" i="5"/>
  <c r="B2110" i="5"/>
  <c r="N2109" i="5"/>
  <c r="D2109" i="5"/>
  <c r="C2109" i="5"/>
  <c r="B2109" i="5"/>
  <c r="N2108" i="5"/>
  <c r="D2108" i="5"/>
  <c r="C2108" i="5"/>
  <c r="B2108" i="5"/>
  <c r="N2107" i="5"/>
  <c r="D2107" i="5"/>
  <c r="C2107" i="5"/>
  <c r="B2107" i="5"/>
  <c r="N2106" i="5"/>
  <c r="D2106" i="5"/>
  <c r="C2106" i="5"/>
  <c r="B2106" i="5"/>
  <c r="N2105" i="5"/>
  <c r="D2105" i="5"/>
  <c r="C2105" i="5"/>
  <c r="B2105" i="5"/>
  <c r="N2104" i="5"/>
  <c r="D2104" i="5"/>
  <c r="C2104" i="5"/>
  <c r="B2104" i="5"/>
  <c r="N2103" i="5"/>
  <c r="D2103" i="5"/>
  <c r="C2103" i="5"/>
  <c r="B2103" i="5"/>
  <c r="N2102" i="5"/>
  <c r="D2102" i="5"/>
  <c r="C2102" i="5"/>
  <c r="B2102" i="5"/>
  <c r="N2101" i="5"/>
  <c r="D2101" i="5"/>
  <c r="C2101" i="5"/>
  <c r="B2101" i="5"/>
  <c r="N2100" i="5"/>
  <c r="D2100" i="5"/>
  <c r="C2100" i="5"/>
  <c r="B2100" i="5"/>
  <c r="N2099" i="5"/>
  <c r="D2099" i="5"/>
  <c r="C2099" i="5"/>
  <c r="B2099" i="5"/>
  <c r="N2098" i="5"/>
  <c r="D2098" i="5"/>
  <c r="C2098" i="5"/>
  <c r="B2098" i="5"/>
  <c r="N2097" i="5"/>
  <c r="D2097" i="5"/>
  <c r="C2097" i="5"/>
  <c r="B2097" i="5"/>
  <c r="N2096" i="5"/>
  <c r="D2096" i="5"/>
  <c r="C2096" i="5"/>
  <c r="B2096" i="5"/>
  <c r="N2095" i="5"/>
  <c r="D2095" i="5"/>
  <c r="C2095" i="5"/>
  <c r="B2095" i="5"/>
  <c r="N2094" i="5"/>
  <c r="D2094" i="5"/>
  <c r="C2094" i="5"/>
  <c r="B2094" i="5"/>
  <c r="N2093" i="5"/>
  <c r="D2093" i="5"/>
  <c r="C2093" i="5"/>
  <c r="B2093" i="5"/>
  <c r="N2092" i="5"/>
  <c r="D2092" i="5"/>
  <c r="C2092" i="5"/>
  <c r="B2092" i="5"/>
  <c r="N2091" i="5"/>
  <c r="D2091" i="5"/>
  <c r="C2091" i="5"/>
  <c r="B2091" i="5"/>
  <c r="N2090" i="5"/>
  <c r="D2090" i="5"/>
  <c r="C2090" i="5"/>
  <c r="B2090" i="5"/>
  <c r="N2089" i="5"/>
  <c r="D2089" i="5"/>
  <c r="C2089" i="5"/>
  <c r="B2089" i="5"/>
  <c r="N2088" i="5"/>
  <c r="D2088" i="5"/>
  <c r="C2088" i="5"/>
  <c r="B2088" i="5"/>
  <c r="N2087" i="5"/>
  <c r="D2087" i="5"/>
  <c r="C2087" i="5"/>
  <c r="B2087" i="5"/>
  <c r="N2086" i="5"/>
  <c r="D2086" i="5"/>
  <c r="C2086" i="5"/>
  <c r="B2086" i="5"/>
  <c r="N2085" i="5"/>
  <c r="D2085" i="5"/>
  <c r="C2085" i="5"/>
  <c r="B2085" i="5"/>
  <c r="N2084" i="5"/>
  <c r="D2084" i="5"/>
  <c r="C2084" i="5"/>
  <c r="B2084" i="5"/>
  <c r="N2083" i="5"/>
  <c r="D2083" i="5"/>
  <c r="C2083" i="5"/>
  <c r="B2083" i="5"/>
  <c r="N2082" i="5"/>
  <c r="D2082" i="5"/>
  <c r="C2082" i="5"/>
  <c r="B2082" i="5"/>
  <c r="N2081" i="5"/>
  <c r="D2081" i="5"/>
  <c r="C2081" i="5"/>
  <c r="B2081" i="5"/>
  <c r="N2080" i="5"/>
  <c r="D2080" i="5"/>
  <c r="C2080" i="5"/>
  <c r="B2080" i="5"/>
  <c r="N2079" i="5"/>
  <c r="D2079" i="5"/>
  <c r="C2079" i="5"/>
  <c r="B2079" i="5"/>
  <c r="N2078" i="5"/>
  <c r="D2078" i="5"/>
  <c r="C2078" i="5"/>
  <c r="B2078" i="5"/>
  <c r="N2077" i="5"/>
  <c r="D2077" i="5"/>
  <c r="C2077" i="5"/>
  <c r="B2077" i="5"/>
  <c r="N2076" i="5"/>
  <c r="D2076" i="5"/>
  <c r="C2076" i="5"/>
  <c r="B2076" i="5"/>
  <c r="N2075" i="5"/>
  <c r="D2075" i="5"/>
  <c r="C2075" i="5"/>
  <c r="B2075" i="5"/>
  <c r="N2074" i="5"/>
  <c r="D2074" i="5"/>
  <c r="C2074" i="5"/>
  <c r="B2074" i="5"/>
  <c r="N2073" i="5"/>
  <c r="D2073" i="5"/>
  <c r="C2073" i="5"/>
  <c r="B2073" i="5"/>
  <c r="N2072" i="5"/>
  <c r="D2072" i="5"/>
  <c r="C2072" i="5"/>
  <c r="B2072" i="5"/>
  <c r="N2071" i="5"/>
  <c r="D2071" i="5"/>
  <c r="C2071" i="5"/>
  <c r="B2071" i="5"/>
  <c r="N2070" i="5"/>
  <c r="D2070" i="5"/>
  <c r="C2070" i="5"/>
  <c r="B2070" i="5"/>
  <c r="N2069" i="5"/>
  <c r="D2069" i="5"/>
  <c r="C2069" i="5"/>
  <c r="B2069" i="5"/>
  <c r="N2068" i="5"/>
  <c r="D2068" i="5"/>
  <c r="C2068" i="5"/>
  <c r="B2068" i="5"/>
  <c r="N2067" i="5"/>
  <c r="D2067" i="5"/>
  <c r="C2067" i="5"/>
  <c r="B2067" i="5"/>
  <c r="N2066" i="5"/>
  <c r="D2066" i="5"/>
  <c r="C2066" i="5"/>
  <c r="B2066" i="5"/>
  <c r="N2065" i="5"/>
  <c r="D2065" i="5"/>
  <c r="C2065" i="5"/>
  <c r="B2065" i="5"/>
  <c r="N2064" i="5"/>
  <c r="D2064" i="5"/>
  <c r="C2064" i="5"/>
  <c r="B2064" i="5"/>
  <c r="N2063" i="5"/>
  <c r="D2063" i="5"/>
  <c r="C2063" i="5"/>
  <c r="B2063" i="5"/>
  <c r="N2062" i="5"/>
  <c r="D2062" i="5"/>
  <c r="C2062" i="5"/>
  <c r="B2062" i="5"/>
  <c r="N2061" i="5"/>
  <c r="D2061" i="5"/>
  <c r="C2061" i="5"/>
  <c r="B2061" i="5"/>
  <c r="N2060" i="5"/>
  <c r="D2060" i="5"/>
  <c r="C2060" i="5"/>
  <c r="B2060" i="5"/>
  <c r="N2059" i="5"/>
  <c r="D2059" i="5"/>
  <c r="C2059" i="5"/>
  <c r="B2059" i="5"/>
  <c r="N2058" i="5"/>
  <c r="D2058" i="5"/>
  <c r="C2058" i="5"/>
  <c r="B2058" i="5"/>
  <c r="N2057" i="5"/>
  <c r="D2057" i="5"/>
  <c r="C2057" i="5"/>
  <c r="B2057" i="5"/>
  <c r="N2056" i="5"/>
  <c r="D2056" i="5"/>
  <c r="C2056" i="5"/>
  <c r="B2056" i="5"/>
  <c r="N2055" i="5"/>
  <c r="D2055" i="5"/>
  <c r="C2055" i="5"/>
  <c r="B2055" i="5"/>
  <c r="N2054" i="5"/>
  <c r="D2054" i="5"/>
  <c r="C2054" i="5"/>
  <c r="B2054" i="5"/>
  <c r="N2053" i="5"/>
  <c r="D2053" i="5"/>
  <c r="C2053" i="5"/>
  <c r="B2053" i="5"/>
  <c r="N2052" i="5"/>
  <c r="D2052" i="5"/>
  <c r="C2052" i="5"/>
  <c r="B2052" i="5"/>
  <c r="N2051" i="5"/>
  <c r="D2051" i="5"/>
  <c r="C2051" i="5"/>
  <c r="B2051" i="5"/>
  <c r="N2050" i="5"/>
  <c r="D2050" i="5"/>
  <c r="C2050" i="5"/>
  <c r="B2050" i="5"/>
  <c r="N2049" i="5"/>
  <c r="D2049" i="5"/>
  <c r="C2049" i="5"/>
  <c r="B2049" i="5"/>
  <c r="N2048" i="5"/>
  <c r="D2048" i="5"/>
  <c r="C2048" i="5"/>
  <c r="B2048" i="5"/>
  <c r="N2047" i="5"/>
  <c r="D2047" i="5"/>
  <c r="C2047" i="5"/>
  <c r="B2047" i="5"/>
  <c r="N2046" i="5"/>
  <c r="D2046" i="5"/>
  <c r="C2046" i="5"/>
  <c r="B2046" i="5"/>
  <c r="N2045" i="5"/>
  <c r="D2045" i="5"/>
  <c r="C2045" i="5"/>
  <c r="B2045" i="5"/>
  <c r="N2044" i="5"/>
  <c r="D2044" i="5"/>
  <c r="C2044" i="5"/>
  <c r="B2044" i="5"/>
  <c r="N2043" i="5"/>
  <c r="D2043" i="5"/>
  <c r="C2043" i="5"/>
  <c r="B2043" i="5"/>
  <c r="N2042" i="5"/>
  <c r="D2042" i="5"/>
  <c r="C2042" i="5"/>
  <c r="B2042" i="5"/>
  <c r="N2041" i="5"/>
  <c r="D2041" i="5"/>
  <c r="C2041" i="5"/>
  <c r="B2041" i="5"/>
  <c r="N2040" i="5"/>
  <c r="D2040" i="5"/>
  <c r="C2040" i="5"/>
  <c r="B2040" i="5"/>
  <c r="N2039" i="5"/>
  <c r="D2039" i="5"/>
  <c r="C2039" i="5"/>
  <c r="B2039" i="5"/>
  <c r="N2038" i="5"/>
  <c r="D2038" i="5"/>
  <c r="C2038" i="5"/>
  <c r="B2038" i="5"/>
  <c r="N2037" i="5"/>
  <c r="D2037" i="5"/>
  <c r="C2037" i="5"/>
  <c r="B2037" i="5"/>
  <c r="N2036" i="5"/>
  <c r="D2036" i="5"/>
  <c r="C2036" i="5"/>
  <c r="B2036" i="5"/>
  <c r="N2035" i="5"/>
  <c r="D2035" i="5"/>
  <c r="C2035" i="5"/>
  <c r="B2035" i="5"/>
  <c r="N2034" i="5"/>
  <c r="D2034" i="5"/>
  <c r="C2034" i="5"/>
  <c r="B2034" i="5"/>
  <c r="N2033" i="5"/>
  <c r="D2033" i="5"/>
  <c r="C2033" i="5"/>
  <c r="B2033" i="5"/>
  <c r="N2032" i="5"/>
  <c r="D2032" i="5"/>
  <c r="C2032" i="5"/>
  <c r="B2032" i="5"/>
  <c r="N2031" i="5"/>
  <c r="D2031" i="5"/>
  <c r="C2031" i="5"/>
  <c r="B2031" i="5"/>
  <c r="N2030" i="5"/>
  <c r="D2030" i="5"/>
  <c r="C2030" i="5"/>
  <c r="B2030" i="5"/>
  <c r="N2029" i="5"/>
  <c r="D2029" i="5"/>
  <c r="C2029" i="5"/>
  <c r="B2029" i="5"/>
  <c r="N2028" i="5"/>
  <c r="D2028" i="5"/>
  <c r="C2028" i="5"/>
  <c r="B2028" i="5"/>
  <c r="N2027" i="5"/>
  <c r="D2027" i="5"/>
  <c r="C2027" i="5"/>
  <c r="B2027" i="5"/>
  <c r="N2026" i="5"/>
  <c r="D2026" i="5"/>
  <c r="C2026" i="5"/>
  <c r="B2026" i="5"/>
  <c r="N2025" i="5"/>
  <c r="D2025" i="5"/>
  <c r="C2025" i="5"/>
  <c r="B2025" i="5"/>
  <c r="N2024" i="5"/>
  <c r="D2024" i="5"/>
  <c r="C2024" i="5"/>
  <c r="B2024" i="5"/>
  <c r="N2023" i="5"/>
  <c r="D2023" i="5"/>
  <c r="C2023" i="5"/>
  <c r="B2023" i="5"/>
  <c r="N2022" i="5"/>
  <c r="D2022" i="5"/>
  <c r="C2022" i="5"/>
  <c r="B2022" i="5"/>
  <c r="N2021" i="5"/>
  <c r="D2021" i="5"/>
  <c r="C2021" i="5"/>
  <c r="B2021" i="5"/>
  <c r="N2020" i="5"/>
  <c r="D2020" i="5"/>
  <c r="C2020" i="5"/>
  <c r="B2020" i="5"/>
  <c r="N2019" i="5"/>
  <c r="D2019" i="5"/>
  <c r="C2019" i="5"/>
  <c r="B2019" i="5"/>
  <c r="N2018" i="5"/>
  <c r="D2018" i="5"/>
  <c r="C2018" i="5"/>
  <c r="B2018" i="5"/>
  <c r="N2017" i="5"/>
  <c r="D2017" i="5"/>
  <c r="C2017" i="5"/>
  <c r="B2017" i="5"/>
  <c r="N2016" i="5"/>
  <c r="D2016" i="5"/>
  <c r="C2016" i="5"/>
  <c r="B2016" i="5"/>
  <c r="N2015" i="5"/>
  <c r="D2015" i="5"/>
  <c r="C2015" i="5"/>
  <c r="B2015" i="5"/>
  <c r="N2014" i="5"/>
  <c r="D2014" i="5"/>
  <c r="C2014" i="5"/>
  <c r="B2014" i="5"/>
  <c r="N2013" i="5"/>
  <c r="D2013" i="5"/>
  <c r="C2013" i="5"/>
  <c r="B2013" i="5"/>
  <c r="N2012" i="5"/>
  <c r="D2012" i="5"/>
  <c r="C2012" i="5"/>
  <c r="B2012" i="5"/>
  <c r="N2011" i="5"/>
  <c r="D2011" i="5"/>
  <c r="C2011" i="5"/>
  <c r="B2011" i="5"/>
  <c r="N2010" i="5"/>
  <c r="D2010" i="5"/>
  <c r="C2010" i="5"/>
  <c r="B2010" i="5"/>
  <c r="N2009" i="5"/>
  <c r="D2009" i="5"/>
  <c r="C2009" i="5"/>
  <c r="B2009" i="5"/>
  <c r="N2008" i="5"/>
  <c r="D2008" i="5"/>
  <c r="C2008" i="5"/>
  <c r="B2008" i="5"/>
  <c r="N2007" i="5"/>
  <c r="D2007" i="5"/>
  <c r="C2007" i="5"/>
  <c r="B2007" i="5"/>
  <c r="N2006" i="5"/>
  <c r="D2006" i="5"/>
  <c r="C2006" i="5"/>
  <c r="B2006" i="5"/>
  <c r="N2005" i="5"/>
  <c r="D2005" i="5"/>
  <c r="C2005" i="5"/>
  <c r="B2005" i="5"/>
  <c r="N2004" i="5"/>
  <c r="D2004" i="5"/>
  <c r="C2004" i="5"/>
  <c r="B2004" i="5"/>
  <c r="N2003" i="5"/>
  <c r="D2003" i="5"/>
  <c r="C2003" i="5"/>
  <c r="B2003" i="5"/>
  <c r="N2002" i="5"/>
  <c r="D2002" i="5"/>
  <c r="C2002" i="5"/>
  <c r="B2002" i="5"/>
  <c r="N2001" i="5"/>
  <c r="D2001" i="5"/>
  <c r="C2001" i="5"/>
  <c r="B2001" i="5"/>
  <c r="N2000" i="5"/>
  <c r="D2000" i="5"/>
  <c r="C2000" i="5"/>
  <c r="B2000" i="5"/>
  <c r="N1999" i="5"/>
  <c r="D1999" i="5"/>
  <c r="C1999" i="5"/>
  <c r="B1999" i="5"/>
  <c r="N1998" i="5"/>
  <c r="D1998" i="5"/>
  <c r="C1998" i="5"/>
  <c r="B1998" i="5"/>
  <c r="N1997" i="5"/>
  <c r="D1997" i="5"/>
  <c r="C1997" i="5"/>
  <c r="B1997" i="5"/>
  <c r="N1996" i="5"/>
  <c r="D1996" i="5"/>
  <c r="C1996" i="5"/>
  <c r="B1996" i="5"/>
  <c r="N1995" i="5"/>
  <c r="D1995" i="5"/>
  <c r="C1995" i="5"/>
  <c r="B1995" i="5"/>
  <c r="N1994" i="5"/>
  <c r="D1994" i="5"/>
  <c r="C1994" i="5"/>
  <c r="B1994" i="5"/>
  <c r="N1993" i="5"/>
  <c r="D1993" i="5"/>
  <c r="C1993" i="5"/>
  <c r="B1993" i="5"/>
  <c r="N1992" i="5"/>
  <c r="D1992" i="5"/>
  <c r="C1992" i="5"/>
  <c r="B1992" i="5"/>
  <c r="N1991" i="5"/>
  <c r="D1991" i="5"/>
  <c r="C1991" i="5"/>
  <c r="B1991" i="5"/>
  <c r="N1990" i="5"/>
  <c r="D1990" i="5"/>
  <c r="C1990" i="5"/>
  <c r="B1990" i="5"/>
  <c r="N1989" i="5"/>
  <c r="D1989" i="5"/>
  <c r="C1989" i="5"/>
  <c r="B1989" i="5"/>
  <c r="N1988" i="5"/>
  <c r="D1988" i="5"/>
  <c r="C1988" i="5"/>
  <c r="B1988" i="5"/>
  <c r="N1987" i="5"/>
  <c r="D1987" i="5"/>
  <c r="C1987" i="5"/>
  <c r="B1987" i="5"/>
  <c r="N1986" i="5"/>
  <c r="D1986" i="5"/>
  <c r="C1986" i="5"/>
  <c r="B1986" i="5"/>
  <c r="N1985" i="5"/>
  <c r="D1985" i="5"/>
  <c r="C1985" i="5"/>
  <c r="B1985" i="5"/>
  <c r="N1984" i="5"/>
  <c r="D1984" i="5"/>
  <c r="C1984" i="5"/>
  <c r="B1984" i="5"/>
  <c r="N1983" i="5"/>
  <c r="D1983" i="5"/>
  <c r="C1983" i="5"/>
  <c r="B1983" i="5"/>
  <c r="N1982" i="5"/>
  <c r="D1982" i="5"/>
  <c r="C1982" i="5"/>
  <c r="B1982" i="5"/>
  <c r="N1981" i="5"/>
  <c r="D1981" i="5"/>
  <c r="C1981" i="5"/>
  <c r="B1981" i="5"/>
  <c r="N1980" i="5"/>
  <c r="D1980" i="5"/>
  <c r="C1980" i="5"/>
  <c r="B1980" i="5"/>
  <c r="N1979" i="5"/>
  <c r="D1979" i="5"/>
  <c r="C1979" i="5"/>
  <c r="B1979" i="5"/>
  <c r="N1978" i="5"/>
  <c r="D1978" i="5"/>
  <c r="C1978" i="5"/>
  <c r="B1978" i="5"/>
  <c r="N1977" i="5"/>
  <c r="D1977" i="5"/>
  <c r="C1977" i="5"/>
  <c r="B1977" i="5"/>
  <c r="N1976" i="5"/>
  <c r="D1976" i="5"/>
  <c r="C1976" i="5"/>
  <c r="B1976" i="5"/>
  <c r="N1975" i="5"/>
  <c r="D1975" i="5"/>
  <c r="C1975" i="5"/>
  <c r="B1975" i="5"/>
  <c r="N1974" i="5"/>
  <c r="D1974" i="5"/>
  <c r="C1974" i="5"/>
  <c r="B1974" i="5"/>
  <c r="N1973" i="5"/>
  <c r="D1973" i="5"/>
  <c r="C1973" i="5"/>
  <c r="B1973" i="5"/>
  <c r="N1972" i="5"/>
  <c r="D1972" i="5"/>
  <c r="C1972" i="5"/>
  <c r="B1972" i="5"/>
  <c r="N1971" i="5"/>
  <c r="D1971" i="5"/>
  <c r="C1971" i="5"/>
  <c r="B1971" i="5"/>
  <c r="N1970" i="5"/>
  <c r="D1970" i="5"/>
  <c r="C1970" i="5"/>
  <c r="B1970" i="5"/>
  <c r="N1969" i="5"/>
  <c r="D1969" i="5"/>
  <c r="C1969" i="5"/>
  <c r="B1969" i="5"/>
  <c r="N1968" i="5"/>
  <c r="D1968" i="5"/>
  <c r="C1968" i="5"/>
  <c r="B1968" i="5"/>
  <c r="N1967" i="5"/>
  <c r="D1967" i="5"/>
  <c r="C1967" i="5"/>
  <c r="B1967" i="5"/>
  <c r="N1966" i="5"/>
  <c r="D1966" i="5"/>
  <c r="C1966" i="5"/>
  <c r="B1966" i="5"/>
  <c r="N1965" i="5"/>
  <c r="D1965" i="5"/>
  <c r="C1965" i="5"/>
  <c r="B1965" i="5"/>
  <c r="N1964" i="5"/>
  <c r="D1964" i="5"/>
  <c r="C1964" i="5"/>
  <c r="B1964" i="5"/>
  <c r="N1963" i="5"/>
  <c r="D1963" i="5"/>
  <c r="C1963" i="5"/>
  <c r="B1963" i="5"/>
  <c r="N1962" i="5"/>
  <c r="D1962" i="5"/>
  <c r="C1962" i="5"/>
  <c r="B1962" i="5"/>
  <c r="N1961" i="5"/>
  <c r="D1961" i="5"/>
  <c r="C1961" i="5"/>
  <c r="B1961" i="5"/>
  <c r="N1960" i="5"/>
  <c r="D1960" i="5"/>
  <c r="C1960" i="5"/>
  <c r="B1960" i="5"/>
  <c r="N1959" i="5"/>
  <c r="D1959" i="5"/>
  <c r="C1959" i="5"/>
  <c r="B1959" i="5"/>
  <c r="N1958" i="5"/>
  <c r="D1958" i="5"/>
  <c r="C1958" i="5"/>
  <c r="B1958" i="5"/>
  <c r="N1957" i="5"/>
  <c r="D1957" i="5"/>
  <c r="C1957" i="5"/>
  <c r="B1957" i="5"/>
  <c r="N1956" i="5"/>
  <c r="D1956" i="5"/>
  <c r="C1956" i="5"/>
  <c r="B1956" i="5"/>
  <c r="N1955" i="5"/>
  <c r="D1955" i="5"/>
  <c r="C1955" i="5"/>
  <c r="B1955" i="5"/>
  <c r="N1954" i="5"/>
  <c r="D1954" i="5"/>
  <c r="C1954" i="5"/>
  <c r="B1954" i="5"/>
  <c r="N1953" i="5"/>
  <c r="D1953" i="5"/>
  <c r="C1953" i="5"/>
  <c r="B1953" i="5"/>
  <c r="N1952" i="5"/>
  <c r="D1952" i="5"/>
  <c r="C1952" i="5"/>
  <c r="B1952" i="5"/>
  <c r="N1951" i="5"/>
  <c r="D1951" i="5"/>
  <c r="C1951" i="5"/>
  <c r="B1951" i="5"/>
  <c r="N1950" i="5"/>
  <c r="D1950" i="5"/>
  <c r="C1950" i="5"/>
  <c r="B1950" i="5"/>
  <c r="N1949" i="5"/>
  <c r="D1949" i="5"/>
  <c r="C1949" i="5"/>
  <c r="B1949" i="5"/>
  <c r="N1948" i="5"/>
  <c r="D1948" i="5"/>
  <c r="C1948" i="5"/>
  <c r="B1948" i="5"/>
  <c r="N1947" i="5"/>
  <c r="D1947" i="5"/>
  <c r="C1947" i="5"/>
  <c r="B1947" i="5"/>
  <c r="N1946" i="5"/>
  <c r="D1946" i="5"/>
  <c r="C1946" i="5"/>
  <c r="B1946" i="5"/>
  <c r="N1945" i="5"/>
  <c r="D1945" i="5"/>
  <c r="C1945" i="5"/>
  <c r="B1945" i="5"/>
  <c r="N1944" i="5"/>
  <c r="D1944" i="5"/>
  <c r="C1944" i="5"/>
  <c r="B1944" i="5"/>
  <c r="N1943" i="5"/>
  <c r="D1943" i="5"/>
  <c r="C1943" i="5"/>
  <c r="B1943" i="5"/>
  <c r="N1942" i="5"/>
  <c r="D1942" i="5"/>
  <c r="C1942" i="5"/>
  <c r="B1942" i="5"/>
  <c r="N1941" i="5"/>
  <c r="D1941" i="5"/>
  <c r="C1941" i="5"/>
  <c r="B1941" i="5"/>
  <c r="N1940" i="5"/>
  <c r="D1940" i="5"/>
  <c r="C1940" i="5"/>
  <c r="B1940" i="5"/>
  <c r="N1939" i="5"/>
  <c r="D1939" i="5"/>
  <c r="C1939" i="5"/>
  <c r="B1939" i="5"/>
  <c r="N1938" i="5"/>
  <c r="D1938" i="5"/>
  <c r="C1938" i="5"/>
  <c r="B1938" i="5"/>
  <c r="N1937" i="5"/>
  <c r="D1937" i="5"/>
  <c r="C1937" i="5"/>
  <c r="B1937" i="5"/>
  <c r="N1936" i="5"/>
  <c r="D1936" i="5"/>
  <c r="C1936" i="5"/>
  <c r="B1936" i="5"/>
  <c r="N1935" i="5"/>
  <c r="D1935" i="5"/>
  <c r="C1935" i="5"/>
  <c r="B1935" i="5"/>
  <c r="N1934" i="5"/>
  <c r="D1934" i="5"/>
  <c r="C1934" i="5"/>
  <c r="B1934" i="5"/>
  <c r="N1933" i="5"/>
  <c r="D1933" i="5"/>
  <c r="C1933" i="5"/>
  <c r="B1933" i="5"/>
  <c r="N1932" i="5"/>
  <c r="D1932" i="5"/>
  <c r="C1932" i="5"/>
  <c r="B1932" i="5"/>
  <c r="N1931" i="5"/>
  <c r="D1931" i="5"/>
  <c r="C1931" i="5"/>
  <c r="B1931" i="5"/>
  <c r="N1930" i="5"/>
  <c r="D1930" i="5"/>
  <c r="C1930" i="5"/>
  <c r="B1930" i="5"/>
  <c r="N1929" i="5"/>
  <c r="D1929" i="5"/>
  <c r="C1929" i="5"/>
  <c r="B1929" i="5"/>
  <c r="N1928" i="5"/>
  <c r="D1928" i="5"/>
  <c r="C1928" i="5"/>
  <c r="B1928" i="5"/>
  <c r="N1927" i="5"/>
  <c r="D1927" i="5"/>
  <c r="C1927" i="5"/>
  <c r="B1927" i="5"/>
  <c r="N1926" i="5"/>
  <c r="D1926" i="5"/>
  <c r="C1926" i="5"/>
  <c r="B1926" i="5"/>
  <c r="N1925" i="5"/>
  <c r="D1925" i="5"/>
  <c r="C1925" i="5"/>
  <c r="B1925" i="5"/>
  <c r="N1924" i="5"/>
  <c r="D1924" i="5"/>
  <c r="C1924" i="5"/>
  <c r="B1924" i="5"/>
  <c r="N1923" i="5"/>
  <c r="D1923" i="5"/>
  <c r="C1923" i="5"/>
  <c r="B1923" i="5"/>
  <c r="N1922" i="5"/>
  <c r="D1922" i="5"/>
  <c r="C1922" i="5"/>
  <c r="B1922" i="5"/>
  <c r="N1921" i="5"/>
  <c r="D1921" i="5"/>
  <c r="C1921" i="5"/>
  <c r="B1921" i="5"/>
  <c r="N1920" i="5"/>
  <c r="D1920" i="5"/>
  <c r="C1920" i="5"/>
  <c r="B1920" i="5"/>
  <c r="N1919" i="5"/>
  <c r="D1919" i="5"/>
  <c r="C1919" i="5"/>
  <c r="B1919" i="5"/>
  <c r="N1918" i="5"/>
  <c r="D1918" i="5"/>
  <c r="C1918" i="5"/>
  <c r="B1918" i="5"/>
  <c r="N1917" i="5"/>
  <c r="D1917" i="5"/>
  <c r="C1917" i="5"/>
  <c r="B1917" i="5"/>
  <c r="N1916" i="5"/>
  <c r="D1916" i="5"/>
  <c r="C1916" i="5"/>
  <c r="B1916" i="5"/>
  <c r="N1915" i="5"/>
  <c r="D1915" i="5"/>
  <c r="C1915" i="5"/>
  <c r="B1915" i="5"/>
  <c r="N1914" i="5"/>
  <c r="D1914" i="5"/>
  <c r="C1914" i="5"/>
  <c r="B1914" i="5"/>
  <c r="N1913" i="5"/>
  <c r="D1913" i="5"/>
  <c r="C1913" i="5"/>
  <c r="B1913" i="5"/>
  <c r="N1912" i="5"/>
  <c r="D1912" i="5"/>
  <c r="C1912" i="5"/>
  <c r="B1912" i="5"/>
  <c r="N1911" i="5"/>
  <c r="D1911" i="5"/>
  <c r="C1911" i="5"/>
  <c r="B1911" i="5"/>
  <c r="N1910" i="5"/>
  <c r="D1910" i="5"/>
  <c r="C1910" i="5"/>
  <c r="B1910" i="5"/>
  <c r="N1909" i="5"/>
  <c r="D1909" i="5"/>
  <c r="C1909" i="5"/>
  <c r="B1909" i="5"/>
  <c r="N1908" i="5"/>
  <c r="D1908" i="5"/>
  <c r="C1908" i="5"/>
  <c r="B1908" i="5"/>
  <c r="N1907" i="5"/>
  <c r="D1907" i="5"/>
  <c r="C1907" i="5"/>
  <c r="B1907" i="5"/>
  <c r="N1906" i="5"/>
  <c r="D1906" i="5"/>
  <c r="C1906" i="5"/>
  <c r="B1906" i="5"/>
  <c r="N1905" i="5"/>
  <c r="D1905" i="5"/>
  <c r="C1905" i="5"/>
  <c r="B1905" i="5"/>
  <c r="N1904" i="5"/>
  <c r="D1904" i="5"/>
  <c r="C1904" i="5"/>
  <c r="B1904" i="5"/>
  <c r="N1903" i="5"/>
  <c r="D1903" i="5"/>
  <c r="C1903" i="5"/>
  <c r="B1903" i="5"/>
  <c r="N1902" i="5"/>
  <c r="D1902" i="5"/>
  <c r="C1902" i="5"/>
  <c r="B1902" i="5"/>
  <c r="N1901" i="5"/>
  <c r="D1901" i="5"/>
  <c r="C1901" i="5"/>
  <c r="B1901" i="5"/>
  <c r="N1900" i="5"/>
  <c r="D1900" i="5"/>
  <c r="C1900" i="5"/>
  <c r="B1900" i="5"/>
  <c r="N1899" i="5"/>
  <c r="D1899" i="5"/>
  <c r="C1899" i="5"/>
  <c r="B1899" i="5"/>
  <c r="N1898" i="5"/>
  <c r="D1898" i="5"/>
  <c r="C1898" i="5"/>
  <c r="B1898" i="5"/>
  <c r="N1897" i="5"/>
  <c r="D1897" i="5"/>
  <c r="C1897" i="5"/>
  <c r="B1897" i="5"/>
  <c r="N1896" i="5"/>
  <c r="D1896" i="5"/>
  <c r="C1896" i="5"/>
  <c r="B1896" i="5"/>
  <c r="N1895" i="5"/>
  <c r="D1895" i="5"/>
  <c r="C1895" i="5"/>
  <c r="B1895" i="5"/>
  <c r="N1894" i="5"/>
  <c r="D1894" i="5"/>
  <c r="C1894" i="5"/>
  <c r="B1894" i="5"/>
  <c r="N1893" i="5"/>
  <c r="D1893" i="5"/>
  <c r="C1893" i="5"/>
  <c r="B1893" i="5"/>
  <c r="N1892" i="5"/>
  <c r="D1892" i="5"/>
  <c r="C1892" i="5"/>
  <c r="B1892" i="5"/>
  <c r="N1891" i="5"/>
  <c r="D1891" i="5"/>
  <c r="C1891" i="5"/>
  <c r="B1891" i="5"/>
  <c r="N1890" i="5"/>
  <c r="D1890" i="5"/>
  <c r="C1890" i="5"/>
  <c r="B1890" i="5"/>
  <c r="N1889" i="5"/>
  <c r="D1889" i="5"/>
  <c r="C1889" i="5"/>
  <c r="B1889" i="5"/>
  <c r="N1888" i="5"/>
  <c r="D1888" i="5"/>
  <c r="C1888" i="5"/>
  <c r="B1888" i="5"/>
  <c r="N1887" i="5"/>
  <c r="D1887" i="5"/>
  <c r="C1887" i="5"/>
  <c r="B1887" i="5"/>
  <c r="N1886" i="5"/>
  <c r="D1886" i="5"/>
  <c r="C1886" i="5"/>
  <c r="B1886" i="5"/>
  <c r="N1885" i="5"/>
  <c r="D1885" i="5"/>
  <c r="C1885" i="5"/>
  <c r="B1885" i="5"/>
  <c r="N1884" i="5"/>
  <c r="D1884" i="5"/>
  <c r="C1884" i="5"/>
  <c r="B1884" i="5"/>
  <c r="N1883" i="5"/>
  <c r="D1883" i="5"/>
  <c r="C1883" i="5"/>
  <c r="B1883" i="5"/>
  <c r="N1882" i="5"/>
  <c r="D1882" i="5"/>
  <c r="C1882" i="5"/>
  <c r="B1882" i="5"/>
  <c r="N1881" i="5"/>
  <c r="D1881" i="5"/>
  <c r="C1881" i="5"/>
  <c r="B1881" i="5"/>
  <c r="N1880" i="5"/>
  <c r="D1880" i="5"/>
  <c r="C1880" i="5"/>
  <c r="B1880" i="5"/>
  <c r="N1879" i="5"/>
  <c r="D1879" i="5"/>
  <c r="C1879" i="5"/>
  <c r="B1879" i="5"/>
  <c r="N1878" i="5"/>
  <c r="D1878" i="5"/>
  <c r="C1878" i="5"/>
  <c r="B1878" i="5"/>
  <c r="N1877" i="5"/>
  <c r="D1877" i="5"/>
  <c r="C1877" i="5"/>
  <c r="B1877" i="5"/>
  <c r="N1876" i="5"/>
  <c r="D1876" i="5"/>
  <c r="C1876" i="5"/>
  <c r="B1876" i="5"/>
  <c r="N1875" i="5"/>
  <c r="D1875" i="5"/>
  <c r="C1875" i="5"/>
  <c r="B1875" i="5"/>
  <c r="N1874" i="5"/>
  <c r="D1874" i="5"/>
  <c r="C1874" i="5"/>
  <c r="B1874" i="5"/>
  <c r="N1873" i="5"/>
  <c r="D1873" i="5"/>
  <c r="C1873" i="5"/>
  <c r="B1873" i="5"/>
  <c r="N1872" i="5"/>
  <c r="D1872" i="5"/>
  <c r="C1872" i="5"/>
  <c r="B1872" i="5"/>
  <c r="N1871" i="5"/>
  <c r="D1871" i="5"/>
  <c r="C1871" i="5"/>
  <c r="B1871" i="5"/>
  <c r="N1870" i="5"/>
  <c r="D1870" i="5"/>
  <c r="C1870" i="5"/>
  <c r="B1870" i="5"/>
  <c r="N1869" i="5"/>
  <c r="D1869" i="5"/>
  <c r="C1869" i="5"/>
  <c r="B1869" i="5"/>
  <c r="N1868" i="5"/>
  <c r="D1868" i="5"/>
  <c r="C1868" i="5"/>
  <c r="B1868" i="5"/>
  <c r="N1867" i="5"/>
  <c r="D1867" i="5"/>
  <c r="C1867" i="5"/>
  <c r="B1867" i="5"/>
  <c r="N1866" i="5"/>
  <c r="D1866" i="5"/>
  <c r="C1866" i="5"/>
  <c r="B1866" i="5"/>
  <c r="N1865" i="5"/>
  <c r="D1865" i="5"/>
  <c r="C1865" i="5"/>
  <c r="B1865" i="5"/>
  <c r="N1864" i="5"/>
  <c r="D1864" i="5"/>
  <c r="C1864" i="5"/>
  <c r="B1864" i="5"/>
  <c r="N1863" i="5"/>
  <c r="D1863" i="5"/>
  <c r="C1863" i="5"/>
  <c r="B1863" i="5"/>
  <c r="N1862" i="5"/>
  <c r="D1862" i="5"/>
  <c r="C1862" i="5"/>
  <c r="B1862" i="5"/>
  <c r="N1861" i="5"/>
  <c r="D1861" i="5"/>
  <c r="C1861" i="5"/>
  <c r="B1861" i="5"/>
  <c r="N1860" i="5"/>
  <c r="D1860" i="5"/>
  <c r="C1860" i="5"/>
  <c r="B1860" i="5"/>
  <c r="N1859" i="5"/>
  <c r="D1859" i="5"/>
  <c r="C1859" i="5"/>
  <c r="B1859" i="5"/>
  <c r="N1858" i="5"/>
  <c r="D1858" i="5"/>
  <c r="C1858" i="5"/>
  <c r="B1858" i="5"/>
  <c r="N1857" i="5"/>
  <c r="D1857" i="5"/>
  <c r="C1857" i="5"/>
  <c r="B1857" i="5"/>
  <c r="N1856" i="5"/>
  <c r="D1856" i="5"/>
  <c r="C1856" i="5"/>
  <c r="B1856" i="5"/>
  <c r="N1855" i="5"/>
  <c r="D1855" i="5"/>
  <c r="C1855" i="5"/>
  <c r="B1855" i="5"/>
  <c r="N1854" i="5"/>
  <c r="D1854" i="5"/>
  <c r="C1854" i="5"/>
  <c r="B1854" i="5"/>
  <c r="N1853" i="5"/>
  <c r="D1853" i="5"/>
  <c r="C1853" i="5"/>
  <c r="B1853" i="5"/>
  <c r="N1852" i="5"/>
  <c r="D1852" i="5"/>
  <c r="C1852" i="5"/>
  <c r="B1852" i="5"/>
  <c r="N1851" i="5"/>
  <c r="D1851" i="5"/>
  <c r="C1851" i="5"/>
  <c r="B1851" i="5"/>
  <c r="N1850" i="5"/>
  <c r="D1850" i="5"/>
  <c r="C1850" i="5"/>
  <c r="B1850" i="5"/>
  <c r="N1849" i="5"/>
  <c r="D1849" i="5"/>
  <c r="C1849" i="5"/>
  <c r="B1849" i="5"/>
  <c r="N1848" i="5"/>
  <c r="D1848" i="5"/>
  <c r="C1848" i="5"/>
  <c r="B1848" i="5"/>
  <c r="N1847" i="5"/>
  <c r="D1847" i="5"/>
  <c r="C1847" i="5"/>
  <c r="B1847" i="5"/>
  <c r="N1846" i="5"/>
  <c r="D1846" i="5"/>
  <c r="C1846" i="5"/>
  <c r="B1846" i="5"/>
  <c r="N1845" i="5"/>
  <c r="D1845" i="5"/>
  <c r="C1845" i="5"/>
  <c r="B1845" i="5"/>
  <c r="N1844" i="5"/>
  <c r="D1844" i="5"/>
  <c r="C1844" i="5"/>
  <c r="B1844" i="5"/>
  <c r="N1843" i="5"/>
  <c r="D1843" i="5"/>
  <c r="C1843" i="5"/>
  <c r="B1843" i="5"/>
  <c r="N1842" i="5"/>
  <c r="D1842" i="5"/>
  <c r="C1842" i="5"/>
  <c r="B1842" i="5"/>
  <c r="N1841" i="5"/>
  <c r="D1841" i="5"/>
  <c r="C1841" i="5"/>
  <c r="B1841" i="5"/>
  <c r="N1840" i="5"/>
  <c r="D1840" i="5"/>
  <c r="C1840" i="5"/>
  <c r="B1840" i="5"/>
  <c r="N1839" i="5"/>
  <c r="D1839" i="5"/>
  <c r="C1839" i="5"/>
  <c r="B1839" i="5"/>
  <c r="N1838" i="5"/>
  <c r="D1838" i="5"/>
  <c r="C1838" i="5"/>
  <c r="B1838" i="5"/>
  <c r="N1837" i="5"/>
  <c r="D1837" i="5"/>
  <c r="C1837" i="5"/>
  <c r="B1837" i="5"/>
  <c r="N1836" i="5"/>
  <c r="D1836" i="5"/>
  <c r="C1836" i="5"/>
  <c r="B1836" i="5"/>
  <c r="N1835" i="5"/>
  <c r="D1835" i="5"/>
  <c r="C1835" i="5"/>
  <c r="B1835" i="5"/>
  <c r="N1834" i="5"/>
  <c r="D1834" i="5"/>
  <c r="C1834" i="5"/>
  <c r="B1834" i="5"/>
  <c r="N1833" i="5"/>
  <c r="D1833" i="5"/>
  <c r="C1833" i="5"/>
  <c r="B1833" i="5"/>
  <c r="N1832" i="5"/>
  <c r="D1832" i="5"/>
  <c r="C1832" i="5"/>
  <c r="B1832" i="5"/>
  <c r="N1831" i="5"/>
  <c r="D1831" i="5"/>
  <c r="C1831" i="5"/>
  <c r="B1831" i="5"/>
  <c r="N1830" i="5"/>
  <c r="D1830" i="5"/>
  <c r="C1830" i="5"/>
  <c r="B1830" i="5"/>
  <c r="N1829" i="5"/>
  <c r="D1829" i="5"/>
  <c r="C1829" i="5"/>
  <c r="B1829" i="5"/>
  <c r="N1828" i="5"/>
  <c r="D1828" i="5"/>
  <c r="C1828" i="5"/>
  <c r="B1828" i="5"/>
  <c r="N1827" i="5"/>
  <c r="D1827" i="5"/>
  <c r="C1827" i="5"/>
  <c r="B1827" i="5"/>
  <c r="N1826" i="5"/>
  <c r="D1826" i="5"/>
  <c r="C1826" i="5"/>
  <c r="B1826" i="5"/>
  <c r="N1825" i="5"/>
  <c r="D1825" i="5"/>
  <c r="C1825" i="5"/>
  <c r="B1825" i="5"/>
  <c r="N1824" i="5"/>
  <c r="D1824" i="5"/>
  <c r="C1824" i="5"/>
  <c r="B1824" i="5"/>
  <c r="N1823" i="5"/>
  <c r="D1823" i="5"/>
  <c r="C1823" i="5"/>
  <c r="B1823" i="5"/>
  <c r="N1822" i="5"/>
  <c r="D1822" i="5"/>
  <c r="C1822" i="5"/>
  <c r="B1822" i="5"/>
  <c r="N1821" i="5"/>
  <c r="D1821" i="5"/>
  <c r="C1821" i="5"/>
  <c r="B1821" i="5"/>
  <c r="N1820" i="5"/>
  <c r="D1820" i="5"/>
  <c r="C1820" i="5"/>
  <c r="B1820" i="5"/>
  <c r="N1819" i="5"/>
  <c r="D1819" i="5"/>
  <c r="C1819" i="5"/>
  <c r="B1819" i="5"/>
  <c r="N1818" i="5"/>
  <c r="D1818" i="5"/>
  <c r="C1818" i="5"/>
  <c r="B1818" i="5"/>
  <c r="N1817" i="5"/>
  <c r="D1817" i="5"/>
  <c r="C1817" i="5"/>
  <c r="B1817" i="5"/>
  <c r="N1816" i="5"/>
  <c r="D1816" i="5"/>
  <c r="C1816" i="5"/>
  <c r="B1816" i="5"/>
  <c r="N1815" i="5"/>
  <c r="D1815" i="5"/>
  <c r="C1815" i="5"/>
  <c r="B1815" i="5"/>
  <c r="N1814" i="5"/>
  <c r="D1814" i="5"/>
  <c r="C1814" i="5"/>
  <c r="B1814" i="5"/>
  <c r="N1813" i="5"/>
  <c r="D1813" i="5"/>
  <c r="C1813" i="5"/>
  <c r="B1813" i="5"/>
  <c r="N1812" i="5"/>
  <c r="D1812" i="5"/>
  <c r="C1812" i="5"/>
  <c r="B1812" i="5"/>
  <c r="N1811" i="5"/>
  <c r="D1811" i="5"/>
  <c r="C1811" i="5"/>
  <c r="B1811" i="5"/>
  <c r="N1810" i="5"/>
  <c r="D1810" i="5"/>
  <c r="C1810" i="5"/>
  <c r="B1810" i="5"/>
  <c r="N1809" i="5"/>
  <c r="D1809" i="5"/>
  <c r="C1809" i="5"/>
  <c r="B1809" i="5"/>
  <c r="N1808" i="5"/>
  <c r="D1808" i="5"/>
  <c r="C1808" i="5"/>
  <c r="B1808" i="5"/>
  <c r="N1807" i="5"/>
  <c r="D1807" i="5"/>
  <c r="C1807" i="5"/>
  <c r="B1807" i="5"/>
  <c r="N1806" i="5"/>
  <c r="D1806" i="5"/>
  <c r="C1806" i="5"/>
  <c r="B1806" i="5"/>
  <c r="N1805" i="5"/>
  <c r="D1805" i="5"/>
  <c r="C1805" i="5"/>
  <c r="B1805" i="5"/>
  <c r="N1804" i="5"/>
  <c r="D1804" i="5"/>
  <c r="C1804" i="5"/>
  <c r="B1804" i="5"/>
  <c r="N1803" i="5"/>
  <c r="D1803" i="5"/>
  <c r="C1803" i="5"/>
  <c r="B1803" i="5"/>
  <c r="N1802" i="5"/>
  <c r="D1802" i="5"/>
  <c r="C1802" i="5"/>
  <c r="B1802" i="5"/>
  <c r="N1801" i="5"/>
  <c r="D1801" i="5"/>
  <c r="C1801" i="5"/>
  <c r="B1801" i="5"/>
  <c r="N1800" i="5"/>
  <c r="D1800" i="5"/>
  <c r="C1800" i="5"/>
  <c r="B1800" i="5"/>
  <c r="N1799" i="5"/>
  <c r="D1799" i="5"/>
  <c r="C1799" i="5"/>
  <c r="B1799" i="5"/>
  <c r="N1798" i="5"/>
  <c r="D1798" i="5"/>
  <c r="C1798" i="5"/>
  <c r="B1798" i="5"/>
  <c r="N1797" i="5"/>
  <c r="D1797" i="5"/>
  <c r="C1797" i="5"/>
  <c r="B1797" i="5"/>
  <c r="N1796" i="5"/>
  <c r="D1796" i="5"/>
  <c r="C1796" i="5"/>
  <c r="B1796" i="5"/>
  <c r="N1795" i="5"/>
  <c r="D1795" i="5"/>
  <c r="C1795" i="5"/>
  <c r="B1795" i="5"/>
  <c r="N1794" i="5"/>
  <c r="D1794" i="5"/>
  <c r="C1794" i="5"/>
  <c r="B1794" i="5"/>
  <c r="N1793" i="5"/>
  <c r="D1793" i="5"/>
  <c r="C1793" i="5"/>
  <c r="B1793" i="5"/>
  <c r="N1792" i="5"/>
  <c r="D1792" i="5"/>
  <c r="C1792" i="5"/>
  <c r="B1792" i="5"/>
  <c r="N1791" i="5"/>
  <c r="D1791" i="5"/>
  <c r="C1791" i="5"/>
  <c r="B1791" i="5"/>
  <c r="N1790" i="5"/>
  <c r="D1790" i="5"/>
  <c r="C1790" i="5"/>
  <c r="B1790" i="5"/>
  <c r="N1789" i="5"/>
  <c r="D1789" i="5"/>
  <c r="C1789" i="5"/>
  <c r="B1789" i="5"/>
  <c r="N1788" i="5"/>
  <c r="D1788" i="5"/>
  <c r="C1788" i="5"/>
  <c r="B1788" i="5"/>
  <c r="N1787" i="5"/>
  <c r="D1787" i="5"/>
  <c r="C1787" i="5"/>
  <c r="B1787" i="5"/>
  <c r="N1786" i="5"/>
  <c r="D1786" i="5"/>
  <c r="C1786" i="5"/>
  <c r="B1786" i="5"/>
  <c r="N1785" i="5"/>
  <c r="D1785" i="5"/>
  <c r="C1785" i="5"/>
  <c r="B1785" i="5"/>
  <c r="N1784" i="5"/>
  <c r="D1784" i="5"/>
  <c r="C1784" i="5"/>
  <c r="B1784" i="5"/>
  <c r="N1783" i="5"/>
  <c r="D1783" i="5"/>
  <c r="C1783" i="5"/>
  <c r="B1783" i="5"/>
  <c r="N1782" i="5"/>
  <c r="D1782" i="5"/>
  <c r="C1782" i="5"/>
  <c r="B1782" i="5"/>
  <c r="N1781" i="5"/>
  <c r="D1781" i="5"/>
  <c r="C1781" i="5"/>
  <c r="B1781" i="5"/>
  <c r="N1780" i="5"/>
  <c r="D1780" i="5"/>
  <c r="C1780" i="5"/>
  <c r="B1780" i="5"/>
  <c r="N1779" i="5"/>
  <c r="D1779" i="5"/>
  <c r="C1779" i="5"/>
  <c r="B1779" i="5"/>
  <c r="N1778" i="5"/>
  <c r="D1778" i="5"/>
  <c r="C1778" i="5"/>
  <c r="B1778" i="5"/>
  <c r="N1777" i="5"/>
  <c r="D1777" i="5"/>
  <c r="C1777" i="5"/>
  <c r="B1777" i="5"/>
  <c r="N1776" i="5"/>
  <c r="D1776" i="5"/>
  <c r="C1776" i="5"/>
  <c r="B1776" i="5"/>
  <c r="N1775" i="5"/>
  <c r="D1775" i="5"/>
  <c r="C1775" i="5"/>
  <c r="B1775" i="5"/>
  <c r="N1774" i="5"/>
  <c r="D1774" i="5"/>
  <c r="C1774" i="5"/>
  <c r="B1774" i="5"/>
  <c r="N1773" i="5"/>
  <c r="D1773" i="5"/>
  <c r="C1773" i="5"/>
  <c r="B1773" i="5"/>
  <c r="N1772" i="5"/>
  <c r="D1772" i="5"/>
  <c r="C1772" i="5"/>
  <c r="B1772" i="5"/>
  <c r="N1771" i="5"/>
  <c r="D1771" i="5"/>
  <c r="C1771" i="5"/>
  <c r="B1771" i="5"/>
  <c r="N1770" i="5"/>
  <c r="D1770" i="5"/>
  <c r="C1770" i="5"/>
  <c r="B1770" i="5"/>
  <c r="N1769" i="5"/>
  <c r="D1769" i="5"/>
  <c r="C1769" i="5"/>
  <c r="B1769" i="5"/>
  <c r="N1768" i="5"/>
  <c r="D1768" i="5"/>
  <c r="C1768" i="5"/>
  <c r="B1768" i="5"/>
  <c r="N1767" i="5"/>
  <c r="D1767" i="5"/>
  <c r="C1767" i="5"/>
  <c r="B1767" i="5"/>
  <c r="N1766" i="5"/>
  <c r="D1766" i="5"/>
  <c r="C1766" i="5"/>
  <c r="B1766" i="5"/>
  <c r="N1765" i="5"/>
  <c r="D1765" i="5"/>
  <c r="C1765" i="5"/>
  <c r="B1765" i="5"/>
  <c r="N1764" i="5"/>
  <c r="D1764" i="5"/>
  <c r="C1764" i="5"/>
  <c r="B1764" i="5"/>
  <c r="N1763" i="5"/>
  <c r="D1763" i="5"/>
  <c r="C1763" i="5"/>
  <c r="B1763" i="5"/>
  <c r="N1762" i="5"/>
  <c r="D1762" i="5"/>
  <c r="C1762" i="5"/>
  <c r="B1762" i="5"/>
  <c r="N1761" i="5"/>
  <c r="D1761" i="5"/>
  <c r="C1761" i="5"/>
  <c r="B1761" i="5"/>
  <c r="N1760" i="5"/>
  <c r="D1760" i="5"/>
  <c r="C1760" i="5"/>
  <c r="B1760" i="5"/>
  <c r="N1759" i="5"/>
  <c r="D1759" i="5"/>
  <c r="C1759" i="5"/>
  <c r="B1759" i="5"/>
  <c r="N1758" i="5"/>
  <c r="D1758" i="5"/>
  <c r="C1758" i="5"/>
  <c r="B1758" i="5"/>
  <c r="N1757" i="5"/>
  <c r="D1757" i="5"/>
  <c r="C1757" i="5"/>
  <c r="B1757" i="5"/>
  <c r="N1756" i="5"/>
  <c r="D1756" i="5"/>
  <c r="C1756" i="5"/>
  <c r="B1756" i="5"/>
  <c r="N1755" i="5"/>
  <c r="D1755" i="5"/>
  <c r="C1755" i="5"/>
  <c r="B1755" i="5"/>
  <c r="N1754" i="5"/>
  <c r="D1754" i="5"/>
  <c r="C1754" i="5"/>
  <c r="B1754" i="5"/>
  <c r="N1753" i="5"/>
  <c r="D1753" i="5"/>
  <c r="C1753" i="5"/>
  <c r="B1753" i="5"/>
  <c r="N1752" i="5"/>
  <c r="D1752" i="5"/>
  <c r="C1752" i="5"/>
  <c r="B1752" i="5"/>
  <c r="N1751" i="5"/>
  <c r="D1751" i="5"/>
  <c r="C1751" i="5"/>
  <c r="B1751" i="5"/>
  <c r="N1750" i="5"/>
  <c r="D1750" i="5"/>
  <c r="C1750" i="5"/>
  <c r="B1750" i="5"/>
  <c r="N1749" i="5"/>
  <c r="D1749" i="5"/>
  <c r="C1749" i="5"/>
  <c r="B1749" i="5"/>
  <c r="N1748" i="5"/>
  <c r="D1748" i="5"/>
  <c r="C1748" i="5"/>
  <c r="B1748" i="5"/>
  <c r="N1747" i="5"/>
  <c r="D1747" i="5"/>
  <c r="C1747" i="5"/>
  <c r="B1747" i="5"/>
  <c r="N1746" i="5"/>
  <c r="D1746" i="5"/>
  <c r="C1746" i="5"/>
  <c r="B1746" i="5"/>
  <c r="N1745" i="5"/>
  <c r="D1745" i="5"/>
  <c r="C1745" i="5"/>
  <c r="B1745" i="5"/>
  <c r="N1744" i="5"/>
  <c r="D1744" i="5"/>
  <c r="C1744" i="5"/>
  <c r="B1744" i="5"/>
  <c r="N1743" i="5"/>
  <c r="D1743" i="5"/>
  <c r="C1743" i="5"/>
  <c r="B1743" i="5"/>
  <c r="N1742" i="5"/>
  <c r="D1742" i="5"/>
  <c r="C1742" i="5"/>
  <c r="B1742" i="5"/>
  <c r="N1741" i="5"/>
  <c r="D1741" i="5"/>
  <c r="C1741" i="5"/>
  <c r="B1741" i="5"/>
  <c r="N1740" i="5"/>
  <c r="D1740" i="5"/>
  <c r="C1740" i="5"/>
  <c r="B1740" i="5"/>
  <c r="N1739" i="5"/>
  <c r="D1739" i="5"/>
  <c r="C1739" i="5"/>
  <c r="B1739" i="5"/>
  <c r="N1738" i="5"/>
  <c r="D1738" i="5"/>
  <c r="C1738" i="5"/>
  <c r="B1738" i="5"/>
  <c r="N1737" i="5"/>
  <c r="D1737" i="5"/>
  <c r="C1737" i="5"/>
  <c r="B1737" i="5"/>
  <c r="N1736" i="5"/>
  <c r="D1736" i="5"/>
  <c r="C1736" i="5"/>
  <c r="B1736" i="5"/>
  <c r="N1735" i="5"/>
  <c r="D1735" i="5"/>
  <c r="C1735" i="5"/>
  <c r="B1735" i="5"/>
  <c r="N1734" i="5"/>
  <c r="D1734" i="5"/>
  <c r="C1734" i="5"/>
  <c r="B1734" i="5"/>
  <c r="N1733" i="5"/>
  <c r="D1733" i="5"/>
  <c r="C1733" i="5"/>
  <c r="B1733" i="5"/>
  <c r="N1732" i="5"/>
  <c r="D1732" i="5"/>
  <c r="C1732" i="5"/>
  <c r="B1732" i="5"/>
  <c r="N1731" i="5"/>
  <c r="D1731" i="5"/>
  <c r="C1731" i="5"/>
  <c r="B1731" i="5"/>
  <c r="N1730" i="5"/>
  <c r="D1730" i="5"/>
  <c r="C1730" i="5"/>
  <c r="B1730" i="5"/>
  <c r="N1729" i="5"/>
  <c r="D1729" i="5"/>
  <c r="C1729" i="5"/>
  <c r="B1729" i="5"/>
  <c r="N1728" i="5"/>
  <c r="D1728" i="5"/>
  <c r="C1728" i="5"/>
  <c r="B1728" i="5"/>
  <c r="N1727" i="5"/>
  <c r="D1727" i="5"/>
  <c r="C1727" i="5"/>
  <c r="B1727" i="5"/>
  <c r="N1726" i="5"/>
  <c r="D1726" i="5"/>
  <c r="C1726" i="5"/>
  <c r="B1726" i="5"/>
  <c r="N1725" i="5"/>
  <c r="D1725" i="5"/>
  <c r="C1725" i="5"/>
  <c r="B1725" i="5"/>
  <c r="N1724" i="5"/>
  <c r="D1724" i="5"/>
  <c r="C1724" i="5"/>
  <c r="B1724" i="5"/>
  <c r="N1723" i="5"/>
  <c r="D1723" i="5"/>
  <c r="C1723" i="5"/>
  <c r="B1723" i="5"/>
  <c r="N1722" i="5"/>
  <c r="D1722" i="5"/>
  <c r="C1722" i="5"/>
  <c r="B1722" i="5"/>
  <c r="N1721" i="5"/>
  <c r="D1721" i="5"/>
  <c r="C1721" i="5"/>
  <c r="B1721" i="5"/>
  <c r="N1720" i="5"/>
  <c r="D1720" i="5"/>
  <c r="C1720" i="5"/>
  <c r="B1720" i="5"/>
  <c r="N1719" i="5"/>
  <c r="D1719" i="5"/>
  <c r="C1719" i="5"/>
  <c r="B1719" i="5"/>
  <c r="N1718" i="5"/>
  <c r="D1718" i="5"/>
  <c r="C1718" i="5"/>
  <c r="B1718" i="5"/>
  <c r="N1717" i="5"/>
  <c r="D1717" i="5"/>
  <c r="C1717" i="5"/>
  <c r="B1717" i="5"/>
  <c r="N1716" i="5"/>
  <c r="D1716" i="5"/>
  <c r="C1716" i="5"/>
  <c r="B1716" i="5"/>
  <c r="N1715" i="5"/>
  <c r="D1715" i="5"/>
  <c r="C1715" i="5"/>
  <c r="B1715" i="5"/>
  <c r="N1714" i="5"/>
  <c r="D1714" i="5"/>
  <c r="C1714" i="5"/>
  <c r="B1714" i="5"/>
  <c r="N1713" i="5"/>
  <c r="D1713" i="5"/>
  <c r="C1713" i="5"/>
  <c r="B1713" i="5"/>
  <c r="N1712" i="5"/>
  <c r="D1712" i="5"/>
  <c r="C1712" i="5"/>
  <c r="B1712" i="5"/>
  <c r="N1711" i="5"/>
  <c r="D1711" i="5"/>
  <c r="C1711" i="5"/>
  <c r="B1711" i="5"/>
  <c r="N1710" i="5"/>
  <c r="D1710" i="5"/>
  <c r="C1710" i="5"/>
  <c r="B1710" i="5"/>
  <c r="N1709" i="5"/>
  <c r="D1709" i="5"/>
  <c r="C1709" i="5"/>
  <c r="B1709" i="5"/>
  <c r="N1708" i="5"/>
  <c r="D1708" i="5"/>
  <c r="C1708" i="5"/>
  <c r="B1708" i="5"/>
  <c r="N1707" i="5"/>
  <c r="D1707" i="5"/>
  <c r="C1707" i="5"/>
  <c r="B1707" i="5"/>
  <c r="N1706" i="5"/>
  <c r="D1706" i="5"/>
  <c r="C1706" i="5"/>
  <c r="B1706" i="5"/>
  <c r="N1705" i="5"/>
  <c r="D1705" i="5"/>
  <c r="C1705" i="5"/>
  <c r="B1705" i="5"/>
  <c r="N1704" i="5"/>
  <c r="D1704" i="5"/>
  <c r="C1704" i="5"/>
  <c r="B1704" i="5"/>
  <c r="N1703" i="5"/>
  <c r="D1703" i="5"/>
  <c r="C1703" i="5"/>
  <c r="B1703" i="5"/>
  <c r="N1702" i="5"/>
  <c r="D1702" i="5"/>
  <c r="C1702" i="5"/>
  <c r="B1702" i="5"/>
  <c r="N1701" i="5"/>
  <c r="D1701" i="5"/>
  <c r="C1701" i="5"/>
  <c r="B1701" i="5"/>
  <c r="N1700" i="5"/>
  <c r="D1700" i="5"/>
  <c r="C1700" i="5"/>
  <c r="B1700" i="5"/>
  <c r="N1699" i="5"/>
  <c r="D1699" i="5"/>
  <c r="C1699" i="5"/>
  <c r="B1699" i="5"/>
  <c r="N1698" i="5"/>
  <c r="D1698" i="5"/>
  <c r="C1698" i="5"/>
  <c r="B1698" i="5"/>
  <c r="N1697" i="5"/>
  <c r="D1697" i="5"/>
  <c r="C1697" i="5"/>
  <c r="B1697" i="5"/>
  <c r="N1696" i="5"/>
  <c r="D1696" i="5"/>
  <c r="C1696" i="5"/>
  <c r="B1696" i="5"/>
  <c r="N1695" i="5"/>
  <c r="D1695" i="5"/>
  <c r="C1695" i="5"/>
  <c r="B1695" i="5"/>
  <c r="N1694" i="5"/>
  <c r="D1694" i="5"/>
  <c r="C1694" i="5"/>
  <c r="B1694" i="5"/>
  <c r="N1693" i="5"/>
  <c r="D1693" i="5"/>
  <c r="C1693" i="5"/>
  <c r="B1693" i="5"/>
  <c r="N1692" i="5"/>
  <c r="D1692" i="5"/>
  <c r="C1692" i="5"/>
  <c r="B1692" i="5"/>
  <c r="N1691" i="5"/>
  <c r="D1691" i="5"/>
  <c r="C1691" i="5"/>
  <c r="B1691" i="5"/>
  <c r="N1690" i="5"/>
  <c r="D1690" i="5"/>
  <c r="C1690" i="5"/>
  <c r="B1690" i="5"/>
  <c r="N1689" i="5"/>
  <c r="D1689" i="5"/>
  <c r="C1689" i="5"/>
  <c r="B1689" i="5"/>
  <c r="N1688" i="5"/>
  <c r="D1688" i="5"/>
  <c r="C1688" i="5"/>
  <c r="B1688" i="5"/>
  <c r="N1687" i="5"/>
  <c r="D1687" i="5"/>
  <c r="C1687" i="5"/>
  <c r="B1687" i="5"/>
  <c r="N1686" i="5"/>
  <c r="D1686" i="5"/>
  <c r="C1686" i="5"/>
  <c r="B1686" i="5"/>
  <c r="N1685" i="5"/>
  <c r="D1685" i="5"/>
  <c r="C1685" i="5"/>
  <c r="B1685" i="5"/>
  <c r="N1684" i="5"/>
  <c r="D1684" i="5"/>
  <c r="C1684" i="5"/>
  <c r="B1684" i="5"/>
  <c r="N1683" i="5"/>
  <c r="D1683" i="5"/>
  <c r="C1683" i="5"/>
  <c r="B1683" i="5"/>
  <c r="N1682" i="5"/>
  <c r="D1682" i="5"/>
  <c r="C1682" i="5"/>
  <c r="B1682" i="5"/>
  <c r="N1681" i="5"/>
  <c r="D1681" i="5"/>
  <c r="C1681" i="5"/>
  <c r="B1681" i="5"/>
  <c r="N1680" i="5"/>
  <c r="D1680" i="5"/>
  <c r="C1680" i="5"/>
  <c r="B1680" i="5"/>
  <c r="N1679" i="5"/>
  <c r="D1679" i="5"/>
  <c r="C1679" i="5"/>
  <c r="B1679" i="5"/>
  <c r="N1678" i="5"/>
  <c r="D1678" i="5"/>
  <c r="C1678" i="5"/>
  <c r="B1678" i="5"/>
  <c r="N1677" i="5"/>
  <c r="D1677" i="5"/>
  <c r="C1677" i="5"/>
  <c r="B1677" i="5"/>
  <c r="N1676" i="5"/>
  <c r="D1676" i="5"/>
  <c r="C1676" i="5"/>
  <c r="B1676" i="5"/>
  <c r="N1675" i="5"/>
  <c r="D1675" i="5"/>
  <c r="C1675" i="5"/>
  <c r="B1675" i="5"/>
  <c r="N1674" i="5"/>
  <c r="D1674" i="5"/>
  <c r="C1674" i="5"/>
  <c r="B1674" i="5"/>
  <c r="N1673" i="5"/>
  <c r="D1673" i="5"/>
  <c r="C1673" i="5"/>
  <c r="B1673" i="5"/>
  <c r="N1672" i="5"/>
  <c r="D1672" i="5"/>
  <c r="C1672" i="5"/>
  <c r="B1672" i="5"/>
  <c r="N1671" i="5"/>
  <c r="D1671" i="5"/>
  <c r="C1671" i="5"/>
  <c r="B1671" i="5"/>
  <c r="N1670" i="5"/>
  <c r="D1670" i="5"/>
  <c r="C1670" i="5"/>
  <c r="B1670" i="5"/>
  <c r="N1669" i="5"/>
  <c r="D1669" i="5"/>
  <c r="C1669" i="5"/>
  <c r="B1669" i="5"/>
  <c r="N1668" i="5"/>
  <c r="D1668" i="5"/>
  <c r="C1668" i="5"/>
  <c r="B1668" i="5"/>
  <c r="N1667" i="5"/>
  <c r="D1667" i="5"/>
  <c r="C1667" i="5"/>
  <c r="B1667" i="5"/>
  <c r="N1666" i="5"/>
  <c r="D1666" i="5"/>
  <c r="C1666" i="5"/>
  <c r="B1666" i="5"/>
  <c r="N1665" i="5"/>
  <c r="D1665" i="5"/>
  <c r="C1665" i="5"/>
  <c r="B1665" i="5"/>
  <c r="N1664" i="5"/>
  <c r="D1664" i="5"/>
  <c r="C1664" i="5"/>
  <c r="B1664" i="5"/>
  <c r="N1663" i="5"/>
  <c r="D1663" i="5"/>
  <c r="C1663" i="5"/>
  <c r="B1663" i="5"/>
  <c r="N1662" i="5"/>
  <c r="D1662" i="5"/>
  <c r="C1662" i="5"/>
  <c r="B1662" i="5"/>
  <c r="N1661" i="5"/>
  <c r="D1661" i="5"/>
  <c r="C1661" i="5"/>
  <c r="B1661" i="5"/>
  <c r="N1660" i="5"/>
  <c r="D1660" i="5"/>
  <c r="C1660" i="5"/>
  <c r="B1660" i="5"/>
  <c r="N1659" i="5"/>
  <c r="D1659" i="5"/>
  <c r="C1659" i="5"/>
  <c r="B1659" i="5"/>
  <c r="N1658" i="5"/>
  <c r="D1658" i="5"/>
  <c r="C1658" i="5"/>
  <c r="B1658" i="5"/>
  <c r="N1657" i="5"/>
  <c r="D1657" i="5"/>
  <c r="C1657" i="5"/>
  <c r="B1657" i="5"/>
  <c r="N1656" i="5"/>
  <c r="D1656" i="5"/>
  <c r="C1656" i="5"/>
  <c r="B1656" i="5"/>
  <c r="N1655" i="5"/>
  <c r="D1655" i="5"/>
  <c r="C1655" i="5"/>
  <c r="B1655" i="5"/>
  <c r="N1654" i="5"/>
  <c r="D1654" i="5"/>
  <c r="C1654" i="5"/>
  <c r="B1654" i="5"/>
  <c r="N1653" i="5"/>
  <c r="D1653" i="5"/>
  <c r="C1653" i="5"/>
  <c r="B1653" i="5"/>
  <c r="N1652" i="5"/>
  <c r="D1652" i="5"/>
  <c r="C1652" i="5"/>
  <c r="B1652" i="5"/>
  <c r="N1651" i="5"/>
  <c r="D1651" i="5"/>
  <c r="C1651" i="5"/>
  <c r="B1651" i="5"/>
  <c r="N1650" i="5"/>
  <c r="D1650" i="5"/>
  <c r="C1650" i="5"/>
  <c r="B1650" i="5"/>
  <c r="N1649" i="5"/>
  <c r="D1649" i="5"/>
  <c r="C1649" i="5"/>
  <c r="B1649" i="5"/>
  <c r="N1648" i="5"/>
  <c r="D1648" i="5"/>
  <c r="C1648" i="5"/>
  <c r="B1648" i="5"/>
  <c r="N1647" i="5"/>
  <c r="D1647" i="5"/>
  <c r="C1647" i="5"/>
  <c r="B1647" i="5"/>
  <c r="N1646" i="5"/>
  <c r="D1646" i="5"/>
  <c r="C1646" i="5"/>
  <c r="B1646" i="5"/>
  <c r="N1645" i="5"/>
  <c r="D1645" i="5"/>
  <c r="C1645" i="5"/>
  <c r="B1645" i="5"/>
  <c r="N1644" i="5"/>
  <c r="D1644" i="5"/>
  <c r="C1644" i="5"/>
  <c r="B1644" i="5"/>
  <c r="N1643" i="5"/>
  <c r="D1643" i="5"/>
  <c r="C1643" i="5"/>
  <c r="B1643" i="5"/>
  <c r="N1642" i="5"/>
  <c r="D1642" i="5"/>
  <c r="C1642" i="5"/>
  <c r="B1642" i="5"/>
  <c r="N1641" i="5"/>
  <c r="D1641" i="5"/>
  <c r="C1641" i="5"/>
  <c r="B1641" i="5"/>
  <c r="N1640" i="5"/>
  <c r="D1640" i="5"/>
  <c r="C1640" i="5"/>
  <c r="B1640" i="5"/>
  <c r="N1639" i="5"/>
  <c r="D1639" i="5"/>
  <c r="C1639" i="5"/>
  <c r="B1639" i="5"/>
  <c r="N1638" i="5"/>
  <c r="D1638" i="5"/>
  <c r="C1638" i="5"/>
  <c r="B1638" i="5"/>
  <c r="N1637" i="5"/>
  <c r="D1637" i="5"/>
  <c r="C1637" i="5"/>
  <c r="B1637" i="5"/>
  <c r="N1636" i="5"/>
  <c r="D1636" i="5"/>
  <c r="C1636" i="5"/>
  <c r="B1636" i="5"/>
  <c r="N1635" i="5"/>
  <c r="D1635" i="5"/>
  <c r="C1635" i="5"/>
  <c r="B1635" i="5"/>
  <c r="N1634" i="5"/>
  <c r="D1634" i="5"/>
  <c r="C1634" i="5"/>
  <c r="B1634" i="5"/>
  <c r="N1633" i="5"/>
  <c r="D1633" i="5"/>
  <c r="C1633" i="5"/>
  <c r="B1633" i="5"/>
  <c r="N1632" i="5"/>
  <c r="D1632" i="5"/>
  <c r="C1632" i="5"/>
  <c r="B1632" i="5"/>
  <c r="N1631" i="5"/>
  <c r="D1631" i="5"/>
  <c r="C1631" i="5"/>
  <c r="B1631" i="5"/>
  <c r="N1630" i="5"/>
  <c r="D1630" i="5"/>
  <c r="C1630" i="5"/>
  <c r="B1630" i="5"/>
  <c r="N1629" i="5"/>
  <c r="D1629" i="5"/>
  <c r="C1629" i="5"/>
  <c r="B1629" i="5"/>
  <c r="N1628" i="5"/>
  <c r="D1628" i="5"/>
  <c r="C1628" i="5"/>
  <c r="B1628" i="5"/>
  <c r="N1627" i="5"/>
  <c r="D1627" i="5"/>
  <c r="C1627" i="5"/>
  <c r="B1627" i="5"/>
  <c r="N1626" i="5"/>
  <c r="D1626" i="5"/>
  <c r="C1626" i="5"/>
  <c r="B1626" i="5"/>
  <c r="N1625" i="5"/>
  <c r="D1625" i="5"/>
  <c r="C1625" i="5"/>
  <c r="B1625" i="5"/>
  <c r="N1624" i="5"/>
  <c r="D1624" i="5"/>
  <c r="C1624" i="5"/>
  <c r="B1624" i="5"/>
  <c r="N1623" i="5"/>
  <c r="D1623" i="5"/>
  <c r="C1623" i="5"/>
  <c r="B1623" i="5"/>
  <c r="N1622" i="5"/>
  <c r="D1622" i="5"/>
  <c r="C1622" i="5"/>
  <c r="B1622" i="5"/>
  <c r="N1621" i="5"/>
  <c r="D1621" i="5"/>
  <c r="C1621" i="5"/>
  <c r="B1621" i="5"/>
  <c r="N1620" i="5"/>
  <c r="D1620" i="5"/>
  <c r="C1620" i="5"/>
  <c r="B1620" i="5"/>
  <c r="N1619" i="5"/>
  <c r="D1619" i="5"/>
  <c r="C1619" i="5"/>
  <c r="B1619" i="5"/>
  <c r="N1618" i="5"/>
  <c r="D1618" i="5"/>
  <c r="C1618" i="5"/>
  <c r="B1618" i="5"/>
  <c r="N1617" i="5"/>
  <c r="D1617" i="5"/>
  <c r="C1617" i="5"/>
  <c r="B1617" i="5"/>
  <c r="N1616" i="5"/>
  <c r="D1616" i="5"/>
  <c r="C1616" i="5"/>
  <c r="B1616" i="5"/>
  <c r="N1615" i="5"/>
  <c r="D1615" i="5"/>
  <c r="C1615" i="5"/>
  <c r="B1615" i="5"/>
  <c r="N1614" i="5"/>
  <c r="D1614" i="5"/>
  <c r="C1614" i="5"/>
  <c r="B1614" i="5"/>
  <c r="N1613" i="5"/>
  <c r="D1613" i="5"/>
  <c r="C1613" i="5"/>
  <c r="B1613" i="5"/>
  <c r="N1612" i="5"/>
  <c r="D1612" i="5"/>
  <c r="C1612" i="5"/>
  <c r="B1612" i="5"/>
  <c r="N1611" i="5"/>
  <c r="D1611" i="5"/>
  <c r="C1611" i="5"/>
  <c r="B1611" i="5"/>
  <c r="N1610" i="5"/>
  <c r="D1610" i="5"/>
  <c r="C1610" i="5"/>
  <c r="B1610" i="5"/>
  <c r="N1609" i="5"/>
  <c r="D1609" i="5"/>
  <c r="C1609" i="5"/>
  <c r="B1609" i="5"/>
  <c r="N1608" i="5"/>
  <c r="D1608" i="5"/>
  <c r="C1608" i="5"/>
  <c r="B1608" i="5"/>
  <c r="N1607" i="5"/>
  <c r="D1607" i="5"/>
  <c r="C1607" i="5"/>
  <c r="B1607" i="5"/>
  <c r="N1606" i="5"/>
  <c r="D1606" i="5"/>
  <c r="C1606" i="5"/>
  <c r="B1606" i="5"/>
  <c r="N1605" i="5"/>
  <c r="D1605" i="5"/>
  <c r="C1605" i="5"/>
  <c r="B1605" i="5"/>
  <c r="N1604" i="5"/>
  <c r="D1604" i="5"/>
  <c r="C1604" i="5"/>
  <c r="B1604" i="5"/>
  <c r="N1603" i="5"/>
  <c r="D1603" i="5"/>
  <c r="C1603" i="5"/>
  <c r="B1603" i="5"/>
  <c r="N1602" i="5"/>
  <c r="D1602" i="5"/>
  <c r="C1602" i="5"/>
  <c r="B1602" i="5"/>
  <c r="N1601" i="5"/>
  <c r="D1601" i="5"/>
  <c r="C1601" i="5"/>
  <c r="B1601" i="5"/>
  <c r="N1600" i="5"/>
  <c r="D1600" i="5"/>
  <c r="C1600" i="5"/>
  <c r="B1600" i="5"/>
  <c r="N1599" i="5"/>
  <c r="D1599" i="5"/>
  <c r="C1599" i="5"/>
  <c r="B1599" i="5"/>
  <c r="N1598" i="5"/>
  <c r="D1598" i="5"/>
  <c r="C1598" i="5"/>
  <c r="B1598" i="5"/>
  <c r="N1597" i="5"/>
  <c r="D1597" i="5"/>
  <c r="C1597" i="5"/>
  <c r="B1597" i="5"/>
  <c r="N1596" i="5"/>
  <c r="D1596" i="5"/>
  <c r="C1596" i="5"/>
  <c r="B1596" i="5"/>
  <c r="N1595" i="5"/>
  <c r="D1595" i="5"/>
  <c r="C1595" i="5"/>
  <c r="B1595" i="5"/>
  <c r="N1594" i="5"/>
  <c r="D1594" i="5"/>
  <c r="C1594" i="5"/>
  <c r="B1594" i="5"/>
  <c r="N1593" i="5"/>
  <c r="D1593" i="5"/>
  <c r="C1593" i="5"/>
  <c r="B1593" i="5"/>
  <c r="N1592" i="5"/>
  <c r="D1592" i="5"/>
  <c r="C1592" i="5"/>
  <c r="B1592" i="5"/>
  <c r="N1591" i="5"/>
  <c r="D1591" i="5"/>
  <c r="C1591" i="5"/>
  <c r="B1591" i="5"/>
  <c r="N1590" i="5"/>
  <c r="D1590" i="5"/>
  <c r="C1590" i="5"/>
  <c r="B1590" i="5"/>
  <c r="N1589" i="5"/>
  <c r="D1589" i="5"/>
  <c r="C1589" i="5"/>
  <c r="B1589" i="5"/>
  <c r="N1588" i="5"/>
  <c r="D1588" i="5"/>
  <c r="C1588" i="5"/>
  <c r="B1588" i="5"/>
  <c r="N1587" i="5"/>
  <c r="D1587" i="5"/>
  <c r="C1587" i="5"/>
  <c r="B1587" i="5"/>
  <c r="N1586" i="5"/>
  <c r="D1586" i="5"/>
  <c r="C1586" i="5"/>
  <c r="B1586" i="5"/>
  <c r="N1585" i="5"/>
  <c r="D1585" i="5"/>
  <c r="C1585" i="5"/>
  <c r="B1585" i="5"/>
  <c r="N1584" i="5"/>
  <c r="D1584" i="5"/>
  <c r="C1584" i="5"/>
  <c r="B1584" i="5"/>
  <c r="N1583" i="5"/>
  <c r="D1583" i="5"/>
  <c r="C1583" i="5"/>
  <c r="B1583" i="5"/>
  <c r="N1582" i="5"/>
  <c r="D1582" i="5"/>
  <c r="C1582" i="5"/>
  <c r="B1582" i="5"/>
  <c r="N1581" i="5"/>
  <c r="D1581" i="5"/>
  <c r="C1581" i="5"/>
  <c r="B1581" i="5"/>
  <c r="N1580" i="5"/>
  <c r="D1580" i="5"/>
  <c r="C1580" i="5"/>
  <c r="B1580" i="5"/>
  <c r="N1579" i="5"/>
  <c r="D1579" i="5"/>
  <c r="C1579" i="5"/>
  <c r="B1579" i="5"/>
  <c r="N1578" i="5"/>
  <c r="D1578" i="5"/>
  <c r="C1578" i="5"/>
  <c r="B1578" i="5"/>
  <c r="N1577" i="5"/>
  <c r="D1577" i="5"/>
  <c r="C1577" i="5"/>
  <c r="B1577" i="5"/>
  <c r="N1576" i="5"/>
  <c r="D1576" i="5"/>
  <c r="C1576" i="5"/>
  <c r="B1576" i="5"/>
  <c r="N1575" i="5"/>
  <c r="D1575" i="5"/>
  <c r="C1575" i="5"/>
  <c r="B1575" i="5"/>
  <c r="N1574" i="5"/>
  <c r="D1574" i="5"/>
  <c r="C1574" i="5"/>
  <c r="B1574" i="5"/>
  <c r="N1573" i="5"/>
  <c r="D1573" i="5"/>
  <c r="C1573" i="5"/>
  <c r="B1573" i="5"/>
  <c r="N1572" i="5"/>
  <c r="D1572" i="5"/>
  <c r="C1572" i="5"/>
  <c r="B1572" i="5"/>
  <c r="N1571" i="5"/>
  <c r="D1571" i="5"/>
  <c r="C1571" i="5"/>
  <c r="B1571" i="5"/>
  <c r="N1570" i="5"/>
  <c r="D1570" i="5"/>
  <c r="C1570" i="5"/>
  <c r="B1570" i="5"/>
  <c r="N1569" i="5"/>
  <c r="D1569" i="5"/>
  <c r="C1569" i="5"/>
  <c r="B1569" i="5"/>
  <c r="N1568" i="5"/>
  <c r="D1568" i="5"/>
  <c r="C1568" i="5"/>
  <c r="B1568" i="5"/>
  <c r="N1567" i="5"/>
  <c r="D1567" i="5"/>
  <c r="C1567" i="5"/>
  <c r="B1567" i="5"/>
  <c r="N1566" i="5"/>
  <c r="D1566" i="5"/>
  <c r="C1566" i="5"/>
  <c r="B1566" i="5"/>
  <c r="N1565" i="5"/>
  <c r="D1565" i="5"/>
  <c r="C1565" i="5"/>
  <c r="B1565" i="5"/>
  <c r="N1564" i="5"/>
  <c r="D1564" i="5"/>
  <c r="C1564" i="5"/>
  <c r="B1564" i="5"/>
  <c r="N1563" i="5"/>
  <c r="D1563" i="5"/>
  <c r="C1563" i="5"/>
  <c r="B1563" i="5"/>
  <c r="N1562" i="5"/>
  <c r="D1562" i="5"/>
  <c r="C1562" i="5"/>
  <c r="B1562" i="5"/>
  <c r="N1561" i="5"/>
  <c r="D1561" i="5"/>
  <c r="C1561" i="5"/>
  <c r="B1561" i="5"/>
  <c r="N1560" i="5"/>
  <c r="D1560" i="5"/>
  <c r="C1560" i="5"/>
  <c r="B1560" i="5"/>
  <c r="N1559" i="5"/>
  <c r="D1559" i="5"/>
  <c r="C1559" i="5"/>
  <c r="B1559" i="5"/>
  <c r="N1558" i="5"/>
  <c r="D1558" i="5"/>
  <c r="C1558" i="5"/>
  <c r="B1558" i="5"/>
  <c r="N1557" i="5"/>
  <c r="D1557" i="5"/>
  <c r="C1557" i="5"/>
  <c r="B1557" i="5"/>
  <c r="N1556" i="5"/>
  <c r="D1556" i="5"/>
  <c r="C1556" i="5"/>
  <c r="B1556" i="5"/>
  <c r="N1555" i="5"/>
  <c r="D1555" i="5"/>
  <c r="C1555" i="5"/>
  <c r="B1555" i="5"/>
  <c r="N1554" i="5"/>
  <c r="D1554" i="5"/>
  <c r="C1554" i="5"/>
  <c r="B1554" i="5"/>
  <c r="N1553" i="5"/>
  <c r="D1553" i="5"/>
  <c r="C1553" i="5"/>
  <c r="B1553" i="5"/>
  <c r="N1552" i="5"/>
  <c r="D1552" i="5"/>
  <c r="C1552" i="5"/>
  <c r="B1552" i="5"/>
  <c r="N1551" i="5"/>
  <c r="D1551" i="5"/>
  <c r="C1551" i="5"/>
  <c r="B1551" i="5"/>
  <c r="N1550" i="5"/>
  <c r="D1550" i="5"/>
  <c r="C1550" i="5"/>
  <c r="B1550" i="5"/>
  <c r="N1549" i="5"/>
  <c r="D1549" i="5"/>
  <c r="C1549" i="5"/>
  <c r="B1549" i="5"/>
  <c r="N1548" i="5"/>
  <c r="D1548" i="5"/>
  <c r="C1548" i="5"/>
  <c r="B1548" i="5"/>
  <c r="N1547" i="5"/>
  <c r="D1547" i="5"/>
  <c r="C1547" i="5"/>
  <c r="B1547" i="5"/>
  <c r="N1546" i="5"/>
  <c r="D1546" i="5"/>
  <c r="C1546" i="5"/>
  <c r="B1546" i="5"/>
  <c r="N1545" i="5"/>
  <c r="D1545" i="5"/>
  <c r="C1545" i="5"/>
  <c r="B1545" i="5"/>
  <c r="N1544" i="5"/>
  <c r="D1544" i="5"/>
  <c r="C1544" i="5"/>
  <c r="B1544" i="5"/>
  <c r="N1543" i="5"/>
  <c r="D1543" i="5"/>
  <c r="C1543" i="5"/>
  <c r="B1543" i="5"/>
  <c r="N1542" i="5"/>
  <c r="D1542" i="5"/>
  <c r="C1542" i="5"/>
  <c r="B1542" i="5"/>
  <c r="N1541" i="5"/>
  <c r="D1541" i="5"/>
  <c r="C1541" i="5"/>
  <c r="B1541" i="5"/>
  <c r="N1540" i="5"/>
  <c r="D1540" i="5"/>
  <c r="C1540" i="5"/>
  <c r="B1540" i="5"/>
  <c r="N1539" i="5"/>
  <c r="D1539" i="5"/>
  <c r="C1539" i="5"/>
  <c r="B1539" i="5"/>
  <c r="N1538" i="5"/>
  <c r="D1538" i="5"/>
  <c r="C1538" i="5"/>
  <c r="B1538" i="5"/>
  <c r="N1537" i="5"/>
  <c r="D1537" i="5"/>
  <c r="C1537" i="5"/>
  <c r="B1537" i="5"/>
  <c r="N1536" i="5"/>
  <c r="D1536" i="5"/>
  <c r="C1536" i="5"/>
  <c r="B1536" i="5"/>
  <c r="N1535" i="5"/>
  <c r="D1535" i="5"/>
  <c r="C1535" i="5"/>
  <c r="B1535" i="5"/>
  <c r="N1534" i="5"/>
  <c r="D1534" i="5"/>
  <c r="C1534" i="5"/>
  <c r="B1534" i="5"/>
  <c r="N1533" i="5"/>
  <c r="D1533" i="5"/>
  <c r="C1533" i="5"/>
  <c r="B1533" i="5"/>
  <c r="N1532" i="5"/>
  <c r="D1532" i="5"/>
  <c r="C1532" i="5"/>
  <c r="B1532" i="5"/>
  <c r="N1531" i="5"/>
  <c r="D1531" i="5"/>
  <c r="C1531" i="5"/>
  <c r="B1531" i="5"/>
  <c r="N1530" i="5"/>
  <c r="D1530" i="5"/>
  <c r="C1530" i="5"/>
  <c r="B1530" i="5"/>
  <c r="N1529" i="5"/>
  <c r="D1529" i="5"/>
  <c r="C1529" i="5"/>
  <c r="B1529" i="5"/>
  <c r="N1528" i="5"/>
  <c r="D1528" i="5"/>
  <c r="C1528" i="5"/>
  <c r="B1528" i="5"/>
  <c r="N1527" i="5"/>
  <c r="D1527" i="5"/>
  <c r="C1527" i="5"/>
  <c r="B1527" i="5"/>
  <c r="N1526" i="5"/>
  <c r="D1526" i="5"/>
  <c r="C1526" i="5"/>
  <c r="B1526" i="5"/>
  <c r="N1525" i="5"/>
  <c r="D1525" i="5"/>
  <c r="C1525" i="5"/>
  <c r="B1525" i="5"/>
  <c r="N1524" i="5"/>
  <c r="D1524" i="5"/>
  <c r="C1524" i="5"/>
  <c r="B1524" i="5"/>
  <c r="N1523" i="5"/>
  <c r="D1523" i="5"/>
  <c r="C1523" i="5"/>
  <c r="B1523" i="5"/>
  <c r="N1522" i="5"/>
  <c r="D1522" i="5"/>
  <c r="C1522" i="5"/>
  <c r="B1522" i="5"/>
  <c r="N1521" i="5"/>
  <c r="D1521" i="5"/>
  <c r="C1521" i="5"/>
  <c r="B1521" i="5"/>
  <c r="N1520" i="5"/>
  <c r="D1520" i="5"/>
  <c r="C1520" i="5"/>
  <c r="B1520" i="5"/>
  <c r="N1519" i="5"/>
  <c r="D1519" i="5"/>
  <c r="C1519" i="5"/>
  <c r="B1519" i="5"/>
  <c r="N1518" i="5"/>
  <c r="D1518" i="5"/>
  <c r="C1518" i="5"/>
  <c r="B1518" i="5"/>
  <c r="N1517" i="5"/>
  <c r="D1517" i="5"/>
  <c r="C1517" i="5"/>
  <c r="B1517" i="5"/>
  <c r="N1516" i="5"/>
  <c r="D1516" i="5"/>
  <c r="C1516" i="5"/>
  <c r="B1516" i="5"/>
  <c r="N1515" i="5"/>
  <c r="D1515" i="5"/>
  <c r="C1515" i="5"/>
  <c r="B1515" i="5"/>
  <c r="N1514" i="5"/>
  <c r="D1514" i="5"/>
  <c r="C1514" i="5"/>
  <c r="B1514" i="5"/>
  <c r="N1513" i="5"/>
  <c r="D1513" i="5"/>
  <c r="C1513" i="5"/>
  <c r="B1513" i="5"/>
  <c r="N1512" i="5"/>
  <c r="D1512" i="5"/>
  <c r="C1512" i="5"/>
  <c r="B1512" i="5"/>
  <c r="N1511" i="5"/>
  <c r="D1511" i="5"/>
  <c r="C1511" i="5"/>
  <c r="B1511" i="5"/>
  <c r="N1510" i="5"/>
  <c r="D1510" i="5"/>
  <c r="C1510" i="5"/>
  <c r="B1510" i="5"/>
  <c r="N1509" i="5"/>
  <c r="D1509" i="5"/>
  <c r="C1509" i="5"/>
  <c r="B1509" i="5"/>
  <c r="N1508" i="5"/>
  <c r="D1508" i="5"/>
  <c r="C1508" i="5"/>
  <c r="B1508" i="5"/>
  <c r="N1507" i="5"/>
  <c r="D1507" i="5"/>
  <c r="C1507" i="5"/>
  <c r="B1507" i="5"/>
  <c r="N1506" i="5"/>
  <c r="D1506" i="5"/>
  <c r="C1506" i="5"/>
  <c r="B1506" i="5"/>
  <c r="N1505" i="5"/>
  <c r="D1505" i="5"/>
  <c r="C1505" i="5"/>
  <c r="B1505" i="5"/>
  <c r="N1504" i="5"/>
  <c r="D1504" i="5"/>
  <c r="C1504" i="5"/>
  <c r="B1504" i="5"/>
  <c r="N1503" i="5"/>
  <c r="D1503" i="5"/>
  <c r="C1503" i="5"/>
  <c r="B1503" i="5"/>
  <c r="N1502" i="5"/>
  <c r="D1502" i="5"/>
  <c r="C1502" i="5"/>
  <c r="B1502" i="5"/>
  <c r="N1501" i="5"/>
  <c r="D1501" i="5"/>
  <c r="C1501" i="5"/>
  <c r="B1501" i="5"/>
  <c r="N1500" i="5"/>
  <c r="D1500" i="5"/>
  <c r="C1500" i="5"/>
  <c r="B1500" i="5"/>
  <c r="N1499" i="5"/>
  <c r="D1499" i="5"/>
  <c r="C1499" i="5"/>
  <c r="B1499" i="5"/>
  <c r="N1498" i="5"/>
  <c r="D1498" i="5"/>
  <c r="C1498" i="5"/>
  <c r="B1498" i="5"/>
  <c r="N1497" i="5"/>
  <c r="D1497" i="5"/>
  <c r="C1497" i="5"/>
  <c r="B1497" i="5"/>
  <c r="N1496" i="5"/>
  <c r="D1496" i="5"/>
  <c r="C1496" i="5"/>
  <c r="B1496" i="5"/>
  <c r="N1495" i="5"/>
  <c r="D1495" i="5"/>
  <c r="C1495" i="5"/>
  <c r="B1495" i="5"/>
  <c r="N1494" i="5"/>
  <c r="D1494" i="5"/>
  <c r="C1494" i="5"/>
  <c r="B1494" i="5"/>
  <c r="N1493" i="5"/>
  <c r="D1493" i="5"/>
  <c r="C1493" i="5"/>
  <c r="B1493" i="5"/>
  <c r="N1492" i="5"/>
  <c r="D1492" i="5"/>
  <c r="C1492" i="5"/>
  <c r="B1492" i="5"/>
  <c r="N1491" i="5"/>
  <c r="D1491" i="5"/>
  <c r="C1491" i="5"/>
  <c r="B1491" i="5"/>
  <c r="N1490" i="5"/>
  <c r="D1490" i="5"/>
  <c r="C1490" i="5"/>
  <c r="B1490" i="5"/>
  <c r="N1489" i="5"/>
  <c r="D1489" i="5"/>
  <c r="C1489" i="5"/>
  <c r="B1489" i="5"/>
  <c r="N1488" i="5"/>
  <c r="D1488" i="5"/>
  <c r="C1488" i="5"/>
  <c r="B1488" i="5"/>
  <c r="N1487" i="5"/>
  <c r="D1487" i="5"/>
  <c r="C1487" i="5"/>
  <c r="B1487" i="5"/>
  <c r="N1486" i="5"/>
  <c r="D1486" i="5"/>
  <c r="C1486" i="5"/>
  <c r="B1486" i="5"/>
  <c r="N1485" i="5"/>
  <c r="D1485" i="5"/>
  <c r="C1485" i="5"/>
  <c r="B1485" i="5"/>
  <c r="N1484" i="5"/>
  <c r="D1484" i="5"/>
  <c r="C1484" i="5"/>
  <c r="B1484" i="5"/>
  <c r="N1483" i="5"/>
  <c r="D1483" i="5"/>
  <c r="C1483" i="5"/>
  <c r="B1483" i="5"/>
  <c r="N1482" i="5"/>
  <c r="D1482" i="5"/>
  <c r="C1482" i="5"/>
  <c r="B1482" i="5"/>
  <c r="N1481" i="5"/>
  <c r="D1481" i="5"/>
  <c r="C1481" i="5"/>
  <c r="B1481" i="5"/>
  <c r="N1480" i="5"/>
  <c r="D1480" i="5"/>
  <c r="C1480" i="5"/>
  <c r="B1480" i="5"/>
  <c r="N1479" i="5"/>
  <c r="D1479" i="5"/>
  <c r="C1479" i="5"/>
  <c r="B1479" i="5"/>
  <c r="N1478" i="5"/>
  <c r="D1478" i="5"/>
  <c r="C1478" i="5"/>
  <c r="B1478" i="5"/>
  <c r="N1477" i="5"/>
  <c r="D1477" i="5"/>
  <c r="C1477" i="5"/>
  <c r="B1477" i="5"/>
  <c r="N1476" i="5"/>
  <c r="D1476" i="5"/>
  <c r="C1476" i="5"/>
  <c r="B1476" i="5"/>
  <c r="N1475" i="5"/>
  <c r="D1475" i="5"/>
  <c r="C1475" i="5"/>
  <c r="B1475" i="5"/>
  <c r="N1474" i="5"/>
  <c r="D1474" i="5"/>
  <c r="C1474" i="5"/>
  <c r="B1474" i="5"/>
  <c r="N1473" i="5"/>
  <c r="D1473" i="5"/>
  <c r="C1473" i="5"/>
  <c r="B1473" i="5"/>
  <c r="N1472" i="5"/>
  <c r="D1472" i="5"/>
  <c r="C1472" i="5"/>
  <c r="B1472" i="5"/>
  <c r="N1471" i="5"/>
  <c r="D1471" i="5"/>
  <c r="C1471" i="5"/>
  <c r="B1471" i="5"/>
  <c r="N1470" i="5"/>
  <c r="D1470" i="5"/>
  <c r="C1470" i="5"/>
  <c r="B1470" i="5"/>
  <c r="N1469" i="5"/>
  <c r="D1469" i="5"/>
  <c r="C1469" i="5"/>
  <c r="B1469" i="5"/>
  <c r="N1468" i="5"/>
  <c r="D1468" i="5"/>
  <c r="C1468" i="5"/>
  <c r="B1468" i="5"/>
  <c r="N1467" i="5"/>
  <c r="D1467" i="5"/>
  <c r="C1467" i="5"/>
  <c r="B1467" i="5"/>
  <c r="N1466" i="5"/>
  <c r="D1466" i="5"/>
  <c r="C1466" i="5"/>
  <c r="B1466" i="5"/>
  <c r="N1465" i="5"/>
  <c r="D1465" i="5"/>
  <c r="C1465" i="5"/>
  <c r="B1465" i="5"/>
  <c r="N1464" i="5"/>
  <c r="D1464" i="5"/>
  <c r="C1464" i="5"/>
  <c r="B1464" i="5"/>
  <c r="N1463" i="5"/>
  <c r="D1463" i="5"/>
  <c r="C1463" i="5"/>
  <c r="B1463" i="5"/>
  <c r="N1462" i="5"/>
  <c r="D1462" i="5"/>
  <c r="C1462" i="5"/>
  <c r="B1462" i="5"/>
  <c r="N1461" i="5"/>
  <c r="D1461" i="5"/>
  <c r="C1461" i="5"/>
  <c r="B1461" i="5"/>
  <c r="N1460" i="5"/>
  <c r="D1460" i="5"/>
  <c r="C1460" i="5"/>
  <c r="B1460" i="5"/>
  <c r="N1459" i="5"/>
  <c r="D1459" i="5"/>
  <c r="C1459" i="5"/>
  <c r="B1459" i="5"/>
  <c r="N1458" i="5"/>
  <c r="D1458" i="5"/>
  <c r="C1458" i="5"/>
  <c r="B1458" i="5"/>
  <c r="N1457" i="5"/>
  <c r="D1457" i="5"/>
  <c r="C1457" i="5"/>
  <c r="B1457" i="5"/>
  <c r="N1456" i="5"/>
  <c r="D1456" i="5"/>
  <c r="C1456" i="5"/>
  <c r="B1456" i="5"/>
  <c r="N1455" i="5"/>
  <c r="D1455" i="5"/>
  <c r="C1455" i="5"/>
  <c r="B1455" i="5"/>
  <c r="N1454" i="5"/>
  <c r="D1454" i="5"/>
  <c r="C1454" i="5"/>
  <c r="B1454" i="5"/>
  <c r="N1453" i="5"/>
  <c r="D1453" i="5"/>
  <c r="C1453" i="5"/>
  <c r="B1453" i="5"/>
  <c r="N1452" i="5"/>
  <c r="D1452" i="5"/>
  <c r="C1452" i="5"/>
  <c r="B1452" i="5"/>
  <c r="N1451" i="5"/>
  <c r="D1451" i="5"/>
  <c r="C1451" i="5"/>
  <c r="B1451" i="5"/>
  <c r="N1450" i="5"/>
  <c r="D1450" i="5"/>
  <c r="C1450" i="5"/>
  <c r="B1450" i="5"/>
  <c r="N1449" i="5"/>
  <c r="D1449" i="5"/>
  <c r="C1449" i="5"/>
  <c r="B1449" i="5"/>
  <c r="N1448" i="5"/>
  <c r="D1448" i="5"/>
  <c r="C1448" i="5"/>
  <c r="B1448" i="5"/>
  <c r="N1447" i="5"/>
  <c r="D1447" i="5"/>
  <c r="C1447" i="5"/>
  <c r="B1447" i="5"/>
  <c r="N1446" i="5"/>
  <c r="D1446" i="5"/>
  <c r="C1446" i="5"/>
  <c r="B1446" i="5"/>
  <c r="N1445" i="5"/>
  <c r="D1445" i="5"/>
  <c r="C1445" i="5"/>
  <c r="B1445" i="5"/>
  <c r="N1444" i="5"/>
  <c r="D1444" i="5"/>
  <c r="C1444" i="5"/>
  <c r="B1444" i="5"/>
  <c r="N1443" i="5"/>
  <c r="D1443" i="5"/>
  <c r="C1443" i="5"/>
  <c r="B1443" i="5"/>
  <c r="N1442" i="5"/>
  <c r="D1442" i="5"/>
  <c r="C1442" i="5"/>
  <c r="B1442" i="5"/>
  <c r="N1441" i="5"/>
  <c r="D1441" i="5"/>
  <c r="C1441" i="5"/>
  <c r="B1441" i="5"/>
  <c r="N1440" i="5"/>
  <c r="D1440" i="5"/>
  <c r="C1440" i="5"/>
  <c r="B1440" i="5"/>
  <c r="N1439" i="5"/>
  <c r="D1439" i="5"/>
  <c r="C1439" i="5"/>
  <c r="B1439" i="5"/>
  <c r="N1438" i="5"/>
  <c r="D1438" i="5"/>
  <c r="C1438" i="5"/>
  <c r="B1438" i="5"/>
  <c r="N1437" i="5"/>
  <c r="D1437" i="5"/>
  <c r="C1437" i="5"/>
  <c r="B1437" i="5"/>
  <c r="N1436" i="5"/>
  <c r="D1436" i="5"/>
  <c r="C1436" i="5"/>
  <c r="B1436" i="5"/>
  <c r="N1435" i="5"/>
  <c r="D1435" i="5"/>
  <c r="C1435" i="5"/>
  <c r="B1435" i="5"/>
  <c r="N1434" i="5"/>
  <c r="D1434" i="5"/>
  <c r="C1434" i="5"/>
  <c r="B1434" i="5"/>
  <c r="N1433" i="5"/>
  <c r="D1433" i="5"/>
  <c r="C1433" i="5"/>
  <c r="B1433" i="5"/>
  <c r="N1432" i="5"/>
  <c r="D1432" i="5"/>
  <c r="C1432" i="5"/>
  <c r="B1432" i="5"/>
  <c r="N1431" i="5"/>
  <c r="D1431" i="5"/>
  <c r="C1431" i="5"/>
  <c r="B1431" i="5"/>
  <c r="N1430" i="5"/>
  <c r="D1430" i="5"/>
  <c r="C1430" i="5"/>
  <c r="B1430" i="5"/>
  <c r="N1429" i="5"/>
  <c r="D1429" i="5"/>
  <c r="C1429" i="5"/>
  <c r="B1429" i="5"/>
  <c r="N1428" i="5"/>
  <c r="D1428" i="5"/>
  <c r="C1428" i="5"/>
  <c r="B1428" i="5"/>
  <c r="N1427" i="5"/>
  <c r="D1427" i="5"/>
  <c r="C1427" i="5"/>
  <c r="B1427" i="5"/>
  <c r="N1426" i="5"/>
  <c r="D1426" i="5"/>
  <c r="C1426" i="5"/>
  <c r="B1426" i="5"/>
  <c r="N1425" i="5"/>
  <c r="D1425" i="5"/>
  <c r="C1425" i="5"/>
  <c r="B1425" i="5"/>
  <c r="N1424" i="5"/>
  <c r="D1424" i="5"/>
  <c r="C1424" i="5"/>
  <c r="B1424" i="5"/>
  <c r="N1423" i="5"/>
  <c r="D1423" i="5"/>
  <c r="C1423" i="5"/>
  <c r="B1423" i="5"/>
  <c r="N1422" i="5"/>
  <c r="D1422" i="5"/>
  <c r="C1422" i="5"/>
  <c r="B1422" i="5"/>
  <c r="N1421" i="5"/>
  <c r="D1421" i="5"/>
  <c r="C1421" i="5"/>
  <c r="B1421" i="5"/>
  <c r="N1420" i="5"/>
  <c r="D1420" i="5"/>
  <c r="C1420" i="5"/>
  <c r="B1420" i="5"/>
  <c r="N1419" i="5"/>
  <c r="D1419" i="5"/>
  <c r="C1419" i="5"/>
  <c r="B1419" i="5"/>
  <c r="N1418" i="5"/>
  <c r="D1418" i="5"/>
  <c r="C1418" i="5"/>
  <c r="B1418" i="5"/>
  <c r="N1417" i="5"/>
  <c r="D1417" i="5"/>
  <c r="C1417" i="5"/>
  <c r="B1417" i="5"/>
  <c r="N1416" i="5"/>
  <c r="D1416" i="5"/>
  <c r="C1416" i="5"/>
  <c r="B1416" i="5"/>
  <c r="N1415" i="5"/>
  <c r="D1415" i="5"/>
  <c r="C1415" i="5"/>
  <c r="B1415" i="5"/>
  <c r="N1414" i="5"/>
  <c r="D1414" i="5"/>
  <c r="C1414" i="5"/>
  <c r="B1414" i="5"/>
  <c r="N1413" i="5"/>
  <c r="D1413" i="5"/>
  <c r="C1413" i="5"/>
  <c r="B1413" i="5"/>
  <c r="N1412" i="5"/>
  <c r="D1412" i="5"/>
  <c r="C1412" i="5"/>
  <c r="B1412" i="5"/>
  <c r="N1411" i="5"/>
  <c r="D1411" i="5"/>
  <c r="C1411" i="5"/>
  <c r="B1411" i="5"/>
  <c r="N1410" i="5"/>
  <c r="D1410" i="5"/>
  <c r="C1410" i="5"/>
  <c r="B1410" i="5"/>
  <c r="N1409" i="5"/>
  <c r="D1409" i="5"/>
  <c r="C1409" i="5"/>
  <c r="B1409" i="5"/>
  <c r="N1408" i="5"/>
  <c r="D1408" i="5"/>
  <c r="C1408" i="5"/>
  <c r="B1408" i="5"/>
  <c r="N1407" i="5"/>
  <c r="D1407" i="5"/>
  <c r="C1407" i="5"/>
  <c r="B1407" i="5"/>
  <c r="N1406" i="5"/>
  <c r="D1406" i="5"/>
  <c r="C1406" i="5"/>
  <c r="B1406" i="5"/>
  <c r="N1405" i="5"/>
  <c r="D1405" i="5"/>
  <c r="C1405" i="5"/>
  <c r="B1405" i="5"/>
  <c r="N1404" i="5"/>
  <c r="D1404" i="5"/>
  <c r="C1404" i="5"/>
  <c r="B1404" i="5"/>
  <c r="N1403" i="5"/>
  <c r="D1403" i="5"/>
  <c r="C1403" i="5"/>
  <c r="B1403" i="5"/>
  <c r="N1402" i="5"/>
  <c r="D1402" i="5"/>
  <c r="C1402" i="5"/>
  <c r="B1402" i="5"/>
  <c r="N1401" i="5"/>
  <c r="D1401" i="5"/>
  <c r="C1401" i="5"/>
  <c r="B1401" i="5"/>
  <c r="N1400" i="5"/>
  <c r="D1400" i="5"/>
  <c r="C1400" i="5"/>
  <c r="B1400" i="5"/>
  <c r="N1399" i="5"/>
  <c r="D1399" i="5"/>
  <c r="C1399" i="5"/>
  <c r="B1399" i="5"/>
  <c r="N1398" i="5"/>
  <c r="D1398" i="5"/>
  <c r="C1398" i="5"/>
  <c r="B1398" i="5"/>
  <c r="N1397" i="5"/>
  <c r="D1397" i="5"/>
  <c r="C1397" i="5"/>
  <c r="B1397" i="5"/>
  <c r="N1396" i="5"/>
  <c r="D1396" i="5"/>
  <c r="C1396" i="5"/>
  <c r="B1396" i="5"/>
  <c r="N1395" i="5"/>
  <c r="D1395" i="5"/>
  <c r="C1395" i="5"/>
  <c r="B1395" i="5"/>
  <c r="N1394" i="5"/>
  <c r="D1394" i="5"/>
  <c r="C1394" i="5"/>
  <c r="B1394" i="5"/>
  <c r="N1393" i="5"/>
  <c r="D1393" i="5"/>
  <c r="C1393" i="5"/>
  <c r="B1393" i="5"/>
  <c r="N1392" i="5"/>
  <c r="D1392" i="5"/>
  <c r="C1392" i="5"/>
  <c r="B1392" i="5"/>
  <c r="N1391" i="5"/>
  <c r="D1391" i="5"/>
  <c r="C1391" i="5"/>
  <c r="B1391" i="5"/>
  <c r="N1390" i="5"/>
  <c r="D1390" i="5"/>
  <c r="C1390" i="5"/>
  <c r="B1390" i="5"/>
  <c r="N1389" i="5"/>
  <c r="D1389" i="5"/>
  <c r="C1389" i="5"/>
  <c r="B1389" i="5"/>
  <c r="N1388" i="5"/>
  <c r="D1388" i="5"/>
  <c r="C1388" i="5"/>
  <c r="B1388" i="5"/>
  <c r="N1387" i="5"/>
  <c r="D1387" i="5"/>
  <c r="C1387" i="5"/>
  <c r="B1387" i="5"/>
  <c r="N1386" i="5"/>
  <c r="D1386" i="5"/>
  <c r="C1386" i="5"/>
  <c r="B1386" i="5"/>
  <c r="N1385" i="5"/>
  <c r="D1385" i="5"/>
  <c r="C1385" i="5"/>
  <c r="B1385" i="5"/>
  <c r="N1384" i="5"/>
  <c r="D1384" i="5"/>
  <c r="C1384" i="5"/>
  <c r="B1384" i="5"/>
  <c r="N1383" i="5"/>
  <c r="D1383" i="5"/>
  <c r="C1383" i="5"/>
  <c r="B1383" i="5"/>
  <c r="N1382" i="5"/>
  <c r="D1382" i="5"/>
  <c r="C1382" i="5"/>
  <c r="B1382" i="5"/>
  <c r="N1381" i="5"/>
  <c r="D1381" i="5"/>
  <c r="C1381" i="5"/>
  <c r="B1381" i="5"/>
  <c r="N1380" i="5"/>
  <c r="D1380" i="5"/>
  <c r="C1380" i="5"/>
  <c r="B1380" i="5"/>
  <c r="N1379" i="5"/>
  <c r="D1379" i="5"/>
  <c r="C1379" i="5"/>
  <c r="B1379" i="5"/>
  <c r="N1378" i="5"/>
  <c r="D1378" i="5"/>
  <c r="C1378" i="5"/>
  <c r="B1378" i="5"/>
  <c r="N1377" i="5"/>
  <c r="D1377" i="5"/>
  <c r="C1377" i="5"/>
  <c r="B1377" i="5"/>
  <c r="N1376" i="5"/>
  <c r="D1376" i="5"/>
  <c r="C1376" i="5"/>
  <c r="B1376" i="5"/>
  <c r="N1375" i="5"/>
  <c r="D1375" i="5"/>
  <c r="C1375" i="5"/>
  <c r="B1375" i="5"/>
  <c r="N1374" i="5"/>
  <c r="D1374" i="5"/>
  <c r="C1374" i="5"/>
  <c r="B1374" i="5"/>
  <c r="N1373" i="5"/>
  <c r="D1373" i="5"/>
  <c r="C1373" i="5"/>
  <c r="B1373" i="5"/>
  <c r="N1372" i="5"/>
  <c r="D1372" i="5"/>
  <c r="C1372" i="5"/>
  <c r="B1372" i="5"/>
  <c r="N1371" i="5"/>
  <c r="D1371" i="5"/>
  <c r="C1371" i="5"/>
  <c r="B1371" i="5"/>
  <c r="N1370" i="5"/>
  <c r="D1370" i="5"/>
  <c r="C1370" i="5"/>
  <c r="B1370" i="5"/>
  <c r="N1369" i="5"/>
  <c r="D1369" i="5"/>
  <c r="C1369" i="5"/>
  <c r="B1369" i="5"/>
  <c r="N1368" i="5"/>
  <c r="D1368" i="5"/>
  <c r="C1368" i="5"/>
  <c r="B1368" i="5"/>
  <c r="N1367" i="5"/>
  <c r="D1367" i="5"/>
  <c r="C1367" i="5"/>
  <c r="B1367" i="5"/>
  <c r="N1366" i="5"/>
  <c r="D1366" i="5"/>
  <c r="C1366" i="5"/>
  <c r="B1366" i="5"/>
  <c r="N1365" i="5"/>
  <c r="D1365" i="5"/>
  <c r="C1365" i="5"/>
  <c r="B1365" i="5"/>
  <c r="N1364" i="5"/>
  <c r="D1364" i="5"/>
  <c r="C1364" i="5"/>
  <c r="B1364" i="5"/>
  <c r="N1363" i="5"/>
  <c r="D1363" i="5"/>
  <c r="C1363" i="5"/>
  <c r="B1363" i="5"/>
  <c r="N1362" i="5"/>
  <c r="D1362" i="5"/>
  <c r="C1362" i="5"/>
  <c r="B1362" i="5"/>
  <c r="N1361" i="5"/>
  <c r="D1361" i="5"/>
  <c r="C1361" i="5"/>
  <c r="B1361" i="5"/>
  <c r="N1360" i="5"/>
  <c r="D1360" i="5"/>
  <c r="C1360" i="5"/>
  <c r="B1360" i="5"/>
  <c r="N1359" i="5"/>
  <c r="D1359" i="5"/>
  <c r="C1359" i="5"/>
  <c r="B1359" i="5"/>
  <c r="N1358" i="5"/>
  <c r="D1358" i="5"/>
  <c r="C1358" i="5"/>
  <c r="B1358" i="5"/>
  <c r="N1357" i="5"/>
  <c r="D1357" i="5"/>
  <c r="C1357" i="5"/>
  <c r="B1357" i="5"/>
  <c r="N1356" i="5"/>
  <c r="D1356" i="5"/>
  <c r="C1356" i="5"/>
  <c r="B1356" i="5"/>
  <c r="N1355" i="5"/>
  <c r="D1355" i="5"/>
  <c r="C1355" i="5"/>
  <c r="B1355" i="5"/>
  <c r="N1354" i="5"/>
  <c r="D1354" i="5"/>
  <c r="C1354" i="5"/>
  <c r="B1354" i="5"/>
  <c r="N1353" i="5"/>
  <c r="D1353" i="5"/>
  <c r="C1353" i="5"/>
  <c r="B1353" i="5"/>
  <c r="N1352" i="5"/>
  <c r="D1352" i="5"/>
  <c r="C1352" i="5"/>
  <c r="B1352" i="5"/>
  <c r="N1351" i="5"/>
  <c r="D1351" i="5"/>
  <c r="C1351" i="5"/>
  <c r="B1351" i="5"/>
  <c r="N1350" i="5"/>
  <c r="D1350" i="5"/>
  <c r="C1350" i="5"/>
  <c r="B1350" i="5"/>
  <c r="N1349" i="5"/>
  <c r="D1349" i="5"/>
  <c r="C1349" i="5"/>
  <c r="B1349" i="5"/>
  <c r="N1348" i="5"/>
  <c r="D1348" i="5"/>
  <c r="C1348" i="5"/>
  <c r="B1348" i="5"/>
  <c r="N1347" i="5"/>
  <c r="D1347" i="5"/>
  <c r="C1347" i="5"/>
  <c r="B1347" i="5"/>
  <c r="N1346" i="5"/>
  <c r="D1346" i="5"/>
  <c r="C1346" i="5"/>
  <c r="B1346" i="5"/>
  <c r="N1345" i="5"/>
  <c r="D1345" i="5"/>
  <c r="C1345" i="5"/>
  <c r="B1345" i="5"/>
  <c r="N1344" i="5"/>
  <c r="D1344" i="5"/>
  <c r="C1344" i="5"/>
  <c r="B1344" i="5"/>
  <c r="N1343" i="5"/>
  <c r="D1343" i="5"/>
  <c r="C1343" i="5"/>
  <c r="B1343" i="5"/>
  <c r="N1342" i="5"/>
  <c r="D1342" i="5"/>
  <c r="C1342" i="5"/>
  <c r="B1342" i="5"/>
  <c r="N1341" i="5"/>
  <c r="D1341" i="5"/>
  <c r="C1341" i="5"/>
  <c r="B1341" i="5"/>
  <c r="N1340" i="5"/>
  <c r="D1340" i="5"/>
  <c r="C1340" i="5"/>
  <c r="B1340" i="5"/>
  <c r="N1339" i="5"/>
  <c r="D1339" i="5"/>
  <c r="C1339" i="5"/>
  <c r="B1339" i="5"/>
  <c r="N1338" i="5"/>
  <c r="D1338" i="5"/>
  <c r="C1338" i="5"/>
  <c r="B1338" i="5"/>
  <c r="N1337" i="5"/>
  <c r="D1337" i="5"/>
  <c r="C1337" i="5"/>
  <c r="B1337" i="5"/>
  <c r="N1336" i="5"/>
  <c r="D1336" i="5"/>
  <c r="C1336" i="5"/>
  <c r="B1336" i="5"/>
  <c r="N1335" i="5"/>
  <c r="D1335" i="5"/>
  <c r="C1335" i="5"/>
  <c r="B1335" i="5"/>
  <c r="N1334" i="5"/>
  <c r="D1334" i="5"/>
  <c r="C1334" i="5"/>
  <c r="B1334" i="5"/>
  <c r="N1333" i="5"/>
  <c r="D1333" i="5"/>
  <c r="C1333" i="5"/>
  <c r="B1333" i="5"/>
  <c r="N1332" i="5"/>
  <c r="D1332" i="5"/>
  <c r="C1332" i="5"/>
  <c r="B1332" i="5"/>
  <c r="N1331" i="5"/>
  <c r="D1331" i="5"/>
  <c r="C1331" i="5"/>
  <c r="B1331" i="5"/>
  <c r="N1330" i="5"/>
  <c r="D1330" i="5"/>
  <c r="C1330" i="5"/>
  <c r="B1330" i="5"/>
  <c r="N1329" i="5"/>
  <c r="D1329" i="5"/>
  <c r="C1329" i="5"/>
  <c r="B1329" i="5"/>
  <c r="N1328" i="5"/>
  <c r="D1328" i="5"/>
  <c r="C1328" i="5"/>
  <c r="B1328" i="5"/>
  <c r="N1327" i="5"/>
  <c r="D1327" i="5"/>
  <c r="C1327" i="5"/>
  <c r="B1327" i="5"/>
  <c r="N1326" i="5"/>
  <c r="D1326" i="5"/>
  <c r="C1326" i="5"/>
  <c r="B1326" i="5"/>
  <c r="N1325" i="5"/>
  <c r="D1325" i="5"/>
  <c r="C1325" i="5"/>
  <c r="B1325" i="5"/>
  <c r="N1324" i="5"/>
  <c r="D1324" i="5"/>
  <c r="C1324" i="5"/>
  <c r="B1324" i="5"/>
  <c r="N1323" i="5"/>
  <c r="D1323" i="5"/>
  <c r="C1323" i="5"/>
  <c r="B1323" i="5"/>
  <c r="N1322" i="5"/>
  <c r="D1322" i="5"/>
  <c r="C1322" i="5"/>
  <c r="B1322" i="5"/>
  <c r="N1321" i="5"/>
  <c r="D1321" i="5"/>
  <c r="C1321" i="5"/>
  <c r="B1321" i="5"/>
  <c r="N1320" i="5"/>
  <c r="D1320" i="5"/>
  <c r="C1320" i="5"/>
  <c r="B1320" i="5"/>
  <c r="N1319" i="5"/>
  <c r="D1319" i="5"/>
  <c r="C1319" i="5"/>
  <c r="B1319" i="5"/>
  <c r="N1318" i="5"/>
  <c r="D1318" i="5"/>
  <c r="C1318" i="5"/>
  <c r="B1318" i="5"/>
  <c r="N1317" i="5"/>
  <c r="D1317" i="5"/>
  <c r="C1317" i="5"/>
  <c r="B1317" i="5"/>
  <c r="N1316" i="5"/>
  <c r="D1316" i="5"/>
  <c r="C1316" i="5"/>
  <c r="B1316" i="5"/>
  <c r="N1315" i="5"/>
  <c r="D1315" i="5"/>
  <c r="C1315" i="5"/>
  <c r="B1315" i="5"/>
  <c r="N1314" i="5"/>
  <c r="D1314" i="5"/>
  <c r="C1314" i="5"/>
  <c r="B1314" i="5"/>
  <c r="N1313" i="5"/>
  <c r="D1313" i="5"/>
  <c r="C1313" i="5"/>
  <c r="B1313" i="5"/>
  <c r="N1312" i="5"/>
  <c r="D1312" i="5"/>
  <c r="C1312" i="5"/>
  <c r="B1312" i="5"/>
  <c r="N1311" i="5"/>
  <c r="D1311" i="5"/>
  <c r="C1311" i="5"/>
  <c r="B1311" i="5"/>
  <c r="N1310" i="5"/>
  <c r="D1310" i="5"/>
  <c r="C1310" i="5"/>
  <c r="B1310" i="5"/>
  <c r="N1309" i="5"/>
  <c r="D1309" i="5"/>
  <c r="C1309" i="5"/>
  <c r="B1309" i="5"/>
  <c r="N1308" i="5"/>
  <c r="D1308" i="5"/>
  <c r="C1308" i="5"/>
  <c r="B1308" i="5"/>
  <c r="N1307" i="5"/>
  <c r="D1307" i="5"/>
  <c r="C1307" i="5"/>
  <c r="B1307" i="5"/>
  <c r="N1306" i="5"/>
  <c r="D1306" i="5"/>
  <c r="C1306" i="5"/>
  <c r="B1306" i="5"/>
  <c r="N1305" i="5"/>
  <c r="D1305" i="5"/>
  <c r="C1305" i="5"/>
  <c r="B1305" i="5"/>
  <c r="N1304" i="5"/>
  <c r="D1304" i="5"/>
  <c r="C1304" i="5"/>
  <c r="B1304" i="5"/>
  <c r="N1303" i="5"/>
  <c r="D1303" i="5"/>
  <c r="C1303" i="5"/>
  <c r="B1303" i="5"/>
  <c r="N1302" i="5"/>
  <c r="D1302" i="5"/>
  <c r="C1302" i="5"/>
  <c r="B1302" i="5"/>
  <c r="N1301" i="5"/>
  <c r="D1301" i="5"/>
  <c r="C1301" i="5"/>
  <c r="B1301" i="5"/>
  <c r="N1300" i="5"/>
  <c r="D1300" i="5"/>
  <c r="C1300" i="5"/>
  <c r="B1300" i="5"/>
  <c r="N1299" i="5"/>
  <c r="D1299" i="5"/>
  <c r="C1299" i="5"/>
  <c r="B1299" i="5"/>
  <c r="N1298" i="5"/>
  <c r="D1298" i="5"/>
  <c r="C1298" i="5"/>
  <c r="B1298" i="5"/>
  <c r="N1297" i="5"/>
  <c r="D1297" i="5"/>
  <c r="C1297" i="5"/>
  <c r="B1297" i="5"/>
  <c r="N1296" i="5"/>
  <c r="D1296" i="5"/>
  <c r="C1296" i="5"/>
  <c r="B1296" i="5"/>
  <c r="N1295" i="5"/>
  <c r="D1295" i="5"/>
  <c r="C1295" i="5"/>
  <c r="B1295" i="5"/>
  <c r="N1294" i="5"/>
  <c r="D1294" i="5"/>
  <c r="C1294" i="5"/>
  <c r="B1294" i="5"/>
  <c r="N1293" i="5"/>
  <c r="D1293" i="5"/>
  <c r="C1293" i="5"/>
  <c r="B1293" i="5"/>
  <c r="N1292" i="5"/>
  <c r="D1292" i="5"/>
  <c r="C1292" i="5"/>
  <c r="B1292" i="5"/>
  <c r="N1291" i="5"/>
  <c r="D1291" i="5"/>
  <c r="C1291" i="5"/>
  <c r="B1291" i="5"/>
  <c r="N1290" i="5"/>
  <c r="D1290" i="5"/>
  <c r="C1290" i="5"/>
  <c r="B1290" i="5"/>
  <c r="N1289" i="5"/>
  <c r="D1289" i="5"/>
  <c r="C1289" i="5"/>
  <c r="B1289" i="5"/>
  <c r="N1288" i="5"/>
  <c r="D1288" i="5"/>
  <c r="C1288" i="5"/>
  <c r="B1288" i="5"/>
  <c r="N1287" i="5"/>
  <c r="D1287" i="5"/>
  <c r="C1287" i="5"/>
  <c r="B1287" i="5"/>
  <c r="N1286" i="5"/>
  <c r="D1286" i="5"/>
  <c r="C1286" i="5"/>
  <c r="B1286" i="5"/>
  <c r="N1285" i="5"/>
  <c r="D1285" i="5"/>
  <c r="C1285" i="5"/>
  <c r="B1285" i="5"/>
  <c r="N1284" i="5"/>
  <c r="D1284" i="5"/>
  <c r="C1284" i="5"/>
  <c r="B1284" i="5"/>
  <c r="N1283" i="5"/>
  <c r="D1283" i="5"/>
  <c r="C1283" i="5"/>
  <c r="B1283" i="5"/>
  <c r="N1282" i="5"/>
  <c r="D1282" i="5"/>
  <c r="C1282" i="5"/>
  <c r="B1282" i="5"/>
  <c r="N1281" i="5"/>
  <c r="D1281" i="5"/>
  <c r="C1281" i="5"/>
  <c r="B1281" i="5"/>
  <c r="N1280" i="5"/>
  <c r="D1280" i="5"/>
  <c r="C1280" i="5"/>
  <c r="B1280" i="5"/>
  <c r="N1279" i="5"/>
  <c r="D1279" i="5"/>
  <c r="C1279" i="5"/>
  <c r="B1279" i="5"/>
  <c r="N1278" i="5"/>
  <c r="D1278" i="5"/>
  <c r="C1278" i="5"/>
  <c r="B1278" i="5"/>
  <c r="N1277" i="5"/>
  <c r="D1277" i="5"/>
  <c r="C1277" i="5"/>
  <c r="B1277" i="5"/>
  <c r="N1276" i="5"/>
  <c r="D1276" i="5"/>
  <c r="C1276" i="5"/>
  <c r="B1276" i="5"/>
  <c r="N1275" i="5"/>
  <c r="D1275" i="5"/>
  <c r="C1275" i="5"/>
  <c r="B1275" i="5"/>
  <c r="N1274" i="5"/>
  <c r="D1274" i="5"/>
  <c r="C1274" i="5"/>
  <c r="B1274" i="5"/>
  <c r="N1273" i="5"/>
  <c r="D1273" i="5"/>
  <c r="C1273" i="5"/>
  <c r="B1273" i="5"/>
  <c r="N1272" i="5"/>
  <c r="D1272" i="5"/>
  <c r="C1272" i="5"/>
  <c r="B1272" i="5"/>
  <c r="N1271" i="5"/>
  <c r="D1271" i="5"/>
  <c r="C1271" i="5"/>
  <c r="B1271" i="5"/>
  <c r="N1270" i="5"/>
  <c r="D1270" i="5"/>
  <c r="C1270" i="5"/>
  <c r="B1270" i="5"/>
  <c r="N1269" i="5"/>
  <c r="D1269" i="5"/>
  <c r="C1269" i="5"/>
  <c r="B1269" i="5"/>
  <c r="N1268" i="5"/>
  <c r="D1268" i="5"/>
  <c r="C1268" i="5"/>
  <c r="B1268" i="5"/>
  <c r="N1267" i="5"/>
  <c r="D1267" i="5"/>
  <c r="C1267" i="5"/>
  <c r="B1267" i="5"/>
  <c r="N1266" i="5"/>
  <c r="D1266" i="5"/>
  <c r="C1266" i="5"/>
  <c r="B1266" i="5"/>
  <c r="N1265" i="5"/>
  <c r="D1265" i="5"/>
  <c r="C1265" i="5"/>
  <c r="B1265" i="5"/>
  <c r="N1264" i="5"/>
  <c r="D1264" i="5"/>
  <c r="C1264" i="5"/>
  <c r="B1264" i="5"/>
  <c r="N1263" i="5"/>
  <c r="D1263" i="5"/>
  <c r="C1263" i="5"/>
  <c r="B1263" i="5"/>
  <c r="N1262" i="5"/>
  <c r="D1262" i="5"/>
  <c r="C1262" i="5"/>
  <c r="B1262" i="5"/>
  <c r="N1261" i="5"/>
  <c r="D1261" i="5"/>
  <c r="C1261" i="5"/>
  <c r="B1261" i="5"/>
  <c r="N1260" i="5"/>
  <c r="D1260" i="5"/>
  <c r="C1260" i="5"/>
  <c r="B1260" i="5"/>
  <c r="N1259" i="5"/>
  <c r="D1259" i="5"/>
  <c r="C1259" i="5"/>
  <c r="B1259" i="5"/>
  <c r="N1258" i="5"/>
  <c r="D1258" i="5"/>
  <c r="C1258" i="5"/>
  <c r="B1258" i="5"/>
  <c r="N1257" i="5"/>
  <c r="D1257" i="5"/>
  <c r="C1257" i="5"/>
  <c r="B1257" i="5"/>
  <c r="N1256" i="5"/>
  <c r="D1256" i="5"/>
  <c r="C1256" i="5"/>
  <c r="B1256" i="5"/>
  <c r="N1255" i="5"/>
  <c r="D1255" i="5"/>
  <c r="C1255" i="5"/>
  <c r="B1255" i="5"/>
  <c r="N1254" i="5"/>
  <c r="D1254" i="5"/>
  <c r="C1254" i="5"/>
  <c r="B1254" i="5"/>
  <c r="N1253" i="5"/>
  <c r="D1253" i="5"/>
  <c r="C1253" i="5"/>
  <c r="B1253" i="5"/>
  <c r="N1252" i="5"/>
  <c r="D1252" i="5"/>
  <c r="C1252" i="5"/>
  <c r="B1252" i="5"/>
  <c r="N1251" i="5"/>
  <c r="D1251" i="5"/>
  <c r="C1251" i="5"/>
  <c r="B1251" i="5"/>
  <c r="N1250" i="5"/>
  <c r="D1250" i="5"/>
  <c r="C1250" i="5"/>
  <c r="B1250" i="5"/>
  <c r="N1249" i="5"/>
  <c r="D1249" i="5"/>
  <c r="C1249" i="5"/>
  <c r="B1249" i="5"/>
  <c r="N1248" i="5"/>
  <c r="D1248" i="5"/>
  <c r="C1248" i="5"/>
  <c r="B1248" i="5"/>
  <c r="N1247" i="5"/>
  <c r="D1247" i="5"/>
  <c r="C1247" i="5"/>
  <c r="B1247" i="5"/>
  <c r="N1246" i="5"/>
  <c r="D1246" i="5"/>
  <c r="C1246" i="5"/>
  <c r="B1246" i="5"/>
  <c r="N1245" i="5"/>
  <c r="D1245" i="5"/>
  <c r="C1245" i="5"/>
  <c r="B1245" i="5"/>
  <c r="N1244" i="5"/>
  <c r="D1244" i="5"/>
  <c r="C1244" i="5"/>
  <c r="B1244" i="5"/>
  <c r="N1243" i="5"/>
  <c r="D1243" i="5"/>
  <c r="C1243" i="5"/>
  <c r="B1243" i="5"/>
  <c r="N1242" i="5"/>
  <c r="D1242" i="5"/>
  <c r="C1242" i="5"/>
  <c r="B1242" i="5"/>
  <c r="N1241" i="5"/>
  <c r="D1241" i="5"/>
  <c r="C1241" i="5"/>
  <c r="B1241" i="5"/>
  <c r="N1240" i="5"/>
  <c r="D1240" i="5"/>
  <c r="C1240" i="5"/>
  <c r="B1240" i="5"/>
  <c r="N1239" i="5"/>
  <c r="D1239" i="5"/>
  <c r="C1239" i="5"/>
  <c r="B1239" i="5"/>
  <c r="N1238" i="5"/>
  <c r="D1238" i="5"/>
  <c r="C1238" i="5"/>
  <c r="B1238" i="5"/>
  <c r="N1237" i="5"/>
  <c r="D1237" i="5"/>
  <c r="C1237" i="5"/>
  <c r="B1237" i="5"/>
  <c r="N1236" i="5"/>
  <c r="D1236" i="5"/>
  <c r="C1236" i="5"/>
  <c r="B1236" i="5"/>
  <c r="N1235" i="5"/>
  <c r="D1235" i="5"/>
  <c r="C1235" i="5"/>
  <c r="B1235" i="5"/>
  <c r="N1234" i="5"/>
  <c r="D1234" i="5"/>
  <c r="C1234" i="5"/>
  <c r="B1234" i="5"/>
  <c r="N1233" i="5"/>
  <c r="D1233" i="5"/>
  <c r="C1233" i="5"/>
  <c r="B1233" i="5"/>
  <c r="N1232" i="5"/>
  <c r="D1232" i="5"/>
  <c r="C1232" i="5"/>
  <c r="B1232" i="5"/>
  <c r="N1231" i="5"/>
  <c r="D1231" i="5"/>
  <c r="C1231" i="5"/>
  <c r="B1231" i="5"/>
  <c r="N1230" i="5"/>
  <c r="D1230" i="5"/>
  <c r="C1230" i="5"/>
  <c r="B1230" i="5"/>
  <c r="N1229" i="5"/>
  <c r="D1229" i="5"/>
  <c r="C1229" i="5"/>
  <c r="B1229" i="5"/>
  <c r="N1228" i="5"/>
  <c r="D1228" i="5"/>
  <c r="C1228" i="5"/>
  <c r="B1228" i="5"/>
  <c r="N1227" i="5"/>
  <c r="D1227" i="5"/>
  <c r="C1227" i="5"/>
  <c r="B1227" i="5"/>
  <c r="N1226" i="5"/>
  <c r="D1226" i="5"/>
  <c r="C1226" i="5"/>
  <c r="B1226" i="5"/>
  <c r="N1225" i="5"/>
  <c r="D1225" i="5"/>
  <c r="C1225" i="5"/>
  <c r="B1225" i="5"/>
  <c r="N1224" i="5"/>
  <c r="D1224" i="5"/>
  <c r="C1224" i="5"/>
  <c r="B1224" i="5"/>
  <c r="N1223" i="5"/>
  <c r="D1223" i="5"/>
  <c r="C1223" i="5"/>
  <c r="B1223" i="5"/>
  <c r="N1222" i="5"/>
  <c r="D1222" i="5"/>
  <c r="C1222" i="5"/>
  <c r="B1222" i="5"/>
  <c r="N1221" i="5"/>
  <c r="D1221" i="5"/>
  <c r="C1221" i="5"/>
  <c r="B1221" i="5"/>
  <c r="N1220" i="5"/>
  <c r="D1220" i="5"/>
  <c r="C1220" i="5"/>
  <c r="B1220" i="5"/>
  <c r="N1219" i="5"/>
  <c r="D1219" i="5"/>
  <c r="C1219" i="5"/>
  <c r="B1219" i="5"/>
  <c r="N1218" i="5"/>
  <c r="D1218" i="5"/>
  <c r="C1218" i="5"/>
  <c r="B1218" i="5"/>
  <c r="N1217" i="5"/>
  <c r="D1217" i="5"/>
  <c r="C1217" i="5"/>
  <c r="B1217" i="5"/>
  <c r="N1216" i="5"/>
  <c r="D1216" i="5"/>
  <c r="C1216" i="5"/>
  <c r="B1216" i="5"/>
  <c r="N1215" i="5"/>
  <c r="D1215" i="5"/>
  <c r="C1215" i="5"/>
  <c r="B1215" i="5"/>
  <c r="N1214" i="5"/>
  <c r="D1214" i="5"/>
  <c r="C1214" i="5"/>
  <c r="B1214" i="5"/>
  <c r="N1213" i="5"/>
  <c r="D1213" i="5"/>
  <c r="C1213" i="5"/>
  <c r="B1213" i="5"/>
  <c r="N1212" i="5"/>
  <c r="D1212" i="5"/>
  <c r="C1212" i="5"/>
  <c r="B1212" i="5"/>
  <c r="N1211" i="5"/>
  <c r="D1211" i="5"/>
  <c r="C1211" i="5"/>
  <c r="B1211" i="5"/>
  <c r="N1210" i="5"/>
  <c r="D1210" i="5"/>
  <c r="C1210" i="5"/>
  <c r="B1210" i="5"/>
  <c r="N1209" i="5"/>
  <c r="D1209" i="5"/>
  <c r="C1209" i="5"/>
  <c r="B1209" i="5"/>
  <c r="N1208" i="5"/>
  <c r="D1208" i="5"/>
  <c r="C1208" i="5"/>
  <c r="B1208" i="5"/>
  <c r="N1207" i="5"/>
  <c r="D1207" i="5"/>
  <c r="C1207" i="5"/>
  <c r="B1207" i="5"/>
  <c r="N1206" i="5"/>
  <c r="D1206" i="5"/>
  <c r="C1206" i="5"/>
  <c r="B1206" i="5"/>
  <c r="N1205" i="5"/>
  <c r="D1205" i="5"/>
  <c r="C1205" i="5"/>
  <c r="B1205" i="5"/>
  <c r="N1204" i="5"/>
  <c r="D1204" i="5"/>
  <c r="C1204" i="5"/>
  <c r="B1204" i="5"/>
  <c r="N1203" i="5"/>
  <c r="D1203" i="5"/>
  <c r="C1203" i="5"/>
  <c r="B1203" i="5"/>
  <c r="N1202" i="5"/>
  <c r="D1202" i="5"/>
  <c r="C1202" i="5"/>
  <c r="B1202" i="5"/>
  <c r="N1201" i="5"/>
  <c r="D1201" i="5"/>
  <c r="C1201" i="5"/>
  <c r="B1201" i="5"/>
  <c r="N1200" i="5"/>
  <c r="D1200" i="5"/>
  <c r="C1200" i="5"/>
  <c r="B1200" i="5"/>
  <c r="N1199" i="5"/>
  <c r="D1199" i="5"/>
  <c r="C1199" i="5"/>
  <c r="B1199" i="5"/>
  <c r="N1198" i="5"/>
  <c r="D1198" i="5"/>
  <c r="C1198" i="5"/>
  <c r="B1198" i="5"/>
  <c r="N1197" i="5"/>
  <c r="D1197" i="5"/>
  <c r="C1197" i="5"/>
  <c r="B1197" i="5"/>
  <c r="N1196" i="5"/>
  <c r="D1196" i="5"/>
  <c r="C1196" i="5"/>
  <c r="B1196" i="5"/>
  <c r="N1195" i="5"/>
  <c r="D1195" i="5"/>
  <c r="C1195" i="5"/>
  <c r="B1195" i="5"/>
  <c r="N1194" i="5"/>
  <c r="D1194" i="5"/>
  <c r="C1194" i="5"/>
  <c r="B1194" i="5"/>
  <c r="N1193" i="5"/>
  <c r="D1193" i="5"/>
  <c r="C1193" i="5"/>
  <c r="B1193" i="5"/>
  <c r="N1192" i="5"/>
  <c r="D1192" i="5"/>
  <c r="C1192" i="5"/>
  <c r="B1192" i="5"/>
  <c r="N1191" i="5"/>
  <c r="D1191" i="5"/>
  <c r="C1191" i="5"/>
  <c r="B1191" i="5"/>
  <c r="N1190" i="5"/>
  <c r="D1190" i="5"/>
  <c r="C1190" i="5"/>
  <c r="B1190" i="5"/>
  <c r="N1189" i="5"/>
  <c r="D1189" i="5"/>
  <c r="C1189" i="5"/>
  <c r="B1189" i="5"/>
  <c r="N1188" i="5"/>
  <c r="D1188" i="5"/>
  <c r="C1188" i="5"/>
  <c r="B1188" i="5"/>
  <c r="N1187" i="5"/>
  <c r="D1187" i="5"/>
  <c r="C1187" i="5"/>
  <c r="B1187" i="5"/>
  <c r="N1186" i="5"/>
  <c r="D1186" i="5"/>
  <c r="C1186" i="5"/>
  <c r="B1186" i="5"/>
  <c r="N1185" i="5"/>
  <c r="D1185" i="5"/>
  <c r="C1185" i="5"/>
  <c r="B1185" i="5"/>
  <c r="N1184" i="5"/>
  <c r="D1184" i="5"/>
  <c r="C1184" i="5"/>
  <c r="B1184" i="5"/>
  <c r="N1183" i="5"/>
  <c r="D1183" i="5"/>
  <c r="C1183" i="5"/>
  <c r="B1183" i="5"/>
  <c r="N1182" i="5"/>
  <c r="D1182" i="5"/>
  <c r="C1182" i="5"/>
  <c r="B1182" i="5"/>
  <c r="N1181" i="5"/>
  <c r="D1181" i="5"/>
  <c r="C1181" i="5"/>
  <c r="B1181" i="5"/>
  <c r="N1180" i="5"/>
  <c r="D1180" i="5"/>
  <c r="C1180" i="5"/>
  <c r="B1180" i="5"/>
  <c r="N1179" i="5"/>
  <c r="D1179" i="5"/>
  <c r="C1179" i="5"/>
  <c r="B1179" i="5"/>
  <c r="N1178" i="5"/>
  <c r="D1178" i="5"/>
  <c r="C1178" i="5"/>
  <c r="B1178" i="5"/>
  <c r="N1177" i="5"/>
  <c r="D1177" i="5"/>
  <c r="C1177" i="5"/>
  <c r="B1177" i="5"/>
  <c r="N1176" i="5"/>
  <c r="D1176" i="5"/>
  <c r="C1176" i="5"/>
  <c r="B1176" i="5"/>
  <c r="N1175" i="5"/>
  <c r="D1175" i="5"/>
  <c r="C1175" i="5"/>
  <c r="B1175" i="5"/>
  <c r="N1174" i="5"/>
  <c r="D1174" i="5"/>
  <c r="C1174" i="5"/>
  <c r="B1174" i="5"/>
  <c r="N1173" i="5"/>
  <c r="D1173" i="5"/>
  <c r="C1173" i="5"/>
  <c r="B1173" i="5"/>
  <c r="N1172" i="5"/>
  <c r="D1172" i="5"/>
  <c r="C1172" i="5"/>
  <c r="B1172" i="5"/>
  <c r="N1171" i="5"/>
  <c r="D1171" i="5"/>
  <c r="C1171" i="5"/>
  <c r="B1171" i="5"/>
  <c r="N1170" i="5"/>
  <c r="D1170" i="5"/>
  <c r="C1170" i="5"/>
  <c r="B1170" i="5"/>
  <c r="N1169" i="5"/>
  <c r="D1169" i="5"/>
  <c r="C1169" i="5"/>
  <c r="B1169" i="5"/>
  <c r="N1168" i="5"/>
  <c r="D1168" i="5"/>
  <c r="C1168" i="5"/>
  <c r="B1168" i="5"/>
  <c r="N1167" i="5"/>
  <c r="D1167" i="5"/>
  <c r="C1167" i="5"/>
  <c r="B1167" i="5"/>
  <c r="N1166" i="5"/>
  <c r="D1166" i="5"/>
  <c r="C1166" i="5"/>
  <c r="B1166" i="5"/>
  <c r="N1165" i="5"/>
  <c r="D1165" i="5"/>
  <c r="C1165" i="5"/>
  <c r="B1165" i="5"/>
  <c r="N1164" i="5"/>
  <c r="D1164" i="5"/>
  <c r="C1164" i="5"/>
  <c r="B1164" i="5"/>
  <c r="N1163" i="5"/>
  <c r="D1163" i="5"/>
  <c r="C1163" i="5"/>
  <c r="B1163" i="5"/>
  <c r="N1162" i="5"/>
  <c r="D1162" i="5"/>
  <c r="C1162" i="5"/>
  <c r="B1162" i="5"/>
  <c r="N1161" i="5"/>
  <c r="D1161" i="5"/>
  <c r="C1161" i="5"/>
  <c r="B1161" i="5"/>
  <c r="N1160" i="5"/>
  <c r="D1160" i="5"/>
  <c r="C1160" i="5"/>
  <c r="B1160" i="5"/>
  <c r="N1159" i="5"/>
  <c r="D1159" i="5"/>
  <c r="C1159" i="5"/>
  <c r="B1159" i="5"/>
  <c r="N1158" i="5"/>
  <c r="D1158" i="5"/>
  <c r="C1158" i="5"/>
  <c r="B1158" i="5"/>
  <c r="N1157" i="5"/>
  <c r="D1157" i="5"/>
  <c r="C1157" i="5"/>
  <c r="B1157" i="5"/>
  <c r="N1156" i="5"/>
  <c r="D1156" i="5"/>
  <c r="C1156" i="5"/>
  <c r="B1156" i="5"/>
  <c r="N1155" i="5"/>
  <c r="D1155" i="5"/>
  <c r="C1155" i="5"/>
  <c r="B1155" i="5"/>
  <c r="N1154" i="5"/>
  <c r="D1154" i="5"/>
  <c r="C1154" i="5"/>
  <c r="B1154" i="5"/>
  <c r="N1153" i="5"/>
  <c r="D1153" i="5"/>
  <c r="C1153" i="5"/>
  <c r="B1153" i="5"/>
  <c r="N1152" i="5"/>
  <c r="D1152" i="5"/>
  <c r="C1152" i="5"/>
  <c r="B1152" i="5"/>
  <c r="N1151" i="5"/>
  <c r="D1151" i="5"/>
  <c r="C1151" i="5"/>
  <c r="B1151" i="5"/>
  <c r="N1150" i="5"/>
  <c r="D1150" i="5"/>
  <c r="C1150" i="5"/>
  <c r="B1150" i="5"/>
  <c r="N1149" i="5"/>
  <c r="D1149" i="5"/>
  <c r="C1149" i="5"/>
  <c r="B1149" i="5"/>
  <c r="N1148" i="5"/>
  <c r="D1148" i="5"/>
  <c r="C1148" i="5"/>
  <c r="B1148" i="5"/>
  <c r="N1147" i="5"/>
  <c r="D1147" i="5"/>
  <c r="C1147" i="5"/>
  <c r="B1147" i="5"/>
  <c r="N1146" i="5"/>
  <c r="D1146" i="5"/>
  <c r="C1146" i="5"/>
  <c r="B1146" i="5"/>
  <c r="N1145" i="5"/>
  <c r="D1145" i="5"/>
  <c r="C1145" i="5"/>
  <c r="B1145" i="5"/>
  <c r="N1144" i="5"/>
  <c r="D1144" i="5"/>
  <c r="C1144" i="5"/>
  <c r="B1144" i="5"/>
  <c r="N1143" i="5"/>
  <c r="D1143" i="5"/>
  <c r="C1143" i="5"/>
  <c r="B1143" i="5"/>
  <c r="N1142" i="5"/>
  <c r="D1142" i="5"/>
  <c r="C1142" i="5"/>
  <c r="B1142" i="5"/>
  <c r="N1141" i="5"/>
  <c r="D1141" i="5"/>
  <c r="C1141" i="5"/>
  <c r="B1141" i="5"/>
  <c r="N1140" i="5"/>
  <c r="D1140" i="5"/>
  <c r="C1140" i="5"/>
  <c r="B1140" i="5"/>
  <c r="N1139" i="5"/>
  <c r="D1139" i="5"/>
  <c r="C1139" i="5"/>
  <c r="B1139" i="5"/>
  <c r="N1138" i="5"/>
  <c r="D1138" i="5"/>
  <c r="C1138" i="5"/>
  <c r="B1138" i="5"/>
  <c r="N1137" i="5"/>
  <c r="D1137" i="5"/>
  <c r="C1137" i="5"/>
  <c r="B1137" i="5"/>
  <c r="N1136" i="5"/>
  <c r="D1136" i="5"/>
  <c r="C1136" i="5"/>
  <c r="B1136" i="5"/>
  <c r="N1135" i="5"/>
  <c r="D1135" i="5"/>
  <c r="C1135" i="5"/>
  <c r="B1135" i="5"/>
  <c r="N1134" i="5"/>
  <c r="D1134" i="5"/>
  <c r="C1134" i="5"/>
  <c r="B1134" i="5"/>
  <c r="N1133" i="5"/>
  <c r="D1133" i="5"/>
  <c r="C1133" i="5"/>
  <c r="B1133" i="5"/>
  <c r="N1132" i="5"/>
  <c r="D1132" i="5"/>
  <c r="C1132" i="5"/>
  <c r="B1132" i="5"/>
  <c r="N1131" i="5"/>
  <c r="D1131" i="5"/>
  <c r="C1131" i="5"/>
  <c r="B1131" i="5"/>
  <c r="N1130" i="5"/>
  <c r="D1130" i="5"/>
  <c r="C1130" i="5"/>
  <c r="B1130" i="5"/>
  <c r="N1129" i="5"/>
  <c r="D1129" i="5"/>
  <c r="C1129" i="5"/>
  <c r="B1129" i="5"/>
  <c r="N1128" i="5"/>
  <c r="D1128" i="5"/>
  <c r="C1128" i="5"/>
  <c r="B1128" i="5"/>
  <c r="N1127" i="5"/>
  <c r="D1127" i="5"/>
  <c r="C1127" i="5"/>
  <c r="B1127" i="5"/>
  <c r="N1126" i="5"/>
  <c r="D1126" i="5"/>
  <c r="C1126" i="5"/>
  <c r="B1126" i="5"/>
  <c r="N1125" i="5"/>
  <c r="D1125" i="5"/>
  <c r="C1125" i="5"/>
  <c r="B1125" i="5"/>
  <c r="N1124" i="5"/>
  <c r="D1124" i="5"/>
  <c r="C1124" i="5"/>
  <c r="B1124" i="5"/>
  <c r="N1123" i="5"/>
  <c r="D1123" i="5"/>
  <c r="C1123" i="5"/>
  <c r="B1123" i="5"/>
  <c r="N1122" i="5"/>
  <c r="D1122" i="5"/>
  <c r="C1122" i="5"/>
  <c r="B1122" i="5"/>
  <c r="N1121" i="5"/>
  <c r="D1121" i="5"/>
  <c r="C1121" i="5"/>
  <c r="B1121" i="5"/>
  <c r="N1120" i="5"/>
  <c r="D1120" i="5"/>
  <c r="C1120" i="5"/>
  <c r="B1120" i="5"/>
  <c r="N1119" i="5"/>
  <c r="D1119" i="5"/>
  <c r="C1119" i="5"/>
  <c r="B1119" i="5"/>
  <c r="N1118" i="5"/>
  <c r="D1118" i="5"/>
  <c r="C1118" i="5"/>
  <c r="B1118" i="5"/>
  <c r="N1117" i="5"/>
  <c r="D1117" i="5"/>
  <c r="C1117" i="5"/>
  <c r="B1117" i="5"/>
  <c r="N1116" i="5"/>
  <c r="D1116" i="5"/>
  <c r="C1116" i="5"/>
  <c r="B1116" i="5"/>
  <c r="N1115" i="5"/>
  <c r="D1115" i="5"/>
  <c r="C1115" i="5"/>
  <c r="B1115" i="5"/>
  <c r="N1114" i="5"/>
  <c r="D1114" i="5"/>
  <c r="C1114" i="5"/>
  <c r="B1114" i="5"/>
  <c r="N1113" i="5"/>
  <c r="D1113" i="5"/>
  <c r="C1113" i="5"/>
  <c r="B1113" i="5"/>
  <c r="N1112" i="5"/>
  <c r="D1112" i="5"/>
  <c r="C1112" i="5"/>
  <c r="B1112" i="5"/>
  <c r="N1111" i="5"/>
  <c r="D1111" i="5"/>
  <c r="C1111" i="5"/>
  <c r="B1111" i="5"/>
  <c r="N1110" i="5"/>
  <c r="D1110" i="5"/>
  <c r="C1110" i="5"/>
  <c r="B1110" i="5"/>
  <c r="N1109" i="5"/>
  <c r="D1109" i="5"/>
  <c r="C1109" i="5"/>
  <c r="B1109" i="5"/>
  <c r="N1108" i="5"/>
  <c r="D1108" i="5"/>
  <c r="C1108" i="5"/>
  <c r="B1108" i="5"/>
  <c r="N1107" i="5"/>
  <c r="D1107" i="5"/>
  <c r="C1107" i="5"/>
  <c r="B1107" i="5"/>
  <c r="N1106" i="5"/>
  <c r="D1106" i="5"/>
  <c r="C1106" i="5"/>
  <c r="B1106" i="5"/>
  <c r="N1105" i="5"/>
  <c r="D1105" i="5"/>
  <c r="C1105" i="5"/>
  <c r="B1105" i="5"/>
  <c r="N1104" i="5"/>
  <c r="D1104" i="5"/>
  <c r="C1104" i="5"/>
  <c r="B1104" i="5"/>
  <c r="N1103" i="5"/>
  <c r="D1103" i="5"/>
  <c r="C1103" i="5"/>
  <c r="B1103" i="5"/>
  <c r="N1102" i="5"/>
  <c r="D1102" i="5"/>
  <c r="C1102" i="5"/>
  <c r="B1102" i="5"/>
  <c r="N1101" i="5"/>
  <c r="D1101" i="5"/>
  <c r="C1101" i="5"/>
  <c r="B1101" i="5"/>
  <c r="N1100" i="5"/>
  <c r="D1100" i="5"/>
  <c r="C1100" i="5"/>
  <c r="B1100" i="5"/>
  <c r="N1099" i="5"/>
  <c r="D1099" i="5"/>
  <c r="C1099" i="5"/>
  <c r="B1099" i="5"/>
  <c r="N1098" i="5"/>
  <c r="D1098" i="5"/>
  <c r="C1098" i="5"/>
  <c r="B1098" i="5"/>
  <c r="N1097" i="5"/>
  <c r="D1097" i="5"/>
  <c r="C1097" i="5"/>
  <c r="B1097" i="5"/>
  <c r="N1096" i="5"/>
  <c r="D1096" i="5"/>
  <c r="C1096" i="5"/>
  <c r="B1096" i="5"/>
  <c r="N1095" i="5"/>
  <c r="D1095" i="5"/>
  <c r="C1095" i="5"/>
  <c r="B1095" i="5"/>
  <c r="N1094" i="5"/>
  <c r="D1094" i="5"/>
  <c r="C1094" i="5"/>
  <c r="B1094" i="5"/>
  <c r="N1093" i="5"/>
  <c r="D1093" i="5"/>
  <c r="C1093" i="5"/>
  <c r="B1093" i="5"/>
  <c r="N1092" i="5"/>
  <c r="D1092" i="5"/>
  <c r="C1092" i="5"/>
  <c r="B1092" i="5"/>
  <c r="N1091" i="5"/>
  <c r="D1091" i="5"/>
  <c r="C1091" i="5"/>
  <c r="B1091" i="5"/>
  <c r="N1090" i="5"/>
  <c r="D1090" i="5"/>
  <c r="C1090" i="5"/>
  <c r="B1090" i="5"/>
  <c r="N1089" i="5"/>
  <c r="D1089" i="5"/>
  <c r="C1089" i="5"/>
  <c r="B1089" i="5"/>
  <c r="N1088" i="5"/>
  <c r="D1088" i="5"/>
  <c r="C1088" i="5"/>
  <c r="B1088" i="5"/>
  <c r="N1087" i="5"/>
  <c r="D1087" i="5"/>
  <c r="C1087" i="5"/>
  <c r="B1087" i="5"/>
  <c r="N1086" i="5"/>
  <c r="D1086" i="5"/>
  <c r="C1086" i="5"/>
  <c r="B1086" i="5"/>
  <c r="N1085" i="5"/>
  <c r="D1085" i="5"/>
  <c r="C1085" i="5"/>
  <c r="B1085" i="5"/>
  <c r="N1084" i="5"/>
  <c r="D1084" i="5"/>
  <c r="C1084" i="5"/>
  <c r="B1084" i="5"/>
  <c r="N1083" i="5"/>
  <c r="D1083" i="5"/>
  <c r="C1083" i="5"/>
  <c r="B1083" i="5"/>
  <c r="N1082" i="5"/>
  <c r="D1082" i="5"/>
  <c r="C1082" i="5"/>
  <c r="B1082" i="5"/>
  <c r="N1081" i="5"/>
  <c r="D1081" i="5"/>
  <c r="C1081" i="5"/>
  <c r="B1081" i="5"/>
  <c r="N1080" i="5"/>
  <c r="D1080" i="5"/>
  <c r="C1080" i="5"/>
  <c r="B1080" i="5"/>
  <c r="N1079" i="5"/>
  <c r="D1079" i="5"/>
  <c r="C1079" i="5"/>
  <c r="B1079" i="5"/>
  <c r="N1078" i="5"/>
  <c r="D1078" i="5"/>
  <c r="C1078" i="5"/>
  <c r="B1078" i="5"/>
  <c r="N1077" i="5"/>
  <c r="D1077" i="5"/>
  <c r="C1077" i="5"/>
  <c r="B1077" i="5"/>
  <c r="N1076" i="5"/>
  <c r="D1076" i="5"/>
  <c r="C1076" i="5"/>
  <c r="B1076" i="5"/>
  <c r="N1075" i="5"/>
  <c r="D1075" i="5"/>
  <c r="C1075" i="5"/>
  <c r="B1075" i="5"/>
  <c r="N1074" i="5"/>
  <c r="D1074" i="5"/>
  <c r="C1074" i="5"/>
  <c r="B1074" i="5"/>
  <c r="N1073" i="5"/>
  <c r="D1073" i="5"/>
  <c r="C1073" i="5"/>
  <c r="B1073" i="5"/>
  <c r="N1072" i="5"/>
  <c r="D1072" i="5"/>
  <c r="C1072" i="5"/>
  <c r="B1072" i="5"/>
  <c r="N1071" i="5"/>
  <c r="D1071" i="5"/>
  <c r="C1071" i="5"/>
  <c r="B1071" i="5"/>
  <c r="N1070" i="5"/>
  <c r="D1070" i="5"/>
  <c r="C1070" i="5"/>
  <c r="B1070" i="5"/>
  <c r="N1069" i="5"/>
  <c r="D1069" i="5"/>
  <c r="C1069" i="5"/>
  <c r="B1069" i="5"/>
  <c r="N1068" i="5"/>
  <c r="D1068" i="5"/>
  <c r="C1068" i="5"/>
  <c r="B1068" i="5"/>
  <c r="N1067" i="5"/>
  <c r="D1067" i="5"/>
  <c r="C1067" i="5"/>
  <c r="B1067" i="5"/>
  <c r="N1066" i="5"/>
  <c r="D1066" i="5"/>
  <c r="C1066" i="5"/>
  <c r="B1066" i="5"/>
  <c r="N1065" i="5"/>
  <c r="D1065" i="5"/>
  <c r="C1065" i="5"/>
  <c r="B1065" i="5"/>
  <c r="N1064" i="5"/>
  <c r="D1064" i="5"/>
  <c r="C1064" i="5"/>
  <c r="B1064" i="5"/>
  <c r="N1063" i="5"/>
  <c r="D1063" i="5"/>
  <c r="C1063" i="5"/>
  <c r="B1063" i="5"/>
  <c r="N1062" i="5"/>
  <c r="D1062" i="5"/>
  <c r="C1062" i="5"/>
  <c r="B1062" i="5"/>
  <c r="N1061" i="5"/>
  <c r="D1061" i="5"/>
  <c r="C1061" i="5"/>
  <c r="B1061" i="5"/>
  <c r="N1060" i="5"/>
  <c r="D1060" i="5"/>
  <c r="C1060" i="5"/>
  <c r="B1060" i="5"/>
  <c r="N1059" i="5"/>
  <c r="D1059" i="5"/>
  <c r="C1059" i="5"/>
  <c r="B1059" i="5"/>
  <c r="N1058" i="5"/>
  <c r="D1058" i="5"/>
  <c r="C1058" i="5"/>
  <c r="B1058" i="5"/>
  <c r="N1057" i="5"/>
  <c r="D1057" i="5"/>
  <c r="C1057" i="5"/>
  <c r="B1057" i="5"/>
  <c r="N1056" i="5"/>
  <c r="D1056" i="5"/>
  <c r="C1056" i="5"/>
  <c r="B1056" i="5"/>
  <c r="N1055" i="5"/>
  <c r="D1055" i="5"/>
  <c r="C1055" i="5"/>
  <c r="B1055" i="5"/>
  <c r="N1054" i="5"/>
  <c r="D1054" i="5"/>
  <c r="C1054" i="5"/>
  <c r="B1054" i="5"/>
  <c r="N1053" i="5"/>
  <c r="D1053" i="5"/>
  <c r="C1053" i="5"/>
  <c r="B1053" i="5"/>
  <c r="N1052" i="5"/>
  <c r="D1052" i="5"/>
  <c r="C1052" i="5"/>
  <c r="B1052" i="5"/>
  <c r="N1051" i="5"/>
  <c r="D1051" i="5"/>
  <c r="C1051" i="5"/>
  <c r="B1051" i="5"/>
  <c r="N1050" i="5"/>
  <c r="D1050" i="5"/>
  <c r="C1050" i="5"/>
  <c r="B1050" i="5"/>
  <c r="N1049" i="5"/>
  <c r="D1049" i="5"/>
  <c r="C1049" i="5"/>
  <c r="B1049" i="5"/>
  <c r="N1048" i="5"/>
  <c r="D1048" i="5"/>
  <c r="C1048" i="5"/>
  <c r="B1048" i="5"/>
  <c r="N1047" i="5"/>
  <c r="D1047" i="5"/>
  <c r="C1047" i="5"/>
  <c r="B1047" i="5"/>
  <c r="N1046" i="5"/>
  <c r="D1046" i="5"/>
  <c r="C1046" i="5"/>
  <c r="B1046" i="5"/>
  <c r="N1045" i="5"/>
  <c r="D1045" i="5"/>
  <c r="C1045" i="5"/>
  <c r="B1045" i="5"/>
  <c r="N1044" i="5"/>
  <c r="D1044" i="5"/>
  <c r="C1044" i="5"/>
  <c r="B1044" i="5"/>
  <c r="N1043" i="5"/>
  <c r="D1043" i="5"/>
  <c r="C1043" i="5"/>
  <c r="B1043" i="5"/>
  <c r="N1042" i="5"/>
  <c r="D1042" i="5"/>
  <c r="C1042" i="5"/>
  <c r="B1042" i="5"/>
  <c r="N1041" i="5"/>
  <c r="D1041" i="5"/>
  <c r="C1041" i="5"/>
  <c r="B1041" i="5"/>
  <c r="N1040" i="5"/>
  <c r="D1040" i="5"/>
  <c r="C1040" i="5"/>
  <c r="B1040" i="5"/>
  <c r="N1039" i="5"/>
  <c r="D1039" i="5"/>
  <c r="C1039" i="5"/>
  <c r="B1039" i="5"/>
  <c r="N1038" i="5"/>
  <c r="D1038" i="5"/>
  <c r="C1038" i="5"/>
  <c r="B1038" i="5"/>
  <c r="N1037" i="5"/>
  <c r="D1037" i="5"/>
  <c r="C1037" i="5"/>
  <c r="B1037" i="5"/>
  <c r="N1036" i="5"/>
  <c r="D1036" i="5"/>
  <c r="C1036" i="5"/>
  <c r="B1036" i="5"/>
  <c r="N1035" i="5"/>
  <c r="D1035" i="5"/>
  <c r="C1035" i="5"/>
  <c r="B1035" i="5"/>
  <c r="N1034" i="5"/>
  <c r="D1034" i="5"/>
  <c r="C1034" i="5"/>
  <c r="B1034" i="5"/>
  <c r="N1033" i="5"/>
  <c r="D1033" i="5"/>
  <c r="C1033" i="5"/>
  <c r="B1033" i="5"/>
  <c r="N1032" i="5"/>
  <c r="D1032" i="5"/>
  <c r="C1032" i="5"/>
  <c r="B1032" i="5"/>
  <c r="N1031" i="5"/>
  <c r="D1031" i="5"/>
  <c r="C1031" i="5"/>
  <c r="B1031" i="5"/>
  <c r="N1030" i="5"/>
  <c r="D1030" i="5"/>
  <c r="C1030" i="5"/>
  <c r="B1030" i="5"/>
  <c r="N1029" i="5"/>
  <c r="D1029" i="5"/>
  <c r="C1029" i="5"/>
  <c r="B1029" i="5"/>
  <c r="N1028" i="5"/>
  <c r="D1028" i="5"/>
  <c r="C1028" i="5"/>
  <c r="B1028" i="5"/>
  <c r="N1027" i="5"/>
  <c r="D1027" i="5"/>
  <c r="C1027" i="5"/>
  <c r="B1027" i="5"/>
  <c r="N1026" i="5"/>
  <c r="D1026" i="5"/>
  <c r="C1026" i="5"/>
  <c r="B1026" i="5"/>
  <c r="N1025" i="5"/>
  <c r="D1025" i="5"/>
  <c r="C1025" i="5"/>
  <c r="B1025" i="5"/>
  <c r="N1024" i="5"/>
  <c r="D1024" i="5"/>
  <c r="C1024" i="5"/>
  <c r="B1024" i="5"/>
  <c r="N1023" i="5"/>
  <c r="D1023" i="5"/>
  <c r="C1023" i="5"/>
  <c r="B1023" i="5"/>
  <c r="N1022" i="5"/>
  <c r="D1022" i="5"/>
  <c r="C1022" i="5"/>
  <c r="B1022" i="5"/>
  <c r="N1021" i="5"/>
  <c r="D1021" i="5"/>
  <c r="C1021" i="5"/>
  <c r="B1021" i="5"/>
  <c r="N1020" i="5"/>
  <c r="D1020" i="5"/>
  <c r="C1020" i="5"/>
  <c r="B1020" i="5"/>
  <c r="N1019" i="5"/>
  <c r="D1019" i="5"/>
  <c r="C1019" i="5"/>
  <c r="B1019" i="5"/>
  <c r="N1018" i="5"/>
  <c r="D1018" i="5"/>
  <c r="C1018" i="5"/>
  <c r="B1018" i="5"/>
  <c r="N1017" i="5"/>
  <c r="D1017" i="5"/>
  <c r="C1017" i="5"/>
  <c r="B1017" i="5"/>
  <c r="N1016" i="5"/>
  <c r="D1016" i="5"/>
  <c r="C1016" i="5"/>
  <c r="B1016" i="5"/>
  <c r="N1015" i="5"/>
  <c r="D1015" i="5"/>
  <c r="C1015" i="5"/>
  <c r="B1015" i="5"/>
  <c r="N1014" i="5"/>
  <c r="D1014" i="5"/>
  <c r="C1014" i="5"/>
  <c r="B1014" i="5"/>
  <c r="N1013" i="5"/>
  <c r="D1013" i="5"/>
  <c r="C1013" i="5"/>
  <c r="B1013" i="5"/>
  <c r="N1012" i="5"/>
  <c r="D1012" i="5"/>
  <c r="C1012" i="5"/>
  <c r="B1012" i="5"/>
  <c r="N1011" i="5"/>
  <c r="D1011" i="5"/>
  <c r="C1011" i="5"/>
  <c r="B1011" i="5"/>
  <c r="N1010" i="5"/>
  <c r="D1010" i="5"/>
  <c r="C1010" i="5"/>
  <c r="B1010" i="5"/>
  <c r="N1009" i="5"/>
  <c r="D1009" i="5"/>
  <c r="C1009" i="5"/>
  <c r="B1009" i="5"/>
  <c r="N1008" i="5"/>
  <c r="D1008" i="5"/>
  <c r="C1008" i="5"/>
  <c r="B1008" i="5"/>
  <c r="N1007" i="5"/>
  <c r="D1007" i="5"/>
  <c r="C1007" i="5"/>
  <c r="B1007" i="5"/>
  <c r="N1006" i="5"/>
  <c r="D1006" i="5"/>
  <c r="C1006" i="5"/>
  <c r="B1006" i="5"/>
  <c r="N1005" i="5"/>
  <c r="D1005" i="5"/>
  <c r="C1005" i="5"/>
  <c r="B1005" i="5"/>
  <c r="N1004" i="5"/>
  <c r="D1004" i="5"/>
  <c r="C1004" i="5"/>
  <c r="B1004" i="5"/>
  <c r="N1003" i="5"/>
  <c r="D1003" i="5"/>
  <c r="C1003" i="5"/>
  <c r="B1003" i="5"/>
  <c r="N1002" i="5"/>
  <c r="D1002" i="5"/>
  <c r="C1002" i="5"/>
  <c r="B1002" i="5"/>
  <c r="N1001" i="5"/>
  <c r="D1001" i="5"/>
  <c r="C1001" i="5"/>
  <c r="B1001" i="5"/>
  <c r="N1000" i="5"/>
  <c r="D1000" i="5"/>
  <c r="C1000" i="5"/>
  <c r="B1000" i="5"/>
  <c r="N999" i="5"/>
  <c r="D999" i="5"/>
  <c r="C999" i="5"/>
  <c r="B999" i="5"/>
  <c r="N998" i="5"/>
  <c r="D998" i="5"/>
  <c r="C998" i="5"/>
  <c r="B998" i="5"/>
  <c r="N997" i="5"/>
  <c r="D997" i="5"/>
  <c r="C997" i="5"/>
  <c r="B997" i="5"/>
  <c r="N996" i="5"/>
  <c r="D996" i="5"/>
  <c r="C996" i="5"/>
  <c r="B996" i="5"/>
  <c r="N995" i="5"/>
  <c r="D995" i="5"/>
  <c r="C995" i="5"/>
  <c r="B995" i="5"/>
  <c r="N994" i="5"/>
  <c r="D994" i="5"/>
  <c r="C994" i="5"/>
  <c r="B994" i="5"/>
  <c r="N993" i="5"/>
  <c r="D993" i="5"/>
  <c r="C993" i="5"/>
  <c r="B993" i="5"/>
  <c r="N992" i="5"/>
  <c r="D992" i="5"/>
  <c r="C992" i="5"/>
  <c r="B992" i="5"/>
  <c r="N991" i="5"/>
  <c r="D991" i="5"/>
  <c r="C991" i="5"/>
  <c r="B991" i="5"/>
  <c r="N990" i="5"/>
  <c r="D990" i="5"/>
  <c r="C990" i="5"/>
  <c r="B990" i="5"/>
  <c r="N989" i="5"/>
  <c r="D989" i="5"/>
  <c r="C989" i="5"/>
  <c r="B989" i="5"/>
  <c r="N988" i="5"/>
  <c r="D988" i="5"/>
  <c r="C988" i="5"/>
  <c r="B988" i="5"/>
  <c r="N987" i="5"/>
  <c r="D987" i="5"/>
  <c r="C987" i="5"/>
  <c r="B987" i="5"/>
  <c r="N986" i="5"/>
  <c r="D986" i="5"/>
  <c r="C986" i="5"/>
  <c r="B986" i="5"/>
  <c r="N985" i="5"/>
  <c r="D985" i="5"/>
  <c r="C985" i="5"/>
  <c r="B985" i="5"/>
  <c r="N984" i="5"/>
  <c r="D984" i="5"/>
  <c r="C984" i="5"/>
  <c r="B984" i="5"/>
  <c r="N983" i="5"/>
  <c r="D983" i="5"/>
  <c r="C983" i="5"/>
  <c r="B983" i="5"/>
  <c r="N982" i="5"/>
  <c r="D982" i="5"/>
  <c r="C982" i="5"/>
  <c r="B982" i="5"/>
  <c r="N981" i="5"/>
  <c r="D981" i="5"/>
  <c r="C981" i="5"/>
  <c r="B981" i="5"/>
  <c r="N980" i="5"/>
  <c r="D980" i="5"/>
  <c r="C980" i="5"/>
  <c r="B980" i="5"/>
  <c r="N979" i="5"/>
  <c r="D979" i="5"/>
  <c r="C979" i="5"/>
  <c r="B979" i="5"/>
  <c r="N978" i="5"/>
  <c r="D978" i="5"/>
  <c r="C978" i="5"/>
  <c r="B978" i="5"/>
  <c r="N977" i="5"/>
  <c r="D977" i="5"/>
  <c r="C977" i="5"/>
  <c r="B977" i="5"/>
  <c r="N976" i="5"/>
  <c r="D976" i="5"/>
  <c r="C976" i="5"/>
  <c r="B976" i="5"/>
  <c r="N975" i="5"/>
  <c r="D975" i="5"/>
  <c r="C975" i="5"/>
  <c r="B975" i="5"/>
  <c r="N974" i="5"/>
  <c r="D974" i="5"/>
  <c r="C974" i="5"/>
  <c r="B974" i="5"/>
  <c r="N973" i="5"/>
  <c r="D973" i="5"/>
  <c r="C973" i="5"/>
  <c r="B973" i="5"/>
  <c r="N972" i="5"/>
  <c r="D972" i="5"/>
  <c r="C972" i="5"/>
  <c r="B972" i="5"/>
  <c r="N971" i="5"/>
  <c r="D971" i="5"/>
  <c r="C971" i="5"/>
  <c r="B971" i="5"/>
  <c r="N970" i="5"/>
  <c r="D970" i="5"/>
  <c r="C970" i="5"/>
  <c r="B970" i="5"/>
  <c r="N969" i="5"/>
  <c r="D969" i="5"/>
  <c r="C969" i="5"/>
  <c r="B969" i="5"/>
  <c r="N968" i="5"/>
  <c r="D968" i="5"/>
  <c r="C968" i="5"/>
  <c r="B968" i="5"/>
  <c r="N967" i="5"/>
  <c r="D967" i="5"/>
  <c r="C967" i="5"/>
  <c r="B967" i="5"/>
  <c r="N966" i="5"/>
  <c r="D966" i="5"/>
  <c r="C966" i="5"/>
  <c r="B966" i="5"/>
  <c r="N965" i="5"/>
  <c r="D965" i="5"/>
  <c r="C965" i="5"/>
  <c r="B965" i="5"/>
  <c r="N964" i="5"/>
  <c r="D964" i="5"/>
  <c r="C964" i="5"/>
  <c r="B964" i="5"/>
  <c r="N963" i="5"/>
  <c r="D963" i="5"/>
  <c r="C963" i="5"/>
  <c r="B963" i="5"/>
  <c r="N962" i="5"/>
  <c r="D962" i="5"/>
  <c r="C962" i="5"/>
  <c r="B962" i="5"/>
  <c r="N961" i="5"/>
  <c r="D961" i="5"/>
  <c r="C961" i="5"/>
  <c r="B961" i="5"/>
  <c r="N960" i="5"/>
  <c r="D960" i="5"/>
  <c r="C960" i="5"/>
  <c r="B960" i="5"/>
  <c r="N959" i="5"/>
  <c r="D959" i="5"/>
  <c r="C959" i="5"/>
  <c r="B959" i="5"/>
  <c r="N958" i="5"/>
  <c r="D958" i="5"/>
  <c r="C958" i="5"/>
  <c r="B958" i="5"/>
  <c r="N957" i="5"/>
  <c r="D957" i="5"/>
  <c r="C957" i="5"/>
  <c r="B957" i="5"/>
  <c r="N956" i="5"/>
  <c r="D956" i="5"/>
  <c r="C956" i="5"/>
  <c r="B956" i="5"/>
  <c r="N955" i="5"/>
  <c r="D955" i="5"/>
  <c r="C955" i="5"/>
  <c r="B955" i="5"/>
  <c r="N954" i="5"/>
  <c r="D954" i="5"/>
  <c r="C954" i="5"/>
  <c r="B954" i="5"/>
  <c r="N953" i="5"/>
  <c r="D953" i="5"/>
  <c r="C953" i="5"/>
  <c r="B953" i="5"/>
  <c r="N952" i="5"/>
  <c r="D952" i="5"/>
  <c r="C952" i="5"/>
  <c r="B952" i="5"/>
  <c r="N951" i="5"/>
  <c r="D951" i="5"/>
  <c r="C951" i="5"/>
  <c r="B951" i="5"/>
  <c r="N950" i="5"/>
  <c r="D950" i="5"/>
  <c r="C950" i="5"/>
  <c r="B950" i="5"/>
  <c r="N949" i="5"/>
  <c r="D949" i="5"/>
  <c r="C949" i="5"/>
  <c r="B949" i="5"/>
  <c r="N948" i="5"/>
  <c r="D948" i="5"/>
  <c r="C948" i="5"/>
  <c r="B948" i="5"/>
  <c r="N947" i="5"/>
  <c r="D947" i="5"/>
  <c r="C947" i="5"/>
  <c r="B947" i="5"/>
  <c r="N946" i="5"/>
  <c r="D946" i="5"/>
  <c r="C946" i="5"/>
  <c r="B946" i="5"/>
  <c r="N945" i="5"/>
  <c r="D945" i="5"/>
  <c r="C945" i="5"/>
  <c r="B945" i="5"/>
  <c r="N944" i="5"/>
  <c r="D944" i="5"/>
  <c r="C944" i="5"/>
  <c r="B944" i="5"/>
  <c r="N943" i="5"/>
  <c r="D943" i="5"/>
  <c r="C943" i="5"/>
  <c r="B943" i="5"/>
  <c r="N942" i="5"/>
  <c r="D942" i="5"/>
  <c r="C942" i="5"/>
  <c r="B942" i="5"/>
  <c r="N941" i="5"/>
  <c r="D941" i="5"/>
  <c r="C941" i="5"/>
  <c r="B941" i="5"/>
  <c r="N940" i="5"/>
  <c r="D940" i="5"/>
  <c r="C940" i="5"/>
  <c r="B940" i="5"/>
  <c r="N939" i="5"/>
  <c r="D939" i="5"/>
  <c r="C939" i="5"/>
  <c r="B939" i="5"/>
  <c r="N938" i="5"/>
  <c r="D938" i="5"/>
  <c r="C938" i="5"/>
  <c r="B938" i="5"/>
  <c r="N937" i="5"/>
  <c r="D937" i="5"/>
  <c r="C937" i="5"/>
  <c r="B937" i="5"/>
  <c r="N936" i="5"/>
  <c r="D936" i="5"/>
  <c r="C936" i="5"/>
  <c r="B936" i="5"/>
  <c r="N935" i="5"/>
  <c r="D935" i="5"/>
  <c r="C935" i="5"/>
  <c r="B935" i="5"/>
  <c r="N934" i="5"/>
  <c r="D934" i="5"/>
  <c r="C934" i="5"/>
  <c r="B934" i="5"/>
  <c r="N933" i="5"/>
  <c r="D933" i="5"/>
  <c r="C933" i="5"/>
  <c r="B933" i="5"/>
  <c r="N932" i="5"/>
  <c r="D932" i="5"/>
  <c r="C932" i="5"/>
  <c r="B932" i="5"/>
  <c r="N931" i="5"/>
  <c r="D931" i="5"/>
  <c r="C931" i="5"/>
  <c r="B931" i="5"/>
  <c r="N930" i="5"/>
  <c r="D930" i="5"/>
  <c r="C930" i="5"/>
  <c r="B930" i="5"/>
  <c r="N929" i="5"/>
  <c r="D929" i="5"/>
  <c r="C929" i="5"/>
  <c r="B929" i="5"/>
  <c r="N928" i="5"/>
  <c r="D928" i="5"/>
  <c r="C928" i="5"/>
  <c r="B928" i="5"/>
  <c r="N927" i="5"/>
  <c r="D927" i="5"/>
  <c r="C927" i="5"/>
  <c r="B927" i="5"/>
  <c r="N926" i="5"/>
  <c r="D926" i="5"/>
  <c r="C926" i="5"/>
  <c r="B926" i="5"/>
  <c r="N925" i="5"/>
  <c r="D925" i="5"/>
  <c r="C925" i="5"/>
  <c r="B925" i="5"/>
  <c r="N924" i="5"/>
  <c r="D924" i="5"/>
  <c r="C924" i="5"/>
  <c r="B924" i="5"/>
  <c r="N923" i="5"/>
  <c r="D923" i="5"/>
  <c r="C923" i="5"/>
  <c r="B923" i="5"/>
  <c r="N922" i="5"/>
  <c r="D922" i="5"/>
  <c r="C922" i="5"/>
  <c r="B922" i="5"/>
  <c r="N921" i="5"/>
  <c r="D921" i="5"/>
  <c r="C921" i="5"/>
  <c r="B921" i="5"/>
  <c r="N920" i="5"/>
  <c r="D920" i="5"/>
  <c r="C920" i="5"/>
  <c r="B920" i="5"/>
  <c r="N919" i="5"/>
  <c r="D919" i="5"/>
  <c r="C919" i="5"/>
  <c r="B919" i="5"/>
  <c r="N918" i="5"/>
  <c r="D918" i="5"/>
  <c r="C918" i="5"/>
  <c r="B918" i="5"/>
  <c r="N917" i="5"/>
  <c r="D917" i="5"/>
  <c r="C917" i="5"/>
  <c r="B917" i="5"/>
  <c r="N916" i="5"/>
  <c r="D916" i="5"/>
  <c r="C916" i="5"/>
  <c r="B916" i="5"/>
  <c r="N915" i="5"/>
  <c r="D915" i="5"/>
  <c r="C915" i="5"/>
  <c r="B915" i="5"/>
  <c r="N914" i="5"/>
  <c r="D914" i="5"/>
  <c r="C914" i="5"/>
  <c r="B914" i="5"/>
  <c r="N913" i="5"/>
  <c r="D913" i="5"/>
  <c r="C913" i="5"/>
  <c r="B913" i="5"/>
  <c r="N912" i="5"/>
  <c r="D912" i="5"/>
  <c r="C912" i="5"/>
  <c r="B912" i="5"/>
  <c r="N911" i="5"/>
  <c r="D911" i="5"/>
  <c r="C911" i="5"/>
  <c r="B911" i="5"/>
  <c r="N910" i="5"/>
  <c r="D910" i="5"/>
  <c r="C910" i="5"/>
  <c r="B910" i="5"/>
  <c r="N909" i="5"/>
  <c r="D909" i="5"/>
  <c r="C909" i="5"/>
  <c r="B909" i="5"/>
  <c r="N908" i="5"/>
  <c r="D908" i="5"/>
  <c r="C908" i="5"/>
  <c r="B908" i="5"/>
  <c r="N907" i="5"/>
  <c r="D907" i="5"/>
  <c r="C907" i="5"/>
  <c r="B907" i="5"/>
  <c r="N906" i="5"/>
  <c r="D906" i="5"/>
  <c r="C906" i="5"/>
  <c r="B906" i="5"/>
  <c r="N905" i="5"/>
  <c r="D905" i="5"/>
  <c r="C905" i="5"/>
  <c r="B905" i="5"/>
  <c r="N904" i="5"/>
  <c r="D904" i="5"/>
  <c r="C904" i="5"/>
  <c r="B904" i="5"/>
  <c r="N903" i="5"/>
  <c r="D903" i="5"/>
  <c r="C903" i="5"/>
  <c r="B903" i="5"/>
  <c r="N902" i="5"/>
  <c r="D902" i="5"/>
  <c r="C902" i="5"/>
  <c r="B902" i="5"/>
  <c r="N901" i="5"/>
  <c r="D901" i="5"/>
  <c r="C901" i="5"/>
  <c r="B901" i="5"/>
  <c r="N900" i="5"/>
  <c r="D900" i="5"/>
  <c r="C900" i="5"/>
  <c r="B900" i="5"/>
  <c r="N899" i="5"/>
  <c r="D899" i="5"/>
  <c r="C899" i="5"/>
  <c r="B899" i="5"/>
  <c r="N898" i="5"/>
  <c r="D898" i="5"/>
  <c r="C898" i="5"/>
  <c r="B898" i="5"/>
  <c r="N897" i="5"/>
  <c r="D897" i="5"/>
  <c r="C897" i="5"/>
  <c r="B897" i="5"/>
  <c r="N896" i="5"/>
  <c r="D896" i="5"/>
  <c r="C896" i="5"/>
  <c r="B896" i="5"/>
  <c r="N895" i="5"/>
  <c r="D895" i="5"/>
  <c r="C895" i="5"/>
  <c r="B895" i="5"/>
  <c r="N894" i="5"/>
  <c r="D894" i="5"/>
  <c r="C894" i="5"/>
  <c r="B894" i="5"/>
  <c r="N893" i="5"/>
  <c r="D893" i="5"/>
  <c r="C893" i="5"/>
  <c r="B893" i="5"/>
  <c r="N892" i="5"/>
  <c r="D892" i="5"/>
  <c r="C892" i="5"/>
  <c r="B892" i="5"/>
  <c r="N891" i="5"/>
  <c r="D891" i="5"/>
  <c r="C891" i="5"/>
  <c r="B891" i="5"/>
  <c r="N890" i="5"/>
  <c r="D890" i="5"/>
  <c r="C890" i="5"/>
  <c r="B890" i="5"/>
  <c r="N889" i="5"/>
  <c r="D889" i="5"/>
  <c r="C889" i="5"/>
  <c r="B889" i="5"/>
  <c r="N888" i="5"/>
  <c r="D888" i="5"/>
  <c r="C888" i="5"/>
  <c r="B888" i="5"/>
  <c r="N887" i="5"/>
  <c r="D887" i="5"/>
  <c r="C887" i="5"/>
  <c r="B887" i="5"/>
  <c r="N886" i="5"/>
  <c r="D886" i="5"/>
  <c r="C886" i="5"/>
  <c r="B886" i="5"/>
  <c r="N885" i="5"/>
  <c r="D885" i="5"/>
  <c r="C885" i="5"/>
  <c r="B885" i="5"/>
  <c r="N884" i="5"/>
  <c r="D884" i="5"/>
  <c r="C884" i="5"/>
  <c r="B884" i="5"/>
  <c r="N883" i="5"/>
  <c r="D883" i="5"/>
  <c r="C883" i="5"/>
  <c r="B883" i="5"/>
  <c r="N882" i="5"/>
  <c r="D882" i="5"/>
  <c r="C882" i="5"/>
  <c r="B882" i="5"/>
  <c r="N881" i="5"/>
  <c r="D881" i="5"/>
  <c r="C881" i="5"/>
  <c r="B881" i="5"/>
  <c r="N880" i="5"/>
  <c r="D880" i="5"/>
  <c r="C880" i="5"/>
  <c r="B880" i="5"/>
  <c r="N879" i="5"/>
  <c r="D879" i="5"/>
  <c r="C879" i="5"/>
  <c r="B879" i="5"/>
  <c r="N878" i="5"/>
  <c r="D878" i="5"/>
  <c r="C878" i="5"/>
  <c r="B878" i="5"/>
  <c r="N877" i="5"/>
  <c r="D877" i="5"/>
  <c r="C877" i="5"/>
  <c r="B877" i="5"/>
  <c r="N876" i="5"/>
  <c r="D876" i="5"/>
  <c r="C876" i="5"/>
  <c r="B876" i="5"/>
  <c r="N875" i="5"/>
  <c r="D875" i="5"/>
  <c r="C875" i="5"/>
  <c r="B875" i="5"/>
  <c r="N874" i="5"/>
  <c r="D874" i="5"/>
  <c r="C874" i="5"/>
  <c r="B874" i="5"/>
  <c r="N873" i="5"/>
  <c r="D873" i="5"/>
  <c r="C873" i="5"/>
  <c r="B873" i="5"/>
  <c r="N872" i="5"/>
  <c r="D872" i="5"/>
  <c r="C872" i="5"/>
  <c r="B872" i="5"/>
  <c r="N871" i="5"/>
  <c r="D871" i="5"/>
  <c r="C871" i="5"/>
  <c r="B871" i="5"/>
  <c r="N870" i="5"/>
  <c r="D870" i="5"/>
  <c r="C870" i="5"/>
  <c r="B870" i="5"/>
  <c r="N869" i="5"/>
  <c r="D869" i="5"/>
  <c r="C869" i="5"/>
  <c r="B869" i="5"/>
  <c r="N868" i="5"/>
  <c r="D868" i="5"/>
  <c r="C868" i="5"/>
  <c r="B868" i="5"/>
  <c r="N867" i="5"/>
  <c r="D867" i="5"/>
  <c r="C867" i="5"/>
  <c r="B867" i="5"/>
  <c r="N866" i="5"/>
  <c r="D866" i="5"/>
  <c r="C866" i="5"/>
  <c r="B866" i="5"/>
  <c r="N865" i="5"/>
  <c r="D865" i="5"/>
  <c r="C865" i="5"/>
  <c r="B865" i="5"/>
  <c r="N864" i="5"/>
  <c r="D864" i="5"/>
  <c r="C864" i="5"/>
  <c r="B864" i="5"/>
  <c r="N863" i="5"/>
  <c r="D863" i="5"/>
  <c r="C863" i="5"/>
  <c r="B863" i="5"/>
  <c r="N862" i="5"/>
  <c r="D862" i="5"/>
  <c r="C862" i="5"/>
  <c r="B862" i="5"/>
  <c r="N861" i="5"/>
  <c r="D861" i="5"/>
  <c r="C861" i="5"/>
  <c r="B861" i="5"/>
  <c r="N860" i="5"/>
  <c r="D860" i="5"/>
  <c r="C860" i="5"/>
  <c r="B860" i="5"/>
  <c r="N859" i="5"/>
  <c r="D859" i="5"/>
  <c r="C859" i="5"/>
  <c r="B859" i="5"/>
  <c r="N858" i="5"/>
  <c r="D858" i="5"/>
  <c r="C858" i="5"/>
  <c r="B858" i="5"/>
  <c r="N857" i="5"/>
  <c r="D857" i="5"/>
  <c r="C857" i="5"/>
  <c r="B857" i="5"/>
  <c r="N856" i="5"/>
  <c r="D856" i="5"/>
  <c r="C856" i="5"/>
  <c r="B856" i="5"/>
  <c r="N855" i="5"/>
  <c r="D855" i="5"/>
  <c r="C855" i="5"/>
  <c r="B855" i="5"/>
  <c r="N854" i="5"/>
  <c r="D854" i="5"/>
  <c r="C854" i="5"/>
  <c r="B854" i="5"/>
  <c r="N853" i="5"/>
  <c r="D853" i="5"/>
  <c r="C853" i="5"/>
  <c r="B853" i="5"/>
  <c r="N852" i="5"/>
  <c r="D852" i="5"/>
  <c r="C852" i="5"/>
  <c r="B852" i="5"/>
  <c r="N851" i="5"/>
  <c r="D851" i="5"/>
  <c r="C851" i="5"/>
  <c r="B851" i="5"/>
  <c r="N850" i="5"/>
  <c r="D850" i="5"/>
  <c r="C850" i="5"/>
  <c r="B850" i="5"/>
  <c r="N849" i="5"/>
  <c r="D849" i="5"/>
  <c r="C849" i="5"/>
  <c r="B849" i="5"/>
  <c r="N848" i="5"/>
  <c r="D848" i="5"/>
  <c r="C848" i="5"/>
  <c r="B848" i="5"/>
  <c r="N847" i="5"/>
  <c r="D847" i="5"/>
  <c r="C847" i="5"/>
  <c r="B847" i="5"/>
  <c r="N846" i="5"/>
  <c r="D846" i="5"/>
  <c r="C846" i="5"/>
  <c r="B846" i="5"/>
  <c r="N845" i="5"/>
  <c r="D845" i="5"/>
  <c r="C845" i="5"/>
  <c r="B845" i="5"/>
  <c r="N844" i="5"/>
  <c r="D844" i="5"/>
  <c r="C844" i="5"/>
  <c r="B844" i="5"/>
  <c r="N843" i="5"/>
  <c r="D843" i="5"/>
  <c r="C843" i="5"/>
  <c r="B843" i="5"/>
  <c r="N842" i="5"/>
  <c r="D842" i="5"/>
  <c r="C842" i="5"/>
  <c r="B842" i="5"/>
  <c r="N841" i="5"/>
  <c r="D841" i="5"/>
  <c r="C841" i="5"/>
  <c r="B841" i="5"/>
  <c r="N840" i="5"/>
  <c r="D840" i="5"/>
  <c r="C840" i="5"/>
  <c r="B840" i="5"/>
  <c r="N839" i="5"/>
  <c r="D839" i="5"/>
  <c r="C839" i="5"/>
  <c r="B839" i="5"/>
  <c r="N838" i="5"/>
  <c r="D838" i="5"/>
  <c r="C838" i="5"/>
  <c r="B838" i="5"/>
  <c r="N837" i="5"/>
  <c r="D837" i="5"/>
  <c r="C837" i="5"/>
  <c r="B837" i="5"/>
  <c r="N836" i="5"/>
  <c r="D836" i="5"/>
  <c r="C836" i="5"/>
  <c r="B836" i="5"/>
  <c r="N835" i="5"/>
  <c r="D835" i="5"/>
  <c r="C835" i="5"/>
  <c r="B835" i="5"/>
  <c r="N834" i="5"/>
  <c r="D834" i="5"/>
  <c r="C834" i="5"/>
  <c r="B834" i="5"/>
  <c r="N833" i="5"/>
  <c r="D833" i="5"/>
  <c r="C833" i="5"/>
  <c r="B833" i="5"/>
  <c r="N832" i="5"/>
  <c r="D832" i="5"/>
  <c r="C832" i="5"/>
  <c r="B832" i="5"/>
  <c r="N831" i="5"/>
  <c r="D831" i="5"/>
  <c r="C831" i="5"/>
  <c r="B831" i="5"/>
  <c r="N830" i="5"/>
  <c r="D830" i="5"/>
  <c r="C830" i="5"/>
  <c r="B830" i="5"/>
  <c r="N829" i="5"/>
  <c r="D829" i="5"/>
  <c r="C829" i="5"/>
  <c r="B829" i="5"/>
  <c r="N828" i="5"/>
  <c r="D828" i="5"/>
  <c r="C828" i="5"/>
  <c r="B828" i="5"/>
  <c r="N827" i="5"/>
  <c r="D827" i="5"/>
  <c r="C827" i="5"/>
  <c r="B827" i="5"/>
  <c r="N826" i="5"/>
  <c r="D826" i="5"/>
  <c r="C826" i="5"/>
  <c r="B826" i="5"/>
  <c r="N825" i="5"/>
  <c r="D825" i="5"/>
  <c r="C825" i="5"/>
  <c r="B825" i="5"/>
  <c r="N824" i="5"/>
  <c r="D824" i="5"/>
  <c r="C824" i="5"/>
  <c r="B824" i="5"/>
  <c r="N823" i="5"/>
  <c r="D823" i="5"/>
  <c r="C823" i="5"/>
  <c r="B823" i="5"/>
  <c r="N822" i="5"/>
  <c r="D822" i="5"/>
  <c r="C822" i="5"/>
  <c r="B822" i="5"/>
  <c r="N821" i="5"/>
  <c r="D821" i="5"/>
  <c r="C821" i="5"/>
  <c r="B821" i="5"/>
  <c r="N820" i="5"/>
  <c r="D820" i="5"/>
  <c r="C820" i="5"/>
  <c r="B820" i="5"/>
  <c r="N819" i="5"/>
  <c r="D819" i="5"/>
  <c r="C819" i="5"/>
  <c r="B819" i="5"/>
  <c r="N818" i="5"/>
  <c r="D818" i="5"/>
  <c r="C818" i="5"/>
  <c r="B818" i="5"/>
  <c r="N817" i="5"/>
  <c r="D817" i="5"/>
  <c r="C817" i="5"/>
  <c r="B817" i="5"/>
  <c r="N816" i="5"/>
  <c r="D816" i="5"/>
  <c r="C816" i="5"/>
  <c r="B816" i="5"/>
  <c r="N815" i="5"/>
  <c r="D815" i="5"/>
  <c r="C815" i="5"/>
  <c r="B815" i="5"/>
  <c r="N814" i="5"/>
  <c r="D814" i="5"/>
  <c r="C814" i="5"/>
  <c r="B814" i="5"/>
  <c r="N813" i="5"/>
  <c r="D813" i="5"/>
  <c r="C813" i="5"/>
  <c r="B813" i="5"/>
  <c r="N812" i="5"/>
  <c r="D812" i="5"/>
  <c r="C812" i="5"/>
  <c r="B812" i="5"/>
  <c r="N811" i="5"/>
  <c r="D811" i="5"/>
  <c r="C811" i="5"/>
  <c r="B811" i="5"/>
  <c r="N810" i="5"/>
  <c r="D810" i="5"/>
  <c r="C810" i="5"/>
  <c r="B810" i="5"/>
  <c r="N809" i="5"/>
  <c r="D809" i="5"/>
  <c r="C809" i="5"/>
  <c r="B809" i="5"/>
  <c r="N808" i="5"/>
  <c r="D808" i="5"/>
  <c r="C808" i="5"/>
  <c r="B808" i="5"/>
  <c r="N807" i="5"/>
  <c r="D807" i="5"/>
  <c r="C807" i="5"/>
  <c r="B807" i="5"/>
  <c r="N806" i="5"/>
  <c r="D806" i="5"/>
  <c r="C806" i="5"/>
  <c r="B806" i="5"/>
  <c r="N805" i="5"/>
  <c r="D805" i="5"/>
  <c r="C805" i="5"/>
  <c r="B805" i="5"/>
  <c r="N804" i="5"/>
  <c r="D804" i="5"/>
  <c r="C804" i="5"/>
  <c r="B804" i="5"/>
  <c r="N803" i="5"/>
  <c r="D803" i="5"/>
  <c r="C803" i="5"/>
  <c r="B803" i="5"/>
  <c r="N802" i="5"/>
  <c r="D802" i="5"/>
  <c r="C802" i="5"/>
  <c r="B802" i="5"/>
  <c r="N801" i="5"/>
  <c r="D801" i="5"/>
  <c r="C801" i="5"/>
  <c r="B801" i="5"/>
  <c r="N800" i="5"/>
  <c r="D800" i="5"/>
  <c r="C800" i="5"/>
  <c r="B800" i="5"/>
  <c r="N799" i="5"/>
  <c r="D799" i="5"/>
  <c r="C799" i="5"/>
  <c r="B799" i="5"/>
  <c r="N798" i="5"/>
  <c r="D798" i="5"/>
  <c r="C798" i="5"/>
  <c r="B798" i="5"/>
  <c r="N797" i="5"/>
  <c r="D797" i="5"/>
  <c r="C797" i="5"/>
  <c r="B797" i="5"/>
  <c r="N796" i="5"/>
  <c r="D796" i="5"/>
  <c r="C796" i="5"/>
  <c r="B796" i="5"/>
  <c r="N795" i="5"/>
  <c r="D795" i="5"/>
  <c r="C795" i="5"/>
  <c r="B795" i="5"/>
  <c r="N794" i="5"/>
  <c r="D794" i="5"/>
  <c r="C794" i="5"/>
  <c r="B794" i="5"/>
  <c r="N793" i="5"/>
  <c r="D793" i="5"/>
  <c r="C793" i="5"/>
  <c r="B793" i="5"/>
  <c r="N792" i="5"/>
  <c r="D792" i="5"/>
  <c r="C792" i="5"/>
  <c r="B792" i="5"/>
  <c r="N791" i="5"/>
  <c r="D791" i="5"/>
  <c r="C791" i="5"/>
  <c r="B791" i="5"/>
  <c r="N790" i="5"/>
  <c r="D790" i="5"/>
  <c r="C790" i="5"/>
  <c r="B790" i="5"/>
  <c r="N789" i="5"/>
  <c r="D789" i="5"/>
  <c r="C789" i="5"/>
  <c r="B789" i="5"/>
  <c r="N788" i="5"/>
  <c r="D788" i="5"/>
  <c r="C788" i="5"/>
  <c r="B788" i="5"/>
  <c r="N787" i="5"/>
  <c r="D787" i="5"/>
  <c r="C787" i="5"/>
  <c r="B787" i="5"/>
  <c r="N786" i="5"/>
  <c r="D786" i="5"/>
  <c r="C786" i="5"/>
  <c r="B786" i="5"/>
  <c r="N785" i="5"/>
  <c r="D785" i="5"/>
  <c r="C785" i="5"/>
  <c r="B785" i="5"/>
  <c r="N784" i="5"/>
  <c r="D784" i="5"/>
  <c r="C784" i="5"/>
  <c r="B784" i="5"/>
  <c r="N783" i="5"/>
  <c r="D783" i="5"/>
  <c r="C783" i="5"/>
  <c r="B783" i="5"/>
  <c r="N782" i="5"/>
  <c r="D782" i="5"/>
  <c r="C782" i="5"/>
  <c r="B782" i="5"/>
  <c r="N781" i="5"/>
  <c r="D781" i="5"/>
  <c r="C781" i="5"/>
  <c r="B781" i="5"/>
  <c r="N780" i="5"/>
  <c r="D780" i="5"/>
  <c r="C780" i="5"/>
  <c r="B780" i="5"/>
  <c r="N779" i="5"/>
  <c r="D779" i="5"/>
  <c r="C779" i="5"/>
  <c r="B779" i="5"/>
  <c r="N778" i="5"/>
  <c r="D778" i="5"/>
  <c r="C778" i="5"/>
  <c r="B778" i="5"/>
  <c r="N777" i="5"/>
  <c r="D777" i="5"/>
  <c r="C777" i="5"/>
  <c r="B777" i="5"/>
  <c r="N776" i="5"/>
  <c r="D776" i="5"/>
  <c r="C776" i="5"/>
  <c r="B776" i="5"/>
  <c r="N775" i="5"/>
  <c r="D775" i="5"/>
  <c r="C775" i="5"/>
  <c r="B775" i="5"/>
  <c r="N774" i="5"/>
  <c r="D774" i="5"/>
  <c r="C774" i="5"/>
  <c r="B774" i="5"/>
  <c r="N773" i="5"/>
  <c r="D773" i="5"/>
  <c r="C773" i="5"/>
  <c r="B773" i="5"/>
  <c r="N772" i="5"/>
  <c r="D772" i="5"/>
  <c r="C772" i="5"/>
  <c r="B772" i="5"/>
  <c r="N771" i="5"/>
  <c r="D771" i="5"/>
  <c r="C771" i="5"/>
  <c r="B771" i="5"/>
  <c r="N770" i="5"/>
  <c r="D770" i="5"/>
  <c r="C770" i="5"/>
  <c r="B770" i="5"/>
  <c r="N769" i="5"/>
  <c r="D769" i="5"/>
  <c r="C769" i="5"/>
  <c r="B769" i="5"/>
  <c r="N768" i="5"/>
  <c r="D768" i="5"/>
  <c r="C768" i="5"/>
  <c r="B768" i="5"/>
  <c r="N767" i="5"/>
  <c r="D767" i="5"/>
  <c r="C767" i="5"/>
  <c r="B767" i="5"/>
  <c r="N766" i="5"/>
  <c r="D766" i="5"/>
  <c r="C766" i="5"/>
  <c r="B766" i="5"/>
  <c r="N765" i="5"/>
  <c r="D765" i="5"/>
  <c r="C765" i="5"/>
  <c r="B765" i="5"/>
  <c r="N764" i="5"/>
  <c r="D764" i="5"/>
  <c r="C764" i="5"/>
  <c r="B764" i="5"/>
  <c r="N763" i="5"/>
  <c r="D763" i="5"/>
  <c r="C763" i="5"/>
  <c r="B763" i="5"/>
  <c r="N762" i="5"/>
  <c r="D762" i="5"/>
  <c r="C762" i="5"/>
  <c r="B762" i="5"/>
  <c r="N761" i="5"/>
  <c r="D761" i="5"/>
  <c r="C761" i="5"/>
  <c r="B761" i="5"/>
  <c r="N760" i="5"/>
  <c r="D760" i="5"/>
  <c r="C760" i="5"/>
  <c r="B760" i="5"/>
  <c r="N759" i="5"/>
  <c r="D759" i="5"/>
  <c r="C759" i="5"/>
  <c r="B759" i="5"/>
  <c r="N758" i="5"/>
  <c r="D758" i="5"/>
  <c r="C758" i="5"/>
  <c r="B758" i="5"/>
  <c r="N757" i="5"/>
  <c r="D757" i="5"/>
  <c r="C757" i="5"/>
  <c r="B757" i="5"/>
  <c r="N756" i="5"/>
  <c r="D756" i="5"/>
  <c r="C756" i="5"/>
  <c r="B756" i="5"/>
  <c r="N755" i="5"/>
  <c r="D755" i="5"/>
  <c r="C755" i="5"/>
  <c r="B755" i="5"/>
  <c r="N754" i="5"/>
  <c r="D754" i="5"/>
  <c r="C754" i="5"/>
  <c r="B754" i="5"/>
  <c r="N753" i="5"/>
  <c r="D753" i="5"/>
  <c r="C753" i="5"/>
  <c r="B753" i="5"/>
  <c r="N752" i="5"/>
  <c r="D752" i="5"/>
  <c r="C752" i="5"/>
  <c r="B752" i="5"/>
  <c r="N751" i="5"/>
  <c r="D751" i="5"/>
  <c r="C751" i="5"/>
  <c r="B751" i="5"/>
  <c r="N750" i="5"/>
  <c r="D750" i="5"/>
  <c r="C750" i="5"/>
  <c r="B750" i="5"/>
  <c r="N749" i="5"/>
  <c r="D749" i="5"/>
  <c r="C749" i="5"/>
  <c r="B749" i="5"/>
  <c r="N748" i="5"/>
  <c r="D748" i="5"/>
  <c r="C748" i="5"/>
  <c r="B748" i="5"/>
  <c r="N747" i="5"/>
  <c r="D747" i="5"/>
  <c r="C747" i="5"/>
  <c r="B747" i="5"/>
  <c r="N746" i="5"/>
  <c r="D746" i="5"/>
  <c r="C746" i="5"/>
  <c r="B746" i="5"/>
  <c r="N745" i="5"/>
  <c r="D745" i="5"/>
  <c r="C745" i="5"/>
  <c r="B745" i="5"/>
  <c r="N744" i="5"/>
  <c r="D744" i="5"/>
  <c r="C744" i="5"/>
  <c r="B744" i="5"/>
  <c r="N743" i="5"/>
  <c r="D743" i="5"/>
  <c r="C743" i="5"/>
  <c r="B743" i="5"/>
  <c r="N742" i="5"/>
  <c r="D742" i="5"/>
  <c r="C742" i="5"/>
  <c r="B742" i="5"/>
  <c r="N741" i="5"/>
  <c r="D741" i="5"/>
  <c r="C741" i="5"/>
  <c r="B741" i="5"/>
  <c r="N740" i="5"/>
  <c r="D740" i="5"/>
  <c r="C740" i="5"/>
  <c r="B740" i="5"/>
  <c r="N739" i="5"/>
  <c r="D739" i="5"/>
  <c r="C739" i="5"/>
  <c r="B739" i="5"/>
  <c r="N738" i="5"/>
  <c r="D738" i="5"/>
  <c r="C738" i="5"/>
  <c r="B738" i="5"/>
  <c r="N737" i="5"/>
  <c r="D737" i="5"/>
  <c r="C737" i="5"/>
  <c r="B737" i="5"/>
  <c r="N736" i="5"/>
  <c r="D736" i="5"/>
  <c r="C736" i="5"/>
  <c r="B736" i="5"/>
  <c r="N735" i="5"/>
  <c r="D735" i="5"/>
  <c r="C735" i="5"/>
  <c r="B735" i="5"/>
  <c r="N734" i="5"/>
  <c r="D734" i="5"/>
  <c r="C734" i="5"/>
  <c r="B734" i="5"/>
  <c r="N733" i="5"/>
  <c r="D733" i="5"/>
  <c r="C733" i="5"/>
  <c r="B733" i="5"/>
  <c r="N732" i="5"/>
  <c r="D732" i="5"/>
  <c r="C732" i="5"/>
  <c r="B732" i="5"/>
  <c r="N731" i="5"/>
  <c r="D731" i="5"/>
  <c r="C731" i="5"/>
  <c r="B731" i="5"/>
  <c r="N730" i="5"/>
  <c r="D730" i="5"/>
  <c r="C730" i="5"/>
  <c r="B730" i="5"/>
  <c r="N729" i="5"/>
  <c r="D729" i="5"/>
  <c r="C729" i="5"/>
  <c r="B729" i="5"/>
  <c r="N728" i="5"/>
  <c r="D728" i="5"/>
  <c r="C728" i="5"/>
  <c r="B728" i="5"/>
  <c r="N727" i="5"/>
  <c r="D727" i="5"/>
  <c r="C727" i="5"/>
  <c r="B727" i="5"/>
  <c r="N726" i="5"/>
  <c r="D726" i="5"/>
  <c r="C726" i="5"/>
  <c r="B726" i="5"/>
  <c r="N725" i="5"/>
  <c r="D725" i="5"/>
  <c r="C725" i="5"/>
  <c r="B725" i="5"/>
  <c r="N724" i="5"/>
  <c r="D724" i="5"/>
  <c r="C724" i="5"/>
  <c r="B724" i="5"/>
  <c r="N723" i="5"/>
  <c r="D723" i="5"/>
  <c r="C723" i="5"/>
  <c r="B723" i="5"/>
  <c r="N722" i="5"/>
  <c r="D722" i="5"/>
  <c r="C722" i="5"/>
  <c r="B722" i="5"/>
  <c r="N721" i="5"/>
  <c r="D721" i="5"/>
  <c r="C721" i="5"/>
  <c r="B721" i="5"/>
  <c r="N720" i="5"/>
  <c r="D720" i="5"/>
  <c r="C720" i="5"/>
  <c r="B720" i="5"/>
  <c r="N719" i="5"/>
  <c r="D719" i="5"/>
  <c r="C719" i="5"/>
  <c r="B719" i="5"/>
  <c r="N718" i="5"/>
  <c r="D718" i="5"/>
  <c r="C718" i="5"/>
  <c r="B718" i="5"/>
  <c r="N717" i="5"/>
  <c r="D717" i="5"/>
  <c r="C717" i="5"/>
  <c r="B717" i="5"/>
  <c r="N716" i="5"/>
  <c r="D716" i="5"/>
  <c r="C716" i="5"/>
  <c r="B716" i="5"/>
  <c r="N715" i="5"/>
  <c r="D715" i="5"/>
  <c r="C715" i="5"/>
  <c r="B715" i="5"/>
  <c r="N714" i="5"/>
  <c r="D714" i="5"/>
  <c r="C714" i="5"/>
  <c r="B714" i="5"/>
  <c r="N713" i="5"/>
  <c r="D713" i="5"/>
  <c r="C713" i="5"/>
  <c r="B713" i="5"/>
  <c r="N712" i="5"/>
  <c r="D712" i="5"/>
  <c r="C712" i="5"/>
  <c r="B712" i="5"/>
  <c r="N711" i="5"/>
  <c r="D711" i="5"/>
  <c r="C711" i="5"/>
  <c r="B711" i="5"/>
  <c r="N710" i="5"/>
  <c r="D710" i="5"/>
  <c r="C710" i="5"/>
  <c r="B710" i="5"/>
  <c r="N709" i="5"/>
  <c r="D709" i="5"/>
  <c r="C709" i="5"/>
  <c r="B709" i="5"/>
  <c r="N708" i="5"/>
  <c r="D708" i="5"/>
  <c r="C708" i="5"/>
  <c r="B708" i="5"/>
  <c r="N707" i="5"/>
  <c r="D707" i="5"/>
  <c r="C707" i="5"/>
  <c r="B707" i="5"/>
  <c r="N706" i="5"/>
  <c r="D706" i="5"/>
  <c r="C706" i="5"/>
  <c r="B706" i="5"/>
  <c r="N705" i="5"/>
  <c r="D705" i="5"/>
  <c r="C705" i="5"/>
  <c r="B705" i="5"/>
  <c r="N704" i="5"/>
  <c r="D704" i="5"/>
  <c r="C704" i="5"/>
  <c r="B704" i="5"/>
  <c r="N703" i="5"/>
  <c r="D703" i="5"/>
  <c r="C703" i="5"/>
  <c r="B703" i="5"/>
  <c r="N702" i="5"/>
  <c r="D702" i="5"/>
  <c r="C702" i="5"/>
  <c r="B702" i="5"/>
  <c r="N701" i="5"/>
  <c r="D701" i="5"/>
  <c r="C701" i="5"/>
  <c r="B701" i="5"/>
  <c r="N700" i="5"/>
  <c r="D700" i="5"/>
  <c r="C700" i="5"/>
  <c r="B700" i="5"/>
  <c r="N699" i="5"/>
  <c r="D699" i="5"/>
  <c r="C699" i="5"/>
  <c r="B699" i="5"/>
  <c r="N698" i="5"/>
  <c r="D698" i="5"/>
  <c r="C698" i="5"/>
  <c r="B698" i="5"/>
  <c r="N697" i="5"/>
  <c r="D697" i="5"/>
  <c r="C697" i="5"/>
  <c r="B697" i="5"/>
  <c r="N696" i="5"/>
  <c r="D696" i="5"/>
  <c r="C696" i="5"/>
  <c r="B696" i="5"/>
  <c r="N695" i="5"/>
  <c r="D695" i="5"/>
  <c r="C695" i="5"/>
  <c r="B695" i="5"/>
  <c r="N694" i="5"/>
  <c r="D694" i="5"/>
  <c r="C694" i="5"/>
  <c r="B694" i="5"/>
  <c r="N693" i="5"/>
  <c r="D693" i="5"/>
  <c r="C693" i="5"/>
  <c r="B693" i="5"/>
  <c r="N692" i="5"/>
  <c r="D692" i="5"/>
  <c r="C692" i="5"/>
  <c r="B692" i="5"/>
  <c r="N691" i="5"/>
  <c r="D691" i="5"/>
  <c r="C691" i="5"/>
  <c r="B691" i="5"/>
  <c r="N690" i="5"/>
  <c r="D690" i="5"/>
  <c r="C690" i="5"/>
  <c r="B690" i="5"/>
  <c r="N689" i="5"/>
  <c r="D689" i="5"/>
  <c r="C689" i="5"/>
  <c r="B689" i="5"/>
  <c r="N688" i="5"/>
  <c r="D688" i="5"/>
  <c r="C688" i="5"/>
  <c r="B688" i="5"/>
  <c r="N687" i="5"/>
  <c r="D687" i="5"/>
  <c r="C687" i="5"/>
  <c r="B687" i="5"/>
  <c r="N686" i="5"/>
  <c r="D686" i="5"/>
  <c r="C686" i="5"/>
  <c r="B686" i="5"/>
  <c r="N685" i="5"/>
  <c r="D685" i="5"/>
  <c r="C685" i="5"/>
  <c r="B685" i="5"/>
  <c r="N684" i="5"/>
  <c r="D684" i="5"/>
  <c r="C684" i="5"/>
  <c r="B684" i="5"/>
  <c r="N683" i="5"/>
  <c r="D683" i="5"/>
  <c r="C683" i="5"/>
  <c r="B683" i="5"/>
  <c r="N682" i="5"/>
  <c r="D682" i="5"/>
  <c r="C682" i="5"/>
  <c r="B682" i="5"/>
  <c r="N681" i="5"/>
  <c r="D681" i="5"/>
  <c r="C681" i="5"/>
  <c r="B681" i="5"/>
  <c r="N680" i="5"/>
  <c r="D680" i="5"/>
  <c r="C680" i="5"/>
  <c r="B680" i="5"/>
  <c r="N679" i="5"/>
  <c r="D679" i="5"/>
  <c r="C679" i="5"/>
  <c r="B679" i="5"/>
  <c r="N678" i="5"/>
  <c r="D678" i="5"/>
  <c r="C678" i="5"/>
  <c r="B678" i="5"/>
  <c r="N677" i="5"/>
  <c r="D677" i="5"/>
  <c r="C677" i="5"/>
  <c r="B677" i="5"/>
  <c r="N676" i="5"/>
  <c r="D676" i="5"/>
  <c r="C676" i="5"/>
  <c r="B676" i="5"/>
  <c r="N675" i="5"/>
  <c r="D675" i="5"/>
  <c r="C675" i="5"/>
  <c r="B675" i="5"/>
  <c r="N674" i="5"/>
  <c r="D674" i="5"/>
  <c r="C674" i="5"/>
  <c r="B674" i="5"/>
  <c r="N673" i="5"/>
  <c r="D673" i="5"/>
  <c r="C673" i="5"/>
  <c r="B673" i="5"/>
  <c r="N672" i="5"/>
  <c r="D672" i="5"/>
  <c r="C672" i="5"/>
  <c r="B672" i="5"/>
  <c r="N671" i="5"/>
  <c r="D671" i="5"/>
  <c r="C671" i="5"/>
  <c r="B671" i="5"/>
  <c r="N670" i="5"/>
  <c r="D670" i="5"/>
  <c r="C670" i="5"/>
  <c r="B670" i="5"/>
  <c r="N669" i="5"/>
  <c r="D669" i="5"/>
  <c r="C669" i="5"/>
  <c r="B669" i="5"/>
  <c r="N668" i="5"/>
  <c r="D668" i="5"/>
  <c r="C668" i="5"/>
  <c r="B668" i="5"/>
  <c r="N667" i="5"/>
  <c r="D667" i="5"/>
  <c r="C667" i="5"/>
  <c r="B667" i="5"/>
  <c r="N666" i="5"/>
  <c r="D666" i="5"/>
  <c r="C666" i="5"/>
  <c r="B666" i="5"/>
  <c r="N665" i="5"/>
  <c r="D665" i="5"/>
  <c r="C665" i="5"/>
  <c r="B665" i="5"/>
  <c r="N664" i="5"/>
  <c r="D664" i="5"/>
  <c r="C664" i="5"/>
  <c r="B664" i="5"/>
  <c r="N663" i="5"/>
  <c r="D663" i="5"/>
  <c r="C663" i="5"/>
  <c r="B663" i="5"/>
  <c r="N662" i="5"/>
  <c r="D662" i="5"/>
  <c r="C662" i="5"/>
  <c r="B662" i="5"/>
  <c r="N661" i="5"/>
  <c r="D661" i="5"/>
  <c r="C661" i="5"/>
  <c r="B661" i="5"/>
  <c r="N660" i="5"/>
  <c r="D660" i="5"/>
  <c r="C660" i="5"/>
  <c r="B660" i="5"/>
  <c r="N659" i="5"/>
  <c r="D659" i="5"/>
  <c r="C659" i="5"/>
  <c r="B659" i="5"/>
  <c r="N658" i="5"/>
  <c r="D658" i="5"/>
  <c r="C658" i="5"/>
  <c r="B658" i="5"/>
  <c r="N657" i="5"/>
  <c r="D657" i="5"/>
  <c r="C657" i="5"/>
  <c r="B657" i="5"/>
  <c r="N656" i="5"/>
  <c r="D656" i="5"/>
  <c r="C656" i="5"/>
  <c r="B656" i="5"/>
  <c r="N655" i="5"/>
  <c r="D655" i="5"/>
  <c r="C655" i="5"/>
  <c r="B655" i="5"/>
  <c r="N654" i="5"/>
  <c r="D654" i="5"/>
  <c r="C654" i="5"/>
  <c r="B654" i="5"/>
  <c r="N653" i="5"/>
  <c r="D653" i="5"/>
  <c r="C653" i="5"/>
  <c r="B653" i="5"/>
  <c r="N652" i="5"/>
  <c r="D652" i="5"/>
  <c r="C652" i="5"/>
  <c r="B652" i="5"/>
  <c r="N651" i="5"/>
  <c r="D651" i="5"/>
  <c r="C651" i="5"/>
  <c r="B651" i="5"/>
  <c r="N650" i="5"/>
  <c r="D650" i="5"/>
  <c r="C650" i="5"/>
  <c r="B650" i="5"/>
  <c r="N649" i="5"/>
  <c r="D649" i="5"/>
  <c r="C649" i="5"/>
  <c r="B649" i="5"/>
  <c r="N648" i="5"/>
  <c r="D648" i="5"/>
  <c r="C648" i="5"/>
  <c r="B648" i="5"/>
  <c r="N647" i="5"/>
  <c r="D647" i="5"/>
  <c r="C647" i="5"/>
  <c r="B647" i="5"/>
  <c r="N646" i="5"/>
  <c r="D646" i="5"/>
  <c r="C646" i="5"/>
  <c r="B646" i="5"/>
  <c r="N645" i="5"/>
  <c r="D645" i="5"/>
  <c r="C645" i="5"/>
  <c r="B645" i="5"/>
  <c r="N644" i="5"/>
  <c r="D644" i="5"/>
  <c r="C644" i="5"/>
  <c r="B644" i="5"/>
  <c r="N643" i="5"/>
  <c r="D643" i="5"/>
  <c r="C643" i="5"/>
  <c r="B643" i="5"/>
  <c r="N642" i="5"/>
  <c r="D642" i="5"/>
  <c r="C642" i="5"/>
  <c r="B642" i="5"/>
  <c r="N641" i="5"/>
  <c r="D641" i="5"/>
  <c r="C641" i="5"/>
  <c r="B641" i="5"/>
  <c r="N640" i="5"/>
  <c r="D640" i="5"/>
  <c r="C640" i="5"/>
  <c r="B640" i="5"/>
  <c r="N639" i="5"/>
  <c r="D639" i="5"/>
  <c r="C639" i="5"/>
  <c r="B639" i="5"/>
  <c r="N638" i="5"/>
  <c r="D638" i="5"/>
  <c r="C638" i="5"/>
  <c r="B638" i="5"/>
  <c r="N637" i="5"/>
  <c r="D637" i="5"/>
  <c r="C637" i="5"/>
  <c r="B637" i="5"/>
  <c r="N636" i="5"/>
  <c r="D636" i="5"/>
  <c r="C636" i="5"/>
  <c r="B636" i="5"/>
  <c r="N635" i="5"/>
  <c r="D635" i="5"/>
  <c r="C635" i="5"/>
  <c r="B635" i="5"/>
  <c r="N634" i="5"/>
  <c r="D634" i="5"/>
  <c r="C634" i="5"/>
  <c r="B634" i="5"/>
  <c r="N633" i="5"/>
  <c r="D633" i="5"/>
  <c r="C633" i="5"/>
  <c r="B633" i="5"/>
  <c r="N632" i="5"/>
  <c r="D632" i="5"/>
  <c r="C632" i="5"/>
  <c r="B632" i="5"/>
  <c r="N631" i="5"/>
  <c r="D631" i="5"/>
  <c r="C631" i="5"/>
  <c r="B631" i="5"/>
  <c r="N630" i="5"/>
  <c r="D630" i="5"/>
  <c r="C630" i="5"/>
  <c r="B630" i="5"/>
  <c r="N629" i="5"/>
  <c r="D629" i="5"/>
  <c r="C629" i="5"/>
  <c r="B629" i="5"/>
  <c r="N628" i="5"/>
  <c r="D628" i="5"/>
  <c r="C628" i="5"/>
  <c r="B628" i="5"/>
  <c r="N627" i="5"/>
  <c r="D627" i="5"/>
  <c r="C627" i="5"/>
  <c r="B627" i="5"/>
  <c r="N626" i="5"/>
  <c r="D626" i="5"/>
  <c r="C626" i="5"/>
  <c r="B626" i="5"/>
  <c r="N625" i="5"/>
  <c r="D625" i="5"/>
  <c r="C625" i="5"/>
  <c r="B625" i="5"/>
  <c r="N624" i="5"/>
  <c r="D624" i="5"/>
  <c r="C624" i="5"/>
  <c r="B624" i="5"/>
  <c r="N623" i="5"/>
  <c r="D623" i="5"/>
  <c r="C623" i="5"/>
  <c r="B623" i="5"/>
  <c r="N622" i="5"/>
  <c r="D622" i="5"/>
  <c r="C622" i="5"/>
  <c r="B622" i="5"/>
  <c r="N621" i="5"/>
  <c r="D621" i="5"/>
  <c r="C621" i="5"/>
  <c r="B621" i="5"/>
  <c r="N620" i="5"/>
  <c r="D620" i="5"/>
  <c r="C620" i="5"/>
  <c r="B620" i="5"/>
  <c r="N619" i="5"/>
  <c r="D619" i="5"/>
  <c r="C619" i="5"/>
  <c r="B619" i="5"/>
  <c r="N618" i="5"/>
  <c r="D618" i="5"/>
  <c r="C618" i="5"/>
  <c r="B618" i="5"/>
  <c r="N617" i="5"/>
  <c r="D617" i="5"/>
  <c r="C617" i="5"/>
  <c r="B617" i="5"/>
  <c r="N616" i="5"/>
  <c r="D616" i="5"/>
  <c r="C616" i="5"/>
  <c r="B616" i="5"/>
  <c r="N615" i="5"/>
  <c r="D615" i="5"/>
  <c r="C615" i="5"/>
  <c r="B615" i="5"/>
  <c r="N614" i="5"/>
  <c r="D614" i="5"/>
  <c r="C614" i="5"/>
  <c r="B614" i="5"/>
  <c r="N613" i="5"/>
  <c r="D613" i="5"/>
  <c r="C613" i="5"/>
  <c r="B613" i="5"/>
  <c r="N612" i="5"/>
  <c r="D612" i="5"/>
  <c r="C612" i="5"/>
  <c r="B612" i="5"/>
  <c r="N611" i="5"/>
  <c r="D611" i="5"/>
  <c r="C611" i="5"/>
  <c r="B611" i="5"/>
  <c r="N610" i="5"/>
  <c r="D610" i="5"/>
  <c r="C610" i="5"/>
  <c r="B610" i="5"/>
  <c r="N609" i="5"/>
  <c r="D609" i="5"/>
  <c r="C609" i="5"/>
  <c r="B609" i="5"/>
  <c r="N608" i="5"/>
  <c r="D608" i="5"/>
  <c r="C608" i="5"/>
  <c r="B608" i="5"/>
  <c r="N607" i="5"/>
  <c r="D607" i="5"/>
  <c r="C607" i="5"/>
  <c r="B607" i="5"/>
  <c r="N606" i="5"/>
  <c r="D606" i="5"/>
  <c r="C606" i="5"/>
  <c r="B606" i="5"/>
  <c r="N605" i="5"/>
  <c r="D605" i="5"/>
  <c r="C605" i="5"/>
  <c r="B605" i="5"/>
  <c r="N604" i="5"/>
  <c r="D604" i="5"/>
  <c r="C604" i="5"/>
  <c r="B604" i="5"/>
  <c r="N603" i="5"/>
  <c r="D603" i="5"/>
  <c r="C603" i="5"/>
  <c r="B603" i="5"/>
  <c r="N602" i="5"/>
  <c r="D602" i="5"/>
  <c r="C602" i="5"/>
  <c r="B602" i="5"/>
  <c r="N601" i="5"/>
  <c r="D601" i="5"/>
  <c r="C601" i="5"/>
  <c r="B601" i="5"/>
  <c r="N600" i="5"/>
  <c r="D600" i="5"/>
  <c r="C600" i="5"/>
  <c r="B600" i="5"/>
  <c r="N599" i="5"/>
  <c r="D599" i="5"/>
  <c r="C599" i="5"/>
  <c r="B599" i="5"/>
  <c r="N598" i="5"/>
  <c r="D598" i="5"/>
  <c r="C598" i="5"/>
  <c r="B598" i="5"/>
  <c r="N597" i="5"/>
  <c r="D597" i="5"/>
  <c r="C597" i="5"/>
  <c r="B597" i="5"/>
  <c r="N596" i="5"/>
  <c r="D596" i="5"/>
  <c r="C596" i="5"/>
  <c r="B596" i="5"/>
  <c r="N595" i="5"/>
  <c r="D595" i="5"/>
  <c r="C595" i="5"/>
  <c r="B595" i="5"/>
  <c r="N594" i="5"/>
  <c r="D594" i="5"/>
  <c r="C594" i="5"/>
  <c r="B594" i="5"/>
  <c r="N593" i="5"/>
  <c r="D593" i="5"/>
  <c r="C593" i="5"/>
  <c r="B593" i="5"/>
  <c r="N592" i="5"/>
  <c r="D592" i="5"/>
  <c r="C592" i="5"/>
  <c r="B592" i="5"/>
  <c r="N591" i="5"/>
  <c r="D591" i="5"/>
  <c r="C591" i="5"/>
  <c r="B591" i="5"/>
  <c r="N590" i="5"/>
  <c r="D590" i="5"/>
  <c r="C590" i="5"/>
  <c r="B590" i="5"/>
  <c r="N589" i="5"/>
  <c r="D589" i="5"/>
  <c r="C589" i="5"/>
  <c r="B589" i="5"/>
  <c r="N588" i="5"/>
  <c r="D588" i="5"/>
  <c r="C588" i="5"/>
  <c r="B588" i="5"/>
  <c r="N587" i="5"/>
  <c r="D587" i="5"/>
  <c r="C587" i="5"/>
  <c r="B587" i="5"/>
  <c r="N586" i="5"/>
  <c r="D586" i="5"/>
  <c r="C586" i="5"/>
  <c r="B586" i="5"/>
  <c r="N585" i="5"/>
  <c r="D585" i="5"/>
  <c r="C585" i="5"/>
  <c r="B585" i="5"/>
  <c r="N584" i="5"/>
  <c r="D584" i="5"/>
  <c r="C584" i="5"/>
  <c r="B584" i="5"/>
  <c r="N583" i="5"/>
  <c r="D583" i="5"/>
  <c r="C583" i="5"/>
  <c r="B583" i="5"/>
  <c r="N582" i="5"/>
  <c r="D582" i="5"/>
  <c r="C582" i="5"/>
  <c r="B582" i="5"/>
  <c r="N581" i="5"/>
  <c r="D581" i="5"/>
  <c r="C581" i="5"/>
  <c r="B581" i="5"/>
  <c r="N580" i="5"/>
  <c r="D580" i="5"/>
  <c r="C580" i="5"/>
  <c r="B580" i="5"/>
  <c r="N579" i="5"/>
  <c r="D579" i="5"/>
  <c r="C579" i="5"/>
  <c r="B579" i="5"/>
  <c r="N578" i="5"/>
  <c r="D578" i="5"/>
  <c r="C578" i="5"/>
  <c r="B578" i="5"/>
  <c r="N577" i="5"/>
  <c r="D577" i="5"/>
  <c r="C577" i="5"/>
  <c r="B577" i="5"/>
  <c r="N576" i="5"/>
  <c r="D576" i="5"/>
  <c r="C576" i="5"/>
  <c r="B576" i="5"/>
  <c r="N575" i="5"/>
  <c r="D575" i="5"/>
  <c r="C575" i="5"/>
  <c r="B575" i="5"/>
  <c r="N574" i="5"/>
  <c r="D574" i="5"/>
  <c r="C574" i="5"/>
  <c r="B574" i="5"/>
  <c r="N573" i="5"/>
  <c r="D573" i="5"/>
  <c r="C573" i="5"/>
  <c r="B573" i="5"/>
  <c r="N572" i="5"/>
  <c r="D572" i="5"/>
  <c r="C572" i="5"/>
  <c r="B572" i="5"/>
  <c r="N571" i="5"/>
  <c r="D571" i="5"/>
  <c r="C571" i="5"/>
  <c r="B571" i="5"/>
  <c r="N570" i="5"/>
  <c r="D570" i="5"/>
  <c r="C570" i="5"/>
  <c r="B570" i="5"/>
  <c r="N569" i="5"/>
  <c r="D569" i="5"/>
  <c r="C569" i="5"/>
  <c r="B569" i="5"/>
  <c r="N568" i="5"/>
  <c r="D568" i="5"/>
  <c r="C568" i="5"/>
  <c r="B568" i="5"/>
  <c r="N567" i="5"/>
  <c r="D567" i="5"/>
  <c r="C567" i="5"/>
  <c r="B567" i="5"/>
  <c r="N566" i="5"/>
  <c r="D566" i="5"/>
  <c r="C566" i="5"/>
  <c r="B566" i="5"/>
  <c r="N565" i="5"/>
  <c r="D565" i="5"/>
  <c r="C565" i="5"/>
  <c r="B565" i="5"/>
  <c r="N564" i="5"/>
  <c r="D564" i="5"/>
  <c r="C564" i="5"/>
  <c r="B564" i="5"/>
  <c r="N563" i="5"/>
  <c r="D563" i="5"/>
  <c r="C563" i="5"/>
  <c r="B563" i="5"/>
  <c r="N562" i="5"/>
  <c r="D562" i="5"/>
  <c r="C562" i="5"/>
  <c r="B562" i="5"/>
  <c r="N561" i="5"/>
  <c r="D561" i="5"/>
  <c r="C561" i="5"/>
  <c r="B561" i="5"/>
  <c r="N560" i="5"/>
  <c r="D560" i="5"/>
  <c r="C560" i="5"/>
  <c r="B560" i="5"/>
  <c r="N559" i="5"/>
  <c r="D559" i="5"/>
  <c r="C559" i="5"/>
  <c r="B559" i="5"/>
  <c r="N558" i="5"/>
  <c r="D558" i="5"/>
  <c r="C558" i="5"/>
  <c r="B558" i="5"/>
  <c r="N557" i="5"/>
  <c r="D557" i="5"/>
  <c r="C557" i="5"/>
  <c r="B557" i="5"/>
  <c r="N556" i="5"/>
  <c r="D556" i="5"/>
  <c r="C556" i="5"/>
  <c r="B556" i="5"/>
  <c r="N555" i="5"/>
  <c r="D555" i="5"/>
  <c r="C555" i="5"/>
  <c r="B555" i="5"/>
  <c r="N554" i="5"/>
  <c r="D554" i="5"/>
  <c r="C554" i="5"/>
  <c r="B554" i="5"/>
  <c r="N553" i="5"/>
  <c r="D553" i="5"/>
  <c r="C553" i="5"/>
  <c r="B553" i="5"/>
  <c r="N552" i="5"/>
  <c r="D552" i="5"/>
  <c r="C552" i="5"/>
  <c r="B552" i="5"/>
  <c r="N551" i="5"/>
  <c r="D551" i="5"/>
  <c r="C551" i="5"/>
  <c r="B551" i="5"/>
  <c r="N550" i="5"/>
  <c r="D550" i="5"/>
  <c r="C550" i="5"/>
  <c r="B550" i="5"/>
  <c r="N549" i="5"/>
  <c r="D549" i="5"/>
  <c r="C549" i="5"/>
  <c r="B549" i="5"/>
  <c r="N548" i="5"/>
  <c r="D548" i="5"/>
  <c r="C548" i="5"/>
  <c r="B548" i="5"/>
  <c r="N547" i="5"/>
  <c r="D547" i="5"/>
  <c r="C547" i="5"/>
  <c r="B547" i="5"/>
  <c r="N546" i="5"/>
  <c r="D546" i="5"/>
  <c r="C546" i="5"/>
  <c r="B546" i="5"/>
  <c r="N545" i="5"/>
  <c r="D545" i="5"/>
  <c r="C545" i="5"/>
  <c r="B545" i="5"/>
  <c r="N544" i="5"/>
  <c r="D544" i="5"/>
  <c r="C544" i="5"/>
  <c r="B544" i="5"/>
  <c r="N543" i="5"/>
  <c r="D543" i="5"/>
  <c r="C543" i="5"/>
  <c r="B543" i="5"/>
  <c r="N542" i="5"/>
  <c r="D542" i="5"/>
  <c r="C542" i="5"/>
  <c r="B542" i="5"/>
  <c r="N541" i="5"/>
  <c r="D541" i="5"/>
  <c r="C541" i="5"/>
  <c r="B541" i="5"/>
  <c r="N540" i="5"/>
  <c r="D540" i="5"/>
  <c r="C540" i="5"/>
  <c r="B540" i="5"/>
  <c r="N539" i="5"/>
  <c r="D539" i="5"/>
  <c r="C539" i="5"/>
  <c r="B539" i="5"/>
  <c r="N538" i="5"/>
  <c r="D538" i="5"/>
  <c r="C538" i="5"/>
  <c r="B538" i="5"/>
  <c r="N537" i="5"/>
  <c r="D537" i="5"/>
  <c r="C537" i="5"/>
  <c r="B537" i="5"/>
  <c r="N536" i="5"/>
  <c r="D536" i="5"/>
  <c r="C536" i="5"/>
  <c r="B536" i="5"/>
  <c r="N535" i="5"/>
  <c r="D535" i="5"/>
  <c r="C535" i="5"/>
  <c r="B535" i="5"/>
  <c r="N534" i="5"/>
  <c r="D534" i="5"/>
  <c r="C534" i="5"/>
  <c r="B534" i="5"/>
  <c r="N533" i="5"/>
  <c r="D533" i="5"/>
  <c r="C533" i="5"/>
  <c r="B533" i="5"/>
  <c r="N532" i="5"/>
  <c r="D532" i="5"/>
  <c r="C532" i="5"/>
  <c r="B532" i="5"/>
  <c r="N531" i="5"/>
  <c r="D531" i="5"/>
  <c r="C531" i="5"/>
  <c r="B531" i="5"/>
  <c r="N530" i="5"/>
  <c r="D530" i="5"/>
  <c r="C530" i="5"/>
  <c r="B530" i="5"/>
  <c r="N529" i="5"/>
  <c r="D529" i="5"/>
  <c r="C529" i="5"/>
  <c r="B529" i="5"/>
  <c r="N528" i="5"/>
  <c r="D528" i="5"/>
  <c r="C528" i="5"/>
  <c r="B528" i="5"/>
  <c r="N527" i="5"/>
  <c r="D527" i="5"/>
  <c r="C527" i="5"/>
  <c r="B527" i="5"/>
  <c r="N526" i="5"/>
  <c r="D526" i="5"/>
  <c r="C526" i="5"/>
  <c r="B526" i="5"/>
  <c r="N525" i="5"/>
  <c r="D525" i="5"/>
  <c r="C525" i="5"/>
  <c r="B525" i="5"/>
  <c r="N524" i="5"/>
  <c r="D524" i="5"/>
  <c r="C524" i="5"/>
  <c r="B524" i="5"/>
  <c r="N523" i="5"/>
  <c r="D523" i="5"/>
  <c r="C523" i="5"/>
  <c r="B523" i="5"/>
  <c r="N522" i="5"/>
  <c r="D522" i="5"/>
  <c r="C522" i="5"/>
  <c r="B522" i="5"/>
  <c r="N521" i="5"/>
  <c r="D521" i="5"/>
  <c r="C521" i="5"/>
  <c r="B521" i="5"/>
  <c r="N520" i="5"/>
  <c r="D520" i="5"/>
  <c r="C520" i="5"/>
  <c r="B520" i="5"/>
  <c r="N519" i="5"/>
  <c r="D519" i="5"/>
  <c r="C519" i="5"/>
  <c r="B519" i="5"/>
  <c r="N518" i="5"/>
  <c r="D518" i="5"/>
  <c r="C518" i="5"/>
  <c r="B518" i="5"/>
  <c r="N517" i="5"/>
  <c r="D517" i="5"/>
  <c r="C517" i="5"/>
  <c r="B517" i="5"/>
  <c r="N516" i="5"/>
  <c r="D516" i="5"/>
  <c r="C516" i="5"/>
  <c r="B516" i="5"/>
  <c r="N515" i="5"/>
  <c r="D515" i="5"/>
  <c r="C515" i="5"/>
  <c r="B515" i="5"/>
  <c r="N514" i="5"/>
  <c r="D514" i="5"/>
  <c r="C514" i="5"/>
  <c r="B514" i="5"/>
  <c r="N513" i="5"/>
  <c r="D513" i="5"/>
  <c r="C513" i="5"/>
  <c r="B513" i="5"/>
  <c r="N512" i="5"/>
  <c r="D512" i="5"/>
  <c r="C512" i="5"/>
  <c r="B512" i="5"/>
  <c r="N511" i="5"/>
  <c r="D511" i="5"/>
  <c r="C511" i="5"/>
  <c r="B511" i="5"/>
  <c r="N510" i="5"/>
  <c r="D510" i="5"/>
  <c r="C510" i="5"/>
  <c r="B510" i="5"/>
  <c r="N509" i="5"/>
  <c r="D509" i="5"/>
  <c r="C509" i="5"/>
  <c r="B509" i="5"/>
  <c r="N508" i="5"/>
  <c r="D508" i="5"/>
  <c r="C508" i="5"/>
  <c r="B508" i="5"/>
  <c r="N507" i="5"/>
  <c r="D507" i="5"/>
  <c r="C507" i="5"/>
  <c r="B507" i="5"/>
  <c r="N506" i="5"/>
  <c r="D506" i="5"/>
  <c r="C506" i="5"/>
  <c r="B506" i="5"/>
  <c r="N505" i="5"/>
  <c r="D505" i="5"/>
  <c r="C505" i="5"/>
  <c r="B505" i="5"/>
  <c r="N504" i="5"/>
  <c r="D504" i="5"/>
  <c r="C504" i="5"/>
  <c r="B504" i="5"/>
  <c r="N503" i="5"/>
  <c r="D503" i="5"/>
  <c r="C503" i="5"/>
  <c r="B503" i="5"/>
  <c r="N502" i="5"/>
  <c r="D502" i="5"/>
  <c r="C502" i="5"/>
  <c r="B502" i="5"/>
  <c r="N501" i="5"/>
  <c r="D501" i="5"/>
  <c r="C501" i="5"/>
  <c r="B501" i="5"/>
  <c r="N500" i="5"/>
  <c r="D500" i="5"/>
  <c r="C500" i="5"/>
  <c r="B500" i="5"/>
  <c r="N499" i="5"/>
  <c r="D499" i="5"/>
  <c r="C499" i="5"/>
  <c r="B499" i="5"/>
  <c r="N498" i="5"/>
  <c r="D498" i="5"/>
  <c r="C498" i="5"/>
  <c r="B498" i="5"/>
  <c r="N497" i="5"/>
  <c r="D497" i="5"/>
  <c r="C497" i="5"/>
  <c r="B497" i="5"/>
  <c r="N496" i="5"/>
  <c r="D496" i="5"/>
  <c r="C496" i="5"/>
  <c r="B496" i="5"/>
  <c r="N495" i="5"/>
  <c r="D495" i="5"/>
  <c r="C495" i="5"/>
  <c r="B495" i="5"/>
  <c r="N494" i="5"/>
  <c r="D494" i="5"/>
  <c r="C494" i="5"/>
  <c r="B494" i="5"/>
  <c r="N493" i="5"/>
  <c r="D493" i="5"/>
  <c r="C493" i="5"/>
  <c r="B493" i="5"/>
  <c r="N492" i="5"/>
  <c r="D492" i="5"/>
  <c r="C492" i="5"/>
  <c r="B492" i="5"/>
  <c r="N491" i="5"/>
  <c r="D491" i="5"/>
  <c r="C491" i="5"/>
  <c r="B491" i="5"/>
  <c r="N490" i="5"/>
  <c r="D490" i="5"/>
  <c r="C490" i="5"/>
  <c r="B490" i="5"/>
  <c r="N489" i="5"/>
  <c r="D489" i="5"/>
  <c r="C489" i="5"/>
  <c r="B489" i="5"/>
  <c r="N488" i="5"/>
  <c r="D488" i="5"/>
  <c r="C488" i="5"/>
  <c r="B488" i="5"/>
  <c r="N487" i="5"/>
  <c r="D487" i="5"/>
  <c r="C487" i="5"/>
  <c r="B487" i="5"/>
  <c r="N486" i="5"/>
  <c r="D486" i="5"/>
  <c r="C486" i="5"/>
  <c r="B486" i="5"/>
  <c r="N485" i="5"/>
  <c r="D485" i="5"/>
  <c r="C485" i="5"/>
  <c r="B485" i="5"/>
  <c r="N484" i="5"/>
  <c r="D484" i="5"/>
  <c r="C484" i="5"/>
  <c r="B484" i="5"/>
  <c r="N483" i="5"/>
  <c r="D483" i="5"/>
  <c r="C483" i="5"/>
  <c r="B483" i="5"/>
  <c r="N482" i="5"/>
  <c r="D482" i="5"/>
  <c r="C482" i="5"/>
  <c r="B482" i="5"/>
  <c r="N481" i="5"/>
  <c r="D481" i="5"/>
  <c r="C481" i="5"/>
  <c r="B481" i="5"/>
  <c r="N480" i="5"/>
  <c r="D480" i="5"/>
  <c r="C480" i="5"/>
  <c r="B480" i="5"/>
  <c r="N479" i="5"/>
  <c r="D479" i="5"/>
  <c r="C479" i="5"/>
  <c r="B479" i="5"/>
  <c r="N478" i="5"/>
  <c r="D478" i="5"/>
  <c r="C478" i="5"/>
  <c r="B478" i="5"/>
  <c r="N477" i="5"/>
  <c r="D477" i="5"/>
  <c r="C477" i="5"/>
  <c r="B477" i="5"/>
  <c r="N476" i="5"/>
  <c r="D476" i="5"/>
  <c r="C476" i="5"/>
  <c r="B476" i="5"/>
  <c r="N475" i="5"/>
  <c r="D475" i="5"/>
  <c r="C475" i="5"/>
  <c r="B475" i="5"/>
  <c r="N474" i="5"/>
  <c r="D474" i="5"/>
  <c r="C474" i="5"/>
  <c r="B474" i="5"/>
  <c r="N473" i="5"/>
  <c r="D473" i="5"/>
  <c r="C473" i="5"/>
  <c r="B473" i="5"/>
  <c r="N472" i="5"/>
  <c r="D472" i="5"/>
  <c r="C472" i="5"/>
  <c r="B472" i="5"/>
  <c r="N471" i="5"/>
  <c r="D471" i="5"/>
  <c r="C471" i="5"/>
  <c r="B471" i="5"/>
  <c r="N470" i="5"/>
  <c r="D470" i="5"/>
  <c r="C470" i="5"/>
  <c r="B470" i="5"/>
  <c r="N469" i="5"/>
  <c r="D469" i="5"/>
  <c r="C469" i="5"/>
  <c r="B469" i="5"/>
  <c r="N468" i="5"/>
  <c r="D468" i="5"/>
  <c r="C468" i="5"/>
  <c r="B468" i="5"/>
  <c r="N467" i="5"/>
  <c r="D467" i="5"/>
  <c r="C467" i="5"/>
  <c r="B467" i="5"/>
  <c r="N466" i="5"/>
  <c r="D466" i="5"/>
  <c r="C466" i="5"/>
  <c r="B466" i="5"/>
  <c r="N465" i="5"/>
  <c r="D465" i="5"/>
  <c r="C465" i="5"/>
  <c r="B465" i="5"/>
  <c r="N464" i="5"/>
  <c r="D464" i="5"/>
  <c r="C464" i="5"/>
  <c r="B464" i="5"/>
  <c r="N463" i="5"/>
  <c r="D463" i="5"/>
  <c r="C463" i="5"/>
  <c r="B463" i="5"/>
  <c r="N462" i="5"/>
  <c r="D462" i="5"/>
  <c r="C462" i="5"/>
  <c r="B462" i="5"/>
  <c r="N461" i="5"/>
  <c r="D461" i="5"/>
  <c r="C461" i="5"/>
  <c r="B461" i="5"/>
  <c r="N460" i="5"/>
  <c r="D460" i="5"/>
  <c r="C460" i="5"/>
  <c r="B460" i="5"/>
  <c r="N459" i="5"/>
  <c r="D459" i="5"/>
  <c r="C459" i="5"/>
  <c r="B459" i="5"/>
  <c r="N458" i="5"/>
  <c r="D458" i="5"/>
  <c r="C458" i="5"/>
  <c r="B458" i="5"/>
  <c r="N457" i="5"/>
  <c r="D457" i="5"/>
  <c r="C457" i="5"/>
  <c r="B457" i="5"/>
  <c r="N456" i="5"/>
  <c r="D456" i="5"/>
  <c r="C456" i="5"/>
  <c r="B456" i="5"/>
  <c r="N455" i="5"/>
  <c r="D455" i="5"/>
  <c r="C455" i="5"/>
  <c r="B455" i="5"/>
  <c r="N454" i="5"/>
  <c r="D454" i="5"/>
  <c r="C454" i="5"/>
  <c r="B454" i="5"/>
  <c r="N453" i="5"/>
  <c r="D453" i="5"/>
  <c r="C453" i="5"/>
  <c r="B453" i="5"/>
  <c r="N452" i="5"/>
  <c r="D452" i="5"/>
  <c r="C452" i="5"/>
  <c r="B452" i="5"/>
  <c r="N451" i="5"/>
  <c r="D451" i="5"/>
  <c r="C451" i="5"/>
  <c r="B451" i="5"/>
  <c r="N450" i="5"/>
  <c r="D450" i="5"/>
  <c r="C450" i="5"/>
  <c r="B450" i="5"/>
  <c r="N449" i="5"/>
  <c r="D449" i="5"/>
  <c r="C449" i="5"/>
  <c r="B449" i="5"/>
  <c r="N448" i="5"/>
  <c r="D448" i="5"/>
  <c r="C448" i="5"/>
  <c r="B448" i="5"/>
  <c r="N447" i="5"/>
  <c r="D447" i="5"/>
  <c r="C447" i="5"/>
  <c r="B447" i="5"/>
  <c r="N446" i="5"/>
  <c r="D446" i="5"/>
  <c r="C446" i="5"/>
  <c r="B446" i="5"/>
  <c r="N445" i="5"/>
  <c r="D445" i="5"/>
  <c r="C445" i="5"/>
  <c r="B445" i="5"/>
  <c r="N444" i="5"/>
  <c r="D444" i="5"/>
  <c r="C444" i="5"/>
  <c r="B444" i="5"/>
  <c r="N443" i="5"/>
  <c r="D443" i="5"/>
  <c r="C443" i="5"/>
  <c r="B443" i="5"/>
  <c r="N442" i="5"/>
  <c r="D442" i="5"/>
  <c r="C442" i="5"/>
  <c r="B442" i="5"/>
  <c r="N441" i="5"/>
  <c r="D441" i="5"/>
  <c r="C441" i="5"/>
  <c r="B441" i="5"/>
  <c r="N440" i="5"/>
  <c r="D440" i="5"/>
  <c r="C440" i="5"/>
  <c r="B440" i="5"/>
  <c r="N439" i="5"/>
  <c r="D439" i="5"/>
  <c r="C439" i="5"/>
  <c r="B439" i="5"/>
  <c r="N438" i="5"/>
  <c r="D438" i="5"/>
  <c r="C438" i="5"/>
  <c r="B438" i="5"/>
  <c r="N437" i="5"/>
  <c r="D437" i="5"/>
  <c r="C437" i="5"/>
  <c r="B437" i="5"/>
  <c r="N436" i="5"/>
  <c r="D436" i="5"/>
  <c r="C436" i="5"/>
  <c r="B436" i="5"/>
  <c r="N435" i="5"/>
  <c r="D435" i="5"/>
  <c r="C435" i="5"/>
  <c r="B435" i="5"/>
  <c r="N434" i="5"/>
  <c r="D434" i="5"/>
  <c r="C434" i="5"/>
  <c r="B434" i="5"/>
  <c r="N433" i="5"/>
  <c r="D433" i="5"/>
  <c r="C433" i="5"/>
  <c r="B433" i="5"/>
  <c r="N432" i="5"/>
  <c r="D432" i="5"/>
  <c r="C432" i="5"/>
  <c r="B432" i="5"/>
  <c r="N431" i="5"/>
  <c r="D431" i="5"/>
  <c r="C431" i="5"/>
  <c r="B431" i="5"/>
  <c r="N430" i="5"/>
  <c r="D430" i="5"/>
  <c r="C430" i="5"/>
  <c r="B430" i="5"/>
  <c r="N429" i="5"/>
  <c r="D429" i="5"/>
  <c r="C429" i="5"/>
  <c r="B429" i="5"/>
  <c r="N428" i="5"/>
  <c r="D428" i="5"/>
  <c r="C428" i="5"/>
  <c r="B428" i="5"/>
  <c r="N427" i="5"/>
  <c r="D427" i="5"/>
  <c r="C427" i="5"/>
  <c r="B427" i="5"/>
  <c r="N426" i="5"/>
  <c r="D426" i="5"/>
  <c r="C426" i="5"/>
  <c r="B426" i="5"/>
  <c r="N425" i="5"/>
  <c r="D425" i="5"/>
  <c r="C425" i="5"/>
  <c r="B425" i="5"/>
  <c r="N424" i="5"/>
  <c r="D424" i="5"/>
  <c r="C424" i="5"/>
  <c r="B424" i="5"/>
  <c r="N423" i="5"/>
  <c r="D423" i="5"/>
  <c r="C423" i="5"/>
  <c r="B423" i="5"/>
  <c r="N422" i="5"/>
  <c r="D422" i="5"/>
  <c r="C422" i="5"/>
  <c r="B422" i="5"/>
  <c r="N421" i="5"/>
  <c r="D421" i="5"/>
  <c r="C421" i="5"/>
  <c r="B421" i="5"/>
  <c r="N420" i="5"/>
  <c r="D420" i="5"/>
  <c r="C420" i="5"/>
  <c r="B420" i="5"/>
  <c r="N419" i="5"/>
  <c r="D419" i="5"/>
  <c r="C419" i="5"/>
  <c r="B419" i="5"/>
  <c r="N418" i="5"/>
  <c r="D418" i="5"/>
  <c r="C418" i="5"/>
  <c r="B418" i="5"/>
  <c r="N417" i="5"/>
  <c r="D417" i="5"/>
  <c r="C417" i="5"/>
  <c r="B417" i="5"/>
  <c r="N416" i="5"/>
  <c r="D416" i="5"/>
  <c r="C416" i="5"/>
  <c r="B416" i="5"/>
  <c r="N415" i="5"/>
  <c r="D415" i="5"/>
  <c r="C415" i="5"/>
  <c r="B415" i="5"/>
  <c r="N414" i="5"/>
  <c r="D414" i="5"/>
  <c r="C414" i="5"/>
  <c r="B414" i="5"/>
  <c r="N413" i="5"/>
  <c r="D413" i="5"/>
  <c r="C413" i="5"/>
  <c r="B413" i="5"/>
  <c r="N412" i="5"/>
  <c r="D412" i="5"/>
  <c r="C412" i="5"/>
  <c r="B412" i="5"/>
  <c r="N411" i="5"/>
  <c r="D411" i="5"/>
  <c r="C411" i="5"/>
  <c r="B411" i="5"/>
  <c r="N410" i="5"/>
  <c r="D410" i="5"/>
  <c r="C410" i="5"/>
  <c r="B410" i="5"/>
  <c r="N409" i="5"/>
  <c r="D409" i="5"/>
  <c r="C409" i="5"/>
  <c r="B409" i="5"/>
  <c r="N408" i="5"/>
  <c r="D408" i="5"/>
  <c r="C408" i="5"/>
  <c r="B408" i="5"/>
  <c r="N407" i="5"/>
  <c r="D407" i="5"/>
  <c r="C407" i="5"/>
  <c r="B407" i="5"/>
  <c r="N406" i="5"/>
  <c r="D406" i="5"/>
  <c r="C406" i="5"/>
  <c r="B406" i="5"/>
  <c r="N405" i="5"/>
  <c r="D405" i="5"/>
  <c r="C405" i="5"/>
  <c r="B405" i="5"/>
  <c r="N404" i="5"/>
  <c r="D404" i="5"/>
  <c r="C404" i="5"/>
  <c r="B404" i="5"/>
  <c r="N403" i="5"/>
  <c r="D403" i="5"/>
  <c r="C403" i="5"/>
  <c r="B403" i="5"/>
  <c r="N402" i="5"/>
  <c r="D402" i="5"/>
  <c r="C402" i="5"/>
  <c r="B402" i="5"/>
  <c r="N401" i="5"/>
  <c r="D401" i="5"/>
  <c r="C401" i="5"/>
  <c r="B401" i="5"/>
  <c r="N400" i="5"/>
  <c r="D400" i="5"/>
  <c r="C400" i="5"/>
  <c r="B400" i="5"/>
  <c r="N399" i="5"/>
  <c r="D399" i="5"/>
  <c r="C399" i="5"/>
  <c r="B399" i="5"/>
  <c r="N398" i="5"/>
  <c r="D398" i="5"/>
  <c r="C398" i="5"/>
  <c r="B398" i="5"/>
  <c r="N397" i="5"/>
  <c r="D397" i="5"/>
  <c r="C397" i="5"/>
  <c r="B397" i="5"/>
  <c r="N396" i="5"/>
  <c r="D396" i="5"/>
  <c r="C396" i="5"/>
  <c r="B396" i="5"/>
  <c r="N395" i="5"/>
  <c r="D395" i="5"/>
  <c r="C395" i="5"/>
  <c r="B395" i="5"/>
  <c r="N394" i="5"/>
  <c r="D394" i="5"/>
  <c r="C394" i="5"/>
  <c r="B394" i="5"/>
  <c r="N393" i="5"/>
  <c r="D393" i="5"/>
  <c r="C393" i="5"/>
  <c r="B393" i="5"/>
  <c r="N392" i="5"/>
  <c r="D392" i="5"/>
  <c r="C392" i="5"/>
  <c r="B392" i="5"/>
  <c r="N391" i="5"/>
  <c r="D391" i="5"/>
  <c r="C391" i="5"/>
  <c r="B391" i="5"/>
  <c r="N390" i="5"/>
  <c r="D390" i="5"/>
  <c r="C390" i="5"/>
  <c r="B390" i="5"/>
  <c r="N389" i="5"/>
  <c r="D389" i="5"/>
  <c r="C389" i="5"/>
  <c r="B389" i="5"/>
  <c r="N388" i="5"/>
  <c r="D388" i="5"/>
  <c r="C388" i="5"/>
  <c r="B388" i="5"/>
  <c r="N387" i="5"/>
  <c r="D387" i="5"/>
  <c r="C387" i="5"/>
  <c r="B387" i="5"/>
  <c r="N386" i="5"/>
  <c r="D386" i="5"/>
  <c r="C386" i="5"/>
  <c r="B386" i="5"/>
  <c r="N385" i="5"/>
  <c r="D385" i="5"/>
  <c r="C385" i="5"/>
  <c r="B385" i="5"/>
  <c r="N384" i="5"/>
  <c r="D384" i="5"/>
  <c r="C384" i="5"/>
  <c r="B384" i="5"/>
  <c r="N383" i="5"/>
  <c r="D383" i="5"/>
  <c r="C383" i="5"/>
  <c r="B383" i="5"/>
  <c r="N382" i="5"/>
  <c r="D382" i="5"/>
  <c r="C382" i="5"/>
  <c r="B382" i="5"/>
  <c r="N381" i="5"/>
  <c r="D381" i="5"/>
  <c r="C381" i="5"/>
  <c r="B381" i="5"/>
  <c r="N380" i="5"/>
  <c r="D380" i="5"/>
  <c r="C380" i="5"/>
  <c r="B380" i="5"/>
  <c r="N379" i="5"/>
  <c r="D379" i="5"/>
  <c r="C379" i="5"/>
  <c r="B379" i="5"/>
  <c r="N378" i="5"/>
  <c r="D378" i="5"/>
  <c r="C378" i="5"/>
  <c r="B378" i="5"/>
  <c r="N377" i="5"/>
  <c r="D377" i="5"/>
  <c r="C377" i="5"/>
  <c r="B377" i="5"/>
  <c r="N376" i="5"/>
  <c r="D376" i="5"/>
  <c r="C376" i="5"/>
  <c r="B376" i="5"/>
  <c r="N375" i="5"/>
  <c r="D375" i="5"/>
  <c r="C375" i="5"/>
  <c r="B375" i="5"/>
  <c r="N374" i="5"/>
  <c r="D374" i="5"/>
  <c r="C374" i="5"/>
  <c r="B374" i="5"/>
  <c r="N373" i="5"/>
  <c r="D373" i="5"/>
  <c r="C373" i="5"/>
  <c r="B373" i="5"/>
  <c r="N372" i="5"/>
  <c r="D372" i="5"/>
  <c r="C372" i="5"/>
  <c r="B372" i="5"/>
  <c r="N371" i="5"/>
  <c r="D371" i="5"/>
  <c r="C371" i="5"/>
  <c r="B371" i="5"/>
  <c r="N370" i="5"/>
  <c r="D370" i="5"/>
  <c r="C370" i="5"/>
  <c r="B370" i="5"/>
  <c r="N369" i="5"/>
  <c r="D369" i="5"/>
  <c r="C369" i="5"/>
  <c r="B369" i="5"/>
  <c r="N368" i="5"/>
  <c r="D368" i="5"/>
  <c r="C368" i="5"/>
  <c r="B368" i="5"/>
  <c r="N367" i="5"/>
  <c r="D367" i="5"/>
  <c r="C367" i="5"/>
  <c r="B367" i="5"/>
  <c r="N366" i="5"/>
  <c r="D366" i="5"/>
  <c r="C366" i="5"/>
  <c r="B366" i="5"/>
  <c r="N365" i="5"/>
  <c r="D365" i="5"/>
  <c r="C365" i="5"/>
  <c r="B365" i="5"/>
  <c r="N364" i="5"/>
  <c r="D364" i="5"/>
  <c r="C364" i="5"/>
  <c r="B364" i="5"/>
  <c r="N363" i="5"/>
  <c r="D363" i="5"/>
  <c r="C363" i="5"/>
  <c r="B363" i="5"/>
  <c r="N362" i="5"/>
  <c r="D362" i="5"/>
  <c r="C362" i="5"/>
  <c r="B362" i="5"/>
  <c r="N361" i="5"/>
  <c r="D361" i="5"/>
  <c r="C361" i="5"/>
  <c r="B361" i="5"/>
  <c r="N360" i="5"/>
  <c r="D360" i="5"/>
  <c r="C360" i="5"/>
  <c r="B360" i="5"/>
  <c r="N359" i="5"/>
  <c r="D359" i="5"/>
  <c r="C359" i="5"/>
  <c r="B359" i="5"/>
  <c r="N358" i="5"/>
  <c r="D358" i="5"/>
  <c r="C358" i="5"/>
  <c r="B358" i="5"/>
  <c r="N357" i="5"/>
  <c r="D357" i="5"/>
  <c r="C357" i="5"/>
  <c r="B357" i="5"/>
  <c r="N356" i="5"/>
  <c r="D356" i="5"/>
  <c r="C356" i="5"/>
  <c r="B356" i="5"/>
  <c r="N355" i="5"/>
  <c r="D355" i="5"/>
  <c r="C355" i="5"/>
  <c r="B355" i="5"/>
  <c r="N354" i="5"/>
  <c r="D354" i="5"/>
  <c r="C354" i="5"/>
  <c r="B354" i="5"/>
  <c r="N353" i="5"/>
  <c r="D353" i="5"/>
  <c r="C353" i="5"/>
  <c r="B353" i="5"/>
  <c r="N352" i="5"/>
  <c r="D352" i="5"/>
  <c r="C352" i="5"/>
  <c r="B352" i="5"/>
  <c r="N351" i="5"/>
  <c r="D351" i="5"/>
  <c r="C351" i="5"/>
  <c r="B351" i="5"/>
  <c r="N350" i="5"/>
  <c r="D350" i="5"/>
  <c r="C350" i="5"/>
  <c r="B350" i="5"/>
  <c r="N349" i="5"/>
  <c r="D349" i="5"/>
  <c r="C349" i="5"/>
  <c r="B349" i="5"/>
  <c r="N348" i="5"/>
  <c r="D348" i="5"/>
  <c r="C348" i="5"/>
  <c r="B348" i="5"/>
  <c r="N347" i="5"/>
  <c r="D347" i="5"/>
  <c r="C347" i="5"/>
  <c r="B347" i="5"/>
  <c r="N346" i="5"/>
  <c r="D346" i="5"/>
  <c r="C346" i="5"/>
  <c r="B346" i="5"/>
  <c r="N345" i="5"/>
  <c r="D345" i="5"/>
  <c r="C345" i="5"/>
  <c r="B345" i="5"/>
  <c r="N344" i="5"/>
  <c r="D344" i="5"/>
  <c r="C344" i="5"/>
  <c r="B344" i="5"/>
  <c r="N343" i="5"/>
  <c r="D343" i="5"/>
  <c r="C343" i="5"/>
  <c r="B343" i="5"/>
  <c r="N342" i="5"/>
  <c r="D342" i="5"/>
  <c r="C342" i="5"/>
  <c r="B342" i="5"/>
  <c r="N341" i="5"/>
  <c r="D341" i="5"/>
  <c r="C341" i="5"/>
  <c r="B341" i="5"/>
  <c r="N340" i="5"/>
  <c r="D340" i="5"/>
  <c r="C340" i="5"/>
  <c r="B340" i="5"/>
  <c r="N339" i="5"/>
  <c r="D339" i="5"/>
  <c r="C339" i="5"/>
  <c r="B339" i="5"/>
  <c r="N338" i="5"/>
  <c r="D338" i="5"/>
  <c r="C338" i="5"/>
  <c r="B338" i="5"/>
  <c r="N337" i="5"/>
  <c r="D337" i="5"/>
  <c r="C337" i="5"/>
  <c r="B337" i="5"/>
  <c r="N336" i="5"/>
  <c r="D336" i="5"/>
  <c r="C336" i="5"/>
  <c r="B336" i="5"/>
  <c r="N335" i="5"/>
  <c r="D335" i="5"/>
  <c r="C335" i="5"/>
  <c r="B335" i="5"/>
  <c r="N334" i="5"/>
  <c r="D334" i="5"/>
  <c r="C334" i="5"/>
  <c r="B334" i="5"/>
  <c r="N333" i="5"/>
  <c r="D333" i="5"/>
  <c r="C333" i="5"/>
  <c r="B333" i="5"/>
  <c r="N332" i="5"/>
  <c r="D332" i="5"/>
  <c r="C332" i="5"/>
  <c r="B332" i="5"/>
  <c r="N331" i="5"/>
  <c r="D331" i="5"/>
  <c r="C331" i="5"/>
  <c r="B331" i="5"/>
  <c r="N330" i="5"/>
  <c r="D330" i="5"/>
  <c r="C330" i="5"/>
  <c r="B330" i="5"/>
  <c r="N329" i="5"/>
  <c r="D329" i="5"/>
  <c r="C329" i="5"/>
  <c r="B329" i="5"/>
  <c r="N328" i="5"/>
  <c r="D328" i="5"/>
  <c r="C328" i="5"/>
  <c r="B328" i="5"/>
  <c r="N327" i="5"/>
  <c r="D327" i="5"/>
  <c r="C327" i="5"/>
  <c r="B327" i="5"/>
  <c r="N326" i="5"/>
  <c r="D326" i="5"/>
  <c r="C326" i="5"/>
  <c r="B326" i="5"/>
  <c r="N325" i="5"/>
  <c r="D325" i="5"/>
  <c r="C325" i="5"/>
  <c r="B325" i="5"/>
  <c r="N324" i="5"/>
  <c r="D324" i="5"/>
  <c r="C324" i="5"/>
  <c r="B324" i="5"/>
  <c r="N323" i="5"/>
  <c r="D323" i="5"/>
  <c r="C323" i="5"/>
  <c r="B323" i="5"/>
  <c r="N322" i="5"/>
  <c r="D322" i="5"/>
  <c r="C322" i="5"/>
  <c r="B322" i="5"/>
  <c r="N321" i="5"/>
  <c r="D321" i="5"/>
  <c r="C321" i="5"/>
  <c r="B321" i="5"/>
  <c r="N320" i="5"/>
  <c r="D320" i="5"/>
  <c r="C320" i="5"/>
  <c r="B320" i="5"/>
  <c r="N319" i="5"/>
  <c r="D319" i="5"/>
  <c r="C319" i="5"/>
  <c r="B319" i="5"/>
  <c r="N318" i="5"/>
  <c r="D318" i="5"/>
  <c r="C318" i="5"/>
  <c r="B318" i="5"/>
  <c r="N317" i="5"/>
  <c r="D317" i="5"/>
  <c r="C317" i="5"/>
  <c r="B317" i="5"/>
  <c r="N316" i="5"/>
  <c r="D316" i="5"/>
  <c r="C316" i="5"/>
  <c r="B316" i="5"/>
  <c r="N315" i="5"/>
  <c r="D315" i="5"/>
  <c r="C315" i="5"/>
  <c r="B315" i="5"/>
  <c r="N314" i="5"/>
  <c r="D314" i="5"/>
  <c r="C314" i="5"/>
  <c r="B314" i="5"/>
  <c r="N313" i="5"/>
  <c r="D313" i="5"/>
  <c r="C313" i="5"/>
  <c r="B313" i="5"/>
  <c r="N312" i="5"/>
  <c r="D312" i="5"/>
  <c r="C312" i="5"/>
  <c r="B312" i="5"/>
  <c r="N311" i="5"/>
  <c r="D311" i="5"/>
  <c r="C311" i="5"/>
  <c r="B311" i="5"/>
  <c r="N310" i="5"/>
  <c r="D310" i="5"/>
  <c r="C310" i="5"/>
  <c r="B310" i="5"/>
  <c r="N309" i="5"/>
  <c r="D309" i="5"/>
  <c r="C309" i="5"/>
  <c r="B309" i="5"/>
  <c r="N308" i="5"/>
  <c r="D308" i="5"/>
  <c r="C308" i="5"/>
  <c r="B308" i="5"/>
  <c r="N307" i="5"/>
  <c r="D307" i="5"/>
  <c r="C307" i="5"/>
  <c r="B307" i="5"/>
  <c r="N306" i="5"/>
  <c r="D306" i="5"/>
  <c r="C306" i="5"/>
  <c r="B306" i="5"/>
  <c r="N305" i="5"/>
  <c r="D305" i="5"/>
  <c r="C305" i="5"/>
  <c r="B305" i="5"/>
  <c r="N304" i="5"/>
  <c r="D304" i="5"/>
  <c r="C304" i="5"/>
  <c r="B304" i="5"/>
  <c r="N303" i="5"/>
  <c r="D303" i="5"/>
  <c r="C303" i="5"/>
  <c r="B303" i="5"/>
  <c r="N302" i="5"/>
  <c r="D302" i="5"/>
  <c r="C302" i="5"/>
  <c r="B302" i="5"/>
  <c r="N301" i="5"/>
  <c r="D301" i="5"/>
  <c r="C301" i="5"/>
  <c r="B301" i="5"/>
  <c r="N300" i="5"/>
  <c r="D300" i="5"/>
  <c r="C300" i="5"/>
  <c r="B300" i="5"/>
  <c r="N299" i="5"/>
  <c r="D299" i="5"/>
  <c r="C299" i="5"/>
  <c r="B299" i="5"/>
  <c r="N298" i="5"/>
  <c r="D298" i="5"/>
  <c r="C298" i="5"/>
  <c r="B298" i="5"/>
  <c r="N297" i="5"/>
  <c r="D297" i="5"/>
  <c r="C297" i="5"/>
  <c r="B297" i="5"/>
  <c r="N296" i="5"/>
  <c r="D296" i="5"/>
  <c r="C296" i="5"/>
  <c r="B296" i="5"/>
  <c r="N295" i="5"/>
  <c r="D295" i="5"/>
  <c r="C295" i="5"/>
  <c r="B295" i="5"/>
  <c r="N294" i="5"/>
  <c r="D294" i="5"/>
  <c r="C294" i="5"/>
  <c r="B294" i="5"/>
  <c r="N293" i="5"/>
  <c r="D293" i="5"/>
  <c r="C293" i="5"/>
  <c r="B293" i="5"/>
  <c r="N292" i="5"/>
  <c r="D292" i="5"/>
  <c r="C292" i="5"/>
  <c r="B292" i="5"/>
  <c r="N291" i="5"/>
  <c r="D291" i="5"/>
  <c r="C291" i="5"/>
  <c r="B291" i="5"/>
  <c r="N290" i="5"/>
  <c r="D290" i="5"/>
  <c r="C290" i="5"/>
  <c r="B290" i="5"/>
  <c r="N289" i="5"/>
  <c r="D289" i="5"/>
  <c r="C289" i="5"/>
  <c r="B289" i="5"/>
  <c r="N288" i="5"/>
  <c r="D288" i="5"/>
  <c r="C288" i="5"/>
  <c r="B288" i="5"/>
  <c r="N287" i="5"/>
  <c r="D287" i="5"/>
  <c r="C287" i="5"/>
  <c r="B287" i="5"/>
  <c r="N286" i="5"/>
  <c r="D286" i="5"/>
  <c r="C286" i="5"/>
  <c r="B286" i="5"/>
  <c r="N285" i="5"/>
  <c r="D285" i="5"/>
  <c r="C285" i="5"/>
  <c r="B285" i="5"/>
  <c r="N284" i="5"/>
  <c r="D284" i="5"/>
  <c r="C284" i="5"/>
  <c r="B284" i="5"/>
  <c r="N283" i="5"/>
  <c r="D283" i="5"/>
  <c r="C283" i="5"/>
  <c r="B283" i="5"/>
  <c r="N282" i="5"/>
  <c r="D282" i="5"/>
  <c r="C282" i="5"/>
  <c r="B282" i="5"/>
  <c r="N281" i="5"/>
  <c r="D281" i="5"/>
  <c r="C281" i="5"/>
  <c r="B281" i="5"/>
  <c r="N280" i="5"/>
  <c r="D280" i="5"/>
  <c r="C280" i="5"/>
  <c r="B280" i="5"/>
  <c r="N279" i="5"/>
  <c r="D279" i="5"/>
  <c r="C279" i="5"/>
  <c r="B279" i="5"/>
  <c r="N278" i="5"/>
  <c r="D278" i="5"/>
  <c r="C278" i="5"/>
  <c r="B278" i="5"/>
  <c r="N277" i="5"/>
  <c r="D277" i="5"/>
  <c r="C277" i="5"/>
  <c r="B277" i="5"/>
  <c r="N276" i="5"/>
  <c r="D276" i="5"/>
  <c r="C276" i="5"/>
  <c r="B276" i="5"/>
  <c r="N275" i="5"/>
  <c r="D275" i="5"/>
  <c r="C275" i="5"/>
  <c r="B275" i="5"/>
  <c r="N274" i="5"/>
  <c r="D274" i="5"/>
  <c r="C274" i="5"/>
  <c r="B274" i="5"/>
  <c r="N273" i="5"/>
  <c r="D273" i="5"/>
  <c r="C273" i="5"/>
  <c r="B273" i="5"/>
  <c r="N272" i="5"/>
  <c r="D272" i="5"/>
  <c r="C272" i="5"/>
  <c r="B272" i="5"/>
  <c r="N271" i="5"/>
  <c r="D271" i="5"/>
  <c r="C271" i="5"/>
  <c r="B271" i="5"/>
  <c r="N270" i="5"/>
  <c r="D270" i="5"/>
  <c r="C270" i="5"/>
  <c r="B270" i="5"/>
  <c r="N269" i="5"/>
  <c r="D269" i="5"/>
  <c r="C269" i="5"/>
  <c r="B269" i="5"/>
  <c r="N268" i="5"/>
  <c r="D268" i="5"/>
  <c r="C268" i="5"/>
  <c r="B268" i="5"/>
  <c r="N267" i="5"/>
  <c r="D267" i="5"/>
  <c r="C267" i="5"/>
  <c r="B267" i="5"/>
  <c r="N266" i="5"/>
  <c r="D266" i="5"/>
  <c r="C266" i="5"/>
  <c r="B266" i="5"/>
  <c r="N265" i="5"/>
  <c r="D265" i="5"/>
  <c r="C265" i="5"/>
  <c r="B265" i="5"/>
  <c r="N264" i="5"/>
  <c r="D264" i="5"/>
  <c r="C264" i="5"/>
  <c r="B264" i="5"/>
  <c r="N263" i="5"/>
  <c r="D263" i="5"/>
  <c r="C263" i="5"/>
  <c r="B263" i="5"/>
  <c r="N262" i="5"/>
  <c r="D262" i="5"/>
  <c r="C262" i="5"/>
  <c r="B262" i="5"/>
  <c r="N261" i="5"/>
  <c r="D261" i="5"/>
  <c r="C261" i="5"/>
  <c r="B261" i="5"/>
  <c r="N260" i="5"/>
  <c r="D260" i="5"/>
  <c r="C260" i="5"/>
  <c r="B260" i="5"/>
  <c r="N259" i="5"/>
  <c r="D259" i="5"/>
  <c r="C259" i="5"/>
  <c r="B259" i="5"/>
  <c r="N258" i="5"/>
  <c r="D258" i="5"/>
  <c r="C258" i="5"/>
  <c r="B258" i="5"/>
  <c r="N257" i="5"/>
  <c r="D257" i="5"/>
  <c r="C257" i="5"/>
  <c r="B257" i="5"/>
  <c r="N256" i="5"/>
  <c r="D256" i="5"/>
  <c r="C256" i="5"/>
  <c r="B256" i="5"/>
  <c r="N255" i="5"/>
  <c r="D255" i="5"/>
  <c r="C255" i="5"/>
  <c r="B255" i="5"/>
  <c r="N254" i="5"/>
  <c r="D254" i="5"/>
  <c r="C254" i="5"/>
  <c r="B254" i="5"/>
  <c r="N253" i="5"/>
  <c r="D253" i="5"/>
  <c r="C253" i="5"/>
  <c r="B253" i="5"/>
  <c r="N252" i="5"/>
  <c r="D252" i="5"/>
  <c r="C252" i="5"/>
  <c r="B252" i="5"/>
  <c r="N251" i="5"/>
  <c r="D251" i="5"/>
  <c r="C251" i="5"/>
  <c r="B251" i="5"/>
  <c r="N250" i="5"/>
  <c r="D250" i="5"/>
  <c r="C250" i="5"/>
  <c r="B250" i="5"/>
  <c r="N249" i="5"/>
  <c r="D249" i="5"/>
  <c r="C249" i="5"/>
  <c r="B249" i="5"/>
  <c r="N248" i="5"/>
  <c r="D248" i="5"/>
  <c r="C248" i="5"/>
  <c r="B248" i="5"/>
  <c r="N247" i="5"/>
  <c r="D247" i="5"/>
  <c r="C247" i="5"/>
  <c r="B247" i="5"/>
  <c r="N246" i="5"/>
  <c r="D246" i="5"/>
  <c r="C246" i="5"/>
  <c r="B246" i="5"/>
  <c r="N245" i="5"/>
  <c r="D245" i="5"/>
  <c r="C245" i="5"/>
  <c r="B245" i="5"/>
  <c r="N244" i="5"/>
  <c r="D244" i="5"/>
  <c r="C244" i="5"/>
  <c r="B244" i="5"/>
  <c r="N243" i="5"/>
  <c r="D243" i="5"/>
  <c r="C243" i="5"/>
  <c r="B243" i="5"/>
  <c r="N242" i="5"/>
  <c r="D242" i="5"/>
  <c r="C242" i="5"/>
  <c r="B242" i="5"/>
  <c r="N241" i="5"/>
  <c r="D241" i="5"/>
  <c r="C241" i="5"/>
  <c r="B241" i="5"/>
  <c r="N240" i="5"/>
  <c r="D240" i="5"/>
  <c r="C240" i="5"/>
  <c r="B240" i="5"/>
  <c r="N239" i="5"/>
  <c r="D239" i="5"/>
  <c r="C239" i="5"/>
  <c r="B239" i="5"/>
  <c r="N238" i="5"/>
  <c r="D238" i="5"/>
  <c r="C238" i="5"/>
  <c r="B238" i="5"/>
  <c r="N237" i="5"/>
  <c r="D237" i="5"/>
  <c r="C237" i="5"/>
  <c r="B237" i="5"/>
  <c r="N236" i="5"/>
  <c r="D236" i="5"/>
  <c r="C236" i="5"/>
  <c r="B236" i="5"/>
  <c r="N235" i="5"/>
  <c r="D235" i="5"/>
  <c r="C235" i="5"/>
  <c r="B235" i="5"/>
  <c r="N234" i="5"/>
  <c r="D234" i="5"/>
  <c r="C234" i="5"/>
  <c r="B234" i="5"/>
  <c r="N233" i="5"/>
  <c r="D233" i="5"/>
  <c r="C233" i="5"/>
  <c r="B233" i="5"/>
  <c r="N232" i="5"/>
  <c r="D232" i="5"/>
  <c r="C232" i="5"/>
  <c r="B232" i="5"/>
  <c r="N231" i="5"/>
  <c r="D231" i="5"/>
  <c r="C231" i="5"/>
  <c r="B231" i="5"/>
  <c r="N230" i="5"/>
  <c r="D230" i="5"/>
  <c r="C230" i="5"/>
  <c r="B230" i="5"/>
  <c r="N229" i="5"/>
  <c r="D229" i="5"/>
  <c r="C229" i="5"/>
  <c r="B229" i="5"/>
  <c r="N228" i="5"/>
  <c r="D228" i="5"/>
  <c r="C228" i="5"/>
  <c r="B228" i="5"/>
  <c r="N227" i="5"/>
  <c r="D227" i="5"/>
  <c r="C227" i="5"/>
  <c r="B227" i="5"/>
  <c r="N226" i="5"/>
  <c r="D226" i="5"/>
  <c r="C226" i="5"/>
  <c r="B226" i="5"/>
  <c r="N225" i="5"/>
  <c r="D225" i="5"/>
  <c r="C225" i="5"/>
  <c r="B225" i="5"/>
  <c r="N224" i="5"/>
  <c r="D224" i="5"/>
  <c r="C224" i="5"/>
  <c r="B224" i="5"/>
  <c r="N223" i="5"/>
  <c r="D223" i="5"/>
  <c r="C223" i="5"/>
  <c r="B223" i="5"/>
  <c r="N222" i="5"/>
  <c r="D222" i="5"/>
  <c r="C222" i="5"/>
  <c r="B222" i="5"/>
  <c r="N221" i="5"/>
  <c r="D221" i="5"/>
  <c r="C221" i="5"/>
  <c r="B221" i="5"/>
  <c r="N220" i="5"/>
  <c r="D220" i="5"/>
  <c r="C220" i="5"/>
  <c r="B220" i="5"/>
  <c r="N219" i="5"/>
  <c r="D219" i="5"/>
  <c r="C219" i="5"/>
  <c r="B219" i="5"/>
  <c r="N218" i="5"/>
  <c r="D218" i="5"/>
  <c r="C218" i="5"/>
  <c r="B218" i="5"/>
  <c r="N217" i="5"/>
  <c r="D217" i="5"/>
  <c r="C217" i="5"/>
  <c r="B217" i="5"/>
  <c r="N216" i="5"/>
  <c r="D216" i="5"/>
  <c r="C216" i="5"/>
  <c r="B216" i="5"/>
  <c r="N215" i="5"/>
  <c r="D215" i="5"/>
  <c r="C215" i="5"/>
  <c r="B215" i="5"/>
  <c r="N214" i="5"/>
  <c r="D214" i="5"/>
  <c r="C214" i="5"/>
  <c r="B214" i="5"/>
  <c r="N213" i="5"/>
  <c r="D213" i="5"/>
  <c r="C213" i="5"/>
  <c r="B213" i="5"/>
  <c r="N212" i="5"/>
  <c r="D212" i="5"/>
  <c r="C212" i="5"/>
  <c r="B212" i="5"/>
  <c r="N211" i="5"/>
  <c r="D211" i="5"/>
  <c r="C211" i="5"/>
  <c r="B211" i="5"/>
  <c r="N210" i="5"/>
  <c r="D210" i="5"/>
  <c r="C210" i="5"/>
  <c r="B210" i="5"/>
  <c r="N209" i="5"/>
  <c r="D209" i="5"/>
  <c r="C209" i="5"/>
  <c r="B209" i="5"/>
  <c r="N208" i="5"/>
  <c r="D208" i="5"/>
  <c r="C208" i="5"/>
  <c r="B208" i="5"/>
  <c r="N207" i="5"/>
  <c r="D207" i="5"/>
  <c r="C207" i="5"/>
  <c r="B207" i="5"/>
  <c r="N206" i="5"/>
  <c r="D206" i="5"/>
  <c r="C206" i="5"/>
  <c r="B206" i="5"/>
  <c r="N205" i="5"/>
  <c r="D205" i="5"/>
  <c r="C205" i="5"/>
  <c r="B205" i="5"/>
  <c r="N204" i="5"/>
  <c r="D204" i="5"/>
  <c r="C204" i="5"/>
  <c r="B204" i="5"/>
  <c r="N203" i="5"/>
  <c r="D203" i="5"/>
  <c r="C203" i="5"/>
  <c r="B203" i="5"/>
  <c r="N202" i="5"/>
  <c r="D202" i="5"/>
  <c r="C202" i="5"/>
  <c r="B202" i="5"/>
  <c r="N201" i="5"/>
  <c r="D201" i="5"/>
  <c r="C201" i="5"/>
  <c r="B201" i="5"/>
  <c r="N200" i="5"/>
  <c r="D200" i="5"/>
  <c r="C200" i="5"/>
  <c r="B200" i="5"/>
  <c r="N199" i="5"/>
  <c r="D199" i="5"/>
  <c r="C199" i="5"/>
  <c r="B199" i="5"/>
  <c r="N198" i="5"/>
  <c r="D198" i="5"/>
  <c r="C198" i="5"/>
  <c r="B198" i="5"/>
  <c r="N197" i="5"/>
  <c r="D197" i="5"/>
  <c r="C197" i="5"/>
  <c r="B197" i="5"/>
  <c r="N196" i="5"/>
  <c r="D196" i="5"/>
  <c r="C196" i="5"/>
  <c r="B196" i="5"/>
  <c r="N195" i="5"/>
  <c r="D195" i="5"/>
  <c r="C195" i="5"/>
  <c r="B195" i="5"/>
  <c r="N194" i="5"/>
  <c r="D194" i="5"/>
  <c r="C194" i="5"/>
  <c r="B194" i="5"/>
  <c r="N193" i="5"/>
  <c r="D193" i="5"/>
  <c r="C193" i="5"/>
  <c r="B193" i="5"/>
  <c r="N192" i="5"/>
  <c r="D192" i="5"/>
  <c r="C192" i="5"/>
  <c r="B192" i="5"/>
  <c r="N191" i="5"/>
  <c r="D191" i="5"/>
  <c r="C191" i="5"/>
  <c r="B191" i="5"/>
  <c r="N190" i="5"/>
  <c r="D190" i="5"/>
  <c r="C190" i="5"/>
  <c r="B190" i="5"/>
  <c r="N189" i="5"/>
  <c r="D189" i="5"/>
  <c r="C189" i="5"/>
  <c r="B189" i="5"/>
  <c r="N188" i="5"/>
  <c r="D188" i="5"/>
  <c r="C188" i="5"/>
  <c r="B188" i="5"/>
  <c r="N187" i="5"/>
  <c r="D187" i="5"/>
  <c r="C187" i="5"/>
  <c r="B187" i="5"/>
  <c r="N186" i="5"/>
  <c r="D186" i="5"/>
  <c r="C186" i="5"/>
  <c r="B186" i="5"/>
  <c r="N185" i="5"/>
  <c r="D185" i="5"/>
  <c r="C185" i="5"/>
  <c r="B185" i="5"/>
  <c r="N184" i="5"/>
  <c r="D184" i="5"/>
  <c r="C184" i="5"/>
  <c r="B184" i="5"/>
  <c r="N183" i="5"/>
  <c r="D183" i="5"/>
  <c r="C183" i="5"/>
  <c r="B183" i="5"/>
  <c r="N182" i="5"/>
  <c r="D182" i="5"/>
  <c r="C182" i="5"/>
  <c r="B182" i="5"/>
  <c r="N181" i="5"/>
  <c r="D181" i="5"/>
  <c r="C181" i="5"/>
  <c r="B181" i="5"/>
  <c r="N180" i="5"/>
  <c r="D180" i="5"/>
  <c r="C180" i="5"/>
  <c r="B180" i="5"/>
  <c r="N179" i="5"/>
  <c r="D179" i="5"/>
  <c r="C179" i="5"/>
  <c r="B179" i="5"/>
  <c r="N178" i="5"/>
  <c r="D178" i="5"/>
  <c r="C178" i="5"/>
  <c r="B178" i="5"/>
  <c r="N177" i="5"/>
  <c r="D177" i="5"/>
  <c r="C177" i="5"/>
  <c r="B177" i="5"/>
  <c r="N176" i="5"/>
  <c r="D176" i="5"/>
  <c r="C176" i="5"/>
  <c r="B176" i="5"/>
  <c r="N175" i="5"/>
  <c r="D175" i="5"/>
  <c r="C175" i="5"/>
  <c r="B175" i="5"/>
  <c r="N174" i="5"/>
  <c r="D174" i="5"/>
  <c r="C174" i="5"/>
  <c r="B174" i="5"/>
  <c r="N173" i="5"/>
  <c r="D173" i="5"/>
  <c r="C173" i="5"/>
  <c r="B173" i="5"/>
  <c r="N172" i="5"/>
  <c r="D172" i="5"/>
  <c r="C172" i="5"/>
  <c r="B172" i="5"/>
  <c r="N171" i="5"/>
  <c r="D171" i="5"/>
  <c r="C171" i="5"/>
  <c r="B171" i="5"/>
  <c r="N170" i="5"/>
  <c r="D170" i="5"/>
  <c r="C170" i="5"/>
  <c r="B170" i="5"/>
  <c r="N169" i="5"/>
  <c r="D169" i="5"/>
  <c r="C169" i="5"/>
  <c r="B169" i="5"/>
  <c r="N168" i="5"/>
  <c r="D168" i="5"/>
  <c r="C168" i="5"/>
  <c r="B168" i="5"/>
  <c r="N167" i="5"/>
  <c r="D167" i="5"/>
  <c r="C167" i="5"/>
  <c r="B167" i="5"/>
  <c r="N166" i="5"/>
  <c r="D166" i="5"/>
  <c r="C166" i="5"/>
  <c r="B166" i="5"/>
  <c r="N165" i="5"/>
  <c r="D165" i="5"/>
  <c r="C165" i="5"/>
  <c r="B165" i="5"/>
  <c r="N164" i="5"/>
  <c r="D164" i="5"/>
  <c r="C164" i="5"/>
  <c r="B164" i="5"/>
  <c r="N163" i="5"/>
  <c r="D163" i="5"/>
  <c r="C163" i="5"/>
  <c r="B163" i="5"/>
  <c r="N162" i="5"/>
  <c r="D162" i="5"/>
  <c r="C162" i="5"/>
  <c r="B162" i="5"/>
  <c r="N161" i="5"/>
  <c r="D161" i="5"/>
  <c r="C161" i="5"/>
  <c r="B161" i="5"/>
  <c r="N160" i="5"/>
  <c r="D160" i="5"/>
  <c r="C160" i="5"/>
  <c r="B160" i="5"/>
  <c r="N159" i="5"/>
  <c r="D159" i="5"/>
  <c r="C159" i="5"/>
  <c r="B159" i="5"/>
  <c r="N158" i="5"/>
  <c r="D158" i="5"/>
  <c r="C158" i="5"/>
  <c r="B158" i="5"/>
  <c r="N157" i="5"/>
  <c r="D157" i="5"/>
  <c r="C157" i="5"/>
  <c r="B157" i="5"/>
  <c r="N156" i="5"/>
  <c r="D156" i="5"/>
  <c r="C156" i="5"/>
  <c r="B156" i="5"/>
  <c r="N155" i="5"/>
  <c r="D155" i="5"/>
  <c r="C155" i="5"/>
  <c r="B155" i="5"/>
  <c r="N154" i="5"/>
  <c r="D154" i="5"/>
  <c r="C154" i="5"/>
  <c r="B154" i="5"/>
  <c r="N153" i="5"/>
  <c r="D153" i="5"/>
  <c r="C153" i="5"/>
  <c r="B153" i="5"/>
  <c r="N152" i="5"/>
  <c r="D152" i="5"/>
  <c r="C152" i="5"/>
  <c r="B152" i="5"/>
  <c r="N151" i="5"/>
  <c r="D151" i="5"/>
  <c r="C151" i="5"/>
  <c r="B151" i="5"/>
  <c r="N150" i="5"/>
  <c r="D150" i="5"/>
  <c r="C150" i="5"/>
  <c r="B150" i="5"/>
  <c r="N149" i="5"/>
  <c r="D149" i="5"/>
  <c r="C149" i="5"/>
  <c r="B149" i="5"/>
  <c r="N148" i="5"/>
  <c r="D148" i="5"/>
  <c r="C148" i="5"/>
  <c r="B148" i="5"/>
  <c r="N147" i="5"/>
  <c r="D147" i="5"/>
  <c r="C147" i="5"/>
  <c r="B147" i="5"/>
  <c r="N146" i="5"/>
  <c r="D146" i="5"/>
  <c r="C146" i="5"/>
  <c r="B146" i="5"/>
  <c r="N145" i="5"/>
  <c r="D145" i="5"/>
  <c r="C145" i="5"/>
  <c r="B145" i="5"/>
  <c r="N144" i="5"/>
  <c r="D144" i="5"/>
  <c r="C144" i="5"/>
  <c r="B144" i="5"/>
  <c r="N143" i="5"/>
  <c r="D143" i="5"/>
  <c r="C143" i="5"/>
  <c r="B143" i="5"/>
  <c r="N142" i="5"/>
  <c r="D142" i="5"/>
  <c r="C142" i="5"/>
  <c r="B142" i="5"/>
  <c r="N141" i="5"/>
  <c r="D141" i="5"/>
  <c r="C141" i="5"/>
  <c r="B141" i="5"/>
  <c r="N140" i="5"/>
  <c r="D140" i="5"/>
  <c r="C140" i="5"/>
  <c r="B140" i="5"/>
  <c r="N139" i="5"/>
  <c r="D139" i="5"/>
  <c r="C139" i="5"/>
  <c r="B139" i="5"/>
  <c r="N138" i="5"/>
  <c r="D138" i="5"/>
  <c r="C138" i="5"/>
  <c r="B138" i="5"/>
  <c r="N137" i="5"/>
  <c r="D137" i="5"/>
  <c r="C137" i="5"/>
  <c r="B137" i="5"/>
  <c r="N136" i="5"/>
  <c r="D136" i="5"/>
  <c r="C136" i="5"/>
  <c r="B136" i="5"/>
  <c r="N135" i="5"/>
  <c r="D135" i="5"/>
  <c r="C135" i="5"/>
  <c r="B135" i="5"/>
  <c r="N134" i="5"/>
  <c r="D134" i="5"/>
  <c r="C134" i="5"/>
  <c r="B134" i="5"/>
  <c r="N133" i="5"/>
  <c r="D133" i="5"/>
  <c r="C133" i="5"/>
  <c r="B133" i="5"/>
  <c r="N132" i="5"/>
  <c r="D132" i="5"/>
  <c r="C132" i="5"/>
  <c r="B132" i="5"/>
  <c r="N131" i="5"/>
  <c r="D131" i="5"/>
  <c r="C131" i="5"/>
  <c r="B131" i="5"/>
  <c r="N130" i="5"/>
  <c r="D130" i="5"/>
  <c r="C130" i="5"/>
  <c r="B130" i="5"/>
  <c r="N129" i="5"/>
  <c r="D129" i="5"/>
  <c r="C129" i="5"/>
  <c r="B129" i="5"/>
  <c r="N128" i="5"/>
  <c r="D128" i="5"/>
  <c r="C128" i="5"/>
  <c r="B128" i="5"/>
  <c r="N127" i="5"/>
  <c r="D127" i="5"/>
  <c r="C127" i="5"/>
  <c r="B127" i="5"/>
  <c r="N126" i="5"/>
  <c r="D126" i="5"/>
  <c r="C126" i="5"/>
  <c r="B126" i="5"/>
  <c r="N125" i="5"/>
  <c r="D125" i="5"/>
  <c r="C125" i="5"/>
  <c r="B125" i="5"/>
  <c r="N124" i="5"/>
  <c r="D124" i="5"/>
  <c r="C124" i="5"/>
  <c r="B124" i="5"/>
  <c r="N123" i="5"/>
  <c r="D123" i="5"/>
  <c r="C123" i="5"/>
  <c r="B123" i="5"/>
  <c r="N122" i="5"/>
  <c r="D122" i="5"/>
  <c r="C122" i="5"/>
  <c r="B122" i="5"/>
  <c r="N121" i="5"/>
  <c r="D121" i="5"/>
  <c r="C121" i="5"/>
  <c r="B121" i="5"/>
  <c r="N120" i="5"/>
  <c r="D120" i="5"/>
  <c r="C120" i="5"/>
  <c r="B120" i="5"/>
  <c r="N119" i="5"/>
  <c r="D119" i="5"/>
  <c r="C119" i="5"/>
  <c r="B119" i="5"/>
  <c r="N118" i="5"/>
  <c r="D118" i="5"/>
  <c r="C118" i="5"/>
  <c r="B118" i="5"/>
  <c r="N117" i="5"/>
  <c r="D117" i="5"/>
  <c r="C117" i="5"/>
  <c r="B117" i="5"/>
  <c r="N116" i="5"/>
  <c r="D116" i="5"/>
  <c r="C116" i="5"/>
  <c r="B116" i="5"/>
  <c r="N115" i="5"/>
  <c r="D115" i="5"/>
  <c r="C115" i="5"/>
  <c r="B115" i="5"/>
  <c r="N114" i="5"/>
  <c r="D114" i="5"/>
  <c r="C114" i="5"/>
  <c r="B114" i="5"/>
  <c r="N113" i="5"/>
  <c r="D113" i="5"/>
  <c r="C113" i="5"/>
  <c r="B113" i="5"/>
  <c r="N112" i="5"/>
  <c r="D112" i="5"/>
  <c r="C112" i="5"/>
  <c r="B112" i="5"/>
  <c r="N111" i="5"/>
  <c r="D111" i="5"/>
  <c r="C111" i="5"/>
  <c r="B111" i="5"/>
  <c r="N110" i="5"/>
  <c r="D110" i="5"/>
  <c r="C110" i="5"/>
  <c r="B110" i="5"/>
  <c r="N109" i="5"/>
  <c r="D109" i="5"/>
  <c r="C109" i="5"/>
  <c r="B109" i="5"/>
  <c r="N108" i="5"/>
  <c r="D108" i="5"/>
  <c r="C108" i="5"/>
  <c r="B108" i="5"/>
  <c r="N107" i="5"/>
  <c r="D107" i="5"/>
  <c r="C107" i="5"/>
  <c r="B107" i="5"/>
  <c r="N106" i="5"/>
  <c r="D106" i="5"/>
  <c r="C106" i="5"/>
  <c r="B106" i="5"/>
  <c r="N105" i="5"/>
  <c r="D105" i="5"/>
  <c r="C105" i="5"/>
  <c r="B105" i="5"/>
  <c r="N104" i="5"/>
  <c r="D104" i="5"/>
  <c r="C104" i="5"/>
  <c r="B104" i="5"/>
  <c r="N103" i="5"/>
  <c r="D103" i="5"/>
  <c r="C103" i="5"/>
  <c r="B103" i="5"/>
  <c r="N102" i="5"/>
  <c r="D102" i="5"/>
  <c r="C102" i="5"/>
  <c r="B102" i="5"/>
  <c r="N101" i="5"/>
  <c r="D101" i="5"/>
  <c r="C101" i="5"/>
  <c r="B101" i="5"/>
  <c r="N100" i="5"/>
  <c r="D100" i="5"/>
  <c r="C100" i="5"/>
  <c r="B100" i="5"/>
  <c r="N99" i="5"/>
  <c r="D99" i="5"/>
  <c r="C99" i="5"/>
  <c r="B99" i="5"/>
  <c r="N98" i="5"/>
  <c r="D98" i="5"/>
  <c r="C98" i="5"/>
  <c r="B98" i="5"/>
  <c r="N97" i="5"/>
  <c r="D97" i="5"/>
  <c r="C97" i="5"/>
  <c r="B97" i="5"/>
  <c r="N96" i="5"/>
  <c r="D96" i="5"/>
  <c r="C96" i="5"/>
  <c r="B96" i="5"/>
  <c r="N95" i="5"/>
  <c r="D95" i="5"/>
  <c r="C95" i="5"/>
  <c r="B95" i="5"/>
  <c r="N94" i="5"/>
  <c r="D94" i="5"/>
  <c r="C94" i="5"/>
  <c r="B94" i="5"/>
  <c r="N93" i="5"/>
  <c r="D93" i="5"/>
  <c r="C93" i="5"/>
  <c r="B93" i="5"/>
  <c r="N92" i="5"/>
  <c r="D92" i="5"/>
  <c r="C92" i="5"/>
  <c r="B92" i="5"/>
  <c r="N91" i="5"/>
  <c r="D91" i="5"/>
  <c r="C91" i="5"/>
  <c r="B91" i="5"/>
  <c r="N90" i="5"/>
  <c r="D90" i="5"/>
  <c r="C90" i="5"/>
  <c r="B90" i="5"/>
  <c r="N89" i="5"/>
  <c r="D89" i="5"/>
  <c r="C89" i="5"/>
  <c r="B89" i="5"/>
  <c r="N88" i="5"/>
  <c r="D88" i="5"/>
  <c r="C88" i="5"/>
  <c r="B88" i="5"/>
  <c r="N87" i="5"/>
  <c r="D87" i="5"/>
  <c r="C87" i="5"/>
  <c r="B87" i="5"/>
  <c r="N86" i="5"/>
  <c r="D86" i="5"/>
  <c r="C86" i="5"/>
  <c r="B86" i="5"/>
  <c r="N85" i="5"/>
  <c r="D85" i="5"/>
  <c r="C85" i="5"/>
  <c r="B85" i="5"/>
  <c r="N84" i="5"/>
  <c r="D84" i="5"/>
  <c r="C84" i="5"/>
  <c r="B84" i="5"/>
  <c r="N83" i="5"/>
  <c r="D83" i="5"/>
  <c r="C83" i="5"/>
  <c r="B83" i="5"/>
  <c r="N82" i="5"/>
  <c r="D82" i="5"/>
  <c r="C82" i="5"/>
  <c r="B82" i="5"/>
  <c r="N81" i="5"/>
  <c r="D81" i="5"/>
  <c r="C81" i="5"/>
  <c r="B81" i="5"/>
  <c r="N80" i="5"/>
  <c r="D80" i="5"/>
  <c r="C80" i="5"/>
  <c r="B80" i="5"/>
  <c r="N79" i="5"/>
  <c r="D79" i="5"/>
  <c r="C79" i="5"/>
  <c r="B79" i="5"/>
  <c r="N78" i="5"/>
  <c r="D78" i="5"/>
  <c r="C78" i="5"/>
  <c r="B78" i="5"/>
  <c r="N77" i="5"/>
  <c r="D77" i="5"/>
  <c r="C77" i="5"/>
  <c r="B77" i="5"/>
  <c r="N76" i="5"/>
  <c r="D76" i="5"/>
  <c r="C76" i="5"/>
  <c r="B76" i="5"/>
  <c r="N75" i="5"/>
  <c r="D75" i="5"/>
  <c r="C75" i="5"/>
  <c r="B75" i="5"/>
  <c r="N74" i="5"/>
  <c r="D74" i="5"/>
  <c r="C74" i="5"/>
  <c r="B74" i="5"/>
  <c r="N73" i="5"/>
  <c r="D73" i="5"/>
  <c r="C73" i="5"/>
  <c r="B73" i="5"/>
  <c r="N72" i="5"/>
  <c r="D72" i="5"/>
  <c r="C72" i="5"/>
  <c r="B72" i="5"/>
  <c r="N71" i="5"/>
  <c r="D71" i="5"/>
  <c r="C71" i="5"/>
  <c r="B71" i="5"/>
  <c r="N70" i="5"/>
  <c r="D70" i="5"/>
  <c r="C70" i="5"/>
  <c r="B70" i="5"/>
  <c r="N69" i="5"/>
  <c r="D69" i="5"/>
  <c r="C69" i="5"/>
  <c r="B69" i="5"/>
  <c r="N68" i="5"/>
  <c r="D68" i="5"/>
  <c r="C68" i="5"/>
  <c r="B68" i="5"/>
  <c r="N67" i="5"/>
  <c r="D67" i="5"/>
  <c r="C67" i="5"/>
  <c r="B67" i="5"/>
  <c r="N66" i="5"/>
  <c r="D66" i="5"/>
  <c r="C66" i="5"/>
  <c r="B66" i="5"/>
  <c r="N65" i="5"/>
  <c r="D65" i="5"/>
  <c r="C65" i="5"/>
  <c r="B65" i="5"/>
  <c r="N64" i="5"/>
  <c r="D64" i="5"/>
  <c r="C64" i="5"/>
  <c r="B64" i="5"/>
  <c r="N63" i="5"/>
  <c r="D63" i="5"/>
  <c r="C63" i="5"/>
  <c r="B63" i="5"/>
  <c r="N62" i="5"/>
  <c r="D62" i="5"/>
  <c r="C62" i="5"/>
  <c r="B62" i="5"/>
  <c r="N61" i="5"/>
  <c r="D61" i="5"/>
  <c r="C61" i="5"/>
  <c r="B61" i="5"/>
  <c r="N60" i="5"/>
  <c r="D60" i="5"/>
  <c r="C60" i="5"/>
  <c r="B60" i="5"/>
  <c r="N59" i="5"/>
  <c r="D59" i="5"/>
  <c r="C59" i="5"/>
  <c r="B59" i="5"/>
  <c r="N58" i="5"/>
  <c r="D58" i="5"/>
  <c r="C58" i="5"/>
  <c r="B58" i="5"/>
  <c r="N57" i="5"/>
  <c r="D57" i="5"/>
  <c r="C57" i="5"/>
  <c r="B57" i="5"/>
  <c r="N56" i="5"/>
  <c r="D56" i="5"/>
  <c r="C56" i="5"/>
  <c r="B56" i="5"/>
  <c r="N55" i="5"/>
  <c r="D55" i="5"/>
  <c r="C55" i="5"/>
  <c r="B55" i="5"/>
  <c r="N54" i="5"/>
  <c r="D54" i="5"/>
  <c r="C54" i="5"/>
  <c r="B54" i="5"/>
  <c r="N53" i="5"/>
  <c r="D53" i="5"/>
  <c r="C53" i="5"/>
  <c r="B53" i="5"/>
  <c r="N52" i="5"/>
  <c r="D52" i="5"/>
  <c r="C52" i="5"/>
  <c r="B52" i="5"/>
  <c r="N51" i="5"/>
  <c r="D51" i="5"/>
  <c r="C51" i="5"/>
  <c r="B51" i="5"/>
  <c r="N50" i="5"/>
  <c r="D50" i="5"/>
  <c r="C50" i="5"/>
  <c r="B50" i="5"/>
  <c r="N49" i="5"/>
  <c r="D49" i="5"/>
  <c r="C49" i="5"/>
  <c r="B49" i="5"/>
  <c r="N48" i="5"/>
  <c r="D48" i="5"/>
  <c r="C48" i="5"/>
  <c r="B48" i="5"/>
  <c r="N47" i="5"/>
  <c r="D47" i="5"/>
  <c r="C47" i="5"/>
  <c r="B47" i="5"/>
  <c r="N46" i="5"/>
  <c r="D46" i="5"/>
  <c r="C46" i="5"/>
  <c r="B46" i="5"/>
  <c r="N45" i="5"/>
  <c r="D45" i="5"/>
  <c r="C45" i="5"/>
  <c r="B45" i="5"/>
  <c r="N44" i="5"/>
  <c r="D44" i="5"/>
  <c r="C44" i="5"/>
  <c r="B44" i="5"/>
  <c r="N43" i="5"/>
  <c r="D43" i="5"/>
  <c r="C43" i="5"/>
  <c r="B43" i="5"/>
  <c r="N42" i="5"/>
  <c r="D42" i="5"/>
  <c r="C42" i="5"/>
  <c r="B42" i="5"/>
  <c r="N41" i="5"/>
  <c r="D41" i="5"/>
  <c r="C41" i="5"/>
  <c r="B41" i="5"/>
  <c r="N40" i="5"/>
  <c r="D40" i="5"/>
  <c r="C40" i="5"/>
  <c r="B40" i="5"/>
  <c r="N39" i="5"/>
  <c r="D39" i="5"/>
  <c r="C39" i="5"/>
  <c r="B39" i="5"/>
  <c r="N38" i="5"/>
  <c r="D38" i="5"/>
  <c r="C38" i="5"/>
  <c r="B38" i="5"/>
  <c r="N37" i="5"/>
  <c r="D37" i="5"/>
  <c r="C37" i="5"/>
  <c r="B37" i="5"/>
  <c r="N36" i="5"/>
  <c r="D36" i="5"/>
  <c r="C36" i="5"/>
  <c r="B36" i="5"/>
  <c r="N35" i="5"/>
  <c r="D35" i="5"/>
  <c r="C35" i="5"/>
  <c r="B35" i="5"/>
  <c r="N34" i="5"/>
  <c r="D34" i="5"/>
  <c r="C34" i="5"/>
  <c r="B34" i="5"/>
  <c r="N33" i="5"/>
  <c r="D33" i="5"/>
  <c r="C33" i="5"/>
  <c r="B33" i="5"/>
  <c r="N32" i="5"/>
  <c r="D32" i="5"/>
  <c r="C32" i="5"/>
  <c r="B32" i="5"/>
  <c r="N31" i="5"/>
  <c r="D31" i="5"/>
  <c r="C31" i="5"/>
  <c r="B31" i="5"/>
  <c r="N30" i="5"/>
  <c r="D30" i="5"/>
  <c r="C30" i="5"/>
  <c r="B30" i="5"/>
  <c r="N29" i="5"/>
  <c r="D29" i="5"/>
  <c r="C29" i="5"/>
  <c r="B29" i="5"/>
  <c r="N28" i="5"/>
  <c r="D28" i="5"/>
  <c r="C28" i="5"/>
  <c r="B28" i="5"/>
  <c r="N27" i="5"/>
  <c r="D27" i="5"/>
  <c r="C27" i="5"/>
  <c r="B27" i="5"/>
  <c r="N26" i="5"/>
  <c r="D26" i="5"/>
  <c r="C26" i="5"/>
  <c r="B26" i="5"/>
  <c r="N25" i="5"/>
  <c r="D25" i="5"/>
  <c r="C25" i="5"/>
  <c r="B25" i="5"/>
  <c r="N24" i="5"/>
  <c r="D24" i="5"/>
  <c r="C24" i="5"/>
  <c r="B24" i="5"/>
  <c r="N23" i="5"/>
  <c r="D23" i="5"/>
  <c r="C23" i="5"/>
  <c r="B23" i="5"/>
  <c r="N22" i="5"/>
  <c r="D22" i="5"/>
  <c r="C22" i="5"/>
  <c r="B22" i="5"/>
  <c r="N21" i="5"/>
  <c r="D21" i="5"/>
  <c r="C21" i="5"/>
  <c r="B21" i="5"/>
  <c r="N20" i="5"/>
  <c r="D20" i="5"/>
  <c r="C20" i="5"/>
  <c r="B20" i="5"/>
  <c r="N19" i="5"/>
  <c r="D19" i="5"/>
  <c r="C19" i="5"/>
  <c r="B19" i="5"/>
  <c r="N18" i="5"/>
  <c r="D18" i="5"/>
  <c r="C18" i="5"/>
  <c r="B18" i="5"/>
  <c r="N17" i="5"/>
  <c r="D17" i="5"/>
  <c r="C17" i="5"/>
  <c r="B17" i="5"/>
  <c r="N16" i="5"/>
  <c r="D16" i="5"/>
  <c r="C16" i="5"/>
  <c r="B16" i="5"/>
  <c r="N15" i="5"/>
  <c r="D15" i="5"/>
  <c r="C15" i="5"/>
  <c r="B15" i="5"/>
  <c r="N14" i="5"/>
  <c r="D14" i="5"/>
  <c r="C14" i="5"/>
  <c r="B14" i="5"/>
  <c r="N13" i="5"/>
  <c r="D13" i="5"/>
  <c r="C13" i="5"/>
  <c r="B13" i="5"/>
  <c r="N12" i="5"/>
  <c r="D12" i="5"/>
  <c r="C12" i="5"/>
  <c r="B12" i="5"/>
  <c r="N11" i="5"/>
  <c r="D11" i="5"/>
  <c r="C11" i="5"/>
  <c r="B11" i="5"/>
  <c r="N10" i="5"/>
  <c r="D10" i="5"/>
  <c r="C10" i="5"/>
  <c r="B10" i="5"/>
  <c r="N9" i="5"/>
  <c r="D9" i="5"/>
  <c r="C9" i="5"/>
  <c r="B9" i="5"/>
  <c r="N8" i="5"/>
  <c r="D8" i="5"/>
  <c r="C8" i="5"/>
  <c r="B8" i="5"/>
  <c r="N7" i="5"/>
  <c r="D7" i="5"/>
  <c r="C7" i="5"/>
  <c r="B7" i="5"/>
  <c r="N6" i="5"/>
  <c r="D6" i="5"/>
  <c r="C6" i="5"/>
  <c r="B6" i="5"/>
  <c r="N5" i="5"/>
  <c r="D5" i="5"/>
  <c r="C5" i="5"/>
  <c r="B5" i="5"/>
  <c r="N4" i="5"/>
  <c r="D4" i="5"/>
  <c r="C4" i="5"/>
  <c r="B4" i="5"/>
  <c r="N3" i="5"/>
  <c r="D3" i="5"/>
  <c r="C3" i="5"/>
  <c r="B3" i="5"/>
  <c r="N2" i="5"/>
  <c r="D2" i="5"/>
  <c r="C2" i="5"/>
  <c r="B2" i="5"/>
  <c r="Z18" i="15"/>
  <c r="Z17" i="15"/>
  <c r="Z16" i="15"/>
  <c r="Z15" i="15"/>
  <c r="Z14" i="15"/>
  <c r="Z13" i="15"/>
  <c r="AI8" i="15"/>
  <c r="AH8" i="15"/>
  <c r="AI7" i="15"/>
  <c r="AH7" i="15"/>
  <c r="AI6" i="15"/>
  <c r="AH6" i="15"/>
  <c r="AI5" i="15"/>
  <c r="AH5" i="15"/>
  <c r="AI4" i="15"/>
  <c r="AH4" i="1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Query - Airplane_Crashes_and_Fatalities" description="Connection to the 'Airplane_Crashes_and_Fatalities' query in the workbook." type="5" refreshedVersion="8" background="1" saveData="1">
    <dbPr connection="Provider=Microsoft.Mashup.OleDb.1;Data Source=$Workbook$;Location=Airplane_Crashes_and_Fatalities;Extended Properties=&quot;&quot;" command="SELECT * FROM [Airplane_Crashes_and_Fatalities]"/>
  </connection>
  <connection id="2" xr16:uid="{CFE5CBA4-6640-4D3C-8B18-2A1D737B67A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B8A6BE8D-C86C-4BA1-83A7-11F86ED2B415}" name="WorksheetConnection_Airplane_Crashes_and_Fatalities_Since_1908.xlsx!Airplane_Crashes_and_Fatalities" type="102" refreshedVersion="8" minRefreshableVersion="5">
    <extLst>
      <ext xmlns:x15="http://schemas.microsoft.com/office/spreadsheetml/2010/11/main" uri="{DE250136-89BD-433C-8126-D09CA5730AF9}">
        <x15:connection id="Airplane_Crashes_and_Fatalities" autoDelete="1">
          <x15:rangePr sourceName="_xlcn.WorksheetConnection_Airplane_Crashes_and_Fatalities_Since_1908.xlsxAirplane_Crashes_and_Fatalities1"/>
        </x15:connection>
      </ext>
    </extLst>
  </connection>
</connections>
</file>

<file path=xl/sharedStrings.xml><?xml version="1.0" encoding="utf-8"?>
<sst xmlns="http://schemas.openxmlformats.org/spreadsheetml/2006/main" count="36972" uniqueCount="24385">
  <si>
    <t>Date</t>
  </si>
  <si>
    <t>Time</t>
  </si>
  <si>
    <t>Operator</t>
  </si>
  <si>
    <t>Flight #</t>
  </si>
  <si>
    <t>Route</t>
  </si>
  <si>
    <t>Type</t>
  </si>
  <si>
    <t>Registration</t>
  </si>
  <si>
    <t>cn/In</t>
  </si>
  <si>
    <t>Aboard</t>
  </si>
  <si>
    <t>Fatalities</t>
  </si>
  <si>
    <t>Ground</t>
  </si>
  <si>
    <t>Summary</t>
  </si>
  <si>
    <t>Military - U.S. Army</t>
  </si>
  <si>
    <t>Demonstration</t>
  </si>
  <si>
    <t>Wright Flyer III</t>
  </si>
  <si>
    <t>During a demonstration flight, a U.S. Army flyer flown by Orville Wright nose-dived into the ground from a height of approximately 75 feet, killing Lt. Thomas E. Selfridge who was a passenger. This was the first recorded airplane fatality in history.  One of two propellers separated in flight, tearing loose the wires bracing the rudder and causing the loss of control of the aircraft.  Orville Wright suffered broken ribs, pelvis and a leg.  Selfridge suffered a crushed skull and died a short time later.</t>
  </si>
  <si>
    <t>Military - U.S. Navy</t>
  </si>
  <si>
    <t>Test flight</t>
  </si>
  <si>
    <t>Dirigible</t>
  </si>
  <si>
    <t>First U.S. dirigible Akron exploded just offshore at an altitude of 1,000 ft. during a test flight.</t>
  </si>
  <si>
    <t>Private</t>
  </si>
  <si>
    <t>-</t>
  </si>
  <si>
    <t>Curtiss seaplane</t>
  </si>
  <si>
    <t>The first fatal airplane accident in Canada occurred when American barnstormer, John M. Bryant, California aviator was killed.</t>
  </si>
  <si>
    <t>Over the North Sea</t>
  </si>
  <si>
    <t>Military - German Navy</t>
  </si>
  <si>
    <t>Zeppelin L-1 (airship)</t>
  </si>
  <si>
    <t>The airship flew into a thunderstorm and encountered a severe downdraft crashing 20 miles north of Helgoland Island into the sea. The ship broke in two and the control car immediately sank drowning its occupants.</t>
  </si>
  <si>
    <t>Zeppelin L-2 (airship)</t>
  </si>
  <si>
    <t>Hydrogen gas which was being vented was sucked into the forward engine and ignited causing the airship to explode and burn at 3,000 ft..</t>
  </si>
  <si>
    <t>Zeppelin L-8 (airship)</t>
  </si>
  <si>
    <t>Crashed into trees while attempting to land after being shot down by British and French aircraft.</t>
  </si>
  <si>
    <t>Zeppelin L-10 (airship)</t>
  </si>
  <si>
    <t>Exploded and burned near Neuwerk Island,  when hydrogen gas, being vented, was ignited by lightning.</t>
  </si>
  <si>
    <t>Military - German Army</t>
  </si>
  <si>
    <t>Schutte-Lanz S-L-10 (airship)</t>
  </si>
  <si>
    <t>Crashed near the Black Sea, cause unknown.</t>
  </si>
  <si>
    <t>Zeppelin L-32 (airship)</t>
  </si>
  <si>
    <t>Shot down by British aircraft crashing in flames.</t>
  </si>
  <si>
    <t>Zeppelin L-31 (airship)</t>
  </si>
  <si>
    <t>Shot down in flames by the British 39th Home Defence Squadron.</t>
  </si>
  <si>
    <t>Super Zeppelin (airship)</t>
  </si>
  <si>
    <t>Crashed in a storm.</t>
  </si>
  <si>
    <t>Zeppelin L-34 (airship)</t>
  </si>
  <si>
    <t>Shot down by British anti-aircraft fire and aircraft and crashed into the North Sea.</t>
  </si>
  <si>
    <t>Airship</t>
  </si>
  <si>
    <t>Caught fire and crashed.</t>
  </si>
  <si>
    <t>Off Northern Germany</t>
  </si>
  <si>
    <t>Schutte-Lanz S-L-9 (airship)</t>
  </si>
  <si>
    <t>Struck by lightning and crashed into the BaltiSea.</t>
  </si>
  <si>
    <t>Zeppelin L-22 (airship)</t>
  </si>
  <si>
    <t>Crashed into the sea from an altitude of 3,000 ft. after being hit by British aircraft fire.</t>
  </si>
  <si>
    <t>Zeppelin L-43 (airship)</t>
  </si>
  <si>
    <t>Shot down by British aircraft.</t>
  </si>
  <si>
    <t>Off western Denmark</t>
  </si>
  <si>
    <t>Zeppelin L-23 (airship)</t>
  </si>
  <si>
    <t>Zeppelin L-44 (airship)</t>
  </si>
  <si>
    <t>Shot down by French anti-aircraft fire.</t>
  </si>
  <si>
    <t>Over the Mediterranean</t>
  </si>
  <si>
    <t>Zeppelin L-59 (airship)</t>
  </si>
  <si>
    <t>Exploded and crashed into the sea off the southern coast of Italy.</t>
  </si>
  <si>
    <t>Zeppelin L-70 (airship)</t>
  </si>
  <si>
    <t>Shot down by British aircraft crashing from a height of 17,000 ft.</t>
  </si>
  <si>
    <t>Zeppelin L-53 (airship)</t>
  </si>
  <si>
    <t>Shot down by british aircraft.</t>
  </si>
  <si>
    <t>US Aerial Mail Service</t>
  </si>
  <si>
    <t>De Havilland DH-4</t>
  </si>
  <si>
    <t>Caught fire in midair. The pilot leaped from the plane to his death as the plane began to go into a dive.</t>
  </si>
  <si>
    <t>Aircraft Transport and Travel</t>
  </si>
  <si>
    <t>Curtiss R-4LM</t>
  </si>
  <si>
    <t>English Channel</t>
  </si>
  <si>
    <t>G-EAHG</t>
  </si>
  <si>
    <t>De Havilland DH.4</t>
  </si>
  <si>
    <t>Curtiss JN-4H</t>
  </si>
  <si>
    <t>By Air</t>
  </si>
  <si>
    <t>Armstrong-Whitworth F-K-8</t>
  </si>
  <si>
    <t>G-EALW</t>
  </si>
  <si>
    <t>Junkers JL-6</t>
  </si>
  <si>
    <t>Junkers F-13</t>
  </si>
  <si>
    <t>Latecoere Airlines</t>
  </si>
  <si>
    <t>Salmson 2-A-2</t>
  </si>
  <si>
    <t>F-ALAI</t>
  </si>
  <si>
    <t>Breguet 14</t>
  </si>
  <si>
    <t>F-ALTA</t>
  </si>
  <si>
    <t>Crashed while landing.</t>
  </si>
  <si>
    <t>Handley Page Transport</t>
  </si>
  <si>
    <t>Handley Page HP-16</t>
  </si>
  <si>
    <t>G-EAMA</t>
  </si>
  <si>
    <t>HP-25</t>
  </si>
  <si>
    <t>Crashed into a tree on take off in fog.</t>
  </si>
  <si>
    <t>Aeropostale</t>
  </si>
  <si>
    <t>F-ALBO</t>
  </si>
  <si>
    <t>Off Gibraltar</t>
  </si>
  <si>
    <t>F-ALBA</t>
  </si>
  <si>
    <t>Military - Royal Australian Air Force</t>
  </si>
  <si>
    <t>H3021</t>
  </si>
  <si>
    <t>F-ALBI</t>
  </si>
  <si>
    <t>Military - Royal Airship Works</t>
  </si>
  <si>
    <t>Royal Airship Works ZR-2 (airship)</t>
  </si>
  <si>
    <t>R-38</t>
  </si>
  <si>
    <t>Crashed due to structural failure followed by two explosions and a fire. Attributed to faulty design.</t>
  </si>
  <si>
    <t>Franco-Roumaine</t>
  </si>
  <si>
    <t>Varsovie - Strasbourg - Paris</t>
  </si>
  <si>
    <t>Potez IX</t>
  </si>
  <si>
    <t>F-ADCD</t>
  </si>
  <si>
    <t>Crashed while making an approach to Le Bourget Airport in Paris.</t>
  </si>
  <si>
    <t>West Australian Airways</t>
  </si>
  <si>
    <t>Bristol 28 Tourer</t>
  </si>
  <si>
    <t>G-AUDI</t>
  </si>
  <si>
    <t>Handley Page O/10</t>
  </si>
  <si>
    <t>G-EATN</t>
  </si>
  <si>
    <t>HP-43</t>
  </si>
  <si>
    <t>Crashed at Le Bourget field.</t>
  </si>
  <si>
    <t>Military - U.S. Army Air Service</t>
  </si>
  <si>
    <t>Dirigible Roma (airship)</t>
  </si>
  <si>
    <t>Crashed from a height of 500 ft. after experiencing control problems cause by malfunctioning controls.</t>
  </si>
  <si>
    <t>Daimler Airways / Grands Express Aeriens</t>
  </si>
  <si>
    <t>de Havilland DH-18 / Farman F-60 Goliath</t>
  </si>
  <si>
    <t>G-EAOW/FGEAD</t>
  </si>
  <si>
    <t>A midair collision occurred in poor visibility approximately 18 miles north of Beauvais, France. This was the  first commercial midair collision in aviation history. Two killed on the de Havilland, five on the Faman F-60.</t>
  </si>
  <si>
    <t>All seventeen aboard were Chinese nationals.</t>
  </si>
  <si>
    <t>Vickers</t>
  </si>
  <si>
    <t>Vickers Viking</t>
  </si>
  <si>
    <t>G-EBBZ</t>
  </si>
  <si>
    <t>Cie des Messageries Aeriennes</t>
  </si>
  <si>
    <t>Bleriot Spad 27</t>
  </si>
  <si>
    <t>F-CMAY</t>
  </si>
  <si>
    <t>Grands Express Aeriens</t>
  </si>
  <si>
    <t>de Havilland DH-9</t>
  </si>
  <si>
    <t>G-EAYT</t>
  </si>
  <si>
    <t>Amee de l'Air</t>
  </si>
  <si>
    <t>LiorÃ©-et-Olivier H-13</t>
  </si>
  <si>
    <t>F-AEIB</t>
  </si>
  <si>
    <t>F-ALJU</t>
  </si>
  <si>
    <t>Farman F-60 Goliath</t>
  </si>
  <si>
    <t>F-AEBY</t>
  </si>
  <si>
    <t>Campagnie France Roumaine</t>
  </si>
  <si>
    <t>BlÃ©riot Spad 46</t>
  </si>
  <si>
    <t>F-AEGN</t>
  </si>
  <si>
    <t>Daimler Airways</t>
  </si>
  <si>
    <t>de Havilland DH-34</t>
  </si>
  <si>
    <t>G-EBBS</t>
  </si>
  <si>
    <t>Russia</t>
  </si>
  <si>
    <t>CCCP</t>
  </si>
  <si>
    <t>D-257</t>
  </si>
  <si>
    <t>Over the Mediterranean Sea</t>
  </si>
  <si>
    <t>Military - French Navy</t>
  </si>
  <si>
    <t>Toulon - Algiers</t>
  </si>
  <si>
    <t>Zeppelin Dixmunde (airship)</t>
  </si>
  <si>
    <t>L-72</t>
  </si>
  <si>
    <t>Crashed while on a flight from Toulon, France to Algiers, Algeria.  The last known radio contact reported the ship nearly out of fuel and battling strong winds.  Struck by lightning.</t>
  </si>
  <si>
    <t>Over the English Channel</t>
  </si>
  <si>
    <t>KLM Royal Dutch Airlines</t>
  </si>
  <si>
    <t>Lympne, England - Rotterdam, The Netherlands</t>
  </si>
  <si>
    <t>Fokker F.III</t>
  </si>
  <si>
    <t>H-NABS</t>
  </si>
  <si>
    <t>SCADTA</t>
  </si>
  <si>
    <t>A16</t>
  </si>
  <si>
    <t>United States</t>
  </si>
  <si>
    <t>F-AFBD</t>
  </si>
  <si>
    <t>Imperial Airways</t>
  </si>
  <si>
    <t>de Havilland DH-34B</t>
  </si>
  <si>
    <t>G-EBBX</t>
  </si>
  <si>
    <t>Shortly after taking off, witnesses observed a puff of white smoke after which the plane nose-dived into the ground. Fuel starvation. Captain Stewart and seven passengers were killed in an attempted forced landing.</t>
  </si>
  <si>
    <t>Zakavia</t>
  </si>
  <si>
    <t>R-RECA</t>
  </si>
  <si>
    <t>Lignes Aeriennes Latecoere</t>
  </si>
  <si>
    <t>F-AFBB</t>
  </si>
  <si>
    <t>Fokker (KLM)  F.III</t>
  </si>
  <si>
    <t>H-NABM</t>
  </si>
  <si>
    <t>KLM-2</t>
  </si>
  <si>
    <t>Crashed in poor weather.</t>
  </si>
  <si>
    <t>F-AHBH</t>
  </si>
  <si>
    <t>F-AFBI</t>
  </si>
  <si>
    <t>CIDNA</t>
  </si>
  <si>
    <t>Lakehurst, NJ - S.t Louis, MO</t>
  </si>
  <si>
    <t>Dirigible ZR-1 Shenandoah (airship)</t>
  </si>
  <si>
    <t>ZR-1</t>
  </si>
  <si>
    <t>The Shenandoah was flying over Southern Ohio when she abruptly encountered violent atmosphericonditions (thunderstorms). Powerful air currents buffeted her so severely that her crew was unable to maintain control. Rising rapidly above her pressure height, then falling and rising again, her hull structure was overstressed amidships, breaking the airship in two. Shenandoah's external control car and two engine cars fell free, carrying the dirigible's commanding officer and several other men to their deaths. The stern section came down nearby, while several men were able to fly the bow section to ground as a free balloon.</t>
  </si>
  <si>
    <t>Air Union</t>
  </si>
  <si>
    <t>F-AMFY</t>
  </si>
  <si>
    <t>Curtiss Carrier Pigeon</t>
  </si>
  <si>
    <t>Deutche Lufthansa</t>
  </si>
  <si>
    <t>F-ADAI</t>
  </si>
  <si>
    <t>Compagnie Internationale de Navigation AÃ©rienne</t>
  </si>
  <si>
    <t>Paris - Prague</t>
  </si>
  <si>
    <t>Caudron C-61</t>
  </si>
  <si>
    <t>F-AFBT</t>
  </si>
  <si>
    <t>Crashed while en route.</t>
  </si>
  <si>
    <t>Fokker F-4</t>
  </si>
  <si>
    <t>H-NACC</t>
  </si>
  <si>
    <t>Deutsche Lufthansa</t>
  </si>
  <si>
    <t>D-272</t>
  </si>
  <si>
    <t>Weather related.</t>
  </si>
  <si>
    <t>Bleriot 155</t>
  </si>
  <si>
    <t>F-AIEB</t>
  </si>
  <si>
    <t>Crashed in adverse weather conditions.  Engine failure.</t>
  </si>
  <si>
    <t>New York - Paris</t>
  </si>
  <si>
    <t>Sikorsky S-25</t>
  </si>
  <si>
    <t>Too much weight caused the landing gear to collapse as the plane took off for Paris on the first trans-Atlantipassenger flight.</t>
  </si>
  <si>
    <t>Fokker FG III</t>
  </si>
  <si>
    <t>D-468</t>
  </si>
  <si>
    <t>Handley Page W-10</t>
  </si>
  <si>
    <t>G-EBMS</t>
  </si>
  <si>
    <t>W10/3</t>
  </si>
  <si>
    <t>The plane was on a flight from London to Paris when power was lost to the starboard engine. The aircraft began to lose altitude until it eventually ditched into the sea about 18 miles from the English coast. The plane stayed afloat long enough for the fishing boat Invicta, piloted by Captain Marshall, to rescue all aboard. The plane was named Prince Henry.</t>
  </si>
  <si>
    <t>PacifiAir Transport</t>
  </si>
  <si>
    <t>Ryan M-1</t>
  </si>
  <si>
    <t>Fokker F-VII</t>
  </si>
  <si>
    <t>H-NADH</t>
  </si>
  <si>
    <t>F-ALRA</t>
  </si>
  <si>
    <t>Qantas</t>
  </si>
  <si>
    <t>de Havilland DH-9C</t>
  </si>
  <si>
    <t>G-AUED</t>
  </si>
  <si>
    <t>Stalled at low altitiude on approach to land</t>
  </si>
  <si>
    <t>Varney Air Lines</t>
  </si>
  <si>
    <t>Crashed after an unsuccessful attempt at fly into strong headwinds. The engine quit and the plane nosedived into the ground.</t>
  </si>
  <si>
    <t>Douglas M-4</t>
  </si>
  <si>
    <t>D-729</t>
  </si>
  <si>
    <t>Engine failure.</t>
  </si>
  <si>
    <t>SPCA Meteore 63</t>
  </si>
  <si>
    <t>D-206</t>
  </si>
  <si>
    <t>Croydon - Schiphol</t>
  </si>
  <si>
    <t>Fokker F-VIII</t>
  </si>
  <si>
    <t>A broken wire led to the partial loss of the the rudder and a crash landing which resulted in the aircraft striking a tree, killing the flight engineer.</t>
  </si>
  <si>
    <t>Colonial Air Transport</t>
  </si>
  <si>
    <t>Fokker Universal</t>
  </si>
  <si>
    <t>Reynolds Airways</t>
  </si>
  <si>
    <t>Sightseeing</t>
  </si>
  <si>
    <t>NC776</t>
  </si>
  <si>
    <t>The sightseeing plane took off and rose to 400 ft. when the engine failed.  The plane stalled and plunged to the ground in an apple orchard. Engine failure. The pilot was not familiar with the type of aircraft.</t>
  </si>
  <si>
    <t>BFW M-18</t>
  </si>
  <si>
    <t>D-1177</t>
  </si>
  <si>
    <t>Berlin - Munich</t>
  </si>
  <si>
    <t>Dornier Merkur</t>
  </si>
  <si>
    <t>D-585</t>
  </si>
  <si>
    <t>Broken wing strut.</t>
  </si>
  <si>
    <t>F-AGBN</t>
  </si>
  <si>
    <t>Fairchild FC-2</t>
  </si>
  <si>
    <t>Went into a tailspin and crashed into a corn field</t>
  </si>
  <si>
    <t>Farman F-121 Jabiru</t>
  </si>
  <si>
    <t>Over the Gulf of Finland</t>
  </si>
  <si>
    <t>Aero O-Y</t>
  </si>
  <si>
    <t>K-SALD</t>
  </si>
  <si>
    <t>National Air Transport</t>
  </si>
  <si>
    <t>F-AFGS</t>
  </si>
  <si>
    <t>France</t>
  </si>
  <si>
    <t>LatÃ©coÃ¨re 23</t>
  </si>
  <si>
    <t>Colonial Western Airlines</t>
  </si>
  <si>
    <t>Minola - Albany - Buffalo</t>
  </si>
  <si>
    <t>Became lost in dense fog and flew into the ground in the Mohawk Valley while proceeding to Buffalo..</t>
  </si>
  <si>
    <t>Latecoere 25</t>
  </si>
  <si>
    <t>F-AHEQ</t>
  </si>
  <si>
    <t>F-AEEH</t>
  </si>
  <si>
    <t>Boeing Air Transport</t>
  </si>
  <si>
    <t>Boeing 40</t>
  </si>
  <si>
    <t>NC280</t>
  </si>
  <si>
    <t>The air mail plane crashed into a grove of cottonwood trees and burned. Businessman F.H. Craig was killed and pilot Frank Yegar injured. The pilot descended in altitude due to air pockets.The plane then ran into an air pocket that brought the plane down into the grove of trees.</t>
  </si>
  <si>
    <t>F-AEFC</t>
  </si>
  <si>
    <t>Iberia Airlines</t>
  </si>
  <si>
    <t>Rohrbach Roland</t>
  </si>
  <si>
    <t>M-CCCC</t>
  </si>
  <si>
    <t>Crashed in fog.</t>
  </si>
  <si>
    <t>Latecoere 26</t>
  </si>
  <si>
    <t>F-AIMQ</t>
  </si>
  <si>
    <t>Ford Air Freight Inc.</t>
  </si>
  <si>
    <t>Ford 4</t>
  </si>
  <si>
    <t>NC1492</t>
  </si>
  <si>
    <t>D-583</t>
  </si>
  <si>
    <t>Pilot error.</t>
  </si>
  <si>
    <t>AEGK</t>
  </si>
  <si>
    <t>D-74</t>
  </si>
  <si>
    <t>Chicago - Dallas</t>
  </si>
  <si>
    <t>The mail plane flew into tornado like winds and crashed to the ground.</t>
  </si>
  <si>
    <t>K-SALB</t>
  </si>
  <si>
    <t>Testing</t>
  </si>
  <si>
    <t>Vickers 74 Vulcan</t>
  </si>
  <si>
    <t>G-EBLB</t>
  </si>
  <si>
    <t>Crashed to the ground shortly after taking off killing two men and two women.</t>
  </si>
  <si>
    <t>Fokker (KLM) F.III</t>
  </si>
  <si>
    <t>H-NABR</t>
  </si>
  <si>
    <t>1533 (KLM-1)</t>
  </si>
  <si>
    <t>The plane crashed into the Waalhaven harbor.</t>
  </si>
  <si>
    <t>British Columbia Airways</t>
  </si>
  <si>
    <t>Victoria - Seattle</t>
  </si>
  <si>
    <t>Ford 4-AT-B Tri Motor</t>
  </si>
  <si>
    <t>G-CATX</t>
  </si>
  <si>
    <t>4-AT-26</t>
  </si>
  <si>
    <t>Crashed into Puget Sound in dense fog.  Considered the first Canadian air disaster.</t>
  </si>
  <si>
    <t>Bleriot Spad 56</t>
  </si>
  <si>
    <t>de Havilland DH.50J</t>
  </si>
  <si>
    <t>G-AUHI</t>
  </si>
  <si>
    <t>Following the conclusion of an aerial tour carrying Sir John Salmond, the aircraft departed Adelaide piloted by C. W. A. Scott with an engineer as passenger. Control was lost in the cloud during an attempt to cross the Adelaide Hills; the aircraft crashed and caught fire.</t>
  </si>
  <si>
    <t>National Parks Airways</t>
  </si>
  <si>
    <t>Fokker Super Universal</t>
  </si>
  <si>
    <t>NC7242</t>
  </si>
  <si>
    <t>D-180</t>
  </si>
  <si>
    <t>The mail plane crashed and burned during the night.</t>
  </si>
  <si>
    <t>F-AIMN</t>
  </si>
  <si>
    <t>Latecoere 32</t>
  </si>
  <si>
    <t>F-AISN</t>
  </si>
  <si>
    <t>Universal Airlines</t>
  </si>
  <si>
    <t>Cleveland - Chicago</t>
  </si>
  <si>
    <t>Hamilton H-47</t>
  </si>
  <si>
    <t>The mail plane crashed in a heavy snow storm.</t>
  </si>
  <si>
    <t>The mail plane crashed in a snow storm.</t>
  </si>
  <si>
    <t>Continental Air Lines</t>
  </si>
  <si>
    <t>Cleveland - Louisville</t>
  </si>
  <si>
    <t>Travel Air 4000</t>
  </si>
  <si>
    <t>The mail plane crashed in a heavy snow storm</t>
  </si>
  <si>
    <t>Sunbeam Air Transport Co.</t>
  </si>
  <si>
    <t>San Antonio - Amarillo - Tulsa - Denver</t>
  </si>
  <si>
    <t>NC7862</t>
  </si>
  <si>
    <t>4-AT-47</t>
  </si>
  <si>
    <t>The aircraft crashed and burned while en route. Flames were seen aboard the plane before it crashed.</t>
  </si>
  <si>
    <t>Brazil</t>
  </si>
  <si>
    <t>Syndicato Condor</t>
  </si>
  <si>
    <t>Dornier Wal</t>
  </si>
  <si>
    <t>P-BACA</t>
  </si>
  <si>
    <t>The seaplane took off form the bay and narrowly avoided a collision with another plane and in the process veered sharply and so abruptly that one of the wings was strained beyond its elastilimits. The pilot then lost control of the aircraft and it fell, tail spinning 300 feet into the water where one of the engines exploded on impact. It sunk immediately.</t>
  </si>
  <si>
    <t>Junkers G24</t>
  </si>
  <si>
    <t>The aircraft's wingtip struck the water and crashed into Rio de Janeiro Bay.</t>
  </si>
  <si>
    <t>Junkers G-31</t>
  </si>
  <si>
    <t>D-1473</t>
  </si>
  <si>
    <t>The mail plane crashed into an apple tree during a snow storm.</t>
  </si>
  <si>
    <t>Interstate Airlines</t>
  </si>
  <si>
    <t>Crashed onto a roof and garage on takeoff and burst into flames. The motor may have not been warmed- up enough.</t>
  </si>
  <si>
    <t>BlÃ©riot Spad 66</t>
  </si>
  <si>
    <t>F-AEHX</t>
  </si>
  <si>
    <t>Crashed into high ground in fog.</t>
  </si>
  <si>
    <t>Stearman C-38</t>
  </si>
  <si>
    <t>While attempting to make an emergency landing on the Minam river the plane hit a bolder</t>
  </si>
  <si>
    <t>Aeroespresso</t>
  </si>
  <si>
    <t>CMASA Wal</t>
  </si>
  <si>
    <t>I-AZDA</t>
  </si>
  <si>
    <t>Skyline Transportation Company</t>
  </si>
  <si>
    <t>Off Morocco</t>
  </si>
  <si>
    <t>Ford 5-AT-B Tri Motor</t>
  </si>
  <si>
    <t>NC7683</t>
  </si>
  <si>
    <t>4-AT-41</t>
  </si>
  <si>
    <t>The plane was making the last of a number of sightseeing flights when one of it's three engines failed. The Plane went out of control at an altitude of 200 ft. and crashed into a railroad freight car. Engine failure.</t>
  </si>
  <si>
    <t>New Standard Airlines</t>
  </si>
  <si>
    <t>Los Angeles - Phoenix - El Paso</t>
  </si>
  <si>
    <t>Fokker F-VIIA</t>
  </si>
  <si>
    <t>NC7888</t>
  </si>
  <si>
    <t>The aircraft crashed into a high mountain ridge, exploding on impact. Investigators speculated that upon encountering fog and winds in the treacherous mountain pass, the pilot may have turned the airliner around and was heading back to the airport when the crash occurred.</t>
  </si>
  <si>
    <t>Maddux Airlines / Military - U.S.Army Air Force</t>
  </si>
  <si>
    <t>San Diego - Phoenix</t>
  </si>
  <si>
    <t>Ford 5-AT-B Tri-Motor / B-PW-9D</t>
  </si>
  <si>
    <t>NC9636 / 28-037</t>
  </si>
  <si>
    <t>4-AT-010</t>
  </si>
  <si>
    <t>A midair collision occurred  with a US Air Force Boeing PW-9D at 2,000 ft.  Five killed on the Tri-motor, one on the Boeing. Army pilot Lieutenant Howard Keefer, while flying above the airliner, was stunting and performed a steep banking turn downward, in an attempt to pass in front of the airliner. Instead, he misjudged the speed of the Maddux aircraft and his diving plane struck the cockpit of the Ford Tri-motor.  He was found criminally negligent.</t>
  </si>
  <si>
    <t>Hungary</t>
  </si>
  <si>
    <t>MALERT</t>
  </si>
  <si>
    <t>Fokker F-III</t>
  </si>
  <si>
    <t>H-MABC</t>
  </si>
  <si>
    <t>Algiers</t>
  </si>
  <si>
    <t>Cams 53</t>
  </si>
  <si>
    <t>F-AISX</t>
  </si>
  <si>
    <t>Pan American Airways</t>
  </si>
  <si>
    <t>Santiago de Cuba - Havana</t>
  </si>
  <si>
    <t>Fokker F-X</t>
  </si>
  <si>
    <t>NC9700</t>
  </si>
  <si>
    <t>Crashed while taking off. The muddy field prevented the aircraft from gaining altitude. The plane hit telephone wires and crashed.</t>
  </si>
  <si>
    <t>F-AFEJ</t>
  </si>
  <si>
    <t>G-EBMT</t>
  </si>
  <si>
    <t>W10/4</t>
  </si>
  <si>
    <t>The plane was over the English Channel when an engine failed. The pilot tried to return to the airport but the plane ditched into the English Channel. The plane was named 'City of Ottawa.'</t>
  </si>
  <si>
    <t>Northwest Orient Airlines</t>
  </si>
  <si>
    <t>St. Paul - Minneapolis</t>
  </si>
  <si>
    <t>Ford 5-AT-B Tri-Motor</t>
  </si>
  <si>
    <t>NC7416</t>
  </si>
  <si>
    <t>5-AT-002</t>
  </si>
  <si>
    <t>Crashed near Indian Mounds park shortly after taking off. Triple engine failure.</t>
  </si>
  <si>
    <t>Aero Lloyd</t>
  </si>
  <si>
    <t>Domier Delphin III</t>
  </si>
  <si>
    <t>D-1620</t>
  </si>
  <si>
    <t>The aircraft crashed into lake Constance while attempting to landing.</t>
  </si>
  <si>
    <t>Middle States Airlines</t>
  </si>
  <si>
    <t>Lockheed Vega</t>
  </si>
  <si>
    <t>NC870E</t>
  </si>
  <si>
    <t>Ukvozduchput</t>
  </si>
  <si>
    <t>Kalinin K-4</t>
  </si>
  <si>
    <t>CCCP-217</t>
  </si>
  <si>
    <t>Fokker FG II</t>
  </si>
  <si>
    <t>D-757</t>
  </si>
  <si>
    <t>Associated Aviators</t>
  </si>
  <si>
    <t>NR859E</t>
  </si>
  <si>
    <t>The plane crashed after going into a tail spin. The mechaniwas able to parachute to safety.</t>
  </si>
  <si>
    <t>c: 1:00</t>
  </si>
  <si>
    <t>Trans Continental Air Transport</t>
  </si>
  <si>
    <t>Albuquerque - Los Angeles</t>
  </si>
  <si>
    <t>NC9649</t>
  </si>
  <si>
    <t>Crashed in a thunderstorm after being struck by lightning. The plane was named 'The City of San Francisco.'</t>
  </si>
  <si>
    <t>London, England - India</t>
  </si>
  <si>
    <t>de Havilland DH-66 Hercules</t>
  </si>
  <si>
    <t>G-EBMZ</t>
  </si>
  <si>
    <t>The mail plane caught fire after crash landing.</t>
  </si>
  <si>
    <t>Latecoere 25-3-R</t>
  </si>
  <si>
    <t>F-AIUJ</t>
  </si>
  <si>
    <t>Crashed into the Mediterranean.</t>
  </si>
  <si>
    <t>Pickwick Airways</t>
  </si>
  <si>
    <t>Tijuana - Nogales</t>
  </si>
  <si>
    <t>Fairchild 71</t>
  </si>
  <si>
    <t>The mail plane crashed into a hillside in the desert while attempting to make an emergency landing during a storm.</t>
  </si>
  <si>
    <t>Pitcairn PA-6 Mailwing</t>
  </si>
  <si>
    <t>The mail plane crashed into Mt. Lamentation and burst into flames.</t>
  </si>
  <si>
    <t>Short Calcutta</t>
  </si>
  <si>
    <t>G-AADN</t>
  </si>
  <si>
    <t>The aircraft ditched in the ocean after encountering gale force winds. Sank while in tow. The plane was named 'City of Rome.'</t>
  </si>
  <si>
    <t>The mail plane crashed into a grove of trees 8 miles southwest of Mount Vernon.</t>
  </si>
  <si>
    <t>Bremerton-Seattle Air Taxi / Gorst Air Lines</t>
  </si>
  <si>
    <t>Bremerton</t>
  </si>
  <si>
    <t>Loening C-2C</t>
  </si>
  <si>
    <t>The air taxi crashed into Puget Sound as it attempted to take off.</t>
  </si>
  <si>
    <t>Corp. Aeronautica de Transportes</t>
  </si>
  <si>
    <t>Mexico City - Juarez</t>
  </si>
  <si>
    <t>Lockheed Vega 5</t>
  </si>
  <si>
    <t>NC46M</t>
  </si>
  <si>
    <t>The mail plane crashed in dense fog.</t>
  </si>
  <si>
    <t>Amsterdam - Croyden</t>
  </si>
  <si>
    <t>Junkers G-24</t>
  </si>
  <si>
    <t>D-903</t>
  </si>
  <si>
    <t>Crashed in heavy rain and fog while attempting to land.</t>
  </si>
  <si>
    <t>Liore et Olivier 190</t>
  </si>
  <si>
    <t>F-AIGB</t>
  </si>
  <si>
    <t>Crashed into the Mediterranean in fog.</t>
  </si>
  <si>
    <t>Stearman M-2 Speedmail</t>
  </si>
  <si>
    <t>The mail plane crashed into a fog bound tower of the interstate bridge spanning the Columbia River.</t>
  </si>
  <si>
    <t>Douglas M-3</t>
  </si>
  <si>
    <t>The mail plane crashed en route during a storm.</t>
  </si>
  <si>
    <t>Mediterranean Sea</t>
  </si>
  <si>
    <t>Bernard 192</t>
  </si>
  <si>
    <t>F-AJDA</t>
  </si>
  <si>
    <t>Arado V1</t>
  </si>
  <si>
    <t>D-1594</t>
  </si>
  <si>
    <t>Forced landing 40 miles from Berlin.</t>
  </si>
  <si>
    <t>Travel Air B6000</t>
  </si>
  <si>
    <t>Crashed on approach onto a golf course.</t>
  </si>
  <si>
    <t>Boeing 95</t>
  </si>
  <si>
    <t>NC184E</t>
  </si>
  <si>
    <t>The airmail plane crash landed and burst into flames on a farm in fog and snow while attempting to make an emergency landing.</t>
  </si>
  <si>
    <t>Air Orient</t>
  </si>
  <si>
    <t>Farman 190</t>
  </si>
  <si>
    <t>F-AJJK</t>
  </si>
  <si>
    <t>Maddux Airlines</t>
  </si>
  <si>
    <t>Aqua Caliente, Mexico - Los Angeles</t>
  </si>
  <si>
    <t>Ford 5-AT-C Tri Motor</t>
  </si>
  <si>
    <t>NC9689</t>
  </si>
  <si>
    <t>5-AT-046</t>
  </si>
  <si>
    <t>While en route to Los Angeles, the pilot, flying a low altitude due to poor weather conditions tried to turn back. While in a left turn his left wing struck a hill, crashed and burned. Adverse weather conditions. The plane flew into a sudden squall which cause the pilot to lose control.</t>
  </si>
  <si>
    <t>F-AJCL</t>
  </si>
  <si>
    <t>Central  Airlines</t>
  </si>
  <si>
    <t>Wichita - Kansas City, KS</t>
  </si>
  <si>
    <t>Travel Air A6000A</t>
  </si>
  <si>
    <t>While preparing to land, the plane side slipped and dived into the ground from a height of 500 ft. and caught fire. As quickly as the bodies were removed, a hastily mustered crew of pilots and mechanics from Universal Airlines  and Central Airlines, began removing all evidence of the accident, savagely fighting off reporters and photographers as they worked.</t>
  </si>
  <si>
    <t>Newark, NJ - Hartford, CT</t>
  </si>
  <si>
    <t>While attempting to land the plane struck a building and fell into the Connecticut river.</t>
  </si>
  <si>
    <t>Farman F-63</t>
  </si>
  <si>
    <t>F-FHMY</t>
  </si>
  <si>
    <t>c:17:00</t>
  </si>
  <si>
    <t>Canadian Colonial Airways</t>
  </si>
  <si>
    <t>Albany, NY - Jersey City, NJ</t>
  </si>
  <si>
    <t>Crashed into power lines 150 feet above the ground in fog.</t>
  </si>
  <si>
    <t>Buenos Aires</t>
  </si>
  <si>
    <t>Latecoere 28</t>
  </si>
  <si>
    <t>F-AJPD</t>
  </si>
  <si>
    <t>Ford Tri-Motor 5</t>
  </si>
  <si>
    <t>NC9675</t>
  </si>
  <si>
    <t>5-AT-033</t>
  </si>
  <si>
    <t>Crashed into Boston Harbor after loosing the right  engine on takeoff.</t>
  </si>
  <si>
    <t>Stettin - Norway</t>
  </si>
  <si>
    <t>D-864</t>
  </si>
  <si>
    <t>The flying boat landed in a storm in the open ocean due to engine failure. After three hours, the plane was  capsized by a large wave.</t>
  </si>
  <si>
    <t>Cross Airways</t>
  </si>
  <si>
    <t>NC-394H</t>
  </si>
  <si>
    <t>The aircraft exploded in the air at an altitude of 4,000 feet shortly after taking off. The plane was flying in an area of fog and thunderstorms.</t>
  </si>
  <si>
    <t>Ceskoslovenske Aerolinie</t>
  </si>
  <si>
    <t>Prague - Brun -  Pressburg</t>
  </si>
  <si>
    <t>OK-FOR</t>
  </si>
  <si>
    <t>5-AT-050</t>
  </si>
  <si>
    <t>Crashed while the pilot attempted to make an  emergency landing in fog, during a storm.</t>
  </si>
  <si>
    <t>Sabena</t>
  </si>
  <si>
    <t>Sabca F-VII</t>
  </si>
  <si>
    <t>OO-AIN</t>
  </si>
  <si>
    <t>Western Canada Airways</t>
  </si>
  <si>
    <t>Calgary - Moosejaw</t>
  </si>
  <si>
    <t>The air mail plane crashed in fog  while en route.</t>
  </si>
  <si>
    <t>Military - British Air Ministry</t>
  </si>
  <si>
    <t>Cardington, England - Karachi, Pakistan</t>
  </si>
  <si>
    <t>Royal Airship Works R-101</t>
  </si>
  <si>
    <t>G-FAAW</t>
  </si>
  <si>
    <t>R-101</t>
  </si>
  <si>
    <t>The airship was on its inaugural flight from Cardington, England to Karachi, (Pakistan). During a storm on the first night, it suddenly nosedived, leveled briefly, then dived again crashing and burning. Preparations had been rushed for political reasons and there had been no full-speed test flight. In the wind and rain, the outer cover split open at the front so that the two forward gasbags ruptured simultaneously. Dropping ballast raised the nose, but only because there was also dynamilift, which was promptly lost as speed was reduced, presumably to save the remaining gasbags.</t>
  </si>
  <si>
    <t>Berlin - Vienna</t>
  </si>
  <si>
    <t>Messerschmitt M-20B</t>
  </si>
  <si>
    <t>D-1930</t>
  </si>
  <si>
    <t>Crashed into hill while attempting to land.</t>
  </si>
  <si>
    <t>Casablanca - Bahat - Toulouse</t>
  </si>
  <si>
    <t>F-AJUU</t>
  </si>
  <si>
    <t>The french postal plane crashed into mountains.</t>
  </si>
  <si>
    <t>Alaska-Washington Airways</t>
  </si>
  <si>
    <t>NC103W</t>
  </si>
  <si>
    <t>Paris, France - London, England</t>
  </si>
  <si>
    <t>Handley Page W-8</t>
  </si>
  <si>
    <t>G-EBIX</t>
  </si>
  <si>
    <t>W8-7</t>
  </si>
  <si>
    <t>Crashed into high ground in fog after losing an engine. The plane was named 'City of Washington.'</t>
  </si>
  <si>
    <t>Embry Riddle Company</t>
  </si>
  <si>
    <t>After developing engine trouble the pilot tried to parachute out of the plane but the parachute got caught on the plane and the pilot was dragged to his death.</t>
  </si>
  <si>
    <t>P-BAHA</t>
  </si>
  <si>
    <t>Crashed into the sea.</t>
  </si>
  <si>
    <t>c: 2:00</t>
  </si>
  <si>
    <t>Burbank, CA - Oakland, CA</t>
  </si>
  <si>
    <t>NC5340</t>
  </si>
  <si>
    <t>Crashed into a mountainside at an altitude of 4,500  feet during a snowstorm.</t>
  </si>
  <si>
    <t>China National Aviation Corporation</t>
  </si>
  <si>
    <t>Shanghai - Hankow</t>
  </si>
  <si>
    <t>Loening C-W Air Yaht</t>
  </si>
  <si>
    <t>The lower right wing of the aircraft hit the mast of  a river boat and the plane flipped over on its back and  crashed onto a river bank. The aircraft was named 'Shanghai'.</t>
  </si>
  <si>
    <t>OO-AIL</t>
  </si>
  <si>
    <t>Portland - Pasco</t>
  </si>
  <si>
    <t>NC741K</t>
  </si>
  <si>
    <t>The mail plane flew into Bluff Mountain in dense fog.</t>
  </si>
  <si>
    <t>Dominion Air Lines</t>
  </si>
  <si>
    <t>Desoutter II</t>
  </si>
  <si>
    <t>ZK-ACA</t>
  </si>
  <si>
    <t>Winnigeg - Moosejaw</t>
  </si>
  <si>
    <t>Fokker Universal F-14</t>
  </si>
  <si>
    <t>The plane carrying mail, crashed into a field, turned over and burst into flames. There was heavy fog in the area of the accident.</t>
  </si>
  <si>
    <t>Off Spain</t>
  </si>
  <si>
    <t>F-AITX</t>
  </si>
  <si>
    <t>Australian National Airways</t>
  </si>
  <si>
    <t>Avro 10</t>
  </si>
  <si>
    <t>VH-UMF</t>
  </si>
  <si>
    <t>Wreckage found 10/26/1958.</t>
  </si>
  <si>
    <t>Trans Continental and Western Air</t>
  </si>
  <si>
    <t>Kansas City - Wichita -  Los Angeles</t>
  </si>
  <si>
    <t>Fokker F10A Trimotor</t>
  </si>
  <si>
    <t>NC-999</t>
  </si>
  <si>
    <t>Shortly after taking off from Kansas City, one of the aircraft's wing's separated in flight after penetrating a thunderstorm and experiencing strong turbulence and icing. The plane crashed into a wheat field. Wing-aileron flutter, brought about by moisture leaking into the wing's interior, weakening the glue that bonded the wooden spars. Notre Dame football coach, Knute Rockne, 43, killed.</t>
  </si>
  <si>
    <t>Messerschmitt M-20</t>
  </si>
  <si>
    <t>D-1928</t>
  </si>
  <si>
    <t>Fuselage failure. Four were seriously injured and both the pilot and radio operator were killed.</t>
  </si>
  <si>
    <t>San Diego - Los Angeles</t>
  </si>
  <si>
    <t>NC5390</t>
  </si>
  <si>
    <t>The mail plane crashed into Las Tunas Canyon while attempting to land at  Burbank Airport in dense fog.</t>
  </si>
  <si>
    <t>Guiena Airways</t>
  </si>
  <si>
    <t>Junkers W-34</t>
  </si>
  <si>
    <t>VH-UNR</t>
  </si>
  <si>
    <t>NC397E</t>
  </si>
  <si>
    <t>Crashed into a mountain and burned in poor visibility.</t>
  </si>
  <si>
    <t>Saigon - Karachi</t>
  </si>
  <si>
    <t>Fokker F-VIIB</t>
  </si>
  <si>
    <t>PH-AEO</t>
  </si>
  <si>
    <t>Crashed into a trees and fell into a river 50 km south of Sandoway after experiencing engine trouble while attempting to land at Sandoway in poor visibility and monsoon conditions.</t>
  </si>
  <si>
    <t>Rubner Flying Service</t>
  </si>
  <si>
    <t>Lockheed Vega 2</t>
  </si>
  <si>
    <t>NC857E</t>
  </si>
  <si>
    <t>A wing buckled as the plane was attempting to land and the plane crashed.</t>
  </si>
  <si>
    <t>Cologne - Saarbrucken</t>
  </si>
  <si>
    <t>D-1455</t>
  </si>
  <si>
    <t>After circling in fog for half an hour, the plane rose to about 300 ft. and nose dived into the ground and burst into flames. Engine failure.</t>
  </si>
  <si>
    <t>Braniff Airlines</t>
  </si>
  <si>
    <t>Chicago - Detroit</t>
  </si>
  <si>
    <t>NC8497</t>
  </si>
  <si>
    <t>Engine quit while taking off. The plane crashed from a height of 700 feet. The pilot tried to return to the airport  by banking to the right but did not have sufficient altitude to recover.</t>
  </si>
  <si>
    <t>Australian Aerial Services</t>
  </si>
  <si>
    <t>Lasco Lascowl</t>
  </si>
  <si>
    <t>VH-UGF</t>
  </si>
  <si>
    <t>American Airways</t>
  </si>
  <si>
    <t>Constantinople - Budapest</t>
  </si>
  <si>
    <t>The aircraft caught fire in mid air and crashed.</t>
  </si>
  <si>
    <t>NC9662</t>
  </si>
  <si>
    <t>5AT-029</t>
  </si>
  <si>
    <t>Crashed from a height of 500 feet on the banks of Little Miami River shortly after taking off.  Engine failure due to a broken hub on the right engine which led to the detachment of the motor from the aircraft.</t>
  </si>
  <si>
    <t>Chicago-Detroit Airways</t>
  </si>
  <si>
    <t>NC606</t>
  </si>
  <si>
    <t>Crashed in a severe rainstorm while attempting to land.</t>
  </si>
  <si>
    <t>Oakland, CA - Seattle, WA</t>
  </si>
  <si>
    <t>NC10347</t>
  </si>
  <si>
    <t>Crashed into San Francisco Bay shortly after taking off from Oakland airport.</t>
  </si>
  <si>
    <t>Heinkel HE-2</t>
  </si>
  <si>
    <t>D-1717</t>
  </si>
  <si>
    <t>P-BALSA</t>
  </si>
  <si>
    <t>NY, Phil., Washington AW</t>
  </si>
  <si>
    <t>Newark, NJ  - Camden, NJ - Washington DC</t>
  </si>
  <si>
    <t>Lockheed Orion 9</t>
  </si>
  <si>
    <t>NC12221</t>
  </si>
  <si>
    <t>Crashed  onto a golf course and burst into flames after circling the airport twice to land.</t>
  </si>
  <si>
    <t>Union Airways</t>
  </si>
  <si>
    <t>De Havilland DH.80</t>
  </si>
  <si>
    <t>NC7465</t>
  </si>
  <si>
    <t>The mail plane crashed 8 miles west of Salt Lake airport. It is believed the plane overturned while attempting to land in the dark.</t>
  </si>
  <si>
    <t>Nanking - Peiking</t>
  </si>
  <si>
    <t>Stinson</t>
  </si>
  <si>
    <t>Crashed into Chingshan mountain range 10 miles south of Tsinan in fog.</t>
  </si>
  <si>
    <t>Portland,  WA - Pasco, WA</t>
  </si>
  <si>
    <t>NC10338</t>
  </si>
  <si>
    <t>Crashed in fog while attempting to land.</t>
  </si>
  <si>
    <t>Braniff Airways</t>
  </si>
  <si>
    <t>Kansas City - Chicago</t>
  </si>
  <si>
    <t>NC433E</t>
  </si>
  <si>
    <t>Crashed attempting to land at an alternate airfield in a sleet storm. The plane struck the roof of a barn adjacent to the airfield and was destroyed. Icing.</t>
  </si>
  <si>
    <t>Fokker F-VIIb-3M</t>
  </si>
  <si>
    <t>PH-AFO</t>
  </si>
  <si>
    <t>Did not gain altitude while taking off. The landing gear hit the top of a dam and the plane crashed.</t>
  </si>
  <si>
    <t>Off Algiers</t>
  </si>
  <si>
    <t>CAMS 56</t>
  </si>
  <si>
    <t>F-AIOX</t>
  </si>
  <si>
    <t>Port Colombus, OH - Louisville, KY</t>
  </si>
  <si>
    <t>Fairchild Pilgrim 100A</t>
  </si>
  <si>
    <t>Under orders from his supervisor, the pilot took off in extremely poor weather conditions. After encountering fog he attempted to turn back to the airport but a wing tip struck a knoll and the plane crashed.</t>
  </si>
  <si>
    <t>Northwest Airways</t>
  </si>
  <si>
    <t>Rockford - Chicago, IL - Madison, WI</t>
  </si>
  <si>
    <t>Stinson SM-2A</t>
  </si>
  <si>
    <t>Crashed in heavy fog a few minutes after taking off from Rockford. A witness said the plane caught fire after an explosion in mid air and crashed.</t>
  </si>
  <si>
    <t>Century PacifiLines</t>
  </si>
  <si>
    <t>San Francisco - Bakersfield - Los Angeles, CA</t>
  </si>
  <si>
    <t>Stinson SM-6000B</t>
  </si>
  <si>
    <t>Crashed into a canyon in mountains during a snowstorm.</t>
  </si>
  <si>
    <t>Bimini Airways</t>
  </si>
  <si>
    <t>Miami - Bimini</t>
  </si>
  <si>
    <t>Fairchild</t>
  </si>
  <si>
    <t>Disappeared while en route on a 45 minute flight.</t>
  </si>
  <si>
    <t>Transamerican Airlines</t>
  </si>
  <si>
    <t>Chicago - Kalamazoo</t>
  </si>
  <si>
    <t>Stearman C-3MB</t>
  </si>
  <si>
    <t>Mail plane crashed.</t>
  </si>
  <si>
    <t>NC7470</t>
  </si>
  <si>
    <t>Struck an irrigation ditch and caught fire  during landing.</t>
  </si>
  <si>
    <t>F-AJOX</t>
  </si>
  <si>
    <t>Century Air Lines</t>
  </si>
  <si>
    <t>Training</t>
  </si>
  <si>
    <t>Crashed into a skeleton of an old windmill, 500 yards from the edge of the field while practicing night landings.</t>
  </si>
  <si>
    <t>Phoenix, AZ - Los Angeles, CA</t>
  </si>
  <si>
    <t>Fokker F-10A</t>
  </si>
  <si>
    <t>Crashed into an orchard after striking power lines in fog.</t>
  </si>
  <si>
    <t>Columbus - McKeesport</t>
  </si>
  <si>
    <t>Northrop Alpha</t>
  </si>
  <si>
    <t>The mail plane pilot drowned when his parachute tangled in the fuselage and he was dragged into the Ohio River after his plane crashed.</t>
  </si>
  <si>
    <t>Syria</t>
  </si>
  <si>
    <t>Farman F-190</t>
  </si>
  <si>
    <t>NC191E</t>
  </si>
  <si>
    <t>Transamerica Airlines</t>
  </si>
  <si>
    <t>NC830M</t>
  </si>
  <si>
    <t>San Diego - Burbank - Oakland</t>
  </si>
  <si>
    <t>NC5589</t>
  </si>
  <si>
    <t>Crashed and burned  in fog while attempting to land at Burbank Airport. Both pilots and the radio man were killed.</t>
  </si>
  <si>
    <t>Panagra</t>
  </si>
  <si>
    <t>Santiago, Chile - Mendosa, Argentina</t>
  </si>
  <si>
    <t>NC403H</t>
  </si>
  <si>
    <t>5-AT-062</t>
  </si>
  <si>
    <t>The aircraft crashed in a severe snowstorm in the Andes Mountains.  The wreckage was buried by ice and snow and wasnâ€™t found until March 22, 1934.</t>
  </si>
  <si>
    <t>CAMS 53</t>
  </si>
  <si>
    <t>F-AIQY</t>
  </si>
  <si>
    <t>A B Aerotransport</t>
  </si>
  <si>
    <t>Junkers G-23</t>
  </si>
  <si>
    <t>SE-AAE</t>
  </si>
  <si>
    <t>c:09:00</t>
  </si>
  <si>
    <t>El Paso - Dallas</t>
  </si>
  <si>
    <t>Fokker F-10</t>
  </si>
  <si>
    <t>NC9716</t>
  </si>
  <si>
    <t>The mail plane struck a mountain and burned encountering poor weather conditions.</t>
  </si>
  <si>
    <t>Liore-et-Olivier 213</t>
  </si>
  <si>
    <t>F-AIFE</t>
  </si>
  <si>
    <t>New England Airways</t>
  </si>
  <si>
    <t>De Havilland DH-80</t>
  </si>
  <si>
    <t>VH-UPM</t>
  </si>
  <si>
    <t>Lloyd Aero Boliviano</t>
  </si>
  <si>
    <t>Ford Tri-motor 5</t>
  </si>
  <si>
    <t>Former American army flyer Donald Duke was killed when his plane carrying Bolivian army supplies crashed.</t>
  </si>
  <si>
    <t>Junkers W-33</t>
  </si>
  <si>
    <t>The mail plane ditched into the English Channel after encountering 60 mile-an-hour gale force winds.</t>
  </si>
  <si>
    <t>Nuremberg - Frankfort</t>
  </si>
  <si>
    <t>D-724</t>
  </si>
  <si>
    <t>Crashed into mountainous terrain in the Spessart mountains in fog.</t>
  </si>
  <si>
    <t>Hunter Airways</t>
  </si>
  <si>
    <t>Little Rock, AR - Memphis, TN</t>
  </si>
  <si>
    <t>Travel Air 6000</t>
  </si>
  <si>
    <t>Became lost and circled  until the plane struck an oak tree and crashed onto a island in the bayou.</t>
  </si>
  <si>
    <t>Ford 5</t>
  </si>
  <si>
    <t>NC9650</t>
  </si>
  <si>
    <t>The mail plane crashed in a snowstorm. The pilot died two days later from his injuries.</t>
  </si>
  <si>
    <t>NC842M</t>
  </si>
  <si>
    <t>Guinea Airways</t>
  </si>
  <si>
    <t>De Havilland DH-60</t>
  </si>
  <si>
    <t>VH-UMJ</t>
  </si>
  <si>
    <t>F-AISV</t>
  </si>
  <si>
    <t>Eastern Air Transport</t>
  </si>
  <si>
    <t>Curtiss Condor 18</t>
  </si>
  <si>
    <t>NC185H</t>
  </si>
  <si>
    <t>Went into a vertical bank and crashed and burned.</t>
  </si>
  <si>
    <t>Stearman 4</t>
  </si>
  <si>
    <t>N490W</t>
  </si>
  <si>
    <t>Big Springs - San Antonio</t>
  </si>
  <si>
    <t>NC11721</t>
  </si>
  <si>
    <t>The pilot of the mail plane lost his bearings and crashed into the hillside in poor visibility.</t>
  </si>
  <si>
    <t>Ford 5-AT-D</t>
  </si>
  <si>
    <t>NC431H</t>
  </si>
  <si>
    <t>5-AT-098</t>
  </si>
  <si>
    <t>The mail plane crashed while taking off.</t>
  </si>
  <si>
    <t>Pan American Grace Airways</t>
  </si>
  <si>
    <t>Mendoza, Argentina - Santiago, Chili</t>
  </si>
  <si>
    <t>Fairchild FC-2W</t>
  </si>
  <si>
    <t>NC9723</t>
  </si>
  <si>
    <t>Crashed and burned.</t>
  </si>
  <si>
    <t>Varney Airlines</t>
  </si>
  <si>
    <t>Burbank - San Francisco</t>
  </si>
  <si>
    <t>NC12226</t>
  </si>
  <si>
    <t>The aircraft crashed into tops of two houses and smashed into a third, bursting into flames in heavy rain.  An unusual and unforeseen condition of the weather developed its intensity in the immediate locality of the accident.  The ceiling suddenly dropped as the plane approached its destination.</t>
  </si>
  <si>
    <t>Cologne, Germany - Croydon, England</t>
  </si>
  <si>
    <t>Armstrong Whitworth Argosy II</t>
  </si>
  <si>
    <t>G-AACI</t>
  </si>
  <si>
    <t>AW-363</t>
  </si>
  <si>
    <t>The airliner was crusing at about 4,000 feet when fire was observed coming out of its tail section. The pilot tried to make an emergency landing but the fuselage split in two causing the aircraft to crash and burn. Although never proven, this is thought to be the first airline disaster caused by an act of satotage. The fire was thought to have been started by a passenger in an attempt to commit suicide.</t>
  </si>
  <si>
    <t>D-534</t>
  </si>
  <si>
    <t>Goodyear-Zeppelin U.S.S. Akron (airship)</t>
  </si>
  <si>
    <t>ZRS-4</t>
  </si>
  <si>
    <t>While cruising at 1,600 feet off New Jersey, strong air currents droped the ship to 700 feet before leveling off.  Before it could regain a safe height, it plummeted into the AtlantiOcean. Decision by the commander to fly into a storm despite the presence of lightning.</t>
  </si>
  <si>
    <t>Cams 33</t>
  </si>
  <si>
    <t>F-ALCE</t>
  </si>
  <si>
    <t>Crashed into a mountain.</t>
  </si>
  <si>
    <t>Eurasia</t>
  </si>
  <si>
    <t>D-4</t>
  </si>
  <si>
    <t>Crashed on a test flight before delivery to Eurasia in China.</t>
  </si>
  <si>
    <t>Aeropostale - La Tecoere Company</t>
  </si>
  <si>
    <t>Paris - Morroco</t>
  </si>
  <si>
    <t>Latecoere 28-1</t>
  </si>
  <si>
    <t>F-AJIX</t>
  </si>
  <si>
    <t>Crashed while landing in fog.</t>
  </si>
  <si>
    <t>Pitcairns PA-6</t>
  </si>
  <si>
    <t>The mail plane crashed into a ravine.</t>
  </si>
  <si>
    <t>NC9607</t>
  </si>
  <si>
    <t>5-AT-005</t>
  </si>
  <si>
    <t>Crashed during a storm while attempting to make an emergency landing.</t>
  </si>
  <si>
    <t>Aeroput</t>
  </si>
  <si>
    <t>Farman F-306</t>
  </si>
  <si>
    <t>YU-SAH</t>
  </si>
  <si>
    <t>Crashed during takeoff on the ground of an insane asylum.</t>
  </si>
  <si>
    <t>United Air Lines</t>
  </si>
  <si>
    <t>Boeing 247-D</t>
  </si>
  <si>
    <t>NC13304</t>
  </si>
  <si>
    <t>While en route to Chicago, the aircraft was destroyed by an explosive device placed in the cargo hold, consisting of nitro-glycerin and attached to a timing device. This was the first proven case of sabotage in the history of commercial aviation.</t>
  </si>
  <si>
    <t>Air France</t>
  </si>
  <si>
    <t>Farman F-301</t>
  </si>
  <si>
    <t>F-AJMI</t>
  </si>
  <si>
    <t>Seattle, WA - Dallas, TX</t>
  </si>
  <si>
    <t>Boeing 247</t>
  </si>
  <si>
    <t>NC13345</t>
  </si>
  <si>
    <t>Crashed in a thickly wooded area upon taking off after the pilot became lost in fog.</t>
  </si>
  <si>
    <t>Northrop Delta</t>
  </si>
  <si>
    <t>NC12292</t>
  </si>
  <si>
    <t>Canton - Shanghi</t>
  </si>
  <si>
    <t>Sinson</t>
  </si>
  <si>
    <t>Crashed into the Chingshan mountain range in fog.</t>
  </si>
  <si>
    <t>Kalinin</t>
  </si>
  <si>
    <t>Kalinin K-7</t>
  </si>
  <si>
    <t>Crashed due to structural failure during a test flight.</t>
  </si>
  <si>
    <t>NC13324</t>
  </si>
  <si>
    <t>Berlin - Hamburg</t>
  </si>
  <si>
    <t>Focke-Wulf A-17</t>
  </si>
  <si>
    <t>D-1403</t>
  </si>
  <si>
    <t>Crashed after striking an obstacle while landing in poor visibility.</t>
  </si>
  <si>
    <t>ZS-AEB</t>
  </si>
  <si>
    <t>Brussels, Belgium - Croydon, England</t>
  </si>
  <si>
    <t>G-ABLU</t>
  </si>
  <si>
    <t>Crashed into a radio antenna tower and tore off a wing  in dense  fog.</t>
  </si>
  <si>
    <t>Saigon - Paris</t>
  </si>
  <si>
    <t>Dewoitine D-332</t>
  </si>
  <si>
    <t>F-AMMY</t>
  </si>
  <si>
    <t>The aircraft crashed while en route in a severe snowstorm.  Icing. The aircraft was named 'Emeraude.'</t>
  </si>
  <si>
    <t>Breguet 280T</t>
  </si>
  <si>
    <t>F-AJKX</t>
  </si>
  <si>
    <t>Boeing Aircraft Company</t>
  </si>
  <si>
    <t>Salt Lake City - Cheyenne</t>
  </si>
  <si>
    <t>NC13357</t>
  </si>
  <si>
    <t>Crashed on top of Parley's canyon, 20 miles from Salt Lake City shortly after taking off for Cheyenne.</t>
  </si>
  <si>
    <t>LatÃ©coÃ¨re 28</t>
  </si>
  <si>
    <t>F-AJPA</t>
  </si>
  <si>
    <t>St. Louis, MO - Chicago, IL</t>
  </si>
  <si>
    <t>NC710Y</t>
  </si>
  <si>
    <t>Crashed into a snow drift due to icing in a blizzard.</t>
  </si>
  <si>
    <t>Pan American Airways (Scadta)</t>
  </si>
  <si>
    <t>Quiddo - Cartago</t>
  </si>
  <si>
    <t>Sikorsky S-38 Flying Boat</t>
  </si>
  <si>
    <t>NC-9107</t>
  </si>
  <si>
    <t>Scadta was a Pan Am subsidiary.  It was operating a domestiflight, which crashed in the Colombian jungle, which was called 'Green Hell.' Five Goigira Indians, who were canoeing up the Uribe River, found pieces of clothing, and then dead bodies of five people from the crash, and the wreckage of the aircraft.  They also found a man who was alive, but dazed, exhausted, half crazy and unable to speak.  They carried him for seven days through the jungle to civilization.  He later recovered, and his name was Newton C. Marshall, General Manager of South American Gold &amp; Platinum Company.  He was the only survivor.</t>
  </si>
  <si>
    <t>Pan American Grace Airlines</t>
  </si>
  <si>
    <t>Ford 5-AT-C Tri-Motor</t>
  </si>
  <si>
    <t>NC407H</t>
  </si>
  <si>
    <t>5-AT-066</t>
  </si>
  <si>
    <t>Crashed on take off due to engine failure.</t>
  </si>
  <si>
    <t>Sikorsky S-38BB</t>
  </si>
  <si>
    <t>NV17V</t>
  </si>
  <si>
    <t>Dieppe, France - New Haven, England</t>
  </si>
  <si>
    <t>Wibault 282T-12</t>
  </si>
  <si>
    <t>F-AMPH</t>
  </si>
  <si>
    <t>Crashed into the English Channel and sunk immedately in fog.</t>
  </si>
  <si>
    <t>Croydon, England - Paris, France</t>
  </si>
  <si>
    <t>F-AIVG</t>
  </si>
  <si>
    <t>The cargo plane struck an aerial mast and crashed into houses while attempting to take off.</t>
  </si>
  <si>
    <t>New York - Chicago</t>
  </si>
  <si>
    <t>Curtiss Condor T-32</t>
  </si>
  <si>
    <t>NC12354</t>
  </si>
  <si>
    <t>Crashed into Last Chance Hill in the Catskill Mountains at an altitude of 2,000 feet in fog and thunderstorms while en route.</t>
  </si>
  <si>
    <t>Buenos Aires - Santiago</t>
  </si>
  <si>
    <t>NC8417</t>
  </si>
  <si>
    <t>5-AT-055</t>
  </si>
  <si>
    <t>Crashed into Mar Chiquita Lagoon during a heavy rainstorm.</t>
  </si>
  <si>
    <t>D-1445</t>
  </si>
  <si>
    <t>Aerevias Centrales Air Service</t>
  </si>
  <si>
    <t>Mexico - Burbank</t>
  </si>
  <si>
    <t>Lockheed Orion</t>
  </si>
  <si>
    <t>XA-BEJ</t>
  </si>
  <si>
    <t>Crashed while en route to pick up passengers. The plane crashed near a fire station in heavy fog and burst into flames killing the pilot.</t>
  </si>
  <si>
    <t>United Air Services</t>
  </si>
  <si>
    <t>San Bernardion - Los Angeles</t>
  </si>
  <si>
    <t>NC32E</t>
  </si>
  <si>
    <t>Failed to gain altitude and struck a grove of trees while attempting to take off. The plane came to rest in a watermelon patch.</t>
  </si>
  <si>
    <t>Swissair</t>
  </si>
  <si>
    <t>Curtiss AT-32C Condor</t>
  </si>
  <si>
    <t>CH-170</t>
  </si>
  <si>
    <t>The aircraft crashed during a violent storm near the Swiss - Germany border. The plane fell from a height of 3,000 feet, bursting into flames.</t>
  </si>
  <si>
    <t>F-AILK</t>
  </si>
  <si>
    <t>Sikorsky S-38B</t>
  </si>
  <si>
    <t>Rapid Air Transport</t>
  </si>
  <si>
    <t>Omaha - St. Joseph</t>
  </si>
  <si>
    <t>Stinson  SM-6000B</t>
  </si>
  <si>
    <t>NC10809</t>
  </si>
  <si>
    <t>The plane crashed about 11 miles from St. Joseph in heavy fog. Pilot error in taking off in dangerous weather conditions and turning too close the the ground in a fog-bound area. Inaccurate weather conditions reported to the pilot.</t>
  </si>
  <si>
    <t>de Havilland DH-50A</t>
  </si>
  <si>
    <t>VH-UHE</t>
  </si>
  <si>
    <t>Crashed after in-flight loss of control, possibly stalled at low altitude in dusty low-visibility conditions</t>
  </si>
  <si>
    <t>Holyman Airways</t>
  </si>
  <si>
    <t>Launceston - Melbourne</t>
  </si>
  <si>
    <t>de Havilland DH-86</t>
  </si>
  <si>
    <t>VH-URN</t>
  </si>
  <si>
    <t>Crashed en route during the 265 miles sea route.</t>
  </si>
  <si>
    <t>Holdens Air Transport Service</t>
  </si>
  <si>
    <t>De Havilland DH-61</t>
  </si>
  <si>
    <t>VH-UHW</t>
  </si>
  <si>
    <t>VH-USG</t>
  </si>
  <si>
    <t>Crashed on its delivery flight from England to Brisbane after in-flight loss of control, probably due to the type's design deficiencies.</t>
  </si>
  <si>
    <t>Omaha, NB - Kansas City, MO</t>
  </si>
  <si>
    <t>Stinson SM-6000-B</t>
  </si>
  <si>
    <t>The mail plane crashed and burned on a farm.</t>
  </si>
  <si>
    <t>D-OMAS</t>
  </si>
  <si>
    <t>Kansas City, MO - Chicago, IL</t>
  </si>
  <si>
    <t>Lockheed Vega 5C</t>
  </si>
  <si>
    <t>NC106W</t>
  </si>
  <si>
    <t>The mail plane crashed to the ground from a low altitude. Icing.</t>
  </si>
  <si>
    <t>Cubana de Aviacion</t>
  </si>
  <si>
    <t>Santiago - Havana</t>
  </si>
  <si>
    <t>Ford 4-AT-E Tri-motor</t>
  </si>
  <si>
    <t>NM-7</t>
  </si>
  <si>
    <t>4-AT-63</t>
  </si>
  <si>
    <t>Crashed into a mountain while en route.</t>
  </si>
  <si>
    <t>Amsterdam - Batavia, Java</t>
  </si>
  <si>
    <t>Douglas DC-2-115A</t>
  </si>
  <si>
    <t>PH-AJU</t>
  </si>
  <si>
    <t>Crashed and burned about half-way between Baghdad and Gaza. The aircraft was named 'Univer' (Dutch word for stork).</t>
  </si>
  <si>
    <t>American Airlines</t>
  </si>
  <si>
    <t>Louisville, KY - Nashville, TN</t>
  </si>
  <si>
    <t>Lockheed Orion 9D</t>
  </si>
  <si>
    <t>NC12286</t>
  </si>
  <si>
    <t>Crashed into Big Pilot mountain, 50 feet from the top of the summit, four miles from Sunbright, in poor visibility.</t>
  </si>
  <si>
    <t>Newark, NJ - Columbus, OH</t>
  </si>
  <si>
    <t>Consolidated Fleetster</t>
  </si>
  <si>
    <t>NC13212</t>
  </si>
  <si>
    <t>The mail plane crashed and burned soon after taking off in a blinding snowstorm.</t>
  </si>
  <si>
    <t>Deruluft</t>
  </si>
  <si>
    <t>Koenigberg - Berlin</t>
  </si>
  <si>
    <t>Junkers JU-52/3m</t>
  </si>
  <si>
    <t>D-AREN</t>
  </si>
  <si>
    <t>Crashed full speed into a hill, 450 feet high in rain and fog. Pilot error.</t>
  </si>
  <si>
    <t>Rochrbach Roland</t>
  </si>
  <si>
    <t>D-AJYP</t>
  </si>
  <si>
    <t>Fuselage failure.</t>
  </si>
  <si>
    <t>Misrair</t>
  </si>
  <si>
    <t>Jerusalem - Cairo</t>
  </si>
  <si>
    <t>de Havilland Dragon 1</t>
  </si>
  <si>
    <t>SU-ABI</t>
  </si>
  <si>
    <t>After flying over the airport into a strong headwind, in an attempt to land, one of the aircraft's two engines failed.  While attempting to return to the airport the pilot headed into the strong wind and lost airspeed until he stalled and crashed from a height  of 100 - 130 feet.</t>
  </si>
  <si>
    <t>D-OHIL</t>
  </si>
  <si>
    <t>Farman F-300</t>
  </si>
  <si>
    <t>F-ALHQ</t>
  </si>
  <si>
    <t>Chief pilot of Air France, Robert Bajac, 36, killed.</t>
  </si>
  <si>
    <t>Praha, Czechoslovakia - Amsterdam, Netherlands</t>
  </si>
  <si>
    <t>Fokker F-12</t>
  </si>
  <si>
    <t>PH-AFL</t>
  </si>
  <si>
    <t>Crashed after penetrating a thunderstorm.</t>
  </si>
  <si>
    <t>NC891E</t>
  </si>
  <si>
    <t>Crashed at Rattlesnake Butte after the plane lost engine power. James Montijo, 40, the man who taught Amelia Earhart to fly, killed.</t>
  </si>
  <si>
    <t>Los Angeles - Albuquerque - Kanasas City -  Washington</t>
  </si>
  <si>
    <t>Douglas DC-2-112</t>
  </si>
  <si>
    <t>NC13785</t>
  </si>
  <si>
    <t>The plane crashed while en route from Albuquerque to Kansas City. After encountering fog and poor visibility, the plane was diverted to Kirksville where witnesses reported the low flying aircraft made contact with the ground and crashed. Whether the plane struck the ground while the pilot was attempting to make an emergency landing or because the available fuel supply had been exhausted, or for other reasons, could not be determined. New Mexico Senator Bronson M. Cutting, 46, killed. Improper clearance of the airplane from Albuquerque by the company's ground personnel when the plane's two-way radio was not functioning properly.</t>
  </si>
  <si>
    <t>Knowles Flying Service of Detroit</t>
  </si>
  <si>
    <t>Ford model 4-AT-E</t>
  </si>
  <si>
    <t>WC-7864</t>
  </si>
  <si>
    <t>4-AT-49</t>
  </si>
  <si>
    <t>While on a sightseeing trip, the plane ran out of fuel and crashed. Carelessness and negligence on the part of the pilot for not replenishing his fuel supply before it got dangerously low and poor judgment on his part for attempting to return to the airport when there was open terrain ahead of him. Many passengers did not use their seatbelts nor were they instructed in their use.</t>
  </si>
  <si>
    <t>Gor'ky Eskadril'ya</t>
  </si>
  <si>
    <t>Tupolev ANT-20 / I-5</t>
  </si>
  <si>
    <t>CCCP-I20</t>
  </si>
  <si>
    <t>Midair collision with an I-5 fighter at 2,300 ft. The fighter was performing aerobatics trying to loop around the Tupolev. The plane crashed into a residental neighborhood and was on its maiden flight. The plane was nicknamed 'Maxim Gorky.'  Pilot error. Forty-nine killed on the Tupolev, one on the I-5</t>
  </si>
  <si>
    <t>Wyoming Air Service</t>
  </si>
  <si>
    <t>Boeing 221</t>
  </si>
  <si>
    <t>NC725W</t>
  </si>
  <si>
    <t>Chicago and Southern Airlines</t>
  </si>
  <si>
    <t>Chicago - St. Louis</t>
  </si>
  <si>
    <t>Stinson SM6000B Tri-motor</t>
  </si>
  <si>
    <t>NC10894</t>
  </si>
  <si>
    <t>Crashed into the ground on a farm at high speed.</t>
  </si>
  <si>
    <t>Crashed into the Ulua River.</t>
  </si>
  <si>
    <t>Servicio Aereo Columbiano / SCADTA</t>
  </si>
  <si>
    <t>Ford Tri-Motor / Ford Tri-Motor</t>
  </si>
  <si>
    <t>C-31 / F-31</t>
  </si>
  <si>
    <t>5-AT-112/5-AT-006</t>
  </si>
  <si>
    <t>A collision occurred between the two Ford Tri-Motors as one was barely off the ground and one was still on the ground at Olaya Herrera Airfield. The accident was officially attributed to wind sheer or the one aircraft being blown into the other aircraft as it took off. Rivalry among the two pilots may have played a part in the accident as one pilot had buzzed the other four days before the accident..  Actor, singer, Carlos Gardel, 44, and his lyricist Alfredo Le Pera, 35, among those killed.</t>
  </si>
  <si>
    <t>Amsterdam - Sweden</t>
  </si>
  <si>
    <t>Fokker F-XXII</t>
  </si>
  <si>
    <t>PH-AQJ</t>
  </si>
  <si>
    <t>The plane lost altitude while attempting an emergency landing after taking off and losing an engine. The wing hit a dyke and the plane burst into flames.</t>
  </si>
  <si>
    <t>Wedell-Williams Air Service Corporation</t>
  </si>
  <si>
    <t>New Orleans, LA - Mobile, AL</t>
  </si>
  <si>
    <t>General 102-E</t>
  </si>
  <si>
    <t>NC-492K</t>
  </si>
  <si>
    <t>The plane deviated from its course and flew 20 miles off shore and crashed.  Cause unknown.</t>
  </si>
  <si>
    <t>Milan, Italy - Amsterdam</t>
  </si>
  <si>
    <t>Douglas DC-2</t>
  </si>
  <si>
    <t>PH-AKG</t>
  </si>
  <si>
    <t>Crashed into a mountain near St. Bernard Pass in Switzerland. Mountains obscured by clouds.</t>
  </si>
  <si>
    <t>NV40V</t>
  </si>
  <si>
    <t>Destoryed in a storm.</t>
  </si>
  <si>
    <t>Delta Air Lines</t>
  </si>
  <si>
    <t>Dallas -  Atlanta</t>
  </si>
  <si>
    <t>Stinson Model A</t>
  </si>
  <si>
    <t>NC14599</t>
  </si>
  <si>
    <t>Crashed 3 miles south of Gilmer. The outboard engine separated from the aircraft after a propeller blade broke off resulting in an imbalanced condition which led to loss of control of the aircraft.</t>
  </si>
  <si>
    <t>Aero Mayflower Transit Co</t>
  </si>
  <si>
    <t>Helena - Denver</t>
  </si>
  <si>
    <t>Waco, model YLC</t>
  </si>
  <si>
    <t>NC14140</t>
  </si>
  <si>
    <t>The plane flew into a mountain 43 miles West of Glendo in heavy fog.  Against advice to the contrary, the pilot decided to fly a direct route to Denver rather than go around, following the valleys and airways used by other pilots. The direct route took him across some of the most dangerous flying country in the west.</t>
  </si>
  <si>
    <t>Lockheed Orion 9E Explorer float plane</t>
  </si>
  <si>
    <t>NR12283</t>
  </si>
  <si>
    <t>Dense fog caused the pilot to make a forced landing about 15 miles south of Point Barrow.  After some mechanical repairs, the plane took off, rose to about 50 feet and then crashed into shallow water. Loss of control of the aircraft at a low altitude after sudden engine failure due to the extreme nose-heaviness of the aircraft. Adventurer, Wiley Post, 37, and humorist, Will Rogers, 56, killed. Most experts believe that a combination of miscalculations in the design and operation of the heavily customized aircraft resulted in the uncontrollable spin that occurred right after takeoff.</t>
  </si>
  <si>
    <t>Western Air Express</t>
  </si>
  <si>
    <t>Burbank, CA - Salt Lake City, UT</t>
  </si>
  <si>
    <t>NC13314</t>
  </si>
  <si>
    <t>Lost altitude and hit power lines after developing engine trouble after taking off.</t>
  </si>
  <si>
    <t>VH-URT</t>
  </si>
  <si>
    <t>Boeing 247D</t>
  </si>
  <si>
    <t>NC13317</t>
  </si>
  <si>
    <t>While flying in a normal, slightly descending path, the aircraft  first collided with the ground just a few feet  below the top of a small knoll tearing out both engines and engine nacelles. It then rebounded and continued through the air for a distance of 1,120 feet, where it came to rest.  Error on the part of the pilot in executing an abrupt maneuver with insufficient altitude for safety and failure of the pilot to maintain proper control of the aircraft during this maneuver.</t>
  </si>
  <si>
    <t>Gulf of Finland</t>
  </si>
  <si>
    <t>OH-ALI</t>
  </si>
  <si>
    <t>Crashed into the sea in the fog.</t>
  </si>
  <si>
    <t>Chamberlin Flying Service</t>
  </si>
  <si>
    <t>NC725K</t>
  </si>
  <si>
    <t>The plane lost the left engine shortly after taking off. The pilot tried to make an emergency landing but was caught in a downdraft and the plane crashed.</t>
  </si>
  <si>
    <t>Boeing B-247-D</t>
  </si>
  <si>
    <t>NC13323</t>
  </si>
  <si>
    <t>Crashed into a hill in poor weather conditions 5 miles south of Cheyenne. Test flight. Poor judgment by the pilot for executing an abrupt maneuver with insufficient altitude for safety and  failure of the pilot to maintain proper control of the aircraft during this maneuver.</t>
  </si>
  <si>
    <t>Bahia - Aracaju</t>
  </si>
  <si>
    <t>LatÃ©coÃ¨re 28-1</t>
  </si>
  <si>
    <t>F-AJIQ</t>
  </si>
  <si>
    <t>The postal plane crashed at Atalaya Beach.</t>
  </si>
  <si>
    <t>TACA</t>
  </si>
  <si>
    <t>Ford Tri-Motor</t>
  </si>
  <si>
    <t>Dallas - Waco</t>
  </si>
  <si>
    <t>NC980Y</t>
  </si>
  <si>
    <t>Plunged to the ground thirty minutes after leaving Fort Worth. Tried to return to Dallas airport due to inclement weather.</t>
  </si>
  <si>
    <t>F-AJPB</t>
  </si>
  <si>
    <t>Air Bleu</t>
  </si>
  <si>
    <t>Caudron C-630 Simoun</t>
  </si>
  <si>
    <t>F-ANRK</t>
  </si>
  <si>
    <t>Savoia-Marchetti SM73</t>
  </si>
  <si>
    <t>OO-AGN</t>
  </si>
  <si>
    <t>Crashed to the ground after crossing the English Channel in rain and gale force winds.</t>
  </si>
  <si>
    <t>Heinkel He-70</t>
  </si>
  <si>
    <t>D-UVOR</t>
  </si>
  <si>
    <t>Mirabella - Alexandria</t>
  </si>
  <si>
    <t>G-AASJ</t>
  </si>
  <si>
    <t>S-752</t>
  </si>
  <si>
    <t>The aircraft ran out of fuel and crashed off Alexandria. The plane was named 'The City of Khartoum.'</t>
  </si>
  <si>
    <t>Newark, NJ - Fort Worth, TX</t>
  </si>
  <si>
    <t>Douglas DC-2-120</t>
  </si>
  <si>
    <t>NC14274</t>
  </si>
  <si>
    <t>Flew into trees and disintegrated. The cause of the crash could not be determined.  Possible causes include, passenger interference, one fuel tank running dry, flying too low and the co-pilot alone at the controls.</t>
  </si>
  <si>
    <t>Lloyd Aereo Boliviano</t>
  </si>
  <si>
    <t>Cochabamba - La Paz</t>
  </si>
  <si>
    <t>Junkers JU-52</t>
  </si>
  <si>
    <t>Crashed in the Tapacari swamps, 23 miles from Chochabanba.</t>
  </si>
  <si>
    <t>Marseille - Tunis</t>
  </si>
  <si>
    <t>F-AJIR</t>
  </si>
  <si>
    <t>Vanished off the coast of Corsica after sending a distress call that the engine had failed.</t>
  </si>
  <si>
    <t>Chicago, IL - Oklahoma City, OK</t>
  </si>
  <si>
    <t>Vultee V-1</t>
  </si>
  <si>
    <t>NC13767</t>
  </si>
  <si>
    <t>Crashed into a clump of trees while attempting a landing in a snowstorm.</t>
  </si>
  <si>
    <t>South AtlantiOcean</t>
  </si>
  <si>
    <t>Natal, Brazil - Bathhurst, Gambia</t>
  </si>
  <si>
    <t>Dormier Do-J-Iif Bos Wal</t>
  </si>
  <si>
    <t>D-ADYS</t>
  </si>
  <si>
    <t>The mail plane disappeared while en route.</t>
  </si>
  <si>
    <t>Ford 5-AT-D Tri-Motor</t>
  </si>
  <si>
    <t>Crash landed in mountains during a snowstorm.</t>
  </si>
  <si>
    <t>Compania de Mexico</t>
  </si>
  <si>
    <t>Mexico - Guatemala</t>
  </si>
  <si>
    <t>X-ABCO</t>
  </si>
  <si>
    <t>5-AT-115</t>
  </si>
  <si>
    <t>Crashed into mountains and caught fire.  The plane was carrying mainly German tourists.</t>
  </si>
  <si>
    <t>Newwark, N.J. - Buffalo, NY</t>
  </si>
  <si>
    <t>NC15152</t>
  </si>
  <si>
    <t>The mail plane explosion in mid-air before crashing to the ground in a snowstorm.</t>
  </si>
  <si>
    <t>Newark - Los Angeles</t>
  </si>
  <si>
    <t>NC13721</t>
  </si>
  <si>
    <t>Crashed into Chestnut Ridge in fog. The poor  judgment on the part of the pilot for flying by visual ground observation methods after having descended through the clouds and overcast in mountainous terrain at a point unknown to him. Because of clouds and poor visibility, this required flying close to the ground whereas the safest method under such circumstances was to climb into or above the overcast to a safe altitude and determine the location of the plane by instruments and radio.</t>
  </si>
  <si>
    <t>Miami - Rio de Janeiro</t>
  </si>
  <si>
    <t>Sikorsky S-42A</t>
  </si>
  <si>
    <t>NC1537</t>
  </si>
  <si>
    <t>Crashed  while taking off after the plane hit a boat . The aircraft was shipped to Miami and repaired. One of the injured passengers was Jose Iturbi, well known conductor and  pianist.</t>
  </si>
  <si>
    <t>Avio Linee Italiane</t>
  </si>
  <si>
    <t>Turin - Milan</t>
  </si>
  <si>
    <t>OFM F-VIIb/3m</t>
  </si>
  <si>
    <t>I-AAXZ</t>
  </si>
  <si>
    <t>Crashed on the slopes of Mount Basso, 20 miles from Turin.</t>
  </si>
  <si>
    <t>Switzerland</t>
  </si>
  <si>
    <t>D-ASOR</t>
  </si>
  <si>
    <t>OO-AIF</t>
  </si>
  <si>
    <t>General Aviation GA-43</t>
  </si>
  <si>
    <t>HB-ITU</t>
  </si>
  <si>
    <t>VH-UII</t>
  </si>
  <si>
    <t>Malmo - Amsterdam</t>
  </si>
  <si>
    <t>SE-ABA</t>
  </si>
  <si>
    <t>All four motors of the aircraft quit while taking off. The pilot attempted to land but crashed into a house. First fatal aviation accident in Sweden.</t>
  </si>
  <si>
    <t>Junkers JU-160</t>
  </si>
  <si>
    <t>D-UPYM</t>
  </si>
  <si>
    <t>Den Norske Luftfartskole</t>
  </si>
  <si>
    <t>Bergen - Trondheim</t>
  </si>
  <si>
    <t>LN-DAE</t>
  </si>
  <si>
    <t>Crashed into the side of a mountain in fog.</t>
  </si>
  <si>
    <t>Guernsey Airways</t>
  </si>
  <si>
    <t>Guernsey - Jersey</t>
  </si>
  <si>
    <t>Saro Cloud</t>
  </si>
  <si>
    <t>G-ABXW</t>
  </si>
  <si>
    <t>A-19/4</t>
  </si>
  <si>
    <t>Wibault 280</t>
  </si>
  <si>
    <t>The mail plane crashed into mountains 50 miles from Toulouse in fog.</t>
  </si>
  <si>
    <t>Mexico</t>
  </si>
  <si>
    <t>Mexicana</t>
  </si>
  <si>
    <t>XA-BAY</t>
  </si>
  <si>
    <t>Chicago Southern Airlines</t>
  </si>
  <si>
    <t>New Orleans - Chicago</t>
  </si>
  <si>
    <t>Lockheed 10B Electra</t>
  </si>
  <si>
    <t>NC16022</t>
  </si>
  <si>
    <t>Crashed while attempting to take off from Lambert Field.  The making of a turn at an extremely low altitude, for reasons unknown, in which the wing of the airplane unintentionally contacted the ground.</t>
  </si>
  <si>
    <t>C-40</t>
  </si>
  <si>
    <t>British Airways</t>
  </si>
  <si>
    <t>De Havilland DH-86</t>
  </si>
  <si>
    <t>G-ADEB</t>
  </si>
  <si>
    <t>Short Kent</t>
  </si>
  <si>
    <t>G-ABFA</t>
  </si>
  <si>
    <t>Boulton and Paul P-71</t>
  </si>
  <si>
    <t>G-ACOX</t>
  </si>
  <si>
    <t>El Paso, TX - Pueblo, CO</t>
  </si>
  <si>
    <t>NC176W</t>
  </si>
  <si>
    <t>Crashed in a snowstorm after the pilot cut the motor and the plane crashed into a hill.</t>
  </si>
  <si>
    <t>Blue Bird Air Service</t>
  </si>
  <si>
    <t>NC959Y</t>
  </si>
  <si>
    <t>A half-hour after taking off, the engine failed and the plane crashed into a fence and burst into flames  while making a forced landing.</t>
  </si>
  <si>
    <t>XA-BDH</t>
  </si>
  <si>
    <t>North Sea Aerial and General Transport</t>
  </si>
  <si>
    <t>Blackburn B-2</t>
  </si>
  <si>
    <t>G-ABWI</t>
  </si>
  <si>
    <t>Frankfurt - Erfurt</t>
  </si>
  <si>
    <t>D-APOO</t>
  </si>
  <si>
    <t>Caught fire as the airliner struck the side of a hill.</t>
  </si>
  <si>
    <t>Near Moscow</t>
  </si>
  <si>
    <t>Antonov AN-9</t>
  </si>
  <si>
    <t>CCCP-D311</t>
  </si>
  <si>
    <t>D-ASUI</t>
  </si>
  <si>
    <t>Fokker F-XII</t>
  </si>
  <si>
    <t>G-AEOT</t>
  </si>
  <si>
    <t>D-ASIH</t>
  </si>
  <si>
    <t>Crashed into the French Alps  in high winds.</t>
  </si>
  <si>
    <t>LatÃ©coÃ¨re 300</t>
  </si>
  <si>
    <t>F-AKGF</t>
  </si>
  <si>
    <t>Aviator Jean Mermoz killed. The last message from the aviator was 'we have switched off the rear engine.' The plane and crew of four were never found.</t>
  </si>
  <si>
    <t>Croydon - Amsterdam</t>
  </si>
  <si>
    <t>Douglas DC-2-115E</t>
  </si>
  <si>
    <t>PH-AKL</t>
  </si>
  <si>
    <t>The aircraft crashed into houses while attempting to take off in heavy fog. A stewardess and the radio operator survived. Aircraft designer Juan de la Cieva killed.</t>
  </si>
  <si>
    <t>Burbank - Las Vegas - Salt Lake City</t>
  </si>
  <si>
    <t>NC13370</t>
  </si>
  <si>
    <t>Crashed into Lone Peak while attempting to land at Salt Lake. Inability of the pilots to identify the south leg of the Salt Lake radio range due to a local staticondition which rendered both range receivers in the airplane inoperative.</t>
  </si>
  <si>
    <t>Lockheed 10 Electra</t>
  </si>
  <si>
    <t>NC14935</t>
  </si>
  <si>
    <t>The mail plane crashed into Early Creek Ridge, 15 miles south of Kellogg, in a blizzard.</t>
  </si>
  <si>
    <t>Eastern Air Lines</t>
  </si>
  <si>
    <t>Miami, FL - Charleston, SC - Newark, NJ</t>
  </si>
  <si>
    <t>NC13732</t>
  </si>
  <si>
    <t>Crashed into trees in poor weather while attempting to land at Newark. Error on the part of the pilot for attempting to get down under the overcast without first definitely proving his position.  Improper dispatching for clearing the flight into an area of predicted bad weather, particularly when the area cleared through did not permit a safe return, and staticonditions encountered which rendered reception of the radio range signals over the airplane's range receivers unintelligible.</t>
  </si>
  <si>
    <t>NC14905</t>
  </si>
  <si>
    <t>After an attempted go-around the right engine failed and the plane crashed and burst into flames into a corn field..</t>
  </si>
  <si>
    <t>NC14269</t>
  </si>
  <si>
    <t>Oakland - San Francisco - Los Angeles</t>
  </si>
  <si>
    <t>NC13355</t>
  </si>
  <si>
    <t>While on approach to Burbank Airport, the airliner crashed into Rice Canyon, just south of Newhall.  It was raining with poor visibility. The aircraft flew into a hill loosing its wings, continued without wings across Rice Canyon and struck against a rocky wall of a bluff and dropped over a hundred feet to the bottom of the canyon.  Error on the part of the pilot in attempting to fly through the Newhall pass at an altitude lower than the surrounding mountains without first determining by radio, the existing weather.</t>
  </si>
  <si>
    <t>Salt Lake City - Burbank</t>
  </si>
  <si>
    <t>Boeing 247B</t>
  </si>
  <si>
    <t>NC13315</t>
  </si>
  <si>
    <t>The aircraft crashed into Pinetos Peak, 4 miles southeast of Newhall while attempting to land at Burbank Airport in fog and rain. The pilot descended to a dangerously low altitude without positive knowledge of his position. African explorer, Martin Johnson, 52, killed. Johnson suffered a fractured skull in the crash and died the next day in a hospital.</t>
  </si>
  <si>
    <t>Belgian Congo - Brussels</t>
  </si>
  <si>
    <t>Sabca S-73</t>
  </si>
  <si>
    <t>OO-AGR</t>
  </si>
  <si>
    <t>The mail plane crashed while en route.</t>
  </si>
  <si>
    <t>Los Angeles - San Francisco - Oakland</t>
  </si>
  <si>
    <t>Douglas DC-3A</t>
  </si>
  <si>
    <t>NC16073</t>
  </si>
  <si>
    <t>The aircraft crashed into San Francisco Bay, approximately 2 miles offshore, while on approach. The accidental jamming of the elevator controls as the result of the co-pilot's microphone being inadvertently dropped and lodged between the elevator control column and the seat rail in such a way that the crew was unable to prevent rapid descent of the airplane. First accident involving a DC-3.</t>
  </si>
  <si>
    <t>Airlines of Australia</t>
  </si>
  <si>
    <t>Brisbane - Sidney</t>
  </si>
  <si>
    <t>VH-UHH</t>
  </si>
  <si>
    <t>Las Palmas, Canary Islands - Bathhurst, Gambia</t>
  </si>
  <si>
    <t>Heinkel He-111V2</t>
  </si>
  <si>
    <t>D-ALIX</t>
  </si>
  <si>
    <t>The German mail plane crashed into a swamp.</t>
  </si>
  <si>
    <t>Southhampton, England - Alexandria, Egypt</t>
  </si>
  <si>
    <t>Short  S-23 (flying boat)</t>
  </si>
  <si>
    <t>G-ADVA</t>
  </si>
  <si>
    <t>S-818</t>
  </si>
  <si>
    <t>Crashed into a mountainside in a snowstorm.</t>
  </si>
  <si>
    <t>15A</t>
  </si>
  <si>
    <t>Newark - Camden - Pittsburg</t>
  </si>
  <si>
    <t>NC13730</t>
  </si>
  <si>
    <t>Crashed while attempting to land. Heavy icing which rendered the plane uncontrollable.</t>
  </si>
  <si>
    <t>D-UPOZ</t>
  </si>
  <si>
    <t>Deutsche Zeppelin Reederei</t>
  </si>
  <si>
    <t>LZ 129</t>
  </si>
  <si>
    <t>Frankfurt - Lakehurst N.J.</t>
  </si>
  <si>
    <t>Zeppelin LZ-129</t>
  </si>
  <si>
    <t>D-LZ-129</t>
  </si>
  <si>
    <t>D-LZ129</t>
  </si>
  <si>
    <t>The airship Hindenburg caught fire and burned while being moored at Lakehurst, New Jersey.  Possible causes were statidischarge which ignited leaking hydrogen or sabotage. It has been theorized that a sudden turn just before landing caused a steel cable to snap which punctured one of the hydrogen airbags. Thereafter, when mooring ropes were dropped to the ground, the cage was discharged setting up a statidischarge between the Hindenburg's outer skin and frame causing the hydrogen to ignite.</t>
  </si>
  <si>
    <t>D-UXUV</t>
  </si>
  <si>
    <t>Crashed on takeoff.</t>
  </si>
  <si>
    <t>Private - Purdue Reasearch Foundation</t>
  </si>
  <si>
    <t>Lae - Howland Island</t>
  </si>
  <si>
    <t>Lockheed 10E Electra</t>
  </si>
  <si>
    <t>NR16020</t>
  </si>
  <si>
    <t>The plane disappeared while en route from  Lae to Howland Island. The aircraft had to be flown higher than expected due to storms which used extra fuel.  In addition, strong head winds were encountered.  The aircraft most likely ran out of fuel and ditched into the ocean 50 to 100 miles northwest of Howland Island. Amelia Earhart, 40, and navigator Fred Noonan, killed.</t>
  </si>
  <si>
    <t>Amsterdam - Paris</t>
  </si>
  <si>
    <t>Douglas DC-2-115L</t>
  </si>
  <si>
    <t>PH-ALF</t>
  </si>
  <si>
    <t>The aircraft crashed  into a potato field after possibly being struck by lightning and after an in-flight fire.</t>
  </si>
  <si>
    <t>Ala Littoria</t>
  </si>
  <si>
    <t>Rome, Italy - Kartoum</t>
  </si>
  <si>
    <t>I-SUSA</t>
  </si>
  <si>
    <t>Crashed into a building on takeoff.</t>
  </si>
  <si>
    <t>Santiago, Chili - Cristobal, Panama</t>
  </si>
  <si>
    <t>Sikorsky S-43</t>
  </si>
  <si>
    <t>NC15065</t>
  </si>
  <si>
    <t>The flying boat plunged into the ocean 20 miles off of Cristobal. The plane probably struck the water at high speed and was destroyed by an immediate explosion and fire.</t>
  </si>
  <si>
    <t>Forced to ditch into the sea due to bad weather. One wing broke off due to high waves and 8 passengers hung on to the remaining wing until rescued.</t>
  </si>
  <si>
    <t>Chicago - Daytona</t>
  </si>
  <si>
    <t>NC-13739</t>
  </si>
  <si>
    <t>The plane struck a power pole while taking off from Daytona and crashed to the ground 600 feet from the first point of impact. The absence of reasonable notice to those operating and navigating the aircraft that an object had been erected which constituted a hazard to the aircraft taking off.</t>
  </si>
  <si>
    <t>Mendosa - Cordoba</t>
  </si>
  <si>
    <t>NC14298</t>
  </si>
  <si>
    <t>Crashed and burned in dense fog while enroute.</t>
  </si>
  <si>
    <t>Stinson SR-7 Reliant</t>
  </si>
  <si>
    <t>VH-URC</t>
  </si>
  <si>
    <t>Dewoitine D-338</t>
  </si>
  <si>
    <t>F-AQBB</t>
  </si>
  <si>
    <t>The mail plane crashed into the Pyrenees mountains while en route.</t>
  </si>
  <si>
    <t>Alexandria, Egypt  - Athens, Greece</t>
  </si>
  <si>
    <t>Short Empire Flying Boat</t>
  </si>
  <si>
    <t>G-ADVC</t>
  </si>
  <si>
    <t>Crashed as it landed in Phaleron Bay. Two passengers drowned. Poor visibility was blamed for the accident.</t>
  </si>
  <si>
    <t>Douglas DC-3</t>
  </si>
  <si>
    <t>PH-ALS</t>
  </si>
  <si>
    <t>Bronislaw Hubermann, celibrated Polish violinist was sightly injured.</t>
  </si>
  <si>
    <t>Cheyenne - Salt Lake City</t>
  </si>
  <si>
    <t>NC16074</t>
  </si>
  <si>
    <t>The plane crashed into the side of a mountain (Humpy Ridge)  in level flight at 10,000 ft. under adverse weather conditions. Staticonditions encountered in the last portion of the flight which rendered the reception of radio range signals unintelligible. The continuation of the flight into mountainous country at an altitude below of higher mountains without the aid of ground visibility or radio signals to definitely identify position. A change in the weather caused by the approach of an unpredicted cold front.</t>
  </si>
  <si>
    <t>Berlin - Mannheim</t>
  </si>
  <si>
    <t>Heinkel He-111</t>
  </si>
  <si>
    <t>D-AXAV</t>
  </si>
  <si>
    <t>Hit the ground prematurely while attempting to land.</t>
  </si>
  <si>
    <t>Cologne - Brussels - London</t>
  </si>
  <si>
    <t>OO-AUB</t>
  </si>
  <si>
    <t>D-AGAV</t>
  </si>
  <si>
    <t>India - London</t>
  </si>
  <si>
    <t>G-ADUZ</t>
  </si>
  <si>
    <t>The flying boat crashed while attempting to take off. The aircraft was named Cygnus.</t>
  </si>
  <si>
    <t>Potez 621</t>
  </si>
  <si>
    <t>F-AOTZ</t>
  </si>
  <si>
    <t>Crashed in poor weather conditions.</t>
  </si>
  <si>
    <t>Bucharest - Vienna - Prague - Paris</t>
  </si>
  <si>
    <t>Wibault 283-T12</t>
  </si>
  <si>
    <t>F-AMYD</t>
  </si>
  <si>
    <t>The plane was 10 minutes from landing at Vienna when it was told to change course by the Prague airport controller. The change took the plane into mountainous terrain in snowy conditions. The plane impacted Hutska Hora mountain at an alitiude of 3,300 feet. The cause was never determined. Possibly a naviational error or for political reasons.</t>
  </si>
  <si>
    <t>Milan, Italy - Frankfurt, Germany</t>
  </si>
  <si>
    <t>D-ABUR</t>
  </si>
  <si>
    <t>Icing on the wing caused the plane to crash close to the plane's destination.</t>
  </si>
  <si>
    <t>Seattle - Billings - Chicago</t>
  </si>
  <si>
    <t>Lockheed 14H Super Electra</t>
  </si>
  <si>
    <t>NC-17388</t>
  </si>
  <si>
    <t>The aircraft crashed 12 miles northeast of Bozeman after experiencing structural failure of the tail. There was severe turbulence reported in the area at the time of the accident. The structural failure of the upper vertical fins and rudders due to flutter 'natural resonance, or period of vibration' which resulted in the separation of the rudder and fins and loss of control of the aircraft.</t>
  </si>
  <si>
    <t>Pan American World Airways</t>
  </si>
  <si>
    <t>Honolulu - Pago Pago - Auckland</t>
  </si>
  <si>
    <t>Sikorsky S-42 (flying boat)</t>
  </si>
  <si>
    <t>NC16734</t>
  </si>
  <si>
    <t>The aircraft exploded in mid-air as the crew attempted to dump fuel for an emergency landing at Pago Pago. Neither the plane or six crew members were ever found. The aircraft was named 'Samoan Clipper.'  Pan American's first pilot, Captain Edwin C. Musick, killed.</t>
  </si>
  <si>
    <t>General Airways</t>
  </si>
  <si>
    <t>Sioux Lookout - Hudson</t>
  </si>
  <si>
    <t>Stinson Reliant</t>
  </si>
  <si>
    <t>CF-BEI</t>
  </si>
  <si>
    <t>Crashed in rugged terrain while en route.</t>
  </si>
  <si>
    <t>Military - U.S. Navy / Military - U.S. Navy</t>
  </si>
  <si>
    <t>Consolidated PBY-2 / Consolidated PBY-2</t>
  </si>
  <si>
    <t>04062 / 0463</t>
  </si>
  <si>
    <t>The two aircraft crashed in mid-air in heavy rain and darkness and crashed into the sea.</t>
  </si>
  <si>
    <t>TsAGI</t>
  </si>
  <si>
    <t>Moscow - Murmansk</t>
  </si>
  <si>
    <t>V6 (airship)</t>
  </si>
  <si>
    <t>CCCP-V6</t>
  </si>
  <si>
    <t>The airship crashed while on a trial flight in preparation of rescuing  Russian scientists on an ice floe in Greenland. The airship crashed into the side of a mountain.</t>
  </si>
  <si>
    <t>Marseille, France - Ajaccio, Corsica</t>
  </si>
  <si>
    <t>LiorÃ©-et-Olivier H-242</t>
  </si>
  <si>
    <t>F-ANPB</t>
  </si>
  <si>
    <t>The flying boat struck the breakwater at 60 miles an hour and burst into flames while attempting to take off.</t>
  </si>
  <si>
    <t>XA-BAS</t>
  </si>
  <si>
    <t>Crashed on a second test flight.</t>
  </si>
  <si>
    <t>Berlin, Germany - Paris, France</t>
  </si>
  <si>
    <t>Junkers JU.52</t>
  </si>
  <si>
    <t>D-APAR</t>
  </si>
  <si>
    <t>Crashed in fog within a few miles of it's destination near Bourget Airport.</t>
  </si>
  <si>
    <t>San Francisco - Burbank</t>
  </si>
  <si>
    <t>NC13789</t>
  </si>
  <si>
    <t>Crashed into the high Sierra after encountering a severe weather front while en route. The pilot radioed that ice was forming on the DC-2's wings as it neared the Tehachapi Mountains near Bakersfield and that he was turning back towards the north to land at Fresno. The aircraft sheared off the tops of pine trees and crashed 200 feet below a summit. The wreckage was not found until 6/12/38.</t>
  </si>
  <si>
    <t>Hanoi, Vietnam - Paris, France</t>
  </si>
  <si>
    <t>F-ANQR</t>
  </si>
  <si>
    <t>4031/12</t>
  </si>
  <si>
    <t>Crashed and burst into flames shortly after taking off from Dum Dum.</t>
  </si>
  <si>
    <t>VH-UNU</t>
  </si>
  <si>
    <t>I-BAUS</t>
  </si>
  <si>
    <t>Crashed into mountains.</t>
  </si>
  <si>
    <t>Lineas AÃ©reas Mineras</t>
  </si>
  <si>
    <t>Lockheed Vega 5B</t>
  </si>
  <si>
    <t>XA-BFR</t>
  </si>
  <si>
    <t>Crashed en route</t>
  </si>
  <si>
    <t>United Airways of New Zealand</t>
  </si>
  <si>
    <t>ZK-AFC</t>
  </si>
  <si>
    <t>Burbank,- St. Paul</t>
  </si>
  <si>
    <t>Lockheed 14-H2 Super Electra</t>
  </si>
  <si>
    <t>NC17394</t>
  </si>
  <si>
    <t>Struck Stroh peak at 3,300 feet in Mint Canyon, 27 minutes after taking off from Burbank Airport. The aircraft struck a ridge, bounded over a ravine and struck a second ridge, broke up and burst into flames.</t>
  </si>
  <si>
    <t>Cruzeiro do Sul</t>
  </si>
  <si>
    <t>PP-CBC</t>
  </si>
  <si>
    <t>Newark - Cleveland - Chicago</t>
  </si>
  <si>
    <t>Douglas DST-A-207A</t>
  </si>
  <si>
    <t>NC18108</t>
  </si>
  <si>
    <t>An uncontrollable fire developed in the right engine and the pilot decided to make an emergency landing rather than try to reach Cleveland Airport. The plane struck trees in level flight 8.5 miles east of Cleveland Airport. A fire in the right engine accessory section which resulted from the failure of a cylinder barrel and was fed from the right engine oil supply.</t>
  </si>
  <si>
    <t>Germany</t>
  </si>
  <si>
    <t>Heinkel 116</t>
  </si>
  <si>
    <t>D-ATIO</t>
  </si>
  <si>
    <t>Ginger Coote Airways</t>
  </si>
  <si>
    <t>Fairchild 51</t>
  </si>
  <si>
    <t>CF-AUX</t>
  </si>
  <si>
    <t>Tanganyika</t>
  </si>
  <si>
    <t>Wilson Airways</t>
  </si>
  <si>
    <t>De Havilland DH-85</t>
  </si>
  <si>
    <t>VP-KBE</t>
  </si>
  <si>
    <t>NC14272</t>
  </si>
  <si>
    <t>An hour after leaving Santiago, radio contact with the flight was lost, as it had crashed in the high Andes.  It was not found until February 1941, by indians, who plundered the aircraft and the dead passengers looking for valuables.</t>
  </si>
  <si>
    <t>Seattle - Chicago</t>
  </si>
  <si>
    <t>Lockheed 14 Super Electra</t>
  </si>
  <si>
    <t>NC17383</t>
  </si>
  <si>
    <t>While taking off from Billings, the airplane left the ground in a stalled condition from which the pilot attempted to recover by use of full emergency power. Emergency power was not available because of improper adjustment of the stop which had been placed on the quadrant of the propeller pitch control levers, preventing the levers from going to the full low pitch position. As a result of the stalled condition, the airplane fell off on the right wing and crashed at a point 1,100 feet beyond the NE runway, the pilot having cut the switch just prior to the impact.</t>
  </si>
  <si>
    <t>Cagliari - Rome</t>
  </si>
  <si>
    <t>Savoia Marchetti S-66</t>
  </si>
  <si>
    <t>I-VOLO</t>
  </si>
  <si>
    <t>The flying boat crashed into the Tyrrhenian Sea after the collapse of a wing.</t>
  </si>
  <si>
    <t>LOT Polish Airlines</t>
  </si>
  <si>
    <t>Warsaw, Poland - Bucharest, Romania</t>
  </si>
  <si>
    <t>SP-BNG</t>
  </si>
  <si>
    <t>Crashed after being struck by lightning.</t>
  </si>
  <si>
    <t>Near Bogota Colombia</t>
  </si>
  <si>
    <t>Military - Colombian Army</t>
  </si>
  <si>
    <t>Curtiss-Wright Hawk</t>
  </si>
  <si>
    <t>One aircraft from a squadron performing aerobatics before a large crowd crashed into the grandstands. A gust of wind caused the aircraft to lose control during a looping maneuver.</t>
  </si>
  <si>
    <t>Kisumu - Alexandria</t>
  </si>
  <si>
    <t>Armstrong-Withworth Atlanta</t>
  </si>
  <si>
    <t>G-ABTG</t>
  </si>
  <si>
    <t>AW-785</t>
  </si>
  <si>
    <t>Flew into a hillside soon after takeoff from Kisumu. The ship was named 'Amalthea.'</t>
  </si>
  <si>
    <t>PacifiOcean between Manila and Guam</t>
  </si>
  <si>
    <t>Alameda - Manila</t>
  </si>
  <si>
    <t>Martin M-130 (flying boat)</t>
  </si>
  <si>
    <t>NC14714</t>
  </si>
  <si>
    <t>The plane crashed into the ocean while en route between Guam and Manilla. The last known position was 12.27 N, 130.40 W or 582 nm east southeast of Manila at 04:00 GCT. Cause unknown. The plane may have been hijacked by the Japanese and flown to Truk Island where the crew and passengers were murdered. The aircraft was named 'Hawaii Clipper.'</t>
  </si>
  <si>
    <t>Dai Nippon</t>
  </si>
  <si>
    <t>Douglas DF-151</t>
  </si>
  <si>
    <t>J-ANES</t>
  </si>
  <si>
    <t>Ford Tri-motor</t>
  </si>
  <si>
    <t>The plane was carrying Hungarian journalists.</t>
  </si>
  <si>
    <t>CSA Czech Airlines</t>
  </si>
  <si>
    <t>Prague - Paris, France</t>
  </si>
  <si>
    <t>OK-BAG</t>
  </si>
  <si>
    <t>Crashed into the Black Forest mountains in poor weather conditions. One stewardess survived.</t>
  </si>
  <si>
    <t>Guanabara - Victoria</t>
  </si>
  <si>
    <t>PP-CAT</t>
  </si>
  <si>
    <t>Flew into a mountain wave after taking off, went into a dive and crashed into Guanabara Bay.</t>
  </si>
  <si>
    <t>Lockheed 14 Electra</t>
  </si>
  <si>
    <t>SP-BNJ</t>
  </si>
  <si>
    <t>Caught fire after a ground looping.</t>
  </si>
  <si>
    <t>Macchi</t>
  </si>
  <si>
    <t>Macchi C-94</t>
  </si>
  <si>
    <t>I-NILO</t>
  </si>
  <si>
    <t>The sea plane crashed shortly after taking off.</t>
  </si>
  <si>
    <t>Hong Kong - Chungking</t>
  </si>
  <si>
    <t>While en route from Hong Kong to Chungking, the aircraft was shot down by Japanese military fighters. The aircraft was named Kweilin.</t>
  </si>
  <si>
    <t>North Queensland Airways</t>
  </si>
  <si>
    <t>De Havilland DH-84</t>
  </si>
  <si>
    <t>VH-UXK</t>
  </si>
  <si>
    <t>Crashed into a cane field while attempting to land when the pilot swerved to avoid a tractor.</t>
  </si>
  <si>
    <t>Dornier DO.18</t>
  </si>
  <si>
    <t>D-AVFB</t>
  </si>
  <si>
    <t>Missing. One postal bag found in a glacier.</t>
  </si>
  <si>
    <t>Brussells - Berlin</t>
  </si>
  <si>
    <t>Savbia-Marchetti  S-73P</t>
  </si>
  <si>
    <t>OO-AGT</t>
  </si>
  <si>
    <t>The aircraft broke-up in midair and crashed to the ground.Airport.</t>
  </si>
  <si>
    <t>Adelaide - Melbourne</t>
  </si>
  <si>
    <t>VH-UYC</t>
  </si>
  <si>
    <t>Crashed into Mt. Daodenong while en route</t>
  </si>
  <si>
    <t>CF-TCL</t>
  </si>
  <si>
    <t>Jersey Airways</t>
  </si>
  <si>
    <t>Channel Islands - Southhampton</t>
  </si>
  <si>
    <t>G-ACZN</t>
  </si>
  <si>
    <t>Caught fire and crashed into a field two minutes after taking off. A farm worker was crushed to death when the wreckage landed on him.</t>
  </si>
  <si>
    <t>Berlin-Amsterdam</t>
  </si>
  <si>
    <t>PH-ARY</t>
  </si>
  <si>
    <t>The aircraft flew into the ground during approach in poor visibility. The first officer was commander of the military flying school Soesterberg.</t>
  </si>
  <si>
    <t>Trans Canada Air Lines</t>
  </si>
  <si>
    <t>Winnipeg - Regina - Vancouver</t>
  </si>
  <si>
    <t>The mail plane crashed several minutes after taking off from Regina</t>
  </si>
  <si>
    <t>Junkers JU90V2</t>
  </si>
  <si>
    <t>D-AIVI</t>
  </si>
  <si>
    <t>During takeoff the aircraft hit a palm tree and burst into flames due to engine failure.</t>
  </si>
  <si>
    <t>G-AETW</t>
  </si>
  <si>
    <t>The flying boat crashed on Lake Ramadi.</t>
  </si>
  <si>
    <t>Medford - Oakland</t>
  </si>
  <si>
    <t>Douglas DC 3-A-SB-3-G-14</t>
  </si>
  <si>
    <t>NC16066</t>
  </si>
  <si>
    <t>The aircraft ran out of fuel and ditched into the ocean. Failure of the pilot to definitely establish the position of the aircraft through standard orientation procedures within a reasonable time after intersecting a leg of the Oakland radio range and of Company flight dispatchers, charged with the responsibilities of directing the operation of the trip, to properly safeguard the flight, resulting in forced landing of the aircraft at sea due to exhausted fuel supply.</t>
  </si>
  <si>
    <t>Japan Aviation Corporation</t>
  </si>
  <si>
    <t>Nakajima DC-2</t>
  </si>
  <si>
    <t>Crashed into the sea near Okinawa due to engine failure.</t>
  </si>
  <si>
    <t>Instructional Flight</t>
  </si>
  <si>
    <t>Lockheed 14-WF62 Super Electra</t>
  </si>
  <si>
    <t>PH-APE</t>
  </si>
  <si>
    <t>Struck a dyke near Schiphol Airport and caught fire while taking off.</t>
  </si>
  <si>
    <t>Short S23 â€˜Câ€™ Class flying boat</t>
  </si>
  <si>
    <t>G-AEUH</t>
  </si>
  <si>
    <t>Shot down by Japanese aircraft. Owned by Imperial Airways and operated by Qanta</t>
  </si>
  <si>
    <t>Zurich - Geneva - Paris</t>
  </si>
  <si>
    <t>Douglas DC-2-115B</t>
  </si>
  <si>
    <t>HB-ITA</t>
  </si>
  <si>
    <t>The aircraft crashed while attempting to land.</t>
  </si>
  <si>
    <t>Chicago - Seattle</t>
  </si>
  <si>
    <t>Lockheed 14-H Super Electra</t>
  </si>
  <si>
    <t>NC17389</t>
  </si>
  <si>
    <t>The aircraft crashed 2,650 feet past the runway boundry after taking off. A fire of considerable intensity developed, prior to the crash, in the cockpit of the aircraft, in the immediate vicinity of the gasoline cross-feed valve. It  was not possible to determine the exact origin and source of the fire.</t>
  </si>
  <si>
    <t>PP-CAY</t>
  </si>
  <si>
    <t>The seaplane crashed in flames in mountains northeast of Rio de Janeiro.</t>
  </si>
  <si>
    <t>Katherine - Adelaide</t>
  </si>
  <si>
    <t>VH-ABI</t>
  </si>
  <si>
    <t>Crashed into the Katherine River during a storm.</t>
  </si>
  <si>
    <t>AtlantiOcean between N.Y. and Bermuda</t>
  </si>
  <si>
    <t>New York City - Bermuda</t>
  </si>
  <si>
    <t>Short S-23 (flying boat)</t>
  </si>
  <si>
    <t>G-ADUU</t>
  </si>
  <si>
    <t>S-812</t>
  </si>
  <si>
    <t>While en route, the aircraft ditched, broke in two  and sank in the AtlantiOcean, 285 miles SE of Long Island New York. Complete loss of power to the two inner engines and partial loss of power to the two outer engines due to carburetor icing. The aircraft was named Cavalier.</t>
  </si>
  <si>
    <t>D-ALUS</t>
  </si>
  <si>
    <t>Crashed into the Mediterranean Sea.</t>
  </si>
  <si>
    <t>OO-AUA</t>
  </si>
  <si>
    <t>Junkers JU-86</t>
  </si>
  <si>
    <t>Boeing 307 Stratoliner</t>
  </si>
  <si>
    <t>NX19901</t>
  </si>
  <si>
    <t>The aircraft crashed after the tail broke off. Dutch engineer A.G. von Baumhauer among those killed.  He was a famous helicopter pioneer who first came up with the tail rotor/main rotor configuration which is in use today. Strructural failure of the wings and horizontal tail surfaces due t o the imposition of loads thereon in excess of those for which they were designed, the failure occurring in an abrupt pull-out from a dive following recovery from an inadvertent spin.</t>
  </si>
  <si>
    <t>Douglas DC-2-115H</t>
  </si>
  <si>
    <t>D-AIAV</t>
  </si>
  <si>
    <t>AtlantiOcean</t>
  </si>
  <si>
    <t>Great Western and Southern Air Lines</t>
  </si>
  <si>
    <t>de Havilland DH-84 Dragon</t>
  </si>
  <si>
    <t>G-ACPY</t>
  </si>
  <si>
    <t>Shot down by a He-111 German military aircraft.</t>
  </si>
  <si>
    <t>NC13727</t>
  </si>
  <si>
    <t>An explosion in an engine, just after takeoff blew the two halves of the cowl open creating excessive drag and causing the left wing to drop. The captain tried to circle back, but the wing impacted an embankment along a section line road and crashed about 100 yards inside the boundary. Either the hot metal of the engines or some other source ignited the fuel spilling out of the ruptured tank and the cabin was quickly engulfed in flames. The initial cause of the explosion was a cylinder blow out which was a problem with that particular engine and had caused problems in two other aircraft, a TWA and United DC-2, both of which landed safely.</t>
  </si>
  <si>
    <t>Caudron C.635 Simoun</t>
  </si>
  <si>
    <t>F-AOOT</t>
  </si>
  <si>
    <t>Mocambique</t>
  </si>
  <si>
    <t>G-ADVD</t>
  </si>
  <si>
    <t>Casablanca, Morocco - Dakar, Senegal</t>
  </si>
  <si>
    <t>F-ARIC</t>
  </si>
  <si>
    <t>Crashed due to icing.</t>
  </si>
  <si>
    <t>Military - Ecuadorian Air Force</t>
  </si>
  <si>
    <t>Curtiss-Wright C-14 Osprey</t>
  </si>
  <si>
    <t>While performing aerobatics, the aircraft lost control and crashed into numerous building near a college.</t>
  </si>
  <si>
    <t>Koolhoven FK.43</t>
  </si>
  <si>
    <t>PH-AJK</t>
  </si>
  <si>
    <t>Vienna, Austria - Zurich, Switzerland</t>
  </si>
  <si>
    <t>Junkers JU86 Z-2</t>
  </si>
  <si>
    <t>HB-IXA</t>
  </si>
  <si>
    <t>086/0951</t>
  </si>
  <si>
    <t>The aircraft crashed after an engine fire.</t>
  </si>
  <si>
    <t>Toulouse, France - Casablanca, Morocco</t>
  </si>
  <si>
    <t>D-AUJG</t>
  </si>
  <si>
    <t>Crashed in the Llaveria mountains in heavy fog and caught fire. The plane hit the highest peak of the mountains.</t>
  </si>
  <si>
    <t>Miami - Rio de Janerio</t>
  </si>
  <si>
    <t>Sikorsky S43 (flying boat)</t>
  </si>
  <si>
    <t>NC16933</t>
  </si>
  <si>
    <t>The plane lost power from the left engine, yawed to the left, and started a descending turn in the same direction. The plane continued to lose altitude and turn at a sharper and steeper angle until it struck a caisson anchored at right angles to a small island in the harbor immediately adjacent to its landing approach path.   Loss of power from the left engine during the landing approach, necessitating an attempted landing under extremely hazardous conditions.</t>
  </si>
  <si>
    <t>London - Hamburg - Copenhagen</t>
  </si>
  <si>
    <t>G-ASEY</t>
  </si>
  <si>
    <t>Crashed into the sea after a fire aboard.</t>
  </si>
  <si>
    <t>Indian National Airways</t>
  </si>
  <si>
    <t>De Havilland D-84</t>
  </si>
  <si>
    <t>VT-AEL</t>
  </si>
  <si>
    <t>Berlin - Hanover - Cologne - London</t>
  </si>
  <si>
    <t>D-AFOP</t>
  </si>
  <si>
    <t>The aircraft crashed while taking off from Hanover. Visibility was poor because of low fog covering the runway. The pilot was searching for the proper flight path when the plane veered towards a building while still 40 meters above the ground. The pilot tried to raise the plane while trying to turn left at the same time but lost control and crashed and the plane caught fire.The passengers were pilots of Lufthansa.</t>
  </si>
  <si>
    <t>North Sea</t>
  </si>
  <si>
    <t>Stockholm - Amsterdam</t>
  </si>
  <si>
    <t>PH-ASM</t>
  </si>
  <si>
    <t>One Swedish passenger was killed when the plane was attacked by German fighters. The plane was able to land safely in Amsterdam.</t>
  </si>
  <si>
    <t>Airspeed Oxford</t>
  </si>
  <si>
    <t>G-AFFM</t>
  </si>
  <si>
    <t>South of Gibraltar</t>
  </si>
  <si>
    <t>Alcante - Morocco</t>
  </si>
  <si>
    <t>M-CABA</t>
  </si>
  <si>
    <t>Shot down by British anti-aircraft fire. Crashed 6 miles south of Europa Point.</t>
  </si>
  <si>
    <t>Off Malta-Luqa</t>
  </si>
  <si>
    <t>Egypt - England</t>
  </si>
  <si>
    <t>G-AFYU</t>
  </si>
  <si>
    <t>Linee Aeree Italiane</t>
  </si>
  <si>
    <t>Rome - Rio de Janerio</t>
  </si>
  <si>
    <t>Savoia-Marchetti SM83</t>
  </si>
  <si>
    <t>I-ARPA</t>
  </si>
  <si>
    <t>Crashed in a storm while attempting to make a forced landing.</t>
  </si>
  <si>
    <t>KNILM</t>
  </si>
  <si>
    <t>PK-AFO</t>
  </si>
  <si>
    <t>Gulf of Oman</t>
  </si>
  <si>
    <t>Jask to Sharjah</t>
  </si>
  <si>
    <t>Handley Page HP-42</t>
  </si>
  <si>
    <t>G-AAGX</t>
  </si>
  <si>
    <t>HP42/1</t>
  </si>
  <si>
    <t>Crashed in the Persian Gulf while en route with out a trace. The aircraft was named 'Hannibal.'</t>
  </si>
  <si>
    <t>British Overseas Airways</t>
  </si>
  <si>
    <t>Perth, Scotland - London, England</t>
  </si>
  <si>
    <t>G-AFKD</t>
  </si>
  <si>
    <t>Douglas Aircraft Company</t>
  </si>
  <si>
    <t>Crashed and burned during a government test flight</t>
  </si>
  <si>
    <t>Tallinn, Estonia - Helsinki, Finland</t>
  </si>
  <si>
    <t>Junkers JU-52/3mge</t>
  </si>
  <si>
    <t>OH-ALL</t>
  </si>
  <si>
    <t>The plane was en route when it was shot down by two Soviet Tupolev SB-2 bombers. The aircraft  crashed 2-3 nm offshore of Prangli Island near Keri Lighthouse. The aircraft was named Kaleva.</t>
  </si>
  <si>
    <t>F-ARTD</t>
  </si>
  <si>
    <t>Inadvertently shot down by French anti-aircraft fire.</t>
  </si>
  <si>
    <t>Gulf of Tonkin</t>
  </si>
  <si>
    <t>F-AQBA</t>
  </si>
  <si>
    <t>Shot down by a Japanese military fighter.</t>
  </si>
  <si>
    <t>Melbourne - Canberra</t>
  </si>
  <si>
    <t>Lockheed Hudson A16-97</t>
  </si>
  <si>
    <t>The plane was seen circling Canberra Aerodrome after which it headed west to make the final approach for landing. The aircraft momentarily disappeared behind one of the hills that surround the airport, then reappeared. There was the sound of engines being gunned, then the aircraft disappeared again. An explosion and sight  of a large plume of black smoke followed. All on board the Hudson were killed including several high ranking Australian military leaders. A witness later said the aircraft appeared to drop its left wing and then dip its nose steeply, classisymptoms of a stall, too close to the ground for recovery.</t>
  </si>
  <si>
    <t>LARES</t>
  </si>
  <si>
    <t>YR-PAF</t>
  </si>
  <si>
    <t>Crashed into a mountainous area during a hail storm.</t>
  </si>
  <si>
    <t>Pennsylvania Central Airlines</t>
  </si>
  <si>
    <t>Washington D.C. - Detroit</t>
  </si>
  <si>
    <t>NC21789</t>
  </si>
  <si>
    <t>The aircraft was flying through a thunderstorm in turbulence when the it nosed over and plunged to earth near Short Hill Mountain.  Disabling of the pilots by a severe lightning discharge in the immediate neighborhood of the airplane, with resulting loss of control. With limited accident investigation tools at the time, the most likely cause was the plane flying into windshear.  U.S. Senator Ernest Lundeen from Minnesota killed.</t>
  </si>
  <si>
    <t>Chungking - Kunming</t>
  </si>
  <si>
    <t>NC14297</t>
  </si>
  <si>
    <t>Shot down by Japanese military fighters. The plane ran into 5 Japanese fighters and made an emergency landing at a remote field only to be machine-gunned while trying to escape.</t>
  </si>
  <si>
    <t>D-AAIH</t>
  </si>
  <si>
    <t>Oakland - Salt Lake City</t>
  </si>
  <si>
    <t>NC16086</t>
  </si>
  <si>
    <t>The aircraft crashed into Bountiful Peak in the Wasatch Mountains, during a snowstorm, 3 nm NE of Centerville. The failure of the communications operators at Tintic, Plymouth, and Salt Lake City, Utah, whose duty it was to monitor the range, to detect its malfunctioning and immediately notify those concerned and the failure of the pilot to follow to the fullest extent established radio range technique in accordance with the requirements of the procedure established by United and approved by the Civil Aeronautics Administration.</t>
  </si>
  <si>
    <t>Junkers JU-90</t>
  </si>
  <si>
    <t>D-AVMF</t>
  </si>
  <si>
    <t>Icing.</t>
  </si>
  <si>
    <t>Rio de Janeiro - Sao Paulo</t>
  </si>
  <si>
    <t>Midair collisioin with a private plane.</t>
  </si>
  <si>
    <t>Farman F-224</t>
  </si>
  <si>
    <t>F-AROA</t>
  </si>
  <si>
    <t>Shot down by Italian aircraft.</t>
  </si>
  <si>
    <t>New York City - Chicago</t>
  </si>
  <si>
    <t>NC25678</t>
  </si>
  <si>
    <t>The aircraft crashed while attempting to land at Chicago. The failure of the pilot to exercise that degree of caution and skill required to avert a stall while approaching for a landing on the short northwest runway. A substantial contributing factor to the accident was the error in judgment of the pilot in choosing that short runway for his landing. An accumulation of ice on the wings may have increased the stalling speed of the plane.</t>
  </si>
  <si>
    <t>Off South Africa</t>
  </si>
  <si>
    <t>LATI</t>
  </si>
  <si>
    <t>Savoia-Marchetti SM-75</t>
  </si>
  <si>
    <t>I-BAYR</t>
  </si>
  <si>
    <t>Malert Airlines</t>
  </si>
  <si>
    <t>HA-JUA</t>
  </si>
  <si>
    <t>Ford 5-AT Tri-Motor</t>
  </si>
  <si>
    <t>Crashed into mountains during a thunderstorm</t>
  </si>
  <si>
    <t>Kansas City, MO - New York</t>
  </si>
  <si>
    <t>Douglas DC-3-3</t>
  </si>
  <si>
    <t>NC17315</t>
  </si>
  <si>
    <t>Shortly after passing over the west boundary of the airport, the pilot started a left turn. While in the turn, the plane contracted trees 113 feet above the level of the airport.  Full power was applied to the engines in an attempt to pull up but other trees were struck and the pilot lost control. The aircraft crashed to the ground at a point approximately one-fourth of a mile southwest of the airport boundary. The action of the pilot in attempting a landing under adverse weather conditions in disregard of the minimums prescribed by the Civil Aeronautics Administration and in maneuvering for such a landing at a dangerously low altitude.</t>
  </si>
  <si>
    <t>CF-TCP</t>
  </si>
  <si>
    <t>The plane crashed after the right wing struck a tree as the pilot was attempting to land. Struck several other trees and landed inverted in a swamp.</t>
  </si>
  <si>
    <t>New York City -  Washington D.C. - Atlanta - Brownsville</t>
  </si>
  <si>
    <t>NC28394</t>
  </si>
  <si>
    <t>The aircraft crashed into a hill in pine woods, near Chandler Field, while attempting to make an instrument landing approach in rain and fog. The failure of the captain in charge of the flight to exercise the proper degree of fare by not checking his altimeters to determine whether both were correctly set and properly functioning before commencing his landing approach. A substantial contributing factor was the absence of an established uniform cockpit procedure on Eastern Air Lines by which both the captain and co-pilot are required to make a complete check of the controls and instruments during landing operations. Captain Edward Rickenbacker, President of Eastern Air Lines, survived the crash.</t>
  </si>
  <si>
    <t>D-AQUB</t>
  </si>
  <si>
    <t>The seaplane crashed while attemping to land.</t>
  </si>
  <si>
    <t>South African Airways</t>
  </si>
  <si>
    <t>Lockheed 18 Lodestar</t>
  </si>
  <si>
    <t>ZS-AST</t>
  </si>
  <si>
    <t>Bucharest , Romania- Sofia, Bulgaria</t>
  </si>
  <si>
    <t>YR-PIF</t>
  </si>
  <si>
    <t>Crashed during takeoff.</t>
  </si>
  <si>
    <t>Sea of Japan</t>
  </si>
  <si>
    <t>Manchurian Air Lines</t>
  </si>
  <si>
    <t>Mitsubishi MC-20</t>
  </si>
  <si>
    <t>M-604</t>
  </si>
  <si>
    <t>Military -Royal Air Force</t>
  </si>
  <si>
    <t>Consolidated LB-30A Liberator</t>
  </si>
  <si>
    <t>AM261</t>
  </si>
  <si>
    <t>Crashed into a mountain ridge in rain, low visibility and overcast conditions. Navigational error.</t>
  </si>
  <si>
    <t>Military - Royal Air Force</t>
  </si>
  <si>
    <t>AM260</t>
  </si>
  <si>
    <t>Crashed and burned on takeoff at Heathfield airfield, after veered off the runway and striking a small building and then an embankment.</t>
  </si>
  <si>
    <t>Panair do Brasil</t>
  </si>
  <si>
    <t>Porto Alegre - Rio de Janera</t>
  </si>
  <si>
    <t>Lockheed 18 LodeStar</t>
  </si>
  <si>
    <t>PP-PBD</t>
  </si>
  <si>
    <t>Crashed in a mountain range while enroute.</t>
  </si>
  <si>
    <t>Bloch 220</t>
  </si>
  <si>
    <t>F-AQNL</t>
  </si>
  <si>
    <t>The aircraft crashed into lake Bolomon after engine failure during takeoff.</t>
  </si>
  <si>
    <t>Consolidated 32-2 Liberator I</t>
  </si>
  <si>
    <t>AM-915</t>
  </si>
  <si>
    <t>Crashed into a hillside.</t>
  </si>
  <si>
    <t>Miami - Buenos Aires</t>
  </si>
  <si>
    <t>Sikorsky S-42B (flying boat)</t>
  </si>
  <si>
    <t>NC15376</t>
  </si>
  <si>
    <t>Following the approach, the aircraft contacted the water in an unduly nose-low attitude while moving sideways relative to the water.  Almost immediately after first contact with the water, the aircraft swerved violently to the right and broke into several major sections. The failure of the captain to exercise requisite caution and skill in landing. A contributing factor was the smooth surface of the water, which rendered difficult, the captain's depth perception as well as the exact determination of any lateral movement of the aircraft.</t>
  </si>
  <si>
    <t>Junkers JU-53/3m</t>
  </si>
  <si>
    <t>D-AUXZ</t>
  </si>
  <si>
    <t>Minneapolis - Fargo</t>
  </si>
  <si>
    <t>NC21712</t>
  </si>
  <si>
    <t>Crashed in fog and mist due to icing on the wings. The pilot, Clarence Bates, was thrown clear of the wreckage and was the lone survivor. Accumulation of ice on the wings and other surfaces of the airplane, increasing the stalling speed and the drag of the airplane on the power required to maintain flight. Action of the captain in descending to attempt a landing at Fargo with known icing conditions and critical ceiling conditions instead of proceeding to an available alternate.</t>
  </si>
  <si>
    <t>New York - Buffalo - Chicago - Detroit</t>
  </si>
  <si>
    <t>NC25663</t>
  </si>
  <si>
    <t>The aircraft, on a flight from New York to Chicago, circled a wooded area 3 or 4 times looking for a landing spot before stalling and diving into a plowed field. Cause unknown.</t>
  </si>
  <si>
    <t>NC21V</t>
  </si>
  <si>
    <t>Las Vegas - Los Angeles</t>
  </si>
  <si>
    <t>NC1946</t>
  </si>
  <si>
    <t>The aircraft crashed into Mt. Potosi (Double Up Peak, Table Spring Mountain, Olcott Mountain), 32 miles SW of Las Vegas, NV, 15 minutes after taking off from the Western Airlines terminal building at Las Vegas. The aircraft clipped a rocky ledge, cartwheeled into the face of a cliff and exploded, scattering wreckage at the bottom of a ravine. Actress Carole Lombard, 33, her mother, and press agent  were killed in the crash. Her mother did not want to fly and a coin was tossed to see whether the trip would be made by train or plane. The actress was returning from a war-bond promotion.  The flight was 6.7 miles off course for unknown reasons.  Failure of the captain to follow a proper course and make use of navigation facilities available to him. A contributing factor was the blackout of beacons in the area made necessary because of the war emergency.</t>
  </si>
  <si>
    <t>Lockheed Hudson</t>
  </si>
  <si>
    <t>A16-79</t>
  </si>
  <si>
    <t>PK-AFW</t>
  </si>
  <si>
    <t>Shot down by Japanese military aircraft.</t>
  </si>
  <si>
    <t>Grumman G-21 Goose</t>
  </si>
  <si>
    <t>PK-AFS</t>
  </si>
  <si>
    <t>S-850</t>
  </si>
  <si>
    <t>Shot down by Japanese military aircraft. Owned by British Overseas Airways.</t>
  </si>
  <si>
    <t>Consolidated Liberator</t>
  </si>
  <si>
    <t>G-AGDR</t>
  </si>
  <si>
    <t>Shot down in error.</t>
  </si>
  <si>
    <t>deHavilland DH-86</t>
  </si>
  <si>
    <t>VH-USE</t>
  </si>
  <si>
    <t>Crashed shortly after takeoff after losing control in low clouds.</t>
  </si>
  <si>
    <t>Indian Ocean</t>
  </si>
  <si>
    <t>G-AETZ</t>
  </si>
  <si>
    <t>S-842</t>
  </si>
  <si>
    <t>Military - U.S. Army Air Force</t>
  </si>
  <si>
    <t>Consolidated B-24 Liberator</t>
  </si>
  <si>
    <t>40-2370</t>
  </si>
  <si>
    <t>PK-AFV</t>
  </si>
  <si>
    <t>Aktiebolaget Aerotransport</t>
  </si>
  <si>
    <t>SE-BAF</t>
  </si>
  <si>
    <t>Shot down by German military aircraft.</t>
  </si>
  <si>
    <t>Douglas DC-2-221</t>
  </si>
  <si>
    <t>Crashed 2 km from the Kunming Airdome shortly after takeoff.  Possible causes include engine failure,  overloading, sabotage and temporary blinding by a bright light.</t>
  </si>
  <si>
    <t>Guinea Airways Limited</t>
  </si>
  <si>
    <t>Brisbane - Bachelor Field</t>
  </si>
  <si>
    <t>VH-ADY</t>
  </si>
  <si>
    <t>San Francisco - New York City</t>
  </si>
  <si>
    <t>NC18146</t>
  </si>
  <si>
    <t>After taking off from Salt Lake, the aircraft proceeded in the wrong direction and crashed into the side of a hill 3.8 miles northeast of the Salt Lake City Airport. The point of impact was at an elevation of 5,053 feet above sea level and about 830 feet above the airport. A deviation from the proper course, for reasons undetermined.</t>
  </si>
  <si>
    <t>Douglas DC-3-A-269</t>
  </si>
  <si>
    <t>NC 21714</t>
  </si>
  <si>
    <t>The plane hit an obstruction at the end of the runway, overran the runway boundry and crashed. The failure of the captain to complete the landing run in time to avoid the obstruction at the end of the runway, for reasons undetermined, and his action in attempting to take off after striking the obstruction.</t>
  </si>
  <si>
    <t>Military - U.S. Army Air Forces</t>
  </si>
  <si>
    <t>Battle Creek - Florence, SC</t>
  </si>
  <si>
    <t>Douglas C-49E</t>
  </si>
  <si>
    <t>42-56093</t>
  </si>
  <si>
    <t>Flew into a thunderstorm and was observed in a near vertical dive before crashing to the ground.  Icing, possible overloading.</t>
  </si>
  <si>
    <t>A16-198</t>
  </si>
  <si>
    <t>N7253</t>
  </si>
  <si>
    <t>Liore et Olivier H-246 Air Boat</t>
  </si>
  <si>
    <t>F-AREJ</t>
  </si>
  <si>
    <t>Attacked by Royal Air Force fighters.  Crashed in the water while attempting to land.</t>
  </si>
  <si>
    <t>Siebel Si-204</t>
  </si>
  <si>
    <t>Lufthansa chairman, Von Gablenz killed.</t>
  </si>
  <si>
    <t>Trinidad</t>
  </si>
  <si>
    <t>PH-AIP</t>
  </si>
  <si>
    <t>Short Sunderland</t>
  </si>
  <si>
    <t>W4026</t>
  </si>
  <si>
    <t>Short Sunderland (flying boat)</t>
  </si>
  <si>
    <t>The plane crashed while on a flight to Iceland during WWII. The aircraft was part of the 228th Squadron RAF.  The plane hit high ground at Eagle Rock in the Scottish Highlands in poor visibility. Possible navigational error but exact cause unknown.  Prince George, Duke of Kent was among the dead.</t>
  </si>
  <si>
    <t>Dewoitine D-342</t>
  </si>
  <si>
    <t>F-ARIZ</t>
  </si>
  <si>
    <t>Douglas C-47</t>
  </si>
  <si>
    <t>Crashed while attempting to land after losing oil pressure on one engine.</t>
  </si>
  <si>
    <t>Caomo - San Juan</t>
  </si>
  <si>
    <t>Douglas C-39-DO  (DC-2)</t>
  </si>
  <si>
    <t>38-524</t>
  </si>
  <si>
    <t>The aircraft made a wide descending turn with engines running roughly and crashed into a hill.</t>
  </si>
  <si>
    <t>American Export Airlines</t>
  </si>
  <si>
    <t>New York - Botwood - Foynes, Ireland</t>
  </si>
  <si>
    <t>Sirkorsky 44A (flying boat)</t>
  </si>
  <si>
    <t>NC41880</t>
  </si>
  <si>
    <t>While attempting to takeoff, aircraft porpoised, attained a height of 35 ft. and then crashed into the water and broke up. Inadvertent actuation of the wing flaps to the full 35 degrees position during the take-off run, thereby rendering the aircraft excessively nose-heavy and uncontrollable.</t>
  </si>
  <si>
    <t>D-AYGX</t>
  </si>
  <si>
    <t>American Airlines / Military - USAF</t>
  </si>
  <si>
    <t>Palm Springs - New York City</t>
  </si>
  <si>
    <t>Douglas DC-3 / Boeing B-34</t>
  </si>
  <si>
    <t>NC16017</t>
  </si>
  <si>
    <t>Midair collision between an Army bomber and airliner over Chino Canyon near Palm Springs at 9,000 feet destroying the rudder of the DC-3.  All 12 aboard the DC-3 were killed. The Boeing B-34 landed safely with minor damage. The reckless and irresponsible conduct of the bomber pilot, William Wilson, in deliberately maneuvering a bomber in dangerous proximity to an airliner in an unjustifiable attempt to attract the attention of the first officer, his friend aboard the airliner. Composer and song writer Ralph Rainger, 41, killed.`</t>
  </si>
  <si>
    <t>Norway</t>
  </si>
  <si>
    <t>Handley Page HP-57 Halifax</t>
  </si>
  <si>
    <t>W7773</t>
  </si>
  <si>
    <t>Western Airlines</t>
  </si>
  <si>
    <t>Salt Lake - Las Vegas - Burbank</t>
  </si>
  <si>
    <t>NC16060</t>
  </si>
  <si>
    <t>Crashed after performing a violent maneuver.  Failure of the left, or possibly both wing tips and of the horizontal  tail  surfaces as a result of a sever pull-up which caused unusual and  abnormally high air loads. The reason the pull-up maneuver was not determined.</t>
  </si>
  <si>
    <t>DLL</t>
  </si>
  <si>
    <t>OY-DAL</t>
  </si>
  <si>
    <t>Short S-26 (flying boat)</t>
  </si>
  <si>
    <t>G-AFCK</t>
  </si>
  <si>
    <t>S-873</t>
  </si>
  <si>
    <t>Douglas C-54A</t>
  </si>
  <si>
    <t>42-32939</t>
  </si>
  <si>
    <t>Crashed along the coast of South American while en route to Africa.</t>
  </si>
  <si>
    <t>Accra, Ghana - Natal, Brazil</t>
  </si>
  <si>
    <t>Consolidated C-87</t>
  </si>
  <si>
    <t>41-1708</t>
  </si>
  <si>
    <t>Disappeared while en route and never found.</t>
  </si>
  <si>
    <t>V-1104</t>
  </si>
  <si>
    <t>Hawaii - San Francisco</t>
  </si>
  <si>
    <t>NC14715</t>
  </si>
  <si>
    <t>Flew into a 2,500 ft. mountain while circling in bad weather, after being unable to land in darkness and deciding whether to divert to San Diego. Clipped trees, struck the ground and broke up.  Failure of the captain to determine his position accurately before descending to a dangerously low altitude under extremely poor weather conditions during the hours of darkness. The aircraft was named Philippine Clipper.</t>
  </si>
  <si>
    <t>Santiago, Chili - Arequipa, Peru - Lima, Peru</t>
  </si>
  <si>
    <t>NC33645</t>
  </si>
  <si>
    <t>The aircraft crashed into the Mt. Chaparra in the Andes mountains while en route.  Action of the pilot in continuing the flight on instruments in the overcast, contrary to company flight procedure of which, according to the evidence, the pilot was aware.</t>
  </si>
  <si>
    <t>Consolidated 32-3 Liberator II</t>
  </si>
  <si>
    <t>AL-591</t>
  </si>
  <si>
    <t>Ran out of fuel.</t>
  </si>
  <si>
    <t>Private - Boeing Aircraft Company</t>
  </si>
  <si>
    <t>Boeing XB-29</t>
  </si>
  <si>
    <t>41-3</t>
  </si>
  <si>
    <t>Lost altitude, struck power lines and crashed into a packing house after encountering an engine fire on a test flight.</t>
  </si>
  <si>
    <t>New York City - Lisbon</t>
  </si>
  <si>
    <t>Boeing B-314 (flying boat)</t>
  </si>
  <si>
    <t>NC18603</t>
  </si>
  <si>
    <t>Crashed into the Targus River in poor weather while attempting to land. Inadvertent contact of the left wing tip of the aircraft with the water while making a descending turn preparatory to landing. The aircraft was named the Yankee Clipper.  Novelist Ben Robertson and singer, actress Tamara Drasin, 34, among those killed. Actress Jane Froman seriously injured.</t>
  </si>
  <si>
    <t>Kunming - Assam</t>
  </si>
  <si>
    <t>Douglas C-53</t>
  </si>
  <si>
    <t>The cargo plane was caught in a downdraft in a mountain pass en route and crashed.</t>
  </si>
  <si>
    <t>Kunming - Dinjan</t>
  </si>
  <si>
    <t>Disappeared over the Himalayas.</t>
  </si>
  <si>
    <t>Douglas C-47-DL</t>
  </si>
  <si>
    <t>A65-2</t>
  </si>
  <si>
    <t>The aircraft, taking off in darkness and poor visibility, crashed in heavy timber and caught fire.</t>
  </si>
  <si>
    <t>Short S-23</t>
  </si>
  <si>
    <t>VH-ADU</t>
  </si>
  <si>
    <t>S-844</t>
  </si>
  <si>
    <t>Stalled and crashed in poor weather into the water during an emergency landing on the open sea. Broke up in heavy seas.</t>
  </si>
  <si>
    <t>Off the coast of France</t>
  </si>
  <si>
    <t>2L272</t>
  </si>
  <si>
    <t>Lisbon - London</t>
  </si>
  <si>
    <t>G-AGBB</t>
  </si>
  <si>
    <t>Shot down by the German Air Force over the Bay of Biscay. The last message received from the plane was it was being attacked by an enemy aircraft. The aircraft had a Dutch crew. British actor Leslie Howard, 42, killed.</t>
  </si>
  <si>
    <t>Pope Field - Maxton</t>
  </si>
  <si>
    <t>Douglas C-47A-DL</t>
  </si>
  <si>
    <t>42-23512</t>
  </si>
  <si>
    <t>Crashed in thunderstorm activity while attempting to land.</t>
  </si>
  <si>
    <t>B-17C Flying Fortress</t>
  </si>
  <si>
    <t>The aircraft took off into ground fog and leveled off at an altitude of about 300 feet. In a matter of minutes the plane had caught fire in the air, and as it dived into the trees one of its wings came away leaving a great opening in the fuselage through which most of the passengers were emptied into the bush before the final impact.</t>
  </si>
  <si>
    <t>Lockheed Hudson VI</t>
  </si>
  <si>
    <t>FK-459</t>
  </si>
  <si>
    <t>FK-618</t>
  </si>
  <si>
    <t>Gibraltar</t>
  </si>
  <si>
    <t>Consolidated Liberator B24 C</t>
  </si>
  <si>
    <t>A-L-523</t>
  </si>
  <si>
    <t>The flight, bound for London, crashed into the Mediterranean shortly after takeoff. Wladyslaw Sikorski, prime minister of the Polish government in exile, killed.</t>
  </si>
  <si>
    <t>Lisbon - Foynes - Poole</t>
  </si>
  <si>
    <t>Short Sunderland 3 (flying boat)</t>
  </si>
  <si>
    <t>G-AGES</t>
  </si>
  <si>
    <t>Cleveland - Memphis</t>
  </si>
  <si>
    <t>NC16014</t>
  </si>
  <si>
    <t>The aircraft crashed into trees while attempting to land in strong turbulence and violent downdrafts. There was evidence that most of the occupants in the cabin were victims of suffocation or fire, or both, because of their inability to effect an exit from the aircraft. Loss of control of the aircraft due to unusually severe turbulence and violent downdraft caused by a thunderstorm of unknown and unpredictable intensity.</t>
  </si>
  <si>
    <t>Bombing run</t>
  </si>
  <si>
    <t>Consolidated B-24</t>
  </si>
  <si>
    <t>Crashed into a women's prison after being hit by anti-aircraft fire while on a bombing run.</t>
  </si>
  <si>
    <t>Military - U.S. Air Force</t>
  </si>
  <si>
    <t>Townsville - Brisbane</t>
  </si>
  <si>
    <t>41-7733</t>
  </si>
  <si>
    <t>Crashed into the ocean.</t>
  </si>
  <si>
    <t>The cargo plane was shot down by Japanese fighters.</t>
  </si>
  <si>
    <t>VASP</t>
  </si>
  <si>
    <t>PP-SPD</t>
  </si>
  <si>
    <t>Struck a Naval Academy building while attemptin to take off.  The plane then broke in two and fell into the harbor. The plane was named 'City of Rio de Janiero.'</t>
  </si>
  <si>
    <t>Boeing B-17F / Boeing B-17F</t>
  </si>
  <si>
    <t>42-4621/42-6031</t>
  </si>
  <si>
    <t>Midair collision over the Gulf of Mexico while flying in formation. Eleven killed on each plane.</t>
  </si>
  <si>
    <t>Douglas C-53D-DO</t>
  </si>
  <si>
    <t>42-68729</t>
  </si>
  <si>
    <t>Crashed into a wooded area after nearly colliding with a glider being towed by another aircraft.  The evasive maneuver caused the aircraft to stall and crash.</t>
  </si>
  <si>
    <t>42-6471</t>
  </si>
  <si>
    <t>Cashed into trees shortly after taking off.</t>
  </si>
  <si>
    <t>Nashville - Memphis</t>
  </si>
  <si>
    <t>Douglas DC3-G102</t>
  </si>
  <si>
    <t>NC16088</t>
  </si>
  <si>
    <t>The aircraft struck the ground nose-first in a vertical attitude while en route and was completely demolished by the impact. Inability of the aircraft to gain or maintain altitude due to carburetor ice, propeller ice or wing ice or some combination of these icing conditions, while over terrain and in weather unsuitable for an emergency landing.</t>
  </si>
  <si>
    <t>Military - Royal Canadian Air Force</t>
  </si>
  <si>
    <t>The plane crashed in a snowstorm, on a cliff near the summit of Black Mountain, 60 miles north of its destination, Montreal. The wreckage was located three years later.</t>
  </si>
  <si>
    <t>AB Aerotransport</t>
  </si>
  <si>
    <t>SE-BAG</t>
  </si>
  <si>
    <t>Shot down by a Ju88, German military aircraft.</t>
  </si>
  <si>
    <t>42-5677</t>
  </si>
  <si>
    <t>Stalled when it was making a descending turn during a parachute exercise.</t>
  </si>
  <si>
    <t>Military - Indian Air Force</t>
  </si>
  <si>
    <t>Crashed into a village.</t>
  </si>
  <si>
    <t>The cargo plane crashed short of the runway in poor weather conditions.</t>
  </si>
  <si>
    <t>A navigational error caused the cargo plane to strike a mountain.</t>
  </si>
  <si>
    <t>Lockheed L-18-56 Lodestar</t>
  </si>
  <si>
    <t>VH-CAB</t>
  </si>
  <si>
    <t>Flew into a hill shortly after talking off from Ward's Strip operated by Qantas for Allied Directorate of Air Transport.</t>
  </si>
  <si>
    <t>The cargo plane struck a mountain while attempting a go-around.</t>
  </si>
  <si>
    <t>Douglas C-47A-60-DL</t>
  </si>
  <si>
    <t>43-30742</t>
  </si>
  <si>
    <t>Military - U.S. Army Air Forces / Military - U.S. Army Air Forces</t>
  </si>
  <si>
    <t>Wendover Field - Pocatello AAB</t>
  </si>
  <si>
    <t>Consolidated B-24 / Consolidated B-24</t>
  </si>
  <si>
    <t>42-7183/42-7408</t>
  </si>
  <si>
    <t>A midair collision occurred while on a cross-country flight flying in formation. Twelve kiled aboard 4207183 and thirteen aboard 42-7408. Faulty flying technique displayed by the pilot of 42-7183.</t>
  </si>
  <si>
    <t>D-ADQW</t>
  </si>
  <si>
    <t>Little Rock - Memphis</t>
  </si>
  <si>
    <t>NC21767</t>
  </si>
  <si>
    <t>The aircraft crashed into a river and sank ,18 miles southwest of Memphis, in a snowstorm, while en route from Little Rock. Cause undetermined.</t>
  </si>
  <si>
    <t>China</t>
  </si>
  <si>
    <t>The cargo plane flew into a mountain</t>
  </si>
  <si>
    <t>D-ABAS</t>
  </si>
  <si>
    <t>The plane missing and never found.</t>
  </si>
  <si>
    <t>New Guinea</t>
  </si>
  <si>
    <t>Port Moreaby - Nadzab</t>
  </si>
  <si>
    <t>Disappeared while en route on a non-combat mission. Wreckage found 39 years later on 4/30/1983.</t>
  </si>
  <si>
    <t>Nome - Fairbanks</t>
  </si>
  <si>
    <t>Pilgrim 100B</t>
  </si>
  <si>
    <t>NC742N</t>
  </si>
  <si>
    <t>Crashed shortly after takeoff in a snow storm. Failure of the pilot to recognize his proximity to the ground due to heavy snow which entirely covered the terrain.</t>
  </si>
  <si>
    <t>D-AOCA</t>
  </si>
  <si>
    <t>Shot down by allied fighters.</t>
  </si>
  <si>
    <t>D-AAIG</t>
  </si>
  <si>
    <t>Montreal, Canada - European air base</t>
  </si>
  <si>
    <t>Crashed into a row of houses shortly after taking off from Dorval Airport.</t>
  </si>
  <si>
    <t>Calcutta - Dinjan</t>
  </si>
  <si>
    <t>While enroute the crew got lost and crashed into 22,000 foot mountain in Tibet. Bad weather prevented the pilot from getting a bearing on any radio station.</t>
  </si>
  <si>
    <t>Crashed at sea in poor weather conditions.</t>
  </si>
  <si>
    <t>42-101035</t>
  </si>
  <si>
    <t>Shot down by anti-aircraft fire during the Normandy invasion.</t>
  </si>
  <si>
    <t>Douglas C-47A</t>
  </si>
  <si>
    <t>42-100905</t>
  </si>
  <si>
    <t>42-93095</t>
  </si>
  <si>
    <t>Dijan - Kunming</t>
  </si>
  <si>
    <t>The plane discintigrated in mid-aid. The jack pad had been removed from the right wing root. This left 4 large holes directly under the fuel tanks and directly in line with the exhaust. When the throttles were cut to descend, the flame only went as far back as the holes. There the flames went up around the fuel tank, igniting the fumes and blew the wing off.</t>
  </si>
  <si>
    <t>Kunming - Chungking,</t>
  </si>
  <si>
    <t>Diverted to Kweilin after Chunking was below minimums. After holding over Kweilin for 3 hours, the aircraft ran out of gas, hit mountain and was demolished.</t>
  </si>
  <si>
    <t>Varig</t>
  </si>
  <si>
    <t>Lockheed 10C Electra</t>
  </si>
  <si>
    <t>PP-VAG</t>
  </si>
  <si>
    <t>Crashed into a river.</t>
  </si>
  <si>
    <t>North AtlantiOcean</t>
  </si>
  <si>
    <t>England - Long Island, N.Y.</t>
  </si>
  <si>
    <t>Douglas C-54A-DO (DC-4)</t>
  </si>
  <si>
    <t>42-107470</t>
  </si>
  <si>
    <t>Disappeared while en route from Iceland to Newfoundland.</t>
  </si>
  <si>
    <t>Bristol - Preswick</t>
  </si>
  <si>
    <t>Douglas C-47A-DK</t>
  </si>
  <si>
    <t>42-93038</t>
  </si>
  <si>
    <t>As the aircraft approached land, it began a climb but was not able to gain sufficient altitude to clear a cloud shrouded cliff.</t>
  </si>
  <si>
    <t>Consolidated Catalina PB2Y-3R</t>
  </si>
  <si>
    <t>While taking off in the dark, the aircraft's wingtip collided with the jackpole mast of an anchored liberty ship which had slipped anchor and drifted, unlighted, into the seaplane area.  The aircraft then spun out of control, and crashed into the ocean and sank.</t>
  </si>
  <si>
    <t>Bruning, NB - Pierre, SD</t>
  </si>
  <si>
    <t>42-23652</t>
  </si>
  <si>
    <t>Crashed in a severe thunderstorm after possibly being hit by lightning and losing both engines.</t>
  </si>
  <si>
    <t>Antilla - Miami</t>
  </si>
  <si>
    <t>NC823M</t>
  </si>
  <si>
    <t>Crashed during the third attempt to lift from the water and sank into the ocean. Loss of control due to the captain's inexperience in handling the particular type of aircraft. The aircraft was named 'Hong Kong Clipper.'</t>
  </si>
  <si>
    <t>Consolidated PB4Y-1</t>
  </si>
  <si>
    <t>Navy lieutenant Joseph P. Kennedy Jr., 29, brother of President John F. Kennedy, was killed while on a flying mission over England during World War II.  Kennedy volunteered for operation Aphrodite after completing two full combat tours and was killed when the explosive-laden PB4Y he was flying blew up in air.  He was intending to aim the ship and bail out, leaving another aircraft to guide the PB4Y via remote control to a German submarine pen on the French coast; it apparently exploded when he armed the switches.  The photographichase plane had President Franklin Roosevelt's son, Elliot Roosevelt, on board.</t>
  </si>
  <si>
    <t>Consolidated B-24H</t>
  </si>
  <si>
    <t>42-50291</t>
  </si>
  <si>
    <t>The bomber crashed into a school and a cafe while attempting to land at Warton Air Depot in poor weather. The crash occurred during a thunderstorm with heavy rain and winds. Windshear.</t>
  </si>
  <si>
    <t>Douglas C-54A-DC (DC-4)</t>
  </si>
  <si>
    <t>42-72171</t>
  </si>
  <si>
    <t>Crashed into a residential area in poor visiblility while attemping to land after a trans-Atlantiflilght.</t>
  </si>
  <si>
    <t>PP-PBI</t>
  </si>
  <si>
    <t>Junkers JU52/3m</t>
  </si>
  <si>
    <t>D-AUAW</t>
  </si>
  <si>
    <t>Military - Royal Netherlands East Indies Air Force</t>
  </si>
  <si>
    <t>Merauke -- Cairns</t>
  </si>
  <si>
    <t>C-47 Dakota DT-941</t>
  </si>
  <si>
    <t>VH-RDK</t>
  </si>
  <si>
    <t>The plane went missing while en route from Merauke to Cairns. The last radio contact was 15 minutes before ETA.  A scientifiexpedition found the wreckage in January 1989, 65 km northwest from Cairns at a height of 1,200 meters.</t>
  </si>
  <si>
    <t>Alaska</t>
  </si>
  <si>
    <t>U. S. Air Force</t>
  </si>
  <si>
    <t>Elmindorf AFB, Anchorage - Ladd Field, Fairbanks</t>
  </si>
  <si>
    <t>Douglas C-47A-90-DL</t>
  </si>
  <si>
    <t>43-15738</t>
  </si>
  <si>
    <t>Struck the side of a mountain while in full flight. Cause unknown but weather conditions suspected.</t>
  </si>
  <si>
    <t>PP-PBH</t>
  </si>
  <si>
    <t>Stuttgart - Barcelona</t>
  </si>
  <si>
    <t>Focke-Wulf FW 200</t>
  </si>
  <si>
    <t>D-AMHL</t>
  </si>
  <si>
    <t>Missing on a flight from France to Spain. Shot down by an American Bristol Beau allied night fighter.</t>
  </si>
  <si>
    <t>Texas</t>
  </si>
  <si>
    <t>Boeing TB-29A Super Fortress</t>
  </si>
  <si>
    <t>44-69943</t>
  </si>
  <si>
    <t>Dinjan - Suifu</t>
  </si>
  <si>
    <t>Both wing of the cargo plane separated from the fuselage after the aircraft penetrated a thunderstorm.</t>
  </si>
  <si>
    <t>Bosnia</t>
  </si>
  <si>
    <t>D-AUSS</t>
  </si>
  <si>
    <t>VH-ABB</t>
  </si>
  <si>
    <t>S-877</t>
  </si>
  <si>
    <t>On final approach with one engine shut-down, stalled 10 ft above the water and hull ruptured on impact.</t>
  </si>
  <si>
    <t>D-ADQV</t>
  </si>
  <si>
    <t>Crashed into a mountain in poor weather conditions.</t>
  </si>
  <si>
    <t>D-ASHE</t>
  </si>
  <si>
    <t>Shot down by British Mosquito fighters.</t>
  </si>
  <si>
    <t>Liverpool - New York</t>
  </si>
  <si>
    <t>Consolidated B24H</t>
  </si>
  <si>
    <t>42-50347</t>
  </si>
  <si>
    <t>Broke-up in flight either due to an explosion or catastrophistructural failure of the aircraft.</t>
  </si>
  <si>
    <t>NC28310</t>
  </si>
  <si>
    <t>The wing separated from the aircraft after entering a thunderstorm and encountering severe turbulence. The failure of the airplane's structure as a result of severe turbulence, an important contributing cause was the fact that the airplane was undoubtedly in an abnormal attitude of flight,  i.e., inverted, at the instant of structural failure. The cause of the airplane becoming inverted was not determined.</t>
  </si>
  <si>
    <t>Military - U.S. Army Air Corps</t>
  </si>
  <si>
    <t>42-52196</t>
  </si>
  <si>
    <t>43-15046</t>
  </si>
  <si>
    <t>Flying in low overcast, the aircraft struck a hill, exploded and burned.</t>
  </si>
  <si>
    <t>XH-TAN</t>
  </si>
  <si>
    <t>Kenya</t>
  </si>
  <si>
    <t>BOAC</t>
  </si>
  <si>
    <t>G-AGBW</t>
  </si>
  <si>
    <t>D-ARHW</t>
  </si>
  <si>
    <t>Shot down by a German patrol boat.</t>
  </si>
  <si>
    <t>The cargo plane flew into Digboi Mountain after losing both engines.</t>
  </si>
  <si>
    <t>San Francisco - Burbank - New York City</t>
  </si>
  <si>
    <t>NC17322</t>
  </si>
  <si>
    <t>The plane crashed and burned 6.5 miles west northwest of the Bubank Airport in dense fog. The pilot's deviation from the standard instrument approach procedure and descent below the established safe minimum altitude. A contributing factor was the company's failure to enforce adherence to company procedures.</t>
  </si>
  <si>
    <t>Trans-Canada Air Lines</t>
  </si>
  <si>
    <t>Avro 683 Lancaster</t>
  </si>
  <si>
    <t>CF-CMU</t>
  </si>
  <si>
    <t>Twinwood, England - Villacoublay, France</t>
  </si>
  <si>
    <t>UC-64A Noorduyn Norseman</t>
  </si>
  <si>
    <t>44-70286</t>
  </si>
  <si>
    <t>Disappeared over the English Channel en route from Bedford England to Paris, France. Band leader and musician Glenn Miller, 40, killed along with flight officer John Morgan and Lt. Colonel Norman Baessell. It has been theorized the plane may have been hit by bombs being jettisoned over the English Channel by RAF bombers on their way home from an unsuccessful raid. Wreckage and bodies were never found.</t>
  </si>
  <si>
    <t>Kunming - Tengchung</t>
  </si>
  <si>
    <t>The cargo plane crashed in strong winds</t>
  </si>
  <si>
    <t>Miami - Leopoldville</t>
  </si>
  <si>
    <t>NC14716</t>
  </si>
  <si>
    <t>The aircraft crashed 1.25 miles short of the intended landing area in a nose-down attitude at too great a speed and broke up in the water. The first officer's failure to realize his proximity to the water and to correct his attitude for a normal landing and the lack of adequate supervision by the captain during the landing, resulting in the inadvertent flight into the water in excess of normal landing speed and in a nose-down attitude. The aircraft was named China Clipper.</t>
  </si>
  <si>
    <t>New York City - Juarez, Mexico - Burbank</t>
  </si>
  <si>
    <t>NC25684</t>
  </si>
  <si>
    <t>The aircraft, lost in fog, crashed into the Verdugo Mountains,  while attempting to reach Palmdale Airport, its alternate landing site, after being unable to land at Burbank Airport. The company ground personnel failed to obtain and transmit important weather to the pilot. Improperly executed missed approach by the pilot. Actress Donna Reed was returning from Juarez where she obtained a divorce from her husband but was bumped from the flight just prior to takeoff  to make room for a military officer holding a wartime-travel priority pass.</t>
  </si>
  <si>
    <t>The cargo plane struck a mountain.</t>
  </si>
  <si>
    <t>Chongqing - Kunming</t>
  </si>
  <si>
    <t>A72-70</t>
  </si>
  <si>
    <t>VH-UYY</t>
  </si>
  <si>
    <t>41-18603</t>
  </si>
  <si>
    <t>Crashed into a hill after encountering a fog bank and not climbing in sufficient time to avoid the terrain.</t>
  </si>
  <si>
    <t>Douglas C-47 Dakota</t>
  </si>
  <si>
    <t>KG630</t>
  </si>
  <si>
    <t>Struck a mountain while flying in low clouds and poor visibility.</t>
  </si>
  <si>
    <t>Douglas R4D-6</t>
  </si>
  <si>
    <t>Crashed into San Francisco bay shortly after taking off. The right wing struck to water as the plane made a wide turn.</t>
  </si>
  <si>
    <t>Navegacao Aerea Brasileira</t>
  </si>
  <si>
    <t>Lockheed 18 Loadstar</t>
  </si>
  <si>
    <t>PP-NAE</t>
  </si>
  <si>
    <t>Military - United States Army Air Force</t>
  </si>
  <si>
    <t>Curtiss C-46A</t>
  </si>
  <si>
    <t>42-107377</t>
  </si>
  <si>
    <t>New York City - Los Angeles</t>
  </si>
  <si>
    <t>N18142</t>
  </si>
  <si>
    <t>The aircraft flew into the summit of Glade mountain at 3,900 ft., in heavy rain and turbulence  while en route. The pilot's failure to properly  plan the flight and remain at a safe instrument altitude under existing conditions. A contributing cause of the accident was the company's laxity in dispatching and supervising the flight.</t>
  </si>
  <si>
    <t>43-16011</t>
  </si>
  <si>
    <t>Disappeared en route.</t>
  </si>
  <si>
    <t>Kunming - Sichang</t>
  </si>
  <si>
    <t>The cargo plane struck a mountain in the Himalayas under poor weather conditions.</t>
  </si>
  <si>
    <t>Pittsburgh - Morgantown</t>
  </si>
  <si>
    <t>NC25692</t>
  </si>
  <si>
    <t>The aircraft crashed against the slope of Cheat Mountain at 2,100 ft., 7 miles east northeast of Morgantown. The action of the pilot in continuing flight over mountainous terrain under instrument conditions, below the minimum authorized instrument altitude.</t>
  </si>
  <si>
    <t>The transport crashed into a hillside as it took off in heavy fog at Guildford Airport.</t>
  </si>
  <si>
    <t>D-ANAJ</t>
  </si>
  <si>
    <t>Missing on an evacuation flight from Berlin to Munich.</t>
  </si>
  <si>
    <t>Midland, TX - Nashville, TN</t>
  </si>
  <si>
    <t>41-18451</t>
  </si>
  <si>
    <t>Broke-up after entering an area of thunderstorms. Initial structural failure involved the elevator followed by the entire aircraft.</t>
  </si>
  <si>
    <t>D-ASHH</t>
  </si>
  <si>
    <t>Ridgewell - Nutts Corner</t>
  </si>
  <si>
    <t>B17G Flying Fortress</t>
  </si>
  <si>
    <t>43-38856</t>
  </si>
  <si>
    <t>Washington D.C.</t>
  </si>
  <si>
    <t>Page Airways</t>
  </si>
  <si>
    <t>Washington, D.C. - New York, Ny</t>
  </si>
  <si>
    <t>NC33328</t>
  </si>
  <si>
    <t>Lost an engine during takeoff, settled back on the runway, overran the runway, rolled to the right and crashed into a drainage ditch and burned. Engine failure during a critical point in the take-off followed by the pilot executing an emergency landing under unfavorable conditions. Contributing factors were the strong gusts and ground turbulence which prevailed at the time and the presence of a deep ditch near the runway.</t>
  </si>
  <si>
    <t>Douglas C-54E-DO (DC-4)</t>
  </si>
  <si>
    <t>44-9043</t>
  </si>
  <si>
    <t>Crashed into a hill shortly after taking off from Sorido airstrip. Cause unknown.</t>
  </si>
  <si>
    <t>Curtiss-Wright C-46D-CU</t>
  </si>
  <si>
    <t>44-77839</t>
  </si>
  <si>
    <t>Flying low because of poor visiblity, the aircraft struck a radar tower, lost its right wing, crashed and burned. Pilot error. Flying VFR in IFR conditions.</t>
  </si>
  <si>
    <t>England - Brussels</t>
  </si>
  <si>
    <t>Avro Lancaster</t>
  </si>
  <si>
    <t>RF230</t>
  </si>
  <si>
    <t>The aircraft went in to a spin and crashed in a wooded area and caught fire.</t>
  </si>
  <si>
    <t>Douglas C-47B-DK</t>
  </si>
  <si>
    <t>43-49788</t>
  </si>
  <si>
    <t>Accra, Ghana - Monrovia, Liberia</t>
  </si>
  <si>
    <t>Douglas C-47B-dK</t>
  </si>
  <si>
    <t>44-76406</t>
  </si>
  <si>
    <t>Disappeared off the Atlanticoast after sending a distress message. A witness observed the plane hit the water at a 45 degree angle. No wreckage or bodies were ever found.</t>
  </si>
  <si>
    <t>The aircraft crashed into a mountain in the Carstenz Range at an altitude of 14,200 ft. The wreckage was discovered in December 1970.</t>
  </si>
  <si>
    <t>MaRobertson Miller Airlines</t>
  </si>
  <si>
    <t>de Havilland DH-86A</t>
  </si>
  <si>
    <t>VH-USF</t>
  </si>
  <si>
    <t>JT985</t>
  </si>
  <si>
    <t>Crashed and burned on a hillside after experiencing engine failure.</t>
  </si>
  <si>
    <t>Military - Royal Indian Air Force</t>
  </si>
  <si>
    <t>Crashed into a village exploding and destoying several houses.</t>
  </si>
  <si>
    <t>Montreal, Canada - England</t>
  </si>
  <si>
    <t>JT982</t>
  </si>
  <si>
    <t>Disappeared on a trans-Atlantiflight from Montreal to England.</t>
  </si>
  <si>
    <t>Military - South African Air Force</t>
  </si>
  <si>
    <t>Crashed shortly after take off into Lake Victoria.</t>
  </si>
  <si>
    <t>Eastern Air Lines / Military - U.S. Army Air Corps</t>
  </si>
  <si>
    <t>Boston - NY - Washington DC - Jacksonville - Miami</t>
  </si>
  <si>
    <t>Douglas DC-3-201C /  Army A-26</t>
  </si>
  <si>
    <t>NC25647</t>
  </si>
  <si>
    <t>After deviating off course 8 miles to avoid military traffic, the two planes collided at 3,000 ft. The commercial pilot landed the plane in a corn field.  Two occupants of the A-26 (33-35553) were killed and one parachuted safely. One infant was killed on the DC-3.  Lack of vigilance on the part  of the pilots of both aircraft, resulting in the failure of each pilot to see the other aircraft in time to  avoid a collision.</t>
  </si>
  <si>
    <t>North American B-25D bomber</t>
  </si>
  <si>
    <t>43-0577</t>
  </si>
  <si>
    <t>A U.S. Army Air Force plane crashed into the 79th floor of the Empire State Building in heavy fog.  Lt. Col. William Franklin Smith Jr., the pilot, became disoriented while trying to land at Newark Airport.  Lt. Smith was told he had a 3 hour wait to land at Newark. Impatient to get his plane on the ground, he falsely declared he had official business at La Guardia Airport with the intention of diverting to Newark as soon as he was cleared. The 12 ton plane smashed a 20 ft. hole in the building. Fuel from the ruptured gas tanks poured out and set two floors ablaze killing 10 people. One engine exited the south side of the building and plunged into a penthouse below.  The second engine entered an elevator shaft and severed the cables plunging the car and the elevator operator 1,000 feet into a sub basement. Despite suffering a broken back and legs, she survived.</t>
  </si>
  <si>
    <t>Lineas Aereas Mineras</t>
  </si>
  <si>
    <t>XA-DUY</t>
  </si>
  <si>
    <t>Crashed into mountainous terrain.</t>
  </si>
  <si>
    <t>Port of Spain - Fort de France</t>
  </si>
  <si>
    <t>Sikorsky S-43 (flying boat)</t>
  </si>
  <si>
    <t>NC15066</t>
  </si>
  <si>
    <t>The aircraft crashed while landing at Fort de France. The plane sank and 4 passengers drowned. The attempt by the pilot to land the aircraft in conditions of water surface not suitable for landing of a flying boat.</t>
  </si>
  <si>
    <t>Douglas DC-2-243</t>
  </si>
  <si>
    <t>XA-DOT</t>
  </si>
  <si>
    <t>Miami - New York City</t>
  </si>
  <si>
    <t>NC33631</t>
  </si>
  <si>
    <t>Fire was discovered on board the aircraft after having passed Florence. The fire originated in the general area of the right side of the rear cargo compartment and lavatory. The aircraft descended to a lower altitude while returning to Florence, struck two large  trees and crashed.  A fire of undetermined origin in the rear cargo compartment or lavatory which resulted in the inability of the pilot to maintain altitude long enough to effect an emergency landing.</t>
  </si>
  <si>
    <t>Milne Bay - Dobodura</t>
  </si>
  <si>
    <t>A6556</t>
  </si>
  <si>
    <t>Left Milne Bay on routine flight  to Dobodura at 10:15. Crashed into sea near Milne Bay.</t>
  </si>
  <si>
    <t>45-1011</t>
  </si>
  <si>
    <t>Failed to gain altitude while taking off, struck trees, lost both wings, exploded and burned. Engine failure.</t>
  </si>
  <si>
    <t>Douglas C-47B-5-DK</t>
  </si>
  <si>
    <t>A65-61</t>
  </si>
  <si>
    <t>14554/25999</t>
  </si>
  <si>
    <t>Curtiss C-46D</t>
  </si>
  <si>
    <t>42-101183</t>
  </si>
  <si>
    <t>National Airlines</t>
  </si>
  <si>
    <t>Miami - Jacksonville</t>
  </si>
  <si>
    <t>NC18199</t>
  </si>
  <si>
    <t>Crashed into a lake while attempting to execute a missed approach. The faulty execution of a missed approach procedure resulting in settling of the aircraft into a water area beyond the landing runway.</t>
  </si>
  <si>
    <t>England - Prague</t>
  </si>
  <si>
    <t>Consolidated LB-40-A Liberator</t>
  </si>
  <si>
    <t>Cashed and burned shortly after takeoff after experiencing an engine fire in the No. 2 engine.</t>
  </si>
  <si>
    <t>London - Cairo</t>
  </si>
  <si>
    <t>Short Stirling IV</t>
  </si>
  <si>
    <t>LJ668</t>
  </si>
  <si>
    <t>Lost altitude while in a turn and attempting to land and crashed and burned.</t>
  </si>
  <si>
    <t>Belgium - India</t>
  </si>
  <si>
    <t>Consolidated LB-30-A Liberator</t>
  </si>
  <si>
    <t>KL595</t>
  </si>
  <si>
    <t>The aircraft failed to gain speed or altitude and struck a hill at the end of the runway.</t>
  </si>
  <si>
    <t>Hankou - Peking</t>
  </si>
  <si>
    <t>Curtiss-Wright C-46F-CU</t>
  </si>
  <si>
    <t>44-78591</t>
  </si>
  <si>
    <t>Struck a radio transmission tower while on approach for landing at Nanyman field.</t>
  </si>
  <si>
    <t>Ambon, Indonesia - Darwin, Australia</t>
  </si>
  <si>
    <t>Douglas C-47B</t>
  </si>
  <si>
    <t>A65-83</t>
  </si>
  <si>
    <t>16127/32875</t>
  </si>
  <si>
    <t>Shanghai - Canton</t>
  </si>
  <si>
    <t>KJ957</t>
  </si>
  <si>
    <t>14804/26249</t>
  </si>
  <si>
    <t>Penetrated a thunderstorm and broke-up.</t>
  </si>
  <si>
    <t>Faucett</t>
  </si>
  <si>
    <t>Faucett F-19</t>
  </si>
  <si>
    <t>OB-PAG-139</t>
  </si>
  <si>
    <t>Curtiss-Wright C-46A-CK</t>
  </si>
  <si>
    <t>43-47228</t>
  </si>
  <si>
    <t>Crashed and burned on takeoff striking a hill.  Possible engine failure or overloading.</t>
  </si>
  <si>
    <t>42-93041</t>
  </si>
  <si>
    <t>The crew descended through low overcast to obtain their position.  Followed an river and crashed into wooded mountainside.  Navigator error in not informing the pilot of high terrain.</t>
  </si>
  <si>
    <t>Chabua - Karachi</t>
  </si>
  <si>
    <t>Douglas C-54G</t>
  </si>
  <si>
    <t>45528A</t>
  </si>
  <si>
    <t>Crashed into the Himalaysas and burned while en route.</t>
  </si>
  <si>
    <t>Martin PBM-3S  / Martin PBM-5</t>
  </si>
  <si>
    <t>01710 / 69113</t>
  </si>
  <si>
    <t>The aircraft expierence a midair collision over Corpus Christi Bay while on a training flight.</t>
  </si>
  <si>
    <t>Athens - Naples</t>
  </si>
  <si>
    <t>42-24363</t>
  </si>
  <si>
    <t>The pilot radioed he was lost, shortly before impacting the ground while attempting to land in poor visibility.</t>
  </si>
  <si>
    <t>France - Athens</t>
  </si>
  <si>
    <t>Boeing B-17G</t>
  </si>
  <si>
    <t>43-9197</t>
  </si>
  <si>
    <t>The plane disappeared after the pilot radioed he was exeriencing heavy icing and asked to divert to Rome.  The plane was found 5 months later on Mt. Meta.</t>
  </si>
  <si>
    <t>Short Stirling</t>
  </si>
  <si>
    <t>PJ950</t>
  </si>
  <si>
    <t>Crashed and burned after experiencing an engine fire.</t>
  </si>
  <si>
    <t>Himalayas</t>
  </si>
  <si>
    <t>Chabau, India - Karachi, Pakistan</t>
  </si>
  <si>
    <t>Douglas C-54</t>
  </si>
  <si>
    <t>Crashed into a mountain ridge 200 ft. short of the summit, bounced over the top and crashed down the other side while  en route.</t>
  </si>
  <si>
    <t>Douglas C-47 Dakota-DK</t>
  </si>
  <si>
    <t>A6554</t>
  </si>
  <si>
    <t>Crashed into a 7,000 ft. mountain, 150 feet below the ridge, shortly after taking off.</t>
  </si>
  <si>
    <t>KH126</t>
  </si>
  <si>
    <t>The aircraft crashed into a hill shortly after takeoff after and  making a turn, before reaching the prescribed altitude.</t>
  </si>
  <si>
    <t>India - Cambridge, England</t>
  </si>
  <si>
    <t>KH125</t>
  </si>
  <si>
    <t>Crashed in severe turbulence in thunderstorms after losing the right wing and breaking up.</t>
  </si>
  <si>
    <t>Off the Florida coast</t>
  </si>
  <si>
    <t>Five Grumman TBM Avengers</t>
  </si>
  <si>
    <t>The five aircraft, (23307) (73209) (46325) (46094) (45714), flying out of the U.S. Naval Air Station at Fort Lauderdale, on a training mission,  became lost, ran out of fuel and crashed into the AtlantiOcean.  No trace of the planes were ever found. This was the incident that began the 'Bermuda Triangle' legend.</t>
  </si>
  <si>
    <t>Newark, N.J. - Seattle, WA</t>
  </si>
  <si>
    <t>Crashed into a field after hitting trees while attempting to land in a snowstorm.</t>
  </si>
  <si>
    <t>KN413</t>
  </si>
  <si>
    <t>16090/32838</t>
  </si>
  <si>
    <t>Flew into the side of a hill.</t>
  </si>
  <si>
    <t>F-BALV</t>
  </si>
  <si>
    <t>Philadelphia - New York City</t>
  </si>
  <si>
    <t>NC18l23</t>
  </si>
  <si>
    <t>The pilot, in the belief that he was encountering engine trouble, attempted a landing despite a landing approach which was too high and too fast. Initial contact with the runway was made at a point which provided insufficient room for a landing roll and at an airspeed considerable in excess of normal. The pilot was unable to bring the aircraft to a stop in time to avoid overshooting the runway. The decision of the pilot in attempting a landing from an approach which was too high and too fast.</t>
  </si>
  <si>
    <t>New York City - Birmingham, AL</t>
  </si>
  <si>
    <t>N21786</t>
  </si>
  <si>
    <t>In worsening weather conditions, the plane landed fast and high while making an instrument approach to Birmingham, overran the runway, crashed through the barrier fence and into a creek. The action of the pilot in committing himself to a landing from an approach which was too high and too fast.</t>
  </si>
  <si>
    <t>Military - Chinese Air Force</t>
  </si>
  <si>
    <t>KN557</t>
  </si>
  <si>
    <t>16B</t>
  </si>
  <si>
    <t>New York - Boston</t>
  </si>
  <si>
    <t>Douglas DC-3-201E</t>
  </si>
  <si>
    <t>NC19970</t>
  </si>
  <si>
    <t>The aircraft lost control and spiraled into the ground after the No. 1 engine caught on fire and the left wing separated from the aircraft. The fire, caused by the failure of a fuel line or fuel line connection, led to failure of the left wing.</t>
  </si>
  <si>
    <t>Mililtary - Royal Canadian Air Force</t>
  </si>
  <si>
    <t>Comox, BC - Greenwood,NS</t>
  </si>
  <si>
    <t>Douglas DC-3 Dakota</t>
  </si>
  <si>
    <t>Collided with Mt. Ptolemy while en route.</t>
  </si>
  <si>
    <t>KN500</t>
  </si>
  <si>
    <t>16277/33025</t>
  </si>
  <si>
    <t>Boise - Denver</t>
  </si>
  <si>
    <t>Douglas DC-3-194H</t>
  </si>
  <si>
    <t>NC25675</t>
  </si>
  <si>
    <t>The aircraft crashed into Elk Mountain after the crew made an unauthorized deviation from the prescribed route at an altitude insufficient to assure adequate clearance over Elk Mountain. Flight had originally filed for 13,000 ft.  But later amended the flight plan to 11,000 ft. Elk Mountain is 11,152 ft. MSL.</t>
  </si>
  <si>
    <t>Iloilo - Cebu</t>
  </si>
  <si>
    <t>Crashed into mountainous terrain while en route.</t>
  </si>
  <si>
    <t>Consolidated 32-2 Liberator II</t>
  </si>
  <si>
    <t>G-AGEM</t>
  </si>
  <si>
    <t>Crashed while attempting to land. Icing.</t>
  </si>
  <si>
    <t>6-103</t>
  </si>
  <si>
    <t>Dallas - Tucon - San Diego</t>
  </si>
  <si>
    <t>Douglas DC-3-227B</t>
  </si>
  <si>
    <t>NC21799</t>
  </si>
  <si>
    <t>While on approach to San Diego, the aircraft flew into Tierra Blanca Mountain at an altitude of 4,500 feet in fog, exploded and burned. The crew descended into instrument conditions to an altitude below that required to maintain clearance over Thing Mountain. The reason for the descent was not determined.</t>
  </si>
  <si>
    <t>Paris - Prauge</t>
  </si>
  <si>
    <t>OK-</t>
  </si>
  <si>
    <t>Crashed while approaching Ruzyne Aerodome to land.</t>
  </si>
  <si>
    <t>Hobart - Melbourne</t>
  </si>
  <si>
    <t>Douglas DC-3 (C-47DL)</t>
  </si>
  <si>
    <t>VH-AET</t>
  </si>
  <si>
    <t>The aircraft crashed 10 mins after takeoff from Hobart. Inadvertent engagement of the autopilot instead of the fuel crossfeed.</t>
  </si>
  <si>
    <t>Shanghai - Nanking</t>
  </si>
  <si>
    <t>Crashed into mountainous terrain in low visibility while en route.</t>
  </si>
  <si>
    <t>Chunking - Shanghai</t>
  </si>
  <si>
    <t>Disappeared while en route. Plane never located.</t>
  </si>
  <si>
    <t>Stockton, CA - Ogden, UT</t>
  </si>
  <si>
    <t>45-1085</t>
  </si>
  <si>
    <t>The aircraft lost its right wing and disintegrated over Donner Summit for reasons unknown.</t>
  </si>
  <si>
    <t>British Overseas Airways /Qantas</t>
  </si>
  <si>
    <t>Karachi - Australia</t>
  </si>
  <si>
    <t>Avro 691 Lancastrian 1</t>
  </si>
  <si>
    <t>G-AGLX</t>
  </si>
  <si>
    <t>Disappeared between Ceylon and the Cocos Islands while en route. Aircraft owned by BOAC and operated by both airlines on Sydney-London services (BOAC crews operated London-Karachi and Qantas crews Karachi-Sydney).</t>
  </si>
  <si>
    <t>Military - Royal British Navy</t>
  </si>
  <si>
    <t>Vickers Wellington bomber</t>
  </si>
  <si>
    <t>HE-274</t>
  </si>
  <si>
    <t>The Wellington was engaged in exercises with a Spitfire fighter. The fighter was using the Wellington as a dummy target and the Wellington was to take evasive action. When the bomber was between 4,000 and 5,000 feet altitude, it turned to port and started diving at 20 degrees. It kept on loosing altitude till it crashed into houses in the center of Rabat. No distress signal was transmitted to either the fighter pilot or ground control.  The probable cause of the accident was leakage of hydraulifluid which somehow heated and released fumes in the cockpit rendering the crew unconcious.</t>
  </si>
  <si>
    <t>Shensi - Yenan</t>
  </si>
  <si>
    <t>AN-ACC</t>
  </si>
  <si>
    <t>FZ559</t>
  </si>
  <si>
    <t>Broke up in midair and crashed.</t>
  </si>
  <si>
    <t>Military U.S. Navy / Military - U.S. Navy</t>
  </si>
  <si>
    <t>PBY4-2 Privateer / PB4Y-2 Privateer</t>
  </si>
  <si>
    <t>Collided in midair while a fighter made practice diving maneuvers on the formation.</t>
  </si>
  <si>
    <t>Viking Air Transport</t>
  </si>
  <si>
    <t>Richmond - Atlanta</t>
  </si>
  <si>
    <t>NC53218</t>
  </si>
  <si>
    <t>Engine trouble after takeoff forced the crew to return to Richmond. While the crew was attempting to land a second time, an engine was shut down because it was running rough. The pilot apparently shut down the wrong engine. The plane stalled and crashed to earth, nose first. Inability of the crew to maintain adequate control of the aircraft to effect an emergency single-engine instrument approach under adverse weather conditions.</t>
  </si>
  <si>
    <t>DNL</t>
  </si>
  <si>
    <t>Oslo - Stockholm</t>
  </si>
  <si>
    <t>LN-LAB</t>
  </si>
  <si>
    <t>Crashed into Oslo Fjord shortly after takeoff.</t>
  </si>
  <si>
    <t>Cairo - Rome</t>
  </si>
  <si>
    <t>Douglas C-54-DO (DC-4)</t>
  </si>
  <si>
    <t>44-9078</t>
  </si>
  <si>
    <t>A fire of undetermined origin erupted in the cockpit. The crew  was unable to control the smoke and flames, lost control and the aircraft and crashed. Eight aboard parachuted to safety.</t>
  </si>
  <si>
    <t>Kano - Ikeja</t>
  </si>
  <si>
    <t>KG747</t>
  </si>
  <si>
    <t>Flying low to avoid poor weather, the aircraft crashed while en route from Kano to Ikeja.</t>
  </si>
  <si>
    <t>Douglas C-54D-DC (DC-4)</t>
  </si>
  <si>
    <t>43-17231</t>
  </si>
  <si>
    <t>Crashed into a summit after flying below the prescribed altitude.</t>
  </si>
  <si>
    <t>Off Malaya</t>
  </si>
  <si>
    <t>KJ918</t>
  </si>
  <si>
    <t>14641/26086</t>
  </si>
  <si>
    <t>Disappeared.</t>
  </si>
  <si>
    <t>Junkers Ju-52/3m</t>
  </si>
  <si>
    <t>F-BAJS</t>
  </si>
  <si>
    <t>AAC020</t>
  </si>
  <si>
    <t>The cargo  plane struck power lines and crashed while attempting to take off.</t>
  </si>
  <si>
    <t>Boeing B17G</t>
  </si>
  <si>
    <t>43-39136</t>
  </si>
  <si>
    <t>Struck a slope on Mt. Tom during an approach to land at Westover Field.</t>
  </si>
  <si>
    <t>Training flight</t>
  </si>
  <si>
    <t>Lockheed L-049 Constellation</t>
  </si>
  <si>
    <t>NC86513</t>
  </si>
  <si>
    <t>The flight crashed due to an in-flight fire caused by failure of a generator lead-through stud installation in the baggage compartment causing intense heat due to electrical arching, ignition of fuselage insulation and  creation of smoke rendering the crew incapable of controlling the aircraft. The plane crashed into powerlines and trees and burst into flames. The accident led to a 30-day grounding of all L-049s. The plane was named Star of Lisbon. Training flight.</t>
  </si>
  <si>
    <t>Central Air Transport</t>
  </si>
  <si>
    <t>Curtiss C-46</t>
  </si>
  <si>
    <t>The aircraft crashed 1 mile from the airfiend shortly after takeoff due to engine failure.</t>
  </si>
  <si>
    <t>ANDESA</t>
  </si>
  <si>
    <t>Guayaquil - Cuenca</t>
  </si>
  <si>
    <t>Curtiss C-46D-10-CU</t>
  </si>
  <si>
    <t>HC-SCA</t>
  </si>
  <si>
    <t>Overshot the runway. The pilot was unable to regain altitude and the plane crashed into a hill and burst into flames.</t>
  </si>
  <si>
    <t>Topeka - Denver</t>
  </si>
  <si>
    <t>Crashed into a field during a thunder and lightning storm.</t>
  </si>
  <si>
    <t>Off the Panama coast</t>
  </si>
  <si>
    <t>Military -  (2) U.S. Army Air Forces</t>
  </si>
  <si>
    <t>Boeing B-17G / Boeing B-17G</t>
  </si>
  <si>
    <t>4485624/4485626</t>
  </si>
  <si>
    <t>The two aircraft collided in midair, 20 miles north of the Panamanian island of Coiba while searching for a missing plane. Ten died aboard each aircraft.</t>
  </si>
  <si>
    <t>KN585</t>
  </si>
  <si>
    <t>Crashed into a swamp soon after taking off after suffering structural failure of the left wing in adverse weather conditions.</t>
  </si>
  <si>
    <t>British European Airways</t>
  </si>
  <si>
    <t>Northolt - Oslo</t>
  </si>
  <si>
    <t>Douglas C-47A-10-DK</t>
  </si>
  <si>
    <t>G-AHCS</t>
  </si>
  <si>
    <t>Flew into trees on Mistberget mountain at 2,000ft. while on approach to Oslo. Pilot error. Descended too early.  Inexperience in radio range flying and inadequate equipment.</t>
  </si>
  <si>
    <t>AtlantiCentral Airlines</t>
  </si>
  <si>
    <t>AtlantiCity - Newark</t>
  </si>
  <si>
    <t>Lockheed 18-56 Lodestar</t>
  </si>
  <si>
    <t>Crashed and burned while attempting to glide in for an emergency landing at Lakhurst Field.</t>
  </si>
  <si>
    <t>G-AGHT</t>
  </si>
  <si>
    <t>The port engine and, later, the starboard engine failed as the result of fuel starvation. Circumstantial evidence suggests strongly that this was caused by the inadvertent selection of the auxiliary fuel tanks which at that time contained only a small amount of fuel.</t>
  </si>
  <si>
    <t>G-AGMF</t>
  </si>
  <si>
    <t>Descended through clouds and crashed. Premature descent by the crew without establishing their position.  Training flight.</t>
  </si>
  <si>
    <t>Trans Luxury Airlines</t>
  </si>
  <si>
    <t>Teterboro - Chicago - San Francisco</t>
  </si>
  <si>
    <t>N51878</t>
  </si>
  <si>
    <t>While the aircraft was flying near Moline, the No. 1 engine failed. The prop was feathered and a descent initiated for an emergency landing.The aircraft overshot the landing and a  go-around was executed. A left turn was made with the gear and flaps extended. The left wing touched the ground and the aircraft cartwheeled. The engine failure was caused by a No. 5 cylinder fracture.</t>
  </si>
  <si>
    <t>Avro Anson</t>
  </si>
  <si>
    <t>SU-ADJ</t>
  </si>
  <si>
    <t>Crashed and caught fire.</t>
  </si>
  <si>
    <t>Copenhagen - Paris</t>
  </si>
  <si>
    <t>Douglas DC-3 (C-53D-DO)</t>
  </si>
  <si>
    <t>F-BADB</t>
  </si>
  <si>
    <t>Shortly after takeoff, the aircraft crashed into a field 40 miles south of Copenhagen, exploding and bursting into flames.</t>
  </si>
  <si>
    <t>Paris - Croydon</t>
  </si>
  <si>
    <t>F-BAXD</t>
  </si>
  <si>
    <t>Lost altitude after losing an engine on takeoff  and crashed into a factory yard.</t>
  </si>
  <si>
    <t>Trans-Luxury Airlines</t>
  </si>
  <si>
    <t>New York City - San Francisco</t>
  </si>
  <si>
    <t>Douglas DC-3 (C-47-A5-DL)</t>
  </si>
  <si>
    <t>NC57850</t>
  </si>
  <si>
    <t>The aircraft lost contact with the ground in fog and crashed into a hillside while attempting to land at Elko Airport. A two-year-old boy was the only survivor.</t>
  </si>
  <si>
    <t>British South American Airways</t>
  </si>
  <si>
    <t>Bathrust, - Argentina</t>
  </si>
  <si>
    <t>Avro 685 York I</t>
  </si>
  <si>
    <t>G-AHEW</t>
  </si>
  <si>
    <t>The aircraft crashed shortly after takeoff after a loss of control by  the captain.  Loss of control by the captain for unknown reasons with mishandling of the controls the most likely explanation. The aircraft was named 'Star Leader.'</t>
  </si>
  <si>
    <t>Mt. McKinley Airfreight</t>
  </si>
  <si>
    <t>The cargo plane went off course and struck a fog covered mountain as it circled to land.</t>
  </si>
  <si>
    <t>Douglas C-47A Dakota</t>
  </si>
  <si>
    <t>The pilot lost control of the aircraft after attempting a go-around maneuver.</t>
  </si>
  <si>
    <t>Brussels - Croydon</t>
  </si>
  <si>
    <t>OO-AUR</t>
  </si>
  <si>
    <t>During its climb the plane rolled and crashed into hangers. Loss of airspeed for undetermined reasons.</t>
  </si>
  <si>
    <t>AVIANCA</t>
  </si>
  <si>
    <t>Bogota - Barrancabermeja</t>
  </si>
  <si>
    <t>Douglas DC-3 ( C-47-DO)</t>
  </si>
  <si>
    <t>C-108</t>
  </si>
  <si>
    <t>Crashed in the jungles of the Magdalena river valley.</t>
  </si>
  <si>
    <t>Brussels - Shannon - Gander - New York City</t>
  </si>
  <si>
    <t>Douglas DC-4-1009</t>
  </si>
  <si>
    <t>OO-CBG</t>
  </si>
  <si>
    <t>The aircraft crashed 24 mi SW of the runway at Gander. Improper approach by pilot in poor weather.</t>
  </si>
  <si>
    <t>St. Mawan, England - Almaza, Egypt</t>
  </si>
  <si>
    <t>NX690</t>
  </si>
  <si>
    <t>Crashed after possibly being hit by lightning.</t>
  </si>
  <si>
    <t>Crashed into a 14,000 ft. mountain.</t>
  </si>
  <si>
    <t>Near Hong Kong International Airport</t>
  </si>
  <si>
    <t>Hong Kong - Singapore</t>
  </si>
  <si>
    <t>Douglas C-47B-25-DK</t>
  </si>
  <si>
    <t>KN414</t>
  </si>
  <si>
    <t>16091/32839</t>
  </si>
  <si>
    <t>The aircraft departed Hong Kong, Runway 31, climbing to a height of 700-800 feet. At that point the airplane lost control and crashed. The Dakota possibly stalled after encountering turbulence from the foothills.</t>
  </si>
  <si>
    <t>Belo Horizonte  - Rio de Janerio</t>
  </si>
  <si>
    <t>Douglas DC-3A-228D</t>
  </si>
  <si>
    <t>PP-PCH</t>
  </si>
  <si>
    <t>Crashed into a mountainside north of Rio de Janerio.</t>
  </si>
  <si>
    <t>American Overseas Airlines</t>
  </si>
  <si>
    <t>Gander - Shannon</t>
  </si>
  <si>
    <t>Douglas C-54E-5-DO</t>
  </si>
  <si>
    <t>NC90904</t>
  </si>
  <si>
    <t>Took off from Gander and flew in a straight line into a mountain ridge 71 miles from the airport. The aircraft was named 'Flagship New England.'  It can be concluded that the captain was not alert to the procedure necessary for a safe climb from the runway. The action of the pilot in maintaining the direction of take-off toward higher terrain over which adequate clearance could not be gained.</t>
  </si>
  <si>
    <t>Avro 685 York 1</t>
  </si>
  <si>
    <t>MW125</t>
  </si>
  <si>
    <t>Crashed in the Strait of Malacca while en route.</t>
  </si>
  <si>
    <t>Military - Royal Netherlands Naval Air Service</t>
  </si>
  <si>
    <t>Fairey Firefly MK1</t>
  </si>
  <si>
    <t>PP526</t>
  </si>
  <si>
    <t>The pilot of the single engine fighter made an unauthorized flight to Apeldoorn and began flying low to attract attention. The aircraft lost altitude during a maneuver and crashed into a high school killing 22 on the ground.</t>
  </si>
  <si>
    <t>San Francisco - Cheyenne - Chicago</t>
  </si>
  <si>
    <t>Douglas DC-4</t>
  </si>
  <si>
    <t>N30051</t>
  </si>
  <si>
    <t>After two landing attempts, the pilot tried to land on a different runway.  The wing struck the ground and the plane skidded 800 ft.  A loss of altitude during a turn preparatory to a final approach while the pilot was manoeuvring in an attempt to land. The aircraft was named 'Mainliner Lake Michigan.'</t>
  </si>
  <si>
    <t>Air Ocean</t>
  </si>
  <si>
    <t>Paris - Casablanca</t>
  </si>
  <si>
    <t>F-BCAA</t>
  </si>
  <si>
    <t>AAC281</t>
  </si>
  <si>
    <t>National Air Transport Services</t>
  </si>
  <si>
    <t>Oakland - Chicago</t>
  </si>
  <si>
    <t>NC38942</t>
  </si>
  <si>
    <t>Crashed during a snowstorm into prairie lands while attempting to land at Laramie.  Weather conditions were deteriorating rapidly and worse than predicted. The action of the pilot in maneuvering the aircraft at a dangerously low altitude under extremely adverse weather conditions in an attempt to land.  A contributing factor was the negligence of the pilot in planning a flight into an area in which adverse weather conditions were forecast without making adequate provisions for a suitable alternate airport.</t>
  </si>
  <si>
    <t>KN236</t>
  </si>
  <si>
    <t>15659/27104</t>
  </si>
  <si>
    <t>Struck an 11,000 ft. mountain.</t>
  </si>
  <si>
    <t>Socotra</t>
  </si>
  <si>
    <t>Paris - Cairo</t>
  </si>
  <si>
    <t>F-BCHD</t>
  </si>
  <si>
    <t>AAC311</t>
  </si>
  <si>
    <t>The plane crashed into a hill after attempting to make a forced landing after running out of fuel.</t>
  </si>
  <si>
    <t>CTA LanguedoRoussillon</t>
  </si>
  <si>
    <t>Paris - Toulouse - Casablanca</t>
  </si>
  <si>
    <t>AAC-1 Toucan</t>
  </si>
  <si>
    <t>F-BCAD</t>
  </si>
  <si>
    <t>Crashed into mountains while en route. The pilot descended to lower altitiude to rid the plane of ice.</t>
  </si>
  <si>
    <t>Chicago - Cleveland</t>
  </si>
  <si>
    <t>N19947</t>
  </si>
  <si>
    <t>Struck power lines and trees and crashed 500 feet short of the runway. The error of the pilot in establishing an approach toward an area not cleared for landing as a result of having mistaken the end markers of Runway 23 for those of Runway 31. A contributing factor was the failure of the pilot to abandon his attempt to land at Cleveland Airport when confronted with weather conditions below the minimums prescribed for that airport.</t>
  </si>
  <si>
    <t>Palmdale - Burbank</t>
  </si>
  <si>
    <t>Douglas C-53D-DO (DC-3)</t>
  </si>
  <si>
    <t>NC18645</t>
  </si>
  <si>
    <t>The aircraft crashed into White Mountain at an elevation of  6,000 feet, in rain and 70 mph winds after being blown off course while on a heading from Palmdale to Newhall. Possible downdraft. The action of the pilot in making an instrument letdown without previously establishing a positive radio fix. This action was aggravated by conditions of severe static, wind in excess of anticipated velocities, preoccupation with an unusual amount of radio conversation, and the inoperative Newhall radio range.</t>
  </si>
  <si>
    <t>Empressa Commun. AÃ©reas de Veracruz</t>
  </si>
  <si>
    <t>Mexico City - Veracruz</t>
  </si>
  <si>
    <t>XA-FOZ</t>
  </si>
  <si>
    <t>Crashed into an 11,000 ft. mountain obscured by clouds.</t>
  </si>
  <si>
    <t>London - Amsterdam</t>
  </si>
  <si>
    <t>Douglas C-47A-90 DL (DC-3)</t>
  </si>
  <si>
    <t>PH-TBW</t>
  </si>
  <si>
    <t>The flight crashed during a third landing attempt in inclement weather. The pilot, not lined up with the runway, made a sharp left turn. The wing hit the ground and the aircraft exploded in flames.</t>
  </si>
  <si>
    <t>North PacifiOcean</t>
  </si>
  <si>
    <t>Guam - Iwo Jima</t>
  </si>
  <si>
    <t>Made a 360 degree turn and dove into the sea, 15 miles off Iwo Jima .</t>
  </si>
  <si>
    <t>Lineas AÃ©reas Costarricenses  LACSA</t>
  </si>
  <si>
    <t>Douglas DC-3 (C-47A-90-DL)</t>
  </si>
  <si>
    <t>RX-76</t>
  </si>
  <si>
    <t>Struck Cedrel mountain while making an approach to San Jose.</t>
  </si>
  <si>
    <t>Fuerza AÃ©rea Argentina</t>
  </si>
  <si>
    <t>Vickers 620 Viking 1</t>
  </si>
  <si>
    <t>T-1</t>
  </si>
  <si>
    <t>Following engine failure, the captain lost control and crashed while trying to land.</t>
  </si>
  <si>
    <t>Aeroflot</t>
  </si>
  <si>
    <t>Meshed - Teheran</t>
  </si>
  <si>
    <t>Lisunov Li-2</t>
  </si>
  <si>
    <t>Crashed shortly after takeoff from Meshed airport.</t>
  </si>
  <si>
    <t>Military - U.S. Marine Corps</t>
  </si>
  <si>
    <t>Miramar NAS, California - Sand Point NB, Seattle</t>
  </si>
  <si>
    <t>Curtiss-Wright R5C-1</t>
  </si>
  <si>
    <t>The crew reported picking up ice before disappearing without a trace while en route. The last reported positon was 30 miles south of Toledo, Washington. Found 11 months later at Mt. Rainer.</t>
  </si>
  <si>
    <t>44-78604</t>
  </si>
  <si>
    <t>Crashed 3 miles southwest of Itami Air Base shortly after taking off.  Loss of engine power for reasons unknown.</t>
  </si>
  <si>
    <t>Far Eastern Air Transport</t>
  </si>
  <si>
    <t>Grace Park AF - Lucena</t>
  </si>
  <si>
    <t>Douglas DC-3 (C-47-B-1-DK)</t>
  </si>
  <si>
    <t>PI-C-1</t>
  </si>
  <si>
    <t>25436/13991</t>
  </si>
  <si>
    <t>Crashed into tree tops on Mt. Banahaur. The pilot and 1 passenger survived.</t>
  </si>
  <si>
    <t>Winged Cargo Inc.</t>
  </si>
  <si>
    <t>Kingston, Jamaca - San Jose</t>
  </si>
  <si>
    <t>NC88876</t>
  </si>
  <si>
    <t>Disappeared en route. Never found.</t>
  </si>
  <si>
    <t>FAMA (Argentina)</t>
  </si>
  <si>
    <t>London - Buenos Aires.</t>
  </si>
  <si>
    <t>Avro  685 York I</t>
  </si>
  <si>
    <t>LV-XIG</t>
  </si>
  <si>
    <t>Poor weather at the destination airport forced the crew to divert to Rio de Janeiro. While approaching to land the aircraft flew into a mountain, 14 miles from the airport.</t>
  </si>
  <si>
    <t>Holtville - San Diego</t>
  </si>
  <si>
    <t>Douglas DC-3 ( C-53D-DO)</t>
  </si>
  <si>
    <t>NC45395</t>
  </si>
  <si>
    <t>42-68715</t>
  </si>
  <si>
    <t>Crashed east slope of Cuyapaipe Mountain at 6,120 ft. in San Diego County in poor weather conditions. The conduct of the flight at an altitude which would not clear obstructions, due to an error by the pilot in determining his position with respect to Laguna Mountain.</t>
  </si>
  <si>
    <t>Curtiss C-46, C-47, DC-3</t>
  </si>
  <si>
    <t>Various accidents involving three aircraft unable to land in dense fog and a ground collision involving a fourth plane led to 91 deaths.</t>
  </si>
  <si>
    <t>Buffalo - Chicago</t>
  </si>
  <si>
    <t>Douglas DC-3 (C-50A-DO)</t>
  </si>
  <si>
    <t>N15577</t>
  </si>
  <si>
    <t>Crashed after loosing power in both engines due to fuel starvation. The accumulation of carburetor ice following the loss of power in both engines as a result of fuel starvation. The reason for fuel starvation could not be determined.</t>
  </si>
  <si>
    <t>Kansas City Southern Skyways</t>
  </si>
  <si>
    <t>Flint, MI - Washville, IL</t>
  </si>
  <si>
    <t>NC58024</t>
  </si>
  <si>
    <t>The cargo plane crashed after both engines failed. Fuel exhaustion.</t>
  </si>
  <si>
    <t>Paris - Shannon</t>
  </si>
  <si>
    <t>Lockheed 049 Consellation</t>
  </si>
  <si>
    <t>NC86505</t>
  </si>
  <si>
    <t>Crashed 1 mile from the airport on an island situated on the Fergus River. Inaccurate altimeter reading caused by the reversal of the primary and statisource lines which resulted in the pilot making his approach at too low an altitude. Also, restriction of vision from the cockpit because of fogging of an unheated windshield.</t>
  </si>
  <si>
    <t>Sikorsky S-43B (flying boat)</t>
  </si>
  <si>
    <t>PP-PBN</t>
  </si>
  <si>
    <t>Crashed into the Solimoes extension of the Amazon river.</t>
  </si>
  <si>
    <t>Nationwide Air Transport</t>
  </si>
  <si>
    <t>Miami - Raleigh - Washington</t>
  </si>
  <si>
    <t>N50046</t>
  </si>
  <si>
    <t>The aircraft diverted from Washington to Millville because of heavy traffiin the Washington area.  Near fuel exhaustion forced the crew to carry out an emergency landing. While maneuvering to find a suitable location during heavy snow, the aircraft struck trees and crashed. Failure of the Weather Bureau  to anticipate below minimum conditions north and south of Washington. Failure of CAA to transmit the flight plan to Millville in sufficient time to alert that station to the arrival of the flight.</t>
  </si>
  <si>
    <t>Shanghai - Tsingtao</t>
  </si>
  <si>
    <t>XT-T51</t>
  </si>
  <si>
    <t>Crashed into  a mountain while on approach.</t>
  </si>
  <si>
    <t>Shanghai - Manila</t>
  </si>
  <si>
    <t>Douglas DC-4 (C-54A-DO)</t>
  </si>
  <si>
    <t>PI-C100</t>
  </si>
  <si>
    <t>The plane ditched into the PacifiOcean 80 miles west of Laoaq after a fire broke out in the No. 2 engine.</t>
  </si>
  <si>
    <t>London - Bordeaux</t>
  </si>
  <si>
    <t>Douglas C-47A-1-DK</t>
  </si>
  <si>
    <t>G-AGJX</t>
  </si>
  <si>
    <t>Ran out of fuel and crashed after not being able to land at Bordeaux or Paris and attempting to land at Lympne.  Poor planning and operation by the crew. Poor weather conditions encountered throughout the flight. Crew unfamilar with route.</t>
  </si>
  <si>
    <t>Akron, OH - Winston/Salem, NC</t>
  </si>
  <si>
    <t>NC88872</t>
  </si>
  <si>
    <t>The aircraft flew into the ground at an altitude of 2,500 ft., 63 miles northwest of Winston-Salem. The pilot took an unapproved route and let down without having positively determined the position of the aircraft.  A contributing factor was the erroneous navigation of the pilot which on at least two occasions led him to believe that he was farther south than he actually was.</t>
  </si>
  <si>
    <t>Military - Mexican Air Force</t>
  </si>
  <si>
    <t>Puebla - Oaxaca</t>
  </si>
  <si>
    <t>Lockheed C-60 Lodestar</t>
  </si>
  <si>
    <t>60-03</t>
  </si>
  <si>
    <t>Crashed and burned moments after takeoff. Failure of the right engine.</t>
  </si>
  <si>
    <t>Canton - Chungking - Hong Kong</t>
  </si>
  <si>
    <t>Crashed into mountains 120 miles south of Chunking.</t>
  </si>
  <si>
    <t>Spencer Airways / Ceskoslovenske Aerolinie</t>
  </si>
  <si>
    <t>Guangzhou - Chongqing</t>
  </si>
  <si>
    <t>Douglas C-47 / Douglas DC-3</t>
  </si>
  <si>
    <t>VP-YFD/OK-WDB</t>
  </si>
  <si>
    <t>19979 / 9503</t>
  </si>
  <si>
    <t>Just after becoming airborne, the plane never gained altitude, overran the runway and crashed into a Ceskoslovenske Dakota. Twelve killed on the Spencer Airways none on the Ceskoslovenske. Loss of control by the captain of the Spencer Airways plane, who, when attempting to take-off a heavily loaded aircraft in poor visibility allowed it to become airborne in a semi-stalled condition.</t>
  </si>
  <si>
    <t>Hong Kong</t>
  </si>
  <si>
    <t>Philippine Air Lines</t>
  </si>
  <si>
    <t>PI-C12</t>
  </si>
  <si>
    <t>The cargo plane struck Mt. Parker on approach.</t>
  </si>
  <si>
    <t>Kobenhavn - Stockholm</t>
  </si>
  <si>
    <t>Douglas C- C47A-30DK</t>
  </si>
  <si>
    <t>PH-TCR</t>
  </si>
  <si>
    <t>During takeoff from Kobenhavn-Kastrup Airport, ,the aircraft rose to a height of 150 feet and then crashed to the ground in a fireball. Failure to remove the elevator locking pins prior to takeoff. Singer Grace Moore, 48, and Swedish crown prince, Gustav Adolf, 41, among those killed.</t>
  </si>
  <si>
    <t>Shanghai - Hankow - Chungking</t>
  </si>
  <si>
    <t>Crashed while en route about 30 minutes after takeoff.</t>
  </si>
  <si>
    <t>Paris - Bordeaux - Lisbon</t>
  </si>
  <si>
    <t>Douglas DC-3C</t>
  </si>
  <si>
    <t>F-BAXQ</t>
  </si>
  <si>
    <t>Crashed into Cintra mountain while on approach in poor weather condtions.</t>
  </si>
  <si>
    <t>International Air Freight</t>
  </si>
  <si>
    <t>New York, NY - Raleigh, NC</t>
  </si>
  <si>
    <t>NC54451</t>
  </si>
  <si>
    <t>13873/25318</t>
  </si>
  <si>
    <t>The cargo plane diverted to Harrington after a No. 2 engine rpm reduction. The plane approached downwind, overshot and struck some trees. Fuel contamination.</t>
  </si>
  <si>
    <t>Aerovias Cuba International</t>
  </si>
  <si>
    <t>Havana - Lisbon - Madrid</t>
  </si>
  <si>
    <t>Douglas C-54B-15-DO</t>
  </si>
  <si>
    <t>NC44567</t>
  </si>
  <si>
    <t>Crashed in Gredos mountain range about 100 miles west of Madrid while en route. The plane was named 'Ruta de Colon.'</t>
  </si>
  <si>
    <t>Slick Airways</t>
  </si>
  <si>
    <t>Omaha, NE - Denver, CO</t>
  </si>
  <si>
    <t>Curtiss C-46E</t>
  </si>
  <si>
    <t>NC59486</t>
  </si>
  <si>
    <t>Cargo flight. The momentary loss of control or overcontrol by the pilot at a critically low altitude in the final stages of an ILS approach. A contributing factor was the failure of the safety pilot to remain alert to the altitude of the aircraft.</t>
  </si>
  <si>
    <t>Military - Corrieri Aerei Militari</t>
  </si>
  <si>
    <t>Rome - Cairo</t>
  </si>
  <si>
    <t>Savoia-Marchetti SM-95</t>
  </si>
  <si>
    <t>I-ABQH</t>
  </si>
  <si>
    <t>Disappeared and crashed into the ocean just off the coast of Terracina in clear weather. On board were an Egyptian Princess and her court. The cause remains unknown although sabotage is a possibility.</t>
  </si>
  <si>
    <t>Barranquilla - Bogota</t>
  </si>
  <si>
    <t>C-114</t>
  </si>
  <si>
    <t>The plane crashed into Mt. El Tabalazo at 10,500 feet in fog while en route.</t>
  </si>
  <si>
    <t>Sichang - Chungking</t>
  </si>
  <si>
    <t>Crashed while attempting to land. Ran into heavy icing. One wing broke off.</t>
  </si>
  <si>
    <t>Singapore - Siagon</t>
  </si>
  <si>
    <t>KK120</t>
  </si>
  <si>
    <t>15129/26574</t>
  </si>
  <si>
    <t>Disappeared while en route.</t>
  </si>
  <si>
    <t>VIARCO</t>
  </si>
  <si>
    <t>Villavicencio - Bogota</t>
  </si>
  <si>
    <t>C-400</t>
  </si>
  <si>
    <t>Crashed in the Cordillera mountain range while en route.</t>
  </si>
  <si>
    <t>KK122</t>
  </si>
  <si>
    <t>15131/26576</t>
  </si>
  <si>
    <t>Struck a mountain.</t>
  </si>
  <si>
    <t>Lyons - Nice - Paris</t>
  </si>
  <si>
    <t>F-BAXO</t>
  </si>
  <si>
    <t>Flew into 4,000 foot Mt. Moucherolles, 25 miles south of Grenoble. The crash started an avalanche which buried most of the wreckage.</t>
  </si>
  <si>
    <t>Medellin, Colombia - San Jose, Costa Rica</t>
  </si>
  <si>
    <t>YS-28</t>
  </si>
  <si>
    <t>Crashed shortly after taking off.</t>
  </si>
  <si>
    <t>Avro York C1</t>
  </si>
  <si>
    <t>MW198</t>
  </si>
  <si>
    <t>Failed engine on takeoff. Could not maintain altitude, lost control, struck trees and crashed.</t>
  </si>
  <si>
    <t>Linea Aeropostal Venezolana</t>
  </si>
  <si>
    <t>YV-C-ALO</t>
  </si>
  <si>
    <t>Crashed 40 miles east of Caracas while en route.</t>
  </si>
  <si>
    <t>Lisbon - Dakar</t>
  </si>
  <si>
    <t>G-AHEZ</t>
  </si>
  <si>
    <t>The plane crashed while making a third landing attempt. Unwise decision to try a third landing attempt. No approach lights. No radio facilities.</t>
  </si>
  <si>
    <t>Douglas DC-3 (C-47DL) /Vultee BT-13</t>
  </si>
  <si>
    <t>N49657 / N55312</t>
  </si>
  <si>
    <t>A private plane landed on top of the DC-3 while it was taking off.  After rising to a height of 150 ft., the tail of the DC-3 was forced down and both planes crashed in flames. All 9 killed aboard the DC-3 and one aboard the private plane were killed.  The failure of the pilot in the BT-13 to fly a standard left hand pattern in his approach to the airport and to keep a diligent lookout for other traffic.</t>
  </si>
  <si>
    <t>TAM (Peru)</t>
  </si>
  <si>
    <t>Cuzco - Lima</t>
  </si>
  <si>
    <t>The aircraft lost control and crashed following a blown tire on takeoff.</t>
  </si>
  <si>
    <t>Lethbridge - Vancouver</t>
  </si>
  <si>
    <t>CF-TDF</t>
  </si>
  <si>
    <t>18-2248</t>
  </si>
  <si>
    <t>The aircraft disappeared while en route from Lethbridge, Alberta to Vancouver, British Columbia. The last known position was over Vancouver Airport. The wreckage was discovered and identified in September 1994 in a remote area, 10 miles north of Vancouver near Mt. Seymour.</t>
  </si>
  <si>
    <t>NC86508</t>
  </si>
  <si>
    <t>Went into a turn and lost control, spiraled into the ground. Loss of control of the aircraft for reasons undetermined.</t>
  </si>
  <si>
    <t>Flugefelag</t>
  </si>
  <si>
    <t>ReykjavÃ­k - Akureyri</t>
  </si>
  <si>
    <t>TF-ISI</t>
  </si>
  <si>
    <t>Crashed on the north coast of Iceland in poor weather.</t>
  </si>
  <si>
    <t>42-72553</t>
  </si>
  <si>
    <t>Turned the wrong way while attempting to land and slammed into a mountain, bursting into flames.</t>
  </si>
  <si>
    <t>New York City - Cleveland</t>
  </si>
  <si>
    <t>Douglas C-54B</t>
  </si>
  <si>
    <t>NC30046</t>
  </si>
  <si>
    <t>The aircraft overran the runway during an attempted takeoff, crashed and caught fire. Either the failure of the pilot to release the gust lock before take-off or his decision to discontinue the take-off because of apprehension resulting from rapid use of a short runway under a possible calm wind condition.</t>
  </si>
  <si>
    <t>Newark - Baltimore - Miami</t>
  </si>
  <si>
    <t>NC88814</t>
  </si>
  <si>
    <t>While on approach to Baltimore at 4,000 ft., the plane suddenly went into a nose dive, inverted and crashed.  Possible problems with the elevator. The official cause was never determined.</t>
  </si>
  <si>
    <t>Marseille - Lyon</t>
  </si>
  <si>
    <t>Junkers Ju-52</t>
  </si>
  <si>
    <t>F-BANB</t>
  </si>
  <si>
    <t>AAC136</t>
  </si>
  <si>
    <t>The cargo plane struck high ground while en route.</t>
  </si>
  <si>
    <t>Flota AÃ©rea Mercante Argentina</t>
  </si>
  <si>
    <t>Buenos Aires - Natal</t>
  </si>
  <si>
    <t>LV-ACS</t>
  </si>
  <si>
    <t>Struck an obstacle on landing.</t>
  </si>
  <si>
    <t>Pittsburgh - Washington D.C.</t>
  </si>
  <si>
    <t>Douglas DC-4 (C-54-DO)</t>
  </si>
  <si>
    <t>NC88842</t>
  </si>
  <si>
    <t>The aircraft crashed into a ridge at Lookout Rock, 8 miles SE of Charles Town, WV during a rainstorm. The action of the pilot in descending below the minimum en route altitude under conditions of weather which prevented adquate visual reference to the ground.  A contributing cause was the faulty clearance given by ATC.</t>
  </si>
  <si>
    <t>Karachi - Istanbul</t>
  </si>
  <si>
    <t>Lockheed 049-46-21 Constellation</t>
  </si>
  <si>
    <t>NC88845</t>
  </si>
  <si>
    <t>While on a flight originating in New York and making its inaugural westbound flight of round-the-world service, the aircraft's No. 1 engine failed half-way on a leg from Karachi to Istanbul. Due to closed airports and inadequate repair facilities, the pilot chose to continue to its destination. Several hours later, the remaining engines overheated and the No.2 engine caught fire causing the plane to crash. Gene Roddenberry (creator of Star Trek) was a deadheading Pan Am pilot aboard, who helped rescue many of the passengers.  The crash was blamed on Pan Am's failure to replace the No. 2 engine which had experienced several problems earlier.  A fire which resulted from an attempt to feather the No. 2 propeller after the failure of the No. 2 engine thrust bearing. The aircraft was named Clipper Eclipse.</t>
  </si>
  <si>
    <t>Yaounde - Douala</t>
  </si>
  <si>
    <t>F-BALF</t>
  </si>
  <si>
    <t>Burke Air Transport</t>
  </si>
  <si>
    <t>Newark - Miami</t>
  </si>
  <si>
    <t>NC79024</t>
  </si>
  <si>
    <t>The aircraft, on a charter flight from New York to San Juan, Puerto Rico, crashed into a swamp while attempting to make an emergency landing. Loss of an engine due to a fuel flow problem led to loss of altitude and a crash landing. Six spark plugs in the right engine were found to be defective. A defect found in the carburetor may have contributed to excessive fuel loss. Crew fatigue contributed to the accident.</t>
  </si>
  <si>
    <t>Aero Cargo</t>
  </si>
  <si>
    <t>Paris - Vichy</t>
  </si>
  <si>
    <t>F-BCHH</t>
  </si>
  <si>
    <t>AAC323</t>
  </si>
  <si>
    <t>Lost control while landing and crashed.</t>
  </si>
  <si>
    <t>Cairo - Basrah</t>
  </si>
  <si>
    <t>Avro 685 York</t>
  </si>
  <si>
    <t>G-AGMR</t>
  </si>
  <si>
    <t>During a fourth landing attempt the plane touched down, power was applied but the plane crashed in a wooded area beyond the runway. An error on the part of the pilot in continuing the flight in unsuitable weather conditions coupled with lack of cooperation by the ATC.</t>
  </si>
  <si>
    <t>LV-XIH</t>
  </si>
  <si>
    <t>Struck a truck while attempting to land.</t>
  </si>
  <si>
    <t>Tihua - Lanzhou</t>
  </si>
  <si>
    <t>Avro 691 Lancastrian 3</t>
  </si>
  <si>
    <t>G-AGWH</t>
  </si>
  <si>
    <t>Crash in the Andes mountains in poor weather while flying from Mendoza, Argentina to Santiago, Chile. The plane was found on the south slope of Tupungato peak at the 18,000 ft. level on January 19, 2000, 53 years later. Possibly icing or possibly the aircraft, being capable of flying over 20,000 feet, encountered strong head winds and began a descent thinking they were over their destination when they were not. The plane was named 'Star Dust.'</t>
  </si>
  <si>
    <t>Kodiak - Dutch Harbor</t>
  </si>
  <si>
    <t>Consolidated PBY-5A Catalina</t>
  </si>
  <si>
    <t>Disappeared while en route. The last message from the aircraft was it was 150 miles from its destination and battling strong head winds.</t>
  </si>
  <si>
    <t>New York - Buffalo</t>
  </si>
  <si>
    <t>NX88787</t>
  </si>
  <si>
    <t>Cargo flight. Lost an engine on takeoff and decided to return to the airport. Following an attempted landing, a miss approach procedure was attempted for a second landing without sufficient air speed for single engine operation.</t>
  </si>
  <si>
    <t>Amsterdam - Malmo</t>
  </si>
  <si>
    <t>Douglas DC-3F</t>
  </si>
  <si>
    <t>SE-BAY</t>
  </si>
  <si>
    <t>The cargo plane overran the runway and crashed into high ground.</t>
  </si>
  <si>
    <t>Transporturile Aeriene Romano-Sovietice</t>
  </si>
  <si>
    <t>Constanta - Bucharest</t>
  </si>
  <si>
    <t>YR-TAV</t>
  </si>
  <si>
    <t>NC59488</t>
  </si>
  <si>
    <t>The cargo plane entered a thunderstorm and struck Blue Bell Knoll Mountain. The continuation of the flight into instrument weather conditions over mountainous terrain at an altitude too low to clear the mountains en route.</t>
  </si>
  <si>
    <t>Karachi - Bahrain</t>
  </si>
  <si>
    <t>Short Sandringham 5 (flying boat)</t>
  </si>
  <si>
    <t>G-AHZB</t>
  </si>
  <si>
    <t>SH-38C</t>
  </si>
  <si>
    <t>Heavy water landing. The captain misjudged the approach and allowed the aircraft to touchdown heavily, short of the flarepath. He then failed to maintain control during the bounce and the aircraft struck the water in a nose-down attitude.</t>
  </si>
  <si>
    <t>Norwegian Airlines</t>
  </si>
  <si>
    <t>Tromso - Oslo</t>
  </si>
  <si>
    <t>Short Sandringham (flying boat)</t>
  </si>
  <si>
    <t>LN-IAV</t>
  </si>
  <si>
    <t>SH-48C</t>
  </si>
  <si>
    <t>Crashed into 13,000 foot mountain.</t>
  </si>
  <si>
    <t>New York City - Dallas - Los Angeles</t>
  </si>
  <si>
    <t>NC90432</t>
  </si>
  <si>
    <t>10314/DC45</t>
  </si>
  <si>
    <t>While cruising at 8,000 ft. in clear weather, the aircraft went into steep dive which the co-pilot was able to pull out of at 350 feet from the ground.  As a prank, a captain riding in the jump seat, engaged the gust lock in flight. The command pilot, not knowing the gust lock was engaged, rolled the elevator trim tab with no response. When the jump seat captain disengaged the gust lock,the aircraft went into a steep dive, executed part of an outside roll and become inverted. Neither the command nor jump seat captain had seat belts on and they accidentally feathered No. 1, 2 and 4 engines when they hit the controls with their heads.  No one realized it at the time but the feathering reduced power and allowed the co-pilot, who was strapped in, to pull out of the dive.</t>
  </si>
  <si>
    <t>Stratofreight</t>
  </si>
  <si>
    <t>Charlotte, NC - Gainsville, GA</t>
  </si>
  <si>
    <t>The cargo plane struck a mountain en route.</t>
  </si>
  <si>
    <t>Societe Aerienne du Littoral</t>
  </si>
  <si>
    <t>Marseille - Oran</t>
  </si>
  <si>
    <t>Bristol 170 Freighter I</t>
  </si>
  <si>
    <t>F-BCJN</t>
  </si>
  <si>
    <t>Crashed into the sea following engine failure.</t>
  </si>
  <si>
    <t>Los Angeles - New York City</t>
  </si>
  <si>
    <t>Douglas DC-6</t>
  </si>
  <si>
    <t>NC37510</t>
  </si>
  <si>
    <t>42875/17</t>
  </si>
  <si>
    <t>Fire was reported on board the aircraft before it crashed.  An almost identical accident with the same cause occurred on 11/11/47. The flight crew transferred fuel either intentionally or inadvertently from the No. 4 alternate tanks to the No. 3 alternate tanks and failed to stop the transfer process in time to avoid overflowing the No. 3 alternate tank. Gasoline flowed through the No. 3 alternate vent line, out the vent, and was carried back by the slip stream, entering the cabin heater combustion air intake scoop. When the cabin heater came on an explosion and fire  occurred. The fire was fueled by magnesium flares strored in the cabin heater compartment. Caused by a design flaw in the aircraft which allowed vented fuel to be carried back into the cabin heater air intake.</t>
  </si>
  <si>
    <t>Seattle - Juneau</t>
  </si>
  <si>
    <t>Douglas DC-4A</t>
  </si>
  <si>
    <t>NC88920</t>
  </si>
  <si>
    <t>The aircraft crashed into Tamgas Mountain after abandoning an approach to Annette Island because of extreme turbulence and radioing its intentions to proceed to Juneau. Possible severe turbulence or icing. Official cause unknown. The aircraft was named Clipper Talisman II.</t>
  </si>
  <si>
    <t>Istanbul-Athens-Rome-Geneve-Copenhagen-Stockholm</t>
  </si>
  <si>
    <t>SE-BBG</t>
  </si>
  <si>
    <t>42930/45</t>
  </si>
  <si>
    <t>The aircraft crashed into Mt. Hymettus while on approach to Hassani Airport in a severe rainstorm. The captain, John Douglas, probably tried to force the landing due to the weather conditions, when the belly of the aircraft hit the summit, resulting in loss of control, crash and fire. The pilot did not properly follow IFR procedures. The wreckage was found the next morning with the corpses of the victims plundered (the victim's pockets were found to be turned inside-out). The aircraft was named 'Sunnan.'</t>
  </si>
  <si>
    <t>M1965</t>
  </si>
  <si>
    <t>Philippine Air Express</t>
  </si>
  <si>
    <t>The cargo plane crashed into the ocean.</t>
  </si>
  <si>
    <t>San Francisco - Chicago - New York</t>
  </si>
  <si>
    <t>NC90741</t>
  </si>
  <si>
    <t>43046/92</t>
  </si>
  <si>
    <t>The aircraft was on a flight from San Francisco to Chicago when fire was reported on board. The aircraft crashed landed but there were no fatalities. An almost identical accident with the same cause occurred on 10/24/47. The flight crew transferred fuel either intentionally or inadvertently from the No. 4 alternate tanks to the No. 3 alternate tanks and failed to stop the transfer process in time to avoid overflowing the No. 3 alternate tank. Gasoline flowed through the No. 3 alternate vent line, out the vent, and was carried back by the slipstream, entering the cabin heater combustion air intake scoop. When the cabin heater came on, an explosion and fire  occurred. Caused by a design flaw in the aircraft design which allowed vented fuel to be suck into the fresh air inlet.</t>
  </si>
  <si>
    <t>SociÃ©tÃ© Auxiliare de Navigation AÃ©rienne</t>
  </si>
  <si>
    <t>F-BDYH</t>
  </si>
  <si>
    <t>AAC401</t>
  </si>
  <si>
    <t>Trafik-Turist-Transportflyg</t>
  </si>
  <si>
    <t>Catania - Rome</t>
  </si>
  <si>
    <t>Bristol 170 Freighter XI</t>
  </si>
  <si>
    <t>SE-BNG</t>
  </si>
  <si>
    <t>Strayed off course, stuck tree tops and then crashed into Mt. Santa Maria del Monte. Pilot's failure to realize the plane strayed off course and was in mountainous territory.</t>
  </si>
  <si>
    <t>Lockheed L-049-46-26 Constellation</t>
  </si>
  <si>
    <t>NC86507</t>
  </si>
  <si>
    <t>Crashed short of the runway and burst into flames. The inadvertent landing of the aircraft short of the runway.</t>
  </si>
  <si>
    <t>TARS</t>
  </si>
  <si>
    <t>Bucurest - Prague</t>
  </si>
  <si>
    <t>YR-TAI</t>
  </si>
  <si>
    <t>Crashed and burned on 2,000 ft. Tabor Peak in fog.</t>
  </si>
  <si>
    <t>Columbia Air Cargo</t>
  </si>
  <si>
    <t>Anchorage - Yakutat</t>
  </si>
  <si>
    <t>NC95486</t>
  </si>
  <si>
    <t>Crashed into trees while on approach to Yakutat. Failure to follow the approved instrument approach procedures while making an initial approach at an altitude insufficient to clear trees along the flight path.</t>
  </si>
  <si>
    <t>JAT Yugoslav Airlines</t>
  </si>
  <si>
    <t>YU-ABC</t>
  </si>
  <si>
    <t>The aircraft crashed and burned 2 miles from Titograd airport while attempting to land in a snowstorm.</t>
  </si>
  <si>
    <t>The cargo plane was shot down by communist anti -aircraft fire.</t>
  </si>
  <si>
    <t>43-48736</t>
  </si>
  <si>
    <t>Drifting 30 miles off the prescribed course, the aircraft crashed into snow covered mountains. The wreckage was discovered 8 months later.</t>
  </si>
  <si>
    <t>Alaska Airlines</t>
  </si>
  <si>
    <t>Anchorage - Seattle</t>
  </si>
  <si>
    <t>NC-91009</t>
  </si>
  <si>
    <t>The plane attempted to land at Boeing Field but aborted the landing because of low ceiling and visibility. During a second landing attempt, the aircraft touched down 2,748 feet beyond the approach end of Runway 20, ran past the end of the runway, hit an automobile killing one person, crashed into a ditch and burst into flames. Caused by the landing of the airplane too far from the approach end of a wet runway and at a speed too great to accomplish a full stop on the runway.</t>
  </si>
  <si>
    <t>Goose Bay - Westover Field, MS</t>
  </si>
  <si>
    <t>42-72572</t>
  </si>
  <si>
    <t>The aircraft crashed and burned in a wooded area shortly after taking off from Goose Bay. Snow falling at the time of the accident was a factor.</t>
  </si>
  <si>
    <t>Douglas C-47-DK</t>
  </si>
  <si>
    <t>44-76366</t>
  </si>
  <si>
    <t>After preparing to land, the aircraft went into a right-hand spiral and crashed  for reasons unknown.</t>
  </si>
  <si>
    <t>Air Transport</t>
  </si>
  <si>
    <t>Short  S-29 Stirling V</t>
  </si>
  <si>
    <t>OO-XAC</t>
  </si>
  <si>
    <t>Air India</t>
  </si>
  <si>
    <t>Karachi - Bombay</t>
  </si>
  <si>
    <t>Douglas DC-3 (C-47)</t>
  </si>
  <si>
    <t>VT-AUG</t>
  </si>
  <si>
    <t>The aircraft lost control and crashed just after taking off. The captain losing control in conditions of poor visibility, resulted in the aircraft flying into the ground. The loss of control was most likely caused by  inadequate illumination of the flying instruments due to faults in the lighting system.  Decision to take off in poor weather conditions and faulty lighting system.</t>
  </si>
  <si>
    <t>Servicio AÃ©reo Panini</t>
  </si>
  <si>
    <t>Dorango - Leon - Mexico City</t>
  </si>
  <si>
    <t>Douglas DC-2-172</t>
  </si>
  <si>
    <t>XA-GEE</t>
  </si>
  <si>
    <t>Crashed near the Leon publisquare and destroyed 3 homes. Lost an engine while taking off and was attempting to return to the airport.</t>
  </si>
  <si>
    <t>Brussels - Paris</t>
  </si>
  <si>
    <t>Douglas DC-3D</t>
  </si>
  <si>
    <t>F-BAXC</t>
  </si>
  <si>
    <t>Crashed into trees a few hundred yards away from the runway while attempting to land at Le Bourget Airport.</t>
  </si>
  <si>
    <t>Renfrew - Northolt</t>
  </si>
  <si>
    <t>Vickers 610 Viking 1B</t>
  </si>
  <si>
    <t>G-AHPK</t>
  </si>
  <si>
    <t>After two or three failed approaches, the plane struck trees and crashed into a field. Poor judgment on the part of the pilot attempting to land in VFR conditions in limited visibility and poor weather conditions and not diverting to another airport.</t>
  </si>
  <si>
    <t>Coastal Air Lines</t>
  </si>
  <si>
    <t>Charlston - Savannah</t>
  </si>
  <si>
    <t>N60331</t>
  </si>
  <si>
    <t>After both engines stopped in flight and attempts to restart them failed, the aircraft banked sharply, stalled and crashed 10 miles east northeast of Savannah. The fuel selector valves were positioned so that both engines were supplied fuel from only one of the auxilliary tanks until the fuel was exhausted and control of the plane was lost.</t>
  </si>
  <si>
    <t>Transport Comp. Algerienne de T.A.</t>
  </si>
  <si>
    <t>Algiers - Biskra</t>
  </si>
  <si>
    <t>F-BDLG</t>
  </si>
  <si>
    <t>Crashed into a mountainside.</t>
  </si>
  <si>
    <t>Dominicana</t>
  </si>
  <si>
    <t>HI-6</t>
  </si>
  <si>
    <t>Atlanta - Washington D.C.</t>
  </si>
  <si>
    <t>Douglas DC-3-201F</t>
  </si>
  <si>
    <t>NC28384</t>
  </si>
  <si>
    <t>The aircraft crashed during approach, 5.2 miles short of the runway, in poor weather conditions. Failure of the crew to follow prescribed  procedures and maintain a safe altitude during an ILS approach.</t>
  </si>
  <si>
    <t>The heavily loaded plane rose 50 ft. into the air, nosed down and crashed in a snowstorm</t>
  </si>
  <si>
    <t>KN336</t>
  </si>
  <si>
    <t>15901/32649</t>
  </si>
  <si>
    <t>Crashed short of the runway.</t>
  </si>
  <si>
    <t>Airline Transport Carriers</t>
  </si>
  <si>
    <t>Burbank - Oakland</t>
  </si>
  <si>
    <t>Douglas DC-3 (C-47B-DK)</t>
  </si>
  <si>
    <t>NC36480</t>
  </si>
  <si>
    <t>16850/33598</t>
  </si>
  <si>
    <t>The crew took the wrong plane which was scheduled for maintenance.  An in-flight fire caused the engine and then wing to separate from the aircraft and crash out of control. Tests showed a fuel pump was broken in the left engine and would spray gasoline out where it could be ignited by the exhaust. The failure of the left wing in flight as a result of damage by fire which had its source in a defective left engine driven fuel pump.</t>
  </si>
  <si>
    <t>London - Havana</t>
  </si>
  <si>
    <t>Avro 688 Tudor I</t>
  </si>
  <si>
    <t>G-AHNP</t>
  </si>
  <si>
    <t>The aircraft ran out of fuel and crashed into the AtlantiOcean, 340 miles from Bermuda, after running into strong headwinds and being blown off course while flying the leg from  the Azores to Bermuda. Official cause unknown. The aircraft was named Star Tiger.</t>
  </si>
  <si>
    <t>Lockheed L-649 Constellation</t>
  </si>
  <si>
    <t>NC112A</t>
  </si>
  <si>
    <t>The No. 3 propeller failed and penetrated the fuselage killing a purser.The failure of a propeller blade due to high stresses induced by accumulative engine malfunctioning.</t>
  </si>
  <si>
    <t>Det Danske Luftfartselskab</t>
  </si>
  <si>
    <t>Giessen - Bad Homberg</t>
  </si>
  <si>
    <t>OY-DCI</t>
  </si>
  <si>
    <t>Crashed while on approach to Frankfurt.</t>
  </si>
  <si>
    <t>SocietÃ  Aerea Teseo</t>
  </si>
  <si>
    <t>Florence - Rome</t>
  </si>
  <si>
    <t>I-REGI</t>
  </si>
  <si>
    <t>The pilot chose to fly the short distance between Florence and  Rome below the cloud base. The weather suddenly became worse and the plane entered clouds at low level, drifted off course and struck a hill.</t>
  </si>
  <si>
    <t>Latecoere 631</t>
  </si>
  <si>
    <t>F-BDRD</t>
  </si>
  <si>
    <t>The aircraft was seen at Ste. Mere l'Eglise where it passed very low in poor weather and snow showers before crashing into the sea.</t>
  </si>
  <si>
    <t>Commercial Airways</t>
  </si>
  <si>
    <t>PI-C262</t>
  </si>
  <si>
    <t>Crashed  5 minutes after taking off from Mati.</t>
  </si>
  <si>
    <t>Bruning Aviation</t>
  </si>
  <si>
    <t>Pittsburgh, PA - Columbus, OH</t>
  </si>
  <si>
    <t>NC36498</t>
  </si>
  <si>
    <t>The cargo plane struck trees while attempting to land.The continuation of an instrument approach below an altitude sufficient to clear the terrain en route.</t>
  </si>
  <si>
    <t>Military - Brazilian Air Force</t>
  </si>
  <si>
    <t>Rio de Janerio, Brazil - Cayenne, French Guianan</t>
  </si>
  <si>
    <t>C-47-2040</t>
  </si>
  <si>
    <t>The plane, carrying Brazilian service personnel and their dependents crashed and burned while en route.</t>
  </si>
  <si>
    <t>SociÃ©tÃ© de Transports AÃ©riens</t>
  </si>
  <si>
    <t>F-BBYC</t>
  </si>
  <si>
    <t>AAC223</t>
  </si>
  <si>
    <t>The cargo flight crashed into the sea.</t>
  </si>
  <si>
    <t>Brussels - London</t>
  </si>
  <si>
    <t>OO-AWH</t>
  </si>
  <si>
    <t>The plane crashed during a ground control approach in poor weather conditions. Misjudgement by the pilot when attempting to land at night in conditions of low visibility. Last DC-3 built.</t>
  </si>
  <si>
    <t>Loftleidir IcelandiAirlines</t>
  </si>
  <si>
    <t>TF-RVL</t>
  </si>
  <si>
    <t>Chicago - Miami</t>
  </si>
  <si>
    <t>NC37478</t>
  </si>
  <si>
    <t>During takeoff, the aircraft went into a near vertical climb to an altitude of 500 - 800 feet, stalled and crashed.  Loss of longitudinal control of the airplane for reasons undetermined.</t>
  </si>
  <si>
    <t>Anchorage - New York City</t>
  </si>
  <si>
    <t>Douglas DC-4 (C-54G-1-DO)</t>
  </si>
  <si>
    <t>NC95422</t>
  </si>
  <si>
    <t>35966/DO360</t>
  </si>
  <si>
    <t>On a charter flight from Lunghwa Airport, Shanghai to La Guardia Airport, New York the plane crashed into the western slope of Mt. Sanford at an altitude of 11,000 feet after taking off from Anchorage, Alaska. Pilot's failure to see Mt. Sanford due to obscuring clouds or aurora borealis while flying a course off the airway.</t>
  </si>
  <si>
    <t>Cruzeiro</t>
  </si>
  <si>
    <t>PP-CBX</t>
  </si>
  <si>
    <t>Struck the Sierra Cristais.</t>
  </si>
  <si>
    <t>Agencia Interamericana de Aviada</t>
  </si>
  <si>
    <t>Douglas DC-3 (C47-DL)</t>
  </si>
  <si>
    <t>C-1002</t>
  </si>
  <si>
    <t>Indian National Airlines</t>
  </si>
  <si>
    <t>Delhi - London</t>
  </si>
  <si>
    <t>Vickers 604 Viking 1B</t>
  </si>
  <si>
    <t>VT-CEL</t>
  </si>
  <si>
    <t>Crashed into a 7,800 ft. mountain while en route.</t>
  </si>
  <si>
    <t>British European Airways / Military - Soviet Air Force</t>
  </si>
  <si>
    <t>Vickers Viking 1B &amp; Soviet YAK-3 fighter</t>
  </si>
  <si>
    <t>G-AIVP</t>
  </si>
  <si>
    <t>The aircraft was circling Gatow in preparation for landing when the DC-3 collided head on with the Russian Air Force Yakovlev 3 fighter, which was performing aerobatics. A total of 14 killed on the Vickers Viking and one on the YAK fighter. The collision was caused by the action of the Yak fighter's pilot, which was in disregard of the accepted rules of flying.</t>
  </si>
  <si>
    <t>Belgium - Shannon</t>
  </si>
  <si>
    <t>Lockheed L-049-46 Constellation</t>
  </si>
  <si>
    <t>NC-88858</t>
  </si>
  <si>
    <t>While executing a second instrument approach at Shannon Airport, the aircraft struck the ground 2,380 feet from the approach end of the intended runway, broke apart and burned. Continuation of an instrument approach to an altitude insufficient to clear the terrain. The failure of a fluorescent light may have been a contributing cause. The plane was named Clipper Empress of the Skies.</t>
  </si>
  <si>
    <t>SAETA</t>
  </si>
  <si>
    <t>Bogota - Ibague</t>
  </si>
  <si>
    <t>HK-1200</t>
  </si>
  <si>
    <t>Crashed in the Andes mountains while  en route.</t>
  </si>
  <si>
    <t>Leopoldville - Libenga</t>
  </si>
  <si>
    <t>OO-CBE</t>
  </si>
  <si>
    <t>While cruising, the aircraft penetrated a very turbulent line of clouds, lost height and crashed into a forest. The aircraft apparently flew into a tornado at low altitude.</t>
  </si>
  <si>
    <t>Skyways of London</t>
  </si>
  <si>
    <t>de Havilland Dove 1</t>
  </si>
  <si>
    <t>G-AJOU</t>
  </si>
  <si>
    <t>The aircraft crashed in a storm.  Kathleen Kennedy Cavendish, 28, sister of  President John F. Kennedy, killed.</t>
  </si>
  <si>
    <t>Mercury Aviation</t>
  </si>
  <si>
    <t>Durban - Johannesburg - London</t>
  </si>
  <si>
    <t>Douglas DC-3-455</t>
  </si>
  <si>
    <t>ZS-BWY</t>
  </si>
  <si>
    <t>Crashed into Spitzkop mountain after drifting off course in poor weather. The aircraft was named 'Miss France.'</t>
  </si>
  <si>
    <t>Newark, NJ - Chicago, IL</t>
  </si>
  <si>
    <t>NC59489</t>
  </si>
  <si>
    <t>Cargo flight. The in-flight failure of the fuselage carry-in structure beneath the fin, due to extreme turbulence.</t>
  </si>
  <si>
    <t>Air Transport Charter</t>
  </si>
  <si>
    <t>G-AJBG</t>
  </si>
  <si>
    <t>14003/25448</t>
  </si>
  <si>
    <t>Cargo flight. While maneuvering at night under the base of low cloud prepatory to landing, the aircraft lost height and struck the ground. The cause of the accident cannot be determined.</t>
  </si>
  <si>
    <t>Alpha Airways</t>
  </si>
  <si>
    <t>Handley Page Halifax C-8</t>
  </si>
  <si>
    <t>G-AKBA</t>
  </si>
  <si>
    <t>Ile of Man</t>
  </si>
  <si>
    <t>Hargreaves Airways</t>
  </si>
  <si>
    <t>de Havilland DH-89A Dragon Rapide</t>
  </si>
  <si>
    <t>G-AIUI</t>
  </si>
  <si>
    <t>Chicago - New York City</t>
  </si>
  <si>
    <t>NC37506</t>
  </si>
  <si>
    <t>42871/12</t>
  </si>
  <si>
    <t>The plane crashed after an in-flight fire in cargo hold. The crew discharged carbon dioxide extinguishers into the cargo hold in response to the fire warning. When the plane's nose was lowered for an emergency descent, the carbon dioxide, being heavier than air, accumulated in the cockpit and asphyxiated the crew.  The aircraft crashed through high voltage lines and exploded on a hillside. After the crashes of 10/24/47 and 11/11/47, were a design flaw allowed vented fuel to enter the intake for the cabin heating system, the CAA also ordered carbon dioxide extinguishers installed. Earl Carroll,  U.S. theatrical impresario killed. Douglas aircraft company knew of the carbon dioxide danger after two of its test pilots were almost overcome during test flights. They suppressed reports to the CAA which resulted in only a warning being added to the flight manual. The aircraft was named Mainliner Utah.</t>
  </si>
  <si>
    <t>YV-C-AHI</t>
  </si>
  <si>
    <t>16992/34254</t>
  </si>
  <si>
    <t>Crashed during a landing attempt.</t>
  </si>
  <si>
    <t>Milano - Brussels</t>
  </si>
  <si>
    <t>Fiat G.212CP</t>
  </si>
  <si>
    <t>I-ELSA</t>
  </si>
  <si>
    <t>Crashed after overrunning the runway.</t>
  </si>
  <si>
    <t>Scandinavian Airlines (SAS)</t>
  </si>
  <si>
    <t>Douglas DC-6 / RAF York MW248</t>
  </si>
  <si>
    <t>SE-BDA</t>
  </si>
  <si>
    <t>43119/111</t>
  </si>
  <si>
    <t>A midair collision occurred between a SAS DC-6 and a Royal Air Force Avro York MW248. Thirty-two killed on the DC-6, seven on the York.  ATC error.</t>
  </si>
  <si>
    <t>Aigle Azur</t>
  </si>
  <si>
    <t>Saigon - Da Lat</t>
  </si>
  <si>
    <t>F-BCYP</t>
  </si>
  <si>
    <t>Crashed into mountains 50 miles southwest of Da Lat.</t>
  </si>
  <si>
    <t>Aerovias Brasil</t>
  </si>
  <si>
    <t>PP-AVO</t>
  </si>
  <si>
    <t>The cargo plane lost control and crashed shortly after leaving the runway. The pilot did not apply the procedure recommended by the airline and attempted to make a turn after takeoff below the specified altitude of 100 meters.</t>
  </si>
  <si>
    <t>PacifiOcean between Hong Kong and Macao</t>
  </si>
  <si>
    <t>Cathay PacifiAirways</t>
  </si>
  <si>
    <t>Macau - Hong Kong</t>
  </si>
  <si>
    <t>Consolidated OA-10 Catalina</t>
  </si>
  <si>
    <t>VR-HDT</t>
  </si>
  <si>
    <t>The flight crashed after being hijacked and losing control during a struggle in the cockpit. The crew was incapacitated by armed hijackers. First airliner to be hijacked.</t>
  </si>
  <si>
    <t>Rimouski Airlines</t>
  </si>
  <si>
    <t>Port Meunier - GaspÃ©</t>
  </si>
  <si>
    <t>CF-FKY</t>
  </si>
  <si>
    <t>The aircraft hit a mountain top at Cap-des-Rosiers, 12 miles from its destination in fog and burned.</t>
  </si>
  <si>
    <t>ALFA</t>
  </si>
  <si>
    <t>Rosario - Bueno Aires</t>
  </si>
  <si>
    <t>Short Sandringham 2 (flying boat)</t>
  </si>
  <si>
    <t>LV-AAP</t>
  </si>
  <si>
    <t>SH-02C</t>
  </si>
  <si>
    <t>Crashed and sank near the shore of the River Plate while attempting to land in fog.</t>
  </si>
  <si>
    <t>Civil Air Transport</t>
  </si>
  <si>
    <t>Curtiss C-46D-20-CU</t>
  </si>
  <si>
    <t>XT-822</t>
  </si>
  <si>
    <t>Fort de France - Port Etienne</t>
  </si>
  <si>
    <t>Latecoere 631 (flying boat)</t>
  </si>
  <si>
    <t>F-BDRC</t>
  </si>
  <si>
    <t>Disappeared in the Atlantion a flight from Fort. de France, Martinique to Port Etienne, Mauritania. The United States Coast Guard cutter Campbell reported finding debris on August 4 with no survivors.</t>
  </si>
  <si>
    <t>Onzeair</t>
  </si>
  <si>
    <t>Avro 691 Lancastrian</t>
  </si>
  <si>
    <t>AP-ACM</t>
  </si>
  <si>
    <t>Cargo flight. An error in judgement on the part of the pilot in allowing the aircraft to stall while coming in to land. The contributory causes were probably overload, badly loaded with CofG too far aft, movement of load due to it not being secured.</t>
  </si>
  <si>
    <t>New Zealand National Airways</t>
  </si>
  <si>
    <t>ZK-AOE</t>
  </si>
  <si>
    <t>16383/33131</t>
  </si>
  <si>
    <t>Cargo flight.</t>
  </si>
  <si>
    <t>Avensa</t>
  </si>
  <si>
    <t>La Guaira - Las Piedras</t>
  </si>
  <si>
    <t>YV-C-AVN</t>
  </si>
  <si>
    <t>The cargo plane disappeared en route.</t>
  </si>
  <si>
    <t>LANSA</t>
  </si>
  <si>
    <t>Popayan - Ipiales</t>
  </si>
  <si>
    <t>HK-307</t>
  </si>
  <si>
    <t>Struck the side of Galeras Volcano.</t>
  </si>
  <si>
    <t>Chicago - Minneapolis</t>
  </si>
  <si>
    <t>Martin 202</t>
  </si>
  <si>
    <t>NC93044</t>
  </si>
  <si>
    <t>Crashed following the separation of the left wing after the aircraft entered a thunderstorm. Loss of the outer panel of the left wing which separated as a result of a fatigue crack which was induced by a faulty design of a wing flange, aggravated by severe turbulence of the thunderstorm.</t>
  </si>
  <si>
    <t>Manono - Elizabethville</t>
  </si>
  <si>
    <t>Douglas DC-3 (Douglas C-47A-10-DK)</t>
  </si>
  <si>
    <t>OO-CBL</t>
  </si>
  <si>
    <t>Crashed en route. Reasons undetermined.</t>
  </si>
  <si>
    <t>VH-ANK</t>
  </si>
  <si>
    <t>Strayed off course and struck Square Peak Mountain at an altitude of 4,600 feet.</t>
  </si>
  <si>
    <t>Fornebu - Hommelvik</t>
  </si>
  <si>
    <t>Short Sandringham 6 (flying boat)</t>
  </si>
  <si>
    <t>LN-IWA</t>
  </si>
  <si>
    <t>SH-52C</t>
  </si>
  <si>
    <t>Crashed while attempting to land in crosswinds and high seas.</t>
  </si>
  <si>
    <t>Amsterdam - Prestwick - New York City</t>
  </si>
  <si>
    <t>Lockheed 049-46-25 Constellation</t>
  </si>
  <si>
    <t>PH-TEN</t>
  </si>
  <si>
    <t>The aircraft was on a flight from Amsterdam to New York with a stopover at Prestwick Scotland. The aircraft attempted to land on Runway 32 but the crew choose to go-around due to strong cross winds and asked to land on Runway 26.  While circling to line up with the runway, the aircraft ran into a heavy fog bank and crashed into high voltage power lines at an elevation of 400 feet and burst into flames. The crashed occurred 5 miles east-northeast of the airport. Improper flight procedures by the crew. Lack of information supplied to the crew by the tower. The aircraft was named Nijmegen after the old Dutch town close to the West German border.</t>
  </si>
  <si>
    <t>Palmerston - Hamilton</t>
  </si>
  <si>
    <t>Lockheed 10A Electra</t>
  </si>
  <si>
    <t>ZK-AGK</t>
  </si>
  <si>
    <t>Crashed 700 feet from the summit of a mountain while en route.</t>
  </si>
  <si>
    <t>Edmonton - Anchorage, AK</t>
  </si>
  <si>
    <t>NC88785</t>
  </si>
  <si>
    <t>Cargo flight. The captain's action in undertaking simulated emergency procedures at a dangerously low altitude.</t>
  </si>
  <si>
    <t>RAF Scrampton - Burtonwood AFB</t>
  </si>
  <si>
    <t>Boeing B-29 Superfortress</t>
  </si>
  <si>
    <t>44-61999</t>
  </si>
  <si>
    <t>Twenty-five minutes into the flight, the pilot descended prematurely and collided with a cloud covered mountain.</t>
  </si>
  <si>
    <t>PacifiAlaska Air Freight</t>
  </si>
  <si>
    <t>Yakutat - Annette</t>
  </si>
  <si>
    <t>N66637</t>
  </si>
  <si>
    <t>Lost contact with the aircraft after the crew reported passing Cape Spencer. The wreckage was never found.  Cause undetermined.</t>
  </si>
  <si>
    <t>Melbourne - Denilquin</t>
  </si>
  <si>
    <t>VH-UZK</t>
  </si>
  <si>
    <t>Crashed into Mt. Macedon hidden in fog. The pilot deviated off course from his flight plan and failed to follow VFR flight rules.</t>
  </si>
  <si>
    <t>Mannin Airways</t>
  </si>
  <si>
    <t>G-AKOF</t>
  </si>
  <si>
    <t>Crashed after running out of fuel.</t>
  </si>
  <si>
    <t>Pakistan Airways</t>
  </si>
  <si>
    <t>Karachi - Lohore</t>
  </si>
  <si>
    <t>AP-ACE</t>
  </si>
  <si>
    <t>The plane crashed shortly after taking off and climbing to 7,000 feet. The aircraft was seen trailing smoke before crashing in flames. The omission of a sealing washer on the carburetor fuel filter of the port engine resulting in fuel leaking on to the ignition systems, culminating in a severe oil fire which finally involved the main port fuel tanks.</t>
  </si>
  <si>
    <t>XT-538</t>
  </si>
  <si>
    <t>Overshot runway, crashed and burned.</t>
  </si>
  <si>
    <t>Milan - Brussels</t>
  </si>
  <si>
    <t>I-ETNA</t>
  </si>
  <si>
    <t>The aircraft crashed during takeoff in fog.</t>
  </si>
  <si>
    <t>Shanghai - Taipei</t>
  </si>
  <si>
    <t>Crashed while attempting to land.</t>
  </si>
  <si>
    <t>Bogota - Barranquilla</t>
  </si>
  <si>
    <t>C-310</t>
  </si>
  <si>
    <t>Crashed shortly after taking off from Bogata.</t>
  </si>
  <si>
    <t>Rome - Athens</t>
  </si>
  <si>
    <t>OK-WDE</t>
  </si>
  <si>
    <t>Crashed in the Taigetos Mountains while en route.</t>
  </si>
  <si>
    <t>Shanghai - Hong Konk</t>
  </si>
  <si>
    <t>Douglas C-54B-5-DO</t>
  </si>
  <si>
    <t>XT-104</t>
  </si>
  <si>
    <t>Crashed on Balsalt Island  while attempting a visual approach through clouds. The pilot came down through a hole in the overcast but became trapped when the weather closed in. He reversed course but crashed into a small mountain. Pilot error. Quentin Roosevelt, son of Teddy Roosevelt killed.</t>
  </si>
  <si>
    <t>Madrid - Barcelona</t>
  </si>
  <si>
    <t>Douglas DC-3 (C-47-DL)</t>
  </si>
  <si>
    <t>EC-ABK</t>
  </si>
  <si>
    <t>Crashed into Pandols Mountain while en route.</t>
  </si>
  <si>
    <t>Airborne Transport</t>
  </si>
  <si>
    <t>San Juan - Miami</t>
  </si>
  <si>
    <t>N16002</t>
  </si>
  <si>
    <t>Radio contact was lost after the crew reported being 50 nm south of Miami. Departure from San Juan with known electrical problems and discharged batteries. Ditched in the Gulf of Mexico after it ran out of fuel. Offical cause unknown.</t>
  </si>
  <si>
    <t>Pan African Air Charter</t>
  </si>
  <si>
    <t>Athens - Nice</t>
  </si>
  <si>
    <t>ZS-BYX</t>
  </si>
  <si>
    <t>Crashed into Mt. Arbetello in poor visibility. Poor visibility and geographical features made recognition of terrain difficult and likely mislead the pilot into believing he was out at sea.</t>
  </si>
  <si>
    <t>Seattle Air Charter</t>
  </si>
  <si>
    <t>Seattle - New Haven</t>
  </si>
  <si>
    <t>Douglas DC-3 (C-47A-DL)</t>
  </si>
  <si>
    <t>NC79025</t>
  </si>
  <si>
    <t>The aircraft took off in fog with a group of Yale University students returning to school following their Christmas vacation.  About midway down the runway the plane swerved to the left and became airborne.  The left wing dropped the wing tip dragged on the runway.  After about 750 feet, the tail wheel made contact with the runway.  The engines were cut and the plane skidded for 700 feet until it hit a hanger and burst into flames.  The accident was caused by the crew's attempt to take off in an airplane which had formations of ice and frost on the surfaces of the wings.  In addition, the plane was overloaded by 1,500 lbs.</t>
  </si>
  <si>
    <t>G-AHEX</t>
  </si>
  <si>
    <t>A blown tire during takeoff led to damage to the landing gear, engine and oil line. Lack of oil caused loss of the engine and the crew was not able to feather the prop. This led to overspeeding and an engine fire. The plane made a spiral descent and crashed to the ground.</t>
  </si>
  <si>
    <t>Coastal Cargo</t>
  </si>
  <si>
    <t>Raleigh, NC - Boston, MA</t>
  </si>
  <si>
    <t>NC53210</t>
  </si>
  <si>
    <t>Cargo plane. The loss of control of the aircraft which resulted from an icing condition, turbulence, and lack of alertness on the part of the crew. As a result, the aircraft spun, and during the spins, or attempted recovery from the spins, severe airloads were encountered which failed the left horizontal stabilizer and the elevators.</t>
  </si>
  <si>
    <t>Viacao Aerea Gaucha S.A.</t>
  </si>
  <si>
    <t>Porto Alegre - Sao Borja</t>
  </si>
  <si>
    <t>PP-SAC</t>
  </si>
  <si>
    <t>The aircraft crashed shortly after taking off. Engine failure due to fuel contamination.</t>
  </si>
  <si>
    <t>Douglas C-54 Skymaster</t>
  </si>
  <si>
    <t>ZS-AYB</t>
  </si>
  <si>
    <t>Ditched in a lagoon.</t>
  </si>
  <si>
    <t>Dalmia Jain Airways</t>
  </si>
  <si>
    <t>VT-CDZ</t>
  </si>
  <si>
    <t>14145/25590</t>
  </si>
  <si>
    <t>Bermuda - Kingston</t>
  </si>
  <si>
    <t>Avro 688 Tudor 4B</t>
  </si>
  <si>
    <t>G-AGRE</t>
  </si>
  <si>
    <t>Lost at sea on a flight from Bermuda to Kingston, Jamaica. The last radio message reported the plane was crossing 30 degrees N.  Nothing further was heard from the plane. No wreckage was ever found. The weather was good at the time. The plane was named Star Ariel. Cause undetermined.</t>
  </si>
  <si>
    <t>RAF Scampton - Keflavik - Kansas</t>
  </si>
  <si>
    <t>Boeing B-29A Superfortress</t>
  </si>
  <si>
    <t>44-62276</t>
  </si>
  <si>
    <t>The aircraft, part of the 301st BG  15 AFW, cashed into mountains after encountering icing conditions.</t>
  </si>
  <si>
    <t>Homer - Anchorage</t>
  </si>
  <si>
    <t>N91006</t>
  </si>
  <si>
    <t>The aircraft departed Homer at night under VFR conditions contrary to company and federal regulations, strayed off course and struck a 3,000 ft. mountain, 27 miles northeast of Homer. The action of the pilot in proceeding off the designated airway at an altitude insufficient to clear the terrain.</t>
  </si>
  <si>
    <t>Lockheed L-749 / Cessna 140</t>
  </si>
  <si>
    <t>NC86530/NC76981</t>
  </si>
  <si>
    <t>2528 /</t>
  </si>
  <si>
    <t>Midair collision. Two killed on the Cessna, none on the Lockheed which laned safely. The joint failure of the Constellation pilots to observe and avoid the Cessna aircraft in flight and of the Cessna pilot, while on an airway and in an area where a heavy concentration of trafficould be expected, to remain alert and avoid the Constellation.The aircraft was named Clipper Monarch of the Skies.</t>
  </si>
  <si>
    <t>Saint Lawrence Airways</t>
  </si>
  <si>
    <t>CF-FEO</t>
  </si>
  <si>
    <t>Khartoum - Castel Benito</t>
  </si>
  <si>
    <t>Douglas C-54A-1-DO Skymaster</t>
  </si>
  <si>
    <t>G-AJPL</t>
  </si>
  <si>
    <t>The No. 4, followed by the No. 3 engines failed on initial approach. The plane lost altitude and crashed into trees.  Failure of the captain to maintain a safe height, by utilizing the available power of the starboard engines after power failure in the port engine. The reason for this failure by the captain cannot be determined. The power failure in the port engines was caused by fuel starvation brought about by an insuffuciency of fuel in the port tanks. This fuel shortage was the result of the wing tanks being allowed to become progressively unbalanced during the last stage of the flight.</t>
  </si>
  <si>
    <t>HK-134</t>
  </si>
  <si>
    <t>Paris - Copenhagen</t>
  </si>
  <si>
    <t>Vickers 628 Viking 1B</t>
  </si>
  <si>
    <t>OY-DLU</t>
  </si>
  <si>
    <t>Crashed in the sea off the Swedish coast after the pilot was told to enter a holding pattern for Copenhagen, since it was closed to inbound traffic. The aircraft was directed to land on Runway 22 but failed to make the landing. The wreckage was found a month later on the bottom of the ocean. Cause undetermined.</t>
  </si>
  <si>
    <t>Tingo Maria - Huanuco</t>
  </si>
  <si>
    <t>OB-PAV-223</t>
  </si>
  <si>
    <t>15374/26819</t>
  </si>
  <si>
    <t>Struck a mountain as the plane approached Huanuco.</t>
  </si>
  <si>
    <t>British European Airways / Military - British</t>
  </si>
  <si>
    <t>London - Glasgow</t>
  </si>
  <si>
    <t>Douglas DC-3 / Avro Anson</t>
  </si>
  <si>
    <t>G-AHCW/VV243</t>
  </si>
  <si>
    <t>Midair collision between a DC-3 and a RAF Avro Anson at 4,500 feet.  Both planes disintegrated and fell to the ground. Ten killed on the DC-3, four on the Avro Anson. Failure on the part of the pilot of each aircraft to ensure the maintenance of an effective lookout.</t>
  </si>
  <si>
    <t>Manila, Philippines - Hong Kong</t>
  </si>
  <si>
    <t>VR-HDG</t>
  </si>
  <si>
    <t>Crashed near Braemar Resevoir after a go-around in poor weather.</t>
  </si>
  <si>
    <t>SP-LCG</t>
  </si>
  <si>
    <t>Queensland Airlines</t>
  </si>
  <si>
    <t>Coolangatta - Brisbane</t>
  </si>
  <si>
    <t>VH-BAG</t>
  </si>
  <si>
    <t>Crashed on takeoff from Coolangatta.  After becoming airborne, the aircraft was seen to climb very steeply and stall when at a height of 300 ft., roll to the left and crash.</t>
  </si>
  <si>
    <t>Skyways</t>
  </si>
  <si>
    <t>G-AHFI</t>
  </si>
  <si>
    <t>The cargo plane crashed while attempting to land.</t>
  </si>
  <si>
    <t>Auckland - Wellington</t>
  </si>
  <si>
    <t>ZK-AKX</t>
  </si>
  <si>
    <t>Crashed into a hill while on approach.</t>
  </si>
  <si>
    <t>Barcelona - Torino</t>
  </si>
  <si>
    <t>FIAT G-212CP</t>
  </si>
  <si>
    <t>I-ELCE</t>
  </si>
  <si>
    <t>The aircraft was returning on a flight from Lisboa to Milan with the Torino Soccer Team when the crew decided to land directly at Turin, homebase to the team. In low visibility, rain and thunderstorms, the left wing of the plane struck a wall surrounding the sanctuary of Superga, a mountain near Turin. The aircraft then pivoted, and disintegrated next to the sanctuary killing all aboard.  Error in navigation and poor visiblity.</t>
  </si>
  <si>
    <t>Daet - Manila</t>
  </si>
  <si>
    <t>PI-C-98</t>
  </si>
  <si>
    <t>16743/33491</t>
  </si>
  <si>
    <t>The plane was on a flight from Daet, Camarines to Manila when it crashed after experiencing a violent explosion in the tail of the aircraft. Two ex-convicts confessed to planting a time bomb aboard the flight in order to kill the husband of a woman involved with another man.</t>
  </si>
  <si>
    <t>Tech - Aeronautical Explotiation</t>
  </si>
  <si>
    <t>Kavallo - Athens</t>
  </si>
  <si>
    <t>SX-BAI</t>
  </si>
  <si>
    <t>Crashed into a mountainside 30 miles northeast of Athens.</t>
  </si>
  <si>
    <t>Florianpolis - Porto Alegre</t>
  </si>
  <si>
    <t>C-47-2023</t>
  </si>
  <si>
    <t>The aircraft crashed into a mountain shortly after taking off from Florianpolis.</t>
  </si>
  <si>
    <t>Strato Freight</t>
  </si>
  <si>
    <t>Curtiss C-46D-5-CU</t>
  </si>
  <si>
    <t>N92857</t>
  </si>
  <si>
    <t>The aircraft crashed into the AtlantiOcean during takeoff after a loss of the No. 2 engine. The loss of power in the right engine before the aircraft could attain the optimum single engine climb speed, which together with being overloaded resulted in the aircraft losing altitude and ditching into the ocean. Incorrect spark plugs installed on the No. 2 engine.</t>
  </si>
  <si>
    <t>Batavia - Amsterdam</t>
  </si>
  <si>
    <t>Lockheed 749-79-33 Constellation</t>
  </si>
  <si>
    <t>PH-TER</t>
  </si>
  <si>
    <t>Crashed into Bari Harbor while en route from Cairo via Athens to Rome. Witnesses observed smoke from an engine followed by smoke from the other engines and fuselage prior to the crash. The plane broke-up in flight.</t>
  </si>
  <si>
    <t>MaRoberston-Miller Airlines</t>
  </si>
  <si>
    <t>Guildford - Darwin</t>
  </si>
  <si>
    <t>Douglas C-47A-20-DL</t>
  </si>
  <si>
    <t>VH-MME</t>
  </si>
  <si>
    <t>The plane crashed and burst into flames into a housing camp south of Guildford shortly after taking off.</t>
  </si>
  <si>
    <t>Delhi - Bombay</t>
  </si>
  <si>
    <t>Lockheed L-749-79-33 Constellation</t>
  </si>
  <si>
    <t>PH-TDF</t>
  </si>
  <si>
    <t>While circling in a blinding monsoon rainstorm, the aircraft crashed into 674 ft. high Ghatkopar hill, 3 miles ENE of the airport. Crew error. Pilots decision to land in weather below prescribed minimums in an area he was not familiar with.</t>
  </si>
  <si>
    <t>Standard Airlines</t>
  </si>
  <si>
    <t>897R</t>
  </si>
  <si>
    <t>Albuquerque - Burbank</t>
  </si>
  <si>
    <t>Curtiss C-46E-1-CS</t>
  </si>
  <si>
    <t>N79978</t>
  </si>
  <si>
    <t>The plane was flying in level flight with the gear down. The right wing tip brushed the side of a hill pulling the plane around 90 degrees. It hit the ground and bounced 300 feet into the air and crashed. Pilot's action in descending below the prescribed minimum altitude while executing an ILS approach.</t>
  </si>
  <si>
    <t>Air Transport Associates</t>
  </si>
  <si>
    <t>Curtiss C-46F-1-CU</t>
  </si>
  <si>
    <t>N5075N</t>
  </si>
  <si>
    <t>A power failure occurred in the No. 1 engine on takeoff and the pilot cut power to both engines and discontinued takeoff.  He then apparently changed his mind and applied power. The left engine continued to malfunction and the aircraft collided with power lines and crashed into houses. Use of improper fuel necessitated operating the aircraft's engines in excess of  operating limits resulting in engine failure. Decision to takeoff after the failure of the left engine.</t>
  </si>
  <si>
    <t>Eastern Air Lines / Military - USN</t>
  </si>
  <si>
    <t>New York City - Wilmington</t>
  </si>
  <si>
    <t>Douglas DC-3 -201D/ F-6-F- 5 Hellcat</t>
  </si>
  <si>
    <t>N19963/BU72887</t>
  </si>
  <si>
    <t>2260 /</t>
  </si>
  <si>
    <t>Midair collision with a US Navy F-6F.  The F-6F was buzzing a small private aircraft which was cruising below the DC-3. The F-6F had pulled up into a climbing turn and collided with the DC-3. All fifteen killed on the DC-3, and one on the F-6F. Reckless conduct of the Navy pilot in performing aerobatimaneuvers on a civil airway.</t>
  </si>
  <si>
    <t>Sao Paulo - Porto Alegre</t>
  </si>
  <si>
    <t>PP-VBI</t>
  </si>
  <si>
    <t>Twenty minutes before arriving a Porto Alegre, a fire was discovered in cargo hold 'G.'  The pilot executed an emergency descent while the crew tried to extinguish the flames to no avail. As the plane attempted to land, the panicking passengers rushed to the front of the plane to escape the flames causing the center of gravity to change, resulting in a hard landing. The cause of the fire in the hold 'G' was not determined.</t>
  </si>
  <si>
    <t>Lineas AÃ©reas Brasil</t>
  </si>
  <si>
    <t>PP-AJB</t>
  </si>
  <si>
    <t>Both the No. 1 and No. 2 propellers detached in flight which led to the crew ditching the plane close to shore.</t>
  </si>
  <si>
    <t>Shell Co of Ecuador</t>
  </si>
  <si>
    <t>Mers Nueva - Ambato</t>
  </si>
  <si>
    <t>Bristol 170 Freighter 21</t>
  </si>
  <si>
    <t>HC-SBU</t>
  </si>
  <si>
    <t>The aircraft was part of relief efforts of the Ecuador earthquake.</t>
  </si>
  <si>
    <t>Transocean Air Lines</t>
  </si>
  <si>
    <t>Rome - Shannon</t>
  </si>
  <si>
    <t>Douglas DC-3 (C-54A-DO)</t>
  </si>
  <si>
    <t>N79989</t>
  </si>
  <si>
    <t>Fuel exhaustion forced the plane to ditch in the AtlantiOcean, 15 km off the coast of Ireland. The plane stayed afloat for 15 minutes but 8 occupants died due to exposure or drowning. Failure of the captain to properly supervise the crew while en route.</t>
  </si>
  <si>
    <t>Belfast - Manchester</t>
  </si>
  <si>
    <t>G-AHCY</t>
  </si>
  <si>
    <t>Crashed into a cloud shrouded 1,500 ft.  mountain 15 nm short of its destination.  Navigational error and improper approach procedure. Failure to check the position of the aircraft accurately before descent from a safe altitude.</t>
  </si>
  <si>
    <t>Churchhill - Winnipeg</t>
  </si>
  <si>
    <t>Consolidated Canso (amphibian)</t>
  </si>
  <si>
    <t>Crashed and burned in a wooded area after entering an area of thunderstorms.</t>
  </si>
  <si>
    <t>Leopoldville - Elizabethville</t>
  </si>
  <si>
    <t>OO-CBK</t>
  </si>
  <si>
    <t>14600/26045</t>
  </si>
  <si>
    <t>The aircraft did not achieve a proper climb rate after taking off and crashed while making a low altitude right turn. Water in the fuel and excessive lead on the spark plugs.</t>
  </si>
  <si>
    <t>Canadian PacifiAir Lines</t>
  </si>
  <si>
    <t>Montreal - Comeau Bay</t>
  </si>
  <si>
    <t>CF-CUA</t>
  </si>
  <si>
    <t>The aircraft disintegrated in flight 40 miles outside of Quebec.  Detonation of a dynamite bomb in the forward baggage compartment. Planted by Albert Guay, a jeweler, in a plot to kill his wife who was a passenger on the plane. Guay, who assembled the bomb, had his accomplice, Marguerite Pitre, air express the bomb on the aircraft. Ms. Pitre's brother, a clockmaker, helped make the timing mechanism. The insurance policy was for 10,000 dollars.  All three were hanged for their crimes.</t>
  </si>
  <si>
    <t>Tapacula - Mexico City</t>
  </si>
  <si>
    <t>XA-DUH</t>
  </si>
  <si>
    <t>Crashed into a 15,000 ft. snow covered volcano, Mt. Popocatepetl.</t>
  </si>
  <si>
    <t>Douglas C-54A-1-DO</t>
  </si>
  <si>
    <t>LV-ABI</t>
  </si>
  <si>
    <t>Crashed after an in-flight fire. The plane tried to make a forced landing but crashed before reaching the air strip. Returning from a mercy mission in Ecuador for earthquake relief.</t>
  </si>
  <si>
    <t>Las Vegas - Denver</t>
  </si>
  <si>
    <t>N59485</t>
  </si>
  <si>
    <t>Diverted to Cheyenne, while on approach, the aircraft crashed 2.5 miles short of the runway after encountering severe turbulence and icing. Loss of control of the aircraft during an instrument approach to Cheyenne, under conditions of heavy icing and severe turbulence.</t>
  </si>
  <si>
    <t>Paris - Santa Maria - New York City</t>
  </si>
  <si>
    <t>F-BAZN</t>
  </si>
  <si>
    <t>While attempting for the third time to land at Santa Maria, the aircraft, flew into Redondo Mountain at 2,950 ft. on San Miguel Island. Crew error. Failure to carry out either of the two approach procedures adopted for Santa Maria airport. False position report give by crew. Inadequate navigation.  Failure to identify Santa Maria airport when flying in VFR conditions. French middleweight boxing champion Marcel Cerdan, 33, and French violinist, Ginette Neveu killed.</t>
  </si>
  <si>
    <t>Eastern Air Lines / Military - Bolivian Air Force</t>
  </si>
  <si>
    <t>Boston - Washington D.C. - New Orleans</t>
  </si>
  <si>
    <t>Douglas C-54B / P-38</t>
  </si>
  <si>
    <t>N88727/NX26927</t>
  </si>
  <si>
    <t>18365 /</t>
  </si>
  <si>
    <t>Midair collision. The P-38 hit the airliner from above. Both planes crashed into the PotomaRiver. The pilot of the P-38 survived and was accused of causing the accident by executing  a straight in approach without proper clearance. He was later tried and cleared of the charges. ATC error.  George Bates, U.S. Representative from Massachusetts and Michael Kennedy, U.S. Representative from New York killed. Helen Hokinson, 56, cartoonist for the New Yorker magazine, also among the dead.</t>
  </si>
  <si>
    <t>Harrington's Inc</t>
  </si>
  <si>
    <t>Philadelphia - Cleveland</t>
  </si>
  <si>
    <t>NC29086</t>
  </si>
  <si>
    <t>The cargo plane collided with trees short of the runway while attempting to land. The improper execution of an instrument approach which resulted in the aircraft being flown to the right of the proper approach path at an altitude too low to clear the terrain.</t>
  </si>
  <si>
    <t>Aero Holland</t>
  </si>
  <si>
    <t>Brussels - Oslo</t>
  </si>
  <si>
    <t>PH-TFA</t>
  </si>
  <si>
    <t>Paris - Lyons - Tunis</t>
  </si>
  <si>
    <t>F-BELO</t>
  </si>
  <si>
    <t>Crashed while on approach to Lyons.</t>
  </si>
  <si>
    <t>New York City - Mexico City</t>
  </si>
  <si>
    <t>N90728</t>
  </si>
  <si>
    <t>42895/58</t>
  </si>
  <si>
    <t>During a pull-up for a go-around, after attemping a landing approach with the No. 1 engine feathered,  the No. 4 engine lost power then came on with a surge. The flight engineer feathered the No. 4 engine without instructions from the captain. The aircraft stalled, then collided with wires and a building.  Crew's improper handling of the aircraft after an engine failed.</t>
  </si>
  <si>
    <t>REAL</t>
  </si>
  <si>
    <t>Sao Palo, Brazil - Jacarezinho, Panama</t>
  </si>
  <si>
    <t>PP-YPM</t>
  </si>
  <si>
    <t>Crashed into a mountainside while circling to land. Crew error. Lack of flight discipline.  Poor decision by Chief of Operations in allowing the aircraft to continue flight in poor weather conditions.</t>
  </si>
  <si>
    <t>Arrow Airlines</t>
  </si>
  <si>
    <t>Burbank - Oakland - Sacramento</t>
  </si>
  <si>
    <t>NC60256</t>
  </si>
  <si>
    <t>Struck a 1,200 ft. hill obscured by clouds, during a rainstorm, 6 miles east of Vallejo, California. The pilot failed to fly at the assigned altitude of 4,000 feet on his flightplan.</t>
  </si>
  <si>
    <t>Curtiss C-46D-CU</t>
  </si>
  <si>
    <t>XT-820</t>
  </si>
  <si>
    <t>Chengdu - Hoikow</t>
  </si>
  <si>
    <t>XT-814</t>
  </si>
  <si>
    <t>Crashed on the outskirts of Hoikow, Hainan Island.</t>
  </si>
  <si>
    <t>Pakair</t>
  </si>
  <si>
    <t>AP-ADI</t>
  </si>
  <si>
    <t>Hit a mountain and burned 30 miles north of  Karachi airport. Navigational error.</t>
  </si>
  <si>
    <t>Capital Airlines</t>
  </si>
  <si>
    <t>New Port News - Washington D.C.</t>
  </si>
  <si>
    <t>Douglas DC-3-313A</t>
  </si>
  <si>
    <t>NC-25691</t>
  </si>
  <si>
    <t>The aircraft crashed 1,875 feet, short of the runway threshold, into the PotomaRiver while approaching Washington National Airport. Immediately before the accident and during the execution of an instrument approach, the aircraft was stalled at too low an altitude to effect recovery.</t>
  </si>
  <si>
    <t>Mexico City - Merida</t>
  </si>
  <si>
    <t>XA-DUK</t>
  </si>
  <si>
    <t>OO-AUQ</t>
  </si>
  <si>
    <t>Crashed after the wing failed during takeoff.</t>
  </si>
  <si>
    <t>Bharat Airways</t>
  </si>
  <si>
    <t>Agartala - Calcutta</t>
  </si>
  <si>
    <t>Douglas C-54A-DO</t>
  </si>
  <si>
    <t>VT-CYK</t>
  </si>
  <si>
    <t>Crashed and burned after attempting an emergency landing.</t>
  </si>
  <si>
    <t>Ejercito del Aire</t>
  </si>
  <si>
    <t>The military plane crashed on the southeast coast of Spain.</t>
  </si>
  <si>
    <t>Military - Bolivian Air Force</t>
  </si>
  <si>
    <t>Valle grande - Cochabamba</t>
  </si>
  <si>
    <t>TAM-10</t>
  </si>
  <si>
    <t>Crashed while en route in the Andes mountains after encountering a thunderstorm.</t>
  </si>
  <si>
    <t>Societe Transatlantique Aerienne</t>
  </si>
  <si>
    <t>Antananarivo - Tamatave</t>
  </si>
  <si>
    <t>Douglas C-47A-50-DL</t>
  </si>
  <si>
    <t>F-BFGD</t>
  </si>
  <si>
    <t>Crashed into a mountain 30 miles west of Tamatave.</t>
  </si>
  <si>
    <t>Iloilo - Manila</t>
  </si>
  <si>
    <t>PI-C22</t>
  </si>
  <si>
    <t>Cargo plane.</t>
  </si>
  <si>
    <t>Elmendorf - Great Falls, MT</t>
  </si>
  <si>
    <t>42-72469</t>
  </si>
  <si>
    <t>Operated by the StrategiAir Command, the transport disappeared while flying between Elmendorf AFB and Great Falls, Mt. There were 44 persons aboard. All were American military personnel except for two passengers, a civilian dependent and her infant child. Last radio contact was at 17:09 near Snag, YT. It took Amber Airway No.2 over Canada, but failed to arrive at its destination.  The wreckage still had not been found by 1951.</t>
  </si>
  <si>
    <t>Amsterdam - London</t>
  </si>
  <si>
    <t>PH-TEU</t>
  </si>
  <si>
    <t>Crash into the ocean during a night mail flight shortly after takeoff, 40 miles off the Dutch coast.</t>
  </si>
  <si>
    <t>Ostrava - Prague</t>
  </si>
  <si>
    <t>Douglas C-47A-15-DK</t>
  </si>
  <si>
    <t>OK-WDY</t>
  </si>
  <si>
    <t>The aircraft crashed into a mountain while en route.</t>
  </si>
  <si>
    <t>Rochester Minn. - Minneapolis</t>
  </si>
  <si>
    <t>N93050</t>
  </si>
  <si>
    <t>Crashed into a flag pole, well marked by red neon obstruction lights, on approach in blowing snow.  Pilot's attempt to land visual rather than ILS after visual reference to the ground was lost.</t>
  </si>
  <si>
    <t>Societe Indochinoise de Transport Aeriens</t>
  </si>
  <si>
    <t>Hue - Tourane</t>
  </si>
  <si>
    <t>F-BECR</t>
  </si>
  <si>
    <t>Fairflight Ltd.</t>
  </si>
  <si>
    <t>Llandow - Dublin</t>
  </si>
  <si>
    <t>Avro 689 Tudor 5</t>
  </si>
  <si>
    <t>G-AKBY</t>
  </si>
  <si>
    <t>During the approach to Runway 28 at Llandow Airport, it appeared to witnesses that the aircraft was going to touch down prematurely. This was followed by an application of power. Climbing to 300 ft. the aircraft stalled and crashed into a field. Due to the placement of luggage in relation to passenger load, the center of gravity was such that there was insufficient elevator control remaining to counteract the rise of the nose upon full application of power.</t>
  </si>
  <si>
    <t>Devlet Hava Yollairi</t>
  </si>
  <si>
    <t>TC-BAL</t>
  </si>
  <si>
    <t>Crashed and caught fire during landing at Etimeagut airport.</t>
  </si>
  <si>
    <t>SEMAF</t>
  </si>
  <si>
    <t>Latecoere 631 (sea plane)</t>
  </si>
  <si>
    <t>F-WANU</t>
  </si>
  <si>
    <t>Loss of control after mechanical failure and crashed into the sea. Failure of the aileron control couplings resulting from severe vibration.</t>
  </si>
  <si>
    <t>Deccan Airways</t>
  </si>
  <si>
    <t>VT-CJD</t>
  </si>
  <si>
    <t>The cargo plane lost an engine on takeoff and attempted an emergency return but crashed. Overloaded.</t>
  </si>
  <si>
    <t>Lineas AÃ©reas Nacionales</t>
  </si>
  <si>
    <t>Douglas C-47 (DC-3)</t>
  </si>
  <si>
    <t>HK-309</t>
  </si>
  <si>
    <t>Philippines - Japan</t>
  </si>
  <si>
    <t>Douglas C-54D</t>
  </si>
  <si>
    <t>42-72704</t>
  </si>
  <si>
    <t>Flew off its prescribed course and crashed into Mt. Tanzawa in a rainstorm.</t>
  </si>
  <si>
    <t>Quito - Guayaquil</t>
  </si>
  <si>
    <t>Douglas C-47DL</t>
  </si>
  <si>
    <t>HK-120</t>
  </si>
  <si>
    <t>Flew into a mountain.</t>
  </si>
  <si>
    <t>Bermuda - England</t>
  </si>
  <si>
    <t>Boeing B-29</t>
  </si>
  <si>
    <t>Crashed while attempting to land after being diverted to Lagens due to engine trouble.</t>
  </si>
  <si>
    <t>44-77577</t>
  </si>
  <si>
    <t>Lost the left aileron after taking off, lost control and crashed.</t>
  </si>
  <si>
    <t>Regina Cargo Airlines</t>
  </si>
  <si>
    <t>N9406H</t>
  </si>
  <si>
    <t>The cargo plane lost an engine on takeoff and crashed. Overloading of the aircraft due to faulty loading and dispatch procedures coupled with engine malfunctioning due to inadequate maintenance.</t>
  </si>
  <si>
    <t>Victoria - Salvador</t>
  </si>
  <si>
    <t>PP-AVZ</t>
  </si>
  <si>
    <t>During descent into dense cumulonimbus  clouds, severe turbulence was encountered which caused displacement of freight that led to an uncontrolled dive which resulted in the wings separating from the fuselage. Structural failure due to severe turbulence during a thunderstorm. Pilots decision to descend without clearing the turbulent area of weather.</t>
  </si>
  <si>
    <t>AtlantiOcean off Florida</t>
  </si>
  <si>
    <t>Westair Transport</t>
  </si>
  <si>
    <t>San Juan - Wilmington NC</t>
  </si>
  <si>
    <t>Curtiss C-46-F-1-CU</t>
  </si>
  <si>
    <t>N1248N</t>
  </si>
  <si>
    <t>Ditched into the Atlanti300 miles east of Melbourne, Florida on a flight from San Juan, Porto Rico to Wilmington, North Carolina due to failure of both engines. It sank in one of the deepest areas of the Atlantiand could not be recovered. Failure of both engines for reasons unknown.</t>
  </si>
  <si>
    <t>New Tribes Mission</t>
  </si>
  <si>
    <t>Kingston, Jamacia - Maracaibo, Venezuela</t>
  </si>
  <si>
    <t>Douglas DC-3-178</t>
  </si>
  <si>
    <t>N16030</t>
  </si>
  <si>
    <t>Crashed and burned 19 miles east northeast of Fonseca well off course. Cause unknown.</t>
  </si>
  <si>
    <t>Off Bahrain</t>
  </si>
  <si>
    <t>F-BBDE</t>
  </si>
  <si>
    <t>While making a final approach for Bahrain, the aircraft crashed into the sea. The pilot did not keep a accurate check of his altitude and rate of descent during the approach. Crew error, possibly due to fatigue.  An alternate probable cause may been windshear. It was not know at the time that windshear conditions existed at temperature inversion levels for several days after Shamal dust storms. The aircraft may have run out of adequate forward speed at an altitude of 400 feet after descending through a headwind level into a tailwind level when committed to land.  With surface winds relatively calm and in 2,000 meters of sand haze, the winds at 400 ft. may have been in excess of 80 knots.</t>
  </si>
  <si>
    <t>F-BBDM</t>
  </si>
  <si>
    <t>The aircraft crashed into the Persian Gulf while on approach on a flight from Saigon to Paris. Improper approach. Crew error. An alternate probable cause may been windshear. It was not know at the time that windshear conditions existed at temperature inversion levels for several days after Shamal dust storms. The aircraft may have run out of adequate forward speed at an altitude of 400 feet after descending through a headwind level into a tailwind level when committed to land.  With surface winds relatively calm and in 2,000 meters of sand haze, the winds at 400 ft. may have been in excess of 80 knots.</t>
  </si>
  <si>
    <t>New York City - Minneapolis-St. Paul</t>
  </si>
  <si>
    <t>N95425</t>
  </si>
  <si>
    <t>En route from New York to Minneapolis, the aircraft crashed into Lake Michigan. The DC-4 was last reported at 3,500 ft. The crash occurred shortly after the aircraft entered an area of severe turbulence with thunderstorm activity. The wreckage was located in 150 feet of water but was not recoverable because it was in 30 feet of silt. The forecast of a squall line in the areas was not made available to the crew. Cause unknown.</t>
  </si>
  <si>
    <t>Ansett ANA</t>
  </si>
  <si>
    <t>Guildford - Melbourne</t>
  </si>
  <si>
    <t>VH-ANA</t>
  </si>
  <si>
    <t>The airliner experienced trouble with all four engines. The crew attempted to return to Guildford but  in the dark, while in a 15 degree turn to port, the aircraft barely cleared a ridge line, struck a tree 30 feet off the ground and ploughed into a downward slope shredding itself and contents into small pieces. The aircraft was named 'Amana.'</t>
  </si>
  <si>
    <t>45-0518</t>
  </si>
  <si>
    <t>Paris - Dakar</t>
  </si>
  <si>
    <t>F-BFGL</t>
  </si>
  <si>
    <t>Crashed on climb-out.</t>
  </si>
  <si>
    <t>Delhi - Sringagar</t>
  </si>
  <si>
    <t>VT-ATS</t>
  </si>
  <si>
    <t>The left wing separated from the plane in extreme turbulence from a thunderstorm.</t>
  </si>
  <si>
    <t>DTA Angola Airlines</t>
  </si>
  <si>
    <t>Nova Lisboa - Lobito</t>
  </si>
  <si>
    <t>CR-LBK</t>
  </si>
  <si>
    <t>Douglas C-47D</t>
  </si>
  <si>
    <t>44-76439A</t>
  </si>
  <si>
    <t>The aircraft took off from O-shima and reached an altitude of 3,500 feet after which a sudden unexplained descent was made until it crashed into the sea. The surviving witness stated the aircraft hit two moderate bumps followed by dimming of the lights before the descent.</t>
  </si>
  <si>
    <t>Rio de Janeiro - Porte Algegre</t>
  </si>
  <si>
    <t>Lockheed 049 Constellation</t>
  </si>
  <si>
    <t>PP-PCG</t>
  </si>
  <si>
    <t>The aircraft flew into power lines during a landing attempt after running out of fuel while in a holding pattern.</t>
  </si>
  <si>
    <t>Cie Air Transport</t>
  </si>
  <si>
    <t>Algiers - Gao</t>
  </si>
  <si>
    <t>F-BENF</t>
  </si>
  <si>
    <t>An explosion in the left wing fuel tank tore off the upper wing surface leading to loss of control of the aircraft.</t>
  </si>
  <si>
    <t>Boeing B-29MR</t>
  </si>
  <si>
    <t>46-87651</t>
  </si>
  <si>
    <t>The No. 2 propeller began to overspeed during the takeoff. This was followed by overspeeding of the No. 3 propeller. The No. 3 propeller was successfully feathered  but then the landing gear would not retract. The aircraft was unable to gain altitude and the pilot slid the aircraft to the left to avoid a trailer park at the end of the runway. The aircraft stalled, fell to the ground and broke-up.  Killed in the accident was Brigadier General Robert E. Travis. The installation was later renamed Travis Air Force Base in his honor.</t>
  </si>
  <si>
    <t>Changi, Singapore - Kota Baru</t>
  </si>
  <si>
    <t>KN630</t>
  </si>
  <si>
    <t>16538/33286</t>
  </si>
  <si>
    <t>The plane crashed in the steep forested foothills in the Gua Musang district.</t>
  </si>
  <si>
    <t>Trans World Airlines</t>
  </si>
  <si>
    <t>Lockheed 749A Constellation</t>
  </si>
  <si>
    <t>N6004C</t>
  </si>
  <si>
    <t>While en route from Cairo to Rome, witnesses observed the aircraft on fire. After turning back toward Cairo, it crashed and burned. Failure of the rear master rod bearing in the No. 3 engine that led to an uncontrollable fire. The aircraft was named 'Star of Maryland.'</t>
  </si>
  <si>
    <t>Robinson Airlines</t>
  </si>
  <si>
    <t>Utica, NY - Newark, NJ</t>
  </si>
  <si>
    <t>N18936</t>
  </si>
  <si>
    <t>Engine parts were observed falling from a height of 3,000 feet. Soon after, the plane was seen losing altitude until it crashed into trees 1.5 miles southeast of Oneida County Airport. Failure of the left engine shortly after takeoff coupled with increased drag due to loss of the left cowling and reduced power output of the right engine resulting from the high pitch position of the right propeller.</t>
  </si>
  <si>
    <t>Iran Air</t>
  </si>
  <si>
    <t>EP-AAG</t>
  </si>
  <si>
    <t>Kwajzalein - Tokyo</t>
  </si>
  <si>
    <t>Douglas R5D-3</t>
  </si>
  <si>
    <t>Crashed into the sea and exploded 3 minutes after taking off from Kwajalein. Possible vertigo experienced by the pilot or malfunction of the instruments.</t>
  </si>
  <si>
    <t>Belgrad - Paula</t>
  </si>
  <si>
    <t>YU-ABD</t>
  </si>
  <si>
    <t>Crashed during landing.</t>
  </si>
  <si>
    <t>Svenska Aero</t>
  </si>
  <si>
    <t>Karlstad - Stockholm</t>
  </si>
  <si>
    <t>Avro Ninteen I</t>
  </si>
  <si>
    <t>SE-BRS</t>
  </si>
  <si>
    <t>Reached an altitude of 200 feet, stalled and crashed to the ground.</t>
  </si>
  <si>
    <t>Ashiya AB - Kimpo AB</t>
  </si>
  <si>
    <t>42-72457</t>
  </si>
  <si>
    <t>Crashed in the Korea strait 1mile from the end of the runway after taking off from Ashiya Air Base.</t>
  </si>
  <si>
    <t>Air Atlas</t>
  </si>
  <si>
    <t>Casablanca -  Algiers</t>
  </si>
  <si>
    <t>F-BAXM</t>
  </si>
  <si>
    <t>NC93037</t>
  </si>
  <si>
    <t>Crashed after making a steep right turn. The unwanted reversal of the right propeller during flight, as a result of which the crew was unable to maintain control of the aircraft.</t>
  </si>
  <si>
    <t>G-AGIW</t>
  </si>
  <si>
    <t>Crashed into trees on Mill Hill after engine failure during takeoff. Everyone except one flight attendant was killed.</t>
  </si>
  <si>
    <t>Paris - London</t>
  </si>
  <si>
    <t>Vickers 610 Viking-1B</t>
  </si>
  <si>
    <t>G-AHPN</t>
  </si>
  <si>
    <t>Crashed in fog in an overshoot after deciding on a go-around. Although it cannot be established with certainty, the probable explanation of the known facts may be that the captain deliberately came down below break-off point and then at 100 ft. or less came into fog which abruptly reduced the visibility of the runway lights and that then and not till then he started overshoot procedure with fatal results.</t>
  </si>
  <si>
    <t>Bombay - Cairo - Geneva - London</t>
  </si>
  <si>
    <t>Lockheed 749 Constellation</t>
  </si>
  <si>
    <t>VT-CQP</t>
  </si>
  <si>
    <t>The aircraft crashed in a snowstorm 200 meters below Mont Blansummit. The crew was warned by a Geneva controller to climb immediately. They acknowledged the message but soon after struck the mountain. The exact cause of the accident remains undetermined. Most likely the aircraft was caught in violent gust while trying to overfly the summit. The plane was named 'Malabar Princess.'</t>
  </si>
  <si>
    <t>Helena - Butte</t>
  </si>
  <si>
    <t>N93040</t>
  </si>
  <si>
    <t>The pilot failed to follow the carrier's prescribed instrument approach to Butte Airport and crashed into a mountain at about the 8,250 foot level. Captain's failure to follow prescribed approach procedures.</t>
  </si>
  <si>
    <t>Curtiss-Reid Flying Services Ltd. (Canada)</t>
  </si>
  <si>
    <t>Rome - Paris</t>
  </si>
  <si>
    <t>Douglas C-54B-1-DC</t>
  </si>
  <si>
    <t>CF-EDN</t>
  </si>
  <si>
    <t>The aircraft drifted 50 miles off the prescribed route and struck Mt. Tete de l'Obiou at 6,740 feet. The pilot probably realized the deviation and tried to take corrective action but did not see the mountain in time.</t>
  </si>
  <si>
    <t>Garuda Indonesia Airlines</t>
  </si>
  <si>
    <t>PK-DPB</t>
  </si>
  <si>
    <t>Veered off the runway and crashed into a ditch..</t>
  </si>
  <si>
    <t>Chico, CA - Billings, WY</t>
  </si>
  <si>
    <t>N74586</t>
  </si>
  <si>
    <t>The aircraft  crashed into Mt. Moran at 11,200 ft., in a snowstorm while flying in IMC conditions. The accident was attributed to flight into IMC conditions with probable electrical failure due to a malfunctioning voltage regulator.</t>
  </si>
  <si>
    <t>Maldorado - Quincemil</t>
  </si>
  <si>
    <t>OB-PAU-201</t>
  </si>
  <si>
    <t>15992/32740</t>
  </si>
  <si>
    <t>Crashed into a hill in poor weather conditions while en route.</t>
  </si>
  <si>
    <t>Indamer</t>
  </si>
  <si>
    <t>VT-COI</t>
  </si>
  <si>
    <t>14037/25482</t>
  </si>
  <si>
    <t>Failure of the pilots to remain alert and maintain a proper look out resulting in the aircraft flying into the side of a hill.</t>
  </si>
  <si>
    <t>EP-AAJ</t>
  </si>
  <si>
    <t>Casablanca - Perpignan</t>
  </si>
  <si>
    <t>F-BAXY</t>
  </si>
  <si>
    <t>16100/32848</t>
  </si>
  <si>
    <t>Flew into a mountain in the Pyrenees.</t>
  </si>
  <si>
    <t>T.A. Intercontinentaux</t>
  </si>
  <si>
    <t>F-BELB</t>
  </si>
  <si>
    <t>Crashed into a mountain in the Pyrenees 5 minutes after takeoff. Crew error. Excessive low rate of climb at night in an unknown region and premature change of heading.</t>
  </si>
  <si>
    <t>VT-CFK</t>
  </si>
  <si>
    <t>14604/2604</t>
  </si>
  <si>
    <t>Flew into a mountain due to a navigational error.</t>
  </si>
  <si>
    <t>PP-SPT</t>
  </si>
  <si>
    <t>The aircraft crashed after losing its No. 1 engine on takeoff. Engine failure during takeoff. Pilot error. Short takeoff procedure used on an airfield where such a maneuver was not necessary.</t>
  </si>
  <si>
    <t>Merida - Caracas</t>
  </si>
  <si>
    <t>YC-C-AVU</t>
  </si>
  <si>
    <t>The aircraft crashed into mountains shortly after taking off.  Pilot error. The captain decided to cross the Seven Lagoons mountain range in severe overcast, thinking that he was 30 kms further north, where the range drops to 2,000m. Instead, he flew into 4,000m cliffs. In the last seconds, he realized he was in trouble and tried to gain altitude. For a hundred meters or so he cut through small trees, but finally crashed. A small fire followed.</t>
  </si>
  <si>
    <t>Naha AB - Clark AB</t>
  </si>
  <si>
    <t>Douglas C54E-DO (DC-4)</t>
  </si>
  <si>
    <t>44-9096</t>
  </si>
  <si>
    <t>Proceeding on instruments, the aircraft crashed into Mt. Tabayowhile en route.  Navigation error.</t>
  </si>
  <si>
    <t>Vancouver - Penticton</t>
  </si>
  <si>
    <t>CF-CUF</t>
  </si>
  <si>
    <t>Struck trees on  Mt. Okanagan while making an approach to Penticton. Drifted below the minimum altitude permissible.</t>
  </si>
  <si>
    <t>Aerolineas Argentinas</t>
  </si>
  <si>
    <t>Mar del Plata - Buenos</t>
  </si>
  <si>
    <t>LV-ACH</t>
  </si>
  <si>
    <t>Crashed 60 miles north of the airport after taking off from Mar del Plata.</t>
  </si>
  <si>
    <t>United Airways</t>
  </si>
  <si>
    <t>ZS-DDW</t>
  </si>
  <si>
    <t>Broke up in turbulence.</t>
  </si>
  <si>
    <t>Air Carriers</t>
  </si>
  <si>
    <t>Butterworth - Kota Bharu</t>
  </si>
  <si>
    <t>VR-HEP</t>
  </si>
  <si>
    <t>15782/32530</t>
  </si>
  <si>
    <t>Crashed into Bukit Besar Mountain while en route.</t>
  </si>
  <si>
    <t>Newark - Philadelphia</t>
  </si>
  <si>
    <t>N74685</t>
  </si>
  <si>
    <t>The plane overshot the landing, ran into a ditch and caught fire. Pilot error in electing to land long, on a wet and snow covered runway instead of executing a missed approach.</t>
  </si>
  <si>
    <t>Minneapolis - Seattle</t>
  </si>
  <si>
    <t>N93054</t>
  </si>
  <si>
    <t>While cruising at 6,000 ft.,  the aircraft when out of control and into a dive, hitting the ground at 340 mph.  Officially the cause was never determined.  Possible in-flight fire, explosion, structural failure or conrol system failure.</t>
  </si>
  <si>
    <t>Alitalia</t>
  </si>
  <si>
    <t>Paris - Rome</t>
  </si>
  <si>
    <t>Savoia Marchetti SM-95</t>
  </si>
  <si>
    <t>I-DALO</t>
  </si>
  <si>
    <t>The aircraft plunged to the ground from 6,500 feet after being struck by lightning. Lightning ignited a mixture of air and fuel fumes in the fuel tank.</t>
  </si>
  <si>
    <t>Hong Kong - Iwakuni, Japan</t>
  </si>
  <si>
    <t>Short Sunderland 9 (flying boat)</t>
  </si>
  <si>
    <t>PP107</t>
  </si>
  <si>
    <t>Crashed into mountainous terrain while en route. Most likely weather related.</t>
  </si>
  <si>
    <t>Icelandair</t>
  </si>
  <si>
    <t>Vestmannaeyar Island - ReykjavÃ­k</t>
  </si>
  <si>
    <t>TF-ISG</t>
  </si>
  <si>
    <t>Crashed into the sea 2.5 miles north of the airport after a second landing attempt in snow. The first attempt was aborted because the runway lights were not visible. The crew attempted a second landing but contact was lost with the aircraft. Wreckage was found in the ocean 10 miles from the airport.</t>
  </si>
  <si>
    <t>Military - Portuguese Air Force</t>
  </si>
  <si>
    <t>Ditched in the ocean while on approach.</t>
  </si>
  <si>
    <t>Douala - Niamey</t>
  </si>
  <si>
    <t>F-BBDO</t>
  </si>
  <si>
    <t>Crashed into a mountain at 8,500 feet. Navigation error. Incorrect procedures followed by crew. The crew followed a different and inaccurate course.</t>
  </si>
  <si>
    <t>HK-333</t>
  </si>
  <si>
    <t>Mid Continent Airlines</t>
  </si>
  <si>
    <t>Kansas City, MO - Omaha, NB - Sioux City, Iowa</t>
  </si>
  <si>
    <t>N19928</t>
  </si>
  <si>
    <t>After a missed ILS approach , the pilot stalled the plane and crashed in poor weather conditions. A stall during a left turn too close to the ground to effect a recovery. Pilot error.</t>
  </si>
  <si>
    <t>PacifiOverseas Airways</t>
  </si>
  <si>
    <t>HS-POS</t>
  </si>
  <si>
    <t>Crashed into hills shortly after takeoff. Crew error. The pilot taking off under VFR, lost visual contact with the ground and attempted to return to IFR procedure too late to avoid the hills. The aircraft was named 'City of Ayudhya.'</t>
  </si>
  <si>
    <t>HK-315</t>
  </si>
  <si>
    <t>Crashed while on a flight to Cartagena.</t>
  </si>
  <si>
    <t>Over the North Atlantic</t>
  </si>
  <si>
    <t>Loring AFB - Lakeheath AFB</t>
  </si>
  <si>
    <t>Douglas C-124A Globemaster</t>
  </si>
  <si>
    <t>49-244</t>
  </si>
  <si>
    <t>The aircraft suffered an catastrophiexplosion and crashed into the sea approximately 750 miles west of Limerick, Ireland. Cause unknown</t>
  </si>
  <si>
    <t>Pakistan</t>
  </si>
  <si>
    <t>Military - Pakistan Air Force</t>
  </si>
  <si>
    <t>Lockheed C-130B Hercules</t>
  </si>
  <si>
    <t>PP-CCX</t>
  </si>
  <si>
    <t>The No. 2 engine failed on a go-around in reduced visibility and rain and the aircraft crashed into the ocean.</t>
  </si>
  <si>
    <t>Ushuaia - Buenos Aires</t>
  </si>
  <si>
    <t>LV-ACY</t>
  </si>
  <si>
    <t>Crashed shortly after takeoff.</t>
  </si>
  <si>
    <t>HK-142</t>
  </si>
  <si>
    <t>Southwest Airways</t>
  </si>
  <si>
    <t>Santa Maria - Santa Barbara - Oxnard - Los Angeles</t>
  </si>
  <si>
    <t>N63439</t>
  </si>
  <si>
    <t>The plane crashed into the north slope of Santa Ynez peak, 23 miles northwest of Santa Barbara, in poor weather. Failure of the crew to maintain minimum altitude for the route being flown for reasons unknown.</t>
  </si>
  <si>
    <t>Godman AFB - Charleston, WV</t>
  </si>
  <si>
    <t>43-48298</t>
  </si>
  <si>
    <t>The aircraft crashed into a wooded area, 8 miles NE of Charlston, after making a final turn to land at Kanawha County Airport. Both wings were sheared off and the aircraft burst into flames.</t>
  </si>
  <si>
    <t>Siamese Airways</t>
  </si>
  <si>
    <t>Bangkok - Hong Kong</t>
  </si>
  <si>
    <t>HS-SAE</t>
  </si>
  <si>
    <t>The pilot lost control of the aircraft while attempting too steep a turn and too  low a speed while making an approach at night in dense fog and rain and struck the ground.</t>
  </si>
  <si>
    <t>Cubana de Aviacion / Military -  US Navy</t>
  </si>
  <si>
    <t>Miami - Havana</t>
  </si>
  <si>
    <t>Douglas DC-4 /Beechcraft SMB-1</t>
  </si>
  <si>
    <t>CU-T188/39939</t>
  </si>
  <si>
    <t>The plane, on a flight from Miami to Cuba, collided with a US Navy Beechcraft at 4,000 feet. Thirty-nine killed on the DC-4, four killed on the Beechcraft.  Failure of both crews to maintain sufficient vigilance under VFR conditions to prevent a collision.</t>
  </si>
  <si>
    <t>Cleveland - Fort Wayne - South Bend - Chicago</t>
  </si>
  <si>
    <t>N16088</t>
  </si>
  <si>
    <t>The aircraft crashed after being caught in a squall line with 65-85 mph winds and heavy rain. Windshear. The severe downdraft encountered which caused the aircraft to strike the ground in a near level attitude.</t>
  </si>
  <si>
    <t>Convair B-36D</t>
  </si>
  <si>
    <t>49-2660</t>
  </si>
  <si>
    <t>The aircraft crashed while attempting to land at Kirkland AFB in gusty winds. The pilot appeared to have difficulty keeping the wings level. The plane crossed the threshold left of the center line. When the pilot corrected, the right starboard jet pod and No. 6 propeller struck the runway. The pilot attempted a go-around with the No.6 engine afire but crashed to earth bursting into flames.</t>
  </si>
  <si>
    <t>Hunting Air Travel</t>
  </si>
  <si>
    <t>Bordeaux - Bovingdon</t>
  </si>
  <si>
    <t>Vickers 639 Viking 1</t>
  </si>
  <si>
    <t>G-AHPD</t>
  </si>
  <si>
    <t>No. 1 engine failed shortly after taking off.  Altitude could not be maintained and an emergency belly landing was made in a field. The disconnecting of the articulated control rod of the propeller governor due to the lack of a split pin on the governor spindle and to the nut of the ball-joint of the control spindle having been unscrewed by force.</t>
  </si>
  <si>
    <t>Santa Cruz de Rio Prado - Presidente Prudent</t>
  </si>
  <si>
    <t>PP-SPL</t>
  </si>
  <si>
    <t>17011/34274</t>
  </si>
  <si>
    <t>Hit a mountain in fog. Pilot's decision to fly VFR in unfavorable weather conditions.</t>
  </si>
  <si>
    <t>Fairchild C-82</t>
  </si>
  <si>
    <t>Struck by lightning and crashed.</t>
  </si>
  <si>
    <t>Lineas AÃ©reas Trans. Brasileira</t>
  </si>
  <si>
    <t>PP-NAL</t>
  </si>
  <si>
    <t>Crashed into high ground while on a VFR apporach in IFR conditions. The pilot attempted a descent over an area where the minimum safe altitude was 1,200 ft.</t>
  </si>
  <si>
    <t>Sociedad Aeronautica Medellin</t>
  </si>
  <si>
    <t>HK-504</t>
  </si>
  <si>
    <t>Johannesburg - Accra - Monrovia - New York</t>
  </si>
  <si>
    <t>N88846</t>
  </si>
  <si>
    <t>The plane crashed into a hill at 1000 ft. in a level descending attitude, 54 miles from the airport. The pilot descended below en route minimum altitude without knowing the aircraft's position. The aircraft was named Clipper Great Republic.</t>
  </si>
  <si>
    <t>Rejeka and Zagreb</t>
  </si>
  <si>
    <t>Junkers 52/3m</t>
  </si>
  <si>
    <t>YU-ACE</t>
  </si>
  <si>
    <t>Crashed en route.</t>
  </si>
  <si>
    <t>Salt Lake City - Denver</t>
  </si>
  <si>
    <t>Douglas DC-6B</t>
  </si>
  <si>
    <t>N37543</t>
  </si>
  <si>
    <t>43144/155</t>
  </si>
  <si>
    <t>En route from San Francisco to Denver after passing the Cheyenne radio range the aircraft turned south in the wrong heading. Flying in darkness, the aircraft continued on this course until it hit Crystal Mountain. The captain may have depressed the wrong control switch or may have turned his ADF in such a way that it was affected by the radio range station at Fort Bridger, WY. Officially, the flight for reasons undetermined, failed to follow the prescribed route to Denver and continued beyond the boundary of the airway on a course which resulted in the aircraft striking mountainous terrain.</t>
  </si>
  <si>
    <t>VT-CHT</t>
  </si>
  <si>
    <t>Loide Aereo Nacional</t>
  </si>
  <si>
    <t>Maceio - Aracaju</t>
  </si>
  <si>
    <t>PP-LPG</t>
  </si>
  <si>
    <t>14822/26267</t>
  </si>
  <si>
    <t>Crashed during a landing attempt in adverse weather conditions under VFR and hit high ground. The pilot attempted a visual approach and made a turn at low altitude in adverse weather conditions.</t>
  </si>
  <si>
    <t>Military - U. S. Air Force</t>
  </si>
  <si>
    <t>Frankfort - Bordeaux</t>
  </si>
  <si>
    <t>Fairchild C-82 Packet</t>
  </si>
  <si>
    <t>45-57801A</t>
  </si>
  <si>
    <t>Flew into Mt. Dore.</t>
  </si>
  <si>
    <t>Vickers Valetta C-1</t>
  </si>
  <si>
    <t>VW194</t>
  </si>
  <si>
    <t>One engine caught fire. The propellers of the working engine were feathered. The plane crashed.</t>
  </si>
  <si>
    <t>de Havilland DHA-3 Drover II</t>
  </si>
  <si>
    <t>VH-EBQ</t>
  </si>
  <si>
    <t>Crashed into the Huon Gulf after the center propeller failed.</t>
  </si>
  <si>
    <t>Air Outre-Mer</t>
  </si>
  <si>
    <t>Pakse, Laos  - Saigon, Vietnam</t>
  </si>
  <si>
    <t>F-OABX</t>
  </si>
  <si>
    <t>Vancouver - Tokyo</t>
  </si>
  <si>
    <t>CF-CPC</t>
  </si>
  <si>
    <t>Disappeared with no trace over the PacifiOcean while flying from Vancouver to Tokyo. The last message was received while the aircraft was near Yakutat, Alaska with no reports of probems. Cause undetermined.</t>
  </si>
  <si>
    <t>OO-CBA</t>
  </si>
  <si>
    <t>The failure of the right engine during takeoff. A rupture of the hydraulicircuit with oil projection in the cockpit would have increased maneuver difficulties by restricting visibility in the cockpit</t>
  </si>
  <si>
    <t>Loide AÃ©reo Nacional</t>
  </si>
  <si>
    <t>Cochabamba - Rio de Janeiro</t>
  </si>
  <si>
    <t>CB-39</t>
  </si>
  <si>
    <t>Trans Australia Airlines</t>
  </si>
  <si>
    <t>VH-TAT</t>
  </si>
  <si>
    <t>Cargo plane. Loss of lateral control during a turn at low altitude soon after takeoff. The probable cause of the loss of lateral control was the presence of ice on the aircraft surface.</t>
  </si>
  <si>
    <t>F-BAXB</t>
  </si>
  <si>
    <t>Abnormal flight maneuver made when the crew experienced difficulty in resuming normal flight on the two engines. Overspeed, reduction of pitch or difficulty in restarting the engine may have created a dangerous situation and caused the aircraft to stall in dissymmetrical flight, thus subjecting the airframe to stresses accompanied by buffeting which was either alternating or exceeded the design limits of the structure and caused the tail-plane to break off.</t>
  </si>
  <si>
    <t>PP-YPX</t>
  </si>
  <si>
    <t>Boston - Hartford - Cleveland - Chicago - Oakland</t>
  </si>
  <si>
    <t>N37550</t>
  </si>
  <si>
    <t>43260/180</t>
  </si>
  <si>
    <t>Cleared for an approach to Oakland Municipal Airport, the aircraft crashed 15 miles SSE of the airport into Tolman peak. Patches of fog obscured the terrain. The aircraft struck a hill at an elevation of about 1,000 ft. at 225 to 240 mph. Neither of its 2 low-frequency receivers were tuned to the Oakland station and the captain may have attempted to fly by visual reference using the ADF.  As a result, the flight was 3 miles off course and well below the minimum prescribed altitude. The failure of the captain to adhere to instrument procedures in the Newark area during an approach to the Oakland Municipal  Airport.</t>
  </si>
  <si>
    <t>PP-SPQ</t>
  </si>
  <si>
    <t>1559/27036</t>
  </si>
  <si>
    <t>Crashed into a house shortly after taking off from Congonhas Airport.</t>
  </si>
  <si>
    <t>Boeing 377 Stratocruiser 10-34</t>
  </si>
  <si>
    <t>N31230</t>
  </si>
  <si>
    <t>The aircraft, with the No. 4 propeller feathered, stalled and dived into San Francisco Bay. An inadvertent stall at a low altitude from which recovery was not effected.</t>
  </si>
  <si>
    <t>Societe Alpes Provence</t>
  </si>
  <si>
    <t>Perpignan - Oran</t>
  </si>
  <si>
    <t>F-BEIZ</t>
  </si>
  <si>
    <t>15985/32733</t>
  </si>
  <si>
    <t>Crashed into the Mediterranean due to structural failure following loss of control in severe weather.</t>
  </si>
  <si>
    <t>Bangalore - Trivandrum</t>
  </si>
  <si>
    <t>Douglas C-47A-30-DK Dakota III</t>
  </si>
  <si>
    <t>VT-CCA</t>
  </si>
  <si>
    <t>13853/25298</t>
  </si>
  <si>
    <t>Lost control and crashed when attempting to take off. Attempted to take off  with the autopilot engaged.</t>
  </si>
  <si>
    <t>Frigorifico Cooperativo Los Andes</t>
  </si>
  <si>
    <t>Curtiss C-46D-15-CU</t>
  </si>
  <si>
    <t>CB-43</t>
  </si>
  <si>
    <t>Aero Transportes</t>
  </si>
  <si>
    <t>Mexico City - Villahermossa</t>
  </si>
  <si>
    <t>XA-GOR</t>
  </si>
  <si>
    <t>14007/25452</t>
  </si>
  <si>
    <t>Port Elizabeth - Durbin</t>
  </si>
  <si>
    <t>ZS-AVJ</t>
  </si>
  <si>
    <t>Crashed into Mt. Ingeli.</t>
  </si>
  <si>
    <t>North Atlantic</t>
  </si>
  <si>
    <t>Azores - Westover AFB</t>
  </si>
  <si>
    <t>Boeing C-97A Stratofreighter</t>
  </si>
  <si>
    <t>49-2602</t>
  </si>
  <si>
    <t>Went missing en route.</t>
  </si>
  <si>
    <t>Queen Charlotte Airlines</t>
  </si>
  <si>
    <t>Kildala - Vancouver</t>
  </si>
  <si>
    <t>CF-FOQ</t>
  </si>
  <si>
    <t>While flying VFR in adverse weather conditions, the pilot mistook Nanaimo for Vancouver.  The plane crashed into Mt. Benson, 20 miles west of Vancouver.</t>
  </si>
  <si>
    <t>Belgrad - Skopje</t>
  </si>
  <si>
    <t>YU-ACC</t>
  </si>
  <si>
    <t>Military - Guatemalan Air Force</t>
  </si>
  <si>
    <t>FAGO961</t>
  </si>
  <si>
    <t>Crashed and burned in jungle 170 miles north northeast of Guatemala City.  It is theorized a passenger may have started a fire in the aircraft's cabin with a cigarette.</t>
  </si>
  <si>
    <t>CAM5763</t>
  </si>
  <si>
    <t>Oakland - Albuquerque</t>
  </si>
  <si>
    <t>N93039</t>
  </si>
  <si>
    <t>Crashed while attempting to land at Albuquerque in marginal weather conditions. The captain's attempt to land during less than minimum visibility, rather than proceed to his alternate.  A military contract flight.</t>
  </si>
  <si>
    <t>Devlet Hava Yollari</t>
  </si>
  <si>
    <t>Ankara - Cairo</t>
  </si>
  <si>
    <t>TC-ACA</t>
  </si>
  <si>
    <t>Crashed into a sand dune while attempting to land.</t>
  </si>
  <si>
    <t>VT-AUO</t>
  </si>
  <si>
    <t>The aircraft struck trees in fog during a missed approach 3 miles north of Dum Dum airport as the crew descended too low in poor visibility.</t>
  </si>
  <si>
    <t>El Al</t>
  </si>
  <si>
    <t>Zurich - Rome</t>
  </si>
  <si>
    <t>4X-AND</t>
  </si>
  <si>
    <t>The cargo plane crashed on approach.</t>
  </si>
  <si>
    <t>Lineas Aereas Unidas</t>
  </si>
  <si>
    <t>DC-2-243</t>
  </si>
  <si>
    <t>XA-DOQ</t>
  </si>
  <si>
    <t>N17109</t>
  </si>
  <si>
    <t>Stalled, entered a spin and crashed. An inadvertent spin at an altitude too low for recovery.</t>
  </si>
  <si>
    <t>de Havilland DH-84</t>
  </si>
  <si>
    <t>VH-UR</t>
  </si>
  <si>
    <t>Miami Airlines</t>
  </si>
  <si>
    <t>Fort Smith - Newark</t>
  </si>
  <si>
    <t>Curtiss Wright C-46F</t>
  </si>
  <si>
    <t>N1678M</t>
  </si>
  <si>
    <t>Shortly after taking off from Newark Airport the control tower noticed smoke emanating from the right engine.  Minutes later the aircraft gradually descended, its left wing dropped and the aircraft struck the roof of a vacant building. Hold-down studs in the number 10 cylinder of the right engine failed due to fatigue. Fire erupted at the base of the failed cylinder. Extension of the landing gear and loss of the right engine led to the aircraft stalling at the height of about 200 ft. The aircraft was also overloaded by 117 pounds. A stall with the landing gear extended following a serious loss of power from the right engine. This loss of power was caused by the failure of the hold-down studs of the No. 10 cylinder, precipitating a fire in flight which became uncontrollable.</t>
  </si>
  <si>
    <t>SNCASE Languedoc</t>
  </si>
  <si>
    <t>SU-AHH</t>
  </si>
  <si>
    <t>Crashed at Mehrabad airport during a third landing attempt.</t>
  </si>
  <si>
    <t>Continental Charters</t>
  </si>
  <si>
    <t>44-2</t>
  </si>
  <si>
    <t>Pittsburgh - Buffalo</t>
  </si>
  <si>
    <t>Curtiss C-46A-50-CU</t>
  </si>
  <si>
    <t>N3944C</t>
  </si>
  <si>
    <t>Proceding at a low altitude to maintain reference with the ground, the plane drifted off course and crashed into a hill 15 miles east of the direct route. Flying VFR under IFR condtions. The captain's poor judgement in attempting a flight by visual reference during instrument weather conditions.</t>
  </si>
  <si>
    <t>Umiat - Fairbanks</t>
  </si>
  <si>
    <t>Curtiss C 46F-CU</t>
  </si>
  <si>
    <t>N68963</t>
  </si>
  <si>
    <t>The flight made an authorized left turn while outbound on the east leg of the Fairbanks radio range and subsequently struck Chena Dome, northeast of the station while on a westerly heading. The failure of the pilot to follow procedures and utilize properly the radio facilities for approach and letdown at Fairbanks with the result that the flight became lost.</t>
  </si>
  <si>
    <t>New York - Williams AFB</t>
  </si>
  <si>
    <t>47-76266</t>
  </si>
  <si>
    <t>Crashed into a mountainside at an altitude of 7,000 ft. while en route.</t>
  </si>
  <si>
    <t>Kalinga Airlines</t>
  </si>
  <si>
    <t>VT-COA</t>
  </si>
  <si>
    <t>13859/25304</t>
  </si>
  <si>
    <t>The cargo plane crashed on takeoff.</t>
  </si>
  <si>
    <t>F-BAMQ</t>
  </si>
  <si>
    <t>Aer Lingus</t>
  </si>
  <si>
    <t>Northolt - Dublin</t>
  </si>
  <si>
    <t>EI-AFL</t>
  </si>
  <si>
    <t>16699/33447</t>
  </si>
  <si>
    <t>The aircraft lost control in severe turbulence and downdrafts and crashed in a soft peat bog 1 mile east of Llyn Gwynant.  The encountering of strong down-currents of air on the lee side of Snowdon which forced the aircraft down into an area of strong turbulence where control was lost.</t>
  </si>
  <si>
    <t>Tokyo - Elmendorf AFB</t>
  </si>
  <si>
    <t>N45342</t>
  </si>
  <si>
    <t>The crew chose to divert to Sandpit after the No. 1 engine was shut down. The aircraft crashed into the PacifiOcean one mile offshore after overshooting the runway during the emergency landing. A nose gear retraction difficulty in connection with an icing condition or a power loss, which made the aircraft incapable of maintaining flight. Most of the fatalities were from exposure to the frigid water.</t>
  </si>
  <si>
    <t>Buffalo - Newark</t>
  </si>
  <si>
    <t>Convair CV-240-0</t>
  </si>
  <si>
    <t>N94229</t>
  </si>
  <si>
    <t>The aircraft crashed into an apartment house during its approach, 3 miles short and right of the runway.  The plane crashed while level laterally but in a steep descending attitude.  Most likely cause was carburetor icing. Official cause unknown.</t>
  </si>
  <si>
    <t>OO-CBN</t>
  </si>
  <si>
    <t>In-flight failure of a propeller which damaged control cables causing loss of control of the aircraft. The control cables in the fuselage were sheared by the right propeller which broke loose following a shaft failure caused by the sudden stopping of the engine caused by fatigue failure of No. 6 piston lug.</t>
  </si>
  <si>
    <t>Hit power lines and crashed into houses. Seventeen killed including civilians.</t>
  </si>
  <si>
    <t>N90891</t>
  </si>
  <si>
    <t>43055/37</t>
  </si>
  <si>
    <t>The aircraft crashed into an apartment complex shortly after taking off. The last message from the pilot was 'I've lost an engine and am returning to field.'   Reversal in flight of No. 3 propeller and subsequent feathering of No. 4 propeller at too low an altitude to effect a recovery.</t>
  </si>
  <si>
    <t>Flying Tiger Line</t>
  </si>
  <si>
    <t>San Francisco - Seattle</t>
  </si>
  <si>
    <t>Douglas C-54B-10-DO</t>
  </si>
  <si>
    <t>N86574</t>
  </si>
  <si>
    <t>The plane trees and high ground while on approach. The flight's deviation from the established approach procedure.</t>
  </si>
  <si>
    <t>Nice - Malta</t>
  </si>
  <si>
    <t>Vickers 614 Viking 1</t>
  </si>
  <si>
    <t>G-AHPI</t>
  </si>
  <si>
    <t>Hit the north slope of La Cinta mountain range while en route.  Pilot did not maintain a safe altitude. The pilots ignorance of wind conditions which allowed the aircraft to drift 3 degrees off course.</t>
  </si>
  <si>
    <t>STAAP</t>
  </si>
  <si>
    <t>Consolidated  32 Liberator II</t>
  </si>
  <si>
    <t>F-BEFX</t>
  </si>
  <si>
    <t>VT-AXE</t>
  </si>
  <si>
    <t>Banked left and struck trees 2,000 ft. short of the runway. Pilot error. The pilot misjudged the approach, undershot and hit the tops trees. A contributing factor was the setting of the pilot's altimeter to QNH, rather than the customary QFE during the final approach.</t>
  </si>
  <si>
    <t>Rio de Janeiro - Guiana</t>
  </si>
  <si>
    <t>PP-PCN</t>
  </si>
  <si>
    <t>The right wing struck trees after attempting a go-around. Pilot error.</t>
  </si>
  <si>
    <t>Nice - Paris</t>
  </si>
  <si>
    <t>F-BCUM</t>
  </si>
  <si>
    <t>After taking off, the plane was observed turning to the left until it turned on its back and crashed. Malfunction of ailerons. The gear chain of the co-pilot's control column slipped off the sprocket and jammed the aileron controls.</t>
  </si>
  <si>
    <t>Douglas C-47A-35-DL</t>
  </si>
  <si>
    <t>PI-C5</t>
  </si>
  <si>
    <t>The cargo plane lost altitude and crashed into a house.</t>
  </si>
  <si>
    <t>Military - U.S. Air Force / U.S. Air Force</t>
  </si>
  <si>
    <t>Boeing B-29 / Boeing B-29</t>
  </si>
  <si>
    <t>While on a training mission and flying blind on instruments the planes collided. One plane struck the ground and disintegrated. The other glided down several miles away, exploded and burned. Both planes crashed on ranches several miles apart about 18 miles from San Antonio . Six killed on one plane and seven on the other.</t>
  </si>
  <si>
    <t>Maritime Central Airways</t>
  </si>
  <si>
    <t>St. Johns - Goose Bay</t>
  </si>
  <si>
    <t>CF-BXZ</t>
  </si>
  <si>
    <t>The cargo plane disappeared en route. Found 5 months later.</t>
  </si>
  <si>
    <t>Rome - Frankfort</t>
  </si>
  <si>
    <t>PH-TPJ</t>
  </si>
  <si>
    <t>43111/102</t>
  </si>
  <si>
    <t>Crashed and burst into flames two miles short of the runway in rain and fog during the approach. Cause unknown. The aircraft was named 'Koningin Juliana.'</t>
  </si>
  <si>
    <t>SociÃ©tÃ© AÃ©rienne de Tr. Tropicaux</t>
  </si>
  <si>
    <t>F-ARTE</t>
  </si>
  <si>
    <t>Crashed after taking off. Pilot failed to maintain altitude after taking off for reasons unknown. May have been pilot fatigue.</t>
  </si>
  <si>
    <t>The plane overshot the runway and collided with a military aircraft killing at least 70 people.</t>
  </si>
  <si>
    <t>YV-C-AZU</t>
  </si>
  <si>
    <t>Crashed into the summit on Cerro Grande Mountain.</t>
  </si>
  <si>
    <t>PI-C270</t>
  </si>
  <si>
    <t>US Airlines</t>
  </si>
  <si>
    <t>N1911M</t>
  </si>
  <si>
    <t>Violent engine surges and turbulence during a missed ILS approach caused the crew to loose control of the aircraft and crash at 171st St. and 89th Ave. in Queens. The no.1 engine fuel feed valve diaphragm  failed due to deterioration.</t>
  </si>
  <si>
    <t>Japan Air Lines</t>
  </si>
  <si>
    <t>Tokyo - Osaka</t>
  </si>
  <si>
    <t>N93043</t>
  </si>
  <si>
    <t>On an early morning flight, under instrument conditions, the crew flew the route segment from Tokyo to Oshima Island 1,000 ft. below the minimum instrument altitude.  At Oshima Island the aircraft crashed into the side of Mihara volcano.</t>
  </si>
  <si>
    <t>VT-DFN</t>
  </si>
  <si>
    <t>The cargo plane crashed while en route after losing an engine and attempting an emergency landing.</t>
  </si>
  <si>
    <t>526A</t>
  </si>
  <si>
    <t>San Juan - New York City</t>
  </si>
  <si>
    <t>N88899</t>
  </si>
  <si>
    <t>After taking off from Isle Grande Airport the crew had engine problems.The aircraft then crashed into the AtlantiOcean. The ditching took place in turbulent seas. The tail broke off on impact and the aircraft stayed afloat for only 3 minutes and sank.  The company's inadequate maintenance in not changing the No. 3 engine which resulted in its failure immediately subsequent to takeoff and the persistent action of the captain in attempting to re-establish a climb, without using all available power, following the critical loss of power to another engine. This resulted in a nose-high attitude, progressive loss of air speed and the settling of the aircraft at too low an altitude to effect recovery. The aircraft was named Clipper Endeavor.</t>
  </si>
  <si>
    <t>North Continental Airlines (Robin Airlines)</t>
  </si>
  <si>
    <t>416W</t>
  </si>
  <si>
    <t>Kansas City, MO - Phoenix - Burbank</t>
  </si>
  <si>
    <t>Curtiss C-46F-1CU</t>
  </si>
  <si>
    <t>N8404C</t>
  </si>
  <si>
    <t>The plane was on a flight from New York City to Burbank, California. Due to poor visibility and fog, the flight was diverted to Los Angeles Airport for an ILS approach. While on approach, the plane crashed into the Puente Hills and burned. The pilot voluntarily descended below the minimum altitude for which he was cleared and attempted an approach at too low an altitude to clear the terrain. The pilot in command was flying with a restricted medical certificate. An emergency suspension was placed on the airline and it was discovered the airline had allegations of more than 40 violations listed against it including charges of overweight planes, excessive flying time for crews and failure to use approved seats and safety belts.</t>
  </si>
  <si>
    <t>Aviateca</t>
  </si>
  <si>
    <t>Brownsville, TX - Guatemala City</t>
  </si>
  <si>
    <t>TG-AQA</t>
  </si>
  <si>
    <t>The cargo plane flew into a mountain at 8,000 ft.</t>
  </si>
  <si>
    <t>Rio de Janeiro - New York City</t>
  </si>
  <si>
    <t>Boeing 377-10-26 Stratocruiser</t>
  </si>
  <si>
    <t>N1039V</t>
  </si>
  <si>
    <t>15939/12</t>
  </si>
  <si>
    <t>The flight crashed into the jungle about 887 nm NNW of Rio de Janerio. Separation of the propeller blade leading to separation of the No. 2 engine due to highly unbalance forces, leading to the distintegration of the aircraft. The aircraft was named 'Clipper Good Hope.'</t>
  </si>
  <si>
    <t>Madras - Delhi</t>
  </si>
  <si>
    <t>VT-AUN</t>
  </si>
  <si>
    <t>Lost an engine while on approach and crashed. Fuel starvation caused when the plane banked to make a turn and the tank being used had very little fuel in it.</t>
  </si>
  <si>
    <t>Fred Olsen Flyveselskap</t>
  </si>
  <si>
    <t>Amsterdam, Netherlands - Jarsberg, Norway</t>
  </si>
  <si>
    <t>LN-NAD</t>
  </si>
  <si>
    <t>Crashed on a mountain slope while en route. There were mainly whaling crews aboard, returning from the antarctic. Crew navigational error.</t>
  </si>
  <si>
    <t>PK-DPA</t>
  </si>
  <si>
    <t>Sao Paulo - Bauru</t>
  </si>
  <si>
    <t>PP-SPM</t>
  </si>
  <si>
    <t>16894/34151</t>
  </si>
  <si>
    <t>Crashed while attempting to make an emergency landing after experiencing an engine failure. Failure of the port engine due to accessory drive failure. Failure of the starboard engine due to seizure as a result of deficient maintenance. Error on the part of the crew in lowering the landing gear in emergency conditions.</t>
  </si>
  <si>
    <t>PP-LDE</t>
  </si>
  <si>
    <t>The cargo plane lost an engine while taking off, stalled and crashed. Failure of maintenance staff to remove the flying control locks.  Failure of one engine for reason undetermined.</t>
  </si>
  <si>
    <t>Tripoli - Kano</t>
  </si>
  <si>
    <t>Handley Page HP-81 Hermes IV</t>
  </si>
  <si>
    <t>G-ALDN</t>
  </si>
  <si>
    <t>HP-81/15</t>
  </si>
  <si>
    <t>The crew became lost in the desert, ran out of fuel and made a forced landing.  Survivors had to be led by a rescue team 15 miles to an oasis before they could be evacuated.  The co-pilot died 5 days later from head injuries suffered in the accident. Navagational errors by the crew. Improper adjustment of the parameters of the  gyroscopicompass CL2 Gyrosyn by the navigator.  Absence of radio assistance and incorrect use of the compasses. Captain's decision  to use the gyroscopicompass in the place of the magneticompass which was inoperative. The aircraft was named 'Horus.'</t>
  </si>
  <si>
    <t>BaltiSea</t>
  </si>
  <si>
    <t>Swedish Air Force</t>
  </si>
  <si>
    <t>Radio surveillance mission</t>
  </si>
  <si>
    <t>Shot down by  a Mig-15 Russian Air Force fighter over the BaltiSea in international waters while on a radio surveillance mission. Wreckage found 06/17/2003, recovered 03/19/2004.</t>
  </si>
  <si>
    <t>Boeing B-50</t>
  </si>
  <si>
    <t>Crashed and burned between two farms.</t>
  </si>
  <si>
    <t>Avro Shackleton MR-1</t>
  </si>
  <si>
    <t>VP261</t>
  </si>
  <si>
    <t>Crashed into the North Sea near Holy Island while participating in North AtlantiTreaty maneuvers</t>
  </si>
  <si>
    <t>Rio de Janeiro - Buenos Aires</t>
  </si>
  <si>
    <t>Boeing 377 Stratocruiser</t>
  </si>
  <si>
    <t>N1030V</t>
  </si>
  <si>
    <t>A woman was suck out of the plane . The flight engineer's failure to recognize an unsafe condition of the cabin door despite three completely separate warnings of that condition and the captain's action in continuing flight while pressurized despite the several warnings that the main cabin door was not properly locked.</t>
  </si>
  <si>
    <t>Transportes Areos Nacionales</t>
  </si>
  <si>
    <t>Rio Verde - Goiania</t>
  </si>
  <si>
    <t>PP-ANH</t>
  </si>
  <si>
    <t>Exploded in midair. A bomb exploded aboard.</t>
  </si>
  <si>
    <t>Airwork</t>
  </si>
  <si>
    <t>Blackbushe - Malta - Khartoum</t>
  </si>
  <si>
    <t>Handley Page HP-81 Hermes 4A</t>
  </si>
  <si>
    <t>G-ALDF</t>
  </si>
  <si>
    <t>HP-81/7</t>
  </si>
  <si>
    <t>After failure of all four engines the plane ditched into the Mediterranean Sea. The initial failure of the No. 1 and 2 engines for reasons unknown.</t>
  </si>
  <si>
    <t>Khewra - Peshawar</t>
  </si>
  <si>
    <t>Bristol 170 Freighter</t>
  </si>
  <si>
    <t>G783</t>
  </si>
  <si>
    <t>Crashed shortly after taking off from Khewra. Possible engine failure.</t>
  </si>
  <si>
    <t>Phoenix Airlines</t>
  </si>
  <si>
    <t>Juba - Wadi Halfa</t>
  </si>
  <si>
    <t>ZS-DFW</t>
  </si>
  <si>
    <t>Extremely bad weather forced the captain of the cargo plane to divert from his original destination. No proper preparation had been made for a possible landing at an alternate airfield prior to commencement of flight. The secondary cause was due to the Captain's attempt to execute a landing at Kosti aerodrome which was not equipped with night landing facilities. The Captain landed on the runway but was unable to align himself with the center line and in consequence ran off the runway and struck a steel windsock support and thereafter struck various obstructions such as trees which lay in the path.</t>
  </si>
  <si>
    <t>Private - de Havilland Aircraft</t>
  </si>
  <si>
    <t>de Havilland 110</t>
  </si>
  <si>
    <t>WG235</t>
  </si>
  <si>
    <t>One of two engines of the aircraft fell into a crowd at a performance at the Farnborough air show. The aircraft crashed to the ground 1.5 miles from the grandstands killing the Chief test pilot of de Havilland Aircraft Corporation, John Derry and an observer, Tony Richards. In addition, fifty two people on the ground were killed and over 60 injured. The cause was a structural design fault in the D shaped leading edge section of the wing. When Derry pulled a high G turn, the wing buckled.</t>
  </si>
  <si>
    <t>SAM Colombia</t>
  </si>
  <si>
    <t>44-87741</t>
  </si>
  <si>
    <t>The aircraft crashed into an officer's housing area after attemping to make an emergency landing with an engine out,at Anderson Air Force Base on Guam.</t>
  </si>
  <si>
    <t>VT-CGB</t>
  </si>
  <si>
    <t>A navigational error on the part of the captain. This error was severely aggravated by the lack of proper radio aids from the destination airport, the unserviceability of the aircraft R/T equipment, and to a lesser degree the physical condition of the crew. The secondary cause was the cargo plane coming into close proximity of high ground due to the captains uncertainty of his position.</t>
  </si>
  <si>
    <t>VP286</t>
  </si>
  <si>
    <t>Was on air-sea practice when it crashed near Tarbat Ness.</t>
  </si>
  <si>
    <t>PP-AXJ</t>
  </si>
  <si>
    <t>After being cleared to land the aircraft struck high ground and burst int flames. Navigational error in not knowing where the aircraft was located. Poor weather.</t>
  </si>
  <si>
    <t>44-77538</t>
  </si>
  <si>
    <t>The aircraft crashed into the Sea of Japan while en route. No signs of the wreckage were ever found and only two bodies were recovered when they washed ashore.</t>
  </si>
  <si>
    <t>Boeing KC-97G Stratofreighter</t>
  </si>
  <si>
    <t>52-2711</t>
  </si>
  <si>
    <t>Struck Gray Mountain in poor visibility while en route.</t>
  </si>
  <si>
    <t>Union Aeromaritime de Transport</t>
  </si>
  <si>
    <t>Fort Lamy - Beirut</t>
  </si>
  <si>
    <t>F-BFVO</t>
  </si>
  <si>
    <t>Elmendorf AFB - Big Delta</t>
  </si>
  <si>
    <t>Fairchild C-119C</t>
  </si>
  <si>
    <t>51-2560A</t>
  </si>
  <si>
    <t>A course deviation led to the aircraft crashing into Mt. McKinley at an elevation of 12,000 ft.</t>
  </si>
  <si>
    <t>51-2551A</t>
  </si>
  <si>
    <t>Struck a mountain at an elevation of 2,000 ft. as it prepared to land at U.S. military base K-16. The mountains were obscured by low clouds.</t>
  </si>
  <si>
    <t>Elemndorf AFB - Kodiak NAS</t>
  </si>
  <si>
    <t>51-2570</t>
  </si>
  <si>
    <t>Disappeared while en route. No trace of the aircraft was ever found.</t>
  </si>
  <si>
    <t>Great Falls - Denver, Colorado</t>
  </si>
  <si>
    <t>Fairchild C-119C-23-FA Flying Boxcar</t>
  </si>
  <si>
    <t>While en route, a propeller failed and punctured the fuselage after which vibrations caused the No. 1 engine to fall off. The pilot attempted to make an emergency landing. The plane crashed and came to rest in a muddy field.</t>
  </si>
  <si>
    <t>51-107A</t>
  </si>
  <si>
    <t>Bound for Elmendorf Air Force Base, the aircraft struck the south slope of Mount Gannett. The plane drifted off course due to high winds.</t>
  </si>
  <si>
    <t>Douglas C-54G (DC-4)</t>
  </si>
  <si>
    <t>Crashed in poor visibility and fog after diverting to Great Falls. The No. 3 engine failed and the plane crashed into trees approximately 1 mile southwest of the airport. An 8-year old boy was the only survivor.</t>
  </si>
  <si>
    <t>TABSO</t>
  </si>
  <si>
    <t>Sofia - Varna</t>
  </si>
  <si>
    <t>Madrid - Azores - Bermuda - Havana</t>
  </si>
  <si>
    <t>CU-T397</t>
  </si>
  <si>
    <t>Crashed dived into the sea approximately 5 miles from the airport shortly after taking off. Cause unknown. The plane was called 'The Star of the East.'</t>
  </si>
  <si>
    <t>50-100</t>
  </si>
  <si>
    <t>Within two minutes after takeoff the aircraft began to lose altitude. It crashed and burned into a snow laden field at the end of the airstrip. Failure of the pilot to remove the rudder and elevator locking pin prior to taking off.</t>
  </si>
  <si>
    <t>Rutas AÃ©reas Nacionales SA</t>
  </si>
  <si>
    <t>YV-C-ARC</t>
  </si>
  <si>
    <t>Disappeared over the Atlantic. Never found.</t>
  </si>
  <si>
    <t>YV-C-AVX</t>
  </si>
  <si>
    <t>Lost altitude and ditched near shore after taking off.</t>
  </si>
  <si>
    <t>Abadan - Tehran</t>
  </si>
  <si>
    <t>EP-ACJ</t>
  </si>
  <si>
    <t>PI-C38</t>
  </si>
  <si>
    <t>After takeoff from Laoag an armed man forced his way into the cockpit. He pulled .45-caliber pistol and demanded that the plane be brought to Amoy, in mainland China. The captain took over control from the co-pilot and put the plane into a steep dive. The hijacker did not lose his balance and instead shot and killed the captain. The co-pilot took over control and meanwhile the steward had come up to the cockpit to find out what was going on. As he knocked, the hijacker shot him twice through the cockpit door, killing him. The co-pilot changed course to China and continued at 6000 feet over the China Sea until two Chinese Nationalists T-6 Harvard planes showed up. Both planes chased the DC-3 and sprayed machine gun fire. The pilot managed to escape until he met with other Nationalist planes, who forced the flight to land at Quemoy. At Quemoy the hijacker was arrested.</t>
  </si>
  <si>
    <t>Northolt - Belfast</t>
  </si>
  <si>
    <t>Vickers Viking 610-1B</t>
  </si>
  <si>
    <t>G-AJDL</t>
  </si>
  <si>
    <t>Crashed into approach lights while attempting to land.  Error of judgement on the part of the pilot.</t>
  </si>
  <si>
    <t>Avia-Taxi</t>
  </si>
  <si>
    <t>Cessna 402</t>
  </si>
  <si>
    <t>F-BPJA</t>
  </si>
  <si>
    <t>402-0100</t>
  </si>
  <si>
    <t>Associated Air Transport</t>
  </si>
  <si>
    <t>1-6-6A</t>
  </si>
  <si>
    <t>Boeing Field - Cheyenne</t>
  </si>
  <si>
    <t>N1648M</t>
  </si>
  <si>
    <t>The plane crashed into mountains while en route. Upon entering an area of turbulence, the plane was unable to climb and crashed into trees. Found 5 months later. The inadvertent descent into an area of turbulence and icing which resulted in the pilot's inability to regain a safe altitude.</t>
  </si>
  <si>
    <t>Vickers Valetta Mk1 / Avero Lancaster</t>
  </si>
  <si>
    <t>VX562 / TX270</t>
  </si>
  <si>
    <t>I-LAIL</t>
  </si>
  <si>
    <t>Crashed after a wing failed due to overstressing.</t>
  </si>
  <si>
    <t>Lancashire Aircraft Corporation (Skyways)</t>
  </si>
  <si>
    <t>Lajes, Azores - Gander</t>
  </si>
  <si>
    <t>G-AHFA</t>
  </si>
  <si>
    <t>Last know coordinates 46' 15' N, 46'31'W, over the North Atlantic. A distress message was received. No trace of the aircraft or its occupants were ever found.</t>
  </si>
  <si>
    <t>Air Outremer</t>
  </si>
  <si>
    <t>F-OAFR</t>
  </si>
  <si>
    <t>15283/26728</t>
  </si>
  <si>
    <t>Destroyed by shelling.</t>
  </si>
  <si>
    <t>Autrex</t>
  </si>
  <si>
    <t>F-BFGR</t>
  </si>
  <si>
    <t>Crashed into a grove of small trees and burst into flames while trying to land in heavy fog.</t>
  </si>
  <si>
    <t>Military - Egyptian Air Force</t>
  </si>
  <si>
    <t>Curtiss-Wright C-46</t>
  </si>
  <si>
    <t>Crashed into a hill during a sandstorm.</t>
  </si>
  <si>
    <t>Miami - Orlando - New Orleans</t>
  </si>
  <si>
    <t>N90893</t>
  </si>
  <si>
    <t>43057/73</t>
  </si>
  <si>
    <t>The aircraft crashed into the Gulf of Mexico off Mobile, Alabama. The aircraft broke up in the turbulence of a 'frontal wave' storm after failure of  the left wing. The loss of control followed by the in-flight failure and separation of portions of the airframe structure while the aircraft was traversing an intense frontal-wave type storm of extremely severe turbulence, the severity and location of which the pilot had not been fully informed.</t>
  </si>
  <si>
    <t>Karachi - Rangoon</t>
  </si>
  <si>
    <t>de Havilland DH106 Comet 1A</t>
  </si>
  <si>
    <t>CF-CUN</t>
  </si>
  <si>
    <t>The aircraft overran the runway during takeoff. Excessive nose-up attitude of the aircraft during the takeoff run producing a partly stalled condition and excessive drag. The pilot who had only limited experience in the Comet aircraft, elected to takeoff at night at the maximum permissable takeoff for the prevailing conditions. The circumstances required strict adherence to the prescribed takeoff technique, which was not complied with.  First fatal crash of a commercial jet aircraft. The aircraft was named Empress of Hawaii.</t>
  </si>
  <si>
    <t>New York, NY - Winsor Locks, CT</t>
  </si>
  <si>
    <t>Curtiss C-46F</t>
  </si>
  <si>
    <t>N4717N</t>
  </si>
  <si>
    <t>After missing his first approach to the airport, the pilot displayed poor judgement in attempting a circle under the overcast in rain and at night, rather than execute a standard instrument approach.</t>
  </si>
  <si>
    <t>Orient Airways</t>
  </si>
  <si>
    <t>Delhi - Dacca</t>
  </si>
  <si>
    <t>Convair CV-240-7</t>
  </si>
  <si>
    <t>AP-AEG</t>
  </si>
  <si>
    <t>Crashed into a mountain while en route in severe weather. The pilot descended in poor visibility in order to find his position.</t>
  </si>
  <si>
    <t>Hue - Da Nang</t>
  </si>
  <si>
    <t>F-BEFG</t>
  </si>
  <si>
    <t>Crashed into the sea in poor weather conditions.</t>
  </si>
  <si>
    <t>Azores - Rapid City AFB</t>
  </si>
  <si>
    <t>Convair RB-36H</t>
  </si>
  <si>
    <t>51-13721A</t>
  </si>
  <si>
    <t>The aircraft, flying low over the AtlantiOcean, was to have flown higher when it reached the coast. Tail-winds caused the aircraft to arrive earlier and the plane hit a hill in low cloud cover.</t>
  </si>
  <si>
    <t>Roswell - Oakland - Guam</t>
  </si>
  <si>
    <t>Douglas DC-4  (C-54-10-DO)</t>
  </si>
  <si>
    <t>N88942</t>
  </si>
  <si>
    <t>The aircraft crashed into a flat barley field and burned. The aircraft first struck the ground with its right wing tip in a near vertical position, cartwheeled and disintegrated. All 30 passengers were maintenance personnel from the 509th Bomb Wing, noted for dropping the atomibombs on Japan. Accumulation of ice on the surfaces of the aircraft in sufficient magnitude to have caused loss of control. Official cause of loss of control unknown.</t>
  </si>
  <si>
    <t>Transportes AÃ©reos Salvador</t>
  </si>
  <si>
    <t>de Havilland DH-114 Heron 1B</t>
  </si>
  <si>
    <t>PP-SLG</t>
  </si>
  <si>
    <t>The pilot aborted the takeoff after loosing the No. 2 engine and was unable to stop on the remaining runway. Error of judgment on the part of the pilot in not continuing the takeoff with three engines still operating</t>
  </si>
  <si>
    <t>Central African Airways</t>
  </si>
  <si>
    <t>Nairobi - Dar-es-Salaam</t>
  </si>
  <si>
    <t>Vickers 616 Viking 1B</t>
  </si>
  <si>
    <t>VP-YEY</t>
  </si>
  <si>
    <t>Crashed after a wing failed due to metal fatigue cracks after the aircraft encountered strong winds. A wrong type of grease used when fitting press fit bolts to the booms caused corrosion, thus weakening the lower starboard boom at the outboard bolt hole.</t>
  </si>
  <si>
    <t>Caribbean International Airways</t>
  </si>
  <si>
    <t>Lockheed 18-56 LodeStar</t>
  </si>
  <si>
    <t>VP-JBC</t>
  </si>
  <si>
    <t>Lost an engine on takeoff, climbed to 100-200 ft. entering a slight banking turn and crashed into the sea. Failure of the left engine which was due to the cracking of the accessory drive gear. Failure of the pilot to take precautionary steps on hearing the back firing, which was a warning of possible engine failure.</t>
  </si>
  <si>
    <t>Junkers JU-5/-3m</t>
  </si>
  <si>
    <t>F-BALE</t>
  </si>
  <si>
    <t>The cargo plane crashed on take off.</t>
  </si>
  <si>
    <t>Airways</t>
  </si>
  <si>
    <t>VT-AUJ</t>
  </si>
  <si>
    <t>The cargo plane crashed in the Khasi hills. The port wing failed in the air due to an upload as a result of being subjected to loads greater than those for which it was designed.</t>
  </si>
  <si>
    <t>Spokane - Ellenburgh</t>
  </si>
  <si>
    <t>N65743</t>
  </si>
  <si>
    <t>The aircraft crashed into Cedar Mountain following double engine failure. The progressive failure of both engines, due to the lack of compliance with proper maintenance standards. Spark plugs in both engines had been operated beyond their normal maintenance inspection period and exhibited evidence of a condition conducive to detonation and preignition. There was evidence that detonation and preignition took place in both engines and that  they ultimately failed as a result of master rod bearing failures.</t>
  </si>
  <si>
    <t>Hanoi - Na San</t>
  </si>
  <si>
    <t>F-BESS</t>
  </si>
  <si>
    <t>Crashed after takeoff due to wing failure.</t>
  </si>
  <si>
    <t>N91303</t>
  </si>
  <si>
    <t>The aircraft descended below minimum altitude and crashed into the sea. The pilot's action in continuing a descent below the 500 ft. prescribed minimum altitude until the aircraft struck the water. A probable contributing factor to the aircraft striking the water was the sensory illusion experienced by the pilots.</t>
  </si>
  <si>
    <t>783/057</t>
  </si>
  <si>
    <t>Calcutta - Delhi</t>
  </si>
  <si>
    <t>de Havilland DH106 Comet 1</t>
  </si>
  <si>
    <t>G-ALYV</t>
  </si>
  <si>
    <t>The aircraft crashed 6 minutes after taking off from Dum Dum Airport. The accident occurred during a violent thunderstorm. Wreckage indicated that the aircraft broke up in the air. Failure of both elevator spars caused by a heavy down-load that may have been associated with a pull-up maneuver. Severe gusts encountered in the thundersquall and overcontrolling or loss of control by the pilots when flying through the thunderstorm. The aircraft was nicknamed 'York Victor.'</t>
  </si>
  <si>
    <t>Vickers Valetta T-3</t>
  </si>
  <si>
    <t>WG258</t>
  </si>
  <si>
    <t>Delh - Ahmedabad - Bombay</t>
  </si>
  <si>
    <t>VT-AUD</t>
  </si>
  <si>
    <t>Stalled following takeoff. An error of judgement by the pilot, who executed a steep starboard turn. He could not come out of the overbanked turn in time because of the low altitude. Inexperience of the pilot with the type of the aircraft which he was flying.</t>
  </si>
  <si>
    <t>Sandpit, BC - Prince Rupert, BC</t>
  </si>
  <si>
    <t>CF-CRV</t>
  </si>
  <si>
    <t>Crashed while attempting to land.  Misuse of controls after the aircraft touched down on the water. The aircraft  bounced several times with the final bounce being so severe the nose section was torn off.</t>
  </si>
  <si>
    <t>Dallas - Shreveport</t>
  </si>
  <si>
    <t>N28345</t>
  </si>
  <si>
    <t>The plane crashed 13 miles east of Marashall Texas, during an approach to Shreveport in a severe thunderstorm. The encountering of conditions in a severe thunderstorm that resulted in loss of effective control of the aircraft and the failure of the captain to adhere to company directives requiring the avoidance of thunderstorms when conditions would allow such action.</t>
  </si>
  <si>
    <t>Convair CV-240-4</t>
  </si>
  <si>
    <t>PH-TEI</t>
  </si>
  <si>
    <t>While taking off the plane reached a height of about  50 ft. after which flaps were retracted. The plane began to lose height and crash landed into a meadow. While no one on the plane died, two girls on a bicycle path were killed.</t>
  </si>
  <si>
    <t>LAN</t>
  </si>
  <si>
    <t>CC-CLD-0100</t>
  </si>
  <si>
    <t>Crashed. Engine fire.</t>
  </si>
  <si>
    <t>LACSA</t>
  </si>
  <si>
    <t>Palmar Sur - San Isidoro</t>
  </si>
  <si>
    <t>TI-1002</t>
  </si>
  <si>
    <t>14633/26078</t>
  </si>
  <si>
    <t>Crashed into a mountainside while attempting to land in poor weather.</t>
  </si>
  <si>
    <t>Vientiane - Saigon</t>
  </si>
  <si>
    <t>F-BEST</t>
  </si>
  <si>
    <t>Crashed after on-board fire.  Possibly shot down.</t>
  </si>
  <si>
    <t>PP-PDA</t>
  </si>
  <si>
    <t>Crashed while on final approach to Sao Paulo. Error of judgement by the crew during poor visibility at night.</t>
  </si>
  <si>
    <t>Tachikawa AB - Kimpo AB</t>
  </si>
  <si>
    <t>Douglas C-124A Globemaster II</t>
  </si>
  <si>
    <t>51-137A</t>
  </si>
  <si>
    <t>Crashed shortly after taking off from Tachikawa Air Base. Engine failure during takeoff. Premature application of full flaps during a three engine approach resulting in loss of air speed and crash. First aviation disaster to claim more than 100 lives.</t>
  </si>
  <si>
    <t>Wake Island - Honolulu - Oakland</t>
  </si>
  <si>
    <t>Douglas DC-6A</t>
  </si>
  <si>
    <t>N90806</t>
  </si>
  <si>
    <t>42901/153</t>
  </si>
  <si>
    <t>Lost at sea while en route from Wake Island to Honolulu, Hawaii, approximately 325 miles east of Wake Island. Cause not determined, but there was thunderstorms and turbulence in the area. Fourteen bodies and all life rafts were recovered. The plywood panel from the navigator's table was recovered with the words 'falling in' written on it. There is some speculation that a bomb caused the accident. The aircraft was named 'The Royal Hawaiian.'</t>
  </si>
  <si>
    <t>Whitting NAS - Norfolk NB</t>
  </si>
  <si>
    <t>Fairchild R4Q-2</t>
  </si>
  <si>
    <t>The co-pilot failed to maintain a sufficient rate of climb after becoming airborne, struck obstacles and crashed into a wooded area.</t>
  </si>
  <si>
    <t>Ilyushin IL-12</t>
  </si>
  <si>
    <t>Shot down by a U.S. Air Force F-86 jet fighter towards the end of the Korean War. The Russian government claimed the plane was over Chinese air space.</t>
  </si>
  <si>
    <t>Associated Airways</t>
  </si>
  <si>
    <t>Avro 685 York C-1</t>
  </si>
  <si>
    <t>CF-HMV</t>
  </si>
  <si>
    <t>The cargo plane ditched into the Thoa river. Fuel exhaustion.</t>
  </si>
  <si>
    <t>Rome - Beirut</t>
  </si>
  <si>
    <t>Lockheed L- 749A Constellation</t>
  </si>
  <si>
    <t>F-BAZS</t>
  </si>
  <si>
    <t>The No. 3 engine broke away from the aircraft following severe vibrations causing loss of control of the No. 4 engine and necessitating a ditching 1.5 miles from the coast. Failure in flight of a propeller blade. Four passengers drowned.</t>
  </si>
  <si>
    <t>Sharjah - Bahrain</t>
  </si>
  <si>
    <t>AP-AAD</t>
  </si>
  <si>
    <t>Shortly after taking off, the aircraft entered a turn and crashed to the ground. The failure of the captain to supervise the first officer in flying the plane who was not able to fly on instruments in the dark.</t>
  </si>
  <si>
    <t>Off Irish coast</t>
  </si>
  <si>
    <t>Boeing B-34</t>
  </si>
  <si>
    <t>Aerovias Contreras</t>
  </si>
  <si>
    <t>XA-GOT</t>
  </si>
  <si>
    <t>The cargo plane flew into a mountain.</t>
  </si>
  <si>
    <t>Paris - Nice - Hong Kong</t>
  </si>
  <si>
    <t>F-BAZZ</t>
  </si>
  <si>
    <t>While on approach to land at Nice-Cote d' Azur Airport the aircraft crashed into Mt. Cemet in the French Alps. French violinist Jacques Tribaud, 72, among those killed. Navigational error. Pilot deviated from the prescribled route for reasons unknown.</t>
  </si>
  <si>
    <t>Monterey, CA - Tacoma, WA</t>
  </si>
  <si>
    <t>N19941</t>
  </si>
  <si>
    <t>Crashed 26 nm short of McChord AFB. The pilot's attempt to continue flight under the provisions of VFR during IFR conditions.</t>
  </si>
  <si>
    <t>San Pedro - San Andres</t>
  </si>
  <si>
    <t>XH-TAR</t>
  </si>
  <si>
    <t>13817/25262</t>
  </si>
  <si>
    <t>After a missed approach the No. 2 engine of the cargo plane failed. Failure of the right engine when the pilot wished to obtain maximum power from both engines after a missed landing.</t>
  </si>
  <si>
    <t>Transportes AÃ©reos Mexicanos</t>
  </si>
  <si>
    <t>Campeche - MÃ©rida</t>
  </si>
  <si>
    <t>XA-GIC</t>
  </si>
  <si>
    <t>The cargo plane struck a tower in fog while attempting to land.</t>
  </si>
  <si>
    <t>Boston - Hartford - Albany - Chicago</t>
  </si>
  <si>
    <t>N94255</t>
  </si>
  <si>
    <t>After circling, the aircraft crashed into two radio towers while on approach to Albany Municipal Airport. While the pilot was aligning with the runway, he descended below obstructions partially obscured by fog. Crew's failure to abandon the landing under adverse weather conditions.</t>
  </si>
  <si>
    <t>Ankara - Van</t>
  </si>
  <si>
    <t>TC-EGE</t>
  </si>
  <si>
    <t>Crashed to the ground after an engine fire.</t>
  </si>
  <si>
    <t>Resort Airlines</t>
  </si>
  <si>
    <t>Philadelphia - Louisville</t>
  </si>
  <si>
    <t>N66534</t>
  </si>
  <si>
    <t>While the plane was attempting to land it entered a steep climb, stalled and crashed. The structural failure of the left elevator in flight, causing loss of control. This structural failure was brought about by the left outboard hinge bolt backing out of the assembly. The underlying cause was improper maintenance which resulted in the installation of hinge bolts and bearings not meeting specifications, and inadequate inspection which failed to detect this condition.</t>
  </si>
  <si>
    <t>Frankfurt - Brussels</t>
  </si>
  <si>
    <t>Convair CV-240-12</t>
  </si>
  <si>
    <t>OO-AWQ</t>
  </si>
  <si>
    <t>Loss of engine power on takeoff. The loss of power may possibly be attributed to the heavy deposit of lead on the spark plugs.</t>
  </si>
  <si>
    <t>Compagnie Sila</t>
  </si>
  <si>
    <t>F-VNAE</t>
  </si>
  <si>
    <t>14146/25591</t>
  </si>
  <si>
    <t>Monterrey - Falcon Dam</t>
  </si>
  <si>
    <t>Douglas C-46A-CU ( DC-3)</t>
  </si>
  <si>
    <t>Crashed into a ravine.</t>
  </si>
  <si>
    <t>New York City - San Juan</t>
  </si>
  <si>
    <t>N119A</t>
  </si>
  <si>
    <t>The aircraft crashed a few seconds after becoming airborne. The captain's loss of visual reference and orientation when he encountered drifting fog shortly after becoming airborne on take-off and the resultant inadvertent assumption of a descending flight path.</t>
  </si>
  <si>
    <t>British Commonwealth PacifiAirlines</t>
  </si>
  <si>
    <t>304/44</t>
  </si>
  <si>
    <t>Sydney - Honolulu - San Francisco</t>
  </si>
  <si>
    <t>VH-BPE</t>
  </si>
  <si>
    <t>While flying in fog on an approach to San Francisco International Airport, the aircraft crashed into a redwood forest on a mountain ridge, 7.5 miles southeast of Half Moon Bay. The plane struck the ridge of King's Mountain and broke up, scattering wreckage over a half-mile area.  Failure of the crew to follow prescribed procedures for an instrument approach. American pianist, William Kapell, 31, killed.</t>
  </si>
  <si>
    <t>Camiri - Suere</t>
  </si>
  <si>
    <t>CP-600</t>
  </si>
  <si>
    <t>Crashed into Rodeo Pampa mountain during approach, 37 miles from its destination.</t>
  </si>
  <si>
    <t>Avro Shackleton MR-2</t>
  </si>
  <si>
    <t>WL746</t>
  </si>
  <si>
    <t>Aviaco</t>
  </si>
  <si>
    <t>Bilbao - Madrid</t>
  </si>
  <si>
    <t>EC-AEG</t>
  </si>
  <si>
    <t>Indian Airlines</t>
  </si>
  <si>
    <t>VT-CHF</t>
  </si>
  <si>
    <t>The aircraft experienced loss of control in too steep a turn. Loss of critical height during a steep left hand turn, with the landing gear down, executed by the pilot at an unsafe altitude in an attempt to return to the aerodrome, after experiencing a temporary loss of power of the left engine soon after becoming airborne. A false right engine fire warning precipitated the attempt at a forced landing.</t>
  </si>
  <si>
    <t>Convair CV-240</t>
  </si>
  <si>
    <t>OO-AWO</t>
  </si>
  <si>
    <t>Descended below the glide path in poor weather and darkness and crashed 1.5 miles short of the runway. Poor approach procedures performed by the pilot.</t>
  </si>
  <si>
    <t>Syrian Airways</t>
  </si>
  <si>
    <t>YK-AAF</t>
  </si>
  <si>
    <t>Ariana Afghan Airlines</t>
  </si>
  <si>
    <t>Bandirma - Canakkale</t>
  </si>
  <si>
    <t>TC-BAG</t>
  </si>
  <si>
    <t>Bovingdon AF - Thorney Island</t>
  </si>
  <si>
    <t>Vickers Valetta</t>
  </si>
  <si>
    <t>WJ474</t>
  </si>
  <si>
    <t>The aircraft crashed 4 minutes after taking off in a snow shower. The aircraft lost altitude and crashed to the ground for reasons unknown.</t>
  </si>
  <si>
    <t>Rome - London</t>
  </si>
  <si>
    <t>G-ALYP</t>
  </si>
  <si>
    <t>The aircraft broke up in-flight while en route from Rome to London. Metal fatigue due to a design flaw caused a breakup of the aircraft. Second crash with the same cause. The aircraft was nicknamed 'Yoke Peter.'</t>
  </si>
  <si>
    <t>Medellin - Armenia</t>
  </si>
  <si>
    <t>HK-160</t>
  </si>
  <si>
    <t>Crashed into a mountain 1 hour after takeoff.</t>
  </si>
  <si>
    <t>F-88 Sabre Jet</t>
  </si>
  <si>
    <t>The jet fighter crashed into homes killing 6 people and destroying 3 homes while attempting to land.</t>
  </si>
  <si>
    <t>PI-C294</t>
  </si>
  <si>
    <t>42903/150</t>
  </si>
  <si>
    <t>Crashed in a steep dive while making an IFR landing in turbulence following an engine fire. Probably lost a wing during a pull out from a steep dive.</t>
  </si>
  <si>
    <t>Praha - Moravska - Ostrava</t>
  </si>
  <si>
    <t>Douglas DC-3 (C-47A-DK)</t>
  </si>
  <si>
    <t>OK-WDS</t>
  </si>
  <si>
    <t>Zantop Air Transport</t>
  </si>
  <si>
    <t>N49551</t>
  </si>
  <si>
    <t>The cargo plane crashed while on approach. The loss of control of the aircraft at an altitude too low to effect recovery. The loss of control resulted from an accumulation of ice and the use of de-icer boots at low air speeds.</t>
  </si>
  <si>
    <t>Misawa - Chitose</t>
  </si>
  <si>
    <t>Curtiss-Wright C46D-CU</t>
  </si>
  <si>
    <t>44-78027A</t>
  </si>
  <si>
    <t>After reporting a fire in the cargo hold and that a ditching was imminent,  the last message from the aircraft was 'I've lost control of the aircraft we're going in.'</t>
  </si>
  <si>
    <t>The plane broke apart over the Susitna Valley of South Central Alaska and the scattered parts fell onto Kesugi Ridge, which is now within Denali State Park. Six servicemen wearing parachutes escaped by being thrown from the disintegrating aircraft.</t>
  </si>
  <si>
    <t>Military exercise</t>
  </si>
  <si>
    <t>WL794</t>
  </si>
  <si>
    <t>Crashed at sea while on manuvers.</t>
  </si>
  <si>
    <t>VT-ATU</t>
  </si>
  <si>
    <t>The test flight crashed after attempting to determine the cause of a crash at Nagpur on 12/12/1953.</t>
  </si>
  <si>
    <t>Salt Lake City - Cedar City - Rapid City</t>
  </si>
  <si>
    <t>N8407H</t>
  </si>
  <si>
    <t>After entering an area of severe turbulence and icing, the plane made a rapid descent and struck the ground at high speed. A sudden emergency of undetermined origin under adverse weather conditions resulting in rapid descent and impact with the ground at high speed.</t>
  </si>
  <si>
    <t>Tripoli, Libya - Hahn, W Germany</t>
  </si>
  <si>
    <t>42-24096A</t>
  </si>
  <si>
    <t>The aircraft struck a mountain and disintegrated at an altitude of 8,000 ft. while en route. The accident occurred in snow and low overcast conditions. The plane had drifted off the prescribed course and no wind drift correction had been made.</t>
  </si>
  <si>
    <t>Australia - London</t>
  </si>
  <si>
    <t>Lockheed 749A-79-33 Constellation</t>
  </si>
  <si>
    <t>G-ALAM</t>
  </si>
  <si>
    <t>Crashed short of the runway, hit a wall, overturned and caught fire. Improper procedures used in landing.  Pilot fatigue.</t>
  </si>
  <si>
    <t>VH-BBV</t>
  </si>
  <si>
    <t>The cargo plane crashed into the sea while en route.</t>
  </si>
  <si>
    <t>Oklahoma - Long Island, NY</t>
  </si>
  <si>
    <t>Fairchild C-110F</t>
  </si>
  <si>
    <t>51-7993</t>
  </si>
  <si>
    <t>Crashed to the ground about 20 minutes after leaving Bolling Air Force Base. The aircraft was circling a radio beacon under VFR waiting for IFR clearance. An attempt to maintain VFR flight at night and in poor visibility.  Possible crew fatigue.</t>
  </si>
  <si>
    <t>Aeronaves de Mexico</t>
  </si>
  <si>
    <t>Mazatlan - Monterey</t>
  </si>
  <si>
    <t>XA-GUN</t>
  </si>
  <si>
    <t>Crashed and burned on Friar's Peak while waiting for permission to land.</t>
  </si>
  <si>
    <t>Adana - Istanbul</t>
  </si>
  <si>
    <t>TC-ARK</t>
  </si>
  <si>
    <t>Crashed en route approximately 15 minutes after takeoff from Adana.</t>
  </si>
  <si>
    <t>F-BFGQ</t>
  </si>
  <si>
    <t>The cargo plane crashed into the Red River while on approach.</t>
  </si>
  <si>
    <t>G-ALYY</t>
  </si>
  <si>
    <t>The aircraft broke up in-flight and crashed into the sea en route from Rome to Cairo. Metal fatigue due to a design flaw led to the breakup of the aircraft. Third crash with the same cause. The aircraft was nicknamed 'Yoke Yoke.'</t>
  </si>
  <si>
    <t>Trans Canada Air Lines / RCAF</t>
  </si>
  <si>
    <t>Canadair C-4-1Argonaut / Harvard Mark II</t>
  </si>
  <si>
    <t>CF-TFW/RCAF3309</t>
  </si>
  <si>
    <t>Midair collision between a Canadair C-4-1 and a RCAF Harvard Mark II at 6,000 feet.  Thirty-five killed on the Canadair, one on the Harvard. Failure on the part of the pilots of both aircraft to maintain a proper lookout. The onus of responsibility for keeping out of the way being with the Harvard aircraft as it had the other on its own right side.</t>
  </si>
  <si>
    <t>Societe Indochinoise de Raviteillement</t>
  </si>
  <si>
    <t>F-OALK</t>
  </si>
  <si>
    <t>Crashed and burned during takeoff.</t>
  </si>
  <si>
    <t>Mendoza - Cordoba</t>
  </si>
  <si>
    <t>LV-ACX</t>
  </si>
  <si>
    <t>Crashed into a mountain during an approach. Deviation from prescribed course for unknown reasons. Crew fatigue may have played a part. The captain acted contrary to company policy regarding a required IFR approach.</t>
  </si>
  <si>
    <t>Darbhanga Aviation</t>
  </si>
  <si>
    <t>Douglas C-47A-30-DK</t>
  </si>
  <si>
    <t>VT-DEM</t>
  </si>
  <si>
    <t>The aircraft tried to return to the airport after the No. 1 engine failed on takeoff but was unable to maintain airspeed, stalled and crashed into a tree. Delay in feathering the No. 1 engine after failure. Improper emergency procedural errors by the pilot.</t>
  </si>
  <si>
    <t>Churchchrist - Paraparaumu</t>
  </si>
  <si>
    <t>ZK-AQT</t>
  </si>
  <si>
    <t>15948/32696</t>
  </si>
  <si>
    <t>Crashed onto a roadway from a height of 500 ft. The crew used the wrong fuel selection configueration and the engines failed due to fuel starvation.</t>
  </si>
  <si>
    <t>Transportes Aereos Nacionales</t>
  </si>
  <si>
    <t>Governador Valadares - Belo Horizonte</t>
  </si>
  <si>
    <t>PP-ANO</t>
  </si>
  <si>
    <t>The aircraft deviated from its normal course by 30 miles and struck a mountain. Navigational error. The minimum safety height for the route was not complied with.</t>
  </si>
  <si>
    <t>Blackbushe, UK - Beogard, Serbia</t>
  </si>
  <si>
    <t>OO-CBY</t>
  </si>
  <si>
    <t>The cargo plane ran off the end of the runway and crashed after being attacked by a fighter jet.</t>
  </si>
  <si>
    <t>PP-VBZ</t>
  </si>
  <si>
    <t>The cargo plane crashed on takeoff. Elevator lock was not removed prior to takeoff.</t>
  </si>
  <si>
    <t>Soc. de Tr. AÃ©riens d'ExtrÃªme Orient</t>
  </si>
  <si>
    <t>F-BCCL</t>
  </si>
  <si>
    <t>Geneva - London</t>
  </si>
  <si>
    <t>HB-IRW</t>
  </si>
  <si>
    <t>The plane ditched into the AtlantiOcean after running out of fuel. Three non-swimming passengers drowned due to lack of lifesaving equipment aboard. Negligence of the crew in not monitoring the fuel situation as the flight progressed.</t>
  </si>
  <si>
    <t>Lockheed C-28</t>
  </si>
  <si>
    <t>C-28-2901</t>
  </si>
  <si>
    <t>The aircraft crashed while attempting to land at Salvador. Engine failure at a critical stage in landing.</t>
  </si>
  <si>
    <t>Singapore - Hong Kong - Bangkok</t>
  </si>
  <si>
    <t>VR-HEU</t>
  </si>
  <si>
    <t>Ditched into the sea after being shot down by Chinese Lachovlin  La-7 military fighter aircraft. The survivors were rescued by the U.S. Air Force.</t>
  </si>
  <si>
    <t>McGrath - Colorado Creek</t>
  </si>
  <si>
    <t>N91008</t>
  </si>
  <si>
    <t>13977/25422</t>
  </si>
  <si>
    <t>Flew into a mountain, 35 miles northeast of McGrath.</t>
  </si>
  <si>
    <t>Lajes, Azores - Bermuda</t>
  </si>
  <si>
    <t>Lockheed 749A-79 Constellation</t>
  </si>
  <si>
    <t>HK-163</t>
  </si>
  <si>
    <t>Crashed into mountains after poor weather diverted the flight from Santa Maria. Flew opposite to prescribed course after takeoff. Crew error. The failure of the pilot to carry out the normal climb out procedure following takeoff on a flight to Bermuda and his having made a turn to the left instead of to the right, thus flying into the mountains instead of turning out to sea.</t>
  </si>
  <si>
    <t>Vietnam</t>
  </si>
  <si>
    <t>Saigan - Hanoi</t>
  </si>
  <si>
    <t>F-BSGS</t>
  </si>
  <si>
    <t>Air Vietnam (South Vietnam)</t>
  </si>
  <si>
    <t>Red River delta - Saigon</t>
  </si>
  <si>
    <t>Bristol 170 Freighter 21E</t>
  </si>
  <si>
    <t>F-VNAI</t>
  </si>
  <si>
    <t>Crashed into the Mekong River while making an emergency landing after encountering engine failure. The aircraft was being used to evacuate families.</t>
  </si>
  <si>
    <t>Memphis - Minneapolis</t>
  </si>
  <si>
    <t>N61451</t>
  </si>
  <si>
    <t>The aircraft crashed 16 miles south of Mason City, Iowa due to a loss of control after penetrating an area of thunderstorms during a go-around. The flight, while endeavouring to traverse a thunderstorm area, encountered very heavy rain, divergent winds, and strong downdrafts that forced the aircraft to the ground.</t>
  </si>
  <si>
    <t>Shannon - Amsterdam</t>
  </si>
  <si>
    <t>PH-DFO</t>
  </si>
  <si>
    <t>43556/257</t>
  </si>
  <si>
    <t>Crashed into the North Sea in rain showers and heavy seas. Cause not determined.</t>
  </si>
  <si>
    <t>G-AGHP</t>
  </si>
  <si>
    <t>Broke up in midair while flying through a thunderstorm.</t>
  </si>
  <si>
    <t>51-13722</t>
  </si>
  <si>
    <t>Crashed while making practice approaches to Ellsworth Air Force Base during its sixth attempt. The plane slammed into to ground with landing gear retracted and flaps set at 20 degrees.</t>
  </si>
  <si>
    <t>Shannon - New York City</t>
  </si>
  <si>
    <t>Lockheed 1049C-55-81 S Constellation</t>
  </si>
  <si>
    <t>PH-LKY</t>
  </si>
  <si>
    <t>Less than a minute after takeoff, the aircraft crashed into a mudbank of the Shannon River. Although the crash site was only about 2,500 metres from the airport, no one was aware of the disaster. Rescue operations were only started after the plane's navigator, after having crossed the river, managed to reach the airport. The aircraft was partially submerged, and at least one of the fuel tanks had ruptured during the crash. The fuel fumes rendered many passengers and crew unconscious, who then drowned in the rising tide. Failure of the captain to interpret his instrument indications properly during flap retraction after the gear was re-extended.</t>
  </si>
  <si>
    <t>PP-CDJ</t>
  </si>
  <si>
    <t>The plane was attemping to return to the Rio de Janeiro after severe vibrations in the No. 1 engine made the crew feather the prop.  While on final the aircraft came in too high and a go-around was attempted during which the plane crashed into the sea.   Lack of reference to instruments after opening the throttle to go-around in restricted visibility.  Power may have been inadvertently reduced on the good engine.</t>
  </si>
  <si>
    <t>Test</t>
  </si>
  <si>
    <t>Vickers 634 Viking</t>
  </si>
  <si>
    <t>SU-AFO</t>
  </si>
  <si>
    <t>Stalled and crashed during a test flight.</t>
  </si>
  <si>
    <t>43-16044</t>
  </si>
  <si>
    <t>Crashed in the Alps on the French/Italian border while en route. The instrument flight plan the pilot filed indicated a cruising height that was lower than the authorized minimum altitude required to clear the mountains.</t>
  </si>
  <si>
    <t>Patuxent River NAS - Kenitra, Morocco</t>
  </si>
  <si>
    <t>Lockheed R7V-1</t>
  </si>
  <si>
    <t>The aircraft disappeared approximately 300 miles east of Ocean City, Maryland and no trace of the wreckage or bodies was ever found.</t>
  </si>
  <si>
    <t>Off the coast of Maryland</t>
  </si>
  <si>
    <t>Military - U. S. Navy</t>
  </si>
  <si>
    <t>New Jersey - Azores - Port Lyautey, Moroco</t>
  </si>
  <si>
    <t>Lockheed R-7V1</t>
  </si>
  <si>
    <t>Disappeared 350 miles off the Maryland coast.</t>
  </si>
  <si>
    <t>TAA</t>
  </si>
  <si>
    <t>Vickers 720 Viscount</t>
  </si>
  <si>
    <t>VH-TVA</t>
  </si>
  <si>
    <t>Crashed during takeoff. An error of judgement on the part of the pilot-in-command in that he took the aircraft into the air at a speed below the minimum control speed, following loss of directional control during the ground run.</t>
  </si>
  <si>
    <t>TAM (Brazil)</t>
  </si>
  <si>
    <t>Pucallpa - Lima</t>
  </si>
  <si>
    <t>FAP-403</t>
  </si>
  <si>
    <t>Disappeared over the Andes while en route.  Wreckage found 12/04/1954.</t>
  </si>
  <si>
    <t>Northeast Airlines</t>
  </si>
  <si>
    <t>Laconia, NH - Berlin, NH</t>
  </si>
  <si>
    <t>N17891</t>
  </si>
  <si>
    <t>The aircraft crashed during an ILS approach to Berlin. Premature and unauthorized instrument descent to an altitude that did not permit terrain clearance.</t>
  </si>
  <si>
    <t>Air Laos</t>
  </si>
  <si>
    <t>Luang Prabang - Nam Tha</t>
  </si>
  <si>
    <t>F-BEIA</t>
  </si>
  <si>
    <t>Crashed en route on the company's first commercial flight.</t>
  </si>
  <si>
    <t>CeskoslovenskÃ© Aerolinie</t>
  </si>
  <si>
    <t>OK-WDK</t>
  </si>
  <si>
    <t>YV-C-AMP</t>
  </si>
  <si>
    <t>The cargo plane crashed into a mountain.</t>
  </si>
  <si>
    <t>Rome - New York City</t>
  </si>
  <si>
    <t>I-LINE</t>
  </si>
  <si>
    <t>44418/487</t>
  </si>
  <si>
    <t>The plane crashed into approach lights of the runway during the fourth landing attempt at Idlewild Airport, sinking into Jamaica  Bay. An erratiapproach which resulted in a descent to an altitude too low to avoid striking the pier. A contributing factor was pilot fatigue due to the particular and difficult circumstances including two and one-half hours in a holding pattern.</t>
  </si>
  <si>
    <t>Johnson Flying Service</t>
  </si>
  <si>
    <t>4844-C</t>
  </si>
  <si>
    <t>Newark - Tacoma</t>
  </si>
  <si>
    <t>N24320</t>
  </si>
  <si>
    <t>Ditched into the Monongahela River after running out of fuel. Inadequate flight planning. Contributing factors were inadequate crew supervision and training.</t>
  </si>
  <si>
    <t>Boeing B377-10-28 Stratocruiser</t>
  </si>
  <si>
    <t>G-ALSA</t>
  </si>
  <si>
    <t>Crashed short of the runway, landing hard. Pilot error. Errors of judgement on the part of the captain in starting his final approach to land at too steep an angle and flaring out too late and too severely with the result that the aircraft sank and hit the ground short of the runway.</t>
  </si>
  <si>
    <t>Peking -  Irkutsk - Cyprus</t>
  </si>
  <si>
    <t>Ilyushin 14</t>
  </si>
  <si>
    <t>Avro Shackleton M-2 / Avro Shakleton M-2</t>
  </si>
  <si>
    <t>WG531 / Wl743</t>
  </si>
  <si>
    <t>Disappeared while on a training mission. Possibility, the two planes collided in midair.</t>
  </si>
  <si>
    <t>Trans World Airlines / Castleton Inc.</t>
  </si>
  <si>
    <t>Cincinnati - Cleveland</t>
  </si>
  <si>
    <t>Martin 202A / DC-3</t>
  </si>
  <si>
    <t>N93211/N999B</t>
  </si>
  <si>
    <t>14081 / 4255</t>
  </si>
  <si>
    <t>Midair collision at 700-900 feet. The DC-3 entered the airport's control space without clearance or communication with the tower. Thirteen killed on the Martin, two crew on the DC-3.</t>
  </si>
  <si>
    <t>Newark - Des Moines - Lincoln</t>
  </si>
  <si>
    <t>Convair CV-340</t>
  </si>
  <si>
    <t>N73154</t>
  </si>
  <si>
    <t>Almost complete loss of elevator control and severe vibration was experienced shortly after taking off from Des Moines. The plane when into a steep climb and almost stalled but the captain applied full power and went into a steep dive. The captain then reduced power and headed for open country where the aircraft safely made an emergency wheels up  landing in a corn field.  A series of omissions made by maintenance personnel during a scheduled inspection which resulted in the release of the aircraft in an unairworthy condition and an almost complete loss of elevator control during flight.</t>
  </si>
  <si>
    <t>Interamericana de Aviacion</t>
  </si>
  <si>
    <t>Consolidated PBY-5 Catalina</t>
  </si>
  <si>
    <t>HK-1000E</t>
  </si>
  <si>
    <t>Crashed into the Caqueta river while landing.</t>
  </si>
  <si>
    <t>Nagpur - Delhi</t>
  </si>
  <si>
    <t>VT-CVB</t>
  </si>
  <si>
    <t>Crashed into a field shortly after takeoff. The aircraft crashed as a result of slipping into the ground in the course of a poorly executed steep turn to port, carried out at night at a low altitude.</t>
  </si>
  <si>
    <t>West African Airways</t>
  </si>
  <si>
    <t>Enugu - Calabar</t>
  </si>
  <si>
    <t>VR-NAD</t>
  </si>
  <si>
    <t>Crashed shortly after taking off after a wing failed. A design flaw in the wing led to fatigue cracks and wing failure.</t>
  </si>
  <si>
    <t>Brussels - Rome</t>
  </si>
  <si>
    <t>OO-SDB</t>
  </si>
  <si>
    <t>43063/60</t>
  </si>
  <si>
    <t>Crashed into a mountain while on approach. Navigational error due to failure to use radio equipment.</t>
  </si>
  <si>
    <t>Albuquerque - Sante Fe</t>
  </si>
  <si>
    <t>Martin 404</t>
  </si>
  <si>
    <t>N40416</t>
  </si>
  <si>
    <t>After taking off from Albuquerque, the aircraft flew a path directly towards Sandia Mountain and crashed into it.  While initially blaming the pilots of intentionally flying the plane into the mountain, five years later, the CAB changed the probable cause to 'deviation from course for reasons unknown' and admitted there may have been a problem with the flux gauge compass.</t>
  </si>
  <si>
    <t>Salisbury - Lusaka</t>
  </si>
  <si>
    <t>VP-YKO</t>
  </si>
  <si>
    <t>15109/26554</t>
  </si>
  <si>
    <t>The pilot began taking off and retracted the landing gear when smoke was observed in the cockpit. He attempted to belly land the plane. The propellers separated and penetrated the fuselage killing the fight engineer. The presence of smoke in the flight crew compartment in sufficient quantity to make the captain apprehensive of fire and to cause him to land the aircraft immediately with the landing gear retracted. A fractured rubber hose on the port engine connecting the rocker box of one of the lower cylinders to the collector box caused smoke to enter the wheel well and into the crew compartment.</t>
  </si>
  <si>
    <t>PP-YPZ</t>
  </si>
  <si>
    <t>After an aborted landing attempt due to a unlocked landing gear, the plane made a left turn, hit a pole, crashed and burned. Pilot error. Improper use of the throttles by the crew following the go-around. Failure of the landing gear locking mechanism.</t>
  </si>
  <si>
    <t>Puerto Vallarta - Guadalajara</t>
  </si>
  <si>
    <t>XA-DIK</t>
  </si>
  <si>
    <t>Crashed in a hilly region between Talpa and Mascota.</t>
  </si>
  <si>
    <t>Condoto - Cali</t>
  </si>
  <si>
    <t>HK-328</t>
  </si>
  <si>
    <t>The cargo plane crashed with a gold and platinum shipment aboard. Wreckage found one month later.</t>
  </si>
  <si>
    <t>Newark - Chicago - St. Louis - Springfield - Tulsa</t>
  </si>
  <si>
    <t>N94234</t>
  </si>
  <si>
    <t>The plane crashed 1.25 miles short of the runway while attempting to land. Crew's inattention to flight instruments during approach. Pilot sensory illusion which gave a  false impression of the aircraft's altitude.</t>
  </si>
  <si>
    <t>Douglas R6D-1 (C-118B)</t>
  </si>
  <si>
    <t>The aircraft returned to Hickam Airfield because of inoperative high-frequency radio transmitters. As the plane was descending to land, it crashed into Pali Kea peak, 15 miles northwest of Honolulu. Navigational error by the crew brought the plane 8 miles north of its intended position.</t>
  </si>
  <si>
    <t>Off the Oregon coast</t>
  </si>
  <si>
    <t>845/26</t>
  </si>
  <si>
    <t>Portland - Honolulu</t>
  </si>
  <si>
    <t>Boeing 377 Stratocruiser 10-26</t>
  </si>
  <si>
    <t>N1032V</t>
  </si>
  <si>
    <t>The plane ditched 35 miles off the Oregon coast after the No. 3 engine and propeller broke away causing severe control difficulties. The plane sank after 20 minutes. Loss of control and inability to maintain altitude following failure of the No. 3 propeller which resulted in wrenching free the No. 3 power  package. The aircraft was named 'Clipper United States.'</t>
  </si>
  <si>
    <t>Aaxico Airlines</t>
  </si>
  <si>
    <t>Mobile, AL - Macon, GA</t>
  </si>
  <si>
    <t>N51424</t>
  </si>
  <si>
    <t>The cargo plane flew into a thunderstorm and crashed into the sea while en route.</t>
  </si>
  <si>
    <t>N37512</t>
  </si>
  <si>
    <t>43001/32</t>
  </si>
  <si>
    <t>Suddenly dove into the ground. Unintentional movement of no.4 throttle into the reverse range just before breaking ground, with the other three engines operating at high power output, which resulted in the aircraft very quickly becoming uncontrollable once airborne.</t>
  </si>
  <si>
    <t>Hong Kong - Jakarta</t>
  </si>
  <si>
    <t>VT-DEP</t>
  </si>
  <si>
    <t>An explosion occurred at 18,000 feet while over the China Sea. A resulting fire which started on the starboard wing soon spread and eventually led to total hydrauliand electrical failure. Smoke filled the cockpit and the plane crashed. An act of political terrorism.  An aircraft worker placed an incendiary device in the starboard wheel well.</t>
  </si>
  <si>
    <t>Union des Transportes Aeriens</t>
  </si>
  <si>
    <t>F-BGOI</t>
  </si>
  <si>
    <t>Hit Mt. Kilmanjaro while en route. Wreckage found after 10 months.</t>
  </si>
  <si>
    <t>East African Airways</t>
  </si>
  <si>
    <t>Dar-es-Salaam - Nairobi</t>
  </si>
  <si>
    <t>VP-KKH</t>
  </si>
  <si>
    <t>16820/33568</t>
  </si>
  <si>
    <t>Crashed after reporting being over Jipe Lake on the slopes of Mt. Kilimanjaro. Failure to follow prescribed route and procedures.</t>
  </si>
  <si>
    <t>YV-C-ALU</t>
  </si>
  <si>
    <t>Ditched into the sea.</t>
  </si>
  <si>
    <t>CF-HMY</t>
  </si>
  <si>
    <t>The attempt of the pilot to takeoff under the prevailing unfavorable conditions. As a result, the aircraft hit an obstacle in line with and off the end of the runway.</t>
  </si>
  <si>
    <t>Union AÃ©romaritime de Transport</t>
  </si>
  <si>
    <t>Douala - Fort Lamy</t>
  </si>
  <si>
    <t>F-BFVT</t>
  </si>
  <si>
    <t>Sao Paulo - Asuncion</t>
  </si>
  <si>
    <t>PP-PDJ</t>
  </si>
  <si>
    <t>Crashed on final approach. Pilot fatigue. The pilot did not follow the recommended procedure for instrument final approach and he descended below the height prescribed in the final approach chart.</t>
  </si>
  <si>
    <t>Tigres Voladores</t>
  </si>
  <si>
    <t>XA-LID</t>
  </si>
  <si>
    <t>Lost an engine on takeoff and crashed into trees and caught fire.</t>
  </si>
  <si>
    <t>Lineas Areas Unidas</t>
  </si>
  <si>
    <t>Acapulco - Oaxaca</t>
  </si>
  <si>
    <t>XA-DOB</t>
  </si>
  <si>
    <t>Crashed in a mountainous area in the Zimathan district while en route.</t>
  </si>
  <si>
    <t>Kansas City, MO - Chicago</t>
  </si>
  <si>
    <t>Convair CV-340-32</t>
  </si>
  <si>
    <t>N3422</t>
  </si>
  <si>
    <t>While on instrument approach, the aircraft hit a sign and crashed through the airport boundry fence.  Momentary disorientation caused by the loss of visual reference during the final visual phase of the approach resulting in an increased rate of descent at an altitude too low to effect recovery.</t>
  </si>
  <si>
    <t>402/46</t>
  </si>
  <si>
    <t>Wien - Tel Aviv</t>
  </si>
  <si>
    <t>4X-AKC</t>
  </si>
  <si>
    <t>On a flight from London, England to Tel Aviv, the aircraft drifted over Bulgarian airspace and was shot down by Bulgarian jet fighters. A navigational error that probably originated with an incorrect radio compass indication due to the effects of thunderstorm activity in the area.</t>
  </si>
  <si>
    <t>Springfield, IL - St. Louis, MO</t>
  </si>
  <si>
    <t>N94221</t>
  </si>
  <si>
    <t>The aircraft attempted an emergency landing at a military airstrip after fire broke out in the No. 2 engine. The right wing separated from the aircraft and crashed 1.5 miles from the runway. Installation of an unairworthy cylinder in the No. 2 engine which resulted in an uncontrollable fire and loss of the right wing.</t>
  </si>
  <si>
    <t>Starllingrad - Moscow.</t>
  </si>
  <si>
    <t>Military - U.S. Air Force / Military - U.S. Air Force</t>
  </si>
  <si>
    <t>Fairchild C119G / Fairchild C119G</t>
  </si>
  <si>
    <t>53-3222/53-7841</t>
  </si>
  <si>
    <t>Participating in a U.S. military exercise, the two planes collided in midair while in formation after one of the planes pulled out of formation because of engine trouble. The accident occurred at an altitude of 4,000 feet.  Forty-six aboard 7841 and 20 aboard 3222 were killed.</t>
  </si>
  <si>
    <t>Rio de Janeiro - Caravelas</t>
  </si>
  <si>
    <t>PP-CBY</t>
  </si>
  <si>
    <t>Hit Caparao Mountain while en route, 1 hour after taking off.  Failure to follow flight plan.</t>
  </si>
  <si>
    <t>VT-AZX</t>
  </si>
  <si>
    <t>The cargo plane lifted off too early, stalled and crashed. The pilot tried to avoid a person on the runway.</t>
  </si>
  <si>
    <t>Union of Burma Airways</t>
  </si>
  <si>
    <t>Meiktila - Lanywa</t>
  </si>
  <si>
    <t>XY-ACQ</t>
  </si>
  <si>
    <t>Flew into Mount Popa.</t>
  </si>
  <si>
    <t>Currey Air Transport</t>
  </si>
  <si>
    <t>N74663</t>
  </si>
  <si>
    <t>The plane returned after failure of the No. 2 engine, stalled and crashed 200 yards short of the runway  into parked aircraft and a hanger.  The captain's commitment to a landing without radio or visual confirmation of his runway alignment following engine failure immediately after takeoff.</t>
  </si>
  <si>
    <t>Societe France Hydro</t>
  </si>
  <si>
    <t>LaLÃ©rÃ¨ - Douala</t>
  </si>
  <si>
    <t>F-BDRE</t>
  </si>
  <si>
    <t>Crashed into the Cameroon mountains after the wing separated due to severe turbulence.</t>
  </si>
  <si>
    <t>PacifiWestern Airlines</t>
  </si>
  <si>
    <t>Edmonton, AB - Yellowknife, NT</t>
  </si>
  <si>
    <t>Bristol 170 Freighter 31</t>
  </si>
  <si>
    <t>CF-GBT</t>
  </si>
  <si>
    <t>For reasons undetermined, the right engine failed and as a result of being overloaded, the aircraft did not maintain altitude on one engine and struck the ground with the right wingtip. A possible contributing factor was the failure of the co-pilot's vacuum-driven gyro instruments, without his knowledge.</t>
  </si>
  <si>
    <t>Rome - Tripoli</t>
  </si>
  <si>
    <t>Canadair C-4</t>
  </si>
  <si>
    <t>G-ALHL</t>
  </si>
  <si>
    <t>Crash landed in a sandstorm on the fourth landing attempt.  The plane came in too low, struck a line of trees and crashed 1,200 yards short of the runway.  Pilot error.  In an error in judgement, the captain who allowed his desire to keep the runway lights in view failed to make adequate reference to his flight instruments.</t>
  </si>
  <si>
    <t>PacifiOcean</t>
  </si>
  <si>
    <t>Wake Island - Honolulu</t>
  </si>
  <si>
    <t>N90433</t>
  </si>
  <si>
    <t>The cargo plane lost 3 engines and ditched into the PacifiOcean. The loss of power in three engines due to incorrect fuel system management and faulty restarting methods which resulted in the ditching of the aircraft.</t>
  </si>
  <si>
    <t>Lima - Cuzco</t>
  </si>
  <si>
    <t>Douglas C54A</t>
  </si>
  <si>
    <t>OB-PAZ-228</t>
  </si>
  <si>
    <t>Crashed in adjacent mountains while attempting an emergency landing following an engine fire.</t>
  </si>
  <si>
    <t>Denver - Salt Lake City - San Francisco</t>
  </si>
  <si>
    <t>N30062</t>
  </si>
  <si>
    <t>The aircraft crashed into cloud covered Medicine Bow Peak while en route. The plane failed to clear the 12,013 ft. peak by 75 feet. The pilot deviated from course for reasons unknown.  Possible incapacitation of crew by carbon monoxide emanating from a faulty cabin heater, though never proven.</t>
  </si>
  <si>
    <t>Beograd - Wien</t>
  </si>
  <si>
    <t>Convair CV-340-58</t>
  </si>
  <si>
    <t>YU-ADC</t>
  </si>
  <si>
    <t>Crashed into Kahlenberg Hill while on approach to Wien.  The aircraft flew for a longer time on the outbound track and descended below the prescribed minimum altitutde. Pilot error.</t>
  </si>
  <si>
    <t>Denver - Portland</t>
  </si>
  <si>
    <t>N37559</t>
  </si>
  <si>
    <t>The aircraft crashed 11 minutes after taking off from Denver Stapleton Airport, 8 miles east of Longmont.  Detonation of a dynamite bomb in the No. 4 cargo hold, placed by John (Jack) Gilbert Graham in his mother's luggage in order to collect $37,500 in insurance.  A delayed flight caused the bomb to detonate over flat land rather than the mountains as planned.  Graham never showed any remorse for his actions and refused to file any appeals. He was executed for the crime on 1/11/56.</t>
  </si>
  <si>
    <t>Peninsular</t>
  </si>
  <si>
    <t>17K</t>
  </si>
  <si>
    <t>Seattle - Newark</t>
  </si>
  <si>
    <t>N88852</t>
  </si>
  <si>
    <t>Crashed on takeoff. In-flight prop failure.  Maintenance error.  The excessively high drag resulting from the improperly indexed propeller blades and inability to feather.</t>
  </si>
  <si>
    <t>Douglas MC-54M</t>
  </si>
  <si>
    <t>44-9068</t>
  </si>
  <si>
    <t>Crashed into the  peak of Mount Charleston 30 miles WNW of Las Vegas.</t>
  </si>
  <si>
    <t>Military - US Air Force</t>
  </si>
  <si>
    <t>Douglas C124-DL Globemaster II</t>
  </si>
  <si>
    <t>51-0149</t>
  </si>
  <si>
    <t>The military transport crashed seconds after taking off from Central Airport in Iwo Jima.</t>
  </si>
  <si>
    <t>Boeing RB-52B</t>
  </si>
  <si>
    <t>52-8716</t>
  </si>
  <si>
    <t>The aircraft crashed into a wooded area in 5 degree nose-down attitude.  Abnormal nose-down trim condition which could not be corrected due to an unknown malfunction.</t>
  </si>
  <si>
    <t>PP-CCC</t>
  </si>
  <si>
    <t>15845/32593</t>
  </si>
  <si>
    <t>Shortly after taking off, the No.1 engine lost power. The crew shut off the hydraulipump which caused the landing gear to stop retracting halfway. The resulting drag, caused the aircraft to lose altitude. The left wing struck a tree and the plane crashed and burned. Failure of the front bearing of the propeller shaft leading to disconnection of the reduction gear and left propeller and causing a sudden failure of the left engine.</t>
  </si>
  <si>
    <t>Riddle Airlines</t>
  </si>
  <si>
    <t>N9904F</t>
  </si>
  <si>
    <t>Cargo plane. An in-flight structural failure resulting from a violent pitch-down induced by the erratiaction of nonconforming elevator tab controls.</t>
  </si>
  <si>
    <t>Cruzeiro Do Sud</t>
  </si>
  <si>
    <t>Sao Paulo - Belem</t>
  </si>
  <si>
    <t>Lockheed 749C-79-12 Constellation</t>
  </si>
  <si>
    <t>N112A</t>
  </si>
  <si>
    <t>The plane crashed while on approach and during an attempted go-around.  The crew allowed the aircraft to deviate to the left of course and descent below the glide path for reasons unknown.  The crew encountered local fog and restricted visibility during the final approach of an ILS approach and missed approach procedure came too late to prevent the aircraft from descending into the ground.</t>
  </si>
  <si>
    <t>VH-BZA</t>
  </si>
  <si>
    <t>Flew into the water upon approach. The pilot relied on inadequate external visual reference for determining the altitude and paid insufficient attention to the instruments. The irregular approach procedure carried out by the pilot in command deprived him of the opportunity to monitor the safe approach to the aerodrome through the correlation of time, height and position.</t>
  </si>
  <si>
    <t>Quebecair</t>
  </si>
  <si>
    <t>Knob Lake - Oreway</t>
  </si>
  <si>
    <t>CF-GVZ</t>
  </si>
  <si>
    <t>15552/26997</t>
  </si>
  <si>
    <t>Loss of the No. 2 engine necessitated a forced crash landing near a railway station.  Failure to maintain height at night due to the loss of the starboard engine in icing conditions.  The aircraft was also overloaded.</t>
  </si>
  <si>
    <t>Bratislava - Kosice</t>
  </si>
  <si>
    <t>OK-WDZ</t>
  </si>
  <si>
    <t>Crashed in the Tatra mountains while en route.</t>
  </si>
  <si>
    <t>F-BCYK</t>
  </si>
  <si>
    <t>The cargo plane was on approach when it crashed.</t>
  </si>
  <si>
    <t>CF-FZU</t>
  </si>
  <si>
    <t>Loss of control due to improperly secured heavy cargo breaking loose and sliding to the rear of the aircraft during takeoff.</t>
  </si>
  <si>
    <t>Spartan Air Services</t>
  </si>
  <si>
    <t>CF-BZH</t>
  </si>
  <si>
    <t>Crashed on a ferrying flight. Soldier of fortune Harold (Whitey) Dahl killed.</t>
  </si>
  <si>
    <t>El Toro MAS - Alameda NAS</t>
  </si>
  <si>
    <t>Douglas R5D2</t>
  </si>
  <si>
    <t>Crashed into Sunol Ridge after circling for half-an-hour while attempting to land at Alameda Naval Air Station.  Non adherence of the crew to the holding pattern and departure from the radio beacon and descent in a unprescribed manner.</t>
  </si>
  <si>
    <t>Scottish Airlines</t>
  </si>
  <si>
    <t>Malta - London</t>
  </si>
  <si>
    <t>G-ANSY</t>
  </si>
  <si>
    <t>The aircraft took off from Luqua Airport in Malta bound for England when smoke was seen coming from the left engine.  Shortly thereafter it banked to the left and plunged almost vertically into cliffs.  Engine failure due to cracks in the boost enrichment capsule and the failure of the captain to stop the leftward swing of the aircraft using the rudder. Failure to correct the nose high attitude and failure to feather the No. 1 engine.</t>
  </si>
  <si>
    <t>Transport Aerien Intercontinentaux (France)</t>
  </si>
  <si>
    <t>F-BGOD</t>
  </si>
  <si>
    <t>43835/380</t>
  </si>
  <si>
    <t>The flight crashed while on approach 18 miles SE of Cairo.  Pilot's inexperience in ILS approaches.  Improper approach.  Crew error. Crew fatigue.</t>
  </si>
  <si>
    <t>YK-AAE</t>
  </si>
  <si>
    <t>14918/2636</t>
  </si>
  <si>
    <t>Crashed shortly after taking off 15 miles from Damascus.  Double engine failure during a thunderstorm.</t>
  </si>
  <si>
    <t>Pakistan International Airlines</t>
  </si>
  <si>
    <t>Gilgit  - Islamabad</t>
  </si>
  <si>
    <t>AP-ACZ</t>
  </si>
  <si>
    <t>16813/33561</t>
  </si>
  <si>
    <t>Struck  Lash Golath Moutain while en route.</t>
  </si>
  <si>
    <t>VT-CGN</t>
  </si>
  <si>
    <t>An improper flare on landing caused the aircraft to bounce causing the right wing to strike the runway after which the plane veered off the runway.</t>
  </si>
  <si>
    <t>Starways</t>
  </si>
  <si>
    <t>Liverpool - Glasgow</t>
  </si>
  <si>
    <t>G-AMRB</t>
  </si>
  <si>
    <t>16670/33418</t>
  </si>
  <si>
    <t>During an instrument approach at night the pilot of the cargo plane permitted the aircraft to descend below the approved safety height and this resulted in the aircraft striking the ground.</t>
  </si>
  <si>
    <t>National Air Operators</t>
  </si>
  <si>
    <t>Asansol - Bagdogra</t>
  </si>
  <si>
    <t>VT-DCM</t>
  </si>
  <si>
    <t>The cargo plane crashed en route. A downdraft which forced down the fully loaded aircraft to the ground when it was flying under exceptionally severe weather conditions below 1000 ft. and possibly at a few hundred feet above the terrain.</t>
  </si>
  <si>
    <t>Military - Royal Thai Air Force</t>
  </si>
  <si>
    <t>Pittsburgh - Newark</t>
  </si>
  <si>
    <t>N40403</t>
  </si>
  <si>
    <t>The aircraft yawed to the left and crashed shortly after takeoff after a fire warning occurred on the No.1 engine. The cause of the fire warning was a failed exhaust connector clamp in the left engine, which triggered an adjacent fire detecting unit. A windmilling left propeller, the extended landing gear, and the takeoff flaps produced sufficient drag to make the airplane lose altitude and strike the ground. An uncoordinated emergency action in a very short time available to the crew, which produced an aircraft configuration with insurmountable drag.</t>
  </si>
  <si>
    <t>Seattle - Portland</t>
  </si>
  <si>
    <t>Boeing 377 Stratocruiser 10-30</t>
  </si>
  <si>
    <t>N74608</t>
  </si>
  <si>
    <t>The aircraft experienced extreme buffeting after taking off from Seattle. A decision was made to divert to McChord AFB but the plane continued to loose altitude and had to be ditched in Puget Sound 4.7 nautical miles southwest of Seattle. The plane sank within 15 minutes. The incorrect analysis of control difficulty which occurred on retraction of the wing flaps as a result of the flight engineer's failure to close the engine cowl flaps; the analysis having been made under conditions of urgency and within an extremely short period of time available for decision.</t>
  </si>
  <si>
    <t>Cordova Airlines</t>
  </si>
  <si>
    <t>Anchorage - Seward</t>
  </si>
  <si>
    <t>Aero Commander  520</t>
  </si>
  <si>
    <t>B5386N</t>
  </si>
  <si>
    <t>520-7</t>
  </si>
  <si>
    <t>Crashed en route from Anchorage to Seward. The pilot's action in continuing flight during instrument weather conditions on a planned VFR flight through a mountain pass and striking a mountainside while attempting to climb out.</t>
  </si>
  <si>
    <t>Belem - Parintins</t>
  </si>
  <si>
    <t>PP-PDB</t>
  </si>
  <si>
    <t>The plane struck an object in the water while landing and broke up.</t>
  </si>
  <si>
    <t>London - Malta</t>
  </si>
  <si>
    <t>G-AMUL</t>
  </si>
  <si>
    <t>The aircraft made a sudden turn to the right while talking off from Stansted. Overcorrection by the pilot in command which caused the aircraft to veer to the right.</t>
  </si>
  <si>
    <t>VT-DBA</t>
  </si>
  <si>
    <t>The aircraft touched down at an excessive speed, bounced and stalled. Go-around power was applied, but the remaining runway length was insufficient and the plane overran the end of the runway and went down a steep slope and crashed.</t>
  </si>
  <si>
    <t>CF-100 Mark V</t>
  </si>
  <si>
    <t>The CF-100 was from the Canadian Air Defense Command which was scrambled to investigate an unidentified transport plane flying in the area. Something malfunctioned on the fighter and the jet crashed into a convent operated by the Grey Nuns of the Cross, at over 680 miles an hour, destroying the three story, 70 room convent.</t>
  </si>
  <si>
    <t>Kano - Tripoli</t>
  </si>
  <si>
    <t>TG-AHA</t>
  </si>
  <si>
    <t>Crashed into a mountain shortly after taking off. Loss of height and airspeed caused by the aircraft encountering a thunderstorm cell which gave rise to a sudden reversal of wind direction, heavy rain, and possible downdraught conditions.</t>
  </si>
  <si>
    <t>New York City - Caracas</t>
  </si>
  <si>
    <t>Lockheed 1049E-55 Super Constellation</t>
  </si>
  <si>
    <t>YV-C-AMS</t>
  </si>
  <si>
    <t>About 1.5 hours after taking off from New York, the pilot radioed the No. 2 propeller was overspeeding and could not be feathered. Upon trying to return to New York the plane caught fire and crashed into the AtlantiOcean. Vibration resulting from the uncontrollable propeller caused one of the inside wing attachments to loosen or break somewhere between the fuel tank and the dump chute causing an uncontrollable fire.</t>
  </si>
  <si>
    <t>Canadair C-4 Argonaut</t>
  </si>
  <si>
    <t>G-ALHE</t>
  </si>
  <si>
    <t>Crashed shortly after taking off from Kano Airport. Flew into a thunderstorm.  Microburst windshear.</t>
  </si>
  <si>
    <t>United Air Lines / Trans World Airlines</t>
  </si>
  <si>
    <t>718 / 2</t>
  </si>
  <si>
    <t>Los Angeles - Chicago / Los Angeles - Kansas City</t>
  </si>
  <si>
    <t>Douglas DC-7 / Lockheed S Constellation</t>
  </si>
  <si>
    <t>N6902C/N6324C</t>
  </si>
  <si>
    <t>44288 / 4016</t>
  </si>
  <si>
    <t>The TWA aircraft flying from Los Angeles to Kansas City and the United Aircraft flying from Los Angeles to Chicago collided over the Grand Canyon. Both planes were traveling about 320 mph. Both aircraft were flying in uncontrolled airspace. All  fifty-eight on the DC-7 and seventy on the Constellation killed. The pilots did not see each other in time to avoid the collision. It is not possible to determine why the pilots did not see each other, but the evidence suggests that it resulted from any one or a combination of the following factors: 1) Intervening clouds reducing time for visual separation 2) Visual limitations due to cockpit visibility 3) Preoccupation with normal cockpit duties.</t>
  </si>
  <si>
    <t>Chicago - Montreal</t>
  </si>
  <si>
    <t>Vickers Viscount</t>
  </si>
  <si>
    <t>CF-TGR</t>
  </si>
  <si>
    <t>While on a flight from Chicago to Montreal, cruising at FL190,  the crew was unable to feather an overspeeding No. 4 engine. Soon after the No. 4 propeller broke and one blade disabled the No. 3 engine and  penetrated the fuselage killing a passenger. An emergency landing was successfully made at Windsor, Ontario.</t>
  </si>
  <si>
    <t>McGuire AFB - Harmon AFB</t>
  </si>
  <si>
    <t>Douglas C-118A</t>
  </si>
  <si>
    <t>53-3301A</t>
  </si>
  <si>
    <t>Crashed into a wooded area 2 minutes after taking off from McGuire Air Force Base. There was thunderstorm activity at the time. Microburst windshear.</t>
  </si>
  <si>
    <t>Buenos Aires - Rio Cuarto</t>
  </si>
  <si>
    <t>LV-ACD</t>
  </si>
  <si>
    <t>Crashed while making an approach to Rio Cuarto. The decision of the pilot to descend en route, without justifiable reason, below the minimum altitude prescribed for a night flight and in weather conditions which made it his duty to follow IFR procedure.</t>
  </si>
  <si>
    <t>Rangoon - Mandalay</t>
  </si>
  <si>
    <t>XY-ADC</t>
  </si>
  <si>
    <t>14348/2579</t>
  </si>
  <si>
    <t>Vancouver - Hong Kong</t>
  </si>
  <si>
    <t>CF-CUP</t>
  </si>
  <si>
    <t>43843/324</t>
  </si>
  <si>
    <t>The aircraft crashed after a missed approach. The crew executing full retraction of flaps without increasing power or changing attitude resulting in loss of lift after the missed approach.</t>
  </si>
  <si>
    <t>Jordan International Airlines</t>
  </si>
  <si>
    <t>Curtiss C-46A-45-CU</t>
  </si>
  <si>
    <t>JY-ABV</t>
  </si>
  <si>
    <t>The aircraft had to return to Amman for an emergency landing. The landing took place with the gear retracted. The plane bounced, went up a hill and down the other side and burst into flames.</t>
  </si>
  <si>
    <t>Continental Airlines</t>
  </si>
  <si>
    <t>Douglas DC-3 / Cessna 170B</t>
  </si>
  <si>
    <t>N33315 / N8143A</t>
  </si>
  <si>
    <t>4978 / 20995</t>
  </si>
  <si>
    <t>Midair collision. Both planes landed safely. Failure of both aircraft to observe and avoid the other aircraft.</t>
  </si>
  <si>
    <t>Unalakleet and Nome</t>
  </si>
  <si>
    <t>Stinson AT-19</t>
  </si>
  <si>
    <t>N 79069</t>
  </si>
  <si>
    <t>FK-975</t>
  </si>
  <si>
    <t>Crashed while en route. The action of the pilot in flying into conditions of darkness and adverse weather in which he could not maintain adequate control of the aircraft.</t>
  </si>
  <si>
    <t>RAF Lakenheath - McGuire AFB</t>
  </si>
  <si>
    <t>Douglas C188-B</t>
  </si>
  <si>
    <t>The plane disappeared over the Atlantiwhile on a flight from Royal Air Force Base in England to McGuire Air Force Base in New Jersey. Cause unknown.</t>
  </si>
  <si>
    <t>Over the PacifiOcean</t>
  </si>
  <si>
    <t>Honolulu - San Francisco</t>
  </si>
  <si>
    <t>Boeing  377 Stratocruiser</t>
  </si>
  <si>
    <t>N90943</t>
  </si>
  <si>
    <t>The aircraft ditched into the PacifiOcean while on a flight from San Francisco to Honolulu after losing the No. 1 and then the No. 4 engine. The aircraft circled around the U.S. Coast Guard cutter 'Pontchartrain', at Ocean Station November until daybreak after which it made a successful ditching with no casualties. Probable Cause: An initial mechanical failure which precluded feathering the No.1 propeller and a subsequent mechanical failure which resulted in a complete loss of power from the No.4 engine, the effects of which necessitated a ditching. The aircraft was named 'Clipper Sovereign of the Sky.'</t>
  </si>
  <si>
    <t>VT-DGK</t>
  </si>
  <si>
    <t>The cargo plane crashed after an attempted go-around.</t>
  </si>
  <si>
    <t>Cairo - Dismascus</t>
  </si>
  <si>
    <t>SU-AAB</t>
  </si>
  <si>
    <t>Britavia</t>
  </si>
  <si>
    <t>Tripoli - Blackbushe</t>
  </si>
  <si>
    <t>Handley Page HP-1 Hermes</t>
  </si>
  <si>
    <t>G-ALDJ</t>
  </si>
  <si>
    <t>HP-81/11</t>
  </si>
  <si>
    <t>While attempting to land the aircraft descended below the ILS glideslope and hit a tree. Using the lights of the airport the captain misjudged the height he was flying.</t>
  </si>
  <si>
    <t>Braathens</t>
  </si>
  <si>
    <t>Trondheim - Oslo</t>
  </si>
  <si>
    <t>de Havilland DH-114 Heron 2B</t>
  </si>
  <si>
    <t>LN-SUR</t>
  </si>
  <si>
    <t>The aircraft took off, experienced icing, lost altitude and crashed into Hommelfjell Mountain. Unusually heavy icing which the aircraft encountered. Severe downdraft immediately prior to the crash may have been a contributing factor.</t>
  </si>
  <si>
    <t>Aerovias Guest</t>
  </si>
  <si>
    <t>Tocumen - Guatemala City</t>
  </si>
  <si>
    <t>Douglas C-54A-10-DC</t>
  </si>
  <si>
    <t>XA-HEG</t>
  </si>
  <si>
    <t>An unsuccessful belly landing was attempted on flat terrain following a fire in the fuel system.</t>
  </si>
  <si>
    <t>PP-VCS</t>
  </si>
  <si>
    <t>Incorrect use of flying controls during takeoff roll.  Possible failure of left engine. Turbulent conditions close to ground.</t>
  </si>
  <si>
    <t>Empresa Aviacion del Pacifico</t>
  </si>
  <si>
    <t>Buenaventura - Cali</t>
  </si>
  <si>
    <t>HK-385</t>
  </si>
  <si>
    <t>Hit El Rucio Mountain at 6,200 ft. which was obscured by clouds. Lack of cockpit discipline. Flight on instruments at an excessively low altitude for the route.</t>
  </si>
  <si>
    <t>Eglisau - Prague</t>
  </si>
  <si>
    <t>Ilyushin IL-12B</t>
  </si>
  <si>
    <t>OK-DBP</t>
  </si>
  <si>
    <t>Crashed into a field shortly after taking off.</t>
  </si>
  <si>
    <t>Rome - Paris -  Shannon - New York City</t>
  </si>
  <si>
    <t>I-LEAD</t>
  </si>
  <si>
    <t>Lost altitude on takeoff and crashed into a house. Failed to climb for reasons unknown. The aircraft's slight loss of altitude soon after take off was the main cause of the accident. There is no explanation for this loss of altitude. Orchestra and opera conductor Guido Cantelli, 36, among those killed.</t>
  </si>
  <si>
    <t>New York City - Maiquetia</t>
  </si>
  <si>
    <t>Lockheed 749-79-34 Constellation</t>
  </si>
  <si>
    <t>YV-C-AMA</t>
  </si>
  <si>
    <t>Struck Silla de Caracas Mountain at 6,700 feet while approaching to land at Maiquetia. Navigation error. The pilot did not follow prescribed approach procedures. St. Louis Cardinal outfielder, Charlie Peete, 27, killed.</t>
  </si>
  <si>
    <t>AIDA</t>
  </si>
  <si>
    <t>Bogota - Medellin - Quibdo</t>
  </si>
  <si>
    <t>HK-133</t>
  </si>
  <si>
    <t>The starboard engine failed shortly after takoff and  the plane crash into Quetame Hill, 25km northwest of Santa Cecilia  Airport. Complete failure of the starboard engine due to the breakdown of the lubricating system. Recklessness of the pilot in taking off from a closed airport while aware of the poor weather conditions. The aircraft was also overloaded.</t>
  </si>
  <si>
    <t>810-9</t>
  </si>
  <si>
    <t>Vancouver - Toronto</t>
  </si>
  <si>
    <t>Canadair DC-4M-2 Northstar</t>
  </si>
  <si>
    <t>CF-TFD</t>
  </si>
  <si>
    <t>The aircraft departed Vancouver en route to Calgary. Some 50 minutes later the pilot reported a fire in the No. 2 engine and was turning back. While flying under the power of 3 engines, the aircraft encountered severe icing, turbulence or other difficulty which led to the loss of control by the crew. It could not be determined why the aircraft was 12 miles south of the assigned airway. The plane crashed high into Mount Slesse. The bodies and wreckage were not found until 05/10/1957 and the wreckage still remains at the site which is now a memorial.</t>
  </si>
  <si>
    <t>Vickers 708 Viscount</t>
  </si>
  <si>
    <t>F-BGNK</t>
  </si>
  <si>
    <t>Crashed in a steep angle of attack.</t>
  </si>
  <si>
    <t>Wien - Munchen</t>
  </si>
  <si>
    <t>YU-ADA</t>
  </si>
  <si>
    <t>The co-pilot acting as pilot-in-command and under the instruction of the captain began a descent to land until the aircraft hit the ground, left wing first. Both wings detached and the fuselage slid 1,200 feet.</t>
  </si>
  <si>
    <t>Rome - Milan</t>
  </si>
  <si>
    <t>I-LINC</t>
  </si>
  <si>
    <t>The aircraft strayed off the assigned airway and hit a mountain. The pilot did not follow the airways assigned in the flight plan. He did not check his direction and position along the new route.</t>
  </si>
  <si>
    <t>Lockheed C-121C Super Constellation</t>
  </si>
  <si>
    <t>54-0165</t>
  </si>
  <si>
    <t>Crashed and burned while attempting to land.</t>
  </si>
  <si>
    <t>Joplin - Owasso</t>
  </si>
  <si>
    <t>N94247</t>
  </si>
  <si>
    <t>Struck trees, hit the ground, and slid 500 ft. after landing short of the runway in rapidly deteriorating condtions.  The captain's lack of alertness in allowing the first officer to continue an instrument descent to an altitude too low to permit terrain clearance.</t>
  </si>
  <si>
    <t>Buenos Aires - Mar Del Plata - Mendoza</t>
  </si>
  <si>
    <t>Vickers 615 Viking 1B</t>
  </si>
  <si>
    <t>T-11</t>
  </si>
  <si>
    <t>The domestiflight crashed and burned immediately after takeoff from Buenos Aires after overrunning the runway. Too short a runway and excessive cross-winds for the type of aircraft.</t>
  </si>
  <si>
    <t>c16:50</t>
  </si>
  <si>
    <t>Lanica</t>
  </si>
  <si>
    <t>San Carlos - Managua</t>
  </si>
  <si>
    <t>AN-AEC</t>
  </si>
  <si>
    <t>The aircraft hit Concepcion volcano while en route. The aircraft made a left turn towards the volcano, banked sharply in descent, enered a rapid climb and then crashed. Unexplained loss of control.</t>
  </si>
  <si>
    <t>Tunis - Paris</t>
  </si>
  <si>
    <t>SNCASE SE.2010 Armagnac</t>
  </si>
  <si>
    <t>F-BAVG</t>
  </si>
  <si>
    <t>A first ILS attempt to land at Orly Airport failed. The crew decided to try a second time with GCA guidance. Full power was applied when the crew was not able to see the runway. The aircraft continued to descend impacting the ground in a right bank. The right wing separated and the main fuselage broke-up into four parts. Stalling, as a result of delayed application of power in a final approach configuration and inadequate control of heading, airspeed and altitude after the visual was lost.</t>
  </si>
  <si>
    <t>Douglas Aircraft</t>
  </si>
  <si>
    <t>Santa Monica - Santa Monica</t>
  </si>
  <si>
    <t>Douglas DC-7B / U.S. Air Force F-89J</t>
  </si>
  <si>
    <t>N8210H/52-187OA</t>
  </si>
  <si>
    <t>45192 / 4447</t>
  </si>
  <si>
    <t>Midair collision between a DC-7 and F-89J Air Force fighter. The DC-7 crashed into a playground of a school  killing 3 junior high school children 3 miles northwest of Sunland. The F-89 crashed into the mountains. Four crew members on the DC-7 were killed. One crew member aboard the F-89 was killed and  the other ejected to safety. The high rate of near head-on closure at high altitude, which together with physiological limitations, resulted in a minimum avoidance opportunity during which the pilots didn't see each other's aircraft. It was the first test flight of the DC-7B. One of the 3 students killed in the accident was the best friend of singer Richie Valens, who died in an airplane crash two years later. Archie Twitchell, test pilot and actor, 50, killed. The high rate of near head-on closure at high altitude in a minimum aviodance opportunity during which both pilots did not see the other aircraft.</t>
  </si>
  <si>
    <t>New York City - Miami</t>
  </si>
  <si>
    <t>N34954</t>
  </si>
  <si>
    <t>44678/543</t>
  </si>
  <si>
    <t>Shortly after lifting off from La Guardia Airport in a snowstorm, the plane rolled sharply to the left and crashed on Rikers Island. The failure of the captain to properly observe and interpret his flight instruments and maintain control of his aircraft. Several inmates from the Rikers Island Prison made some heroirescues and were later pardoned.</t>
  </si>
  <si>
    <t>Kimpo AB - Tokyo, Japan</t>
  </si>
  <si>
    <t>Douglas C-124C</t>
  </si>
  <si>
    <t>51-141A</t>
  </si>
  <si>
    <t>The No. 3 engine seized, causing the propellor to come loose and slice through the side  of the fuselage makng two full turns before exiting. It took two men out with it , idled the No. 4 engine and cut the throttle cable.  While  attempting  an emergency return landing at Kimpo Air Base, level flight could not be maintained and the aircraft descended, crashing into the Han River.</t>
  </si>
  <si>
    <t>Fairbanks - Seattle</t>
  </si>
  <si>
    <t>N90449</t>
  </si>
  <si>
    <t>Crashed into a densly wooded mountain, 3 miles east of Blyn, while en route to Seattle. Navigation error and poor judgement by the pilot in entering an overcast mountainous area at too low an altitude.</t>
  </si>
  <si>
    <t>Blackburn Beverley C Mark 1</t>
  </si>
  <si>
    <t>XH117</t>
  </si>
  <si>
    <t>The aircraft crashed into trees and farm buildings about a half-an-hour after taking off from Abingdon airfield.  Fuel starvation due to an valve being installed backwards.</t>
  </si>
  <si>
    <t>HK-155</t>
  </si>
  <si>
    <t>Pilot did not follow prescribed route nor follow prescribed IFR procedures.</t>
  </si>
  <si>
    <t>Amsterdam - Manchester</t>
  </si>
  <si>
    <t>Vickers Viscount 701</t>
  </si>
  <si>
    <t>G-ALWE</t>
  </si>
  <si>
    <t>The plane suddenly veered and banked to the right while making an approach to land. The plane crashed into houses. Fracture of a 9/16' bolt on the starboard flap due to fatigue led to loss of control of the aircraft.</t>
  </si>
  <si>
    <t>Military - Philippine Air Force</t>
  </si>
  <si>
    <t>Cebu - Manila</t>
  </si>
  <si>
    <t>Douglas C-47 Skytrain</t>
  </si>
  <si>
    <t>PI-C-</t>
  </si>
  <si>
    <t>The plane had just taken off from Cebu bound  for Manila when it crashed 20 miles NW of the city. President Ramon Magsaysay, 50, of the Philippines died along with twenty-three others when the plane struck Mt. Manunggal. Magsaysay was on a campaigning trip for reelection. Metal fatigue.</t>
  </si>
  <si>
    <t>Cochabamba - Oruro</t>
  </si>
  <si>
    <t>CP-535</t>
  </si>
  <si>
    <t>Crashed into Andies peak while en route. Wreckage found 100 miles northeast of Cochabamba.</t>
  </si>
  <si>
    <t>Over the North PacifiOcean</t>
  </si>
  <si>
    <t>Travis AFB - Tokyo</t>
  </si>
  <si>
    <t>Boeing C-97C</t>
  </si>
  <si>
    <t>50-702A</t>
  </si>
  <si>
    <t>Disappeared 200 miles southeast of Tokyo, Japan while on a flight from Travis Air Force Base to Tokyo.  Cause unknown.</t>
  </si>
  <si>
    <t>PP-VCF</t>
  </si>
  <si>
    <t>Shortly after  takeoff, a fire developed in the left main landing gear well. The pilot thought the fire had started in the engine, feathered the No.1 engine and returned for an emergency landing. When he couldn't get the gear down, he performed a go-around after which the left wing separated from the plane. The plane crashed and burned. Fracture of the fuel line in the landing gear housing due to wear against the ribs.</t>
  </si>
  <si>
    <t>F-BEIK</t>
  </si>
  <si>
    <t>14411/25856</t>
  </si>
  <si>
    <t>Crashed just after takeoff, one mile from the airfield. Engine failure.</t>
  </si>
  <si>
    <t>Rio de Janerio - Sao Paulo</t>
  </si>
  <si>
    <t>PP-ANX</t>
  </si>
  <si>
    <t>While en route, fire broke out in the starboard engine. As he lost altitude and because of reduced visibility, the pilot did not see the peak of a mountain. When he tried to pull up the plane stalled and crashed. Engine failure.</t>
  </si>
  <si>
    <t>Consolidated B-24J</t>
  </si>
  <si>
    <t>XA-KUN</t>
  </si>
  <si>
    <t>The accident was due to a maneuvering error which consisted in making two turns onto the Mexico City heading without conforming the distance and procedure specifications and below the prescribed altitudes and speeds. This error was aggravated by a probable shifting of the load due to improper securing.</t>
  </si>
  <si>
    <t>Vickers Valetta C-Mk.1</t>
  </si>
  <si>
    <t>VW832</t>
  </si>
  <si>
    <t>Crashed and burned 5 minutes after taking off from Aqaba. The aircraft lost it's left wing after encountering clear air turbulence.</t>
  </si>
  <si>
    <t>Tehran, Iran - Istanbul, Turkey</t>
  </si>
  <si>
    <t>Lockheed Super Constellation</t>
  </si>
  <si>
    <t>F-BGNE</t>
  </si>
  <si>
    <t>Explosive decompression. A passenger was sucked out of a window at 18,000 feet when the window he was sitting next to shattered. The body was never recovered.</t>
  </si>
  <si>
    <t>Eagle Aviation</t>
  </si>
  <si>
    <t>Blackbushe - Tripoli</t>
  </si>
  <si>
    <t>Vickers Viking 1B</t>
  </si>
  <si>
    <t>G-AJBO</t>
  </si>
  <si>
    <t>Crashed while attemting an emergency return to the airport shortly after taking off. Engine failure. The failure of the captain to maintain height and a safe flying speed when approaching to land on one engine after the failure of the left engine for reasons unknown.</t>
  </si>
  <si>
    <t>VT-AUV</t>
  </si>
  <si>
    <t>The accident is attributed to the insufficient altitude at which the aircraft was flown during an attempt to fly through a thunderstorm. Downdrafts and divergent winds encountered, forced the aircraft to the ground.</t>
  </si>
  <si>
    <t>Santiago de Compostella - Madrid</t>
  </si>
  <si>
    <t>EC-ADI</t>
  </si>
  <si>
    <t>Crashed while attemping to land. Procedural errors by the pilot.</t>
  </si>
  <si>
    <t>Lineas Aereas del Estado</t>
  </si>
  <si>
    <t>T-3</t>
  </si>
  <si>
    <t>The pilot lost in rain and fog searched for a landing area until the plane ran out of fuel and crashed into a 4,500 foot mountain.</t>
  </si>
  <si>
    <t>U.S. Overseas Airways</t>
  </si>
  <si>
    <t>N68736</t>
  </si>
  <si>
    <t>Crashed into an ice cap. White-out conditions. Incorrect indication on navigation charts.</t>
  </si>
  <si>
    <t>VT-CFB</t>
  </si>
  <si>
    <t>During a training exercise the aircraft approached a stall entered a spin, partially recovered but crashed.</t>
  </si>
  <si>
    <t>Warsaw - Moscow</t>
  </si>
  <si>
    <t>Ilyushin P-14</t>
  </si>
  <si>
    <t>SP-LNF</t>
  </si>
  <si>
    <t>The aircraft descended below safe altitude and struck the ground in rain and poor visibility. The crew's application of an approach procedure other than that prescribed by the airport authority.</t>
  </si>
  <si>
    <t>HB-IRK</t>
  </si>
  <si>
    <t>The stalling of the aircraft following a loss of airspeed, whereupon it unintentionally went into a spin. In view of insufficient altitude, it was not possible to level off the aircraft.</t>
  </si>
  <si>
    <t>N88835</t>
  </si>
  <si>
    <t>Loss of airspeed while executing maneuvers during a training flight, resulting in a stall followed immediately by a spin from an altitude too low to effect recovery.</t>
  </si>
  <si>
    <t>Port Hardy - Vancouver</t>
  </si>
  <si>
    <t>CF-EPI</t>
  </si>
  <si>
    <t>Crashed while attempting an emergency landing after taking off with control difficulties. Jammed elevator. Crew forgot to remove the ground locks.</t>
  </si>
  <si>
    <t>AP-AJS</t>
  </si>
  <si>
    <t>Crashed onto tidal flats off Charlakhi Island during a storm.</t>
  </si>
  <si>
    <t>Mokmer - Manila</t>
  </si>
  <si>
    <t>Lockheed 1049C Super Constellation</t>
  </si>
  <si>
    <t>PH-LKT</t>
  </si>
  <si>
    <t>The pilot asked for clearance to make a low pass over Mokmer to give the passengers a final glimpse of the island. The plane gradually descended over the sea, crashed, burst into flames, broke apart and sank. Crew did not properly monitor their altitude.</t>
  </si>
  <si>
    <t>Minneapolis -- Salt Lake - Cedar City - Las Vegas- LA</t>
  </si>
  <si>
    <t>N8405H</t>
  </si>
  <si>
    <t>The plane landed safely after a dynamite bomb exploded in the rear lavatory. A passenger, Saul F. Binstock, 62, a retired North Hollywood jeweler, intent on suicide, detonated a bomb in the rear lavoratory blowing a 6 x 7 ft. hole in the fuselage. Binstock had purchased two insurance policies totaling $125,000 and then flew from Burbank to Las Vegas, where airport personnel at McCarran Field reported he never left the airport terminal. He then boarded the Western Airlines flight bound for Los Angeles and locked himself in the rear lavatory shortly after takeoff. Binstockâ€™s body, missing several fingers on the left hand, was found the next day on a rugged peak in the Ord Mountains south of Daggett.</t>
  </si>
  <si>
    <t>ReykjavÃ­k - Montreal</t>
  </si>
  <si>
    <t>CF-MCF</t>
  </si>
  <si>
    <t>The aircraft en route from ReykjavÃ­k to Montreal, Canada was flying at 6,000 ft. when it entered a  thunderstorm. Subsequently it plunged to earth almost vertically at a speed calculated at 230 mph, bursting into flames. Severe turbulence encountered while flying in a cumulonimbus cloud, resulting in a chain of events quickly leading up to a complete loss of control.</t>
  </si>
  <si>
    <t>Riga - Copenhagen</t>
  </si>
  <si>
    <t>Ilyushin IL-14P</t>
  </si>
  <si>
    <t>CCCP-L1874</t>
  </si>
  <si>
    <t>Crashed into the harbor after hitting the chimney of a factory.</t>
  </si>
  <si>
    <t>VT-ARH</t>
  </si>
  <si>
    <t>While making a sharp turn the cargo plane stalled and crashed.</t>
  </si>
  <si>
    <t>Sahsa Airlines</t>
  </si>
  <si>
    <t>XH-SAF</t>
  </si>
  <si>
    <t>17139/3440</t>
  </si>
  <si>
    <t>Maiquetia - Barinas</t>
  </si>
  <si>
    <t>YV-C-AVG</t>
  </si>
  <si>
    <t>Strayed off course and collided with a mountain in the Penas Blancas hills.  Pilot error.  Weather's influence on radio communications. Leaving the prescribed route and flying at too low an altitude.</t>
  </si>
  <si>
    <t>Martha's Vineyard - New Bedford</t>
  </si>
  <si>
    <t>N33417</t>
  </si>
  <si>
    <t>The aircraft struck trees to the right and short of the runway during approach in fog. The pilot attempted to make a visual approach by descending prematurely in the approach area without adherence to the prescribed ILS approach procedure which was dictated by existing weather conditions.</t>
  </si>
  <si>
    <t>San Pablo - Porto Alegre - Montevideo</t>
  </si>
  <si>
    <t>Convair CV-440-62</t>
  </si>
  <si>
    <t>PP-AQE</t>
  </si>
  <si>
    <t>Flying VFR, the aircraft encountered fog during the approach, undershot the runway and crashed. Pilot error.</t>
  </si>
  <si>
    <t>de Havilland DH-114 Heron</t>
  </si>
  <si>
    <t>G-AOFY</t>
  </si>
  <si>
    <t>The pilot did not appreciate that the air ambulance had rapidly lost height whilst he was making a visual half circuit to land. This could not have been due to the absence of sufficient visual reference in the prevailing conditions of darkness, very low cloud and drizzle. The urgent nature of the flight is considered to have influenced the pilot's decision to land.</t>
  </si>
  <si>
    <t>Lebanese International Airways</t>
  </si>
  <si>
    <t>Beirut - Kuwait City</t>
  </si>
  <si>
    <t>OD-ACK</t>
  </si>
  <si>
    <t>Crashed into the ocean on takeoff.</t>
  </si>
  <si>
    <t>London - Belfast</t>
  </si>
  <si>
    <t>Vickers 802 Viscount</t>
  </si>
  <si>
    <t>G-AOJA</t>
  </si>
  <si>
    <t>While attempting to land at Belfast, in poor weather, the plane drifted to the right of the runway, overshot the runway and crashed. Cause unknown.</t>
  </si>
  <si>
    <t>Tanger - Madrid</t>
  </si>
  <si>
    <t>EC-ACH</t>
  </si>
  <si>
    <t>Intense fire in the No.1 engine while en route, caused by foreign objects entering from the nacelle.</t>
  </si>
  <si>
    <t>Transportes Aereos Mexicanos</t>
  </si>
  <si>
    <t>Fairchild C-82A</t>
  </si>
  <si>
    <t>XA-LIW</t>
  </si>
  <si>
    <t>The cargo plane crashed en route.</t>
  </si>
  <si>
    <t>Bristol Aeroplane Co.</t>
  </si>
  <si>
    <t>Bristol Britannia 175</t>
  </si>
  <si>
    <t>G-ANCA</t>
  </si>
  <si>
    <t>Crashed on a training flight. The right wing suddenly dropped and the aircraft went into a very steeply banked right hand turn and crashed. Instrument failure leading to loss of control. Undetermined cause. Possible failure of the auto-pilot.</t>
  </si>
  <si>
    <t>San Fransisco - Honolulu</t>
  </si>
  <si>
    <t>Boeing - 377-10-29 Stratocruiser</t>
  </si>
  <si>
    <t>N90944</t>
  </si>
  <si>
    <t>15960/40</t>
  </si>
  <si>
    <t>The aircraft disappeared mid-way on a flight between San Francisco and Honolulu. Wreckage was found 940 miles NE of Honolulu 5 days later. Officially, the cause was never determined.  Possible in-flight fire. High levels of carbon monoxide were found in the 19 bodies that were recovered, though this could have resulted from exposure to seawater. The aircraft was named 'Clipper Romance of the Skies.'</t>
  </si>
  <si>
    <t>Barcelona - Palma de Mallorca</t>
  </si>
  <si>
    <t>de Havilland DH-114 Heron 2D</t>
  </si>
  <si>
    <t>EC-ANZ</t>
  </si>
  <si>
    <t>The aircraft hit a mountain at 1,500 feet while on approach after the pilot turned the wrong way. Weather was rain and turbulence. Pilot error.</t>
  </si>
  <si>
    <t>Aquilla Airways</t>
  </si>
  <si>
    <t>Southhampton - Lisbona</t>
  </si>
  <si>
    <t>Short Solent 3 (flying boat)</t>
  </si>
  <si>
    <t>G-AKNU</t>
  </si>
  <si>
    <t>S-1299</t>
  </si>
  <si>
    <t>The plane crashed into the face of a quarry between Chessel and Brook on the Isle of Wight. The last message transmitted from the aircraft was 'No. 4 engine feathered. Coming back in a hurry.'  Electrical failure or accidental cut-off of the fuel actuator circuit of the No. 3 and No. 4 engines.</t>
  </si>
  <si>
    <t>Straits Air Freight Express</t>
  </si>
  <si>
    <t>Paraparaumu - Timaru</t>
  </si>
  <si>
    <t>ZK-AYH</t>
  </si>
  <si>
    <t>The cargo plane lost a wing in flight and crashed into farmlands. In-flight structural fatigue failure of the starboard front lower spar boom.</t>
  </si>
  <si>
    <t>Buenos Aires - San Carlos</t>
  </si>
  <si>
    <t>LV-AHZ</t>
  </si>
  <si>
    <t>The plane crashed during a storm. Left wing detached in extreme turbulence. The pilot descending on a track well below the minimum safety flight altitude established for this type of operation. The absence in the flight plan of a forecast showing the intensity of the meteorological phenomena encountered. Inadequate operational dispatch of the aircraft.</t>
  </si>
  <si>
    <t>Northern Wings</t>
  </si>
  <si>
    <t>CF-GKV</t>
  </si>
  <si>
    <t>13837/25282</t>
  </si>
  <si>
    <t>Ozamis City - Pagadian</t>
  </si>
  <si>
    <t>de Havilland Canada DHC-3 Otter</t>
  </si>
  <si>
    <t>While taking off the plane stalled and hit trees. The uncontrollable stall at low altitude which resulted from the abrupt steep climb immediately after takeoff. Contributing factors were the improper loading of the aircraft and the prevailing gusty wind with a relatively high ambient temperature.</t>
  </si>
  <si>
    <t>G-AMUN</t>
  </si>
  <si>
    <t>The cargo plane crash landed short of the runway on the third landing attempt. The accident was due to an error on the part of the captain in that while making an attempt to land he continued the approach below the critical height without sufficient visual reference to the ground.</t>
  </si>
  <si>
    <t>Lockheed WV-2</t>
  </si>
  <si>
    <t>The aircraft lost all power during a simulated emergency maneuver and struck the water after descending from a altitude of 1,000 ft. One of the crew moved an emergency shut-off lever in the wrong direction depriving all four engines of their fuel supply. The plane hit the water and broke in two. It was ruled the check pilot had failed to initiate remedial action when the aircraft began to lose altitude and failed to exercise authority when the real emergency developed.</t>
  </si>
  <si>
    <t>Buenos Aires - Rosario - Corrientes</t>
  </si>
  <si>
    <t>LV-AAR</t>
  </si>
  <si>
    <t>The flying boat sank in Buenos Aires harbor while trying to make an emergency landing after losing an engine.</t>
  </si>
  <si>
    <t>PP-CEF</t>
  </si>
  <si>
    <t>The cargo plane lost the No. 1 engine on takeoff and crashed.</t>
  </si>
  <si>
    <t>TAM (Bolivia)</t>
  </si>
  <si>
    <t>Tipuani - La Paz</t>
  </si>
  <si>
    <t>TAM-04</t>
  </si>
  <si>
    <t>Crashed in mountainous terrain while en route.</t>
  </si>
  <si>
    <t>Rio de Janerio - Fortaleza</t>
  </si>
  <si>
    <t>PP-LEM</t>
  </si>
  <si>
    <t>The plane abandoned the takeoff after an engine failed. The plane was unable to stop and slid off the runway striking rocks and catching fire. Failure of No. 4 engine. Malfunctioning of the starboard brakes.</t>
  </si>
  <si>
    <t>Dehli - Karachi</t>
  </si>
  <si>
    <t>AP-AEH</t>
  </si>
  <si>
    <t>Crashed shortly after taking off. Improper observation and interpretation of instruments. The captain did not properly observe and interpret his flight instruments and thus inadvertently permitted the aircraft to descend to the ground immediately after a night takeoff during which no visual reference was possible.</t>
  </si>
  <si>
    <t>Military - U.S.  Air Force / Military - U.S. Navy</t>
  </si>
  <si>
    <t>Long Beach - McGuire AFB</t>
  </si>
  <si>
    <t>Douglas C-118A / Lockheed P2V-5F</t>
  </si>
  <si>
    <t>53-3277A/127723</t>
  </si>
  <si>
    <t>44622/</t>
  </si>
  <si>
    <t>The two aircraft collided at an altitude of 3,000 feet scattering wreckage over a residential and business area of suburban Los Angeles. The C-118 had just taken off from Long Beach Municipal Airport on a transcontinental flight and the P2V was on an instrument training exercise. All 41 killed on the C-118A, six on the P2V and one woman on the ground who was hit by debris outside her house. Pilot error, pilots of both aircraft.</t>
  </si>
  <si>
    <t>Munich - Manchester</t>
  </si>
  <si>
    <t>Airspeed Ambassador A5-57</t>
  </si>
  <si>
    <t>G-ALZU</t>
  </si>
  <si>
    <t>The aircraft crashed during takeoff in a snowstorm. The aircraft never lifted from the runway, crashed through the barrier fence and into a house. A German inquiry into the accident concluded that an accumulation of ice on the wings was the cause of the accident. An English inquiry disagreed, stating drag, due to slush on the runway was the cause of the accident. Eight members of the Manchester United football (soccer) team killed.  The aircraft was named 'The Elizabethan.'</t>
  </si>
  <si>
    <t>RÃ©seau AÃ©rien Interinsulaire</t>
  </si>
  <si>
    <t>Consolidated PBY-5A  Catalina</t>
  </si>
  <si>
    <t>F-AOVV</t>
  </si>
  <si>
    <t>Struck the water and sank after the right wing tip float contacted the water during a shallow turn for final approach.</t>
  </si>
  <si>
    <t>BU-141310</t>
  </si>
  <si>
    <t>Disappeared while on patrol about 100 miles from the Azores. No trace of the aircraft was ever found.</t>
  </si>
  <si>
    <t>Silver City Airways</t>
  </si>
  <si>
    <t>Isle of Man - Manchester</t>
  </si>
  <si>
    <t>G-AICS</t>
  </si>
  <si>
    <t>Crashed into a mountain near Winter Hill during an approach. The First Officer used the wrong radio beacon (Oldham Becaon instead of on Wigan Beacon).</t>
  </si>
  <si>
    <t>Military - U.S. Marine Corps/Military - U.S. Marine Corps</t>
  </si>
  <si>
    <t>Fairchild R4Q / Dougas AD-6 skyraider</t>
  </si>
  <si>
    <t>129741/135350</t>
  </si>
  <si>
    <t>The aircraft collided after descending from a holding pattern while  attempting to land at Naha Air Base.  Failure of the AD-6 pilot to maintain his position. One killed aboard the AD-6. Poor judgement on the part of the R4Q Plane Commander.</t>
  </si>
  <si>
    <t>Athens - Cairo</t>
  </si>
  <si>
    <t>SU-AGN</t>
  </si>
  <si>
    <t>While approaching Cairo, the aircraft was diverted to Port Said where it ditched into Menzalah Lake.</t>
  </si>
  <si>
    <t>N300E</t>
  </si>
  <si>
    <t>The aircraft went down 35 miles SW of Grants, New Mexico. Fog, snow and thunderstorms were reported in the area. Film director, producer Mike Todd, 49, husband of Elizabeth Taylor, killed.  Elizabeth Taylor, who had planned to go on the trip with her husband, remained at home, ill with bronchitis. The plane was named 'The Lucky Liz.'</t>
  </si>
  <si>
    <t>Simra - Kathmandu</t>
  </si>
  <si>
    <t>VT-CYN</t>
  </si>
  <si>
    <t>Due to a navigational error the aircraft flew the wrong route into a valley. While maneuvering to make a turn, the aircraft stalled and crashed. Wreckage was found 16 miles from Kathmandu.</t>
  </si>
  <si>
    <t>Douglas DC-7-C</t>
  </si>
  <si>
    <t>N5904</t>
  </si>
  <si>
    <t>45072/793</t>
  </si>
  <si>
    <t>The plane crashed 2 minutes after takeoff while trying to return to the airport  after reporting a fire in the No. 3 engine. The failure of the captain to maintain altitude during an emergency return to the airport due to his undue preoccupation with an engine fire following takeoff.</t>
  </si>
  <si>
    <t>Military - U.S. Air Force/Military - U.S. Air Force</t>
  </si>
  <si>
    <t>Douglas C-124C / Fairchild C-119C</t>
  </si>
  <si>
    <t>52-981A/49-195A</t>
  </si>
  <si>
    <t>Collided in midair while cruising at 6,000 ft. Both aircraft crashed into farmlands killing all aboard. The pilot of the 49-195A was flying at the wrong altitude.</t>
  </si>
  <si>
    <t>Transportes Aereos Orientales</t>
  </si>
  <si>
    <t>Quito - Esmeraldas</t>
  </si>
  <si>
    <t>HC-SND</t>
  </si>
  <si>
    <t>J5109</t>
  </si>
  <si>
    <t>New York - Detroit - Saginaw - Chicago</t>
  </si>
  <si>
    <t>Vickers Viscount 745D</t>
  </si>
  <si>
    <t>N7437</t>
  </si>
  <si>
    <t>The aircraft stalled and crashed into a corn field, 300 feet short of the runway, while making a landing attempt at Tri-City Airport in restricted visibility of rain and snow. The aircraft struck the ground nose first, then flipped over and broke apart.  Icing of the horizontal stabilizer leading to loss of pitch control.</t>
  </si>
  <si>
    <t>AREA</t>
  </si>
  <si>
    <t>Guayaquil - Quito</t>
  </si>
  <si>
    <t>HC-ACL</t>
  </si>
  <si>
    <t>Flew into a mountain 15 minutes after leaving Guayaquil. Procedural error. The pilot did not maintain IFR until clear of the cloud cover.</t>
  </si>
  <si>
    <t>Zaragoza - Barcelona</t>
  </si>
  <si>
    <t>EC-ANJ</t>
  </si>
  <si>
    <t>Crashed into the ocean after a sudden avoidance manuver. ATC error. Another aircraft was permitted to takeoff without the exact position of the plane being known.</t>
  </si>
  <si>
    <t>United Air Lines / Military - U.S. Air Force</t>
  </si>
  <si>
    <t>Douglas DC-7 / F-100F</t>
  </si>
  <si>
    <t>N6328C/56-3755</t>
  </si>
  <si>
    <t>45142 /243-31</t>
  </si>
  <si>
    <t>The DC-7 was en route from Los Angeles to Denver flying at 21,000 ft. The military jet was on a training mission being conducted under VFR. The fighter initiated an evasive maneuver just prior to colliding with the airliner. Both trainee and instructor aboard the F-100 were killed along with all forty-seven aboard the DC-7 airliner. A high rate of near head-on closure at high altitude,  human and cockpit limitations and the failure of Nellis Air Force Base and the Civil Aeronautics Administration to take measures to reduce a known collision exposure as training exercises were allowed to be conducted within the confines of several airways after numerous close calls with military jets had been reported by airline crews for more than a year prior to the tragedy.</t>
  </si>
  <si>
    <t>Lisbon - Leopoldville</t>
  </si>
  <si>
    <t>Douglas DC-7C</t>
  </si>
  <si>
    <t>OO-SFA</t>
  </si>
  <si>
    <t>45157/737</t>
  </si>
  <si>
    <t>The aircraft developed trouble in the No. 1 engine while en route from Lisbon to Leopoldville. While attempting to land in poor visibility on 3 engines, the aircraft stalled 80 ft. above the ground and crashed into a building and burst into flames. Pre-crash damage to the No. 1 engine. An error of judgment by the pilot in reapplication of power when the aircraft was neither in the appropriate configuration nor at a sufficient speed to carry out the attempted safety maneuver.</t>
  </si>
  <si>
    <t>Capital Airlines / Military - Air National Guard</t>
  </si>
  <si>
    <t>Pittsburgh - Baltimore</t>
  </si>
  <si>
    <t>Vickers Viscount 745D / T-33A</t>
  </si>
  <si>
    <t>N7410/53-5966</t>
  </si>
  <si>
    <t>Midair collision at 8,000 ft., four miles ENE of Brunswick. Failure of the T-33A pilot to exercise a proper see and avoid procedure to avoid other traffic. One aboard the T-33 ejected safely, all aboard the Viscount were killed.</t>
  </si>
  <si>
    <t>Dan-Air Services</t>
  </si>
  <si>
    <t>G-AMUV</t>
  </si>
  <si>
    <t>A fire in fligth caused by a failure of the No. 1 engine. During the ensuing forced landing on rough terrain the aircraft broke up and was consumed by fire.</t>
  </si>
  <si>
    <t>Algier - Colomb-Bechar - Tindouf</t>
  </si>
  <si>
    <t>F-BHKV</t>
  </si>
  <si>
    <t>Crashed into mountains 100 miles southwest of Algiers.</t>
  </si>
  <si>
    <t>Paraense Transportes AÃ©reos</t>
  </si>
  <si>
    <t>PP-BTB</t>
  </si>
  <si>
    <t>The cargo plane crashed.</t>
  </si>
  <si>
    <t>San Francisco - Singapore</t>
  </si>
  <si>
    <t>N1023V</t>
  </si>
  <si>
    <t>A hard landing in heavy rain and gusty winds at Manila caused the collapse of the right main landing gear. A prop broke off the No. 3 engine, penetrated the cabin and killed one passenger. The aircraft was named 'Clipper Golden Gate.'</t>
  </si>
  <si>
    <t>Guadalajara - Mexico City</t>
  </si>
  <si>
    <t>XA-MEV</t>
  </si>
  <si>
    <t>The plane crashed into La Latilla mountain 13 km west of Guadalajara. The aircraft did not climb out in accordance with approved procedures.</t>
  </si>
  <si>
    <t>N49553</t>
  </si>
  <si>
    <t>Following the trainee-pilot's failure to maintain minimum-control speed during an attempted go-around, the instructor-pilot failed to take control of the aircraft in sufficient time to prevent a critical loss of altitude. A contributing factor was the malfunction of the landing gear latch which delayed retraction of the landing gear and caused the distraction of the instructor-pilot for several seconds during a critical period of the go-around.</t>
  </si>
  <si>
    <t>Florianopolis - Curitiba</t>
  </si>
  <si>
    <t>Convair CV-440-59</t>
  </si>
  <si>
    <t>PP-CEP</t>
  </si>
  <si>
    <t>Crashed during approach after encountering a downdraft. Missed the runway and collided with a tree. Windshear.</t>
  </si>
  <si>
    <t>VT-COJ</t>
  </si>
  <si>
    <t>While manoeuvring at a low height in mountainous terrain during a supply dropping mission the port wing of the cargo plane grazed the side of a hill thus causing the aircraft to slew and crash. A contributory factor might have been the mismanagement of the fuel system which caused temporary loss of engine power and height.</t>
  </si>
  <si>
    <t>Westover AFB - London</t>
  </si>
  <si>
    <t>Boeing KC-135A</t>
  </si>
  <si>
    <t>56-3599A</t>
  </si>
  <si>
    <t>The aircraft crashed while attempting to break a transatlantiflight record. Heavily loaded with fuel, the pilots failed to detect the aircraft had gone into a slight descent shortly after becoming airborne. The plane struck some power lines and crashed near the Massachusetts Turnpike. The dead included six journalists.</t>
  </si>
  <si>
    <t>VT-CYM</t>
  </si>
  <si>
    <t>Structural failure in the air.</t>
  </si>
  <si>
    <t>Wadi Halfa - Benina</t>
  </si>
  <si>
    <t>Vickers Viscount 748D</t>
  </si>
  <si>
    <t>VP-YNE</t>
  </si>
  <si>
    <t>Crashed into high ground during approach. Misinterpreted or misread altimeter reading. Possible fatigue.</t>
  </si>
  <si>
    <t>All Nippon Airways</t>
  </si>
  <si>
    <t>Tokyo - Nagoya</t>
  </si>
  <si>
    <t>JA5045</t>
  </si>
  <si>
    <t>Ditched into the sea near Izu Island appoximately 1 hour after taking off after experiencing engine trouble.</t>
  </si>
  <si>
    <t>PP-LEQ</t>
  </si>
  <si>
    <t>Crashed on approach. Cause unknown.</t>
  </si>
  <si>
    <t>607E</t>
  </si>
  <si>
    <t>Amsterdam - Shannon - Gander - New York</t>
  </si>
  <si>
    <t>Lockheed 1049H Super Constellation</t>
  </si>
  <si>
    <t>PH-LKM</t>
  </si>
  <si>
    <t>The aircraft crashed into the sea while en route from Shannon to Gander, Newfoundland. Possible overspeeding of outer propeller.</t>
  </si>
  <si>
    <t>New York City - Nantucket</t>
  </si>
  <si>
    <t>Convair CV-240-2</t>
  </si>
  <si>
    <t>N90670</t>
  </si>
  <si>
    <t>The aircraft crashed 1,450 feet short of the runway while on approach. Poor judgement and technique by the pilot during approach in poor weather conditions.</t>
  </si>
  <si>
    <t>Tupolev TU-104-A</t>
  </si>
  <si>
    <t>CCCP-L5442</t>
  </si>
  <si>
    <t>The aircraft stalled after flying over a thunderstorm. The aircraft climbed in excess of its operational ceiling considering its weight.</t>
  </si>
  <si>
    <t>Lockheed C-130A-II Hercules</t>
  </si>
  <si>
    <t>56-0528</t>
  </si>
  <si>
    <t>Shot down by Soviet Mig fighters.</t>
  </si>
  <si>
    <t>Independent Air Travel</t>
  </si>
  <si>
    <t>Vickers 621 Viking 1</t>
  </si>
  <si>
    <t>G-AIJE</t>
  </si>
  <si>
    <t>The cargo plane lost an engine on the initial climb and was not able to maintain altitude and crashed.</t>
  </si>
  <si>
    <t>Off Guam</t>
  </si>
  <si>
    <t>Guam - Clark AB</t>
  </si>
  <si>
    <t>Douglas C-124C Globemaster</t>
  </si>
  <si>
    <t>52-1081A</t>
  </si>
  <si>
    <t>The aircraft crashed 35 miles west of Agana Naval Air Station. In-flight fire of unknown origin.</t>
  </si>
  <si>
    <t>Curtiss C-46A-CU</t>
  </si>
  <si>
    <t>PP-LDX</t>
  </si>
  <si>
    <t>The aircraft crashed after a second landing attempt. Improper approach procedure. Incorrect forcast provided to the crew.</t>
  </si>
  <si>
    <t>Boeing B-52 / Boeing B-52</t>
  </si>
  <si>
    <t>56-661 / 56-681</t>
  </si>
  <si>
    <t>In VFR conditions the two Boeing B-52 Stratofortress bombers approached the same runway at the same time. The two aircraft rammed into each other 900 feet above the ground and crashed. Eight out of 9 aboard 56-661 were killed. Five out of 7 aboard 56-681 were killed. Operator error, in that the pilots of both aircraft failed to maintain safe separation during VFR conditions.</t>
  </si>
  <si>
    <t>Lockheed L-1049H Super Constellation</t>
  </si>
  <si>
    <t>N6920C</t>
  </si>
  <si>
    <t>Crashed into Mount Oyama 15 miles southwest of Tokyo.</t>
  </si>
  <si>
    <t>Lockheed C-130A Hercules</t>
  </si>
  <si>
    <t>56-0526</t>
  </si>
  <si>
    <t>Midair collision.</t>
  </si>
  <si>
    <t>Middle East Airlines</t>
  </si>
  <si>
    <t>Beirut - Rome</t>
  </si>
  <si>
    <t>OD-ADB</t>
  </si>
  <si>
    <t>The cargo plane disappeared over the Mediterranean Sea and was never found.</t>
  </si>
  <si>
    <t>Fairchild C-123 Provider</t>
  </si>
  <si>
    <t>55-4521A</t>
  </si>
  <si>
    <t>Crashed and exploded on flat terrain easts of Payette. A loss of control or the incapacitation of one of the pilots may have factored in the accident.</t>
  </si>
  <si>
    <t>Lockheed 1049E Super Constellation</t>
  </si>
  <si>
    <t>YV-C-ANC</t>
  </si>
  <si>
    <t>Crashed into the Alto del Cedro mountain. Premature descent. Navigation error. Lack of navigation facilities in the area.</t>
  </si>
  <si>
    <t>Fortin Campero - Tarija</t>
  </si>
  <si>
    <t>TAM-03</t>
  </si>
  <si>
    <t>Crashed into mountain while en route.</t>
  </si>
  <si>
    <t>Peking - Moscow</t>
  </si>
  <si>
    <t>Tupolev TU-104A</t>
  </si>
  <si>
    <t>CCCP-42362</t>
  </si>
  <si>
    <t>The plane was on a flight from Peking to Moscow at FL330 when it went out of control. The aircraft experienced extreme turbulence during a climb, stalled and plunged to earth and burned. The captain described everything as it happened as he attempted to recover from the uncontrolled descent, ending the radio transmission with a farewell.</t>
  </si>
  <si>
    <t>Patuxent River, NAS - Argentia,NAS</t>
  </si>
  <si>
    <t>Lockheed WV-2 Super Constellation</t>
  </si>
  <si>
    <t>Bu141294</t>
  </si>
  <si>
    <t>Crashed 1,000 feet short of the Argentia, NAS runway.</t>
  </si>
  <si>
    <t>London - Napoli</t>
  </si>
  <si>
    <t>Vickers Viscount 701C</t>
  </si>
  <si>
    <t>G-ANHC</t>
  </si>
  <si>
    <t>Midair collision with an Italian Air Force F-86. The airliner drifted off course. Neither pilot saw each other before they collided.</t>
  </si>
  <si>
    <t>Miami - Varadero</t>
  </si>
  <si>
    <t>Vickers Viscount 755D</t>
  </si>
  <si>
    <t>CU-T603</t>
  </si>
  <si>
    <t>Hijacked by 4 Cuban rebels, the plane crashed after running out of fuel while attempting to land at Preston Airport.</t>
  </si>
  <si>
    <t>Yemen Airlines</t>
  </si>
  <si>
    <t>Rome - Belgrade</t>
  </si>
  <si>
    <t>YE-AAB</t>
  </si>
  <si>
    <t>The DC-3 was to fly the Yemenite Under Secretary of Foreign Affairs from Rome to Belgrade. The aircraft The aircraft crashed on the western slopes of Mount Porretta at an elevation of 2,690 feet due to a navagation error. Pilot error.</t>
  </si>
  <si>
    <t>San Borja - La Paz</t>
  </si>
  <si>
    <t>TAM-05</t>
  </si>
  <si>
    <t>ARTOP Aerotopografica LDA</t>
  </si>
  <si>
    <t>Cabo Ruivo - Funchal</t>
  </si>
  <si>
    <t>Martin Mariner</t>
  </si>
  <si>
    <t>CS-THB</t>
  </si>
  <si>
    <t>The aircraft was missing on a flight from Cabo Ruivo to Funchal over the North Atlantiafter transmitting an emergency message positioning the aircraft at  36 degrees 40 minutes N 12 degrees W.</t>
  </si>
  <si>
    <t>Capitol Airways</t>
  </si>
  <si>
    <t>N1301N</t>
  </si>
  <si>
    <t>The cargo plane lost an engine while enroute and crashed. Icing, turbulence.</t>
  </si>
  <si>
    <t>Vigo - Madrid</t>
  </si>
  <si>
    <t>EC-ANR</t>
  </si>
  <si>
    <t>Crashed into La Rodilla de la Mujer Muerta while on approach to Madrid. Loss of control due to icing and turbulence.</t>
  </si>
  <si>
    <t>Bristol 175 Britannia 312</t>
  </si>
  <si>
    <t>While descending the aircraft struck the ground in heavy fog.</t>
  </si>
  <si>
    <t>Johannesberg - Salisbury - Brazzaville - Nice - Paris</t>
  </si>
  <si>
    <t>F-BGTZ</t>
  </si>
  <si>
    <t>43827/337</t>
  </si>
  <si>
    <t>The aircraft took off into heavy thunderstorms, was not able to maintain height and airspeed and crashed to the ground. The aircraft struck the ground shortly after takeoff as a result of an uncontrollable loss of airspeed and height due to a sudden squall accompanying the onset of a thunderstorm.</t>
  </si>
  <si>
    <t>Saab Scandia</t>
  </si>
  <si>
    <t>PP-SQE</t>
  </si>
  <si>
    <t>Crashed on takeoff after the No.1 engine failed. Pilot error. Pilot's incorrect handling of controls in flight.</t>
  </si>
  <si>
    <t>Ethiopian Airlines</t>
  </si>
  <si>
    <t>Tippi - Jimma</t>
  </si>
  <si>
    <t>ET-T-1</t>
  </si>
  <si>
    <t>Swerved off the runway while taking off and struck a structure.</t>
  </si>
  <si>
    <t>Copan - Nuovo Octopeque</t>
  </si>
  <si>
    <t>XH-SAA</t>
  </si>
  <si>
    <t>Crashed into Mt. Pena Blanca while en route. The pilot's attempt to fly over mountainous terrain by visual reference to the ground under weather conditions restricting visibility which forced him to descend to a dangerously low altitude.</t>
  </si>
  <si>
    <t>Southeast Airlines</t>
  </si>
  <si>
    <t>Nashville - Knoxville - Tri-City Aport</t>
  </si>
  <si>
    <t>N18941</t>
  </si>
  <si>
    <t>The aircraft struck a mountain during an ILS approach to Tri-City Airport. Pilot's failure to identify an intersection properly, resulting in flying 15 miles beyond the outer marker and descending to an alititude too low to clear high terrain. An inoperative compass was not entered into the aircraft log.</t>
  </si>
  <si>
    <t>Lufthansa</t>
  </si>
  <si>
    <t>Hamburg - Rio de Janeiro</t>
  </si>
  <si>
    <t>Lockheed 1049G Super Constellation</t>
  </si>
  <si>
    <t>D-ALAK</t>
  </si>
  <si>
    <t>The plane descended over Guanabara Bay in rain, struck the water with the nosewheel and crashed on Flecheiras Beach, short of the runway. Descent below minima for reasons unknown. Crew fatigue possible.</t>
  </si>
  <si>
    <t>California Air Freight</t>
  </si>
  <si>
    <t>Burbank, CA - Seattle, WA</t>
  </si>
  <si>
    <t>N1240N</t>
  </si>
  <si>
    <t>The cargo plane crashed into Panther Peak while en route.</t>
  </si>
  <si>
    <t>Austral Lineas Aeras (Argentina)</t>
  </si>
  <si>
    <t>Buenos Aires - Mar del Plata</t>
  </si>
  <si>
    <t>LV-GED</t>
  </si>
  <si>
    <t>The aircraft overshot runway and a missed approach procedure was initiated. The plane gradually descended into the ocean just offshore. The pilot was not familiar with the airport and he miscalculated during the instrument approach procedure. The pilot's temporarily confused mental state when he found himself in this critical situation, effectuating his capability and skill.</t>
  </si>
  <si>
    <t>Linea Expresa Bolivar</t>
  </si>
  <si>
    <t>Merida - Lagunillas</t>
  </si>
  <si>
    <t>YV-C-LBI</t>
  </si>
  <si>
    <t>While en route,  flying VFR the plane ran into a cloud covered El Callejon pass  at 7,000 feet. The aircraft made a 180deg turn but crashed into the La Culata Peak at an altitude of 13,500 feet. Flying of the aircraft at an insufficient altitude over an area apparently unfamiliar to the pilot.</t>
  </si>
  <si>
    <t>Air Jordan</t>
  </si>
  <si>
    <t>Jerusalem - Dobouk</t>
  </si>
  <si>
    <t>JY-ACB</t>
  </si>
  <si>
    <t>Struck trees during approach and crashed 2.8 miles northwest of Wadi-Es-Sir. Adverse weather conditions.</t>
  </si>
  <si>
    <t>Air Charter</t>
  </si>
  <si>
    <t>Avro 688</t>
  </si>
  <si>
    <t>G-AGRG</t>
  </si>
  <si>
    <t>Overran the runway while taking off, cashed and burst into flames. Windshear.</t>
  </si>
  <si>
    <t>Pueblo, CO - San Antoonio, TX</t>
  </si>
  <si>
    <t>N17314</t>
  </si>
  <si>
    <t>The aircraft crashed into a hill while attempting an emergency landing after experiencing icing. The captain's poor judgment in continuing into known and dangerous icing conditions.</t>
  </si>
  <si>
    <t>Dwyer Flying Service - Private Charter</t>
  </si>
  <si>
    <t>Mason City - Fargo</t>
  </si>
  <si>
    <t>Beechcraft Bonanza 35</t>
  </si>
  <si>
    <t>N3794N</t>
  </si>
  <si>
    <t>D- 1019</t>
  </si>
  <si>
    <t>Buddy Holly chartered the plane to fly to Fargo after appearing as part of the Winter Dance Party tour at Clearlake, Iowa.  J.P. 'The Big Bopper' Richardson, who was suffering from the flu, talked Waylon Jenning into giving up his seat. Ricthie Valens won a coin-toss and went in place of Tommy Allsup. He commented 'I never won anything in my life' after winning the coin-toss. The plane took off into deteriorating weather conditions. The pilot, Roger Peterson, was not certified to fly IFR. The wreckage of the plane was found the next morning in a snowy meadow, 5 miles NW of the airport. The plane hit the ground at a high rate of speed and singers Ritchie Valens, 17, Buddy Holly, 22, Jiles P. 'The Big Bopper' Richardson, 28, as well as the pilot, were killed instantly. It appeared, the pilot became disoriented and flew the plane into the ground.  Officially: The pilot's decision to undertake a flight in which the likelihood of encountering IFR conditions existed, when he was not certified to fly IFR. Also, deficiencies in the weather briefing and the pilot's unfamiliarity with the instrument which determines the attitude of the aircraft. In later years, a story appeared in the Iowa Globe Gazette in which a pilot, Al Potter, flying in the vicinity of the aircraft that night, claimed he was in contact with the aircraft shortly before it crashed. Potter stated the pilot radioed he had taken on ice and was losing power.</t>
  </si>
  <si>
    <t>Lockheed  188A Electra</t>
  </si>
  <si>
    <t>N6101A</t>
  </si>
  <si>
    <t>While attempting to land in rain and fog at La Guardia Airport, the aircraft descended below the minimum altitude and crashed into the East River. The aircraft struck the water while in shallow descent at 150 mph with its landing gear and flaps extended. Primarily the crash resulted from the failure of the crew to properly monitor essential instruments for determining attitude due to preoccupation with particular aspects of the aircraft and its environment. Limited experience of the crew with this particular type of aircraft. Erroneous setting of the captain's altimeter. Possibly misinterpretation of the altimeter and rate of descent indicator.</t>
  </si>
  <si>
    <t>Turkish Airlines (THY)</t>
  </si>
  <si>
    <t>Ankara - Istanbul -  London</t>
  </si>
  <si>
    <t>Vickers Viscount 794D</t>
  </si>
  <si>
    <t>TC-SEV</t>
  </si>
  <si>
    <t>While on approach, the jet lost its wings and had its engines torn off as it ploughed 300 yards through the woods and landed upside down with trees embedded in the mangled fuselage and burst into flames. The flight had been diverted to Gatwick because of fog at London.  Cause unknown.</t>
  </si>
  <si>
    <t>Southern Cross Airways</t>
  </si>
  <si>
    <t>Arica, Colombia - Puerto Suarez, Bolilvia</t>
  </si>
  <si>
    <t>N68823</t>
  </si>
  <si>
    <t>The cargo plane was overloaded and could not maintain altitude after losing an engine. Crashed while attempting an emergency landing.</t>
  </si>
  <si>
    <t>Beirut - Tehran</t>
  </si>
  <si>
    <t>YA-BAG</t>
  </si>
  <si>
    <t>Crashed shortly after takeoff, 2.5 miles from Beirut Airport. Navigation error. Possible in-flight fire in the No. 1 engine which induced the pilot to start fire emergency action with a resulting reduction in the rate of turn and the rate of climb.</t>
  </si>
  <si>
    <t>Las Mercedes - Tegucigalpa</t>
  </si>
  <si>
    <t>Vickers Viscount 763</t>
  </si>
  <si>
    <t>YS-09C</t>
  </si>
  <si>
    <t>Crashed shortly after takeoff, inverted, into trees. Failure of No. 1 engine on climbout. The non-retraction of the landing gear immediately after the aircraft reached V2. Failure of engine No. 2 a few seconds later. The aircraft banked left, lost altitude and collided with trees. Engine failure cause unknown.</t>
  </si>
  <si>
    <t>VT-CYH</t>
  </si>
  <si>
    <t>The cargo plane crashed during an attempt by the pilot to clear high terrain under poor visibility conditions. He had previously descended to a low altitude in order to determine his position.</t>
  </si>
  <si>
    <t>Palma de Mallorca - Mahon</t>
  </si>
  <si>
    <t>EC-ADH</t>
  </si>
  <si>
    <t>The plane banked to the right soon after leaving the ground and crashed to the ground. Strong gust of wind which tilted the aircraft to the right during final approach to land, causing it to crash to the ground</t>
  </si>
  <si>
    <t>Nord 2501 Noratlas</t>
  </si>
  <si>
    <t>F-BGZB</t>
  </si>
  <si>
    <t>Crashed while en route in the jungle.</t>
  </si>
  <si>
    <t>Dum Dum - Agartala-Singerbhil - Kumbhirgram</t>
  </si>
  <si>
    <t>VT-CGI</t>
  </si>
  <si>
    <t>Sustained structural failure while flying through a thunderstorm.</t>
  </si>
  <si>
    <t>Orlando, FL - Atlanta, GA</t>
  </si>
  <si>
    <t>N7840B</t>
  </si>
  <si>
    <t>The cargo plane lost control after a fire broke out in the cargo hold.</t>
  </si>
  <si>
    <t>Mexicale - Guaymas</t>
  </si>
  <si>
    <t>XA-MIS</t>
  </si>
  <si>
    <t>Exlpoded and caught fire near Bahia de Kino.  A bomb is believed to have exploded onboard.</t>
  </si>
  <si>
    <t>Ankara, Turkey - Bahrain</t>
  </si>
  <si>
    <t>Avro 688 Super Trader</t>
  </si>
  <si>
    <t>G-AGRH</t>
  </si>
  <si>
    <t>The cargo plane aircraft, flying on instruments, drifted north of its normal track because of strong winds and crashed into Mt. Suphan. The winds were stronger than forecast. An accurate bearing could not be obtained at Mus and Van had not been checked.  Sub-normal temperatures would result in a high indicated altimeter reading. Calculations on the flight and contacts with beacons were not coordinated and controlled.</t>
  </si>
  <si>
    <t>Barcelona - Madrid</t>
  </si>
  <si>
    <t>EC-ABC</t>
  </si>
  <si>
    <t>Crashed into the east slopes of Sierra de Valdemeca after being diverted due to poor weather. Joaquin Blume, Spain's European gymnastics champion, killed. Unfavorable weather made it necessary to deviate from the planned route.</t>
  </si>
  <si>
    <t>Austria-Flugdienst</t>
  </si>
  <si>
    <t>Palma de Mallorca - Wien</t>
  </si>
  <si>
    <t>OE-FDA</t>
  </si>
  <si>
    <t>Two minutes after reporting at 3,000feet the aircraft struck Alfabia peak at 3,300 feet. Insufficient altitude while flying at normal climb power.</t>
  </si>
  <si>
    <t>Pittsburg - Charleston</t>
  </si>
  <si>
    <t>Lockheed C-69 Constellation</t>
  </si>
  <si>
    <t>N2735A</t>
  </si>
  <si>
    <t>The pilot intentionally ground looped the aircraft, which slid down a steep embankment caught fire and burned. Landing too fast on a wet runway under conditions conductive to aquaplaning.</t>
  </si>
  <si>
    <t>New York City - Atlanta</t>
  </si>
  <si>
    <t>N7463</t>
  </si>
  <si>
    <t>Disintegrated in-flight due to severe turbulence after penetrating a thunderstorm. Icing. A farmhand observed a large chuck of ice fall from the plane seconds before the crash. A second plane crash involving Capital Airlines occurred at Charleston, WV on this same day.</t>
  </si>
  <si>
    <t>Transportes Aereos Peruanas</t>
  </si>
  <si>
    <t>Lima - Pucallpa</t>
  </si>
  <si>
    <t>OB-WBP-507</t>
  </si>
  <si>
    <t>Crashed into a hillside while en route.</t>
  </si>
  <si>
    <t>Mar del Plata - Bahia Blanca</t>
  </si>
  <si>
    <t>LV-AFW</t>
  </si>
  <si>
    <t>Crashed into the sea during a steep turn following a takeoff at night. Undetermined cause.</t>
  </si>
  <si>
    <t>Lineas AÃ©reas Interpolar</t>
  </si>
  <si>
    <t>Talara  - Arica</t>
  </si>
  <si>
    <t>CC-CIA-497</t>
  </si>
  <si>
    <t>Crashed into a  mountain while en route..</t>
  </si>
  <si>
    <t>Nicaragua</t>
  </si>
  <si>
    <t>Aerolineas Nacionales</t>
  </si>
  <si>
    <t>TI-1020</t>
  </si>
  <si>
    <t>The plane, carrying Nicaraguan rebels was shot down by a Nicaraguan Air Force fighter.</t>
  </si>
  <si>
    <t>Bogota - Lima</t>
  </si>
  <si>
    <t>HK-135</t>
  </si>
  <si>
    <t>Crashed into a Cerro Baco mountain.</t>
  </si>
  <si>
    <t>Milan - Paris</t>
  </si>
  <si>
    <t>Lockheed 1649A Starliner</t>
  </si>
  <si>
    <t>N7313C</t>
  </si>
  <si>
    <t>While flying from Athens to Chicago, the No. 6 and 7 fuel tanks in the right wing exploded during a storm.  Ignition of gasoline vapors emanating from fuel tank vent pipes by statidischarge after the airliner was hit by lightning.</t>
  </si>
  <si>
    <t>North American F-100D-25NA</t>
  </si>
  <si>
    <t>55-3633A</t>
  </si>
  <si>
    <t>The pilot ejected and parachuted safely from the aircraft after the engine caught fire and the aircraft became uncontrollable. The plane crashed into the Miyamori Primary School compound and the surrounding neighborhood killing 17, of which 11 were students, and injuring another 181.  Because of the subsequent fire in the aftermath of the crash another 158 persons (28 families) were made homeless.</t>
  </si>
  <si>
    <t>Mohanbari - Along</t>
  </si>
  <si>
    <t>VT-DGP</t>
  </si>
  <si>
    <t>Crashed while en route. Navigational error. The pilot entered a wrong valley and stalled the fully loaded aircraft while attempting to turn back.</t>
  </si>
  <si>
    <t>Vickers 815 Viscount</t>
  </si>
  <si>
    <t>AP-AJE</t>
  </si>
  <si>
    <t>The trainee captain attempted a maneuver in disregard of the prescribed limitations of such a maneuver. A two-engine overshoot was attempted at a very low height and below the prescribed minimum speed, when the aircraft was committed to a landing. This resulted in a violent yaw and sharp drop which could not be controlled. The training captain was conversant with the minimum requirements of a two-engine overshoot of the Viscount 815 aircraft but appears to have overestimated his performance.</t>
  </si>
  <si>
    <t>Boeing 707-123</t>
  </si>
  <si>
    <t>N7514A</t>
  </si>
  <si>
    <t>17641/36</t>
  </si>
  <si>
    <t>The crew failed to recognize and correct the development of excessive yaw which caused an unintentional rolling maneuver at an altitude too low to permit complete recovery.</t>
  </si>
  <si>
    <t>Transair</t>
  </si>
  <si>
    <t>Barcelona - London</t>
  </si>
  <si>
    <t>G-AMZD</t>
  </si>
  <si>
    <t>16112/3286</t>
  </si>
  <si>
    <t>Nineteen minutes after taking off and while climbing, the aircraft entered a cloud and struck Mt. Monseny. Pilot did not follow prescribed regulations.</t>
  </si>
  <si>
    <t>de Havilland DH-106 Comet 4</t>
  </si>
  <si>
    <t>LV-AHP</t>
  </si>
  <si>
    <t>The aircraft descended below MDA and crashed 5 miles short of the runway while on approach to Asuncion. Pilot error.</t>
  </si>
  <si>
    <t>Abilene, TX - Forth Worth, TX</t>
  </si>
  <si>
    <t>N5140B</t>
  </si>
  <si>
    <t>The cargo plane took off, rose to 200 ft., stalled and crashed. Elevator control lost. The aft link assembly became disconnected from the clevis in the elevator control horn assembly when an improperly secured bolt backed out.</t>
  </si>
  <si>
    <t>An in-flight explosion occurred in the passenger cabin. A male passenger, who was believed to have been carrying a bomb, fell from the airplane from an altitude of 11,000ft.  A forced landing was made at Poza Rica after a fire broke out in the cabin.</t>
  </si>
  <si>
    <t>San Salvador - Miami</t>
  </si>
  <si>
    <t>N88900</t>
  </si>
  <si>
    <t>Shortly after taking off, the cargo plane deviated from it's intended course and struck a mountain, for reasons unknown.</t>
  </si>
  <si>
    <t>Sao Paulo - Rio de Janeiro</t>
  </si>
  <si>
    <t>Saab Scandia 90A-1</t>
  </si>
  <si>
    <t>PP-SQV</t>
  </si>
  <si>
    <t>Crashed a few minutes after taking off from Sao Paulo Airport. Cause undetermined.</t>
  </si>
  <si>
    <t>T.A. Intercontinentaux (France)</t>
  </si>
  <si>
    <t>Bordeaux - Bamako</t>
  </si>
  <si>
    <t>F-BIAP</t>
  </si>
  <si>
    <t>45366/892</t>
  </si>
  <si>
    <t>Crashed shortly after takeoff, not gaining altitude and colliding with trees. Crew did not properly monitor altimeter.</t>
  </si>
  <si>
    <t>Reeve Aleutian Airlines</t>
  </si>
  <si>
    <t>Shemya - Cold Bay - Adak - Anchorage</t>
  </si>
  <si>
    <t>N63396</t>
  </si>
  <si>
    <t>Crashed into a mountain while on approach to Adak. Improper approach. Crew error. Pilot did not fly in accordance with visual flight rules over hazardous terrain.</t>
  </si>
  <si>
    <t>Houston - Dallas</t>
  </si>
  <si>
    <t>Lockheed 188A Electra</t>
  </si>
  <si>
    <t>N9705C</t>
  </si>
  <si>
    <t>In-flight separation of the left wing resulted in the aircraft crashing 3 miles southeast of Buffalo, Texas. A design flaw caused an oscillation known as  mode to transfer propeller wobble to the outboard nacelles which induced flutter in the wing which led to the separation of the wing. One of two accidents with the same cause. See 3/17/1960.</t>
  </si>
  <si>
    <t>PacifiAir Lines</t>
  </si>
  <si>
    <t>Los Angeles - Oxnard - Santa Maria - Paso Robles</t>
  </si>
  <si>
    <t>N67589</t>
  </si>
  <si>
    <t>Moments after rotation the left engine exploded and caught fire. The elevator of the plane hit a 12,000 volt powerline and crash landed upright sliding 65 feet. The only fatality was the first officer who was thrown clear of the accident still strapped to his seat. The number 5 cylinder of the left engine failed leading to an explosion that deformed the left engine's ring cowl to a degree that cause excessive drag and buffeting that made sustained flight impossible. Maintenance records showed the engine had a troubling number of oil leaks.</t>
  </si>
  <si>
    <t>OlympiAirways</t>
  </si>
  <si>
    <t>Athens - Thessaloniki</t>
  </si>
  <si>
    <t>SX-BAD</t>
  </si>
  <si>
    <t>Engine failure on takeoff. The plane crashed 5 minutes later. Failure of the gudgeon pin bearing of the No.6 piston of the left engine.</t>
  </si>
  <si>
    <t>Piedmont Airlines</t>
  </si>
  <si>
    <t>Washington DC - Charlottsville, VA</t>
  </si>
  <si>
    <t>N55V</t>
  </si>
  <si>
    <t>Crashed into Bucks Elbow Mountain during an ILS approach to Charlottesville Airport. Navigational omission resulting in an off course approach. It took thirty-six hours before the lone survivor was rescued.  A navigational omission which resulted in a lateral course error that was not detected and corrected through precision instrument flying procedures. Mental breakdown of captain during flight.</t>
  </si>
  <si>
    <t>Wheeler Airlines</t>
  </si>
  <si>
    <t>Montreal - Hall Lake</t>
  </si>
  <si>
    <t>CF-ILI</t>
  </si>
  <si>
    <t>The cargo plane exploded in midair while en route after an engine fire.</t>
  </si>
  <si>
    <t>Gulf of Mexico</t>
  </si>
  <si>
    <t>Tampa - New Orleans</t>
  </si>
  <si>
    <t>Douglas DC-7B</t>
  </si>
  <si>
    <t>N4891C</t>
  </si>
  <si>
    <t>The aircraft crashed into the Gulf of Mexico at 29 degrees 13 minutes N, 88 degrees 40 minutes W or about 108 miles east-southeast of New Orleans, while on a flight from Tampa to New Orleans. Sabotage (explosion of a bomb aboard) was strongly suspected but could never be proven due to lack of physical evidence.  There is a possibility that there is a connection between this crash and the National Airlines crash of January 6, 1960. No one was charged in either case.</t>
  </si>
  <si>
    <t>Antonov AN-10</t>
  </si>
  <si>
    <t>CCCP-11167</t>
  </si>
  <si>
    <t>Crashed during approach.</t>
  </si>
  <si>
    <t>Chicago - Los Angeles</t>
  </si>
  <si>
    <t>N102R</t>
  </si>
  <si>
    <t>Shortly after taking off the plane experienced a fire warning in the No. 2 engine, shut it down and attempted to return to Midway Airport. During the final approach the aircraft banked in excess of 45 degrees and developed an excessive sink rate. When the aircraft reached the tops of trees its wings were nearly level and its nose was raised in a climbing attitude but the descent continued and the plane crashed one quarter of a mile southeast of the airport. The accident was the consequence of manuvering the aircraft during the turn to final approach in such a manner as to cause a rate of sink from which recovery was not possible. Sometime during the turn the flaps were retracted from 60% to 24% causing a loss of lift.</t>
  </si>
  <si>
    <t>Allegheny Airlines</t>
  </si>
  <si>
    <t>Harrisburg - Willamsport</t>
  </si>
  <si>
    <t>N174A</t>
  </si>
  <si>
    <t>Crashed into Bald Eagle Mountain,13 miles south of Williamsport,  while on an ILS approach to Williamsport.  Probable accidental caging of the fluxgate compass leading to a erroneous heading indication. Captain's failure to execute a timely abandoned approach. There was one passenger who survived.</t>
  </si>
  <si>
    <t>San Andres Island - Cartagena</t>
  </si>
  <si>
    <t>HK-515</t>
  </si>
  <si>
    <t>Disappeared en route. Right landing gear found on Moron Island.  Cause undetermined.</t>
  </si>
  <si>
    <t>Kabul - Tashkent</t>
  </si>
  <si>
    <t>Ilyushin IL-18</t>
  </si>
  <si>
    <t>California Aircraft</t>
  </si>
  <si>
    <t>Juneau - Annette Island</t>
  </si>
  <si>
    <t>N64T</t>
  </si>
  <si>
    <t>The cargo plane cashed en route after reporting engine trouble.</t>
  </si>
  <si>
    <t>Vickers 785D Viscount</t>
  </si>
  <si>
    <t>I-LIZT</t>
  </si>
  <si>
    <t>Crashed into a hanger during a practice landing. The accident was attributed to a balked landing maneuver carried out below the speed limits for safe directional control of the aircraft during a critical situation that developed in the last phase of the landing in the course of a simulated emergency exercise with two power units inoperative.</t>
  </si>
  <si>
    <t>Vickers Viscount 827 / Fokker AT-6</t>
  </si>
  <si>
    <t>PP-SRG</t>
  </si>
  <si>
    <t>Midair collision with a Brazilian Air Force AT-6 Harvard, shortly after takeoff. One killed in the fighter. Failure of both pilots to see and avoid each other.</t>
  </si>
  <si>
    <t>PK-GDV</t>
  </si>
  <si>
    <t>Shortly after takeoff the cargo plane lost the No. 2 engine, tried to return to the airport but crashed. Failure of the right engine, a lack of precaution on the part of the captain and marginal weather. A contributing factor may have been the overloaded condition of the aircraft, however, not to such an extent that it forced the aircraft to descend to a dangerously low altitude.</t>
  </si>
  <si>
    <t>CP-584</t>
  </si>
  <si>
    <t>VT-CGG</t>
  </si>
  <si>
    <t>The cargo plane crashed while dropping supplies and making a narrow turn in a valley. The accident was attributed to an error in navigation which caused the pilot to enter the wrong valley. During an attempt to turn back in a restricted area, the aircraft stalled and crashed.</t>
  </si>
  <si>
    <t>New York - Miami</t>
  </si>
  <si>
    <t>N8225H</t>
  </si>
  <si>
    <t>43742/300</t>
  </si>
  <si>
    <t>The plane disintegrated in flight at 18,000 feet and crashed 1.5 miles northwest of Bolivia, North Carolina. Detonation of a dynamite bomb by means of dry cell batteries, in the vicinity of row 7, in the passenger cabin.  The plane continued to fly for a short time after which the fuselage came apart and the plane crashed in a ball of flames. Julian Frank, who had purchased 1 million dollars in insurance, was suspected of committing suicide by detonating the bomb in his lap or under his seat. There is a possibility Frank may have been an unwitting bomb carrier and that this bombing has something to do with the National Airlines crash of November, 16, 1959. No one was charged in either case.</t>
  </si>
  <si>
    <t>Gulf of Sirte</t>
  </si>
  <si>
    <t>Misurata - Benghazi</t>
  </si>
  <si>
    <t>de Havilland Canada U-1A Otter</t>
  </si>
  <si>
    <t>55-2974</t>
  </si>
  <si>
    <t>Missing, never found.</t>
  </si>
  <si>
    <t>Washington D.C. - Norfolk</t>
  </si>
  <si>
    <t>N7462</t>
  </si>
  <si>
    <t>The aircraft crashed and burned in a wooded area, striking the ground in a level attitude. The delayed arming of the engine ice-protection systems while flying through icing conditions, causing eventual flame-out of the four engines. This condition existed for sufficient time to cause a drop in battery electrical energy, preventing the unfeathering and relighting of sufficient engines to maintain flight. The aircraft was then dived in an  effort to attain sufficient airspeed to drive the propellers out of the feathered positions by wind-milling.  At the same time, multiple attempts were made to relight one or more engines. Successful relights were either interrupted by auto-feather action initiated by premature advancing of the throttles prior to complete light up of an engine or prevented by insufficient battery electrical energy. No. 4 engine was eventually  relit and the crew had just successfully relit No. 3 engine when the aircraft crashed.</t>
  </si>
  <si>
    <t>Istanbul - Ankara</t>
  </si>
  <si>
    <t>Sud Aviation Caravelle 1</t>
  </si>
  <si>
    <t>OY-KRB</t>
  </si>
  <si>
    <t>014/14</t>
  </si>
  <si>
    <t>While on a flight from Istanbul to Ankara, Turkey the aircraft crashed while on approach to Esenboga Airport, 6 nm short of the runway. The aircraft struck the ground at an elevation of 3,500 ft, between the Ankara mountain range and the airport. An unintentional descent below the authorized minimum flight altitude during final approach to Esenboga Airport for reasons that could not be determined. The aircraft was named Orm Viking.</t>
  </si>
  <si>
    <t>Ilyushin IL-18B</t>
  </si>
  <si>
    <t>SSR-75687</t>
  </si>
  <si>
    <t>Miami - Montigo Bay</t>
  </si>
  <si>
    <t>HK-177</t>
  </si>
  <si>
    <t>A heavy landing led to structural failure and a fire. The adoption of a final approach path resulting in a heavy landing during which a major structural failure occurred in the port wing. Crew fatigue. Lack of proper training.</t>
  </si>
  <si>
    <t>Transportes AÃ©reos de Timor</t>
  </si>
  <si>
    <t>Darwin - Baucau</t>
  </si>
  <si>
    <t>CR-TAI</t>
  </si>
  <si>
    <t>Radio contact was lost with the aircraft before it crashed into the ocean. Poor weather.  Unqualified pilot.</t>
  </si>
  <si>
    <t>Laguna de Huana-Costa - La Paz</t>
  </si>
  <si>
    <t>CP-609</t>
  </si>
  <si>
    <t>Crashed 15 minutes after taking off. Engine fire.</t>
  </si>
  <si>
    <t>REAL / Military - U.S. Navy</t>
  </si>
  <si>
    <t>Campos - Rio de Janeiro</t>
  </si>
  <si>
    <t>Douglas DC-3 / USN R-6D-1</t>
  </si>
  <si>
    <t>PP-AXD/131582</t>
  </si>
  <si>
    <t>13326 / 43685-307</t>
  </si>
  <si>
    <t>Midair collision between a DC-3 and a US Navy R-6D. Improper piloting procedures when flying on authorized instrument flight (US Navy pilot). The pilot of the USN plane disobeyed instructions transmitted by Rio Approach Control. The U.S. Navy disagreed and placed no blame on neither pilot. Twenty six killed on the DC-3, 35 on the R-6D-1. Members of the United States Navy Band among those killed.</t>
  </si>
  <si>
    <t>I-DUVO</t>
  </si>
  <si>
    <t>45231/945</t>
  </si>
  <si>
    <t>Lost altitude shortly after taking off and crashed. Cause unknown.</t>
  </si>
  <si>
    <t>CCCP-11180</t>
  </si>
  <si>
    <t>Aracacuara - Villavicencio</t>
  </si>
  <si>
    <t>HK-1001E</t>
  </si>
  <si>
    <t>JA-5018</t>
  </si>
  <si>
    <t>Mid-air collision with a Japan Air Self Defence Force F-86 fighter which was taking off from Nagoya. Both planes crashed but the F-86 pilot ejected safely.</t>
  </si>
  <si>
    <t>Lockheed 188C Electra</t>
  </si>
  <si>
    <t>N121US</t>
  </si>
  <si>
    <t>An in-flight separation of the wing. A design flaw caused an oscillation known as whirl mode to transfer propeller wobble to the outboard nacelles which induced flutter in the wing which led to the separation of the wing. Reduced stiffness of the structure and the entry of the aircraft into an area of severe clear air turbulence were contributing factors. One of two crashes with the same cause.  See 9/29/59.</t>
  </si>
  <si>
    <t>SAMSA</t>
  </si>
  <si>
    <t>San Andres - Medellin</t>
  </si>
  <si>
    <t>HK-516</t>
  </si>
  <si>
    <t>2927/384</t>
  </si>
  <si>
    <t>Forced landing after engine failure. The accident was attributed to an error in judgment by the pilot in deciding to land at an airport which was closed and where no radio aid was available. Contributing factors were intermittent overspeeding of propellers, adverse weather and no communication tower.</t>
  </si>
  <si>
    <t>Siuna - Bonanza</t>
  </si>
  <si>
    <t>Curtiss C-46A-40-CU</t>
  </si>
  <si>
    <t>AN-AIN</t>
  </si>
  <si>
    <t>Flew into a hill shortly after taking off. Engine failure due to a  fatigue crack at a valve.</t>
  </si>
  <si>
    <t>PP-CDS</t>
  </si>
  <si>
    <t>While taking off, the plane drifted to the right, overcorrected to the left and struck two other aircraft. Pilot error.  Incorrect use of the brakes and controls while on the ground.</t>
  </si>
  <si>
    <t>Struck a mountain</t>
  </si>
  <si>
    <t>Dover, Delaware - Mildenhall, England</t>
  </si>
  <si>
    <t>52-1062</t>
  </si>
  <si>
    <t>Failed to gain altitude on take off and struck a hill.</t>
  </si>
  <si>
    <t>Lloyd Aereo Colombiano</t>
  </si>
  <si>
    <t>Miami - Medellin - Bogota</t>
  </si>
  <si>
    <t>HK-390</t>
  </si>
  <si>
    <t>Crashed during final approach. The pilot failed to take proper action to counteract the loss of speed and height in the final approach turn. Lack of pilot experience.</t>
  </si>
  <si>
    <t>Piedmont Airlines / Private</t>
  </si>
  <si>
    <t>Cincinnati, OH - Hickory, NC</t>
  </si>
  <si>
    <t>Fairchild F-27 / Cessna 310</t>
  </si>
  <si>
    <t>N2704R/N1807H</t>
  </si>
  <si>
    <t>The aircraft were involved in a midair collision while both were making an approach to land. The pilot of the Cessna, the over-taking aircraft, failed to see and avoid the F-27 during the landing appoach. Four died aboard the Cessna, none aboard the Fairchild.</t>
  </si>
  <si>
    <t>Sobelair SA (Belgium)</t>
  </si>
  <si>
    <t>Cairo - Bunia</t>
  </si>
  <si>
    <t>OO-SBL</t>
  </si>
  <si>
    <t>Crashed into mountain while on approach. Crew error. The decision by the pilot in descending below the minimum ceiling prescribed.</t>
  </si>
  <si>
    <t>Maiquetia - Calabozo</t>
  </si>
  <si>
    <t>YV-C-AFE</t>
  </si>
  <si>
    <t>15353/26798</t>
  </si>
  <si>
    <t>The aircraft crashed after an explosion aboard. Detonation of a hand-grenade brought aboard by a Russian immigrant. The explosion occurred after the captain tried to disarm the man.</t>
  </si>
  <si>
    <t>Balair</t>
  </si>
  <si>
    <t>Niamey - Khartoum</t>
  </si>
  <si>
    <t>HB-ILA</t>
  </si>
  <si>
    <t>Crashed into 8,000 ft. Mt. Marra. Navigation error by the crew who were using an astrofix to estimate their position.</t>
  </si>
  <si>
    <t>Asuncion - Buenos Aires</t>
  </si>
  <si>
    <t>LV-ADS</t>
  </si>
  <si>
    <t>43031/127</t>
  </si>
  <si>
    <t>Crashed in a storm. Separation of propeller followed by disintegration of the aircraft. Overspeeding of No.3 propeller caused by irregular operation of the propeller governor, detachment of that propeller and impact with that of No.4 engine, followed by disintegration of the aircraft.</t>
  </si>
  <si>
    <t>Transamerican Air Transport</t>
  </si>
  <si>
    <t>LV-GGJ</t>
  </si>
  <si>
    <t>Crashed due to structural failure after flying into extremely violent turbulence. Insufficient preparation for the flight by the crew. Inadequate arrangements for the secure carriage of the livestock. The pilots failure to familiarize himself with the prevailing weather conditions. Not found until 11/21/61.</t>
  </si>
  <si>
    <t>Convair CV-880</t>
  </si>
  <si>
    <t>N8804E</t>
  </si>
  <si>
    <t>22-00-16</t>
  </si>
  <si>
    <t>The aircraft stalled for reasons undetermined, at an altitude too low to effect recovery.</t>
  </si>
  <si>
    <t>Rockhampton - MacKay</t>
  </si>
  <si>
    <t>Fokker F-27 Friendship 100</t>
  </si>
  <si>
    <t>VH-TFB</t>
  </si>
  <si>
    <t>The flight crashed into the sea, 7.5 miles from the airport after being in a holding pattern waiting for fog to lift.  Cause could not be determined.</t>
  </si>
  <si>
    <t>PacifiNorthern Airlines</t>
  </si>
  <si>
    <t>Cordova - Anchorage</t>
  </si>
  <si>
    <t>Lockheed 749A-79-32 Constellation</t>
  </si>
  <si>
    <t>N1554V</t>
  </si>
  <si>
    <t>The aircraft failed to maintain its intended flight path and  crashed into the face of Mt. Gilbert at 9,646 ft. after taking off from Cordova. The crew's failure to use all available  navigational aids in establishing the aircraft's position on Amber I Airway thereby allowing the aircraft  to proceed off course over dangerous terrain. A contributing factor to the  accident was the failure of air defense radar, which had been tracking the aircraft, to notify either  ARTCC or the crew that the aircraft was proceeding on a dangerous course.</t>
  </si>
  <si>
    <t>Belo Horizonte - Rio de Janeiro</t>
  </si>
  <si>
    <t>Convair CV-340-62</t>
  </si>
  <si>
    <t>PP-YRB</t>
  </si>
  <si>
    <t>Crashed into Guanabara Bay during approach. Cause undetermined.</t>
  </si>
  <si>
    <t>Goodyear ZPG-3W (airship)</t>
  </si>
  <si>
    <t>The airship crashed nose-first into the AtlantiOcean, 10 miles off the coast of New Jersey. The  failure of a seam due to some unknown factor that degraded the adhesive.</t>
  </si>
  <si>
    <t>Persian Gulf</t>
  </si>
  <si>
    <t>Gulf Aviation (Kalinga Airways)</t>
  </si>
  <si>
    <t>Doha - Sharjah</t>
  </si>
  <si>
    <t>VT-DGS</t>
  </si>
  <si>
    <t>Crashed into the Persian Gulf while en route. Cause undetermined. Wreckage never found.</t>
  </si>
  <si>
    <t>Bogota - Quito</t>
  </si>
  <si>
    <t>45-1109A</t>
  </si>
  <si>
    <t>Crashed and burned on Mt. Pichincha as it prepared to land at Quito.</t>
  </si>
  <si>
    <t>Okinawa - Manila</t>
  </si>
  <si>
    <t>N292</t>
  </si>
  <si>
    <t>45462/925</t>
  </si>
  <si>
    <t>After a loss of power in the No. 2 engine the crew was unable to feather the prop. An emergency descent was made and the plane ditched into the ocean. Upon contact with the water, the aft end of the fuselage broke free at the rear of the pressure bulkhead, the right wing  tore free and the engines separated. The wing floated for 3hrs, serving as a life raft for  passengers. The remainder of the fuselage, sank some 10 minutes after impact.  Passengers were rescued 6 hours after the accident. Failure of No. 2  engine, resulting in oil contamination, loss of oil supply, subsequent loss of the No. 2 propeller assembly and fire-in-flight, which necessitated a ditching.</t>
  </si>
  <si>
    <t>Bulchi - Jimma</t>
  </si>
  <si>
    <t>ET-T-18</t>
  </si>
  <si>
    <t>Crashed onto a mountainside at 9,000 ft. The pilot misjudged the weather conditions and continued to fly into deteriorating weather conditions while trying to maintain VFR. The pilot attempted to climb at a speed below the minimum safe climbing speed of the aircraft.</t>
  </si>
  <si>
    <t>Military - Royal Belgian Air Force</t>
  </si>
  <si>
    <t>Fairchild C-119G</t>
  </si>
  <si>
    <t>CP-36</t>
  </si>
  <si>
    <t>Crashed into mountainous terrain north of Lake Kivu after experiencing engine failure.</t>
  </si>
  <si>
    <t>Chicago Helicopter Airways</t>
  </si>
  <si>
    <t>Sikorsky S-58C helicopter</t>
  </si>
  <si>
    <t>N879</t>
  </si>
  <si>
    <t>The helicopter crashed into Forest Home Cemetery. The structural disintegration in flight, initiated by a fatigue fracture of a main rotor blade.</t>
  </si>
  <si>
    <t>Deutsche Flugdienst</t>
  </si>
  <si>
    <t>Frankfort - Rimini</t>
  </si>
  <si>
    <t>D-BELU</t>
  </si>
  <si>
    <t>While descending through 5,000ft, the crew lost the No.1 engine. At 1,500 ft. the other engine was also lost. The aircraft crashed 3,300 ft. short of the runway. Failure of both engines on the aircraft.</t>
  </si>
  <si>
    <t>La Paz - Tipuani</t>
  </si>
  <si>
    <t>TAM-09</t>
  </si>
  <si>
    <t>The DC-3 crashed into Hayti Mountain while en route.</t>
  </si>
  <si>
    <t>Cairo - Moscow</t>
  </si>
  <si>
    <t>CCCP 75705</t>
  </si>
  <si>
    <t>Crashed after an in-flight fire aboard the aircraft.</t>
  </si>
  <si>
    <t>Military - French Naval Aviation</t>
  </si>
  <si>
    <t>Avro Lancaster 1</t>
  </si>
  <si>
    <t>WU-26</t>
  </si>
  <si>
    <t>Cashed while en route to Casablanca after experiencing an engine fire.</t>
  </si>
  <si>
    <t>Don Everall Aviation</t>
  </si>
  <si>
    <t>Heraklion, Greece - Cairo, Egypt</t>
  </si>
  <si>
    <t>Vickers 634 Viking 1B</t>
  </si>
  <si>
    <t>G-AMNK</t>
  </si>
  <si>
    <t>The cargo plane took off, lost an engine, banked to the left and crashed into the ocean. The cause of the engine failure was not established but the most likely reason appears to be a defective fuel or ignition system. The reason why it was not possible for the aircraft to maintain safe flight after the failure of the engine remains unknown.</t>
  </si>
  <si>
    <t>F-BHBC</t>
  </si>
  <si>
    <t>The aircraft crashed into the AtlantiOcean after an unsuccessful landing attempt. Cause undetermined. Possible structural failure or loss of control due to turbulence, sensory illusion or distraction of the flight crew which could have been associated with a lightning strike.</t>
  </si>
  <si>
    <t>World Airways</t>
  </si>
  <si>
    <t>830/18</t>
  </si>
  <si>
    <t>Guam - Wake Island</t>
  </si>
  <si>
    <t>Douglas DC-6AB</t>
  </si>
  <si>
    <t>N90779</t>
  </si>
  <si>
    <t>44914/646</t>
  </si>
  <si>
    <t>The aircraft was carrying American servicemen and dependants. Less than a minute after taking off, the aircraft crashed on Mt. Barrigada bursting into flames on impact. The casualties were more attributable to the effects of the fire than the crash. Failure of the pilot to comply with published departure procedures by initiating a right turn before attaining an altitude of 1,000 ft.</t>
  </si>
  <si>
    <t>Atsugi, Japan - Subi Point, Philippines</t>
  </si>
  <si>
    <t>The plane crashed after transmitting a message that the No. 3 engine was on fire and they were diverting to Okinawa. The fire in the No. 3 engine was extinguished but a residual fire continued in a tire until it ignited the fuel tank resulting in an explosion.</t>
  </si>
  <si>
    <t>Austrian Airlines</t>
  </si>
  <si>
    <t>Vickers Viscount 837</t>
  </si>
  <si>
    <t>OE-LAF</t>
  </si>
  <si>
    <t>Crashed on approach to Moscow, 11 nm short of the runway. Malfunctioning or misread altimeter.</t>
  </si>
  <si>
    <t>Tapachula - Mexico City</t>
  </si>
  <si>
    <t>Douglas DC-3 (C-53-DO)</t>
  </si>
  <si>
    <t>XA-HUS</t>
  </si>
  <si>
    <t>Crashed on the slopes of a mountain in dense fog.</t>
  </si>
  <si>
    <t>United Arab Airlines</t>
  </si>
  <si>
    <t>Geneva - Rome</t>
  </si>
  <si>
    <t>Vickers Viscount 739B</t>
  </si>
  <si>
    <t>SU-AKW</t>
  </si>
  <si>
    <t>Crashed  into the Tyrrhenian Sea off Elba after penetrating severe thunderstorm.</t>
  </si>
  <si>
    <t>Boston - Philadelphia</t>
  </si>
  <si>
    <t>N5533</t>
  </si>
  <si>
    <t>A few seconds after becoming airborne, the aircraft struck a flock of starlings. A number of these birds were ingested in engines No. 1, 2, and 4.  Engine No. 1 was shut down and its propeller was feathered. Engines No. 2 and 4 experienced a substantial momentary loss of power. This abrupt and intermittent loss and recovery of power resulted in the aircraft yawing to the left and decelerating to the stall speed. As speed decayed during the continued yaw and skidding left turn, the stall speed was reached; the left wing dropped, the nose pitched up, and the aircraft rolled left into a spin and fell almost vertically into the water. An altitude of less than 150 feet precluded recovery.</t>
  </si>
  <si>
    <t>Itavia</t>
  </si>
  <si>
    <t>Rome - Genoa</t>
  </si>
  <si>
    <t>de Havilland DH-114 Heron 2</t>
  </si>
  <si>
    <t>I-AOMA</t>
  </si>
  <si>
    <t>Hit Mt. Capanne while en route.  Cause unknown.</t>
  </si>
  <si>
    <t>Rapid City, South Dakota - Ogden, UT</t>
  </si>
  <si>
    <t>N1300N</t>
  </si>
  <si>
    <t>The right wing of the cargo plane separated from the aircraft at 6,500 ft. Fatigue of the right wing lower attach angle bolts resulting in an in-flight wing failure.</t>
  </si>
  <si>
    <t>Tupolev Tu-104A</t>
  </si>
  <si>
    <t>CCCP-42452</t>
  </si>
  <si>
    <t>Crashed after a premature descent.</t>
  </si>
  <si>
    <t>Spokane - Missoula</t>
  </si>
  <si>
    <t>Douglas C-54A-DC</t>
  </si>
  <si>
    <t>N48762</t>
  </si>
  <si>
    <t>Crashed into mountains in snow showers while descending to Missoula. The aircraft entered a steep left banking turn and the nose was raised in an apparent attempt to turn and climb out through an intersecting valley, however, the aircraft continued to sink toward the ground, rolled to the left and crashed inverted. The failure of the pilot to continue in accordance with his IFR flight plan by attempting a VFR approach during instrument weather conditions.</t>
  </si>
  <si>
    <t>ArctiPacific</t>
  </si>
  <si>
    <t>Toledo - Kansas City, MO</t>
  </si>
  <si>
    <t>N1244N</t>
  </si>
  <si>
    <t>Crashed after taking off from Toledo Express Airfield, landing 5,800 ft. beyond the runway threshold. Sixteen members of the California State  PolytechniCollege,  San Luis Obispo football team killed. Premature lift-off, partial loss of power in the No.1 engine, overweight aircraft and weather conditions were the cause of the crash.</t>
  </si>
  <si>
    <t>Royal Nepal Airlines</t>
  </si>
  <si>
    <t>9N-AAD</t>
  </si>
  <si>
    <t>Fairchild F-27A</t>
  </si>
  <si>
    <t>HC-ADV</t>
  </si>
  <si>
    <t>0001A</t>
  </si>
  <si>
    <t>Crashed into a mountain 20 miles south of the airport.</t>
  </si>
  <si>
    <t>PI-C133</t>
  </si>
  <si>
    <t>Crashed into Mt. Baco while en route. Navigational error under adverse weather conditions.</t>
  </si>
  <si>
    <t>Cuiaba - Manaus</t>
  </si>
  <si>
    <t>Curtiss C-46A-60-CK</t>
  </si>
  <si>
    <t>PP-AKF</t>
  </si>
  <si>
    <t>The No.2 engine failed while en route. The aircraft lost altitude, crashed in a jungle and burned. Starboard engine failed to feather for reasons unknown.</t>
  </si>
  <si>
    <t>Military - Argentine Air Force</t>
  </si>
  <si>
    <t>Buenos Aires - Lima</t>
  </si>
  <si>
    <t>Avro 691 Lancastrian IV</t>
  </si>
  <si>
    <t>T-102</t>
  </si>
  <si>
    <t>The domestiflight cashed and burned in heavy rain 100 miles from it's destination. Pilot error. Flying VFR in adverse weather conditions.</t>
  </si>
  <si>
    <t>Temuco - Santiago</t>
  </si>
  <si>
    <t>CC-CLD-P210</t>
  </si>
  <si>
    <t>The plane crashed into La Gotera Hill while on approach to Santiago. The official cause is unknown.  Icing suspected. All members of the Green Cross Chilean soccer team killed.</t>
  </si>
  <si>
    <t>Fort Lamy, Chad - Marseilles, France</t>
  </si>
  <si>
    <t>F-BHBM</t>
  </si>
  <si>
    <t>While en route from Fort Lamy, Chad to Marseilles, France, the airliner crashed and burned in the Sahara Desert on the Algeria / Libya border. Detonation of a nitrocellulose bomb.</t>
  </si>
  <si>
    <t>Douglas C-124A-DL</t>
  </si>
  <si>
    <t>51-0174</t>
  </si>
  <si>
    <t>Crashed shortly after taking off from McChord Air Force base.</t>
  </si>
  <si>
    <t>826/266</t>
  </si>
  <si>
    <t>Chicago - New York City / Columbus - New York City</t>
  </si>
  <si>
    <t>MD DC-8-11 / Lockheed  1049 S Const</t>
  </si>
  <si>
    <t>N8013U/N6907C</t>
  </si>
  <si>
    <t>45290 /4021</t>
  </si>
  <si>
    <t>A midair collision took place over Staten Island at 5,000 ft. The Connie was cleared to land at La Guardia Airport on Runway 04 when the United DC-8 struck the Connie tearing it apart. The Connie immediately crashed to the ground at Miller Army Air Field on Staten Island. One passenger was sucked out into one of the DC8s jet engines. Other passengers fell from the Connie as the spinning fuselage fell onto Staten Island. The United jet tried to make an emergency landing at La Guardia Airport but could not maintain altitude and crashed into the streets of Brooklyn. Forty-four passengers on the Constellation and eight-four passengers on the DC-8 were killed. Three passengers from the DC-8 died shortly after. One young boy, Stephen Baltz survived several days before succumbing to his injuries. Six people were also killed on the ground. The United crew entered a low-altitude holding pattern at 500 miles per hour, twice the speed it should have been going and flew past the clearance limits and airspace allocated to the flight. One of 2 VORs on the DC-8 was not functioning. Although the crew knew this, they failed to report this to the ATC, who probably would have provided extra radar assistance.</t>
  </si>
  <si>
    <t>Munich - Northolt AB, England</t>
  </si>
  <si>
    <t>Convair C-131D (CV-340-79)</t>
  </si>
  <si>
    <t>55-291</t>
  </si>
  <si>
    <t>The aircraft lost an engine on takeoff from Munich. Unable to maintain height, it crashed into St. Paul's Cathedral church and into a business section of the city killing 31 on the ground. A collection of water was found in the fuel tank booster pump.</t>
  </si>
  <si>
    <t>S85</t>
  </si>
  <si>
    <t>Cebu - Davao</t>
  </si>
  <si>
    <t>PI-C126</t>
  </si>
  <si>
    <t>Crashed on takeoff. Failure of the No. 1 engine shortly after take-off but after V2. Inappropriate emergency procedures by crew.</t>
  </si>
  <si>
    <t>Avia 14</t>
  </si>
  <si>
    <t>OK-MCZ</t>
  </si>
  <si>
    <t>Unable to gain altitude, the aircraft crashed into power cables during takeoff.</t>
  </si>
  <si>
    <t>Finnair</t>
  </si>
  <si>
    <t>Kokkola - Vaasa</t>
  </si>
  <si>
    <t>OH-LCC</t>
  </si>
  <si>
    <t>14066/25511</t>
  </si>
  <si>
    <t>Crashed into woods while attempting to land. Both pilots tested positive for alcohol.  In addition, the pilot did not have enough sleep the night before and was not considered to be in satisfactory mental and physical condition to undertake the flight.</t>
  </si>
  <si>
    <t>New York - Mexico City</t>
  </si>
  <si>
    <t>McDonnell Douglas DC-8-21</t>
  </si>
  <si>
    <t>XA-XAX</t>
  </si>
  <si>
    <t>45432/105</t>
  </si>
  <si>
    <t>An aborted takeoff caused the aircraft to crash through the airport barrier fence and burst into flames. The unnecessary discontinuance of the takeoff as a result of actions by the check-pilot who was either not in the pilot's seat or reached forward without warning and pulling the throttles back. This action caused power to be decreased on all four engines. Contributing factors were the marginally poor weather, snow on the runway and the possibility of the pitot head heat not being on.</t>
  </si>
  <si>
    <t>Midway Island Naval Air Station</t>
  </si>
  <si>
    <t>BU143193</t>
  </si>
  <si>
    <t>While returning from an aborted barrier mission, the aircraft hit a seawall at end of short runway. The main landing geart was sheared off and the aircraft cartwheeled, slid into a vehicle, exploded and burned.</t>
  </si>
  <si>
    <t>Jakarta - Bandung</t>
  </si>
  <si>
    <t>PK-GDI</t>
  </si>
  <si>
    <t>The aircraft struck Mt. Burangrang . Attempt by the pilot to fly over mountainous terrain when unsure of his position and in weather conditions which severely restricted visibility.</t>
  </si>
  <si>
    <t>Azores - Argentia,Newfoundland</t>
  </si>
  <si>
    <t>51-17626</t>
  </si>
  <si>
    <t>Exploded and cashed crashed into the AtlantiOcean approximately 25 miles northeast of the Azores.</t>
  </si>
  <si>
    <t>12'20</t>
  </si>
  <si>
    <t>N7502A</t>
  </si>
  <si>
    <t>17629/8</t>
  </si>
  <si>
    <t>Crashed into the AtlantiOcean and exploded.</t>
  </si>
  <si>
    <t>Surabaya - Balikpapan</t>
  </si>
  <si>
    <t>PK-GDY</t>
  </si>
  <si>
    <t>Disappeared while en route. The wreckage was never found. It is believed the aircraft crashed into the sea off the island of Madura.</t>
  </si>
  <si>
    <t>New York City - Brussels</t>
  </si>
  <si>
    <t>Boeing B-707-320</t>
  </si>
  <si>
    <t>OO-SJB</t>
  </si>
  <si>
    <t>17624/92</t>
  </si>
  <si>
    <t>The aircraft was about to touchdown on the runway when engine power was increased and the aircraft climbed to 1,500 ft. The aircraft completed 3 left-hand circles. Its attitude increased until it nosed down and crashed. The entire eighteen member U.S. Figure Skating team killed.  Failure of the aircraft's flying controls, possibly jamming of the outboard ailerons or unwanted extension of the spoilers.</t>
  </si>
  <si>
    <t>San Antonio-Maiquetia</t>
  </si>
  <si>
    <t>YV-C-AZQ</t>
  </si>
  <si>
    <t>Crashed while en route. Navigation error. Failure of the crew to follow the prescribed route. Flying VFR in IFR conditions.</t>
  </si>
  <si>
    <t>Rio de Janerio - Belem</t>
  </si>
  <si>
    <t>C-47-2055</t>
  </si>
  <si>
    <t>Prague - Zurich</t>
  </si>
  <si>
    <t>OK-OAD</t>
  </si>
  <si>
    <t>The aircraft crashed 13.6 miles Northeast of NÃ¼rnberg after an intentional descent for unknown reasons led to the disintegration of the aircraft due to structural stress. Possible defective artificial horizon. Possible unnoticed over control of the electrical rudder or aileron trim. Possible physical incapacitation of one or both pilots.</t>
  </si>
  <si>
    <t>Singapore</t>
  </si>
  <si>
    <t>Handley Page Hastings C-2</t>
  </si>
  <si>
    <t>WD497</t>
  </si>
  <si>
    <t>Lost an engine, stalled and crashed.</t>
  </si>
  <si>
    <t>Rome  - Lisbon -  Madrid - Santa Maria, Azores -Caracas</t>
  </si>
  <si>
    <t>McDonnell Douglas DC-8-53</t>
  </si>
  <si>
    <t>PH-DCL</t>
  </si>
  <si>
    <t>Five minutes after taking off from Lisbon, Portugal, the aircraft plunged into the AtlantiOcean. There were indications from the wreckage that the aircraft went into a spiral dive and hit the water at over 500 mph. Either through inattentiveness or loss of an artificial horizon or other instrument malfunction, the aircraft went into a steep left bank from which recovery was not possible. Attitude of the aircraft at the moment of impact pointed to over correction.</t>
  </si>
  <si>
    <t>Lockheed L-188C Electra</t>
  </si>
  <si>
    <t>PH-LLM</t>
  </si>
  <si>
    <t>Crashed into power lines during the approach, 4 km short of the runway. Crew's neglect to cockpit duties.</t>
  </si>
  <si>
    <t>Continentale Deutsche Luftreederei</t>
  </si>
  <si>
    <t>D-ABEB</t>
  </si>
  <si>
    <t>Error in judgement on the part of the captain, who, after sighting the runway lights, concentrated on keeping them in sight and failed to make adequate reference to his flight instruments. As a result, he allowed the aircraft to descend below the obstacle clearance limit of 360ft.  In the darkness, with no ground reference, the runway lights gave him insufficient guidance as to his height and angle of approach and he was unaware that the aircraft had descended to ground level. The fatigue of the captain and the failure to illuminate the aircraft's landing lights were conributing factors.</t>
  </si>
  <si>
    <t>Transcontinental</t>
  </si>
  <si>
    <t>Salta - Cordoba - Buenos Aires</t>
  </si>
  <si>
    <t>LV-FTO</t>
  </si>
  <si>
    <t>Crashed into a trees and telegraph poles on final approach.The pilot failed to follow the instrument approach procedures during the approach.</t>
  </si>
  <si>
    <t>Tupolev TU-104B</t>
  </si>
  <si>
    <t>CCCP-42447</t>
  </si>
  <si>
    <t>Hit apporach lights while trying to land in heavy rain.</t>
  </si>
  <si>
    <t>Omaha - Denver</t>
  </si>
  <si>
    <t>McDonnell Douglas DC-8-12</t>
  </si>
  <si>
    <t>N8040U</t>
  </si>
  <si>
    <t>Following takeoff from Omaha, hydraulidifficulties were experienced. The flight was continued to Denver where the aircraft experienced asymmetrical reverse thrust while landing and crashed into a maintenance truck and burned. Asymmetrical thrust during the landing attempt due to a hydrauliemergency.  Numbers 1 &amp; 2 thrust reversers failed.  The crew failed to activate the back-up high-pressure air bottle used to hold the reverse ejectors in the extended position during a hydrauliemergency.  Poor evacuation procedures.  A contributing factor was the  failure of the first officer to monitor the thrust reverse indicator lights when applying reverse thrust and the crew's lack of training and knowledge on the aircraft's hydraulisystem. The driver of the maintenance truck was killed.</t>
  </si>
  <si>
    <t>Zurich - Rabat</t>
  </si>
  <si>
    <t>OK-PAF</t>
  </si>
  <si>
    <t>On reaching Rabat, the plane was diverted to Casablanca because of poor ground visibility. Conditions at Casablanca were a little better but the plane overshot the runway on its first approach. With worsening conditions the pilot asked to land at the U.S. Air Force base at Nouasseur. While the tower was seeking permission, the pilot saw a window of opportunity and tried again to land at Casablanca. The aircraft crashed into a hillside and burned eight miles short of the runway.</t>
  </si>
  <si>
    <t>Buenos Aires - Comodoro</t>
  </si>
  <si>
    <t>LV-ADW</t>
  </si>
  <si>
    <t>The aircraft disintegrated in flight following the application of loads in excess of the design loads. The aircraft entered an area of extreme turbulence and was struck by lightning.</t>
  </si>
  <si>
    <t>Seattle - Shemya AFB</t>
  </si>
  <si>
    <t>N6118C</t>
  </si>
  <si>
    <t>45243/919</t>
  </si>
  <si>
    <t>Undershot the runway by 200 feet, crashed and burned. Absence of approach and runway lights. Lack of guidance from air trafficontroller during last stages of flight.</t>
  </si>
  <si>
    <t>Malev Hungarian Airlines</t>
  </si>
  <si>
    <t>HA-TSA</t>
  </si>
  <si>
    <t>The aircraft crashed between a row of houses while on a sightseeing flight. Inattention of crew to duties. Pilots had 2 companions in the cabin during the entire flight and performed forbidden maneuvers including one sharp turn which resulted in  lost control of the aircraft.</t>
  </si>
  <si>
    <t>Cunard Eagle Airways</t>
  </si>
  <si>
    <t>London - Sola</t>
  </si>
  <si>
    <t>Vickers Viking 3B</t>
  </si>
  <si>
    <t>G-AHPM</t>
  </si>
  <si>
    <t>Crashed into a mountain18 nm northeast of Stravanger Airport.  Deviation from prescribed course. Cause unknown.</t>
  </si>
  <si>
    <t>Air America</t>
  </si>
  <si>
    <t>B-136</t>
  </si>
  <si>
    <t>The cargo plane struck a mountain while dropping supplies.</t>
  </si>
  <si>
    <t>Eastern Provincial Airways</t>
  </si>
  <si>
    <t>CF-MEX</t>
  </si>
  <si>
    <t>An in-flight fire, initiated and sustained by a severe fuel leak. The fuel leak was caused by the locking of a carburetor drain plug to unscrew.</t>
  </si>
  <si>
    <t>Chicago - Las Vegas</t>
  </si>
  <si>
    <t>N86511</t>
  </si>
  <si>
    <t>The aircraft crashed and burned in a field 10 miles west of Midway Airport. The airliner had taken off from Midway headed for Las Vegas. Loss of a 5/16 inch steel bolt from the elevator boost system which caused the elevator to move to its full upward position creating a stall and loss of control of the aircraft.</t>
  </si>
  <si>
    <t>Addis Ababa - Asmara</t>
  </si>
  <si>
    <t>ET-T-16</t>
  </si>
  <si>
    <t>Malfunctioning propeller. The pilot tried to turn back for an emergency landing but crashed.</t>
  </si>
  <si>
    <t>Lineas AÃ©reas Costarricenses</t>
  </si>
  <si>
    <t>TI-1006C</t>
  </si>
  <si>
    <t>Cargo plane crashed.</t>
  </si>
  <si>
    <t>PK-GDZ</t>
  </si>
  <si>
    <t>President Airlines</t>
  </si>
  <si>
    <t>Shannon - Gander</t>
  </si>
  <si>
    <t>N90773</t>
  </si>
  <si>
    <t>44058/365</t>
  </si>
  <si>
    <t>The aircraft crashed into the Shannon River shortly after taking off in fog. Possible fault with the artificial horizon or aircraft's aileron tabs. Contributing factor was the weather and crew fatigue.</t>
  </si>
  <si>
    <t>Paris - Rabat</t>
  </si>
  <si>
    <t>Sud-Aviation Caravelle III</t>
  </si>
  <si>
    <t>F-BJTB</t>
  </si>
  <si>
    <t>The aircraft crashed and burned while attempting to land at Sale Airport. With its landing gear down and flaps partially extended, the plane struck the ground in a slight nose-down attitude. Possible misread altimeter.</t>
  </si>
  <si>
    <t>United Nations Organization</t>
  </si>
  <si>
    <t>Leopoldville - Ndola</t>
  </si>
  <si>
    <t>SE-BDY</t>
  </si>
  <si>
    <t>The aircraft crashed into the jungle approximately 9 miles from the destination airport. UN Secretary General, Dag HammarskjÃ¶ld, 56, killed. The aircraft was allowed to descend too low, resulting in striking trees and crashing. Although the United Nations released a statement that no evidence of sabotage was found, rumors persist about this accident alleging that the victims were shot prior to the crash or that a bomb onboard exploded.</t>
  </si>
  <si>
    <t>Chicago - Tampa</t>
  </si>
  <si>
    <t>Lockheed 188C  Electra</t>
  </si>
  <si>
    <t>N137US</t>
  </si>
  <si>
    <t>Takeoff and Initial climb appeared to be normal, but at approximately 200 feet a shallow turn to the right continued into a gradually increasing bank of about 85 to 90 degrees. While in the turn, the crew made a short, garbled transmission indicating alarm. During the latter part of the turn a gradual descent began and, two minutes after taking off, the aircraft struck the ground. Mechanical failure in the aileron primary control system due to an improper replacement of the aileron boost assembly, resulting in a loss of lateral control of the aircraft at an altitude too low to effect recovery.</t>
  </si>
  <si>
    <t>Adana - Ankara</t>
  </si>
  <si>
    <t>TC-TAY</t>
  </si>
  <si>
    <t>Crashed into high terrain on approach, 18 kms from Ankara Airport. The aircraft was not in a normal flying  pattern and below normal altitude.</t>
  </si>
  <si>
    <t>Derby Aviation</t>
  </si>
  <si>
    <t>London - Perpignan</t>
  </si>
  <si>
    <t>G-AMSW</t>
  </si>
  <si>
    <t>16171/32919</t>
  </si>
  <si>
    <t>Crashed into Mt. Canigou while descending to land. Navigational error.</t>
  </si>
  <si>
    <t>WD498</t>
  </si>
  <si>
    <t>The plane stalled and crashed during takeoff.</t>
  </si>
  <si>
    <t>Bristol 170 Freighter 31M</t>
  </si>
  <si>
    <t>Cherboug - Les Prevosts</t>
  </si>
  <si>
    <t>G-ANWL</t>
  </si>
  <si>
    <t>Failed to gain altitude after a missed approach and crashed. The malfunctioning of the automatipitch coarsening unit of the starboard propeller. This deprived the captain of the necessary degree of control of the aircraft at a critical stage of the flight.</t>
  </si>
  <si>
    <t>Lisbon - Ilha do Sal - Recife</t>
  </si>
  <si>
    <t>PP-PDO</t>
  </si>
  <si>
    <t>The flight crashed into a hill during approach. Pilot error. Improper evaluation of distance, flying a non-standard traffipattern by night and failing to observe altitude minima during the final approach.</t>
  </si>
  <si>
    <t>201/8</t>
  </si>
  <si>
    <t>Baltimore - Columbia SC</t>
  </si>
  <si>
    <t>N2737A</t>
  </si>
  <si>
    <t>Flown under a military contract, several procedural errors by the crew caused the loss of 2 engines. After several more errors, the aircraft crashed into a wooded area. Most deaths from post-impact fire and CO.  Lack of command coordination and decision, faulty judgement and insufficient knowledge that led to an emergency situation. In addition there were faulty maintenance procedures. The carrier's license was revoked 6 weeks after the crash.</t>
  </si>
  <si>
    <t>Off Puerto Rico</t>
  </si>
  <si>
    <t>Air Haiti International</t>
  </si>
  <si>
    <t>San Juan, PR - Managua</t>
  </si>
  <si>
    <t>Lockheed L-749A Constellation</t>
  </si>
  <si>
    <t>HH-ABA</t>
  </si>
  <si>
    <t>Sao Paulo - Trinidad</t>
  </si>
  <si>
    <t>de Havilland Comet 4</t>
  </si>
  <si>
    <t>LV-AHR</t>
  </si>
  <si>
    <t>After reaching an altitude of about 100 m, the aircraft lost altitude, collided with a eucalyptus forest and was destroyed. Pilot error. Failure to operate under IFR in adverse weather conditions at night. Failure to follow the climb procedure.</t>
  </si>
  <si>
    <t>Sao TomÃ©</t>
  </si>
  <si>
    <t>Military - ForÃ§a AÃ©rea Portuguesa</t>
  </si>
  <si>
    <t>Sydney - Canberra</t>
  </si>
  <si>
    <t>Vickers Viscount 720</t>
  </si>
  <si>
    <t>VH-TVC</t>
  </si>
  <si>
    <t>Crashed 9 minutes after taking off, into Botan Bay, 3 miles south of the airport . In-flight structural failure due to turbulence.</t>
  </si>
  <si>
    <t>Boeing 720-030B</t>
  </si>
  <si>
    <t>D-ABOK</t>
  </si>
  <si>
    <t>18058/202</t>
  </si>
  <si>
    <t>Crashed into an open field in a steep dive after attempting an emergency landing.</t>
  </si>
  <si>
    <t>Military - Belgian Air Force</t>
  </si>
  <si>
    <t>Fairchild C-119G / Fairchild C-119</t>
  </si>
  <si>
    <t>CP-23 / CP-25</t>
  </si>
  <si>
    <t>10951/ 11082</t>
  </si>
  <si>
    <t>Midair collision between two C-119s.</t>
  </si>
  <si>
    <t>AN-AOE</t>
  </si>
  <si>
    <t>The cargo plane cashed while attempting to land. Shifting cargo.</t>
  </si>
  <si>
    <t>Ankara - Nicosia</t>
  </si>
  <si>
    <t>de Havilland Comet 4B</t>
  </si>
  <si>
    <t>G-ARJM</t>
  </si>
  <si>
    <t>Shortly after taking off from Esenboga Airport, the aircraft assumed an excessively steep climbing angle, stalled and crashed. The probable cause of the accident was the obstruction of the pitch pointer in the captain's director horizon which led him to make an excessively steep climb. One of three screws had worked its way loose and blocked the pointer on the dial from indicating the correct pitch.</t>
  </si>
  <si>
    <t>Kodiak Airways</t>
  </si>
  <si>
    <t>Old Harbor - Kaguyak</t>
  </si>
  <si>
    <t>Grumman G-21A Goose</t>
  </si>
  <si>
    <t>N1503V</t>
  </si>
  <si>
    <t>Corporacion Boliviano de Fomento</t>
  </si>
  <si>
    <t>CP-541</t>
  </si>
  <si>
    <t>The cargo plane's right wing tip struck a wall and then the plane crashed into a tree. Pilot error in failing to discontinue takeoff, even after the right wing tip hit the well and broke off, while the aircraft was on the ground during the takeoff run.</t>
  </si>
  <si>
    <t>Antonov AN-10A</t>
  </si>
  <si>
    <t>CCCP-11148</t>
  </si>
  <si>
    <t>Crashed on takeoff. Engine failure</t>
  </si>
  <si>
    <t>Huanuco - Pucallpa</t>
  </si>
  <si>
    <t>OB-PBH-530</t>
  </si>
  <si>
    <t>While flying at FL 150, the pilot radioed he was returning to Huanuco because of bad weather. Soon after, the plane was seen spiraling towards the ground and witnesses heard the engines accelerate before the aircraft hit a hill. Separation of the left elevator in flight.</t>
  </si>
  <si>
    <t>Porlamar - Cumana</t>
  </si>
  <si>
    <t>Fairchild F-27</t>
  </si>
  <si>
    <t>YV-C-EVH</t>
  </si>
  <si>
    <t>Approximately 10 minutes after takeoff , for a scheduled flight to Cumana, the aircraft crashed into the San Juan Mountains.</t>
  </si>
  <si>
    <t>Avianca</t>
  </si>
  <si>
    <t>Manizales - Bogota</t>
  </si>
  <si>
    <t>HK-502</t>
  </si>
  <si>
    <t>After taking off the crew of the cargo plane declaired an emergency and crashed shortly after. The faulty procedure on the part of the pilot who made the en route climb from Manizales to San Felix at a low altitude, so that the aircraft became trapped in a canyon and crashed in the San Felix pass at La Aguadita after stalling during a turn at 9,000 ft.</t>
  </si>
  <si>
    <t>Boeing B-707-123B</t>
  </si>
  <si>
    <t>N7506A</t>
  </si>
  <si>
    <t>17633/12</t>
  </si>
  <si>
    <t>After taking off from Idlewild Airport and reaching a height of 1,500 feet, the aircraft made a left turn but continued to roll until it was inverted and crashed into Jamaica Bay approximately 3 miles southwest of the control tower. A rudder control malfunction which caused  a full unwanted rudder deployment, yaw, sideslip and roll which led to loss of control of the aircraft. This was caused by the use of an improper tool at the manufacturing plant to wrap the rudder servo unit's wiring, damaging the wires and leading to a short circuit. There is speculation that the accident was actually caused by the captain putting the aircraft in a steep 45 degree bank which resulted in the loss of control of the aircraft.</t>
  </si>
  <si>
    <t>Caledonian Airways</t>
  </si>
  <si>
    <t>Douala - Lisboa</t>
  </si>
  <si>
    <t>G-ARUD</t>
  </si>
  <si>
    <t>45160/754</t>
  </si>
  <si>
    <t>The aircraft had a unusually long take-off run and appeared to gain altitude with difficulty. One and one-half miles from the runway the aircraft struck trees and crashed into a tidal swamp and burst into flames.  A jammed right elevator spring tab caused the crew to lose of control of the aircraft.</t>
  </si>
  <si>
    <t>Grahamtown - Queentown</t>
  </si>
  <si>
    <t>ZS-DJC</t>
  </si>
  <si>
    <t>16189/32937</t>
  </si>
  <si>
    <t>Crashed into a mountain. Error in judgement by the pilot-in-command who attempted a low visual flight, beneath the cloud base, near mountains, in deteriorating weather conditions.</t>
  </si>
  <si>
    <t>Ankara - Adana</t>
  </si>
  <si>
    <t>TC-KOP</t>
  </si>
  <si>
    <t>Crashed into a mountain at an altitude of 6,800 ft. while en route in poor weather. In avoiding cumulus clouds and turbulent conditions the pilot was not able to keep track of his exact position or maintain exact altitude.</t>
  </si>
  <si>
    <t>Societa Aerea Mediterranea</t>
  </si>
  <si>
    <t>Khartoum - Rome</t>
  </si>
  <si>
    <t>I-DIMO</t>
  </si>
  <si>
    <t>44254/456</t>
  </si>
  <si>
    <t>The cargo plane crashed into Mt. Velino while en route.</t>
  </si>
  <si>
    <t>Training exercise</t>
  </si>
  <si>
    <t>55-0020</t>
  </si>
  <si>
    <t>The transport was taking part in a parachute drop mission with five other aircraft when it crashed.</t>
  </si>
  <si>
    <t>Cold Bay, AK - Adak, AK</t>
  </si>
  <si>
    <t>N6911C</t>
  </si>
  <si>
    <t>Crashed into a rock embankment, 328 ft. short of runway threshold while attempting to land on Runway 23 and after being warned by ATC that the plane was below the glidepath. The main gear and right wing separated from the plane and a fire ensued. The pilot's misjudgment of distance and altitude during the final approach.</t>
  </si>
  <si>
    <t>739/14</t>
  </si>
  <si>
    <t>Travis AFB - Honolulu - Agana, Guam - Clark AFB -Saigon</t>
  </si>
  <si>
    <t>N6921C</t>
  </si>
  <si>
    <t>Lost at sea while en route from Guam to the Philippines. The crew of the SS T.L. Lenzen supertanker sighted a midair explosion at 00:30 local time, from their position at 13 degrees 44' N, 134 degrees 49' E.  The subsequent search of over 144,000 square miles found nothing. Cause undetermined.</t>
  </si>
  <si>
    <t>Algeria</t>
  </si>
  <si>
    <t>Military - French Air Force</t>
  </si>
  <si>
    <t>Ilyushin IL-14</t>
  </si>
  <si>
    <t>CU-T819</t>
  </si>
  <si>
    <t>Crashed shortly after takeoff into the sea 1 mile offshore and sank. The weather was clear.</t>
  </si>
  <si>
    <t>Military - Colombian Air Force</t>
  </si>
  <si>
    <t>Bogota - Araracuara - Villavicencio</t>
  </si>
  <si>
    <t>FAC-563</t>
  </si>
  <si>
    <t>Due to winds, the aircraft was 10 degrees off course as it prepared to land at Villavicencio and crashed into a 11,500 ft. mountain.</t>
  </si>
  <si>
    <t>AVISPA</t>
  </si>
  <si>
    <t>Bahia Solano - Quibdo</t>
  </si>
  <si>
    <t>Douglas C-47A-1</t>
  </si>
  <si>
    <t>HK-524</t>
  </si>
  <si>
    <t>Nothing was heard from the aircraft after departing Bahia Solano. The wreckage was found 4 days later, 31 miles from the airport on Bonito Peak at an elevation of 2,400ft.</t>
  </si>
  <si>
    <t>Barcelona - Valencia - Seville</t>
  </si>
  <si>
    <t>Convair CV-440 -62</t>
  </si>
  <si>
    <t>EC-ATB</t>
  </si>
  <si>
    <t>Crashed into mountain while attempting to land.</t>
  </si>
  <si>
    <t>East Anglian Flying Services</t>
  </si>
  <si>
    <t>Jersey, Channel Islands - Portsmouth, England</t>
  </si>
  <si>
    <t>G-AGZB</t>
  </si>
  <si>
    <t>The plane descended to 1,000 ft while approaching Portsmouth in low clouds and drizzle and stuck St. Boniface and bust into flames. Pilot error. Crew flew below minimum safe altitude.</t>
  </si>
  <si>
    <t>Military - Union of Burma Air Force</t>
  </si>
  <si>
    <t>UB-BG-707</t>
  </si>
  <si>
    <t>The plane crashed and burned in a ravine after experiencing engine failue.</t>
  </si>
  <si>
    <t>Rio de Janerio - Vitoria</t>
  </si>
  <si>
    <t>PP-CEZ</t>
  </si>
  <si>
    <t>Crashed into trees short of the runway while on approach. Approach not carried out in accordance with company procedures and misjudgement of his distance from the runway.</t>
  </si>
  <si>
    <t>East Provincial Airways</t>
  </si>
  <si>
    <t>Sondre Stromfjord - Godthab</t>
  </si>
  <si>
    <t>Consolidated Catalina</t>
  </si>
  <si>
    <t>CF-IHA</t>
  </si>
  <si>
    <t>While landing on the water, the plane abruptly swerved to the right and sank in a short period of time. Because of a malfunction, the nose wheel doors were not closed and locked. The doors were torn off in the landing, allowing water to enter the wheel well severely damaging the aircraft.</t>
  </si>
  <si>
    <t>Cairo, Egypt  - Beirut, Lebanon</t>
  </si>
  <si>
    <t>SU-AJM</t>
  </si>
  <si>
    <t>The cargo plane crashed shortly after taking off.</t>
  </si>
  <si>
    <t>56-0546</t>
  </si>
  <si>
    <t>Struck a mountain in poor weather conditons.</t>
  </si>
  <si>
    <t>Lockheed C121J</t>
  </si>
  <si>
    <t>After departing Rhein-Main Air Base, the pilot sent a distress message requesting an emergency landing.  Soon after, the aircraft disintegrated losing it's left wing. Some sort of undetermined emergency led to explosive decompression which led to the destruction of the plane.</t>
  </si>
  <si>
    <t>Chicago - Kansas City, MO</t>
  </si>
  <si>
    <t>Boeing B-707-124</t>
  </si>
  <si>
    <t>N70775</t>
  </si>
  <si>
    <t>17611/49</t>
  </si>
  <si>
    <t>While en route from Chicago to Kansas City the airliner fell from FL 390 and crashed 6 miles north-northwest of Unionville, Missouri after an explosion aboard caused separation of the tail section. Detonation of a dynamite bomb in the right rear lavatory in the towel bin under the wash basin. This is the first case of sabotage on a commercial jet airliner. The bomb was believed to have been carried aboard by a passenger in a suicide-for-insurance plot.</t>
  </si>
  <si>
    <t>Paris - New York City</t>
  </si>
  <si>
    <t>Boeing B-707-328</t>
  </si>
  <si>
    <t>F-BHSM</t>
  </si>
  <si>
    <t>17920/159</t>
  </si>
  <si>
    <t>During takeoff from Orly Airport, the nose rose for about 5 seconds and then dropped back down on the runway. Smoke streamed from the wheels as the crew tried to stop the aircraft but it ran off the runway and collided with the runway lights and a house. The only survivors were two stewardesses who were seated in the tail section which broke free in the crash. The aircraft's horizontal stabilizer was improperly trimmed due to a failure of the trim servo motor.</t>
  </si>
  <si>
    <t>Tupolev Tu-104B</t>
  </si>
  <si>
    <t>CCCP-42491</t>
  </si>
  <si>
    <t>Struck a mountain after losing an engine.</t>
  </si>
  <si>
    <t>Paris - Pointe-a Pitre - Santaigo</t>
  </si>
  <si>
    <t>F-BHST</t>
  </si>
  <si>
    <t>18247/274</t>
  </si>
  <si>
    <t>The aircraft crashed into a 1,400 ft. hill while on approach, 15 miles from the runway threshold. Nonfunctioning VOR station. Insufficient meteorological information given to the flight crew. Malfunctioning automatidirection finder due to the effects of poor atmosphericonditions. The aircraft was named Chateau de Chantilly.</t>
  </si>
  <si>
    <t>Lvov - Sochi</t>
  </si>
  <si>
    <t>CCCP11186</t>
  </si>
  <si>
    <t>The plane crashed into a mountain during an approach to Adler Airport. The accident was caused by a change in approach patterns to the airport on the part of controllers without approval from aviation authorities.  Lack of training by the carrier for flights into mountainous regions.</t>
  </si>
  <si>
    <t>CCCP-42370</t>
  </si>
  <si>
    <t>The aircraft went into an uncontrollable dive from FL 290.</t>
  </si>
  <si>
    <t>Bangkok - Bombay</t>
  </si>
  <si>
    <t>McDonnell Douglas DC-8-43</t>
  </si>
  <si>
    <t>I-DIWD</t>
  </si>
  <si>
    <t>45631/160</t>
  </si>
  <si>
    <t>The aircraft crashed into a hill near Bombay, India, at an elevation of 3,600 ft. 50 miles ENE of the airport. Navigational error.  Premature descent. Crew did not use navigational facilities available.</t>
  </si>
  <si>
    <t>Trans Mediterranean Airways</t>
  </si>
  <si>
    <t>OD-AEC</t>
  </si>
  <si>
    <t>The cargo plane descended and crashed into the ocean attempting to take off. A loss of power on the No.1 and 2 engines following takeoff, which resulted in a gradual loss of height. The probable slow psycho-physical reaction of the crew, due to fatigue, may have prevented perception of the danger and the timely execution of maneuvers to prevent the accident, or minimize its consequences.</t>
  </si>
  <si>
    <t>Kabul  - Amritsar, India</t>
  </si>
  <si>
    <t>VT-AUS</t>
  </si>
  <si>
    <t>A vulture crashed through the cockpit window and killed the copilot.</t>
  </si>
  <si>
    <t>VT-DFZ</t>
  </si>
  <si>
    <t>Stalled and crashed.</t>
  </si>
  <si>
    <t>Hong Kong - Bangkok</t>
  </si>
  <si>
    <t>de Havilland Comet 4C</t>
  </si>
  <si>
    <t>SU-AMW</t>
  </si>
  <si>
    <t>Crashed into a jungle on the side of a mountain, 52 nm from the Bangkok airport while on approach. Premature descent. Navigational error.</t>
  </si>
  <si>
    <t>Honolulu - Nadi, Fiji</t>
  </si>
  <si>
    <t>Bristol Britannia 314</t>
  </si>
  <si>
    <t>CF-CZB</t>
  </si>
  <si>
    <t>Shortly after takeoff, a fire warning indication caused the pilot to feather the propeller on the No. 1 engine. Fuel was jettisoned, and the flight returned to Honolulu for landing approximately 40 minutes after departure. The three-engine landing approach appeared normal until the aircraft had proceeded beyond the runway threshold and had commenced its landing flare at an altitude of approximately 20 feet above the runway centerline. A go-around was attempted from this position and the aircraft banked and veered sharply to the left. Initial ground contact was made by the left wing tip approximately 550 feet to the left of the runway centerline. The aircraft progressively disintegrated as it  moved across the ground, then struck heavy earth-moving-equipment parked approximately 970 feet from the runway centerline. The accident was caused by the attempted three-engine go-around, when the aircraft was in a full landing configuration, at insufficient airspeed and altitude to maintain control.</t>
  </si>
  <si>
    <t>Antonov An-10A</t>
  </si>
  <si>
    <t>CCCP-11186</t>
  </si>
  <si>
    <t>Struck a mountain while attempting to land. Changes in the approach patterns for Sochi Airport, not approved by the State aviation authorities and without informing the flight crews about it.  Inadequacies of flight control and crew training in the Sochi area and training for flights in mountainous regions in general.</t>
  </si>
  <si>
    <t>F-BAOE</t>
  </si>
  <si>
    <t>Crashed during a training flight.</t>
  </si>
  <si>
    <t>Katmandu - New Deli</t>
  </si>
  <si>
    <t>9N-AAH</t>
  </si>
  <si>
    <t>Crashed into a 11,200 ft. mountain, 100 miles from New Deli. Dirfted off course to the north of the intended track.</t>
  </si>
  <si>
    <t>Panair do Brazil</t>
  </si>
  <si>
    <t>Rio de Janeiro - Lisbon</t>
  </si>
  <si>
    <t>McDonnell Douglas DC-8-33</t>
  </si>
  <si>
    <t>PP-PDT</t>
  </si>
  <si>
    <t>45273/121</t>
  </si>
  <si>
    <t>Rejected takeoff. Overran runway into the sea. Incorrect stabilizer setting. Stablizer setting changed from nose-up to nose-down position. Delayed decision to abort takeoff.</t>
  </si>
  <si>
    <t>Taxader Airlines</t>
  </si>
  <si>
    <t>Berranca Bermeja - Bucaramanga</t>
  </si>
  <si>
    <t>HK-794</t>
  </si>
  <si>
    <t>While taking off, the aircraft began to veer to the left. The pilot corrected to avoid a collision with the T wind indicator and crossed into the parking apron. The pilot applied full power and decided to take off from the apron. The starboard wing struck two helicopters, cart wheeled and burst into flames. Pilot error. Poor flight technique, faulty judgment in trying to take off outside of the main runway.</t>
  </si>
  <si>
    <t>OB-PBN-659</t>
  </si>
  <si>
    <t>Crashed into the jungle near San Ramon.</t>
  </si>
  <si>
    <t>Khabarovk - Petropavlovsk</t>
  </si>
  <si>
    <t>CCCP-42366</t>
  </si>
  <si>
    <t>The airliner crashed and burned 10 minutes after taking off from Khabarovsk Airport.The crew reported that they were experiencing shaking and uncontrollable roll and yaw.</t>
  </si>
  <si>
    <t>Military - Japan Maritime Self Defense Force</t>
  </si>
  <si>
    <t>Lockheed P2V-7</t>
  </si>
  <si>
    <t>KA-4628</t>
  </si>
  <si>
    <t>On a disaster relief mission, the plane clipped tree tops and crashed.</t>
  </si>
  <si>
    <t>Private - Ashland Oil Company</t>
  </si>
  <si>
    <t>N1000F</t>
  </si>
  <si>
    <t>The aircraft lost its right wing in flight, crashed and burned in a field. Malfunction of the electrielevator trim tab unit which resulted in aircraft uncontrollability and subsequent structural failure of the wing.</t>
  </si>
  <si>
    <t>Bratislava - Brno</t>
  </si>
  <si>
    <t>OK-MCT</t>
  </si>
  <si>
    <t>Crashed on approach.</t>
  </si>
  <si>
    <t>Ellsworth AFB - Fairchild AFB</t>
  </si>
  <si>
    <t>60-0352</t>
  </si>
  <si>
    <t>Crashed into a wooded area in broken overcast  while attempting to land at Fairchild Air Force Base. Navigational error.</t>
  </si>
  <si>
    <t>Aerolineas Abaroa</t>
  </si>
  <si>
    <t>Caranavi - Rurrenabaque</t>
  </si>
  <si>
    <t>CP-710</t>
  </si>
  <si>
    <t>The failure of the left engine and execution of a sharp 180 degree turn to the left of the original flight path. This was the only possible maneuver since the valley ahead narrowed and a turn to the right could not be effected, because the aircraft was close to - and below the altitude of - a mountain on that side.</t>
  </si>
  <si>
    <t>VT-DGX</t>
  </si>
  <si>
    <t>Stuck a mountain in poor weather.</t>
  </si>
  <si>
    <t>Gander, Newfoundland - Frankfurt, Germany</t>
  </si>
  <si>
    <t>Lockheed 1049H-82 Super Constellation</t>
  </si>
  <si>
    <t>N6923C</t>
  </si>
  <si>
    <t>A fire developed in the No. 3 engine. A few minutes later, the propeller of the No. 1 engine oversped and the flight engineer inadvertently closed the firewall shutoff valve to the No. 1 engine. The No. 1 engine was then shut down. The No. 2 engine then developed mechanical trouble. The plane ditched at sea approximately 560 nm W of Shannon, Ireland. Failure of 2 of the 4 aircraft's engines and the improper action of the flight engineer which disabled a 3rd engine necessitating a ditching at sea.</t>
  </si>
  <si>
    <t>Vickers 757 Viscount</t>
  </si>
  <si>
    <t>CF-THA</t>
  </si>
  <si>
    <t>Collided with a RCAF CF-101B Voodoo fighter plane on the runway. The controller having assumed in error that the Viscount was turning off at the high speed taxi strip, cleared the Voodoo aircraft for takeoff before the Viscount was clear of the active runway.</t>
  </si>
  <si>
    <t>PI-C503</t>
  </si>
  <si>
    <t>Crashed while practicing take offs and landings.</t>
  </si>
  <si>
    <t>Avionas  Banamex</t>
  </si>
  <si>
    <t>de Havilland DH-125-1A</t>
  </si>
  <si>
    <t>XA-COL</t>
  </si>
  <si>
    <t>Crashed while approaching to land.</t>
  </si>
  <si>
    <t>Washington D.C. - Providence, RI</t>
  </si>
  <si>
    <t>Convair CV-340/440</t>
  </si>
  <si>
    <t>N8415N</t>
  </si>
  <si>
    <t>Following departure from Philadelphia, a high frequency whistling noise was heard and inspection revealed an escape of air at the lower aft corner of the rear service door. Pillow cases were placed in this area to reduce the air noise but no further action was taken. While the aircraft was descending through 4,000 feet the door blew out. The ensuing outward rush of air ejected a flight attendant who was near the door opening. Undetected insecure latching of the rear service door, resulting in an inflight explosive decompression which ejected a flight attendant from the aircraft.</t>
  </si>
  <si>
    <t>CCCP-42495</t>
  </si>
  <si>
    <t>Crashed on takeoff on a test flight. Rudder controls improperly installed.</t>
  </si>
  <si>
    <t>XV-NID</t>
  </si>
  <si>
    <t>16074/3282</t>
  </si>
  <si>
    <t>Crashed into 1,800 ft. mountain, 12 miles from the Da Nang airport. Navigational error in poor weather conditions.</t>
  </si>
  <si>
    <t>Vickers 828 Viscount</t>
  </si>
  <si>
    <t>JA8202</t>
  </si>
  <si>
    <t>Made a sharp turn, nosed up and hit the ground.</t>
  </si>
  <si>
    <t>Newark - Washington D.C.</t>
  </si>
  <si>
    <t>N7430</t>
  </si>
  <si>
    <t>The aircraft penetrated a flock of Whistling Swans at 6,000 ft. One, estimated to be 13 pounds, struck the leading edge of the left horizontal stabilizer, weakening the structure and causing it to detach. The aircraft lost control and broke-up in mid-air and crashed. Bird collision.</t>
  </si>
  <si>
    <t>Sao TomÃ© &amp; Principe</t>
  </si>
  <si>
    <t>Crashed while taking off in a storm.</t>
  </si>
  <si>
    <t>Frankfurt - Paris</t>
  </si>
  <si>
    <t>Ilyushin IL-18D</t>
  </si>
  <si>
    <t>HA-MOD</t>
  </si>
  <si>
    <t>Stalled and crashed during approach, 0.5 miles from the outer marker. Cause undetermined.</t>
  </si>
  <si>
    <t>VASP / Private</t>
  </si>
  <si>
    <t>Saab Scandia / Cessna 310</t>
  </si>
  <si>
    <t>PP-SRA</t>
  </si>
  <si>
    <t>Midair collision with a Cessna at 2,400 m. Twenty-three killed on the Saab, three on the Cessna. Both pilots failed to maintain adequate lookouts for other aircraft.</t>
  </si>
  <si>
    <t>Porto Alegre - Lima</t>
  </si>
  <si>
    <t>Boeing B-707-441</t>
  </si>
  <si>
    <t>PP-VJB</t>
  </si>
  <si>
    <t>17906/129</t>
  </si>
  <si>
    <t>After initiating an overshoot procedure, at the suggestion of the control tower, because it was too high, the aircraft proceded to start another approach when it crashed into La Cruz Peak. Possible misinterpretation of navigation instruments.</t>
  </si>
  <si>
    <t>Charlotte - New York City</t>
  </si>
  <si>
    <t>N815D</t>
  </si>
  <si>
    <t>45084/711</t>
  </si>
  <si>
    <t>The aircraft was 1,000 ft past the ILS touchdown point and at an altitude of 25 ft. when a loss of visual reference caused the crew to abandon their approach. The landing gear was retracted, 20 degrees flaps selected and climb power applied.  At 3,500 ft. from the threshold, in a 6 degree left bank and speed of 135 knots the No. 1 and 2 propellers struck the ground. The aircraft hit a mound of earth and broke up. Crew failed to follow approved procedures. Technique employed by the crew during abandonment of the approach under fog conditions that were not adequately reported.</t>
  </si>
  <si>
    <t>Bucaramanga - Barrancabermeja</t>
  </si>
  <si>
    <t>HK-437E</t>
  </si>
  <si>
    <t>Crashed in heavy rain while en route. Pilot error. Flight under VFR in IFR conditions.</t>
  </si>
  <si>
    <t>Belem - Manaus</t>
  </si>
  <si>
    <t>PP-PDE</t>
  </si>
  <si>
    <t>Crashed 9 miles short of its destination. Cause unknown. The aircraft was named Estevao Ribeiro Baiao Parente.</t>
  </si>
  <si>
    <t>Chicago - Burbank</t>
  </si>
  <si>
    <t>N6913C</t>
  </si>
  <si>
    <t>The aircraft crashed during an ILS approach to Burbank Airport. Incapacitation of the captain with a heart attack at a critical point in the approach from which the co-pilot could not recover.</t>
  </si>
  <si>
    <t>Berlin - Warsaw</t>
  </si>
  <si>
    <t>Vickers Viscount 804</t>
  </si>
  <si>
    <t>SP-LVB</t>
  </si>
  <si>
    <t>Stalled and crashed 8 miles from the threshold after being struck by lightning.</t>
  </si>
  <si>
    <t>KB-50</t>
  </si>
  <si>
    <t>Twelve killed, including civilians. Two civilian houses burnt.</t>
  </si>
  <si>
    <t>Rio de Janeiro - Brasilia</t>
  </si>
  <si>
    <t>PP-VCQ</t>
  </si>
  <si>
    <t>Crashed short of the runway, striking trees. The aircraft descended below the prescribed altitude for undetermined reasons.</t>
  </si>
  <si>
    <t>Carvair ATL-98</t>
  </si>
  <si>
    <t>Southend, England - Rotterdam, The Netherlands</t>
  </si>
  <si>
    <t>Channel Air Bridge</t>
  </si>
  <si>
    <t>G-ARSF</t>
  </si>
  <si>
    <t>The pilot carried out the final stage of approach below the normal glide path with insufficient engine power, as a result of which the speed of descent was too high in relation to the horizontal distance still to be covered to the beginning of the runway. Consequently, the aircraft, at a high vertical speed, hit a dyke, after facing the direction of approach.</t>
  </si>
  <si>
    <t>Air Nautic</t>
  </si>
  <si>
    <t>Bastia - Ajaccio</t>
  </si>
  <si>
    <t>Boeing B307-1 Stratoliner</t>
  </si>
  <si>
    <t>F-BELZ</t>
  </si>
  <si>
    <t>Crashed into Mt. Renoso at 7,450 ft. Crew fatigue. Inadequate preparation for the flight. Entered cruise at a high rate of speed. Navigational errors. Failed to maintain safe altitude. Decent started prematurely.</t>
  </si>
  <si>
    <t>Commercial Air Taxi</t>
  </si>
  <si>
    <t>Bell 74G</t>
  </si>
  <si>
    <t>N994B</t>
  </si>
  <si>
    <t>The helicopter overshot the landing pad and crashed into the water. Pilot operated carelessly. Improper in-flight decisions and planning.</t>
  </si>
  <si>
    <t>Wien Alaska Airlines</t>
  </si>
  <si>
    <t>Beech AT-11</t>
  </si>
  <si>
    <t>N65458</t>
  </si>
  <si>
    <t>Crashed in poor weather conditions while on final approach. Continued VFR flight into adverse weather conditions. Descended below obstructing terrain during night VFR approach.</t>
  </si>
  <si>
    <t>PP-CEV</t>
  </si>
  <si>
    <t>The crippled airliner crashed into houses and burst into flames as it was coming in for an emergency landing in steady rain.</t>
  </si>
  <si>
    <t>West Coast Airlines</t>
  </si>
  <si>
    <t>N2703</t>
  </si>
  <si>
    <t>Crashed into the Great Salt Lake while practicing an emergency decent during training. Crews lack of vigilance for undetermined reason.</t>
  </si>
  <si>
    <t>Skyvan Airways</t>
  </si>
  <si>
    <t>N67933</t>
  </si>
  <si>
    <t>The cargo plane crashed after a go-around was attempted.  An uncontrollable loss of altitude caused by adverse wind conditions during an attempted go-around.</t>
  </si>
  <si>
    <t>Midland, TX - Kansas City, MO</t>
  </si>
  <si>
    <t>Vickers Viscount 812</t>
  </si>
  <si>
    <t>N242V</t>
  </si>
  <si>
    <t>While making a straight in approach, the aircraft continued flying over the runway to the south end and while at a height of 90 feet, suddenly pitched down and struck the ground. Icing of the horizontal stabilizer which led to loss of pitch control.</t>
  </si>
  <si>
    <t>Lockheed P-3A Orion</t>
  </si>
  <si>
    <t>Crashed en route into the ocean.</t>
  </si>
  <si>
    <t>Middle East Airlines / Military - Turkish Air ForceC-47</t>
  </si>
  <si>
    <t>Nicosia - Ankara</t>
  </si>
  <si>
    <t>Vickers Viscount 754D</t>
  </si>
  <si>
    <t>OD-ADE</t>
  </si>
  <si>
    <t>Midair collision between a civilian and military aircraft. Both planes crashed into a heavily populated area destroying buildings, houses and vehicles. Fourteen killed on the Viscount, three on the C-47 and 87 on the ground. Cause attributed to a military flight training zone extending into the approach pattern associated with civilian aircraft. The Viscount aircraft had an IFR flight plan but was cruising under VFR conditions and did not see the C-47 until it was too late.</t>
  </si>
  <si>
    <t>N9740Z</t>
  </si>
  <si>
    <t>The aircraft struck approach lights 1,170 feet from the runway threshold, climbed to about 200 feet and then crashed approximately 1,900 feet beyond the threshold and on the left edge of Runway 28L. Continuation of an instrument approach after adequate visual reference was lost below authorized minimums. Inadequate monitoring of the  instrument approach by the PAR controller was a contributing factor.</t>
  </si>
  <si>
    <t>CCCP-11193</t>
  </si>
  <si>
    <t>The plane stalled and crashed.</t>
  </si>
  <si>
    <t>Miami - Chicago</t>
  </si>
  <si>
    <t>Boeing B-720-051B</t>
  </si>
  <si>
    <t>N724US</t>
  </si>
  <si>
    <t>18354/224</t>
  </si>
  <si>
    <t>The aircraft crashed 37 miles west-southwest of Miami after penetrating a thunderstorm and encountering severe turbulence. The aircraft initially entered an area of updrafts followed by downdrafts which put the aircraft into a high speed dive. While trying to pull out of the dive, the aircraft broke apart from excessive g forces. The crew is believed to have concentrated on maintaining a given airspeed in an extreme turbulence condition instead of flying attitude. In doing so, excessive stress was applied to the wings which separated from the fuselage. The weather was considerably worse than forecast.</t>
  </si>
  <si>
    <t>Douglas DC-7</t>
  </si>
  <si>
    <t>N842D</t>
  </si>
  <si>
    <t>454448/944</t>
  </si>
  <si>
    <t>With engines idling, a girl ran into the No. 2 propeller despite warnings of ramp personnel. Suicide.</t>
  </si>
  <si>
    <t>Cotabato - Davao</t>
  </si>
  <si>
    <t>PI-C489</t>
  </si>
  <si>
    <t>16115/32863</t>
  </si>
  <si>
    <t>Crashed into Mt. Boca during descent for landing. Limited visibility, crosswinds contributing to navigational error.</t>
  </si>
  <si>
    <t>Kansas City - Dyersburg - Nashville</t>
  </si>
  <si>
    <t>Piper PA-24-250 Comanche</t>
  </si>
  <si>
    <t>N7000P</t>
  </si>
  <si>
    <t>24-2144</t>
  </si>
  <si>
    <t>The plane took off from Dyersburg and flew into a storm. The pilot, Randy Hughes, was not instrument rated, lost control and crashed. The plane was at full throttle in a 45 degree downward attitude when it struck the ground. Singer, Patsy Cline, 30, killed. Also killed were Hawkshaw Hawkins, 39,, Cowboy Copas, 49, and Cline's manager, Randy Hughes, 35. Clineâ€™s friend, Dottie West, offered a ride to Cline. They were to travel  from Kansas City, Kansas, to Nashville. West tried to persuade Cline to ride in the car, believing it was safer. Cline was eager to return home to her children and wanted to take her flight. She refused to ride with West. Cline allegedly told West she was ready if it was her time to leave. Noninstrument pilot attempted visual flight in adverse weather conditions, resulting in a loss of control. Judgment of the pilot in initiating flight in the existing weather conditions.</t>
  </si>
  <si>
    <t>Tehran - Beirut</t>
  </si>
  <si>
    <t>Avro 685 York C1</t>
  </si>
  <si>
    <t>OD-ACZ</t>
  </si>
  <si>
    <t>The cargo plane crashed after experiencing engine trouble.</t>
  </si>
  <si>
    <t>Arica - La Paz</t>
  </si>
  <si>
    <t>CP-707</t>
  </si>
  <si>
    <t>43547/204</t>
  </si>
  <si>
    <t>Struck 14,250 ft. Chachacomani Peak. Flight under VFR in IFR conditions in marginal weather conditions with severe turbulence.</t>
  </si>
  <si>
    <t>Saudi Arabian Royal Flight</t>
  </si>
  <si>
    <t>Geneva - Nice</t>
  </si>
  <si>
    <t>SA-R-7</t>
  </si>
  <si>
    <t>Crashed into a mountain during approach. Cause unknown.</t>
  </si>
  <si>
    <t>Military - Japan Air Self Defense Force</t>
  </si>
  <si>
    <t>H-21B</t>
  </si>
  <si>
    <t>Linjefyg</t>
  </si>
  <si>
    <t>Convair CV-440</t>
  </si>
  <si>
    <t>SE-CCK</t>
  </si>
  <si>
    <t>Descended prematurely struck the ground 2 km short of  the runway. Crew mistook lights perpendicular to the runway for runway lights and descended prematurely.</t>
  </si>
  <si>
    <t>Pescara - Rome</t>
  </si>
  <si>
    <t>I-TAVI</t>
  </si>
  <si>
    <t>16477/33225</t>
  </si>
  <si>
    <t>Crashed into Monte Vale Rotonote, 53 miles southeast of Rome, where the plane was scheduled to land.  Navigation error. Descending too low in order to maintain visual contact with the ground. Poor weather conditions. Failure to notify ATC of the changes made during the flight.</t>
  </si>
  <si>
    <t>Copenhagen - Oslo</t>
  </si>
  <si>
    <t>Vickers Viscount 759D</t>
  </si>
  <si>
    <t>TF-ISU</t>
  </si>
  <si>
    <t>Crashed on approach, 6 km west of the runway. Possible icing of the stabilizer.</t>
  </si>
  <si>
    <t>Air Afrique</t>
  </si>
  <si>
    <t>Douala - Lagos</t>
  </si>
  <si>
    <t>F-BIAO</t>
  </si>
  <si>
    <t>45479/996</t>
  </si>
  <si>
    <t>The aircraft flew into a mountain at 6,500 ft. Navigation error. Crew choose to fly a prohibited route at too low an altitude.</t>
  </si>
  <si>
    <t>Convair CV-340-59</t>
  </si>
  <si>
    <t>PP-CDW</t>
  </si>
  <si>
    <t>The aircraft returned to airport after the No. 2 caught fire. The crew feathered the prop, made a left turn, stalled and crashed into a house. Improper feathering procedure.</t>
  </si>
  <si>
    <t>Cairo - Alexandria</t>
  </si>
  <si>
    <t>SU-AJX</t>
  </si>
  <si>
    <t>Crashed into an orange grove while en route.</t>
  </si>
  <si>
    <t>McChord AFB - Elmendorf AFB</t>
  </si>
  <si>
    <t>Douglas DC-7CF</t>
  </si>
  <si>
    <t>N290</t>
  </si>
  <si>
    <t>45209/861</t>
  </si>
  <si>
    <t>The aircraft was being flown under contract to the military. While en route, the aircraft crashed into the sea.  The last known message was a request to ascend from 14,000 ft. to 18,000 ft. The last known position was 54 degrees 14 minutes N, 134 degrees 41 minutes W. Unable to determine the probable cause due to lack of evidence.</t>
  </si>
  <si>
    <t>Amritsar - Srinagar</t>
  </si>
  <si>
    <t>VT-AUL</t>
  </si>
  <si>
    <t>Cashed 25 miles from Amritsar. Structural failure of the aircraft in the air, following overstressing, as a result of loss of control. The loss of control was caused by improper rigging of the rudder bungee system.</t>
  </si>
  <si>
    <t>Rangoon - Putao</t>
  </si>
  <si>
    <t>XY-ACS</t>
  </si>
  <si>
    <t>Crashed  into Mt. Kaolokung while attempting to land.</t>
  </si>
  <si>
    <t>Tarom</t>
  </si>
  <si>
    <t>Munchen - Constanta</t>
  </si>
  <si>
    <t>VEB 14P</t>
  </si>
  <si>
    <t>YR-ILL</t>
  </si>
  <si>
    <t>Crashed between Totkomlos Bekessamson while en route.</t>
  </si>
  <si>
    <t>Military - Chilean Air Force</t>
  </si>
  <si>
    <t>FAC-953</t>
  </si>
  <si>
    <t>Fairchild C-119</t>
  </si>
  <si>
    <t>CP-45</t>
  </si>
  <si>
    <t>The aircraft was accidentally hit in the wing by a phosphorus mortar shell fired by a British Army unit setting the aircraft on fire. Nine paratroopers were able to jump to safety before the plane crashed.</t>
  </si>
  <si>
    <t>Kaiser-Fraser C-119G</t>
  </si>
  <si>
    <t>Struck by British mortar fire over Sennelager. Nine paratroopers were able to jump to safety before the plane crashed.</t>
  </si>
  <si>
    <t>Carazinbo - Passo Fundo</t>
  </si>
  <si>
    <t>PP-VBV</t>
  </si>
  <si>
    <t>15444/26889</t>
  </si>
  <si>
    <t>Crashed into trees during initial approach in heavy fog. Error in judgment by the pilot in attempting to fly visually in unfavorable weather conditions during twilight.</t>
  </si>
  <si>
    <t>Mohawk Airlines</t>
  </si>
  <si>
    <t>Rochester - Newark</t>
  </si>
  <si>
    <t>N449A</t>
  </si>
  <si>
    <t>The pilot lost control of the aircraft while attempting to take off in a thunderstorm and crashed.  Poor decision by pilot-in-command  to take off during a severe thunderstorm.</t>
  </si>
  <si>
    <t>Auckland - Whenuapai - Tauranga</t>
  </si>
  <si>
    <t>ZK-AYZ</t>
  </si>
  <si>
    <t>15204/26889</t>
  </si>
  <si>
    <t>Crashed  while on a descent to Tauranga the aircraft experienced heavy rain, turbulence and extreme downdrafts on the lee side of a mountain. The plane crashed into the Kaimai Range at 2,460 ft., just 300 feet below the nearest summit. Premature descent by the pilot-in-command. Misleading forcast. Lack of DME equipment at the airport.</t>
  </si>
  <si>
    <t>Moscow - Irkutsk</t>
  </si>
  <si>
    <t>CCCP42492</t>
  </si>
  <si>
    <t>Crashed 2 miles short of the runway during approach. Premature descent.</t>
  </si>
  <si>
    <t>Air Madagascar</t>
  </si>
  <si>
    <t>5R-MAJ</t>
  </si>
  <si>
    <t>Crashed while taking off.</t>
  </si>
  <si>
    <t>B-148</t>
  </si>
  <si>
    <t>The cargo plane crashed into a fog shrouded mountain.</t>
  </si>
  <si>
    <t>SU-ALD</t>
  </si>
  <si>
    <t>The aircraft crashed into the Arabian Sea while on a flight from Tokyo, Japan to Egypt while preparing to land in rain and turbulence. The pilot may have lost control while turning into an area of severe turbulence and heavy rain.</t>
  </si>
  <si>
    <t>Avro Shackleton MR3</t>
  </si>
  <si>
    <t>1718K</t>
  </si>
  <si>
    <t>The aircraft suffered extreme air frame icing and crashed inverted into a mountain.</t>
  </si>
  <si>
    <t>Air Inter</t>
  </si>
  <si>
    <t>Lille - Lyon</t>
  </si>
  <si>
    <t>Vickers Viscount 708</t>
  </si>
  <si>
    <t>F-BGNV</t>
  </si>
  <si>
    <t>Struck by lightning while on initial approach in a thunderstorm. The accident resulted from exceptionally bad weather conditions in the area where the aircraft was holding at the request of Lyon Approach. The Board did not rule out the possibility of a flash of lightning dazzling the crew and causing temporary blindness or appreciably incapacitating both crew members.</t>
  </si>
  <si>
    <t>American Air  Export &amp; Import Co.</t>
  </si>
  <si>
    <t>N67941</t>
  </si>
  <si>
    <t>The aircraft lost an engine during takeoff and could not gain sufficient altitude, entered a canyon which forced a landing in a field causing the aircraft to strike a small earth dam. The failure of the captain to effect a proper and timely assessment of a power plant malfunction, followed by improper judgment and technique during a single-engine emergency operation.</t>
  </si>
  <si>
    <t>Fujita Koku Kabushki Kai</t>
  </si>
  <si>
    <t>JA6155</t>
  </si>
  <si>
    <t>Crashed into mountains shortly after taking off from Hachijo. Cause unknown.</t>
  </si>
  <si>
    <t>Tallinn - Moscow</t>
  </si>
  <si>
    <t>Tupelov Tu-124</t>
  </si>
  <si>
    <t>CCCP-45021</t>
  </si>
  <si>
    <t>After the landing gear did not retract  after takeoff the flight was diverted to Leningrad because of fog.  After circling for a long time the plane began to lose it's engines because of fuel starvation and a ditch was carried out in River Neva.</t>
  </si>
  <si>
    <t>Military - U.S. Air Force / Military -  U.S. Air Force</t>
  </si>
  <si>
    <t>Boeing KC-135A / Boeing KC-135A</t>
  </si>
  <si>
    <t>61-0319/61-0322</t>
  </si>
  <si>
    <t>18226/18229</t>
  </si>
  <si>
    <t>A mid-air collision occurred approximately 700 miles east of Miami, Florida.</t>
  </si>
  <si>
    <t>Zurich - Geneva</t>
  </si>
  <si>
    <t>HG-ICV</t>
  </si>
  <si>
    <t>Prior to departure from Zurich Airport, the pilot,, without authorization, taxied half way down the runway in order to clear fog. The aircraft then went back to the beginning of the runway and took off only to crash 10 minutes later, 15 miles WSW of Zurich. Braking done during the fog clearing procedure overheated the brakes which led to the wheel flange splitting and a burst tire which damaged a fuel line which caused a fire to start which ultimately led to the loss of control of the aircraft.</t>
  </si>
  <si>
    <t>F-BJER</t>
  </si>
  <si>
    <t>Crashed into Pide la Roquette while descending for an approach to Perpignan. Navigational error.</t>
  </si>
  <si>
    <t>Madras - Nagpur - Delhi.</t>
  </si>
  <si>
    <t>Vickers Viscount 768D</t>
  </si>
  <si>
    <t>VT-DIO</t>
  </si>
  <si>
    <t>Went into a steep dive and crashed into a field. Cause unknown.</t>
  </si>
  <si>
    <t>Douglas C-133A</t>
  </si>
  <si>
    <t>56-2002</t>
  </si>
  <si>
    <t>Crashed into the ocean shortly after taking off.</t>
  </si>
  <si>
    <t>Aeronaves de Panama</t>
  </si>
  <si>
    <t>Marseilles, France - Dhah, Saudi Arabia</t>
  </si>
  <si>
    <t>Douglas C-74</t>
  </si>
  <si>
    <t>HP-385</t>
  </si>
  <si>
    <t>Crashed shortly after taking off with a cargo of 30 dairy cows.</t>
  </si>
  <si>
    <t>New York Airways</t>
  </si>
  <si>
    <t>Idlewild - Newark</t>
  </si>
  <si>
    <t>Boeing Vetrol 107 II helicopter</t>
  </si>
  <si>
    <t>N6673D</t>
  </si>
  <si>
    <t>The helicopter crashed to the ground and burned. Fatigue failure of the drive quill shaft due to contamination of the lubrication system in the aft transmission assembly.</t>
  </si>
  <si>
    <t>Military - Soviet Air Force</t>
  </si>
  <si>
    <t>Antonov AN-12</t>
  </si>
  <si>
    <t>Crashed and  burned in a sandstorm while attempting to land at Aswan.</t>
  </si>
  <si>
    <t>CCCP-04188</t>
  </si>
  <si>
    <t>British Aircraft Corporation</t>
  </si>
  <si>
    <t>BAC One-Eleven 200AB</t>
  </si>
  <si>
    <t>G-ASHG</t>
  </si>
  <si>
    <t>During a stalling test the aircraft entered a stable stalled condition from which recovery was not possible.</t>
  </si>
  <si>
    <t>Turku - Mariehamn</t>
  </si>
  <si>
    <t>OH-LCA</t>
  </si>
  <si>
    <t>The aircraft flew below the safe flying altitude and hit trees on the approach line in fog. Wrong indication of the pilot's altimeter during the instrument approach. Landing carried out in below minimum conditions.</t>
  </si>
  <si>
    <t>Montreal - Toronto</t>
  </si>
  <si>
    <t>McDonnell Douglas DC-8F-54F</t>
  </si>
  <si>
    <t>CF-TJN</t>
  </si>
  <si>
    <t>45654/179</t>
  </si>
  <si>
    <t>The aircraft crashed about 5 minutes after leaving Dorval Airport in Montreal. Icing of the pitot system or failure of the vertical gyro or an unprogrammed and unnoticed extension of the Pitch Trim Compensator.</t>
  </si>
  <si>
    <t>Lowery AFB - Ogden Hill AFB</t>
  </si>
  <si>
    <t>Curtis C-46A-20-CU</t>
  </si>
  <si>
    <t>N609</t>
  </si>
  <si>
    <t>The cargo plane impacted a vertical rock face at 12,500 ft. Pilot in command executed improper in-flight decisions and planning and exercised poor judgment.</t>
  </si>
  <si>
    <t>Washington - Baltimore - Philadelphia</t>
  </si>
  <si>
    <t>Boeing B-707-121</t>
  </si>
  <si>
    <t>N709PA</t>
  </si>
  <si>
    <t>17588/3</t>
  </si>
  <si>
    <t>The airliner was on a flight from Baltimore to Philadelphia. The aircraft was in a holding pattern along with 5 other planes when the control tower received a Mayday message. The plane was seen going down in flames and crashed 10 miles southwest of New Castle, Delaware. The aircraft was struck by lightning.  Lightning induced ignition of fuel tank vapors. Within two weeks after the accident, the FAA ordered lightning discharge wicks to be installed on all commercial jet airliners. The aircraft was named Clipper Tradewind.</t>
  </si>
  <si>
    <t>Kawait - Kabul</t>
  </si>
  <si>
    <t>OD-AEB</t>
  </si>
  <si>
    <t>The cargo plane struck a mountain while en route. A wrong estimation of the wind speed and direction resulted in a navigation error which brought the aircraft 42 nm from the approved air route. Possible contributing factors were: lack of weather forecast prior to takeoff, personal worries, fatigue and lack of oxygen, inadequate charts and maps.</t>
  </si>
  <si>
    <t>Cairo - Luxor</t>
  </si>
  <si>
    <t>SU-AFK</t>
  </si>
  <si>
    <t>N93131</t>
  </si>
  <si>
    <t>The  No 1. and No2. Engine propellers touched the runway after an attempted go-around during landing.  A safe landing was made at Lockheed Air Terminal in Burbank.  Failure of the pilot to maintain a positive rate of climb and the premature retraction of the landing gear during a go-around in the fog.</t>
  </si>
  <si>
    <t>Aerolineas Litoral Argentina</t>
  </si>
  <si>
    <t>Rosario - Buenos Aires</t>
  </si>
  <si>
    <t>LV-FYJ</t>
  </si>
  <si>
    <t>14713/26158</t>
  </si>
  <si>
    <t>The pilot reported a localized fire in the cabin. Soon after, he attempted to land at an airfield close to Zarate.  The aircraft struck the ground with its landing gear, left engine and wing which resulted in a break-up of the plane and subsequent fire. Crew was possibly overcome by fumes from the fire.</t>
  </si>
  <si>
    <t>Piper PA-23</t>
  </si>
  <si>
    <t>N2136P</t>
  </si>
  <si>
    <t>Crashed to the ground during final approach in snow showers. Improper IFR operation. Weather below minimums. Weather considerably worse than forecast.</t>
  </si>
  <si>
    <t>TC-ETI</t>
  </si>
  <si>
    <t>The cargo plane crashed short of the runway while on approach. Improper IFR procedure. Descended below MDA.</t>
  </si>
  <si>
    <t>South Central Airlines</t>
  </si>
  <si>
    <t>510/3</t>
  </si>
  <si>
    <t>Gainsville - Jacksonville</t>
  </si>
  <si>
    <t>Beech D18S</t>
  </si>
  <si>
    <t>N2999</t>
  </si>
  <si>
    <t>A-811</t>
  </si>
  <si>
    <t>The aircraft made a steep climb to 200 ft., stalled and crashed striking the departure end of Runway 6. Pilot's failure to properly load the aircraft, resulting  in insufficient elevator effectiveness to reverse an unwanted pitching motion.</t>
  </si>
  <si>
    <t>Lloyd AÃ©reo Boliviano</t>
  </si>
  <si>
    <t>CP- 568</t>
  </si>
  <si>
    <t>The aircraft crashed shortly after taking off.</t>
  </si>
  <si>
    <t>Private air taxi</t>
  </si>
  <si>
    <t>Freeport, Grand Bahamas - West Palm Beach, FL</t>
  </si>
  <si>
    <t>N2157P</t>
  </si>
  <si>
    <t>Disappeared while en route. Probable cause undetermined.</t>
  </si>
  <si>
    <t>Detroit - Akron</t>
  </si>
  <si>
    <t>Piper Aero Commander 560E</t>
  </si>
  <si>
    <t>N3823C</t>
  </si>
  <si>
    <t>Disapperared en route. Missing aircraft not recovered. Probable cause undetermined</t>
  </si>
  <si>
    <t>Cotabato - Malabang - Iligan - Cayagan de Oro</t>
  </si>
  <si>
    <t>PI-C97</t>
  </si>
  <si>
    <t>14944/2638</t>
  </si>
  <si>
    <t>Struck trees on a mountain ridge and crashed while attempting to land. Continued flight under VFR into IFR conditions.</t>
  </si>
  <si>
    <t>Exploded in the air after takeoff.</t>
  </si>
  <si>
    <t>Beechcraft C35</t>
  </si>
  <si>
    <t>N1800D</t>
  </si>
  <si>
    <t>Airframe failure in flight due to overloading. Pilot continued VFR flight into adverse weather conditions.</t>
  </si>
  <si>
    <t>Mexico City - New Orleans - New York City</t>
  </si>
  <si>
    <t>N8607</t>
  </si>
  <si>
    <t>45428/61</t>
  </si>
  <si>
    <t>The aircraft crashed into Lake Pontchartrain, 19 miles northeast of New Orleans International Airport, shortly after taking off. Mechanical failure. Uncommanded extension of the pitch trim compensator. Degradation of aircraft stability characteristics in turbulence, because of abnormal longitudinal trim component positions.  Malfunctioning pitch trim compensator.</t>
  </si>
  <si>
    <t>Fuji Airlines</t>
  </si>
  <si>
    <t>Kagoshima - Oita</t>
  </si>
  <si>
    <t>JA5098</t>
  </si>
  <si>
    <t>Ran past end of runway when landing and ran into a lumber pile. Malfunctioning propeller reverser, excessive speed and insufficient  braking.</t>
  </si>
  <si>
    <t>British Eagle International Airlines</t>
  </si>
  <si>
    <t>London - Innsbruck</t>
  </si>
  <si>
    <t>Bristol Britannia 312</t>
  </si>
  <si>
    <t>G-AOVO</t>
  </si>
  <si>
    <t>The aircraft crashed into Mt. Glungezer and then slid down a gorge, 10 miles ESE of the airport while in a holding pattern. The pilot descended below the minimum safe altitude in an apparent attempt to penetrate the overcast flying VFR in IFR conditions.</t>
  </si>
  <si>
    <t>Paradise Airlines</t>
  </si>
  <si>
    <t>901A</t>
  </si>
  <si>
    <t>San Jose, CA - Lake Tahoe</t>
  </si>
  <si>
    <t>N86504</t>
  </si>
  <si>
    <t>The aircraft crashed into Genoa Peak while attempting to land under VFR conditions after a missed approach and go-around. The captain's decision not to wait until the weather improved or divert to an alternate airport during adverse weather conditions. The pilot's deviation from prescribed VFR flight procedures in attempting a visual landing approach in adverse weather conditions. This resulted in an abandoned approach and geographical disorientation while flying below the minimum altitude prescribed or operations in mountainous areas. The aircraft was named City of Los Angeles.</t>
  </si>
  <si>
    <t>Taxi Aereo de Santander</t>
  </si>
  <si>
    <t>Pereira - Bogota</t>
  </si>
  <si>
    <t>HK-862</t>
  </si>
  <si>
    <t>Crashed during final approach. Evasive maneuver to avoid a mid-air collision with another aircraft caused the pilot to lose control of the aircraft.</t>
  </si>
  <si>
    <t>Near Chicago Illinois</t>
  </si>
  <si>
    <t>Snow Valley Ski Lines</t>
  </si>
  <si>
    <t>N410D</t>
  </si>
  <si>
    <t>Crashed after executing a missed apporach. Improper operation of powerplant and powerplant controls.</t>
  </si>
  <si>
    <t>Slick Airways - Cargo</t>
  </si>
  <si>
    <t>New York - Winsor Locks - Boston</t>
  </si>
  <si>
    <t>N384</t>
  </si>
  <si>
    <t>While on approach, the cargo plane suddenly pitched down and crashed short of the runway. Loss of balancing forces on the horizontal surface of the empennage of the aircraft, due to ice accretion, causing the aircraft to pitch nose down at an altitude too low to effect recovery.</t>
  </si>
  <si>
    <t>Frontier Airlines</t>
  </si>
  <si>
    <t>Billings - Miles City - Glendive - Sidney</t>
  </si>
  <si>
    <t>N61442</t>
  </si>
  <si>
    <t>Struck a ridge while approaching Miles City in sleet and freezing rain while on a VOR instrument approach. The descent below obstructing terrain, for reasons undetermined, during an instrument approach in adverse weather conditions.</t>
  </si>
  <si>
    <t>N4320P</t>
  </si>
  <si>
    <t>The aircraft suffered engine failure in flight and crashed. Carburetor icing. Improper emergency procedures. Alcohol impairment.</t>
  </si>
  <si>
    <t>Rome - Napoli</t>
  </si>
  <si>
    <t>Vickers Viscount 785D</t>
  </si>
  <si>
    <t>I-LAKE</t>
  </si>
  <si>
    <t>The plane crashed during  final approach. Failure to discontinue visual approach in the absence of minimum visibility conditions required for the type of maneuvers involved. Abnormally wide initiation of down wind leg which brought the aircraft along an unsafe path in relation to the terrain in the area.</t>
  </si>
  <si>
    <t>Private - Facilities Management Co.</t>
  </si>
  <si>
    <t>N4726V</t>
  </si>
  <si>
    <t>Disappeared while en route, 1,120 nm W of San Francisco, after the pilot reported in had a bad fire in the No. 2 engine.</t>
  </si>
  <si>
    <t>Aden Airways</t>
  </si>
  <si>
    <t>VR-AAM</t>
  </si>
  <si>
    <t>15530/26975</t>
  </si>
  <si>
    <t>Sud Aviation Caravelle 3</t>
  </si>
  <si>
    <t>OD-AEM</t>
  </si>
  <si>
    <t>023/21</t>
  </si>
  <si>
    <t>Crashed into the sea, 4 nm off shore while on approach to Dhahran Airport.</t>
  </si>
  <si>
    <t>Wein Alaska Airlines Inc.</t>
  </si>
  <si>
    <t>Cessna 185</t>
  </si>
  <si>
    <t>N9984X</t>
  </si>
  <si>
    <t>Flew into whiteout conditions and crashed.  ATC did not advise of unsafe weather conditions.</t>
  </si>
  <si>
    <t>Stockton - San Fransisco</t>
  </si>
  <si>
    <t>N2770R</t>
  </si>
  <si>
    <t>The aircraft went into a steep dive and crashed 26 miles from it destinatiion of San Francisco Internatiional Airport. The last message which had to be obtained through laboratory analysis was 'Skipper's shot.  We've been shot.  I was trying to help.'  Francisco Gonzales, a passenger, who had told several people he was going to kill himself, shot both the pilot and co-pilot. Gonzales, 27, a former member of the Philippine yachting team at the 1960 Olympics, had purchased life insurance policies totaling $105,000 prior to the flight.</t>
  </si>
  <si>
    <t>TC-46</t>
  </si>
  <si>
    <t>T-47</t>
  </si>
  <si>
    <t>Crashed into a sand dune while attempting to land at Lima in heavy fog. Improper IFR procedures by the crew</t>
  </si>
  <si>
    <t>Boeing C-135B</t>
  </si>
  <si>
    <t>62-0332</t>
  </si>
  <si>
    <t>While attempting to land at Clark Air Force Base, the aircraft contacted the perimeter fence, 3,500 ft. from the threshold of the runway, causing the plane to clip the tower and crash 300 ft. left of the runway center line.</t>
  </si>
  <si>
    <t>Siocon - Zamboanga</t>
  </si>
  <si>
    <t>PI-C51</t>
  </si>
  <si>
    <t>PP-SPZ</t>
  </si>
  <si>
    <t>Piper PA-24</t>
  </si>
  <si>
    <t>N5420P</t>
  </si>
  <si>
    <t>Continued VFR flight into IFR conditions. Pilot error. Exercised poor judgement.</t>
  </si>
  <si>
    <t>Saudi Arabian Airlines</t>
  </si>
  <si>
    <t>HZ-AAN</t>
  </si>
  <si>
    <t>Crashed into the Red Sea.</t>
  </si>
  <si>
    <t>Private - Air Taxi</t>
  </si>
  <si>
    <t>Washington D.C. - Southhampton, MA</t>
  </si>
  <si>
    <t>Aero Commander 680</t>
  </si>
  <si>
    <t>N344S</t>
  </si>
  <si>
    <t>The plane undershot the runway and crashed while attempting to land IFR at Barnes Airport in low ceiling and fog. Improper IFR operation. Senator Edward 'Ted' Kennedy critically injured. Kennedy's aid Edward Moss and the pilot killed.</t>
  </si>
  <si>
    <t>Taichung - Tainan</t>
  </si>
  <si>
    <t>Curtiss C-46-CU</t>
  </si>
  <si>
    <t>B-908</t>
  </si>
  <si>
    <t>The plane crashed on takeoff into a rice paddy at San Chiao Village north northeast of the airport. The pilot discovered the left engine was overspeeding and made an abrupt left turn to land at Kung-Kuan Military Air Base. During the turn he lost control and crashed into mountains.</t>
  </si>
  <si>
    <t>TASSA</t>
  </si>
  <si>
    <t>Palma de Mallorca - Ibiza</t>
  </si>
  <si>
    <t>EC-AQH</t>
  </si>
  <si>
    <t>Both engines failed and the plane ditched 1 mile offshore and sank.</t>
  </si>
  <si>
    <t>Martinsville, Virginia - Wilmington, Delaware</t>
  </si>
  <si>
    <t>Lockheed 12A</t>
  </si>
  <si>
    <t>N18946</t>
  </si>
  <si>
    <t>Collided with trees when it failed to gain altitude. Pilot error. Gust locks engaged.</t>
  </si>
  <si>
    <t>Caravelle VIR</t>
  </si>
  <si>
    <t>N1007U</t>
  </si>
  <si>
    <t>While climbing to cruise altitude the plane hit turbulence, downdrafts and updrafts. One passenger's seat belt  failed, killing the passenger.</t>
  </si>
  <si>
    <t>Boeing B-707-331</t>
  </si>
  <si>
    <t>N769TW</t>
  </si>
  <si>
    <t>17685/123</t>
  </si>
  <si>
    <t>The captain decided to abort the takeoff after the No. 4 engine pressure ratio read zero thrust and the amber warning light indicating thrust reversal of No. 2 engine came on. The speed was below V1. The aircraft continued to travel past the runway limit and the No. 4 engine struck a steam roller. The aircraft burst into flames. Malfunction of the No. 2 engine reverse thruster. The malfunction allowed in the development of forward thrust by No. 2 engine even though all four levers were in the reverse position.</t>
  </si>
  <si>
    <t>Philidelphia - Washington - Knoxville - Huntsville</t>
  </si>
  <si>
    <t>N7405</t>
  </si>
  <si>
    <t>The plane crashed 2 miles northeast of Parrottsville after experiencing an uncontrollable fire of unknown origin which started below the passenger floor and eventually involved the passenger cabin. One passenger died after free-falling out of the No. 4 emergency escape window of the plane in an attempt to escape the onboard fire. The ignition source was never determined, but it is thought the plane's battery or something in a passenger's luggage caused the fire.  Testing revealed lethal amounts of CO2 could be discharged into the cockpit instead of the lower baggage compartment. The plane was seen flying erratically and the fire eventually burned through the controls.  It is likely the crew was unconscious by then.</t>
  </si>
  <si>
    <t>Piper PA-28</t>
  </si>
  <si>
    <t>N5493W</t>
  </si>
  <si>
    <t>Crashed into mountains. Pilot deviated from direct course and got lost.</t>
  </si>
  <si>
    <t>New York City - Richmond - Jacksonville</t>
  </si>
  <si>
    <t>N809D</t>
  </si>
  <si>
    <t>44860/616</t>
  </si>
  <si>
    <t>Landed 17 feet short of the runway threshold, tore off the landing gear, slid and caught fire. Pilot misjudged altitude and distance and undershot during landing.</t>
  </si>
  <si>
    <t>Batesville - Nashville</t>
  </si>
  <si>
    <t>Beechcraft 35-B33 Debonair</t>
  </si>
  <si>
    <t>N8972M</t>
  </si>
  <si>
    <t>The aircraft crashed during an intense rainstorm into dense woods 6.5 miles south of the Nashville airport,  while on a return trip from Batesville Arkansas. It took searchers 2 days to find the wreckage. Country western singer Jim Reeves, 40, and his manager, Dean Manuel were killed. Reeves was piloting the plane and was 2 minutes from touchdown when he apparently lost visual reference with the ground and experienced spatial disorientation. Pilot error. VFR flight into adverse weather conditions.</t>
  </si>
  <si>
    <t>Piper PA-18</t>
  </si>
  <si>
    <t>N6015Z</t>
  </si>
  <si>
    <t>Pilot  was transporting fishing party to Willow. Suffered spatial disorientation, plane stalled on final approach. Pilot not instrument rated.</t>
  </si>
  <si>
    <t>Wiggins Airways</t>
  </si>
  <si>
    <t>N5485Y</t>
  </si>
  <si>
    <t>Crashed after an uncontrolled descent. Reasons unknown.</t>
  </si>
  <si>
    <t>Near Tipuani (Bolivia</t>
  </si>
  <si>
    <t>Servicios AÃ©reos Cochabamba</t>
  </si>
  <si>
    <t>Douglas C-47A-25-DK</t>
  </si>
  <si>
    <t>CP-680</t>
  </si>
  <si>
    <t>Struck Huayna Hill in poor weather. he flight was conducted in IMC conditions at an altitude unsafe for operations of that nature through the Huayna Pass.</t>
  </si>
  <si>
    <t>Krasnoyarsk - Yuzhno</t>
  </si>
  <si>
    <t>CCCP-75531</t>
  </si>
  <si>
    <t>After insisting on and getting a direct approach without completing a standard traffipattern, the airliner crashed into a wooded hillside. The controller lacked the radar with which to monitor the flight. Blame was placed on both the crew of the airliner and the ATC. Lack of radar facilities. Premature descent. Inexperience with the area and poor flight planning.</t>
  </si>
  <si>
    <t>Vitoria - Rio de Janeiro</t>
  </si>
  <si>
    <t>Vickers Viscount 710C</t>
  </si>
  <si>
    <t>PP-SRR</t>
  </si>
  <si>
    <t>Crashed into Mt. Nova. Deviated off course for unknown reasons.</t>
  </si>
  <si>
    <t>Khoke Kathiam - Vaong Nong</t>
  </si>
  <si>
    <t>Struck a tree and crashed during a nighttime landing attempt.</t>
  </si>
  <si>
    <t>Condoto - Medellin</t>
  </si>
  <si>
    <t>HK-319</t>
  </si>
  <si>
    <t>The cargo plane touched down, bounced twice, climbed and crashed. Improperly loaded cargo.</t>
  </si>
  <si>
    <t>Palma de Mallorca - Port Etienne</t>
  </si>
  <si>
    <t>F-BHMS</t>
  </si>
  <si>
    <t>44062/384</t>
  </si>
  <si>
    <t>About an hour and a half after departing Palma de Mallorca the airliner crashed into Mt. Alcazaba, 20 miles SSE of Granada. Cause unknown.</t>
  </si>
  <si>
    <t>Interocean</t>
  </si>
  <si>
    <t>Dublin, Ireland - Addis Ababa</t>
  </si>
  <si>
    <t>Lockheed L-749A-79 Constellation</t>
  </si>
  <si>
    <t>LX-IOK</t>
  </si>
  <si>
    <t>The cargo plane left the runway and crashed while landing.</t>
  </si>
  <si>
    <t>YR-ILB</t>
  </si>
  <si>
    <t>Crashed into mountains 60 miles west of Sibu.</t>
  </si>
  <si>
    <t>Hughes 269B</t>
  </si>
  <si>
    <t>N9340F</t>
  </si>
  <si>
    <t>Collided with wires while landing. Pilot error.  Failed to see and avoid objects or obstructions.</t>
  </si>
  <si>
    <t>Instructed to land at Belgrade from the west, the aircraft was too low and off course when it hit Avala Hill, 600 ft. below the peak, exploding in flames.</t>
  </si>
  <si>
    <t>Mustang Aviati</t>
  </si>
  <si>
    <t>Beechcraft C45G</t>
  </si>
  <si>
    <t>N2849G</t>
  </si>
  <si>
    <t>Crashed while en route after pilot continued VFR flight into adverse weather conditions.</t>
  </si>
  <si>
    <t>Bonanza Airlines</t>
  </si>
  <si>
    <t>Phoenix - Las Vegas</t>
  </si>
  <si>
    <t>N745L</t>
  </si>
  <si>
    <t>The aircraft crashed  into rising terrain 9.7 miles south southwest of MCarran Field in a snowstorm during an approach to the airport. Captain's misinterpretation of approach charts leading to premature descent below obstructing terrain. After years of legal court battles, a U.S. District Court Judge concluded that the landing charts provided by Jeppesen were the main cause of the accident.</t>
  </si>
  <si>
    <t>Lockheed P-3A</t>
  </si>
  <si>
    <t>185-5075</t>
  </si>
  <si>
    <t>Crashed into the ocean while on maneuvers.</t>
  </si>
  <si>
    <t>Beechcraft C-45H</t>
  </si>
  <si>
    <t>N9574Z</t>
  </si>
  <si>
    <t>Collided with houses during an uncontrolled descent.</t>
  </si>
  <si>
    <t>Air Congo</t>
  </si>
  <si>
    <t>OO-DEP</t>
  </si>
  <si>
    <t>While taking off, the aircraft struck an empty fuel drum on the runway which tore away the right stabilizer. The plane lifted off the ground but lost control and crashed.</t>
  </si>
  <si>
    <t>Cessna 206</t>
  </si>
  <si>
    <t>N5089U</t>
  </si>
  <si>
    <t>Collided with trees while attempting to land. Pilot error. Misjudged altitude.</t>
  </si>
  <si>
    <t>CP-639</t>
  </si>
  <si>
    <t>The plane crashed in the Andes Mountains after an explosion blew off the tail of the aircraft. Detonation of a bomb in the tail section of the passenger cabin. A suicide-for-insurance plot was suspected.</t>
  </si>
  <si>
    <t>Military - Vietnamese Air Force</t>
  </si>
  <si>
    <t>Fairchild C-123</t>
  </si>
  <si>
    <t>Hit a mountain shortly after taking off exploding in flames.</t>
  </si>
  <si>
    <t>Fleming Airways System Transport</t>
  </si>
  <si>
    <t>Kalibo - Manila</t>
  </si>
  <si>
    <t>PI-C569</t>
  </si>
  <si>
    <t>After losing the No. 1 engine the pilot decided to return to Kalibo but could not land do to poor weather. He attempted to divert to Bacolod but could not climb to avoid terrain and crashed into a fish pond while attempting to ditch in the sea.  Failure to maintain safe single engine speed and altitude following failure of the left engine. The precipitation and poor visibility prevailing at the time of the accident over Kalibo and its vicinity and the failure on the part of the maintenance personnel to take action to correct discrepancies logged in the aircraft log-book, individually or collectively contributed to the cause of the accident.</t>
  </si>
  <si>
    <t>SATCO</t>
  </si>
  <si>
    <t>OB-XAU</t>
  </si>
  <si>
    <t>14541/25986</t>
  </si>
  <si>
    <t>Cashed on takeoff.</t>
  </si>
  <si>
    <t>San Francisco - New York</t>
  </si>
  <si>
    <t>N6915C</t>
  </si>
  <si>
    <t>The cargo plane flew off course and struck a mountain in the San Bruno range. The pilot, for undetermined reasons, deviated from departure course into an area of rising terrain where downdraft activity and turbulence affected the climb capability of the aircraft sufficiently to prevent terrain clearance.</t>
  </si>
  <si>
    <t>Lineas AÃ©reas Sud Americana</t>
  </si>
  <si>
    <t>CC-CAN</t>
  </si>
  <si>
    <t>The cargo plane crashed in mountains while en route.</t>
  </si>
  <si>
    <t>Cleveland - Detroit - Denver</t>
  </si>
  <si>
    <t>Curtis C-46A</t>
  </si>
  <si>
    <t>N608Z</t>
  </si>
  <si>
    <t>The cargo plane veered off course and struck trees while attempting to land.  Loss of control during night instrument approach in adverse weather for undetermined reasons.</t>
  </si>
  <si>
    <t>Alva Aircraft Service - Taxi</t>
  </si>
  <si>
    <t>Cessna 182B</t>
  </si>
  <si>
    <t>N2401G</t>
  </si>
  <si>
    <t>Crashed while en-route. Pilot flew into adverse weather conditions. Spatial disorientation.</t>
  </si>
  <si>
    <t>Fairbanks Air Service - Taxi</t>
  </si>
  <si>
    <t>Cessna 180E</t>
  </si>
  <si>
    <t>N8689X</t>
  </si>
  <si>
    <t>Crashed while en-route. VFR flight into adverse weather conditions.</t>
  </si>
  <si>
    <t>57-1442</t>
  </si>
  <si>
    <t>Shortly after taking off, the aircraft made a left bank attempting to return to McConnell Air Force Base and transmitted a distress message. Soon after, the plane crashed to the ground in a nose-down attitude into houses. Remains of a parachute were found in the No. 1 engine which may have led to an asymmetrical thrust condition.</t>
  </si>
  <si>
    <t>Aerovias del Norte</t>
  </si>
  <si>
    <t>Crashed while attempting to land and caught fire.</t>
  </si>
  <si>
    <t>Mt. Helmos. Greece</t>
  </si>
  <si>
    <t>52-1058</t>
  </si>
  <si>
    <t>Air Cameroon</t>
  </si>
  <si>
    <t>F-OAFI</t>
  </si>
  <si>
    <t>Santiago - Buenos Aires</t>
  </si>
  <si>
    <t>CC-CCG-104</t>
  </si>
  <si>
    <t>45513/1004</t>
  </si>
  <si>
    <t>After an improper climb, the aircraft flew into a 12,000 ft. mountain in the La Melosas area of the Andes. Crew did not follow flight plan for climbing out of Santiago.</t>
  </si>
  <si>
    <t>New York City - Richmond VA</t>
  </si>
  <si>
    <t>N849D</t>
  </si>
  <si>
    <t>45455/981</t>
  </si>
  <si>
    <t>The aircraft crashed shortly after taking off after taking evasive action to avoid  Pan American Flight 212, a  Boeing-707, that was planning to land. The aircraft were separated vertically by approximately 1,000 feet although this was not known to the  controllers involved. The EAL captain had the illusion that a potential collision course existed. As a result of this illusion, a descent was initiated. In this circumstance the DC-7 was placed in an unusual attitude, resulting in spatial disorientation of the crew. Placement of the two aircraft on a near head on course which prompted the EAL plane to make an evasive maneuver from which the pilots could not recover.</t>
  </si>
  <si>
    <t>Aerolineas El Salvador</t>
  </si>
  <si>
    <t>YS-012C</t>
  </si>
  <si>
    <t>The cargo plane lost the No. 1 engine on takeoff. The prop could not be feathered and the plane crashed. Fatigue fracture of the crankshaft. Inadequate maintenance and inspection.</t>
  </si>
  <si>
    <t>Zen Nippon</t>
  </si>
  <si>
    <t>Osaka - Tokyo</t>
  </si>
  <si>
    <t>JA5080</t>
  </si>
  <si>
    <t>Flew into  Mt. Nakanoone.</t>
  </si>
  <si>
    <t>Air Taxi</t>
  </si>
  <si>
    <t>Beechcraft B-35</t>
  </si>
  <si>
    <t>N2151D</t>
  </si>
  <si>
    <t>Crashed into the water. Undetermined cause.</t>
  </si>
  <si>
    <t>Lockheed C-130E Hercules</t>
  </si>
  <si>
    <t>62-1845</t>
  </si>
  <si>
    <t>Fairways</t>
  </si>
  <si>
    <t>Manila - Naga</t>
  </si>
  <si>
    <t>PI-C948</t>
  </si>
  <si>
    <t>Crashed and burned on a forested mountain slope on Mt. Tangcong Vaca. Misjudgment of clearance with the ground by the crew which resulted in collision with trees.</t>
  </si>
  <si>
    <t>Tupolev TU-124</t>
  </si>
  <si>
    <t>CCCP-45028</t>
  </si>
  <si>
    <t>Halifax - Sidney NS</t>
  </si>
  <si>
    <t>Handley Page HPR-7 Herald 211</t>
  </si>
  <si>
    <t>CF-NAF</t>
  </si>
  <si>
    <t>Communication was lost with the aircraft soon after takeoff. Failure of corroded skin along the bottom center line of the aircraft which resulted in structural failure of the fuselage and aerial disintegration.</t>
  </si>
  <si>
    <t>Bogota - Bucaramanga</t>
  </si>
  <si>
    <t>HK-109</t>
  </si>
  <si>
    <t>Crashed into Pan de Azucar Peak, 35 nm from Bucaramanga. Flying under VFR in IFR conditions.</t>
  </si>
  <si>
    <t>Canadair CP-107 MK-2</t>
  </si>
  <si>
    <t>The plane was participating in U.S. - Canadian maneuvers.</t>
  </si>
  <si>
    <t>Peshawar - Chitral</t>
  </si>
  <si>
    <t>AP-AAH</t>
  </si>
  <si>
    <t>Malaga - Tangiers</t>
  </si>
  <si>
    <t>EC-ATH</t>
  </si>
  <si>
    <t>Stalled and crashed into the sea 10 nm off the coast of Tangiers. Reason unknown.</t>
  </si>
  <si>
    <t>Ortner Air Service - Taxi</t>
  </si>
  <si>
    <t>Beech C-45H</t>
  </si>
  <si>
    <t>N84R</t>
  </si>
  <si>
    <t>Collided with trees while on approach in rain and fog. Took off with one transceiver inoperative and the other failed during the approach.</t>
  </si>
  <si>
    <t>Alia Royal Jordanian Airlines</t>
  </si>
  <si>
    <t>Beirut  - Amman</t>
  </si>
  <si>
    <t>Handley Page Dart Herald 207</t>
  </si>
  <si>
    <t>JY-ACQ</t>
  </si>
  <si>
    <t>The plane flew into a mountain after taking off from Beirut. Structural failure of the fuselage.</t>
  </si>
  <si>
    <t>British United Airways</t>
  </si>
  <si>
    <t>1030X</t>
  </si>
  <si>
    <t>Paris - Jersey , Channel Islands</t>
  </si>
  <si>
    <t>G-ANTB</t>
  </si>
  <si>
    <t>15762/27207</t>
  </si>
  <si>
    <t>The aircraft crashed on its second approach in deteriorating weather condtions, crashing 3,000 feet short of the runway. The aircraft struck the approach lighting when it was flown below the safe approach path during an approach to land in conditions of very low clouds and poor visibility. The pilot disregarded the approach ban applied by his operations manual.</t>
  </si>
  <si>
    <t>Baker Aero Inc. - Taxi</t>
  </si>
  <si>
    <t>N7397P</t>
  </si>
  <si>
    <t>Struck trees after an uncontrolled descent. VFR flight into adverse weather conditins.</t>
  </si>
  <si>
    <t>Seattle, WA - Ogden, UT</t>
  </si>
  <si>
    <t>N6541C</t>
  </si>
  <si>
    <t>45369/984</t>
  </si>
  <si>
    <t>The cargo plane flew into Mt. Rainier at 10,200 ft.  The improper correlation of the aircraft position with respect to obstructing terrain while continuing the flight on a VFR flight plan in instrument weather conditions.</t>
  </si>
  <si>
    <t>Madrid - Tenerife</t>
  </si>
  <si>
    <t>Lockheed 1049G-55 Super Constellation</t>
  </si>
  <si>
    <t>EC-AIN</t>
  </si>
  <si>
    <t>The pilot, who saw the beginning of the runway clearly, but not the rest of it, decided to make a very low run after which he re-applied power for a go-around. After starting his go-around, the aircraft struck a tractor located 50 meters from the runway edge. Heavily damaged, the plane crashed on the western edge of the diversion canal of the Rodeo gorge. Decision not to divert to Las Palmas in view of the weather conditions.</t>
  </si>
  <si>
    <t>Karachi - Dhahran - Cairo - Geneva - London</t>
  </si>
  <si>
    <t>Boeing B-720-040B</t>
  </si>
  <si>
    <t>AP-AMH</t>
  </si>
  <si>
    <t>The aircraft  crashed during its approach.The plane descended during the approach at triple the normal rate until the aircraft struck the ground. The aircraft exceeded the recommended descent rate during the final stages of landing for reasons unknown.</t>
  </si>
  <si>
    <t>Military - U.S. Army / Military - U.S. Army</t>
  </si>
  <si>
    <t>Bell UH-1D / Bell UH1D (helicopters)</t>
  </si>
  <si>
    <t>63-8760/63-8840</t>
  </si>
  <si>
    <t>Two helicopters flying in formation, crashed in mid-air at Benning military base. Ten aboard 8760 and 8 aboard 8840 killed.</t>
  </si>
  <si>
    <t>El Toro -  Honolulu - Okinawa</t>
  </si>
  <si>
    <t>Boeing C-135A</t>
  </si>
  <si>
    <t>60-0373</t>
  </si>
  <si>
    <t>Crashed shortly after taking off from El Toro Marine Corps Air Station bound for Okinawa. After attaining an altitude of 1,000 feet, the plane failed to make a left turn and flew into rising terrain. Cause unknown.</t>
  </si>
  <si>
    <t>San Francisco - Hawaii</t>
  </si>
  <si>
    <t>Boeing B-707-321B</t>
  </si>
  <si>
    <t>N761PA</t>
  </si>
  <si>
    <t>Just after the aircraft took off from San Francisco International Airport, the No. 4 engine disintegrated tearing off 25 feet of the right wing. An emergency landing was safely made at Travis Air Force Base. A plane was dispatched to pick up the passengers at Travis Air Force Base. While attempting to land, and in plain view of the passengers, the nose gear collapsed. Improper turbine rotor positioning during engine assembly and the use of serviceable worn parts. The aircraft was named 'Clipper Friendship.'</t>
  </si>
  <si>
    <t>Los Angeles - Kansas City, MO</t>
  </si>
  <si>
    <t>N70773</t>
  </si>
  <si>
    <t>17609/25</t>
  </si>
  <si>
    <t>The aircraft slid off the end of the runway while landing and broke in two. Hydroplaning of the landing gear wheels which led to braking ineffectiveness.</t>
  </si>
  <si>
    <t>Rawalpindi - Skardu</t>
  </si>
  <si>
    <t>Fokker F-27 Friendship 200</t>
  </si>
  <si>
    <t>AP-ATT</t>
  </si>
  <si>
    <t>The cago plane did not clear a ridge and crashed.</t>
  </si>
  <si>
    <t>Handley Page Hastings C Mark 1</t>
  </si>
  <si>
    <t>TG577</t>
  </si>
  <si>
    <t>The plane, carrying paratroopers, climbed to 2,000 ft., made a left turn and crashed. Fatigue fracture of 2 bolts that attached the elevator to the horizontal stabilizer resulted in an abnormal pitch-up attitude and stall.</t>
  </si>
  <si>
    <t>Cairo - Yamen</t>
  </si>
  <si>
    <t>Crashed and burned after taking off from Almaza Airport.</t>
  </si>
  <si>
    <t>Vancouver - Whitehorse</t>
  </si>
  <si>
    <t>CF-CUQ</t>
  </si>
  <si>
    <t>43844/334</t>
  </si>
  <si>
    <t>The tail section separated from the fuselage after a bomb exploded in the passenger compartment.  It was believed a saboteur ignited a mixture of acid and gunpowder which may have been poured into the toilet in a suicide-for-insurance scheme.</t>
  </si>
  <si>
    <t>Otis AFB</t>
  </si>
  <si>
    <t>EC-121H (Super Constellation)</t>
  </si>
  <si>
    <t>55-1036</t>
  </si>
  <si>
    <t>The aircraft experienced a lost of the No. 2 engine followed by a fire in the No. 3 engine and ditched in the North Atlantic, 100 miles northeast of Nantucket, in zero-zero weather.</t>
  </si>
  <si>
    <t>Virgin Islands Airways</t>
  </si>
  <si>
    <t>de Havilland 106A</t>
  </si>
  <si>
    <t>N6503D</t>
  </si>
  <si>
    <t>The plane crashed into the water shortly after taking off. The pilot failed to maintain flying speed after lifting off prematurely. Failed to abort takeoff. Selected wrong runway relative to wind. Improperly loaded aircraft.</t>
  </si>
  <si>
    <t>Hong Kong - Da Nang</t>
  </si>
  <si>
    <t>Crashed and burned on Penay Island on a domestiflight. The plane hit Mt. Madiaat 7,000 ft. in rain, wind and low clouds.</t>
  </si>
  <si>
    <t>Rutas Internacionales Peruanes</t>
  </si>
  <si>
    <t>Panama City - Miami</t>
  </si>
  <si>
    <t>OB-R-769</t>
  </si>
  <si>
    <t>The No. 2 engine of the cargo plane caught fire while it was taking off. A fire and a fuel tank explosion caused the plane to descend uncontrollably and crash.</t>
  </si>
  <si>
    <t>Mato Grosso - Porto Velho</t>
  </si>
  <si>
    <t>PP-BTH</t>
  </si>
  <si>
    <t>About 30 minutes after taking off, the aircraft turned back to Mato Grosso with its left engine on fire. While over Buracao, it's left wing and engine broke away from the fuselage and it crashed to the ground.</t>
  </si>
  <si>
    <t>Boeing B-727-22</t>
  </si>
  <si>
    <t>N7036U</t>
  </si>
  <si>
    <t>18328/146</t>
  </si>
  <si>
    <t>The plane crashed into Lake Michigan 19.5 miles east of Lake Forest, Illinois during  an approach and while descending from FL 350. The aircraft made a continuous descent at an average rate of approximately 2,000 feet per minute from 35,000 feet to impact with the water in a clean flight configuration. Officially, a cause could not be determined. The aircraft was dispatched illegally without an operating CVR. Possible misread altimeter. The crew could have read the altimeter as 16,000 instead of  6,000 ft. and continued a descent below what they were cleared for. Possible excessive sink rate. Excessive sink rate is thought to have possibly caused four 727 accidents in succession. Lake Michigan 8/16/65, Cincinnati 11/8/65, Salt Lake City 11/11/65 and Tokyo Bay 2/4/66. Only the Salt Lake and Cincinnati crashes were officially attributed to it. After 727 training manuals were modified and pilots were reoriented to the flying characteristics of the aircraft the problem was corrected.</t>
  </si>
  <si>
    <t>Lille - Wroclaw</t>
  </si>
  <si>
    <t>Vickers 804 Viscount</t>
  </si>
  <si>
    <t>SP-LVA</t>
  </si>
  <si>
    <t>After making a request to change course to avoid heavy weather the positioning flight suddenly descended and crashed. The overall atmosphericonditions in the vicinity of Jeuk and the circumstances of the accident were such that it was assumed that the pilot lost control of the aircraft when entering a cumulonimbus cloud.</t>
  </si>
  <si>
    <t>Lockheed KC-130F</t>
  </si>
  <si>
    <t>The plane crashed into Kowloon Bay after taking off from Kai Tak Airport. Pilot error. Commander's decision to proceed with the takeoff with only three engines. Failure to feather the non-functioning engine or trim the plane for a 3 engine takeoff. Decision not to abort after directional control was lost.</t>
  </si>
  <si>
    <t>N6305U</t>
  </si>
  <si>
    <t>The pilot misjudged altitude and distance and crashed into the lake during a descent to land.  VFR flilght into adverse weather conditions.</t>
  </si>
  <si>
    <t>Filipinas Orient Airways</t>
  </si>
  <si>
    <t>Cebu - Bacolod</t>
  </si>
  <si>
    <t>PI-C942</t>
  </si>
  <si>
    <t>Hit tree tops and crashed into Mt. Kantakan.</t>
  </si>
  <si>
    <t>ET-ABI</t>
  </si>
  <si>
    <t>TAO</t>
  </si>
  <si>
    <t>Coca - Pastaza</t>
  </si>
  <si>
    <t>Transportes AÃ©reos Orientales</t>
  </si>
  <si>
    <t>HC-AFQ</t>
  </si>
  <si>
    <t>17009/34272</t>
  </si>
  <si>
    <t>XV-NIC</t>
  </si>
  <si>
    <t>Shot down by Communist ground fire.</t>
  </si>
  <si>
    <t>Fort de France - Saint Johns, Antigua</t>
  </si>
  <si>
    <t>Boeing B-707-121B</t>
  </si>
  <si>
    <t>N708PA</t>
  </si>
  <si>
    <t>17586/1</t>
  </si>
  <si>
    <t>Crashed into mountains 32 miles southwest of its destination while descending for a landing. Pilot became lost and disoriented. Crew did not determine their position before descending. Navigation error. The aircraft was named 'Clipper Constitution.'</t>
  </si>
  <si>
    <t>Military - Chilian Air Force</t>
  </si>
  <si>
    <t>Douglas DC-3 / Piper PA-18A</t>
  </si>
  <si>
    <t>HK-118/HK-922F</t>
  </si>
  <si>
    <t>Midair collision between a Douglas DC-3 and Piper PA-18.  Eighteen killed on the DC-3, one on the Piper.</t>
  </si>
  <si>
    <t>VT-AUQ</t>
  </si>
  <si>
    <t>The cargo plane crashed while dropping supplies.</t>
  </si>
  <si>
    <t>International Control Commision</t>
  </si>
  <si>
    <t>Boeing 307 Stratoliner B-1</t>
  </si>
  <si>
    <t>F-BELV</t>
  </si>
  <si>
    <t>Manila - Tacloban</t>
  </si>
  <si>
    <t>PI-C-144</t>
  </si>
  <si>
    <t>The aircraft veered to the left after taking off. The pilot lost control and crashed. Failure of the pilot to set the rudder trim tab to the proper position before takeoff and during the flight. Undetected deflection of the rudder trim tab.</t>
  </si>
  <si>
    <t>Edinburgh - London</t>
  </si>
  <si>
    <t>Vickers Vanguard 951</t>
  </si>
  <si>
    <t>G-APEE</t>
  </si>
  <si>
    <t>The aircraft made two unsuccessfull attempts at landing at Heathrow Airport and overshot the runway. The third time, the plane again overshot the runway, began climbing, then suddenly dove into the runway at a steep angle. Pilot error. Low visibility, crew fatigue, disorientation, lack of experience in overshooting in fog, over-reliance on instruments and incorrect indication of position by instruments.</t>
  </si>
  <si>
    <t>Djibouti - Obock</t>
  </si>
  <si>
    <t>The plane crashed and exploded as it attempted to land at Obock. The civilians aboard included a hand-ball team.</t>
  </si>
  <si>
    <t>Off Northern Panama</t>
  </si>
  <si>
    <t>TC-48</t>
  </si>
  <si>
    <t>Disappeared over the Gulf after the pilot sent a distress message reporting a fire in the No. 3 engine. Cause unknown.</t>
  </si>
  <si>
    <t>Aerolineas TAO</t>
  </si>
  <si>
    <t>Neiva - San Vicente del Caguan</t>
  </si>
  <si>
    <t>HK-1202</t>
  </si>
  <si>
    <t>The plane crashed while en route. Flight on an prohibited route in adverse weather. Flight VFR in IFR conditions.</t>
  </si>
  <si>
    <t>New York City - Cincinnati</t>
  </si>
  <si>
    <t>Boeing B-727-23</t>
  </si>
  <si>
    <t>N1996</t>
  </si>
  <si>
    <t>18901/153</t>
  </si>
  <si>
    <t>The aircraft crashed short of runway during a visual approach in deteriorating weather conditions. Failure of the flight crew to properly monitor the aircraft's height during the approach into deteriorating weather conditions resulting in an excessive sink rate. Excessive sink rate is thought to have caused four 727 accidents in succession.  Lake Michigan 8/16/65, Cincinnati 11/8/65, Salt Lake City 11/11/65 and Tokyo Bay 2/4/66. Only the Salt Lake and Cincinnati crashes were officially attributed to it. After 727 training manuals were modified and pilots were reoriented to the flying characteristics of the aircraft the problem was corrected.</t>
  </si>
  <si>
    <t>CCCP-45086</t>
  </si>
  <si>
    <t>Denver - Salt Lake City</t>
  </si>
  <si>
    <t>N7030U</t>
  </si>
  <si>
    <t>18322/130</t>
  </si>
  <si>
    <t>The aircraft crashed short of the runway and collided with runway lights, 335 feet short of the runway, causing the main landing gear to fail followed by a fire. Too high of a descent rate during approach. Failure of the captain to take  timely action to arrest an excessive descent rate during the landing approach. Excessive sink rate is thought to have caused four 727 accidents in succession. Lake Michigan 8/16/65, Cincinnati 11/8/65, Salt Lake City 11/11/65 and Tokyo Bay 2/4/66. Only the Salt Lake and Cincinnati crashes were officially attributed to it. After 727 training manuals were modified and pilots were reoriented to the flying characteristics of the aircraft the problem was corrected. Bill Linderman, 45, champion rodeo cowboy killled.</t>
  </si>
  <si>
    <t>Skyway Air  - Taxi</t>
  </si>
  <si>
    <t>N9915Z</t>
  </si>
  <si>
    <t>The plane missed the approach and crashed. Disoriented in IFR flight for reasons unknown.</t>
  </si>
  <si>
    <t>Paul Kelly Flying Service Inc.</t>
  </si>
  <si>
    <t>Palm Springs - Burbank</t>
  </si>
  <si>
    <t>Learjet 23</t>
  </si>
  <si>
    <t>N243F</t>
  </si>
  <si>
    <t>23-063</t>
  </si>
  <si>
    <t>The plane crashed 13 miles east of Palm Springs Airport shortly after taking off. The pilot was confronted with conditions requiring the division of his attention between instrument reference for proper attitude information and visual reference for terrain and aircraft avoidance. The aircraft went out of control from a cruise configuration and crashed in a 55-degree nosedown, vertical left bank attitude. Spatial disorientation of the pilot, resulting in a loss of control.</t>
  </si>
  <si>
    <t>Edde Airlines</t>
  </si>
  <si>
    <t>65/75</t>
  </si>
  <si>
    <t>Salt Lake - Albuquerque</t>
  </si>
  <si>
    <t>Douglas C-53-DO (DC-3A)</t>
  </si>
  <si>
    <t>N485</t>
  </si>
  <si>
    <t>Crashed into a hill 22 miles south of Salt Lake City after taking off in snow and poor visibility. The track was aboout 1 mile east of Pass Through mountain. Judgment of the pilot in command in initiating a VFR flight under existing weather conditions and terrain environment.</t>
  </si>
  <si>
    <t>Trans World Airlines / Eastern Air Lines</t>
  </si>
  <si>
    <t>42 / 853</t>
  </si>
  <si>
    <t>Boston - Newark</t>
  </si>
  <si>
    <t>Boeing B-707-131B / L1049C Constellation</t>
  </si>
  <si>
    <t>N748TW/N6218C</t>
  </si>
  <si>
    <t>18387/286  / 4526</t>
  </si>
  <si>
    <t>Midair collision at 11,000 feet. Misjudgment of altitude separation by the crew of EAL 853 because of an optical illusion created by the up-slope effect of cloud tops resulting in an evasive maneuver by the EAL 853 crew and a reactionary evasive maneuver by  the TWA 42 crew. The 707 landed at JFK despite losing 25 feet of the left wing. There were no injuries to the crew of 7 and 51 passengers aboard the 707.  Three of the 46 passengers and 1 crew member aboard  EAL 853 were killed. Misjudgment of altitude separation by the crew of the Constellation because of an optical illusion created by the up-slope effect of cloud tops, resulting in an evasive maneuver by the Constellation crew and a reactionary evasive maneuver by the Boeing crew.</t>
  </si>
  <si>
    <t>Aeropesca Colombia</t>
  </si>
  <si>
    <t>HK-527</t>
  </si>
  <si>
    <t>The cargo plane was never found.</t>
  </si>
  <si>
    <t>Spantax</t>
  </si>
  <si>
    <t>Tenerife - Manchester, England</t>
  </si>
  <si>
    <t>EC-ARZ</t>
  </si>
  <si>
    <t>Crashed into high terrain shortly after takeoff. Cause undetermined. Mechanical failure suspected.</t>
  </si>
  <si>
    <t>Pleiku - Tuy Hoa</t>
  </si>
  <si>
    <t>Fairchild C-123C</t>
  </si>
  <si>
    <t>56-4376</t>
  </si>
  <si>
    <t>While en route in poor weather, the plane struck trees on a mountain slope and then went into a flat spin, crashed and burned.</t>
  </si>
  <si>
    <t>Cessna 120</t>
  </si>
  <si>
    <t>N89805C</t>
  </si>
  <si>
    <t>Airframe failure after flying into adverse weather. VFR flight into adverse weather conditions.</t>
  </si>
  <si>
    <t>Air Manila</t>
  </si>
  <si>
    <t>Manila - Legazpi</t>
  </si>
  <si>
    <t>PI-C856</t>
  </si>
  <si>
    <t>Ray A. Gardner - Taxi</t>
  </si>
  <si>
    <t>Beechcraft G35</t>
  </si>
  <si>
    <t>N4554D</t>
  </si>
  <si>
    <t>VFR flight into adverse weather conditions.</t>
  </si>
  <si>
    <t>Garuda  Indonesia Airlines / Garuda Indonesia Airlines</t>
  </si>
  <si>
    <t>Douglas DC-3 / Douglas DC-3</t>
  </si>
  <si>
    <t>PK-GDU/PK-GDE</t>
  </si>
  <si>
    <t>13463 / 19719</t>
  </si>
  <si>
    <t>Midair collision between two Garuda aircraft. Both crashed into a swamp while approaching Palembang. Seventeen died on each aircraft.</t>
  </si>
  <si>
    <t>Bogata - Crespo</t>
  </si>
  <si>
    <t>Douglas DC-6-54B</t>
  </si>
  <si>
    <t>HK-730</t>
  </si>
  <si>
    <t>Crashed shortly after taking off. The plane rose less than 100 ft. and then crashed into shallow water.  Possible engine failure. Maintenance error and inadequate inspections.</t>
  </si>
  <si>
    <t>COHATA</t>
  </si>
  <si>
    <t>N4662</t>
  </si>
  <si>
    <t>Crashed 5 minutes after taking off from Las Cayee.</t>
  </si>
  <si>
    <t>Bombay - Beirut  - Geneva - Paris - London -New York</t>
  </si>
  <si>
    <t>Boeing B-707-437</t>
  </si>
  <si>
    <t>VT-DMN</t>
  </si>
  <si>
    <t>18055/200</t>
  </si>
  <si>
    <t>The aircraft was told to hold at 1,000 ft. above the clouds  before landing at Geneva  but descended below the minimum safe altitude and crashed into Mont Blanc. With a malfunctioning No. 2 VOR the crew thought they had already passed Mt. Blanc. Miscalculation by the crew on their position and the phraseology used by the controller in relay the aircraft's position. Hambi Bhabha, father of India's nuclear program killed. The aircraft was named Kanchenjunga.</t>
  </si>
  <si>
    <t>Fairchild C-123B</t>
  </si>
  <si>
    <t>54-0702</t>
  </si>
  <si>
    <t>Struck trees inverted, 10 minutes after taking off from An Khe airfield. Evidence was found of a fire in the No. 2 engine.</t>
  </si>
  <si>
    <t>Devener Flying Service - Taxi</t>
  </si>
  <si>
    <t>Beechcraft B95A</t>
  </si>
  <si>
    <t>N598C</t>
  </si>
  <si>
    <t>The plane crashed into water while on initial approach. Failure of both engines due to carburetor icing. Improper operation of powerplant controls by pilot.</t>
  </si>
  <si>
    <t>Frankfurt - Bremen</t>
  </si>
  <si>
    <t>Convair CV-440-0</t>
  </si>
  <si>
    <t>D-ACAT</t>
  </si>
  <si>
    <t>Crashed on approach in heavy fog. The aircraft stalled while making a turn at low altitude. Instrument malfunction.</t>
  </si>
  <si>
    <t>Chitose - Tokyo</t>
  </si>
  <si>
    <t>Boeing B-727-81</t>
  </si>
  <si>
    <t>JA8302</t>
  </si>
  <si>
    <t>18822/126</t>
  </si>
  <si>
    <t>The jetliner crashed about 7.5 miles ESE of Tokyo International (Haneda) Airport where it was scheduled to land. The aircraft was on VFR approach and was observed at a height of 2, 000 ft. just before the crash.  Cause undetermined. Excessive sink rate is thought to have caused four 727 accidents in succession. Lake Michigan 8/16/65, Cincinnati 11/8/65, Salt Lake City 11/11/65 and Tokyo Bay 2/4/66. Only the Salt Lake and Cincinnati crashes were officially attributed to it. After 727 training manuals were modified and pilots were reoriented to the flying characteristics of the aircraft the problem was corrected.</t>
  </si>
  <si>
    <t>Srinngar - Jammu - Amritsar - Delhi</t>
  </si>
  <si>
    <t>PH-SAB</t>
  </si>
  <si>
    <t>Crashed into high terrain, 12 miles west of its proper course, due to a navigation error. Abandonment of the ILS approach at too early a stage during an attempt to land under conditions of poor visibility in fog.</t>
  </si>
  <si>
    <t>Beatty Flying Service - Taxi</t>
  </si>
  <si>
    <t>Beechcraft D35</t>
  </si>
  <si>
    <t>N112U</t>
  </si>
  <si>
    <t>The aircraft failed to maintain flying speed and crashed. Improperly loaded aircraft with center of gravity behind the rear limit.</t>
  </si>
  <si>
    <t>Sud Aviation SE-210 Caravelle VIN</t>
  </si>
  <si>
    <t>VT-DPP</t>
  </si>
  <si>
    <t>Undershot the runway and struck a concrete obstruction in poor weather conditions. Lack of information supplied to the pilot regarding the true conditions of surface visibility which was below the minimum prescribed for a night landing.  Lack of proper monitoring and possibly incorrect setting of altimeters during the approach to land. The use of landing lights which resulted in glare during the final stages of the approach in foggy conditions</t>
  </si>
  <si>
    <t>Belgian International Air Services</t>
  </si>
  <si>
    <t>Brussels - Milan</t>
  </si>
  <si>
    <t>OO-ABG</t>
  </si>
  <si>
    <t>43829/351</t>
  </si>
  <si>
    <t>The cargo plane struck trees to the right of the runway while attempting to land. Failure of the pilot to comply with the Company's minima. Subsequent belated decision to execute the missed approach procedure.</t>
  </si>
  <si>
    <t>Hong Kong - Tokyo</t>
  </si>
  <si>
    <t>CF-CPK</t>
  </si>
  <si>
    <t>45761/237</t>
  </si>
  <si>
    <t>The aircraft struck the approach lights and a sea wall during a landing attempt. The pilot initiated a steep rate of descent with the intention of executing a final approach at a lower altitude. Poor visibility due to illusive fog conditions misled the pilot and affected his judgement.</t>
  </si>
  <si>
    <t>Alamo Airways</t>
  </si>
  <si>
    <t>de Havilland 104-6A</t>
  </si>
  <si>
    <t>N1563V</t>
  </si>
  <si>
    <t>Struck mountain slope while in level flight. VFR flight into adverse weather conditions.</t>
  </si>
  <si>
    <t>Tokyo - Hong Kong</t>
  </si>
  <si>
    <t>Boeing B-707-436</t>
  </si>
  <si>
    <t>G-APFE</t>
  </si>
  <si>
    <t>17706/113</t>
  </si>
  <si>
    <t>The aircraft crashed into Mt. Fuji after encountering severe turbulence when the pilot decided to give the passengers a view of the mountain. The aircraft encountered severe clear air turbulence and started to come apart in the air before crashing.</t>
  </si>
  <si>
    <t>Bassett Complany - Taxi</t>
  </si>
  <si>
    <t>Piper PA-32</t>
  </si>
  <si>
    <t>N3296W</t>
  </si>
  <si>
    <t>Crashed into a mountain slope after VFR flight into adverse weather conditions.</t>
  </si>
  <si>
    <t>Grumman G-21A</t>
  </si>
  <si>
    <t>CF-MSK</t>
  </si>
  <si>
    <t>B-32</t>
  </si>
  <si>
    <t>Undershot the runway on final approach in snow, after pilot misjudged altitude and clearance. VFR flight into adverse weather conditiions.</t>
  </si>
  <si>
    <t>Beirut - Frankfurt</t>
  </si>
  <si>
    <t>OD-AEL</t>
  </si>
  <si>
    <t>45504/1009</t>
  </si>
  <si>
    <t>Flew into Mt. Parnon.</t>
  </si>
  <si>
    <t>Nicosia - Cairo</t>
  </si>
  <si>
    <t>Antonov AN-24B</t>
  </si>
  <si>
    <t>SU-AOA</t>
  </si>
  <si>
    <t>Crashed into sand dunes. Improper approach during a sandstorm with turbulence and icing. Descent of the aircraft below the safe flight altitude in the final approach.</t>
  </si>
  <si>
    <t>Servicios Americanos</t>
  </si>
  <si>
    <t>N1245N</t>
  </si>
  <si>
    <t>Layman Weikle - Taxi</t>
  </si>
  <si>
    <t>Cessna 172D</t>
  </si>
  <si>
    <t>N2486U</t>
  </si>
  <si>
    <t>The aircraft crashed after an uncontrolled descent. Carbon Monoxide poisoning from defective exhaust muffler system.</t>
  </si>
  <si>
    <t>185-5141</t>
  </si>
  <si>
    <t>Crashed into water due to loss of the autopilot during an anti-submarine training flight.</t>
  </si>
  <si>
    <t>Continental Air Services</t>
  </si>
  <si>
    <t>N8744R</t>
  </si>
  <si>
    <t>The cargo plane crashed while on a Vietnam war mission.</t>
  </si>
  <si>
    <t>American Flyers Airline</t>
  </si>
  <si>
    <t>280D</t>
  </si>
  <si>
    <t>Monterey - Ardmore</t>
  </si>
  <si>
    <t>N183H</t>
  </si>
  <si>
    <t>The aircraft crashed into foothills during landing attempt at Ardmore Municipal Airport . During the approach in rain and fog, the captain made a last-minute change in his choice of runways. One minute later the plane crashed into high ground. Incapacitation of the captain with a heart attack during final stages of approach.  The captain, who suffered from a long standing heart condition and diabetes, managed to keep his pilot's license by falsifying his medical records.</t>
  </si>
  <si>
    <t>OB-R-771</t>
  </si>
  <si>
    <t>Crashed into 12,600 ft. Mt. Talsula. Pilot error. Incorrectly selected the route. Incorrectly calculated the climb performance of the aircraft in relation to its total weight of takeoff. Underestimated the elevation of peaks he had to clear along the route.</t>
  </si>
  <si>
    <t>Boeing CH47A (helicopter)</t>
  </si>
  <si>
    <t>64-13138</t>
  </si>
  <si>
    <t>Engine failure caused the helicopter to crash shortly after taking off. Failure of the aircraft's No. 2 pinion drive shaft thrust bearing.</t>
  </si>
  <si>
    <t>Kurtzer Flying Service - Taxi</t>
  </si>
  <si>
    <t>Cessna 180</t>
  </si>
  <si>
    <t>N4546B</t>
  </si>
  <si>
    <t>Collided with trees in rain and fog after VFR flight into adverse weather conditions.</t>
  </si>
  <si>
    <t>57-1444</t>
  </si>
  <si>
    <t>17515/124</t>
  </si>
  <si>
    <t>Unable to gain altitude as the plane took off it crashed</t>
  </si>
  <si>
    <t>Detroit, MI - Kansas City, MO</t>
  </si>
  <si>
    <t>N10415</t>
  </si>
  <si>
    <t>Collided with a Piper PA-23. Failure of both crews to maintain adequate lookout. One aboard the Piper killed.</t>
  </si>
  <si>
    <t>Nordair</t>
  </si>
  <si>
    <t>Montreal - Kuujjuaq</t>
  </si>
  <si>
    <t>CF-FBJ</t>
  </si>
  <si>
    <t>The cargo plane cashed en route. Wreckage found three days later.</t>
  </si>
  <si>
    <t>McCoy Flying Service - Taxi</t>
  </si>
  <si>
    <t>N17337</t>
  </si>
  <si>
    <t>The crew attempted a return to the airport after the No.2 engine failed on climb out. The pilot-in-command failed to maintain flying speed and the aircraft stalled and crashed. No.3 piston failed due to oil starvation resulting from inadequate maintenance and inspection. Improper in-flight decisions or planning. Poor crew coordination. Improper emergency procedures.</t>
  </si>
  <si>
    <t>Lackey Aero Company - Taxi</t>
  </si>
  <si>
    <t>N5775Y</t>
  </si>
  <si>
    <t>Crashed after rear engine mount failed leading to inflight failure.</t>
  </si>
  <si>
    <t>Mamburao - San Jose</t>
  </si>
  <si>
    <t>PI-C17</t>
  </si>
  <si>
    <t>Cashed in poor weather. Misjudgment of the terrain clearance, which resulted in the collision with trees in severe turbulence and strong gusty winds.</t>
  </si>
  <si>
    <t>Air New Zealand</t>
  </si>
  <si>
    <t>Douglas DC-8-52</t>
  </si>
  <si>
    <t>ZK-NZB</t>
  </si>
  <si>
    <t>45751/231</t>
  </si>
  <si>
    <t>The incurrence of reverse thrust during simulated failure of no. 4 engine on takeoff. That condition arose when very rapid rearward movement of the power level generated an inertia force which caused the associated thrust brake lever to rise and enter the reverse idle detent. After lift-off, the minimum control speed essentially required to overcome the prevailing state of thrust imbalance was never attained and an uncontrollable roll, accompanied by some degree of yaw and sideslip in the same direction, ensued. When the condition of reverse thrust was recognized and eliminated, insufficient time and height were available to allow the aircraft to recover from its precarious attitude before it struck the ground.</t>
  </si>
  <si>
    <t>Private - Mainline Aviation</t>
  </si>
  <si>
    <t>Beechcraft H50</t>
  </si>
  <si>
    <t>N538B</t>
  </si>
  <si>
    <t>The aircraft stalled during an emergency single engine approach. Both engines failed as the approach continued. The plane came to rest in a shallow pond on the golf course. Fuel starvation. Mismanagement of  fuel. Pro golfer Tony Lema and his wife, Betty, was killed. He was on a Buick promotional tour.</t>
  </si>
  <si>
    <t>Riberalta - Cochabamba</t>
  </si>
  <si>
    <t>CP-730</t>
  </si>
  <si>
    <t>The cargo  aircraft was not being flown at the recommended altitude when it reached mountains to be crossed, nor whas it at the proper crossing point. A secondary factor was the lack of navigational aids in the area.</t>
  </si>
  <si>
    <t>Kansas City, MO - Omaha</t>
  </si>
  <si>
    <t>BAC One-Eleven 203AE</t>
  </si>
  <si>
    <t>N1553</t>
  </si>
  <si>
    <t>The aircraft broke up in flight due to turbulence after entering a squall line. Right tailplane and wing failed. Pilot operated aircraft in area of avoidable weather hazard.</t>
  </si>
  <si>
    <t>Brasov - Mamia</t>
  </si>
  <si>
    <t>YR-TAN</t>
  </si>
  <si>
    <t>Crashed on a flight while en route.</t>
  </si>
  <si>
    <t>Douglas DC-8-51</t>
  </si>
  <si>
    <t>XA-PEI</t>
  </si>
  <si>
    <t>45652/176</t>
  </si>
  <si>
    <t>The plane crashed while on approah. Careless and untimely descent in the course of a procedure turn which was continued below established minimum altitude.</t>
  </si>
  <si>
    <t>NC Simpson - Taxi</t>
  </si>
  <si>
    <t>Beech C-18S</t>
  </si>
  <si>
    <t>N445</t>
  </si>
  <si>
    <t>Fatigue fracture on right wing leading to inflight separation in flight.</t>
  </si>
  <si>
    <t>Richland Aviation  - Taxi</t>
  </si>
  <si>
    <t>Cessna 310C</t>
  </si>
  <si>
    <t>N1836H</t>
  </si>
  <si>
    <t>Pilot obtained special VFR clearance. Took off in IFR weather. Encounter forcasted thunderstorms. Inflight break-up of aircraft after separation of elevator. Pilot exercised poor judgement in taking off in poor weather conditions.</t>
  </si>
  <si>
    <t>Chance Vought F-8E</t>
  </si>
  <si>
    <t>Following engine failure, the jet fighter crashed into a village.</t>
  </si>
  <si>
    <t>Aerovias Halcon</t>
  </si>
  <si>
    <t>Rio Gallegos -  Buenos Aires</t>
  </si>
  <si>
    <t>LV-GLA</t>
  </si>
  <si>
    <t>Ditched in the ocean after running out of fuel after a problem caused excessive fuel consumption. Decision to continue a flight with both engines impaired until ditching at night became inevitable, instead of making an emergency daytime landing on any of the various runways in the area at a time when the situation made it clear that this operation was inevitable.</t>
  </si>
  <si>
    <t>Alaska Coastal Airlines</t>
  </si>
  <si>
    <t>N88820</t>
  </si>
  <si>
    <t>Crashed into a glacial crevasse. Undetermined cause.</t>
  </si>
  <si>
    <t>Britannia Airways</t>
  </si>
  <si>
    <t>Luton - Ljubljana</t>
  </si>
  <si>
    <t>Bristol Britannia 102</t>
  </si>
  <si>
    <t>G-ANBB</t>
  </si>
  <si>
    <t>The plane crashed into forest during a landing attempt at Ljubljana Airport. The crew's failure to follow proper landing procedures. Improperly set altimeter. Captain failed to adjust his altimeter (he remained on QNH instead of changing to QFE) and the crew failed to cross-check altimeters.</t>
  </si>
  <si>
    <t>Sud Aviation SE-210 Caravelle</t>
  </si>
  <si>
    <t>VT-DSB</t>
  </si>
  <si>
    <t>Struck a hill while simulating an engine failure.</t>
  </si>
  <si>
    <t>EC-AXC</t>
  </si>
  <si>
    <t>An overspeeding and failed attempt to feather the No. 1 engine necessitated ditching the plane. The plane sank after 5 minutes.  One passenger refused to leave the aircraft and drowned.</t>
  </si>
  <si>
    <t>Mount Isa - Longreach</t>
  </si>
  <si>
    <t>Vickers Viscount 832</t>
  </si>
  <si>
    <t>VH-RMI</t>
  </si>
  <si>
    <t>About 150 miles from Longreach, fire was reported in No. 1 and 2 engines. While the plane was making an emergency descent, the left wing broke away due to weakening by the fire. After failure of the wing, the plane broke up in mid-air and crashed. Loosened bolts led to the loss of the oil lubricating unit causing the bearings to heat and catching the engines on fire. Subsequently, a locking mechanism was installed on the bolts to prevent any future accidents of this kind.</t>
  </si>
  <si>
    <t>HK-174</t>
  </si>
  <si>
    <t>The cargo plane struck trees at the end of the runway after trying to make an emergency landing. Material failure consisting in fatigue failure of a number of teeth of the pinion of the governor control unit, which was jammed against the rack in the 'up' position and therefore set for maximum rpm, thus causing the engine to overspeed. This would be in keeping with the fact that the dome ring was at maximum low pitch setting, i.e. high rpm and a runway propeller on take-off.</t>
  </si>
  <si>
    <t>Eugene - Portland</t>
  </si>
  <si>
    <t>McDonnell Douglas DC-9-14</t>
  </si>
  <si>
    <t>N9101</t>
  </si>
  <si>
    <t>45794/52</t>
  </si>
  <si>
    <t>The plane crashed into Salmon Mountain while on approach to Portland. The pilots evidently had agreed to maintain 9,000 feet, but descended instead. The aircraft hit the mountain at the 3,830-foot level of a 4,090-foot ridge. The crew's descent  below its clearance limit and below that of surrounding obstructing terrain for reasons unknown. First crash of a DC-9.</t>
  </si>
  <si>
    <t>de Havilland Canada CV-2B Caribou</t>
  </si>
  <si>
    <t>63-9751</t>
  </si>
  <si>
    <t>While attempting a go-around the plane hit Hong Kong mountain.</t>
  </si>
  <si>
    <t>Petroleum Helicopter</t>
  </si>
  <si>
    <t>Bell 204B helicopter</t>
  </si>
  <si>
    <t>N1187W</t>
  </si>
  <si>
    <t>The helicopter crashed into the Gulf of Mexico after a tail rotor failure.  Fatigue fracture.</t>
  </si>
  <si>
    <t>Antonov AN-24</t>
  </si>
  <si>
    <t>CCCP-46467</t>
  </si>
  <si>
    <t>Crashed into high ground while descending.</t>
  </si>
  <si>
    <t>Warsaw Aviation - Taxi</t>
  </si>
  <si>
    <t>N3279W</t>
  </si>
  <si>
    <t>Crashed after flying into adverse weather. VFR flight into adverse weather conditions. No night or instrument flight experience. Spatial disorientation.</t>
  </si>
  <si>
    <t>Gastonia Aviation - Taxi</t>
  </si>
  <si>
    <t>N411Z</t>
  </si>
  <si>
    <t>Crashed after flying in icing conditions. Undetermined cause.</t>
  </si>
  <si>
    <t>Chester Airport</t>
  </si>
  <si>
    <t>Cessna 205A</t>
  </si>
  <si>
    <t>N4816U</t>
  </si>
  <si>
    <t>Struck mountain at 1,200 ft after flying VFR into adverse weather conditions. Pilot exercised poor judgment. ATC issued conflicting instructions.</t>
  </si>
  <si>
    <t>Lockheed EC-121H</t>
  </si>
  <si>
    <t>55-5262</t>
  </si>
  <si>
    <t>The aircraft was observed flying low and emitting smoke from one of its engines before crashing into the sea and exploding, 125 miles east of Nantucket.</t>
  </si>
  <si>
    <t>Osaka - Matsuyama</t>
  </si>
  <si>
    <t>NAMC-YS-11-111</t>
  </si>
  <si>
    <t>JA8658</t>
  </si>
  <si>
    <t>The plane crashed into the sea after overshooting the runway and during a go-around. Undetermined cause.</t>
  </si>
  <si>
    <t>Frankfurt - Berlin</t>
  </si>
  <si>
    <t>Boeing 727-21</t>
  </si>
  <si>
    <t>N317PA</t>
  </si>
  <si>
    <t>18995/221</t>
  </si>
  <si>
    <t>The cargo plane crashed while landing. The descent of the flight below its altitude clearance limit for reasons unknown.</t>
  </si>
  <si>
    <t>N40406</t>
  </si>
  <si>
    <t>Crashed while on approach. Descent below obstructing terrain.</t>
  </si>
  <si>
    <t>VR-AAN</t>
  </si>
  <si>
    <t>The aircraft crashed into the desert 20 minutes after taking off. The aircraft made contact with ATC during the climb but failed to make a scheduled report an hour later. Detonation of an explosive device placed in hand luggage in the cabin on the port side just above the wing.</t>
  </si>
  <si>
    <t>Transportno Aviatsionno Bulgaro-Soviet Obshchestvo</t>
  </si>
  <si>
    <t>Bratislava - Praha</t>
  </si>
  <si>
    <t>LZ-BEN</t>
  </si>
  <si>
    <t>184007101/356</t>
  </si>
  <si>
    <t>Following takeoff, the aircraft did not follow assigned route and crashed into wooded hillside. Insufficient evaluation of the weather conditions and relief of the terrain by the crew.</t>
  </si>
  <si>
    <t>Saigon - Korat AB</t>
  </si>
  <si>
    <t>Crashed and burst into flames into a rice paddy after experiencing a malfunction of the left engine.</t>
  </si>
  <si>
    <t>PBY-5A Catalina</t>
  </si>
  <si>
    <t>PP-PCW</t>
  </si>
  <si>
    <t>CV429</t>
  </si>
  <si>
    <t>Moscow - Brazzaville</t>
  </si>
  <si>
    <t>Tupolev TU-114B</t>
  </si>
  <si>
    <t>CCCP-76457</t>
  </si>
  <si>
    <t>Crashed into a snowbank on the takeoff roll in poor visibility.</t>
  </si>
  <si>
    <t>Aerocondor de Colombia</t>
  </si>
  <si>
    <t>Miami - Bogota</t>
  </si>
  <si>
    <t>Lockheed L-1649A Starliner</t>
  </si>
  <si>
    <t>N7301C</t>
  </si>
  <si>
    <t>Crash landed short of the runway on approach in fog. Pilot error. Presence of unauthorized person in the cockpit distracting the pilot. Lack of cockpit supervision. Poor weather.</t>
  </si>
  <si>
    <t>Canadair CL-44D4-1</t>
  </si>
  <si>
    <t>N228SW</t>
  </si>
  <si>
    <t>The cargo plane undershot runway by 1 mile while making a radar approach in fog at night. Crashed into numerous thatched roof houses.</t>
  </si>
  <si>
    <t>Bogota - Cali</t>
  </si>
  <si>
    <t>Douglas C-47A-80-DL</t>
  </si>
  <si>
    <t>HK-161</t>
  </si>
  <si>
    <t>Crashed into the southern slopes of Tajumbina Peak at 11,600 ft. while approaching Cali. Lack of cockpit discipline. Consuming alcohol shortly before the flight. Not following the recommended route. Incorrectly reported positions. Continuing VFR in IFR conditions. Flying below minimum safe altitude for a VFR approach.</t>
  </si>
  <si>
    <t>Red Bank Air Taxi</t>
  </si>
  <si>
    <t>Beechcraft D18S</t>
  </si>
  <si>
    <t>N2045D</t>
  </si>
  <si>
    <t>The left engine failed during take off. The aircraft was at its maximum gross weight and aft center of gravity limit. The pilot did not properly feather the prop. The plane stalled and crashed.</t>
  </si>
  <si>
    <t>Channel Air Lift</t>
  </si>
  <si>
    <t>N30046</t>
  </si>
  <si>
    <t>Cargo shifted during takeoff. The plane tried to return for a landing but crashed. Improperly loaded aircraft.</t>
  </si>
  <si>
    <t>S2F-1 / HSS-2</t>
  </si>
  <si>
    <t>Mid air collision. Both planes crashed into the sea.</t>
  </si>
  <si>
    <t>N4129P</t>
  </si>
  <si>
    <t>Disappeared while en route on a flight from San Juan, Puerto Rico to St. Thomas, Virgin Islands. Wreckage never recovered.</t>
  </si>
  <si>
    <t>Air Ferry</t>
  </si>
  <si>
    <t>Manchester, England - Frankfurt, Germany</t>
  </si>
  <si>
    <t>G-ASOG</t>
  </si>
  <si>
    <t>The cargo plane crashed short of the runway. The crew did not set the altimeters in the final approach according to the instructions in the operations manual. This error was aggravated by the fact that the final approach check list did not coincide with the altimeter setting procedure. In consequence the crew unintentionally flew below critical height and the aircraft collided with trees when the altimeters were showing approx. 200 ft. above the critical height.</t>
  </si>
  <si>
    <t>Syrian Arab Airlines</t>
  </si>
  <si>
    <t>YK-ACB</t>
  </si>
  <si>
    <t>Crashed into building while landing.</t>
  </si>
  <si>
    <t>Sadia</t>
  </si>
  <si>
    <t>Sao Paulo - Curitiba</t>
  </si>
  <si>
    <t>Handley Page HPR-7 Herald 214</t>
  </si>
  <si>
    <t>PP-SDJ</t>
  </si>
  <si>
    <t>Crashed into hill while on approach. Improper procedures used by crew.</t>
  </si>
  <si>
    <t>Avanti Aviation -Air Taxi</t>
  </si>
  <si>
    <t>Cessna 210-5A</t>
  </si>
  <si>
    <t>N4855U</t>
  </si>
  <si>
    <t>Pilot misjudged altitude and distance and crashed into a mountain at 8,800 ft. Pilot tested positive for alcohol.</t>
  </si>
  <si>
    <t>Crashed after an explosion aboard the aircraft.</t>
  </si>
  <si>
    <t>Havana - Mexico City</t>
  </si>
  <si>
    <t>CU-T827</t>
  </si>
  <si>
    <t>Crashed due to bomb explosion.</t>
  </si>
  <si>
    <t>HB-IMF</t>
  </si>
  <si>
    <t>Vercoa Air Service - Air Taxi</t>
  </si>
  <si>
    <t>Cessna 182</t>
  </si>
  <si>
    <t>N3796U</t>
  </si>
  <si>
    <t>Suffered complete engine failure and tried to return to the airport but crashed. Fuel contaminated with water.</t>
  </si>
  <si>
    <t>Jakarta - Menado via Surabaya</t>
  </si>
  <si>
    <t>PK-GLB</t>
  </si>
  <si>
    <t>Crashed on approach, landing short of the runway, collapsing the landing gear. Awkward landing technique resulting in excessive rate of sink. Contributing factors include narrow runway, uneven runway necessitating landing as close to the threshold as possible and marginal weather conditions.</t>
  </si>
  <si>
    <t>San Pedro Sula - Tegucigalpa</t>
  </si>
  <si>
    <t>HR-SAG</t>
  </si>
  <si>
    <t>42894/56</t>
  </si>
  <si>
    <t>While landing, the crew was unable to move the throttles into reverse position. The plane was not able to go-around and a ground loop was attempted. The aircraft ran off the runway into a ditch and the left wing tank ruptured and caught fire. Probable failure of the reverse pitch control mechanism.</t>
  </si>
  <si>
    <t>Manila - Mactan</t>
  </si>
  <si>
    <t>PI-C501</t>
  </si>
  <si>
    <t>Crashed after undershooting the runway. Loss of control at low altitude. Improper loading which placed the center of gravity in back of the center of gravity limits of the plane.</t>
  </si>
  <si>
    <t>Rome - Monrovia</t>
  </si>
  <si>
    <t>PP-PEA</t>
  </si>
  <si>
    <t>45253/5</t>
  </si>
  <si>
    <t>Crashed on short of  the runway during approach. Crew error. The failure of the pilot to arrest the fast descent at a low altitude upon which he had erroneously decided after coming in too high.</t>
  </si>
  <si>
    <t>Lake Central Airlines</t>
  </si>
  <si>
    <t>Colombus - Toledo</t>
  </si>
  <si>
    <t>Convair CV-380</t>
  </si>
  <si>
    <t>N73130</t>
  </si>
  <si>
    <t>The aircraft crashed following the separation in flight of all four blades of the right propeller. No. 2 blade penetrated and destroyed the structural integrity of the fuselage. Malfunction of the hydraulipitch control mechanism. Uncontrollable overspeeding. Propeller separation in flight. Omission of the torque piston nitriding process during manufacture and failure of quality control to detect the omission.</t>
  </si>
  <si>
    <t>Compagnie Air Transport</t>
  </si>
  <si>
    <t>AT L98 Carvair</t>
  </si>
  <si>
    <t>F-BMHU</t>
  </si>
  <si>
    <t>Failed to climb on takeoff and crashed into a bridge and some houses.</t>
  </si>
  <si>
    <t>Trans World Airlines / Private</t>
  </si>
  <si>
    <t>Pittsburgh - Dayton</t>
  </si>
  <si>
    <t>MD Douglas DC-9-15 / Beechcraft Baron-55</t>
  </si>
  <si>
    <t>N1063T/N6127V</t>
  </si>
  <si>
    <t xml:space="preserve">45777/80 / </t>
  </si>
  <si>
    <t>Midair collision. Twenty five killed on the DC-9, one on the Beechcraft. Failure of the DC-9 crew to see and avoid the Beechcraft. The DC-9 was traveling at almost 300 mph at low altitude in airspace occupied by numerous small planes. The contributing factor to the accident was the excessive speed of the DC-9.  ATC systems inadequate to separate controlled and uncontrolled traffic. After this accident, the FAA imposed a maximum speed of 250 knots below 10,000 ft. mean sea level.</t>
  </si>
  <si>
    <t>Siagon - Cam Ranh Bay AB</t>
  </si>
  <si>
    <t>Douglas C-47J</t>
  </si>
  <si>
    <t>Crashed and exploded  while en route.</t>
  </si>
  <si>
    <t>N2712</t>
  </si>
  <si>
    <t>The aircraft struck the northwestern slope of Stukel Mountain just after takeoff. Loss of control due to ice accretion on airframe surfaces. The pilot should have required that de-icing fluid be applied prior to takeoff.</t>
  </si>
  <si>
    <t>Aeralpi</t>
  </si>
  <si>
    <t>Venezia - Belluno</t>
  </si>
  <si>
    <t>de Havilland Canada DHC-6 Twin Otter 100</t>
  </si>
  <si>
    <t>I-CLAI</t>
  </si>
  <si>
    <t>Flew into Colcanin Mountain in heavy fog while en route.</t>
  </si>
  <si>
    <t>Port Elizabeth - East London</t>
  </si>
  <si>
    <t>Vickers Viscount 818</t>
  </si>
  <si>
    <t>ZS-CVA</t>
  </si>
  <si>
    <t>Crashed into the sea. Most probably the captain suffered a heart attack and the first officer could not regain control of aircraft.</t>
  </si>
  <si>
    <t>Harvey's Flying Service - Air Taxi</t>
  </si>
  <si>
    <t>N80194</t>
  </si>
  <si>
    <t>Took off in fog and struck a gravel pile before becoming airborne.</t>
  </si>
  <si>
    <t>Harold E. Bell - Air Taxi</t>
  </si>
  <si>
    <t>Beechcraft 95-55</t>
  </si>
  <si>
    <t>N1333Z</t>
  </si>
  <si>
    <t>Collided with trees in fog on final approach. Improper IFR operation.</t>
  </si>
  <si>
    <t>New Orleans AP - New Orleans AP</t>
  </si>
  <si>
    <t>McDonnell Douglas DC-8-51</t>
  </si>
  <si>
    <t>N802E</t>
  </si>
  <si>
    <t>45409/19</t>
  </si>
  <si>
    <t>Crashed into hotel during training flight. Improper supervision by the instructor and the improper use of flight and power controls by both instructor and the captain-trainee during a simulated two-engine out landing approach.</t>
  </si>
  <si>
    <t>Ace Flying Service</t>
  </si>
  <si>
    <t>Piper PA-30</t>
  </si>
  <si>
    <t>N7979Y</t>
  </si>
  <si>
    <t>The aircraft struck a mountain. Continued VFR flight into adverse weather conditions.</t>
  </si>
  <si>
    <t>Caribbean Airlines</t>
  </si>
  <si>
    <t>N706G</t>
  </si>
  <si>
    <t>Ditched in the ocean.</t>
  </si>
  <si>
    <t>Lexington Air Taxi</t>
  </si>
  <si>
    <t>N3727G</t>
  </si>
  <si>
    <t>A fire of undetermined origin occurred in the left engine nacelle during climb-out. Engine failure of undetermined origin. Inadequate preflight planning. Improperly loaded aircraft, weight and center of gravity.</t>
  </si>
  <si>
    <t>Military - Republiof South Korea Air Force</t>
  </si>
  <si>
    <t>Yoido AB - Taegu</t>
  </si>
  <si>
    <t>The aircraft crashed shortly after taking off from Yoido Air Base into the residential neighborhood of Chonggu-dong, a suburb of Seoul. The accident took place in rain and fog.</t>
  </si>
  <si>
    <t>Air Algerie</t>
  </si>
  <si>
    <t>Algiers - Tamanrasset</t>
  </si>
  <si>
    <t>7T-VAU</t>
  </si>
  <si>
    <t>Crashed into a mountainside while descending to land at Tamanrasset. Cause unknown.</t>
  </si>
  <si>
    <t>Military - Imperial Iranian Air Force</t>
  </si>
  <si>
    <t>Shiraz - TerhanI</t>
  </si>
  <si>
    <t>Lockheed C-130B</t>
  </si>
  <si>
    <t>5-107</t>
  </si>
  <si>
    <t>Crashed after flying through thunderstorm activity and being struck by lightning.</t>
  </si>
  <si>
    <t>Globe Air</t>
  </si>
  <si>
    <t>Bombay - Cairo</t>
  </si>
  <si>
    <t>HB-ITB</t>
  </si>
  <si>
    <t>The flight crashed while making a second landing attempt. Misjudgement by the pilot during approach. Both pilots exceeded their duty time by 3 hours at the time of the crash. The first officer had less than 50 hours flying time in a Britannia.</t>
  </si>
  <si>
    <t>53-0549</t>
  </si>
  <si>
    <t>Shortly after taking off from Otis AFB, the aircraft experienced a fire in the No. 3 engine and attempted to return to the air base, but crashed in a fireball one mile south of Nantucket.</t>
  </si>
  <si>
    <t>HK-326</t>
  </si>
  <si>
    <t>Pelita Air Service</t>
  </si>
  <si>
    <t>Fokker F-27 Friendship 400</t>
  </si>
  <si>
    <t>PK-PFB</t>
  </si>
  <si>
    <t>The plane crashed at the west end of of the runway on takeoff while on a demonstration flight. Overloaded.</t>
  </si>
  <si>
    <t>185-5078</t>
  </si>
  <si>
    <t>Greylock Airways / Private</t>
  </si>
  <si>
    <t>de Havilland DH-104 / Piper PA-28</t>
  </si>
  <si>
    <t>N80013 / N5836W</t>
  </si>
  <si>
    <t>The de Havilland and Piper collided while attempting to land at La Guardia Airport. The Piper did not reply to instructions from the tower and landed without clearance. Congested traffipattern. Inadequate spacing of traffiwere contributing factors. All three killed on the Piper.</t>
  </si>
  <si>
    <t>Greenbriar Airways</t>
  </si>
  <si>
    <t>Cessna 205</t>
  </si>
  <si>
    <t>N1301G</t>
  </si>
  <si>
    <t>Collided with trees in rain and fog while en route. Continued VFR flight into adverse weather conditions.</t>
  </si>
  <si>
    <t>FAC-956</t>
  </si>
  <si>
    <t>Curtiss C-46T</t>
  </si>
  <si>
    <t>CF-NAD</t>
  </si>
  <si>
    <t>Crashed short of the runway in whiteout conditions. Improper  procedures by crew in whiteout weather conditions.</t>
  </si>
  <si>
    <t>Air Canada</t>
  </si>
  <si>
    <t>Training -Montreal - Ottawa</t>
  </si>
  <si>
    <t>Douglas DC-8-54F</t>
  </si>
  <si>
    <t>CF-TJM</t>
  </si>
  <si>
    <t>45653/178</t>
  </si>
  <si>
    <t>The plane rolled to the right and crashed inverted. Failure to abandon a training maneuver under conditions which precluded the availability of adequate flight control.</t>
  </si>
  <si>
    <t>Air Ferry Ltd</t>
  </si>
  <si>
    <t>G-APYK</t>
  </si>
  <si>
    <t>Crashed into a mountain while attempting to land. Series of errors by the crew due to intoxication by carbon monoxide fumes. Difficulty in communication between the ATC and crew due to lack of phraseology.</t>
  </si>
  <si>
    <t>British Midland Airways</t>
  </si>
  <si>
    <t>Palma de Mallorca - Manchester</t>
  </si>
  <si>
    <t>G-ALHG</t>
  </si>
  <si>
    <t>The aircraft crashed a during a landing attempt. Loss of power in both starboard engines resulting in control difficulties. Fuel starvation due to inadvertent fuel transfer. Inadvertent fuel transfer in flight on a scale sufficient to involve the risk, after a long flight, of emptying the tank expected to contain sufficient fuel can occur if the fuel selector levers in the cockpit of this type of aircraft are incorrectly positioned by even a small amount. This is easy to do and difficult for the pilot to recognize.</t>
  </si>
  <si>
    <t>58-0737</t>
  </si>
  <si>
    <t>Broke-up in mid air.</t>
  </si>
  <si>
    <t>HZ-AAJ</t>
  </si>
  <si>
    <t>15235/26680</t>
  </si>
  <si>
    <t>Aer Turas</t>
  </si>
  <si>
    <t>Glasgow - Dublin</t>
  </si>
  <si>
    <t>Bristol 170 Freighter 31E</t>
  </si>
  <si>
    <t>EI-APM</t>
  </si>
  <si>
    <t>The pilot attempted an overshoot maneuver, following the stoppage of the port engine, at too low a speed (below the minimum control speed) resulting in an uncontrollable turn towards the Airport buildings.</t>
  </si>
  <si>
    <t>La Paz - Mazatlan</t>
  </si>
  <si>
    <t>Douglas DC-3A-197D</t>
  </si>
  <si>
    <t>XA-FUW</t>
  </si>
  <si>
    <t>Crashed into a residential neighborhood while attempting to return to the airport following an engine failure.</t>
  </si>
  <si>
    <t>Belem - Cachimbo</t>
  </si>
  <si>
    <t>C-47-268</t>
  </si>
  <si>
    <t>The pilot became lost and ran out of fuel crashing into a swamp. Wreckage was found in the jungle 10 days later.</t>
  </si>
  <si>
    <t>Lockheed C-130E-I Hercules</t>
  </si>
  <si>
    <t>64-0547</t>
  </si>
  <si>
    <t>An Khe - Tan Son Nhut</t>
  </si>
  <si>
    <t>60-0293</t>
  </si>
  <si>
    <t>The plane crashed after an aborted takeoff caused the plane to break apart and catch fire.</t>
  </si>
  <si>
    <t>Vickers 803 Viscount</t>
  </si>
  <si>
    <t>EI-AOF</t>
  </si>
  <si>
    <t>An unintentional stall and incipient spin at a low altitude from which recovery was not possible.</t>
  </si>
  <si>
    <t>N6936C</t>
  </si>
  <si>
    <t>Collided with a US Air Force Lockheed RF-4C Phantom II.</t>
  </si>
  <si>
    <t>Elmira - Washington DC</t>
  </si>
  <si>
    <t>BAC One Eleven 204AF</t>
  </si>
  <si>
    <t>N1116J</t>
  </si>
  <si>
    <t>The flight crashed after an in-flight fire destroyed the pitch control systems. Incorrect installation of a valve caused hot air to ignite hydraulifluid. The fire resulted from engine bleed air flowing back through the malfunctioning non-return valve and an open air delivery valve, through the auxiliary power unit in a reverse direction, and exiting into the plenum chamber at temperatures sufficiently high to cause the acoustics linings to ignite.</t>
  </si>
  <si>
    <t>Bell UH-1B / Sikorsky CH53A helicopters</t>
  </si>
  <si>
    <t>638572/153305</t>
  </si>
  <si>
    <t>A mid-air collision occurred between the two aircraft as they attempted to land at the New River Marine Corps Air Facility located on the grounds of Camp Le Jeune.</t>
  </si>
  <si>
    <t>Nejran - Jeddah</t>
  </si>
  <si>
    <t>HZ-AAM</t>
  </si>
  <si>
    <t>Thai International</t>
  </si>
  <si>
    <t>Seoul - Hong Kong</t>
  </si>
  <si>
    <t>Sud Aviation SE-210 Caravelle III</t>
  </si>
  <si>
    <t>HS-TGI</t>
  </si>
  <si>
    <t>025/24</t>
  </si>
  <si>
    <t>Ditched into the sea while on approach during a typhoon. Crew did not follow proper approach procedures.  The captain did not monitor the approach properly and the co-pilot mishandled the aircraft after descending below minimum altitude.</t>
  </si>
  <si>
    <t>Bacolod - Mactan</t>
  </si>
  <si>
    <t>PI-C527</t>
  </si>
  <si>
    <t>Crashed into a mountain in poor weather. Pilot error. Decision to fly VFR over rugged terrain in IFR conditions.</t>
  </si>
  <si>
    <t>5R-MAD</t>
  </si>
  <si>
    <t>Crashed 2,500 feet beyond the runway while taking off from Ivato airport in fog. Lost power to both left engines and struck high ground while trying to return for an emergency landing in poor visibility.</t>
  </si>
  <si>
    <t>Ashville - Roanoke</t>
  </si>
  <si>
    <t>Boeing B-727-22 / Cessna 310</t>
  </si>
  <si>
    <t>N68650/N3121S</t>
  </si>
  <si>
    <t xml:space="preserve">18295/4 / </t>
  </si>
  <si>
    <t>Midair collision. The B-727 was climbing away from Asheville Airport when it hit the Cessna, about 8 miles from the airport at 6,000 feet.  Seventy-nine on the B-727 and  3 on the Cessna killed. Deviation from IFR clearance by the Cessna pilot. Confusing transmission by the ATC. Lack of secondary surveillance radar. John T. McNaughton, Navy Secretary designate killed along with his wife and son.</t>
  </si>
  <si>
    <t>Vehu Akat</t>
  </si>
  <si>
    <t>Vientiane - Luang Prabang</t>
  </si>
  <si>
    <t>XW-PDL</t>
  </si>
  <si>
    <t>Struck a mountain in the Phou Pha Bon range while in a holding pattern. Encountered strong turbulence and downdrafts.</t>
  </si>
  <si>
    <t>Taiwan Aviation</t>
  </si>
  <si>
    <t>B-112</t>
  </si>
  <si>
    <t>Hudgin Air Service</t>
  </si>
  <si>
    <t>N3308W</t>
  </si>
  <si>
    <t>The pilot was unable to climb over the Grand Canyon rim due to downdrafts and crashed.</t>
  </si>
  <si>
    <t>Breguet 1150</t>
  </si>
  <si>
    <t>Fairchild C-123K</t>
  </si>
  <si>
    <t>54-0621</t>
  </si>
  <si>
    <t>Gander - Havana</t>
  </si>
  <si>
    <t>OK-WAI</t>
  </si>
  <si>
    <t>Unable to maintain altitude after taking off, the aircraft crashed 4,000 feet past the runway and burned. Cause unknown.</t>
  </si>
  <si>
    <t>Lester C. Bush - Air Taxi</t>
  </si>
  <si>
    <t>N9507Z</t>
  </si>
  <si>
    <t>The aircraft was unable to maintain flying speed after taking off. Plane overloaded by 220 lbs.</t>
  </si>
  <si>
    <t>Lockheed C130B</t>
  </si>
  <si>
    <t>61-2649</t>
  </si>
  <si>
    <t>The aircraft struck a mountain at 1,700 ft., exploded and disintegrated 10 minutes after taking off from Da Nang.</t>
  </si>
  <si>
    <t>Inter Island Air - Air Taxi</t>
  </si>
  <si>
    <t>Cessnea 172</t>
  </si>
  <si>
    <t>N8372U</t>
  </si>
  <si>
    <t>The pilot landed 1/2 way down the runway, bounced, attempted a go-around with 3/4 flaps and hit high ground while attempt to return to the field.</t>
  </si>
  <si>
    <t>Athens - Nicosia</t>
  </si>
  <si>
    <t>G-ARCO</t>
  </si>
  <si>
    <t>While flying at FL 290 the aircraft was destroyed by a detonation of a bomb within the cabin.</t>
  </si>
  <si>
    <t>Bruns Air Service - Air Taxi</t>
  </si>
  <si>
    <t>Beechcraft N35</t>
  </si>
  <si>
    <t>N396Z</t>
  </si>
  <si>
    <t>The plane attempted to make a forced landing and crashed. Both control hubs of the propeller hub failed.  Improper maintenance.</t>
  </si>
  <si>
    <t>South Vietnam</t>
  </si>
  <si>
    <t>China Airlines (Taiwan)</t>
  </si>
  <si>
    <t>Phan Rang - Pleiku</t>
  </si>
  <si>
    <t>B-1541</t>
  </si>
  <si>
    <t>Crest Airlines - Air Taxi</t>
  </si>
  <si>
    <t>Aero Commander 560</t>
  </si>
  <si>
    <t>N2677B</t>
  </si>
  <si>
    <t>The pilot failed to maintain flying speed and went into a spin and crashed. Landing gear and flaps in the full down position.</t>
  </si>
  <si>
    <t>Malaga - London</t>
  </si>
  <si>
    <t>Sud Aviation Caravelle 10R</t>
  </si>
  <si>
    <t>EC-BDD</t>
  </si>
  <si>
    <t>202/204</t>
  </si>
  <si>
    <t>The aircraft descended too low and flew into the southern slope of Black Down Hill.  Descended through its assigned altitude for reasons unknown. Actress June Thorburn, 36,  killed.</t>
  </si>
  <si>
    <t>Hong Kong - Saigon</t>
  </si>
  <si>
    <t>Convair CV-880-22M-3</t>
  </si>
  <si>
    <t>VR-HFX</t>
  </si>
  <si>
    <t>22-00-37</t>
  </si>
  <si>
    <t>Shortly before reaching V1, the nose gear tire blew causing severe vibration. The crew aborted the takeoff and overran the runway into the sea. Loss of directional control developing from separation of the right nose wheel tread.  Inability to stop within the normally adequate runway distance available due to use of differential braking, impaired performance and an increase in tail wind component and aircraft weight over those used in calculating the aircraft's acceleration /stoping performance.</t>
  </si>
  <si>
    <t>Cincinnati - Los Angeles</t>
  </si>
  <si>
    <t>Boeing B-707-131</t>
  </si>
  <si>
    <t>N742TW</t>
  </si>
  <si>
    <t>17669/43</t>
  </si>
  <si>
    <t>While on the takeoff roll a loud bang was heard as the aircraft passed a Delta plane and the takeoff was aborted. The aircraft overran the runway and crashed and burned. The inability of the TWA crew to abort successfully their takeoff at the speed attained prior to the attempted abort. The abort was understandably initiated because of the first officer's belief that his plane had collided with a Delta aircraft stopped just off the runway. A contributing factor was the action of the Delta crew in advising the tower that their plane was clear of the runway without carefully ascertaining the facts, and when in fact their aircraft was not a safe distance under the circumstances of another aircraft taking off on that runway.</t>
  </si>
  <si>
    <t>CCCP-75538</t>
  </si>
  <si>
    <t>The plane climbed to 700 ft. and crashed into the ground. Malfunctioning artificial horizon and compass.</t>
  </si>
  <si>
    <t>Los Angeles - Cincinnati</t>
  </si>
  <si>
    <t>Convair CV-880-22-1</t>
  </si>
  <si>
    <t>N821TW</t>
  </si>
  <si>
    <t>22-00-27</t>
  </si>
  <si>
    <t>The aircraft struck a tree short of the runway during an approach in snow. Procedural errors by the crew during the approach in adverse weather. The visual approach conducted at night and in deteriorating weather conditions without adequate altimeter cross-reference. The approach was conducted using visual reference to partially lighted irregular terrain which may have been conducive to producing an illusionary sense of adequate terrain clearance.</t>
  </si>
  <si>
    <t>Livingston Helicopter - Air Taxi</t>
  </si>
  <si>
    <t>Hiller FH1100</t>
  </si>
  <si>
    <t>N784LC</t>
  </si>
  <si>
    <t>Cause undetermined.</t>
  </si>
  <si>
    <t>Priority Air - Air Taxi</t>
  </si>
  <si>
    <t>N9450Z</t>
  </si>
  <si>
    <t>Lost an engine on approach and was unable to maintain altitude. Aircraft overloaded by 827 lbs.</t>
  </si>
  <si>
    <t>de Havilland Canada C-7A Caribou</t>
  </si>
  <si>
    <t>62-4175</t>
  </si>
  <si>
    <t>The aircraft crashed and burned on a slope of a mountain in light rain and low visibility as it diverted to Nha.Trang from it scheduled landing at Qui Nhon.</t>
  </si>
  <si>
    <t>Lao Cathay Airlines</t>
  </si>
  <si>
    <t>XW-PFM</t>
  </si>
  <si>
    <t>Huanuco - Tingo Maria</t>
  </si>
  <si>
    <t>Douglas DC-C-54A</t>
  </si>
  <si>
    <t>OB-R-148</t>
  </si>
  <si>
    <t>The plane flew into 10,500 ft. Carpish Mountain,30 miles from Tingo Maria.</t>
  </si>
  <si>
    <t>Cleveland, OH - Madison WI</t>
  </si>
  <si>
    <t>Beechcraft 18H</t>
  </si>
  <si>
    <t>N390R</t>
  </si>
  <si>
    <t>BA-623</t>
  </si>
  <si>
    <t>The twin engine aircraft went into a spin and crashed into the icy waters of  Lake Monona in heavy fog and sank. The plane was three miles from landing at Madison. Cause undetermined. Singer, Otis Redding, 26, killed, along with his vallet and  four members of his Bar-Kays band. Trumpet player, Ben Cauley was the only survivor.</t>
  </si>
  <si>
    <t>Kauai Helicopter - Air Taxi</t>
  </si>
  <si>
    <t>Bell 47J-2A</t>
  </si>
  <si>
    <t>N8501F</t>
  </si>
  <si>
    <t>Fatigue fracture of tail rotor while attempting to land. Lack of bonding material between shell and grip. Substandard quality control.</t>
  </si>
  <si>
    <t>Tulakes Aviaiton - Air Taxi</t>
  </si>
  <si>
    <t>N3408W</t>
  </si>
  <si>
    <t>Crashed in icing conditions at a low altitude. Evasive maneuver to avoid trees. Pilot not instrument rated. Continued VFR flight into adverse weather conditions.</t>
  </si>
  <si>
    <t>Avro Shackleton MR-3</t>
  </si>
  <si>
    <t>XF702</t>
  </si>
  <si>
    <t>Struck a mountain. Icing</t>
  </si>
  <si>
    <t>Denver, CO - Scottsbluff, NE</t>
  </si>
  <si>
    <t>N65276</t>
  </si>
  <si>
    <t>The cargo plane crashed on takeoff. The failure of the crew to perform a pre-takeoff control check resulting in takeoff with the elevators immobilized by a control batten.</t>
  </si>
  <si>
    <t>Thai Airways</t>
  </si>
  <si>
    <t>Bangkok - Chiang Mai</t>
  </si>
  <si>
    <t>HS-TDH</t>
  </si>
  <si>
    <t>During poor weather and after a flyby, the pilot requested a Runway 18 approach. The pilot decided to make a visual approach along the middle of 3 diverging roads, which was aligned with the runway. Because of the fog, the pilot began his approach along the third road which extended to the Royal Thai Air Force fuel storage instead of Runway 18. When the aircraft got close to the ground, the pilot realized that he was approaching the wrong road. He tried to initiate a go-around but the aircraft became unstable as he raised the nose slipped to the left and stalled the plane. The No.1 engine hit the ground first, 200 meters from the airport.</t>
  </si>
  <si>
    <t>Riga - Liepaja</t>
  </si>
  <si>
    <t>CCCP-46215</t>
  </si>
  <si>
    <t>The aircraft crashed during a go-around after a failed landing attempt.</t>
  </si>
  <si>
    <t>Executive Air - Air Taxi</t>
  </si>
  <si>
    <t>Beechcraft 95-55B</t>
  </si>
  <si>
    <t>N6139V</t>
  </si>
  <si>
    <t>Undetermined. Pilot may have suffered a heart attack.</t>
  </si>
  <si>
    <t>Imperial Comm - Air Taxi</t>
  </si>
  <si>
    <t>Beechcraft E18S</t>
  </si>
  <si>
    <t>N82B</t>
  </si>
  <si>
    <t>Engine failure on takeoff. Pilot used improper emergency procedures. Used minimum takeoff run and takeoff speed. Executed steep climb and turn at 50 ft.</t>
  </si>
  <si>
    <t>Tanana Air Taxi</t>
  </si>
  <si>
    <t>Cessna 180H</t>
  </si>
  <si>
    <t>N7921V</t>
  </si>
  <si>
    <t>Non-instrument rated pilot attempted night flying in IFR conditions. Spatial disorientation. Continued VFR flight into adverse weather conditions.</t>
  </si>
  <si>
    <t>Sikorsky CH-53A (helicopter)</t>
  </si>
  <si>
    <t>Crashed into a mountain south of Dong Ha airfield.</t>
  </si>
  <si>
    <t>Buckley ANGB - Seattle NAS</t>
  </si>
  <si>
    <t>Douglas C-54P</t>
  </si>
  <si>
    <t>The aircraft hit Mt. Tobin 300 ft. below the peak and slid 1,000 ft. down the side of the mountain. Turbulent conditions caused the uncontrolled descent. The pilot was not qualified for the type of aircraft and should not have continued the flight.</t>
  </si>
  <si>
    <t>Cairo - Beirut</t>
  </si>
  <si>
    <t>SU-AJG</t>
  </si>
  <si>
    <t>Ice accretion on the lifting surface of the aircraft accompanied by moderate to severe turbulence, which resulted in loss of aircraft control by the pilot. When he tried to regain control over the aircraft the lifting surfaces were loaded beyond approved design limits, which brought about the disintegration of main parts of the aircraft in the air, and its subsequent impact with the ground.</t>
  </si>
  <si>
    <t>Mililtary - U.S. Navy</t>
  </si>
  <si>
    <t>185-5114</t>
  </si>
  <si>
    <t>Crashed into Kamegamori Mountain, near border between Ehime and Kouchi.</t>
  </si>
  <si>
    <t>58-0026</t>
  </si>
  <si>
    <t>17771/241</t>
  </si>
  <si>
    <t>Rotated too early, stalled and crashed during a snowstorm.</t>
  </si>
  <si>
    <t>Air Comores</t>
  </si>
  <si>
    <t>F-OECD</t>
  </si>
  <si>
    <t>Touched down on the right side of the runway, bounced, crashed into landing lights and into the sea.  Inadequate supervision of the flight by the pilot-in-command.</t>
  </si>
  <si>
    <t>Lockheed P-3B Orion</t>
  </si>
  <si>
    <t>185-5237</t>
  </si>
  <si>
    <t>Crashed and sank in about 100 feet of water while on patrol.</t>
  </si>
  <si>
    <t>Honolulu - Vancouver</t>
  </si>
  <si>
    <t>Boeing B-707-138B</t>
  </si>
  <si>
    <t>N791SA</t>
  </si>
  <si>
    <t>17698/44</t>
  </si>
  <si>
    <t>Visual reference was lost in fog after the flare and prior to touchdown. The aircraft overran the runway and collided with a parked aircraft, some vehicles and two buildings. Failure to evaluate existing terminal weather information and to discontinue the attempt to land.</t>
  </si>
  <si>
    <t>Northern India</t>
  </si>
  <si>
    <t>Chandigarh, Punjab - Leh, Kashmir</t>
  </si>
  <si>
    <t>Antonov AN-12BP</t>
  </si>
  <si>
    <t>BL534</t>
  </si>
  <si>
    <t>Vanished without a trace over the Himalayas while en route.</t>
  </si>
  <si>
    <t>Hong Kong - Taipei</t>
  </si>
  <si>
    <t>Boeing B-727-92C</t>
  </si>
  <si>
    <t>B-1018</t>
  </si>
  <si>
    <t>19175/339</t>
  </si>
  <si>
    <t>The aircraft descended below the glideslope, struck trees and  a house, short of runway, at night, in poor weather. Pilot was not qualified to fly.</t>
  </si>
  <si>
    <t>Havasu City Air - Air Taxi</t>
  </si>
  <si>
    <t>Cessna 210</t>
  </si>
  <si>
    <t>N1838F</t>
  </si>
  <si>
    <t>Undetermined probable cause.</t>
  </si>
  <si>
    <t>Royal Air Lao</t>
  </si>
  <si>
    <t>Vientiane - Sayaboury</t>
  </si>
  <si>
    <t>XW-TAD</t>
  </si>
  <si>
    <t>Crashed into the Mekong River.</t>
  </si>
  <si>
    <t>Krasnoyarsk - Petropavlovsk</t>
  </si>
  <si>
    <t>CCCP-74252</t>
  </si>
  <si>
    <t>Cruising at flight level 260, some type of emergency developed. An abrupt descent was begun and accelerated until aerodynamiforces broke apart the plane. Cause unknown.</t>
  </si>
  <si>
    <t>Caracas - Pointe a Pitre</t>
  </si>
  <si>
    <t>Boeing B-707-328C</t>
  </si>
  <si>
    <t>F-BLCJ</t>
  </si>
  <si>
    <t>After reporting the field in sight, the aircraft struck the ridge of a dormant volcano. The crew initiated a descent from an incorrectly identified point while flying VFR.</t>
  </si>
  <si>
    <t>Hue - Khe Sanh</t>
  </si>
  <si>
    <t>54-0590</t>
  </si>
  <si>
    <t>The aircraft attempted a go-around after a small plane landed in front of it but was shot down by enemy ground fire. The plane was hit in the right turbine and crashed in flames.</t>
  </si>
  <si>
    <t>Manila - Lapu Lapu</t>
  </si>
  <si>
    <t>PI-C871</t>
  </si>
  <si>
    <t>Cashed into the sea. In-flight structural failure due to air loads exceeding the design strength, while flying into a thunderstorm cell.</t>
  </si>
  <si>
    <t>Saint Denis - Paris</t>
  </si>
  <si>
    <t>Douglas DC6B</t>
  </si>
  <si>
    <t>43748/314</t>
  </si>
  <si>
    <t>Crashed into a hill shortly after taking off from the Indian Ocean island. The pilot did not follow the correct departure procedure of turning out towards the ocean after takeoff.</t>
  </si>
  <si>
    <t>Viking Airways - Air Taxi</t>
  </si>
  <si>
    <t>N2623F</t>
  </si>
  <si>
    <t>Crashed into the water while attempting to stay below ceiling on dark night. Continued VFR flight into adverse weather conditions.</t>
  </si>
  <si>
    <t>Fortaire Aviation - Air Taxi</t>
  </si>
  <si>
    <t>Brantly 305</t>
  </si>
  <si>
    <t>N2224U</t>
  </si>
  <si>
    <t>Crashed while attempting to land. Sank into the Mississippi River. Improper compensation for wind conditions.</t>
  </si>
  <si>
    <t>Cork - London</t>
  </si>
  <si>
    <t>Vickers Viscount 803</t>
  </si>
  <si>
    <t>EI-AOM</t>
  </si>
  <si>
    <t>The aircraft was believed to have gone into a spin or spiral dive with recovery at about 12,000 ft. The dive apparently caused structural damage which resulted in the aircraft plunging into St George's Channel, 10 miles east of Carnsore Point. Possible causal factors may have been metal fatigue, corrosion, flutter (vibration) or a bird strike.</t>
  </si>
  <si>
    <t>Ozark Air Lines / Private</t>
  </si>
  <si>
    <t>Peoria, IL - St. Louis, MO</t>
  </si>
  <si>
    <t>McDonnell Douglas DC-9 and Cessna 150F</t>
  </si>
  <si>
    <t>N970Z/N8669G</t>
  </si>
  <si>
    <t>45772/30</t>
  </si>
  <si>
    <t>Midair collision. Both planes were in a landing pattern. The collision resulted in damage to the DC9's wing with fuel pouring out but the plane was able to make a safe landing.  Two killed on the Cessna, no one killed on the DC-9.  Inadequacy of current VFR standards. The DC-9 crew not sighting the Cessna in time to avoid it. Congested traffipattern.</t>
  </si>
  <si>
    <t>Military - Russian Air Force</t>
  </si>
  <si>
    <t>MiG-15 UTI</t>
  </si>
  <si>
    <t>Soviet cosmonaut Yuri Gagarin, 34, the first man in space, was killed along with his instructor, when the military fighter they were training in crashed approximately 30 miles east of Moscow.</t>
  </si>
  <si>
    <t>185-5241</t>
  </si>
  <si>
    <t>Shot down by enemy fire.</t>
  </si>
  <si>
    <t>London - Zurich</t>
  </si>
  <si>
    <t>Boeing B-707-465</t>
  </si>
  <si>
    <t>G-ARWE</t>
  </si>
  <si>
    <t>Shortly after leaving the runway during takeoff the No. 2 engine caught fire. Through some confusion, the crew did not pull the fire shutoff handle. The fire continued to burn and while attempting to land, the No. 2 engine fell away. After the plane came to a stop, the wing tank exploded.</t>
  </si>
  <si>
    <t>Ladeco</t>
  </si>
  <si>
    <t>CC-CBM</t>
  </si>
  <si>
    <t>Crashed while on approach 5 minutes from its destination. Failure of the right wing.</t>
  </si>
  <si>
    <t>Canair Corp. - Air Taxi</t>
  </si>
  <si>
    <t>N3152R</t>
  </si>
  <si>
    <t>Flew into mountain upslope in rain and fog. Continued VFR flight into adverse weather conditions.</t>
  </si>
  <si>
    <t>Aerovias Rojas</t>
  </si>
  <si>
    <t>Aguascalientes - Mexico City</t>
  </si>
  <si>
    <t>XA-GEV</t>
  </si>
  <si>
    <t>While operating on its inaugural flight the aircraft crashed into a mountain en route after getting lost.</t>
  </si>
  <si>
    <t>WB833</t>
  </si>
  <si>
    <t>Crashed during anti-submarine exercises.</t>
  </si>
  <si>
    <t>Bell UH-1H / Bell UH-1H (helicopter)</t>
  </si>
  <si>
    <t>6616441/6717255</t>
  </si>
  <si>
    <t>A mid-air collision occurred between the two helicopters at about 1,000 ft. altitude.</t>
  </si>
  <si>
    <t>228/129</t>
  </si>
  <si>
    <t>Windhoek - Luanda</t>
  </si>
  <si>
    <t>Boeing B-707-344C</t>
  </si>
  <si>
    <t>ZS-EUW</t>
  </si>
  <si>
    <t>The aircraft took off from J. G. Strijdom Airport, climbed to an altitude of 600 ft. and then descended, crashing, about one minute after taking off 3 miles from the runway. Procedural errors during takeoff . Takeoff conditions in total darkness with no external visual reference. Stabilizer trim improperly set, spatial disorientation and preoccupation with after takeoff duties.</t>
  </si>
  <si>
    <t>Ilyushin IL-18V</t>
  </si>
  <si>
    <t>CCCP-75526</t>
  </si>
  <si>
    <t>Struck power lines while landing.</t>
  </si>
  <si>
    <t>Utility Helocopter - Air Taxi</t>
  </si>
  <si>
    <t>Bell 206A</t>
  </si>
  <si>
    <t>N6275N</t>
  </si>
  <si>
    <t>Crashed into the ocean 8 miles offshore. Undetermined probable cause.</t>
  </si>
  <si>
    <t>Lockheed Martin L-100-10</t>
  </si>
  <si>
    <t>Crashed while en route after encountering turbulence, possibly leading to a break-up of the aircraft.</t>
  </si>
  <si>
    <t>Houston - Dallas-Fort Worth</t>
  </si>
  <si>
    <t>Lockheed L188A Electra</t>
  </si>
  <si>
    <t>N9707C</t>
  </si>
  <si>
    <t>On a flight from Houston to Dallas the airliner flew into thunderstorms. While attempting to turn around by making a right hand turn, winds lifted the port wing, forcing the starboard wing down past 90 degrees.  A stall resulted from this unusual attitude, pitching the nose down. During the recovery maneuver, the starboard wing was over-stressed, separating from the aircraft followed by the the tail and engines. The aircraft crashed into a field. Pilot's decision to penetrate a line of thunderstorms and severe weather. Visual perception of the pilot may have been reduced by a near lightning strike.</t>
  </si>
  <si>
    <t>Libya - England</t>
  </si>
  <si>
    <t>Armstrong Whitworth Argosy C-1</t>
  </si>
  <si>
    <t>XR133</t>
  </si>
  <si>
    <t>The plane's wing hit an obstruction, the plane cartwheeled and broke-up and burst into flames. The obstruction was a 45 gallon drum which had been placed about 7 feet high on a structure being used as a shower.</t>
  </si>
  <si>
    <t>60-0297</t>
  </si>
  <si>
    <t>Shot down by enemy fire while attempting to evacuate Kham Ducivilians.  The aircraft shook  violently, crashed and burst into flames in a ravine at the end of the airstrip.</t>
  </si>
  <si>
    <t>Phillips Flying Service - Air Taxi</t>
  </si>
  <si>
    <t>N4307Y</t>
  </si>
  <si>
    <t>Collided with trees on final approach in rain, fog and low ceiling. Continued VFR flight into adverse weather conditions.</t>
  </si>
  <si>
    <t>Los Angeles Airways</t>
  </si>
  <si>
    <t>Anaheim - LAX</t>
  </si>
  <si>
    <t>Sikorsky S-61L helicopter</t>
  </si>
  <si>
    <t>N303Y</t>
  </si>
  <si>
    <t>The helicopter suddenly descended to the ground with an erratiaction of the main rotor blades and burst into flames. A faulty main rotor blade damper caused one of the rotor blades to detach for reasons undetermined and strike the fuselage.</t>
  </si>
  <si>
    <t>Convair CV-990-30A-5</t>
  </si>
  <si>
    <t>PK-GJA</t>
  </si>
  <si>
    <t>30-10-3</t>
  </si>
  <si>
    <t>The aircraft crashed in a nearly vertical attitude, 5 minutes after takeoff, 20 nm from the airport.</t>
  </si>
  <si>
    <t>Houston-Beech - Air Taxi</t>
  </si>
  <si>
    <t>Cessna 411</t>
  </si>
  <si>
    <t>N7395U</t>
  </si>
  <si>
    <t>Engine failure on takeoff. Pilot failed to follow proper emergency procedures. Cause of engine failure unknown.</t>
  </si>
  <si>
    <t>Bangkok - Karachi</t>
  </si>
  <si>
    <t>Boeing B-707-321C</t>
  </si>
  <si>
    <t>N798PA</t>
  </si>
  <si>
    <t>18790/394</t>
  </si>
  <si>
    <t>Crashed  1,200 meters short of the runway and hit a tree and caught fire in heavy rain on a night approach. Improper IFR operation. Misused or failed to use flaps. Descended below decision height. The aircraft was named 'Clipper Caribbean.'</t>
  </si>
  <si>
    <t>Rinaldo Piaggio</t>
  </si>
  <si>
    <t>Piaggio PD-808</t>
  </si>
  <si>
    <t>I-PIAI</t>
  </si>
  <si>
    <t>The aircraft flew into the side of Mt. Jaiskibel after turned in the wrong direction.</t>
  </si>
  <si>
    <t>Military Soviet  Air Force - Aeroflot</t>
  </si>
  <si>
    <t>Kaunas - Ryazan / Moscow - Gomel</t>
  </si>
  <si>
    <t>Antonov An-12 - Ilyshin IL-14</t>
  </si>
  <si>
    <t>Midair collision. Ninety-six killed on the An-12, 24 on the IL-14.</t>
  </si>
  <si>
    <t>Bell UH-1H / Bell UH-1H / Bell UH-1H</t>
  </si>
  <si>
    <t>A mid-air collision between three helicopters at 900 ft. (66-16202) (66-16592) (66-16601).</t>
  </si>
  <si>
    <t>Purdue Airlines Inc.</t>
  </si>
  <si>
    <t>N6898D</t>
  </si>
  <si>
    <t>Passenger inadvertentlly opened air stair door in flight, safety chain failed and passenger fell out.</t>
  </si>
  <si>
    <t>BKS Air Transport</t>
  </si>
  <si>
    <t>Deauville, France - London, England</t>
  </si>
  <si>
    <t>Airspeed AS.57 Ambassador 2</t>
  </si>
  <si>
    <t>G-AMAD</t>
  </si>
  <si>
    <t>The cargo plane's left wing struck the ground, the plane struck two other planes, burst into flames and came to rest on its back near a building. Failure of the port flap operating rod due to fatigue, permitting the port flaps to retract. This resulted in a rolling moment to port which could not be controlled.</t>
  </si>
  <si>
    <t>Red Aircraft Service - Air Taxi</t>
  </si>
  <si>
    <t>Ft. Lauderdale - Bahama Island</t>
  </si>
  <si>
    <t>N5694Y</t>
  </si>
  <si>
    <t>Crashed while en route. Only right wing tip recovered. Undetermined probable cause.</t>
  </si>
  <si>
    <t>Convair CV-340-68B</t>
  </si>
  <si>
    <t>HZ-AAZ</t>
  </si>
  <si>
    <t>Crashed after a third aborted landing attempt in poor visibility and blowing dust. Failure of the captain to maintain minimum altitude for reasons unknown. Poor judgement by the pilot in attempting a fourth landing.</t>
  </si>
  <si>
    <t>Brussels - Lagos</t>
  </si>
  <si>
    <t>Boeing 707-329C</t>
  </si>
  <si>
    <t>OO-SJK</t>
  </si>
  <si>
    <t>19211/518</t>
  </si>
  <si>
    <t>The cargo plane descended below mimimum safe altitude and struck trees and crashed.</t>
  </si>
  <si>
    <t>Curtiss C-46C</t>
  </si>
  <si>
    <t>PP-VBJ</t>
  </si>
  <si>
    <t>Off Chili</t>
  </si>
  <si>
    <t>Aerolineas Flecha Austral</t>
  </si>
  <si>
    <t>CC-CDI</t>
  </si>
  <si>
    <t>Lost at sea.</t>
  </si>
  <si>
    <t>Near Recife Brazil</t>
  </si>
  <si>
    <t>51-5178</t>
  </si>
  <si>
    <t>Struck a mountain while en route.</t>
  </si>
  <si>
    <t>Mid Island Air - Air Taxi</t>
  </si>
  <si>
    <t>Cessna 182H</t>
  </si>
  <si>
    <t>N8317S</t>
  </si>
  <si>
    <t>Struck guy wires of tower while flying below low cloud level. Continued VFR flight into adverse weather conditions.</t>
  </si>
  <si>
    <t>Aitalia</t>
  </si>
  <si>
    <t>McDonnell Douglas DC-8</t>
  </si>
  <si>
    <t>I-DIWF</t>
  </si>
  <si>
    <t>Crashed on approach, 7 miles north of the runway. Positioning for final approach by means of a non-standard procedure. Delayed detection of the VOR radial.</t>
  </si>
  <si>
    <t>North Central Airlines / Private</t>
  </si>
  <si>
    <t>Convair CV-580 / Cessna 150</t>
  </si>
  <si>
    <t>N4634S / N8742S</t>
  </si>
  <si>
    <t xml:space="preserve">176 / </t>
  </si>
  <si>
    <t>Midair collision with the Cessna which became embedded in the forward baggage compartment.  Three person on the Cessna were killed none on the Convair.  Lack of VFR separation. Inability of the Convair crew to detect the Cessna in sufficient time to take evasive action despite having been provided with three radar traffiadvisories. Visual detection capabalities were substantially reduced by heavy accumulation of insect smears on the windshield and by haze, smoke and sun glare.</t>
  </si>
  <si>
    <t>Vickers Viscount 739A</t>
  </si>
  <si>
    <t>G-ATFN</t>
  </si>
  <si>
    <t>The aircraft broke up in-flight after plunging from 21,000 ft. Failure of the aircraft's electrical DC generator control system.</t>
  </si>
  <si>
    <t>Cincinnati - Charlston, WV</t>
  </si>
  <si>
    <t>Fairchild-Hiller FH-227B</t>
  </si>
  <si>
    <t>N712U</t>
  </si>
  <si>
    <t>Crashed on approach to Kanawha County Airport in poor visibility. The aircraft was being operated under VFR when it entered a shallow fog overlying the approach lights.  Unrecognized loss of altitude orientation during the final portion of the approach into shallow, dense fog. Disorientation caused by rapid reduction in the ground guidance segment available to the pilot at a point beyond which a go-around could not be initiated.</t>
  </si>
  <si>
    <t>Continental Air Transport</t>
  </si>
  <si>
    <t>Halifax, NS - Santa Maria, Portugal</t>
  </si>
  <si>
    <t>N3821</t>
  </si>
  <si>
    <t>The cargo plane went missing en route.</t>
  </si>
  <si>
    <t>N300Y</t>
  </si>
  <si>
    <t>The main rotor blade of the helicopter separated from the central hub. The aircraft spun to destruction as the tail cone sheared off. Metallurgical fault during manufacture of the main rotor blade spindle. Fatigue origin in area of substandard hardness and inadequate shot peening on main rotor blade spindle.</t>
  </si>
  <si>
    <t>Cairo - Damascus</t>
  </si>
  <si>
    <t>Antonov AN-24V</t>
  </si>
  <si>
    <t>SU-AOL</t>
  </si>
  <si>
    <t>Ditched into the Mediterranean sea. Cause unknown.</t>
  </si>
  <si>
    <t>Hawker Siddeley HS-748-215-2</t>
  </si>
  <si>
    <t>YV-C-AMY</t>
  </si>
  <si>
    <t>The plane crashed while returning to the airport for an emergency landing after the No. 1 engine failed on takeoff.</t>
  </si>
  <si>
    <t>Island Sky Ferry - Air Taxi</t>
  </si>
  <si>
    <t>Cessna 172</t>
  </si>
  <si>
    <t>N2520Y</t>
  </si>
  <si>
    <t>Misjudged altitude and crashed into water.  Right wing struck open water during a low turn away from a fog bank. Continued VFR flight into adverse weather conditions.</t>
  </si>
  <si>
    <t>Westwing</t>
  </si>
  <si>
    <t>LN-BFD</t>
  </si>
  <si>
    <t>Crashed into a hill in poor weather conditons while flying raindeer hunters to a mountain location. One man survived by jumping from the plane seconds before it caught fire.</t>
  </si>
  <si>
    <t>Bulair TABSO</t>
  </si>
  <si>
    <t>LZ-BEG</t>
  </si>
  <si>
    <t>Crashed on approach descending into the ground short of the runway. Deviation from the prescribed flight rules to accomplish a visual approach in adverse weather conditions.</t>
  </si>
  <si>
    <t>Far Aviation - Air Taxi / Speeds Flying - Air Taxi</t>
  </si>
  <si>
    <t>Cessna 402 / Piper PA-28</t>
  </si>
  <si>
    <t>N8283F / N8828W</t>
  </si>
  <si>
    <t>Midair collision. Pilot of Cessna failed to see and avoid other aircraft. Two aboard the Piper killed.</t>
  </si>
  <si>
    <t>Ajaccio - Nice</t>
  </si>
  <si>
    <t>Sud-Aviation Caravelle 3</t>
  </si>
  <si>
    <t>F-BOHB</t>
  </si>
  <si>
    <t>The airliner crashed into the Mediterranean sea, 10 miles south of Nice Airport, while attempting an emergency landing 21 minutes after taking off. Prior to the crash a message was received that there was fire aboard in the rear of the cabin.</t>
  </si>
  <si>
    <t>Wake Island</t>
  </si>
  <si>
    <t>55-3133</t>
  </si>
  <si>
    <t>17249/16</t>
  </si>
  <si>
    <t>Experienced engine trouble and divered to Wake. The plane skidded on the runway with the tail on fire.</t>
  </si>
  <si>
    <t>Pan African Airlines</t>
  </si>
  <si>
    <t>Lagos - Port Harcourt</t>
  </si>
  <si>
    <t>N90427</t>
  </si>
  <si>
    <t>While on final approach, the aircraft hit trees and crashed into a village and caught fire.</t>
  </si>
  <si>
    <t>Kenai Air Service - Air Taxi</t>
  </si>
  <si>
    <t>Beechcraft D50A</t>
  </si>
  <si>
    <t>N674T</t>
  </si>
  <si>
    <t>Aircraft crashed on tide flats shortly after take off. Undetermined probable cause.</t>
  </si>
  <si>
    <t>de Havilland Canada C-7B Caribou</t>
  </si>
  <si>
    <t>63-9753</t>
  </si>
  <si>
    <t>Crashed into a Chinook helicopter while taking off. Eleven killed on the Chinook.</t>
  </si>
  <si>
    <t>Military - U.S. Air Force / Military -  U.S. Army</t>
  </si>
  <si>
    <t>de Havilland C-7B / Boeing Vertol CH-47A</t>
  </si>
  <si>
    <t>639753/6619041</t>
  </si>
  <si>
    <t>A mid-air collision between the fixed-wing aircraft and helicopter at the de Havilland C-7A prepared to land and the Boeing Vertol took off.</t>
  </si>
  <si>
    <t>Catalina - Vega - Air Taxi</t>
  </si>
  <si>
    <t>de Havilland DH-104</t>
  </si>
  <si>
    <t>N4040B</t>
  </si>
  <si>
    <t>Fire and explosion in flight during initial climb. Undetermined origin under cockpit floorboard.</t>
  </si>
  <si>
    <t>Aerovias del Valle</t>
  </si>
  <si>
    <t>Britten-Norman BN-2 Islander</t>
  </si>
  <si>
    <t>TI-1063C</t>
  </si>
  <si>
    <t>Augusta Aviaiton - Air Taxi</t>
  </si>
  <si>
    <t>N5140Y</t>
  </si>
  <si>
    <t>Collision with side of mountian. Improper IFR operation. Pilot did not follow published ADF approach. Premature descent.</t>
  </si>
  <si>
    <t>Praha - Kosice</t>
  </si>
  <si>
    <t>Avia 14-40</t>
  </si>
  <si>
    <t>OK-MCY</t>
  </si>
  <si>
    <t>Military - Turkish Air Force</t>
  </si>
  <si>
    <t>Douglas C-47A-25</t>
  </si>
  <si>
    <t>PP-SAD</t>
  </si>
  <si>
    <t>Tried to return to the airport for an emergency landing after an engine failed.</t>
  </si>
  <si>
    <t>Saigon - Da Nang</t>
  </si>
  <si>
    <t>The aircraft crashed en route after the pilot transmitted a Mayday reporting the failure of the No. 2 engine and inability to feather the propeller. It crashed 20 miles from the airfield it intended to make an emergency landing at.</t>
  </si>
  <si>
    <t>Boston, MA - Montpelier, VT - Lebanon, NH</t>
  </si>
  <si>
    <t>Fairchild-Hiller FH227C</t>
  </si>
  <si>
    <t>N380NE</t>
  </si>
  <si>
    <t>The aircraft crashed into Moose Mountain during an approach. Execution of a non-standard approach.  Premature descent. The crew was not able to determine accurately its position because they had performed a non-standard instrument approach and there were no supplement navigational aids available for their use.</t>
  </si>
  <si>
    <t>Barrow Air Service - Air Taxi</t>
  </si>
  <si>
    <t>Aero Commander 680-E</t>
  </si>
  <si>
    <t>N3810C</t>
  </si>
  <si>
    <t>Engine failure on climb out for undetermined reasons. Aircraft allowed to enter condition of asymmetrical thrust. Improper emergency procedures. Aircraft overloaded by 475 lbs.</t>
  </si>
  <si>
    <t>Tokyo - San Francisco</t>
  </si>
  <si>
    <t>McDonnell Douglas DC-8-62</t>
  </si>
  <si>
    <t>JA8032</t>
  </si>
  <si>
    <t>The plane landed in the shallow waters of San Francisco Bay, 2.5 mile short of the Runway 28L. All 107 people aboard were safely evacuated off the plane without injury. According to the NTSB, the captain said he was making a coupled approach, but because of problems with his pressure altimeter, he was relying on the more accurate radio altimeter for verification of altitude. The captain looked up expecting to be 200 feet above the water but instead was nearly in the water. He applied power but it was too late. The captain did not cross-check the raw data glide-slope signals and didn't realize the ILS on-course position was far above where he was. The  improper application of the prescribed procedures to execute an automatic-coupled ILS approach. This deviation from the prescribed procedures was, in part, due t o a lack of familiarization and infrequent operation of the installed flight director and autopilot system.  As a result, Japan Air Lines changed their training procedures to stress command responsibilities, crew coordination and transition time for new type of aircraft. The aircraft was recovered from the San Francisco Bay 55 hours after the accident, repaired at a United Air Lines facility and eventually flow back to Japan where it was put  in service for many decades.</t>
  </si>
  <si>
    <t>Cable Commuter</t>
  </si>
  <si>
    <t>Los Angeles - Santa Ana</t>
  </si>
  <si>
    <t>de Havilland Canada DHC-6 Twin Otter 200</t>
  </si>
  <si>
    <t>N7666</t>
  </si>
  <si>
    <t>While on approach to the airport, in dense fog, the aircraft descended prematurely and its left wing clipped a 30 ft. light pole on the grounds of a fire station 1.8 miles northwest of the runway threshold. The plane then veered into the adjacent elevated western embankment of a freeway and broke up, spewing flaming wreckage across all six traffilanes. Improper IFR operation. Misjudged altitude.</t>
  </si>
  <si>
    <t>N1386N</t>
  </si>
  <si>
    <t>Stikine Air Service - Air Taxi</t>
  </si>
  <si>
    <t>N2202T</t>
  </si>
  <si>
    <t>Failed to maintain directional control on take off and crashed. Left float struck rock. Took off at low tide in quartering tail wind.</t>
  </si>
  <si>
    <t>Wien Consolidated Airlines</t>
  </si>
  <si>
    <t>Anchorage - Iliamna</t>
  </si>
  <si>
    <t>Fairchild F-27B</t>
  </si>
  <si>
    <t>N4905</t>
  </si>
  <si>
    <t>Broke up in severe turbulence at 11,500 feet. Failure of the right wing that was weakened by pre-existing fatigue cracks.  The turbulence was not forcast and not known to the flight crew.  Improper maintenance. Incorrect weather forcast.</t>
  </si>
  <si>
    <t>Conquest Airways - Air Taxi</t>
  </si>
  <si>
    <t>N433AC</t>
  </si>
  <si>
    <t>Aircraft failed to maintain flying speed during initial climb. Center of gravity aft of limits. Possible misuse of flaps.</t>
  </si>
  <si>
    <t>Northwest Moon - Air Taxi</t>
  </si>
  <si>
    <t>Aero Commander 560-F</t>
  </si>
  <si>
    <t>N6257X</t>
  </si>
  <si>
    <t>Crashed while en route. Pilot flew into icing conditions and turbulence.  Continued VFR flight into adverse weather conditions.</t>
  </si>
  <si>
    <t>N494PA</t>
  </si>
  <si>
    <t>19696/688</t>
  </si>
  <si>
    <t>En route from New York City, the airliner crashed in the Caribbean sea and exploded while descending for a landing  at Maiquetia Airport. Possible sensory illusion produced by the town lights on upslope. The aircraft was named 'Clipper Malay.'</t>
  </si>
  <si>
    <t>Detroit - Erie - Bradford - Washington D.C.</t>
  </si>
  <si>
    <t>Convair CV-580</t>
  </si>
  <si>
    <t>N5802</t>
  </si>
  <si>
    <t>The aircraft crashed into trees in the snow, 2.5 miles short of the runway, during an instrument approach. Continuation of the descent below minimum descent altitude into obstructing terrain while both pilots were looking outside to establish visual reference to the ground. Improper IFR operation. Misread or failed to read instruments.</t>
  </si>
  <si>
    <t>Interior Airways</t>
  </si>
  <si>
    <t>Fairbanks - Prudhoe Bay</t>
  </si>
  <si>
    <t>Lockheed L-100 Hercules</t>
  </si>
  <si>
    <t>N760AL</t>
  </si>
  <si>
    <t>The cargo plane crashed after a go-around was attempted in a snowstorm. Pilot in command continued VFR flight into adverse weather conditions and delayed in initiating go around. Weather conditions - down and up drafts.</t>
  </si>
  <si>
    <t>San Francisco - Anchorage - Cam Ranh Bay, Vietnam</t>
  </si>
  <si>
    <t>Boeing 707-321CF</t>
  </si>
  <si>
    <t>N799PA</t>
  </si>
  <si>
    <t>The stickshaker sounded shortly after VR. The aircraft rotated and climbed slowly.  The right wing contacted the snow covered ground 94 feet left of the extended centerline at a distance of 2,760 feet from the runway.  The aircraft rolled inverted and broke up.  The probable cause was an attempted takeoff with the flaps in a retracted position. This resulted from a combination of factors: a) inadequate cockpit checklist and procedures; b) a warning system inadequacy associated with cold weather operations; c) ineffective control practices regarding manufacturer's Service Bulletins; and d) stresses imposed upon the crew by their attempts to meet an air trafficontrol deadline.</t>
  </si>
  <si>
    <t>Exportada De Sal S.A.</t>
  </si>
  <si>
    <t>Tijuana - Black Warrior Lagoon, Baja</t>
  </si>
  <si>
    <t>Crashed into a mountain after being blown off course by a storm while en route.</t>
  </si>
  <si>
    <t>North Central Airlines</t>
  </si>
  <si>
    <t>Minneapolis - Chicago - Milwaukee</t>
  </si>
  <si>
    <t>N2045</t>
  </si>
  <si>
    <t>The aircraft crashed during an instrument approach after a go-around, nearly inverted, into a hangar. Spacial disorientation of the crew precipitated by refraction of the landing or approach lights during transition from flying IFR to visual reference to the ground.</t>
  </si>
  <si>
    <t>64-0545</t>
  </si>
  <si>
    <t>Crashed short of the runway while attempting to land.</t>
  </si>
  <si>
    <t>Fairbanks - Bethel - Minchumina</t>
  </si>
  <si>
    <t>de Havilland DHC-6</t>
  </si>
  <si>
    <t>N4901</t>
  </si>
  <si>
    <t>Crashed after the pilot experienced spatial disorientation in a whiteout.</t>
  </si>
  <si>
    <t>MaRobertson-Miller Airlines</t>
  </si>
  <si>
    <t>Perth - Port Hedland</t>
  </si>
  <si>
    <t>VH-RMQ</t>
  </si>
  <si>
    <t>Last radio contact  from the aircraft was at 11:34 local 30 DME south of Port Hedland in moderate turbulence. The aircraft was seen descending rapidly. Wreckage was found 28 south of Port Hedland. The accident was caused by a crack originating at a bolt hole in the wing spar. Also, it was found that someone  had carried out an incorrect procedure on the spar, by forcing an oversize bush into the housing of the lower spar boom, resulting in damage which exacerbated the spread of the hairline fracture.</t>
  </si>
  <si>
    <t>Servicios AÃ©reos Especiales</t>
  </si>
  <si>
    <t>Reynosa - Tampico</t>
  </si>
  <si>
    <t>XA-SAE</t>
  </si>
  <si>
    <t>Kaohsiung - Hualien</t>
  </si>
  <si>
    <t>B-309</t>
  </si>
  <si>
    <t>Encountered extreme turbulence and downdrafts while en route.</t>
  </si>
  <si>
    <t>ERA Helicopter</t>
  </si>
  <si>
    <t>Bell 205A</t>
  </si>
  <si>
    <t>N4048G</t>
  </si>
  <si>
    <t>The helicopter crashed into the water after a uncontrolled descent. Moisture in the servo cylinder vent ports froze causing the pilot valves ports to become inoperative causing the  pitch control to lock-up.</t>
  </si>
  <si>
    <t>Frankfurt - London</t>
  </si>
  <si>
    <t>Boeing B-727-113C</t>
  </si>
  <si>
    <t>YA-FAR</t>
  </si>
  <si>
    <t>19690/540</t>
  </si>
  <si>
    <t>The aircraft descended below the glide slope and crashed into trees and a house short of the runway.  Incorrect setting of flaps and instruments.</t>
  </si>
  <si>
    <t>Washington - Harrisburgh - Bradford - Erie - Detroit</t>
  </si>
  <si>
    <t>N5825</t>
  </si>
  <si>
    <t>Crashed, clipping tree tops short of the runway, in light snow while on approach. An excessive descent was not detected or corrected by the crew for reasons unknown. Possibilities include an altimeter failure or misreading of the instrument approach chart.</t>
  </si>
  <si>
    <t>China Air Lines</t>
  </si>
  <si>
    <t>Crashed onto a mountain slope obscured by clouds.</t>
  </si>
  <si>
    <t>Copenhagen - Los Angeles - Seattle</t>
  </si>
  <si>
    <t>LN-MOO</t>
  </si>
  <si>
    <t>The aircraft was on approach to 07R when it crashed into Santa Monica Bay 6 miles short of the runway. The fuselage  broke into 3 pieces one of which floated for 20 hours. SAS did not authorize a back course approach to LAX.  A VOR approach was conducted without notifying the controlling authority. The crew was preoccupied with a landing gear light problem. Lack of crew coordination and inadequate monitoring of aircraft position which resulted in an unplanned descent into the water. The aircraft was named 'Sverre Viking.'</t>
  </si>
  <si>
    <t>Struck a mountain in poor weather while en route.</t>
  </si>
  <si>
    <t>Los Angeles - Denver - Milwaukee</t>
  </si>
  <si>
    <t>Boeing B-727-22QC</t>
  </si>
  <si>
    <t>N7434U</t>
  </si>
  <si>
    <t>19891/631</t>
  </si>
  <si>
    <t>The aircraft crashed into Santa Monica Bay shortly after a night takeoff in poor weather and visibility. The crew reported a fire warning in  the No. 1 engine and shut it down. After initiating a turn, the aircraft crashed into the water at high speed. The aircraft was dispatched with one generator inoperative. While this was legal, United was required to repair the generator at the first airport where there were repair facilities. The aircraft flew for a total of 41 hours with the inoperative generator passing through airports that had the facilities to repair the generator. Shutting  down the engine took the second generator offline leaving just one generator which became overloaded causing it to trip, resulting in the loss of all electrical power in the aircraft. For reasons undetermined, the battery standby switch was not turned on. At night, in rain, with no lights or instruments, the captain became disoriented and crashed into the PacifiOcean, 11.5 miles west of Los Angeles International Airport, four minutes after its initial takeoff roll. Battery backup for instruments was not required at the time. This crash prompted the FAA to require all transport category aircraft to have a standby attitude indicator which is powered by an independent source. False fire warning which prompted the shutting down of the No. 1 engine. Failure of the crew to unpower the heavy electrical loads before shutting down the No. 1 engine. Failure of UAL to repair the No. 3 generator in a timely manner.</t>
  </si>
  <si>
    <t>Off  Taiwan</t>
  </si>
  <si>
    <t>Lockheed HC-130H Hercules</t>
  </si>
  <si>
    <t>65-0990</t>
  </si>
  <si>
    <t>Ditched in the Pacific.</t>
  </si>
  <si>
    <t>Pudget Sound Air - Air Taxi</t>
  </si>
  <si>
    <t>Port Angeles - Seattle</t>
  </si>
  <si>
    <t>N8181H</t>
  </si>
  <si>
    <t>The plane crashed after a premature liftoff for unknown reasons.</t>
  </si>
  <si>
    <t>Lockheed C-130H</t>
  </si>
  <si>
    <t>Inadvertent contact with the water during low-level flight over open ocean while searching for survivors.</t>
  </si>
  <si>
    <t>Mineral County Airlines</t>
  </si>
  <si>
    <t>Hawthorne, NV - Burbank - Long Beach</t>
  </si>
  <si>
    <t>N15570</t>
  </si>
  <si>
    <t>Flew into  Mt. Whitney at 11,800 ft. Deviated from prescribed course, as authorized, resulting in the aircraft being operated under IFR weather conditions, in high mountainous terrain, in an area where there was a lack of radio navigation aids. Aircraft recovered 8/8/69.</t>
  </si>
  <si>
    <t>Kaohsiung - Taipei</t>
  </si>
  <si>
    <t>Handley Page Dart Herald 201</t>
  </si>
  <si>
    <t>B-2009</t>
  </si>
  <si>
    <t>Crashed after experiencing an engine failure during takeoff. The plane passed over a wooded area and belly-landed in a small cleared and skidded into a creek.</t>
  </si>
  <si>
    <t>Prinair</t>
  </si>
  <si>
    <t>Saint Thomas - San Juan</t>
  </si>
  <si>
    <t>N563PR</t>
  </si>
  <si>
    <t>Crashed into the Sierra de Luquillo mountains. The vectoring of the aircraft by a ATC trainee into mountainous terrain under IFR  conditions without adequate clearance altitude.</t>
  </si>
  <si>
    <t>Venezolana Internacional de Aviacion</t>
  </si>
  <si>
    <t>Maracaibo - Miami</t>
  </si>
  <si>
    <t>McDonnell Douglas DC-9-32</t>
  </si>
  <si>
    <t>YV-C-AVD</t>
  </si>
  <si>
    <t>47243/448</t>
  </si>
  <si>
    <t>Seconds after becoming airborne, the aircraft struck electrical power lines and crashed into houses in the La Trinidad section of the city. Takeoff calculations made from erroneous information. Faulty temperature sensor along the runway. San Francisco Giants pitcher Nestor Chavez, 22,  killed.</t>
  </si>
  <si>
    <t>Leamon Flying Service</t>
  </si>
  <si>
    <t>Bell 47G2A1 / Cessna 150H</t>
  </si>
  <si>
    <t>N73997 / N22790</t>
  </si>
  <si>
    <t>Midair collision. Two killed on the Bell, 1 on the Cessna.  Improper or conflicting instructions from ATC. Pilot failed to avoid and see other aircraft.</t>
  </si>
  <si>
    <t>Jeddah - Aswan</t>
  </si>
  <si>
    <t>SU-APC</t>
  </si>
  <si>
    <t>The aircraft crashed and burned while attempting to land  at Aswan Airport for the third time. The pilot descended below minimum safe altitude without having the runway lights clearly in sight. A contributing factor was pilot fatigue.</t>
  </si>
  <si>
    <t>Avion Airways</t>
  </si>
  <si>
    <t>Memphis - New Orleans</t>
  </si>
  <si>
    <t>N142D</t>
  </si>
  <si>
    <t>Crashed while landing in fog. The aircraft was being operated under VFR when it entered a shallow fog overlying the approach lights. Failure of the crew to discontinue descent into conditions below minima upon reaching the decision height. Improper IFR operation. Misunderstanding of instructions. Exercising of poor judgment. Poor crew coordination. Pilot fatigue.</t>
  </si>
  <si>
    <t>Islands of the Bahamas Inc</t>
  </si>
  <si>
    <t>N3914</t>
  </si>
  <si>
    <t>The cargo aircraft crashed into the ocean after a reported fire.</t>
  </si>
  <si>
    <t>Warsaw - Cracow</t>
  </si>
  <si>
    <t>SP-LTF</t>
  </si>
  <si>
    <t>The aircraft was on a flight from Warsaw to Cracow when it crashed into the Babia Gora mountains. The aircraft deviated from its normal route in heavy fog for unknown reasons.</t>
  </si>
  <si>
    <t>Boeing Vertol CH47C (helicopter)</t>
  </si>
  <si>
    <t>67-18523</t>
  </si>
  <si>
    <t>As the helicopter was taking off in a vertical climb, there was a loss in rotor speed and the aircraft touched down on the edge of a ravine and rolled over causing the rotor blades to strike the ground and a fire to erupt.</t>
  </si>
  <si>
    <t>CF-THK</t>
  </si>
  <si>
    <t>A fire in the left landing gear caused the plane to return for an emergency landing. After landing to a full stop,  control was lost of the No.1 engine. Loss of control of the left main gear brakes caused the aircraft to circle to the right during the evacuation. Overheating of the starter selector relay during the starting of the No.1 and 2 engines. The proximity of a wire bundle to the relay provided a source of combustion for the initial fire.</t>
  </si>
  <si>
    <t>Lockheed EC-121M</t>
  </si>
  <si>
    <t>The aircraft was shot down over the Sea of Japan by two North Korean MiG jet fighters while making a reconnaissance flight.</t>
  </si>
  <si>
    <t>Wigmo</t>
  </si>
  <si>
    <t>Kinshasa - Luluaburg</t>
  </si>
  <si>
    <t>The plane developed landing gear trouble while attempting to land at Luluaburg. The pilot chose to return to Kinshasa. He was circling to use up fuel when the accident occurred. The plane crashed into the Congo River. Leased to the Congolese Air Force.</t>
  </si>
  <si>
    <t>Simpson Air Service - Air Taxi</t>
  </si>
  <si>
    <t>de Havilland DHC-2</t>
  </si>
  <si>
    <t>N167W</t>
  </si>
  <si>
    <t>Crashed into water after making a steep, nose high turn. Pilot in command failed to maintain flying speed.</t>
  </si>
  <si>
    <t>Silchar, India - Khulna, Bangladesh</t>
  </si>
  <si>
    <t>VT-DOJ</t>
  </si>
  <si>
    <t>The aircraft crashed in adverse weather conditions. Windshear. The crew tried to fly through thunderstorms at a low level but lost control in severe downdrafts.</t>
  </si>
  <si>
    <t>Ghana Airways</t>
  </si>
  <si>
    <t>9G-AAF</t>
  </si>
  <si>
    <t>The aircraft struck high ground after engine problems required  a forced landing.</t>
  </si>
  <si>
    <t>Batcat 21</t>
  </si>
  <si>
    <t>Lockheed EC121R</t>
  </si>
  <si>
    <t>67-21493</t>
  </si>
  <si>
    <t>The aircraft crashed shortly after taking off from Korat Air Base. The plane climbed to about 500 ft. and then slammed into the ground and burst into flames. Severe windshear.</t>
  </si>
  <si>
    <t>Argentina CAA</t>
  </si>
  <si>
    <t>LQ-IPC</t>
  </si>
  <si>
    <t>Crashed during landing attempt.</t>
  </si>
  <si>
    <t>Service mission</t>
  </si>
  <si>
    <t>TC-28</t>
  </si>
  <si>
    <t>13783/25228</t>
  </si>
  <si>
    <t>Nosed over on landing, exploded and burst into flames.</t>
  </si>
  <si>
    <t>Boeing Vertol CH47A (helicopter)</t>
  </si>
  <si>
    <t>66-19029</t>
  </si>
  <si>
    <t>As the helicopter was taking off, the landing gear became entangled in some wire which dragged the aircraft down and caused it to fall over a cliff.</t>
  </si>
  <si>
    <t>Flying W Airways</t>
  </si>
  <si>
    <t>Medford, NJ - Allentown, PA</t>
  </si>
  <si>
    <t>N1243N</t>
  </si>
  <si>
    <t>Lifted off prematurely to avoid a parked aircraft and struck trees.</t>
  </si>
  <si>
    <t>XY-ACR</t>
  </si>
  <si>
    <t>Lost control on approach and nosed into the ground. Flap asymmetry in the final stages of the flight.</t>
  </si>
  <si>
    <t>Aero Transporti Italiani</t>
  </si>
  <si>
    <t>Rome - Reggio di Calabria</t>
  </si>
  <si>
    <t>Fokker F-27 Friendship 600</t>
  </si>
  <si>
    <t>I-ATIT</t>
  </si>
  <si>
    <t>Landed short of the runway and hit a wall. Misjudgement by the pilots of the distance between the aircraft and the ground during the final phase of the landing approach.</t>
  </si>
  <si>
    <t>Compania Mexicana de Aviacion</t>
  </si>
  <si>
    <t>Mexico City - Monterey</t>
  </si>
  <si>
    <t>Boeing B-727-64</t>
  </si>
  <si>
    <t>XA-SEL</t>
  </si>
  <si>
    <t>19256/355</t>
  </si>
  <si>
    <t>While the crew was descending and attempting to align with the runway, the plane hit high ground, several kilometers from the airport, in poor weather conditions. Excessive speed and wide radius of turn took the  aircraft out of the designated descent area and over rising terrain.</t>
  </si>
  <si>
    <t>Eureka Aero Inc. - Air Taxi</t>
  </si>
  <si>
    <t>Cessna 337C</t>
  </si>
  <si>
    <t>N2665S</t>
  </si>
  <si>
    <t>Collided with trees on approach. Improper IFR operation. Descended below minima for reasons unknown.</t>
  </si>
  <si>
    <t>Shemya, AK - Eielson, AK</t>
  </si>
  <si>
    <t>Boeing RC-135E</t>
  </si>
  <si>
    <t>62-4137</t>
  </si>
  <si>
    <t>Vanished en route. A message was received from the aircraft stating they were experiencing a vibration but not declaring an emergency followed by 'crew go to oxygen.'</t>
  </si>
  <si>
    <t>Cascade Airways</t>
  </si>
  <si>
    <t>Pasco - Spokane</t>
  </si>
  <si>
    <t>Beechcraft 99</t>
  </si>
  <si>
    <t>N2550A</t>
  </si>
  <si>
    <t>U-106</t>
  </si>
  <si>
    <t>The aircraft pitched up upon take off, stalled and crashed. The pitch trim was found in the full nose up position. Inadequate preflight preparation and/or planning, improper operation of flight controls by copilot. Failed to obtain/maintain flying speed.</t>
  </si>
  <si>
    <t>Air South</t>
  </si>
  <si>
    <t>Atlanta, GA - Sumpter, SC - Greer, SC</t>
  </si>
  <si>
    <t>Beechcraft B-99</t>
  </si>
  <si>
    <t>N844NS</t>
  </si>
  <si>
    <t>U16</t>
  </si>
  <si>
    <t>The aircraft descended in a near vertical dive crashing to the ground. Unwanted change in longitudinal trim which resulted in a nose down high-speed flight condition that was beyond the physical capacity of the pilots to overcome. The initiating element in the accident sequence could not be specifically determined. However, design of the aircraft flight control system was conducive to malfunctions of the flight control systems which, if undetected by the crew could lead to loss of control.</t>
  </si>
  <si>
    <t>Katmandu - Simra</t>
  </si>
  <si>
    <t>9N-AAP</t>
  </si>
  <si>
    <t>Collided with trees on a cloud covered mountain summit. The plane was 10 miles from its destination when it crashed. Weather was poor at the time of the accident.</t>
  </si>
  <si>
    <t>Interior Airways - Air Taxi</t>
  </si>
  <si>
    <t>Sagwon,AK - Elusive Lake, AK</t>
  </si>
  <si>
    <t>Grumman G-44A</t>
  </si>
  <si>
    <t>N58Q</t>
  </si>
  <si>
    <t>Crashed into lake while attempting to land. Aircraft porpoised and sank into a lake. Improper level off. Improper recovery from bounced landing.</t>
  </si>
  <si>
    <t>New York - Newark</t>
  </si>
  <si>
    <t>N558MA</t>
  </si>
  <si>
    <t>The plane flew into wake turbulence and crashed.  The pilot was 12 minutes behind schedule and made an intersection takeoff. The tower warned him of wake turbulence from a recently departing jet.</t>
  </si>
  <si>
    <t>Safeway Airways</t>
  </si>
  <si>
    <t>McGrath, AK - Sparrevohn, AK</t>
  </si>
  <si>
    <t>Cessna 320</t>
  </si>
  <si>
    <t>N3007T</t>
  </si>
  <si>
    <t>The aircraft flew into rising terrain (blind canyon). Continued VFR flight into adverse weather conditions.</t>
  </si>
  <si>
    <t>Trans Isle Air</t>
  </si>
  <si>
    <t>Kalaupapa - Lihue</t>
  </si>
  <si>
    <t>De Havilland DH-104 Dove</t>
  </si>
  <si>
    <t>N88G</t>
  </si>
  <si>
    <t>The sightseeing flight collided with trees after experiencing an engine failure. Failure of valve assembly. Pilot-in-command exercised poor judgment. Unwarranted low flying.</t>
  </si>
  <si>
    <t>Boeing 707-331C</t>
  </si>
  <si>
    <t>N787TW</t>
  </si>
  <si>
    <t>18712/373</t>
  </si>
  <si>
    <t>Crashed during a missed approach procedure. A loss of directional control, which resulted from the intentional shutdown of the pumps supplying hydraulipressure to the rudder without a concurrent restoration of power on the No.4 engine. A contributing factor was the inadequacy of the hydraulifluid loss emergency procedure when applied against the operating configuration of the aircraft.</t>
  </si>
  <si>
    <t>Paris - Hassi Messaoud</t>
  </si>
  <si>
    <t>Sud Aviation SE-210 Caravelle 6N</t>
  </si>
  <si>
    <t>7T-VAK</t>
  </si>
  <si>
    <t>073/73</t>
  </si>
  <si>
    <t>Crash landed while attempting an emergency landing after a fire in an electrical panel led to a cabin fire.</t>
  </si>
  <si>
    <t>Halvorson - Air Taxi</t>
  </si>
  <si>
    <t>Bell 47G3B1</t>
  </si>
  <si>
    <t>N73909</t>
  </si>
  <si>
    <t>The helicopter collided with trees after experiencing engine failure. Pilot overshot two suitable landing areas.</t>
  </si>
  <si>
    <t>Canairelief Air</t>
  </si>
  <si>
    <t>CF-NAJ</t>
  </si>
  <si>
    <t>Prior Aviatoin - Air Taxi</t>
  </si>
  <si>
    <t>Bell 47G-2</t>
  </si>
  <si>
    <t>N8403E</t>
  </si>
  <si>
    <t>The helicopter crashed into a  river after experiencing engine failure.</t>
  </si>
  <si>
    <t>Long Tieng, Laos - Sam Thong, Laos</t>
  </si>
  <si>
    <t>Pilatus Pc-6C</t>
  </si>
  <si>
    <t>N196X</t>
  </si>
  <si>
    <t>The plane crashed into a hillside as it was about to come in for a landing and after the pilot was shot.</t>
  </si>
  <si>
    <t>HC-ALK</t>
  </si>
  <si>
    <t>15777/27222</t>
  </si>
  <si>
    <t>Engine fire led to an emergency landing with the landing gear retracted.</t>
  </si>
  <si>
    <t>Caracas - Pointe a Pitre, Guadeloupe</t>
  </si>
  <si>
    <t>Boeing B-707-328B</t>
  </si>
  <si>
    <t>F-BHSZ</t>
  </si>
  <si>
    <t>18459/335</t>
  </si>
  <si>
    <t>At a height of 3,000 ft., the aircraft suddenly nosed  into the sea, 3 minutes after taking off.</t>
  </si>
  <si>
    <t>Antonov An-12PL</t>
  </si>
  <si>
    <t>CCCP-11381</t>
  </si>
  <si>
    <t>Crashed short of the runway on approach. Icing.</t>
  </si>
  <si>
    <t>Private Charter</t>
  </si>
  <si>
    <t>Chicago - Des Moines.</t>
  </si>
  <si>
    <t>Cessna 172H</t>
  </si>
  <si>
    <t>N3149X</t>
  </si>
  <si>
    <t>The single engine plane took off at night in rainy weather despite warnings of a building storm front. Fighter, Rocky Marciano, 45,  killed. The pilot was not cleared to fly IFR and had only 35 hours of night flying experience. The plane got as far as Newton, Iowa. The plane was seen flying barely 100 feet off the ground when it entered a rolling bank of clouds. Reappearing once, it rose and disappeared again. The plane crashed into a lone oak tree in the middle of a corn field. After a stop at Des Moines, Marciano was on his way home to attend his birthday party. Pilot attempted operation beyond experience/ability level. Continued VFR flight into adverse weather conditions. Spatial disorientation.</t>
  </si>
  <si>
    <t>Military - Royal Lao Air Force</t>
  </si>
  <si>
    <t>Crashed near the Meking River after being unable to land because of lower clouds and  running out of fuel.</t>
  </si>
  <si>
    <t>Batcat 19</t>
  </si>
  <si>
    <t>67-21495</t>
  </si>
  <si>
    <t>Dropped down below the glide path and struck approach lights, 3,000 feet short of the runway during a second approach.</t>
  </si>
  <si>
    <t>SATENA</t>
  </si>
  <si>
    <t>Bogota - Villavicencio</t>
  </si>
  <si>
    <t>FAC-685</t>
  </si>
  <si>
    <t>Crashed into a mountain, 30 miles from its destination after being diverted because of a severe storm.</t>
  </si>
  <si>
    <t>Allegheny Airlines / Forth Corporation</t>
  </si>
  <si>
    <t>Indianapolis - Bakalar AFB</t>
  </si>
  <si>
    <t>MD Douglas DC-9-31/Piper Cherokee PA-28</t>
  </si>
  <si>
    <t>N988VJ/N7374J</t>
  </si>
  <si>
    <t xml:space="preserve">47211/357 / </t>
  </si>
  <si>
    <t>Midair collision at 2,500 ft. The Piper crashed into the tail of the DC-9 as it prepared to land. Eighty-two killed aboard the DC-9, one aboard the Cessna.  Inadequate VFR separation and deficiencies in the ATC system in the terminal area with mixed VFR/IFR traffic.</t>
  </si>
  <si>
    <t>Mactan - Manilla</t>
  </si>
  <si>
    <t>BAC One-Eleven 402AP</t>
  </si>
  <si>
    <t>PI-C1131</t>
  </si>
  <si>
    <t>Landed short and crashed into a tree during it's approach. Possible faulty altimiter. The weather was clear.</t>
  </si>
  <si>
    <t>Camp Grande - Londrina - Sao Palo</t>
  </si>
  <si>
    <t>PP-SPP</t>
  </si>
  <si>
    <t>15618/27063</t>
  </si>
  <si>
    <t>Fifteen minutes after leaving Londina, the port engine was feathered and aircraft returned to Londrina. The plane crashed while attempting a go-around after a failed landing attempt. The only survivor was a crew member thrown clear of the accident.</t>
  </si>
  <si>
    <t>Vancouver - Campbell River</t>
  </si>
  <si>
    <t>Convair CV-640</t>
  </si>
  <si>
    <t>CF-PWR</t>
  </si>
  <si>
    <t>Crashed into a hill  while attempting to land in inclement weather. Non-compliance with the instrument approach procedures. Pilot error.</t>
  </si>
  <si>
    <t>Pleiku - Da Nang</t>
  </si>
  <si>
    <t>Douglas DC-4 / USAF F-4E</t>
  </si>
  <si>
    <t>XV-NUG</t>
  </si>
  <si>
    <t>Midair collision. The F-4E landed safely. The DC-4 crashed, killing all seventy-five aboard and two on the ground. Misconstrued instructions on landing by the DC-4.</t>
  </si>
  <si>
    <t>Chicago - Mexico City</t>
  </si>
  <si>
    <t>XA-SEJ</t>
  </si>
  <si>
    <t>19255/331</t>
  </si>
  <si>
    <t>During an approach, the plane undershot the runway and landed about a mile short, hitting an embankment . The plane became airborne again until the undercarriage and forward fuselage struck a railway embankment and broke up. Undetermined cause.</t>
  </si>
  <si>
    <t>Santa Cruz - La Paz</t>
  </si>
  <si>
    <t>CP-698</t>
  </si>
  <si>
    <t>Hit 15,500 ft. Mt. Choquetanga. Cause unknown. All members of the Bolivian soccer team The Strongest, killed.</t>
  </si>
  <si>
    <t>Nordchurchaid</t>
  </si>
  <si>
    <t>Boeing C-97</t>
  </si>
  <si>
    <t>N52676</t>
  </si>
  <si>
    <t>The cargo plane crashed  into trees on approach.</t>
  </si>
  <si>
    <t>Grumman C-2A</t>
  </si>
  <si>
    <t>Crashed while flying from Subi Point in the Philippines to an aircraft carrier.</t>
  </si>
  <si>
    <t>Metro Commuter - Air Taxi</t>
  </si>
  <si>
    <t>Rawling, WY - Denver, CO</t>
  </si>
  <si>
    <t>Beechcraft 65-B80</t>
  </si>
  <si>
    <t>N590CA</t>
  </si>
  <si>
    <t>Crash landed off of airport. Engine failure. Improper operation of powerplant controls. Pilot accepted weather below MDA for approach.</t>
  </si>
  <si>
    <t>Austin Airways</t>
  </si>
  <si>
    <t>Winisk - Timmins</t>
  </si>
  <si>
    <t>CF-AAL</t>
  </si>
  <si>
    <t>15383/26828</t>
  </si>
  <si>
    <t>Crashed after returning to Timmins because of poor weather. The pilot made inadequate pre flight preparations for a flight into known marginal weather. The pilot descended below the minimum altitude. The pilot exposed himself and his crew to the effects of fatigue by attempting a flight after a long period of duty.</t>
  </si>
  <si>
    <t>Channel Flying Service - Air Taxi</t>
  </si>
  <si>
    <t>Sitka, AK - Pt. Alexander, AK</t>
  </si>
  <si>
    <t>N8216V</t>
  </si>
  <si>
    <t>The wreckage of the float plane was found on a rugged beach with the pilot and passengers missing. Cause undetermined.</t>
  </si>
  <si>
    <t>Antonov An-12TB</t>
  </si>
  <si>
    <t>CCCP-11376</t>
  </si>
  <si>
    <t>Crashed on approach. Icing.</t>
  </si>
  <si>
    <t>Albany - Glenn Falls</t>
  </si>
  <si>
    <t>N7811M</t>
  </si>
  <si>
    <t>Struck trees on the northwest slope of Pilot Knob Mountain, and impacted a rock cliff, after which the aircraft fell 38ft, becoming lodged between trees. The captain exceeded his clearance limits and flew the aircraft into a severe 'lee side' mountain downdraft at an altitude insufficient for recovery.</t>
  </si>
  <si>
    <t>Nigeria Airways</t>
  </si>
  <si>
    <t>Kano - Lagos</t>
  </si>
  <si>
    <t>BAC VC-10-1101</t>
  </si>
  <si>
    <t>5N-ABD</t>
  </si>
  <si>
    <t>The aircraft crashed and burned 8 miles from Lagos Airport where it was to have landed. Cause unknown.  Possibly insufficient monitoring of equipment. Allowing the aircraft to come down to an unsafe altitude without contact with the ground.</t>
  </si>
  <si>
    <t>Chania - Athens</t>
  </si>
  <si>
    <t>SX-DAE</t>
  </si>
  <si>
    <t>45540/1016</t>
  </si>
  <si>
    <t>The aircraft crashed into Mt. Pan, 25 miles SW of Athens while preparing to land. The flight crew deviated from the proper track and descended below the minimum safe altitude during approach.</t>
  </si>
  <si>
    <t>Aroostook Air - Air Taxi</t>
  </si>
  <si>
    <t>Houlton, ME - Portland, ME</t>
  </si>
  <si>
    <t>N5090Y</t>
  </si>
  <si>
    <t>Hit a mountain at 1,350 ft. on initital approach. Minimum flying altitude 1,900 ft.  Improper IFR operation.</t>
  </si>
  <si>
    <t>Military U.S. Navy</t>
  </si>
  <si>
    <t>LTVF-8J</t>
  </si>
  <si>
    <t>The fighter crashed into Miramar Naval Air Station after engine failure and total flame out.</t>
  </si>
  <si>
    <t>B-2005</t>
  </si>
  <si>
    <t>An explosive device was detonated in the cabin just as the aircraft was about to land. The blast damaged the aircraft's hydraulics. The aircraft became airborne, overran the runway and crashed into a school.</t>
  </si>
  <si>
    <t>XW-TDJ</t>
  </si>
  <si>
    <t>Crashed while approaching Luang Prabang Airport in thick fog.</t>
  </si>
  <si>
    <t>Galena Air Service - Air Taxi</t>
  </si>
  <si>
    <t>Nulato, AK - Tanana, AK</t>
  </si>
  <si>
    <t>N3472Y</t>
  </si>
  <si>
    <t>Emergency flight to airlift sick patient. Collided with trees while en route. Pilot stayed low to maintain ground contact at night. Continued VFR flight into adverse weather conditions.</t>
  </si>
  <si>
    <t>Stockholm - Zurich</t>
  </si>
  <si>
    <t>EC-BNM</t>
  </si>
  <si>
    <t>30-10-32</t>
  </si>
  <si>
    <t>The plane developed trouble in the No. 4 engine and the takeoff was aborted and the plane returned to the gate.  It was decided to continue the ferry flight to Zurich on three engines.  As the aircraft started its take-off roll the nose yawed to the right. This was corrected by retarding no.1 engine power. The aircraft rotated at 134kts with 27deg. Flaps. While climbing, the aircraft banked 4 to 6 degrees to the right and the airspeed dropped to 10kts below V2. The plane then contacted some tree tops, banked 10 to 15 degrees and crashed. Unexpected early loss of external visual reference after take-off and loss of directional control during transition from visual to instrument flying. Windshear.</t>
  </si>
  <si>
    <t>Near Villia Greece</t>
  </si>
  <si>
    <t>Military - Royal HelleniAir Force</t>
  </si>
  <si>
    <t>The aircraft, carrying paratroopers, crashed into a mountain in fog.</t>
  </si>
  <si>
    <t>Polynesian Airlines</t>
  </si>
  <si>
    <t>208B</t>
  </si>
  <si>
    <t>Apia, Western Samoa - Pago Pago, American Samoa</t>
  </si>
  <si>
    <t>5W-FAC</t>
  </si>
  <si>
    <t>Crashed into a lagoon 400 yards past the end of the runway, seconds after taking off after the plane pitched up and stalled. Windshear, precipitation and turbulence.</t>
  </si>
  <si>
    <t>Trujillo - Juanjui</t>
  </si>
  <si>
    <t>OB-R-776</t>
  </si>
  <si>
    <t>Flew into a 10,500 ft. mountain. The mental state of the pilot-in-command adversely affected his judgement and efficiency. Contributing factors  ATC error, navigational aids not functional.</t>
  </si>
  <si>
    <t>Buckeye Air Service - Air Taxi</t>
  </si>
  <si>
    <t>Detroit, MI - Chicago, IL</t>
  </si>
  <si>
    <t>Beechcraft TC-45J</t>
  </si>
  <si>
    <t>N3766</t>
  </si>
  <si>
    <t>Left engine feathered. Improper emergency procedure. Failed to use flaps. Pilot made go-around due to not extending flaps full.</t>
  </si>
  <si>
    <t>Charter -Federal Electricity Commission</t>
  </si>
  <si>
    <t>XB-DOK</t>
  </si>
  <si>
    <t>Crashed into a hill on approach. The plane was carrying Mexican journalists covering the presidential campaign.</t>
  </si>
  <si>
    <t>Kathmandu - Delhi</t>
  </si>
  <si>
    <t>9N-AAR</t>
  </si>
  <si>
    <t>The aircraft crashed short of the runway after entering a thunderstorm and encountering windshear.</t>
  </si>
  <si>
    <t>CCCP-47701</t>
  </si>
  <si>
    <t>Crashed into high ground on approach after executing a premature descent.</t>
  </si>
  <si>
    <t>TAG Airlines</t>
  </si>
  <si>
    <t>Cleveland - Detroit</t>
  </si>
  <si>
    <t>De Havilland Dove</t>
  </si>
  <si>
    <t>N2300H</t>
  </si>
  <si>
    <t>The aircraft suffered an airframe failure while en route. Fatigue fracture of wing attachment fitting bolts. FAA replacement time exceeded.</t>
  </si>
  <si>
    <t>CCCP-45083</t>
  </si>
  <si>
    <t>Corrientes - Rosario</t>
  </si>
  <si>
    <t>Hawker Siddeley HS-748 1</t>
  </si>
  <si>
    <t>LV-HGW</t>
  </si>
  <si>
    <t>Crashed in a storm 8 minutes after taking off. Went into a dive and crashed at a high rate of speed into the ground. Severe turbulence and adverse weather conditions.</t>
  </si>
  <si>
    <t>Bucharest - Oradea</t>
  </si>
  <si>
    <t>YR-AMT</t>
  </si>
  <si>
    <t>Crashed into mountains while on approach.</t>
  </si>
  <si>
    <t>CCCP-75798</t>
  </si>
  <si>
    <t>Crashed into a mountain at an elevation of 5,000 ft. Misidentification of the aircraft by the air trafficontroller.</t>
  </si>
  <si>
    <t>Pilgrim Airlines</t>
  </si>
  <si>
    <t>Groton, CT - New York, NY</t>
  </si>
  <si>
    <t>N124PM</t>
  </si>
  <si>
    <t>Crashed into Long Island Sound while on a flight from Groton to New York.  Fuel exhaustion resulting from inadequate flight preparation and erroneous in-flight decisions by the pilot-in-command.</t>
  </si>
  <si>
    <t>Lineas AÃ©reas La Urraca</t>
  </si>
  <si>
    <t>HK-1270</t>
  </si>
  <si>
    <t>Crashed while attempting to return to the airport after reporting an overspeeding propeller.</t>
  </si>
  <si>
    <t>Compania Dominicana de Aviacion</t>
  </si>
  <si>
    <t>Santo Domingo - San Juan</t>
  </si>
  <si>
    <t>HI-177</t>
  </si>
  <si>
    <t>47500/546</t>
  </si>
  <si>
    <t>Two minutes after taking off , the crew reported losing an engine and turned back towards the airport. The plane then descended rapidly and crashed into the sea. Featherweight boxer Carlos Cruz and members of  the Puerto Rican women's national volleyball team killed.</t>
  </si>
  <si>
    <t>Suburban Airlines - Air Taxi</t>
  </si>
  <si>
    <t>Sherbrooke, Canada - Newark, NJ</t>
  </si>
  <si>
    <t>N3218Q</t>
  </si>
  <si>
    <t>No second in command pilot. ILS approach, descended below glide slope and hit natural gas storage tank holder at 190 ft. AGL.</t>
  </si>
  <si>
    <t>Congo</t>
  </si>
  <si>
    <t>9Q-CUD</t>
  </si>
  <si>
    <t>Zurich - Tel Aviv</t>
  </si>
  <si>
    <t>Convair CV-990-30A-6</t>
  </si>
  <si>
    <t>HB-ICD</t>
  </si>
  <si>
    <t>About 9 minutes after taking off, the crew reported trouble with the aircraft's cabin pressure and radioed they were returning to the airport. The crew reported they suspected an explosion in the aft cargo hold. While returning to the airport the crew lost navigational instruments and electrical power. The cockpit filled with smoke and the plane crashed into a forest. Detonation of an explosive device in the rear section of the passenger cabin shortly after takeoff. A bomb with an altimeter trigger was believed to have been placed in a package mailed to an Israeli address by Palestinian extremists.</t>
  </si>
  <si>
    <t>Bavaria Flug</t>
  </si>
  <si>
    <t>Munchen - St. Moritz</t>
  </si>
  <si>
    <t>Handley Page Jetstream 1</t>
  </si>
  <si>
    <t>D-INAH</t>
  </si>
  <si>
    <t>Crashed 3 km short of the runway into a snow bank. Disintegration of the No. 1 engine turbine wheel.</t>
  </si>
  <si>
    <t>Paraense Transportes Aereos</t>
  </si>
  <si>
    <t>Reclife - Belem</t>
  </si>
  <si>
    <t>PP-BUF</t>
  </si>
  <si>
    <t>Crashed into Guajara Bay, short of the runway while on approach during a storm.</t>
  </si>
  <si>
    <t>Taiwan - Da Nang</t>
  </si>
  <si>
    <t>Lockheed EC-121P</t>
  </si>
  <si>
    <t>The pilot tried to stretch the approach to avoid workers on the runway, ran out of runway, attempted a go-around, was unable to gain altitude and crashed into several structures, trucks and a U.S. Navy Jet.</t>
  </si>
  <si>
    <t>Commuter Airline - Air Taxi</t>
  </si>
  <si>
    <t>Binghamton, NY - Washington DC</t>
  </si>
  <si>
    <t>N497DM</t>
  </si>
  <si>
    <t>Ran off end of runway, crashed and burned while attempting to take off. Attempted take off with snow on wings. Take off aborted too late to remain on runway.</t>
  </si>
  <si>
    <t>Grand Canyon Airlines</t>
  </si>
  <si>
    <t>Grand Canyon - Las Vegas</t>
  </si>
  <si>
    <t>N4121R</t>
  </si>
  <si>
    <t>Flew into thunderstorms and turbulence, crashed while en route. Continued VFR flight into adverse weather conditions. Spatial disorientation.</t>
  </si>
  <si>
    <t>Royal Air Maroc</t>
  </si>
  <si>
    <t>Agadir - Casablanca</t>
  </si>
  <si>
    <t>Aerospatiale Caravelle 3</t>
  </si>
  <si>
    <t>CN-CCV</t>
  </si>
  <si>
    <t>032/33</t>
  </si>
  <si>
    <t>The aircraft crashed 9.7 km short of the runway during approach in the fog and broke in two.</t>
  </si>
  <si>
    <t>CCCP-47751</t>
  </si>
  <si>
    <t>The aircraft crashed after colliding with a balloon.</t>
  </si>
  <si>
    <t>East Coast Air - Air Taxi</t>
  </si>
  <si>
    <t>Teterboro, NJ - Cambridge, MD</t>
  </si>
  <si>
    <t>N3241W</t>
  </si>
  <si>
    <t>Collided with trees while attempting to land in fog.  Either misread or failed to read instruments correctly.</t>
  </si>
  <si>
    <t>Lockheed AC-130A Hercules</t>
  </si>
  <si>
    <t>54-1625</t>
  </si>
  <si>
    <t>Cuayan - Manila</t>
  </si>
  <si>
    <t>Hawker Siddeley HS-748-209</t>
  </si>
  <si>
    <t>PI-C-1022</t>
  </si>
  <si>
    <t>The aircraft was on a flight from Cauayan, Isabela to Manila when it crashed into mountainous terrain after an explosion in the rear lavatory of the aircraft  broke off the tail section.</t>
  </si>
  <si>
    <t>Military - Italian Air Force</t>
  </si>
  <si>
    <t>MM52-6018</t>
  </si>
  <si>
    <t>Crashed after experiencing engine problems.</t>
  </si>
  <si>
    <t>VH-TGR</t>
  </si>
  <si>
    <t>Crashed after taking off from a dirt air strip.</t>
  </si>
  <si>
    <t>Antillian Airlines</t>
  </si>
  <si>
    <t>New York City - St. Maarten</t>
  </si>
  <si>
    <t>McDonnell Douglas DC-9-33CF</t>
  </si>
  <si>
    <t>N935F</t>
  </si>
  <si>
    <t>47407/457</t>
  </si>
  <si>
    <t>The flight was scheduled to fly from New York to St. Maarten. Because of poor visibility, the aircraft could not land at St. Maarten and was diverted to San Juan, Puerto Rico. Five minutes later the crew was told the weather had improved at St. Maarten and were directed back. After 3 missed landing attempts at St. Maarten, the crew asked to be diverted to St. Thomas. By this time, the plane was very low on fuel and the crew chose to divert to St. Croix. While trying to make St. Croix, the aircraft ran out of fuel and ditched into the sea, 35 miles from shore, sinking in 5,000 ft. of water. Improper management of fuel by the crew. Continued, unsuccessful attempts to land at St. Maarten until insufficient fuel remained to reach an alternate airport. A contributing factor was rain showers in the approaching zone not reported to the crew. Inadequate warning given to passengers before the ditching.</t>
  </si>
  <si>
    <t>52-5822</t>
  </si>
  <si>
    <t>Somali Airlines</t>
  </si>
  <si>
    <t>6O-AAJ</t>
  </si>
  <si>
    <t>After loosing all flight controls on approach, the aircraft hit the runway hard, collapsing the nose gear and sliding off the runway. In-flight fire of unknown origin which resulted in loss of the flight controls.</t>
  </si>
  <si>
    <t>PI-C532</t>
  </si>
  <si>
    <t>In almost zero visibility, control was lost during takeoff. The plane ran off the runway, the wing tip struck a rock pile and the plane cartwheeled.</t>
  </si>
  <si>
    <t>Executive Jet Sales Inc.</t>
  </si>
  <si>
    <t>Detroit - Pellston</t>
  </si>
  <si>
    <t>Gates Learjet 23</t>
  </si>
  <si>
    <t>N434EJ</t>
  </si>
  <si>
    <t>23-046</t>
  </si>
  <si>
    <t>The aircraft, cleared for an instrument landing, broke through scattered clouds at 400 feet, landing short of the runway, crashing into trees and exploding into a ball of fire. Illusions produced by the lack of visual cues during a circling approach over unlighted terrain at night to a runway not equipped with approach lights or other visual approach aides. Possibility of altimeter error. United Auto Worker's President, Walter Reuther, 63, and his wife killed along with Oskar Stronorov, William Wolfman and pilots George Evans and Joseph Karrafa.</t>
  </si>
  <si>
    <t>CCCP11149</t>
  </si>
  <si>
    <t>The plane crashed during a training flight.</t>
  </si>
  <si>
    <t>Curtiss C-46A-55-CK</t>
  </si>
  <si>
    <t>YV-C-AMK</t>
  </si>
  <si>
    <t>Crashed into the sea while en route.</t>
  </si>
  <si>
    <t>Aeroservice S de RL</t>
  </si>
  <si>
    <t>HR-ASN</t>
  </si>
  <si>
    <t>While on approach, the plane banked to the left and crashed to the ground. The pilot stalled the plane in turbulence at a low altitude.</t>
  </si>
  <si>
    <t>Lehigh Acres Development Inc.</t>
  </si>
  <si>
    <t>Chamblee, GA - Fort Myers,FL</t>
  </si>
  <si>
    <t>N40412</t>
  </si>
  <si>
    <t>There was a loss of power as the aircraft climbed after taking off from DeKalb Peachtree Airport. The plane touched down and slid along a highway for one-half a mile striking a automobile killing 5 people. Loss of effective engine power because of improper fuel having been placed in the tanks by relatively untrained personnel. A contributing factor was the flightcrew did not detect the error.</t>
  </si>
  <si>
    <t>OK-NDO</t>
  </si>
  <si>
    <t>Undershot runway in fog and crashed after two failed landing attempts. Crew error.</t>
  </si>
  <si>
    <t>Manila - Bacolod</t>
  </si>
  <si>
    <t>PI-C507</t>
  </si>
  <si>
    <t>A hand grenade exploded inside the passenger cabin at FL130 . A safe emergency landing was made despite a 9 sq. ft. hole in the fuselage.</t>
  </si>
  <si>
    <t>LADE</t>
  </si>
  <si>
    <t>Fokker F-27 Friendship 400M</t>
  </si>
  <si>
    <t>TC-75</t>
  </si>
  <si>
    <t>Crashed onto a 15,000 ft. mountain.</t>
  </si>
  <si>
    <t>Reeder Flying Service</t>
  </si>
  <si>
    <t>McGrath AK - Galena, AK</t>
  </si>
  <si>
    <t>N154R</t>
  </si>
  <si>
    <t>Crashed into trees shortly after taking off. The pilot-in-command diverted attention from operation.  Pilot rotated at V2, reduced power, co-pilot raised gear, prop hit runway.</t>
  </si>
  <si>
    <t>Dan Air Services</t>
  </si>
  <si>
    <t>Manchester - Barcelona</t>
  </si>
  <si>
    <t>G-APDN</t>
  </si>
  <si>
    <t>Due to heavy traffic, the flight was diverted from the planned route. The aircraft failed to follow the assigned airway and crashed into a cloud obscured Montseny Mountain while on approach. The deviation from the assigned airway may have been caused by malfunctioning equipment. In addition, the ATC did not realize the aircraft was deviating from its assigned course.</t>
  </si>
  <si>
    <t>Montreal - Toronto - Los Angeles</t>
  </si>
  <si>
    <t>McDonnell Douglas DC-8-63</t>
  </si>
  <si>
    <t>CF-TIW</t>
  </si>
  <si>
    <t>46114/526</t>
  </si>
  <si>
    <t>While attempting to land at Toronto, at approximately 60 feet above the runway, the spoilers were inadvertently deployed causing the aircraft to fall to the runway and lose the No. 4 engine. With the wing on fire, the captain decided to go-around but while circling the plane lost the No. 3 engine and eventually went into a seep dive and crashed. Inadvertent deployment of the spoilers by the first officer while the aircraft was still in the air. Faulty design by allowing the spoiler handle to perform two different unrelated tasks (lift to arm and pull to deploy). After the crash McDonnell Douglas denied there was any design flaw and the FAA decided to issue an Airworthiness Directive requiring a warning placard on all DC8s. After two and possibly three more crashed with the same cause an AD was issued requiring a safety lock be installed.</t>
  </si>
  <si>
    <t>Reykjavik - Halifax - Sidney</t>
  </si>
  <si>
    <t>Antonov AN-22</t>
  </si>
  <si>
    <t>CCCP-09303</t>
  </si>
  <si>
    <t>Disappeared without a trace while en route with a final destination of Peru, 40 minutes after takeoff. The plane was carrying a field hospital to earthquake stricken Peru.</t>
  </si>
  <si>
    <t>Del Rio Flying Service - Air Taxi</t>
  </si>
  <si>
    <t>San Antonio, TX - Rudioso, NM</t>
  </si>
  <si>
    <t>Cessna 310J</t>
  </si>
  <si>
    <t>N3016L</t>
  </si>
  <si>
    <t>Flew into mountain ridge obscured by clouds. Continued VFR flight into adverse weather conditions.</t>
  </si>
  <si>
    <t>Tokyo - Okinawa</t>
  </si>
  <si>
    <t>McDonnell Douglas DC-8-63AF</t>
  </si>
  <si>
    <t>N785FT</t>
  </si>
  <si>
    <t>46005/412</t>
  </si>
  <si>
    <t>Cargo plane. An unarrested rate of descent due to inattention of the crew to instrument altitude references while the pilot was attempting to establish outside visual contact in meteorological conditions which precluded such contact during that segment of a precision radar approach inbound from the Decision Height.</t>
  </si>
  <si>
    <t>Military - Forces Militaires FranÃ§aises</t>
  </si>
  <si>
    <t>Military - United States Navy</t>
  </si>
  <si>
    <t>Las Vegas - San Diego</t>
  </si>
  <si>
    <t>185-5129</t>
  </si>
  <si>
    <t>Broke up and crashed after penetrating a thunderstorm 50 miles south of Las Vegas.</t>
  </si>
  <si>
    <t>Rawalpindi - Lahore</t>
  </si>
  <si>
    <t>AP-ALM</t>
  </si>
  <si>
    <t>Crashed into terrain after takeoff in thunderstorms and strong winds.</t>
  </si>
  <si>
    <t>Lineas Aereas Nacionales SA (Peru)</t>
  </si>
  <si>
    <t>OB-R939</t>
  </si>
  <si>
    <t>The flight crashed shortly after takeoff after the No. 3 engine failed. Procedural error after an emergency occurred. With flaps retracted, the aircraft lost altitude and crashed while in a turn. The improper execution of engine-out procedures by the flight crew with contributing factors of improper loading of the aircraft and improper maintenance procedures by company personnel.</t>
  </si>
  <si>
    <t>Hwa-Lien</t>
  </si>
  <si>
    <t>NAMC YS-11A-219</t>
  </si>
  <si>
    <t>B-156</t>
  </si>
  <si>
    <t>Crashed on Yuan mountain while on approach to Taipei during a thick fog.</t>
  </si>
  <si>
    <t>Boeing Vertol CH47B (helicopter)</t>
  </si>
  <si>
    <t>67-18445</t>
  </si>
  <si>
    <t>Shot down by a rocket grenade.</t>
  </si>
  <si>
    <t>Silchar - Gauhati</t>
  </si>
  <si>
    <t>VT-DWT</t>
  </si>
  <si>
    <t>Crashed in jungled hills shortly after takeoff. The pilot didn't climb to the minimum sector altitude and continued directly to Gauhati.</t>
  </si>
  <si>
    <t>Dutch Continental Airways</t>
  </si>
  <si>
    <t>Britten-Norman BN-2A Islander</t>
  </si>
  <si>
    <t>PH-NVA</t>
  </si>
  <si>
    <t>Struck trees and crashed on Haringvreter Island. he pilot suffered spatial disorientation after entering a fog bank. The pilot was not IFR qualified.</t>
  </si>
  <si>
    <t>CCCP-45012</t>
  </si>
  <si>
    <t>Crashed while cruising at FL270.</t>
  </si>
  <si>
    <t>Yakovlev YAK-40</t>
  </si>
  <si>
    <t>CCCP-87690</t>
  </si>
  <si>
    <t>Trans International Airlines</t>
  </si>
  <si>
    <t>Jamaica, NY - Washington D.C.</t>
  </si>
  <si>
    <t>McDonnell Douglas DC-8-63CF</t>
  </si>
  <si>
    <t>N4863T</t>
  </si>
  <si>
    <t>45951/414</t>
  </si>
  <si>
    <t>Rejected takeoff. Lost control and crashed. Loss of pitch control caused by the entrapment of a pointed, asphalt-covered object between the leading edge of the right elevator and the right horizontal spar web access door in the aft part of the stabilizer.</t>
  </si>
  <si>
    <t>San Juan Air</t>
  </si>
  <si>
    <t>San Juan - Ponce</t>
  </si>
  <si>
    <t>N855JA</t>
  </si>
  <si>
    <t>Eagle Flight - Air Taxi</t>
  </si>
  <si>
    <t>Portland, OR - Cranbrook, Canada</t>
  </si>
  <si>
    <t>Cessna T337B</t>
  </si>
  <si>
    <t>N2346S</t>
  </si>
  <si>
    <t>Descended below minimum approach altitude for unknown reasons.</t>
  </si>
  <si>
    <t>Fokker F-27 Friendship 300</t>
  </si>
  <si>
    <t>TF-FIL</t>
  </si>
  <si>
    <t>Crashed into mountains on Mueggenaes Island at  an altitudwe of 1,500 ft., 2 miles off course, while descending, after holding for 20 minutes.</t>
  </si>
  <si>
    <t>Pleiku - Hue</t>
  </si>
  <si>
    <t>Douglas DC-3-DST</t>
  </si>
  <si>
    <t>B- 305</t>
  </si>
  <si>
    <t>Flew into high ground after being diverted to Da Nang in poor weather conditions.</t>
  </si>
  <si>
    <t>Antonov An-12B</t>
  </si>
  <si>
    <t>CCCP-11031</t>
  </si>
  <si>
    <t>Lost three engine while taking off and crashed. Malfunctioning fuel system.</t>
  </si>
  <si>
    <t>Charter, Golden Eagle Aviation Inc.</t>
  </si>
  <si>
    <t>Wichita - Denver - Logan, Utah</t>
  </si>
  <si>
    <t>N464M</t>
  </si>
  <si>
    <t>Two charter planes took off Wichita for a flight to Logan, Utah via Denver. The flight was uneventful to Denver.  The crew of N464M decided to fly a sceniroute the rest of the way to Logan. The aircraft, which was overloaded by 5,165 lbs. , flew into a box canyon. Confronted with steeply rising terrain, the pilot made a sharp bank trying to turn around in the narrowing valley and stalled, crashing into a mountainous forested area on  Mt. Trelease. Numerous members and staff of the Wichita State Football team were killed. The pilot had only 123 total hours in a Martin 404, the copilot 30 hours. Intentional operation of the aircraft over a mountain valley route at an altitude from which the aircraft could neither climb over the obstructing terrain ahead, nor execute a successful course reversal. Other factors included overloaded conditions, lack of a flight planning and minimum qualifications of the crew.</t>
  </si>
  <si>
    <t>Taipei - Ching Chuan Kang</t>
  </si>
  <si>
    <t>Lockheed C-130E</t>
  </si>
  <si>
    <t>64-0536</t>
  </si>
  <si>
    <t>The aircraft struck a mountain ridge 6 minutes after taking off from Taipei. Deviation off course while flying  IFR in zero visibility.</t>
  </si>
  <si>
    <t>Dubois, PA - Roanoak, VA</t>
  </si>
  <si>
    <t>Aero Commander 500-B</t>
  </si>
  <si>
    <t>N701X</t>
  </si>
  <si>
    <t>The aircraft crashed into a mountainside 20 minutes after taking off. NASCAR driver Curtis Turner, 46, was killed along with pro-golfer Clarence King. King was flying the plane and had a blood alcohol of 0.17. Alcoholiimpairment of efficiency and judgment.  Evidence showed the passenger, Turner had a severe heart attack prior to the accident.</t>
  </si>
  <si>
    <t>National Airways</t>
  </si>
  <si>
    <t>Johannesberg - Orapa Mine, Botswana</t>
  </si>
  <si>
    <t>ZS-DKR</t>
  </si>
  <si>
    <t>16660/33408</t>
  </si>
  <si>
    <t>Shortly after takeoff, the No. 1 engine failed.  After feathering the prop, the crew tried to return to the airport but the plane crashed 1.2 miles from the airport. The plane was carrying employees of the Anglo American Corporation.</t>
  </si>
  <si>
    <t>Saturn Airways</t>
  </si>
  <si>
    <t>Dayton, OH - Ft. Dix, NJ</t>
  </si>
  <si>
    <t>Lockheed L-100-20 Hercules</t>
  </si>
  <si>
    <t>N9248R</t>
  </si>
  <si>
    <t>The crew of the cargo plane became disoriented and struck the ground 5,000 ft. short of the runway. Fog, low ceiling, spatial disorientation, improper IFR operation.</t>
  </si>
  <si>
    <t>Delaware Aviation - Air Taxi</t>
  </si>
  <si>
    <t>Teleboro, NJ  - Wilmington, DE</t>
  </si>
  <si>
    <t>Piper PA-28R</t>
  </si>
  <si>
    <t>N7667J</t>
  </si>
  <si>
    <t>Pilot received landing clearance then was observed in climbs, dives and turns below traffipattern before crashing. Undetermined cause.</t>
  </si>
  <si>
    <t>Aerocosta Colombia</t>
  </si>
  <si>
    <t>HK-792</t>
  </si>
  <si>
    <t>The cargo plane crashed while attempting to make an emergency landing.</t>
  </si>
  <si>
    <t>Southern Airways</t>
  </si>
  <si>
    <t>Kingston, NC - Huntington, WV</t>
  </si>
  <si>
    <t>McDonnell Douglas DC-9-31</t>
  </si>
  <si>
    <t>N97S</t>
  </si>
  <si>
    <t>47245/510</t>
  </si>
  <si>
    <t>While on approach, the aircraft crashed one mile short of Runway 11 at Tri-State Airport in rain and fog. Thirty-six players and 5 coaches on the Marshall University football team were among those killed. Improper procedures executed by the crew. Descent below Minimum Descent Altitude during a nonprecision approach under adverse operating conditions, without visual contact with the runway environment. The reason for this descent was not able to be determined, although the two most likely explanations are ( a ) improper use of cockpit instrumentation data, or (b) an altimetry system error .</t>
  </si>
  <si>
    <t>Military - Vietnamese Air Force / Military - U.S. Army</t>
  </si>
  <si>
    <t>de Havilland RU-6A Beaver /Bell UH-1H</t>
  </si>
  <si>
    <t>53-03724/560</t>
  </si>
  <si>
    <t>Mid-air collision at 1,200 ft.</t>
  </si>
  <si>
    <t>Anchorage - Yokota AFB</t>
  </si>
  <si>
    <t>N4909C</t>
  </si>
  <si>
    <t>46060/472</t>
  </si>
  <si>
    <t>The military charter overran the runway during takeoff, hit the ILS localizer support structure and burst into flames. The lack of acceleration, undetected by the crew  until after V1 speed was reached caused by the main landing gear wheels remaining locked after power was applied for takeoff on the icy runway due to brake or hydraulifailure.</t>
  </si>
  <si>
    <t>Saigon - Nha Trang AB</t>
  </si>
  <si>
    <t>55-4574</t>
  </si>
  <si>
    <t>Crashed into high ground on a mountainside while on a flight from Saigon to Nha Trang Air Base. Cause unknown.</t>
  </si>
  <si>
    <t>Cam Ranh Bay AB - Siagon</t>
  </si>
  <si>
    <t>54-0649</t>
  </si>
  <si>
    <t>Crashed into the jungle 15 miles from it destination as the pilot prepared to land at Saigon in poor weather conditions.</t>
  </si>
  <si>
    <t>Cargolux</t>
  </si>
  <si>
    <t>Canadair CL-44J</t>
  </si>
  <si>
    <t>TF-LLG</t>
  </si>
  <si>
    <t>The cargo plane crashed while attempting to land. Malfunction of the hydraulisystem caused the controls to lock.</t>
  </si>
  <si>
    <t>Jamair</t>
  </si>
  <si>
    <t>VT-CZC</t>
  </si>
  <si>
    <t>The No. 2 engine failed on takeoff due to fuel starvation. The plane made a right turn, lost control and crashed.</t>
  </si>
  <si>
    <t>Tel Aviv - Constanta</t>
  </si>
  <si>
    <t>BAC One-Eleven  424EU</t>
  </si>
  <si>
    <t>YR-BCA</t>
  </si>
  <si>
    <t>Crashed 4 kms short of the runway on approach in poor weather after being diverted to Bucurest.</t>
  </si>
  <si>
    <t>CCCP-09305</t>
  </si>
  <si>
    <t>Crashed during an emergency landing with engines on fire.</t>
  </si>
  <si>
    <t>Trans Caribbean Airways</t>
  </si>
  <si>
    <t>New York - St. Thomas</t>
  </si>
  <si>
    <t>Boeing B-727-2A7</t>
  </si>
  <si>
    <t>N8790R</t>
  </si>
  <si>
    <t>The aircraft experienced a hard landing which caused it to bounce. The crew executed a second touchdown which caused the main landing gear to fail. The aircraft veered off the right side of the runway, passed through the airport perimeter fence, crossed a paved highway and hit an embankment. Captain's use of improper techniques in recovering from a high bounce generated by a poorly executed approach and touchdown.</t>
  </si>
  <si>
    <t>AP-AUV</t>
  </si>
  <si>
    <t>Crashed and burned on landing.</t>
  </si>
  <si>
    <t>Rousseau Aviaiton</t>
  </si>
  <si>
    <t>Algiers - Menorca</t>
  </si>
  <si>
    <t>Nord 262E</t>
  </si>
  <si>
    <t>F-BNGB</t>
  </si>
  <si>
    <t>Ditched in the ocean. Mayday received. No trace of the plane ever found.</t>
  </si>
  <si>
    <t>Leningrad - Erevan</t>
  </si>
  <si>
    <t>CCCP-75773</t>
  </si>
  <si>
    <t>The plane crashed during takeoff on a flight to Erevan.</t>
  </si>
  <si>
    <t>Algers - Boumediene</t>
  </si>
  <si>
    <t>SU-ALC</t>
  </si>
  <si>
    <t>Crashed 7 kms from the runway in a sandstorm. Decision to land while visibility was below company minimums for that particular airport at night.</t>
  </si>
  <si>
    <t>American Airlines / Private</t>
  </si>
  <si>
    <t>San Francisco, CA - Newark, NJ</t>
  </si>
  <si>
    <t>Boeing B-707-323 / Cessna 150</t>
  </si>
  <si>
    <t>N7595A/N60942</t>
  </si>
  <si>
    <t xml:space="preserve">19345 / </t>
  </si>
  <si>
    <t>Midair collision at 3,000 ft.  Failed to see and avoid other aircraft. The Boeing 707 landed safely. Two killed on the Cessna.  System permitted VFR operation in congested area in reduced visibility.</t>
  </si>
  <si>
    <t>Balkan Bulgarian Airlines</t>
  </si>
  <si>
    <t>LZ130</t>
  </si>
  <si>
    <t>Paris - Zurich - Sofia</t>
  </si>
  <si>
    <t>LZ-BED</t>
  </si>
  <si>
    <t>The crew decided while on the ground at Paris not to stop at Zurich but later, while in flight, changed their minds when they received reports of improving weather. The plane crashed during the approach to Zurich after drifting to the right and below the glide path. The left wing tip and landing gear struck the ground first.</t>
  </si>
  <si>
    <t>L'ArmÃ©e de L'Air</t>
  </si>
  <si>
    <t>Paris - Orange</t>
  </si>
  <si>
    <t>Nord 262A-34</t>
  </si>
  <si>
    <t>F-RBOA</t>
  </si>
  <si>
    <t>Crashed and exploded  in a snowstorm in mountainous terrain. Thirteen of France's nuclear weapons experts were killed.</t>
  </si>
  <si>
    <t>Fuerza AÃ©rea del Peru</t>
  </si>
  <si>
    <t>Mazamari - Lima</t>
  </si>
  <si>
    <t>FAP-381</t>
  </si>
  <si>
    <t>Crashed in the Andes mountains after experiencing engine trouble.</t>
  </si>
  <si>
    <t>CCCP 11000</t>
  </si>
  <si>
    <t>Aramar</t>
  </si>
  <si>
    <t>Beech King Air F90</t>
  </si>
  <si>
    <t>PT-LJR</t>
  </si>
  <si>
    <t>LA-093</t>
  </si>
  <si>
    <t>Korean Airlines</t>
  </si>
  <si>
    <t>Kangnung - Seoul</t>
  </si>
  <si>
    <t>Fokker F-27 Friendship 500</t>
  </si>
  <si>
    <t>HL-5212</t>
  </si>
  <si>
    <t>Crash landed on a beach after a hijacker detonated grenades he was carrying. The hijacker and the co-pilot were killed by the grenade explosions.</t>
  </si>
  <si>
    <t>Merida - Maiquetia</t>
  </si>
  <si>
    <t>Vickers Viscount 749</t>
  </si>
  <si>
    <t>YV-C-AMV</t>
  </si>
  <si>
    <t>Crash landed onto Cruces de Daji mountain in the Andes eight minutes after taking off off from Merida.</t>
  </si>
  <si>
    <t>CCCP-12996</t>
  </si>
  <si>
    <t>Aileron oscillations coincided with flap extension. The crew misunderstood aileron oscillations for asymmetrical flap extension and retracted the flaps. The airspeed dropped to 172 knots and the aileron suddenly deflected causing a left roll. The aircraft undershot the runway and crashed. The hinge moment reversal on the ailerons caused by icing.</t>
  </si>
  <si>
    <t>Jamie Ramirez - Air Taxi</t>
  </si>
  <si>
    <t>Mona Is., PR - Mayaguez, PR</t>
  </si>
  <si>
    <t>N3680K</t>
  </si>
  <si>
    <t>The pilot declared a engine problem and ditched into the ocean.  A search found no evidence of the aircraft or occupants.</t>
  </si>
  <si>
    <t>TAME</t>
  </si>
  <si>
    <t>La Paz - San Borja</t>
  </si>
  <si>
    <t>TAM-60</t>
  </si>
  <si>
    <t>Cashed into a mountain 15 minutes after taking off in poor weather conditions.</t>
  </si>
  <si>
    <t>Gauhati - Calcutta</t>
  </si>
  <si>
    <t>VT-ATT</t>
  </si>
  <si>
    <t>Hit  a mountain after deviating from the prescribed course. Wreckage found 6 days later.</t>
  </si>
  <si>
    <t>Los Angeles - Ontairo</t>
  </si>
  <si>
    <t>Boeing B-720-047B</t>
  </si>
  <si>
    <t>N3166</t>
  </si>
  <si>
    <t>The aircraft, during a training flight suddenly rolled to the left and  crashed after a missed, 3 engine, ILS approach. Failure of the aircraft rudder hydrauliactuator support fitting which led to the loss of left rudder control. Stress corrosion cracks.</t>
  </si>
  <si>
    <t>Antonov An-10</t>
  </si>
  <si>
    <t>CCCP-11145</t>
  </si>
  <si>
    <t>Crashed on approach resulting from structural failure of the right outer wing.</t>
  </si>
  <si>
    <t>Manila - Nichols AFB</t>
  </si>
  <si>
    <t>Crashed into a rice field moments after taking off from Basa Air Base near Floridablanca. Climbed to 200 ft. banked to the left, stalled and crashed to the ground. Failure of the right engine. A young boy was the only survivor.</t>
  </si>
  <si>
    <t>Monument Valle - Air Taxi</t>
  </si>
  <si>
    <t>Kayenta, AZ - Tucon, AZ</t>
  </si>
  <si>
    <t>Cessna TU206B</t>
  </si>
  <si>
    <t>N4960F</t>
  </si>
  <si>
    <t>The aircraft went into a spin at the top of a ridge and crashed. Moderate to severe turbulence was forcast in the area.</t>
  </si>
  <si>
    <t>Costal Airway</t>
  </si>
  <si>
    <t>C. Amalie, VI - San Juan, PR</t>
  </si>
  <si>
    <t>Beech E18S</t>
  </si>
  <si>
    <t>N456T</t>
  </si>
  <si>
    <t>The plane crashed on take off after an engine failure. Inadequate maintenance and inspection of powerplants. Failed to follow approved procedures and directives. Improper emergency procedures.</t>
  </si>
  <si>
    <t>New England Aviaiton</t>
  </si>
  <si>
    <t>Manchester, NH - Boston, MS</t>
  </si>
  <si>
    <t>N144H</t>
  </si>
  <si>
    <t>The aircraft experienced engine failure during takeoff and crashed. Fuel starvation. Fuel selector positioned between tanks. Pilots unfamilarity with aircraft. Had only 1 hour in type aircraft.</t>
  </si>
  <si>
    <t>Apache Airlines - Air Taxi</t>
  </si>
  <si>
    <t>Tucon, AZ - Phoenix, AZ</t>
  </si>
  <si>
    <t>de Havilland 104-7X</t>
  </si>
  <si>
    <t>N4922V</t>
  </si>
  <si>
    <t>Crashed after the wing separated from the fuselage. Fractured due to fatigue which propagated in area of corrosion and fretting.</t>
  </si>
  <si>
    <t>Guatemala City - Tikal</t>
  </si>
  <si>
    <t>TG-ACA-A</t>
  </si>
  <si>
    <t>Crashed in a hill.</t>
  </si>
  <si>
    <t>Gay Airways - Air Taxi</t>
  </si>
  <si>
    <t>Sagwon, AK - Local</t>
  </si>
  <si>
    <t>Sud Aviation SA 318C</t>
  </si>
  <si>
    <t>N9222</t>
  </si>
  <si>
    <t>The pilot suffered spatial disorientation in whiteout conditions. Continued VFR flight into adverse weather conditions.</t>
  </si>
  <si>
    <t>Aviogenex (Yugoslavia)</t>
  </si>
  <si>
    <t>London - Rijeka</t>
  </si>
  <si>
    <t>Tupolev TU-134A</t>
  </si>
  <si>
    <t>YU-AHZ</t>
  </si>
  <si>
    <t>The aircraft crashed on landing at Rijeka Airport during a heavy rain storm. After a too rapid descent, the aircraft landed extremely hard on the runway causing the left wing to separate. The aircraft turned over and slid 2,300 ft. and burst into flames. Improper handling of the flight and engine controls. Optical illusion due to the intense rain which caused a refraction of light.</t>
  </si>
  <si>
    <t>Hawker Siddeley HS 125-400B (3)</t>
  </si>
  <si>
    <t>25177/25181/25182</t>
  </si>
  <si>
    <t>All three planes crashed into Devil's Peak  and exploded while flying in a V formation in heavy mist.</t>
  </si>
  <si>
    <t>Atlanta, GA - Martinsville, VA</t>
  </si>
  <si>
    <t>Aero Commander 680E</t>
  </si>
  <si>
    <t>N601JJ</t>
  </si>
  <si>
    <t>491-161</t>
  </si>
  <si>
    <t>The flight crashed into the side of a mountain during a thunderstorm. Continued VFR flight into adverse weather conditions.  Entered instrument weather at too low an altitude to clear mountain.  World War II hero and western movie star Audie Murphy, 46, killed.</t>
  </si>
  <si>
    <t>Oslo, Norway - East Berlin, German</t>
  </si>
  <si>
    <t>HA-MOC</t>
  </si>
  <si>
    <t>Disappeard from radar while eight miles short of the runway and crashed into the sea while on approach. Crew error. Crew flew below prescribed minimum altitiude.</t>
  </si>
  <si>
    <t>Sudan Airways</t>
  </si>
  <si>
    <t>ST-AAY</t>
  </si>
  <si>
    <t>The aircraft experienced a forced landing after being hijacked and running out of fuel.</t>
  </si>
  <si>
    <t>Hughes Airwest  / Military - US Marine Air Corps</t>
  </si>
  <si>
    <t>Los Angeles - Salt Lake City</t>
  </si>
  <si>
    <t>McDonnell Douglas DC-9-31 / F4-B</t>
  </si>
  <si>
    <t>N9345/151458</t>
  </si>
  <si>
    <t xml:space="preserve">47441/503 / </t>
  </si>
  <si>
    <t>The DC-9 was climbing to FL 330 under radar control of the LA ARTCC and the F4-B was en route to El Toro under VFR. Visibility was good with no clouds. The collision took place at 15,150 feet. Both planes crashed into the San Gabriel Mountains. One of two killed on the F4 when the forward canopy did not jettison. The other crew member parachuted to safety unhurt. All forty-nine killed aboard the DC-9. Failure of both crews to see and avoid each other and failure of the F4 crew to request radar advisory service and particularly considering the fact that they had  an inoperable transponder.  Allegations also surfaced that the F-4B was performing an aerobatics maneuver shortly before the collision.</t>
  </si>
  <si>
    <t>Washington D.C. - Newport News, VA - Philadelphia</t>
  </si>
  <si>
    <t>N5832</t>
  </si>
  <si>
    <t>The aircraft crashed into a row of beach houses, 4,980 feet short of the runway. Captain's intentional descent below minima under adverse weather conditions while trying to locate the runway despite advisories from 1st. officer.</t>
  </si>
  <si>
    <t>Hickam AFB - Pango Pango</t>
  </si>
  <si>
    <t>Boeing - EC-135N</t>
  </si>
  <si>
    <t>61-0331</t>
  </si>
  <si>
    <t>Disappeared while en route. Met with an undisclosed catastrophievent and plunged into the sea. Believed to  have struck the surface at high speed.</t>
  </si>
  <si>
    <t>SAVCO</t>
  </si>
  <si>
    <t>Santa Cruz - Arica</t>
  </si>
  <si>
    <t>CP-926</t>
  </si>
  <si>
    <t>43043/83</t>
  </si>
  <si>
    <t>The aircraft struck Putre Mountain at an altitude of 18,000 feet.  Improper flight planning for IMC weather.</t>
  </si>
  <si>
    <t>Shelter Cove Sea Park</t>
  </si>
  <si>
    <t>Shelter Cove, CA - San Jose, CA</t>
  </si>
  <si>
    <t>N90627</t>
  </si>
  <si>
    <t>The aircraft was unable to gain height on takeoff. It struck a transformer and a building, became airborne and went off a cliff into the ocean. Failure of the pilot to remove the rudder and elavator gust locks.</t>
  </si>
  <si>
    <t>Toa DomestiAirline (Japan)</t>
  </si>
  <si>
    <t>Sapporo - Hakodate</t>
  </si>
  <si>
    <t>NAMC YS-11A-227</t>
  </si>
  <si>
    <t>JA8764</t>
  </si>
  <si>
    <t>The aircraft crashed into Yokotsu Mountain while on approach. Navigational error after strong winds caused flight to drift.</t>
  </si>
  <si>
    <t>Anchorage Helicopter - Air Taxi</t>
  </si>
  <si>
    <t>Fairbanks, AK - Local</t>
  </si>
  <si>
    <t>Bell 206</t>
  </si>
  <si>
    <t>N7893S</t>
  </si>
  <si>
    <t>The aircraft took off from a roadside lodging, hit wires and crashed and burned. Pilot failed to see and avoid obstruction.</t>
  </si>
  <si>
    <t>Air Ivoire</t>
  </si>
  <si>
    <t>6V-AAP</t>
  </si>
  <si>
    <t>Crashed into high terrain during a right turn on takeoff at night.</t>
  </si>
  <si>
    <t>San Francisco - Honolulu - Guam - Manila - Siagon</t>
  </si>
  <si>
    <t>N461PA</t>
  </si>
  <si>
    <t>While on a VOR/DME approach to Manila runway 24, the aircraft struck Mount Kamunay at an altitude of 2,525 feet, 20 miles east/northeast of the Manila VOR. The probable cause was improper crew coordination, which caused a premature descent.</t>
  </si>
  <si>
    <t>Novosibirsk - Irkutsk</t>
  </si>
  <si>
    <t>CCCP-42405</t>
  </si>
  <si>
    <t>While landing at Irkutsk Airport the aircraft landed short of the runway after an excessive rate of sink. The left wing separated and the plane burst into flames.</t>
  </si>
  <si>
    <t>All Nippon Airways /  Japanese Air Force</t>
  </si>
  <si>
    <t>Sapporo - Tokyo</t>
  </si>
  <si>
    <t>Boeing B-727-281 / Air Force F86F</t>
  </si>
  <si>
    <t xml:space="preserve">JA8329 / </t>
  </si>
  <si>
    <t>20436/788</t>
  </si>
  <si>
    <t>A Japan Air Self Defense Force F-86F fighter collided with the B-727. Both aircraft crashed, but the fighter pilot ejected safely. All one hundred sixty-two aboard the 727 were killed. The fighter pilot and his captain was indicted for involuntary homicide. The fighter pilot was acquitted but the captain was convicted and received 3 years in jail for not providing sufficient supervision of his wingman.</t>
  </si>
  <si>
    <t>San Francisco - Los Angeles</t>
  </si>
  <si>
    <t>Boeing B-747-121</t>
  </si>
  <si>
    <t>N747PA</t>
  </si>
  <si>
    <t>19639/2</t>
  </si>
  <si>
    <t>The aircraft struck approach lights at the departure end of runway during takeoff. Miscalculation of available runway length and takeoff reference speed by crew. Erroneous information from the dispatcher. The aircraft was named 'Clipper America.'</t>
  </si>
  <si>
    <t>Exercises</t>
  </si>
  <si>
    <t>The plane, carrying parachute trainees, crashed in the flatlands of the Pyrenees during a final approach and after experiencing an engine fire. Two escaped by parachuting out of the plane before it crashed.</t>
  </si>
  <si>
    <t>Odessa - Irkutsk - Vladivostok</t>
  </si>
  <si>
    <t>Tupolev TU-104</t>
  </si>
  <si>
    <t>A few seconds after taking off the airliner lost altitude and slammed into the tarmaexploding in flames.</t>
  </si>
  <si>
    <t>Trans Alaska Helicopter - Air Taxi</t>
  </si>
  <si>
    <t>Valdez, AK - Local</t>
  </si>
  <si>
    <t>Sikorsky S-55B</t>
  </si>
  <si>
    <t>N5096V</t>
  </si>
  <si>
    <t>The helicopter crashed after the failure of the main rotor. Inadequate inspection and maintenance.</t>
  </si>
  <si>
    <t>Ludwigsburg - Grafenwohr</t>
  </si>
  <si>
    <t>Boeing Vertol CH-47A (helicopter)</t>
  </si>
  <si>
    <t>66-19023</t>
  </si>
  <si>
    <t>The helicopter, carrying American troops to an exercise, crashed into a hayfield and exploded in flames. Fatigue failure of the rotor blade led to its failure and structural failure of the aircraft.</t>
  </si>
  <si>
    <t>Downeast Airlines</t>
  </si>
  <si>
    <t>Boston, MA - Rockville, ME diverted to  Augusta ME</t>
  </si>
  <si>
    <t>Piper PA-31</t>
  </si>
  <si>
    <t>N595DE</t>
  </si>
  <si>
    <t>31-422</t>
  </si>
  <si>
    <t>Crashed in dense fog while making an approach to Agusta State Airport. Discontinue VOR approach, attempted to maintain visual flight in IFR conditions at an altitude below obstructing terrain.</t>
  </si>
  <si>
    <t>Trivandrum - Madurai</t>
  </si>
  <si>
    <t>HAL-748-224 Srs.2</t>
  </si>
  <si>
    <t>VT-DXG</t>
  </si>
  <si>
    <t>Strayed off course and flew into a mountain.</t>
  </si>
  <si>
    <t>Boeing B-727-193</t>
  </si>
  <si>
    <t>N2969G</t>
  </si>
  <si>
    <t>19304/287</t>
  </si>
  <si>
    <t>The aircraft crashed into the slopes of Chikat Mountain in rain and fog while attempting a non-precision instrument landing at Juneau Municipal Airport. Display of misleading navigation information which resulted in the premature descent below obstacle clearance altitude. The crew didn't use all available navaids to check the position of the aircraft.</t>
  </si>
  <si>
    <t>Pan International</t>
  </si>
  <si>
    <t>Hamburg, Germany - Malaga, Spain</t>
  </si>
  <si>
    <t>BAC One-Eleven 515FB</t>
  </si>
  <si>
    <t>D-ALAR</t>
  </si>
  <si>
    <t>The aircraft collided with a bridge shearing off both wings after a double engine failure during takeoff.  A forced landing was attempted on a roadway. The water-injection system to cool the engines during takeoff was inadvertently filled with kerosene instead of water.</t>
  </si>
  <si>
    <t>C and C Aviaiton - Air Taxi</t>
  </si>
  <si>
    <t>Temple, TX - Columbus, GA</t>
  </si>
  <si>
    <t>Aero Commander 560-A</t>
  </si>
  <si>
    <t>N2779B</t>
  </si>
  <si>
    <t>Collided with trees and crashed on final approach after experiencing engine failure. Fuel exhaustion. Mismanagement of fuel.</t>
  </si>
  <si>
    <t>4W-ABI</t>
  </si>
  <si>
    <t>Crashed while taking off. Icing.</t>
  </si>
  <si>
    <t>Budapest - Kiev</t>
  </si>
  <si>
    <t>HA-LBD</t>
  </si>
  <si>
    <t>While on approach to Kiev,   generator failed forcing the crew to switch to batteries. After two aborted attempts to land in fog, the plane crashed and broke up.</t>
  </si>
  <si>
    <t>Cruzerio do Sul - Rio Branco</t>
  </si>
  <si>
    <t>PP-CBV</t>
  </si>
  <si>
    <t>The aircraft tried to return to the airport after an engine fire but the right wing struck trees and it crashed in the Amazon jungle.</t>
  </si>
  <si>
    <t>London - Salzburg</t>
  </si>
  <si>
    <t>G-APEC</t>
  </si>
  <si>
    <t>While en route a distress message was received from the aircraft after which it crashed and burst into flames.  The elevators and tailplane were destroyed when the rear pressure bulkhead ruptured at 19,000 feet. The airplane rapidly nosed down and crashed. The bulkhead was weakened by corrosion from a suspected leak in the lavatory.</t>
  </si>
  <si>
    <t>CCCP-42490</t>
  </si>
  <si>
    <t>Crashed on takeoff</t>
  </si>
  <si>
    <t>SceniAir Lines</t>
  </si>
  <si>
    <t>Las Vegas - Grand Canyon</t>
  </si>
  <si>
    <t>N3250Q</t>
  </si>
  <si>
    <t>The sightseeing plane crashed in rain/snow.  Continued VFR flight into adverse weather conditions. Pilot transmitted he was turning around do to weather conditions.</t>
  </si>
  <si>
    <t>Alpena Flying Service - Air Taxi</t>
  </si>
  <si>
    <t>Detroit, MI - Hot Springs, VA</t>
  </si>
  <si>
    <t>Swearingen SA26AT</t>
  </si>
  <si>
    <t>N20DE</t>
  </si>
  <si>
    <t>The pilot descended below minima on a third attempt at landing with no glideslope approach and hit the ground 150 feet short and right of the runway. Improper IFR operation.</t>
  </si>
  <si>
    <t>HK- 595</t>
  </si>
  <si>
    <t>The aircraft crashed and burned short of the runway. A girl, 6, and a boy 3, were the only survivors.</t>
  </si>
  <si>
    <t>Chicago, IL - Peoria, IL</t>
  </si>
  <si>
    <t>N51CS</t>
  </si>
  <si>
    <t>BA-211</t>
  </si>
  <si>
    <t>Collided with wires/poles while attempting to land. Improper IFR operation. Descended below MDA.</t>
  </si>
  <si>
    <t>Crashed after flying during a typhoon.</t>
  </si>
  <si>
    <t>Monmouth Airways</t>
  </si>
  <si>
    <t>Jamaica, NY - Allentown, PA</t>
  </si>
  <si>
    <t>Beechcraft B99</t>
  </si>
  <si>
    <t>N986MA</t>
  </si>
  <si>
    <t>U-44</t>
  </si>
  <si>
    <t>Collided with trees while attempting to land. Improper IFR operation. Descended below MDA. Pilot fatigue.</t>
  </si>
  <si>
    <t>San Giusto - Sardinia</t>
  </si>
  <si>
    <t>Lockheed C-130K Hercules</t>
  </si>
  <si>
    <t>XV216</t>
  </si>
  <si>
    <t>The plane, carrying paratroopers, crashed into the Ligurian Sea about 20 miles west of Pisa shortly after taking off from San Giusto Airport. In-flight structural failure. Cause undetermined.</t>
  </si>
  <si>
    <t>Merpati Nusantara Airlines</t>
  </si>
  <si>
    <t>Jakarta - Padang</t>
  </si>
  <si>
    <t>Vickers Viscount 828</t>
  </si>
  <si>
    <t>PK-MVS</t>
  </si>
  <si>
    <t>The plane crashed into the sea while on approach to Pandang.</t>
  </si>
  <si>
    <t>CCCP-46809</t>
  </si>
  <si>
    <t>The plane crashed during a go-around.</t>
  </si>
  <si>
    <t>Taipei - Hong Kong</t>
  </si>
  <si>
    <t>B-1852</t>
  </si>
  <si>
    <t>The plane crashed into the sea while on a flight from Taipei to Hong Kong.  Detonation of an explosive device.</t>
  </si>
  <si>
    <t>Da Nang - Camp Eagle</t>
  </si>
  <si>
    <t>Boeing Vertol CH-47C</t>
  </si>
  <si>
    <t>68-15866</t>
  </si>
  <si>
    <t>Crashed into a mountain after attempting to fly through a lowland area due to deteriorating weather conditions.</t>
  </si>
  <si>
    <t>CCCP-46788</t>
  </si>
  <si>
    <t>Crashed short of runway during approach.</t>
  </si>
  <si>
    <t>Miami, FL - Raleigh, NC</t>
  </si>
  <si>
    <t>Douglas DC-9-31 /Cessna 206</t>
  </si>
  <si>
    <t>N8943E / N2110F</t>
  </si>
  <si>
    <t xml:space="preserve">47166/265 / </t>
  </si>
  <si>
    <t>Midair collision.  The DC-9 descended onto the Cessna. Two killed aboard the Cessna. The DC-9 landed with no one aboard injured. Inadequacy of ATC facilities and services in the terminal area.</t>
  </si>
  <si>
    <t>Fuerza Area Angolaise</t>
  </si>
  <si>
    <t>Antonov AN-26</t>
  </si>
  <si>
    <t>Shot down by surface-to-air missile launced by UNITA rebels.</t>
  </si>
  <si>
    <t>Sofia IAP - Algiers</t>
  </si>
  <si>
    <t>LZ-BES</t>
  </si>
  <si>
    <t>Crashed in adverse weather conditions shortly after taking off.</t>
  </si>
  <si>
    <t>OB-R-941</t>
  </si>
  <si>
    <t>The aircraft was struck by lightning after it entered an area of thunderstorms and heavy turbulence. The lightning caused a fire which led to the separation of the right wing and part of the left wing. The aircraft crashed in mountainous terrain in the jungle. One German passenger, a female teenager, survived and was found after trekking through the jungle for 9 days. Juliane Koepcke had a broken collarbone and was unconscious for an unknown amount of time but had survived the crash still strapped in her seat. When she came to, she set out in vain to find her mother. Maria Koepcke, her mother, a leading Peruvian ornithologist, was dead. Rescue crews searched for the aircraft without success. Koepcke would have to save herself.  Koepcke found a stream and began nine days of wading through knee-high water and fighting off swarms of insects and leeches. On the ninth day, she found a canoe and shelter. Then she waited. Hours later, local lumbermen returned and found her. They tried to get her to eat but she was quite sick and refused. Insects had buried eggs in her skin and they were beginning to hatch. One of the men poured gasoline on her and, as she told the London Daily Mail, 'I counted 35 worms that came out of my arms alone.' The men offered what assistance they could provide but it was too late in the day to start the journey back to civilization; she slept one more night in the jungle before the men took her on the final seven hour journey via canoe down the river to a lumber station where she was airlifted to a hospital.</t>
  </si>
  <si>
    <t>SAESA</t>
  </si>
  <si>
    <t>Chetumel - Merida</t>
  </si>
  <si>
    <t>Hawker Siddeley HS-748-230 Srs. 2A</t>
  </si>
  <si>
    <t>XA-SEV</t>
  </si>
  <si>
    <t>The aircraft crashed following a fire onboard while en route.</t>
  </si>
  <si>
    <t>Valencia - Ibiza</t>
  </si>
  <si>
    <t>Sud-Aviation Caravelle VI-R</t>
  </si>
  <si>
    <t>EC-ATV</t>
  </si>
  <si>
    <t>The aircraft crashed into hill while attempting to land. Failure to maintain the minimum flight altitude during the final stages of the visual approach.</t>
  </si>
  <si>
    <t>Kime Flying Service - Air Taxi</t>
  </si>
  <si>
    <t>Omaha, NE - Hot Springs, SD</t>
  </si>
  <si>
    <t>N4897P</t>
  </si>
  <si>
    <t>The pilot feathered the right engine for undetermined reasons, failed to maintain safe altitude and crashed into a telephone pole and wires.</t>
  </si>
  <si>
    <t>Damascus - Ankara</t>
  </si>
  <si>
    <t>MDonnell Douglas DC-9-32</t>
  </si>
  <si>
    <t>TC-JAC</t>
  </si>
  <si>
    <t>47213/358</t>
  </si>
  <si>
    <t>After diverting to Adana because of pressurization problems, the aircraft hit the ground downwind on the second approach and caught fire.</t>
  </si>
  <si>
    <t>Lineas AÃ©reas la Urraca</t>
  </si>
  <si>
    <t>Bogota - San Andres</t>
  </si>
  <si>
    <t>HK-1347</t>
  </si>
  <si>
    <t>Crashed shortly after leaving Bogota after an explosion aboard.</t>
  </si>
  <si>
    <t>Medellin - Buenaventura</t>
  </si>
  <si>
    <t>FAC-661</t>
  </si>
  <si>
    <t>The aircraft struck a mountain in rain and thunderstorms operating as a non-scheduled passenger airliner run by the military.</t>
  </si>
  <si>
    <t>JU 367</t>
  </si>
  <si>
    <t>Stockholm - Belgrade</t>
  </si>
  <si>
    <t>YU-AHT</t>
  </si>
  <si>
    <t>47482/592</t>
  </si>
  <si>
    <t>The plane crashed after the detonation of a bomb in the forward cargo hold. A flight attendant,  22 year old Vesna Vulovic, fell 33,330 feet in the tail section and although she broke both legs and was temporarily paralyzed from the waist down, she survived. She was in a coma for 27 days and it took 16 months for her to recover. The bomb was believed to be placed on the plane by a Croatian extremist group. On January 27, 1997, 25 years after the crash, Vesna Vulovireturned to the crash-site and was reunited with the firemen who pulled her from the wreckage and the medical team who looked after her in the hospital.</t>
  </si>
  <si>
    <t>PENAS</t>
  </si>
  <si>
    <t>XW-PEH</t>
  </si>
  <si>
    <t>43126/132</t>
  </si>
  <si>
    <t>Due to a compass error the aircraft became lost and crashed during a forced landing due to fuel starvation.</t>
  </si>
  <si>
    <t>Ban Xon - Pha Khao</t>
  </si>
  <si>
    <t>Crashed while attempting to land. Overloaded</t>
  </si>
  <si>
    <t>Clarkes Thunder - Air Taxi</t>
  </si>
  <si>
    <t>Gallup, NM - Battle Mountain, NV</t>
  </si>
  <si>
    <t>Beechcraft S35</t>
  </si>
  <si>
    <t>N8933U</t>
  </si>
  <si>
    <t>Pilot flying too high and suffered hypoxia. Pilot had emphysema and advanced arteriosclerosis. No oxygen aboard the aircraft.</t>
  </si>
  <si>
    <t>TAC Colombia</t>
  </si>
  <si>
    <t>Bogota - Valledupar</t>
  </si>
  <si>
    <t>HK-1139</t>
  </si>
  <si>
    <t>Disappeared while en route. Wreckage found 3 days later.</t>
  </si>
  <si>
    <t>Savannakhet - Vientiane</t>
  </si>
  <si>
    <t>XW-TDE</t>
  </si>
  <si>
    <t>Shot down while en route. Aircraft not found.</t>
  </si>
  <si>
    <t>Hankins Airways - Air Taxi</t>
  </si>
  <si>
    <t>Chicago, IL - Detroit, MI</t>
  </si>
  <si>
    <t>Beechcraft D 18S</t>
  </si>
  <si>
    <t>N80398</t>
  </si>
  <si>
    <t>The aircraft failed to maintain flying speed after a engine failure for undetermined reasons. Ice seen on aircraft before and after the accident.</t>
  </si>
  <si>
    <t>62-1813</t>
  </si>
  <si>
    <t>Midair collision with a T-37 trainer while on approach to Little Rock. Both pilots on the trainer ejected safely.</t>
  </si>
  <si>
    <t>Sun Valley Airways - Air Taxi</t>
  </si>
  <si>
    <t>Hailey, ID - Boise, ID</t>
  </si>
  <si>
    <t>N1027C</t>
  </si>
  <si>
    <t>In-flight fire caused in-flight structural failure. Left wing separated due to fire resulting from engine cylinder separation. Excessive working hours may have contributed to the accident.</t>
  </si>
  <si>
    <t>Alii Air Hawaii - Air Taxi</t>
  </si>
  <si>
    <t>Honolulu, HI - Lanai, HI</t>
  </si>
  <si>
    <t>N5642V</t>
  </si>
  <si>
    <t>Flew into thunderstorm activity and crashed into ocean for reasons unknown. Continued VFR flight into adverse weather conditions.</t>
  </si>
  <si>
    <t>New York City - Albany, NY</t>
  </si>
  <si>
    <t>Fairchild-Hiller FH-227-B</t>
  </si>
  <si>
    <t>N7818M</t>
  </si>
  <si>
    <t>The aircraft was on final approach to Albany County Airport in light snow and two miles visibility, when the pilot reported a malfunctioning left propeller cruise pitch lock. The captain ordered the engine shut down but the crew was unsuccessful in feathering the prop and the plane began to lose altitude. The plane crashed 4 miles short of the runway into a two-family house killing one man. Malfunction of the cruise pitch lock.  Inability of the crew to feather the left propeller, in combination with the descent below the minimum approach altitude. The reason for the malfunction and inability to feather the prop remains undetermined.</t>
  </si>
  <si>
    <t>58-0048</t>
  </si>
  <si>
    <t>17793/263</t>
  </si>
  <si>
    <t>While attempting to land the right wing struck the ground, the plane crashed and burned.</t>
  </si>
  <si>
    <t>Sterling Airways</t>
  </si>
  <si>
    <t>Colombo - Dubai</t>
  </si>
  <si>
    <t>Aerospatiale Caravelle Super 10B</t>
  </si>
  <si>
    <t>OY-STL</t>
  </si>
  <si>
    <t>The aircraft struck a mountain ridge during approach, 50 miles E of Dubai. Incorrect information from an outdated flight plan.</t>
  </si>
  <si>
    <t>EgyptAir</t>
  </si>
  <si>
    <t>Cairo - Aden</t>
  </si>
  <si>
    <t>YU-AHR</t>
  </si>
  <si>
    <t>47503/587</t>
  </si>
  <si>
    <t>The aircraft crashed into Shamsam Mountain and exploded, during a visual approach, 4 miles SW of the airport.</t>
  </si>
  <si>
    <t>55-0044</t>
  </si>
  <si>
    <t>Struck by a surface-to-air missile.</t>
  </si>
  <si>
    <t>AVENSA</t>
  </si>
  <si>
    <t>YV-C-EVF</t>
  </si>
  <si>
    <t>NAMC YS-11A-211</t>
  </si>
  <si>
    <t>PP-SMI</t>
  </si>
  <si>
    <t>Crashed in mountainous terrain,  50 miles north of Rio de Janeiro, while on approach.</t>
  </si>
  <si>
    <t>Near Ardinello di Amaseno</t>
  </si>
  <si>
    <t>Rome - Foggia</t>
  </si>
  <si>
    <t>I-ATIP</t>
  </si>
  <si>
    <t>Crashed into high ground while en route in thunderstorm activity. Loss of control due to downdrafts and updrafts in thunderstorm activity.</t>
  </si>
  <si>
    <t>Helaire Helicopter</t>
  </si>
  <si>
    <t>Bell 47J-2</t>
  </si>
  <si>
    <t>N8467E</t>
  </si>
  <si>
    <t>Float equipped sightseeing helicopter encountered turbulence which led to the blades flapping and a steep nose down crash into the river.</t>
  </si>
  <si>
    <t>Addis Ababa - Rome</t>
  </si>
  <si>
    <t>BAC Super VC-10 1154</t>
  </si>
  <si>
    <t>5X-UVA</t>
  </si>
  <si>
    <t>The aircraft broke-up after overrunning the runway and an aborted takeoff. Partial loss of braking power due to the incorrect reassembly and repairs of the braking system.</t>
  </si>
  <si>
    <t>OB-R-653</t>
  </si>
  <si>
    <t>17102/34369</t>
  </si>
  <si>
    <t>The cargo plane struck a mountain in poor weather conditions. The pilot elected to use a cruising altitude lower than stipulated in order to save time and continue flying in VFR conditions.</t>
  </si>
  <si>
    <t>Long Tieng, Laos - Moung Cha, Laos</t>
  </si>
  <si>
    <t>Pilatus PC6CH2</t>
  </si>
  <si>
    <t>N391R</t>
  </si>
  <si>
    <t>Hit trees while flying through a mountain pass in rain and fog.</t>
  </si>
  <si>
    <t>64-0508</t>
  </si>
  <si>
    <t>CCCP-87778</t>
  </si>
  <si>
    <t>Crashed on approach. Windshear.</t>
  </si>
  <si>
    <t>Rome - Palermo</t>
  </si>
  <si>
    <t>I-DIWB</t>
  </si>
  <si>
    <t>45625/150</t>
  </si>
  <si>
    <t>The plane cashed into Mt. Lunga during an approach to Palermo. The crew's non-adherence to airport traffiregulations. The aircraft was named Antonio Pigafetta.</t>
  </si>
  <si>
    <t>Aerotechnia</t>
  </si>
  <si>
    <t>Ciudad - La Centella</t>
  </si>
  <si>
    <t>YV-C-GAI</t>
  </si>
  <si>
    <t>Bien Hoa - Vung Tau</t>
  </si>
  <si>
    <t>Metal fatigue of the spar in a blade led to separation of the blade and loss of control of the aircraft.</t>
  </si>
  <si>
    <t>Ross Aviation - Air Taxi</t>
  </si>
  <si>
    <t>Albuquerque, NM - Sante Fe, NM</t>
  </si>
  <si>
    <t>N841NS</t>
  </si>
  <si>
    <t>Forward cargo door was not secured, opened in flight. Cargo damaged left propeller. Open door created extra drag. Pilot lost control and crashed.</t>
  </si>
  <si>
    <t>Luanda - Lobito - Sa Da Bandeira</t>
  </si>
  <si>
    <t>CR-LLD</t>
  </si>
  <si>
    <t>Overshot the runway in heavy fog and crashed into the ocean while landing.</t>
  </si>
  <si>
    <t>General Air</t>
  </si>
  <si>
    <t>de Havilland Canada DHC-6 Twin Otter</t>
  </si>
  <si>
    <t>D-IDHC</t>
  </si>
  <si>
    <t>Crashed after taking off this North sea island for another island.</t>
  </si>
  <si>
    <t>Petrolium Helicopter</t>
  </si>
  <si>
    <t>Dulac, LA - Gulf oil platform</t>
  </si>
  <si>
    <t>N2256W</t>
  </si>
  <si>
    <t>Crashed into the water after the fatigue failure of both tail rotor blade grips.</t>
  </si>
  <si>
    <t>Amazonese Importacao e Exportacao</t>
  </si>
  <si>
    <t>PP-PDG</t>
  </si>
  <si>
    <t>Cashed into trees shortly after taking off after two engines failed. Refueling directly from the trucks, without allowing sufficient time for the fuel to settle.</t>
  </si>
  <si>
    <t>N3305L</t>
  </si>
  <si>
    <t>While practicing touch and go landing the aircraft crashed after getting caught in the wake turbulence of a DC-10. An encounter with a trailing vortex generated by a preceding 'heavy' jet which resulted in an involuntary loss of control of the airplane during final approach. Although cautioned to expect turbulence the crew did not have sufficient information to evaluate accurately the hazard or the possible location of the vortex. Existing FAA procedures for controlling VFR flight did not provide the same protection from a vortex encounter as was provided to flights being given radar vectors in either IFR or VFR conditions.</t>
  </si>
  <si>
    <t>Fairbanks Air - Air Taxi</t>
  </si>
  <si>
    <t>Fairbanks, AK - Valdez, AK</t>
  </si>
  <si>
    <t>Cessna U206C</t>
  </si>
  <si>
    <t>N3990G</t>
  </si>
  <si>
    <t>Flew into mountain pass in fog. Wing caught ground in turnaround. Continued VFR flight into adverse weather conditions.</t>
  </si>
  <si>
    <t>Smyer Aircraft - Air Taxi</t>
  </si>
  <si>
    <t>Arkansas City, KS - White Plains, NY</t>
  </si>
  <si>
    <t>N234AP</t>
  </si>
  <si>
    <t>In flight engine fire caused left wing to separate.</t>
  </si>
  <si>
    <t>Rota - Souda Bay</t>
  </si>
  <si>
    <t>15-2182</t>
  </si>
  <si>
    <t>185-5152</t>
  </si>
  <si>
    <t>Crashed into a mountain en route.</t>
  </si>
  <si>
    <t>Siagon - Hue-Phu Bai - Pleiku</t>
  </si>
  <si>
    <t>EM2</t>
  </si>
  <si>
    <t>CC-CDU</t>
  </si>
  <si>
    <t>On approach the aircraft struck El Ovejero mountain.</t>
  </si>
  <si>
    <t>Boeing Vertol CH-47 (helicopter)</t>
  </si>
  <si>
    <t>Shot down by enemy fire, 60 miles north of Saigon, shortly after taking off.</t>
  </si>
  <si>
    <t>Bangkok - Delhi</t>
  </si>
  <si>
    <t>JA8012</t>
  </si>
  <si>
    <t>45860/213</t>
  </si>
  <si>
    <t>The aircraft crashed short of the runway. Indian officials claimed the crash was caused by a disregard for prescribed procedures in abandoning all instrument references before making visual contact with the runway. Japanese investigators claimed a false glide path signal was responsible for the descent into terrain.</t>
  </si>
  <si>
    <t>700Z</t>
  </si>
  <si>
    <t>Convair CV-880-22M-21</t>
  </si>
  <si>
    <t>VR-HFZ</t>
  </si>
  <si>
    <t>22-7-1-53</t>
  </si>
  <si>
    <t>The plane crashed while en route from Singapore to Hong Kong. Detonation of an explosive device in the passenger cabin in a suitcase under a seat. A Thai police lieutenant, accused of planting the bomb, was acquitted due to lack of sufficient evidence.</t>
  </si>
  <si>
    <t>Air Central</t>
  </si>
  <si>
    <t>Harlingen, TX - Austin, TX</t>
  </si>
  <si>
    <t>Cessna 182N</t>
  </si>
  <si>
    <t>N9077N</t>
  </si>
  <si>
    <t>Mentally distrubed passenger in rear seat shot pilot twice.</t>
  </si>
  <si>
    <t>55-0043</t>
  </si>
  <si>
    <t>Struck by a surface-to-air missile while landing.</t>
  </si>
  <si>
    <t>CCCP-11215</t>
  </si>
  <si>
    <t>Structural failure and separation of both wings due to a fatigue crack in the center wing section.</t>
  </si>
  <si>
    <t>London - Brussels</t>
  </si>
  <si>
    <t>Hawker Siddeley Trident 1C</t>
  </si>
  <si>
    <t>G-ARPI</t>
  </si>
  <si>
    <t>The plane crashed into a field shortly after taking off from Heathrow Airport. The airplane stalled after the wing's leading edge devices were retracted prematurely after takeoff.  Failure of the captain to maintain adequate speed after noise abatement procedures. Premature retraction of the slats. Incapacitation of the captain due to a possible arterial hemorrhage.</t>
  </si>
  <si>
    <t>N554PR</t>
  </si>
  <si>
    <t>The pilot over-rotated during a go-around from a landing attempt , lost control and crashed. Crew error. The reason for rejecting the landing is not known.</t>
  </si>
  <si>
    <t>Seventy Airways - Air Taxi</t>
  </si>
  <si>
    <t>Almond Dam, NY - Salamanica, NY</t>
  </si>
  <si>
    <t>Hughes 369HS</t>
  </si>
  <si>
    <t>N9067F</t>
  </si>
  <si>
    <t>Hti wires above creek while surveying flood damage.</t>
  </si>
  <si>
    <t>North Central Airlines / Air Wisconsin</t>
  </si>
  <si>
    <t>290 / 671</t>
  </si>
  <si>
    <t>Chicago, IL - Appleton, WI - Sheboygan, WI</t>
  </si>
  <si>
    <t>Convair CV-580/De Hav. Twin Otter 100</t>
  </si>
  <si>
    <t>N90858/N4043B</t>
  </si>
  <si>
    <t>083 / 013</t>
  </si>
  <si>
    <t>Both aircraft were proceeding under VFR getting ready to land when there was a midair collision. Both aircraft crashed into Lake Winnebago and sank. The failure of both flightcrews to detect visually the other aircraft in sufficient time to initiate evasive action.</t>
  </si>
  <si>
    <t>Inter City Flug</t>
  </si>
  <si>
    <t>MBB HFB-320 Hansa Jet</t>
  </si>
  <si>
    <t>D-CASY</t>
  </si>
  <si>
    <t>The takeoff was aborted and the plane overran the runway and crashed into a camp and caught fire. Elevator gust locks not removed.</t>
  </si>
  <si>
    <t>Casino Air - Air Taxi</t>
  </si>
  <si>
    <t>Beechcraft U206C</t>
  </si>
  <si>
    <t>N29169</t>
  </si>
  <si>
    <t>The aircraft flew into a blind canyon. Stalled and crashed into rising terrain while in a turnaround.</t>
  </si>
  <si>
    <t>PacifiSouthwest Airlines</t>
  </si>
  <si>
    <t>Sacramento - San Francisco</t>
  </si>
  <si>
    <t>Boeing 737-200</t>
  </si>
  <si>
    <t>Two hijackers and one passenger killed.</t>
  </si>
  <si>
    <t>Las Palmas - Hamberg, Germany</t>
  </si>
  <si>
    <t>McDonnell Douglas DC-8-52</t>
  </si>
  <si>
    <t>EC-ARA</t>
  </si>
  <si>
    <t>45617/136</t>
  </si>
  <si>
    <t>The plane ditched into the sea, 14 miles from Gran Canana Island.</t>
  </si>
  <si>
    <t>Sikorsky CH-53D (helicopter)</t>
  </si>
  <si>
    <t>Shot down by enemy fire, 60 miles north of Siagon.</t>
  </si>
  <si>
    <t>Military - Royal Norwegian Air Force</t>
  </si>
  <si>
    <t>Bardufoss - Bodoe</t>
  </si>
  <si>
    <t>67-056</t>
  </si>
  <si>
    <t>Crashed in rain and fog on the island of Hinno while preparing to land at Skagon Airport. Navigational error.  The pilot was found be under the influence of alcohol.</t>
  </si>
  <si>
    <t>Charter</t>
  </si>
  <si>
    <t>Sud-Aviation SE210 Caravelle</t>
  </si>
  <si>
    <t>On the takeoff run, a loud explosion was heard and the takeoff was aborted. The aircraft never became airborne,  overran the runway and crashed into shallow water.  On passenger that did not have her seatbelt on was killed.</t>
  </si>
  <si>
    <t>AVIANCA / AVIANCA</t>
  </si>
  <si>
    <t>HK1341X/HK107</t>
  </si>
  <si>
    <t>11716 / 11723</t>
  </si>
  <si>
    <t>Midair collision. Seventeen aboard the HK-134 and twenty-one aboard the HK-107 killed.</t>
  </si>
  <si>
    <t>62-1853</t>
  </si>
  <si>
    <t>The aircraft was hit by small arms fire shortly after taking off from SoTrang Air Base.</t>
  </si>
  <si>
    <t>Gwalior - Delhi</t>
  </si>
  <si>
    <t>VT-DME</t>
  </si>
  <si>
    <t>Crashed on second approach after the pilot used the wrong flap setting and gears down after initiating a go-around.</t>
  </si>
  <si>
    <t>Interflug</t>
  </si>
  <si>
    <t>Berlin - Birgas</t>
  </si>
  <si>
    <t>Ilyushin IL-62</t>
  </si>
  <si>
    <t>DM-SEA</t>
  </si>
  <si>
    <t>In cargo bay 6, hot air, leaking from an air conditioning system, melted insulation off cabling causing a short circuit in the stabilizing system. Melting insulation ignited flammable fluid which led to an uncontrollable fire that eventually weakened the structure until the tail fell off.</t>
  </si>
  <si>
    <t>Burma Airways</t>
  </si>
  <si>
    <t>Sandoway - Rangoon</t>
  </si>
  <si>
    <t>XY-ACM</t>
  </si>
  <si>
    <t>Lost control soon after it took off and crashed into the sea.</t>
  </si>
  <si>
    <t>Lineas Areas Venezolanas</t>
  </si>
  <si>
    <t>Canaima - C iudad</t>
  </si>
  <si>
    <t>YV-C-AKE</t>
  </si>
  <si>
    <t>The aircraft crashed while the crew was returning to the airport after experiencing a No.1 engine failure.</t>
  </si>
  <si>
    <t>Lae - Port Moresby</t>
  </si>
  <si>
    <t>de Havilland Canada DHC-4 Caribou</t>
  </si>
  <si>
    <t>A4-233</t>
  </si>
  <si>
    <t>While traveling through a valley, the pilot reversed his course after the weather deteriorated. He began to climb but clipped trees just below a ridge, lost control of the aircraft and crashed. The pilot's error in judgement in not flying about the poor weather in the valley.</t>
  </si>
  <si>
    <t>CCCP-74298</t>
  </si>
  <si>
    <t>The aircraft crashed, trailing heavy smoke. Fire caused by spontaneous ignition of passenger baggage.</t>
  </si>
  <si>
    <t>Ansett Airlines of Papua New Guinea</t>
  </si>
  <si>
    <t>Shorts SC-7 Skyvan 3-300</t>
  </si>
  <si>
    <t>VH-PNI</t>
  </si>
  <si>
    <t>SH-1840</t>
  </si>
  <si>
    <t>While on a VFR flight, the aircraft, struck  Mt. Giluwe at  14,346 feet. Cause undetermined.</t>
  </si>
  <si>
    <t>Servicios Aereas Virgen de Copacabana</t>
  </si>
  <si>
    <t>CP-959</t>
  </si>
  <si>
    <t>The No.1 engine failed during takeoff, the aircraft banked left, lost height, touched down again and ran through small trees and a fence . The right gear collapsed and the nose hit the ground.</t>
  </si>
  <si>
    <t>Axum - Gondar</t>
  </si>
  <si>
    <t>ET-ABQ</t>
  </si>
  <si>
    <t>Crashed after a wing separated from the fuselage.</t>
  </si>
  <si>
    <t>Military - Royal Nepalese Air Force</t>
  </si>
  <si>
    <t>Panchkhal - Tribuvan</t>
  </si>
  <si>
    <t>9N-RF10</t>
  </si>
  <si>
    <t>Crashed while en route with paratroopers.</t>
  </si>
  <si>
    <t>F-86 Sabrejet</t>
  </si>
  <si>
    <t>N275X</t>
  </si>
  <si>
    <t>A World War II vintage Sabrejet fighter leaving an air show at Executive Airport was unable to get airborn and crashed into a Farrell's Ice Cream Parlor on Freeport Blvd. Twenty-two people on the ground, including 12 children were killed. The pilot, was pulled from the wreckage by a bystander and survived. The pilot tried to lift off too quickly, pointing the nose of the jet three times higher than the normal angle. Instead of becoming airborne sooner, the plane had trouble getting off the ground.</t>
  </si>
  <si>
    <t>Douglas C-54D-1-DC</t>
  </si>
  <si>
    <t>XV-NUH</t>
  </si>
  <si>
    <t>Crashed 23 miles from Saigon while attempting an emergency landing.</t>
  </si>
  <si>
    <t>EC-AQE</t>
  </si>
  <si>
    <t>14196/25641</t>
  </si>
  <si>
    <t>The student pilot rotated too quickly, the plane stalled and crashed.</t>
  </si>
  <si>
    <t>Cambodia Air</t>
  </si>
  <si>
    <t>XW-TDA</t>
  </si>
  <si>
    <t>Shot down by a mortar shell while approaching to land at Kampot.</t>
  </si>
  <si>
    <t>Adler - Moscow</t>
  </si>
  <si>
    <t>CCCP-75507</t>
  </si>
  <si>
    <t>The flight ditched into Black Sea shortly after takeoff. The accident occurred in good weather and visibility, and ground controllers received no distress message prior to the crash. An investigation failed to reveal its cause.</t>
  </si>
  <si>
    <t>Flamingo Airlines - Air Taxi</t>
  </si>
  <si>
    <t>Bimini, Bahamas - Nassau, Bahamas</t>
  </si>
  <si>
    <t>N4900</t>
  </si>
  <si>
    <t>Flew into thunderstorm activity and crashed into the ocean. Continued VFR flight into adverse weather conditions.</t>
  </si>
  <si>
    <t>Leningrad - Moscow</t>
  </si>
  <si>
    <t>CCCP-86671</t>
  </si>
  <si>
    <t>The aircraft crashed at the outer marker while attempting to land for the third time in poor weather conditions.  Sudden incapacitation of the crew for reasons unknown.</t>
  </si>
  <si>
    <t>Uruguayan Air Force - TAMU</t>
  </si>
  <si>
    <t>Mendoza - Santiago</t>
  </si>
  <si>
    <t>Fairchild-Hiller FH-227D/LCD</t>
  </si>
  <si>
    <t>T-571</t>
  </si>
  <si>
    <t>The plane left Montevideo bound for Santiago, Chile carrying the Old Christians Rugby Team. After leaving Mendoza and while flying at FL150, the copilot radioed he was over Curico and requested clearance to FL100. Because of head winds, the plane was actually still over the Andes. As the plane descended into clouds it ran into turbulence and the crew found themselves surrounded by mountains on all sides. The crew tried to climb out but the right wingtip struck the mountainside. The right wing detached and separated from the aircraft taking off part of the tail. The fuselage slid down a mountain slope and came to rest in the Andes mountains at an altitude of 12,000 feet. The survivors were not found until 12/22/72. Eight passengers died in an avalanche on October 30. Survivors resorted to cannibalism to stay alive. The book and movie 'Alive' is based on this accident. The aircraft flew into a rotor zone or mountain wave which led to loss of control of the aircraft.</t>
  </si>
  <si>
    <t>Off the Alaska coast</t>
  </si>
  <si>
    <t>Anchorage, AK - Juneau, AK</t>
  </si>
  <si>
    <t>N1812H</t>
  </si>
  <si>
    <t>The plane was on a flight from Anchorage to Juneau when it disappeared as it was approaching the Chugach Mountain range.  The weather along the prescribed route was not condusive to VFR flight.  Louisiana Congressman and House Majority Leader Hale Boggs, Alaska Congressman Nick Begich and his aide killed. Cause unknown.</t>
  </si>
  <si>
    <t>Kerkira - Athens</t>
  </si>
  <si>
    <t>NAMC YS-11A-202</t>
  </si>
  <si>
    <t>SX-BBQ</t>
  </si>
  <si>
    <t>Crashed into the sea just short of the runway while on approach in poor visibility.</t>
  </si>
  <si>
    <t>Air Melanesie</t>
  </si>
  <si>
    <t>Britten-Norman BN-2A-6 Islander</t>
  </si>
  <si>
    <t>F-OCRH</t>
  </si>
  <si>
    <t>Lyon - Clermont</t>
  </si>
  <si>
    <t>Vickers Viscount 724</t>
  </si>
  <si>
    <t>F-BMCH</t>
  </si>
  <si>
    <t>Crashed while landing in severe turbulence. Faulty indication by radio compass.</t>
  </si>
  <si>
    <t>Napoli - Bari</t>
  </si>
  <si>
    <t>I-ATIR</t>
  </si>
  <si>
    <t>Plummeted to the ground and burst into flames near a farmhouse after losing control with the tower. Visual approach in descent below minima.</t>
  </si>
  <si>
    <t>Shot down by enemy fire over the Mekong Delta region.</t>
  </si>
  <si>
    <t>Burgas - Sofia</t>
  </si>
  <si>
    <t>LZ-ILA</t>
  </si>
  <si>
    <t>The crew elected to divert to Plovdiv due to fog. While on approach, the aircraft flew into a mountain.</t>
  </si>
  <si>
    <t>Metro Air Systems</t>
  </si>
  <si>
    <t>Hopkinsville, KY - Lexington, KY</t>
  </si>
  <si>
    <t>Beech G18S</t>
  </si>
  <si>
    <t>N2700S</t>
  </si>
  <si>
    <t>Improperly loaded aircraft, weight and center of gravity.</t>
  </si>
  <si>
    <t>Moscow - Tokyo</t>
  </si>
  <si>
    <t>JA8040</t>
  </si>
  <si>
    <t>46057/474</t>
  </si>
  <si>
    <t>The aircraft lost altitude while taking off and crashed. The copilot responded to the captain's 'gear-up' command by reaching forward and pulling back on the ground spoiler handle, rather than lifting the gear handle which was immediately ahead of the spoiler control. Late night partying by the crew was suspected the night before.</t>
  </si>
  <si>
    <t>Luthi Aviation - Air Taxi</t>
  </si>
  <si>
    <t>Minneapolis, MN - St. Paul, MN</t>
  </si>
  <si>
    <t>N717B</t>
  </si>
  <si>
    <t>Lost both engines on final approach. Struck trees and 2 houses. Fuel starvation. Did not refuel in Duluth.</t>
  </si>
  <si>
    <t>Tenerife - Munchen</t>
  </si>
  <si>
    <t>Convair CV-990-30A-5 Coronado</t>
  </si>
  <si>
    <t>EC-BZR</t>
  </si>
  <si>
    <t>30-10-25</t>
  </si>
  <si>
    <t>Reached a height of 300 feet  when the plane suddenly plunged to earth and crashed. Loss of control precipitated by abnormal maneuvers made by the pilot in command in zero visibility.</t>
  </si>
  <si>
    <t>Boeing 707-336C</t>
  </si>
  <si>
    <t>SU-AOW</t>
  </si>
  <si>
    <t>19845/809</t>
  </si>
  <si>
    <t>Crashed after the No. 4 engine separated from the plane.</t>
  </si>
  <si>
    <t>64-0558</t>
  </si>
  <si>
    <t>During a training exercise a  F-102A  jet fighter collided with the C-130, causing both planes to crash.</t>
  </si>
  <si>
    <t>Superior Airways</t>
  </si>
  <si>
    <t>Douglas C-47B-15-DK</t>
  </si>
  <si>
    <t>CF-AUQ</t>
  </si>
  <si>
    <t>15281/26726</t>
  </si>
  <si>
    <t>The aircraft entered a spiral, while the captain tried to remove ice from the windscreen with a scraper. This caused a violent correction which led to a high speed stall. The DC-3 crashed  12 miles south of LaRandall in a nose and wing down attitude.</t>
  </si>
  <si>
    <t>Gilgit - Rawalpindi</t>
  </si>
  <si>
    <t>AP-AUS</t>
  </si>
  <si>
    <t>Crashed into hilly area in poor weather conditions.</t>
  </si>
  <si>
    <t>Red Carpet Flying Service - Air Taxi</t>
  </si>
  <si>
    <t>Spokan, WA - Walla Walla, WA</t>
  </si>
  <si>
    <t>Cessna 320E</t>
  </si>
  <si>
    <t>N3483Q</t>
  </si>
  <si>
    <t>Pilot not advised of weather by approach control. Weather conditions below minima.</t>
  </si>
  <si>
    <t>Washington - Chicago</t>
  </si>
  <si>
    <t>Boeing B-737-222</t>
  </si>
  <si>
    <t>N9031U</t>
  </si>
  <si>
    <t>19069/75</t>
  </si>
  <si>
    <t>The aircraft crashed while making a nonprecision instrument approach to Runway 31L. The accident occurred in a residential area approximately 1.5 miles southeast of the approach end of Runway 31L. Upon reaching mimimum descent altitude, the pilot raised the nose of the aircraft to stop the descent. The stall warning horn sounded and continued to sound until the plane crashed 17 seconds later. The aircraft was destroyed by impact and subsequent fire. The captain's failure to exercise positive flight management during the execution of a non-precision approach, which culminated in a critical deterioration of airspeed resulting in a stall from which level flight could no longer be maintained. U.S. Representative from Illinois George Collins killed. Wife of  Watergates E. Howard Hunt, Dorothy Hunt, also killed.</t>
  </si>
  <si>
    <t>Zantop Airways</t>
  </si>
  <si>
    <t>Detroit, MI - Lexington, KY</t>
  </si>
  <si>
    <t>N20M</t>
  </si>
  <si>
    <t>23-094</t>
  </si>
  <si>
    <t>The positioning flight failed to climb after takeoff and crashed into a fuel storage tank.</t>
  </si>
  <si>
    <t>Delta Air Lines/ North Central Airlines</t>
  </si>
  <si>
    <t>954/575</t>
  </si>
  <si>
    <t>Tampa - Chicago / Chicago - Madison</t>
  </si>
  <si>
    <t>Convair CV-880 / McDonnell DC-9-31</t>
  </si>
  <si>
    <t>N8897E/N954N</t>
  </si>
  <si>
    <t>22-00-29 / 47159/231</t>
  </si>
  <si>
    <t>The Delta Convair, taxing across Runway 27L, after landing in heavy fog, was hit by the North Central DC-9 as it took off, shearing off its tail. The DC-9 came crashing back down on the runway and caught fire. Ten people out of 45 aboard the DC-9 were killed. None of the 88 aboard the Convair were killed. The ATC gave ambiguous instructions to the Delta crew, did not use all available information to determine the location of the CV-880 and the CV-880 crew did not request clarification of the controller's instructions.</t>
  </si>
  <si>
    <t>56-0490</t>
  </si>
  <si>
    <t>Shot down by enemy fire. Fuel began to leak and an explosion tore off the left wing. Two crew members parachuted to safety.</t>
  </si>
  <si>
    <t>Air Guadeloupe</t>
  </si>
  <si>
    <t>Guadeloupe - St. Maarten</t>
  </si>
  <si>
    <t>de Havilland Canada DHC-6 Twin Otter 300</t>
  </si>
  <si>
    <t>F-OGFE</t>
  </si>
  <si>
    <t>Crashed on approach into the sea.</t>
  </si>
  <si>
    <t>Alesund - Oslo</t>
  </si>
  <si>
    <t>Fokker F-28 Fellowship 1000</t>
  </si>
  <si>
    <t>LN-SUY</t>
  </si>
  <si>
    <t>Hit high ground while on approach to Fornebu Airport in Oslo. Pilot error.</t>
  </si>
  <si>
    <t>Lockheed L-1011 TriStar1</t>
  </si>
  <si>
    <t>N310EA</t>
  </si>
  <si>
    <t>The crew was preoccupied with a landing gear problem and was trying to replace the landing gear light while on autopilot and in a holding pattern. As the captain got up to help, he inadvertently pushed on the yoke releasing the autopilot. With no ground reference and  under nighttime conditions, the aircraft gradually descended until it crashed into Everglades, 18.7 miles west-northwest of Miami . The failure of the crew to monitor the flight instruments during the final 4 minutes of flight, and to detect a descent soon enough to prevent impact with the ground. After spare parts from the L-1011 were used on other planes, apparitions of the captain, Robert Loft and flight engineer, Don Repo began to be reported by Eastern employees. The book 'The Ghost of Flight 401'and movies 'The Ghost of Flight 401' and 'Crash' are based on this accident. Three passengers and one crew member died in weeks following the accident making the total 103.</t>
  </si>
  <si>
    <t>American Express Leasing</t>
  </si>
  <si>
    <t>San Juan, PR - Managua, Nicaragua</t>
  </si>
  <si>
    <t>N500AE</t>
  </si>
  <si>
    <t>45130/823</t>
  </si>
  <si>
    <t>The flight crashed moments after taking off after losing the No. 2 engine and losing power in the No. 3 engine.  Overloaded by 4,193 lbs.  Inadequate maintenance, inspection and previous damage to the engine during a taxing accident led to the engine failures. Baseball player Roberto Clemente, 38, killed. Clemente was on a relief mission to deliver supplies for earthquake victims in Nicaragua.</t>
  </si>
  <si>
    <t>Toronto - Edmonton</t>
  </si>
  <si>
    <t>Boeing 707-321C</t>
  </si>
  <si>
    <t>CF-PWZ</t>
  </si>
  <si>
    <t>18826/389</t>
  </si>
  <si>
    <t>Landing in poor visibility, turbulence and snow, the cargo plane came in for a landing at a high sink rate. The captain took over the controls to try to arrest the sink rate but the plane crashed into trees, a powerline and finally into a ridge short of the runway. The plane broke in two and was destroyed by fire.</t>
  </si>
  <si>
    <t>G-AOHI</t>
  </si>
  <si>
    <t>Crashed into Ben More mountain. The pilot did not maintain a safe altitude and gave insufficient attention to navigation when flying VFR into an area of snow covered high ground in marginal weather conditions.</t>
  </si>
  <si>
    <t>Antonov An-24B</t>
  </si>
  <si>
    <t>CCCP-46276</t>
  </si>
  <si>
    <t>The plane went into a spiral dive. As the crew tried to pull the plane out it broke up due to excesss g loads. Four survived the crash as the plane landed in a blanket of snow but succumbed to the cold before they could be rescued.</t>
  </si>
  <si>
    <t>Jeddah - Lagos</t>
  </si>
  <si>
    <t>Boeing B-707-3D3C</t>
  </si>
  <si>
    <t>JY-ADO</t>
  </si>
  <si>
    <t>20494/850</t>
  </si>
  <si>
    <t>The landing gear collapsed after hitting a depression in the runway while landing. The aircraft ran off the side of the runway and caught fire.</t>
  </si>
  <si>
    <t>Air Transit - Air Taxi</t>
  </si>
  <si>
    <t>Knoxville, TN - Andrews, NC</t>
  </si>
  <si>
    <t>N7295E</t>
  </si>
  <si>
    <t>Collided with trees in fog and low ceiling. Continued VFR flight into adverse weather conditions.</t>
  </si>
  <si>
    <t>TAN</t>
  </si>
  <si>
    <t>HR-TNO</t>
  </si>
  <si>
    <t>45476/977</t>
  </si>
  <si>
    <t>Air Sinai</t>
  </si>
  <si>
    <t>Cairo - Nicosia</t>
  </si>
  <si>
    <t>SU-AOY</t>
  </si>
  <si>
    <t>Crashed into the Kyrenia Mountains while on approach.</t>
  </si>
  <si>
    <t>Harry Faulkner - Air Taxi</t>
  </si>
  <si>
    <t>Bethel, AK - Chevak, AK</t>
  </si>
  <si>
    <t>N9929V</t>
  </si>
  <si>
    <t>Crashed while en route in poor visibility and blowing snow. Continued VFR flight into adverse weather conditions. Inoperative gyro.</t>
  </si>
  <si>
    <t>Moscow - Praha</t>
  </si>
  <si>
    <t>Tupolev TU-154</t>
  </si>
  <si>
    <t>CCCP-85023</t>
  </si>
  <si>
    <t>The plane struck the ground short of the runway while landing. Possible windshear or jammed tailplane.</t>
  </si>
  <si>
    <t>Petrolium Helo Inc.</t>
  </si>
  <si>
    <t>Oil platform - Morgan City, LA</t>
  </si>
  <si>
    <t>Bell 206B</t>
  </si>
  <si>
    <t>N14831</t>
  </si>
  <si>
    <t>Crashed after the failure of the main rotor.  Pylon support link failed due to fatigue, causing complete failure of the main rotor.</t>
  </si>
  <si>
    <t>Aerovias Urraca</t>
  </si>
  <si>
    <t>David - Changuinola</t>
  </si>
  <si>
    <t>HP-560</t>
  </si>
  <si>
    <t>Flew into Cerro Horqueta Mountain.</t>
  </si>
  <si>
    <t>Libya Arab Airlines</t>
  </si>
  <si>
    <t>Tripoli - Cairo</t>
  </si>
  <si>
    <t>Boeing B-727-224</t>
  </si>
  <si>
    <t>5A-DAH</t>
  </si>
  <si>
    <t>20244/650</t>
  </si>
  <si>
    <t>While en route from Tripoli to Cairo, the aircraft drifted over Israeli territory due to strong tailwinds and was shot down by Israeli Phantom fighters. After being hit, a fire broke out and the crew attempted to make an emergency landing in the desert but crashed and burst into flames. Cairo approach control radar and beacon not functioning.</t>
  </si>
  <si>
    <t>Mt. Empire, VT - Springfield, VT</t>
  </si>
  <si>
    <t>N3149L</t>
  </si>
  <si>
    <t>Hit a 2,800 ft. mountain in fog and snow while descending to land. Improper IFR operation. Misunderstood ATC instructions.</t>
  </si>
  <si>
    <t>CCCP-75712</t>
  </si>
  <si>
    <t>The aircraft entered a spin and dove into the ground.</t>
  </si>
  <si>
    <t>CCCP-87602</t>
  </si>
  <si>
    <t>Military - Polish Air Force</t>
  </si>
  <si>
    <t>Crashed while  en route. Twelve Interior Ministers of Poland and Czechoslovakia</t>
  </si>
  <si>
    <t>Warsaw - Goleniow</t>
  </si>
  <si>
    <t>The aircraft crashed into a forest, 1.4 miles short of the runway, while attempting to land at Goleniow Airport  in rain and poor visibility. Icing. Captain did not turn on deicing equipment.</t>
  </si>
  <si>
    <t>PK-NUC</t>
  </si>
  <si>
    <t>Sofia - Moscow</t>
  </si>
  <si>
    <t>LZ-BEM</t>
  </si>
  <si>
    <t>Crashed, broke up and burst in flames while on second approach after descending below glide slope. Icing of tailplane.</t>
  </si>
  <si>
    <t>EC-BID</t>
  </si>
  <si>
    <t>Crashed into the ocean while on approach to land.</t>
  </si>
  <si>
    <t>Lineas Aereas de Espana/Spantax SA Transportes</t>
  </si>
  <si>
    <t>504/400</t>
  </si>
  <si>
    <t>Palma de Mallorca - London</t>
  </si>
  <si>
    <t>MD Douglas DC-9-32/Convair CV-990A</t>
  </si>
  <si>
    <t>EC-BII/EC-BJC</t>
  </si>
  <si>
    <t>47077/148 /30-10-22</t>
  </si>
  <si>
    <t>Midair collision. Convair crew improperly assessed collision-course situation. Contributing factor was poor quality of radio transmissions. All sixty-eight aboard the DC-9 were killed while the Convair landed safely.</t>
  </si>
  <si>
    <t>HAL-748-224</t>
  </si>
  <si>
    <t>VT-EAU</t>
  </si>
  <si>
    <t>While turning and aligning to land the right wing tip struck power lines and a tree. The aircraft then hit a house and caught fire. Multiple errors by the instructor as well as the trainees due to being under the influence of  alcohol.</t>
  </si>
  <si>
    <t>185-5189</t>
  </si>
  <si>
    <t>Saigon - Ban Me</t>
  </si>
  <si>
    <t>XV-NUI</t>
  </si>
  <si>
    <t>Crashed after an explosion in the cargo hold.</t>
  </si>
  <si>
    <t>Invicta International Airlines (UK)</t>
  </si>
  <si>
    <t>Bristol - Basel</t>
  </si>
  <si>
    <t>Vickers Vanguard 952</t>
  </si>
  <si>
    <t>G-AXOP</t>
  </si>
  <si>
    <t>Cashed into a forest during a snowstorm. Malfunctioning navigation equipment. Navigational error by crew.</t>
  </si>
  <si>
    <t>Military - U.S. Navy / NASA</t>
  </si>
  <si>
    <t>Lockheed P-3C / Convair CV-990-30A-5</t>
  </si>
  <si>
    <t>157332/N711NA</t>
  </si>
  <si>
    <t>5547 / 1</t>
  </si>
  <si>
    <t>A Navy P-3C collided with a NASA research jet as it prepared to land at Moffett Naval Air Station. A ground controller mistakenly gave both planes permission to land on the same runway and the NASA plane settled on top of the P-3, 300 ft. off the ground. Both planes crashed onto a golf course. Five aboard the P-3 and 11 aboard the Convair were killed.</t>
  </si>
  <si>
    <t>Lockheed P-3C Orion /Convair CV-990</t>
  </si>
  <si>
    <t>N711NA / 157332</t>
  </si>
  <si>
    <t xml:space="preserve"> / 185-5547</t>
  </si>
  <si>
    <t>Mid-air collision while landing. Five of 6 on the Orion and eleven aboard the CV-990 killed. Failure of the crew of the NASA crew to maintain a proper lookout for the P-3 which had transmitted being on the base leg and cleared to continue to Runway 32.</t>
  </si>
  <si>
    <t>Bakhtar Afghan Airlines</t>
  </si>
  <si>
    <t>Bamiyan - Kabul</t>
  </si>
  <si>
    <t>YA-GAT</t>
  </si>
  <si>
    <t>The chartered American/Canadian tour group's plane crashed on takeoff.</t>
  </si>
  <si>
    <t>Air Iowa</t>
  </si>
  <si>
    <t>N310WA</t>
  </si>
  <si>
    <t>A preexisting crack in the lower wing spar cause the wing to separate in flight. Inadequate inspection and maintenance of aircraft.</t>
  </si>
  <si>
    <t>Concord, NH - Greenville, ME</t>
  </si>
  <si>
    <t>Cessna 402B</t>
  </si>
  <si>
    <t>N2985Q</t>
  </si>
  <si>
    <t>The aircraft hit a fog shrouded hill at 1,400 ft. after descending below minima. Improper IFR operation.</t>
  </si>
  <si>
    <t>Winship Air Service - Air Taxi</t>
  </si>
  <si>
    <t>Fairbanks, AK - Prudhoe, Alaska</t>
  </si>
  <si>
    <t>Swearingen SA26T</t>
  </si>
  <si>
    <t>N1214S</t>
  </si>
  <si>
    <t>The pilot became disoriented while attempting to  land and crashed 28nm from the airport. Improper IFR operation.</t>
  </si>
  <si>
    <t>Moscow - Chita</t>
  </si>
  <si>
    <t>CCCP-42411</t>
  </si>
  <si>
    <t>The aircraft broke up at FL 300. Detonation of a bomb in the cabin being carried by a hijacker.</t>
  </si>
  <si>
    <t>XW-TDM</t>
  </si>
  <si>
    <t>Crashed shortly after taking off after being hit by ground fire.</t>
  </si>
  <si>
    <t>Air GaspÃ©</t>
  </si>
  <si>
    <t>CF-QBB</t>
  </si>
  <si>
    <t>The plane crashed and burned after striking a tree while on final instrument approach to Rimouski.</t>
  </si>
  <si>
    <t>Boeing B-737-2A8</t>
  </si>
  <si>
    <t>VT-EAM</t>
  </si>
  <si>
    <t>20486/279</t>
  </si>
  <si>
    <t>The plane crashed and caught fire after hitting power lines during a landing attempt. The landing was made despite visibility below minima. Crew error.</t>
  </si>
  <si>
    <t>Belem - Sao Luis</t>
  </si>
  <si>
    <t>PP-PDX</t>
  </si>
  <si>
    <t>126/127</t>
  </si>
  <si>
    <t>While on a go-around the aircraft attained a nose up attitude, stalled and crashed. Loss of power in the No.1 engine at a critical stage of the landing.</t>
  </si>
  <si>
    <t>Tupolev TU-144</t>
  </si>
  <si>
    <t>CCCP-77102</t>
  </si>
  <si>
    <t>During a steep climb at an airshow, the airplane was observed to level off very abruptly and then begin a dive. The plane broke apart and exploded before crashing into a residential area killing 8 people and seriously injuring 60 others. The pilot, possibly startled by a close encounter with a Mirage jet photographing the TU-144, overreacted causing a compressor stall. The aircraft then went into a dive and broke apart after the aircraft's design capacity was exceeded.</t>
  </si>
  <si>
    <t>Boeing 707-327C</t>
  </si>
  <si>
    <t>PP-VLJ</t>
  </si>
  <si>
    <t>19106/502</t>
  </si>
  <si>
    <t>The cargo plane was making an instrument approach to Runway 14 with the speed brake lever at 45 degrees and inboard spoilers deactivated when it was noted that the spoiler switch cover was open. The captain or copilot then closed the spoiler switch cover and activated the inboard spoiler causing the aircraft to pitch down. The plane descended from a height of about 70 meters and struck approach lights.</t>
  </si>
  <si>
    <t>Aeromexico</t>
  </si>
  <si>
    <t>Houston - Puerto Vallarta</t>
  </si>
  <si>
    <t>McDonnell Douglas DC-9-15</t>
  </si>
  <si>
    <t>XA-SOC</t>
  </si>
  <si>
    <t>47100/153</t>
  </si>
  <si>
    <t>The aircraft hit high ground during an approach, 32 kms from the airport.</t>
  </si>
  <si>
    <t>Amman, Jordan - Beiruit, Lebanon - Yerevan, Armenia</t>
  </si>
  <si>
    <t>CCCP-65668</t>
  </si>
  <si>
    <t>The aircraft was not able to lift off during takeoff, overshot the runway and crashed into a house bursting into flames.</t>
  </si>
  <si>
    <t>Rio - de Janerio - Paris</t>
  </si>
  <si>
    <t>Boeing B-707-345C</t>
  </si>
  <si>
    <t>PP-VJZ</t>
  </si>
  <si>
    <t>19106/683</t>
  </si>
  <si>
    <t>Fire aboard the aircraft in the aft right toilet was reported and an emergency descent made. The plane was heavily damaged by fire before fire fighters could rescue passengers. Most fatalities were due to CO before rescuers could reach passengers. The fire started in the aft right toilet either from an electrical short or discarded cigarette.</t>
  </si>
  <si>
    <t>Auckland, NZ - Papeete, Tahiti - Honolulu - Los Angeles</t>
  </si>
  <si>
    <t>N417PA</t>
  </si>
  <si>
    <t>The aircraft crashed 30 seconds after takeoff from Faaa Airport into the ocean. Cause unknown.  It is possible an instrument failure diverted the crews attention during a turn. The aircraft was named 'Clipper Winged Racer.'</t>
  </si>
  <si>
    <t>Ozark Air Lines</t>
  </si>
  <si>
    <t>Marion, IL - St. Louis</t>
  </si>
  <si>
    <t>N4215</t>
  </si>
  <si>
    <t>The aircraft crashed after attempting to land in thunderstorms with heavy rain and high winds. After passing the outer marker, the aircraft descended below the glide slope, entered an area of heavy rain, was struck by lightning and crashed into the ground short of the runway. The aircraft's encounter with a downdraft following the captain's decision to initiate and continue an instrument approach into a thunderstorm. Lack of a timely issuance of a severe weather warning by the National Weather Service.</t>
  </si>
  <si>
    <t>Air Hawaii</t>
  </si>
  <si>
    <t>Honolulu - Lihue</t>
  </si>
  <si>
    <t>Volpar C45G</t>
  </si>
  <si>
    <t>N234JC</t>
  </si>
  <si>
    <t>The plane experienced engine faiure while taking off and crashed into the ocean. Fuel starvation. Rear auxillary tanks not serviced. Overloaded, improper center of gravity.</t>
  </si>
  <si>
    <t>Burlilngton, VT  - Boston, MA</t>
  </si>
  <si>
    <t>N975NE</t>
  </si>
  <si>
    <t>47075/166</t>
  </si>
  <si>
    <t>The flight crashed into a seawall during ILS approach in adverse weather conditions. The failure of the flightcrew to monitor altitude and to recognize passage of the aircraft through the approach decision height during an unstabilized precision approach conducted in rapidly changing meteorological conditions. Poor positioning of the aircraft for an approach by ATC. Questionable information presented by the flight director.</t>
  </si>
  <si>
    <t>Revilla Flying Service - Air Taxi</t>
  </si>
  <si>
    <t>Ketchikan, AK - Metlakatla, AK</t>
  </si>
  <si>
    <t>Cessna A185F</t>
  </si>
  <si>
    <t>N70295</t>
  </si>
  <si>
    <t>The float plane crashed while en route. Probable cause undetermined.</t>
  </si>
  <si>
    <t>Tbilisi - Moscow</t>
  </si>
  <si>
    <t>SSR-42486</t>
  </si>
  <si>
    <t>After making a right turn, the aircraft plunged to earth from 1,500 ft.  Electrical failure of the compass and main gyro.</t>
  </si>
  <si>
    <t>Madrid - La Coruna</t>
  </si>
  <si>
    <t>Sud-Aviation Caravelle 10-R</t>
  </si>
  <si>
    <t>EC-BIC</t>
  </si>
  <si>
    <t>225/224</t>
  </si>
  <si>
    <t>The aircraft experienced two missing landing attempts. On the third try, the crew tried to descent below minimum safe altitude to make visual contact with the ground. The right wing clipped trees and the aircraft crashed about 2 m from the runway. Attempting to land in meteorological conditions that were below minima.</t>
  </si>
  <si>
    <t>Port Au Prince - Cap Haitien</t>
  </si>
  <si>
    <t>Norman BN-2A-6</t>
  </si>
  <si>
    <t>N38JA</t>
  </si>
  <si>
    <t>Airframe failure in flight.</t>
  </si>
  <si>
    <t>CCCP-46435</t>
  </si>
  <si>
    <t>Crashed after after attemping a return to the airport for an emergency landing.</t>
  </si>
  <si>
    <t>Villavicencio - El Yopal</t>
  </si>
  <si>
    <t>HK-111</t>
  </si>
  <si>
    <t>Struck a hill in heavy fog. Flying VFR in IFR conditions.</t>
  </si>
  <si>
    <t>Bogota - Cartagena</t>
  </si>
  <si>
    <t>Lockheed L-188A Electra</t>
  </si>
  <si>
    <t>HK-777</t>
  </si>
  <si>
    <t>Crashed into El Cable Mountain after taking off in fog.</t>
  </si>
  <si>
    <t>Athens - Madrid</t>
  </si>
  <si>
    <t>Lockheed C-141A</t>
  </si>
  <si>
    <t>63-8077</t>
  </si>
  <si>
    <t>The aircraft was cleared to 5,000 ft. but descended to 3,000 ft. The plane hit a ridge became airborne, rolled over and crashed inverted into a ravine.</t>
  </si>
  <si>
    <t>Honolulu - Los Angeles</t>
  </si>
  <si>
    <t>Boeing B-707-331B</t>
  </si>
  <si>
    <t>N8705T</t>
  </si>
  <si>
    <t>18916/455</t>
  </si>
  <si>
    <t>The plane porpoised while descending to LAX. The aircraft was subjected to 2 minutes of peak acceleration forces of 2.4 g.  A combination of design tolerances in the aircraft's longitudinal control system which, under certain conditions, produced a critical relationship between control forces and aircraft response.</t>
  </si>
  <si>
    <t>Aegler Stuart Flying Service  / Private</t>
  </si>
  <si>
    <t>Grand Rapids, MI - Gary, IN</t>
  </si>
  <si>
    <t>Piper PA-30 / Cessna 337A</t>
  </si>
  <si>
    <t>N7881Y / N6270F</t>
  </si>
  <si>
    <t>The Piper, landing on Runway 20 collilded with the Cessna at a runway intersection. Two killed on each plane. Pilots failed to see and avoid eachother.</t>
  </si>
  <si>
    <t>Travis AFB - Clark AFB - Yokota AFB, Japan</t>
  </si>
  <si>
    <t>McDonnell Douglas DC-8-63F</t>
  </si>
  <si>
    <t>N802WA</t>
  </si>
  <si>
    <t>Hit mountain at 3,500 ft., in level flight, 15.5 miles east of airport in fog. Improper IFR operation.  Descended below MSA in mountainous terrain.</t>
  </si>
  <si>
    <t>Wicks Flying Service - Air Taxi</t>
  </si>
  <si>
    <t>Humbolt, TN - Paintsville, KY</t>
  </si>
  <si>
    <t>Cessna 310H</t>
  </si>
  <si>
    <t>N1834H</t>
  </si>
  <si>
    <t>Collided with trees while en route. Cancelled IFR en route. Continued VFR flight into adverse weather conditions.</t>
  </si>
  <si>
    <t>Skopje - Titograd</t>
  </si>
  <si>
    <t>Aerospatiale Caravelle 6N</t>
  </si>
  <si>
    <t>YU-AHD</t>
  </si>
  <si>
    <t>151/149</t>
  </si>
  <si>
    <t>The aircraft struck Moganik Mountain at 6,300 ft., while descending.</t>
  </si>
  <si>
    <t>Natchitoches, La - Dallas, TX</t>
  </si>
  <si>
    <t>N50JR</t>
  </si>
  <si>
    <t>BA-176</t>
  </si>
  <si>
    <t>The plane crashed into a tree 200 yards past the end of the runway while taking off  from Natchitoches, Louisiana Municipal Airport. A witness to the crash reported that the plane never seemed to gain any altitude. It scraped the top of a pecan tree, catching a wing and crashed to the ground. Pilot failed to see/avoid objects, obstructions. Pilot had severe coronary artery disease. Ran 3 miles from motel to airport.  May have had a heart attack. Singer Jim Croce, 30, killed.  Also killed were accompanist Maurice Muehleisen, publicist Kenny Cortese, road manager Dennis Rast, comedian George Stevens and pilot Robert Elliot. Croce's company had just completed a performance before a crowd of 2,000 at Northwest State University.</t>
  </si>
  <si>
    <t>Dunlap Aviation - Air Taxi</t>
  </si>
  <si>
    <t>Bakersfield, CA - Long Beach, CA</t>
  </si>
  <si>
    <t>Cessna 310</t>
  </si>
  <si>
    <t>N3015C</t>
  </si>
  <si>
    <t>Crashed into mountain while en route. Failed to see and avoid obstructions in rain and hail. No local navaids. Mountain obscured.</t>
  </si>
  <si>
    <t>Lisa Jet Inc. - Air Taxi</t>
  </si>
  <si>
    <t>Lincoln, NB - Omaha, NB</t>
  </si>
  <si>
    <t>Gates Lear 25</t>
  </si>
  <si>
    <t>N40LB</t>
  </si>
  <si>
    <t>Crashed while in initial climb. Inadequate preflight preparation. Poor crew coordination.</t>
  </si>
  <si>
    <t>Texas International Airlines</t>
  </si>
  <si>
    <t>Memphis - El Dorado - Texarkana - Dallas</t>
  </si>
  <si>
    <t>Convair 600</t>
  </si>
  <si>
    <t>N94230</t>
  </si>
  <si>
    <t>The aircraft flew100 miles off course and struck Black Fork Mountain, 600 feet below the summit of the peak, 91 miles North of Texarkana. Heavy thunderstorms were in the area at the time. The captain's attempt to operate the flight under VFR at night without using all the navigational aids and information available to him and his deviation from the pre-planned route without adequate positioning information.</t>
  </si>
  <si>
    <t>Aeronorte</t>
  </si>
  <si>
    <t>PT-CEV</t>
  </si>
  <si>
    <t>The crew started the takeoff roll at a point 200m down the runway, with a runway distance remaining of 1080m. After taking off, the DC-3 climbed slowly, entered a right turn, stalled and crashed in flames.  Power loss on one or both engines, due to maintenance deficiencies or fuel contamination.</t>
  </si>
  <si>
    <t>CCCP-42506</t>
  </si>
  <si>
    <t>The aircraft crashed shortly after takeoff while on a go-around. After reaching an altitude of 1,200 ft. the aircraft banked to the left which steepened until the plane began to descend and finally crashed. Malfunctioning artificial horizon.</t>
  </si>
  <si>
    <t>Antonov AN-12V</t>
  </si>
  <si>
    <t>CCCP-12967</t>
  </si>
  <si>
    <t>Struck high ground after going off course during a go-around.</t>
  </si>
  <si>
    <t>Taxi AÃ©reo Cesar Aguiar</t>
  </si>
  <si>
    <t>Britten-Norman BN-2A-7 Islander</t>
  </si>
  <si>
    <t>PT-DVN</t>
  </si>
  <si>
    <t>Rio de Janeiro - Belo Horizonte</t>
  </si>
  <si>
    <t>PP-SMJ</t>
  </si>
  <si>
    <t>The takeoff from Santos Dumont airport was aborted after a loss of power occurred before the V1 speed was reached. Due to poor braking action, emergency brakes were applied. The pilot-in-command retracted the landing gear after it was apparent an overrun was imminent. The aircraft slid into Guanabara Bay.</t>
  </si>
  <si>
    <t>Sainte Lucia Island</t>
  </si>
  <si>
    <t>CATA</t>
  </si>
  <si>
    <t>N37JA</t>
  </si>
  <si>
    <t>Flew into Mt. Gimie while en route.</t>
  </si>
  <si>
    <t>Jack N. Boswick - Air Taxi</t>
  </si>
  <si>
    <t>La Verne, California - Willow Rock, Arizona</t>
  </si>
  <si>
    <t>Cessna 401A</t>
  </si>
  <si>
    <t>N6273Q</t>
  </si>
  <si>
    <t>The aircraft failed to become airborne and overran the runway on takeoff. The landing gear collapsed and the plane crashed. Failed to use checklist. Gust lock engaged.</t>
  </si>
  <si>
    <t>Arauca - Cucuta</t>
  </si>
  <si>
    <t>Handley Page HPR-7 Herald 101</t>
  </si>
  <si>
    <t>HK- 718</t>
  </si>
  <si>
    <t>The aircraft crashed after diverting to Villavicencio after experiencing hydrauliproblems and having to feather the No. 1engine.</t>
  </si>
  <si>
    <t>Miami, FL - San Francisco, CA</t>
  </si>
  <si>
    <t>McDonnell Douglas DC-10-10</t>
  </si>
  <si>
    <t>N60NA</t>
  </si>
  <si>
    <t>46700/14</t>
  </si>
  <si>
    <t>Overspeeding of the starboard engine caused the engine to disintegrate. Pieces struck the fuselage, breaking a window, causing rapid explosive decompression and a passenger was sucked out of the plane.  The plane landed safely. The captain and flight engineer were experimenting with the autothrottle system by tripping the circuit breakers which supplied the instruments which measured the rotational speed of each engine's low pressure compressor. This led to engine overspeeding and destruction of the engine.</t>
  </si>
  <si>
    <t>New York City - Prestwick</t>
  </si>
  <si>
    <t>N458PA</t>
  </si>
  <si>
    <t>19368/640</t>
  </si>
  <si>
    <t>Smoke in the cockpit and uncontrollable fire caused by spillage of nitriacid on sawdust packing in the cargo hold. The aircraft was named 'Clipper Titian.'</t>
  </si>
  <si>
    <t>XV-NIE</t>
  </si>
  <si>
    <t>14910/26355</t>
  </si>
  <si>
    <t>Flew into a mountain while en route. Flying under VFR in IFR conditons.</t>
  </si>
  <si>
    <t>CCCP-42503</t>
  </si>
  <si>
    <t>The aircraft crashed after the wing touched the ground while landing short of the runway.</t>
  </si>
  <si>
    <t>Churchill Falls Co.</t>
  </si>
  <si>
    <t>Montreal - Churchill Falls</t>
  </si>
  <si>
    <t>de Havilland DH-125-400A</t>
  </si>
  <si>
    <t>CF- CFL</t>
  </si>
  <si>
    <t>NA741/25213</t>
  </si>
  <si>
    <t>The aircraft crashed 2 miles short of the runway. Inadequate cockpit discipline, distractions in cockpit. Pilot suffered from visual illusions due to relying on visual cues.</t>
  </si>
  <si>
    <t>Elmendorf AFB - Adak</t>
  </si>
  <si>
    <t>Douglas DC-118</t>
  </si>
  <si>
    <t>43718/371</t>
  </si>
  <si>
    <t>Struck a mountain 40 miles from Adak.</t>
  </si>
  <si>
    <t>CCCP-45061</t>
  </si>
  <si>
    <t>Went into a sudden dive and crashed to the ground.</t>
  </si>
  <si>
    <t>N407PA</t>
  </si>
  <si>
    <t>Two phosphorus bombs were thrown into the aircraft prior to its departure. The aircraft was named 'Clipper Celestial.'</t>
  </si>
  <si>
    <t>Capitol Air Service - Air Taxi</t>
  </si>
  <si>
    <t>Norman, OK - Manhattan, KS</t>
  </si>
  <si>
    <t>Cessna 310L</t>
  </si>
  <si>
    <t>N3269X</t>
  </si>
  <si>
    <t>Following ground contact, the aircraft became airborne for a distance of 525 ft., struck power lines and crashed.</t>
  </si>
  <si>
    <t>US - La Paz</t>
  </si>
  <si>
    <t>TAM-47</t>
  </si>
  <si>
    <t>Boeing Vertol CH-47 (helilcopter)</t>
  </si>
  <si>
    <t>Ammunition exploded while the aircraft was on the ground.</t>
  </si>
  <si>
    <t>Paris - Tanger</t>
  </si>
  <si>
    <t>Sud-Aviation Caravelle VI-N</t>
  </si>
  <si>
    <t>OO-SRD</t>
  </si>
  <si>
    <t>069/84</t>
  </si>
  <si>
    <t>After missing the outer marker, the aircraft continued off course and crashed into Mt. Mellaline, 20 kms from the airport at an elevation of 2,300 feet in rain. Crew error. The pilot started his final turn too far east of the runway.</t>
  </si>
  <si>
    <t>CCCP-45004</t>
  </si>
  <si>
    <t>Crashed after takeoff. Engine failure. A defective turbine blade failed resulting in violent vibration of the engine and rupturing of a fuel line and causing an in-flight fire.</t>
  </si>
  <si>
    <t>Executive Funds</t>
  </si>
  <si>
    <t>ZS-DAK</t>
  </si>
  <si>
    <t>The No.1 engine failed while the DC-3  turned onto final approach.  Shortly thereafter,  the No.2 engine also failed. The aircraft was turned towards a beach and was ditched successfully. One  non-swimming passenger  drowned.</t>
  </si>
  <si>
    <t>Bologna - Torino</t>
  </si>
  <si>
    <t>I-TIDE</t>
  </si>
  <si>
    <t>Crashed 2 miles short of the runway during an approach in fog and heavy rain.</t>
  </si>
  <si>
    <t>Servicios AÃ©reos Boliviano</t>
  </si>
  <si>
    <t>CP-990</t>
  </si>
  <si>
    <t>The cargo plane hit a mountain en route.</t>
  </si>
  <si>
    <t>Air East</t>
  </si>
  <si>
    <t>Pittsburgh, PA - Johnstown, PA</t>
  </si>
  <si>
    <t>Beechcraft 99A</t>
  </si>
  <si>
    <t>N125AE</t>
  </si>
  <si>
    <t>U-125</t>
  </si>
  <si>
    <t>Crashed short of the runway.  Failed to maintain flying speed. Improper IFR operation. Premature descent below safe approach slope for reasons undetermined.</t>
  </si>
  <si>
    <t>CCCP-46357</t>
  </si>
  <si>
    <t>Florencia - Bogota</t>
  </si>
  <si>
    <t>Hawker Siddeley HS 748-260</t>
  </si>
  <si>
    <t>FAC-1103</t>
  </si>
  <si>
    <t>The domestiflight crashed into a mountain while en route to Bogota. A fire broke out in the cabin soon after taking off.</t>
  </si>
  <si>
    <t>Santa Rose - La Paz</t>
  </si>
  <si>
    <t>TAM-52</t>
  </si>
  <si>
    <t>The non-scheduled passenger flight crashed while en route to La Paz.</t>
  </si>
  <si>
    <t>Cessnyca</t>
  </si>
  <si>
    <t>HK-1216</t>
  </si>
  <si>
    <t>Crashed after climbing to cruising altitude.</t>
  </si>
  <si>
    <t>CCCP-46277</t>
  </si>
  <si>
    <t>On a positioning flight the aircraft crashed past the end of the runway. Failure of the artificial horizon.</t>
  </si>
  <si>
    <t>Inland Aviation - Air Taxi</t>
  </si>
  <si>
    <t>Ephrata, WA - Portland, OR</t>
  </si>
  <si>
    <t>Cessna 172L</t>
  </si>
  <si>
    <t>N7888G</t>
  </si>
  <si>
    <t>Collided with trees at 5,600 ft. in sleet and freezing rain while en route. Continued VFR flight into adverse weather.</t>
  </si>
  <si>
    <t>Izmir - Istanbul</t>
  </si>
  <si>
    <t>TC-JAO</t>
  </si>
  <si>
    <t>The plane yawed left, pitched nose down and crashed shortly after taking off. Icing. Frost on the wings along with over rotation resulted in a stall. Crew error.</t>
  </si>
  <si>
    <t>Taos Airways - Air Taxi</t>
  </si>
  <si>
    <t>Taos, NM - Albuquerque, NM</t>
  </si>
  <si>
    <t>Beechcraft J-35</t>
  </si>
  <si>
    <t>N633Q</t>
  </si>
  <si>
    <t>Continued VFR flight into adverse weather. Crashed in snow while en route. Attempted to fly into icing conditions without anti-icing equipment or pitot heat.  Pilot minimally instrument qualified.</t>
  </si>
  <si>
    <t>Theif River Aviation - Air Taxi</t>
  </si>
  <si>
    <t>Thief River, MN - Owatonna, MN</t>
  </si>
  <si>
    <t>N5290S</t>
  </si>
  <si>
    <t>Crashed in a steep nose down right wing low attitude in snow. Spatial disorientation. Continued VFR flight into adverse weather.</t>
  </si>
  <si>
    <t>Auckland - Pago Pago</t>
  </si>
  <si>
    <t>N454PA</t>
  </si>
  <si>
    <t>19376/661</t>
  </si>
  <si>
    <t>The aircraft crashed and burned while making ILS approach to Pango Pango International Airport. There was a failure of the crew to correct an excessive rate of descent causing the aircraft to fly into trees short of the runway. Windshear, sensory illusory, inadequate monitoring of flight instruments, and the failure of the crew to call out descent rate. Most aboard the aircraft were not injured by the crash but succumbed to fire and paniafterwards. The aircraft was named Clipper Raidant.</t>
  </si>
  <si>
    <t>San Francisco, CA - Honolulu, HI - Agana, Guam</t>
  </si>
  <si>
    <t>Boeing B-747</t>
  </si>
  <si>
    <t>N732PA</t>
  </si>
  <si>
    <t>19638/3</t>
  </si>
  <si>
    <t>A 16 month old child was asphyxiated by a seat belt while unattended.</t>
  </si>
  <si>
    <t>Military - West German Air Force</t>
  </si>
  <si>
    <t>Transall C-160D</t>
  </si>
  <si>
    <t>50-63</t>
  </si>
  <si>
    <t>The twin-engine turboprop hit a mountain at an elevation of 5,000 ft. during an ILS approach.</t>
  </si>
  <si>
    <t>North Cay Air - Air Taxi</t>
  </si>
  <si>
    <t>St. Croix, VI - St. Thomas, VI</t>
  </si>
  <si>
    <t>Brittonnorman BN-2A6</t>
  </si>
  <si>
    <t>N864JA</t>
  </si>
  <si>
    <t>Lost at sea. Never recovered.</t>
  </si>
  <si>
    <t>Baltimore - Atlanta</t>
  </si>
  <si>
    <t>MDonnell Dougals DC-9</t>
  </si>
  <si>
    <t>An out of work Pennsylvania salesman, Samuel Byck attempted to hijack Flight 523. His plans were to fly the plane into the White House and kill president Richard Nixon. He killed a security guard to get on board. He then shot and killed to copilot and seriously wounded the pilot. He was wounded  by a security guard and soon after killed himself. The plane never left the ground.</t>
  </si>
  <si>
    <t>CP-1052</t>
  </si>
  <si>
    <t>Severe turbulence possibly caused the failure of ropes securing cargo. The center of gravity shifted causing a loss of control. The wreckage was found 2 days later.</t>
  </si>
  <si>
    <t>5-122</t>
  </si>
  <si>
    <t>TC-JAV</t>
  </si>
  <si>
    <t>46704/29</t>
  </si>
  <si>
    <t>The aircraft crashed shortly after takeoff from Orly Airport in Paris, France. Climbing through FL110 the aircraft lost the rear cargo door, resulting in explosive decompression and damage to the cabin floor and control cables. The aircraft lost control and crashed in a forest at a high rate of speed. The service subcontractor and the flight engineer neglected to check the locking mechanism through a recently installed viewport to verify the door was latched properly. In addition, although a service bulletin stipulated that the locking pin should be extended, it was mistakenly shortened causing the latch to release after the cabin was pressurized. On June 12, 1972, an American Airlines DC-10 lost its cargo door shortly after taking off from Detroit Michigan. Using mainly engine thrust the crew was able to land safely. The cause was a defect in the latching mechanism on the door.</t>
  </si>
  <si>
    <t>Pathet Lao Airlines</t>
  </si>
  <si>
    <t>Antonov An-24</t>
  </si>
  <si>
    <t>Fifiteen journalists aboard for an Asian tour.</t>
  </si>
  <si>
    <t>Carson City, NV - San Jose, CA</t>
  </si>
  <si>
    <t>Robertson 414</t>
  </si>
  <si>
    <t>N8118Q</t>
  </si>
  <si>
    <t>Took off on a dark night, turned, climbed and struck a mountain. Pilot failed to follow approved procedures. Failed to see and avoid obstructions. Improper decision and planning.</t>
  </si>
  <si>
    <t>Sierra PacifiAirlines</t>
  </si>
  <si>
    <t>Bishop - Burbank</t>
  </si>
  <si>
    <t>N4819C</t>
  </si>
  <si>
    <t>The aircraft crashed into Poleta Ridge, in the foothills of  the White Mountains at 6,100 ft.  The Wolper Productions Inc. movie crew was being flown from Bishop to Burbank. The flight was being conducted under VFR conditions. It could not be determined why the crew did not maintain a safe distance from hazardous terrain.</t>
  </si>
  <si>
    <t>Tehran - Kobenhavn</t>
  </si>
  <si>
    <t>Aerospatiale Caravelle 10B3</t>
  </si>
  <si>
    <t>OY-STK</t>
  </si>
  <si>
    <t>Collapse of right main landing gear while taxing ruptured the wing fuel tank causing a fire.</t>
  </si>
  <si>
    <t>Wenela Air Services</t>
  </si>
  <si>
    <t>Francistown - Malawi</t>
  </si>
  <si>
    <t>A2-ZER</t>
  </si>
  <si>
    <t>The aircraft crashed into trees and burst into flames after the engines overheated resulting in loss of power. The plane was carrying gold miners. Fuel contamination. Jet A fuel contaminated the aviation gasoline.</t>
  </si>
  <si>
    <t>Island Air</t>
  </si>
  <si>
    <t>Keahole, HI - Kahului, HI</t>
  </si>
  <si>
    <t>Beechcraft H18S</t>
  </si>
  <si>
    <t>N28358</t>
  </si>
  <si>
    <t>Flew into mountain slope in poor visibility. Continued VFR into adverse weather conditions.</t>
  </si>
  <si>
    <t>Hong Kong - Bali, Indonesia - Sydney, Austrailia</t>
  </si>
  <si>
    <t>N446PA</t>
  </si>
  <si>
    <t>19268/544</t>
  </si>
  <si>
    <t>The aircraft was on a flight from Hong Kong to Denpassar, Bali.  While on approach, the plane crashed into Mt. Mesehe at 4,000 ft. killing all aboard. Premature execution of a right hand turn to join the 263 degrees outbound track which was based on the indication given by only one of the ADFs while the other one was still in steady condition. External or internal interference causing an incorrect indication from the automatidirection finder. The aircraft was named Clipper Climax.</t>
  </si>
  <si>
    <t>Ilyushin IL-18E</t>
  </si>
  <si>
    <t>CCCP-75405</t>
  </si>
  <si>
    <t>The plane took off, descended and crashed.</t>
  </si>
  <si>
    <t>CCCP-75559</t>
  </si>
  <si>
    <t>The aircraft crashed after report of a heavy vibration and fire in the No. 4 engine. Structural failure of turbine disin No. 4 the engine.</t>
  </si>
  <si>
    <t>Houston Metro Airlines</t>
  </si>
  <si>
    <t>Galveston, TX - Houston, TX</t>
  </si>
  <si>
    <t>N853SA</t>
  </si>
  <si>
    <t>U-41</t>
  </si>
  <si>
    <t>Crashed during takeoff. Inadequate preflight preparation and planning. Lack of familarity with aircraft.  Misused  flaps. Gust lock engaged.</t>
  </si>
  <si>
    <t>Aero Taxis Equatorianos</t>
  </si>
  <si>
    <t>Pastaza - Ambato</t>
  </si>
  <si>
    <t>HC-AUC</t>
  </si>
  <si>
    <t>Struck a mountain shortly after takeoff. Failure to climb to the minimum safety altitude. Overconfidence of the crew. Distraction by a tourist guide in the cockpit.</t>
  </si>
  <si>
    <t>Fragtflug</t>
  </si>
  <si>
    <t>Nice - Nurnberg</t>
  </si>
  <si>
    <t>TF-OAE</t>
  </si>
  <si>
    <t>44069/396</t>
  </si>
  <si>
    <t>The cargo plane struck trees and crashed while on final approach. Icing. Pilot blood alcohol above normal.</t>
  </si>
  <si>
    <t>Alameda, CA - Indianapolis, IN</t>
  </si>
  <si>
    <t>Lockheed L-100-30 Hercules</t>
  </si>
  <si>
    <t>N14ST</t>
  </si>
  <si>
    <t>While en route the left wing separated from the aircraft. The plane crashed out of contol. The undiscovered, preexisting fatigue cracks, which reduced the strength of the left wing to the degree that it failed as a result of positive aerodynamiloads created by moderate turbulence.</t>
  </si>
  <si>
    <t>CCCP-87579</t>
  </si>
  <si>
    <t>Lambair</t>
  </si>
  <si>
    <t>CF-QWJ</t>
  </si>
  <si>
    <t>The cargo plane suffered an engine failure and spiraled into the ground.</t>
  </si>
  <si>
    <t>Bucaramanga - Cucuta</t>
  </si>
  <si>
    <t>HK-1058</t>
  </si>
  <si>
    <t>The aircraft lost control and crashed after a tailplane failure. Failure in-flight of the tailplane spar causing the left tailplane and elevator the detach.</t>
  </si>
  <si>
    <t>Battambang - Phnom Penh</t>
  </si>
  <si>
    <t>Boeing 307B-1 Stratoliner</t>
  </si>
  <si>
    <t>XW-TFR</t>
  </si>
  <si>
    <t>Crashed during takeoff and burned after 3 engines failed. Mechanical failure due to improper maintenance procedures. Insufficient training of cabin crew.</t>
  </si>
  <si>
    <t>Alaska Helicopter - Air Taxi</t>
  </si>
  <si>
    <t>Umiat, AK - Local</t>
  </si>
  <si>
    <t>Fairchild Hiller FH1100</t>
  </si>
  <si>
    <t>N8679</t>
  </si>
  <si>
    <t>Crashed after the fatigue fracture of the swachplate assembly. Inadequate maintenance and inspection.</t>
  </si>
  <si>
    <t>Aeronorte Colombia</t>
  </si>
  <si>
    <t>HK-728</t>
  </si>
  <si>
    <t>The cargo plane crashed into a mountain at 7,000 ft. shortly after taking off.</t>
  </si>
  <si>
    <t>Air Amercia</t>
  </si>
  <si>
    <t>Phnom Penh - Siagon</t>
  </si>
  <si>
    <t>ST-4</t>
  </si>
  <si>
    <t>The cargo plane was struck by a surface-to-air missile.</t>
  </si>
  <si>
    <t>Laurentian Air Services</t>
  </si>
  <si>
    <t>LaTuque - St. Honore</t>
  </si>
  <si>
    <t>C-FTAT</t>
  </si>
  <si>
    <t>Struck high ground while attempting to land at St. Honore.</t>
  </si>
  <si>
    <t>Military - Canadian Air Force</t>
  </si>
  <si>
    <t>Beirut, Lebanon  - Damascas, Syria</t>
  </si>
  <si>
    <t>de Havilland Canada DHC-5 Buffalo</t>
  </si>
  <si>
    <t>On a routine United Nations flight to Damascus, Syria, from Beirut, Lebanon, climbed eastward over the Lebanese highlands. Apparently painted by Syrian radar and subsequently as it neared the village of Diemas, the decision was made to launch several SAM missiles, one of which destroyed the aircraft.</t>
  </si>
  <si>
    <t>Air  Mali</t>
  </si>
  <si>
    <t>Bamako, Mali - Kano, Nigeria</t>
  </si>
  <si>
    <t>TZ-ABE</t>
  </si>
  <si>
    <t>The aircraft crashed after running out of fuel. After being diverted because of bad weather, a navigation error caused the crew to circle the wrong city.</t>
  </si>
  <si>
    <t>Tumaco - Bogota</t>
  </si>
  <si>
    <t>HK-508</t>
  </si>
  <si>
    <t>The crew became lost in rainy weather and crashed into Trujillo Mountain. Wreckage found 2 months later.</t>
  </si>
  <si>
    <t>MerriAviation - Air Taxi</t>
  </si>
  <si>
    <t>Dietrich, AK - Happy Valley, AK</t>
  </si>
  <si>
    <t>N7620</t>
  </si>
  <si>
    <t>Tried to fly through an obscure mountain pass, tried to turn around and hit the ground.</t>
  </si>
  <si>
    <t>Cumana - Porlamar</t>
  </si>
  <si>
    <t>YV-C-AMX</t>
  </si>
  <si>
    <t>The flight crashed into La Gloria peak in a hurricane.</t>
  </si>
  <si>
    <t>Howard AFB, Panama - La Paz, Bolivia</t>
  </si>
  <si>
    <t>65-0274</t>
  </si>
  <si>
    <t>300-6126</t>
  </si>
  <si>
    <t>Navigational error. Crew started their descent prematurely and struck a mountain.</t>
  </si>
  <si>
    <t>Military - Zairean Air Force</t>
  </si>
  <si>
    <t>9T-TCD</t>
  </si>
  <si>
    <t>PK-GFJ</t>
  </si>
  <si>
    <t>Crashed into a building while landing during poor weather conditions. The plane was blown against the building by a strong gust of wind.</t>
  </si>
  <si>
    <t>Tel Aviv - Athens - Rome - New York</t>
  </si>
  <si>
    <t>N8734</t>
  </si>
  <si>
    <t>20063/789</t>
  </si>
  <si>
    <t>The aircraft pitched up, rolled to the left, went into a steep spiral dive and crashed into the sea. Detonation of an explosive device in the aft cargo hold. A Palestinian organization claimed responsibility. The blast probably buckled the cabin floor damaging the elevator and rudder controls.</t>
  </si>
  <si>
    <t>Charleston, SC - Charlotte, NC - Chicago, IL</t>
  </si>
  <si>
    <t>N8984E</t>
  </si>
  <si>
    <t>47400/443</t>
  </si>
  <si>
    <t>The aircraft flew too low and struck trees 3.3 miles short of the runway during an approach in fog. Flightcrew's lack of altitude awareness at critical points during the approach due to poor cockpit discipline in that the crew did not follow prescribed procedures. The crewmembers were preoccupied with conversations having nothing to do with the operating the aircraft while conducting an instrument approach. The aircraft was 50 knots too fast and 500 feet below the final approach fix.</t>
  </si>
  <si>
    <t>Da Nang - Saigon</t>
  </si>
  <si>
    <t>Boeing B-727-121C</t>
  </si>
  <si>
    <t>XV-NJC</t>
  </si>
  <si>
    <t>Hijacked. Detonation of two hand grenades in the passenger compartment after the pilot refused to fly to Hanoi, North Vietnam. The aircraft attempted to land, executed a missed approach and dove into the ground from a height of 1,000 feet.</t>
  </si>
  <si>
    <t>Riverside Air</t>
  </si>
  <si>
    <t>Las Vegas, NV - Riverside, CA</t>
  </si>
  <si>
    <t>N15528</t>
  </si>
  <si>
    <t>Crashed into cables and caugt fire after a third attempt to land.  Improper IFR procedures. Pilot descended below MDA on VOR approach.</t>
  </si>
  <si>
    <t>Frontier Flying Service - Air Taxi</t>
  </si>
  <si>
    <t>Fairbanks, AK - Dietrich, AK</t>
  </si>
  <si>
    <t>N70026</t>
  </si>
  <si>
    <t>The aircraft suffered engine failure during takeoff and crashed. Excessive ware of spark plugs. Inadequate inspection and maintenance.</t>
  </si>
  <si>
    <t>Winship Air Service</t>
  </si>
  <si>
    <t>Fairbanks, AK - Lupine, AK</t>
  </si>
  <si>
    <t>Volpar 18</t>
  </si>
  <si>
    <t>N357V</t>
  </si>
  <si>
    <t>Crashed after encountering airframe icing. Failed to follow approved procedures and directives. Improper operation of powerplant and powerplant controls.</t>
  </si>
  <si>
    <t>North Cay Airways</t>
  </si>
  <si>
    <t>Saint Croix - Saint Thomas</t>
  </si>
  <si>
    <t>Evergreen Helicopter - Air Taxi</t>
  </si>
  <si>
    <t>N2970W</t>
  </si>
  <si>
    <t>Main rotor separated due to overloading. Evidence of mast bumping. Improper operation of flight controls.</t>
  </si>
  <si>
    <t>Tupolev Tu-154</t>
  </si>
  <si>
    <t>SU-AXB</t>
  </si>
  <si>
    <t>73A-048</t>
  </si>
  <si>
    <t>The aircraft lost control while taking off and crashed. Pilot error. Stalled.</t>
  </si>
  <si>
    <t>Formosa Strait</t>
  </si>
  <si>
    <t>Lockheed WC-130H Hercules</t>
  </si>
  <si>
    <t>65-0965</t>
  </si>
  <si>
    <t>Disappeared after flying into typhoon Bess.</t>
  </si>
  <si>
    <t>Webber Airlines -Air Taxi</t>
  </si>
  <si>
    <t>Kassan, AK - Coffman Cove, AK</t>
  </si>
  <si>
    <t>N129WA</t>
  </si>
  <si>
    <t>Entered local fog conditions after takeoff and collided with trees. Pilot initiated flight in adverse weather conditions.</t>
  </si>
  <si>
    <t>Mabuhay Airways</t>
  </si>
  <si>
    <t>RP-C643</t>
  </si>
  <si>
    <t>15551/26996</t>
  </si>
  <si>
    <t>One hour after takeoff, cruising at FL85, the No.1 engine had to be shut down due to severe vibrations and backfiring. The crew chose to divert to Calapan. At 900 ft over Calapan, the controls began to shake and control of the aircraft  was lost. The aircraft was ditched 700 feet offshore.</t>
  </si>
  <si>
    <t>Deming Flying Service - Air Taxi</t>
  </si>
  <si>
    <t>Kingman, AZ - Deming, NM</t>
  </si>
  <si>
    <t>Cessna 172M</t>
  </si>
  <si>
    <t>N20673</t>
  </si>
  <si>
    <t>The pilot continued flight into poor weather conditions  and thunderstorm activity. Continued VFR flight into adverse weather conditions. Pilot not insturment rated.</t>
  </si>
  <si>
    <t>AltusFlying Service - Air Taxi</t>
  </si>
  <si>
    <t>Dallas, TX - Altus, OK</t>
  </si>
  <si>
    <t>N979L</t>
  </si>
  <si>
    <t>Collided with the ground on final apporach in rain and fog. ATC failed to provide radar vectoring as requested. Pilot descended below MDA.</t>
  </si>
  <si>
    <t>Henry Nichols - Air Taxi</t>
  </si>
  <si>
    <t>Indianapolis, IN - Chicago, Il</t>
  </si>
  <si>
    <t>Cessna 337D</t>
  </si>
  <si>
    <t>N2HN</t>
  </si>
  <si>
    <t>Pilot misjudged altitude in fog and landed in water. Continued VFR flight into adverse weather conditions.</t>
  </si>
  <si>
    <t>Willow Air Service - Air Taxi</t>
  </si>
  <si>
    <t>Willow, AK - Local</t>
  </si>
  <si>
    <t>N2580P</t>
  </si>
  <si>
    <t>Failed to maintain flying speed while in the initial climb. Stalled and crashed. Incorrect trim setting. Plane overloaded.</t>
  </si>
  <si>
    <t>Alaska International Air</t>
  </si>
  <si>
    <t>Fairbanks - Bettles</t>
  </si>
  <si>
    <t>N102AK</t>
  </si>
  <si>
    <t>While en route, the cargo plane lost a wing and spiraled into the ground. Failure of the right wing in fight. Fatigue fracture. Inadequate maintenance and inspection.</t>
  </si>
  <si>
    <t>Hlavka Aviation - Air Taxi</t>
  </si>
  <si>
    <t>Gallup, NM - Rapid City, SD</t>
  </si>
  <si>
    <t>Beechcraft 95-B55</t>
  </si>
  <si>
    <t>N414K</t>
  </si>
  <si>
    <t>Pilot refused weather briefing. Flew into blind canyon. Icing conditions. Continued VFR flight into adverse weather conditions.</t>
  </si>
  <si>
    <t>Pan ArctiOil</t>
  </si>
  <si>
    <t>Lockheed 188PF Electra</t>
  </si>
  <si>
    <t>C-FPAB</t>
  </si>
  <si>
    <t>Crashed into the sea 2 miles short of the runway.</t>
  </si>
  <si>
    <t>OY-DVJ</t>
  </si>
  <si>
    <t>Ditched into the ocean.</t>
  </si>
  <si>
    <t>Southeast Sky - Air Taxi</t>
  </si>
  <si>
    <t>Juneau, AK - Tenakee, AK</t>
  </si>
  <si>
    <t>N97702Z</t>
  </si>
  <si>
    <t>The float equiped plane crashed into the bay in blowing snow and poor visibility. Continued VFR flight into adverse weather conditions.</t>
  </si>
  <si>
    <t>Orient Air System and Integrated Services</t>
  </si>
  <si>
    <t>Douglas C-47A-30</t>
  </si>
  <si>
    <t>RP-C570</t>
  </si>
  <si>
    <t>25452/14007</t>
  </si>
  <si>
    <t>The No.2 prop was feathered when the engine failed after taking off. The aircraft lost altitude during a 180 degree turn and a forced landing was made in a rice field.</t>
  </si>
  <si>
    <t>Soddu - Beica</t>
  </si>
  <si>
    <t>ET-AAR</t>
  </si>
  <si>
    <t>Crashed on takoff.</t>
  </si>
  <si>
    <t>Nairobi - Johannesburg</t>
  </si>
  <si>
    <t>Boeing B-747-130</t>
  </si>
  <si>
    <t>D-ABYB</t>
  </si>
  <si>
    <t>19747/29</t>
  </si>
  <si>
    <t>The aircraft stalled and crashed during takeoff. The wing flaps were not extended. First fatal Boeing 747 accident to occur.</t>
  </si>
  <si>
    <t>Alpa Servicios AÃ©reos</t>
  </si>
  <si>
    <t>Cessna 500 Citation I</t>
  </si>
  <si>
    <t>EC-CGG</t>
  </si>
  <si>
    <t>500-0108</t>
  </si>
  <si>
    <t>New York City, NY - Buffalo, NY</t>
  </si>
  <si>
    <t>Boeing B-727-251</t>
  </si>
  <si>
    <t>N274US</t>
  </si>
  <si>
    <t>The aircraft stalled in a climb from which recovery was not effected. The loss of control of the aircraft because the flight crew failed to recognize and correct the aircraft's high-angle-of-attack, low-speed stall and its descending spiral. The stall was precipitated by the flight crew's improper reaction to erroneous airspeed and Mach indications which had resulted from a blockage of the pitot heads by atmospheriicing. Contrary to standard operational procedures, the flight crew had not activated the pitot head heaters.</t>
  </si>
  <si>
    <t>Columbus - Washington D.C.</t>
  </si>
  <si>
    <t>Boeing B-727-231</t>
  </si>
  <si>
    <t>N54328</t>
  </si>
  <si>
    <t>20306/791</t>
  </si>
  <si>
    <t>The plane crashed into high terrain at approximately 270 mph during an approach to Dulles Airport. The crew's decision to descend before aircraft reached the approach segment. The crew ignored high terrain marked on the en route chart and continued their descent. Lack of clarity in ATC procedures. The issuance of the approach clearance when the flight was 44 miles from the airport on an unpublished route without clearly defined minimum altitudes. Inadequate depiction of altitude restrictions on the profile view of the approach chart for the VOR/DME approach to Runway 12 at Dulles International Airport.</t>
  </si>
  <si>
    <t>Martinair Holland NV</t>
  </si>
  <si>
    <t>Surabaya - Jeddah</t>
  </si>
  <si>
    <t>McDonnell Douglas DC-8-55F</t>
  </si>
  <si>
    <t>PH-MHB</t>
  </si>
  <si>
    <t>45818/242</t>
  </si>
  <si>
    <t>The aircraft impacted high ground during approach. The crew descended below a safe altitude due to a position error resulting from misinterpretation of Doppler and weather radar.</t>
  </si>
  <si>
    <t>Old Harbor, AK - Kodiac, AK</t>
  </si>
  <si>
    <t>Grumman G-21</t>
  </si>
  <si>
    <t>N1583V</t>
  </si>
  <si>
    <t>Shot down by a surface-to-air missile.</t>
  </si>
  <si>
    <t>Yakovlev 40</t>
  </si>
  <si>
    <t>CCCP-87630</t>
  </si>
  <si>
    <t>Overran the runway and hit a dyke while attempting to take off. Elevator lock not removed.</t>
  </si>
  <si>
    <t>Aerovias Venezolanas SA (Venezuela)</t>
  </si>
  <si>
    <t>YV-C-AVM</t>
  </si>
  <si>
    <t>47056/89</t>
  </si>
  <si>
    <t>The flight crashed 5 minutes after taking off. Undetermined cause. Possible engine failure.</t>
  </si>
  <si>
    <t>Harbor Airlines - Air Taxi</t>
  </si>
  <si>
    <t>Riverton Heights, WA - Oak Harbor, OR</t>
  </si>
  <si>
    <t>Brittonorman BN-2A</t>
  </si>
  <si>
    <t>N66HA</t>
  </si>
  <si>
    <t>The aircraft crashed into a residental area while in an initial climb. Unknown matter in pitot statisystem effected A/S indicator. Pilot diverted attention from operation of aircraft.</t>
  </si>
  <si>
    <t>Antonov AN-24RV</t>
  </si>
  <si>
    <t>YR-AMD</t>
  </si>
  <si>
    <t>Crashed into Lotru mountains.</t>
  </si>
  <si>
    <t>CCCP-45037</t>
  </si>
  <si>
    <t>Da Lat - Nha Trang</t>
  </si>
  <si>
    <t>ST-1</t>
  </si>
  <si>
    <t>Shot down with a SAM missile.</t>
  </si>
  <si>
    <t>Richland Flying Service - Air Taxii</t>
  </si>
  <si>
    <t>Richland, WA  - Seattle, WA</t>
  </si>
  <si>
    <t>Cessna TU206D</t>
  </si>
  <si>
    <t>N71972</t>
  </si>
  <si>
    <t>Unable to maintain altitude and crashed into trees. Icing conditons. Airfame icing.</t>
  </si>
  <si>
    <t>Military - Argentine Navy</t>
  </si>
  <si>
    <t>AE-259</t>
  </si>
  <si>
    <t>Flew into the side of a mountain in poor weather conditons.</t>
  </si>
  <si>
    <t>San Vicente del Caguan - Florencia</t>
  </si>
  <si>
    <t>FAC-688</t>
  </si>
  <si>
    <t>Crashed and burned in mountains while en route. Improper flight planning by proceeding in mountainous terrain during adverse weather conditions which had reduced visibility along the route.</t>
  </si>
  <si>
    <t>Golden West Airlines / Private</t>
  </si>
  <si>
    <t>Ontario - Los Angeles</t>
  </si>
  <si>
    <t>de Hav Can. DHC-6 Tw Otter 100/ Cessna</t>
  </si>
  <si>
    <t>N6383</t>
  </si>
  <si>
    <t>Midair collision between a DHC-6 and a Cessna 150 at 2,200 feet while approaching Ontario Airport. Twelve aboard the Otter  and two aboard the Cessna killed. The failure of both flight crews to see the other aircraft in sufficient time to initiate evasive action. This was because of the position of the sun, the closure angle of the aircraft and the necessity of the Twin Otter's flight crew to acquire visual contact with radar reported traffidirectly ahead of them.</t>
  </si>
  <si>
    <t>Juneau, AK - Return</t>
  </si>
  <si>
    <t>N1944</t>
  </si>
  <si>
    <t>The aircraft disappeared after attempting to return to Juneau. Not found. Probable cause unknown.</t>
  </si>
  <si>
    <t>Berlin - Budapest</t>
  </si>
  <si>
    <t>HA-MOH</t>
  </si>
  <si>
    <t>The aircraft crashed into the ground 1,360 meters past the runway threshold and 120 meters to the left of the center line while attempting to land at Ferihegy airport. Poor weather, fog, nightime conditions, lack of crew coordination and possible spatial disorientation contributed to the accident.</t>
  </si>
  <si>
    <t>TC-JAP</t>
  </si>
  <si>
    <t>After an electrical failure at the airport the aircraft initiated a go-around. Because another aircraft was about to take off, an extended downwind leg was flown. The aircraft crashed into the Sea of  Marmara while in the process of making the second approach.</t>
  </si>
  <si>
    <t>Linea AÃ©rea Nacional</t>
  </si>
  <si>
    <t>Santo Domingo - Port-au-Prince</t>
  </si>
  <si>
    <t>Douglas DC-3-313</t>
  </si>
  <si>
    <t>HI-222</t>
  </si>
  <si>
    <t>Crashed during take off.</t>
  </si>
  <si>
    <t>Kenai, AK - Gulkana, AK</t>
  </si>
  <si>
    <t>N54734</t>
  </si>
  <si>
    <t>Misjudged altitude. Flew into rising terrain. Not recovered due to avalanche danger.</t>
  </si>
  <si>
    <t>Horizon Properties</t>
  </si>
  <si>
    <t>Lawton, OK - Huntsville, TX</t>
  </si>
  <si>
    <t>N15HC</t>
  </si>
  <si>
    <t>The flight was diverted to Houston because weather at Huntsville was below minima.  An ILS approach was abandoned due to intermittent operation of the aircraft ILS localizer receiver instruments. The crew then tried an approach with Houston TRACON monitoring on surveillance radar. The DC-3 descended too low until the left wing collided with a  high power line tower, located 1.8 miles short of the runway. Fifteen feet of wing was torn off and the aircraft continued another 650 feet before striking the ground inverted.  Improper in-flight decisions or planning and improper IFR operation.</t>
  </si>
  <si>
    <t>Manila - Iligan</t>
  </si>
  <si>
    <t>Hawker Siddeley HS-748 2</t>
  </si>
  <si>
    <t>RP-C1028</t>
  </si>
  <si>
    <t>The No. 2 engine caught fire shortly after takeoff.  The aircraft crashed into a rice field 3 miles short of the runway while making an emergency approach back to the airport.</t>
  </si>
  <si>
    <t>Military - Deutsche Luftwaffe</t>
  </si>
  <si>
    <t>Transall C-160</t>
  </si>
  <si>
    <t>D-85</t>
  </si>
  <si>
    <t>Slammed into a mountain at an altitude of 5,000 ft. during an approach to Canea in a snow shower.</t>
  </si>
  <si>
    <t>PacifiAlaska Airlines</t>
  </si>
  <si>
    <t>Fairbanks - Happy Valley Camp</t>
  </si>
  <si>
    <t>Douglas DC-6BF</t>
  </si>
  <si>
    <t>N77DG</t>
  </si>
  <si>
    <t>43520/222</t>
  </si>
  <si>
    <t>The cargo plane lost three of four engines on takeoff. The crew tried to return to the airport but crashed short of the runway. Fuel contamination. Water in fuel.</t>
  </si>
  <si>
    <t>Aerocondor</t>
  </si>
  <si>
    <t>Medellin, Colombia - Miami, Florida</t>
  </si>
  <si>
    <t>Canadair CL-44</t>
  </si>
  <si>
    <t>HK-1972</t>
  </si>
  <si>
    <t>Minutes after taking off in a rainstorm the right wing struck a tree. The crew lost control of the plane and crashed.</t>
  </si>
  <si>
    <t>Embraer 110C Bandeirante</t>
  </si>
  <si>
    <t>PP-SBE</t>
  </si>
  <si>
    <t>The plane crashed into houses after taking off and burst into flames. The plane had engine trouble, attempted to return to the airport when it crashed into the houses.</t>
  </si>
  <si>
    <t>Burlington Air - Air Taxi</t>
  </si>
  <si>
    <t>Moline, IL - Racine IL</t>
  </si>
  <si>
    <t>Beechcraft 95</t>
  </si>
  <si>
    <t>N2061C</t>
  </si>
  <si>
    <t>The aircraft suffered partial loss of engine power while en route. Made a forced crash landing.  Not equipped with anti- icing. Conditions conducive to carburetor induction icing. Attempted operation with know deficiencies in equipment. Initiated flight in adverse weather conditions.</t>
  </si>
  <si>
    <t>XV-NUJ</t>
  </si>
  <si>
    <t>Shot down by a hand-held surface-to-air missile by North Vietnamese forces 25 miles SW of Pleiku.</t>
  </si>
  <si>
    <t>El Palomar AB - San Carlos de Bariloche</t>
  </si>
  <si>
    <t>TC-72</t>
  </si>
  <si>
    <t>The aircraft struck a mountain while preparing for an ILS approach in poor weather. Crew error. Crew descended below the minimum safe altitude before knowing their position.</t>
  </si>
  <si>
    <t>ST-ADB</t>
  </si>
  <si>
    <t>Clark AFB - Japan</t>
  </si>
  <si>
    <t>Lockheed C-141A (L.300)</t>
  </si>
  <si>
    <t>64-0641</t>
  </si>
  <si>
    <t>The aircraft struck a ridge of  Mt. Constance in OlympiNational Park. Faulty clearance by the ATC after misidentifying the C-141 as another aircraft.</t>
  </si>
  <si>
    <t>Tan Son AFB - Clark AFB</t>
  </si>
  <si>
    <t>Lockheed C-5A Galaxy</t>
  </si>
  <si>
    <t>68-218</t>
  </si>
  <si>
    <t>The aircraft reported it was returning to Tan Son Nhut Airbase 15 minutes after taking off. The aircraft was not able to make the airport and crashed landed into a rice paddy, 1.5 miles from the airport. The flight was evacuating 243 Vietnamese orphans. Pressure failure due to a faulty rear loading ramp caused decompression which led to severed rudder and elevator cables and loss of two hydraulisystems resulting in a loss of pitch control. Worst single non-combat U.S. military aviation disaster.</t>
  </si>
  <si>
    <t>Skips Air Service - Air Taxi</t>
  </si>
  <si>
    <t>Fresno, CA - Santa Barbara, CA</t>
  </si>
  <si>
    <t>Cessna 310Q</t>
  </si>
  <si>
    <t>N7634Q</t>
  </si>
  <si>
    <t>Descended into obscured mountain slope. Continued VFR flight into adverse weather.</t>
  </si>
  <si>
    <t>Anaktuvak, AK - Deadhorse, AK</t>
  </si>
  <si>
    <t>N59521</t>
  </si>
  <si>
    <t>Continued VFR flight into adverse weather. Pilot said gyro not working properly.</t>
  </si>
  <si>
    <t>Ocana - Cucuta</t>
  </si>
  <si>
    <t>FAC- 663</t>
  </si>
  <si>
    <t>Crashed  on its inaugural flight.</t>
  </si>
  <si>
    <t>Air Express</t>
  </si>
  <si>
    <t>VH-SJQ</t>
  </si>
  <si>
    <t>Following an engine failure the cargo plane could not maintain altitude and crashed into the ocean.</t>
  </si>
  <si>
    <t>Foster Aviation</t>
  </si>
  <si>
    <t>Savoonga, AK - Gambell, AK</t>
  </si>
  <si>
    <t>Piper PA-23-250</t>
  </si>
  <si>
    <t>N5067Y</t>
  </si>
  <si>
    <t>27-2081</t>
  </si>
  <si>
    <t>The cabin door came open in flight distracting the pilot. Failed to maintain flying speed. Stalled.</t>
  </si>
  <si>
    <t>Nakhom Phanom AB - Utapao AB</t>
  </si>
  <si>
    <t>Sikorsky CH-53C (helicopter)</t>
  </si>
  <si>
    <t>68-10933</t>
  </si>
  <si>
    <t>The copter was observed in an uncontrollable descent to earth in an inverted attitude after which it crashed and burned. Cracking of a rotor spindle assembly  which led to separation of the main rotor.</t>
  </si>
  <si>
    <t>Legaspi - Manilla</t>
  </si>
  <si>
    <t>BAC One-Eleven 524FF</t>
  </si>
  <si>
    <t>RP-C1184</t>
  </si>
  <si>
    <t>A bomb exploded in the right rear lavatory causing a hole in the fuselage. The plane landed safely.</t>
  </si>
  <si>
    <t>Hawker Siddeley HS-748-235 Srs. 2A</t>
  </si>
  <si>
    <t>PP-VDN</t>
  </si>
  <si>
    <t>The aircraft landed with excessive speed and touched down on the last 300 meters of the runway, overran the runway, crossed a street and crashed into a house.</t>
  </si>
  <si>
    <t>New Orleans - New York City</t>
  </si>
  <si>
    <t>Boeing B-727-225</t>
  </si>
  <si>
    <t>N8845E</t>
  </si>
  <si>
    <t>20443/837</t>
  </si>
  <si>
    <t>The aircraft crashed into the approach lights to runway 22L at JFK while on an ILS approach to the runway. Aircraft's encounter with heavy rain and a very strong thunderstorm that was located astride the ILS localizer course which resulted in a high descent rate into approach light towers.The flightcrew's delayed recognition and correction of the high descent rate and their reliance upon visual cues rather than on flight instrument reference. However, the adverse winds might have been too severe for a successful approach and landing even had they relied upon and responded rapidly to the indications of the flight instruments.Contributing to the accident was the continued use of Runway 22L when it should have become evident to both air trafficontrol personnel and the flightcrew that a severe weather hazard existed along the approach path.</t>
  </si>
  <si>
    <t>Hamilton Aviation</t>
  </si>
  <si>
    <t>Detroit, MI - Peducah, KY</t>
  </si>
  <si>
    <t>N791A</t>
  </si>
  <si>
    <t>Crashed in an emergency landing. Fatigue fracture of the cylinder head. Standpipe cutoff flush with bottom of oil tank. Improper maintenance.</t>
  </si>
  <si>
    <t>Taxi Aereo El Venado</t>
  </si>
  <si>
    <t>Cucuta - Tame</t>
  </si>
  <si>
    <t>HK-1309</t>
  </si>
  <si>
    <t>Touraine Air Transport</t>
  </si>
  <si>
    <t>Nantes - Brest</t>
  </si>
  <si>
    <t>F-BTQE</t>
  </si>
  <si>
    <t>U- 61</t>
  </si>
  <si>
    <t>Crashed on takeoff after engine failure in the No. 2 engine.</t>
  </si>
  <si>
    <t>FAC-970</t>
  </si>
  <si>
    <t>Aerovias Condor</t>
  </si>
  <si>
    <t>Bogota  - Barranquilla</t>
  </si>
  <si>
    <t>Lockheed L-188AF Electra</t>
  </si>
  <si>
    <t>HK-1976</t>
  </si>
  <si>
    <t>The cargo plane barely took off when it settled back on the runway and crashed into a DC-6. Both planes destroyed.</t>
  </si>
  <si>
    <t>Homer Air Service - Air Taxi</t>
  </si>
  <si>
    <t>Homer, AK - Local</t>
  </si>
  <si>
    <t>N6817L</t>
  </si>
  <si>
    <t>Diverted attention from aircraft. Misjudged altitude and clearance. Struck high obstruction.</t>
  </si>
  <si>
    <t>Oceanaire Helicopter - Air Taxi</t>
  </si>
  <si>
    <t>Poway, CA - Pomona, CA</t>
  </si>
  <si>
    <t>N58137</t>
  </si>
  <si>
    <t>Departed from well lighted area into surrounding unlighted terrain with fog in area. Crashed.  Spatial disorientation.</t>
  </si>
  <si>
    <t>CCCP-87475</t>
  </si>
  <si>
    <t>The aircraft struck a mountain after an attempted go-around.</t>
  </si>
  <si>
    <t>Exercise</t>
  </si>
  <si>
    <t>57-0454</t>
  </si>
  <si>
    <t>Crashed while flying low in an exercise in formation. Propeller separation.</t>
  </si>
  <si>
    <t>Hualien - Taipei</t>
  </si>
  <si>
    <t>Vickers 837 Viscount</t>
  </si>
  <si>
    <t>B-2029</t>
  </si>
  <si>
    <t>Stalled and crashed during thunderstorm while attempting to land for a second time. The pilot attempted a go around but the plane did not respond, thw eing hit the ground and the plane crashed. The pilot decided to pull up too late for another try at landing and failed to operate the plane properly while doing so.</t>
  </si>
  <si>
    <t>Paris - Agadir</t>
  </si>
  <si>
    <t>JY-AEE</t>
  </si>
  <si>
    <t>18767/376</t>
  </si>
  <si>
    <t>The aircraft was on approach when the right wing tip and No. 4 engine struck a mountain peak at 2,400 feet.  Part of the wing separated and the plane crashed into a ravine. Crew error.</t>
  </si>
  <si>
    <t>Military - Nicaraguan Air Force</t>
  </si>
  <si>
    <t>Veracruz - Managua</t>
  </si>
  <si>
    <t>Douglas DC-47</t>
  </si>
  <si>
    <t>The plane was unable to land at Ilopango, El Salvador to refuel because of adverse weather conditions. The plane most likely ran out of fuel and crashed into the PacifiOcean.</t>
  </si>
  <si>
    <t>Denver - Wichita</t>
  </si>
  <si>
    <t>N88777</t>
  </si>
  <si>
    <t>19798/608</t>
  </si>
  <si>
    <t>The aircraft climbed to about 100 feet above runway 35L and then crashed near the departure end of the runway. At the time of the accident, a thunderstorm with associated rain showers was moving over the northern portion of the airport. The aircraft's encounter, immediately following takeoff, with severe windshear at an altitude and airspeed which precluded recovery to level flight.</t>
  </si>
  <si>
    <t>CCCP-87323</t>
  </si>
  <si>
    <t>Crash during pool visibility and weather conditions.</t>
  </si>
  <si>
    <t>Prague, Czechoslovakia - Damascus, Syria</t>
  </si>
  <si>
    <t>OK-DBF</t>
  </si>
  <si>
    <t>The airliner crashed into a sandy knoll, 10 miles NE of Damascus during an approach to Damascus International Airport. Failure of the crew to maintain the minimum flight altitude.</t>
  </si>
  <si>
    <t>Portsmouth Aviation - Air Taxi</t>
  </si>
  <si>
    <t>Monticello, NY - Portsmoutn, OH</t>
  </si>
  <si>
    <t>N44323</t>
  </si>
  <si>
    <t>The aircraft suffered engine failure on final. Fuel exhaustion. Evasive maneuver to avoid collision. Tried to avoid trees and crashed.</t>
  </si>
  <si>
    <t>Crashed into the PacifiOcean after running out of fuel after diverting to an alternate airport.</t>
  </si>
  <si>
    <t>Wien Air Alaska</t>
  </si>
  <si>
    <t>Nome - Gambell</t>
  </si>
  <si>
    <t>N4904</t>
  </si>
  <si>
    <t>After several landing attempts, the aircraft crashed into Sevuokuk Mountain, in fog, while attempting to land at Gambell Airport. The flightcrew's failure to adhere to prescribed company instrument approach procedures while attempting to land in adverse weather conditions.</t>
  </si>
  <si>
    <t>Stuttgart - Leipzig</t>
  </si>
  <si>
    <t>Tupolev TU-134</t>
  </si>
  <si>
    <t>DM-SCD</t>
  </si>
  <si>
    <t>The aircraft descended below the glide path and struck a radio tower short of the runway. The captain was sentenced to 5 years in prison, the co-pilot, navigator and radio officer received 3 year sentences each. The plane collided with the radio tower because the pilot was flying below the minimum flight altitude.</t>
  </si>
  <si>
    <t>Bahar Dar - Debra Marcos</t>
  </si>
  <si>
    <t>ET-ABX</t>
  </si>
  <si>
    <t>The plane was flying at FL 115 under VFR in scattered clouds. When breaking through a cloud bank a mountain was seen up ahead. A steep climbing turn was initiated, but the tail struck trees, control was lost and the aircraft crashed inverted.</t>
  </si>
  <si>
    <t>Jakarta - Palembang</t>
  </si>
  <si>
    <t>PK-GVC</t>
  </si>
  <si>
    <t>Landed short and struck trees while on approach in poor weather. VFR flight in weather conditions below minima.</t>
  </si>
  <si>
    <t>Budapest - Beirut, Lebanon</t>
  </si>
  <si>
    <t>Tupolev TU-154B</t>
  </si>
  <si>
    <t>HA-LCI</t>
  </si>
  <si>
    <t>The aircraft crashed into the Mediterranean sea while on approach. The ILS localizer was down at the time but a visible approach was possible. Cause unknown.</t>
  </si>
  <si>
    <t>Northern Thunderbird Air</t>
  </si>
  <si>
    <t>Prince George - Dease Lake</t>
  </si>
  <si>
    <t>CF-MHU</t>
  </si>
  <si>
    <t>Flew into a mountain ridge.</t>
  </si>
  <si>
    <t>Boeing 727-24C</t>
  </si>
  <si>
    <t>HK-1272</t>
  </si>
  <si>
    <t>19525/439</t>
  </si>
  <si>
    <t>The cargo plane struck trees and broke up on a second landing attempt in poor weather.</t>
  </si>
  <si>
    <t>Connair</t>
  </si>
  <si>
    <t>Mount Isa - Cairns</t>
  </si>
  <si>
    <t>de Havilland DH114 Heron 2E</t>
  </si>
  <si>
    <t>VH-CLS</t>
  </si>
  <si>
    <t>Improper approach during a storm. Crew error. Misalignment of the aircraft with the runway and abandonment of the landing approach. The pilot-in-command did not immediately initiate a climb to a safe altitude for reasons unknown.</t>
  </si>
  <si>
    <t>Las Vegas, NV - So. Lake Tahoe, CA</t>
  </si>
  <si>
    <t>Piper PA-34</t>
  </si>
  <si>
    <t>N1495X</t>
  </si>
  <si>
    <t>Collided with trees while descending to land. Pilot fatigue.</t>
  </si>
  <si>
    <t>Tomonoco - La Paz</t>
  </si>
  <si>
    <t>Convair CV-440-12</t>
  </si>
  <si>
    <t>TAM-44</t>
  </si>
  <si>
    <t>The aircraft took off reaching a altitude of only 300 feet which was insufficient to clear the terrain surrounding the airport. Cause not determined. Overloaded.</t>
  </si>
  <si>
    <t>Inex Adria Aviopromet</t>
  </si>
  <si>
    <t>Tivat - Praha</t>
  </si>
  <si>
    <t>YU-AJO</t>
  </si>
  <si>
    <t>47457/620</t>
  </si>
  <si>
    <t>The aircraft landed short and hit high ground during an ILS approach in fog.</t>
  </si>
  <si>
    <t>Bell 212</t>
  </si>
  <si>
    <t>N90057</t>
  </si>
  <si>
    <t>The helicopter crashed after the main rotor failed. No occupants ever found.</t>
  </si>
  <si>
    <t>Quakertown Aviation - Air Taxi</t>
  </si>
  <si>
    <t>Latrobe, PA - State College, PA</t>
  </si>
  <si>
    <t>NA Rockwell 112</t>
  </si>
  <si>
    <t>N4QA</t>
  </si>
  <si>
    <t>Collided with mountain at 1,500 ft. while attempting to land. Misjudged altitude and clearance.</t>
  </si>
  <si>
    <t>Uaxactun - Flores</t>
  </si>
  <si>
    <t>TG-AGA</t>
  </si>
  <si>
    <t>Crashed into mountainous jungle in poor visibility and heavy rain.</t>
  </si>
  <si>
    <t>CCCP-46349</t>
  </si>
  <si>
    <t>Near Novgorod (Russia</t>
  </si>
  <si>
    <t>CCCP-87458</t>
  </si>
  <si>
    <t>Crashed into a build in fog while attempting to land. Pilot descended below MDA</t>
  </si>
  <si>
    <t>LZ-ANA</t>
  </si>
  <si>
    <t>Military - Israel  Air Force</t>
  </si>
  <si>
    <t>Lockheed C-130 Hercules</t>
  </si>
  <si>
    <t>Crashed 15 ft. below the summit of cloud-obscured Jebel Hilal Mountain on the Israeli-occupied Sinai Peninsula.</t>
  </si>
  <si>
    <t>Piper PA-23-250 Aztec</t>
  </si>
  <si>
    <t>N6645Y</t>
  </si>
  <si>
    <t>27-3960</t>
  </si>
  <si>
    <t>Race car driver Graham Hill, 46, was killed when the plane he was piloting got lost in fog and crashed near Elstree Airport.</t>
  </si>
  <si>
    <t>SceniAirline - Air Taxi</t>
  </si>
  <si>
    <t>Ely, NV - Elko, NV</t>
  </si>
  <si>
    <t>N52SA</t>
  </si>
  <si>
    <t>Crashed in snow and turbulence while descending to land. Descended below minima. Pilot didn't use available instrument approach chart.</t>
  </si>
  <si>
    <t>Philippine Aerotransport</t>
  </si>
  <si>
    <t>Britten-Norman BN-2A-21 Islander</t>
  </si>
  <si>
    <t>RP-C2136</t>
  </si>
  <si>
    <t>Star Aviation</t>
  </si>
  <si>
    <t>Denver, CO - Grandby, CO</t>
  </si>
  <si>
    <t>Mitsubishi MU-2B</t>
  </si>
  <si>
    <t>N133MA</t>
  </si>
  <si>
    <t>Crashed into mountains. Continued VFR flight into adverse weather conditions.</t>
  </si>
  <si>
    <t>Beirut - Dubai</t>
  </si>
  <si>
    <t>Boeing B-720B-023B</t>
  </si>
  <si>
    <t>OD-AFT</t>
  </si>
  <si>
    <t>18020/165</t>
  </si>
  <si>
    <t>The aircraft broke-up at FL 370 and crashed in the desert. Detonation of an explosive device in the forward cargo compartment.</t>
  </si>
  <si>
    <t>Moscow - Vnukovo</t>
  </si>
  <si>
    <t>CCCP-45036</t>
  </si>
  <si>
    <t>The plane rolled to the left and crashed into houses after takeoff. Failure of both artificial horizons.</t>
  </si>
  <si>
    <t>Winship Air</t>
  </si>
  <si>
    <t>Anchorage, AK - Deadhorse, AK</t>
  </si>
  <si>
    <t>Lear Jet 24A</t>
  </si>
  <si>
    <t>N651LJ</t>
  </si>
  <si>
    <t>Crashed short of the runway in fog. The pilot descended below published minimums because of low fuel.  Inadequate preflight planning. Improper IFR operation.</t>
  </si>
  <si>
    <t>Orlando Airways - Air Taxi</t>
  </si>
  <si>
    <t>Albuquerque, NM - Gallup, NM</t>
  </si>
  <si>
    <t>N5258Y</t>
  </si>
  <si>
    <t>Crashed in snow showers and low visibility.</t>
  </si>
  <si>
    <t>RP-C2135</t>
  </si>
  <si>
    <t>Taxi Aereo el Venado</t>
  </si>
  <si>
    <t>Bogota - La Macarene</t>
  </si>
  <si>
    <t>HK-172</t>
  </si>
  <si>
    <t>Hit an 11,620 ft. mountain in poor weather.</t>
  </si>
  <si>
    <t>Green Acres - Air Taxi</t>
  </si>
  <si>
    <t>Butte, MT - Kooskia, ID</t>
  </si>
  <si>
    <t>Bellanca 17-30</t>
  </si>
  <si>
    <t>N7385V</t>
  </si>
  <si>
    <t>Struck trees in mountainous area in rain and low visibility at 5,700 ft. north of proposed route.  Continued VFR flight into adverse weather.</t>
  </si>
  <si>
    <t>Frigorifico Maniqui</t>
  </si>
  <si>
    <t>CP- 573</t>
  </si>
  <si>
    <t>The plane was forced to return to San Borja after the No.2 engine failed.  After crossing the runway the plane crashed into trees 1.2 miles past the end of the runway. Malfunction or failure of the No. 2 engine, landing gear malfunction and an improper landing procedure.</t>
  </si>
  <si>
    <t>Loja - Guayaquil</t>
  </si>
  <si>
    <t>Hawker Siddeley HS-748-246</t>
  </si>
  <si>
    <t>FAE-683</t>
  </si>
  <si>
    <t>The aircraft lost altitude and the right wing struck trees as the plane crashed in the Chillacocha mountain range at 9.000 ft. while en route.</t>
  </si>
  <si>
    <t>CAAC</t>
  </si>
  <si>
    <t>Guangzhou - Changsha</t>
  </si>
  <si>
    <t>B-492</t>
  </si>
  <si>
    <t>Crashed during the approach.</t>
  </si>
  <si>
    <t>Transbrasil</t>
  </si>
  <si>
    <t>PT-TBD</t>
  </si>
  <si>
    <t>CCCP-75558</t>
  </si>
  <si>
    <t>The crew was practicing dual engine failure with No. 3 and 4 engines shut down. The airplane lost control when the captain attempted a go-around and the No. 3 engine failed to relight. The propeller caused strong drag and the aircraft rolled and impacted the ground.</t>
  </si>
  <si>
    <t>Falcon Airways - Air Taxi</t>
  </si>
  <si>
    <t>Lafayette, LA - Patterson, LA</t>
  </si>
  <si>
    <t>Beechcraft  C-45H</t>
  </si>
  <si>
    <t>N3329G</t>
  </si>
  <si>
    <t>After the plane took off, cargo shifted causing the plane to enter a layer of fog and crash into a swamp. Improperly loaded cargo.</t>
  </si>
  <si>
    <t>LAC Colombia</t>
  </si>
  <si>
    <t>Santa Maria - Curacao</t>
  </si>
  <si>
    <t>HK-1389</t>
  </si>
  <si>
    <t>43519/221</t>
  </si>
  <si>
    <t>The cargo plane crashed into the ocean. Engine failure.</t>
  </si>
  <si>
    <t>Mildenhall, England - Torrejon AFB</t>
  </si>
  <si>
    <t>60-0368</t>
  </si>
  <si>
    <t>18143/482</t>
  </si>
  <si>
    <t>Temsco Helicopter - Air Taxi</t>
  </si>
  <si>
    <t>N9172F</t>
  </si>
  <si>
    <t>Crashed while climbing to cruise altitude. Failed to maintain adequate rotor speed.</t>
  </si>
  <si>
    <t>Mercer Airlines</t>
  </si>
  <si>
    <t>Burbank - Ontario</t>
  </si>
  <si>
    <t>N901MA</t>
  </si>
  <si>
    <t>The aircraft took off from Burbank when a propeller blade separated, causing an engine failure. The aircraft circled back to the airport and attempted an emergency landing but upon touchdown the planeâ€™s speed was too great. As a result, the landing was aborted and the flight crew opted to divert to nearby Van Nuys Airport. While en route, a second engine failed and the aircraft crashed onto the Woodley Golf Course one mile short of the runway at Van Nuys. The aircraft plowed into a small unoccupied building and came to rest against a portable bungalow.</t>
  </si>
  <si>
    <t>CCCP-42327</t>
  </si>
  <si>
    <t>Antilles Air</t>
  </si>
  <si>
    <t>St. Thomas, VI - St. Croix, VI</t>
  </si>
  <si>
    <t>Grumman G-21A seaplane</t>
  </si>
  <si>
    <t>N4772C</t>
  </si>
  <si>
    <t>B131</t>
  </si>
  <si>
    <t>Crashed into the water and sank while attempting and emergency forced. Unscheduled feathering of right prop for undetermined reasons. Engine failure for undetermined reasons.</t>
  </si>
  <si>
    <t>Ilyushin II-14P</t>
  </si>
  <si>
    <t>YR-ILO</t>
  </si>
  <si>
    <t>Southeastern Bolivia</t>
  </si>
  <si>
    <t>Camiri - Itaguasurenda</t>
  </si>
  <si>
    <t>IAI Arava 201</t>
  </si>
  <si>
    <t>TAM-76</t>
  </si>
  <si>
    <t>Crashed in the jungle while en route</t>
  </si>
  <si>
    <t>Moscow - Yerevan</t>
  </si>
  <si>
    <t>CCCP-75408</t>
  </si>
  <si>
    <t>The aircraft plunged to earth from FL 260. Electrical power failure of compass, gyros and auto pilot.</t>
  </si>
  <si>
    <t>Kodiak Western Alaska Airlines</t>
  </si>
  <si>
    <t>South Nanek, AK - Dillingham, AK</t>
  </si>
  <si>
    <t>Cessna 207</t>
  </si>
  <si>
    <t>N91142</t>
  </si>
  <si>
    <t>Continued VFR flight in to adverse weather.</t>
  </si>
  <si>
    <t>Sky Haven - Air Taxi</t>
  </si>
  <si>
    <t>Palm Springs, CA - Santa Ana, CA</t>
  </si>
  <si>
    <t>N1631V</t>
  </si>
  <si>
    <t>The aircraft crashed into the PacifiOcean after an in-flight fire. Source of the fire undetermined.</t>
  </si>
  <si>
    <t>Havana. Cuba</t>
  </si>
  <si>
    <t>CU-T879</t>
  </si>
  <si>
    <t>During a training flight the aircraft collided with a DC-8 and crashed. The DC-8 landed safely.</t>
  </si>
  <si>
    <t>Florencia - Puerto Asis</t>
  </si>
  <si>
    <t>FAC-676</t>
  </si>
  <si>
    <t>Crashed into a lake while on approach.</t>
  </si>
  <si>
    <t>Juneau - Ketchikan</t>
  </si>
  <si>
    <t>N124AS</t>
  </si>
  <si>
    <t>The plane overran the runway after landing at excessive speed. The captain's faulty judgement in initiating a go-around after he was committed to a full stop landing following an excessively long and fast touchdown from an unstabilized approach.</t>
  </si>
  <si>
    <t>North Sound Aviation</t>
  </si>
  <si>
    <t>Burlington, WA - Friday Harbor, WA</t>
  </si>
  <si>
    <t>N1645U</t>
  </si>
  <si>
    <t>Crashed while attempting a go-around. Continued VFR flight into adverse weather. Spatial disorientation. Premature flap retraction.</t>
  </si>
  <si>
    <t>Royal American - Air Taxi</t>
  </si>
  <si>
    <t>Denver, CO - Aspen, CO</t>
  </si>
  <si>
    <t>Beechcraft A36</t>
  </si>
  <si>
    <t>N6061S</t>
  </si>
  <si>
    <t>Made a high speed vertical dive and crashed. Probable cause undetermined.</t>
  </si>
  <si>
    <t>Yacimientos Petroliferos Fiscales</t>
  </si>
  <si>
    <t>LV-HHB</t>
  </si>
  <si>
    <t>Structural failure and in-flight separation of the right wing. Fatigue cracks attributed to stress due to design. These cracks became critical sooner than anticipated. The cracks remained undetected and became critical because the manufacturer's inspection program for the area was insufficiently.</t>
  </si>
  <si>
    <t>Chartair - Air Taxi</t>
  </si>
  <si>
    <t>San Diego, CA - Palm Desert, CA</t>
  </si>
  <si>
    <t>Beech B60</t>
  </si>
  <si>
    <t>N37D</t>
  </si>
  <si>
    <t>Flew into a thunderstorm and broke apart. Exceeded designed stress limits of aircraft.  VFR flight into adverse weather.</t>
  </si>
  <si>
    <t>Bell 205 A-1 helicopter</t>
  </si>
  <si>
    <t>N8167J</t>
  </si>
  <si>
    <t>Fatigue fracture of tail boom fuselage attachment fitting. Pilot and 4 passengers not recovered.</t>
  </si>
  <si>
    <t>Anaktuvuk, AK - Bettles, AK</t>
  </si>
  <si>
    <t>N1707U</t>
  </si>
  <si>
    <t>Crashed in show and low ceiling while en route. Whiteout. Initiated flight in adverse weather conditions.</t>
  </si>
  <si>
    <t>New York City - Saint Thomas</t>
  </si>
  <si>
    <t>Boeing B-727-95</t>
  </si>
  <si>
    <t>N1963</t>
  </si>
  <si>
    <t>19837/499</t>
  </si>
  <si>
    <t>After touching down 2,200 feet down the runway, a go-around procedure was initiated. When there was no acceleration felt, the throttles were closed again. After attaining a nose-up attitude of 11 degrees, the aircraft ran off the end of the runway and struck a localizer antenna. The wingtip then clipped a hillside, the aircraft hit an embankment, went airborne and contacted the ground bursting into flames. The captain's actions and his judgement in initiating a go-around manoeuver with insufficient runway remaining after a long touchdown.</t>
  </si>
  <si>
    <t>de Havilland Aircraft</t>
  </si>
  <si>
    <t>C-GDHA</t>
  </si>
  <si>
    <t>The airplane crashed 1,000 meters beyond the runway after taking off with a failure of the No. 2 engine.</t>
  </si>
  <si>
    <t>RP-C2140</t>
  </si>
  <si>
    <t>Athens - Larisa</t>
  </si>
  <si>
    <t>NAMC YS-11A-500</t>
  </si>
  <si>
    <t>SX-BBR</t>
  </si>
  <si>
    <t>The airliner crashed into mountainous terrain after being diverted to Kozani due to poor weather at Larissa.</t>
  </si>
  <si>
    <t>Terhan, Iran - Madrid, Spain - McGuire AFB, New Jersey</t>
  </si>
  <si>
    <t>Boeing B-747-131F</t>
  </si>
  <si>
    <t>5-283</t>
  </si>
  <si>
    <t>19677/73</t>
  </si>
  <si>
    <t>The aircraft was struck by lightning while descending through FL100.  There was an explosion in the No. 1 fuel tank which caused the left wing to fail and the plane to crash. Ignition of fuel vapor in the No.1 tank in the vicinity of the motor drive fuel valve.</t>
  </si>
  <si>
    <t>CCCP-46534</t>
  </si>
  <si>
    <t>Went into a spin and crashed.</t>
  </si>
  <si>
    <t>Lab Flying Service - Air Taxi</t>
  </si>
  <si>
    <t>Haines, AK - Wrangell, AK</t>
  </si>
  <si>
    <t>N55951</t>
  </si>
  <si>
    <t>Lost control of aircraft and crashed. Probable cause undetermined.</t>
  </si>
  <si>
    <t>Davao - Manila</t>
  </si>
  <si>
    <t>BAC One-Eleven 527FK</t>
  </si>
  <si>
    <t>RP-C1161</t>
  </si>
  <si>
    <t>The aircraft was destroyed after a hijacker set off grenades in the cabin. All three hijackers were killed.</t>
  </si>
  <si>
    <t>Luanda - Moscow</t>
  </si>
  <si>
    <t>Tupolev TU-154A</t>
  </si>
  <si>
    <t>CCCP-85102</t>
  </si>
  <si>
    <t>Wake Island - Guam - Manila</t>
  </si>
  <si>
    <t>RP-C1061</t>
  </si>
  <si>
    <t>The No. 3 engine failed during the takeoff roll as the plane left Agana Naval Air Station. The aircraft began to rise but struck terrain and exploded in flames. The loss of climb capability after the crew retracted the flaps at too low an altitude to clear the rising terrain. The flaps were retracted after the No. 3 propeller feathered as the aircraft lifted off the runway. A driver in an automobile struck by the aircraft was killed.</t>
  </si>
  <si>
    <t>Sabah Air</t>
  </si>
  <si>
    <t>GAF Nomad N-22B</t>
  </si>
  <si>
    <t>9M-ATZ</t>
  </si>
  <si>
    <t>Stalled and crashed into the sea during the approach two miles from the airport.</t>
  </si>
  <si>
    <t>Sky Chopper  - Air Taxi</t>
  </si>
  <si>
    <t>Grand Junction, CO - Somerset, CO</t>
  </si>
  <si>
    <t>N7894S</t>
  </si>
  <si>
    <t>Hit powerlines at 70 ft. AGL. Pilot failed to see and avoid obstructions.</t>
  </si>
  <si>
    <t>Tel-Aviv - Athens - Paris</t>
  </si>
  <si>
    <t>Airbus A300</t>
  </si>
  <si>
    <t>F-BVGG</t>
  </si>
  <si>
    <t>The plane was hijacked ,in Athens, by Palestinian terrorists and flown to Entebbe Uganda. Seven passengers were killed during a commando raid by Israeli armed forces to free the hostages.</t>
  </si>
  <si>
    <t>Military - Burma Air Force</t>
  </si>
  <si>
    <t>Caught fire and exploded.</t>
  </si>
  <si>
    <t>Reed Aviation - Air Taxi</t>
  </si>
  <si>
    <t>N7941C</t>
  </si>
  <si>
    <t>Midair collision with another Piper PA-28 while climbing to cruise. Three killed on N7941C and two on the other aircraft. Pilots failed to see and avoid eachother.</t>
  </si>
  <si>
    <t>Ulysses, KS - Greensburg, KS</t>
  </si>
  <si>
    <t>N56712</t>
  </si>
  <si>
    <t>Collided with dirt bank after overrunning the runway while landing. Misjudged distance, speed and altitude. Failed to initiate a go-around.</t>
  </si>
  <si>
    <t>Prague - Bratislava</t>
  </si>
  <si>
    <t>Ilyushin IL-18L</t>
  </si>
  <si>
    <t>OK-NAB</t>
  </si>
  <si>
    <t>The No. 3 engine failed during the approach and the No. 4 engine was feathered by mistake. The No. 4 engine was restarted but  the aircraft lost control and crashed into ZlatÃ© piesky lake after a decision to go-around was made.</t>
  </si>
  <si>
    <t>Mamer - Shreck  - Air Taxi</t>
  </si>
  <si>
    <t>Billings, MT - Cody, WY</t>
  </si>
  <si>
    <t>N8681Q</t>
  </si>
  <si>
    <t>Crashed in rain and low ceiling. Continued VFR flight into adverse weather.</t>
  </si>
  <si>
    <t>Tehran, Iran - Seoul, Korea</t>
  </si>
  <si>
    <t>Boeing 707-373</t>
  </si>
  <si>
    <t>HL7412</t>
  </si>
  <si>
    <t>19715/642</t>
  </si>
  <si>
    <t>Instead of turning on course the cargo plane continued straight and hit a mountain.</t>
  </si>
  <si>
    <t>Military - Spanish Air Force</t>
  </si>
  <si>
    <t>Moron - Canary Islands</t>
  </si>
  <si>
    <t>Douglas C-54E</t>
  </si>
  <si>
    <t>T4/11-352</t>
  </si>
  <si>
    <t>Crashed 15 minutes after taking off.</t>
  </si>
  <si>
    <t>Quito - Cuenca</t>
  </si>
  <si>
    <t>HC-ARS</t>
  </si>
  <si>
    <t>Green River Aviation - Air Taxi</t>
  </si>
  <si>
    <t>Sunnyside, UT - Salt Lake City, UT</t>
  </si>
  <si>
    <t>N9924X</t>
  </si>
  <si>
    <t>The pilot rotated the aircraft 5,000 ft. down the runway and crashed into rising terrain. Premature takeoff. Failed to abort takeoff.</t>
  </si>
  <si>
    <t>Aeroperu</t>
  </si>
  <si>
    <t>Lima - Caracas</t>
  </si>
  <si>
    <t>OB-R-1104</t>
  </si>
  <si>
    <t>Thule AB - Sondrestrom AB</t>
  </si>
  <si>
    <t>67-0008</t>
  </si>
  <si>
    <t>The aircraft made a hard landing causing the nose gear to collapse, the aircraft to drift off the runways and collide with obstructions. Failure of the engines, flight controls or flight instruments.</t>
  </si>
  <si>
    <t>McGuire AFB - Mildenhall RAF</t>
  </si>
  <si>
    <t>67-0006</t>
  </si>
  <si>
    <t>The aircraft suffered structural failure after flying into a severe thunderstorm. The starboard wing, horizontal stabilizer and vertical tail fin separated from the aircraft.</t>
  </si>
  <si>
    <t>Ho Chi Minh City - Bangkok</t>
  </si>
  <si>
    <t>Sud Aviation SE 210 Caravelle III</t>
  </si>
  <si>
    <t>F-BSGZ</t>
  </si>
  <si>
    <t>A hijacker set off two grenades and was killed.</t>
  </si>
  <si>
    <t>Military - Venezuelan Air Force</t>
  </si>
  <si>
    <t>Caracas - Praira da Vitoria</t>
  </si>
  <si>
    <t>Crashed into a hill one mile short of the runway in heavy rain and wind while attempting to land at Lajes Air Base. Members of the Venezuelan choir Orfeon Universitario killed. The aircraft was not properly aligned with the runway as it made its approach. Weather conditions associated with hurricane Emmy was the primary factor in the accident.</t>
  </si>
  <si>
    <t>Moosonee - Timmins</t>
  </si>
  <si>
    <t>CF-MIT</t>
  </si>
  <si>
    <t>The float plane struck power lines and crashed while attempting to land.</t>
  </si>
  <si>
    <t>Aeroflot / Aeroflot</t>
  </si>
  <si>
    <t>7957 /31</t>
  </si>
  <si>
    <t>Donetsk - Sochi /Rostov na Donu - Kerch</t>
  </si>
  <si>
    <t>Antonov AN-24 / Yakovlev Yak-40</t>
  </si>
  <si>
    <t>46518/87772</t>
  </si>
  <si>
    <t>37308504 / 9030713</t>
  </si>
  <si>
    <t>Midair collision at FL187.  ATC error. Fifty-two deaths on the Antonov, 38 on the Yak. Violation of separation rules. Contributing causes were insufficient visual alertness on the part of both crews and a lack of situation analysis based on air/ground radio communications.</t>
  </si>
  <si>
    <t>Inex Adria Aviopromet / British Airways</t>
  </si>
  <si>
    <t>330/476</t>
  </si>
  <si>
    <t>Split - Koln / London - Istanbul</t>
  </si>
  <si>
    <t>McDonnell Douglas DC-9-31 / Trident 3B</t>
  </si>
  <si>
    <t>YU-AJR/G-AWZT</t>
  </si>
  <si>
    <t>47649741 / 2320</t>
  </si>
  <si>
    <t>Midair collision. ATC error, negligence in operations. Improper look-out duties on both aircraft. One hundred thirteen deaths on the DC-9 and 63 on the Trident. The entire shift of controllers were arrested. One was found guilty of criminal negligence and sentenced to seven years in jail but release after a little over two years.</t>
  </si>
  <si>
    <t>Istanbul - Antalya</t>
  </si>
  <si>
    <t>Boeing B-727-2F2</t>
  </si>
  <si>
    <t>TC-JBH</t>
  </si>
  <si>
    <t>20982/1087</t>
  </si>
  <si>
    <t>The aircraft struck Mt. Karatepa during an approach to land. The crew attempted a landing at Isparta instead of Antalya.</t>
  </si>
  <si>
    <t>Air West Airlines Ltd.</t>
  </si>
  <si>
    <t>C-FAWF</t>
  </si>
  <si>
    <t>While trying to make a turn in a narrow valley, the pilot sensed a stall, leveled the aircraft and crashed into a grove of trees.</t>
  </si>
  <si>
    <t>Loma Linda University - Air Taxi</t>
  </si>
  <si>
    <t>Dagget, CA - Loma Linda, CA</t>
  </si>
  <si>
    <t>N9389</t>
  </si>
  <si>
    <t>Helicopter mediflight. Pilot failed to see and avoid power lines while flying through a pass.</t>
  </si>
  <si>
    <t>61-0296</t>
  </si>
  <si>
    <t>18203/518</t>
  </si>
  <si>
    <t>Flew into high terrain.</t>
  </si>
  <si>
    <t>Emirates Air Transport</t>
  </si>
  <si>
    <t>TZ-ARC</t>
  </si>
  <si>
    <t>45467/970</t>
  </si>
  <si>
    <t>Struck Mt. Kenya while descending to land. Descended prematurely.</t>
  </si>
  <si>
    <t>Bridgetown - Kingston</t>
  </si>
  <si>
    <t>CU-T1201</t>
  </si>
  <si>
    <t>45611/48</t>
  </si>
  <si>
    <t>Ten minutes after taking off from Barbados the aircraft reported an explosion aboard. The plane was seen below the overcast trailing smoke. The aircraft crashed into the Caribbean sea. Detonation of an explosive device in the aft of the cabin which initiated an uncontrollable fire which led to the incapacitation of the crew.</t>
  </si>
  <si>
    <t>Aero National - Air Taxi</t>
  </si>
  <si>
    <t>Greensville, NC - Philadelphia, PA</t>
  </si>
  <si>
    <t>N15025</t>
  </si>
  <si>
    <t>Crashed after flying into an area of thunderstorms. Continued flight into know areas of severe turbulence.</t>
  </si>
  <si>
    <t>Mumbai - Chennai</t>
  </si>
  <si>
    <t>VT-DWN</t>
  </si>
  <si>
    <t>The aircraft crash landed in flames during an emergency landing. The right engine failed during takeoff. A fatigue crack in compressor led to engine destruction, severing of fuel lines and fire. The fire spread because the crew did not shut off the fuel supply.</t>
  </si>
  <si>
    <t>Santa Cruz - Viru</t>
  </si>
  <si>
    <t>Boeing B-707-31</t>
  </si>
  <si>
    <t>N730JP</t>
  </si>
  <si>
    <t>17671/48</t>
  </si>
  <si>
    <t>The aircraft failed to climb and crashed into trees, poles and houses at the end of the runway and came to rest in a soccer field 560 meters beyond the runway. The failure of the crew to select enough thrust to achieve the necessary acceleration. Crew fatigue.</t>
  </si>
  <si>
    <t>Skyline Aviation - Air Taxi</t>
  </si>
  <si>
    <t>Washington D.C. - Baltimore, MD</t>
  </si>
  <si>
    <t>N61436</t>
  </si>
  <si>
    <t>Partial power loss of No. 1 engine on initial approach. Aircraft crashed in water. Failure of the No. 5 cylinder in the right engine. Body of co-pilot not recovered.</t>
  </si>
  <si>
    <t>Villavicencio - Cucuta</t>
  </si>
  <si>
    <t>HK-149</t>
  </si>
  <si>
    <t>The No. 1 engine failed and the plane crashed and burned when the left wing dropped and touched the runway.</t>
  </si>
  <si>
    <t>Nordeste Linhas AÃ©reas</t>
  </si>
  <si>
    <t>PT-TBA</t>
  </si>
  <si>
    <t>Bali International Air Service</t>
  </si>
  <si>
    <t>PK-KFR</t>
  </si>
  <si>
    <t>After overshooting the runway, a go-around was initiated but abrupt application of power made an engine autofeather after which the plane crashed.</t>
  </si>
  <si>
    <t>Inair Panama</t>
  </si>
  <si>
    <t>Curacao - Port-au-Prince</t>
  </si>
  <si>
    <t>HP-671</t>
  </si>
  <si>
    <t>Went missing between Curacao - Port-au-Prince.</t>
  </si>
  <si>
    <t>Aeroleasing - Air Taxi</t>
  </si>
  <si>
    <t>Shannon, Ireland - Geneva, Switzerland</t>
  </si>
  <si>
    <t>Piper PA-31T</t>
  </si>
  <si>
    <t>HB-LHT</t>
  </si>
  <si>
    <t>The aircraft could not maintain a positive rate of climb on takeoff and crashed.</t>
  </si>
  <si>
    <t>L-100-20</t>
  </si>
  <si>
    <t>C-FPWX</t>
  </si>
  <si>
    <t>Moscow - Leningrad</t>
  </si>
  <si>
    <t>CCCP-42471</t>
  </si>
  <si>
    <t>The plane crashed during takeoff in poor weather conditions.</t>
  </si>
  <si>
    <t>Grand Canyon Air - Air Taxi</t>
  </si>
  <si>
    <t>32-40443</t>
  </si>
  <si>
    <t>Grand Canyon, AZ - Denver, CO</t>
  </si>
  <si>
    <t>Piper PA-32-300</t>
  </si>
  <si>
    <t>N4125R</t>
  </si>
  <si>
    <t>The aircraft crashed while on final approach. An unrestrained German Shepard interfered with flight controls.</t>
  </si>
  <si>
    <t>AtlantiCity Airlines</t>
  </si>
  <si>
    <t>AtlantiCity - Cap May</t>
  </si>
  <si>
    <t>N101AC</t>
  </si>
  <si>
    <t>The plane crashed short of the runway in rain. Windshear. The aircraft's rate of descent and descent flight path angle increased as a result of windshear encountered during visual approach below minimum descent altitude. The flight crew did not recognize these flightpath deviations because they were relying on visual references which were degraded by non-homogeneous fog and on kinestheticues which were adversely affected by the aircraft's forward center of gravity resulting from the improperly loaded aircraft.</t>
  </si>
  <si>
    <t>CCCP-46672</t>
  </si>
  <si>
    <t>The flight crashed in fog while making a landing attempt.</t>
  </si>
  <si>
    <t>Cairo - Bangkok</t>
  </si>
  <si>
    <t>Boeing B-707-366C</t>
  </si>
  <si>
    <t>SU-AXA</t>
  </si>
  <si>
    <t>The aircraft crashed into an industrial area during a landing attempt. Lack of altitude awareness and disorientation leading to an uncontrolled descent. Crew did not make use of navigational aids.</t>
  </si>
  <si>
    <t>Wisconson</t>
  </si>
  <si>
    <t>Valley Air Service - Air Taxi</t>
  </si>
  <si>
    <t>Anguilla Island, WI - Beef Island, WI</t>
  </si>
  <si>
    <t>N4573P</t>
  </si>
  <si>
    <t>27-82</t>
  </si>
  <si>
    <t>Disappeared while en route. Crashed into water. Aircraft and those aboard never recovered.</t>
  </si>
  <si>
    <t>Trujillo - Tarapoto</t>
  </si>
  <si>
    <t>OB-R-247</t>
  </si>
  <si>
    <t>Crashed in the foothills of the Andes shortly after taking off from Trujillo.</t>
  </si>
  <si>
    <t>Jet Avia Charter</t>
  </si>
  <si>
    <t>Palm Springs - Las Vegas</t>
  </si>
  <si>
    <t>Gates Learjet 24B</t>
  </si>
  <si>
    <t>N12MK</t>
  </si>
  <si>
    <t>24B-192</t>
  </si>
  <si>
    <t>The plane took off from Palm Springs Municipal Airport in light rain, bound for Las Vegas Nevada. The plane climbed to 9,000 feet but never changed its runway heading and flew directly into a mountain at an altitude of 9,700 feet. Flight crew's misinterpretation of an IFR clearance issued by the Palm Springs Departure Control and subsequent ATC instructions.  Natalie 'Dolly' Sinatra, 82, mother of entertainer Frank Sinatra and her traveling companion were killed.</t>
  </si>
  <si>
    <t>Novosibirsk - Alma Ata</t>
  </si>
  <si>
    <t>CCCP-42369</t>
  </si>
  <si>
    <t>The aircraft was preparing to land when it was informed by the tower that its left engine was on fire. Shortly thereafter, the plane exploded and crashed 2 miles short of the runway.</t>
  </si>
  <si>
    <t>Mosses Lake, WA - Tokyo, Japan</t>
  </si>
  <si>
    <t>Douglas DC-8</t>
  </si>
  <si>
    <t>JA8054</t>
  </si>
  <si>
    <t>46148/553</t>
  </si>
  <si>
    <t>The cargo plane crashed while attempting to take off. Alcoholiimpairment of captain. Flightcrew members did not prevent captain from attempting to fly. Blood alcohol of 0.21.</t>
  </si>
  <si>
    <t>Northern Thunderbird Air Ltd.</t>
  </si>
  <si>
    <t>Prince George - Prince Rupert</t>
  </si>
  <si>
    <t>C-GNTB</t>
  </si>
  <si>
    <t>Crashed into Little Herman Mountain while on approach.</t>
  </si>
  <si>
    <t>Skyline Sweden</t>
  </si>
  <si>
    <t>Malmo - Bromma</t>
  </si>
  <si>
    <t>Vickers Viscount 838</t>
  </si>
  <si>
    <t>SE-FOZ</t>
  </si>
  <si>
    <t>The aircraft suddenly dove to the earth into an apartment parking lot from an altitude of 1,150 feet. Icing of the stabilizer leading to stabilizer stall. The No.2 and No.3 engines had been running with reduced power and the anti-icing system temperature was too low.</t>
  </si>
  <si>
    <t>North Canada Air</t>
  </si>
  <si>
    <t>C-FWAD</t>
  </si>
  <si>
    <t>The cargo plane stalled nearly vertical and crashed. Shifting cargo.</t>
  </si>
  <si>
    <t>Transportes AÃ©reos Itenez</t>
  </si>
  <si>
    <t>CP-983</t>
  </si>
  <si>
    <t>Avia 14T</t>
  </si>
  <si>
    <t>OK-OCA</t>
  </si>
  <si>
    <t>The cargo plane crashed short of the runway while attempting to land. Failure to follow the prescribed flight path and decision height in marginal weather.</t>
  </si>
  <si>
    <t>Tashkent - Mineralnyye Vody</t>
  </si>
  <si>
    <t>CCCP-75520</t>
  </si>
  <si>
    <t>The plane crashed after an aborted landing.</t>
  </si>
  <si>
    <t>Survair</t>
  </si>
  <si>
    <t>C-FNAR</t>
  </si>
  <si>
    <t>Crashed in whiteout conditions.</t>
  </si>
  <si>
    <t>Alyemda</t>
  </si>
  <si>
    <t>Aden - Al Kari</t>
  </si>
  <si>
    <t>7O-ABF</t>
  </si>
  <si>
    <t>MM61995</t>
  </si>
  <si>
    <t>The aircraft crashed into cloud obscured  Mt. Serra shortly after taking off from San Giusto Airport at Pisa. The plane was seen making a evasive maneuver before slamming into the mountain peak.</t>
  </si>
  <si>
    <t>Overseas National Airways</t>
  </si>
  <si>
    <t>Paris, France - Niamey, Nigher</t>
  </si>
  <si>
    <t>N8635</t>
  </si>
  <si>
    <t>46050/430</t>
  </si>
  <si>
    <t>The cargo plane crashed short of the runway while attempting to land.</t>
  </si>
  <si>
    <t>Fleming International Airways</t>
  </si>
  <si>
    <t>Saint Louis, MO - Detroit, MI</t>
  </si>
  <si>
    <t>N280F</t>
  </si>
  <si>
    <t>After taking off the cargo plane's No. 2 engine did not develop power, the plane rolled to the right and crashed. Attempted operation with known deficiencies in equipment. Failed to follow approved procedures. Inadequate maintenance and inspection.</t>
  </si>
  <si>
    <t>Prince George - Tezzeron Lake</t>
  </si>
  <si>
    <t>Pipper PA-23-250 Aztec</t>
  </si>
  <si>
    <t>C-GNLL</t>
  </si>
  <si>
    <t>The aircraft crashed at high speed, in a 45 degree attitude into Tezzeron Lake and sank. The pilot was not instrument rated and most likely lost control of the aircraft when he entered instrument flight conditions in a heavy snow shower. The aircraft entered a spiral dive from which the pilot was not able to recover.</t>
  </si>
  <si>
    <t>Pan American World Airways / KLM</t>
  </si>
  <si>
    <t>1736/4805</t>
  </si>
  <si>
    <t>Tenerife - Las Palmas / Tenerife - Las Palmas</t>
  </si>
  <si>
    <t>Boeing B-747-121 / Boeing B-747-206B</t>
  </si>
  <si>
    <t>N736PA/PH-BUF</t>
  </si>
  <si>
    <t>19643/11 / 20400/157</t>
  </si>
  <si>
    <t>Both aircraft were diverted to Tenerife because of a bombing at Las Palmas Airport. After an extended delay,  both planes were instructed to back track up the runway. The KLM plane reached its takeoff point while the Pan Am plane was still on the runway. The Pan Am plane continued up the runway missing the taxiway turnout. There was heavy fog on the runway. The KLM plane began its takeoff roll without permission with the Pan Am plane still on the runway. The KLM plane hit the Pan Am plane just as it was taking off. Both planes burst into flames.  KLM 234 + 14 crew,  Pan Am 326 + 9 crew killed. All aboard the KLM plane were killed. The Pan Am aircraft was named Clipper Victor. The KLM aircraft was named Rhine River.</t>
  </si>
  <si>
    <t>Palu - Toli Toli</t>
  </si>
  <si>
    <t>PK-NUP</t>
  </si>
  <si>
    <t>After spotting a mountain in front of him, the pilot applied full power and went into a steep climb. The plane stalled and crashed into trees.</t>
  </si>
  <si>
    <t>CCCP-87738</t>
  </si>
  <si>
    <t>Huntsville - Atlanta</t>
  </si>
  <si>
    <t>N1335U</t>
  </si>
  <si>
    <t>47393/608</t>
  </si>
  <si>
    <t>The aircraft sustained a broken windshield and loss of power to both engines after penetrating a thunderstorm and encountering hail. The plane crash landed on a highway and exploded in flames. Total and unique loss of thrust from both engines while the aircraft was penetrating an area of severe thunderstorms with heavy precipitation and hail. Contributing factor was the failure of the company's dispatcher to provide the flight crew with up-to-date severe weather information.</t>
  </si>
  <si>
    <t>Douglas DC-3-3A</t>
  </si>
  <si>
    <t>HK-556</t>
  </si>
  <si>
    <t>Crashed on the slopes of the Rio Guape mountains. Found 1 month later. Deviation from course.</t>
  </si>
  <si>
    <t>Parnu - Tapa</t>
  </si>
  <si>
    <t>Crashed into a building while attempting to land in snow and poor visibility.</t>
  </si>
  <si>
    <t>TG-ACA</t>
  </si>
  <si>
    <t>Failure of the No. 1 engine due to lack of oil. Mantenance error. Incorrectly connected high pressure oil hose.</t>
  </si>
  <si>
    <t>Military - Israel Air Force</t>
  </si>
  <si>
    <t>Crashed and exploded in the desert shortly after taking off . Crew error. Flight at an unsafe altitude into an area of unfamiliar terrain.</t>
  </si>
  <si>
    <t>Varna, Bulgaria  - Beiruit, Lebanon</t>
  </si>
  <si>
    <t>Antonov An-12BP</t>
  </si>
  <si>
    <t>SP-LZA</t>
  </si>
  <si>
    <t>The cargo plane struck power lines and trees while attempting to land.</t>
  </si>
  <si>
    <t>IAS Cargo</t>
  </si>
  <si>
    <t>Nairobi, Kenya  - Luskaka, Zambia</t>
  </si>
  <si>
    <t>G-BEBP</t>
  </si>
  <si>
    <t>18579/332</t>
  </si>
  <si>
    <t>The elevator assembly separated in mid-flight. The plane nose dived and crashed. The in-flight separation of the right hand horizontal stabilizer and elevator as a result of a combination of metal fatigue and inadequate failsafe design in the rear spar structure. Shortcomings in design assessment, certification and inspection procedures were contributory factors.</t>
  </si>
  <si>
    <t>New  York Helicopter</t>
  </si>
  <si>
    <t>Pan Am building - JFK Airport</t>
  </si>
  <si>
    <t>Sikorsky S61L</t>
  </si>
  <si>
    <t>N619PA</t>
  </si>
  <si>
    <t>While passengers were loading aboard the helicopter on top of the Pan Am building, the landing  gear collapsed causing the helicopter to tip on its side.  Four people, waiting to board the craft  were killed by the rotating blades. One of the blades tore loose and struck a window breaking in two. One-half of the blade then sailed two blocks striking and killing a pedestrian. Fatigue failure of the upper right forward fitting of the right main landing gear tube assembly. The fatigue originated from a small surface pit of undetermined source.</t>
  </si>
  <si>
    <t>Ilyushin IL-62M</t>
  </si>
  <si>
    <t>CCCP-86614</t>
  </si>
  <si>
    <t>Struck power lines and crashed while attempting to land.</t>
  </si>
  <si>
    <t>Intracostals - Air Taxi</t>
  </si>
  <si>
    <t>Houma, LA - Return</t>
  </si>
  <si>
    <t>N3345L</t>
  </si>
  <si>
    <t>The float plane making an approach over a canal for landing collided with a bridge in rain and hail. Continued VFR flight into adverse weather conditions.</t>
  </si>
  <si>
    <t>Embraer C-95 Bandeirante</t>
  </si>
  <si>
    <t>FAB2157</t>
  </si>
  <si>
    <t>Fuerza AÃ©rea Uruguaya</t>
  </si>
  <si>
    <t>Carrasco - Salto-Nueva Hesperides</t>
  </si>
  <si>
    <t>CX-BJE</t>
  </si>
  <si>
    <t>Crashed into trees while making an ILS approach.</t>
  </si>
  <si>
    <t>Off Wake Island</t>
  </si>
  <si>
    <t>Lockheed EC-130Q</t>
  </si>
  <si>
    <t>Crashed into the PacifiOcean and exploded moments after taking off from Wake Island Air Base. The plane rose no higher than 400 ft. before crashing one mile from the end of the runway.</t>
  </si>
  <si>
    <t>CCCP-46847</t>
  </si>
  <si>
    <t>Crashed into the Black Sea shortly after taking off from Kirovograd.</t>
  </si>
  <si>
    <t>Military - Angolan Air Force</t>
  </si>
  <si>
    <t>Shot down by rebels near the Namibia border as it took off.</t>
  </si>
  <si>
    <t>Tippi - Jima</t>
  </si>
  <si>
    <t>ET-ABF</t>
  </si>
  <si>
    <t>The cargo plane crashed into a mountainside in poor weather, visibility and rain showers.</t>
  </si>
  <si>
    <t>Harold's Air Service</t>
  </si>
  <si>
    <t>Ruby - Colorado Creek</t>
  </si>
  <si>
    <t>N22JA</t>
  </si>
  <si>
    <t>Flew into terrain. Pilot in command misjudged speed and clearance.</t>
  </si>
  <si>
    <t>Punta Arenas - Santiago</t>
  </si>
  <si>
    <t>FAC-989</t>
  </si>
  <si>
    <t>Crashed into a swamp and burst into flames as it attempted to land in heavy rain at night.</t>
  </si>
  <si>
    <t>Military - Honduran Air Force</t>
  </si>
  <si>
    <t>Yoro - Honduran</t>
  </si>
  <si>
    <t>FAH-301</t>
  </si>
  <si>
    <t>The left engine exploded in flight and the plane crashed into mountainous terrain. Plane was overloaded with passengers.</t>
  </si>
  <si>
    <t>Gaige Aviation - Air Taxi</t>
  </si>
  <si>
    <t>Boise, ID - Flying B Ranch, ID</t>
  </si>
  <si>
    <t>Piper PA-32R</t>
  </si>
  <si>
    <t>N9228K</t>
  </si>
  <si>
    <t>Flew into blind canyon and crashed. Stalled in canyon during go-around over mountain strip. Minimum flying experience.</t>
  </si>
  <si>
    <t>Private KNBC Los Angeles</t>
  </si>
  <si>
    <t>Burbank - Santa Barbara</t>
  </si>
  <si>
    <t>Bell 206B JetRanger</t>
  </si>
  <si>
    <t>N4TV</t>
  </si>
  <si>
    <t>The helicopter, piloted by Francis Gary Powers, 48, crashed in Balboa Park on the way back from covering a news story on a brush fire in Santa Barbara. Francis Gary Powers was famous for piloting the U-2 spy plane in 1960 that was shot down by the Russians and caused a major political crisis for President Eisenhower.  Powers was a helicopter pilot and newscaster for KNBC in Los Angeles. Power's cameraman was also killed. The helicopter apparently ran out of fuel.</t>
  </si>
  <si>
    <t>El Bolson - Rivadavia</t>
  </si>
  <si>
    <t>T-87</t>
  </si>
  <si>
    <t>Struck a mountain shortly after taking off from El Bolson.</t>
  </si>
  <si>
    <t>Southwest Aviation - Air Taxi</t>
  </si>
  <si>
    <t>Albuquerque, NM - Las Cruces, NM</t>
  </si>
  <si>
    <t>Cessna U206</t>
  </si>
  <si>
    <t>N8062Z</t>
  </si>
  <si>
    <t>Flew into thunderstorm and crashed.</t>
  </si>
  <si>
    <t>Rambar Aviation - Air Taxi</t>
  </si>
  <si>
    <t>Buffalo, NY - Parkersburg, WV</t>
  </si>
  <si>
    <t>Beechcraft 58</t>
  </si>
  <si>
    <t>N9265Q</t>
  </si>
  <si>
    <t>Experienced engine loss on final approach. Wrong engine feathered. Cashed. Inadequate maintenance and inspection. Engine fuel manifold valve defective.</t>
  </si>
  <si>
    <t>Monarch Aviation</t>
  </si>
  <si>
    <t>N8817E</t>
  </si>
  <si>
    <t>The cargo plane took off struck trees, crashed and burned.</t>
  </si>
  <si>
    <t>Deadhorse, AK - Eskimo Island, AK</t>
  </si>
  <si>
    <t>N59382</t>
  </si>
  <si>
    <t>Crashed while en route. Equipped with emergency floats but aircraft and those aboard never recovered.</t>
  </si>
  <si>
    <t>Island Airways</t>
  </si>
  <si>
    <t>Honolulu - Kona</t>
  </si>
  <si>
    <t>Shorts SC-7 Skyvan 3-200</t>
  </si>
  <si>
    <t>N4917</t>
  </si>
  <si>
    <t>SH-1850</t>
  </si>
  <si>
    <t>The cargo plane stalled, went into a spin and crashed short of the runway. Failure to maintain flying speed.</t>
  </si>
  <si>
    <t>Off Hong Kong</t>
  </si>
  <si>
    <t>Transmeridian Air Cargo</t>
  </si>
  <si>
    <t>Canadair CL-44D4-2</t>
  </si>
  <si>
    <t>G-ATZH</t>
  </si>
  <si>
    <t>The No. 4 engine failed shortly after taking off. A fire developed and the plane crashed into the ocean. A loss of control following in-flight separation of the right-hand outboard wing section and the No.4 engine. These failures followed a No.4 engine failure, an internal engine fire and a fire in the aircraft fuel system eventually resulting in a massive external fire.</t>
  </si>
  <si>
    <t>Wright Air Service - Air Taxi</t>
  </si>
  <si>
    <t>Minto Lake, AK - Fairbanks, AK</t>
  </si>
  <si>
    <t>Helo 295</t>
  </si>
  <si>
    <t>N99798</t>
  </si>
  <si>
    <t>Collided with a Cessna 185 while climbing to cruise. Failed to see and void other aircraft.</t>
  </si>
  <si>
    <t>Servicios Aereos Nacionales Airways</t>
  </si>
  <si>
    <t>Vickers Viscount 764D</t>
  </si>
  <si>
    <t>HC-BCL</t>
  </si>
  <si>
    <t>Struck a mountain peak in the Cajas mountains  in poor weather . Flying VFR in IFR conditions.</t>
  </si>
  <si>
    <t>Alaska Aeronautical Industries</t>
  </si>
  <si>
    <t>Iliamna - Anchorage</t>
  </si>
  <si>
    <t>N563MA</t>
  </si>
  <si>
    <t>Crashed in level flight  into Mt. Iliamna glacier at 7,000 feet. Failure of the flight crew to use proper navigational procedures for the route being flown especially their failure to use the available backup means of navigation to verify the position and progress of the flight. Recovery of bodies or wreckage not possible.</t>
  </si>
  <si>
    <t>Mongasat - Keng Tung</t>
  </si>
  <si>
    <t>XY-AEH</t>
  </si>
  <si>
    <t>Crashed in the jungles of eastern Burma.</t>
  </si>
  <si>
    <t>Safe Air Cargo</t>
  </si>
  <si>
    <t>Yakutat - Anchorage</t>
  </si>
  <si>
    <t>Douglas DC-7BF</t>
  </si>
  <si>
    <t>N6314J</t>
  </si>
  <si>
    <t>45359/868</t>
  </si>
  <si>
    <t>The cargo plane did not gain altitude after taking off and crashed into trees 2.5 miles from the runway. The aircraft was overloaded and lost an engine on takeoff.</t>
  </si>
  <si>
    <t>Kirkland AFB - Nellis AFB</t>
  </si>
  <si>
    <t>Boeing - EC-135K</t>
  </si>
  <si>
    <t>62-3536</t>
  </si>
  <si>
    <t>Crashed into a mountain peak in the Manzano range shortly after taking off and making a right bank. The aircraft was observed flying too low and did not heed the controller's warnings. Fatigue may have played a part in the accident.</t>
  </si>
  <si>
    <t>Istanbul - Bucharest</t>
  </si>
  <si>
    <t>HA-LBC</t>
  </si>
  <si>
    <t>Crashed short of the runway. The aircraft was being flown at reduced power and went unnoticed by the crew until it struck the ground in level flight..</t>
  </si>
  <si>
    <t>Salida Flying Service - Air Taxi</t>
  </si>
  <si>
    <t>Salida, CO - Cortez, CO</t>
  </si>
  <si>
    <t>N1452M</t>
  </si>
  <si>
    <t>Crashed into a mountain while in climb to cruise. Midjudge distance, speed and altitude.</t>
  </si>
  <si>
    <t>Hong Kong - Kuala Lumpur</t>
  </si>
  <si>
    <t>McDonnell Douglas DC-8-62H</t>
  </si>
  <si>
    <t>JA-8051</t>
  </si>
  <si>
    <t>46152/550</t>
  </si>
  <si>
    <t>The aircraft struck a hill 4 miles short of the runway while on  a VOR approach during a thunderstorm. Crew error. Descended below MDA.</t>
  </si>
  <si>
    <t>Kenmore Air  - Air Taxi</t>
  </si>
  <si>
    <t>Kenmore, WA - Lake Hatheume, Canada</t>
  </si>
  <si>
    <t>N64391</t>
  </si>
  <si>
    <t>Low flight through canyon approacing mountain pass. Unable to outclimb rising terrain. Plane exceed gross takeoff weight and aft center of gravity.</t>
  </si>
  <si>
    <t>Air Logistics</t>
  </si>
  <si>
    <t>New Iberia, LA - Grand Chenier, LA</t>
  </si>
  <si>
    <t>N157AL</t>
  </si>
  <si>
    <t>Crashed in rain, fog and thunderstorm activity. Pilot flying low because of deteriorating weather.</t>
  </si>
  <si>
    <t>L &amp; J Company</t>
  </si>
  <si>
    <t>Greenville - Baton Rouge</t>
  </si>
  <si>
    <t>Convair CV-300</t>
  </si>
  <si>
    <t>N55VM</t>
  </si>
  <si>
    <t>The crew diverted to MComb because of low fuel. Both engines quit before the aircraft could land and a forced landing was attempted in a wooded area. The plane struck trees before it could make a forced landing in an open field. Lead singer Ronnie Van Zant, 29, guitarist Stevie Gaines, back up vocalist Cassie Gaines and assistant manager Dean Kilpatrick of the Lynyrd Skynyrd band killed.  Several other members of the band were seriously injured. Fuel exhaustion due to crew inattention of the fuel supply. Contributing factors were improper flight planning and a malfunction in the No.2 engine which caused a higher than normal fuel consumption.</t>
  </si>
  <si>
    <t>Sikorksky CH-53 (helicopter)</t>
  </si>
  <si>
    <t>After lifting a water container the aircraft began rotating until control was lost and contact was made with the ground, shearing off the tail rotor and a large portion of the tail assembly. New engines were installed in the CH-53s to increase the power of the main rotor and on a whole to make the helicopter more powerful. However, it was soon evident that the tail rotor could not balance the increased power created by the main rotor. Under certain conditions the aircraft would become unstable and lose directional heading. Sikorsky warns of these conditions. To compensate for the mistake that had been made, Sikorsky designed and tested a bell crank system to stabilize the rear rotor. After seven years, this helicopter was still not retrofitted with the bell crank system. Gross weight of the container exceeded the lifting capacity of the helicopter. No restrains used by the passengers.</t>
  </si>
  <si>
    <t>Explosive decompression.</t>
  </si>
  <si>
    <t>Servicios Aereos Martinez Leon</t>
  </si>
  <si>
    <t>Palenque - San Cristobal de las Casas</t>
  </si>
  <si>
    <t>Britten-Norman BN-2A-8 Trislander</t>
  </si>
  <si>
    <t>XA-FUA</t>
  </si>
  <si>
    <t>Exploded, crashed and burned on approach.</t>
  </si>
  <si>
    <t>TAP (Air Portugal)</t>
  </si>
  <si>
    <t>Brussels - Funchal</t>
  </si>
  <si>
    <t>Boeing B-727-282</t>
  </si>
  <si>
    <t>CS-TBR</t>
  </si>
  <si>
    <t>20972/1096</t>
  </si>
  <si>
    <t>The aircraft landed 1,000 ft. past the aiming point of the runway in heavy rain, overran the runway and plunged off a cliff during a third landing attempt. Hydroplaning, due to poor drainage on the runway. Excessive speed during landing.</t>
  </si>
  <si>
    <t>Rome, Italy - Asmara, Ethiopia</t>
  </si>
  <si>
    <t>Boeing 707-360C</t>
  </si>
  <si>
    <t>ET-ACD</t>
  </si>
  <si>
    <t>19736/696</t>
  </si>
  <si>
    <t>The cargo plane failed to gain altitude and crashed into trees.</t>
  </si>
  <si>
    <t>Munz Northern Airlines</t>
  </si>
  <si>
    <t>Britten-Norman BN-2A-8 Islander</t>
  </si>
  <si>
    <t>N36MN</t>
  </si>
  <si>
    <t>Aircraft went missing. Never found.</t>
  </si>
  <si>
    <t>Buenos  Aires - San Carlos de Bariloche</t>
  </si>
  <si>
    <t>BAC One-Eleven 420EL</t>
  </si>
  <si>
    <t>LV-JGY</t>
  </si>
  <si>
    <t>The flight crashed into high ground after a second landing attempt. Procedural error by the crew during the final approach in that they abandoned the ILS procedure. This was influenced by the interruption of the VOR signal.</t>
  </si>
  <si>
    <t>Crashed into mountains north of the city in fog and adverse weather conditions.</t>
  </si>
  <si>
    <t>Resort Air Service - Air Taxi</t>
  </si>
  <si>
    <t>Charlotte, NC - Pinehurst, NC</t>
  </si>
  <si>
    <t>N4461S</t>
  </si>
  <si>
    <t>Hit trees short of the runway while on final approach in rain and fog. Aircraft observed flying low 3 miles from airport.</t>
  </si>
  <si>
    <t>Jeddah - Benghazi</t>
  </si>
  <si>
    <t>LZ-BTN</t>
  </si>
  <si>
    <t>After not being able to land at the scheduled airport due to fog, the crew could not find the alternate airport, ran out of fuel and crashed.</t>
  </si>
  <si>
    <t>Malaysia Airlines</t>
  </si>
  <si>
    <t>Penang - Kuala Lumpur</t>
  </si>
  <si>
    <t>Boeing B-737-2H6</t>
  </si>
  <si>
    <t>9M-MBD</t>
  </si>
  <si>
    <t>20585/306</t>
  </si>
  <si>
    <t>During a hijacking and while descending from 21,000 to 7,000 feet, both pilots were shot and the aircraft crashed into a swamp.</t>
  </si>
  <si>
    <t>SNIAS SA330J</t>
  </si>
  <si>
    <t>N4730S</t>
  </si>
  <si>
    <t>Collided with cable crane. Crane operator failed to park crane boom in stowed position.</t>
  </si>
  <si>
    <t>CCCP-47695</t>
  </si>
  <si>
    <t>185-5225</t>
  </si>
  <si>
    <t>Flew into a 4,200 ft. mountain at 1,200 ft.</t>
  </si>
  <si>
    <t>National Jet Services Inc.,  (Air Indiana)</t>
  </si>
  <si>
    <t>Evansville - Nashville</t>
  </si>
  <si>
    <t>N51071</t>
  </si>
  <si>
    <t>The plane crashed during takeoff in rain and fog. Killed, were the entire Evansville basketball team. The aileron on one wing and rudder remained locked upon takeoff, which made it extremely difficult to bank. An attempted takeoff with the rudder and right aileron control locks installed, in combination with a rearward center of gravity. Improperly loaded luggage which resulted in rearward center of gravity which resulted in the aircraft's rotating to a nose-high attitude immediately after takeoff and entering the region of reversed command from which the pilot was unable to recover.</t>
  </si>
  <si>
    <t>Straley Flying Service - Air Taxi</t>
  </si>
  <si>
    <t>Davenport, IA - Davenport, IA</t>
  </si>
  <si>
    <t>N1634H</t>
  </si>
  <si>
    <t>Crashed while in holding pattern to land. Icing of vertical stabilizer. Aircraft not equipped to fly in icing conditions.</t>
  </si>
  <si>
    <t>SATA</t>
  </si>
  <si>
    <t>Geneva - Funchal</t>
  </si>
  <si>
    <t>Aerospatiale Caravelle 10R</t>
  </si>
  <si>
    <t>HB-ICK</t>
  </si>
  <si>
    <t>Ditched into the ocean while on approach. Crew error. Sensory illusion.</t>
  </si>
  <si>
    <t>San Francisco, CA - Salt Lake City, Utah</t>
  </si>
  <si>
    <t>N8047U</t>
  </si>
  <si>
    <t>45880/275</t>
  </si>
  <si>
    <t>While in a holding pattern because of electrical problems the cargo plane cashed into 7,600 ft. mountain. The approach controller's issuance and the flight crew's acceptance of an incomplete and ambiguous holding clearance in combination with the flight crew's failure to adhere to prescribed impairment-of-communications procedures and prescribed holding procedures. The controller's and flight crew's actions are attributed to probable habits of imprecise communication and of imprecise adherence to procedures developed through years of exposure to operations in a radar environment. Contributing to the accident was the failure of the aircraft's No.1 electrical system for unknown reasons.</t>
  </si>
  <si>
    <t>Vieques Air Link</t>
  </si>
  <si>
    <t>St Croix, VI - Vieques, PR</t>
  </si>
  <si>
    <t>N862JA</t>
  </si>
  <si>
    <t>The plane made a forced landing in the ocean. Fuel exhaustion. Inadequate preflight planning. Mismanagement of fuel.</t>
  </si>
  <si>
    <t>Kenn Borek Air</t>
  </si>
  <si>
    <t>CF-ABW</t>
  </si>
  <si>
    <t>The pilot lost control of the aircraft and crashed 2,200 ft. short of the runway in a 45 degree nose-down and right bank attitude while attempting to land. Unknown possible turbulence including windshear or mechanical failure of the flaps/ailerons.</t>
  </si>
  <si>
    <t>Aviation Charter - Air Taxi</t>
  </si>
  <si>
    <t>Houston, TX - Austin, TX</t>
  </si>
  <si>
    <t>N116MM</t>
  </si>
  <si>
    <t>Exceeded design stress limits of aircraft after experiencing airframe ice.</t>
  </si>
  <si>
    <t>Valley Air Service</t>
  </si>
  <si>
    <t>Piper PA-31-350 Navajo</t>
  </si>
  <si>
    <t>Servicios Aereos Nacionales</t>
  </si>
  <si>
    <t>Vickers Viscount 764 D</t>
  </si>
  <si>
    <t>HC-BEM</t>
  </si>
  <si>
    <t>Crashed into a hill while descending for a landing. Flying under VFR in IFR conditions.</t>
  </si>
  <si>
    <t>Bombay - Dubai</t>
  </si>
  <si>
    <t>Boeing B-747-237B</t>
  </si>
  <si>
    <t>VT-EBD</t>
  </si>
  <si>
    <t>19959/124</t>
  </si>
  <si>
    <t>Following a right turn, after taking off, the plane rolled to the left beyond 90 degrees, went into a steep dive, crashed and exploded in shallow water. Irrational control wheel inputs on the part of the captain after his attitude director indicator malfunctioned leading to complete loss of situational awareness.</t>
  </si>
  <si>
    <t>Greenville, KY - Marion, IL</t>
  </si>
  <si>
    <t>Cessna 337G</t>
  </si>
  <si>
    <t>N719047</t>
  </si>
  <si>
    <t>Crashed into electrical tower while in landing approach, 1 mile short of the runway. Previous damage caused the aileron surface attachments to separate in flight.</t>
  </si>
  <si>
    <t>Henry Webber Air - Air Taxi</t>
  </si>
  <si>
    <t>Dubois, PA - Lancaster, PA</t>
  </si>
  <si>
    <t>Aerostar 601P</t>
  </si>
  <si>
    <t>N1BE</t>
  </si>
  <si>
    <t>61P0245041</t>
  </si>
  <si>
    <t>Crashed after engine failure on climb to cruise. Fuel starvation. Ice in fuel. Improper emergency procedures.</t>
  </si>
  <si>
    <t>SADELCA</t>
  </si>
  <si>
    <t>Neiva - San Vincente</t>
  </si>
  <si>
    <t>HK-1351X</t>
  </si>
  <si>
    <t>Struck a 7,000 ft. mountain in fog.</t>
  </si>
  <si>
    <t>TABA</t>
  </si>
  <si>
    <t>Embraer 110P Bandeirante</t>
  </si>
  <si>
    <t>PT-GKW</t>
  </si>
  <si>
    <t>Military - Uruguayan Air Force</t>
  </si>
  <si>
    <t>Artigas - Montevideo</t>
  </si>
  <si>
    <t>T511</t>
  </si>
  <si>
    <t>The passenger flight attempted to make an emergency landing at Artigas Airport when it had taken off from.  An engine failure was followed by a wide banking turn and crash to the ground bursting into flames.</t>
  </si>
  <si>
    <t>Columbia PacifiAirlines</t>
  </si>
  <si>
    <t>Richland, WA - Seattle, WA</t>
  </si>
  <si>
    <t>N199EA</t>
  </si>
  <si>
    <t>U037</t>
  </si>
  <si>
    <t>The aircraft crashed shortly after taking off from Richland after climbing to 400 feet and stalling. Crew error.  The failure and inability of the flightcrew to prevent rapid pitchup and stall by exerting sufficient push force on the control wheel. The pitchup was caused by the combination of a mistrimmed horizontal stabilizer and a center of gravity near the aircraft's aft limit. The mistrimmed condition resulted from discrepancies in the aircraft's trim system and the flightcrew's preoccupation with making a timely departure. The out-of-trim warning system was inoperative.</t>
  </si>
  <si>
    <t>Calgary - Cranbrook</t>
  </si>
  <si>
    <t>Boeing B-737-275</t>
  </si>
  <si>
    <t>C-FPWC</t>
  </si>
  <si>
    <t>20142/253</t>
  </si>
  <si>
    <t>The aircraft touched down just as the crew noticed a snow plow on the runway. A go-around was initiated but the thrust reverses did not stow away properly because hydraulipower was automatically cut off at lift-off.  The aircraft missed the plow, overran the runway, crashed and burned. Estimated time of arrival given by Calgary ATC in error. Crew did not report over its final approach beacon.</t>
  </si>
  <si>
    <t>Los Angeles, CA - Lake Tahoe, CA</t>
  </si>
  <si>
    <t>N4307W</t>
  </si>
  <si>
    <t>Crashed into obscured mountain while en route. Continued VFR flight into adverse weather conditions. Radar showed aircraft circling over mountain tops for over 12 minutes.</t>
  </si>
  <si>
    <t>Yute Air Alaska - Air Taxi</t>
  </si>
  <si>
    <t>Dillingham, AK - Anchorage, AK</t>
  </si>
  <si>
    <t>Evangel 4500</t>
  </si>
  <si>
    <t>N4508L</t>
  </si>
  <si>
    <t>The pilot suffered spatial disorientation and crashed in rain and low ceiling while en route. Continued VFR flight into adverse weather conditions.</t>
  </si>
  <si>
    <t>Security Air</t>
  </si>
  <si>
    <t>Visalia, CA - Santa Barbara, CA - Santa Maria, CA</t>
  </si>
  <si>
    <t>Aero Commander 500A</t>
  </si>
  <si>
    <t>N6143X</t>
  </si>
  <si>
    <t>Continued VFR flight into adverse weather conditions.</t>
  </si>
  <si>
    <t>Los Angeles - Honolulu</t>
  </si>
  <si>
    <t>N68045</t>
  </si>
  <si>
    <t>While approaching V1 speed on takeoff, a loud bang was heard followed by shaking of the aircraft. The crew decided to abort the takeoff. With the end of the runway approaching, the captain steered the aircraft off the runway to the right. The landing gear failed and resulted in a fire. The plane slid for approximately 650 feet and came to rest 40 feet right of the runway centerline. Several passengers not heeding the warnings of the stewardess exited onto the wing and fell into the fire. Failure of two tires on the left main landing gear resulting in failure of a third tire during a critical point in the takeoff. This was to be pilot Gene Hershe's last flight before retiring.</t>
  </si>
  <si>
    <t>Agana, Guam - Rota, TT</t>
  </si>
  <si>
    <t>Cessna 337F</t>
  </si>
  <si>
    <t>N101SX</t>
  </si>
  <si>
    <t>Crashed after experiencing engine failure on takeoff climbout.</t>
  </si>
  <si>
    <t>Fokker F-28 Fellowship 1000 / MiG-21</t>
  </si>
  <si>
    <t xml:space="preserve">5N-ANA / </t>
  </si>
  <si>
    <t>Midair collision. The Fokker collided with the MiG which was performing touch-and-go landings. Error by the MiG pilot. Sixteen killed on the Fokker and two on the MiG.</t>
  </si>
  <si>
    <t>LAV - Linea Aeropostal Venezolana</t>
  </si>
  <si>
    <t>Caracas - Cumana</t>
  </si>
  <si>
    <t>British Aerospace 748 2A</t>
  </si>
  <si>
    <t>YV-45C</t>
  </si>
  <si>
    <t>The aircraft crashed into the ocean shortly after takeoff due to problems with the artificial horizon. The pilot radioed he was having an instrument failure. The plane the banked to the left and crashed into the sea.</t>
  </si>
  <si>
    <t>Hesler Noble - Air Taxi</t>
  </si>
  <si>
    <t>Jackson, MS - Laurel, MS</t>
  </si>
  <si>
    <t>Cessna 310I</t>
  </si>
  <si>
    <t>N8114M</t>
  </si>
  <si>
    <t>Crashed on final approach in rain and low ceiling. Improper IFR operation. Pilot attempted operation beyond experience and ability level. Pilot failed instrument check 4 days before accident.</t>
  </si>
  <si>
    <t>Wyman Pilot Service - Air Taxi</t>
  </si>
  <si>
    <t>Flint, MI - Whitelake, MI</t>
  </si>
  <si>
    <t>Beechcraft D18</t>
  </si>
  <si>
    <t>N427Q</t>
  </si>
  <si>
    <t>Crashed on final approach after flying through areas of turbulence and thunderstorms.</t>
  </si>
  <si>
    <t>Sofia - Warszawa</t>
  </si>
  <si>
    <t>LZ-TUB</t>
  </si>
  <si>
    <t>Crashed shortly after takeoff. An undetermined emergency of some kind occurred during the climb after takeoff resulting in loss of control of the aircraft.</t>
  </si>
  <si>
    <t>Lake Havasu Air</t>
  </si>
  <si>
    <t>Santa Ana, CA - Lake Havasu, AZ</t>
  </si>
  <si>
    <t>Cessna T207A</t>
  </si>
  <si>
    <t>N7354U</t>
  </si>
  <si>
    <t>Crashed into a mountain in fog.  Continued VFR flight into adverse weather conditions.</t>
  </si>
  <si>
    <t>Yangon - Myitkyina</t>
  </si>
  <si>
    <t>XY-ADK</t>
  </si>
  <si>
    <t>After an explosion, the aircraft went spinning into the ground and crashed into a field.</t>
  </si>
  <si>
    <t>Aero Clube de Volta Redonda</t>
  </si>
  <si>
    <t>Local tour</t>
  </si>
  <si>
    <t>Piper Cherokee Arrow  PA-28</t>
  </si>
  <si>
    <t>PT - CIH</t>
  </si>
  <si>
    <t>The plane lost engine rotation after takeoff  and the pilot  attempted to return to the airport for an emergency landing. Due to the low altitude, the plane stalled and crashed in Paraiba River, one-half mile from the  runway.  Mechanical failure.</t>
  </si>
  <si>
    <t>N140AL</t>
  </si>
  <si>
    <t>The helicopter was attempting to land on an oil drilling platform. The co-pilot suffered spatial disorientation and stalled helicopter and crashed.</t>
  </si>
  <si>
    <t>St. John, VI - St. Croix, VI</t>
  </si>
  <si>
    <t>N877A</t>
  </si>
  <si>
    <t>Made a forced landing in water. Fuel starvation. Inattentiveness to fuel supply. Fuel selector positioned between tanks.</t>
  </si>
  <si>
    <t>Paris - Seoul</t>
  </si>
  <si>
    <t>HL-7429</t>
  </si>
  <si>
    <t>19363/623</t>
  </si>
  <si>
    <t>The aircraft, which deviated off course, suffered rapid decompression after being fired upon by a Russian fighter. The aircraft made an emergency landing on a frozen lake.</t>
  </si>
  <si>
    <t>Trenton, NJ - Indianappolis, IN</t>
  </si>
  <si>
    <t>N49MC</t>
  </si>
  <si>
    <t>Lost control and crashed after the pilot entered a known area of severe turbulence and thunderstorms.</t>
  </si>
  <si>
    <t>South PacifiIsland Airways</t>
  </si>
  <si>
    <t>Pago Pago, American Samoa - Apia, Western Samoa</t>
  </si>
  <si>
    <t>N3SP</t>
  </si>
  <si>
    <t>402B0930</t>
  </si>
  <si>
    <t>The pilot took a shortcut over the mountainous center of Upolu instead of flying along the coast as per company procedure.</t>
  </si>
  <si>
    <t>HK-1705</t>
  </si>
  <si>
    <t>43565/243</t>
  </si>
  <si>
    <t>Crashed on farmland six miles outside of Bogota shortly after taking off.</t>
  </si>
  <si>
    <t>Alaska Travel</t>
  </si>
  <si>
    <t>Anchorage, AK - Whittier, AK</t>
  </si>
  <si>
    <t>N37741</t>
  </si>
  <si>
    <t>The float plane flew into a blind canyon and crashed into water. Continued VFR flight into adverse weather conditions.</t>
  </si>
  <si>
    <t>Miami, FL - Pensacola, FL - Mobile, AL</t>
  </si>
  <si>
    <t>Boeing B-727-235</t>
  </si>
  <si>
    <t>N4744</t>
  </si>
  <si>
    <t>The aircraft crashed while attempting a non-precision instrument approach to Pensacola and landed in 12 feet of water, 3 nm short of the runway. Failure of the crew to monitor altitude and descent rate and the failure of the 1st officer to provide the captain with the required altitude and approach performance call-outs. Also the flight engineer disabled the GPWS alarm so the crew could hear one another better. In addition, the night flight had been diverted from its primary airport due to poor weather and was required to execute a compressed approach (descending and approaching more quickly and steeply than normal), and the crucial altimeter readout was an old drum-roll-counter type (due to be replaced), which could easily be misread, especially in  heavy workload situations. Three fatalities occurred when the frightened passengers grabbed their seat cushions and exited the plane from the rear. They drowned in part because their seat cushions were not flotation cushions. The airplane was not required to have floatation cushions because it was not flying over water.</t>
  </si>
  <si>
    <t>PS-1 amphibious ASW</t>
  </si>
  <si>
    <t>Crashed in mountains.</t>
  </si>
  <si>
    <t>Baku - Leningrad</t>
  </si>
  <si>
    <t>CCCP-85169</t>
  </si>
  <si>
    <t>76A-169</t>
  </si>
  <si>
    <t>The flight engineer accidentally shut off the automatitransferring of fuel from the sump tank. Eventually all three engines stopped and the plane crashed. Fuel starvation.</t>
  </si>
  <si>
    <t>Gander Aviation</t>
  </si>
  <si>
    <t>Survey</t>
  </si>
  <si>
    <t>Beech Queen Air A80</t>
  </si>
  <si>
    <t>C-GGAL</t>
  </si>
  <si>
    <t>Crashed in heavy fog while attempting to take off.</t>
  </si>
  <si>
    <t>Toronto - Winnipeg</t>
  </si>
  <si>
    <t>C-FTLV</t>
  </si>
  <si>
    <t>The aircraft overran the runway and crashed into a revine after an aborted takeoff due to a blown tire. The No. 3 tire failed on takeoff and debris damaged the right gear 'down and locked' switch, causing a gear unsafe indication in the cockpit. Debris was also ingested by the No. 2 engine causing a loss of reverse thrust during the rejected takeoff.</t>
  </si>
  <si>
    <t>Helikopter Service</t>
  </si>
  <si>
    <t>Bergen - Stratjford-A</t>
  </si>
  <si>
    <t>Sikorsky S-61N</t>
  </si>
  <si>
    <t>LN-OQS</t>
  </si>
  <si>
    <t>The helicopter crashed 87 miles northwest of Bergen on a ferry run to an oil drillilng platform.</t>
  </si>
  <si>
    <t>Amphibians</t>
  </si>
  <si>
    <t>Samburu - Nairobi</t>
  </si>
  <si>
    <t>Britten Norman BN-2A Trislander Mk.III-2</t>
  </si>
  <si>
    <t>5Y-CMC</t>
  </si>
  <si>
    <t>While en route the pilot decided to fly at a lower altitiude to avoid weather but crashed into a hill. Flying VFR in IFR conditions.</t>
  </si>
  <si>
    <t>Aeropeca</t>
  </si>
  <si>
    <t>HK-1350</t>
  </si>
  <si>
    <t>The aircraft, flying VFR, collided with a mountain in deteriorating weather condtions after being blown off course which went unnoticed because of lacking navigational equipment.</t>
  </si>
  <si>
    <t>Webber Air - Air Taxi</t>
  </si>
  <si>
    <t>Laboucher, AK - Ketchican, AK</t>
  </si>
  <si>
    <t>N1045</t>
  </si>
  <si>
    <t>Crashed en route. All twelve bodies recovered.</t>
  </si>
  <si>
    <t>Kansas City, MO - Raton, NM</t>
  </si>
  <si>
    <t>Mitsubishi MU-2J</t>
  </si>
  <si>
    <t>N178MA</t>
  </si>
  <si>
    <t>Pilot misjudged altitude and clearance and crashed while descending to land. Alcoholiimpairment of pilot.</t>
  </si>
  <si>
    <t>XY-AEI</t>
  </si>
  <si>
    <t>Las Vegas Airlines</t>
  </si>
  <si>
    <t>Las Vegas, NV - Santa Ana, CA</t>
  </si>
  <si>
    <t>Piper PA-31-350 Chieftain</t>
  </si>
  <si>
    <t>N44LV</t>
  </si>
  <si>
    <t>Crashed on takeoff. Down elevator control stop backed out, limiting down elevator travel to 1 1/2 degrees of normal 20 degrees.</t>
  </si>
  <si>
    <t>Antillies Air - Air Taxi</t>
  </si>
  <si>
    <t>N7777V</t>
  </si>
  <si>
    <t>The aircraft made a force landing in the water while en route. Overloaded. Allowed to take off with too much weight. Improper emergency procedures.</t>
  </si>
  <si>
    <t>AirWest Airlines</t>
  </si>
  <si>
    <t>Victoria harbor - Victoria Harbor Water Aerodome</t>
  </si>
  <si>
    <t>de havilland Canada Twin Otter 200</t>
  </si>
  <si>
    <t>C-FAIV</t>
  </si>
  <si>
    <t>While on approach, the aircraft yawed to the left and plunged into the ocean in a left-wing and nose-down attitude and sank. In-flight failure of the left-hand inboard flap control rod that led to a sudden retraction of the complete left-hand flap system and sudden loss of control.</t>
  </si>
  <si>
    <t>Air Guinee</t>
  </si>
  <si>
    <t>3X-GAX</t>
  </si>
  <si>
    <t>Air Rhodesia</t>
  </si>
  <si>
    <t>Kariba - Salisbury</t>
  </si>
  <si>
    <t>Vickers Viscount 782D</t>
  </si>
  <si>
    <t>VP-WAS</t>
  </si>
  <si>
    <t>The aircraft took off from  from Kariba Airport at 17.10.  Shortly after departing Kariba, the starboard wing was hit by a SAM-7 missile.  The crew tried to make an emergency landing in a large clearing in the bush. The aircraft crash landed, striking an irrigation ditch, cart-wheeled, broke up and caught fire.  Soldiers from the Joshua Nkomo's Zimbabwe Peoples Revolution Army, who were responsible for shooting down the airliner, later killed 10 of the 18 survivors. The remaining survivors were rescued the next day.</t>
  </si>
  <si>
    <t>Savoy, IL - Cleveland, OH</t>
  </si>
  <si>
    <t>N26AN</t>
  </si>
  <si>
    <t>The plane crashed while taking off after engine failure. Connecting rod bolt or nut failure for reasons unknown.</t>
  </si>
  <si>
    <t>Lineas Areas del Centro</t>
  </si>
  <si>
    <t>Mexico City - Morelia</t>
  </si>
  <si>
    <t>XA-BOP</t>
  </si>
  <si>
    <t>Temesco Helicopter - Air Taxi</t>
  </si>
  <si>
    <t>Wrangell, AK - Return</t>
  </si>
  <si>
    <t>Soloy 12EJ3</t>
  </si>
  <si>
    <t>N5384V</t>
  </si>
  <si>
    <t>The helicopter experienced rotor failure. Undersized threads on anti-node bar.</t>
  </si>
  <si>
    <t>Laoag - Paranaque</t>
  </si>
  <si>
    <t>PH-FKY</t>
  </si>
  <si>
    <t>The domestiflight crashed while attempting to land at Paranaque in thunderstorms with heavy rain and wind gusts. Possible lightning strike.</t>
  </si>
  <si>
    <t>Viking Air Service - Air Taxi</t>
  </si>
  <si>
    <t>King Salmon, AK - Kodiak, AK</t>
  </si>
  <si>
    <t>N1EC</t>
  </si>
  <si>
    <t>Disappeared en route. Aircraft or those aboard never found.</t>
  </si>
  <si>
    <t>Business Aircraft - Air Taxi</t>
  </si>
  <si>
    <t>Bridgeport, CT - Albany, NY</t>
  </si>
  <si>
    <t>Cessna 310N</t>
  </si>
  <si>
    <t>N4121Q</t>
  </si>
  <si>
    <t>Crashed in fog and low ceiling. Continued VFR flight into adverse weather conditions. Improper emergency procedures. Landing gear would not retract.</t>
  </si>
  <si>
    <t>PacifiSouthwest Airlines / Private</t>
  </si>
  <si>
    <t>Los Angeles - San Diego</t>
  </si>
  <si>
    <t>Boeing B-727-214 / Cessna 172</t>
  </si>
  <si>
    <t>N533PS/N7711G</t>
  </si>
  <si>
    <t xml:space="preserve">19688/589 / </t>
  </si>
  <si>
    <t>Midair collision. The PSA was descending and about to land at Lindbergh Field. The Cessna was climbing while engaged in practice approaches. The 727 overtook and struck the Cessna from the rear. The primary cause was the PSA crew lost sight of the Cessna and did not make that fact known to the ATC.  The ATC failed to realize from the PSA transmissions that they lost sight of the Cessna. One hundred thirty-five killed on the PSA, two on the Cessna and seven on the ground. Crew fatigue may have played a part in the accident as there are unofficial reports that the crew attended an all night party and had only 2 hours sleep from the night before.</t>
  </si>
  <si>
    <t>Francisco Cruz</t>
  </si>
  <si>
    <t>Borinquen, PR - San Juan, PR</t>
  </si>
  <si>
    <t>Beech D18AS</t>
  </si>
  <si>
    <t>N500L</t>
  </si>
  <si>
    <t>A415</t>
  </si>
  <si>
    <t>Flew into vortex turbulence and crashed while attempting to land.  Unable to communicate on terminal radar service frequency.</t>
  </si>
  <si>
    <t>Military - Finish Air Force</t>
  </si>
  <si>
    <t>Kuopio - Helsinki</t>
  </si>
  <si>
    <t>DO-10</t>
  </si>
  <si>
    <t>After taking off, one of engines stalled due to a damaged #5 cylinder exhaust. The pilot attempted to return to to Kuopio. He turned  but the plane lost control and crashed into Lake Juurusvesi.</t>
  </si>
  <si>
    <t>XY-ADY</t>
  </si>
  <si>
    <t>Lost both engines on climbout and made an emergency landing on a sandbank of the Irrawaddy River.</t>
  </si>
  <si>
    <t>CCCP-87437</t>
  </si>
  <si>
    <t>Crashed after the left engine flamed out on takeoff.</t>
  </si>
  <si>
    <t>Era Helicopter - Air Taxi</t>
  </si>
  <si>
    <t>Kenai, AK - Return</t>
  </si>
  <si>
    <t>Bell 205-1</t>
  </si>
  <si>
    <t>N2215W</t>
  </si>
  <si>
    <t>The tail rotor pitch control system failed shortly after taking off. The helicopter tried to return and crashed.</t>
  </si>
  <si>
    <t>Solomon Islands Airlines</t>
  </si>
  <si>
    <t>Britten Norman BN-2A Trislander</t>
  </si>
  <si>
    <t>H4-AAC</t>
  </si>
  <si>
    <t>CCCP-46327</t>
  </si>
  <si>
    <t>Don Zimmerman - Air Taxi</t>
  </si>
  <si>
    <t>Oberlin, KS - Phoenix, NM</t>
  </si>
  <si>
    <t>Beechcraft 65-80</t>
  </si>
  <si>
    <t>N866G</t>
  </si>
  <si>
    <t>The pilot flew into a mountain pass became suffered spatial disorientation and crashed. Continued VFR flight into adverse weather conditions. Not instrument rated.</t>
  </si>
  <si>
    <t>Taxi AÃ©reo Kovacs</t>
  </si>
  <si>
    <t>PT-JXL</t>
  </si>
  <si>
    <t>Nile Delta Air Services</t>
  </si>
  <si>
    <t>SU-AZM</t>
  </si>
  <si>
    <t>Astrd Wing Aviaiton - Air Taxi</t>
  </si>
  <si>
    <t>Dallas, TX - Lubbox, TX</t>
  </si>
  <si>
    <t>N310BJ</t>
  </si>
  <si>
    <t>Crashed while on an ILS approach in fog and low visibility. Improper IFR operation. Tower advised pilot was 1/2 mile off course.</t>
  </si>
  <si>
    <t>Jeddah - Colombo</t>
  </si>
  <si>
    <t>McDonnell Douglas DC-8-Super 63CF</t>
  </si>
  <si>
    <t>TF-FLA</t>
  </si>
  <si>
    <t>46020/415</t>
  </si>
  <si>
    <t>The aircraft crashed short of the runway into a coconut plantation while attempting to land in heavy rain.  Windshear. Excessive sink rate. Crew's non-conformance with approach procedures. Incorrect information supplied by the radar controller. Lack of an approach lighting system at Bandaranaike.</t>
  </si>
  <si>
    <t>Festus Flying Service - Air Taxi</t>
  </si>
  <si>
    <t>Wichita, KS - Hays, KS</t>
  </si>
  <si>
    <t>Beechcraft G18S</t>
  </si>
  <si>
    <t>N910PC</t>
  </si>
  <si>
    <t>Crashed on final approach in sleet, freezing rain and low ceiling. Pilot failed to maintain flying speed and stalled aircraft.</t>
  </si>
  <si>
    <t>F-OGHD</t>
  </si>
  <si>
    <t>The aircraft sank in the sea after the left wing tip struck the water in heavy rain and wind.</t>
  </si>
  <si>
    <t>Chandigarh - Leh</t>
  </si>
  <si>
    <t>Antonov An-12</t>
  </si>
  <si>
    <t>Crashed into a mountain and burned short of the runway after experiencing engine failure.</t>
  </si>
  <si>
    <t>Cucuta - Arauca</t>
  </si>
  <si>
    <t>HK-1393</t>
  </si>
  <si>
    <t>Crashed in the Rubio mountains.</t>
  </si>
  <si>
    <t>Tyee Airlines - Air Taxi</t>
  </si>
  <si>
    <t>Ketchikan, AK - Hydaburg, AK</t>
  </si>
  <si>
    <t>N37906</t>
  </si>
  <si>
    <t>Crashed in rain, fog and low ceiling. Continued VFR flight into deteriorating weather conditions.</t>
  </si>
  <si>
    <t>Corporate Air - Air Taxi</t>
  </si>
  <si>
    <t>Hartford, CT - Newburg, NY</t>
  </si>
  <si>
    <t>N8999A</t>
  </si>
  <si>
    <t>61P-0501-206</t>
  </si>
  <si>
    <t>Partial No.1 engine failure during takeoff. Crashed.</t>
  </si>
  <si>
    <t>Rocky Mountain Airways</t>
  </si>
  <si>
    <t>Steamboat Springs - Denver</t>
  </si>
  <si>
    <t>N25RM</t>
  </si>
  <si>
    <t>Forced to return to Steamboat Springs due to severe icing, the plane crashed into a 10,530 ft. mountain.  Severe icing and strong downdraughts associated with a mountain wave which combined to exceed the aircraft's capability to maintain flight. Contributing to the accident was the Captain's decision to fly into probable icing conditions that exceeded the conditions authorized by company directives.</t>
  </si>
  <si>
    <t>Air 70</t>
  </si>
  <si>
    <t>Cessna 421 Golden Eagle</t>
  </si>
  <si>
    <t>I-ASON</t>
  </si>
  <si>
    <t>VT-EAL</t>
  </si>
  <si>
    <t>20485/277</t>
  </si>
  <si>
    <t>Couldn't climb on takeoff due to non-availability of leading edge slats, overran the runway and killed one passenger and  3 maintenance workers on the ground cutting grass. Nonavailability of leading edge devices immediately after rotation during take off.</t>
  </si>
  <si>
    <t>Galesburg Aviation - Air Taxi</t>
  </si>
  <si>
    <t>Terra Haute, IN - Moline, IN</t>
  </si>
  <si>
    <t>Cessna 210L</t>
  </si>
  <si>
    <t>N4638Q</t>
  </si>
  <si>
    <t>Collided with wires in fog and low ceiling. Continued VFR flight into adverse weather conditions.</t>
  </si>
  <si>
    <t>Chugiak Aviation - Air Taxi</t>
  </si>
  <si>
    <t>St. Marys, AK - Chevak, AK</t>
  </si>
  <si>
    <t>N7378U</t>
  </si>
  <si>
    <t>Pilot flew into white out conditions and suffered spatial disorientation. Continued VFR flight into adverse weather conditions.</t>
  </si>
  <si>
    <t>I-DIKQ</t>
  </si>
  <si>
    <t>47227/334</t>
  </si>
  <si>
    <t>The aircraft crashed into ocean during a landing approach. Poor monitoring of altitudes and too early a transition from ILS to visual flight procedures.</t>
  </si>
  <si>
    <t>HaÃ¯ti Air Inter</t>
  </si>
  <si>
    <t>Britten Norman BN-2A Islander</t>
  </si>
  <si>
    <t>HH-CNB</t>
  </si>
  <si>
    <t>McDonnell Douglas DC-8-61</t>
  </si>
  <si>
    <t>N8082U</t>
  </si>
  <si>
    <t>45972/357</t>
  </si>
  <si>
    <t>While on a flight from Denver to Portland, the aircraft ran out of fuel while the crew was distracted with a landing gear problem. Failure of the captain to monitor properly the aircraft's fuel state and to properly respond to the low fuel state as indicated by other crew members. Contributing to the accident was the failure of the other two flight crew members either to fully comprehend the criticality of the fuel state or to successfully communicate their concern to the captain.</t>
  </si>
  <si>
    <t>Nash and Tampo - Air Taxi</t>
  </si>
  <si>
    <t>Concord, MA - White Plains, NY</t>
  </si>
  <si>
    <t>N33TN</t>
  </si>
  <si>
    <t>Midair collision with a Aerostar 600. Pilots in command failed to see and avoid the other aircraft. No anti-collision lights.</t>
  </si>
  <si>
    <t>Antonov AN-24N</t>
  </si>
  <si>
    <t>CCCP46807</t>
  </si>
  <si>
    <t>Let 410M</t>
  </si>
  <si>
    <t>CCCP-67210</t>
  </si>
  <si>
    <t>L.J. Simmons - Air Taxi</t>
  </si>
  <si>
    <t>Lansing, MI - Marquette, MI</t>
  </si>
  <si>
    <t>Aerostar 601</t>
  </si>
  <si>
    <t>N7437S</t>
  </si>
  <si>
    <t>61-0008</t>
  </si>
  <si>
    <t>The aircraft encountered air frame icing and wind shear and crashed while attempting to land. Pilot initiated flight in adverse weather conditions. Failed to follow approved procedures.</t>
  </si>
  <si>
    <t>Nord 262A-44</t>
  </si>
  <si>
    <t>7T-VSU</t>
  </si>
  <si>
    <t>Crashed short of the runway on approach. Crew error. Non-compliance with proper procedure, lack of crew coordination, crew fatigue and faulty altimiter.</t>
  </si>
  <si>
    <t>Air Rouergue</t>
  </si>
  <si>
    <t>F-BYAH</t>
  </si>
  <si>
    <t>Struck a mountain. Failure of the crew to level off at the prescribed altitude either due to inadequate monitoring or an altimeter setting error by confusion between QNH and QFE.</t>
  </si>
  <si>
    <t>Aeropol</t>
  </si>
  <si>
    <t>Antonov 2PF</t>
  </si>
  <si>
    <t>SP-TBB</t>
  </si>
  <si>
    <t>1G159-02</t>
  </si>
  <si>
    <t>The plane, on a positioning flight flew into a side of the mountain</t>
  </si>
  <si>
    <t>TAM Lineas AÃ©reas Regional</t>
  </si>
  <si>
    <t>Bauru - Sao Paulo</t>
  </si>
  <si>
    <t>PP-SBB</t>
  </si>
  <si>
    <t>100-010</t>
  </si>
  <si>
    <t>Hit trees and burst into flames shortly after taking off.</t>
  </si>
  <si>
    <t>Clarksburg - Washington DC</t>
  </si>
  <si>
    <t>Nord 262</t>
  </si>
  <si>
    <t>N29824</t>
  </si>
  <si>
    <t>The plane crashed  inverted shortly after lifting off the ground. The captain's decision to take off with snow on the aircraft's wing and empennage surfaces which resulted in a loss of lateral control and a loss of lift as the aircraft ascended out of ground effect.</t>
  </si>
  <si>
    <t>VP-YND</t>
  </si>
  <si>
    <t>Shot down by rebels with 2 surface-to-air missiles a few minutes after taking off from Kariba.</t>
  </si>
  <si>
    <t>Gisborne - Auckland</t>
  </si>
  <si>
    <t>ZK-NFC</t>
  </si>
  <si>
    <t>Flew into the water while on ILS approach. The crew was misled by a visual illusion in conditions of reduced visibility into believing they were at a safe height and consequently failed to monitor the flight instruments sufficiently to confirm their aircraft maintained a safe approach path.</t>
  </si>
  <si>
    <t>ET-AFW</t>
  </si>
  <si>
    <t>16681/33429</t>
  </si>
  <si>
    <t>The plane crashed after a bomb exploded aboard.</t>
  </si>
  <si>
    <t>Air Gabon</t>
  </si>
  <si>
    <t>TR-LXN</t>
  </si>
  <si>
    <t>45108/770</t>
  </si>
  <si>
    <t>Air Service - Air Taxi</t>
  </si>
  <si>
    <t>Greenville, MS - Charlotte, NC</t>
  </si>
  <si>
    <t>Beech 58</t>
  </si>
  <si>
    <t>N2055K</t>
  </si>
  <si>
    <t>Midair collision with a Beechcraft 99A55. Pilots in command failed to see and avoid other aircraft.</t>
  </si>
  <si>
    <t>Universal Airways</t>
  </si>
  <si>
    <t>Houston, TX - Gulfport, MS - New Orleans, LA</t>
  </si>
  <si>
    <t>Beech BE-70</t>
  </si>
  <si>
    <t>N777AE</t>
  </si>
  <si>
    <t>The plane failed to maintain flying speed and crashed while attempting to take off.  Improperly loaded aircraft. Nose baggage door opened during takeoff. Flaps inoperative. Improper emergency procedures. Inadequate emergency training.</t>
  </si>
  <si>
    <t>Agee Flying Service - Air Taxi</t>
  </si>
  <si>
    <t>Lebanon, TN - Galesburg, IL</t>
  </si>
  <si>
    <t>Cessna 310B</t>
  </si>
  <si>
    <t>N5384A</t>
  </si>
  <si>
    <t>Missed the approach and crashed in fog and low ceiling. Improper IFR operation.</t>
  </si>
  <si>
    <t>Denpasar - Surabaya</t>
  </si>
  <si>
    <t>PK-GVP</t>
  </si>
  <si>
    <t>Struck Mt. Bromo at 6,200 ft. while en route..</t>
  </si>
  <si>
    <t>Swift Aire Lines Inc.</t>
  </si>
  <si>
    <t>New York - Santa Monica</t>
  </si>
  <si>
    <t>Aerospatiale Nord 262A-33</t>
  </si>
  <si>
    <t>N418SA</t>
  </si>
  <si>
    <t>The plane ditched into Santa Monica Bay near Marina del Rey, shortly after taking off from Santa Monica Airport. The flight crew's mismanagement of an emergency procedure following an autofeather of the right-hand propeller which resulted in their shutting down the remaining engine. A leak or break in the propeller pressure line probably caused the right engine to autofeather. The left engine was shut down when the flight crew failed to identify the engine on which the autofeather occurred and moved the left power lever to the stop position. Contributing to the accident was the unavailability of vital restart information to the crew.</t>
  </si>
  <si>
    <t>Amman - Doha</t>
  </si>
  <si>
    <t>Boeing B-727-2D3</t>
  </si>
  <si>
    <t>JY-ADU</t>
  </si>
  <si>
    <t>20886/1061</t>
  </si>
  <si>
    <t>Hawker Siddeley Trident 2E</t>
  </si>
  <si>
    <t>B-274</t>
  </si>
  <si>
    <t>The aircraft crashed into a factory after being stolen and flown by pilot who was not qualified to fly.</t>
  </si>
  <si>
    <t>Moscow - Odessa</t>
  </si>
  <si>
    <t>CCCP-42444</t>
  </si>
  <si>
    <t>The aircarft crashed in freezing rain and fog shortly after taking off. The aircraft was overloaded. The pilot had very little experience flying aircraft type.</t>
  </si>
  <si>
    <t>CCCP-78390</t>
  </si>
  <si>
    <t>The plane crashed after entering the wake turbulence of a helicopter.</t>
  </si>
  <si>
    <t>Gorkiy - Liepaya</t>
  </si>
  <si>
    <t>Tupolev 134A</t>
  </si>
  <si>
    <t>CCCP-65031</t>
  </si>
  <si>
    <t>The plane descended too quickly, power was applied but the plane struck trees and crashed. The plane was allowed in below minima conditions.</t>
  </si>
  <si>
    <t>Village Aviation - Air Taxi</t>
  </si>
  <si>
    <t>Bethel, AK - Tooksook, Alaska</t>
  </si>
  <si>
    <t>N733CT</t>
  </si>
  <si>
    <t>U20604755</t>
  </si>
  <si>
    <t>Pilot became disoriented, crashed in snow and low visibility while en route. Pilot not qualified for type of flying. FAA had suspended his certificate.</t>
  </si>
  <si>
    <t>DM-STL</t>
  </si>
  <si>
    <t>The cargo plane lost the No. 2 engine on takeoff, overran the runway, crashed into the ILS localizer antenna, broke up and caught fire.</t>
  </si>
  <si>
    <t>Quebe- Montreal</t>
  </si>
  <si>
    <t>CF-QBL</t>
  </si>
  <si>
    <t>Engine failure shortly after takeoff caused damage so the landing gear could not be retracted and increasing drag during the critical climbout phase. Airspeed slowed until the aircraft crashed.</t>
  </si>
  <si>
    <t>SW Air Rangers - Air Taxi</t>
  </si>
  <si>
    <t>Carrizozo, NM - Albuquerque, NM</t>
  </si>
  <si>
    <t>Piper PA-32RT-300</t>
  </si>
  <si>
    <t>N6309C</t>
  </si>
  <si>
    <t>32R-7885024</t>
  </si>
  <si>
    <t>Crashed into a mountain shortly after taking off. Continued VFR flight into adverse weather conditions. IFR flight plan not filed.</t>
  </si>
  <si>
    <t>Catalina Airlines</t>
  </si>
  <si>
    <t>San Pedro, CA - Catalina, CA</t>
  </si>
  <si>
    <t>N11CS</t>
  </si>
  <si>
    <t>During an attempted go-around, the plane struck boat wakes and crashed. One passenger drowned.</t>
  </si>
  <si>
    <t>Newark, NJ - Flushing, NY</t>
  </si>
  <si>
    <t>Sikorsky S61-L</t>
  </si>
  <si>
    <t>N618PA</t>
  </si>
  <si>
    <t>Tail rotor separated in flight shortly after takeoff. The helicopter autorotated and crashed. Fatigue fracture in tail rotor.</t>
  </si>
  <si>
    <t>HC-AVP</t>
  </si>
  <si>
    <t>The aircraft disappeared while en route. Wreckage was not discovered for over 5 years.</t>
  </si>
  <si>
    <t>CCCP-26569</t>
  </si>
  <si>
    <t>Chicago, IL- Los Angeles, CA</t>
  </si>
  <si>
    <t>N110AA</t>
  </si>
  <si>
    <t>46510/22</t>
  </si>
  <si>
    <t>During takeoff just, as the plane lifted from the runway, the left engine and pylon separated from the aircraft damaging the wing and hydraulisystem which caused the aircraft to roll and crash. Highest single plane death toll in U.S. aviation history. Asymmetrical stall and the ensuing roll of the aircraft because of the uncommanded retraction of the left wing outboard leading edge slats and the loss of stall warning and slat disagreement indication systems caused by separation of the engine and pylon. Improper maintenance procedures used by American Airlines when dismounting the engines for maintenance, by removing the pylon and engine together, putting strain on the engine mounts leading to  stress cracks.</t>
  </si>
  <si>
    <t>Ambler Air Service</t>
  </si>
  <si>
    <t>Ambler, AK - Kobuk, AK</t>
  </si>
  <si>
    <t>N1690Z</t>
  </si>
  <si>
    <t>Crashed. Continued VFR flight into adverse weather conditions.</t>
  </si>
  <si>
    <t>Sea Airmotive</t>
  </si>
  <si>
    <t>Bullen Point - Deadhorse</t>
  </si>
  <si>
    <t>de Havilland Canada DHC-4A Caribou</t>
  </si>
  <si>
    <t>N581PA</t>
  </si>
  <si>
    <t>The cargo plane crashed in heavy crosswind while attempting to takeoff. Inadequate preflight preparation and/or planning. Pilot in command failed to follow approved procedures,directives,etc. Cargo shifted.</t>
  </si>
  <si>
    <t>Military - Mauritanian Air Force</t>
  </si>
  <si>
    <t>Bouceif - Dakar</t>
  </si>
  <si>
    <t>de Havilland Canada DHC-5D Buffalo</t>
  </si>
  <si>
    <t>5T-MAX</t>
  </si>
  <si>
    <t>Crashed into the AtlantiOcean during a blinding sandstorm. The pilot, unable to land due to the sandstorm headed out to sea for another approach when the accident occurred.</t>
  </si>
  <si>
    <t>Boston - Rockland</t>
  </si>
  <si>
    <t>de Havilland DHC-6-200</t>
  </si>
  <si>
    <t>N68DE</t>
  </si>
  <si>
    <t>The aircraft crashed into a wooded area during a non-precision approach to Rockland, in fog . Failure to arrest aircraft's descent rate, without the runway in sight. Inordinate management pressures, the first officer's marginal instrument proficiency, the captain's inadequate supervision of the flight, inadequate crew training and the captain's chronifatigue were all factors in the accident.</t>
  </si>
  <si>
    <t>Hindustan Aeronautics 748-2M</t>
  </si>
  <si>
    <t>H2178</t>
  </si>
  <si>
    <t>Crashed into a 16,000 ft. mountain 10 minutes after taking off from Leh.</t>
  </si>
  <si>
    <t>Skystream Airlines</t>
  </si>
  <si>
    <t>Positioning</t>
  </si>
  <si>
    <t>N454SA</t>
  </si>
  <si>
    <t>U- 54</t>
  </si>
  <si>
    <t>Air New England</t>
  </si>
  <si>
    <t>New York, NY - Hyannis, MA</t>
  </si>
  <si>
    <t>N383EX</t>
  </si>
  <si>
    <t>The plane crashed in a heavily wooded area about 1.5 miles northeast of Barnstable Municipal Airport while on an ILS approach. The failure of the flightcrew to recognize and react in a timely manner to the gross deviation from acceptable approach parameters, resulting in a continuation of the descent well below the decision height during a precision approach without visual contact with the runway environment. Pilot fatigue.</t>
  </si>
  <si>
    <t>Talang Betutu - Medan</t>
  </si>
  <si>
    <t>PK-GVE</t>
  </si>
  <si>
    <t>Struck Mt. Sebayak at 5,500 ft. during its approach. Pilot error.The plane was named 'Mamberamo.'</t>
  </si>
  <si>
    <t>Soldotna Air Services</t>
  </si>
  <si>
    <t>Anchorage, AK - Kenai, AK</t>
  </si>
  <si>
    <t>N402TH</t>
  </si>
  <si>
    <t>402B1034</t>
  </si>
  <si>
    <t>Crashed in low ceiling and rain. Fluxgate compass inoperative because of chafed wires.</t>
  </si>
  <si>
    <t>Fiji Air Services</t>
  </si>
  <si>
    <t>Suva-Nausori - Bua-Dama</t>
  </si>
  <si>
    <t>DQ-FBO</t>
  </si>
  <si>
    <t>Crashed into a rain forest. Pilot-in-command continuing the flight into conditions where he lost visual reference with the ground which resulted in the aircraft colliding with terrain.</t>
  </si>
  <si>
    <t>Trans National Airlines</t>
  </si>
  <si>
    <t>Positiioning - San Jose - Honolulu</t>
  </si>
  <si>
    <t>N63250</t>
  </si>
  <si>
    <t>Malfunction of the Loran Navigation System caused the pilot to become lost, run out of fuel and crash into the Pacific. The wreckage was never found.</t>
  </si>
  <si>
    <t>OD-AFX</t>
  </si>
  <si>
    <t>19107/507</t>
  </si>
  <si>
    <t>On a third practice touch-and-go landing, the plane yawed to the right, stalled and crashed in an inverted attitude.</t>
  </si>
  <si>
    <t>St. Croix - St. Kitts</t>
  </si>
  <si>
    <t>N575PR</t>
  </si>
  <si>
    <t>The aircraft attained a nose-high attitude and pitched up shortly after taking off. The pilot's loss of control of the aircraft after takeoff because of the aircraft's grossly overweight and out-of-balance condition which resulted from misloading by the company's load control personnel. The misloading was due to the failure of the company to supervise and enforce its loading procedures.</t>
  </si>
  <si>
    <t>Hawker Siddeley HS-748-1</t>
  </si>
  <si>
    <t>G-BEKF</t>
  </si>
  <si>
    <t>Crashed into the sea after overrunning the runway while taking off. Locked condition of the elevators which prevented the rotation of the aircraft into a flying attitude. Gust lock became re-engaged during pre- flight check.</t>
  </si>
  <si>
    <t>Cessna  501 Citation</t>
  </si>
  <si>
    <t>N15NY</t>
  </si>
  <si>
    <t>The aircraft crashed 1,000 feet short of the runway during a landing attempt at Akron-Canton airfield. Baseball player Thurman Munson, 32,  who was piloting the aircraft, was killed. Munson who was practicing takeoffs and landings, allowed the plane to get too low and then slowed the aircraft to 10 knots below safe landing speed.</t>
  </si>
  <si>
    <t>LET 410M turbojet</t>
  </si>
  <si>
    <t>CCCP-67206</t>
  </si>
  <si>
    <t>Crashed due to engine failure on approach.</t>
  </si>
  <si>
    <t>Bombay - Pune</t>
  </si>
  <si>
    <t>Hindustan Aeronautics 748 2-224</t>
  </si>
  <si>
    <t>VT-DXJ</t>
  </si>
  <si>
    <t>Crashed into the Kiroli Hills while on approach to Bombay at night. Momentary/intermittent loss of electrical contact in the G/S system of aircraft which gave the pilot an erroneous impression of the interception of the glide slope.</t>
  </si>
  <si>
    <t>Boise Air Service</t>
  </si>
  <si>
    <t>Boise, ID - Indian Creek, ID</t>
  </si>
  <si>
    <t>Cessna T210M</t>
  </si>
  <si>
    <t>N6286B</t>
  </si>
  <si>
    <t>Flew into blind canyon and crashed into trees. Pilot error.</t>
  </si>
  <si>
    <t>Southern Jersey Air - Air Taxi</t>
  </si>
  <si>
    <t>Flushing, NY - AtlantiCity, NJ</t>
  </si>
  <si>
    <t>Beechcraft D55</t>
  </si>
  <si>
    <t>N105AC</t>
  </si>
  <si>
    <t>Ran out of fuel on the initial climb and crashed. Fuel starvation. Fuel selector valves positioned to auxiliary tanks.</t>
  </si>
  <si>
    <t>Bahri Aviation</t>
  </si>
  <si>
    <t>Athens, Greece - Jeddah, Saudi Arabia</t>
  </si>
  <si>
    <t>Learjet 35</t>
  </si>
  <si>
    <t>N711AF</t>
  </si>
  <si>
    <t>35-029</t>
  </si>
  <si>
    <t>Crashed en route. Wreckage found in 1987.</t>
  </si>
  <si>
    <t>Tashkent - Donetsk - Minsk /Chelyabinsk to Kishinev</t>
  </si>
  <si>
    <t>Tupolev TU-134A / Tupolev Tu-134A</t>
  </si>
  <si>
    <t>65735/65816</t>
  </si>
  <si>
    <t>2351516 / 05040</t>
  </si>
  <si>
    <t>Midair collision at 27,200 ft. Separation error by air trafficontroller. Eight-four killed on the 65735 and 94 on the 65816. Fourteen players and 3 staff members of the Russian soccer team, Pakhtakor Tashkent were killed.</t>
  </si>
  <si>
    <t>Hawker Siddeley HS-748</t>
  </si>
  <si>
    <t>FAC-1101</t>
  </si>
  <si>
    <t>Illegal flight.</t>
  </si>
  <si>
    <t>Norisk - Krasnoyarsk</t>
  </si>
  <si>
    <t>CCCP-12963</t>
  </si>
  <si>
    <t>Crashed into a wooded area after all four engines flamed out. Fuel contamination.</t>
  </si>
  <si>
    <t>CCCP-45038</t>
  </si>
  <si>
    <t>The aircraft lost control and crashed after an uncommanded flap extension at FL270.</t>
  </si>
  <si>
    <t>Bradley Air Services</t>
  </si>
  <si>
    <t>C-GROW</t>
  </si>
  <si>
    <t>Crashed into a hill while making a turn during the approach.</t>
  </si>
  <si>
    <t>CCCP-46269</t>
  </si>
  <si>
    <t>Aerospatiale Corvette</t>
  </si>
  <si>
    <t>OY-SBS</t>
  </si>
  <si>
    <t>Crashed on approach after two engines failed leading to a loss of control of the aircraft.</t>
  </si>
  <si>
    <t>Boeing 707-324C</t>
  </si>
  <si>
    <t>B-1834</t>
  </si>
  <si>
    <t>18887/431</t>
  </si>
  <si>
    <t>Crashed into the sea after taking off.</t>
  </si>
  <si>
    <t>Butler Aviation Inc.</t>
  </si>
  <si>
    <t>Redmond - Klamath Falls - Medford</t>
  </si>
  <si>
    <t>N455SW</t>
  </si>
  <si>
    <t>The plane was transporting company employees when it hit Surveyor Mountain 7 minutes after taking off from Klamath Falls. The plane hit trees along the crest of a mountain ridge along the flight path. Crew error. The crew's decision to undertake a direct point-to-point high cruise speed flight at low altitude.</t>
  </si>
  <si>
    <t>Alghero - Cagliari</t>
  </si>
  <si>
    <t>I-ATJC</t>
  </si>
  <si>
    <t>47667/776</t>
  </si>
  <si>
    <t>The aircraft hit a mountain at an altitude of 2,000 ft. during an approach in poor weather. Crew's misjudgement in selection of a low altitude flight profile and inadequate ATC assistance.</t>
  </si>
  <si>
    <t>PacifiCoastal Airlines</t>
  </si>
  <si>
    <t>Britten Norman BN-7A lslander</t>
  </si>
  <si>
    <t>C-FZVV</t>
  </si>
  <si>
    <t>Struck high ground.</t>
  </si>
  <si>
    <t>58-0127</t>
  </si>
  <si>
    <t>17872/342</t>
  </si>
  <si>
    <t>West Coast Air</t>
  </si>
  <si>
    <t>C-FWAF</t>
  </si>
  <si>
    <t>The aircraft was on finals when it suddenly turned right and descended in a right wing-down attitude, striking the ground and cartwheeling into trees.</t>
  </si>
  <si>
    <t>Southeast Skyways - Air Taxi</t>
  </si>
  <si>
    <t>N1726U</t>
  </si>
  <si>
    <t>Pilot suffered spatial disorientation after entering clouds. Continued VFR flight into adverse weather. Pilot under the influence of alcohol.</t>
  </si>
  <si>
    <t>Comair</t>
  </si>
  <si>
    <t>Covington, KY - Nashville, TN</t>
  </si>
  <si>
    <t>N6642L</t>
  </si>
  <si>
    <t>The plane crashed after engine failure for undetermined reasons. Improper flap configueration. Plane overloaded. Hurried departure. Inadequate flight training.</t>
  </si>
  <si>
    <t>SR316</t>
  </si>
  <si>
    <t>Zurich - Geneva - Athens - Bombay - Beijing</t>
  </si>
  <si>
    <t>HB-IDE</t>
  </si>
  <si>
    <t>45919/312</t>
  </si>
  <si>
    <t>The aircraft overran the runway and crashed with the left wing and tail separating before the aircraft came to a rest. The crew touched down too far down the runway at a speed higher than normal after a non-stabilized final approach. The crew did not fully apply the braking systems after a touchdown under known adverse conditions.</t>
  </si>
  <si>
    <t>Spernak Airway - Air Taxi</t>
  </si>
  <si>
    <t>Anchorage, AK - Anchorage, AK</t>
  </si>
  <si>
    <t>Cessna 207A</t>
  </si>
  <si>
    <t>N6224H</t>
  </si>
  <si>
    <t>The plane suffered engine failure on takeoff and crashed. Water in fuel. Improperly serviced aircraft.</t>
  </si>
  <si>
    <t>Rhoadgs Aviation - Air Taxi</t>
  </si>
  <si>
    <t>Centrailia, IN - Columbus, IN</t>
  </si>
  <si>
    <t>N1320G</t>
  </si>
  <si>
    <t>Crashed after flying into a tornado watch area. Continued flight into known areas of severe turbulence.</t>
  </si>
  <si>
    <t>Monterey, Mexico - San Ysidro, CA</t>
  </si>
  <si>
    <t>Beech 200</t>
  </si>
  <si>
    <t>XC-PGR</t>
  </si>
  <si>
    <t>Crashed while on final approach. The plane hit a pole, 14 feet above ground level, 2 miles from the approach end of the runway. The localizer was inoperative and the crew was using VOR/DME.  Improper IFR operation.</t>
  </si>
  <si>
    <t>Procurator Generale de la Republica</t>
  </si>
  <si>
    <t>XC-BOS</t>
  </si>
  <si>
    <t>Crashed into a utility pole short of the runway in heavy fog.</t>
  </si>
  <si>
    <t>Los Angeles, CA  - Mexico City, Mexico</t>
  </si>
  <si>
    <t>N903WA</t>
  </si>
  <si>
    <t>46929/107</t>
  </si>
  <si>
    <t>The aircraft struck a vehicle after landing on a closed runway in fog. The tower warned the flight three times about the closed runway. Non-compliance with the meteorological minima for the approach procedure, as cleared.  Failure to comply with the aircraft's operating procedures during the approach phase, and landing on a runway closed to traffic.</t>
  </si>
  <si>
    <t>Pickle Lake - Big Trout</t>
  </si>
  <si>
    <t>De Havilland Dash-6</t>
  </si>
  <si>
    <t>C-GTJA</t>
  </si>
  <si>
    <t>Sruck the tower while trying to land in poor visibility.</t>
  </si>
  <si>
    <t>Bankair Inc. - Air Taxi</t>
  </si>
  <si>
    <t>Greenville, SC - Colombia, SC</t>
  </si>
  <si>
    <t>N66893</t>
  </si>
  <si>
    <t>The aircraft lost power during takeoff and crashed into power lines. Power plant failure for undetermined reasons. Inadequate maintenance and inspection.</t>
  </si>
  <si>
    <t>McKenzie Flying Service - Air Taxi</t>
  </si>
  <si>
    <t>John Day, OR - Salem, OR</t>
  </si>
  <si>
    <t>Cessna T310R</t>
  </si>
  <si>
    <t>N1316G</t>
  </si>
  <si>
    <t>310R0005</t>
  </si>
  <si>
    <t>Aircraft 1,200 ft. high at LOM commenced rapid descent and crashed. Improper IFR operation.</t>
  </si>
  <si>
    <t>Chicago - Washington D.C.</t>
  </si>
  <si>
    <t>Boeing B-727</t>
  </si>
  <si>
    <t>While en route from Chicago to Washington an explosive device detonated in the baggage compartment. The aircraft was flying at an altitude of approximately 34,500 feet, when the flight crew experienced a noise which they described as a thump. Smoke subsequently filled the cabin and the aircraft was forced to make an emergency landing at Washington-Dulles Airport. The bomb was planted by the Unabomber, a man who had been accused of attacks over an 18-year period. He was arrested in April 1996 and subsequently received a life sentence.</t>
  </si>
  <si>
    <t>CCCP-87454</t>
  </si>
  <si>
    <t>The plane descended below the decision height without having established ground contact and crashed into a wooded area.</t>
  </si>
  <si>
    <t>Ogden, UT - Las Vegas, NV</t>
  </si>
  <si>
    <t>Lockheed L-188CF Electra</t>
  </si>
  <si>
    <t>N859U</t>
  </si>
  <si>
    <t>During the descent the aircraft attained a high airspeed and high rate of descent and disintegrated in flight. A progressive failure in the aircraft's electrical system leading to the disabling or erratiperformance of some critical flight instruments and flight instrument lighting while the flight was operating in night instrument meteorological condition. As a result of these conditions, the flight crew could not resolve the instrumentation anomalies to determine proper aircraft attitude reference, and became disoriented and lost control of the aircraft. The crew's efforts to regain control of the aircraft imposed aerodynamiloads which exceeded design limits of the aircraft and caused it to break up in flight.</t>
  </si>
  <si>
    <t>Smithers Air Service</t>
  </si>
  <si>
    <t>C-FJIK</t>
  </si>
  <si>
    <t>Jeddah - Karachi</t>
  </si>
  <si>
    <t>Boeing B-707-340C</t>
  </si>
  <si>
    <t>AP-AWZ</t>
  </si>
  <si>
    <t>20275/844</t>
  </si>
  <si>
    <t>After being airborne about a half an hour a cabin attendant reported a fire in the aft cabin area. Seventeen minutes later the aircraft crashed into a rocky desert while attempting an emergency landing. The blaze may have been started by a passenger possibly from a leaking kerosene stove carried aboard by a Haj pilgrim passenger.</t>
  </si>
  <si>
    <t>Auckland - Christchurch</t>
  </si>
  <si>
    <t>McDonnell Douglas DC-10-30</t>
  </si>
  <si>
    <t>ZK-NZP</t>
  </si>
  <si>
    <t>46910/182</t>
  </si>
  <si>
    <t>The aircraft crashed into the slopes of Mt. Erebus while on sightseeing flight to Antarctica. An incorrect computer-stored flight plan resulted in a navigational error directing the flight towards Mt. Erebus. Because of overcast, the crew descended below authorized altitude. Contributing to the accident was the crew's inexperience with flying the Antarctiroute. Information about the navigational errors was suppressed by officials.</t>
  </si>
  <si>
    <t>Aerolineas La Gaviola</t>
  </si>
  <si>
    <t>HK-2059</t>
  </si>
  <si>
    <t>Nome, AK - Return</t>
  </si>
  <si>
    <t>N8061V</t>
  </si>
  <si>
    <t>Crashed in snow, low ceiling and fog while en route. Continued VFR flight into adverse weather.</t>
  </si>
  <si>
    <t>CCCP-26547</t>
  </si>
  <si>
    <t>Shifting cargo caused the pilot to lose control and crash into a hotel.</t>
  </si>
  <si>
    <t>CAMBA</t>
  </si>
  <si>
    <t>CP-1440</t>
  </si>
  <si>
    <t>Arauca - Bogota</t>
  </si>
  <si>
    <t>Douglas DC-4 (C-54)</t>
  </si>
  <si>
    <t>FAC-1106</t>
  </si>
  <si>
    <t>Pucallpa - Puerto Esperanza</t>
  </si>
  <si>
    <t>FAP-348</t>
  </si>
  <si>
    <t>Crashed into the jungle on a domestiflight 20 miles from its destination. Severe thunderstorms associated with windshear and  a hurricane is believed to have caused the crash.</t>
  </si>
  <si>
    <t>Ankara - Samsun</t>
  </si>
  <si>
    <t>TC-JAT</t>
  </si>
  <si>
    <t>Crashed into Cubuk Hill in fog, two minutes away from landing at the airport.  In-flight structural failure due to severe turbulence. The aircraft was named 'Trabzon.'</t>
  </si>
  <si>
    <t>Douglas Airways</t>
  </si>
  <si>
    <t>GAF Nomad 22B</t>
  </si>
  <si>
    <t>P2-DNL</t>
  </si>
  <si>
    <t>Crashed into the side of a mountain.</t>
  </si>
  <si>
    <t>Haiti</t>
  </si>
  <si>
    <t>Port au Prince - Cape Haitien</t>
  </si>
  <si>
    <t>Britten Norman BN Islander</t>
  </si>
  <si>
    <t>HH-CNC</t>
  </si>
  <si>
    <t>Struck high ground in poor visibility while en route.</t>
  </si>
  <si>
    <t>Over the AtlantiOcean</t>
  </si>
  <si>
    <t>Private charter</t>
  </si>
  <si>
    <t>Shreveport - Baton Rouge</t>
  </si>
  <si>
    <t>Cessna 441 Conquest</t>
  </si>
  <si>
    <t>N442NC</t>
  </si>
  <si>
    <t>The plane was on a 45 minute fight from Shreveport to Baton Rouge Louisiana. The aircraft climbed past its assigned altitude and veered to the northeast. The FAA  tried to contact the aircraft without success. Fighter jets was scrambled to intercept the plane but observed no one at the controls and got no response to radio calls. The plane rose to an altitude of 41,600 feet and headed out to sea. The plane eventually ran out of fuel, descended to about 25,000 feet, went into a spin and crashed into 1,100 feet of water. No wreckage or remains were ever recovered. The official cause remains unknown although it is believed the occupants lost consciousness due to oxygen deprivation. Louisiana State University football coach Robert 'Bo' Rein, 34, was killed.</t>
  </si>
  <si>
    <t>Iran National Airlines</t>
  </si>
  <si>
    <t>Babol Sar - Tehran</t>
  </si>
  <si>
    <t>Boeing B-727-86</t>
  </si>
  <si>
    <t>EP-IRD</t>
  </si>
  <si>
    <t>19817/537</t>
  </si>
  <si>
    <t>The aircraft crashed into a mountain during a landing attempt in fog and snow. Inoperative ground radar, inoperative ILS. The aircraft was named 'Shiraz.'</t>
  </si>
  <si>
    <t>CASA 212 Aviocar 100</t>
  </si>
  <si>
    <t>PK-PCX</t>
  </si>
  <si>
    <t>45/3N</t>
  </si>
  <si>
    <t>Hit high ground at 2,700 ft. in poor weather while on approach.</t>
  </si>
  <si>
    <t>Mandalay - Rangoon</t>
  </si>
  <si>
    <t>Fairchild FH-227H</t>
  </si>
  <si>
    <t>Crashed into a building while attempting an emergency landing following the loss of one engine.</t>
  </si>
  <si>
    <t>Cubana de Aviacon</t>
  </si>
  <si>
    <t>Moa - Baracoa</t>
  </si>
  <si>
    <t>CU-T1219</t>
  </si>
  <si>
    <t>Crashed while attemping to land.</t>
  </si>
  <si>
    <t>Advance Airlines</t>
  </si>
  <si>
    <t>Sydney - Tomora</t>
  </si>
  <si>
    <t>Beechcraft Super King Air 200</t>
  </si>
  <si>
    <t>VH-AAV</t>
  </si>
  <si>
    <t>BB-0245</t>
  </si>
  <si>
    <t>Crashed into a sea wall just 2 feet short of the runway while attemping an emergency landing.</t>
  </si>
  <si>
    <t>Rotor Airs In- Air Taxi</t>
  </si>
  <si>
    <t>Leeville, LA - Grand Isle, LA</t>
  </si>
  <si>
    <t>Sikorsky S-62A</t>
  </si>
  <si>
    <t>N442Y</t>
  </si>
  <si>
    <t>The helicopter experienced uncontrollable overspeeding, became airborne, lost power and crashed.</t>
  </si>
  <si>
    <t>A bicyclist riding on the runway led the pilot to initiate a premature liftoff resulting in a stall. The plane was carrying paratroopers.</t>
  </si>
  <si>
    <t>Taipei - Manila</t>
  </si>
  <si>
    <t>Boeing B-707-309C</t>
  </si>
  <si>
    <t>B-1826</t>
  </si>
  <si>
    <t>20262/830</t>
  </si>
  <si>
    <t>The aircraft undershot the runway and bounced twice. The two outboard engines broke loose and the wingtips were ripped off. A fire broke out and spread rapidly. Pilot error.</t>
  </si>
  <si>
    <t>New York City - Warsaw</t>
  </si>
  <si>
    <t>SP-LAA</t>
  </si>
  <si>
    <t>While attempting to land at Warsaw, the crew initiated an overshoot procedure after there were indications that the landing gear was not down. When thrust was applied, the No. 2 engine disintegrated, damaging two other engines and severing the rudder and elevator control lines. The plane crashed one-half mile from the runway threshold. Metal fatigue in the No. 2 engine turbine disc. The dead included 22 members of the U.S. boxing team and Polish singer Anna Jantar. The aircraft was named Mikolaj Kopernik.</t>
  </si>
  <si>
    <t>74-2064</t>
  </si>
  <si>
    <t>Crashed into hilly terrain after the left wing exploded. Cause unknown. The plane was returning to Incirlik Air Base.</t>
  </si>
  <si>
    <t>Eagle Commuter</t>
  </si>
  <si>
    <t>Houston, TX - Brownwood, TX</t>
  </si>
  <si>
    <t>Piper PA-28-180</t>
  </si>
  <si>
    <t>N55932</t>
  </si>
  <si>
    <t>28-7305503</t>
  </si>
  <si>
    <t>The right engine failed while taking off. The plane plunged to the ground, struck a helicopter, a small plane, four parked cars, and slammed into a hanger and burst into flames. The engine failed for undetermined reasons.  Improper emergency procedures. The pilot did not properly configure aircraft and  land immediately.</t>
  </si>
  <si>
    <t>VOTEC</t>
  </si>
  <si>
    <t>Sikorsky S-76</t>
  </si>
  <si>
    <t>PT-HKB</t>
  </si>
  <si>
    <t>Tomahawk Airways</t>
  </si>
  <si>
    <t>C-FEIA</t>
  </si>
  <si>
    <t>VoteTaxi AÃ©reo</t>
  </si>
  <si>
    <t>PT-JSC</t>
  </si>
  <si>
    <t>Crashed after stalling.</t>
  </si>
  <si>
    <t>Sao Paulo - Florianopolis</t>
  </si>
  <si>
    <t>Boeing B-727-27C</t>
  </si>
  <si>
    <t>PT-TYS</t>
  </si>
  <si>
    <t>19111/297</t>
  </si>
  <si>
    <t>The plane crashed into a hill while landing during a thunderstorm. The pilot misjudged his speed and distance and failed to initiate a go-around. Improper flight supervision and control of the engines.</t>
  </si>
  <si>
    <t>Lockheed EC-130E Hercules</t>
  </si>
  <si>
    <t>62-1809</t>
  </si>
  <si>
    <t>Hit by  a U.S. Marine Corps RH-53D Sea Stallion helicopter during a hostage rescue operation while on the ground.</t>
  </si>
  <si>
    <t>Manchester - Tenerife</t>
  </si>
  <si>
    <t>G-BDAN</t>
  </si>
  <si>
    <t>19279/288</t>
  </si>
  <si>
    <t>The plane crashed into a mountain 5,500 ft. high at 300 mph during an approach to Tenerife. The pilot, while in a holding pattern, took the aircraft in an area of high ground not maintaining the correct altitude. Lack of communication between the pilot and co-pilot.</t>
  </si>
  <si>
    <t>Khon Kaen - Bangkok</t>
  </si>
  <si>
    <t>Hawker Siddeley HS-748-2</t>
  </si>
  <si>
    <t>HS-THB</t>
  </si>
  <si>
    <t>The aircraft entered a thunderstorm, was caught in a downdraft and struck the ground 8 nm northeast of Bangkok International Airport. The pilot directed the aircraft into a thunderstorm in an early dissipating stage.  The aircraft was severely affected by a downdraft and lost altitude rapidly. At that time, the altitude of the aircraft was 1,500 ft. and the pilot could not maintain altitude. Procedural error by the pilot. Was not tuned to weather warning, did not use his weather radar and flew into an area of severe weather.</t>
  </si>
  <si>
    <t>PT-KHK</t>
  </si>
  <si>
    <t>Crashed while conducting a survey</t>
  </si>
  <si>
    <t>CU-T322</t>
  </si>
  <si>
    <t>Transportes Aereos del Caribe</t>
  </si>
  <si>
    <t>Rio Hacha - Medellin</t>
  </si>
  <si>
    <t>Aerospatiale Caravelle 6R</t>
  </si>
  <si>
    <t>HK-1810</t>
  </si>
  <si>
    <t>A fire and explosion took place 5 minutes after taking off. The explosion was possibly caused by a bomb placed in the rear section of the aircraft.</t>
  </si>
  <si>
    <t>Northeast Jet</t>
  </si>
  <si>
    <t>West Palm Beach, FL - New Orleans, LA</t>
  </si>
  <si>
    <t>Learjet 25D</t>
  </si>
  <si>
    <t>N125NE</t>
  </si>
  <si>
    <t>25-271</t>
  </si>
  <si>
    <t>An unexpected encouter with moderate to severe clear air turbulence, the flightcrew's improper response to the encounter, and the aircraft's marginal controllability characteristics when flown at and beyond the boundary of its high altitude speed envelope, all of which resulted in the aircraft exceeding its Mach limits and a progressive loss of control from which recovery was not possible.</t>
  </si>
  <si>
    <t>Spanish Air Force</t>
  </si>
  <si>
    <t>Lockheed C-130</t>
  </si>
  <si>
    <t>T.10-1/311-01</t>
  </si>
  <si>
    <t>Crashed into a mountain because of no visual reference due to fog.</t>
  </si>
  <si>
    <t>Fairchild F-27J</t>
  </si>
  <si>
    <t>CP-1117</t>
  </si>
  <si>
    <t>Crashed in the Tapecua mountains.</t>
  </si>
  <si>
    <t>Lineas Aereas de Angola</t>
  </si>
  <si>
    <t>D2-TYC</t>
  </si>
  <si>
    <t>Accidentally shot down by anti-aircraft fire.</t>
  </si>
  <si>
    <t>Air Wisconsin</t>
  </si>
  <si>
    <t>Appleton, WI - Minneapolis, MN, - Lincoln, NE</t>
  </si>
  <si>
    <t>Swearingen 226TC Metro II</t>
  </si>
  <si>
    <t>N6505</t>
  </si>
  <si>
    <t>TC-228</t>
  </si>
  <si>
    <t>After penetrating a thunderstorm massive amounts of water cause both engine to lose power. Although the engines were restarted the crew could not recover and crashed into a field. Engine failure due to massive ingestion of water into both engines. Crew error. Unwise decision to enter an area of thunderstorms. Critical weather not disseminated.</t>
  </si>
  <si>
    <t>CCCP-87689</t>
  </si>
  <si>
    <t>Aero PaLease - Air Taxi</t>
  </si>
  <si>
    <t>Honolulu, HI - Lihue, HI</t>
  </si>
  <si>
    <t>N2564Q</t>
  </si>
  <si>
    <t>Missed approach and crashed in fog and rain.  ATC failure to track flight to termination of radar service and advise of impending danger.</t>
  </si>
  <si>
    <t>Bologna - Palermo</t>
  </si>
  <si>
    <t>I-TIGI</t>
  </si>
  <si>
    <t>45724/22</t>
  </si>
  <si>
    <t>Two Libyan MiG aircraft concealed themselves from radar detection by flying closely to the DC-9. When this was discovered, an attempt was made by either French or US aircraft to intercept the MiGs. It was believed that a shot fired at the MiGs accidentally struck Itavia Flight 870. The aircraft exploded and crashed off the island of Ustica. A report released in 1994 stated new evidence pointed to an explosive device aboard the aircraft causing the crash.</t>
  </si>
  <si>
    <t>IMSS</t>
  </si>
  <si>
    <t>Embraer 110P1 Bandeirante</t>
  </si>
  <si>
    <t>XC-DAK</t>
  </si>
  <si>
    <t>110-242</t>
  </si>
  <si>
    <t>Alma Ata - Simferopol</t>
  </si>
  <si>
    <t>CCCP-85355</t>
  </si>
  <si>
    <t>The aircraft crashed and burned in a field 2 minutes after takeoff. Windshear.</t>
  </si>
  <si>
    <t>Ryan Air Services</t>
  </si>
  <si>
    <t>Nome, AK - Unalakeet, AK</t>
  </si>
  <si>
    <t>N90238</t>
  </si>
  <si>
    <t>402B0817</t>
  </si>
  <si>
    <t>The plane crashed after continued VFR flight into adverse weather conditions.</t>
  </si>
  <si>
    <t>SceniAirlines</t>
  </si>
  <si>
    <t>Tusayan, AZ - Phoenix, AZ</t>
  </si>
  <si>
    <t>Cessna 404 Titan II</t>
  </si>
  <si>
    <t>N2683S</t>
  </si>
  <si>
    <t>Collided with trees during the initial climb due to engine failure. Substantial loss of power I the left engine at a critical point in takeoff and the failure of the pilot to establish a minimum drag configuration which degraded the marginal single-engine climb performance of the aircraft. The loss of power resulted from seizure of the turbocharger following progressive failure of the turbine wheel blades initiated by foreign object ingestion which had occurred previous t o this flight and was not detected during maintenance on t he engine 4 days before the accident.</t>
  </si>
  <si>
    <t>Air Pennsylvania - Air Taxi</t>
  </si>
  <si>
    <t>Hazelton, PA - Philadelphia, PA</t>
  </si>
  <si>
    <t>Piper PA-31-350</t>
  </si>
  <si>
    <t>N5MS</t>
  </si>
  <si>
    <t>The aircraft flew into the vortex wake of a B727, lost control and crashed.</t>
  </si>
  <si>
    <t>Aeronaves del Peru</t>
  </si>
  <si>
    <t>Lima, Peu - Mexico City, Mexico</t>
  </si>
  <si>
    <t>Douglas DC-8-43F</t>
  </si>
  <si>
    <t>OB-R-1143</t>
  </si>
  <si>
    <t>45598/57</t>
  </si>
  <si>
    <t>The cargo plane crashed into a mountain in poor visibility.</t>
  </si>
  <si>
    <t>Dillingham, AK - Return</t>
  </si>
  <si>
    <t>de Havilland DHC-3</t>
  </si>
  <si>
    <t>N443GR</t>
  </si>
  <si>
    <t>Struck a hill after taking off and climbing into a fog shrouded valley. Continued VFR flight into adverse weather conditions</t>
  </si>
  <si>
    <t>Oil Platform SS-224 - Houma LA</t>
  </si>
  <si>
    <t>Bell 205A-1 helicopter</t>
  </si>
  <si>
    <t>N95AL</t>
  </si>
  <si>
    <t>Crashed after continued VFR flight into adverse weather conditions. No windshield wipers, unreliable attitude indicator and inoperative turn needle.</t>
  </si>
  <si>
    <t>Bucurest  - Nouadhibou</t>
  </si>
  <si>
    <t>Tupolev TU-154B-1</t>
  </si>
  <si>
    <t>YR-TPH</t>
  </si>
  <si>
    <t>The aircraft touched down in water 1,000 ft. short of the runway.</t>
  </si>
  <si>
    <t>Prospec</t>
  </si>
  <si>
    <t>PT-KAC</t>
  </si>
  <si>
    <t>Learjet 35A</t>
  </si>
  <si>
    <t>EC-DFA</t>
  </si>
  <si>
    <t>35-196</t>
  </si>
  <si>
    <t>Slamed into a mountain while on approach.</t>
  </si>
  <si>
    <t>Dhahran - Karachi</t>
  </si>
  <si>
    <t>Lockheed L-1011-200</t>
  </si>
  <si>
    <t>HZ-AHJ</t>
  </si>
  <si>
    <t>Two passengers were sucked out of the plane after a tire exploded in the wheel well causing damage to the fuselage.</t>
  </si>
  <si>
    <t>Ramstein AFB - Oslo, Norway</t>
  </si>
  <si>
    <t>69-6581</t>
  </si>
  <si>
    <t>Stalled, crashed shortly after taking off.</t>
  </si>
  <si>
    <t>Riyadh - Jeddah</t>
  </si>
  <si>
    <t>Lockheed 1011-200 TriStar</t>
  </si>
  <si>
    <t>HZ-AHK</t>
  </si>
  <si>
    <t>The flight experienced a fire in the aft cargo compartment  6 minutes after taking off from Rilyadh. The plane returned to the airport and landed but because of a delay in evacuating the plane, all aboard were killed by smoke and fire. Half a minute before landing the captain decided not to order an emergency evacuation.  When he landed, he did not stop immediately but instead proceeded to make a normal landing delaying the fire equipment from putting out the fire. It took a full twenty-three minutes after touchdown before the doors were opened. The failure of the captain to prepare the cabin crew for immediate evacuation upon landing and his failure in not making a maximum stop landing on the runway, with immediate evacuation.</t>
  </si>
  <si>
    <t>Bouraq Indonesia Airlines</t>
  </si>
  <si>
    <t>Banjarmasin-Sjamsudin Noor  -  Jakarta</t>
  </si>
  <si>
    <t>PK-IVS</t>
  </si>
  <si>
    <t>A section of the tail separated in flight and the aircraft crashed into a swamp. Broken spigot fitting, which is part of  the elevator torque tube assembly. The part was not repaced as required.</t>
  </si>
  <si>
    <t>Military - Kuwait Air Force</t>
  </si>
  <si>
    <t>KAF317</t>
  </si>
  <si>
    <t>Crashed after being struck by lightning</t>
  </si>
  <si>
    <t>HK-329</t>
  </si>
  <si>
    <t>While en route a wing separated from the cargo plane which led to loss of control.  The wing attachment bolts failed in turbulence.</t>
  </si>
  <si>
    <t>Florida Commuter Airlines</t>
  </si>
  <si>
    <t>West Palm Beach - Freeport Grand Bahama Islands</t>
  </si>
  <si>
    <t>N75KW</t>
  </si>
  <si>
    <t>The aircraft crashed into the AtlantiOcean about 3.5 nm SW of West End Settlement in low ceiling and thunderstorm activity. The cause was unable to be determined. Contributing factors include flight into thunderstorm activity, a malfunctioning pitot tube and improper supervision by airline management.</t>
  </si>
  <si>
    <t>Military - Force AÃ©rienne ZaÃ¯roise</t>
  </si>
  <si>
    <t>Lockheed Hercules C-130</t>
  </si>
  <si>
    <t>9T-TCE</t>
  </si>
  <si>
    <t>Crashed on takeoff after losing one engine.</t>
  </si>
  <si>
    <t>Military - Royal Saudi Air Force</t>
  </si>
  <si>
    <t>Crashed into the desert after taking off. Report of an in-flight fire.</t>
  </si>
  <si>
    <t>de Havilland DHC-5 Buffalo</t>
  </si>
  <si>
    <t>9T-CBA</t>
  </si>
  <si>
    <t>Flugfelag Austurlands</t>
  </si>
  <si>
    <t>Britten-Norman BN-2A-27 Islander</t>
  </si>
  <si>
    <t>TF-RTO</t>
  </si>
  <si>
    <t>CCCP-11104</t>
  </si>
  <si>
    <t>Shot down by Afghan guerrilla forces as it prepared to land.</t>
  </si>
  <si>
    <t>Tampa Air Center - Air Taxi</t>
  </si>
  <si>
    <t>Bartow, FL - Lake City, FL</t>
  </si>
  <si>
    <t>N65V</t>
  </si>
  <si>
    <t>The aircraft experienced engine failure on final approach and collided with electronitowers. Inadequate maintenance and inspection of fuel system, filters, strainers and screens.</t>
  </si>
  <si>
    <t>Fuerza AÃ©rea Venezolana</t>
  </si>
  <si>
    <t>Lockheed C-130H Hercules</t>
  </si>
  <si>
    <t>Ramstein AB - Cairo</t>
  </si>
  <si>
    <t>67-0030</t>
  </si>
  <si>
    <t>Descended at an excessive sink rate at a banked angle until it crashed to the ground as it prepared to land at Cairo Airport.</t>
  </si>
  <si>
    <t>Provincial Air Services</t>
  </si>
  <si>
    <t>Britten-Norman BN-2A Trislander</t>
  </si>
  <si>
    <t>VH-BSG</t>
  </si>
  <si>
    <t>Anchorage - Seoul</t>
  </si>
  <si>
    <t>Boeing B-747-2B5B</t>
  </si>
  <si>
    <t>HL-7445</t>
  </si>
  <si>
    <t>21773/366</t>
  </si>
  <si>
    <t>Undershot runway and crashed while landing in fog. Crew error.</t>
  </si>
  <si>
    <t>F.R. de la Direccion General de Ados</t>
  </si>
  <si>
    <t>HK-1221G</t>
  </si>
  <si>
    <t>The aircraft crashed into a mountain at 9,500 ft. while descending to land. Continued VFR flight in deteriorating weather at low altitude in a mountainous area.</t>
  </si>
  <si>
    <t>Central Air Services</t>
  </si>
  <si>
    <t>N816D</t>
  </si>
  <si>
    <t>45085/714</t>
  </si>
  <si>
    <t>The cargo plane entered a steep bank shortly after takeoff and crashed. Complete engine failure/flameout No.1 engine. Powerplant failure for undetermined reasons. Pilot-in-command  failed to obtain/maintain flying speed. Improper emergency procedures</t>
  </si>
  <si>
    <t>Tanzania Aviation</t>
  </si>
  <si>
    <t>Dodoma - Dar es Salaam</t>
  </si>
  <si>
    <t>Piper PA-42 Cheyenne</t>
  </si>
  <si>
    <t>5H-TAL</t>
  </si>
  <si>
    <t>Queen Airmotive - Air Taxi</t>
  </si>
  <si>
    <t>Chicago, IL - Michigan City, IL</t>
  </si>
  <si>
    <t>Beechcraft B90</t>
  </si>
  <si>
    <t>N2181L</t>
  </si>
  <si>
    <t>LW-181</t>
  </si>
  <si>
    <t>Crashed on final approach and came to rest in water. Elevator assembly detached due to missing bolt.</t>
  </si>
  <si>
    <t>Penninsula Airways - Air Taxi</t>
  </si>
  <si>
    <t>King Cove, AK - Cold Bay, AK</t>
  </si>
  <si>
    <t>N2243Q</t>
  </si>
  <si>
    <t>Pilot misjudged altitude and crashed in snow, gusting winds and dark night while en route.</t>
  </si>
  <si>
    <t>Eagle Airways</t>
  </si>
  <si>
    <t>VH-EGU</t>
  </si>
  <si>
    <t>Crashed in mountains while en route.</t>
  </si>
  <si>
    <t>Florence - Neiva</t>
  </si>
  <si>
    <t>HK-1320</t>
  </si>
  <si>
    <t>Crashed in the jungle on a mountain peak. Flying VFR in meteorological conditions below minima.</t>
  </si>
  <si>
    <t>Moses Lake - Spokane</t>
  </si>
  <si>
    <t>N390CA</t>
  </si>
  <si>
    <t>U-101</t>
  </si>
  <si>
    <t>During an instrument approach, the aircraft descended below 3,500 ft. and impacted rising terrain became airborne, went over a hilltop and came to rest 1,380 ft. further on. A fire started in the area of the right engine and spread throughout the fuselage. A premature descent to minimum descent altitude based on the flightcrew's use of an incorrect distance measuring equipment frequency and the flightcrew's subsequent failure to remain at or above MDA.</t>
  </si>
  <si>
    <t>Orcon Inc. - Air Taxi</t>
  </si>
  <si>
    <t>Reno, NV - Winnemucca, NV</t>
  </si>
  <si>
    <t>Aero Commander 681</t>
  </si>
  <si>
    <t>N500JP</t>
  </si>
  <si>
    <t>Pilot transmitted he had runway in slight but crashed short of runway. Rain, snow and turbulence with thunderstorms in the area.</t>
  </si>
  <si>
    <t>Military - Soviet Navy</t>
  </si>
  <si>
    <t>CCCP-42332</t>
  </si>
  <si>
    <t>Crashed shortly after taking off approximately 10 miles north of Leningrad.</t>
  </si>
  <si>
    <t>Walker - Watts Aviation - Air Taxi</t>
  </si>
  <si>
    <t>New Orleans, LA - Houma, LA</t>
  </si>
  <si>
    <t>Cessna 310R</t>
  </si>
  <si>
    <t>N1323G</t>
  </si>
  <si>
    <t>310R0007</t>
  </si>
  <si>
    <t>Crashed on final approach after encountering windshear. Pilot not briefed on possibility of turbulence and windshear by FSS personnel.</t>
  </si>
  <si>
    <t>Private - Corporate</t>
  </si>
  <si>
    <t>White Plains, NY - Toronto, Canada - White Plains, NY</t>
  </si>
  <si>
    <t>Lockheed 1339</t>
  </si>
  <si>
    <t>N520S</t>
  </si>
  <si>
    <t>Crashed in rain, fog, windshear.  Pilot distracted as a result of a major electrical system failure. Undetected deviation from flightpath.</t>
  </si>
  <si>
    <t>Helicopter - Air Taxi</t>
  </si>
  <si>
    <t>San Pedro, CA - Avalon, CA</t>
  </si>
  <si>
    <t>N324Y</t>
  </si>
  <si>
    <t>The main rotor disk failed from a fatigue fracture while attempting to land.</t>
  </si>
  <si>
    <t>Tucurui - Belem</t>
  </si>
  <si>
    <t>PT-GLB</t>
  </si>
  <si>
    <t>110-144</t>
  </si>
  <si>
    <t>Crashed into a tug boat and barges while on approach in heavy rain and wind and broke in two.</t>
  </si>
  <si>
    <t>Berkshire Aviation - Air Taxi</t>
  </si>
  <si>
    <t>North Adams, MA - New York, NY</t>
  </si>
  <si>
    <t>N5489J</t>
  </si>
  <si>
    <t>Failed to obtain flying speed on takeoff and crashed. Airframe icing. Pitot heat off.</t>
  </si>
  <si>
    <t>Off Tabones Island  Philippines</t>
  </si>
  <si>
    <t>Lockheed MC-130E-Y</t>
  </si>
  <si>
    <t>64-0564</t>
  </si>
  <si>
    <t>The military transport crashed into SubiBay, 15 miles west-northwest of Cubi Point Naval Air Station where it had taken off an hour earlier and where it was on approach to land. Witnesses saw the aircraft flying at a low altitude just before crashing into the sea and exploding in flames.</t>
  </si>
  <si>
    <t>Air Chaparral - Air Taxi</t>
  </si>
  <si>
    <t>Fallon, NV - Austin, NVq</t>
  </si>
  <si>
    <t>Cessna T210N</t>
  </si>
  <si>
    <t>N77FB</t>
  </si>
  <si>
    <t>Flew into the ground in rain, snow and low visibility. Six minutes before accident pilot radioed weather in the pass was getting lower and lower. Continued VFR flight into adverse weather.</t>
  </si>
  <si>
    <t>Dassault-Breguet Atlantique</t>
  </si>
  <si>
    <t>As the plane was taking off, one of the engines failed and after climbing to 500 ft., the aircraft plunged to earth and exploded in flames.</t>
  </si>
  <si>
    <t>Fairbanks - Shemya AFB</t>
  </si>
  <si>
    <t>Boeing RC-135S</t>
  </si>
  <si>
    <t>61-2664</t>
  </si>
  <si>
    <t>Hit the ground short of the runway in snow and fog.</t>
  </si>
  <si>
    <t>SP-LTU</t>
  </si>
  <si>
    <t>Separation of a propeller blade caused a forced landing resulting the the plane crashing and burining.</t>
  </si>
  <si>
    <t>Hughes, AK - Galena, AK</t>
  </si>
  <si>
    <t>N68856</t>
  </si>
  <si>
    <t>Lost an engine during a go around, began to climb, entered a steep left bank and crashed. Engine failure for unknown reasons.</t>
  </si>
  <si>
    <t>Talair</t>
  </si>
  <si>
    <t>P2-GKJ</t>
  </si>
  <si>
    <t>Urcupina</t>
  </si>
  <si>
    <t>CP-1470</t>
  </si>
  <si>
    <t>The cargo plane flew into the ground while trying to avoid bad weather.</t>
  </si>
  <si>
    <t>Freedom International</t>
  </si>
  <si>
    <t>Cincinnati - Detroit</t>
  </si>
  <si>
    <t>N400PG</t>
  </si>
  <si>
    <t>23-068</t>
  </si>
  <si>
    <t>While climbing through 3,800 ft., a Loon collided with the cargo plane penetrating the windshield. The copilot was killed and the captain sustained serious injuries. Debris from the windshield were ingested by the No.2 engine which had to be shut down. The pilot returned to the airport for a successful emergency landing.</t>
  </si>
  <si>
    <t>Air US / Private</t>
  </si>
  <si>
    <t>716 / -</t>
  </si>
  <si>
    <t>Denver, CO - Gillette, WY</t>
  </si>
  <si>
    <t>Hadley Page 137Jetstream I / Cessna 206</t>
  </si>
  <si>
    <t>N11360 / N4862F</t>
  </si>
  <si>
    <t>A midair collision occurred 2 nm east-southeast of Loveland, Colorado at 13,000 ft.. Two killed and 3 injured on the Cessna and 13 killed on the Jetstream. The failure of the Cessna pilot to establish communications with the Denver Center and his climbing into controlled airspace above 12,500 ft without an authorized transponder. Contributing factor was the fact that existing regulations did not prohibit parachute jumping in or immediately adjacent to federal airways.</t>
  </si>
  <si>
    <t>Airfast Indonesia</t>
  </si>
  <si>
    <t>Douglas C-47A-5-DK</t>
  </si>
  <si>
    <t>PK-OBK</t>
  </si>
  <si>
    <t>Crashed during final approach. Hudbay Oil Co. charter.</t>
  </si>
  <si>
    <t>Boeing EC-135N</t>
  </si>
  <si>
    <t>61-0328</t>
  </si>
  <si>
    <t>While cruising at FL 210, the pitch trim moved to the full nose-down position. Gravational forces from the resulting dive led to the break-up of the aircraft.</t>
  </si>
  <si>
    <t>Tucuman - Buenos Aires</t>
  </si>
  <si>
    <t>BAC One-Eleven 529FR</t>
  </si>
  <si>
    <t>LV-LOX</t>
  </si>
  <si>
    <t>The aircraft crashed into a river bed after two missed approaches and while in a holding pattern. Severe turbulence and thunderstorms where occurring in area. Loss of control of the aircraft and impact with the water by an error of the pilot in assessing the meteorological conditions on crossing through a zone of extremely violent cumulonimbus clouds. Windshear.</t>
  </si>
  <si>
    <t>TAAG Angola Airlines</t>
  </si>
  <si>
    <t>D2-EAS</t>
  </si>
  <si>
    <t>Lineas Aereas</t>
  </si>
  <si>
    <t>Oaxaca - Puerto Escondido</t>
  </si>
  <si>
    <t>Convair CV-440-11</t>
  </si>
  <si>
    <t>XA-KEH</t>
  </si>
  <si>
    <t>Crashed into a mountain at 8,800 feet obscured by clouds.</t>
  </si>
  <si>
    <t>HC-BAX</t>
  </si>
  <si>
    <t>Crashed into a mountain in fog.</t>
  </si>
  <si>
    <t>Military - Ecuadorean Air Force</t>
  </si>
  <si>
    <t>Quito - Macara</t>
  </si>
  <si>
    <t>Beech Super King Air 200/DHC6-Twin Otter</t>
  </si>
  <si>
    <t>FAE-723/FAE-457</t>
  </si>
  <si>
    <t>Crashed and burned after a mid-air collision over mountainous terrain in rain and fog.  Nine killed aboard the Beech and 16 aboard the Twin Otter.</t>
  </si>
  <si>
    <t>Shanair Inc. - Air Taxi</t>
  </si>
  <si>
    <t>Avalon, CA - Visalia, CA</t>
  </si>
  <si>
    <t>N140S</t>
  </si>
  <si>
    <t>After taking off the plane circled three time at a low altitude. On the third pass the aircraft experienced a slow roll, the nose dropped and the plane crashed into the water. Unwarranted low flying. Misjudged speed and exercised poor judgment.</t>
  </si>
  <si>
    <t>SU-BAH</t>
  </si>
  <si>
    <t>Ulan - Severomuysk</t>
  </si>
  <si>
    <t>Ilyushin Il-14</t>
  </si>
  <si>
    <t>CCCP-41838</t>
  </si>
  <si>
    <t>The crew informed ATC they could see the field but crashed 30 km from the airport.</t>
  </si>
  <si>
    <t>Taiwan Airlines</t>
  </si>
  <si>
    <t>B-11108</t>
  </si>
  <si>
    <t>Crashed into a mountain during a typhoon.</t>
  </si>
  <si>
    <t>Taxi AÃ©reo el Venado</t>
  </si>
  <si>
    <t>HK-1078</t>
  </si>
  <si>
    <t>With one engine out and attempting an emergency landing the aircraft had to go-around because of a plane on the runway. While attempting a second landing from the opposite direction the aircraft ditched into a lake.</t>
  </si>
  <si>
    <t>London - East Midlands</t>
  </si>
  <si>
    <t>G-ASPL</t>
  </si>
  <si>
    <t>The the right rear door  of the cargo plane detached and struck the horizontal tail plane and became lodged on the leading edge. Control was lost, and the aircraft entered a steep dive. During the dive, the wings and tail plane failed due to overstressing.</t>
  </si>
  <si>
    <t>G &amp; W Aviation</t>
  </si>
  <si>
    <t>Muskegon, MI - Pontiac, MI</t>
  </si>
  <si>
    <t>Cessna 401</t>
  </si>
  <si>
    <t>N7957F</t>
  </si>
  <si>
    <t>The aircraft experienced engine failure on takeoff and crashed. Power plant failure for reasons unknown. Improper emergency procedures.</t>
  </si>
  <si>
    <t>TAR</t>
  </si>
  <si>
    <t>Tehran, Iran - Larnaca, Cyprus</t>
  </si>
  <si>
    <t>Canadair CL-44D4-6</t>
  </si>
  <si>
    <t>LV-JTN</t>
  </si>
  <si>
    <t>The cargo plane was brought down after a Soviet fighter jet crashed into the tail of the Canadair. The plane had strayed into Soviet airspace.</t>
  </si>
  <si>
    <t>Mogadishu- Hargeisa</t>
  </si>
  <si>
    <t>Fokker F-27 Friendship 600RF</t>
  </si>
  <si>
    <t>6O-SAY</t>
  </si>
  <si>
    <t>Part of the right wing separated from the plane after the aircraft entered an area of heavy rain and severe turbulence and went into a spiral dive 8 minutes after takeoff.</t>
  </si>
  <si>
    <t>Kansas City, MO - York, NE</t>
  </si>
  <si>
    <t>Beechcraft 58TC</t>
  </si>
  <si>
    <t>N17705</t>
  </si>
  <si>
    <t>The aircraft experienced an uncontrolled descent shortly after taking off. Left and right elevator trim actuators reversed during installation. Elevator trim arms extended 23 degrees nose down.</t>
  </si>
  <si>
    <t>Madagascar</t>
  </si>
  <si>
    <t>5R-MGB</t>
  </si>
  <si>
    <t>Transamazonica</t>
  </si>
  <si>
    <t>HK- 772</t>
  </si>
  <si>
    <t>The aircraft crashed short of the runway while attempting to land after a severe vibration required the crew to shut down the engine and feather the propeller.</t>
  </si>
  <si>
    <t>Monterey - Chihuahua</t>
  </si>
  <si>
    <t>XA-DEN</t>
  </si>
  <si>
    <t>47621/729</t>
  </si>
  <si>
    <t>While landing in adverse weather conditions, the aircraft landed right of the runway, bounced and struck the ground. The fuselage broke in two and caught fire. Thunderstorms and strong turbulence in the area associated with a tropical air mass.</t>
  </si>
  <si>
    <t>Skagway Air Service - Air Taxi</t>
  </si>
  <si>
    <t>Skagway, AK - Local</t>
  </si>
  <si>
    <t>N8224Q</t>
  </si>
  <si>
    <t>The aircraft's right wing impacted a boulder while exiting the mouth of a 3,000 ft. canyon while in a 45 degree bank. Pilot misjudged altitude and clearance.</t>
  </si>
  <si>
    <t>Taipei - Kaohsiung</t>
  </si>
  <si>
    <t>B-2603</t>
  </si>
  <si>
    <t>19939/151</t>
  </si>
  <si>
    <t>The aircraft experienced in-flight structural failure. Severe corrosion in belly of plane led to a pressure hull rupture and disintegration of the plane.</t>
  </si>
  <si>
    <t>Aeroflot / Military - Russian Air Force</t>
  </si>
  <si>
    <t>Komsomol'sk-na-Amure - Blagoveshchensk</t>
  </si>
  <si>
    <t>Antonov AN-24RV / Soviet Air Force TU-16</t>
  </si>
  <si>
    <t>CCCP-46653</t>
  </si>
  <si>
    <t>Midair collision with a Soviet Air Force TU-16. The only surviving passenger, a 20 year old woman was found in a forest 3 days later. Poor communication between civilian and military ATCs.</t>
  </si>
  <si>
    <t>Chita - Zeya</t>
  </si>
  <si>
    <t>CCCP-87346</t>
  </si>
  <si>
    <t>Flew into trees short and to the right of the runway, crashed and caught fire. Crew descended below minimums without visual contact with the ground.</t>
  </si>
  <si>
    <t>HK-2651</t>
  </si>
  <si>
    <t>The aircraft was unable to gain altitude upon taking off. After turning left the plane struck a hill. Overloaded.</t>
  </si>
  <si>
    <t>Aeroflot /Military - Russian</t>
  </si>
  <si>
    <t>Yakovlev YAK-40 / Mil Mi-8</t>
  </si>
  <si>
    <t>CCCP-87455</t>
  </si>
  <si>
    <t>Midair collision with a military Mi-8 helicopter.</t>
  </si>
  <si>
    <t>Fort Lewis, WA - Indian springs, NV</t>
  </si>
  <si>
    <t>74-1672</t>
  </si>
  <si>
    <t>Crashed short of the runway. The plane was carrying infantry troops.</t>
  </si>
  <si>
    <t>Northrop F-5A</t>
  </si>
  <si>
    <t>The fighter crashed into a village after the pilot ejected from the plane.</t>
  </si>
  <si>
    <t>Military - Iranian Air Force</t>
  </si>
  <si>
    <t>Ahwaz - Tehran</t>
  </si>
  <si>
    <t>5-158-8552</t>
  </si>
  <si>
    <t>Crashed into Tir Square while on approach to land. Killed were Iran's Defense Minister and other military officals.</t>
  </si>
  <si>
    <t>Sky Train Air</t>
  </si>
  <si>
    <t>Casper, WY - McAllen, TX</t>
  </si>
  <si>
    <t>Learjet 24</t>
  </si>
  <si>
    <t>N44CJ</t>
  </si>
  <si>
    <t>24-146</t>
  </si>
  <si>
    <t>A loss of control, possibly initiated by an unexpected encounter with moderate to severe clear air turbulence, which caused the aircraft to depart the narrow flight envelope boundaries in which it was operating and from which recovery was not effected.</t>
  </si>
  <si>
    <t>NLM (Nederlandse Luchtvaart Maatschappij)</t>
  </si>
  <si>
    <t>Rotterdam - Eindhoven - Hamburgh</t>
  </si>
  <si>
    <t>Fokker F-28 Fellowship 4000</t>
  </si>
  <si>
    <t>PH-CHI</t>
  </si>
  <si>
    <t>The aircraft entered an area of severe turbulence and a tornado which resulted in the separation of the right wing and in-flight break up.</t>
  </si>
  <si>
    <t>Oefag Flugdienst</t>
  </si>
  <si>
    <t>Cessna 404 Titan</t>
  </si>
  <si>
    <t>OE-FCT</t>
  </si>
  <si>
    <t>404-0680</t>
  </si>
  <si>
    <t>Aerolineas Argo</t>
  </si>
  <si>
    <t>HI-328</t>
  </si>
  <si>
    <t>After executing a turn to avoid traffithe cargo plane struck the ocean. Pilot misjudged the altitude and clearance.</t>
  </si>
  <si>
    <t>Cameroon Airlines</t>
  </si>
  <si>
    <t>TJ-CBC</t>
  </si>
  <si>
    <t>The aircraft took off, lost altitude, settled back on the runway and overshot the runway. The aircraft was overloaded. Other factors were the pilot misjudged the distance and speed during the takeoff and lack of proper pre-flight planning.</t>
  </si>
  <si>
    <t>Acapulco - Guadalajara</t>
  </si>
  <si>
    <t>XA-DEO</t>
  </si>
  <si>
    <t>47622/753</t>
  </si>
  <si>
    <t>The flight struck a mountain during an emergency descent due to explosive decompression. Crew's failure to follow approved emergency procedures.</t>
  </si>
  <si>
    <t>Moyer Aviation - Air Taxi</t>
  </si>
  <si>
    <t>Millinocket, ME - Mount Pocono, PA</t>
  </si>
  <si>
    <t>N178RB</t>
  </si>
  <si>
    <t>Collided with trees on final approach. Improper IFR operation. Failed to follow approved procedures.</t>
  </si>
  <si>
    <t>Krasnoyarsk - Norilsk</t>
  </si>
  <si>
    <t>Tupolev TU-154B-2</t>
  </si>
  <si>
    <t>CCCP-85480</t>
  </si>
  <si>
    <t>81A-480</t>
  </si>
  <si>
    <t>The plane acquired excessive vertical speed and descended below the glideslope while attempting to land. The aircraft impacted terrain in an open field and slid across frozen ground for about 300 m. The high descent rate could not be countered by applying maximum elevator trim. Malfunctioning elevator.</t>
  </si>
  <si>
    <t>Pilatus PC-6/B2-H2 Turbo-Porter</t>
  </si>
  <si>
    <t>9N-ABJ</t>
  </si>
  <si>
    <t>Crashed after takeoff.</t>
  </si>
  <si>
    <t>Guyana Airways</t>
  </si>
  <si>
    <t>N3486F</t>
  </si>
  <si>
    <t>43683/305</t>
  </si>
  <si>
    <t>Engine failed during takeoff. The cargo plane crashed while returning to the field.</t>
  </si>
  <si>
    <t>Inex Adria Aviopromet (Yugoslavia)</t>
  </si>
  <si>
    <t>JP1308</t>
  </si>
  <si>
    <t>Ljubljana - Ajaccio</t>
  </si>
  <si>
    <t>McDonnell Douglas MD-81</t>
  </si>
  <si>
    <t>YU-ANA</t>
  </si>
  <si>
    <t>48047/998</t>
  </si>
  <si>
    <t>The aircraft crashed into a mountain during an approach to Camp dell Oro Airport in heavy fog. The crew was not properly prepared for the approach. The minimum altitude and maximum speed limits of the holding pattern were probably not retained. Imprecise language used by the crew and air trafficontroller.</t>
  </si>
  <si>
    <t>Private - Parajump air show</t>
  </si>
  <si>
    <t>Haliive, HI  - Honolulu, HI</t>
  </si>
  <si>
    <t>N8185H</t>
  </si>
  <si>
    <t>AF-381</t>
  </si>
  <si>
    <t>Crashed into the water. Improperly loaded aircraft, weight and center of gravity.</t>
  </si>
  <si>
    <t>Spernak Airways - Air Taxi</t>
  </si>
  <si>
    <t>Tyonek, AK - Anchorage, AK</t>
  </si>
  <si>
    <t>N9461M</t>
  </si>
  <si>
    <t>Crashed into water during initial climb. Probable cause unknown.</t>
  </si>
  <si>
    <t>Hudson Air Service - Air Taxi</t>
  </si>
  <si>
    <t>Talkeetna, AK - Return</t>
  </si>
  <si>
    <t>N4311R</t>
  </si>
  <si>
    <t>The aircraft encountered downdrafts while approaching mountain pass and crashed.</t>
  </si>
  <si>
    <t>Bristow Helicopters</t>
  </si>
  <si>
    <t>Aerospatiale Puma</t>
  </si>
  <si>
    <t>9M-SSC</t>
  </si>
  <si>
    <t>ACES Colombia</t>
  </si>
  <si>
    <t>HK-2217</t>
  </si>
  <si>
    <t>Linair Express</t>
  </si>
  <si>
    <t>Cape Town - Johannesburg</t>
  </si>
  <si>
    <t>ZS-KVG</t>
  </si>
  <si>
    <t>Crashed onto a road after taking off.</t>
  </si>
  <si>
    <t>Sun West Airline - Air Taxi</t>
  </si>
  <si>
    <t>Albuquerque, NM - Durango, CO</t>
  </si>
  <si>
    <t>N41070</t>
  </si>
  <si>
    <t>The pilot failed to execute a successful missed approach for unknown reasons and crashed.</t>
  </si>
  <si>
    <t>LET  410M Turbojet</t>
  </si>
  <si>
    <t>CCCP-67290</t>
  </si>
  <si>
    <t>The aircraft crashed into high ground.</t>
  </si>
  <si>
    <t>N9763X</t>
  </si>
  <si>
    <t>The aircraft crashed into a mountain at the 9,300 foot level. The pilot was on course for his destination. The minimum obstacle clearance altitude for his location was 10,800 feet. Weather was not a problem but the accident did occur during hours of darkness. The aircraft was in level cruise when the accident happened. Proper altitude not maintained by pilot in command.</t>
  </si>
  <si>
    <t>Air Florida</t>
  </si>
  <si>
    <t>Washington D.C. - Fort Lauderdale, FL</t>
  </si>
  <si>
    <t>N62AF</t>
  </si>
  <si>
    <t>19556/130</t>
  </si>
  <si>
    <t>The aircraft crashed into the 14th St. bridge and the PotomaRiver and sank shortly after taking off from Washington National Airport. The aircraft reached a peak altitude of 300 ft. The flight crew's failure to use the engine anti-icing system during takeoff. Failure to de-ice the plane a second time before takeoff and taking off with snow/ice on the airfoil surfaces of the aircraft. Ice which accumulated on the engine pressure probes resulted in erroneously high Engine Pressure Ratio (EPR) readings. When the throttles were set to takeoff EPR, the engines were actually developing significantly less than takeoff thrust. The crew's inexperience in icing condtions was a contributing factor.</t>
  </si>
  <si>
    <t>Military - Ethiopian Air Force</t>
  </si>
  <si>
    <t>Shot down by rebel forces.</t>
  </si>
  <si>
    <t>30H</t>
  </si>
  <si>
    <t>Newark, NJ - Boston, MA</t>
  </si>
  <si>
    <t>McDonnell Douglas DC-10-30CF</t>
  </si>
  <si>
    <t>N113WA</t>
  </si>
  <si>
    <t>47821/320</t>
  </si>
  <si>
    <t>While landing on an icy runway, the aircraft touched down 2,800 feet beyond the displaced threshold and slid off the end of the runway into shallow water with the nose section detaching. The minimal braking effectiveness on the ice-covered runway. The crew landed without sufficient information as to runway conditions. Lack of FAA regulations. The pilot's decision to retain autothrottle speed control throughout the flare and the consequent extended touchdown point on the runway contributed to the severity of the accident.</t>
  </si>
  <si>
    <t>Antonov An-24RV</t>
  </si>
  <si>
    <t>YR-BMD</t>
  </si>
  <si>
    <t>A malfunction of the No. 1 engine feathering system caused the aircraft to lose control and crash.</t>
  </si>
  <si>
    <t>140/88JA</t>
  </si>
  <si>
    <t>Crashed into a mountain before a planned paratroop drop.</t>
  </si>
  <si>
    <t>Crashed into Mt. Halla while on approach to land in poor weather. Possible microburst windshear.</t>
  </si>
  <si>
    <t>Parhankot - Leh</t>
  </si>
  <si>
    <t>Crashed in dirzzle and snow while en route.</t>
  </si>
  <si>
    <t>Fukuoka - Tokyo</t>
  </si>
  <si>
    <t>JA-8061</t>
  </si>
  <si>
    <t>45889/291</t>
  </si>
  <si>
    <t>The aircraft flew into shallow water, 100 yards meters short of the runway, after a struggle between a mentally ill captain and the co-pilot and flight engineer. The plane hit approach-light stanchions extending above the bay waters after which the nose broke off. During the approach, the captain, known to have mental problems, put the inboard engines into reverse in an attempt to destroy the aircraft while the co-pilot and flight engineer battled to restrain him.</t>
  </si>
  <si>
    <t>Trans Air Services</t>
  </si>
  <si>
    <t>Manila - Sicogon</t>
  </si>
  <si>
    <t>Douglas DC-3 (C-47A-70-DL)</t>
  </si>
  <si>
    <t>RP-C141</t>
  </si>
  <si>
    <t>Struck Mt. Ipao on Panay Island.</t>
  </si>
  <si>
    <t>LAC Columbia</t>
  </si>
  <si>
    <t>HK-1706</t>
  </si>
  <si>
    <t>44168/431</t>
  </si>
  <si>
    <t>The cargo plane crashed into high ground while on apporach to land.</t>
  </si>
  <si>
    <t>New York City - Bridgeport - New Haven - Groton - Boston</t>
  </si>
  <si>
    <t>de Havilland DHC -6-100</t>
  </si>
  <si>
    <t>N127PM</t>
  </si>
  <si>
    <t>The aircraft made an emergency landing near a reservoir after a fire erupted in the cockpit while the aircraft was en-route under IFR conditions. The fire spread to the cabin and destroyed the aircraft after impact.  The deficient design of the isopropyl alcohol windshield washer/deicer system and the inadequate maintenance of the system which resulted in an in-flight fire. The ignition source was not determined.</t>
  </si>
  <si>
    <t>Wideroe's Flyveselksap</t>
  </si>
  <si>
    <t>Berlevag - Mehamn</t>
  </si>
  <si>
    <t>LN-BNK</t>
  </si>
  <si>
    <t>The aircraft crashed while on a flight from BerlevÃ¥g to Mehamn after the failure of the tail fin and rudder in moderate turbulence.  Overload due to a combination of clear air turbulence, mountain wave and the pilots spontaneous improper actions. There is some controversy surrounding this crash including the possiblity the aircraft was shot down by or collided with a British NATO Harrier jet fighter.</t>
  </si>
  <si>
    <t>Kuala Lampur - Perth</t>
  </si>
  <si>
    <t>G-BDXH</t>
  </si>
  <si>
    <t>21635/365</t>
  </si>
  <si>
    <t>The aircraft flew into a plume from a volcanieruption at 37,000 feet during the night. All engines failed and the windshield lost transparency because of pitting. The first engine was restarted at 12,000 feet, followed by the other three and the plane landed safely at Jakarta. The aircraft was named 'City of Edinburgh.'</t>
  </si>
  <si>
    <t>Leningrad - Kiev</t>
  </si>
  <si>
    <t>Yakovlev YAK-42</t>
  </si>
  <si>
    <t>CCCP-45229</t>
  </si>
  <si>
    <t>From an altitude of 30,000 ft., a malfunction occurred causing the aircraft to crash 125 miles from its destination. In-flight failure and jamming of stabilizer screw-jack mechanism due to wear.</t>
  </si>
  <si>
    <t>None</t>
  </si>
  <si>
    <t>Beechcraft Bonanza F35</t>
  </si>
  <si>
    <t>N567LT</t>
  </si>
  <si>
    <t>D-4114</t>
  </si>
  <si>
    <t>Randy Rhoads, 25, lead guitarist for heavy metal star Ozzy Osbourne was killed when the plane in which he was a passenger crashed into a tour bus and a house. The pilot was attempting to buzz Osbourne's tour bus when after several attempts, the left wing struck the side of the bus puncturing it in two places approximately half way down the right side.  The plane was thrown over the bus, hit a pine tree, severing it approximately 10 feet up from the bottom, before it crashed into the garage of a  house. The plane was an estimated 10-11 feet off the ground traveling at approximately 120 - 150 knots during final impact. Several other members of the group were inside the bus but were not hurt. The pilot,  Andrew Aycock's medical certificate (3rd class) had expired, making his pilots license invalid. All three aboard, Rhoads, Rachel Youngblood, the groups hairdresser and the pilot were killed. Poor judgement by the pilot in buzzing the bus and misjudging clearance of obstacles.</t>
  </si>
  <si>
    <t>Boeing KC-135C</t>
  </si>
  <si>
    <t>58-0031</t>
  </si>
  <si>
    <t>Crashed 40 miles northwest of Chicago O'Hare Airport where it was to have landed. Exploded and dove in an almost vertical attitude from a height of 13,700 ft. into a wooded area, exploded and burned. Most probably overpressurization under the cargo floor and ignition of fuel vapor.</t>
  </si>
  <si>
    <t>Jakarta - Bandar</t>
  </si>
  <si>
    <t>PK-GVK</t>
  </si>
  <si>
    <t>The plane overran the runway in heavy rain, crashed into a field and burned while attemping to land.</t>
  </si>
  <si>
    <t>HK-2382</t>
  </si>
  <si>
    <t>Crashed into a mountain during poor weather conditions.</t>
  </si>
  <si>
    <t>Banddanack, AK - Fairbanks, AK</t>
  </si>
  <si>
    <t>Hughes 369D</t>
  </si>
  <si>
    <t>N11058</t>
  </si>
  <si>
    <t>The aircraft crashed on a snow covered mountain slope in a steep left bank in overcast and snow showers. Continued VFR flight into IFR conditons.</t>
  </si>
  <si>
    <t>Erzurum - Incirlik</t>
  </si>
  <si>
    <t>74-1678</t>
  </si>
  <si>
    <t>Failure of the No.4 engine followed by separation of the engine and propeller of the No.3 engine.  Overpressurization of the right wing resulting in an explosion and in-flight fire. A Mayday was received from the aircraft before it fell and crashed into mountainous terrain and burst into flames. Attachment bolts to support the No. 4 engine had not been installed.</t>
  </si>
  <si>
    <t>Guangzhou - Guilin</t>
  </si>
  <si>
    <t>B-266</t>
  </si>
  <si>
    <t>The aircraft struck a mountain in heavy rain during a landing attempt.</t>
  </si>
  <si>
    <t>Hilo, HI - Honalulu, HI</t>
  </si>
  <si>
    <t>N6911</t>
  </si>
  <si>
    <t>The aircraft departed Hilo on the last leg of a 3rd flight. A few minutes after takeoff, the pilot called the tower to ask for a return and indicated he had a difficulty. No further transmission was made. Witnesses heard intermittent engine sputtering and then the whine of a high speed dive. The aircraft impacted in a sugar cane field at a steep angle. Reason for occurrence undetermined.</t>
  </si>
  <si>
    <t>Gulf of Thailand</t>
  </si>
  <si>
    <t>Okanagan Helicopters</t>
  </si>
  <si>
    <t>C-GIMF</t>
  </si>
  <si>
    <t>de Havilland Canada DHC-7-103</t>
  </si>
  <si>
    <t>7O-ACK</t>
  </si>
  <si>
    <t>Crashed into the ocean during an approach 2 km short of the runway.</t>
  </si>
  <si>
    <t>64-0543</t>
  </si>
  <si>
    <t>Lost a wing and crashed.</t>
  </si>
  <si>
    <t>Westland Sea King HC-4 (helicopter)</t>
  </si>
  <si>
    <t>ZA-294</t>
  </si>
  <si>
    <t>The helicopter, carrying troops from one ship to another during the Falkland Islands war, crashed into the AtlantiOcean. Possible bird strike or component failure.</t>
  </si>
  <si>
    <t>Boeing B-737-200</t>
  </si>
  <si>
    <t>PP-SMY</t>
  </si>
  <si>
    <t>The aircraft broke in two after a hard landing. The pilot's misuse of rain repellant caused an optical illusion.</t>
  </si>
  <si>
    <t>Aerospatiale 330G Puma</t>
  </si>
  <si>
    <t>PK-PDU</t>
  </si>
  <si>
    <t>The helicopter crashed into the sea.</t>
  </si>
  <si>
    <t>56-4391</t>
  </si>
  <si>
    <t>Crashed in poor weather conditions after taking off with paratroopers.</t>
  </si>
  <si>
    <t>Boeing B-727-212A</t>
  </si>
  <si>
    <t>PP-SRK</t>
  </si>
  <si>
    <t>21347/1282</t>
  </si>
  <si>
    <t>The aircraft crashed into a 2,500 ft. mountain (Serra da Aratanha) during an approach in heavy rain and fog. Despite two altitude alert system warnings and the co-pilot's warning of the mountains ahead, the captain continued to descend below the minimum descend altitude. Non-observance of air traffiand carrier's procedures.</t>
  </si>
  <si>
    <t>Eirunepe - Tabatinga</t>
  </si>
  <si>
    <t>Fairchild-Hiller FH-227B-LCD</t>
  </si>
  <si>
    <t>PT-LBV</t>
  </si>
  <si>
    <t>The plane crashed into the tower during an approach in adverse weather conditions.</t>
  </si>
  <si>
    <t>Kuala Lumpur - Mumbai</t>
  </si>
  <si>
    <t>VT-DJJ</t>
  </si>
  <si>
    <t>17723/100</t>
  </si>
  <si>
    <t>The crew initiated a go-around after a heavy landing and a subsequently bounced lifted off the runway but descended back onto the ground and broke up. Deliberate reduction of engine power by the pilot 12 seconds prior to first impact due to altitude unawareness resulting in a high rate of descent and very hard landing. The aircraft was named 'Gaurishankar.'</t>
  </si>
  <si>
    <t>Air Affaires Gabon</t>
  </si>
  <si>
    <t>TR-LYQ</t>
  </si>
  <si>
    <t>404--425</t>
  </si>
  <si>
    <t>CCCP-86513</t>
  </si>
  <si>
    <t>The aircraft crashed and burned in field shortly after takeoff. Failure of the aircraft's power plant fire warning system due to design deficiencies which resulted in false fire indications in both engines.</t>
  </si>
  <si>
    <t>New Orleans - Las Vegas</t>
  </si>
  <si>
    <t>N4737</t>
  </si>
  <si>
    <t>19457/518</t>
  </si>
  <si>
    <t>The aircraft crashed during a thunderstorm, 29 seconds after taking off from New Orleans International Airport. The plane reached an altitude of 95 to 150 feet and then began to descend and crashed into trees and houses bursting into flames. Microbust induced windshear. Limited capability of current ground-based low-level windshear detection technology. The aircraft was named 'Clipper Defiance.'</t>
  </si>
  <si>
    <t>Hawker Siddeley HS-748-209 Srs. 2</t>
  </si>
  <si>
    <t>RP-C1014</t>
  </si>
  <si>
    <t>Takeoff was aborted at V1 when the crew heard unusual sounds from the No.1 engine. The aircraft overran the runway and came to rest against a wall and some vehicles. Misjudged speed and distance and delayed action in aborting the takeoff.</t>
  </si>
  <si>
    <t>Imnaha, OR - Fort Fairfield, ME</t>
  </si>
  <si>
    <t>Cessna 172F</t>
  </si>
  <si>
    <t>N8230U</t>
  </si>
  <si>
    <t>During the final approach the aircraft was observed to descend to approximately 50 feet above the river and then execute a pullup and begin a left turn to either reenter a left downwind or reverse the direction of landing. The pilot lost control, the left wing dropped, the nose pitched down and the aircraft impacted the ground at the river's edge. Inadvertent stall by the pilot in command. Aircraft's weight and balance exceeded limits.</t>
  </si>
  <si>
    <t>Western Helicopter</t>
  </si>
  <si>
    <t>Movie set</t>
  </si>
  <si>
    <t>Bell UH-1B Huey Helicopter</t>
  </si>
  <si>
    <t>N87701</t>
  </si>
  <si>
    <t>During the filming of 'Twilight Zone, The Movie', a helicopter crashed, killing actor ViMorrow, 53, and two child actors. The helicopter was hovering low over a make believe Vietnamese village when an explosive charge from the special effects hit the tail rotor of the helicopter sending it crashing to the ground. One child, Rene Chen, 6, was crushed to death with the right skid. ViMorrow and the other child, Myca Dinh Le, 7, were decapitated. Criminal charges against the production company were eventually dismissed in a much publicized trial. The civil trial ended in awards of 2 million dollars to the families of each of the children and $700,000  to the estate of ViMorrow.</t>
  </si>
  <si>
    <t>Sitka, AK - Warm Springs, AK</t>
  </si>
  <si>
    <t>N9682Q</t>
  </si>
  <si>
    <t>Impacted the side of a mountain shortly after taking off. Improper in-flight planning. Proper alititude not maintained. Improper use of flight controls.</t>
  </si>
  <si>
    <t>Groton, CT - Concord, CT</t>
  </si>
  <si>
    <t>Piper PA-28-161</t>
  </si>
  <si>
    <t>N81786</t>
  </si>
  <si>
    <t>Collided with trees on approach. Weather briefing recommended no VFR flight. VFR flight into IFR conditions.</t>
  </si>
  <si>
    <t>Tokyo - Honolulu</t>
  </si>
  <si>
    <t>N754PA</t>
  </si>
  <si>
    <t>19658/47</t>
  </si>
  <si>
    <t>A sixteen-year-old boy was killed when a bomb detonated under a seat cushion. The explosion caused minor damage and the plane landed safely at Honolulu. The bomb was placed onboard by Mohammed Rashed, a Jordanian terrorist with the May 15 Organization.</t>
  </si>
  <si>
    <t>XY-AEB</t>
  </si>
  <si>
    <t>Hit high ground.</t>
  </si>
  <si>
    <t>LeT 410UVP Turbojet / Tupolev TU-134V</t>
  </si>
  <si>
    <t>67191 / 65836</t>
  </si>
  <si>
    <t>781120 / 17113</t>
  </si>
  <si>
    <t>Ground collision. Eleven killed on the LET and none on the Tupolev.</t>
  </si>
  <si>
    <t>Managua - El Rodeo</t>
  </si>
  <si>
    <t>Arava 201</t>
  </si>
  <si>
    <t>Rolled to the right and crashed from an altitude of 500 ft. shortly after becoming airborne.</t>
  </si>
  <si>
    <t>Inter Island Air Services</t>
  </si>
  <si>
    <t>VP-LAE</t>
  </si>
  <si>
    <t>Lockheed C-141B</t>
  </si>
  <si>
    <t>64-0652</t>
  </si>
  <si>
    <t>300-6065</t>
  </si>
  <si>
    <t>Impacted a mountain.</t>
  </si>
  <si>
    <t>Aerolineas Condor</t>
  </si>
  <si>
    <t>Zumba - Loja</t>
  </si>
  <si>
    <t>HC-BHZ</t>
  </si>
  <si>
    <t>Flew into a mountain in the Andes after the pilot became disoriented in a low ceiling.</t>
  </si>
  <si>
    <t>Cia Brasiliera de Tratores</t>
  </si>
  <si>
    <t>Gates Learjet 25B</t>
  </si>
  <si>
    <t>PT-JBQ</t>
  </si>
  <si>
    <t>25B-119</t>
  </si>
  <si>
    <t>The plane ran out of fuel on the third approach in poor weather.</t>
  </si>
  <si>
    <t>Boeing Vertol CH-47C (helicopter)</t>
  </si>
  <si>
    <t>74-22292</t>
  </si>
  <si>
    <t>Crashed after experiencing catastrophimechanical failure and separation of one of the rotors. The aircraft was carrying French and German sky divers as part of Mannheim's 375 birthday celebration. Bearing failure in the forward transmission pack.</t>
  </si>
  <si>
    <t>Malaga - New York City</t>
  </si>
  <si>
    <t>EC-DEG</t>
  </si>
  <si>
    <t>46962/238</t>
  </si>
  <si>
    <t>The aircraft crashed during takeoff after intense vibration caused by a blown retreaded tire. The crew aborted the takeoff above VR and overran the runway. They also  failed to apply reverse thrust symmetrically.</t>
  </si>
  <si>
    <t>Nondalton, AK - Port Alsworth, AK</t>
  </si>
  <si>
    <t>Robertson C-U206F</t>
  </si>
  <si>
    <t>N33249</t>
  </si>
  <si>
    <t>Shortly after takeoff from Hudson Lake the left wingtip contacted the water causing the aircraft to cartwheel. The aircraft came to rest inverted &amp; floated for a short time before sinking. Poor judgement by the pilot in command. Unfavorable wind and weather conditions.</t>
  </si>
  <si>
    <t>Central Mountain Air Services</t>
  </si>
  <si>
    <t>C-FDJA</t>
  </si>
  <si>
    <t>Kiana, AK - Kotzebue, AK</t>
  </si>
  <si>
    <t>Cessna U206G</t>
  </si>
  <si>
    <t>N5331X</t>
  </si>
  <si>
    <t>The aircraft engine lost power over water of Hotham Inlet. Due to low altitude, the pilot had to ditch the aircraft. The aircraft sank almost immediately. Because of pilot's radio call two passengers were rescued. Reason for occurrence undetermined</t>
  </si>
  <si>
    <t>Moscow - Luxembourg</t>
  </si>
  <si>
    <t>CCCP-86470</t>
  </si>
  <si>
    <t>The aircraft swerved to the right after landing, sideswiped a water tower, crashed into a building and continued into a revine where it exploded and burned. Failure of the control mechanism on the No.1 engine reverser.</t>
  </si>
  <si>
    <t>Anguilla - St. Thomas, VI</t>
  </si>
  <si>
    <t>The aircraft disappeared en route. Reasons for occurrence undetermined.</t>
  </si>
  <si>
    <t>Off Taiwan</t>
  </si>
  <si>
    <t>B-2311</t>
  </si>
  <si>
    <t>Cullman, AL - Louisville, KY</t>
  </si>
  <si>
    <t>N18411</t>
  </si>
  <si>
    <t>After takeoff from Runway 1, the aircraft was observed to climb in a steep attitude into the clouds. The aircraft crashed in a near vertical attitude about 3/4 mi from the runway on a bearing of 050 degrees. Reason for occurrence undetermined.</t>
  </si>
  <si>
    <t>D2-TAB</t>
  </si>
  <si>
    <t>Flew into a mountain while descending for a landing.</t>
  </si>
  <si>
    <t>Aerolineas Centrales de Colombia</t>
  </si>
  <si>
    <t>de Havilland Canada DHC-6 Twin Otter 310</t>
  </si>
  <si>
    <t>HK-2536</t>
  </si>
  <si>
    <t>Crashed into a mountain. Flying under VFR in IFR conditions, navigation error and lack of adequate training.</t>
  </si>
  <si>
    <t>Air Taxi - Basco Flying Service Inc.</t>
  </si>
  <si>
    <t>Philadelphia, PA - Pottstown, PA</t>
  </si>
  <si>
    <t>Piper PA-32-260</t>
  </si>
  <si>
    <t>N32750</t>
  </si>
  <si>
    <t>32-7500008</t>
  </si>
  <si>
    <t>The pilot made an approach at Douglassville to the missed approach point where the pilot lost sight of the beacon. He began to make a missed approach. When the pilot advanced the throttle no increased engine noise was heard. The plane continued to lose speed until it crashed into trees at 440 Ft. MSL. For reasons undetermined.</t>
  </si>
  <si>
    <t>Pioneer Airlines</t>
  </si>
  <si>
    <t>Sante Fe, NM - Pueblo, CO</t>
  </si>
  <si>
    <t>Swearingen SA.227AC Metro III</t>
  </si>
  <si>
    <t>N30093</t>
  </si>
  <si>
    <t>AC-449</t>
  </si>
  <si>
    <t>The cargo plane flew into a hill while descending to land. The pilot may have had a physical imparement.</t>
  </si>
  <si>
    <t>c14:30</t>
  </si>
  <si>
    <t>Mil Mi-8 (helicopter)</t>
  </si>
  <si>
    <t>Shot down by Sandinistan rebels.</t>
  </si>
  <si>
    <t>Air Taxi - Tyee Airlines Inc.</t>
  </si>
  <si>
    <t>Ketchikan, AK - Craig, AK</t>
  </si>
  <si>
    <t>N68081</t>
  </si>
  <si>
    <t>Took off and crashed into rising terrain in fog. Improper inflight planning by pilot in command. Clouds and fog prevailed at the time.</t>
  </si>
  <si>
    <t>Aeronor Chile</t>
  </si>
  <si>
    <t>Santiago - La Serena</t>
  </si>
  <si>
    <t>CC-CJE</t>
  </si>
  <si>
    <t>While on approach, the aircraft suddenly banked to the left and went into a steep descent and crashed.  Inadequate flight procedures by the pilot in command after experiencing a loss of power in the left engine.  Inadequate flight planning by the pilot-in-command in coordinating the adoption of measures and applying procedures to successfully remedy a stall condition caused by total loss of power in the left engine when the aircraft was flying at low altitude on final approach to land.</t>
  </si>
  <si>
    <t>Air Taxi - Custom Air Transport Inc.</t>
  </si>
  <si>
    <t>Columbus, OH - Difiance, OH</t>
  </si>
  <si>
    <t>Cessna T210</t>
  </si>
  <si>
    <t>N297EB</t>
  </si>
  <si>
    <t>The aircraft crashed during a non-precision approach in weather that was below minimums for that type of approach. Minimum descent altitude.not maintained by pilot in command.</t>
  </si>
  <si>
    <t>Rijnmond Air Services</t>
  </si>
  <si>
    <t>PH-TSM</t>
  </si>
  <si>
    <t>31-7852161</t>
  </si>
  <si>
    <t>CCCP-26627</t>
  </si>
  <si>
    <t>B-202</t>
  </si>
  <si>
    <t>A passenger's cigarette caused a fire in the cabin which led to an oxygen tank exploding.</t>
  </si>
  <si>
    <t>RepubliAirlines</t>
  </si>
  <si>
    <t>Minneapolis-St Paul - Brainerd</t>
  </si>
  <si>
    <t>Convair 580-11A</t>
  </si>
  <si>
    <t>N844H</t>
  </si>
  <si>
    <t>327A</t>
  </si>
  <si>
    <t>The plane landed 1,725 feet beyond the runway threshold, right wing down, veered to the right until the right propeller struck a 2 to 3 foot snow bank. The blade separated from the engine and penetrated the cabin. Proper alignment not attained by pilot in command. Terrain condition, snow bank. Lack of NOTAM. Improper snow removal.</t>
  </si>
  <si>
    <t>Detroit - Los Angeles</t>
  </si>
  <si>
    <t>McDonnell Douglas DC-8-54F37</t>
  </si>
  <si>
    <t>N8053U</t>
  </si>
  <si>
    <t>46010/406</t>
  </si>
  <si>
    <t>After taking off the cargo plane rolled to the right with wings vertical to the ground until it crashed into a field. The flight crew's failure to follow procedural checklist requirements and to detect and correct a mistrimmed stabilizer before the aircraft became uncontrollable. Contributing to the accident was the captain allowing the second officer, who was not qualified to act as a pilot, to occupy the seat of the first officer and to conduct the take-off.</t>
  </si>
  <si>
    <t>Britten Norman BN-2A-20 Trislander</t>
  </si>
  <si>
    <t>P2-ISH</t>
  </si>
  <si>
    <t>TC-JBR</t>
  </si>
  <si>
    <t>21603/1389</t>
  </si>
  <si>
    <t>The flight originated in West Germany and stopped in Istanbul before beginning a 40-minute flight to Ankara's Esenboga Airport. The aircraft crashed short of the runway in fog, snow and poor visibility. Windshear.</t>
  </si>
  <si>
    <t>74-1693</t>
  </si>
  <si>
    <t>An overheated APU led to a fire and loss of control of the aircraft.</t>
  </si>
  <si>
    <t>Tallahssee, FL - Lakeland, FL</t>
  </si>
  <si>
    <t>Piper PA-32-301</t>
  </si>
  <si>
    <t>N28216</t>
  </si>
  <si>
    <t>The aircraft disappeared after entering an area of severe turbulence. Excessive airspeed for area of turbulence. Exceeded design stress limits of aircraft.</t>
  </si>
  <si>
    <t>Aeroleo Taxi Aereo</t>
  </si>
  <si>
    <t>PT-HJN</t>
  </si>
  <si>
    <t>YA-GAZ</t>
  </si>
  <si>
    <t>Pilot decided to climb and continue to fly VFR in deteriorating weather. The plane crashed in an area of rain, turbulence and thunderstorms. Continued VFR flight in poor weather and a physical impairment due to lack of oxygen when flying at high altitude.</t>
  </si>
  <si>
    <t>Barquisimeto Venezuela</t>
  </si>
  <si>
    <t>Caracas - Barquisimeto</t>
  </si>
  <si>
    <t>YV-67C</t>
  </si>
  <si>
    <t>47025/106</t>
  </si>
  <si>
    <t>The aircraft landed past the runway threshold, experienced a hard landing in fog, slid off the runway and broke up. Improper in-flight decisions and inadequate supervision of the flight.</t>
  </si>
  <si>
    <t>Jacksonville, FL - Atlanta, GA</t>
  </si>
  <si>
    <t>Mitsubishi MU-2B-60</t>
  </si>
  <si>
    <t>N72B</t>
  </si>
  <si>
    <t>The aircraft entered a high speed dive for reasons unknown and crashed. Exceeded design limits of aircraft.</t>
  </si>
  <si>
    <t>Central Airlines</t>
  </si>
  <si>
    <t>Chicago - Newark</t>
  </si>
  <si>
    <t>Learjet 25</t>
  </si>
  <si>
    <t>N51CA</t>
  </si>
  <si>
    <t>25-030</t>
  </si>
  <si>
    <t>While attempting to land, the cargo plane came in too steep and fast, bounced on landing, crashed and burned. Loss of control following ground contact due to anunstabilized approach. Impairment of the flightcrew's judgment, decision making and flying abilities by a combination of physioIogical and psychological factors.</t>
  </si>
  <si>
    <t>Total</t>
  </si>
  <si>
    <t>Beech Super King Air 200</t>
  </si>
  <si>
    <t>F-BVRP</t>
  </si>
  <si>
    <t>BB-0038</t>
  </si>
  <si>
    <t>Nome - Ambler</t>
  </si>
  <si>
    <t>N37MN</t>
  </si>
  <si>
    <t>Lost control of the aircraft and crashed in a snow storm. Continued VFR flight in IFR conditions.</t>
  </si>
  <si>
    <t>Air Liberia</t>
  </si>
  <si>
    <t>Hawker Siddeley HS-748-329 Srs. 2A</t>
  </si>
  <si>
    <t>EL-AIH</t>
  </si>
  <si>
    <t>The No.2 engine failed during climbout forcing a return to the airport. While on the  base leg the aircraft lost altitude and crashed. High Pressure fuel pump shaft broke due to pump seizure. The remaining engine could not produce enough power because the fuel datum trimmer wasn't reset in accordance with the flight manual.</t>
  </si>
  <si>
    <t>Nalchik - Leninakan</t>
  </si>
  <si>
    <t>CCCP-87291</t>
  </si>
  <si>
    <t>The crew deviated from course while descending to land. Navigational error. ATC procedural error in not identifying the planes position.</t>
  </si>
  <si>
    <t>Japan Air Self-Defence Force</t>
  </si>
  <si>
    <t>Kawasaki C-1 / Kawasaki C-1</t>
  </si>
  <si>
    <t>58-1009/68-1015</t>
  </si>
  <si>
    <t>Both aircraft, flying in tandem, crashed into the side of a mountain. A third aircraft brushed trees and managed to remain airborne.</t>
  </si>
  <si>
    <t>PS-1</t>
  </si>
  <si>
    <t>Crashed near an ammo depot.</t>
  </si>
  <si>
    <t>SAN Ecuador</t>
  </si>
  <si>
    <t>Sud Aviation SE-210 Caravelle VIR</t>
  </si>
  <si>
    <t>HC-BAT</t>
  </si>
  <si>
    <t>One of the aircraft's engines failed shortly after takeoff and the plane landed heavily on muddy ground and broke in three.</t>
  </si>
  <si>
    <t>Jacksonville NAS - Guantanamo Bay, Cuba</t>
  </si>
  <si>
    <t>Crashed into St. John's River just shy of the Jacksonville Naval Air Station's main runway. Shortly after takeoff, one of the engines burst into flames and the crew was trying to make it back to the air station.</t>
  </si>
  <si>
    <t>L4K-12/18</t>
  </si>
  <si>
    <t>The aircraft was preparing to land at Ban ta Khli Air Base when it was waved off because the runway was not clear. The plane plunged to earth 700 ft. past the runway. Engine failure was suspected.</t>
  </si>
  <si>
    <t>Miami, FL - Nassau, Bahamas</t>
  </si>
  <si>
    <t>Lockheed L-1011</t>
  </si>
  <si>
    <t>N334EA</t>
  </si>
  <si>
    <t>Procedural error by maintenance crew caused O-ring seal to be left off all three engines, causing all oil to leak out in flight. One engine shut down at first sign of trouble, followed by failure of other two engines. First engine restarted at an altitude of 3,000 feet and ran long enough to make a safe landing at Miami 9 minutes later.</t>
  </si>
  <si>
    <t>Fokker F-28 Fellowship 3000RC</t>
  </si>
  <si>
    <t>PK-GFV</t>
  </si>
  <si>
    <t>The aircraft failed to gain altitude and overran the runway. Crew did not follow checklist procedures.</t>
  </si>
  <si>
    <t>Dallas-Fort Worth - Toronto</t>
  </si>
  <si>
    <t>C-FTLU</t>
  </si>
  <si>
    <t>47196/278</t>
  </si>
  <si>
    <t>The plane was on a flight from Houston to Toronto with an intermediate stop at Dallas - Fort Worth.  An in-flight fire in the rear lavatory, of unknown origin, forced the plane to make an emergency landing at Cincinnati International Airport. Fatalities occurred from smoke inhalation and a flash fire that erupted when exit doors were opened. Underestimation of the fire severity and conflicting fire progress reports to the captain delayed a quicker emergency landing. Canadian folk singer Stan Rogers, 33,  killed. He was going home after attending the Kerrville Folk Festival in Texas. He died in the fire while helping other passengers to safety.</t>
  </si>
  <si>
    <t>Military - Republiof China Air Force</t>
  </si>
  <si>
    <t>Fairchild C-199G</t>
  </si>
  <si>
    <t>The domestiflight crashed into the Formosa Strait after the right engine caught fire shortly after taking off.</t>
  </si>
  <si>
    <t>185-5160</t>
  </si>
  <si>
    <t>Crashed into a mountain</t>
  </si>
  <si>
    <t>Air Mali</t>
  </si>
  <si>
    <t>TZ-ACH</t>
  </si>
  <si>
    <t>Air Taxi - Four Corners Aviation Inc.</t>
  </si>
  <si>
    <t>Blanding, UT - Farnington, New Mexico</t>
  </si>
  <si>
    <t>N5413X</t>
  </si>
  <si>
    <t>Pilot became disoriented in clouds and impacted rising terrain in a nose up attitude. Continued VFR flight in adverse weather. Pilot was not instrumented rated.</t>
  </si>
  <si>
    <t>74-2068</t>
  </si>
  <si>
    <t>While flying at a low level during the aircraft stalled and crashed.</t>
  </si>
  <si>
    <t>CAAK</t>
  </si>
  <si>
    <t>Pyongyang, North Korea - Conakry, Guinea</t>
  </si>
  <si>
    <t>B-889</t>
  </si>
  <si>
    <t>Crashed into Fouta Djall Mountain.</t>
  </si>
  <si>
    <t>Boeing B-737-2V2</t>
  </si>
  <si>
    <t>HC-BIG</t>
  </si>
  <si>
    <t>22607/775</t>
  </si>
  <si>
    <t>The jetliner scraped a mountian peak, exploded in flames and slid down a ravine coming to rest at the foot of a mountain. The plane was attempting to land in the Andean city of Cuenca. Under-qualification of pilot.</t>
  </si>
  <si>
    <t>British Airways Helicopters</t>
  </si>
  <si>
    <t>Penzance - Scilly Islands</t>
  </si>
  <si>
    <t>Sikorsky S-61N-II</t>
  </si>
  <si>
    <t>G-BEON</t>
  </si>
  <si>
    <t>61-770</t>
  </si>
  <si>
    <t>Crashed into the English Channel.</t>
  </si>
  <si>
    <t>Ottawa - Edmonton</t>
  </si>
  <si>
    <t>Boeing B-767-233ER</t>
  </si>
  <si>
    <t>C-GAUN</t>
  </si>
  <si>
    <t>22520/47</t>
  </si>
  <si>
    <t>The aircraft took off from Ottawa bound for Edmonton with less than half the fuel required to make the trip. A computer known as the 'Fuel Quantity Information System Processor'  was not working properly so the ground crew made manual calculations for the amount of needed fuel. However, they used pounds/liter for the specifigravity factor instead of kilograms/liter. This was first model of aircraft of Air Canada to use kilograms. The aircraft ran out of fuel at 41,000 feet. With only standby instruments (magneticompass, artificial horizon, airspeed indicator and altimeter) and no slats or flaps, the plane landed safely on a 7,200 ft. runway at Gimli, a former Air Force base converted into a racing drag strip. The plane became known as the 'Gimli Glider.'  The TV movie Falling from the Sky: Flight 174 was made about this incident in 1995.</t>
  </si>
  <si>
    <t>PK-KCA</t>
  </si>
  <si>
    <t>404-0006</t>
  </si>
  <si>
    <t>PK-KNF</t>
  </si>
  <si>
    <t>Air Taxi - Northern Air Services Inc.</t>
  </si>
  <si>
    <t>N400NA</t>
  </si>
  <si>
    <t>The aircraft collided with a power pole and trees during a forced landing after a power loss on takeoff. Reason for occurrence unknown.</t>
  </si>
  <si>
    <t>Las Vegas, NV  - Grand Canyon, AZ</t>
  </si>
  <si>
    <t>N88LV</t>
  </si>
  <si>
    <t>31-7752118</t>
  </si>
  <si>
    <t>Crashed into a cliff in the Grand Canyon on a sightseeing flight.</t>
  </si>
  <si>
    <t>N17ST</t>
  </si>
  <si>
    <t>Moore's Air Charter</t>
  </si>
  <si>
    <t>VH-KTE</t>
  </si>
  <si>
    <t>BB-0320</t>
  </si>
  <si>
    <t>Kazan - Chelyabinsk - Alma-Ata</t>
  </si>
  <si>
    <t>CCCP-65129</t>
  </si>
  <si>
    <t>Crashed an burned after striking mountain  while attempting to land. Procedural errors.</t>
  </si>
  <si>
    <t>Boeing B-747-230B</t>
  </si>
  <si>
    <t>HL-7442</t>
  </si>
  <si>
    <t>20559/186</t>
  </si>
  <si>
    <t>On a flight from Alaska to South Korea, the airliner drifted off course and twice penetrated Soviet airspace.  During the second penetration, the airliner was shot down by a Russian Su-15 Air Force fighter with air-to-air missiles. The aircraft crashed into international waters in the Sea of Japan. U.S. Representative from Georgia Lawrence McDonald killed.</t>
  </si>
  <si>
    <t>C-GIPF</t>
  </si>
  <si>
    <t>Guilin - Beijing</t>
  </si>
  <si>
    <t>Hawker Siddeley Trident 2E /  II-28</t>
  </si>
  <si>
    <t xml:space="preserve">B-264 / </t>
  </si>
  <si>
    <t xml:space="preserve">2169 / </t>
  </si>
  <si>
    <t>Collided with a Chinese Air Force aircraft while taxing.</t>
  </si>
  <si>
    <t>Gulf Air</t>
  </si>
  <si>
    <t>Karachi - Abu Dhabi</t>
  </si>
  <si>
    <t>Boeing B-737-2P6</t>
  </si>
  <si>
    <t>A40-BK</t>
  </si>
  <si>
    <t>21734/566</t>
  </si>
  <si>
    <t>Crashed  into the desert after a distress message and during an emergency landing attempt. Detonation of an explosive device in the baggage compartment.</t>
  </si>
  <si>
    <t>Flagstaff, AZ - Mesa, AZ</t>
  </si>
  <si>
    <t>Cessna TU206C</t>
  </si>
  <si>
    <t>N7353N</t>
  </si>
  <si>
    <t>The aircraft collided with trees shortly after takeoff. The pilot because disoriented and experienced spatial disorientation.</t>
  </si>
  <si>
    <t>Britten-Norman BN-2A-26 Trislander</t>
  </si>
  <si>
    <t>B-11109</t>
  </si>
  <si>
    <t>CCCP-87618</t>
  </si>
  <si>
    <t>While taking off, the aircraft banked sharply to the left and crashed. Encounted a wake vortex from another aircraft.</t>
  </si>
  <si>
    <t>Air Taxi - Ozark Skyways Inc.</t>
  </si>
  <si>
    <t>Little Rock, AR - Springfield, MO</t>
  </si>
  <si>
    <t>Cessna 182R</t>
  </si>
  <si>
    <t>N5191E</t>
  </si>
  <si>
    <t>While on final approach the aircraft hit tree tops and crashed 1,200 ft. short of the runway. Procedures not followed. The pilot in command did not use decision height.</t>
  </si>
  <si>
    <t>PP-SBH</t>
  </si>
  <si>
    <t>After two missed IFR approaches the aircraft struck the ground short of the runway threshold during a third VFR approach.</t>
  </si>
  <si>
    <t>Lonkin - Myitkyina</t>
  </si>
  <si>
    <t>XY-AEE</t>
  </si>
  <si>
    <t>Struck trees on high ground after losing the No.1 engine during take off.</t>
  </si>
  <si>
    <t>Air Illinois</t>
  </si>
  <si>
    <t>Springfield, Il - Carbondale, IL</t>
  </si>
  <si>
    <t>Hawker Siddeley HS-748-FAA</t>
  </si>
  <si>
    <t>N748LL</t>
  </si>
  <si>
    <t>Two minutes out of Springfield, the left generator suffered a complete mechanical failure. The first officer mistakenly shut down the right generator and all attempts at bring it back to life failed. Although the plane could be flown safely on batteries for about 30 minutes the captain decided to continue on towards Carbondale, thirty-nine minutes away. The batteries lasted for thirty-one minutes. The aircraft lost all power, turned blindly 180 degrees and crashed in a rural area.</t>
  </si>
  <si>
    <t>Pennsylvania Airlines</t>
  </si>
  <si>
    <t>Middletown - Washington DC</t>
  </si>
  <si>
    <t>Shorts 330-200</t>
  </si>
  <si>
    <t>N26288</t>
  </si>
  <si>
    <t>SH3074</t>
  </si>
  <si>
    <t>A passenger committed suicide by opening the right rear door and jumping out at 3,500 ft.</t>
  </si>
  <si>
    <t>Lubango - Luanda</t>
  </si>
  <si>
    <t>D2-TBN</t>
  </si>
  <si>
    <t>The airliner crashed immediately after takeoff.  Shot down by rebels with a surface to air missile.</t>
  </si>
  <si>
    <t>C-GTLA</t>
  </si>
  <si>
    <t>The aircraft touched down short of the runway while on a VFR approach in a snowstorm. The nosegear and one of the main landing gear legs broke away from the fuselage and the aircraft caught fire.</t>
  </si>
  <si>
    <t>Wichita, TX - Midland, TX</t>
  </si>
  <si>
    <t>Beechcraft B-100</t>
  </si>
  <si>
    <t>N1910L</t>
  </si>
  <si>
    <t>Witnesses observed what appeared to be a normal approach, but at 30 to 50 ft. agl, the pilot initiated a go-around, the aircraft pitched up in an extremely nose high attitude, then entered a left bank, stalled &amp; crashed. Reasons for occurrence undetermined.</t>
  </si>
  <si>
    <t>Paris - Madrid - Bogota</t>
  </si>
  <si>
    <t>Boeing B-747-283B</t>
  </si>
  <si>
    <t>HK-2910</t>
  </si>
  <si>
    <t>While attempting to land at Madrid, the crew intercepted the wrong ILS track which caused the pilot to initiate a right turn short of the VOR beacon. The aircraft impacted a series of hills during which the right wing broke off, the aircraft cartwheeled and broke into 5 pieces and came to rest upside down. Procedural errors by the crew including the pilot not knowing his precise position before descending, failure of the crew to take corrective action after a warning from the  ground proximity warning system and deficient teamwork on the flight deck.  The aircraft was named 'Magnus Viking,' LN-RNA and dry-leased from SAS.</t>
  </si>
  <si>
    <t>Fokker F-28 Fellowship 2000</t>
  </si>
  <si>
    <t>5N-ANF</t>
  </si>
  <si>
    <t>The aircraft crashed 18 nm short of the runway after attaining a nose-high attitude in poor visibility and caught fire. Crew may have been preoccupied with landing gear trouble.</t>
  </si>
  <si>
    <t>Iberia Airlines / Aviaco</t>
  </si>
  <si>
    <t>350/134</t>
  </si>
  <si>
    <t>Madrid - Rome</t>
  </si>
  <si>
    <t>Boeing B-727-200 / DC9-32</t>
  </si>
  <si>
    <t>EC-CFJ/EC-CGS</t>
  </si>
  <si>
    <t>20820 / 47645</t>
  </si>
  <si>
    <t>While taking off, the B-727 struck the DC-9 on the runway in poor visibility, fog and snow. Because of poor visibility and inadequate signs and markings the, DC-9 inadvertently wandered on the runway being used by the B-727 to take off. The airport had no ground radar. Fifty-one aboard the 727 and all 42 aboard the DC-9 were killed. Mexican actress,  MarÃ­a 'Fanny Cano' DamiÃ¡n, 39, among those killed.</t>
  </si>
  <si>
    <t>Air Taxi - Island Airlines</t>
  </si>
  <si>
    <t>Put-In-Bay, OH - Kelly's Island, OH</t>
  </si>
  <si>
    <t>N208JP</t>
  </si>
  <si>
    <t>TAMPA Colombia</t>
  </si>
  <si>
    <t>Medellin - Miami</t>
  </si>
  <si>
    <t>Boeing 707-373C</t>
  </si>
  <si>
    <t>HK-2401</t>
  </si>
  <si>
    <t>18707/349</t>
  </si>
  <si>
    <t>After liftoff, the aircraft entered a 90 degree bank, struck power lines and crashed into buildings. Failure of the No.3 engine during a climb out with the No.4 engine operating at idle.</t>
  </si>
  <si>
    <t>Inuvik Coastal Airways</t>
  </si>
  <si>
    <t>Inuvik - Paulatuk</t>
  </si>
  <si>
    <t>C-FGJK</t>
  </si>
  <si>
    <t>The left wing contacted the ground after the pilot attempted a go-around. The plane cartwheeled and crashed. Runway is not oriented to correspond with the prevailing winds. The aircraft was overloaded by 840 lbs and was below that prescribed to take off. Lack of weather forcast.</t>
  </si>
  <si>
    <t>Arkhangelsk - Leshukonskoye</t>
  </si>
  <si>
    <t>CCCP-46617</t>
  </si>
  <si>
    <t>The airliner crashed on approach in adverse weather. Instead of a go-around the pilot put the plane in a tight turn to the right with a high slip angle, leading to a loss of airspeed. After descending through decision height the pilot attempted a go-around but the plane rolled to the left and lost altitude. After the bank angle reached 90 degrees the aircraft crashed short of  the runway.</t>
  </si>
  <si>
    <t>Military - Royal Jordanian Air Force</t>
  </si>
  <si>
    <t>CASA 212-A3 Aviocar 100</t>
  </si>
  <si>
    <t>Crashed due to mechanical problems.</t>
  </si>
  <si>
    <t>Skycraft Air Transport</t>
  </si>
  <si>
    <t>Saint Louis, MO - Toronto, Canada</t>
  </si>
  <si>
    <t>C-GSCA</t>
  </si>
  <si>
    <t>15745/27190</t>
  </si>
  <si>
    <t>The attempts at taking off failed because of poor engine performance. On the third try power was lost in both engines and an emergency landing was attempted on a highway. The left wing struck a light pole. Jet-A fuel was used when refueling the aircraft, instead of aviation gas.</t>
  </si>
  <si>
    <t>Berlin - Sofia</t>
  </si>
  <si>
    <t>LZ-TUR</t>
  </si>
  <si>
    <t>The aircraft struck power lines and crashed into a forest during a snowstorm while attempting to land.  A go-around was attempted at 300 ft. but the plane struck power lines and crashed 2.5 miles short of the runway. The crew descended below decision altitude while trying to make visual contact with the runway.</t>
  </si>
  <si>
    <t>North East Bolivian Airways</t>
  </si>
  <si>
    <t>Douglas EC-54U</t>
  </si>
  <si>
    <t>CP-1090</t>
  </si>
  <si>
    <t>After the No. 2 engine failed on takeoff, the pilot  tried to land but the propellers struck the runway and the aircraft ran off the runway into a ditch.</t>
  </si>
  <si>
    <t>CASA 212 Aviocar 200</t>
  </si>
  <si>
    <t>PK-PCL</t>
  </si>
  <si>
    <t>218/58N</t>
  </si>
  <si>
    <t>Crashed into a mountain at approximately 3,000 ft. while attempting to land.</t>
  </si>
  <si>
    <t>CCCP-47358</t>
  </si>
  <si>
    <t>The aircraft crashed after the elevator failed. Disconnection of the linkage of the elevators control rod.</t>
  </si>
  <si>
    <t>Britt Airways</t>
  </si>
  <si>
    <t>Swearingen SA.226TC Metro II</t>
  </si>
  <si>
    <t>N63Z</t>
  </si>
  <si>
    <t>TC-240</t>
  </si>
  <si>
    <t>The aircraft entered a steep after taking off and crashed to the ground. Undetermined cause.</t>
  </si>
  <si>
    <t>The aircraft crashed after a hijacker detonated a hand grenade when the pilot tried to land.</t>
  </si>
  <si>
    <t>Military - Salvadoran Air Force</t>
  </si>
  <si>
    <t>Bell UH-1H / Bell UH-1H</t>
  </si>
  <si>
    <t>One of the helicopters was hit by guerrilla mortar fire and lost control, crashing into the other helicopter.</t>
  </si>
  <si>
    <t>Flight Safety Australia</t>
  </si>
  <si>
    <t>VH-FSA</t>
  </si>
  <si>
    <t>500-0237</t>
  </si>
  <si>
    <t>The cargo plane crashed short of the runway while landing.</t>
  </si>
  <si>
    <t>Colombia</t>
  </si>
  <si>
    <t>Taxi AÃ©reo del Guaviare</t>
  </si>
  <si>
    <t>HK-2685</t>
  </si>
  <si>
    <t>404-0685</t>
  </si>
  <si>
    <t>Crashed into the sea. Two bodies never recovered.</t>
  </si>
  <si>
    <t>Oslo, Norway, New York, NY</t>
  </si>
  <si>
    <t>LN-RKB</t>
  </si>
  <si>
    <t>While attempting to land at JFK, New York, the aircraft touched down 4,700 feet beyond the threshold, slid off end of runway and came to rest in a tidal waterway. The crew's disregard for prescribed procedures for monitoring and controlling of airspeed during the final stages of the approach and decision to continue the landing rather than to execute a missed approach. Overreliance on the autothrottle speed control system which had a history of recent malfunctions.</t>
  </si>
  <si>
    <t>68-10944</t>
  </si>
  <si>
    <t>Struck the face of a mountain as it made a low-level suppy drop during a training mission.</t>
  </si>
  <si>
    <t>N6629L</t>
  </si>
  <si>
    <t>Approximately 16 minutes prior to the accident the pilot was cleared for the localizer DME approach. The aircraft collided with the mountainous terrain on a heading of about 220 degrees at approx 8.5 DME on a bearing of 051 degrees from the airport. IFR procedure not followed. Proper altitude not maintained. Physical imparement of the pilot with carbon monoxide.</t>
  </si>
  <si>
    <t>Aerosucre Colombia</t>
  </si>
  <si>
    <t>HK-1322P</t>
  </si>
  <si>
    <t>Tried to make an emergency landing. Touched down, lifted off, stalled and crashed.</t>
  </si>
  <si>
    <t>Fairchild F-27M</t>
  </si>
  <si>
    <t>CP-862</t>
  </si>
  <si>
    <t>BL-52</t>
  </si>
  <si>
    <t>Crashed into the jungle.</t>
  </si>
  <si>
    <t>Pohang - Kannung</t>
  </si>
  <si>
    <t>Sikorsky CH-53D</t>
  </si>
  <si>
    <t>Crashed into a wooded mountainside while flying VFR. Pilot error.</t>
  </si>
  <si>
    <t>Frigorifico Reyes</t>
  </si>
  <si>
    <t>CP-1206</t>
  </si>
  <si>
    <t>Shortly after the cargo plane took off, the engines began to backfire, the plane lost altitude, the right wing clipped trees and the plane crashed.</t>
  </si>
  <si>
    <t>Off  Bimini</t>
  </si>
  <si>
    <t>State Airlines</t>
  </si>
  <si>
    <t>Ft. Lauderdale - Bimini</t>
  </si>
  <si>
    <t>N44NC</t>
  </si>
  <si>
    <t>402B-0852</t>
  </si>
  <si>
    <t>Slowed to 90 knts and soon after began to descent at 5,400 fpm and disappeared from radar and crashed into the sea. The wreckage was never found.</t>
  </si>
  <si>
    <t>LÃ­der TÃ¡xi AÃ©reo</t>
  </si>
  <si>
    <t>PT-LCN</t>
  </si>
  <si>
    <t>24-287</t>
  </si>
  <si>
    <t>VOTEC / VOTEC</t>
  </si>
  <si>
    <t>Embraer 110EJ Band./Embraer 110P Band.</t>
  </si>
  <si>
    <t>PT-GJZ/PT-GKL</t>
  </si>
  <si>
    <t>110088 / 110170</t>
  </si>
  <si>
    <t>Midair collision.  Same aircraft type, same airline. One of 17 killed aboard PT-GKL and all 18 aboard PT-GJZ were killed. PT-GJZ crashed out of control but PT-GKL was able to make a forced landing without its No.1 engine on a river after which it sank.</t>
  </si>
  <si>
    <t>McDonnel F-4E Phantom II</t>
  </si>
  <si>
    <t>Crashed into a village approximately 80 miles from Cairo, killing 19 on the ground.</t>
  </si>
  <si>
    <t>Tierra del Fuego Province</t>
  </si>
  <si>
    <t>Gates Learjet 35A</t>
  </si>
  <si>
    <t>LV-TDF</t>
  </si>
  <si>
    <t>Crashed in poor weather. The pilot descended below minimum safe altitude. Flying VFR in IFR conditions.</t>
  </si>
  <si>
    <t>Zantop International Airlines</t>
  </si>
  <si>
    <t>Baltimore - Detroit</t>
  </si>
  <si>
    <t>N5523</t>
  </si>
  <si>
    <t>The cargo aircraft's entry into an unusual attitude and the inability of the flight crew to analyze the flight condition before there was a complete loss of control. Although the precise reason for the loss of control was not identified, an undetermined failure of a component in the No.2 vertical gyro system, perhaps involving the amplifier and associated circuitry, probably contributed to the cause of the accident by incorrectly processing data to the co-pilot's approach horizon. The inflight structural failure of the aircraft was due to overload.</t>
  </si>
  <si>
    <t>Air Continental</t>
  </si>
  <si>
    <t>Learjet 23A</t>
  </si>
  <si>
    <t>N101PP</t>
  </si>
  <si>
    <t>23-085</t>
  </si>
  <si>
    <t>According to witnesses, the aircraft made a normal approach to Rwy 33 with no apparent abnormalities. However, when it was about 200 ft over the approach lights, they heard an increase in the engine thrust &amp; the aircraft's descent stopped. Two witnesses thought the aircrew initiated a go-around. Immediately thereafter, the aircraft began an apparent level turn to the right. As it turned thru about 90 deg of turn, the bank angle had increased to nearly 90 deg, the aircraft's nose dropped &amp; the plane crashed in a nose low attitude &amp; burned. Malfunction of spoiler system for reasons undetermined.</t>
  </si>
  <si>
    <t>Air Taxi - Raco Helicopters Corp.</t>
  </si>
  <si>
    <t>Aerospeciale AS-350D</t>
  </si>
  <si>
    <t>N5784M</t>
  </si>
  <si>
    <t>The on-demand air taxi flight departed for garden city with one passenger. The reported weather at the approximate time of the accident indicated low clouds, thunderstorm activity including rain and lighting. One witness stated that he observed the helicopter flying at an altitude of approximately 60 to 80 feet above the water. The helicopter wreckage was found the next day on the beach. Continued VFR flight into IMC. Improper altitude.</t>
  </si>
  <si>
    <t>PP-SBC</t>
  </si>
  <si>
    <t>110-013</t>
  </si>
  <si>
    <t>The aircraft flew into heavy rain and a cloud shrouded hill after the pilot abandoned IFR and descended VFR. The plane was carrying journalists.</t>
  </si>
  <si>
    <t>Coval Air</t>
  </si>
  <si>
    <t>Beechcraft 18</t>
  </si>
  <si>
    <t>While attempting to take off, gained 100 feet in altitude then nosed into the end of the runway tarmaand burned. Chartered by Painter's Lodge fishing resort.</t>
  </si>
  <si>
    <t>Bell UH-1H</t>
  </si>
  <si>
    <t>Crashed into the PacifiOcean off the coast of Marinduque Island.</t>
  </si>
  <si>
    <t>64-0624</t>
  </si>
  <si>
    <t>300-6037</t>
  </si>
  <si>
    <t>Failure of the No. 4 engine caused the No. 3 engine to failue due to debris. Debris also started a fire in the cargo hatch. The crew was overcome by smoke and cyanide, lost control and crashed.</t>
  </si>
  <si>
    <t>Kodiak, AK - Ouzinkie, AK</t>
  </si>
  <si>
    <t>N2021A</t>
  </si>
  <si>
    <t>The aircraft collided with the waters of the narrow strait, northwest of Monashka Bay. Witnesses reported the weather was IFR in the area at the time. The aircraft was not equipped for instrument flight nor was the pilot current with FARS to conduct IFR operations. Continued VFR flight into IMC.</t>
  </si>
  <si>
    <t>Pango Pango - Tau Island</t>
  </si>
  <si>
    <t>N43SP</t>
  </si>
  <si>
    <t>While turning from its base leg onto the final approach the fight controls suddenly collapsed and the nose of the plane pitched up. The pilot attempted to maintain control  of the aircraft by using the throttle and flap controls but it collided with a vehicle and terminal building.  A rusted elevator control cable broke. Improper maintenance  procedures. Total failure of the elevator control due to corrosion.</t>
  </si>
  <si>
    <t>Anchorage, AK - Cantwell, AK</t>
  </si>
  <si>
    <t>N7984Q</t>
  </si>
  <si>
    <t>Disappeared en route. Aircraft and occupants never found. Reasons undetermined.</t>
  </si>
  <si>
    <t>Vieques, PR - St. Croix, VI</t>
  </si>
  <si>
    <t>N589SA</t>
  </si>
  <si>
    <t>Banked to the left shortly after taking off and crashed into the ocean. Aircraft overloaded and improperly loaded. Inexperienced pilot. Water contamination of fuel.</t>
  </si>
  <si>
    <t>Bangladesh Biman</t>
  </si>
  <si>
    <t>Chittagong-Patenga - Dhaka</t>
  </si>
  <si>
    <t>S2-ABJ</t>
  </si>
  <si>
    <t>Crashed in the water, 1,800 ft. short of the runway on a second landing attempt after a go-around on a VOR approach.</t>
  </si>
  <si>
    <t>Karachi - Tashkent</t>
  </si>
  <si>
    <t>CCCP-10232</t>
  </si>
  <si>
    <t>The plane flew into severe weather and hail penetrated the oil radiatiors. Power was lost in all four engines and load limits were exceeded during an emergency descent. The plane broke up and crashed.</t>
  </si>
  <si>
    <t>Cessna 402A</t>
  </si>
  <si>
    <t>5Y-AMS</t>
  </si>
  <si>
    <t>402A-0038</t>
  </si>
  <si>
    <t>Aviation Enterprises</t>
  </si>
  <si>
    <t>Memphis - Chicago</t>
  </si>
  <si>
    <t>N70003</t>
  </si>
  <si>
    <t>During takeoff the crew lost the No. 1 engine. The plane struck utility poles and crashed through the roof of a building. Missing spark plug from the No. 1 engine in the No. 14 cylinder.</t>
  </si>
  <si>
    <t>PK-OBC</t>
  </si>
  <si>
    <t>Air Taxi - Richards Aviation Inc.</t>
  </si>
  <si>
    <t>Bolivar, TN - Pontiac, MI</t>
  </si>
  <si>
    <t>N9011Y</t>
  </si>
  <si>
    <t>The aircraft departed the airport with one dry air pump inoperative and the other pump reading low. Aircraft control was lost during an instrument approach in IMC. Operation with known deficiencies in equipment. Flight/Nav instruments disabled. Emergency procedures not followed.</t>
  </si>
  <si>
    <t>Wings West Airlines / Private</t>
  </si>
  <si>
    <t>San Luis Obispo - San Fransisco</t>
  </si>
  <si>
    <t>Beechcraft C99 / Rockwell 112TC</t>
  </si>
  <si>
    <t>N6399U/N112SM</t>
  </si>
  <si>
    <t>U187 /</t>
  </si>
  <si>
    <t>A head-on midair collision occurred at 3, 400 ft. near San Luis Obispo Airport . The Beech was climbing and the Rockwell was descending. Two aboard the Rockwell aircraft were killed along with 15 aboard the Beech.  Failure of the pilots of both aircraft to follow the recommended communications and traffiadvisory practices for uncontrolled airports in alerting each other to their presence. Underlying the accident were the physiological limitations of human vision and reaction time.</t>
  </si>
  <si>
    <t>Douala - Yaounde</t>
  </si>
  <si>
    <t>Boeing B-737-2H7C</t>
  </si>
  <si>
    <t>TJ-CBD</t>
  </si>
  <si>
    <t>21295/484</t>
  </si>
  <si>
    <t>When taxing tin preperation to takeoff, a compressor disin the No.2 engine failed. Debris punctured the wing and fuel tank causing an uncontrollable fire that destroyed the aircraft.</t>
  </si>
  <si>
    <t>Britten-Norman BN-2A-20 Islander</t>
  </si>
  <si>
    <t>P2-ISG</t>
  </si>
  <si>
    <t>Crashed into Mt. Musaka.</t>
  </si>
  <si>
    <t>Provincetown - Boston Airlines</t>
  </si>
  <si>
    <t>Naples, FL - Tampa, FL</t>
  </si>
  <si>
    <t>Cessna 402C</t>
  </si>
  <si>
    <t>N89PB</t>
  </si>
  <si>
    <t>402C-06550</t>
  </si>
  <si>
    <t>Lost both engines while taking off and crashed  wheels up in a field. Fueled with jet fuel by accident.</t>
  </si>
  <si>
    <t>MMM Aero Services</t>
  </si>
  <si>
    <t>Handley Page Dart Herald 202</t>
  </si>
  <si>
    <t>9Q-CAH</t>
  </si>
  <si>
    <t>APRL</t>
  </si>
  <si>
    <t>Airshow</t>
  </si>
  <si>
    <t>Antonov An-2T</t>
  </si>
  <si>
    <t>SP-AMK</t>
  </si>
  <si>
    <t>1G168-04</t>
  </si>
  <si>
    <t>Crashed during takeoff. Overloaded</t>
  </si>
  <si>
    <t>AECA Cargo</t>
  </si>
  <si>
    <t>767-103</t>
  </si>
  <si>
    <t>McDonnell Douglas DC-8F-55</t>
  </si>
  <si>
    <t>HC-BKN</t>
  </si>
  <si>
    <t>45754/224</t>
  </si>
  <si>
    <t>While taking off, the cargo plane was unable to gain altitude and crashed into buildings at the end of the runway. Improper calculation of center of gravity, load distribution and maximum takeoff weight for existing runway and weather conditions.</t>
  </si>
  <si>
    <t>Shot down by Afghan rebels.</t>
  </si>
  <si>
    <t>Air Niagara</t>
  </si>
  <si>
    <t>C-GXFZ</t>
  </si>
  <si>
    <t>500-0032</t>
  </si>
  <si>
    <t>While on VFR training the aircraft was 200 feet over the runway when it suddenly rolled inverted and struck the ground.</t>
  </si>
  <si>
    <t>Air Taxi - Desert Flying Service</t>
  </si>
  <si>
    <t>Reno, NV - Eureka, NV</t>
  </si>
  <si>
    <t>Cessna R182</t>
  </si>
  <si>
    <t>N1842R</t>
  </si>
  <si>
    <t>Deteriorating weather (fog) was encountered as the pilot followed a highway to his destination on an easterly heading. On scene evidence indicated that the aircraft impacted left wing tip first on a northerly heading near the east end of a box canyon. Flight into adverse weather. Air speed not maintained.</t>
  </si>
  <si>
    <t>Nahanni Air Services</t>
  </si>
  <si>
    <t>Fort Norman - Fort Franklin</t>
  </si>
  <si>
    <t>C-FPPL</t>
  </si>
  <si>
    <t>Struck a tower while on approach in fog.  Weather was below VFR minima and not reported to the pilot because of a lack of observation and communications facilities at Fort Franklin. The decision of the pilot to continue the approach in fog.</t>
  </si>
  <si>
    <t>Krasnodar - Omsk</t>
  </si>
  <si>
    <t>CCCP-85243</t>
  </si>
  <si>
    <t>While landing, the crew noticed something on the runway, took evasive action and crashed into two cleaning vehicles. The flying control officer (ATC)  fell asleep and did not inform the controllers cleaning vehicles were on the runway.</t>
  </si>
  <si>
    <t>Labradore Airways</t>
  </si>
  <si>
    <t>St. Anthony - Goose Bay</t>
  </si>
  <si>
    <t>C-FAUS</t>
  </si>
  <si>
    <t>The air ambulance struck a mountain in near zero visibility and snow bounced twice and came to rest in a canyon. The VFR flight was attempted in mountainous terrain in marginal weather conditions. The aircraft was flown at an altitude which did not provide terrain clearance and the aircraft struck amountain for undetermined reasons.</t>
  </si>
  <si>
    <t>Mililtary - Soviet Air Force</t>
  </si>
  <si>
    <t>Ilyushin IL-76M</t>
  </si>
  <si>
    <t>CCCP-86739</t>
  </si>
  <si>
    <t>CCCP-08837</t>
  </si>
  <si>
    <t>Shot down by Afghan rebels shortly after taking off. Worst single military aircraft disaster in history.</t>
  </si>
  <si>
    <t>Village Airways</t>
  </si>
  <si>
    <t>RP-C138</t>
  </si>
  <si>
    <t>The cargo plane went missing in the PacifiOcean while en route.</t>
  </si>
  <si>
    <t>Euroair</t>
  </si>
  <si>
    <t>G-HGGS</t>
  </si>
  <si>
    <t>Crashed into a 1,600 ft. hill after taking off from Inverness.</t>
  </si>
  <si>
    <t>Loja - Zumba</t>
  </si>
  <si>
    <t>FAE-446</t>
  </si>
  <si>
    <t>Crashed into high terrain.</t>
  </si>
  <si>
    <t>LET 410 M</t>
  </si>
  <si>
    <t>CCCP-67225</t>
  </si>
  <si>
    <t>Jacksonville - Tampa</t>
  </si>
  <si>
    <t>N96PB</t>
  </si>
  <si>
    <t>110-365</t>
  </si>
  <si>
    <t>After taking off, the aircraft went into a steep dive, crashed and burned 7,800 ft. beyond the departure end of the runway. Malfunction of the elevator control system or elevator trim system. The reaction of the flight crew to correct the pitch control problem overstressed the left elevator control rod, which resulted in asymmetrical elevator deflection and overstress failure of the horizontal stabilizer attachment structure.</t>
  </si>
  <si>
    <t>Antonov An-32</t>
  </si>
  <si>
    <t>Air Taxi - Delaware Aviation LLC</t>
  </si>
  <si>
    <t>Binghamton, NY - Bainbridge, NY</t>
  </si>
  <si>
    <t>PA-23-250</t>
  </si>
  <si>
    <t>N6099Y</t>
  </si>
  <si>
    <t>VFR conditions prevailed when the fight departed. The destination was reported as clear until just prior to the estimated time of arrival, then fog began to form. Witnesses who heard the aircraft, just prior to the accident, reported heavy fog. After making an approach to Rwy 7, the aircraft turned to a heading of about 220 deg, then collided with trees on a wooded hill, .85 mi north of the airport. Continued VFR flight into adverse weather conditions.</t>
  </si>
  <si>
    <t>FAP-307</t>
  </si>
  <si>
    <t>Crashed in flames, two minutes after taking off from a military base.</t>
  </si>
  <si>
    <t>9N-ABH</t>
  </si>
  <si>
    <t>Crashed into mountain in poor weather off the intended course.</t>
  </si>
  <si>
    <t>CCCP-85338</t>
  </si>
  <si>
    <t>The aircraft crashed while attempting an emergency landing after the No. 3 engine caught fire. Failure of a  compressor.</t>
  </si>
  <si>
    <t>Asuncion, Paraguay - La Paz, Bolivia</t>
  </si>
  <si>
    <t>Boeing B-727-225 Adv</t>
  </si>
  <si>
    <t>N819EA</t>
  </si>
  <si>
    <t>22556/1793</t>
  </si>
  <si>
    <t>The aircraft hit Mt. Illimani at an altitude of 19,600 feet after being cleared to descend during an approach to La Paz. The crew did not follow the prescribed airway. Navigation error. Controlled flight into terrain.</t>
  </si>
  <si>
    <t>TPI International Airways</t>
  </si>
  <si>
    <t>Detroit - Kansas City</t>
  </si>
  <si>
    <t>N357Q</t>
  </si>
  <si>
    <t>The cargo plane executed a missed approach because it was too high. The copilot mistakenly lined up with nearby Fairfax Airport to land. The captain took over and entered a steep climb for a go-around. The plane stalled and entered a dive and crashed into a water treatment plant. Improper IFR procedure. Airspeed not maintained which led to an inadvertent stall.</t>
  </si>
  <si>
    <t>Nanjing - Jinan</t>
  </si>
  <si>
    <t>B-434</t>
  </si>
  <si>
    <t>Crashed after overshooting the runway in rain and fog.</t>
  </si>
  <si>
    <t>Havana - Managua</t>
  </si>
  <si>
    <t>CU-T899</t>
  </si>
  <si>
    <t>The airliner crashed after takeoff. Failure of the artificial horizon and obstruction of aileron control due to shifted cargo.</t>
  </si>
  <si>
    <t>Albuquerque, NM - Taos, NM -</t>
  </si>
  <si>
    <t>Bell 206 L-1</t>
  </si>
  <si>
    <t>N40TE</t>
  </si>
  <si>
    <t>The helicopter crashed in open terrain during a turn to reverse direction. Witnesses stated the aircraft was heading north and was on a converging course with high tension lines that were about 80 to 100 ft high and the belly counted spotlight was illuminated when it passed overhead. The helicopter impacted snow covered terrain in a steep descending bank to the right at a high rate of speed on a southerly heading. The power lines showed no evidence of having been struck. Pilot did not maintain directional control.</t>
  </si>
  <si>
    <t>Galaxy Airlines</t>
  </si>
  <si>
    <t>Reno, NV - Minneapolis-St. Paul, MN</t>
  </si>
  <si>
    <t>N5532</t>
  </si>
  <si>
    <t>The aircraft crashed while returning to the airport after reporting severe vibrations. While attempting to land, the aircraft crashed into a  field, bounced and slid into mobile homes. A ground handler forgot to close an air start access door. The crew's failure to control and monitor the flight path and air speed of the aircraft after detecting the vibration.</t>
  </si>
  <si>
    <t>Howard AFB - Trujillo AP</t>
  </si>
  <si>
    <t>Lockheed C-130A</t>
  </si>
  <si>
    <t>56-0501</t>
  </si>
  <si>
    <t>Crashed into the Caribbean sea, 8 miles northwest of the airport where it was scheduled to land.</t>
  </si>
  <si>
    <t>AIRES Colombia</t>
  </si>
  <si>
    <t>Florencia - Cali</t>
  </si>
  <si>
    <t>HK-2638</t>
  </si>
  <si>
    <t>The aircraft crashed into a mountain at 8,500 ft. while descending to land at Buga. Continued VFR flight into deteriorating weather conditions.</t>
  </si>
  <si>
    <t>Medellin - Quibdo</t>
  </si>
  <si>
    <t>HK-1910</t>
  </si>
  <si>
    <t>Crashed into a mountain at 11,500 ft.  In rainand fog.  Flying under VFR when conditions changed to IFR.</t>
  </si>
  <si>
    <t>Air Taxi - Air Trends Inc.</t>
  </si>
  <si>
    <t>Burlington, VT - Whitefield, NH</t>
  </si>
  <si>
    <t>N27522</t>
  </si>
  <si>
    <t>The aircraft crashed after executing a missed approach at Whitefield during IMC weather. The aircraft was seen at 300-400 ft agl during some part of the maneuvering near the airport. The aircraft seemed to be heading for the airport when last seen by ground observers. Fuel starvation. Fuel tank selector in wrong position.</t>
  </si>
  <si>
    <t>Minsk - Leningrad</t>
  </si>
  <si>
    <t>CCCP-65910</t>
  </si>
  <si>
    <t>The aircraft crashed shortly after taking off from Minsk. Icing. Double engine failure.</t>
  </si>
  <si>
    <t>North PacifiAirlines</t>
  </si>
  <si>
    <t>Beech Queen Air 65-A80</t>
  </si>
  <si>
    <t>N50NP</t>
  </si>
  <si>
    <t>LD-231</t>
  </si>
  <si>
    <t>Crashed into trees while attempting a go-around in poor weather. Improper minimum descent atlitiude and missed approach. Improper inflight decision. Improper missed approach. Minimum descent altitude not maintained.</t>
  </si>
  <si>
    <t>Air Taxi - Oklahoma Airways Inc.</t>
  </si>
  <si>
    <t>Altus, OK - Oklahoma City, OK</t>
  </si>
  <si>
    <t>N5780M</t>
  </si>
  <si>
    <t>A witness saw smoke &amp; fire trailing from the vicinity of the l eng. He stated that the aircraft's nose came up, the plane rolled to the left, then it entered a steep, nose down, inverted attitude just before it crashed &amp; burned. Total failure of the exhaust manifold system. Inadequate inspection/maintenance.</t>
  </si>
  <si>
    <t>Ilyushin IL-76MD</t>
  </si>
  <si>
    <t>CCCP-76569</t>
  </si>
  <si>
    <t>Crashed into the Caspian sea after reporting an engine fire.</t>
  </si>
  <si>
    <t>Air Taxi - Mercy Flights Inc.</t>
  </si>
  <si>
    <t>Gold Beach, OR - Metford, OR</t>
  </si>
  <si>
    <t>Gulfstream AC-680F</t>
  </si>
  <si>
    <t>N233W</t>
  </si>
  <si>
    <t>The pilot reported loss of power in both engines. Witness saw the aircraft gilding wings level towards the runway when a loud rev was heard. The aircraft then pitched up and rolled left to an inverted position before ground contact and explosion. Misjudged emergency procedure. Airspeed not maintained. Directional control not maintained. Throttle/power control not corrected.</t>
  </si>
  <si>
    <t>Dirgantara Air Services</t>
  </si>
  <si>
    <t>PK-VIO</t>
  </si>
  <si>
    <t>Struck a mountain in poor weather conditions.</t>
  </si>
  <si>
    <t>Madrid - Bilbao</t>
  </si>
  <si>
    <t>Boeing B-727-256</t>
  </si>
  <si>
    <t>EC-DDU</t>
  </si>
  <si>
    <t>21777/1487</t>
  </si>
  <si>
    <t>The aircraft crashed into an antenna on Mt. Oiz. Incorrect interpretation of Ground Proximity Warning System. The captain was heard shouting 'shut up' at the GPWS as it announced 'pull up.'  Overconfidence in altitude alert system. Incorrect interpretation of its warnings.</t>
  </si>
  <si>
    <t>Taipei - Los Angeles</t>
  </si>
  <si>
    <t>Boeing B-747-SP-09</t>
  </si>
  <si>
    <t>N4522V</t>
  </si>
  <si>
    <t>22805/564</t>
  </si>
  <si>
    <t>The aircraft descended in an uncontrolable dive, from 41,000 to 9,500 ft. after the crew shut down an engine.  The captain, preoccupied the malfunctioning engine, didn't properly monitor instruments and over relied on the autopilot and did not use his rudder to keep the plane from rolling . The autopilot disengaged after it could not handle the excessive roll caused by the shut down engine. The captain failed to make the proper flight corrections to recover the aircraft. After a terrifying series of inadvertent aerobatics, the plane leveled off at 9,500 feet and managed to land safely at San Francisco. Forces during the inverted spin were estimated to be from +6G to -4G. The landing gear was forced out through the closed doors, breaking the doors, which flew back and took out part of the rudder and elevator.</t>
  </si>
  <si>
    <t>Tombouctou - Bamako</t>
  </si>
  <si>
    <t>TZ-ACT</t>
  </si>
  <si>
    <t>Crashed after taking off. The plane was not able to return to the airport after experiencing an engine failure.</t>
  </si>
  <si>
    <t>Boeing RC-135T</t>
  </si>
  <si>
    <t>55-3121</t>
  </si>
  <si>
    <t>17237/4</t>
  </si>
  <si>
    <t>Struck a mountain in poor weather.</t>
  </si>
  <si>
    <t>64-0549</t>
  </si>
  <si>
    <t>Stalled during a training exercise and crashed.</t>
  </si>
  <si>
    <t>Bogota - San Vicente del CaguÃ¡n - Florencia</t>
  </si>
  <si>
    <t>Fokker F-28 Fellowship 3000</t>
  </si>
  <si>
    <t>FAC-1140</t>
  </si>
  <si>
    <t>The domestiflight crashed into a mountain while attempting to land at Florencia in rain and fog.</t>
  </si>
  <si>
    <t>YPF</t>
  </si>
  <si>
    <t>Buenos Aires - Salta</t>
  </si>
  <si>
    <t>HS-125-700B</t>
  </si>
  <si>
    <t>LV-ALW</t>
  </si>
  <si>
    <t>After an aborted landing attempt the aircraft struck a mountain in poor weather conditions.</t>
  </si>
  <si>
    <t>Air Taxi - Eidoarie Inc.</t>
  </si>
  <si>
    <t>El Dorado, AR - Houston, TX</t>
  </si>
  <si>
    <t>Cessna 320B</t>
  </si>
  <si>
    <t>N3RU</t>
  </si>
  <si>
    <t>Crashed on a dark night while en route to Shreveport. Reason for occurrence unknown. Possible loss of DC power causing the pilot to lose control of the aircraft during a dark night and turbulent instrument flight.</t>
  </si>
  <si>
    <t>HS-TBB</t>
  </si>
  <si>
    <t>21810/604</t>
  </si>
  <si>
    <t>The aircraft hit high ground during good weather conditions and after transmitting an emergency message that they had lost both engines.</t>
  </si>
  <si>
    <t>Dallas, TX - San Diego, CA</t>
  </si>
  <si>
    <t>Boeing B-727-227</t>
  </si>
  <si>
    <t>N718AA</t>
  </si>
  <si>
    <t>20611/894</t>
  </si>
  <si>
    <t>While cruising at FL 350 a loud noise was heard followed by a severe jolt. The No. 3 engine separated from the aircraft. A damaged O ring allowed leakage from the forward lavatory waste drain valve. Four gallons of fluid leaked and froze on the exterior of the plane and then broke away in chunks and smashed into the engine. They plane landed safely.</t>
  </si>
  <si>
    <t>Air Taxi - Monument Valley Air Service</t>
  </si>
  <si>
    <t>Tuba City, AZ - Page, AZ</t>
  </si>
  <si>
    <t>N8849Q</t>
  </si>
  <si>
    <t>Medical transportation flight during the early morning hours in marginal weather conditions. The flight was not completed and was returning to the departure airport when it descended into desert terrain 10 miles short of its destination. Flight into known adverse weather.</t>
  </si>
  <si>
    <t>Aeronica</t>
  </si>
  <si>
    <t>YN-BZF</t>
  </si>
  <si>
    <t>After a fuel transfer problem the plane crashed while trying to make an emergency landing in snow. Poor weather and failure of the crew to follow proper procedures with the auxiliary fuel system.</t>
  </si>
  <si>
    <t>Carga Aereo Transportada</t>
  </si>
  <si>
    <t>CP-1489</t>
  </si>
  <si>
    <t>The cargo plane lost an engine on talkeoff nosed down and crashed.</t>
  </si>
  <si>
    <t>Aeroflot / Soviet Air Force</t>
  </si>
  <si>
    <t>Tallin - L'vov</t>
  </si>
  <si>
    <t>Tupolev TU-134A / Antonov An-26</t>
  </si>
  <si>
    <t>CCCP65856/26492</t>
  </si>
  <si>
    <t>23253 /</t>
  </si>
  <si>
    <t>Midair collision as the Tupolev-134A prepared to land and the Antonov An-26 just took off.  Violations by the civil approach and military controllers. Misidentification of both aircraft. Seventy-one killed on the TU134 and twenty-three on the Antonov.</t>
  </si>
  <si>
    <t>Iwakuni - Fulemma, Okinawa</t>
  </si>
  <si>
    <t>CH-53D</t>
  </si>
  <si>
    <t>The helicopter crashed into the East China Sea.</t>
  </si>
  <si>
    <t>Empresa Nacional de Transp.  Trabalho Aereo</t>
  </si>
  <si>
    <t>C9-AMV</t>
  </si>
  <si>
    <t>Crashed while attempting an emergency landing along a beach.</t>
  </si>
  <si>
    <t>Golovin, AK - Elim, AK</t>
  </si>
  <si>
    <t>Cessna C-207A</t>
  </si>
  <si>
    <t>N73635</t>
  </si>
  <si>
    <t>According to the pilot-in-command, he was attempting to fly through a mountain saddle. As he turned towards the mountain and began his climb the weather deteriorated rapidly with ceilings zero, visibility zero and severe turbulence. The airplane struck the side of a 1,707 foot high mountain at the 1,590 foot level on a magnetiheading of 015 degrees. The pilot-in-command stated that just prior to impact he could not see anything. Continued VFR flight into IMC. Poor judgement. Improper planning.</t>
  </si>
  <si>
    <t>Acme Air</t>
  </si>
  <si>
    <t>Branson, MO - Harrison, AR</t>
  </si>
  <si>
    <t>Cessna 501 Citation I</t>
  </si>
  <si>
    <t>N10GE</t>
  </si>
  <si>
    <t>501-0022</t>
  </si>
  <si>
    <t>The plane struck a mountain while on approach. Improper IFR procedure. Improper use of navigational instruments. Low ceiling and rain.</t>
  </si>
  <si>
    <t>YV-84C</t>
  </si>
  <si>
    <t>The aircraft's tail struck a hill 1,500 feet from the end of the runway after which an emergency crash landing was made.</t>
  </si>
  <si>
    <t>General Aviation Inc.</t>
  </si>
  <si>
    <t>Nashville - Indianapolis</t>
  </si>
  <si>
    <t>Grumman G-159 Gulfstream I</t>
  </si>
  <si>
    <t>N181TG</t>
  </si>
  <si>
    <t>The cargo plane crashed after losing the No. 1 engine. Fuel starvation. Pilot had the fuel selector for the No. 1 engine in the off and feathered position.</t>
  </si>
  <si>
    <t>Athens - Rome</t>
  </si>
  <si>
    <t>N64339</t>
  </si>
  <si>
    <t>20844/1065</t>
  </si>
  <si>
    <t>The aircraft was hijacked while en route from Athens to Rome over Italian airspace. U.S. Navy diver Robert Stethem was murdered aboard.</t>
  </si>
  <si>
    <t>Juara - Cuiaba</t>
  </si>
  <si>
    <t>PT-GJN</t>
  </si>
  <si>
    <t>110-063</t>
  </si>
  <si>
    <t>The plane stalled and crashed into an emergency vehicle while making an emergency landing attempt after an engine caught fire. A faulty fuel injection nozzle caused a blow torch effect damaging the compressor turbine vane ring and causing thermal fatigue and loss of one of the turbine blades.The resulting imbalance ruptured the starting control bypass fuel return line.</t>
  </si>
  <si>
    <t>Montreal - London</t>
  </si>
  <si>
    <t>VT-EFO</t>
  </si>
  <si>
    <t>21473/330</t>
  </si>
  <si>
    <t>The aircraft broke up in flight and crashed into the ocean. Detonation of an explosive device in the forward cargo hold. Terrorist working in Vancouver, Canada, checked baggage with bombs onto two flights. One bag transferred at Toronto onto flight 182. The other would have been transferred at Tokyo onto another Air India flight, but exploded at the airport killing 2 baggage handlers. The aircraft was named 'Kanishka.'</t>
  </si>
  <si>
    <t>Piper PA-42</t>
  </si>
  <si>
    <t>N542TW</t>
  </si>
  <si>
    <t>The aircraft collided with trees and a pole short of the runway during a night VFR approach to land.  Poor VFR procedures. Overconfildence in personal ability. Poor judgement. Proper altitude not maintained. Exceeded proper descent rate.</t>
  </si>
  <si>
    <t>Karshi - Leningrad</t>
  </si>
  <si>
    <t>CCCP-85311</t>
  </si>
  <si>
    <t>The aircraft went into an uncontrolled descent from FL 400 and crashed.</t>
  </si>
  <si>
    <t>Air Ohio - Air Taxi</t>
  </si>
  <si>
    <t>Louisville, KY - Cleveland, OH</t>
  </si>
  <si>
    <t>N71MA</t>
  </si>
  <si>
    <t>During a normal IFR cruise flight, the pilot of air Ohio flight 21, did not respond to ATC instructions. Air Ohio flight 21 continued for 40 minutes with no reply and without deviation in altitude or heading until the discrete target disappeared from radar over Lake Erie. The pilot had not slept for approximately 30 hours prior to the loss of communication response.</t>
  </si>
  <si>
    <t>Fuerza AÃ©rea Colombiana</t>
  </si>
  <si>
    <t>Leticia - Bogota</t>
  </si>
  <si>
    <t>FAC-902</t>
  </si>
  <si>
    <t>45067/709</t>
  </si>
  <si>
    <t>Crashed into the Amazon jungle in poor weather, after the crew reported a fire in the No. 3 engine. The last words from the aircraft was 'We're falling.'</t>
  </si>
  <si>
    <t>Fort Lauderdale - Dallas-Fort Worth</t>
  </si>
  <si>
    <t>Lockheed L-1011-1 TriStar</t>
  </si>
  <si>
    <t>N726DA</t>
  </si>
  <si>
    <t>While on a flight from Fort Lauderdale, FL to Dallas/ Forth Worth, the aircraft crashed while making an landing attempt in thunderstorm activity. The plane touched down 6,000 feet short of the runway and 360 feet to the left of the runway centerline, became airborne again, struck a car killing the driver, crossed the highway and crashed into two water tank reservoirs. Microburst induced windshear. The flightcrew's decision to initiate and continue the approach into a cumulonimbus cloud which they observed to contain lightning. Lack of training for avoiding and escaping from low-altitude windshear.</t>
  </si>
  <si>
    <t>Boeing B-747-SR46</t>
  </si>
  <si>
    <t>JA8119</t>
  </si>
  <si>
    <t>20783/230</t>
  </si>
  <si>
    <t>The aircraft suffered an aft pressure bulkhead failure at 23,900 ft. The aircraft had severe control difficulties with loss of all controls and eventually after 40 minutes, collided with a mountain. Improper repair of the  bulkhead while being supervised by Boeing engineers after a tail strike in 1978. Worst single plane disaster in aviation history. Kyu Sakamoto, 43, famous for his Japanese song 'Sukiyaki' was killed in the accident.</t>
  </si>
  <si>
    <t>PK-NUG</t>
  </si>
  <si>
    <t>Alyemda Airlines</t>
  </si>
  <si>
    <t>Aden - Abu Dahbi</t>
  </si>
  <si>
    <t>7O-ACO</t>
  </si>
  <si>
    <t>20374/838</t>
  </si>
  <si>
    <t>As the plane reached FL230, water was spilled on the autopilot panel and the crew had to disengage the autopilot because the stabilizer trim wheel started to rotate. Control was lost as the plane pitched up and down. Control was regained at 1,000 ft. and an emergency landing was carried out.</t>
  </si>
  <si>
    <t>Air Taxi - Jet Alaska</t>
  </si>
  <si>
    <t>Anchorage, AK - Gulkana, AK</t>
  </si>
  <si>
    <t>Learjet 24D</t>
  </si>
  <si>
    <t>N455JA</t>
  </si>
  <si>
    <t>During a night arrival, the flight was on an instrument approach to the Gulkana Airport when radio contact with the aircraft was lost. Search was initiated &amp; the wreckage was found 7.4 mi north of the terminal VORr on the 330 deg radial.  Improper IFR procedure. Minimum descent altitude not maintained.</t>
  </si>
  <si>
    <t>British Airtours</t>
  </si>
  <si>
    <t>28M</t>
  </si>
  <si>
    <t>Manchester - Kerkira</t>
  </si>
  <si>
    <t>Boeing B-737-236</t>
  </si>
  <si>
    <t>G-BGJL</t>
  </si>
  <si>
    <t>22033/743</t>
  </si>
  <si>
    <t>During takeoff from Manchester, failure of the No. 9 combustor on the port engine resulted in its ejection from the engine and fracturing of the fuel tank access panel and resulting fire. The fire spread into the cabin incapacitating and killing passengers due to toxismoke. Thermal metal fatigue of the combustor. Slow braking, using reverse thrust and turning the aircraft to starboard, sideways to a prevailing wind, all helped to feed the flames. The aircraft was named 'River Orrin.'</t>
  </si>
  <si>
    <t>Bar Harbor Airlines</t>
  </si>
  <si>
    <t>Boston, MA - Auburn, ME</t>
  </si>
  <si>
    <t>N300WP</t>
  </si>
  <si>
    <t>U-22</t>
  </si>
  <si>
    <t>While on approach, ATC noticed the flight was east of course and the crew was given instructions to correct.   The crew then tried, unsuccessfully to intercept the glideslope. The plane struck trees and crashed short and right of the runway centerline. The pilot's continuation of an unstabilized approach which resulted in a descent below glideslope. Improper IFR procedure by pilot. Missed approach not performed. Decision height not identified. Samantha Smith, 13, along with her father were killed. She became famous for writing to Soviet leader Yuri Andropov about her fear of nuclear war. She later visited him in Moscow.</t>
  </si>
  <si>
    <t>59-1443</t>
  </si>
  <si>
    <t>Crashed while trying to land with 3 engines.</t>
  </si>
  <si>
    <t>P2-DNW</t>
  </si>
  <si>
    <t>Kandahar - Farah</t>
  </si>
  <si>
    <t>YA-BAM</t>
  </si>
  <si>
    <t>Shot down by rebels with a ground-to-air missile while flying at FL130.</t>
  </si>
  <si>
    <t>Midwest Express</t>
  </si>
  <si>
    <t>Milwaukee - Atlanta</t>
  </si>
  <si>
    <t>N100ME</t>
  </si>
  <si>
    <t>47309/393</t>
  </si>
  <si>
    <t>The aircraft stalled and dove into the ground as it  took off.  Failure of right engine after compressor spacer failure precipitated by a fatigue crack. The crew's improper use of flight controls in response to the catastrophifailure of the right engine during a critical phase of flight which led to an accelerated stall and loss of control of the airplane. Contributing to the loss of control was a lack of crew coordination in response to the emergency.</t>
  </si>
  <si>
    <t>Afghanistan</t>
  </si>
  <si>
    <t>Air Taxi - Henson Airlines</t>
  </si>
  <si>
    <t>Washington D.C. Baltimore, MD</t>
  </si>
  <si>
    <t>N339HA</t>
  </si>
  <si>
    <t>U156</t>
  </si>
  <si>
    <t>The aircraft hit a mountain while on approach in level flight at an altitude of 2,400 feet. Navigational error by the crew resulting from their use of the incorrect navigational facility and their failure to adequately monitor the flight instruments. Improper IFR procedure. Lack of proper radio equipment. Playwright, Larry Shue, 39, killed.</t>
  </si>
  <si>
    <t>MAP</t>
  </si>
  <si>
    <t>Dnepropetrovsk - Moscow</t>
  </si>
  <si>
    <t>CCCP-69321</t>
  </si>
  <si>
    <t>The plane crashed en route after a fire in the No. 1 engine which led to the seperation of the outer wing.</t>
  </si>
  <si>
    <t>Air Carriers Express Services Inc</t>
  </si>
  <si>
    <t>Parachuting</t>
  </si>
  <si>
    <t>Cessna 208 Caravan I</t>
  </si>
  <si>
    <t>N551CC</t>
  </si>
  <si>
    <t>208-00017</t>
  </si>
  <si>
    <t>Lost power and spiraled into the ground after takeoff. Contaminated fuel. Overloaded.</t>
  </si>
  <si>
    <t>Air Albatross</t>
  </si>
  <si>
    <t>ZK-EHT</t>
  </si>
  <si>
    <t>402B-0304</t>
  </si>
  <si>
    <t>Crashed into power lines.</t>
  </si>
  <si>
    <t>PT-GKA</t>
  </si>
  <si>
    <t>The pilot of the cargo plane stayed at a low altitude after taking off in IMC conditons and crashed.</t>
  </si>
  <si>
    <t>Pel Air</t>
  </si>
  <si>
    <t>Sidney - Brisbane</t>
  </si>
  <si>
    <t>IAI 1124 Westwind</t>
  </si>
  <si>
    <t>VH-IWJ</t>
  </si>
  <si>
    <t>After attaining 5,000 ft. the cargo plane lost control crashed into Botany Bay after taking off from Sydney.</t>
  </si>
  <si>
    <t>Sabeni</t>
  </si>
  <si>
    <t>Beni - La Paz</t>
  </si>
  <si>
    <t>CP-1593</t>
  </si>
  <si>
    <t>Crashed into mountains while en route.</t>
  </si>
  <si>
    <t>CCCP-87803</t>
  </si>
  <si>
    <t>Crashed into a mountain slope after taking off in bad weather. Instructions to climb normally were delayed because of traffic.</t>
  </si>
  <si>
    <t>Mountain Air Cargo</t>
  </si>
  <si>
    <t>State College - Pittsburgh</t>
  </si>
  <si>
    <t>N3257</t>
  </si>
  <si>
    <t>The cargo plane struck high ground while en route. Pilot error. Altitude not maintained. Improper clearance.</t>
  </si>
  <si>
    <t>XY-ADS</t>
  </si>
  <si>
    <t>The cargo plane overfew the runway and crashed one mile beyond the end.</t>
  </si>
  <si>
    <t>Jet Alaska</t>
  </si>
  <si>
    <t>Anchorage - Juneau</t>
  </si>
  <si>
    <t>Learjet 24XR</t>
  </si>
  <si>
    <t>N456JA</t>
  </si>
  <si>
    <t>24-265</t>
  </si>
  <si>
    <t>The air ambulance crashed into a mountain at 3,500 ft. while attempting to land. Crew became lost and disoriented and made a premature descent.</t>
  </si>
  <si>
    <t>Air Taxi- Hermans Air Inc.</t>
  </si>
  <si>
    <t>Cessna 208</t>
  </si>
  <si>
    <t>N9241F</t>
  </si>
  <si>
    <t>208-00006</t>
  </si>
  <si>
    <t>A total loss of power was experienced on takeoff due to the fuel selectors being in the off position. The pilot attempted to restart the engine during which time the aircraft entered a stall and collided with the terrain. Checklist not used. Fuel tank selector in wrong position.</t>
  </si>
  <si>
    <t>54-2817</t>
  </si>
  <si>
    <t>Crashed during a test flight.</t>
  </si>
  <si>
    <t>Bethel, AK - Quinhagaki, AK</t>
  </si>
  <si>
    <t>N74DJ</t>
  </si>
  <si>
    <t>The aircraft crashed on the frozen level tundra at night while on a part 135 air taxi flight. The investigation revealed the commercial rated air taxi pilot did not have a 135 air taxi check ride or competency check. The pilot's certificate prohibited him to carry passengers for hire at night or more than 50 mile cross country flight. At time of the accident the weather was below VFR conditions and the pilot did not receive a weather briefing. Continued VFR flight into IMC.</t>
  </si>
  <si>
    <t>Military - Indonesian Air Force</t>
  </si>
  <si>
    <t>A-1322</t>
  </si>
  <si>
    <t>Boeing B-737-266</t>
  </si>
  <si>
    <t>SU-AYH</t>
  </si>
  <si>
    <t>21191/450</t>
  </si>
  <si>
    <t>Hijacking. While on the ground at Malta to refuel the aircraft was stormed by Egyptian forces. During the fight, several hand grenades were thrown into the cabin causing a fire.</t>
  </si>
  <si>
    <t>Shot down by South African anti-aircraft fire.</t>
  </si>
  <si>
    <t>Arrow Airways</t>
  </si>
  <si>
    <t>MF1285R</t>
  </si>
  <si>
    <t>Gander - Fort Campbell, KY</t>
  </si>
  <si>
    <t>McDonnell Douglas DC-8 Super 63PF</t>
  </si>
  <si>
    <t>N950JW</t>
  </si>
  <si>
    <t>46058/433</t>
  </si>
  <si>
    <t>The aircraft stalled and crashed during takeoff. Two-hundred-forty-four members of the 101st Airborne Division from Fort Campbell, Kentucky  were killed in the accident. There is controversy surrounding this crash. The majority opinion of the board was that the cause of the sequence leading up to the stall and crash could not be determined, with icing a possibility. The minority opinion was that the crash was possibly caused by detonation of an explosive device of unknown origin in a cargo compartment which led to an in-flight fire and loss of control of the aircraft.</t>
  </si>
  <si>
    <t>Nepal</t>
  </si>
  <si>
    <t>Short SC7- Skyvan</t>
  </si>
  <si>
    <t>RAN-23</t>
  </si>
  <si>
    <t>SH-1978</t>
  </si>
  <si>
    <t>Guntersville - Dallas/Ft. Worth</t>
  </si>
  <si>
    <t>N711Y</t>
  </si>
  <si>
    <t>The plane crash landed into a field and struck a pole then continued into trees after dense smoke filled the plane and cockpit. The fire most likely started in a defective cabin heater but was not determined for sure. Singer Rick Nelson, 45, fiancÃ©e Helen Blair, 27, soundman Clark Russell and the members of his back-up group The Stone Canyon Band, Andy Chapin, 20, Rick Intveld, 22, Bobby Neal, 38, and Patrick Woodward, 35 were killed. Both pilots survived after climbing out the cockpit windows. Nelson had purchased the DC-3 in May 1985 from Jerry Lee Lewis and the craft had been forced to make two emergency landings in the previous six months. Nelson and his band were en route to perform at the half-time festivities at the Cotton Bowl.</t>
  </si>
  <si>
    <t>Aerovias de Guatemala SA</t>
  </si>
  <si>
    <t>Guatemala City - Flores</t>
  </si>
  <si>
    <t>Sud-Aviation  Caravelle VI-N</t>
  </si>
  <si>
    <t>HC-BAE</t>
  </si>
  <si>
    <t>After initiating an overshoot and attempting to land for a second time, the plane crashed into a hilly area in the jungle. There were low lying clouds in the area.</t>
  </si>
  <si>
    <t>Bell 296B</t>
  </si>
  <si>
    <t>N1498W</t>
  </si>
  <si>
    <t>The purpose of the flight was to take a news crew to a location to cover a story. The news crew had attempted to hire another helicopter, but that operator refused due to forecast low visibility. This pilot, however, agreed to fly. Although he was certified for instrument flight in airplanes, the pilot was not qualified for instrument flight in helicopters, nor was the helicopter certified for instrument flight. The helicopter crashed &amp; burned approximately 100' from the highway near a power line crossing. Impact occurred while the helicopter was in a shallow descent, heading away from the highway &amp; parallel with the power line. Continued VFR flight into IMC. Overconfidence in personal ability.</t>
  </si>
  <si>
    <t>Sao Paulo - Belo Horizonte</t>
  </si>
  <si>
    <t>Boeing B-737-2A1</t>
  </si>
  <si>
    <t>PP-SME</t>
  </si>
  <si>
    <t>20096/190</t>
  </si>
  <si>
    <t>The crew accidently tried to take off from a taxiway. The takeoff was aborted but the aircraft overran the runway and collided with a embankment and broke in two. There was heavy fog in the area.</t>
  </si>
  <si>
    <t>Aerocalifornia</t>
  </si>
  <si>
    <t>Villa Constitucion - Los Mochis</t>
  </si>
  <si>
    <t>Douglas DC-3A-178</t>
  </si>
  <si>
    <t>XA-IOR</t>
  </si>
  <si>
    <t>The plane tried to land at Los Mochis but had to divert to Las Lomitas because of fog. The airport was not approved for commercial flights and the plane crashed into a hill near the airport while attempting to land.</t>
  </si>
  <si>
    <t>GLM Aviation</t>
  </si>
  <si>
    <t>9Q-CWT</t>
  </si>
  <si>
    <t>Crashed while attempting to make a forced landing.</t>
  </si>
  <si>
    <t>Taipei - Makung</t>
  </si>
  <si>
    <t>Boeing B-737-281</t>
  </si>
  <si>
    <t>B-1870</t>
  </si>
  <si>
    <t>20226/168</t>
  </si>
  <si>
    <t>The aircraft crashed into the sea during an attempted go-around after a missed landing attempt due to a burst nose gear tire.</t>
  </si>
  <si>
    <t>CCCP-46423</t>
  </si>
  <si>
    <t>The aircraft entered a left bank and turn, stalled and crashed 5 miles short of the runway. Failure of the autofeather sensor circuit breaker caused propellers to feather.</t>
  </si>
  <si>
    <t>Taxair</t>
  </si>
  <si>
    <t>Cessna 425 Conquest</t>
  </si>
  <si>
    <t>HB-LLS</t>
  </si>
  <si>
    <t>Simmons Airlines</t>
  </si>
  <si>
    <t>Detroit, MI - Alpena, MI</t>
  </si>
  <si>
    <t>N1356P</t>
  </si>
  <si>
    <t>After a missed approach due to bad weather, the plane was cleared for an ILS approach but crashed in a wooded area, short of the runway. The flight crew's continued descent of the airplane below the glideslope and through the published decision height without obtaining visual reference of the runway for undetermined reasons.</t>
  </si>
  <si>
    <t>PK-NCF</t>
  </si>
  <si>
    <t>108/15N</t>
  </si>
  <si>
    <t>Crashed into high ground at 1, 900 ft. while flying IFR in rain.</t>
  </si>
  <si>
    <t>Goose Bay Air Services</t>
  </si>
  <si>
    <t>Snegamook Lake - Goose Bay</t>
  </si>
  <si>
    <t>C-FAGM</t>
  </si>
  <si>
    <t>A fatigue initiated crack in the number nine cylinder head caused the engine to run rough and lose power. While the pilot was manoeuvring for the precautionary landing in whiteout conditions, the aircraft crashed. At impact, the fuel cells ruptured, and a fire erupted which destroyed the aircraft.</t>
  </si>
  <si>
    <t>Ministerstvo Obshchestvo Mashinostroyeniya</t>
  </si>
  <si>
    <t>Antonov An-12AP</t>
  </si>
  <si>
    <t>CCCP-11795</t>
  </si>
  <si>
    <t>Undershot the runway, overturned and caught fire.</t>
  </si>
  <si>
    <t>Sepecat Jaguar A</t>
  </si>
  <si>
    <t>The jet fighter crashed into a school shortly after taking off after experiencing engine failure.</t>
  </si>
  <si>
    <t>Military - Mozambique Air Force</t>
  </si>
  <si>
    <t>Pemba - Maputo</t>
  </si>
  <si>
    <t>The aircraft crashed while making an emergency return to the airfield after experiencing engine failure on takeoff.</t>
  </si>
  <si>
    <t>Mexico City - Puerto Vallarta</t>
  </si>
  <si>
    <t>Boeing B-727-264</t>
  </si>
  <si>
    <t>XA-MEM</t>
  </si>
  <si>
    <t>22414/1748</t>
  </si>
  <si>
    <t>While climbing through 29,000 feet, an overheated tire exploded in the wheel well after takeoff and damaged the hydrauliand electrical systems of the aircraft. The plane lost control and crashed. The tire had been serviced with air rather than nitrogen. The air, under high temperature and pressure, resulted in a chemical reaction within the tire itself which led to a explosion of the tire.</t>
  </si>
  <si>
    <t>N54340</t>
  </si>
  <si>
    <t>20845/1066</t>
  </si>
  <si>
    <t>Detonation of a explosive device in the passenger compartment causing four passengers to be sucked out.  The plane landed safely at Athens. The plastiexplosive was left under a seat by a woman carrying a Lebanese passport.</t>
  </si>
  <si>
    <t>Lockheed HC-130P Hercules</t>
  </si>
  <si>
    <t>66-0211</t>
  </si>
  <si>
    <t>Lost a wing in heavy turbulence at low altitude.</t>
  </si>
  <si>
    <t>Bogota - Saravena</t>
  </si>
  <si>
    <t>HK-2761</t>
  </si>
  <si>
    <t>Crashed into a 8,500 ft. mountain in poor weather.</t>
  </si>
  <si>
    <t>Military - El Salvador Air Force</t>
  </si>
  <si>
    <t>San Salvador - Panama City</t>
  </si>
  <si>
    <t>FAS-302</t>
  </si>
  <si>
    <t>Crashed into a hill following an engine fire.</t>
  </si>
  <si>
    <t>Bell UH-1H / Bell UH-1H (helicopters)</t>
  </si>
  <si>
    <t>Both helicopters crashed into a rice paddy after experiencing a mid-air collision.</t>
  </si>
  <si>
    <t>Air Lanka</t>
  </si>
  <si>
    <t>Colombo - Male, Maldives</t>
  </si>
  <si>
    <t>Lockheed L-1011-100</t>
  </si>
  <si>
    <t>4R-ULD</t>
  </si>
  <si>
    <t>Detonation of an explosive device in the rear section of the cabin while on the ground and passengers were boarding. The aircraft was named City of Colombo.</t>
  </si>
  <si>
    <t>Yakovlev Yak-40</t>
  </si>
  <si>
    <t>CCCP-87301</t>
  </si>
  <si>
    <t>Crashed on a test flight.</t>
  </si>
  <si>
    <t>Air Taxi - Islip Airco Inc.</t>
  </si>
  <si>
    <t>AtlantiCity, NJ - AtlantiCity, NJ</t>
  </si>
  <si>
    <t>Cessna 414A</t>
  </si>
  <si>
    <t>N414NY</t>
  </si>
  <si>
    <t>414A0242</t>
  </si>
  <si>
    <t>During takeoff the pilot was not able to pull back the control wheel more than 2 inches. He aborted the takeoff late and was not able to stop the plane before it ran off the runway and collided with a car. Delayed aborted takeoff. Restricted elevator control movement.</t>
  </si>
  <si>
    <t>Dassault Breguet Atlantique</t>
  </si>
  <si>
    <t>Crashed in the vicinity of Day Mountain in heavy rain and low clouds.</t>
  </si>
  <si>
    <t>Military - ArmÃ©e de l'Air Malgache</t>
  </si>
  <si>
    <t>Flew into the side of a mountain in poor weather.</t>
  </si>
  <si>
    <t>Cairo - Alexandia</t>
  </si>
  <si>
    <t>SU-GAD</t>
  </si>
  <si>
    <t>Crashed short of runway and collided with a building during a sandstorm.</t>
  </si>
  <si>
    <t>Loganair</t>
  </si>
  <si>
    <t>Glasgow - Port Ellen</t>
  </si>
  <si>
    <t>G-BGPC</t>
  </si>
  <si>
    <t>The crew mistook Laphroaig for Port Ellen and crashed into a hill. Decision to allow the handling pilot to carry out a visual approach in unsuitable meteorological conditions. An error in visual navigation was a contributory factor.</t>
  </si>
  <si>
    <t>63-7983</t>
  </si>
  <si>
    <t>18600/639</t>
  </si>
  <si>
    <t>Crashed while attempting to landing.</t>
  </si>
  <si>
    <t>Grand Canyon Airlines / Helitech</t>
  </si>
  <si>
    <t>Grand Canyon - Grand Canyon</t>
  </si>
  <si>
    <t>de Havilland Can. DHC-6 -300/ Bell 206B</t>
  </si>
  <si>
    <t>N76GC/N6TC</t>
  </si>
  <si>
    <t>248 /</t>
  </si>
  <si>
    <t>Midair collision. Inadequate visual lookout on the part of  both aircraft. Twenty killed on the de Havilland and  five on the Helitech. The failure of the flightcrew of both aircraft to see and avoid each other for undetermined reasons.</t>
  </si>
  <si>
    <t>Penza - Simferopol</t>
  </si>
  <si>
    <t>CCCP-65142</t>
  </si>
  <si>
    <t>The aircraft overan the runway after an aborted takeoff. Passenger died of heart attack.</t>
  </si>
  <si>
    <t>CCCP-65120</t>
  </si>
  <si>
    <t>The aircraft crashed in a forest after an in-flight fire caused by baggage that ignited in the rear cargo hold led to loss of contol of the aircraft.</t>
  </si>
  <si>
    <t>Military - Zimbabwe Air Force</t>
  </si>
  <si>
    <t>San Andreas, CA - Death Valley, CA</t>
  </si>
  <si>
    <t>N3643W</t>
  </si>
  <si>
    <t>The aircraft struck a boulder as the aircraft climbed up a five degree upsloping ridge then nosed into the ground and burst into flames. Pilot disregarded performance data. Overconfidence in aircraft's ability.</t>
  </si>
  <si>
    <t>Leeward Islands Air Transport</t>
  </si>
  <si>
    <t>Vieux Fort - Kingstown</t>
  </si>
  <si>
    <t>V2-LCJ</t>
  </si>
  <si>
    <t>Tegucigalpa - Duzuna</t>
  </si>
  <si>
    <t>Lockheed C130D</t>
  </si>
  <si>
    <t>Crashed into the jungle in poor weather conditions as it approached Durzana Air Base.</t>
  </si>
  <si>
    <t>Malakal - Khartoum</t>
  </si>
  <si>
    <t>ST-ADY</t>
  </si>
  <si>
    <t>Shot down by SPLA rebels with surface-to-air missiles shortly after takeoff.</t>
  </si>
  <si>
    <t>McDermitt, OR - Burns, OR</t>
  </si>
  <si>
    <t>N73569</t>
  </si>
  <si>
    <t>During the pilot's attempt to reverse direction at the end of the gorge the aircraft stalled and a loss of control followed. A stall/spin maneuver resulted placing the aircraft in an uncontrolled descent into the terrain. Improper inflight planning/decision. Airspeed not maintained.</t>
  </si>
  <si>
    <t>Denver Air Center</t>
  </si>
  <si>
    <t>Lander, WY - Riverton, WY</t>
  </si>
  <si>
    <t>N2727A</t>
  </si>
  <si>
    <t>Collided with rising terrain while taking off, 1.5 miles past the end of the runway. Spatial disorientation of the pilot-in-command due to a physical impairment.</t>
  </si>
  <si>
    <t>Southwest Airlift</t>
  </si>
  <si>
    <t>Little Rock - Texarkana</t>
  </si>
  <si>
    <t>Howard 250</t>
  </si>
  <si>
    <t>N252K</t>
  </si>
  <si>
    <t>On takeoff the cargo plane pitched up, rolled inverted and crashed. Improperly loaded. Alcohol impairment of the pilot and co-pilot.</t>
  </si>
  <si>
    <t>Aeromexico / Private</t>
  </si>
  <si>
    <t>Tijuana - Los Angeles</t>
  </si>
  <si>
    <t>MD Douglas DC-9-32 / Piper PA-28-181</t>
  </si>
  <si>
    <t>XA-JED/N4891F</t>
  </si>
  <si>
    <t>47356/470 /</t>
  </si>
  <si>
    <t>A midair collision occurred between a DC-9, attempting to land at LAX  and a Piper at 6,560 ft. over Cerritos, California. The Piper struck and knocked the horizontal and vertical stabilizer off the DC-9. The Piper fell into an unoccupied playground.  The DC-9 crashed into a neighborhood destroying eleven homes and damaging seven others. Sixty-four on the DC-9, three on the Cessna and 15 on the ground were killed. The pilot of the Piper inadvertently entered the LAX Terminal Control Area. The inadvertent and unauthorized entry of the PA-28 into the Los Angeles Terminal Control Area. The limitations of the 'see and avoid' concept to ensure traffiseparation under the conditions of the conflict.</t>
  </si>
  <si>
    <t>Peninsula Air Services</t>
  </si>
  <si>
    <t>Tullamarine - Leongatha</t>
  </si>
  <si>
    <t>VH-RED</t>
  </si>
  <si>
    <t>402-0130</t>
  </si>
  <si>
    <t>The air ambulance flight crashed on takeoff due to engine failure.</t>
  </si>
  <si>
    <t>Bombay-Karachi-Frankfurt-New York</t>
  </si>
  <si>
    <t>N656PA</t>
  </si>
  <si>
    <t>20351/127</t>
  </si>
  <si>
    <t>While on the ground, four hijackers opened fire on the passengers and crew and threw grenades among them, killing 16 passengers, one crew member and one ground crew memeber. The aircraft was named Clipper Empress of the Seas.</t>
  </si>
  <si>
    <t>56-0468</t>
  </si>
  <si>
    <t>Overran the runway and crashed.</t>
  </si>
  <si>
    <t>Kondair</t>
  </si>
  <si>
    <t>G-BDTP</t>
  </si>
  <si>
    <t>The pilot, lacking experience overcorrected a movement in responding to windshear and couldn't  retain control when the aircraft entered a spiral dive as a result of the overcorrection.</t>
  </si>
  <si>
    <t>AtlantiSoutheast Airlines</t>
  </si>
  <si>
    <t>Sao Jose dos Campo - Manaus</t>
  </si>
  <si>
    <t>Embraer 120RT Brasilia</t>
  </si>
  <si>
    <t>N219AS</t>
  </si>
  <si>
    <t>On a delivery flight the aircraft struck a clound covered mountain at 4,300 ft. Crew did not follow the prescribed course.</t>
  </si>
  <si>
    <t>East Indonesia Air Taxi</t>
  </si>
  <si>
    <t>Mangole - Manado</t>
  </si>
  <si>
    <t>PK-ESC</t>
  </si>
  <si>
    <t>SH-1851</t>
  </si>
  <si>
    <t>Crash into a mountain.</t>
  </si>
  <si>
    <t>Southern Air Transport</t>
  </si>
  <si>
    <t>Kelly AFB - Warner Robins AFB</t>
  </si>
  <si>
    <t>N15ST</t>
  </si>
  <si>
    <t>The cargo plane lost altitude and crashed inverted. The use by the carrier of a non-approved device designed to raise the elevator during loading operations which was not properly stowed by the flight crew and which lodged in the controls, preventing the flight crew from controlling the airplane during take-off.</t>
  </si>
  <si>
    <t>LET 410MT Turbojet</t>
  </si>
  <si>
    <t>CCCP-67264</t>
  </si>
  <si>
    <t>Crashed into river on takeoff.</t>
  </si>
  <si>
    <t>Boeing 737-286</t>
  </si>
  <si>
    <t>EP-IRG</t>
  </si>
  <si>
    <t>20499/284</t>
  </si>
  <si>
    <t>Shiraz Airport was attacked by Iraqi aircraft. Passengers were deplaning at the time of the attack.</t>
  </si>
  <si>
    <t>Military - Chilian Navy</t>
  </si>
  <si>
    <t>Casa 212-M Aviocar 100</t>
  </si>
  <si>
    <t>Air Taxi - New London Flying Services Inc.</t>
  </si>
  <si>
    <t>Groton, CT - Fisher Island, NY</t>
  </si>
  <si>
    <t>Piper PA-28-181</t>
  </si>
  <si>
    <t>N3962M</t>
  </si>
  <si>
    <t>28-7890344</t>
  </si>
  <si>
    <t>A Cessna 182 taking off on Rwy 25 collided with a piper pa-28-181 which was landing on Rwy 12. The collision occurred in the intersection of the two runways. The two occupants of the Cessna were seriously injured and the two occupants of the piper were fatally injured in the accident. Both aircraft were destroyed by fire. VFR procedures not followed. Inadequate visual lookout.</t>
  </si>
  <si>
    <t>Government of Mozambique</t>
  </si>
  <si>
    <t>Lusaka - Maputo</t>
  </si>
  <si>
    <t>C9-CAA</t>
  </si>
  <si>
    <t>Crashed in the Lembombo mountains during a storm. President Samora Machel, president of Mozambique, killed. The aircraft descended below minima even though the crew did not have visual contact with Maputo. A GPWS warning was ignored and the plane hit high ground crashing onto a uphill slope. Navigational error. GPSW ignored. There is speculation that the plane was lured away from the correct flight path by a pirate radio beacon broadcasting on the same frequency as the Maputo Airport, disorienting the pilot.</t>
  </si>
  <si>
    <t>Yekaterinburg - Kuybyshev</t>
  </si>
  <si>
    <t>CCCP-65766</t>
  </si>
  <si>
    <t>The plane crashed and burst into flames after a straight-in hard landing without leveling off.</t>
  </si>
  <si>
    <t>Private - WNBC</t>
  </si>
  <si>
    <t>Traffireporting</t>
  </si>
  <si>
    <t>Enstrom F-28F</t>
  </si>
  <si>
    <t>N8617B</t>
  </si>
  <si>
    <t>The helicopter was contracted by NBC to make daily highway traffiobservations in the New York City area. The pilot and passenger, Jane Dornacker, a NBC radio traffireporter, were flying in a northerly direction along manhattan's west side at an altitude of about 75 feet. Witnesses observed the aircraft's main rotor blades stop, the aircraft descended rapidly, struck the top of a chain link fence at a river pier, crashed into the HudsonRiver and sank in 15 to 20 feet of water. Investigation revealed the sprag clutch was inadequately lubricated, had 'rolled over' in the opposite direction of its design and the sprag assembly was damaged. Several sprags and both activating springs were broken and different size sprags were installed. An unauthorized, overhauled clutch had been installed in the aircraft. Dornacker had survived another helicopter crash earlier in the year.</t>
  </si>
  <si>
    <t>Lahore - Peshawar</t>
  </si>
  <si>
    <t>AP-AUX</t>
  </si>
  <si>
    <t>Crashed short of the runway on approach, broke up and landed inverted. Crew error. The aircraft was allowed to descent below MDA. Crew did not properly monitor the altitude.</t>
  </si>
  <si>
    <t>Mil Mi-17 (helicopter)</t>
  </si>
  <si>
    <t>Either mechanical failure, weather or ground fire from Contra rebels brought the helicopter down.</t>
  </si>
  <si>
    <t>Bakhtaran - Zahedan</t>
  </si>
  <si>
    <t>Struck the side of a mountain near the Pakistani border. Crew error. Descent below minimum safe altitude with a defective altimeter and in spite of warnings from the ATC.</t>
  </si>
  <si>
    <t>British International Helicopters</t>
  </si>
  <si>
    <t>Boeing-Vertol Chinook</t>
  </si>
  <si>
    <t>G-BWFC</t>
  </si>
  <si>
    <t>MJ004</t>
  </si>
  <si>
    <t>The helicopoter crashed into the North Sea while carrying oil workers back to Sumburgh. Rotor failure.</t>
  </si>
  <si>
    <t>Military - Afghan Republican Air Force</t>
  </si>
  <si>
    <t>Minsk - Berlin</t>
  </si>
  <si>
    <t>CCCP-65795</t>
  </si>
  <si>
    <t>The aircraft crashed after landing on the wrong runway in fog. The crew did not understand the English instructions that the right runway was closed for repairs.</t>
  </si>
  <si>
    <t>Lanzhou - Chengdu</t>
  </si>
  <si>
    <t>B-3413</t>
  </si>
  <si>
    <t>The No. 2 engine failed due to severe icing conditions 30 minutes after leaving Lanzhou. With the prop feathered, the plane crashed before reaching the airport.</t>
  </si>
  <si>
    <t>Iraqi Airways</t>
  </si>
  <si>
    <t>Baghdad - Amman</t>
  </si>
  <si>
    <t>Boeing B-737-270C</t>
  </si>
  <si>
    <t>YI-AGJ</t>
  </si>
  <si>
    <t>Hijacking.  While on a flight from Baghdad to Amman, hijackers exploded a hand grenade in the passenger cabin. While making an emergency descent a second hand grenade exploded in the cockpit causing the plane to lose control crash, break in two and catch fire.</t>
  </si>
  <si>
    <t>Sunflower Airlines</t>
  </si>
  <si>
    <t>Savu Savu - Nadi</t>
  </si>
  <si>
    <t>DQ-FEF</t>
  </si>
  <si>
    <t>The aircraft banked ninety degrees and crashed short of the runway. Loss of control due to mechanical failure. Use of a unsecured nonstandard flap attachment pin.</t>
  </si>
  <si>
    <t>Military - Spanish Air Force.</t>
  </si>
  <si>
    <t>Bata - Malabo</t>
  </si>
  <si>
    <t>CASA 212-100</t>
  </si>
  <si>
    <t>T-12B-32</t>
  </si>
  <si>
    <t>The domestiflight crashed off the island of Bioko and sending a distress message. Engine failure.</t>
  </si>
  <si>
    <t>Abidjan - Rio de Janeiro</t>
  </si>
  <si>
    <t>Boeing B-707-379C</t>
  </si>
  <si>
    <t>PP-VJK</t>
  </si>
  <si>
    <t>19822/726</t>
  </si>
  <si>
    <t>The plane crashed in the jungle while returning to Abidjan after taking off with the No. 1 engine on fire.</t>
  </si>
  <si>
    <t>Trillium Air</t>
  </si>
  <si>
    <t>C-GIRH</t>
  </si>
  <si>
    <t>Crashed into Lake Ontario. Both passenger and pilot were rescued by a helicopter. The pilot later died.</t>
  </si>
  <si>
    <t>Asrmara - Addis Ababa</t>
  </si>
  <si>
    <t>Crashed after taking off from Johannes IV Airport after attempting to return for an emergency landing. The crew radioed they were having technical difficulties three minutes after taking off. While attempting to return to the airport the plane crashd. Mechanical malfunction.</t>
  </si>
  <si>
    <t>Skywest Airlines / Private.</t>
  </si>
  <si>
    <t>Pocatello - Salt Lake City</t>
  </si>
  <si>
    <t>Swearingen SA-226TC / Mooney M-20C</t>
  </si>
  <si>
    <t>N163SW / N6485U</t>
  </si>
  <si>
    <t>TC-327 /</t>
  </si>
  <si>
    <t>Midair collision with a Mooney M-20 at 7,000 ft. Ten killed on the Swearingen and none on the Mooney.  Procedures and directives not followed by the Mooney pilot. Lack of navigational vigilance by the Mooney instructor pilot which led to the authorized intrusion into the Salt Lake City airport radar service area. Contributing factor was the absence of a Mode-C transponder on the Mooney airplane and the limitations of the air trafficontrol system to provide collision protection.</t>
  </si>
  <si>
    <t>California Air Charter</t>
  </si>
  <si>
    <t>Ontario, CA - Las Vegas, NV</t>
  </si>
  <si>
    <t>N9613F</t>
  </si>
  <si>
    <t>208-00106</t>
  </si>
  <si>
    <t>While en route the cargo plane began a gradual descent until it impacted a mountain at 6,500 ft.  Altitude not maintained. Inadvertent descent by pilot. Pilot fatigue (lack of sleep).</t>
  </si>
  <si>
    <t>Air Reconnaissance Unit of Liberia</t>
  </si>
  <si>
    <t>Cessna U-27A Caravan I</t>
  </si>
  <si>
    <t>ARU-021</t>
  </si>
  <si>
    <t>208-00044</t>
  </si>
  <si>
    <t>Aero France</t>
  </si>
  <si>
    <t>Learjet 55</t>
  </si>
  <si>
    <t>F-GDHR</t>
  </si>
  <si>
    <t>55-070</t>
  </si>
  <si>
    <t>Rabaul - Hoskins</t>
  </si>
  <si>
    <t>Embraer 110P2 Bandeirante</t>
  </si>
  <si>
    <t>P2-RDM</t>
  </si>
  <si>
    <t>110-262</t>
  </si>
  <si>
    <t>Ditched into the sea in poor weather conditions.</t>
  </si>
  <si>
    <t>Shot down by a Stinger missile by Afghan guerillas.</t>
  </si>
  <si>
    <t>Skyworld Airlines (Ports of Call Inc.)</t>
  </si>
  <si>
    <t>Boeing B-707-323B</t>
  </si>
  <si>
    <t>N712PC</t>
  </si>
  <si>
    <t>Northwest Airlink</t>
  </si>
  <si>
    <t>N160FB</t>
  </si>
  <si>
    <t>While approaching to land the plane suddenly yawed to the left, rolled right and struck ground left of the runway. It then skidded into 3 ground vehicles and caught fire. The captain's inability to control the airplane in an attempt to recover from an asymmetripower condition at low speed following his intentional use of the beta mode of propeller operation to descend and slow the airplane rapidly on final approach for landing. The fatalities were attributed to a post crash fire, lack of fire-blocking material, and poorly designed aircraft components. Improper use of powerplant controls. Improper maintenance adjustment.</t>
  </si>
  <si>
    <t>Antonov An-26</t>
  </si>
  <si>
    <t>CCCP-26007</t>
  </si>
  <si>
    <t>The cargo plane struck the side of a mountain while setting up for the approach. The ATC didn't monitor the plane for at least  2 minutes after observing the plane taking a wrong course. When the ATC tried to contact the plane to tell them of the mistake the crew never responded because communications in the vicinity of the mountain blocked the signal.</t>
  </si>
  <si>
    <t>Boeing KC-135</t>
  </si>
  <si>
    <t>60-0361</t>
  </si>
  <si>
    <t>18136/475</t>
  </si>
  <si>
    <t>Stalled and went into a spin during a low-level refueling practice. The stall was propagated by the wake of a B-52.</t>
  </si>
  <si>
    <t>California Air National Guard</t>
  </si>
  <si>
    <t>F-4C Phantom jet fighter</t>
  </si>
  <si>
    <t>Dean Paul 'Dino' Martin, 35, son of entertainer Dean Martin was killed when the Phantom jet he was piloting crashed into the San Bernardino Mountains. Permission was given by March Air Force Base ATC to perform a 'maximum climb' takeoff. The aircraft was seen disappearing into a scattered cloud ceiling at 4,700 feet.  Radar contact was lost 9 minutes into the flight. The crash site was found on the 3rd day of searching in the San Bernardino Mountains. An investigation revealed the aircraft flew, inverted, into a solid wall of granite between two mountain peaks at an altitude of 3,750 feet  and at an estimated speed of 560 mph. The aircraft was literally pulverized into the granite. The 'maximum climb' takeoff, g forces associated with this type of flight and the dense cloud cover negatively affected the pilots ability to know his position and aircraft attitude.</t>
  </si>
  <si>
    <t>Connie Kalitta Services</t>
  </si>
  <si>
    <t>Denver - Vail</t>
  </si>
  <si>
    <t>Learjet 24A</t>
  </si>
  <si>
    <t>N31SK</t>
  </si>
  <si>
    <t>24-118</t>
  </si>
  <si>
    <t>The air ambulance impacted a mountain at 8,000 ft. while circling to land. Improper planned approach. Improper altitude maintained. Inadequate preflight planning. Approach charts inaccurate.</t>
  </si>
  <si>
    <t>Shot down by a Pakistani F-16 jet fighter firing an air-to-air missile.</t>
  </si>
  <si>
    <t>Local Flight</t>
  </si>
  <si>
    <t>N967JW</t>
  </si>
  <si>
    <t>The aircraft was on the last leg of a commuter flight when it crashed in a heavily wooded area while making a VFR approach to Merrill Field. The plane struck the ground in a near vertical attitude. Fuel starvation. Auxiliary tank had fuel but the engines could not be restarted from those tanks.</t>
  </si>
  <si>
    <t>Scanex Air</t>
  </si>
  <si>
    <t>Hanover, West Germany - Skien, Norway</t>
  </si>
  <si>
    <t>Beechcraft King Air C90</t>
  </si>
  <si>
    <t>LN-KCR</t>
  </si>
  <si>
    <t>LJ-0793</t>
  </si>
  <si>
    <t>Crashed on approach five miles from it's destination.</t>
  </si>
  <si>
    <t>Banda Aceh - Medan</t>
  </si>
  <si>
    <t>PK-GNQ</t>
  </si>
  <si>
    <t>47741/836</t>
  </si>
  <si>
    <t>The aircraft crashed on approach during heavy rain after hitting an antenna. Windshear.</t>
  </si>
  <si>
    <t>Burlington Air Express</t>
  </si>
  <si>
    <t>Wichita - Kansas City</t>
  </si>
  <si>
    <t>Boeing 707-351C</t>
  </si>
  <si>
    <t>N144SP</t>
  </si>
  <si>
    <t>19209/510</t>
  </si>
  <si>
    <t>The cargo plane flew into the ground short of the runway despite warnings from the controller. Improper IFR procedure. Disregarded decision height. Disregarded warnings.</t>
  </si>
  <si>
    <t>Air-Lift Commuter</t>
  </si>
  <si>
    <t>Wilmington - Lumberton</t>
  </si>
  <si>
    <t>Swearingen SA-26TC Metro II</t>
  </si>
  <si>
    <t>N505LB</t>
  </si>
  <si>
    <t>TC-202</t>
  </si>
  <si>
    <t>The cargo plane lost the No. 2 engine while taking off and crashed into trees and caught fire. Poor in-flight planning. Emergency procedures not followed. The right engine did not have the latest welding process and failed causing a uncontained turbine failure.</t>
  </si>
  <si>
    <t>Sasco Air Lines</t>
  </si>
  <si>
    <t>ST-AIJ</t>
  </si>
  <si>
    <t>404-0612</t>
  </si>
  <si>
    <t>Shot down by rebels shortly after taking off.</t>
  </si>
  <si>
    <t>Tikis - Batagay</t>
  </si>
  <si>
    <t>Antonov 12BP</t>
  </si>
  <si>
    <t>CCCP-11418</t>
  </si>
  <si>
    <t>The cargo flight crew decided on a visual approach, ignored the GPWS warning and flew into a mountain.</t>
  </si>
  <si>
    <t>American Eagle</t>
  </si>
  <si>
    <t>San Juan, PR - Mayaguez, PR</t>
  </si>
  <si>
    <t>N432CA</t>
  </si>
  <si>
    <t>Improper maintenance in setting propeller flight idle blade angle and engine fuel flow resulting in a loss of control from an asymmetripower condition. A factor contributing to the accident was the pilot's unstabilized visual approach.</t>
  </si>
  <si>
    <t>Warsaw - New York City</t>
  </si>
  <si>
    <t>SP-LBG</t>
  </si>
  <si>
    <t>The No. 2 engine failed, causing an engine fire, cabin decompression, damage to the  No. 1 engine, loss of  elevator control and damage to the electrical system. A fire in the cargo hold was not detected because of damage to the fire warning system. While attempting to return to Warsaw and attempting a turn to land, the aircraft crashed into a forest, 9 miles short of the runway. The cause of the engine failure was an overheated bearing. The aircraft was named Tadeusz Kosciuszko.</t>
  </si>
  <si>
    <t>Air Manitoba</t>
  </si>
  <si>
    <t>Big Trout - Pickle Lake</t>
  </si>
  <si>
    <t>C-FADD</t>
  </si>
  <si>
    <t>The cargo plane lost the left wing while in a holding pattern. The left wing failed under normal flight loads as a result of a fatigue crack in the center section lower wing skin. Anomalies in the radiographs taken during mandatory non-destructive testing inspections were not correctly interpreted.</t>
  </si>
  <si>
    <t>Sayre, PA - Washington, District of Colombia</t>
  </si>
  <si>
    <t>N32774</t>
  </si>
  <si>
    <t>During initial climb after takeoff, smoke was observed in the cockpit. When the smoke became hvy, the plt decided to land. He attempted a forced landing on rising terrain in foggy conditions. Subsequently, the aircraft crashed into the side of the hill &amp; began burning. Electrical short and arcing leading to fire.</t>
  </si>
  <si>
    <t>YPFB Transportes Aereos</t>
  </si>
  <si>
    <t>Camiri - Santa Cruz</t>
  </si>
  <si>
    <t>CP-1018</t>
  </si>
  <si>
    <t>Crashed into high terrain in poor weather.</t>
  </si>
  <si>
    <t>PK-NUW</t>
  </si>
  <si>
    <t>Crashed into a ditch while attempting to land at Ruteng.</t>
  </si>
  <si>
    <t>Missionary Aviation Fellowship</t>
  </si>
  <si>
    <t>PK-MAM</t>
  </si>
  <si>
    <t>Crashed into a ravine while attempting to land.</t>
  </si>
  <si>
    <t>Travel Air Flug</t>
  </si>
  <si>
    <t>Cessna 501 Citation</t>
  </si>
  <si>
    <t>D-IAEC</t>
  </si>
  <si>
    <t>501-0203</t>
  </si>
  <si>
    <t>Crashed into an antenna. One of the pilots killed in this accident survived the September 6, 1971 Pan International accident.</t>
  </si>
  <si>
    <t>Rutaca</t>
  </si>
  <si>
    <t>YV-230C</t>
  </si>
  <si>
    <t>Kandahar - Kabul</t>
  </si>
  <si>
    <t>YA-BAL</t>
  </si>
  <si>
    <t>Shot down by rebels forces with a surface-to-air missile.</t>
  </si>
  <si>
    <t>Military - Peruvian Air Force</t>
  </si>
  <si>
    <t>Lima - Saposa</t>
  </si>
  <si>
    <t>FAP-392</t>
  </si>
  <si>
    <t>Crashed into a gorge near the Jerache River  while en route on a domestiflight in adverse weather conditions.</t>
  </si>
  <si>
    <t>CCCP-87826</t>
  </si>
  <si>
    <t>The aircraft landed at a high rate of speed and a go-around was initiated but then aborted. The aircraft overran the runway, crashed into trees and caught fire.</t>
  </si>
  <si>
    <t>Heho - Mong Hsat</t>
  </si>
  <si>
    <t>XY-ADP</t>
  </si>
  <si>
    <t>Crashed into mountains at 8,200 ft. 20 minutes after leaving Heho.</t>
  </si>
  <si>
    <t>Manila - Baguio</t>
  </si>
  <si>
    <t>RP-C1015</t>
  </si>
  <si>
    <t>The aircraft crashed into Mt. Ugu in monsoon rains and heavy fog while preparing to land at Baguio.</t>
  </si>
  <si>
    <t>68-10945</t>
  </si>
  <si>
    <t>The aircraft was doing a drop and pulled up too late. The airplane skidded 1,000 yards down a dirt runway and struck a military vehicle, killing an Army soldier. The plane then impacted trees and broke up.</t>
  </si>
  <si>
    <t>Brazzaville - Paris</t>
  </si>
  <si>
    <t>Hijacked while en route from Rome, Italy to Paris, France. The hijacker killed one male passenger when the plane landed at Cointrin Airport in Switzerland to refuel, after which the plane was stormed by security personnel.</t>
  </si>
  <si>
    <t>Belize Air International Ltd.</t>
  </si>
  <si>
    <t>Mexico City - Miami</t>
  </si>
  <si>
    <t>Boeing B-377 Stratofreighter</t>
  </si>
  <si>
    <t>HI-481</t>
  </si>
  <si>
    <t>The cargo plane crashed on a roadway into a restaurant after taking off  in adverse weather conditions. Overloaded. Cargo shifted on takeoff.</t>
  </si>
  <si>
    <t>DHL</t>
  </si>
  <si>
    <t>N28ST</t>
  </si>
  <si>
    <t>23-013</t>
  </si>
  <si>
    <t>The cargo plane crashed into trees while attempting to land. Engine failure.</t>
  </si>
  <si>
    <t>Santiago - Calama</t>
  </si>
  <si>
    <t>CC-CHJ</t>
  </si>
  <si>
    <t>The landing gear failed after the aircraft touched down 520 meters short of the runway, broke in two and caught fire.</t>
  </si>
  <si>
    <t>China Southwest Airlines</t>
  </si>
  <si>
    <t>Beijing - Chongqing</t>
  </si>
  <si>
    <t>B-222</t>
  </si>
  <si>
    <t>The aircraft crashed 10 minutes before its scheduled landing. Fire in and failure of the No. 4 engine led to separation of the pylon and engine and loss of control of the aircraft. Overheating of the feathering oil. Poor maintenance procedures.</t>
  </si>
  <si>
    <t>Northwest Airlines</t>
  </si>
  <si>
    <t>Detroit, MI - Phoenix, AZ</t>
  </si>
  <si>
    <t>McDonnell Douglas MD-82</t>
  </si>
  <si>
    <t>N312RC</t>
  </si>
  <si>
    <t>48090/1040</t>
  </si>
  <si>
    <t>The aircraft stalled and crashed during takeoff from Detroit Metropolitan Wayne County Airport. After liftoff, the wings of the airplane rolled to the left and right  and then the aircraft collided with obsticales northeast of the runway when the left wing struck light poles and the roof of a rental car agency. A 4-year-old girl, Cecilia Cichan, was the only survivor. Slats and flaps not extended. Crew's failure to use taxi checklist to ensure flaps and slats were extended. Lack of electrical power to the aircraft takeoff warning system. Cecelia is now married and earned a Psychology degree from the University of Alabama. Although she has made no publistatements or attended annual memorial services regarding the tragicrash, she corresponds with some of the crash victimsâ€™ loved ones.</t>
  </si>
  <si>
    <t>Oxaero Ltd.</t>
  </si>
  <si>
    <t>G-BGEO</t>
  </si>
  <si>
    <t>31-7405489</t>
  </si>
  <si>
    <t>Hat Yai - Phuket</t>
  </si>
  <si>
    <t>Boeing B-737-2P5</t>
  </si>
  <si>
    <t>HS-TBC</t>
  </si>
  <si>
    <t>22267/685</t>
  </si>
  <si>
    <t>The aircraft stalled and crashed into the ocean after the crew's attention was diverted to concern over another aircraft. Failure of the crew to monitor their airspeed. The pilot added power and raised the gear after the stick shaker activated but did not execute a recovery before hitting the sea.</t>
  </si>
  <si>
    <t>Hawker Siddeley HS-125-403B</t>
  </si>
  <si>
    <t>FAB2129</t>
  </si>
  <si>
    <t>Shot down by Afghan rebels on approach.</t>
  </si>
  <si>
    <t>Airbus A.300B4-203</t>
  </si>
  <si>
    <t>SU-BCA</t>
  </si>
  <si>
    <t>The plane landed too far down the runway, overran the runway, struck runway lights went through a fence and broke up.</t>
  </si>
  <si>
    <t>Cessna T210L</t>
  </si>
  <si>
    <t>N2545S</t>
  </si>
  <si>
    <t>After a dark night takeoff the aircraft was observed to execute a immediate left turn up a canyon into rising terrain. The plane stalled and crashed. Pilot misjudged proper rate of climb. Airspeed not maintained.</t>
  </si>
  <si>
    <t>Rangoon - Nyaung-U</t>
  </si>
  <si>
    <t>XY-AEL</t>
  </si>
  <si>
    <t>The aircraft crashed into a ridge at 1, 500 ft. in heavy rain while attempting to land at Nyaung-U Airport .</t>
  </si>
  <si>
    <t>Aeroejecutivos Colombia</t>
  </si>
  <si>
    <t>HK-2920</t>
  </si>
  <si>
    <t>The aircraft crashed while attempting to make an emergency landing.</t>
  </si>
  <si>
    <t>Milan - Koln</t>
  </si>
  <si>
    <t>Aerospatiale Alenia ATR-42-312</t>
  </si>
  <si>
    <t>I-ATRH</t>
  </si>
  <si>
    <t>Shortly after taking off from Milan and passing through FL147, the aircraft nosed down and crashed into a mountain, in icing conditions. Icing of the wings.</t>
  </si>
  <si>
    <t>CCCP-12162</t>
  </si>
  <si>
    <t>The plane overran the runway while attempting to take off crashed into a building and was destroyed.</t>
  </si>
  <si>
    <t>Air Taxi - Flying School of the Cascades Inc.</t>
  </si>
  <si>
    <t>Tacoma, WA - Bellingham, WA</t>
  </si>
  <si>
    <t>Cessna 310 N</t>
  </si>
  <si>
    <t>N4178Q</t>
  </si>
  <si>
    <t>310N0078</t>
  </si>
  <si>
    <t>The pilot became lost and while flying at a low altitude, crashed. Pilot did not maintain proper altitude. Fog, low ceiling.</t>
  </si>
  <si>
    <t>Air Malawi</t>
  </si>
  <si>
    <t>Blantyre - Lilongwe</t>
  </si>
  <si>
    <t>Shorts SC-7 Skyvan 3-100</t>
  </si>
  <si>
    <t>7Q-YMB</t>
  </si>
  <si>
    <t>SH-1971</t>
  </si>
  <si>
    <t>Shot down by rebels.</t>
  </si>
  <si>
    <t>Fort Nelson - Ross River</t>
  </si>
  <si>
    <t>C-GVYX</t>
  </si>
  <si>
    <t>Lack of communication at the company's maintenance facility led to the dispatch of the aircraft with an unsuitable gasket in the right engine and the subsequent loss of engine oil. A single-engine go-around was attempted when the combination of single-engine performance, a low cloud base, and high terrain surrounding a confined operating area made a successful overshoot uncertain. The flaps were fully retracted before the minimum speed for single-engine flight in the zero flap configuration was achieved.</t>
  </si>
  <si>
    <t>Denver, CO - Boise, ID</t>
  </si>
  <si>
    <t>N626TX</t>
  </si>
  <si>
    <t>45726/36</t>
  </si>
  <si>
    <t>During a snowstorm in Denver, the flight was delayed 27 minutes after de-icing. When the aircraft took off, the crew experienced a rapid rotation during takeoff, overturned and crashed. Icing. Failure of the captain to de-ice a second time.</t>
  </si>
  <si>
    <t>Kodiak - Homer</t>
  </si>
  <si>
    <t>Beechcraft 1900C</t>
  </si>
  <si>
    <t>N401RA</t>
  </si>
  <si>
    <t>UB-58</t>
  </si>
  <si>
    <t>The aircraft crash landed 200 yards short of the runway while attempting to land at Homer Airport. Failure of the crew to supervise the loading of the aircraft which resulted in a shift of the center of gravity which caused the plane to lose control when the flaps were lowered for landing.</t>
  </si>
  <si>
    <t>Flynn's Ferry Service</t>
  </si>
  <si>
    <t>Wellington - Christchurch</t>
  </si>
  <si>
    <t>ZK-SFB</t>
  </si>
  <si>
    <t>208-00059</t>
  </si>
  <si>
    <t>The cargo plane stalled, went into a spin and crashed into the sea. Icing. The aircraft did not have any airframe deicing equipment.</t>
  </si>
  <si>
    <t>B-11125</t>
  </si>
  <si>
    <t>Trans Colorado AL / Continental Express</t>
  </si>
  <si>
    <t>Denver, CO - Durango, CO</t>
  </si>
  <si>
    <t>Swearingen SA.227AC Metro</t>
  </si>
  <si>
    <t>N68TC</t>
  </si>
  <si>
    <t>AC-457</t>
  </si>
  <si>
    <t>The aircraft crashed while attempting to land in adverse weather conditions five miles short of the runway.  The captain choose VOR/DME approach instead of ILS.  The NTSB isssued a report that stated that the captain was a heavy user of cocaine and traces were found in his blood and urine.</t>
  </si>
  <si>
    <t>Taipei, Taiwan -  Mauritius - Johannesburg, South Africa</t>
  </si>
  <si>
    <t>Boeing B-747-244B</t>
  </si>
  <si>
    <t>ZS-SAS</t>
  </si>
  <si>
    <t>22171/488</t>
  </si>
  <si>
    <t>While over the Indian Ocean the crew contacted Mauritius approach control and reporting fire and smoke aboard. Three minutes after the last transmission the plane the plunged into the ocean 150 miles northeast of Mauritius. The fire caused incapacitation and disorientation of the crew, in-flight break-up and loss of control of the aircraft.  The fire originated in a front pallet on the right side in the upper deck cargo hold. The fire of unknown origin possibly (1) incapacitated the crew; (2) caused disorientation of the crew due to thick smoke; (3) caused crew distraction; (4) weakened the aircraft structure, causing an in-flight break-up; (5) burned through control cables or ; (6) caused loss of control due to deformation of the aircraft fuselage.</t>
  </si>
  <si>
    <t>Over the Andaman Sea</t>
  </si>
  <si>
    <t>Abu Dhabi - Bangkok</t>
  </si>
  <si>
    <t>Boeing B-707-3B5C</t>
  </si>
  <si>
    <t>HL-7406</t>
  </si>
  <si>
    <t>20522/855</t>
  </si>
  <si>
    <t>The plane crashed while on a flight from Abu Dhabi to Bangkok. Detonation of an explosive device in the passenger cabin left by two passengers who exited  the plane at Abu Dhabi. A 75 year old man and Korean woman were arrested as they tried to use fake passports to fly to Rome. While under guard, the man bit into a cyanide capsule and died. The woman, a North Korean agent, confessed to the crime.</t>
  </si>
  <si>
    <t>Cooper Skybird Air Charters</t>
  </si>
  <si>
    <t>5Y-EJS</t>
  </si>
  <si>
    <t>Crashed shortly after takeoff into a remote mountainous area.</t>
  </si>
  <si>
    <t>Los Angeles - San Fransisco</t>
  </si>
  <si>
    <t>British Aerospace BAe-146-200A</t>
  </si>
  <si>
    <t>N350PS</t>
  </si>
  <si>
    <t>E-2027</t>
  </si>
  <si>
    <t>A fired USAir employee, David Burke, after leaving a goodbye message to friends, shot both pilots with a .44 Magnum pistol. While the aircraft was cruising at 22,000 feet over the central California coast, the cockpit crew heard two shots in the passenger cabin and radioed a frantimessage to air trafficontrollers: 'Thereâ€™s gunfire aboard.' Moments later, the plane entered a high-speed nosedive and smashed onto the ground at 700 mph. Investigators sifting through the wreckage were able to retrieve the planeâ€™s cockpit voice recorder, which subsequently revealed the sounds of a commotion in the cockpit, three more shots, the groan of the pilot or co-pilot, and then a final shot.</t>
  </si>
  <si>
    <t>Military - Peruvian Naval Aviation</t>
  </si>
  <si>
    <t>AE-560</t>
  </si>
  <si>
    <t>The plane was observed during a fly-by to check that the landing gear was down. After attempting another approach the aircraft crashed into the sea. All members of the Alianza Lima soccer team killed. The pilots' lack of experience flying at night and misreading the manual for procedures in emergency situations.</t>
  </si>
  <si>
    <t>Britten-Norman BN-2A-2 Islander</t>
  </si>
  <si>
    <t>P2-MIB</t>
  </si>
  <si>
    <t>Cebu - Iligan</t>
  </si>
  <si>
    <t>Shorts 360-300</t>
  </si>
  <si>
    <t>EI-BTJ</t>
  </si>
  <si>
    <t>SH-3719</t>
  </si>
  <si>
    <t>Crashed into Mt. Munay at 5,000 ft. while approaching Maria Cristina for landing.</t>
  </si>
  <si>
    <t>Recife - Fernando de Noronha</t>
  </si>
  <si>
    <t>C-130-2468</t>
  </si>
  <si>
    <t>Crashed into the AtlantiOcean while en route for reasons unknown.</t>
  </si>
  <si>
    <t>Air Littoral</t>
  </si>
  <si>
    <t>Brussels - Bordeaux</t>
  </si>
  <si>
    <t>Embraer 120 Brasilia</t>
  </si>
  <si>
    <t>F-GEGH</t>
  </si>
  <si>
    <t>120-033</t>
  </si>
  <si>
    <t>Crashed short of the runway and struck trees in fog after being diverted due to the weather.</t>
  </si>
  <si>
    <t>Eugene Island</t>
  </si>
  <si>
    <t>Air Taxi - Petroleum Helicopters Inc.</t>
  </si>
  <si>
    <t>Aerospatiale SA-330J</t>
  </si>
  <si>
    <t>N3596N</t>
  </si>
  <si>
    <t>The helicopter crashed while attempting to land on an oil rig. Improper planned approach. Clearance not maintained.</t>
  </si>
  <si>
    <t>Alliance, AK - Chadron, NE</t>
  </si>
  <si>
    <t>N105GP</t>
  </si>
  <si>
    <t>402C0642</t>
  </si>
  <si>
    <t>Became disoriented while en route and crashed into trees on a ridge. Improper IFR procedure. Proper alititude not maintained.</t>
  </si>
  <si>
    <t>Southcentral Air</t>
  </si>
  <si>
    <t>Kenai, AK - Anchorage, AK</t>
  </si>
  <si>
    <t>N496SC</t>
  </si>
  <si>
    <t>31-7752077</t>
  </si>
  <si>
    <t>Lost the right engine while taking off and made a forced landing. Failure of the right engine cylinder failure. Improper use of throttle controls during the emergency.</t>
  </si>
  <si>
    <t>Panorama Air Tour</t>
  </si>
  <si>
    <t>Honolulu, HI - Molokai, HI</t>
  </si>
  <si>
    <t>N712AN</t>
  </si>
  <si>
    <t>31-7652151</t>
  </si>
  <si>
    <t>Flying between islands at night with no moon the aircraft disappeared and was never found. Radar showed the aircraft slowed and went in a spin after losing the left engine.</t>
  </si>
  <si>
    <t>Merpati Nasantara Airlines</t>
  </si>
  <si>
    <t>Samarinda - Berau</t>
  </si>
  <si>
    <t>PK-NUY</t>
  </si>
  <si>
    <t>Disappeared between Samarinda and Berau, Indonesia.</t>
  </si>
  <si>
    <t>Condor Flugdienst</t>
  </si>
  <si>
    <t>Stuttgart - Izmir</t>
  </si>
  <si>
    <t>Boeing B-737-230A</t>
  </si>
  <si>
    <t>D-ABHD</t>
  </si>
  <si>
    <t>22635/774</t>
  </si>
  <si>
    <t>The aircraft was off the ILS sidebeam and crashed into a hill on approach in poor weather. The crew used the wrong VOR and ILS. Pilot overconfidence and co-pilot inactivity during the approach.</t>
  </si>
  <si>
    <t>Phoenix Air</t>
  </si>
  <si>
    <t>Memphis, TN - Monroe, LA</t>
  </si>
  <si>
    <t>Learjet 36A</t>
  </si>
  <si>
    <t>N79SF</t>
  </si>
  <si>
    <t>36-041</t>
  </si>
  <si>
    <t>The cargo plane crashed during an ILS approach. The pilot-in-command executed a excessive descent rate and did not level off. Lack of experience in type of aircraft.</t>
  </si>
  <si>
    <t>ETA - Empresa Transportes AÃ©reos</t>
  </si>
  <si>
    <t>Curtiss C-46A-55</t>
  </si>
  <si>
    <t>CP-1244</t>
  </si>
  <si>
    <t>Struck Mt. Colorado in poor weather.</t>
  </si>
  <si>
    <t>Moscow - Krosnovodsk</t>
  </si>
  <si>
    <t>Tupolev TU 154B-2</t>
  </si>
  <si>
    <t>CCCP-85254</t>
  </si>
  <si>
    <t>77A254</t>
  </si>
  <si>
    <t>Broke in two after a heavy landing. Crew error. Co-pilot was flying the plane against requirements that the pilot fly the plane.</t>
  </si>
  <si>
    <t>Nizhnevartovsk - Tyumen</t>
  </si>
  <si>
    <t>CCCP-87549</t>
  </si>
  <si>
    <t>The plane stalled and crashed after a loss of engine power on takeoff. The engine throttles were reduced at  a critical stage of the takeoff for undetermined reasons, probably by the crew.</t>
  </si>
  <si>
    <t>Panama</t>
  </si>
  <si>
    <t>Fuerza AÃ©rea Panamena</t>
  </si>
  <si>
    <t>FAP215</t>
  </si>
  <si>
    <t>Air Taxi - Minuteman Aviation Inc.</t>
  </si>
  <si>
    <t>Missoula, MT - Helena, MT</t>
  </si>
  <si>
    <t>Cessna 421A</t>
  </si>
  <si>
    <t>N517S</t>
  </si>
  <si>
    <t>421A0002</t>
  </si>
  <si>
    <t>As the aircraft turned inbound to intercept the localizer it collided with a mountain, 12 miles ESE of the airport. Improper IFR procedures. Improper use of navigation receiver.</t>
  </si>
  <si>
    <t>NFD - Nurnberger Flugdienst</t>
  </si>
  <si>
    <t>Hannover - Dusseldorf</t>
  </si>
  <si>
    <t>D-CABB</t>
  </si>
  <si>
    <t>AC-500</t>
  </si>
  <si>
    <t>The plane was struck by lightning and suffered a complete electrical failure after which the right wing broke off during an uncontrollable descent.</t>
  </si>
  <si>
    <t>AV Air / American Eagle</t>
  </si>
  <si>
    <t>Raleigh - Richmond</t>
  </si>
  <si>
    <t>Swearingen SA227-AC</t>
  </si>
  <si>
    <t>N622AV</t>
  </si>
  <si>
    <t>AC-622</t>
  </si>
  <si>
    <t>The plane crashed into a reservoir shortly after taking off in low visibility and ceiling. The failure of the flight crew to maintain a proper flight path because of the first officer's inappropriate instrument scan, the captain's inadequate monitoring of the flight, and the flight  and the flight crew's response to a perceived fault in the airplane's stall avoidance system.</t>
  </si>
  <si>
    <t>Tyumen - Surgut</t>
  </si>
  <si>
    <t>CCCP-65675</t>
  </si>
  <si>
    <t>The aircraft made a hard landing beside the runway, broke up and caught fire. Crew error. Visual contact with the runway was lost as the aircraft descended through the decision height.</t>
  </si>
  <si>
    <t>Talia Airways</t>
  </si>
  <si>
    <t>Istanbul - Ercan</t>
  </si>
  <si>
    <t>Boeing B-727-2H9A</t>
  </si>
  <si>
    <t>TC-AKD</t>
  </si>
  <si>
    <t>20930/1044</t>
  </si>
  <si>
    <t>Crashed into mountain 20 kms E of Kyrenia Turkey while on approach. Crew error. Pilot discontinued IFR approach and descended ignoring mountains ahead. Realizing his mistake, he tried to climb and turn left but struck the mountain.</t>
  </si>
  <si>
    <t>Commercial Airways (Comair)</t>
  </si>
  <si>
    <t>Phalaborwa - Johannesburg</t>
  </si>
  <si>
    <t>ZS-LGP</t>
  </si>
  <si>
    <t>110-402</t>
  </si>
  <si>
    <t>The aircraft crashed and burned 8 miles from Jan Smuts Airport while attemping to land. Detonation of a bomb consisting of nitro-glycerine and ammonium nitrate. A mineworker who heavily insured himself was thought to have committed suicide.</t>
  </si>
  <si>
    <t>Transport Arien Transregional</t>
  </si>
  <si>
    <t>Nancy - Paris</t>
  </si>
  <si>
    <t>Fairchild FH-227B</t>
  </si>
  <si>
    <t>F-GCPS</t>
  </si>
  <si>
    <t>Crashed after hitting power lines while making an approach to Orly. Electrical system failure.</t>
  </si>
  <si>
    <t>Rockwell Sabreliner 40</t>
  </si>
  <si>
    <t>FAE-068</t>
  </si>
  <si>
    <t>282-68</t>
  </si>
  <si>
    <t>Sikorsky UH-60A / Sikorsky UH-60A</t>
  </si>
  <si>
    <t>8524462/8724605</t>
  </si>
  <si>
    <t>The two helicopters collided in mid-air in the dark and crashed on the Fort Campbell military base. Pilot error.</t>
  </si>
  <si>
    <t>Cucuta - Cartagena</t>
  </si>
  <si>
    <t>Boeing B-727-21</t>
  </si>
  <si>
    <t>HK-1716</t>
  </si>
  <si>
    <t>18999/240</t>
  </si>
  <si>
    <t>The aircraft struck a mountain at 6,200 feet after taking off in mist and haze. The crew took off under VFR conditions during adverse weather conditions. Inappropriate presence of a non-crew pilot in the cockpit and his great talkativeness distracting part of the crew which resulted in carelessness and disorientation in monitoring the heading and altitude necessary to maneuver the plane. VFR flight into IFR conditions.</t>
  </si>
  <si>
    <t>Arax Airlines</t>
  </si>
  <si>
    <t>Cairo - Sharjah</t>
  </si>
  <si>
    <t>Douglas DC-8-55F</t>
  </si>
  <si>
    <t>5N-ARH</t>
  </si>
  <si>
    <t>45859/253</t>
  </si>
  <si>
    <t>During a second attempt to take off an engine on the cargo plane failed causing the plane to crash at the end of the runway.</t>
  </si>
  <si>
    <t>Kuwait Airways</t>
  </si>
  <si>
    <t>Bangkok - Kuwait</t>
  </si>
  <si>
    <t>Boeing B-747-200</t>
  </si>
  <si>
    <t>9K-ADA</t>
  </si>
  <si>
    <t>Hijacking. Two hostages killed on the ground.</t>
  </si>
  <si>
    <t>Maimana - Mazar</t>
  </si>
  <si>
    <t>Shot down by Afghan guerillas with an anti-aircraft missile.</t>
  </si>
  <si>
    <t>Bloemfontein - Johannesburg</t>
  </si>
  <si>
    <t>ZS-UAS</t>
  </si>
  <si>
    <t>The plane crashed after fire broke out at FL90 and an emergency descent was made. A leak at the right booster pump was the source of the fire.</t>
  </si>
  <si>
    <t>Chaillotine Air Service</t>
  </si>
  <si>
    <t>Mitsubishi MU-2L Marquise</t>
  </si>
  <si>
    <t>F-GERA</t>
  </si>
  <si>
    <t>701SA</t>
  </si>
  <si>
    <t>Muya - Bagdarin</t>
  </si>
  <si>
    <t>Let 410UVP Turolet</t>
  </si>
  <si>
    <t>CCCP67518</t>
  </si>
  <si>
    <t>Crashed into a mountain during descent  in poor weather.</t>
  </si>
  <si>
    <t>Military - Cuban Air Force</t>
  </si>
  <si>
    <t>14-27</t>
  </si>
  <si>
    <t>Shot down with a surface-to-air missile.</t>
  </si>
  <si>
    <t>Allentown, PA - Morristown, NJ</t>
  </si>
  <si>
    <t>N442NE</t>
  </si>
  <si>
    <t>35-442</t>
  </si>
  <si>
    <t>The aircraft, on a positioning flight struck the ground short of the runway while attempting to land. Inadequate training. Improper descent rate and airspeed.</t>
  </si>
  <si>
    <t>Shanxi Airlines</t>
  </si>
  <si>
    <t>B-4218</t>
  </si>
  <si>
    <t>The sightseeing  plane crashed into a hotel shortly after takeoff.</t>
  </si>
  <si>
    <t>Aloha Airlines</t>
  </si>
  <si>
    <t>Hilo - Honolulu</t>
  </si>
  <si>
    <t>Boeing B-737-297</t>
  </si>
  <si>
    <t>N73711</t>
  </si>
  <si>
    <t>The aircraft suffered separation of the top of the fuselage resulting in explosive decompression and severe structural damage. A flight attendant was sucked out of the opening in the fuselage and her body never recovered. The plane made a safe emergency landing at Kahuiui Airport on Maui. Failure of Aloha Airline's maintenance program to detect the presence of disbonding and fatigue damage which led to failure of the lap joint at S-10L and the separation of the fuselage upper lobe. Contributing factors were the failure of Aloha Airline's management to properly supervise its maintenance crew as well as the failure of the FAA to properly evaluate the Aloha Airlines maintenance program and to assess the airline's inspection and quality control deficiencies. In addition the maintenance program underestimated the need for inspections with the large number of pressurizations/depressurizations and humid salt air climate the plane was subjected to.</t>
  </si>
  <si>
    <t>Namsos - Bronnoysund</t>
  </si>
  <si>
    <t>de Havilland Canada DHC-7-102</t>
  </si>
  <si>
    <t>LN-WFN</t>
  </si>
  <si>
    <t>Crashed into a hillside during approach in foggy weather.</t>
  </si>
  <si>
    <t>Jay Hawk Air - Air Taxi</t>
  </si>
  <si>
    <t>Anchorage, AK - McGrath, AK</t>
  </si>
  <si>
    <t>N897P</t>
  </si>
  <si>
    <t>32-301</t>
  </si>
  <si>
    <t>The plane struck the rock face of a 8,600 ft. mountain in poor visibility. Pilot did not maintain proper altitude. Flight into known adverse weather. Poor inflight planning.</t>
  </si>
  <si>
    <t>Belize City, Belize - New Orleans, LA</t>
  </si>
  <si>
    <t>Boeing B-737-3T0</t>
  </si>
  <si>
    <t>N75356</t>
  </si>
  <si>
    <t>The aircraft encountered heavy rain and hail which resulted in flame-out of both engines. Attempts to restart engines were unsuccessful. The aircraft landed safely in a grassy field between a drainage ditch and levee with no power. Water ingestion due to heavy rain from a level 4 thunderstorm caused failure of both engines. A contributing cause of the incident was the inadequate design of the engines and the FAA water ingestion certification standards which did not reflect the waterfall rates that can be expected in moderate or higher intensity thunderstorms.</t>
  </si>
  <si>
    <t>YN-CBE</t>
  </si>
  <si>
    <t>Starair</t>
  </si>
  <si>
    <t>Billund - Hannover - Nurnberg</t>
  </si>
  <si>
    <t>OY-APE</t>
  </si>
  <si>
    <t>While landing the cargo plane pitched up for a go-around causing cargo to shift and the plane to lose control and crash.</t>
  </si>
  <si>
    <t>North American Sabreliner 40</t>
  </si>
  <si>
    <t>Military - Ecudorian Air Force</t>
  </si>
  <si>
    <t>61-2373</t>
  </si>
  <si>
    <t>The plane crashed and burned while practicing touch-and-go landings.</t>
  </si>
  <si>
    <t>Resistencia - Posadas</t>
  </si>
  <si>
    <t>N1003G</t>
  </si>
  <si>
    <t>48050/989</t>
  </si>
  <si>
    <t>The airliner crashed 3 miles short of the runway in poor visibility. Crew's overconfidence and  incorrect in-flight planning.</t>
  </si>
  <si>
    <t>Central Mozambique</t>
  </si>
  <si>
    <t>296Q</t>
  </si>
  <si>
    <t>Basel - Basel</t>
  </si>
  <si>
    <t>Airbus A320-111</t>
  </si>
  <si>
    <t>F-GFKC</t>
  </si>
  <si>
    <t>The plane was scheduled to perform a series of fly-bys at an air show. The plane was to descend to 100 ft. altitude with landing gear and flaps extended. The automatigo-around protection (Alpha Floor Function) was inhibited for the maneuver. During the maneuver, the plane descended thru 100 ft. to an altitude of 30 feet and hit trees at the end of the runway. The aircraft was totally destroyed by the successive impacts and violent fire which followed. The pilot allowed the aircraft to descend through 100 ft. at slow speed and maximum angle of attack and was late in applying go-around power. Unfamiliarity of the crew with the landing field and lack of planning for the flyby.</t>
  </si>
  <si>
    <t>Bandar Abbas - Dubai</t>
  </si>
  <si>
    <t>Airbus A300B2-203</t>
  </si>
  <si>
    <t>EP-IBU</t>
  </si>
  <si>
    <t>The civilian Iranian airliner was shot down by the U.S. Navy vessel U.S.S. Vincennes with surface-to-air missiles. The Vincennes was protecting other civilian ships in the area from Iranian gunboats. The Vincennes responded to hostile action taking place against a ship by Iranian gun boats. However, orders to the captain were to send a helicopter to investigate but maintain position. In fact, the ship headed towards the hostilities and penetrated 2nm inside Iranian territorial waters and after the helicopter was fired upon, engaged the enemy boats. The ill-fated airliner was delayed in leaving Bandar Abbas because of a problem with the passport of a passenger. Soon after taking off the target appeared on the radar of the Vincennes. Because the plane was late and confusion of time zones, the crew was not expecting an airliner in the area. When the target was first identified, it squawked both 2 (military) and 3 (civilian). The reason for this was the radar tracker ball was left in the vicinity of the Bandar Abbas airport and the radar was picking up both the airliner and a military F-14 jet fighter at the same time. Playing it safe, the plane was misidentified as a F-14 Iranian fighter. The aircraft did not respond to 10 radio challenges from the Vincennes. However, 7 were on military frequencies which the airliner could not pick up. Three were on the civil emergency frequency addressed to the so called military F-14. When the plane was nearing 10 miles from the ship, it was reported to the captain that the aircraft was descending. At that time the surface-to-air missiles were fired destroying the aircraft. At the inquiry computer data showed that the plane was never descending and actually was ascending at a steady rate. Incredibly, a military investigation concluded that although the U.S. government regretted the loss of human life, the captain and crew were not at fault and acted properly in shooting down the airliner.</t>
  </si>
  <si>
    <t>Lineas AÃ©reas Suramericanas</t>
  </si>
  <si>
    <t>HK-3148</t>
  </si>
  <si>
    <t>Shortly after taking off the crew experienced failure of the No. 4 engine and a fire. While attemping to return to the airport control was lost and the plane crashed.</t>
  </si>
  <si>
    <t>El Salvador - New Orleans</t>
  </si>
  <si>
    <t>N33VX</t>
  </si>
  <si>
    <t>44615/541</t>
  </si>
  <si>
    <t>The cargo plane ran out of fuel and crashed into a dirt bank . Fuel starvaion. Open drain valve inside the No. 4 engine led to the loss of fuel.</t>
  </si>
  <si>
    <t>Angola Air Charter</t>
  </si>
  <si>
    <t>Oostende, Belgium - Lagos, Nigeria</t>
  </si>
  <si>
    <t>Boeing 707-328C</t>
  </si>
  <si>
    <t>D2-TOV</t>
  </si>
  <si>
    <t>18881/436</t>
  </si>
  <si>
    <t>Air Taxi - Temesco Helicopters Inc.</t>
  </si>
  <si>
    <t>Ketichikan, AK - Security Cove, AK</t>
  </si>
  <si>
    <t>Cessna CE185</t>
  </si>
  <si>
    <t>N70168</t>
  </si>
  <si>
    <t>While in a narrow, tree-lined area just above a small cove, the pilot lost control of the aircraft while maneuvering, in preparation for a landing on a lake. The aircraft struck trees in-flight while in an unusual attitude and then struck the water. Poor visibility due to heavy rain existed at the time of the accident. Inadvertent stall.</t>
  </si>
  <si>
    <t>Sofia  - Varna</t>
  </si>
  <si>
    <t>LZ-DOK</t>
  </si>
  <si>
    <t>Crashed on takeoff from Sophia airport en route to Varna. In-flight fire. Possible crew error.</t>
  </si>
  <si>
    <t>Geoterrex</t>
  </si>
  <si>
    <t>Narsarsuaq, Greenland - Reykjavik, Iceland</t>
  </si>
  <si>
    <t>C-GILU</t>
  </si>
  <si>
    <t>The plane, on a positioning flight entered a steep right turn, nosed down and crashd short of the runway. Loss of control by the crew because of large fluctuations in the power output of the right engine caused by the shift of an incorrectly installed speeder spring in the right propeller governor.</t>
  </si>
  <si>
    <t>Northern Afghanistan</t>
  </si>
  <si>
    <t>Bahawalpur - Islamabad</t>
  </si>
  <si>
    <t>Crashed shortly after taking off from Bahawalpur 60 miles near the Indian border. Act of sabotage. Detonation of a low level explosive device or incapacitating gas. U.S. Ambassador to Pakistan, Arnold Raphel, 45, and Muhammad Zia ul-Haq 64, killed. A recent report states that the accident was caused by the failure of the elevator control system due to a mechanical failure.</t>
  </si>
  <si>
    <t>MD Air Services</t>
  </si>
  <si>
    <t>Partenavia P-68C</t>
  </si>
  <si>
    <t>N39272</t>
  </si>
  <si>
    <t>Crashed into the sea. Failure of the wing due to overstressing beyond the design limits.</t>
  </si>
  <si>
    <t>Kinair Cargo</t>
  </si>
  <si>
    <t>9Q-CBG</t>
  </si>
  <si>
    <t>Kirensk - Irkutsk</t>
  </si>
  <si>
    <t>Let 410MU</t>
  </si>
  <si>
    <t>CCCP-67235</t>
  </si>
  <si>
    <t>The crew failed to set the altimeters to the proper setting while landing. The plane descended until it contacted trees, broke up and caught fire. Crew fatigue was a factor.</t>
  </si>
  <si>
    <t>Air show</t>
  </si>
  <si>
    <t>Aermacchi MB-339PAN (3 aircraft)</t>
  </si>
  <si>
    <t>Seventy people were killed on the ground when three out of ten jet aircraft of the Italian air team 'Frecce Tricolori' crashed while performing at an air show at the Ramstein Air Base.</t>
  </si>
  <si>
    <t>Guangzhou - Hong Kong</t>
  </si>
  <si>
    <t>Hawker Siddeley HS-121 Trident 2E</t>
  </si>
  <si>
    <t>B-2218</t>
  </si>
  <si>
    <t>The right outboard flap of the plane hit the approach lights of Runway 31. The right main landing gear collapsed and the aircraft ran off the runway into the harbor.</t>
  </si>
  <si>
    <t>Transporte Aereo Federal</t>
  </si>
  <si>
    <t>Uruapan - Lazro</t>
  </si>
  <si>
    <t>XC-COX</t>
  </si>
  <si>
    <t>110-192</t>
  </si>
  <si>
    <t>The plane disappeared after taking off from Uruapan. Wreckage was found in the western Sierre Madre mountains.</t>
  </si>
  <si>
    <t>Aerocaribe</t>
  </si>
  <si>
    <t>XA-HUL</t>
  </si>
  <si>
    <t>Dallas/Fort Worth, TX - Salt Lake City, UT</t>
  </si>
  <si>
    <t>Boeing B-727-232 Adv</t>
  </si>
  <si>
    <t>N473DA</t>
  </si>
  <si>
    <t>20750/992</t>
  </si>
  <si>
    <t>The aircraft stalled and crashed during takeoff, hitting a ILS localizer antenna, 1,000 feet beyond the end of the runway. Crew error. Improperly set flaps and slats. Failure of the takeoff safety warning system.</t>
  </si>
  <si>
    <t>Wrangell Air Service</t>
  </si>
  <si>
    <t>Sitka - Petersburg</t>
  </si>
  <si>
    <t>N111VA</t>
  </si>
  <si>
    <t>The pilot encountered low ceilings, rain and fog while attempting to fly through a narrow mountain pass and successfully reversed course. He then flew into a small canyon off the main pass that terminated in a small glacier-covered bowl surrounded by steep rock walls. When it became apparent during a turn to reverse course that there was insufficient space to complete the maneuver before collision with a rock wall, the pilot retarded the throttles and crash landed on a glacier. Improper in-flight planning. Blind box canyon. Weight and balance exceeded. Rain fog.</t>
  </si>
  <si>
    <t>Hang Khong (Vietnam)</t>
  </si>
  <si>
    <t>Hanoi - Bangkok</t>
  </si>
  <si>
    <t>VN-A102</t>
  </si>
  <si>
    <t>The aircraft crashed during approach in heavy rain and thunderstorms short of the runway. The crew descended below minimum altitude while over the outer marker. The plane lost height due to a microburst induced windshear when passing under a thunderstorm on final.</t>
  </si>
  <si>
    <t>TAME Ecuador</t>
  </si>
  <si>
    <t>Lago Agrio - Quito</t>
  </si>
  <si>
    <t>HC-AZY</t>
  </si>
  <si>
    <t>The positioning flight took off with one bad engine. Another engine failed and the plane crashed and burst into flames.</t>
  </si>
  <si>
    <t>Montreal - Ottawa</t>
  </si>
  <si>
    <t>BAe-748</t>
  </si>
  <si>
    <t>C-GFFA</t>
  </si>
  <si>
    <t>Struck the ground short of the runway while attempting to land.</t>
  </si>
  <si>
    <t>Bahar Dar - Asmara</t>
  </si>
  <si>
    <t>Boeing B-737-230</t>
  </si>
  <si>
    <t>ET-AJA</t>
  </si>
  <si>
    <t>23914/1456</t>
  </si>
  <si>
    <t>During takeoff, the aircraft ingested numerous pigeons into both engines. One engine lost thrust almost immediately and the second lost thrust during the emergency return to the airport. The aircraft crashed while trying to land. Engine failure due to ingestion of 10-16 Columba Guinea birds.</t>
  </si>
  <si>
    <t>Accidentally shot down by Pakistani anti-aircraft fire after straying out of Afghan air space.</t>
  </si>
  <si>
    <t>Sawyer AFB - Wurtsmith AFB</t>
  </si>
  <si>
    <t>60-0317</t>
  </si>
  <si>
    <t>18092/431</t>
  </si>
  <si>
    <t>Crashed after returning from Sawyer AFB in Michigan.</t>
  </si>
  <si>
    <t>Air Taxi - Northern Arizona Aircraft Inc.</t>
  </si>
  <si>
    <t>Sedona, AZ - Sedona, AZ</t>
  </si>
  <si>
    <t>N4113R</t>
  </si>
  <si>
    <t>32-40432</t>
  </si>
  <si>
    <t>The pilot &amp; 4 fare-paying passengers were en route to the Grand Canyon national park for aerial sightseeing. An internal failure of the left magneto resulted in a total loss of engine power. The aircraft collided with terrain &amp; was destroyed by ground fire.</t>
  </si>
  <si>
    <t>Uganda Airlines</t>
  </si>
  <si>
    <t>London - Rome</t>
  </si>
  <si>
    <t>Boeing B-707-338C</t>
  </si>
  <si>
    <t>5X-UBC</t>
  </si>
  <si>
    <t>19630/746</t>
  </si>
  <si>
    <t>Undershot runway and hit  a building while performing a third landing attempt in fog. The crew's lack of adequate preparation in the procedure for a non-precision approach, especially in crew coordination, altitude callouts and their continued descent beyond MDA without having located the runway visual markings. Crew fatigue.</t>
  </si>
  <si>
    <t>Vayudoot</t>
  </si>
  <si>
    <t>VT-DMC</t>
  </si>
  <si>
    <t>Crashed short of the runway. Controlled flight into terrain.</t>
  </si>
  <si>
    <t>Bombay - Ahmadabad</t>
  </si>
  <si>
    <t>VT-EAH</t>
  </si>
  <si>
    <t>20481/271</t>
  </si>
  <si>
    <t>The plane hit an electrical mast, 5 miles short of runway during an approach in fog and burst into flames.</t>
  </si>
  <si>
    <t>Aero Peru</t>
  </si>
  <si>
    <t>Juliaca - Arequipa</t>
  </si>
  <si>
    <t>OB-R-1020</t>
  </si>
  <si>
    <t>Crashed shortly after taking off from Manco Capaairport at Juliaca. The pilot tried to return to the runway but crashed in a high nose-up attitude into a pasture. The plane broke in two and burst into flames.</t>
  </si>
  <si>
    <t>Warszawa - Rzeszow</t>
  </si>
  <si>
    <t>SP-LTD</t>
  </si>
  <si>
    <t>The plane attempted to make an emergency landing due to engine failure, struck a ditch and caught fire.</t>
  </si>
  <si>
    <t>Air Taxi - TAJ FBO Co.</t>
  </si>
  <si>
    <t>Brunswick, GA - Jacksonville, FL</t>
  </si>
  <si>
    <t>N8342L</t>
  </si>
  <si>
    <t>During a night landing the aircraft collided with trees and crashed. Improper use of decisiion height. Improper IFR procedure.</t>
  </si>
  <si>
    <t>Wasa Wings</t>
  </si>
  <si>
    <t>Helsink - Ilmajoki</t>
  </si>
  <si>
    <t>OH-EBA</t>
  </si>
  <si>
    <t>The aircraft struck trees2,400 feet next to the runway while approaching in deteriorating weather conditions. A power failure caused all light to go out at the airport.</t>
  </si>
  <si>
    <t>JC Air</t>
  </si>
  <si>
    <t>F-GFHR</t>
  </si>
  <si>
    <t>Crashed on take off.</t>
  </si>
  <si>
    <t>MontluÃ§on - Paris</t>
  </si>
  <si>
    <t>Swearingen SA-226TC Metro II</t>
  </si>
  <si>
    <t>F-GCPG</t>
  </si>
  <si>
    <t>TC-334E</t>
  </si>
  <si>
    <t>While taking off the nose pitched down the plane descended and crashed to the ground and caught fire. Inadvertent activation of the Stall Avoidance System resulting in the stick pusher activation at a crucial altitude.</t>
  </si>
  <si>
    <t>Aero Club Libya</t>
  </si>
  <si>
    <t>Hamada al Hambra - Tripoli</t>
  </si>
  <si>
    <t>5A-DDD</t>
  </si>
  <si>
    <t>While attempting to land in mist and poor visibility the aircraft hit a  pylon and burned.</t>
  </si>
  <si>
    <t>Let 410UVP</t>
  </si>
  <si>
    <t>CCCP-67127</t>
  </si>
  <si>
    <t>The aircraft struck the ground while the crew was in the base leg turn. Crew procedural errors. The radio altimeter warning was not set and the outer marker was not used during the approach.</t>
  </si>
  <si>
    <t>T &amp; G Aviation</t>
  </si>
  <si>
    <t>Dakar - Agadir</t>
  </si>
  <si>
    <t>N284</t>
  </si>
  <si>
    <t>45203/776</t>
  </si>
  <si>
    <t>Accidently struck by a surface-to-air missile by the Polisario.</t>
  </si>
  <si>
    <t>Kabul - Khowst</t>
  </si>
  <si>
    <t>Antonov AN-32</t>
  </si>
  <si>
    <t>Shot down by a Pakistani jet fighter while en route.</t>
  </si>
  <si>
    <t>Military - Russian Air Force / Military - Russian Air Force</t>
  </si>
  <si>
    <t>Ilyushin IL-76 / Mi-8 (helicopter)</t>
  </si>
  <si>
    <t>CCCP-86732</t>
  </si>
  <si>
    <t>A midair collision occurred between a soviet transport on an earthquake relief mission and a military Mi-8 helicopter.  As the transport approached for a landing in the darkness it struck the helicocopter.  Seventy-seven of 78 aboard the transport were killed. All five aboard the Mi-8 survived.</t>
  </si>
  <si>
    <t>GAS Air</t>
  </si>
  <si>
    <t>Dar-es-Salaam - Cairo</t>
  </si>
  <si>
    <t>5N-AYJ</t>
  </si>
  <si>
    <t>19168/508</t>
  </si>
  <si>
    <t>After 2 missed approaches at Cairo the plane diverted to Luxor but crashed into a residential neighborhood while attempting to land. Forced landing. Fuel exhaustion.</t>
  </si>
  <si>
    <t>Broughton Air Servces</t>
  </si>
  <si>
    <t>Mitsubish MU-2 uise</t>
  </si>
  <si>
    <t>VH-BBA</t>
  </si>
  <si>
    <t>782SA</t>
  </si>
  <si>
    <t>London - New York City</t>
  </si>
  <si>
    <t>Boeing B-747-121A</t>
  </si>
  <si>
    <t>N739PA</t>
  </si>
  <si>
    <t>19646/15</t>
  </si>
  <si>
    <t>The airliner disappeared from radar shortly after leveling off at FL 310 while on a flight from Heathrow Airport, London,  to New York. The aircraft broke up with two main sections of wreckage coming down in the town of Lockerbie. Detonation of an explosive device in the forward cargo area planted by terrorists.  Musician Paul Jeffreys killed. The aircraft was named 'Clipper Maid of the Seas.'</t>
  </si>
  <si>
    <t>Mid PacifiAir</t>
  </si>
  <si>
    <t>Terre Haute - Lafayette</t>
  </si>
  <si>
    <t>NAMC YS-11A-300F</t>
  </si>
  <si>
    <t>N128MP</t>
  </si>
  <si>
    <t>While landing the cargo plane pitched down and crashed short of the runway. A loss of control due to the improper in-flight decisions by the crew and the undetected accumulation of ice on the leading edge of the horizontal stabilizer, during flight in a forward centre of gravity condition and exacerbated by the extension of full landing flaps.</t>
  </si>
  <si>
    <t>Boeing B-737-4Y0</t>
  </si>
  <si>
    <t>G-OBME</t>
  </si>
  <si>
    <t>23867/1603</t>
  </si>
  <si>
    <t>While en route and climbing through FL 280, a vibration was felt and the smell of smoke was detected.  A fan blade on the No. 1 engine detached and caused a compressor stall and vibration of the aircraft. The crew throttled back the No. 2 engine and the vibration stopped. Soon after it was decided to shut down the No. 2 engine. While attempting to land, power was lost in the No. 1 engine, the aircraft stalled and crashed into trees 3,000 ft. short of the runway. The crew mistakenly shut down the wrong engine, lost power in the disabled engine and was unable to maintain flight in the final approach.</t>
  </si>
  <si>
    <t>Dayton, OH - Montreal, Canada</t>
  </si>
  <si>
    <t>Hawker Siddeley  Avro 748-215</t>
  </si>
  <si>
    <t>C-GDOV</t>
  </si>
  <si>
    <t>After gaining altitude the cargo plane descended until it impacted trees. Improper IFR procedure by the first officer during takeoff, his lack of instrument scan, his failure to maintain a positive rate of climb or to identify the resultant descent, and the captain's inadequate supervision of the flight. Contributing factors were: dark night, low ceiling, drizzle, the first officer's lack of total experience in the type of operation, and possible spatial disorientation of the first officer.</t>
  </si>
  <si>
    <t>Aerolineas La Paz</t>
  </si>
  <si>
    <t>La Paz - Apolo</t>
  </si>
  <si>
    <t>Douglas DC-3(C-47A-DL)</t>
  </si>
  <si>
    <t>CP-1418</t>
  </si>
  <si>
    <t>The plane went missing en route.</t>
  </si>
  <si>
    <t>Military - Canadian Army</t>
  </si>
  <si>
    <t>Lockheed CC-130E Hercules</t>
  </si>
  <si>
    <t>Crashed about 500 ft. short of the runway.</t>
  </si>
  <si>
    <t>63-7990</t>
  </si>
  <si>
    <t>Crashed in flames after taking off from Dyess Air Force Base. Failure of the water injection system during takeoff.</t>
  </si>
  <si>
    <t>Rangoon - Kentung</t>
  </si>
  <si>
    <t>XY-AEK</t>
  </si>
  <si>
    <t>The aircraft entered a fog bank after taking off from Rangoon and hit a tree and caught fire.</t>
  </si>
  <si>
    <t>RAM</t>
  </si>
  <si>
    <t>Marseille - Paris</t>
  </si>
  <si>
    <t>Vickers 952F Vanguard</t>
  </si>
  <si>
    <t>F-GEJE</t>
  </si>
  <si>
    <t>After a second takeoff attempt the cargo plane banked to the right until it crashed into the water.</t>
  </si>
  <si>
    <t>Independent Air Inc.</t>
  </si>
  <si>
    <t>Bergamo - Orio al Serio - Santa Maria</t>
  </si>
  <si>
    <t>N7231T</t>
  </si>
  <si>
    <t>19572/687</t>
  </si>
  <si>
    <t>The airliner hit a mountain while attempting to land at Santa Maria. The crew mistakenly continued to descend through 3,000 ft. which it was clear to. Because of a overlap in communications, the tower did not notice the mistake. The aircraft continued to descend and did not comment or react to warnings from the GPSW for 7 seconds. The aircraft then hit Pico Alto mountain at an altitude of 2,000 ft.  Procedural errors by the flight crew and ATC. Descent of the aircraft below minimum sector altitude. Transmission from the tower of a QNH value higher than the actual value.</t>
  </si>
  <si>
    <t>Tupolev 154B</t>
  </si>
  <si>
    <t>YR-TPJ</t>
  </si>
  <si>
    <t>80A-408</t>
  </si>
  <si>
    <t>Crashed after experiencing engine failure on takeoff.</t>
  </si>
  <si>
    <t>Singapore - Kuala Lumpur</t>
  </si>
  <si>
    <t>Boeing 747-249F</t>
  </si>
  <si>
    <t>N807FT</t>
  </si>
  <si>
    <t>21828/408</t>
  </si>
  <si>
    <t>The cargo plane descended below minimums and impacted trees and a hill. Non-standard phraseology used by Kuala Lumpur ATC, causing the crew to misinterpret the instructions.</t>
  </si>
  <si>
    <t>Air Taxi - Las Vegas Flyers Inc.</t>
  </si>
  <si>
    <t>N69383</t>
  </si>
  <si>
    <t>402B0527</t>
  </si>
  <si>
    <t>The accident occurred during a descent when the aircraft collided with a 2,060 ft. mountain. The pilot's failure to properly preflight and plan for flight and his intentional flight into imconditions. Pilots disregard for in-flight weather advisories. Factors contributing to the accident were the low ceiling conditions in conjunction with the mountainous terrain.</t>
  </si>
  <si>
    <t>Los Angeles - Honolulu - Auckland - Sidney</t>
  </si>
  <si>
    <t>Boeing B-747-122</t>
  </si>
  <si>
    <t>N4713U</t>
  </si>
  <si>
    <t>19875/89</t>
  </si>
  <si>
    <t>After leaving Honolulu, on a flight from Los Angeles to Sydney, Australia, the loss of an improperly latched foward lower lobe cargo door resulted in explosive decompression and loss of power in the No. 3 and 4 engines. Nine passengers were sucked out of the plane and lost at sea. The plane landed safely. The cargo door opening was attributed to a faulty switch or wiring in the door control system which permitted electrical actuation of the door latches towards the unlatched position after initial door closure and before takeoff.</t>
  </si>
  <si>
    <t>Albancion Circulo</t>
  </si>
  <si>
    <t xml:space="preserve"> - Tegucigalpa - Toncontin</t>
  </si>
  <si>
    <t>HR-AKZ</t>
  </si>
  <si>
    <t>44642/586</t>
  </si>
  <si>
    <t>Hit high ground 27 km from the airport.</t>
  </si>
  <si>
    <t>Transfair</t>
  </si>
  <si>
    <t>C-FBZN</t>
  </si>
  <si>
    <t>The cargo plane crashed after its initial climb.</t>
  </si>
  <si>
    <t>Air Ontario</t>
  </si>
  <si>
    <t>Dryden - Winnipeg</t>
  </si>
  <si>
    <t>C-FONF</t>
  </si>
  <si>
    <t>While flying from Thunder Bay, Ontario to Winnipeg, Manitoba, the plane crashed on take-off from Dryden, Ontario. The aircraft failed to gain altitude, settled back down on the runway and then took off for a second time clipping the tops of  trees, causing debris to clog the engines leading to the plane crashing. The aircraft was being refueled with one engine running because of an unserviceable APU. Since no external power unit was available at the airport the engine could not be shut down and deicing could not be performed. The captain's decision to take off  in deteriorating weather conditions with an accumulation of snow and ice on the wings.  Decision not to de-ice the plane before taking off. The failure of the Canadian air transport system in placing the crew in a situation where they did not have the resources to make a proper decision.</t>
  </si>
  <si>
    <t>Aero Condor</t>
  </si>
  <si>
    <t>OB-T-1271</t>
  </si>
  <si>
    <t>Crashed after striking radio tower while on approach.</t>
  </si>
  <si>
    <t>Evergreen International Airlines</t>
  </si>
  <si>
    <t>Fort Worth, TX - Oklahoma City, OK</t>
  </si>
  <si>
    <t>McDonnell Douglas DC-9-33RC</t>
  </si>
  <si>
    <t>N931F</t>
  </si>
  <si>
    <t>47192/287</t>
  </si>
  <si>
    <t>The loss of control of the airplane for undetermined reasons following the in-flight opening of the improperly latched cargo door. Contributing to the accident were inadequate procedures used by Evergreen Airlines and approved by the FAA for pre-flight verification of external cargo door lock pin manual control handle, and the failure of McDonnell Douglas to provide flight crew guidance and emergency procedures for an in-flight opening of the cargo door. Also contributing to the accident was the failure of the FAA to mandate modification to the door-open warning system for DC-9 cargo-configured airplanes, given the previously known occurrences of in-flight door openings.</t>
  </si>
  <si>
    <t>Crashed and burned in mountainous terrain during a troop lift mission. Came in for a landing at an extreme high bank until it crashed to the ground. Pilot error.</t>
  </si>
  <si>
    <t>Manaus - Sao Paulo-Guarulhos</t>
  </si>
  <si>
    <t>Boeing B-707-349C</t>
  </si>
  <si>
    <t>PT-TCS</t>
  </si>
  <si>
    <t>19354/503</t>
  </si>
  <si>
    <t>The plane crashed into houses during a steep approach. Crew error. High speed approach. Deep stall. This was the Boeing 707 used in the movie 'Airport' in 1970.</t>
  </si>
  <si>
    <t>Europe Aero Service EAS</t>
  </si>
  <si>
    <t>Paris - Valence</t>
  </si>
  <si>
    <t>F-GGDM</t>
  </si>
  <si>
    <t>After being cleared on a heading for Valence, the aircraft continued on its current heading until it struck a mountain at 4,100 feet. Crew error. Navigational error. Controlled flight into terrain.</t>
  </si>
  <si>
    <t>Pilatus PC-6 Turbo Porter</t>
  </si>
  <si>
    <t>FAC-1110</t>
  </si>
  <si>
    <t>Baranquilla - Bogota</t>
  </si>
  <si>
    <t>AÃ©rospatiale SE-210 Caravelle</t>
  </si>
  <si>
    <t>HK-3325X</t>
  </si>
  <si>
    <t>Shifting of cargo after takeoff cause the plane to take a nose-high attitude, stall and crash into houses.</t>
  </si>
  <si>
    <t>Aero Cozumel</t>
  </si>
  <si>
    <t>Chichen Itza - Cozumel</t>
  </si>
  <si>
    <t>Britten Norman BN-2A Trislander II</t>
  </si>
  <si>
    <t>XA-JPE</t>
  </si>
  <si>
    <t>Crashed after the pilot radioed he was making an emergency landing with engine problems.</t>
  </si>
  <si>
    <t>Southern Express</t>
  </si>
  <si>
    <t>Memphis - Columbia</t>
  </si>
  <si>
    <t>Embraer EMB-110 Bandeirante</t>
  </si>
  <si>
    <t>N95PB</t>
  </si>
  <si>
    <t>The positioning flight crashed into trees short of the runway in dense fog. The pilot attempted to make a VFR landing in IFR conditions that were below minimums for the published instrument approach and collided with trees and the ground after allowing the airplane to descend below the proper altitude.</t>
  </si>
  <si>
    <t>Holmstoem Air</t>
  </si>
  <si>
    <t>Stockholm - Oskarshamn</t>
  </si>
  <si>
    <t>SE-IZO</t>
  </si>
  <si>
    <t>U048</t>
  </si>
  <si>
    <t>While on approach the plane pitched up, went into a steep dive and crashed short of the runway. Aircraft improperly loaded causing a shift in the center of gravity.</t>
  </si>
  <si>
    <t>Aero Asahi</t>
  </si>
  <si>
    <t>Bell 412</t>
  </si>
  <si>
    <t>JA9596</t>
  </si>
  <si>
    <t>Surinam Airways</t>
  </si>
  <si>
    <t>Paramaribo - Zanderij</t>
  </si>
  <si>
    <t>McDonnell Douglas DC-8 Super 62</t>
  </si>
  <si>
    <t>N1809E</t>
  </si>
  <si>
    <t>46107/498</t>
  </si>
  <si>
    <t>The aircraft hit a tree and crashed during a third landing attempt in fog. The crew descended below the published minimum altitude. Despite concerns about possible landing equipment failures the crew was determined to make a landing and not divert to another airport as they were running out of fuel. They could not get an ILS signal and ignored a Ground Proximity Warning System alarm 60 seconds prior to the crash by turning it off 10 seconds after it started its warning. About 20 members from the Dutch soccer team 'Colorful 11' from Surinam were killed.</t>
  </si>
  <si>
    <t>Aerotaca</t>
  </si>
  <si>
    <t>El Yopal - Tame</t>
  </si>
  <si>
    <t>HK-2486</t>
  </si>
  <si>
    <t>SceniAir Tours</t>
  </si>
  <si>
    <t>Hilo, HI - Kahului, HI</t>
  </si>
  <si>
    <t>Beechcraft H18</t>
  </si>
  <si>
    <t>N34AP</t>
  </si>
  <si>
    <t>BA-746</t>
  </si>
  <si>
    <t>Crashed in a scenicanyon area near a waterfall. The pilots improper in-flight planning/decision to maneuver with insufficient altitude over or in a canyon area. Factors related to the accident were the terrain conditions and sceniair tour's lack of specifidirection to its pilots concerning safety procedures for sightseeing flights.</t>
  </si>
  <si>
    <t>Berlin - Moscow</t>
  </si>
  <si>
    <t>Ilyushin IL-62MK</t>
  </si>
  <si>
    <t>DDR-SEW</t>
  </si>
  <si>
    <t>The pilot aborted the takeoff at liftoff after it was discovered the rudder and elevator were jammed. When the command was given to apply reverse thrust  the flight engineer switched off the engines by mistake. The aircraft overran runway, collided with obstacles and caught fire. Jammed rudder and elevator.</t>
  </si>
  <si>
    <t>Kabul - Zaranj</t>
  </si>
  <si>
    <t>YA-BAK</t>
  </si>
  <si>
    <t>A ramp door opened in flight causing loss of control of the aircraft. The plane crashed into a hill.</t>
  </si>
  <si>
    <t>San Ramon - Captain Alvarino</t>
  </si>
  <si>
    <t>FAP-329</t>
  </si>
  <si>
    <t>Crashed into a mountainside in the remote Andean highlands shortly after leaving San Ramon. Overloaded.</t>
  </si>
  <si>
    <t>Formosa Airlines</t>
  </si>
  <si>
    <t>Kaohsiung - Chi-mei</t>
  </si>
  <si>
    <t>Cessna 404 Titan Courier II</t>
  </si>
  <si>
    <t>B-12206</t>
  </si>
  <si>
    <t>404-0418</t>
  </si>
  <si>
    <t>Crashed into houses on takeoff and exploded.</t>
  </si>
  <si>
    <t>Hawker Siddeley HS-748-435 Srs. 2</t>
  </si>
  <si>
    <t>TJ-CCF</t>
  </si>
  <si>
    <t>The plane landed short of the runway on the third landing attempt, overran the runway and collided with an embankment.</t>
  </si>
  <si>
    <t>Hargeisa - Mogadishu</t>
  </si>
  <si>
    <t>6O-SAZ</t>
  </si>
  <si>
    <t>Crashed after takeoff.  Shot down by a surface-to-air missile.</t>
  </si>
  <si>
    <t>Calair</t>
  </si>
  <si>
    <t>Carterville, GA  - Montgomery, AL</t>
  </si>
  <si>
    <t>Dassault Falcon 20</t>
  </si>
  <si>
    <t>N125CA</t>
  </si>
  <si>
    <t>Unable to gain altitude the positioning flight struck powerlines and crashed. Failure of the pilot-in-command  to assure that the aircraft maintained a climb profile after takeoff. Factors related to the accident were: dark night, the crew's lack of visual perception at night, the PIC's lack of rest (fatigue) and the copilot's failure to attain remedial action.</t>
  </si>
  <si>
    <t>Air Taxi - Centre Airlines Inc.</t>
  </si>
  <si>
    <t>Baltimore, MD - Winchester, VA</t>
  </si>
  <si>
    <t>N138JR</t>
  </si>
  <si>
    <t>Shortly after departing from runway 15l at the Baltimore-Washington International Airport, the pilot transmitted that he had an emergency consisting of a fire under his side panel. He reported he was going to circle &amp; land. According to witnesses, flames &amp; smoke were in the cockpit area. The aircraft started a gradual descent during a left turn. Subsequently, it crashed into a house.</t>
  </si>
  <si>
    <t>Denver, CO - Chicago, IL</t>
  </si>
  <si>
    <t>N1819U</t>
  </si>
  <si>
    <t>Catastrophifailure of the No. 2 (rear) engine while en route from Denver to Chicago, with total loss of all three hydraulics systems due to damage.The aircraft maneuvering with only the thrust of the engines, crashed while attempting to land at Sioux City. Failure to detect a fatigue crack in the No. 2 engine resulting in the disintegration of the fan disk and loss of all three hydraulisystems. Subject of the 1992 TV-movie 'Crash Landing: The Rescue of Flight 232.'</t>
  </si>
  <si>
    <t>Observation flight out of Cape Schmidt</t>
  </si>
  <si>
    <t>CCCP-26685</t>
  </si>
  <si>
    <t>Crashed into costal cliffs while on an ice observation flight.</t>
  </si>
  <si>
    <t>P2-RDW</t>
  </si>
  <si>
    <t>Crashed into jungle shortly after taking off.</t>
  </si>
  <si>
    <t>Zamboanga - Manila</t>
  </si>
  <si>
    <t>BAC One-Eleven 516FP</t>
  </si>
  <si>
    <t>RP-C1193</t>
  </si>
  <si>
    <t>In heavy rain the aircraft bounced twice, crashed through a concreate wall, overran the runway, crossed a road and struck several cars.</t>
  </si>
  <si>
    <t>Mil Mi-8 / Mil Mi-8</t>
  </si>
  <si>
    <t>Mid-air collision between two helicopters.</t>
  </si>
  <si>
    <t>Luena - Cazombo</t>
  </si>
  <si>
    <t>Shot down either by rebel forces or friendly fire. A missile struck one of the engines and the plane crashed while attempting an emergency landing.</t>
  </si>
  <si>
    <t>Jeddah - Tripoli</t>
  </si>
  <si>
    <t>HL-7328</t>
  </si>
  <si>
    <t>47887/125</t>
  </si>
  <si>
    <t>The aircraft crashed short of the runway while landing in fog. Failure of the captain to land without analyzing the weather data.</t>
  </si>
  <si>
    <t>Sikorsky S-58T</t>
  </si>
  <si>
    <t>Air Freight New Zealand</t>
  </si>
  <si>
    <t>ZK-FTB</t>
  </si>
  <si>
    <t>The cargo lost altitude shortly after lifting off and crashed and broke up in  Manukau Harbor. The training captain's failure to monitor the aircraft's climb flight path during the critical stage of the climb after take-off.</t>
  </si>
  <si>
    <t>OlympiAviation</t>
  </si>
  <si>
    <t>Thessaloniki - Samos</t>
  </si>
  <si>
    <t>SX-BGE</t>
  </si>
  <si>
    <t>SH-3083</t>
  </si>
  <si>
    <t>Crashed into Mt. Kerkis in poor weather after deviating from course on approach. The crew was flying VFR in IFR conditons. The aircraft was named Isle of Minos.</t>
  </si>
  <si>
    <t>RRC Air Service</t>
  </si>
  <si>
    <t>Addis Ababa - Bole</t>
  </si>
  <si>
    <t>de Havilland DHC-6 Twin Otter 300</t>
  </si>
  <si>
    <t>ET-AIL</t>
  </si>
  <si>
    <t>The aircraft took off from Addis Ababa to see how much food was reaching the famine-stricken area of western Ethiopia.  The plane crashed into a mountain in poor weather conditons at an altitude of  3,600 feet.  The crew flew into an area of bad weather at a very low altitude and failed to maintain visual contact with the ground.  U.S. Representative George Thomas 'Mickey' Leland, 45, killed.</t>
  </si>
  <si>
    <t>Aspring Air</t>
  </si>
  <si>
    <t>Wanaka - Milford Sound</t>
  </si>
  <si>
    <t>ZK-EVK</t>
  </si>
  <si>
    <t>Crashed into the face of a mountain. Undetermined.</t>
  </si>
  <si>
    <t>Hattiesburg, MS - Gulfport, MS</t>
  </si>
  <si>
    <t>Cessna 177RG</t>
  </si>
  <si>
    <t>N1976Q</t>
  </si>
  <si>
    <t>177RG-0376</t>
  </si>
  <si>
    <t>The aircraft was flying from Hattiesburg to Gulfport. The non-instrument rated pilot lost control of the aircraft after encountering instrument meteorological conditions resulting in the airplane spiraling into the ground in a wooded area.  U.S. Representative from Mississippi, Larkin Smith, 45, was killed.</t>
  </si>
  <si>
    <t>China Eastern Airlines</t>
  </si>
  <si>
    <t>Shanghai - Hongqiao</t>
  </si>
  <si>
    <t>B-3417</t>
  </si>
  <si>
    <t>Lost power and crashed into a river shortly after taking off from Shanghai.</t>
  </si>
  <si>
    <t>Medford, OR - Medford, OR</t>
  </si>
  <si>
    <t>Beechcraft C90</t>
  </si>
  <si>
    <t>N25ST</t>
  </si>
  <si>
    <t>LJ507</t>
  </si>
  <si>
    <t>The aircraft emerged out of a fog bank while attempting to land, banked to the left and crashed. The pilot's failure to initiate a go-around after emerging from a fog bank on a short final which resulted in inadequate airspeed and a stall. Contributing to the accident was the pilot's poor judgement in attempting the VFR approach in IMC conditions.</t>
  </si>
  <si>
    <t>Gilgit - Islamabad - Chaklala</t>
  </si>
  <si>
    <t>AP-BBF</t>
  </si>
  <si>
    <t>Crashed into Himalaya Mountains en route from Gilgit to Islamabad.</t>
  </si>
  <si>
    <t>Bay Land Aviation</t>
  </si>
  <si>
    <t>Salisbury, MD - Lynchburg, VA</t>
  </si>
  <si>
    <t>N234J</t>
  </si>
  <si>
    <t>Crashed into trees left of the runway after attempting two VFR and an IFR approach in fog. Failure to maintain clearance from obstructions because of improper IFR operation.</t>
  </si>
  <si>
    <t>Havana - KÃ¶ln, Bonn</t>
  </si>
  <si>
    <t>CU-T1281</t>
  </si>
  <si>
    <t>The aircraft crashed into navigational towers and residential houses shortly after takeoff in heavy rain and high winds. Decision to fly after an abrupt deterioration in weather conditions.</t>
  </si>
  <si>
    <t>Maraba - Belem</t>
  </si>
  <si>
    <t>Boeing B-737-241</t>
  </si>
  <si>
    <t>PP-VMK</t>
  </si>
  <si>
    <t>The aircraft ran out of fuel due to a navigation error and crashed into the jungle. The crew entered a heading of 027 degrees instead of 270 into the flight computer.  Although the flight from Maraba to Belem was supposed to last 45 minutes, after two hours, the captain still thought he was flying in the right direction. The course was finally corrected but the plane ran out of fuel and crashed into the jungle.</t>
  </si>
  <si>
    <t>Partnair</t>
  </si>
  <si>
    <t>Oslo - Hamburg</t>
  </si>
  <si>
    <t>LN-PAA</t>
  </si>
  <si>
    <t>The aircraft crashed into the sea after an in-flight breakup. Severe vibration caused by worn bolts causing the rudder to jam and the tail to collapse. Bolts used to attach the fin to the fuselage were found to be counterfeit and wore much faster that genuine bolts.</t>
  </si>
  <si>
    <t>Manokwari - Bentuni</t>
  </si>
  <si>
    <t>PK-NUE</t>
  </si>
  <si>
    <t>Crashed while making an approach.</t>
  </si>
  <si>
    <t>Wehite Cap Aviation</t>
  </si>
  <si>
    <t>Orlando, FL - Mayfield, KY</t>
  </si>
  <si>
    <t>Beech King Air B100</t>
  </si>
  <si>
    <t>N887PE</t>
  </si>
  <si>
    <t>B-049</t>
  </si>
  <si>
    <t>Crashed into trees while attempting to land at night, in fog. Improper IFR procedures and failure to maintain minimum descent altitude.</t>
  </si>
  <si>
    <t>N'Djamena - Paris</t>
  </si>
  <si>
    <t>N54629</t>
  </si>
  <si>
    <t>46852/125</t>
  </si>
  <si>
    <t>While climbing through FL 350 ft., 46 minutes after takeoff, a bomb exploded in a container in location 13-R in the forward cargo hold. The aircraft disintegrated and crashed into the desert. A Congolese man, who boarded at Brazzaville and disembarked at Ndjamera was believed to have brought the bomb aboard.</t>
  </si>
  <si>
    <t>Boeing KC-135E</t>
  </si>
  <si>
    <t>57-1481</t>
  </si>
  <si>
    <t>17552/161</t>
  </si>
  <si>
    <t>An explosion occurred in an overheated fuel pump while shuting down the engines.</t>
  </si>
  <si>
    <t>USAir</t>
  </si>
  <si>
    <t>New York City - Charlotte, NC</t>
  </si>
  <si>
    <t>Boeing B-737-401</t>
  </si>
  <si>
    <t>N416US</t>
  </si>
  <si>
    <t>23884/1643</t>
  </si>
  <si>
    <t>During an aborted takeoff,  the aircraft overran the runway, hit a wooden approach lighting pier and came to rest partially submerged in shallow water in Bowery Bay. The failure of the captain to exercise his authority in a timely manner to reject or continue the troubled takeoff which was initiated by a mistrimmed rudder.</t>
  </si>
  <si>
    <t>Mil Mi-17 ( helicopter)</t>
  </si>
  <si>
    <t>Pune - Hyderabad</t>
  </si>
  <si>
    <t>Dornier Do-288-201</t>
  </si>
  <si>
    <t>VT-EJF</t>
  </si>
  <si>
    <t>Exploded in mid-air and crashed during a thunderstorm and heavy rain.</t>
  </si>
  <si>
    <t>Skylink Airlines</t>
  </si>
  <si>
    <t>C-GSLB</t>
  </si>
  <si>
    <t>AC-481</t>
  </si>
  <si>
    <t>The plane struck trees, losing part of a wing after initiating a go-around.</t>
  </si>
  <si>
    <t>Nile Safaris Aviation</t>
  </si>
  <si>
    <t>ST-AIW</t>
  </si>
  <si>
    <t>Canyon 5</t>
  </si>
  <si>
    <t>Grand Canyon National Park</t>
  </si>
  <si>
    <t>N75GC</t>
  </si>
  <si>
    <t>The aircraft bounced and came down on its right wing tip while attempting to land. The controls were damaged and after an attempted go-around and reaching a height of 200 ft., the plane rolled to the left and crashed into trees on a hill. Improper pilot techniques and crew coordination during the landing attempt, bounce and attempted go-around.</t>
  </si>
  <si>
    <t>CCCP-48095</t>
  </si>
  <si>
    <t>Failure of the autopilot caused the plane to enter a spiral descent. Attempts to pull the plane out caused the aircraft to break-up in midair and crash into a swamp.</t>
  </si>
  <si>
    <t>56-3592</t>
  </si>
  <si>
    <t>17341/31</t>
  </si>
  <si>
    <t>A dry  fuel pump led to the ignition of fuel vapors.</t>
  </si>
  <si>
    <t>Winchester Air</t>
  </si>
  <si>
    <t>Uncertain, TX - Destsin, FL</t>
  </si>
  <si>
    <t>N208W</t>
  </si>
  <si>
    <t>208-00115</t>
  </si>
  <si>
    <t>The aircraft took off, made a left turn and crashed into trees.  Improper planning and decision by the pilot-in-command and failure of the crew to maintain runway alignment and clearance from the high obstructions beside the runway. Contributing factors included weather conditions, dark night, lack of runway edge lights, lack of visual perception by the pilots and trees beside the runway.</t>
  </si>
  <si>
    <t>TAUSA</t>
  </si>
  <si>
    <t>Cessna 402C Utililiner</t>
  </si>
  <si>
    <t>OB-T-1254</t>
  </si>
  <si>
    <t>402C-0638</t>
  </si>
  <si>
    <t>Crashed into mountain after takeoff.</t>
  </si>
  <si>
    <t>Air Taxi - Paramount Aviation Corp.</t>
  </si>
  <si>
    <t>New York, NY - AtlantiCity, NJ</t>
  </si>
  <si>
    <t>Agusta A109A MK II</t>
  </si>
  <si>
    <t>N21FL</t>
  </si>
  <si>
    <t>In-flight separation of a main rotor blade due to fatigue failure of the main rotor blade spar, which originated at a manufacturing induced scratch (tool mark) that was the result of inadequate quality control.</t>
  </si>
  <si>
    <t>Ul'yanovsk - Leninakan</t>
  </si>
  <si>
    <t>Ilyushin IL-76TD</t>
  </si>
  <si>
    <t>CCCP-76466</t>
  </si>
  <si>
    <t>Descended below minima and struck a mountain. Did not heed GPWS warnings. Incorrectly set altimeter.</t>
  </si>
  <si>
    <t>Managua - Tegucigalpa</t>
  </si>
  <si>
    <t>N88705</t>
  </si>
  <si>
    <t>19514/597</t>
  </si>
  <si>
    <t>The aircraft landed short of the runway in heavy rain and high winds after returning to the airport. The crew did not follow the proper approach procedure.</t>
  </si>
  <si>
    <t>Hualian - Taibei</t>
  </si>
  <si>
    <t>Boeing B-737-209</t>
  </si>
  <si>
    <t>B-180</t>
  </si>
  <si>
    <t>23795/1319</t>
  </si>
  <si>
    <t>The plane hit a 7,000 ft, mountain 10 minutes after taking off. The flight crew used an incorrect departure procedure.</t>
  </si>
  <si>
    <t>Crashed while attempting to land in poor weather.</t>
  </si>
  <si>
    <t>Aloha Island Air</t>
  </si>
  <si>
    <t>Kahului, Maui - Kaunakakai, Molokai</t>
  </si>
  <si>
    <t>N707PV</t>
  </si>
  <si>
    <t>The aircraft collided with terrain near Halawa Bay, Molokai, Hawaii, while en route on a scheduled passenger flight from the Kahalui Airport, Maui, to Kaunakakai Airport, Molokai. The decision of the captain to continue flight under visual flight rules at night into instrument meteorological conditions, which obscured rising mountainous terrain. The victims included eight members of Molokai High School's volleyball team and staff.</t>
  </si>
  <si>
    <t>Weasua Airtransport</t>
  </si>
  <si>
    <t>9L-LAV</t>
  </si>
  <si>
    <t>Crashed on a beach following engine failure.</t>
  </si>
  <si>
    <t>Military - Royal Lesotho Defence Force</t>
  </si>
  <si>
    <t>Casa 212 Aviocar</t>
  </si>
  <si>
    <t>LDF-46</t>
  </si>
  <si>
    <t>Hit a mountain.</t>
  </si>
  <si>
    <t>Cessna 551 Citation II</t>
  </si>
  <si>
    <t>LN-AA</t>
  </si>
  <si>
    <t>551-0245</t>
  </si>
  <si>
    <t>The air ambulance crashed into a mountain during an instrument approach.</t>
  </si>
  <si>
    <t>Perm - Sovietsky</t>
  </si>
  <si>
    <t>CCCP-46335</t>
  </si>
  <si>
    <t>Crashed right of the runway during an approach in haze and snow.</t>
  </si>
  <si>
    <t>Albania</t>
  </si>
  <si>
    <t>Military - People's Army/ Military - Peoples Air Force</t>
  </si>
  <si>
    <t>Mil Mi-4 / Mil Mi-4</t>
  </si>
  <si>
    <t>Two helicopters transporting bus accident victims collided in mid-air.</t>
  </si>
  <si>
    <t>Seou - Ulsan</t>
  </si>
  <si>
    <t>HL-7255</t>
  </si>
  <si>
    <t>The plane crashed during takeoff after losing the left engine, directional control and overrunning the runway and catching fire.</t>
  </si>
  <si>
    <t>HK-1803</t>
  </si>
  <si>
    <t>19035/272</t>
  </si>
  <si>
    <t>The plane burst into flames and crashed shortly after taking off from El Dorado Airport. Detonation of an explosive device placed on the floor on the starboard side of the passenger cabin at seat 15F which ignited fuel vapors in an empty fuel tank. The bomb was placed by members of the drug cartel headed by Pablo Escobar in an attempt to kill presidental candidate Cesare Gaviria. He was not aboard the flight.</t>
  </si>
  <si>
    <t>Tepper Aviation</t>
  </si>
  <si>
    <t>Kamina - Jamba</t>
  </si>
  <si>
    <t>N9205T</t>
  </si>
  <si>
    <t>Lineas AÃ©reas Cave</t>
  </si>
  <si>
    <t>Canaima - Ciudad Guayana -Charallave</t>
  </si>
  <si>
    <t>YV-478C</t>
  </si>
  <si>
    <t>The aircraft was making a night, VOR instrument approach to Runway 28.  Visual meteorological conditions prevailed, except for some parts of the airport which were obscured by low cloud.  Approaching Runway 28, the aircraft was too high to land and the pilot chose instead to enter a right downwind to land on Runway 10.  At approximately 400 feet above ground level on final for Runway 10, the aircraft entered some clouds, the base of which were reported by the tower operator to be at 10 meters.  The aircraft continued its descent, initially striking some trees about 400 feet short of the runway, then shearing off one of the main landing gear on a hillside road about 200 feet prior to the runway.  The aircraft, under full power and nose up, began to climb, but rolled inverted and crashed at the threshold of Runway 10.  The wing fuel tanks were ruptured and the fuselage, trailing fire, slid across the runway and stopped on the parallel taxiway.  A fire ensued and airport fire and rescue crews put out the fire within 10 minutes.  Both pilots and one passenger were killed by impact and the remaining four passengers were taken to the hospital with moderate injuries.  The primary cause of the accident was the pilot's decision to descend without visual reference to the surface.  A contributing factor was the negative affect on crew performance that resulted from not using oxygen at 12,000 feet during the flight from Ciudad Guayana.</t>
  </si>
  <si>
    <t>New England Airlines</t>
  </si>
  <si>
    <t>Block Island, RI - Westerly, RI</t>
  </si>
  <si>
    <t>N127JL</t>
  </si>
  <si>
    <t>Crashed into the sea 4 miles Northwest of the Island. Unknown cause. There was sever turbulence and windshear in the area.</t>
  </si>
  <si>
    <t>Fort Belvoir - Patuxent River NAS</t>
  </si>
  <si>
    <t>N296CA</t>
  </si>
  <si>
    <t>The crew inadvertently selected 'Beta Range' on the propellers at 800 feet. The aircraft then stalled and crashed into the river.</t>
  </si>
  <si>
    <t>Guayaramerin - Santa Cruz</t>
  </si>
  <si>
    <t>TAM-62</t>
  </si>
  <si>
    <t>The passenger flight crashed into a jungle shortly after taking off.</t>
  </si>
  <si>
    <t>Helicopteros Nacionales de Colombia</t>
  </si>
  <si>
    <t>Bogota via Neiva - Ibague</t>
  </si>
  <si>
    <t>HK-3315X</t>
  </si>
  <si>
    <t>Struck Mt. El Saluda at 5,000 ft., near Image, after announcing a go-around with intentions of diverting to their alternate.</t>
  </si>
  <si>
    <t>United Express</t>
  </si>
  <si>
    <t>Yakima - Pasco</t>
  </si>
  <si>
    <t>British Aerospace 3101 Jetstream 31</t>
  </si>
  <si>
    <t>N410UE</t>
  </si>
  <si>
    <t>The aircraft was observed sinking fast while attempting to land at Pasco. The aircraft suddenly nosed over and crashed short of the runway. The crew's decision to continue an unstabilized instrument landing system approach that led to a stall, most likely of the horizontal stabilizer, and loss of control at low altitude. Contributing to the accident was the air trafficontroller's improper vectors that positioned the aircraft inside the outer marker while it was still well above the glideslope. Contributing to the stall and loss of control was the accumulation of airframe ice that degraded the aerodynamiperformance of the airplane.</t>
  </si>
  <si>
    <t>Bicharest - Beogard</t>
  </si>
  <si>
    <t>YR-BMJ</t>
  </si>
  <si>
    <t>Crashed in poor weather conditions. Rumors suggest the plane was shot down.</t>
  </si>
  <si>
    <t>Milford Sound</t>
  </si>
  <si>
    <t>Air Fiordland</t>
  </si>
  <si>
    <t>Cessna 207 / Cessna 207</t>
  </si>
  <si>
    <t>ZK-DAX / ZK-DQF</t>
  </si>
  <si>
    <t>Midair collision. Five killed on ZA-DAX, ZK-DQF landed safely.</t>
  </si>
  <si>
    <t>Palambang and Jakarta</t>
  </si>
  <si>
    <t>PK-PCM</t>
  </si>
  <si>
    <t>217/57N</t>
  </si>
  <si>
    <t>Ditched into the Java Sea after experiencing mechanical problems with the right engine and being unable to maintain altitude. The crew shut down the engine and feathered the propeller but could not maintain altitude despite jettisoning luggage out of the aircraft.</t>
  </si>
  <si>
    <t>Tyumen - Ufa</t>
  </si>
  <si>
    <t>CCCP-65951</t>
  </si>
  <si>
    <t>A fire in the rear cargo hold and fire warning in both engines forced the plane to crash land in a snow laden field. The plane broke up after striking irrigation equipment. Short circuit in the electrical wiring.</t>
  </si>
  <si>
    <t>SANSA</t>
  </si>
  <si>
    <t>San Jose - Palmar Sur</t>
  </si>
  <si>
    <t>TI-SAB</t>
  </si>
  <si>
    <t>Crashed about 4,500 feet up on 7,250 ft. Pico Blanco Mountain, 10 miles southwest of San Jose, five minutes after taking off in a driving rainstorm. Continued VFR flight into IFR condtions.  The aircraft was not  equipped with a GWPS.</t>
  </si>
  <si>
    <t>Federal Express</t>
  </si>
  <si>
    <t>Denver - Montrose</t>
  </si>
  <si>
    <t>Cessna 208A Caravan I Cargomaster</t>
  </si>
  <si>
    <t>N835FE</t>
  </si>
  <si>
    <t>208-00091</t>
  </si>
  <si>
    <t>The cargo plane crashed into a 14,200 ft. Mount Massive 50 feet below the summit  while en route. Diversion of the pilot's attention, resulting in an in flight collision with terrain during normal cruise flight.</t>
  </si>
  <si>
    <t>Aeroflite Services</t>
  </si>
  <si>
    <t>Detroit, MI - Louisville, KY</t>
  </si>
  <si>
    <t>N331DP</t>
  </si>
  <si>
    <t>23-067</t>
  </si>
  <si>
    <t>Twenty minutes after taking off  the crew began to display signs of incapacitation. Twenty minutes later the plane went into a steep dive and crashed to the ground. The flight crew became incapacitated for undetermined reasons and lost control of the airplane.</t>
  </si>
  <si>
    <t>Military - Venezuelan Navy</t>
  </si>
  <si>
    <t>Caracas - Puerto Ayancucho</t>
  </si>
  <si>
    <t>CASA 212-200 Aviocar</t>
  </si>
  <si>
    <t>ARV-0210</t>
  </si>
  <si>
    <t>Crashed into El Junquito Hill 5 minutes after taking off and burned. Most likely cause was reduced visibility, rain and low overcast.</t>
  </si>
  <si>
    <t>Medellin - New York City</t>
  </si>
  <si>
    <t>HK 2016</t>
  </si>
  <si>
    <t>19276/592</t>
  </si>
  <si>
    <t>The aircraft was put in a series of extended holding patterns as it approached New York.The crew informed ATC they were running out of fuel but did not declare an emergency and were cleared to land. After a missed approach and during  a go-around, the plane ran out of fuel and crashed in a wooded area. The captain speaking very little English and communicating through the first officer, at no time declared an emergency. The first officer used the term 'we need priority' several times, rather than declaring an emergency. The ATC did not realize the peril of the aircraft. Failure of the crew to properly communicate the emergency situation to the ATC. Although blame was placed squarely on the crew there are several reasons why ATC should have  taken some responsibility for the accident. ATC was trying to land too many planes at once given the weather and number of missed approaches and aborted landing that were taking place. The plane was put in an extended holding pattern on three different occasions. The crew was not told of wind shear below 500 ft. which led to the aborted landing attempt. The plane was passed between three different controllers as it came out of its holding pattern to land. Each time the crew had to repeat their fuel situation.  The crew did say 'we are running out of fuel' numerous times only to be taken on a wide circling pattern after the first attempt at landing was aborted. Although the major blame was placed on the crew, in the end, the FAA paid 40% of compensations to the passenger's families.</t>
  </si>
  <si>
    <t>Airfast Services</t>
  </si>
  <si>
    <t>Ujung Pandang - Selaparang</t>
  </si>
  <si>
    <t>Hawker Siddeley HS-748-2A</t>
  </si>
  <si>
    <t>PK-OBW</t>
  </si>
  <si>
    <t>Crashed into Mt. Ringani after being diverted en route to Denpasair, Bali, due to bad weather.</t>
  </si>
  <si>
    <t>Military - Congolese Air Force</t>
  </si>
  <si>
    <t>Pointe-Noire - Brazzaville</t>
  </si>
  <si>
    <t>Nord 262C-66</t>
  </si>
  <si>
    <t>TN-230</t>
  </si>
  <si>
    <t>Rain and high winds caused the aircraft to crash 50 miles from it's destination of Brazzaville.</t>
  </si>
  <si>
    <t>Airborne Express</t>
  </si>
  <si>
    <t>Burlington, VT - Albany, NY</t>
  </si>
  <si>
    <t>Cessna 208B Caravan I</t>
  </si>
  <si>
    <t>N4688B</t>
  </si>
  <si>
    <t>208B-0169</t>
  </si>
  <si>
    <t>In light snow, the cargo plane was unable to gain altitude and crashed into trees. The failure of the pilot to de-ice the airplane prior to departure, and his decision to make the takeoff at a weight that exceeded both the maximum structural takeoff weight and the reduced takeoff weight allowed for icing conditions resulting in an inadvertent stall.</t>
  </si>
  <si>
    <t>Plattsburg - Syracuse</t>
  </si>
  <si>
    <t>Cessna 208B Caravan I Super Cargomaster</t>
  </si>
  <si>
    <t>N854FE</t>
  </si>
  <si>
    <t>208B-0172</t>
  </si>
  <si>
    <t>The cargo plane took off at night in snow was unable to gain altitude, make a steep descent and crashed into trees. Loss of control in-flight after the airplane stalled during climbout. The stall resulted from a loss of lift due to a contaminated wing surface. Contributing to the accident was the failure of the pilot to de-ice the aircraft prior to departure.</t>
  </si>
  <si>
    <t>San Palo - Bauru - Aracatuba</t>
  </si>
  <si>
    <t>Fokker 27 Friendship 200</t>
  </si>
  <si>
    <t>PT-LCG</t>
  </si>
  <si>
    <t>Crashed after an aborted landing following landing  too fast and 2/3rds down the runway. The pilot attempted a go-around, became airborne but stalled and crashed into houses and a car killing two people.</t>
  </si>
  <si>
    <t>Bombay - Bangalore</t>
  </si>
  <si>
    <t>Airbus A320-231</t>
  </si>
  <si>
    <t>VT-EPN</t>
  </si>
  <si>
    <t>On final approach, the aircraft descended below the normal approach profile until it hit the ground 2,300 ft. short and 200 ft. to the right of the runway centerline. The co-pilot's (in this case check captain's) flight director was left in the Open Descent Idle Mode instead of the Vertical Speed Mode, the prescribed setting for an approach and landing.The aircraft could not maintain the correct flight path at idle power. Failure of the crew to realize the gravity of the situation and respond immediately towards proper action of moving the throttles, even after the radio altitude call-outs.</t>
  </si>
  <si>
    <t>Military - Zambian Air Force</t>
  </si>
  <si>
    <t>M'bala - Likouala</t>
  </si>
  <si>
    <t>DHC-5 Buffalo</t>
  </si>
  <si>
    <t>AF316</t>
  </si>
  <si>
    <t>Suddenly dove into a field as it prepared to land at Likouala.</t>
  </si>
  <si>
    <t>Aspen - Denver</t>
  </si>
  <si>
    <t>N820FE</t>
  </si>
  <si>
    <t>208-00043</t>
  </si>
  <si>
    <t>While on an ILS approach, the cargo plane encountered icing conditions. Subsequently it entered a steep descent and crashed short of the runway. The accumulation of structural ice and subsequent stalling of the aircraft. The icing condition was a related factor.</t>
  </si>
  <si>
    <t>MiG-23</t>
  </si>
  <si>
    <t>After the pilot ejected safely, the aircraft crashed into two trucks killing 50 people on the ground.</t>
  </si>
  <si>
    <t>MIAT - Mongolian Airlines</t>
  </si>
  <si>
    <t>Sinquanon Management - Air Taxi</t>
  </si>
  <si>
    <t>Aerospatiale 350D</t>
  </si>
  <si>
    <t>N5778W</t>
  </si>
  <si>
    <t>The pilot of the helicopter heard a loud noise followed by loss of engine power. He entered an autorotation, deployed emergency floats and successfully landed on the water. However, a wave turned the helicopter over.  All successfully got out of the aircraft but one passenger died from drowning 8 hours later and the other 15 hours later. Fatigue failure of an engine turbine blade, which resulted in a loss of power. Rough ocean water in the emergency landing area was a related factor.</t>
  </si>
  <si>
    <t>Helicsa</t>
  </si>
  <si>
    <t>Sikorsky S-58ET (helilcopter)</t>
  </si>
  <si>
    <t>EC-DDR</t>
  </si>
  <si>
    <t>58-1617</t>
  </si>
  <si>
    <t>Crashed into the sea after takeoff.</t>
  </si>
  <si>
    <t>TAN Honduras</t>
  </si>
  <si>
    <t>San Pedro - Tegucigalpa</t>
  </si>
  <si>
    <t>HR-TNL</t>
  </si>
  <si>
    <t>The cargo plane descended below the minimum safe altitude and struck a 7,000 mountain in poor weather.</t>
  </si>
  <si>
    <t>Santiago de Cuba</t>
  </si>
  <si>
    <t>CU-T1436</t>
  </si>
  <si>
    <t>During takeoff, close to V1 the takeoff was aborted. The aircraft overran the runway and crashed.</t>
  </si>
  <si>
    <t>Kokand - Kabul</t>
  </si>
  <si>
    <t>CCCP-78781</t>
  </si>
  <si>
    <t>The aircraft stalled while on final and crashed while on approach after being ordered by ATC to discontinue the approach. Pilot error.</t>
  </si>
  <si>
    <t>CASA 212 Aviocar 300</t>
  </si>
  <si>
    <t>T-410</t>
  </si>
  <si>
    <t>Shot down with a missile fired by UNITA rebels.</t>
  </si>
  <si>
    <t>Air Taxi - Transamerica</t>
  </si>
  <si>
    <t>Rio de Janeiro - Juiz De Flora</t>
  </si>
  <si>
    <t>Learjet 25C</t>
  </si>
  <si>
    <t>PT-CMY</t>
  </si>
  <si>
    <t>25-108</t>
  </si>
  <si>
    <t>The jet overan the wet runway fell off a cliff and caught fire. Plane overloaded, pilot did not make the proper calcualtions for landing.</t>
  </si>
  <si>
    <t>Vaeroy - Bodo</t>
  </si>
  <si>
    <t>LN-BNS</t>
  </si>
  <si>
    <t>Control of the aircraft was lost when the push-pull rod to the elevator failed in heavy turbulence. The plane crashed into the sea.</t>
  </si>
  <si>
    <t>Aeroperlas</t>
  </si>
  <si>
    <t>N187AS</t>
  </si>
  <si>
    <t>Shortly after taking off, the plane crashed into the ocean three miles south of the Panamanian island of Contadora after experiencing problems with the No. 2 engine leading to loss of altitude and control of the aircraft. The engine failure was caused by bird ingestion.</t>
  </si>
  <si>
    <t>9T-TCG</t>
  </si>
  <si>
    <t>The propeller of the No. 3 engine separated which struck the No.4 propeller leading to a crash.</t>
  </si>
  <si>
    <t>MATS - Manila Aero Transport System</t>
  </si>
  <si>
    <t>Manila - Roxaz City</t>
  </si>
  <si>
    <t>Douglas DC-3 (C-47A-30-DK)</t>
  </si>
  <si>
    <t>RP-C81</t>
  </si>
  <si>
    <t>The plane crashed into a rice field after an engine failed during a landing attempt and the plane attempted to take off again, crashing outside of the airport boundary.</t>
  </si>
  <si>
    <t>Frontier Air</t>
  </si>
  <si>
    <t>Timmins, Ontario - Ship Sands Island, Ontario</t>
  </si>
  <si>
    <t>Beechcraft C99</t>
  </si>
  <si>
    <t>C-FGAW</t>
  </si>
  <si>
    <t>U197</t>
  </si>
  <si>
    <t>While on VOR approach the aircraft flew into the ground.</t>
  </si>
  <si>
    <t>Avro Shackleton AEW-2</t>
  </si>
  <si>
    <t>WR965</t>
  </si>
  <si>
    <t>Crashed into a mountain in poor weather while en route.</t>
  </si>
  <si>
    <t>Aerial Transit Company</t>
  </si>
  <si>
    <t>Guatamala City - La Aurora</t>
  </si>
  <si>
    <t>N84BL</t>
  </si>
  <si>
    <t>43739/279</t>
  </si>
  <si>
    <t>The aircraft experienced engine failure on takeoff at about V2 and crashed into houses 8 km SE of the airport.</t>
  </si>
  <si>
    <t>Avicsa</t>
  </si>
  <si>
    <t>Tapachula - Tuxtla-Gutierrez</t>
  </si>
  <si>
    <t>F-GHXA</t>
  </si>
  <si>
    <t>Crashed 3  miles short of the runway on approach, striking trees. The accident was attributed to a lack of coordination between the crew during the approach and their lack of experience on the type of aircraft.</t>
  </si>
  <si>
    <t>Manila - Iloilo</t>
  </si>
  <si>
    <t>Boeing B-737-3Y0</t>
  </si>
  <si>
    <t>EI-BZG</t>
  </si>
  <si>
    <t>There was an explosion in the center fuel tank while the aircraft was being pushed back for flight. Ignition of vapors in the empty center tank probably resulted from faulty wiring. Several causes have been presumed including chafed insulation on the wiring for the center fuel tank float level switch and damaged insulation on the wiring of the nearby wing anti-ice valve.</t>
  </si>
  <si>
    <t>Air North Queensland</t>
  </si>
  <si>
    <t>Proserpine - Mareeba - Claims</t>
  </si>
  <si>
    <t>Cessna Citation I</t>
  </si>
  <si>
    <t>VH-ANQ</t>
  </si>
  <si>
    <t>500-0283</t>
  </si>
  <si>
    <t>Crashed into Mt. Emerald , close to the summit, in a wings level, slightly nose-down attitude, shortly before it was due to land.  There were thunderstorms in the area at the time.</t>
  </si>
  <si>
    <t>Military - Luftwaffe</t>
  </si>
  <si>
    <t>50-39</t>
  </si>
  <si>
    <t>D61</t>
  </si>
  <si>
    <t>During a low level flight the crew lost reference with the ground and crashed.</t>
  </si>
  <si>
    <t>Aerolift Philippines</t>
  </si>
  <si>
    <t>Manila - Surigao City</t>
  </si>
  <si>
    <t>Beechcraft 1900C-1</t>
  </si>
  <si>
    <t>RP-C314</t>
  </si>
  <si>
    <t>UC-46</t>
  </si>
  <si>
    <t>Crashed shortly after taking off. The aircraft never gained more than 400 feet in altitude and crashed into houses killing four people. Failure of the right engine, after which, the pilot  made an immediate right turn, stalled the aircraft and crashed. Failure to maintain adequate flying speed and altitude due to the pilot's inability to properly perform the specified emergency procedures following a malfunction of the right engine immediately after take off. Failure of the engine.</t>
  </si>
  <si>
    <t>Ptarmigan Airways</t>
  </si>
  <si>
    <t>C-FWAB</t>
  </si>
  <si>
    <t>The cargo plane failed to gain altitude and crashed into a parked helicopter.</t>
  </si>
  <si>
    <t>Belem - Altamira</t>
  </si>
  <si>
    <t>PT-ICA</t>
  </si>
  <si>
    <t>The pilot,, switched to VFR in IFR conditions, struck trees 1 km short of runway in heavy ground fog. Pilot error.</t>
  </si>
  <si>
    <t>Birmingham, England - Malaga, Spain</t>
  </si>
  <si>
    <t>BAC One-Eleven 528FL</t>
  </si>
  <si>
    <t>G-BJRT</t>
  </si>
  <si>
    <t>BAC 234</t>
  </si>
  <si>
    <t>While en route, at FL 173, a large section of windshield  fell away from the aircraft. The decompression pulled the captain out from under his seatbelt. Despite trying to hold onto the yoke, the captain was sucked out into the opening. A steward in the cockpit was able to grab hold of his legs. Another steward was able to strap himself into the vacant seat and aid in holding onto the captain's legs. The co-pilot wearing full restraints made an emergency landing at Southampton. The captain remained half way out of the aircraft for 15 minutes and suffered only frostbite and some fractures. Improper bolts used to replace the windshield two days earlier.</t>
  </si>
  <si>
    <t>Air Taxi - Trail Lake Flying Service Inc.</t>
  </si>
  <si>
    <t>Seward, AK - Aialak Bay, AK</t>
  </si>
  <si>
    <t>N9985M</t>
  </si>
  <si>
    <t>Crashed into a 2,700 ft. mountain while on a sightseeing trip.  The pilot-in-command's attempt to fly under visual flight rules while in instrument meteorological conditions. Contributing factors to the accident were the low ceiling and surrounding mountainous terrain.</t>
  </si>
  <si>
    <t>Air Taxi - Aero West Aviation Inc.</t>
  </si>
  <si>
    <t>Aurora, OR - Penticton, Canada</t>
  </si>
  <si>
    <t>N59291</t>
  </si>
  <si>
    <t>Crashed into Mt. Rainier at 12,700 ft. in poor visibility while en route. Continued VFR flight into IMC.</t>
  </si>
  <si>
    <t>Britten-Norman 2B-21 Islander</t>
  </si>
  <si>
    <t>P2-DNJ</t>
  </si>
  <si>
    <t>Struck a ridge in poor weather 35km from Port Morseby while en route to Woltape.</t>
  </si>
  <si>
    <t>Eagle Air</t>
  </si>
  <si>
    <t>J6-SLW</t>
  </si>
  <si>
    <t>Servicio Expresso Nacional</t>
  </si>
  <si>
    <t>Beech King Air B90</t>
  </si>
  <si>
    <t>OB-1362</t>
  </si>
  <si>
    <t>LJ-0448</t>
  </si>
  <si>
    <t>Crashed during an emergency landing.</t>
  </si>
  <si>
    <t>Yerevan - Zvartnots</t>
  </si>
  <si>
    <t>CCCP-87453</t>
  </si>
  <si>
    <t>The aircraft crashed into a cloud covered mountain at 2,520m, 22km from its destination.  Premature descent.</t>
  </si>
  <si>
    <t>Crashed shortly after takeoff. Mechanical failure or possibly shot down.</t>
  </si>
  <si>
    <t>UC- 5</t>
  </si>
  <si>
    <t>Crashed into a field in heavy rain and poor visibility while en route.</t>
  </si>
  <si>
    <t>Private - Omniflight Helicopters</t>
  </si>
  <si>
    <t>Elkhorn, WI - Chicago, IL</t>
  </si>
  <si>
    <t>Bell BHT-206-B Helicopter</t>
  </si>
  <si>
    <t>N16933</t>
  </si>
  <si>
    <t>Four helicopters were being used to night transport a concert group. The helicopter in question remained at a lower altitude and crashed into terrain soon after taking off into fog. Blues guitarist Stevie Ray Vaughan, 35 was killed. Failure of the pilot to attain adequate altitude before flying over rising terrain. Factors related to the accident were: darkness, fog, haze, rising terrain, and the lack of visual cues that were available to the pilot.</t>
  </si>
  <si>
    <t>Mil Mi 8T (helicopter)</t>
  </si>
  <si>
    <t>Shot down by a surface-to-air missile by Georgian rebel forces.</t>
  </si>
  <si>
    <t>Ramstein AB - Rhein-Main AB</t>
  </si>
  <si>
    <t>Lockheed C-5A</t>
  </si>
  <si>
    <t>68-0228</t>
  </si>
  <si>
    <t>Just after taking off, the aircraft drifted to the left and clipped trees eventually crashing 3,000 ft. past the end of the runway. Possible inadvertent deployment of a thrust reverser.</t>
  </si>
  <si>
    <t>Frontier Flying Service</t>
  </si>
  <si>
    <t>Nulato, AK - Kaltag, AK</t>
  </si>
  <si>
    <t>Piper PA-31-325 Navajo</t>
  </si>
  <si>
    <t>N59783</t>
  </si>
  <si>
    <t>Crashed after loosing the No. 2 engine.Failure of the pilot to maintain adequate altitude after becoming distracted with an engine problem. Loss of power in the No. 2 engine for unknown reasons.</t>
  </si>
  <si>
    <t>Malta - Miami - ReykjavÃ­k - Gander</t>
  </si>
  <si>
    <t>Boeing B-727-247</t>
  </si>
  <si>
    <t>OB-1303</t>
  </si>
  <si>
    <t>20266/760</t>
  </si>
  <si>
    <t>The aircraft ran out of fuel and crashed into the sea. The last message that was heard from the crew was they were low on fuel and preparing to ditch.</t>
  </si>
  <si>
    <t>Nuna Air</t>
  </si>
  <si>
    <t>Sondre Stomfjord - Goose Bay</t>
  </si>
  <si>
    <t>Cessna 441 Conquest II</t>
  </si>
  <si>
    <t>OY-CGM</t>
  </si>
  <si>
    <t>Crashed into the sea 80nm southwest of its departure point. According to ATC tapes, the crew was being incapacitated by hypoxia prior to crashing.</t>
  </si>
  <si>
    <t>Volgograd - Sverdlovsk</t>
  </si>
  <si>
    <t>CCCP-42351</t>
  </si>
  <si>
    <t>The aircraft undershot on approach and crashed 1,700m short of the runway.  It is reported that the crew, who was apparently fatigued, failed to correctly follow procedures. The accident happened at night.</t>
  </si>
  <si>
    <t>SUDENE</t>
  </si>
  <si>
    <t>Fernando de Noronha -  Recife</t>
  </si>
  <si>
    <t>PT-FAW</t>
  </si>
  <si>
    <t>The predeparture check lists were carried out by the first officer, while the captain arrived late. The aircraft s taxied out immediately and it is presumed that the crew did not carry out the pretakeoff checklist. The airplane took off,  entered a steep climb and turned right. Shortly afterwards the plane dove into the sea. Both pilots had very little experience on Bandeirante planes.</t>
  </si>
  <si>
    <t>HiTech Helicopters</t>
  </si>
  <si>
    <t>Van Nuys, CA - San Luis Obispo, CA</t>
  </si>
  <si>
    <t>N79DD</t>
  </si>
  <si>
    <t>500-0254</t>
  </si>
  <si>
    <t>Crashed short of the runway into a Eucalyptus tree while making an approach to Runway 11in heavy fog.  The pilot's improper IFR procedure. His failure to maintain the minimum descent altitude for the adverse weather was a related factor.</t>
  </si>
  <si>
    <t>Ilyushin IL-76</t>
  </si>
  <si>
    <t>The aircraft was shot down by a Kuwaiti fighter shortly after takeoff with an air-to-air missile. Mostly military personnel were onboard.</t>
  </si>
  <si>
    <t>China Southwest Airlines / Xiamen Airlines</t>
  </si>
  <si>
    <t>8301/</t>
  </si>
  <si>
    <t>Guangzhou - Shanghi</t>
  </si>
  <si>
    <t>Boeing B-737-247 / Boeing B-757-21B</t>
  </si>
  <si>
    <t>B-2812/B-2510</t>
  </si>
  <si>
    <t>24758 / 23189</t>
  </si>
  <si>
    <t>Shortly after taking off a hijacker entered the cockpit and demanded to be flown to Hong Kong. The captain circled for 30 minutes and after a struggle in the cockpit, attempted to land at Guangzhou, hitting the runway hard, clipping a B-707 and crashing into a B-757. Eighty-two aboard the B-737 and 46 aboard the B-757 were killed.</t>
  </si>
  <si>
    <t>N8923E</t>
  </si>
  <si>
    <t>45838/104</t>
  </si>
  <si>
    <t>The aircraft experienced severe turbulence after entering overhang of a thunderstorm at FL 310. Three passengers received serious injuries. One passenger died 20 days after the accident. Failure of the captain to follow procedures by allowing the aircraft to continue into the overhang anvil of a thunderstorm. Failure of the passengers to abide by instructions concerning the use of seat belts. Failure of the flight attendants to enforce the use of seat belts.</t>
  </si>
  <si>
    <t>BAFIN</t>
  </si>
  <si>
    <t>Bella Vista - La Paz</t>
  </si>
  <si>
    <t>Douglas C-47B-40-DK</t>
  </si>
  <si>
    <t>CP-735</t>
  </si>
  <si>
    <t>15805/33553</t>
  </si>
  <si>
    <t>Disappeared en route. Wreckage found 6 years later in the Andes.</t>
  </si>
  <si>
    <t>Camaguey - Santiago de Cuba</t>
  </si>
  <si>
    <t>CU-T1202</t>
  </si>
  <si>
    <t>Struck the ground 2.5 miles short of the runway at a high rate of speed in rain and reduced visibility. Pilot error. Continuing VFR flight in IFR conditions.</t>
  </si>
  <si>
    <t>MAP - Ministerstvo Aviatsionnoi Promyshlennosti</t>
  </si>
  <si>
    <t>Antonov AN-8</t>
  </si>
  <si>
    <t>CCCP-69320</t>
  </si>
  <si>
    <t>0B-3420</t>
  </si>
  <si>
    <t>The cargo plane crashed after both engines flamed out during an approach to land.</t>
  </si>
  <si>
    <t>Milano - ZÃ¼rich</t>
  </si>
  <si>
    <t>I-ATJA</t>
  </si>
  <si>
    <t>47641/746</t>
  </si>
  <si>
    <t>The aircraft continued to descend after intercepting the glide slope and hit high ground 6 miles from the airport. False indication of VHF NAV on unit No.1 in the aircraft. Possible misread altimeter by the pilot-in-command. Lack of GPWS warning in the cockpit. Crew was not aware of the possibility of incorrect indications in the NAV equipment in use. Non-compliance with basiprocedural instructions during the approach. ATC  did not observe the leaving of the cleared altitude of 4,000 ft.</t>
  </si>
  <si>
    <t>FAC-1150</t>
  </si>
  <si>
    <t>Crashed into a jungle mountain, Mt. Los Farllones, in poor weather.</t>
  </si>
  <si>
    <t>Mil Mi-8T</t>
  </si>
  <si>
    <t>CCCP-22389</t>
  </si>
  <si>
    <t>Crashed landed after experiencing severe turbulence and engine failure.</t>
  </si>
  <si>
    <t>Ryan International Airlines</t>
  </si>
  <si>
    <t>Cleveland - Indianapolis</t>
  </si>
  <si>
    <t>McDonnell Douglas DC-9-15RC</t>
  </si>
  <si>
    <t>N565PC</t>
  </si>
  <si>
    <t>47240/346</t>
  </si>
  <si>
    <t>The cargo plane stalled during takeoff cart wheeled and crashed. The failure of the flight crew to detect and remove ice contamination on the airplane's wings, which was largely a result of a lack of appropriate response by the Federal Aviation Administration, Douglas Aircraft Company, and Ryan International Airlines to the known effect that a minute amount of contamination has on the stall characteristics of the DC-9 series 10 airplane. The ice contamination led to wing stall and loss of control during the attempted takeoff.</t>
  </si>
  <si>
    <t>Bangkok Airways</t>
  </si>
  <si>
    <t>Bangkok - Koh Samui</t>
  </si>
  <si>
    <t>de Havilland Canada DHC-8-103</t>
  </si>
  <si>
    <t>OB-1358</t>
  </si>
  <si>
    <t>T210-63675</t>
  </si>
  <si>
    <t>After receiving a runway change, the crew executed a missed approach.  They became confused on which way to go. They entered an area of clouds and heavy rain, became disoriented and descended in a left wing down attitude until they impacted the ground at a coconut plantation. The pilots experienced spatial disorientation which resulted in improper control of the aircraft. Numerous procedural errors and poor cockpit discipline by the crew. The pilot flew into weather conditions where he had no visual reference. Lack of cross-checking and monitoring of altitude. Improper monitoring the flight instruments.</t>
  </si>
  <si>
    <t>Eitos</t>
  </si>
  <si>
    <t>Aerospatiale 330J Puma</t>
  </si>
  <si>
    <t>I-EHPA</t>
  </si>
  <si>
    <t>The helicopter crashed into the sea during a storm.</t>
  </si>
  <si>
    <t>Northwest Airlines/ Northwest Airlines</t>
  </si>
  <si>
    <t>299/1482</t>
  </si>
  <si>
    <t>Detroit - Pittsburg</t>
  </si>
  <si>
    <t>Boeing B-727-251 / MD Douglas DC-9-14</t>
  </si>
  <si>
    <t>N278US/N3313L</t>
  </si>
  <si>
    <t>21157 / 45708/77</t>
  </si>
  <si>
    <t>Ground collision in dense fog. The 727 was on its takeoff roll when the DC-9 taxied onto the active runway. Improper crew coordination aboard the DC-9.  Failure to stop and alert ATC of positional uncertainty. Eight killed aboard the DC-9. None aboard the B-727.</t>
  </si>
  <si>
    <t>Sudania Air Cargo</t>
  </si>
  <si>
    <t>Boeing B-707-320F</t>
  </si>
  <si>
    <t>ST-SAC</t>
  </si>
  <si>
    <t>19377/666</t>
  </si>
  <si>
    <t>Undershot the runway by 4km on a second approach, hit powerlines and crashed in fog.</t>
  </si>
  <si>
    <t>IPTN 332C Super Puma</t>
  </si>
  <si>
    <t>PK-PUI</t>
  </si>
  <si>
    <t>NSP4/2022</t>
  </si>
  <si>
    <t>MarkAir Commuter</t>
  </si>
  <si>
    <t>Cold Bay - False Pass</t>
  </si>
  <si>
    <t>N9444F</t>
  </si>
  <si>
    <t>208-00104</t>
  </si>
  <si>
    <t>The cargo plane crashed into mountains while approaching False Pass. The pilot's improper decision to continue flight into an area of mountainous terrain and adverse weather conditions. the terrain and weather were factors.</t>
  </si>
  <si>
    <t>Caracas - Merida</t>
  </si>
  <si>
    <t>ARV-0209</t>
  </si>
  <si>
    <t>Crashed into Paramo Mucuti Mountain, 35 miles from it's destination of Merida. The last message from the pilot was he was unable to land because of adverse weather conditions and was declaring an emergency. The flight was transporting a funeral party for a Navy flyer killed a few days before. The only survivor was another Navy flyer who had also survived the earlier accident.</t>
  </si>
  <si>
    <t>Belair - Air Taxi</t>
  </si>
  <si>
    <t>PT-KKV</t>
  </si>
  <si>
    <t>25-172</t>
  </si>
  <si>
    <t>Crashed in a rainstorm.</t>
  </si>
  <si>
    <t>PK-NCY</t>
  </si>
  <si>
    <t>258/78N</t>
  </si>
  <si>
    <t>The plane made a forced landing during poor weather conditions and crashed into trees on a ridge. All passengers survived but one elderly passenger died while waiting for rescue.</t>
  </si>
  <si>
    <t>Lockheed AC-130H Hercules</t>
  </si>
  <si>
    <t>69-6567</t>
  </si>
  <si>
    <t>Shot down by a surface-to-air missile during operation Desert Storm.</t>
  </si>
  <si>
    <t>USAir / Skywest Airlilnes</t>
  </si>
  <si>
    <t>1493/5569</t>
  </si>
  <si>
    <t>Columbus - Los Angeles \  Los Angeles - Fresno</t>
  </si>
  <si>
    <t>Boeing B-737-300 / Swearingen SA-227AC</t>
  </si>
  <si>
    <t>N388US/N683AV</t>
  </si>
  <si>
    <t>23310/1145 / AC-683</t>
  </si>
  <si>
    <t>The Skywest Metroliner was told to taxi into position for takeoff and hold. The ATC became preoccupied with another aircraft that departed the tower frequency. A Wings West aircraft reporting 'ready for takeoff', caused some confusion because the controller didn't have a flight progress strip in front of her. The strip appeared to have been misfiled at the clearance delivery position. The USAir, which was cleared to land, landed on top of the Metroliner. After the collision, both planes slid off the runway into an unoccupied fire station and burst into flames.The failure of the Los Angeles Air Traffifacility management to implement procedures that provided redundancy comparable to the requirements contained in the National Operational Position Standards and the failure of the FAA ATS to provide adequate policy direction and oversight to its ATC facility managers. These failures created an environment in the Los Angeles ATC tower that ultimately led to the failure of the  controller to maintain awareness of the traffisituation, culminating in the inappropriate clearances and the subsequent collision of the USAir and SkyWest aircraft. Twenty-two killed aboard the USAir and all 12 aboard the Metroliner.</t>
  </si>
  <si>
    <t>Military - HelleniAir Force</t>
  </si>
  <si>
    <t>The aircraft flew into the summit of Mt. Billiuras at 4,000 ft. while preparing to land at Nea Anghialos Airport.</t>
  </si>
  <si>
    <t>Macon Horizons - Air Taxi</t>
  </si>
  <si>
    <t>Macon, GA - Anniston, AL</t>
  </si>
  <si>
    <t>N27818</t>
  </si>
  <si>
    <t>31-7952001</t>
  </si>
  <si>
    <t>Impacted the side of a mountain at 2,300 ft., 10 miles from the destination airport. The pilot attempting visual flight in instrument meteorological conditions below the minimum safe altitude for terrain clearance. Contributing factors were the low ceiling and mountainous terrain.</t>
  </si>
  <si>
    <t>Air Taxi - Richmor Aviation</t>
  </si>
  <si>
    <t>Las Vegas, NV - Aspen, CO</t>
  </si>
  <si>
    <t>Learjet35A</t>
  </si>
  <si>
    <t>N535PC</t>
  </si>
  <si>
    <t>During an unstabilized approach in snow covered terrain and after not lining up correctly the pilot tried to correct the plane back to the centerline and inadvertently stalled the plane which crashed right wing first into the ground. Airspeed not maintained. Inadvertent stall.</t>
  </si>
  <si>
    <t>Macao - Taisha</t>
  </si>
  <si>
    <t>FAE447</t>
  </si>
  <si>
    <t>Crashed into the side of Mt. Paso Macunaa at 5,000 ft. in a jungle region of eastern Ecuador in poor weather.</t>
  </si>
  <si>
    <t>Punta Arenas - Puerto Williams</t>
  </si>
  <si>
    <t>British Aerospace BAE-146-200A</t>
  </si>
  <si>
    <t>CC-CET</t>
  </si>
  <si>
    <t>E-2061</t>
  </si>
  <si>
    <t>The plane overran the runway on approach and sank in Beagle Channel in the sea.</t>
  </si>
  <si>
    <t>Denver - Colorado Springs</t>
  </si>
  <si>
    <t>Boeing B-737-291</t>
  </si>
  <si>
    <t>N999UA</t>
  </si>
  <si>
    <t>22742/875</t>
  </si>
  <si>
    <t>While on final approach to Colorado Springs, the aircraft suddenly rolled to the right and pitched nose down until it reached an almost vertical attitude before hitting the ground. Uncommanded deflection of the rudder caused by the jamming of the main rudder PUC servo valve. The rudder malfunction forced the rudder to go in the opposite direction the pilots commanded it to go. First female pilot to die on the flight deck of a major U.S. airline.</t>
  </si>
  <si>
    <t>Maracaibo - Santa Barbara de Zulia</t>
  </si>
  <si>
    <t>YV-23C</t>
  </si>
  <si>
    <t>47720/846</t>
  </si>
  <si>
    <t>The aircraft crashed into the Las Torres plateau in the Andes mountains on a flight from Maracaibo to Santa Barbara de Zulia. The mountain was shrouded in clouds. Controlled flight into terrain. The point of impact was considerably off course.</t>
  </si>
  <si>
    <t>Luft-Taxi Emsland</t>
  </si>
  <si>
    <t>D-ICLW</t>
  </si>
  <si>
    <t>402B-0859</t>
  </si>
  <si>
    <t>Crashed while attempting a VOR/DME approach in fog. Pilot attempted to use a VOR 33km from the airport.</t>
  </si>
  <si>
    <t>Duncan Aircraft Sales</t>
  </si>
  <si>
    <t>San Diego - Amarillo, TX  - Evansville, IN</t>
  </si>
  <si>
    <t>Hawker-Siddeley DH-125-1A/522</t>
  </si>
  <si>
    <t>N831LC</t>
  </si>
  <si>
    <t>The aircraft hit rising terrain near the top of Mt. Otay, 8 miles NE of Brown Field at an elevation of 3,300 feet shortly after taking off. Improper planning/decision by the pilot. Failure of the crew to maintain proper altitude and clearance over mountainous terrain and the failure of the copilot to adequately monitor the progress of the flight. Seven members of the Reba McEntire band were killed.</t>
  </si>
  <si>
    <t>Transafrik</t>
  </si>
  <si>
    <t>CP-1564</t>
  </si>
  <si>
    <t>The cargo plane was shot down by a surface-to-air missile.</t>
  </si>
  <si>
    <t>Conesul Taxi AÃ©reo</t>
  </si>
  <si>
    <t>Ubrraba - Brasillia</t>
  </si>
  <si>
    <t>Gates Learjet 25</t>
  </si>
  <si>
    <t>PT-LLL</t>
  </si>
  <si>
    <t>25D-258</t>
  </si>
  <si>
    <t>Crashed 8km short of the runway in darkness.</t>
  </si>
  <si>
    <t>Broward Aviation Services - Air Taxi</t>
  </si>
  <si>
    <t>N5785C</t>
  </si>
  <si>
    <t>402C0043</t>
  </si>
  <si>
    <t>Crashed while on approach.</t>
  </si>
  <si>
    <t>Crashed while attempting to land in poor visibility caused by oil fires during the Persian Gulf War.</t>
  </si>
  <si>
    <t>Military - U.S. Navy / Military -  U.S. Navy</t>
  </si>
  <si>
    <t>Lockheed P-3C / Lockheed P-3C</t>
  </si>
  <si>
    <t>158930/159325</t>
  </si>
  <si>
    <t>The two aircraft collided at an altitude of 3,000 ft. while conducting training exercises off the coast of southern California.  Both planes crashed into the sea. Loss of situational awareness, one crew misunderstanding the others intentions or a previous understanding made by radio contact may have led to the accident. Thirteen aboard 159325 and 14 aboard 158930 were killed.</t>
  </si>
  <si>
    <t>Uzbek Civil Aviation Administration</t>
  </si>
  <si>
    <t>Trashkent - Navoi</t>
  </si>
  <si>
    <t>CCCP-46472</t>
  </si>
  <si>
    <t>The aircraft overran the runway and crashed into concrete blocks.</t>
  </si>
  <si>
    <t>Hindustan Aeronautics 748-2</t>
  </si>
  <si>
    <t>The plane climbed to an altitude of 150 ft. and then crashed into the ground about half-a-mile from the airport. Engine failure.</t>
  </si>
  <si>
    <t>TropiAir - Air Taxi</t>
  </si>
  <si>
    <t>Zeldiver - San Pedro</t>
  </si>
  <si>
    <t>N402BL</t>
  </si>
  <si>
    <t>402B0827</t>
  </si>
  <si>
    <t>The air taxi crashed into the Caribbean.</t>
  </si>
  <si>
    <t>Sturdee - Smithers</t>
  </si>
  <si>
    <t>C-FQNF</t>
  </si>
  <si>
    <t>The plane crash landed on a frozen lake after the crew flighing VFR, entered a snow storm.</t>
  </si>
  <si>
    <t>Williamsport, PA  - Philadelphia, PA</t>
  </si>
  <si>
    <t>Piper Aerostar 601 / Bell 412SP</t>
  </si>
  <si>
    <t>N3645D / N78S</t>
  </si>
  <si>
    <t>6108448162153/0151</t>
  </si>
  <si>
    <t>When the plane's nose gear indicator light did not illuminate a helicopter was dispatched to verify the nose gear was down. While making the inspection, the helicopter's blades accidentally hit the bottom of the plane sending both aircraft into the ground, killing all aboard both aircraft. Pennsylvania Senator H. John Heinz III was killed in the crash along with two children playing outside an elementary school. Two killed aboard the Bell and 3 aboard the Piper. The poor judgment by the captain of the airplane to permit the in-flight inspection after he had determined to the best of his ability that the nose landing gear was fully extended. The poor judgment of the captain of the helicopter to conduct the inspection and the failure of the flight crew of the helicopter to maintain safe separation.</t>
  </si>
  <si>
    <t>Atlanta - Brunswick</t>
  </si>
  <si>
    <t>Embraer 120RT- Brasilia</t>
  </si>
  <si>
    <t>N270AS</t>
  </si>
  <si>
    <t>120-218</t>
  </si>
  <si>
    <t>Just after turning onto final approach, the aircraft suddenly rolled left until the wings were perpendicular to the ground and crashed in a nose down attitude 2 miles short of  the runway. Malfunction of the left engine propeller control unit which allowed the propeller blade angle to go below the flight idle position. Contributing to the accident was the deficient design of the propeller control unit by Hamilton Standard and the approval of the design by the FAA . Texas Senator John Tower, 66, his daughter and astronaut Manley 'Sonny' Carter were among those killed.</t>
  </si>
  <si>
    <t>Air Tahiti</t>
  </si>
  <si>
    <t>Hiva Ou - Nuku Hiva</t>
  </si>
  <si>
    <t>Dornier Do-228-212</t>
  </si>
  <si>
    <t>F-OHAB</t>
  </si>
  <si>
    <t>Crashed into the sea after taking off from Hiva Ou and experiencing engine failure. The crew didn't recognize the failure and concentrated on the low oil pressure warning. The approach was abandoned at the very last moment it was decided to carry out an unprepared ditching. The crew's performance may have been impacted by alcohol consumption.</t>
  </si>
  <si>
    <t>ST-AHX</t>
  </si>
  <si>
    <t>404-0657</t>
  </si>
  <si>
    <t>Shot down by Sudan People's Liberation Army.</t>
  </si>
  <si>
    <t>Ambon - Ternate - Manado</t>
  </si>
  <si>
    <t>PK-MFD</t>
  </si>
  <si>
    <t>Crashed into Mt. Klabat in heavy fog while descending for a landing.</t>
  </si>
  <si>
    <t>Air Taxi - Air Grand Canyon Inc.</t>
  </si>
  <si>
    <t>Local sightseeing</t>
  </si>
  <si>
    <t>N6280H</t>
  </si>
  <si>
    <t>The airplane crashed into a wooded area about 8 minutes after takeoff. Detonation (or pre-ignition) in the number 1 cylinder, which resulted in erosion (burning) of the number 1 piston and subsequent loss of engine power. A factor related to the accident was: the lack of suitable terrain for an emergency landing.</t>
  </si>
  <si>
    <t>ADES Colombia</t>
  </si>
  <si>
    <t>Villavicencio - Miraflores Guaviarel</t>
  </si>
  <si>
    <t>HK-3177</t>
  </si>
  <si>
    <t>Eight minutes after takeoff the No. 2 engine failed.  The pilot turned back but crashed 1 mile short of the runway.  The passengers were told to throw out cargo after which unfortunately they all moved towards the tail leading to a loss of control.</t>
  </si>
  <si>
    <t>Sukhumi - Leningrad</t>
  </si>
  <si>
    <t>CCCP-85097</t>
  </si>
  <si>
    <t>Undershot the runway and broke in half after a hard landing. Crew error. A rapid rate of descent, leading to landing gear failure. The accident happened durining daylight in a rain shower.</t>
  </si>
  <si>
    <t>Metro Cargo</t>
  </si>
  <si>
    <t>Ilyushin 76TD</t>
  </si>
  <si>
    <t>LZ-INK</t>
  </si>
  <si>
    <t>After three missed approaches the cargo plane ran out of fuel and crashed.</t>
  </si>
  <si>
    <t>Lauda Air</t>
  </si>
  <si>
    <t>Bangkok - Wien, Austria</t>
  </si>
  <si>
    <t>Boeing B-767-3Z9ER</t>
  </si>
  <si>
    <t>OE-LAV</t>
  </si>
  <si>
    <t>24628/283</t>
  </si>
  <si>
    <t>Twelve minutes after takeoff the crew received a visual REV ISLN advisory warning which indicated that an additional system failure may cause deployment of the No. 1 engine thrust reverser. No action was taken since the manual indicated 'No Action Required'. Just before reaching FL 310 during a climb, there was an uncommanded deployment of the No. 1 engine thrust reverser. The aircraft stalled, when into a steep high speed dive, broke apart at 4,000 feet and crashed into the jungle 70 miles northwest of Bangkok. Failure of the reverse thrust isolation valve. Following the accident Boeing made modifications to the thrust reverser system. The aircraft was named Wolfgang Amadeus Mozar</t>
  </si>
  <si>
    <t>Agape Flight Inc.</t>
  </si>
  <si>
    <t>Grada Zuma, Bahamas - Cape Hatien</t>
  </si>
  <si>
    <t>GAF Nomad N24A</t>
  </si>
  <si>
    <t>N8071L</t>
  </si>
  <si>
    <t>The aircraft ditched 1.25 miles off Grada Zuma, following a reported engine failure.</t>
  </si>
  <si>
    <t>Carib Air Transport</t>
  </si>
  <si>
    <t>Luanda - Cafunfo</t>
  </si>
  <si>
    <t>Lockheed L-382B Hercules</t>
  </si>
  <si>
    <t>J6-SLQ</t>
  </si>
  <si>
    <t>Crashed on takeoff after the No. 1engine overspeeded and failed.</t>
  </si>
  <si>
    <t>Bogota - Malambo</t>
  </si>
  <si>
    <t>HK-3511</t>
  </si>
  <si>
    <t>45132/801</t>
  </si>
  <si>
    <t>Following several attempts to land the pilot decided to hold until weather conditions improved.  Contact was lost with the plane and it flew into the ground. Visibility was reduced by low lying fog.</t>
  </si>
  <si>
    <t>Saint Petersburg - Voronezh</t>
  </si>
  <si>
    <t>CCCP-46724</t>
  </si>
  <si>
    <t>The cargo plane crashed into the Gulf of Finland shortly after taking off.</t>
  </si>
  <si>
    <t>Okada Air</t>
  </si>
  <si>
    <t>Benin - Kano</t>
  </si>
  <si>
    <t>5N-AOW</t>
  </si>
  <si>
    <t>The plane diverted to Sokotu due to poor weather. After circling for an hour, unable to locate the air field, the aircraft ran out of fuel and had to make a forced landing. The landing gear was torn off and the plane broke up during the ground slide.</t>
  </si>
  <si>
    <t>Helicol Colombia</t>
  </si>
  <si>
    <t>HK-2889X</t>
  </si>
  <si>
    <t>While attempting to land the pilot continued VFR flight in IFR conditions and collided with a hill.</t>
  </si>
  <si>
    <t>Aerochasqui</t>
  </si>
  <si>
    <t>OB-1218</t>
  </si>
  <si>
    <t>The aircraft was shot at by drunken police in an attempt to stop it for a search when mistaken for drug smuggling. As the plane ascended through 75 ft. bullets penetrated the forward fuselage killing the pilot and copilot.</t>
  </si>
  <si>
    <t>L'Express Airlines</t>
  </si>
  <si>
    <t>New Orleans - Mobile - Birmingham</t>
  </si>
  <si>
    <t>Beechcraft BE-99-C99</t>
  </si>
  <si>
    <t>N7217L</t>
  </si>
  <si>
    <t>U226</t>
  </si>
  <si>
    <t>While the aircraft was on approach, it entered an area of thunderstorms. The aircraft rolled left and pitched up as the aircraft approached level flight. The aircraft then stalled and started to descend. The descent couldn't be arrested and the aircraft crashed into a residential area, destroying two homes and two automobiles.  Decision by the pilot-in-command to continue instrument approach into thunderstorm conditions resulting in loss of control of the aircraft. The pilot and one passenger survived the accident.</t>
  </si>
  <si>
    <t>Nationair (chartered by Nigeria Airways)</t>
  </si>
  <si>
    <t>Jeddah - Sokoto</t>
  </si>
  <si>
    <t>McDonnell Douglas DC-8 Super 61</t>
  </si>
  <si>
    <t>C-GMXQ</t>
  </si>
  <si>
    <t>45982/345</t>
  </si>
  <si>
    <t>After taking off, fire was reported in the landing gear well. The aircraft crashed while trying to return to the airport. Loss of hydraulics and electrical systems after a fire, started in the wheel when two tires disintegrated due to under inflation of one tire. This caused a fire which ignited years of accumulated flammables in the DC-8's wheel well leading to an uncontroable fire. The plane was allowed to leave with an under inflated tire. Twenty minutes prior to departure, the Nationair lead mechanimade a request for nitrogen to inflate the low tire. Nitrogen was not readily available and a delay would probably have occur procuring it. The Nationair project manager, without conferring with the flight crew, released the plane.</t>
  </si>
  <si>
    <t>Kira-Kira - Honiara</t>
  </si>
  <si>
    <t>H4-SIA</t>
  </si>
  <si>
    <t>Crashed into Mt. Nashua at 4,100 ft. during a descent in heavy rain and fog while attempting a visual approach.</t>
  </si>
  <si>
    <t>Jetstream Inc.</t>
  </si>
  <si>
    <t>Detroit - Chicago</t>
  </si>
  <si>
    <t>N959SC</t>
  </si>
  <si>
    <t>23-045</t>
  </si>
  <si>
    <t>The plane, on a positioning flight,  remained low after lifting off went into a nose high attitude, hit trees and crashed about 200 feet beyond the runway. Improper preflight by the pilot, his failure to abort the takeoff while there was sufficient runway remaining and his failure to assure that the aircraft attained sufficient airspeed for lift-off and climb. Factors related to the accident were: the pilot's failure to assure the aircraft was within its maximum weight limitation, his improper use of the parking brake, and insufficient information in the pilot operating handbook concerning the aircraft parking brake. (The brake was not released.)</t>
  </si>
  <si>
    <t>Air Taxi -Wilderness Aviation Inc.</t>
  </si>
  <si>
    <t>Local flight - Flying B Ranch</t>
  </si>
  <si>
    <t>N5183U</t>
  </si>
  <si>
    <t>The pilot of the Cessna 206 air taxi flight crashed while maneuvering during climbout after takeoff from the remote mountain airstrip. Witnesses stated the pilot attempted a turn in the narrow confines of the canyon. They observed the right wing drop a few feet while in a steep left turn, recover, then drop again with the aircraft rolling inverted to the right before impact on the canyon wall. Improper in-flight planning and decisions and failure to maintain airspeed.</t>
  </si>
  <si>
    <t>Vanair</t>
  </si>
  <si>
    <t>Nogougou - Luganville</t>
  </si>
  <si>
    <t>YJ-RV4</t>
  </si>
  <si>
    <t>Flew into a hillside 7 minutes after taking off from Nogougou. Spatial disorientation.</t>
  </si>
  <si>
    <t>Avalki Air</t>
  </si>
  <si>
    <t>Altukaki - Rarotonga</t>
  </si>
  <si>
    <t>DQ-FCN</t>
  </si>
  <si>
    <t>Ditched into the sea while on approach.</t>
  </si>
  <si>
    <t>Bucharest - Timisoara</t>
  </si>
  <si>
    <t>YR-IMH</t>
  </si>
  <si>
    <t>The cargo plane crashed in a rainstorm.</t>
  </si>
  <si>
    <t>Air Taxi - Haines Airways Inc.</t>
  </si>
  <si>
    <t>Gustavus, AK - Haines, AK</t>
  </si>
  <si>
    <t>N4075W</t>
  </si>
  <si>
    <t>Flew into a box canyon and crashed at an elevation of 4,000 ft.  VFR flight by the pilot into instrument meteorological conditions, and the pilot's failure to maintain sufficient altitude and/or clearance from mountainous terrain. Factors related to the accident were: the adverse weather and terrain conditions.</t>
  </si>
  <si>
    <t>Transports AÃ©riens de la Guinee-Bissau</t>
  </si>
  <si>
    <t>Kano - Bamako</t>
  </si>
  <si>
    <t>J5-GBB</t>
  </si>
  <si>
    <t>On a positioning flight the plane struck trees and broke up while attempting to land.</t>
  </si>
  <si>
    <t>Calcutta - Imphal</t>
  </si>
  <si>
    <t>VT-EFL</t>
  </si>
  <si>
    <t>Crashed into high ground during approach to Imphal. The crew failed to follow the correct approach course.</t>
  </si>
  <si>
    <t>Temsco Airlines</t>
  </si>
  <si>
    <t>Ketchikan, AK - Wrangell, AK</t>
  </si>
  <si>
    <t>N68HA</t>
  </si>
  <si>
    <t>Crashed while en route, flying VFR in deteriorating weather. The pilot attempting to operate VFR in IFR conditions.</t>
  </si>
  <si>
    <t>Air Taxi - Bohemia Inc.</t>
  </si>
  <si>
    <t>Aerospatiale 350B1</t>
  </si>
  <si>
    <t>N64SF</t>
  </si>
  <si>
    <t>While maneuvering in remote mountainous terrain, on a dark night, with light drizzle and patchy clouds, the helicopter collided with a mountain. The wreckage scattered on a heading opposite the flights destination. The helicopter was destroyed by a post crash fire and there were no noted mechanical failures or malfunctions. The pilot's failure to maintain clearance from terrain.</t>
  </si>
  <si>
    <t>Airtech Rajawaldi Udara</t>
  </si>
  <si>
    <t>Bario - Marudi</t>
  </si>
  <si>
    <t>9M-AZB</t>
  </si>
  <si>
    <t>SH-1975</t>
  </si>
  <si>
    <t>Crashed into the jungle after double engine failure. Both engines didn't develop full power and were feathered on impact.</t>
  </si>
  <si>
    <t>Sampit - Plangkaraya</t>
  </si>
  <si>
    <t>Britten-Norman BN-2A-21</t>
  </si>
  <si>
    <t>PK-VIP</t>
  </si>
  <si>
    <t>Shortly after takeoff the left engine failed. The aircraft began to lose height in a left turn and crashed along the banks of Mentaya River.</t>
  </si>
  <si>
    <t>Continental Express</t>
  </si>
  <si>
    <t>Laredo - Houston</t>
  </si>
  <si>
    <t>N33701</t>
  </si>
  <si>
    <t>120-077</t>
  </si>
  <si>
    <t>In-flight loss of the left horizontal stabilizer. Forty-seven screw fasteners that would have attached the upper surface of the leading edge assembly for the left side of the horizontal stabilizer were missing. Lack of compliance with FAA approved maintenance procedures.</t>
  </si>
  <si>
    <t>Antonov AN-72</t>
  </si>
  <si>
    <t>CCCP-74002</t>
  </si>
  <si>
    <t>SU002</t>
  </si>
  <si>
    <t>The cargo plane struck trees, crashed and caught fire on takeoff.</t>
  </si>
  <si>
    <t>Lineas AÃ©reas Colombianas</t>
  </si>
  <si>
    <t>Handley Page Dart Herald 400</t>
  </si>
  <si>
    <t>HK-2701</t>
  </si>
  <si>
    <t>During a VOR approach, crashed 2 miles short of the runway.</t>
  </si>
  <si>
    <t>ET-AJL</t>
  </si>
  <si>
    <t>After experiencing a nose gear problem and attempting to return to the airport the cargo plane made a premature descent and struck Mount Arey.</t>
  </si>
  <si>
    <t>Canair Cargo</t>
  </si>
  <si>
    <t>Moncton - Hamilton</t>
  </si>
  <si>
    <t>C-FICA</t>
  </si>
  <si>
    <t>The cargo plane lost control and crashed into a mountainside while en route. Failure of the first officer to maintain control of the aircraft after becoming spatially disoriented and his exceeding the design stress limits of the aircraft. Factors related to the accident were: the lack of two pilots in the cockpit, darkness, and instrument meteorological conditions at flight altitude.</t>
  </si>
  <si>
    <t>CCCP-13320</t>
  </si>
  <si>
    <t>Lost engine power due to fuel exhaustion during approach and made a forced landing 1,450m short of the runway.</t>
  </si>
  <si>
    <t>AN24021</t>
  </si>
  <si>
    <t>Crashed into the Gulf of Finland 5 minutes after taking  offsea after taking off.</t>
  </si>
  <si>
    <t>CORAL Colombia</t>
  </si>
  <si>
    <t>HK-3238</t>
  </si>
  <si>
    <t>The pilot tried to make an emergency landing back at the airport when the No. 2 engine began to overspeed. A belly landing was made in a field and the aircraft broke up and caught fire.</t>
  </si>
  <si>
    <t>Lockheed C-130H-30</t>
  </si>
  <si>
    <t>A-1324</t>
  </si>
  <si>
    <t>The aircraft crashed into buildings during an attempted emergency landing after an engine caught fire shortly after taking off.</t>
  </si>
  <si>
    <t>Deraya Air Taxi</t>
  </si>
  <si>
    <t>PK-WWE</t>
  </si>
  <si>
    <t>402-0002</t>
  </si>
  <si>
    <t>EDELCA</t>
  </si>
  <si>
    <t>Kavanayen - Luepa</t>
  </si>
  <si>
    <t>Bell 214 ST</t>
  </si>
  <si>
    <t>YV-O-CVG-4</t>
  </si>
  <si>
    <t>The helicopter was destroyed when it struck Kumaraden Hill at 4,600 ft. while on a sceniflight.  The passengers included EDELCA president and members of his family.</t>
  </si>
  <si>
    <t>Palangkaraya - Sampit</t>
  </si>
  <si>
    <t>Britten-Norman BN2A-III-2 Trislander</t>
  </si>
  <si>
    <t>PK-KTC</t>
  </si>
  <si>
    <t>The plane was not able to land at Sampit due to smoke and haze.  The plane held for 3 hours waiting for an improvement after which contact was lost.  The plane was never found.</t>
  </si>
  <si>
    <t>Corporate Mobility Inc. - Private</t>
  </si>
  <si>
    <t>Concord, CA - Novato, CA</t>
  </si>
  <si>
    <t>Bell 206B helicopter</t>
  </si>
  <si>
    <t>N3456M</t>
  </si>
  <si>
    <t>The helicopter struck the top of a 223 foot high transmission tower, crashed and exploded in flames, 27 miles northwest of its departure point in high winds and heavy rain. The pilot's intentional flight into known adverse weather, continued flight into instrument meteorological conditions, and improper altitude.  Rock promoter Bill Graham, 60, was killed.</t>
  </si>
  <si>
    <t>Edmonton - Point Alert</t>
  </si>
  <si>
    <t>Lockheed CC-130E</t>
  </si>
  <si>
    <t>Flew into the ground 12nm from the runway at about 1,500 ft.  Rescue of the survivors was conducted in Arctitwilight under poor weather conditions. Controlled flight into terrain.</t>
  </si>
  <si>
    <t>Military - Azerbaijan Air Force</t>
  </si>
  <si>
    <t>Ellsta - Makhackala</t>
  </si>
  <si>
    <t>CCCP-87526</t>
  </si>
  <si>
    <t>Crashed into a mountain during daytime in poor weather. Failure of the crew to follow the correct approach path.</t>
  </si>
  <si>
    <t>Nordeste Linhas Aereas</t>
  </si>
  <si>
    <t>PT-SCU</t>
  </si>
  <si>
    <t>110-314</t>
  </si>
  <si>
    <t>Crashed on takeoff hitting power lines and roof tops before coming to rest in a market square. Uncontained failure of the right engine.</t>
  </si>
  <si>
    <t>Baron Aviation</t>
  </si>
  <si>
    <t>Memphis - Destin</t>
  </si>
  <si>
    <t>N951FE</t>
  </si>
  <si>
    <t>208B-0058</t>
  </si>
  <si>
    <t>Crashed into the water while on approach. The pilots failure to follow instrument flight rules procedures by disregarding the minimum descent altitude for the approach and failing to maintain clearance from the terrain. A factor in the accident was the pilot's over confidence in his personal ability.</t>
  </si>
  <si>
    <t>Crash landed in poor weather conditions. Icing.</t>
  </si>
  <si>
    <t>Crashed into a mountain in zero visibility.</t>
  </si>
  <si>
    <t>Air Taxi - Airis Helicopters Inc.</t>
  </si>
  <si>
    <t>San Francisco, CA - Sacramento, CA</t>
  </si>
  <si>
    <t>N5011K</t>
  </si>
  <si>
    <t>The helicopter impacted the ground 8 nm from it's destination airport in fog and low visibility. The decision of the pilot to continue night low level flight in forecasted adverse weather conditions. Contributing to the accident was the foggy weather and dark night conditions which restricted the pilot's visual outlook.</t>
  </si>
  <si>
    <t>Azerbaijani Airlines</t>
  </si>
  <si>
    <t>STASA</t>
  </si>
  <si>
    <t>C9-STD</t>
  </si>
  <si>
    <t>The cargo plane overshot the runway and crashed into trees.</t>
  </si>
  <si>
    <t>Tartarstan Airlines</t>
  </si>
  <si>
    <t>Nizhnevartovsk - Bugulma</t>
  </si>
  <si>
    <t>CCCP-47823</t>
  </si>
  <si>
    <t>While on approach to Bugulma, the plane yawed to the right. The crew decided to go around but crashed 800 m short and to the right of the runway. Horizontal stabilizer icing.</t>
  </si>
  <si>
    <t>Military - ForÃ§a AÃ©rea Brasileira</t>
  </si>
  <si>
    <t>Brasilla  - Guarantinguerta</t>
  </si>
  <si>
    <t>Embraer C-95C Bandeirante</t>
  </si>
  <si>
    <t>FAB2333</t>
  </si>
  <si>
    <t>Flew into the side of a hill towards the end of the flight while flying VOR.  The crew flew along the wrong valley.</t>
  </si>
  <si>
    <t>Grand Canyon, AZ - Las Vegas, NV</t>
  </si>
  <si>
    <t>N350MR</t>
  </si>
  <si>
    <t>31-7652100</t>
  </si>
  <si>
    <t>The aircraft encountered low ceiling and rain showers and was not certified for IFR flight. Instead of going to a alternate airport the pilot continued VFR flight and impacted the side of a mountain. The pilot-in-command's poor inflight decision by not electing to proceed to an alternate airport and to continue to the flight under visual flight rules into instrument meteorological conditions. The low ceilings and visibilities across the flight route and the mountainous terrain were factors in the accident.</t>
  </si>
  <si>
    <t>Bruno Air</t>
  </si>
  <si>
    <t>Rome, GA - Huntsville, AL</t>
  </si>
  <si>
    <t>BeechJet 400</t>
  </si>
  <si>
    <t>N25BR</t>
  </si>
  <si>
    <t>RJ-57</t>
  </si>
  <si>
    <t>Crashed into Mt. Lavendar at 1,580 ft. msl. The captain's decision to initiate visual flight rules into an area of known mountainous terrain and low ceiling and the failure of the flightcrew to maintain awareness of their proximity to the terrain.</t>
  </si>
  <si>
    <t>ClassiWings</t>
  </si>
  <si>
    <t>Frankfurt - Frankfurt</t>
  </si>
  <si>
    <t>D-CCCC</t>
  </si>
  <si>
    <t>The sightseeing tour struck a hill at 2,000 ft. while making a left turn in turbulence. Poor crew coordination. Overloaded.</t>
  </si>
  <si>
    <t>Stockholm-Copenhagen-Warsaw</t>
  </si>
  <si>
    <t>MDonnell Douglas MD-81</t>
  </si>
  <si>
    <t>OY-KHO</t>
  </si>
  <si>
    <t>The aircraft reached an altitude of 3,000 feet and then made an emergency descent, clipping trees and made a belly landing in a field, breaking into 3 parts but staying together. Failure of both engines. Improper deicing of the aircraft led to chunks of ice breaking off and being ingested into both engines, leading to engine failure.  The crew was not trained to recognize and correct engine surges, which occurred when the ice struck the engines.The aircraft was named Dana Viking.</t>
  </si>
  <si>
    <t>5Y-SRV</t>
  </si>
  <si>
    <t>31-7300902</t>
  </si>
  <si>
    <t>Crashed after colliding with a vulture.</t>
  </si>
  <si>
    <t>Taipei - Anchorage</t>
  </si>
  <si>
    <t>Boeing B-747-2R7F</t>
  </si>
  <si>
    <t>B-198</t>
  </si>
  <si>
    <t>The cargo plane crashed on takeoff  after losing the No. 3 and 4 engines due to corroded midspar fuse pins. The No. 3 engine broke loose first striking the No. 4 engine.</t>
  </si>
  <si>
    <t>Commutair</t>
  </si>
  <si>
    <t>Plattsburgh, NY - SaranaLake, NY</t>
  </si>
  <si>
    <t>N55000</t>
  </si>
  <si>
    <t>UC-135</t>
  </si>
  <si>
    <t>During the approach the aircraft struck trees and crashed near the top of a hill. Failure of the captain to establish a stabilized approach, his inadequate cross-check of instruments, his descent below the specified minimum altitude at the final approach fix and failure of the co-pilot to monitor the approach. The glide slope indications might have been unreliable due to precipitation and statiinterference.</t>
  </si>
  <si>
    <t>Air Taxi - Air Vegas Inc.</t>
  </si>
  <si>
    <t>N22592</t>
  </si>
  <si>
    <t>The pilot tried to make an emergency landing at a nearby airport after losing engine power but crashed 300 ft. short of the runway. Fatigue failure of the turbocharger's turbine shaft due to inadequate maintenance, and the pilot's improper in-flight planning/decision after experiencing a turbocharger failure.</t>
  </si>
  <si>
    <t>Lyon - Strasbourg</t>
  </si>
  <si>
    <t>F-GGED</t>
  </si>
  <si>
    <t>The aircraft hit a mountain while on approach to Strasbourg. Design deficiencies with the mode selector switch. An incorrectly set flight control system resulted in an excessive rate of descent that went undetected.  The crew inadvertently selected 3,300 fpm descent rate on approach instead of 3.3 degree flight path angle.</t>
  </si>
  <si>
    <t>Air Rainbow</t>
  </si>
  <si>
    <t>Nanaimo - Port Mellon</t>
  </si>
  <si>
    <t>Beech C18S</t>
  </si>
  <si>
    <t>C-FRVR</t>
  </si>
  <si>
    <t>43-35632</t>
  </si>
  <si>
    <t>Shortly after taking off the float-plane rolled rapidly from side to side lost altitude and crashed into the water cart wheeled and broke up. Turbulence and downdrafts leading to loss of control of the aircraft. Possibly overloaded. Lack of experience in flying a heavily loaded Beech 18 aircraft.</t>
  </si>
  <si>
    <t>Agdam - Shusha</t>
  </si>
  <si>
    <t>Exploded and crashed after being hit by a surface-to-air missile. Highest death toll in a commercial helicopter crash in aviation history.</t>
  </si>
  <si>
    <t>Salvador - Guanambi</t>
  </si>
  <si>
    <t>PT-TBB</t>
  </si>
  <si>
    <t>110-005</t>
  </si>
  <si>
    <t>The aircraft descended below MDA in poor weather and struck Taquari Hill which was obscured by clouds.</t>
  </si>
  <si>
    <t>58-0732</t>
  </si>
  <si>
    <t>The crew were doing touch-and-goes. Operating as the Kentucky National Guard, while taking off, the aircraft struck a motel and then crashed into JoJo's restaurant and the Drury's Inn Motel, exploding into flames. Eleven persons on the ground were killed.  Failure of the pilots to maintain sufficient air speed during a simulated engine failure due to distractions with ATC instructions and routine check list duties resulting in a stall.</t>
  </si>
  <si>
    <t>Gambcrest</t>
  </si>
  <si>
    <t>Dakar - Yoff - Cap Skiring</t>
  </si>
  <si>
    <t>Convair CV- 640</t>
  </si>
  <si>
    <t>N862FW</t>
  </si>
  <si>
    <t>The aircraft crashed into trees during its approach. The crew mistook the hotel lights for runway lights. Pilot error and malfunctioning equipment. Founder of Club Med and his son convicted of involuntary manslaughter in connection with this accident.</t>
  </si>
  <si>
    <t>ATI</t>
  </si>
  <si>
    <t>Seattle - Toledo</t>
  </si>
  <si>
    <t>N794AL</t>
  </si>
  <si>
    <t>45923/383</t>
  </si>
  <si>
    <t>After a missed approach by the copilot the captain took over but also executed a go-around.  He became spatially disoriented. When in a low nose and left bank attitude, control of the plane was transferred back to the first officer who began leveling the wings and raising the nose of the airplane. Impact with the ground occurred before the recovery was completed. The failure of the flight crew to properly recognize or recover in a timely manner from the unusual aircraft attitude that resulted from the captain's apparent spatial disorientation, resulting from physiological factors and/or a failed attitude director.</t>
  </si>
  <si>
    <t>En route from Argentina  to  California</t>
  </si>
  <si>
    <t>A passenger died of cholera while en route.</t>
  </si>
  <si>
    <t>Frigorifico Santa Rita</t>
  </si>
  <si>
    <t>Estencia el Trompillo - La Paz</t>
  </si>
  <si>
    <t>CP-754</t>
  </si>
  <si>
    <t>The cargo plane failed to gain altitude, cleared a fence and crashed to the ground. The wet runway contributed to the failure lift off in a timely manner.</t>
  </si>
  <si>
    <t>Lina Congo</t>
  </si>
  <si>
    <t>Dwando - Brazzaville</t>
  </si>
  <si>
    <t>TN-ACX</t>
  </si>
  <si>
    <t>Crashed during a severe thunderstorm.</t>
  </si>
  <si>
    <t>CC Air</t>
  </si>
  <si>
    <t>BAe 3101 Jetstream 31</t>
  </si>
  <si>
    <t>N165PC</t>
  </si>
  <si>
    <t>The crew forgot to lower the landing gear on the approach for a touch-and-go landing. The propellers struck the runway. An emergency was declared and a turn was made. Control was lost and the aircraft crashed. The pilot's failure to use the airplane checklist which resulted in a gear up landing and the pilot's failure to maintain flying speed which resulted in an uncontrolled collision with the ground.</t>
  </si>
  <si>
    <t>N485US</t>
  </si>
  <si>
    <t>The plane was de-iced two times while at the gate. Thirty-five minutes elapsed between the last de-icing and takeoff during which ice accumulated on the wings. After liftoff, the plane stalled, crashed and came to rest inverted and partially submerged in Flushing Bay. Failure of the airline industry and FAA to provide flight crews with procedures compatible with departure delays in conditions conducive to airframe icing and the decision by the flight crew to take off without positive assurance that the airplane's wings were free of ice accumulation after 35 minutes of exposure to precipitation following de-icing. The ice contamination on the wings resulted in an aerodynamistall and loss of control after liftoff.</t>
  </si>
  <si>
    <t>Chekurdakh - Tiksi</t>
  </si>
  <si>
    <t>Antonov AN-30</t>
  </si>
  <si>
    <t>RA-30002</t>
  </si>
  <si>
    <t>Autopilot engagement and disengagement resulted in oscillations of the aircraft which led to a loss of control and break-up in mid air. Pilot-induced lateral oscillations led to a stall, dive and break-up.</t>
  </si>
  <si>
    <t>Golden Star Air Cargo</t>
  </si>
  <si>
    <t>Amsterdam - Athens</t>
  </si>
  <si>
    <t>ST-ALX</t>
  </si>
  <si>
    <t>18715/364</t>
  </si>
  <si>
    <t>The crew deviated from the ILS localizer during an approach to  Runway 33R and struck 2,000 foot Mount Hymittus. The pilot didn't comply with the procedures for an ILS approach and attempted a visual approach. The pilot confirmed 'established on the ILS localizer,' but he was not on the localizer course. The crew waited too long before performing a missed approach.</t>
  </si>
  <si>
    <t>Kamchatavia</t>
  </si>
  <si>
    <t>Etropavlovsk - Kamchatskiy</t>
  </si>
  <si>
    <t>CCCP-67130</t>
  </si>
  <si>
    <t>The aircraft crashed into high ground 5 km short of the runway in poor weather during a VFR approach.</t>
  </si>
  <si>
    <t>Air Bissau</t>
  </si>
  <si>
    <t>Khartoum - Tunis</t>
  </si>
  <si>
    <t>J5-GAE</t>
  </si>
  <si>
    <t>Could not land due to a sandstorm, ran out of fuel and made a forced landing in the desert. Crash landed in the desert, 62 miles southeast of Sarra. Among the passengers was Yasser Arafat.</t>
  </si>
  <si>
    <t>Britten Norman BN-2A-26 Trislander</t>
  </si>
  <si>
    <t>B-11116</t>
  </si>
  <si>
    <t>Crashed into the sea after losing the No. 1 engine after reaching 1,500 feet after takeoff.</t>
  </si>
  <si>
    <t>P2-RDS</t>
  </si>
  <si>
    <t>110- 355</t>
  </si>
  <si>
    <t>Crashed into mountains at Daulo Pass, 10km from its destination while on approach in poor weather.</t>
  </si>
  <si>
    <t>Military - Kenyan Air Force</t>
  </si>
  <si>
    <t>The left engine failed while taking off from Eastleigh Air Base. The pilot attempted to return but poor visibility caused him to overshoot the runway. He tried to realign himself but stalled and crashed to the ground.</t>
  </si>
  <si>
    <t>Philadelphia, PA - Reading, PA</t>
  </si>
  <si>
    <t>N62774</t>
  </si>
  <si>
    <t>The aircraft collided with rising terrain at 1,100 ft. after executing a go-around. Failure of the pilot to follow proper IFR procedures.</t>
  </si>
  <si>
    <t>Perris Valley Aviation</t>
  </si>
  <si>
    <t>Local</t>
  </si>
  <si>
    <t>N141PV</t>
  </si>
  <si>
    <t>The plane, carrying parachutists, lost power and crashed 200 ft. past the runway. The pilot's inadvertent feathering of the wrong propeller following an engine power loss and the failure of the operator to assure that the pilot was provided with adequate training in the airplane. Water contamination of fuel in the airport storage tanks. Lack of fuel quality control procedures.  Improper fuel servicing and exceeding the gross weight forward center of gravity limits of the airplane.</t>
  </si>
  <si>
    <t>N342E</t>
  </si>
  <si>
    <t>BA-308</t>
  </si>
  <si>
    <t>During a sight seeing tour the aircraft hit a mountain on the island of Maui. The captain's decision to continue VFR into IFR conditions that obscured mountainous terrain and failure to properly use available navigational aids  to remain clear of terrain.</t>
  </si>
  <si>
    <t>Saha Airline Services</t>
  </si>
  <si>
    <t>Manshahr  - Tehran</t>
  </si>
  <si>
    <t>The plane crashed in unstable weather while en route from Manshahr to Tehran.</t>
  </si>
  <si>
    <t>64-0501</t>
  </si>
  <si>
    <t>Crashed into Blewett Falls Lake.</t>
  </si>
  <si>
    <t>COPA (Panama)</t>
  </si>
  <si>
    <t>Panama City, Panama - Cali, Colombia</t>
  </si>
  <si>
    <t>Boeing B-737-204</t>
  </si>
  <si>
    <t>HP-1205</t>
  </si>
  <si>
    <t>22059/631</t>
  </si>
  <si>
    <t>Twenty minutes after leaving Panama, the aircraft changed course to miss an area of thunderstorms. It then went into uncontrolled high speed dive and broke up at FL 100. Non-synchronization of artificial horizons.  Malfunctioning attitude indicator. Both attitude indicators functioning off the same gyro. Crew neglected to perform a cross check. Pilot came out of a left bank and continued into a right bank that eventually rolled the aircraft and caused it to go into a steep dive from which recovery was not possible.</t>
  </si>
  <si>
    <t>San Juan - Mayaguez</t>
  </si>
  <si>
    <t>N355CA</t>
  </si>
  <si>
    <t>The aircraft lost control on final approach and crashed in a nose-down into the ground. Failure of the beta blocking device for undetermined reasons. The first officer's inadvertent activation of the power lever aft of the flight idle position and into the beta range, resulting in a loss of airplane control.</t>
  </si>
  <si>
    <t>GP Express Airlines</t>
  </si>
  <si>
    <t>Atlanta - Anniston, AR</t>
  </si>
  <si>
    <t>N118GP</t>
  </si>
  <si>
    <t>U-185</t>
  </si>
  <si>
    <t>The aircraft crashed during an attempted landing at Anniston Municipal Airport after intercepting the back course localizer signal for an ILS approach. Failure of the flight crew to use approved instrument flight procedures which resulted in a loss of situational awareness and terrain clearance. Failure of  management of GP Express to provide adequate training and operational support for the startup of the southern operation. Failure to provide approach charts for each pilot and to establish stabilized approach criteria.  Inadequate crew coordination and a role reversal on the part of the captain and first officer.</t>
  </si>
  <si>
    <t>Jet Charter Group</t>
  </si>
  <si>
    <t>Sheboygan - Manitowoc</t>
  </si>
  <si>
    <t>Learjet 25B</t>
  </si>
  <si>
    <t>N38DJ</t>
  </si>
  <si>
    <t>25-191</t>
  </si>
  <si>
    <t>Lifted off prematurely, rolled to the right and flipped over and crashed. The copilot's premature liftoff and the captain's inadequate remedial action resulting in loss of aircraft control at low altitude.</t>
  </si>
  <si>
    <t>Air taxi</t>
  </si>
  <si>
    <t>Bankstown - Cooma</t>
  </si>
  <si>
    <t>Beech Baron 95-B55</t>
  </si>
  <si>
    <t>VH-JDL</t>
  </si>
  <si>
    <t>TC-1382</t>
  </si>
  <si>
    <t>While cruising at 8,000 feet, the aircraft entered a rapid descent, during which it reversed direction in a left turn. The descent was briefly arrested at a low altitude; however, the aircraft again turned left and descended rapidly. There are indications that the center of gravity moved further aft during the flight, until reaching a point at which the pilot was unable to prevent significant diversions in both climb and descent from the reference altitude, culminating in the rapid descent.</t>
  </si>
  <si>
    <t>Adventure Airlines</t>
  </si>
  <si>
    <t>Meadview, AZ - Las Vegas, NV</t>
  </si>
  <si>
    <t>N2715X</t>
  </si>
  <si>
    <t>402-0215</t>
  </si>
  <si>
    <t>Crashed after engine failure on takeoff. Pilot error. Failure of the pilot to follow emergency procedures after an engine failure during takeoff.</t>
  </si>
  <si>
    <t>Rio Bran- Cruzeiro do Sul</t>
  </si>
  <si>
    <t>Boeing 737-2A1C</t>
  </si>
  <si>
    <t>PP-SND</t>
  </si>
  <si>
    <t>21188/444</t>
  </si>
  <si>
    <t>The cargo plane crashed while on approach after the crew was distracted by a intermittent compartment warning.</t>
  </si>
  <si>
    <t>Krasnoyarskavia</t>
  </si>
  <si>
    <t>Igarka - Omsk</t>
  </si>
  <si>
    <t>CCCP-11896</t>
  </si>
  <si>
    <t>AN12145</t>
  </si>
  <si>
    <t>A missed approach was followed by the left wing and landing gear hitting the runway which led to a stall and crash, right of the runway.</t>
  </si>
  <si>
    <t>Caribbean Air Carrier - Air Taxi</t>
  </si>
  <si>
    <t>St Thomas, Virgin Islands, Fajardo, Puerto Rico</t>
  </si>
  <si>
    <t>N59LD</t>
  </si>
  <si>
    <t>27-7405249</t>
  </si>
  <si>
    <t>Shortly after takeoff, the pilot contacted the tower &amp; advised of an engine fire. The flight was cleared to return but the aircraft crashed in the water approximately 5 miles west of the airport. In-flight fire for undetermined reasons.</t>
  </si>
  <si>
    <t>Military - Sri Lanka Air Force</t>
  </si>
  <si>
    <t>Shaanxi Y-8D</t>
  </si>
  <si>
    <t>CR872</t>
  </si>
  <si>
    <t>Possibly shot down by LTTA  rebel forces as it attempted to land a the Elephant Pass Army Garrison.</t>
  </si>
  <si>
    <t>ArctiCircle Air Service</t>
  </si>
  <si>
    <t>Bethel - Chevak</t>
  </si>
  <si>
    <t>Shorts SC-7 Skyvan 3A-200</t>
  </si>
  <si>
    <t>N20086</t>
  </si>
  <si>
    <t>SH-1918</t>
  </si>
  <si>
    <t>Cargo shifted as the cargo plane took off causing a high nose attitude which led to loss of contol. Inadequate security of the cargo which shifted rearward during the takeoff roll. Factors which contributed to the accident were: the over gross weight condition, and the improper alteration of the tie down rings by the overhauling maintenance facility.</t>
  </si>
  <si>
    <t>Nakhichevan - Rostov</t>
  </si>
  <si>
    <t>CCCP-11111</t>
  </si>
  <si>
    <t>Cashed and burned after taking off. Possible fuel exhaustion.</t>
  </si>
  <si>
    <t>Military - Unified Yemen Air Force</t>
  </si>
  <si>
    <t>Crashed while in a holding pattern and attempting to land at Aden Airport during a sandstorm.</t>
  </si>
  <si>
    <t>Georgian Air</t>
  </si>
  <si>
    <t>Tbilisi - Mineralnye Vody</t>
  </si>
  <si>
    <t>CCCP-85222</t>
  </si>
  <si>
    <t>77A-222</t>
  </si>
  <si>
    <t>Overran the runway while trying to take off and crashed into buildings. Overloaded. Center of gravity too far forward.</t>
  </si>
  <si>
    <t>Mandala Airlines</t>
  </si>
  <si>
    <t>Jakarta - Surabaya - Ujung Pandang - Ambon</t>
  </si>
  <si>
    <t>Vickers Viscount 816</t>
  </si>
  <si>
    <t>PK-RVU</t>
  </si>
  <si>
    <t>Crashed into Mt. Lataboy at 2,800 ft. during an approach to Ambon in a severe rainstorm.</t>
  </si>
  <si>
    <t>Volga-Dnepr Airlines</t>
  </si>
  <si>
    <t>Antonov 12BK</t>
  </si>
  <si>
    <t>CCCP-11342</t>
  </si>
  <si>
    <t>On approach, the cargo plane went off course while trying to circumnavigate a thunderstorm and impacted a mountain.</t>
  </si>
  <si>
    <t>Aero Eslava</t>
  </si>
  <si>
    <t>Puebla - Mexico City</t>
  </si>
  <si>
    <t>Vickers 798D Viscount</t>
  </si>
  <si>
    <t>XA-SCM</t>
  </si>
  <si>
    <t>Flew into a mountain in poor weather on a positioning flight.</t>
  </si>
  <si>
    <t>Crasa - Air Taxi</t>
  </si>
  <si>
    <t>Curitiba, PR - Rio de Janeiro</t>
  </si>
  <si>
    <t>PT-LHU</t>
  </si>
  <si>
    <t>25-099</t>
  </si>
  <si>
    <t>While en route, the aircraft went into a steep dive and crashed to the ground.</t>
  </si>
  <si>
    <t>Air Taxi - Western Helicopter Inc.</t>
  </si>
  <si>
    <t>Arecibo, PR - Ponce, PR</t>
  </si>
  <si>
    <t>N8476E</t>
  </si>
  <si>
    <t>After a loud bang, the helilcopter crashed on top of a hill. The failure of the pilot-in-command to maintain adequate rotor rpm during a precautionary landing following the loss of engine oil. In addition, the pilot failed to insure that the engine contained adequate oil, and that the oil dip stick was secure prior to takeoff.</t>
  </si>
  <si>
    <t>Karachi - Kathmandu</t>
  </si>
  <si>
    <t>Airbus A300B4-203</t>
  </si>
  <si>
    <t>AP-BCP</t>
  </si>
  <si>
    <t>The plane hit cloud covered high ground while attempting to land, 9 nm short of the runway at Bhattedanda hill. The pilot began the descent too early and had miscalculated the aircraft's altitude. Failure of the crew to follow prescribed procedures.</t>
  </si>
  <si>
    <t>N11002</t>
  </si>
  <si>
    <t>Immediately after liftoff, the stick shaker activated. The takeoff was aborted but the aircraft ran off the runway and caught fire. A defective stall warning system. A design flaw that allowed the defective stall warning system to go undetected. Failure of TWA's maintenance program to correct a repetitive malfunction of the stall warning system, and inadequate crew coordination between the captain and first officer that resulted in their inappropriate response to a false stall warning.</t>
  </si>
  <si>
    <t>Bangkok - Kathmandu</t>
  </si>
  <si>
    <t>Airbus A310-304</t>
  </si>
  <si>
    <t>HS-TID</t>
  </si>
  <si>
    <t>After experiencing difficulty in deploying the flaps while approaching Katmandu, the landing was aborted.  The ATC did not have radar service. After some confusing exchanges between the tower and the aircraft, the crew headed north instead of south to begin its second approach. The aircraft flew into a near vertical mountain wall at 240 knots. In the final seconds, the captain assessed the Ground Proximity Warning System warning as false. The accident was caused by a combination of occurrences, errors and actions by both the crew and ATC. The initial problem with the flaps, the lack of radar service, a misread chart by the crew, communication difficulties and the use of non-standard phraseology among other items led to the accident.</t>
  </si>
  <si>
    <t>China General Aviation Corporation</t>
  </si>
  <si>
    <t>Nanjing - Xiamen</t>
  </si>
  <si>
    <t>Yakovlev YAK-42D</t>
  </si>
  <si>
    <t>B-2755</t>
  </si>
  <si>
    <t>The aircraft failed to gain altitude after lift-off, touched down again and overran the runway bursting into flames 2,000 feet past the runway. Possible engine failure.</t>
  </si>
  <si>
    <t>Servicios Aereos Santa Ana</t>
  </si>
  <si>
    <t>La Paz - Santa Ana de Yacuma</t>
  </si>
  <si>
    <t>Convair CV-440-80</t>
  </si>
  <si>
    <t>CP-1961</t>
  </si>
  <si>
    <t>Crashed into a lake in the Chacaltaya mountains during poor weather conditions.</t>
  </si>
  <si>
    <t>Lone Star Airlines</t>
  </si>
  <si>
    <t>Swearingen SA-227AC Metro III</t>
  </si>
  <si>
    <t>N342AE</t>
  </si>
  <si>
    <t>AC-545</t>
  </si>
  <si>
    <t>The aircraft was on a test flight after replacement of all primary flight control cables. The aircraft took off, rolled to the right and crashed. Inadequate maintenance and inspection by the operator's maintenance personnel, and the failure of the pilot-in-command to assure proper travel direction of the airplane's primary flight controls after being made aware of the nature of the maintenance performed.</t>
  </si>
  <si>
    <t>Donetsk - Ivanovo</t>
  </si>
  <si>
    <t>CCCP-65058</t>
  </si>
  <si>
    <t>The aircraft crashed 1.5 miles from the airport during approach. Poor landing coordination by the flight crew.</t>
  </si>
  <si>
    <t>NewCal Aviation</t>
  </si>
  <si>
    <t>de Havilland Canada DHC-4T Caribou</t>
  </si>
  <si>
    <t>N400NC</t>
  </si>
  <si>
    <t>The aircraft took off at too steep of an angle during a test flight, stalled, rolled to the right and crashed in a nose-down, right wing low attitude.</t>
  </si>
  <si>
    <t>El Salvador</t>
  </si>
  <si>
    <t>Military - Salvadorian Air Force</t>
  </si>
  <si>
    <t>Fairchild C123K</t>
  </si>
  <si>
    <t>FAES121</t>
  </si>
  <si>
    <t>Military - Peruvian Air Force - TANS</t>
  </si>
  <si>
    <t>Estrecho - Iquitos</t>
  </si>
  <si>
    <t>FAP304</t>
  </si>
  <si>
    <t>While en route, one of the aircraft's engines lost power. The pilot declared an emergency and attempted to carry out a forced landing but the aircraft struck trees and crashed.</t>
  </si>
  <si>
    <t>Professional Aviation Services</t>
  </si>
  <si>
    <t>Jamba - Pretoria</t>
  </si>
  <si>
    <t>ZS-DHX</t>
  </si>
  <si>
    <t>15908/32656</t>
  </si>
  <si>
    <t>The plane was unable to maintain altitude after taking off, crashed into trees and caught fire.  The co-pilot became distracted while trying to operate an inconviently placed intercom switch and the aircraft to lose height and drift to the right.</t>
  </si>
  <si>
    <t>EXA Inc.</t>
  </si>
  <si>
    <t>N3657G</t>
  </si>
  <si>
    <t>AF-461</t>
  </si>
  <si>
    <t>After taking off, the plane was seen trailing smoke from the left engine, after which the wing dropped and the plane crashed. Inadequate maintenance and inspection by the operator which resulted in power loss during a critical takeoff phase in flight.</t>
  </si>
  <si>
    <t>Expresso AÃ©reo</t>
  </si>
  <si>
    <t>Tarapoto - Bellavista</t>
  </si>
  <si>
    <t>OB-1443</t>
  </si>
  <si>
    <t>While attempting to land the nose gear tire blew out causing the plane to veer off the runway, break in three and catch fire. The pilot died after he was trapped in the cockpit.</t>
  </si>
  <si>
    <t>RA-22738</t>
  </si>
  <si>
    <t>While en route, the aircraft cashed into trees and burst into flames.</t>
  </si>
  <si>
    <t>Air Taxi - Hawaii Helicopters Inc.</t>
  </si>
  <si>
    <t>Aerospatiale AS-350B</t>
  </si>
  <si>
    <t>N350SM</t>
  </si>
  <si>
    <t>Struck a mountain. The pilot inadequately evaluating the en route weather conditions, and the pilot making the in-flight decision to continue VFR flight into adverse weather conditions. Factors in this accident were the inability of the pilot to see and avoid the mountainous terrain due to the thunderstorms.</t>
  </si>
  <si>
    <t>Aero Ejecutivos</t>
  </si>
  <si>
    <t>Curacao - Miami</t>
  </si>
  <si>
    <t>YV-502C</t>
  </si>
  <si>
    <t>44656/619</t>
  </si>
  <si>
    <t>The cargo plane crashed into the AtlantiOcean while en route.</t>
  </si>
  <si>
    <t>Avesca Colombia</t>
  </si>
  <si>
    <t>Villavicencio - Mitu</t>
  </si>
  <si>
    <t>HK-3468X</t>
  </si>
  <si>
    <t>Crashed short of the runway after attempting an emergency return to the airport after takeoff. Engine failure.</t>
  </si>
  <si>
    <t>Yakutavia</t>
  </si>
  <si>
    <t>RA-22651</t>
  </si>
  <si>
    <t>Crashed into power lines at 40m during an approach to land.</t>
  </si>
  <si>
    <t>Military - Federal Nigerian Air Force</t>
  </si>
  <si>
    <t>Lagos - Kaduna</t>
  </si>
  <si>
    <t>NAF911</t>
  </si>
  <si>
    <t>The aircraft attempted to ditch into a canal after two engines failed on takeoff. After a third engine failed, the aircraft crashed into a marsh. Fuel contamination.</t>
  </si>
  <si>
    <t>Amsterdam - Tel Aviv</t>
  </si>
  <si>
    <t>Boeing B-747-258F</t>
  </si>
  <si>
    <t>4X-AXG</t>
  </si>
  <si>
    <t>21737/362</t>
  </si>
  <si>
    <t>Shortly after taking off from Schiphol Airport, while climbing through 6,500 feet, the No. 3 engine separated with its pylon from the aircraft and damaged the leading edge of the right wing. The No. 3 engine separated in such a way that the No. 4 engine and pylon also separated from the wing. During an attempted return to the airport, the aircraft crashed into a 11 story building in the Bijlmermeer residential district. The design and certification of the B-747 pylon was found to be inadequate to provide the required level of safety. The system to ensure structural integrity by inspection failed. The separation of the No. 3 engine was initiated by fatigue (corrosion) in the inboard midspar fuse pin. This led to loss of the No. 4 engine and pylon and damage to several systems which ultimately led to loss of control of the aircraft.</t>
  </si>
  <si>
    <t>Miltiary - U.S. Airforce</t>
  </si>
  <si>
    <t>63-7881</t>
  </si>
  <si>
    <t>Struck power lines and crashed.</t>
  </si>
  <si>
    <t>Wuhan Airlines</t>
  </si>
  <si>
    <t>Lanzhou - Xi'an</t>
  </si>
  <si>
    <t>Avia 14M-40</t>
  </si>
  <si>
    <t>B-4211</t>
  </si>
  <si>
    <t>Crashed 45 miles southeast of Lanzhou while attempting to return to the airport after experiencing engine failure.</t>
  </si>
  <si>
    <t>Kiev Production Association</t>
  </si>
  <si>
    <t>Antonov 32</t>
  </si>
  <si>
    <t>CCCP-48088</t>
  </si>
  <si>
    <t>The cargo plane veered off the runway and crashed while attempting to land at night with just the headlights of several trucks.</t>
  </si>
  <si>
    <t>Semarang - Bandung</t>
  </si>
  <si>
    <t>CASA 235-10</t>
  </si>
  <si>
    <t>PK-MNN</t>
  </si>
  <si>
    <t>N-013</t>
  </si>
  <si>
    <t>The aircraft was descending in heavy rain when it crashed into Mt. Papandayan.</t>
  </si>
  <si>
    <t>Syktyvkar Avia</t>
  </si>
  <si>
    <t>Antonov AN-28</t>
  </si>
  <si>
    <t>CCCP-28785</t>
  </si>
  <si>
    <t>IAJ005-18</t>
  </si>
  <si>
    <t>Crashed on takeoff. The aircraft became airborne but then stalled and crashed. Engine failure.</t>
  </si>
  <si>
    <t>FAP306</t>
  </si>
  <si>
    <t>The float-plane crashed into the lake after experiencing engine failure while en route.</t>
  </si>
  <si>
    <t>Petropavlovsk - Novosobrisk</t>
  </si>
  <si>
    <t>CCCP-69346</t>
  </si>
  <si>
    <t>OD-3430</t>
  </si>
  <si>
    <t>Crashed 1,600m short of the runway threshold while attempting to land at Chita.</t>
  </si>
  <si>
    <t>Air Taxi - Alpine Aviation</t>
  </si>
  <si>
    <t>N250TJ</t>
  </si>
  <si>
    <t>42-8001024</t>
  </si>
  <si>
    <t>Deviated off course after takeoff and struck a mesa. Improper IFR procedure and resultant disorientation which resulted in a collision with terrain.</t>
  </si>
  <si>
    <t>Air Taxi - Baker Aviation Inc.</t>
  </si>
  <si>
    <t>Kiana, AK - Selawik, AK</t>
  </si>
  <si>
    <t>402C0633</t>
  </si>
  <si>
    <t>Crashed into Shelly Mountain. The pilot in command's attempt to fly VFR into IMC conditions. Factors were snow, whiteout conditions, and mountainous terrain.</t>
  </si>
  <si>
    <t>Migalovo AB - Yerevan</t>
  </si>
  <si>
    <t>Antonov AN-22A</t>
  </si>
  <si>
    <t>After climbing to a height of 800 ft. the plane dove into the ground. Improper loading and overloaded.</t>
  </si>
  <si>
    <t>The rotor blades hit an oil rig in the Arabian Sea.</t>
  </si>
  <si>
    <t>Vietnam Airlines</t>
  </si>
  <si>
    <t>Ho Chi Minh City - Nha Trang</t>
  </si>
  <si>
    <t>VN-A449</t>
  </si>
  <si>
    <t>Crashed into a hilly area while landing during a severe rainstorm.  Failure to supply an adequate weather report or interpret the report correctly. Failure to appreciate the severity of the weather encountered on route and to take appropriate evasive action. Failure to provide adequate airfield approach aids to support the all weather operations required.  Failure to maintain adequate terrain clearance.  Poor Air TraffiControl.</t>
  </si>
  <si>
    <t>Aerocaribbean - Charter</t>
  </si>
  <si>
    <t>Santo Domingo - Porto Plata</t>
  </si>
  <si>
    <t>CU-T1270</t>
  </si>
  <si>
    <t>Crashed into an 850 meter high peak while on approach to Puerto Plata.</t>
  </si>
  <si>
    <t>Air Taxi - Wilderness Aviation Inc.</t>
  </si>
  <si>
    <t>Selway Lodge, ID  Salmon, ID</t>
  </si>
  <si>
    <t>N6257H</t>
  </si>
  <si>
    <t>The pilot of the Cessna 207, who was attempting to complete a VFR flight in mountainous, hilly terrain, flew into falling snow which reduced his visibility to approximately one half mile. When he realized that he was lost, he attempted to reverse course, but impacted the terrain while attempting to turn in the steep canyon. Continued VFR flight into IMC.</t>
  </si>
  <si>
    <t>China Southern Airlines</t>
  </si>
  <si>
    <t>B-2523</t>
  </si>
  <si>
    <t>The aircraft crashed into a 7,000 ft. mountain, 15 miles from the airport while on apporach. Malfunction of the thrust lever which caused a loss of control of the aircraft.</t>
  </si>
  <si>
    <t>Lockheed C-141B / Lockheed C141B</t>
  </si>
  <si>
    <t>650255/660142</t>
  </si>
  <si>
    <t>6106 / 6168</t>
  </si>
  <si>
    <t>The two aircraft on a training mission and refueling collided in darkness at 25,000 ft. and crashed to the ground. Seven killed on 65-0255 and 6 on 66-0142</t>
  </si>
  <si>
    <t>Aero Sudpacifico</t>
  </si>
  <si>
    <t>Uruapan - Guadalajara</t>
  </si>
  <si>
    <t>Britten-Norman BN-2B-27 Islander</t>
  </si>
  <si>
    <t>XA-RML</t>
  </si>
  <si>
    <t>Crashed in the Sierra Madre mountains shortly after taking off.</t>
  </si>
  <si>
    <t>Scibe Airlift Cargo Zaire</t>
  </si>
  <si>
    <t>9Q-CBH</t>
  </si>
  <si>
    <t>The aircraft flew into high ground at 8,800 ft. while positioning for an approach to Goma.The accident happened in darkness.</t>
  </si>
  <si>
    <t>Amsterdam - Faro</t>
  </si>
  <si>
    <t>PH-MBN</t>
  </si>
  <si>
    <t>While attempting a second landing in high winds, during a storm, the aircraft's wing tip hit the runway resulting in the aircraft departing the runway and causing a fuel tank to explode. The high rate of descent in the final phase of the approach and the landing made on the right landing gear which exceeded the structural limitations of the aircraft.The crosswind, which exceeded the aircrafts limits and which occurred in the final phase of the approach and during landing. The combination of both factors caused stresses which exceeded the structural limitations of the aircraft.</t>
  </si>
  <si>
    <t>Libya Arab Airlines / Military -  Libya Air Force</t>
  </si>
  <si>
    <t>Benghazi - Tripoli</t>
  </si>
  <si>
    <t>Boeing B-727-2L5 / MiG23UB</t>
  </si>
  <si>
    <t>5A-DIA</t>
  </si>
  <si>
    <t>21050/1108</t>
  </si>
  <si>
    <t>Midair collision with an Libyan Air Force fighter at 3,500 ft.</t>
  </si>
  <si>
    <t>Air Taxi - South Coast Helicopters Inc.</t>
  </si>
  <si>
    <t>Bell 206B3</t>
  </si>
  <si>
    <t>N1078V</t>
  </si>
  <si>
    <t>The pilot was transporting personnel within a remote mountain valley in support of the commercial filming of celebrity skiers. The skiers had been filmed as they skied down a ridge, and were being flown back to the top of the ridge line. During the third go-around following three attempts to land on the ridge top landing site, the helicopter disappeared into a cloud bank and impacted the ridge at the 8,500-ft level. The pilot's continuation of VFR flight into instrument meteorological conditions, and his decision to continue his landing attempts under the adverse weather conditions.</t>
  </si>
  <si>
    <t>Lufthansa Cityline</t>
  </si>
  <si>
    <t>Bremen - Paris</t>
  </si>
  <si>
    <t>de Havilland Canada DHC-8-301</t>
  </si>
  <si>
    <t>D-BEAT</t>
  </si>
  <si>
    <t>While approaching Charles de Gaulle Airport,  a preceding Korean Air, Boeing 747 blew a tire on landing and the runway was closed. The crew had to use another runway but the aircraft entered a high sink rate and flew into the ground 5,500 feet short of the runway.</t>
  </si>
  <si>
    <t>Hawker Siddeley HS-748-234</t>
  </si>
  <si>
    <t>PK-IHE</t>
  </si>
  <si>
    <t>The No. 2 engine lost power on takeoff. The aircraft crashed into a swamp 800m beyond the end of the runway, broke up and caught fire.  Flaps were found to be retracted.  Right propeller did not autofeather and had to be feathered manually.</t>
  </si>
  <si>
    <t>Titan Airways</t>
  </si>
  <si>
    <t>Southend - Glasgow</t>
  </si>
  <si>
    <t>G-ZAPE</t>
  </si>
  <si>
    <t>The cargo plane struck a mountain while descending in fog and poor visibility.</t>
  </si>
  <si>
    <t>Bronson - Wrangell</t>
  </si>
  <si>
    <t>C-FAAM</t>
  </si>
  <si>
    <t>After takeoff, the cargo plane, banked sharply went nose-down and crashed.</t>
  </si>
  <si>
    <t>Trans Service Airlift</t>
  </si>
  <si>
    <t>9Q-CJK</t>
  </si>
  <si>
    <t>While attempting to takeoff the cargo plane overran the runway and struck vehicles.</t>
  </si>
  <si>
    <t>Pan Malaysian Air Transport</t>
  </si>
  <si>
    <t>Medan - Banda Aceh - Jakarta</t>
  </si>
  <si>
    <t>9M-PID</t>
  </si>
  <si>
    <t>SH-1961</t>
  </si>
  <si>
    <t>Crashed into Mt. Kapur 67nm from Medan in poor weather conditions with thunderstorms. The plane has not been found. Pilot was flying at 8,500 ft., below the published minimum safe altitude.</t>
  </si>
  <si>
    <t>Iran Air Tours  /  Military - Iranian Air Force</t>
  </si>
  <si>
    <t>Tehran - Khoram</t>
  </si>
  <si>
    <t>Tupolev TU-154M / Sukhoi Su-24</t>
  </si>
  <si>
    <t>EP-ITD</t>
  </si>
  <si>
    <t>Midair collision with an Iranian Air Force fighter while taking off. One hundred thirty-one killed on the Tupolev and one killed on the Su-24.</t>
  </si>
  <si>
    <t>Faisabad - Daraim</t>
  </si>
  <si>
    <t>Mil Mi-8</t>
  </si>
  <si>
    <t>The helicopter crashed while en route. Overloaded and poorly maintained.</t>
  </si>
  <si>
    <t>Cargo Three Panama</t>
  </si>
  <si>
    <t>HP-1200CTH</t>
  </si>
  <si>
    <t>The cargo plane attempted to return to the airport after an engine caught fire but crashed in a field.</t>
  </si>
  <si>
    <t>Dornier 228-201</t>
  </si>
  <si>
    <t>B-12238</t>
  </si>
  <si>
    <t>The aircraft disappeared shortly before it was due to land and is believed to have crashed into the sea. Prior to the loss of contact, the flight had appeared to be proceeding normally. The accident occurred during daylight and in heavy rain.</t>
  </si>
  <si>
    <t>Palair Macedonian</t>
  </si>
  <si>
    <t>Skopje - ZÃ¼rich</t>
  </si>
  <si>
    <t>Fokker 100</t>
  </si>
  <si>
    <t>PH-KXL</t>
  </si>
  <si>
    <t>The aircraft shuttered violently after takeoff,  rolled to the left, then right and crashed. Icing. Loss of roll controllability due to contamination on the wings with ice. Failure to de-ice the plane before taking off.</t>
  </si>
  <si>
    <t>Air Taxi - Guinn Flying Service</t>
  </si>
  <si>
    <t>Albuquerque, NM - Oakland, CA</t>
  </si>
  <si>
    <t>N4320W</t>
  </si>
  <si>
    <t>TH468</t>
  </si>
  <si>
    <t>The airplane was in cruise flight along an airway, with a minimum en route altitude of 13,300 feet, when it impacted terrain at an elevation of 10,600 feet. The pilot's inadequate preflight planning/preparation and the selection of an altitude that would not provide terrain clearance along his planned route. Factors were the dark night conditions and the mountainous terrain.</t>
  </si>
  <si>
    <t>West Aviation</t>
  </si>
  <si>
    <t>Pucallpa - Dagali - Trujillo</t>
  </si>
  <si>
    <t>LN-TSA</t>
  </si>
  <si>
    <t>BB-0308</t>
  </si>
  <si>
    <t>Crashed 5 km short and 1km to the right of Runway 26 in poor weather conditons</t>
  </si>
  <si>
    <t>Oeste Linhas Aereas</t>
  </si>
  <si>
    <t>Cuiaba - Vihena - Rondonia</t>
  </si>
  <si>
    <t>PP-SBJ</t>
  </si>
  <si>
    <t>110-037</t>
  </si>
  <si>
    <t>The aircraft crashed approximately 30 minutes after takeoff in rain.</t>
  </si>
  <si>
    <t>46E</t>
  </si>
  <si>
    <t>Boeing B-747-466</t>
  </si>
  <si>
    <t>N47EV</t>
  </si>
  <si>
    <t>The No.2 engine and pylon separated from the aircraft at 2,000 feet. The plane landed safely. The engine separation was due to an encounter with severe or possibly extreme turbulence and a fatigue crack.</t>
  </si>
  <si>
    <t>Bristol, TN - Blountville, TN</t>
  </si>
  <si>
    <t>Fairchild SA227-TT</t>
  </si>
  <si>
    <t>N500AK</t>
  </si>
  <si>
    <t>TT-527</t>
  </si>
  <si>
    <t>The Hooters Restaurant private plane crashed 0.5 miles outside the Outer Marker while attempting to land at the Tri-Cities airport near Bristol, Tennessee. NASCAR Winston Cup Champion Alan Kulwicki, 38, killed. Failure of the pilot to follow procedures concerning use of the engine inlet anti-icing system while operating  in icing conditions, which resulted in ice ingestion and loss of engine power. Failure of the pilot to maintain airspeed while coping with the engine problem.</t>
  </si>
  <si>
    <t>Air Taxi - Sea PacifiInc.</t>
  </si>
  <si>
    <t>Aerospatiale SA316B</t>
  </si>
  <si>
    <t>N3153R</t>
  </si>
  <si>
    <t>While in cruise flight at an altitude of 150 to 200 feet agl, the surviving passenger heard abnormal sounds from the helicopter which then began a descending right bank into trees. Examination of the helicopter disclosed fatigue failure of the lower mixing unit and a fatigue crack in the upper mixing unit on the flight control system.</t>
  </si>
  <si>
    <t>YV-03C</t>
  </si>
  <si>
    <t>4700/83</t>
  </si>
  <si>
    <t>Crashed into the sea after departing Caracas on a test flight.</t>
  </si>
  <si>
    <t>Shanghai - Los Angeles</t>
  </si>
  <si>
    <t>McDonnell Douglas MD-11</t>
  </si>
  <si>
    <t>B-2171</t>
  </si>
  <si>
    <t>48495/461</t>
  </si>
  <si>
    <t>The slats were inadvertently deployed while at FL 330. The aircraft progressed through several pitch oscillations and lost 5,000 feet in altitude. Inadequate design of the flap/slat actuation handle that allowed the handle to be easily and inadvertently dislodged from the UP/RET position, thereby causing extension of the leading edge slats during cruise flight.</t>
  </si>
  <si>
    <t>Cincinnati, OH - Pierre, SD</t>
  </si>
  <si>
    <t>N86SD</t>
  </si>
  <si>
    <t>765SA</t>
  </si>
  <si>
    <t>While cruising at FL240, a fracture of the propeller hub resulted in the separation of a propeller blade and damage to the engine, nacelle, wing and fuselage causing significant degradation to aircraft performance. The aircraft was incapable of maintaining altitude and crashed into a silo while attempting to make an emergency landing. South Dakota Governor George Mickelson, 52, killed.</t>
  </si>
  <si>
    <t>Ulan Bator - Bayan Olgiy</t>
  </si>
  <si>
    <t>Antonov AN-26B</t>
  </si>
  <si>
    <t>BHMAY-14102</t>
  </si>
  <si>
    <t>Flew into hillside in poor weather conditions.</t>
  </si>
  <si>
    <t>Aurangabad - Bombay</t>
  </si>
  <si>
    <t>VT-ECQ</t>
  </si>
  <si>
    <t>20961/375</t>
  </si>
  <si>
    <t>During take off, the aircraft failed to climb and struck a vehicle on a publiroad just beyond the end of the runway. The aircraft was substantially damaged and the pilot elected to carry out a forced landing. During the attempted landing, the aircraft struck powerlines, crashed and burned.</t>
  </si>
  <si>
    <t>Kabul - Mazar-i- Sharif</t>
  </si>
  <si>
    <t>Crashed into a hill in poor visibility, low clouds and fog.</t>
  </si>
  <si>
    <t>Lusaka - Libreville - Dakar</t>
  </si>
  <si>
    <t>de Havilland  Canada  DHC-5D Buffalo</t>
  </si>
  <si>
    <t>AF-319</t>
  </si>
  <si>
    <t>Crashed into the sea after taking off from Libreville Airport. An engine fire led to loss of control of the aircraft.  All eighteen members of the Zambian national soccer team killed.</t>
  </si>
  <si>
    <t>N115GP</t>
  </si>
  <si>
    <t>U-228</t>
  </si>
  <si>
    <t>The deliberate disregard for Federal Aviation Regulations, GP Express procedures, and prudent concern for safety by the two pilots in their decision to execute an aerobatimanoeuvre during a scheduled check ride flight, and the failure of GP Express management to establish and maintain a commitment to instill professionalism in their pilots consistent with the highest levels of safety necessary for an airline operating scheduled passenger service.</t>
  </si>
  <si>
    <t>Fiji Air</t>
  </si>
  <si>
    <t>DQ-FEO</t>
  </si>
  <si>
    <t>While landing, undershot the runway and struck a vehicle.</t>
  </si>
  <si>
    <t>Carga del Caribe</t>
  </si>
  <si>
    <t>XA-SEA</t>
  </si>
  <si>
    <t>43825/315</t>
  </si>
  <si>
    <t>Panama City - Medellin</t>
  </si>
  <si>
    <t>Boeing B-727-46</t>
  </si>
  <si>
    <t>HK-2422X</t>
  </si>
  <si>
    <t>18876/217</t>
  </si>
  <si>
    <t>The plane hit Mt. Paramo Frontino at 12,300 ft. while on approach to Maria Cordova Airport. Errors by the crew and the ATC. The aircraft descended into mountainous terrain before actually reaching the Abejorral NDB beacon. The VOR/DME had been sabotaged by terrorists and not in service.</t>
  </si>
  <si>
    <t>Bogota - El Yopal</t>
  </si>
  <si>
    <t>HK-2759X</t>
  </si>
  <si>
    <t>The cargo plane impacted a hill while on visual approach to El Yopal.</t>
  </si>
  <si>
    <t>ST-AID</t>
  </si>
  <si>
    <t>404-0456</t>
  </si>
  <si>
    <t>Lost the right engine on takeoff. The pilot returned to the airport and landed with the landing gear retracted. During the slide the left wing struck a rock and ruptured causing the plane to burst into flames.</t>
  </si>
  <si>
    <t>Southwest Air</t>
  </si>
  <si>
    <t>Britten-Norman  BN-2A-20 Trislander</t>
  </si>
  <si>
    <t>P2-SWA</t>
  </si>
  <si>
    <t>On final approach at low speed the left wing dropped and touched the ground during a stall or deliberate low left turn. The plane cartwheeled and broke up.</t>
  </si>
  <si>
    <t>PK-NUL</t>
  </si>
  <si>
    <t>The cargo aboard shifted after takeoff, the plane nosed up, stalled and crashed.</t>
  </si>
  <si>
    <t>Tajikistan Airlines</t>
  </si>
  <si>
    <t>Batumi - Baku - Chimkent</t>
  </si>
  <si>
    <t>RA-26035</t>
  </si>
  <si>
    <t>SU035</t>
  </si>
  <si>
    <t>The crew reported they were diverting due to thunderstorms. Soon after the aircraft crashed after encountering severe turbulence.</t>
  </si>
  <si>
    <t>Ambo - Sorong</t>
  </si>
  <si>
    <t>PK-GFU</t>
  </si>
  <si>
    <t>The plane overran the runway while attempting to land in rain and reduced visibility and crashed onto a beach.</t>
  </si>
  <si>
    <t>Military - Georgian Air Force</t>
  </si>
  <si>
    <t>Shot down by Abkhazi forces.</t>
  </si>
  <si>
    <t>Hyannis Air Service - Air Taxi</t>
  </si>
  <si>
    <t>N818AN</t>
  </si>
  <si>
    <t>402C0501</t>
  </si>
  <si>
    <t>The pilot told the local controller that the baggage door was open and he requested a 'go around.' the local controller told the pilot to make right traffic. Multiple witnesses saw the airplane in a nose high attitude during the initial climb after takeoff. They reported the pilot entered a right turn which continued until the airplane 'fell to the ground and hit nose first.  The pilot's failure to maintain adequate airspeed while maneuvering in the traffipattern. A factor which contributed to the accident was the pilot's failure to assure that the nose baggage compartment door was secured.</t>
  </si>
  <si>
    <t>Birmingham - Talladega</t>
  </si>
  <si>
    <t>Helicopter, Hughes 369HS</t>
  </si>
  <si>
    <t>N9116F</t>
  </si>
  <si>
    <t>720396S</t>
  </si>
  <si>
    <t>The helicopter crashed while attempting to land in a confined area of the infield of the Talladega Super Speedway. The pilot of the helicopter, NASCAR race car driver Davey Allison, 30, killed. The pilot's poor in-flight decision to land downwind in a confined area that was surrounded by high obstructions, and his failure to properly compensate for the tailwind condition.</t>
  </si>
  <si>
    <t>China Northwest Airlines</t>
  </si>
  <si>
    <t>Yinchuan - Beijing</t>
  </si>
  <si>
    <t>British Aerospace 146-300</t>
  </si>
  <si>
    <t>B-2716</t>
  </si>
  <si>
    <t>E-3215</t>
  </si>
  <si>
    <t>The aircraft crashed into a lake after it was unable to get airborne while attempting to takeoff. Mechanical failure. Flaps selected but did not extend.</t>
  </si>
  <si>
    <t>Asiana Airlines</t>
  </si>
  <si>
    <t>Seoul - Mokpo</t>
  </si>
  <si>
    <t>Boeing B-737-5L9</t>
  </si>
  <si>
    <t>HL-7229</t>
  </si>
  <si>
    <t>24805/1878</t>
  </si>
  <si>
    <t>The aircraft hit Mt. Ungeo at 800 ft. while on approach after two missed landing attempts in high winds and heavy rain. Captain's decision to land in weather that had fallen below minima.</t>
  </si>
  <si>
    <t>Hornbill Airways</t>
  </si>
  <si>
    <t>Ba Kelalan - Marudi</t>
  </si>
  <si>
    <t>9M-AXM</t>
  </si>
  <si>
    <t>SH-1967</t>
  </si>
  <si>
    <t>The aircraft ran low of fuel while en route and crashed during the subsequent attempted forced landing on open ground in the jungle. The aircraft strayed off course after encountering poor weather conditions.</t>
  </si>
  <si>
    <t>Everest Air</t>
  </si>
  <si>
    <t>Kathmandu - Bharatpur</t>
  </si>
  <si>
    <t>Dornier Do-228-101</t>
  </si>
  <si>
    <t>9N-ACL</t>
  </si>
  <si>
    <t>The aircraft flew into a hillside during a visual approach to Bharatpur. The accident happened in daylight and good weather, however,  the mountains were shrouded in clouds.</t>
  </si>
  <si>
    <t>Air Taxi - Air Medical Leasing</t>
  </si>
  <si>
    <t>Beechcraft C-90</t>
  </si>
  <si>
    <t>N90BP</t>
  </si>
  <si>
    <t>LJ718</t>
  </si>
  <si>
    <t>The pilot's failure to adequately evaluate inflight weather conditions which resulted in a loss of control when the airplane encountered a thunderstorm.</t>
  </si>
  <si>
    <t>American International Airways</t>
  </si>
  <si>
    <t>Norfolk, VA - Guantanamo, Cuba</t>
  </si>
  <si>
    <t>N814CK</t>
  </si>
  <si>
    <t>The plane crashed 1/4 of a mile short of the runway, while on approach. Impaired judgment, decision making and flying abilities of the captain and flight crew due to the effects of fatigue.</t>
  </si>
  <si>
    <t>Sakha Airlines</t>
  </si>
  <si>
    <t>Let 410UVP-E</t>
  </si>
  <si>
    <t>RA-67656</t>
  </si>
  <si>
    <t>A sudden pitch-up during approach led the crew to go-around.  The pitch-up continued until the plane stalled and crashed.  Improperly loaded baggage shifted the center of gravity beyond the acceptable limit.</t>
  </si>
  <si>
    <t>Khorag - Dushanbe</t>
  </si>
  <si>
    <t>CCCP-87995</t>
  </si>
  <si>
    <t>While taking off, the aircraft, overloaded by 3 times the number of people the plane was designed for, never got airborne, overran the runway and crashed into the Pyanj river. The crew was coerced into taking off by armed men who commandeered the plane.</t>
  </si>
  <si>
    <t>Frankfurt - Warszawa</t>
  </si>
  <si>
    <t>Airbus A320-211</t>
  </si>
  <si>
    <t>D-AIPN</t>
  </si>
  <si>
    <t>The aircraft skidded off  the end of the runway while landing. The crew was made aware of windshear at approach end of runway but not of poor water drainage on the runway nor a change in wind direction. A very light touch of the runway surface with the landing gear and lack of compression of the left landing gear leg to the extent understood by the aircraft computer as the actual landing, resulted in delayed deployment of spoilers and thrust reversers. The delay was about 9 seconds. Thus, the braking commenced with delay and in a condition of heavy rain and strong tailwind the aircraft did not stop on the runway. The aircraft was named Kulbach.</t>
  </si>
  <si>
    <t>Transair Georgia Airlines</t>
  </si>
  <si>
    <t>Sochi - Sukhumi</t>
  </si>
  <si>
    <t>CCCP-65893</t>
  </si>
  <si>
    <t>Crashed into the sea. Shot down with a missile by Abkhazi separatist rebels.</t>
  </si>
  <si>
    <t>Tbilisi - Sukhumi</t>
  </si>
  <si>
    <t>CCCP-85163</t>
  </si>
  <si>
    <t>76A-163</t>
  </si>
  <si>
    <t>The aircraft was hit by a missile then crash landed on the runway. Terrorist act  by Abkhazian rebels.</t>
  </si>
  <si>
    <t>Sukhumi - Tbilisi</t>
  </si>
  <si>
    <t>CCCP-65001</t>
  </si>
  <si>
    <t>While on the ground, the aircraft struck by artillery fire from Abkhazian rebels, killing one crew member.</t>
  </si>
  <si>
    <t>Hibiscus Air</t>
  </si>
  <si>
    <t>Glentanner - Queenstown</t>
  </si>
  <si>
    <t>GAF Nomad N-22</t>
  </si>
  <si>
    <t>ZK-NOM</t>
  </si>
  <si>
    <t>The plane was on a seniflight of the Mt. Cook area and impacted Franz Josef Glacier at 4,500 ft. The aircraft became trapped in a narrow valley and as the pilot attempted to turn around within the valley the aircraft stalled while it was in a steep bank.</t>
  </si>
  <si>
    <t>Shenzen - Fuzhou</t>
  </si>
  <si>
    <t>B-2103</t>
  </si>
  <si>
    <t>While landing during a rainstorm, the aircraft went off the end of the runway, into a swamp, collapsing the landing gear and breaking the fuselage into three sections.</t>
  </si>
  <si>
    <t>Trondheim - Namsos</t>
  </si>
  <si>
    <t>LN-BNM</t>
  </si>
  <si>
    <t>The aircraft descended below minima during a localizer approach, without a glideslope, struck the top of trees and crashed into a swamp in heavy rain showers and strong winds.</t>
  </si>
  <si>
    <t>Roadrunner Airlines</t>
  </si>
  <si>
    <t>Pontiac, MI - Greensburg, IN</t>
  </si>
  <si>
    <t>Cessna 421B Golden Eagle</t>
  </si>
  <si>
    <t>N41010</t>
  </si>
  <si>
    <t>421B-0569</t>
  </si>
  <si>
    <t>One witness, located about two miles south of the airport, saw the airplane turn sharply left, drop nose low, recover, drop nose low, and then descend from sight behind trees. Investigators and rescue personnel discovered a large amount of ice debris along the flight path and outside the fire ring at the crash site. An inadvertent stall by the pilot in command. Factors associated with the accident are the icing conditions and low ceilings.</t>
  </si>
  <si>
    <t>Winnipeg - Sandy Lake</t>
  </si>
  <si>
    <t>Hawker Siddeley HS-748-234 Srs. 2A</t>
  </si>
  <si>
    <t>C-GQTH</t>
  </si>
  <si>
    <t>The aircraft took off and made a low right turn, struck trees and crashed. The crew most likely lost situational awareness and as a result did not detect the increasing deviation from their intended flight path. Contributing factor was the loss of AC power to some of the flight instruments the reason for which could not be determined.</t>
  </si>
  <si>
    <t>China Northern Airlines</t>
  </si>
  <si>
    <t>Beijing - Urumqi</t>
  </si>
  <si>
    <t>B-2141</t>
  </si>
  <si>
    <t>49849/1772</t>
  </si>
  <si>
    <t>The plane crashed short of the runway while landing in dense fog, hitting power lines and a wall. The autopilot disconnected during approach and re-engaged with the vertical speed mode at 800ft/min.</t>
  </si>
  <si>
    <t>Magistralnye Avialinii</t>
  </si>
  <si>
    <t>Dubai - Kerman</t>
  </si>
  <si>
    <t>Antonov AN-124</t>
  </si>
  <si>
    <t>RA-82071</t>
  </si>
  <si>
    <t>Crashed while in a holding pattern and after running out of fuel. The crew did not follow a standard holding pattern.</t>
  </si>
  <si>
    <t>Aviaimpex (Macedonia)</t>
  </si>
  <si>
    <t>GenÃ¨ve - Skopje</t>
  </si>
  <si>
    <t>RA-42390</t>
  </si>
  <si>
    <t>The airliner crashed and exploded after an aborted landing at Ohrid Airport. The aircraft was diverted to Ohrid because of bad weather. Violation of airport traffipattern. The flight had earlier carried out a missed approach but the crew had reportedly failed to follow the normal procedure and as a result lost situational awareness.</t>
  </si>
  <si>
    <t>Santa Elena - Guatemala City</t>
  </si>
  <si>
    <t>Beech Queen Air Model 80</t>
  </si>
  <si>
    <t>TG-ACP</t>
  </si>
  <si>
    <t>Crashed into a  mountain, 30km from Guatemala City at 10,500 ft.</t>
  </si>
  <si>
    <t>Express Airlines - Northwest Airlink</t>
  </si>
  <si>
    <t>Minneapolis/St. Paul - Hibbing</t>
  </si>
  <si>
    <t>British Aerospace Jetstream BA-3100</t>
  </si>
  <si>
    <t>N334PX</t>
  </si>
  <si>
    <t>While on approach, the aircraft collided with trees and terrain 3 miles from the runway threshold in fog and freezing drizzle. Delay by the captain to start the descent which led to a breakdown in crew coordination and the loss of altitude awareness by the flightcrew during an unstabilized approach in night instrument meteorological conditions.</t>
  </si>
  <si>
    <t>ArctiWings &amp; Rotors</t>
  </si>
  <si>
    <t>Tuktoyaktuk - Inuvik</t>
  </si>
  <si>
    <t>Britten Norman BN-2A Trislander7</t>
  </si>
  <si>
    <t>C-GMOP</t>
  </si>
  <si>
    <t>Four minutes after taking off the pilot reported he was having engine problems and was returning. The aircraft subsequently crashed onto a frozen lake, 7.7nm from the airfield in darkness.</t>
  </si>
  <si>
    <t>Air Senegal / Gambia Airways</t>
  </si>
  <si>
    <t>DHC-6 Twin Otter 300 / NAMC YS-11</t>
  </si>
  <si>
    <t>6V-ADE / C5-GAA</t>
  </si>
  <si>
    <t>393 / 2030</t>
  </si>
  <si>
    <t>Midair collision. The Twin Otter, which was descending inbound to Dakar, collided with a Gambia Airways aircraft which had just taken off. The Twin Otter crashed into the sea. Failure to maintain assigned altitude. Three killed aboard the Twin Otter. The YS-11 was able to land safely.</t>
  </si>
  <si>
    <t>Lao Aviation</t>
  </si>
  <si>
    <t>Vientiane - Phonesavahn</t>
  </si>
  <si>
    <t>Yunshuji Y-12-II</t>
  </si>
  <si>
    <t>RDPL-34117</t>
  </si>
  <si>
    <t>Crashed on approach to Phongsavanh Airport after striking trees in heavy fog.</t>
  </si>
  <si>
    <t>Flew into the side of Mt. Manase at 2,000 ft., 21nm from the airport  during a VOR approach to Naga. The pilot descended too low in heavy rain and zero visibility.</t>
  </si>
  <si>
    <t>Air Taxi - Martin Aviation LP</t>
  </si>
  <si>
    <t>Fresno, CA - Santa Ana, CA</t>
  </si>
  <si>
    <t>Israel Aircraft Industries 1124A</t>
  </si>
  <si>
    <t>N309CK</t>
  </si>
  <si>
    <t>The aircraft followed in a Boeing 757 for landing, became caught in its wake turbulence, rolled into a deep descent and crashed. Rich Snyder, president of In-N-Out Burger chain killed.</t>
  </si>
  <si>
    <t>Kuban Airlines</t>
  </si>
  <si>
    <t>Krasnadar - Gyumri</t>
  </si>
  <si>
    <t>CCCP-26141</t>
  </si>
  <si>
    <t>The aircraft stalled and crashed in fog when the tail struck the runway as the pilot attempted a go-around as it landed at Gyumri.</t>
  </si>
  <si>
    <t>Baikal Air</t>
  </si>
  <si>
    <t>Irkutsk - Moscow</t>
  </si>
  <si>
    <t>Tupolev TU-154M</t>
  </si>
  <si>
    <t>RA-85656</t>
  </si>
  <si>
    <t>89A801</t>
  </si>
  <si>
    <t>The plane crashed during takeoff following a fire in the No. 2 engine and subsequent loss of the two remaining engines. Faulty air starter unit. Crew took off ignoring the 'starter warning light' thinking it was false.  The crew underestimated the severity of the situation due to shortcomings in the operational documentation.  Breakup of the No.2 engine starter, damaging fuel and oil lines and causing a fire.</t>
  </si>
  <si>
    <t>Seaview Aviation</t>
  </si>
  <si>
    <t>Newcastle - Lord Howe Island</t>
  </si>
  <si>
    <t>Rockwell Turbo Commander 690B</t>
  </si>
  <si>
    <t>VH-SVQ</t>
  </si>
  <si>
    <t>Crashed at sea 42 minutes after departing.  The pilot reported mechanical problems before contact was lost with the plane.</t>
  </si>
  <si>
    <t>Kimura International</t>
  </si>
  <si>
    <t>Kissimmee - Opa</t>
  </si>
  <si>
    <t>Beechcraft King Air B90</t>
  </si>
  <si>
    <t>N230TW</t>
  </si>
  <si>
    <t>LJ-0445</t>
  </si>
  <si>
    <t>The pilot indicated he had engine trouble and was attempting to land at Okeechobee. When he could not find the airport, he attempted to land on a dirt road. Upon observing a car on the road he aborted the landing rolled to the right and crashed into trees. Improper remedial action concerning a right engine power anomaly and the failure to maintain adequate airspeed during a go-around from a precautionary landing. Failure of the right engine fuel control bearing.</t>
  </si>
  <si>
    <t>AtlantiCoast Airlines (United Express)</t>
  </si>
  <si>
    <t>Washington D.C. - Columbus, OH</t>
  </si>
  <si>
    <t>British Aerospace Jetstream 4101</t>
  </si>
  <si>
    <t>N304UE</t>
  </si>
  <si>
    <t>The aircraft stalled 1.2 miles east of runway 28L during an ILS approach. An aerodynamistall occurred when the flightcrew allowed the airspeed to decay to stall speed following a poorly planned and executed approach characterized by an absence of procedural discipline. Improper pilot response to the stall warning including failure to advance the power levers to maximum and inappropriately raising the flaps. Flightcrew's inexperience in a  'glass cockpit' automated aircraft.</t>
  </si>
  <si>
    <t>Cotonou - Kinshasa</t>
  </si>
  <si>
    <t>9Q-CBC</t>
  </si>
  <si>
    <t>24-248</t>
  </si>
  <si>
    <t>The cargo plane ran out of fuel and crashed.</t>
  </si>
  <si>
    <t>North Western Air Transport</t>
  </si>
  <si>
    <t>Volgograd - Nalchik</t>
  </si>
  <si>
    <t>RA-11118</t>
  </si>
  <si>
    <t>While on approach the nose pitched up, the aircraft stalled and crashed short of the runway. Icing of the horizontal stabilizer.</t>
  </si>
  <si>
    <t>Jananjui - Tocache - Tingo Maria - Lima</t>
  </si>
  <si>
    <t>OB-1559</t>
  </si>
  <si>
    <t>The plane struck Cerro Carpich at 4,000 ft., 6 minutes after leaving the airport at Tingo Maria.</t>
  </si>
  <si>
    <t>British World Airways</t>
  </si>
  <si>
    <t>Edinburgh - Coventry</t>
  </si>
  <si>
    <t>Vickers 813 Viscount</t>
  </si>
  <si>
    <t>G-OHOT</t>
  </si>
  <si>
    <t>The cargo plane struck trees and high terrain after losing three engines during severe icing. Multiple engine failures occurred as a result of flight in extreme icing conditions. Incomplete performance of the emergency drills by the crew, as a result of not referring to the Emergency Checklist, prejudiced the chances of successful engine re-starts. Crew actions for securing and re-starting the failed engines, which were not in accordance with the operator's procedures, limited the power available. The drag from two unfeathered propellers of the failed engines and the weight of the heavily iced airframe resulted in a loss of height and control before the chosen diversion airfield could be reached. Poor Crew Resource Management reduced the potential for emergency planning, decision making and workload sharing. Consequently, the crew had no contingency plan for the avoidance of the forecast severe icing conditions, and also was unaware of the relative position of a closer diversion airfield which could have been chosen by making more effective use of air traffiservices.</t>
  </si>
  <si>
    <t>New York City - Denver</t>
  </si>
  <si>
    <t>N18835</t>
  </si>
  <si>
    <t>The aircraft overran the runway and came to rest at the edge of the east river, after an aborted takeoff. Failure to turn on the pilot/statiheat system resulting in erroneous air speed indication. Though heavily damaged, the plane was repaired and put back into service.</t>
  </si>
  <si>
    <t>Sahara</t>
  </si>
  <si>
    <t>Boeing 737-2R4C</t>
  </si>
  <si>
    <t>VT-SIA</t>
  </si>
  <si>
    <t>21763/571</t>
  </si>
  <si>
    <t>Crashed during touch-and-go exercises. Application of wrong rudder by trainee pilot  during engine failure exercise. Captain did not guard/block the rudder control and give clear commands as instructor so as to obviate the application of wrong rudder control by the trainee pilot.</t>
  </si>
  <si>
    <t>Jetcraft</t>
  </si>
  <si>
    <t>Swearingen SA.226AT Merlin IV</t>
  </si>
  <si>
    <t>VH-SWP</t>
  </si>
  <si>
    <t>AT-033</t>
  </si>
  <si>
    <t>Crashed while attempting to land at Tamworth.</t>
  </si>
  <si>
    <t>69-6576</t>
  </si>
  <si>
    <t>Crashed into sea after a shell exploded in one of the gun barrells.</t>
  </si>
  <si>
    <t>Near Nag</t>
  </si>
  <si>
    <t>Tehran - Moscow</t>
  </si>
  <si>
    <t>Shot down with a missile by Armenian forces while en route.</t>
  </si>
  <si>
    <t>Salair</t>
  </si>
  <si>
    <t>Spokane - Portland</t>
  </si>
  <si>
    <t>N3433Y</t>
  </si>
  <si>
    <t>The cargo plane lost a right engine during takeoff. The plane tried to return to the airport but crashed. The failure of the pilot-in-command to maintain airspeed. Factors to the accident were: cylinder fatigue, dark night and stall encountered.</t>
  </si>
  <si>
    <t>Chalk's International Airlines</t>
  </si>
  <si>
    <t>Key West Harbor - Key West</t>
  </si>
  <si>
    <t>Grumman G-73T Turbo Mallard</t>
  </si>
  <si>
    <t>N150FB</t>
  </si>
  <si>
    <t>J-51</t>
  </si>
  <si>
    <t>After discharging passengers the sea plane took off, the nose pitched up and crashed. Failure of the pilot-in-command to assure the bilges were adequately pumped free of water, which resulted in the aft center of gravity limit to be exceeded, and failure of the aircrew to follow the checklist. A factor related to the accident was the water leak.</t>
  </si>
  <si>
    <t>Aurukun Air Services</t>
  </si>
  <si>
    <t>Britten-Norman BN-2A-21 Trislander</t>
  </si>
  <si>
    <t>VH-JUU</t>
  </si>
  <si>
    <t>Lost an engine while taking off and then lost a second engine and crashed 1,300 ft. beyond the runway.</t>
  </si>
  <si>
    <t>Orion - Air Taxi</t>
  </si>
  <si>
    <t>Manaus - Bogota</t>
  </si>
  <si>
    <t>Cessna 650 Citation VI</t>
  </si>
  <si>
    <t>PT-OMV</t>
  </si>
  <si>
    <t>650-0200</t>
  </si>
  <si>
    <t>The plane crashed during an approach to Bogota.</t>
  </si>
  <si>
    <t>Aldergrove AB - Fort George</t>
  </si>
  <si>
    <t>Boeing Vertol Chinook HC-2 (helicopter)</t>
  </si>
  <si>
    <t>ZD576</t>
  </si>
  <si>
    <t>MA036</t>
  </si>
  <si>
    <t>The helicopter crashed into The Mountain of the Stone Slab at an elevation of 800 ft. Pilot error in proceeding towards high ground in heavy fog below a safe altitude.</t>
  </si>
  <si>
    <t>Aeroflot Russian International Airways</t>
  </si>
  <si>
    <t>Moscow - Hong Kong</t>
  </si>
  <si>
    <t>F-OGQS</t>
  </si>
  <si>
    <t>The aircraft crashed after a captain allowed his child to manipulate the controls of the plane. The pilot's 11 year old daughter and 16 year old son were taking turns in the pilot's seat. While the boy was flying, he inadvertently disengaged the autopilot linkage to the ailerons and put the airliner in a bank of 90 degrees which caused the nose to drop sharply. The co-pilot pulled back on the yoke to obtain level flight but the plane stalled. With his seat pulled all the way back, the co-pilot in the right hand seat could not properly control the aircraft. After several stalls and rapid pull-ups the plane went into a spiral descent. In the end the co-pilot initiated a 4.8g pull-up and nearly regained a stable flight path but the aircraft struck the ground in an almost level attitude killing all aboard. The aircraft was named Glinka, after Mikhail Glinka, the father of Russian music.</t>
  </si>
  <si>
    <t>Military - U.S. Air Force / Military U.S. Air Force</t>
  </si>
  <si>
    <t>GD F-16D / Lockheed C-130E</t>
  </si>
  <si>
    <t>88-0171/6810942</t>
  </si>
  <si>
    <t>1D-25 / 4322</t>
  </si>
  <si>
    <t>The jet fighter collided in mid air with the transport as they approached Pope Air Force Base. The fighter then slid into a staging area where troops were boarding a third aircraft (66-0173). The two  fighter jet pilots parachuted to safety and the crew of five of 68-10942 were not injured but 23 on the ground were killed.  Confusing instructions given to the F-16 by a civilian tower controller at Fayetteville.</t>
  </si>
  <si>
    <t>Air Taxi - El Aero Services Inc.</t>
  </si>
  <si>
    <t>N27736</t>
  </si>
  <si>
    <t>The helicopter crashed shortly after takeoff. The ingestion of foreign material (snow) in the engine, which resulted in a flameout (loss of engine power). Factors related to the accident were: the adverse weather conditions (snow falling &amp; high density altitude), the lack of snow covers to protect the engine intakes while parked and awaiting for the weather conditions to improve, improper planning/decision by the pilot and the company/operator management, inadequate information in the flight manual, and the lack of suitable terrain for an emergency landing.</t>
  </si>
  <si>
    <t>KLM Cityhopper</t>
  </si>
  <si>
    <t>Amsterdam - Cardiff</t>
  </si>
  <si>
    <t>Saab 340B</t>
  </si>
  <si>
    <t>PH-KSH</t>
  </si>
  <si>
    <t>Shortly after taking off, the plane experienced engine problems and returned to the airport. While attempting to land the aircraft rolled to the right, pitched up, stalled and cashed. Inadequate use of the flight controls during an asymmetrigo-around resulting in loss of control. Contributing factors were insufficient understanding of the flightcrew of the SAAB 340B engine oil system, lack of awareness of the consequences of an aircraft configuration with one engine in flight idle and poor crew resource management.</t>
  </si>
  <si>
    <t>Taura - Latacunga</t>
  </si>
  <si>
    <t>FAE450</t>
  </si>
  <si>
    <t>Struck Mt. Lozan, at 13,400 ft. which was obscured by clouds 47 minutes after taking off.</t>
  </si>
  <si>
    <t>Rwanda Government</t>
  </si>
  <si>
    <t>Tanzania - Kigali, Rwanda</t>
  </si>
  <si>
    <t>Dassault Falcon 50</t>
  </si>
  <si>
    <t>9XR-NN</t>
  </si>
  <si>
    <t>Shot down by a missile. President of Burundi, Cyprien Ntaryamira and president of Rwanda, Juvenal Habyarimana were killed.</t>
  </si>
  <si>
    <t>Northern Iraq</t>
  </si>
  <si>
    <t>Military - U.S. Army / Military U.S. Army</t>
  </si>
  <si>
    <t>Sikorsky UH-60 / Sikorsky UH-60</t>
  </si>
  <si>
    <t>8726000/8826060</t>
  </si>
  <si>
    <t>Shot down by friendly fire during the Gulf War. Thirteen killed on each helicopter.</t>
  </si>
  <si>
    <t>Pontianak - Nanga Pinoh</t>
  </si>
  <si>
    <t>Britten Norman BN-2A-21 Trislander</t>
  </si>
  <si>
    <t>PK-ZAA</t>
  </si>
  <si>
    <t>Crashed into Mt. Saran 30 minutes before it was scheduled to land in poor weather condtions.</t>
  </si>
  <si>
    <t>Taipe - Nagoya</t>
  </si>
  <si>
    <t>Airbus A300B4-622R</t>
  </si>
  <si>
    <t>B-1816</t>
  </si>
  <si>
    <t>While on ILS approach to Nagoya Airport, at an altitude of 1,000 feet, the first officer inadvertently triggered the TOGA (take-off-go-around) lever. The crew tried to override this situation by turning off the autothrottle and reducing air speed. The aircraft stalled, hit the runway tail first and burst into flames. The plane crashed because of an extreme out of trim configuration brought about by the fact that the tailplane setting had moved automatically and undetected to a maximum nose-up position. The plane climbed at a steep angle until it stalled. The crew could have saved the aircraft even in the final seconds had they reverted to basiflight procedures and switched off the autopilot.</t>
  </si>
  <si>
    <t>Action Airlines</t>
  </si>
  <si>
    <t>AtlantiCity, NJ - Stratford, CT</t>
  </si>
  <si>
    <t>N990RA</t>
  </si>
  <si>
    <t>31-7405417</t>
  </si>
  <si>
    <t>Landed in fog, overrunning the runway and crashing into a blast fence. The failure of the captain to use the available ILS glideslope, his failure to execute a go-around when conditions were not suitable for landing, and his failure to land the airplane at a point sufficient to allow for a safe stopping distance; the fatalities were caused by the presence of the nonfrangible blast fence and the absence of a safety area at the end of the runway</t>
  </si>
  <si>
    <t>Lineas Aereas de los Libertadores</t>
  </si>
  <si>
    <t>Furatena - Quipama - Boyaca - Bogota</t>
  </si>
  <si>
    <t>HK-3479</t>
  </si>
  <si>
    <t>Crashed into a mountain while inbound for Bogota.</t>
  </si>
  <si>
    <t>Rico Taxi Aero</t>
  </si>
  <si>
    <t>Sao Paulo - Sao Gabriel</t>
  </si>
  <si>
    <t>Embraer 110 Bandeirante</t>
  </si>
  <si>
    <t>PT-GJW</t>
  </si>
  <si>
    <t>110-072</t>
  </si>
  <si>
    <t>The aircraft was destroyed when it undershot the runway during a visual approach to Sao Gabriel and stuck trees.</t>
  </si>
  <si>
    <t>Arall</t>
  </si>
  <si>
    <t>San Jose - Villavicencio</t>
  </si>
  <si>
    <t>Pilatus Britten-Norman BN-2B-27 Islander</t>
  </si>
  <si>
    <t>HK-2890</t>
  </si>
  <si>
    <t>Crashed while making an emergency landing following engine trouble.</t>
  </si>
  <si>
    <t>Transoriente Colombia</t>
  </si>
  <si>
    <t>Villavicencio - La Primavera - Puerto Carreno</t>
  </si>
  <si>
    <t>HK-2213</t>
  </si>
  <si>
    <t>Crashed shortly after taking off after double engine failure.</t>
  </si>
  <si>
    <t>Air Taxi - Uyak Air Services Inc.</t>
  </si>
  <si>
    <t>N126UA</t>
  </si>
  <si>
    <t>Continued VFR flight into IMC.</t>
  </si>
  <si>
    <t>Xian - Guangzhou</t>
  </si>
  <si>
    <t>B-2610</t>
  </si>
  <si>
    <t>86A-740</t>
  </si>
  <si>
    <t>The plane broke-up in flight 10 minutes after taking off. Auto-pilot induced oscillations caused the aircraft to shake violently. The autopilot yaw-channel was accidentally connected to the bank control and the bank-channel to the yaw controls.</t>
  </si>
  <si>
    <t>Aerolineas Cuahonte</t>
  </si>
  <si>
    <t>Lazaro - Cardenas - Michoacan</t>
  </si>
  <si>
    <t>XA-SLU</t>
  </si>
  <si>
    <t>TC-401</t>
  </si>
  <si>
    <t>The aircraft flew into high ground during a go-around. The accident happened in darkness and in poor weather with rain and heavy clouds. The accident was attributed to the pilot's failure to follow the established go-around procedure correctly.</t>
  </si>
  <si>
    <t>TAESA</t>
  </si>
  <si>
    <t>Mexico City - Washington D.C.</t>
  </si>
  <si>
    <t>XA-BBA</t>
  </si>
  <si>
    <t>25D223</t>
  </si>
  <si>
    <t>The aircraft crashed in poor weather conditions 0.8 nm south of the threshold of runway 1R at Dulles International Airport while attempting a ILS landing. Poor airmanship and relative inexperience of the captain in initiating and continuing an unstabilized instrument approach that led to a descent below the authorized altitude without visual contact with the runway environment. Contributing to the cause of the accident was the lack of a GPWS on the airplane.</t>
  </si>
  <si>
    <t>Balikpapan - Palu</t>
  </si>
  <si>
    <t>Fokker F-27 Friendship 500F</t>
  </si>
  <si>
    <t>PK-MFI</t>
  </si>
  <si>
    <t>The aircraft struck Mt. Kalora at 2,300 feet while on a visual approach to Palu. The accident happened in generally good weather but with reduced visibility in clouds and haze at the mountain.</t>
  </si>
  <si>
    <t>Air Taxi - Sun Western Flyers Inc.</t>
  </si>
  <si>
    <t>Taku Lodge, AK - Taku Lodge, AK</t>
  </si>
  <si>
    <t>N13GA</t>
  </si>
  <si>
    <t>The float plane hit the surface of glassy water and crashed. VFR flight into IMC. Failure to maintain altitude above the river.</t>
  </si>
  <si>
    <t>Air Ivorie</t>
  </si>
  <si>
    <t>San Pedro - Abidjan</t>
  </si>
  <si>
    <t>TU-TIP</t>
  </si>
  <si>
    <t>Crashed on approach 3 miles short of the runway into a wooded area.</t>
  </si>
  <si>
    <t>Military - Dostum-Galboddin Militia</t>
  </si>
  <si>
    <t>Shot down by Afghan troops.</t>
  </si>
  <si>
    <t>Airbus Industrie</t>
  </si>
  <si>
    <t>Toulouse - Toulouse</t>
  </si>
  <si>
    <t>Airbus A330-321</t>
  </si>
  <si>
    <t>F-WWKH</t>
  </si>
  <si>
    <t>The plane crashed after demonstrating a simulated engine failure on takeoff. Caused by a number of factors relating to the test and actions of the crew none of which singley would have caused the crash. Unexpected mode transition to altitude acquire mode during a simulated  engine failure resulted in excessive pitch, loss of airspeed, and loss of control. Pitch attitude protection not provided in altitude acquire mode.</t>
  </si>
  <si>
    <t>Air Mauritanie</t>
  </si>
  <si>
    <t>Nouakchott - Tidjikja</t>
  </si>
  <si>
    <t>5T-CLF</t>
  </si>
  <si>
    <t>The plane crash landed on the runway in adverse weather, after a second landing attempt, breaking the landing gear and sliding off the side of the runway.</t>
  </si>
  <si>
    <t>Columbia, SC - Charlotte, NC</t>
  </si>
  <si>
    <t>McDonnell Douglas DC-9-30</t>
  </si>
  <si>
    <t>N954VJ</t>
  </si>
  <si>
    <t>The aircraft crashed into trees and a private residence after a  missed approach during adverse weather conditions. Microburst induced windshear. Crew's inability to recognize windshear and microburst conditions.  The flightcrew's decision to continue an approach into severe convective activity that was conducive to a microburst. The flightcrew's failure to recognize a windshear situation in a timely manner. The flightcrew's failure to establish and maintain the proper airplane attitude and thrust setting necessary to escape the windshear. The lack of real-time adverse weather and windshear hazard information dissemination from air trafficontrol.</t>
  </si>
  <si>
    <t>Air Taxi - Peninsula Airways</t>
  </si>
  <si>
    <t>Portage Creek, AK - Dillingham, AK</t>
  </si>
  <si>
    <t>N8297X</t>
  </si>
  <si>
    <t>The aircraft lifted off slowly. After lift-off, the plane settled in a descenting left turn and crashed. Excess gross weight and incorrect CG caused the plane to stall.</t>
  </si>
  <si>
    <t>Air Taxi - Papillion Helicopters Ltd.</t>
  </si>
  <si>
    <t>Lihue, HI - Lihue, HI</t>
  </si>
  <si>
    <t>Aerospatiale AS350D</t>
  </si>
  <si>
    <t>N151BH</t>
  </si>
  <si>
    <t>The helicopter crashed into the water. All survived but were not equipped with life vests and 3 passengers drowned. Failure of the engine-driven fuel pump, which resulted in the loss of power, and the lack of aircraft flotation equipment. Factors related to the accident were: flight over water adjacent to terrain that afforded no suitable forced landing site, and the lack of a passenger briefing by the operator on the location and operation of life preservers</t>
  </si>
  <si>
    <t>Air Martinique</t>
  </si>
  <si>
    <t>Bridgetown - Fort de France</t>
  </si>
  <si>
    <t>Britten-Norman BN-2B-26 Islander</t>
  </si>
  <si>
    <t>8P-TAD</t>
  </si>
  <si>
    <t>Crashed into high ground while on approach to land.</t>
  </si>
  <si>
    <t>Sankuru Air Service</t>
  </si>
  <si>
    <t>Yakovlev 40D</t>
  </si>
  <si>
    <t>RA-87256</t>
  </si>
  <si>
    <t>Ran off the end of the runway and crashed. The crew used the normal and emergency brake systems at the same time which resulted in the aircraft having no brakes at all.</t>
  </si>
  <si>
    <t>Alas Chiricanas</t>
  </si>
  <si>
    <t>Colon - Panama City</t>
  </si>
  <si>
    <t>HP-1202AC</t>
  </si>
  <si>
    <t>110-375</t>
  </si>
  <si>
    <t>Crashed on a wooded hillside shortly after taking off from Colon after a bomb exploded aboard.</t>
  </si>
  <si>
    <t>Kilo Lima - Kelawit</t>
  </si>
  <si>
    <t>Sikorsky S-58ET</t>
  </si>
  <si>
    <t>PK-OBT</t>
  </si>
  <si>
    <t>58-1098</t>
  </si>
  <si>
    <t>Crashed 5 minutes after taking off from Kilo Lima.</t>
  </si>
  <si>
    <t>Dzhida - Boda</t>
  </si>
  <si>
    <t>Crashed and burned while attempting to land with an engine fire in poor visibility and heavy rain.</t>
  </si>
  <si>
    <t>Seoul - Cheju</t>
  </si>
  <si>
    <t>HL-7296</t>
  </si>
  <si>
    <t>The aircraft overran the runway and caught fire while landing during adverse weather conditions.  The approach was flown with slats/flaps at 15/20 degrees due to suspected windshear. Crew error. There was a struggle and argument between the captain and co-pilot during the last seconds of the landing as to whether they should go-around.</t>
  </si>
  <si>
    <t>Air Taxi - Talon Air Services Inc.</t>
  </si>
  <si>
    <t>Caribou Lake, AK - Nikiski, AK</t>
  </si>
  <si>
    <t>N17394</t>
  </si>
  <si>
    <t>The pilot flew into a blind box canyon and crashed while attempting to turn around. Improper in-flight planning /decision by the pilot and his failure to remain clear of mountainous terrain. The box canyon and proximity of mountains were related factors.</t>
  </si>
  <si>
    <t>Air Taxi - National Helicopters</t>
  </si>
  <si>
    <t>Bell 206L-4</t>
  </si>
  <si>
    <t>N124NH</t>
  </si>
  <si>
    <t>The non-instrument rated commercial pilot was en route at 2000 feet msl on a night VFR flight when he reported an inadvertent encounter with instrument meteorological conditions. The helicopter (N124NH) subsequently crashed in a wooded area while in a steep descent. Continued VFR flight into IMC.</t>
  </si>
  <si>
    <t>Air Taxi - Lake Clark Air Inc.</t>
  </si>
  <si>
    <t>Merrill Field, AK - Port Alsworth, AK</t>
  </si>
  <si>
    <t>N4839S</t>
  </si>
  <si>
    <t>Suffered engine failure and made a crash landing on terrain near the shoreline of a body of water. Fatigue cracking of the engine case, which resulted in eventual damage to the #3 cylinder studs/engine through-bolts, subsequent separation of the #3 cylinder and piston, and an in-flight fire. Inadequate maintenance and inspection.</t>
  </si>
  <si>
    <t>Aerospatiale ATR-42-300</t>
  </si>
  <si>
    <t>CN-CDT</t>
  </si>
  <si>
    <t>The aircraft entered a steep dive from 16,000 ft. and crashed 10 minutes after taking off from Agadir. The pilot was blamed for disconnecting the autopilot and deliberately causing the crash and committing suicide. This was challenged by the Moroccan Pilot's Union.</t>
  </si>
  <si>
    <t>Chicago - Pittsburgh</t>
  </si>
  <si>
    <t>Boeing B-737-3B7</t>
  </si>
  <si>
    <t>N513AU</t>
  </si>
  <si>
    <t>23699/1452</t>
  </si>
  <si>
    <t>While on approach, the aircraft went into a sudden nose dive from 6,000 ft. and crashed into a wooded ravine 6 miles northwest of Pittsburgh International Airport. The accident was caused by a loss of control of the aircraft resulting from the movement of the rudder surface to its blowdown limit or an uncommanded rudder reversal. The rudder surface deflected in a direction opposite to that commanded by the pilots as a result of a jam of the main rudder PCU servo valve secondary slide to the servo valve housing offset from its neutral position and overtravel of the  primary slide. The most likely sequence of events that led up to the accident included the jamming of the PCU servo valve, the application of light left rudder followed by hard right rudder which caused the rudder to reverse in the opposite direction the pilot commanded it to go.  The application of hard right rudder was possibly initiated because the plane flew into the wake vortex of a B-727 which rolled the plane to the left.  Rudder hardover is normally corrected with the stick (ailerons) but because the plane was flying at the crossover speed of 190 knots with flaps 1, using the stick would not correct the situation. When the right rudder was applied the rudder went to its fullblown left position causing the plane to roll further left, stall and go into a dive. Some speculate if the pilot-in-command pushed forward on the yoke to gain some speed rather than pull back, the accident possibly could have been avoided. Blame was not placed on the crew because there was no mention of this type of recovery by the manufacturer nor was there any training for such an occurrence.</t>
  </si>
  <si>
    <t>Aerocontroctors - Charter</t>
  </si>
  <si>
    <t>Lagos - Abuja</t>
  </si>
  <si>
    <t>5N-ATQ</t>
  </si>
  <si>
    <t>The aircraft few into the side of a hill during heavy rain, high winds and severe turbulence.</t>
  </si>
  <si>
    <t>Fish Egg Inlet - Pruth Bay</t>
  </si>
  <si>
    <t>C-FDMR</t>
  </si>
  <si>
    <t>Just as the plane took off there was a pitch-up and stall resulting in the plane crashing into the water. The down elevator control cable failed at station 367 due to corrosion. The failure resulted from salt water induced corrosion. The aircraft had recently undergone a periodiinspection but the damage had apparently not been discovered.</t>
  </si>
  <si>
    <t>Oriental Airlines</t>
  </si>
  <si>
    <t>Tunis - Tamanrasset</t>
  </si>
  <si>
    <t>5N-IMO</t>
  </si>
  <si>
    <t>After circling for almost an hour and a half and aborting four landing attempts in adverse weather conditions, the aircraft ran out of fuel and crashed.</t>
  </si>
  <si>
    <t>Heavylift Cargo Airlines</t>
  </si>
  <si>
    <t>PK-PLV</t>
  </si>
  <si>
    <t>The cargo plane lost control shortly after becoming airborne, began losing altitude and ditched 500 meters from the runway. The No. 4 prop pitch control system failed.</t>
  </si>
  <si>
    <t>Cheremshanka Airlines</t>
  </si>
  <si>
    <t>Krasnoyarsk - Tura</t>
  </si>
  <si>
    <t>RA-87468</t>
  </si>
  <si>
    <t>9..1337</t>
  </si>
  <si>
    <t>After three landing attempts at Tura, the crew diverted to Vanavarva because of bad weather. The aircraft ran out of fuel and crashed on a river bank about 40 km from Vanavera.</t>
  </si>
  <si>
    <t>TAM Paraguay</t>
  </si>
  <si>
    <t>Bahia Negra - Asuncion</t>
  </si>
  <si>
    <t>FAP2009</t>
  </si>
  <si>
    <t>Crashed after experiencing engine failure.</t>
  </si>
  <si>
    <t>Radeair</t>
  </si>
  <si>
    <t>Cordoba Pajas Blancas - Buenos Aires, Brazil</t>
  </si>
  <si>
    <t>Rockwell 1121B Jet Commander</t>
  </si>
  <si>
    <t>LV-WEN</t>
  </si>
  <si>
    <t>Arsenyev Aviation Production Association</t>
  </si>
  <si>
    <t>Chaibukha - Provedenia</t>
  </si>
  <si>
    <t>RA-27209</t>
  </si>
  <si>
    <t>OA-3460</t>
  </si>
  <si>
    <t>The cargo plane failed to gain altitude, overran the runway and crashed.</t>
  </si>
  <si>
    <t>SL Aviation Services</t>
  </si>
  <si>
    <t>N96BF</t>
  </si>
  <si>
    <t>The cargo plane lifted off the runway, stalled and hit tail first back on the runway breaking apart.</t>
  </si>
  <si>
    <t>SELVA</t>
  </si>
  <si>
    <t>Antonov AN-32B</t>
  </si>
  <si>
    <t>HK3929X</t>
  </si>
  <si>
    <t>The plane landed short of the runway bounced, collapsed the landing gear, veered off the runway and crashed into another plane and vehicles.</t>
  </si>
  <si>
    <t>Iran Asseman Airlines</t>
  </si>
  <si>
    <t>Isfahan - Terhan</t>
  </si>
  <si>
    <t>EP-PAV</t>
  </si>
  <si>
    <t>Thirty-five minutes after taking off from Isfahan, the aircraft made an uncontrolled descent after losing power in both engines and crashed into a mountain.</t>
  </si>
  <si>
    <t>Rio de Janeiro - Belem</t>
  </si>
  <si>
    <t>C-130-2460</t>
  </si>
  <si>
    <t>Exploded in mid air while en route, 60 km northeast of Brasilia. A load of munitions being carried on the aircraft exploded.</t>
  </si>
  <si>
    <t>Mil Mi-8MTV (helicopter)</t>
  </si>
  <si>
    <t>H534</t>
  </si>
  <si>
    <t>Antonov AN-2</t>
  </si>
  <si>
    <t>RA-33008</t>
  </si>
  <si>
    <t>1G217-55</t>
  </si>
  <si>
    <t>Pitched up and crashed on takeoff. Overweight and improperly loaded.</t>
  </si>
  <si>
    <t>Yushno - Ust Ilimsk</t>
  </si>
  <si>
    <t>RA-11790</t>
  </si>
  <si>
    <t>The aircraft suddenly pitched down and crashed while on approach. Icing.</t>
  </si>
  <si>
    <t>Indianapolis - Chicago</t>
  </si>
  <si>
    <t>ATR-72-212</t>
  </si>
  <si>
    <t>N401AM</t>
  </si>
  <si>
    <t>The aircraft was in a holding pattern and was descending to a newly assigned altitude of 8,000 feet when it experienced an uncommanded roll and excursion and crashed during a rapid descent. Icing. The design of the rubber de-icing boot was insufficient to deal with icing on the wings. Sudden and unexpected aileron hinge movement reversal, that occurred after a ridge of ice accreted beyond the deice boots while the airplane was in a holding pattern during which it intermittently encountered supercooled cloud and drizzle/rain drops, the size and water content of which exceeded those described in the icing certificication envelope. The airplane was susceptible to this loss of control and the crew was unable to recover. Contributing factor was the French Directorate General for Civil Aviation's inadequate oversight of the ATR42 and ATR 72, and its failure to take the necessary corrective action to ensure continued airworthiness in icing conditions and failure to provide the FAA with timely airworthiness information developed from previous ATR incidents and accidents in icing conditions.</t>
  </si>
  <si>
    <t>Transportes Aereos Pegaso</t>
  </si>
  <si>
    <t>Cozumel - Chichen Itza</t>
  </si>
  <si>
    <t>XA-SVS</t>
  </si>
  <si>
    <t>Crashed into the sea off of Cozumel while en route in poor weather condtions.  Fuel exhaustion.</t>
  </si>
  <si>
    <t>Trigana Air Service</t>
  </si>
  <si>
    <t>Nabire - Obano</t>
  </si>
  <si>
    <t>PK-YNM</t>
  </si>
  <si>
    <t>The cargo plane crashed into a mountain a 4,000 ft.</t>
  </si>
  <si>
    <t>SA Amazonica</t>
  </si>
  <si>
    <t>Trujillo - Saposa</t>
  </si>
  <si>
    <t>OB-1569</t>
  </si>
  <si>
    <t>The pilot delayed landing to avoid a pedestrian on the runway, overran the runway and crashed into Saposoa River breaking up.</t>
  </si>
  <si>
    <t>Ameriflight</t>
  </si>
  <si>
    <t>N63995</t>
  </si>
  <si>
    <t>U-178</t>
  </si>
  <si>
    <t>While en route, the cargo plane made an uncontrolled descent and crashed. Loss of aircraft control at night by the pilot for unknown reasons.</t>
  </si>
  <si>
    <t>Papua New Guinea</t>
  </si>
  <si>
    <t>Selbang - Bolvovip</t>
  </si>
  <si>
    <t>P2-SWC</t>
  </si>
  <si>
    <t>McDonnell Douglas DC-9-82 / Cessna 441</t>
  </si>
  <si>
    <t>N954U/N411KM</t>
  </si>
  <si>
    <t>49426 / 0196</t>
  </si>
  <si>
    <t>During its takeoff roll, the DC-9 collided with the Cessna, which was waiting for clearance to take off.  The ground collision took place in the fog. The Cessna pilot mistakenly thought he had clearance to enter the runway. Two aboard the Cessna were killed, none were killed aboard the DC-9.</t>
  </si>
  <si>
    <t>H584</t>
  </si>
  <si>
    <t>Shot down by UNITA rebel forces.</t>
  </si>
  <si>
    <t>Manila - Cebu - Tokyo</t>
  </si>
  <si>
    <t>EI-BWF</t>
  </si>
  <si>
    <t>An explosive device detonated at FL 300 under a seat in the passenger cabin blowing a two square foot hole in the cabin floor and killing one passenger in seat 26K. The bomb was placed on the plane by Ramzi Yousef, an Al-Qaeda terrorist, on the flight from Manila to Cebu. The explosion occurred on the second journey of the flight from Cebu to Tokyo. The plane made a safe emergency landing at Okinawa in spite of damage to the flight controls.</t>
  </si>
  <si>
    <t>Air Taxi - Ryan Air Service</t>
  </si>
  <si>
    <t>Nome, AK - Koyuk, AK</t>
  </si>
  <si>
    <t>N1238K</t>
  </si>
  <si>
    <t>402C-1019</t>
  </si>
  <si>
    <t>Crashed en route on a dark snowy night. VFR flight by the pilot into instrument meteorological conditions (imc), and his failure to maintain sufficient altitude or clearance from mountainous terrain.</t>
  </si>
  <si>
    <t>Greensboro - Raleigh</t>
  </si>
  <si>
    <t>British Aerospace Jetstream 3201</t>
  </si>
  <si>
    <t>N918AE</t>
  </si>
  <si>
    <t>The aircraft crashed 4 miles SW of runway 5L while on an ILS approach. The captain associated the illumination of the left engine ignition light with an engine failure, suspected an engine flame out and decided to execute a missed approach. This eventually led to a stall and the plane crashed 4 miles SW of the runway threshold. The captain's improper assumption that an engine had failed. The captain's subsequent failure to follow approved procedures for engine failure, single-engine approach, go-around, and stall recovery. Contributing to the cause of the accident was the failure of American Eagle management to identify, document, monitor and remedy deficiencies in pilot performance and training.</t>
  </si>
  <si>
    <t>Servivensa</t>
  </si>
  <si>
    <t>YV-761C</t>
  </si>
  <si>
    <t>The cargo plane hit trees and crashed short of the runway while attempting to land.</t>
  </si>
  <si>
    <t>Tabubil - Selbang</t>
  </si>
  <si>
    <t>P2-MFS</t>
  </si>
  <si>
    <t>The chartered flight struck a cliff at 6,400 ft. during a flight from a copper and gold mine.</t>
  </si>
  <si>
    <t>Phoenix Aviation</t>
  </si>
  <si>
    <t>East Midlands - Coventry</t>
  </si>
  <si>
    <t>Boeing 737-2D6C</t>
  </si>
  <si>
    <t>7T-VEE</t>
  </si>
  <si>
    <t>20758/322</t>
  </si>
  <si>
    <t>After a go-around the plane struck a transmission tower and crashed.</t>
  </si>
  <si>
    <t>Alger - Paris</t>
  </si>
  <si>
    <t>Airbus A300B2-1C</t>
  </si>
  <si>
    <t>F-GBEC</t>
  </si>
  <si>
    <t>The aircraft was hijacked by terrorists. Three passengers and four hijackers were killed when the plane was stormed.</t>
  </si>
  <si>
    <t>TC-JES</t>
  </si>
  <si>
    <t>26074/2376</t>
  </si>
  <si>
    <t>The aircraft crashed into a hill near the airport in driving snow after a fourth landing attempt.</t>
  </si>
  <si>
    <t>Isfahan - Tehran</t>
  </si>
  <si>
    <t>Lockheed 1329 Jetstar 8</t>
  </si>
  <si>
    <t>The plane crashed after the pilot reported a loss of cabin pressure.</t>
  </si>
  <si>
    <t>Bima - Ruteng</t>
  </si>
  <si>
    <t>PK-NUK</t>
  </si>
  <si>
    <t>The aircraft disappeared while en route from Bima, Sumbawa Island to Ruteng, Flores Island, and crashed into the Molo Strait. The accident occurred in daylight, in poor weather.</t>
  </si>
  <si>
    <t>Intercontinental de Aviacion</t>
  </si>
  <si>
    <t>HK-3839X</t>
  </si>
  <si>
    <t>45742/26</t>
  </si>
  <si>
    <t>While descending from FL 190, ground witnesses saw fire and sparks aboard the plane before it crashed and exploded. One nine-year-old girl survived. Her mother threw her out of the plane and she landed in some soft-water lilies. Possible electrical fire. Possible faulty altimeter.</t>
  </si>
  <si>
    <t>Empire Airlines</t>
  </si>
  <si>
    <t>Flagstaff - Phoenix</t>
  </si>
  <si>
    <t>N746FE</t>
  </si>
  <si>
    <t>208B-0236</t>
  </si>
  <si>
    <t>The cargo plane was observed in a shallow left bank until it descended and struck trees and broke up. The pilot's failure to properly configure the aircraft fuel system prior to takeoff and his failure maintain an adequate terrain clearance altitude while maneuvering to return to the airport. Factors in the accident were the dark night lighting conditions, low ceilings, restricted visibility conditions, and the pilot's diverted attention which resulted from activation of the airplane's fuel selector warning horn system.</t>
  </si>
  <si>
    <t>Canada Jet Charters</t>
  </si>
  <si>
    <t>Vancouver - Masset</t>
  </si>
  <si>
    <t>C-GPUN</t>
  </si>
  <si>
    <t>35-058</t>
  </si>
  <si>
    <t>West Air</t>
  </si>
  <si>
    <t>Visalia - Oakland</t>
  </si>
  <si>
    <t>N754FE</t>
  </si>
  <si>
    <t>208B-0249</t>
  </si>
  <si>
    <t>The cargo plane crashed while on approach. Failure of the pilot-in-command to maintain visual contact with terrain and sufficient altitude for terrain clearance. Factors in the accident were the pilot's decision to initiate a descent 14 miles from the airport, and weather, specifically cloud conditions and darkness.</t>
  </si>
  <si>
    <t>Air Taxi - Coastal Airways Inc.</t>
  </si>
  <si>
    <t>Sequim, WA - Seattle, WA</t>
  </si>
  <si>
    <t>Cessna 172N</t>
  </si>
  <si>
    <t>N1535E</t>
  </si>
  <si>
    <t>Departed Sequin inVFR conditons towards a cloud bank, at night, turning south towards upsloping terrain. Pilot reported turbulence and structural problem before crashing. VFR flight into IMC.</t>
  </si>
  <si>
    <t>Air Taxi - Wolfe Air Aviation Ltd.</t>
  </si>
  <si>
    <t>Los Angeles, CA - Burbank, CA</t>
  </si>
  <si>
    <t>N2209P</t>
  </si>
  <si>
    <t>Took off and crashed into power lines in rain and fog. Continued VFR flight into IMC.</t>
  </si>
  <si>
    <t>Kathmandu - Rumjatar</t>
  </si>
  <si>
    <t>9N-ABI</t>
  </si>
  <si>
    <t>The  captain decided to aborted the take-off. However, the aircraft was never brought to a stop and it continued  on overrunning the runway and crashing down a steep slope. Failure of the crew to follow the correct procedure to continue with the rejection of the take-off once that action had been initiated. Lack of crew coordination, insufficient emphasis on emergency training, inadequate enforcement of the requirements of the operations manual and a lack of supervision during loading preparation.</t>
  </si>
  <si>
    <t>Abakan Airlines</t>
  </si>
  <si>
    <t>Krasnoyarsk - Abakan</t>
  </si>
  <si>
    <t>RA-67120</t>
  </si>
  <si>
    <t>While taking off the aircraft veered to the right and clipped some trees 2,000 ft. past the runway. Overloaded and possible fuel contamination.</t>
  </si>
  <si>
    <t>Leadair - Charter</t>
  </si>
  <si>
    <t>Paris - Romania</t>
  </si>
  <si>
    <t>Dassault Falcon 20E</t>
  </si>
  <si>
    <t>F-GHLN</t>
  </si>
  <si>
    <t>The plane flew into a flock of birds that were injested into the left engine.  The pilot soon after reported an engine fire and that he was returning to the airport.  However, control of the plane was lost and the aircraft crashed.</t>
  </si>
  <si>
    <t>Transasia Airways</t>
  </si>
  <si>
    <t>Aerospatiale ATR-72</t>
  </si>
  <si>
    <t>B-22717</t>
  </si>
  <si>
    <t>Crashed while en route on a positioning flight.</t>
  </si>
  <si>
    <t>AZ - Las Vegas, NV</t>
  </si>
  <si>
    <t>N27245</t>
  </si>
  <si>
    <t>31-77552121</t>
  </si>
  <si>
    <t>Crashed after taking off and the pilot declaring an emergency. A loss of power on one engine for  undetermined reasons, and the pilot's improper decision to return to the departure airport for landing which neccessitated maneuvering over increasingly higher terrain. Factors in the accident were: the high gusting wind, the high density altitude, the rising terrain, and the reduced single-engine performance capability of the airplane under these conditions.</t>
  </si>
  <si>
    <t>Kansas City - Chicopee</t>
  </si>
  <si>
    <t>N782AL</t>
  </si>
  <si>
    <t>45929/367</t>
  </si>
  <si>
    <t>On a positioning flight the crew aborted its first takeoff. On the second takeoff the tail struck the ground and crashed back to the ground. The loss of directional control by the pilot in command during the takeoff roll, and his decision to continue the takeoff and initiate a rotation below the computed rotation airspeed, resulting in a premature lift-off, further loss of control and collision with the terrain. The flight crew's lack of understanding of the three-engine takeoff procedures, and their decision to modify those procedures. The failure of the company to ensure that the flight crew had adequate experience, training, and rest to conduct the nonroutine flight. Contributing to the accident was the inadequacy of Federal Aviation Administration oversight of Air Transport International and Federal Aviation Administration flight and duty time regulations that permitted a substantially reduced flight crew rest period when conducting a nonrevenue ferry flight under 14 Code of Federal Regulations Part 91.</t>
  </si>
  <si>
    <t>Petropavlovsk -  Ossora</t>
  </si>
  <si>
    <t>Antonov 26B</t>
  </si>
  <si>
    <t>RA-26084</t>
  </si>
  <si>
    <t>The cargo plane flew into high ground while on approach in poor weather conditons.</t>
  </si>
  <si>
    <t>Union Flights</t>
  </si>
  <si>
    <t>Sacramento, CA - Reno, NV</t>
  </si>
  <si>
    <t>N9417B</t>
  </si>
  <si>
    <t>208B-0065</t>
  </si>
  <si>
    <t>The cargo plane crashed into a mountain while on approach. The pilot's failure to comply with published instrument approach procedures by a premature descent below the minimum altitude specified for the approach.</t>
  </si>
  <si>
    <t>Kiwi West Aviation</t>
  </si>
  <si>
    <t>Hamilton -  New Plymouth</t>
  </si>
  <si>
    <t>Beech Queen Air B80</t>
  </si>
  <si>
    <t>ZK-TIK</t>
  </si>
  <si>
    <t>LD-249</t>
  </si>
  <si>
    <t>Crashed into trees in a residential neighborhood after experiencing an engine failure while taking off..</t>
  </si>
  <si>
    <t>Transporturile Aeriene Romane (TAROM)</t>
  </si>
  <si>
    <t>Bucharest - Brussel</t>
  </si>
  <si>
    <t>Airbus A310-324</t>
  </si>
  <si>
    <t>YR-LCC</t>
  </si>
  <si>
    <t>450/395</t>
  </si>
  <si>
    <t>Shortly after takeoff in poor visibility and heavy snow, with autothrottles engaged, climb thrust was selected. The right engine throttle jammed and remained at takeoff thrust, while the left engine throttle slowly reduced to idle. The increasing thrust asymmetry resulted in an increasing left bank angle, which eventually reached about 170 degrees. The airplane lost altitude and impacted the ground. Lack of crew response to an extreme nose-down attitude. The investigation concluded that the captain was incapacitated. Just before impact the first officer expressed his concern about the situation of either the captain's incapacitation or the aircraft's attitude and attempted a recovery.</t>
  </si>
  <si>
    <t>Camp Springs, MD - San Antonio, TX</t>
  </si>
  <si>
    <t>Learjet C-21A</t>
  </si>
  <si>
    <t>84-0136</t>
  </si>
  <si>
    <t>35-583</t>
  </si>
  <si>
    <t>Experienced an emergency aboard while en route and crashed.</t>
  </si>
  <si>
    <t>Port Harcourt - Lagos</t>
  </si>
  <si>
    <t>5N-AJQ</t>
  </si>
  <si>
    <t>The aircraft experienced a micoburst while attempting to land at Lagos landing hard on the nosegear. Full power was applied for a go-around but the aircraft veered off the runway and collided with another aircraft.</t>
  </si>
  <si>
    <t>Tindal - Alice Springs</t>
  </si>
  <si>
    <t>VH-AJS</t>
  </si>
  <si>
    <t>The aircraft struck high ground while attempting to land at Alice Springs after descending below mimimum descent altitude.</t>
  </si>
  <si>
    <t>Anuradhapura - Palaly AFB</t>
  </si>
  <si>
    <t>Hawker Siddeley HS-748-357/2B SCD</t>
  </si>
  <si>
    <t>4R-HVA</t>
  </si>
  <si>
    <t>While returning from Anuradhapura and descending through 3,000 ft the aircraft was shot down with a SAM missile by Tamil separatists.</t>
  </si>
  <si>
    <t>Bearskin Airlines / Air Sandy</t>
  </si>
  <si>
    <t>362 / 3101</t>
  </si>
  <si>
    <t>Red Lake - Sioux Lookout  / Sioux Lookout - Red Lake</t>
  </si>
  <si>
    <t>Swear. SA-227CC Metro 23/Piper Navajo</t>
  </si>
  <si>
    <t>C-GYYB/ C-GYPZ</t>
  </si>
  <si>
    <t>CC-827B /</t>
  </si>
  <si>
    <t>The SA-227 collided with the Piper PA-31-350 that was taking off while approaching Sioux Lookout. Neither flight crew saw the other aircraft in time to avoid the collision. The Piper crashed into a  wooded area and the Swearing into Lake Seul. Contributing to the occurrence were the inherent limitations of the see-and-avoid concept which preclude the effective separation of aircraft with high closure rates, the fact that neither crew was directly alerted to the presence of the other aircraft by the Flight Service specialist or by onboard electroniequipment and an apparent lack of pilot understanding of how to optimize avoidance maneuvering.</t>
  </si>
  <si>
    <t>American Jet</t>
  </si>
  <si>
    <t>Buenos Aires - La Paz - Quito</t>
  </si>
  <si>
    <t>Grumman Gulfstream II</t>
  </si>
  <si>
    <t>N409MA</t>
  </si>
  <si>
    <t>Crashed into Cerro Sincholagua mountain at 16,000 ft.  during an approach to Quito. Pilot fatigue may have been a factor.</t>
  </si>
  <si>
    <t>Mitu - Villavicencio</t>
  </si>
  <si>
    <t>HK-3079G</t>
  </si>
  <si>
    <t>Crashed into a mountain during approach in poor weather.</t>
  </si>
  <si>
    <t>Boise, ID - Colorado Springs, CO</t>
  </si>
  <si>
    <t>62-1838</t>
  </si>
  <si>
    <t>An engine caught fire shortly after takeoff and the aircraft was not able to make an emergency landing and crashed.</t>
  </si>
  <si>
    <t>Knight Air</t>
  </si>
  <si>
    <t>Leeds - Aberdeen</t>
  </si>
  <si>
    <t>Embraer 110 P1 Bandeirante</t>
  </si>
  <si>
    <t>G-OEAA</t>
  </si>
  <si>
    <t>110-256</t>
  </si>
  <si>
    <t>The crew had serious problems maintaining their heading after both artificial horizons failed shortly after takeoff. The crew had difficulty controlling the aircraft in turbulent conditions and the plane went into a spiral dive and crashed into a field. One or possibly both of the aircraft's artificial horizons malfunctioned and in the absence of a standby horizon, for which there was no airworthiness requirement, there was no single instrument available for assured attitude reference or simple means of determining which flight instruments had failed. The pilot became spatially disoriented and was unable to maintain control.</t>
  </si>
  <si>
    <t>LACOL</t>
  </si>
  <si>
    <t>Villavicencio - Miraflores</t>
  </si>
  <si>
    <t>HK-3213</t>
  </si>
  <si>
    <t>Senegalair</t>
  </si>
  <si>
    <t>Piper PA-31-310 Navajo</t>
  </si>
  <si>
    <t>6V-AGH</t>
  </si>
  <si>
    <t>31-205</t>
  </si>
  <si>
    <t>Ditched in the sea just offshore, after losing an engine on approach. The pilot was not rated for that aircraft type and had very little experience.</t>
  </si>
  <si>
    <t>ValuJet</t>
  </si>
  <si>
    <t>Atlanta - Miami</t>
  </si>
  <si>
    <t>N908VJ</t>
  </si>
  <si>
    <t>The right engine disintegrated and caught fire during takeoff. The takeoff was aborted. Engine parts penetrated cabin and caused  a cabin fire and seriously injured a flight attendant. Fatigue in a compressor disc. Failure of maintenance personnel to properly inspect the engine part during overhaul.</t>
  </si>
  <si>
    <t>Ansett New Zealand</t>
  </si>
  <si>
    <t>Auckland - Palmerston North</t>
  </si>
  <si>
    <t>de Havilland Canada DHC-8-102</t>
  </si>
  <si>
    <t>ZK-NEY</t>
  </si>
  <si>
    <t>As the plane approached  Runway 25,  the right main landing gear did not extend. While the captain continued the descent the co-pilot carried out the landing gear alternate extension checklist. The plane descended below the minimum safe step-down altitudes for the approach and struck the top of a ridge line. The captain did not ensure the aircraft intercepted and maintained the approach profile during the non-precision instrument approach. The captain's  unwise decision to get the landing gear lowered without discontinuing the instrument approach. The captain's distraction from the primary task of flying the aircraft safely during the first officer's attempt  to correct a landing gear malfunction.</t>
  </si>
  <si>
    <t>Volga Air</t>
  </si>
  <si>
    <t>Poliny Osipenko - Nikolayevsk-on-Amur</t>
  </si>
  <si>
    <t>Antonov 2R</t>
  </si>
  <si>
    <t>CCCP-68142</t>
  </si>
  <si>
    <t>1G195-47</t>
  </si>
  <si>
    <t>Crashed in poor weather condtions.</t>
  </si>
  <si>
    <t>Poliny - Nikolayevsk-on-Amur</t>
  </si>
  <si>
    <t>RA-07743</t>
  </si>
  <si>
    <t>1G259-18</t>
  </si>
  <si>
    <t>Flying VOR the plane ran into poor weather and the pilot decided to return however crashed into trees while attempting to land.</t>
  </si>
  <si>
    <t>Ondjiva - Catumbela</t>
  </si>
  <si>
    <t>T401</t>
  </si>
  <si>
    <t>A53-2-326</t>
  </si>
  <si>
    <t>The aircraft, carrying members of a local soccer club crashed 10 miles short of it's destination. Adverse weather conditions and overloaded.</t>
  </si>
  <si>
    <t>Harka Air Services</t>
  </si>
  <si>
    <t>Kaduna - Lagos</t>
  </si>
  <si>
    <t>RA-65617</t>
  </si>
  <si>
    <t>Crashed while landing in heavy rain. Overshot runway, landing long, and collided with a concrete culvert.</t>
  </si>
  <si>
    <t>Santo Domingo - Aguadilla, Puerto Rico</t>
  </si>
  <si>
    <t>N356SA</t>
  </si>
  <si>
    <t>After the cargo flight encountered problems en route, the crew tried to return to Santo Domingo but crashed.</t>
  </si>
  <si>
    <t>Air Taxi - Island Air Service</t>
  </si>
  <si>
    <t>Karluk - Kodiak</t>
  </si>
  <si>
    <t>N8385G</t>
  </si>
  <si>
    <t>While trying to fly through a mountain pass in imclement weather the pilot tried to reverse course but crashed. VFR flight into IMC and failure to maintain clearance from terrain.</t>
  </si>
  <si>
    <t>Garamut Aviation</t>
  </si>
  <si>
    <t>Port Moresby - Tabubil</t>
  </si>
  <si>
    <t>P2-VTC</t>
  </si>
  <si>
    <t>The cargo plane lost two engines during its flight to Tabubil and subsequent diversion to Kiunga and rashed short of the runway.</t>
  </si>
  <si>
    <t>Air Taxi - Lab Flying Service Inc.</t>
  </si>
  <si>
    <t>Piper PA-32R-300</t>
  </si>
  <si>
    <t>N6281J</t>
  </si>
  <si>
    <t>32R7680348</t>
  </si>
  <si>
    <t>While circling around to observe a bear and her cubs the aircraft impacted trees and crashed. Failure of the pilot to maintain adequate altitude above and clearance from surrounding terrain.</t>
  </si>
  <si>
    <t>Milne Bay Air</t>
  </si>
  <si>
    <t>Alotou - Dagura</t>
  </si>
  <si>
    <t>P2-MBI</t>
  </si>
  <si>
    <t>Crashed on takeoff onto a beach in shallow water. An in-flight fire that originated near the rear cargo hold is believed to have started in a passenger's luggage from some type of flammable liquid.</t>
  </si>
  <si>
    <t>PK-NUT</t>
  </si>
  <si>
    <t>The plane lost control during takeoff in heavy rain and veered off the runway crashing into a banana plantation.</t>
  </si>
  <si>
    <t>Military - Madagascar Air Force</t>
  </si>
  <si>
    <t>Maintirano - Antananivo</t>
  </si>
  <si>
    <t>5R-MMG</t>
  </si>
  <si>
    <t>The aircraft, carrying a French medical team, crashed while attempting to land at Antananivo. Double engine failure.</t>
  </si>
  <si>
    <t>Transniugini Airways</t>
  </si>
  <si>
    <t>P2-TNT</t>
  </si>
  <si>
    <t>Shortly after takeoff the plane rolled to the left and struck the ground. Failure of the No. 1 engine.</t>
  </si>
  <si>
    <t>Aero Air</t>
  </si>
  <si>
    <t>Johannesburg - Jamba</t>
  </si>
  <si>
    <t>Antonov An-2R</t>
  </si>
  <si>
    <t>RA-05708</t>
  </si>
  <si>
    <t>1G153-21</t>
  </si>
  <si>
    <t>During the takeoff cargo shifted in the plane causing the aircraft to lose altitude and crash into power lines.</t>
  </si>
  <si>
    <t>Guatemala City - San Salvador</t>
  </si>
  <si>
    <t>N125GU</t>
  </si>
  <si>
    <t>Crashed into Mt. Chichontepevolcano at 5,900 ft. at night during heavy rain and thunderstorms. Possible damage to the aircraft's DME due to lightning. Confusion between the pilot and ATC due to bad weather and a diversion. The Ground Proximity Warning System had sounded and power was applied but too late.</t>
  </si>
  <si>
    <t>Bourag Indonesia Airlines</t>
  </si>
  <si>
    <t>Tual - Langgar - Kaimana</t>
  </si>
  <si>
    <t>Hawker Siddeley HS-748 2A</t>
  </si>
  <si>
    <t>PK-KHL</t>
  </si>
  <si>
    <t>Crashed into Mt. Komawa at 9,200 ft. in poor weather. Found 8/14/95.</t>
  </si>
  <si>
    <t>Neiva - Cali</t>
  </si>
  <si>
    <t>HK-2594</t>
  </si>
  <si>
    <t>Crashed into Nevado de Huila at an elevation of 14,500 feet.</t>
  </si>
  <si>
    <t>Atlanta - Gulfport</t>
  </si>
  <si>
    <t>Embraer 120-RT Brasilia</t>
  </si>
  <si>
    <t>N256AS</t>
  </si>
  <si>
    <t>120-122</t>
  </si>
  <si>
    <t>Shortly after taking off from Atlanta on a flight to Gulfport, the aircraft experienced propeller separation in the left engine while climbing through FL 180. The aircraft hit trees, crashed into a field and burned while trying to make an emergency landing at West Georgia Regional Airport. The in-flight fatigue fracture and separation of a propeller blade resulting in distortion of the left engine nacelle, causing excessive drag, loss of wing lift, and reduced directional control of the airplane. The fracture was caused by a fatigue crack from multiple corrosion pits that were not discovered by Hamilton Standard because of inadequate and ineffective corporate inspection and repair techniques, training, documentation and communication. Two died of their injuries after the accident.</t>
  </si>
  <si>
    <t>North Star Air Cargo</t>
  </si>
  <si>
    <t>Farewell - Anchorage</t>
  </si>
  <si>
    <t>Shorts SC-7 Skyvan</t>
  </si>
  <si>
    <t>N30GA</t>
  </si>
  <si>
    <t>SH-1839</t>
  </si>
  <si>
    <t>While en route the cargo plane flew into a 4,800 ft. mountain. The pilot's continued VFR flight into instrument meteorological conditions. The weather was a factor.</t>
  </si>
  <si>
    <t>Air Show</t>
  </si>
  <si>
    <t>British Aerospace Nimrod MR-2P</t>
  </si>
  <si>
    <t>XV239</t>
  </si>
  <si>
    <t>During a low flying turn manuve, at an air show, the pilot caused the plane to stall and crash into the water. The captain made an error of judgement in modifying one of the display manoeuvres to the extent that he stalled the aircraft at a height and attitude from which recovery was impossible.</t>
  </si>
  <si>
    <t>Las Vegas, NV - W. Yellowstone, MT</t>
  </si>
  <si>
    <t>Cessna 421C Golden Eagle</t>
  </si>
  <si>
    <t>N6234G</t>
  </si>
  <si>
    <t>421C-0265</t>
  </si>
  <si>
    <t>After climbing to 18,400' msl, the pilot reported a turbocharger problem &amp; reversed course. He said he 'may lose the left engine' &amp; that he was unable to maintain altitude. He diverted to an alternate airport. During a right turn onto final approach, the airplane was observed to cross (overshoot) the extended centerline of the runway. It continued in a right turn back toward the centerline, and then entered a left turn to intercept the inbound course. The turn steepened, and then the airplane entered a spin &amp; crashed 1/2 mile short of the runway. Failure of the pilot to maintain adequate airspeed, while maneuvering on approach, which resulted in an inadvertent stall/spin and uncontrolled collision with terrain. Factors relating to the accident were: the pilot allowed the aircraft weight and balance limitations to be exceeded; the pilot's lack of recurrent training in the make and model of airplane; inadequate maintenance/inspection of the engine exhaust systems; a warped and leaking exhaust system flange on the left engine, which resulted in a loss of power in that engine; and the pilot's improper use of the flaps.</t>
  </si>
  <si>
    <t>Villavicencio - La Macarena</t>
  </si>
  <si>
    <t>FAC1152</t>
  </si>
  <si>
    <t>Crashed short of the runway in rain, fog and reduced visibility after diverting from another airport and two landing attempts.</t>
  </si>
  <si>
    <t>Kabul - Jalalabad</t>
  </si>
  <si>
    <t>YA-BAO</t>
  </si>
  <si>
    <t>Ratmalana - Palali base</t>
  </si>
  <si>
    <t>CR861</t>
  </si>
  <si>
    <t>The pilot reported an instrument problem after taking off from Ratmalana Airport and was returning for an emergency landing when the plane fell from 8,000 feet and crashed into the sea.</t>
  </si>
  <si>
    <t>Bimini Air Charter Inc.</t>
  </si>
  <si>
    <t>Bimini - Mores Cay</t>
  </si>
  <si>
    <t>N69303</t>
  </si>
  <si>
    <t>402B-0423</t>
  </si>
  <si>
    <t>The intended destination was Mores Cay, but one of the survivors stated the pilot could not find the island and diverted to Marsh Harbour.</t>
  </si>
  <si>
    <t>Kota Kinabalu - Tawau</t>
  </si>
  <si>
    <t>Fokker 50</t>
  </si>
  <si>
    <t>9M-MGH</t>
  </si>
  <si>
    <t>Following a visual approach, the aircraft landed long and fast and overran the end of the runway into a shanty town while attempting a go-around.</t>
  </si>
  <si>
    <t>Tamair</t>
  </si>
  <si>
    <t>VH-NEJ</t>
  </si>
  <si>
    <t>AC-629B</t>
  </si>
  <si>
    <t>Struck a tree and crashed while attempting to land. The control inputs of the co-pilot; and the period the landing gear remained extended after the simulated engine failure.</t>
  </si>
  <si>
    <t>Ulan Bator - Moron</t>
  </si>
  <si>
    <t>BNMAU-10103</t>
  </si>
  <si>
    <t>The plane crashed into mountains after a premature descent.</t>
  </si>
  <si>
    <t>Anchorage-Elmendorf AFB - Anchorage-Elmendorf AFB</t>
  </si>
  <si>
    <t>Boeing B-707 (E-3B)</t>
  </si>
  <si>
    <t>77-0354</t>
  </si>
  <si>
    <t>21554/933</t>
  </si>
  <si>
    <t>The aircraft suffered multiple bird strikes in the No. 1 and 2 engines just after taking off when it flew into a flock of 100 or more Canada Geese. The crew initiated a slow climb and began to dump fuel. The aircraft attained a maximum altitude of 250 ft. before it started to descend. The plane impacted a hilly wooded area less than a mile from the runway, broke up, exploded and burned.  Ingestion of Canada geese into the Nos.1 and 2 engines. Lack of adequate procedures to reduce bird hazards. The crew was not warned about observations of birds in the area by the ATC.</t>
  </si>
  <si>
    <t>Norilsk Flight Company</t>
  </si>
  <si>
    <t>Cape Chelyuskin - Sterligov Cope</t>
  </si>
  <si>
    <t>RA-24553</t>
  </si>
  <si>
    <t>Crashed through the ice while attempting to land and sank in shallow water. The weather conditions were below minima and the helicopter exceeded its maximum takeoff weight.</t>
  </si>
  <si>
    <t>Western Straits Air</t>
  </si>
  <si>
    <t>Triumph Bay - Campbell River</t>
  </si>
  <si>
    <t>De Havilland Dash-3</t>
  </si>
  <si>
    <t>C-FEBX</t>
  </si>
  <si>
    <t>While on an intercept heading for the final approach and in straight-and-level flight, the aircraft crashed into the side of a 1,047 ft, mountain in heavy fog. The pilot progressively lost situational awareness while attempting to navigate in conditions of low visibility or in cloud and was unaware of the rapidly rising terrain in his flight path.</t>
  </si>
  <si>
    <t>Sabang Merauke Raya Air Charter</t>
  </si>
  <si>
    <t>Medan - Meulaboh</t>
  </si>
  <si>
    <t>CASA 212</t>
  </si>
  <si>
    <t>PK-ZAG</t>
  </si>
  <si>
    <t>158/28N</t>
  </si>
  <si>
    <t>Thirty minutes into the flight the aircraft was not able to maintain altitude after oil pressure was lost in the No. 1 engine. Crashed into trees.</t>
  </si>
  <si>
    <t>Kirghizia Aba Zaoldoru</t>
  </si>
  <si>
    <t>Mil Mi-8MTV-1</t>
  </si>
  <si>
    <t>EX-25179</t>
  </si>
  <si>
    <t>Crashed into mountains at Barskoon Pass while en route.</t>
  </si>
  <si>
    <t>Air Taxi - Durango Air Service</t>
  </si>
  <si>
    <t>Cessna 172RG</t>
  </si>
  <si>
    <t>N4834V</t>
  </si>
  <si>
    <t>172RG0395</t>
  </si>
  <si>
    <t>While looking for elk, the aircraft struck trees and crashed. The pilot's failure to maintain adequate terrain clearance while his attention was diverted looking for game.</t>
  </si>
  <si>
    <t>Islands Nationair</t>
  </si>
  <si>
    <t>Crash landed in a jungle.</t>
  </si>
  <si>
    <t>TACSA</t>
  </si>
  <si>
    <t>Saltillo - Piedras Negras</t>
  </si>
  <si>
    <t>Cessna 208B Caravan</t>
  </si>
  <si>
    <t>XA-SVM</t>
  </si>
  <si>
    <t>208B-0214</t>
  </si>
  <si>
    <t>Crashed on approach in fog after running out of fuel.</t>
  </si>
  <si>
    <t>Comodoro Rivadavia - Cordoba</t>
  </si>
  <si>
    <t>The aircraft crashed into a 8,000 ft. mountain  in the Sierra Grande range while climbing en route from Comodoro Rivadavia to Cordoba in heavy rain and strong turbulence. The passengers included military personnel and their dependents.</t>
  </si>
  <si>
    <t>Jos - Kano</t>
  </si>
  <si>
    <t>Boeing B-737-2F9</t>
  </si>
  <si>
    <t>5N-AUA</t>
  </si>
  <si>
    <t>The aircraft touched down halfway down the runway, veered off the runway where dry grass caught fire under the aircraft and eventually spread destroying the aircraft.</t>
  </si>
  <si>
    <t>Colombo - Palay AFB</t>
  </si>
  <si>
    <t>CR862</t>
  </si>
  <si>
    <t>Crashed into the Indian Ocean while attempting to land at Palay Air Force Base. Most likely shot down by Tamil rebels.</t>
  </si>
  <si>
    <t>Bell 412 (helicopter)</t>
  </si>
  <si>
    <t>9M-AYW</t>
  </si>
  <si>
    <t>Crashed at sea disappearing while en route. Debris found near Labuan Island.  Strong winds and thunderstorms were in the area at the time.</t>
  </si>
  <si>
    <t>Azerbaijan Airlines</t>
  </si>
  <si>
    <t>Boeing 707-323C</t>
  </si>
  <si>
    <t>4K-401</t>
  </si>
  <si>
    <t>19584/663</t>
  </si>
  <si>
    <t>While attempting to land the cargo plane struck light posts and crashed into a field.</t>
  </si>
  <si>
    <t>Cotonou - Douala</t>
  </si>
  <si>
    <t>Boeing B-737-2K9</t>
  </si>
  <si>
    <t>TJ-CBE</t>
  </si>
  <si>
    <t>23386/1143</t>
  </si>
  <si>
    <t>The plane went into a dive and crashed 6 km short of the runway into a swamp during a second attempt at landing. Loss of power in the No. 1 engine.</t>
  </si>
  <si>
    <t>Nakhichevan - Baku</t>
  </si>
  <si>
    <t>Tupolev TU-134B-3</t>
  </si>
  <si>
    <t>4K-65703</t>
  </si>
  <si>
    <t>The aircraft crashed shortly after takeoff while attempting to make an emergency landing after the pilot reported problems with the left engine. Vibration caused nuts to work loose from the engine turbine which resulted in engine failure. No fault was found with the right engine and it is believed that it may have been inadvertently shut down by the crew.</t>
  </si>
  <si>
    <t>Far East Aviation</t>
  </si>
  <si>
    <t>Yushno - Khabarovk</t>
  </si>
  <si>
    <t>RA-85164</t>
  </si>
  <si>
    <t>76A-0164</t>
  </si>
  <si>
    <t>The aircraft crashed into mountainous terrain while en route. Crew error. Fuel-feed selected from wing tanks on one side only, causing an imbalance and banking to the right. The autopilot was able to counteract the imbalance for approximately 35 minutes into the flight.</t>
  </si>
  <si>
    <t>Air St. Martin</t>
  </si>
  <si>
    <t>Cayenne - Port-au-Prince</t>
  </si>
  <si>
    <t>Beechcraft 1900D</t>
  </si>
  <si>
    <t>F-OHRK</t>
  </si>
  <si>
    <t>UE-119</t>
  </si>
  <si>
    <t>Deviated off course and struck a mountain at 5,000 ft. The plane was flying illegal Haitian immigrants back from Cayenne.</t>
  </si>
  <si>
    <t>Romanian Banat Air</t>
  </si>
  <si>
    <t>Verona - Timisoara</t>
  </si>
  <si>
    <t>YR-AMR</t>
  </si>
  <si>
    <t>The plane crashed and burned shortly after takeoff after reaching a height of 500 ft. Combination of overloading and icing.</t>
  </si>
  <si>
    <t>Kinshasa - Jamba</t>
  </si>
  <si>
    <t>9Q-CRR</t>
  </si>
  <si>
    <t>The plane, chartered by the UNITA rebel movement, stalled and crashed shortly after takeoff from Jamba. Overloaded by 40 passengers. One report stated baggage shifted to the rear of the plane.</t>
  </si>
  <si>
    <t>Miami - Cali</t>
  </si>
  <si>
    <t>Boeing B-757-223</t>
  </si>
  <si>
    <t>N651A</t>
  </si>
  <si>
    <t>While on a flight from Miami, FL to Cali, Columbia the aircraft crashed into Mt. El Deluvio 38 miles north of Cali while attempting to land. On approach, the crew was requested to report over Tulua VOR which they already passed. This confused them and they decided to go direct to Rozo beacon. Entering the abbreviation 'R', incorrectly steered the plane towards Bogota. More than a minute into the  turn the crew steered manually toward Cali, but this now took them into the path of a mountain. Crew error. Lack of situational awareness, failure to adequately plan and execute the approach, failure to realize that the FMS had turned the aircraft toward mountains. Crew also neglected to retract the speed brakes after the Ground Proximity Warning System alert.  Lack of adequate radar. Different  Flight Management System naming convention from that published in navigational charts.</t>
  </si>
  <si>
    <t>Madang - Bundi</t>
  </si>
  <si>
    <t>P2-NAM</t>
  </si>
  <si>
    <t>Diverted from Madang to Bagasin, overran the runway and crashed.</t>
  </si>
  <si>
    <t>Akhal Air</t>
  </si>
  <si>
    <t>Mil Mi-8T (helicopter)</t>
  </si>
  <si>
    <t>EZ-22684</t>
  </si>
  <si>
    <t>Crashed into the sea while approaching an oil rig to land in strong winds.</t>
  </si>
  <si>
    <t>African Air</t>
  </si>
  <si>
    <t>Kinshasa - Kahemba</t>
  </si>
  <si>
    <t>RA-26222</t>
  </si>
  <si>
    <t>The aircraft failed to gain altitude after taking off from N'Dolo Airport and ran off the runway and crashed into a market square. The plane was overloaded by 595 lbs. The aircraft certification was revoked and crew did not have authorization to fly. The number killed on the ground varies widely from different sources. The number of fatalities, 225, is derived from the publication Weekly Mail and Guardian in an article covering the court trial of the pilots, charging them with the deaths of 225 people. Some sources quote as many as 350 died.</t>
  </si>
  <si>
    <t>Mustique Airways</t>
  </si>
  <si>
    <t>Union Island - Bridgetown</t>
  </si>
  <si>
    <t>J8-VAK</t>
  </si>
  <si>
    <t>After losing an engine the plane began to lose altitude and ditched in the AtlantiOcean 30 km southwest of Bridgetown.</t>
  </si>
  <si>
    <t>Military - Nigerian Air Force</t>
  </si>
  <si>
    <t>5N-AXO</t>
  </si>
  <si>
    <t>Crashed 4.5 miles short of the runway while making an approach to Kano. Claimed to be shot down by the United Front for Nigeria's Liberation.</t>
  </si>
  <si>
    <t>CH-587</t>
  </si>
  <si>
    <t>Shot down by Tamil rebels and crashed into the Indian Ocean.</t>
  </si>
  <si>
    <t>Soundsair</t>
  </si>
  <si>
    <t>Wellington - Picton</t>
  </si>
  <si>
    <t>ZK-SFA</t>
  </si>
  <si>
    <t>The aircraft crashed into Mt. Robertson at 1, 400 ft. after entering a layer of clouds on its eastern slope. Descent  by the pilot into a cloud layer at high speed with insufficient forward visibility. Descent under a cloud layer; misidentification of terrain features; loss of 'positional awareness'; insufficient forward visibility; the high speed of the aircraft; and the pilot's decision making.</t>
  </si>
  <si>
    <t>Lineas Aereas del Caribe</t>
  </si>
  <si>
    <t>Asuncion - Campina Grande</t>
  </si>
  <si>
    <t>HK-3979X</t>
  </si>
  <si>
    <t>45882/282</t>
  </si>
  <si>
    <t>The No. 1 engine failed or power was reduced after takeoff followed by loss of the second engine. With the gear down and flaps extended,  the crew lost control of the aircraft and crashed 1.2 miles past the runway into a soccer field killing 24 on the ground.</t>
  </si>
  <si>
    <t>Business Air Connection</t>
  </si>
  <si>
    <t>St. Johns, AZ - Brownsville, TX</t>
  </si>
  <si>
    <t>ConvairCV-440</t>
  </si>
  <si>
    <t>N131T</t>
  </si>
  <si>
    <t>The cargo plane was unable to gain altitude while attempting to takeoff, overran the runway and hit power lines and a conrete barrier. Inadequate pre-flight planning and preparation by the PIC, his failure to ensure the aircraft was properly loaded within limitations, his failure to use proper flaps for takeoff, his failure to use ADI (Antidetonation Injection) assisted takeoff, and his resultant failure to attain sufficient airspeed to climb after takeoff. Factors relating to the accident were: the high density altitude, and the PIC's lack of experience in the make and model of airplane.</t>
  </si>
  <si>
    <t>Alas Nacionales, leased from Birgen Air</t>
  </si>
  <si>
    <t>Puerto Plata - Gander</t>
  </si>
  <si>
    <t>Boeing B-757-225</t>
  </si>
  <si>
    <t>TC-GEN</t>
  </si>
  <si>
    <t>22206/31</t>
  </si>
  <si>
    <t>The plane crashed into the AtlantiOcean, 21 km north of Puerto Plata, shortly after taking off. Incorrect airspeed indications resulting from a clogged pitot tube. The readings were greater than the actual airspeed resulting in the crew reducing  power and leading to a stall. Failure of the crew to recognize the activation of the control column shaker as a warning of an imminent stall. Failure of the crew to carry out the procedures to recover the aircraft from the stall and restore lift.</t>
  </si>
  <si>
    <t>AÃ©rotaxi Cachanilla</t>
  </si>
  <si>
    <t>Tijuana - Ensenada</t>
  </si>
  <si>
    <t>Cessna 500 Citation</t>
  </si>
  <si>
    <t>XA-SLQ</t>
  </si>
  <si>
    <t>500-0111</t>
  </si>
  <si>
    <t>Crashed into a hill in heavy fog while on approach.</t>
  </si>
  <si>
    <t>Military - Taliban Militia</t>
  </si>
  <si>
    <t>The helicopter was shot down.</t>
  </si>
  <si>
    <t>Hati Express</t>
  </si>
  <si>
    <t>Port-au-Prince - Cap Haitien</t>
  </si>
  <si>
    <t>GAF Nomad N-24A</t>
  </si>
  <si>
    <t>N224E</t>
  </si>
  <si>
    <t>Shortly after lifting off of the ground, the aircraft rolled to the right and struck the ground ending up inverted in a ditch.</t>
  </si>
  <si>
    <t>AVCOM</t>
  </si>
  <si>
    <t>Guatemala City - Cantabal</t>
  </si>
  <si>
    <t>TG-JAK</t>
  </si>
  <si>
    <t>On a positioning flight, while on final the aircraft descended below MDA and crashed.</t>
  </si>
  <si>
    <t>Private Wings</t>
  </si>
  <si>
    <t>Berlin - Salzburg</t>
  </si>
  <si>
    <t>Cessna 550 Citation</t>
  </si>
  <si>
    <t>D-CASH</t>
  </si>
  <si>
    <t>550-0564</t>
  </si>
  <si>
    <t>Stalled and when into a vertical dive 2 miles short of the runway.</t>
  </si>
  <si>
    <t>Military - Sudanese Air Force</t>
  </si>
  <si>
    <t>El Obeid - Khartoum</t>
  </si>
  <si>
    <t>Crashed SW of Khartoum while attempting an emergency landing after reporting an in-flight out of control fire.</t>
  </si>
  <si>
    <t>Aero Tropical</t>
  </si>
  <si>
    <t>Ludana - Lukapa</t>
  </si>
  <si>
    <t>ER-ACE</t>
  </si>
  <si>
    <t>The cargo plane crashed in rain and poor visibility while on approach.</t>
  </si>
  <si>
    <t>Compania de Aviacion Faucett SA (Peru)</t>
  </si>
  <si>
    <t>Lima - Arequipa</t>
  </si>
  <si>
    <t>OB-1451</t>
  </si>
  <si>
    <t>19072/86</t>
  </si>
  <si>
    <t>The aircraft crashed into a hillside several miles from the airport while attempting to land. The pilot reported flying at 9,500 ft. when the aircraft was actually flying 8,640 ft. Controlled flight into terrain.</t>
  </si>
  <si>
    <t>Madrid Taxi AÃ©reo - Charter</t>
  </si>
  <si>
    <t>Brasilia - Sao Paulo</t>
  </si>
  <si>
    <t>Gates Learjet 25D</t>
  </si>
  <si>
    <t>PT-LSD</t>
  </si>
  <si>
    <t>25D-243</t>
  </si>
  <si>
    <t>The crew was advised they were too high and fast while on approach to Sao Paulo. The pilot initiated a visual go-around but collided with a mountain at 3,280 ft.  Brazilian pop group Mamanas Assassinas killed.</t>
  </si>
  <si>
    <t>Military - Peruvian Army Aviation</t>
  </si>
  <si>
    <t>Condorcanqui - Bagua</t>
  </si>
  <si>
    <t>Mil Mi-17</t>
  </si>
  <si>
    <t>EP561</t>
  </si>
  <si>
    <t>Crashed and exploded north of it's destination in heavy fog after flying into a mountain ridge.</t>
  </si>
  <si>
    <t>Avia Air Aruba</t>
  </si>
  <si>
    <t>Ariba - Punto Fijo</t>
  </si>
  <si>
    <t>P4-AVB</t>
  </si>
  <si>
    <t>402B-1201</t>
  </si>
  <si>
    <t>Crashed after experiencing an engine fire. The pilot tried to make a forced landing but the engine and part of the left wing broke away.</t>
  </si>
  <si>
    <t>Key West Sea Plane Service - Air Taxi</t>
  </si>
  <si>
    <t>N9983Z</t>
  </si>
  <si>
    <t>U20606794</t>
  </si>
  <si>
    <t>The pilot's improper decision to continue the flight rather than making an immediate water landing due to the low altitude of the airplane and obstructions ahead, which led to his intentional maneuver to avoid the obstructions and subsequent inadvertent stall and loss of control.</t>
  </si>
  <si>
    <t>Tizla - Dubrovnik</t>
  </si>
  <si>
    <t>Boeing B-737-T43</t>
  </si>
  <si>
    <t>73-1149</t>
  </si>
  <si>
    <t>20696/347</t>
  </si>
  <si>
    <t>The aircraft strayed off course and hit St. John Hill at an altitude of 2,200 feet, 16km SE of Dubrovnik while attempting to land in poor weather conditions. U.S. Secretary of Commerce, Ron Brown, 55, killed. Crew error.  Failure of the crew to comply with directives that required a review of all instrument approach procedures, not approved by the Defense Dept. Preflight planning errors, combined with errors made during the flight by the crew. Rumors persist that the accident was a result of sabotage.</t>
  </si>
  <si>
    <t>Krasnoyarskie Avialinii</t>
  </si>
  <si>
    <t>Novosibirsk - Petropavlovsk</t>
  </si>
  <si>
    <t>RA-76752</t>
  </si>
  <si>
    <t>The aircraft, carrying 57 tones of detergent, crashed into a mountain at an altitude of 2,900 feet. Fuel starvation.</t>
  </si>
  <si>
    <t>Taipei - Matsu Island</t>
  </si>
  <si>
    <t>Dornier 228-212</t>
  </si>
  <si>
    <t>B-12257</t>
  </si>
  <si>
    <t>After holding for 30 minutes the aircraft undershot the runway during a visual approach and crashed into the sea in heavy fog.</t>
  </si>
  <si>
    <t>Cheyenne, WY - Lincoln, NE</t>
  </si>
  <si>
    <t>Cessna 177B</t>
  </si>
  <si>
    <t>N35207</t>
  </si>
  <si>
    <t>Seven- year-old trainee pilot, Jessica Dubroff, accompanied by her father (a passenger) and the pilot-in-command, were engaged in a trans-continental record attempt involving 6,660 miles of flying in 8 consecutive days. The plane departed towards a nearby thunderstorm in deteriorating weather. Witnesses describe the plane's climb rate and speed as slow and they observed the aircraft enter a roll consistent with a stall. The plane's gross weight was 84 pounds over the maximum limit. Pilot's improper decision to take off into deteriorating weather conditions when the airplane was overweight resulting in stall caused by failure to maintain airspeed.</t>
  </si>
  <si>
    <t>Federal Airlines</t>
  </si>
  <si>
    <t>Wadi Halfa - Khartoum</t>
  </si>
  <si>
    <t>ST-FAG</t>
  </si>
  <si>
    <t>STFA001</t>
  </si>
  <si>
    <t>After a number of failed landing attempts during a sandstorm, the aircraft made a forced landing in a local suburb crashing into a building.</t>
  </si>
  <si>
    <t>Buffalo Narrows Airways</t>
  </si>
  <si>
    <t>C-GDOB</t>
  </si>
  <si>
    <t>On a positioning flight the aircraft flew into a mountain.</t>
  </si>
  <si>
    <t>Aeroservicios Empresariales de Durango</t>
  </si>
  <si>
    <t>Durango - Otaez</t>
  </si>
  <si>
    <t>XA-SWJ</t>
  </si>
  <si>
    <t>Crashed into high ground while attempting to land at a mine airstrip in turbulence and stong gusty winds.</t>
  </si>
  <si>
    <t>Menyamya - Marakawa</t>
  </si>
  <si>
    <t>P2-ISD</t>
  </si>
  <si>
    <t>Crashed into a ridge line shrouded in clouds while en route.</t>
  </si>
  <si>
    <t>Miami - Atlanta</t>
  </si>
  <si>
    <t>N904VJ</t>
  </si>
  <si>
    <t>47377/496</t>
  </si>
  <si>
    <t>The aircraft crashed 18 miles NW of Miami airport  in a remote part of the Everglades. Shortly after taking off, after the crew reported fire and smoke in the cabin and cockpit. The in-flight fire was caused by activation of one or more oxygen generators in the forward cargo hold. The generators were outdated, improperly labeled, lacked safety caps and were prohibited from being transported on a passenger flight. The loss of control resulted either from flight control failure or incapacitation of the crew due to extreme heat and smoke.  Candi Kubeck was the first American female commercial airline captain to be killed in a crash. San Diego Chargers running back Rodney Culver, 26, and his wife were among the passengers killed as was singer, songwriter Walter Hyatt, 46.</t>
  </si>
  <si>
    <t>Inverness - Lerwick</t>
  </si>
  <si>
    <t>Britten-Norman BN-2A-26 Islander</t>
  </si>
  <si>
    <t>G-BEDZ</t>
  </si>
  <si>
    <t>Crashed during a second attempt at landing</t>
  </si>
  <si>
    <t>Hoseba</t>
  </si>
  <si>
    <t>Kinshasa, Congo  - Athens, Greece</t>
  </si>
  <si>
    <t>Ilyushin 76MD</t>
  </si>
  <si>
    <t>UR-76539</t>
  </si>
  <si>
    <t>Boeing 727-286</t>
  </si>
  <si>
    <t>EP-IRU</t>
  </si>
  <si>
    <t>21079/1131</t>
  </si>
  <si>
    <t>The training flight crashed into a field during touch-and-go landings.</t>
  </si>
  <si>
    <t>Military - Australian Army Aviation</t>
  </si>
  <si>
    <t>Sikorsky S-70 / Sikorsky S-70</t>
  </si>
  <si>
    <t>A25-113/A25-209</t>
  </si>
  <si>
    <t>70-1186 / 70-1346</t>
  </si>
  <si>
    <t>The two helicopters collided in mid-air while flying in formation. The pilots may have possibly been  stressed fatigued and inadequately prepared and were flying too low to see the target.</t>
  </si>
  <si>
    <t>Fukuoka - Denpasar</t>
  </si>
  <si>
    <t>PK-GIE</t>
  </si>
  <si>
    <t>46685/284</t>
  </si>
  <si>
    <t>The aircraft overran the runway after an aborted takeoff. The fuel line in the No.3 engine was sheared and caught fire after the fanblade of the first stage HP turbine separated. During the slide the No. 1 engine and landing gear were lost ane the plane came to rest in a ditch. Three passengers were trapped in the wreckage and overcome by toxifumes after a fire started. Pilot error. Improper procedures used by the captain after engine failure.</t>
  </si>
  <si>
    <t>China Flying Dragon Aviation (Feilong Airlines)</t>
  </si>
  <si>
    <t>Dalian - Shanghai</t>
  </si>
  <si>
    <t>Harbin Yunshuji Y-12-II</t>
  </si>
  <si>
    <t>B-3822</t>
  </si>
  <si>
    <t>The aircraft crashed into a mountain after deviating off course during a landing attempt.</t>
  </si>
  <si>
    <t>Pensacola - Atlanta</t>
  </si>
  <si>
    <t>McDonnell Douglas MD-88</t>
  </si>
  <si>
    <t>N927DA</t>
  </si>
  <si>
    <t>49714/1524</t>
  </si>
  <si>
    <t>Fan disk separation in the left engine. Pieces of the engine penetrated the passenger cabin killing two passengers. The fan hub for the left engine was found to be fractured and went undetected at time of manufacture. The crack should have been detectable during inspection but was missed.</t>
  </si>
  <si>
    <t>Bosavi - Mendi</t>
  </si>
  <si>
    <t>P2-MBB</t>
  </si>
  <si>
    <t>Just after beginning its final approach, the aircraft crashed into the side of a  mountain at about 9,200 feet in rain and poor visibility.</t>
  </si>
  <si>
    <t>Archana Airlines</t>
  </si>
  <si>
    <t>Delhi - Shimla - Kulu</t>
  </si>
  <si>
    <t>Let 410</t>
  </si>
  <si>
    <t>VT-ETC</t>
  </si>
  <si>
    <t>The aircraft flew into a Bandi Hill while descending inbound to Kulu in heavy fog.</t>
  </si>
  <si>
    <t>Villafranca, Italy - Eindhoven AB</t>
  </si>
  <si>
    <t>CH-06</t>
  </si>
  <si>
    <t>Crashed and burned while attempting to land at Eindhoven Air Base. The aircraft collided with a large flock of lapwings and starlings, causing failure of the No. 1, 2, and 3 engines after which the port wing hit the ground and the plane exploded in flames. Aboard were members of a  Dutch Army Band returning from Italy.</t>
  </si>
  <si>
    <t>New York City - Paris</t>
  </si>
  <si>
    <t>Boeing B-747-131</t>
  </si>
  <si>
    <t>N93119</t>
  </si>
  <si>
    <t>20083/153</t>
  </si>
  <si>
    <t>While on a flight from New York to Paris, France, the aircraft exploded at  FL 130, broke up and crashed into the AtlantiOcean off Long Island, N.Y. The NTSB determined that the probable cause of the accident was an explosion of the center wing fuel tank resulting from ignition of the flammable fuel/air mixture in the tank. The source of ignition energy for the explosion could not be determined with certainty but, of the sources evaluated by the investigation, the most likely was a short circuit outside of the center wing tank that allowed excessive voltage to enter it through electrical wiring associated with the fuel quantity indication system.  To say that numerous government agencies acted strangely and suspiciously would be an understatement.  A great deal of evidence was either suppressed or ignored. Rumors persist that the plane was brought down by a missile, either by the Navy conducting exercises in the area or by terrorists.</t>
  </si>
  <si>
    <t>Aerolatino (Aerocaribe)</t>
  </si>
  <si>
    <t>Holvox Island - Playa del Carmen</t>
  </si>
  <si>
    <t>XA-TCF</t>
  </si>
  <si>
    <t>Crashed 150 ft. short of the runway.</t>
  </si>
  <si>
    <t>Northern Air Cargo</t>
  </si>
  <si>
    <t>Emmonak - Aniak</t>
  </si>
  <si>
    <t>N313RS</t>
  </si>
  <si>
    <t>44663/630</t>
  </si>
  <si>
    <t>Soon after takeoff, the No. 3 engine caught fire in the cargo plane. The pilot tried to return to the airport for an emergency landing but the right wing seperated and the plane crashed. Fatigue failure of the master connecting rod, which originated from corrosion pitting, subsequently compromised the engine crankcase, and resulted in a fire; and failure of the flight crew to follow emergency procedures by pulling the fire handle before feathering the propeller, which diminished the effectiveness of the fire suppression system.</t>
  </si>
  <si>
    <t>Myanmar Airways</t>
  </si>
  <si>
    <t>Rangoon - Mergui</t>
  </si>
  <si>
    <t>XY-AET</t>
  </si>
  <si>
    <t>A straight-in visual approach to Mergui was being attempted when the aircraft entered a squall line of heavy rain. The aircraft then started to lose height quickly, undershot the runway by 800ft. And crashed into a ravine.</t>
  </si>
  <si>
    <t>First Air</t>
  </si>
  <si>
    <t>Iqaluit - Markham Bay</t>
  </si>
  <si>
    <t>C-GNDN</t>
  </si>
  <si>
    <t>After touching down, the cargo plane bounced twice and continued to the end of the runway, became airborne but crashed terrain. For unknown reasons, a decision was made to overshoot even though insufficient runway remained for acceleration, take-off, and climb. Likely contributing directly to the decision to overshoot was the difficulty in controlling the aircraft on touchdown.</t>
  </si>
  <si>
    <t>Air North</t>
  </si>
  <si>
    <t>Bronson Creek - Wrangell</t>
  </si>
  <si>
    <t>C-FGNI</t>
  </si>
  <si>
    <t>10389/120</t>
  </si>
  <si>
    <t>After taking off the  No. 2 engine of the cargo plane caught on fire. The pilot tried to land the plane in a river bed. The number 2 engine separated from the aircraft as a result of an intense fire in the wing. The loss of the engine rendered the aircraft uncontrollable, and the pilots were forced to land in the river.</t>
  </si>
  <si>
    <t>Jackson Hole, WY - New York, NY</t>
  </si>
  <si>
    <t>74-1662</t>
  </si>
  <si>
    <t>The plane struck a mountain. Failure of the crew to monitor the aircraft's position and flight path relative to high terrain surrounding Jackson Hole Airport.</t>
  </si>
  <si>
    <t>Harbour Air</t>
  </si>
  <si>
    <t>Tasu - Alliford</t>
  </si>
  <si>
    <t>de Havilland Canada DHC-3 Turbo Otter</t>
  </si>
  <si>
    <t>C-GCMY</t>
  </si>
  <si>
    <t>While en route, flew into the side of a mountain. The pilot probably made a navigational error because of restricted visibility in fog and light drizzle and entered the wrong valley, and he delayed his decision to reverse course until he was unable to avoid the weather.</t>
  </si>
  <si>
    <t>Spair Air Transport</t>
  </si>
  <si>
    <t>Belgrade - Malta</t>
  </si>
  <si>
    <t>Ilyushin IL-76T</t>
  </si>
  <si>
    <t>RA-76513</t>
  </si>
  <si>
    <t>After taking off from Belgrade, the plane experienced electrical problems and returned to the airport. After dumping fuel and circling for 3 hours, the plane crashed into a corn field 800m short of the runway.</t>
  </si>
  <si>
    <t>Vnokovo Airlines</t>
  </si>
  <si>
    <t>Moscow - Svalbard</t>
  </si>
  <si>
    <t>RA-85621</t>
  </si>
  <si>
    <t>86A-742</t>
  </si>
  <si>
    <t>The aircraft crashed 7 nm short of the runway into Operafjellet Mountain at an altitude of 2,900 ft. while attempting to land in poor weather. The crew did not use the usual approach which includes a turn over the ocean, but rather took a route that led through a narrow valley. Inadequate planning, unsatisfactory crew resource management and monitoring, not discontinuing the approach when procedural uncertainties existed and limited knowledge of the operating language and the actual airspace. The passengers were mainly Russian coal miners headed for a Russian mine on one of the Norwegian islands.</t>
  </si>
  <si>
    <t>Helisul Taxi AÃ©reo</t>
  </si>
  <si>
    <t>Porto Alegre - Joinville</t>
  </si>
  <si>
    <t>PT-WAV</t>
  </si>
  <si>
    <t>The cargo plane crashed while approaching to land. The crew did not notice an incorrect heading due to an inoperative beacon and crashed into a hill.</t>
  </si>
  <si>
    <t>Air Taxi - Stearns Air Alaska</t>
  </si>
  <si>
    <t>Cessna 206G</t>
  </si>
  <si>
    <t>N7312C</t>
  </si>
  <si>
    <t>U20603872</t>
  </si>
  <si>
    <t>After taking off, the aircraft stopped climbing, struck a pole and crashed and burn. Improper installation of a connecting bolt in the throttle linkage, which resulted in a worn/disconnected throttle arm, partial loss of engine power, and a forced landing after takeoff.</t>
  </si>
  <si>
    <t>Dutch Dakota Association</t>
  </si>
  <si>
    <t>Texel - Amsterdam</t>
  </si>
  <si>
    <t>PH-DDA</t>
  </si>
  <si>
    <t>Shortly after takeoff from Texel, a connecting rod bearing in the No.1 engine failed. The prop was feathered.  Soon after, a part of the feathering mechanism failed and the prop started windmilling causing drag. The aircraft rapidly descended and crashed onto a mud-flat. The accident was initiated by a combined failure of the left engine and the left feathering system. The accident became inevitable when the flight crew allowed the speed to decrease below stall speed and lost control of the aircraft at an altitude from which recovery was not possible.</t>
  </si>
  <si>
    <t>Lima - Santiago</t>
  </si>
  <si>
    <t>Boeing B-757-200</t>
  </si>
  <si>
    <t>N52AW</t>
  </si>
  <si>
    <t>25489/505</t>
  </si>
  <si>
    <t>The aircraft crashed into the ocean 28 minutes after taking off from Lima, Peru. Pieces of adhesive tape were found covering the statiports, placed there by personnel during aircraft maintenance and cleaning, causing the malfunction of the airspeed indicators and altimeters. The crew was not able to correctly determine their altitude and airspeed and with no ground reference over water and at night, crashed into the sea. An employee did not remove the adhesive tape from the statiports, nor was it detected by any number of people, including the captain, during the preflight inspection. A maintenance worker was tried and convicted of negligent homicide for failing to remove the adhesive tape and received 2 years in jail.</t>
  </si>
  <si>
    <t>Malu Aviation</t>
  </si>
  <si>
    <t>9Q-CXK</t>
  </si>
  <si>
    <t>Savanair</t>
  </si>
  <si>
    <t>Antonov 12B</t>
  </si>
  <si>
    <t>RA-11101</t>
  </si>
  <si>
    <t>While attempting to land the landing lights malfunctioned causing the cargo plane to veer off the runway and crash into a house.</t>
  </si>
  <si>
    <t>Moscow - Turin, Italy</t>
  </si>
  <si>
    <t>Antonov An-124</t>
  </si>
  <si>
    <t>RA-82069</t>
  </si>
  <si>
    <t>The cargo plane struck trees and a house while making a second attempt to land.</t>
  </si>
  <si>
    <t>Air Taxi - Seaside Air Service</t>
  </si>
  <si>
    <t>N64276</t>
  </si>
  <si>
    <t>The float plane crashed 55 minutes after departure into a 3,200 ft. mountain. Continued flight by the pilot into adverse weather condition, and his failure to maintain adequate altitude/clearance from mountainous terrain. Factors related to the accident were the high/mountainous terrain, and weather conditions that included low ceilings.</t>
  </si>
  <si>
    <t>Telford Aviation</t>
  </si>
  <si>
    <t>Port Meiner, Quebe- Bangor, Maine</t>
  </si>
  <si>
    <t>Piper PA-31-350 Navajo Chieftain</t>
  </si>
  <si>
    <t>N744W</t>
  </si>
  <si>
    <t>31-7952246</t>
  </si>
  <si>
    <t>31-7952246The pilot reported that he had a rough running engine and was making an emergency landing at Charlo Airport. While maneuvering to land, he crashed 3 miles west of the runway. Loss of power from the right engine, and the pilot did not conserve altitude or configure the aircraft for maximum performance following the loss of power. Control of the aircraft was probably lost as the pilot was attempting to intercept the ILS for Runway 13 during a low-level turn. Contributing factors were the overweight condition of the aircraft and the lack of in-flight emergency procedures training received by the pilot.</t>
  </si>
  <si>
    <t>Million Air</t>
  </si>
  <si>
    <t>Manta - Miami</t>
  </si>
  <si>
    <t>Boeing B-707-323C</t>
  </si>
  <si>
    <t>N751MA</t>
  </si>
  <si>
    <t>19582/639</t>
  </si>
  <si>
    <t>The cargo plane, carrying flowers and frozen fish crashed into the Dolorosa district, bursting into flames shortly after taking off. One engine caught fire during the climb-out.</t>
  </si>
  <si>
    <t>Tyumen Aviatrans</t>
  </si>
  <si>
    <t>Tyumen - Khanty</t>
  </si>
  <si>
    <t>RA-88527</t>
  </si>
  <si>
    <t>In a heavy snowstorm, the aircraft landed short and right of the runway striking three Mil Mi-8 helicopters and bursting into flames.</t>
  </si>
  <si>
    <t>Sao Paulo - Rio de Janiero</t>
  </si>
  <si>
    <t>PT-MRK</t>
  </si>
  <si>
    <t>The aircraft crashed shortly after takeoff into a residential area striking a building. Uncommanded deployment of the thrust reverser on the right engine.</t>
  </si>
  <si>
    <t>Transported Areos Profesionales - TAPSA</t>
  </si>
  <si>
    <t>TG-TPA</t>
  </si>
  <si>
    <t>The plane crashed into a mountain 1 hour after take off, at an altitude of 900 ft., in strong winds, while on approach to Santa Elena.</t>
  </si>
  <si>
    <t>Jetcom S.A.</t>
  </si>
  <si>
    <t>Geneva - Bordeaux</t>
  </si>
  <si>
    <t>HB-LRX</t>
  </si>
  <si>
    <t>421C02172</t>
  </si>
  <si>
    <t>The pilot reported that an engine failed just as he started to descend for a landing. He later informed ATC he could not feather the propeller. The  aircraft subsequently crashed and burned in a field.  The accident was due to inappropriate management of the flight following jamming of the propeller in an intermediate position after the right engine crankshaft ruptured. The inappropriate management was due to the pilotâ€™s relative lack of experience on this aircraft type, his false notions about the aircraftâ€™s performance and about the existence of a flight level to maintain level flight with an unfeathered propeller and an heavy aircraft and a series of misjudged strategies to attempt to continue the flight then to land at Limoges when the aircraftâ€™s altitude no longer made this possible.</t>
  </si>
  <si>
    <t>ALADA</t>
  </si>
  <si>
    <t>Luanda - Lucapa</t>
  </si>
  <si>
    <t>Antonov AN-12B</t>
  </si>
  <si>
    <t>D2-FVG</t>
  </si>
  <si>
    <t>Crashed short of the runway in dense fog while attempting to land a second time at Lucapa.</t>
  </si>
  <si>
    <t>Aviation Development Corporation</t>
  </si>
  <si>
    <t>5N-BBF</t>
  </si>
  <si>
    <t>20054/718</t>
  </si>
  <si>
    <t>The plane crashed mid-way along its scheduled 50 minute route. The aircraft went into a roll and lost control after taking evasive action to avoid another aircraft. The plane was flying almost at the speed of sound when it crashed and disintegrated. ATC error. The controller thought he had cleared to aircraft to FL100 but the aircraft was still flying at FL240.</t>
  </si>
  <si>
    <t>Saudi Arabian Airlines / Kazastan Airlines</t>
  </si>
  <si>
    <t>763/1907</t>
  </si>
  <si>
    <t>New Delhi - Dhahran / Chimkent - New Delhi</t>
  </si>
  <si>
    <t>Boeing B-747-168B / Ilyushin IL-76TD</t>
  </si>
  <si>
    <t>HZAIH/UN-76435</t>
  </si>
  <si>
    <t>22748/555/1023413428</t>
  </si>
  <si>
    <t>Midair collision 17 km W of New Delhi.  The Saudi 747 had just taken off from New Delhi airport ascending to 14,000 feet while the Il-76 was descending. Three hundred twelve aboard the B-747 and thirty-seven aboard the Il-76 were killed. The Il-76 descended below its assigned altitude. The death toll was reduced from 351 to 349 after Kazastan Airlines reported 37 aboard rather than 39. Neither aircraft was equipped with an Airborne Collision Avoidance System. The 747 had taken off from Delhi and had been cleared to climb to FL140.  Meanwhile, the IL76, which was inbound to Delhi on the same airway, had been cleared to descend to FL150. However, due to a misunderstanding, the pilot and most of the cockpit crew of the IL76 believed the flight had been cleared to continue down to FL140. The Indian accident report attributed the failure of most of the IL76 crew to correctly understand the situation to their lack of a working knowledge of English. Also contributing to the crew's decision to continue the descent below their clearance limit were poor cockpit resource management, a lack of leadership by the captain, a lack of co-ordination between the crew and a general casual attitude to the conduct of the flight.</t>
  </si>
  <si>
    <t>Kismayo Airlines</t>
  </si>
  <si>
    <t>Komi Avia</t>
  </si>
  <si>
    <t>RA-40309</t>
  </si>
  <si>
    <t>1G221-39</t>
  </si>
  <si>
    <t>Lost altitude and crashed while en route in poor weather. Icing.</t>
  </si>
  <si>
    <t>United Express  / Private</t>
  </si>
  <si>
    <t>Burlington, IA - Quincy, IA</t>
  </si>
  <si>
    <t>Beechcraft 1900-C / Beech King Air A90</t>
  </si>
  <si>
    <t>N87GL / N1127D</t>
  </si>
  <si>
    <t>UC-87 /</t>
  </si>
  <si>
    <t>While landing on Runway 13 at Baldwin Field, the United Express collided with the King Air which was taking off on Runway 4. The collision took place where the two runways intersect. Both planes caught fire and rescuers were unable to open the door to the Beech 1900-C because of impact damage. All twelve aboard the United Express and the two pilots aboard the King Air were killed. King Air pilots' failure to use proper communications and 'see-and-avoid' procedures at an uncontrolled airport. Involvement of a third aircraft that transmitted unnecessary and inappropriate messages.</t>
  </si>
  <si>
    <t>San Diego, CA - Portland, OR</t>
  </si>
  <si>
    <t>64-14856</t>
  </si>
  <si>
    <t>Crashed 60 miles west of Cape Mendocino in the PacifiOcean. The crew reported losing an engine, followed by complete electrical failure.</t>
  </si>
  <si>
    <t>Addis Ababa - Nairobi</t>
  </si>
  <si>
    <t>Boeing B-767-200ER</t>
  </si>
  <si>
    <t>ET-AIZ</t>
  </si>
  <si>
    <t>23916/187</t>
  </si>
  <si>
    <t>The aircraft was hijacked shortly after taking off from Ethiopia by three drunken escaped prisoners. They demanded to be flown to Australia, but wouldn't let the pilot stop to refuel. The plane eventually ran out of fuel and ditched 500 feet offshore of Le Galawa Beach on the island of Grand Comoros. When it was aparent the plane was out of fuel, the hijackers fought the pilot for control of the aircraft. In the last seconds aloft, the left wing tip struck the water and the plane crashed into the sea flipping at least once before breaking into several  parts. The water was shallow but many passengers had inflated their safety vests which prevented them from swimming out from under the cabin and they drowned.</t>
  </si>
  <si>
    <t>ArctiTransportation Services</t>
  </si>
  <si>
    <t>Bethel - Kwigillingok</t>
  </si>
  <si>
    <t>N4704B</t>
  </si>
  <si>
    <t>208B-0199</t>
  </si>
  <si>
    <t>Shortly after taking off the cargo plane turn back toward the airport, increased it's bank angle until the aircraft hit the ground. Failure of the pilot to maintain control of the airplane, while maneuvering to reverse direction after takeoff, after encountering an undetermined anomaly. The undetermined anomaly was a related factor.</t>
  </si>
  <si>
    <t>Abakan - Petropavlosk - Kamchatsky</t>
  </si>
  <si>
    <t>RA-76804</t>
  </si>
  <si>
    <t>The aircraft crashed shortly after takeoff. Overloaded.</t>
  </si>
  <si>
    <t>Medellin - Bahia Solano</t>
  </si>
  <si>
    <t>HK-2602</t>
  </si>
  <si>
    <t>The aircraft crashed into a mountain 5 minutes after takeoff. The plane stalled while trying to clear a mountain.  Overloaded.</t>
  </si>
  <si>
    <t>Banjarmasin - Sampit</t>
  </si>
  <si>
    <t>PK-VSO</t>
  </si>
  <si>
    <t>152/26N</t>
  </si>
  <si>
    <t>After experiencing a No.2 engine fire and while attempting to return to the airport, the aircraft's wing struck a building short of the runway.</t>
  </si>
  <si>
    <t>Emery Worldwide</t>
  </si>
  <si>
    <t>Boise - Salt Lake City</t>
  </si>
  <si>
    <t>N75142</t>
  </si>
  <si>
    <t>Shortly after takeoff  the crew reported they had the right engine on fire. They attempted to return for an emergency landing but the cargo plane crashed right wing low, cartwheeled and burst into flames short of the runway. A fire within the right engine compartment of undetermined cause and the pilot-in-command's failure to maintain airspeed above the aircraft's minimum control speed. A factor contributing to the accident was the dark night environmental conditions</t>
  </si>
  <si>
    <t>St. Petersburg - Krasnodar</t>
  </si>
  <si>
    <t>Crashed 8km from the airfield after taking off in strong winds and heavy snow.</t>
  </si>
  <si>
    <t>Bogota - Medellin</t>
  </si>
  <si>
    <t>Antonov An-32B</t>
  </si>
  <si>
    <t>HK-4008X</t>
  </si>
  <si>
    <t>N827AX</t>
  </si>
  <si>
    <t>45901/293</t>
  </si>
  <si>
    <t>The cargo struck mountainous terrain after experiencing a stall during tests. The inappropriate control inputs applied by the flying pilot during a stall recovery attempt, the failure of the non-flying pilot-in-command to recognize, address and correct these inappropriate control inputs, and the failure of Airborne Express to establish a formal, functional evaluation flight program that included adequate program guidelines, requirements and pilot training for performance of these flights. Contributing to the cause of the accident were the inoperative stick shaker stall warning system and Airborne Express DC-8 flight training simulator's inadequate fidelity in reproducing the airplane's stall characteristics.</t>
  </si>
  <si>
    <t>Tanbaram AFB - Hyderabad</t>
  </si>
  <si>
    <t>H1032</t>
  </si>
  <si>
    <t>Crashed while en route after the pilot reported an engine fire. Undetected cracks in the engine not detected during routine maintenance.</t>
  </si>
  <si>
    <t>Aircraft Charter Group Inc</t>
  </si>
  <si>
    <t>Bridgeport, CT - Lebanon, NH</t>
  </si>
  <si>
    <t>N388LS</t>
  </si>
  <si>
    <t>35-388</t>
  </si>
  <si>
    <t>The cargo plane was on a positioning flight when it struck rising terrain while making an approach to land. The captain's failure to maintain situational awareness, which resulted in the airplane being outside the confines of the instrument approach; and the crew's misinterpretation of a step-down fix passage, which resulted in an early descent into rising terrain. Factors included the captain's misreading of the instrument approach procedure, the crew's rushed and incomplete instrument approach briefing, their failure to use additional, available navigational aids, and their failure to account for the winds at altitude.</t>
  </si>
  <si>
    <t>Tar Heel Aviation</t>
  </si>
  <si>
    <t>Manteo - Edenton</t>
  </si>
  <si>
    <t>Cessna 208B Grand Caravan</t>
  </si>
  <si>
    <t>N802TH</t>
  </si>
  <si>
    <t>208B-0179</t>
  </si>
  <si>
    <t>While on approach the plane struck power lines and came to rest in shallow water. The pilot's continued VFR flight into instrument meteorological conditions. Factors in this accident were; fog, the low ceiling, and the dark night.</t>
  </si>
  <si>
    <t>Pago Pago - FagaliI</t>
  </si>
  <si>
    <t>5W-FAU</t>
  </si>
  <si>
    <t>Crashed onto a mountin in high winds and rain after being diverted from another airport.</t>
  </si>
  <si>
    <t>N265CA</t>
  </si>
  <si>
    <t>While on approach and attempting to land on runway 3R at Detroit Metropolitan Wayne County Airport, in a snowstorm, the aircraft went into a steep dive and crashed into a field. The accident was caused by the FAA's failure to establish adequate aircraft certification standards for flight in icing conditions.  Contributing to the accident were the flightcrew's decision to operate in icing conditions near the lower margin of the operating airspeed envelope (with flaps retracted), and Comair's failure to establish and adequately disseminate unambiguous minimum airspeed values for flap configurations and for flight in icing conditions.</t>
  </si>
  <si>
    <t>St. Marys - Kenai</t>
  </si>
  <si>
    <t>N702SC</t>
  </si>
  <si>
    <t>While en rote the plane experienced engine trouble. The crew decided to divert to Sparrevohn. While attempting to land the plane encountered strong turbulence from surrounding mountains. Although full power was applied to the good engine the plane crashed into terrain. Loss of the right engine propeller control oil, which led to an overspeed of the right engine and propeller, and necessitated a shut-down of the right engine; and failure of the pilot to maintain adequate altitude/distance from terrain during visual approach for a precautionary landing at an alternate airport. Factors relating to the accident were: fluctuation of the left engine power, premature lowering of the airplane flaps, and an encounter with adverse weather conditions (including high winds, severe turbulence, and white-out conditions) during the approach.</t>
  </si>
  <si>
    <t>Skypower Express Airways</t>
  </si>
  <si>
    <t>Jos - Yola</t>
  </si>
  <si>
    <t>Embraer 110P1A Bandeirante</t>
  </si>
  <si>
    <t>5N-AXS</t>
  </si>
  <si>
    <t>After being in a holding pattern for over an hour the plane hit trees and a  power line and crashed 700m short of the runway.</t>
  </si>
  <si>
    <t>Air Senegal</t>
  </si>
  <si>
    <t>Tambacounda - Dakar</t>
  </si>
  <si>
    <t>Hawker Siddeley HS-748-353 Srs.2a</t>
  </si>
  <si>
    <t>6AV-AEO</t>
  </si>
  <si>
    <t>The aircraft crashed shortly after taking off fromTambacoumba after losing power in the left engine. Fuel contamination.</t>
  </si>
  <si>
    <t>Force Area Populaire de Angola</t>
  </si>
  <si>
    <t>T-400</t>
  </si>
  <si>
    <t>The plane took off from Luanda bound for Cafunfo in northeastern Angola when it disappeared en route.  Witnesses later stated the plane appeared to be in trouble and flying at a low altitude before it crashed.</t>
  </si>
  <si>
    <t>Northern Israel</t>
  </si>
  <si>
    <t>Military - Israel Air Force /Military -  Israel Air Force</t>
  </si>
  <si>
    <t>Sikorsky CH53D / Sikorsky CH53D</t>
  </si>
  <si>
    <t>357 / 903</t>
  </si>
  <si>
    <t>The two military helicopters crashed into each other while taking off in darkness killing all aboard.</t>
  </si>
  <si>
    <t>Maraba - Carajas</t>
  </si>
  <si>
    <t>Boeing B-737-2C3</t>
  </si>
  <si>
    <t>PP-CJO</t>
  </si>
  <si>
    <t>21013/393</t>
  </si>
  <si>
    <t>The aircraft touched down hard. The right main landing gear collapsed causing the plane to veer to the right and end up in a wooded area. The first officer was killed.</t>
  </si>
  <si>
    <t>Transpolar</t>
  </si>
  <si>
    <t>Lima, Peru - Guatemala City, Guatemala</t>
  </si>
  <si>
    <t>YV-160CP</t>
  </si>
  <si>
    <t>Flew into a mountain while on approach.</t>
  </si>
  <si>
    <t>Air Georgian</t>
  </si>
  <si>
    <t>Cessna 208B Super Cargomaster</t>
  </si>
  <si>
    <t>C-FESJ</t>
  </si>
  <si>
    <t>208B-0089</t>
  </si>
  <si>
    <t>Slipped off the ice landing strip and flipped over.</t>
  </si>
  <si>
    <t>Air Pereira</t>
  </si>
  <si>
    <t>HK-3885</t>
  </si>
  <si>
    <t>500-0135</t>
  </si>
  <si>
    <t>Shortly after taking off the plane flew into a mountain and was destroyed.</t>
  </si>
  <si>
    <t>Dezful - Mashhad</t>
  </si>
  <si>
    <t>Lockheed C-130HF</t>
  </si>
  <si>
    <t>The plane was carrying military personnel and their families and crashed 24 miles NE of Mashhad in the Binalud Heights. The pilot reported engine failure prior the crash.</t>
  </si>
  <si>
    <t>Stavropol Airlines</t>
  </si>
  <si>
    <t>Stavropol - Trabzon</t>
  </si>
  <si>
    <t>RA-46516</t>
  </si>
  <si>
    <t>The aircraft lost altitude from FL 197 and crashed into a forest while en route from Stavropol, Russia to Trabzon, Turkey. Reports indicated that an in-flight  fire and an explosion led to the separation of the tail section prior to the crash. Superficial mechanical inspection of the aircraft which was carried out without the use of monitoring instruments and subsequent unjustified decision to extend the time between overhauls.  Inadequate monitoring to determine the state of structural elements and detect the presence of corrosion in hard-to-reach areas under the floor of the fuselage. Failure to carry out prescribed anti-corrosion measures on the aircraft structure during overhaul.</t>
  </si>
  <si>
    <t>Howard AFB - Tegucigalpa</t>
  </si>
  <si>
    <t>88-4408</t>
  </si>
  <si>
    <t>While landing the aircraft overran the runway, hit a concrete drainage ditch, when through a fence and came to rest on a highway where it caught fire.</t>
  </si>
  <si>
    <t>Custom Air Service</t>
  </si>
  <si>
    <t>Griffin - Americus</t>
  </si>
  <si>
    <t>Aviation Traders ATL-98 Carvair</t>
  </si>
  <si>
    <t>N83FA</t>
  </si>
  <si>
    <t>On a positioning flight, while taking off the plane suffered engine failure, overran the runway and crashed into a vacant building.</t>
  </si>
  <si>
    <t>Hageland Aviation Services</t>
  </si>
  <si>
    <t>Barrow - Wainwright</t>
  </si>
  <si>
    <t>N408GV</t>
  </si>
  <si>
    <t>208B-0455</t>
  </si>
  <si>
    <t>After making two approaches the pilot decided to head back to the departure airport. He flew north at an altitude beneath minimum radar coverage. The plane impacted the frozen ArctiOcean in a right bank and at a 60 degree nose-down attitude. The pilot's intentional VFR flight into instrument meteorological conditions and his failure to maintain altitude and clearance from terrain. A contributing factor was the weather conditions.</t>
  </si>
  <si>
    <t>Brazzaville - Luanda</t>
  </si>
  <si>
    <t>D2-TFP</t>
  </si>
  <si>
    <t>The cargo plane became airborne but soon lost altitude and crashed to the ground and burst into flames.</t>
  </si>
  <si>
    <t>4K-87504</t>
  </si>
  <si>
    <t>A stray bullet from training soldiers struck the landing plane, hitting an oxygen cylinder. A fire broke out and control of the plane was lost and it crashed.</t>
  </si>
  <si>
    <t>Military - Niger Air Force</t>
  </si>
  <si>
    <t>5U-MBD</t>
  </si>
  <si>
    <t>Jakarta - Tanjung Pandan</t>
  </si>
  <si>
    <t>British Aerospace ATP</t>
  </si>
  <si>
    <t>PK-MTX</t>
  </si>
  <si>
    <t>During the final stage of a visual approach, one of the aircraft's engines failed. The crew failed to correctly identify the problem and because of the flight regime, the propeller did not autofeather. The approach was continued, however, as the aircraft descended through about 2,000ft., power was applied at the start of a go-around. Control was lost and the aircraft crashed.</t>
  </si>
  <si>
    <t>The transport crashed into a mountain.</t>
  </si>
  <si>
    <t>Chongqing - Shenzen</t>
  </si>
  <si>
    <t>Boeing B-737-31B</t>
  </si>
  <si>
    <t>B-2925</t>
  </si>
  <si>
    <t>27288/2577</t>
  </si>
  <si>
    <t>The aircraft touched down hard, causing the nosegear to collapse. The pilot chose to to go-around. The aircraft climbed away but shortly after, the pilot declared an emergency and attempted to land on the runway in the opposite direction. The aircraft crashed on the runway, broke up and caught fire.The accident happened in poor weather with heavy rain associated with local thunderstorm activity.</t>
  </si>
  <si>
    <t>Bazair</t>
  </si>
  <si>
    <t>Bunia - Kisangani</t>
  </si>
  <si>
    <t>Vickers Viscount 781D</t>
  </si>
  <si>
    <t>9Q-CWL</t>
  </si>
  <si>
    <t>Crashed shortly after taking off. Fire in the cabin.</t>
  </si>
  <si>
    <t>Ulan Bator - Mandalgobi</t>
  </si>
  <si>
    <t>Harbin Yunshuji Y-12 II</t>
  </si>
  <si>
    <t>JU-1020</t>
  </si>
  <si>
    <t>The aircraft crashed while attemping to land. Windshear. Lack of windshear equipment at the airport.</t>
  </si>
  <si>
    <t>Elbee Airlines</t>
  </si>
  <si>
    <t>Mumbai - Banglaor</t>
  </si>
  <si>
    <t>VT-SSA</t>
  </si>
  <si>
    <t>Shortly after taking off the cargo plane crashed into the ocean. The pilot lost control when he encountered severe weather conditions soon after taking off.</t>
  </si>
  <si>
    <t>N5164G</t>
  </si>
  <si>
    <t>While en route, the aircraft lost engine power and the pilot tried to land in a small lake but stalled and crashed into marsh. A loss of engine power due to the fatigue failure of the no.1 exhaust push rod.</t>
  </si>
  <si>
    <t>Sao Jose dos Campos - Congonhas</t>
  </si>
  <si>
    <t>PT-WHK</t>
  </si>
  <si>
    <t>An explosion caused explosive decompression and a six-foot hole in the side of the fuselage. One passenger was sucked out and killed.  A small bomb containing only 7 ounces of explosives was placed under a passenger seat.  It is reported that the police believed the bomb was planted as part of a failed suicide attempt by one of the passengers.</t>
  </si>
  <si>
    <t>CU-T1262</t>
  </si>
  <si>
    <t>The plane crashed into the ocean 4 miles off the coast shortly after takeoff. Possible failure of the left engine during takeoff.</t>
  </si>
  <si>
    <t>Haines Airways - Air Taxi</t>
  </si>
  <si>
    <t>Haines, AK - Skagway, AK</t>
  </si>
  <si>
    <t>N15199</t>
  </si>
  <si>
    <t>32-7340021</t>
  </si>
  <si>
    <t>The sightseeing plane lost engine power and ditched in 39 degree water. Jamming/failure of the left magneto impulse coupling, which stopped rotation of the magneto gear, and resulted in subsequent shearing of the accessory intermediate idler gear.</t>
  </si>
  <si>
    <t>Sempati Air</t>
  </si>
  <si>
    <t>Bangdung - Jakarta</t>
  </si>
  <si>
    <t>PK-YPM</t>
  </si>
  <si>
    <t>The aircraft developed engine trouble (left engine caught on fire) shortly after taking off.  While attempting to make an emergency landing at Sulaiman AFB, the plane clipped roof tops of a housing project and crashed into a nearby field.</t>
  </si>
  <si>
    <t>Goroka Air Services</t>
  </si>
  <si>
    <t>Chimbu - Goroka</t>
  </si>
  <si>
    <t>P2-MMU</t>
  </si>
  <si>
    <t>Crashed into Mt. Yasirua in poor weather. Navigational error. No published instrument flying procedures. No GPS used for primary navigation.</t>
  </si>
  <si>
    <t>Singapore Airlines</t>
  </si>
  <si>
    <t>Phuket - Ranong</t>
  </si>
  <si>
    <t>Learjet 31</t>
  </si>
  <si>
    <t>9V-ATD</t>
  </si>
  <si>
    <t>31-033B</t>
  </si>
  <si>
    <t>On a training flight the instructor misread the Ranong DME and causing the trainee pilot to descend below minimum altitude in poor weather conditions. The aircraft  flew into high terrain.</t>
  </si>
  <si>
    <t>ADC Airlines</t>
  </si>
  <si>
    <t>Lagos - Calabar</t>
  </si>
  <si>
    <t>5N-BAA</t>
  </si>
  <si>
    <t>Overshot the runway in heavy rain and came to rest in brush.</t>
  </si>
  <si>
    <t>Nice - Florence</t>
  </si>
  <si>
    <t>Aerospatiale ATR-42-512</t>
  </si>
  <si>
    <t>F-GPYE</t>
  </si>
  <si>
    <t>The aircraft touched down at excessive speed, far down the runway threshold, bounced twice and overran the runway.</t>
  </si>
  <si>
    <t>Seoul - Guam</t>
  </si>
  <si>
    <t>Boeing B-747-300</t>
  </si>
  <si>
    <t>HL-7468</t>
  </si>
  <si>
    <t>22487/605</t>
  </si>
  <si>
    <t>The aircraft crashed into Nimitz Hill, 3 miles short of Runway 06R, while making a non-precision approach in heavy rain to A.B. Won Guam International Airport. The runway glide slope system was inoperative. In addition, the Minimum Safe Altitude Warning system (MSAW) was also not working due to a software problem. The captainâ€™s failure to adequately brief and execute the non-precision approach and the first officer's and flight engineer's failure to effectively monitor and cross-check the captainâ€™s execution of the approach. Contributing to these failures were the captain's fatigue and Korean Air's  inadequate flight crew training. Contributing to the accident was the Federal Aviation Administration's (FAA) intentional inhibition of the MSAW at Guam and the agency's failure to adequately manage the system.</t>
  </si>
  <si>
    <t>Fine Air</t>
  </si>
  <si>
    <t>101A</t>
  </si>
  <si>
    <t>Miami - Santo Domingo</t>
  </si>
  <si>
    <t>McDonnell Douglas DC-8-61F</t>
  </si>
  <si>
    <t>N27UA</t>
  </si>
  <si>
    <t>45942/349</t>
  </si>
  <si>
    <t>Immediately after taking off the plane went into a nose-high attitude, stalled and crashed to the ground. The probable cause of the accident, which resulted from the airplane being misloaded to produce a more aft center of gravity and a correspondingly incorrect stabilizer trim setting that precipitated an extreme pitch-up at rotation, was (1) the failure of Fine Air to exercise operational control over the cargo loading process and  (2) the failure of Aeromar to load the airplane as specified by Fine Air. Contributing to the accident was the failure of the FAA to adequately monitor Fine Airs operational control responsibilities for cargo loading and the failure of the FAA to ensure that known cargo-related deficiencies were corrected at Fine Air.</t>
  </si>
  <si>
    <t>Taipei - Matsu</t>
  </si>
  <si>
    <t>Dornier DO-228-212</t>
  </si>
  <si>
    <t>B-12256</t>
  </si>
  <si>
    <t>The aircraft flew into a mountain and exploded in flames after a missed approach and while executing a go-around in rain and high winds. The pilot turned right instead of left when initiating the go-around.</t>
  </si>
  <si>
    <t>Cessna 180K</t>
  </si>
  <si>
    <t>C-GIGK</t>
  </si>
  <si>
    <t>French Canadian actress Marie-Soleil Tougas, 27, and  film director Jean-Claude Lauzon, 43, were killed when their Cessna crashed into a mountainside in strong winds and rain. They were returning from a fishing trip. While the cause of the accident is officially listed as unable to determine, an unexplained distraction and/or the effects of an optical illusion may have contributed to distracting the pilot's attention from flying the circuit.</t>
  </si>
  <si>
    <t>VH-PJQ</t>
  </si>
  <si>
    <t>While flying at a low altitude the aircraft experienced engine trouble and crashed into trees. The engine failed due to fuel exhaustion. The pilot did not take advantage of suitable areas available for a forced landing. The aircraft stalled at a height from which recovery was not considered possible.</t>
  </si>
  <si>
    <t>Air taxi - TAM</t>
  </si>
  <si>
    <t>Cessna 550 Citation II</t>
  </si>
  <si>
    <t>PT-LML</t>
  </si>
  <si>
    <t>550-0013</t>
  </si>
  <si>
    <t>While en route the plane went into a steep dive and impacted terrain.</t>
  </si>
  <si>
    <t>San Felipe - Puerto Inirida</t>
  </si>
  <si>
    <t>Pilatus PC-6 Turbo Porter / Cessna 206</t>
  </si>
  <si>
    <t>FAC1115</t>
  </si>
  <si>
    <t>Collided with a Cessna 206 (OB-1450) and crashed 3 miles from the airfield. Six killed on the Pilatus and 6 on the Cessna</t>
  </si>
  <si>
    <t>Ho Chi Minh City - Phnom Penh</t>
  </si>
  <si>
    <t>VN-A120</t>
  </si>
  <si>
    <t>The plane was on a flight from Ho Chi Minh City to Phnom Penh when it crashed while making an approach to Pochentong International Airport in heavy rain. The plane clipped palm trees and exploded in flames after crashing into a rice paddy, one-half mile from the runway. The only survivor was a one-year-old boy. Pilot error. The captain failed to heed the warnings of the flight engineer and first officer that the plane was flying too low and failed to abort the landing.</t>
  </si>
  <si>
    <t>Borneo Airways</t>
  </si>
  <si>
    <t>Bandar Seri Begawan - Miri</t>
  </si>
  <si>
    <t>9M-MIA</t>
  </si>
  <si>
    <t>Struck tree tops and crashed into Lambir Hill while on approach to land at Miri.</t>
  </si>
  <si>
    <t>TMK Air Commuter</t>
  </si>
  <si>
    <t>Buknavu - Uvira</t>
  </si>
  <si>
    <t>9Q-CBO</t>
  </si>
  <si>
    <t>The aircraft was destroyed when it flew into a hillside during an approach to Uvira.</t>
  </si>
  <si>
    <t>Military - Luftwaffe / Military - USAF</t>
  </si>
  <si>
    <t>Tupolev TU-154M / C-141 Starlifter</t>
  </si>
  <si>
    <t>1102/65-9405</t>
  </si>
  <si>
    <t>89A-813</t>
  </si>
  <si>
    <t>Midair collision at 39,000 ft. The Tupolev 154 aircraft was flying at the wrong cruise altitude which caused the midair collision. Twenty-four killed aboard the Tupolev and 9 aboard the C-141. Contributing factors included weak flight-following procedures of the Luanda ATC and  poor regional ground communications.</t>
  </si>
  <si>
    <t>Jakarta - Medan</t>
  </si>
  <si>
    <t>Airbus A300-B4-200</t>
  </si>
  <si>
    <t>PK-GAI</t>
  </si>
  <si>
    <t>The aircraft crashed into mountainous terrain 15 minutes before it was due to land at Medan on a flight from Jakarta. The aircraft crashed 20 miles from the airport. ATC error in directing the plane in the wrong direction into mountainous terrain that was obscured by smoke and haze due to forest fires in the area.</t>
  </si>
  <si>
    <t>Montrose, CO - Page, AZ</t>
  </si>
  <si>
    <t>N12022</t>
  </si>
  <si>
    <t>208B-0432</t>
  </si>
  <si>
    <t>Collided with terrain at the 9,900 foot level on the Uncompahgre Plateau. The pilot's failure to maintain sufficient airspeed for undetermined reasons while maneuvering the airplane near maximum gross weight and aft center of gravity in or near instrument meteorological conditions, which resulted in a loss of control and entry into a stall/spin.</t>
  </si>
  <si>
    <t>Naysa Aerotaxis</t>
  </si>
  <si>
    <t>EC-ERQ</t>
  </si>
  <si>
    <t>BB-218</t>
  </si>
  <si>
    <t>Crashed 3km short of the runway at Banjul International Airport in heavy rain and thunderstorms.</t>
  </si>
  <si>
    <t>Posadas - Buenos Aires</t>
  </si>
  <si>
    <t>LV-WEG</t>
  </si>
  <si>
    <t>47446/561</t>
  </si>
  <si>
    <t>The aircraft crashed  near Nuevo Berlin, a town on the banks of the Uruguay River, after changing its route to avoid heavy rain and hail. A crater 25 feet deep crater was created where the plane crashed into the earth.  Pitot heater failure.</t>
  </si>
  <si>
    <t>Rutan Long EZ (experimental aircraft)</t>
  </si>
  <si>
    <t>N555JD</t>
  </si>
  <si>
    <t>The aircraft had just finished performing 3 touch-and-go landings at Monterey Peninsula Airport. Shortly after taking off a fourth time, witnesses heard the engine make popping noises, bank to the right, pitch up, and go into a steep dive from about a  500 foot altitude and crash into the sea about 150 yards offshore. Singer John Denver, 53, who was piloting the plane, was killed. Denver, an experienced pilot with over 2,800 flying hours, had only a little over an hour in the experimental plane. The accident was caused by the inadvertent application of right rudder by the pilot as he attempted to manipulate the fuel selector handle. The unmarked fuel selector handle in this aircraft was located in a hard to reach area behind the pilot's left shoulder, instead of between his legs. This required removing his harness and reaching behind. While turning around, he inadvertently pressed down on the plane's right rudder pedal causing the aircraft to roll and go into a dive.  Contributing factors were, Denver took off with too little fuel in one tank which led to the necessity of switching to his backup tank. Also it was difficult to determine how much fuel was in the tanks due to the unmarked fuel quantity sight gauge.</t>
  </si>
  <si>
    <t>YA-KAE</t>
  </si>
  <si>
    <t>Fort MMurray - La Loche</t>
  </si>
  <si>
    <t>Cessna 206 Seneca</t>
  </si>
  <si>
    <t>C-GPRL</t>
  </si>
  <si>
    <t>Crashed while en route. The pilot continued flight into adverse weather and lighting conditions which did not enable him to avoid collision with terrain. Contributing factors to this occurrence were the aircraft's unserviceability for single pilot IFR flight and the lack of guidance to company pilots as to weather limits for night VFR flight.</t>
  </si>
  <si>
    <t>N750GC</t>
  </si>
  <si>
    <t>208B-0504</t>
  </si>
  <si>
    <t>A few minutes after takeoff a distress call was received from the aircraft after which it ditched into the sea 200 yards offshore. The pilot's disregard for lateral fuel loading limits, his improper removal of frost prior to takeoff, and the resulting inadvertent stall/spin. Factors involved in this accident were the improper asymmetrical fuel loading which reduced lateral aircraft control, the self-induced pressure to takeoff on time by the pilot, and inadequate surveillance of the company operations by company management.</t>
  </si>
  <si>
    <t>Irkutsk - Vladivostok</t>
  </si>
  <si>
    <t>Antonov AN-124-100</t>
  </si>
  <si>
    <t>RA-82005/08</t>
  </si>
  <si>
    <t>The military aircraft, bound for Vladivostok, crashed into a residential neighborhood twenty seconds after taking off. All four engines failed after the computer system began shutting them down shortly after takeoff.  Design flaw which led to uncoordinated operation of the high-pressure compressors.</t>
  </si>
  <si>
    <t>Sowind Air</t>
  </si>
  <si>
    <t>Winnipeg - Little Grand Rapids</t>
  </si>
  <si>
    <t>C-GVRO</t>
  </si>
  <si>
    <t>Crashed during the second approach right of the approach path. While the aircraft was being manoeuvred at a very low level in marginal weather, it descended after an abrupt turn and flew, in controlled flight, into the terrain. Crew procedural error. The aircraft was 1,000 pounds heavier than the maximum allowable weight.  The GPS installed in aircraft was not approved as a primary navigational aid.</t>
  </si>
  <si>
    <t>STAP</t>
  </si>
  <si>
    <t>Villamontes - Santa Cruz</t>
  </si>
  <si>
    <t>Swearingen SA-226T Metro II</t>
  </si>
  <si>
    <t>CP-1635</t>
  </si>
  <si>
    <t>TC-359</t>
  </si>
  <si>
    <t>During take off, shortly after the landing gear was retracted, one of the aircraft's engines lost power and the propeller autofeathered. The aircraft rolled to the right, struck trees and crashed inverted.</t>
  </si>
  <si>
    <t>Dushanbe - Sharjah</t>
  </si>
  <si>
    <t>EY-85281</t>
  </si>
  <si>
    <t>78A-281</t>
  </si>
  <si>
    <t>The aircraft crashed and burned while making an attempt to land. A number of errors by the crew resulted in the acccident. Not maintaining the height indicated during the last contact with the ATC. Not following instructions from the ATC. Crew fatigue and turbulence in the area contributed to the accident.</t>
  </si>
  <si>
    <t>Terry Air Inc.</t>
  </si>
  <si>
    <t>Mackenzie - Bear Valley</t>
  </si>
  <si>
    <t>C-GKWV</t>
  </si>
  <si>
    <t>402C0515</t>
  </si>
  <si>
    <t>Crashed after taking off from Mackenzie. Wreckage was found on the west shore of Williston Lake.  The cause of the accident is undetermined, however, it is probable that low-level, visual flight in deteriorating weather contributed to the accident.</t>
  </si>
  <si>
    <t>Aerosweet Airlines (LVOV)</t>
  </si>
  <si>
    <t>Odessa - Thessaloniki</t>
  </si>
  <si>
    <t>UR-42334</t>
  </si>
  <si>
    <t>The aircraft crashed into Mt. Olympus while approaching Salonica, during a second attempt to land. The plane was holding at 3,300 feet due to heavy traffic. Tower tapes indicate that after the missed approach, the crew reported they were heading north when they actually were heading west. An investigation revealed the crew had poor training, flew too low, didn't know how to use the radar equipment and failed to declare an emergency after they missed the landing strip. A second crash occurred when a C-130 transport plane on its way to pick up troops to assist in the search, crashed into Pastra Mountain.</t>
  </si>
  <si>
    <t>SilkAir</t>
  </si>
  <si>
    <t>Jakarta - Hatta - Singapore</t>
  </si>
  <si>
    <t>Boeing B-737-300</t>
  </si>
  <si>
    <t>9V-TRF</t>
  </si>
  <si>
    <t>28556/2851</t>
  </si>
  <si>
    <t>The plane disappeared off radar screens and shortly after, crashed into the Musi River. The plane, almost brand-new, cruising in good weather and with an experienced crew, suddenly left normal flight from 35,000 feet and crashed at a high rate of speed into the Sumatran jungle. The right wing and parts of the rudder separated from the aircraft before it crashed. The Indonesian National Transportation Committee found that there was insufficient evidence to find a cause for the accident. The U.S. National Transportation Safety Board strongly disagreed and stated the jet's cockpit voice recorder was intentionally disconnected and its flight controls placed in a nose-down position most likely by the captain. While the U.S. NTSB stopped short of using the term suicide, its dissenting report made it clear it believed the crash was the result of actions by the captain. In July 2004 a California jury found the manufacturer of the PCU valve that controls rudder responsible for the accident after the valve was located and showed defects which may have led to a rudder hardover.</t>
  </si>
  <si>
    <t>Military - Greek Air Force</t>
  </si>
  <si>
    <t>Search mission</t>
  </si>
  <si>
    <t>Crashed in the Pastra mountains while searching for the wreckage of an Aerosweet Yak-42 that was missing.</t>
  </si>
  <si>
    <t>Renan Airways</t>
  </si>
  <si>
    <t>Abidjan - Rundu, Nambia</t>
  </si>
  <si>
    <t>Antonov An-72</t>
  </si>
  <si>
    <t>ER-ACF</t>
  </si>
  <si>
    <t>Went missing while en route. May have been shot down.</t>
  </si>
  <si>
    <t>N4723U</t>
  </si>
  <si>
    <t>19882/175</t>
  </si>
  <si>
    <t>Two hours into the flight, at FL 310, the plane received reports of severe clear air turbulence in the area and the seat belt sign was turned on. Moments later, the aircraft suddenly dropped around one hundred feet seriously injuring many passengers and causing damage to the aircraft. The plane landed safely back at Tokyo, but  one passenger died of her injuries.</t>
  </si>
  <si>
    <t>Parsa</t>
  </si>
  <si>
    <t>Panama City - Rio Sidra</t>
  </si>
  <si>
    <t>HP-986PS</t>
  </si>
  <si>
    <t>Crashed into dense jungle, 4 miles short of its destination in heavy fog.</t>
  </si>
  <si>
    <t>Maiden, NC - Greensboro, NC</t>
  </si>
  <si>
    <t>N913FE</t>
  </si>
  <si>
    <t>208B-0013</t>
  </si>
  <si>
    <t>During takeoff, the cargo plane drifted off the runway to the left returned, drifted to the right, over ran the runway, became airborne and collided with trees. The pilot's failure to remove the control lock prior to takeoff and his failure to abort the takeoff when he was unable to initiate a climb, resulting in the aircraft over running the runway and colliding with trees on the departure end of the runway. Contributing to the accident was the pilot's self-induced pressure to arrive at his destination to attend a family affair.</t>
  </si>
  <si>
    <t>Kandahar - Heart</t>
  </si>
  <si>
    <t>YA-DAB</t>
  </si>
  <si>
    <t>The aircraft  was on a flight from Kandahar to Herat but was forced to return to Kandahar because of poor weather when it crashed into a mountain 70 miles north of Quetta in Khojak Pass. The last message from the pilot was 'we are running low on fuel.' Crashed due to fuel starvation.</t>
  </si>
  <si>
    <t>Aeroservice International</t>
  </si>
  <si>
    <t>Gomel - Kunovice</t>
  </si>
  <si>
    <t>YV-928CP</t>
  </si>
  <si>
    <t>Fog and low visibility forced the plane to divert to divert to Brno. After a missed approach the aircraft crashed 3.5 km short of the runway threshold and was destroyed.</t>
  </si>
  <si>
    <t>Thandwe - Sittwe</t>
  </si>
  <si>
    <t>XY-AES</t>
  </si>
  <si>
    <t>The aircraft crashed on takeoff after the No. 2 engine failed and caused the aircraft to swerve off the runway and crash into an embankment and burst into flames.</t>
  </si>
  <si>
    <t>Cebu PacifiAir</t>
  </si>
  <si>
    <t>Tacloban - Cagayan de Oro</t>
  </si>
  <si>
    <t>RP-C1507</t>
  </si>
  <si>
    <t>47069/175</t>
  </si>
  <si>
    <t>Flight 387 originated in Manila on a flight to Tacloban and Cagayan de Oro. The aircraft crashed while on approach to Cagay de Oro into a remote mountainous area.  Wreckage was found near the town of Pagalungan, NE of Cagay de Oro. The last radio message from the pilot was 'leveling off at 5,000 feet sir.'  The cockpit voice recorder revealed that the GPWS warned of terrain a dozen times just before impact. The crew apparently got lost in a cloud, never realizing they were headed into a mountain. Pilot error, inadequate training standards and deficient equipment.</t>
  </si>
  <si>
    <t>Grummand EA-6B</t>
  </si>
  <si>
    <t>163045/CY-02</t>
  </si>
  <si>
    <t>P-130</t>
  </si>
  <si>
    <t>The aircraft struck and severed the cable to a gondola causing it to fall 300 ft. to the ground and killing 20 on board. The plane landed safely. Negligence by the crew in flying above the speed limit and well below the prescribed minimum altitude in the area.</t>
  </si>
  <si>
    <t>Air Luxor</t>
  </si>
  <si>
    <t>Terceira - Lisbon</t>
  </si>
  <si>
    <t>LZ-SFG</t>
  </si>
  <si>
    <t>Shortly after taking off the plane lost power in the No. 3 engine followed by the No. 4 engine. The plane rolled to the right, stalled, entered an spin and crashed.</t>
  </si>
  <si>
    <t>CASA 212-S1 Aviocar 100</t>
  </si>
  <si>
    <t>D-3B-9</t>
  </si>
  <si>
    <t>Crashed in the Los Hoyos mountains while on a military training flight.</t>
  </si>
  <si>
    <t>Military - Sudan Air Force</t>
  </si>
  <si>
    <t>AN32052</t>
  </si>
  <si>
    <t>Overshot the runway in heavy fog and crashed into the Sobat River.</t>
  </si>
  <si>
    <t>Denpasar - Taipei</t>
  </si>
  <si>
    <t>Airbus A300-622R</t>
  </si>
  <si>
    <t>B-1814</t>
  </si>
  <si>
    <t>The aircraft was attempting to land at Taipei's international airport in rain and fog when the crew requested a go-around. The plane crashed into a residential neighborhood, ripping the roofs off several structures, skidding into a rice paddy and bursting in flames. DFDR data showed complete autopilot disengagement just after landing clearance. This was  followed by an attempted manually flown go-around with falling airspeed and a pitch-up of 40 degrees followed by a gain of 1,000 feet in altitude, total stall and a dive resulting in impact with the ground.</t>
  </si>
  <si>
    <t>Memphis, TN - Bowling Green, KY</t>
  </si>
  <si>
    <t>N840FE</t>
  </si>
  <si>
    <t>208B-0142</t>
  </si>
  <si>
    <t>The cargo plane was flying level when began to slow down, when into a nose-down pitch and crashed into a ridge. The pilot did not maintain control of the airplane due to undetected airframe ice, resulting in an inadvertent stall, and subsequent impact with the ground. Factors in this accident were: flight into clouds, below freezing temperatures, and the inability of the pilot to detect ice, due to the lack of an ice detection system to determine ice build up on portions of the airframe that are not visible from the cockpit.</t>
  </si>
  <si>
    <t>Corporate Air</t>
  </si>
  <si>
    <t>Grand Forks - Bismark</t>
  </si>
  <si>
    <t>N868FE</t>
  </si>
  <si>
    <t>208B-0193</t>
  </si>
  <si>
    <t>The cargo plane was making an ILS approach when control was lost and the plane impacted the ground 1.6 miles short of the runway. The pilot's failure to maintain adequate airspeed during the approach which resulted in an inadvertent stall. Factors associated with the accident were the icing conditions and the pilot's low level experience in this make and model of airplane.</t>
  </si>
  <si>
    <t>Air Memphis</t>
  </si>
  <si>
    <t>Mombasa, Kenya - Cairo, Egypt</t>
  </si>
  <si>
    <t>SU-PBA</t>
  </si>
  <si>
    <t>19843/735</t>
  </si>
  <si>
    <t>The cargo plane struck the approach lights as it took off from Runway 3, then struck a hill and disintegrated.</t>
  </si>
  <si>
    <t>Hsinchu - Kao Hsiung</t>
  </si>
  <si>
    <t>Saab340B</t>
  </si>
  <si>
    <t>B-12255</t>
  </si>
  <si>
    <t>340B-377</t>
  </si>
  <si>
    <t>The aircraft crashed in the sea, 11 km off Hsinchu, shortly after taking off from Hsinchu. Instrument failure and loss of power in the aircraft's right engine in turbulence.</t>
  </si>
  <si>
    <t>Dubai - Kandahar - Kabul</t>
  </si>
  <si>
    <t>Boeing B-727-228</t>
  </si>
  <si>
    <t>YA-FAZ</t>
  </si>
  <si>
    <t>22288/1712</t>
  </si>
  <si>
    <t>The plane was descending for a landing at Kabul on visual when it struck 3,000 ft. Sharhi Baranta Mountain, 300 feet below the summit in dense fog and rain.</t>
  </si>
  <si>
    <t>Airbus A.320-214</t>
  </si>
  <si>
    <t>RP-C3222</t>
  </si>
  <si>
    <t>The aircraft overran the 6,888 ft. runway, went through a concrete perimeter fence, crossed a small river and hit a karaoke house before stopping near a market. The plane was (legally) released from Manila with the No. 1 reverser deactivated. The plane landed mid-runway and the crew incorrectly used the No. 2 reverser to try and stop the plane causing it to veer to the right. The No. 2 engine was then to set to forward thrust steering the plane back on the runway.  A go-around was attempted but it was too late and the aircraft overran the runway.</t>
  </si>
  <si>
    <t>Tumbes - Piura</t>
  </si>
  <si>
    <t>OB-1388</t>
  </si>
  <si>
    <t>A Peruvian air force plane carrying villagers stranded by flooding crashed while attempting to land at Piura Airport. The pilot tried to glide the plane after losing an engine but crashed near a shantytown 2 kilometers from the airport. The plane began losing altitude after an engine failed and crashed into a drainage canal and broke in two. Engine failure.</t>
  </si>
  <si>
    <t>Linea AÃ©rea Mexicana de Carga</t>
  </si>
  <si>
    <t>Convair CV-240-53</t>
  </si>
  <si>
    <t>XA-TAP</t>
  </si>
  <si>
    <t>53-13</t>
  </si>
  <si>
    <t>Shortly after taking off the cargo plane experienced a fire in the No. 2 engine. The plane crashed while attempting to make an emergency landing on a road.</t>
  </si>
  <si>
    <t>Boeing B-727-230</t>
  </si>
  <si>
    <t>HC-BSU</t>
  </si>
  <si>
    <t>21622/1431</t>
  </si>
  <si>
    <t>The aircraft, leased from TAME, crashed atop fog covered Cerro el Cable mountain and exploded into flames, three minutes after taking off from Bogota's El Dorado airport. The aircraft was leased to Air France by TAME airlines. The crew did not turn in the proper direction after reaching the Romeo non-directional beacon even though the flight crew acknowledged an air trafficontroller's warning that they were off course.</t>
  </si>
  <si>
    <t>Iquitos - Andoas</t>
  </si>
  <si>
    <t>Boeing B-737-282</t>
  </si>
  <si>
    <t>FAP-351</t>
  </si>
  <si>
    <t>23041/962</t>
  </si>
  <si>
    <t>The aircraft was chartered by the Los Angeles-based Occidental Petroleum Corporation. The plane crashed in light rain, while on final approach, in a swampy area, three miles short of Andoas. There were reports of a lightning flash preceding the accident.</t>
  </si>
  <si>
    <t>Nema - Nouakchott</t>
  </si>
  <si>
    <t>Xian Yunshuji Y-7-100C</t>
  </si>
  <si>
    <t>5T-MAG</t>
  </si>
  <si>
    <t>007H03</t>
  </si>
  <si>
    <t>Crashed shortly after taking off in a sandstorm.</t>
  </si>
  <si>
    <t>Military - Lao People's Liberation Army Air Force</t>
  </si>
  <si>
    <t>Vientiane - Xiang Khoang</t>
  </si>
  <si>
    <t>The aircraft struck a jungle covered mountain at 1,800m, after making a premature descent to land during a heavy rainstorm.</t>
  </si>
  <si>
    <t>Air Taxi - US Helicopters Inc.</t>
  </si>
  <si>
    <t>Charlotte, NC - Monroe, NC</t>
  </si>
  <si>
    <t>Bell 206L-3</t>
  </si>
  <si>
    <t>N96CW</t>
  </si>
  <si>
    <t>The helicopter's skids contacted a high-tension statiground wire about 150 feet above the ground. The pilot's failure to maintain altitude while operating in adverse weather. A contributing factor was the incoming fog and high tension statiwire.</t>
  </si>
  <si>
    <t>Erdenet - Moron</t>
  </si>
  <si>
    <t>JU-1017</t>
  </si>
  <si>
    <t>The aircraft crashed into the side of a mountain at 2,800m,  13 minutes after taking off from Erdenet. The plane, designed to carry a maximum of 19 passengers, was carring 26. Overloaded.</t>
  </si>
  <si>
    <t>Propair</t>
  </si>
  <si>
    <t>Montreal - Peterborough</t>
  </si>
  <si>
    <t>Swearingen SA-226TC Metroliner II</t>
  </si>
  <si>
    <t>C-GQAL</t>
  </si>
  <si>
    <t>TC-233</t>
  </si>
  <si>
    <t>Flight 420 took off from Montreal's Dorval Airport on a flight to Peterborough  About 12 minutes after take off, at an altitude of 12,500 feet, the crew advised ATC that they had a hydrauliproblem and requested clearance to return to Dorval. The crew then advised ATC that the left engine had been shut down because it was on fire. The crew decided to proceed to Mirabel International Airport. Then crew then advised ATC that the engine fire was out. On final for Runway 24, the crew advised ATC that the left engine was again on fire. The landing gear was extended on short final, and when the aircraft was over the runway, the left wing broke upwards. The fuselage inverted, struck the runway and slid 2,500 feet and came to rest on the left side of the runway.  PC: The crew did not realize that the pull to the left and the extended take-off run were due to the left brakes' dragging, which led to overheating of the brake components. The dragging caused overheating and leakage, probably at one of the piston seals that retain the brake hydraulifluid. When hydraulifluid leaked onto the hot brake components, the fluid caught fire and initiated an intense fire in the left nacelle, leading to failure of the main hydraulisystem. When the L WING OVHT light went out, the overheating problem appeared corrected; however, the fire continued to burn. The crew never realized that all of the problems were associated with a fire in the wheel well, and they did not realize how serious the situation was. The left wing was weakened by the wing/engine fire and failed, rendering the aircraft uncontrollable.</t>
  </si>
  <si>
    <t>Air Taxi - Ohana Helicopter Tours</t>
  </si>
  <si>
    <t>Eurocopter AS-350-BA</t>
  </si>
  <si>
    <t>N594BK</t>
  </si>
  <si>
    <t>The helicopter impacted a mountain on a sightseeing trip. The pilot's decision to continue VFR flight into deteriorating weather conditions consisting of lowering ceilings and visibility in mountainous terrain, which resulted in the inadvertent entry into instrument meteorological conditions and a collision with a mountainside. A factor in the accident was the failure of the chief pilot, who had directly observed the deteriorating weather conditions, to direct the following pilots to avoid the area.</t>
  </si>
  <si>
    <t>ATI Aircompany</t>
  </si>
  <si>
    <t>Rasal - Nikolaev, Ukraine</t>
  </si>
  <si>
    <t>UR-76424</t>
  </si>
  <si>
    <t>The cargo plane lifted off from the runway, slowly sank and impacted the sea. The plane was grossly overloaded.</t>
  </si>
  <si>
    <t>Alas del Sur</t>
  </si>
  <si>
    <t>TucumÃ¡n - CÃ³rdoba</t>
  </si>
  <si>
    <t>Rockwell Sabreliner 60</t>
  </si>
  <si>
    <t>LV-WPO</t>
  </si>
  <si>
    <t>306-3</t>
  </si>
  <si>
    <t>The cargo plane crashed short of the runway.</t>
  </si>
  <si>
    <t>Ukraine Aviation Transport Company</t>
  </si>
  <si>
    <t>Bourgas, Bulgaria - Asmara, Eritrea</t>
  </si>
  <si>
    <t>Ilyushin II-76</t>
  </si>
  <si>
    <t>UR-UCI</t>
  </si>
  <si>
    <t>While on an ILS approach, the cargo plane struck a hill.</t>
  </si>
  <si>
    <t>XC-UTQ</t>
  </si>
  <si>
    <t>SH1946</t>
  </si>
  <si>
    <t>The aircraft crashed into a volcano.</t>
  </si>
  <si>
    <t>Plane Sailing</t>
  </si>
  <si>
    <t>VP-BPS</t>
  </si>
  <si>
    <t>The plane was flying lower than 500 ft. prior to attempting to land. After a missed attempt the plane landed on the water and soon after water entered the cockpit and the plane broke up. Possible collision with debris which caused the doors to collapse inward.</t>
  </si>
  <si>
    <t>Swifair</t>
  </si>
  <si>
    <t>Palma de Mallorca - Barcelona</t>
  </si>
  <si>
    <t>EC-FXD</t>
  </si>
  <si>
    <t>AC-651B</t>
  </si>
  <si>
    <t>During a training flight, the crew of the cargo plane stopped one engine, stalled and crashed. The loss of control of the aircraft due to an excessive reduction of speed at low height, after having extended the landing gear, with an intermediate flap position, and with the right engine stopped and its propeller pitch close to feather.</t>
  </si>
  <si>
    <t>Selva Taxi Aero</t>
  </si>
  <si>
    <t>Tefe - Manaus</t>
  </si>
  <si>
    <t>PT-LGN</t>
  </si>
  <si>
    <t>The aircraft ditched in the Manacapuru River while en route from Tefe to Manaus. The pilot had reported an engine problem about 20 minutes earlier.</t>
  </si>
  <si>
    <t>Alliance Airlines</t>
  </si>
  <si>
    <t>Agathi - Kochi - Thiruvananthapuram</t>
  </si>
  <si>
    <t>VT-EJW</t>
  </si>
  <si>
    <t>8075/2017</t>
  </si>
  <si>
    <t>Shortly after taking off the plane pitched up, stalled and crashed to the ground. The  pitch-up was caused by an uncommanded downward movement of the horizontal stabilizer. This was due to a partial detachment of the actuator forward bearing support fitting due to the non-installation of required hi-lok fasteners.</t>
  </si>
  <si>
    <t>Minerva Airlines</t>
  </si>
  <si>
    <t>Cagliar - Genoa</t>
  </si>
  <si>
    <t>Dornier 328-110</t>
  </si>
  <si>
    <t>D-CPRR</t>
  </si>
  <si>
    <t>The aircraft touched down briefly, overran the runway and crashed into the sea in strong winds.</t>
  </si>
  <si>
    <t>Proteus Air / Private</t>
  </si>
  <si>
    <t>Lyon - Lorient</t>
  </si>
  <si>
    <t>Beechcraft 1900D / Cessna 177</t>
  </si>
  <si>
    <t>F-GSJM/F-GAJE</t>
  </si>
  <si>
    <t>UE-238</t>
  </si>
  <si>
    <t>Midair collision. The Beechcraft was on a flight from Lyon to Lorient, approaching Lorient, when it requested permission to fly over the ocean liner Norway. While circling the Norway, it collided with the Cessna. One killed aboard the Cessna, 14 aboard the Beechcraft.  Failure of both pilots to 'see and avoid' each other under VFR condition.</t>
  </si>
  <si>
    <t>Harbour Air Seaplanes Ltd.</t>
  </si>
  <si>
    <t>Prince Rupert - Kincolith</t>
  </si>
  <si>
    <t>de Havilland Dash-2 Beaver</t>
  </si>
  <si>
    <t>C-FOCJ</t>
  </si>
  <si>
    <t>The pilot made three low passes over the water in an attempt to land at Kincolith. On the fourth approach, the aircraft touched down, apparently in a controlled manner, and skipped on the water surface. The floats then dug into the water followed by the right wing, which was severed from the fuselage on water impact. The aircraft quickly overturned and came to rest inverted with only the bottom of the floats visible. All five occupants drowned. On touchdown, the floats struck the water and caused a flying attitude that the pilot could not control before the right wing dug in and the aircraft overturned. Contributing to the accident were conflicting wind and water conditions at the time of the occurrence.</t>
  </si>
  <si>
    <t>Alada</t>
  </si>
  <si>
    <t>D2-FAZ</t>
  </si>
  <si>
    <t>Blew a tire while landing causing the plane to to run off the runway and crash.</t>
  </si>
  <si>
    <t>Vincent Aviation</t>
  </si>
  <si>
    <t>Stewart Island - Invercargill</t>
  </si>
  <si>
    <t>ZK-VAC</t>
  </si>
  <si>
    <t>402C0512</t>
  </si>
  <si>
    <t>While en route, the aircraft experienced double engine failure. The plane ditched into Foveaux Strait. Five passengers were rescued, but four passengers and the pilot did not have lifejackets and did not survive. The double engine failure was possibly related to fuel management.</t>
  </si>
  <si>
    <t>Lumbini Airways</t>
  </si>
  <si>
    <t>Jomsom - Pokhara</t>
  </si>
  <si>
    <t>9N-ACC</t>
  </si>
  <si>
    <t>The aircraft crashed in a remote mountainous area at an elevation of 12,000 feet while on a flight from Jomsom to Potokari. Radio contact was lost 5 minutes after takeoff from Jomson.</t>
  </si>
  <si>
    <t>Air Anguilla</t>
  </si>
  <si>
    <t>St. Maarten - Roseau</t>
  </si>
  <si>
    <t>N2748J</t>
  </si>
  <si>
    <t>402C0244</t>
  </si>
  <si>
    <t>Impacted rising terrain while executing a go-around from Runway 09 at Melville Hall Airport..</t>
  </si>
  <si>
    <t>Speed Service Couriers</t>
  </si>
  <si>
    <t>Pretoria - Durban</t>
  </si>
  <si>
    <t>DC-3-65TP</t>
  </si>
  <si>
    <t>ZS-NKK</t>
  </si>
  <si>
    <t>The cargo plane took off in a steep angle, rolled to the left and crashed and burned. The taking off with the elevator trim set to the full nose-up position. This resulted in the nose of the aircraft pitching up after rotation, causing the pilot to lose control of the aircraft.</t>
  </si>
  <si>
    <t>Rangoon - Tachilek</t>
  </si>
  <si>
    <t>XY-AEN</t>
  </si>
  <si>
    <t>The aircraft was on a flight from Rangoon to Tachilek when it was diverted to Heho due to poor weather conditions. After the aircraft was reported missing, wreckage was found on Payakha Mountain, near Manibagi. It was five days before officials announced that the plane had crashed as an effort was made to hide the accident. There are reports that some survived the crash, only to be tortured and  murdered by nearby villagers who thought it was a military plane.</t>
  </si>
  <si>
    <t>Quito - Guayaquil - Havana</t>
  </si>
  <si>
    <t>CU-T1264</t>
  </si>
  <si>
    <t>The aircraft crashed and burned during takeoff from Quito. The crew tried and failed twice to take off. On the third attempt, the plane struggled to gain altitude, rising a few feet, but settled back to earth plowing past the end of the runway and crashing into an auto body shop and coming to rest in a soccer field. The accident was caused by the late decision of the crew to abort the takeoff.</t>
  </si>
  <si>
    <t>Angola</t>
  </si>
  <si>
    <t>Permaviatrans</t>
  </si>
  <si>
    <t>RA-26028</t>
  </si>
  <si>
    <t>Shot down by UNITA rebels 30 minutes after taking off.</t>
  </si>
  <si>
    <t>New York City - Geneva</t>
  </si>
  <si>
    <t>HB-IWF</t>
  </si>
  <si>
    <t>48448/465</t>
  </si>
  <si>
    <t>The aircraft was on a flight from JFK Airport, New York to Geneva, Switzerland when the crew reported smoke in the cockpit and requested an emergency landing at Halifax. The plane began dumping fuel and preparing for an emergency landing when it disappeared from radar and crashed into the AtlantiOcean southwest of Halifax. A fire in the entertainment system wiring started in a hidden area above the cockpit ceiling when arcing ignited the cover material made of thermal insulation blankets. This set off an in-flight fire that spread and increased in intensity until it led to the loss of the aircraft.. It was determined that  aircraft certification standards for material flammability at the time of the accident were inadequate. Dr. Jonathan Mann, researcher in the fight against AIDS killed in the crash.</t>
  </si>
  <si>
    <t>Rusts Flying Service Inc.</t>
  </si>
  <si>
    <t>Anchorage, AK - Hoholitna River, AK</t>
  </si>
  <si>
    <t>de Havilland Dash-2 float plane</t>
  </si>
  <si>
    <t>N1433Z</t>
  </si>
  <si>
    <t>The plane crashed while attempting to cross a mountain pass, following two other company airplanes in conditions described as five to seven miles visibility, 700 feet ceilings, clouds hanging on the mountainsides, and misty rain. The pilot's failure to maintain adequate airspeed which resulted in an inadvertent stall. Unfamiliarity with the geographiarea, the low clouds, his becoming disoriented, and the blind canyon into which he flew. The audible stall warning circuit breaker was found in the pulled (disabled) position.</t>
  </si>
  <si>
    <t>The aircraft was returning to a ramp with it's brakes on fire when it struck another aircraft and caught fire.</t>
  </si>
  <si>
    <t>Huambo - Luanda</t>
  </si>
  <si>
    <t>TN-AFR</t>
  </si>
  <si>
    <t>The cargo plane was shot down by UNITA rebels.</t>
  </si>
  <si>
    <t>Military - Tentara Nasional Indonesia Navy</t>
  </si>
  <si>
    <t>Timika - Jayapura</t>
  </si>
  <si>
    <t>CASA 212-MP Aviocar 200</t>
  </si>
  <si>
    <t>U-614</t>
  </si>
  <si>
    <t>223/63N</t>
  </si>
  <si>
    <t>Struck Timika Peak at 11,800 ft. shortly after taking off.</t>
  </si>
  <si>
    <t>Air taxi - Air Safaris Inc.</t>
  </si>
  <si>
    <t>Cessna 177B Cardinal</t>
  </si>
  <si>
    <t>ZK-DKL</t>
  </si>
  <si>
    <t>The aircraft hit the face of  mountain. The aircraft probably encountered a strong laminar downdraught before entering a thin cloud layer before impact. Although ample escape options were available to the pilot to turn away from the rising terrain and cloud ahead, he did not make a timely decision to do so. Why the pilot did not make a timely turn away could not be explained.</t>
  </si>
  <si>
    <t>Paukn Air</t>
  </si>
  <si>
    <t>Malaga - Melilla</t>
  </si>
  <si>
    <t>British Aerospace BAe-146-100</t>
  </si>
  <si>
    <t>EC-GEO</t>
  </si>
  <si>
    <t>E1007</t>
  </si>
  <si>
    <t>The aircraft crashed into a hill in a forest 20 miles north of Nador and 12 miles from its destination as it made an approach for Melilla.</t>
  </si>
  <si>
    <t>Cabo Verde Airlines</t>
  </si>
  <si>
    <t>Sao Nicolau - Praia</t>
  </si>
  <si>
    <t>D4-CAX</t>
  </si>
  <si>
    <t>The aircraft crashed to the ground while making a final turn for landing in low clouds, reduced visibility and strong, rapidly veering wind conditions associated with the approach of a severe thunderstorm.</t>
  </si>
  <si>
    <t>Lionair</t>
  </si>
  <si>
    <t>Jaffna - Colombo</t>
  </si>
  <si>
    <t>EW-46465</t>
  </si>
  <si>
    <t>Ten minutes after taking off from Jaffna, the plane disappeared from radar. The aircraft crashed into the sea 35 nm north of Mannar. The plane was shot down by LTTE (Liberation Tigers of Tamil Eelam) rebels.</t>
  </si>
  <si>
    <t>Sighteeing</t>
  </si>
  <si>
    <t>YV-611C</t>
  </si>
  <si>
    <t>The sightseeing plane, after a flight over Angel Falls, crashed short of the runway into a swamp.</t>
  </si>
  <si>
    <t>Congo Airline</t>
  </si>
  <si>
    <t>Kindu - Kinshasa</t>
  </si>
  <si>
    <t>Boeing B-727-30</t>
  </si>
  <si>
    <t>9Q-CSG</t>
  </si>
  <si>
    <t>18369/125</t>
  </si>
  <si>
    <t>The aircraft crashed into the jungle after the rear engine was hit by a Russian  SA-7 missile, fired by Tutsi rebel forces shortly after the plane took off from Kindu Airport bound for Kinshasa.</t>
  </si>
  <si>
    <t>Ararat Avia</t>
  </si>
  <si>
    <t>Yerevan - Krasnodar</t>
  </si>
  <si>
    <t>EK-88272</t>
  </si>
  <si>
    <t>While attempting to take off, the aircraft struck a military bus as it crossed the runway.</t>
  </si>
  <si>
    <t>Capital Taxi Aereo</t>
  </si>
  <si>
    <t>Teresina - Fortaleza</t>
  </si>
  <si>
    <t>PT-WKH</t>
  </si>
  <si>
    <t>The cargo was on approach when it struck electrical cables and crashed into a house.</t>
  </si>
  <si>
    <t>TanaMana Aviation</t>
  </si>
  <si>
    <t>Britten-Norman BN-2A-3 Islander</t>
  </si>
  <si>
    <t>5Y-ANV</t>
  </si>
  <si>
    <t>Crashed in the Rwenzori mountains.</t>
  </si>
  <si>
    <t>Living Water Teaching Ministries Charter</t>
  </si>
  <si>
    <t>Plaa Grande - Quetzaltenango</t>
  </si>
  <si>
    <t>N3FY</t>
  </si>
  <si>
    <t>The aircraft crashed into mountainous terrain in fog and rain 44 minutes after leaving Playa Grande, Guatemala. The plane was returning from doing a medical clinifor 3 days in the remote jungles of Playa Grande where no one had seen a doctor before.</t>
  </si>
  <si>
    <t>Krasnoyarsk - Mirny</t>
  </si>
  <si>
    <t>RA-12955</t>
  </si>
  <si>
    <t>The aircraft, carrying freight and seven passengers, crashed and burned, 25 km from Krasnoyarsk, 4 minutes after taking off in a snowstorm.</t>
  </si>
  <si>
    <t>Paradise Air</t>
  </si>
  <si>
    <t>Cessna 207 Skywagon</t>
  </si>
  <si>
    <t>RP-C606</t>
  </si>
  <si>
    <t>207-00105</t>
  </si>
  <si>
    <t>Crashed during a fourth visual approach attempt to Airai Airport in heavy rain.</t>
  </si>
  <si>
    <t>Brunswick, GA - Annapolis, MD</t>
  </si>
  <si>
    <t>Burgess RV-6 experimental</t>
  </si>
  <si>
    <t>N956DB</t>
  </si>
  <si>
    <t>The homebuilt plane was attempting to land at Lee Airport in Maryland when it crashed into Beard's Creek.  coming to rest  inverted in 18 feet of water. Actor, William Gardner Knight, 56, who was piloting the aircraft was killed. The pilot's failure to maintain adequate altitude/clearance from the trees. Contributing to the accident was the pilot's unfamiliarity with the geographilocation and dark night conditions.</t>
  </si>
  <si>
    <t>Regency Express Air</t>
  </si>
  <si>
    <t>Vancouver - Victoria</t>
  </si>
  <si>
    <t>N9352B</t>
  </si>
  <si>
    <t>208B-0061</t>
  </si>
  <si>
    <t>While en route, the cargo plane made a right turn in the vicinity of Beaver Point, and began to head towards high ground north of the Victoria airport. The aircraft then began a gradual, descending turn to the left in a southeasterly direction before striking trees near Mount Tuam peak.  The crew would have encountered the lower ceiling in the vicinity of Beaver Point. This lower layer of cloud would have restricted the crew's view of the ground lighting and reduced the ambient lighting available to navigate by visual means. With the loss of ground references, it is unlikely that the crew would have been able to perceive the divergence of the aircraft's flight path away from its intended track by visual means. The crew was unable to maintain separation between the aircraft and the terrain by visual means.</t>
  </si>
  <si>
    <t>Windshear or strong crosswinds caused the aircraft to crash as it was taking off.</t>
  </si>
  <si>
    <t>Yates Aviation</t>
  </si>
  <si>
    <t>Mena, AR - Texarcana, TX</t>
  </si>
  <si>
    <t>Cessna 501 Citation I SP</t>
  </si>
  <si>
    <t>N501EZ</t>
  </si>
  <si>
    <t>501-0058</t>
  </si>
  <si>
    <t>On a positioning flight, the aircrafted rolled over and crashed inverted 17 miles south of the airport it took off from. The pilot's in flight loss of control for undetermined reasons.</t>
  </si>
  <si>
    <t>Air Satellite</t>
  </si>
  <si>
    <t>Point-Lebel - Rimouski</t>
  </si>
  <si>
    <t>Britten-Norman Trislander</t>
  </si>
  <si>
    <t>C-FCVK</t>
  </si>
  <si>
    <t>The aircraft crashed into the St. Lawrence River in shallow water, 2km from the runway after taking off from Point-Lebel.</t>
  </si>
  <si>
    <t>Yangon - Sittwe</t>
  </si>
  <si>
    <t>XY-AEO</t>
  </si>
  <si>
    <t>The aircraft, carrying freight, flew into the side of a fog covered ridge, 8 km E of Sittwe, while on approach to Sittwe.</t>
  </si>
  <si>
    <t>Bangkok - Surat Thani</t>
  </si>
  <si>
    <t>Airbus A-310-204</t>
  </si>
  <si>
    <t>HS-TIA</t>
  </si>
  <si>
    <t>The plane crashed 2 miles southwest of Surat Thani Airport. The accident occurred in poor visibility and heavy rain. After a third landing attempt, the plane could not gain altitude and crashed into a paddy field. First reports suggest the aircraft stalled and pancaked into the ground tail first. Spatial disorientation when the nose pitched up sharply during a nighttime approach in stormy weather.</t>
  </si>
  <si>
    <t>Khors Aircompany</t>
  </si>
  <si>
    <t>UR-11319</t>
  </si>
  <si>
    <t>The leased aircraft was shot down by UNITA rebels as it flew at FL 150 carrying relief supplies.</t>
  </si>
  <si>
    <t>Zanex</t>
  </si>
  <si>
    <t>Luanda - Saurimo</t>
  </si>
  <si>
    <t>Antonov 12</t>
  </si>
  <si>
    <t>S9-SAT</t>
  </si>
  <si>
    <t>After encountering a vehicle on the runway, the crew attempted a go-around but the aircraft touched down in a nose-high attitude and crashed.</t>
  </si>
  <si>
    <t>BogotÃ¡ - MedellÃ­n</t>
  </si>
  <si>
    <t>Antonov 32B</t>
  </si>
  <si>
    <t>HK-3930X</t>
  </si>
  <si>
    <t>The cargo plane crashed in fog and poor visibility while attempting to land.</t>
  </si>
  <si>
    <t>Huambo - Saurimo</t>
  </si>
  <si>
    <t>Lockheed Martin L-100-30 Hercules</t>
  </si>
  <si>
    <t>S9-CAO</t>
  </si>
  <si>
    <t>The plane crashed in dense jungle, 25 km from the departure town of Huambo. Heavy fighting was reported between government forces and UNITA rebels at the time of the crash.</t>
  </si>
  <si>
    <t>Transafrik - United Nations Charter</t>
  </si>
  <si>
    <t>D2-EHD</t>
  </si>
  <si>
    <t>he United Nations-chartered plane was shot down by UNITA rebels, 20 minutes after takeoff from Huambo.</t>
  </si>
  <si>
    <t>Channel Express</t>
  </si>
  <si>
    <t>London - Guernsey</t>
  </si>
  <si>
    <t>G-CHNL</t>
  </si>
  <si>
    <t>During approach the cargo planel,assumed a nose-high attitude, stalled, hit a house and crashed into a field short of the runway. The aircraft was operated outside the load and balance limitations</t>
  </si>
  <si>
    <t>Military - German Air National Guard</t>
  </si>
  <si>
    <t>59-1452</t>
  </si>
  <si>
    <t>17940/355</t>
  </si>
  <si>
    <t>After completing an air refueling mission the plane pitched upward, stalled and crashed.</t>
  </si>
  <si>
    <t>Kelowna Flightcraft Air Charter</t>
  </si>
  <si>
    <t>C-GWUG</t>
  </si>
  <si>
    <t>Shortly after taking off, the cargo plane began to lose altitude until it hit trees, went off a cliff and crashed to a valley floor. The accident flight was not conducted in accordance with the night obstacle clearance requirements of Canadian Aviation Regulation. The Kelowna Flightcraft company operations manual did not reflect the restrictive conditions imposed on night visual flight rules (VFR) flight by CAR 705.32. Such information might have prevented the accident by ensuring the crew's awareness of those night obstacle clearance standards.</t>
  </si>
  <si>
    <t>Uzu Air</t>
  </si>
  <si>
    <t>Horn Island - Coconut Island</t>
  </si>
  <si>
    <t>Britten Norman BN-2A-26</t>
  </si>
  <si>
    <t>VH-XFF</t>
  </si>
  <si>
    <t>After initiating a goaround, the aircraft veered left and commenced a shallow climb before suddenly rolling right and descending steeply onto a tidal flat. The pilot initiated a go-around from final approach because of a vehicle on the airstrip. The left propeller showed little evidence of rotation damage. The reason for a possible loss of left engine power could not be determined. For reasons that could not be established, the pilot lost control of the aircraft at a low height.</t>
  </si>
  <si>
    <t>Necon Air</t>
  </si>
  <si>
    <t>Jumla - Nepalgunj</t>
  </si>
  <si>
    <t>9N-ADA</t>
  </si>
  <si>
    <t>While taking off the aircraft stalled, crashed and caught fire. Incorrectly set flaps for takeoff.</t>
  </si>
  <si>
    <t>Fuerza AÃ©rea Nicaragua</t>
  </si>
  <si>
    <t>Managua - Bluefields</t>
  </si>
  <si>
    <t>The plane, on a relief mission to Bluefields was waved off from landing because of a blocked runway. While navigating around for another landing attempt, the aircraft crashed into mountainous terrain.</t>
  </si>
  <si>
    <t>Savannair</t>
  </si>
  <si>
    <t>EL-ASS</t>
  </si>
  <si>
    <t>The plane was on a flight to Lucapa, when it was forced to return to Luanda due to engine trouble. While approaching Luanda, the aircraft crashed into the Cazenga district of Luanda destroying five houses.</t>
  </si>
  <si>
    <t>Airlink</t>
  </si>
  <si>
    <t>Hoskins - Kandrian</t>
  </si>
  <si>
    <t>P2-ALH</t>
  </si>
  <si>
    <t>The aircraft crashed 15 minutes after taking off from Hoskins en route to Kandrian. The aircraft broke-up in midair after encountering severe weather and crashed into a oil palm plantation in flat terrain.</t>
  </si>
  <si>
    <t>Air Karibu</t>
  </si>
  <si>
    <t>Kinshasa - Mbandaka</t>
  </si>
  <si>
    <t>9Q-CDI</t>
  </si>
  <si>
    <t>After taking off, the cargo plane lost the No. 3 engine. The crew tried to return to the airport but the plane lost altitude and crashed.</t>
  </si>
  <si>
    <t>Tonopath - Bishop</t>
  </si>
  <si>
    <t>N205RA</t>
  </si>
  <si>
    <t>U-205</t>
  </si>
  <si>
    <t>The cargo plane crashed into a mountain en route. The pilot's failure to follow procedures and directives and his failure to maintain clearance from mountainous terrain.</t>
  </si>
  <si>
    <t>Chengdu - Wenzhou</t>
  </si>
  <si>
    <t>B-2622</t>
  </si>
  <si>
    <t>90A-846</t>
  </si>
  <si>
    <t>The aircraft was on a flight from Chengdu to Wenzhou when it crashed into a field while on approach to Wenzhou Airport. Witnesses saw the plane nose-dive into the ground from an altitude of 2,300 feet and explode. A self-locking nut, other than a castle nut with cotter pin as specified, had been installed at the bolt for connection between the pull rod and bellcranck in the elevator control system. The nut screwed off, resulting in bolt loss, which led to the loss of pitch control.</t>
  </si>
  <si>
    <t>Gwalior -  Pokhran - New Delhi</t>
  </si>
  <si>
    <t>Antonov AN-32 Transport</t>
  </si>
  <si>
    <t>K2673</t>
  </si>
  <si>
    <t>While approaching New Delhi Airport, the plane suddenly veered off its landing path and crashed into a building site and careened into a water tank reservoir. A witness said the plane came in very low and crashed, exploded and burned after severing power lines. A heavy layer of fog covered the area prior to the crash. The crash site was 1.5 miles from the airport.</t>
  </si>
  <si>
    <t>ALIANSA Colombia</t>
  </si>
  <si>
    <t>Cucuta - El Yopal</t>
  </si>
  <si>
    <t>Douglas DC-3C (C-47A-DK)</t>
  </si>
  <si>
    <t>HK-337</t>
  </si>
  <si>
    <t>Crashed into Huirotico Hill. Wreckage found 4 days later.</t>
  </si>
  <si>
    <t>Provincial Airlines</t>
  </si>
  <si>
    <t>Goose Bay - Davis Inlet</t>
  </si>
  <si>
    <t>C-FWLQ</t>
  </si>
  <si>
    <t>On approach, the crew of the cargo plane descended to MDA and initiated a go-around after the runway was not seen.  On the second approach the captain descended below MDA and  the aircraft struck the ground in controlled flight 2 nm short of the runway. The aircraft was destroyed. The captain decided to descend below the minimum descent altitude without the required visual references. After descending below MDA, both pilots were preoccupied with acquiring and maintaining visual contact with the ground and did not adequately monitor the flight instruments; thus, the aircraft flew into the ice.</t>
  </si>
  <si>
    <t>ManacÃ¡ TÃ¡xi AÃ©reo</t>
  </si>
  <si>
    <t>PT-LEM</t>
  </si>
  <si>
    <t>24-270</t>
  </si>
  <si>
    <t>The pilot-in-command lost control during touch-and-go landing and crashed.</t>
  </si>
  <si>
    <t>Adana - Ciddah</t>
  </si>
  <si>
    <t>Boeing 737-4Q8</t>
  </si>
  <si>
    <t>TC-JEP</t>
  </si>
  <si>
    <t>25378/2732</t>
  </si>
  <si>
    <t>The aircraft departed Adana to pick up Turkish pilgrims. The plane crashed 9 minutes after taking off in poor weather conditions. Severe weather probably contributed to the cause of the accident. Pitot anti-icing system was probably not activated because of missed checklist items. The crew failed to recognize the cause of erratiairspeed indications and failed to use other cockpit indications for control and recovery of the aircraft.</t>
  </si>
  <si>
    <t>Bucaramanga - Malaga</t>
  </si>
  <si>
    <t>HK-2760</t>
  </si>
  <si>
    <t>The aircraft crashed into La Caida Hill in fog, 10 minutes from its destination. The aircraft was off course.</t>
  </si>
  <si>
    <t>Korean Air</t>
  </si>
  <si>
    <t>Shanghi, China - Seoul, Korea</t>
  </si>
  <si>
    <t>HL-7373</t>
  </si>
  <si>
    <t>48409/490</t>
  </si>
  <si>
    <t>Shortly after taking off  and after getting into a disagreement with the first officer about the planes altitude, the captain pushed down on the control column and the plane entered a rapid descent. Both crew members tried to recover from the dive but were unable to gain control and the plane crashed into the ground and was destroyed.</t>
  </si>
  <si>
    <t>EspÃ­rita Santo - Port Vila</t>
  </si>
  <si>
    <t>YJ-RV9</t>
  </si>
  <si>
    <t>Crashed into the ocean during a heavy rain. It is reported that the flight had appeared to be proceeding normally until impact with the water.</t>
  </si>
  <si>
    <t>Military - Malaysian Air Force</t>
  </si>
  <si>
    <t>de Havilland Canada DHC-4A</t>
  </si>
  <si>
    <t>M21-05</t>
  </si>
  <si>
    <t>Crashed while attempting to take off.</t>
  </si>
  <si>
    <t>Malindi Air Services</t>
  </si>
  <si>
    <t>Ol Kiombo - Mara Sika AS</t>
  </si>
  <si>
    <t>5Y-LET</t>
  </si>
  <si>
    <t>Failed to gain altitude while taking off and crashed. The plane was on a positioning flight to pick up passengers.</t>
  </si>
  <si>
    <t>Dallas-Fort Worth - Little Rock</t>
  </si>
  <si>
    <t>N215AA</t>
  </si>
  <si>
    <t>49163/1111</t>
  </si>
  <si>
    <t>The plane was on a flight from Dallas/Fort Worth, Texas to Little Rock, Arkansas. While attempting to land at Little Rock Airport, the flight encountered heavy thunderstorms, rain and strong winds. The aircraft landed fast and hard, skidded off the end of the runway and struck a landing light tower, breaking into three parts and bursting into flames. Crew's decision to continue the approach despite severe thunderstorms in the area and crosswinds that  exceeded American Airlines' guidelines. The crew did not arm the automatispoiler system before landing or manually deploy the spoilers after touchdown. Fatigue, the crew had been awake for nearly 16 hours.</t>
  </si>
  <si>
    <t>Kassala - Khartoum</t>
  </si>
  <si>
    <t>PacifiAirways</t>
  </si>
  <si>
    <t>RP-C471</t>
  </si>
  <si>
    <t>Air Taxi - Coastal Helicopters Inc.</t>
  </si>
  <si>
    <t>Eurocopter AS-350BA</t>
  </si>
  <si>
    <t>N6099S</t>
  </si>
  <si>
    <t>The sightseeing helicopter impacted a glacier.The pilot's continued VFR flight into adverse weather, spatial disorientation, and failure to maintain aircraft control. Factors associated with the accident were pressure by the company to continue flights in marginal weather, and the 'flat' lighting leading to whiteout conditions.</t>
  </si>
  <si>
    <t>Nadzab - Goroka</t>
  </si>
  <si>
    <t>P2-ALX</t>
  </si>
  <si>
    <t>The aircraft was 19 miles or six minutes out of Goroka when it crashed into a hillside. At the time of the crash, the pilot was in routine communication with Goroka and gave no indications of any problems.</t>
  </si>
  <si>
    <t>Blue Water Aviation Services</t>
  </si>
  <si>
    <t>C-FIFP</t>
  </si>
  <si>
    <t>Nightexpress</t>
  </si>
  <si>
    <t>London, England - Frankfort, Germany</t>
  </si>
  <si>
    <t>D-IBEX</t>
  </si>
  <si>
    <t>U- 45</t>
  </si>
  <si>
    <t>The cargo plane lost both engines while on approach and crashed into a wooded area. Improper maintenace caused the engine failure. The crew did not follow company procedures.</t>
  </si>
  <si>
    <t>LANC Colombia</t>
  </si>
  <si>
    <t>HK-1776</t>
  </si>
  <si>
    <t>45499/1011</t>
  </si>
  <si>
    <t>The aircraft developed engine trouble shortly after taking off and returned to the airport. The plane made a steep descent and struck an embankment of the Guatiquia River.</t>
  </si>
  <si>
    <t>Lufthansa Cargo Airlines</t>
  </si>
  <si>
    <t>Kathmandu - New Delhi</t>
  </si>
  <si>
    <t>Boeing 727-243F</t>
  </si>
  <si>
    <t>VT-LCI</t>
  </si>
  <si>
    <t>22168/1770</t>
  </si>
  <si>
    <t>The cargo plane crashed into the Champadevi mountains at an altitude of 7,500 ft. The plane was flying too low.  Failure to the adhere to Standard Instrument Departure Procedure by the crew and failure of the controllers to warn the flight.</t>
  </si>
  <si>
    <t>Aero Jet Express</t>
  </si>
  <si>
    <t>Los Mochis - Toluca</t>
  </si>
  <si>
    <t>Hawker Siddeley HS-125</t>
  </si>
  <si>
    <t>XA-TAL</t>
  </si>
  <si>
    <t>While on approach, the cargo plane hit a wall, 400 meters short of the runway.</t>
  </si>
  <si>
    <t>Fairfield, N.J. - Martha's Vineyard, MA</t>
  </si>
  <si>
    <t>Piper PA-32-R301 Saratoga II HP</t>
  </si>
  <si>
    <t>N9253N</t>
  </si>
  <si>
    <t>The aircraft, piloted by John F. Kennedy Jr., 38, crashed into the sea approximately 34 miles west of Martha's Vineyard while en route from Fairfield, New Jersey to Martha's Vineyard, Massachusetts. Killed along with Kennedy were his wife Carolyn and her sister Lauren Bessette. Kennedy's failure to maintain control of the airplane during a descent over water at night, which was a result of spatial disorientation. Contributing factors in the accident were haze, and the dark night.</t>
  </si>
  <si>
    <t>La Costena</t>
  </si>
  <si>
    <t>YN-CED</t>
  </si>
  <si>
    <t>208B-0341</t>
  </si>
  <si>
    <t>Crashed into a hill at 2,000 ft. while flying VFR in low clouds and rain while approaching Bluefields. The pilot-in-command descended below safe minimum height of 2,700 ft.</t>
  </si>
  <si>
    <t>Tokyo, Japan - Chitose, Japan</t>
  </si>
  <si>
    <t>Two minutes after taking off from Haneda Airport, a man carrying a knife forced a flight attendant to take him in the cockpit of the plane.  A fan of computer flight-simulation games, he stated he just wanted to fly a real plane.  After forcing the co-pilot out of the cockpit he ordered the captain to fly to a U.S. Air Force base in western Tokyo. When he refused, he stabbed the captain and seized the controls. After a sudden drop in altitude, the co-pilot and an off duty crew member entered the cockpit and overpowered the hijacker.  A one point the plane plunged to within 984 feet of the ground. The plane ultimately  landed safely but the captain died of his injuries.</t>
  </si>
  <si>
    <t>N5382W</t>
  </si>
  <si>
    <t>The plane crashed into Patascoy mountain at 7,000 ft. on a reconnaissance flight over drug producing areas.</t>
  </si>
  <si>
    <t>Air Fiji</t>
  </si>
  <si>
    <t>Nausori - Nadi</t>
  </si>
  <si>
    <t>DQ-AFN</t>
  </si>
  <si>
    <t>The plane crashed into a mountainside at an altitude of about 1,800 feet about 15 minutes after taking off from Nausori Airport bound for Nadi International Airport. The plane was observed by witnesses flying low prior to the crash. The wreckage indicated the aircraft descended until the right wing hit a line of trees at the 1,300 ft. elevation. It was determined the captain had insufficient sleep prior to the flight and had consumed an  excessive amount  antihistamine both of which may have influenced his performance. Published operational standards by Air Fiji, inadequate for the particular type of aircraft.</t>
  </si>
  <si>
    <t>Sky Diving</t>
  </si>
  <si>
    <t>Beech King Air 65-A90</t>
  </si>
  <si>
    <t>N518DM</t>
  </si>
  <si>
    <t>LJ-251</t>
  </si>
  <si>
    <t>The aircraft, which was carrying members of a skydiving club, crashed shortly after taking off from Marine City Airport. Witnesses reported the plane banked hard to the right and flew into the ground. The aircraft was destroyed by fire. The pilot's failure to maintain adequate airspeed, which resulted in a stall, inflight loss of control and collision with the ground.</t>
  </si>
  <si>
    <t>TACV-Cabo Verde Airlines</t>
  </si>
  <si>
    <t>Sao Vicente - Santo Antao</t>
  </si>
  <si>
    <t>D4-CBC</t>
  </si>
  <si>
    <t>The aircraft, which was chartered from the Cape Verde Coast Guard, crashed into a cliff near Ponta do Sol airfield in the Cape Verde Islands in fog and rain. The plane was returning to the island of Sao Vicente where it originally departed  due to poor weather conditions over the destination city. The pilot possibly lost visibility due to the fog and rain and crashed into a cliff in Santo Antao.</t>
  </si>
  <si>
    <t>Regionnair</t>
  </si>
  <si>
    <t>Port-Menier - Sept-Iles</t>
  </si>
  <si>
    <t>C-FLIH</t>
  </si>
  <si>
    <t>UE-347</t>
  </si>
  <si>
    <t>Crashed after being cleared to land on Runway 31 using a straight-in approach at Sept-ÃŽles Airport. The crew descended the aircraft well below safe minimum altitude while in instrument meteorological conditions and without having established any visual contact with the runway environment.</t>
  </si>
  <si>
    <t>B-150</t>
  </si>
  <si>
    <t>48468/518</t>
  </si>
  <si>
    <t>Uni Air</t>
  </si>
  <si>
    <t>Taipei - Hualian</t>
  </si>
  <si>
    <t>McDonnell Douglas MD-90-30</t>
  </si>
  <si>
    <t>B-17912</t>
  </si>
  <si>
    <t>53536/2160</t>
  </si>
  <si>
    <t>A fire in the front portion of the cabin, in the overhead luggage compartment, caused thick black smoke to accumulate in the cabin.  Accidental ignition of gas taken aboard in 2 bleach and softner bottles, stored in a overhead locker.</t>
  </si>
  <si>
    <t>Uzbekistan Airways</t>
  </si>
  <si>
    <t>Tashkent - Turtkul</t>
  </si>
  <si>
    <t>UK-87848</t>
  </si>
  <si>
    <t>The aircraft struck power lines 2,000m past the end of the runway after a second attempted go-around.</t>
  </si>
  <si>
    <t>LAPA, Lineas Aereas Privadas Argentinas</t>
  </si>
  <si>
    <t>Buenos Aires - Cordoba</t>
  </si>
  <si>
    <t>Boeing B-737-204C</t>
  </si>
  <si>
    <t>LV-WRZ</t>
  </si>
  <si>
    <t>20389/251</t>
  </si>
  <si>
    <t>While attempting to take off from Jorge Newberry airport, the crew aborted takeoff, overran the runway, skidded across a service road and crashed into several cars and into a golf course, bursting into flames.  The crew had the wrong flap selection for takeoff.</t>
  </si>
  <si>
    <t>Northern Air (Tanzania)</t>
  </si>
  <si>
    <t>Serener Airstrip - Kilimanjaro IAP</t>
  </si>
  <si>
    <t>5HNAT</t>
  </si>
  <si>
    <t>A plane carrying American tourists on a sightseeing tour from Serengeti National Park to Kilimanjaro Airport, crashed on the southeastern slope of Mount Meru at about the 3,000 ft. level. The aircraft hit a tree and then crashed into a ravine along the mountainside. There was poor visibility in the area at the time of the accident.</t>
  </si>
  <si>
    <t>Edinburgh Air Charter</t>
  </si>
  <si>
    <t>Glasgow - Aberdeen</t>
  </si>
  <si>
    <t>Cessna 404 Titan Ambassador</t>
  </si>
  <si>
    <t>G-ILGW</t>
  </si>
  <si>
    <t>404-0690</t>
  </si>
  <si>
    <t>Shortly after takeoff  the plane was observed going into a right bank after which it crashed and burned. Catastrophifailure of the left engine. The pilot then, mistakenly, feathered the right engine. This resulted in total loss of power and loss of control of the aircraft.</t>
  </si>
  <si>
    <t>Air Taxi - New England Airlines</t>
  </si>
  <si>
    <t>Westerly, RI - Block Island, RI</t>
  </si>
  <si>
    <t>N4830S</t>
  </si>
  <si>
    <t>32-1261</t>
  </si>
  <si>
    <t>After taking off, the airplane banked to the left, descended, and impacted terrain in an open field about 200 ft. beyond the departure end of the runway. The pilot's loss of control of the airplane during a turn.</t>
  </si>
  <si>
    <t>Pokhara - Kathmandu</t>
  </si>
  <si>
    <t>Hawker Siddeley HS-748-501 Super 2B</t>
  </si>
  <si>
    <t>9N-AEG</t>
  </si>
  <si>
    <t>While on approach to Tribhuvan International Airport, the aircraft struck a telecommunication tower with its left wing and crashed onto slopes of a wooded area, 6 miles southwest of the airport.</t>
  </si>
  <si>
    <t>Greek Government</t>
  </si>
  <si>
    <t>Athens - Bucharest</t>
  </si>
  <si>
    <t>Dassault Falcon 900B</t>
  </si>
  <si>
    <t>SX-ECH</t>
  </si>
  <si>
    <t>Experienced pitch oscillations during descent and crashed while landing. Inadequate risk assessment of the pitch feel malfunctions. Overriding of the A/P on the pitch channel by the crew.</t>
  </si>
  <si>
    <t>Norte Jet TÃ¡xi AÃ©reo</t>
  </si>
  <si>
    <t>Belem - Monte Dourado</t>
  </si>
  <si>
    <t>PT-ODK</t>
  </si>
  <si>
    <t>The cargo plane crashed while on approach.</t>
  </si>
  <si>
    <t>The plane crashed just after maintenance personell replaced parts and were testing the plane.</t>
  </si>
  <si>
    <t>Big Island Airlines</t>
  </si>
  <si>
    <t>N411WL</t>
  </si>
  <si>
    <t>31-8352039</t>
  </si>
  <si>
    <t>The sightseeing plane crashed on the northeast slopes of Mauna Loa volcano on the island of Hawaii at an altitude of about 10,500 feet. The pilot's decision to continue visual flight into instrument meteorological conditions (IMC) in an area of cloud-covered mountainous terrain. Contributing to the accident were the pilot's failure to properly navigate and his disregard for standard operating procedures, including flying into IMC while on a visual flight rules flight plan and failure to obtain a current preflight weather briefing.</t>
  </si>
  <si>
    <t>Aramco Associated Company</t>
  </si>
  <si>
    <t>Bell 214ST helicopter</t>
  </si>
  <si>
    <t>N704H</t>
  </si>
  <si>
    <t>The helicopter, crashed into the water shortly after liftoff from the 88 foot tall helideck located 35 miles offshore. The landing was soft and gentle but the helicopter rolled over inverted in the water.</t>
  </si>
  <si>
    <t>Avioriprese Jet Executive</t>
  </si>
  <si>
    <t>Napoli - Genoa</t>
  </si>
  <si>
    <t>I-AVJG</t>
  </si>
  <si>
    <t>35-189</t>
  </si>
  <si>
    <t>Crashed on approach in low clouds, rain and low visibility.</t>
  </si>
  <si>
    <t>Military - Venezuelan Army</t>
  </si>
  <si>
    <t>La Carlota - Acarigua</t>
  </si>
  <si>
    <t>EV-8012</t>
  </si>
  <si>
    <t>Crashed during a rainstorm.</t>
  </si>
  <si>
    <t>Orlando, FL - Dallas, TX</t>
  </si>
  <si>
    <t>Gates Learjet 35</t>
  </si>
  <si>
    <t>N47BA</t>
  </si>
  <si>
    <t>The plane scheduled to fly from Orlando, Florida to Dallas, Texas flew out of control for 1,500 miles before nose-diving into a grassy farm field in South Dakota, after running out of fuel. The plane's altitude varied between 22,000 and 51,000 feet during the flight. A possible pressurization failure, as indicated by frosted windows, observed by fighter jet pilots trailing the plane, may have killed all aboard. Pro golfer, Payne Stewart, 42, killed. Incapacitation of the flight crewmembers as a result of their failure to receive supplemental oxygen following a loss of cabin pressurization, for undetermined reasons.</t>
  </si>
  <si>
    <t>New York City - Cairo</t>
  </si>
  <si>
    <t>Boeing B-767-366ER</t>
  </si>
  <si>
    <t>SU-GAP</t>
  </si>
  <si>
    <t>24542/282</t>
  </si>
  <si>
    <t>The plane took off from JFK at 1:19 a.m. bound for Cairo, Egypt. Thirty-three minutes later, after attaining an altitude of 33,000 feet, it was observed on radar in an extremely rapid descent. The aircraft was observed in a 66 degree dive at 483 knots. The descent continued to 16,700 feet after which the aircraft climbed to 24,000 ft.   After that, the plane began a second dive and broke up at around 10,000 ft. crashing into the AtlantiOcean, 60 miles southeast of Nantucket Island.  The aircraft was named Thutmosis III. The accident was caused by the relief first officer's flight control inputs which caused the airplane's departure from normal cruise flight and subsequent impact with the AtlantiOcean. The reason for the first officer's actions were not determined by the NTSB. One could conclude the actions were deliberate in an attempt to commit suicide.</t>
  </si>
  <si>
    <t>Air Taxi - Stanley Air Taxi</t>
  </si>
  <si>
    <t>Cessna U206F</t>
  </si>
  <si>
    <t>N902CT</t>
  </si>
  <si>
    <t>U20602610</t>
  </si>
  <si>
    <t>A witness observed the aircraft approach the airstrip from the west, for landing to the east. While on final approach, power fluctuations were heard. The aircraft touched down on the approach end of the airstrip, then bounced into the air to about 20 feet. The witness then heard the pilot apply corrective power for about three to five seconds before full power was applied. Aircraft control was not maintained. The pilot's improper decision to abort the landing and flight into a box canyon were factors.</t>
  </si>
  <si>
    <t>Military - People's Liberation Army</t>
  </si>
  <si>
    <t>Shaanxi Yunshuji Y-8/Yunshuji Y-8</t>
  </si>
  <si>
    <t>31242/31243</t>
  </si>
  <si>
    <t>Two Antonov 12 planes collided in midair killing all aboard and 6 on the ground.</t>
  </si>
  <si>
    <t>Uruapan - Mexico City</t>
  </si>
  <si>
    <t>XA-TKN</t>
  </si>
  <si>
    <t>47418/570</t>
  </si>
  <si>
    <t>The plane was on a flight from Tujuana to Mexico City, with stops at Guadalajara and Uruapan. After reaching Uruapan, seventy-eight passengers deplaned.One minute after taking off from Uruapan, the crew declared an emergency without saying what was wrong. A few minutes later the plane went into a steep dive and crashed in a mountainous area 3.3 miles south of the airport. Some witnesses stated the plane was on fire before it hit the ground.</t>
  </si>
  <si>
    <t>Si Fly - U.N. charter</t>
  </si>
  <si>
    <t>Rome - Pristina</t>
  </si>
  <si>
    <t>Aerospatiale Alenia ATR-42</t>
  </si>
  <si>
    <t>F-OHFV</t>
  </si>
  <si>
    <t>The plane was on a flight from Rome, Italy to Pristina, Kosovo with a stop at Tirana, Albania. The plane disappeared from radar and crashed about 10 miles north of Pristina into a hill in poor weather. The plane was a U.N. charter flight on a routine humanitarian mission to distribute food. Lack of procedural discipline and vigilance during flight in mountainous terrain. Improper tracking by the military ATC. Crew fatigue.  Inoperable GPWS.</t>
  </si>
  <si>
    <t>DHL Aviation Africa</t>
  </si>
  <si>
    <t>Nairobi - Dar Es Salaam, Tanzania</t>
  </si>
  <si>
    <t>5Y-RAN</t>
  </si>
  <si>
    <t>208-00037</t>
  </si>
  <si>
    <t>Unable to gain altitude the cargo plane crashed back onto the runway.</t>
  </si>
  <si>
    <t>Tashkent Aircraft Production Corporation</t>
  </si>
  <si>
    <t>Moscow, Russia - Tashkent, Uzbekistan</t>
  </si>
  <si>
    <t>Ilyushin 114T</t>
  </si>
  <si>
    <t>UK-91004</t>
  </si>
  <si>
    <t>The cargo plane was taxiing for takeoff when a gust of wind caused the rudder to become fully defected to the left. The captain continued the takeoff despite suggestions from the crew to return to the gate. Shortly after lifting off the runway the plane yawed to the left and collided with the airport perimeter wall, bursting into flames.</t>
  </si>
  <si>
    <t>Charter - Flightline Charter Services</t>
  </si>
  <si>
    <t>Johannesburg, South Africa  - Oranjemund, Namibia</t>
  </si>
  <si>
    <t>ZS-OJY</t>
  </si>
  <si>
    <t>31-7405210</t>
  </si>
  <si>
    <t>Shortly after takeoff, the pilot declared an engine failure. Seconds later he stated 'We are going down sir, we are going down.' The plane crashed 2 nm to the right of Runway 29 and burst into flames.  Failure of the exhaust pipe segment which caused the right hand engine to lose power and fail. The aircraft was overloaded. The company's lack of flight operations management experience.</t>
  </si>
  <si>
    <t>Air Taxi - Grant Aviation Inc.</t>
  </si>
  <si>
    <t>N1747U</t>
  </si>
  <si>
    <t>Crashed 49 miles from the departure airport. The pilot's continued VFR flight into instrument meteorological conditions. Factors associated with the accident were low ceilings, fog, and snow-covered terrain.</t>
  </si>
  <si>
    <t>Asian Spirit</t>
  </si>
  <si>
    <t>Manila - Cauayan</t>
  </si>
  <si>
    <t>RP-C-3883</t>
  </si>
  <si>
    <t>The aircraft apparently flew into a mountainside towards the end of a flight from Manila to Cauayan in rain and poor visibility.</t>
  </si>
  <si>
    <t>College of the Ozarks</t>
  </si>
  <si>
    <t>Saint Louis - Branson</t>
  </si>
  <si>
    <t>Cessna 525 Citation</t>
  </si>
  <si>
    <t>N525KL</t>
  </si>
  <si>
    <t>525-0136</t>
  </si>
  <si>
    <t>The executive jet descended below minimums and struck the side of a hill while attempting to land at Point Lookout. The pilot descended below the minimum altitude for the segment of the GPS approach. Factors relating to the accident were low ceilings, rain, and pilot fatigue.</t>
  </si>
  <si>
    <t>Charter - Twin Air HB</t>
  </si>
  <si>
    <t>Sundsvall - Gothenburg</t>
  </si>
  <si>
    <t>SE-GDN</t>
  </si>
  <si>
    <t>31-7300948</t>
  </si>
  <si>
    <t>Two minutes after taking off the pilot was observed not following the correct flight path. When asked the pilot indicated he was having problems with his compass. He was advised to turn 90 degrees and climb as soon as possible to avoid terrain. There was no further radio contact. The plane crashed into the southern slopes of the Kvickberget mountains. The pilot was not qualified to fly at night and had 2 disorder which would have disqualified him from flying. Loss of control of the aircraft in IMC. Contributing factors were, poor weather, insufficient flight preparation, misaligned navigation system, the pilot distrusted the flight instruments and the plane was overloaded and tail-heavy.</t>
  </si>
  <si>
    <t>63-7854</t>
  </si>
  <si>
    <t>Crashed  2,900 ft. short of the runway causing extensive damage. The pilot was unable to get the aircraft airborne following the impact. Weather was below minima. Crew failed to monitor their instruments, became spatially disoriented and failed to arrest a high rate of descent. Pilot was inexperienced.</t>
  </si>
  <si>
    <t>Ponta Delgada - Horta</t>
  </si>
  <si>
    <t>British Aerospace APT</t>
  </si>
  <si>
    <t>CS-TGM</t>
  </si>
  <si>
    <t>The plane crashed 30 minutes after leaving Ponta Delgada, Sao Miguel Island bound for Horta, Faial Island in the Azores. The plane lost contact with the Horta control tower 10 minutes before it was scheduled to land.  Witnesses said the plane was flying very low before they saw the plane crash into Mount Esperanca on the island of Sao Jorge.</t>
  </si>
  <si>
    <t>Havana - Guatemala City</t>
  </si>
  <si>
    <t>F-GTDI</t>
  </si>
  <si>
    <t>46890/77</t>
  </si>
  <si>
    <t>While attempting to land at La Aurora International Airport, the aircraft overshot the runway, rolled down an embankment and crashed into houses in the La Libertad section of the city. Witnesses say the plane was unable to stop after it began its landing too far down the runway. The crew failed to initiate a go-around after overshooting on a wet runway with insufficient deceleration to make a safe stop. Leased from AOM.</t>
  </si>
  <si>
    <t>Bankair</t>
  </si>
  <si>
    <t>Opa-Locka - Marianna</t>
  </si>
  <si>
    <t>N86BE</t>
  </si>
  <si>
    <t>35-194</t>
  </si>
  <si>
    <t>While on finals the training flight pitched up, the right wing dropped, and the airplane struck trees, struck wires, caught fire on a road. The pilot's failure to maintain control of the airplane while on final approach resulting in the airplane striking trees. Factors in this accident were: improper planning of the approach, and not obtaining the proper alignment with the runway.</t>
  </si>
  <si>
    <t>Kivu Air Services</t>
  </si>
  <si>
    <t>ZS-ONT</t>
  </si>
  <si>
    <t>208B-0220</t>
  </si>
  <si>
    <t>The charter flight crashed in the Kahuzi-Biega National Park.</t>
  </si>
  <si>
    <t>London, England - Milan, Italy</t>
  </si>
  <si>
    <t>Boeing 747-2B5F</t>
  </si>
  <si>
    <t>HL-7451</t>
  </si>
  <si>
    <t>22480/448</t>
  </si>
  <si>
    <t>Shortly after taking off the ADI comparator alarm sounded three times. Shortly afterwards, the warning sounded a further two times. As the captain initiated a procedural turn to the left, the comparator warning sounded 9 more times.. The aircraft then banked left progressively and entered a descent until it struck the ground in a 40 degree nose down attitude at a high rate of speed. The pilots did not respond appropriately to the comparator warnings during the climb after takeoff from Stansted despite prompts from the flight engineer. The commander, as the handling pilot, maintained a left roll control input, rolling the aircraft to approximately 90 of left bank and there was no control input to correct the pitch attitude throughout the turn. The first officer either did not monitor the aircraft attitude during the climbing turn or, having done so, did not alert the commander to the extreme unsafe attitude that developed.</t>
  </si>
  <si>
    <t>Airbus A300B2-101</t>
  </si>
  <si>
    <t>VT-EDW</t>
  </si>
  <si>
    <t>The plane was hijacked and subsequently flown to Amritsar, India, Lahore, Pakistan, al-Minhar Air Base, Dubai and Kandahar, Afghanistan. The hijacking lasted 7 days. One crewmember was killed.</t>
  </si>
  <si>
    <t>Havana - Valencia</t>
  </si>
  <si>
    <t>CU-T1285</t>
  </si>
  <si>
    <t>While on approach, after circling for 40 minutes and 5 miles from Valencia Airport,  the aircraft crashed into the Tocuyito mountain range and exploded in flames. The airport at Valencia was being used as operations at Simon Bolivar International Airport, Caracas had been disrupted by flooding in the region.</t>
  </si>
  <si>
    <t>Skyline Airways</t>
  </si>
  <si>
    <t>Simara - Kathmandu</t>
  </si>
  <si>
    <t>9N-AFL</t>
  </si>
  <si>
    <t>The aircraft crashed 5 minutes after taking off from Simara.  The aircraft was observed not following the usual route into the mountains.</t>
  </si>
  <si>
    <t>Ecuato Guineana de Aviacion</t>
  </si>
  <si>
    <t>Kiev, Russia - Tehran, Iran</t>
  </si>
  <si>
    <t>Antonov 28</t>
  </si>
  <si>
    <t>3C-JJI</t>
  </si>
  <si>
    <t>While on a positioning flight the aircraft crashed into the Black Sea after stating they were diverting to Ankara Turkey.</t>
  </si>
  <si>
    <t>5N-AXL</t>
  </si>
  <si>
    <t>110-455</t>
  </si>
  <si>
    <t>During a visual approach the aircraft stalled and pancaked 400 ft. short of the runway.</t>
  </si>
  <si>
    <t>Crossair</t>
  </si>
  <si>
    <t>ZÃ¼rich - Dresden</t>
  </si>
  <si>
    <t>HB-AKK</t>
  </si>
  <si>
    <t>The aircraft crashed shortly after taking off, 8 km from the airport in light rain. After departing, the captain turned the aircraft to the right instead of to the left. The first officer advised the captain he should be turning right and ATC also asked about the direction taken. ATC then cleared the aircraft for a right turn. Soon after, the pitch decreased rapidly accompanied by a marked speed increase and plane entered a high speed, high-rate, spiral descent and crashed into an open field. The flight crew reacted inappropriately to the change in departure clearance SID ZUE 1Y by ATC. The first officer made an entry in the FMS, without being instructed to do so by the commander, which related to the change to the SID ZUE 1 standard instrument departure. In doing so, he omitted to select a turn direction. The captain dispensed with use of the autopilot under instrument flight conditions and during the work-intensive climb phase of the flight. The captain took the aircraft into a spiral dive to the right because, with a probability bordering on certainty, he had lost spatial orientation. The first officer took only inadequate measures to prevent or recover from the spiral dive.</t>
  </si>
  <si>
    <t>Avisto</t>
  </si>
  <si>
    <t>Tripoli IAP - Marsa el-Brega</t>
  </si>
  <si>
    <t>HB-AAM</t>
  </si>
  <si>
    <t>SH-3763</t>
  </si>
  <si>
    <t>The aircraft was on a flight from Tripoli to Marsa el-Brega Libya ferrying oil workers. As the twin engine plane approached Marsa El-Brega, the crew experienced a double engine failure and ditched into the sea. Failure of the crew to use the anti-icing system which led to the ingestion of melting ice into both engines causing failure of both engines.</t>
  </si>
  <si>
    <t>San Jose - Tortuguero</t>
  </si>
  <si>
    <t>YS-09-C</t>
  </si>
  <si>
    <t>The aircraft was not able to maintain altitude after taking off and crashed into a house. The aircraft was overloaded. Lack of safety instruction to passengers. Flaps not properly selected. Took off with out clearance.</t>
  </si>
  <si>
    <t>Top Air - Air Taxi</t>
  </si>
  <si>
    <t>Ankara - Istanbul</t>
  </si>
  <si>
    <t>The aircraft crashed near a pond 25 km from Cubuk, 20 minutes after taking off. Failure to use de-icing and poor weather was to blame.</t>
  </si>
  <si>
    <t>Kenya Airways</t>
  </si>
  <si>
    <t>Abidjan - Lagos</t>
  </si>
  <si>
    <t>AirbusA310-304</t>
  </si>
  <si>
    <t>5Y-BEN</t>
  </si>
  <si>
    <t>The aircraft crashed into the AtlantiOcean three minutes after taking off from Felix Houphouet-Boigny Airport.  A few seconds after lifting off the ground the stall warning sounded and continued for about 20 seconds until it was manually turned off by the crew. Three seconds later the plane impacted the water. The pilot's response to an alarm that inaccurately indicated the plane had stalled. The pilot failed to complete established procedure for such an emergency. Takeoff conditions also contributed to the accident, which occurred at night, hampering the crew's ability to judge the plane's distance from the sea.</t>
  </si>
  <si>
    <t>Military - Centrafricain Airlines</t>
  </si>
  <si>
    <t>Pepa, Congo - Kigali, Rwanda</t>
  </si>
  <si>
    <t>TL-ACM</t>
  </si>
  <si>
    <t>The military flight crashed after losing its engines after striking birds,unable to return to land.</t>
  </si>
  <si>
    <t>Cagayancillo - Puerto Princesa</t>
  </si>
  <si>
    <t>GAF Nomad N-22C</t>
  </si>
  <si>
    <t>N286</t>
  </si>
  <si>
    <t>Engine problems forced the pilot to return to the airport. However, he overshot the runway and crashed into the sea. One passenger was rescued by fishermen. Major General Santiago Madrid, chief of the southwestern military command, killed.</t>
  </si>
  <si>
    <t>Puerto Vallarta - San Francisco</t>
  </si>
  <si>
    <t>McDonnell Douglas MD-83</t>
  </si>
  <si>
    <t>N963AS</t>
  </si>
  <si>
    <t>53077/1995</t>
  </si>
  <si>
    <t>The aircraft crashed into the PacifiOcean south of Point Mugu in 650 ft. feet of water while en route from Puerto Vallarta to San Francisco. Radio transmissions from the plane indicated the pilots were struggling with a jammed stabilizer for the last 11 minutes of the flight before nose-diving into the sea. While preparing to make an emergency landing at Los Angeles International Airport control was lost and the MD-83 was seen in a nose-down attitude, spinning and tumbling in a continuous roll, inverted, before it impacted the sea.  Loss of airplane pitch control resulting from in-flight failure of the horizontal stabilizer trim system jackscrew assembly's acme nut thread. The component failed because of excessive wear resulting from Alaska Airlines' insufficient lubrication of the jackscrew assembly. Contributing to the accident were Alaska Airlines' extended lubrication interval and the Federal Aviation Administration's approval of that extension, which increased the likelihood that a missed or inadequate lubrication would result in excessive wear of the acme nut threads and Alaska Airlines' extended end play check interval and the FAA's approval of that extension, which allowed the excessive wear of the acme nut threads to progress to failure without the opportunity for detection. Also contributing to the accident was the absence on the McDonnell Douglas MD-80 of a fail-safe mechanism to prevent the catastrophieffects of total acme nut thread loss. Cynthia Oti, radio financial talk show host, Dean Forshee, guitarist, Jean Gandesberry, columnist, Tom Stockley, columnist were among those killed.</t>
  </si>
  <si>
    <t>Military - IslamiRepubliof Iran Air Force</t>
  </si>
  <si>
    <t>Air Taxi - Iliamna, Air Taxi Inc.</t>
  </si>
  <si>
    <t>Ilianma, AK - Koliganek, AK</t>
  </si>
  <si>
    <t>N756HG</t>
  </si>
  <si>
    <t>U20604099</t>
  </si>
  <si>
    <t>The airplane impacted level terrain, covered by smooth, wind-blown, snow, in a left bank of 26 degrees or greater. The pilot's attempted flight into adverse weather, and his failure to maintain altitude/clearance above the snow-covered tundra. Factors associated with the accident were snow, rain, and whiteout conditions.</t>
  </si>
  <si>
    <t>Sacramento, CA - Dayton, OH</t>
  </si>
  <si>
    <t>McDonnell Douglas DC-8-71F</t>
  </si>
  <si>
    <t>N8079U</t>
  </si>
  <si>
    <t>45947/341</t>
  </si>
  <si>
    <t>The cargo plane lost altitude after taking off and crashed into a auto salvage yard and burned. A loss of pitch control resulting from the disconnection of the right elevator control tab. The disconnection was caused by the failure to properly secure and inspect the attachment bolt.</t>
  </si>
  <si>
    <t>Southwest Airlines</t>
  </si>
  <si>
    <t>Las Vegas - Burbank</t>
  </si>
  <si>
    <t>Boeing B-737-3T5</t>
  </si>
  <si>
    <t>N668SW</t>
  </si>
  <si>
    <t>23060/1069</t>
  </si>
  <si>
    <t>While attempting to land at Burbank Airport, the plane overran the runway, collided with a metal blast fence and an airport perimeter wall and came to rest on a city street near a gas station. The plane touched down at 182 knots, 2,150 feet past the runway threshold, too fast and too far down the runway for the plane to stop in time.  In the accident sequence,  the nose gear collapsed, the forward service door (1R) escape slide inflated inside the airplane and  the forward dual flight attendant jumpseat, which was occupied by two flight attendants, partially collapsed. Two passengers sustained serious injuries and 41 passengers and the captain sustained minor injuries. The flightcrew's excessive airspeed and flight path angle during the approach and landing and its failure to abort the approach when stabilized approach criteria were not met. Contributing to the accident was the controller's positioning of the airplane in such a manner as to leave no safe options for the flightcrew other than a go-around maneuver.</t>
  </si>
  <si>
    <t>Vologodskiye Airlines</t>
  </si>
  <si>
    <t>Moscow - Kiev</t>
  </si>
  <si>
    <t>RA-88170</t>
  </si>
  <si>
    <t>The aircraft climbed to an altitude of about 100 ft., stalled, lost control and crashed. Ice build up on the wings. Flaps incorrectly set.</t>
  </si>
  <si>
    <t>Points North Air Services</t>
  </si>
  <si>
    <t>Points North Landing, SK - Ennadai Lake</t>
  </si>
  <si>
    <t>C-FNTF</t>
  </si>
  <si>
    <t>After lifting off the cargo plane entered a steep, nose-up attitude, banked to the left, and crashed. The pilot lost control of the aircraft while conducting a go-around from a aborted landing on the ice strip.  The aircraft's center of gravity on the accident flight was beyond the aft C of G limit. The crew did not recalculate the aircraft's weight and balance for the second flight. Leaks in the heater shroud allowed carbon monoxide gas to contaminate cockpit and cabin air.</t>
  </si>
  <si>
    <t>Panama City - Puerto Obaldia</t>
  </si>
  <si>
    <t>HP-1267APP</t>
  </si>
  <si>
    <t>Crashed into a jungle mountainside 15 miles short of its destination while en route. The wreckage was found at the 2,500 ft. level of a 2,790 ft. mountain.  Weather was poor at the time.</t>
  </si>
  <si>
    <t>Military - EjÃ©rcito del Aire</t>
  </si>
  <si>
    <t>Sevilla - Herreira</t>
  </si>
  <si>
    <t>CASA 212-DE Aviocar 200</t>
  </si>
  <si>
    <t>TM-12D-73</t>
  </si>
  <si>
    <t>Sky Cabs</t>
  </si>
  <si>
    <t>Bangkok - Colombo</t>
  </si>
  <si>
    <t>Antonov AN-12 (freighter)</t>
  </si>
  <si>
    <t>RA-11302</t>
  </si>
  <si>
    <t>The pilot -in-command made two requests to land because he was low on fuel. While attempting to land, he ran out of fuel and crashed short of the runway. The Cargo plane broke into four parts and crashed into houses.</t>
  </si>
  <si>
    <t>Uralex</t>
  </si>
  <si>
    <t>D2-MAJ</t>
  </si>
  <si>
    <t>ZZX3201</t>
  </si>
  <si>
    <t>The aircraft, leased from a Ukrainian company, overran they runway and crashed into a ditch after an aborted takeoff.</t>
  </si>
  <si>
    <t>Taxval</t>
  </si>
  <si>
    <t>Cessna 208 Caravan</t>
  </si>
  <si>
    <t>LV-ZSR</t>
  </si>
  <si>
    <t>208-00311</t>
  </si>
  <si>
    <t>Crashed shortly after taking off in fog. The pilot was not qualified to fly in IFR conditions.</t>
  </si>
  <si>
    <t>Universal Jet Aviation</t>
  </si>
  <si>
    <t>Boca Raton - Fort Pierce</t>
  </si>
  <si>
    <t>N220JC</t>
  </si>
  <si>
    <t>55-050</t>
  </si>
  <si>
    <t>Shortly after takeoff the aircraft impacted another plane and crashed to the ground. The failure of the pilot's of both airplanes to maintain a visual lookout while climbing and maneuvering resulting in an in-flight collision and subsequent collision with residences and terrain.</t>
  </si>
  <si>
    <t>Air Philippines</t>
  </si>
  <si>
    <t>Manila - Davao</t>
  </si>
  <si>
    <t>Boeing B-737-2H4</t>
  </si>
  <si>
    <t>RP-C3010</t>
  </si>
  <si>
    <t>21447/508</t>
  </si>
  <si>
    <t>The aircraft circled Davao airport in an attempt to land but crashed onto a coconut plantation on the mountainous Samal Island. The plane aborted a previous landing attempt because another plane was on the runway. Weather and visibility were good in the area but the landing attempt may have been hampered by low-lying clouds. The last message from the crew was that they were 7 miles from the airport on final approach. Nothing more was heard from the plane. The aircraft disintegrated upon impact near Mt. Kalangan. The elevation of the accident site was about 500 feet above sea level but the plane should have been at a altitude of 1,500 feet.</t>
  </si>
  <si>
    <t>North Coast Aviation</t>
  </si>
  <si>
    <t>P2-ISA</t>
  </si>
  <si>
    <t>Northern Executive Aviation</t>
  </si>
  <si>
    <t>4B</t>
  </si>
  <si>
    <t>G-MURI</t>
  </si>
  <si>
    <t>35-646</t>
  </si>
  <si>
    <t>During a landing attempt the crew shut down No. 1 engine and declared an emergency. The plane was told to divert to Lyon Satolas. Power was applied to the remaining engine and the plane banked to the left causing the wing to touch the ground, crash and catch fire. Loss of yaw and roll control which appears to be due to the failure to monitor flight symmetry at the time of the thrust increase on the right engine.</t>
  </si>
  <si>
    <t>Trans Guyana Airways</t>
  </si>
  <si>
    <t>Britten-Norman BN-2A-9 Islander</t>
  </si>
  <si>
    <t>8R-GAC</t>
  </si>
  <si>
    <t>The cargo plane crashed into a cloud covered mountain.</t>
  </si>
  <si>
    <t>Price Aircraft Company</t>
  </si>
  <si>
    <t>Kahului - Hoolehua</t>
  </si>
  <si>
    <t>Rockwell Sabreliner 65</t>
  </si>
  <si>
    <t>N241H</t>
  </si>
  <si>
    <t>465-5</t>
  </si>
  <si>
    <t>While on approach the charter flight hit the ridge of a mountain. Inadequate crew coordination led to the captain's decision to discontinue the instrument approach procedure and initiate a maneuvering descent solely by visual references at night in an area of mountainous terrain. The crew failed to review the instrument approach procedure and the copilot failed to provide accurate information regarding terrain clearance and let down procedures during the instrument approach.</t>
  </si>
  <si>
    <t>Avirex</t>
  </si>
  <si>
    <t>Libreville - Moanda</t>
  </si>
  <si>
    <t>TR-LFK</t>
  </si>
  <si>
    <t>UC-133</t>
  </si>
  <si>
    <t>The charter flight crashed while on approach in fog and mist.</t>
  </si>
  <si>
    <t>Executive Airlines</t>
  </si>
  <si>
    <t>AtlantiCity - Wilkes-Barre</t>
  </si>
  <si>
    <t>BAe Jetstream 3101-31</t>
  </si>
  <si>
    <t>N16EJ</t>
  </si>
  <si>
    <t>The plane crashed into a heavily wood area  as it was making a second approach to Wilkes-Barre/Scranton International Airport. Visibility was poor in wind, low clouds and light rain.  While attempting the second approach, the pilot reported both engines had quit but restarted one of them before the plane crashed. Investigation revealed indications of rotation on the left engine at the time of impact but the power level was not known. The right engine and propellers exhibited little or no rotation at the time of impact. Failure of the crew to ensure an adequate supply of fuel for the flight, which led to the stoppage of the right engine due to fuel exhaustion and the intermittent stoppage of the left engine.  Failure of the crew to monitor the plane's fuel state and the flightcrews failure to maintain directional control after the initial stoppage.</t>
  </si>
  <si>
    <t>Airbus A.330-301</t>
  </si>
  <si>
    <t>F-OHZN</t>
  </si>
  <si>
    <t>A hijacker robbed passengers, jumped out of the plane with a homemade parachute and was killed in the jump.</t>
  </si>
  <si>
    <t>Streamline</t>
  </si>
  <si>
    <t>G-SSWN</t>
  </si>
  <si>
    <t>SH-3064</t>
  </si>
  <si>
    <t>Midair collision with a MD-83 after taxing on the runway.</t>
  </si>
  <si>
    <t>Whyalla Airlines</t>
  </si>
  <si>
    <t>Adelaide - Whyalla</t>
  </si>
  <si>
    <t>VH-MZK</t>
  </si>
  <si>
    <t>31-8152180</t>
  </si>
  <si>
    <t>En route and descending at Whyalla,  at 6,000 ft., the pilot transmitted a MAYDAY, reporting that both engines of the aircraft had failed, that there were eight persons on board and that he was going to have to ditch the aircraft, but was trying to reach Whyalla. Three minutes later he reported his position 15 nm off the coast of Whyalla. No further transmissions were heard from the plane and the wreckage was found in Spencer Gulf the next morning. Malfunction of both engines due to the failure of components of the engines. A fractured connecting rod in the left engine led the pilot to increase the power setting in the right engine, leading to the No. 6 piston being holed in the right engine.</t>
  </si>
  <si>
    <t>Ghana Airlink</t>
  </si>
  <si>
    <t>Tamale - Accra</t>
  </si>
  <si>
    <t>G-524</t>
  </si>
  <si>
    <t>The plane made a hard landing, short of the runway and broke in two during a heavy rainstorm.</t>
  </si>
  <si>
    <t>ANT Air Taxi</t>
  </si>
  <si>
    <t>Ronaldsway - Liverpool</t>
  </si>
  <si>
    <t>G-BMBC</t>
  </si>
  <si>
    <t>31-7652172</t>
  </si>
  <si>
    <t>Engaged in an air ambulance operation, the plane crashed into the sea, in the estuary of the River Mersey, 0.8  nm from Liverpool Airport while on approach to land.  The pilot lost control of the aircraft at a late stage of the approach due either to disorientation, distraction, incapacitation, or a combination of these conditions.</t>
  </si>
  <si>
    <t>Air taxi - Jao Air Taxi</t>
  </si>
  <si>
    <t>Cuiaba - Rondonopolis</t>
  </si>
  <si>
    <t>Beech Baron</t>
  </si>
  <si>
    <t>PT-LGL</t>
  </si>
  <si>
    <t>Fifteen minutes into the flight under foggy conditions and low ceiling, the aircraft entered a sharp descent and struck a tree and the ground.</t>
  </si>
  <si>
    <t>Enshi - Wuhan</t>
  </si>
  <si>
    <t>B-3479</t>
  </si>
  <si>
    <t>The plane was attempting to land at Whuan's Wanjiatun Airport in thunderstorms and heavy rain when it was struck by lightning causing it to explode and crash. Half of the plane crashed into a farmhouse and the other half crashed near a dike on the Hanjiang River near the village of Shitai, 15 miles from Wuhan. Seven people aboard a boat on the southern bank of the river were killed when they were swept into the river by the impact of the crash.</t>
  </si>
  <si>
    <t>Military - Japanese Air Self-Defence Force</t>
  </si>
  <si>
    <t>Kawasaki C-1A</t>
  </si>
  <si>
    <t>88-1027</t>
  </si>
  <si>
    <t>Crashed into the sea during a test flight.</t>
  </si>
  <si>
    <t>Tuxtla Gutierrez - Villahermosa</t>
  </si>
  <si>
    <t>British Aerospace  BAe Jetstream 32EP</t>
  </si>
  <si>
    <t>N912FJ</t>
  </si>
  <si>
    <t>The plane crashed into a heavily forested area 42 miles southeast of Villahermosa. There was fog and rain in the area  at the time.  Flying VFR, deviation to avoid weather resulted in spatial disorientation of the crew which led to descending below a safe flying altitude to clear high ground.</t>
  </si>
  <si>
    <t>Curtiss C-46A-60-CS</t>
  </si>
  <si>
    <t>HK-851P</t>
  </si>
  <si>
    <t>The cargo plane had 19 people aboard when it crashed into a farm after losing the No. 2 engine, two minutes after taking off from Villavicencio.</t>
  </si>
  <si>
    <t>Win Win Aviation</t>
  </si>
  <si>
    <t>Hinckley, IL - Louisburg, NC</t>
  </si>
  <si>
    <t>N201RH</t>
  </si>
  <si>
    <t>The plane, on a positioning flight crashed into rugged woods during an approach to land. The pilot's continued VFR flight into IMC conditions, by failing to maintain altitude, and descending from VFR conditions into IMC, which resulted in him subsequently impacting with trees. Factors in this accident were: reduced visibility due to dark night and fog. An additional factor was the pilot was not certified for instrument flight.</t>
  </si>
  <si>
    <t>Indian Airlines/Alliance Airlines</t>
  </si>
  <si>
    <t>Calcutta - Patna - Lucknow - New Delhi</t>
  </si>
  <si>
    <t>Boeing B-737-2A8 Advanced</t>
  </si>
  <si>
    <t>VT-EGD</t>
  </si>
  <si>
    <t>22280/671</t>
  </si>
  <si>
    <t>While attempting to land at Patna, the aircraft was too high and the crew attempted a go-around. During the second landing attempt, the aircraft was again high, veered to left and lost altitude until it crashed into houses in the Gardanibagh district and burst into flames. The cause of the accident was loss of control of the aircraft due to crew error. The crew did not followed the correct approach procedure, which resulted in the aircraft being high on approach. The crew then initiated a 'go-around procedure' instead of an 'approach to stall recovery procedure' resulting in an actual stall of the aircraft, loss of control and subsequent impact with the ground.</t>
  </si>
  <si>
    <t>Airwave Transport</t>
  </si>
  <si>
    <t>Moncton - Montreal</t>
  </si>
  <si>
    <t>C-GNAK</t>
  </si>
  <si>
    <t>After declaring an emergency the cargo plane crew requested the nearest airport. The aircraft soon after descended out of control and crashed on the eastern side of the Meduxnekeag River. The pilot-in-command's failure to maintain minimum control airspeed, which resulted in a loss of control. Factors in this accident were clouds, and a loss of engine power for undetermined reasons, while in cruise flight above the airplane's single engine service ceiling.</t>
  </si>
  <si>
    <t>Allied Air Freight</t>
  </si>
  <si>
    <t>N54AA</t>
  </si>
  <si>
    <t>The cargo plane lost an engine on takeoff lost altitude and crashed 2 miles east of the airport.</t>
  </si>
  <si>
    <t>Blue Hawaiian Helicopters</t>
  </si>
  <si>
    <t>Sight seeing</t>
  </si>
  <si>
    <t>Aerospatiale AS355-F1</t>
  </si>
  <si>
    <t>N510TG</t>
  </si>
  <si>
    <t>The helicopter, on a sightseeing tour, crashed into mountains on the western slopes of Maui at an elevation of 2,850 feet inclement weather.</t>
  </si>
  <si>
    <t>Aerospatiale BAe Concorde 101</t>
  </si>
  <si>
    <t>F-BTSC</t>
  </si>
  <si>
    <t>The aircraft struggled to gain altitude after taking off from Charles de Gaulle airport. The pilot reported the No. 2 engine failed and struggled to steer towards Le Bourget airfield as smoke and fire trailed the jet's left wing.   The plane was unable to gain altitude, went nose high, stalled and crashed into a small hotel complex.  A metal strip left on the runway by another plane gashed one of the Concorde's tires which blew out sending a piece of rubber into the underside of the wing which sent a shockwave which ruptured a seam in the fuel tank. An electrical severed by another piece of rubber sparked which ignited leaking fuel ignited and started an uncontrollable fire. Power was lost to the No. 1 and No. 2 engines which led to loss of control of the aircraft and subsequent crash. Investigation revealed the metal strip was probably a thrust reverser part from Continental Airlines DC-10-30 , registered N13067 which departed Paris as Flight 055 to Newark. This is the first crash of a Concorde in aviation history.</t>
  </si>
  <si>
    <t>Crashed on a training flight.</t>
  </si>
  <si>
    <t>Bajhang - Dhangadhi</t>
  </si>
  <si>
    <t>9N-ABP</t>
  </si>
  <si>
    <t>The aircraft crashed into the Churia mountain range at 4,300 ft., 20 minutes into a 30 minute flight to Dhangadhi in rain and fog.</t>
  </si>
  <si>
    <t>Air taxi - Lider Air Taxi</t>
  </si>
  <si>
    <t>Cubatao - Navegantes</t>
  </si>
  <si>
    <t>PT-HRD</t>
  </si>
  <si>
    <t>The helicopter exploded and crashed from a height of 1,000 ft.</t>
  </si>
  <si>
    <t>Military - Fuerza AÃ©rea de Chile</t>
  </si>
  <si>
    <t>Santiago - Coihaique</t>
  </si>
  <si>
    <t>Casa 212-AB10 Aviocar</t>
  </si>
  <si>
    <t>AB10-454</t>
  </si>
  <si>
    <t>The aircraft crashed into a volcano after the pilot reported he was diverting to Puerto Montt because of ice formation on the wings. The wreckage was found 15 days later.</t>
  </si>
  <si>
    <t>Patuxent Airways / Private</t>
  </si>
  <si>
    <t>Lakehurst, NY - Patuxent River, MD</t>
  </si>
  <si>
    <t>Piper Navajo PA-31/ Piper Seminole PA-44</t>
  </si>
  <si>
    <t>N27944 / N2225G</t>
  </si>
  <si>
    <t>7952056/79951271</t>
  </si>
  <si>
    <t>The two aircraft collided over a central New Jersey subdivision, scattering debris over a wide area. The Navajo had taken off from Lakehurst Naval Air Station and the Seminole from Northeast Philadelphia Airport.  The Navajo crashed into a two-story house while the Seminole fell into a soybean field. Two pilots and seven passenger were killed on the Navajo as were a pilot instructor and his student on the Seminole. Failure of the pilots of the two airplanes to see and avoid each other and maintain proper airspace separation during visual flight rules.</t>
  </si>
  <si>
    <t>Staer Air</t>
  </si>
  <si>
    <t>Kinshasa - Tshikapa</t>
  </si>
  <si>
    <t>The plane was approaching Tshikapa and the pilot informed the tower that it was having difficulties with its landing gear. The tower told the pilot to do a low fly-by for an evaluation and then make an emergency landing but the pilot refused and attempted to return to Kinshasa. The plane crashed 40 miles north of Tshikapa.</t>
  </si>
  <si>
    <t>RCMP-GRC Air Services</t>
  </si>
  <si>
    <t>Teslin - Dease Lake</t>
  </si>
  <si>
    <t>C-GMPB</t>
  </si>
  <si>
    <t>208-00082</t>
  </si>
  <si>
    <t>The float plane took off, entered a steep climb, stalled and crashed into the water. The pilot's decision to depart from the unlit location was likely the result of the many psychological and physiological stressors encountered during the day. The pilot most likely experienced spatial disorientation precipitated by local geographiand environmental conditions and lost control of the aircraft.</t>
  </si>
  <si>
    <t>Dothan, AL - Hazelhurst, GA</t>
  </si>
  <si>
    <t>N801MW</t>
  </si>
  <si>
    <t>31-8152136</t>
  </si>
  <si>
    <t>While on approach the airplane collided with trees and the ground and subsequently burst into flames.  Pilot's failure to follow instrument procedures and descended below approach minimums and collided with trees.</t>
  </si>
  <si>
    <t>Cairo - Manama</t>
  </si>
  <si>
    <t>Airbus A320-212</t>
  </si>
  <si>
    <t>A4O-EK</t>
  </si>
  <si>
    <t>The aircraft crashed into the Persian Gulf and exploded in flames while attempting to land at Bahrain International Airport. The crew decided to perform a missed approach after it was determined the aircraft was coming in too high and fast. Instructions were given for a 180 degree turn and climb to 2,500 feet. While performing the missed approach the plane suddenly descended rapidly from an altitude of 1,000 feet and crashed into the shallow waters of the gulf approximately 1 mile from the airport. The accident was a result of a fatal combination of factors, including the captain's failure to comply with standard operating procedures and the copilot's actions in not drawing the captain's attention to the deviations of the aircraft from the standard flight parameters. The captain may have suffered a 'spatial disorientation' to ground warning systems, which could have made him falsely perceive the aircraft was pitching up. He responded by making a nose down input, resulting in the aircraft starting to descend, when aircraft warning systems were saying he should increase altitude.</t>
  </si>
  <si>
    <t>N923BA</t>
  </si>
  <si>
    <t>31-8252024</t>
  </si>
  <si>
    <t>The aircraft, was on an around-the-island tour when it's right engine caught fire. While attempting an emergency landing at Hilo International Airport, the plane ditched into Hilo Bay. Eight people escaped from the plane before it sank in 100 feet of water. One passenger was not able to exit the plane and drowned. Possible failure of the turbo unit on the right engine.</t>
  </si>
  <si>
    <t>San Jose  - La Fortuna - Tamarindo</t>
  </si>
  <si>
    <t>Cessna 208B Grand Caravan I</t>
  </si>
  <si>
    <t>HP-1357AAP</t>
  </si>
  <si>
    <t>208B-0709</t>
  </si>
  <si>
    <t>The plane crashed head-on into 5,360 ft. Arenal volcano, 95 miles north of San Jose shortly after taking off from La Fortuna. The pilot was flying VFR and deviated from his course by 12 miles, most likely to give passengers a view of the volcano which had erupted earlier in the week. The reason the crew did not see the volcano is not known. Possibly, with changing meteorological conditions in the area, the volcano may have been obscured by clouds. The plane, built in 1998, had been leased from Aeroperlas.</t>
  </si>
  <si>
    <t>Military - Fuerza AÃ©rea Colombiana</t>
  </si>
  <si>
    <t>FAC1659</t>
  </si>
  <si>
    <t>Flew into Mt. Montezuma.</t>
  </si>
  <si>
    <t>Charter - Central Air</t>
  </si>
  <si>
    <t xml:space="preserve">Perth - </t>
  </si>
  <si>
    <t>Beechcraft SKA 200</t>
  </si>
  <si>
    <t>VH-SKC</t>
  </si>
  <si>
    <t>BB-47</t>
  </si>
  <si>
    <t>Shortly after departing Perth and after the aircraft had climbed through its assigned altitude, the pilotâ€™s speech became significantly impaired and he appeared unable to respond to ATS instructions. Open microphone transmissions over the next 8-minutes revealed the progressive deterioration of the pilot towards unconsciousness and the absence of any sounds of passenger activity in the aircraft. No human response of any kind was detected for the remainder of the flight. Five hours after taking off from Perth, the aircraft impacted the ground 65 km ESE of Burketown, Queensland, and was destroyed. Incapacitation of the pilot and passengers a result of hypobarihypoxia due to the aircraft being fully or partially unpressurised and their not receiving supplemental oxygen. The investigation could not determine the reason for the aircraft being unpressurised, or why the pilot and passengers did not receive supplemental oxygen.</t>
  </si>
  <si>
    <t>Colombo - Kalmunai</t>
  </si>
  <si>
    <t>The Air Force helicopter was on a domestiflight when it cashed into mountainous terrain 75 km from Colombo. The helicopterâ€™s pilot had contacted air trafficontrollers saying he had problems with visibility and was lowering his altitude. Sri Lanka, Muslim Congress leader M. H. M. Ashraff, 52, along with members of his entourage were killed.</t>
  </si>
  <si>
    <t>Cape Smythe Air Service</t>
  </si>
  <si>
    <t>Deadhorse - Nuiqsut</t>
  </si>
  <si>
    <t>N220CS</t>
  </si>
  <si>
    <t>The belly cargo pod  lightly scraped the runway for about 40 feet, but the airplane transitioned to a climb. As the airplane began climbing away from the runway, the landing gear was observed to extend. The airplane climbed to about 100 to 150 feet above the ground, and then began a descending left turn. The airplane collided with the ground on a 095 degree heading. The wreckage path extended for about 300 feet, during which the landing gear, left wing, and the left engine separated from the airplane. A postcrash fire destroyed the fuselage, right wing, and the right engine. The pilot's failure to extend the landing gear, his improper aborted landing procedure, and inadvertent stall/mush. Factors in the accident were an improper adjustment of the landing gear warning horn system by company maintenance personnel, and the failure of the pilot to utilize the prelanding checklist.</t>
  </si>
  <si>
    <t>Mexico City - Reynosa - Matamoros</t>
  </si>
  <si>
    <t>N936ML</t>
  </si>
  <si>
    <t>47501/571</t>
  </si>
  <si>
    <t>The aircraft overshot the runway near Reynosa, Mexico and crashed into vehicles and houses coming to rest in a canal. The accident happened during a heavy rainstorm. The lights at the airport were out due to the storm and contact with the tower was lost. No passengers were killed aboard the aircraft but four people were killed on the ground.</t>
  </si>
  <si>
    <t>Servicio Aereo Manchupo</t>
  </si>
  <si>
    <t>Cashaschanes - Sumacal</t>
  </si>
  <si>
    <t>CP-1721</t>
  </si>
  <si>
    <t>Destabilized approach, attempted to establish runway alignment, insufficient altitude, struck a tree. The aircraft crashed and caught fire.</t>
  </si>
  <si>
    <t>Summit Air Charters</t>
  </si>
  <si>
    <t>Kuglluktuk - Yellowknife</t>
  </si>
  <si>
    <t>Shorts SC.7 Skyvan 3-100</t>
  </si>
  <si>
    <t>C-FSDZ</t>
  </si>
  <si>
    <t>SH-1953</t>
  </si>
  <si>
    <t>The chartered cargo plane hit tree tops and discintegrated while attempting to land. Although the pilot and the aircraft were certified for instrument flight, the pilot apparently continued to fly in accordance with visual flight rules after encountering marginal weather conditions and reduced visibility. For undetermined reasons, the pilot descended below the elevation of the terrain surrounding the airstrip, resulting in a controlled-flight-into-terrain accident.</t>
  </si>
  <si>
    <t>Bellingham - Eastsound-Orcas Island</t>
  </si>
  <si>
    <t>N941FE</t>
  </si>
  <si>
    <t>208B-0192</t>
  </si>
  <si>
    <t>After receiving special VFR clearance the cargo plane flew into a small hill. The pilot's attempted flight into known adverse weather conditions, and his subsequent failure to maintain altitude above, or clearance with, trees. Factors contributing to the accident included low ceilings, fog, the pilot's low-altitude flight, rising terrain, and trees.</t>
  </si>
  <si>
    <t>Bombardier Aerospace</t>
  </si>
  <si>
    <t>Canadair CL-600-2B16 Challenger 604</t>
  </si>
  <si>
    <t>C-FTBZ</t>
  </si>
  <si>
    <t>The cause of this accident was the pilot's excessive takeoff rotation, during an aft center of gravity takeoff, a rearward migration of fuel during acceleration and takeoff and consequent shift in the airplane's aft c.g. to aft of the aft c.g. limit, which caused the airplane to stall at an altitude too low for recovery. Contributing to the accident were Bombardier's inadequate flight planning procedures for the Challenger flight test program and the lack of direct, on-site operational oversight by Transport Canada and the Federal Aviation Administration.</t>
  </si>
  <si>
    <t>St. Louis - New Madrid</t>
  </si>
  <si>
    <t>Cessna 335</t>
  </si>
  <si>
    <t>N8354N</t>
  </si>
  <si>
    <t>335-0064</t>
  </si>
  <si>
    <t>The twin engine Cessna crashed into a densely wooded area, 30 miles south of St. Louis, 25 minutes after taking off from Parks Airport. The plane was flying in rain and fog when the pilot reported he was at 6,500 feet and having problems with the artificial horizon. Radar contact was soon lost with the aircraft.  Witnesses reported hearing a plane in a dive followed by an explosion.  Wreckage was scattered over a wide area.  Mel Carnahan, 66, Governor of Missouri was killed in the accident along with a campaign aide and his son, Roger, who was piloting the plane.</t>
  </si>
  <si>
    <t>Vientiane - Sam Neua</t>
  </si>
  <si>
    <t>RDPL-34130</t>
  </si>
  <si>
    <t>The aircraft crashed into a mountain at 4,800 ft., in poor weather, while making an apporach to Sam Neua.</t>
  </si>
  <si>
    <t>Moscow - Batumi</t>
  </si>
  <si>
    <t>RA-74295</t>
  </si>
  <si>
    <t>Communications were lost with the aircraft as it approached Mt. Tirina at 4,250 feet, preparing to land at Batumi. The aircraft was seen rapidly descending into mountainous terrain. A large explosion followed as the plane crashed somewhere between the towns of  Batumi and Kabuleti in heavy rain. Navigation error made by the crew in the final stage of the landing approach. Error by the Batumi ATC who failed to locate the plane and conform it to the crew. Erroneous data shown by ground radio-technical facilities at Batumi airport.</t>
  </si>
  <si>
    <t>Boeing B-747-412</t>
  </si>
  <si>
    <t>9V-SPK</t>
  </si>
  <si>
    <t>28023/1099</t>
  </si>
  <si>
    <t>Weather conditions at the time were extremely poor due to typhoon Xiang Sane. A NOTAM issued on Aug 31, 2000 indicated that Runway 05R was closed due to construction between Sep 13 and Nov 22. After reaching the end of Taxiway NP, the plane turned onto Taxiway N1 and then made a 180-degree turn onto Runway 05R and began its takeoff roll. Approximately 3.5 seconds after reaching V1, the aircraft hit construction equipment on the runway, crashed back to the ground, broke up and burst into flames. The pilot attempted to take off from a closed runway. The following factors contributed to the accident. Of three lights used to guide the aircraft onto the correct runway, one was not working and another dim. The airport lacked 'guard lights' used to help pilots navigate from the taxiway to the correct runway during times of poor visibility. International regulations require that a large white X be placed on the tarmaat the entrance to a closed runway, but there was none at the entrance of runway 5R. Whether there should have been, in this case, however, is itself a contentious matter as the runway remained open for taxiing.</t>
  </si>
  <si>
    <t>Aca-Ancargo</t>
  </si>
  <si>
    <t>Saurimo - Luanda</t>
  </si>
  <si>
    <t>D2-FDI</t>
  </si>
  <si>
    <t>The aircraft exploded in midair 20 minutes after taking off from Saurimo. UNITA rebels claimed they shot down the plane.</t>
  </si>
  <si>
    <t>ER-AFA</t>
  </si>
  <si>
    <t>Due to a blown tire on takeoff the pilot aborted the takeoff, overran the runway, came to rest in a cemetery and caught fire.</t>
  </si>
  <si>
    <t>Superior Aviation</t>
  </si>
  <si>
    <t>Fort Wayne, IN - Milwaukee, WI</t>
  </si>
  <si>
    <t>N731AC</t>
  </si>
  <si>
    <t>TC-255</t>
  </si>
  <si>
    <t>During takeoff, the cargo plane struck trees, crashed and caught fire. The indicated failure of the right hand AC bus during takeoff with low ceiling. The factors were the low ceiling, night, and the execssive workload the pilot experienced on takeoff with an electrical failure without a second in command.</t>
  </si>
  <si>
    <t>Asa Pesada</t>
  </si>
  <si>
    <t>Luanda - Namibe</t>
  </si>
  <si>
    <t>D2-FCG</t>
  </si>
  <si>
    <t>PESA001</t>
  </si>
  <si>
    <t>The plane crashed and exploded in flames into an open field 3 miles from the runway shortly after takeoff.  Engine failure.</t>
  </si>
  <si>
    <t>Miami, FL - Port au Prince</t>
  </si>
  <si>
    <t>Airbus A300-600R</t>
  </si>
  <si>
    <t>N14056</t>
  </si>
  <si>
    <t>After climbing through 16,000 ft. the crew descovered cabin pressure could not be maintained and returned to the airport.  After landing the ram air switch failed to depressurize the aircraft. Moments later the left foreward door exploded open ejecting a flight attendant onto the tarmac.</t>
  </si>
  <si>
    <t>Mayoral Executive Jet</t>
  </si>
  <si>
    <t>Malaga - Cordoba</t>
  </si>
  <si>
    <t>Aerospatiale SN-601 Corvette</t>
  </si>
  <si>
    <t>EC-DQG</t>
  </si>
  <si>
    <t>During the approach, the plane, on a positioning flight, hit electrilines, then the ground and finally an unoccupied building.</t>
  </si>
  <si>
    <t>Skydive Salt Lake - Charter</t>
  </si>
  <si>
    <t>Skydiving</t>
  </si>
  <si>
    <t>Beech A90 King Air</t>
  </si>
  <si>
    <t>N616F</t>
  </si>
  <si>
    <t>LJ-165</t>
  </si>
  <si>
    <t>Crashed into the Great Salt Lake with skydivers during a final approach to Tooele. The pilot's exercise of poor judgment and his failure to maintain a safe altitude/clearance above the water. Contributing factors were the weather conditions that included low ceiling and visibility obscured by snow and mist, an inadequately equipped airplane for flying in instrument meteorological conditions, and the pilot's overconfidence in his personal ability in that he had reportedly done this on two previous occasions.</t>
  </si>
  <si>
    <t>MajestiAir Cargo</t>
  </si>
  <si>
    <t>Douglas C-47A-30-DK (DC-3C)</t>
  </si>
  <si>
    <t>N19454</t>
  </si>
  <si>
    <t>The cargo plane crashed on Table Top Mountain while en route. The airplane flightcrew's failure to maintain adequate distance/altitude from mountainous terrain during a departure climb to cruise flight, and the captain's impairment from drugs. Factors in the accident were dark night conditions, and the first officer's impairment from drugs.</t>
  </si>
  <si>
    <t>Rutaca Airlines</t>
  </si>
  <si>
    <t>Canaina - Ciudad Bolivar - Por La Mar</t>
  </si>
  <si>
    <t>Douglas DC-3C (C47A-DL)</t>
  </si>
  <si>
    <t>YV-224C</t>
  </si>
  <si>
    <t>The plane caught fire shortly after taking off from Ciudad Bolivar where it had made a refueling stop. The pilot was unable to tell the tower what was wrong before rolling inverted and crashing into a neighborhood south of the city.</t>
  </si>
  <si>
    <t>North Bay Charter</t>
  </si>
  <si>
    <t>Broomfield, CO - Stillwater, OK</t>
  </si>
  <si>
    <t>Beech King Air 200 Catpass</t>
  </si>
  <si>
    <t>N81PF</t>
  </si>
  <si>
    <t>BB-158</t>
  </si>
  <si>
    <t>Lineas Aereas Suramericanas</t>
  </si>
  <si>
    <t>El Yopal - Mitu</t>
  </si>
  <si>
    <t>Sud Aviation SE-210 Caravelle 10R</t>
  </si>
  <si>
    <t>HK-3932X</t>
  </si>
  <si>
    <t>While attempting to land at MitÃº, the cargo plane's landing gear struck the ground short of the threshold. A go- around was executed but the No. 1 engine was shut down because of low oil pressure. The plane flew over the control tower twice to determine the state of the landing gear. It appeared that part of the left main landing gear was missing. The crew then positioned the plane for an approach and landing. As the plane turned into long final, it struck the ground, crashed in a meadow and caught fire.</t>
  </si>
  <si>
    <t>Northern Illinois Flight Center</t>
  </si>
  <si>
    <t>Chicago - Beaver Island</t>
  </si>
  <si>
    <t>Swearingen SA.227AT Merlin IVC</t>
  </si>
  <si>
    <t>N318DH</t>
  </si>
  <si>
    <t>AT-469</t>
  </si>
  <si>
    <t>Impacted trees and crashed while attempting to land. The flightcrew not maintaining altitude/clearance during the circling instrument approach. Factors were the pilot in command initiating the flight without proper weather reporting facilities at the destination, the flightcrew not flying to an alternate destination, the flightcrew not following company and FAA procedures/directives, the lack of certification of the second pilot, the operator not following company and FAA procedures/directives, and the dark night and the low ceiling.</t>
  </si>
  <si>
    <t>E.A.S. Aeroservizi</t>
  </si>
  <si>
    <t>Nurnberg - Rome, Italy</t>
  </si>
  <si>
    <t>I-MOCO</t>
  </si>
  <si>
    <t>35-445</t>
  </si>
  <si>
    <t>The plane experienced asymetrical thrust during takeoff. Rose 200-300 ft., stalled and crashed into trees. An in-flight failure of the left power plant appromately 3 minutes after take-off and inadequate conduct of the crew  so that in short final the airplane stalled and crashed from low height. The failure of the left engine was caused by intergranular fractures of retention posts on the high pressure turbine disk. As a result of incorrect service life recordings the maximum number of cycles had considerably been exceeded.</t>
  </si>
  <si>
    <t>Gum Air Charter</t>
  </si>
  <si>
    <t>Paramaribo - Jakobkondre</t>
  </si>
  <si>
    <t>PZ-TBP</t>
  </si>
  <si>
    <t>N24A-73</t>
  </si>
  <si>
    <t>After losing radio contact with the airport, the aircraft was observed flying low before crashed into a mountainside 2 nm from Jakobkondre.</t>
  </si>
  <si>
    <t>Edinburgh - Belfast</t>
  </si>
  <si>
    <t>Shorts 360-100</t>
  </si>
  <si>
    <t>G-BNMT</t>
  </si>
  <si>
    <t>SH3723</t>
  </si>
  <si>
    <t>Double engine failure on take off cause the cargo plane to ditch in Firth of the Fourth estuary. Icing.</t>
  </si>
  <si>
    <t>Air taxi - Cuiaba Air Taxi</t>
  </si>
  <si>
    <t>Beech BE-55</t>
  </si>
  <si>
    <t>PT-OET</t>
  </si>
  <si>
    <t>Just after rising the plane stalled while making a turn and crashed and burned.</t>
  </si>
  <si>
    <t>Bangkok - Chiang Mai.</t>
  </si>
  <si>
    <t>Boeing B-737-4D7</t>
  </si>
  <si>
    <t>HS-TDC</t>
  </si>
  <si>
    <t>25321/2113</t>
  </si>
  <si>
    <t>The aircraft exploded and caught fire 35 minutes before its scheduled takeoff. Five members of the cabin crew were the only people aboard the plane at the time. Witnesses said they heard an explosion before flames erupted aboard the aircraft. NTSB investigators reported that the center fuel tank exploded followed by the right tank 18 minutes later. The cause for the explosion was unclear. The center fuel tank is located near air conditioning packs which generate heat, and were running nonstop prior to the explosion.</t>
  </si>
  <si>
    <t>Military - Florida Army National Guard</t>
  </si>
  <si>
    <t>Fort Walton Beach, Fl - Oceana Naval Air Station, VA</t>
  </si>
  <si>
    <t>Short 360</t>
  </si>
  <si>
    <t>93-1336</t>
  </si>
  <si>
    <t>3684/3420</t>
  </si>
  <si>
    <t>The plane was on a flight from Florida to Oceana Naval Air Station in Virginia when witnesses observed the plane gliding down and losing altitude until it impacted the ground, exploding into flames. Heavy rain and wind were present in the area at the time of the accident. Weight imbalances in the aircraft were the primary cause of the accident as the cargo shifted when the pilot  got up and walked through the plane toward the rear of the plane, unbalancing the aircraft just as it hit severe turbulence. This led to the loss of control and break-up of the aircraft.</t>
  </si>
  <si>
    <t>Vnukovo Airlines</t>
  </si>
  <si>
    <t>Istanbul, Turky - Moscow, Russia</t>
  </si>
  <si>
    <t>Tupolev 154M</t>
  </si>
  <si>
    <t>RA-85619</t>
  </si>
  <si>
    <t>86A-738</t>
  </si>
  <si>
    <t>The plane was hijacked and flown to Medina, Saudi Arabia. The plane was stormed and three people killed.</t>
  </si>
  <si>
    <t>Sociedade de Aviacao Ligeira Charter</t>
  </si>
  <si>
    <t>Luanda - Lubango</t>
  </si>
  <si>
    <t>S9-CAE</t>
  </si>
  <si>
    <t>UC-142</t>
  </si>
  <si>
    <t>The aircraft crashed into a mountain at 6,500 ft. while approaching Lubango to land. The weather at the time was cloudy with rain.</t>
  </si>
  <si>
    <t>Air Caraibes</t>
  </si>
  <si>
    <t>St. Maarten - St. BarthÃ©lÃ©my</t>
  </si>
  <si>
    <t>F-OGES</t>
  </si>
  <si>
    <t>The aircraft took off from Prinses Juliana Airport at St. Maarten for a 15 minute flight to St. Jean Airport at St. BarthÃ©lÃ©my. While attempting to land at St. BarthÃ©lÃ©my the plane veered sharply to the left and plunged straight down crashing into a house and bursting into flames. Weather was good at the time of the accident.</t>
  </si>
  <si>
    <t>PK-MFL</t>
  </si>
  <si>
    <t>While approaching Juanda for the 8th touch-and-go landing the aircraft banked to the left, crashed and caught fire.</t>
  </si>
  <si>
    <t>Jetwingsco Inc. - Private Charter</t>
  </si>
  <si>
    <t>Los Angeles - Aspen</t>
  </si>
  <si>
    <t>Grummand Gulfstream III</t>
  </si>
  <si>
    <t>N303GA</t>
  </si>
  <si>
    <t>The aircraft was on final approach to Sardy Field when it crashed short of the runway into a hill northwest of the airport killing all aboard. The jet crashed into a small hillside 500 yards short of the runway, jumped over a culvert and crashed into another bluff exploding in flames. Wreckage was strewn over 100 yards. There was light snow and mist reported in the area at the time of the accident. The flight crew's operation of the airplane below the minimum descent altitude without an appropriate visual reference for the runway.  The crew was also under pressure to land before a landing curfew took effect.</t>
  </si>
  <si>
    <t>Jet Wings</t>
  </si>
  <si>
    <t>Green Bay - Ft. Myers, Fl</t>
  </si>
  <si>
    <t>Cessna 501 Citation I/SP</t>
  </si>
  <si>
    <t>N405PC</t>
  </si>
  <si>
    <t>501-0150</t>
  </si>
  <si>
    <t>The positioning flight crashed into a building shortly after taking off. The pilot not maintaining aircraft control while maneuvering after takeoff and the pilot's inadequate preflight planning and preparation. Factors relating to the accident were the pilot's diverted attention while maneuvering after takeoff, the pilot's attempted VFR flight into instrument meteorological conditions, the pilot's visual lookout not being possible, the low ceiling, snow, and fog, the airplane's low altitude, and the building.</t>
  </si>
  <si>
    <t>Adar Yeil - Khartoum</t>
  </si>
  <si>
    <t>The aircraft crashed on takeoff during a sandstorm, killing Sudan's deputy defense minister and 13 high-ranking military officers.</t>
  </si>
  <si>
    <t>SFC Vietnam - Charter - Full Account</t>
  </si>
  <si>
    <t>Vinh - Dong Hoi - Hue</t>
  </si>
  <si>
    <t>Mil Mi-18 Helicopter</t>
  </si>
  <si>
    <t>VN-8415</t>
  </si>
  <si>
    <t>The helicopter, carrying members of Full Account, a group searching for the remains of U.S. troops missing in action during the Vietnam War, crashed into a mountainside in heavy fog.</t>
  </si>
  <si>
    <t>Private - Techint  group</t>
  </si>
  <si>
    <t>San Fernando - El Calafate</t>
  </si>
  <si>
    <t>Cessna  208B Grand Caravan</t>
  </si>
  <si>
    <t>LV-WSC</t>
  </si>
  <si>
    <t>208B-0580</t>
  </si>
  <si>
    <t>The aircraft crashed into rugged farm land, 120 miles south of Buenos Aires. Possible icing.  Agostino Rocca, president of the Buenos Aires-based Techint  construction group and German Sopena, managing editor of the Argentine newspaper La Nacion, were among those killed.</t>
  </si>
  <si>
    <t>Diyarbakir - Ankara</t>
  </si>
  <si>
    <t>CASA CN-235M-10</t>
  </si>
  <si>
    <t>C-006</t>
  </si>
  <si>
    <t>The aircraft went into a steep dive from 17,000 feet and crashed into a field. Hydraulifailure caused by ice.</t>
  </si>
  <si>
    <t>Mendoza - Parana</t>
  </si>
  <si>
    <t>TC-76</t>
  </si>
  <si>
    <t>Shortly after taking off the plane veered to the right and crashed into a field. Engine failure.</t>
  </si>
  <si>
    <t>Faraz Qeshm Airlines</t>
  </si>
  <si>
    <t>Tehran - Gorgan</t>
  </si>
  <si>
    <t>EP-TQP</t>
  </si>
  <si>
    <t>The aircraft crashed into mountains about 12 miles south of Sari, 55 minutes after taking off from Tehran on a flight to Gorgan. Shortly before the tower lost contact with the plane the pilot reported bad weather and said he was thinking of returning to Tehran. Transport Minister of Iran, Rahman Dadman, 45, killed.</t>
  </si>
  <si>
    <t>Rzhevsk - Morsansk</t>
  </si>
  <si>
    <t>Antonov 12MGA</t>
  </si>
  <si>
    <t>RA-12135</t>
  </si>
  <si>
    <t>Manunggal Air</t>
  </si>
  <si>
    <t>Jayapura - Wamena</t>
  </si>
  <si>
    <t>Transall C-160NG</t>
  </si>
  <si>
    <t>PK-VTP</t>
  </si>
  <si>
    <t>The aircraft returned to Sentani Airport after experiencing engine trouble, skidded off the runway and struck a fence.</t>
  </si>
  <si>
    <t>Vladivostokavia</t>
  </si>
  <si>
    <t>Yekaterinburg - Irkutsk - Vladivostok</t>
  </si>
  <si>
    <t>RA-85845</t>
  </si>
  <si>
    <t>86A-735</t>
  </si>
  <si>
    <t>The plane crashed and exploded in flames in Siberian woodlands near the village of Burdakovka, about 21 miles from Irkutsk. The aircraft crashed during the third turn in a landing approach to Irkutsk, an intermediate stop for refueling. The first officer was flying the plane, when at 2,600 ft., an audible alarm sounded indicating a wide angle of attack. Eleven seconds later the aircraft swung around 180 degrees and entered a flat spin. The captain ordered the engines at full throttle but it was too late and 22 seconds later the plane hit the ground, belly first, broke up and burned.Â Incorrect actions of the crew. Due to poor communication between pilots, they put in the wrong parameters while landing causing the plane to descend at the wrong angle. As a result, the plane stalled and entered a spin and crashed.</t>
  </si>
  <si>
    <t>Private  - Daewoo Shipbuilding</t>
  </si>
  <si>
    <t>Jinhae - Ockpo</t>
  </si>
  <si>
    <t>Sikorsky S-76B helicopter</t>
  </si>
  <si>
    <t>HL9240</t>
  </si>
  <si>
    <t>After several delays in taking off, the helicopter crashed into the sea, just off shore, after striking a electritransmission tower. The accident took place in heavy monsoon rains, poor visibility and high winds. The pilot stated he lost control of the helicopter when it was hit by a sudden gust of wind.</t>
  </si>
  <si>
    <t>Private - OverteCompany</t>
  </si>
  <si>
    <t>Puerto Cabello - Caracas</t>
  </si>
  <si>
    <t>Antonov AN-28 PZL-MieleM-28 Sky Truck</t>
  </si>
  <si>
    <t>YV-117CP</t>
  </si>
  <si>
    <t>AJE 001-10</t>
  </si>
  <si>
    <t>The aircraft crashed and burned moments after taking off from General Bartholomew SalÃ³m Airport during a National Guard demonstration. The right engine appeared to have failed at a critical stage in the takeoff. There were 8 civilians and 5 military personnel board.</t>
  </si>
  <si>
    <t>Russ Air Transport Company</t>
  </si>
  <si>
    <t>Moscow - Norilsk</t>
  </si>
  <si>
    <t>RA-76588</t>
  </si>
  <si>
    <t>The cargo plane was taking off from Chkalovsky Airport with a load of construction material and cosmetics. After reaching a height of 150 feet, the plane the crashed and burned 1,600 feet past the end of the runway.  The plane was overloaded by 15 tones.</t>
  </si>
  <si>
    <t>Shagway, AK - Return</t>
  </si>
  <si>
    <t>N39586</t>
  </si>
  <si>
    <t>32-7840168</t>
  </si>
  <si>
    <t>The sightseeing plane impacted the side of a mountain in poor visibility. The pilot's continued flight into known adverse weather conditions, and his poor in-flight decision making. Factors associated with the accident were clouds and mountainous terrain. A finding is the pilot's use of FAA prohibited drugs.</t>
  </si>
  <si>
    <t>Naske Air</t>
  </si>
  <si>
    <t>ReykjavÃ­k, Iceland - Narsarsua, Greenland</t>
  </si>
  <si>
    <t>Dassault Falcon 20C</t>
  </si>
  <si>
    <t>D-CBNA</t>
  </si>
  <si>
    <t>The cargo plane crashed into a hill and broke up. Crew did not follow standard operating procedures. Crew fatigue.</t>
  </si>
  <si>
    <t>Papillon Grand Canyon Helicopters of Las Vegas</t>
  </si>
  <si>
    <t>Grand Canyon NP - Las Vegas</t>
  </si>
  <si>
    <t>Aerospatiale AS350 Eurocopter  helicoper</t>
  </si>
  <si>
    <t>N169PA</t>
  </si>
  <si>
    <t>The sightseeing helicopter crashed and burned about 3,700 feet up the 5,600-foot Grand Wash Cliffs just outside the boundaries of Grand Canyon National Park. The aircraft was returning to McCarran International Airport where it had originated. Besides the pilot, all victims, including the one survivor, were members of the same family. The pilot's decision to maneuver the helicopter in a flight regime and in a high density altitude environment which significantly decreased the helicopter's performance capabilities, resulting in a high rate of descent from which recovery was not possible. Factors contributing to the accident were high density altitude and the pilot's decision to maneuver the helicopter in proximity to precipitous terrain, which effectively limited remedial options available.</t>
  </si>
  <si>
    <t>Victoria Airlines</t>
  </si>
  <si>
    <t>Kama - Kapmene</t>
  </si>
  <si>
    <t>3C-LLA</t>
  </si>
  <si>
    <t>1AJ005-22</t>
  </si>
  <si>
    <t>After an engine failed the crew declared an emergency and elected to divert to Bukavu but crashed 10 km short of the airport.</t>
  </si>
  <si>
    <t>Canadian Air Transat</t>
  </si>
  <si>
    <t>Toronto - Lisbon</t>
  </si>
  <si>
    <t>Airbus A-330-243</t>
  </si>
  <si>
    <t>C-GITS</t>
  </si>
  <si>
    <t>The crew reported that they had a loss of fuel and were going to have to divert to Lajes. Shortly thereafter, they said that they only had five minutes of fuel and probably would not reach Lajes. The Airbus 330, without engine power, glided for almost 20 minutes, descending from for more than 30,000 ft. before landing safely at Lajes Airport. Several tires blew out causing a fire which was quickly extinguished by emergency crews.  Eleven passengers were slightly injured. The leak was caused by a damaged fuel feed pipe that was caused by interference from the aft hydraulipump. Mechanics did not completely follow a Rolls-Royce service bulletin. In addition, software mistakenly identified the  fuel leak as a fuel imbalance, prompting the crew to respond erroneously to the situation. The official report stated the cause was the pilots responded incorrectly to the fuel leak.  The pilots acted from memory rather than utilizing a checklist, so they never saw a 'Caution' note in the Fuel Imbalance checklist that might have caused them to consider that the real problem was not an imbalance but a fuel leak.</t>
  </si>
  <si>
    <t>Ameristar Jet Charter</t>
  </si>
  <si>
    <t>Ithaca, NY - Jackson, MI</t>
  </si>
  <si>
    <t>N153TW</t>
  </si>
  <si>
    <t>25-053</t>
  </si>
  <si>
    <t>Shortly after taking off the cargo plane crashed into a wooded area about one-half mile from the runway. The pilot's failure to maintain a proper climb rate while taking off at night, which was a result of spatial disorientation. Factors in the accident were the low visibility and cloud conditions, and the dark night.</t>
  </si>
  <si>
    <t>Blackhawk Int. Airways  - Private charter</t>
  </si>
  <si>
    <t>Abaco - Miami</t>
  </si>
  <si>
    <t>N8097W</t>
  </si>
  <si>
    <t>402B1014</t>
  </si>
  <si>
    <t>The aircraft crashed in flames approximately 200 ft. past the end of the runway while attempting to take off. The plane was overloaded by several hundred pounds and the weight improperly distributed, causing the pilot to lose control of the aircraft. R&amp;B singer and actress Aaliyah Haughton, 22, was among those killed. Traces of cocaine and alcohol were found during the autopsy of the pilot. The plane was overloaded.</t>
  </si>
  <si>
    <t>Binter MediterrÃ¡neo</t>
  </si>
  <si>
    <t>Melilla - MÃ¡laga</t>
  </si>
  <si>
    <t>CASA  CN-235-200</t>
  </si>
  <si>
    <t>EC-FBC</t>
  </si>
  <si>
    <t>C033</t>
  </si>
  <si>
    <t>The aircraft crash-landed on a highway near Ruiz Picasso Airport in MÃ¡laga. While on final approach, the pilot reported failure of the plane's left engine forcing the crew to make an emergency landing.  The plane crashed 1,300 ft. short of the runway. The pilot later died of his injuries.</t>
  </si>
  <si>
    <t>Newark - San Francisco</t>
  </si>
  <si>
    <t>Boeing B-757-222</t>
  </si>
  <si>
    <t>N591UA</t>
  </si>
  <si>
    <t>28142/718</t>
  </si>
  <si>
    <t>The aircraft was hijacked after taking off from Newark International Airport. The hijackers took control of the aircraft and turned the plane towards Washington D.C.  A struggle ensued between the passengers and hijackers after which the plane crashed at a high rate of speed into a field in the Pennsylvania countryside. It was one of four planes that were hijacked the same day.</t>
  </si>
  <si>
    <t>Washington D.C. - Los Angeles</t>
  </si>
  <si>
    <t>N644AA</t>
  </si>
  <si>
    <t>24602/365</t>
  </si>
  <si>
    <t>The aircraft was hijacked after taking off from Dulles International Airport. The hijackers took control of the aircraft and deliberately crashed it into the Pentagon. It was one of four planes that were hijacked the same day.</t>
  </si>
  <si>
    <t>Boston - Los Angeles</t>
  </si>
  <si>
    <t>Boeing 767-223ER</t>
  </si>
  <si>
    <t>N334AA</t>
  </si>
  <si>
    <t>22332/169</t>
  </si>
  <si>
    <t>The aircraft was hijacked shortly after it left Logan International Airport in Boston. The hijackers took control of the aircraft and deliberately crashed it into the north tower of the World Trade Center between the 94th and 99th floors at approximately 450 mph.  After 102 minutes, the building collapsed. It was one of four planes that were hijacked the same day.</t>
  </si>
  <si>
    <t>Boeing B-767-222</t>
  </si>
  <si>
    <t>N612UA</t>
  </si>
  <si>
    <t>21873/41</t>
  </si>
  <si>
    <t>The aircraft was hijacked shortly after it left Logan International Airport in Boston. The hijackers took control of the aircraft and deliberately crashed it into the south tower of the World Trade Center between the 78th and 84th floors at approximately 550 mph. After 56 minutes, the building collapsed. It was one of four planes that were hijacked the same day.</t>
  </si>
  <si>
    <t>Aero Ferinco Charter</t>
  </si>
  <si>
    <t>LET 410UVP</t>
  </si>
  <si>
    <t>XA-ACM</t>
  </si>
  <si>
    <t>The aircraft crashed 4.4 miles from Kura Airport shortly after a normal takeoff. The plane was flying at about 1,500 feet when it began turning onto a course requested by the air trafficontroller. It did not stop turning and suddenly plunged to the ground.</t>
  </si>
  <si>
    <t>Recife  - Sao Paulo</t>
  </si>
  <si>
    <t>PT-MRN</t>
  </si>
  <si>
    <t>While the aircraft was over Belo Horizonte, the cabin depressurized, causing the death of one passenger. The aircraft made an emergency landing at Cofins. Three of the other 77 passengers aboard suffered minor injuries. Pressurization was lost at an altitude of  33,000 feet when the right engine disintegrated, causing pieces of the engine to break two cabin windows.</t>
  </si>
  <si>
    <t>AtlantiAirlines</t>
  </si>
  <si>
    <t>Guatemala City - San Pedro Sula, Honduras</t>
  </si>
  <si>
    <t>LET 410UVP-E</t>
  </si>
  <si>
    <t>TG-CPE</t>
  </si>
  <si>
    <t>The aircraft was taking off from Guatemala's Aurora Airport when it lost power in one of it's engines and crashed to the ground.</t>
  </si>
  <si>
    <t>Aeronautical Services - Air Taxi</t>
  </si>
  <si>
    <t>Decatur Island, WAAnacortez, WA</t>
  </si>
  <si>
    <t>N733SW</t>
  </si>
  <si>
    <t>Witnesses to the accident reported that shortly after departing from the northbound turf runway the pilot initiated a 360-degree turn to the right (east). Shortly before completing the turn, the aircraft banked sharply to the left, pitched down, and collided with trees in a nose-low attitude. The pilot's failure to maintain airspeed during a low altitude turn, resulting in a stall. The pilot exceeding the aircraft's maximum gross takeoff weight was a factor.</t>
  </si>
  <si>
    <t>Sibir Airlines</t>
  </si>
  <si>
    <t>Tel Aviv -  Novosibirsk, Russia</t>
  </si>
  <si>
    <t>Tupolev Tu-154M</t>
  </si>
  <si>
    <t>RA-85693</t>
  </si>
  <si>
    <t>90A-866</t>
  </si>
  <si>
    <t>The aircraft exploded in mid-air at 36,000 ft. while  en route over the Black Sea. The plane then nose-dived crashing into the water. The airliner was brought down accidentally by a Ukrainian surface-to-air missile, fired during military exercises.</t>
  </si>
  <si>
    <t>Scandinavian Airlines (SAS) / Private</t>
  </si>
  <si>
    <t>686 / -</t>
  </si>
  <si>
    <t>Milan - Copenhagen / Milan - Paris</t>
  </si>
  <si>
    <t>MD-87 / Cessna 525A Citation II</t>
  </si>
  <si>
    <t>SE-DMA / D-IEVX</t>
  </si>
  <si>
    <t>53009/ 525A-0036</t>
  </si>
  <si>
    <t>The aircraft was taking off from Linate Airport in fog and poor visibility when it struck a German Cessna Citation II business jet. The MD-87 then swerved off the runway and  collided with the airport's baggage handling building, bursting into flames. The Cessna,  which was about to take off for Paris, entered the active runway by mistake, after  having been told by the tower to enter a different runway. One hundred four passengers and 6 crew on the MD-87 and  2 passengers and 2 crew on the Citation were killed along with 4 on the ground. The MD-87 was named Lage Viking.  Caused largely by human error and poorly followed safety procedures. Communication between the aircraft and the tower had been 'in English and Italian,' as opposed to aviation standards that only English be spoken. In addition, despite the poor visibility, control tower operators failed to ask the Cessna to read back his instructions to make sure they were understood.</t>
  </si>
  <si>
    <t>Air Saint Maurice Inc.</t>
  </si>
  <si>
    <t>Iyachisakus Lake - Mollet Lake</t>
  </si>
  <si>
    <t>de Havilland DHC-2 Mk 1 Beaver</t>
  </si>
  <si>
    <t>C-GPUO</t>
  </si>
  <si>
    <t>The seaplane crashed into Mollet Lake while attempting to land. The seaplane stalled at an altitude that did not allow the pilot time to recover from the stall. The stall occurred in circumstances conducive to illusions created by drift.</t>
  </si>
  <si>
    <t>PenAir</t>
  </si>
  <si>
    <t>Dillingham - King Salmon</t>
  </si>
  <si>
    <t>N9530F</t>
  </si>
  <si>
    <t>Shortly after taking off from Dillingham, the aircraft's wing dipped, the nose pitched up, the plane became inverted and crashed to the ground. The weather was clear and windy at the time of the accident. An in-flight loss of control resulting from upper surface ice contamination that the pilot-in-command failed to detect during his preflight inspection of the airplane. Contributing to the accident was the lack of a preflight inspection requirement for CE-208 pilots to examine at close range the upper surface of the wing for ice contamination when ground icing conditions exist.</t>
  </si>
  <si>
    <t>Flightline</t>
  </si>
  <si>
    <t>Barcelona - Oran, Algeria</t>
  </si>
  <si>
    <t>Swearingen SA-226AT Merlin IV</t>
  </si>
  <si>
    <t>EC-GDV</t>
  </si>
  <si>
    <t>AT-043</t>
  </si>
  <si>
    <t>The plane was en-route from Barcelona, Spain to Oran, Algeria, 80 miles off the coast of Valencia, Spain when it informed Valencia ATC it was going to change course in order to avoid bad weather. There was no further contact with the aircraft. Debris was sighted two days later on the water.</t>
  </si>
  <si>
    <t>Perimeter Airlines</t>
  </si>
  <si>
    <t>Gods Narrows - Shamattawa</t>
  </si>
  <si>
    <t>Swearingen SA.226TC Metro I</t>
  </si>
  <si>
    <t>C-GYPA</t>
  </si>
  <si>
    <t>TC-250</t>
  </si>
  <si>
    <t>The air ambulance was flown into terrain during an overshoot because the required climb angle was not set and maintained to ensure a positive rate of climb. During the go-around, conditions were present for somatograviillusion, which most likely led to the captain losing situational awareness.</t>
  </si>
  <si>
    <t>Air Taxi - Continental Air Taxi</t>
  </si>
  <si>
    <t>Humiata - Altamira</t>
  </si>
  <si>
    <t>EMB 810C Seneca</t>
  </si>
  <si>
    <t>PT-EVF</t>
  </si>
  <si>
    <t>Thirty minutes into the flight both engines quit and the pilot had to make an emergency landing in the rainforest.</t>
  </si>
  <si>
    <t>ERA Aviation - Air Taxi</t>
  </si>
  <si>
    <t>Fire Island, AK - Anchorage, AK</t>
  </si>
  <si>
    <t>Bell 206L</t>
  </si>
  <si>
    <t>N400EH</t>
  </si>
  <si>
    <t>The helicopter was flying very low because the pilot was not instrument rated. The skid hit the water followed by the tail rotor and the helicopter crashed. The pilot's failure to maintain clearance from the surface of an open body of water while intentionally attempting to maintain a very low altitude while in cruise flight. Factors include falling snow, low ceilings, whiteout/greyout conditions, and flat/glassy water.</t>
  </si>
  <si>
    <t>New York City - Santo Domingo, Dominican Rep.</t>
  </si>
  <si>
    <t>Airbus A-300-605R</t>
  </si>
  <si>
    <t>N14053</t>
  </si>
  <si>
    <t>Three minutes after taking off and while in a climbing left turn, at 2,800 ft., parts of the plane, including the vertical stabilizer and rudder, fell from the aircraft. The crew soon lost control of the plane which nose dived and crashed into a residential neighborhood. After flying into the wake turbulence of two aircraft about two minutes into the flight, investigators believe a series of quick rudder swings by the copilot whipped the tail so severely that the fin broke off. The National Transportation Safety Board has found that pilot error was the probable cause. Sharply criticizing American Airlines Advanced Aircraft Maneuvering Program, the Board said that American Airlines' pilot training included a simulator exercise which could have caused the first officer to have an unrealistiand exaggerated view of the effects of wake turbulence, erroneously associate wake turbulence encounters with the need for aggressive roll upset recovery techniques and develop control strategies that would produce a much different -- and potentially surprising and confusing -- response if performed during flight. In addition, because of its high sensitivity, the Airbus A-300-600 rudder control system is susceptible to potentially hazardous rudder pedal inputs at higher airspeed.</t>
  </si>
  <si>
    <t>Charter - IRS Aero</t>
  </si>
  <si>
    <t>Khatanga - Moscow</t>
  </si>
  <si>
    <t>Ilyushin 18V</t>
  </si>
  <si>
    <t>RA-75840</t>
  </si>
  <si>
    <t>Residents heard a loud noise and saw flames in the night sky as the aircraft clipped treetops and summer homes before crashing into a snowy forest. Wreckage was spread over a 1.5 mile area. Serious maintenance violations and operational procedures were discovered during the investigation of the accident.</t>
  </si>
  <si>
    <t>Pittsburgh, PA - Baca Raton, Fl</t>
  </si>
  <si>
    <t>N5UJ</t>
  </si>
  <si>
    <t>25-088</t>
  </si>
  <si>
    <t>The cargo plane was not able to gain altitude, veered off the runway and crashed. The (undetermined) pilot-at-the-controls' early, and over rotation of the airplane's nose during the takeoff attempt, and his failure to maintain directional control. Also causal, was the captain's inadequate remedial action, both during the takeoff attempt and after the airplane departed the runway.</t>
  </si>
  <si>
    <t>ELK Aviation Co. (leased from Eminex)</t>
  </si>
  <si>
    <t>Tallinn - Kardla</t>
  </si>
  <si>
    <t>ES-NOV</t>
  </si>
  <si>
    <t>1AJ003-03</t>
  </si>
  <si>
    <t>The plane crashed into a marshy forested area about 2 kilometer short of its destination at Kardla Airport. Several errors by the pilot.</t>
  </si>
  <si>
    <t>Berlin - Zurich</t>
  </si>
  <si>
    <t>BAE Avro RJ100</t>
  </si>
  <si>
    <t>HB-IXM</t>
  </si>
  <si>
    <t>E-3291</t>
  </si>
  <si>
    <t>The aircraft was flying through a mix of rain and snow on final approach, when it crashed in a wooded area, 5.5 miles from Zurich Airport where it was scheduled to land on Runway 28.  At 22.03 the aircraft was descending to 4000 ft. on final approach.  At 22.05 the captain reported reaching the minimum descent altitude and stated he could see the ground. Shortly after, the radio altimeter reported 500 ft. agl, followed by a 'minimum' warning. A go-around was ordered, but it was too late and the aircraft struck trees and crashed. American pop singer, Melanie Thornton, 34, killed. Maria Serano Serano and Nathaly van het Ende both 27, and members of the pop-musitrio, Passion Fruit, also killed. The pilot had been working more than 13 hours when the accident took place and had also exceeded maximum duty several times in the days preceding the crash.</t>
  </si>
  <si>
    <t>MK Airlines</t>
  </si>
  <si>
    <t>Luxembourg - Port Harcourt</t>
  </si>
  <si>
    <t>Boeing 747-246F</t>
  </si>
  <si>
    <t>9G-MKI</t>
  </si>
  <si>
    <t>22063/432</t>
  </si>
  <si>
    <t>The cargo plane contacted the ground 700 meters short of the runway, broke in two and burned.</t>
  </si>
  <si>
    <t>San Jose - Quepos</t>
  </si>
  <si>
    <t>HP-1405APP</t>
  </si>
  <si>
    <t>208B0788</t>
  </si>
  <si>
    <t>The plane crashed into Chontal Hill in the TarrazÃº mountain range, 5 minutes before it was scheduled arrival at Quepos. The aircraft was flying IFR, in clouds, when it crashed into trees and broke apart. The plane was off to the left of its intended flight path.</t>
  </si>
  <si>
    <t>Military - Russian, cargo</t>
  </si>
  <si>
    <t>Moscow - Bratsk - Anadyr</t>
  </si>
  <si>
    <t>Ilyushin IL- 76TD</t>
  </si>
  <si>
    <t>RA-76839</t>
  </si>
  <si>
    <t>A fire broke out aboard the aircraft while en route at FL290. The crew was preparing for an emergency landing when two explosions tore apart the plane causing it to crash.</t>
  </si>
  <si>
    <t>Little Rock - Bessemer</t>
  </si>
  <si>
    <t>N499BA</t>
  </si>
  <si>
    <t>208B-0689</t>
  </si>
  <si>
    <t>The cargo plane crashed into high ground less than 5 miles from the airport while on an ILS approach. The poor in-flight planning by the pilot-in-command for his initiation of the ILS approach to runway 05 with weather conditions below minimums for the approach contrary to the Federal Aviation Regulations, and the failure of the pilot to maintain control of the airplane during a missed approach resulting in the in-flight collision with trees then terrain.</t>
  </si>
  <si>
    <t>Air Cargo Express</t>
  </si>
  <si>
    <t>Harlingen - El Paso</t>
  </si>
  <si>
    <t>N997TD</t>
  </si>
  <si>
    <t>24-247</t>
  </si>
  <si>
    <t>While enroute the cargo plane on a positioning flight entered an uncontroled descent and crashed. Loss of control during descent for undetermined reasons.</t>
  </si>
  <si>
    <t>Bunia - Beni</t>
  </si>
  <si>
    <t>Let 410A</t>
  </si>
  <si>
    <t>5X-CNF</t>
  </si>
  <si>
    <t>The plane may have been shot down by Allied DemocratiForces rebels.</t>
  </si>
  <si>
    <t>Heliandes</t>
  </si>
  <si>
    <t>HK-4175X</t>
  </si>
  <si>
    <t>The aircraft crashed into El Silencio de El manzanillo mountain at 7,800 ft., 3 minutes after taking off in heavy rain and poor visibility from Medellin Airport.</t>
  </si>
  <si>
    <t>22'08</t>
  </si>
  <si>
    <t>Cessna 560 Citation V</t>
  </si>
  <si>
    <t>HB-VLV</t>
  </si>
  <si>
    <t>560-0077</t>
  </si>
  <si>
    <t>After reaching a height of 500 ft. the aircraft began to loose altitude until the plane impacted the ground at the end of Runway 34. The crew lost spatial orientation after take-off, leading to an unintentional loss of altitude. The copilot's basitraining in instrument flying did not include night instrument take-offs. The crew's method of working was adversely affected by great time pressure. Executing the take-off as a rolling take-off was not adapted to the prevailing meteorological conditions.</t>
  </si>
  <si>
    <t>BAL Bremerhaven Airline</t>
  </si>
  <si>
    <t>Bremerhaven - Wangerooge</t>
  </si>
  <si>
    <t>Britten Norman BN-2B Trislander</t>
  </si>
  <si>
    <t>D-IAAI</t>
  </si>
  <si>
    <t>The aircraft crashed into the Weser River shortly after taking off from Bremerhaven Airport. Three persons were pulled from the river, two of whom died shortly thereafter as a result of their injuries.</t>
  </si>
  <si>
    <t>Air Taxi - Air Taxi Inc.</t>
  </si>
  <si>
    <t>Piper PA-31-250</t>
  </si>
  <si>
    <t>N3525Y</t>
  </si>
  <si>
    <t>31-7952127</t>
  </si>
  <si>
    <t>The pilot declared an emergency and ditched into AtlantiOcean, 300 yards off Dania Beach in 15 feet of water. The pilot's inadequate planning for a Title 14 CFR Part 135 on-demand air taxi flight, and his failure to refuel the airplane, which resulted in fuel exhaustion while en route over the AtlantiOcean, a power off glide, and ditching in the ocean.</t>
  </si>
  <si>
    <t>Agco Corp</t>
  </si>
  <si>
    <t>Birmingham, England - Bangor, MA</t>
  </si>
  <si>
    <t>Canadair CL-604</t>
  </si>
  <si>
    <t>N90AG</t>
  </si>
  <si>
    <t>After taking off, banked to the left, wing contacted ground, a fire erupted and the aircraft broke up. Failure of the crew to de-ice the wings before takeoff. Possible impairment of crew performance by the combined effects of a non-prescription drug, jet-lag and fatigue were also considered factors.</t>
  </si>
  <si>
    <t>Jacobabad - Shamsi</t>
  </si>
  <si>
    <t>Lockheed Hercules KC-130R</t>
  </si>
  <si>
    <t>While on approach the aircraft struck a hill a few hundred feet short of runway in poor weather.</t>
  </si>
  <si>
    <t>Ibertrans AÃ©rea</t>
  </si>
  <si>
    <t>Embraer EMB-120 Brasilia</t>
  </si>
  <si>
    <t>EC-GTJ</t>
  </si>
  <si>
    <t>120-024</t>
  </si>
  <si>
    <t>While descending, the cargo plane struck Mount Santa Maria Vieja, 35 km from the airport in fog and poor visibility.</t>
  </si>
  <si>
    <t>ProcuradurÃ­a General de la RepÃºblica</t>
  </si>
  <si>
    <t>Mexico City - Chilpancingo</t>
  </si>
  <si>
    <t>XC-FIT</t>
  </si>
  <si>
    <t>During a landing attempt at Chilpancingo, the aircraft left the runway, struck a concrete perimeter wall, overturned and burned. The government plane belonged to the General Office of the judge advocate.</t>
  </si>
  <si>
    <t>Ampenan - Yogyakarta - Jakarta</t>
  </si>
  <si>
    <t>Boeing B-737-3Q8</t>
  </si>
  <si>
    <t>PK-GWA</t>
  </si>
  <si>
    <t>24403/1706</t>
  </si>
  <si>
    <t>The aircraft suffered a flame out of both engines in torrential rains while on approach  to Yogyakarta. The crew made an emergency landing in the Bengawan Solo River, in shallow water. The plane circled several times before diving in a steep course towards the river. The plane's left wing struck a river bank before it plunged into the water. A flight attendant drowned in the shallow water when she jumped from the plane.</t>
  </si>
  <si>
    <t>PetroproducciÃ³n</t>
  </si>
  <si>
    <t>Quito - Lago Agrio</t>
  </si>
  <si>
    <t>Fairchild FH-227E</t>
  </si>
  <si>
    <t>HC-AYM</t>
  </si>
  <si>
    <t>The plane crashed into del cerro El Tigre mountain in the jungles of the Amazon at an elevation of 14,700 ft.  The 35 minute flight was transporting oil workers to a remote oil field.</t>
  </si>
  <si>
    <t>c: 9:40</t>
  </si>
  <si>
    <t>Te Anau  - Milford Sound</t>
  </si>
  <si>
    <t>ZK-SEV</t>
  </si>
  <si>
    <t>The sightseeing plane hit a mountainside at  an elevation of 4,500 ft.,  200 ft. below the summit. The weather was clear at the time of the accident.</t>
  </si>
  <si>
    <t>Military - Angolan  Air Force</t>
  </si>
  <si>
    <t>T-304</t>
  </si>
  <si>
    <t>A12244</t>
  </si>
  <si>
    <t>Crashed 2km short of the runway  from the Luena Airport while attempting to land in heavy rain.</t>
  </si>
  <si>
    <t>Quito -  TulcÃ¡n - Cali</t>
  </si>
  <si>
    <t>Boeing B-727-134</t>
  </si>
  <si>
    <t>HC-BLF</t>
  </si>
  <si>
    <t>19692/498</t>
  </si>
  <si>
    <t>The airliner crashed into the fogbound 15,721 ft. Nevado de Cumbal volcano, in the Andes mountains, near the Ecuador / Colombian border. Air trafficontrol lost contact with the plane as it circled into Colombian territory to maneuver around snow capped mountain peaks and return to the Ecuadorian border city of TulcÃ¡n.</t>
  </si>
  <si>
    <t>84-0097</t>
  </si>
  <si>
    <t>35-543</t>
  </si>
  <si>
    <t>While practicing touch-and-goes the aircraft made  a sharp turn to the left which continued until the aircraft turned over and crashed.</t>
  </si>
  <si>
    <t>Iran Air Tours</t>
  </si>
  <si>
    <t>Tehran - Khorramabed</t>
  </si>
  <si>
    <t>EP-MBS</t>
  </si>
  <si>
    <t>91A-871</t>
  </si>
  <si>
    <t>Crashed against the side of a mountain in heavy fog in the Sefid Kouh mountain range while on approach to Khorramabad. The plane was totally destroyed and scattered in small pieces across the mountain. Pilot error.</t>
  </si>
  <si>
    <t>Tiramavia</t>
  </si>
  <si>
    <t>ER-ADL</t>
  </si>
  <si>
    <t>Military - Russian Navy</t>
  </si>
  <si>
    <t>Sanofov - Lakhta</t>
  </si>
  <si>
    <t>07RED</t>
  </si>
  <si>
    <t>ZR726001</t>
  </si>
  <si>
    <t>The plane was making an emergency landing after two previous attempts in heavy snow and strong winds when it clipped treetops and crashed into a field, approximately 1.5km short of the runway.</t>
  </si>
  <si>
    <t>Basilan - Mactan Island</t>
  </si>
  <si>
    <t>MH-47 Chinook helicopter</t>
  </si>
  <si>
    <t>92-0471</t>
  </si>
  <si>
    <t>M-3719</t>
  </si>
  <si>
    <t>A helicopter ferrying U.S. troops in a counter-terrorism exercise, crashed into the sea, 30 minutes before its scheduled arrival at Mactan Island. The helicopter was flying in tandem with another U.S. Army Chinook when it crashed.</t>
  </si>
  <si>
    <t>Svedijos PrekÃ©s</t>
  </si>
  <si>
    <t>Budapest, Hungary - Tunis, Tunisia</t>
  </si>
  <si>
    <t>Antonov 2TP</t>
  </si>
  <si>
    <t>LY-AVD</t>
  </si>
  <si>
    <t>1G137-53</t>
  </si>
  <si>
    <t>While en route the cargo plane impacted the side of a mountain at an altitude of 6,167 ft.  Pilot error. The crew did not conform to the VFR that required a track change to maintain the required flight parameters and/or a diversion to a suitable alternate airport.</t>
  </si>
  <si>
    <t>Charter - Aerotaxi</t>
  </si>
  <si>
    <t>Cienfuegos -- Cayo Coco</t>
  </si>
  <si>
    <t>CU-T1020</t>
  </si>
  <si>
    <t>While en-route, 35 minutes into the flight, the bi-plane crashed near Santa Clara. The plane was seen spinning out of control before it hit the ground. A strong gust of wind, possibly a small tornado, tore off the top part of the left wing.</t>
  </si>
  <si>
    <t>Priorty Air Charter</t>
  </si>
  <si>
    <t>Minneapolis - Detroit</t>
  </si>
  <si>
    <t>N228PA</t>
  </si>
  <si>
    <t>208B-0049</t>
  </si>
  <si>
    <t>After encountering icing, the pilot of the cargo plane decided to divert to the nearest airport but continued to lose altitude until he crashed into trees. The pilot not removing the ice contamination from the airplane prior to departure and the pilot intentionally flying into known severe icing conditions, resulting in the aircraft not being able to maintain altitude/clearance from the terrain. Factors to the accident included the icing conditions and the trees encountered during the forced landing.</t>
  </si>
  <si>
    <t>Djibouti Airlines</t>
  </si>
  <si>
    <t>Mogadishu, Somalia - Djibouti</t>
  </si>
  <si>
    <t>J2-KBC</t>
  </si>
  <si>
    <t>The cargo plane crashed into the ocean while on approach to Runway 27.</t>
  </si>
  <si>
    <t>Cairns - Hicks Island</t>
  </si>
  <si>
    <t>Shrike Commander 500S</t>
  </si>
  <si>
    <t>VH-UJB</t>
  </si>
  <si>
    <t>Crashed into low terrain while en route. Why the pilot continued flight into marginal weather conditions at an altitude that was insufficient to ensure terrain clearance, could not be established.</t>
  </si>
  <si>
    <t>Tadair</t>
  </si>
  <si>
    <t>Madrid - Palma de Mallorca</t>
  </si>
  <si>
    <t>EC-GKR</t>
  </si>
  <si>
    <t>AC-620</t>
  </si>
  <si>
    <t>The cargo plane crashed into lights near the runway threshold while attempting to land on Runway 24L.</t>
  </si>
  <si>
    <t>Air China</t>
  </si>
  <si>
    <t>Beijing - Busan</t>
  </si>
  <si>
    <t>B-2552</t>
  </si>
  <si>
    <t>23308/127</t>
  </si>
  <si>
    <t>The aircraft crashed onto a mountain, in fog, wind and rain while attempting to land at Kimhae Airport. A strong southerly wind required the aircraft to make a turn and approach the runway from the north. The aircraft crashed near the peak of Mt. Mulbong, approximately 3 mile north of the runway. The plane bounced three times before hitting the ground and exploding. More than 1,000 trees were uprooted by the impact. The plane was off course when the crew turned on final. Operational errors by the crew. Lack of pilot experience in landing in adverse weather conditions. First Air China fatal accident.</t>
  </si>
  <si>
    <t>Mornington Island - Normanton</t>
  </si>
  <si>
    <t>Cessna U206A</t>
  </si>
  <si>
    <t>VH-XGR</t>
  </si>
  <si>
    <t>U2060610</t>
  </si>
  <si>
    <t>Crashed while en route. The pilot's limited experience in instrument flight conditions may have been insufficient to prevent a loss of aircraft control when he inadvertently entered an area of low visibility in the Sweers Island area.</t>
  </si>
  <si>
    <t>SELVA Colombia</t>
  </si>
  <si>
    <t>MedellÃ­n - PopayÃ¡n</t>
  </si>
  <si>
    <t>Antonov AN-32A</t>
  </si>
  <si>
    <t>HK-4171X</t>
  </si>
  <si>
    <t>The plane was being used by the Penitentiary and Prison National Institute, Inpec, to fly prisoners from MedellÃ­n to PopayÃ¡n. The aircraft had just finished flying 50 prisoners to PopayÃ¡n when it took off from PopayÃ¡n to pick up more prisoners. The aircraft nosed into the ground shortly after becoming airborne.</t>
  </si>
  <si>
    <t>N7344N</t>
  </si>
  <si>
    <t>T20603622</t>
  </si>
  <si>
    <t>The aircraft crashed in the El Urracal mountains, 12 miles from the runway were it took off at El Aguacate Air Force base. The wreckage of the airplane was in a box canyon on the east side of the 45-degree sloping terrain at an elevation of 3,500 feet. Those aboard were surveying the Patruca jungle on a conservation project. Among those killed were three mayors from cities in the region. Observers on the ground reported the plane was on fire before it crashed.</t>
  </si>
  <si>
    <t>Mi-8 helicopter</t>
  </si>
  <si>
    <t>The helicopter struck power lines and crashed in near-zero visibility. Governor of Krasnoyarsk territory, Alexander Lebed, 52, was among those killed. 'Power line, power line!' were the last words of the pilot. Thick fog concealing a frost-covered power line led to the helicopter crash.</t>
  </si>
  <si>
    <t>EAS Airlines (Executive Airline Services)</t>
  </si>
  <si>
    <t>Abuja - Jos - Kano - Lagos</t>
  </si>
  <si>
    <t>BAC One-Eleven 525FT</t>
  </si>
  <si>
    <t>5N-ESF</t>
  </si>
  <si>
    <t>The aircraft crashed into houses, two mosques and a school in the densely populated neighborhood of Gwammaja, approximately  1.2 miles from Kano International Airport, shortly after taking off. There were reports of an engine failure and  fire during the takeoff.</t>
  </si>
  <si>
    <t>Cairo - Tunis</t>
  </si>
  <si>
    <t>Boeing B-737-566</t>
  </si>
  <si>
    <t>SU-GBI</t>
  </si>
  <si>
    <t>25307/2135</t>
  </si>
  <si>
    <t>The jet airliner crashed into a hillside, 4 miles from the Tunis-Carthage airport, as the pilot attempted to make a landing. The plane's landing gear had failed to open during the approach into Tunis-Carthage airport and the pilot had made another circuit before attempting a fresh landing when the plane crashed in heavy rain and high winds. The accident was attributed to the rough weather conditions and the pilot's inability to deal with the situation.</t>
  </si>
  <si>
    <t>Beijing - Dalian</t>
  </si>
  <si>
    <t>B-2138</t>
  </si>
  <si>
    <t>49522/17023</t>
  </si>
  <si>
    <t>The MD-82 crashed into the Dalian Bay, 12 miles east of Dalian airport. The pilot reported a fire aboard the aircraft and the cabin lights were out prior to the plane impacting the water.  The accident was caused by an act of sabotage by a passenger who lit a fire in the cabin. He had bought multiple insurance policies before boarding the flight.</t>
  </si>
  <si>
    <t>Sky Executive Air Services</t>
  </si>
  <si>
    <t>Port Harcourt - Calabar</t>
  </si>
  <si>
    <t>9Q-CEX</t>
  </si>
  <si>
    <t>The plane crashed approximately 12 miles from Calabar while attempting to land. All passengers departed at Port Harcourt and only a crew of 5 was aboard. The premature departure of the plane from the normal minimum safe altitude of 2,500 ft. without air trafficontroller's clearance until it flew into the terrain. Other contributing factors were the emergence of electrical problem on the aircraft at the commencement of the approach which might have distracted the  pilot  and unfavorable weather conditions of low ceiling and thunderstorms which impaired visibility at the critical time of descent.</t>
  </si>
  <si>
    <t>Boeing B-747-209B</t>
  </si>
  <si>
    <t>B-18255</t>
  </si>
  <si>
    <t>21843/386</t>
  </si>
  <si>
    <t>The flight crashed into the sea, 31 miles NE of the Penghu (Pescadore) Islands in the Taiwan Strait. The plane disappeared from radar while flying at 35,000 ft. approximately 20 minutes after taking off from Chiang Kai Shek Airport. There was no distress call and the weather was good at the time. Military radar revealed the aircraft  disintegrated in midair, breaking into four pieces. Only 175 of 225 bodies were recovered. The carrier  failed to conduct a preventive anti-rust operation in a timely manner every four years. Damage from a 1980 tailstrike was not properly repaired and fatigue cracks formed, which eventually led to a structural failure.</t>
  </si>
  <si>
    <t>Nabire - Enaotali</t>
  </si>
  <si>
    <t>PK-YPZ</t>
  </si>
  <si>
    <t>The aircraft crashed in thunderstorms and heavy rain while en route.</t>
  </si>
  <si>
    <t>Airquarius Aviation - Charter</t>
  </si>
  <si>
    <t>Bloemfontein - George</t>
  </si>
  <si>
    <t>Hawker Siddeley HS-748-372</t>
  </si>
  <si>
    <t>ZS-OJU</t>
  </si>
  <si>
    <t>The private postal service plane crashed into the Outeniqua mountains, near Outeniqua Pass, after a missed approach to George Airport. The aircraft crashed as it circled for another landing attempting poor weather conditions. Former South African cricket captain, Hansie Cronje, 32, the only passenger aboard, was killed along with the crew. Pilot error. The pilot broke with procedure when trying to land the small cargo plane and failed to heed warnings that the aircraft was too near the ground.</t>
  </si>
  <si>
    <t>Military - Angolan Armed Forces</t>
  </si>
  <si>
    <t>Luanda - demobilization camp</t>
  </si>
  <si>
    <t>Mi-17</t>
  </si>
  <si>
    <t>The helicopter crashed in poor weather while on its way to a remote town for the symbolisurrender of arms held by Unita rebels. Two top ranking generals were among those killed in the crash.</t>
  </si>
  <si>
    <t>Marco Zero Air Taxi</t>
  </si>
  <si>
    <t>Embraer 721C Sertanejo</t>
  </si>
  <si>
    <t>PT-EPH</t>
  </si>
  <si>
    <t>The plane tookoff and encountered heavy clouds all along the route.  Wreckage was found 42 miles from Oiapoque, in an Amazon forest. Poor weather conditions.</t>
  </si>
  <si>
    <t>Keystone Air Services Ltd. - Air Taxi</t>
  </si>
  <si>
    <t>Winnipeg Manitoba</t>
  </si>
  <si>
    <t>PA- 31-350 Chieftain</t>
  </si>
  <si>
    <t>C-GPOW</t>
  </si>
  <si>
    <t>31-7305093</t>
  </si>
  <si>
    <t>While on a second approach, the pilot radioed a mayday saying that both his engines had failed.  The aircraft landed at an intersection striking a vehicle. Fuel starvation.</t>
  </si>
  <si>
    <t>Lockheed MC-130H Hercules</t>
  </si>
  <si>
    <t>84-0475</t>
  </si>
  <si>
    <t>While participating in a night mission to remove U.S. Special Forces troops the plane crashed 2.5 miles from the airstrip. Overloaded. The excessive cargo weight loaded on the aircraft at the Band E Sardeh Dam landing zone.</t>
  </si>
  <si>
    <t>Bashkirian Airlines / DHL Worldwide Express</t>
  </si>
  <si>
    <t>2927 / 611</t>
  </si>
  <si>
    <t>Moscow-Munich-Barcelona / Bahrain/Brussels</t>
  </si>
  <si>
    <t>Tupolev TU-154M / Boeing B-757-23APF</t>
  </si>
  <si>
    <t>RA85816/A9C-DHL</t>
  </si>
  <si>
    <t>1006 / 24635/258</t>
  </si>
  <si>
    <t>The airliner and cargo plane collided over southern Germany at 35,400 ft. Debris was spread across a 20 mile radius. Fifty-two children on a beach holiday were among the 69 aboard the Tupolev. The Tupolev pilot received contradictory instructions. The collision avoidance warning system (TCAS) told the pilot to ascend followed by an order from the Swiss air trafficontroller to descend one second later. The Russian plane did not immediately respond to the tower's order to descend, so he repeated the command 14 seconds later. Thirty seconds later the two planes collided. The Tupolev's TCAS was telling the pilots to ascend. The Boeing's TCAS was telling the pilots to descend. The Swiss air trafficontroller was telling the Tupolev's pilots to descend. The air trafficontroller that guided the planes had no way of knowing the Russian pilot was receiving contradictory instruction from his cockpit TCAS unless told so by the pilot. Russian aviation officials said the pilot correctly gave precedence to the control tower, but Western aviation experts said pilots are trained to give precedence to the cockpit warning. In addition, the controller was left alone on duty while his partner went on a break and was preoccupied with another aircraft. This was accepted policy at Skyguide, the Swiss air control company. In addition, maintenance crews, working on the computer system, limited the controller's information he was receiving including conflict alert warnings. Sadly, one-and-a-half years later, the controller, Peter Nielsen, was stabbed to death by a Russian man who had lost his wife and two children in the accident.</t>
  </si>
  <si>
    <t>N8145M</t>
  </si>
  <si>
    <t>310I0145</t>
  </si>
  <si>
    <t>The aircraft lost power while taking off from Bracket Airport and crashed into picnickers on the shoreline of Puddingstone Lake in Bonelli Park. The plane was observed in a left bank, traveling approximately 30 feet above and parallel to the shoreline, before impacting two trees in a picniarea. Witnesses reported that they did not hear the engines running. The pilot made 3 consecutive mayday calls during the initial climb-out from runway 26L, however, the pilot did not indicate the nature of the emergency.  Two children on the ground were killed. Fifteen others were injured. The pilot's failure to maintain adequate airspeed which resulted in an inadvertent stall, and subsequent collision with terrain. A contributing factor was the pilot's impairment from the effects of prescription painkilling drugs.</t>
  </si>
  <si>
    <t>Prestige Airlines (Cargo) Charter</t>
  </si>
  <si>
    <t>N'Djamena, Chad - Brazzaville, Congo</t>
  </si>
  <si>
    <t>9XR-IS</t>
  </si>
  <si>
    <t>The aircraft crashed 2 miles short of the runway into the Guitangola neighborhood of Bangui. The plane was bound for Brazzaville but diverted to Bangui because of mechanical problems. Two survived but succumbed to their injuries.</t>
  </si>
  <si>
    <t>Air Taxi - Bigfoot Air of Alaska, LLC</t>
  </si>
  <si>
    <t>Lake Hood, AK - Iliamna, AK</t>
  </si>
  <si>
    <t>N3129F</t>
  </si>
  <si>
    <t>The commercial pilot of the float-equipped airplane was transporting passengers to a lodge at a remote lake. When the airplane did not arrive at the lake, a search was initiated, and two days later the wreckage of the airplane was located on the side of a box canyon about the 2,400 foot elevation level. The pilot's failure to maintain clearance from terrain while maneuvering inside a box/blind canyon, resulting in an in-flight collision with terrain. A factor contributing to the accident was the box/blind canyon.</t>
  </si>
  <si>
    <t>Tarakan - Krayan</t>
  </si>
  <si>
    <t>PK-TAR</t>
  </si>
  <si>
    <t>Air trafficontrol lost contact with the aircraft 15 minutes before it was scheduled to land. The wreckage was found atop a 5,300 ft. mountain, surrounded by thick jungle, 5 miles from its destination.</t>
  </si>
  <si>
    <t>Gas platform Clipper - drilling rig Golbal Sante Fe Monach</t>
  </si>
  <si>
    <t>Sikorsky S-76A</t>
  </si>
  <si>
    <t>G-BJVX</t>
  </si>
  <si>
    <t>The helicopter was ferrying workers from a gas rig to a oil platform in the North Sea when it crashed into the water at high speed, 28 miles northeast of Cromer. The helicopter was at a height of 320 ft. flying in a south-easterly heading when one of the rotor blades failed.  The accident was caused by a broken rotor blade, caused by fatigue, brought about by a lightning strike three years earlier.</t>
  </si>
  <si>
    <t>Jumla - Surkhet</t>
  </si>
  <si>
    <t>9N-AGF</t>
  </si>
  <si>
    <t>The aircraft hit a tree and crashed into a hill, 6 miles north of Surkhet in poor weather conditions. Wreckage was strewn over a wide area.</t>
  </si>
  <si>
    <t>Military - Ukraine Air Force</t>
  </si>
  <si>
    <t>Sukhoi Su-27</t>
  </si>
  <si>
    <t>The Su-76 was performing aerobatics when it crashed into crowd of spectators at an air show at Skniliv Airport in the Ukraine. The aircraft had just performed a steep turn when it appeared to tumble and enter a steep dive from which it failed to recover. The two pilots parachuted to safety.  Pilot error. The pilots ignored their flight plans and performed untried and complicated maneuvers which led to a loss of control. Both received a jail sentence of 14 years.</t>
  </si>
  <si>
    <t>Pulkovo Aviation Enterprise</t>
  </si>
  <si>
    <t>Moscow - St. Petersburgh</t>
  </si>
  <si>
    <t>Iluyshin Il-86</t>
  </si>
  <si>
    <t>RA-86060</t>
  </si>
  <si>
    <t>A Russian passenger airliner on a training flight crashed shortly after takeoff from Moscow's Sheremetyevo Airport. After reaching an altitude of about 600 ft., the plane banked hard left, hit the ground and exploded. Sixteen of 18 crewmembers aboard were killed. Two flight attendants survived. Investigation revealed that the stabilizer spontaneously shifted to the full down position two seconds after takeoff. Six seconds after the shift, the captain tried to compensate by thrusting the control stick forward as far as possible, but was unable to regain control of the aircraft.</t>
  </si>
  <si>
    <t>Roosevelt Roads NS - Borinquen NGB</t>
  </si>
  <si>
    <t>90-0161</t>
  </si>
  <si>
    <t>The military plane crashed into a mountain top, approximately 10 miles south of San Juan, Puerto Rico, in rough terrain, while performing low-level training exercises. Witnesses reported the aircraft was flying low and hit some trees before crashing into a ravine, bursting into flames and disintegrating. There was rain and fog at the time of the accident.</t>
  </si>
  <si>
    <t>Yunshuji Y-8D</t>
  </si>
  <si>
    <t>CR-873</t>
  </si>
  <si>
    <t>The military plane developed engine trouble while en route, tried to return to the airport but crashed into a paddy field and was destroyed.</t>
  </si>
  <si>
    <t>Mil Mi-26</t>
  </si>
  <si>
    <t>89RED</t>
  </si>
  <si>
    <t>The Russian transport helicopter, carrying troops, crashed at Russian military headquarter near the capital city of Grozny. Reporting an engine fire, the pilot attempted to make an emergency landing when the helicopter fell from a height of 660 feet and missed the tarmaby 990 feet, crashed and caught fire.  The helicopter was shot down by Chechen guerillas with a shoulder-launched heat-seeking anti-aircraft missile. The missile destroyed the helicopter's right engine and starting a fire on board. The left engine stopped at the same time. The entire hydraulicontrol system, including the system used to open the rear door was not working, as burning fuel gushed into the cabin trapping people inside. This is the worst helicopter disaster in aviation history.</t>
  </si>
  <si>
    <t>Shangri La Air</t>
  </si>
  <si>
    <t>de Havilland Canada DHC-6-300 Twin Otter</t>
  </si>
  <si>
    <t>9N-AFR</t>
  </si>
  <si>
    <t>The plane crashed into a hill 3 miles southeast of Pokhara Airport while on approach. The plane broke into several pieces and bodies and wreckage was scattered over a small area. There was poor weather in the area at the time of the accident.</t>
  </si>
  <si>
    <t>Vostok Aviakompania</t>
  </si>
  <si>
    <t>Khabarovsk - Ayan</t>
  </si>
  <si>
    <t>RA-28932</t>
  </si>
  <si>
    <t>1A-J008-19</t>
  </si>
  <si>
    <t>The twin prop plane crashed into a cliff in dense fog as it prepared to land at Ayan. ATC lost contact with the aircraft 12 minutes before it was scheduled to land.  The crew made four attempts to land before disappearing off radar.</t>
  </si>
  <si>
    <t>Care Flight International</t>
  </si>
  <si>
    <t>Marco, Fl - Lexington, KY</t>
  </si>
  <si>
    <t>N45CP</t>
  </si>
  <si>
    <t>25-073</t>
  </si>
  <si>
    <t>While attempting to land the air ambulance, the thrust reverser deployed lights did not illuminate, so the captain stowed the thrust reverse levers and activated them again with the same result. The captain then released and reapplied the brakes with no effect. The airplane then overran the runway and the right wing struck the ILS antennas and lighting. The plane came to rest and burst into flames. The captain's addition of forward thrust during the landing rollout, which resulted in a lack of braking effectiveness and a subsequent runway overrun. A factor was the captain's inability to deploy the thrust reversers for undetermined reasons.</t>
  </si>
  <si>
    <t>Rico Taxi AÃ©reo</t>
  </si>
  <si>
    <t>Cruzeiro do Sul - Tarauaca - Rio Branco</t>
  </si>
  <si>
    <t>Embraer 120ER Brasilia</t>
  </si>
  <si>
    <t>PT-WRQ</t>
  </si>
  <si>
    <t>The plane crashed about 1 mile short of the runway in heavy rain and strong winds while attempting to land at Rio Branco Airport. Congressman Ildefonso Cordeiro was among the victims.</t>
  </si>
  <si>
    <t>CAAC Air TraffiManagement Bureau</t>
  </si>
  <si>
    <t>B-7023</t>
  </si>
  <si>
    <t>650-0221</t>
  </si>
  <si>
    <t>The survey flight to check out the ILS on Runway 36 the plane circled for another approach and collided with a slope of a mountain at an altitude off 2,500 meters which was shrouded in clouds.</t>
  </si>
  <si>
    <t>Airco Charters - Air Taxi</t>
  </si>
  <si>
    <t>Edmond, Alberta - High Prarie, Alberta</t>
  </si>
  <si>
    <t>PA-34-220T Seneca III</t>
  </si>
  <si>
    <t>C-FRKZ</t>
  </si>
  <si>
    <t>34-8233048</t>
  </si>
  <si>
    <t>Crashed into a densly wooded area 7nm from its destination. For undetermined reasons, the aircraft descended below the minimum safe altitude as prescribed on the NDB 25 approach for High Prairie and struck the terrain.</t>
  </si>
  <si>
    <t>Aero Pantanal - Air Taxi</t>
  </si>
  <si>
    <t>OB-1226</t>
  </si>
  <si>
    <t>CU20606136</t>
  </si>
  <si>
    <t>Shortly after taking off, the pilot radioed a distress call saying he was losing altitude and was returning to the airport. Shortly thereafter, the plane crashed in a wooded area.</t>
  </si>
  <si>
    <t>Total  Air Lines</t>
  </si>
  <si>
    <t>Guarulhos - Londrina</t>
  </si>
  <si>
    <t>ATR 42-300</t>
  </si>
  <si>
    <t>PT-MTS</t>
  </si>
  <si>
    <t>One hour after the takeoff , the the plane  disappeared of  Curitiba  ATC. The wreckage was found on a farm, around a crater. Unknown cause.</t>
  </si>
  <si>
    <t>Deraps Aviation</t>
  </si>
  <si>
    <t>Lake de l'Avion - Agunish River</t>
  </si>
  <si>
    <t>C-FLGA</t>
  </si>
  <si>
    <t>The hunting charter crashed inverted in a forest while attempting to land at Agunish River. Because of the geographiand weather conditions, the pilot probably had trouble judging his horizontal and vertical distance with respect to the mountain, and the aircraft crashed.</t>
  </si>
  <si>
    <t>Military - Indian Navy</t>
  </si>
  <si>
    <t>Military exercises</t>
  </si>
  <si>
    <t>Ilyushin IL-38 / Ilyushin IL-38</t>
  </si>
  <si>
    <t>IN302 / IN304</t>
  </si>
  <si>
    <t>IL38002/IL38004</t>
  </si>
  <si>
    <t>The two Navy aircraft flying in formation in a military flyby, crashed, after their wings collided. One plane crashed into a house under construction while the other crashed onto a field next to a highway. Six crew members on each plane were killed along with 5 on the ground.</t>
  </si>
  <si>
    <t>American Virginia</t>
  </si>
  <si>
    <t>Learjet 60</t>
  </si>
  <si>
    <t>N5027Q</t>
  </si>
  <si>
    <t>60-242</t>
  </si>
  <si>
    <t>The crew was not able to stop the plane on the rain-slick runway, overran the runway and collided with an obstacle.</t>
  </si>
  <si>
    <t>Mid-AtlantiFreight</t>
  </si>
  <si>
    <t>Mobile - Mongomery</t>
  </si>
  <si>
    <t>Cessna 208B Cargomaster I</t>
  </si>
  <si>
    <t>N76U</t>
  </si>
  <si>
    <t>208B-0775</t>
  </si>
  <si>
    <t>While en route the pilot of the cargo plane radioed was in an uncontrolled descent. The plane impacted the water in Big Bateau Bay. The pilot's spatial disorientation, which resulted in loss of airplane control. Contributing to the accident was the night instrument meteorological conditions with variable cloud layers</t>
  </si>
  <si>
    <t>St. Paul - Eveleth</t>
  </si>
  <si>
    <t>Beechcraft King Air A100</t>
  </si>
  <si>
    <t>N41BE</t>
  </si>
  <si>
    <t>B-245</t>
  </si>
  <si>
    <t>The private charter flight crashed and burned in a wooded area 2 miles from Eveleth-Virginia Municipal Airport where it was scheduled to land. Weather was visibility 2 miles in freezing rain. Light snow and light fog. Minnesota Senator Paul Wellstone, 58, killed, along with his wife, daughter, three staff members and a crew of two. During the later stages of the approach, the flight crew failed to monitor the airplane's airspeed and allowed it to decrease to a dangerously low level and to remain below the recommended approach airspeed for about 50 seconds. The flight crew failed to recognize that a stall was imminent and allowed the airplane to enter a stall from which they did not recover. The  inadequate  airspeed  or  the  full  course deviation indicator needle deflection should have prompted the flight crew to execute a go-around; however, they failed to do so.</t>
  </si>
  <si>
    <t>Luxair</t>
  </si>
  <si>
    <t>9642/2420</t>
  </si>
  <si>
    <t>Berlin, Germany - Luxembourg</t>
  </si>
  <si>
    <t>LX-LGB</t>
  </si>
  <si>
    <t>The plane crashed 6 miles short of the runway at Findel Airport while attempting to land in heavy fog.  Indications are that the aircraft lost all power in both engines before crashing and catching fire.</t>
  </si>
  <si>
    <t>Tarakan - Long Bawan</t>
  </si>
  <si>
    <t>PK-VIZ</t>
  </si>
  <si>
    <t>Two minutes after taking off, the aircraft went down in a swamp, about 1 mile from Juwata airport. The pilot radioed he was returning to the airport because of an engine failure.</t>
  </si>
  <si>
    <t>Richmor Aviation</t>
  </si>
  <si>
    <t>Las Vegas, NV - Taos, NM</t>
  </si>
  <si>
    <t>IAI 1124A Westwind</t>
  </si>
  <si>
    <t>N61RS</t>
  </si>
  <si>
    <t>While on a positioning flight the plane entered an uncontrolled descent and crashed. The pilot's inadvertent flight into mountain wave weather conditions while IMC, resulting in a loss of aircraft control.</t>
  </si>
  <si>
    <t>Laoag International Airlines</t>
  </si>
  <si>
    <t>Manila - Laoag</t>
  </si>
  <si>
    <t>Fokker F27 Friendship 100</t>
  </si>
  <si>
    <t>RP-C6888</t>
  </si>
  <si>
    <t>The plane experienced failure of the left engine shortly after taking off from Ninoy Aquino airport. The pilot declared and emergency and the aircraft ditched into Manila Bay and breaking up about one-half mile offshore. Fuel starvation. Failure of the pilot and co-pilot to check the fuel valve and failure to observe safety standards and measures.  Poor management and maintenance procedures.</t>
  </si>
  <si>
    <t>Ol Kiombo - Mombasa</t>
  </si>
  <si>
    <t>Let 410UVP-E20</t>
  </si>
  <si>
    <t>5Y-ONT</t>
  </si>
  <si>
    <t>The plane crashed after developing engine trouble while flying from one airstrip to another in the Masai Mara National Reserve. The copilot was the only fatality.</t>
  </si>
  <si>
    <t>Raytheon Aircraft</t>
  </si>
  <si>
    <t>Wichita, KS - Mena, AR</t>
  </si>
  <si>
    <t>N127YV</t>
  </si>
  <si>
    <t>Crashed into a mountain while attempting to land. In-flight collision with terrain due to the pilot's failure to maintain clearance and altitude above rapidly rising terrain while on a VFR approach. Contributing factors were the obscuration of the terrain due to clouds.</t>
  </si>
  <si>
    <t>Island Airways Ltd.</t>
  </si>
  <si>
    <t>Gohu - Madang</t>
  </si>
  <si>
    <t>P2-CBB</t>
  </si>
  <si>
    <t>The aircraft flew into the side of a cliff during it's inaugural flight from Gohu Airstrip in the Finisterre Mountains.</t>
  </si>
  <si>
    <t>UH-60 Black Hawk / UH-60 Black Hawk</t>
  </si>
  <si>
    <t xml:space="preserve"> / </t>
  </si>
  <si>
    <t>A midair collision occurred between two Black Hawk helicopters. One helicopter was climbing to avoid gunfire when it's rotor struck the other.</t>
  </si>
  <si>
    <t>Planemasters</t>
  </si>
  <si>
    <t>Decatur - Rockford</t>
  </si>
  <si>
    <t>N277PM</t>
  </si>
  <si>
    <t>208B-0143</t>
  </si>
  <si>
    <t>While attempting to land, the cargo plane struck trees and crashed into a field. The pilot's failure to maintain control of the airplane during the ILS approach. Factors associated with the accident were the low ceilings, high winds, crosswind, and wind shear conditions that existed.</t>
  </si>
  <si>
    <t>Taipei - Macau</t>
  </si>
  <si>
    <t>AÃ©rospatiale/Aeritalia ATR-72-202</t>
  </si>
  <si>
    <t>B-22708</t>
  </si>
  <si>
    <t>While en route the stall warning sounded, the crew of the cargo plane disconnected the autopilot and the plane began to descend until it impacted the ocean.</t>
  </si>
  <si>
    <t>Aeromist-Kharkiv</t>
  </si>
  <si>
    <t>Kharkiv, Ukraine - Trabzon, Turkey - Isfanan, Iran</t>
  </si>
  <si>
    <t>Antonov AN-140</t>
  </si>
  <si>
    <t>UR-14003</t>
  </si>
  <si>
    <t>The Ukrainian passenger plane,  crashed in a mountainous area  70 km from Isfanan, after losing contact with ground controllers as it prepared to land. Improper use of the Global Positioning System by the pilot.</t>
  </si>
  <si>
    <t>Elizabeth City - Manteo</t>
  </si>
  <si>
    <t>N1122Y</t>
  </si>
  <si>
    <t>208B-0392</t>
  </si>
  <si>
    <t>On a positioning flight, while on approach, the plane crashed into Croatan Sound. The pilot's continued descent below the minimum descent altitude, for undetermined reasons, while performing a NDB approach, resulting in the airplane crashing into water 1.5 miles from the airport. A factor in the accident was a cloud ceiling below the minimum descent altitude and low visibility.</t>
  </si>
  <si>
    <t>Embraer-110 C-95B Bandeirante</t>
  </si>
  <si>
    <t>FAB-2292</t>
  </si>
  <si>
    <t>The plane diverted from it's original route to make an emergency landing at Curitiba after experiencing engine trouble and crashed 3.5km short of the runway.</t>
  </si>
  <si>
    <t>Ocean Airlines</t>
  </si>
  <si>
    <t>Moroni Hahaya - Anjouan</t>
  </si>
  <si>
    <t>9XR-RB</t>
  </si>
  <si>
    <t>Crashed in mountains while on approach in inclement weather.</t>
  </si>
  <si>
    <t>Istanbul - Ankara - Diyarbakir</t>
  </si>
  <si>
    <t>BAe Avro RJ-100</t>
  </si>
  <si>
    <t>TC-THG</t>
  </si>
  <si>
    <t>E-3241</t>
  </si>
  <si>
    <t>The aircraft crashed and broke-up 130 feet short of the runway threshold while attempting to land in heavy fog.  Visibility was less than 200 feet.</t>
  </si>
  <si>
    <t>US Air Express/Air Midwest</t>
  </si>
  <si>
    <t>Charlotte, NC - Greer, SC</t>
  </si>
  <si>
    <t>Beech BE-1900D</t>
  </si>
  <si>
    <t>N233YV</t>
  </si>
  <si>
    <t>UE-233</t>
  </si>
  <si>
    <t>The commuter plane was not able to maintain altitude after taking off from Charlotte-Douglas International Airport and crashed into the side of a hanger and burst into flames. The weather was clear, cold and windy, with greater than 10 miles visibility at the time of the accident. The airplane's loss of pitch control during takeoff was the result of incorrect rigging of the elevator control system compounded by the airplane's center of gravity, which was substantially aft of the certified aft limit. Contributing to the cause of the accident was: (1) Air Midwest's lack of oversight of the work being performed at the Huntington, West Virginia, maintenance station, (2) Air Midwest's maintenance procedures and documentation, (3) Air Midwest's weight and balance program at the time of the accident, (4) the Raytheon Aerospace quality assurance inspector's failure to detect the incorrect rigging of the elevator system, (5) the FAA's average weight assumptions in its weight and balance program guidance at the time of the accident and (6) the FAA's lack of oversight of Air Midwest's maintenance program and its weight and balance program.</t>
  </si>
  <si>
    <t>TANS Airlines</t>
  </si>
  <si>
    <t>Chiclayo - Chachapoyas</t>
  </si>
  <si>
    <t>Fokker 28 Fellowship 1000</t>
  </si>
  <si>
    <t>OB-1396</t>
  </si>
  <si>
    <t>The aircraft crashed into 11,500 ft. Coloque mountain at an altitude of 7,550 ft., about 30 minutes after leaving Chiclayo and three minutes from landing at Chachapoyas. Controlled flight into terrain. Crew did not follow standard procedures. Lack of communication between the crew.</t>
  </si>
  <si>
    <t>Aerocom</t>
  </si>
  <si>
    <t>Brazzaville - Douala</t>
  </si>
  <si>
    <t>Antonov 24B</t>
  </si>
  <si>
    <t>ER-AFT</t>
  </si>
  <si>
    <t>On a positioning flight the plane, over Gabon, had problems with its navigation equipment, circled the airport 4 times before crashing into a wooded hillside.</t>
  </si>
  <si>
    <t>African Commuter Services</t>
  </si>
  <si>
    <t>Busia - Nairobi</t>
  </si>
  <si>
    <t>5Y-EMJ</t>
  </si>
  <si>
    <t>The plane failed to gain altitude during takeoff, hit power lines and crashed inverted into a house. Kenyan Labor Minister, Ahmed Khalif and the two pilots were killed. The plane was grossly overloaded. The plane which weighed 16 tons, was taking off from an airstrip designed for aircraft weighing less than 5.7 tons.</t>
  </si>
  <si>
    <t>Euro Asia Aviation</t>
  </si>
  <si>
    <t>Macau - Baucau</t>
  </si>
  <si>
    <t>Ilyushin II-76TD</t>
  </si>
  <si>
    <t>RDPL-34141</t>
  </si>
  <si>
    <t>The cargo plane struck ground 2 km short of the runway in heavy fog. The flight crew did not comply with the published non-precision instrument approach. The flight crew conducted user-defined non-precision instrument approaches to Runway 14 at Baucau during flight in instrument meteorological conditions. The pilot in command permitted the aircraft to descend below the MDA.</t>
  </si>
  <si>
    <t>Volare Aviation Enterprise</t>
  </si>
  <si>
    <t>Agadir - Algiers</t>
  </si>
  <si>
    <t>UR-LIP</t>
  </si>
  <si>
    <t>Crashed in the Atlas mountain range at 9,900 feet while en route.</t>
  </si>
  <si>
    <t>Enimex</t>
  </si>
  <si>
    <t>Tallinn - Helsinki</t>
  </si>
  <si>
    <t>ES-NOY</t>
  </si>
  <si>
    <t>1AJ006-04</t>
  </si>
  <si>
    <t>Shortly after takeoff, the aircraft stalled, crashed and burst into flames in a wooded area. Engine failure.</t>
  </si>
  <si>
    <t>Air Taxi - Great Northern Aircraft Co.</t>
  </si>
  <si>
    <t>Griffith-Merrill, IN - Somerset, KY</t>
  </si>
  <si>
    <t>Cessna 421</t>
  </si>
  <si>
    <t>N421TJ</t>
  </si>
  <si>
    <t>421-0051</t>
  </si>
  <si>
    <t>The aircraft was destroyed during a collision with trees and terrain in Ferguson, Kentucky, while on an instrument approach to Somerset-Pulaski County Airport. The pilot's failure to follow the instrument approach procedure, which resulted in an early descent into trees and terrain. Factors included the low ceiling and the night lighting conditions.</t>
  </si>
  <si>
    <t>Military - IslamiRevolution's Guards Corps</t>
  </si>
  <si>
    <t>Zahedan - Kerman</t>
  </si>
  <si>
    <t>Ilyushin Il-76MD</t>
  </si>
  <si>
    <t>15-22</t>
  </si>
  <si>
    <t>The plane crashed into an 11,500 ft.  mountain in poor weather, about 20 miles from its destination of Kerman. Besides the 18 crew members, the victims included Iran's Revolutionary Guard.</t>
  </si>
  <si>
    <t>Islamabad - Kohat</t>
  </si>
  <si>
    <t>The plane crashed into a mountainside in a remote region near the town of Kohat, about 250 kilometers northwest of Islamabad. Among those killed was Air Force chief Mushaf Ali Mir.  Pilot error. Pilot's premature descent below minima which resulted in the aircraft hitting a cloud covered ridge at 3,000 feet above sea level.</t>
  </si>
  <si>
    <t>Private - Kabanov - skydiving</t>
  </si>
  <si>
    <t>Let L-410UVP</t>
  </si>
  <si>
    <t>FLARF-01032</t>
  </si>
  <si>
    <t>While carrying a group of parachute jumpers, the aircraft began to disintegrate in mid-air while flying at an altitude of about 10,000 ft. The tail and left wing separated from the plane before it crashed into an area of deep snow. Many of the skydivers were able to jump out of the plane to safely before it crashed.</t>
  </si>
  <si>
    <t>Tamanrasset - Algiers</t>
  </si>
  <si>
    <t>Boeing B-737-2T4</t>
  </si>
  <si>
    <t>7T-VEZ</t>
  </si>
  <si>
    <t>22700/885</t>
  </si>
  <si>
    <t>The starboard engine caught fire and failed while the plane was attempting to take off. The aircraft continued about 2,000 ft. past the end of the runway and crashed. The accident was caused by the loss of an engine during a critical phase of flight, the non-retraction of the landing gear after the engine failure, and the Captain, the pilot not flying, taking over control of the airplane before having clearly identified the problem.</t>
  </si>
  <si>
    <t>PT Air Regional</t>
  </si>
  <si>
    <t>Mulia - Wamena</t>
  </si>
  <si>
    <t>PK-WAY</t>
  </si>
  <si>
    <t>Crashed into a 7,000 ft. mountain three minutes after after taking off.</t>
  </si>
  <si>
    <t>Morris Hancock Flying Club - Charter</t>
  </si>
  <si>
    <t>Aurora, IL - Morris, MN</t>
  </si>
  <si>
    <t>Beech A36</t>
  </si>
  <si>
    <t>N1636W</t>
  </si>
  <si>
    <t>E-348</t>
  </si>
  <si>
    <t>The aircraft, owned by a flying club as a rental airplane, was destroyed following an uncontrolled descent into terrain about 2 miles west of New Vienna, Iowa. The improper planning/decision by the pilot to fly into forecast icing  conditions with an airplane not equipped with a certified deicing system. Also casual to the accident was the continued flight in known icing conditions and the pilot not performing flight to an alternate destination. A contributing factor was the pilot's lack of qualification as an air carrier.</t>
  </si>
  <si>
    <t>Ukrainian Cargo Airlines -  Congolese Army Charter</t>
  </si>
  <si>
    <t>Kinshasa - Lubumbashi</t>
  </si>
  <si>
    <t>Illyushin 76</t>
  </si>
  <si>
    <t>UR-UCB</t>
  </si>
  <si>
    <t>A large number of military personnel and their family members were sucked out of the plane after the aircraft's back ramp accidentally dropped open in flight. The ramp opened as the pressure system broke down. The crew managed to control the plane and turn it around and land at Kinshasa airport following the accident, which took place 45 minutes into the flight. There is a wide discrepancy in the number killed ranging from 0 to 250.</t>
  </si>
  <si>
    <t>Ukranian-Mediterranean Airlines</t>
  </si>
  <si>
    <t>Kabul, Afghanistan - Trabzon, Turkey - Zaragoza, Spain</t>
  </si>
  <si>
    <t>Yakovlev 42D</t>
  </si>
  <si>
    <t>UR-42352</t>
  </si>
  <si>
    <t>The plane struck the side of a steep mountain in heavy fog on its third attempt to land at Trabzon to refuel. The pilot reported not being able to see the runway on the first two attempts.  The aircraft charter was carrying Spanish peacekeeping forces back to Zaragoza.</t>
  </si>
  <si>
    <t>McKinley Air Service - Air Taxi</t>
  </si>
  <si>
    <t>N70176</t>
  </si>
  <si>
    <t>The airplane was destroyed during a collision with snow-covered glacial terrain following a loss of control during cruise flight, about 40 miles north-northwest of Talkeetna, Alaska. The airplane was being operated as a visual flight rules. The pilot's failure to maintain adequate airspeed which resulted in an inadvertent stall, an uncontrolled descent and in-flight collision with terrain. A factor associated with the accident was rising terrain</t>
  </si>
  <si>
    <t>Eurojet Italila</t>
  </si>
  <si>
    <t>Milan - Genoa - Farnborough</t>
  </si>
  <si>
    <t>Gates Learjet 45</t>
  </si>
  <si>
    <t>I-ERJC</t>
  </si>
  <si>
    <t>45-093</t>
  </si>
  <si>
    <t>Shortly after taking off the jet nosed into the ground. Malfunction of the trim tab system.</t>
  </si>
  <si>
    <t>Air Taxi - Marco Zero Air Taxi</t>
  </si>
  <si>
    <t>Oiapoque - Macapa</t>
  </si>
  <si>
    <t>EMB 721C Sertanejo</t>
  </si>
  <si>
    <t>Forty miles into it flight the aircraft crashed into the Amazon forest. The aircraft was not certified for IFR flight. Heavy cloud cover existed along the flight route.</t>
  </si>
  <si>
    <t>Charter - Air Adventures New Zealand Ltd</t>
  </si>
  <si>
    <t>Palmerston North - Christchurch</t>
  </si>
  <si>
    <t>ZK-NCA</t>
  </si>
  <si>
    <t>31-7405203</t>
  </si>
  <si>
    <t>The aircraft crashed short of the runway in fog while on approach to Christchurch Airport. The plane crashed two kilometers from the airport, hitting a farm hedge and sliding across a paddock before smashing into a row of trees.</t>
  </si>
  <si>
    <t>Astro Air Taxi</t>
  </si>
  <si>
    <t>Embraer 820C Navajo</t>
  </si>
  <si>
    <t>PT-EHH</t>
  </si>
  <si>
    <t>After takeoff, the pilot reported low pressure of oil  in an engine and  decided to return to the airport. The plane made a 270 degree turn in the final approach, stalled  and crashed to the ground.</t>
  </si>
  <si>
    <t>Paradise Tour Helicopters</t>
  </si>
  <si>
    <t>McDonnell Douglas 369D</t>
  </si>
  <si>
    <t>N4493M</t>
  </si>
  <si>
    <t>570137D</t>
  </si>
  <si>
    <t>The helicopter impacted a lava field on the Pulama Pali in the Volcanoes National Park, Volcano, Hawaii.  A loss of engine power due to the fatigue fracture and separation of the compressor coupling adapter. The fatigue fracture was initiated by fretting on the pilot diameter due to both the inadequate design of the coupling and the coaxial misalignment of the spur adapter gear, compressor-coupling adapter, and compressor impeller during recent engine maintenance where the gearbox was removed and replaced. A factor in the accident was the unsuitable nature of the terrain to make an emergency landing.</t>
  </si>
  <si>
    <t>Brit Air</t>
  </si>
  <si>
    <t>Canadair CRJ-100ER</t>
  </si>
  <si>
    <t>F-GRJS</t>
  </si>
  <si>
    <t>The aircraft crashed onto a road and caught fire 1 km from Brest-Guipavas Airport in France's Brittany region, killing the pilot and injuring three others. There were thunderstorms in the area with 800 meters visibility at the time the accident took place.</t>
  </si>
  <si>
    <t>Nose dived into the ground shortly after takeoff near the Shur River.</t>
  </si>
  <si>
    <t>Hallo Bay Air - Air Taxi</t>
  </si>
  <si>
    <t>Hallo Bay, AK - Homer, AK</t>
  </si>
  <si>
    <t>The airlpane is presumed to have collided with the ocean waters of the Cook Inlet, about 7 miles southwest of Anchor Point, Alaska. No wreckage has been located, and the airplane is presumed to be destroyed. A fatally injured passenger was located on July 3, in ocean waters near Anchor Point. An in-flight collision with water for an undetermined reason.</t>
  </si>
  <si>
    <t>ComvaAviation</t>
  </si>
  <si>
    <t>V5-CAS</t>
  </si>
  <si>
    <t>208B-0549</t>
  </si>
  <si>
    <t>Shortly after taking off the air ambulance hit a hill side in the Gamsberg Mountains.</t>
  </si>
  <si>
    <t>Military - Algerian Air Force</t>
  </si>
  <si>
    <t>7T-WHQ</t>
  </si>
  <si>
    <t>The military plane crashed into houses in the Beni Mered neighborhood, west of the Algerian capital, shortly after takeoff from the Boufarik military airport, 25 miles southwest of the capital. Witnesses reported seeing an engine on fire prior to the crash.</t>
  </si>
  <si>
    <t>Heringer Air Taxi</t>
  </si>
  <si>
    <t>Mitsubishi MU 2B 35</t>
  </si>
  <si>
    <t>PT-LFX</t>
  </si>
  <si>
    <t>The plane crashed on final approach to Belem Airport during a strong  thunderstorm.</t>
  </si>
  <si>
    <t>BHS - Brazilian Helicopter Services</t>
  </si>
  <si>
    <t>Sikorsky  S 76 A</t>
  </si>
  <si>
    <t>PT-YVM</t>
  </si>
  <si>
    <t>The helicopter  was landing on the helideck of the ship Toisa Mariner, when the tail rotor collided with the flagpole on the ship. The pilot lost the control and the helicopter crashed into the  sea.</t>
  </si>
  <si>
    <t>Port Sudan - Khartoum</t>
  </si>
  <si>
    <t>Boeing 737-2J8C</t>
  </si>
  <si>
    <t>ST-AFK</t>
  </si>
  <si>
    <t>21169/429</t>
  </si>
  <si>
    <t>The plane's crew reported technical difficulties (engine failure) 10 minutes after taking off from Port Sudan Airport. The plane crashed into a hillside, 3 miles from the airport as the crew tried to return and make emergency landing. A three-year-old boy was the only survivor.</t>
  </si>
  <si>
    <t>Air Sunshine</t>
  </si>
  <si>
    <t>Ft. Lauderdale, FL - Treasure Cay</t>
  </si>
  <si>
    <t>N314AB</t>
  </si>
  <si>
    <t>402C0413</t>
  </si>
  <si>
    <t>Twenty miles west of its destination, at an altitude of 3,500 ft., the right engine began coming apart and throwing parts out of the cowling. Although the right engine was feathered, flaps and gear retracted and full power applied t the left engine, the plane could not maintain altitude and the pilot ditched the aircraft 15 miles from its destination. All passengers and the pilot were able to exit from the plane before it sank but 2 passengers subsequently died. The in-flight failure of the right engine and the pilot's failure to adequately manage the airplane's performance after the engine failed. The right engine failure resulted for inadequate maintenance that was performed by Air Sunshine's maintenance personnel during undocumented maintenance. Contributing to the passenger fatalities was the pilot's failure to provide an emergency briefing after the right engine failed.</t>
  </si>
  <si>
    <t>Ruiban &amp; Duran Compania AÃ©rea</t>
  </si>
  <si>
    <t>La Carlota - San Cristobal</t>
  </si>
  <si>
    <t>YV-1060CP</t>
  </si>
  <si>
    <t>Crashed atop a hill in Chorro del Indio National Park during a descent to San Cristobal.</t>
  </si>
  <si>
    <t>Ryan Blake Air Charter</t>
  </si>
  <si>
    <t>Nairobi - Samburu National Park</t>
  </si>
  <si>
    <t>ZS-OYI</t>
  </si>
  <si>
    <t>TC-349</t>
  </si>
  <si>
    <t>The plane crashed into the eastern slopes of Mount Kenya at an altitude of 16,355 feet as it attempted to fly around Lenana Peak and land in Samburu National Park. Ten American tourists and 2 pilots were killed when the plane hit the mountain 450 feet below the snow covered peak and disintegrated upon impact. Poor visibility may have been a factor.</t>
  </si>
  <si>
    <t>Jack Harter Helicopters</t>
  </si>
  <si>
    <t>The helilcopter collided with terrain while maneuvering in the Waialeale Crater, Kauai, Hawaii. The helicopter impacted steep upsloping terrain on the northwestern inside crater wall and was destroyed. The pilot's failure to maintain adequate terrain clearance/altitude while descending over mountainous terrain, and his continued flight into adverse weather. Factors contributing to the accident were clouds and a low ceiling.</t>
  </si>
  <si>
    <t>Jet Pro</t>
  </si>
  <si>
    <t>Farmingdale - Groton</t>
  </si>
  <si>
    <t>N135PT</t>
  </si>
  <si>
    <t>35A-509</t>
  </si>
  <si>
    <t>During a positioning flight the jet crashed into several houses before ending up in a river. The first officer's inadvertent retraction of the flaps during the low altitude maneuvering, which resulted in the inadvertent stall and subsequent in-flight collision with a residential home. Factors in the accident were the captain's decision to perform a low altitude maneuver using excessive bank angle, the flight crews inadequate coordination, and low clouds surrounding the airport.</t>
  </si>
  <si>
    <t>Servicios Aeronauticos Sucre (SASCA)</t>
  </si>
  <si>
    <t>Porlamar - Canaima</t>
  </si>
  <si>
    <t>YV-1069C</t>
  </si>
  <si>
    <t>208B-0713</t>
  </si>
  <si>
    <t>The pilot decided to divert to Tocomita after experiencing engine problems but crashed into trees 100 meters short of the runway.</t>
  </si>
  <si>
    <t>Khalatyrka</t>
  </si>
  <si>
    <t>Kamchatka - Kuril Islands</t>
  </si>
  <si>
    <t>The helicopter was flying at a 13-meter height when the pilot pulled up its nose in an attempt to avoid a close obstacle. The maneuver caused the helicopter's rotor blades to swing back, slicing its tail, causing the crash. Sakhalin Governor, Igor Farkhutdinov, was among the casualties.</t>
  </si>
  <si>
    <t>Tropical Airways</t>
  </si>
  <si>
    <t>Cap Haitien - Port au Paix</t>
  </si>
  <si>
    <t>Let 420UVP-E</t>
  </si>
  <si>
    <t>HH-TAD</t>
  </si>
  <si>
    <t>The plane crashed shortly after taking off from Cap Haitien Airport. Witnesses reported seeing smoke coming out of the back of the aircraft. The plane then nose dived into a sugarcane field and exploded.</t>
  </si>
  <si>
    <t>US Airways Express</t>
  </si>
  <si>
    <t>N240CJ</t>
  </si>
  <si>
    <t>Shortly after taking off the pilot declared an emergency but the aircraft crashed into Nantucket Sound before he could land. The improper replacement of the forward elevator trim cable, and subsequent inadequate functional check of the maintenance performed, which resulted in a reversal of the elevator trim system and a loss of control in-flight. Factors were the flightcrew's failure to follow the checklist procedures, and the aircraft manufacturer's erroneous depiction of the elevator trim drum in the maintenance manual.</t>
  </si>
  <si>
    <t>Wasaya Airways</t>
  </si>
  <si>
    <t>Pickle Lake - Summer Beaver</t>
  </si>
  <si>
    <t>C-FKAB</t>
  </si>
  <si>
    <t>208B-0305</t>
  </si>
  <si>
    <t>The aircraft crashed ten kilometers northwest of Summer Beaver one hour after leaving Pickle Lake Airport. Thunderstorm activity was reported along the route.</t>
  </si>
  <si>
    <t>El Paso - Del Rio</t>
  </si>
  <si>
    <t>N666TW</t>
  </si>
  <si>
    <t>25-116</t>
  </si>
  <si>
    <t>After touching down the aircraft did not brake correctly and overran the runway, crashed into a cemetery and burst into flames. The pilot's misjudged distance and speed during the approach to landing, and his failure to obtain the proper touchdown point resulting in an overrun. A contributing factor was the pilot's failure to abort the landing.</t>
  </si>
  <si>
    <t>Mexicali - Santa Lucia</t>
  </si>
  <si>
    <t>Crashed while en route</t>
  </si>
  <si>
    <t>Sundance Helicopters</t>
  </si>
  <si>
    <t>Aerospatiale AS350BA</t>
  </si>
  <si>
    <t>N270SH</t>
  </si>
  <si>
    <t>The sightseeing helicopter, headed for the bottom of the Grand Canyon, hit the face of a cliff and crashed in rugged terrain killing all aboard. Tourists were supposed to board a pontoon boat when the accident occurred 2/3 of the way down the canyon. The pilot's disregard of safe flying procedures and misjudgment of the helicopter's proximity to terrain. Contributing to the accident was the failure of Sundance Helicopters and the FAA to provide adequate surveillance of Sundance's air tour operations in Descent Canyon.</t>
  </si>
  <si>
    <t>Les Ailes de GaspÃ© Inc.</t>
  </si>
  <si>
    <t>GaspÃ© - ÃŽles-de-la-Madeleine</t>
  </si>
  <si>
    <t>Piper PA31-310</t>
  </si>
  <si>
    <t>C-FARL</t>
  </si>
  <si>
    <t>Cashed as it approached GaspÃ© in fog and low ceiling. The pilot descended to the minimum descent altitude (MDA) without being established on the localizer track, thereby placing himself in a precarious situation with respect to the approach and to obstruction clearance. On an instrument approach, the pilot continued his descent below the MDA without having the visual references required to continue the landing, and he was a victim of CFIT (controlled flight into terrain).</t>
  </si>
  <si>
    <t>Sao Gabriel de Cachoeria</t>
  </si>
  <si>
    <t>Air taxi - Rumo Notre Air Taxi</t>
  </si>
  <si>
    <t>Sao Gabriel de Cachoeria - Yauarete</t>
  </si>
  <si>
    <t>PT-EBK</t>
  </si>
  <si>
    <t>The plane disappeared shortly after taking off. Wreckage was found at  2 miles south of Gabrielâ€™s runaway,  in the Amazon forest, 2 days later.  Mechanical failure after the takoff.  Remote area without ATC or radar.</t>
  </si>
  <si>
    <t>Christchurch - Palmerston North</t>
  </si>
  <si>
    <t>Convair CV-580F</t>
  </si>
  <si>
    <t>ZK-KFU</t>
  </si>
  <si>
    <t>While at crusing altitude, one hour after taking off, the aircraft suddenly exploded in midair for unknown reasons.</t>
  </si>
  <si>
    <t>Transmandu</t>
  </si>
  <si>
    <t>Antonov AN-2TP</t>
  </si>
  <si>
    <t>YV-1128C</t>
  </si>
  <si>
    <t>1G238-12</t>
  </si>
  <si>
    <t>Crashed into the Caroni River shortly after taking off.</t>
  </si>
  <si>
    <t>CATA Linea Aerea</t>
  </si>
  <si>
    <t>Fairchild Hiller FH-227B</t>
  </si>
  <si>
    <t>LV-MGV</t>
  </si>
  <si>
    <t>Three minutes after taking off from Buenos Aires Airport the crew reported a technical problem and asked to turn around. They were cleared to land on Runway 17 but crashed 30 km southwest of Buenos Aires.</t>
  </si>
  <si>
    <t>Aeroextra</t>
  </si>
  <si>
    <t>Tampico - Las Potrancas Ranch Airstrip</t>
  </si>
  <si>
    <t>Hawker 800A</t>
  </si>
  <si>
    <t>XA-ISH</t>
  </si>
  <si>
    <t>While on approach on a positioning flight,  in poor weather, the crew decided to go-around turned left and struck a 1,600 ft. hill.</t>
  </si>
  <si>
    <t>FedEx</t>
  </si>
  <si>
    <t>Casper - Cody</t>
  </si>
  <si>
    <t>N791FE</t>
  </si>
  <si>
    <t>208-0289</t>
  </si>
  <si>
    <t>While on approach after an 18 minute holding pattern the cargo plane crashed in a snowstorm on a highway  before coming to rest in Alkali Lake located short of runway. The pilot's failure to maintain aircraft control. Contributing factors include the pilot's failure to divert to an alternate airport, an inadvertent stall, and the snow and icing conditions.</t>
  </si>
  <si>
    <t>Fallujah - Baghdad</t>
  </si>
  <si>
    <t>CH-47 Chinook</t>
  </si>
  <si>
    <t>The helicopter crashed into a corn field while ferrying troops from Fallujah to Baghdad. The CH-47 helicopter belonged to the 12th Aviation Brigade. The helicopter was shot down by a shoulder-fired missile.</t>
  </si>
  <si>
    <t>Ogle, Guyana - Ekereku, Guyana</t>
  </si>
  <si>
    <t>Shorts SC-7 Skyvan 3M Variant 100</t>
  </si>
  <si>
    <t>8R-GMC</t>
  </si>
  <si>
    <t>SH-1959</t>
  </si>
  <si>
    <t>The right engine failed one minute after takeoff. The pilot declared an emergency and made a forced landing in a cane field. The plane hit a ridge and slid approximately 100 ft. before coming to rest. A flight attendant and one passenger received fatal injuries.</t>
  </si>
  <si>
    <t>Heliwork WA Pty Ltd. - Air Taxi</t>
  </si>
  <si>
    <t>Robertson R44 helicopter</t>
  </si>
  <si>
    <t>VH-YKL</t>
  </si>
  <si>
    <t>The helicopter crashed in the remote outback after colliding with terrain. The helicopter was destroyed in the post crash fire. Visual meteorological conditions prevailed at the time of the accident.</t>
  </si>
  <si>
    <t>Seattle - Spokane</t>
  </si>
  <si>
    <t>Swearingen SA227AT Merlin IVC</t>
  </si>
  <si>
    <t>N439AF</t>
  </si>
  <si>
    <t>AT-439B</t>
  </si>
  <si>
    <t>The cargo plane struck trees one mile short of the runway. The pilot-in-command's failure to maintain proper glidepath alignment during an ILS approach in poor weather resulting in collision with trees and terrain. Contributing factors were the unreliable status of the primary (NAV 1) ILS receiver (leaving the pilot with only the secondary (NAV 2) ILS receiver), the low ceilings and trees.</t>
  </si>
  <si>
    <t>Boende, Congo - Kinshasa, Congo</t>
  </si>
  <si>
    <t>9T-TAD</t>
  </si>
  <si>
    <t>The aircraft suffered a blowout of a tire while taking off for the second time after aborting the first takeoff. The pilot was not able to stop the aircraft and overran the runway and crashed into a small market square</t>
  </si>
  <si>
    <t>Huron Air</t>
  </si>
  <si>
    <t>de Havilland DHC-3 Otter</t>
  </si>
  <si>
    <t>C-GOFF</t>
  </si>
  <si>
    <t>Crashed into Blackwater Lake shortly after taking off from a remote landing strip.</t>
  </si>
  <si>
    <t>LÃ­neas AÃ©reas Suramericanas</t>
  </si>
  <si>
    <t>Douglas DC-9-15F</t>
  </si>
  <si>
    <t>HK-4246X</t>
  </si>
  <si>
    <t>While on approach to , the cargo plane obtained the authorization to descend from 23,000 to 7,000 ft. but  disappeared from radar screen when it struck a mountain. Wreckage was found 5 days later.</t>
  </si>
  <si>
    <t>Pavair</t>
  </si>
  <si>
    <t>Chino,CA - Sun Valley, ID</t>
  </si>
  <si>
    <t>N600XJ</t>
  </si>
  <si>
    <t>24B-190</t>
  </si>
  <si>
    <t>While en route and cruising at 24,000 ft. the crew of the cargo plane declared an emergency and tried to return to Chino Airport but the aircraft suddenly nose dived and crashed into the Mojave Desert. A loss of airplane control for undetermined reasons.</t>
  </si>
  <si>
    <t>Union des Transports Aeriens de Guinee</t>
  </si>
  <si>
    <t>Conakry, Guinea - Cotonou, Benin - Beirut, Lebanon</t>
  </si>
  <si>
    <t>Boeing B-727-223</t>
  </si>
  <si>
    <t>3X-GDO</t>
  </si>
  <si>
    <t>The B-727 was barely able to climb after taking off from Cotonou Airport. The landing gear struck a building housing electronics, crashed through the barrier fence and broke up along the shoreline adjacent to the airport. The plane was overloaded by 10 tons of cargo which was improperly distributed.</t>
  </si>
  <si>
    <t>Flash Air</t>
  </si>
  <si>
    <t>Sharm el Sheikh, Egypt - Cairo, Egypt</t>
  </si>
  <si>
    <t>SU-ZCF</t>
  </si>
  <si>
    <t>Shortly after taking off,  the aircraft crashed into the Red Sea, 7 miles south of the airport. There were mostly French tourists on board heading home for the holidays. Pilot spatial disorientation.</t>
  </si>
  <si>
    <t>Termez - Tashkent</t>
  </si>
  <si>
    <t>UK-87985</t>
  </si>
  <si>
    <t>Crashed while attempting to land in heavy fog. The aircraft struck a stanchion of approach lights and flipped over, hitting the outside of a wall surrounding the landing area.</t>
  </si>
  <si>
    <t>Georgia Express</t>
  </si>
  <si>
    <t>Pelee Island, Ontario - Windsor, Ontario</t>
  </si>
  <si>
    <t>C-FAGA</t>
  </si>
  <si>
    <t>208B-0658</t>
  </si>
  <si>
    <t>he pilot reported having trouble shortly after taking off from Pelee Island. The single engine plane crashed into Lake Erie one third of a mile west of Pelee Island in snow showers and freezing rain. The plane was overloaded by 1,270 lbs. In addition, the Cessna's surfaces were laden with ice.</t>
  </si>
  <si>
    <t>Tassili Airlines</t>
  </si>
  <si>
    <t>Hassi R'Mel - GhardaÃ¯a</t>
  </si>
  <si>
    <t>7T-VIN</t>
  </si>
  <si>
    <t>UE-365</t>
  </si>
  <si>
    <t>While on approach by night, the crew lost contact with ground in a sand storm. The aircraft struck a mountain located about 10 km short of runway threshold.</t>
  </si>
  <si>
    <t>Military - Government of Macedonia</t>
  </si>
  <si>
    <t>Skopje - Mostar</t>
  </si>
  <si>
    <t>Z3-BAB</t>
  </si>
  <si>
    <t>BB-652</t>
  </si>
  <si>
    <t>The twin engine aircraft crashed in the southern mountains of Bosnia in poor weather conditions, minutes away from landing at Mostar. Macedonian president, Boris Trajkovski, 47, killed along with 6 aids. Pilot error. The two-man crew misinterpreted crucial flight data in stormy weather.</t>
  </si>
  <si>
    <t>Kish Airlines</t>
  </si>
  <si>
    <t>Kish Island - Sharjah</t>
  </si>
  <si>
    <t>Fokker F-50</t>
  </si>
  <si>
    <t>EP-LCA</t>
  </si>
  <si>
    <t>The aircraft crashed on approach, 2 miles short of the runway while attempting an emergency landing at Sharjah. The plane crashed midway between two residential compounds. The flight data recorder showed that the two engines went into reverse 10 seconds before the accident.</t>
  </si>
  <si>
    <t>City-Jet</t>
  </si>
  <si>
    <t>Rome - Cagliari</t>
  </si>
  <si>
    <t>Cessna Citation 500</t>
  </si>
  <si>
    <t>OE-FAN</t>
  </si>
  <si>
    <t>500-0289</t>
  </si>
  <si>
    <t>The aircraft was on an ambulance flight to Cagliari-Elmas Airport with 2 doctors, 2 nurses and 2 crew aboard. During its approach, the aircraft struck a mountain at 3,000 ft., a few miles from the airport.</t>
  </si>
  <si>
    <t>Trefoil Island - Smithton</t>
  </si>
  <si>
    <t>Cessna 172G</t>
  </si>
  <si>
    <t>VH-RPI</t>
  </si>
  <si>
    <t>While at an alitiude of 200 ft. and preparing to land the plane went into a nose up attitude, stalled and crashed. The investigation could not conclusively determine the reason for the excessive nose-up pitch and departure from controlled flight.</t>
  </si>
  <si>
    <t>Azov Avia Airlines</t>
  </si>
  <si>
    <t>Ankara - Baku - Kabul</t>
  </si>
  <si>
    <t>UR-ZVA</t>
  </si>
  <si>
    <t>Shortly after taking off and climbing to about 150 feet, the aircraft pitch down and crashed into a field 4 km from the airport.</t>
  </si>
  <si>
    <t>Military - United States Marine Corps</t>
  </si>
  <si>
    <t>Cessna UC-35D Citation Encore</t>
  </si>
  <si>
    <t>560-0567</t>
  </si>
  <si>
    <t>On final approach at night, the aircraft crashed near Interstate 15, half- a-mile short of the runway.</t>
  </si>
  <si>
    <t>Dodita Air Cargo</t>
  </si>
  <si>
    <t>San Juan - Saint Martten</t>
  </si>
  <si>
    <t>N4826C</t>
  </si>
  <si>
    <t>While en route the cargo plane experienced a fire in the right engine which led to a ditching of the plane. The plane sank in 1,000 ft. of water the copilot was rescued but the captain was never found.</t>
  </si>
  <si>
    <t>Military - United States Air Force</t>
  </si>
  <si>
    <t>N27RA</t>
  </si>
  <si>
    <t>UB-37</t>
  </si>
  <si>
    <t>While on approach and during a turn the pilot suffered a sudden cardiadeath. Half way through the turn the airplane began a gradual descent until it impacted the ground. The airplane broke up and burst into flames. The pilot willfully deceived flight medical examiners and suppressed medical information and ingested inappropriate medications for a deteriorating and dangerous health condition.</t>
  </si>
  <si>
    <t>Hamilton Island - Lindeman Island</t>
  </si>
  <si>
    <t>VH-MAR</t>
  </si>
  <si>
    <t>32-40920</t>
  </si>
  <si>
    <t>Engine failure during takeoff . Cause of the engine failure could not be determined.</t>
  </si>
  <si>
    <t>Air Ambulance - Med-Trans Corp.</t>
  </si>
  <si>
    <t>Odessa, TX - Lubbock, TX</t>
  </si>
  <si>
    <t>Bell 407</t>
  </si>
  <si>
    <t>N502MT</t>
  </si>
  <si>
    <t>The helicopter impacted terrain while maneuvering in reduced visibility conditions. The pilot's inadvertent encounter with adverse weather, which resulted in the pilot failing to maintain terrain clearance. Contributing factors were the dark night conditions, the pilot's inadequate preflight preparation and planning, and the pressure to complete the mission induced by the pilot as a result of the nature of the EMS mission.</t>
  </si>
  <si>
    <t>Procuradoria General de la Republica</t>
  </si>
  <si>
    <t>Ciudad Juarez - Mexico City</t>
  </si>
  <si>
    <t>Rockwell Gulfstream Jetprop 840</t>
  </si>
  <si>
    <t>XC-JEH</t>
  </si>
  <si>
    <t>The aircraft crashed and was destroyed following a loss of control while en route at cruise altitude at 23,000 ft. after encountering unfavorable weather conditions.</t>
  </si>
  <si>
    <t>Venezuelian Government</t>
  </si>
  <si>
    <t>Ciudad BolÃ­var - UonquÃ©n</t>
  </si>
  <si>
    <t>Cessna 208 Grand Caravan I</t>
  </si>
  <si>
    <t>YV-O-CBL-7</t>
  </si>
  <si>
    <t>208B-0926</t>
  </si>
  <si>
    <t>While en route, the aircraft collided with Awakapa Tepuy hill at an altitude of 7,000 feet in poor weather.</t>
  </si>
  <si>
    <t>Aerotransportes Petroleros</t>
  </si>
  <si>
    <t>Bogota - Carepa</t>
  </si>
  <si>
    <t>Swearingen SA227AC Metro III</t>
  </si>
  <si>
    <t>HK-4275</t>
  </si>
  <si>
    <t>AC-676</t>
  </si>
  <si>
    <t>While on approach the plane hit the ground 300 ft. short of the runway.</t>
  </si>
  <si>
    <t>Charter - Air Cush</t>
  </si>
  <si>
    <t>Jiech - Ayod</t>
  </si>
  <si>
    <t>9XR-DC</t>
  </si>
  <si>
    <t>The plane crashed just seconds after taking off. It was on a mission of delivering humanitarian aid in Sudan. The cargo shifted after takeoff, causing the cg to change and the plane to stall and crash.</t>
  </si>
  <si>
    <t>El Magal Aviation</t>
  </si>
  <si>
    <t>Khartoum - Juba - El Obeid</t>
  </si>
  <si>
    <t>ST-SIG</t>
  </si>
  <si>
    <t>While flying in a thunderstorm the plane hit the side of a mountain. One survivor died a few hours after the accident.</t>
  </si>
  <si>
    <t>Rico Linhas Aereas</t>
  </si>
  <si>
    <t>Sao Paulo - Tefe - Manaus</t>
  </si>
  <si>
    <t>PT-WRO</t>
  </si>
  <si>
    <t>The plane dropped off radar at Manaus' Eduardo Gomes International Airport about 10 miles from the runway after it suspended landing procedures to allow another plane carrying sick people on the way to a hospital to land. The plane crashed in dense jungle, making it difficult for rescue crews to reach the wreckage.</t>
  </si>
  <si>
    <t>Aray-Avia</t>
  </si>
  <si>
    <t>Kyzyl-Orda - Bozoy - Vozrozhdenya Island</t>
  </si>
  <si>
    <t>PZL-MieleAN-2R</t>
  </si>
  <si>
    <t>UN-70276</t>
  </si>
  <si>
    <t>1G139-35</t>
  </si>
  <si>
    <t>Crashed and stalled near the end of the runway while attempting to take off. The aircraft was overloaded.</t>
  </si>
  <si>
    <t>AZAL Cargo Company</t>
  </si>
  <si>
    <t>Taiyuan - Urumqi - Baku</t>
  </si>
  <si>
    <t>4K-AZ27</t>
  </si>
  <si>
    <t>About two minutes after takeoff and  while climbing, the aircraft stalled and crashed in a field 10 km from the  airport.</t>
  </si>
  <si>
    <t>Blue Bird Aviation</t>
  </si>
  <si>
    <t>Nairobi - Mogadiscio</t>
  </si>
  <si>
    <t>5Y-VVD</t>
  </si>
  <si>
    <t>While en route the cargo plane collided with another Let 410 of the same operator. The first aircraft crashed killing both pilots while the second  made a safe landing.</t>
  </si>
  <si>
    <t>Yeti Airlines</t>
  </si>
  <si>
    <t>Katmandou - Lukla</t>
  </si>
  <si>
    <t>9N-AFD</t>
  </si>
  <si>
    <t>While on approach to Lukla, the cargo plane crashed into Lamjura Hill in heavy cloud cover. Hazardous behavior and attitudes of the captain such as over-confidence, being care-free, and non-compliance of the regulations caused the accident.</t>
  </si>
  <si>
    <t>Gabon Express</t>
  </si>
  <si>
    <t>Libreville - Franceville</t>
  </si>
  <si>
    <t>BAe HS-748-232 Srs 2A</t>
  </si>
  <si>
    <t>TR-LFW</t>
  </si>
  <si>
    <t>1611/82</t>
  </si>
  <si>
    <t>The aircraft nosedived into the sea about 100 meters off a beach shortly after taking off from Leon Mba international airport. Engine failure forced the plane back towards the airport.</t>
  </si>
  <si>
    <t>Air taxi - Aero Air Taxi</t>
  </si>
  <si>
    <t>Belo Horizxonte - Juiz de For a</t>
  </si>
  <si>
    <t>EMB 820C Navajo</t>
  </si>
  <si>
    <t>After taking off and climbing the crew noticed oil  low pressure reading and decided to return to Belo Horizonte. After completing a turn the aircraft entered a dive and crashed and burned.</t>
  </si>
  <si>
    <t>United Nations -  UTair Charter</t>
  </si>
  <si>
    <t>Freetown - Kailahun</t>
  </si>
  <si>
    <t>Mi-8MTV-1</t>
  </si>
  <si>
    <t>RA-27113</t>
  </si>
  <si>
    <t>The helicopter crashed into a slope of a mountain in a forested area. The helicopter took off from the Sierra Leone capital but never arrived at its destination in the western city of Kailahun.</t>
  </si>
  <si>
    <t>Air Trek</t>
  </si>
  <si>
    <t>Panama City, Panama  - Washington DC</t>
  </si>
  <si>
    <t>N280AT</t>
  </si>
  <si>
    <t>After lifting off the runway the air ambulance pitched up vertically, the nose then lowered, and the wings rocked side to side. The lane then veered right and impacted the ground and broke up. An airport worker was killed when he was hit by the left engine.</t>
  </si>
  <si>
    <t>Capital Airlines Inc.</t>
  </si>
  <si>
    <t>Waterbury,CN  - Oxford, CN</t>
  </si>
  <si>
    <t>N45032</t>
  </si>
  <si>
    <t>31-8052199</t>
  </si>
  <si>
    <t>While approaching Ticonderoga airport in good weather conditions, the twin engine aircraft hit trees and crashed in a wooded areas on Old Fort Mountain 4.5 miles SW of the airport. Reason for occurrence undetermined.</t>
  </si>
  <si>
    <t>BHS - Brazilian Helicopter Service  Air Taxi</t>
  </si>
  <si>
    <t>Campos, Brazil  -  Off-shore oil rig</t>
  </si>
  <si>
    <t>Sikorsky S 76</t>
  </si>
  <si>
    <t>PP-MYM</t>
  </si>
  <si>
    <t>During the approach to P-31 oil rig, at an altitude of 500 ft, an alarm sounded for the left turbine after which there was a loud noise. Then the main rotor and right turbine lost rotation and the helicopter crashed in the sea.</t>
  </si>
  <si>
    <t>Airlines of PNG</t>
  </si>
  <si>
    <t>Port Moresby - Ononge</t>
  </si>
  <si>
    <t>P2-MBA</t>
  </si>
  <si>
    <t>The cargo plane diverted to Yongai airport because of bad weather but collided with trees and crashed.The loadmaster was rescued a day later.</t>
  </si>
  <si>
    <t>Air Taroma</t>
  </si>
  <si>
    <t>Memphis - Cincinnati</t>
  </si>
  <si>
    <t>N586P</t>
  </si>
  <si>
    <t>While on approach at night,, the crew reported engine trouble. Shortly after the aircraft crashed on a golf course short of Runway 36R. Fuel starvation resulting from the captain's decision not to follow approved fuel crossfeed procedures. Contributing to the accident were the captain's inadequate preflight planning, his subsequent distraction during the flight, and contributing to the accident was the flightcrew's failure to monitor the fuel gauges and to recognize that the airplane's changing handling characteristics were caused by a fuel imbalance.</t>
  </si>
  <si>
    <t>Alpine Air Express</t>
  </si>
  <si>
    <t>Billings - Kalispell</t>
  </si>
  <si>
    <t>N199GL</t>
  </si>
  <si>
    <t>U-15</t>
  </si>
  <si>
    <t>The cargo plane, carrying mail on behalf of the U.S. Postal Service crashed into  the side of Big Baldy mountain in poor weather. The pilot's failure to maintain adequate terrain clearance during cruise, which resulted in the in-flight collision with mountainous terrain. Dark night conditions and mountainous terrain were contributing factors.</t>
  </si>
  <si>
    <t>Transworld Safaris</t>
  </si>
  <si>
    <t>Goma - Walikale</t>
  </si>
  <si>
    <t>5Y-TWH</t>
  </si>
  <si>
    <t>208B-0784</t>
  </si>
  <si>
    <t>The aircraft crashed into 11,000 ft. Nyarigongo Volcano at 8,4500 ft. in bad weather ten minutes after taking off.</t>
  </si>
  <si>
    <t>La Orchila Air Base - Maracay</t>
  </si>
  <si>
    <t>Shorts 360</t>
  </si>
  <si>
    <t>FAV-1652</t>
  </si>
  <si>
    <t>SH3123</t>
  </si>
  <si>
    <t>Air trafficontrollers lost contact with the plane as it was returning from the Caribbean island of La Orchila and descending through 9,500 ft. The plane crashed in a mountainous region of northeastern Venezuela in thunderstorms. The plane was carrying a mixture of military and civilian passengers.</t>
  </si>
  <si>
    <t>Moscow - Sochi</t>
  </si>
  <si>
    <t>Tupolev 154B-2</t>
  </si>
  <si>
    <t>RA-85556</t>
  </si>
  <si>
    <t>82A-556</t>
  </si>
  <si>
    <t>The plane crashed 19 minutes after taking off from Moscow. It crashed almost simultaneously with a Volga-Avia Express Tupolov134 which crashed at 22:56. Detonation of an exposive device aboard.</t>
  </si>
  <si>
    <t>Volga-Avia Express</t>
  </si>
  <si>
    <t>Moscow - Volograd</t>
  </si>
  <si>
    <t>Tupolev 134A-3</t>
  </si>
  <si>
    <t>RA-65080</t>
  </si>
  <si>
    <t>The plane crashed 26 minutes after taking off from Moscow. Witnesses stated they saw the plane explode in midair before crashing. It crashed almost simultaneously with a Sibir Tupolov154 which crashed at 22:59. Detonation of an exposive device aboard.</t>
  </si>
  <si>
    <t>Mavrik Aire Transport</t>
  </si>
  <si>
    <t>Kenai - McGrath - Kotzebue</t>
  </si>
  <si>
    <t>N197TT</t>
  </si>
  <si>
    <t>Thirty minutes after departure from McGrath, the pilot encountered low visibility due to smoke and fog. After deciding to fly at a lower altitude, the aircraft struck trees and crashed into a forest. Rescue teams found the bodies and the survivors 2 days later. The pilot's inadequate in-flight planning/decision making, his continued VFR flight into instrument meteorological conditions, and his failure to maintain obstacle clearance. Factors contributing to the accident were low ceilings due to smoke, rain, and mist.</t>
  </si>
  <si>
    <t>Jett Paqueteria SA</t>
  </si>
  <si>
    <t>Mexico City - Villahermosa</t>
  </si>
  <si>
    <t>Rockwell CT-39A Sabreliner</t>
  </si>
  <si>
    <t>XA-TFD</t>
  </si>
  <si>
    <t>265-10</t>
  </si>
  <si>
    <t>On final approach the cargo flight crashed in a wooded area 3 km from the runway and was destroyed.</t>
  </si>
  <si>
    <t>Military - Greek Army</t>
  </si>
  <si>
    <t>Athens - Mount Athos</t>
  </si>
  <si>
    <t>CH-47D Chinook</t>
  </si>
  <si>
    <t>The helicopter crashed into the Aegean Sea, 5.5 nautical miles off Halkidiki peninsula.  Patriarch Petros VII of Alexandria , Egypt, spiritual leader of orthodox Christians throughout Africa, killed along with other clergy.</t>
  </si>
  <si>
    <t>Air Flamence</t>
  </si>
  <si>
    <t>Mayaguez - San Juan</t>
  </si>
  <si>
    <t>Pilatus-Britten Norman BN-2A-27 Islander</t>
  </si>
  <si>
    <t>N902GD</t>
  </si>
  <si>
    <t>The cargo plane hit a heavy rain shower before losing control and crashing into Toruuguero lagoon. The pilot's improper inflight planning which resulted in an inflight encounter with weather (low ceilings and thunderstorms), his loss of aircraft control, and an inflight collision with the ocean during uncontrolled descent.</t>
  </si>
  <si>
    <t>Sarit Airlines</t>
  </si>
  <si>
    <t>El Obeid - Juba</t>
  </si>
  <si>
    <t>ST-SAF</t>
  </si>
  <si>
    <t>The cargo plane reported an engine failure and tried to divert to the nearest airport but crashed and burned in a wooded area about 50 km from Kaduqli.</t>
  </si>
  <si>
    <t>Business Jet Services</t>
  </si>
  <si>
    <t>Dallas - Houston</t>
  </si>
  <si>
    <t>Grumman Gulfstream G3</t>
  </si>
  <si>
    <t>N85VT</t>
  </si>
  <si>
    <t>While on final approach, the aircraft struck a light pole located 1.5 mile short of Runway 04 in thick fog and crashed in a nearby field. The flight crew's failure to adequately monitor and cross check the flight instruments during the approach. Contributing to the accident was the flight crew's failure to select the instrument landing system frequency in a timely manner and to adhere to approved company approach procedures, including the stabilized approach criteria.</t>
  </si>
  <si>
    <t>Presidental Airways Inc. - Air Taxi</t>
  </si>
  <si>
    <t>Bagram - Farah, Afghanstan</t>
  </si>
  <si>
    <t>CASA 212-CC</t>
  </si>
  <si>
    <t>N960BW</t>
  </si>
  <si>
    <t>Crashed into a mountain 80 miles west of Bagram while en route. The wreckage site was located a the 14,000 ft. level of a 16,739 ft. mountain. The crew deliberately avoided the standard route and took a joy ride in another direction, eventually becoming trapped in a canyon and slamming into a mountainside.</t>
  </si>
  <si>
    <t>Pinnacle Airlines/Northwest Airlink</t>
  </si>
  <si>
    <t>Little Rock - Minneapolis</t>
  </si>
  <si>
    <t>Canadair CRJ200LR RegionalJet</t>
  </si>
  <si>
    <t>N8396A</t>
  </si>
  <si>
    <t>On a night repositioning flight, while en route, the stick shaker activated several times before the plane entered a aerodynamistall. Almost simultaneously both engines stopped. The crew declared an emergency but the plane did not make the airport, crashed and broke up. PC:  The pilots' unprofessional behavior, deviation from standard operating procedures, and poor airmanship, which resulted in an in-flight emergency from which they were unable to recover, in part because of the pilots' inadequate training The pilots' failure to prepare for an emergency landing in a timely manner, including communicating with air trafficontrollers immediately after the emergency about the loss of both engines and the availability of landing sites and the pilots' failure to achieve and maintain the target airspeed in the double engine failure checklist, which caused the engine cores to stop rotating and resulted in the core lock engine condition. Contributing to this accident was the engine core lock condition, which prevented at least one engine from being restarted, and the airplane flight manuals that did not communicate to pilots the importance of maintaining a minimum airspeed to keep the engine cores rotating.</t>
  </si>
  <si>
    <t>Windsor Locks - Halifax - Zaragoza, Spain</t>
  </si>
  <si>
    <t>Boeing 747-244B-SF</t>
  </si>
  <si>
    <t>9G-MKJ</t>
  </si>
  <si>
    <t>The cargo plane did not gain altitude and ran off the end of the runway and crashed into a forest. The aircraft's lower aft fuselage struck a berm supporting a localizer antenna, resulting in the tail separating from the aircraft, rendering the aircraft uncontrollable. The incorrect V speeds and thrust setting were too low to enable the aircraft to take off safely for the actual weight of the aircraft. The pilots of MKA1602 did not carry out the gross error check in accordance with the company's standard operating procedures (SOPs), and the incorrect take-off performance data were not detected. Crew fatigue.</t>
  </si>
  <si>
    <t>Aerovanguardia</t>
  </si>
  <si>
    <t>Villavicencio - Medellin</t>
  </si>
  <si>
    <t>HK-1503</t>
  </si>
  <si>
    <t>During descent in poor weather, the cargo plane struck a mountain near the airport.</t>
  </si>
  <si>
    <t>PacifiAir</t>
  </si>
  <si>
    <t>Coron Island - Manila</t>
  </si>
  <si>
    <t>Pilatus Britten-Norman BN-2A-21 Islander</t>
  </si>
  <si>
    <t>RP-C1325</t>
  </si>
  <si>
    <t>A few minutes after takeoff, the cargo plane struck the side Tagbao mountain a few  kilometers from the airport.</t>
  </si>
  <si>
    <t>Corporate Airlines (American Connection)</t>
  </si>
  <si>
    <t>St. Louis, MO - Kirkville, MO</t>
  </si>
  <si>
    <t>Bae Jetstream 3201</t>
  </si>
  <si>
    <t>N875JX</t>
  </si>
  <si>
    <t>The turboprop crashed 4 miles south of Kirksville while on approach to Kirksville Municipal Airport. The plane clipped tree tops before crashing on its belly into a wooded area. Data show the plane descending then climbing slightly in the last four seconds before impact. The plane lacked a modern terrain warning system which would have been required equipment the next year. The pilots' failure to follow established procedures and properly conduct a nonprecision instrument approach at night in instrument meteorological conditions, including their descent below the minimum descent altitude before required visual cues were available (which continued unmoderated until the airplane struck the trees) and their failure to adhere to the established division of duties between the flying and nonflying pilots. Contributing to the accident were the pilots' failure to make standard callouts and the current Federal Aviation Regulations that allow pilots to descend below the MDA into a region in which safe obstacle clearance is not assured based upon seeing the airport approach lights. The pilots' failure to establish and maintain a professional demeanor during the flight and their fatigue likely contributed to their degraded performance.</t>
  </si>
  <si>
    <t>Private - Hendrick Motorsports Inc.</t>
  </si>
  <si>
    <t>Concord, NC - Martinsville, VA</t>
  </si>
  <si>
    <t>Beech 200 Super King Air</t>
  </si>
  <si>
    <t>N501RH</t>
  </si>
  <si>
    <t>BB-805</t>
  </si>
  <si>
    <t>The plane struck a steep incline in the Bull Mountain area seven miles from the Blue Ridge Regional Airport in heavy fog. Wreckage was confined to an area of approximately 200 ft. long. Killed in the crash were members of the Hendrick Motorsports racing team including the son, brother and two nieces of owner Rick Hendrick. Failure of the crew to properly execute the published instrument approach procedure. A contributing cause was the crew's failure to use all navigational aids to confirm and monitor their position during the approach.</t>
  </si>
  <si>
    <t>Med Flight Air Ambulance - Private</t>
  </si>
  <si>
    <t>San Diego, CA - Albuquerque, NM</t>
  </si>
  <si>
    <t>N30DK</t>
  </si>
  <si>
    <t>35A-345</t>
  </si>
  <si>
    <t>Two minutes after taking off, the air ambulance crashed into Otay peak,  in an isolated area of mountains, 8 miles east of Brown Field Municipal Airport. Dark night visual conditions prevailed. The controller's Minimum Safe Altitude Warning System issued and alert during the last two radar returns. The air trafficontroller failed to alert the crew to altitude warnings as the plane was on track to fly into a mountain. The controller identified the airplane on the radar screen and instructed crew members to expect clearance above 5,000 feet, but then issued a heading that resulted in a flight track directly into the mountains. The mountain is at 3,556 feet altitude. Also, the flight crew did not follow the recommended departure procedures for taking off at night and in mountainous terrain. Failure of the flightcrew to maintain terrain clearance during a VFR departure, which resulted in controlled flight into terrain, and the air trafficontroller's issuance of a clearance that transferred the responsibility for terrain clearance from the fllightcrew to the controller. The controller's failure to provide terrain clearance instructions to the flightcrew, and failure to advise the flightcrew of minimum safe altitude warning alerts. Contributing to the accident was the pilots' fatigue which likely contributed to their degraded decision making.</t>
  </si>
  <si>
    <t>Venezolana</t>
  </si>
  <si>
    <t>El Vigia - Caracas</t>
  </si>
  <si>
    <t>YV-1083C</t>
  </si>
  <si>
    <t>The aircraft was arriving on runway 09 at Simon Bolivar Airport when it departed the right side of the runway and cashed into the airport fire house. Weather at the time of the accident was poor, with low ceiling and torrential rain.</t>
  </si>
  <si>
    <t>Baotou - Shanghai</t>
  </si>
  <si>
    <t>Bambardier CRJ200</t>
  </si>
  <si>
    <t>B-3072</t>
  </si>
  <si>
    <t>The aircraft crashed into a frozen lake in Nanhai Park, 10 seconds after taking off. Ice pollution of the wings of the aircraft led to the accident. Failure to deice the plane.</t>
  </si>
  <si>
    <t>Glow Air/Air Castle - Charter</t>
  </si>
  <si>
    <t>Montrose, CO - South Bend, IN</t>
  </si>
  <si>
    <t>Canadair CL-601-2A12 Challenger</t>
  </si>
  <si>
    <t>N873G</t>
  </si>
  <si>
    <t>While attempting to take off from R31, the aircraft skidded sideways off the runway and went through a perimeter fence, ripping the cockpit from the fuselage and bursting into flames. There was light snow falling with fog and reduced visibility at the time of the accident.  Also, the pilot chose to take off from a 7,500 ft. runway rather than wait for the 10,000 ft. runway to be plowed. The youngest son of NBC sports chairman Dick Ebersol and actress Susan Saint James killed. St. James had just exited the accident vehicle before it took off. The flightcrew's failure to ensure that the airplane's wings were free of ice or snow contamination that accumulated while the airplane was on the ground, which resulted in an attempted takeoff with upper wing contamination that induced the a subsequent stall and collision with the ground. A factor contributing to the accident was the pilots' lack of experience flying during winter weather conditions.</t>
  </si>
  <si>
    <t>Lion Air</t>
  </si>
  <si>
    <t>Jakarta, Indonesia - Solo, Indonesia</t>
  </si>
  <si>
    <t>McDonnell-Douglas MD-82</t>
  </si>
  <si>
    <t>PK-LMN</t>
  </si>
  <si>
    <t>49189/1173</t>
  </si>
  <si>
    <t>While attempting to land, the plane overran the runway and crashed through the airport barrier fence, into a rice field, broke in two and  came to rest at a cemetery, 300 meters beyond the runway. Bad weather and a malfunctioning spoiler may have caused the crash.</t>
  </si>
  <si>
    <t>Grand Aire</t>
  </si>
  <si>
    <t>Saint Louis - Toledo</t>
  </si>
  <si>
    <t>HBB HFB-320 Hansa Jet</t>
  </si>
  <si>
    <t>N604GA</t>
  </si>
  <si>
    <t>Shortly after taking off the plane lost altitude and crashed on Howell Island a few miles from the airport. The maintenance facility failed to properly install and inspect the elevator trim system resulting in the reversed elevator trim condition and the pilot's failure to maintain clearance with the terrain. Contributing factors included the dark night and low ceiling.</t>
  </si>
  <si>
    <t>Salmon Air - Air Taxi</t>
  </si>
  <si>
    <t>Salt Lake City, UT - Sun Valley, ID</t>
  </si>
  <si>
    <t>Cesna 208 Caravan</t>
  </si>
  <si>
    <t>N25SA</t>
  </si>
  <si>
    <t>0208B-0866</t>
  </si>
  <si>
    <t>The aircraft crashed and burned while on approach to Runway 31 at Friedman Memorial Airport. The pilot's failure to maintain aircraft control while on approach for landing in icing conditions. Inadequate airspeed was a factor.</t>
  </si>
  <si>
    <t>SAVIARE S.A. - Air Taxi</t>
  </si>
  <si>
    <t>Cessna TU206G</t>
  </si>
  <si>
    <t>HK-2882</t>
  </si>
  <si>
    <t>Destroyed upon impact with terrain. Visual meteorological conditions prevailed for the flight for which a visual flight rules (VFR) flight plan was filed.</t>
  </si>
  <si>
    <t>Guardia Nacional de Venezuela</t>
  </si>
  <si>
    <t>Puerto Ayacucho - La Carlota</t>
  </si>
  <si>
    <t>PZL-MieleM28</t>
  </si>
  <si>
    <t>GN-97121</t>
  </si>
  <si>
    <t>AJE001-15</t>
  </si>
  <si>
    <t>Crashed while en route in mountainous terrain.</t>
  </si>
  <si>
    <t>NHR TÃ¡xi-AÃ©reo</t>
  </si>
  <si>
    <t>Sao Paulo - Uberaba</t>
  </si>
  <si>
    <t>PT-WAK</t>
  </si>
  <si>
    <t>The crew was performing a mail flight under Total Linhas AÃ©reas from Sao Paulo-Guarulhos airport to Uberaba. While on final approach at night, the cargo plane crashed into houses located short of runway and burned.</t>
  </si>
  <si>
    <t>Airline Transport</t>
  </si>
  <si>
    <t>Baku - Kabul</t>
  </si>
  <si>
    <t>ER-IBW</t>
  </si>
  <si>
    <t>A forward emergency exit opened in flight causing one of the crew members to be sucked out. An emergency landing was made in Jeddah.</t>
  </si>
  <si>
    <t>Military - Colombian government</t>
  </si>
  <si>
    <t>Black Hawk helicopter</t>
  </si>
  <si>
    <t>The helicopter was on a counter-narcotics mission when it crashed in heavy fog.</t>
  </si>
  <si>
    <t>Tura Air Enterprise</t>
  </si>
  <si>
    <t>Vanavara - Tura</t>
  </si>
  <si>
    <t>RA-62597</t>
  </si>
  <si>
    <t>1G177-44</t>
  </si>
  <si>
    <t>The aircraft disappeared from radar as it was attempting to land. It crashed into a hill 6 miles from its destination. Poor weather conditions existed at the time of the accident.</t>
  </si>
  <si>
    <t>AirNow</t>
  </si>
  <si>
    <t>Bangor, ME - Concord, NH</t>
  </si>
  <si>
    <t>N49BA</t>
  </si>
  <si>
    <t>The cargo plane diverted to Keene due to poor weather. During the final approach at night, the plane hit the ground short of Runway 02 and was destroyed.</t>
  </si>
  <si>
    <t>Military - U.S. Marines</t>
  </si>
  <si>
    <t>Ferrying troops</t>
  </si>
  <si>
    <t>CH53E Sea Stallion</t>
  </si>
  <si>
    <t>The helicopter crashed in rain and a sandstorm.</t>
  </si>
  <si>
    <t>Farnair Hungary</t>
  </si>
  <si>
    <t>Bucharest -Lasi</t>
  </si>
  <si>
    <t>Let 410UVP-E4</t>
  </si>
  <si>
    <t>HA-LAR</t>
  </si>
  <si>
    <t>The cargo plane was attempting to land in a snowstorm when it turned left and descended until it crashed a mile from the airport.</t>
  </si>
  <si>
    <t>Bagdad - Balad</t>
  </si>
  <si>
    <t>Lockheed Hercules C.1</t>
  </si>
  <si>
    <t>XV179</t>
  </si>
  <si>
    <t>The plane was flying at a low level when it was hit by enemy fire. The right wing separated from the fuselage and the plane lost control, crashed and was destroyed.</t>
  </si>
  <si>
    <t>Kam Air</t>
  </si>
  <si>
    <t>Herat - Kabul</t>
  </si>
  <si>
    <t>EX-037</t>
  </si>
  <si>
    <t>22075/630</t>
  </si>
  <si>
    <t>Unable to land at Kabul because of a blizzard, the crew tried to reach Peshawar, Pakistan but crashed into 11,000 ft. Chaperi Mountain near Kabul.</t>
  </si>
  <si>
    <t>Air West</t>
  </si>
  <si>
    <t>Sharjah - Khartoum - Nyala</t>
  </si>
  <si>
    <t>ST-EWB</t>
  </si>
  <si>
    <t>After developing fuel system problems the cargo flight carrying humanitarian goods, was advised to land at Aad Babaker. The plane did not make it and crashed 15 km east of Khartoum.</t>
  </si>
  <si>
    <t>Action Air Express Inc. - Air Taxi</t>
  </si>
  <si>
    <t>Fresno, CA - Santa Monica, CA</t>
  </si>
  <si>
    <t>Cessna P210N</t>
  </si>
  <si>
    <t>N432AR</t>
  </si>
  <si>
    <t>P21000098</t>
  </si>
  <si>
    <t>Crashed into the mountains after encountering severe turbulence en-route at FL90. The pilots in-flight loss of control due to the flight's encounter with unformatted localized mountain wave activity with severe to potentially extreme turbulence, downdrafts and rotors. The pilot's in-flight loss of control due to the flight's encounter with unforecasted localized mountain wave activity with severe to potentially extreme turbulence, downdrafts, and rotors.</t>
  </si>
  <si>
    <t>Circuit City Stores - Charter</t>
  </si>
  <si>
    <t>Richmond, VA - Saint Louis, MO  - Pueblo,CO - Irvine, CA</t>
  </si>
  <si>
    <t>N500AT</t>
  </si>
  <si>
    <t>560-0146</t>
  </si>
  <si>
    <t>While on approach the business flight descended through IMC until the left wing contacted the ground. The plane crashed into a field and burned. The plane crashed because the pilots failed to notice the airplane had slowed to an unsafe speed and allowed the plane to stall. In addition, there was a thin layer of ice on the aircraft's wings. The flight crew's failure to effectively monitor and maintain airspeed and comply with procedures for deice boot activation on the approach, which caused an aerodynamistall from which they did not recover. Contributing to the accident was the FAA's failure to establish adequate certification requirements for flight into icing conditions, which led to the inadequate stall warning margin provided by the airplane's stall warning system.</t>
  </si>
  <si>
    <t>Tabubil - Bimin</t>
  </si>
  <si>
    <t>P2-MFQ</t>
  </si>
  <si>
    <t>While on approach to Runway 29 the aircraft crashed on a mountain.</t>
  </si>
  <si>
    <t>Indonesian National Police</t>
  </si>
  <si>
    <t>Jayapura - Sarmi</t>
  </si>
  <si>
    <t>CASA 212 Aviocar</t>
  </si>
  <si>
    <t>On final approach, the aircraft crashed into the sea 100 meters off shore, 400 meters short of runway.</t>
  </si>
  <si>
    <t>Air Global</t>
  </si>
  <si>
    <t>Maturin - Charallave</t>
  </si>
  <si>
    <t>YV-21CP</t>
  </si>
  <si>
    <t>500-0115</t>
  </si>
  <si>
    <t>The cargo plane crashed into a wooded area short of the runway and was destroyed.</t>
  </si>
  <si>
    <t>Glasgow - Campbeltown</t>
  </si>
  <si>
    <t>Pilatus-Britten Norman BN-2B-26 Islander</t>
  </si>
  <si>
    <t>G-BOMG</t>
  </si>
  <si>
    <t>While on final approach, the air ambulance crashed into the sea at night and in poor visibility.</t>
  </si>
  <si>
    <t>Regional Airlines</t>
  </si>
  <si>
    <t>Ufa - Usinsk - Perm - Varandey - Naryan Mar</t>
  </si>
  <si>
    <t>Antonov 24</t>
  </si>
  <si>
    <t>RA-46489</t>
  </si>
  <si>
    <t>The  Russian turboprop carrying oil workers, crashed into the ground and caught fire while on final approach to Varandey in heavy fog.  The planeâ€™s crew tried to make an emergency landing five kilometers away from the airport. The moment the plane touched the ground, the plane fell to one side broke up and caught fire.  Pilot error.  Lack of coordination among the crew and the blinding whiteness of the snow that disoriented the pilots, apparently causing them to perform a wrong maneuver.</t>
  </si>
  <si>
    <t>Mwanza - Khartoum - Zagreb</t>
  </si>
  <si>
    <t>ER-IBR</t>
  </si>
  <si>
    <t>The cargo plane, after takeoff and climbing lost altitude and crashed into Lake Victoria.</t>
  </si>
  <si>
    <t>West Caribbean Airways</t>
  </si>
  <si>
    <t>Old Providence - San Andres</t>
  </si>
  <si>
    <t>Let-410UVP-E</t>
  </si>
  <si>
    <t>HK-4146</t>
  </si>
  <si>
    <t>The small airliner crashed while taking off from the Colombian Caribbean Island of Old Providence. The aircraft climbed to a height of about 100 feet and then lost control and crashed into a hill.</t>
  </si>
  <si>
    <t>Lockheed Hercules MC-130H</t>
  </si>
  <si>
    <t>87-0127</t>
  </si>
  <si>
    <t>While on a training mission the aircraft crashed into a mountainous area and was destroyed.</t>
  </si>
  <si>
    <t>GT Air</t>
  </si>
  <si>
    <t>Timika - Enarotali</t>
  </si>
  <si>
    <t>PK-LTZ</t>
  </si>
  <si>
    <t>The plane crashed while en route on a one hour flight. The wreckage was found 5 days later.</t>
  </si>
  <si>
    <t>Krish - Teran</t>
  </si>
  <si>
    <t>Boeing B-707-3J9C</t>
  </si>
  <si>
    <t>EP-SHE</t>
  </si>
  <si>
    <t>21127/915</t>
  </si>
  <si>
    <t>Soon after experiencing a hard landing an engine began burning while the aircraft was taxiing. The plane then skidded of the runway and fell into the Kan River. One of the passenger's infant fell into the river and drowned while exiting the aircraft.</t>
  </si>
  <si>
    <t>Military - Fuerza Del Peru</t>
  </si>
  <si>
    <t>EP-830</t>
  </si>
  <si>
    <t>While taking off on a training flight, the twin engine aircraft stalled and crashed near a petroleum facility near the airport.</t>
  </si>
  <si>
    <t>Auckland - Blenheim</t>
  </si>
  <si>
    <t>ZK-POA</t>
  </si>
  <si>
    <t>AC-551B</t>
  </si>
  <si>
    <t>Crashed into a field while en route.</t>
  </si>
  <si>
    <t>Kisangani Airlift</t>
  </si>
  <si>
    <t>Bangboka - Isiro</t>
  </si>
  <si>
    <t>EK-26060</t>
  </si>
  <si>
    <t>The plane was heading for the town of Isiro when it lost radio contact. As it was returning to Kisangani its propeller hit a tree and the plane lost control.</t>
  </si>
  <si>
    <t>Aero-Tropics</t>
  </si>
  <si>
    <t>Bamaga - Lockhart River</t>
  </si>
  <si>
    <t>VH-TFU</t>
  </si>
  <si>
    <t>DC-818B</t>
  </si>
  <si>
    <t>The plane crashed as it was preparing to land at the remote Aboriginal community of Lockhart River on Cape York peninsula. The plane was flying in heavy rain and strong winds when it crashed. The wreckage was found in rugged rainforest terrain. Controled flight into terrain. The flight crew did not react to the mountain rising up before them. The copilot, who was flying the plane, was not qualified to undertake the instrument landing approach attempted, an RNAV (GNSS) approach.</t>
  </si>
  <si>
    <t>Transportes Aereos Don Carlos - Charter</t>
  </si>
  <si>
    <t>Balmaceda, Argentina - Chile Chiro, Chile</t>
  </si>
  <si>
    <t>Beech 65-A80 Queenaire</t>
  </si>
  <si>
    <t>CC-CFS</t>
  </si>
  <si>
    <t>LD-220</t>
  </si>
  <si>
    <t>The charter flight crashed a few minutes after takeoff under unkown circumstances.</t>
  </si>
  <si>
    <t>Military - Zambia Air Force</t>
  </si>
  <si>
    <t>Lusaka - Livingstone - Mongu - Lusaka</t>
  </si>
  <si>
    <t>Yunshuji Y-12</t>
  </si>
  <si>
    <t>AF-216</t>
  </si>
  <si>
    <t>The plane was on its routine operations of delivering military supplies and food to the drought-stricken parts of Southern and Western provinces of Zambia when the accident occurred.  The plane took off from Lusaka and safely reached Livingstone and Mongu. It had just taken off from Mongu on its way back to Lusaka when it crashed.</t>
  </si>
  <si>
    <t>Charter - Maniema Union (owner Victoria Air)</t>
  </si>
  <si>
    <t>Goma - Kindu - Kongolo</t>
  </si>
  <si>
    <t>9Q-CVG</t>
  </si>
  <si>
    <t>Crashed into mountains and dense forest. The plane lost contact with the tower 30 minutes after taking off from Goma. The wreckage was found at the bottom of a cliff.</t>
  </si>
  <si>
    <t>Marsland Aviation</t>
  </si>
  <si>
    <t>Kartoom - El Obeid - El Fasher</t>
  </si>
  <si>
    <t>ST-WAL</t>
  </si>
  <si>
    <t>The plane crashed during takeoff after a fire erupted in the No. 1 engine. The crew aborted the takeoff but crashed at the end of the runway.</t>
  </si>
  <si>
    <t>Ecuatair</t>
  </si>
  <si>
    <t>Malabala, Bioko Island - Bata</t>
  </si>
  <si>
    <t>3C-VQR</t>
  </si>
  <si>
    <t>The airliner disappeared from radar and crashed into dense jungle shortly after taking off from Malabala. A witness saw flames coming from the side of the plane shortly after take-off. The plane then tilted and fell, skidded over trees for a distance of about half a mile and crashed. The plane was overloaded. The aircraft was built to accommodate a maximum of 48 passengers.</t>
  </si>
  <si>
    <t>Paris, France - Toronto Canada</t>
  </si>
  <si>
    <t>Airbus A-340</t>
  </si>
  <si>
    <t>F-GLZQ</t>
  </si>
  <si>
    <t>The plane landed almost half-way down Runway 24, overran the runway, broke in two and caught fire. There was severe thunderstorms at the time of the landing with rain, lightning and hail. All 309 aboard escaped. There were 43 injuries. The pilot landed the plane too far down the rain-slick runway making it virtually impossible to stop the plane before it ran off the runway. In addition, the reverse thrust was not employed until 17 seconds after the wheels touched down.</t>
  </si>
  <si>
    <t>Tuninter</t>
  </si>
  <si>
    <t>Bari, Italy - Djerba, Tunisia</t>
  </si>
  <si>
    <t>ATR-72-202</t>
  </si>
  <si>
    <t>TS-LBB</t>
  </si>
  <si>
    <t>The aircraft developed engine trouble while en route from Bari Italy to Djerba, Tunisia The crew contacted Palermo ATC for an emergency landing but ditched into the sea approximately 19 miles north of Palermo. The pilot reported that both engines had failed. Fuel starvation. The maintenance crew incorrectly installed a fuel gauge for a ATR-42 on the ATR-72. Both instruments look very similar.</t>
  </si>
  <si>
    <t>Copterline</t>
  </si>
  <si>
    <t>Talinn, Estonia - Helsinki, Finland</t>
  </si>
  <si>
    <t>Sikorsky S-76C</t>
  </si>
  <si>
    <t>OH-HCI</t>
  </si>
  <si>
    <t>The helicopter crashed at sea about 3 miles off the coast near the island of Naissaar, after disappeared from Tallinn ATC radar 3 minutes after take-off from Tallinn in gusty wind conditions.</t>
  </si>
  <si>
    <t>Helios Airways</t>
  </si>
  <si>
    <t>Larnaca, Cyprus - Athens, Greece - Prague, Czech Republic</t>
  </si>
  <si>
    <t>Boeing 737-31S</t>
  </si>
  <si>
    <t>5B-DBY</t>
  </si>
  <si>
    <t>29099/2982</t>
  </si>
  <si>
    <t>While flying at FL340 towards Athens the crew reported problems with their air conditioning system. As the airliner entered Greek airspace ATC lost contact with the plane. Two Greek F-16 fighters were dispatched to intercept the plane. The F-16 pilots reported that one pilot was not in the cockpit and the other was slumped over the controls. They also said oxygen masks had deployed in the cabin. The plane continued on its programmed route to a holding pattern off the coast of Greece and flew in circles for two hours. Meanwhile, at least two flight attendants had stayed awake using portable oxygen bottles but they couldn't get through the locked, terrorist-proof cockpit door. It was only when one engine failed from fuel starvation that the computer-controlled systems aboard the plane unlocked the door. The plane continued on track until it crashed into mountainous terrain about 25 miles north of Athens. CVR tapes showed that a student pilot/flight attendant, Andreas Prodromos, was at the controls of the aircraft and tried to send a Mayday message twice but the radio was set to the wrong frequency. The cabin pressure control was left in the manual, instead of auto position by maintenance workers. The error was not picked up by the two pilots during three subsequent check lists. They failed to respond to warnings as oxygen masks fell in the passenger cabin which eventually  led to the two pilots losing consciousness and the plane crashing.</t>
  </si>
  <si>
    <t>Panama City - Fort de France, Martinique</t>
  </si>
  <si>
    <t>HK-4374X</t>
  </si>
  <si>
    <t>49484/1315</t>
  </si>
  <si>
    <t>While en route, the crew reported engine trouble with both engines and planed to divert to Caracas. The plane began losing altitude and eventually crashed in the Sierra de Perija mountains on the Columbian-Venezuelan border. The autopilot might have reduced engine power too much after a rapid climb to FL330, allowing airspeed to bleed off to the point of a stall. Also the data recorder showed that rather than push the nose over to recover from the stall, the pilots held the yoke to their chests all the way to the ground.</t>
  </si>
  <si>
    <t>TANS Peru</t>
  </si>
  <si>
    <t>Lima - Pucallpa - Iquitos</t>
  </si>
  <si>
    <t>Boeing B-737-244</t>
  </si>
  <si>
    <t>OB-1809</t>
  </si>
  <si>
    <t>22580/87</t>
  </si>
  <si>
    <t>The plane was about to land at Pucallpa when it ran into strong winds from a tropical storm. The pilot tried to make an emergency landing without its landing gear on a road near the jungle airport. The plane crashed, broke up and caught fire about 2 miles from the airport.</t>
  </si>
  <si>
    <t>Kavatshi Airlines</t>
  </si>
  <si>
    <t>Beni - Isiro</t>
  </si>
  <si>
    <t>ER-AZT</t>
  </si>
  <si>
    <t>While on approach to Runway 31 the plane hit trees, crashed and burned.</t>
  </si>
  <si>
    <t>Medan - Jakarta</t>
  </si>
  <si>
    <t>Boeing 737-230</t>
  </si>
  <si>
    <t>PK-RIM</t>
  </si>
  <si>
    <t>22136/738</t>
  </si>
  <si>
    <t>Seconds after taking off the jetliner shook violently, veered to the left and crashed into a residential neighborhood 500 yards past the end of the runway.</t>
  </si>
  <si>
    <t>Air Kasai</t>
  </si>
  <si>
    <t>Boende - Kinshasa</t>
  </si>
  <si>
    <t>Antonov AN-26A</t>
  </si>
  <si>
    <t>9Q-CFD</t>
  </si>
  <si>
    <t>While en route, a witness saw the plane lose altitude and crash to the ground and disintegrate into pieces north of Brazzaville. Weather was poor with thunderstorms and strong winds.</t>
  </si>
  <si>
    <t>ViaÃ§ao Cometa</t>
  </si>
  <si>
    <t>Rio de Janeiro - Jacarepagua</t>
  </si>
  <si>
    <t>Cessna 525 CitationJet I</t>
  </si>
  <si>
    <t>PT-WLX</t>
  </si>
  <si>
    <t>525-0176</t>
  </si>
  <si>
    <t>The aircraft, on a positioning flight,  crashed in a wooded area shortly after taking off.</t>
  </si>
  <si>
    <t>Wayumi Air Taxi</t>
  </si>
  <si>
    <t>San Juan de Manapiare - Puetro Ayacucho</t>
  </si>
  <si>
    <t>YV-412C</t>
  </si>
  <si>
    <t>207-0508</t>
  </si>
  <si>
    <t>Crashed into Mount Morrocoy, 5 miles from the airport shortly after taking off. Wreckage found two days later.</t>
  </si>
  <si>
    <t>Heli-USA Airways, In- Air Taxi</t>
  </si>
  <si>
    <t>Aerospatiale AS-350BA</t>
  </si>
  <si>
    <t>N355NT</t>
  </si>
  <si>
    <t>After avoiding another helicopter, the helicopter headed into a heavy rainstorm. After entering a turn the airspeed dropped to zero and the helicopter descended rapidly until it hit the water bounced and hit the water again. The pilot's decision to continue flight into adverse weather conditions, which resulted in a loss of control due to an encounter with a microburst. Contributing to the accident was inadequate FAA surveillance of Special Federal Aviation Regulation 71 operating restrictions. Contributing to the loss of life in the accident was the lack of helicopter flotation equipment.</t>
  </si>
  <si>
    <t>Wimbi Dira Airways</t>
  </si>
  <si>
    <t>Kisangani - Bunia</t>
  </si>
  <si>
    <t>Antonov 12V</t>
  </si>
  <si>
    <t>9Q-CWC</t>
  </si>
  <si>
    <t>The aircraft carrying troops made a hard landing causing the landing gear to penetrate the fuselage. Two passengers were killed when they exited the plane and ran into the propellers which were still turning.</t>
  </si>
  <si>
    <t>Morningstar Air Express</t>
  </si>
  <si>
    <t>Winnipeg - Thunder Bay, Ontario</t>
  </si>
  <si>
    <t>Cessna 208B</t>
  </si>
  <si>
    <t>C-FEXS</t>
  </si>
  <si>
    <t>208B-0542</t>
  </si>
  <si>
    <t>Soon after taking off the plane encountered icing conditions and the pilot tried to return to the airport but did not make it crashing into a Canadian National main railway track. In-flight icing conditions in which the aircraft's performance deteriorated until the aircraft was unable to maintain altitude. Also, the aircraft was overloaded by 288 pounds for normal weather conditions, 488 if there was icing.</t>
  </si>
  <si>
    <t>Bellview Airlines</t>
  </si>
  <si>
    <t>Boeing B-737-2L9</t>
  </si>
  <si>
    <t>5N-BFN</t>
  </si>
  <si>
    <t>22734/818</t>
  </si>
  <si>
    <t>The tower lost sight and contact with the plane about five minutes after taking off from Murtala Muhammad International  airport. The plane crashed about 30 miles north of Lagos.  A storm was passing through the airport at about the time the aircraft took off.</t>
  </si>
  <si>
    <t>Ivolga Avia</t>
  </si>
  <si>
    <t>Voronezh - Moscow-Domodedovo</t>
  </si>
  <si>
    <t>4P-OIN</t>
  </si>
  <si>
    <t>208B-1052</t>
  </si>
  <si>
    <t>While descending for a landing at Domodedovo Airport in a snowstorm, the aircraft crashed into a forest 6 miles northeast of Stupino. Icing conditions were reported at the time of the accident.</t>
  </si>
  <si>
    <t>Tehran - Bandar Abbas</t>
  </si>
  <si>
    <t>The military plane crashed into an apartment building in the Azari district after taking off from Mehrabad Airport. The plane suffered engine failure and was attempting to return for a emergency landing.</t>
  </si>
  <si>
    <t>Baltimore, Maryland - Chicago, Illinois - Las Vegas, Nevada</t>
  </si>
  <si>
    <t>Boeing B-737-7H4</t>
  </si>
  <si>
    <t>N471WN</t>
  </si>
  <si>
    <t>32471/1535</t>
  </si>
  <si>
    <t>The jetliner slid off Runway 13C at Chicago's Midway Airport, went through an airport boundary fence and crashed into two vehicles at a nearby intersection, killing a young 6- year-old boy. Heavy snow was falling at the time of the accident. The plane had circled the airport for 30 to 35 minutes before attempting to land. The pilots' failure to use available reverse thrust in a timely manner to safely slow or stop the airplane after landing, which resulted in a runway overrun. This failure occurred because the pilots' first experience and lack of familiarity with the airplane's autobrake system distracted them from thrust reverser usage during the challenging landing. Contributing to the accident were Southwest Airline's 1) failure to provide its pilots with clear and consistent guidance and training regarding company policies and procedures related to arrival landing distance calculations; 2) programming and design of its onboard performance computer, which did not present inherent assumptions in the program critical to pilot decision making; 3) plan to implement new autobrake procedures without a familiarization period; and 4) failure to include a margin of safety in the arrival assessment to account for operational uncertainties. Also contributing to the accident was the pilots' failure to divert to another airport given reports that included poor braking action and a tailwind component greater than 5 knots. Contributing to the severity of the accident was the absence of an engineering materials arresting system, which was needed because of the limited runway safety area beyond the departure end of runway 31C.</t>
  </si>
  <si>
    <t>Sosoliso Airlines</t>
  </si>
  <si>
    <t>Abuja - Port Harcourt</t>
  </si>
  <si>
    <t>McDonnell DC-9-32</t>
  </si>
  <si>
    <t>5NBFD</t>
  </si>
  <si>
    <t>47562/685</t>
  </si>
  <si>
    <t>The plane crash-landed and burst into flames in a lightning storm while attempting to land at Port Harcourt Airport. Pilot error. The crew's decision to continue to approach below the decision altitude without having the runway in sight.  It was recommended to improve the training of Nigerian pilots to recognize and recover from adverse weather conditions including windshear. Also, airports and aircraft should be equipped with instruments to detect windshear.</t>
  </si>
  <si>
    <t>Chalk's Ocean Airways</t>
  </si>
  <si>
    <t>Miami, Florida - Bimini, Bahamas</t>
  </si>
  <si>
    <t>Grumman G73T Turbo Mallard</t>
  </si>
  <si>
    <t>N2969</t>
  </si>
  <si>
    <t>J-27</t>
  </si>
  <si>
    <t>The seaplane crashed off Miami Beach next to a jetty as it was taking off. There was an explosion and fire and the right wing separated prior to the plane impacting the water. Examination of the wreckage revealed fatigue cracks in the right wing. The failure of Chalk's Ocean Airways' maintenance program to identify and properly repair fatigue cracks in the wing, and the failure of the FAA to detect and correct deficiencies in the company's maintenance program. Although a 16-inch crack in the wing had been patched, a more significant flaw in a nearby support beam hadn't been repaired. The carrier had no record of patching the crack.</t>
  </si>
  <si>
    <t>Baku, Azerbaijan - Aktau, Kazakhstan</t>
  </si>
  <si>
    <t>Antonov AN-140-100</t>
  </si>
  <si>
    <t>4K-AZ48</t>
  </si>
  <si>
    <t>The plane crashed along the shore of the Caspian Sea 8 minutes after taking off from Baku. Instrument failure left the crew unable to control the aircraft.</t>
  </si>
  <si>
    <t>Mulia - Ilaga</t>
  </si>
  <si>
    <t>PK-YPY</t>
  </si>
  <si>
    <t>The aircraft struck a mountain seven minutes before it was scheduled to land in the remote Indonesian province of Papua.</t>
  </si>
  <si>
    <t>Skyward Aviation</t>
  </si>
  <si>
    <t>Twin Falls - Truckee - Carlsbad - Monterrey</t>
  </si>
  <si>
    <t>N781RS</t>
  </si>
  <si>
    <t>35-218</t>
  </si>
  <si>
    <t>On final approach the plane crashed into an open field 2,200 feet short of the runway threshold. The plane was scheduled to pick up passengers for a trip to Carlsbad. The pilot's inadequate compensation for the gusty crosswind condition and failure to maintain an adequate airspeed while maneuvering in a steep turn close to the ground.</t>
  </si>
  <si>
    <t>Near Karkov</t>
  </si>
  <si>
    <t>Evolga</t>
  </si>
  <si>
    <t>Moscow - Karkov</t>
  </si>
  <si>
    <t>British Aerospace BAe-125-700A</t>
  </si>
  <si>
    <t>P4-AOD</t>
  </si>
  <si>
    <t>On a positionning flight from Sheremetyevo to Kharkov to pick up passengers, while on final approach, the aircraft crashed in a frozen lake 3 km from runway threshold.</t>
  </si>
  <si>
    <t>Service Air</t>
  </si>
  <si>
    <t>Entebbe - Kinshasa</t>
  </si>
  <si>
    <t>9Q-CIH</t>
  </si>
  <si>
    <t>The cargo plane carrying humanitarian relief items crashed shortly after takeoff. The cause was determined to be engine failure and an overweight and improperly balanced plane.</t>
  </si>
  <si>
    <t>Military - Iranian Revolutionary Guard Corps Air Force</t>
  </si>
  <si>
    <t>Tehran - Orumiyeh</t>
  </si>
  <si>
    <t>15-2233</t>
  </si>
  <si>
    <t>After a flyby to check on a stuck landing gear, the plane suffered a double engine flame-out and crashed into a field in poor weather conditions.</t>
  </si>
  <si>
    <t>Military - Slovak Air Force</t>
  </si>
  <si>
    <t>Pristina - Kosice</t>
  </si>
  <si>
    <t>A plane carrying peacekeeping soldiers crashed in a snowy forest at an altitude of 2,300 feet after taking the wrong flight path. The plane crashed about 18 miles from its destination of Kosice. Pilot error. The pilot chose to land without the help of the airport's radars, relying only on his own visual contact with the airport.</t>
  </si>
  <si>
    <t>SoniBlue Airways</t>
  </si>
  <si>
    <t>Tofino - Vancouver</t>
  </si>
  <si>
    <t>C-GRXZ</t>
  </si>
  <si>
    <t>208B0469</t>
  </si>
  <si>
    <t>The pilot issued a mayday after experiencing engine trouble while en route and asked to divert to Port Alberni Airport on Vancouver Island but crashed into mountainous wooded area, 6 miles from the airport runway.</t>
  </si>
  <si>
    <t>Air Cargo Carriers</t>
  </si>
  <si>
    <t>Shorts 360-100 /Shorts 360-300</t>
  </si>
  <si>
    <t>N3735W/N372AC</t>
  </si>
  <si>
    <t>SH-3735/SH-3720</t>
  </si>
  <si>
    <t>The cargo plane was on a test flight. While flying in formation with another plane taking pictures the left wing impacted the left wing and engine of the other plane. The plane lost contorl, crashed and burned. The flight crew failed to maintain clearance from another aircraft as they turned to break formation flight while maneuvering. Contributing to the accident was the decision of both flight crews to fly in formation.</t>
  </si>
  <si>
    <t>TriCoastal Air</t>
  </si>
  <si>
    <t>Dayton, Ohio -</t>
  </si>
  <si>
    <t>N629EK</t>
  </si>
  <si>
    <t>TC-396</t>
  </si>
  <si>
    <t>The pilot of the cargo flight reported he had an asymmetrifuel condition. The pilot  asked for a lower altitude and controllers cleared the flight to 4,000 feet. About a minute later the pilot transmitted six 'Maydays.' The airplane then descended in  a near vertical dive until it crashed into a pasture. The pilot's inflight loss of control following a reported fuel asymmetry condition for undetermined reasons.</t>
  </si>
  <si>
    <t>Aerovalles</t>
  </si>
  <si>
    <t>Madrid - Pamplona</t>
  </si>
  <si>
    <t>Cessna 421C Golden Eagle III</t>
  </si>
  <si>
    <t>EC-JAX</t>
  </si>
  <si>
    <t>421C0337</t>
  </si>
  <si>
    <t>While approaching Noain airport in bad weather conditions, the twin engine aircraft crashed in the Sierra de Tajonar mountain range. The copilot and a passenger were killed.</t>
  </si>
  <si>
    <t>Military - Fuerza AÃ©rea Argentina</t>
  </si>
  <si>
    <t>La Paz - Sana Cruz</t>
  </si>
  <si>
    <t>T-21</t>
  </si>
  <si>
    <t>35-115</t>
  </si>
  <si>
    <t>While en route, the plane, delivering humanitarian aid, flew into terrain and broke up.</t>
  </si>
  <si>
    <t>N54RP</t>
  </si>
  <si>
    <t>U-218</t>
  </si>
  <si>
    <t>The cargo flight crashed into trees 7 nm from the airport  while attempting to land at Bert Mooney Airport. Wreckage was found 2 days later. The second pilot's failure to follow the published instrument approach procedure and the captain's inadequate supervision. Snow and mountain obscuration were factors.</t>
  </si>
  <si>
    <t>ATESA</t>
  </si>
  <si>
    <t>Cuenca - Macas</t>
  </si>
  <si>
    <t>HC-BXD</t>
  </si>
  <si>
    <t>208B-0591</t>
  </si>
  <si>
    <t>The plane lost altitude shortly after taking off and crashed into a building.</t>
  </si>
  <si>
    <t>Team Air</t>
  </si>
  <si>
    <t>MacaÃ© - Rio de Janeiro</t>
  </si>
  <si>
    <t>Let L410UVP-E20</t>
  </si>
  <si>
    <t>PT-FSE</t>
  </si>
  <si>
    <t>Twenty minutes after taking off from MacaÃ©, the plane disappeared of Rio de Janeiro radar. The crew was flying VFR in poor weather conditions and changed their route attempting to fly to the coast. The plane crashed in a wooded area, exploded and burned.</t>
  </si>
  <si>
    <t>Military - Kenya Air Force</t>
  </si>
  <si>
    <t>Nairobi - Eastleigh AFB</t>
  </si>
  <si>
    <t>While on approach the airplane flew into the side of Mount Marsabit which was obscured by clouds.</t>
  </si>
  <si>
    <t>Military - Lybian Arab Air Force</t>
  </si>
  <si>
    <t>Sebha - N'Djamena</t>
  </si>
  <si>
    <t>Antonov 74TK-200</t>
  </si>
  <si>
    <t>UR-74038</t>
  </si>
  <si>
    <t>Upon arrival of the cargo flight, the crew indicated a technical problem to ATC and few minutes later the plane crashed in an open field located near N'Djamena,</t>
  </si>
  <si>
    <t>Yug Avia</t>
  </si>
  <si>
    <t>RF-30451</t>
  </si>
  <si>
    <t>Shortly after takeoff, the pilot made sharp manuvers and lost the control of the plane and crashed 1 km from the airport. According to Russian authorities,  the flight was unauthorized and illegal.</t>
  </si>
  <si>
    <t>U.S. Government (leased)</t>
  </si>
  <si>
    <t>Kabul - Kandahar - Lashkar Gah</t>
  </si>
  <si>
    <t>ZS-PDV</t>
  </si>
  <si>
    <t>A cargo plane carrying U.S. anti-narcotics officials crashed while attempting to land at Bost Airport in Lashkar Gah. The plane overran the runway and crashed into a residential area after trying to avoid a truck that pulled onto the runway. The pilot pulled up to avoid hitting the truck but was unable to gain sufficient speed to remain airborne.</t>
  </si>
  <si>
    <t>King Air Charter</t>
  </si>
  <si>
    <t>Goma - Bunia, DCR</t>
  </si>
  <si>
    <t>ZS-ADL</t>
  </si>
  <si>
    <t>208B-0381</t>
  </si>
  <si>
    <t>The cargo flight on behalf of the United Nations, crashed on the east side of Margarita's peak.The flight crew did not operate the route indicated in the submitted flight plan. Instead, the crew opted to use administrative flight planning data to execute a direct GPS route that led the plane to high terrain with clouds and low visibility, resulting in a controlled flight into terrain.</t>
  </si>
  <si>
    <t>Armavia</t>
  </si>
  <si>
    <t>Yerevan, Armenia - Sochi, Russia</t>
  </si>
  <si>
    <t>EK-32009</t>
  </si>
  <si>
    <t>The jetliner crashed into the Black Sea and broke up in driving rain and low visibility after making a second attempt to land. The plane disappeared from radar screens just under four miles from shore and crashed after making a turn and heading toward Adler airport for a landing. Pilot error. The pilots of the Airbus-320  allowed the plane to descend too low as it faced bad weather on its approach to the airport.</t>
  </si>
  <si>
    <t>Saskatchewan Government Northern Air Operations</t>
  </si>
  <si>
    <t>C-GSKJ</t>
  </si>
  <si>
    <t>On a climbout after a touch-and-go landing, the aircraft veered to the left, lost altitude and crashed in a wooded area 1 nm northwest of the airport.</t>
  </si>
  <si>
    <t>Off SÃ£o TomÃ© Island</t>
  </si>
  <si>
    <t>Air SÃ£o TomÃ©</t>
  </si>
  <si>
    <t>S9-BAL</t>
  </si>
  <si>
    <t>The aircraft disappeared from radar screens while on approach to SÃ£o TomÃ© Island. The aircraft crashed in sea a  few km off shore.</t>
  </si>
  <si>
    <t>International Jet Charter</t>
  </si>
  <si>
    <t>AtlantiCity, NJ - Groton, CT</t>
  </si>
  <si>
    <t>N182K</t>
  </si>
  <si>
    <t>35A-293</t>
  </si>
  <si>
    <t>A charter jet registered to religious broadcaster Pat Robinson crashed in heavy fog into Long Island Sound, a half mile short of the runway, while making an approach to land at Groton-New London Airport. Both pilots were killed but the three passengers aboard survived. Robertson was not aboard. The crew's failure to properly monitor the airplane's altitude, which resulted in the captain's inadvertent descent of the airplane into water. Contributing to the accident were the foggy weather conditions, and the captain's decision to descend below the decision height without sufficient visual cues.</t>
  </si>
  <si>
    <t>KJ-2000</t>
  </si>
  <si>
    <t>Witnesses said they heard an explosion and when they reached the crash site they found the plane had crashed into a mountain and the main body of the plane had destroyed a section of bamboo forest, while the tail had dropped onto nearby fields. The plane crashed about 125 miles southwest of Shanghai. Caused by icing, after flying through several icy regions and the plane being overloaded..</t>
  </si>
  <si>
    <t>Air Taxi - MajestiAlliance</t>
  </si>
  <si>
    <t>Coeur d'Alene, ID - Missoula, MT</t>
  </si>
  <si>
    <t>N5136X</t>
  </si>
  <si>
    <t>U20605582</t>
  </si>
  <si>
    <t>While following a highway through a mountain pass in fog the plane struck the mountain. The pilot's VFR flight into IMC and his subsequent failure to maintain terrain clearance. The pilot's inadequate inflight planning/decision, mountain obscuration, trees and high terrain were factors.</t>
  </si>
  <si>
    <t>Military - Chadian Air Force</t>
  </si>
  <si>
    <t>N'djamena - AbÃ©chÃ©</t>
  </si>
  <si>
    <t>TT-PAF</t>
  </si>
  <si>
    <t>The military plane crashed into trees past the end of the runway as it tried to land at night at an unlit airport. Chadian rebels however, claim to have shot it down with a surface-to-air missile. The pilot and copilot survived.</t>
  </si>
  <si>
    <t>Surkhet - Jumla</t>
  </si>
  <si>
    <t>9N-AEQ</t>
  </si>
  <si>
    <t>The plane crashed into a mountain on the east side of the airport after the pilot executed a go-around. The accident happened 1 kilometer from the airport.</t>
  </si>
  <si>
    <t>Naturelink</t>
  </si>
  <si>
    <t>Polokwane - Vilanculos</t>
  </si>
  <si>
    <t>ZS-POG</t>
  </si>
  <si>
    <t>208B-0396</t>
  </si>
  <si>
    <t>On final approach, aircraft hit 2 trees and crashed in a field and was destroyed. The pilot died a short time after being rescued.</t>
  </si>
  <si>
    <t>Himmelsschreiber</t>
  </si>
  <si>
    <t>de Havilland DHC-2 Beaver</t>
  </si>
  <si>
    <t>D-FVIP</t>
  </si>
  <si>
    <t>The single-engine sightseeing seaplane came down in a rail yard and burst into flames. The pilot tried to make an emergency landing after the engine failed. A passenger and the pilot survived with serious burns.</t>
  </si>
  <si>
    <t>Mango Airlines</t>
  </si>
  <si>
    <t>Goma - Kisangani</t>
  </si>
  <si>
    <t>9Q-CVT</t>
  </si>
  <si>
    <t>The cargo plane had engine failure and struck a hill as it lost altitude.</t>
  </si>
  <si>
    <t>Sibir (S7)</t>
  </si>
  <si>
    <t>Airbus A-310-324ET</t>
  </si>
  <si>
    <t>F-OGYP</t>
  </si>
  <si>
    <t>The plane was landing at Irkutsk International Airport in rain and low visibility when it veered off and overran the runway, struck a building and burst into flames. It was reported the plane was traveling at a high rate of speed when it landed. Crew error. The mistaken and uncontrolled actions by the crew at the stage of slowing down after landing. The unintentional and uncontrolled movement in one of the engines, which was not detected by the crew in time.</t>
  </si>
  <si>
    <t>Multan - Lahore</t>
  </si>
  <si>
    <t>AP-BAL</t>
  </si>
  <si>
    <t>The plane lost an engine during take off, struck power lines and crashed into a wheat field bursting into flames.</t>
  </si>
  <si>
    <t>Tracep</t>
  </si>
  <si>
    <t>Lugushwa - Bukavu</t>
  </si>
  <si>
    <t>9Q-COM</t>
  </si>
  <si>
    <t>1AJ008-21</t>
  </si>
  <si>
    <t>The aircraft was flying in low cloud and poor weather conditions as it approached the airport at Bukavu when it clipped a mountainside and plunged into the forest in flames 9 miles short of the runway.</t>
  </si>
  <si>
    <t>Bogota - Leticia</t>
  </si>
  <si>
    <t>Boeing 727-23F</t>
  </si>
  <si>
    <t>HK-3667X</t>
  </si>
  <si>
    <t>19430/366</t>
  </si>
  <si>
    <t>The cargo plane was on final approach when it hit a antenna tower and crashed. Fog and poor visibility prevailed at the time of the accident.</t>
  </si>
  <si>
    <t>Binghamton, NY - Benningham, VT</t>
  </si>
  <si>
    <t>N59BA</t>
  </si>
  <si>
    <t>110-396</t>
  </si>
  <si>
    <t>The cargo plane was flying to Benningham for weekly maintenance but was diverted to Albany because of poor visibility. After an aborted first try the plane circled for another attempt but struck a mountainside. The pilot's misinterpretation of the airplane's position relative to the final approach fix, which resulted in the displacement of the descent profile by 6 nautical miles and the subsequent controlled flight into rising terrain. Contributing to the accident were the low clouds.</t>
  </si>
  <si>
    <t>Algiers, Algeria - Frankfurt, Germany</t>
  </si>
  <si>
    <t>7T-VHG</t>
  </si>
  <si>
    <t>The cargo plane crashed while en route in the vicinity of thunderstorms.</t>
  </si>
  <si>
    <t>Pulkovo Airlines</t>
  </si>
  <si>
    <t>Anapa - St. Petersburg</t>
  </si>
  <si>
    <t>RA-851857</t>
  </si>
  <si>
    <t>The plane disappeared from radar shortly after making a distress call. A distress call was made at FL330 and again at FL100. The aircraft was reportly on fire before it crashed. The plane crashed in a field, 30 miles North of Donetsk and broke-up. Weather forecasters reported thunderstorms and lightning in the area at the time of the crash. The crew pushed the aircraft beyond its limits as they attempted to fly around a thunder storm. The crew steered the aircraft under manual control into an angle of attack that was beyond critical which resulted in  a stall and the subsequent transition into a flat spin and a collision with the ground. The crew's steering of the aircraft under manual control into an angle of attack that was beyond critical which resulted in a stall and subsequent transition into a flat spin and a collision with the ground.</t>
  </si>
  <si>
    <t>Lexington, KY - Atlanta, GA</t>
  </si>
  <si>
    <t>Canadair CRJ-200ER</t>
  </si>
  <si>
    <t>N431CA</t>
  </si>
  <si>
    <t>The jet commuter was the third of three airplanes to take off that morning. The previous two planes took off from Runway 22 without any problems. The flightcrew was cleard to taxi to Runway 22 and subsequently cleared for takeoff. However, flight 5191 used Runway 26, which is about half the length of Runway 22. The plane accelerated to 137 knots befoe it ran off the end of the runway, ran through an airport perimeter fence and impacted trees on an adjacent horse farm and burst into flames. The takeoff sequence took about 36 seconds.  The aircraft was still on the ground as the plane ran off the runway.The plane came to rest about 1,800 feet past the runway. It was dark with light rain at the time of the accident. The copilot was at the controls but it was the captain who taxied the plane into position for take off. The copilot was the lone survivor. The flight crew's failure to use available cues and aids to identify the airplane's location on the airport surface during taxi and their failure to cross check and verify that the airplane was on the correct runway before takeoff. Contributing to this accident were the flight crew's nonpertinent conversation during taxi, which resulted in loss of positional awareness and the Federal Aviation Administration's failure to require that all runway crossings be authorized only by specifiair trafficontrol clearances.</t>
  </si>
  <si>
    <t>Bandar Abbas - Mashad</t>
  </si>
  <si>
    <t>EP-MCF</t>
  </si>
  <si>
    <t>88A788</t>
  </si>
  <si>
    <t>The plane crashed while attempting to land. The plane's left wing may have come into contact with the ground causing the plane to skid off the runway and catch fire.</t>
  </si>
  <si>
    <t>British Aerospace Nimrod MR-2</t>
  </si>
  <si>
    <t>XV-230</t>
  </si>
  <si>
    <t>The NATO supporting aircraft crashed 12 miles west of Kandahar after the crew reported technical problems. The accident was most likely caused by an ignited fuel leak.</t>
  </si>
  <si>
    <t>Military - Russian Army</t>
  </si>
  <si>
    <t>Gizel - Khankala</t>
  </si>
  <si>
    <t>Eleven high ranking officers were killed when the helicopter crashed to the ground, split in two and caught fire. A North Ossetian militant group called Kataib al-Khoul claimed responsibility for shooting down the helicopter.</t>
  </si>
  <si>
    <t>Abuja - Obudu</t>
  </si>
  <si>
    <t>Dornier 228</t>
  </si>
  <si>
    <t>NAF033</t>
  </si>
  <si>
    <t>The military plane crashed en route less than 20 minutes from the end of a one-hour flight, 18 nm from its destination. Ten top ranking military officials were killed in the crash. The weather was poor at the time of the accident.</t>
  </si>
  <si>
    <t>Gol Airlines / Private</t>
  </si>
  <si>
    <t>Manaus - Brasilia</t>
  </si>
  <si>
    <t>Boeing B-737-8EH /EMB-135JB</t>
  </si>
  <si>
    <t>PR-GTD / N600XL</t>
  </si>
  <si>
    <t>34653/2039 /14500965</t>
  </si>
  <si>
    <t>The flight disappeared from radar at 16:50 after leaving Manaus at 15:35, scheduled to arrive at Brasilia at 18:12. While en route the jetliner collided with an Embraer EMB-135BJ Legaacy 600 business jet. The Embraer was able to land safely at Serra de Cachimbo with a damaged wing and tail. Five passengers and two crew members were not injured. The flight recorder transcript from the executive jet showed that the pilots were told by Brazilian air trafficontrol to fly at the same altitude as the Boeing 737 before the planes collided. A Brazilian Air Force investigation concluded that a switched-off transponder on the EMB-135 contributed the plane crash. The report also said flight controllers failed to alert the pilots they were on a collision course and failed to notice the transponder was turned off.</t>
  </si>
  <si>
    <t>AtlantiAirways</t>
  </si>
  <si>
    <t>Stavanger - Stord</t>
  </si>
  <si>
    <t>BAe 146-200</t>
  </si>
  <si>
    <t>OY-CRG</t>
  </si>
  <si>
    <t>2075/75</t>
  </si>
  <si>
    <t>While attempting to land, the charter plane skidded off the end of the runway, slid down an embankment and caught fire. One survivor was seriously hurt, eleven others were not seriously injured.</t>
  </si>
  <si>
    <t>Military - Russian Air Force/Uzbekistan Airways</t>
  </si>
  <si>
    <t>Training/Aranchi</t>
  </si>
  <si>
    <t>Antonov An-2</t>
  </si>
  <si>
    <t>UK-70152</t>
  </si>
  <si>
    <t>1G137-26Â </t>
  </si>
  <si>
    <t>The plane belonging to Uzbekistan Airways and carrying Uzbek servicemen, crashed after losing control while attempting to land in poor weather conditions. On it's final approach, fog reduced visibility and the aircraft descended below the MDA. It crashed a few miles from the airport.</t>
  </si>
  <si>
    <t>Lagos - Abuja - Sokoto</t>
  </si>
  <si>
    <t>Boeing 737-2B7</t>
  </si>
  <si>
    <t>5N-BFK</t>
  </si>
  <si>
    <t>22891/998</t>
  </si>
  <si>
    <t>The jetliner crashed into a corn field about a mile from the end of the runway while attempting to take off from Abuja. The pilot did not heed air trafficontrollers' advice to not depart in stormy weather.</t>
  </si>
  <si>
    <t>Tehran - Shiraz</t>
  </si>
  <si>
    <t>Antonov 74T-200</t>
  </si>
  <si>
    <t>15-2255</t>
  </si>
  <si>
    <t>470991045/2010</t>
  </si>
  <si>
    <t>The aircraft crashed after losing the right engine during a critical point in the takeoff. The plane stalled, veered to the right and crashed in flames. Three survivors later died in the hospital.</t>
  </si>
  <si>
    <t>Air ambulance - Mercy Air Services</t>
  </si>
  <si>
    <t>Loma Linda - Victorville</t>
  </si>
  <si>
    <t>N410MA</t>
  </si>
  <si>
    <t>The air ambulance crashed on a repositioning flight from Loma Linda Medical Center to its home base in Victorville. The pilot and two crew members were killed. No patients were aboard. The pilot's inadvertent encounter with instrument meteorological conditions and subsequent failure to maintain terrain clearance. Contributing to the accident were the dark night conditions, fog, and mountainous terrain.</t>
  </si>
  <si>
    <t>Port Heiden - King Salmon</t>
  </si>
  <si>
    <t>Piper PA-32-301 Cherokee</t>
  </si>
  <si>
    <t>N8361Q</t>
  </si>
  <si>
    <t>32-8106055</t>
  </si>
  <si>
    <t>The charter crashed in hilly terrain about 18 northeast of Port Heiden. The weather at the time of the crash was mostly cloudy with winds gusting to 29 mph and 6 miles visibility. The pilot's failure to maintain control of the airplane during cruise flight, which resulted in an uncontrolled descent, and an in-flight collision with snow-covered terrain. Contributing to the accident were the pilot's spatial disorientation, and dark night conditions.</t>
  </si>
  <si>
    <t>Air Charter - Tanzanian Air Services</t>
  </si>
  <si>
    <t>Mbeya - Dar es Salaam</t>
  </si>
  <si>
    <t>5H-TZAÂ </t>
  </si>
  <si>
    <t>310R-1333</t>
  </si>
  <si>
    <t>The pilot chose to initiate his take off from about 200 metres beyond the threshold of Runway 31 because he was not certain of the condition of the runway behind that position. He chose to apply full power on brakes and leaned the mixtures before initiating the take off roll. As the aircraft rolled for take off the pilot reported to have felt acceleration/deceleration effects caused by undulations and wetness of the runway. The target rotation speed was 105kt. However, the pilot had to rotate at around 96kt when it became imminent that the remaining runway length was not enough to stop the aircraft. Shortly after take off the pilot felt a complete lack of acceleration and had to lower the nose in order to increase airspeed. As he did so, the aircraft collided with a roof of a house located about 500 metres beyond the threshold of Runway 13. The aircraft subsequently collided with 3 more houses and an electripole with live cables and broke up.</t>
  </si>
  <si>
    <t>Adam Air</t>
  </si>
  <si>
    <t>Surabaya, East Java - Manado, Indonesia</t>
  </si>
  <si>
    <t>Boeing B-737-4Q8</t>
  </si>
  <si>
    <t>PK-KKW</t>
  </si>
  <si>
    <t>While flying at FL350 the airliner went missing between Surabaya and Manado in poor weather conditions after the pilot reported strong winds. Wreckage was found 5 miles south of Parepare. The accident was caused by the autopilot being accidentally disconnected. The two pilots had been trying to fix a problem with the plane's navigation instruments when they disconnected the autopilot and lost control of the plane. Without the autopilot, the plane went out of control, listing to the right and pitching down.</t>
  </si>
  <si>
    <t>DJB Air Charter</t>
  </si>
  <si>
    <t>Dar es Salaam - Matabwe</t>
  </si>
  <si>
    <t>Piper PA-31-310</t>
  </si>
  <si>
    <t>5H-MUX</t>
  </si>
  <si>
    <t>31-627</t>
  </si>
  <si>
    <t>The pilot attempted to land using full flaps and touched down about halfway down the runway. He aborted the landing and applied power to take off. The aircraft struck trees beyond the end of the runway. The airport  is served by a 2,300 foot runway with a significant downslope on one end. The runway had been exposed to recent heavy rain.</t>
  </si>
  <si>
    <t>Moldovan Aeriantur-M Air Cargo</t>
  </si>
  <si>
    <t>Adana, Turkey - Balad Air Base, Iraq</t>
  </si>
  <si>
    <t>Antonov 26B-100</t>
  </si>
  <si>
    <t>ER-26068</t>
  </si>
  <si>
    <t>The cargo plane crashed in fog while attempting to land for a second time at Balad Air Base. After the first attempt to land was aborted, the plane crashed 2.5km short of the runway.The plane was carrying Turkish construction workers.</t>
  </si>
  <si>
    <t>Laredo, TX - Guadalajara, Mexico</t>
  </si>
  <si>
    <t>Learjet 24F</t>
  </si>
  <si>
    <t>N444TW</t>
  </si>
  <si>
    <t>The cargo plane crashed and burst into flames in a rural hilly area about 15 miles from Miguel Hidalgo Airport, Guadalajara, Mexico.</t>
  </si>
  <si>
    <t>SunQuest Executive Air Charter</t>
  </si>
  <si>
    <t>Van Nuys - Long Beach</t>
  </si>
  <si>
    <t>Cessna Citation 525</t>
  </si>
  <si>
    <t>N77215</t>
  </si>
  <si>
    <t>525-0149</t>
  </si>
  <si>
    <t>The business jet crashed about a half-mile north of a runway while attempting to take off for a positioning flight to Long Beach. The plane had an emergency on board and was trying to return to the airport. Both the pilot and copilot were killed. The pilot's failure to maintain an adequate airspeed during the initial climb resulting in an inadvertent stall/spin. Contributing to the accident were the second pilots inadequate preflight, failure to properly secure the front baggage door, and the front left baggage door opening in flight, which likely distracted the first pilot.</t>
  </si>
  <si>
    <t>Military - US Army</t>
  </si>
  <si>
    <t>Sikorsky UH-60L Black Hawk</t>
  </si>
  <si>
    <t>The helicopter crashed northeast of Baghdad.</t>
  </si>
  <si>
    <t>Regional Compagnie Aerienne Europeenne</t>
  </si>
  <si>
    <t>Pau - Paris</t>
  </si>
  <si>
    <t>F-GMPGÂ </t>
  </si>
  <si>
    <t>The crew abandoned their takeoff after the loss of an engine due to bird ingestion. The jet overshot the runway and collided with a truck, killing the driver. The landing gear sheared off and the plane came to rest in a field.</t>
  </si>
  <si>
    <t>Air Turks &amp; Caicos</t>
  </si>
  <si>
    <t>North Caicos - Grand Turk</t>
  </si>
  <si>
    <t>Beechcraft Super King Air B200</t>
  </si>
  <si>
    <t>VQ-TIU</t>
  </si>
  <si>
    <t>BL-131</t>
  </si>
  <si>
    <t>While on final approach, the charter aircraft crashed short of the runway, killing the pilot who was the nephew of Turks &amp; Caicos Premier.</t>
  </si>
  <si>
    <t>Metro Aviation</t>
  </si>
  <si>
    <t>Great Falls - Bozeman</t>
  </si>
  <si>
    <t>N45MF</t>
  </si>
  <si>
    <t>BB-234</t>
  </si>
  <si>
    <t>Crashed under unknown circumstances 15 miles north of Bozeman while attempting to land. The aircraft was on a positioning flight. The pilot's failure to maintain an adequate altitude and descent rate during a night visual approach. Dark night conditions and mountainous terrain are factors in the accident.</t>
  </si>
  <si>
    <t>Jakarta - Yogyakarta</t>
  </si>
  <si>
    <t>Boeing B-737-497</t>
  </si>
  <si>
    <t>PK-GZC</t>
  </si>
  <si>
    <t>25664/2393</t>
  </si>
  <si>
    <t>While attempting to land, the plane overshot the runway, crashed through the airport barrier fence and burst into flames. The cockpit voice recorder revealed that the pilot and co-pilot were arguing over their speed and wing flap angles moments before the crash. An investigator stated the passenger jet was flying at up to 265 mph, almost double the normal landing speed, while attempting to land.</t>
  </si>
  <si>
    <t>Heli-USA Airways</t>
  </si>
  <si>
    <t>Aerospatiale AS350BA Rotocraft</t>
  </si>
  <si>
    <t>N354NT</t>
  </si>
  <si>
    <t>The helicopter crashed on Kauai shortly after the pilot radioed that he was having problems with the hydraulics. The helicopter hit the ground about 200 yards from it's normal landing pad. The failure of maintenance personnel to properly tighten (torque) the flight control servo lower attachment clevis, and reinstall a functioning lock washer, which resulted in a flight control disconnect and a complete loss of helicopter control. Contributing to the accident was the operator's failure to ensure its maintenance program was being executed in accordance with Federal regulations.</t>
  </si>
  <si>
    <t>Inter-Island</t>
  </si>
  <si>
    <t>MDonnell Douglas 369FF Rotocraft</t>
  </si>
  <si>
    <t>N911VC</t>
  </si>
  <si>
    <t>0049FF</t>
  </si>
  <si>
    <t>The helicopter was flying low near the coast when there was a loud bang and parts, including the tail rotor, fell into the ocean. The helicopter then hit trees and a fence as it spiraled down into an open field.The fatigue failure of the tail rotor blade root fitting due to a manufacturing defect which resulted in the separation of the tail rotor system and loss of tail rotor control. A contributing factor to the accident were the trees that the helicopter struck during the autorotation.</t>
  </si>
  <si>
    <t>Petrolina - Salvador</t>
  </si>
  <si>
    <t>Rockwell 500S Shrike Commander</t>
  </si>
  <si>
    <t>PP-SEC</t>
  </si>
  <si>
    <t>Fifteen minutes before arriving at its destination  the crew informed ATC about a technical problem and that they were losing altitude. Few minutes  later, the twin engine plane crashed into an open field.</t>
  </si>
  <si>
    <t>UTAir Airlines</t>
  </si>
  <si>
    <t>Surgut - Samara</t>
  </si>
  <si>
    <t>Tupelov 134AK</t>
  </si>
  <si>
    <t>RA-65021</t>
  </si>
  <si>
    <t>While attempting to land in heavy fog, the airplane contacted the ground 400 m short of the runway. The left wing hit the ground and separated from the fuselage. The plane then rolled over inverted and the fuselage broke apart. The controllers' failure to warn the crew of worsening weather and the crew's erroneous decision to land despite poor visibility.</t>
  </si>
  <si>
    <t>Transaviaexport Airlines</t>
  </si>
  <si>
    <t>Mogadishu - Djibouti</t>
  </si>
  <si>
    <t>Ilushin Il-76TD</t>
  </si>
  <si>
    <t>EW-78849Â </t>
  </si>
  <si>
    <t>The cargo plane, carrying African peacekeepers, was struck by an anti-aircraft missile shortly after taking off from Mogadishu Airport. The aircraft lost a wing into the Indian Ocean and shortly thereafter crashed in the eastern outskirts of Mogadishu.</t>
  </si>
  <si>
    <t>Air Services</t>
  </si>
  <si>
    <t>Kato - Kopinang</t>
  </si>
  <si>
    <t>Pilatus Britten Norman BN-2A-27 Islander</t>
  </si>
  <si>
    <t>8R-GET</t>
  </si>
  <si>
    <t>The plane landed at Kato and could not take off because of bad weather. Twenty minutes after eventually taking off the plane crashed into mountains while en route. A mother and her five-year-old son walked for about 16 hours through Guyana's jungle to safety after surviving the crash.</t>
  </si>
  <si>
    <t>Military - Russian</t>
  </si>
  <si>
    <t>Mi 8</t>
  </si>
  <si>
    <t>The helicopter was carrying out a missiion with two other aircraft when a rotor blade struck an object while attempting to land. Conflicting reports say the helicopter may have been shot down by Chechnyan rebels.</t>
  </si>
  <si>
    <t>Abidjan, Ivory Coast - Douala, Cameroon - Nairobi, Kenya</t>
  </si>
  <si>
    <t>Boeing B-737-8AL</t>
  </si>
  <si>
    <t>5Y-KYA</t>
  </si>
  <si>
    <t>35071/2079</t>
  </si>
  <si>
    <t>The plane crashed in a dense, swampy forested area, 5 km from Douala Airport, moments after taking off in stormy weather. The plane was just six months old.</t>
  </si>
  <si>
    <t>El-Gora - Santa Katarina</t>
  </si>
  <si>
    <t>742/CB</t>
  </si>
  <si>
    <t>Collided with a truck while attempting to make an emergency landing on a road. French soldiers aboard were with  the Sinai's peacekeeping force, the Multinational Force &amp; Observers.</t>
  </si>
  <si>
    <t>Safe Air Complany</t>
  </si>
  <si>
    <t>Walikale - Goma</t>
  </si>
  <si>
    <t>TN-AHE</t>
  </si>
  <si>
    <t>An engine on the cargo plane caught fire shortly after taking off. An emergency return attempt to the airstrip was unsuccessful and the plane crashed into a nearby forest.</t>
  </si>
  <si>
    <t>Iquitos - Pucallpa</t>
  </si>
  <si>
    <t>FAP-303</t>
  </si>
  <si>
    <t>Crashed into dense jungle shortly after taking off from Pampa Hermosa. The plane hit a hill and split in two.</t>
  </si>
  <si>
    <t>Paramount Airlilnes</t>
  </si>
  <si>
    <t>Shuttle</t>
  </si>
  <si>
    <t>Mi-8</t>
  </si>
  <si>
    <t>The helicopter crashed and burned on the airport runway while attempting to land. It was shuttling passengers between Sierra Leone's coastal capital of Freetown and Lungi Airport.</t>
  </si>
  <si>
    <t>University of Michigan Health System</t>
  </si>
  <si>
    <t>Milwaukee, WI - Detroit, MI</t>
  </si>
  <si>
    <t>N550BP</t>
  </si>
  <si>
    <t>550-0246</t>
  </si>
  <si>
    <t>The pilot issued a distress signal within five minutes of taking off from General Mitchell International Airport in Milwaukee, requesting an emergency return to the airport. The plane then crashed into Lake Michigan two miles off shore. The plane was carrying an organ transplant team. The pilot reported to ATC he had runaway trim prior to the accident.</t>
  </si>
  <si>
    <t>Mongolian Defense Ministry</t>
  </si>
  <si>
    <t>While en route to a forest fire, the helicopter crashed into dense forest on a mountain at an altitude of 6,100 feet.</t>
  </si>
  <si>
    <t>Nyika Safaris</t>
  </si>
  <si>
    <t>Lilongwe to Rumchi</t>
  </si>
  <si>
    <t>The sightseeing plane crashed in fog and poor weather while en route. Wreckage was found in a ravine by villagers. Five British tourists along with the pilot killed.</t>
  </si>
  <si>
    <t>Karibu Airways</t>
  </si>
  <si>
    <t>Kamina - Lubumbashi</t>
  </si>
  <si>
    <t>9Q-CEU</t>
  </si>
  <si>
    <t>The plane crashed shortly after taking off into a swamp coming to rest upside down. A parliment member of the DemocratiRepubliof Congo was killed.</t>
  </si>
  <si>
    <t>PMT Air</t>
  </si>
  <si>
    <t>Siem Reap - Sihanoukville</t>
  </si>
  <si>
    <t>XU-U4A</t>
  </si>
  <si>
    <t>The aircraft crashed into Phnom Damrey Mountain at an elevation of 1,640 feet, about 5 minutes from its destination of Sihanoukville.</t>
  </si>
  <si>
    <t>Luanda - M'Banza</t>
  </si>
  <si>
    <t>Boeing 737-2M2</t>
  </si>
  <si>
    <t>D2-TBP</t>
  </si>
  <si>
    <t>23220/1084</t>
  </si>
  <si>
    <t>The aircraft blew two tires on landing, causing one wing to dip and touch the runway. The plane then veered out of control, overran the runway and crashed into cars and a building.</t>
  </si>
  <si>
    <t>North American CT-39A Sabreline</t>
  </si>
  <si>
    <t>XA-TFL</t>
  </si>
  <si>
    <t>265-48</t>
  </si>
  <si>
    <t>The small cargo jet blew a tire and failed to take off, barreling onto the CuliacÃ¡n-Navolato highway and crashing into cars, coming to a stop after hitting a building.</t>
  </si>
  <si>
    <t>Charter - Private</t>
  </si>
  <si>
    <t>Inishmaan - Connemara</t>
  </si>
  <si>
    <t>N208EC</t>
  </si>
  <si>
    <t>208B-1153</t>
  </si>
  <si>
    <t>The aircraft missed the runway on its approach after a sightseeing trip.</t>
  </si>
  <si>
    <t>Liard Air</t>
  </si>
  <si>
    <t>Muncho Lake - Vancouver</t>
  </si>
  <si>
    <t>de Havilland DHC-6 Twim Otter 100</t>
  </si>
  <si>
    <t>C-FAWC</t>
  </si>
  <si>
    <t>The twin engine plane crashed shortly after taking off from a gravel airstrip at Muncho Lake. One passenger was killed.</t>
  </si>
  <si>
    <t>Porto Alegre - Sao Paulo</t>
  </si>
  <si>
    <t>Airbus A-320-233</t>
  </si>
  <si>
    <t>PR-MBK</t>
  </si>
  <si>
    <t>The jet airliner crashed while attempting to land in heavy rain at Congonhas airport. The plane skidded off the end of the runway across a major roadway and struck a gas station and building, bursting into flames. One hundred seventy passengers and a crew of six were aboard.</t>
  </si>
  <si>
    <t>Dire Dawa - Djibouti</t>
  </si>
  <si>
    <t>Antonov AN-26V</t>
  </si>
  <si>
    <t>EX-030</t>
  </si>
  <si>
    <t>The cargo plane crashed shortly after taking off after an engine failed. The pilot was trying to return for an emergency landing.</t>
  </si>
  <si>
    <t>Taquan Air Service</t>
  </si>
  <si>
    <t>de Havilland DHC-2 MK.1 Beaver</t>
  </si>
  <si>
    <t>N995WA</t>
  </si>
  <si>
    <t>The single engine aircraft crashed onto a heavily forested mountain, 30 miles east of Ketchican while on a sightseeing trip over Misty Fiords. The pilot's decision to continue under visual flight rules into an area of instrument meteorological conditions. Contributing to the accident was the pilot's inadequate weather evaluation and the FAA's inadequate surveillance of the commercial air tour operator.</t>
  </si>
  <si>
    <t>Atran</t>
  </si>
  <si>
    <t>RA-93912</t>
  </si>
  <si>
    <t>The cargo plane, carrying 9 tons of cargo, crashed 4 km from the runway as it was attempting to take off from Domodedovo airport. The aircraft slammed into a field shattering debris over a wide area.</t>
  </si>
  <si>
    <t>Southwest Medivac</t>
  </si>
  <si>
    <t>Ruidoso - Albuquerque</t>
  </si>
  <si>
    <t>Beechcraft King Air E-90</t>
  </si>
  <si>
    <t>N369CD</t>
  </si>
  <si>
    <t>LW-182</t>
  </si>
  <si>
    <t>The medivaflight crashed in Devil's Canyon in the Lincoln National Forest, four minutes after taking off from Ruidoso. The pilot, a male nurse, a female paramediand a 15-month-old girl and her mother were killed.The pilot's failure to maintain clearance from terrain due to spatial disorientation.</t>
  </si>
  <si>
    <t>Air Moorea</t>
  </si>
  <si>
    <t>Moorea - Papeete</t>
  </si>
  <si>
    <t>F-OIQ</t>
  </si>
  <si>
    <t>Soon after taking off the plane began loosing altitude and veered to the right until it crashed into the sea 1 mile beyond the runway.</t>
  </si>
  <si>
    <t>SeaWind Aviation</t>
  </si>
  <si>
    <t>de Havilland Canada DHC-2 Beaver</t>
  </si>
  <si>
    <t>N345KA</t>
  </si>
  <si>
    <t>The float plane crashed on land into a tree, 200 feet from shore, while attempting to land. High winds were in the area at the time of the accident. The  pilot's poor decision-making and inadequate planning. To avoid the rising waves, the pilot decided to take off toward the sheltered interior of the bay, toward the rising terrain, in a direction he had never attempted before. As the pilot attempted to turn the aircraft around, the airplane hit a downdraft, which held it from climbing above the closing landscape and caused the plane to stall about 60 feet over the ground.</t>
  </si>
  <si>
    <t>Transporting troops</t>
  </si>
  <si>
    <t>UH-60 Blackhawk helilcopter</t>
  </si>
  <si>
    <t>Crashed most likely due to a mechanical problem while traveling with a second helicopter.</t>
  </si>
  <si>
    <t>Two Taxi Aero</t>
  </si>
  <si>
    <t>Curitiba - Jundiai</t>
  </si>
  <si>
    <t>Embraer EMB-110P1 Bandeirant</t>
  </si>
  <si>
    <t>PT-SDB</t>
  </si>
  <si>
    <t>Crashed shortly after taking off from Curitiba</t>
  </si>
  <si>
    <t>Great Lakes Business Complany</t>
  </si>
  <si>
    <t>Kongolo - Goma</t>
  </si>
  <si>
    <t>9Q-CAC</t>
  </si>
  <si>
    <t>14-07</t>
  </si>
  <si>
    <t>The cargo plane, carrying tin ore, lost one of it's two engines eleven minutes after taking off and tried to return to the airport. Due to strong back winds and a fully loaded plane, the aircraft clipped tree tops and crashed and burned 3 km short of the runway. The plane was overloaded by 3 tons.</t>
  </si>
  <si>
    <t>Galaxy Kavatsi Airlines</t>
  </si>
  <si>
    <t>Kisangi - Goma - Bukavu</t>
  </si>
  <si>
    <t>4L-SAS</t>
  </si>
  <si>
    <t>The cargo plane, carrying palm oil, overshot the runway, crashed into a petrified lava flow and caught fire.</t>
  </si>
  <si>
    <t>Military - Macedonian Air Force</t>
  </si>
  <si>
    <t>Bosnia - Skopje, Macedonia</t>
  </si>
  <si>
    <t>Mi-17 Helicopter</t>
  </si>
  <si>
    <t>The helicopter crashed 15 miles southeast of Skopje in heavy fog while attempting to land. The aircraft was returning from European Union-led peacekeeping operations in Bosnia.</t>
  </si>
  <si>
    <t>One-Two-Go Airlines</t>
  </si>
  <si>
    <t>Bangkok - Phuket</t>
  </si>
  <si>
    <t>HS-OMG</t>
  </si>
  <si>
    <t>49183/1129</t>
  </si>
  <si>
    <t>While landing in heavy rain and strong cross winds, the aircraft skidded off the runway, struck an earth embankment and caught fire. The pilot attempted to land, despite 15 warning alarms and his copilot's calls to abort the attempt. Also, the plane was traveling faster and descending more sharply than normal.</t>
  </si>
  <si>
    <t>Lubumbashi - Malemba Nkulu</t>
  </si>
  <si>
    <t>9Q-CVL</t>
  </si>
  <si>
    <t>Crashed while attempting to land and came to rest in a cemetery.</t>
  </si>
  <si>
    <t>Africa One Congo</t>
  </si>
  <si>
    <t>9Q-COS</t>
  </si>
  <si>
    <t>While attempting to take off, the cargo plane crashed into a Congolese neighborhood and caught fire about three miles from the airport. The plane's mechaniwas the only survivor aboard the plane.</t>
  </si>
  <si>
    <t>Beechcraft King Air C90A</t>
  </si>
  <si>
    <t>N590GM</t>
  </si>
  <si>
    <t>LJ-1594</t>
  </si>
  <si>
    <t>During its descent at night and in poor weather conditions, the aircraft hit the Charleys Peak located 25 miles southeast from Alamosa. The aircraft was carrying one pilot, a flight paramediand a flight nurse to pick up a patient in Alamosa. The pilot's failure to maintain clearance from mountainous terrain. Contributing to the accident was the pilot's inadequate preflight planning, improper in-flight planning and decision making, the dark night, and the controller's failure to issue a safety alert to the pilot.</t>
  </si>
  <si>
    <t>Kapowsin Air Sports</t>
  </si>
  <si>
    <t>Star, ID - Shelton, WA</t>
  </si>
  <si>
    <t>N430A</t>
  </si>
  <si>
    <t>208B0415</t>
  </si>
  <si>
    <t>The parachutists had gone to Boise for a skydiving meet and were returning to Shelton when the plane crashed in rugged mountain territory. Radar shows the plane was at about 13,000 feet when it reached the Tieton River valley. The plane then turned around 360 degrees, then lost about 7,000 feet-per-minute before it disappeared. Reports indicate the pilot faced low clouds and low-level turbulence before the accident.</t>
  </si>
  <si>
    <t>Nacional de Aviacion</t>
  </si>
  <si>
    <t>Villavicencio - Uribe</t>
  </si>
  <si>
    <t>Let 410 UVP-E10A</t>
  </si>
  <si>
    <t>HK-4055</t>
  </si>
  <si>
    <t>Reali Taxi Aereo</t>
  </si>
  <si>
    <t>PT-OVC</t>
  </si>
  <si>
    <t>35A-339</t>
  </si>
  <si>
    <t>The executive jet took off, banked to the right and crashed to the ground striking two houses. The copilot failed to complete the checklist and filled only the right wing fuel tank. By the time they took off it was too late to fix the imbalance with the balancing pump to distriblue fuel evenly in both wings. The plane banked to the right until it stalled and crashed.</t>
  </si>
  <si>
    <t>Juba Air Cargo</t>
  </si>
  <si>
    <t>Khartoum - Juba</t>
  </si>
  <si>
    <t>ST-JUA</t>
  </si>
  <si>
    <t>While taking off, an engine on the cargo plane failed after the plane hit a hawk. The aircraft tried to return to the airport but crashed. The plane was transporting goods and foodstuffs for traders and international organizations in Juba. Two Sudanese soldiers were killed on the ground.</t>
  </si>
  <si>
    <t>Atlasjet Airlines</t>
  </si>
  <si>
    <t>Istanbul - Isparta</t>
  </si>
  <si>
    <t>TC-AKM</t>
  </si>
  <si>
    <t>53185/2090</t>
  </si>
  <si>
    <t>While making an approach to land, the passenger plane struck a mountaintop and broke apart, 7.5 miles from Isparta Airport. The crew did not follow rules during landing, which led to a collision/accident.</t>
  </si>
  <si>
    <t>Evergreen Alaska Helicopters, Inc.</t>
  </si>
  <si>
    <t>Cordova - Ancorage</t>
  </si>
  <si>
    <t>Eurocopter Deutschland BK117C1</t>
  </si>
  <si>
    <t>N141LG</t>
  </si>
  <si>
    <t>Crashed into the sea while en route. The pilot's decision to continue VFR flight into night instrument meteorological conditions. Contributing to the accident were the operator's failure to adhere to an FAA-approved and mandated safety risk management program, the FAA's failure to provide sufficient oversight of the operator to ensure they were in compliance with the risk management program, the pilot's lack of experience in night winter operations in Alaska, and the operator's lack of an EMS dispatch and flight following system.</t>
  </si>
  <si>
    <t>Castle Aviation</t>
  </si>
  <si>
    <t>Columbus, OH - Buffalo, NY</t>
  </si>
  <si>
    <t>N28MG</t>
  </si>
  <si>
    <t>208B-0732</t>
  </si>
  <si>
    <t>The cargo plane crashed into a brushy field, inverted, shortly after taking off in heavy snow. Radar data indicated that it was in a left turn at a ground speed of 109 knots before descending and impacting terrain. The plane was carrying checks and other goods for a banking customer. The pilot's failure to maintain aircraft control and collision avoidance with terrain due to spatial disorientation. Contributing to the accident were low cloud ceiling and night conditions.</t>
  </si>
  <si>
    <t>Fun Air</t>
  </si>
  <si>
    <t>HradeKrÃ¡lovÃ© - Kiev</t>
  </si>
  <si>
    <t>Beechcraft King Air C90B</t>
  </si>
  <si>
    <t>D-IBDH</t>
  </si>
  <si>
    <t>LJ-1307</t>
  </si>
  <si>
    <t>The chartered twin engine plane crashed in an open field and slid into a vacant shed, short of the runway, in dense fog. All three passengers and crew of 2 were killed. All 5 were Czech nationals.</t>
  </si>
  <si>
    <t>Transaven</t>
  </si>
  <si>
    <t>Los Rogues - Carac</t>
  </si>
  <si>
    <t>Let 410 UVP-E3</t>
  </si>
  <si>
    <t>YV2081</t>
  </si>
  <si>
    <t>The commuter airliner crashed into the sea while en route after the pilot reported engine problems.</t>
  </si>
  <si>
    <t>Servant Air</t>
  </si>
  <si>
    <t>N509FN</t>
  </si>
  <si>
    <t>31-7952162</t>
  </si>
  <si>
    <t>The charter aircraft crashed into Kodiak harbor, 50 yards beyond the end of the runway, after taking off from Kodiak Airport.  One of the survivors said a baggage area door opened at the nose of the plane on the pilotâ€™s side that prompted the pilot to try to return to the airport. Failure of company maintenance personnel to ensure that the airplane's nose baggage door latching mechanism was properly configured and maintained, resulting in an inadvertent opening of the nose baggage door in flight. Contributing to the accident were the lack of information and guidance available to the operator and pilot regarding procedures to follow should a baggage door open in flight and an inadvertent aerodynamistall.</t>
  </si>
  <si>
    <t>Apline Aviation</t>
  </si>
  <si>
    <t>Lihu - Kauai</t>
  </si>
  <si>
    <t>N410UBÂ </t>
  </si>
  <si>
    <t>UC-70</t>
  </si>
  <si>
    <t>The cargo plane was carrying mail when it crashed into the sea, 7 miles south of Lihu. The pilot's spatial disorientation and loss of situational awareness. Contributing to the accident were the dark night and the task requirements of simultaneously monitoring the cockpit instruments and the other airplane.</t>
  </si>
  <si>
    <t>Bejing, China - London, England</t>
  </si>
  <si>
    <t>Boeing 777-236ER</t>
  </si>
  <si>
    <t>G-YMMM</t>
  </si>
  <si>
    <t>30314/342</t>
  </si>
  <si>
    <t>The aircraft was on approach for landing on Runway 27L at Heathrow Airport when at a height of approximately 600 ft and 2 miles from touch down the aircraft descended rapidly and struck the ground, 1,000 ft. short of the paved runway surface, just inside the airfield boundary fence.</t>
  </si>
  <si>
    <t>Gira Globo Charter</t>
  </si>
  <si>
    <t>Luanda, Angola - Huambo, Angola</t>
  </si>
  <si>
    <t>Beechcraft King Air B200</t>
  </si>
  <si>
    <t>D2-FFK</t>
  </si>
  <si>
    <t>BB-1026</t>
  </si>
  <si>
    <t>The twin engine plane crashed into mountains in rain and fog. The crew was flying below minima in a mountainous area.</t>
  </si>
  <si>
    <t>Warsaw - Miroslawiec</t>
  </si>
  <si>
    <t>CASA C-295M</t>
  </si>
  <si>
    <t>S-043</t>
  </si>
  <si>
    <t>While attempting to land, the plane fell to the ground from about 500-650 feet and crashed into a wooded area, 2 miles from the airport.</t>
  </si>
  <si>
    <t>Dirgantara Air Service</t>
  </si>
  <si>
    <t>Tarakan - Long Apung</t>
  </si>
  <si>
    <t>CASA NC-212-200</t>
  </si>
  <si>
    <t>PK-VSEÂ </t>
  </si>
  <si>
    <t>92N/412</t>
  </si>
  <si>
    <t>The cargo plane crashed while en route.</t>
  </si>
  <si>
    <t>Santa Barbara Airlines</t>
  </si>
  <si>
    <t>ATR-42-300</t>
  </si>
  <si>
    <t>YV-1449</t>
  </si>
  <si>
    <t>Struck a mountain at 13,500 feet and disintegrated shortly after departing Merida.</t>
  </si>
  <si>
    <t>BHS - Brazilian Helicopter Service Air Taxi</t>
  </si>
  <si>
    <t>Oil Rig P18 - Macae</t>
  </si>
  <si>
    <t>Eurocopter  AS332L2 Super Puma</t>
  </si>
  <si>
    <t>PP-MUM</t>
  </si>
  <si>
    <t>Less than half minute after the taking-off from the Oil Rig P-18,  and while still in low altitude, a failure in the tail rotor caused loss of control of the aircraft by the crew. The helicopter crashed in the sea.</t>
  </si>
  <si>
    <t>United Nations Mission</t>
  </si>
  <si>
    <t>The helicopter, carrying United Nations personnel, crashed in hilly terrain, in poor weather conditions and burst into flames.</t>
  </si>
  <si>
    <t>Trade Wings Aviation Ltd.</t>
  </si>
  <si>
    <t>Lagos - Bebi Air Strip</t>
  </si>
  <si>
    <t>5N-JAH</t>
  </si>
  <si>
    <t>UE-322</t>
  </si>
  <si>
    <t>The plane crashed while en route. Wreckage was found the next day near Nbagu Village.</t>
  </si>
  <si>
    <t>Blue Wing Airlines</t>
  </si>
  <si>
    <t>Paramaribo - Lawa</t>
  </si>
  <si>
    <t>Antonov An-28</t>
  </si>
  <si>
    <t>PZ-TSO</t>
  </si>
  <si>
    <t>1AJ007-17</t>
  </si>
  <si>
    <t>While attempting to land the crew aborted the the approach and executed a go-around. Soon after the plane flew into a hillside.</t>
  </si>
  <si>
    <t>Avtex Air Services</t>
  </si>
  <si>
    <t>Sydney - Brisbane</t>
  </si>
  <si>
    <t>Swearingen SA227AC Metroliner III</t>
  </si>
  <si>
    <t>VH-OZA</t>
  </si>
  <si>
    <t>AC-600</t>
  </si>
  <si>
    <t>The pilot of the mail plane reported some minor problems before the aircraft disapppeared off radar.</t>
  </si>
  <si>
    <t>Kata Transportation</t>
  </si>
  <si>
    <t>Chrisinau, Moldova - Antalya, Turkey - Sudan</t>
  </si>
  <si>
    <t>ST-AZL</t>
  </si>
  <si>
    <t>Just minutes after the take off the plane tried to return to the airport because of engine problems, but crashed about 100 metres away from the runway. Pilots tried to land the transport, which was carrying a cargo of 2.3 tons of fuel, but a wing struck a fence and electrical wires and the plane crashed and burst into flames. All eight crew members aboard were killed</t>
  </si>
  <si>
    <t>Hewa Bora Airways</t>
  </si>
  <si>
    <t>Goma - Kisangani - Kinshasa</t>
  </si>
  <si>
    <t>McDonnell Douglas DC-9-51</t>
  </si>
  <si>
    <t>9Q-CHN</t>
  </si>
  <si>
    <t>While attempting to takeoff, the plane failed to reach takeoff speed, overran the runway, proceeded through a perimeter fence and cashed into a crowded market.</t>
  </si>
  <si>
    <t>Military - Government of Equatorial Guinea</t>
  </si>
  <si>
    <t>Bata - Annobon Island</t>
  </si>
  <si>
    <t>3C-5GE</t>
  </si>
  <si>
    <t>Crashed into the ocean after skidding off the runway in high winds and heavy rain.</t>
  </si>
  <si>
    <t>Naftogaz</t>
  </si>
  <si>
    <t>UR-24275</t>
  </si>
  <si>
    <t>The helicopter crashed after the tail section hit the tower of the offshore drilling platform while it was attempting to land. The pilot was a trainee flying with an instructor. One survivor succumbed to his injuries soon after the crash.</t>
  </si>
  <si>
    <t>Southern Sudan Air Connection</t>
  </si>
  <si>
    <t>Wau - Rumbek - Juba</t>
  </si>
  <si>
    <t>5Y-FLX</t>
  </si>
  <si>
    <t>UC-65</t>
  </si>
  <si>
    <t>The pilot radioed a control tower in the city of Rumbek just before the crash, requesting permission to land because one of the engines had technical problems. A few minutes later, the tower lost contact with the plane. The Minister of Defense, and an adviser to the Southern Sudan president, were among the dead.</t>
  </si>
  <si>
    <t>Chelan Air Service</t>
  </si>
  <si>
    <t>Chelan - Stehekin</t>
  </si>
  <si>
    <t>de Havilland Canada DHC-2 Mark I Beaver</t>
  </si>
  <si>
    <t>N5998Q</t>
  </si>
  <si>
    <t>The float plane flipped and crashed as it attempted to land in Lake Chelan near Stehekin Lodge. It appeared the plane's wheels were deployed even though it was landing on water. The pilot's failure to retract the landing gear wheels prior to performing a water landing. Contributing to the accident were the pilot's disabling of the landing gear warning/advisory system and possible fatigue due to his work schedule.</t>
  </si>
  <si>
    <t>Alpine AviationÂ </t>
  </si>
  <si>
    <t>Billings - Great Falls</t>
  </si>
  <si>
    <t>N195GA</t>
  </si>
  <si>
    <t>U-65</t>
  </si>
  <si>
    <t>After taking off and  being told to turn left, the cargo plane, carrying mail, started a slow right turn until it crashed into a warehouse and burst into flames. The plane appeared to be inverted before it crashed. The pilot's failure to maintain aircraft control during the initial climb for undetermined reasons.</t>
  </si>
  <si>
    <t>Island Express Helicopter Service</t>
  </si>
  <si>
    <t>Long Beach - Two Harbors</t>
  </si>
  <si>
    <t>Eurocopter AS350D Astar</t>
  </si>
  <si>
    <t>N67GE</t>
  </si>
  <si>
    <t>The tour helicopter crashed near Banning House lodge in rain and poor visibility. The engine appears to have failed.</t>
  </si>
  <si>
    <t>Moskovia Airlines</t>
  </si>
  <si>
    <t>Chelyabinsk - Perm</t>
  </si>
  <si>
    <t>RA-12957</t>
  </si>
  <si>
    <t>The crew of the cargo plane reported a fire shortly after taking off from Chelyabinsk. The plane crashed in a field while attempting to make an emergency landing, after striking a power transmission line.</t>
  </si>
  <si>
    <t>Military - Servicio Aereo Nacional</t>
  </si>
  <si>
    <t>Tocumen - Colon</t>
  </si>
  <si>
    <t>Bell UN-1N Huey</t>
  </si>
  <si>
    <t>SAN-100</t>
  </si>
  <si>
    <t>Chile's national police chief General Jose Alejandro Bernales, 59, and five others were killed when their helicopter crashed into a three story building. The helicopter pitched wildly before crashing into the building.</t>
  </si>
  <si>
    <t>TACA International Airlines</t>
  </si>
  <si>
    <t>San Salvador, El Salvador - Tegucigalpa, Honduras - Miami</t>
  </si>
  <si>
    <t>EI-TAF</t>
  </si>
  <si>
    <t>After making a missed approach and during the second attempt at landing at Toncontin Airport, the plane overran the runway, skidded across a street, struck cars and came to rest against an embankment. The runway was wet with rain from Tropical Storm Alma.</t>
  </si>
  <si>
    <t>Patagonia Airlines</t>
  </si>
  <si>
    <t>Puerto Montt - La Junta</t>
  </si>
  <si>
    <t>Cessna 208 Grand Caravan</t>
  </si>
  <si>
    <t>CC-CTR</t>
  </si>
  <si>
    <t>208B-1137</t>
  </si>
  <si>
    <t>The air taxi crashed about 18 km from its destination into a heavily wooded area.</t>
  </si>
  <si>
    <t>PHI Air Medical</t>
  </si>
  <si>
    <t>Huntsville-Houston</t>
  </si>
  <si>
    <t>N416PH</t>
  </si>
  <si>
    <t>The medical helicopter crashed into the Sam Houston National Forest while transporting a patient to a Houston hospital. The pilot's failure to identify and arrest the helicopter's descent, which resulted in its impact with terrain. Contributing to the accident was the pilot's inadvertent flight into instrument meteorological conditions, and the limited outside visual reference due to the dark night conditions, low clouds, and fog.</t>
  </si>
  <si>
    <t>Aman, Jordan - Damascus, Syria - Khartoum, Sudan</t>
  </si>
  <si>
    <t>Airbus A-310-324</t>
  </si>
  <si>
    <t>ST-ATN</t>
  </si>
  <si>
    <t>While landing in poor weather, the plane skidded off the runway, hit navigation poles and burst into flames. The plane had flown from Amman via Damascus but been turned back once from Khartoum and forced to land in Port Sudan, on the Red Sea, because of bad weather, before being allowed to return to Khartoum.</t>
  </si>
  <si>
    <t>Hyannis - Nantucket</t>
  </si>
  <si>
    <t>N656WA</t>
  </si>
  <si>
    <t>The cargo plane took off, reached about 200 feet, rolled over to the right and impacted the ground, nose first.</t>
  </si>
  <si>
    <t>Military - Thai Army</t>
  </si>
  <si>
    <t>Bell UH-1N</t>
  </si>
  <si>
    <t>The military helicopter developed a mechanical problem and crashed into a hill while attemping to land.</t>
  </si>
  <si>
    <t>Jakarta - aerial survelliance</t>
  </si>
  <si>
    <t>CASA NC-212</t>
  </si>
  <si>
    <t>A-2106</t>
  </si>
  <si>
    <t>228/N68</t>
  </si>
  <si>
    <t>The plane went missing in an area approximately 60 miles south of Jakarta while on a aerial surveillance mission.</t>
  </si>
  <si>
    <t>ST-ARN</t>
  </si>
  <si>
    <t>The cargo plane crashed mid-flight after entering an area of thunderstorms.</t>
  </si>
  <si>
    <t>Air Methods / ClassiHelicopters</t>
  </si>
  <si>
    <t>Medical flight</t>
  </si>
  <si>
    <t>Bell 407 / Bell 407</t>
  </si>
  <si>
    <t>N407GA / N407MJ</t>
  </si>
  <si>
    <t>53104 / 53079</t>
  </si>
  <si>
    <t>The two helicopters struck each other in mid-air and crashed in a wooded area about 0.5 miles from Flagstaff Medical Center. Both helicopter pilots' failure to see and avoid the other helicopter on approach to the helipad. Contributing to the accident were the failure of N407GA's pilot to follow arrival and noise abatement guidelines and the failure of N407MJ's pilot to follow communications guidelines.</t>
  </si>
  <si>
    <t>Ababeel Aviaition</t>
  </si>
  <si>
    <t>Ilysushin Il-76TD</t>
  </si>
  <si>
    <t>ST-WTB</t>
  </si>
  <si>
    <t>While taking off, the cargo plane hit an electricity pole, crashed into a field and burst into flames. All four crew members were killed.</t>
  </si>
  <si>
    <t>USA Jet Airlines</t>
  </si>
  <si>
    <t>Hamilton, Ont, Can.- Shreveport, LA - Saltillo, Mexico</t>
  </si>
  <si>
    <t>Douglas DC9-15F</t>
  </si>
  <si>
    <t>N199US</t>
  </si>
  <si>
    <t>47153/185</t>
  </si>
  <si>
    <t>While attempting to land, the cargo plane, loaded with auto parts, and experiencing engine trouble, crashed splitting into four pieces and scattering debris across an area of about 600 meters in diameter. The pilot was killed and the copilot seriously injured.</t>
  </si>
  <si>
    <t>Centurian Air Cargo</t>
  </si>
  <si>
    <t>Bogota, Colombia - Miami, FL</t>
  </si>
  <si>
    <t>Boeing B-747-209BSF</t>
  </si>
  <si>
    <t>N714CK</t>
  </si>
  <si>
    <t>22446/519</t>
  </si>
  <si>
    <t>The cargo plane carrying a load of flowers had taken off from Bogota when the crew radioed that they had an engine fire. They attempted to return to the airport, but crashed in a field and destroyed a farm house killing three people inside.</t>
  </si>
  <si>
    <t>Aerocord</t>
  </si>
  <si>
    <t>Puerto Montt - Melinka Island</t>
  </si>
  <si>
    <t>CC-CFM</t>
  </si>
  <si>
    <t>U-145</t>
  </si>
  <si>
    <t>The plane made a sharp turn to the left and crashed shortly after taking off near La Paloma air strip. The plane was in flames as it plunged to the ground. The pilot and 8 passengers including a small boy were killed.</t>
  </si>
  <si>
    <t>East Coast Jets</t>
  </si>
  <si>
    <t>AtlantiCity, NJ- Owatonna,MN</t>
  </si>
  <si>
    <t>British Aerospace BAe-125-800A</t>
  </si>
  <si>
    <t>N818MV</t>
  </si>
  <si>
    <t>While attempting to land on Runway 30, the business jet landed 500 to 1000 feet down a 5,000 ft. runway, overran the runway, passed over a ditch and roadway, slid into a cornfield and broke up. One person survived the accident but died later.</t>
  </si>
  <si>
    <t>PacifiCoast Airlines</t>
  </si>
  <si>
    <t>Port Hardy - Chamiss Bay, Vancouver Island</t>
  </si>
  <si>
    <t>C-GPCD</t>
  </si>
  <si>
    <t>B-76</t>
  </si>
  <si>
    <t>The plane crashed in a remote mountanous region of Vancouver Island while en route on a short 30 minute flight.</t>
  </si>
  <si>
    <t>Junction City Fire Department</t>
  </si>
  <si>
    <t>Ferrying fire fighters</t>
  </si>
  <si>
    <t>N612AZ</t>
  </si>
  <si>
    <t>The helicopter was ferrying fire fighters in Northern California's Shasta-Trinity National Forest when it crashed. The four survivors were seriously burned, with two listed in critical condition. The helicopter lost main rotor power during liftoff.</t>
  </si>
  <si>
    <t xml:space="preserve">Betong - </t>
  </si>
  <si>
    <t>Bell Huey UH-1H</t>
  </si>
  <si>
    <t>The helicopter crashed while ferrying a forensiteam to the site of a gun battle between Muslim rebels and security forces. The aircraft suffered engine failure and crashed into the side of a hill.</t>
  </si>
  <si>
    <t>Fly 540</t>
  </si>
  <si>
    <t>Kenya - Somalia</t>
  </si>
  <si>
    <t>5Y-BVF</t>
  </si>
  <si>
    <t>While on approach in poor weather the cargo plane struck a telephone line and crashed.</t>
  </si>
  <si>
    <t>Spanair</t>
  </si>
  <si>
    <t>Madrid - Las Palmas, Canary Islands</t>
  </si>
  <si>
    <t>EC-HFPÂ </t>
  </si>
  <si>
    <t>53148/2072</t>
  </si>
  <si>
    <t>The airliner crashed while attempting to takeoff. The plane was able to get slightly airborne before crashing into a ravine at the end of the runway. The plane took off without the crew extending  it's flaps and slats, but the pilots would not have known there was a problem because the alarm did not go off.</t>
  </si>
  <si>
    <t>AÃ©reo Ruta Maya</t>
  </si>
  <si>
    <t>Guatemala City - El Estor</t>
  </si>
  <si>
    <t>TG-JCSÂ </t>
  </si>
  <si>
    <t>208-00327</t>
  </si>
  <si>
    <t>The plane lost engine power and the crew attempted an emergency landing in a field but crashed.</t>
  </si>
  <si>
    <t>Itek Air</t>
  </si>
  <si>
    <t>Bishkek - Tehran, Iran</t>
  </si>
  <si>
    <t>Boeing B-737-219</t>
  </si>
  <si>
    <t>EX-009</t>
  </si>
  <si>
    <t>The plane crashed shortly after taking off from Manas International Airport. The crew reported a technical problem 10 minutes into the flight and said they were returning to the airport when it crashed 6 miles from the airport. The Iran Aseman Airlines flight was being carried out by Itek Air. Pilot error</t>
  </si>
  <si>
    <t>Conviasa</t>
  </si>
  <si>
    <t>Caracas - Latacunga</t>
  </si>
  <si>
    <t>YV-102T</t>
  </si>
  <si>
    <t>21545/525</t>
  </si>
  <si>
    <t>The plane was on a positioning flight when it flew into the side of Iliniza Volcano.</t>
  </si>
  <si>
    <t>Air Serv Internatiional/CemAir</t>
  </si>
  <si>
    <t>Kisangani - Bukavu - Goma</t>
  </si>
  <si>
    <t>ZS-OLD</t>
  </si>
  <si>
    <t>UC-137</t>
  </si>
  <si>
    <t>The plane, on a humanitarian flight to Goma, crashed into a ridge 8 miles NW of Bukavu while approaching the airport for a landing in severe weather.</t>
  </si>
  <si>
    <t>Air Tahoma</t>
  </si>
  <si>
    <t>Colombus - Mansfield</t>
  </si>
  <si>
    <t>N587X</t>
  </si>
  <si>
    <t>Soon after taking off the pilot radioed he was returning to the airport but the aircraft crashed into a corn field, broke up and burned.</t>
  </si>
  <si>
    <t>Aerogulf</t>
  </si>
  <si>
    <t>A6-AVL</t>
  </si>
  <si>
    <t>While attempting to take off, the helicopter struck a crane, crashed on to the deck of the Maersk Resilient oil drilling rig, broke up and fell into the sea 43 miles off Duabi.</t>
  </si>
  <si>
    <t>Moscow - Perm</t>
  </si>
  <si>
    <t>Boeing B-737-505</t>
  </si>
  <si>
    <t>VP-BKO</t>
  </si>
  <si>
    <t>25792/2353</t>
  </si>
  <si>
    <t>The aircraft crashed into a ravine adjacent to railroad tracks and near an apartment building as it was approaching Perm for a landing. The plane was at 3,600 when contact was lost with the tower. Pilot error. The captain 'lost spatial orientation' after he misread an altitude indicator on the instrument panel. The  investigation revealed that the pilot had traces on alcohol in his blood.</t>
  </si>
  <si>
    <t>Global Executive Aviation</t>
  </si>
  <si>
    <t>Colombia, SC - Los Angeles, CA</t>
  </si>
  <si>
    <t>N999LJ</t>
  </si>
  <si>
    <t>The plane was attempting to take off from Columbia Metropolitan Airport when it overran the runway, crashed through a perimeter fence, struck antennas and came to rest on an embankment adjacent to highway 302.</t>
  </si>
  <si>
    <t>Maryland State Police</t>
  </si>
  <si>
    <t>Medical evacuation flight</t>
  </si>
  <si>
    <t>Aerospatiale SA365N-1 Dauphin II</t>
  </si>
  <si>
    <t>N92MD</t>
  </si>
  <si>
    <t>The medical helicopter carrying victims of a traffiaccident crashed in fog at Walker Mill Regional Park. The pilot radioed for help prior to the accident.</t>
  </si>
  <si>
    <t>Katmandu - Lukla</t>
  </si>
  <si>
    <t>9N-AFEÂ </t>
  </si>
  <si>
    <t>As the passenger plane came in for a landing, in fog, the main landing gears snagged on a security fence. The plane crashed to the ground and caught fire. The pilot was the only survivor. The cause was the two pilots who misjudged deteriorating weather conditions and flew inside a patch of fog while trying to land at Lukla airport, which is carved into the side of the Himalayas at an altitude of 9,200 feet.</t>
  </si>
  <si>
    <t>Air Angles Inc.</t>
  </si>
  <si>
    <t>Sandwich - Chicago</t>
  </si>
  <si>
    <t>Bell 222</t>
  </si>
  <si>
    <t>N992AA</t>
  </si>
  <si>
    <t>The helicopter clipped a radio tower wire, crashed and burned killing all aboard.</t>
  </si>
  <si>
    <t>Mexican Government</t>
  </si>
  <si>
    <t>San Luis Potosi - Mexico City</t>
  </si>
  <si>
    <t>Learjet 45</t>
  </si>
  <si>
    <t>XC-VMC</t>
  </si>
  <si>
    <t>45-028</t>
  </si>
  <si>
    <t>Mexican Interior Minister Juan Camilo Mourino, 37, was killed when the executive jet he was flying in crashed next to a building, 4.8 kilometers from the airport where it was to land. A preliminary investigation found the jet's pilots didn't immediately follow instructions to slow down and appeared to be nearly one nautical mile too close behind a Boeing 767-300 on the same flight path to Mexico City's international airport.</t>
  </si>
  <si>
    <t>East African Air Charters</t>
  </si>
  <si>
    <t>Kampi ya Kanzi Airstrip - Loitokitok</t>
  </si>
  <si>
    <t>5Y-AOO</t>
  </si>
  <si>
    <t>206-01710</t>
  </si>
  <si>
    <t>After taking off, the aircraft climbed to 12,500 feet. While cruising at this altitude, the aircraft was caught in a violent gust that initially pushed the plane upwards and towards the mountain. As the pilot tried to steer the aircraft away from the mountain, he realized that the airspeed had decayed to 40 kts., indicating an imminent stall. He decided to dive in order to gain air speed. As he did so the VSI indicated a rate of sink of 2,000 feet per minute while the airspeed remained at 40 kts. Visibility was poor and the pilot did not see the ground till impact at 14,399 feet. Four Italian tourists were killed. Only the pilot survived. It is therefore very likely that the aircraft was caught in a mountain wave that caused the sudden altitude gain and the subsequent stall.</t>
  </si>
  <si>
    <t>Falcon Aviation Group</t>
  </si>
  <si>
    <t>al-Asad air base - Baghdad</t>
  </si>
  <si>
    <t>S9-SAO</t>
  </si>
  <si>
    <t>The cargo plane, chartered by FedEx, crashed west of Baghdad, shortly after taking off from al Asad air base and after the crew reported a malfunction with the plane.</t>
  </si>
  <si>
    <t>Vancouver - Powell River - Toba Inlet</t>
  </si>
  <si>
    <t>C-FPCK</t>
  </si>
  <si>
    <t>The charter aircraft crashed into a steep hillside on south Thormanby Island and exploded into flames.</t>
  </si>
  <si>
    <t>XL Airways leased from Air New Zealand</t>
  </si>
  <si>
    <t>Airbus A320-232</t>
  </si>
  <si>
    <t>D-AXLA</t>
  </si>
  <si>
    <t>The Airbus A320 was leased by XL Airways of Germany since May 2006. The plane was scheduled to be returned to its owner, Air New Zealand. The plane was ferried to Perpignan, France where it underwent maintenance at EAS Industries. During a second test flight, on approach to Perpignan, at 3,500 feet, radio contact was lost. A controller reported seeing the plane descending quickly in a left bank. The aircraft soon after crashed into the sea and broke up.</t>
  </si>
  <si>
    <t>Webstas Aviation Services Inc.</t>
  </si>
  <si>
    <t>Tortola Virgin Islands - San Juan, PR</t>
  </si>
  <si>
    <t>Rockwell International 690B</t>
  </si>
  <si>
    <t>N318WAÂ </t>
  </si>
  <si>
    <t>The plane struck the side of El Yunque mountain 2,310 feet, east of San Juan in heavy fog.</t>
  </si>
  <si>
    <t>Rotorcraft Leasing Co</t>
  </si>
  <si>
    <t>Sabine Pass - Oil Platform</t>
  </si>
  <si>
    <t>Bell 206-L4 Jet Ranger III</t>
  </si>
  <si>
    <t>N180AL</t>
  </si>
  <si>
    <t>The helicopter ferrying workers to an off shore drilling platform crashed into the Gulf, 8 miles from Sabine Pass.</t>
  </si>
  <si>
    <t>Off Turks and Caicos Islands</t>
  </si>
  <si>
    <t>Alantis Aviation</t>
  </si>
  <si>
    <t>Santiago, Dominican Republi- Providenciales</t>
  </si>
  <si>
    <t>Britten Norman BN-2A Trislander Mk3</t>
  </si>
  <si>
    <t>N650LP</t>
  </si>
  <si>
    <t>The charter flight disappeared from radar 35 minutes into the flight and after the pilot radioed a mayday call.</t>
  </si>
  <si>
    <t>Near Houma Louisiana</t>
  </si>
  <si>
    <t>Petroleum Helicopters Inc</t>
  </si>
  <si>
    <t>Bayou Penchant - Off shore oil fields</t>
  </si>
  <si>
    <t>N748P</t>
  </si>
  <si>
    <t>A helicopter bound for offshore oil fields went down about 75 miles southwest of New Orleans shortly after taking off.</t>
  </si>
  <si>
    <t>US Airways</t>
  </si>
  <si>
    <t>New York, NY- Charlotte, NC</t>
  </si>
  <si>
    <t>Airbus A320-214</t>
  </si>
  <si>
    <t>N106US</t>
  </si>
  <si>
    <t>The plane was taking off from La Guardia Airport when possibly, both engines were disabled after striking a flock of geese. The crew was able to ditch the plane in the Hudson River, making a soft landing. All 150 passengers and crew of 5 made it out safely before the plane began to sink. No one was reported to be seriously injured.</t>
  </si>
  <si>
    <t>Aerotaxi Manaus</t>
  </si>
  <si>
    <t>Coari - Manus</t>
  </si>
  <si>
    <t>Bandeirante EMB-110P1</t>
  </si>
  <si>
    <t>PT-SEA</t>
  </si>
  <si>
    <t>The plane was being used as an air taxi to ferry passengers between cities when it crashed in the Manacapuru River, 50 miles from Manus. The plane took off under warning of strong winds and rain. The crew asked permission to return shortly after takeoff because they lost an engine.Â The plane disappeared from radar and lost contact with ATC.Â The plane crashed into the river when the crew tried to land the plane on an abandoned runway in the town of Manacapuru.</t>
  </si>
  <si>
    <t>Air One Executive</t>
  </si>
  <si>
    <t>Rome - Bologna</t>
  </si>
  <si>
    <t>Cessna 650 Citation III</t>
  </si>
  <si>
    <t>I-FEEV</t>
  </si>
  <si>
    <t>650-0105</t>
  </si>
  <si>
    <t>The plane, heading to Bologna to pick up a medical team from the Modena University Hospital, crashed shortly after taking off from Rome's Ciampino Airport.</t>
  </si>
  <si>
    <t>Continental Connection/Colgan Air</t>
  </si>
  <si>
    <t>Newark, N.J. - Buffalo, NY</t>
  </si>
  <si>
    <t>Bombardier DHC-8-402 Q400</t>
  </si>
  <si>
    <t>N200WQ</t>
  </si>
  <si>
    <t>The commuter plane crashed while attemptiong to land in rain and sleet, 6 miles northeast of Buffalo Niagara International Airport, were it was scheduled to land. Preliminary evidence suggests the crew selected the landing gear down and set the flaps 15 degrees. Immediately after selecting the flaps the stick shaker activated. The captain then pulled on the controls, slowing the airplane even further causing the plane to stall.</t>
  </si>
  <si>
    <t>Flight Service</t>
  </si>
  <si>
    <t>The helicopter was carrying firemen to a nearby forest fire when it crashed into a fog shrouded mountain killing all aboard.</t>
  </si>
  <si>
    <t>Aerolift</t>
  </si>
  <si>
    <t>Entebbe, Uganda - Luxor, Egypt - Niklaev, Ukraine</t>
  </si>
  <si>
    <t>S9-SVN</t>
  </si>
  <si>
    <t>While attemping to take off from Luxor, the cargo plane slammed to the ground, slid down the runway and caught fire.</t>
  </si>
  <si>
    <t>Turkish Airlines</t>
  </si>
  <si>
    <t>Istanbul, Turkey - Amsterdam, Netherlands</t>
  </si>
  <si>
    <t>Boeing 737-8F2</t>
  </si>
  <si>
    <t>TC-JGE</t>
  </si>
  <si>
    <t>29789/1065</t>
  </si>
  <si>
    <t>The plane was on final approach to Runway 18R when it crashed 1 mile short of the runway into a field and broke in three. Nine people were killed and 55 injured. Preliminary indications show a false reading from a faulty altimeter caused an autopilot to sharply slow the jet, landing short of the runway</t>
  </si>
  <si>
    <t>Entebbe, Uganda - Mogadishu, Somalia</t>
  </si>
  <si>
    <t>Ilyushin Il-76T</t>
  </si>
  <si>
    <t>S9-SAB</t>
  </si>
  <si>
    <t>The cargo plane carrying and water purification equipment crashed into Lake Victoria shortly after taking off.</t>
  </si>
  <si>
    <t>Cougar Helicopters</t>
  </si>
  <si>
    <t>St. Johns - Hibernia platform</t>
  </si>
  <si>
    <t>Sikorsky S-92A</t>
  </si>
  <si>
    <t>C-GZCH</t>
  </si>
  <si>
    <t>The pilot reported a technical malfunction and radioed that he was returning to St. Johns. He then radioed a mayday. The helicopter then went down in what was a controlled emergency crash landing. The accident happened about 30 miles off St. Johns. Two main gearbox filter bowl assembly mounting studs made of titanium were found broken. This resulted in the loss of gearbox oil.</t>
  </si>
  <si>
    <t>Eagle Cap Leasing</t>
  </si>
  <si>
    <t>Oroville, CA - Butte, MT</t>
  </si>
  <si>
    <t>Pilatus PC-12/45</t>
  </si>
  <si>
    <t>N128CM</t>
  </si>
  <si>
    <t>The plane crashed 500 feet short of the runway while attempting to land at Bert Mooney Airport. The plane took a nosedive and crashed near Holy Cross cemetery. The plane was carrying children and adults from California to a skiing vacation in Montana when it diverted from its planned destination of Bozeman to Butte.</t>
  </si>
  <si>
    <t>Guangzhou, China - Tokyo, Japan</t>
  </si>
  <si>
    <t>N526FE</t>
  </si>
  <si>
    <t>48600/560</t>
  </si>
  <si>
    <t>The cargo plane crashed and burst into flame as it landed at Narita Airport in winds of 30 - 50 mph. The plane bounced twice on the runway and veered to left as it turned on its side before bursting into flames. The fire destroyed the aircraft.</t>
  </si>
  <si>
    <t>Bond Offshore Helicopters</t>
  </si>
  <si>
    <t>Miller field - Aberdeen</t>
  </si>
  <si>
    <t>Eurocopter AS 332L2 Super Puma 2</t>
  </si>
  <si>
    <t>The helicopter crashed 35 miles East of Crimond in the North Sea while transporting oil workers. A mayday was received prior to the crash. Catastrophifailure of the main rotor gearbox.</t>
  </si>
  <si>
    <t>Militiary training</t>
  </si>
  <si>
    <t>A-2703</t>
  </si>
  <si>
    <t>While returning from a military training exercise, and attempting to land, the aircraft struck a hanger and burst into flames.</t>
  </si>
  <si>
    <t>Aviastar Mandiri</t>
  </si>
  <si>
    <t>British Aerospace BAe-146-300</t>
  </si>
  <si>
    <t>PK-BRD</t>
  </si>
  <si>
    <t>E3189</t>
  </si>
  <si>
    <t>The cargo plane crashed into Gunung Pike mountain while on approach and attempting to land at Wamena Airport.</t>
  </si>
  <si>
    <t>Mimika Air</t>
  </si>
  <si>
    <t>Ilaga - Mulia</t>
  </si>
  <si>
    <t>Pilatus PC-6</t>
  </si>
  <si>
    <t>PK-LTJ</t>
  </si>
  <si>
    <t>The passenger plane crashed in poor weather into Mount Gergaji moments before landing at Mulia.</t>
  </si>
  <si>
    <t>Aerotuy airline</t>
  </si>
  <si>
    <t>Canaima - Porlamar</t>
  </si>
  <si>
    <t>YV-1181</t>
  </si>
  <si>
    <t>208B-0695</t>
  </si>
  <si>
    <t>The plane, carrying 9 tourists, crashed 5 miles from the airport while taking off after an engine failed.  A six-year-old boy was killed.</t>
  </si>
  <si>
    <t>Bako Air</t>
  </si>
  <si>
    <t>Bangui, CAR- Brazzaville, Congo - Harare, Zimbabwe</t>
  </si>
  <si>
    <t>TL-ADMÂ </t>
  </si>
  <si>
    <t>22264/753</t>
  </si>
  <si>
    <t>Crashed while en route on a ferrying flight. The plane had not been flown for a year.</t>
  </si>
  <si>
    <t>Patrol</t>
  </si>
  <si>
    <t>Mi-35</t>
  </si>
  <si>
    <t>EV08114Â </t>
  </si>
  <si>
    <t>The helicopter was patrolling along the Venezuelan / Colombian border when radar contact was lost.</t>
  </si>
  <si>
    <t>Jakarta - Maduin</t>
  </si>
  <si>
    <t>A-1325</t>
  </si>
  <si>
    <t>While on approach, the military transport crashed into 4 houses, skidded into a rice field and burst into flames.</t>
  </si>
  <si>
    <t>Goma - Isiro</t>
  </si>
  <si>
    <t>9Q-CSA</t>
  </si>
  <si>
    <t>The cargo plane crashed while on approach to Isiro-Matari Airport.</t>
  </si>
  <si>
    <t>Rio de Janeiro - Paris</t>
  </si>
  <si>
    <t>Airbus A330-203</t>
  </si>
  <si>
    <t>F-GZCP</t>
  </si>
  <si>
    <t>The Airbus went missing over the AtlantiOcean on a flight from Rio de Janeiro to Paris, France. The plane departed from Rio de Janeiro-Galeao International Airport at 19:03 LT bound for Charles de Gaulle Airport in Paris. The last radio contact with the flight was at 01:33 UTC.  The aircraft left CINDACTA III radar coverage at 01:48 UTC, flying normally at FL350. The aircraft reportedly went through a thunderstorm with strong turbulence at 02:00 UTC. At 02:14 UTC an automated message was received indicating a failure of the electrical system. The plane carried 12 crew members and 216 passengers.</t>
  </si>
  <si>
    <t>Strait Air</t>
  </si>
  <si>
    <t>Lourdes de BlanSablon - Port Hope Simpson</t>
  </si>
  <si>
    <t>C-FJJRÂ </t>
  </si>
  <si>
    <t>The air ambulance crashed into hills while attempting to land in heavy fog about 4 miles from the airport.</t>
  </si>
  <si>
    <t>Mechuka for Jorhat</t>
  </si>
  <si>
    <t>The military transport went missing while en route and might have crashed due to heavy rain in the mountainous region.</t>
  </si>
  <si>
    <t xml:space="preserve"> </t>
  </si>
  <si>
    <t>7</t>
  </si>
  <si>
    <t>599</t>
  </si>
  <si>
    <t>6</t>
  </si>
  <si>
    <t>4</t>
  </si>
  <si>
    <t>1</t>
  </si>
  <si>
    <t>14</t>
  </si>
  <si>
    <t>34</t>
  </si>
  <si>
    <t>23</t>
  </si>
  <si>
    <t>2</t>
  </si>
  <si>
    <t>8</t>
  </si>
  <si>
    <t>9</t>
  </si>
  <si>
    <t>229</t>
  </si>
  <si>
    <t>19</t>
  </si>
  <si>
    <t>16</t>
  </si>
  <si>
    <t>21</t>
  </si>
  <si>
    <t>203</t>
  </si>
  <si>
    <t>5</t>
  </si>
  <si>
    <t>3</t>
  </si>
  <si>
    <t>71</t>
  </si>
  <si>
    <t>7208</t>
  </si>
  <si>
    <t>28</t>
  </si>
  <si>
    <t>13</t>
  </si>
  <si>
    <t>9035</t>
  </si>
  <si>
    <t>63</t>
  </si>
  <si>
    <t>218</t>
  </si>
  <si>
    <t>161</t>
  </si>
  <si>
    <t>6001</t>
  </si>
  <si>
    <t>142</t>
  </si>
  <si>
    <t>45</t>
  </si>
  <si>
    <t>216</t>
  </si>
  <si>
    <t>42</t>
  </si>
  <si>
    <t>105</t>
  </si>
  <si>
    <t>513</t>
  </si>
  <si>
    <t>878</t>
  </si>
  <si>
    <t>850</t>
  </si>
  <si>
    <t>942</t>
  </si>
  <si>
    <t>404</t>
  </si>
  <si>
    <t>44</t>
  </si>
  <si>
    <t>2207</t>
  </si>
  <si>
    <t>6963</t>
  </si>
  <si>
    <t>665</t>
  </si>
  <si>
    <t>521</t>
  </si>
  <si>
    <t>605</t>
  </si>
  <si>
    <t>410</t>
  </si>
  <si>
    <t>121</t>
  </si>
  <si>
    <t>311</t>
  </si>
  <si>
    <t>608</t>
  </si>
  <si>
    <t>923</t>
  </si>
  <si>
    <t>1629</t>
  </si>
  <si>
    <t>10</t>
  </si>
  <si>
    <t>572</t>
  </si>
  <si>
    <t>611</t>
  </si>
  <si>
    <t>700</t>
  </si>
  <si>
    <t>4422</t>
  </si>
  <si>
    <t>1/10/2022</t>
  </si>
  <si>
    <t>624</t>
  </si>
  <si>
    <t>421</t>
  </si>
  <si>
    <t>6427</t>
  </si>
  <si>
    <t>100</t>
  </si>
  <si>
    <t>557</t>
  </si>
  <si>
    <t>11/8/2022</t>
  </si>
  <si>
    <t>537</t>
  </si>
  <si>
    <t>157</t>
  </si>
  <si>
    <t>500</t>
  </si>
  <si>
    <t>307</t>
  </si>
  <si>
    <t>2501</t>
  </si>
  <si>
    <t>903</t>
  </si>
  <si>
    <t>32</t>
  </si>
  <si>
    <t>245</t>
  </si>
  <si>
    <t>115</t>
  </si>
  <si>
    <t>83</t>
  </si>
  <si>
    <t>493</t>
  </si>
  <si>
    <t>129</t>
  </si>
  <si>
    <t>151</t>
  </si>
  <si>
    <t>610</t>
  </si>
  <si>
    <t>615</t>
  </si>
  <si>
    <t>501</t>
  </si>
  <si>
    <t>324</t>
  </si>
  <si>
    <t>6780</t>
  </si>
  <si>
    <t>101</t>
  </si>
  <si>
    <t>841</t>
  </si>
  <si>
    <t>4/2/2022</t>
  </si>
  <si>
    <t>202</t>
  </si>
  <si>
    <t>251</t>
  </si>
  <si>
    <t>201</t>
  </si>
  <si>
    <t>470</t>
  </si>
  <si>
    <t>162</t>
  </si>
  <si>
    <t>636</t>
  </si>
  <si>
    <t>318</t>
  </si>
  <si>
    <t>512</t>
  </si>
  <si>
    <t>723</t>
  </si>
  <si>
    <t>627</t>
  </si>
  <si>
    <t>781</t>
  </si>
  <si>
    <t>314</t>
  </si>
  <si>
    <t>152</t>
  </si>
  <si>
    <t>633</t>
  </si>
  <si>
    <t>57</t>
  </si>
  <si>
    <t>792</t>
  </si>
  <si>
    <t>451</t>
  </si>
  <si>
    <t>329</t>
  </si>
  <si>
    <t>260</t>
  </si>
  <si>
    <t>626</t>
  </si>
  <si>
    <t>711</t>
  </si>
  <si>
    <t>560</t>
  </si>
  <si>
    <t>24</t>
  </si>
  <si>
    <t>409</t>
  </si>
  <si>
    <t>629</t>
  </si>
  <si>
    <t>642</t>
  </si>
  <si>
    <t>400</t>
  </si>
  <si>
    <t>304</t>
  </si>
  <si>
    <t>701</t>
  </si>
  <si>
    <t>943</t>
  </si>
  <si>
    <t>253</t>
  </si>
  <si>
    <t>327</t>
  </si>
  <si>
    <t>823</t>
  </si>
  <si>
    <t>1800</t>
  </si>
  <si>
    <t>111</t>
  </si>
  <si>
    <t>232</t>
  </si>
  <si>
    <t>844</t>
  </si>
  <si>
    <t>39</t>
  </si>
  <si>
    <t>285</t>
  </si>
  <si>
    <t>205</t>
  </si>
  <si>
    <t>609</t>
  </si>
  <si>
    <t>971</t>
  </si>
  <si>
    <t>67</t>
  </si>
  <si>
    <t>222</t>
  </si>
  <si>
    <t>736</t>
  </si>
  <si>
    <t>300</t>
  </si>
  <si>
    <t>258</t>
  </si>
  <si>
    <t>495</t>
  </si>
  <si>
    <t>308</t>
  </si>
  <si>
    <t>601</t>
  </si>
  <si>
    <t>320</t>
  </si>
  <si>
    <t>402</t>
  </si>
  <si>
    <t>983</t>
  </si>
  <si>
    <t>75</t>
  </si>
  <si>
    <t>891</t>
  </si>
  <si>
    <t>514</t>
  </si>
  <si>
    <t>542</t>
  </si>
  <si>
    <t>214</t>
  </si>
  <si>
    <t>349</t>
  </si>
  <si>
    <t>1658</t>
  </si>
  <si>
    <t>967</t>
  </si>
  <si>
    <t>595</t>
  </si>
  <si>
    <t>371</t>
  </si>
  <si>
    <t>330</t>
  </si>
  <si>
    <t>2511</t>
  </si>
  <si>
    <t>20</t>
  </si>
  <si>
    <t>871</t>
  </si>
  <si>
    <t>671</t>
  </si>
  <si>
    <t>710</t>
  </si>
  <si>
    <t>901</t>
  </si>
  <si>
    <t>503</t>
  </si>
  <si>
    <t>1/11/2022</t>
  </si>
  <si>
    <t>372</t>
  </si>
  <si>
    <t>698</t>
  </si>
  <si>
    <t>343</t>
  </si>
  <si>
    <t>738</t>
  </si>
  <si>
    <t>375</t>
  </si>
  <si>
    <t>104</t>
  </si>
  <si>
    <t>26</t>
  </si>
  <si>
    <t>210</t>
  </si>
  <si>
    <t>406</t>
  </si>
  <si>
    <t>401</t>
  </si>
  <si>
    <t>424</t>
  </si>
  <si>
    <t>548</t>
  </si>
  <si>
    <t>897</t>
  </si>
  <si>
    <t>859</t>
  </si>
  <si>
    <t>529</t>
  </si>
  <si>
    <t>2005</t>
  </si>
  <si>
    <t>706</t>
  </si>
  <si>
    <t>153</t>
  </si>
  <si>
    <t>7816</t>
  </si>
  <si>
    <t>11</t>
  </si>
  <si>
    <t>117</t>
  </si>
  <si>
    <t>771</t>
  </si>
  <si>
    <t>869</t>
  </si>
  <si>
    <t>323</t>
  </si>
  <si>
    <t>928</t>
  </si>
  <si>
    <t>297</t>
  </si>
  <si>
    <t>355</t>
  </si>
  <si>
    <t>810</t>
  </si>
  <si>
    <t>209</t>
  </si>
  <si>
    <t>183</t>
  </si>
  <si>
    <t>703</t>
  </si>
  <si>
    <t>290</t>
  </si>
  <si>
    <t>265</t>
  </si>
  <si>
    <t>40</t>
  </si>
  <si>
    <t>705</t>
  </si>
  <si>
    <t>984</t>
  </si>
  <si>
    <t>915</t>
  </si>
  <si>
    <t>293</t>
  </si>
  <si>
    <t>112</t>
  </si>
  <si>
    <t>441</t>
  </si>
  <si>
    <t>2611</t>
  </si>
  <si>
    <t>1814</t>
  </si>
  <si>
    <t>306</t>
  </si>
  <si>
    <t>600</t>
  </si>
  <si>
    <t>217</t>
  </si>
  <si>
    <t>831</t>
  </si>
  <si>
    <t>946</t>
  </si>
  <si>
    <t>902</t>
  </si>
  <si>
    <t>802</t>
  </si>
  <si>
    <t>12</t>
  </si>
  <si>
    <t>444</t>
  </si>
  <si>
    <t>773</t>
  </si>
  <si>
    <t>800</t>
  </si>
  <si>
    <t>114</t>
  </si>
  <si>
    <t>107</t>
  </si>
  <si>
    <t>663</t>
  </si>
  <si>
    <t>43</t>
  </si>
  <si>
    <t>102</t>
  </si>
  <si>
    <t>676</t>
  </si>
  <si>
    <t>1422</t>
  </si>
  <si>
    <t>389</t>
  </si>
  <si>
    <t>60</t>
  </si>
  <si>
    <t>292</t>
  </si>
  <si>
    <t>741</t>
  </si>
  <si>
    <t>383</t>
  </si>
  <si>
    <t>227</t>
  </si>
  <si>
    <t>8302</t>
  </si>
  <si>
    <t>911</t>
  </si>
  <si>
    <t>749</t>
  </si>
  <si>
    <t>785</t>
  </si>
  <si>
    <t>250</t>
  </si>
  <si>
    <t>149</t>
  </si>
  <si>
    <t>956</t>
  </si>
  <si>
    <t>533</t>
  </si>
  <si>
    <t>729</t>
  </si>
  <si>
    <t>708</t>
  </si>
  <si>
    <t>345</t>
  </si>
  <si>
    <t>837</t>
  </si>
  <si>
    <t>527</t>
  </si>
  <si>
    <t>553</t>
  </si>
  <si>
    <t>720</t>
  </si>
  <si>
    <t>9877</t>
  </si>
  <si>
    <t>385</t>
  </si>
  <si>
    <t>22</t>
  </si>
  <si>
    <t>523</t>
  </si>
  <si>
    <t>284</t>
  </si>
  <si>
    <t>33</t>
  </si>
  <si>
    <t>159</t>
  </si>
  <si>
    <t>128</t>
  </si>
  <si>
    <t>322</t>
  </si>
  <si>
    <t>212</t>
  </si>
  <si>
    <t>507</t>
  </si>
  <si>
    <t>712</t>
  </si>
  <si>
    <t>352</t>
  </si>
  <si>
    <t>230</t>
  </si>
  <si>
    <t>417</t>
  </si>
  <si>
    <t>1611</t>
  </si>
  <si>
    <t>544</t>
  </si>
  <si>
    <t>55</t>
  </si>
  <si>
    <t>458</t>
  </si>
  <si>
    <t>1750</t>
  </si>
  <si>
    <t>737</t>
  </si>
  <si>
    <t>933</t>
  </si>
  <si>
    <t>266</t>
  </si>
  <si>
    <t>742</t>
  </si>
  <si>
    <t>704</t>
  </si>
  <si>
    <t>168</t>
  </si>
  <si>
    <t>853</t>
  </si>
  <si>
    <t>158</t>
  </si>
  <si>
    <t>411</t>
  </si>
  <si>
    <t>825</t>
  </si>
  <si>
    <t>215</t>
  </si>
  <si>
    <t>980</t>
  </si>
  <si>
    <t>621</t>
  </si>
  <si>
    <t>863</t>
  </si>
  <si>
    <t>108</t>
  </si>
  <si>
    <t>932</t>
  </si>
  <si>
    <t>505</t>
  </si>
  <si>
    <t>30</t>
  </si>
  <si>
    <t>366</t>
  </si>
  <si>
    <t>130</t>
  </si>
  <si>
    <t>485</t>
  </si>
  <si>
    <t>58</t>
  </si>
  <si>
    <t>845</t>
  </si>
  <si>
    <t>1866</t>
  </si>
  <si>
    <t>508</t>
  </si>
  <si>
    <t>602</t>
  </si>
  <si>
    <t>772</t>
  </si>
  <si>
    <t>405</t>
  </si>
  <si>
    <t>296</t>
  </si>
  <si>
    <t>763</t>
  </si>
  <si>
    <t>9570</t>
  </si>
  <si>
    <t>471</t>
  </si>
  <si>
    <t>191</t>
  </si>
  <si>
    <t>331</t>
  </si>
  <si>
    <t>696</t>
  </si>
  <si>
    <t>446</t>
  </si>
  <si>
    <t>631</t>
  </si>
  <si>
    <t>820</t>
  </si>
  <si>
    <t>816</t>
  </si>
  <si>
    <t>809</t>
  </si>
  <si>
    <t>964</t>
  </si>
  <si>
    <t>116</t>
  </si>
  <si>
    <t>655</t>
  </si>
  <si>
    <t>27</t>
  </si>
  <si>
    <t>160</t>
  </si>
  <si>
    <t>110</t>
  </si>
  <si>
    <t>806</t>
  </si>
  <si>
    <t>981</t>
  </si>
  <si>
    <t>812</t>
  </si>
  <si>
    <t>1999</t>
  </si>
  <si>
    <t>416</t>
  </si>
  <si>
    <t>540</t>
  </si>
  <si>
    <t>6231</t>
  </si>
  <si>
    <t>358</t>
  </si>
  <si>
    <t>261</t>
  </si>
  <si>
    <t>66</t>
  </si>
  <si>
    <t>134</t>
  </si>
  <si>
    <t>426</t>
  </si>
  <si>
    <t>99</t>
  </si>
  <si>
    <t>150</t>
  </si>
  <si>
    <t>27307905</t>
  </si>
  <si>
    <t>438</t>
  </si>
  <si>
    <t>625</t>
  </si>
  <si>
    <t>228</t>
  </si>
  <si>
    <t>702</t>
  </si>
  <si>
    <t>139</t>
  </si>
  <si>
    <t>455</t>
  </si>
  <si>
    <t>977</t>
  </si>
  <si>
    <t>864</t>
  </si>
  <si>
    <t>3843</t>
  </si>
  <si>
    <t>242</t>
  </si>
  <si>
    <t>3751</t>
  </si>
  <si>
    <t>302</t>
  </si>
  <si>
    <t>715</t>
  </si>
  <si>
    <t>425</t>
  </si>
  <si>
    <t>653</t>
  </si>
  <si>
    <t>730</t>
  </si>
  <si>
    <t>855</t>
  </si>
  <si>
    <t>603</t>
  </si>
  <si>
    <t>193</t>
  </si>
  <si>
    <t>189</t>
  </si>
  <si>
    <t>182</t>
  </si>
  <si>
    <t>4128</t>
  </si>
  <si>
    <t>173</t>
  </si>
  <si>
    <t>561</t>
  </si>
  <si>
    <t>235</t>
  </si>
  <si>
    <t>255</t>
  </si>
  <si>
    <t>46</t>
  </si>
  <si>
    <t>248</t>
  </si>
  <si>
    <t>7880</t>
  </si>
  <si>
    <t>2605</t>
  </si>
  <si>
    <t>607</t>
  </si>
  <si>
    <t>740</t>
  </si>
  <si>
    <t>1008</t>
  </si>
  <si>
    <t>231</t>
  </si>
  <si>
    <t>965</t>
  </si>
  <si>
    <t>870</t>
  </si>
  <si>
    <t>4225</t>
  </si>
  <si>
    <t>163</t>
  </si>
  <si>
    <t>103</t>
  </si>
  <si>
    <t>431</t>
  </si>
  <si>
    <t>90</t>
  </si>
  <si>
    <t>350</t>
  </si>
  <si>
    <t>8641</t>
  </si>
  <si>
    <t>3303</t>
  </si>
  <si>
    <t>759</t>
  </si>
  <si>
    <t>480</t>
  </si>
  <si>
    <t>830</t>
  </si>
  <si>
    <t>995</t>
  </si>
  <si>
    <t>927</t>
  </si>
  <si>
    <t>2885</t>
  </si>
  <si>
    <t>832</t>
  </si>
  <si>
    <t>797</t>
  </si>
  <si>
    <t>143</t>
  </si>
  <si>
    <t>628</t>
  </si>
  <si>
    <t>786</t>
  </si>
  <si>
    <t>3352</t>
  </si>
  <si>
    <t>1039</t>
  </si>
  <si>
    <t>3519</t>
  </si>
  <si>
    <t>5109</t>
  </si>
  <si>
    <t>847</t>
  </si>
  <si>
    <t>7425</t>
  </si>
  <si>
    <t>123</t>
  </si>
  <si>
    <t>1808</t>
  </si>
  <si>
    <t>1517</t>
  </si>
  <si>
    <t>648</t>
  </si>
  <si>
    <t>1746</t>
  </si>
  <si>
    <t>940</t>
  </si>
  <si>
    <t>840</t>
  </si>
  <si>
    <t>423</t>
  </si>
  <si>
    <t>6/2/2022</t>
  </si>
  <si>
    <t>498</t>
  </si>
  <si>
    <t>73</t>
  </si>
  <si>
    <t>15</t>
  </si>
  <si>
    <t>1834</t>
  </si>
  <si>
    <t>2268</t>
  </si>
  <si>
    <t>35</t>
  </si>
  <si>
    <t>5452</t>
  </si>
  <si>
    <t>5055</t>
  </si>
  <si>
    <t>56</t>
  </si>
  <si>
    <t>4146</t>
  </si>
  <si>
    <t>365</t>
  </si>
  <si>
    <t>1713</t>
  </si>
  <si>
    <t>2286</t>
  </si>
  <si>
    <t>295</t>
  </si>
  <si>
    <t>858</t>
  </si>
  <si>
    <t>1771</t>
  </si>
  <si>
    <t>3780</t>
  </si>
  <si>
    <t>3378</t>
  </si>
  <si>
    <t>206</t>
  </si>
  <si>
    <t>243</t>
  </si>
  <si>
    <t>301</t>
  </si>
  <si>
    <t>1141</t>
  </si>
  <si>
    <t>604</t>
  </si>
  <si>
    <t>775</t>
  </si>
  <si>
    <t>113</t>
  </si>
  <si>
    <t>92</t>
  </si>
  <si>
    <t>3132</t>
  </si>
  <si>
    <t>1851</t>
  </si>
  <si>
    <t>811</t>
  </si>
  <si>
    <t>1363</t>
  </si>
  <si>
    <t>764</t>
  </si>
  <si>
    <t>803</t>
  </si>
  <si>
    <t>254</t>
  </si>
  <si>
    <t>394</t>
  </si>
  <si>
    <t>5050</t>
  </si>
  <si>
    <t>414</t>
  </si>
  <si>
    <t>204</t>
  </si>
  <si>
    <t>1712</t>
  </si>
  <si>
    <t>2415</t>
  </si>
  <si>
    <t>824</t>
  </si>
  <si>
    <t>52</t>
  </si>
  <si>
    <t>839</t>
  </si>
  <si>
    <t>5390</t>
  </si>
  <si>
    <t>791</t>
  </si>
  <si>
    <t>2886</t>
  </si>
  <si>
    <t>590</t>
  </si>
  <si>
    <t>125</t>
  </si>
  <si>
    <t>585</t>
  </si>
  <si>
    <t>2311</t>
  </si>
  <si>
    <t>7533</t>
  </si>
  <si>
    <t>2120</t>
  </si>
  <si>
    <t>257</t>
  </si>
  <si>
    <t>2574</t>
  </si>
  <si>
    <t>751</t>
  </si>
  <si>
    <t>4821</t>
  </si>
  <si>
    <t>148</t>
  </si>
  <si>
    <t>805</t>
  </si>
  <si>
    <t>386</t>
  </si>
  <si>
    <t>861</t>
  </si>
  <si>
    <t>268</t>
  </si>
  <si>
    <t>843</t>
  </si>
  <si>
    <t>7552</t>
  </si>
  <si>
    <t>2808</t>
  </si>
  <si>
    <t>1862</t>
  </si>
  <si>
    <t>474</t>
  </si>
  <si>
    <t>3943</t>
  </si>
  <si>
    <t>140</t>
  </si>
  <si>
    <t>1103</t>
  </si>
  <si>
    <t>5634</t>
  </si>
  <si>
    <t>583</t>
  </si>
  <si>
    <t>491</t>
  </si>
  <si>
    <t>2119</t>
  </si>
  <si>
    <t>733</t>
  </si>
  <si>
    <t>808</t>
  </si>
  <si>
    <t>2904</t>
  </si>
  <si>
    <t>5398</t>
  </si>
  <si>
    <t>6901</t>
  </si>
  <si>
    <t>5719</t>
  </si>
  <si>
    <t>6291</t>
  </si>
  <si>
    <t>4272</t>
  </si>
  <si>
    <t>795</t>
  </si>
  <si>
    <t>593</t>
  </si>
  <si>
    <t>433</t>
  </si>
  <si>
    <t>2303</t>
  </si>
  <si>
    <t>777</t>
  </si>
  <si>
    <t>1016</t>
  </si>
  <si>
    <t>2033</t>
  </si>
  <si>
    <t>630</t>
  </si>
  <si>
    <t>427</t>
  </si>
  <si>
    <t>746</t>
  </si>
  <si>
    <t>4184</t>
  </si>
  <si>
    <t>434</t>
  </si>
  <si>
    <t>3379</t>
  </si>
  <si>
    <t>8969</t>
  </si>
  <si>
    <t>278</t>
  </si>
  <si>
    <t>6715</t>
  </si>
  <si>
    <t>256</t>
  </si>
  <si>
    <t>133</t>
  </si>
  <si>
    <t>597</t>
  </si>
  <si>
    <t>145</t>
  </si>
  <si>
    <t>2133</t>
  </si>
  <si>
    <t>1994</t>
  </si>
  <si>
    <t>357</t>
  </si>
  <si>
    <t>3701</t>
  </si>
  <si>
    <t>3949</t>
  </si>
  <si>
    <t>166</t>
  </si>
  <si>
    <t>592</t>
  </si>
  <si>
    <t>865</t>
  </si>
  <si>
    <t>1288</t>
  </si>
  <si>
    <t>64</t>
  </si>
  <si>
    <t>2801</t>
  </si>
  <si>
    <t>9981</t>
  </si>
  <si>
    <t>86</t>
  </si>
  <si>
    <t>5925</t>
  </si>
  <si>
    <t>961</t>
  </si>
  <si>
    <t>827</t>
  </si>
  <si>
    <t>211</t>
  </si>
  <si>
    <t>3272</t>
  </si>
  <si>
    <t>1023</t>
  </si>
  <si>
    <t>502</t>
  </si>
  <si>
    <t>106</t>
  </si>
  <si>
    <t>3456</t>
  </si>
  <si>
    <t>283</t>
  </si>
  <si>
    <t>787</t>
  </si>
  <si>
    <t>801</t>
  </si>
  <si>
    <t>7601</t>
  </si>
  <si>
    <t>815</t>
  </si>
  <si>
    <t>238</t>
  </si>
  <si>
    <t>74</t>
  </si>
  <si>
    <t>2553</t>
  </si>
  <si>
    <t>3183</t>
  </si>
  <si>
    <t>241</t>
  </si>
  <si>
    <t>185</t>
  </si>
  <si>
    <t>826</t>
  </si>
  <si>
    <t>403</t>
  </si>
  <si>
    <t>387</t>
  </si>
  <si>
    <t>8315</t>
  </si>
  <si>
    <t>7623</t>
  </si>
  <si>
    <t>137</t>
  </si>
  <si>
    <t>388</t>
  </si>
  <si>
    <t>422</t>
  </si>
  <si>
    <t>420</t>
  </si>
  <si>
    <t>1553</t>
  </si>
  <si>
    <t>709</t>
  </si>
  <si>
    <t>635</t>
  </si>
  <si>
    <t>4101</t>
  </si>
  <si>
    <t>4509</t>
  </si>
  <si>
    <t>960</t>
  </si>
  <si>
    <t>5904</t>
  </si>
  <si>
    <t>6316</t>
  </si>
  <si>
    <t>1420</t>
  </si>
  <si>
    <t>8533</t>
  </si>
  <si>
    <t>61</t>
  </si>
  <si>
    <t>5002</t>
  </si>
  <si>
    <t>347</t>
  </si>
  <si>
    <t>873</t>
  </si>
  <si>
    <t>3142</t>
  </si>
  <si>
    <t>3838</t>
  </si>
  <si>
    <t>990</t>
  </si>
  <si>
    <t>725</t>
  </si>
  <si>
    <t>3275</t>
  </si>
  <si>
    <t>530</t>
  </si>
  <si>
    <t>8509</t>
  </si>
  <si>
    <t>814</t>
  </si>
  <si>
    <t>310</t>
  </si>
  <si>
    <t>17</t>
  </si>
  <si>
    <t>1455</t>
  </si>
  <si>
    <t>541</t>
  </si>
  <si>
    <t>200</t>
  </si>
  <si>
    <t>904</t>
  </si>
  <si>
    <t>7831</t>
  </si>
  <si>
    <t>7412</t>
  </si>
  <si>
    <t>9807</t>
  </si>
  <si>
    <t>4590</t>
  </si>
  <si>
    <t>72</t>
  </si>
  <si>
    <t>1644</t>
  </si>
  <si>
    <t>181</t>
  </si>
  <si>
    <t>224</t>
  </si>
  <si>
    <t>670</t>
  </si>
  <si>
    <t>1501</t>
  </si>
  <si>
    <t>236</t>
  </si>
  <si>
    <t>8261</t>
  </si>
  <si>
    <t>93</t>
  </si>
  <si>
    <t>77</t>
  </si>
  <si>
    <t>175</t>
  </si>
  <si>
    <t>9755</t>
  </si>
  <si>
    <t>1812</t>
  </si>
  <si>
    <t>587</t>
  </si>
  <si>
    <t>3597</t>
  </si>
  <si>
    <t>1624</t>
  </si>
  <si>
    <t>36</t>
  </si>
  <si>
    <t>1278</t>
  </si>
  <si>
    <t>120</t>
  </si>
  <si>
    <t>4226</t>
  </si>
  <si>
    <t>6136</t>
  </si>
  <si>
    <t>282</t>
  </si>
  <si>
    <t>1627</t>
  </si>
  <si>
    <t>2137</t>
  </si>
  <si>
    <t>634</t>
  </si>
  <si>
    <t>5481</t>
  </si>
  <si>
    <t>6289</t>
  </si>
  <si>
    <t>4230</t>
  </si>
  <si>
    <t>5672</t>
  </si>
  <si>
    <t>1301</t>
  </si>
  <si>
    <t>9446</t>
  </si>
  <si>
    <t>982</t>
  </si>
  <si>
    <t>760</t>
  </si>
  <si>
    <t>8773</t>
  </si>
  <si>
    <t>1996</t>
  </si>
  <si>
    <t>141</t>
  </si>
  <si>
    <t>1154</t>
  </si>
  <si>
    <t>126</t>
  </si>
  <si>
    <t>1770</t>
  </si>
  <si>
    <t>4815</t>
  </si>
  <si>
    <t>221</t>
  </si>
  <si>
    <t>5071</t>
  </si>
  <si>
    <t>1047</t>
  </si>
  <si>
    <t>1303</t>
  </si>
  <si>
    <t>1602</t>
  </si>
  <si>
    <t>5966</t>
  </si>
  <si>
    <t>213</t>
  </si>
  <si>
    <t>430</t>
  </si>
  <si>
    <t>1153</t>
  </si>
  <si>
    <t>522</t>
  </si>
  <si>
    <t>91</t>
  </si>
  <si>
    <t>8060</t>
  </si>
  <si>
    <t>3210</t>
  </si>
  <si>
    <t>1248</t>
  </si>
  <si>
    <t>1145</t>
  </si>
  <si>
    <t>6865</t>
  </si>
  <si>
    <t>778</t>
  </si>
  <si>
    <t>688</t>
  </si>
  <si>
    <t>59</t>
  </si>
  <si>
    <t>2208</t>
  </si>
  <si>
    <t>612</t>
  </si>
  <si>
    <t>5191</t>
  </si>
  <si>
    <t>1907</t>
  </si>
  <si>
    <t>53</t>
  </si>
  <si>
    <t>574</t>
  </si>
  <si>
    <t>7775</t>
  </si>
  <si>
    <t>3054</t>
  </si>
  <si>
    <t>9655</t>
  </si>
  <si>
    <t>1121</t>
  </si>
  <si>
    <t>269</t>
  </si>
  <si>
    <t>4203</t>
  </si>
  <si>
    <t>518</t>
  </si>
  <si>
    <t>5008</t>
  </si>
  <si>
    <t>390</t>
  </si>
  <si>
    <t>199</t>
  </si>
  <si>
    <t>81</t>
  </si>
  <si>
    <t>5022</t>
  </si>
  <si>
    <t>6895</t>
  </si>
  <si>
    <t>821</t>
  </si>
  <si>
    <t>1549</t>
  </si>
  <si>
    <t>3407</t>
  </si>
  <si>
    <t>1951</t>
  </si>
  <si>
    <t>80</t>
  </si>
  <si>
    <t>447</t>
  </si>
  <si>
    <t>Year</t>
  </si>
  <si>
    <t>Month</t>
  </si>
  <si>
    <t>Day</t>
  </si>
  <si>
    <t>Row Labels</t>
  </si>
  <si>
    <t>1972</t>
  </si>
  <si>
    <t>1973</t>
  </si>
  <si>
    <t>Grand Total</t>
  </si>
  <si>
    <t>Sum of Fatalities</t>
  </si>
  <si>
    <t>Sum of Aboard</t>
  </si>
  <si>
    <t/>
  </si>
  <si>
    <t>Survivors</t>
  </si>
  <si>
    <t>1967</t>
  </si>
  <si>
    <t>1968</t>
  </si>
  <si>
    <t>1989</t>
  </si>
  <si>
    <t>Count of Fatalities</t>
  </si>
  <si>
    <t>FATALITY RATE</t>
  </si>
  <si>
    <t>Unknown</t>
  </si>
  <si>
    <t>UNKNOWN</t>
  </si>
  <si>
    <t>UKNOWN</t>
  </si>
  <si>
    <t xml:space="preserve">SURVIVOR RATE </t>
  </si>
  <si>
    <t xml:space="preserve"> Aboard</t>
  </si>
  <si>
    <t xml:space="preserve"> Fatalities</t>
  </si>
  <si>
    <t xml:space="preserve"> Survivors</t>
  </si>
  <si>
    <t>OPERATOR</t>
  </si>
  <si>
    <t xml:space="preserve"> ABOARD</t>
  </si>
  <si>
    <t xml:space="preserve"> FATALITIES</t>
  </si>
  <si>
    <t xml:space="preserve"> SURVIVORS</t>
  </si>
  <si>
    <t xml:space="preserve">SURVIVORAL RATE </t>
  </si>
  <si>
    <t>Location.1</t>
  </si>
  <si>
    <t>Location.3</t>
  </si>
  <si>
    <t>Fort Myer</t>
  </si>
  <si>
    <t xml:space="preserve"> Virginia</t>
  </si>
  <si>
    <t>AtlantiCity</t>
  </si>
  <si>
    <t xml:space="preserve"> New Jersey</t>
  </si>
  <si>
    <t>Victoria</t>
  </si>
  <si>
    <t xml:space="preserve"> British Columbia</t>
  </si>
  <si>
    <t xml:space="preserve"> Canada</t>
  </si>
  <si>
    <t>Near Johannisthal</t>
  </si>
  <si>
    <t xml:space="preserve"> Germany</t>
  </si>
  <si>
    <t>Tienen</t>
  </si>
  <si>
    <t xml:space="preserve"> Belgium</t>
  </si>
  <si>
    <t>Off Cuxhaven</t>
  </si>
  <si>
    <t>Near Jambol</t>
  </si>
  <si>
    <t xml:space="preserve"> Bulgeria</t>
  </si>
  <si>
    <t>Billericay</t>
  </si>
  <si>
    <t xml:space="preserve"> England</t>
  </si>
  <si>
    <t>Potters Bar</t>
  </si>
  <si>
    <t>Mainz</t>
  </si>
  <si>
    <t>Off West Hartlepool</t>
  </si>
  <si>
    <t>Near Gent</t>
  </si>
  <si>
    <t>Near Texel Island</t>
  </si>
  <si>
    <t xml:space="preserve"> North Sea</t>
  </si>
  <si>
    <t>Off Vlieland Island</t>
  </si>
  <si>
    <t>Near Luneville</t>
  </si>
  <si>
    <t xml:space="preserve"> France</t>
  </si>
  <si>
    <t>Off Helgoland Island</t>
  </si>
  <si>
    <t>Ameland Island</t>
  </si>
  <si>
    <t>Elizabeth</t>
  </si>
  <si>
    <t>Cleveland</t>
  </si>
  <si>
    <t xml:space="preserve"> Ohio</t>
  </si>
  <si>
    <t>Dix Run</t>
  </si>
  <si>
    <t xml:space="preserve"> Pennsylvania</t>
  </si>
  <si>
    <t>Newcastle</t>
  </si>
  <si>
    <t>Cantonsville</t>
  </si>
  <si>
    <t xml:space="preserve"> Maryland</t>
  </si>
  <si>
    <t>Long Valley</t>
  </si>
  <si>
    <t>New Paris</t>
  </si>
  <si>
    <t xml:space="preserve"> Indiana</t>
  </si>
  <si>
    <t>Newark</t>
  </si>
  <si>
    <t>Heller Field</t>
  </si>
  <si>
    <t>Oskaloosa</t>
  </si>
  <si>
    <t xml:space="preserve"> Iowa</t>
  </si>
  <si>
    <t>Bedford</t>
  </si>
  <si>
    <t>College Park</t>
  </si>
  <si>
    <t>Morristown</t>
  </si>
  <si>
    <t>Pemberville</t>
  </si>
  <si>
    <t>Hillersburg</t>
  </si>
  <si>
    <t>Off Port Vendres</t>
  </si>
  <si>
    <t>Valencia</t>
  </si>
  <si>
    <t xml:space="preserve"> Spain</t>
  </si>
  <si>
    <t>Batavia</t>
  </si>
  <si>
    <t xml:space="preserve"> Illinois</t>
  </si>
  <si>
    <t>Tie Siding</t>
  </si>
  <si>
    <t xml:space="preserve"> Wyoming</t>
  </si>
  <si>
    <t>Cricklewood</t>
  </si>
  <si>
    <t>Barcelona</t>
  </si>
  <si>
    <t>Mendotta</t>
  </si>
  <si>
    <t xml:space="preserve"> Minnisota</t>
  </si>
  <si>
    <t>La Crosse</t>
  </si>
  <si>
    <t xml:space="preserve"> Wisconsin</t>
  </si>
  <si>
    <t>Elko</t>
  </si>
  <si>
    <t xml:space="preserve"> Nevada</t>
  </si>
  <si>
    <t>Point Cook</t>
  </si>
  <si>
    <t xml:space="preserve"> Australia</t>
  </si>
  <si>
    <t>Mitchel Field</t>
  </si>
  <si>
    <t xml:space="preserve"> NY</t>
  </si>
  <si>
    <t>Rock Springs</t>
  </si>
  <si>
    <t>San Francisco</t>
  </si>
  <si>
    <t xml:space="preserve"> California</t>
  </si>
  <si>
    <t>Toulouse</t>
  </si>
  <si>
    <t>River Humber</t>
  </si>
  <si>
    <t>Paris</t>
  </si>
  <si>
    <t>Near Murchinson River</t>
  </si>
  <si>
    <t>Near Norfolk</t>
  </si>
  <si>
    <t>Grandvilliers</t>
  </si>
  <si>
    <t>Pao Ting Fou</t>
  </si>
  <si>
    <t xml:space="preserve"> China</t>
  </si>
  <si>
    <t>Brooklands</t>
  </si>
  <si>
    <t>Nittany Mt</t>
  </si>
  <si>
    <t>Off Folkestone</t>
  </si>
  <si>
    <t xml:space="preserve"> Kent</t>
  </si>
  <si>
    <t>Cadix</t>
  </si>
  <si>
    <t>Indianapolis</t>
  </si>
  <si>
    <t>Venice</t>
  </si>
  <si>
    <t xml:space="preserve"> Italy</t>
  </si>
  <si>
    <t>Larache</t>
  </si>
  <si>
    <t xml:space="preserve"> Morocco</t>
  </si>
  <si>
    <t>Fez</t>
  </si>
  <si>
    <t>Ajaccio</t>
  </si>
  <si>
    <t>Cheyenne</t>
  </si>
  <si>
    <t>Meadville</t>
  </si>
  <si>
    <t>Monsures</t>
  </si>
  <si>
    <t>Bucharest</t>
  </si>
  <si>
    <t xml:space="preserve"> Romania</t>
  </si>
  <si>
    <t>Colton</t>
  </si>
  <si>
    <t>Berks</t>
  </si>
  <si>
    <t>Castalia</t>
  </si>
  <si>
    <t>Egbert</t>
  </si>
  <si>
    <t xml:space="preserve"> WY</t>
  </si>
  <si>
    <t>Grampian</t>
  </si>
  <si>
    <t>Barranquilla</t>
  </si>
  <si>
    <t xml:space="preserve"> Colombia</t>
  </si>
  <si>
    <t>Cabrerolles</t>
  </si>
  <si>
    <t>Goshen</t>
  </si>
  <si>
    <t>Purley</t>
  </si>
  <si>
    <t>Near Tiflies</t>
  </si>
  <si>
    <t xml:space="preserve"> Georgia</t>
  </si>
  <si>
    <t xml:space="preserve"> USSR</t>
  </si>
  <si>
    <t>Alicante</t>
  </si>
  <si>
    <t>LandrÃ©cies</t>
  </si>
  <si>
    <t>Rosas</t>
  </si>
  <si>
    <t>Budapest</t>
  </si>
  <si>
    <t xml:space="preserve"> Hungary</t>
  </si>
  <si>
    <t>Caldwell</t>
  </si>
  <si>
    <t>Toul</t>
  </si>
  <si>
    <t>Off Boulogne-sur-Mer</t>
  </si>
  <si>
    <t>Montpelier</t>
  </si>
  <si>
    <t>Staaken</t>
  </si>
  <si>
    <t>Rossaugpt</t>
  </si>
  <si>
    <t xml:space="preserve"> Czechoslovakia</t>
  </si>
  <si>
    <t>Wolvertem</t>
  </si>
  <si>
    <t>Juist</t>
  </si>
  <si>
    <t>Hurst</t>
  </si>
  <si>
    <t>New York</t>
  </si>
  <si>
    <t xml:space="preserve"> New York</t>
  </si>
  <si>
    <t>Bueren</t>
  </si>
  <si>
    <t>Cape Bojador</t>
  </si>
  <si>
    <t>Medford</t>
  </si>
  <si>
    <t xml:space="preserve"> Oregon</t>
  </si>
  <si>
    <t>Lille</t>
  </si>
  <si>
    <t>Rabat</t>
  </si>
  <si>
    <t>Tambo</t>
  </si>
  <si>
    <t xml:space="preserve"> Qld</t>
  </si>
  <si>
    <t>King Hill</t>
  </si>
  <si>
    <t xml:space="preserve"> Idaho</t>
  </si>
  <si>
    <t>Floh</t>
  </si>
  <si>
    <t xml:space="preserve"> Algeria</t>
  </si>
  <si>
    <t>Amoneburg</t>
  </si>
  <si>
    <t>Sevenoaks</t>
  </si>
  <si>
    <t>Willington</t>
  </si>
  <si>
    <t xml:space="preserve"> Connecticut</t>
  </si>
  <si>
    <t>Hadley</t>
  </si>
  <si>
    <t>Saale</t>
  </si>
  <si>
    <t>Schleiz</t>
  </si>
  <si>
    <t>Thies</t>
  </si>
  <si>
    <t xml:space="preserve"> Mauritania</t>
  </si>
  <si>
    <t>New Brunswick</t>
  </si>
  <si>
    <t>Strasburg</t>
  </si>
  <si>
    <t>Corunna</t>
  </si>
  <si>
    <t>Almeria</t>
  </si>
  <si>
    <t>Abuerio</t>
  </si>
  <si>
    <t>Near Canajoharie</t>
  </si>
  <si>
    <t>Solis</t>
  </si>
  <si>
    <t xml:space="preserve"> Uruguay</t>
  </si>
  <si>
    <t>Tarragona</t>
  </si>
  <si>
    <t>Marquette</t>
  </si>
  <si>
    <t xml:space="preserve"> Nebraska</t>
  </si>
  <si>
    <t>Rio de Janeiro</t>
  </si>
  <si>
    <t xml:space="preserve"> Brazil</t>
  </si>
  <si>
    <t>Off Cape Griz Nez</t>
  </si>
  <si>
    <t>Federal</t>
  </si>
  <si>
    <t>Minuesa</t>
  </si>
  <si>
    <t>Dearborn</t>
  </si>
  <si>
    <t xml:space="preserve"> Minnesota</t>
  </si>
  <si>
    <t>Radevormwald</t>
  </si>
  <si>
    <t>Frankfurt</t>
  </si>
  <si>
    <t>Lebo</t>
  </si>
  <si>
    <t xml:space="preserve"> Kansas</t>
  </si>
  <si>
    <t>Waalhaven harbor</t>
  </si>
  <si>
    <t xml:space="preserve"> Netherlands</t>
  </si>
  <si>
    <t>Near Port Townsend</t>
  </si>
  <si>
    <t xml:space="preserve"> BC</t>
  </si>
  <si>
    <t>Adelaide Hills</t>
  </si>
  <si>
    <t>Pocatello</t>
  </si>
  <si>
    <t>Heroldbach</t>
  </si>
  <si>
    <t>Gerona</t>
  </si>
  <si>
    <t>Polk</t>
  </si>
  <si>
    <t>Valence</t>
  </si>
  <si>
    <t>Edgerton</t>
  </si>
  <si>
    <t>Bristolville</t>
  </si>
  <si>
    <t>Spur</t>
  </si>
  <si>
    <t xml:space="preserve"> Texas</t>
  </si>
  <si>
    <t>Letzlingen</t>
  </si>
  <si>
    <t>Huron</t>
  </si>
  <si>
    <t>Chattanooga</t>
  </si>
  <si>
    <t xml:space="preserve"> Tennessee</t>
  </si>
  <si>
    <t>Reims</t>
  </si>
  <si>
    <t>Stafford Springs</t>
  </si>
  <si>
    <t>Cove</t>
  </si>
  <si>
    <t>Near Corfu</t>
  </si>
  <si>
    <t xml:space="preserve"> Greece</t>
  </si>
  <si>
    <t>Morgantown</t>
  </si>
  <si>
    <t xml:space="preserve"> West Virginia</t>
  </si>
  <si>
    <t>Near Beaumont</t>
  </si>
  <si>
    <t>San Diego</t>
  </si>
  <si>
    <t xml:space="preserve"> Cuba</t>
  </si>
  <si>
    <t>Off Dungeness</t>
  </si>
  <si>
    <t>St. Paul</t>
  </si>
  <si>
    <t>Lake Constance</t>
  </si>
  <si>
    <t xml:space="preserve"> Switzerland</t>
  </si>
  <si>
    <t>Columbus</t>
  </si>
  <si>
    <t>Clovis</t>
  </si>
  <si>
    <t xml:space="preserve"> New Mexico</t>
  </si>
  <si>
    <t>Perpignan</t>
  </si>
  <si>
    <t>Sochi</t>
  </si>
  <si>
    <t xml:space="preserve"> Russia</t>
  </si>
  <si>
    <t>Elm</t>
  </si>
  <si>
    <t>Needles</t>
  </si>
  <si>
    <t>Mt. Taylor</t>
  </si>
  <si>
    <t>Jask</t>
  </si>
  <si>
    <t xml:space="preserve"> Iran</t>
  </si>
  <si>
    <t>Off Larache</t>
  </si>
  <si>
    <t>Jacumba</t>
  </si>
  <si>
    <t>Mt Lamentation</t>
  </si>
  <si>
    <t>Off Spezia</t>
  </si>
  <si>
    <t>Mount Vernon</t>
  </si>
  <si>
    <t>Off Bremerton</t>
  </si>
  <si>
    <t xml:space="preserve"> Washington</t>
  </si>
  <si>
    <t>Cerro del Carbon</t>
  </si>
  <si>
    <t xml:space="preserve"> Mexico</t>
  </si>
  <si>
    <t>Near Godstone</t>
  </si>
  <si>
    <t xml:space="preserve"> Surrey</t>
  </si>
  <si>
    <t>Off Corsica</t>
  </si>
  <si>
    <t>Vancouver</t>
  </si>
  <si>
    <t>Chagrin Falls</t>
  </si>
  <si>
    <t>Near Berlin</t>
  </si>
  <si>
    <t>Amarillo</t>
  </si>
  <si>
    <t>Brawnson</t>
  </si>
  <si>
    <t>Antananarivo</t>
  </si>
  <si>
    <t xml:space="preserve"> Madagascar</t>
  </si>
  <si>
    <t>Oceanside</t>
  </si>
  <si>
    <t>Off Ceuta</t>
  </si>
  <si>
    <t>Kansas City</t>
  </si>
  <si>
    <t>Hartford</t>
  </si>
  <si>
    <t>Marden</t>
  </si>
  <si>
    <t>Jersey City</t>
  </si>
  <si>
    <t>Boston</t>
  </si>
  <si>
    <t xml:space="preserve"> Massachusetts</t>
  </si>
  <si>
    <t>Bornholm</t>
  </si>
  <si>
    <t xml:space="preserve"> Denmark</t>
  </si>
  <si>
    <t>Arkansas Pass</t>
  </si>
  <si>
    <t>Iglau</t>
  </si>
  <si>
    <t>Croydon</t>
  </si>
  <si>
    <t>Southesk</t>
  </si>
  <si>
    <t xml:space="preserve"> Saskatchewan</t>
  </si>
  <si>
    <t>Near Beauvais</t>
  </si>
  <si>
    <t>Dresden</t>
  </si>
  <si>
    <t>La Rache</t>
  </si>
  <si>
    <t>Prince Rupert</t>
  </si>
  <si>
    <t>Near Neufchatel</t>
  </si>
  <si>
    <t>Brookston</t>
  </si>
  <si>
    <t>Off of Santos</t>
  </si>
  <si>
    <t>Techachapi Mountains</t>
  </si>
  <si>
    <t>Shanghai</t>
  </si>
  <si>
    <t>Melle</t>
  </si>
  <si>
    <t>Bluff Mountain</t>
  </si>
  <si>
    <t>Wairoa</t>
  </si>
  <si>
    <t xml:space="preserve"> New Zealand</t>
  </si>
  <si>
    <t>Bagot</t>
  </si>
  <si>
    <t xml:space="preserve"> Manitoba</t>
  </si>
  <si>
    <t>New South Wales</t>
  </si>
  <si>
    <t>Bazaar</t>
  </si>
  <si>
    <t>Near Letschen</t>
  </si>
  <si>
    <t>Burbank</t>
  </si>
  <si>
    <t>Wampit</t>
  </si>
  <si>
    <t>Bellefonte</t>
  </si>
  <si>
    <t>Near Sandoway</t>
  </si>
  <si>
    <t xml:space="preserve"> Burma</t>
  </si>
  <si>
    <t>Walbridge</t>
  </si>
  <si>
    <t>Saarbrucken</t>
  </si>
  <si>
    <t>Chicago</t>
  </si>
  <si>
    <t>Temora</t>
  </si>
  <si>
    <t>Centralia</t>
  </si>
  <si>
    <t>Kurudjevo</t>
  </si>
  <si>
    <t xml:space="preserve"> Bulgaria</t>
  </si>
  <si>
    <t>Cincinnati</t>
  </si>
  <si>
    <t>Oakland</t>
  </si>
  <si>
    <t>Novia Scotia</t>
  </si>
  <si>
    <t>Camden</t>
  </si>
  <si>
    <t>Sir Lowry's pass</t>
  </si>
  <si>
    <t xml:space="preserve"> South Africa</t>
  </si>
  <si>
    <t>Salt Lake City</t>
  </si>
  <si>
    <t xml:space="preserve"> Utah</t>
  </si>
  <si>
    <t>Near Tsinan</t>
  </si>
  <si>
    <t>Pasco</t>
  </si>
  <si>
    <t>Kewanee</t>
  </si>
  <si>
    <t>Bangkok</t>
  </si>
  <si>
    <t xml:space="preserve"> Thailand</t>
  </si>
  <si>
    <t>Springfield</t>
  </si>
  <si>
    <t>Colvin Park</t>
  </si>
  <si>
    <t xml:space="preserve"> Ilinois</t>
  </si>
  <si>
    <t>Lebec</t>
  </si>
  <si>
    <t>Off Miami</t>
  </si>
  <si>
    <t xml:space="preserve"> Florida</t>
  </si>
  <si>
    <t>Marcellus</t>
  </si>
  <si>
    <t xml:space="preserve"> Michigan</t>
  </si>
  <si>
    <t>Rio Vista</t>
  </si>
  <si>
    <t>Off Setiba</t>
  </si>
  <si>
    <t>Saint Louis</t>
  </si>
  <si>
    <t>Calimesa</t>
  </si>
  <si>
    <t>Steubenville</t>
  </si>
  <si>
    <t>Fort Wayne</t>
  </si>
  <si>
    <t>Portland</t>
  </si>
  <si>
    <t>Mount El Plomo</t>
  </si>
  <si>
    <t xml:space="preserve"> near Vitacura</t>
  </si>
  <si>
    <t xml:space="preserve"> Chile</t>
  </si>
  <si>
    <t>Beyrouth</t>
  </si>
  <si>
    <t xml:space="preserve"> Lebanon</t>
  </si>
  <si>
    <t>Tubergen</t>
  </si>
  <si>
    <t>Salt Flats</t>
  </si>
  <si>
    <t>Selsdon Park</t>
  </si>
  <si>
    <t>Byron Bay</t>
  </si>
  <si>
    <t>Port Etienne</t>
  </si>
  <si>
    <t>Villa Monte</t>
  </si>
  <si>
    <t xml:space="preserve"> Bolivia</t>
  </si>
  <si>
    <t>Ramsgate</t>
  </si>
  <si>
    <t>Echterpfuhl</t>
  </si>
  <si>
    <t>Marianna</t>
  </si>
  <si>
    <t xml:space="preserve"> Arkansas</t>
  </si>
  <si>
    <t>Rocky Ridge</t>
  </si>
  <si>
    <t xml:space="preserve"> Colorado</t>
  </si>
  <si>
    <t>Wau</t>
  </si>
  <si>
    <t>Marietta</t>
  </si>
  <si>
    <t>Bourne</t>
  </si>
  <si>
    <t>Eugene</t>
  </si>
  <si>
    <t>Near Mendoza</t>
  </si>
  <si>
    <t xml:space="preserve"> Argentina</t>
  </si>
  <si>
    <t>Hayward</t>
  </si>
  <si>
    <t>Near Dixmude</t>
  </si>
  <si>
    <t>Hemkenrode</t>
  </si>
  <si>
    <t>Off Barnegat</t>
  </si>
  <si>
    <t>Mt. Terrione</t>
  </si>
  <si>
    <t>Traunstein</t>
  </si>
  <si>
    <t>Viladrau</t>
  </si>
  <si>
    <t>Bowling Green</t>
  </si>
  <si>
    <t>Quay</t>
  </si>
  <si>
    <t>Ljubljana</t>
  </si>
  <si>
    <t xml:space="preserve"> Yugoslavia</t>
  </si>
  <si>
    <t>Chesterton</t>
  </si>
  <si>
    <t>Etobon</t>
  </si>
  <si>
    <t>Moriarty</t>
  </si>
  <si>
    <t>Near Kharkov</t>
  </si>
  <si>
    <t xml:space="preserve"> Ukraine</t>
  </si>
  <si>
    <t>Wedron</t>
  </si>
  <si>
    <t>Hamburg</t>
  </si>
  <si>
    <t>Eshowe</t>
  </si>
  <si>
    <t>Near Ruysselede</t>
  </si>
  <si>
    <t>Corbigny</t>
  </si>
  <si>
    <t>Carombe</t>
  </si>
  <si>
    <t>Near Salt Lake City</t>
  </si>
  <si>
    <t>Rio de Oro</t>
  </si>
  <si>
    <t>Petersburg</t>
  </si>
  <si>
    <t>Pereira</t>
  </si>
  <si>
    <t>Near Lima</t>
  </si>
  <si>
    <t xml:space="preserve"> Peru</t>
  </si>
  <si>
    <t>Ningpo Bay</t>
  </si>
  <si>
    <t>Mongaup Mountain</t>
  </si>
  <si>
    <t>Junin</t>
  </si>
  <si>
    <t>Chausseehausen</t>
  </si>
  <si>
    <t>San Bernardino</t>
  </si>
  <si>
    <t>Near Tuttlingen</t>
  </si>
  <si>
    <t>Bahia</t>
  </si>
  <si>
    <t>Ningbo</t>
  </si>
  <si>
    <t>Amazonia</t>
  </si>
  <si>
    <t xml:space="preserve"> Missouri</t>
  </si>
  <si>
    <t>Near Winton</t>
  </si>
  <si>
    <t>Bass Strait</t>
  </si>
  <si>
    <t>Kiapit</t>
  </si>
  <si>
    <t>Near Longreach</t>
  </si>
  <si>
    <t xml:space="preserve"> NSW</t>
  </si>
  <si>
    <t xml:space="preserve"> Montana</t>
  </si>
  <si>
    <t>Salchau</t>
  </si>
  <si>
    <t>Columbia</t>
  </si>
  <si>
    <t>Palma Soriano</t>
  </si>
  <si>
    <t>Rutbah Wells</t>
  </si>
  <si>
    <t xml:space="preserve"> Syria</t>
  </si>
  <si>
    <t>Sunbright</t>
  </si>
  <si>
    <t>Pittsburgh</t>
  </si>
  <si>
    <t>Stettin</t>
  </si>
  <si>
    <t>Schievelbein</t>
  </si>
  <si>
    <t>El Arish</t>
  </si>
  <si>
    <t xml:space="preserve"> Egypt</t>
  </si>
  <si>
    <t>Off Samland</t>
  </si>
  <si>
    <t>Beauvais</t>
  </si>
  <si>
    <t>Brilon</t>
  </si>
  <si>
    <t>Near Walsenberg</t>
  </si>
  <si>
    <t>Atlanta</t>
  </si>
  <si>
    <t>Flint</t>
  </si>
  <si>
    <t>Glendo</t>
  </si>
  <si>
    <t>Maywood</t>
  </si>
  <si>
    <t>San Barbra</t>
  </si>
  <si>
    <t xml:space="preserve"> Honduras</t>
  </si>
  <si>
    <t>Medellin</t>
  </si>
  <si>
    <t>Amsterdam</t>
  </si>
  <si>
    <t>Off Chandeleur Island</t>
  </si>
  <si>
    <t xml:space="preserve"> Mississippi</t>
  </si>
  <si>
    <t>Pian Giacomo</t>
  </si>
  <si>
    <t>Hangow</t>
  </si>
  <si>
    <t>Near Gilmer</t>
  </si>
  <si>
    <t>Near Glendo</t>
  </si>
  <si>
    <t>Walakpa</t>
  </si>
  <si>
    <t xml:space="preserve"> near Point Barrow</t>
  </si>
  <si>
    <t xml:space="preserve"> Alaska</t>
  </si>
  <si>
    <t>Off Finders Island</t>
  </si>
  <si>
    <t xml:space="preserve"> Victoria</t>
  </si>
  <si>
    <t>Near Cheyenne</t>
  </si>
  <si>
    <t>Troy</t>
  </si>
  <si>
    <t>Off Nhambupe</t>
  </si>
  <si>
    <t>Near Juticalpa</t>
  </si>
  <si>
    <t>Near Fort Worth</t>
  </si>
  <si>
    <t>Istres</t>
  </si>
  <si>
    <t>Tours</t>
  </si>
  <si>
    <t>Breslau</t>
  </si>
  <si>
    <t>Off Alexandria</t>
  </si>
  <si>
    <t>Goodwin</t>
  </si>
  <si>
    <t>Near Cordillera</t>
  </si>
  <si>
    <t xml:space="preserve"> Boliva</t>
  </si>
  <si>
    <t>Off Ajaccio</t>
  </si>
  <si>
    <t xml:space="preserve"> Corsica</t>
  </si>
  <si>
    <t>Denton</t>
  </si>
  <si>
    <t>Near Tengya</t>
  </si>
  <si>
    <t>Amemeca</t>
  </si>
  <si>
    <t>Pavillon</t>
  </si>
  <si>
    <t>Uniontown</t>
  </si>
  <si>
    <t>Port of Spain</t>
  </si>
  <si>
    <t xml:space="preserve"> Trinidad</t>
  </si>
  <si>
    <t>Near Turin</t>
  </si>
  <si>
    <t>Senlis</t>
  </si>
  <si>
    <t>Basel</t>
  </si>
  <si>
    <t>Mount Waverley</t>
  </si>
  <si>
    <t>Malmo</t>
  </si>
  <si>
    <t xml:space="preserve"> Sweden</t>
  </si>
  <si>
    <t>Hannover</t>
  </si>
  <si>
    <t>Mt. Lihesten</t>
  </si>
  <si>
    <t xml:space="preserve"> Norway</t>
  </si>
  <si>
    <t>Off Channel Islands</t>
  </si>
  <si>
    <t xml:space="preserve"> Jersey</t>
  </si>
  <si>
    <t>Mazamet</t>
  </si>
  <si>
    <t>St. Louis</t>
  </si>
  <si>
    <t>Choco</t>
  </si>
  <si>
    <t>Altenkirchen</t>
  </si>
  <si>
    <t>Mirabella</t>
  </si>
  <si>
    <t>Walsenberg</t>
  </si>
  <si>
    <t>Napierville</t>
  </si>
  <si>
    <t>Near Tabarz</t>
  </si>
  <si>
    <t>Nurnberg</t>
  </si>
  <si>
    <t>London</t>
  </si>
  <si>
    <t>Near Grenoble</t>
  </si>
  <si>
    <t>Off Dakar</t>
  </si>
  <si>
    <t xml:space="preserve"> French West Africa</t>
  </si>
  <si>
    <t>Kellogg</t>
  </si>
  <si>
    <t>Near Milford</t>
  </si>
  <si>
    <t>Near Dallas</t>
  </si>
  <si>
    <t>Nanking</t>
  </si>
  <si>
    <t>Newhall</t>
  </si>
  <si>
    <t>Near Newhall</t>
  </si>
  <si>
    <t>Oran</t>
  </si>
  <si>
    <t>Off San Francisco</t>
  </si>
  <si>
    <t>McPherson Ranges</t>
  </si>
  <si>
    <t xml:space="preserve"> Queensland</t>
  </si>
  <si>
    <t>Bathurst</t>
  </si>
  <si>
    <t xml:space="preserve"> Gambia</t>
  </si>
  <si>
    <t>Near Ouroux</t>
  </si>
  <si>
    <t>Clifton</t>
  </si>
  <si>
    <t>Wetnum</t>
  </si>
  <si>
    <t>Lakehurst</t>
  </si>
  <si>
    <t>Stuttgart</t>
  </si>
  <si>
    <t>Off Lae</t>
  </si>
  <si>
    <t xml:space="preserve"> New Guinea</t>
  </si>
  <si>
    <t>Hal</t>
  </si>
  <si>
    <t>Wadi Halfa</t>
  </si>
  <si>
    <t xml:space="preserve"> Sudan</t>
  </si>
  <si>
    <t>Off Cristobal</t>
  </si>
  <si>
    <t xml:space="preserve"> Panama</t>
  </si>
  <si>
    <t>Chilang Point</t>
  </si>
  <si>
    <t xml:space="preserve"> Bias Bay</t>
  </si>
  <si>
    <t>Daytona Beach</t>
  </si>
  <si>
    <t>San Luis</t>
  </si>
  <si>
    <t>Corsavy</t>
  </si>
  <si>
    <t>Phaleron Bay</t>
  </si>
  <si>
    <t>Palembang</t>
  </si>
  <si>
    <t xml:space="preserve"> Netherlands Indies</t>
  </si>
  <si>
    <t>Haydens Peak</t>
  </si>
  <si>
    <t>Mannheim</t>
  </si>
  <si>
    <t>Ostende</t>
  </si>
  <si>
    <t xml:space="preserve"> London</t>
  </si>
  <si>
    <t>Brindisi Harbor</t>
  </si>
  <si>
    <t>Saint Sauveur</t>
  </si>
  <si>
    <t>Kasperske Hory</t>
  </si>
  <si>
    <t>Bozeman</t>
  </si>
  <si>
    <t>Pago Pago</t>
  </si>
  <si>
    <t xml:space="preserve"> U.S. Samoa</t>
  </si>
  <si>
    <t>North Pine</t>
  </si>
  <si>
    <t xml:space="preserve"> Ontario</t>
  </si>
  <si>
    <t>Off San Clemente Island</t>
  </si>
  <si>
    <t>Kandalaksha</t>
  </si>
  <si>
    <t>Marseille</t>
  </si>
  <si>
    <t>Guadalupe</t>
  </si>
  <si>
    <t>Pontoise</t>
  </si>
  <si>
    <t>Near Wawona</t>
  </si>
  <si>
    <t xml:space="preserve"> Cailifornia</t>
  </si>
  <si>
    <t>Datia</t>
  </si>
  <si>
    <t xml:space="preserve"> India</t>
  </si>
  <si>
    <t>Somerton</t>
  </si>
  <si>
    <t>Near Formia</t>
  </si>
  <si>
    <t>Balbuena</t>
  </si>
  <si>
    <t>Mangere</t>
  </si>
  <si>
    <t>Near Saugus</t>
  </si>
  <si>
    <t>Sao Paulo</t>
  </si>
  <si>
    <t>Alberno Canal</t>
  </si>
  <si>
    <t>Mount  Mercedario</t>
  </si>
  <si>
    <t>Billings</t>
  </si>
  <si>
    <t>Off Sardinia</t>
  </si>
  <si>
    <t>Stulpica</t>
  </si>
  <si>
    <t>Kisumu</t>
  </si>
  <si>
    <t xml:space="preserve"> Kenya</t>
  </si>
  <si>
    <t>Shishijima</t>
  </si>
  <si>
    <t xml:space="preserve"> Japan</t>
  </si>
  <si>
    <t>Debrecen</t>
  </si>
  <si>
    <t>Kiel</t>
  </si>
  <si>
    <t>Guanabara</t>
  </si>
  <si>
    <t>Montnago</t>
  </si>
  <si>
    <t>Wangmoon</t>
  </si>
  <si>
    <t>Innisfail</t>
  </si>
  <si>
    <t>Off Bathurst</t>
  </si>
  <si>
    <t>Grisons</t>
  </si>
  <si>
    <t>Soest</t>
  </si>
  <si>
    <t>Mt. Dandenong</t>
  </si>
  <si>
    <t>Somerset</t>
  </si>
  <si>
    <t>Channel Islands</t>
  </si>
  <si>
    <t>Schiphol</t>
  </si>
  <si>
    <t xml:space="preserve"> Amsterdam</t>
  </si>
  <si>
    <t>Regina</t>
  </si>
  <si>
    <t>Bagdad</t>
  </si>
  <si>
    <t xml:space="preserve"> Iraq</t>
  </si>
  <si>
    <t>Off Point Reyes</t>
  </si>
  <si>
    <t>Off Kubashima</t>
  </si>
  <si>
    <t>Darwin</t>
  </si>
  <si>
    <t>Miles City</t>
  </si>
  <si>
    <t>Katherine</t>
  </si>
  <si>
    <t>Haren</t>
  </si>
  <si>
    <t>Manzanares</t>
  </si>
  <si>
    <t>Near Adler</t>
  </si>
  <si>
    <t>Oklahoma City</t>
  </si>
  <si>
    <t xml:space="preserve"> Oklahoma</t>
  </si>
  <si>
    <t>Near Marrakech</t>
  </si>
  <si>
    <t>Guayaquil</t>
  </si>
  <si>
    <t xml:space="preserve"> Ecuador</t>
  </si>
  <si>
    <t>Vlissingen</t>
  </si>
  <si>
    <t xml:space="preserve"> The Netherlands</t>
  </si>
  <si>
    <t>Konstanz</t>
  </si>
  <si>
    <t>Rio de Janerio</t>
  </si>
  <si>
    <t>Off Copenhagen</t>
  </si>
  <si>
    <t>Lahore</t>
  </si>
  <si>
    <t>Gosport</t>
  </si>
  <si>
    <t>Mogador</t>
  </si>
  <si>
    <t>Denpasar</t>
  </si>
  <si>
    <t xml:space="preserve"> Indonesia</t>
  </si>
  <si>
    <t>Near Loch Lomond</t>
  </si>
  <si>
    <t xml:space="preserve"> Scotland</t>
  </si>
  <si>
    <t>El Segundo</t>
  </si>
  <si>
    <t>Off Prangli Island</t>
  </si>
  <si>
    <t xml:space="preserve"> Gulf of Finland</t>
  </si>
  <si>
    <t xml:space="preserve"> Estonia</t>
  </si>
  <si>
    <t>Near Ouistreham</t>
  </si>
  <si>
    <t>Near Canberra</t>
  </si>
  <si>
    <t>Cluj</t>
  </si>
  <si>
    <t>Near Lovettsville</t>
  </si>
  <si>
    <t>Near Changyi</t>
  </si>
  <si>
    <t>Berlin</t>
  </si>
  <si>
    <t>Near Centerville</t>
  </si>
  <si>
    <t>Brauna</t>
  </si>
  <si>
    <t>Near Nagy-Varad</t>
  </si>
  <si>
    <t>Near Kian</t>
  </si>
  <si>
    <t>Near Robertson</t>
  </si>
  <si>
    <t>Armstrong</t>
  </si>
  <si>
    <t xml:space="preserve"> ON</t>
  </si>
  <si>
    <t>Trontheim</t>
  </si>
  <si>
    <t>Elands Bay</t>
  </si>
  <si>
    <t>Arran</t>
  </si>
  <si>
    <t>Ayr</t>
  </si>
  <si>
    <t>Near Sao Paulo</t>
  </si>
  <si>
    <t>Bollemont</t>
  </si>
  <si>
    <t>Campbeltown</t>
  </si>
  <si>
    <t xml:space="preserve"> Argyll</t>
  </si>
  <si>
    <t>San Juan</t>
  </si>
  <si>
    <t xml:space="preserve"> Puerto Rico</t>
  </si>
  <si>
    <t>Near Moorhead</t>
  </si>
  <si>
    <t>St. Thomas</t>
  </si>
  <si>
    <t>Miami</t>
  </si>
  <si>
    <t>Near Las Vegas</t>
  </si>
  <si>
    <t>Manado</t>
  </si>
  <si>
    <t>Near Samarinda</t>
  </si>
  <si>
    <t xml:space="preserve"> Borneo</t>
  </si>
  <si>
    <t>Kupang</t>
  </si>
  <si>
    <t xml:space="preserve"> Timor</t>
  </si>
  <si>
    <t>Near Kupang</t>
  </si>
  <si>
    <t>Off Belmont</t>
  </si>
  <si>
    <t>Off Broome</t>
  </si>
  <si>
    <t>Wyndham</t>
  </si>
  <si>
    <t>Kunming</t>
  </si>
  <si>
    <t>Pine Creek</t>
  </si>
  <si>
    <t>Near Premier</t>
  </si>
  <si>
    <t>Off Broken Head</t>
  </si>
  <si>
    <t>Llanfair</t>
  </si>
  <si>
    <t>Invergordon</t>
  </si>
  <si>
    <t>Near Dunbeath</t>
  </si>
  <si>
    <t>Ameur el Ain</t>
  </si>
  <si>
    <t>Near Coamo</t>
  </si>
  <si>
    <t>Botwood</t>
  </si>
  <si>
    <t xml:space="preserve"> Newfoundland</t>
  </si>
  <si>
    <t>Palm Springs</t>
  </si>
  <si>
    <t>Fairfield</t>
  </si>
  <si>
    <t>Wien</t>
  </si>
  <si>
    <t xml:space="preserve"> Vienna</t>
  </si>
  <si>
    <t>River Tagus</t>
  </si>
  <si>
    <t xml:space="preserve"> Lisbon</t>
  </si>
  <si>
    <t xml:space="preserve"> Portugal</t>
  </si>
  <si>
    <t>Near Paramarino</t>
  </si>
  <si>
    <t xml:space="preserve"> Dutch Guyana</t>
  </si>
  <si>
    <t>Off the Brazilian coast</t>
  </si>
  <si>
    <t xml:space="preserve">  AtlantiOcean</t>
  </si>
  <si>
    <t>Ukiah</t>
  </si>
  <si>
    <t>Near Chaparra</t>
  </si>
  <si>
    <t>Near Gander</t>
  </si>
  <si>
    <t>Seattle</t>
  </si>
  <si>
    <t>Lisbon</t>
  </si>
  <si>
    <t>Luishui</t>
  </si>
  <si>
    <t>Himalaya</t>
  </si>
  <si>
    <t>Archerfield Aerodrome</t>
  </si>
  <si>
    <t>Off Port Moresby</t>
  </si>
  <si>
    <t>Red Springs</t>
  </si>
  <si>
    <t xml:space="preserve"> North Carolina</t>
  </si>
  <si>
    <t>Near Mackay</t>
  </si>
  <si>
    <t xml:space="preserve"> OLD</t>
  </si>
  <si>
    <t>Khartoum</t>
  </si>
  <si>
    <t>Brandon Head</t>
  </si>
  <si>
    <t xml:space="preserve"> Ireland</t>
  </si>
  <si>
    <t>Trammel</t>
  </si>
  <si>
    <t xml:space="preserve"> Kentucky</t>
  </si>
  <si>
    <t>Ploesti</t>
  </si>
  <si>
    <t>Off Townsville</t>
  </si>
  <si>
    <t>Fort Hertz</t>
  </si>
  <si>
    <t>Off Galveston</t>
  </si>
  <si>
    <t>Near Maxton</t>
  </si>
  <si>
    <t>Near Calcutta</t>
  </si>
  <si>
    <t>St. Donat</t>
  </si>
  <si>
    <t xml:space="preserve"> Quebec</t>
  </si>
  <si>
    <t>Hallo</t>
  </si>
  <si>
    <t>Poona</t>
  </si>
  <si>
    <t>Port Moresby</t>
  </si>
  <si>
    <t>Suifu</t>
  </si>
  <si>
    <t>Canal Creek</t>
  </si>
  <si>
    <t>Lakeside</t>
  </si>
  <si>
    <t>Belgrad</t>
  </si>
  <si>
    <t>Memphis</t>
  </si>
  <si>
    <t>Eubeoa</t>
  </si>
  <si>
    <t>Near Nome</t>
  </si>
  <si>
    <t>Frederikstad</t>
  </si>
  <si>
    <t>Montreal</t>
  </si>
  <si>
    <t>Between Calcutta to Dinjan</t>
  </si>
  <si>
    <t>Off Calcutta</t>
  </si>
  <si>
    <t>Carentan</t>
  </si>
  <si>
    <t>Flamanville</t>
  </si>
  <si>
    <t>Barneville</t>
  </si>
  <si>
    <t>Kweilin</t>
  </si>
  <si>
    <t>Porto Alegre</t>
  </si>
  <si>
    <t>Port Logan</t>
  </si>
  <si>
    <t>Funafuti</t>
  </si>
  <si>
    <t xml:space="preserve"> Gilbert Islands</t>
  </si>
  <si>
    <t xml:space="preserve"> PacifiOcean</t>
  </si>
  <si>
    <t>Naper</t>
  </si>
  <si>
    <t>Off Antilla</t>
  </si>
  <si>
    <t>Blythburgh</t>
  </si>
  <si>
    <t>Freckelton</t>
  </si>
  <si>
    <t>Preswick</t>
  </si>
  <si>
    <t>Near Mossman</t>
  </si>
  <si>
    <t>Rio Doce</t>
  </si>
  <si>
    <t>Near Dijon</t>
  </si>
  <si>
    <t>Near Sadiya</t>
  </si>
  <si>
    <t>Sydney</t>
  </si>
  <si>
    <t>Telemark</t>
  </si>
  <si>
    <t>Birkenhead</t>
  </si>
  <si>
    <t>Hanford</t>
  </si>
  <si>
    <t>Seljord</t>
  </si>
  <si>
    <t>Lewes</t>
  </si>
  <si>
    <t>Tegucigalpa</t>
  </si>
  <si>
    <t xml:space="preserve"> Nicaragua</t>
  </si>
  <si>
    <t>Dinjan</t>
  </si>
  <si>
    <t>Van Nuys</t>
  </si>
  <si>
    <t>Near Dinjan</t>
  </si>
  <si>
    <t>Near Kunming</t>
  </si>
  <si>
    <t>Timor</t>
  </si>
  <si>
    <t>Redesdale</t>
  </si>
  <si>
    <t>Near Montieri</t>
  </si>
  <si>
    <t>Nunters Burgh</t>
  </si>
  <si>
    <t>Off Oakland</t>
  </si>
  <si>
    <t>Lagoa Santa</t>
  </si>
  <si>
    <t>Casablanca</t>
  </si>
  <si>
    <t>Marion</t>
  </si>
  <si>
    <t>Coral Sea</t>
  </si>
  <si>
    <t xml:space="preserve"> off Australia</t>
  </si>
  <si>
    <t>Near Perth</t>
  </si>
  <si>
    <t>Sweetwater</t>
  </si>
  <si>
    <t>Munchen</t>
  </si>
  <si>
    <t>North Barrule</t>
  </si>
  <si>
    <t xml:space="preserve"> Isle of Man</t>
  </si>
  <si>
    <t>Manus Island</t>
  </si>
  <si>
    <t>Hindhead</t>
  </si>
  <si>
    <t>Roye</t>
  </si>
  <si>
    <t>Netherlands</t>
  </si>
  <si>
    <t>Off Drewin</t>
  </si>
  <si>
    <t xml:space="preserve"> Ivory Coast</t>
  </si>
  <si>
    <t>Gealdton</t>
  </si>
  <si>
    <t>Swanage</t>
  </si>
  <si>
    <t>Bangalore</t>
  </si>
  <si>
    <t>Near Kisumu</t>
  </si>
  <si>
    <t>Near Florence</t>
  </si>
  <si>
    <t xml:space="preserve"> South Carolina</t>
  </si>
  <si>
    <t>Near San Luis Potosi</t>
  </si>
  <si>
    <t>Fort de France</t>
  </si>
  <si>
    <t xml:space="preserve"> Martinique</t>
  </si>
  <si>
    <t>Ixtaccihuati</t>
  </si>
  <si>
    <t>Florence</t>
  </si>
  <si>
    <t>Near Milne Bay</t>
  </si>
  <si>
    <t>Near Kansas</t>
  </si>
  <si>
    <t>Puncak Jaya</t>
  </si>
  <si>
    <t xml:space="preserve"> Papua New Guinea</t>
  </si>
  <si>
    <t>Near Chihkiang</t>
  </si>
  <si>
    <t>Lakeland</t>
  </si>
  <si>
    <t>Elvetham</t>
  </si>
  <si>
    <t>Rennes</t>
  </si>
  <si>
    <t>Melsbroek</t>
  </si>
  <si>
    <t>Near Peking</t>
  </si>
  <si>
    <t>Timor Sea</t>
  </si>
  <si>
    <t xml:space="preserve"> AtlantiOcean</t>
  </si>
  <si>
    <t>Between Shanghi and Canton</t>
  </si>
  <si>
    <t>Near Chiringa</t>
  </si>
  <si>
    <t>Tarapoto</t>
  </si>
  <si>
    <t>Chihchiang</t>
  </si>
  <si>
    <t>Herrenalb</t>
  </si>
  <si>
    <t>Near Chuka</t>
  </si>
  <si>
    <t>Off Corpus Christi</t>
  </si>
  <si>
    <t>Near Boccadi</t>
  </si>
  <si>
    <t>Near Picinisco</t>
  </si>
  <si>
    <t>Near Castel</t>
  </si>
  <si>
    <t xml:space="preserve"> Libya</t>
  </si>
  <si>
    <t>New Britain Island</t>
  </si>
  <si>
    <t>White's Farm</t>
  </si>
  <si>
    <t xml:space="preserve">Near Rochefort </t>
  </si>
  <si>
    <t>Near Billings</t>
  </si>
  <si>
    <t>Voksenkollen</t>
  </si>
  <si>
    <t>Bangui</t>
  </si>
  <si>
    <t xml:space="preserve"> French Equatorial Africa</t>
  </si>
  <si>
    <t>New York City</t>
  </si>
  <si>
    <t>Birmingham</t>
  </si>
  <si>
    <t xml:space="preserve"> Alabama</t>
  </si>
  <si>
    <t>Changchun</t>
  </si>
  <si>
    <t>Marseilles</t>
  </si>
  <si>
    <t>Cheshire</t>
  </si>
  <si>
    <t>Crowsnest Pass</t>
  </si>
  <si>
    <t xml:space="preserve"> Alberta</t>
  </si>
  <si>
    <t>Near Le Mans</t>
  </si>
  <si>
    <t>Mt. Elk</t>
  </si>
  <si>
    <t>Negros</t>
  </si>
  <si>
    <t xml:space="preserve"> Philippines</t>
  </si>
  <si>
    <t>Charlottetown</t>
  </si>
  <si>
    <t xml:space="preserve"> PE</t>
  </si>
  <si>
    <t>Live Oak Springs</t>
  </si>
  <si>
    <t>Near Prague</t>
  </si>
  <si>
    <t>Off Hobart</t>
  </si>
  <si>
    <t xml:space="preserve"> Tasmania</t>
  </si>
  <si>
    <t>Near Nanking</t>
  </si>
  <si>
    <t>Between Chungking and Shanghai</t>
  </si>
  <si>
    <t>Hobart Mills</t>
  </si>
  <si>
    <t>Ceylon</t>
  </si>
  <si>
    <t xml:space="preserve"> Cocos Islands</t>
  </si>
  <si>
    <t xml:space="preserve"> Indian Ocean</t>
  </si>
  <si>
    <t xml:space="preserve"> Malta</t>
  </si>
  <si>
    <t>Near Shensi</t>
  </si>
  <si>
    <t>Liberiad</t>
  </si>
  <si>
    <t xml:space="preserve">Pindi-Khut </t>
  </si>
  <si>
    <t>India</t>
  </si>
  <si>
    <t>Munson</t>
  </si>
  <si>
    <t>Richmond</t>
  </si>
  <si>
    <t>Oslo</t>
  </si>
  <si>
    <t>Off Amalfi</t>
  </si>
  <si>
    <t>Near Abeokuta</t>
  </si>
  <si>
    <t xml:space="preserve"> Nigeria</t>
  </si>
  <si>
    <t>Taboga Island</t>
  </si>
  <si>
    <t>Pau</t>
  </si>
  <si>
    <t>Holyoke</t>
  </si>
  <si>
    <t>Reading</t>
  </si>
  <si>
    <t>Tsinan</t>
  </si>
  <si>
    <t>Cuenca</t>
  </si>
  <si>
    <t>Goodland</t>
  </si>
  <si>
    <t>Bassein</t>
  </si>
  <si>
    <t>Malta-Luqa</t>
  </si>
  <si>
    <t>Rouen</t>
  </si>
  <si>
    <t>Moline</t>
  </si>
  <si>
    <t>Cairo</t>
  </si>
  <si>
    <t>Holtug</t>
  </si>
  <si>
    <t>Le Bourget</t>
  </si>
  <si>
    <t>Nome</t>
  </si>
  <si>
    <t>Estevan</t>
  </si>
  <si>
    <t>Brussels</t>
  </si>
  <si>
    <t>Puesto Araujo</t>
  </si>
  <si>
    <t>Near Tripoli</t>
  </si>
  <si>
    <t>Lochi Mountain</t>
  </si>
  <si>
    <t>Stephenville</t>
  </si>
  <si>
    <t>Off Penang</t>
  </si>
  <si>
    <t xml:space="preserve"> Malaya</t>
  </si>
  <si>
    <t>Apeldoorn</t>
  </si>
  <si>
    <t>Near Sefrou</t>
  </si>
  <si>
    <t>Laramie</t>
  </si>
  <si>
    <t>Near Chitral</t>
  </si>
  <si>
    <t>Gebel Kalamoun</t>
  </si>
  <si>
    <t>St Leger-la-Montagne</t>
  </si>
  <si>
    <t>Near Cofre de Perote</t>
  </si>
  <si>
    <t>San Jose</t>
  </si>
  <si>
    <t xml:space="preserve"> Costa Rica</t>
  </si>
  <si>
    <t>El Palomar</t>
  </si>
  <si>
    <t>Meshed</t>
  </si>
  <si>
    <t>Toledo</t>
  </si>
  <si>
    <t>Near Osaka</t>
  </si>
  <si>
    <t>Mt. Banahaur</t>
  </si>
  <si>
    <t>Caribbean</t>
  </si>
  <si>
    <t>Near Rio de Janeiro</t>
  </si>
  <si>
    <t>Near San Diego</t>
  </si>
  <si>
    <t>Lunghwa</t>
  </si>
  <si>
    <t xml:space="preserve"> Shanghai</t>
  </si>
  <si>
    <t>Michigan City</t>
  </si>
  <si>
    <t>Walshville</t>
  </si>
  <si>
    <t>Near Shannon</t>
  </si>
  <si>
    <t>Carmel</t>
  </si>
  <si>
    <t>Tsingtao</t>
  </si>
  <si>
    <t>Off Laoag</t>
  </si>
  <si>
    <t>Near Lympne</t>
  </si>
  <si>
    <t>Near Galax</t>
  </si>
  <si>
    <t>Near Puebla</t>
  </si>
  <si>
    <t>Chongqing</t>
  </si>
  <si>
    <t>Copenhagen</t>
  </si>
  <si>
    <t>Near Hankow</t>
  </si>
  <si>
    <t>Near Lisbon</t>
  </si>
  <si>
    <t>Harrington</t>
  </si>
  <si>
    <t xml:space="preserve"> Delaware</t>
  </si>
  <si>
    <t>Pedro Bernardo</t>
  </si>
  <si>
    <t>Denver</t>
  </si>
  <si>
    <t>Off Terracina</t>
  </si>
  <si>
    <t>Near Bogota</t>
  </si>
  <si>
    <t>Chungking</t>
  </si>
  <si>
    <t>China Sea</t>
  </si>
  <si>
    <t>Cordillera</t>
  </si>
  <si>
    <t>L'isola di Ischia</t>
  </si>
  <si>
    <t>Mt. Moucherolles</t>
  </si>
  <si>
    <t>Near Medellin</t>
  </si>
  <si>
    <t>Negombo</t>
  </si>
  <si>
    <t xml:space="preserve"> Sri Lanka</t>
  </si>
  <si>
    <t>Near Caracas</t>
  </si>
  <si>
    <t xml:space="preserve"> Venezuela</t>
  </si>
  <si>
    <t xml:space="preserve"> Senegal</t>
  </si>
  <si>
    <t>Near Cuzco</t>
  </si>
  <si>
    <t>Near Vancouver</t>
  </si>
  <si>
    <t>Delaware Bay</t>
  </si>
  <si>
    <t>Hjedinsfjordur</t>
  </si>
  <si>
    <t xml:space="preserve"> Iceland</t>
  </si>
  <si>
    <t>Atsugi</t>
  </si>
  <si>
    <t>La Guardia Airport</t>
  </si>
  <si>
    <t xml:space="preserve"> Queens</t>
  </si>
  <si>
    <t>Port Deposit</t>
  </si>
  <si>
    <t>Near Gemenos</t>
  </si>
  <si>
    <t>Natal</t>
  </si>
  <si>
    <t>Leesburg</t>
  </si>
  <si>
    <t>Al Mayadin</t>
  </si>
  <si>
    <t>Near Eaeka</t>
  </si>
  <si>
    <t xml:space="preserve"> French Cameroons</t>
  </si>
  <si>
    <t>Melbourne</t>
  </si>
  <si>
    <t xml:space="preserve">Vichy </t>
  </si>
  <si>
    <t>Az-Zubair</t>
  </si>
  <si>
    <t>Moron</t>
  </si>
  <si>
    <t>Near Yumen</t>
  </si>
  <si>
    <t>Andes</t>
  </si>
  <si>
    <t>Hanksville</t>
  </si>
  <si>
    <t>Bahrain</t>
  </si>
  <si>
    <t xml:space="preserve"> Persian Gulf</t>
  </si>
  <si>
    <t>Harsiad</t>
  </si>
  <si>
    <t>Near El Paso</t>
  </si>
  <si>
    <t>Sylva</t>
  </si>
  <si>
    <t>Off Cartegena</t>
  </si>
  <si>
    <t>Bryce Canyon</t>
  </si>
  <si>
    <t>Annette Island</t>
  </si>
  <si>
    <t>Near Mt. Hymettus</t>
  </si>
  <si>
    <t>Srinagar</t>
  </si>
  <si>
    <t>Off Barrio Rizal</t>
  </si>
  <si>
    <t>Gallup</t>
  </si>
  <si>
    <t>Near Bouchox</t>
  </si>
  <si>
    <t>Ravello</t>
  </si>
  <si>
    <t>Phouznicie</t>
  </si>
  <si>
    <t>Yakutat</t>
  </si>
  <si>
    <t>Montenegrin Mountains</t>
  </si>
  <si>
    <t>Near Trappa</t>
  </si>
  <si>
    <t>Near Goose Bay</t>
  </si>
  <si>
    <t xml:space="preserve"> Labrador</t>
  </si>
  <si>
    <t>Near Memphis</t>
  </si>
  <si>
    <t>Korangi Creek</t>
  </si>
  <si>
    <t>Leon</t>
  </si>
  <si>
    <t>Ruislip</t>
  </si>
  <si>
    <t>Near Savannah</t>
  </si>
  <si>
    <t>Near Palestro</t>
  </si>
  <si>
    <t>Ciudad Havajillo</t>
  </si>
  <si>
    <t xml:space="preserve"> Dominican Republic</t>
  </si>
  <si>
    <t>Oxon Hill</t>
  </si>
  <si>
    <t>Near Mukden</t>
  </si>
  <si>
    <t>Salalah</t>
  </si>
  <si>
    <t xml:space="preserve"> Oman</t>
  </si>
  <si>
    <t>Diablo Mts.</t>
  </si>
  <si>
    <t xml:space="preserve"> NE of Bermuda</t>
  </si>
  <si>
    <t>Off Jacksonville</t>
  </si>
  <si>
    <t>Ubrichstein</t>
  </si>
  <si>
    <t>Collesalvetti</t>
  </si>
  <si>
    <t xml:space="preserve">  Italy</t>
  </si>
  <si>
    <t>Off St. Marcouf</t>
  </si>
  <si>
    <t>Davao</t>
  </si>
  <si>
    <t>Near Belem</t>
  </si>
  <si>
    <t>Off Perpignan</t>
  </si>
  <si>
    <t>Heathrow Airport</t>
  </si>
  <si>
    <t>Near Skalafell</t>
  </si>
  <si>
    <t>Mt. Sanford</t>
  </si>
  <si>
    <t>Sierra Cristais</t>
  </si>
  <si>
    <t>Villa Pinzon</t>
  </si>
  <si>
    <t>Monte Cardo</t>
  </si>
  <si>
    <t>Shannon</t>
  </si>
  <si>
    <t>Near Magazini</t>
  </si>
  <si>
    <t xml:space="preserve"> Belgian Congo (Zaire)</t>
  </si>
  <si>
    <t>Mount Coron</t>
  </si>
  <si>
    <t>Vrede</t>
  </si>
  <si>
    <t>Near Bovingdon</t>
  </si>
  <si>
    <t>Albacete</t>
  </si>
  <si>
    <t>Mount Carmel</t>
  </si>
  <si>
    <t>Maiquetia</t>
  </si>
  <si>
    <t>Keerbergen</t>
  </si>
  <si>
    <t>Northolt</t>
  </si>
  <si>
    <t xml:space="preserve"> Middlesex</t>
  </si>
  <si>
    <t>Djiring</t>
  </si>
  <si>
    <t xml:space="preserve"> French Indo-China</t>
  </si>
  <si>
    <t>Belem</t>
  </si>
  <si>
    <t>Cap-des-Rosiers</t>
  </si>
  <si>
    <t>200 miles off Dakar</t>
  </si>
  <si>
    <t>Karachi</t>
  </si>
  <si>
    <t xml:space="preserve"> Pakistan</t>
  </si>
  <si>
    <t>Port Underwood</t>
  </si>
  <si>
    <t>La Guaira</t>
  </si>
  <si>
    <t>Near Pasto</t>
  </si>
  <si>
    <t>Near Winona</t>
  </si>
  <si>
    <t>Near Elizabethville</t>
  </si>
  <si>
    <t xml:space="preserve"> Belgium Congo</t>
  </si>
  <si>
    <t>Near Quirindi</t>
  </si>
  <si>
    <t>Near Trondheim</t>
  </si>
  <si>
    <t>Prestwick Airport</t>
  </si>
  <si>
    <t>Mt. Ruapehu</t>
  </si>
  <si>
    <t>Near Edmonton</t>
  </si>
  <si>
    <t>Near Glossop</t>
  </si>
  <si>
    <t>Cape Spencer</t>
  </si>
  <si>
    <t>Mt. Macedon</t>
  </si>
  <si>
    <t>Liverpool</t>
  </si>
  <si>
    <t>Vehari</t>
  </si>
  <si>
    <t>Kiangwan</t>
  </si>
  <si>
    <t>Milan</t>
  </si>
  <si>
    <t>Taipei</t>
  </si>
  <si>
    <t xml:space="preserve"> Taiwan</t>
  </si>
  <si>
    <t>Near Bogata</t>
  </si>
  <si>
    <t>Near Pilos</t>
  </si>
  <si>
    <t>Basalt Island</t>
  </si>
  <si>
    <t xml:space="preserve"> Hong Kong</t>
  </si>
  <si>
    <t>Near Madrid</t>
  </si>
  <si>
    <t>Off San Juan</t>
  </si>
  <si>
    <t>Mt. Argentari</t>
  </si>
  <si>
    <t>Caravelas Bay</t>
  </si>
  <si>
    <t>Brandywine</t>
  </si>
  <si>
    <t>Near Pelotas</t>
  </si>
  <si>
    <t>Ras-el-Tin</t>
  </si>
  <si>
    <t>Balihal Pass</t>
  </si>
  <si>
    <t xml:space="preserve"> off Bermuda</t>
  </si>
  <si>
    <t>Near Succoth Glen</t>
  </si>
  <si>
    <t xml:space="preserve"> Lochgoilhead</t>
  </si>
  <si>
    <t>Homer</t>
  </si>
  <si>
    <t>Port Washington</t>
  </si>
  <si>
    <t>Trinity Bay</t>
  </si>
  <si>
    <t>Castel Benito</t>
  </si>
  <si>
    <t>Buenaventura Bay</t>
  </si>
  <si>
    <t>Near Huanuco</t>
  </si>
  <si>
    <t>Near Coventry</t>
  </si>
  <si>
    <t xml:space="preserve"> Warks</t>
  </si>
  <si>
    <t>Braemar Resevoir</t>
  </si>
  <si>
    <t>Near Lodz</t>
  </si>
  <si>
    <t xml:space="preserve"> Poland</t>
  </si>
  <si>
    <t>Coolangatta</t>
  </si>
  <si>
    <t>Near Waikanae</t>
  </si>
  <si>
    <t>Superga</t>
  </si>
  <si>
    <t>Sibuyan Sea</t>
  </si>
  <si>
    <t xml:space="preserve"> off the Philippine island of Elalat</t>
  </si>
  <si>
    <t>Malahasa Attica</t>
  </si>
  <si>
    <t>Near Florianpolis</t>
  </si>
  <si>
    <t>Off Bari</t>
  </si>
  <si>
    <t>Near Guildford</t>
  </si>
  <si>
    <t>Near Bombay</t>
  </si>
  <si>
    <t>Chatsworth</t>
  </si>
  <si>
    <t>Chesterfield</t>
  </si>
  <si>
    <t>Jaquirana</t>
  </si>
  <si>
    <t>Sao Francisco Bay</t>
  </si>
  <si>
    <t>Salasaca</t>
  </si>
  <si>
    <t>Off Lurga Point</t>
  </si>
  <si>
    <t>Oldham</t>
  </si>
  <si>
    <t>Near Bigstone Lake</t>
  </si>
  <si>
    <t>Leopoldville</t>
  </si>
  <si>
    <t xml:space="preserve"> Zaire</t>
  </si>
  <si>
    <t>Sault-aux-Cochons</t>
  </si>
  <si>
    <t xml:space="preserve"> PQ</t>
  </si>
  <si>
    <t>Mt. Popocatepetl</t>
  </si>
  <si>
    <t>Near Castilla</t>
  </si>
  <si>
    <t>San Miguel Island</t>
  </si>
  <si>
    <t xml:space="preserve"> Azores</t>
  </si>
  <si>
    <t>Arlington</t>
  </si>
  <si>
    <t>Akron</t>
  </si>
  <si>
    <t>Near Oslo</t>
  </si>
  <si>
    <t>Chaleyssin</t>
  </si>
  <si>
    <t>Dallas</t>
  </si>
  <si>
    <t>Taquaracucu</t>
  </si>
  <si>
    <t>Vallejo</t>
  </si>
  <si>
    <t>Near Lanchow</t>
  </si>
  <si>
    <t>Near Hoikow</t>
  </si>
  <si>
    <t>Jungshahi</t>
  </si>
  <si>
    <t>Washington</t>
  </si>
  <si>
    <t xml:space="preserve"> D.C.</t>
  </si>
  <si>
    <t>Orizaba</t>
  </si>
  <si>
    <t>Aulnay-sous-Bois</t>
  </si>
  <si>
    <t>Comilla</t>
  </si>
  <si>
    <t>Near Vacas</t>
  </si>
  <si>
    <t>Near Tamatave</t>
  </si>
  <si>
    <t>Iloilo</t>
  </si>
  <si>
    <t>Philippines</t>
  </si>
  <si>
    <t>Near Snag</t>
  </si>
  <si>
    <t xml:space="preserve"> Yukon Territory</t>
  </si>
  <si>
    <t>Minneapolis</t>
  </si>
  <si>
    <t>Saigon</t>
  </si>
  <si>
    <t xml:space="preserve"> Vietnam</t>
  </si>
  <si>
    <t>Llandow Airport</t>
  </si>
  <si>
    <t xml:space="preserve"> Cardiff</t>
  </si>
  <si>
    <t xml:space="preserve"> Wales</t>
  </si>
  <si>
    <t>Ankara</t>
  </si>
  <si>
    <t xml:space="preserve"> Turkey</t>
  </si>
  <si>
    <t>Off Cap-Ferret</t>
  </si>
  <si>
    <t>Hatiara</t>
  </si>
  <si>
    <t>Santa Ana</t>
  </si>
  <si>
    <t>Near Atsugi</t>
  </si>
  <si>
    <t>Chimborcza</t>
  </si>
  <si>
    <t>Lagens Air Force Base</t>
  </si>
  <si>
    <t>Myrtle Beach</t>
  </si>
  <si>
    <t>Teterboro</t>
  </si>
  <si>
    <t>Near Iheus</t>
  </si>
  <si>
    <t>Near Fonseca</t>
  </si>
  <si>
    <t>Lake Michigan</t>
  </si>
  <si>
    <t xml:space="preserve"> 18 NNW of Benton Harbor</t>
  </si>
  <si>
    <t>York</t>
  </si>
  <si>
    <t>Busan</t>
  </si>
  <si>
    <t xml:space="preserve"> South Korea</t>
  </si>
  <si>
    <t>Near Patharkot</t>
  </si>
  <si>
    <t>Near Bocoio</t>
  </si>
  <si>
    <t xml:space="preserve"> Angola</t>
  </si>
  <si>
    <t>Off O-shima Island</t>
  </si>
  <si>
    <t>Porte Alegre</t>
  </si>
  <si>
    <t>Tunbukta</t>
  </si>
  <si>
    <t>Near Fairfield</t>
  </si>
  <si>
    <t>Kampong Jenera</t>
  </si>
  <si>
    <t xml:space="preserve"> Malaysia</t>
  </si>
  <si>
    <t>Near Wadi Natrun</t>
  </si>
  <si>
    <t>Utica</t>
  </si>
  <si>
    <t>Tehran</t>
  </si>
  <si>
    <t>Kwajalein</t>
  </si>
  <si>
    <t xml:space="preserve"> Marshall Islands</t>
  </si>
  <si>
    <t>Near Zagreb</t>
  </si>
  <si>
    <t>Karlstad</t>
  </si>
  <si>
    <t>Near Kyushu Island</t>
  </si>
  <si>
    <t>Almelund</t>
  </si>
  <si>
    <t>London Heathrow</t>
  </si>
  <si>
    <t>Mont Blanc</t>
  </si>
  <si>
    <t>Butte</t>
  </si>
  <si>
    <t>Mt.  Tete de L'Obiou</t>
  </si>
  <si>
    <t>Surabaya</t>
  </si>
  <si>
    <t>Near Moran Junction</t>
  </si>
  <si>
    <t>Cuzco</t>
  </si>
  <si>
    <t>Khitka</t>
  </si>
  <si>
    <t xml:space="preserve"> Bhutan</t>
  </si>
  <si>
    <t>Near Chamaran</t>
  </si>
  <si>
    <t>Ruig Piner</t>
  </si>
  <si>
    <t>Katagiri</t>
  </si>
  <si>
    <t>Londrina</t>
  </si>
  <si>
    <t>Valera</t>
  </si>
  <si>
    <t>Near Baguio</t>
  </si>
  <si>
    <t>Penticton</t>
  </si>
  <si>
    <t>Santiago del Estado</t>
  </si>
  <si>
    <t>Ixopo</t>
  </si>
  <si>
    <t>Mt. Bukit</t>
  </si>
  <si>
    <t xml:space="preserve"> Besar</t>
  </si>
  <si>
    <t>Thailand</t>
  </si>
  <si>
    <t>Philadelphia</t>
  </si>
  <si>
    <t>Near Reardon</t>
  </si>
  <si>
    <t>Near Civitavecchia</t>
  </si>
  <si>
    <t>Near An tung</t>
  </si>
  <si>
    <t>Off Hafnarfjorour</t>
  </si>
  <si>
    <t>Off Terceira</t>
  </si>
  <si>
    <t>Near Mt. Cameroun</t>
  </si>
  <si>
    <t xml:space="preserve"> Buea</t>
  </si>
  <si>
    <t>Yali</t>
  </si>
  <si>
    <t>Sioux City</t>
  </si>
  <si>
    <t>Mt. Butler</t>
  </si>
  <si>
    <t>Corozal</t>
  </si>
  <si>
    <t>Off Florianopolis</t>
  </si>
  <si>
    <t>Rio Grande</t>
  </si>
  <si>
    <t>Bogota</t>
  </si>
  <si>
    <t>Refugio Pass</t>
  </si>
  <si>
    <t xml:space="preserve"> near Santa Barbara</t>
  </si>
  <si>
    <t>Near Charleston</t>
  </si>
  <si>
    <t>Cape d'Arguilar</t>
  </si>
  <si>
    <t>Key West</t>
  </si>
  <si>
    <t>Near Albuquerque</t>
  </si>
  <si>
    <t>Bordeaux</t>
  </si>
  <si>
    <t>Rancharia</t>
  </si>
  <si>
    <t xml:space="preserve">  Brazil</t>
  </si>
  <si>
    <t>New Boston</t>
  </si>
  <si>
    <t>Near Sanoyea</t>
  </si>
  <si>
    <t xml:space="preserve"> Liberia</t>
  </si>
  <si>
    <t>Near Rijeka</t>
  </si>
  <si>
    <t>Rocky Mountain Nat. Park</t>
  </si>
  <si>
    <t xml:space="preserve"> near Ft. Collins</t>
  </si>
  <si>
    <t>Near Tezpur</t>
  </si>
  <si>
    <t>Aracaju</t>
  </si>
  <si>
    <t>Puy-de-DÃ´me</t>
  </si>
  <si>
    <t>Lyneham AFB</t>
  </si>
  <si>
    <t>Thudamot</t>
  </si>
  <si>
    <t>Near Sitka</t>
  </si>
  <si>
    <t>Gao</t>
  </si>
  <si>
    <t xml:space="preserve"> Mali</t>
  </si>
  <si>
    <t>Cochabamba</t>
  </si>
  <si>
    <t>Barilla Bay</t>
  </si>
  <si>
    <t>Moisville</t>
  </si>
  <si>
    <t>Ubatuba</t>
  </si>
  <si>
    <t>Decoto</t>
  </si>
  <si>
    <t>Off Redwood City</t>
  </si>
  <si>
    <t>Off Ialas Baeares</t>
  </si>
  <si>
    <t>La Paz</t>
  </si>
  <si>
    <t>Cerro Blanco</t>
  </si>
  <si>
    <t>East Griqualand</t>
  </si>
  <si>
    <t>Mt. Benson</t>
  </si>
  <si>
    <t>Skopje</t>
  </si>
  <si>
    <t>Near Flores</t>
  </si>
  <si>
    <t xml:space="preserve"> Guatemala</t>
  </si>
  <si>
    <t>Near Tucumcari</t>
  </si>
  <si>
    <t xml:space="preserve"> Arazona</t>
  </si>
  <si>
    <t>Calcutta</t>
  </si>
  <si>
    <t>Zurich</t>
  </si>
  <si>
    <t>San Luis Acatlan</t>
  </si>
  <si>
    <t>Yaramunda</t>
  </si>
  <si>
    <t>Near Little Valley</t>
  </si>
  <si>
    <t>Near Fairbanks</t>
  </si>
  <si>
    <t>Near Phoenix</t>
  </si>
  <si>
    <t xml:space="preserve"> Arizona</t>
  </si>
  <si>
    <t>Andapa</t>
  </si>
  <si>
    <t>Com Edno</t>
  </si>
  <si>
    <t>Off Sandspit</t>
  </si>
  <si>
    <t>Kikwit</t>
  </si>
  <si>
    <t xml:space="preserve"> Belgian Congo</t>
  </si>
  <si>
    <t>Kaneko</t>
  </si>
  <si>
    <t>Issaquah</t>
  </si>
  <si>
    <t>Near Burgio</t>
  </si>
  <si>
    <t>Near Yaounde</t>
  </si>
  <si>
    <t xml:space="preserve"> Cameroon</t>
  </si>
  <si>
    <t>Nagpur</t>
  </si>
  <si>
    <t>Uberlandia</t>
  </si>
  <si>
    <t>Nice</t>
  </si>
  <si>
    <t>Cebu</t>
  </si>
  <si>
    <t>Near Sequin</t>
  </si>
  <si>
    <t>Near Gaspe</t>
  </si>
  <si>
    <t>Moscow</t>
  </si>
  <si>
    <t>Near San Felipe</t>
  </si>
  <si>
    <t>Baguio</t>
  </si>
  <si>
    <t>Mihara Volcano</t>
  </si>
  <si>
    <t>Agartala</t>
  </si>
  <si>
    <t>North of San Juan</t>
  </si>
  <si>
    <t>Near Whittier</t>
  </si>
  <si>
    <t>Near Carolina</t>
  </si>
  <si>
    <t>Delhi</t>
  </si>
  <si>
    <t xml:space="preserve">  India</t>
  </si>
  <si>
    <t>Near Skien</t>
  </si>
  <si>
    <t>Ipoh</t>
  </si>
  <si>
    <t>Near Manaus</t>
  </si>
  <si>
    <t>Near Atar</t>
  </si>
  <si>
    <t>Lakenheath AFB</t>
  </si>
  <si>
    <t>Off Northumberland</t>
  </si>
  <si>
    <t>Off Rio de Janeiro</t>
  </si>
  <si>
    <t>Palmeira de Goias</t>
  </si>
  <si>
    <t>Off Trapani</t>
  </si>
  <si>
    <t>Near Khewra</t>
  </si>
  <si>
    <t xml:space="preserve"> West Pakistan</t>
  </si>
  <si>
    <t>Kosti</t>
  </si>
  <si>
    <t>Near Farnsborough</t>
  </si>
  <si>
    <t>San Blas</t>
  </si>
  <si>
    <t>Guam</t>
  </si>
  <si>
    <t xml:space="preserve"> Mariana Islands</t>
  </si>
  <si>
    <t>Off Tarbat Ness</t>
  </si>
  <si>
    <t>San Fransisco do Paula</t>
  </si>
  <si>
    <t>Off Kangnung</t>
  </si>
  <si>
    <t>Near Flagstaff</t>
  </si>
  <si>
    <t>Lake Chad</t>
  </si>
  <si>
    <t xml:space="preserve"> Chad</t>
  </si>
  <si>
    <t>Near Summit</t>
  </si>
  <si>
    <t>Near Seoul</t>
  </si>
  <si>
    <t>Near Anchorage</t>
  </si>
  <si>
    <t>Shepard</t>
  </si>
  <si>
    <t>Mount Gannett</t>
  </si>
  <si>
    <t>Near Tacoma</t>
  </si>
  <si>
    <t>Near Sofia</t>
  </si>
  <si>
    <t xml:space="preserve"> Bugaria</t>
  </si>
  <si>
    <t>Off Bermuda-Kindley Field</t>
  </si>
  <si>
    <t xml:space="preserve"> Bermuda</t>
  </si>
  <si>
    <t>Moses Lake</t>
  </si>
  <si>
    <t>Off Caracas</t>
  </si>
  <si>
    <t>Chinmen Island</t>
  </si>
  <si>
    <t>Belfast</t>
  </si>
  <si>
    <t xml:space="preserve"> Northern Ireland</t>
  </si>
  <si>
    <t>Pin-la-Garenne</t>
  </si>
  <si>
    <t>Fish Haven</t>
  </si>
  <si>
    <t>25 nm off Agrigento</t>
  </si>
  <si>
    <t>Sinnai</t>
  </si>
  <si>
    <t xml:space="preserve"> Sardinia</t>
  </si>
  <si>
    <t>Off Newfoundland</t>
  </si>
  <si>
    <t>Muong Sai</t>
  </si>
  <si>
    <t xml:space="preserve"> Laos</t>
  </si>
  <si>
    <t>Eysines</t>
  </si>
  <si>
    <t>Off Mobile</t>
  </si>
  <si>
    <t>Windsor Locks</t>
  </si>
  <si>
    <t>Kalasahar</t>
  </si>
  <si>
    <t>Off Da Nang</t>
  </si>
  <si>
    <t>Random Island</t>
  </si>
  <si>
    <t>Alvarado</t>
  </si>
  <si>
    <t>Itapebi</t>
  </si>
  <si>
    <t>Mtara</t>
  </si>
  <si>
    <t xml:space="preserve"> Tanganyika</t>
  </si>
  <si>
    <t>Off Kingston</t>
  </si>
  <si>
    <t xml:space="preserve"> Jamaica</t>
  </si>
  <si>
    <t>Miandivazo</t>
  </si>
  <si>
    <t>Near Guwahati</t>
  </si>
  <si>
    <t>Selleck</t>
  </si>
  <si>
    <t>NW of Hanoi</t>
  </si>
  <si>
    <t>San Francisco Bay</t>
  </si>
  <si>
    <t>Near Jalalogori</t>
  </si>
  <si>
    <t xml:space="preserve"> West Bengal</t>
  </si>
  <si>
    <t>Off Hartland Point</t>
  </si>
  <si>
    <t>New Delhi</t>
  </si>
  <si>
    <t>Near Marshall</t>
  </si>
  <si>
    <t>Near Copiapo</t>
  </si>
  <si>
    <t>San Ramon Mtns.</t>
  </si>
  <si>
    <t>Phou-Lassy</t>
  </si>
  <si>
    <t>Tachikawa AFB</t>
  </si>
  <si>
    <t xml:space="preserve"> Tokyo</t>
  </si>
  <si>
    <t xml:space="preserve"> 325 miles east of Wake Island</t>
  </si>
  <si>
    <t>Near Milton</t>
  </si>
  <si>
    <t>Near Kanggye</t>
  </si>
  <si>
    <t xml:space="preserve"> North Korea</t>
  </si>
  <si>
    <t>Yellowknife</t>
  </si>
  <si>
    <t xml:space="preserve"> Northwest Territory</t>
  </si>
  <si>
    <t>Off Fethiye Point</t>
  </si>
  <si>
    <t>Sharjah</t>
  </si>
  <si>
    <t xml:space="preserve"> United Arab Emirates</t>
  </si>
  <si>
    <t>Near Barcelonnette</t>
  </si>
  <si>
    <t>Vail</t>
  </si>
  <si>
    <t>San Andres</t>
  </si>
  <si>
    <t>Chablekal</t>
  </si>
  <si>
    <t>Albany</t>
  </si>
  <si>
    <t>Louisville</t>
  </si>
  <si>
    <t>Lai Chau</t>
  </si>
  <si>
    <t>Near Monterrey</t>
  </si>
  <si>
    <t>Near Half Moon Bay</t>
  </si>
  <si>
    <t>Potosi</t>
  </si>
  <si>
    <t>Off Argyll</t>
  </si>
  <si>
    <t>Mt. Somosierra</t>
  </si>
  <si>
    <t>Dah-el-Kadeeb</t>
  </si>
  <si>
    <t>Herat</t>
  </si>
  <si>
    <t xml:space="preserve"> Afghanstan</t>
  </si>
  <si>
    <t>Lapseki</t>
  </si>
  <si>
    <t>Near Aldbury</t>
  </si>
  <si>
    <t>Off Elba</t>
  </si>
  <si>
    <t>Manizales</t>
  </si>
  <si>
    <t>Long Beach</t>
  </si>
  <si>
    <t>Rome</t>
  </si>
  <si>
    <t>Prague</t>
  </si>
  <si>
    <t>Off Hokkaido</t>
  </si>
  <si>
    <t>Susitna Valley</t>
  </si>
  <si>
    <t>Off Gozo</t>
  </si>
  <si>
    <t>Wright</t>
  </si>
  <si>
    <t>Near St. Etienne de Tinee</t>
  </si>
  <si>
    <t>Kallang Airport</t>
  </si>
  <si>
    <t xml:space="preserve"> Singapore</t>
  </si>
  <si>
    <t>Off Mackay</t>
  </si>
  <si>
    <t>Near Lothian</t>
  </si>
  <si>
    <t>Monterrey</t>
  </si>
  <si>
    <t>Adana</t>
  </si>
  <si>
    <t>Hanoi</t>
  </si>
  <si>
    <t>Off Stromboli</t>
  </si>
  <si>
    <t>Moose Jaw</t>
  </si>
  <si>
    <t xml:space="preserve"> SK</t>
  </si>
  <si>
    <t>Santiago</t>
  </si>
  <si>
    <t>Xieng Kouang</t>
  </si>
  <si>
    <t>Sierra del Vilgo</t>
  </si>
  <si>
    <t>Paraparaumu</t>
  </si>
  <si>
    <t>Cipo Mountain</t>
  </si>
  <si>
    <t>Near Maribor</t>
  </si>
  <si>
    <t xml:space="preserve"> Slovenia</t>
  </si>
  <si>
    <t>Tourane</t>
  </si>
  <si>
    <t>Near Salvador</t>
  </si>
  <si>
    <t>Off Hainan Island</t>
  </si>
  <si>
    <t>Near McGrath</t>
  </si>
  <si>
    <t>Terceira Island</t>
  </si>
  <si>
    <t>Near Pakse</t>
  </si>
  <si>
    <t>Near Mason City</t>
  </si>
  <si>
    <t>Near Dutch Coast</t>
  </si>
  <si>
    <t>Chatenoy</t>
  </si>
  <si>
    <t>Near Rapid City</t>
  </si>
  <si>
    <t xml:space="preserve"> South Dekota</t>
  </si>
  <si>
    <t>Foynes</t>
  </si>
  <si>
    <t>Nar Limone Piemonte</t>
  </si>
  <si>
    <t>Off Ocean City</t>
  </si>
  <si>
    <t>Mangalore</t>
  </si>
  <si>
    <t>Jirishanga</t>
  </si>
  <si>
    <t>Cerro de Pasco</t>
  </si>
  <si>
    <t xml:space="preserve"> New Hampshire</t>
  </si>
  <si>
    <t>Near Luang Pragang</t>
  </si>
  <si>
    <t>Bratislava</t>
  </si>
  <si>
    <t xml:space="preserve"> Slovakia</t>
  </si>
  <si>
    <t>Near Bolivar</t>
  </si>
  <si>
    <t>Prestwick</t>
  </si>
  <si>
    <t xml:space="preserve"> Ayrshire</t>
  </si>
  <si>
    <t>Irkutsk</t>
  </si>
  <si>
    <t>Off Skellings</t>
  </si>
  <si>
    <t>Greater Cincinnati Airport</t>
  </si>
  <si>
    <t xml:space="preserve"> Covington</t>
  </si>
  <si>
    <t>Des Moines</t>
  </si>
  <si>
    <t>Lapadrera</t>
  </si>
  <si>
    <t>Near Calabar</t>
  </si>
  <si>
    <t>Albuquerque</t>
  </si>
  <si>
    <t>Salisbury</t>
  </si>
  <si>
    <t xml:space="preserve">  Zimbabwe</t>
  </si>
  <si>
    <t>Vitoria da Conquista</t>
  </si>
  <si>
    <t>Mascota</t>
  </si>
  <si>
    <t>Trujillo</t>
  </si>
  <si>
    <t>Oahu</t>
  </si>
  <si>
    <t xml:space="preserve"> Hawaii</t>
  </si>
  <si>
    <t>Off Pensacola</t>
  </si>
  <si>
    <t>Islip</t>
  </si>
  <si>
    <t>Off Great Natuna Island</t>
  </si>
  <si>
    <t xml:space="preserve"> Sarawak</t>
  </si>
  <si>
    <t>Kupe Mountains</t>
  </si>
  <si>
    <t xml:space="preserve"> Cameroons</t>
  </si>
  <si>
    <t>Mt. Kilimanjaro</t>
  </si>
  <si>
    <t>Off Barcelona</t>
  </si>
  <si>
    <t>Edmonton</t>
  </si>
  <si>
    <t>Fort Lamy</t>
  </si>
  <si>
    <t>Near Asuncion</t>
  </si>
  <si>
    <t xml:space="preserve"> Paraguay</t>
  </si>
  <si>
    <t>Oaxaca</t>
  </si>
  <si>
    <t>Near Petrich</t>
  </si>
  <si>
    <t>Fort Leonard Wood</t>
  </si>
  <si>
    <t>Near Voronezh</t>
  </si>
  <si>
    <t>Near Edelweiler</t>
  </si>
  <si>
    <t xml:space="preserve"> West Germany</t>
  </si>
  <si>
    <t>Caparao Mountain</t>
  </si>
  <si>
    <t>Simra</t>
  </si>
  <si>
    <t xml:space="preserve"> Nepal</t>
  </si>
  <si>
    <t>Meikitila</t>
  </si>
  <si>
    <t xml:space="preserve"> Myanmar</t>
  </si>
  <si>
    <t>Sombolabo</t>
  </si>
  <si>
    <t xml:space="preserve"> French Equitorial Africa</t>
  </si>
  <si>
    <t>Near Thorhild</t>
  </si>
  <si>
    <t>Idris</t>
  </si>
  <si>
    <t>Pico Oiriruma-Vinac</t>
  </si>
  <si>
    <t>Near Centennial</t>
  </si>
  <si>
    <t>Near Wien</t>
  </si>
  <si>
    <t xml:space="preserve"> Austria</t>
  </si>
  <si>
    <t>Longmont</t>
  </si>
  <si>
    <t xml:space="preserve"> Washingon</t>
  </si>
  <si>
    <t>Iwo Jima</t>
  </si>
  <si>
    <t>Near Ballico</t>
  </si>
  <si>
    <t>Hollywood</t>
  </si>
  <si>
    <t>Jacksonville</t>
  </si>
  <si>
    <t>Frederick Henry Bay</t>
  </si>
  <si>
    <t xml:space="preserve">  Australia</t>
  </si>
  <si>
    <t>Oreway</t>
  </si>
  <si>
    <t>Torysa</t>
  </si>
  <si>
    <t>Lyon</t>
  </si>
  <si>
    <t>Frobisher Bay</t>
  </si>
  <si>
    <t>Near Fort Chimo</t>
  </si>
  <si>
    <t>Near Niles</t>
  </si>
  <si>
    <t>Near Zurrieg</t>
  </si>
  <si>
    <t>Near Cairo</t>
  </si>
  <si>
    <t>Near Aleppo</t>
  </si>
  <si>
    <t>Jalkot</t>
  </si>
  <si>
    <t>Tezpur</t>
  </si>
  <si>
    <t>Largs</t>
  </si>
  <si>
    <t>Indapur</t>
  </si>
  <si>
    <t xml:space="preserve">Korat </t>
  </si>
  <si>
    <t>Skilak Lake</t>
  </si>
  <si>
    <t>Parintins</t>
  </si>
  <si>
    <t>Kathmandu</t>
  </si>
  <si>
    <t>Orleans</t>
  </si>
  <si>
    <t>Guatemala City</t>
  </si>
  <si>
    <t>Asbury Park</t>
  </si>
  <si>
    <t>Kano</t>
  </si>
  <si>
    <t>Grand Canyon</t>
  </si>
  <si>
    <t>Near Flat Rock</t>
  </si>
  <si>
    <t>Near Brows Mills</t>
  </si>
  <si>
    <t>Rio Cuarto</t>
  </si>
  <si>
    <t>Thazi</t>
  </si>
  <si>
    <t>Cold Bay</t>
  </si>
  <si>
    <t>Amman</t>
  </si>
  <si>
    <t xml:space="preserve"> Jordan</t>
  </si>
  <si>
    <t>Bartlesville</t>
  </si>
  <si>
    <t>Off Land's End</t>
  </si>
  <si>
    <t>Blackbushe</t>
  </si>
  <si>
    <t>Hommelfjell</t>
  </si>
  <si>
    <t>Puerto Somoza</t>
  </si>
  <si>
    <t>El Rucio Mountain</t>
  </si>
  <si>
    <t>Near Eglisau</t>
  </si>
  <si>
    <t>Caracas</t>
  </si>
  <si>
    <t>Caqueta</t>
  </si>
  <si>
    <t>Near Chilliwack</t>
  </si>
  <si>
    <t>Dannemois</t>
  </si>
  <si>
    <t>Grub</t>
  </si>
  <si>
    <t>Mt. Giner</t>
  </si>
  <si>
    <t>Dhahran</t>
  </si>
  <si>
    <t xml:space="preserve"> Saudi Arabia</t>
  </si>
  <si>
    <t>Owasso</t>
  </si>
  <si>
    <t>Near Buenos Aires</t>
  </si>
  <si>
    <t>Ometepe Island</t>
  </si>
  <si>
    <t>Near Sunland</t>
  </si>
  <si>
    <t>Kimpo Air Base</t>
  </si>
  <si>
    <t>Blyn</t>
  </si>
  <si>
    <t>Drayton</t>
  </si>
  <si>
    <t>El Soldado</t>
  </si>
  <si>
    <t>Manchester</t>
  </si>
  <si>
    <t>Near Cebu</t>
  </si>
  <si>
    <t>Near Sayari</t>
  </si>
  <si>
    <t>Bage</t>
  </si>
  <si>
    <t>Anchieta Island</t>
  </si>
  <si>
    <t>Merida</t>
  </si>
  <si>
    <t>Near El Quweira</t>
  </si>
  <si>
    <t>Jirkouk</t>
  </si>
  <si>
    <t xml:space="preserve"> Hants</t>
  </si>
  <si>
    <t>Santoshpur</t>
  </si>
  <si>
    <t>Barajas</t>
  </si>
  <si>
    <t xml:space="preserve"> Madrid</t>
  </si>
  <si>
    <t>Near San Carlos de Bariloche</t>
  </si>
  <si>
    <t>Narsarressuak</t>
  </si>
  <si>
    <t xml:space="preserve"> Greenland</t>
  </si>
  <si>
    <t>Bodensee</t>
  </si>
  <si>
    <t>Near Clarksburg</t>
  </si>
  <si>
    <t>Port Hardy</t>
  </si>
  <si>
    <t>Bay of Bengal</t>
  </si>
  <si>
    <t>Near Biak</t>
  </si>
  <si>
    <t>Daggett</t>
  </si>
  <si>
    <t>Near Issoudun</t>
  </si>
  <si>
    <t>Assam</t>
  </si>
  <si>
    <t>Niquitao</t>
  </si>
  <si>
    <t>New Bedford</t>
  </si>
  <si>
    <t xml:space="preserve"> Massachusett</t>
  </si>
  <si>
    <t>Montevideo</t>
  </si>
  <si>
    <t xml:space="preserve">  Uruguay</t>
  </si>
  <si>
    <t>Beirut</t>
  </si>
  <si>
    <t>Madrid</t>
  </si>
  <si>
    <t>Near Campeche</t>
  </si>
  <si>
    <t>Bristol</t>
  </si>
  <si>
    <t>900 miles E of Honolulu</t>
  </si>
  <si>
    <t>Near Palma de Mallorca</t>
  </si>
  <si>
    <t>Chessell Down Hants</t>
  </si>
  <si>
    <t>Christchurch</t>
  </si>
  <si>
    <t>Bolivar</t>
  </si>
  <si>
    <t>Jeannine Lake</t>
  </si>
  <si>
    <t>Ozamis City</t>
  </si>
  <si>
    <t>Stansted</t>
  </si>
  <si>
    <t>Off Oahu</t>
  </si>
  <si>
    <t>Near La Paz</t>
  </si>
  <si>
    <t>Norwalk</t>
  </si>
  <si>
    <t>Munich</t>
  </si>
  <si>
    <t>Motu Taoru</t>
  </si>
  <si>
    <t>Off Corvo Island</t>
  </si>
  <si>
    <t>Horwich</t>
  </si>
  <si>
    <t xml:space="preserve"> Lancs</t>
  </si>
  <si>
    <t>Off Ryukyu Islands</t>
  </si>
  <si>
    <t xml:space="preserve"> Okinawa</t>
  </si>
  <si>
    <t>Menzalah Lake</t>
  </si>
  <si>
    <t>Grants</t>
  </si>
  <si>
    <t>Near Kathmandu</t>
  </si>
  <si>
    <t>Bridgeport</t>
  </si>
  <si>
    <t>Quito</t>
  </si>
  <si>
    <t>Freeland</t>
  </si>
  <si>
    <t>Mt. Illiniza</t>
  </si>
  <si>
    <t>Off Castell de Fels</t>
  </si>
  <si>
    <t>Near Sloan</t>
  </si>
  <si>
    <t xml:space="preserve"> 10 miles SW of Las Vegas</t>
  </si>
  <si>
    <t>Near Casablanca</t>
  </si>
  <si>
    <t>Brunswick</t>
  </si>
  <si>
    <t>Gurgaon</t>
  </si>
  <si>
    <t>SW of Algiers</t>
  </si>
  <si>
    <t>Manila</t>
  </si>
  <si>
    <t>Near Guadalajara</t>
  </si>
  <si>
    <t>Martinsburg</t>
  </si>
  <si>
    <t>Curitiba</t>
  </si>
  <si>
    <t>Mohanbari</t>
  </si>
  <si>
    <t>Near Chicopee Falls</t>
  </si>
  <si>
    <t>Dhaka</t>
  </si>
  <si>
    <t xml:space="preserve"> Baangladesh</t>
  </si>
  <si>
    <t>Benghazi</t>
  </si>
  <si>
    <t>Sakiya Saugye</t>
  </si>
  <si>
    <t>Maraso Bay</t>
  </si>
  <si>
    <t xml:space="preserve"> 100 miles W of Galway Bay</t>
  </si>
  <si>
    <t>Nantucket</t>
  </si>
  <si>
    <t>Near Chita</t>
  </si>
  <si>
    <t>Sasnashen</t>
  </si>
  <si>
    <t>Campina Grande</t>
  </si>
  <si>
    <t>Near Fairchild AFB</t>
  </si>
  <si>
    <t xml:space="preserve"> Washington DC</t>
  </si>
  <si>
    <t>Mount Oyama</t>
  </si>
  <si>
    <t>Triel</t>
  </si>
  <si>
    <t>Payette</t>
  </si>
  <si>
    <t>Mt. Alto del Cedro</t>
  </si>
  <si>
    <t>Villa Montes</t>
  </si>
  <si>
    <t>Near Kanash</t>
  </si>
  <si>
    <t>Placentia Bay</t>
  </si>
  <si>
    <t>Anzio</t>
  </si>
  <si>
    <t>Nipe Bay</t>
  </si>
  <si>
    <t>Near Roccatamburo di Poggiodomo</t>
  </si>
  <si>
    <t>Fort Collins</t>
  </si>
  <si>
    <t>Guadarrama Mountains</t>
  </si>
  <si>
    <t>Winkton</t>
  </si>
  <si>
    <t xml:space="preserve"> Zimbabwe</t>
  </si>
  <si>
    <t>Near Tippi</t>
  </si>
  <si>
    <t xml:space="preserve"> Ethiopia</t>
  </si>
  <si>
    <t>Mt. Pena Blanca</t>
  </si>
  <si>
    <t>Mt. Holston</t>
  </si>
  <si>
    <t>Panther Peak</t>
  </si>
  <si>
    <t>Off Mar del Plata</t>
  </si>
  <si>
    <t>Near Merida</t>
  </si>
  <si>
    <t>Dabouk</t>
  </si>
  <si>
    <t>Brindisi</t>
  </si>
  <si>
    <t>Kerrville</t>
  </si>
  <si>
    <t>Mason City</t>
  </si>
  <si>
    <t>Gatwick</t>
  </si>
  <si>
    <t>Belen</t>
  </si>
  <si>
    <t>Managua</t>
  </si>
  <si>
    <t>Tobu</t>
  </si>
  <si>
    <t>Mahon</t>
  </si>
  <si>
    <t>Near Banga</t>
  </si>
  <si>
    <t xml:space="preserve"> Central African Republic</t>
  </si>
  <si>
    <t>Near Silchar</t>
  </si>
  <si>
    <t>Alma</t>
  </si>
  <si>
    <t>Puerto Kino</t>
  </si>
  <si>
    <t>Van</t>
  </si>
  <si>
    <t>Valdemeca</t>
  </si>
  <si>
    <t>Mallorca</t>
  </si>
  <si>
    <t>Charleston</t>
  </si>
  <si>
    <t>Chase</t>
  </si>
  <si>
    <t>Near Toumavista</t>
  </si>
  <si>
    <t xml:space="preserve"> Aregntina</t>
  </si>
  <si>
    <t>Moro</t>
  </si>
  <si>
    <t>Cerros Baco</t>
  </si>
  <si>
    <t>Near Varese</t>
  </si>
  <si>
    <t xml:space="preserve"> Lombardia</t>
  </si>
  <si>
    <t xml:space="preserve"> 20 miles NW of Milan</t>
  </si>
  <si>
    <t>Ishikawa City</t>
  </si>
  <si>
    <t xml:space="preserve"> Ryukyu Island</t>
  </si>
  <si>
    <t>Sagone</t>
  </si>
  <si>
    <t>Calverton</t>
  </si>
  <si>
    <t>Near Barcelona</t>
  </si>
  <si>
    <t>Abilene</t>
  </si>
  <si>
    <t>Poza Rica</t>
  </si>
  <si>
    <t>Near Tegucigalpa</t>
  </si>
  <si>
    <t>Great Sitkin Island</t>
  </si>
  <si>
    <t>Buffalo</t>
  </si>
  <si>
    <t>Santa Maria</t>
  </si>
  <si>
    <t>Athens</t>
  </si>
  <si>
    <t>Waynesborough</t>
  </si>
  <si>
    <t>St. Cleophas</t>
  </si>
  <si>
    <t>Lvov</t>
  </si>
  <si>
    <t>Willamsport</t>
  </si>
  <si>
    <t>Off Cartagena</t>
  </si>
  <si>
    <t>Near Tashkent</t>
  </si>
  <si>
    <t xml:space="preserve"> Uzbekistan</t>
  </si>
  <si>
    <t>Ketchikan</t>
  </si>
  <si>
    <t>Rid de Janeiro</t>
  </si>
  <si>
    <t>Near San Jose de Chiquitos</t>
  </si>
  <si>
    <t>Taksing</t>
  </si>
  <si>
    <t>Wilmington/Bolivia</t>
  </si>
  <si>
    <t>Charles City</t>
  </si>
  <si>
    <t>Near Semipalatinsk</t>
  </si>
  <si>
    <t>Montego Bay</t>
  </si>
  <si>
    <t xml:space="preserve"> Jamacia</t>
  </si>
  <si>
    <t>Off Bathurst Island</t>
  </si>
  <si>
    <t xml:space="preserve">Laguna de Huana-Costa </t>
  </si>
  <si>
    <t>El Refugio</t>
  </si>
  <si>
    <t>Near Tokyo</t>
  </si>
  <si>
    <t>Near Cannelton</t>
  </si>
  <si>
    <t xml:space="preserve"> 10 mile SE of Tell City</t>
  </si>
  <si>
    <t>Cordoba</t>
  </si>
  <si>
    <t>Siuna</t>
  </si>
  <si>
    <t>Pelotas</t>
  </si>
  <si>
    <t xml:space="preserve">Taipei </t>
  </si>
  <si>
    <t>Taiwan</t>
  </si>
  <si>
    <t>Hickory</t>
  </si>
  <si>
    <t>Bunia</t>
  </si>
  <si>
    <t>Near Calabozo</t>
  </si>
  <si>
    <t>Jebel Marra</t>
  </si>
  <si>
    <t>Near Salto</t>
  </si>
  <si>
    <t>El Sosneado</t>
  </si>
  <si>
    <t>Off  Mackay</t>
  </si>
  <si>
    <t xml:space="preserve"> Qld. Australia</t>
  </si>
  <si>
    <t>Mt. Gilbert</t>
  </si>
  <si>
    <t>Off Barnegat City</t>
  </si>
  <si>
    <t>Near Quito</t>
  </si>
  <si>
    <t>Off Manila</t>
  </si>
  <si>
    <t>Near Jima</t>
  </si>
  <si>
    <t>Near Goma</t>
  </si>
  <si>
    <t>Forest Park</t>
  </si>
  <si>
    <t>Near Rimini</t>
  </si>
  <si>
    <t>Near Tipuani</t>
  </si>
  <si>
    <t>Kiev</t>
  </si>
  <si>
    <t>Near El Kelaa</t>
  </si>
  <si>
    <t>Off Heraklion</t>
  </si>
  <si>
    <t>Agana</t>
  </si>
  <si>
    <t xml:space="preserve"> Guam</t>
  </si>
  <si>
    <t>Off Naha</t>
  </si>
  <si>
    <t>Near Juchetipec</t>
  </si>
  <si>
    <t>Elba</t>
  </si>
  <si>
    <t>Plain City</t>
  </si>
  <si>
    <t>Ust-Orda</t>
  </si>
  <si>
    <t>Near Missoula</t>
  </si>
  <si>
    <t>Bhairawa</t>
  </si>
  <si>
    <t>Cachimbo</t>
  </si>
  <si>
    <t>San Andres de Giles</t>
  </si>
  <si>
    <t>Llico</t>
  </si>
  <si>
    <t>Stah</t>
  </si>
  <si>
    <t>Staten Island / Brooklyn</t>
  </si>
  <si>
    <t>Cebu City</t>
  </si>
  <si>
    <t>Ruzyne</t>
  </si>
  <si>
    <t>Koivulahti</t>
  </si>
  <si>
    <t xml:space="preserve"> Finland</t>
  </si>
  <si>
    <t xml:space="preserve"> New York (Idlewild)</t>
  </si>
  <si>
    <t>Mt. Burangrang</t>
  </si>
  <si>
    <t>Off Argentia</t>
  </si>
  <si>
    <t>Off Montauk Point</t>
  </si>
  <si>
    <t>Off Surabaya</t>
  </si>
  <si>
    <t>Near Brussels</t>
  </si>
  <si>
    <t>Near Natal</t>
  </si>
  <si>
    <t>Russelbach</t>
  </si>
  <si>
    <t xml:space="preserve"> East Germany</t>
  </si>
  <si>
    <t>Near Kano</t>
  </si>
  <si>
    <t>Odessa</t>
  </si>
  <si>
    <t>Near Azul</t>
  </si>
  <si>
    <t>Shemya</t>
  </si>
  <si>
    <t>Sola</t>
  </si>
  <si>
    <t>Near Pha Khao</t>
  </si>
  <si>
    <t>SondrestrÃ¶mfjord</t>
  </si>
  <si>
    <t>Near Hinsdale</t>
  </si>
  <si>
    <t>Near Sendafar</t>
  </si>
  <si>
    <t>Cerro del Aernal</t>
  </si>
  <si>
    <t>Near Rabat</t>
  </si>
  <si>
    <t xml:space="preserve"> Morrocco</t>
  </si>
  <si>
    <t>Ndola</t>
  </si>
  <si>
    <t xml:space="preserve"> Zambia</t>
  </si>
  <si>
    <t>Mt. Canigou</t>
  </si>
  <si>
    <t>El Adem</t>
  </si>
  <si>
    <t>Les Prevosts</t>
  </si>
  <si>
    <t xml:space="preserve"> Guernsey</t>
  </si>
  <si>
    <t>Near Recife</t>
  </si>
  <si>
    <t>Near Richmond</t>
  </si>
  <si>
    <t>Campinas</t>
  </si>
  <si>
    <t>Chievres</t>
  </si>
  <si>
    <t>Old Harbor</t>
  </si>
  <si>
    <t xml:space="preserve"> Kodiak Island</t>
  </si>
  <si>
    <t xml:space="preserve">Caranavi </t>
  </si>
  <si>
    <t>Bolivia</t>
  </si>
  <si>
    <t>Batataevka</t>
  </si>
  <si>
    <t>Near Tino Maria</t>
  </si>
  <si>
    <t>Portlamar</t>
  </si>
  <si>
    <t xml:space="preserve"> Margarita Island</t>
  </si>
  <si>
    <t>Municipio de Marulanda</t>
  </si>
  <si>
    <t>Jamaica Bay</t>
  </si>
  <si>
    <t>Douala</t>
  </si>
  <si>
    <t>Near Seymour</t>
  </si>
  <si>
    <t>Mt. Medetsiz</t>
  </si>
  <si>
    <t>Near Alencon</t>
  </si>
  <si>
    <t>Adak</t>
  </si>
  <si>
    <t>Western PacifiOcean</t>
  </si>
  <si>
    <t xml:space="preserve"> Philippine Sea</t>
  </si>
  <si>
    <t>Near Villavicencio</t>
  </si>
  <si>
    <t>Serrania del Baudo</t>
  </si>
  <si>
    <t>Near Camona</t>
  </si>
  <si>
    <t>Near Portsmouth</t>
  </si>
  <si>
    <t>Near Mong Pa Liao</t>
  </si>
  <si>
    <t>Vitoria</t>
  </si>
  <si>
    <t>Godthaab</t>
  </si>
  <si>
    <t>Near Nairobi</t>
  </si>
  <si>
    <t>Near Markt Schwaben</t>
  </si>
  <si>
    <t>Near Unionville</t>
  </si>
  <si>
    <t>Villeneuve-le-Roi</t>
  </si>
  <si>
    <t xml:space="preserve"> Val-de-Marne</t>
  </si>
  <si>
    <t>Sofia</t>
  </si>
  <si>
    <t>Basse-Terre</t>
  </si>
  <si>
    <t xml:space="preserve"> Guadaloupe</t>
  </si>
  <si>
    <t xml:space="preserve"> West Indies</t>
  </si>
  <si>
    <t>Near Krasnoyarsk</t>
  </si>
  <si>
    <t>Near Junnar</t>
  </si>
  <si>
    <t xml:space="preserve"> Maharashtra</t>
  </si>
  <si>
    <t>Off Brindisi</t>
  </si>
  <si>
    <t>Near Lahore</t>
  </si>
  <si>
    <t>Loheshyphn</t>
  </si>
  <si>
    <t>Near Bangkok</t>
  </si>
  <si>
    <t>Honolulu</t>
  </si>
  <si>
    <t>Coulommiers</t>
  </si>
  <si>
    <t>Berranca Bermeja</t>
  </si>
  <si>
    <t>Cerro Puena Paz</t>
  </si>
  <si>
    <t>Near Khabarovsk</t>
  </si>
  <si>
    <t>Yanoyaki</t>
  </si>
  <si>
    <t>Near Lake Milton</t>
  </si>
  <si>
    <t>Brno</t>
  </si>
  <si>
    <t>Near Milan</t>
  </si>
  <si>
    <t>Near Alcoche</t>
  </si>
  <si>
    <t>Sela</t>
  </si>
  <si>
    <t>Spt-ÃŽles</t>
  </si>
  <si>
    <t>Acapulco</t>
  </si>
  <si>
    <t>Near Tourane</t>
  </si>
  <si>
    <t xml:space="preserve"> South Vietnam</t>
  </si>
  <si>
    <t>Near Nagoya</t>
  </si>
  <si>
    <t>Ellicott</t>
  </si>
  <si>
    <t>Paraibuna</t>
  </si>
  <si>
    <t>Lima</t>
  </si>
  <si>
    <t>Barranca Bermeja</t>
  </si>
  <si>
    <t>Warsaw</t>
  </si>
  <si>
    <t>Kadena AB</t>
  </si>
  <si>
    <t>Near Brasilia</t>
  </si>
  <si>
    <t>Rotterdam</t>
  </si>
  <si>
    <t>Monte Renosa</t>
  </si>
  <si>
    <t>Grand Isle</t>
  </si>
  <si>
    <t xml:space="preserve"> Louisana</t>
  </si>
  <si>
    <t>Barter Island</t>
  </si>
  <si>
    <t>Great Salt Lake</t>
  </si>
  <si>
    <t>Kotzebue</t>
  </si>
  <si>
    <t>Off Patuxent River</t>
  </si>
  <si>
    <t xml:space="preserve">Syktyvkar </t>
  </si>
  <si>
    <t>Near Miami</t>
  </si>
  <si>
    <t>Near Davao City</t>
  </si>
  <si>
    <t xml:space="preserve"> Tennesee</t>
  </si>
  <si>
    <t>Near Karai</t>
  </si>
  <si>
    <t>Near Charana</t>
  </si>
  <si>
    <t>Monte Matto</t>
  </si>
  <si>
    <t>Misaki Mountain</t>
  </si>
  <si>
    <t>Angelholm</t>
  </si>
  <si>
    <t>Near Sora</t>
  </si>
  <si>
    <t>Near Buca</t>
  </si>
  <si>
    <t>Near Ayayda</t>
  </si>
  <si>
    <t xml:space="preserve"> 116 miles WSW of Annette Island</t>
  </si>
  <si>
    <t>Sama</t>
  </si>
  <si>
    <t>Yunnan</t>
  </si>
  <si>
    <t>Bekkessamson</t>
  </si>
  <si>
    <t xml:space="preserve"> Romainia</t>
  </si>
  <si>
    <t>Near Aysen</t>
  </si>
  <si>
    <t>Nar Augustdorf</t>
  </si>
  <si>
    <t>Detmold</t>
  </si>
  <si>
    <t>Passo Fundo</t>
  </si>
  <si>
    <t>Rochester</t>
  </si>
  <si>
    <t>Mt. Ngatamahinerua</t>
  </si>
  <si>
    <t>Near Irkutsk</t>
  </si>
  <si>
    <t>Farafangana</t>
  </si>
  <si>
    <t>Pak Tha</t>
  </si>
  <si>
    <t>Off Bandra</t>
  </si>
  <si>
    <t>Wemmershoek Mountains</t>
  </si>
  <si>
    <t>Near Great Falls</t>
  </si>
  <si>
    <t>Hachijo-Jima Island</t>
  </si>
  <si>
    <t xml:space="preserve">Near Leningrad </t>
  </si>
  <si>
    <t>Durrenasch</t>
  </si>
  <si>
    <t xml:space="preserve"> Aargau</t>
  </si>
  <si>
    <t>Near Patti</t>
  </si>
  <si>
    <t>Off Dover</t>
  </si>
  <si>
    <t xml:space="preserve"> Deleware</t>
  </si>
  <si>
    <t>Near Marseilles</t>
  </si>
  <si>
    <t>Jamaica</t>
  </si>
  <si>
    <t>Near Aswan</t>
  </si>
  <si>
    <t>Hayes Island</t>
  </si>
  <si>
    <t>Near Tisbury</t>
  </si>
  <si>
    <t>Mariehamn</t>
  </si>
  <si>
    <t xml:space="preserve"> Aaland Island</t>
  </si>
  <si>
    <t>Ste. Therese de Blainville</t>
  </si>
  <si>
    <t>Near Nederland</t>
  </si>
  <si>
    <t>Elkton</t>
  </si>
  <si>
    <t>Gazni</t>
  </si>
  <si>
    <t xml:space="preserve"> Afghanistan</t>
  </si>
  <si>
    <t>Los Angeles</t>
  </si>
  <si>
    <t>Zarate</t>
  </si>
  <si>
    <t>Prescott</t>
  </si>
  <si>
    <t>Near Ankara</t>
  </si>
  <si>
    <t>Gainsville</t>
  </si>
  <si>
    <t>Yacuiba</t>
  </si>
  <si>
    <t>Freeport</t>
  </si>
  <si>
    <t xml:space="preserve"> Bahamas</t>
  </si>
  <si>
    <t>Detroit</t>
  </si>
  <si>
    <t>Banihal Pass</t>
  </si>
  <si>
    <t>Marawi</t>
  </si>
  <si>
    <t>Barrackpore</t>
  </si>
  <si>
    <t>Near Forsyth</t>
  </si>
  <si>
    <t>Lake Pontchartrain</t>
  </si>
  <si>
    <t xml:space="preserve"> New Orleans</t>
  </si>
  <si>
    <t xml:space="preserve"> Louisiana</t>
  </si>
  <si>
    <t>Oita</t>
  </si>
  <si>
    <t>Near Innsbruck</t>
  </si>
  <si>
    <t>Near Zephyr Cove</t>
  </si>
  <si>
    <t xml:space="preserve"> Massachutes</t>
  </si>
  <si>
    <t>Near Danbury</t>
  </si>
  <si>
    <t>Mt. Vesuvius</t>
  </si>
  <si>
    <t>Hargeisa</t>
  </si>
  <si>
    <t xml:space="preserve"> Somalia</t>
  </si>
  <si>
    <t>Dahran</t>
  </si>
  <si>
    <t>Elim</t>
  </si>
  <si>
    <t>San Ramon</t>
  </si>
  <si>
    <t>Cerro El Gaital</t>
  </si>
  <si>
    <t>Papanga</t>
  </si>
  <si>
    <t xml:space="preserve">Sibuco Point </t>
  </si>
  <si>
    <t>Mason</t>
  </si>
  <si>
    <t>Southhampton</t>
  </si>
  <si>
    <t>Taichung</t>
  </si>
  <si>
    <t>Off Palma de Mallorca</t>
  </si>
  <si>
    <t>Martinsville</t>
  </si>
  <si>
    <t>Knoxville</t>
  </si>
  <si>
    <t>Parrottsville</t>
  </si>
  <si>
    <t>Reno</t>
  </si>
  <si>
    <t>Near Nashville</t>
  </si>
  <si>
    <t>Willow</t>
  </si>
  <si>
    <t>East Falmouth</t>
  </si>
  <si>
    <t>Island of Sakhalin</t>
  </si>
  <si>
    <t>Pico da Caledonia</t>
  </si>
  <si>
    <t>Near Vaong Nong</t>
  </si>
  <si>
    <t>Near Condoto</t>
  </si>
  <si>
    <t>Near Trevelez</t>
  </si>
  <si>
    <t xml:space="preserve"> Granada</t>
  </si>
  <si>
    <t>Addis Ababa</t>
  </si>
  <si>
    <t>Near Sibiu</t>
  </si>
  <si>
    <t>Crown King</t>
  </si>
  <si>
    <t>Near Belgrade</t>
  </si>
  <si>
    <t>Branson</t>
  </si>
  <si>
    <t>Las Vegas</t>
  </si>
  <si>
    <t>Bao Trai</t>
  </si>
  <si>
    <t>Fayetteville</t>
  </si>
  <si>
    <t>Tripuani</t>
  </si>
  <si>
    <t>Near Da Nang</t>
  </si>
  <si>
    <t>Near Kaliba</t>
  </si>
  <si>
    <t>Yurimaguas</t>
  </si>
  <si>
    <t>Near San Francisco</t>
  </si>
  <si>
    <t>Near Turrialba</t>
  </si>
  <si>
    <t>Kla City</t>
  </si>
  <si>
    <t xml:space="preserve"> Oklohoma</t>
  </si>
  <si>
    <t>Fairbanks</t>
  </si>
  <si>
    <t>Wichita</t>
  </si>
  <si>
    <t>Near Durango</t>
  </si>
  <si>
    <t>Garoua</t>
  </si>
  <si>
    <t>San Jose Volcano</t>
  </si>
  <si>
    <t>Off Jones Beach</t>
  </si>
  <si>
    <t>Mt. Nakanoone</t>
  </si>
  <si>
    <t>South Beach</t>
  </si>
  <si>
    <t>Fort Smith AFB</t>
  </si>
  <si>
    <t>Libmanan</t>
  </si>
  <si>
    <t>Kuybyshev</t>
  </si>
  <si>
    <t xml:space="preserve">  Russia</t>
  </si>
  <si>
    <t>Musquodoboit</t>
  </si>
  <si>
    <t>Sugar Loaf Mountain</t>
  </si>
  <si>
    <t>Lowery Pass</t>
  </si>
  <si>
    <t>Off Tangiers</t>
  </si>
  <si>
    <t>Bellfontaine</t>
  </si>
  <si>
    <t>Near Damascus</t>
  </si>
  <si>
    <t>Jersey</t>
  </si>
  <si>
    <t xml:space="preserve"> UK</t>
  </si>
  <si>
    <t>Johnstown</t>
  </si>
  <si>
    <t>Near Seattle</t>
  </si>
  <si>
    <t>Near Colombus</t>
  </si>
  <si>
    <t>Near Santa Ana</t>
  </si>
  <si>
    <t>Near Patian</t>
  </si>
  <si>
    <t>Near Oxford</t>
  </si>
  <si>
    <t>Dog Creek</t>
  </si>
  <si>
    <t>Off Nantucket</t>
  </si>
  <si>
    <t xml:space="preserve"> Virgin Islands</t>
  </si>
  <si>
    <t>Off Choushi</t>
  </si>
  <si>
    <t>Near Libacao</t>
  </si>
  <si>
    <t>Panama City</t>
  </si>
  <si>
    <t>Near Cuiaba</t>
  </si>
  <si>
    <t xml:space="preserve"> near Chicago</t>
  </si>
  <si>
    <t>Jeuk</t>
  </si>
  <si>
    <t>Lake Tustumena</t>
  </si>
  <si>
    <t>Near La Carlota</t>
  </si>
  <si>
    <t xml:space="preserve"> Phillipines</t>
  </si>
  <si>
    <t>Gore</t>
  </si>
  <si>
    <t>Near Pastaza</t>
  </si>
  <si>
    <t>Quang Ngai</t>
  </si>
  <si>
    <t>Montserrat</t>
  </si>
  <si>
    <t xml:space="preserve"> Antigua</t>
  </si>
  <si>
    <t xml:space="preserve"> Chili</t>
  </si>
  <si>
    <t>Bucaramanga</t>
  </si>
  <si>
    <t>Near Hanoi</t>
  </si>
  <si>
    <t>Near Manila</t>
  </si>
  <si>
    <t>Obock</t>
  </si>
  <si>
    <t xml:space="preserve"> French Somaliland</t>
  </si>
  <si>
    <t>Near Boqueron</t>
  </si>
  <si>
    <t>Cincinnati Airport</t>
  </si>
  <si>
    <t xml:space="preserve"> near Covington</t>
  </si>
  <si>
    <t>Murmansk</t>
  </si>
  <si>
    <t>Maui</t>
  </si>
  <si>
    <t>Near Palm Springs</t>
  </si>
  <si>
    <t xml:space="preserve">Salt Lake City </t>
  </si>
  <si>
    <t>Cerro el Planchon</t>
  </si>
  <si>
    <t>Tenerife</t>
  </si>
  <si>
    <t xml:space="preserve"> Canary Islands</t>
  </si>
  <si>
    <t>Near Tuy Hoa</t>
  </si>
  <si>
    <t>Kingman</t>
  </si>
  <si>
    <t>Legaspi</t>
  </si>
  <si>
    <t>Redericksburg</t>
  </si>
  <si>
    <t>Near Palembang</t>
  </si>
  <si>
    <t xml:space="preserve"> Sumarta</t>
  </si>
  <si>
    <t>Port-au-Prince</t>
  </si>
  <si>
    <t xml:space="preserve"> Haiti</t>
  </si>
  <si>
    <t xml:space="preserve"> French Alps</t>
  </si>
  <si>
    <t>Near Binh Khe</t>
  </si>
  <si>
    <t>Erie</t>
  </si>
  <si>
    <t>Bremen</t>
  </si>
  <si>
    <t>Tokyo Bay</t>
  </si>
  <si>
    <t>Mattoon</t>
  </si>
  <si>
    <t>Delh</t>
  </si>
  <si>
    <t>Hideaway Park</t>
  </si>
  <si>
    <t>Near Gotemba City</t>
  </si>
  <si>
    <t xml:space="preserve"> Mt. Fuji</t>
  </si>
  <si>
    <t>Santa Cruz Island</t>
  </si>
  <si>
    <t>Reef Island</t>
  </si>
  <si>
    <t>Asuncion</t>
  </si>
  <si>
    <t>Princeston</t>
  </si>
  <si>
    <t>Off San Diego</t>
  </si>
  <si>
    <t>Sam Neua</t>
  </si>
  <si>
    <t>Near Ardmore</t>
  </si>
  <si>
    <t>Tomas</t>
  </si>
  <si>
    <t>Near Di Linh</t>
  </si>
  <si>
    <t>Neah Bay</t>
  </si>
  <si>
    <t>Okinawa</t>
  </si>
  <si>
    <t>Near Columbia City</t>
  </si>
  <si>
    <t>Ashland</t>
  </si>
  <si>
    <t>Sagalyan</t>
  </si>
  <si>
    <t>Auckland</t>
  </si>
  <si>
    <t>Near Munster</t>
  </si>
  <si>
    <t>Benito</t>
  </si>
  <si>
    <t>Near Falls City</t>
  </si>
  <si>
    <t>Near Acapulco</t>
  </si>
  <si>
    <t>Anchorage</t>
  </si>
  <si>
    <t>Hebron</t>
  </si>
  <si>
    <t>Puertos Lobos</t>
  </si>
  <si>
    <t>Near Juneau</t>
  </si>
  <si>
    <t>Near Ljubljana</t>
  </si>
  <si>
    <t>Mumbai</t>
  </si>
  <si>
    <t xml:space="preserve"> Indian</t>
  </si>
  <si>
    <t>Off Puertito de Sausal</t>
  </si>
  <si>
    <t>Winton</t>
  </si>
  <si>
    <t>Near Wemme</t>
  </si>
  <si>
    <t>An Khe</t>
  </si>
  <si>
    <t>Off Morgan City</t>
  </si>
  <si>
    <t>Near Sukhumi</t>
  </si>
  <si>
    <t>Dowagiac</t>
  </si>
  <si>
    <t>Heflin</t>
  </si>
  <si>
    <t>East Nassau</t>
  </si>
  <si>
    <t>Off Chatham</t>
  </si>
  <si>
    <t>Off Matsuyama</t>
  </si>
  <si>
    <t>Near Dallgow</t>
  </si>
  <si>
    <t>Near New Bern</t>
  </si>
  <si>
    <t>Near Aden</t>
  </si>
  <si>
    <t xml:space="preserve"> Yemen</t>
  </si>
  <si>
    <t>Near Bratislava</t>
  </si>
  <si>
    <t>Near Siagon</t>
  </si>
  <si>
    <t>Near Pedrera</t>
  </si>
  <si>
    <t>Binh Tahi</t>
  </si>
  <si>
    <t xml:space="preserve"> Da Nang</t>
  </si>
  <si>
    <t>Cascubel River</t>
  </si>
  <si>
    <t>New Shrewsbury</t>
  </si>
  <si>
    <t>Hilo</t>
  </si>
  <si>
    <t>Off Okisu</t>
  </si>
  <si>
    <t>Aleppo</t>
  </si>
  <si>
    <t>Near Curitiba</t>
  </si>
  <si>
    <t>Near Hourghada</t>
  </si>
  <si>
    <t xml:space="preserve"> UAR</t>
  </si>
  <si>
    <t>Near Mexico City</t>
  </si>
  <si>
    <t>Youngstown</t>
  </si>
  <si>
    <t>Menado</t>
  </si>
  <si>
    <t>Mactan</t>
  </si>
  <si>
    <t>Monrovia</t>
  </si>
  <si>
    <t>Near Marseille</t>
  </si>
  <si>
    <t>Urbana</t>
  </si>
  <si>
    <t>Near Phan Rang</t>
  </si>
  <si>
    <t>Near Klamath Falls</t>
  </si>
  <si>
    <t>Mt Visenti</t>
  </si>
  <si>
    <t>Off East London</t>
  </si>
  <si>
    <t>Kodiak</t>
  </si>
  <si>
    <t>Greenwood</t>
  </si>
  <si>
    <t>New Orleans</t>
  </si>
  <si>
    <t>Phelan</t>
  </si>
  <si>
    <t>Off Lima</t>
  </si>
  <si>
    <t>Lexington</t>
  </si>
  <si>
    <t>Seoul</t>
  </si>
  <si>
    <t>Tamanrasset</t>
  </si>
  <si>
    <t>Near Mamuniyeh</t>
  </si>
  <si>
    <t>Near Nicosia</t>
  </si>
  <si>
    <t xml:space="preserve"> Cyprus</t>
  </si>
  <si>
    <t>Near Sogamosa</t>
  </si>
  <si>
    <t>Malaybalay</t>
  </si>
  <si>
    <t xml:space="preserve">Off Tsushima Island </t>
  </si>
  <si>
    <t>Flushing</t>
  </si>
  <si>
    <t>New Castle</t>
  </si>
  <si>
    <t>El Plumerillo</t>
  </si>
  <si>
    <t>Cape Dyer</t>
  </si>
  <si>
    <t>Ottawa</t>
  </si>
  <si>
    <t xml:space="preserve"> near Roussillon</t>
  </si>
  <si>
    <t>Stockport</t>
  </si>
  <si>
    <t xml:space="preserve"> Cheshire</t>
  </si>
  <si>
    <t>Jedda</t>
  </si>
  <si>
    <t>Dublin</t>
  </si>
  <si>
    <t>Near Coari</t>
  </si>
  <si>
    <t>Near Dien Bien Phu</t>
  </si>
  <si>
    <t>Siagon</t>
  </si>
  <si>
    <t>Blossburg</t>
  </si>
  <si>
    <t>Near Jacksonville</t>
  </si>
  <si>
    <t>Khamis Mushait</t>
  </si>
  <si>
    <t>Kai Tak</t>
  </si>
  <si>
    <t>Bacolod</t>
  </si>
  <si>
    <t>Tananarive</t>
  </si>
  <si>
    <t xml:space="preserve"> Malagasy Republic</t>
  </si>
  <si>
    <t>Near Hendersonville</t>
  </si>
  <si>
    <t>Near Luang Prabang</t>
  </si>
  <si>
    <t>Spitzberg</t>
  </si>
  <si>
    <t>Near Bao Loc</t>
  </si>
  <si>
    <t>Farmington</t>
  </si>
  <si>
    <t>Near Huong Thuy</t>
  </si>
  <si>
    <t>Isle Culebra</t>
  </si>
  <si>
    <t>Off Rhodes</t>
  </si>
  <si>
    <t>Calhoun</t>
  </si>
  <si>
    <t>Fernhurst</t>
  </si>
  <si>
    <t xml:space="preserve"> Sussex</t>
  </si>
  <si>
    <t>Near Sverdlovsk</t>
  </si>
  <si>
    <t>Cincinnati International Airport</t>
  </si>
  <si>
    <t xml:space="preserve"> Covington/Hebron</t>
  </si>
  <si>
    <t>Juneau</t>
  </si>
  <si>
    <t>Sanger</t>
  </si>
  <si>
    <t>Near Qui Nhon</t>
  </si>
  <si>
    <t>Muong Soui</t>
  </si>
  <si>
    <t>Carpich Huanuco Mt.</t>
  </si>
  <si>
    <t>Near Madison</t>
  </si>
  <si>
    <t>Hanalei</t>
  </si>
  <si>
    <t>Corona</t>
  </si>
  <si>
    <t>Creag Bhan</t>
  </si>
  <si>
    <t>Chiang Mai</t>
  </si>
  <si>
    <t>Liepaja</t>
  </si>
  <si>
    <t xml:space="preserve"> Latvia</t>
  </si>
  <si>
    <t>Tanana</t>
  </si>
  <si>
    <t>Near Quang Tri</t>
  </si>
  <si>
    <t>Near Copper Canyon</t>
  </si>
  <si>
    <t>Zifta</t>
  </si>
  <si>
    <t>Iwakuni</t>
  </si>
  <si>
    <t>Minot AFB</t>
  </si>
  <si>
    <t xml:space="preserve"> North Dakota</t>
  </si>
  <si>
    <t>Moroni</t>
  </si>
  <si>
    <t xml:space="preserve"> Comoro Islands</t>
  </si>
  <si>
    <t>Off Phu Quoc</t>
  </si>
  <si>
    <t>Linkuo</t>
  </si>
  <si>
    <t>Eureka</t>
  </si>
  <si>
    <t>Ban Napa</t>
  </si>
  <si>
    <t>Near Bratsk</t>
  </si>
  <si>
    <t xml:space="preserve"> Guadeloupe</t>
  </si>
  <si>
    <t>Near Khe Sanh</t>
  </si>
  <si>
    <t>Off Panay Island</t>
  </si>
  <si>
    <t>Near Saint Denis</t>
  </si>
  <si>
    <t xml:space="preserve"> Reunion</t>
  </si>
  <si>
    <t>Potters Cove</t>
  </si>
  <si>
    <t xml:space="preserve"> Rhode Island</t>
  </si>
  <si>
    <t>Off Wexford Harbor</t>
  </si>
  <si>
    <t>Near Coyhaique</t>
  </si>
  <si>
    <t>Dahlonega</t>
  </si>
  <si>
    <t>Mull of Kintyre</t>
  </si>
  <si>
    <t>Near Cheo Reo</t>
  </si>
  <si>
    <t>Near Windhoek</t>
  </si>
  <si>
    <t xml:space="preserve"> South Africa (Namibia)</t>
  </si>
  <si>
    <t>Carpenteria</t>
  </si>
  <si>
    <t>Near Chaklala</t>
  </si>
  <si>
    <t>Near Dawson</t>
  </si>
  <si>
    <t>Got el Afraq</t>
  </si>
  <si>
    <t>Kham Duc</t>
  </si>
  <si>
    <t>Pelliston</t>
  </si>
  <si>
    <t>Paramount</t>
  </si>
  <si>
    <t>Vidalia</t>
  </si>
  <si>
    <t>San Sebastian</t>
  </si>
  <si>
    <t>Yuhnov</t>
  </si>
  <si>
    <t>Near Bearcat</t>
  </si>
  <si>
    <t>Vichy</t>
  </si>
  <si>
    <t>Ft. Lauderdale</t>
  </si>
  <si>
    <t>Near Dharan</t>
  </si>
  <si>
    <t>Near Lagos</t>
  </si>
  <si>
    <t>Gravata</t>
  </si>
  <si>
    <t>Jamestown</t>
  </si>
  <si>
    <t>Milwaukee</t>
  </si>
  <si>
    <t>Pfaffenhofen</t>
  </si>
  <si>
    <t>Compton</t>
  </si>
  <si>
    <t>Off Port Said</t>
  </si>
  <si>
    <t>Near Maturin</t>
  </si>
  <si>
    <t>Lopez</t>
  </si>
  <si>
    <t>Near Odda</t>
  </si>
  <si>
    <t>Near Burgas</t>
  </si>
  <si>
    <t>Off Cap d'Antibes</t>
  </si>
  <si>
    <t>Port Harcourt</t>
  </si>
  <si>
    <t xml:space="preserve"> Biafra</t>
  </si>
  <si>
    <t>Kenai</t>
  </si>
  <si>
    <t>Near Camp Evans</t>
  </si>
  <si>
    <t>Puerto Cortes</t>
  </si>
  <si>
    <t>Derry</t>
  </si>
  <si>
    <t>Near Izmir</t>
  </si>
  <si>
    <t>FeijÃ³</t>
  </si>
  <si>
    <t>Near Ban Me Thuot</t>
  </si>
  <si>
    <t>Hanover</t>
  </si>
  <si>
    <t>Barrow</t>
  </si>
  <si>
    <t>Savannakhet</t>
  </si>
  <si>
    <t>Point Baker</t>
  </si>
  <si>
    <t>Pedro Bay</t>
  </si>
  <si>
    <t>Wolf Creek</t>
  </si>
  <si>
    <t>Bradford</t>
  </si>
  <si>
    <t>Prudhoe Bay</t>
  </si>
  <si>
    <t>Elmendorf Air Force Base</t>
  </si>
  <si>
    <t>Ensenada</t>
  </si>
  <si>
    <t>Ching Chuan Kang AB</t>
  </si>
  <si>
    <t>Minchumina</t>
  </si>
  <si>
    <t>Port Hedland</t>
  </si>
  <si>
    <t xml:space="preserve"> WA</t>
  </si>
  <si>
    <t>Near Ciudad Vitoria</t>
  </si>
  <si>
    <t>Mt. Paku</t>
  </si>
  <si>
    <t>Tyonek</t>
  </si>
  <si>
    <t>Gatwick Airport</t>
  </si>
  <si>
    <t xml:space="preserve"> Horley</t>
  </si>
  <si>
    <t>Near Bradford</t>
  </si>
  <si>
    <t>Mt. Tawu</t>
  </si>
  <si>
    <t>Off Los Angeles</t>
  </si>
  <si>
    <t>Near Hue</t>
  </si>
  <si>
    <t>Port Angeles</t>
  </si>
  <si>
    <t>Off Batan Islands</t>
  </si>
  <si>
    <t>Near Lone Pine</t>
  </si>
  <si>
    <t>Tainan</t>
  </si>
  <si>
    <t>Maracaibo</t>
  </si>
  <si>
    <t xml:space="preserve"> Zulia</t>
  </si>
  <si>
    <t>Off New Providence Island</t>
  </si>
  <si>
    <t>Zawoja</t>
  </si>
  <si>
    <t>Sept-ÃŽles</t>
  </si>
  <si>
    <t>Off Chongjin</t>
  </si>
  <si>
    <t>Kinshasa</t>
  </si>
  <si>
    <t>Craig</t>
  </si>
  <si>
    <t>Khulna</t>
  </si>
  <si>
    <t xml:space="preserve"> Bangladesh</t>
  </si>
  <si>
    <t>Near Takoradi</t>
  </si>
  <si>
    <t xml:space="preserve"> Ghana</t>
  </si>
  <si>
    <t xml:space="preserve">Near Nakhon Ratchasima </t>
  </si>
  <si>
    <t>Las Higueras</t>
  </si>
  <si>
    <t>Near Chon Thanh</t>
  </si>
  <si>
    <t>Near Lashio</t>
  </si>
  <si>
    <t>Reggio di Calabria</t>
  </si>
  <si>
    <t>Near Salinas Victoria</t>
  </si>
  <si>
    <t xml:space="preserve"> Nuevo Leon</t>
  </si>
  <si>
    <t>North Bend</t>
  </si>
  <si>
    <t>Off Andreanof Islands</t>
  </si>
  <si>
    <t>Agra</t>
  </si>
  <si>
    <t>Near Monroe</t>
  </si>
  <si>
    <t>Hitauda</t>
  </si>
  <si>
    <t>Sparrevohn</t>
  </si>
  <si>
    <t>Kekaha</t>
  </si>
  <si>
    <t>Biskra</t>
  </si>
  <si>
    <t xml:space="preserve">Uli </t>
  </si>
  <si>
    <t>Niagra Falls</t>
  </si>
  <si>
    <t>Near Long Tieng</t>
  </si>
  <si>
    <t>Sucre</t>
  </si>
  <si>
    <t>Near Khantanga</t>
  </si>
  <si>
    <t>Newton</t>
  </si>
  <si>
    <t>Korat Air Base</t>
  </si>
  <si>
    <t>Near Medina</t>
  </si>
  <si>
    <t>Near Fairland</t>
  </si>
  <si>
    <t>Near Antipolo</t>
  </si>
  <si>
    <t>Londrina-Parana</t>
  </si>
  <si>
    <t>Campbell River</t>
  </si>
  <si>
    <t>Near Hoi An</t>
  </si>
  <si>
    <t>Mexico City</t>
  </si>
  <si>
    <t>Uli</t>
  </si>
  <si>
    <t>Timmins</t>
  </si>
  <si>
    <t xml:space="preserve"> Ontario </t>
  </si>
  <si>
    <t>Canada</t>
  </si>
  <si>
    <t>Point Alexander</t>
  </si>
  <si>
    <t>Near Anderma</t>
  </si>
  <si>
    <t>Mt. Pilot Knob</t>
  </si>
  <si>
    <t xml:space="preserve"> Glen Falls</t>
  </si>
  <si>
    <t>Near Ikeja</t>
  </si>
  <si>
    <t>Near Keratea</t>
  </si>
  <si>
    <t>Passadumkeag</t>
  </si>
  <si>
    <t xml:space="preserve"> Maine</t>
  </si>
  <si>
    <t>Nha Trang</t>
  </si>
  <si>
    <t>Nulato</t>
  </si>
  <si>
    <t>Stockholm</t>
  </si>
  <si>
    <t>Faleolo</t>
  </si>
  <si>
    <t xml:space="preserve"> Western Samoa</t>
  </si>
  <si>
    <t>Mt. Pumacona</t>
  </si>
  <si>
    <t>Portage</t>
  </si>
  <si>
    <t>Near Poza Rica</t>
  </si>
  <si>
    <t>Near Delhi</t>
  </si>
  <si>
    <t>Near Batagai</t>
  </si>
  <si>
    <t>Near Murmansk</t>
  </si>
  <si>
    <t>Near Corrientes</t>
  </si>
  <si>
    <t>Apuseni mountains</t>
  </si>
  <si>
    <t>Near Samarkand</t>
  </si>
  <si>
    <t>Long Island Sound</t>
  </si>
  <si>
    <t>Puerta Infrida</t>
  </si>
  <si>
    <t>Off Santo Domingo</t>
  </si>
  <si>
    <t>St. Moritz</t>
  </si>
  <si>
    <t>Belem Bay</t>
  </si>
  <si>
    <t>Binghamton</t>
  </si>
  <si>
    <t>Colorado City</t>
  </si>
  <si>
    <t>Novosibirsk</t>
  </si>
  <si>
    <t>Cambridge</t>
  </si>
  <si>
    <t>Dak Seang</t>
  </si>
  <si>
    <t>Rivolto</t>
  </si>
  <si>
    <t>Kainatu</t>
  </si>
  <si>
    <t xml:space="preserve">  New Guinea</t>
  </si>
  <si>
    <t>Near St. Croix</t>
  </si>
  <si>
    <t xml:space="preserve"> US Virgin Islands</t>
  </si>
  <si>
    <t>Hamilton AFB</t>
  </si>
  <si>
    <t>Mogadishu</t>
  </si>
  <si>
    <t>Iligan</t>
  </si>
  <si>
    <t>Pellston</t>
  </si>
  <si>
    <t>Kishiniev</t>
  </si>
  <si>
    <t xml:space="preserve"> Moldavia</t>
  </si>
  <si>
    <t>Off Puntarenas</t>
  </si>
  <si>
    <t>Chamblee</t>
  </si>
  <si>
    <t>Tripoli</t>
  </si>
  <si>
    <t>Roxas</t>
  </si>
  <si>
    <t>Near Huaricanga</t>
  </si>
  <si>
    <t>McGrath</t>
  </si>
  <si>
    <t xml:space="preserve"> Alakska</t>
  </si>
  <si>
    <t>Near Arbucias</t>
  </si>
  <si>
    <t xml:space="preserve"> Gerona</t>
  </si>
  <si>
    <t>Toronto</t>
  </si>
  <si>
    <t>Lincoln</t>
  </si>
  <si>
    <t>Tokyo</t>
  </si>
  <si>
    <t>Islamabad</t>
  </si>
  <si>
    <t>Near Tam Ky</t>
  </si>
  <si>
    <t>Near Silcher</t>
  </si>
  <si>
    <t>Haringvreter</t>
  </si>
  <si>
    <t>Near Dnepropetrovsk</t>
  </si>
  <si>
    <t>Near Leningrad</t>
  </si>
  <si>
    <t>Orocovis</t>
  </si>
  <si>
    <t>Cranbrook</t>
  </si>
  <si>
    <t>Near Vagar</t>
  </si>
  <si>
    <t>Mys-Kammenyj</t>
  </si>
  <si>
    <t>Mt. Trelease</t>
  </si>
  <si>
    <t xml:space="preserve"> near Silver Plume</t>
  </si>
  <si>
    <t>Near Taipei</t>
  </si>
  <si>
    <t>Mahaffey</t>
  </si>
  <si>
    <t>Near Germiston</t>
  </si>
  <si>
    <t>Dayton</t>
  </si>
  <si>
    <t>Pointe-Ã -Pitre</t>
  </si>
  <si>
    <t>Near Huntington</t>
  </si>
  <si>
    <t>Nar Can Tho</t>
  </si>
  <si>
    <t>Near Nha Trang</t>
  </si>
  <si>
    <t>Near Cam Ranh</t>
  </si>
  <si>
    <t>Near Constanta</t>
  </si>
  <si>
    <t>Panarah</t>
  </si>
  <si>
    <t>Near Shemshernagar</t>
  </si>
  <si>
    <t xml:space="preserve">  Pakistan</t>
  </si>
  <si>
    <t>Leningrad</t>
  </si>
  <si>
    <t>Ben Gashir</t>
  </si>
  <si>
    <t>Edison</t>
  </si>
  <si>
    <t>Near Privas</t>
  </si>
  <si>
    <t>Near Pacae</t>
  </si>
  <si>
    <t>Surgut</t>
  </si>
  <si>
    <t>Sao Pedro da Aldeia</t>
  </si>
  <si>
    <t>Near Sokcho</t>
  </si>
  <si>
    <t>Voroshilovgrad</t>
  </si>
  <si>
    <t>Aguadilla</t>
  </si>
  <si>
    <t>Mt. Cunatineuta</t>
  </si>
  <si>
    <t>Gauhati</t>
  </si>
  <si>
    <t>Ontario</t>
  </si>
  <si>
    <t>Vorochilovgrad</t>
  </si>
  <si>
    <t>Near San Jose</t>
  </si>
  <si>
    <t>Kayenta</t>
  </si>
  <si>
    <t>C. Amalie</t>
  </si>
  <si>
    <t>Coolidge</t>
  </si>
  <si>
    <t>Anaktvk Pass</t>
  </si>
  <si>
    <t>Near Capetown</t>
  </si>
  <si>
    <t>Roanoke</t>
  </si>
  <si>
    <t>Tikaka</t>
  </si>
  <si>
    <t>Near Duarte</t>
  </si>
  <si>
    <t>New Haven</t>
  </si>
  <si>
    <t>Near Arica</t>
  </si>
  <si>
    <t>Garberville</t>
  </si>
  <si>
    <t>Hokkaido</t>
  </si>
  <si>
    <t>Near Bamako</t>
  </si>
  <si>
    <t>Near Morioko</t>
  </si>
  <si>
    <t>Near Pau</t>
  </si>
  <si>
    <t>Valdez</t>
  </si>
  <si>
    <t>Near Pegnitz</t>
  </si>
  <si>
    <t>Augusta</t>
  </si>
  <si>
    <t>Chinnamanur</t>
  </si>
  <si>
    <t>Near Hasloh</t>
  </si>
  <si>
    <t>Jackson</t>
  </si>
  <si>
    <t>Presevo</t>
  </si>
  <si>
    <t>Sena Madureira</t>
  </si>
  <si>
    <t>Near Aarsele</t>
  </si>
  <si>
    <t xml:space="preserve"> West Vlaanderen</t>
  </si>
  <si>
    <t>Hot Springs</t>
  </si>
  <si>
    <t>San Vicente del Caguan</t>
  </si>
  <si>
    <t>Peoria</t>
  </si>
  <si>
    <t>Bath</t>
  </si>
  <si>
    <t>Off Livorno</t>
  </si>
  <si>
    <t>Off Padang</t>
  </si>
  <si>
    <t>Vinnitsa</t>
  </si>
  <si>
    <t>Near Penghu Island</t>
  </si>
  <si>
    <t>Saratov</t>
  </si>
  <si>
    <t>Raleigh</t>
  </si>
  <si>
    <t>Cazombo</t>
  </si>
  <si>
    <t>Near Puerto Inca</t>
  </si>
  <si>
    <t xml:space="preserve"> Huanuco</t>
  </si>
  <si>
    <t>Near Chetumal</t>
  </si>
  <si>
    <t>Sierra de Atalayasa</t>
  </si>
  <si>
    <t>Chambers</t>
  </si>
  <si>
    <t>Near Adana</t>
  </si>
  <si>
    <t>Near Funza</t>
  </si>
  <si>
    <t>Near Betania</t>
  </si>
  <si>
    <t>Near Hermsdorf</t>
  </si>
  <si>
    <t>Near Tegal</t>
  </si>
  <si>
    <t>Pha Khao</t>
  </si>
  <si>
    <t>BattleMountain</t>
  </si>
  <si>
    <t>Near Valledupar</t>
  </si>
  <si>
    <t>Near Vientiane</t>
  </si>
  <si>
    <t>Little Rock</t>
  </si>
  <si>
    <t>Molokai</t>
  </si>
  <si>
    <t>Fort Worth</t>
  </si>
  <si>
    <t>Near Al Fujayrah</t>
  </si>
  <si>
    <t>Shamsam Mountains</t>
  </si>
  <si>
    <t xml:space="preserve"> South Yemen</t>
  </si>
  <si>
    <t>Near Tchepone</t>
  </si>
  <si>
    <t>Near San Fernando</t>
  </si>
  <si>
    <t>Near Moyobamba</t>
  </si>
  <si>
    <t>Nyot Mo</t>
  </si>
  <si>
    <t>Near An Loc</t>
  </si>
  <si>
    <t>Bratsk</t>
  </si>
  <si>
    <t>Near Carini</t>
  </si>
  <si>
    <t xml:space="preserve"> Sicily</t>
  </si>
  <si>
    <t>Cuidad</t>
  </si>
  <si>
    <t>Near Gia Dinh</t>
  </si>
  <si>
    <t>Lobito</t>
  </si>
  <si>
    <t>Near Helgoland</t>
  </si>
  <si>
    <t>Dulac</t>
  </si>
  <si>
    <t>Cruzeiro do Sul Acre</t>
  </si>
  <si>
    <t>Dallas/Ft. Worth</t>
  </si>
  <si>
    <t>Winfield</t>
  </si>
  <si>
    <t>Near Jesbel Musa</t>
  </si>
  <si>
    <t>Near Pleiku</t>
  </si>
  <si>
    <t>Near an Loc</t>
  </si>
  <si>
    <t>Near New Delhi</t>
  </si>
  <si>
    <t>Smiley</t>
  </si>
  <si>
    <t>HuÃª</t>
  </si>
  <si>
    <t xml:space="preserve">  Staines</t>
  </si>
  <si>
    <t>Ponce</t>
  </si>
  <si>
    <t>Hornell</t>
  </si>
  <si>
    <t>Appleton</t>
  </si>
  <si>
    <t>Blackpool</t>
  </si>
  <si>
    <t>Steamboat</t>
  </si>
  <si>
    <t>Off Las Palmas</t>
  </si>
  <si>
    <t>Near Grytoya</t>
  </si>
  <si>
    <t>Corfu Island</t>
  </si>
  <si>
    <t>Villavicencio</t>
  </si>
  <si>
    <t>Near SoTrang</t>
  </si>
  <si>
    <t>Near Konigs Wusterausen</t>
  </si>
  <si>
    <t>Canaima</t>
  </si>
  <si>
    <t>Papua</t>
  </si>
  <si>
    <t>Near Magnitogorsk</t>
  </si>
  <si>
    <t>Mt Siluwe</t>
  </si>
  <si>
    <t xml:space="preserve"> Papua</t>
  </si>
  <si>
    <t>Gondar</t>
  </si>
  <si>
    <t>Near Dhulikhel</t>
  </si>
  <si>
    <t>Sacramento</t>
  </si>
  <si>
    <t>Near Ben Cat</t>
  </si>
  <si>
    <t>Kampot</t>
  </si>
  <si>
    <t xml:space="preserve"> Cambodia</t>
  </si>
  <si>
    <t>Near Krasnaya Polyana</t>
  </si>
  <si>
    <t>Off Athens</t>
  </si>
  <si>
    <t>Tanna</t>
  </si>
  <si>
    <t xml:space="preserve"> Vanuatu</t>
  </si>
  <si>
    <t>Near Noiretable</t>
  </si>
  <si>
    <t xml:space="preserve"> Loire</t>
  </si>
  <si>
    <t>Poggiorsini</t>
  </si>
  <si>
    <t>Near My Tho</t>
  </si>
  <si>
    <t>Near Plovdiv</t>
  </si>
  <si>
    <t xml:space="preserve">  Canary Islands</t>
  </si>
  <si>
    <t>Beni Sueif</t>
  </si>
  <si>
    <t>Near  LaRandall</t>
  </si>
  <si>
    <t xml:space="preserve"> Quebe</t>
  </si>
  <si>
    <t>Near Rawalpindi</t>
  </si>
  <si>
    <t>Walla Walla</t>
  </si>
  <si>
    <t xml:space="preserve"> Midway Airport</t>
  </si>
  <si>
    <t>Off St. Maarten off</t>
  </si>
  <si>
    <t xml:space="preserve"> Netherlands Antilles</t>
  </si>
  <si>
    <t>Skaugum</t>
  </si>
  <si>
    <t>Everglades National Park</t>
  </si>
  <si>
    <t>Near Glasgow</t>
  </si>
  <si>
    <t>Perm</t>
  </si>
  <si>
    <t>Townsend</t>
  </si>
  <si>
    <t>Near Kyrenia</t>
  </si>
  <si>
    <t>Kasigluk</t>
  </si>
  <si>
    <t>Morgan City</t>
  </si>
  <si>
    <t>Cerro Horqueta</t>
  </si>
  <si>
    <t>Near Isma'iliya</t>
  </si>
  <si>
    <t>Londonderry</t>
  </si>
  <si>
    <t xml:space="preserve"> Vermont</t>
  </si>
  <si>
    <t>Semipalatinsk</t>
  </si>
  <si>
    <t xml:space="preserve"> Kazakhstan</t>
  </si>
  <si>
    <t>Szczecin</t>
  </si>
  <si>
    <t>Near Szczecin</t>
  </si>
  <si>
    <t>Near Nabire</t>
  </si>
  <si>
    <t>Off Funchal</t>
  </si>
  <si>
    <t>Near Nantes</t>
  </si>
  <si>
    <t>Near Ban Hong Sa</t>
  </si>
  <si>
    <t>Hyderabad</t>
  </si>
  <si>
    <t>Off Brunswick</t>
  </si>
  <si>
    <t>Ben Me Thuot</t>
  </si>
  <si>
    <t>Near Hochwald</t>
  </si>
  <si>
    <t xml:space="preserve"> Solothurn</t>
  </si>
  <si>
    <t xml:space="preserve">  Switzerland</t>
  </si>
  <si>
    <t>Sunnyvale</t>
  </si>
  <si>
    <t>Moffett AFB</t>
  </si>
  <si>
    <t>Bamiyan</t>
  </si>
  <si>
    <t>Davenport</t>
  </si>
  <si>
    <t>Greenville</t>
  </si>
  <si>
    <t>Deadhorse</t>
  </si>
  <si>
    <t>Chita</t>
  </si>
  <si>
    <t xml:space="preserve"> Siberia</t>
  </si>
  <si>
    <t>Svay Rieng</t>
  </si>
  <si>
    <t>Near Rimouski</t>
  </si>
  <si>
    <t>Sao Luis</t>
  </si>
  <si>
    <t>Goussainville</t>
  </si>
  <si>
    <t>Near Puerto Vallarta</t>
  </si>
  <si>
    <t xml:space="preserve"> Orly</t>
  </si>
  <si>
    <t>Off Papeete</t>
  </si>
  <si>
    <t xml:space="preserve"> Tahiti</t>
  </si>
  <si>
    <t xml:space="preserve"> HI</t>
  </si>
  <si>
    <t>Logan Airport</t>
  </si>
  <si>
    <t xml:space="preserve"> Boston</t>
  </si>
  <si>
    <t>Near  Domodedovo</t>
  </si>
  <si>
    <t>Near La  Corunda</t>
  </si>
  <si>
    <t>Don Don</t>
  </si>
  <si>
    <t>Baku</t>
  </si>
  <si>
    <t xml:space="preserve"> Azerbaijan</t>
  </si>
  <si>
    <t>El Yopal</t>
  </si>
  <si>
    <t>Near Huete</t>
  </si>
  <si>
    <t>Thirty-five miles west of Los Angeles</t>
  </si>
  <si>
    <t>Gary</t>
  </si>
  <si>
    <t>King Cove</t>
  </si>
  <si>
    <t>Paintsville</t>
  </si>
  <si>
    <t>Moganik</t>
  </si>
  <si>
    <t>Natchitoches</t>
  </si>
  <si>
    <t>Eagleville</t>
  </si>
  <si>
    <t>Rich Mountain</t>
  </si>
  <si>
    <t>Miritituba</t>
  </si>
  <si>
    <t>Magadan</t>
  </si>
  <si>
    <t>Itaituba</t>
  </si>
  <si>
    <t xml:space="preserve"> PA</t>
  </si>
  <si>
    <t>Guanabara Bay</t>
  </si>
  <si>
    <t>La Verne</t>
  </si>
  <si>
    <t xml:space="preserve">  New Mexico</t>
  </si>
  <si>
    <t>Near Quang-Ngai</t>
  </si>
  <si>
    <t>Churchill Falls</t>
  </si>
  <si>
    <t>Sitkin Island</t>
  </si>
  <si>
    <t>Near Vilnius</t>
  </si>
  <si>
    <t xml:space="preserve"> Lithuania</t>
  </si>
  <si>
    <t>Manhattan</t>
  </si>
  <si>
    <t>Talara</t>
  </si>
  <si>
    <t>Near Tetouan</t>
  </si>
  <si>
    <t>Durban</t>
  </si>
  <si>
    <t>Unduavi</t>
  </si>
  <si>
    <t>Mukachevo</t>
  </si>
  <si>
    <t>Near Nevia</t>
  </si>
  <si>
    <t>Cigerdu</t>
  </si>
  <si>
    <t>Rostov</t>
  </si>
  <si>
    <t>Goldendale</t>
  </si>
  <si>
    <t>Izmir</t>
  </si>
  <si>
    <t>S. Dominican Pueblo</t>
  </si>
  <si>
    <t>Winger</t>
  </si>
  <si>
    <t xml:space="preserve"> American Samoa</t>
  </si>
  <si>
    <t>Near Honolulu</t>
  </si>
  <si>
    <t>Near Souda</t>
  </si>
  <si>
    <t xml:space="preserve"> Crete</t>
  </si>
  <si>
    <t>Baltimore</t>
  </si>
  <si>
    <t>San Francisco de Moxos</t>
  </si>
  <si>
    <t xml:space="preserve">  Bolivia</t>
  </si>
  <si>
    <t>Near Mehrabad</t>
  </si>
  <si>
    <t>Near Ermenonville</t>
  </si>
  <si>
    <t>Carson City</t>
  </si>
  <si>
    <t>Bishop</t>
  </si>
  <si>
    <t>Francistown</t>
  </si>
  <si>
    <t xml:space="preserve"> Botswana</t>
  </si>
  <si>
    <t>Hilo Island</t>
  </si>
  <si>
    <t>Grogak</t>
  </si>
  <si>
    <t xml:space="preserve"> Bali</t>
  </si>
  <si>
    <t>Tashkent</t>
  </si>
  <si>
    <t>Galveston</t>
  </si>
  <si>
    <t>Banos</t>
  </si>
  <si>
    <t>Rankin Inlet</t>
  </si>
  <si>
    <t>Monte San Isidro</t>
  </si>
  <si>
    <t xml:space="preserve">  Colombia</t>
  </si>
  <si>
    <t>Battambang</t>
  </si>
  <si>
    <t xml:space="preserve"> Khmer Republic</t>
  </si>
  <si>
    <t>Umiat</t>
  </si>
  <si>
    <t>Near MoHoa</t>
  </si>
  <si>
    <t>Mt. Apica</t>
  </si>
  <si>
    <t>Diemas</t>
  </si>
  <si>
    <t>Near Ouagadougou</t>
  </si>
  <si>
    <t xml:space="preserve"> Upper Volta</t>
  </si>
  <si>
    <t>Cali</t>
  </si>
  <si>
    <t>Anaktuvuk</t>
  </si>
  <si>
    <t>Margarita Island</t>
  </si>
  <si>
    <t>Near Kisangani</t>
  </si>
  <si>
    <t>Tandjung-karang</t>
  </si>
  <si>
    <t xml:space="preserve">Ionian Sea </t>
  </si>
  <si>
    <t xml:space="preserve"> off Kefallinia</t>
  </si>
  <si>
    <t>Near Charlotte</t>
  </si>
  <si>
    <t>Phan Rang</t>
  </si>
  <si>
    <t>Riverside</t>
  </si>
  <si>
    <t>Lupine</t>
  </si>
  <si>
    <t>Off Saint Thomas</t>
  </si>
  <si>
    <t xml:space="preserve"> U.S. Virgin Islands</t>
  </si>
  <si>
    <t>Medfra</t>
  </si>
  <si>
    <t>Kassan</t>
  </si>
  <si>
    <t>Calapan</t>
  </si>
  <si>
    <t>Fort Apache</t>
  </si>
  <si>
    <t>Blair</t>
  </si>
  <si>
    <t>Chicao</t>
  </si>
  <si>
    <t>Old Man's Camp</t>
  </si>
  <si>
    <t>Pagosa Springs</t>
  </si>
  <si>
    <t>Rae Point</t>
  </si>
  <si>
    <t xml:space="preserve"> Northwest Territories</t>
  </si>
  <si>
    <t>Off Sonderborg</t>
  </si>
  <si>
    <t>Hoonah</t>
  </si>
  <si>
    <t>Soddu</t>
  </si>
  <si>
    <t>Bear Mountain</t>
  </si>
  <si>
    <t xml:space="preserve">  Thiells</t>
  </si>
  <si>
    <t>Near Berryville</t>
  </si>
  <si>
    <t>Near Maskeliya</t>
  </si>
  <si>
    <t>Near Old Harbors</t>
  </si>
  <si>
    <t>Bukhara</t>
  </si>
  <si>
    <t>Maturin</t>
  </si>
  <si>
    <t>Riverton Heights</t>
  </si>
  <si>
    <t>Carpathian Mts.</t>
  </si>
  <si>
    <t xml:space="preserve"> near Sibiu</t>
  </si>
  <si>
    <t>Palmer</t>
  </si>
  <si>
    <t>Sierra del Aconquija</t>
  </si>
  <si>
    <t>Near Doncello</t>
  </si>
  <si>
    <t>Whittier</t>
  </si>
  <si>
    <t xml:space="preserve"> Hunary</t>
  </si>
  <si>
    <t>Sam Neva</t>
  </si>
  <si>
    <t>Istanbul</t>
  </si>
  <si>
    <t>Santo Domingo</t>
  </si>
  <si>
    <t>Houston</t>
  </si>
  <si>
    <t>Souda</t>
  </si>
  <si>
    <t>Waterford</t>
  </si>
  <si>
    <t>Pleiku</t>
  </si>
  <si>
    <t>Near Barito</t>
  </si>
  <si>
    <t>Singa</t>
  </si>
  <si>
    <t>Near Quilcene</t>
  </si>
  <si>
    <t>Goleta</t>
  </si>
  <si>
    <t>Near Sardinata</t>
  </si>
  <si>
    <t>Off Cape Paterson</t>
  </si>
  <si>
    <t>Savoonga</t>
  </si>
  <si>
    <t>Near Sakon Nakhon</t>
  </si>
  <si>
    <t>Pedro Alfonso</t>
  </si>
  <si>
    <t>JFK Airport</t>
  </si>
  <si>
    <t>Near Saravena</t>
  </si>
  <si>
    <t>Nantes</t>
  </si>
  <si>
    <t>Near Colina</t>
  </si>
  <si>
    <t>Poway</t>
  </si>
  <si>
    <t>Near Batumi</t>
  </si>
  <si>
    <t>Imlay City</t>
  </si>
  <si>
    <t>Near Immouzer</t>
  </si>
  <si>
    <t>Off Amapala</t>
  </si>
  <si>
    <t>Krasnovodsk</t>
  </si>
  <si>
    <t>Minford</t>
  </si>
  <si>
    <t>Off Punta Amapala</t>
  </si>
  <si>
    <t xml:space="preserve"> El Salvador</t>
  </si>
  <si>
    <t>Near Gambell</t>
  </si>
  <si>
    <t>Leipzig-Halle</t>
  </si>
  <si>
    <t>Near Bahar Dar</t>
  </si>
  <si>
    <t>Off Beirut</t>
  </si>
  <si>
    <t>Klua Tan Tan</t>
  </si>
  <si>
    <t>Cairns Airport</t>
  </si>
  <si>
    <t>Zephyr Cove</t>
  </si>
  <si>
    <t>Tomonoco</t>
  </si>
  <si>
    <t>State College</t>
  </si>
  <si>
    <t>Caoba</t>
  </si>
  <si>
    <t>Kharkov</t>
  </si>
  <si>
    <t>Near Bir Lahfan</t>
  </si>
  <si>
    <t>Hertfordshire</t>
  </si>
  <si>
    <t>Tacloban</t>
  </si>
  <si>
    <t>Rollinsville</t>
  </si>
  <si>
    <t>Near Al Qaysumah</t>
  </si>
  <si>
    <t>Mactan Island</t>
  </si>
  <si>
    <t>Orofino</t>
  </si>
  <si>
    <t>Near San Borja</t>
  </si>
  <si>
    <t>Near Loja</t>
  </si>
  <si>
    <t>Near Shanghai</t>
  </si>
  <si>
    <t>Chapeco</t>
  </si>
  <si>
    <t>Frunze</t>
  </si>
  <si>
    <t xml:space="preserve"> Kyrgyzstan</t>
  </si>
  <si>
    <t>Lafayette</t>
  </si>
  <si>
    <t>Off Santa Maria</t>
  </si>
  <si>
    <t>Hawk Inlet</t>
  </si>
  <si>
    <t>St. Croix</t>
  </si>
  <si>
    <t>Sibiu</t>
  </si>
  <si>
    <t>Igiugig</t>
  </si>
  <si>
    <t>San Onofre</t>
  </si>
  <si>
    <t>Near Puerto Asis</t>
  </si>
  <si>
    <t>Friday Harbor</t>
  </si>
  <si>
    <t>Aspen</t>
  </si>
  <si>
    <t>Neuquen</t>
  </si>
  <si>
    <t>Palm Desert</t>
  </si>
  <si>
    <t>Near Monze</t>
  </si>
  <si>
    <t>Camuigan</t>
  </si>
  <si>
    <t>Kozani</t>
  </si>
  <si>
    <t>Near Cuneca</t>
  </si>
  <si>
    <t>Chernigov</t>
  </si>
  <si>
    <t>Zamboanga</t>
  </si>
  <si>
    <t xml:space="preserve"> Philipines</t>
  </si>
  <si>
    <t>Nacias Nguema</t>
  </si>
  <si>
    <t xml:space="preserve"> Equatorial Guinea</t>
  </si>
  <si>
    <t>Off Kota Kinabalu</t>
  </si>
  <si>
    <t>Entebbe</t>
  </si>
  <si>
    <t xml:space="preserve"> Uganda</t>
  </si>
  <si>
    <t>Daiku</t>
  </si>
  <si>
    <t>Huntsville</t>
  </si>
  <si>
    <t>Greensburg</t>
  </si>
  <si>
    <t>Near Tehran</t>
  </si>
  <si>
    <t>Andes Mountains</t>
  </si>
  <si>
    <t>Sunnyside</t>
  </si>
  <si>
    <t>Shanisu River</t>
  </si>
  <si>
    <t>Sondre Stromfjord</t>
  </si>
  <si>
    <t>Greenland</t>
  </si>
  <si>
    <t>Near Thorney</t>
  </si>
  <si>
    <t>Ho Chi Minh City</t>
  </si>
  <si>
    <t>Lajes</t>
  </si>
  <si>
    <t>Off Adler</t>
  </si>
  <si>
    <t>Near Gaj</t>
  </si>
  <si>
    <t xml:space="preserve"> Hrvatska</t>
  </si>
  <si>
    <t>Karatepe Mountains</t>
  </si>
  <si>
    <t>Near Mosher Creek</t>
  </si>
  <si>
    <t>Near Alpena</t>
  </si>
  <si>
    <t>Nairobi</t>
  </si>
  <si>
    <t>Off Bridgetown</t>
  </si>
  <si>
    <t xml:space="preserve"> Barbados</t>
  </si>
  <si>
    <t>Busick</t>
  </si>
  <si>
    <t>Santa Cruz</t>
  </si>
  <si>
    <t>Hampton</t>
  </si>
  <si>
    <t>Near Petrolia</t>
  </si>
  <si>
    <t>Banjarmasin</t>
  </si>
  <si>
    <t>Eastville</t>
  </si>
  <si>
    <t xml:space="preserve"> Kisangani</t>
  </si>
  <si>
    <t xml:space="preserve"> Congo</t>
  </si>
  <si>
    <t>Cape May</t>
  </si>
  <si>
    <t>Near Trujillo</t>
  </si>
  <si>
    <t>Near Alma Ata</t>
  </si>
  <si>
    <t xml:space="preserve">  Kazakastan</t>
  </si>
  <si>
    <t>Terrace</t>
  </si>
  <si>
    <t>Kalvesta</t>
  </si>
  <si>
    <t>Mineralnye Vody</t>
  </si>
  <si>
    <t>Near Saglouc</t>
  </si>
  <si>
    <t>Off Aden</t>
  </si>
  <si>
    <t>Near Cascina</t>
  </si>
  <si>
    <t>Niamey</t>
  </si>
  <si>
    <t xml:space="preserve"> Niger</t>
  </si>
  <si>
    <t>Tezzeron Lake</t>
  </si>
  <si>
    <t>Bainaha Valley</t>
  </si>
  <si>
    <t>Near Zhadanof</t>
  </si>
  <si>
    <t>New Hope</t>
  </si>
  <si>
    <t>SW of Bogota</t>
  </si>
  <si>
    <t>Tapa AFB</t>
  </si>
  <si>
    <t>Near Jericho</t>
  </si>
  <si>
    <t>Beiruit</t>
  </si>
  <si>
    <t>Near Lusaka</t>
  </si>
  <si>
    <t>Havana</t>
  </si>
  <si>
    <t>Houma</t>
  </si>
  <si>
    <t>Salto-Nueva Hesperides</t>
  </si>
  <si>
    <t>Off Kirovograd</t>
  </si>
  <si>
    <t>Near Cuangar</t>
  </si>
  <si>
    <t>Jima</t>
  </si>
  <si>
    <t>Ruby</t>
  </si>
  <si>
    <t>Near Puerto Montt</t>
  </si>
  <si>
    <t>Near Yoro</t>
  </si>
  <si>
    <t>Bernard Creek</t>
  </si>
  <si>
    <t>Encino</t>
  </si>
  <si>
    <t>Near El Bolson</t>
  </si>
  <si>
    <t>Engle</t>
  </si>
  <si>
    <t>Parkersburg</t>
  </si>
  <si>
    <t>Kona</t>
  </si>
  <si>
    <t>Minto Lake</t>
  </si>
  <si>
    <t>Near Cuenca</t>
  </si>
  <si>
    <t>Mt. Iliamna</t>
  </si>
  <si>
    <t>Mt. Loi Hsam Hsao</t>
  </si>
  <si>
    <t>Salida</t>
  </si>
  <si>
    <t>Kuala Lumpur</t>
  </si>
  <si>
    <t xml:space="preserve">  Malaysia</t>
  </si>
  <si>
    <t>Stevens Pass</t>
  </si>
  <si>
    <t>Grand Chenier</t>
  </si>
  <si>
    <t>Near Gillsburg</t>
  </si>
  <si>
    <t>Mindoro</t>
  </si>
  <si>
    <t>Belgrade</t>
  </si>
  <si>
    <t>San Cristobal de las Casas</t>
  </si>
  <si>
    <t>Near Funchal</t>
  </si>
  <si>
    <t xml:space="preserve"> Island of Madeira</t>
  </si>
  <si>
    <t>Near Point Hope</t>
  </si>
  <si>
    <t>Near Bariloche</t>
  </si>
  <si>
    <t>Near Beziers</t>
  </si>
  <si>
    <t>Pinehurst</t>
  </si>
  <si>
    <t>Near Al Bayda</t>
  </si>
  <si>
    <t>Straits of Johore</t>
  </si>
  <si>
    <t xml:space="preserve"> near Kampung Ladang</t>
  </si>
  <si>
    <t>Intracostal City</t>
  </si>
  <si>
    <t>Tarko-Saley</t>
  </si>
  <si>
    <t>Hierro</t>
  </si>
  <si>
    <t>Evansville</t>
  </si>
  <si>
    <t>Off Madeira</t>
  </si>
  <si>
    <t>Vieques</t>
  </si>
  <si>
    <t>Nanisivik</t>
  </si>
  <si>
    <t>Giddings</t>
  </si>
  <si>
    <t>Willemstad</t>
  </si>
  <si>
    <t xml:space="preserve"> Curacao</t>
  </si>
  <si>
    <t>Dubois</t>
  </si>
  <si>
    <t>Near San Vincente</t>
  </si>
  <si>
    <t>Eirunepe</t>
  </si>
  <si>
    <t>Near Artigas</t>
  </si>
  <si>
    <t>Richland</t>
  </si>
  <si>
    <t>Genoa Peak</t>
  </si>
  <si>
    <t>Merrill Pass</t>
  </si>
  <si>
    <t>Solvang</t>
  </si>
  <si>
    <t>LAX</t>
  </si>
  <si>
    <t xml:space="preserve"> Los Angeles</t>
  </si>
  <si>
    <t>Laurel</t>
  </si>
  <si>
    <t>Whitelake</t>
  </si>
  <si>
    <t>Vrastsa</t>
  </si>
  <si>
    <t>Near Riverside</t>
  </si>
  <si>
    <t>Okaraba</t>
  </si>
  <si>
    <t>Volta Redonda</t>
  </si>
  <si>
    <t xml:space="preserve"> Rio de Janeiro</t>
  </si>
  <si>
    <t>Upolu</t>
  </si>
  <si>
    <t xml:space="preserve"> West Samoa</t>
  </si>
  <si>
    <t xml:space="preserve"> AK</t>
  </si>
  <si>
    <t>Pensacola</t>
  </si>
  <si>
    <t>Kouchi</t>
  </si>
  <si>
    <t>Pochinok</t>
  </si>
  <si>
    <t>Saint John's</t>
  </si>
  <si>
    <t>Off Bergen</t>
  </si>
  <si>
    <t>Sogamoso</t>
  </si>
  <si>
    <t>Laboucher Bay</t>
  </si>
  <si>
    <t>Raton</t>
  </si>
  <si>
    <t>Papun</t>
  </si>
  <si>
    <t>Coal Harbour</t>
  </si>
  <si>
    <t>Conakry</t>
  </si>
  <si>
    <t xml:space="preserve"> Guinea</t>
  </si>
  <si>
    <t>Near Kariba</t>
  </si>
  <si>
    <t xml:space="preserve"> Rhodesia (Zimbabwe)</t>
  </si>
  <si>
    <t>Savoy</t>
  </si>
  <si>
    <t>Wrangell</t>
  </si>
  <si>
    <t>Paranaque</t>
  </si>
  <si>
    <t>Monroe</t>
  </si>
  <si>
    <t>Near Kuopio</t>
  </si>
  <si>
    <t>Near Mandalay</t>
  </si>
  <si>
    <t>Sverdlovsk</t>
  </si>
  <si>
    <t>Off Bellona</t>
  </si>
  <si>
    <t xml:space="preserve"> Solomon Islands</t>
  </si>
  <si>
    <t>Gulf of Sivash</t>
  </si>
  <si>
    <t>Torreon</t>
  </si>
  <si>
    <t>BelÃ©m</t>
  </si>
  <si>
    <t>Lubbox</t>
  </si>
  <si>
    <t>Near Katunayake</t>
  </si>
  <si>
    <t>Hays</t>
  </si>
  <si>
    <t>Off Marie Galante Island</t>
  </si>
  <si>
    <t>Near Leh</t>
  </si>
  <si>
    <t>Near Rubio</t>
  </si>
  <si>
    <t>Hydaburg</t>
  </si>
  <si>
    <t>Near Steamboat Springs</t>
  </si>
  <si>
    <t xml:space="preserve"> Coloado</t>
  </si>
  <si>
    <t>Selvapiana</t>
  </si>
  <si>
    <t>Morton</t>
  </si>
  <si>
    <t>Chevak</t>
  </si>
  <si>
    <t>Near Cinisi</t>
  </si>
  <si>
    <t>Turks &amp; Caicos Islands</t>
  </si>
  <si>
    <t xml:space="preserve"> Caribbean</t>
  </si>
  <si>
    <t>Templeton</t>
  </si>
  <si>
    <t>Minsk</t>
  </si>
  <si>
    <t>Near Belgorod</t>
  </si>
  <si>
    <t>Grand Rapids</t>
  </si>
  <si>
    <t>Bechar</t>
  </si>
  <si>
    <t>Rodez</t>
  </si>
  <si>
    <t>Trebinje</t>
  </si>
  <si>
    <t xml:space="preserve"> Bosnia Herzegovina</t>
  </si>
  <si>
    <t>Near Agudos</t>
  </si>
  <si>
    <t>Clarksburg</t>
  </si>
  <si>
    <t xml:space="preserve"> Rhodesia</t>
  </si>
  <si>
    <t>Manakau Harbor</t>
  </si>
  <si>
    <t>Barentu</t>
  </si>
  <si>
    <t>Near Moanda</t>
  </si>
  <si>
    <t xml:space="preserve"> Gabon</t>
  </si>
  <si>
    <t>Greensville</t>
  </si>
  <si>
    <t>Gulfport</t>
  </si>
  <si>
    <t>Galesburg</t>
  </si>
  <si>
    <t>Near Probolinggo</t>
  </si>
  <si>
    <t>Off Marina del Rey</t>
  </si>
  <si>
    <t>Near Doha Airport</t>
  </si>
  <si>
    <t xml:space="preserve"> Qatar</t>
  </si>
  <si>
    <t>Bejing</t>
  </si>
  <si>
    <t>Chardzhow</t>
  </si>
  <si>
    <t>Liepaya</t>
  </si>
  <si>
    <t>Nightmute</t>
  </si>
  <si>
    <t>Luanda</t>
  </si>
  <si>
    <t>Ste. Foy</t>
  </si>
  <si>
    <t>Carrizozo</t>
  </si>
  <si>
    <t>Off Avalon</t>
  </si>
  <si>
    <t>Baykity</t>
  </si>
  <si>
    <t>Chicago O'Hare</t>
  </si>
  <si>
    <t>Shungnak</t>
  </si>
  <si>
    <t>Bullen Point</t>
  </si>
  <si>
    <t>Rockland</t>
  </si>
  <si>
    <t>Hyannis</t>
  </si>
  <si>
    <t>Near Medan Airfield</t>
  </si>
  <si>
    <t>Bua</t>
  </si>
  <si>
    <t xml:space="preserve"> Fiji</t>
  </si>
  <si>
    <t>Off Honolulu</t>
  </si>
  <si>
    <t>Off Sumburgh</t>
  </si>
  <si>
    <t xml:space="preserve"> Shetlands</t>
  </si>
  <si>
    <t>Canton</t>
  </si>
  <si>
    <t>Near Panvel</t>
  </si>
  <si>
    <t>Pistol Creek</t>
  </si>
  <si>
    <t>Near Katab</t>
  </si>
  <si>
    <t>Dneprodzerzhinsk</t>
  </si>
  <si>
    <t>Near Enisseysk</t>
  </si>
  <si>
    <t>Near Kirsanov</t>
  </si>
  <si>
    <t>Andema</t>
  </si>
  <si>
    <t>Off Taipei</t>
  </si>
  <si>
    <t>Near Sarroch</t>
  </si>
  <si>
    <t>Blink Horn Point</t>
  </si>
  <si>
    <t>Merced</t>
  </si>
  <si>
    <t>Porpoise Bay</t>
  </si>
  <si>
    <t xml:space="preserve"> British Columbia Canada</t>
  </si>
  <si>
    <t>Covington</t>
  </si>
  <si>
    <t>Bloomington</t>
  </si>
  <si>
    <t>Near San Ysidro</t>
  </si>
  <si>
    <t>Tijuana</t>
  </si>
  <si>
    <t>Big Trout Lake</t>
  </si>
  <si>
    <t>Salem</t>
  </si>
  <si>
    <t>Near Chicago</t>
  </si>
  <si>
    <t>Vologda</t>
  </si>
  <si>
    <t>Granger</t>
  </si>
  <si>
    <t>Takla Narrows</t>
  </si>
  <si>
    <t>Near At Ta'if</t>
  </si>
  <si>
    <t xml:space="preserve"> Jeddah</t>
  </si>
  <si>
    <t>Near Mt. Erebus</t>
  </si>
  <si>
    <t xml:space="preserve"> Ross Ice Shelf</t>
  </si>
  <si>
    <t xml:space="preserve"> Antarctica</t>
  </si>
  <si>
    <t>San Andres Island</t>
  </si>
  <si>
    <t>Cherskiy</t>
  </si>
  <si>
    <t>Apolo</t>
  </si>
  <si>
    <t>Cerro Toledo Mountain</t>
  </si>
  <si>
    <t>Near Puerto Esperanza</t>
  </si>
  <si>
    <t>Menari</t>
  </si>
  <si>
    <t>Elburz Mtns.</t>
  </si>
  <si>
    <t xml:space="preserve"> near Laskarak</t>
  </si>
  <si>
    <t xml:space="preserve"> Markazi</t>
  </si>
  <si>
    <t>Mt. Cemonyet</t>
  </si>
  <si>
    <t xml:space="preserve">  Indonesia</t>
  </si>
  <si>
    <t>Baracoa</t>
  </si>
  <si>
    <t>Leeville</t>
  </si>
  <si>
    <t>Near Agra</t>
  </si>
  <si>
    <t>Near Warsaw</t>
  </si>
  <si>
    <t>Near Yenice</t>
  </si>
  <si>
    <t>Off Macae</t>
  </si>
  <si>
    <t>Deer Lake</t>
  </si>
  <si>
    <t>Cuiaba</t>
  </si>
  <si>
    <t>Florianopolis</t>
  </si>
  <si>
    <t>Posht-i-Badam</t>
  </si>
  <si>
    <t>Don Muang</t>
  </si>
  <si>
    <t>Off Varadero</t>
  </si>
  <si>
    <t>Near Rio Hacha</t>
  </si>
  <si>
    <t>Off Sarasota</t>
  </si>
  <si>
    <t>Gran Canaria Island</t>
  </si>
  <si>
    <t>Near Yachiba</t>
  </si>
  <si>
    <t>Near Matala</t>
  </si>
  <si>
    <t>Valley</t>
  </si>
  <si>
    <t>Near Dushanbe</t>
  </si>
  <si>
    <t>Lihue</t>
  </si>
  <si>
    <t>Tyrrhenian Sea</t>
  </si>
  <si>
    <t xml:space="preserve">  off Ustica</t>
  </si>
  <si>
    <t>Near Tepic</t>
  </si>
  <si>
    <t>Nar Alma-Ata</t>
  </si>
  <si>
    <t xml:space="preserve"> Kasakastan</t>
  </si>
  <si>
    <t>Golovin</t>
  </si>
  <si>
    <t>Tusayan</t>
  </si>
  <si>
    <t>Cerro Lilio</t>
  </si>
  <si>
    <t>Togiak</t>
  </si>
  <si>
    <t>Nouadhibou</t>
  </si>
  <si>
    <t xml:space="preserve"> Mauretania</t>
  </si>
  <si>
    <t>Sa Cabaneta</t>
  </si>
  <si>
    <t>Qatar</t>
  </si>
  <si>
    <t>Ramstein AFB</t>
  </si>
  <si>
    <t>Near Riyadh</t>
  </si>
  <si>
    <t>Near Jakarta</t>
  </si>
  <si>
    <t>Near Montelimar</t>
  </si>
  <si>
    <t>Puerto Olaya</t>
  </si>
  <si>
    <t>Off Freeport</t>
  </si>
  <si>
    <t>Kindu</t>
  </si>
  <si>
    <t>Near Kindu</t>
  </si>
  <si>
    <t>Mount Smjorfjollum</t>
  </si>
  <si>
    <t>Badakshan</t>
  </si>
  <si>
    <t>Annanberg</t>
  </si>
  <si>
    <t>Pecos City</t>
  </si>
  <si>
    <t>Dar es Salaam</t>
  </si>
  <si>
    <t xml:space="preserve"> Tanzania</t>
  </si>
  <si>
    <t xml:space="preserve"> IN</t>
  </si>
  <si>
    <t>Tumut</t>
  </si>
  <si>
    <t>Mt. Elena</t>
  </si>
  <si>
    <t>Spokane</t>
  </si>
  <si>
    <t>Winnemucca</t>
  </si>
  <si>
    <t>White Plains</t>
  </si>
  <si>
    <t>Avalon</t>
  </si>
  <si>
    <t>North Adams</t>
  </si>
  <si>
    <t>Fallon</t>
  </si>
  <si>
    <t>Shemya AFB</t>
  </si>
  <si>
    <t>Redzikowo</t>
  </si>
  <si>
    <t>Galena</t>
  </si>
  <si>
    <t>Mt. Hagen</t>
  </si>
  <si>
    <t>Laguna Soliz</t>
  </si>
  <si>
    <t>Loveland</t>
  </si>
  <si>
    <t>Pekanbaru</t>
  </si>
  <si>
    <t>Near Fredrick</t>
  </si>
  <si>
    <t>Rio de la Plata</t>
  </si>
  <si>
    <t>Near Menongue</t>
  </si>
  <si>
    <t>Pinarete Mountain</t>
  </si>
  <si>
    <t>Near Zumba</t>
  </si>
  <si>
    <t>Near Guachala</t>
  </si>
  <si>
    <t>Ust-Barguzin</t>
  </si>
  <si>
    <t>Hualien</t>
  </si>
  <si>
    <t>Miraflores</t>
  </si>
  <si>
    <t>Nailstone</t>
  </si>
  <si>
    <t>Muskegon</t>
  </si>
  <si>
    <t>Near Yerevan</t>
  </si>
  <si>
    <t xml:space="preserve"> Armenia</t>
  </si>
  <si>
    <t>Caruru</t>
  </si>
  <si>
    <t>Chihuahua</t>
  </si>
  <si>
    <t>Skagway</t>
  </si>
  <si>
    <t>Near Sanyi</t>
  </si>
  <si>
    <t xml:space="preserve"> Miao-li</t>
  </si>
  <si>
    <t>Near Zavitinsk</t>
  </si>
  <si>
    <t>Zeya</t>
  </si>
  <si>
    <t>Paipa</t>
  </si>
  <si>
    <t>Zeleznogorsk</t>
  </si>
  <si>
    <t xml:space="preserve"> Russian</t>
  </si>
  <si>
    <t>Nellis AFB</t>
  </si>
  <si>
    <t>Near Babaeski</t>
  </si>
  <si>
    <t>Casper</t>
  </si>
  <si>
    <t>Moerdijk</t>
  </si>
  <si>
    <t>Kufstein</t>
  </si>
  <si>
    <t>Bafoussam</t>
  </si>
  <si>
    <t>Sierra de Guerro</t>
  </si>
  <si>
    <t>Mount Pocono</t>
  </si>
  <si>
    <t>Norilsk</t>
  </si>
  <si>
    <t>Biratnagar</t>
  </si>
  <si>
    <t>Castries</t>
  </si>
  <si>
    <t xml:space="preserve"> Saint Lucia Island</t>
  </si>
  <si>
    <t>Mt. San Pietro</t>
  </si>
  <si>
    <t xml:space="preserve"> near Ajaccio</t>
  </si>
  <si>
    <t>Mt. McKinley</t>
  </si>
  <si>
    <t>Kuala Belait</t>
  </si>
  <si>
    <t xml:space="preserve"> Brunei</t>
  </si>
  <si>
    <t>Near Covenas</t>
  </si>
  <si>
    <t>Cape Town</t>
  </si>
  <si>
    <t>Durango</t>
  </si>
  <si>
    <t>Near Gelendzhik</t>
  </si>
  <si>
    <t>Helena</t>
  </si>
  <si>
    <t>Near Addis Ababa</t>
  </si>
  <si>
    <t xml:space="preserve">  Boston</t>
  </si>
  <si>
    <t>Constanta</t>
  </si>
  <si>
    <t>Djibouti</t>
  </si>
  <si>
    <t xml:space="preserve"> Djbouti</t>
  </si>
  <si>
    <t>Island of Cheju</t>
  </si>
  <si>
    <t>Near Srinagar</t>
  </si>
  <si>
    <t>Mt. Ipao</t>
  </si>
  <si>
    <t>Cerro el Tablazo</t>
  </si>
  <si>
    <t>Providence</t>
  </si>
  <si>
    <t>Mehamn</t>
  </si>
  <si>
    <t>Mount Galunggung</t>
  </si>
  <si>
    <t>Southern Belarus</t>
  </si>
  <si>
    <t>Near Woodstock</t>
  </si>
  <si>
    <t>Branti Airport</t>
  </si>
  <si>
    <t>Queate</t>
  </si>
  <si>
    <t>Near Tanana</t>
  </si>
  <si>
    <t>Near Erzurum</t>
  </si>
  <si>
    <t>Near Yangshuo</t>
  </si>
  <si>
    <t xml:space="preserve"> Guangxi</t>
  </si>
  <si>
    <t>Hakalau</t>
  </si>
  <si>
    <t>Judsonia</t>
  </si>
  <si>
    <t>Brazilia</t>
  </si>
  <si>
    <t>Off Natuma Island</t>
  </si>
  <si>
    <t>Near Songnam-si</t>
  </si>
  <si>
    <t>Near Pacatuba</t>
  </si>
  <si>
    <t>Tabatinga</t>
  </si>
  <si>
    <t>Bombay</t>
  </si>
  <si>
    <t>Oganda</t>
  </si>
  <si>
    <t>Kenner</t>
  </si>
  <si>
    <t>Jolo</t>
  </si>
  <si>
    <t>Oxbow</t>
  </si>
  <si>
    <t>Castaic</t>
  </si>
  <si>
    <t>Concord</t>
  </si>
  <si>
    <t>Mindat</t>
  </si>
  <si>
    <t>Sukhumi</t>
  </si>
  <si>
    <t>Near Managua</t>
  </si>
  <si>
    <t>Off Castries</t>
  </si>
  <si>
    <t xml:space="preserve"> Saint Lucia</t>
  </si>
  <si>
    <t>Knotsville</t>
  </si>
  <si>
    <t>Near Valladolid</t>
  </si>
  <si>
    <t>Rio Branco</t>
  </si>
  <si>
    <t>Near Mannheim</t>
  </si>
  <si>
    <t>Near Malaga</t>
  </si>
  <si>
    <t>Near Nondalton</t>
  </si>
  <si>
    <t xml:space="preserve"> Alaksa</t>
  </si>
  <si>
    <t>Two Bridge Lake</t>
  </si>
  <si>
    <t xml:space="preserve"> British Colombia</t>
  </si>
  <si>
    <t>Near Kotzbue</t>
  </si>
  <si>
    <t>Luxembourg</t>
  </si>
  <si>
    <t xml:space="preserve"> Luxembourg</t>
  </si>
  <si>
    <t>Cullman</t>
  </si>
  <si>
    <t>Lubango</t>
  </si>
  <si>
    <t>Quetame</t>
  </si>
  <si>
    <t>Douglassville</t>
  </si>
  <si>
    <t>Near Pueblo</t>
  </si>
  <si>
    <t>Near San Andres de Bocay</t>
  </si>
  <si>
    <t>Near Klawock</t>
  </si>
  <si>
    <t>La Serena</t>
  </si>
  <si>
    <t>Defiance</t>
  </si>
  <si>
    <t>Mesvres</t>
  </si>
  <si>
    <t>Rostov-on-Don</t>
  </si>
  <si>
    <t>Guangzhou</t>
  </si>
  <si>
    <t>Brainerd</t>
  </si>
  <si>
    <t>Near Karimui</t>
  </si>
  <si>
    <t>Brooksville</t>
  </si>
  <si>
    <t>Near Shach Goan</t>
  </si>
  <si>
    <t>Jeffersonville</t>
  </si>
  <si>
    <t>Selawik</t>
  </si>
  <si>
    <t>Near Khartoum</t>
  </si>
  <si>
    <t>Leninakan</t>
  </si>
  <si>
    <t>Near Toba</t>
  </si>
  <si>
    <t>Iwakuni AB</t>
  </si>
  <si>
    <t>Near Ban Ta Khli</t>
  </si>
  <si>
    <t>En route Miami</t>
  </si>
  <si>
    <t xml:space="preserve"> FL - Nassau</t>
  </si>
  <si>
    <t>Tanjung Karang</t>
  </si>
  <si>
    <t>Off Quemoy</t>
  </si>
  <si>
    <t>Kauai</t>
  </si>
  <si>
    <t>Niela</t>
  </si>
  <si>
    <t>Cortez</t>
  </si>
  <si>
    <t>Labe</t>
  </si>
  <si>
    <t xml:space="preserve"> Azuay</t>
  </si>
  <si>
    <t>Off Scilly Islands</t>
  </si>
  <si>
    <t>Gimli</t>
  </si>
  <si>
    <t>Near Ambone</t>
  </si>
  <si>
    <t>Off Bula</t>
  </si>
  <si>
    <t>Evart</t>
  </si>
  <si>
    <t>Near Dundo</t>
  </si>
  <si>
    <t>Adavale</t>
  </si>
  <si>
    <t>Near Alma-Ata</t>
  </si>
  <si>
    <t xml:space="preserve"> Kazakastan</t>
  </si>
  <si>
    <t>Near Sakhalin Island</t>
  </si>
  <si>
    <t>Smithers</t>
  </si>
  <si>
    <t>Guilin</t>
  </si>
  <si>
    <t>Near Mina Jebel Ali</t>
  </si>
  <si>
    <t xml:space="preserve"> UAE</t>
  </si>
  <si>
    <t>Flagstaff</t>
  </si>
  <si>
    <t>Off Lanyu Island</t>
  </si>
  <si>
    <t>Aracatuba</t>
  </si>
  <si>
    <t>Near Lonkin</t>
  </si>
  <si>
    <t>Pinckneyville</t>
  </si>
  <si>
    <t>Middletown</t>
  </si>
  <si>
    <t xml:space="preserve"> Huila</t>
  </si>
  <si>
    <t>Landsdowne House</t>
  </si>
  <si>
    <t>Midland</t>
  </si>
  <si>
    <t>Madrid-Barajas</t>
  </si>
  <si>
    <t>Near Enugu</t>
  </si>
  <si>
    <t>Put-In-Bay</t>
  </si>
  <si>
    <t>Paulatuk</t>
  </si>
  <si>
    <t>Leshukonskoye</t>
  </si>
  <si>
    <t>Near Manado</t>
  </si>
  <si>
    <t>Izhevsk</t>
  </si>
  <si>
    <t>Terre Haute</t>
  </si>
  <si>
    <t>Near Debre Zelt</t>
  </si>
  <si>
    <t>Near San Gerardo</t>
  </si>
  <si>
    <t>Prosperine</t>
  </si>
  <si>
    <t>Near Borja</t>
  </si>
  <si>
    <t>Cumberland</t>
  </si>
  <si>
    <t>San Borja</t>
  </si>
  <si>
    <t>Near Hunghae</t>
  </si>
  <si>
    <t>Near Rurrenabaque</t>
  </si>
  <si>
    <t>Imperatriz</t>
  </si>
  <si>
    <t>Elbet Beni Salama</t>
  </si>
  <si>
    <t>Ushuaia</t>
  </si>
  <si>
    <t>Chalkhill</t>
  </si>
  <si>
    <t>Island Beach</t>
  </si>
  <si>
    <t>Near Sao Pedro d' Aldeia</t>
  </si>
  <si>
    <t>Off Buenavista</t>
  </si>
  <si>
    <t>Sigonella AFB</t>
  </si>
  <si>
    <t>Ouzinkie</t>
  </si>
  <si>
    <t>Tau Island</t>
  </si>
  <si>
    <t>Dacca</t>
  </si>
  <si>
    <t>Nawabshah</t>
  </si>
  <si>
    <t>Machakos</t>
  </si>
  <si>
    <t>Near Wamena</t>
  </si>
  <si>
    <t>Pontiac</t>
  </si>
  <si>
    <t>San Luis Obispo</t>
  </si>
  <si>
    <t>Mt. Musaka</t>
  </si>
  <si>
    <t>Near Naples</t>
  </si>
  <si>
    <t>Near the Kwango River</t>
  </si>
  <si>
    <t>Opole</t>
  </si>
  <si>
    <t>Near Sarakchar</t>
  </si>
  <si>
    <t>near Orillia</t>
  </si>
  <si>
    <t>Ausin</t>
  </si>
  <si>
    <t>Fort Franklin</t>
  </si>
  <si>
    <t>Near Omsk</t>
  </si>
  <si>
    <t>Goose Bay</t>
  </si>
  <si>
    <t>Near Kabul</t>
  </si>
  <si>
    <t>Off Davao</t>
  </si>
  <si>
    <t>Inverness</t>
  </si>
  <si>
    <t>Loja</t>
  </si>
  <si>
    <t>Near Kostroma</t>
  </si>
  <si>
    <t>Jammuin</t>
  </si>
  <si>
    <t>Bainbridge</t>
  </si>
  <si>
    <t>Near Jaen</t>
  </si>
  <si>
    <t>Near Bhojpur</t>
  </si>
  <si>
    <t>Near Kranoyarsk</t>
  </si>
  <si>
    <t>Jinan</t>
  </si>
  <si>
    <t>Carson</t>
  </si>
  <si>
    <t>Off Puerto Castilla</t>
  </si>
  <si>
    <t>Near Buga</t>
  </si>
  <si>
    <t>Cerro el Plateado</t>
  </si>
  <si>
    <t>Whitefield</t>
  </si>
  <si>
    <t xml:space="preserve"> Belarus</t>
  </si>
  <si>
    <t>Soldotna</t>
  </si>
  <si>
    <t>Altus</t>
  </si>
  <si>
    <t>Nasosny</t>
  </si>
  <si>
    <t>Central Point</t>
  </si>
  <si>
    <t xml:space="preserve"> Vizcaya</t>
  </si>
  <si>
    <t>300 nm NW of San Francisco</t>
  </si>
  <si>
    <t>Timbuktu</t>
  </si>
  <si>
    <t>Near Valdez</t>
  </si>
  <si>
    <t>Fort Hood</t>
  </si>
  <si>
    <t>Near Florencia</t>
  </si>
  <si>
    <t>Salta</t>
  </si>
  <si>
    <t>Near Phuket</t>
  </si>
  <si>
    <t>Las Cruces</t>
  </si>
  <si>
    <t>Tuba City</t>
  </si>
  <si>
    <t>Kulusuk</t>
  </si>
  <si>
    <t>Santa Rosa</t>
  </si>
  <si>
    <t>Near L'vov</t>
  </si>
  <si>
    <t>Off Tanegashima</t>
  </si>
  <si>
    <t>Vilanculos</t>
  </si>
  <si>
    <t xml:space="preserve"> Mozambique</t>
  </si>
  <si>
    <t>Harrison</t>
  </si>
  <si>
    <t>Cabimas</t>
  </si>
  <si>
    <t>Nashville</t>
  </si>
  <si>
    <t>Juara</t>
  </si>
  <si>
    <t xml:space="preserve"> 110 miles West of Ireland</t>
  </si>
  <si>
    <t>Charlotte</t>
  </si>
  <si>
    <t>Near Uchuduk</t>
  </si>
  <si>
    <t>Near Erie</t>
  </si>
  <si>
    <t>Leticia</t>
  </si>
  <si>
    <t>Ft. Worth-Dallas</t>
  </si>
  <si>
    <t>Mt. Osutaka</t>
  </si>
  <si>
    <t xml:space="preserve"> near Ueno Village</t>
  </si>
  <si>
    <t>Mulia</t>
  </si>
  <si>
    <t>Aden</t>
  </si>
  <si>
    <t>Gulkana</t>
  </si>
  <si>
    <t>Auburn</t>
  </si>
  <si>
    <t>Beale AFB</t>
  </si>
  <si>
    <t>Kokoda</t>
  </si>
  <si>
    <t>Near Kandahar</t>
  </si>
  <si>
    <t>Grottoes Grove</t>
  </si>
  <si>
    <t>Jenkinsburg</t>
  </si>
  <si>
    <t>Tory Canal</t>
  </si>
  <si>
    <t>VitÃ³ria da Conquista</t>
  </si>
  <si>
    <t>Off South Head</t>
  </si>
  <si>
    <t>Near Beni</t>
  </si>
  <si>
    <t>Near Kutayissi</t>
  </si>
  <si>
    <t>Homer City</t>
  </si>
  <si>
    <t>Putao</t>
  </si>
  <si>
    <t>Bethel</t>
  </si>
  <si>
    <t>Dothan</t>
  </si>
  <si>
    <t>Quinhagaki</t>
  </si>
  <si>
    <t>Near Sibyak</t>
  </si>
  <si>
    <t>Luqa</t>
  </si>
  <si>
    <t>Near Luassingua</t>
  </si>
  <si>
    <t>Gander</t>
  </si>
  <si>
    <t>De Kalb</t>
  </si>
  <si>
    <t>Near Peten</t>
  </si>
  <si>
    <t>Ellendale</t>
  </si>
  <si>
    <t>Las Lomitas</t>
  </si>
  <si>
    <t>Kasongo</t>
  </si>
  <si>
    <t>Off Makung</t>
  </si>
  <si>
    <t>Near Bugulma</t>
  </si>
  <si>
    <t>Bern</t>
  </si>
  <si>
    <t>Alpena</t>
  </si>
  <si>
    <t>Near Naha</t>
  </si>
  <si>
    <t>Omsk</t>
  </si>
  <si>
    <t xml:space="preserve"> Soviet Union</t>
  </si>
  <si>
    <t>Near Pemba</t>
  </si>
  <si>
    <t>Maravatio</t>
  </si>
  <si>
    <t>Near Athens</t>
  </si>
  <si>
    <t>Near Magdalena</t>
  </si>
  <si>
    <t>San Salvador</t>
  </si>
  <si>
    <t>Colombo</t>
  </si>
  <si>
    <t>Hanty-Mansijsk</t>
  </si>
  <si>
    <t xml:space="preserve"> Djibouti</t>
  </si>
  <si>
    <t>Port Ellen</t>
  </si>
  <si>
    <t xml:space="preserve"> Islay Island</t>
  </si>
  <si>
    <t>Howard AFB</t>
  </si>
  <si>
    <t>Penza</t>
  </si>
  <si>
    <t>Near Syktyvar</t>
  </si>
  <si>
    <t>Maputo</t>
  </si>
  <si>
    <t>Yosemite Nation</t>
  </si>
  <si>
    <t>Off St. Vincent</t>
  </si>
  <si>
    <t xml:space="preserve"> Leeward Islands</t>
  </si>
  <si>
    <t>Near Wampusirpi</t>
  </si>
  <si>
    <t>Malakal</t>
  </si>
  <si>
    <t>Frenchglen</t>
  </si>
  <si>
    <t>Lander</t>
  </si>
  <si>
    <t>Texarkana</t>
  </si>
  <si>
    <t>Cerritos</t>
  </si>
  <si>
    <t>Tullamarine</t>
  </si>
  <si>
    <t xml:space="preserve"> VIC</t>
  </si>
  <si>
    <t>Hopkinsville</t>
  </si>
  <si>
    <t>Near Mantiqueira</t>
  </si>
  <si>
    <t>San Antonio</t>
  </si>
  <si>
    <t>Ust-Maya</t>
  </si>
  <si>
    <t>Shiraz</t>
  </si>
  <si>
    <t>Near Valparasoll</t>
  </si>
  <si>
    <t>Fishers Island</t>
  </si>
  <si>
    <t>Near Komatipoot</t>
  </si>
  <si>
    <t>Near Peshawar</t>
  </si>
  <si>
    <t>Near Zahedan</t>
  </si>
  <si>
    <t>Off Sumburgh Head</t>
  </si>
  <si>
    <t>Near Sarowbi</t>
  </si>
  <si>
    <t>Near Lanzhou</t>
  </si>
  <si>
    <t>Ay</t>
  </si>
  <si>
    <t>Near Nasaso</t>
  </si>
  <si>
    <t>Off Bata</t>
  </si>
  <si>
    <t>Abidjan</t>
  </si>
  <si>
    <t>Near Asmara</t>
  </si>
  <si>
    <t>Cima</t>
  </si>
  <si>
    <t>Off Monrovia</t>
  </si>
  <si>
    <t>Near Jakiri</t>
  </si>
  <si>
    <t>Off Papua</t>
  </si>
  <si>
    <t>Near Khost</t>
  </si>
  <si>
    <t>Near Almaty</t>
  </si>
  <si>
    <t>Mount San Gorgonio</t>
  </si>
  <si>
    <t>Eagle</t>
  </si>
  <si>
    <t>Near Parachinar</t>
  </si>
  <si>
    <t>Medan-Polonia</t>
  </si>
  <si>
    <t>Wilmington</t>
  </si>
  <si>
    <t>Near Batagay</t>
  </si>
  <si>
    <t>Mayaguez</t>
  </si>
  <si>
    <t>Pickle Lake</t>
  </si>
  <si>
    <t>Sayre</t>
  </si>
  <si>
    <t>Near Ruteng</t>
  </si>
  <si>
    <t>Ilaga</t>
  </si>
  <si>
    <t xml:space="preserve">LÃ¼beck </t>
  </si>
  <si>
    <t>Bolivar State</t>
  </si>
  <si>
    <t>Khost</t>
  </si>
  <si>
    <t>Near Montelillo</t>
  </si>
  <si>
    <t>Berdiansk</t>
  </si>
  <si>
    <t>Heho</t>
  </si>
  <si>
    <t>Fort Bragg AFB</t>
  </si>
  <si>
    <t>Geneva</t>
  </si>
  <si>
    <t>Calama</t>
  </si>
  <si>
    <t>Near Chungking</t>
  </si>
  <si>
    <t xml:space="preserve"> Sichuan</t>
  </si>
  <si>
    <t>Romulus</t>
  </si>
  <si>
    <t>Near Auturn</t>
  </si>
  <si>
    <t>Off Ko Phuket</t>
  </si>
  <si>
    <t xml:space="preserve"> Thiland</t>
  </si>
  <si>
    <t>Carajas</t>
  </si>
  <si>
    <t>Kunduz</t>
  </si>
  <si>
    <t>Luxor</t>
  </si>
  <si>
    <t>Hailey</t>
  </si>
  <si>
    <t>Near Pagan</t>
  </si>
  <si>
    <t>El Poleo</t>
  </si>
  <si>
    <t>Mt. Crezzo</t>
  </si>
  <si>
    <t>Komsomolsk-on-Amur</t>
  </si>
  <si>
    <t>Bellingham</t>
  </si>
  <si>
    <t>Ulongue</t>
  </si>
  <si>
    <t xml:space="preserve"> Malawi</t>
  </si>
  <si>
    <t>Near Ross River</t>
  </si>
  <si>
    <t>Off Kaikoura</t>
  </si>
  <si>
    <t>Green Island</t>
  </si>
  <si>
    <t>Bayfield</t>
  </si>
  <si>
    <t>Off Mauritius</t>
  </si>
  <si>
    <t>Near Kishwati</t>
  </si>
  <si>
    <t xml:space="preserve"> Rwanda</t>
  </si>
  <si>
    <t>Kanabea</t>
  </si>
  <si>
    <t>Near Iligan</t>
  </si>
  <si>
    <t>Off Vila dos Remidos</t>
  </si>
  <si>
    <t>Chadron</t>
  </si>
  <si>
    <t>Maunaloa</t>
  </si>
  <si>
    <t>Mt. Colorado</t>
  </si>
  <si>
    <t>Krosnovodsk</t>
  </si>
  <si>
    <t>Near Nizhnevartovsk</t>
  </si>
  <si>
    <t>Near Mulheim</t>
  </si>
  <si>
    <t>Cary</t>
  </si>
  <si>
    <t>Near Ercan</t>
  </si>
  <si>
    <t>Near Johannesburg</t>
  </si>
  <si>
    <t>Near Fontainebleau</t>
  </si>
  <si>
    <t>Near Clarksville</t>
  </si>
  <si>
    <t>Near Cucuta</t>
  </si>
  <si>
    <t xml:space="preserve"> N of  Santander</t>
  </si>
  <si>
    <t>Combi</t>
  </si>
  <si>
    <t>Near MazÃ¢r-e Charif</t>
  </si>
  <si>
    <t>Near Hennenman</t>
  </si>
  <si>
    <t>St. Just</t>
  </si>
  <si>
    <t>Bagdarin</t>
  </si>
  <si>
    <t>Near Tchamulate</t>
  </si>
  <si>
    <t>Linfen</t>
  </si>
  <si>
    <t>Near Broennoysund</t>
  </si>
  <si>
    <t>Swentna</t>
  </si>
  <si>
    <t>Puerto Limon</t>
  </si>
  <si>
    <t>Posadas</t>
  </si>
  <si>
    <t>Habsheim</t>
  </si>
  <si>
    <t>Over the Persian Gulf</t>
  </si>
  <si>
    <t xml:space="preserve"> near Bandar Abbas</t>
  </si>
  <si>
    <t>Golden Meadow</t>
  </si>
  <si>
    <t>Liscomb Bay</t>
  </si>
  <si>
    <t>Reykjavik</t>
  </si>
  <si>
    <t>Bahawalpur</t>
  </si>
  <si>
    <t>Duncan Town</t>
  </si>
  <si>
    <t>M'Bamu Island</t>
  </si>
  <si>
    <t xml:space="preserve"> ZaÃ¯re</t>
  </si>
  <si>
    <t>Kaiserslautern</t>
  </si>
  <si>
    <t>Kowloon Bay</t>
  </si>
  <si>
    <t>Cerro de la Calera</t>
  </si>
  <si>
    <t>Sitka</t>
  </si>
  <si>
    <t>Lago Agrio</t>
  </si>
  <si>
    <t>Cheney</t>
  </si>
  <si>
    <t>Bahar Dar</t>
  </si>
  <si>
    <t>Near Miram</t>
  </si>
  <si>
    <t>Wurtsmith AFB</t>
  </si>
  <si>
    <t>Sedona</t>
  </si>
  <si>
    <t>Near Ahmedabad</t>
  </si>
  <si>
    <t>Juliaca</t>
  </si>
  <si>
    <t>Near Rzeszow</t>
  </si>
  <si>
    <t>Ilmajoki</t>
  </si>
  <si>
    <t>Toussus</t>
  </si>
  <si>
    <t>MontluÃ§on</t>
  </si>
  <si>
    <t>Hamada al Hambra</t>
  </si>
  <si>
    <t>Kodinsk</t>
  </si>
  <si>
    <t>BÃ®r MogreÃ¯n</t>
  </si>
  <si>
    <t>Near Luxor</t>
  </si>
  <si>
    <t>Near Leonora</t>
  </si>
  <si>
    <t>Lockerbie</t>
  </si>
  <si>
    <t>West Lafayette</t>
  </si>
  <si>
    <t>Leicestershire</t>
  </si>
  <si>
    <t>Near Abilene</t>
  </si>
  <si>
    <t>Rangoon</t>
  </si>
  <si>
    <t>Near Kuala Lumpur</t>
  </si>
  <si>
    <t>Near QuebeCity</t>
  </si>
  <si>
    <t>Dryden</t>
  </si>
  <si>
    <t>Carswell AFB</t>
  </si>
  <si>
    <t>Pohang</t>
  </si>
  <si>
    <t>Guarulhos</t>
  </si>
  <si>
    <t>Col de Tourniol</t>
  </si>
  <si>
    <t>Baranquilla</t>
  </si>
  <si>
    <t>Near Cancun</t>
  </si>
  <si>
    <t>Oskarshamn</t>
  </si>
  <si>
    <t>Near Tainjin</t>
  </si>
  <si>
    <t>Near Paramaribo</t>
  </si>
  <si>
    <t xml:space="preserve"> Surinam</t>
  </si>
  <si>
    <t>Vereda el Salitre</t>
  </si>
  <si>
    <t>Waipio Valley</t>
  </si>
  <si>
    <t>Zabol</t>
  </si>
  <si>
    <t>Near Tarma</t>
  </si>
  <si>
    <t>Kaohsiung</t>
  </si>
  <si>
    <t>Yaounde</t>
  </si>
  <si>
    <t xml:space="preserve">  Cameroon</t>
  </si>
  <si>
    <t>Near Borana</t>
  </si>
  <si>
    <t>Cartersville</t>
  </si>
  <si>
    <t>Glen Burnie</t>
  </si>
  <si>
    <t>Talourow Island</t>
  </si>
  <si>
    <t>Porgera</t>
  </si>
  <si>
    <t>Near Jalalabad</t>
  </si>
  <si>
    <t>Near Chana</t>
  </si>
  <si>
    <t>Off Ullung Do</t>
  </si>
  <si>
    <t>Samos</t>
  </si>
  <si>
    <t>Near Gambela</t>
  </si>
  <si>
    <t>Near Midford Sound</t>
  </si>
  <si>
    <t>Janice</t>
  </si>
  <si>
    <t>Gold Beach</t>
  </si>
  <si>
    <t>Near Gilgit</t>
  </si>
  <si>
    <t>Lynchburg</t>
  </si>
  <si>
    <t>Near Havana</t>
  </si>
  <si>
    <t>Near Sao Jose do Xingu</t>
  </si>
  <si>
    <t>Skagerrak</t>
  </si>
  <si>
    <t>Near Bentuni</t>
  </si>
  <si>
    <t>Mayfield</t>
  </si>
  <si>
    <t>Near Bilma</t>
  </si>
  <si>
    <t>Near Baghran</t>
  </si>
  <si>
    <t>Ujani Dam</t>
  </si>
  <si>
    <t xml:space="preserve">  Canada</t>
  </si>
  <si>
    <t>Nyala</t>
  </si>
  <si>
    <t>Grand Canyon National Park Airport</t>
  </si>
  <si>
    <t xml:space="preserve"> Tusayan</t>
  </si>
  <si>
    <t xml:space="preserve">Semyonovka </t>
  </si>
  <si>
    <t>Ukraine</t>
  </si>
  <si>
    <t>Perth</t>
  </si>
  <si>
    <t>Uncertain</t>
  </si>
  <si>
    <t>Urpay</t>
  </si>
  <si>
    <t>Lacey Township</t>
  </si>
  <si>
    <t>Hualein</t>
  </si>
  <si>
    <t>Petropavlovsk</t>
  </si>
  <si>
    <t>Halawa Point</t>
  </si>
  <si>
    <t xml:space="preserve"> Molokai</t>
  </si>
  <si>
    <t>Maluti Mountains</t>
  </si>
  <si>
    <t xml:space="preserve"> Lesotho</t>
  </si>
  <si>
    <t>Bardufoss</t>
  </si>
  <si>
    <t>Near Tyumem</t>
  </si>
  <si>
    <t>Near Jamba</t>
  </si>
  <si>
    <t>Charallave</t>
  </si>
  <si>
    <t>Block Island</t>
  </si>
  <si>
    <t>Patuxent</t>
  </si>
  <si>
    <t>Near Guayaramerin</t>
  </si>
  <si>
    <t>Near Ibague</t>
  </si>
  <si>
    <t>Near Visina</t>
  </si>
  <si>
    <t>Java Sea</t>
  </si>
  <si>
    <t>Near Pervouralsk</t>
  </si>
  <si>
    <t>Pico Blanco</t>
  </si>
  <si>
    <t>Near Leadville</t>
  </si>
  <si>
    <t>Ansonia</t>
  </si>
  <si>
    <t>Cove Neck</t>
  </si>
  <si>
    <t>Mt Rijani</t>
  </si>
  <si>
    <t xml:space="preserve"> Lombok Island</t>
  </si>
  <si>
    <t>Near Kinkala</t>
  </si>
  <si>
    <t>Burlington</t>
  </si>
  <si>
    <t>Plattsburg</t>
  </si>
  <si>
    <t>Bauru</t>
  </si>
  <si>
    <t>Near Bangalore</t>
  </si>
  <si>
    <t>Near Ngwerere</t>
  </si>
  <si>
    <t>Near Meerut</t>
  </si>
  <si>
    <t>Sukhbaata</t>
  </si>
  <si>
    <t xml:space="preserve"> Mongolia</t>
  </si>
  <si>
    <t>Off Freetown</t>
  </si>
  <si>
    <t xml:space="preserve"> Sierre Leone</t>
  </si>
  <si>
    <t>Las Mesitas</t>
  </si>
  <si>
    <t>Kabul</t>
  </si>
  <si>
    <t>Near Kuito</t>
  </si>
  <si>
    <t>Juiz De Fora</t>
  </si>
  <si>
    <t>Off Vaeroy</t>
  </si>
  <si>
    <t>Off Contadora</t>
  </si>
  <si>
    <t>Near Kinshasa</t>
  </si>
  <si>
    <t>Ship Sands Island</t>
  </si>
  <si>
    <t>Tarbert</t>
  </si>
  <si>
    <t xml:space="preserve">Guatamala City </t>
  </si>
  <si>
    <t>Tuxtla-Gutierrez</t>
  </si>
  <si>
    <t>Near Mt. Emerald</t>
  </si>
  <si>
    <t xml:space="preserve">Near Wurzburg </t>
  </si>
  <si>
    <t>Thistle Lake</t>
  </si>
  <si>
    <t>Near Altamira</t>
  </si>
  <si>
    <t>Oxfordshire</t>
  </si>
  <si>
    <t>Aialak Bay</t>
  </si>
  <si>
    <t>Ashford</t>
  </si>
  <si>
    <t>Near Port Morseby</t>
  </si>
  <si>
    <t>Off Union Island</t>
  </si>
  <si>
    <t xml:space="preserve"> Grenadines Islands</t>
  </si>
  <si>
    <t>Near Maymaneh</t>
  </si>
  <si>
    <t>Stepanakert</t>
  </si>
  <si>
    <t>Near Shindand</t>
  </si>
  <si>
    <t>Yunlin</t>
  </si>
  <si>
    <t>Elkhorn</t>
  </si>
  <si>
    <t>Lata</t>
  </si>
  <si>
    <t>Near Kaiserslautern</t>
  </si>
  <si>
    <t>Kaltag</t>
  </si>
  <si>
    <t>Off Sondre Stromfjord</t>
  </si>
  <si>
    <t>Koltsovo</t>
  </si>
  <si>
    <t>Off Fernando de Noronha</t>
  </si>
  <si>
    <t>Near Kuwait City</t>
  </si>
  <si>
    <t xml:space="preserve"> Kuwait</t>
  </si>
  <si>
    <t>Cape Canaveral</t>
  </si>
  <si>
    <t>Near Bella Vista</t>
  </si>
  <si>
    <t>Novossibirsk</t>
  </si>
  <si>
    <t>Stadelberg</t>
  </si>
  <si>
    <t>Near Ashkhabad</t>
  </si>
  <si>
    <t xml:space="preserve"> Turkmenistan</t>
  </si>
  <si>
    <t>Koh Samui</t>
  </si>
  <si>
    <t>Off Ravenna</t>
  </si>
  <si>
    <t>Near Matak</t>
  </si>
  <si>
    <t>Near False Pass</t>
  </si>
  <si>
    <t>Near Paramo Mucuti</t>
  </si>
  <si>
    <t>Near Belo Horizonte</t>
  </si>
  <si>
    <t>Jalaludin</t>
  </si>
  <si>
    <t>Near Ras Al Khafji</t>
  </si>
  <si>
    <t>Near Nea Ankhialos</t>
  </si>
  <si>
    <t>Munford</t>
  </si>
  <si>
    <t>Near Taisha</t>
  </si>
  <si>
    <t>Puerto Williams</t>
  </si>
  <si>
    <t>Near Colorado Springs</t>
  </si>
  <si>
    <t>La Puerta</t>
  </si>
  <si>
    <t>Hassfurt</t>
  </si>
  <si>
    <t xml:space="preserve"> CA</t>
  </si>
  <si>
    <t>Malanje</t>
  </si>
  <si>
    <t>Brasillia</t>
  </si>
  <si>
    <t>Treasure Cay</t>
  </si>
  <si>
    <t>Ras-al-Mishab</t>
  </si>
  <si>
    <t>Navoi</t>
  </si>
  <si>
    <t xml:space="preserve">  Uzbekistan</t>
  </si>
  <si>
    <t>Off San Pedro</t>
  </si>
  <si>
    <t xml:space="preserve"> Belize</t>
  </si>
  <si>
    <t>Lake Thutade</t>
  </si>
  <si>
    <t>Off Nuka Hiva</t>
  </si>
  <si>
    <t xml:space="preserve"> French Polynesia</t>
  </si>
  <si>
    <t>Near Awell</t>
  </si>
  <si>
    <t>Sulawesi</t>
  </si>
  <si>
    <t xml:space="preserve"> Airzona</t>
  </si>
  <si>
    <t>La Poyatta</t>
  </si>
  <si>
    <t>Bakhtaran</t>
  </si>
  <si>
    <t>Near Ban Nong Rong</t>
  </si>
  <si>
    <t>Off Matthewtown</t>
  </si>
  <si>
    <t xml:space="preserve"> Great Inagua</t>
  </si>
  <si>
    <t>Near Malambo</t>
  </si>
  <si>
    <t>Near Sokotu</t>
  </si>
  <si>
    <t>Bellavista Airport</t>
  </si>
  <si>
    <t>Jeddah</t>
  </si>
  <si>
    <t>Guadalcanal Island</t>
  </si>
  <si>
    <t>Salmon</t>
  </si>
  <si>
    <t>Espiritu Santos</t>
  </si>
  <si>
    <t>Rarotonga</t>
  </si>
  <si>
    <t xml:space="preserve"> Cook Islands</t>
  </si>
  <si>
    <t>Near Uricani</t>
  </si>
  <si>
    <t>Gustavus</t>
  </si>
  <si>
    <t>Imphal</t>
  </si>
  <si>
    <t>Walton</t>
  </si>
  <si>
    <t>Long Seridan</t>
  </si>
  <si>
    <t>Sampit</t>
  </si>
  <si>
    <t>Near Eagle Lake</t>
  </si>
  <si>
    <t>Petropavlosk</t>
  </si>
  <si>
    <t>Belvedere Center</t>
  </si>
  <si>
    <t>Khatanga</t>
  </si>
  <si>
    <t>Off St. Petersburg</t>
  </si>
  <si>
    <t>Condet</t>
  </si>
  <si>
    <t>Katapang</t>
  </si>
  <si>
    <t>Aponguao Falls</t>
  </si>
  <si>
    <t>Tumbang Miri</t>
  </si>
  <si>
    <t>Near Point Alert</t>
  </si>
  <si>
    <t xml:space="preserve"> Ellesmere Island</t>
  </si>
  <si>
    <t xml:space="preserve"> NWT</t>
  </si>
  <si>
    <t>Near Karakent</t>
  </si>
  <si>
    <t>Makhackala</t>
  </si>
  <si>
    <t>Recife</t>
  </si>
  <si>
    <t>Off Destin</t>
  </si>
  <si>
    <t>Anderma</t>
  </si>
  <si>
    <t>Nagoro-Karabak</t>
  </si>
  <si>
    <t>Davis</t>
  </si>
  <si>
    <t>Khodzhavend</t>
  </si>
  <si>
    <t>Sena</t>
  </si>
  <si>
    <t>Guaratingueta AB</t>
  </si>
  <si>
    <t>Near  Las Vegas</t>
  </si>
  <si>
    <t>Heidelberg</t>
  </si>
  <si>
    <t>Massai Marra</t>
  </si>
  <si>
    <t>Wanli</t>
  </si>
  <si>
    <t>Gabriels</t>
  </si>
  <si>
    <t>Temple Bar</t>
  </si>
  <si>
    <t>Mt. Saint-Odile</t>
  </si>
  <si>
    <t xml:space="preserve"> near Strasbourg</t>
  </si>
  <si>
    <t>Nanaimo</t>
  </si>
  <si>
    <t>Near Stepanakert</t>
  </si>
  <si>
    <t>Caetite</t>
  </si>
  <si>
    <t>Near Kafountine</t>
  </si>
  <si>
    <t>Beni</t>
  </si>
  <si>
    <t>Etsouali</t>
  </si>
  <si>
    <t>Near Yakutia</t>
  </si>
  <si>
    <t>Near Baykovo</t>
  </si>
  <si>
    <t>Near Sarra</t>
  </si>
  <si>
    <t>Off Orchid Island</t>
  </si>
  <si>
    <t>Near Goroka</t>
  </si>
  <si>
    <t>Perris Valley</t>
  </si>
  <si>
    <t>Mt. Haleakala</t>
  </si>
  <si>
    <t>Saveh</t>
  </si>
  <si>
    <t>Blewett Falls Lake</t>
  </si>
  <si>
    <t>Tucuti</t>
  </si>
  <si>
    <t>Anniston</t>
  </si>
  <si>
    <t>Sheboygan Falls</t>
  </si>
  <si>
    <t xml:space="preserve"> Wisconson</t>
  </si>
  <si>
    <t>Canbera</t>
  </si>
  <si>
    <t xml:space="preserve"> ACT</t>
  </si>
  <si>
    <t>Meadview</t>
  </si>
  <si>
    <t>Norlisk</t>
  </si>
  <si>
    <t>Near Iyakochchi</t>
  </si>
  <si>
    <t>Near Nakhichevan</t>
  </si>
  <si>
    <t>Near Bir Fadl</t>
  </si>
  <si>
    <t>Tbilisi</t>
  </si>
  <si>
    <t>Mt. Lalaboy</t>
  </si>
  <si>
    <t>Near Skopje</t>
  </si>
  <si>
    <t xml:space="preserve"> Macedonia</t>
  </si>
  <si>
    <t>Iguape</t>
  </si>
  <si>
    <t>Adjuntas</t>
  </si>
  <si>
    <t>Near  Kathmandu</t>
  </si>
  <si>
    <t>Nanjing</t>
  </si>
  <si>
    <t xml:space="preserve"> Jiangsu</t>
  </si>
  <si>
    <t>Colorado</t>
  </si>
  <si>
    <t>Near Ivanovo</t>
  </si>
  <si>
    <t>Near Iquitos</t>
  </si>
  <si>
    <t>Jamba</t>
  </si>
  <si>
    <t>Hinckley</t>
  </si>
  <si>
    <t>Bellavista</t>
  </si>
  <si>
    <t>Kozyrevsk</t>
  </si>
  <si>
    <t>Hana</t>
  </si>
  <si>
    <t>Off Curacao</t>
  </si>
  <si>
    <t>Near Kular</t>
  </si>
  <si>
    <t>Berkeley Springs</t>
  </si>
  <si>
    <t>Near Dingxi</t>
  </si>
  <si>
    <t>Mogadiscio</t>
  </si>
  <si>
    <t>Near Garut</t>
  </si>
  <si>
    <t xml:space="preserve"> Jawa</t>
  </si>
  <si>
    <t>Near Usti Nem</t>
  </si>
  <si>
    <t>Near Lake Caballochoa</t>
  </si>
  <si>
    <t>Grand Junction</t>
  </si>
  <si>
    <t>Kiana</t>
  </si>
  <si>
    <t>Near Tver</t>
  </si>
  <si>
    <t>Off Bombay</t>
  </si>
  <si>
    <t>Near Porto Plata</t>
  </si>
  <si>
    <t>Elk City</t>
  </si>
  <si>
    <t>Near Liutang</t>
  </si>
  <si>
    <t>Near Harlem</t>
  </si>
  <si>
    <t>Uruapan</t>
  </si>
  <si>
    <t>Goma</t>
  </si>
  <si>
    <t>Faro</t>
  </si>
  <si>
    <t xml:space="preserve"> Algarve</t>
  </si>
  <si>
    <t>Ofden</t>
  </si>
  <si>
    <t>Sellafield</t>
  </si>
  <si>
    <t>Near Bronson Creek</t>
  </si>
  <si>
    <t xml:space="preserve"> DemocratiRepubliCongo</t>
  </si>
  <si>
    <t>Sumatra</t>
  </si>
  <si>
    <t>Near Daraim</t>
  </si>
  <si>
    <t>Off Green Island</t>
  </si>
  <si>
    <t>Dagali</t>
  </si>
  <si>
    <t>Near Tangara de Serra</t>
  </si>
  <si>
    <t>Blountville</t>
  </si>
  <si>
    <t>Off Margarita Island</t>
  </si>
  <si>
    <t>950 nm S of  Shemya</t>
  </si>
  <si>
    <t>Zwingle</t>
  </si>
  <si>
    <t>Zavnah</t>
  </si>
  <si>
    <t>Aurangabad</t>
  </si>
  <si>
    <t>Near Kholm</t>
  </si>
  <si>
    <t>Off  Libreville</t>
  </si>
  <si>
    <t>Shelton</t>
  </si>
  <si>
    <t>Suva</t>
  </si>
  <si>
    <t>Near Ariab</t>
  </si>
  <si>
    <t>Gulgubip</t>
  </si>
  <si>
    <t>Nabire</t>
  </si>
  <si>
    <t>Near Tbilisi</t>
  </si>
  <si>
    <t>Sorong</t>
  </si>
  <si>
    <t xml:space="preserve"> Irian Jaya</t>
  </si>
  <si>
    <t>Near Ochamchire</t>
  </si>
  <si>
    <t>Talladega</t>
  </si>
  <si>
    <t>Yinchuan</t>
  </si>
  <si>
    <t>Haenam</t>
  </si>
  <si>
    <t>Serawak</t>
  </si>
  <si>
    <t>Devghat</t>
  </si>
  <si>
    <t>Leeward Point Airfield</t>
  </si>
  <si>
    <t xml:space="preserve"> Guantanamo Bay</t>
  </si>
  <si>
    <t>Near Aldan</t>
  </si>
  <si>
    <t>Khorag</t>
  </si>
  <si>
    <t xml:space="preserve"> Tajikistan</t>
  </si>
  <si>
    <t xml:space="preserve">  Georgia</t>
  </si>
  <si>
    <t>Near Svanetia</t>
  </si>
  <si>
    <t>Franz Josef Glacier</t>
  </si>
  <si>
    <t>Fuzhou</t>
  </si>
  <si>
    <t>Near Namsos</t>
  </si>
  <si>
    <t>Sandy Lake</t>
  </si>
  <si>
    <t>Urumqi</t>
  </si>
  <si>
    <t>Near Kerman</t>
  </si>
  <si>
    <t>Near Ohrid</t>
  </si>
  <si>
    <t>Near Palencia</t>
  </si>
  <si>
    <t>Hibbing</t>
  </si>
  <si>
    <t>Tuktoyaktuk</t>
  </si>
  <si>
    <t>Phonesavanh</t>
  </si>
  <si>
    <t>Near Naga</t>
  </si>
  <si>
    <t>Gyumri</t>
  </si>
  <si>
    <t>Near Irrupts</t>
  </si>
  <si>
    <t>Off Lord Howe Island</t>
  </si>
  <si>
    <t xml:space="preserve"> NWSW</t>
  </si>
  <si>
    <t>Okeechobee</t>
  </si>
  <si>
    <t>Nalchik</t>
  </si>
  <si>
    <t>Near Carpish</t>
  </si>
  <si>
    <t>East Midlands</t>
  </si>
  <si>
    <t>Near Tamworth</t>
  </si>
  <si>
    <t>Off Malindi</t>
  </si>
  <si>
    <t>Weipa</t>
  </si>
  <si>
    <t>Near Campbeltown</t>
  </si>
  <si>
    <t>Near Mezhdurechensk</t>
  </si>
  <si>
    <t>Near Fayetteville</t>
  </si>
  <si>
    <t>Lamoille</t>
  </si>
  <si>
    <t>Ambato</t>
  </si>
  <si>
    <t>Kigali</t>
  </si>
  <si>
    <t>Nanga Pinoh</t>
  </si>
  <si>
    <t>Near Komaki</t>
  </si>
  <si>
    <t xml:space="preserve"> Aichi</t>
  </si>
  <si>
    <t>Stratford</t>
  </si>
  <si>
    <t>Near El Rosa</t>
  </si>
  <si>
    <t>Sao Gabriel</t>
  </si>
  <si>
    <t>Loma Linda</t>
  </si>
  <si>
    <t>Near Xi'an</t>
  </si>
  <si>
    <t>Near Uruapan</t>
  </si>
  <si>
    <t>Chantilly</t>
  </si>
  <si>
    <t>Mt.  Kalora</t>
  </si>
  <si>
    <t>Jeneau</t>
  </si>
  <si>
    <t>Near Logar</t>
  </si>
  <si>
    <t>Toulouse-Blagnac</t>
  </si>
  <si>
    <t>Near Tidjika</t>
  </si>
  <si>
    <t>Portage Creek</t>
  </si>
  <si>
    <t>Near Fort de France</t>
  </si>
  <si>
    <t>Boma</t>
  </si>
  <si>
    <t>Colon</t>
  </si>
  <si>
    <t>East Kalimantan</t>
  </si>
  <si>
    <t>Near Boda</t>
  </si>
  <si>
    <t>Cheju</t>
  </si>
  <si>
    <t>Alsworth</t>
  </si>
  <si>
    <t>Whiting</t>
  </si>
  <si>
    <t>Near Agadir</t>
  </si>
  <si>
    <t>Near Aliquippa</t>
  </si>
  <si>
    <t>Near Abuja</t>
  </si>
  <si>
    <t>Fish Egg Inlet</t>
  </si>
  <si>
    <t>Near Vanavera</t>
  </si>
  <si>
    <t>Bahia Negra</t>
  </si>
  <si>
    <t>Chaibukha</t>
  </si>
  <si>
    <t>Mitu</t>
  </si>
  <si>
    <t>Krakas Mountains</t>
  </si>
  <si>
    <t xml:space="preserve"> near Natanz </t>
  </si>
  <si>
    <t>Near Formoso do Aragala</t>
  </si>
  <si>
    <t>Near Cuito</t>
  </si>
  <si>
    <t>Batagaj</t>
  </si>
  <si>
    <t>Near Ust'-Ilimsk</t>
  </si>
  <si>
    <t>Roselawn</t>
  </si>
  <si>
    <t>Off Cozumel</t>
  </si>
  <si>
    <t>Saposa</t>
  </si>
  <si>
    <t>Avenal</t>
  </si>
  <si>
    <t>Bridgeton</t>
  </si>
  <si>
    <t>Morrisville</t>
  </si>
  <si>
    <t>Cerro Aicha</t>
  </si>
  <si>
    <t>Coventry</t>
  </si>
  <si>
    <t>Algiers Airport</t>
  </si>
  <si>
    <t>Near Van</t>
  </si>
  <si>
    <t>Isfahan</t>
  </si>
  <si>
    <t>Off Flores Island</t>
  </si>
  <si>
    <t xml:space="preserve"> Inodnesia</t>
  </si>
  <si>
    <t>Cartagena</t>
  </si>
  <si>
    <t>Masset</t>
  </si>
  <si>
    <t>Pleasanton</t>
  </si>
  <si>
    <t>Kuei Shan Hsiang</t>
  </si>
  <si>
    <t>Near Tusayan</t>
  </si>
  <si>
    <t>Ossora</t>
  </si>
  <si>
    <t>Near Hamilton</t>
  </si>
  <si>
    <t>Near Balotesti</t>
  </si>
  <si>
    <t>Near Alexander City</t>
  </si>
  <si>
    <t>Lagos</t>
  </si>
  <si>
    <t>Alice Springs</t>
  </si>
  <si>
    <t>Near Palaly AFB</t>
  </si>
  <si>
    <t>Sioux Falls</t>
  </si>
  <si>
    <t>Cerro San Jeronimo</t>
  </si>
  <si>
    <t>Near Boise</t>
  </si>
  <si>
    <t>Near Leeds</t>
  </si>
  <si>
    <t>Off Mbour</t>
  </si>
  <si>
    <t>Near Palmerston North</t>
  </si>
  <si>
    <t>Volgograd</t>
  </si>
  <si>
    <t>Herputchi</t>
  </si>
  <si>
    <t>Near Cuvela</t>
  </si>
  <si>
    <t>La Romana</t>
  </si>
  <si>
    <t>Kiunga</t>
  </si>
  <si>
    <t>Haines</t>
  </si>
  <si>
    <t>Gumey</t>
  </si>
  <si>
    <t>Bintuni</t>
  </si>
  <si>
    <t>Near Antananivo</t>
  </si>
  <si>
    <t>Near Karamui</t>
  </si>
  <si>
    <t>Johannesburg</t>
  </si>
  <si>
    <t>Mt. Chichontepec</t>
  </si>
  <si>
    <t xml:space="preserve"> San Vincente</t>
  </si>
  <si>
    <t>Near Kaimana</t>
  </si>
  <si>
    <t>Nevada del Huila</t>
  </si>
  <si>
    <t>Near Carrollton</t>
  </si>
  <si>
    <t xml:space="preserve"> GA</t>
  </si>
  <si>
    <t>Near Farewell</t>
  </si>
  <si>
    <t>Beaver Dam</t>
  </si>
  <si>
    <t>Near La Macarena</t>
  </si>
  <si>
    <t>Jalalabad</t>
  </si>
  <si>
    <t>Off Colombo</t>
  </si>
  <si>
    <t>Marsh Harbour</t>
  </si>
  <si>
    <t>Tawau</t>
  </si>
  <si>
    <t>Tamworth</t>
  </si>
  <si>
    <t>Near Moron</t>
  </si>
  <si>
    <t>Sterligov Cape</t>
  </si>
  <si>
    <t>Gunung Antara</t>
  </si>
  <si>
    <t>Barskoon</t>
  </si>
  <si>
    <t xml:space="preserve"> Kirghizia</t>
  </si>
  <si>
    <t>Near Piedras Negras</t>
  </si>
  <si>
    <t>Near Luyaba</t>
  </si>
  <si>
    <t>Kaduna</t>
  </si>
  <si>
    <t xml:space="preserve">Off Jaffna Peninsula </t>
  </si>
  <si>
    <t>Off Labuan</t>
  </si>
  <si>
    <t>Near Douala</t>
  </si>
  <si>
    <t>Near Grossevichi</t>
  </si>
  <si>
    <t>Near Belle Anse</t>
  </si>
  <si>
    <t>Verona  - Villafranca</t>
  </si>
  <si>
    <t>Kahengula</t>
  </si>
  <si>
    <t xml:space="preserve"> Valle del Cauca</t>
  </si>
  <si>
    <t>Bagasin</t>
  </si>
  <si>
    <t>Karabogazgol Bay</t>
  </si>
  <si>
    <t>Off Point Pedro</t>
  </si>
  <si>
    <t>Near Blenheim</t>
  </si>
  <si>
    <t>St. Johns</t>
  </si>
  <si>
    <t>Off Puerto Plata</t>
  </si>
  <si>
    <t xml:space="preserve"> Domincan Republic</t>
  </si>
  <si>
    <t>Near Ensenada</t>
  </si>
  <si>
    <t xml:space="preserve"> Hati</t>
  </si>
  <si>
    <t>El Zapotal</t>
  </si>
  <si>
    <t>Salzburg</t>
  </si>
  <si>
    <t>Near Jabal Awliya</t>
  </si>
  <si>
    <t>Near Lukapa</t>
  </si>
  <si>
    <t>Arequipa</t>
  </si>
  <si>
    <t>Near Mesones Muro</t>
  </si>
  <si>
    <t>Near Punto Fijo</t>
  </si>
  <si>
    <t>Near Dubrovnik</t>
  </si>
  <si>
    <t xml:space="preserve"> Croatia</t>
  </si>
  <si>
    <t>Near Petropavlovsk</t>
  </si>
  <si>
    <t>Off Matsu Island</t>
  </si>
  <si>
    <t>Near Haj Yousif</t>
  </si>
  <si>
    <t>Near Terrace</t>
  </si>
  <si>
    <t>Otaez</t>
  </si>
  <si>
    <t>Oumba</t>
  </si>
  <si>
    <t>Everglades</t>
  </si>
  <si>
    <t xml:space="preserve"> Miami</t>
  </si>
  <si>
    <t>Griesta</t>
  </si>
  <si>
    <t xml:space="preserve"> United Kingdom</t>
  </si>
  <si>
    <t>Rasht</t>
  </si>
  <si>
    <t>Near Rollingstone</t>
  </si>
  <si>
    <t xml:space="preserve"> Queensland  Australia</t>
  </si>
  <si>
    <t>Fukuoka</t>
  </si>
  <si>
    <t>Near Kanda</t>
  </si>
  <si>
    <t>Near Eindhoven</t>
  </si>
  <si>
    <t>Off East Moriches</t>
  </si>
  <si>
    <t>Near Playa del Carmen</t>
  </si>
  <si>
    <t>Russian Mission</t>
  </si>
  <si>
    <t>Near Mergui</t>
  </si>
  <si>
    <t xml:space="preserve"> Manmar</t>
  </si>
  <si>
    <t>Markham Bay</t>
  </si>
  <si>
    <t>Near Jackson Hole</t>
  </si>
  <si>
    <t>Near Alliford Bay</t>
  </si>
  <si>
    <t xml:space="preserve"> Canada2</t>
  </si>
  <si>
    <t xml:space="preserve"> Yugosalvia</t>
  </si>
  <si>
    <t>Spitsbergen</t>
  </si>
  <si>
    <t>Joinville</t>
  </si>
  <si>
    <t>Waddenzee</t>
  </si>
  <si>
    <t>Off Pasamayo</t>
  </si>
  <si>
    <t>Kahemba</t>
  </si>
  <si>
    <t>Lukapa</t>
  </si>
  <si>
    <t>San Francesco al Campo</t>
  </si>
  <si>
    <t>Eel River Crossing</t>
  </si>
  <si>
    <t xml:space="preserve"> New Brunswick</t>
  </si>
  <si>
    <t>Manta</t>
  </si>
  <si>
    <t>Khanty</t>
  </si>
  <si>
    <t>Sao Paolo</t>
  </si>
  <si>
    <t>Near Tikal</t>
  </si>
  <si>
    <t>Aubusson</t>
  </si>
  <si>
    <t>Lucapa</t>
  </si>
  <si>
    <t>Near Charkhidadri</t>
  </si>
  <si>
    <t>Ngong</t>
  </si>
  <si>
    <t>BolchaÃ¯a Pyssa</t>
  </si>
  <si>
    <t>Quincy</t>
  </si>
  <si>
    <t>Off Cape Mendocino</t>
  </si>
  <si>
    <t>Off Moroni</t>
  </si>
  <si>
    <t xml:space="preserve"> Comoros</t>
  </si>
  <si>
    <t>Abakan</t>
  </si>
  <si>
    <t>Boise</t>
  </si>
  <si>
    <t>Tver</t>
  </si>
  <si>
    <t>Rio Negro</t>
  </si>
  <si>
    <t>Narrows</t>
  </si>
  <si>
    <t>Near Nellore</t>
  </si>
  <si>
    <t>Dorchester</t>
  </si>
  <si>
    <t>Edenton</t>
  </si>
  <si>
    <t>Near Moamoa</t>
  </si>
  <si>
    <t xml:space="preserve"> Samoa</t>
  </si>
  <si>
    <t>Yola</t>
  </si>
  <si>
    <t>Tambacoumba</t>
  </si>
  <si>
    <t>Near Quiangala</t>
  </si>
  <si>
    <t>Lake Simcoe</t>
  </si>
  <si>
    <t>Near Mashhad</t>
  </si>
  <si>
    <t>Cherkessk</t>
  </si>
  <si>
    <t>Griffin</t>
  </si>
  <si>
    <t>Near Wainwright</t>
  </si>
  <si>
    <t>Brazzaville</t>
  </si>
  <si>
    <t>Gyandzha</t>
  </si>
  <si>
    <t>Near Sorei</t>
  </si>
  <si>
    <t>Tanjung Pandan</t>
  </si>
  <si>
    <t>Near Konduz</t>
  </si>
  <si>
    <t>Huangtian</t>
  </si>
  <si>
    <t>Near Irumu</t>
  </si>
  <si>
    <t>Mandalgobi</t>
  </si>
  <si>
    <t>Madh Island</t>
  </si>
  <si>
    <t>Skwentna</t>
  </si>
  <si>
    <t>Suzano</t>
  </si>
  <si>
    <t>Off Santiago de Cuba</t>
  </si>
  <si>
    <t>Bandung</t>
  </si>
  <si>
    <t>Goroka</t>
  </si>
  <si>
    <t>Near Ranong</t>
  </si>
  <si>
    <t xml:space="preserve">Calabar </t>
  </si>
  <si>
    <t>Matsu Island</t>
  </si>
  <si>
    <t>100 miles SW of Kuujjuaq</t>
  </si>
  <si>
    <t>Tindal</t>
  </si>
  <si>
    <t xml:space="preserve"> NT</t>
  </si>
  <si>
    <t>CriciÃºma</t>
  </si>
  <si>
    <t>Puerto Inirida</t>
  </si>
  <si>
    <t>Phnom Penh</t>
  </si>
  <si>
    <t>Near Miri</t>
  </si>
  <si>
    <t>Near Uvira</t>
  </si>
  <si>
    <t>Off Namibia</t>
  </si>
  <si>
    <t xml:space="preserve"> Africa</t>
  </si>
  <si>
    <t>Buah Nabar</t>
  </si>
  <si>
    <t>Near Montrose</t>
  </si>
  <si>
    <t>Banjul</t>
  </si>
  <si>
    <t>Nuevo Berlin</t>
  </si>
  <si>
    <t>Monterey Bay</t>
  </si>
  <si>
    <t xml:space="preserve"> near PacifiGrove</t>
  </si>
  <si>
    <t>Jalal-Abad</t>
  </si>
  <si>
    <t>Near La Roche</t>
  </si>
  <si>
    <t>Near Barrow</t>
  </si>
  <si>
    <t>Irkutsk-2</t>
  </si>
  <si>
    <t>Little Grand Rapids</t>
  </si>
  <si>
    <t>La Veriente</t>
  </si>
  <si>
    <t>Near Mackenzie</t>
  </si>
  <si>
    <t>Fotina</t>
  </si>
  <si>
    <t>Tanagra</t>
  </si>
  <si>
    <t xml:space="preserve"> off Angola</t>
  </si>
  <si>
    <t>Rio Sidra</t>
  </si>
  <si>
    <t>Maiden</t>
  </si>
  <si>
    <t>Tor Kach</t>
  </si>
  <si>
    <t xml:space="preserve"> Czech Republic</t>
  </si>
  <si>
    <t>Yangon (Rangoon)</t>
  </si>
  <si>
    <t>Pagalungan</t>
  </si>
  <si>
    <t>Near Cavalese</t>
  </si>
  <si>
    <t xml:space="preserve"> Trento</t>
  </si>
  <si>
    <t>Terceira</t>
  </si>
  <si>
    <t>Near Navafria</t>
  </si>
  <si>
    <t>Near Nasir</t>
  </si>
  <si>
    <t>Bismark</t>
  </si>
  <si>
    <t>Mombasa</t>
  </si>
  <si>
    <t>Off Hsinchu</t>
  </si>
  <si>
    <t>Near Charasyab</t>
  </si>
  <si>
    <t>Piura</t>
  </si>
  <si>
    <t>Andoas</t>
  </si>
  <si>
    <t>Near Nema</t>
  </si>
  <si>
    <t>Near Longtiang</t>
  </si>
  <si>
    <t>Indian Trail</t>
  </si>
  <si>
    <t>Near Erdenet</t>
  </si>
  <si>
    <t>Mt. Waialeale</t>
  </si>
  <si>
    <t>Off Rasal</t>
  </si>
  <si>
    <t>CÃ³rdoba</t>
  </si>
  <si>
    <t>Asmara</t>
  </si>
  <si>
    <t xml:space="preserve"> Eritrea</t>
  </si>
  <si>
    <t>Pico de Orizaba</t>
  </si>
  <si>
    <t>Manacapuru River</t>
  </si>
  <si>
    <t>Kochi</t>
  </si>
  <si>
    <t>Genoa</t>
  </si>
  <si>
    <t>Near Quiberon</t>
  </si>
  <si>
    <t>Kincolith</t>
  </si>
  <si>
    <t>Saurimo</t>
  </si>
  <si>
    <t>Foveaux Strait</t>
  </si>
  <si>
    <t>Near Ghorepani</t>
  </si>
  <si>
    <t>Roseau</t>
  </si>
  <si>
    <t xml:space="preserve"> Dominica</t>
  </si>
  <si>
    <t>Pretoria</t>
  </si>
  <si>
    <t>Manibagi</t>
  </si>
  <si>
    <t>Off Peggy's Cove</t>
  </si>
  <si>
    <t xml:space="preserve"> Nova Scotia</t>
  </si>
  <si>
    <t>Port Alsworth</t>
  </si>
  <si>
    <t>Luzamba</t>
  </si>
  <si>
    <t>Near Silimo</t>
  </si>
  <si>
    <t>Mount Cook</t>
  </si>
  <si>
    <t>Near Nador</t>
  </si>
  <si>
    <t xml:space="preserve"> Morroco</t>
  </si>
  <si>
    <t>Praia</t>
  </si>
  <si>
    <t xml:space="preserve"> Cape Verde</t>
  </si>
  <si>
    <t>Off Mannar</t>
  </si>
  <si>
    <t>Near Canaima</t>
  </si>
  <si>
    <t>Yerevan</t>
  </si>
  <si>
    <t>Fortaleza</t>
  </si>
  <si>
    <t>Rwenzori mountains</t>
  </si>
  <si>
    <t>Near Quetzaltenango</t>
  </si>
  <si>
    <t>Koror</t>
  </si>
  <si>
    <t>Edgewater</t>
  </si>
  <si>
    <t>King Island</t>
  </si>
  <si>
    <t>Umpire</t>
  </si>
  <si>
    <t>Baie-Comeau</t>
  </si>
  <si>
    <t>Sittwe</t>
  </si>
  <si>
    <t>Near Surat Thani</t>
  </si>
  <si>
    <t>MedellÃ­n</t>
  </si>
  <si>
    <t>Vila Nova</t>
  </si>
  <si>
    <t>Near Huambo</t>
  </si>
  <si>
    <t>Guernsey</t>
  </si>
  <si>
    <t xml:space="preserve"> Channel Islands</t>
  </si>
  <si>
    <t>Geilenkirchen</t>
  </si>
  <si>
    <t>Mayne Island</t>
  </si>
  <si>
    <t>Coconut Island</t>
  </si>
  <si>
    <t xml:space="preserve"> QLD</t>
  </si>
  <si>
    <t>Jumla</t>
  </si>
  <si>
    <t>Bluefields</t>
  </si>
  <si>
    <t>Hoskins</t>
  </si>
  <si>
    <t xml:space="preserve">  DemocratiRepubliCongo</t>
  </si>
  <si>
    <t>Near Bishop</t>
  </si>
  <si>
    <t>Rui'an</t>
  </si>
  <si>
    <t>Near Tame</t>
  </si>
  <si>
    <t>Davis Inlet</t>
  </si>
  <si>
    <t>Ribeirao Preto</t>
  </si>
  <si>
    <t>Near Ceyhan</t>
  </si>
  <si>
    <t>Shanghi</t>
  </si>
  <si>
    <t>Off Port Vila</t>
  </si>
  <si>
    <t>Kunching</t>
  </si>
  <si>
    <t>Ol Kiombo</t>
  </si>
  <si>
    <t>Coron</t>
  </si>
  <si>
    <t>Long Haul Lake</t>
  </si>
  <si>
    <t xml:space="preserve"> Manatoba</t>
  </si>
  <si>
    <t>Seraing</t>
  </si>
  <si>
    <t xml:space="preserve">Toluca </t>
  </si>
  <si>
    <t>Off Martha's Vineyard</t>
  </si>
  <si>
    <t>Near Bluefields</t>
  </si>
  <si>
    <t>Near Orito</t>
  </si>
  <si>
    <t>Nasevou Village</t>
  </si>
  <si>
    <t>Marine City</t>
  </si>
  <si>
    <t>Santo Antao</t>
  </si>
  <si>
    <t xml:space="preserve"> Cape Verde Islands</t>
  </si>
  <si>
    <t>Hualian</t>
  </si>
  <si>
    <t>Turtkul</t>
  </si>
  <si>
    <t>Mount Meru</t>
  </si>
  <si>
    <t>Glasgow</t>
  </si>
  <si>
    <t>Westerly</t>
  </si>
  <si>
    <t>Belelm</t>
  </si>
  <si>
    <t>Mt. Hidalgo</t>
  </si>
  <si>
    <t>Mt. Mauna Loa</t>
  </si>
  <si>
    <t>Off Genova</t>
  </si>
  <si>
    <t>San Carlos</t>
  </si>
  <si>
    <t>Aberdeen</t>
  </si>
  <si>
    <t xml:space="preserve"> South Dakota</t>
  </si>
  <si>
    <t>Off Nantucket Island</t>
  </si>
  <si>
    <t>Charllis</t>
  </si>
  <si>
    <t>Zheng Zou AB</t>
  </si>
  <si>
    <t>Near Pristina</t>
  </si>
  <si>
    <t xml:space="preserve"> Kosovo</t>
  </si>
  <si>
    <t>Near Bayombang</t>
  </si>
  <si>
    <t>Near Branson</t>
  </si>
  <si>
    <t>Near Sundsvall</t>
  </si>
  <si>
    <t>Kuwait City</t>
  </si>
  <si>
    <t>Sao Jorge</t>
  </si>
  <si>
    <t xml:space="preserve"> Azores (Portugal)</t>
  </si>
  <si>
    <t>Bukavu</t>
  </si>
  <si>
    <t>Great Hallingbury</t>
  </si>
  <si>
    <t>Amritsar</t>
  </si>
  <si>
    <t xml:space="preserve"> India / Kandahar</t>
  </si>
  <si>
    <t>Bejuma</t>
  </si>
  <si>
    <t>Near Simara</t>
  </si>
  <si>
    <t>Near Zonguldak</t>
  </si>
  <si>
    <t>Abuja</t>
  </si>
  <si>
    <t>Niederhasli</t>
  </si>
  <si>
    <t>Off Marsa el-Brega</t>
  </si>
  <si>
    <t>Off Abidjan</t>
  </si>
  <si>
    <t xml:space="preserve">Pepa </t>
  </si>
  <si>
    <t>Off Cagayancillo</t>
  </si>
  <si>
    <t>Off Point Mugu</t>
  </si>
  <si>
    <t>Iliamna</t>
  </si>
  <si>
    <t xml:space="preserve"> Calilfornia</t>
  </si>
  <si>
    <t>Ennadai Lake</t>
  </si>
  <si>
    <t>Near Kuna Yala</t>
  </si>
  <si>
    <t>Herreira</t>
  </si>
  <si>
    <t>Kadirana</t>
  </si>
  <si>
    <t>Huambo</t>
  </si>
  <si>
    <t>Near Gualeguaychu</t>
  </si>
  <si>
    <t>Boca Raton</t>
  </si>
  <si>
    <t>Samal Island</t>
  </si>
  <si>
    <t>Bapi</t>
  </si>
  <si>
    <t>Lyon Satolas</t>
  </si>
  <si>
    <t>Kurupung</t>
  </si>
  <si>
    <t xml:space="preserve"> Guyana</t>
  </si>
  <si>
    <t>Kaunakakai</t>
  </si>
  <si>
    <t>Moanda</t>
  </si>
  <si>
    <t>Near Wilkes-Barre</t>
  </si>
  <si>
    <t>Off Whyalla</t>
  </si>
  <si>
    <t>Accra</t>
  </si>
  <si>
    <t>Shitai</t>
  </si>
  <si>
    <t>Off Shimano</t>
  </si>
  <si>
    <t>Near Villahermosa</t>
  </si>
  <si>
    <t>Patna</t>
  </si>
  <si>
    <t>Linneus</t>
  </si>
  <si>
    <t>Nassau</t>
  </si>
  <si>
    <t>Gonesse</t>
  </si>
  <si>
    <t>Mafraq</t>
  </si>
  <si>
    <t>Jodhura</t>
  </si>
  <si>
    <t>Cubatao</t>
  </si>
  <si>
    <t>Puerto Montt</t>
  </si>
  <si>
    <t>Burlington Township</t>
  </si>
  <si>
    <t>Near Tshikapa</t>
  </si>
  <si>
    <t>Teslin Lake</t>
  </si>
  <si>
    <t>Lumber City</t>
  </si>
  <si>
    <t>Off Manama</t>
  </si>
  <si>
    <t xml:space="preserve"> Bahrain</t>
  </si>
  <si>
    <t>Hilo Bay</t>
  </si>
  <si>
    <t>Near La Fortuna</t>
  </si>
  <si>
    <t>Mount Montezuma</t>
  </si>
  <si>
    <t>Near Burketown</t>
  </si>
  <si>
    <t>Kumarapura</t>
  </si>
  <si>
    <t>Nuiqsut</t>
  </si>
  <si>
    <t>Reynosa</t>
  </si>
  <si>
    <t>Near Sumacal</t>
  </si>
  <si>
    <t xml:space="preserve"> Beni</t>
  </si>
  <si>
    <t xml:space="preserve"> BO</t>
  </si>
  <si>
    <t>Port Radium</t>
  </si>
  <si>
    <t>Lummi Island</t>
  </si>
  <si>
    <t>Hillsboro</t>
  </si>
  <si>
    <t>Near Sam Neua</t>
  </si>
  <si>
    <t xml:space="preserve"> Republiof Georgia</t>
  </si>
  <si>
    <t>Near Monaquimbundo</t>
  </si>
  <si>
    <t>Luabo</t>
  </si>
  <si>
    <t>Near Luanda</t>
  </si>
  <si>
    <t>Near Lake Point</t>
  </si>
  <si>
    <t>Eider Point</t>
  </si>
  <si>
    <t>Ciudad Bolivar</t>
  </si>
  <si>
    <t>Byers</t>
  </si>
  <si>
    <t>Beaver Island</t>
  </si>
  <si>
    <t>Jakobkondre</t>
  </si>
  <si>
    <t xml:space="preserve"> Suriname</t>
  </si>
  <si>
    <t>Near Granton Harbour</t>
  </si>
  <si>
    <t>Rio Azul Farm</t>
  </si>
  <si>
    <t>Unadilla</t>
  </si>
  <si>
    <t>Medina</t>
  </si>
  <si>
    <t>Near Lubango</t>
  </si>
  <si>
    <t>Gustavia</t>
  </si>
  <si>
    <t xml:space="preserve"> St. BarthÃ©lÃ©my</t>
  </si>
  <si>
    <t xml:space="preserve"> French West Indies</t>
  </si>
  <si>
    <t>Jadura</t>
  </si>
  <si>
    <t>Near Aspen</t>
  </si>
  <si>
    <t>Ashbaubenon</t>
  </si>
  <si>
    <t>Adar Yeil</t>
  </si>
  <si>
    <t>Thanh Tranh Village</t>
  </si>
  <si>
    <t>Near Roque Perez</t>
  </si>
  <si>
    <t>Malatya</t>
  </si>
  <si>
    <t>Mendoza</t>
  </si>
  <si>
    <t>Near Sari</t>
  </si>
  <si>
    <t>Near Myakotino</t>
  </si>
  <si>
    <t>Jayapura</t>
  </si>
  <si>
    <t>Off Chinhae</t>
  </si>
  <si>
    <t>Near Puerto Cabello</t>
  </si>
  <si>
    <t>ReykjavÃ­k</t>
  </si>
  <si>
    <t>Near Meadview</t>
  </si>
  <si>
    <t>Mugogo</t>
  </si>
  <si>
    <t>Ithaca</t>
  </si>
  <si>
    <t>Shanksville</t>
  </si>
  <si>
    <t xml:space="preserve"> Virginia.</t>
  </si>
  <si>
    <t>Near Chichen Itza</t>
  </si>
  <si>
    <t>Belo Horizonte</t>
  </si>
  <si>
    <t>Decatur Island</t>
  </si>
  <si>
    <t>110 miles SW of Sochi</t>
  </si>
  <si>
    <t>Mollet Lake</t>
  </si>
  <si>
    <t>Dillingham</t>
  </si>
  <si>
    <t>Off Valencia</t>
  </si>
  <si>
    <t>Shamattawa</t>
  </si>
  <si>
    <t>Near Humiata</t>
  </si>
  <si>
    <t>Belle Harbor</t>
  </si>
  <si>
    <t>Kalyazin</t>
  </si>
  <si>
    <t>Palade</t>
  </si>
  <si>
    <t>Birchwil</t>
  </si>
  <si>
    <t xml:space="preserve">San JerÃ³nimo de Moravia </t>
  </si>
  <si>
    <t xml:space="preserve">Near Novaya Inya </t>
  </si>
  <si>
    <t>Bessemer</t>
  </si>
  <si>
    <t>Sierra Blanca</t>
  </si>
  <si>
    <t>Geti</t>
  </si>
  <si>
    <t>Bremerhaven</t>
  </si>
  <si>
    <t>Shamsi AFB</t>
  </si>
  <si>
    <t>Bilbao</t>
  </si>
  <si>
    <t>Chilpancingo</t>
  </si>
  <si>
    <t>Near Solo</t>
  </si>
  <si>
    <t>Near La Bonita</t>
  </si>
  <si>
    <t>Near Milford Sound</t>
  </si>
  <si>
    <t>Near Luena</t>
  </si>
  <si>
    <t>Near Ipiales</t>
  </si>
  <si>
    <t>Ellsworth AFB</t>
  </si>
  <si>
    <t>Near Khorramabed</t>
  </si>
  <si>
    <t>Lakhta</t>
  </si>
  <si>
    <t>Off Dumaguete</t>
  </si>
  <si>
    <t>Monte Rotondo</t>
  </si>
  <si>
    <t>Near Placetas</t>
  </si>
  <si>
    <t>Off Djibouti</t>
  </si>
  <si>
    <t xml:space="preserve"> Republiof Djibouti</t>
  </si>
  <si>
    <t>Near Cairns</t>
  </si>
  <si>
    <t>Palma de Mallorca</t>
  </si>
  <si>
    <t>Near Sweers Island</t>
  </si>
  <si>
    <t>PopayÃ¡n</t>
  </si>
  <si>
    <t>Near Olancho</t>
  </si>
  <si>
    <t>Near Abakan</t>
  </si>
  <si>
    <t>Near Tunis</t>
  </si>
  <si>
    <t xml:space="preserve"> Tunisia</t>
  </si>
  <si>
    <t>Off Dalian</t>
  </si>
  <si>
    <t>Off Penghu Island</t>
  </si>
  <si>
    <t>George</t>
  </si>
  <si>
    <t>Near Ndalatando</t>
  </si>
  <si>
    <t>Oiapoque</t>
  </si>
  <si>
    <t xml:space="preserve"> Amapa</t>
  </si>
  <si>
    <t>Winnipeg</t>
  </si>
  <si>
    <t>Near Gardez</t>
  </si>
  <si>
    <t>Uberlingen</t>
  </si>
  <si>
    <t>San Dimas</t>
  </si>
  <si>
    <t>Near Long Barai</t>
  </si>
  <si>
    <t>Off Cromer</t>
  </si>
  <si>
    <t xml:space="preserve"> Norfork</t>
  </si>
  <si>
    <t>Surkhet</t>
  </si>
  <si>
    <t>Lviv</t>
  </si>
  <si>
    <t>Caguas</t>
  </si>
  <si>
    <t>Kadjuduwa Watta</t>
  </si>
  <si>
    <t>Khankala</t>
  </si>
  <si>
    <t xml:space="preserve"> Chechnya</t>
  </si>
  <si>
    <t>Pokhara</t>
  </si>
  <si>
    <t>Near Ayan</t>
  </si>
  <si>
    <t>Near Xichang</t>
  </si>
  <si>
    <t>High Prarie</t>
  </si>
  <si>
    <t>Pucallpa</t>
  </si>
  <si>
    <t>Paranapanema</t>
  </si>
  <si>
    <t xml:space="preserve"> Sao Paulo</t>
  </si>
  <si>
    <t>Near Natashquan</t>
  </si>
  <si>
    <t>Vasco</t>
  </si>
  <si>
    <t>Santa Cruz do Sul</t>
  </si>
  <si>
    <t>Spanish Fort</t>
  </si>
  <si>
    <t>Eveleth</t>
  </si>
  <si>
    <t>Near Niederanven</t>
  </si>
  <si>
    <t>Tarakan</t>
  </si>
  <si>
    <t>Taos</t>
  </si>
  <si>
    <t>Masai Mara Game Reserve</t>
  </si>
  <si>
    <t>Mena</t>
  </si>
  <si>
    <t>Gohu Airstrip</t>
  </si>
  <si>
    <t>Mosul</t>
  </si>
  <si>
    <t>Rockford</t>
  </si>
  <si>
    <t>Off Pachao Tao</t>
  </si>
  <si>
    <t>Near Isfanan</t>
  </si>
  <si>
    <t>Off Manteo</t>
  </si>
  <si>
    <t>Anjouan</t>
  </si>
  <si>
    <t xml:space="preserve"> Comoros Islands</t>
  </si>
  <si>
    <t>Diyarbakir</t>
  </si>
  <si>
    <t>Near Chachapoyas</t>
  </si>
  <si>
    <t>Near NdjolÃ©</t>
  </si>
  <si>
    <t>Busia</t>
  </si>
  <si>
    <t>Baucau</t>
  </si>
  <si>
    <t xml:space="preserve"> East Timor</t>
  </si>
  <si>
    <t>Tallinn</t>
  </si>
  <si>
    <t>Ferguson</t>
  </si>
  <si>
    <t>Near Shahdad</t>
  </si>
  <si>
    <t>Near Kohat</t>
  </si>
  <si>
    <t>Near Barki</t>
  </si>
  <si>
    <t>New Vienna</t>
  </si>
  <si>
    <t>Near Macka</t>
  </si>
  <si>
    <t>Talkeetna</t>
  </si>
  <si>
    <t>Near Oiapoque</t>
  </si>
  <si>
    <t>Volcano</t>
  </si>
  <si>
    <t>Near Brest</t>
  </si>
  <si>
    <t>Near Rudshour</t>
  </si>
  <si>
    <t>Anchor Point</t>
  </si>
  <si>
    <t>Near Rooisand Desert Ranch</t>
  </si>
  <si>
    <t xml:space="preserve"> Namibia</t>
  </si>
  <si>
    <t>Blida</t>
  </si>
  <si>
    <t xml:space="preserve"> Para</t>
  </si>
  <si>
    <t>MacaÃ©</t>
  </si>
  <si>
    <t>Port Sudan</t>
  </si>
  <si>
    <t>Off Treasure Cay</t>
  </si>
  <si>
    <t>Near San Cristobal</t>
  </si>
  <si>
    <t>Mount Kenya</t>
  </si>
  <si>
    <t>Waialeale</t>
  </si>
  <si>
    <t>Groton</t>
  </si>
  <si>
    <t>Tocomita</t>
  </si>
  <si>
    <t>Kamchatka Peninsula</t>
  </si>
  <si>
    <t>Cap Haitien</t>
  </si>
  <si>
    <t>Off Hyannis</t>
  </si>
  <si>
    <t>Near Summer Beaver</t>
  </si>
  <si>
    <t>Del Rio</t>
  </si>
  <si>
    <t>Near La Quemada</t>
  </si>
  <si>
    <t>GaspÃ©</t>
  </si>
  <si>
    <t>Off Waikanae</t>
  </si>
  <si>
    <t>Uriman</t>
  </si>
  <si>
    <t>Tampico</t>
  </si>
  <si>
    <t>Cody</t>
  </si>
  <si>
    <t>Near Hasi</t>
  </si>
  <si>
    <t>Near Ogle</t>
  </si>
  <si>
    <t>200 miles NE of Derby</t>
  </si>
  <si>
    <t>Boende</t>
  </si>
  <si>
    <t>Jellicoe</t>
  </si>
  <si>
    <t>Helendale</t>
  </si>
  <si>
    <t>Cotonou</t>
  </si>
  <si>
    <t xml:space="preserve"> Benin</t>
  </si>
  <si>
    <t>Off Sharm el Sheikh</t>
  </si>
  <si>
    <t>Lake Erie</t>
  </si>
  <si>
    <t xml:space="preserve"> off Pelee Island</t>
  </si>
  <si>
    <t>GhardaÃ¯a</t>
  </si>
  <si>
    <t>Bitonja</t>
  </si>
  <si>
    <t xml:space="preserve"> Bosnia-Herzegovina</t>
  </si>
  <si>
    <t>Cagliari</t>
  </si>
  <si>
    <t>Trefoil Island</t>
  </si>
  <si>
    <t xml:space="preserve"> TAS</t>
  </si>
  <si>
    <t>San Diego-Miramar NAS</t>
  </si>
  <si>
    <t>Off Beef Island</t>
  </si>
  <si>
    <t xml:space="preserve"> British Virgin Islands</t>
  </si>
  <si>
    <t>Tonopah</t>
  </si>
  <si>
    <t>Hamilton Island</t>
  </si>
  <si>
    <t>Pyote</t>
  </si>
  <si>
    <t>Near Milpillas</t>
  </si>
  <si>
    <t>Chimanta mountains</t>
  </si>
  <si>
    <t>Carepa</t>
  </si>
  <si>
    <t>Jiech</t>
  </si>
  <si>
    <t>Dalang</t>
  </si>
  <si>
    <t>Bozoy</t>
  </si>
  <si>
    <t>Mwingi</t>
  </si>
  <si>
    <t>Near Lukla</t>
  </si>
  <si>
    <t>Off Libreville</t>
  </si>
  <si>
    <t>Near Yengema</t>
  </si>
  <si>
    <t xml:space="preserve"> Sierra Leone</t>
  </si>
  <si>
    <t>Ticonderoga</t>
  </si>
  <si>
    <t xml:space="preserve">Off  MacaÃ© </t>
  </si>
  <si>
    <t xml:space="preserve"> Rio de Janeiro </t>
  </si>
  <si>
    <t>Ononge</t>
  </si>
  <si>
    <t>Great Falls</t>
  </si>
  <si>
    <t>Near Maracay</t>
  </si>
  <si>
    <t>Near Rostov-on-Don</t>
  </si>
  <si>
    <t>Near Toula</t>
  </si>
  <si>
    <t>Near MGrath</t>
  </si>
  <si>
    <t>Villahermosa</t>
  </si>
  <si>
    <t>Off Mount Athos</t>
  </si>
  <si>
    <t>Tortuguero lagoon</t>
  </si>
  <si>
    <t>Kaduqli</t>
  </si>
  <si>
    <t>Near Bagram</t>
  </si>
  <si>
    <t>Jefferson City</t>
  </si>
  <si>
    <t>Halifax</t>
  </si>
  <si>
    <t>Coron Island</t>
  </si>
  <si>
    <t>Near Kirksville</t>
  </si>
  <si>
    <t>Baotou</t>
  </si>
  <si>
    <t xml:space="preserve"> Inner Mongolia</t>
  </si>
  <si>
    <t>Montrose</t>
  </si>
  <si>
    <t>Solo</t>
  </si>
  <si>
    <t>Bellevue</t>
  </si>
  <si>
    <t>El Junquito</t>
  </si>
  <si>
    <t>Uberaba</t>
  </si>
  <si>
    <t>Near Jeddah</t>
  </si>
  <si>
    <t>Manguipayan</t>
  </si>
  <si>
    <t>Tura</t>
  </si>
  <si>
    <t>Siberia</t>
  </si>
  <si>
    <t>Keene</t>
  </si>
  <si>
    <t>Rutbah</t>
  </si>
  <si>
    <t>Lasi</t>
  </si>
  <si>
    <t>Near Al Taji</t>
  </si>
  <si>
    <t>Bimin</t>
  </si>
  <si>
    <t>Chrallave</t>
  </si>
  <si>
    <t>Off Campbeltown</t>
  </si>
  <si>
    <t>Varandey</t>
  </si>
  <si>
    <t>Off Mwanza</t>
  </si>
  <si>
    <t>El Embrujo</t>
  </si>
  <si>
    <t xml:space="preserve"> Providencia Island</t>
  </si>
  <si>
    <t>Near Rovie</t>
  </si>
  <si>
    <t xml:space="preserve"> Albania</t>
  </si>
  <si>
    <t>Enarotali</t>
  </si>
  <si>
    <t>Pisco</t>
  </si>
  <si>
    <t>Taranaki</t>
  </si>
  <si>
    <t>Lockhart River</t>
  </si>
  <si>
    <t>El Portezulo</t>
  </si>
  <si>
    <t>Mongu</t>
  </si>
  <si>
    <t>Walungu</t>
  </si>
  <si>
    <t>Khartoom</t>
  </si>
  <si>
    <t>Baney</t>
  </si>
  <si>
    <t>Off Palermo</t>
  </si>
  <si>
    <t>Off Talinn</t>
  </si>
  <si>
    <t>Near Grammatikos</t>
  </si>
  <si>
    <t>Near La Cucharita</t>
  </si>
  <si>
    <t>Near Pucallpa</t>
  </si>
  <si>
    <t>Isiro</t>
  </si>
  <si>
    <t xml:space="preserve"> DemoctratiRepubliCongo</t>
  </si>
  <si>
    <t>Medan</t>
  </si>
  <si>
    <t>Near Brazzaville</t>
  </si>
  <si>
    <t>Alto da Boa Vista</t>
  </si>
  <si>
    <t>San Juan de Manapiare</t>
  </si>
  <si>
    <t>Haena</t>
  </si>
  <si>
    <t>Aru</t>
  </si>
  <si>
    <t xml:space="preserve"> DemocratiRepubliCogo</t>
  </si>
  <si>
    <t>Lisa</t>
  </si>
  <si>
    <t>Stupino</t>
  </si>
  <si>
    <t>Near Port Harcourt</t>
  </si>
  <si>
    <t>Off Miami Beach</t>
  </si>
  <si>
    <t>Nardaran</t>
  </si>
  <si>
    <t>Truckee</t>
  </si>
  <si>
    <t>Bukalaza</t>
  </si>
  <si>
    <t>Near Orumiyeh</t>
  </si>
  <si>
    <t>Near Telkibanya</t>
  </si>
  <si>
    <t>Near Port Alberni</t>
  </si>
  <si>
    <t>Near Watertown</t>
  </si>
  <si>
    <t>Near Paris</t>
  </si>
  <si>
    <t>Labiano</t>
  </si>
  <si>
    <t>Rio Bonito</t>
  </si>
  <si>
    <t>Marsabit</t>
  </si>
  <si>
    <t>KoussÃ©ri</t>
  </si>
  <si>
    <t>Near Tersky</t>
  </si>
  <si>
    <t>Lashkar Gah</t>
  </si>
  <si>
    <t>Peak Margarita</t>
  </si>
  <si>
    <t>Off Sochi</t>
  </si>
  <si>
    <t>La Ronge</t>
  </si>
  <si>
    <t>Yaocun</t>
  </si>
  <si>
    <t>Mullan</t>
  </si>
  <si>
    <t>AbÃ©chÃ©</t>
  </si>
  <si>
    <t xml:space="preserve"> Napal</t>
  </si>
  <si>
    <t>Sake</t>
  </si>
  <si>
    <t>Multan</t>
  </si>
  <si>
    <t>Near Leticia</t>
  </si>
  <si>
    <t>Near Pownal</t>
  </si>
  <si>
    <t>Near Piacenza</t>
  </si>
  <si>
    <t>Near Donetsk</t>
  </si>
  <si>
    <t>Mahad</t>
  </si>
  <si>
    <t>Vladikavkaz</t>
  </si>
  <si>
    <t>Vandeikya</t>
  </si>
  <si>
    <t xml:space="preserve">Near Sao Felix do Araguaia </t>
  </si>
  <si>
    <t>Stord</t>
  </si>
  <si>
    <t>Cajon Pass</t>
  </si>
  <si>
    <t>Near Port Heiden</t>
  </si>
  <si>
    <t>Mbeya</t>
  </si>
  <si>
    <t>Off Parepare</t>
  </si>
  <si>
    <t>Matabwe</t>
  </si>
  <si>
    <t>Near Balad Air Base</t>
  </si>
  <si>
    <t>Zapotlanejo</t>
  </si>
  <si>
    <t>Near Baghdad</t>
  </si>
  <si>
    <t>East Bay Cay</t>
  </si>
  <si>
    <t xml:space="preserve"> Turks &amp; Caicos Islands</t>
  </si>
  <si>
    <t>Yogyakarta</t>
  </si>
  <si>
    <t>Princeville</t>
  </si>
  <si>
    <t>Hanea</t>
  </si>
  <si>
    <t xml:space="preserve"> Kauai</t>
  </si>
  <si>
    <t>Fazenda Nossa Senhora de Lourdes</t>
  </si>
  <si>
    <t>Samara</t>
  </si>
  <si>
    <t>Near Kopinang</t>
  </si>
  <si>
    <t>Shatoi</t>
  </si>
  <si>
    <t>Near Dizangue</t>
  </si>
  <si>
    <t>Near El-Thamad</t>
  </si>
  <si>
    <t>Walikale Airstrip</t>
  </si>
  <si>
    <t>Near Pampa Hermosa</t>
  </si>
  <si>
    <t>Freetown</t>
  </si>
  <si>
    <t>Near Milwaukee</t>
  </si>
  <si>
    <t>Selenge province</t>
  </si>
  <si>
    <t>Vungano Hills</t>
  </si>
  <si>
    <t>Near Kamina</t>
  </si>
  <si>
    <t>Near Sihanoukville</t>
  </si>
  <si>
    <t>M'Banza Congo</t>
  </si>
  <si>
    <t>Culiacan</t>
  </si>
  <si>
    <t>Connemara</t>
  </si>
  <si>
    <t>Muncho Lake</t>
  </si>
  <si>
    <t>Near Shinile</t>
  </si>
  <si>
    <t>Rudyerd Bay</t>
  </si>
  <si>
    <t>Near Ruidoso</t>
  </si>
  <si>
    <t>Off Moorea</t>
  </si>
  <si>
    <t>Near Ketchikan</t>
  </si>
  <si>
    <t>Near Kirkuk</t>
  </si>
  <si>
    <t>Kongolo</t>
  </si>
  <si>
    <t>Blace</t>
  </si>
  <si>
    <t>Phuket</t>
  </si>
  <si>
    <t>Malemba Nkulu</t>
  </si>
  <si>
    <t xml:space="preserve"> DR Congo</t>
  </si>
  <si>
    <t>Alamosa</t>
  </si>
  <si>
    <t>White Pass</t>
  </si>
  <si>
    <t>Near Cubarral</t>
  </si>
  <si>
    <t>Near Isparta</t>
  </si>
  <si>
    <t>Off Whittier</t>
  </si>
  <si>
    <t>Los Roques</t>
  </si>
  <si>
    <t>Off Lihu</t>
  </si>
  <si>
    <t>Miroslawiec</t>
  </si>
  <si>
    <t>Near Malinau</t>
  </si>
  <si>
    <t xml:space="preserve">Off Macae </t>
  </si>
  <si>
    <t>Near Bethani</t>
  </si>
  <si>
    <t>Nbagu</t>
  </si>
  <si>
    <t>Lawa</t>
  </si>
  <si>
    <t>Bundeena</t>
  </si>
  <si>
    <t>Chrisinau</t>
  </si>
  <si>
    <t xml:space="preserve"> Moldova</t>
  </si>
  <si>
    <t>Off Annobon Island</t>
  </si>
  <si>
    <t>Off Crimea</t>
  </si>
  <si>
    <t xml:space="preserve"> Black Sea</t>
  </si>
  <si>
    <t>Near Rumbek</t>
  </si>
  <si>
    <t>Stehekin</t>
  </si>
  <si>
    <t>Two Harbors</t>
  </si>
  <si>
    <t xml:space="preserve"> Catalina Island</t>
  </si>
  <si>
    <t>Near Chelyabinsk</t>
  </si>
  <si>
    <t>Yeco</t>
  </si>
  <si>
    <t>Bannang Sata</t>
  </si>
  <si>
    <t>Near Salak Mountain</t>
  </si>
  <si>
    <t>Near Malakal</t>
  </si>
  <si>
    <t>Saltillo</t>
  </si>
  <si>
    <t>Owatonna</t>
  </si>
  <si>
    <t>North Vancouver Island</t>
  </si>
  <si>
    <t>Near Junction City</t>
  </si>
  <si>
    <t>Sunat Tanon</t>
  </si>
  <si>
    <t>K-50 Airport</t>
  </si>
  <si>
    <t>Near CabaÃ±as</t>
  </si>
  <si>
    <t>Bishkek</t>
  </si>
  <si>
    <t>Near Toacaso</t>
  </si>
  <si>
    <t>Near Bukavu</t>
  </si>
  <si>
    <t>Off Dubai</t>
  </si>
  <si>
    <t>Camp Springs</t>
  </si>
  <si>
    <t>Lukla</t>
  </si>
  <si>
    <t>Aurora</t>
  </si>
  <si>
    <t>Between Kibo &amp; Mawenzi Peaks of Mt. Kilimanjaroi</t>
  </si>
  <si>
    <t>Fallujah</t>
  </si>
  <si>
    <t>Thormanby Island</t>
  </si>
  <si>
    <t>Off Sabine Pass</t>
  </si>
  <si>
    <t>Manacapuru</t>
  </si>
  <si>
    <t>Trigoria</t>
  </si>
  <si>
    <t>Clarence Center</t>
  </si>
  <si>
    <t>Chanco</t>
  </si>
  <si>
    <t>Lake Victoria</t>
  </si>
  <si>
    <t>Off St. Johns</t>
  </si>
  <si>
    <t>Off Crimond</t>
  </si>
  <si>
    <t>Mount Gergaji</t>
  </si>
  <si>
    <t>Canaima National Park</t>
  </si>
  <si>
    <t>Massamba</t>
  </si>
  <si>
    <t xml:space="preserve"> DemocratiRepubliof Congo</t>
  </si>
  <si>
    <t>Near El Alto de Rubio</t>
  </si>
  <si>
    <t>Near Madiun</t>
  </si>
  <si>
    <t>Near Isiro</t>
  </si>
  <si>
    <t xml:space="preserve"> 570 miles northeast of Natal</t>
  </si>
  <si>
    <t>Near Port Hope Simpson</t>
  </si>
  <si>
    <t>State of Arunachal Pradesh</t>
  </si>
  <si>
    <t>north sea</t>
  </si>
  <si>
    <t>canada</t>
  </si>
  <si>
    <t>Denmark</t>
  </si>
  <si>
    <t>Medditerransea</t>
  </si>
  <si>
    <t>england</t>
  </si>
  <si>
    <t>russia</t>
  </si>
  <si>
    <t>medditerran sea</t>
  </si>
  <si>
    <t>enland</t>
  </si>
  <si>
    <t>finland</t>
  </si>
  <si>
    <t>france</t>
  </si>
  <si>
    <t>unknown</t>
  </si>
  <si>
    <t>brazil</t>
  </si>
  <si>
    <t>morrocco</t>
  </si>
  <si>
    <t>hungary</t>
  </si>
  <si>
    <t>tunisia</t>
  </si>
  <si>
    <t>argentina</t>
  </si>
  <si>
    <t>England</t>
  </si>
  <si>
    <t>switzerland</t>
  </si>
  <si>
    <t>mexico</t>
  </si>
  <si>
    <t>germany</t>
  </si>
  <si>
    <t>tanzania</t>
  </si>
  <si>
    <t>colombia</t>
  </si>
  <si>
    <t>mozambique</t>
  </si>
  <si>
    <t>gibratar</t>
  </si>
  <si>
    <t>malta</t>
  </si>
  <si>
    <t>oman</t>
  </si>
  <si>
    <t>vietnam</t>
  </si>
  <si>
    <t>south africa</t>
  </si>
  <si>
    <t>japan</t>
  </si>
  <si>
    <t>trinidad</t>
  </si>
  <si>
    <t>norway</t>
  </si>
  <si>
    <t>gibraltar</t>
  </si>
  <si>
    <t>china</t>
  </si>
  <si>
    <t>new guinea</t>
  </si>
  <si>
    <t>united states</t>
  </si>
  <si>
    <t>bosnia</t>
  </si>
  <si>
    <t>kenya</t>
  </si>
  <si>
    <t>malaysia</t>
  </si>
  <si>
    <t>panama</t>
  </si>
  <si>
    <t>hong kong</t>
  </si>
  <si>
    <t>bahrain</t>
  </si>
  <si>
    <t>pakistan</t>
  </si>
  <si>
    <t>guatemala</t>
  </si>
  <si>
    <t>isle of man</t>
  </si>
  <si>
    <t>ireland</t>
  </si>
  <si>
    <t>nicaragua</t>
  </si>
  <si>
    <t>libya</t>
  </si>
  <si>
    <t>singapore</t>
  </si>
  <si>
    <t>puerto rico</t>
  </si>
  <si>
    <t>sao toma</t>
  </si>
  <si>
    <t>algeria</t>
  </si>
  <si>
    <t>greece</t>
  </si>
  <si>
    <t>chile</t>
  </si>
  <si>
    <t>taiwan</t>
  </si>
  <si>
    <t>congo</t>
  </si>
  <si>
    <t>bolivia</t>
  </si>
  <si>
    <t>cuba</t>
  </si>
  <si>
    <t>haiti</t>
  </si>
  <si>
    <t>philippines</t>
  </si>
  <si>
    <t>madagascar</t>
  </si>
  <si>
    <t>thailand</t>
  </si>
  <si>
    <t>venezuela</t>
  </si>
  <si>
    <t>afghanistan</t>
  </si>
  <si>
    <t>india</t>
  </si>
  <si>
    <t>albania</t>
  </si>
  <si>
    <t>el salvador</t>
  </si>
  <si>
    <t>iraq</t>
  </si>
  <si>
    <t>papua new guinea</t>
  </si>
  <si>
    <t>isreal</t>
  </si>
  <si>
    <t>angola</t>
  </si>
  <si>
    <t>sao tome</t>
  </si>
  <si>
    <t>Location</t>
  </si>
  <si>
    <t>Crashes</t>
  </si>
  <si>
    <t>Fatality Rate</t>
  </si>
  <si>
    <t>Survival Rate</t>
  </si>
  <si>
    <t>R.C.A. Europeenne</t>
  </si>
  <si>
    <t>1952</t>
  </si>
  <si>
    <t>1960</t>
  </si>
  <si>
    <t>1966</t>
  </si>
  <si>
    <t>1969</t>
  </si>
  <si>
    <t>1971</t>
  </si>
  <si>
    <t>1975</t>
  </si>
  <si>
    <t>1976</t>
  </si>
  <si>
    <t>2000</t>
  </si>
  <si>
    <t>2002</t>
  </si>
  <si>
    <t>2007</t>
  </si>
  <si>
    <t>1985</t>
  </si>
  <si>
    <t>1935</t>
  </si>
  <si>
    <t>1954</t>
  </si>
  <si>
    <t>1957</t>
  </si>
  <si>
    <t>1962</t>
  </si>
  <si>
    <t>1979</t>
  </si>
  <si>
    <t>1982</t>
  </si>
  <si>
    <t>2001</t>
  </si>
  <si>
    <t>1938</t>
  </si>
  <si>
    <t>1944</t>
  </si>
  <si>
    <t>1947</t>
  </si>
  <si>
    <t>1953</t>
  </si>
  <si>
    <t>1955</t>
  </si>
  <si>
    <t>1959</t>
  </si>
  <si>
    <t>1963</t>
  </si>
  <si>
    <t>1986</t>
  </si>
  <si>
    <t>1965</t>
  </si>
  <si>
    <t>1977</t>
  </si>
  <si>
    <t>1980</t>
  </si>
  <si>
    <t>Sum of Survivors</t>
  </si>
  <si>
    <t>1908</t>
  </si>
  <si>
    <t>1912</t>
  </si>
  <si>
    <t>1913</t>
  </si>
  <si>
    <t>1915</t>
  </si>
  <si>
    <t>1916</t>
  </si>
  <si>
    <t>1917</t>
  </si>
  <si>
    <t>1918</t>
  </si>
  <si>
    <t>1919</t>
  </si>
  <si>
    <t>1920</t>
  </si>
  <si>
    <t>1921</t>
  </si>
  <si>
    <t>1922</t>
  </si>
  <si>
    <t>1923</t>
  </si>
  <si>
    <t>1924</t>
  </si>
  <si>
    <t>1925</t>
  </si>
  <si>
    <t>1926</t>
  </si>
  <si>
    <t>1927</t>
  </si>
  <si>
    <t>1928</t>
  </si>
  <si>
    <t>1929</t>
  </si>
  <si>
    <t>1930</t>
  </si>
  <si>
    <t>1931</t>
  </si>
  <si>
    <t>1932</t>
  </si>
  <si>
    <t>1933</t>
  </si>
  <si>
    <t>1934</t>
  </si>
  <si>
    <t>1936</t>
  </si>
  <si>
    <t>1937</t>
  </si>
  <si>
    <t>1939</t>
  </si>
  <si>
    <t>1940</t>
  </si>
  <si>
    <t>1941</t>
  </si>
  <si>
    <t>1942</t>
  </si>
  <si>
    <t>1943</t>
  </si>
  <si>
    <t>1945</t>
  </si>
  <si>
    <t>1946</t>
  </si>
  <si>
    <t>1948</t>
  </si>
  <si>
    <t>1949</t>
  </si>
  <si>
    <t>1950</t>
  </si>
  <si>
    <t>1956</t>
  </si>
  <si>
    <t>1958</t>
  </si>
  <si>
    <t>1961</t>
  </si>
  <si>
    <t>1964</t>
  </si>
  <si>
    <t>1970</t>
  </si>
  <si>
    <t>1974</t>
  </si>
  <si>
    <t>1978</t>
  </si>
  <si>
    <t>1981</t>
  </si>
  <si>
    <t>1983</t>
  </si>
  <si>
    <t>1984</t>
  </si>
  <si>
    <t>1987</t>
  </si>
  <si>
    <t>1988</t>
  </si>
  <si>
    <t>1990</t>
  </si>
  <si>
    <t>1991</t>
  </si>
  <si>
    <t>1992</t>
  </si>
  <si>
    <t>1993</t>
  </si>
  <si>
    <t>1995</t>
  </si>
  <si>
    <t>1997</t>
  </si>
  <si>
    <t>1998</t>
  </si>
  <si>
    <t>2003</t>
  </si>
  <si>
    <t>2004</t>
  </si>
  <si>
    <t>2006</t>
  </si>
  <si>
    <t>2008</t>
  </si>
  <si>
    <t>2009</t>
  </si>
  <si>
    <t>FATALITIES</t>
  </si>
  <si>
    <t>ABOARD</t>
  </si>
  <si>
    <t>SURVIVORS</t>
  </si>
  <si>
    <t>CRASHES</t>
  </si>
  <si>
    <t>SURVIVAL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</si>
</sst>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409]h:mm:ss\ AM/PM;@"/>
    <numFmt numFmtId="165" formatCode="yyyy"/>
    <numFmt numFmtId="166" formatCode="dd"/>
  </numFmts>
  <fonts count="20" x14ac:knownFonts="1">
    <font>
      <sz val="11"/>
      <color theme="1"/>
      <name val="Rockwell"/>
      <family val="2"/>
      <scheme val="minor"/>
    </font>
    <font>
      <sz val="11"/>
      <color theme="1"/>
      <name val="Rockwell"/>
      <family val="2"/>
      <scheme val="minor"/>
    </font>
    <font>
      <sz val="18"/>
      <color theme="3"/>
      <name val="Rockwell Condensed"/>
      <family val="2"/>
      <scheme val="major"/>
    </font>
    <font>
      <b/>
      <sz val="15"/>
      <color theme="3"/>
      <name val="Rockwell"/>
      <family val="2"/>
      <scheme val="minor"/>
    </font>
    <font>
      <b/>
      <sz val="13"/>
      <color theme="3"/>
      <name val="Rockwell"/>
      <family val="2"/>
      <scheme val="minor"/>
    </font>
    <font>
      <b/>
      <sz val="11"/>
      <color theme="3"/>
      <name val="Rockwell"/>
      <family val="2"/>
      <scheme val="minor"/>
    </font>
    <font>
      <sz val="11"/>
      <color rgb="FF006100"/>
      <name val="Rockwell"/>
      <family val="2"/>
      <scheme val="minor"/>
    </font>
    <font>
      <sz val="11"/>
      <color rgb="FF9C0006"/>
      <name val="Rockwell"/>
      <family val="2"/>
      <scheme val="minor"/>
    </font>
    <font>
      <sz val="11"/>
      <color rgb="FF9C5700"/>
      <name val="Rockwell"/>
      <family val="2"/>
      <scheme val="minor"/>
    </font>
    <font>
      <sz val="11"/>
      <color rgb="FF3F3F76"/>
      <name val="Rockwell"/>
      <family val="2"/>
      <scheme val="minor"/>
    </font>
    <font>
      <b/>
      <sz val="11"/>
      <color rgb="FF3F3F3F"/>
      <name val="Rockwell"/>
      <family val="2"/>
      <scheme val="minor"/>
    </font>
    <font>
      <b/>
      <sz val="11"/>
      <color rgb="FFFA7D00"/>
      <name val="Rockwell"/>
      <family val="2"/>
      <scheme val="minor"/>
    </font>
    <font>
      <sz val="11"/>
      <color rgb="FFFA7D00"/>
      <name val="Rockwell"/>
      <family val="2"/>
      <scheme val="minor"/>
    </font>
    <font>
      <b/>
      <sz val="11"/>
      <color theme="0"/>
      <name val="Rockwell"/>
      <family val="2"/>
      <scheme val="minor"/>
    </font>
    <font>
      <sz val="11"/>
      <color rgb="FFFF0000"/>
      <name val="Rockwell"/>
      <family val="2"/>
      <scheme val="minor"/>
    </font>
    <font>
      <i/>
      <sz val="11"/>
      <color rgb="FF7F7F7F"/>
      <name val="Rockwell"/>
      <family val="2"/>
      <scheme val="minor"/>
    </font>
    <font>
      <b/>
      <sz val="11"/>
      <color theme="1"/>
      <name val="Rockwell"/>
      <family val="2"/>
      <scheme val="minor"/>
    </font>
    <font>
      <sz val="11"/>
      <color theme="0"/>
      <name val="Rockwell"/>
      <family val="2"/>
      <scheme val="minor"/>
    </font>
    <font>
      <sz val="8"/>
      <name val="Rockwell"/>
      <family val="2"/>
      <scheme val="minor"/>
    </font>
    <font>
      <b/>
      <sz val="12"/>
      <color theme="1"/>
      <name val="Amasis MT Pro"/>
      <family val="1"/>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4" tint="0.39997558519241921"/>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9" fontId="1" fillId="0" borderId="0" applyFont="0" applyFill="0" applyBorder="0" applyAlignment="0" applyProtection="0"/>
    <xf numFmtId="43" fontId="1" fillId="0" borderId="0" applyFont="0" applyFill="0" applyBorder="0" applyAlignment="0" applyProtection="0"/>
  </cellStyleXfs>
  <cellXfs count="18">
    <xf numFmtId="0" fontId="0" fillId="0" borderId="0" xfId="0"/>
    <xf numFmtId="14" fontId="0" fillId="0" borderId="0" xfId="0" applyNumberFormat="1"/>
    <xf numFmtId="0" fontId="0" fillId="0" borderId="0" xfId="0" applyNumberFormat="1"/>
    <xf numFmtId="164" fontId="0" fillId="0" borderId="0" xfId="0" applyNumberFormat="1"/>
    <xf numFmtId="165" fontId="0" fillId="0" borderId="0" xfId="0" applyNumberFormat="1"/>
    <xf numFmtId="166" fontId="0" fillId="0" borderId="0" xfId="0" applyNumberFormat="1"/>
    <xf numFmtId="0" fontId="0" fillId="0" borderId="0" xfId="0" pivotButton="1"/>
    <xf numFmtId="0" fontId="0" fillId="0" borderId="0" xfId="0" applyAlignment="1">
      <alignment horizontal="left"/>
    </xf>
    <xf numFmtId="2" fontId="0" fillId="0" borderId="0" xfId="0" applyNumberFormat="1"/>
    <xf numFmtId="0" fontId="0" fillId="0" borderId="0" xfId="0" applyAlignment="1">
      <alignment horizontal="center"/>
    </xf>
    <xf numFmtId="0" fontId="0" fillId="0" borderId="0" xfId="0" applyAlignment="1">
      <alignment horizontal="left" indent="5"/>
    </xf>
    <xf numFmtId="0" fontId="0" fillId="0" borderId="0" xfId="0" applyAlignment="1">
      <alignment horizontal="center" vertical="center"/>
    </xf>
    <xf numFmtId="0" fontId="16" fillId="33" borderId="10" xfId="0" applyFont="1" applyFill="1" applyBorder="1"/>
    <xf numFmtId="0" fontId="0" fillId="0" borderId="0" xfId="42" applyNumberFormat="1" applyFont="1"/>
    <xf numFmtId="0" fontId="19" fillId="0" borderId="0" xfId="0" applyFont="1"/>
    <xf numFmtId="0" fontId="19" fillId="0" borderId="0" xfId="0" applyFont="1" applyAlignment="1"/>
    <xf numFmtId="43" fontId="0" fillId="0" borderId="0" xfId="43" applyFont="1"/>
    <xf numFmtId="43" fontId="0" fillId="0" borderId="0" xfId="43" applyFont="1" applyAlignment="1">
      <alignment horizontal="right" vertical="center"/>
    </xf>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3"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2" builtinId="5"/>
    <cellStyle name="Title" xfId="1" builtinId="15" customBuiltin="1"/>
    <cellStyle name="Total" xfId="17" builtinId="25" customBuiltin="1"/>
    <cellStyle name="Warning Text" xfId="14" builtinId="11" customBuiltin="1"/>
  </cellStyles>
  <dxfs count="18">
    <dxf>
      <fill>
        <patternFill>
          <bgColor rgb="FF00B050"/>
        </patternFill>
      </fil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409]h:mm:ss\ AM/PM;@"/>
    </dxf>
    <dxf>
      <numFmt numFmtId="166" formatCode="dd"/>
    </dxf>
    <dxf>
      <numFmt numFmtId="19" formatCode="m/d/yyyy"/>
    </dxf>
    <dxf>
      <numFmt numFmtId="165" formatCode="yyyy"/>
    </dxf>
    <dxf>
      <numFmt numFmtId="19" formatCode="m/d/yyyy"/>
    </dxf>
    <dxf>
      <font>
        <color rgb="FF9C0006"/>
      </font>
      <fill>
        <patternFill>
          <bgColor rgb="FFFFC7CE"/>
        </patternFill>
      </fill>
    </dxf>
    <dxf>
      <font>
        <color theme="4"/>
      </font>
      <numFmt numFmtId="30" formatCode="@"/>
    </dxf>
    <dxf>
      <fill>
        <patternFill>
          <bgColor rgb="FF00B050"/>
        </patternFill>
      </fill>
    </dxf>
  </dxfs>
  <tableStyles count="0" defaultTableStyle="TableStyleMedium2" defaultPivotStyle="PivotStyleLight16"/>
  <colors>
    <mruColors>
      <color rgb="FFAB5D5D"/>
      <color rgb="FFE6E6E6"/>
      <color rgb="FF00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microsoft.com/office/2007/relationships/slicerCache" Target="slicerCaches/slicerCache3.xml"/><Relationship Id="rId18"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pivotCacheDefinition" Target="pivotCache/pivotCacheDefinition4.xml"/><Relationship Id="rId12" Type="http://schemas.microsoft.com/office/2011/relationships/timelineCache" Target="timelineCaches/timelineCache1.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6.xml"/><Relationship Id="rId24" Type="http://schemas.openxmlformats.org/officeDocument/2006/relationships/customXml" Target="../customXml/item4.xml"/><Relationship Id="rId5" Type="http://schemas.openxmlformats.org/officeDocument/2006/relationships/pivotCacheDefinition" Target="pivotCache/pivotCacheDefinition2.xml"/><Relationship Id="rId15" Type="http://schemas.openxmlformats.org/officeDocument/2006/relationships/theme" Target="theme/theme1.xml"/><Relationship Id="rId23" Type="http://schemas.openxmlformats.org/officeDocument/2006/relationships/customXml" Target="../customXml/item3.xml"/><Relationship Id="rId10" Type="http://schemas.microsoft.com/office/2007/relationships/slicerCache" Target="slicerCaches/slicerCache2.xml"/><Relationship Id="rId19" Type="http://schemas.openxmlformats.org/officeDocument/2006/relationships/powerPivotData" Target="model/item.data"/><Relationship Id="rId4" Type="http://schemas.openxmlformats.org/officeDocument/2006/relationships/pivotCacheDefinition" Target="pivotCache/pivotCacheDefinition1.xml"/><Relationship Id="rId9" Type="http://schemas.microsoft.com/office/2007/relationships/slicerCache" Target="slicerCaches/slicerCache1.xml"/><Relationship Id="rId14" Type="http://schemas.microsoft.com/office/2007/relationships/slicerCache" Target="slicerCaches/slicerCache4.xml"/><Relationship Id="rId22" Type="http://schemas.openxmlformats.org/officeDocument/2006/relationships/customXml" Target="../customXml/item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[Airplane_Crashes_and_Fatalities_Since_1908 (version 2) (version 3) (version 3).xlsb.xlsx]Sheet7!PivotTable1</c:name>
    <c:fmtId val="25"/>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9762325863113265E-2"/>
          <c:y val="3.0315751420598967E-2"/>
          <c:w val="0.91741716131637396"/>
          <c:h val="0.57935539262757152"/>
        </c:manualLayout>
      </c:layout>
      <c:lineChart>
        <c:grouping val="standard"/>
        <c:varyColors val="0"/>
        <c:ser>
          <c:idx val="0"/>
          <c:order val="0"/>
          <c:tx>
            <c:strRef>
              <c:f>Sheet7!$Q$1</c:f>
              <c:strCache>
                <c:ptCount val="1"/>
                <c:pt idx="0">
                  <c:v>Sum of Fatalities</c:v>
                </c:pt>
              </c:strCache>
            </c:strRef>
          </c:tx>
          <c:spPr>
            <a:ln w="28575" cap="rnd">
              <a:solidFill>
                <a:schemeClr val="accent1"/>
              </a:solidFill>
              <a:round/>
            </a:ln>
            <a:effectLst/>
          </c:spPr>
          <c:marker>
            <c:symbol val="none"/>
          </c:marker>
          <c:cat>
            <c:strRef>
              <c:f>Sheet7!$P$2:$P$7</c:f>
              <c:strCache>
                <c:ptCount val="5"/>
                <c:pt idx="0">
                  <c:v>1972</c:v>
                </c:pt>
                <c:pt idx="1">
                  <c:v>1985</c:v>
                </c:pt>
                <c:pt idx="2">
                  <c:v>1973</c:v>
                </c:pt>
                <c:pt idx="3">
                  <c:v>1996</c:v>
                </c:pt>
                <c:pt idx="4">
                  <c:v>1974</c:v>
                </c:pt>
              </c:strCache>
            </c:strRef>
          </c:cat>
          <c:val>
            <c:numRef>
              <c:f>Sheet7!$Q$2:$Q$7</c:f>
              <c:numCache>
                <c:formatCode>General</c:formatCode>
                <c:ptCount val="5"/>
                <c:pt idx="0">
                  <c:v>2937</c:v>
                </c:pt>
                <c:pt idx="1">
                  <c:v>2670</c:v>
                </c:pt>
                <c:pt idx="2">
                  <c:v>2485</c:v>
                </c:pt>
                <c:pt idx="3">
                  <c:v>2386</c:v>
                </c:pt>
                <c:pt idx="4">
                  <c:v>2318</c:v>
                </c:pt>
              </c:numCache>
            </c:numRef>
          </c:val>
          <c:smooth val="0"/>
          <c:extLst>
            <c:ext xmlns:c16="http://schemas.microsoft.com/office/drawing/2014/chart" uri="{C3380CC4-5D6E-409C-BE32-E72D297353CC}">
              <c16:uniqueId val="{00000000-E9B2-403A-85C8-7E9B80300576}"/>
            </c:ext>
          </c:extLst>
        </c:ser>
        <c:ser>
          <c:idx val="1"/>
          <c:order val="1"/>
          <c:tx>
            <c:strRef>
              <c:f>Sheet7!$R$1</c:f>
              <c:strCache>
                <c:ptCount val="1"/>
                <c:pt idx="0">
                  <c:v>Sum of Aboard</c:v>
                </c:pt>
              </c:strCache>
            </c:strRef>
          </c:tx>
          <c:spPr>
            <a:ln w="28575" cap="rnd">
              <a:solidFill>
                <a:schemeClr val="accent2"/>
              </a:solidFill>
              <a:round/>
            </a:ln>
            <a:effectLst/>
          </c:spPr>
          <c:marker>
            <c:symbol val="none"/>
          </c:marker>
          <c:cat>
            <c:strRef>
              <c:f>Sheet7!$P$2:$P$7</c:f>
              <c:strCache>
                <c:ptCount val="5"/>
                <c:pt idx="0">
                  <c:v>1972</c:v>
                </c:pt>
                <c:pt idx="1">
                  <c:v>1985</c:v>
                </c:pt>
                <c:pt idx="2">
                  <c:v>1973</c:v>
                </c:pt>
                <c:pt idx="3">
                  <c:v>1996</c:v>
                </c:pt>
                <c:pt idx="4">
                  <c:v>1974</c:v>
                </c:pt>
              </c:strCache>
            </c:strRef>
          </c:cat>
          <c:val>
            <c:numRef>
              <c:f>Sheet7!$R$2:$R$7</c:f>
              <c:numCache>
                <c:formatCode>General</c:formatCode>
                <c:ptCount val="5"/>
                <c:pt idx="0">
                  <c:v>3635</c:v>
                </c:pt>
                <c:pt idx="1">
                  <c:v>3480</c:v>
                </c:pt>
                <c:pt idx="2">
                  <c:v>3433</c:v>
                </c:pt>
                <c:pt idx="3">
                  <c:v>3058</c:v>
                </c:pt>
                <c:pt idx="4">
                  <c:v>3064</c:v>
                </c:pt>
              </c:numCache>
            </c:numRef>
          </c:val>
          <c:smooth val="0"/>
          <c:extLst>
            <c:ext xmlns:c16="http://schemas.microsoft.com/office/drawing/2014/chart" uri="{C3380CC4-5D6E-409C-BE32-E72D297353CC}">
              <c16:uniqueId val="{00000000-498F-441E-9590-A674BC814E7D}"/>
            </c:ext>
          </c:extLst>
        </c:ser>
        <c:ser>
          <c:idx val="2"/>
          <c:order val="2"/>
          <c:tx>
            <c:strRef>
              <c:f>Sheet7!$S$1</c:f>
              <c:strCache>
                <c:ptCount val="1"/>
                <c:pt idx="0">
                  <c:v>Sum of Survivors</c:v>
                </c:pt>
              </c:strCache>
            </c:strRef>
          </c:tx>
          <c:spPr>
            <a:ln w="28575" cap="rnd">
              <a:solidFill>
                <a:schemeClr val="accent3"/>
              </a:solidFill>
              <a:round/>
            </a:ln>
            <a:effectLst/>
          </c:spPr>
          <c:marker>
            <c:symbol val="none"/>
          </c:marker>
          <c:cat>
            <c:strRef>
              <c:f>Sheet7!$P$2:$P$7</c:f>
              <c:strCache>
                <c:ptCount val="5"/>
                <c:pt idx="0">
                  <c:v>1972</c:v>
                </c:pt>
                <c:pt idx="1">
                  <c:v>1985</c:v>
                </c:pt>
                <c:pt idx="2">
                  <c:v>1973</c:v>
                </c:pt>
                <c:pt idx="3">
                  <c:v>1996</c:v>
                </c:pt>
                <c:pt idx="4">
                  <c:v>1974</c:v>
                </c:pt>
              </c:strCache>
            </c:strRef>
          </c:cat>
          <c:val>
            <c:numRef>
              <c:f>Sheet7!$S$2:$S$7</c:f>
              <c:numCache>
                <c:formatCode>General</c:formatCode>
                <c:ptCount val="5"/>
                <c:pt idx="0">
                  <c:v>698</c:v>
                </c:pt>
                <c:pt idx="1">
                  <c:v>810</c:v>
                </c:pt>
                <c:pt idx="2">
                  <c:v>948</c:v>
                </c:pt>
                <c:pt idx="3">
                  <c:v>672</c:v>
                </c:pt>
                <c:pt idx="4">
                  <c:v>746</c:v>
                </c:pt>
              </c:numCache>
            </c:numRef>
          </c:val>
          <c:smooth val="0"/>
          <c:extLst>
            <c:ext xmlns:c16="http://schemas.microsoft.com/office/drawing/2014/chart" uri="{C3380CC4-5D6E-409C-BE32-E72D297353CC}">
              <c16:uniqueId val="{00000002-498F-441E-9590-A674BC814E7D}"/>
            </c:ext>
          </c:extLst>
        </c:ser>
        <c:dLbls>
          <c:showLegendKey val="0"/>
          <c:showVal val="0"/>
          <c:showCatName val="0"/>
          <c:showSerName val="0"/>
          <c:showPercent val="0"/>
          <c:showBubbleSize val="0"/>
        </c:dLbls>
        <c:smooth val="0"/>
        <c:axId val="1693899887"/>
        <c:axId val="1693898223"/>
      </c:lineChart>
      <c:catAx>
        <c:axId val="1693899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3898223"/>
        <c:crosses val="autoZero"/>
        <c:auto val="1"/>
        <c:lblAlgn val="ctr"/>
        <c:lblOffset val="100"/>
        <c:noMultiLvlLbl val="0"/>
      </c:catAx>
      <c:valAx>
        <c:axId val="16938982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389988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[Airplane_Crashes_and_Fatalities_Since_1908 (version 2) (version 3) (version 3).xlsb.xlsx]Sheet7!PivotTable2</c:name>
    <c:fmtId val="59"/>
  </c:pivotSource>
  <c:chart>
    <c:autoTitleDeleted val="1"/>
    <c:pivotFmts>
      <c:pivotFmt>
        <c:idx val="0"/>
        <c:spPr>
          <a:solidFill>
            <a:schemeClr val="dk1">
              <a:tint val="88500"/>
            </a:schemeClr>
          </a:solidFill>
          <a:ln>
            <a:noFill/>
          </a:ln>
          <a:effectLst/>
        </c:spPr>
        <c:marker>
          <c:spPr>
            <a:solidFill>
              <a:schemeClr val="dk1">
                <a:tint val="88500"/>
              </a:schemeClr>
            </a:solidFill>
            <a:ln w="9525">
              <a:solidFill>
                <a:schemeClr val="dk1">
                  <a:tint val="885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c:spPr>
        <c:marker>
          <c:spPr>
            <a:solidFill>
              <a:schemeClr val="dk1">
                <a:tint val="88500"/>
              </a:schemeClr>
            </a:solidFill>
            <a:ln w="9525">
              <a:solidFill>
                <a:schemeClr val="dk1">
                  <a:tint val="885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dk1">
              <a:tint val="885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5"/>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6"/>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7"/>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8"/>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9"/>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4"/>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5"/>
        <c:spPr>
          <a:solidFill>
            <a:srgbClr val="AB5D5D"/>
          </a:solidFill>
          <a:ln>
            <a:solidFill>
              <a:srgbClr val="AB5D5D"/>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6"/>
        <c:spPr>
          <a:solidFill>
            <a:schemeClr val="accent1">
              <a:lumMod val="40000"/>
              <a:lumOff val="60000"/>
            </a:schemeClr>
          </a:solidFill>
          <a:ln>
            <a:solidFill>
              <a:srgbClr val="92D05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8148364978674353E-2"/>
          <c:y val="0.26616161034130309"/>
          <c:w val="0.88428009811087682"/>
          <c:h val="0.66364501469832393"/>
        </c:manualLayout>
      </c:layout>
      <c:areaChart>
        <c:grouping val="standard"/>
        <c:varyColors val="0"/>
        <c:ser>
          <c:idx val="0"/>
          <c:order val="0"/>
          <c:tx>
            <c:strRef>
              <c:f>Sheet7!$B$13</c:f>
              <c:strCache>
                <c:ptCount val="1"/>
                <c:pt idx="0">
                  <c:v>Sum of Fatalities</c:v>
                </c:pt>
              </c:strCache>
            </c:strRef>
          </c:tx>
          <c:spPr>
            <a:solidFill>
              <a:srgbClr val="AB5D5D"/>
            </a:solidFill>
            <a:ln>
              <a:solidFill>
                <a:srgbClr val="AB5D5D"/>
              </a:solidFill>
            </a:ln>
            <a:effectLst/>
          </c:spPr>
          <c:cat>
            <c:strRef>
              <c:f>Sheet7!$A$14:$A$112</c:f>
              <c:strCache>
                <c:ptCount val="98"/>
                <c:pt idx="0">
                  <c:v>1908</c:v>
                </c:pt>
                <c:pt idx="1">
                  <c:v>1912</c:v>
                </c:pt>
                <c:pt idx="2">
                  <c:v>1913</c:v>
                </c:pt>
                <c:pt idx="3">
                  <c:v>1915</c:v>
                </c:pt>
                <c:pt idx="4">
                  <c:v>1916</c:v>
                </c:pt>
                <c:pt idx="5">
                  <c:v>1917</c:v>
                </c:pt>
                <c:pt idx="6">
                  <c:v>1918</c:v>
                </c:pt>
                <c:pt idx="7">
                  <c:v>1919</c:v>
                </c:pt>
                <c:pt idx="8">
                  <c:v>1920</c:v>
                </c:pt>
                <c:pt idx="9">
                  <c:v>1921</c:v>
                </c:pt>
                <c:pt idx="10">
                  <c:v>1922</c:v>
                </c:pt>
                <c:pt idx="11">
                  <c:v>1923</c:v>
                </c:pt>
                <c:pt idx="12">
                  <c:v>1924</c:v>
                </c:pt>
                <c:pt idx="13">
                  <c:v>1925</c:v>
                </c:pt>
                <c:pt idx="14">
                  <c:v>1926</c:v>
                </c:pt>
                <c:pt idx="15">
                  <c:v>1927</c:v>
                </c:pt>
                <c:pt idx="16">
                  <c:v>1928</c:v>
                </c:pt>
                <c:pt idx="17">
                  <c:v>1929</c:v>
                </c:pt>
                <c:pt idx="18">
                  <c:v>1930</c:v>
                </c:pt>
                <c:pt idx="19">
                  <c:v>1931</c:v>
                </c:pt>
                <c:pt idx="20">
                  <c:v>1932</c:v>
                </c:pt>
                <c:pt idx="21">
                  <c:v>1933</c:v>
                </c:pt>
                <c:pt idx="22">
                  <c:v>1934</c:v>
                </c:pt>
                <c:pt idx="23">
                  <c:v>1935</c:v>
                </c:pt>
                <c:pt idx="24">
                  <c:v>1936</c:v>
                </c:pt>
                <c:pt idx="25">
                  <c:v>1937</c:v>
                </c:pt>
                <c:pt idx="26">
                  <c:v>1938</c:v>
                </c:pt>
                <c:pt idx="27">
                  <c:v>1939</c:v>
                </c:pt>
                <c:pt idx="28">
                  <c:v>1940</c:v>
                </c:pt>
                <c:pt idx="29">
                  <c:v>1941</c:v>
                </c:pt>
                <c:pt idx="30">
                  <c:v>1942</c:v>
                </c:pt>
                <c:pt idx="31">
                  <c:v>1943</c:v>
                </c:pt>
                <c:pt idx="32">
                  <c:v>1944</c:v>
                </c:pt>
                <c:pt idx="33">
                  <c:v>1945</c:v>
                </c:pt>
                <c:pt idx="34">
                  <c:v>1946</c:v>
                </c:pt>
                <c:pt idx="35">
                  <c:v>1947</c:v>
                </c:pt>
                <c:pt idx="36">
                  <c:v>1948</c:v>
                </c:pt>
                <c:pt idx="37">
                  <c:v>1949</c:v>
                </c:pt>
                <c:pt idx="38">
                  <c:v>1950</c:v>
                </c:pt>
                <c:pt idx="39">
                  <c:v>1951</c:v>
                </c:pt>
                <c:pt idx="40">
                  <c:v>1952</c:v>
                </c:pt>
                <c:pt idx="41">
                  <c:v>1953</c:v>
                </c:pt>
                <c:pt idx="42">
                  <c:v>1954</c:v>
                </c:pt>
                <c:pt idx="43">
                  <c:v>1955</c:v>
                </c:pt>
                <c:pt idx="44">
                  <c:v>1956</c:v>
                </c:pt>
                <c:pt idx="45">
                  <c:v>1957</c:v>
                </c:pt>
                <c:pt idx="46">
                  <c:v>1958</c:v>
                </c:pt>
                <c:pt idx="47">
                  <c:v>1959</c:v>
                </c:pt>
                <c:pt idx="48">
                  <c:v>1960</c:v>
                </c:pt>
                <c:pt idx="49">
                  <c:v>1961</c:v>
                </c:pt>
                <c:pt idx="50">
                  <c:v>1962</c:v>
                </c:pt>
                <c:pt idx="51">
                  <c:v>1963</c:v>
                </c:pt>
                <c:pt idx="52">
                  <c:v>1964</c:v>
                </c:pt>
                <c:pt idx="53">
                  <c:v>1965</c:v>
                </c:pt>
                <c:pt idx="54">
                  <c:v>1966</c:v>
                </c:pt>
                <c:pt idx="55">
                  <c:v>1967</c:v>
                </c:pt>
                <c:pt idx="56">
                  <c:v>1968</c:v>
                </c:pt>
                <c:pt idx="57">
                  <c:v>1969</c:v>
                </c:pt>
                <c:pt idx="58">
                  <c:v>1970</c:v>
                </c:pt>
                <c:pt idx="59">
                  <c:v>1971</c:v>
                </c:pt>
                <c:pt idx="60">
                  <c:v>1972</c:v>
                </c:pt>
                <c:pt idx="61">
                  <c:v>1973</c:v>
                </c:pt>
                <c:pt idx="62">
                  <c:v>1974</c:v>
                </c:pt>
                <c:pt idx="63">
                  <c:v>1975</c:v>
                </c:pt>
                <c:pt idx="64">
                  <c:v>1976</c:v>
                </c:pt>
                <c:pt idx="65">
                  <c:v>1977</c:v>
                </c:pt>
                <c:pt idx="66">
                  <c:v>1978</c:v>
                </c:pt>
                <c:pt idx="67">
                  <c:v>1979</c:v>
                </c:pt>
                <c:pt idx="68">
                  <c:v>1980</c:v>
                </c:pt>
                <c:pt idx="69">
                  <c:v>1981</c:v>
                </c:pt>
                <c:pt idx="70">
                  <c:v>1982</c:v>
                </c:pt>
                <c:pt idx="71">
                  <c:v>1983</c:v>
                </c:pt>
                <c:pt idx="72">
                  <c:v>1984</c:v>
                </c:pt>
                <c:pt idx="73">
                  <c:v>1985</c:v>
                </c:pt>
                <c:pt idx="74">
                  <c:v>1986</c:v>
                </c:pt>
                <c:pt idx="75">
                  <c:v>1987</c:v>
                </c:pt>
                <c:pt idx="76">
                  <c:v>1988</c:v>
                </c:pt>
                <c:pt idx="77">
                  <c:v>1989</c:v>
                </c:pt>
                <c:pt idx="78">
                  <c:v>1990</c:v>
                </c:pt>
                <c:pt idx="79">
                  <c:v>1991</c:v>
                </c:pt>
                <c:pt idx="80">
                  <c:v>1992</c:v>
                </c:pt>
                <c:pt idx="81">
                  <c:v>1993</c:v>
                </c:pt>
                <c:pt idx="82">
                  <c:v>1994</c:v>
                </c:pt>
                <c:pt idx="83">
                  <c:v>1995</c:v>
                </c:pt>
                <c:pt idx="84">
                  <c:v>1996</c:v>
                </c:pt>
                <c:pt idx="85">
                  <c:v>1997</c:v>
                </c:pt>
                <c:pt idx="86">
                  <c:v>1998</c:v>
                </c:pt>
                <c:pt idx="87">
                  <c:v>1999</c:v>
                </c:pt>
                <c:pt idx="88">
                  <c:v>2000</c:v>
                </c:pt>
                <c:pt idx="89">
                  <c:v>2001</c:v>
                </c:pt>
                <c:pt idx="90">
                  <c:v>2002</c:v>
                </c:pt>
                <c:pt idx="91">
                  <c:v>2003</c:v>
                </c:pt>
                <c:pt idx="92">
                  <c:v>2004</c:v>
                </c:pt>
                <c:pt idx="93">
                  <c:v>2005</c:v>
                </c:pt>
                <c:pt idx="94">
                  <c:v>2006</c:v>
                </c:pt>
                <c:pt idx="95">
                  <c:v>2007</c:v>
                </c:pt>
                <c:pt idx="96">
                  <c:v>2008</c:v>
                </c:pt>
                <c:pt idx="97">
                  <c:v>2009</c:v>
                </c:pt>
              </c:strCache>
            </c:strRef>
          </c:cat>
          <c:val>
            <c:numRef>
              <c:f>Sheet7!$B$14:$B$112</c:f>
              <c:numCache>
                <c:formatCode>General</c:formatCode>
                <c:ptCount val="98"/>
                <c:pt idx="0">
                  <c:v>1</c:v>
                </c:pt>
                <c:pt idx="1">
                  <c:v>5</c:v>
                </c:pt>
                <c:pt idx="2">
                  <c:v>45</c:v>
                </c:pt>
                <c:pt idx="3">
                  <c:v>40</c:v>
                </c:pt>
                <c:pt idx="4">
                  <c:v>108</c:v>
                </c:pt>
                <c:pt idx="5">
                  <c:v>124</c:v>
                </c:pt>
                <c:pt idx="6">
                  <c:v>65</c:v>
                </c:pt>
                <c:pt idx="7">
                  <c:v>5</c:v>
                </c:pt>
                <c:pt idx="8">
                  <c:v>24</c:v>
                </c:pt>
                <c:pt idx="9">
                  <c:v>68</c:v>
                </c:pt>
                <c:pt idx="10">
                  <c:v>80</c:v>
                </c:pt>
                <c:pt idx="11">
                  <c:v>77</c:v>
                </c:pt>
                <c:pt idx="12">
                  <c:v>18</c:v>
                </c:pt>
                <c:pt idx="13">
                  <c:v>39</c:v>
                </c:pt>
                <c:pt idx="14">
                  <c:v>30</c:v>
                </c:pt>
                <c:pt idx="15">
                  <c:v>54</c:v>
                </c:pt>
                <c:pt idx="16">
                  <c:v>124</c:v>
                </c:pt>
                <c:pt idx="17">
                  <c:v>119</c:v>
                </c:pt>
                <c:pt idx="18">
                  <c:v>138</c:v>
                </c:pt>
                <c:pt idx="19">
                  <c:v>94</c:v>
                </c:pt>
                <c:pt idx="20">
                  <c:v>75</c:v>
                </c:pt>
                <c:pt idx="21">
                  <c:v>192</c:v>
                </c:pt>
                <c:pt idx="22">
                  <c:v>126</c:v>
                </c:pt>
                <c:pt idx="23">
                  <c:v>226</c:v>
                </c:pt>
                <c:pt idx="24">
                  <c:v>227</c:v>
                </c:pt>
                <c:pt idx="25">
                  <c:v>203</c:v>
                </c:pt>
                <c:pt idx="26">
                  <c:v>414</c:v>
                </c:pt>
                <c:pt idx="27">
                  <c:v>154</c:v>
                </c:pt>
                <c:pt idx="28">
                  <c:v>169</c:v>
                </c:pt>
                <c:pt idx="29">
                  <c:v>229</c:v>
                </c:pt>
                <c:pt idx="30">
                  <c:v>363</c:v>
                </c:pt>
                <c:pt idx="31">
                  <c:v>642</c:v>
                </c:pt>
                <c:pt idx="32">
                  <c:v>601</c:v>
                </c:pt>
                <c:pt idx="33">
                  <c:v>1314</c:v>
                </c:pt>
                <c:pt idx="34">
                  <c:v>1306</c:v>
                </c:pt>
                <c:pt idx="35">
                  <c:v>1233</c:v>
                </c:pt>
                <c:pt idx="36">
                  <c:v>1069</c:v>
                </c:pt>
                <c:pt idx="37">
                  <c:v>1085</c:v>
                </c:pt>
                <c:pt idx="38">
                  <c:v>1382</c:v>
                </c:pt>
                <c:pt idx="39">
                  <c:v>1166</c:v>
                </c:pt>
                <c:pt idx="40">
                  <c:v>1200</c:v>
                </c:pt>
                <c:pt idx="41">
                  <c:v>1188</c:v>
                </c:pt>
                <c:pt idx="42">
                  <c:v>973</c:v>
                </c:pt>
                <c:pt idx="43">
                  <c:v>864</c:v>
                </c:pt>
                <c:pt idx="44">
                  <c:v>989</c:v>
                </c:pt>
                <c:pt idx="45">
                  <c:v>1004</c:v>
                </c:pt>
                <c:pt idx="46">
                  <c:v>1266</c:v>
                </c:pt>
                <c:pt idx="47">
                  <c:v>1027</c:v>
                </c:pt>
                <c:pt idx="48">
                  <c:v>1565</c:v>
                </c:pt>
                <c:pt idx="49">
                  <c:v>1411</c:v>
                </c:pt>
                <c:pt idx="50">
                  <c:v>2047</c:v>
                </c:pt>
                <c:pt idx="51">
                  <c:v>1303</c:v>
                </c:pt>
                <c:pt idx="52">
                  <c:v>1354</c:v>
                </c:pt>
                <c:pt idx="53">
                  <c:v>1636</c:v>
                </c:pt>
                <c:pt idx="54">
                  <c:v>1559</c:v>
                </c:pt>
                <c:pt idx="55">
                  <c:v>1789</c:v>
                </c:pt>
                <c:pt idx="56">
                  <c:v>2156</c:v>
                </c:pt>
                <c:pt idx="57">
                  <c:v>1799</c:v>
                </c:pt>
                <c:pt idx="58">
                  <c:v>2049</c:v>
                </c:pt>
                <c:pt idx="59">
                  <c:v>1932</c:v>
                </c:pt>
                <c:pt idx="60">
                  <c:v>2937</c:v>
                </c:pt>
                <c:pt idx="61">
                  <c:v>2485</c:v>
                </c:pt>
                <c:pt idx="62">
                  <c:v>2318</c:v>
                </c:pt>
                <c:pt idx="63">
                  <c:v>1639</c:v>
                </c:pt>
                <c:pt idx="64">
                  <c:v>2059</c:v>
                </c:pt>
                <c:pt idx="65">
                  <c:v>2138</c:v>
                </c:pt>
                <c:pt idx="66">
                  <c:v>1558</c:v>
                </c:pt>
                <c:pt idx="67">
                  <c:v>2011</c:v>
                </c:pt>
                <c:pt idx="68">
                  <c:v>1827</c:v>
                </c:pt>
                <c:pt idx="69">
                  <c:v>1230</c:v>
                </c:pt>
                <c:pt idx="70">
                  <c:v>1787</c:v>
                </c:pt>
                <c:pt idx="71">
                  <c:v>1611</c:v>
                </c:pt>
                <c:pt idx="72">
                  <c:v>1228</c:v>
                </c:pt>
                <c:pt idx="73">
                  <c:v>2670</c:v>
                </c:pt>
                <c:pt idx="74">
                  <c:v>1471</c:v>
                </c:pt>
                <c:pt idx="75">
                  <c:v>1713</c:v>
                </c:pt>
                <c:pt idx="76">
                  <c:v>2034</c:v>
                </c:pt>
                <c:pt idx="77">
                  <c:v>2293</c:v>
                </c:pt>
                <c:pt idx="78">
                  <c:v>1312</c:v>
                </c:pt>
                <c:pt idx="79">
                  <c:v>1839</c:v>
                </c:pt>
                <c:pt idx="80">
                  <c:v>2122</c:v>
                </c:pt>
                <c:pt idx="81">
                  <c:v>1568</c:v>
                </c:pt>
                <c:pt idx="82">
                  <c:v>1876</c:v>
                </c:pt>
                <c:pt idx="83">
                  <c:v>1593</c:v>
                </c:pt>
                <c:pt idx="84">
                  <c:v>2386</c:v>
                </c:pt>
                <c:pt idx="85">
                  <c:v>1673</c:v>
                </c:pt>
                <c:pt idx="86">
                  <c:v>1544</c:v>
                </c:pt>
                <c:pt idx="87">
                  <c:v>970</c:v>
                </c:pt>
                <c:pt idx="88">
                  <c:v>1429</c:v>
                </c:pt>
                <c:pt idx="89">
                  <c:v>1398</c:v>
                </c:pt>
                <c:pt idx="90">
                  <c:v>1437</c:v>
                </c:pt>
                <c:pt idx="91">
                  <c:v>1276</c:v>
                </c:pt>
                <c:pt idx="92">
                  <c:v>728</c:v>
                </c:pt>
                <c:pt idx="93">
                  <c:v>1306</c:v>
                </c:pt>
                <c:pt idx="94">
                  <c:v>1136</c:v>
                </c:pt>
                <c:pt idx="95">
                  <c:v>931</c:v>
                </c:pt>
                <c:pt idx="96">
                  <c:v>820</c:v>
                </c:pt>
                <c:pt idx="97">
                  <c:v>581</c:v>
                </c:pt>
              </c:numCache>
            </c:numRef>
          </c:val>
          <c:extLst>
            <c:ext xmlns:c16="http://schemas.microsoft.com/office/drawing/2014/chart" uri="{C3380CC4-5D6E-409C-BE32-E72D297353CC}">
              <c16:uniqueId val="{00000000-35AE-465B-8D48-FA9DFA496C43}"/>
            </c:ext>
          </c:extLst>
        </c:ser>
        <c:ser>
          <c:idx val="1"/>
          <c:order val="1"/>
          <c:tx>
            <c:strRef>
              <c:f>Sheet7!$C$13</c:f>
              <c:strCache>
                <c:ptCount val="1"/>
                <c:pt idx="0">
                  <c:v>Sum of Survivors</c:v>
                </c:pt>
              </c:strCache>
            </c:strRef>
          </c:tx>
          <c:spPr>
            <a:solidFill>
              <a:schemeClr val="accent1">
                <a:lumMod val="40000"/>
                <a:lumOff val="60000"/>
              </a:schemeClr>
            </a:solidFill>
            <a:ln>
              <a:solidFill>
                <a:srgbClr val="92D050"/>
              </a:solidFill>
            </a:ln>
            <a:effectLst/>
          </c:spPr>
          <c:cat>
            <c:strRef>
              <c:f>Sheet7!$A$14:$A$112</c:f>
              <c:strCache>
                <c:ptCount val="98"/>
                <c:pt idx="0">
                  <c:v>1908</c:v>
                </c:pt>
                <c:pt idx="1">
                  <c:v>1912</c:v>
                </c:pt>
                <c:pt idx="2">
                  <c:v>1913</c:v>
                </c:pt>
                <c:pt idx="3">
                  <c:v>1915</c:v>
                </c:pt>
                <c:pt idx="4">
                  <c:v>1916</c:v>
                </c:pt>
                <c:pt idx="5">
                  <c:v>1917</c:v>
                </c:pt>
                <c:pt idx="6">
                  <c:v>1918</c:v>
                </c:pt>
                <c:pt idx="7">
                  <c:v>1919</c:v>
                </c:pt>
                <c:pt idx="8">
                  <c:v>1920</c:v>
                </c:pt>
                <c:pt idx="9">
                  <c:v>1921</c:v>
                </c:pt>
                <c:pt idx="10">
                  <c:v>1922</c:v>
                </c:pt>
                <c:pt idx="11">
                  <c:v>1923</c:v>
                </c:pt>
                <c:pt idx="12">
                  <c:v>1924</c:v>
                </c:pt>
                <c:pt idx="13">
                  <c:v>1925</c:v>
                </c:pt>
                <c:pt idx="14">
                  <c:v>1926</c:v>
                </c:pt>
                <c:pt idx="15">
                  <c:v>1927</c:v>
                </c:pt>
                <c:pt idx="16">
                  <c:v>1928</c:v>
                </c:pt>
                <c:pt idx="17">
                  <c:v>1929</c:v>
                </c:pt>
                <c:pt idx="18">
                  <c:v>1930</c:v>
                </c:pt>
                <c:pt idx="19">
                  <c:v>1931</c:v>
                </c:pt>
                <c:pt idx="20">
                  <c:v>1932</c:v>
                </c:pt>
                <c:pt idx="21">
                  <c:v>1933</c:v>
                </c:pt>
                <c:pt idx="22">
                  <c:v>1934</c:v>
                </c:pt>
                <c:pt idx="23">
                  <c:v>1935</c:v>
                </c:pt>
                <c:pt idx="24">
                  <c:v>1936</c:v>
                </c:pt>
                <c:pt idx="25">
                  <c:v>1937</c:v>
                </c:pt>
                <c:pt idx="26">
                  <c:v>1938</c:v>
                </c:pt>
                <c:pt idx="27">
                  <c:v>1939</c:v>
                </c:pt>
                <c:pt idx="28">
                  <c:v>1940</c:v>
                </c:pt>
                <c:pt idx="29">
                  <c:v>1941</c:v>
                </c:pt>
                <c:pt idx="30">
                  <c:v>1942</c:v>
                </c:pt>
                <c:pt idx="31">
                  <c:v>1943</c:v>
                </c:pt>
                <c:pt idx="32">
                  <c:v>1944</c:v>
                </c:pt>
                <c:pt idx="33">
                  <c:v>1945</c:v>
                </c:pt>
                <c:pt idx="34">
                  <c:v>1946</c:v>
                </c:pt>
                <c:pt idx="35">
                  <c:v>1947</c:v>
                </c:pt>
                <c:pt idx="36">
                  <c:v>1948</c:v>
                </c:pt>
                <c:pt idx="37">
                  <c:v>1949</c:v>
                </c:pt>
                <c:pt idx="38">
                  <c:v>1950</c:v>
                </c:pt>
                <c:pt idx="39">
                  <c:v>1951</c:v>
                </c:pt>
                <c:pt idx="40">
                  <c:v>1952</c:v>
                </c:pt>
                <c:pt idx="41">
                  <c:v>1953</c:v>
                </c:pt>
                <c:pt idx="42">
                  <c:v>1954</c:v>
                </c:pt>
                <c:pt idx="43">
                  <c:v>1955</c:v>
                </c:pt>
                <c:pt idx="44">
                  <c:v>1956</c:v>
                </c:pt>
                <c:pt idx="45">
                  <c:v>1957</c:v>
                </c:pt>
                <c:pt idx="46">
                  <c:v>1958</c:v>
                </c:pt>
                <c:pt idx="47">
                  <c:v>1959</c:v>
                </c:pt>
                <c:pt idx="48">
                  <c:v>1960</c:v>
                </c:pt>
                <c:pt idx="49">
                  <c:v>1961</c:v>
                </c:pt>
                <c:pt idx="50">
                  <c:v>1962</c:v>
                </c:pt>
                <c:pt idx="51">
                  <c:v>1963</c:v>
                </c:pt>
                <c:pt idx="52">
                  <c:v>1964</c:v>
                </c:pt>
                <c:pt idx="53">
                  <c:v>1965</c:v>
                </c:pt>
                <c:pt idx="54">
                  <c:v>1966</c:v>
                </c:pt>
                <c:pt idx="55">
                  <c:v>1967</c:v>
                </c:pt>
                <c:pt idx="56">
                  <c:v>1968</c:v>
                </c:pt>
                <c:pt idx="57">
                  <c:v>1969</c:v>
                </c:pt>
                <c:pt idx="58">
                  <c:v>1970</c:v>
                </c:pt>
                <c:pt idx="59">
                  <c:v>1971</c:v>
                </c:pt>
                <c:pt idx="60">
                  <c:v>1972</c:v>
                </c:pt>
                <c:pt idx="61">
                  <c:v>1973</c:v>
                </c:pt>
                <c:pt idx="62">
                  <c:v>1974</c:v>
                </c:pt>
                <c:pt idx="63">
                  <c:v>1975</c:v>
                </c:pt>
                <c:pt idx="64">
                  <c:v>1976</c:v>
                </c:pt>
                <c:pt idx="65">
                  <c:v>1977</c:v>
                </c:pt>
                <c:pt idx="66">
                  <c:v>1978</c:v>
                </c:pt>
                <c:pt idx="67">
                  <c:v>1979</c:v>
                </c:pt>
                <c:pt idx="68">
                  <c:v>1980</c:v>
                </c:pt>
                <c:pt idx="69">
                  <c:v>1981</c:v>
                </c:pt>
                <c:pt idx="70">
                  <c:v>1982</c:v>
                </c:pt>
                <c:pt idx="71">
                  <c:v>1983</c:v>
                </c:pt>
                <c:pt idx="72">
                  <c:v>1984</c:v>
                </c:pt>
                <c:pt idx="73">
                  <c:v>1985</c:v>
                </c:pt>
                <c:pt idx="74">
                  <c:v>1986</c:v>
                </c:pt>
                <c:pt idx="75">
                  <c:v>1987</c:v>
                </c:pt>
                <c:pt idx="76">
                  <c:v>1988</c:v>
                </c:pt>
                <c:pt idx="77">
                  <c:v>1989</c:v>
                </c:pt>
                <c:pt idx="78">
                  <c:v>1990</c:v>
                </c:pt>
                <c:pt idx="79">
                  <c:v>1991</c:v>
                </c:pt>
                <c:pt idx="80">
                  <c:v>1992</c:v>
                </c:pt>
                <c:pt idx="81">
                  <c:v>1993</c:v>
                </c:pt>
                <c:pt idx="82">
                  <c:v>1994</c:v>
                </c:pt>
                <c:pt idx="83">
                  <c:v>1995</c:v>
                </c:pt>
                <c:pt idx="84">
                  <c:v>1996</c:v>
                </c:pt>
                <c:pt idx="85">
                  <c:v>1997</c:v>
                </c:pt>
                <c:pt idx="86">
                  <c:v>1998</c:v>
                </c:pt>
                <c:pt idx="87">
                  <c:v>1999</c:v>
                </c:pt>
                <c:pt idx="88">
                  <c:v>2000</c:v>
                </c:pt>
                <c:pt idx="89">
                  <c:v>2001</c:v>
                </c:pt>
                <c:pt idx="90">
                  <c:v>2002</c:v>
                </c:pt>
                <c:pt idx="91">
                  <c:v>2003</c:v>
                </c:pt>
                <c:pt idx="92">
                  <c:v>2004</c:v>
                </c:pt>
                <c:pt idx="93">
                  <c:v>2005</c:v>
                </c:pt>
                <c:pt idx="94">
                  <c:v>2006</c:v>
                </c:pt>
                <c:pt idx="95">
                  <c:v>2007</c:v>
                </c:pt>
                <c:pt idx="96">
                  <c:v>2008</c:v>
                </c:pt>
                <c:pt idx="97">
                  <c:v>2009</c:v>
                </c:pt>
              </c:strCache>
            </c:strRef>
          </c:cat>
          <c:val>
            <c:numRef>
              <c:f>Sheet7!$C$14:$C$112</c:f>
              <c:numCache>
                <c:formatCode>General</c:formatCode>
                <c:ptCount val="98"/>
                <c:pt idx="0">
                  <c:v>1</c:v>
                </c:pt>
                <c:pt idx="1">
                  <c:v>0</c:v>
                </c:pt>
                <c:pt idx="2">
                  <c:v>6</c:v>
                </c:pt>
                <c:pt idx="3">
                  <c:v>20</c:v>
                </c:pt>
                <c:pt idx="4">
                  <c:v>1</c:v>
                </c:pt>
                <c:pt idx="5">
                  <c:v>0</c:v>
                </c:pt>
                <c:pt idx="6">
                  <c:v>0</c:v>
                </c:pt>
                <c:pt idx="7">
                  <c:v>0</c:v>
                </c:pt>
                <c:pt idx="8">
                  <c:v>7</c:v>
                </c:pt>
                <c:pt idx="9">
                  <c:v>1</c:v>
                </c:pt>
                <c:pt idx="10">
                  <c:v>11</c:v>
                </c:pt>
                <c:pt idx="11">
                  <c:v>3</c:v>
                </c:pt>
                <c:pt idx="12">
                  <c:v>0</c:v>
                </c:pt>
                <c:pt idx="13">
                  <c:v>29</c:v>
                </c:pt>
                <c:pt idx="14">
                  <c:v>15</c:v>
                </c:pt>
                <c:pt idx="15">
                  <c:v>19</c:v>
                </c:pt>
                <c:pt idx="16">
                  <c:v>10</c:v>
                </c:pt>
                <c:pt idx="17">
                  <c:v>33</c:v>
                </c:pt>
                <c:pt idx="18">
                  <c:v>38</c:v>
                </c:pt>
                <c:pt idx="19">
                  <c:v>19</c:v>
                </c:pt>
                <c:pt idx="20">
                  <c:v>12</c:v>
                </c:pt>
                <c:pt idx="21">
                  <c:v>20</c:v>
                </c:pt>
                <c:pt idx="22">
                  <c:v>36</c:v>
                </c:pt>
                <c:pt idx="23">
                  <c:v>47</c:v>
                </c:pt>
                <c:pt idx="24">
                  <c:v>85</c:v>
                </c:pt>
                <c:pt idx="25">
                  <c:v>128</c:v>
                </c:pt>
                <c:pt idx="26">
                  <c:v>62</c:v>
                </c:pt>
                <c:pt idx="27">
                  <c:v>30</c:v>
                </c:pt>
                <c:pt idx="28">
                  <c:v>40</c:v>
                </c:pt>
                <c:pt idx="29">
                  <c:v>50</c:v>
                </c:pt>
                <c:pt idx="30">
                  <c:v>79</c:v>
                </c:pt>
                <c:pt idx="31">
                  <c:v>40</c:v>
                </c:pt>
                <c:pt idx="32">
                  <c:v>81</c:v>
                </c:pt>
                <c:pt idx="33">
                  <c:v>115</c:v>
                </c:pt>
                <c:pt idx="34">
                  <c:v>192</c:v>
                </c:pt>
                <c:pt idx="35">
                  <c:v>336</c:v>
                </c:pt>
                <c:pt idx="36">
                  <c:v>251</c:v>
                </c:pt>
                <c:pt idx="37">
                  <c:v>439</c:v>
                </c:pt>
                <c:pt idx="38">
                  <c:v>171</c:v>
                </c:pt>
                <c:pt idx="39">
                  <c:v>162</c:v>
                </c:pt>
                <c:pt idx="40">
                  <c:v>301</c:v>
                </c:pt>
                <c:pt idx="41">
                  <c:v>304</c:v>
                </c:pt>
                <c:pt idx="42">
                  <c:v>186</c:v>
                </c:pt>
                <c:pt idx="43">
                  <c:v>316</c:v>
                </c:pt>
                <c:pt idx="44">
                  <c:v>509</c:v>
                </c:pt>
                <c:pt idx="45">
                  <c:v>473</c:v>
                </c:pt>
                <c:pt idx="46">
                  <c:v>367</c:v>
                </c:pt>
                <c:pt idx="47">
                  <c:v>222</c:v>
                </c:pt>
                <c:pt idx="48">
                  <c:v>349</c:v>
                </c:pt>
                <c:pt idx="49">
                  <c:v>420</c:v>
                </c:pt>
                <c:pt idx="50">
                  <c:v>398</c:v>
                </c:pt>
                <c:pt idx="51">
                  <c:v>243</c:v>
                </c:pt>
                <c:pt idx="52">
                  <c:v>363</c:v>
                </c:pt>
                <c:pt idx="53">
                  <c:v>494</c:v>
                </c:pt>
                <c:pt idx="54">
                  <c:v>253</c:v>
                </c:pt>
                <c:pt idx="55">
                  <c:v>550</c:v>
                </c:pt>
                <c:pt idx="56">
                  <c:v>772</c:v>
                </c:pt>
                <c:pt idx="57">
                  <c:v>584</c:v>
                </c:pt>
                <c:pt idx="58">
                  <c:v>632</c:v>
                </c:pt>
                <c:pt idx="59">
                  <c:v>635</c:v>
                </c:pt>
                <c:pt idx="60">
                  <c:v>698</c:v>
                </c:pt>
                <c:pt idx="61">
                  <c:v>948</c:v>
                </c:pt>
                <c:pt idx="62">
                  <c:v>746</c:v>
                </c:pt>
                <c:pt idx="63">
                  <c:v>669</c:v>
                </c:pt>
                <c:pt idx="64">
                  <c:v>570</c:v>
                </c:pt>
                <c:pt idx="65">
                  <c:v>524</c:v>
                </c:pt>
                <c:pt idx="66">
                  <c:v>1164</c:v>
                </c:pt>
                <c:pt idx="67">
                  <c:v>446</c:v>
                </c:pt>
                <c:pt idx="68">
                  <c:v>874</c:v>
                </c:pt>
                <c:pt idx="69">
                  <c:v>320</c:v>
                </c:pt>
                <c:pt idx="70">
                  <c:v>1376</c:v>
                </c:pt>
                <c:pt idx="71">
                  <c:v>741</c:v>
                </c:pt>
                <c:pt idx="72">
                  <c:v>419</c:v>
                </c:pt>
                <c:pt idx="73">
                  <c:v>810</c:v>
                </c:pt>
                <c:pt idx="74">
                  <c:v>1097</c:v>
                </c:pt>
                <c:pt idx="75">
                  <c:v>507</c:v>
                </c:pt>
                <c:pt idx="76">
                  <c:v>1003</c:v>
                </c:pt>
                <c:pt idx="77">
                  <c:v>1350</c:v>
                </c:pt>
                <c:pt idx="78">
                  <c:v>1084</c:v>
                </c:pt>
                <c:pt idx="79">
                  <c:v>620</c:v>
                </c:pt>
                <c:pt idx="80">
                  <c:v>843</c:v>
                </c:pt>
                <c:pt idx="81">
                  <c:v>851</c:v>
                </c:pt>
                <c:pt idx="82">
                  <c:v>1230</c:v>
                </c:pt>
                <c:pt idx="83">
                  <c:v>519</c:v>
                </c:pt>
                <c:pt idx="84">
                  <c:v>672</c:v>
                </c:pt>
                <c:pt idx="85">
                  <c:v>812</c:v>
                </c:pt>
                <c:pt idx="86">
                  <c:v>467</c:v>
                </c:pt>
                <c:pt idx="87">
                  <c:v>1788</c:v>
                </c:pt>
                <c:pt idx="88">
                  <c:v>928</c:v>
                </c:pt>
                <c:pt idx="89">
                  <c:v>713</c:v>
                </c:pt>
                <c:pt idx="90">
                  <c:v>361</c:v>
                </c:pt>
                <c:pt idx="91">
                  <c:v>232</c:v>
                </c:pt>
                <c:pt idx="92">
                  <c:v>209</c:v>
                </c:pt>
                <c:pt idx="93">
                  <c:v>858</c:v>
                </c:pt>
                <c:pt idx="94">
                  <c:v>277</c:v>
                </c:pt>
                <c:pt idx="95">
                  <c:v>433</c:v>
                </c:pt>
                <c:pt idx="96">
                  <c:v>643</c:v>
                </c:pt>
                <c:pt idx="97">
                  <c:v>310</c:v>
                </c:pt>
              </c:numCache>
            </c:numRef>
          </c:val>
          <c:extLst>
            <c:ext xmlns:c16="http://schemas.microsoft.com/office/drawing/2014/chart" uri="{C3380CC4-5D6E-409C-BE32-E72D297353CC}">
              <c16:uniqueId val="{00000000-698A-4FCA-B7E1-A8EABF931FE3}"/>
            </c:ext>
          </c:extLst>
        </c:ser>
        <c:dLbls>
          <c:showLegendKey val="0"/>
          <c:showVal val="0"/>
          <c:showCatName val="0"/>
          <c:showSerName val="0"/>
          <c:showPercent val="0"/>
          <c:showBubbleSize val="0"/>
        </c:dLbls>
        <c:axId val="1597333359"/>
        <c:axId val="1597333775"/>
      </c:areaChart>
      <c:catAx>
        <c:axId val="159733335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7333775"/>
        <c:crosses val="autoZero"/>
        <c:auto val="1"/>
        <c:lblAlgn val="ctr"/>
        <c:lblOffset val="100"/>
        <c:noMultiLvlLbl val="0"/>
      </c:catAx>
      <c:valAx>
        <c:axId val="159733377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7333359"/>
        <c:crosses val="autoZero"/>
        <c:crossBetween val="midCat"/>
      </c:valAx>
      <c:spPr>
        <a:noFill/>
        <a:ln>
          <a:noFill/>
        </a:ln>
        <a:effectLst/>
      </c:spPr>
    </c:plotArea>
    <c:legend>
      <c:legendPos val="l"/>
      <c:layout>
        <c:manualLayout>
          <c:xMode val="edge"/>
          <c:yMode val="edge"/>
          <c:x val="0.80056548089038537"/>
          <c:y val="0.17328808259055634"/>
          <c:w val="0.19327564091658514"/>
          <c:h val="0.1902410908595089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7015096089186306E-2"/>
          <c:y val="0.31883855847925757"/>
          <c:w val="0.82770128175538737"/>
          <c:h val="0.56973176478503484"/>
        </c:manualLayout>
      </c:layout>
      <c:barChart>
        <c:barDir val="bar"/>
        <c:grouping val="clustered"/>
        <c:varyColors val="0"/>
        <c:ser>
          <c:idx val="0"/>
          <c:order val="0"/>
          <c:tx>
            <c:v>Sum of Aboard</c:v>
          </c:tx>
          <c:spPr>
            <a:solidFill>
              <a:schemeClr val="accent2">
                <a:shade val="65000"/>
              </a:schemeClr>
            </a:solidFill>
            <a:ln>
              <a:noFill/>
            </a:ln>
            <a:effectLst/>
          </c:spPr>
          <c:invertIfNegative val="0"/>
          <c:cat>
            <c:strLit>
              <c:ptCount val="5"/>
              <c:pt idx="0">
                <c:v>1972</c:v>
              </c:pt>
              <c:pt idx="1">
                <c:v>1973</c:v>
              </c:pt>
              <c:pt idx="2">
                <c:v>1974</c:v>
              </c:pt>
              <c:pt idx="3">
                <c:v>1985</c:v>
              </c:pt>
              <c:pt idx="4">
                <c:v>1996</c:v>
              </c:pt>
            </c:strLit>
          </c:cat>
          <c:val>
            <c:numLit>
              <c:formatCode>General</c:formatCode>
              <c:ptCount val="5"/>
              <c:pt idx="0">
                <c:v>3635</c:v>
              </c:pt>
              <c:pt idx="1">
                <c:v>3433</c:v>
              </c:pt>
              <c:pt idx="2">
                <c:v>3064</c:v>
              </c:pt>
              <c:pt idx="3">
                <c:v>3480</c:v>
              </c:pt>
              <c:pt idx="4">
                <c:v>3058</c:v>
              </c:pt>
            </c:numLit>
          </c:val>
          <c:extLst>
            <c:ext xmlns:c16="http://schemas.microsoft.com/office/drawing/2014/chart" uri="{C3380CC4-5D6E-409C-BE32-E72D297353CC}">
              <c16:uniqueId val="{00000000-84CC-4903-B0F4-B0B4E873FE35}"/>
            </c:ext>
          </c:extLst>
        </c:ser>
        <c:ser>
          <c:idx val="1"/>
          <c:order val="1"/>
          <c:tx>
            <c:v>Sum of Fatalities</c:v>
          </c:tx>
          <c:spPr>
            <a:solidFill>
              <a:schemeClr val="accent2"/>
            </a:solidFill>
            <a:ln>
              <a:noFill/>
            </a:ln>
            <a:effectLst/>
          </c:spPr>
          <c:invertIfNegative val="0"/>
          <c:cat>
            <c:strLit>
              <c:ptCount val="5"/>
              <c:pt idx="0">
                <c:v>1972</c:v>
              </c:pt>
              <c:pt idx="1">
                <c:v>1973</c:v>
              </c:pt>
              <c:pt idx="2">
                <c:v>1974</c:v>
              </c:pt>
              <c:pt idx="3">
                <c:v>1985</c:v>
              </c:pt>
              <c:pt idx="4">
                <c:v>1996</c:v>
              </c:pt>
            </c:strLit>
          </c:cat>
          <c:val>
            <c:numLit>
              <c:formatCode>General</c:formatCode>
              <c:ptCount val="5"/>
              <c:pt idx="0">
                <c:v>2937</c:v>
              </c:pt>
              <c:pt idx="1">
                <c:v>2485</c:v>
              </c:pt>
              <c:pt idx="2">
                <c:v>2318</c:v>
              </c:pt>
              <c:pt idx="3">
                <c:v>2670</c:v>
              </c:pt>
              <c:pt idx="4">
                <c:v>2386</c:v>
              </c:pt>
            </c:numLit>
          </c:val>
          <c:extLst>
            <c:ext xmlns:c16="http://schemas.microsoft.com/office/drawing/2014/chart" uri="{C3380CC4-5D6E-409C-BE32-E72D297353CC}">
              <c16:uniqueId val="{00000001-84CC-4903-B0F4-B0B4E873FE35}"/>
            </c:ext>
          </c:extLst>
        </c:ser>
        <c:ser>
          <c:idx val="2"/>
          <c:order val="2"/>
          <c:tx>
            <c:v>Sum of Survivors</c:v>
          </c:tx>
          <c:spPr>
            <a:solidFill>
              <a:schemeClr val="accent2">
                <a:tint val="65000"/>
              </a:schemeClr>
            </a:solidFill>
            <a:ln>
              <a:noFill/>
            </a:ln>
            <a:effectLst/>
          </c:spPr>
          <c:invertIfNegative val="0"/>
          <c:cat>
            <c:strLit>
              <c:ptCount val="5"/>
              <c:pt idx="0">
                <c:v>1972</c:v>
              </c:pt>
              <c:pt idx="1">
                <c:v>1973</c:v>
              </c:pt>
              <c:pt idx="2">
                <c:v>1974</c:v>
              </c:pt>
              <c:pt idx="3">
                <c:v>1985</c:v>
              </c:pt>
              <c:pt idx="4">
                <c:v>1996</c:v>
              </c:pt>
            </c:strLit>
          </c:cat>
          <c:val>
            <c:numLit>
              <c:formatCode>General</c:formatCode>
              <c:ptCount val="5"/>
              <c:pt idx="0">
                <c:v>698</c:v>
              </c:pt>
              <c:pt idx="1">
                <c:v>948</c:v>
              </c:pt>
              <c:pt idx="2">
                <c:v>746</c:v>
              </c:pt>
              <c:pt idx="3">
                <c:v>810</c:v>
              </c:pt>
              <c:pt idx="4">
                <c:v>672</c:v>
              </c:pt>
            </c:numLit>
          </c:val>
          <c:extLst>
            <c:ext xmlns:c16="http://schemas.microsoft.com/office/drawing/2014/chart" uri="{C3380CC4-5D6E-409C-BE32-E72D297353CC}">
              <c16:uniqueId val="{00000002-84CC-4903-B0F4-B0B4E873FE35}"/>
            </c:ext>
          </c:extLst>
        </c:ser>
        <c:dLbls>
          <c:showLegendKey val="0"/>
          <c:showVal val="0"/>
          <c:showCatName val="0"/>
          <c:showSerName val="0"/>
          <c:showPercent val="0"/>
          <c:showBubbleSize val="0"/>
        </c:dLbls>
        <c:gapWidth val="182"/>
        <c:axId val="782316848"/>
        <c:axId val="782318928"/>
      </c:barChart>
      <c:catAx>
        <c:axId val="7823168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2318928"/>
        <c:crosses val="autoZero"/>
        <c:auto val="1"/>
        <c:lblAlgn val="ctr"/>
        <c:lblOffset val="100"/>
        <c:noMultiLvlLbl val="0"/>
      </c:catAx>
      <c:valAx>
        <c:axId val="782318928"/>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2316848"/>
        <c:crosses val="autoZero"/>
        <c:crossBetween val="between"/>
      </c:valAx>
      <c:spPr>
        <a:noFill/>
        <a:ln>
          <a:noFill/>
        </a:ln>
        <a:effectLst/>
      </c:spPr>
    </c:plotArea>
    <c:legend>
      <c:legendPos val="r"/>
      <c:layout>
        <c:manualLayout>
          <c:xMode val="edge"/>
          <c:yMode val="edge"/>
          <c:x val="0.75422259478061393"/>
          <c:y val="0.10113418336885181"/>
          <c:w val="0.24290092425636739"/>
          <c:h val="0.1770962809352515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pPr>
            <a:solidFill>
              <a:schemeClr val="accent2"/>
            </a:solidFill>
            <a:ln w="9525">
              <a:solidFill>
                <a:schemeClr val="accent2"/>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Total</c:v>
          </c:tx>
          <c:spPr>
            <a:solidFill>
              <a:schemeClr val="accent2"/>
            </a:solidFill>
            <a:ln>
              <a:noFill/>
            </a:ln>
            <a:effectLst/>
          </c:spPr>
          <c:invertIfNegative val="0"/>
          <c:dPt>
            <c:idx val="0"/>
            <c:invertIfNegative val="0"/>
            <c:bubble3D val="0"/>
            <c:spPr>
              <a:solidFill>
                <a:schemeClr val="accent2">
                  <a:lumMod val="20000"/>
                  <a:lumOff val="80000"/>
                </a:schemeClr>
              </a:solidFill>
              <a:ln>
                <a:noFill/>
              </a:ln>
              <a:effectLst/>
            </c:spPr>
            <c:extLst>
              <c:ext xmlns:c16="http://schemas.microsoft.com/office/drawing/2014/chart" uri="{C3380CC4-5D6E-409C-BE32-E72D297353CC}">
                <c16:uniqueId val="{00000004-7672-4418-BD44-AAC29CA500A3}"/>
              </c:ext>
            </c:extLst>
          </c:dPt>
          <c:dPt>
            <c:idx val="1"/>
            <c:invertIfNegative val="0"/>
            <c:bubble3D val="0"/>
            <c:spPr>
              <a:solidFill>
                <a:schemeClr val="accent2">
                  <a:lumMod val="40000"/>
                  <a:lumOff val="60000"/>
                </a:schemeClr>
              </a:solidFill>
              <a:ln>
                <a:noFill/>
              </a:ln>
              <a:effectLst/>
            </c:spPr>
            <c:extLst>
              <c:ext xmlns:c16="http://schemas.microsoft.com/office/drawing/2014/chart" uri="{C3380CC4-5D6E-409C-BE32-E72D297353CC}">
                <c16:uniqueId val="{00000002-7672-4418-BD44-AAC29CA500A3}"/>
              </c:ext>
            </c:extLst>
          </c:dPt>
          <c:dPt>
            <c:idx val="2"/>
            <c:invertIfNegative val="0"/>
            <c:bubble3D val="0"/>
            <c:spPr>
              <a:solidFill>
                <a:schemeClr val="accent2">
                  <a:lumMod val="60000"/>
                  <a:lumOff val="40000"/>
                </a:schemeClr>
              </a:solidFill>
              <a:ln>
                <a:noFill/>
              </a:ln>
              <a:effectLst/>
            </c:spPr>
            <c:extLst>
              <c:ext xmlns:c16="http://schemas.microsoft.com/office/drawing/2014/chart" uri="{C3380CC4-5D6E-409C-BE32-E72D297353CC}">
                <c16:uniqueId val="{00000001-7672-4418-BD44-AAC29CA500A3}"/>
              </c:ext>
            </c:extLst>
          </c:dPt>
          <c:dPt>
            <c:idx val="3"/>
            <c:invertIfNegative val="0"/>
            <c:bubble3D val="0"/>
            <c:spPr>
              <a:solidFill>
                <a:schemeClr val="accent2">
                  <a:lumMod val="75000"/>
                </a:schemeClr>
              </a:solidFill>
              <a:ln>
                <a:noFill/>
              </a:ln>
              <a:effectLst/>
            </c:spPr>
            <c:extLst>
              <c:ext xmlns:c16="http://schemas.microsoft.com/office/drawing/2014/chart" uri="{C3380CC4-5D6E-409C-BE32-E72D297353CC}">
                <c16:uniqueId val="{00000000-7672-4418-BD44-AAC29CA500A3}"/>
              </c:ext>
            </c:extLst>
          </c:dPt>
          <c:dPt>
            <c:idx val="4"/>
            <c:invertIfNegative val="0"/>
            <c:bubble3D val="0"/>
            <c:spPr>
              <a:solidFill>
                <a:schemeClr val="accent2">
                  <a:lumMod val="50000"/>
                </a:schemeClr>
              </a:solidFill>
              <a:ln>
                <a:noFill/>
              </a:ln>
              <a:effectLst/>
            </c:spPr>
            <c:extLst>
              <c:ext xmlns:c16="http://schemas.microsoft.com/office/drawing/2014/chart" uri="{C3380CC4-5D6E-409C-BE32-E72D297353CC}">
                <c16:uniqueId val="{00000003-7672-4418-BD44-AAC29CA500A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5"/>
              <c:pt idx="0">
                <c:v>Air Taxi</c:v>
              </c:pt>
              <c:pt idx="1">
                <c:v>Deutsche Lufthansa</c:v>
              </c:pt>
              <c:pt idx="2">
                <c:v>Air France</c:v>
              </c:pt>
              <c:pt idx="3">
                <c:v>Military - U.S. Air Force</c:v>
              </c:pt>
              <c:pt idx="4">
                <c:v>Aeroflot</c:v>
              </c:pt>
            </c:strLit>
          </c:cat>
          <c:val>
            <c:numLit>
              <c:formatCode>General</c:formatCode>
              <c:ptCount val="5"/>
              <c:pt idx="0">
                <c:v>48</c:v>
              </c:pt>
              <c:pt idx="1">
                <c:v>65</c:v>
              </c:pt>
              <c:pt idx="2">
                <c:v>69</c:v>
              </c:pt>
              <c:pt idx="3">
                <c:v>176</c:v>
              </c:pt>
              <c:pt idx="4">
                <c:v>179</c:v>
              </c:pt>
            </c:numLit>
          </c:val>
          <c:extLst>
            <c:ext xmlns:c16="http://schemas.microsoft.com/office/drawing/2014/chart" uri="{C3380CC4-5D6E-409C-BE32-E72D297353CC}">
              <c16:uniqueId val="{00000000-A61F-45E9-B8EF-AB8DD1411FD2}"/>
            </c:ext>
          </c:extLst>
        </c:ser>
        <c:dLbls>
          <c:dLblPos val="ctr"/>
          <c:showLegendKey val="0"/>
          <c:showVal val="1"/>
          <c:showCatName val="0"/>
          <c:showSerName val="0"/>
          <c:showPercent val="0"/>
          <c:showBubbleSize val="0"/>
        </c:dLbls>
        <c:gapWidth val="79"/>
        <c:overlap val="100"/>
        <c:axId val="718506255"/>
        <c:axId val="718499183"/>
      </c:barChart>
      <c:catAx>
        <c:axId val="7185062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718499183"/>
        <c:crosses val="autoZero"/>
        <c:auto val="1"/>
        <c:lblAlgn val="ctr"/>
        <c:lblOffset val="100"/>
        <c:noMultiLvlLbl val="0"/>
      </c:catAx>
      <c:valAx>
        <c:axId val="718499183"/>
        <c:scaling>
          <c:orientation val="minMax"/>
        </c:scaling>
        <c:delete val="1"/>
        <c:axPos val="b"/>
        <c:numFmt formatCode="General" sourceLinked="1"/>
        <c:majorTickMark val="none"/>
        <c:minorTickMark val="none"/>
        <c:tickLblPos val="nextTo"/>
        <c:crossAx val="7185062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 Aboard</c:v>
          </c:tx>
          <c:spPr>
            <a:solidFill>
              <a:schemeClr val="accent2">
                <a:shade val="65000"/>
              </a:schemeClr>
            </a:solidFill>
            <a:ln>
              <a:noFill/>
            </a:ln>
            <a:effectLst/>
          </c:spPr>
          <c:invertIfNegative val="0"/>
          <c:cat>
            <c:strLit>
              <c:ptCount val="5"/>
              <c:pt idx="0">
                <c:v>Douglas C-47</c:v>
              </c:pt>
              <c:pt idx="1">
                <c:v>Douglas DC-3</c:v>
              </c:pt>
              <c:pt idx="2">
                <c:v>de Havilland Canada DHC-6 Twin Otter 300</c:v>
              </c:pt>
              <c:pt idx="3">
                <c:v>Douglas C-47A</c:v>
              </c:pt>
              <c:pt idx="4">
                <c:v>Douglas DC-4</c:v>
              </c:pt>
            </c:strLit>
          </c:cat>
          <c:val>
            <c:numLit>
              <c:formatCode>General</c:formatCode>
              <c:ptCount val="5"/>
              <c:pt idx="0">
                <c:v>1118</c:v>
              </c:pt>
              <c:pt idx="1">
                <c:v>6128</c:v>
              </c:pt>
              <c:pt idx="2">
                <c:v>1133</c:v>
              </c:pt>
              <c:pt idx="3">
                <c:v>657</c:v>
              </c:pt>
              <c:pt idx="4">
                <c:v>1195</c:v>
              </c:pt>
            </c:numLit>
          </c:val>
          <c:extLst>
            <c:ext xmlns:c16="http://schemas.microsoft.com/office/drawing/2014/chart" uri="{C3380CC4-5D6E-409C-BE32-E72D297353CC}">
              <c16:uniqueId val="{00000000-E7F9-49D3-A5C5-DC18E788198F}"/>
            </c:ext>
          </c:extLst>
        </c:ser>
        <c:ser>
          <c:idx val="1"/>
          <c:order val="1"/>
          <c:tx>
            <c:v> Fatalities</c:v>
          </c:tx>
          <c:spPr>
            <a:solidFill>
              <a:schemeClr val="accent2"/>
            </a:solidFill>
            <a:ln>
              <a:noFill/>
            </a:ln>
            <a:effectLst/>
          </c:spPr>
          <c:invertIfNegative val="0"/>
          <c:cat>
            <c:strLit>
              <c:ptCount val="5"/>
              <c:pt idx="0">
                <c:v>Douglas C-47</c:v>
              </c:pt>
              <c:pt idx="1">
                <c:v>Douglas DC-3</c:v>
              </c:pt>
              <c:pt idx="2">
                <c:v>de Havilland Canada DHC-6 Twin Otter 300</c:v>
              </c:pt>
              <c:pt idx="3">
                <c:v>Douglas C-47A</c:v>
              </c:pt>
              <c:pt idx="4">
                <c:v>Douglas DC-4</c:v>
              </c:pt>
            </c:strLit>
          </c:cat>
          <c:val>
            <c:numLit>
              <c:formatCode>General</c:formatCode>
              <c:ptCount val="5"/>
              <c:pt idx="0">
                <c:v>1046</c:v>
              </c:pt>
              <c:pt idx="1">
                <c:v>4793</c:v>
              </c:pt>
              <c:pt idx="2">
                <c:v>796</c:v>
              </c:pt>
              <c:pt idx="3">
                <c:v>609</c:v>
              </c:pt>
              <c:pt idx="4">
                <c:v>930</c:v>
              </c:pt>
            </c:numLit>
          </c:val>
          <c:extLst>
            <c:ext xmlns:c16="http://schemas.microsoft.com/office/drawing/2014/chart" uri="{C3380CC4-5D6E-409C-BE32-E72D297353CC}">
              <c16:uniqueId val="{00000001-E7F9-49D3-A5C5-DC18E788198F}"/>
            </c:ext>
          </c:extLst>
        </c:ser>
        <c:ser>
          <c:idx val="2"/>
          <c:order val="2"/>
          <c:tx>
            <c:v> Survivors</c:v>
          </c:tx>
          <c:spPr>
            <a:solidFill>
              <a:schemeClr val="accent2">
                <a:tint val="65000"/>
              </a:schemeClr>
            </a:solidFill>
            <a:ln>
              <a:noFill/>
            </a:ln>
            <a:effectLst/>
          </c:spPr>
          <c:invertIfNegative val="0"/>
          <c:cat>
            <c:strLit>
              <c:ptCount val="5"/>
              <c:pt idx="0">
                <c:v>Douglas C-47</c:v>
              </c:pt>
              <c:pt idx="1">
                <c:v>Douglas DC-3</c:v>
              </c:pt>
              <c:pt idx="2">
                <c:v>de Havilland Canada DHC-6 Twin Otter 300</c:v>
              </c:pt>
              <c:pt idx="3">
                <c:v>Douglas C-47A</c:v>
              </c:pt>
              <c:pt idx="4">
                <c:v>Douglas DC-4</c:v>
              </c:pt>
            </c:strLit>
          </c:cat>
          <c:val>
            <c:numLit>
              <c:formatCode>General</c:formatCode>
              <c:ptCount val="5"/>
              <c:pt idx="0">
                <c:v>72</c:v>
              </c:pt>
              <c:pt idx="1">
                <c:v>1335</c:v>
              </c:pt>
              <c:pt idx="2">
                <c:v>337</c:v>
              </c:pt>
              <c:pt idx="3">
                <c:v>48</c:v>
              </c:pt>
              <c:pt idx="4">
                <c:v>265</c:v>
              </c:pt>
            </c:numLit>
          </c:val>
          <c:extLst>
            <c:ext xmlns:c16="http://schemas.microsoft.com/office/drawing/2014/chart" uri="{C3380CC4-5D6E-409C-BE32-E72D297353CC}">
              <c16:uniqueId val="{00000002-E7F9-49D3-A5C5-DC18E788198F}"/>
            </c:ext>
          </c:extLst>
        </c:ser>
        <c:dLbls>
          <c:showLegendKey val="0"/>
          <c:showVal val="0"/>
          <c:showCatName val="0"/>
          <c:showSerName val="0"/>
          <c:showPercent val="0"/>
          <c:showBubbleSize val="0"/>
        </c:dLbls>
        <c:gapWidth val="182"/>
        <c:axId val="1693893647"/>
        <c:axId val="1693898639"/>
      </c:barChart>
      <c:catAx>
        <c:axId val="1693893647"/>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3898639"/>
        <c:crosses val="autoZero"/>
        <c:auto val="1"/>
        <c:lblAlgn val="ctr"/>
        <c:lblOffset val="100"/>
        <c:noMultiLvlLbl val="0"/>
      </c:catAx>
      <c:valAx>
        <c:axId val="1693898639"/>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38936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solidFill>
              <a:schemeClr val="accent1">
                <a:lumMod val="20000"/>
                <a:lumOff val="80000"/>
              </a:schemeClr>
            </a:solidFill>
          </cx:spPr>
        </cx:plotSurface>
        <cx:series layoutId="regionMap" uniqueId="{FD67D2F4-5548-4F7B-98FF-9B9F0DD6A993}">
          <cx:tx>
            <cx:txData>
              <cx:f>_xlchart.v5.2</cx:f>
              <cx:v>Fatalities</cx:v>
            </cx:txData>
          </cx:tx>
          <cx:spPr>
            <a:solidFill>
              <a:schemeClr val="accent2">
                <a:lumMod val="75000"/>
              </a:schemeClr>
            </a:solidFill>
            <a:ln>
              <a:solidFill>
                <a:schemeClr val="accent2">
                  <a:lumMod val="75000"/>
                </a:schemeClr>
              </a:solidFill>
            </a:ln>
          </cx:spPr>
          <cx:dataLabels>
            <cx:spPr>
              <a:solidFill>
                <a:srgbClr val="AB5D5D"/>
              </a:solidFill>
            </cx:spPr>
            <cx:visibility seriesName="0" categoryName="0" value="1"/>
          </cx:dataLabels>
          <cx:dataId val="0"/>
          <cx:layoutPr>
            <cx:geography cultureLanguage="en-US" cultureRegion="US" attribution="Powered by Bing">
              <cx:geoCache provider="{E9337A44-BEBE-4D9F-B70C-5C5E7DAFC167}">
                <cx:binary>7H1Ld9vIte5fwerJSQZk4/3ISs5aJCXLaomy2pTt0z2DKFhERBEOSNot/50zuoM7u/8gf+x+BaBA
YKvIKqYBAwMyWU5WlUra3K/atZ9/n//xt/kyClPtj+flav23+R//+Gmx2Xz5288/r+eL6DlcD5/j
eZqsk8+b4Tx5/jn5/DmeRz8/pOG3ePX4s6kb9s/zRZhuoj9++u+/47c9Rsl1Mg83cbL6dRulL++j
9Xa5WR/YE25p82S72rDjj/hN//jpMUqfw9XLT1q02sSbl7uXL9E/fqr9zE/az/Q3vfqr2hKAbbYP
OOsYQz2wDNO2gp+0ZbJ6LNYNfWj5uqn7gcf/2E34jAMXcgiyvx8+PKTReq0V/1s5WAO3sh6vk0n+
bScJA+3sPPsuP9ex+d9/Jwv4dmSlgnCKCtkWxbf2MU4f41UcciTsw3iLIGgf0u3jNmyQ6APLHPqe
4ziWYdWoPnDcIYhuOJZuB9nH5188p74CKGLqlwcJ9ct1Sv0Pv/WA+tMQMh2uF5u0SwYocdSU0J/o
vxEqBir9d/Fzkg6uo/Um4mKwT/7rSuqQxh34Qy/wTdOxcgkLAshYVfOazjCw/cA0TP5Hc9lThEYs
f7XDRAZre1QO7667l8N5uAofpBKoTgLXHDqebeqepZdarkKBQeAOXd0LdNBIzz52nRITKTxiIvBz
BP98maJ+Muoe9dqHVbyJHrRRGt5r589xGm6iNcfGnxcG0x4CwabtBU4hDTVZcKwhlm3fMIpdeh0d
CZyYLOKvSIgk/iFKslEPbJZZskyek5V2uV6Gq4cGiTUIhq5pWr7vc9VVtx4MVx8aTgChce1MbAzO
KLkCOwIwMaFe/QJCo1f7lDyzcQ8k6ib6pv0SpetIatG1Z1RO8VSBWfuvbYMXm2EPXcOwPDNwakI8
AFsELrStj9dE/qnzhRowYpaoniXcUN2ijDD9tReMsFlEacNC6phD03ZcG/dbjuu6deFAhN3AdfN7
Df+Sq+0mUoJJTIzaYUKN2h4lx00PjAxtwvTmvfypp25n4HIDDQw3qOvJgWcOA933Dcv2czq4dYFQ
gURMgd1Jgv7dBsX95F33ohCnERMDjoU/b1fAcDA8z7csp+B0QgF/aNg+nsBmflHpOqHApRwgMQHK
gwT/5TpF/2UPLAbtfPWogv/27iPt7Xb1GKbSG/EI2fOGhuuYvlUxHSs2vhEMbcM0/ACmp+hOUoBH
zADlQcIA5TplgLcfupe/abJ8SL42+MKyvaGpm6bhFQ+sIKiZBKY/tF1H163AyxUgsRQV4BFjvzxI
sF+uU+xPz7rH/iaFKfYQNqj+4L31bNcNdA9IZh/gt8L8AxdeXx+qzzOJ3rsrQNGgjbW75D58TA4p
ZTERhL+EEET4M5Q4d3fdE0fTPny/j57i9SZcHULFcW532xhapgX/g70TgAqBXLx7obt036IPXiVY
xGSpfg9CjeoWJcKH33tAhPF2idCH3DZr8Yb6BDdgD8IBZ/+M75PtJm6OFw1j6Bu2E7hGYY3WlYWN
WIHN3vT80U9YUgUgMUPuThJ23G1QZjz7pQfMOI3DZyn+2+PEVZJuFto6kl7X7YGgaZerh2QVreUS
qW6xDeA9CgLX43zGzLLatWXAw6DDoPACEx6GPBiSe5aUoBEzYeUo4cLKDmXDyx5YDdrNNvqaaNdR
Ir2XWmSEj+FqG262nBx//uU2MBw4MAy43n0QuXInGq6LoKXp6rZFQtIKMIhpXx4klC/XKd0/9sBW
18Zp+D1eNolxxPqzj46IUwXjA7yizcx89IpXNIlIySER452fI2jnyxTr4/c9UPq3o+Yw7g8dI/BM
hz89SQRw4Oswz33HsZGCkX2IurtF/On5oPoX452fI3jnyxTv7CsjmYRoj1cL7SZgKOSbHGd6nzJe
aolJNOY9+/f/Jnj5Pf/7/2RvwNv03/93NY+/RM1xvz40rcDW4Z7OmZu+TlnwFc4DJ+DRAvJG/U8g
FMvD/t9EJGT/D1KZmfXhyTqOlo/x9rk5kjn6ECG9wHH9QmXhBq5cFAj8uIbpO36hrnR4W6vmmQI8
YgKVBwk9ynWK/vF59yrrPlkrJIyp28W2DU+mD1eBbdewbnhDz8dFYtowk2vozgDIxPdtlH6PHpOv
8eo/uC7Ge34PJcaeH3tFmx5cJ1fhNuzw6caeTXG40t7NI7k3idy7stTFPMM0kyOafEp1/OlO/bFG
zAJ5tdoT/uFy+uefSaY5tE3D8E23SFEy6roBT2U8mPBYdojt+JbBcsX+mY1gV+9PKRRrZHKcqAKy
SzXA26vutfNdGH+Ty566djaJUjZBiKoylv89MaL5OYJhvkxRe/epe9Rqluloz/EyWmtRCGdp8ln7
FD5FRSISR8s+3m9P3Wk3mcds1qnH7C55ejkYSxE8tRpU+WfR6jlMn2REUOd7linO8hcCowjx1fNM
giECr7qrW0UWSkBcBwrwiOWiPEgEo1ynknHWA6WjXW7C5UtzyLetoWPCP+CxVxT71JFvmCwPjy0T
5S8FQ4zz4hjBeLFK8X3ZhxeQYbiFJvo0+8QU0Wi1ijabHuii0XP45aAt3q4eQCJv9IjaocPvgZZh
mMXzxVZ+Cbd4I0wWChhQV4aWO3ScwPKMoCibIYEL3Rp6jmXZLBGsahxIwRDLY3GMyGOxSuVxctMD
y2AaziMEjJoMFyGEDq80iphsnuFTs4BNY+jpBuLr3ItEHsm5TaAEl5gIr34BIcerfUqYaR8upjdp
uJo36Nyz4b0zkbBv6YUvqJ54h1eLg+xxXneBK6ouEHJwxMTg5wgN+DJF/ZseRBSm0cMDSitSEKDT
WG5R2DDbNFvZYQVDR0f6ZRnPrbsMB0Ew1A14tcygEF/i5VUGS8wQ5DjhC7JL2ePDrAcq890i7vC9
oJ1Fz8kcdY+b+H30ZXu/jCfwGXQJ0OVDuOjy799Gq9X6Zfk1VLjF2rNckIX2XQUCddtlANsFBViG
qfN4TN2jYTlwM3tIAWLeJPYh+T93ChCJZXR3kojnboNK5l0fktFOr7kf6z7VJrCZ03CpjT6nMWpB
tUIjzbntsM+lpC4EHpwZpgV7kkewiDs1QB2ib5iWgVusZsD/B5CJhWH/dyTCsf8HqbBM3nR/jSnd
Gup0GqByBsmKls29TiRFzLSGKK2GUxxPsfxTp1d2q7FLbV4yEfMOoOYJ5T+S+01MN/lvJPSTH3hF
x7Pu6ahdpFG0UikSUSemZ+NV7CK1lKcX1S+eAUuSDiwbqQLiZhRKIImpVjlKyFPZoXS46EOV2iyN
tetw9ST1IR1BBzgvHPgmfO6rhSleie4jG8lDWadv0WIBJVDE+K8cJfiv7FD8X/fhwYyq0hcVMWjP
BFwj/XuhhdldyLXbn78BB6jJQfathTpduOor5Ec7Ct33DJSTQjyrd98sgyO/k/mOCI49HFA7TZmg
tkn54PdR9/pQTRe2xwTaNFyGj+H6pbzHDpHguAy5gQFWgM51ccnWWAHOHds2XNvkChtWUpUjpujS
AZjmYcrX1fmhepZwQ3WL8sL0onte0K7CdfiEiGeXLu1t3goDQDTaoOPkxqnfo7KQLE210d6/bJ9e
tp3HwCvFDLnEiiTzSDVxqtco2vplN5ws6Yr7optC/8nTjoaKSpjHXcmSHw7dSS0HPPO0P6nJ3qK5
8Bbx1u28S//pSK2Cs65uDzVSg8HKEshN1DmXb/2q3cpaRwWIMFS2q8aKAjxiy7U8SMyUcp3aKGc9
cFquw0TbJIeLRtoWguRbhxKQbteNViuihB6xLXCfU38usbgW8m5c29iV3lfZ7r0UDjHX8XOE6fgy
5bn3H3pgF0/DbRrDKm4y7G+ifMSxdfgj6l4KNCdDWUkA1x9v6QK6VBGvBowY+dWzhADVLUqE6fse
EGH2JYylFaLqWtdGsWCAxAqXO1jrqWcDZKahbg1lItRbIANDjPkCeoL0YpXi+7wPcdsJq7Z43HRa
lXsT3aNtrdxH2KLBMQu3D3HWNrJR6Udau+mavuHVfcWokXGQdYJWkUW6DwlSqkKzhwlr34XyYm2T
suSsB74q7W67Dl+6dE6w4MoqmiPsst1wrbzvAdoiT5ai+fNbCEinEop2UArtrlrExcV2+ZmFvt7E
SlGdFiG5XC7jVRKvO2SMKa5IaRJceygYR6smr2hkXpmIm7EOx/mnbimhQaTjI6rGe2+x5lBVQ0kK
jVhJFseIdixWqVoc96CPS/ley7/8Pn2kbhqdHqRH1CBqkzRBHF76IlRHv+2gqSOazvmmsKeWgeAF
DAckYRdiQd4HCvCIGb88SFi/XKfM/7YPz4JPL8kz7FQu+vu4vz2lhwzDZfQtTDvUu9qn3zr8/tN4
tQJrbKQi0CINVmzmzW0SrzbaOEzT5FuH+Pht+5isw+VXuU5oESHjbadVgqcmxNXJST84zfBTvJ4n
q7XcFGuT/5LNGvXJUp2gfi0OkBOH/hEGekUUXZxg71X95Hg6B6bvoccfF/68qdpYARTxjbg7Sa7E
3Qa9E8efuneVRV13QX5OvofoQN5oV/4BOh2jysK0TK9wjNbJb9nDwLDtwKOtRqdKwIgZoHqWsEB1
izLBtAeBEu3qJX18+a6SzKEug8hkdDD8AK7pwmtad5qyREh0Ig903hHMqUuiGkhiUlTPElJUtygp
rvqQV3MTfVWY+9OiNmajOt6Gz1/WC3So5zTpwFQeL8P5k9ZpA4Pt6mmVfJMGElokxvnjyxep91Bd
Jk3UvUAvQvXtAnXVazFAt0kbHVZ4RQB5LkqhEYtjcYxIYrFKhfC8D0I42q5Z8YXcKldH/QA5pR7e
4rrl1t34eJ0PbUSXfH9nqlRdU0qwiBFfOUqQX9mhBBh96N4q0W66fKROQPnPSaoQwm1R8i+QvIIw
cvic4JX60qEeZvfBb4m8jUqLuDjfoC70S5PSiGEB6CTFsmig4ioa0PKHSG6ABnQLFQjDsSqMKpCI
ZXF3kojiboNK4vld95L4Jv5nzFGwzwg4Qgmif5+PkjPb5tXwdaMQ82swNivzVuaGO0G/DBox6vNT
BO35IkX5mx746LVpkiZzed6aOtotA5OB4CPG5SPKGht46IWMDgYeL0unHQoUABJjvjxIkF+uU/xP
R92zPFIn1+sQ3VrW6J4j4/0Wtd4sKwi5SlK5d+4IVkBEAEVPpo9Ch+wDB0hF/xkmE1B4RnSbZhOo
QSPmg9pXIbxQ26P8cNWHsIFM6xyZQn7Sga9HxdMSgosowQzyUCZ96nyPiR4Y9eF6AYq9BHzPmosh
vQt3kzhQpgCPmPPLg4Try3XK8RfnPdCAV7B5ZLhvUfO9R9KugvV9BPUdaLXAc+HwzS9Ar6b1MJE3
YM0eHI+4gxUAEZO9PEjIXq5Tsr9/1z3Zn3fdeToetcInZcl4UJ0DTtPBovRQ5c4xWQzTGGnl+O+X
L9KnQXtK4sOsGEzV/MxnlIIicoCOCuX4p5q2GLgsfOAGBnq/l+Z09ZF4FGhi/SH4FUSTCH6C6pSP
l93rFNaHFr4UaRPW9hhFG09kaqS9P36xaDSuieoftL7GgE/+jqu7EgdsxCGrDqL9iqRgiLmwOEY4
r1il3HbxtgfcVppVuTz+eY/FyW484maYfYseImm4RP3SdjGGz/LhpOP8TrxFLiZ+WrqBqZFCPSwH
R8z2/Bzhe75MGX/WA4t9Ft93PCpyjKqneL1o81K2TcvxMJPx1W3sYnCOaxDb/XiAxNyw7/cQ7tj3
Y5RbPvYhvjX5Hs0XyXqJ+cdP8ld2e9ejdolOoLLbWV1fWCZG9mDAeVC88kijLAdZP65tOTo6tWYf
4l2WASPmj/wU4YZ8kdL+sg/eLFa8F50KFAlT/+C0u9EG/ZQ2ccczcbQzlg99THdBgjVZZ5AjbAft
HZq0d1qe9OvyQaaKWvz66LH1GLLK4c7bpryD802GCHWdjJ7kTNfuAg5QupWAg4MulEiJ8H2fKGMZ
FGJlnJ8iyjhfpMr43bT798rnUyfyhE9m/MEa+CJewmTeqHqPWpR86J2hVknIOfx0bQ+Qz2pVkeqi
Dz8Zm/mKKRBFl2XidXeHrG7JRTIAVzd5ErZCeaZY+suDRAGU61QHvOmDh4zVxEQd18RcJZjR99T5
1aNdsFzwBsN+hjXEwCDdhTO3NPkrtw8bvI3cO0zMsJ06D96hO64cGDEbVs8STqxuUWa86MGFpP22
xcw+7Q4jGuJNkr5wpOxzpLWnjdBgcLUO1x0CcIfm99F6HUWdwvBHpzhgnYGbHJWC/DoDA9QsC1Wr
2afuzEHZTgBvnm27JPNYDodYFPk5IoZ8+ZUI9uGBfnkjYzj1KxgjMy1MTUMXd+4SqVnfHupkXFjf
Ds8GIlow6+F2CBox1otjBOnFKsU5+7qdT1x/97RMFkmnrcKuk+f7pPsrGE10vsfLQzQ/Nt0JzZOy
jw6Zrt69jjXMk214Z10i82MpJGLu4+cI+/Flyn/jPsj8Oa7bRvP8YNiwGg8LRXA1rFtIsMXHddDH
LfsQpCsAIsZ6eZCgvVyneD/vAd6fE9R/K6TatmfmrJBd/7hFJ5YGjV5Mt3F1E2MGgmJyfVB/eKH0
Ee1QAsPTMYeAfYjr5Tb8sg01lvd/IYVMzAyvfwPhitc/QNnjtgdxksV2BZ+c1AhWv45tD2XJMHAw
Jzb/kIBmMLQN0/ADpGLnH66H84cxGijJ4BHTozxIyFCuU+y//dCDS5nnYSs0925PQDdoMt5oE00L
41psK7B1lmxYuQ9Be0giughmIol/ILTVrKI7OSBi4pcHCfHLdUr8uz5YZJedN8iaoVVM+AXp95wO
+x7B6vKP4S6Oa/koeq6RHnUZQ19nWoENH6gSXQkGMdkrRwnhKzuU9LMeaF1tsr1v8DbEmxJihSpL
Lle47SpiN8Col6ziAaWZuc5F57AqCWTQiLGfnyKIzxcpzid90LW3YRo+buWFhuq8znpwWLjtAgwQ
y1FPEO/AF+CiP4DDutpWMa4Cixjru5ME87sNiv3b33pw082+xZvvUaoyY0edAGiW7+t4+bPOtdmn
ft/46B2ss4dAscueZ1UqKMIkJkTtMKFFbY+SY9KHLEJm+k6jP2J5DV57dofGu1znNPnzd8+peXe1
zVKWuUCrjrRPIbpedN3I+N31GZfEfVRvke3U+F5dCzGXrgXvI2qrRE+egaGbKL0KXPYf/rXz144c
ErHu4eeI2uHLVONM/6cHF8DvW4VmEy1SnRf5a3+5fECHwnj58FdOjA548CZ+jFLZ31dnQRRcerC7
TWJ1w/dtWniKcbuQukGkUIjZrzhGuK9Ypcx3c94D5jMMXXuOl9Fa+xStN6xB8mUaqdgiLTLkbJum
kdTz0iIA1QFsTV3BpyFzh4vQ6H2MlDiG+kY7A7Leb6zFRPncq/tGs+IuF80SHKPIGIDVXDWLRyow
iTVD5SjRDpUdqiFGPXCT1zoirDk+OrgYWGeeZeetec4iNlpLWtKmfkE5Luq6EBYPuAui7hbGRQXP
kItgTuEVJi81BXjEDFkeJOxYrlNmPOvDNNoZm/KxmS/QSFmap9riBcFMpt8jTCRdSdOG1TlhgEYE
mKTkIweiMEvqj3a4UoaMUVCdmvuJSehGESgxO9QOE5ao7VG2uOlDD8v3i+Qh6j6DLesufc1YNA2l
KqI99pwgkY7l9MmUtTprGiZGYhsYQ2VC/VQcqIbOyqERbURQg/+1/AGnAoOYE3cnCRvuNigPXvXB
cYShi0ibk3uv26O7Nt6yMgIp3VuEAJ3rHsJlsv0iDZy0CMQvSfogvx7UuZ+10GKz72yjfjdb7jDA
eGhE23f6umouyuEQSwA/R/ifL1Pu/6UH7UPAeqk8g0od5agcQT84B9lBwvhBgF6miB9g2GXxgqfu
I0x/kkxAFaN+yg8S3JfrFPnTPiTujrdLJcFXxz9K3z3HN1BaW9gidb2PfqbIKtRxJxTJChCMKuer
ACQmwO4kocBug5Jg3Iu4JXo9PEg1rzoBUP7usIFGnrhZ4gASANkIdLNI49HRDaJKgYkUHjH++TmC
fb5McT8Zde/DitfLiDmuGi1dQ72wiT4wvmfCsKlYPAPUtSCBA5qnUEw0dHZZQANzgFNE9FgWY792
mJCgtkfpcNkDNXQTz/NA8qHvfVwCKexOJIQji9mr65+B7+DVbAQO8qWEgXslWMQ0qBwlFKjsUPzf
XHYvB2jc9tKgBjKGtm0E6JrHs8frgoBsfhuZFbggiiuApCxJoRFjvzhGMF+sUqxf9cGDPsuaY44+
p2D/5jh/gOFq8FWiYyFhfVy9uu8Ztvlq4KwiHGK8178FQX99k1Lh9x7cAdo0fvgWvmijOEXW1kZG
hxYfHx824aLDP898Ne/SZYQCqg6huFuEcbPOMeS0I5HL8wM0Ms4+Ru1aNnSUmiPM7PF9bFfNIRWA
xIKxO0mEYrdBBeKuD+6IN8skjeUWaYuSMEINRyKP37QIQeaPm2Gaw/o+2aaPnCVE9pigDKnJBhe3
i3jJeiaiqFAGhfobgdV5oHoVnW2Fj2Rkk2MCJGt0T6PbitCIBaJ2mMhEbY+KxW0fxGIazxfx42Hb
vGVeyG/TSZgmSHOWmgwtisckQQ1MotoFQZ0vBzDbTd12DA/t/gXKmpWgIO02sGFcZh9iOuZwHRQU
MWuWBwlbluuUJa968GzSMi31Ed1f5tu0S3a4ju7DlbwLjzofoNohME1c2C55OqAjc+BYDoZtFK83
rhPz2IECIGL6lwcJ/ct1Sv/rcffPNm0MPaAwBFQd7wMkPemOi+aJSK7LPzVjKctzCAz0RcCrumol
KUAiRnx5kCC+XKeIH/fBZz1Kn7ruMzBasmghp0IHhsko64TTJQSQ+bjRvh+s+MBE2qkdGDv9UnHh
QTqQ/IfEN6eY80OkQAEgsRSUB4kUlOtUCm5GPVA/kwQvhfAh6ZIJVfKqjvMcDk65XslK9oKhOXfl
PZlfCvvUkfpNdLIA/l5Hlrj0IJsEvgwVjIAWXwNvE7iNXrrTAlOkU700W23LSuFtPmOWGUI1M8gw
MIYW48iQXkfDxwqgiK+A3Zcgd8Bug14C0996cAmMo3WYdkd77cNTGsI5IoOgLkzrjAaPUdlGUFuG
m3izfYj+8ZMdwB+o66hABG0rlz9yORCzCCy8P/kfw/WMAwoQiEleHiQUL9cpwT/04Na/P705kjmY
JVn94NaTzD8v76xxpK1z6vlxoNnwgS1q/2izLIZ2Fj0lmy6fRLdRuuXa6c8bYWgJw+YoIF2K5xUj
V6SiEgceQoqoxHZMFGxnH5JLIgNHrBfzU0Qp5otUI972IY47TZYPKibYEXeQBzco/F8e98LU7Q9E
eG2X9WkKdu77qjeGAYQm/YcYQYz58iBBfrlO8T89694EOV89qkQMWzSA2WgrhIniQwhvNzQww1CG
qNnhd+4QThDbc3nXIbjaK6IPCxjzQMGCzEqq8p4KJGLm250k3LfboOw3u+ye/bSb2SeOgn0qt03e
S7KB3x1CMHtRyBxX131wvyB1FLO0ef5infEsmOc2kqcNDzdT9uFfPbfGpdDsYb78S1DOy1dfsV0f
Hl5vk9UDwj4Hg13HWYO5TLOaZ7xwKrI+8JE0ja5w7MLJo3Ik7KYCihjtu5ME87sNivy3fegzdR1v
Fttmp406Dpun7aHRW4HkOhFYRwQwvuUhbM8jo1W9qwSRmAiVo4QKlR1Khuu7Hqjej/Ec/aY7rVvJ
AlUHTa12b35tkqRrhQTCFq+g63Cj4IBUvwFQ2OqjYiwrG8tYnUgCKsdMTPTiOQB07rwcnD1iUHwN
KgPF8isB+NgDAbiI0m4TpWaLiA0lepBeQy3yHzykUtNbnfsMd2jhWWUhCaVUtNXLEBkqUNCmTesm
ZFCImS4/RVguX6QMN73unuHWp5ZjLxNUDP/jpz60HHtWiDYcZwJap8DHcpNJaiU4IA69sVepyhxE
dc1j+4gqeTarXsw1T/3eM9Dr1UcZv6sLntwySMTaZ/cdiAbabVAtNOtFM4fTyNgydPWjwxBJinIJ
/ube5/BQZ3qUKxq2YTkW7yhp1d6eARQSCqUDdB7PP9iuPnswKFwCjpjz+TnC93yZcv1NH7LOsnTP
yQLG/mOXOTcfhrOhNgufky5fPb9E6Vqec6DOhoj6miiNQmqXsEpkAC61TI/726GejTofyuER8yE/
R/iQL1M+/KUP8Y7r+L7JckETzz3TYtN7xNceGv6acIyYbOQW+xDMS6ERI744RvBerFK0X/fA4Tf6
/LiAx2mNIbyc9f689kWalecimRHqN1evdWeri2F7FpqaoSFwvu3wP507WxVhElOgdpjQobZHqTF6
0/1D6Fmp0a+6/jk1PK3jSmxzj8OQBfseonWXlZJv0mg1X+RtL9Wqd1t0fgBR0WrdcQD0LowV2qrV
KXwoB8us5xmgHq2ud+R/T6xy+DmibfgyVTR3COx1PmQMJulmoV1hooTU3lJHsK0zq9tEy7iiv3JQ
s7oNk42c8V0Pk1ZzxV/HvyJMYiLUDhNK1PYoOa5ue0CO2bbRDlGIuTloVGHbpM2wicc++qNhGBPv
U1GngBQMMe6LYwTrxSrF96wHyR3axyh9Roibf/t9Jk+LGhaVNk9rqey1CMAtOvI02SLLzwYsm7v0
Zr8m/Gy2ie77jmNbRZkLsfrk8IiZj58j3MeXKfvdjnog7uM4XGtjucOjRfLfRJtFPuVjrbFpmE0W
gg9wDyDBz+O3AFP2NWZgqe46stDQHoFwAUBJUJR+OPgqZoTKUcILlR3KDpd90EbnS3g+ll9R9JTK
NJL6ZYxx055luii3r7++Br6P/EvPxLCVwvtF8i4UoREToXaYkKG2Rwkx60Pg8xrZL/KK4xal8h3S
rtK4Sz/cuyc0AfjW5cV0PkfTziYlYYAaCyS1QhKKm4c5e6rB12z0MLZRHS50BilAtEca+FehksDX
qRScT3pwO03QLCfuvLM5u5SkbKiuDk/TpzMWlQYgRxh0EG5l11CLKhChiGUk+/vqdB+gwspzDcvy
+KOzbooMPGgHw/c8g+YcSwERy3xxjEh8sUrlfdKD7AttFt9Hnaa7zVHy/XzfpLTDvITNyUb6EU1v
It/R9zGBsbgKSNCbFZ/LINlD9vIkpXy58Yr4PQj/4cIr5u0knz9rZyFaxctkr0XZlzZpPC7v5NQy
Uknn17pk5WHwfQ4Rdb17agZ2dLsDDXFCFUWsTgRn6Nl4ZeN6y+1all1YNXwxzcVlhXaYiVd8uPDn
kTgFgMTasDxIlGG5TnXh9fvuDd/MTRylK4wYwnW4CpvvRAah0F3bRxX4LupcoYdhO0PXR6UEH1OL
dwpJS2FOm6MAFNNn/1clBNv/g5SC0z740X8JvzQayEYls2MbjoO22/mnJj+YkD7EuxIEI14sKRhi
qhTHCAmKVYrvX/qA79HzehNhusUzZ9R9F0d7RsNMsc/wcabDqd9x+nJMpfplGv5LxgPq9xYSSPTA
wcAHEr9Cp0YDNxrKR4sRJ0RByqAQi11+ikhdvkiF7vLX7q+pMWJXCBc2iG1WfIDKGJ07hMkL2UVf
GrT4RiZV8Wgi2ZIKAIkRXx4kuC/XKfrHfeiP+YGNQTxsJren7bR3T8twkcgDdy2CcLeItEr4SIYM
dbF3wIg2hndh0Eh+29ZDiDCOTExmLnq4wqKFNVszj3YhLb4huo7EvFj7QoQfa3uUJ2964MJ5jO/T
EJGDQ19bkHOSpUMd0PIHtmirEhSNyFuUqHOChZascNPg4VLUpdb9OAgfIrfBxLQNoopQ43QYDDHx
i2OE7MUqJfj0rvs7AE9F9BCXpmy2qAQqMdXDulCd6Kew8XE21234ZdugGYC+POhPh+GJCMvnn3rg
2GB9sh2kDyGvN3MnEOMrAwcXg0pDKbEYvv4NRCJf/wAVztuL7oUTt7NUMtWlAl3zGbZNn5eyAO0V
n4GD3sq65TJtybV/7rt5J4FCTIL8FEF7vkhR/a4HxljZ0LkxHXTqVa3UInQ2T7IKbc5zIkOrXYtj
8u//t4m0h/+6/JrEaYMBQ7h0/MBDsTZ3+dS14MAZOugRYGMUYaYEIXwcB7ncqcMllkB6nsgi3aZS
ObnsXgF+jaMNkgs5XvbxhroORC6TjRbaAQYQ5p+6DjR0HzeTiw4zFlGCH+WQiKlQHiToL9cp3j/2
oYHMOwBxWBO2aBEaeSRRm52z6Yd30XKpTeLNS3cQ/fPkDCbkRnUEWWnwCaidbTcoYLnYYmZt2B3V
0boG1Wzae4XuNeoKKICfHyEbNFIqTOO6Z2LgwzGJ6Y+OaRYuMpMjoLgUlGASq6Lq9yHaqLpFFdKk
BxE17W6L2sImEzvgGfYx3N3GINqaGYzCBtRwYt5acUHoJKlVARAx9suDBPXlOsX7XR8uglH6+LJc
ch7cdwG3qAtut1G6SZgUSpNZ1aXQwDWPIU4+4m0iM2CAwlILRgAG8xVjuIk1oAiUmBFqhwkz1PYo
Q9z2QRDHSbqKpKRokSHuYgz3kjGkOisM0NUkQK9QDD8WamRUoWEYHRvPSDRxBsfgOkLc8hA0Yh6o
HSY8UNujPHDXAycxc818Trarh47LOuFWPQ1W6KjRCjJb1osQljmmd6v0V1MXSLihkG3p7S5g8kRD
mi2CjBjD5xGlfAxIYql8/RuIaL7+ASqf07fdv5q/MHcupu990x63mD0hNaHVaXPy7B7KZTgiyrWS
9gU6Lsvk1KZoq9gY7Xy9SRrtRO74SLWz4DOyi274dTcfzAdMb0ZrHmM3MrQaa1aAR6ysyoNER5Xr
VDWdn3evmjS4vVbdPurhU0hfVK+tFu1YbcT83pv43RwzzQ9ZkO16v7VbNHDYPobSN576LYEe6K6P
EahoFFh7Wg/gEccG6iaKJla0V5IKKGJh2J0k0rDboOJw24fo+4zVdCQrVXZUp8EANIAXG9E8/q6p
uzmgjYbI0kIAFt3s2YcYU0cAJqbIq19ACPNqn9JnNu6BurpO5ovHJF4uovChQxnNkqe17idrZ+lB
SIxp8P1tYZAHmivaple4Wup8iigZSqw8qIzCU6OTZ/gFy1iSgSRm0cpRwpyVHcqWFz0Ii4ETntFZ
W562o64vMNUCng4Mrhb7pRE3MzDYGt1diTtUBRIx9ncnCfJ3GxT3kx4kCuR9tdDYHFkR0pCUOv4d
JGcElmHCJV27Mw19iDYnpo5IMtc/eSBAAQIx3suDBO3lOsX6WR/sxss0UvE2HYFwcLTn+RinXNjl
RO+graPt+54Dsz7/kAJPBYDE+C8PEvyX6xT/l33A/yRZybu6qmMfDUsD37At29gzQgzRGRNz3C1v
N+m6+mo6i56TOTJV47n2PvqyvV/i/yBWjKImRO0kkIrJIv+NhF7yA5SQk7MeWDSnu+NvldYFr8LY
7Qa2UZa82c6fpPdGi89OxOnvozm/S358QG/3IDucX6KuS07PTVXf13yBljwy0h+BeMzdQgUqVDRq
g7MPMV3QOMqxLEyF4n+zyGGQgSHW0Oh8waAnarhYfaVr+xA8n4XpQ6zgbGxR3Ccjjvt9oq5ObziZ
HVTUIGOiuLRJ7krA8r4Rt0EsNTeZbP63C7rD9Xa43GwP4YtzlPLF8ivS4yt33xYVWUNp+NhkWr1h
ImPFthzTwxO4krg98FEMjjGYDqpY8g8xVW9UYBGjvnKUYL+yQwlw04Mn8iwr5m24LS18FWg6idQs
nkFffzOwtrQYvw5vhQ3JqJqritCIaVA7TKhQ26N0uHrfvSA8RauXBq+cUyOWjEcqFmyWd0kvRbyF
Pmuj7XoD15g8aa7F6+caTZDYJShlgfZgQP21NLyifgdaJsa/wisQVBqdVHSxg37JLnQ0MgjzK9Co
KwIZMGINkJ8iop8vUpm/7IHMs2hGxJ7j0yYxD9SauPp8dNCoX39AOfI4fUvnvWmIh1gRmj2or34V
SoHq3itC9MFXOV5sG53HgQvOZl4bHxZGhesDHfeiodsON/yIASIHQ4x8fo7gnS9TlI97ENG7SKNo
fjAh8LjEDivzQ2KOuSGsX2ZzORwTZqFLmF4Ohxjl/BxBOV+mKL/ohbr5miCiP0nC9YZr2z//2DlV
b4kHDR6R5MTaX23w/v3XtkGBQMW+ayA/HzdwTQcNENAOXDxOfcRK8g9nhvz1qQaMWCqqZ4lkVLeo
dEx/7d4Av0rWyVdpvra6AWTDCeAbLrttSzRXrgJTR78FNGP3bLEBJAdHTAF+jmCfL3f+3n9dUN6U
e/OUc9lQzqVWtqArQ22HadTemwTXqcwVdpyZAN8Qsih0CxNxRFI5cI2hG+jodMI7l782F2QAieWy
/CZEMMt1qhMv+hAEK0Zknf9rG24StGhcap0PykLWw32i8FBW19TgCS8bUm+C2BUVDUN9iOYb7J2K
l1TVTaUCg5gNdicJH+w2KCNc9SBTXhtHy8d4+ywPGgs8yk1WvGKIz73CEJ32NJL2foG54aiw1P7y
ewyfzf236K+cOfYZ0y1Cc4uch8PKWV0OcIH6yGrC0AaeyoG4REUeBh785zbrXusWTh3sV8XiNkq3
fEWEC7FI5KeIOOSLVBTYt+3cgrkL10hp6tJTp92G8/hz5wnR4zTexOsFdMJyy1q4I2NCdjcKqNek
dniPRkAqcUR1mUB/YCQGe66H9iPZp56pbeKG8NFAz2HF0VVRYJBIeEQsDeVBIhDlOpWJ9z3oaY+x
hqfHE5KsklW7aTGTZJ5geFjTlYQDZhWz4exo81rT+AhU+6aNvASkn2UfYg3n8PzlKoqW8erxryqQ
ibl+7y8iUrD356hUTCbd3xR3C4z1Qc0n1wyiK/HI14uD14uBUZIYcJ59EDWpXNDoJzvUDVRR8X0S
VFEBSEyf3UlCkN0GpcBdD8zWm+hLk/U6JrohuDqQy8LWFbz7cC6jsA35HsUlQdz6UjDESC+OEYwX
qxTdN31oTi5tBnocu596kpZF6+Lo9ehKplvae3qcpoXNsxv/B2fG3sSPzU4sQf0brhJk9/OocD1c
gPAOPvWBJlVDVwGePdqNfxGq3/j6Kw130f2VjmYBYYoHz1eYOyiP7k76ZgAg/IJh4jIQ1J86mMrm
uJYfkAkAho4SA91H3pxOvGBKMIiJXzlKyF/ZoQww6wEDXMARGj2jn0qDeEeXdWTJ6K5L3C3IFrAc
j8WPitoOkiynBIsY/5WjBP+VHYr/i7vuBRDDZhTcf+pMf5qhvVZNikeUGm2EpIzfnsWhjZaPYfpV
qvJahGC2CFePeNbJpL9FEK7Cbad//y3KxuDvWT3KcKAuhJgUa5sYPYAyNuGzFqkMBp5XAQbU8D+a
pyqUsGizwyNCxFqQHCeakOxSbfgWtnfnvugzFHt+C+VWQHv8OAu3D7E2SsNGp4nCr2qYrulj9lDt
pY2G+I7to44GuRPZh1yJqtCI+aF+mrBDfZNyw2zUPTfcJs16mzAcBnXWrusbRRPounPQyDqA2qbL
khyrTwI5HGL083ME8XyZovy2Dx3+Pkar6PsWUshR8OedfD7GC2AMi1FW/NZDDqznJttDy81cBAIi
A0ogiSlQOUqIUNmhdPh43j3r40reSC9l9QsJrJ1hF2MIa+pn4JmZSR6g1UCOfHohyeAQ4/1tfozg
vFil+H7bAzP8LHlGnG0ersqq8ub4H8jXA0whQm4cQT7eQ5jKoVvIz+He76reOQ4oMSVEv4OQRfQj
lEZnfQjK5VOG0dhwLSNOe+ZBERLKixweojiVKsoWYVEMUKvriVOhp/rrcYabstHuaWwkmeform7X
iywGbAOFR3gw8B49nP/zV4MCJGLlUB4kGqFcp2pg1oPi6vGWvZrl6SrqXI/MZg+pzZjHUujhetoc
GjlivLUOA6aYakXsExWAxPjfnSQE2G1QCowvujdONJoow9lxn63YogocvaAdcdzlg1G7nDfcoQjT
UgOWpAP/QW6U1d+MAzSxdxAzD1D+k9sNJItBASAxP5YHCTuW65QbL2c94Maz4WTYIQcikhmtOrRI
JugjmSZSANTVIcueQZdtB3MSdp1rK9kBbIgfqt0DG0Ossg/M2qrZqgCQmP3Kg4T9ynXKfld9KLUs
UsqR75x15pMSokVleAdnLprTxU9dGqXIdEU28QpTfJafOWP8+IsB40sYTzbZ9WZgQS/DRkD/suKx
TN5zTG+7KFR2eMdni3//3E5TgkksGpWjRDgqO1Q8mAu5c4/udYg2nQ/ywR0tioXogZsrrH18qa4s
T4/7A3WhB7ZeNa4Yh+k9+ESqPo8gDWtdikyQIgaTdTquXGMDJxg6GANkmTp3PNbFVQUisbTuThJh
3W1QWR2PeyCr+ZTWpkTjNHY2T6gSp7qN4/Bzp86jm2zI4hj9bLeHe3MJ7pAmaxym4UMaP3DR26eR
W7weslIwGCxZ/1BUQYV4TnZZAjWNHx6W0Tr6o0OcaLwWTAaDujpmz1Y0CrEDx4ddVFHEZjD0bNdn
/UX4X8vtJRUYxAp4d5Io4N0GVcC/f+peAc/iKE1D7TpKVtKkEHXEY0wJ/ARW+VwLqDvBQHs5jAd/
FfdUBUdMg/ppQof6JqXFrA+R0OJdh7TgZFD0mjx8M7aoom7DpxgjSaX5mepMAaFjVo9n+0Us3KjJ
pOsP4RC1LH9POysVgMRssTtJWGK3Qdnhtg+ZKVmi7Ptku17HSygvrqk6uK9Yi7fur+23GGEjNdZb
FIlPYfrU5d+vWQ0yblCXy1N/9LJE5AcXIvC0nMNKXp2Sp2yjar918SOIqTLWuj+P7H9BaF+Ls2JQ
Fl8/XyI/dyMTrRZVzAUaSEr6Fh9X/3Vq1nKoo88rl1D2EpPRX10gT6q1K9U6fQlXz03OjoJrCTNc
HA8lqmXmVOVFiTJv+OARQ0VqVfYhCZ0K8IiN1/IgsV3LdWq6TvsQobr9VSZELSrR0XcUdXVqqO26
eqAnsTxvpEVcYAbmZhU+y6ihrtIwncs2LTTBLR5xbJhfRQ4MHQXeDiaUmhY2csMmd60oQCKWgPIg
kYBynUrAxx6kDCFPDq2oP3cYjtTutulT9MKJsO/VqE55tIcNUNqYzcvmQfgK5VFpbluWaSO7NP+Q
FBE5OGLy83OE+nyZEv+uBxHI+3CRoolOc6g3ka/uOKySoOiOgHywCuodHW2p0ZfX4B33iFdzLIdH
jPvyIEF+uU6xP37bvUtTM3zt5uYTs+fHUECYePoWgb5Ow8F36MG4kTZGbfEaGGFOWZMFFgMDHtzM
HILFk33INeChN30AhsVo3vzDhaHIS5DCI2ZI/j0IP/Jlyo6jPuSQny8RWkGmTlQkcnNM7NPILbIB
GgivF+FyqdJl6Lh3pjfU3exmKJQ/NQs8Y4j0LeR4ecQsOAYkMU+8/g2EO17/AOWTaQ/U1vtv6HMU
yphD/boeGEgNQulZ+SIhJLF0kIzN+EGWN5fgqr0mh0dMDn6OEIEvU9S/70EQ7Msp1vHK8/lqodW2
bJMkeWpeKQ3waDdhGDlIuCl5vGI3DZCAP/TYNcbLpolyUgVLLAn100Qe6ptUKiZ9iD/dRHCUpqwg
dq2NkNnI7jGZfmrx8srCYTPEgEItS2rqNJUFBQnh93gpQ8cx6hqledmHTR2vMqljITeafeB7yj7k
YSWHRMye/BxhTL5MWXLcg4eVppWTcItRvNIJvC2nErFwwlX0GTaVStPUtqXjzWbIWskCli4FtdL/
Jjco9lm66tJhnBr8ROp1gqM0/p7I89Db48a77SpGRn5z2tFCAy20kLfRH7KmHLP+CZjQEuSaETqS
/838nakAiFg5lgeJdizXqXq864PTsVCK8HxcREn6KKdAeyygfQo7NRceT13GCHF/rEWvTbZpOA+l
Tq8j7gD0UoELwYUntKYDBsgcCzzWeBmFzNmHdJRQgESsBMqDRAmU61QJTHrwmNW0U1vRTtqKforW
G4wVUEubJLLZbHY7StVXYfPPaRhh8Bj5GMNeXLd4LVceKgYa/bu+4yLyl4fIyWO6HIkEf5wqgGK5
3P+biKDu/0EqudM+9H6+WEYr7Q3eEl1a75NFKC2NOEJpgycM9L5HWm+umwnPoFGN4bio+91lVVSd
kDJgxPyRnyK8kC9Sut+ddR+w4sWC3HRt5LlkY3Ah5njW0c1mc1mugyJrNGHPPjCnq/hWAUWM891J
gvfdBsX9WR8yVRTTmtU5HlObEenQMUigiNUGNS05QMmuh9ZkronpkSISKAAkpkB5kBCgXKf4H/cB
/7Nl8jWSjHk5LhRls+ZugQ17sIg94k1Yu6YwkAMONcsiKVoqkIgxvztJUL/boLifXXavd7TrsNHi
VxRbBTY4PxDOBWRNsD3ECC3Th0RUlY4MDDHS81ME4fkiRfb1qAfIzsxDZpp36kT/Ba2f0XSOE6CB
qwb5XnnTDrG68zzcOKj7Qb1XngiAUrAq8RUAEtO/PEhYoFynXPBLH9TddbKN17DOORL2EaDF94E2
TtadNt7XpnGYDJZxhzjIhBHZQQrd1FqkxKcQjaSyKQja2aRDbHxYxZvoQbsCLA9Jg7miiFwhJwRx
K7Tgzz4ksoXxzoavG27xNMjaJVR1gzpcYhVBzxNNQbepwrgY9+DayJ6w35hr4Q6VujFGyL50yCmj
z2jdvlKpC21RbGbSkT3q1rrtD8GgNssBELEoa9Ds2z4ciwJjEa6eg3pczJTMJsxPEnbcbVBGZF+4
6646E3Bfoj2gcCpcz6Ve3RapfxV+D58WKix4BBd4Q9P0UdrB+y3Wnwwu2jEi7xmPhoJJiA2jBpKY
HapnCUNUtyhLXP3ePUsgr/ZbGHd5jc/CFCA8dagQ+9CDTTob77j382lEX1m0JiwhxY38LZRewurK
Bx2QDThI4ZUr7CAa4nZhImGyKH9fEZedHByx4uHniNLhy1Th3PQhlbpokHH+ry0zhOJwqY0+pwrP
2Ravo117l9xy3fegU+eHU9caaRX3KH2OmvUZ6sw35ZouamiyT90AQP9RF61J0dSmiHwRGVSARyyE
5UEiheU6FcNRH5wYo+16A+mTXbvqLG+jXMRnY9rsOt7Z1CLg3PfRDDv7GPxvFmUkckD24J0fpHjn
66/wftcDe6vwF3TaCkbLiB8umyT/AP3O0cQUHmIyvw+RQ/iUMcoFtvle+stgOcAB+VERD+Q7r7jg
Q/dcEMOF3KDoYXCYhZ6Uxv9n79uWWleSNl9FsS8m/o4Y0TofZrr/CNuwzHmxMLB67xtCgLZtMJaR
D2DfzqPM1X8xMe8w/WLzlaWSS0kZiV5ySxe4O/aOXUVBOjMrKysr80vgzSeWz8+9lrgAbXJM9qyf
Oickt6Yw10TO/XQZ4Xw6Srl+1ITUutNgfD/l1mfbIb9DP6Npic+6pjwPkeGn9NaVlqfBVLlBc4o6
WZR0V6w27xSdfQ3LTlHH2QbJ7Q4dBxQOLZgoh8SH1o0eC0iRb43NSrI7NhN0g5z9Xr9ZUmAfUo1Y
K0Q3GOGWhEqNwpvS7jYNa68UB8gELdq35T0V4Ol4rGjOcEks20NyFB6cEdBOzShRiPMytMg1QlhK
VEKYoTpxflS/TgCwbLgKK2S+iwxQj2UTbbKFhJd91WPBXB9OPC+ThzcpvicU0yMXAF9HuM+HKevb
TYjNXa/uwnKpiOWV30L2kGG6aB4m5b+D5x4b8A+eCXgCke/laJHzXlxL+C9OURlcN0AGo+HdskLT
AxAIj1UzInMocYbzFghYt3DiHNfAaSTzlU+LqJHzP11GWJ+OUq6fNuEguu71Lrn+1eCoZdgYVcWD
vsA/PgPqz9I/7osvSLtzOtCFpGq8JQvFDe9DI3A9Hd9i6NaJx8F1PgmNFFEh3+3JKrLZk0G617sN
uAsr34bjahv2IjvT1n08B/Mc93xACnvR8CANuIB5dpcgRM7xbCFhejZO+f6tAY6dchAgIaELIH/0
/uGM+Pfb2ikSVoIJwN6KSCjv4sDDsR0TMFeIcwiuJUteZI6NDvwr/seSfdYrQ4Nc9MJSInxhhoq/
163fr1fOIiQD3NeaBvBHUAZZr7zgWctLdnmDD5X3qwzEpm0PMWjWS1f0aospkIudryMy58NU4H80
IeJ/FY7RAzcs3Gi7O1Z7r8PZKkGj4GLYZnDKCx2p4sg/M2DrpU+vLLUVHVCz2CdDZhA1oCRNcjXI
LSa6kJujCtFpAFgRnJwwHk+rhBe0kGqF4jHd4gEUGFrBAgNKF2E4AwiEZBuWoUQugc1Kwv7NBOV9
twHWdwLWzyIF796FaVjldwJujwaqsDwH7an47VHkvuPgHcAwUFO0wXsTt8JFQtRlAVFyQeQWE1nk
5qg4LnDRqzsxTgHQ4J/K9XRWbx6CgGfeCwujDruz08r+4/Aums+G3FT+upVmWIMoLvUdJAtLdBO9
lD1APGmsymD9IdGnMgTJ9XKzkijlZoJq5P5x/RoZjPphpc/zyAhjfEdgNeVw3jQb6FGJAg9IYDMt
2oZWMT1y/mcLCfuz8Xfcb0DUTzmMF8FsWtwQtbxxRmE10iCQocojf3ruaNQdQDKjbY7lpzBnxE3p
xFEw+zgkIud/tpDwPxun/D9sgj2+CUbqQ6iiyry4pdUO7WAPRnCgZCDVyYbYZgx3R8dhNH4AEkfh
u2x5bcRFCQWUuCYb0DPRR/CAge8zKB4hdiLagTKkyBVxs5Jo4mbinSo2IGngkrVuKjyLy3Me1duO
48IO23nO+6ii95GiYbHmo+wD+yAyvpgOOdv5OsJ0PkxZftmEiGALHVzGD/VD7SaVMhW3UAMMluvA
CUKucHLU4i4k7EA46YaJXtC40ibTCGKJelCSJrky5BYTjcjNUbVofavfJUIewgAPAxVaQQPhd6SE
IvyOYhBBBqqbOEsAZE9jCuS+eoXmQyWokQsht5gIITdHhdDu1S+E4TQOg0LIzN0dhUovei5KFvxc
qYSHS7HL/scr3vNRY4Q0EDOGVUbUIvnk92MJeuRqkC0kKpCNU/H3mpC9X3fdcT8Ow/vCEGb54xgN
MRCtApAEnPP1B29CgiUwknQI9mCfF3u3kA651Pk6InQ+TGXebYIzrnBn4WP/tzzTv3ygwuoI5brC
AtmvGu7Zejf2w3xV2GdyEm6GwOIc7wCQDecPEhERl+Ghr5wBYlBDPpqS6bYnP3+ue7ifliVNbpMk
v4KYJ8lPUEt1c1S/c6JcBYNhcdRyh94Ji+COhqwjZaGbukMqzgAh/W3+WBi+3SEJDGu+X2nSLrqT
uCgwgaNGNoi+h9RuA8jC6asGTvDchSmhRGE3SoY5P/+4QYd8i6RfJ/9LyCaR/gzdJq0GPD4p6Ete
K3JLWgKaeLplcn92qKiX0XSqHN2HSm8Qjv7kqvPvj/EpvflzEM8KI007ZMVhUMJ4lvfygLuhszPN
ZkkXgk+tuqxcCUneppfCSZEQRyEd8j2aLiO7Mh2l+/CwAbWAs2CIfkFFKlee4UY+iqEbJIR4Vfj3
5Izl6whn+TBl7dXPBngCqYlpjSZ1HsTrYrhCCe9wS/8eosi6Og3DK5WJ7l8Gx4Hz8Uwr7GyUACP5
CpWI/I2LXJoLqZHrX7qMqF86SrXv94MGaN8aIY7hIxexfoei3w+U82Dcr5GCznISzwu3X3n7hkJi
H9UTqDBO30jh6Qnah8A6MgyQ26LLC42LyZGrH19H9I8PUwXs/N4ABcT76SgE0tMIPWznxVCRO1RD
EDAO4mXZi/MOKekMQkD1FSca75KErxZpnWg+nsXLTvQQ/v23RrRI6+GFN3yr0U4CrgdZBvvBU1Sr
+/89Hi1r5AIqVGCvovmkwug+/JV1KR1AYbLHG+HEYFDqtmOj+JvH3kjaWTma5MeGuJYcHeIUPT66
DWhiQEE1q4r7f8Whfz0OfRnOx8Ni9JjyXhVrsKnj/UtDfmbyBIZro7BJbBuNyZGS4GzBui9BkHyD
ZAvJ7sjG6da4bIJr31unhCWQZcp/oH5oeDcM/lKf3bxHLK9Ci6maCKei24eJZkxSk4km0KaOtuE6
hd5nQcUPCZFrQbqM6EA6SjWgc9oA3zrpYQqxz+uTuvKzVeMfb+NeOcJpPR0UEVHeDOGl3XMtlOqg
ajP55KyQr+0ZyFZ0UcSVzJKTuhxJchUU1xI9FKeoMrb3G6CMXUA5F0YZyksBeU94RTE8kwshH1JE
P3INqWvwpgj7C8mQcz5dRpiejlJ+dw8bwO/vaF0cDyOlSPF3eIlkuPco3FJ6wXNUoehV3dxDYAWn
PM2G0xGwRwYM6tRROss+cBDEF7ZCQuTCT5cR4aejVPg/ew0QPtpPoYRyVH8s4z4a9yssHENdng/v
j2U7prbXzxlfZpsNpCiYboqsiWlRATJcs3sl7V56j4IqBZ3H0cm4gFK5bhT/RqI2xQuoRnWaYL5r
h75VzsNXFIIiYaFKU+IwyDXXdlBJkHzyL4A6sFgBhYwWgyj5khiUi2AyR/S6FGVy/Xn/G4i+vP8B
qh8X3fotTtaktKobOKDPvvqvvpXIvvtMVtXn8o1RpfuV8LX8IPXugymF7GKlNQqeSpTp7dAbS2+D
o0UYKxej+fOHV2BJoXOVXWNLd64tfyEwgB0LE+5aXvrmBt9PCA6hbbOn2yY6g24pKS/RSnebBefI
d0Tmm+687yx2A1qsKOuuVDejAOlmYVz89r5DzeytI1WFb+471sne8H5Y67uC0kOeTb35mKdRvc+O
sDF3ddqlXjSKZoN5XJiJssPdcHjE7yw15PZ1wIDgofDGtsOv3wLuzl0wfKwy38zScDYAWVzjbj6C
QsLZgGwgNMkFFom9OTrEW2M5kuSng7iWnA/iFD0hWk3AFkiqaercC+ur1Vn4VgD0stuTIX06KdqV
5V0VFWEKwzRRzYnWwcknp486upiir72u2SkECclOK0GQXBmzhUQTs3Gqhuet+q+WSusZACP3wQ7i
iLjc+5ZhM3hFwRyouO7vOZ5vGBbAutYfLnswCskg5QmSi4GuJ9Kg01QorUZEGONwVudJjb6yo+Gi
SrwDiH1Psx3P8W0eXMyrBStwAmKfQSssS1Ai14NsIVGAbJxKvt2Ewtr1PfIkeJ7Mx3009X6oNXUz
Ay6tKu70Bcn6t/xBJu1Kh/qkWutyTgY4E7IQPrfO2/zl/BearjejUGGpjABYNJuzND9EHV1dtxn8
UW7v6xorbkScGPlX/K8lZ0EHyKBRQY8c+e7frCTbfzNB9/9JEx4We1+vef/5N3IBgk6RkSqjZdeT
CbT9JhoVZ11+StU1AE/jGdXOqTpezh0POAOAIl2/eLx7RG3P46fhOFC+BdMP74lyrc+vJpqfn6Ta
324CtMv1Xm/vE3XMXxH3TSX7uz2y212zTlbO9TIf1lrr3A3uKs2G1FDChHh3uknZv/IbGUCWuMSw
H5BHNQrpkW/gdBnZueko3bLdJtwflavBMByNpvzg3uYm7M6C38/vKny0RvRAY9C4aRLs2kCL11cP
mmGi/hwtDpPbK2kO1SmgRi73ZBURezJIpd65bkDUAG17g7Rtb9VZA9hY4L9r0A2nAdPd1UzAw3JV
S3zET5Ei577kVxBRSH6CyqX7owFyue7jwanC3YDCCBOxtLztMw0ATLPGXHaKUUgkUkyEXAx8HeE9
H6YMv25AZgYDbKq4bYkLNDpUo8B3TF1EknvJOnf56B2FZoaJAaI5mGVIkgtA+DZEBsIMFUO3AcnY
5YLY5d13HAI+1N7XvTREmX/SUHUNEPbw4dn/8taomBI56/k6wnc+TJl+9o8GGJuT4RThqWA85Cz4
95/9inISrIIntLApftHanQeiHExnUaVNzG0P7iW6lGcl9vnMOTRZ9kzX9d0tNc4l6JGrYbaQ6GE2
ThXx4KABitiO5+OwUAvLb3/WqRpOCKBJEgvLNrngA7JWsQ7aV7hoMsNVP/FFigmRs52vI1znw5Tp
7fMGMP00miqtcT9E42DOhH///j8PkV0cM+ygQiLKi9+Gf4P+JZZrpVigeetvQ/iw+zyAo2k4oMUH
7ZI0yTUht5ioQ26O6sR5A45h5RIlEQ+hchxgO8Yfxq92+6icpF99xVLH/+aoUOV3QW2PYSKiXUL+
/IMDhvbAnmnDBqcmOr8HiwmRbz++juw8Pkw3XbcJhriDSqS7u7BWBwh4wPB/lMMwXoX9aIEINpfH
tjOhvDlGlYAOZwjl+fmbEF6UEV7XgflHXo1SYhjSX0mC5Mqw7fcQ5dj2Y1RZ2q0GnNqXAyBuVNrJ
QEUmu2Wz3qUe4gCCm4ScYddyPAsVRVwZEi/pj+HzXXD3GvJRmYrIJbJZSWSwmaBc/+NnA7j+I0C5
4Edf93MvGXD/EZVB9aUcz8LW9wwDBbSAs07i14T/hdTImZ8uI5xPRynbfzRB2Y/Dh4dgUMT3Hd4L
r4LxCvfjCo2hisYsBsNe09LW4Mz7FDadabNsSzTRctLwNLmhlKFILv7NSqIBmwmqBFcNyLOcMJDT
SSko3vJHkm7v+bgeaI6bvhDpOSEAchFtnBAiRTNKrn2J6du0dvvwviKXQG4xEUJujsrh4rABNrAV
A4Owyq2AvGN0zcZdzEnzPPM+ItwGB109HIAUSq1gCXrkYsgWEhFk45T9rQa0fX1GKlk/mN5XeQyx
k595Xw6ewnL6j16slqU7617na96TXXBWihg598W1RADiFJXBWbcBW6CHCpSZcjpHU/v6uxqtMw1b
j8H9/bDOm/r+Y6kWk7s7pHsTSIVbaZkr+jnfbF0NgR7E3CgRbFTVRAtqy0RBNIkaFZIh3w7pMrIT
0lG6CQ56DdgErMXqBaKGYf1bAABs4/5bYeB4d7o3GwTDMsDnn/JM2Os58uvTllXEM9EA3YJXLbRf
TuaJZb4qQZBcETcriS5uJqg6XjXBLRFscnVGABgqHiqeLPjhie+Rl4LqaHu+awPBllsJuC5iCLkk
UXJJ5BYTYeTmqDxOOw0wD6fztxBJv/O4z1lSgU1GJALN9uCqbJ7MhTuTg5aLqEVBr71EWNRpL0eS
XBjiWiILceqdKBqQ5LMIx+FqHo6C6gTB+ukBNQ7FV2nUNu+yq+h6yOaQfpXOk9vrTRmS5IIQlhI5
CDNUDDdNeN38dqqowPCeToN5kSR2d1IpV0hMnir/DZUp/xNYzigZRLuMaamHtx0S1VrNg2WNTGlC
8gHQqB6KWPAp/wEv35YOKAfZyYVmHppuO7prbgIf4sFVRIx8byaryLZMBumOvNqv/4yC0xhVaRVV
JBMDStPGEbWBzxDOJzx0AEMJ7RaMTUGryHS8whfQI2c7X0cYz4cp61tNqI+7bsEkJ1/+1/0CNH6F
kiOc6m9eEQW+M5xi3NO8rI6YnEYpPnIrDu6Ug+dhHMw+ToWQS0H+W4hM5D/0TkJNOK4O57jSFMlo
h2dCGx5Lpf0moAa2pSPl0s97Kwa8GXiUDmCc+NdNs4CKKZCrQkY6kX42TgXe/r1+a8gcAxbZLZOC
V/4cMgE45DqsNZS0yYfN8IiQpIMkrOSYMvMiKEuUXA751UQY+UkqkasGxHpRQbW6D5Y1bsKseXFV
lvqrO/Nn4NDOohUKZ4cv85Dvil8/K1W4fiYqd2HtpPjwrCsPAB191ySnZDli5BtRXEu2oThFN+FZ
A94dlXV8/TocR9iOo1HQL5TF7s7E4M8+IGurttAmnt8AoWIjEWH9yZ+OuMqjW4CNoEqaRGlzXUwO
yVY5muR6kVtMFCM3RzWj1YAq1x6CGP1gxNnx61sT6cgWoomOZuXzlFU2YRsoNUadQvLhfzSRQQlK
5PzPFhLeZ+OU770mJMr1kJgWzhT40sWlorvbjOuwCW+ExeWxTQl2SEY+V7dOJPPTMHwN4ocGxJNu
jhAC/9hn2aFETtDAezBcVZojgQI+zcPdRUtDBzichRsuqzVjJSaanSI0EyN9soz7y1WRZy+3EeJa
YibEKWopTrr1X2lYTXOZZ7kd6sJZMApeC18my9+nGKy/4QCHTwNQ3/qTf5JC10Q0zgYotJc+kfh8
IyRHRTE9ci3g64gG8GEq/bOfDZD+JdrxVllEC9AP37EcMD5lPXtgEnahqe1pDpqP2RwUBNNifK+Y
Hjnv+TrCez5MeX/ZBN6fs44B6GmB/hoMOZczoobzce2/o/HLQxArrbu7YFojLX8E//xf/+//1tmz
8iYYo+J/XsSDzxgkG1VWumHjkpDbDUibRDTcgDdr4kYh7oMSNMg3QraQ7IRsnG6Fm+sGmKHePEYd
xTPnwbYtUJ7lqKPAww6MEC9dQ9BMMEOqjYdwdPTSXV/+zpASFH5EkVwAm5VEApsJKoLeZf0iuH6K
GWb0R9/3k8lh7PkMV2bA5eZYj25rJu5oJpBF+B9Ljt0SFMg5ni0kDM/GKb+vW/Xz++gekfNxha+Z
DFQSJfxuViiBpDtR45HAaiNXyje8NKZF2F+CIDn7s4WE/dk4Zf9Rr372K2fAp34KCr3OHbq9p+EU
EOGF+ajlbZ6KKiRHw1sBuhnmZI/XGyA8MPQmeWykBCVy0WcLieizcSr60waIvjWeDftotoPdB/TJ
+G5epf/LoF9dFzWcDg50cfuh7y7unQZgH+WFSp+kSi4P6S8hspH+DJVTq1v/Fg1Gd9XWEwFNhiVb
sZe0nGwMdiexgUHjpeFbch9sFROyRRx8IRUBH3/H9iYUtp+x/mWjSiMz8HLxpIzqlTQXLr83dA04
ZI4LhCXgLK0/ecegDEFyAWxWEglsJqgIzhoRvR2GcRwqp2FU7JHt8IQCEtI4eGCdRBoQrzyZvwbD
GdeMX78h4LA0XDT9tOXdV9HKAQ98qHxj0IfsQy5oxeTIVZKvIwrJh6k6nvys3xArWafBtNUhwhaF
TQ53DHqRz0z4OIxd3oP6ysTYgKwW4Q7TxmQS2MCqxPIFk/ivi0VBQtVwVeG9Hh6ujosmoiubtFjR
0fU8wJWws54f5sRwFtMjN5x8HTGcfJgaznYT8iK+4QC9HygX0WiJQ7RKl4r1mEBFNnBC3j+E+3t4
AtNxDSF+7Geokcvg/W8g0nj/A1QuFw3ISlBaw3gVFeO27Na1CmbK0TjATbTIp9kdGadBVBjqL396
MnAUH2CdgKlJXCbon2AZmJuPInYTiMJEMYvIkCtjsoooYDJIle60AQE/5edwiibW0zrzMS7DeZmE
kPIiV4H+oJumrqGXtuyp1bYBqovcKAc91tcfhOHFZ44SBMmFny0k8s/GqQpcHjTAkb6IkZbzgDOh
CUXxrc4VF8a229TuLI9yPERpyXReHwVoaj8NRgv0KCx8eS2/H5B54JrM9yH58yq8ImwCA+VEaYiD
eEUHIzwEF1Mj3wy5xWRD5ObopujdNGBTHAevNR6B7CHgIVoUUlBeBxA5MJA8DAD39BTMH4MIxluI
NiJOv/GfRZNYgh65FmQLiQZk41T6Z/sNkP5RDEMAFM06U/iVq+BxyHsvV3VpNQFrbHioHpQXuqEz
INpIQxE48C5JJS9HklwTxLVEGcQpqg9Xx/XrA65zXxVN72zNDs9hpRtGcb/Kq6ll7Oke4vm+KS1n
slBiBsQYIH6n0+QdugQ9cq3PFhKVz8apvneb4BKe/6zTCzv/2UOA+WOTtzvlmwaRMoueKwxOaSjE
8NEuwueIgST90MEDOQ5nvACmZzNyU8TDt/fP/x0pV9HzP/9r/Tx8Ef/z/8BZn3xIoVwbt/8mop7b
f5Dqaw+a8td3KMfvBnbaDAuVvy+cZdtuDe/MV35A6JKITFwNDzCov7dzoQIGg+vi+cVB1sL6o/O/
maQKHRVQIRdJsoqwPxmkrD76UT+rEaW6Hwz5F9/G7N3tztzN4WMTkRfwh30xvy5In31YuRqEyFMZ
BM/Fabnl5QA4ABeIkYAytnI7T3UZbg2rdLNSUAxyUS1JjXwH5haTjZibo/ux3YC8oaTK8RzwxuNV
nSVER+PoodRrwu5Mw7sX4U7UL0xk2yE5yKFH5en4Hlbqw6NacnwW7cZP1CJfzMN4FqExxH0hL8pv
VATVEUpABBUYa/woFILqDEYKnrTB2vhl86JHU5Io+X7NLSb7NTdH9+vFZQPOT9YzsqpzS/1qkjlb
60ifPEXTNADlED2wq+M7KvHXAGm2jXNI1HvX2DNthNgYbMb6Aw9S1PtDJAt9SIdc49NlRNfTUarl
hw1wyBUYsHC8RidTlNZ8OovRUD3gvPj3e428g2FVG++rK2N0Gt1jT0Xj9VH1br+dh68Ka541fR3e
P9Un9w0yflWS/4L/hz+x/IT/gaS85yiu8kVf1dEeTLPQjNZM66hwEResMO7pBup4AAyV1lSTy0IJ
guRmOFtIDHE2Tk3xSROwiM5rDOWhynhWaPbLu53oreF5QIPzOAIOHu4FwTO0DYTZdJTbc5OT1U5/
TIZc3in1RNrpKJX1WROO3XXJ7EVwP/xz2MWrfo3XDlQR/8m6ExbgIu727qN0ViEy3dIE4XuuFNv8
j/KKaAHPGCVNpod/rj/52g10J0H6CbqDkkDumpyP/SC5JmYLiS5m41QbOw1INJRDJlZ1EH9BR4oO
2AcH8gdT79y2/eh5OB7eV2iysRUsHXEAJODlbLWK0jNE+nCCo9B8/SE2uwwp8s2yWUl2y2aCbpf9
RhzUSPhQevfR7GMLsWOTeRbFcVQcK9pd3GwN6TwogrxhXPiEvUb2i+E5mgujvP7k7+0OkBBwacfT
b5r9gvCzeG0vR5JcG8W1RB/FKaqRJw0w4MjSH1fZmcVH5zQgIaGrb7LjNRyPgvsGr9724MDxFCTa
BaCQGrkA0mWE9+koZXu7AdkmygG6qStXQ1ybuBr+useiogAC7QqB9pFsAJ+UmwIHBB3VWNcSkvmw
pkNF7fTHQWw573OLiQRyc1QOV02oOe0Ek1C5CeOHQj+6vCXCecja5ppoTJdFxoU9oBomErQAVbTB
vOY6kFxlytEkl4a4lghDnKKy6DQhH/PH6T5nxLbNsLsjSTkLxsEsuiv0i3ZIwkZCZctev5QShQ3v
ElEqfFrD+zeDpynSy/JyMNB9xbbRZ4BXqeWvlbaGugWUVqHSTeoyl6BHbhiyhcQqZOPUJLQPG/CS
1ovms4GyHzxFHwd3duwwt1ZRjFr0/7iI4tkcsLJ/KdKHHRqJo/EDijj+qpww1LRBcavJHZLSnS9h
NIt4UX5vWHtoZO3i0ORJdPnYn2ojsxktLxH7S51Lcp8spke+N/g6sjX4MN0Z3d8bsDOYc1vE+R2K
foMpVlWw5ws47bOvLr3ZHsMRmg2AW/hfI/aP52V9KrFBNqlMI77QWz73DHcDbGPE9oK9+rSAB+KB
1LH/OKy566zSGeBtYLwsPKJ2aSiRan4RzEeFmVm7o+EQuErKCftHr4X0qKq2p2Gw/us6YP82CWDC
NVfHUx1gRpEkY9MMmbL0yE9r8nXIoU1m6dl9eNKAszt9TK7+kvf1bP6ptIWLIK7RNPwxfL4L7l4r
DDyxXvEWOl/7tpf3nAE55VoOnGuLeMxlaJDvws1KsgE3E3Tv/fGzAXuvHU1xQqqHYbwK+yiKr/T+
wiweqi6BjZKLegMyxUWXFoAw+tz8JpG+hJh1xU9JguTC2PZ7iGi2/RgVVLvVAEFdtXqcWTVEA3sM
CC8oB4RX/oLL7q8owM6ylmgNBOtRiR9ADwGSVVCWHLl65FcTpchPUlXoNSFIfzQehzHq5cvBQ+7O
kVJKAHJ+8tHyCxk0v3u2pJoGk+JeTjuU+/5lOdzB/Hf5qBxNNQCajeMYxU78sS53ZOCNCC95cK1d
OUx8hox4z29c96ypwwwlW4UIiXIjUfwbieEoXkCNSQfvO3XXkfKmKFXdgr56vkzno5IVGh2UsI3g
caUXnxqPdxRwKM/DEWL6Y4T0ByF7jcf2YTV2hT3jdmdnLoIJ4MFZXn13DvDbwrvJJ8zNuv7cRYfr
NDmGwAShqSQyM3xAx9jJZV7nwkkc1c9QJjcv738DMSfvf4Caj4tuA8wH8tzvi1OnyksGXSl0wLYb
AKlLD4LcOaC6SDNFtsCmXQi5QiCXq4gguUCyhUQO2Thl/1kDbgUdvDdViZrvGOhNgVwl10yP4fxr
rOqzfeP6AG5IY1wka6yYHjnz+TrCez5MWd9pAOu7wV0xgmB5vf+qayx5arLj4I8Qneqq7NmiAgzH
92wv68mi5QNGOAj2LBQ4uoaRvMWS86AkUXLlzy0mOyA3R7fBeQMSJoET1R/OK2wYhYwPBAV8G30D
kwMgn7dq7TmObkBUaT4IE1Tiu6YhpGJ65FLIvgiRQDZOud8+qP/4LSyu/dz1+6vIt6Co+nzYL+4P
WN7os0CoaQN/Cy9CwlMRmp6jzsbiWR0azQoupEKu4ekyot/pKNXu8wZod+kq6vIcV5HzC/cS3qVD
YtLoJW8hQ9VDyvz6Qyx8KVrkfBeWEt4LM5T/rev6rUtnUOlzgOns2ehChwjOpt2roPVrWGrbRH8a
YtILyZCzPV1GWJ6OUnZ3GtBtphM8h3FUpVOJwxJJ7rah83ZjeXceILm6bdoMIzB/iJahZAvTs+9A
+Z5NvGN9AwqREAUrzB4rb2R0QMGgqsZEuXZmSwRFR6yTeZHogU1uT0VUyFmerCLsTgYpq88a8Hpx
hJBSYVpWeV4zFEuouOUyrEH2ISoODMw10DNr+Cr6iYVkyJmdLiPcTkcpu4+u6rfh6yOmuLruEwx3
92zPRdWYlXfMWXoL/HYPlR6Z0osML0GInOXZQsL0bJyyvdUAtl9GzxX3zAMOAJCqHRdd89afPPdR
Gux7FmCMXXJ4liBEzvZsIWF7Nk7Zfvm9fm1fO7NVajtr5MksuZNacuKpu3tMFi7QGRKdpxa9BD1y
7mcLCfezccr982793D8NZosqmY/e0J7NWujgH+sP6vSEc5TpvOFqDsc88UkouJgcOe/5OsJ6Pkw5
f9qAWrHOvLhQq7yJx2OrxnDsUq6v758C31UPGGxoHuPiGpXYIpKdUUSNnO3JKsL0ZJCyvNOEyxH6
Fj/fVanuFjB4fR++ej72qAJhzdeAAWMiArn+UHaXoGQLy7OVlO3ZxDvWN8DKH87H/SCu0olEKzXH
BoISTy4gTiQaeekMYwfPTskn70uWoEfO/2whYX82Trl/2ADFPwvm8RDYq1WqPjr/GjDypssSvURT
g96geAdE3ge3RaRUuxwxcu6La4kAxCkqgzPkjNedtfGVeJUiwbyrdd1p9et1PEebuAoNj2oaex4a
Lts4bfOKD98HAPkIz2hpsAwmSbxOlSBFrvXZQqLy2TjV9+vf69f3dhyshoWZKOU9HFXXkEfAPlre
p1RtE7go7OOmcWBicIopkbOdryNc58OU6e0GGJkzpBb0g+l9cU3tZxjvwWm3fAeuY07hLQdAdrpj
GZzvJP5ejhg578W1hP/iFJXBWQOuVGeoKH6uUgCsT6Dr2uCyNDaJBA8bHiiS9tPXJ+JrlqBniwz4
F6EC4OPvuN+AsPDB/bzatnQqEMBYFAccXhuZd1crF29/rGudb6SAQWQblKBIzv9sIeF/Nk75f9Cp
3+xfhPGcH3vbih4+YXsQTgBnwXvuTOafAFUXQDWW7dkGx6Ig8fkicuScT1YRtieDlOcXB/Xz/Jwl
gAL95T58iCr18S10D0c/C8Tq+S0rdwDAMLkACLJc3hEI54Po8HyCLrkc3v0CIpJ381Q6Zw2olewt
0aaPM+bXtwQevZFso3soWU0utvmosuljQ/gAM0S7YNnFt5AauSTSZYT/6Sjleq8B7udBfzmZVcd1
YN7YaExpoTAxOQVg5IVLL6oTgfaLSmJ+RhAXtJAaOdfTZYTr6Sjl+kEDfJ+rGMX7D8HDuh7wClBU
xa1Nyh8GuACgBNTxNVcqA4bVqbFzwjWIB/RJquSykP4SIhnpz1A5XTXgres4jKfhsrrtAaRhQ0cp
vWZvwYtDJwoDSMOpB/UuPaqYHrlQ+DoiBz5MWX/cgMOa9WrqBtWGoZEVgtd0Db1sNplQgnVSGbwt
0heAaWlzmSepl+WIkfNeXEv4L05RGXQbcEnozR+CCgHR8I7OIEEBCgr2CnzHqWChIAUVK9xBynO/
kAw549NlhOfpKGV3b79+//QCJQ/PFbpAHi68yOu2eWifJJCwxy48vsBrRYOb9YdofTE9csbzdYTz
fJiy/qJVP+s5AFjilv+69/mFb1a6VrAH0MWZcjq/r9L7h6X30M3MQuKIzA9VHW3Ph3uEgER6Y8Pt
QLySlSRKrv+5xWQT5OboTjhtQGACWaSjkDPj1zeCiqo319FN04Vfwy9agu1XXcSNkGTi6ibxRgsJ
kTM/XUbYno5ShncakDXYjmbT10rBFRnsMNBJdCCRSP0cZJfYPpIcLBsvM6LWlyFFzvXNSsL4zQTl
fftn/Wb/GGgDFTo4SANHu1OAvrppxmb+IUA3kVTlOqiKIAdtIRlypqfLCMfTUcru44v62V3UU/lz
JT1fnZ0/6Nl2Fq3Y5ellXqUtRxEVXhUNXFHTMHM+uoOQm4/ych+tRPN2pRwxciUX1xJNF6eoup81
oIDwZhjO4NFzXvz6YcrurwZeWbKWC3n+6xoaudoOrrcmJkTDXoISOfezhYT12Tjl+00Tqk2Wk3g+
5Rz4dbYzvfYMvBuinG39wbEpuDCwQzr615mavjltReZ3CsmR856vI6znw5TznQZEk7vDO/QGnVX5
qoszFa4hgmYo3JcwX0VzLgs5yp6eOvos60HkfimS5AIQlhIZCDNUDN2jJpyzYbVF5EgdwdO6ZyJb
XCoEDzvAQ7YPCn+SD/Hlj+JCguQiyBYSAWTjlP1HB/Wzfxv4XqKWv26PgODyBT74EfznJ5qkHU1H
IcMDQk8Qbjd+XUA2IHYM1OLiGpA7KVRcvHB6IwWFR/iJsSpJzZa9In4Vul/EuXd7pgGhZrQkimaD
Qujk8q9gKqLKDpB2kHWV95IMD4kqeKTEO0AWkBAPjBKUyPmfLSS8z8Yp30979duq0+HdMqhO8/H+
C08JXU1QvbL+QMEFVwmotbphOi7S5JJp4qcWUrOF88mXoHxPRt9xvQF+Ugc9+dBk5CQMAZLW/8tu
4KF1x2Dan3dWkQXnsed5BkfIBSRq/79AmVwmW38RkdLWn6Ny63Tq3y2dCJ0MlctKe2r6iAlhNzhZ
Ikq+QkP1cNr7tm6j5eEWiZWhaZuQNmvfyWUz9U4Ul/WLohcPldNg/FSh8UL5L4PUNj0evYMXKxgv
PJchSg0vmOZNlCJFLgBhKeG/MEPZf9qAbK2bcByu5vDqqzs7vD3kO3iuzkvvCHCh6uAmiDnUE6Tn
NokylSJJLgZhKRGDMEPFcNOAq8bJ/DUYVpm/hQQVFxEmlG1kzpGwBSwXL/UuisXQmWn9Ic9mxeTI
+c/XEebzYcr5kwY8HWTNuiu71X11IX/7H/0ClKqTZdxfrnAyVXhbQ/auraHTGLJFE6XOH8CuBVgl
wD9oPI+CPN6UI2mL3gtfh+q+MPVO/7v1n78tBtFeofVXGSL+unwD1+P1B3cDwfQAUAyYtuimaGxy
rEXHtZgeuQj4OsJ+PkxZ32pAkfBF8DSsdgvgrszsvWt5m9oMgfeOt4f4qmmiUDsTjcj7MgTJub9Z
Sfi/maASuGiA91MMiF7VqfCFHh+d1lIQezWPn6pM/TVRHej5cF9dKfinidRT04R125IZX0yOfIPx
dWR78WG6ua4acLNrD+aVnu8GnFbWf4EU4PvAvTVRlQNXNzFq5M2imAw5x/k6wnE+TDnebkCaO8Ju
YaXFN0CiRG13HjxIOE9UVgrIqtHMFPHpHb5NMUFy5mffhHA/G6fsP22Awv9RcZq7yhKtgemBUGs+
/IqdYNsegMxscm8rpkDObr6OcJsPU2b/0YCHhmOkWFcav0NMGyFtZkK4Muf8VtUFrr8D7wolN8n1
wuIhk6S2oARBcuZnCwn3s3HK/uMGsP9gNhhGk0pTfQGwoqP9JAqLc4zHgQvgG9SaOemRivuE6LSW
oUTO+M1KwvnNBGX9QQOsfFIFeoL+5hVe2ywNT/9AYsWrT6Ld+RdPHSYHb9WO6/H037wQStIkl0Nu
MRFFbo5K46QBuZC9UbTAPa5KUXgoM3YtdodOHJr8fkDyHtLhgYirEUenDCVyAWxWEu5vJijrew24
vbWDcX8UPITTAVfGX3/yZ128XOCa+/LAKZxNZOYZKHBKA6ckdl2OJLkUxLVEDuIUlUR7v/4gEmvL
WjHsEARhAvEMzwTpLsiHkVQbT9DAoQMYAtkGZWiRC2CzkrB/M0GZf9GAR+jjKK60vI/1NwJipWbp
+QAqMvhQaA/l5xl6eJEWD+JiOuRs5+sI0/kwZflxAyJ3HXxvJEgqrT9j+KDjrKEfZ8iv2yF3T0OH
BbijPI6QV38cAvBEcTHQyQ3gX6FMLpbtv4kIavsPUtF1vtVvqq5Xd2HVYVe8PEBYSGxlVcnskxeW
g849gG7UPJpPX44WuXjEtUQg4hQVwXUD8um786qT6deYXO/QvvHg4/gWa66duLR8dyb3tSIq5GxP
VhGGJ4OU1d3r+rW9jegna9/4LZhWmJOnG3sApUD2I4OsF+NBwM8BJAi8pzS9mLaFKUuOnPf51UQG
+Ukqi3YDLE93HsbjqmEoAKgOJApeb5+/tOHNAW+dBlxVckiUoUQugs1Kwv7NBGV9twGPnL+Hz2GF
L82se4bl4g0zjQSRgnxkVyBoh54PQvKk6CgVUiPnfbqMMD4dpVz/vQFJLTCLD+Eomk9Cbnl/3S8C
69dJp46xyfoVLRBAcdBiQLMsHsYgF7RyNMkFIK4lUhCnqCi6TYhSBM9RhSEK1kIZRVQu+g0iCiry
H51RgZLJjl09SQ2GKyTqfq+IEDnr02WE6+koZfjPBuRjt1ZhfBcMHytNcAEirI8YNJo8Jg5N/n4G
s+OiVMHW7M3jv8j6ciTJ+S+uJUIQp6gkWg3wNk+Hs8G8WixwG8VqyH5HWDpNf89H6BC68AFKhxfi
TXmtKIhSFMnlICwlYhBmqBROGxC0bqFx2PqqXGgAPlc8zt7IDBTSAvyGGiJ06fQAUopKW5n7X54g
uSToeiIOOk1l0mqAjerEUTCrNHJtswZLSHDnjk/+HoyzG3kRaBLhpwYK20bcFyXokcsiW0iEkI1T
7h9eNuBqFuCAeIimnAcV+EasWR5aAaV5EDQModo+a0SGuJLQuFzkf7sERXIBbFYSCWwmqAja7fpF
0J0Px1U+ojHERmDSYQPgwpXzijCB8A+6km3elkXOFxMi5ztfR7jOhynPuw0o6u+hNQfAFCq8ErCu
bkhoNPEilnzIScD6FACXSHd9ecZpGYrk7N+sJALYTFAR9BpgeX4ElVb2o18tuhQAs1p+JbN1FNHi
OS2zSxCPqPuF1Mh5ny4jjE9HKdd/tOo3NgdoSVPpkz1QLhk6rwmYkJy1YehE+ACfaPN+LDK8BCFy
lmcLCdOzccr2gwYoezuej8MhV7lfP2RZD2bgoCEBNPEqfTw/CqZehz+Kek0YevZ6JrK9mBA51/k6
wnQ+THneboCNP52/hc930TzucxZUwHeU1aBcCcGfTbcZge+w8T4cfR347MmHxB3KkSSXgLiWSEGc
opI4va7f6HyLw/H9QLmIRstxOK3S11dRyOHghotPfgfgRoYMFbRExKGLeLS4BT5DjVwU738DEcj7
H6BiuWjAU8BV8Dis+hGS5cnhdgXQrk1xh7BBXHRE1FlolBsuYp7KkSSXiriWyEOcopK4Oq5/g3SC
SajchPFDhQ4pDmbm7Js+N0b5azCDdXQMILt7utwhLUeTXBTiWiIKcYqKonNTvyjacJCG04FyM4z7
w3H1WApI8EUsCEl1BEpBddiRbbNTPW+uPk+QXCbbfg+Rz7Yfo7K6qeRB7a95CJYfeJxMoXjQny6Z
28c94WA8G86WpWe3LE1PAakXkBwQRw9//83T1kq4+eP5wyN8CONgFj4ovRn+NV2j/Qzv4yh3sPHf
EwbT2d9/05F6AQeZNVFwYBhhHn9TXsP1DMyl5ho6YlU+S6W38I4xZn1l/v4b8GaAK+9j2EGtiYeO
X78p02jOpuw93O7RrR1uiAkMARMHHP/G7IjtR+OMeel/K+P580UEZOQpVuP7TZIfS8jUAaarwwrg
+VaHz+iw+fvgElAi+Gn9vz/NB9F0OfPis6lt2p3X/uKl86q+Tg+tsaV+e9KeruO+e7GaPNon04V2
OnyLb7v+0no6NSPjPLKmf0yGj+a1/fZ06OiDs4X2cv6mxsvT2JmfGlO7f+KOzNUPVX0570dTs+2p
/dmBajpTQL3enj/HT8bxyh38jN50+8fqUJ+tDj3D6HpONPhH3zW0u1k8WHaNWPvhv7363cVtZJ94
L/HdbNJ/PV/EL343Xg3V9jJeTdq3mDjUV/5bZ3z7ND1/s/o/R6tg9uROTrRIXyUHciJ2CdtYilOO
bahsd1x4GQipGMi4YSD/ItseJy9xPH95mX1fjhaPh9HtZLk/6E/c9qM51/YX/bfo/DHuL75Zt3bU
Hazm8f54YC46t6v5ieH3zesn91E71EZP49PHwWzZXbw4j23vcfWWZN1vJZNhNVIyXQfJJ4CRxXGA
wGieTHXlPj967kv8ffViHAF5cHoRm883r/7Q7y61p5/I/+13+2+PqwNvOPqTTS1f3Omx4y3izov2
uD/QBuMLvb/wOr71tGg785XTHj3qXvvVep10VHP4tP/4Mvf2h6+e1vZiRz35qT+/3p6gfa/WHum3
08NpPHw+eXlbLtpx7ETdJ2fwklzYtn7Hd5LwkO6BDaFDDIYGmJr8V/Stx1QSj9HLU/fVnr8euKPZ
28Wjv5x0fHV889YfPgibXiZ99jvFTQPpu8j7RPsZm73BeNidovR9P4pfR0t7+j0ejSZa23n7hzV+
fjubrV6C1ejV28d+19uq8Xa7b704J446s3vLobNoj4x+Yli3fnsb7myOFNv0PGSgIk8V13DwgXx9
XZ1bb7N4vLh4Gz+t2s6tbZ8sokfnxH51OsY8/qZHL6Mbe2nF38aqOv32qj31f9qP09eOajx1XOt1
dPMURQdXbqzHPx7n9k942/3j2fOyM3l0ve/OdHowezXUIy1a6ofPy38M1fEB7NTrXf/gcbbQ7hzt
+f7VVv02irhWB4/md88cTdoLnHVHRuQdPq1evP3VaHa9ms1XB+NJ/HRqeYt7dTl4PZ/dQoWGY/Vi
OtJPH/X5+Nh6epx3tDfr1H1VzX1dVeNTb/JqnywXq2st1m6PHp2f46fx2766sIwfr6p2OnAmq2N7
tfj28vZmFexxVuCUZ62LHHgDvHWA1AJ7C29VlLK6ensx3YE7/DGxlm8X/mg4766cfm+mufvqo2b3
TH2x3LcWj8uL4Ww2B+/d3uPCn3xfPD9POqY3OVtYj6MbZxWNOuqtbx2vLZZm3962jWn8Y7Ccv+wv
Xl9eTla2c/p8G1+9TMZvP5f92xvNWe0PVbcz9szofLaw1GG7vxj8XD4NtX3VcuZt0ZFK9Tk5FO6j
CVpj9Qcz8p//eRU94/9/Yydy9jPrY2XzX2fsoJtGf84+/KluGLHctin9odxvxl9Pz352vuf+491h
zw83qSewZbLcWQ+bIex79vtzhz2auwWR0mtdco+MHZjrNenBzhIQWETRd1gXeLQrzA52zKDE3cXd
FA8giDvi76QHu2Gwrj3IWvA1tNHG2QGlSw92TOkabAmayqfNDT9zsDPHUdBeFX8FJfiwCERr+09v
3uTFf1mcuAvr4NY/f4rM6zfz7LU/nLVfL27tA+P19ud88e31ZDY+ffLN3wUepbokOhRk12z+LrPT
giOhDazpzJhGi5PF8ttqfjzSe9prdD7uX+sD71B7MTrfbeQz344m+07f2Z+6b4dudKxqB3Pr8mV2
OMIPaCOv46xCTXtsz0fjA2a/I+f7K+zJq+Udun7U9Z5+nz91nsb9k7m1ai/f7j6mHfmwW5gGUYrE
u/588fzYHyxOnoZHb1r4aN+Nhv+fui9rrlTHuvxDTQRiEPDSDxLTmQfPfiE8pBmEBEICBL++96m6
3ZXprLrZ39dPHeG4Yee1z0bS1h7WWhKvyE28paWNePFNKvsPgb4Cc5w+EM6rMl7ns90sJDLHaDnP
0UCD9mi91O/wE18E6dZ8dfbI2R+0tZX8LmAPLIIsyFPH3U4FmUsqVJmYbfcqv5i3xE1Nqk2Xq1wc
xKuqSEO81I5lOmRLXiR+3McqGRMTr7FF/P1KICYkZQK5l1q0iVkiThZ5DwgnKikYqfbN3lmo9pKu
ePIjjwZO6rT3znw0Vd7ITYFecH9s2wdhttxOAihJ5EpmO5nbp8jUhKmRhKIlix+3I1XTye7TsEwn
N17a7avCpNsySfz61FdEXi2XBirHC9EdfKW+stOiOOolipkhE/yGe2HLSbZxV9AA5+1wDwYnQfSA
YqQw7Yu0Gbae3M/86OlHKbZsyV0/R32Oqxx5uZnOcjyF5RbJzJ427vSJuyV2LDJOOe9SBl9LT/zl
Ws0FiRraMcJz20v69yoeH5Sb+exarQf/0PqpR7iXtFHsXyELlh3pE9NT/Wh5B6wmoiGkD6doSOEL
bbsqRrIm0khSv8wYE2cm05v3YX+MLtENFYEgODRENRZBOIZPA4dBVxPQotCklxR/dMUpfPeq9kVk
CiZW4Y1l8vmufjaOTmWEnmZcErs8qiJb1L3ikq5IEDbLuPAqymDZrUM9xqjbcVbQpX7DDkElHbLW
j2GeqsRAOvJJg4kbxFWbu8FOiNh9XOE/UeI0KY8Xf1Mvj+NSE5cdMd7q6FFBykyddErUxk3abfsQ
5c7WT6PUT+0kinFBbS9j76L+J9T7H+sVdNtJ/yqd/hUevhXMBiNe6TAad9Zdey62covy6uQe/YO7
FUdzFFtxQGf+zxNf/9naLdj9O2vfCrTGDHBFDwNrYj8+yuNwNnfda3VXZn7SHIcjf1nuRDIcwmP3
37V4C8c/hT9nCdp1rsJxh072ttjix3Ujs+rEDngfnvxte7T3OHeewqN7//dBC25m/7UG/NecQi75
2ebUziOC1mncuScpqYblBf9SBD1Fx3prNnjb3puOVBOBun6LNjLHyZqyHLbAdkjHLfxbOsTuRm3F
Pvpw02k/nPWpT+udONc19du0VXlVHHREDJSzdQxtVhlLRLw5heKxdJKSUUvQ2iZsoYGmkieVE1cF
6VriHKKejO9I0PlSm7h1SDQSucRjQ5sEJZisAZ1suj926SVQmWHpuGx8Tf3nfu9kpQ17bq+niz1Q
W6a9znycI7Utj9G8K9S+rUngklaS5WsRMdRH6pEt8IPhdB1J0xH8hTtaVYRn/GIfbEZ8QcI3eZXH
aHevMpeTShAfUaej7KBz1ZGpJePzUJLlvFikSLlFap+OYHIDBk5rRxCJkkbSMO79zGtiC1EPQkkb
BzofyzR0Msm3o/wRQfTt+q/omamPtn/R7qMjvkp7MwR52OTmwznMO+uFWdRvYuTFTcbxti/z0SbD
D/u9Obib+kv5xGvj4aN8X1/mgExNbCzC383ZvjzWEoLWzrDXaaQljweXWjiHb8aWDAUp2tzGt296
nYBDqK9gJOtHfVySOi9z+ejKS+Td8ohLYZGiXO2WHRNkfsJX+2pf2k117z6PCSN1WsGWbA9dPtIB
NpGOPwfqxDhlcXmKzjD7aIbwmEaalpJO4CtO3EPsrYneuHGbskzk/mFIVuLRNYVqfSEzDROXyIQd
O0lt2u+n1KTRyf6qzrsybshA6xgWisxgvqHBpn2WSXQaH3ELzkdQ3LjES+YDJL1NkBRpTcItDLHf
RKSiiwLnjyFzV6R/Wk7oWL4qlunoUroQkx8V7IPyXlQluGZHbEwX8W7/iHby2r8ML+AEEr5Y4jWA
KMSDysOIegm4p58MnPi0/LJTIZL6oYVmzkrDaROKTN/7Q0mrE5IL6R78gMCfwgdgQceZoKu93IVt
6l7sczhDKr36Yepe7Y11Gd6ao3+Rz+iynMK9lUCETty9k0jK6BJr0sQruce0zLur9Ryk/v42mRat
aLF91ZsIfrtJJRWxSKuUHQLakxdEcTre41RnVbLkMn0x9MMkYbrs2WejIHXpt/rcHou78Rk6ewND
Kgk+s60sye3TPIK26xZyVlzRWRHvjbmZruNG0ErGjqFqTtA70kTEdsIw8fBuihjpFw+wHNie1Fuh
vCB4uYLfGcjBdSI8qOZIRKJUpNMOdpv32Qyke7ahURS7EM8UKkWKxEr7luBU3fUHXMTTkjHYsrGV
dXvYiWvG97xK+soQtvcT61heauuxew1SvZ9qYkbKeTx/zZL20WYBx3cO1pQpN7UNrd3URKkTJr6i
7NVLytzbumkD1RLeoCf05OZeojeeT8KsVRuUjsd1Mx7lEW/5o7Vbz/Nl+nB8YoZcVXSQMexItZAK
PFlSayLNR9PH/OJgUpbE6oioMmh0y3ZT23QYST3FdbQP2W6UZB5jZS6+mw9qt+qz45LVptJRRPsk
aGNnPRfL0SzJmhmUzGbbP4k7tit3eq/YtusfHfTSB+8Re8XWU/BcruxF2UEuNSlqu6J2R9R9uXxZ
DRFN0jy0l9boeyXa90B0iS5pFxIHsBh4jrw5mIZAgVoRg8NkWUg7kbkl1af1PN1P5+hpantOOylf
O0ftgyjFvRNbzOEwGFh4RiQccQhfgqtzts/Lia+GjFDvtaT40G/li75Ol/JZzud21pmNp8Qxkpo+
rhDUhE4CaFnealrUr2Wb+QKRGcr8nuiKdvWDN2wqtmlFXEMJNVyFVVJ9F/7Qnx4mUDXXA2XTfjzq
k/eC76DIGZdnz8KbQFdEGUC2hposECNMQJa3uj5NU1ZOm8jJ2zL1rt1nU+wmkQPG1t+Fj/b0ztTn
gjbWM3/Uz97FBo+bfCI7BdUbgF80enfG2A1IB/MDW7zjtK9oPz2uY1qItO4JkjCHUH32RRxMZt9D
KVzi8hCpTzeiPou9Pu7nhCsq3U310LdT0kmP6CcvDg7+HK8LqSFsQ5D1qawzHF05SkWxc/VZorR3
T6OVQWc07KB6VozgvZezk7wr0qIi1aNfUcATW0n5SAXgNEs8caJ7KPWSZSZ9Qw0UomXiTTubpYIn
s5eY6WHl4GE1tV8gu8HQir0XR5fio/ysFPEH+NhenBf+gu0Sbh9K24Vay2byUn+BGjeGKnMuM9ul
HiIuBAiX8B8cmgyV+ei6Rhdf7wJFIc7BmjZf00LY2dnrywK+1+fV8Oa6u7bYc+898kgBDaC/UeEW
ejs0PNSDoD3XJJpzpmlrCO/jxtCii320c5udad9R1RDsQHrGnAhMK/bIjQLQ7bMu7iFtBlDA6NQ6
LY8QGy+BJgp2vbVzx6M/HtnFS+ore/NP/bPbvbbPU0+6p/quO7kPxVoSpB8bTrqNis0VvZ4hJiWa
9g913Mmkl9BpVS2tDGyzXLCkh+xUUizIomIvysNZ084lhZjjBT2NjdiVCBF7mqi9WSDrZWvCzoMi
7ZIv72V3ce78KOEToxW0J7O4H+8q+DRNwid0sO/l2YFkttJ1SaDrMBWF5tJc5g93gTBBwOlknUzt
Zq3pQMcUHJJ9dIm/B8TMewruw1SdW582WVfEBbQJmrA7/RoWpLZTy8mifhd490O/qz0aDSTgyRgz
lTc5j+W7x0n7EEB23o134tL+sDpqDuDhZUg6qMMq0r3XX83evFSMCI/gh2rPnopjJ4jlEuNTVOZR
Q9ZP+RRBTVbCS2duhY3j5DIgrUslpO+KDKl9hWUOberY9H/USyibrmDTri6amVgQjOzRzXHYXKxn
TL2HKiSQAdgP3MTRSJF9bNTBwhUptgO0S0o9Oib2ocpJZ2ui1SQSS8a2PWf9YBHPekHybWzbZB75
ofWWBNrpCD3Pw5CY7usf5fdf8NRfgMc3tOzbj//z/w4ZO75Ntfjq/j8AxuDW/Z96kN+AsftR1D/p
OG6w2D/+4n/DYvBGQOBFAOKGg+P/VIb9k++CG6Pgws0gglPIoQ0IOrRIf6FiIBfzb38Ed4rAXwWe
8y9UzIXbLuCIA7xkEMG5E9v1nf8SKnZr/P7VEAbwOOHt9ZHAtYF06vZiw19bpiJiPSod2Mjz1jrJ
KyASAJ/YJzcz0JRwAMWqPwD0v3agvxv81qO1XFgSeWBQOtsOehS7OyD9ySoocJ2dM630p5X4yxt/
ht9ubfRv44Nr6OC9agBZA4n46/g0dsoKWxCbV1FBYtbRc2WXZ+7phfyXDXk2vH0Z7kRCwCzhW0/6
U787+U1b4LVlANVtaq5IBexhWYg/WPkVLfjH7MHFeiBjgHMuvoPRN/7KDgYrwgys9BwCPYRNB+Kx
g86osOK/H8/Nxb7PnOfCC47h3J4HwO0/8NSfBlQFwewHFZia0urePuI27qGRAWQtcz57CJmXMePZ
h/UgNzwVtKAsJMGfnuFXuu6v4d4eAi75gse4vVPz50ld1xGjwkClBVEdKtB4SXogRKhD1aWJy4fl
FGT+Y9MSW8eQ79Mu1R1V+d9PxD8Yo28udLs+8v88xG0L/TQRVj2FC9LwEPP21jfOGbS4JXGzaLvc
1fGfxvxvV/gna99woWUC+rK6WesmgBzEc2EdXPc5YvV/fWP8MqpvG8NufNUDnc0IwzaN/JGG3X3n
u3/w138TXn6x8g0EF9h2MEdgRbiYTnMf6+b898tz+4S/W51v8H7nFKM2GCystqAmhJL+2fQAfUxb
rbz/x9F82+OjGiC7DmDLlyFlTgPNivMHE79CV795/Hf5wVw4gV4DMGGhs7Fbaho/NuzOVj3prdeq
D5LxTyj/bx4XhnA0FGSaIbzeEGibb6NSVdGWvHQ4qZETyyCFk0LQiz2t+uPvV+q3UPyrneBb7IKA
hmvtIg6qB0k8b6uDgo7s/r9hBK4ogru4QHfq3+7j+nmzciH56o1gxIOufrAc2owaKqfuD7vn96Bw
G8xPdr45dmG19sx7sAPNSeIkKBdP1SOg0omdA1T8J5D4Fud+cfJv1r45+TK2fjQxsOZk6Plmrc7W
o0fm2Kcsrk9/ytHot7gL9ny40QxObIPABC6n/nUWZeEva9St0F7Udua0UIgDVBRX0fQWWvBDM9WJ
o9CDrZ1MK6SpsMW8+fuF/OMzfHNLt8M9V+PCAXOw+8us3SITaJJxaXC1kdDoGat+CdCSc39MxVo9
253z/PfP8O889qdp+K4W8ZdawCtB4RH6hlNvAHpivHStk/+9ld8z7W22b+eQ4Hi2C3qCbzUYUx2o
Fv3bbO/1/RgC0oXy6Ah0kNnVl2GnkyUO02ogbDPvb0SHemou6k84/W+R+ttD3MqBn7IcXwp7Kgw8
xHryMhN7VNKiAdy320ADEzuAf/4p092ORPzm1T+P+/b/fzI5wTZdlQsmAZOtj/y4wiRv15gn3SFK
xhTReRNs+b6mSzoQdAi2JbXzMPn72Uf/dpF/mv1v6R3XGNRCKzzFEIMkYVNkPFcU4ALADAHGe1wq
YsXNn8LHb2H+22zfHuqnoVutAd2aA0a9TCbhZUnKXX9qYkBwEpP3O0CsH903lrqA0GR/mvebjO7b
vIM/walPDG8pv53P+rbUnR02y4AAhIQrxwDmR3c+ApQAjU6sxxIAyzl3JOz2mV8XPm0xQMjwAqXd
GK1Q4w1bX4wAJdq0qXVWuhsMvIIXFrGDf1jBo68FIIDyUgEqMioOeo4K2u8y5jogZQDYrDdRFerU
lRA1NY7DNbP5CgFFkoEFRKM77DLwh5BgXcRW5McyWv+QYn9b8dt11SDzvQkLIozhjSy/Tr5c5wYi
F+RYJ5vi4kvRNjX5BKsN1EQKM07L+C9JyX8k3r5P+c0khpe7YHiXLRz1dL5t8Z7jknUC6nXDxmY/
z2O59fqOdX8Y2nczcPkJqHMgYt9MwG0n38x4AWvWBUNz5c32dIICXm0cf+H/1Hz/x8H8vmPAfwJo
PeGdpCDj/K718yteVoWEbNRUdaYA8iwckXCs/xAXYUm+RwgQcoGODUYFVygEYXg7vvPzNjEIqw5N
/gdvy6mnTWMLfu/WPVqPU2+XT6o0rZ1HvG2v08x80HPYqywoinBUZ3Lu2/nI6woEl361BqegZ9OU
Ctl1DlATrXRTZ63YtUCyqKD69TiQF0ICia09XYYUOFNdU8eoOiTMn+pd1Rl+6t3xxnFXch7cXRTy
ecm8QXBO51Vb1q6qbPvJXWy00kkVzZjjclysJEKI7YNKeCe3MGITDIWVr6CU43ExVk1esiGKMilq
mEvTK3bmdrTuWl6EKW6WCRAqU95hS701AapSyTWK3WWtY6tfNLXK3ie1AY67bleQVKJAJjhsodk1
gEsqZ/aIz/CHREv1XOASULTJtWtGYGsAui1VP5enfirdXLUmKoAphGYaoHjT1qF+CMah8rOh66Uf
2/5o96DvsKwy1b2OQjoDjt3kTjS7LWmrsj2jrhw8MkQV30bK4QGpNfZEDL/WW/EwqYWDbsQPy2zx
1uHJ7q0JeDq7KHXKi94/mUn7HlEibIa0Y9qqD0wMANV3qu6DYzMG7ovU4Gt9wFqK0VrStmbFxdVG
fcE6qavj+KXO5jkSJSDVM4sL1+sv3urZezGbz0Cikcya8bRqnIqEoUFbATOUyDVc0qKet9gajmrt
YN1hQ6cNaoAOnSJ1Kl1zMDO6+QZyiZiKl3WWWRH191bt37hG2yZOuZxcaRTlcyDiwS8B9lN+nXiO
uXaLrICcFaYETUjZAtuzzhDjBBY2tZBp08af5JKAz3h0XAymuhvEq29Es5lATkga7Wz7YtHp6khF
lQTY0dYRDcN14wCiqgHuriP12IFOwZ+8H/wWNS3gWVVkT7GtbaiB+wiaVRugY6vVazKKuU9drQ+F
NtYO7LpZo/jGrV0gsQFYV3UG+gQML+0LL/bUjXHTmifeFsN1DDwgIzzgg7FTl9uyLUxWlUC5+vYH
c6M3T2uI2nYgSYX6TdjXuylQaTgWJ+GBYNAaKdAoG7aU15tRbjnbdrA2pu0kxHxkpY0Xslg7U7Bp
RJU7FXNeV7jhjFN4w00LXRcGiBaN1GEoQ1EvqNvj5eCvTRO7g3CAHfNYihV2nmU9HcdiSopRvHZr
kdpRU1E5jGcbhIY8As1V0+2XADg3t+jOXNdbxwQbxFke+H6O/SLmJR6gK2oOw1QdVrbCijUw8wY5
zgYja6BhbS+Udep9jERIBW/zeQjuBm7gOXgDBLlY3KQI5zs0GZwHaLxr+7agbQUhxIwSOFoOGHCx
jOcwQANkx2BNAsvK+mXJVFlk2J0ecSmyyFqdp1mxHnQBwK+0jYeTkNcPRbO+Aq6VV7wfN70zqkyu
7NT3QEN6IHWqq5BWPnvqoGfsvOnamCW+kWR9Gd21zOzHsojDwo79rjgYZEBh2gbUCRfYat6nbRVk
rICKFVM8u6De8T3/Ha1mM8vorOzBSxzXmknntqCN7kEeJdZpW7eQViG0XiuB4JsVmNnJvuM3rrTQ
ySraNY4c6wn81CNlbU5VLVo6aH6CET07wspqpz8PPaTjPshWHQwgk1YFrUC1fTQgcE/KxXlcXSfF
dtMdRssBkUWJBmAIqnKDpLYyUI5nA8dPExZX41UChPtAbw9hI6++noEv6qou6d35ubWg7JSmBaaj
CoEnK3qZqMIvdpaqiQPpbdeJyqYYQnzC3XAzSpNL39xN3KKMfXYDArUVBtRdRRS7C6cYAPYRIidi
a5DP0K8lRdC9Wv6Udbh7NZUEOT67wqvA85aXz2HPEqnXLGwc2CWIbUHWvGssIIrxagNHsi6gFNH2
1uu8kfTlAtj+ADVKCK5vgYKsitbj6gdvAYdQ3UykG6ZDxcSa1l0YmwE4fy+iplyfBluqxC1LEBcx
KPmq1R8oBzQ4XVt7SJiw71cGYpRG9v3W5i4skgfkg4WixMYsYzo62PVUkkLZ12nx8r4Idkso3hSu
egJI6OfSdLnVeRuv4Dt/Qs9KhiXUctaOL+XjjHVWhPXek+bY16C57troFDLruexdyIdBT9mwHAPO
dsLIB47t5w5FVWr5ImUSNrozuSB20AsEkF77Jx4JSXiI9sIq6qS2gBQJuUtVb6BZWioubh93XRlI
i2R5lkGQeXVlX2vLLGPShNOb4F15aWFKgPgIeNUcmrmbIRUyZ6CVAnleH4HAb+DAsEdigvRRRksq
S19QEDiPcduU7yMcUsg0d+zHsppLN9H2UqFtE/rDYzjpoibjWKLTYLV1FigzxpUTgS5QLKBsUe2S
qgEaad4IRCsQnR8XAacdHKGKCoTpQV1lxTCA49lTS72uaWlQsTrzOA8pwj0IPAavS8YFrRJ47N68
IIuZkdgzC5/VKMo3t2FVPGu0JF4ATLOzoA7wvaUDEjEYj9xVzQPyGYo9u+VJoGd7wx1cb6BoekL2
WEigpwbQ2w0zMNmcz9Su2rbZ1WXQE9B+f47LAhJIUWJUJ7iRUcyttX5do8h6iiKvbePaHeXDwgs3
t/hNXmd44BzrUZZdPBRuTQMzW/D3Fgc9FIZVIDUgqyuRVlMyEk6hl1lr6YN+wi1iIUOAm1W5ZEPJ
WDIVfKDNoItTFKnxk+lm+ATGXwAXvazDtYZIco8ihTMPa1MARz3WGsThvSjTsnWgNrQDZoDrDBau
qaPhnEw8ryGjswO1wgCXexGLhR+iAqBttsCvAmMo3F/xOfqupkENvGY7o727BJvSUsdpCT3S4/Xa
segcrrBSfR988BpnfefMQBdH23q1vXzAoQ/6y+DdaUs4KtIuDuma+QiHZVLjqvtAmzlxwyAisGvE
ho/Yuy/X0ttIyyqSQEag54E3AEwuKZsZZHOBje7CJWwzuM/nHmoImBr+WfjjpgQJhBhZt58jS+bV
oou8NwJ92q3dXSyMjo3XXGovzGyxbhrlZ7UukpFBKOj7VCiLTB6mjZw2vWVAyzr191O1fo0I4l85
j5nXzzXlbHZTZewxw6BTvSjfg0ZwCewEsobYVkaLJBiZoO1s+TETaofmymxsv1nAStXHQeDcrzx4
s3Awx3UdFdA3GkNCaMdAfjX5ceQPZhus4yNaIC5COZyNTvnsDTNsqo7PIGlZfzgoOEUeaHz5fIUO
KA2rImZ1cZh7FICOgNUd5Wvz1IGGN2LiFSG3J4NyTjWcIyDwBwpCPuiZgon1pLKXU4mCYqNtb4BK
hDnELetNMQuojIJDY2FFeNNa1KrUBahYSYKpA+ajrBzKYXyLnvO2Eoepm1MVyRhS7YmJNi3dNlv6
EhTQMEPrAKJmIMbHYgR3b/AhKkLQGUUZBM/H1us/yqL/wUrvFY4pbOVonZA7TDEemzERrFAZHB86
O133VkXd2athegsL+jsFgTmelxbD2R4xEtOBSgA07opTIUG/WkG7DbsEdHvITPu278IDci1MWw56
3a7qD21Rd8SbQEyhQUvSNpzMGOVO12dzp8nqhskUgV4RBvCCPKl3xdJoGhV2nUgZ2fdqEIZYQKvR
wje7wumSyCu2QV/FXjEGO0cP413tLWXcdhpajU6OuidiFhfMiuKt9H2I8aE+dzyEVNsC2lGCRlk7
bUgaU4IwZzHmpp2IRk4b3dUgOahmE481nxoClYHgsNRFBaFOLtY7k+25N0EGIpZ1kNtI6410FY0Q
CO78lfLQ3+FZbudh/RINyGkw09nQeCof2YxSh3M/G3ELXU7DjsYIJwUiKu5rcw1q7O5ctHy54ULn
YFXU9odNCIh8PaKWtvbYvaJRWbvGBnlGxdEKZwlmUEoX6yaYcQ0Uvl8D9b+ao+HqUxg7SPmoIlI7
60pLBj3aqpbnZR15RMwUWBw0TIq5ILKYlooi3gTTW1tqbO8g+DVrBsUqBjnj4JKlWW5BSkFVRTA2
ICN3KxDcxpA07XcoX7sXE+p+jtU0A4hVNMhOjMImhVSOepjy2c/tQi2HtfL1njcDVNcTwklpjEn5
DDo+4oAtBtDcFELOdRgHkXmPJeil9BTl2oZOE0998yZ11GTt3BeZZ4sCTnRZ4fhDBb18XG3OVxBt
tMWb24ugoSOyek6sArcNrccGwYYZy3BjeYWVyL4CTdBNYBL1GGed9KMNHHBq724nhzeAjYK+X034
f5F2HktyI8nWfpWx2WN+aGF2ZxYAUpVikUXZGxibAlprPP3/RXFEJTJvYbrvhtbsYqVnKA8P93OO
PwiGqBcb+qxR+Rxnx1WdYX4L51uJXSmPiXm6LpFDT2fg8S6X5+pxmpSZbb6MoP1tcFVZVGuGm7Xa
+NGW7Og2l9vkTWLp2eeMOvi9bjeBuICLvVMmypvWKKQfZV7LhduM+WB5htpnOyvSSl+367AAzGJ3
72x5ovrZ9QLMK3XNh1nVxpyAvFN/s0KbK2WKh370zU6fvspRLDVch6Ueu3pbVh8ktU0+hckU3M2l
NbmNUj2WUg2C1ph56rbtB9uK9VvHglAHDaQgbZdN2UnihQq/TOL5ohROK3n1OHcAbhr5u9aU9sGM
owF/BhrsppenmBOUUTjo2+ghTinVJs4k+6GWKreNAQfAnof4Xq015zi3FljPIoLoOgIYy8Ni9kO2
3y4uo+xNmeAH+oa3hZlH9m01xD1cAc1Mj05jWx5MVSKOIC2ju2EcijujHtQ9lXewqoMszQCtxvqn
mpp2dSPpYbYHkzfcmUM46rcWYwncPA6ld6Sh0492HPBYn2M9jd2xdArLlWfCWWtwindpOYKyc6zO
5Jlv8tLYkxXAM0dyFsxeqcvab+0yhZkL2U+Eh6NJUBPpZXQf1lw3nlmOIPmCrGy9sZkVrxmD77pG
XBC02eDrcdne90kcfDBGOCDwJlN5n5tt/bUx7Pm2HaJpZ1oJcUshL913lTfP+2GIso9VF8dgnXgy
H8fSVg5BaI4c1d6Z7lotk+/bQY/9qpvxhbyIFIH5dGaXMHD2wiptvd4Z5QcnkILjnDnSsWtrtXcJ
ZIBoxdFS38WW4gAmmrPR7fXK9tpuTG/1sYyPElL490aYKu2e64D9WfI/yOha4e96YElHHrdGAA5u
TO9YY0LRqe0elGopd7WcAe2r7e69WSXBm9qaq/clB/VbXw8jNBNFetTVpL8JunTxyqhN/cIoSfzG
8XgY8EI3jtVHnx0zpiQO15JqFOHnXZNV8Zu5nVN4GFrb3KWGY91qqiS/Gaauk10lqkqgx04S7gLI
hJ+yYmxIyrUSwPe4Kb/0E8SaII2ASsoOLpOsmGX8li6JfVc2YOEjWQfpOOq69TQRm6leaQ1dQnDH
WzhMFMsr+/FjJSfpfrTb7kfJhrvtK12vQU7N8n3sdADcF1Bz3xJ1sW/1KbEjz5is/jdcQv2x5xC/
aQodKquU1nW0C7QKdKIUt+2RWFn21ZEfdZpGdFLk9mPrjONvZavLp9CkMIWDU3xqj3jaLE6qL0tR
Tu+lwsq/pU5ZHae0SiS3BjGyuARz8+chDOwflZYOvBaU7H3f9uOHrsqmN2kegHNrmmyMfVOfjeI2
CHgv53bdm6RxeN0bVVK/jxK9mDyyoMmtYeh6d2fw0vuYE558ju0eRGtYA0afEhA3Jo6N4z2a/WNn
9tbBtjKq5FDKokNJ8gYnZ6T9vVp10VFu7PKzk6vEio4RPDZE0RbPx4L8jWQlu9hKgpPRyNGNWsrZ
znCK6m0/FcN9Gij6lwWi6DtDyooPZdrqijcH5eJw5dk2IMVU51CZBGZlTJjtqoXW3CX1DK4tU9Sg
fYDC2x+cSUseVEfRIcinSTyyBqkAdM6NdNCLsX0o4qhX3UEem52cZalMom4C+tbWDvmKoQNnSfHh
p2HU47d8IAlAlnqS830/OF3m1ZPB/RnXxbC4y6KPXh4m2vsAYnznsWsptjUBRc1joocSHre3S26c
QLLSnjClNt9Xy2CYeCsziU9xWhcHHZISi+SkBBCu2pdchUkjpeVhqmQrfNRClugJmZ6EbEmxwP2+
yULDVO7MqsnVN2lTqwVYVa79qPOtuoampFVKzMUF4XdcapJ5tao8ZR1nvD5kXWFZvtNBxcpOo5Yo
4c+Nothl4v28RLIqb/M1tCwVuI1JAfZTUB+RpUO/Dx/NfXUIwAUft2rOIpX/ssQtKiQvizKrVH9V
tqTeNQF8kDkXWj24E2wae8ofdWhfuS6yFp3/+jDXhQxh82VVZlUISwxi8jgoiA5IHGZj/rZw8j3P
0nevm1kDLIQZiruIc9PKzUSF+LyKoaNQEWkJZhrxFO8iMmOTXBVuEKQ/YmLN160p6yLQL3NITlO4
NKkmr9ZuKpqkZRtSBDpkjxG5sQMwcMuD8HCUyRq7Gcfvpt8o1mwZXS1fYpVWJVkYNRSYD/Zt4Ywb
47q2WESu/x7WahYTaUrtbsaCmYYfquBWWWJA1tNGZXYNJ1pNnroCqWi92mSqgpU+zI7ikokd2zV6
qAOy4L5szNrGmNb1ujKI56W1sWY7j7y/GulOqjYK+1smVntcsuMmD0dM4GKexml8nBMSSW07v319
223ZER7lRUV7Uc3RXjTsKIntDu17u0h8AvbXjVyAQn4tj41aMeKVQDrFt3hhhRJqG+fCS+iH7lS8
6Y5A0ff6PtmFfrmxNhcQn2dbVLs4Q6imXRRTtXaZqT+C8SYPBuTQ9BY38otbea/tpNOW+1vxQC1t
bW21Tkmgdk4grLW7/GG8saT9+LM55cfMDyDpWOlTfWreZTdb6MbnDb32u8iamJaQ5NbRoTif0THs
NZ4CPNJhLLrhsXmT70IoV7HXfqbE49xPu683lZf9SMiGCY7hxoJeu2heml/jtQgkJyRv2J57Gb6t
BrIpPCgHcm+7ZCf5yul1e1fdlI0yOT2rgbSaqwL5MOdmTfUQJ1K1j6pz6rJlY4tuWVitI1GXGk8O
FlSn/6yZ9psu+PH6GK5vzBeDWB21oRrMtBWX8+gNPkJD6SHam77YlwYsQ6C4r9u7erIdlZbSKrlG
IAznO2RqllI2QrAL/ZjuFGd0O0JKQ9pYmauoDDrj/NvMaieYhlVYjYBI2L/VX9PbbF/40T72Fgin
AoOk1G5x2MThXF2tF0ZXd6U+TGAITOGA78fd4ie9mx6TveRBwnvTnkj6FoctRvTWdK5uynGqu8oW
09lWgo3ZekVqfA3rdGPVrl5kL0a2ui47G/mVKBPTaVo7Yyx4KhzzetovcnmYp3TrHG+Ys1b3ZqDZ
rW0Kc+ZvVemWP2VP9+YP5b35GL2JvfgkRYS9bneQTltruLGE1upIM87QHkTkYaXyTiEpGFTtxlxu
mVidaUL7oOyFCaelSB3urab5P1rQzs+Y0tpWowoalJo2vzWS9dDn6uH1Y6yIz1h7ehvwkS7DHuHP
1Y4oNTlEoQpA/+hNPhB6L45/lgfLsw7azpx+xvutlbl6pF9YXLMVMsp/ySgoBP+yOCVfkDnxoEL6
lFdmyetgT/tbDuuqg6TfAeJPskxJZA1QQkloKgzehNgddzojXeR30q71nUMGTOKtteW6xOa+nNn/
2Fu5LkcHDJI02BNRiXaL6hYxSXZTeJszem0nvhzZyl+18dxZXfE8MtlboCdrKYomLCJJHK/6zU4t
v/uQbO0ccYReG9/KZSk9WKC6xqq4oik+hzuByVR2Pf+5CZX7X/bpf2ZztU9HSw7yOX8eo1B3aRHF
+pIfQEEdSt8Zv2xbvDKpFo9PXQAC0f17/kIvgsqWsokTJKjsNI7pJja6KeTgXz9810yAqAaUJ9qi
EL+en+8wzrsSL5K4St40R70uOt8eEXf5P1kxVk5YS+SymQO4hw4UTINUppRsOXrj6kjA1tvoOcFE
WkfgbdYWwwBuzlXzJYzcoRiHT2XRkKJMnfFEzkA/Admg5m1bKNIMfV5/AX4iqi7T4FpTKR2sBEJs
u4zKY1V2Zg5bsTYea0VBJYDaqQyFdG7uIueLgEf2pG/eJI2NlI5UJE1wr/Zjj35HHEC5nbUy8ey+
UE5GK9mVNxvp9BDpI2WUKpQGv2mUN5odQy1rWpIzUkUica675hQbarUvy97I8Ax2CnVUM4Z97MTg
2BKKTPCYy+atE9tIw4xBvJfHBBhyqPEcROQw3gWxnWf7WYJD7GRd8llNjeDYVHK74VjWocIazrm6
dzp6LJRyQrmviCH470L1aYg3sJzXfKXNato8p3QbJa7VzozaII/k0UrwldDw32nH9GC6xkE6gIjY
fG2ID1s5kpfG1heCZUVQjGaMZafwmN50x/JO2TWHeuPNeyXhInR8FQ2hUJhy6wNtBGNb1SqnrS9h
w5ZZ1SCzUtxORv/bPPTaxt19LeEihMs4EapqIYi+ikAq29AsoFUIVMGw9UR112294TiTNvMoLrga
eg37Ldz6lXN4ZnS1N2a1XpRUxehY7vK09au+9/+wN7HB39omNFNySdbqrsnKJKVogjdR1Xy6SSjQ
nFq1tjfW6nnNz/cEXblUgVdGPVTH7Z+7xtkcpXCWqsSdVdsNqRAmyNXk4xe9gIjfccsl+8ZSvcLQ
NrzllYvm3PJqCtUh0y2qm6zbW2VveuZ4CncW+QRtN+lu/C262Xzkr0MwXbaRaSXpyF1jchOsD1uJ
4mMy9ETJ9yhnwOMZXLJKu8WT/dSXfHtjZ67Pwcrcmky2WEtqGCPmEuP7ZP2s2o+ASGr7V4O4/xUO
vj7Uz1YUOLamZuA/nkHcL65PfcgWJYmxoh/Co/AfoCFO8nErCllveMzwVHEgvTKDkDFX+2ScJzvv
tBricHZSiJSpzm5c0pfu9tzCej8oS6ZEMxbicnaVofON6MYsP/2xU7UehtgiL2arR+S2HVSMmMZt
2ma+0lUbq37h0p9NENBo3M8w+kSn2ZcmgsUqBrvDRHJn3sDDOASnb4ghfe3+RHJA2IIKgOCjTGBD
THBuS9f6wLFH+NWG/nPoq0ObaMdh2rikLncYhHfBrIZsQGFo7SLGodTC3OJej7TijpINihs9ABro
M3ZjHAs5v50dROGazNpwTpd7ThgWqUYaWejms9DYi8UynD7J2wg5EVP6OWQHsMyvb4bLHXf2+c4q
YGuMJJmVqs/d1IZYDXpAXW5BLG1kMp/jvpcullPJk0+IEBhcUroQGni5IUw5aiJ4q1CclibIT04z
D6C3W6FoZAgA1lcaeFD64775WTlWdGfMNWW5vgLhns6L7oVjhCyAirSZndrOzm6j5GlGUu4Q56qz
lxr7t6znweWlvWkc26IPRjeV2p+yNT90bfuNL+cBYAU202qqm9cJEkFhNXpZOINRHSjRx+AE/GpB
Uiod4tIfW7X8bE+2812fze5GKXWuHhlsOKhah4QG2rCqEumI6rShpxbI0DD48a6OGqrm8wQyirol
5el82ZjJZ8LJeiY5WChdczVcUl+KJh+gK1ARFNFScAPqpNrn96gkuhEvIxSmZF5EcEfubE9/9/pe
uXYIAAebOuhyFV3y1d3h9IWtDpOTwYZAgyvT6nICIY9eLjBcI0URRTIhFqiT2X8gJgdnKEVLs3EQ
r7gWeMIa+hMaXwHViJUTlkKITLOO/kqL8qbuFXspQS+i9QX3vijRM3t9zJv2Vi55aesc2Vbsiflu
EKpL79OTc3iWezxkW45TnIPV6uIxn/tEy4aG5zw/J3NkUclvHCEZOu5ML94lxsEhWyFiVIJWA+7E
3esDFO7xFYvrF1sObsExqTqiL/pOTr43aHnCY3e1pANm2OxfN3YR8OAHVE2hlmEZELgu/MBQ6Kxu
whZq/GU/7wq/9qI9BFP0fqLb6n4r07lpT7jXF+5TjVWly2PsiflEpenwS5+12dWn4dDfbtkTaYjV
ZJ4NT3jbF+YyuUMqIn8+Ie+mxd45hbYnKemCaopA+YzQWV6f0CvuG7lxUGOmwrG01NV+6ebMUO1M
gCin1Mt6ye+q+uj0Gwd/w4q2uiRyoymTbujQ/Ki/2MPb2gHxuBGUbJlYHetJB2NgCzRoqMmgVrud
NmonfX76E9PlEJQQNHDMNHH8XqxPlVt9a8wMJK1/tMbjMPxuBhsX6pULG3GU/5hY7Tjgx4ttdJiw
5umQaPpRW9KtZ8OVM8sICAdEdhHO4irkgeEWmn3diErduFNB1o2HiELBfjjq7rBzch+ETf29uinf
dLX7x6Ng0khIbBPVIQ8EJfJ8DnulBcM8kRwDPOUVDtpyG7vtohCJk6A8pkC4FINzLhI8WrIMTk1E
l9yFixccFHT94pvhNrsNERO9Gf1y39Ruf9x6rFw8BJ8N2wgb8Vx21Asdiqyqh1KayHYkJ7J+bnyj
n6wDYcFhq+Z5zS+BjJAZpoocORHR+STORpLrICeT51tM+HluMZmlI6mJxvRxGO43E7fXTthLk+Ln
L/Y+GFBAX8Jkchp38o7UABBIb/DUfeclqa/6ya6435L7vXYaTJ01xNvzYlo/BMpxjpWpKxMyEOTj
lLs8/fL6ib5igMQAhxlYBgdh/fRLstbOqxQVRZn0WwjPqtqSdxEudOXTzyyslioFqGh3IreSnZrT
vx6X6ubj8tquP7OzWh+5rlCOHxjJeCNTHkmPwx06bcZeSG1Iv4XvjRudtOBh6zhflN/Z9Gd2V6WD
Rc9adRYzSGsK46k4VWhyguXVXHqnlN9EaoDuCK4QFal39bH4sSUGcIGoWH+BlTfTQkh69FkgZ/z0
S/Uh8rV3IrkPJ+/w+m7ZWstVGUEl8FKzClNh+TFEElxbPubDJ3t+WmT6OFCblIbAf93k5rqurmgr
6jIoLSJNRgA5wJODOvJN3y1kXg5I/gVgskg6uc1hK3S9cjTIj8u6StcB01TW2bOGdiFlPzvoriMD
SVeBfgzdjbGJ4Hd1NsCN0ELXIO2oKetncaCEZLkbS5S59MYV6STHA3X8ZvYpc20KU1259s6siW/z
woOB8Z5oR4I1tXywsuhnn1noHz1I9sdItTd2ykXiigcneUdVBaeh0e9ptWpxpFfRIieFi6LB/RQo
jyYYQEkrPobL5pPuYhafbZkmwDy6I8rG6gBYDSjkLMx4//owYP3Md0rQL4h/7LrD/LuSbK3axSNj
ZW91CvpuMZbxlz2Rdcx8ODu/w7nxdFobGI/a6fVdcrFsmHPoiSNKNVQO19e5nMN9sS2m0skSC2ad
tc86+WvixDezbBwzrf3wur1Lj7YyuPJo5dLFWmtgsPOH5/kMnI/dpyXxYJHyjuOqqw7Sezt3Q0RO
T8gFZB+UZPf6l7g4fOI7GA5SeZR/1YuUpNXlAcUcnlWdjtgmoPjy6+sGLkMIYQHxEBl4mI08xWqH
WpIMmTgWmumueqMiRq0ADlMfhePM3o7Idb9u78qAiMgUTIFFw6esQmc4TEHbZLBcS7Vwew0t6Hnj
yF0+tSHJ0BmLE2fSiIXo6Px8Rxql5QF+iZvQJoJ7KNwhvx36LcAiyE27rcvgqj1Dp0W1qJpoPEzP
7alFbNCgqi/QF7QbhMyXY+pph/CRc+fF+01MgPj6Z86S4b00J2b4hfuCuKKYcYi55nM/u4UqpLt3
oqwcmS7Ev/4zUuNetNu8X6+4lzO7q2lN0Siz6uJfw9T8mowCLUZO40loKm3tk81ZXZ0+c4rtSgpQ
4el8ZR/hXaZjdyyASep79ThbW85sjXzQV7O6cp5jYo+SHDM6+aZ5r2EqPun76V7aRgVszePKbbam
2vfRwsCo5RFAt170ZDyI+LnYJdtRkTi+r+2W1fFWrRAFiopx6Qfg2p7+0/Tqg5jI4iN6l19i6X7+
HB0X29NQH5a2ESxXLgn0XR0Ub1DF0y7ybBACY0myF+hldxMoj6F4Wx9M3zjId618Jx/D7Y1zZSXP
LIr5f3E+jELOSjkk9yQCJZTfD9XtvKe7wWYUeOVuJ0tDCQz4JUmAtaan3eczah0MbRqfnOAwag4y
CqfS/vK6x7yygipOzKENlY1O3zo4Sk0T8pmu416oK0I/m46TKU1uOdFOTEIcZ25uqo5mDVYmT/7r
pq9dDme2V3PpSPrSxplBKxzKfMFN65Wes4s+DjvNy/fkhzduu017K1dal7WMehdj1Q8zebbqCRn2
XfBENw+3uXd8dSMDcsWV0muT/p20eVQU5AHPt4pUTI7UoHHjOvMYfsxA5e+cRELZQ1DPNqbyysWn
PQvd0lqQbqEXT9iiX4qq5iBWzptgJ5TpTForefmh9hX1vfDZ28J012wie8tFa6EURV3rfHytvChV
KeNqQs1Y7keYQOR4Fm1jaFdmkToCiUNk2HRe5ysraR3T/qjASh2+XbLPQXOCCLnhn6+O5IWN1W3Q
h3KN1DI2HAeu1p0yvt9YnitemUEgUk0xBHEleb0V7GBBRZK4xHgDREfdxTep1930EAxOFAQO5sac
XbveAAvQQg7hMZMnwmrSoP+mVqQzILqDhQ/BoT9EdAihx9RE1LANsrjiRDSw8TQKRdtZR+DmfCfI
g9qHEDXFwepO/cE+pafoSC3g9Po0io9Z3TZnZlbLpCmS0o75RN4fTnA/0pol+y1ONhziZX6Nys3L
wazu6rxY1CJRGYwA3zRvxMSB87lp7rdCuyuzRjYcqg6VWgG1X+UoO3APbRZDcJJvljtKNrQtEdFH
stHM9ZrbA1FnWlAnSFMi7n2+Ok48JZHTYWe8KRgS3NEjDb6+I2HD0624V7dO02WuRJG5t8hPgvah
3625msG0Kc3W7DGIKtcpfZt7lNUVLznKR2NjR1zb6NxQlBZINFNhX4vyBkZcFigS/XqVSjT0WYCV
Zq5IiKabeq/ie6/2n8DyiVCct9JFGq9xutDRgPm7haO6eqgCTHiUpCd56E52P3ivb/bL+58rQ+UM
W6IShYM9X7XBibJEqqPStWJkL7Nbawl9c/nUdW9et/N8w5+PCpIHwyIHI0T219vQCnKtigyka2ry
9LqHHNOpuO0+pW/t0/K219zmCImcPoMuGOQnhGVjZbcF9rhMP+E56CVtOjS7NrSLoxAV5ogEHcoh
9W6gccMhPi7sUeOQv08eineWKGR6hbf16Lg29DOzq5NhpY1WWhpmxRtccwffeGz86NHZl7Br0h19
krz0rvmK3hshQuxHWyfz0gOcD3t1LcjoGiCkhH0BCcruFspwLppAO+WT7Te7sD0NXymTHKZHpn4/
vn194S+9KcYpUcu8LZHXWTvtEj69BZ4XpajyIUhvDfO9vmxmcYQPW22uMyMrl72gHWCFIX1uEhRj
RxA2ymG8U9EO3X77X/EFaN+D9YTNgfT/r3Z3L0JzuOm9SjefmpeystdZPQAPgycyKdFN3HqbDfSu
TaBugIUiBuJmXycbsiBz7MQOxdjio/GpvEfdcnRpdOLCfHdTSp2euduCN1ygKBkhV+x/rIpY5sUo
taEOdFSQxJ5BcG2n3ealNyCOdzfuRZgnKx4tWTatip24XkcQPrSiJ61ymaZVurKrdWSisBojCONO
T7RwI/unIJLn0ialOGzWubZMrl6ySaUp/RQZiIJ8tg/WPqQOVPsT64mUJimBP2nP5jq2iDYvzoOk
SXMSFCZdqPdckp7yCRm42jefXV/zIXiw/nhQiK4w97KtmQYv2HX2Fl0ULZtzi75yZMYQp4Tp7Kde
flJ9JnSb7nHN2xkmwi+KAk5Vv3hRztWApLBBM0bjTXNyPmVP3e/6F0nZSbNf+70vU1urPvQI5dCS
7q0opWjf6Z7xh50O7xPqbDIqv7R5WXm8ksTLMAHdcrXhxyj/yJO90W7RkC5vTt4JL2ysTog1yogv
2diIfzYqTy7PNu4UQoTXRyI+ZXUiDPTI0dwF28D1vApyBqNojDmFBZFE/dtBNCmz8++vm3imoK9t
oCHMp4viCDn+87Oex3Nd895Dgotesj9nsDYa1E9pZ7VuWQAnkvf9SQgxZx8C2Xvd9hXnhuY1jXV4
dwFuXkcFilWECwiCyl0Q4kRFC2m8z1b+7v9mZHX/mrPWIc2AV0nUXnuYG7P5fXAk+ZOSSOn+dVNX
bgdRfFVFAyEeyCza+VxaAbX6xYJ0px8KCuf0yfIdegMsXvfwZ+qkIl/JJhc3EqWZ9dnOOO9SPGNt
2KOUQ9fFZRJNRencvjO8xfSKXXEw7LvtmOYypBCGdYWzBYYadML5MInGDaMACuMG982pPXS3ogFL
s1mQvTqdzyB+YO+E++vHf9g1TWk42EG9iDlFjt1hQ5qf/0vnfLkdGRacCIM0Cs+YdQUd+v8o52Ut
Vs/5bLU+ggbRk+l3O4Q2vPmoTGgP/hcP2+vDfGF35UsQLS3bTmGYC/0rxNtpOFo7660oHf4XcveX
DwxGCR+Ddi8CeLH2KdOkF9aswAJqd61NeV10F8gJREMwF92ufa8ASaPd6X+RNr6M084try7brkyD
PBWWGyJhcTrCmwwKv+pvK5hcn1MaZvC6oZZ4gW+CMNHVQcPzvQNeFyCUuRcHg35zP/Uj/Vw3HNml
nzZk4kGiUI4+zOzVCgZkJow0GhD4DOajqba+oYePG77l8sZBtkSmLK+CgAaytfZjcVuM1oikV7tz
3tTtPqddqAcfgzR/8I1ulgjw/HcJcLEs5xfEueGVUyu64bm/C8vGTR1XzeesRmcwRBJ3JhQd6+A2
mzceLVfmE7aQIavAe6HorZFVA77FMtSIZpZT+bnSyw9F9kd7LpHDPDOxmk6QAGYzzZiwtc+gxqpK
cx3908aaXRsH/bIsAbIDKby+4KY47MzSMEsqk+FDeMx3FNqf86XoXHsIIBdIFYf7P5GZo0sEanyK
ilYqedqVf86iVp0qFZeZkIrpnkT1UMS01Ts0tPz6uDHIK27zzNrqWNu5LKVpj7V2p+wNISJJ8jEk
+djsmo8jrUOAaM+3we51s1etIjMOCYW8sL1W1mnH3qlQRy9dIO8fCglEcpDv6JGwSbK83P2qI8g0
pGIAJKyLy/YY1krWqwTQ/d2c0gGZLsB0fnp9MFfSZ4YKjpA9SZGJAGKVpivpyyU3CnOovl32yh2S
wjRcRmj5a+hVdJ7e8ldXJo88jOh+QQqNG3a1QYhQqkbu8CUlfXun77b2U42+bAzpirfXwC0yd0QJ
4PvEd3jxhpQqwSESQUJxp+3rGzgVHi023fKx2w4UrtoijhRpBtZo7S+cdlKq1OHmtu/NG3rh3QNn
uKc46MM03UCJX1sqjVj137ZWjoNKFpph9nOUAG9yl31L9qh880gtv9iftq+WK0t1Zm7lfXt1CevY
JMjr0FKbaO+UlL6stO7rq3UlKGCLU0mCTQFodx24BmWBWK5Os+gYzGcuPcz1u85MvKD/WYMeed3W
lfuERLTM1SyoY/J6ry8I6PdLH6Joq37PTNU14rcmPN+h84bgIZ831uvK/J1ZWy1XrdlNXMdY04vl
d+A3lB4bX9O2KkhXPD11EGST4RLaHOXVbgfJ32pKoZeuELJUyqNqdRsxxpWMN31IZe49XAUNc9aM
iCrRBztEzo6Qpjihq4uPCO4MktDdZtXgWvj00taaCxHEkUlnE2xZT7QLP1Lw/h6eRlqqNQfH3+IK
XGhTcBefWVt5vw4dvb4zsSbf0GJ6r9xK6VsRjAoUlkIjyfvorf2wxcC4tmIvppPerWf+CVVqzYaF
jMtNGrdCTV/bajR0beu9tLA6uhJPCfwsUWFrfUpDlQZpiB2m6RZV8kq2junD6ZFm1qmGrJ9j5DrU
phgZSUNTztlwG0QCSw9195jO46TrROpsW/5CzM8qLDyzurr2WzrTTKqwOt50d9Ze5NL7ffIQeqCn
/wT5SGyRF2NcVSqsrAjHlgyhm38UIAzFXT7Fh+AJUIQfP20Vza5sf1jQotevTbtfCuurlZMbFHKr
Ds2DX6IlmT+OJ9sXCJdyjxTrZsO3S8AH9gwVFJssnizrN5ma191s6mUJ8Jf3H5Jf5qnfV/9FzuBy
S54bWi0a5e+UjkrcJnL2lDofy/ROK9697t6vTx5pK5P0AB3N1gmlKTXmvskYzOiVH4c7NMxuVOoe
z5ohCdvj8Lq9y3cRQ6LibRl0dWapVrFMWvSxU1pZ6dY9fMi+l+eHkl5pOz3py6M1l86GH770G+f2
VlMI0BftixJ72XDTpLXn8Nz7EyOCVA2tkT7QFzn/3A50M9PYfbVBZ5YCUkJsHaTK8eJuAz1ydSwv
LImfv4jRxqFvUXnFEoKyLpzFnVx3u9cHcyVeYr6oLtrkioSwxcq5z2jx1IZZiO0wAfTL/OFonkgA
u8haHMbbLVW5K2U+i5Q3d7DIw1HpW+2HKpqNQVMoDIuXP8G0n+6m350H6aOoRVeU2FGL9+Avbwzz
yjY8M7vaFq0952Et0XfecGEioXMEd8Byi9/VN4hdeNZNvQ+fms4PP23YvXTDgNoJOBC8EKTsdY7M
kCVHC1rC0XZHu0RSZAq1kn3vm5Bn+qPyfcOcGMa51z83J6bhxY7Jycflk4W55Ru6x3Prtgcco0s/
lof6G8cc0Z4HUcisK38Z3eDrhvkrG1anlMFLDNSadqEZaAvN5cjGf82NmOad9XvTuYOLFLDpRsf2
TYyEFT2UN6yKLXMxaJ7xDokXCPZrOG7WB60506/GtSJ32hN6vSX0+j5qrmhLOdASFF2OT0fjcd5w
pVe8NS6Na89kI4OnWV1D+WyWdp3jaor2c599q/XvobT1TBOfsRrbmY2VC1gQODbSDhuNHz9M/vA+
8yPfAf3rHBS6Xm6Vw68MiabZsAKhKV2hv7eFbgRBAnCaNJrbDygOoSyvhVvc6CujwoCD4gIREc+M
lRNAkr6kDIQZmgca38ybYh/41a1WeXXsLrsMiVLp/eub5NrADEsn3uMqAtqzClBsXStVJ1RAhTe/
y6gg5THD2r9u40qtxubVLIum9jpIvHU1uIl0dVCDMHflQ0j78+WEagmPal+ABxpPAKJSEP3WSdoy
fOllbHQLLPYh73mH2uz5sU+zcNSmmDyqAF91T2AokWVcPHrC+fJxSzLoSgSBNWAiKnBbAdUQc/3C
yaSaHSgDcujUF0Swp8luTu7AdNGZ2MeRuwX5EktzfgRQU6BWiRyywFCvo720s/TArPPCTfPc+om2
SXuy6nE5GIo0PkX07kDLM9UeYs0obsKelmUbq3rp1M7tr44grIlOprMxyEA6Iu7yd91j5tP01je4
Svzlo3mEpLHxKr4+ZLIlAPgov60TJoHUyuUQ8LT/BabrjuM+Onab7M5LxylG9h8zYlu9WEhVG2bU
0TGDVsNeqcLbwMjv7RJez1TTHa18en0mr5qjUkoDdS5C2g+dm0sGSQ2lmSpsj8qUIr2fQsVv6xuz
epvPuve6rcvzztBEPpCQE7GdNZcnlQy5gHlc0PjF3sP9eiyKYGdmf1RGjiLbmZnVfastWtdnIWYM
503fUr3Xfn99HJcXOhlHUcMj9Qzdd+0pY21s7WlhiehqdRhoS5OiUEIfm86Pc+MuUbKbSW1+hZ3/
70ymqP3H//D3b2U10y0p6lZ//cd9/K0p2/Jn9z/i1/79z85/6R9vqh/FU9f8+NHdf63W//LsF/n8
f9r3v3Zfz/6yK7q4m9/2P2g496Pts+7ZSPijFP/yv/3hX348f8r7ufrx979+K/uiE58WAv376z9/
dPr+97/SyfjF9IvP/+cPH77m/N7j16r/+peHH+NfDn1c/CD6+fWp//7VH1/bjk8xjL8hcu2w+GSS
YBOy+cYfzz/R5b/xJkW0EJAgEB2NaJpuKl30979Kyt9Q/gFfx44EDimYwH/9S1v2v36m/A2dKzDU
gIhAZ9Kq4a//moTHX67w1/owKf/8+1+KPn8sAT23f//rufegBRoVDYSfqMgCiSQsWp2z1qTqTONB
+y4aVdGT0Cq9uU2id1o7IE3d2/yZqHQXrDMDmcF4U6bsfM9iX6eqAUuJZAc4Pmbh/JxbTUTvC80p
760s+2GPlnMvwdC4kRNt2WdoY76XsqBy01j6qCt54GbqpH3SrfH3EC6/r1rz/+fs23okxbVmfxES
YMDwCmSS98y6dXX3C+ru6QHM3cY29q//InM/nOnao13SkUapqlFphgRjrxURK+KN+Dw6ATWJTkaG
ttDc+eog5mv/j2f7L7fpA2L3uM4kAsR5N/SDfP3jHrFGHkfWajmfxeDh3DJiptsB6VEnvdKoiG2S
imYILl61vEfSHpGGFr70PG6K/30dH0Q5uA5ACxB6QjxNgGrgRP3zfi0gtxScJNwzgHq7se0w3BTs
gTA9GmIJ1H5RW2SoyEiuZwhFfyIdRb+4fUwyk1Rnl9Etr2p5sGOyFqpKmqeSeic2xbfEDw5tUvan
iSKO8n9fdPBnyXG/aJQ4mBoBS3FnKP4LRlj04jI/Rlqajfs6j0elNzRekDoqk3dJV69I+OIWiDGd
wcu7ppikO16U7jRCO8YWrWYFh5w9MuU2M6sFYii7Hq5ITD41YtlGWnZvY8+bM0Kz6qwkRJ9QgAc5
yko0qlwu72PlIiJrncefU1KflWvkryEZcsPrq+298YCXJKT5aBxYM1G21cF1SDpAX7on59qP2qfp
npYXVh3/rGC4P6//V7D859bADhDlEXxjXPjH/Pk8abyWAeG0PAf3NBqi3O6Q1KGfrourN3x2JFYZ
cU96WL6a+8N2dV0WQhJkeOi4OgvIij85DR8Tgn9cEoYhIdWBfCLGlWHf+vOSlpmhEU2i7oI8J5PV
DXtvEYoN899pKxOYVck3KaoK5p5IEkTeMBIeHYuVP72rqc9HglQRxGFdbayHDR4RGmYf2NSKxEqq
ohppc2O/l7FGXJozfXY7/fsZ+vHagadDzIktDeT6h9cj9uueUyR8XsLWLbczYnVlNNVHxRCFTKcI
0TR0vgRzue0nQc/OhHBItEx7jky1DQTxCG+k6inOq303W7J39PfVrfVbQ38hU5pgmmo4wI6UbpFi
QbIatrCpR+ZPp//+rH2wJvAAIPEjuPf3VvHxJf9Ras3+LCUCprtLUHptrlf3VBIgVBPOhK1Xdd+E
y/mlxG3NHauLQZnw0Bt19dcuyLGa4FGr+hdk8u3Hmnj7DjnAnywR6Gj+5T6jD8KZhhfDgxXGn2uE
SBozRDf2lwWS4RTmNkMVwMcYcXcOwh1LBtyg9H9Npn+OOD/KDqOo8J90dmoY58x3EfLVtwhABqWT
zUqtm8EKsZ+ZRtS52KK0J1caTXuK7WI3s6gu6CzbjCVDsqs6mHIRN+h+IuHj96DIPb0X3m5rgnVV
kjrZ1sgg+sIRrYY871RSZ3xRJZ9e6qbj6RogralBUPwh7rwe7notPcZO8r1NVsQFs87d+AxrO0Qm
2l+Yqx5SOyDfPq2349z8DEjnpZFhelfGo7NBVHKYQSjfHlZHn5qEPbO4Q38Txq+0dyClcHS1C5uq
3AXh9JfqA5kNU5+8i0mS3BsqzIuUSAgdXfvSMi9OcRA3R4S4qmfjmb3by5O/BPACNs22KbX/fTLy
q+RrHif4EyCo/M3itoZIBR2Yo5+iSIsvhr36U4wMbrKuhR+z4VmL+hAqeLgjminZwYcrgICT9gdk
W/JMrXA07hAEW1StuiLJYjh2oPrSyoOuR4/dZ6fXh4MgBoQM11YfvQrM6VCk3sHzf6zsEem6pG9W
ck6oMZmziiSvuximjVU9bMPxaZ5Uf/QH3DEWFBTIaYFzwUmpg+kat3qKBSLQK6csVGOeRbUgTlwn
2G9CzQ9ePRxW4j93Hn3738cXHG7/XO2Py0YTC0klph5AI3zcEWFjDEEoNedujVYkzyE1WupQXDrE
EqH/QaBuEs6QcLOo+dkr+bp47NL2fNhZwBqpILJ/beJu2q7YUbd3R6gnlFjfx9E3J2Ty0aL2tbha
rfbINPJgWphAcRvwky+HdYN5C4PUVm+6BJFM64El16kaVaqHqd233aRO3oQQh5WkQRNOeNQuM2lj
DfLUm6WFlaBxTiXFYDSO5dtS+vacTEnOiduepvtH1Mkaqc2IKwMvAwtI1+0QjjsjDK9FCGwqZi6u
//lgvtrIrqsLpCvHW4PUk0MJqVSKGi+6LFARIjcUoZ+K750p4E+whDva0a+LOq6R7xjAyLCklbOn
UW2LqHb4trdq2ZVkxLw27xDsGwdv3gDMcxrGrxFS746Pj6nVP9W6jlss0f7YDfWvsm8QyEEitQ0o
YhThRValDZ/Q5UdQTcaJc1TSsnwgQbUfXvBihkWl3KAIje/hhfW2ROn5RqQ3ntbQ+wr/0/puafyL
NMGNsWpNg4SVN+pE3xomq1OIGKsUWa9LAS3Xm3IkPy1OmDqBQHp9ohnq1AgxvlVgjzBOLHpPDLfS
+D3+W5gtMvpck0TuVw9hebBQZqACaqDlI1H7RdgvNmbefqBBdbZlSQ426TdKyDdBJSLQTD1eYgnP
tcmR5bL3kpUeXY2lUZUS3DRybXZ6KOl5Rf2SIllaHZwID41buPo+PjRzUzp9qZK+/+ItPN5jKHra
VFTNReDQsd1I7ZWnRYom0yhPMsB4YBiFHvMVxswHvxH8PboBDSNvuA3lbrF1cgJTxJHaBudJNjY8
9V2M/9bqJ7PWz2NCnSNENu0NblbVK4y2dU5qg7RrdEoHZ5gxlrxg36waHufzEg8XyAcWvE5Ru8EF
mWONTLjj4ydvZgf0U2lIZP0yB1GNyakvGFSkn+xKj/LzH0UDXu+7uv0+KxpD9QeXhj93pRglFWJZ
S+xKfgmLF1nf0DNPG+M3sPGDS0x6J8e2vDGmCJFbl1nxdZQcp8CEsETMtKbGbgYEWu0m5Onm2GcV
UgMXf+NO/pgNpfnZuvDmnJP+LyQWfvcXkpVfLZudL4S3zW0Ol4zPZtuGb4rOBubMfb/tIsXTT7ax
/97F7ggq3Ciwh6Gj/Miu4a3tuU7WAI6uAqHyiGQmzYxHSuNLX3bzFXmlg6rFsbEqvLqh1DA2qLrP
ruJD5XC/2YADscfihMKc+scjAGs07CIk259HdArXoRqe6DAAIAvCZcsdoCNLp6A3I4h8XxVoLNa6
Nh9GhiQeHdl0nPDHfSzNrpPkk4XwGHP9cyGgC8cDvY/AQkf/UZeJVxJ+CKMfnu2wVNnaBCJrRek+
Pz56gaxy4znI00RiooLnUmED8S6QUr6Bd91L3WHO2FOR/xZVfcHjCJbbNZK+TcNwhpsWU2LxssU+
dYGUcD5CfyLTKOl3WOYi52s3511VzdteeG8JWZacM7zSE+N/w3T1qY7nCaeydS6YIii3cdnSzPjk
Ry2jYdcmk30lurkEsaXXxTh/tyE6PRw7MrNha0+azKcgLvUu6qsya3j1OxmwvQ6k3VXgYndIoo8O
hIXHMdjA/R1jdbHujsNKyQEPAyZakw6LsFzRAlFMwAcY8q/9psqN9uwnaOZ/N7gQ+GJxYpHitPUw
BP3ny+i1VU2HpawuVsfjcSoN7ILMteH+nIpQNK/YkZtXgvhE8BwwT3LzjtU3kKxILgDUEOClbIrQ
Lv7bILryyTZ1EcNOhk7fXcrHyyzWzzq4/0JQ7hcMVdy9V7ojz/dq/h81DWLlWx+RzfUlbqOueBxZ
gsNKJghXibRsRjYjq0RWIqY650Bqj0lS/h5nEW6E6/gHOnsgo+zCtqiB35iDAgBBK8tWYhDo6DTe
Z8XM/XL+scbx7hFom7G8ca2Qbn1MFFr8dQ2FXuvL0GOJQxN5osjOKFwLHhU4wlqhRsaZtrInGEVN
abJocUbKIsgdzXco32p8MWfrWbWFQzD9RCzs/9vVQTtB7vIrkEsf22E51xG3qOIvq4J1se6UwCky
1jzvmSPzcI68HMf5sg2aaEGkM0YetSOep+gcuIpvtGR2ByFLjBTuJQ+Uh3paGJZ7bEUyrNthYdsF
4bUGqcHA2GCa3Mxyw6bqq+daH9FiQ7wjJozz/73zBn9qQlDs4p4HxAfzB6F+HPv3svgfS8SdBA+W
JWrQAXObitHF7J+jigUt4IGa7dQRktK48fKoQc5HP9x8p3aOXmSfh9XfCKc0B2AW/SaAPoHy1c26
JoGzDyHjsXG+63auzpTwAFm0oZPeU7COnQu/1gGdQ4LI1g3EtRjHFYl3mEbUrmIIC8bd9b1GFglC
PkYEcyTkaFrMmYCS2sNB7ABCLoda1vtsi/3wtqArx7QCdKTJvYzGaNmH1zuI20rA101frcMgitVt
q1PXhiYNFDM3VFKYvhJ6y+sQFBiitvGka/cwLSXPaCBQ9QOP2Cqxc8bS/TnAiLTt6nev9pO875zC
LaNkY0E336K6D24DMhDgcDGd45izXU0a9Yrka7ChCKVhIsTo8uTJ14FUGMMchm+RmIONX2NcMgNp
dVNBmRzqUByaHnb1krqvIAx1RqZ4eGonC76zEe7PCD42/mL3sbtWU+a15R3h0Kldw3bX+O1wCyDo
uhhGizLSL60h1bfVDacttqegmLjxd+HqISRwnoILl+d6DjD8gyi6gvZhcI5DnAtJPE6FglN/ZqE8
elrnH83ajp9tvP/yZCgE7ujpQVBjFOgDEjXKrk1kGcirV7N5S7pqzK21UHtHetmEUsT50iLQfvZ1
XvrDNyQY35FD/aNzrAej8KDfLrhPuZlxDAaVR96kj2AY6raXIOBe6ppx5wY6yF1J5MY4cJrApEPU
DWcPWc+v8AU6QWqEtDj9ScXxsB39c8ejYFrhwQXJOKSWH9HHMhazSxbOLmKsICK5O8kCjywUIIXN
goot65Vv8KyASPnafqswWGniUO6YIc3eX7AJanf1TspUTVFXwuZyAWKxhChOyDLaKxO92ckuQMh4
54VZD8b6VxfmoBzdDGnt1Q0QG8Y1wXNtgrjjO+PNv2XVO5vRMdGReBUKSvZZXuKjmvvwraF3g6M4
9nhCAYX9ueeAeK1RldD2os0kMwRNlamVUbCDtuXJyvVr50/0UvUA6Ygw4tpNeirqtQPdzYYg66BR
Sm1Jm7yFi8K2WfhzNa3k4FnjFl0sFNKjEOw++YJvOktJhotAj1mHueO5O1iqme8Makl/TMbM8616
Djy0GGtYHqxb9S+9DufM2PYvf+rginxH79WkPzuZP4hRwa4DYsA/MPaFpzpEWB/ugeyEB6cAd72a
DmciUg10W8xV46TwuodKeZ2HfECYXzq31V4Fiz2jzz6aGclG7TT5Z1H+VQ89y3nrOnspjc51Vdl0
nnVU9IPesTVC5i/3cuKMgOdU+YXHdDhaD2CzhzqliBbIoLl/65suubApSVDswdt+jsoum5ol3nFo
CN9C/uqFtX7lk9qOk11epv5psgSIDRnFCXv37zGQ9Lst9TZElMaTx/Tw6sRst7ptnesJkcDKtW8d
/nKPHGxVuK2GePTeJsJ5ddq5g5FpDGAzDZZYfn385MYjwos9VxVs8JA/XlOKUnGusrjB821BDBhL
fndKNle4Oum4gbn0YaEtfHsqFW0ipDf15VyeiBE0bxmHZz7wJ+wak7hGayDzUSFq3gFsuY0rhVE/
l53HhpG/QpcVrX1RgfLfEmPnnejMRa9TvfG9pr3w1vr70ZNNxnq9AhghNh2kHx4n6u+5284n5odF
Cy/Eo1MOl1Aw55V6JYoS0oDeGNWVjiQpcMrvCO7MXgfdsAWWGhWkj2mu/RhZVZqUgHLlZ/5UHywa
78sN7xq2PQwuYGAZ6Oifr5zFTNfYCYuAeWOHQvdJYZQ/bptmyLpo8+A0uiEAmUWn48gRw8PDr3zU
ZVZVvMm1i6Ycepp5U9n+59QEAZAw/dtgaztR2cef6ED+7WrhDfAQxqJ2Bbj159UKv2YOq5m5EqZ9
tFSiebF8lzhtPkA1MamWPFV1GaRDh4jeViY4F2ZycdULkb670x0DId8acQgGFeQIsmA28VI4AdYH
E83N/8fVQiPj+TFeZUzkfiwMQWBPUqG5vdqgRRarv3TwRZrJmbWz94pycsq9koXnXrY3fB+nSakO
8bpwyNrK8kn2DtINGu+CajZC6sgCT+Cx+87C5HsZ9zjH+mj9DCP/yEXcl0OEUVA4S6CTdKGS+vMG
a2t65pWRewUG9C7LQb0kYigPMoTlBL5nlQdRUwP55uJkMDWK7dYF5NUaRKZBm+KTr37dXOG2IlIe
dPM95V4VhgA2cnWcOjqmO82Bp1W2e8Uj6HnqBmbYqXJobnJeMzSRhx66/1cxM3Yi7Wvrg3urRS+/
aALmwu2X9ifkakcxubls4/1QJ/NJM5PcRg/u4E6rjhQJ3aZZEpt6HQ7mXqnmlMzvvJzZt0SoLkMv
AGcOxfttowcPRUF5WFG37Hp/FXBF7ZzrqqZv4CTV+4D5cHSawIiatrzAhKfaz57Gm63HeDsQVqwe
qj/T9s3Rr7j5GtSwsSkz2wfojilQT2wfb0gEuA0NxWjBXMY4pebmEsUoiAnX6mfd3TexfBSoulRD
3WeeVKAcQvpOmzafqdKQ4PJkB5XLci597yTllJz8GDX5GvvVTYORz4L74pg9uh8mekjYpI5l6chj
ORp1NJGTGhU6ONM8oCd17HxJImfHy3B9lj2KHNVSBrlA452C79J03TUe0FK4ZfIDQWatSetoxlYc
z81hbnD4WNeRh8H3R+xoXfhCjHSKRJQ0SwDV5VMw15mpyXqrQ3LqefepN+mfaqX7hhXepZcwMUek
WwCt258rtET8quWc2mtEu2cwre5ZmTlfAIpmJUDbzUAHbELEBaZAU3fQb3oYy31fD79NggHSgVj9
SXsKP5l7M/SPwgUXFSEzG20S7EOgwvso4dIzD1ZwdgQQuPsKcvjqBdX4bO8fvG7GLaBjmau1bY61
VN8CI4OLa9pqt3oVOyf1LuIef+ruA9+Y8PlZBngTQPg8YRv9aWIDryfO/Gxx6vanF6Et4krixOzU
D4fpt/v89nZWS7f1RP/m0n7eU7rmROKIVclm4iMCJkFknfx2wlNyMKrrrtkyLXAYV2gSuOflYT+Q
DNBzA99t9aXjq3eMS7VCHxAeIf9llz4k0zFupj0oML6XDMUURuum2OsvKtxbbqtnSW91DINrawf9
sjbibyakm3rtOB2aOwMQAkPLk1a4uR2b55BhoNEjaIQ7qLMz7QLXefwKgo7gNKmdjMVe8UBxsdiC
Q0L6Lm2HOsySWsIryMDrI2XJbItSTSJvPVBjLjHNz9ILfuNlf45xTNSLng+SLzikp4ZmC7gyiNHa
I94r8j5X5QZgYY564NkPK7GdE0PP4v7xqEggxT1WE62vUS+/BXQc98TT+M3Vcre461/rGuP16Nrq
uYQ+YUfZW7V0l4kK9RdsVi5hkNSH2O91xlRCbq5KfgVzwA6P35THd4MOWBoFPazy/G9z7yFMWACu
5XiFdhpvcV6vuiwWDfiuLL0DBMDNd0g9cub3y6EFspNXicSDcqEzbxIA0NN8XaJqfAuDiRwge2uA
xSWw+nOBS6qAdV8Artws2E/cPYRMlZh4szo6xUDKjp2eqii1EUSjlY2xWEFVnKYW9KMasWcCg5jz
eo7ZPlmSYNc6K/SXBiroOoBtM/MG9wl9xcbIaBVphe+lWE0xjauCTUMl8PaGBbeqwaD4Kq9hzKbN
44IMhJ0Hg5sPZ642dvbwi8mnaPA3auV8H8Ab5x2l9yYgct6NpXEKUXGd8q5LXkMGVraXFcs6bHPp
g3boBVWZNyfBCSfsERzLiXbLemu0KjfDClBO0u7WJvURoVDzlvuuPYZhiSws0vKrFy7tpo10A/gb
ejcy98fRGauDC+QfFFJy/K2TkD2vkDs8A5Y4Y7J62pqxS3JP0XBrNBgdW5XsXAKuRQUihr/akkP9
b+heVgpuVwN8qNBx74Z6uV8d6hRvFmBTp8k5LrRKDoMBNWUGUC1j5TkIZSbqhtfp0HJQRo/FHXqI
+9BILo7LH72uVUYn3t7WtRfpWktxqQEjFnMQ6y1Q8KpPauzv1TpeuJq/KbK+NJN1N3Ep/WvCWv9a
3n/qfftDqKWgqKE2jmfM0VWTOUosxrQEpLfXpPcPK2V1Psug31WJ124SDMlvkrrFFNTk4H+yUose
i6ZArdrnRhKdObJjRzlmvXX7U4Wo4nzy6XrUeGmOvhMveG4wgHBQJM9pab2/6ikhhUMqfiRDtavY
gsQwR8nUhQX8br7feqHMj86d2WZ0u5+VGtjx8cFV2Rx5F1YZDDSavGuXLyLxmyvXAXgs150yKD5Y
Ogwo8yTjemPoHGZ1TOeDHuaX2q2H2+ND1e67rMHGs8heODNjhvF5WfgC1mGI2OrzunThvicns5X+
9PcahiDAeh6d4Tz4zQ1N+Ir+CFPnDOB4C8XVOdSnflink6a0ypOedhuDQvpp0Gw4KBCZ6ePXFs2l
Y0q5dfHt3xqN5VbO5N3xPK8AgWPTxK12dWLFld0/gnu/Ir7f+6sfIOI3oLvE34OLuQfQKDeV9EOZ
royGm7Fql+uM1ApUp5eyFyiUJIthfeS8Ogx8Lh/AeNYrJEMhMnyNnNVLOU3ihWxdX0yZIwIMTj9h
zKW8RO1cXlqQyXGzzIDbsW03tVMdRu1BnzCQ8Ymrt7gNgxfuVFlvNGLAMDuAEpuv524g+uwJP1Pc
JPslCNotmRrQ0Qs6KNtHSJOhECkAT5ZbAe31xuuWW9xH89lT0MGYhr+Fc2wv/WxyEnJbKIV2LrZE
I2Gn6nO4hIojIpnEceGNux/6YBdWVL566zSntimxSQlTvpgxRbnd7PsIDD4GAfhTWPrfSk9Wx7FB
3Qnnwx/1fbvXslTncZBpcN/uFwLuS3iq3VAfLnIzUc9V5Ii944VTEY46Ass/oDVuI3Xochwh+jBP
Y/gFb8R35ej+Cnj0SXdoKpF+br5yXdenuvI1ZIEo+Sz0ONvRxevSDk20axycYj3YmRiWyMvZNZE5
4jl725YiBwQ6VwS3QBcmU/jqZyLC3hN2os6bqBJPUNMsq6tfHQmT6EmrF/CQiMck2N8k4LqsJt0C
8TMJr1WM0CACVvex6h/cr4e1f2nJu2Gbx6tGbdc+j70BOgh/gx5owm7xx/UKGBjyjT52irgcZ9AC
8yHoonYXWN/uar4cjUBCYEZm0W7bAEprVdZF25XLoaoiHNjTXOtU1Qn6haAcL16vbd7O05LDuii5
DtPSn5tBoWu3B+44yw9WDzRVqHm2np5DbEfaXB4foidNQdusHs2QNqUZz109jWfs5nHGm0ADfHfH
DY879BgAcy6rrMbz48MPZrrpE/Qj4KeCS2c7u9F1YvIyCdhWmgoOkaRrt6vT2P2owZj52v+7biaU
OxY2DB2t0thTmBavxbfZ5Zs1cNhz07jseYYFBeQiKZQ4LzpUyQ6C5uA9dG3mV4lKSw/cKsFj2HIt
1A6yaplP2vAn4C5lvgLnchuFVjD5W/p4+obbH6y30A8AoceMnF9DI99A35MMe0krUaUKLFvcdg1k
BrDnnzvEccggHIt66H72zKgiHIybVc5oNq5u2InWJpORmLYEoQiF9Pz2UDOgWnhS7W5ZzJQ/pIoz
AZA2ifU7X6bqDR3+owqjfFDXVbaHqJlyt3Hrn0kEoKmKcVgz8oJIF0yOaltmzsLHXe17/Niv7o7V
EYQXWJmpOwYQCvrJTfiQeabWTV68gW3pvXkBugzDIzD56UCBVtb9nHzl3Yy7Bbg88rszj0p649NI
b5OPtNcAOzjxBnpM2oAcu+haJRD8Nh0rZmT3QJvkVBCZ3RtMBF78sHKZUSz+EpE7nVq9H9bSfLXC
+JnHhHfEaG+U6rp9F6gLXkfvfqQbYFktYwenD6tvxG+WooLSaguRAuIUI6ouiVH5NJLor9jHUI+x
KoCopK9Ag4R7ieI0q9qK4XB5rlrxbY2dxd4oKqbs8RIH1v3O4FqSVWUSvkABf53MaPaeDxItdoBl
6tJe8NCXV6RT0YNrUDj4JK8krX/2zrug3ZGH3QoVBz109xpvDv0MOF5zewgPOEQrCIPGzijr/azW
8jJZdP1ZJF3/ykoxg28Y5vyhxKUgXe4IzlNd9mdvdroL7Ft+BDZej3SIYB3WoRxh/cqKyPAy7e+q
j8eHDnWwaet6TR+anHFY611Qc4JhTuIcXbBUBaqwp165494mEpPajsSRDZCg24hFzam3UHGExVy0
41G0DSYjju1U5kiFa28JGepXR3u/Fk94J7gsjcVANYIMWMQ24Up5YWtTnsCU/XzsHOu44vFrc2hh
Ow3g6Ni48XqjIONSBnNOBDZ2oT2swbg8LaoA0sBytsjwXYZ40cCOmHRxArZfcDDlCRRmp1iUv6lb
6s2oDOzoXIDjvorYbuiA00yei107mO0ryCvkxK9M/i7JCwZabA5mzr9WVXVYWen9ZrrcVy1khkhY
WU4yaelTSZAmFeipOzx+7eZ2OEayPfdl9G0YkvnL6pd2I6N+OFVr558ESu+NXZTzxUuqL70PRZUH
YetzmThQT7vki+gohxopQorYWMkbWjDmc2AlVCe4PtTbcVNeyNAmr3U1Va9oGQwTqJ1VKzYMiqD7
fJ8CJuMh0v5eSj2KKnfesbAl16V31htRA2aSWv97HVh+enzYCYLxiI+nxwYWoKqSYTBvyGTF2bjq
MkMylnk68Z/6BrIu0eAUaYW80Ga6S+OhQYNoGbgDvjRbgvK3YVg4Uiy/NGZdUpdhUxtdYTdjvOq8
Wo15fvw0VoGT/kfiH06QgXciImcTJ78lNcnLONiURkrvk0qajUcr812PdLNEXvjFKLym80iXAzeQ
OjTSPz3a0th3btCZLYVnAhiqCLc6CibZMRq9svBbn1yA8UAwpt0EYgYErYKHHt7csLq0i89/aND2
mUCUYd6HpqtznDdQVijnuzueIihTXvB+nR3Rjf/5sODVM3do4XyrBSqMsUfKpxm915DLb8a33rkJ
S/eqtbtbZUjOiFM+h35P9o/f1P1fIfwiAKE3QleLUMAUSsjmSGrXf8N2nqTI1a2Pbqe7S1zFTxjq
R0crg+uaCLn3Y012K5RJmHzESTCOs7/HovbfxP1XL5pOM1ZKbFud8RWzABLWnlkQDXi2S+CekHMo
c7I4dNu2oQv1nu2f2sGdD2EbNFsFO63nAWSakEKFOciLrkjYvKR6afTFn0GrjZpeDAwfb3rEPNQg
TJR6VEMLC/u5E1yn3WPckVcbD9OG6IVAWkOaK0p5wAb357nEjfNEIDbvHcjf4zahaVQ3URaAYd/M
PRoey4BGsj4BveNbmbYcR+RM/CsfhXgapPo1DfCkAGnrrVlMPJRrrQ9WdUr6bfR/hJ3XjtvYtq6f
iABzuCUpKqtU2fYN4VDNTE7m8PTnI2uf7W6vjdUwQChVWUWJc47xp5EN2SUCtNel4me7ckGoGb2y
5LqvarZmJ7WSU4FylpRDRfm6NMm3JFTpdaNZeULW7nIJDD+QioXejB742lv6gzLT5TtFG9EuUOOX
uR155jwxtUCNxmOczDn6aNRDeF3SJ1oL4YZyKPnbbgvpuNAsn5k9wHYo5YOnJUL/mcdurRriGUo0
8c2vcdmL92Se4gfVKD/GkVEoBdwyXaaJeEPMD5KiqUfKtYHOqjWfKqsGAstGZ88YZ5Wia5AOzLSW
vO3/JBwXIYfsxClU+7Qr5iK7hJ01+1Yko7UjJRNFvRBeYRUk5awH0bG3hIkR6MN8rWRzuneAY5ea
+Ybe2nU/SRkNK9uBTWXw0bXEc9WWOR917I4ewQCoM2aJ+EiRzKTcMw1OSaY3ooBw8FipcDHRgmsa
5RREbaWzhiqnQQzVrRXd0yKs/Mbg6Z6PoJK/LOutuDKXL2kWPaA9flOKePi8MEw7mXmVFxmO9Fz1
k+NFQu92KiwP/qBMYysCFQLxYpKl4yQ3CJd9ZhX9gx4Zxa0YE1y1euwAYlgi2KrPCGb71jd95X8W
GV2stl7E6DxvYnz2mcRp+S0Km6/ohgVw+DRculr5KEItDFISudEutNJVkpsQpoiCWE5yWZzIUuOd
NKX2KvB1DH32SplW7kazs8G6Nem6/dR2MHUrIXlMzder7VfXSsaLgxnjnAzsDlsnuhRFzvf+ECfZ
c1UbzS+cPo+VBqBStYm1a8K4OduFbF1K1NlczovbF2PzYlW5jXBL9eBK+rVFT+5tJBs3Mvfc2I7E
q20np67lUhdLYz6hMT5uQPkqfPKNyjA8Uy0/8Egyyt4u9S+iZ50dEW88zfYld+Ae9dJsfrXZW10q
5o8BraVXN077gKIDdFq8M+OjvceKxNCpnOoDlru9b49tB/OYm131twfmTGge0aRZsL1yWl8ep9g7
Cs25xDP5PQYY+DJqpHLUs3VSnfH4ezVuoUH8qGK9G7KKuHt1DP26nCNkJVl81pwwIRKFev+Mwnfx
l5Blw5wW644Qrd2VyJL8rSLdalO1S9ujIozc3V6yHcRMV5VaqifbfF6VI9KDM0eg0MMSxrcxrZPr
kLxQYWmX0urRFjjy47Ie2hmKoqzg8itjkh8ju1IeAYzetLCfz9tDeVmwXIrqu8UA8ni232RRtfew
qZ9TM7PfenOozooAuduenCeRowNNzZ06jI7LlzvZ21xJn5sSDTqTtKNyN/T6cZDV5AuQOdtFbs+w
tNwtwphad2TASllIwaAv1bPCpL5bEg+nfjUrbIc2tohkoJc9ltphXpT5bVALy51NrbtsXxLWaN9u
FeWlN4BxP7W8tj6FPg4+sYf5Tt7zpTtZTTT8QG53xXICSSrYc6lj89d5lHRfl0fqtxz3FDwBczK7
Vtttz+YDqkK1h89j1MkRTk15Y4jnEOS5WQcxJepbBnvo84r4MHCy+0Qzn6DD2tOsyLUrMr7Onwc8
je5UxcVpu4vE6SmRJesgTzkVZgQxSgZE7Mtc7ftkGPQnCckIg3CyGyO3j008pi0SEfbelMWjMtms
u1IxTkqkB4su9W92K6nIhOZul89mdra6JvL0UIRH6ol3DEvqQ0KmBgHrzRzuGNn3JNXWyxjtRAHz
wJeiZNBim71HicADRld7iphu3523+6UksQ3mzkiPrYaHPDLqUHgx1O6p07PqVFmjesjVgtQYUC+0
slp5MtbfMRimTDG+3qzaHiiF3bHfgcj9UJWiPFlJWJzKRF5HPq73i1EpPh802dUYsbw+vx1+v/z3
a7bHPn86n6JoN5kt3LxUl6dkPZS4EE/b3ZmlLqMa5T7CcAZmbjchDHn090v/9uB2M13/vO2W3BiF
L3fz5Oag7yS4V0N5ktc3/Hlr/XP/dnd9Ag3I/3/2f+9uL0m33wCLaXmRA8qz/YbtEJvOjFUBNkk7
tOh+R8MoTjFBOkzf/H1z+/O3+9tBrH/UOKwjOp31ZG0PQqgSkolH3v/jD9nubn/xH6dpewL1ZR/Y
Q/II0CtOQ5vXp0lMVe7+vh9OEg4MeTrka62kz+H6XQFs8aA3vckR46Ep5pYY0Mnpd0slfk2L+VF1
Q8LcD68I+ws78uCqWv3VCe095MmtdOYS44txMtPo1heaX5ZaSd2gf2UfVwC3VWyQFbXckvkWMcbk
cI5vlhpOPjSizfZLE0ZB/tWaLa9Jnbsk1K9JqXwf7OWpVpPnGjpzV/byV10sb/n4IqzkA4r5RVMx
RNjx5OVKQ9/UQlTVY+w3pGoDM5WApnXPTCbebPeiWupzFY7eEo2orp38R6mJtzIe2sCuZJ+41zeh
E5HRS43lFeXKk2nfnc58s/OO4JjsrGTOQWu+a0J56MviVx4+ozia/Ei1Hq2YgOI0ecaW9KSFlceP
/MwA26ln8s5DZ3MpTXpxQw5yxwiiHqMBoN8PnBkaI+FlgK/qrrXyrfgaO/GtzeS9LTWTm2kpbywe
go7JQ1jEWtltG+ueJvqtriXrointoc6t3scHGrvtEh6GRqm93CguSrHseyQhfhk23zJrCqoy7w+G
iJ+aAsCprS66Ir7i31qWb1T6SJGt6amT6sgtRms/5FqwVvpHLddvQ6t7lj3v2dehmprbBKKva+Vu
nqCNpcja28ro2jIaIwMZOYOQ7tFinmgMniTxEU0jTyZ96Nql+tymUXPqzacoHS5JbByUHpEjWob4
FQaAc6IX8HrxX4mCd0M9V3k6gQspl2aO74kUo22ioYK2kp7XCifu1Bdz1fPH1oUIrlPaVR8EEb31
Ghymume8+9HJxdUwmtq336X9HFuNGzVy5atEBOfLo6ynL84wKLz5AeIEANIB4d2JKfqGjqj32GWx
hcK5OQMSJfsRhdsJbLw+JPkj7Y5wi678lunDj0LNd51sxYFof7TxdAaMu8hOxYCIbp19G8UXpWYG
R6wCTMcSKFaOgbdQnnV7ij1rIt0X9eVbPSYuBryAtt63luRrZmRkbKAocpMciK4p9wtzKf2h03bM
VMNKZ2i7hSRwx8o4bfNL2Haph+Ow86aMTYdfV+N4SspAM7HuIQuOUvsyd6oe2Eit2rb9WJro0qS9
5eUqLVtZJg8sGb6evKAU8Dt0U3XnTGjcmg+MYMhO0uFBT5ra1Zr8gc37yGbTRXyXs4jpqaEZftjW
3KAMUmENMyYCvW/rUy6SBTvJusSpTAtZUIYCF4lI31MusuJta+GkTaTjbuvg583t0b+9YFsXkcQl
u9zBpbKooj5tB5QV9anNqqMul91+Wxa3LW1b+H/f3W5tj23P/l93q3kO/2cr+f1zBD0Lr9OG2vv9
2O8flvsaKqTSDrU5iJPodTK81sN2V8+KMne3B7f726FP4vqEJsQtejM9SkzI479cd+u5QaDibnv2
5/10qhZv24S3B38/0xkjEuvKePjj8c9ftj046xh6//bLPp/qe80EX4isz//x88GJyp7F2ay8fmzE
aYHH/9the6z93yc0kabIgbugLbvFM5Yi/hl/E0O0fBfxr1AHWEocZ/5iikzsyhFqrsyn5n0OhzEM
BLbXw2Kq07VGGr6rtUZ5G63++2gpD7aeQ3Nh6vRNfVaPFL+hq7bdtE+szrricWIuWJ1krsTUUiYy
OFl9riVyj9VZbm5VGxMv7sz2dZTEYzMNTrBok36Ussm4m0IK5iS8FPqSIWZG96CjdDt/il6EHN43
8XrX1NW1NCLmhUq8TqNjeyhD5y+YcPOgFM7rFKa41WZ6+kZuqj2Ku/lWwwkpVZ2/ibh+7tMuBhvi
0CR7JW6MeysYiTGhOW5zjPxfiq75jlh8hHCu3xzsL7AfUnfOTLU7l5Y27ZICw0JjqlTTocgvcSP1
Xi0l1UmoXcyuKM2X2iRvp8t3ui61VxqQ9G5IbXIXtH9VV6BzF0t/qaBH5/SL1BpelfTNCasRHj4k
ycDERrof9GQ8Jul7m48ZESoQkWpumTutWi3MK35rdFa6a3JaJ2NtZwBclOvowPat+HrGJKO+N7vX
KQJ24gJ8Spw6dTuzszxZr6PzlI/zF7yNTtXY74Xz1dbWZiY0ygPKvcQlppaGqTNuFqDCrlVEHcha
vDxrtZrdjCK9aw6ymBDcGCBuoSwZlINcGc3VTBxigJZ5uMfNpPmtVuFb7ZLhZLYsQ1M2uBtgnefR
ryiui5tT4XVKHSyMigGdKcn2UxY+h0BNfw1q+m1BDf5OjqHst1jkfKuOCUtUcvPFlJW/wDbCSxzL
4hEV1i5JwzjAeQybQXPzUCav6Gltz5QcxoDnabKfMzJGuoW3O6h2dhwlPAtLPS9B343yiUnJ+s7E
WORGQHhu5jTtqRRQigwd+2WNi3ImO+AmDZO0N1LH9sRcN8EgNwzILXYg2E1fU7AjeQvqKJ73QHij
3y3dByroKbCeFTsy7/Gi/FBVydrhprauWrbMhygsqUNazOepYNfPsm6m+6ZpxuRvZlfTI1Qqvmpx
jlVL6uZDV5o7hnZYv0rTflEUz4gU530uw5ZvY4muZVmIrBZsfqXW+epsTXdUuL96GcmdMs2FC/1u
g15X2n5OZ6T+MRRWnIynhq3lPFXKuG9IO36wx8fUzuBMVxAtrOzHEXvlQzyigigkeW9GzXCe2ko5
TWYx7vXxtFrvrlVUqtftlmpMXJ7AVX7VE+dSZOG1bvvwut1q0ftfUodaM60iBuy08GXrwTK6CG5O
iXY2MvDDMvfDERE4Y09XG6hWUGZUhiS5DCeVdlIu9CMm7HoXWjNA4PSzH5f+rbL6Z7la0qtcC+YK
GwANsZ5UdxE+VZJZYi/kkUyXyYOwWxLclMk6VTNVn1XXcVBbDiHPMeh72wrtoOoTZEE7ma6xxAVT
PVGV8DHSax4NtJWXJBrzuxjDZHVkRPvfd7EyAzLZHYseX1Jfx17ud8K42U5iH0xS3i5FaqsXbPTg
Y01ZBJt0jzj1c+l06kHg9M1SpK3dGFEfDpEMQ9i/S2prM+yI2vTTRt2bjeyCA5a7zCl/Gmi0g1KR
AD4MvT/m2eTVoepcpqIiI6YT16G2wojZ2AvKfECq3NSagyrl3wbK2tNcTI3bFiDOfL6shTJkLWKH
IGRk6k5WWh0LEUtTXMUnvajli5JGsC8NxfQiq4hsSoTZir1grUVm59VmkR9mbM8+UONNK+ryDlNh
uwk5O0RGZP1uiGp5z08FeG14syNFHBo4XiJmGcma3ZPThrk3gPqW0IYDGpuAfJ5BCM6eYGnozAjN
klU68oVwhv85hHxChiHCk5rVFR6DpviMMxmUyXjOQ7xKE/weiveiV4aXNuuDxkDmpJTN9xRvViB1
OoqylhxTerzoKgo98rEI9AeVkbxuG9fOKZ3G4Tla5vLoyC2zeda7s9kw9mvC8Tx1xCksKEzft1sV
ppt3tFqct9FgrcXEvCvGke9Yj9N7pzgLrArhjFCrIWnEkq2xfpb6VRd24Qp4C3a4xvaUQY1vVcw7
yu2l9XOYox+A9ercFD97AwfFMLhTIfRfo2u2qvlrilILAYJmPjri1VAjZf3hfFcDF/iJiuN/FR2R
A9+2e8oI3PGJVFwX1qRnm75icdDJt6QKpBLQcVdoe73Qh6AJnWhv5MMq98V94bfN0FEcoJog3uQS
5ToEYxfjLeuN7JI5+NSnqGoPpJiUZ2dq4XTqKocRW6bdpOiFr+iN49si1s8mVf1s5spFqtom0Ke6
u1eIt+ZMFn8ZonuZINTOQp+nu0Rz4c51cZfSPvxZtkhyX1uBJD+zQu2GDcPVan26t2ZWvOfdoHvz
5HQPRR3rcMTr35ZmJIU54YtkIc8t2HmaRmfF69X6wazohBFbia9q9NxaluP3eoyVXstdqTeZO9am
4qyLKTsyvsT2ohk9iGyy/Shv8O3doUt1h+w2Uz7XsugCpYpEIKXTg5SyGJW9Q8q0TdOcrAYGUO/V
XAe3tl4ZdRPv9dQU1xSm/z43KX5ISRoDqWCopmZF4j0alsjFHdOjUNHjALiYFWccmHYf6T26h7j1
JTbbIk6kW97a+4wV9mKM0l/424yXptfUxwhkcDUucFbgPqvcip/jOrIuTOWY3KKZpZ2aCXU3bsi8
VUECdjlisro4KUZNDbSWC5LG4puoqoka0Xp2Nt+ZJnAbz3OBl7C1vwkRNL2MYGtVwEIeTWfZGex7
033dSpYyQ8LipDo6BdUKj6GRf+fS/EHaT/NYS+hZ8yghSAKM1U1KRomN9FdBvVpXJQjvIB8MOOAt
ZyIeUL+UmGqAvL46cPCbDhug3vLawQSalZtrQoN+lDUiMErmSvq9JT/C5JKrtB62Wy16By8kDcPf
PLpkhY2BrYCodBI7lL4SsAlaJs8MIeNJR7DYUVbZlBimn3L5pVmF4cuEbn4J1XcpmdAs1/GJVQTn
tnCmh6khhLFXTGJ04t7P1AoTH+vJZW2KEgHUr3IpEJ/DIem4LpBsubJZ1MR3sOGVknJdwyvSZZy/
afhS3SbRtIckapUDnSO5UgQFuIwYFu9FagCSLnIgw9P5m2DdWr0zuJMft7M7hE7zSLTSyexjosTa
0UMn2D1xJnJvZib3VQ3NB221LnZCvzfkBJ+5ysd9tMKQlWkmI9rOkrMjKR/wBaftf7V1tEKqXJeE
bPAmqsIokN9mYbA964Sd4YpxJcQUAGEthwNzjFh77TXSPsrU0n40g71fNi2OFjFieljVRuXPTiPZ
yG5y5QmNewqegQa2IRXuXIwmA45HQkd6pZZ1F21F/qB18bKTTINMJdilNhy011Y22rOV3SX0fYvI
DUbDopBD5iDFwSSoH0gafGdbvI5hngc6rjpfWdk7bLHogR3UZ7yL7ayrcf5jqnANTqn+FK84MWZX
TlX5FGklMi67f6hLe7yORo/PZpHJjCiL6dqHvdjjVWOuZh8n17YWIz41iGwGu//sY8d+RE3Qn/JR
px/ichlt9ZvUacpL3iIwSKzk1ViZzKyvllO7XbAIR5g+X+CTRXD3Wku1jSpWwhYoO50v+tHxUSFO
F6nrZLYL3e1CxIdVqlw+fxx1U38Zw+iSrPtVnBXd0awWuFZVETt1dPqAIJbhJZ1WSECrT1G3sDZ2
dXUMdXCh3EABig74uZJinzaENk7SPrJwCc8tNMRB78arpc4EF7B8hq1A5o65kIGq0+tQdC+lk6Bp
SghSGjIVvwzE9TFawXyEQaS9dIZyahvZdHHWaj7GhdBLLQcxRxZ/JHHYu5IKvZANzvwtAwruLC59
I+wqQnuM1h+dKj1OGb1TziBxcsGwd46R+L7MEBlLNT5mi0CTl43EhOnaL1bfOE0f89hkm7Wrwltm
MT72iaK5xYSc0ZyUt04Nw3OPVMXLHCc/MHl39BPychBnMvwLkfm69CdnIUfvitE4D4UdOQ+rnhbV
k5dJNArd8l0Lx6/42JtnyY6fdQerSNPOxXuV6UGjgU+qQ9f7YRLex8iO7n0YE7rg5OrRGqrmmazc
5DzbXxWiI11pwOASKunipaNRMkAofpW3OLtQitrXzlJ+rJfVy6CMTK2pC+aGIJudl+6st+wTAgTi
TS7AxwhvQz05ZdNDP4zWHZM6PiXbxzMF+97hV0pL9jXH6n5ET+kpJF3CJJXwGatM8RxLahD3YeY7
IUu03or2cWraA6NPrSO2imuUKZ2PvDXfF6k+e7WTNAc5N9OTY1Nfrc231eSLR1OVXpVqddZUBWRr
YTRe5RhLMJNE0smvzKCg0JeW4aCtVeu2aTDHOlDY+Y+VNem7kT7lecin42LzGckS4okqZIW1ajTY
svmWTZJ1E3o+nULRvw2rTnk76K3T7cM2fGpXk0xv5AlSO6nzZjlnNy+WWXOlWCaiCqXnjQwvPo2Q
BsQvOs01YrptIeiXewUcHYYd0TS15TJEqAtMVqsElC8o5dE6OMhNPfJbvi+FkJ4a6UMfaUvLARBe
2NI9SptDrcfjzp6zoKOuu6R0FiyHU27jiDRf8pWRJ+eC2Rv4ypEaZ2lganJHf8oA1n7M+fZQlrGs
MDgcdGI3R/Z4HAcb1UpqG2+q2WG66J0hO6BF0s/yrOoPA3uoSxCmIJQwjjgNKFm2Q62LoKiNwpNC
1T4lCQiqJMaWingw97GymJ/yMqf2Z1O8qGnW3Z1Yo2yEbTslemSSazDN3+ERPVXH+qDMbHrrStIL
Lq05X/dsSginpnTRu9QGSc4oB2wd5IL+FvoBJQgmdqMNEGOkJ4jE+IJzhtPSVjHLmXrrnDn3Kq0j
yaJnf3cXw/zacbY0n/he4xDWItmJeYyPelYjqQxzxqiSWzSGw3csbE9GLbc3gxCXDLB0Z8BB2fri
HGrJPIalUt7LWfsY7MIneCe+T0pKvKXx16hi1V+3YGcCUKnCas08wcdXD6je26x1+7Y2LkA1j2hM
J7QTinGxy2Uix7f5oY2G81zQhtsOoVsiTGycB1HxIAH++1FGqnC4Nixt+mNQDfImVAvool2+5M37
GFo4whAfJyyEguX10EqnilbiYuMoaGZ/HEzhGz3jm1S7rp8rxsYmnKwit8JThULWn1rZ62I+7cVW
D9SDuk8OarsDzfP0sbR2TE+Md2QkYBChTLIGQwnYZFBLaBVBG6hL5Ul1gt4SfP/rCh2xYZi+ptMA
gx4CiiAKKtk+vDrXBqrrwdiXidLsYKric7XqIXAHOm6qUc8Ns3OqZaSkToNjDmphQU9EFmiH5feg
z8mDKkmGJ6XSOXLAEGZGLV7HEY5iFizGjASkglOVf7Fz/jFJYnWeEV8iE9FtU83ZJL3803mWZ/Fi
gn4bD4uGgkdd3kPwbi3c2yNJqgnSsxwvPV9G1fBSol88vn5NoDoHirfhXwbaE2Dzn44z2yGaHPkn
gTP8++ebURXiEFLC0h/iurwhm5L2ZgpznMndEwNnlaB6UvAteCKUhxglRoy7wJI+AONfdTUtX8Jp
TO/WZB+2exFZBKdaz4jEXzd/Mk0fwjnfY2tFtFoqGnkKMwNs2ae+64hhtNycDnanTEgby6tDDMmv
kkwtaE0SuGb5jXo8vJQhRM485fJbqDFnWiojF3bkS9wNxqUozOFZdiJETWTVd8Wo36F+DVfb2tI8
DPo0knCZGiZuHru5aJLBAGD8pZd+MbDJsIqxjdx1bYhf8rRsz3HZ/qWWlLlLMjrn2JjNuzQbg0to
TPID4PI9hP0z2ucWCdJJH4GJ5tgovw3AW9Fx69yiIamOqdQdbDsqruDy+6inFuePmG/R2pI4+Q0g
v/o8hJlx6BurQQoFnFpZEilLTfLWC76oaiSeKc8Ib3GyXxhIp9NgJU6AFcAOyAn+WrZ1+Krn8W71
oV7RgOqukSXObrIjUmPX/W6uJeenkvxKy3oncvlJlbvm0ZqA1eUYY4Z6yhO5wWECSiXFKjqP0W6f
onHEBtibQId50x8jR+LkrZrsUZukZ/CCwS2UtLli1m+u2y0ttiuStEzkCpNU75rIdq5zPR46PPyM
Xk/18qiWEyac0pOVOfkZ4vgALDAPKhvuecIb9vTfM2eUP+I8CBElRgcPOiHBimEx7OKfX+oxqyRU
iFpya+tVHyZE+SJTzWQj/KliGa8VAqs2N4yLTlpKmWeJR6YZ3+XuStJpQ2BEU1xHRg76XacddMxX
b1KBKyvFHfovmTDqHzbU7a2SKYO7VmcOsf0fkUTAkkucSyl5p1hZ5NIxXGfqzKeJ2Me2nxdfSSRt
n6YvlGD2oSWjLRyH8kmPE5D6Jf45qdF+CbGoJqwqREaBTmia8gZn2N5LNrlgjBGK1lZ7sZdceNCc
/5bBv8XW/M20yp+gMP3OIt1Ht1nY7D/M9GmGXJm5T9SmoLaZRrRmMURfGj6EkzJoWdAor4nTj7em
UV0nk62dlBphUFKvgHNz7tG76SfU1STHhXiZKgiIXSOl/5aIsS6r//E2mRhMEBHFgCX/EYiRiVge
ioy3SQFF/yfvnbo42AhUd8liDV6HxOURZ94FFx0sZxk9IqCHnG7qu+GQ9ju3SnORmkr6l4CkP7eD
9fQRf7LGpKs6X9o/3xdzjGvFJoTuhiIHnLpThlvYsr0KW3vF+aJ7mGPKA/W12NlF/mxnVUviY0EK
mJgQGOWN9C9nSl2Dgv84U2tSEfuUQlSprqzf2b9FNjnFHOZm0xc3vJ5mYC0koc1MNtTg4c9yiZ6S
QsskWAk6GCvGQxXNEpEopGbm8nw2hpxqqM4jMgcSrH0lJNdstv2uU1m9GoTXrjWXii8ruwzP3qkp
p39Lvdk2rX/+AetcS43UUstW1wG8//wDls5sokhhiIFs82YyaZenTnZUsgsGAScorGwI6sIo/aEx
HxFVEd4iE1WmmeeG1S3N2zBAfDI6o7JTTVQh/3112sIl/nh37LMWGl9MHmQC/nG9ELcMUkn67mYZ
AhY3xpMTag9tbn4IQueDOWzIONBA05JSZuTtggvOytCYapl1T5Klv82KVe313iALSy13eud86Z26
O/W9Ye/nJO+OKM89WUPL7jZqI/t22KRnLbXnPRjWZVi5Jrkw5FOdVQ/9bA+kPCE/S7XIx6ioEnqf
tn7NEuo3rdWd00U92aKQr1VfX4Fg38ICdFFeXa+tPM1wf1OCnJXOrk9rcUQFPZJDAD4+R5Akphm2
XkJG2IEG17mYdfiQD02N98O556u6bqzfR4y7r5Np02IrLXyTkbUeUGP9bQzlizpDGjY1foHESP7l
q74lLv7ts+DsU/0YiswAcYNcxj8vPpXQSVEip7sip9Yeajhr1+5aarHO7AFly4/KMD9ijVAXLIgf
dlYWh/YbqaMY1UAdDUUBAqrHL3zL5jTsDvgLa6904g89QWC5dX2Vak3nLrLetaVJd3ZTAvRo/bNB
IAc5MUyeCZHRpsDCLtdzdoUAd8dWU05R2QTxquDQyt4I1HCOghJv714My9d2TqzXpW6rwDDUB8WU
9KDLzfBuKKhPcZihLwC58wjWsB8IS9fl/CwS8wtcOjFaiLCI25slV61a7VqrReoyoal2m9EgXC3T
a28JayPoKvHmYO86Ilq75up4Sxf9pMnmDV0HKTTxxEVihOleyaZj56B8VJt5/ol4nXUC/KOLnSfm
PFCdFeG1MUZcxE1/N430kE1tesx1cOks7nSEzgcz1wnGlxuEXcTL7BbRHKOx019mRjD/92vvz2Qo
Pm9HIQxL5upjb/+PUQZ62tX4U8rkhhsU1DhEHLCMyj6WCL7aYLTtYE0Uu6IvGO8uhajNwnXGPPQQ
lSMdSBXWR1WT6FpDzJgLyv84zX7y/6ak9FugV5biyfmiX1A9ZdjtJO0QtUPrLZKues2ypMcSltFX
WhJ5S71GPCp2YzJINyfCS5HauwxEDWEVfoXMQYD230/BH1OJaD9kh0QyVnXGrf0fUxTKJa+Gus8r
AoQWLDTENwUmE93WcWhuo5ALYCxJdzAVRk7BesM54w8L51khDhm59b+9mXWx+8cFqMh8EqZqo6Ug
9tL6o1QjvkGZlEKqbmpcZ7t2iiV8X4MIco3yUp6PKNTtfVXFX6SpRNlBfLCv70td7jzkSaUvmy1Z
Qn36l5pnEOhFnR5IcYpdUyaaXK8SNyGd8mmU5G+xNik7oyPnl6HHuP/AlLvUuYwZFQp2HKIJmgZK
SR8gTvDeqDipTCYsnAxCf3MpJhffwImUFom2b1LFAQ42VH/WBHPP5bh367RST31qELGkjNG+XhIQ
SjrMopmcd5uBWuQOGE9yQt8wwekHlByGNxh20OoKNBd2KIBeHdwAUe+gFaRT9PGp1pxmP4TK+OQA
wJ1SItOT0PlQyKp7t1MJJDB5qDJTCbYAGgMeqcZL9Vp23cRigTJPHkz1VV0PGBXMs45X2E2Kod73
Eg01kgrpYTsklSI99EmGqsia6sPUPWVDOh7NpZcDgZIzzAbjaJIgsvt/lJ3Xjt3Ism2/iAC9eV3e
u/J6IaRqNT0z6c3X30Hqmi3pYBfuC1GlVkPLkJmREXOOqcZKtWnBzQtaw0s6YSOG58jaOQz02K+q
d4AvgFRpRC0nvcoySppnv4gecUN0YjGBjBmainVuB8UKuJVGgIJivnV6vXLKAoyp4tXHNpDVIVVw
yQLTdvaFmS7rwLwhlhi+JwUNGNUMh32bcM4EBuhfQeceSju8tl0IdKGqvwp7+7MgIqlMg77kQQnH
t0H34I96QosslXi7vrxoY7+17XJ4QiiBT6GL1LUdGvuKV4flqeJwqA67Uh+ye1vDhBA9YVx++yD4
I1/j+uXJH8Z+Y0SBjeQBnZwwiu9p4CZ3sOrNxuv0aKs40f6/P2R/Ijinl48BgTYJexw73Z+5f7oA
2U01U1xSD0meVyL21XNrnSd+/oQ8tl1liLo2rmWiHarHb36BSNEJOwMEWfNRYDTYe0qMbSaWxlsy
sNkjBSm2lAXGW28htQrT/hJ4pDX644ZBTrHHxCF3MC7L0/B/f8pFyJ8FTb/QO25vEhTaYxwOz3nq
J3RCKjAmlbIsvT7ZFCa9/rRz94EwvV0cDf5XNfdfOOjpEzFszQV9TdbQn5ydJrFaP2CKc2FPDm+N
NxwT8vv85mwUbnsv4wIsQQ25TIEUkiufZtt8FdY2F9G/L3zcVB6LMSAiF2XzHwtfiYe6Qr1VQoMq
83OfaflZ2Et98ppFGdIWRBjtWkuiiFViHBZ241EKZGlBHMSA2zuJ30G71F8cR80/jqPcKhMViWQm
1dbBAv4Z9ROUgHDGKs8v/RB8zH3qHBn/Ia2nCcujYrX80XcDPbOucS61D0eOSAr8l6IWcJN8oZw8
raSGnrwjKG27XQjxZzV7R9paidZV04S7IcRnUpA1piOeO8+296Ieu71AOL7IR3uPDqq5BIlqPfWy
ggkiBKIZoOtUwNg5m7hZ1aLESOgErxhgi49o6Ci7bO4vFpML4u9+6pCYE3m039Cl+Sol/X/48iCm
q9iFLbianCj/4IXWgTGMrGDy0ilMAvtBHHxMat14DgdkDH5S74hHsje/sAENwRNgHtJ03yWafnGl
9dTWZv/FU/73vs6pVqWwsUwmcRg7pvPvf5zaAneAiwKr9JLENSlNwcCQoh7cdWC39opxcY4nbHLr
E4y41qR5ClwHcNToxMQj9fLjizXn7xsJfNq0LFIxUGf9ueaMWhqYKm71CyLCYpPLTuPU0uWYEsWw
qlTR46MCCw4vAjEHUuNTKQz9NCAU2PrK8DroXdywx6bZqtHq6uoX/6SRD/YYBpcQZn+xZPFThEG8
xxcOpBRLJF6NQL/49O+3xJD4K8fOwqtKCz/t8uBEANJwaKS+0UKjXWehjTodBqoAIXGYAEzLzOz1
u1EVuyqokv0oGCaBvQKhS/Yf+zymZmgd7lfF2F8fk65yBxmkndkW39mf7Z9Bkp3cUoJdKuVkojU4
q+rwacW+egw4VdHxWyYUnYc8PggzT09qrL0BCRLLNJPXSDjmVyDcvxZGXo9j6zrpQRhX7T97OUAP
ncQJ9PbCBjeQDkMGT9Q07hZs/ZIZ8kvC4r2u/U9z8uHHtQ9OogVWl9SVtjfNnn5/k50KwewqH5tm
l+kl9tmkHXaD9AFlwSZqmVp/8Skaf7R2XLZVQ+dDhMDuuQAI/ngcR8fR6M1xRumaDMNzypC6R1/q
QrrN6FUsC11Wa1TXta5T3GSoT7IJSx67ZbX3GiDvgY4GrxPeg+wQJBoB+syJiRskkXhUTfkj1lX7
YGXeJsgTMlc6BXVmH3w3UusxCTQRMFv6ui9Sc+FnebxuBqIeBm6voEBZaerHeKiCLzKvtb8qZ76l
6cECWKxZKtrG35/3vgg8D4Svc+kq1Ck9GukT5++rCZbmMCgl5VrlXwRjuOPcqWk+g5i5olfK73Ub
O7supESTGflJblZ8FSvxZ1OLb8SmgYQp2AGvadIb/P3FEUBlunTbxks1R8b9WgiragKVDc61Vcb6
ZQBAsxtH+VYFjDtmUcp8mdUqEXLXL+6SvxdtWkE2sBrD5sTPzGl6Fv9jgYwzv4b82huXVGX8A9Af
6M431MEVVRnGOgkdPHEBoItWahu9UdtFHaT/GtUYMHqPx8WYql9FpFs6/+ZvVYBhajZtAhJiNXrA
f6YuGH4QV6aXaxcIkspOeEG9M2IJnjbyX7XKt++NFpXXKldPIvY3nUm2FDr5T5e5yyJ1Q/xVTfaY
0QmVYZMf4YfjvqgT3pvQ3B3Wl3hM0we3MdoTmSAhm1S/eZ0mJ8a1S4lKbxl0E2i3drZB2HonUfiM
XWntcMrFez2FsGhTeEBeRO/M+VUY8xQICy1zuy0LM4wYJ/FYazus1oqgqZEXgNkjIX+CdYrHYGsQ
ufOzdpyjxAn3MdSWyyHKTb4oXP7e/eggTckaLFpkzXPb/f7l5rEP4JqnF2X4eMOafbegL558NFj0
Liw4KMlBizR0rdr4WbMqrVB6NofMRe77xc7313PJLNIkFMHTdAo8vtbfX4luBGbh1ZZ1sZmZHToF
/H5qWD2BEUW/ko3tXugEqcAyCgkAIQwxWysCDaaqbVKhxBuYzsnWU4LxRF8dLwlpKkfSSbWlLVLr
qGRes5xqqALw3NhM090xOJuEQ5Fqx9dkVeXdpzW6ADz9UkEivec58UkIDc8qSL1WJ8RiKOr0qKKj
vXYjOmN1tBeV14w7iHfnSjr5uzN6Jxga5hbeBpRknAUrL42svVmbXwXOG//DE8DZBGs1nVo+L+eP
jyvsaKy4wLEv2AoUoosJcPJC+Knxv2WlZsT1ALCLa2NKNBMK7oGepZcO06HFsbDgVp/iAkfEvI5y
GK361QiQfSZ58w1k54fUsm8IvIjxnBBSrpsvpE2nivSUnZfGNye036JcjAtzW8TtKw13JFJmufrv
N4QxvYPfn3EMtayGZEGRpcha/fsNocCacV3d9S+W5aBOQ2qaBJ2+1UPrM9C0+6gP5kFJ62HhBYHO
fw/DhRKfLdHqx4YdTOtaTrzsaWtXKlebTNA9fT5QlwBbyyRyFxw1cTlZVrKE9PQ86jkwc9qQrVuj
t0zkkxkrPzMr3Co+LSyOVd02pr22QdIKSopN4f//AbAZJ7sMuKkfpmfh9/ebSBcp2mgn17Tq8D/q
wzl2HSK+YvcRjuXrmPnuWUYyYwSHN9rtp5RJg0hFLTplpDphkwzbQ9aGi1n/0Jfl2UV48mKE+Bxa
f8XqvYcgUJ3xdcRotRuEO03Tn8i4AFg31A8r1NAVzJA1DcA59VUCKU1Bbpyq5Bqm+ZNau3IXpkN6
q0C5LbJKLd5L/zVlf3gtp4/Frd31SLl8FN5oQBjmFFJOrJsv7oy/6hbg9LQUbJO7nwHQfOf8x44U
YIQg5rfx2ZFg3rZWry9SX6Sn0vgJIMO8dXaxjroM41hsl7sevAWpHSXwV7u+mIH7NPrI29ykPfgY
UOuQAXse98FVL8ebYRbGelaF1WWGlwCM3Mavh3onQI9IX4wvLbCDRit/dKVDYzYuXyFN/vCr8SNJ
GwLmy6pZEXD5FZieBvRfj4PD3MPRTLoprkPU/O+3RyjtKDVFn1xbQwUWqaSfPrzq1zDWK+zV5bAc
1Ti5uGYbLwwQFKixMxJh1CR4S9O4WyIPtleweHP4y+i6Qx+KGVAqiJXJcBXSx80oIV+MSGHMjO00
qmmVK644QEl1SO5i9D6zP5S3MCN0fuD4ulVSfLJNPqR7i6PqolV8G/RqkTxpBfh4ux7ZEis32jvG
aywmJhayrSMVqf0qde7r5cxznHmKnepXV68MPNCoaEFlpHxSyMfXQdPCi20BhlaRaN7ppWMkCf4N
GBGxV/ODJPPXUQJrMwOnqBu1hdcZ4Q5b7Zo1r/9W/JQCNTrk+M7FFwCqNUGRFRRAKfzu3OeqRFgt
PkarVdZF5pY7YUF8qBMChXWOXXL0D5b7zzRqJkEJBXfrN+1LpqKlXpiteMwIv3p0TswoAZaQcrqn
Q7JWpFLt9CqK16zSCN+zRJ6xXrVea7+2oeVe4zp9DZjns//ab6rSE0lX9+LcWp6971FGfQQKNKPM
b4dbEwLxiXL/0llhTBuqrjB+CpAdSf+UoV/aoAnyl//vG6pBMO/dNpik8uM67ON4Fynon2Ob2UbZ
dC0mvuCnNjnzisbbmF1h7BNqlQU1hrprer16sJOa7oBza2iUu4tkQobfBTpft+OE7MSkVAJkAuYO
lnXYZYV2wJWlvaYmc5ayt0lUZgTxxqK+c0c2SWGE6O9pKT1RGoaR8cTw2HoSMBjVXJ5mLCPrNA3h
gWpq/rWLgQWSPvWIgoTALwIxsWaowbI0Q3lxBlUsIyfk3hWqA769H5czD6+LlG2iZPWbkpot3Wap
bvECFIi37vMlONtx4d40h/C/pe+N+0pYydkNwMz5GdK5uDXgi+u+sZpbdm6Gi8MiUusQSEvfjgUg
C8Pd9EVkf0iYLlslk8HWzWR4r+3sYWXld1GTw5AlvX8lCj5ZUG90TV5Pwv7iCTVhtuE/KSsNifuT
3UMIqUsT22Tz5BBr+08cD3fhZvHbiI9z3bVtBRVYaUmb7RmHCOz4kzzPifkAhbIzCh9B4cxXtFHy
Lnmym4shYep1fD4vmiFPbezigojHaC9jDN/k1e2N0naWmPirc1cEiOZqZYUtbViHttoDiZUmwXuI
ctE9ROMiGqJ+7XXmcAEI42GAtuur4sp8RfbCVUuUmIRey1wBNI5htzAt1rLgXDmRc038fhePijzq
w4cY30urgZ5GUcmbNbFiJ9EPr7ck8y9YzzMjqxHwi4qsWYhBdNegL+PNf/zEfHGplwlop+kT4PR0
pIcNiqRV3pN6mqbrZbocTQOb0MiUjsnUOmDsQdXWPUnVfkeRsE/suALQ2VTXJLhRxQzfy+DJrvx6
TeihdQwYYCwgfQE3cvZ1m1vHObQxFSCmcwsfgdEpm973eTBCNVumKQLqHvBKaZBG2b3MRwmDvuwq
GaxqWajdQWa1WCVCpO8qdwRCQnClTa5ADK29k5n0uJLoTW6DCX/L2OlWig7RXksXUOWOvs2X0Vr2
eliD72rVvd0Mz24S5FfDq7FjIbkInDtjFvDlSmctoGwrN0vFvQXCJltyCh5WkdTtbUtu8bOIPnDg
ADyg1/8tyclkkAOm2NbfosT9RwG61RcVVCfYkmkDeauAe77omMLcQXXvmE339HE0h5yQKqB3H1Wn
UA/4olpsmkSHbWOwZs8RcNRFGqj2p+DGbjQAUHFg4wgIbSDknohWYAOid4WElaU/5sae2dGCnSi8
pS7SBlMp3eeIygggk159Y+3fWDZp0lNKgPDNZF34/bAfFOG+BCNZXcY1c1rlFjc6oW2SuB22hRtR
5P0+aTDsFMngbsnuro9+q3NmwRi9SwIbsKdkDm+NcLCU1PsuaTJRPUbjITXH+JIKT11Foknek8q+
UwOMPxEXbXMm8ysrKJyzM02aalSdcsjPsi/rRzAWLJ4hQdWFzoCSOBLjDTP08+CV/1IyKgenc3pC
O5HiNpb6USMm9jwj3ATRiGiqtNpn1D3xVVP1C+nih2zibYLEM25mzJRG+Edy7pstett8KScOM/lI
+qmm4Y59sccxBMBmdlE5E09VMuf51cl0LSTkUwY5dWJyn3PJCz3Ml7McH70dX9W9NULrKWhEfPXk
SdGtM/vqgJNzBBSEahHNuXn0UZETC01bxrClti6lVu3VmP1CuEN/tuL6EY8tJoEqYFqOrWb6EwUr
4LUmQCEz3JtVaRbFQRb/M0RQXAvytrSoRvidaY+Wo/FTZnX60QOLuyLiSWIpRGOi+4m5Guqh2aFB
RxytmCMWxqo/md7kWMBvrkQ09FR4XB+DDF/QTelHP0vJDnei2N1qjqFjjyPky3I413PLlf8IKbdG
6BkfgntmRZJyhj23mZiF0zG8UGJuPFRvi67G/T5fUPqFq9jv2AiKUjknVa3sEFU8z7+NcF0Ov/7f
SLi49DpgBLqvjFcAbMkjifsnf8KXCiigASg1Zv5TwloY0TvOgJqsDUjDy9gQDwf81l3BZ7xrFUax
Vt4UDwXxeVHgrEHgDVRpAmx208UantMkywgzxN9LvbEzKz981dRK2Wutk6+tNrS/iNjT/o47pTNF
YrfKem5NY/A/mmYya4Z2zHWPFpQk53VqmkmzuXmKZ27NxNSO8yUN1n7QRBc1MMxt1sOoJ/dsuCQV
UC4FNsDko8nFzlCV8pfdb6i1n95o9TfULhH28hB1WaysTd4oPs6hOTutI9aQas1lVeKP4dhtnWjY
2IdmSB5DTRw4S4B/TgL8t8TdKeu4+1l0vXsmCM+8mNQAZy0uFoNvuSe79rBKhv2+1BhvGD1kykYB
vGYPtnnTG7M52igvV1rzkg2hf1Fygh6GcThXRtDsG9X4jmJvuHhquE2mFYf8u/hUh+5lRo3Pabwm
JBBPj/e67+zblsQGJ3+lEekjPBuoOF0X6CPGsqXekJOQymIpFEbbdvtS54N+9pF3kZ3Ic0nb0zuM
zXclDMtb0KsPphdy1SUtPLnANrZFO277dlRQcKOeV0zxUIQ2Ymb1gBNDMVgQeGOyVBPA47oJqrIm
hBdHGHpZ4h5InfPsmXNjUhO0AUWsteLplu/cp8ZWy+IW1quuPfcmhoYFCvkL8xx7Hlcv1dqM3lus
ICtbkE5Hv3owRPhE4Hm7KAbOpWrhb4M6ZLUHUgF90kj67D1gQ6kzvIOMNtPNqI7lR1MqSzvPECwo
0uJL/D9U26KrtC+Oi7Ns9bdGgsuBx0FjAwAMmepfN6+R+IasRMbeQFolInFvX6WJMeEq2yfLI+Il
yyqdzk8Zr3oFxdUA/JGU6tfcTb9Dk/R/alSHShDnx8RidGc0Kol9ZpXt1VYXrNvtu9Qlcl81NNeF
6blXZRRnj7TcM8ZRsozTPsb7kfA8G+SIzAUP4rTg1BneQkQDbCCUoLvKEcTUWnTABVxD6SgfMbKq
xuk2eqjqL1Xp1tfKj58gpxGfpUZnrezYNaaLCXhnnwbeu2bECOGIOefbwBmPwsOF8MBl/mn+szYW
2vq/H8j/OpsyR0CMYk1KTNs1iUX+/WwqC9MPHGxBN8WtiPWJOnPZtmO1VSuk3pyhxU7T1sNkREU7
cjC6pn2y3ay6hoRXLrDCY6Wn03A0BU+BmYfLMORvjIi4D6QnwPNOQ55hzUn2irNU8H3c5kuDM1PI
TF48x+dgM+TrvtT0Qy3l9Z9CdYq74xE6O4nHkWQfxNTiI/i7v5YuJaafy93srxQy2HlFr6771IEz
ldcNYnI3/awoX+vC2FYFBok6j7tTo1rtSQnEV9PjvzLngKuYpM6xwetka1l/pg0SapPpAfSoG3us
NrNGJyG+gZPa6AqwgFN2SOUUy2pwobyD+14mrrzPbR7DZ9SXaaW684wvGlLo5/5oOfC6eFGG42r0
HaY+++9fq183SuJ2VXczHN+9OhUzP/7ep5IGn8MEXZ8vYdHAWES0P9cmHAv8tR0LTEM4V/IVm9PD
drAO6kCftWn1gMLtHaIGE0eel89FXtvXyZ+6QknvnmlTF1tFbV4wjOmrGWEhsvEU4Vx8njF+bWdu
jTmsq5X4Kn89PW2GVhJstrUupnrMbKgvkd9lW22y/M4XIuuWUQZKOy+m3PKJtZkhmmJJVMhDn35l
hCp3ek2QZ3T2chpE05hvD6SlXWKVMP7j13BitjOd7Nexydqex2oHKit10Ky4yoZzhrpWglrb5NmP
Dg3yPcpwIfKLIhCpLPghmDxnDObyrdTy7t5qGxAGFTKjyaLfWdpdnXioM7kEt5K5ooqniK5b99A3
FpRojTMP+vZiF7RF9XAcdQ117RznULqtvnzY0zGm9RoyNUfIkj7UXWxuXrM3ICKvBo529LuU1y7h
KADDy1j4JrgZp+nEFyuv8+cNxP3jTkN1GtSEvxLC9vsNVIUIH1poHhfhtWeVyu/VIe4LmqsZYG8r
ALEKF9+kZgecDOhU2QyT14bTEusT+h9qa2jHsqCbDb6WY9H0a1SJV2E6xkvQF0+QvfNPIbInEejx
ym0xTlpZU61DMwm3lpupL9mStoq6KWx4Fr4Ttk912pv3CTmb6JR7AaYuTqfGwpur3R7sqez95PnX
uVq68tlNNchLmGcCWVsfg93rm8oqIRA0/lGjah8WdK6ASWR9s/aUEgtcEK8JK8qf26gjNBLk/QfF
x6vIeaIt3oVi8Ep9T/tZxuOTwmnjW5dilEWn3L/SmEC23ur9LhmJjYgLEJlKpoCv6JRn0hKCl6Ej
ilfEzkNtwvj+31fxX/ru3zZKSyNhXdNN2u6OSZrW71+X66t97Sg2GZ/1BEqKImR2NDSvXu70FmA8
0ksY6qI6XmshOABLGmLYaIpB+FI+vIPgLHGO1IjhXFW+GdhgFrSz2kuh5v4uMLVmDUJTArMuu5UT
k5LmprorF+UURpONUqyjxm0IIwYVwOCivjZ20B3Rpf2rq425pu63DmNijiQIJc7CCIbs06M7nbt7
V/jucwkK/jKm2N0VyCMXtZTUbx7ZakWTFGsrV42X2tf1dZM4F81HsD6Dr3BDO2dLTRkT5U24qVE+
najBQWS7/p2sMv/ujwRzl521B69bXY3pkrWnwOzvNBTixhjoHSBDhKD3FDn9sBmotIDOZO2zGdbu
AyHlIu/FN6F27hYpRLDK0Ykuw0KDdV0rKZIgkjfNu9U0wDMGq74V00XxSRghPVbblKQ8KcCFf4TD
m+sKYicqLbvKWj12MtN2YT+FxAG2MJY+9c+6bjXKTSGVVxdR2FI3/eypdUskRKzP185u/E1dteN0
kmwORSu27KBoTKbl3AFDR6XZ8uIwiuLYh2rsBT/SurI/h7i+xb4tTr+AyzLImNmPxLUi5hNPMdP7
nddoDVHqtAkrxdOP5hjmmz4LwoXeZ+W24qtY8DaGq6yGfWCP97lkrp2y5bgdmztdg1QDcwDXWIy7
XicdjAlvuXbtON6HXVd8mOJiJslqLPQ3iXxwMxv2Z+FxNVDxwOBID6OGCE4jNmRfIr3DbZquzDH3
phgnZwM+NDvhdC0PRm09kwSRLryC3DMlgHqNM//C6fPf+be4CJ0D53exlA6UDQXt12b+yuYLMwYX
65MybMKqFRvcqDQDUcZ9MInYWsZoQoOGtJ0UxqFGo7sqkIZ9L4txT9pE+toqZbxv8MJvBhDhK6wk
2l6OsDCqsLoy2bBe0c8SHzF2t94T34CNZiuLiPsPlUHMgsctuXh64jxlgkUuOPVFckJaRtRRpzs3
8hycm1LW3iKyMnPbVlWLBi7MznoOTdgx/f4QWaPBiwBD2FfOB0aHrVBhMaK81W5B0jXrfvopnnmG
MtRvIgP6IwIycuquKLepVmgnHf3iUhATs/HbKHl0RBCdm8o/G5OGxG/ozoR1/+54fIlZrZMMN7Wb
5myrUgY4cUk2WxK3LVczicCSnn/UszFYhj20rDmKohoFMmsSt4NtG+YYyo2PSEewrHkkaRWh+k6v
lbvPT/bmkBlXtDfjQW2ITu0lU/9Mov0jepYBTZR/Kjr63biJlEfdM47whVGujJ7bfxp5cJwETiSG
es/9uwgcbCXsL4W/TE1nRRC4sfcMYaO2Ckd43ESM81mDd9Iz9zW2kMGABgYZleylDUubzvi4lUhu
rmw5LNVjFW27RG8WgwLfd6jxecoETLxSGsqrH9QOrKBpEtJ2wJ6qYefPy+J0mX9S1f7IPSV30bRc
FF5uH+k4+v87gaFw7XKZFB4tYsPYeIPJjVAbr/ZI6rBSS97yFHHk6yYTjNZfKNAwgl77SbClPHsT
wpmz69QgBKnl01CMraXv2M+hX9a3qFW/kZ5IhnfT7qu+HJeQ2z7cejCPtTI+p22lf6ayf/ftSl7a
vGj2YUrQk6nKJygl6UtTMKU3h7ZfUabJXeJY9iJpcQhWC9syGNmmMl+7k5m65vjiUG/9eovz+2S6
n4CIl+4dVeuzbpUoZ0NNHlMNqX0q0/gcs2XuBBnrS90XtM/C/q1SVfIJx6BijBclJ1sW2zlfyJ5D
hiQdh0bgpLS0kM1nEj8ODTYJwaK10FxTfniZG1LARcERsCvysS65NYZi7/q5ERcRnxeiQ6jHstoz
Bry5E2eV4/dlVgepovthwc8kcQ//SjehC+ZL2z8qY3rSUNWgsyvzkpgt/3Me8EyR7/HSLpp+M7fN
uIGRYCEuXdhx+0gzlAuO1MIfmc0zFyslsu/O28wNO4wIL44cL0noaC99lFLOgfEZEuZeqU5bgG+Q
eFbu+ZC53Ck03HiTh8G/koi2mpDL0ZP1JZwCWjDvkhITobkvJVM8IhGw/wP4t41c5bOpx100qP5e
zfKfxMhZRwyt1tGyE/ovdb/oCDM9Sqx9YAI18dY4DSg7uMioVZOlFabFgQwAPOIaa9Ag7YFYIftn
McVXIwQ1zr7v/swnsygjv7sE5ns1Mu0bHqd+JxnlrDKjZsmpRHIMWfk2WuPSpEP3M3DPBHA3Rht/
VJ4w5AWok0nV2jQtvZRYSz5ileY+7rl8kZkyeYqC8jM21OFsYiVZ1AiwDnaIKX4cLIv8wjiyVkMm
FokpqewMJ79TImfLJLPVH9JjTFkDVDJdxSdhLww3Cc5rjE5e9K5b6YedRdk2UyUUpqqAGt7V1Xen
Hn/0FDwPxy2Lo6VkwUILlUeVaOpDC0LtIVV9WWSVvKXmEC7VqguOBaBI2q1RepVKErywJa3yXg32
pYVUwXZGZvEYmk+uWv3bCC/ah1brXjJh7RmbIMDi8PRDB3uiB0W9VDs7vPtD9Ma8cXyIsPsgWOl1
/uTtpC4WqozSRT1Vdg4OcTImkjNccPM72HfwcvfKREqhljQU08L+nuFSxlOQbMaAYq2eGBzAD8Ou
sI7DeNEU17omul7vHGoLJr0ptOA8s8+mf1DKxLp4HklBK0fT6w2T4WadD5VPQIXDkb9x+9U4jKR8
oSg7hJUxrmgw+Msc/e1inhdGCeFRvakSF9K7U3SkGqE5bDXS2kISe3JKHdVMwJdGxrNELnBkDEFY
buVH/9jmuCI1Aoy+4his9oa6i6htVpn+ZlQZnGLhEIkXxCZNclrAUdz/9EKsH0NnlmT+wDBPLBSK
Vm09zQxDqE3FlZXhSfHc1UD1TA2hQ4KcLsSUrH/VRSZ2mQP576gkCJvLGwaqaCmcVWjvhS3plkdt
uzYqbdj0Zf7Ngjd5crxiuKUG1B0NPsmhUxv1mgjtHXgQLeWQzINSOpuhJeqhco0nlPYjNZsx7Iii
vc4rPMusu1NrUe8VZYQ37dqTVTBB36bIRW5DdY5DL19qk58l0iZnZw+4gvvwlJaGekohlDERfe8G
R34QKOMuESjnR5eoY3hwMgBiirG23RhER631qeeXa274o0i7R9eGm4huLJtmsDenIDGjsRGzZvW7
o5AbBL77uzoKFxaDZu6cOvqwfKYtbMeEkzIZa90p0yFLJR+0aLo7TFTUoxqGHMXWx61TGsQb+k18
U3qXA+NYY46h6oZOmO37RG1QOgj7Rkf9H1MX6suvJVWWfbKdn4oAGsL3Xn9muD89WsWHxtFjN+aY
OHid24q/eEhlybaZjgkmcf0TRph3Dx310rl6cDJ42cvIgs5tYxa9KPxrR4swjbWr8JTAR9hLg5n6
UNGecslU2hYQd47zhXsHTLiD+NDghP1igiZJhNuuXMUqFkgqCR5x3ODZyUt3nZk4AyhXyfIcTf9o
u6l/dElMHJV0i9x43Dm2VT1UZKBLt1OdX7Gzc/asEsZ00sugWoWGtWTur5zni9WE/AtKYH/D0Nuy
iCNHbFwzQWPPKq7WH+U0eZWWfHWjgTOE1+QnJAXrUle9ew7laYnKVH7Y0fiUl90RH5azH8B8HO2p
UtNgNZJ9oh5p4PbncqJoFYb27MtuTcg6Gxjd834EP2FUefjT0LaM7ZjI4jFfz1mU86UP1WhTqqz/
yRBWTzlQebo5xPSkDMznMmAcfQuW0zhC8HD3pvePbTBAyuO7PR2u4nZUsWLyxIT1I5W69iBpQm71
Vs2XLR3SFu4Msvd0OEuA5tWYvmqkss4dJd1EDdGWT6qb00ufIEukQWAVqXDNhmUuXsLh2/xvKKlS
PbXiFgNbfsBU4a2NSs55gclqk/TnKEvCG3dTcEOfGe0GkbfkWiTtXh+tN6Wrm1PYcxkn0l5Z2vmG
IEVgXvkAvdIjBctJ+FzTxjspIePKxhLPUanqj8Kqd7wgoLM2zJUJ/4YyqYK2ZTKHm4B7feWtHcIg
LmPS7vTp/gJlUF0ACwFJZuY/c3rtdMhviaMdW7KAV9MWk3aNfTLL9hNUYv5cKIRcmCWQp/lMM0yf
Npx6wRk7R+wNxmZQ8uqFWQ3OWsJNfoDyIk3wkIc4izhUyeFuqkG5R6cPmrPuvLumHjUjn4jaCF8z
6Qca+1I/ruuS40VS25sZRVi6rYvKBI6i0xH2G8+uCxlm2d5SVOqzXrth7QmfRPryv5g7k+XIkTRJ
v0pJ3lGNfWnpqgMA3+mkcyfjAiEZJPYdBhjw9POBmVWdmSVdMyMyh7mERAQZQdIdgJnpr/opW9ry
TgeSsB/qiETfAlx3jkqWoj7R8amr2d5JmJGn2qFbtxWQ+Oez1+Pw7JJyyysB0IOGwV+bVtVpupq/
91dWrrFvXiqfKuHhDjXPYkI7PfaxwBW0gq/FP3834PHwf6UcFSy9G5MBJq7K+EfOpmM7Z0yTtEiP
H0hTPOvY3t9LjaYehrv6Zc4ZeWURroVcLVZlwake24iC4dFbxGfcd76N+OdPtNftAQcN0RXdCHjy
lEkG/y3ZS0VORGxXMb/PXvDbR4fvP5i8uP9e/vkz/QMCBSZWsv+aqXmss38W8Zc47ZU6U7ILHPA4
IO9E60E0KjBEyxpiKVHkkUuaamRgZd9+Wd1m4+hoO09t4Di3HE6bcrlWPeWlL4ucvnU7331fW31s
6ft//926q/b8B63KZqJDTQryPSKS5/1JWoRrFw2LqeI1UcvBJ8eXrSKIuIXSJG7ZxoN0MwWDRUqj
Vul0J8rZ2KAeGuGv4l6NRy1wRPTipSw8ScP2017IJrrWyW1+6EWRnweNqH3R0S/gLK6vOpV1L2fB
/UE+NTFoAVhK7O3ld+/cOMaPhuyLvYm3bCso2Q07oGv+0Gkkno3opkUTPNhQQO67ir8GGjurbX/l
YZeXmrulDtakOYceO7XAN5875YPr6caxbhN6MDCbaKr57KVy2CRSAqVcc2xMOFMe2pllkNfIWR16
BMSrqKvhewXfa3Q1aft4tt4jLjKcazxJRm0dF5UYwfJ3Tv3mxV5omoWLloRek83MvWA4+pqOHg5y
+DiSP+WbjeJD7nFyiGueobgg2g0umDHk6yVbsXB6hOHG5lAuNu3ajA39KnWB4yhK/b8J2mCG/fP7
ztaKeKxlG6x6rv3nmQQzd6aRRJYuPb2xmphRtd1EJclrwYA1E+pdmibdO4rT7KnByg/JnJ3Twpg3
Tl+uJPzQFbgbFAVi6je5GdG8CR2IFiEGS3Gr9DedqomDViRFkAj3rFiD9syNasAgSPuT25Y/fstm
WE50qQ2Rhm5hH1SQWCHY0vFeH8ilgpgOsqLBSdUxHPhmGo99WHVdA3majZeStufU7PTrPh3KTUSk
2cXaomNsPSvIR240E1KmsCPQey8O7aQxdoCUl0tmYNhdTRbeKOTx1ysZZyuz9aRRHyNHLXfFvJSb
Zf2j9Jxytz7fzTQ6mS74sgSpmt5H5wU4ws5S1egpriyGwJyLtuANpwPyOEFyDsWQvfjFWEf7wkMt
tHnmf3/nA32qG69I6t23vaxp2i9U/uqug4UNowzYnxQrptaKDUwOkfK0LEW2pcTN29rlPIea3WU7
PS1onbbdD/27eg/PfUA0tj600oVcq2c/lxZtTkKzoR8NFmcbp5nfjv1wy5V6oe5jOGkZG4ap7h9j
kJF0WJ7quulxuVrl3VRMt7PUevIbRJ27FYC6joVSI3ZPbs9xtYNiaeeCLtJS1x/jND4oeskYpEqU
0EPUOqlewAhQOeUz2Om6WK7UnA1EMn+ohKNgDNr1NrPeotEDHWTJr2JICp4UPQZF6kff03RvucXT
ujs6Im+oV1yyz/R3NcyL4vIpTuef31PlaHnJnDm5kLPL5S0lpvlmWBr3TOz4A+YxceFoea1rOJLI
cr/9rk7T8lIv+rNwOZ3InsDwoOKpqubyzqyH+VbxonCEVRigWQLfXX8xoswDeeJgFvcaNs0tu+JW
l1S6qrIjnKAfocM75++MS1eP5kHLrA6Ioqse2rqOrhcpBn+cKQ9sqOfkuJp/ZtKL9nUyXEOQlgwo
859M6F6/6WV1hUzRMg0zTDAm+UrAbfGpx70D+ibykEGsYp91xnAf9yXx/aJ7X5QF9MlYQSwG3ANz
Gq0vads73K/NnaIzJ+Jh3ZxltNyxJmAlS6K3WC8+o9V//P1LP8vrTpvS61G0zq03I2dCat7DfEcW
97BZ2V7Z7QmYJPedA11UBdG4/T5Vy9LVGFZrnHrkXqsi9SFd4umubbuNaolXXK9rs7aJWubFdqgJ
Zthd9sFWsziXY39Gg1YOv94YIvmi2MmiEhlcbqssdEvETNi8VD9XCQyEaMI/9y27wPbtD63KbZJk
n+q6JbfiClkmi4/LStNuh+rWrtjdpLPRXXGNEICJjGBqC05LqvUks0H1zXUS0VCZd+C2fy8wDtwZ
nNtjIx0fFHser3ShPdCzzXvHqfzSLlF2PS7cX8LSb6sYx6oXKQfHDDXQvZ9Yi3vIg00eDgyhzrp8
6sexegSRWQQmneNKFMNQW213FbTaE24s0I4REcBvyrXmJDetUYwU+FhEP8FV7DBVD+HUz9rTQPqY
kVCib2KaUUIDf+rVQHXJ1hi1IfjWvnCDqlwvANRau3rhrL6ZpMM8BZ3qW983lEIE0stfUBOd4NsO
AapqdaTKsx7bIPaTgQow7ZVOW/uQVBnGl1Yjv0Mdo9VFjxrs7hu707pbd2yrkObvAEQ6JYuxEljq
2CH4lOpNFXsctag+d51yuGnU5Vlh9nP+1s+mmTnc96fKvvN8y5QpV9fMl1gMczM7RLZtXZuDGDtt
IKtoOP763iUkQcFLPyHGYyCPdeOqyxXBmWWldNoXibLF+Duq8JNY6DUV8wdH7T8N5UuY05pp19Jr
TtFIQCbWf6xNktYF3YUwDWop6evuthZLs8W9vlZhGVqIMts+DzHiS1+9KFFkoEQCyqtjXtjaiL/S
hi5RxcGHMswlGf7FQUqTMrnURXoZmISdOh2WbNZSarae+L61+VSkGIs8cdWv58bB6vOdo1dAGobL
v9/W/WvY0CFvZTHmt3SXKKS1TpR/F+2IWrcnh4Kgn5Q4RWKzflQi6RJm0CAQDtQIZPrEFK6EmuQt
mXXrCYf2UJrp8/ZpoiL8dUq6h3//PdnrVvL3W01dNR0AbRbZcNWwSGf+8XtCLcq9Mq3niwe0W1aJ
PM+2/jp10RR6Os1NZupc8xT83k4QVvFgkzAw/qa04ouqzzZR11Clw/owUdizTeLH7xmKPVAyZA/D
J5DC2h+TZbqBPveYSiDN33UGZYrV1iruq2/h2GppYCn7jDJWN7qsQ7kNxSU0sSlmfiKmk5++fzdk
eb1TCPBfzMY7Ma9ugrFVvP2sDEbQtLSCw2N8T2ia3mYlDoRvER6VOkW4cCL1vVRwWLjElNhIufqb
6JjPCwOSpHlljBCqFXy+SSrfcBvwuB6sMw6U/maBizjFiWSapSRBum5YyRo5x+934j8+5H/GnzVX
2BzXVf/3/+LPH0TzOp6bw5/++PeHmgr48r/Wf/PPz/njv/j77rO+fis/+3/7Sef0o6v7+mv482f9
4X/mq//23YVvw9sf/kDBaMp6Kj67+e6zF8Xw/V3wc6yf+X/6wb98fv8vD3Pz+bdfPmpRDev/FpMr
/eW3Dx1+/u0XCIe/u2TX//+3D64/5t9+ueZdEP/y+Z9v/cA/te2/ehayPPBbvEVUUv/yl+nznx9R
+Yi6hqFtc+WpVXU3JH/7RVH/aqm6bZKuh3VERhv3xi9/6Wvxjw/ioVuJLqpqqJy+iFD/42f/w3v4
3+/pXyrBriSthv5vv3xn9f9we2F25n8ComrrBo+oP53ksJQZ9ZRU0WV4MQu2AYaP0EJnkbajDPco
InWLgJjK7l5baJfLp51MsJFgv5f3WjluNUB+o1QChwB5wgmmLnkUV8a5AZfs6HmQZtV2qZWDqtU7
t98i7BGDoh5eg4gA6jR19WutM+7yR02vg1HOa9fwDS7MbUvVngLtJ5mIP5nbOXmcZmrb1WazcEMs
fY7NsnnuNOTAeLwq6vJHpFbo+9qFnupADO7ZmEAJkV0wGWq75nCgbHmbftBbdBfF7YdQUKiisrx4
dNk4J0uYL9Ltfj3V/7++Zf7Hu+EPt9n/dGP9f3jL6DiU/+MfV+W/3DH+JxR2Uf7+nln/wa+3jP1X
k3QhmXfQRaqtY4L59YbR/2qRw0BqUMG8aJa2upl+u2EsjRuG8KbnWC7XMoa5f94upvdXkyXNQ63Q
kcKwKv/f3Cx/VD1AfXkONCITFJu7noC/sai/Wx7pU5RFW+JijQqzCkooBnlvbaaueKAY6uhl5j1n
4y7opXX43evz2137+7vU4Cf43SL421e2iYiDiDRV0/pT3jitY8aVList5s4poOrtAanowUr6nbZ8
0QhwKMrhyiKzltXmUzQZz+o4vwnavGSMtds7lkee9ggF2nj0jOniGNPNqb+4Ij67/bXQTTbn0yEW
u9igk8noE+D5bnWRZfX673+QlVjwpx9FW5mh2FTZZAB9+RehS8xxZKtRhJhrenOgaUxHpVMGhG+f
s7HTqJXw3sfqW08ZPRiDBMXsCqJRbbzGcnifdNrmZecF6EV6EDgFtn0jyl+yMWn83pFf1AN0gRVB
Q8ASBTlfSTnUR0lgNO4+wSAOFdp5iyMiu32pbUyjOKWG/Rl7Bn8hM5oMpjy0KOUOjRZujysLg6y2
ZwG8n36MQNw5NWxsN36bqrXtusMMpZT6leKMj1H1ZbxY1e2kVh8A4IDbslcdhKUSDiZqw0afbR/B
2cBEM4DRTyqDBj6VAvqBQa2IpkttK6dFmNlTanT5jZmJG9G/S46YIOHZrad9gWMJpwb7/ntX0Dow
ofUajffF7XZoGSXtqlhJQ1wJz97YvSJqZ0fFTS/TnWmUQdmXVRg1RMdJwxx7VUwBVRtnNhjBYCaA
IRv1pOoe2YySuG1eTsVNRg+i77IoDKyd+M85KJVJtF+Glvcvy7GSdtN0bUhQ4GtTaUsyp2uK0vf0
Kt0WggPR6oUXywq6iUaUH0qoeTEOVs60mgIFAvuxsqfmAnKSDh5dSaMZydOke9GgBL2hO7bN8nmD
iWNX6Uu0RV/ZKgnuitbWWK6y4mUWMNwaBpaB1c2637bLQ5O+W+3QoQTH916Lv4+DCTXNrn7JEwpF
eqc/dIQ2O04FvsVENo6Ta70zdkqtPk8pQkaN5hl2tnqf0hriY5JyDwsLz7zdGqDDr0D/RaQhusWP
E+9kdMDnkdXRmylJCUTU7E2VMB2V5VAL6MNVzYEYptZm5GWCzgr6aXmo5ECEG63KK+qrIo7f89x9
BT36I4JnqY5ms7GyHnq+Ne8b66vBEBdaSko7qq0d6q6+NWnZw863U6TYq0puXBuGGvtetfANDMV6
pjhgVs22ppFc9018LGlTtyKM89QOhJHd3jecvMkmUZPTOfMXVY8bR2qrLGqCur0h0P2Cngg+UR5s
0i5YDQn6Uy5sjQxvpVA5jMvTTHDSrxr4V5KWjzVfkNzErX2eGXH4DkOszaCJlGygfozmBWcfC3oK
957JE0YAY6ZCj/3FUMnxIkksw/R0qTRxO/Gau1m/iXvOW6j8zxzDFn+SxRvDQDMwcSlOZYlg79HB
46gv8YC2VmExVqf+YK4Egi7PYYRW1DIZ9UutOXQrAPqWFrUPBY0ifom+CAvH+qhyUeECiXWKjKpX
kvahaZ+WwYHo5XVlWGv3KBd1MA/qFGZue+XUaYdNStH2rFBBXpOFrXqcllOJGa+lFCdyl2mHYem+
JgU/5vRB0SkB47w2twYjdzDyUHgqxerhOeB4ITpOy48xQj6Zts6pHu0rw7AXIAJcsCqlnb5Q51Nf
O9fCsEVgz9V9UhJ7qqKvJQZ8KE3tJ06ggiku8B6yzSNlD10ckmTcGbFRbKUNn8JkAjtJw6JuqcxC
z6ygCBEFK3Weil7UgMnAxMAh/R50XaAYmAajqiNNr0yXaEh9R53ve6U0Dt04A3btN1wZC/qD7m60
OQ/UdXPVuOkDuSGakxqD/XY0hIhjIWmM91zTGLZkmv1MZY4jf9aF+qNRHNS6coh2WTnQsNCLmz5u
3g0jeo06zbhV4xn0qgWbUFIhFZhHs1iejQGrWJcxgk2UW0b57/gi9Dvbdt+SjNs6ix5Tkze4dFws
g8qgb5vO3kJUf+wUu9+SKr0BjX2mxB4Kpy1xeStZWL6QCSBu57HNjLGvGS0vVdNMvCu1M2AoSwh/
LfnLtIjs1OFxWhztNp/rZ8updeCwLvOX6jDXp27A0aIk5ql91Bourrr2J817IoDHezvXbzKlBTlp
IBmO0B1Kvs6VMBucbITe8UbTTqu5j2BxZGBbcYHmbL9lmvYkCkJtCIglE3R6DSL6TRuqN+FOUMSL
e3zbqhKYk0MWvNXoRWb30TGwK2qqsovmtaO+q2/g23WnaokiMGKoeVOlPjpZ+9UbiB9zeWD0ZPlO
lLBPYODX1uWBeO2rUApjb4kGam5KB1hFmUzuKl8oyS8ZTw0y8UynxyWiNJNOTA8EA42hwCZ6CFQg
epet5D50F6rX26jJtmzr0JDFq6chVIJYC9yEQYVSmngx6ZEZcli+ZmvHgcGhweuxJNfjj7qs5cGT
yS0VaxReuenVHBHcUxegQS7Vm+WZ0S39QCKTQdqmz1IFtJpULc1O9PES/gycnCbisSzu1EkSeO/K
rQ483U8U4x0RnDrq+ARIImDZGhX3gaUS55sJvWY8gMwKzR7JgUiWG7iN2QQlthSvmmAOdRQcYAdh
NF0HJkbAW7MfKJ8TputjmarBC840MIIwwZ1AyBBvIVhXgxFTzyVUOxBJjfpiyVGiMGlrgXULfbCN
7lxHeYdBnIb2LN0gcp2XXjr31UxJTVlWpxWH541P7Nf4WTCvruxLxjRuqE8FncBtH5YuHHb8WUjH
8rYeyhQ2DRN1e43Izh85o7QDxnBuI1u9Fu04n1MpMGpPObja5CBS60XLnTctu6pHdTi3cf8jVrVL
J3mu5E5yvdS0ang6lIom0z9ijJdHXnOkUeYWvQESBC7zldJPZPBADScU2W2NavhSYOApaIHr5CeP
N9PEYkEitvPHGmhHnyXDeYx3ur4T83TduqK7T6X+GOH5pLVh3bgwwtlPEYbqeQGUVxXOjW017HGT
+ZxReOS7VMsYvRNGmDpIRNwrHZodbuYnKn3JfFIWqibDkyNcC0y09Y7eflKafqtXFm5yJ5jk8EEq
MdpgWQkFE6IgqQDTGDkmIcY4uAqIdFM/iWF50eoQO+1d26BqT32zAWZD7Zby5jLi5DUyOZce1Dgv
/N4kMZwxNuJSXWd8E8Xrc7UbdRKafDOgdcBz0F1nqU8jPGzhyeducOc9nN/2QmEdW5nFdTcZCxZb
F0PfTlMVdHMTn/C1iV1vs46pxj3ZV4jmVTTuMHI89oYqj73s914+pgyjknyvRu4BDz1uZ7GNJujD
pMVpkExcnixN58XbkbS1nHJGoy314mx8LIsSRbLV1r2p0TEARkw/8yS5ZyrCA1mLiIs008EaFDwF
g6BoWcVRsQysC1r7kNCWtBeNzM42efRwpijipHs/a4jmoeMBUl0mQDmpbYqjKoWx6fhufBw0S8cO
g4PIasfzE3fruRiSHUAKvjQqwAiD/lNPp/Jxjr4oKuyJhBN+L4RgzMB4RAEnNbd46hfZb5TBJvrU
xbC9ZH+YhqIJH9jxag8s10z56KDQLTlfMXo1oQssD8I0lGfHtjepY/Yvplm6YZdBhp1t0e15ySI/
y+0udNjrJVnEUQqSaE4otmF6AVSF0ZRXvVbNOqWWz0OSedfpAgJd46sBnn8HUjWTgW0/MvqPqRde
uk1MpdyrUTafeTsOlyL32pOS22cl129Z75aXFkGvXiAdWA26yoiEExBPhjFPr1NZq3InpVmcNG/m
vqIVZUO7Anq4nII5oX+Qsi32fRArTbV9UyeavIUu3ENRE2qQxnRPde+50QmPxFanBbFwlwD8FzIL
KFeyRLyABkjvYHBgLlWUyogJUArx/Rj2xSL65WyJ6YhK9IP40DZdUKdblc51lPrWTzmC71tlruh4
mLyNGdECymBjhZB/zBPFoU0Wi6DO3RfD5OnUtINgP5/dYKc/ccgrlPhcDtmLFVnWqSrSvY5dz09U
lS5ghU3d9y/2TN0kE2dmhnhqgkm1LzSr17sht3yMkVuzn5F95as59AyemcBTB7/3wHIUIDv90h5c
XLRpziFk2Y2z9qJycNjmUcHPuigPXdPq2860trk3ezuijn6Drcefe7O8nclKHWPCT4HG16m7nGUu
Yy2YqI/03UwFBVZ37bWlRo8Szf9urrvHHodePSofqPyIucoVUcPlNC02QT6WnZjuVvz5BbFHkxqq
smTqMNKYlJbzT4W0kN/hMA/EksKgnDo0+YXxsRdX22ZaotCeumfZwOvmCBCo7DFlRXBJWOWJlA7T
ITZ5GBK3ejbxFgrhQdaqd00btRwcEx5p+kAJnHepu0T3NfI/odBhxQiE/qZP1V2vLkwVk696Zpdc
T+kn5zg4HQtbhbrDBVWM8qpRC9fXsVEGYw+yri0L+BwSCp9hNtdZ4TRgBCDO41jW2FAu4kQodyRk
qDeHRHDrx05lMIBrTnlaKS+qTGAFK2TyRrr+DpAiF/xkeXlgzF7Q1MCBjakS7Q4iS+iN7GhM1sdu
U1aCDXU0NtdCa3YxT2Obt1TYec8GiUbEfDSoIeVk0q3RKo0wKwyx+toax+feMy4696QP1PUyMune
TiU7e9UeMY7MHGCH7hrT6YPRKnXgxO9azDCfME0xR0xevee1G8hc1BxElbmlO/FJZENzaD/apmXB
hsRwYBnkFq4oVYxIFnl1snfL8sSZuAq9tSBjap3KF61fDpoNguRQqCrPzbVIDqHTinSKD4rhI+eN
10XCjm98MMzegUyxT21dnATYzGBAPfVwy/jMzC+2W70NnpPAYKYHhDCjfo8rblJrkg+p508UbNB5
fT2oyYs1YJTsde3Ka+v9NEAAKEVxZbbOT0PXKNHFlh8y+lgZ+xY5qUY9Uql7kKOD8TsZ1et8tI2w
TtViSxbU2Nm996CRljlZaeMROG2qoMrsYKCYdsf6E4dmWZzKImN+WrFjSMFNRFUlXkumcSxEo1vd
ayxZdptccjndj/T9mRSGLEnnHBvYxhSle7xQZWgAPAGpgw1r0l7ckZojo104ZrmtuR+tGuoljRTE
pFZKVvTy7cpcJvg2EC6um4yQXJo4HrHo/rgQuTtFaTjwIN1ndfEZJ5zwzISzDWj3QGk5qrpVlu5I
X/AK4VEXDltJNtDdHlYdp8LqJsfhQNlJhByg0Q8Y+UWt37eAqmHjZF8woB9oj+Qwut5zlkf2nrdi
vEoPFGGrPj+5s0slg/W2za671RdeDtZeXXIMCZoqQAnjbsIcPR3LVvd8PUGQx/pn72Q06Hdjg4O0
rZkf2cqWSI15lxE0PVilonHMyNj6FwL+DECqRg5E4LZdO4mL2ynWgRcrDwRGeH+htvT0/Uk1Z3oS
ZHTPU1wmgmRsSmio/W7UdOW6hmIQk8YPYxKY20YRIZM775LHZR9GWe5umsF5cDrPOxGwCtW+4tYq
17z/SrSKuyd6CMvLr79E5hMJImCe4GZ0BYe5YbqUjcKCmyb3ZtGxXUi9oJt3ZBCx2rRSw0wO0dh+
Tvka8AJnRmVGv4vc9i4DR+WrbU6AyZUP3kQAT8wb3dKcDX2aZ7Yv2IeU+qUxuPmtUgKFpzD7RtbD
1YwjdPEkB++1QaTXX+1pOFtJrgZEJylx1FjGc9rd1v1OfUIQod27sTgkOyHkvg5zRlaFhALjvL0M
nf0FxOHRkv207WysSUxk2A4ajHnbZdfF6l1fnbKGBoLIMX/mDUD5st2pRnqOVTS9ep5AoCiyDCOy
SFXMiLkz2cRE607izYlSQizc4ZWj7ql4g5uIndavh1bdzD0HMuh4W8zb6tal2XsTp7xC5aRtNfKY
O9KbQxDbIFqJhIQLOmFRov6Z0KlPac3aNdaOxi46xcMzOpTPkfbmFpU8J4i2C4YotNAfy4LjKykN
Or6iGQhXR5Cy7DA46JDR1PmdjzRBOvV4S9tko2MCIvXELZKW4l2Z2SaIamr9pXzQU2tmlGvhXySU
EKzNMRtbJ8yt0Aew8Yh0zfINnZ8bj70JdtR8y6j3zhrbD0iVq6ZqUt9Y2Ydubj9oLt51OpmtTqp7
2PckeOoJAmEbWH1U7Y2Ok5ujJOUpLZdtbjAMpgPjZ9W8VXzZa8eGklhiouZ1zejUXTh8oXlcijg7
InCq22jjGDyc46Hwgnbq681Jk6ClUpQkRncbKbiNTS6eTlOVbZaiPRia+tYJPD9FjhvCjO6WokLl
UlPCLha99Y248QwM4oVq8rVEeknAnFgUOHGVzdZOz5ywNweSWqXx5ErvC9b2exWQhnrNDMjMCMg/
Jrk2PTaaHoBuL0MdPaccLaIfDNC69UXGJIW425RB2ozitkaAG4baXKlYCYKq655zbdg3sjW3XoMi
WTlGSg3qSC6j4axQZPiajOow9Xm5SRvWDNvON5adYSpXs5qLSz9NbbYWyFYcYsBkcqCAUkW1qEJH
ndm2V9gL2NMLBTji45wk5RE2GBaXCEoTuZOYFgneSeXOxd3oG5UT2NJVUJQHaqvHYYe3FPc2yPMs
q/G1tu0hS0cZMDEERkD608G5u6T9Zsieypqzn+zbbmunE9ibq8VyEWTiPX0V6a1QyzsgNgS/8/hI
Rn7EQ78bpHyfJsgCdjafx5ouFgOC694wtb06mT9stLEisXiAxfmdWQGiYWNLht8Yx7CYUoQVvt+m
1xYOJfEDDs1Uad4TyVPBox7IwREXuFh482LRAzNdiInyRgLiYzvi+WTjH2GV1xuVIHRb9LjrLKwA
1lVdYS71+l2mJ9Wu6+3npvTCxezZUhKH3BXFlQHao1a3NkpvUHT5eco72lodlwBP+lIQzzvYUuHG
NkooA8kJYBk4HR464LWdobhv09489kt+CzWguK1Lea10Ko4Z60NbGRJZdemH/KjQddon3pYsAFtY
k0hxvjDMnZVzXf0EnDDvXCsh2Lxkx061C44/BHRzjfO/gaeTB7EILOa9m0oHK94jQROj9vKAHaMz
0KJZ8lJNfR9v00h8CA2DJOlQCpS8LfWSOis6yd3EHi/T0nsYpyDr5QotCeh1oSe5tmoiN0Eus1V2
je0d8cIcQc0pea+GGjlJSXyMDSdwoRSncmMM7nVlGB/pADdaiaYeKYZcgkXpQkPE1Xcc9ty0tBP2
o00EPd7GEq+zGYQtoEFFocEdkzgO6CYwIvKOSL3fCErfNM92yxGwc1EGinTIIQAmzBsimtvHetnb
cjCvPDaCWZGeG+J/CILlezrRKsBC9+zV+CCjqes2VYLrHK8XjMHK2rWNxrqW8/Z46rtFzXU32X68
XJetC5RAra5UKKTIjOKug14VeKxMnfmsUr2MFNDzFKjMrw4CJGXM6Y5rH7EpZmlwqfkJRtM90ATz
TOEoyV0tc3xJQVjfoqbj1a5CN57vHWfeYCPkcdendzPx2YABH4/GcjE2qlnvHeSAygMPVXMtB54z
jucy7p8rqzmyieTtq4uA2S2hnHbfKQ6l3riCWERsJBJNK7f08PE4FzczDSJNIxM8w8srwAx45d4T
sQFcwGD4NIglB92L/CWGIhtb4zOldk+CKkFmPtZuSrubnqMZhUHPc84gcV5gsJHhJmkoH5CQ9jbF
JxpDDvKpsI9KkxBAMeqBl+j3tlU/5sJSqNr96SZaH85zMu1ySwXVyOGi7oFTG+qTtpTzUQLw9Ait
VfTSWVbfbIeEYzKN3QECp3KMle6H5oDmS+eCwrtS37DjYY9J78p2cGbtjJFry8mJYl4nTTYzAfqF
aNbSaDNAK/UQLda0p8j5NUrBRQr+AkZk6M6cuZtIaf1WB0kgqXBIJyrSqap974aUIjbH8EKsGkA1
zrnlzEeALIclI2LmOj1W5hF9E78w7aCt8mO2VXgCOn64aDOrA5VEAn52xr68yR17ZznTu+1M40lC
dh1MQ6CHxILtRfKo5FqyiaoNgOMvoHPejVmZe2PiS5cyvlbykXFLTVVSmZt7THMP9GnCtkQILxXP
Zy2kWMeVNzFGRD+KREekymxADXCDGRMvNC7q0hcYHllT0Ye4bxlvOf6iuUwRXf041657GtB5WF4K
xNhN0mRPo1yumyWxt00evyht4904tHByzGG8CEf0LNbQHpI1Ox9Vh5MoHzIsrFmnL0Hq1HdVmtyl
I3t9XcVpnC0POsQiP83JBbPZe49MLcCYzuFBqx/rTNp4IgGbsJ5+VbZzmSOOcLR+8kJxsp9iDiBJ
ZA+73HM37EXWpDktC2q73DZkHSKsn76s7eEA1wrdt16j1kowMX/zraLJt3NZhOQqxCa1Swz9bqkd
Z3YXWcwNkwxyCrvOeNfb9nHSVm2hSjHV2pILqrSPVKSHWICPy5wZewYLlwQ7JWxKznaZRASOiyns
xajvLa+Glpie1Ljfq3WR+GUcp2HTXjUwd0C9IMdhrU8XUI2Y40/aMFjhWo6Yd4Ozj9LiHkErd5YN
xsSQtJUa1oou/SrKTs4QBRpmwZ2N182bqkd8txDAI7A8ETR0NXMp98sTNtj7Us53jPKwkLridqwZ
xA3pI+GCdxVHpG9jFWeznSGE2jJo6FUKFyNzw+ZMC7myb42F7PxK4x1JDvhKX91xHb+nbvwlxLVX
8xNkyaL7RAG44CMZzhzooNTXJ9o8zTMk3Ho3E0/6X+yd2XLbyJZFvwg3gMT8SgKcKYqa7ReEZElA
YkZixtf3ortudFX1UD/QD+VwRdgmRSYyT56z99qgvdSnmxOf1yFq6Ds4MMqrHhYKV6+7F/2QhEs5
vurLVAeKkDPOnnGFva4Ycd3648vQ2BHda/faE2JCKxCcoRBPuVasUKpzJM3OWzOzoSmcVYuNu2yu
vR6jPTVDkTHhN7L0JV9QvuO6t1eTqva45cUmYtS+kVNzoDVPp4SzHSUVfuc4NRiAJcyzkWvu3QnU
QEzGycZLjbuc1DP/bZMJJj448SOIEUxO3YznnhvVvG78Ng+6tn3xiv5LT3lDWY/YQO+mn0qbHwsa
UITnEMaGipjWjUFJpnnI1xN5N+nWwZkYtnJXrNHuGuTgmg40i7p8uy4xFqxuMJilzdMLpnsTaoWC
eZTEqAqaja2056EF+27V9hDqCiiaH9cP3QRLpjTem9up/VtN8v/yqn9UJIIn/9/1VXfy17t6j/v3
Pyus0A79W2KleeJfcBNc29UhQ1kCMcO/VVaa5/4L7bZAj4i20CPdB8XiHzIrw/6XLgigQL5jeoKu
EdqsP1SJhv4vHI+26du2h2nIgZ7/b/XXH+qm/xSS/s+aRME7+5PaCROJ7dzEX6bv8waga/1Nk+jm
qFCsvGmR78HHwDkz+CqcIlyayFt7OUMa/bhtZEnBzJubt2FMJxIZbkY0L4ww3Etgy8NiH5hRH3Nw
XLPpM3Tti6eIPuGfPto/3vyfpVl/lTP9fq88sZZhERpws0bdlFt/0oRVjlnbqfTVZnRx0BTdFbvq
1izvGyu+0IzeQkyC6vQP/ru/pVffXpXvDlQUMlGCMRF+/fVVs1r35lHaagNYLNSYSeUa+595ioeZ
NFTn0HY9RISfnVEGzOhEf85y89HbOybD1UWGne5UK8NBQ/5/fxh/84f98b5YUCj3MBT/t6TSQbX0
0nvel2NE1D5xWMTaHQC0sW3CaWjCRQ57jUvw6Fn/QEn9vSj+S8j6ny8tPMY0gL9Q1P5dJ27Tj0ih
7Chcxgkj/G6vU4w7g7yAAWDDixImHH0Rok0InQp5QRN1TSCtlA2soHQfky+Aunao6ekqU+3Vm5sL
bfMHY5ofTfrg1ddi989Mns4pc0gzlvcF0wruKOLJ1AlamD2mTVFYUnD5rQxL3Tg6ghWcovop+hA0
yVb3AQDQouUuAggqjFBeDIv77HHp71x37Q0GvIDmYlnL0dTdLfm221prEFLYz/z1h5qJ8NIcuYMk
EHPsTyrSPfMeanxv3DWcPYtb8S/oGG0ddTHi/oE392J13Z7eCuO6mUmkM/+KyVdZDezXBAhm6JY4
GuqEXm/38x/WgvNXsyDfiOM4WNYRPvMIsyRuj86fHg3ip4SR+3G+GZiEZHvOcCN+ICTwRjAjMpKW
KdHJFX0UDIsrv1+1zwnXxRdaDZUfmt3Bul1PYbOt5mcu22ge6WkwLRHvyOrmV8AcLvKYiQAfutP0
JHZGFJJALnoULhf/kIFjAQcPjnqB4GKSzUKbCyP3zT+ZgowQNXystwgXJ8xXfQwZEjvzxZAh9zyN
+7uQj5kkh4fy8qIXvwiW6Mhbr2+vqMZNR7KY2OTlHnN5ojaNuyfzM/IPPqCN8iRSqu1NDgIRJ1iK
yGPrxMRtBZiNk+qeWdyU7q1so+lXBQCDwXt1Kcvglu5O+UT8eLuJGja+wIqYX6zADwoPUdshN7dC
HfQaAdN8VPAp/E3VHOohSOd163F/7UNXkhGFCSgGo3okeEKLHvA9RfLKcJA2kd5sG3lh0cn6jrzM
yX9g2lhML1PyGMs9VEgLGYs0sMjKKFjq08TFUavxHusF6U4HY7zq/iYbIGUfGZCgaABq034m9Roj
yD8sn7+FI/2xfHxBF023OKL02ynxp+UzxUkv0KBnGxxamf/qjmj5aK3gHOeOIE1t5Syk6qCvyWif
UU23Qqyxi53tuH2gYUETOdtivuCixL4zkacG/L7vnh1PX2nTY3mLVmHSZ3Shd9sR22FtjK80eNck
mjdUgAJmid/fNwX54lDN0HrRVjF31eRR5loM57UQx9d6yr90mthzl+LL/HIbcAdeB0w5CyJ4wtwt
Z+Om+QH83QV5u9GycBDbQj3ZuEjmQLd2GnVzGV/T7mOptrp+J8rrVDxqLpj8DWQRkZ+zbFPHIarW
pgjoL3bos/ociw66gClI9DW66TXsugDB22YE42L696Z/N0T3Xkuexq7Ir0vzrHeP1vxqZRcVgQci
/cG1X035qwMMOvlpMIIGtMvlgGxt3elhQzhuorVbW71NSBmhCfzD1/u3fKHf3y6xd8KFr+ZyY7X/
dsZLD9EWyUJEC2nLO/QtFbo12h5ZmgbqM6a/lJT5wZIa6w93mM62hyGeRawXEtnZTPJwdaWmPfvo
hV0GAyuVjd+RLfqdY/YHer+/8iE62aJSa1PRR3DcX+RVe+GNM7/tktYLPXNnjfhb4TfFW0pUBGVw
j1ot+YfQO4okqqa/VDTUVKYg6o/6yDQ5tv+2llO2ZktKHz1xlzccEAWoCg09idI66BAWsXFx/1kI
esBy0GGnTYRAk3WyQbeo2LXrA9jZIlgYL6xr+9PrMvhvjfWBPO2MYOLkRy4Jp7mijcX9UmOoDtCi
W3UaDuzYvdesEZ+WMa3yUtv7KbY83wSURn7yJo78sM28zSx+lLHlbm2n6kISCnACFjxR3CtzrPFu
XuxAJIU2nnnnLidIZlXeaKk4+HaDX+10N36CCoEZ20b1WC8aOoOUfqh1IhhAsPRbCFIDamy9Ys9G
kcJ9HQVnMpL0mRfqLs2AybjDE1kNIR2+aFVnXoSggEBoohBChH9gHBuIvBVsqn3bPEtPHatlAO7v
sDQ1XIaBYfranbJ2WZrUH5WY+0Bra+59ee2vfCNLHsnWugoGzwevLujc+Vp+JP91hh1j2E+znHhP
vVYeXfFRODM+55s52k61oCIW4EQW0lpYUtxHuS3uMQg8O7GT7bC01qe8BCvkFmW7QtLXBV16a31q
qNqIEyTFS7P5WG3c3brmHNiENsDRvSsOyP5+7OeX3jBP5TIqyHbKXOXO0oU5KYkhqv5LbDYEN/J0
XF3Vvpr4z1DD9HfdiDi6bqruwV2aDkdm52+bJtmWWZpdEqE/o/w0PoCS2EiLcZS7cX+A/10ZjNSj
WgcxmdZM7G6/m3pBPLcEVAbIi7qkk18lXuiNVkWAm0Gu77li6iu12HIjMsM6pUC1WEfxF3ACSMi1
VFjqnGKNB7M5NZHx4vFlbFKATRzPyTtBFiZ6YOgr6F3nsLOZQHYe8xKPrnDhF89AQr2DpYCxmUBa
t6XyP6NmcPfQH6sNm39bp/6W9JJHJzMOVnHTuCVtdDDaR4q4rcqE4hlHLMU19MBYoeXryjl97Y8l
R8kMI2JndsmzpWN+x9nIVjuXDJKyIUDKCxWPaeUWo5B5s8zv7dIGk2xwJBR+dc1hzK8Y+9yZdvxB
vHaHbIdmdYpaLOA8RBsiy4WgFE5HIE8yp/BAg4NeKbpazBgZ/xIUYqGPivx9qds5E5IBlyQSVU8z
kXLZTohv9Jh4BgQkzs8oQy+WRQzV5gZNqH3RKrdel3E7hslCh7yv0JVq6ZfrMbqro5QochxOaf3V
9AVUI5OocoKYd4ilm0DkBs4CZqfp0J/64lZW5LBg2opJW85iO8jKVod8Evci7yRnVF8cDWEWAJbM
W1fbYrOhyYZuuvWCpK44zYRNJa8XH4rv6egny3TIswEuDjkOj1W1HfGv3QE8YxqgaHdrFtNN2pCf
EzEa+2JCUc22gBBGP2bVYpC96jMGn91rVGkvhSAnw8REGWDDWg8phyeCtmobkUJeq9kNjSJoXMoe
nP8zQvZYLcs2KnwUTD1HBiHuODtEusHY3W0kivEbVIeaXGXTFohCqEhL3VXFgH8sbl49W4sOzJtp
O9pGiGePh6otgjLOOTbNp5SGUx01r0iKqIzjc1p9MbSxYW9FPxSha3DLrSOixD628Cssfbx2lPkS
VYTAeMOUbHlK5w3+hnQ7dr8ZCNsFZjpPVuWuuyWftvDp8nWMZTaETG8x/ZxbWi1UgGldB/BK7KVD
C1AO5UZEeZBqDE7rrrbp9YxDAAdGK7L8kKToXsGuANysIU1zpwhQJLzHue4wL5vhewpeZWQ9N2a9
bC1UqciolKIzj3vd7+kp2u0RPfiNDT4PATxCMIG+qKlmUbFKp/1kaoAQu3siii5fGW5ns49TjaaO
2leEMFu+9mMeSBmZSkp0hS9Y5/G6STpSdNj8C2Alevptw+gj2pHac5k8T9ifVyB2vNB1x1e2bTJO
klIF0jRQBzrORgCfI4N9wnCimm1WJHs5Q5OOp/6ZkgS23pQPa82CRxEhHwgccwEqSZBiXDW0vq1q
3o2lezRhk5PwgVp7oSPez+Lqe2lALIC1Sie25MJv9q2SbGvCdQPHEo9TP77l82zvXF8L67GN9jeh
Ktx9CitV7lvzxvMsmbAUHaitAYOkNpDqoD5tPBtB6y5X3YmikLsQqipL/ZgRFWy6xrpzpwdyJH4x
u9lGNqVj4ozcKDSukCMxWQEf2U51pEKlSMBCaDfcHDHDM2RwaRxWeJ3a4pxB7T7m1Nu6AgDRu7oM
67iNNi6Hhj9GIsgHizh7mvrETELSEGRsnaSK4rDxEKP1isYlk33m0cO6LjI77MVzMfrdfigsRahW
jWuoIyZN66J9MgzOmWld1OrmmWQzcz2lmIHcqcXkEJv4lzl/uXhaRAvhg0Fz0DN5RFDt6VvPigiu
pMUQ6aPP/BVQbfKlG7n2mIJeP+R8rMyjNHqdDg4TnCQXBx/gcc7lMfXMFVi3aT/lnnFAAmkcoPsY
66KsxjUaEDIAvM/fjNUYOPex+3SoQU4alorT799RZ6dLot23trzJBelew+cwc18/R06dHuw6OvgD
3tFhJm5r8bWHKIrQxFf6U5IJ3HOVcske4peMcvUuxj6xQRwEWjOvJnos8BGU6Ipzd/vl9+9+/9Kk
89OkE0liLi+NhZcqKKv5G/qDoYO2Rx3QqZxJuYqXwG+8gkykzEAIwLyBOmhHeI63j+ZUQlkBETlZ
d0K2IrCQewdE/kbM74W+wZHIdjZD50gmLr8ZkvvDEjVLKJoi2/sWQXsyq861cv0N1E98ZaUbofbj
yD1D/CzP5P9uRRZXJ7QaYjU08bB1GN67ODWOoIe5kfoIihg7qAs/6AWzwbAb4s6HkutLhvk2BLxZ
k+uhSK+51atQVq7/WHaxdnbr5HgLPJn0KnvvfaZ8dZswV6QxtUtHQwaKx1N6Y/5UZi0OHr8ZfmBM
vxpmHXpTCdw4Lr0jumrs6hAw0fCMP/UYIEScYJAx6tE4I/4DSOcwtTWBfGaznl4rap6nmrXLT1CO
BGy4HzmfwblufHrhGlu1Py57GcHzKMp5oidmf05A3Hd+pZaLW+DCQS4Xr0QrwdpnbnPMwF76c5xR
LeWc33bun9qIS6am4e+ZsDYHNsOBu2XWTtzolpNbW1GQgMoLM8VwdrbUIU7EdJw6yAw3zkVm+yev
cSm/Ru2j0Itlh+3ROxd1654zVy93aWr+7Ocf9uJ1kqsli6Suj3xI1gPUHeK5DcY46e2IbPv+ktmW
euq7mTUeLRuJqC8o5np47BvzqS3BI2L+CN2OjkkfxdYG3lwqk5KxjvSZfquHuVnifUlL7DagdtZp
i+LBsuSL6Y7TVqZ+FvgD3bFZFpSD3Honnb0lipdV1TAJ1U1nZyU/s6yJmWXJnTYTQ0ebEbfYtmO9
w7ISWxKUYMm4zzGa2YA4j/dWUhfr8+syARGHCqrp473fmT5y9PlurAgmAY0zWlhLFs+EtVPslTA3
pRUBO5nGjTEyGgK3iBIjQn489M6Kh33txMm5vY0hFnm7JbXGZklndzMyL1tFTvGVebIKSwLMl2tr
3Cc+LRTIjjmVqOeS8jKekhRZt1udCCL+IRKEgs1oB1W1YIBxzddlQNCfQ7xZL+T0rqMfSG+uETLv
VZmjA2bsRgNqNu4mCVwFFnDQk59DwgoJp5HVfU/DhrAt7KmDt20778NU8w9XvMVzVq1jD8MjWs4r
WjZm5LH7RZYG3hERoyUvTohYV+OcgxlO5l1r8kdMYzzpXbtb5mQIAdgcupygG0b3+E7I087Gl9pw
bP58dx/zWUEQluxR/QcFqho4FPXuByXfgYXirRYinaeWciZ9zUs0Hh4fnhDiV9l3L1geToQtH5LS
/Li55SVZA7OFnHt2GlA+iI+7ST/ZskLRUgguFZuiUiIUk5wCLdZBHo7XfmweGZpy6GfRl2xVhpKJ
I9i0gJ0Ow+n3S7tznAQQsQhbZLAPgYtQsNs7SnNGcFn5g0r5ZAzIP0pRfy9fiWnkaz0la69rwLJS
5S+FDcNqZXQ6jWVWcKvlV8eUxAflBNJNb+lsvTpxykAOJUidsDdijJE29RRJwr05cd0o3ql/76Ar
PI9lgeQFSUAUPQvb3nn1vBZeFmQjaTkm/kzTiN6kl/8ipZlaY/FC09a+oi7S1rhsMZstv4SFRdi1
P9RoPU4ERPUKpVBRqxfTzq61bTjrwk4ex7ySiOfGD0sH8lmXw6GNir12A8ak8jNy5RX7HwF8cmfC
cl573i0awULmRiaCBHu1c5L2VcoW2pZAaghj9MsW0EFMHGNNbKPVoeFXxh96Fj2Mbkvr0/5ITV7F
5hKuFcPeaXgjj1OWXY2xCj0RAbPRSgQmMl+7OuBNRrUUkEIQXLh85HMVrXtcj351tugJ+5QsWMvH
DZSLY+twEkHB9DyQI8tDriFPv71ePc8kXVGqCbXTM2CjhU8GYYFJr3ppEICsf3vvZt9lwaQbV40n
ryZkRHT+Mzr8i0YAmB0nTzaSMyo2S2GyE4eSya4Vm3dpi7amsJ77lsewLsGEt3pyzPNJhugPHktO
76RILEQaw5NK5NWQHmI5p1tRZICW6PlLIn+pnXojHMpmwT8/cKdYtQb0sA5jiUEWVZ9T3iSW89Lk
zi/Lw5KItAHlbXaRGsPUJW9OqFRvsoLx3eycoJtvWDhQFqRprZCSl0OI4uLKIPaNrnoJOP/DaCkt
Ce/G+tESn6Q3WAwcBgWcp1tq25uiZOZ77Cd+DMvHN5B4awSqB7+wJbFe9tbPqsc8l08caxXGTbQp
lngYDZRovu6ehiJ5jafhhXL+uzNsJ4iGkZ8fG+84jnvCTp8nRj4r2aabjP9SDZN0Pmf3LjJaeLrl
Rk+cO4es63XRZqeiK9DPq/Td1bUvg/jHICbFdaX72CtixhLoibZRinZwLPuwTyg306QokCIXJ2lj
TPerbI2eCsd1FWDSB6Yc6Ygucdg5WlzczB9346JIhJ5IQBTZvGVLDKdZ0KeJmM3kmYc+imS3tnPX
kP0LUKLbvFo+fn/okYn8D1q3B7N41WeEnM62wTBlz805X2PERE0WO/4mbVpQ7Nj39HjKSIGe73Sx
6Ij8zKtnzM2K9wP7DjQBt36GJbY+rW1pH0pkfuyyFrObRl3mGcyPW37NrfWOUH1VIkusc3KFMpod
mvvmAFTDxvSpkQJt+vrP0pI/7eGOVU/Epf5oVW6KneynLPXHtByuWSkvljufnMF7t0sk2UaGt5Th
jjHMW0TDzTpSUEcWMj1XZp7fZVa78kzoJFh37TTh+pG2B+IlX8tlhyjwHFssaFq1XFbhPy3JZye4
WNsz1Zpfv/SR/EoRva56asY2a09tjQvew8Hhlcif53llOs37sPAzJmP5JlC660l6qBWix1b7Nrv6
HmQ9dvlBomQYl27jaoTO180XKgWEiQdt8X+2Hl//ppSKRhGPhAnNHCby9DFM3Z1d0KIQ+OaCaWj9
NQLCetW04mw29MxuA5i4ELT/9ASBZbJRqnht8B1SinVJ2PRiXtHyf47r9hPVAij55iCxW5NxEWQy
JttHf3SnmpU2O8ma/j2QX+1Ua09u3i6BZXEj5v61c/SSGHTdeXcGjrNMLtybIm/duGGNn6/NabCU
wmLLk+bHWMOONlFxrP243dhu81OiZFWTqC9Wox+nEfmrveBeygmmop0cKlJwoykki/pFSX7wjAas
gCCgpRTSY1bTk7HZFkBegn407+dRfwBdRodXPnVjdAJfFYdZ7dBq9JXJ1atwEY3ui7YFKj6smwQi
Ru5RealmOBpzcuvvTZsBTzIbgLeLvA9rhh6amAigW7XsnX75JuH6kjvjj1qrd8iQsNvPzRA4LnUN
bUQKkxGeNGzOldEujxa89C4nxcprmDZ4rn0PTvgDIPFOiWqftDkgZt+nI6gBBqiH9qyzHJKoepjm
6dPhZsvJEz9EsDqR2jZBY73k2SQuZE0YgWExz3DVa5YTNmDI+VlgZ15BMlpbUbRzhlwLPGE8IdQC
YpGP720vnNDv8nQ9i4GRpjpOGkL+IWp3g+US1yenrzJNHiy9Q82nc2uGZNcRy0RYECpvQOKbtkfz
tDR3DTgLMSdhb/nHUety7lcRAR+0NuEOBZ47PmUoAanORqLYXfNnzApYJzn/l2mWz1whPtQope/t
tut43A88BDFKOrJYnWZ8qfr21QX+EuSRFgfkqm01kMxsbcDYFyqQsNLULlPjZaj1e7PT8aOmKBLj
15sgfuXoyWtle2eP+zcziuHRXarX2xcWDTQL27JZ+VILyVBPJ+OX66aholeBSOdBRqPO9+TSSkQv
Zk230aWH6gpYol2m7/5Yf8+DN2xTnTlyNHQ3xgMLeWHRshp/RPEvK1PnsVU2Ah+r2wh01SArQ2gH
yZqBLSOPDT2sMbBk/FC6GM/gtraHoaJqs4xoRYYJXKdFIwoNKkpvopCq6I21U7Of3Ox7iCaMfwq1
sV0M/ar4XAbrNfO3ReXRy9FpXE8CEF6WPKVV9aE3O5kWjw6mU+Vkn27UHOw4rW/QWM6RHImRLKBF
Of0G1C3e+ZwJlWV9aS0JDV5BHozbzs8maeqrkca6Sy2gOZ68Fs7wmXXDsPZr/7Eh0wJu2vycKOJ/
qr1HPaJGuAi+Kyg3fZY9QjjBDDlQIxWAPE5t/F1GYzhn7btNmg/uTkLpyk+cX/cC7zjqEkRVPYFA
Q9NflMIqnpHCZLntU5/33/jQA2tKSe0wP5JBDbePM15XLn2w2TnlPZlXNvJP1022I9n2Dg0KFzrV
wfTo8xGci2PZROmySWxOrd6WVPDMg0dbEMI70NLWzA8C1c/+FK1gE71rN93faOAIQY63+MPBcIzv
lMvYvjBPyDiJ/uFahhYRMWRASsO85MRr1wYGDTSmyjx3EEzGXO5zCwcUdM6rrhoXNgUHwzhM2ACc
7sHzvFNmQJc3nc/BiLhIGJigB0ziWv2U+Ayb8wJzlNQMLs8T4uBCdz6IDD8Bn3i3VTpuu4jGuy7N
N4qJ59Q3FPuhjc9U4CJKaKJXBKqTXcXdi+YpmgwSFdpZ3Wc92jS4obTI5LTGt//L89S269LvXpF6
LspBBb509m2nn32GJ6vI9ElziHn0Zzr5msCmoI0cftPAJxHjvIkCVXRh7+BOWRrrc7DiawNEHJ5f
EGmwMCuqwpU/lTzycb0y50UGKD4Ps+4elzJKsLuJQA4LXtdM4d5rXZrLLOKVxCsz2HjxS1MfGZEO
j2MWIWPW4rVvTA9zqz77iRPYtrrXKd+i5Pm5yKJj4WN/oHV6Vl7k0O6HlmzSTx4JOg1MhWrV4I6+
oTPFUHQpzBBw9QE9loEJNe7v01lHEu8W1dkz4SyINL7a3sir4DsXZK6Pkn9Ub+17shy0uxggu6MM
joSBGaBgv8xNKhUCTFWKIU7LceNgk9mwdXHCQkj3bEK2mPqc2pK33idZvV0Gc1/H0Xkho2btVE4U
lFbX7zBVxyEbtkbKA/P/3t0kmcWXPCYH7L7vjqp/xAt+I9cd7rpGu2OLfS798ToldHdIBede82zK
+l4XkRP4tuRSoc/eigbFfWLEr2rM132ZOeEcY4TGEEpj0vjsSbBdzcQ8gEvJJFTN7YLonDIrxDXn
H7O2fowgGm4Y4+BjavpDGtUHp2/zPe6kdjvr4rHOEx+sRHlPduN9vMzQSAD/okM+6XmNHroHm5pw
ADktB3qs8jlsrYjIL0Nu9NGVZ+zbasV19Zehqw3dCu9cxhwDgtGWFFOgJ/q1bQoGO0nFt1yuoy7W
6ZJT8zcddrQsL0+l+6OQiSSnmPiWDDFF57+3JpgTRpmbwc8+SnTtRmHEmwltRefngcuYiLg+6oQy
4SE0Um5syH5jDLy2Fzj5R1dC7+giUw+4PhUhY7htRbO1qaknqunN0UeTYsN987dSh59SEPDc6+W3
bYxg+0cE8KaQn5lMnx3455uZQD7WaXyVpJIH7aLRexkQTNCoZVE6mnscbFpI/sIzpoNEgh+bbelb
fFo2RiUzLG3GIPPNEk4m5riK5yUOPW9HmPyZGirfczpmIeErfEmK43bJ73QNVUQEta+5zC461irB
smNLa1tZJnbkisdmMB5Gob3V0bise5Fc/W5EKisOS2zYbHVQIif9jGSg3WRxY96rWilsRxrRO/N7
KhSxwflIbMZwu7DAFEhY+7VO/7xPY+8kTVpGS40xnKagjiBLNUEvo5gRT81TKR9do6PZOhGbla5A
LZu46sZulRtofzAap2qSgav5Dvo/OK+sOorF9mc1RFq4mNOT7ROcLezKPIvMO7nDhC4fgN2qsAbJ
lkIdikEyqCz8bkN1kWk3XIY+AuTpz2jgL/mEYL5xKWgN671t0u8450xIYRcr2YuPJZ3eGF9lRZ3e
9xMDQImlD8ESVjP08j+IXR/2OhKYohPvMxIJgshuV0249FFJO1Kq+5Yv8GTlIHdSvBkdNdWoDx+e
K+88n1zQWC8qKtLoHSMRgJdp4sXm6KjihmL1wyRzYyd18gy1GUSZpDFhNyKYba1dqy/cUM+I3iWu
IPdcRfKp1TDVmqgV4Dm0RvtWFTbNqs/FdZ/KqoD1SA7qLba9QjfP+kFNvzgk/szeh5eKN9Nsdm6C
kAPJBLHhpHyvMbF0W02bD4aL1k+g42MG9LQ4dH6jadp42vKctKu0nh98wNtwCCRK/Xa/LMNWaPIp
0VPcVdG3a3UPHfkLW4hATC7n6IGhL2yRCnHNvLMUwd9N4V71yQktQivoPBGphRP+4tJQN3FzZLld
ksSjQcCwMY8tnuIabmTdwcCTzKrND6B9rSOyPDi1LS3mQXTDsa4Fq+X3b6XqFx6j6lKnTk5Bh6Wt
bbPuR62fSdf9jIdEXsj2gnqRqm/IHPg/pL8VcYyKc0aARgAIIaorRiDVCR/Gz/QWlAadxLifW4pm
NID0jit5LxBL+I053flL5+yjPh4x0HYi7Jri+wbnuOszK6iyetihVzGCrKRZEHlTe5o5Qz2VaE8d
hxwX6fjoldHLkAsjGPsYVAqOt0NXMNO3MtTp0ApPqe+/e/FY7uIEtYLf6qdRMZcc7OzFMlPx8Iwf
szj60i9DbEPNNoXF245NgS0sf0aG7xyxh9SoM2LrEMUJE2CnSfHnFjMUlklupOZ56OAy/6lFsjIT
Z/wmaUPkS6kHYBiLB8/w14sou8DpbYw8yJoB5uwGPTl0vsdXWTXLzYRY7oshTXeNhbu4ouAYbfY8
+Z06yP28/MF3As2eD3GhH6M56VYT9lvDzPdGAjO7Q1UxYgwnQ86RoTXzFDio5nd9Yb92KUmylc+u
4NUGHiqvMe7JIKYEbTZNUVvPS9uBpZiexqmZQrj80d4Fl8DUR93PWgx1cDQ/7YIqQRQEKzCU0EMz
JR8K0Fu9GwiioqzPCbQsSKQGo/VU4UzeTbHmPiEIfQTQ0BC3bHqHmSKhRNH2zEiQyroSb56d6ne3
0GIPi+v6lrkxzMjpooqbfNl8lNhv1xlDn9C23Ju8sfnJoBU/GF9HuZD1XLuvVe9YR6NnNNiWNZ+a
gzMnyp2VkDSzrBpOEc3+U4qHuR6s8cjiotfLcHGtZ0dhU0BhtMa97A1kIBVinynAb5EDtR2lzzTs
Zm53TzTOUvTTpcvxeCNB6hPWLJVsXS8TpyIGUYgscjYG7adV07X2Ui+9aKjsbIMq5jbZNsja+0BA
x1h+elFtdh4WcwzjjtTFeKmH107zKfFbuBc5A95gaU3/odW6K3y/4UffxJi/NT/etjEhJDoh8PMg
H0im9T6IwER6anQossYZfcgEtkjrqWrbNBCJlu8STrCnNCJawhY2AUleGTau0TyXPUiZhGlCYMZI
hSy+9aMnm2trzuUmmgVRn5okFCxFFmqmzdo0J3WxRg1L52h+u85gveDKVlkab90GYuWcgMJyR57F
lHjFyu77ny41Km1U5wl2e/6MqQrXpdMYF62RQBu0/lE3fXVpaDdCkqwvON+pt6riDvXH7bo3k+Hp
kAHcWODzWq+udovLDkGzQ+64CMOgsTtiT9MXHK/Fr6x3NuZCMtQksp9SLhjzWOv/wd55LUduZen6
VeYFoIA3EXOViUQaJr0t3iBokvDe4+nnQ0lnRCLZzFbP7YnuUEVJVVzYwDZrr/WbsY/H6yAFRtoL
EAkV5nClAX8YOU1ujL75cAU92LVevq/jQNuOGWL1lRQjrdCOFgvTjsSgeoK/9dQVjQJViw3JR3N1
mZU9MxjO3JmQ/IbTaqtEw9pDqhjbgGqj3XJ0LbzeV/YjWLWOysayKNNgm/doJwqKdomkfuxUPJqQ
ZAMbi0nmTA6MYWv+lkulu/voanM1BLgvJslkweiBFe3NNwEv9Z3YkF62BgA6RKouI1VUzgZXDJdA
OtxVp3JiJEDxLphR4MEYlNUq7VUjhv1CRAstEy6ADlRL4D+eXdaicZF62yBwgaprqEGlyQQAL0BP
pXQLHUEVRCBA6bulmq910rZ3kCP9Lf3xRdTpEqIxouTEvlStXABxmMbR+5eb8F5EM2glJFQhpDqB
ZZ6X7u2QdQnCor9K2ocWUob4OMRbeJztUs6rdB8jTi6WZIaCRLlE1iaT4roBA0jBEns36Vfngh8A
qbXmc2HOIQ2/KrOhBNN474rYXNNeuxSsMTkHll7T6rQe5XjcaNmImCEWj1TC8gtKZhs5wBnTp1LH
LVShzBiPXDQwC+uC8EZNmvBmcDMAsRK3rd//Lomxrk7d+CDkerZTrSDfgXd4lIwMJQuzuOsjS7gf
Jay4ujJ6N29Gd8T52/CqW+5LptRBimvMalu0B2OgRQWDxEbO6ULQIUSog7eHl9quW3k4pFWAh7AP
jlkwUuu66EbretTFAhAUpfI6SqE9j7jcaxEGdWYCeMZK3WZXaIV7HcO87A21v4iZYsilthQ1AIQt
dcArOAU5roj0RytL7mNduWgAYudz/vu33gWuro8IedRXQ2DluD7kj1UmrZvYVJ70UBhx8e10OBuK
+mQhGth76XkVeu21puLcoYXoSCAIh5KcsindMLBpG3or5CrNx6qlb11O7gNiaepocqM/IMLIvo7l
vdUAMfKHMl6OBSKZbYivLqIJSz/yyzWaDeOVaN7h6O4vemxEtlyI3hRzyLedlKt7UZJ1ZziDs5xv
E6QEUzYrqjf5i5CiESvvvCHgiiEm+0aClxlL6YflgaeRQnWX6lQ9m8YjY0f4yTbyZgeFfqdOaw8J
AqeBcz5YfCxFue6K7gZnHDSJdAo3iZ88ZNXUdAvFa/wmBZQADciZcQ1uZaq0UM4umkldVaB6J4cY
hgQyGXYh0TyMMXIdDAsydPGQhZeUUa+lkCeB2xxAFX3segotZo8xmBmRtYqNt9GCM3804mXohUju
oga0QJ/yCo71eW7gMRsBHeou3WS8hAhyhy4L0hui91a493FSkUv0t4FuvBQiN7lcytKFfiMOHoLD
Gi1YyALFUDwC2d10gnYdi+FjhEU4pbbsoavLVU13Gdk58wlZlTshBovf6eFbrVH0FoTeUYfO5DIY
bWIl2xeGcY8MC909obuOlcMQXg48S149U7iSzly5zuFi12BYMvelE6LzAW8CYIJyisl99c6B9u6q
KTi23tp69EFiMIkpjuFL6g/yojejW6GybkbB3IQTZbEIkPUt4fJDsoJoXgRANTE86WAdKlTIuUds
ip49ipqEnfvtR5gJd5oaAxUzUHiICmgqhfLRtOJrUfQF8oXqvpbKC4GCeI05jYn5Is1glXY4yeqy
kEubrnBNtT28pb43qek9aLV8PpK7LHURJHKQ/AlJ//9swlNsQg1izr9mE54jJ/z2ln3hEk5/40+5
dkH6QxRFXZvSZ11GHV2BAPenYjuy+X9IoqpL0JgtE+D7hIr/i0uoaH/A7FBV/ONU/BFMFUHzv7iE
MlxC3aItoMCnM+FxKf+ESzhjkZgSFEdDIr4ECV3TtTktrBP7UPQU8bVaSQ7ydhsSXv1KWuOLuPbk
lWF/ejXfsAGlSYj9bxbaX+FMIP6GbnAwmzM6YBF2hqxr46u8Hh0k5Fa+o9rur3qBasM6wTtkYa5+
jogWxjykaioaBArJxL0FxfwZk2LUELvt2WKieLCGs6h0Zf88RpCeMl6UCZ73YLUh+ARyfs4eKnp6
0sfDk2q0YbM1o0TT17ES5sJbk3pmfRd2mLBCFM8tzrptrSUeXZAEiZYGvFVRWcWjJ0dZrKh20eAi
0p2x0MUelHDbpRJFF8l1kaL4paMYW7ROCSu8vAQaEVR3ZZIXD7nZ98GvTKrC+jaz0D9ZDUnaus+F
VXADUDXfGJZDKsGR6SMdFU0vyyA2IQ+rZFtUxAQU5qTCRZNPs7reAc5R7UGHgdwYWrUi8zMCIXEM
Mr2tBXqd+gJv4LxQ/bg/F+W84/3rZuNv0MBgkKWYIuoF2w/5jUK0kkcRtIXInjYAZDTH8iU1de8l
TLpmEknr43NVFJLCFsu4+1V0Jr5aXV4oO7UWgKVjTVs4cYzuJIXflKIyb71DQNscQWXWrZvu4hrY
XhSD2Ig4GNxdRIPScCx1iATuBCKXpkaPC3rJrRmsk7ZWAKrRyd2low7prG+ppq1lJKC9VYmm3g7c
aHBPZS29UZIOTSgaHJgk0SdCcUHJa3wtBg9Ru7VYWpl3GRg6JeNFLgzQfZZpnWG+xsOgpnBrDLin
0RVv+3JSZgBh4z+GQczBjNKrj0RJBNxZVfGhpXOe6qCNUj8ZmpWP5Q01ssokAyp9AOicLqp4owK/
Ch7c0AUVkeNKwwW2rTgaM91PrgsfXO6yr6Iisk21qd7HVElu1SA1DzppZISQsZ7TwGga8Ex9bYav
jYQoI0J6/lsiS9JbWuNrt+oNAzMsPRElBFtyJu6iFUXBpQgtCbsGaBq3orxrJHQvwvy8NPCD99Cw
F2JLvY3bOsFXNAFtKVA0BRW5d0EfBDUaqQhQUcOMfRMcZVG477JRRkiWSYZnXSXd2CPGJyPmCA+p
F8yqpbquWsUuTBWhcEaJd4agCpeIfW1kUQr9HYX5lVcGUvqOLLz0C4dEqbhNOoS5EG+0oBqBNTcT
BPxy4M00+Ko2kWGyICyxEg1U0C6rXvG0y16qLQViYVSnH0D8FPoSuFal+7LqSSmbDPooB7QS1Ksq
rGproaABrq/rLPImTSuFfsFeQWu5YioVg3EVApL0n8pq9DW8JPCcvqoTfXLYStIQ9ElXwCFAWLYw
tcdsqEghxqGhKDmiUKajYVbQoCol6vCUQnH7om1cCO6lii6WtiEpgD1UqXqRXPZKHWp3IhwbcLxm
yZoJxHFfmWqAmZMWYTEtlI1OWqzxHIg0BPVGZDdQzwptpCFD+bx/wwVbVDbIeCCy3jTJ+KtTFTNd
qKUcJL/8MYSQkbXAdzaWkGsiyEyyf9A2vSuha003hS7e+F7WvUWVnNSn1R5LCu+4zYsN6luJEpH+
6SDcQQSB/NWpBIPLDuki1nXNtxkpaT1mopLTIZC4tWo8BMIgSS3kVKYVAVgNdy0L66WuTFzovoZS
gOZH9DDcpTXHAw43Zgf1JkN+0xGSwOrOCgHo4MoVrEpzhDxqQYxj0IOQtNu5G88AU09XesyhfuQC
dw3ASbGJ0ps7IqdFXZCqNvyb2BlKN6UWJitt3jyNGdwfRAzduKXaA5YYXbJlTQP8PSpV6sLoSWca
GKG6Ro9YCNPoErS7eyElKkwP3UQ/ljiWkfJLFeswo5Re70jsPGApo9ls0mDy1DJ8LmbMwgXaSzuh
yS9Gvb933fSi8YzbvKYTLrjSda4kQDBzUbmopuq1PEo3qH7vfcrrC00W7tK2d9fiIJt7yDCVDco3
XPco/wpjvTeb3L/VJH/tVskr1OKPsVTbRY0N44M0icRElBZtPR0gduS6mDkVTTmuW9Z0rTFuhJKL
sNSt6IJtohzjIXQ4qM3u+l67NGBv5xPXslHRzkOOft8x8xdFSyXHmk5MM78IFKW1x6REagUeb9YA
Ep5az35CiaQGL5EEUMsbQ3nph/pXJalPLTqDPop6acBZUEeidUnlLrtRdSGn7iuyulzvYLrpVZPH
ttBnryye8zxgLvYybKvRSvItGnzDVlWrm7JraYVZ8PU5C7JljjpWFUvDjs57/CoVtXsRqv54G3WR
ZJt694C5x5XAxWdp1cgP0GjXF72FKlun1JRFVDFBZRabDpwECpqu+kPYcNKjAZtJzUXe6FuRAuzS
sDivmiGG8+wa1OyhDQLoFcBXGUUHxrxWQG0oQ/RUdWK8azFJcN3KK9Y+hW6ApBESl1mJXnJT7BKr
bN+zEcnJGlzrGSxiVN7wK1W3QPGCrWk1ScrlgQNNb3K0jeG5s9nwbbGcYW4nL7WXN2eceFyvCxDr
FtiRqN9OhxtALZwJpIorTTdYXE9CfwD4YcYTRpES3DOyPIigqlxItBJ4lKu5COWhBHFG63TEeLot
KJmn90AHJyIhLcccCvgColK/aMhbFvjdGYvWo/otlEpmW9S9aE2k5pOm9PgFpvkN6AEMsgsBNZ+y
db17pOOZR4WGmoGjF2ktoOxS440QKigJ8xEqGv86FW4o11hDRv1rTYErPmuDQadFlrZFeYGUvG8r
cJN2sm8aO9GP/ccGcd9tKEIX4G93LrxC0aqW+ANEF1ruwVrXk/YG5MQ91pMg7TXB7hvzuqYKlNKe
cDXjvHSDjS/eFXrnFJGya2OYeGPFH7a88aYxLE6zJiJxgWUJACH7JY+d91wa0d1YgkSzoMHpnZFu
RjWGZUbl2tbxpqABKCUXnY7BrcD69zF5dVB/GG2dLco2axAB0CU3bRT+int2pdSEMg1bxdoHFFDc
prHhR6FkLRp4m0oaHFgsfsjiuPJDhEPKjBo5XjB1uhrqXFymCoBv+sfcD2sRx3mpOFNzL5qQOjSu
lknQ5uDFS2DMQRI020AyN0lpFB/d1OI0h0kyXU8hXIClGuBHZzo57KgaO8mvtk2Y0d8JyncdIgFA
79w/N1vlCTsNZLoRPzGeQmbzEqoTVG7BfMiGNlzFGm6AQShU26oT3kRSYzR8ouQQQ5PF36aLp6ZO
V65DITtPc3evV6kN+eM8kESRjaG6aRIUBjAqS9nvF0GtIV+gw9/Go8OuuwDQPg422zAMvCtDEtK3
njrHQmvjci0JEIa8qlE3Y9VswwgHTgqdySoJ6I/VkojWrmtka0wIlK3u5u/t0MTPPNSG0+51KI3p
HKyx9/BrvqdZlMPSDYqzwFeg8Fas/bKVPzSBKnLqdQn9kGqSl+LTRC0cqQ6DTlAPaAquAShUi67N
QWVL6GzTDgT8i/rQUu1lcw2/CupyPUzWDY9soBF3BUAbwQCK1lDzcFVbE+WpqnoaVuD3UaxddpR9
Ya5xr3BNaq+1SJs5TQMq+yQt+SDTmNEh32ewx3cy+4Fdj7RewkBfZ6aYXAV6HT0oUmEUbNAglAA0
v6Q6pvOZYGZ2U2E4hwsE3LMiqlGDxCfe8YM8f8Qnqr3CO4pecx/GACP6uDLuUdhrL9k18qsiSsOL
zKOMy3zs9iqZI6RSV9Iv6BVZ6zCsQE0GXePoUibeCypwsKAuhXWe5PJIyopoLT43paOWGRgIkJ0L
q5RgHiow14Je9Z3EAJIz9FVrt+nwYFYAQq0OSKRXCk++BDN4oL0YdSa4OcGIViUABrvO+1sri8/S
srvzTdIHCH2QHl0scJ4qYLAUexsg5UheYhibV161y1UU2ifdO/jCveyWL4E7qYL5PiV8T5sqMKIL
FEoNe5jJWlz6B1lRcBQ1giK6tlrZU+1cwzMiHfPknbquli/lJitVO9RH5Nhq+HOYoftA/XQUZHFo
yq3gHSeHsN51lVB4e9qb3AhAfEsqU9QiWGpKHglBmQsyMij478XIzPmlD0jTRxdB8Lqw4uLhQYnh
5pKaj6Ima8lec32tu68qE3KHreeAMzN02HS6RjEmvjKiromqdCkYOJLOXSeNmr/nQ2e05kA8h/sG
ArN2Vlp053Z5Gscdcz0eOA4WXAuk+kWlO0ThMCsqod8LhRLE/WLws4EarssFCvoIgpgyUMBSFUhB
xKK2oo2vCKa2GQmpbnKtSZOz3DQVgE+hKsLVjMwipOYQ1OTtNE6jCeUWqbHRgqlqix79itQLqw2I
5Cy9kQVNeC5cHemzxqtD480zWjWN1xRWNbQLy1JsvQPJtSh8cFXQ4FQigjD252QOSXWWaNUg0s4A
PP5ac0W5GBWdHkwWqAWUh1j2XKRkLVCvOLmaRrYMO+QrbssCihfofXqLW1LkDKkz0m3jVqZ95b6S
8QBGQ3cA8kMMv1Og1QgK57ygcolEjtHS+oDhNubyXTXUbbHJ6BQL13mS4P/RAU9JVuTESJD5ckMr
ghfdo+SXhA3wZnek8QIjn/aDLeik+luUAYwY9kwTwURgW7W6VxEV1OKpMDTvnTZHqp4omhxXhaiZ
WLpu0uviH6I4K9NQh0ad0k1f2BLXJOxIwWzATaz6h/bGX50q0RwXaCxFEyUdEisFKHkeLAZTEmq+
+hJuvY20idadozocFeufC0G/K1lfSk8qYVQLBD+KUJSEZka5qmu4MlLYL8plcNHuMTFb1hvjeXDG
VbzCafbUK5x+3CwcTBmKCvwTV0J9JkEVSI3IVT141RbkzHYFYs8Wlu2ys6VVeZ2eG+8nhjdJZMzi
6dTUIDdIuirp87foDvEk+VxSyBtWkg3Zm8PDbleIQfIqtVPRvgp2UMdDcuZztJlgB0w+eSjM8rXZ
od1EHQ95/SU8Djp4d+UKMOMyXaXP8T2HwvYfjlMCgy0rmNFZqmKIijh7r8DIUrXJpUO4rbeQ07ib
b4xzY6duhmpJqyD8U0MP59DvxdamH/f5tc7D4UP7WWVHAKEn1Yp0UPUno8EnJ6qWRVb8WVr/l0GO
yqK/o2gaKFVF1GVprldGy7gUKkM6SIC87KkraUPOXI4XMlIk18ZHd5uupfBU0PmMmQedDc01G4od
snSodv623KYOsks3WAjZdHWck4Xfb9/jpxHOqrA0bWoMYqSDgczOgjMD4xN96TvevXEvPEdXRb6g
U5KuT8X9NqyOSIEkYzJ8VG8GXib3MCwO4ng+Vndp+WoM1/98QvJzTcUwVIrpiAJ+nSGlHMPMUI3D
VEFX7GINwn/frpBwcGDfnFp308b7dTrqIpFwbBUtdOTmu0qb1BwolvgGvHApLyl33KP+sAs3+Vo/
ocojHb+6aUdm75fZl2WVPsOXma9YCNSixvGO/92tnJylW8MJHWE5gQUAvVxAslxEl9o/X970IfB9
lmhsoG6oz06eIke5jwX+Nr1NibcpUyJaNtOmufYPSAv//PHm7QgJn1FDRS3OkDURNbbZtwu7sQu9
fnjTQ7ROwmd/ODWcUwFma6zX/EYU2+FNXAPPNnf+EsHmHSiwBaoD2ZW8+DdW2tGy5izllEMagLdH
6WD23ZIKsEVaDgdhw53YkTa6Ld8OjmgnjrssTggtykfzURMRHeckEFVDBe40C6ZjQIM+oPehruN6
NSLHCrJ1B1h95drGMrjDlecGkx2am9viTt2rG/GsOvUI34wXtU22FuQwJdmcz1MudQjoZ94HB98H
Mpb0PadnkM6SdUMR0F7qT902f0FawfEczVbP3ZV5YhbNExiJl/D5CaZJ8EmJTRSLQB15gulISnbI
W66tXbk2Ts2l6V1+WfuzMLPJOmTk3NNA4314F2yK9e90wglZieEKaakTg5o25J+izWZu3flZDoLy
YwSnTBIaI0A44uUwfpCSnjiJjnaa2cBmZ4PZUD9Pcu+jDZ+z+qGxdrGZnQhxajRTPvPpE3lUfXTF
FA5qX9Bu7/JHFyBuE2c7U4+oX0m7n/eVmQAp3dTZkKYp8yleySWo6CLvY0qgB30BZPGZjtRldR+t
Qc185IDeAfac+7t4ad39HPvbNflpOqqT7uSn2H4zYDPB6xR3EWriDiymXXD9imdwtcaMfpltrY/C
4Q1jkXlf7gTbPTFzjk+Or4NXZ3s4UggDeuveh3Zpy7s/Z+qbe9vY3jKxN4g4nYh3tMfOwk0bxKfx
aoJRqPj+feQSRhz5nYt3yH/0Rk3I2pY83VBmK88V26AuGFC4V3eYM7uLbp067Ua98rbelbVTVvLj
hbQTbdQs7eosO/s5/PfL4+/os5U49Mi+odbxUQ+3efArYIvNw1OH/ffr4+8YsyU4wJvQOvaW6EGz
gYquVQ4qsJpXCDKsMEhYNHf6Y2Cf+nJHd7I/l8nfYWfL0og1AyGDae+u99CxUQ31bbwCUI1caC/6
aHvOqW1NOjXS2cpUQbmjPz6FzF5C8Lamne2UM8yRhFW5kh3Z58Jrq2fWtjx5J5w+1PGW+r+j/a0O
/Gmi9m5riBiyf0zOfkZ009IhdDH1VtLXnyeM/FVZ9v/tPn8Hmi1AKQ2RBGT3aZ3waqreQ8pYZWtr
BXt8X2yRnr9XHsRNsykcwHh2c2K5HN9mfi/Iv8PPFiQSA5SheMW/N78VktTn/dmU8+CAsU+vvdPT
6NR4p5Pz04ttqeVYGTvAwOpMVu1mXHd78Ct2dGJk32+tsmZKpI0ycJLZMunDohhomXxQk/Qu4squ
bvJL/aG9jO0p3xEd7YXjpcoXwnX/EC7obZ9+ud9kXOhkkpabuiGpHDRfxwpFAQ1EXflQMXGSPP/S
F70N/uZVqKGsVcGSfbcyHDvAoovR08/z6puNyNK4f4DQ4fIhS7Olk/RVKQqh+iGnnCXaLT3eZaC9
/BxDOh6fJMrkUxq3exGE8OxbWp7mW74mfyAiaFvwRzbtpnGMHSpu0clb6fGAvsaaJW6R0RTUSeUP
SV32YnebK7Rbe/9Egnq86qcgcGg1nTqQMU+RoWx4ZZWoH7mx6fuHRqVHjoXV9YnXdjwUFIBNJG1A
mokmFaCv0yJFI7BtW/mZRf+W74MbdQkRwQnW1CkV1HvWqhM5p0pq3ywHa6rAGIDHNK5Qv/faT+vO
ytWqF1XluXzyLhRHXcGehJt1MZ4JrPZ+VV8YICqW2lJc4OS1VM/NbHVi2NNW8nVL/foEswMEwcse
XrXyjLPpig7oIrRx9HZEh/LTOvvHH9ISke+n+qQDBjq6LAKpSowkCl9S/wY1dFd+F2KEy9AbOzGm
4xVAHJ0XSrVSOa6HohhZpLRVXuIt1nX3voOxmsUFSraFbXQqVzuaNggdKDKFEZWyqEJZ7eu0ERE5
xeCleMncZoUw0iILY1TBjPXPQzqeKFMYiLzUJSm8snF+DQOPg5Zi3VBP7ihOIvUp3qDYYrxOZ26/
QpmCqtN6A0nrPW9sRVueSqGOU9LZA8xWehjJdNvL5kXKzuOt5sRO/ajcWC/ZExTJaYZOmdvJ7Gba
D79MToKqqsahTuJomOZsvzSycMyDsXlR196Gzl57pr5bNy2NReg/y/gD4aMteP+VoNog00B/oA32
83v/dthQaNFZkqSpYDs7rzpo3nradi/qOeryIH/Gvb6MLyEqn9Gv0i+VZcOS2TUnFop0tOVNA/8U
djarkjBPKpmwGCqBr4ckV1zgc780koVyEyEudh5cTZdWwdb+kwHrFFEtNiTm2rwYRzUi9PtWZaJZ
k3DOQnOmS0+HzAqiGufjKnPER52G/9V/8KIp9cuKpAGuP2oueFGNi1lsEHeqyyG/culRAkEZei2t
5EW+jM9PNhimKTubXYxQIRuZ0MOkJF/XVIx13qCOxguyCptolV5m91gH3KANt8Sm8BYzmezxxCCn
Vfo1oqkaIspnvF5KS3Pwbir2vVer6Zt2CbzgdjyL1uKleqetpx4D5rn9qZd6tLnrNNgkyIYm9E9c
U2Z5JKz8jM5xRbyBzZ0LiaNu9UtzwYGyUU4FOx7c12CzLaqRsiGvCVY/pfS8983atZEe3BtA+7f4
WTqnKp3HO+/XeLMdKYjDGL/a6q2CNQ+g166LARfG5NQBeRSGHsm0FGRN1iXdEGeXR1ANAH/L8s1D
hvIJPVQntrN768K479HYXfhn09Es/ToxUY4+HMbzzBLahyjWaPp8oni00lVMRA7JR2tPPb3fl7py
AQaM1sLJbfZoIRBNJSA1eFIseb7NmpnsAVqTD+BAbWjWh9BuF4gF7fObaXDwhZcnhvdNQAriZHWq
yS/SvJPYKbR21Tz+APmxFS7ldIW41qW7F87TeIMxxiY+PxXyVMTZZLFo+qNxGn/E1RY1sIWonrrZ
HBWs4LPwrSBLGRoNX2WiKXy+QhVKoli5VB1QblzpywAN7gVKUrzJjjaNrV2gfWAnNmAIGu7aqRc6
z3h+B0eFXLQ02WCOztaeGMcZGNnygCSXuZ7aDPiboQDhTE2UU/Xio97272D0NUyK//SExNm+WRRZ
C8C/OqT7dsueAkl6qdvi09Rzrl6t9384V6ZoKl10XiuEB9ooX9/r0Os+sOT6kGG8Y11ACwMQuRCW
oOTNe+U526Yrf+evTwSdn7/zoLPp0ktVabZFfaifiofuIdkEq/YRrdDK6Rzvqr5Id+DI1223+Dns
fJL+jspq1zRDNXXe79eh1pCpRUGuD8jwv1opEPJWNk7tZ9+OTFe4fNPf4ASafbwg7Ruco5tD7KHF
hzBDi9ofku4nds1vR/Ipyix/adCahM/bHPqIXnqCU/up5trxMNg1RIlsgR4bpJvZMBrRTOIC7/Ms
FXZ68t4370Uj7TPhROXwKP/jIm2wERsi0BWiyLMMVCrKJBp7bO528PaSa1N3CnAP6hbr1IWprfo1
DEtgPCfW8/zM+TPqtJGAf4DhNP33T9fCEBpUorTtoe4RVDtrzdu6O3HCnIowO9UEpZZLK20PIKwc
A4VxHydrTxr/j+OYfSXENASkRduDSb0uwMKzgKjanBjJUQn098uiVwdBHpISFmlfX9ZgCWYf+D3t
Y1DfIzDMZbOeWkgZ/H4brcx/48Cc9pzPedw85OztxakkxKXeHfRz49ZdN2vce5bKM+pIjmzn/7gF
P482e4upjFgRohGHBCv00txNQtaqe+otfjshPr3F2YqVMgTlDYJMyTAc2qkeV1MxWquLdlVtFVwX
7Aaljf9kgnyKOlteCPSiXmcwNKRtR/fOAjNs9KfKASeGpkzFz0+rSahKtGrQ+qsxXr/x8guXcjVa
GCvjPI53UXTv/q4znso4vovKgaxokIYmF73ZZm6acDtQrz6EFsyVy6Y7y727n4+L7yKQb5CZUuM/
vh0Dy/OkQREPbUt+YW1V+UKtT1b7vwtiTB2b31CGo3uZMpRdHgfSQV5LjrwKUdDeZt21vJ1yiwY6
gWZ3OImhaen8PLjjDZ5E5lPc2QnsI6JtoLV/cI1b5JOH4hlk58Idbn6OcpzLTI5JE8DMwBGS9G32
lXxfzBIUvt/hW9nZjbJJ2DhER1lOVfZTZf2jIc1izW5jotJoXOqN917eQ4JcdjVqykhidHli/x9H
Ne1fn2Y83ohqoPbTqLpVcZM60bpe4BTpFLenR3W8/86GNftSolQ3mC0b7+E2upBs5Sw4YI+Xn9Ur
QOerwP1VnDqT55cj9LK/fLNpyn4anczVqK0Y3QQMbO+m0YEGsWH2X/4bnZHp6b9s9bNgs62+ako1
b5gg2kJc4vDs3AhL6k+LX8K6Pf83wh0l8r/DYe+k6Jxo2jzfKCR3NHTCiTt5iaQk/5uOMmEt02z6
eZIcDwy0B/gnSNDkT8z9r2+x7s3JHIHrcxIgnXihtCdOlFM/fzbbpcEaRUhFb1FbnUU97EUYqz+P
YDqSvn6aryOYzfIx7mK/COo3jCUyhAlM86pPHUlFqhjBUl95+jnaqfFM//3TrEuB39dIbr2VkJPE
3kKw+e7nANMxPh+OQlmIyrimqcCPvgbw/LLCxXR8i0H29aq4E/HJiHtt7zUjEgiGeWoZfTcgxVRE
RaUKJknznryV9JpWZ+Lb4JWLUi33WZsh/Dss3HBYWXThuLnDbh4WJdVW9L8cdwRzgZeOFZ/KAo7a
rRjacZH8+1Fmi6y2gqIrSkB5AugKtGvEbueFMsyK+jkcnkeIKCEYkAzNkFG7zaLYDqB8pskdrm+x
4KG9c1c1ymKcKFrWw89f5Zvt7euzzbIvSe0DXWjEN5zx0I/2IF8/0iOB3vvkSjb8wfv03jyFl/jm
0+iqAnUHRJ2C/Mp8h9NzK4Rz/2a555YxLjssO38e1TdLR8e1UQEoC69aVWdzzWyhldRC9xaiFW3D
y7ex9PtVavKlH4w7Qct2TTTc/hzyqKbNR/4cU5ulYVKJSEdd9AATBwoksYMv0wqFsv3Q8T3BrFdb
cQO7cVXAUsXd3hH2Pz/AUSZDfA4ObnH8AvRztuGFog4TJkUCGRWkgBrT49Tx/TnE7wbubA1/iTHb
9FR5zNOilt68F3M9tWlg5d2aB+sxdHS7X9YPODIOt/jDJLfd2anu2vEL1g2V9rJBoRL8pz6/2qe6
J2BparzVdvGgLnMHMcJqCbmV40paFmAl9Vfz5mTD4Og0nkWdptqnfTER3XAcoilqb089U2T6NvgO
rNNVfH8KjHy8GKdg8LEo2lMOojP0NZgZGqEUiTpz6M8iW66tDdAu0/koQC//9Vfb6x9JtpwHb2VW
ZR/1f09/7Q3NCXRe/fq3//jfv7vMD+ltXR4O9flLPv+TX/4iTuV/xbdf6pcvv1mlNRy26+ZQDjeH
qon/DALOfvqT/+5//K/D759yQpRFY/r/a02WZRZnyWvw8lmUZfobf2my6PofJg0xFpNKkfpPdZW/
NFlMCet3mSMF72Va9uQX/6vJIil/0E9CeUXi/yrFPHadvzRZBPUPOj9MW2ARlKX4yfI/EWXhIb5O
SypomkVaTzQ2UFmi3/J1pmBOgJKyG0SIaXTyZZDgOGDsQh/yVXLt52npCpAxJQF9K1MsKuO2ytsO
ATEX/tOFFAl9vTC89lLKiw/UPLd4h36ENdqH171mefQdc+ww8GvWg49Egaio9Y1AgTeTjOFGtWCh
LRVkStJt5KWpjBR2IMsx+g0wtxZC5VEUS5W6Jnf1Q6y75Fgs+ofE7GKYf24o9fJLa2ZZjJ2XVWdL
dFV0mLJ9rFmLQsvj+KzBeAkJ/VTyypvSb71q248ymqXID7jKa5uJTf7RVmnQrjUFWalF50cGbnEC
1M2FYUGxXLkNOmQ3yINQLUkBO92IEW9hGQO6jJcZdEfNERXE2vG+MZIKdrcIHKYbQ2RTJAtezsIf
aZZiEdtk6HpEliTaYVlgGaOiryrs3M5DCplH0+Otr6a0Lf02d6FNx95k/9JP6oaRZzSIkSdtKpYQ
jdHen7zTRzm3qzquvV0Yd2F4gUfVMD5kPoJ93ptYJdazkU4+OGGrlxZM68kEptBQEUDTlYq7EKXV
S+5qMf+mySahacUXYb2XQmyYz54fdhgr01hFfiV3EXde9JXaD05TpW74pA4IbJwXpeZ721pVo8xO
22zMl2qF7v0mVn3M03wLQTEbydJsfCx1BcvaQW+sSTKgFnBKt4Qi+x/2zmNJbiQ6tL/yQnso4M3i
bQpA+WrfzSY3iG4aeJsJk/j6d4pS6JE9o6GktVYTMUNOFVBA5s1rzsEfDZMZfU2ChWoXmFJfn8ZZ
7z/nupwsZtVU6wA9sScI3NhuhixmlNS88m4xbO1bH+rwnjOpzcCrVvHtaZPy6+lUG3pSnWywdEzd
QUDWd6O1MtXos+hPx9JOhR2vKVO7B3tZ4aFNbtbP97bdL/7JVDQJRqv0rOwy2qtSPFRNkDMsr7kH
W9RGv0+DpkJWw6ihjs6pUT+gFJYLYN8pcZyDSOweTkwBb4PJ8xxPHHjQeQWiJlz+UKkP7OWVGxh3
Xc04ZDxqle+ey8XWFPP1vBeRcErnqogc1AxOLZ9GHDNSSc8Gr0KIFTLrN5XHgERNuy19F9fCnA2D
eqPakXTvRjf0bWRME6PFDGtz2wFaj95JiC5J3lKtDdonLVmLYkssCRzXg3P3aQSjMr5mwjAnnOM8
AJDtVqbIvyrI7n4sBNanUM0BFrompV0MoO06OyfHaUcvUlrQglHAdQFdR+jOLGPXqtbqHhNmlR0a
2STOnbYuWn5ORM6f6V1mgXc6o/oBjSa1ntO2P9YFFBq/8TpoI6ahmCRIhrGN9XUJ9APEjrrtAGKM
viv2eZIomu7GKSkfmAhWFqQa3XGPo0h6Bvoq+sYis1364lOaKXUSZce9g/JcvaTMMhvxkjTo2K8c
JQSKhnd1VMC3VyfXnZbpba19FPXrWDV9HCAe9GgN85cfvs8LjLSsbng8uqpOsIRJf2j2/qgS3iEz
KGtvlxk8jrFuTZaznVq+82ezVEPHmHyl0qPuLb5+6D0GwD/Db+6MaKr7Oj+lYFIRbGMGFJsW+HoP
p9nW+/dRt5b0qZaD38EXtH1BP/cMbbNiEtQYhwegoZ346g2+/6QXjKiGK5HNKTUWw+Kx7ZxPMEhG
JuQ6XAgH0bgCGUhfBej/KggX4Ph1zYtFa/ustV2nfS4zO4ALAc0onE2ZgMqsvWI3lU7/wDA54vQB
aJ8MHTtlXLySOk08qTuZpxrO6oxsGux7ZJSiPBEnQ3vuusk/UbxtzolczGYDPqaOK68yvgGeVO/O
AmdmM7nddLZlBkmZmf75cbBhgSmMFncisHyMJ/g9UojgcwGbHdmfq0XriCXw0lcZ0gawR0w8G/Tc
JLFbplK8YeD0ka6Z+rJGAzCPhBC2FeXe01eGhengEhALB1O/OvxS+NTFxgKTCcUbIpdijfC66eii
jWn2MGPdLzNNe+kZf1hQpXueu6H/IftcU8+Ch0DWoXQEXRDgnuNaymekXqQIgrtUzx5kYZyWAIk7
tuujx5u0YdT9aen9B0Qic+hNLH/k9SRzynO+hR/hhaWAve2KTt/rtpbvQYX0xwT8VAwM0dh0rfMq
G+cOl/YOPMx9wVq4yVseGk1f8dEmK7QmXj30qPKi2ca5rHG7ecqaD37a3Hqt8TIg33YMEP+Gqr7P
+XLfrwy/rw4z1ZMrvqeL9pa67m1hsTPVasZ/jMrQEAKuPdXwsz4P9idoBtampI/gOFQl2KUsO/nW
qu+c3mJbqXzYahRYWfzwjlha+Th3wckv7AkIamluBh7w2EFM9aojLLi6p/dd2sidUybesepwORsY
Ie8lryhJo6YDcAAWpL6dDTfTt0Yi7Z2edd9SAElhhsQKV5bfxVPpvuV4Ys+MOrdArJer1RqbYgbs
AQMGlu+N38lbhlrgqVXNjUKiA7s3BSKc5+7WrxxU6ol8I5x51RTCOKyQx7kun7Q8q2Lw3dWOFzbb
JE72FrQgfLN6kTtMwwLYgQ2N0WuDre4M5ndZLOXtms8/PEXBKNBVEY6Vd9Tq7MEEYXRxl+l+MmEM
lG1j7cpxUbuh7ZJQdt1b1Zb2g8rm7AWpRn2UGaw4FB3Oq0Iff2rWFjJqI+FJNK0WQrICKjGIjdeN
51XrvUgYdROtFqYQQFGQwQa9fBeTTu6+OvswQ+TKstn0bbGdkg54e4v2OlD+WwarH94DTgNzHWDK
4p720rWI2c0jZvAZXoZ5ul9stTXH/I5bB4qBZ6oFt70Z++57zZuwAUq6Hxp/D2rjZVjRiWX9vuiR
kpgC9oazHq8nsiig7L72GTIoc2CECVZ7UTV3ZaYf4BZ9tSVQD33aZpBXIFos2xl0fEabvJll9Vuh
odSes/RbydFmAx/T2THLXu8KFbxOwaLxTBs7b16BKljtDk8KUqU0ZCgO9sIMCpNl4AEm4mNpWLSk
DWeRAq9rExSJyhenBZFDNbKGgmbTYuk6dJBkE8xYrdQ5MaGD86bOXa/IVHeHL5F+9iANnuw1bx/b
DFqCbpvTY4pV4XvQZMljrhqk7Is1uIepuIq1jERJdm1QzM9jJ4mSKDsjcCx89DcWVt3AWuxzoghR
p2Ec38apW5693C8f+CPVnS99GTWdk10yOYCurZaOauTkf+9wEO8tgqw9woruBi5X+jpJzJ6lKgEN
4B34Qa9weScxTEauoiXhhli0BAk7Ggb6xwHGlVxHFAAZVKd9W9EufVmmThXYExJVs5ytNFzNhVqH
bTUkwXhoiKPfa42oNLQDRNQgkDR4OPagpkdHZTkr/yQ9deA1nGitHlHC7pwpb4qjBT3P+dJWuSfP
hTTcK5zHbj/nSnPH736l596ub6kZQjRUKUoPbHaD5obCCMDK4WpAhlEJfml0WtRJzbL0l02ullyQ
Bxv1+1Efhwv6JP1F5YNkJ+jso656xH9lP/gjFyFXkjieSAAmd0ZOdAU2X49WYkux88QIZ34YRm6D
naLIIEIyZbBfiGsA046J8d5q7qfCN5rYNhcPJG4AlEET4+2sqVhzkfKtFtCmiVNFxCu7PNcgFE5Q
Lrp9IaRgXSzZgedO29Zp7YaOy1bcllaAJJCWTKcojCMLwlPl2dkDFKX+rkkVVYJUOSzEenEYJv3Q
jvprQ+9rtPRmHuaFYODRtl7k4Hyxq869Nb32Ee+T8SUzu+HY1jrbsxzayHH6eW9oGlypxb1djemt
Xb33mfJAXM+lOhY5orkMY9utI2t5qrsJ5hWv7CUzgcw6ZpaHAaihZ9R1PviXli41Wi9/rEGltizi
K9z7PMMeu8DlsrIR9thaOHtpj1lc2IP2wIlCj+cAMXPO+YnQsfYjG8IWDj1FUMexR9eOIiWk3DAV
ULNFCO3gLpZ+IZDDttA3XminNJf2aB0A7k5n00uGEMYyoy223mZPQaO3J2fsEkLxEmRH09EJ6SbU
BuT8rZcBbil/KXZ5kywHekbAZVnyhZUh48L8bXXdLpJlvKlt55vXQ3zBkOtAjZ9UZWx6I39ILeu7
oezPjTM9jsbMapm3RUjYt2ySKfiMa4kKOgo+tnnQXlXv2Bta5T+blsM+rwUGpLz26HpXYUyGp6Nx
OVdDLdlruXuzdNbNoMkXYj+1qUWG+A6uVSf2iZjKzSjdi+bidTbFq90QNhS6cZvYEKT5l9KYDnAD
d7MBGyoxVLt3g7Q6OgZ8zq5iYzFtDZJc4Wz9cr5ZVAn1bfwG+cfYrHN3IfK6DEqXFy8nCLASrCpu
aTPditjEnyHPDaV+MU33UNJqvaHFw4ona+g30mcVTa1dB3JwM4OOHxL9CXXHbnSvjCp75MwZSLkb
QJwga2m/Zsbab5Hdt7h3IeJ5LmfENL/KIt0cOyZmmI2BRQYxpWltlFy+WIsbDZ5ip5zzJtS74Rm3
5LMUAjONAq4j2/EpkYzelsG0sXSJO33xpoPMGB8dWGIP8APv5bpEQ0lzcMnuEMOD3HbIIDa5VtwE
EzQ+ii9LOExFEIsGn0ZXq5eiGNH9Itbtg6uuReOUh/B1kw/V0yD7e5Kj+q5tU3qoZ7j8jt5/pbUe
IJNv3a/pEhqL/mQXwd1UXWFi4pZ+7RA0I1jCJk/vuwEDRzE3cm+WrD+FqZG2ECDGkLODJrBxSAus
vagyTWTLVT16GAgAQfH+UXzSXXVuc5qKsZysG33MdIRROQZSn3+VoYUZNf1mdTwsgNdOhIZv4w92
6CjG6GfdPwWts7V1xQQ1hunDoPGYmxzRkqpW0Wp4Lw6zTRC/8Cf4bvDQevN5SquLKmtjw5liX1jp
i2OrmNYrPBZr+YW0wUU46lM1iWdVQqnLVq2NCt2sePT9PWtet/eHXI+9MakiQqM5FA02XJzSpHdZ
XuA+wQDqYfOxnMq5uXSKpEFZJU9Tu1RxVzfPhtbBobKCe9tokwO+4W7fV6batjaIzzEN2jO40e5A
HNfvemMGRDJ64wvRKnDUfihqAkF/OAxi6kRo9LZTk3NYrK2zTiW90thW67AIuiQN13lI3nts3oes
lHifnA7JBIfRLnmTY7mMMb701dnTx8Cu6EAP0yHr9AvN9iVeqiBPpgetSMyTvSLDBkpE9pJs1RMT
aryXufqh8aNhv5qWOLVsdVu7Nt4jbRKoxAJVl6wd9oi2rgIy0k5i77iy/lEZmnOUZDIOEtjRpnKN
cQfIh/fPzFc6diS1fp+/xEENfj8X2038zNo6ZzsGP7CDjlUCmm3Vk9o5BmtQMH5Yl+Jim9r4Whvu
0O6K0mDJNj1yGwdQQMYuRwRzInkzBxfUSujKq7nkjaLjBHJHDb3IXS1xqwtTv13NJLjLIE/lD12x
iOVQyRXdQw7klxvc4H4C6brr00W/KQwimp025yk26sauUNqQ6SJToBCQcKA7EUIs8ZDL5UeWeE3M
sQpAz9pCvZPWakY+/HSWA89EBV/cO9qqzrlRP/WWuZ4600lfqnpGvYvZ9DYddPFoDOl9u04nlfvP
5iCGAxphBMCQoxCmJk9ZsW75vTlJu9abKmZz2yPC2NhLOm0W33iGnnSfpP3NKC0Gm0dxZ49QURYH
cElB98hSb8vWiltP73eucL5VIBgNzgbToH2hWgjgdhmOa1bpceG2n4a6uO2MBuezn6vQIGMGL1eg
3+1x57kCLC8eFPY9192mAMUqTqKR6Y36luD0MuY+Mb5bfB6m/FwSRDLbcNUyluPeVe3FLYOj5kGC
GvBD46BU2+GnXC0J2nsYzrBE26mMcEbp7JIBCjBkM7Hmc24o7HXeyMGzjqVp5LcBJ4NbpzHxOpJW
AOaoGlrRBptvB1i8I2+HRaMPxuo8g6yN61rXbzRUnEiEpwvCNHIIZIu5LaikykzbuVV7Hu1sj0b7
0SqZT0y7+8G8GnE1DRuJjZmFsfVQ5trJTMSz1UmGqtYSnAMIiNjVJIugbUMAcS1U40lymN2OSS9X
Q16/fhIzg0rQS5+QxmGnNuWrNmi3Be2vm44sSyhs3OaNbu6KHPpjXsmbsfHY2RD6cai4JTX73k48
z15y48FCLhYzBuuyS5V6oKHc2dRNd7UPs66PpXYwRvNd0+gvFLBXV1d7Y5LgC3Lm9VDkRRsNGmfh
trxLlHfGgXABl3tYM//TMqt4TKtnUZl7EqbRYIoD3NBdA+dxY+pNXKCiXEVbHJIEQpznzRdlZz9M
mHE/oWJFfy8c555l597T0ucUrKLjVMeWHEBqEYCUtboFz9nsipWTifKGHxPsmzCwphd+2ygYfLZ2
PzaTkWuZmk/KL+57henKbrSDXeFtXLO7SbbfunaKtcXi9RNbZ+73osWWEPDbOpYVFW0dTQuiUoGW
M3AHIGk9J0gYHIt1MEng20V7N5vQnHOIkrYj5GYt3bu50W7I1F08nE6hYSOo0fTXys1uS9XvRwHQ
PHOeWfOZbKUjO1wBv4VQwT9147CpfMTVZj3pJFs999bgeMdpREHTTjRrI5LSRG2pH1KKs2GZscF2
hte9CEm63WjF1WJBsNh3z1XR3/rFdByxGUl/2RetfgomIqo+WY74vba+3Z0AxMUAUNFKGn4eoeJA
l6p0TBBW/qmmjRzCXZduA3zPm3bIDmQXN7PTvokcv2YwP6e+tVuL9r1Sww0psXNajV+BLTo8lNVT
WQx4P+14WLrbYrBu+wrgqRJLRIIwKrXiTHz6BULxfVUk+LLIvtTyzZuZ0dId/A62mV0DOLGz5jXH
HZTvwKfeyiz75HX5U1sOgLmbPt1n7fC9hZkaX7PthDNG1NVgXpuqhnMYvC8ieZels+3T7MkSwRsX
WpzcdLnJBQ/mNVLSk3OWjGcy5+FSa11oVTakgUzLYsfsnhoz2OE3ad/s2gmOI7K6jbjGLOZs8GoW
zf1SCoYxc3ChiwOmfFrHOy8h/WGa7V0+q22jaQGkxmqLZu2J6bgXGwZpbKL92mK//eZ1rrYbGVwN
0Y+0W1tLH8j+fG00/zJrBn1fhXcNONdTnhgYO3tcF1N375AtClU/7qUBaFk54/2YLTwdbfok5+mV
VzXb512w83vzyc+rw7jCZhwWbd5m3jr5W/xz8xHUS/GeSlNdzFVCBvRLmZtRb/olP0ltXWCFiy23
xTxSTSElQMmIeEjvQ4oC5Vd7moxw4pj86qeac1CdQdBv4c84u6SXH6nXrA92q9aLVY0igvdIssEG
hvWo5aNxII+1nGtXH77mZLNkOPcdku5ATyYwrfryWVZ1uu85+J+wrBmfB1pP3kiroLxSpFW8a9Jl
yhIqIw67eIb+ZcZQFyYqvxsqM99kQnsCp9rsmBbb0iJYhZ6Vx+k8jhd/7r09B9Fbp6MPWIzI0mhB
WjcY7/u4zwHHaR6Z4QL+Q2ryluIRADZJSV4PeE3IdkwbjgQYYOyjYTGetU48pp6vtm5TWnewm9G9
OEKn6tRXEbcr43eCsYp3E4dM74Ghb8WD1na45queuVb/k6pd9Ohl+cUtvPeW+DjEe+qEVgfR0EwS
3DxZBKoFgG6hL+9u7r2qzNdeHdHuKCQNsW4jiZKMehrG+9Bb3zJvCQN31SLLI1NgT+UntSx62FEu
iYrehEiSEGobVDkOKF1qqmqcz4ecn29BtVqN65OXadDFK/kqS+3speatmAwkqqaK0lq4+1RUQdik
hoDZndP6k9XVRsvxHrictIymw7OGpetqMTT7FYmMcVt7w1ul64+5g+3OGNv31VX6jTFMe8O2H5Nl
RXgoyNwvVnXILPdAO+txUb29yRZimDrRh71DoiIebQl03ulQsU+o6z2br0+u5A7nVR+qhel1iO7O
F324phgaj15Gs3a+t33enH2LIcxxmftDhVbo0erm/HFp1unomLz0pj8vtz7gcrK9nW1+d3mQI4pB
xS1lI0gkYnBb5mX7oCE5nBWPU28iThq19iQCwXlP6KgcSab0FQ3YsPM24C3197XhaVGqu2b1Wc38
qp/v3CpzSGGPZmzVdfqSarl1ln6WHYzV4plHi9EZWzZf98YhK3vQUCDeoUm0kQqsWaltlhJ+NXBQ
YJt2gaRWb/h6prX2kchdAqjMX2ISWWRnWkaB780FDwHFi152rBGWhztvId+xqXRlHBZ0zFHfc4Kq
0TH8GIKcTdxqrHNvieYB5GZztqbWO1qtMvcI2esf5mylp8lQ/T3QV9fZZHkp+FDYmN0FYYTGz5T5
TxA0l0O5Nv0hsLL5aCS9E5fw1J5JnFn45lB/vlrlqIdowdxr8qm5QXuq7RJjmvc4Q8TOsIfh1BrU
ykTaeDgRgtqKkq5zt7WnAI6rjoW4QMUjQ+7S+Fzjn3pxr2cuZHHcUHizu6xZJQkEzQFEOXf2wR7l
GOPLyE8kr/TtDLSXjDjg+q2/EvaWuigOuDKku8kYGomm1mdPzz1QhC5SwQPWdS3UTL9m+DSd0QOo
zPpRO2lrbhTqMkjiEFljQ6bE4iuexPbBqGCiIgNJTSTTVwO38p8N6jV+OKVz/sVAAvmCqqyMawoP
XUTxlIxQOa/fUiqu0djjQ22uiV1MvGnkl1bxKasocPZBoV8KMBHEsr5PjGI7t2bhzXeDuxZrVHVt
gbeBzNdWjUsal8IZWPp850ENt5pPngTFuikGSvWBr0C2lt58NKVggnCRV8/ZCi+lIV+3oXOhYOZj
GKsHp+8dyGbITBikTqfmu5FYxrdEBPNRpV75nU7FJIcknIgvCZmIl8kqsafKtrfXzbTm/qWrrMzY
VP1afDGacvnS0FPtxIQz0jm5TGeIrQ25fak3ouBd5gtwaNhMsysmskU1gTjuhRmztTUY7BPeZCWx
0ZPeJAm5wo2/S72MtcBN0mHer21GoNfrieEdlDmj0rqmCzu7nLiLmZkDAm6DZ5+zehtB4LXop2jY
cOKxTYS2M1KFR9cbf9aDm5lIapayhFk/KivurEBWURWQANwIp7HrOB/wb2MEmAlDB0WFDxuo06Zh
2ns+00Cmqo7G4mdyK+1JvpOAFWVUG+jrw1GCzCeHa/avdK6ww+ROqmE67apl2EozRZqJDiC7yQ22
vyj3ph0ZYM/Yo8Qs1gcaUa5PU9aZMwIJCxoy+YzG+MasExVKX2tYaV0XT8Q2rUeyqE4K5BpVWkvv
huUO1zRUshJRjtjh7Niw2aDxxjHhCSfAByScseX6lJmcur+4U+rnl3YhD4ygHpfBZW7HZbmI0mk+
i2KcF761WVEbMUYDjXvaOxOAb/Dg/SJbCi1J8N1slPMDunDHeDxZQoFzdWFUKpu0OhQkiwD50gMR
Qs1eyZnQLTJuLCH9bufospkikaRlG5szOaTDGOjyu62ZlDj0VVd6VGXrczIHyDP8jjJqYK+sGLLM
v9YLENMYCw04f3QVFt0gdRCoB0MSUOutrMfTiEL7K0UOZKM0/4xLNCYJDTg6SHl9O+hJeUmDaf0h
y4VDv6t36Pi0hE6wnV5rGJGzpRq6SNOpc2xkPuao1ee6O9uzMpfzdG0ZQXmL1fB6NMs4jBa+sE4j
IrnlZ5labWeglrQ8uEGyLmdbG1vv0ZsST4vmJa9vO/IZaezCY3bCOq1SLEa5hRFUBRYNCd5Igmc3
TXSdnAc0os5pRMJ85y3JigDPNE6SbZZZ0mRcyseCmG+4mGM6EdCsmknbjpvwGFJ4mzXCeixDobXo
Xc/thKiAffaKw57tgJXYcAkUYmPCkrOdPM1YqNX3dRA3hdC+Zh2TrueO5hwyHwZWgrBN+uLbsnp4
ZaTbwsJ3Ci60b/37SWtpIKFTx8WWZ5aZFfIEk4YsEUL2W9oEgyRE57Q80hokUo5dqqBxFrb7vUrn
6r1wVrEeEBZk/VNN44OxlS42kkIXaZchbvPy5KVyzaW+wNhHpTPxf1mu9siRPRpJjSAMmpr6s6dd
QyAb7VtBFA66nOOGcNUnZ3D0HFjVnHlkqovBDb0qy16IdbEg9VrWp/duY67fEIIma1SbCe03UsvX
17KgZRtNHMaBjZDD+G70a12GeZ2RM5SzZw+3eBOmH5Q/ixK7OP/HuAtWcBVAX6yX1axrwi+vZzPt
yGaU8D8nbfmuU0XqtyndNd6OTm8mq/QMYBEvWIawpQkKHNOVWShYV3Q7HKyhsv247aop2GDPXZuT
p7fNEFZzRy9V4xR2tZ0CiaIjrwvzZbJnW+165ncVxnYnectI8o5fHJo0ILdrBfa7tHB61nFvmINQ
Eu6QMNZq7cyxPMcpyDNjbYLJEw/NNOg3KP4A3+ep1uDjVUM7brAA0GfDYs6RmnaVar/QDLVlNWT2
WZ9wVJalWVAJV5wLifVqyzm7ePmGKM/0SiADTAObZXFg+aS4QZVCVh5D/DM1/SYaC5tqvJOt9rJN
pr4fP1HD9N8SCo3kVY3K/GrWgfYpKZ0OxpGqbA76PBxUBLrArrfMJw/ID2fbKkPdUWV26BPh2Uzd
aMhuiw4ROWOJq0kN2x7MkEboxTmw0krrJAMOELh2ePwj2aROzx7XrklUGe6I2cDDDX5urcSipWxx
ykuV8h9O9WAwRFH2CgdU4/sLr0Un5ltiOjTSlmAyPEbeXQ0n2a1kyYyuXVviTqvMzoL0yIqfwJVf
a9W39bbpk1SEolJAXNQV/75TVm/nu4wYRXI16/xV8vwEJNd0x9+ZeUnDVJamS7czkjJ5D+xUW3f0
QNX+ThvtgUGFSafsuxYZHPJ+WBrisDFr83DOa5dMYTYNlz7IrTLuC8eZ2AHn9VZ6k7mE2NM8bCS2
Gmg06WhE4QTd6vlxMGu5xHTNsHJYhbQxnrfSGkl/DYGI3WTEsVbzd53YJiuIXWRu5bQTPb1inLgr
CoJZS3IuBA7fMae06ekXeC5bdc0bacpWodcKvDRVYTrw8H27wqJi1K5abwzPviqbg9kZr0uKWbPK
sGO7f5gs+TCKQUgDj9VgfplBHA4xH2djaJ3MtKbOTA5VycDbIIXB0mThXBi1DjdMXzKRtvulwfbu
35rE/08z1ndt3kjxf//l2nL/S+u4Dd3H8Wh/NVjfoZCbH1rHITTkpOZLK7K9Wn/wfLKOVt/Tkoo7
aUtaGmtvaquo5EaEszOsf5pO+9Aef/18l7Zqip8WgHAmQn5vmCWLl63K4fMBNa5bI89wtJuKfgmd
2dp/vtS/+yhb90A9e/QBg2L+/aNW5hnGLuusyDCH6obp6xxZss7JLy39h3/+qI80NC4Lvgv9yDRG
Muz0l/nFNOftnki5EmYoOm1HMoop3LceWVWv6ediFCS+yoEQSLH4dqTgN6Pu6n8YDLgOsPz+45ow
7ElF69f5HvMjn4FovR5ZNawIVYr5XhKYTuFSathU+6q5FxzH/jR6/ZdH2ONa3YB5aLqgEYt9eJw4
HCc57ySXiRYPKtX0neYbPaIJ+DUb9HvsDNUfXpq//qrYAWzgVJZL/tA3PwzxDPWS2f0EUZ6yTBMR
kq4odGkS0r1J/uFd+cvtZF7Td1w4RS6TUpb9YeaA0XhbzKOkj9ko+tds8YvjOjKu5KdkEtoq0Pb/
/BR9mMfB+ObwAHmmDRkusCD3//7A9hYDxE7acCTwewvsUp/TALeQW/zTuO3ffNBPzMAVScTi8/Ee
BguCcjqZaRQY9OmRntjsZrEnL/7ny/nIl+R6wB3BIWIORmfy1f7wAo6K5vglRR3Y1A5827Ywd6Vh
I23KRQGdBBtwip5yw5d4wQaJeTwhc17aTRZ6fnY9ESwUqL0k/cMT9GEq6S9f68PP2pQJFzuhcVJN
RvNHSSPCOtYpr6VWhs7qyEuZpsVdlQTmHx6ov9z3qyyWOXQy/wbg9J837Jchli6nnwA7TUWSxWrO
baKCO5Xrf6K4fXxDbAgmDCQwGsFTS+T84fp08hUVRTaD2j0dEoOfL7ctcd7GL5Is+uef+OMF8f5h
gzHYU5g9Z4TswxM7WHS3c3oH+KRhP4lWtxxo2l86b/7Ds/TxmnhSma9g5/hJFAFu+furIXS6X0Q/
ZltjUeaAoH0qHmx3QU2H44Vw4udl/e88zr8YOuOr//lAzv4tl/mv0zg///y/j+N4xr8yM+NdZTOA
Ta8By38okj3nX8FiAFuirZjxO0b9/mMcBw8yq5ntYjz5qSK5Dpz++ziO4fO3DOgj/EUA+A5Uw5/j
Tv/f+MEQ038u57juNb/ufqARQVxSmjcCk0344+QdVk4XeS+dUuBli012Z8PSJdlPKUjftpH+6U9Y
zZ+Tbr9/IGsnV8X2AD0TPfPvD2U7lEOpBK0x03bd+kczplRwIWa/wi1HJu8BaVNuQQY0Pf+JjvQz
Tvvw2RZ7xDWO8nSbf/7+2cZAinwIZlgJh3x/TT2UG3zqURapZUfxd2PVEd0/NGnsCENo2N+okAMX
3+VPAIqPS4ANtozwCgMFShuYQjxfvw7mUSf1NKYRzbgzX/T866j/YZ7yI5PS/vkBjnddtk12YuvD
B6yloC4npRnrO3keb9CkRfZd/yr36q6LaWCBIYofce8+ILAL3Qdt+8sL8DcB80d2w799/s85WXwe
OsHO7xfYu6Co64k73b1Okc5vvOobuXcABuZf/wswyo8r3c/L9egKoEvI/6upYaXSVxQl2X0Re1/X
LdXO22p7ZdyNYBx4ov5LJOjr8vnhaaJjFlgxcbKtMyD3+zWStCvoYzLMeHkt7qjBfyLzEdN3K/9o
R/i7y/vlk4IPC7nUcGYvC58kUI2OyysjCgyx/fjDb/aH6wk+nDJWkwzqPPAp2n6KtA2QwLtxW96Z
+//JGkCVlQ3JpW2BIOfDnbP9HuJbioNaxEtkRE2UHKx98vkK1l1DSPNfmh2h6umPVMm/u4+/fK73
4T4ylwATObHMeL4vb64DsdYpuzJ1I8YE4HcDQkzC4L8Zn14fTRoVkR9dpyt55X9/StxMphMdrRSe
1MnXnGjUk/iff7i/fdl//YjravNLhKQ7vW+nCx8R7EfMMvWVb5fuyLiExWPC1THwe2wuSTijruqO
av8/WVd/u8brff/lCzBWU9O/yBe4Qk3Mt2Lc9MtGPtJfIZ4zeCPGrj3Q6xH+P/bOoztuLMvW/6Xn
6AVvBj0JAIEwtKJEmQmWTAree/z6/sCsqgyC8YjOqukbJJckMnniAteeu8+3p4NU2MYf1T3O69u0
k6XXrMfj5WNY7asW3c2kLI9B9drjP73W5M3WLr/mvTCrBWxoydQXlNe6XRR8FisECdREnvoJCzRL
eHj/1a6Lql/m0cs2rbalmOAVlbi0CYMdLzo0HgY7nnhUd4KX7SkH3KrivtI4C2sijjhkqDjlrN5k
rieZOct47oX1rRn+xpZx1xv8Z/2x0bDlF62e4su6hCn8QnldT56gi+Sup1zDXUgxBmnqXXErYAqW
3RieArE4uBd+KeXGIebN4YrBeBl1PZHWShQPI2V1bnqcnq09A+TFt86E5x0fGhg1W7S4a9udVxFX
k2pYjLIhjKXqLuzJ2UkWQiL65ewPwW2cZbOj/yhvra+Yu229yit7DOYc7rAk6qw5cawmnikltpq1
S3FgdpqoUAyk4fjvvEUEUZgFGCQW1hO5QBWUgnkqb/EpZUslHQQ7PQe3+XnEiYX7ksOMnfrGhPq2
55ClYamn5AAkvL4GcOBG2hcT13+uYPyysNCVjdvJN52Nlr0dCDrl7iaV6orG1nj99Kra0Eddj/98
b7h6fy9OIX0FjcdjuTPZPpk/ts1lrgQFnAjvhy+qBQTk9TyajAXHsyWohAWCYnp1Z3C9Yjo6V+bv
t+/KQ3wVaTkWXMzY/pxKWtoQKarKvYaALcwtOyq+vR/lyjYQUhIuXRKsXKjvazT6PInob5cwC1ik
wlH9G3a2u+So72c8SY5b2+o16JXpknhsLThxLaab6+wlxal9MGvcrMKTeww+QL1wF/vG9tzb+HQ1
e/jrYHpLz7/b5Edfe3cazqJLXOAL63V+VMaRtKmiuN1pOsknYac4yudxZ/6qsH5xw0P6OPwIb9UN
b5sr71EFwsro4+kuppGv3yPSyjnKxk51hZ7yQqzqBW0fmNbfTMHwWF9FWa1CDISE6m+iqOUDlzg7
kQ7zfk95O1kRAWAoR1q4grCcX7cjTQTFDLhcd4c+f1Jr6AiFdP9+iCsv6FWIVSPSGOeBGUAZct/z
iP4T5bIt6rf58PH9ONc6oSrJOFZYhgo0fQ1vontmwZTVPC1PWZaY/XzM4oPuiTal9jYUO2M/DWd1
n+0F8vgbE9e1Bymxyi29f+GTrqaQHvE9+TKCJ3LgaJiYUOT677SPIyUJCvhkzJGv35VBkXlYVFSd
TxjFfOgXoHj9K7/vz7AiFE+y2ztKh6ePlic627Yc1zo8OXo2DVhVLEYSr4NT3B1V2rKeCr3lYEBI
BZEweWZbb/QW5Wogk1QLTVRwhF0FagbNiGrkGG4Kz+GBha69zcjpoWSOg+cS8LGBxqdYwMNqlh66
qp8hKyy6FxQQguKEUjN7VSMEkB8yOZAceRBnClqMIqd6iyrLDj/7WKG6TEgLW6w1vbFlYTScaBDG
k2WmygP0w9B3ylqiYKX1a+02GdSJ81KZDR0lykEi4j7gRyRiwyahir4M5DPSlcmWLepp0OwI9sab
X1aF15s2Uu0v6CuWXqb01ZvXFOSLwpyjIOKYkePDi03YR8rPbH0vIrvfmBOuvYHLaMuAvlij0HP6
fTKlmhu23SH1S0fyB2dot1hry4h42yi2MLxsS3yTAWuioFYRhWokpCjSASctGTsgSY8L+L/Z3A9u
RVstvEGiasKQE20xU+iPKL2c8lAA4S+9Lf/Ka1MBU+m/GrbaAFpGpwcJqhqK0FDYzbYCpeD9DrEV
Yfn+xRtqGtxVhYYIZki5mhZ5Vl7fvh9ije1alnT63F+tWPU5U0hmo2h5YJWrn17yOKf8iBuP02Kd
JHjLA1ysoBcP1c18wfKEVl2D+Y2LM3oFPXHd36ey4/ZPRde39HczsKl7PljusI8/ZF/NH9N5a/K+
ctxjGb8IuOryYQBQJTIIuJyKwq/JOXYQ1JMUhViyOG1sndyvvMBX8VaTnKTk+pybi3AxGr7Uivmp
xRxrYxhvxVituzP12qXSEaNd8M/pvWX9fr+LXFnYl73PizMJe4c1lzPN1bppjEJ3w278FWm7fMpx
vlFPwghN7v1QVw6QL/usf8ZSVhmkoqsToWtLnd4IvrVZvKzd9Afpo+ojlf9Yosm3W/Y+8vISVr2Q
HSUMLg0VwKJEeD3KdGoSc2GslpjUXiNP/Fl5ppPvqzv21Z8s92fwMfoY3KTfR1fFhTbCpdG4iT+1
t9Nh6w50zbFbRiOGWCqZLHad3JmvPktcCZGfjsKf01d9VEEW7HxnAehNDnIUW3JLezpvZbjergSL
5y835aR3FbDTq02NnHQU9lPdTW0IBTdGarmCJjwjAdzYTb/tSa/jrCbnbuHe6MUSR2iDY+EX4zGr
LHSmKK7cUR3m543u9DZltQRcbnpBcsFAXCVCBbIRItgEzS1Te/xCYXhxl7nxfXabNrZ5o96b9/oX
6zQdq6elb20dHl4uNV/3rCU8hmr4z0hcRa7eporgyOg72nvWdvVNRzJW2OkneAAQxvVTfBRtjXqf
Y+5AH92XoAOr43xKHvT9SPYp+oU0/5ge5F38OGzekLzt9K8/2mrWKHpdGRVUT+4QZ14pPXdo8RFC
2fqkHTDTeP89bAVbvQYjCaWOIcm+RrCsUzNGs92aMNfawPdt9Jr5A/csyt9ePF+1cO1kKwoQGYQq
Y3uDUhyWlZsXf38HRQgDkY6uS5iPrE8iLbO73iQovv0eFkV5IyAvD7rP7z+8q4PzIsgyqC42Acbc
dKUUEgRJ3x7un5ca1ASV+Vau6e1i/Loxq85KMUE/DgZxYLx5ipOcDKAuNlw3j5r/amcddff9hr1d
uF4HXHXBsUkqtUKF4Sb5cwsDQSap/Z9FWPW7vjcjGXdozdWL31Hfe8q4tcBvvJy1KyuMAjOCAqFB
Df6Iqndn1M9T/fR+K7ZirGZnKt3S0cqJMcTQVNvq81IBgwr535mc/+pnL7mmi35Wy4aU+Rphws5T
x49DcGD07DYG5fJO38yIF0GWTngRxICBF4wjQeYguG2n6NasZxdG0TlNwg8K3N8dpeEbl7XLW34v
5moX3VeM3bLmVAV6+hNQksfCau6Q8Jx6iWRO0HhdoFONqDYbca+udhdtXd7rRVsVRP2UwBCXY+U+
iw0KbCa3FhAxp//hRPSyrbgINcPCEdSZjq6AQLAUoEu5z3kk3BixV3siOyUTqZuO5mI9nrhzR9pK
i0aw3FrV2ibCghGh8Psd/kqGh5nhrzjrUTX6OpbuEnGYtG8Mso03abnrHptvkJMdyy4osr2XXPMw
3sanrUPJlVlpueGWjEUYor45rlbYEIFv48yFtBotcfoz1jYvZ66sh69irPZB4D1bADfEaB3Rnrmf
HSHrk/z+3B6im+Km/d7a+SOVlVF52jwgb7VvNQJNRMj1kBCbquzFbrCDF2GLvduDlLGl3wF3Qx1V
JVtOJFthV4OwhrCuS0tYBOrUxce2X7UbvXMrxGq8SblMXVbJSbYs8gfuCx+pqtrIzV0ZAAhKZDYj
XIzgU7UKgfa4ULOZo8Kokxhr9J1ZSLsm2siNXYsCBtiACi8t3oWrKAbUWKlJZ50KuvIo5piPKBD5
ymBjwr9yd2ZxY75cnGOYjPB51RXwQBAngy2MS6XdabDz43KtCwBxp7PoC58oDHYzJ9889r/c7awm
5FdxV30BMqVMZSlxlxxNcQfe7UTxDomGmgvYips79clysRj0DM/fpYfhpkZgYrrxjXUT2+E3005v
qBDdzg68yR1xV2qS2YXRzAs218egrM/qeahM3Z2tnbJfTByrgYwrlVjutCnUetNbV8FWc4Aot0GT
9wD7Cm4spxTGytbd9vIbXj1mVWT+wgibw60F9X21oYuasS5gA5puxrH6KdZ9IXP1WRzDZz+sSacO
BkWVng456WYMA/NJNH2TN5JJdUt5QtKZd4WGqeTGDuDtERdhCohqkQtNCXXd+s5Km1LDKpTl5IHv
zPAshM58RCO2t+6io//ThAJ3438ezluw9jeDagmL1HURCZJtXmcx4KC2Zt8xAQn55A4F3rkWWcii
cjfWrjdPnTiIwBG5os/mxmW1RppKWQJICMjZ3fpeXu7AgKApBttiPMLQlJrdBGJqC75/rXEk7Tnm
0jQJSdjrrUYjhkxWMC8xdffPjZrfJr22K+Covd+4q2FMDfX0oqpDg/46jKJMCTn7jmc4PUXjqRHh
5mxsmqQrMTQIatys4DpMOmQVg/ueehQr7sIaV8YIprtb9IOGHd5JpEDkHQgCb2tNfKtbxLgAQThv
bpGLoid63S61r2UsB7m6im/kU49t5e/RaXbSl+UclDr9D0UkCbO4giah16mofPLH4bB5ufpm+lk+
hY7X6pL9QYi9mo6R1HNjns+LZGMm+ZSc9ONom9is1t6WQuzN5LMKtZqBp1EIpHTBmHTSbcjFQlBY
G11leU2vJp+XCIvtBYul9cbFlQusgtyHiNzVIO/Rf47Tz8bodWHvjGJhd0HnpKA93u+eb/eNq6DL
2LzYBk8TqcqqI2j903gq4at8V3+TROzuFh9nysVb1wiBstjVUeOSejO7fP2p/tXm1QtswA73Y0n4
yi1vlP0ivEN1e9SRiEm28iwfwq3k/fIb33vKq/cIQi9muiaieds9JzPp0ngf2eSQQMSxkdtWgr7Z
ufKEuZnEnGyxZiFB+foJR03QJnoqq24vzP5+aFT5QS7MaB9oyO/irihsLEDa/fvv9dpzpdAFwpuM
phHHptdB9VxI2jjX6EutcIcr5bjLk6a1/7Mgq0cJaxFu2qCrrlLcY8dnhj/e//1XJ7bLViwT30Xn
7AouUyGk/qnI6o9T8adRbnBbu4vYbDrEiBd/bHXKa9PpZdRV9qiZKkBxZOvdMRSD3eDn96URPhYB
YvSN9i2p+XVfvIy0mkSFvJb0DEamq0YgdPphpxbzTRI8hwOg6OmrPza2H3hJ3W/slt9e6ix9UkOa
rMoyW9n1fTmlJCkKDh5s+aX6buzz+9CRjzBielezE4cScW+jpddG3WXA1TONg1oHGUHAZf+qJTeK
g505pOwa+3TZoYYWtvTGZu5N3mTVxtXDTQFNAG1ceid74uzz1H1N81PUfuu03zUq+40GXh1wi8gH
NxL80dZPVNCL3G/R+aNU1j1t33j9Z+Mu5G6eq+jlIpDUrfHr/ZhXQ1Jlhn80ezOKM16PjkGyirBF
Z+sWkfjUiBakca34/X6M5b286aFcA6Bso6LtjYPOELClCbjpcsU6tc2h3XMYpjy93wnG1i5mWWne
C7XKbcbtEEVl5i9CyBqGijselvoHCx3YmZvc/dYof1PqqbJ3oeAC4D4VLVS1rCaXQa5Cn8tGlh6q
oo+VJAvnuJIH7O6ttHTqOLBgkBSdRGEt3CiPSVx9KObE+KzNlIk67z/nK4sE3XUR2YkoXd9sZNSF
bGT44ZIWhwqaxr2HL8HXQdPvAQUkeKkEWxqDKyOSiMtFMr2Ha6xVijQckYfJFmeKft/jxJQ7rUTu
elHxtl74Lb79uwXDy+OmwkSnHlKlyHpdJD35sMr15WJnwKQGaELttHp37qNe3RqKVzaFnEQpFkbZ
zoZ7vfYlOVBkhdpc6od8r9yPB0R2NzWOtNv67muvjSMZYlYUw1S1LUP0YoFqYcfhCQTGTRk/68G0
o1zQHXJrJ8e5nVb79/vI1WOgxaZbFWWyber67j/XtDLXrJlHeFJPRvmx/Ji5/nH8IGjn8rtEdISE
0Z6U1PH9wFcWRB1/D0S1S5kU2Y/XrcTyJu0shdyioTZoi55g42vNp/djXJmtqZMhhclJTOfycTWZ
hWIG/UykbaOVLUans9sq0J+V6ozSwlMWuIeZQtx9Pyolm29mHXQU1COZ7JU44q5rv1K8SgytIa5v
1iEa88pXbdOQQVDJSjsddC3mYXdFNO/ioar6m3aOkxsDyuLe0iL1sTFH3WsB6HsVE+hRn/zplAmm
7phIoO80va/sQC1MLzFwrdkBS4jvKrUfPnSCpJ3qqjFvGhw3j4KvmTflZPiHLrKoPrPM5ibOZsUZ
sWg64OjSQ2oQp5MwZwpQ29b/AaBMPVtt5h+1CuC02RrK/TC39aktgz+AF3Mog/4CLCgCd5po4ClK
62MkwgAZZ+jCA9Yu91pjWYcp6phrWx3IBQaZhzJtG680cJDYASief2VZOp2igQyQ16Sh/qg0Q2Lu
h7kZvlZNVj8MUVlaDu4e9L9ICqNbI4E255QdEPJ9qFvFEeCx9VEwqvSZEuzyQwAX6FNqYY2CVE0+
UQtqnGfwTcUOX26VZKcfKJMXSH10J/d5dS9iDHNnynF4YMbS7VpOra9KHZh/zBBiyVsOOrUHRp81
9iR36q0kVeajFY+WZEsQVsY7oxDy50wNwSOqZTJ91PFR8ISmHT8paqlrTiWJjVdDJhJxjezq1jHm
uoN1Fyzn1txfnDbS/BtGDCLEbD3OPgYIPm6lSjQdIC2tY2YzhUGm1P7wMziecVprUKdT/0cOvuXM
cxk9SSFZnYxmA1enVPVnwVzAtw2s3icu8QbZC5vJOjZTI33SBzxWdqKahaLbZ/P0XZvG6kfaR/hr
d6VQnWXY/3ZJS8G4yC1Mb9x0U0iEmq9/yH1xwfjg4vCxUYA9AXdJwpME3fcT4PH5MaLW2GkhToGm
qjL/JkiqYI+xAoYPGA4kyj7uLPBjemBOJMBEeE1NZaS7qqmHzIYfEpzmgNaZM++hi1vQSqkR7SWj
EOHbDIWrlHK/8zPU4TgPCeAaNMGxxF52iyQ03DDOZTjUunWGS4UipDT6D0LXd65WGtLRLEE0W2Da
b8JoDLy4KqMf1RyBEsWOe2/6bXxQsRW146Erb/RIU5zCCK1dR0rkVBtt5CrQ9r4REjcF4yubv/uC
DSdMFNF3piCIjrXWq95cDeYxWT6IrBTFEWuyei/LAvkCOSY9URUgycNY87JqqA8syYJtdYBeJWUC
7TT5xrHXwuKpa8vaEQaMGaUqME9x3AZOkrFdIBMzPEmsdFBiJr2sd7owzx68X/+YwBA51eGYQx5r
M3r5qO58sSztPBkQpbY11ji1OWrWPu3yxBnnKXgMNR8qtRGHQ21XWJoyBSqV8HsSTZA/XYOiJq6F
nUzxyKMyZYhCjDkNgI+l83wbgFbyFASXX5HVI/E1wi9KhE46MWn8MJiG7whFbzioGvT7PDR2Quvi
5HJSQAL6mWVT5XMwhrB4xmUM3LTawGwGwmxHPqoHIHzzPq4seR+3fffYm1IpQXuecO+y5smx8FI7
hfUYH6YA8tOknieQSd9EM5n2bYePUSVkh6L3pT3f7s9zPwEIaKtwepQrXziLIpZfCeYW9sRUCkPe
ik+QsfRjWZrNXdBl5i4a63YfJ2JR76ZwxkmhxuKJvYd+DCYfUX8fJcpTBgT6NzR+OIXFUABJLOYP
WY3ovsBQbm+Os3UHra8B5acFHxIcvHrbALZ9gGsVejr2JBCu5u5L3SvxnWnMJuAey//QhapuS4E2
ehgktTu5KaYHE9wTXLVceW78svukTHgDRtR9/YBV13YQ58LkjL9f/BgaPsCjIu++aIKM/Z2m5o6M
XxvuC2G+7ydr+qYqKNmjWBxcv4jG8wy8B2undA53WqlTJqC2IkAXVYZlNaXWHu5pl+waKxQ/NFSF
zh9mI00oHhrl5AxD3zjG0Bi/6mI/yQvwf/iRSmZI44v6cWJq+VJbefA5m9TZabF6ue2juW9d8wUT
NVa05gRjEICZOeTaM0VDsPhgxbX3OjTo/ShH8S/UwuZ9RifG0iFJhh+dIU0eLLe4sWdVlnLIUbqK
DbAlxhJWRFXM0oriGPifbJ362dcOWRCpLsTQsMcQrzN0u2oacaeIyXCA0jSfulJvhZ01BFZnd6I0
2qM+QO/PAGpJhW7dt+2CzJrFgcRx0TykQ91KuDcNLfe5Uyj0GIkV/WdBaKwnq9NkT0yVT5TPs9bh
NLHDA7XEMjeqHnrAlp8GRiwOJqLyOLPce02TD7bZNvhQQZ52x7H0f7M2mndxEnTgmGPtA3QnHw8j
FpQgx7CCSXoGytNwlJ7lfg+YdTzOfR+zpPTdQVL63BtabvA7qZ7sUA3EvegbpRuykXTKOOx2yL87
sMVS8YCozf+Q4xyyy7L5Z5VTQ6lpLfy3JMSXAguib6GRtnvoafI+r2frYbTmGpsrA3uKKGxvzVL4
YMIfhe3fIUWsZVTbYWKlXERruf+cgRk0YL/3+g32lKCyzFkVybePesctnRUaRxwlJXYEkXk24GqN
4KSrrN5ZZsGrEnJxkBA+RIjHNXw4op3R1+Gj2eE+iUYpA3SnCn1om6C2fggqzkp2adQ+zgpa/0ma
FCYqinET08YQC/udUNDajxzSyttBLVOdebevHH9AKbajYlf1mOnGnSF1mNOGsQ4GdxgehDDub+KU
UkTcD0QvT+bxJ3B+/UMx5i3o5iktPqrClAJhLRLRgOYuYr0yKT4ejrPeFU/6DIBvVw9DA/LUrz9l
8PW/kFLrv/mgtHIcraIaH86O6TRNDMegpHZnVBmsIzEbAASZoy8d5jZnLxL5Oxwa4x0dXHoMuCui
9gU9pFbVu0KtAE0CopTiFiRTG5hB6GRan6u7QMljbDpFzCjvgFiPhzwEjrfDBLLbD37VHPBpUn+H
LHUhvmhhcQxMmPxJHpLbT7AHSVjUbCPvJm+qx96N6xq/ugCT5tbof/QGQH7uTLlTCWVWZjw9QKVG
IHQlLa/AGwbRD0Wd4O2XSXHM5w41Mc+1tKWEPa4aFskXNpJxZnezsVgzDEEEvnjQ0icBrspeHPIU
68ZUWRijQvyscWdmB9D9v5a5Ndu4iGD5MjVYg0tDgIVkYVW7ooCP3GllhydloEGMqhIyC4nw1Ba5
tR9gpkmcxf0JWwDhd67pB0lmiyIY8ldq+j5OlpcG6sBUy6ZZwudD1m/9ZpilPSxkFedNsfL3bNVV
+qLi158tX0QyiCnXXTbwfnc+5MA73FCre03pVCfUa+lJZpbzWIvg4enT5ITBrKs7rHMm6PnYAnGO
Vb0+kq2SrEfduiV+KntI+j1bOeSobohhkx1hHHEcetU4R0zjkP/7HG9TEfSsi/isPVLRkX3KzBKn
EQkqMY4uksVDHBTLCzWledJA9n9rx0iz5wqjP4+XYELtLqV7kj7t/ZD348Okt10H7L7UPXbA8Q1T
TX+CqQNEH/hZ8Edm9dbvqGpZogEVNhtpoCvJkuVWYjlN64j2RHN1BCz8OJ+tmWss/5YKNls6UL+2
W9gJeOZsnDbX9u4qwlOI4xzG2I4SdH0Jm5NjK2oOEK7slTfd81LKg0cFcxLbJg9JkLUzqVBo9sYp
sMVd+sk4Jp/fPxa+zazhpE7xKJeR/Md+/vWBVyhDfDX7FM2CHH0LgAfaGHEp3vtBXo7rrxNeREEb
bizcOPGNSDwOEFcLYsZ19m/5dwZt76RB9xB+crG/N5EvNzeTg8kAXnT2/EG7rW5wzXUNYZfawY/3
P8qVQ/DlJ1lLyLMxS4pA45NwwtoF03er/VSUW5d1W0FWD7WW+nYWe4JE2e+uv0nwXor1jRd3JUXy
6pkqS5LxIiHjz23DUkYQnId/4vr2LHyOXOuu2Q9fggfrd/9NPgMZ2UjMXO0uf73IF/HGRVAcgcy6
D3PdzUWMJ/SPQbpVtPo2Dfu6Was8kzYrBTM9zTI/TXb80f8N9JJq1TusQ9z2eeCLzYnq81bO7m1t
gf467vJOL1qWG2M6TMXSMfa+J8HA0XeN1x7mU/3cfOxva7zUt+vT36aClqDIv5fC1UV48DpoFs51
VYsUT0j3vdOjgM6cmbvl4Y8AxVUV7xgPbPYrruusztm+r7tyJfo6/ioRDTISrwtcZJnrfLt2JDj5
sKe5l6zPSzYfYJWDu+8+Z+dwuyWluz5I/mr7Kg2GV3qbsm2hvMd/wtlnEQtG48ZkfjUGdz7gYTSA
Tes0ohJV7OBE2qeLXy35Ie5Mp95S0lztsBcxlu9fdJxqxOe0mIiBTMAVh8cQYq0Wncd6S8Z5vYte
RFr1FsnnRkKqiNT/lH9Hh+SRovEbI3XEvexMB9+Wva266uU3vpm3LyKu+keghp2sN8vzw/GvDM/q
GNt58WBkPxos0N+fma9PaBfBVh1iyuR+zrqX5il77uvyXfEtvAcK7xgMQgjLTuLkf7A92Yj79nqA
QfBX3PWSgP2ioAL1XgRnoxOg3DtknrqTTr07u7EbPm6pwq9cSb4OuFoeZr3UxHh5qulN9T0/YkXE
/U8PvHq5kUB6sDXSrs4yFw1crRRCLYlT4zO1WTglFcPvhN1b9rMoPpaF7/r11nXLxoBYrxEWhLEh
1pf3iEfEeUGnGHuSO+PZopFkYFh3UexFztaq+5Z3sEzh1rKVgqa2FA6/HolCIStlFFMepnrmiSXX
STz1vuSugH5jbxWGXR0a7JsWdKkIUW31EhXyy5mWEGysGfI816yH7PxVxK0V3udWH11+25uBeBFt
9QoBRuDsKRItv8koPCs81TF/Lhc9ub2ld7q2xOssRmA+QNG+oaMlSq2KgzzCxG8U+VYQFox50Gyt
t9dm5ssoq2XexAHLLPKJA5WV2XVwo3farpme3x/aV5uyYF5NCqyQ963eUa+KLZ8BKamRpFhhBJ4/
SE//Rgh28Qs5QVXfFPmEiWRgM8rBsA6TLzg2HTkwfn8/xNVVmq79rxirFabsEzWcWmIM9DKHe8VI
xyN0b2YOKtQjkHI3H52ICaTYKaZdSodtSdi1MX35EVZLjzA1ZE0iPoIUf6vML7l+q2MtkwafN5p6
9Y0t8GOcBw31zYVmJmhlFc46m9pv/qPkGJ9Dez7ojnpvYHTArBGetvQa167FOOwBp1iABuzFVssO
ZpSzHDPAebqLr8Au/YUNZHS3aPwWcWHkSWfxGSp4MwO29bBJlTDx3fXn4DjcaMFezCilsPvvI0qy
+y6zhZN5CM//DraN53/xObVV8asiiGaMKpxK3j34tAgPmB0G186iHWi+iE/DF8vTD/HsCcdN/cAy
u6xnn8vQq3GUlpKY9AmPaCwVLF+4/lKxPR5xHipxRajvm0lzFJxwcyxTjQNmcvZGt7i2gl1+gNX0
l2mNgJ8AH6DfN8+mN7l6dlL/CJnge1s6saK85EH2p8jx7/6tmeqv/rGmRU5ZaC1YefbIWfioRbpb
jv6vMNAPG228OiNexFnNiGFN+ZOISzh4zAFfO4dnav4mQ3xrOstefEmD607xtJWD2Aq7fP9i+wpf
rBYCLsO4GIU0RoFvUt3H8daeYBlE7/Wg1RTGaqO1fUXjFhCXaleP5cfeQWl9F7lLSQEz2LO8x/a3
vg2gAL7/ZLdauJq7lEZV45TsKk5aH/XR5/KUA1XYbUTZ6qLL9y+eI5ZGc+bPPEeEbnj14tvYxvGx
G40TJWbncqhuajXfWN+utQzFEnmVpSCBo9TrmGUZjgbVnwaS8dCOQEGX6sc5rDdadm3uv4yyGnxl
mtX+oEaGm/+sw5SrvOc5OSaY/vz913QZRlk3ZhxmaySMiSd23D9reG/iNbAR5dprMshewwhCn/MG
FDUnXOxMyyMTuehEuC0nzYdS1UC0Bqaeka6c2nlXynHwgMugXDrvt1FeGrEeB5fhV4Mc9zwcE8TY
ABYpe9Hd5HK56zV298E4V7bv5IdwcKY9nnPsWbmxYSlxLSf68f6nuLbILkhkco+yYSEGef2kizSJ
zbkuDOoBNTvWRSxjpo3HfK1nmpQakLVd8HfrxEatk6vu65qXiS5z39L97dnAeLMXla3d0dvuyXbB
omRkkcYjzlj1m5ZbfUWISoP1G3M11dZP/X1lZzZYhFNzk1AnH/yM9puHjbcdyQAJQSkHHWmxMFiN
Pa7jxBR3VIOj8Q7XlmNw5lpJt9tjBdbQwmVxHx31L7IjYqDm/P1yFYJLODcgzoUdvV6Tcox7Yt8H
fy+Nd0EMuMD6UFrmxju8okl+HWXVWbnIngezGegnT8aT/gkh1n4hNk75HjOsnws2ZziUW8UqV9IA
r6OuFiTOVYWgirStdpBH3hhfjIBCiwpEdG8HsoNbWPS12Cf3m7uct32WwGhake5RFPWGKEy1T53V
+USf/ebjaIMztuD2x3wvuNOvqDkE9W14qMGMbAW+kh1fArMGcumHU8R6PKZBPklYnaEbOYon/UQD
XRL/lLjgAd/cJe58MKkvGV3rt+EBVf7CPaqz9OmthfLaSLr4HOtESKYaSmFKo+HK0iPG5gUXnW14
tLrH96ef628YRwHqF7kLgO3zev4Z9UROzUYkjoefyr58aH9lJ8EVf3XO5PTf9L1+ns6bWRf5zdTL
U76Iunz/YoE2mry1SmU2AEaDyeWhJra/z6j1SN3tzO7VvnQRbDUpYZSOYFIjWC5jGB8ESN5TG3HY
xpPcCrMaoYDXcBtteZLhceFuL1j1XeFFXrPHauvD6FVPuRd67wfdirl8/+I5RmafZFVD0/xJdcbp
l9b7jlJuzepbUZa+ehHFQrWPQTtRBhvYGd4/M84bduaO5wpwqzV+qvbjbfS01birQ+Diva32inXX
90o2ERb3WyeKnrjU3aFe2EXJxqvbat9qu9iH4+zjv8ebG5+K5I8Utl08bQy0rRirdV6rp7i2SnpH
639T2kccYRAo/Xi/N1x9YCqFNyz0QAHX1cjFJPnCMBNj0AuvU2qvE5AvtgIyJvH490PBASMQpwXy
e6t3Uxh1ncQ+78aSUBoMj71h+2aDku5vVz7DTDU0c2EdsbF+EyhDEjf2dWQxP8Vc/e6TE5TyfeIt
pVrl81LigJ3k8f9wHXNlioL0qS3AmBebm1ULcXbVZssoLXeye6d8kA44mdrL1fP/CY68FW3VBVG9
xAhEK4uFdnTqX91te0Bx643f4T87m1PV8tlf73zxQ2C6BxZGzQjlza8HdKz4RWcNRGtc3zPIDD8X
dwsBGsNApKL2/Nhz0aQeEHRtpb+vrK9sche4KXpuEjxvtmpNP7O5l3y3rYp7tf/QicpR8atbQ+6d
WMofRHSmqGMeBAy0J+M0jf4zptzAvtQP9Tz7u0GRFh9eF/tWYIuC8GXwy3NRSk6bnUZJ9MxO/lZX
1p9VIv/f0eW/FCai/7ehi/09//6L5eKPvI3a6fjrf15+/h+GLpqMoYuloctgaDIPLMDC4Y+m/Z//
EsgZ/svBxVT+W8KRylQVCnb402Ly9Q8HF1X6bx2AHGBYIA18Q/s7Bi5MCa+69WK2tZjBsBVXl3IP
OMuvu/VsDlHclY3xCTPTPzRUVf1R1EdOc+WghE4+F8OulPTCxXHYONdDYZxfvt3BGGj3Fz8pMpm1
C5jWChf0xvIrpuXLn39/+R9ffsWffzdLlGCCURe7P+O8fCvS874//hUjTdTfk4k2fa5EGXz2vz5B
PYn/jPHXT4uhIp9qLr7zsm/rXddFEVWIujelfnJTI1G8ycr6H39a/ZsvTKRw6mKGisIPv/xc3kfV
fu6pKjSVQDxTpfKPL3LfCOX+5e+9HET7cfmZv7798id8bmcBnVwJxqGs+2onpAOM+j//TPHwLXJh
3/vzHy2k+3/++pefD4c5PakQyQ0sfm/TEc95LYv7r3WWwccravEmq0XlYytHR+iS3dc5FrV9qqSd
9/JXDGPdgXPmpzoUlHNeRzeVNDyM4pydM714KJSOVW6usnM7hdkZXZOGjW2X8vXlX/+Xsu9oklTX
tv4rL745EXgzeBPS23Jd7SZEm9NYgZBAmF//Fps6RXbePvfEN1FoW7K7MgFJe69VoRzWW3lyRM06
KW5sJMsp1uFmE6IgUVubOCzLtpSLruFTqkVeLkUz8iEriTcZ5VSVG40lCthwgX/0W8LurkEG0s3/
BMpASlTMeZvCk79Imq00nf9pN4rZwYvYCsSsEWqW23XrNt63THG+VhETZ3N09EcbpMlhr3zvG3be
v5ncLF8GVtZHCcrrzdDa7FzHidhpff4dQD/+IdGT8lEbp0FDIXtq2UlIusWADo/vQOv1Zl9myPLR
92LA4+mAbo8Gkz2SLxmmvEHlFKE5+GAvtRvvCbgF3hP+OYeYZ9qFpCzjzSMIR0F47TTZiglfnfw0
+Ez+2RQUgMt515UADqYAMvBIdGsXleibJS+qYJuwjcvuoBRrHgy0S6F5oLig0ra4GE1r7VJj/GpM
qkWvFzG7EWvdSlYGGGU3ix85d2A57EJKleX1Cr9wcSLD4kfGqh3yjeoG1F6vxa88TVF2qJx2M6jB
e0h86T/XLcjQU5F2K0ZW4PI+gmu3u2ADx38emtY5mC3YpsmZBnQbTqSurTiRCCpnB/XtzQ8KqILY
f0aPgB16KVhQyQOUjNolsxQwBXBBGuQYoH8gT42dBkbi53Sw5aMFALvFwy5jf603erZFY5r+FBtn
sI82YMmNmqNM8cMNF5lmy/AvPmQm7znPIt+lWESa/aOfYRWfDdAQb/7khur4t089aul3TXj2ttI0
+0yDZnDn3NsgSw5J7rXmU5sM1u7OJRZNrkJsSzpnOWrykKnsuLgsqe50ALmsV/bQ6uvFQJdcxCXW
rj93prBPdJVFPV+aZPx+UQ0qrLcPuzgCnBXAmXpV7UpNAhVHy/nOVK75mtrDm1jbwJQQLnZ4Geib
HkQ7Fg+2hQ7bVlRrkkhf14XzL+BM2BO8f1QDeAUY4UAnAySjBYCy3x/VIJqw68bhwytoHf0Daj4e
cIJvfvHwaVaKldVTVDMFinM5HFvPyi52oqMzqRv6D35eq5APvfUjsVCgkdn2Lxs7jXr8gxU2O9nW
2pGFewT7Ozjkc8VO+RC7FQrQMSUlud2Jmmrx2CAlmZdo0mkZgpGZB8DDlGAwX9WuhveKacAKPADs
Sc79E9dwlAHSAQOgIG3/HZRvnQjJsrjPPosSLRBPVaH0HbmMDGwQjSGMjVaJl8TBS21TC/mQj7F8
QHmafJj0JqiNj6SiwU7MWU/+i4pmv+ehFO/6JU/pFD2qQJvmJZuuSR7kS1ef9AMr2DHNAAlmupoT
4sFfnmjQyr9nd7osbYIqzAsNIw7u4I43RBBVm6gdImWuuT5MHDThFPpnefYlB8pC/j7Kjg823nRu
079/JHKZLznpAob1QgRgxtCIq/TUJWi8oqEtBzDf0zTj8d/TxV4G5bdGdfl2UTWpmZzu0pD1TtdO
F8lS819PXwHIcv/T8UAVhqUwFm4TuMd98y9ovO02GdGl6jKwfUcfBpC3r0q3kO0arY3VpRF1dVFK
vbbRwPeaURb5jnR503W7SgQ/Rgmy8tk5yrMEKPxW/6pxwfeUIPESfwsCcrCKy8ixwsIygMViG3wr
TDO6slxGVz7NuJEW+ySJMvRUcjiSksyeneEvHQwXku7TkN8cEjh9sW8SuBt2nx/rKnjIushCfb1u
XQy9RLuGZv3Ic2M436jIxR9HtUtVm4T1WNkX0i2xpItlDtoYjlvkYpiTkszKn5WfDOdZVbWg9Q7B
8PGWFe+gfOVGjJ8idA/ufD0aDoEtk4dOszn4p4vxcx9Fj3XfRX8ZXb3ltT18K/WkXmHDUTwJmUa7
UZjDwS3St6A8HcfPZuQ/NpbxA/zK+cEyhXvO7V1k6NU5bg33TJrO6tt6TVM/Gcs1izXg0ky+5NNp
iXvW+oGrUPlo42JlItbKR5sQmk0HeQLn+fA2NSeZlFrB32aLLqrijRvr5YGMY+PJE83mXCT/x/TO
lXJ7bX2V1qDvbkLIQJeq0QkZonGg3hV6wa+8cvkVPZ/o+yh9PKEjxa94BUXbcZPUZmgzXW2BL4FD
TXInO/5tMuzRrLBTsffUxJo4dF2TA2PKc+OrCbyIdaApaxUNVd/tUl/TDxEOz2cxTovkKl304LDB
O5E0B4OrfshqdvG93AWhQmv7qz4KxFqUvMfW7VDjDDCN6zreMBUfSizpklXQNAJ8H+jLmeW4L8UG
kG3u2sxYl6wWuTNyIPHrEgcEqv+aAc3xOdVa86yDLGAlCjV87Rr5ldW9eFa8MM+5gT+y7sXD1zJq
b/yxOrnx18f6rz7WErQM65Hcg3UKryYOek9NO70MXvs2lFEFSDySO9RrbNLKBKn4ZL5zXETTa/ha
itJe3fnl3OBdSI59U+Dtl3O2mZU3lyG73os0bFUTbZePslxh0QVFew16+zUadbYtfSEeY80UeMtH
S1DAY8DzJqmcdWQFsu41ClL71KJ5ChtWBRrQRM4AUDn5aXrQBOHoHTg2ux5mlybI8QcfzGFDmaMI
6Ru9ji+aN6LPO/P2TqkZmwJAcyve8uFrIK3PcV/pzxGz1BkI2zistK1Zj3qf8RmNluq8+HvwT1DR
Nvu3+J3iSOxYc1teS82NPlb5PqgD69OYd/iGpYUe1p6yPjFXoUM9jbOd6db2J463ndDQ0+Y9iLzc
2H0LKp3G2nPNBGeol4WjtCcqZtt54Fbqfxl1W64qL4ie8noE9YguBjzuYueEFbe5bTONPQO1na+a
KPK/RHV/AJy784KmVuclruKvHe4eZ1IVDFsguTBjdHrAw+qC8qHO0hN677W1C+zkXYmu1wszsVWn
GkttvcEWYZdqqVqT0snAVWt1tbE3o+T76Lf+gQ3cxw7itPjLpsXfslCcV4tY/JHfsigk37qPbn3J
Oi0q7fcF6Bxu2eWBfGk9uiR/X6ziHojra+9+ABSG/J6PFqm0DL3LRx6i9ttVA8KBTe4x3KKnITbc
ArODGLo3je1WuAePeYa7NbpW9ZWG/6v1ElFyH/ZF/qcMlNGNsJGC/3m8amGpy35EVvc6aHF/anFP
euLdIJ4WleHiXjSJnmN1p8TJ3sRuClhEitfsv61zut9jDaPLQqto8i6YGuX2qVeoC5AXsAjSsuc0
1bNng404u0oAbkAiGWpQ3q1sd8z3pKMBTZFb1uf2dVb9nWgJ+sdEPU9Al5RZf3mJpx/RRO5d7ajC
RlmQ+V/TuN/oRuv+DGTzqwTfz6sVdP0W9CDG7Jok+Y2rlkWzq3SyW9diaL2rzDTgsdTDXVZyjUCa
uaUPkKap2OMZ0K2WhcLI0P7KpG5saImQAxfFW9HK4Gb1cLPY+POU8lUcX/El1bwsoWUK5UOTIlYs
NJUylaHFcaNzTPy/RtV46Y3eeaEB7+UfsVcuL3lTOC/Md0GwhUqaDRlZ6VpXJzFu/MdMfAx4Ki/Z
wQd4Rcw/5SJ71S29eTRRuYul4Sdz0rq2l18jv2IhOfmyYPvGs8HYWLb8k+gs8Gm1yj+gSKj65Lvl
a6FjhyZxKv91LD5TzNj1bykAOdIepAGokiY2d57V2b+aoNljq7H/luRo3w5AN/8sKzVsTdZYJ86F
fzKSvt3qZaU9a1JG4dh6zjeB8ODv8CjJhvtwy0dLZtkGwPfC/kUed9ERsBwoxSilX+1FVLf4pZbl
46x892kznz26xVA+kp8UaHjM0pCjyR6kiq8lvr3X3jM+k8R0a7x23P5sJbo52yZp9mTNbCPJMit+
js3kAc3kq3RIqquBPeKr9IfEwMuQz86TgXTjZFhcTFWUZx/vAnVh3urJg4y6bq1Sz7Iv4Nq1A7Hy
Gjx8gAlkWQCF7mxjY5hf/F7xjy3eM10njv4qxA89CdA2X+E5xHGi9qKAM7zFf0Jyam2tuhTBUG7G
0b+J4c33opb5z2yKaVUl9xyQjbg5dWkyPoo4Z5vABn5AMX37OlexC27/n4D6Yr+QCnugZz1pgivA
SJyXtIyKjVtWb/4NCKPJP/WdaN2h7ndj6d3wCGKGD930vQKdZ3xsax6hCRLfugCoLBtn8NI9WVEz
UoKa3dYuZG27n05dmq/vKUjrYKl+xJsG+H6njIbwShzxoqke36wX1fvaoWsdCwsmZV3K0nTXXZ6N
YJUOsA4gJZmNPrMvsnRevFJ5e9KTiow0MHQDHWtlbO/0i29qdmiONstxtVxxvg7JU3Znyq7sQd/H
fKg/6NJf5di0ScJpFou8up9puv6mS7B4mK26VVYf2q79Ci4MeUJHqzzhbEOevLLBgoDkeUraTmnQ
0lTjHVqldQCiTO40LCn+HEJOOvANTkVa8C169Ot9bHbyAf9Y+VC7bbCrglyEVlTIB4WlxQPNFgP5
UcRiUAzYGiQuqUpZBjsyLM5311icl1R08eW6llFmAMiy5WkwNub06y1aL3sFmMAiKLVBbaz12qQp
WYzpBsDsNntFzDgJ1SQgZrFMMSxD231fokQLeyiddQy0vLoWo1NdI5cZh6EZHluuquuip1mvgp+l
5OqQY40erwE0YZxosBTPQHIT2fqm4rIMcXzyZrn3md1/NwNO6NmuwF2U/Kh6NzskdTMes/dh6PPx
6ABzhQey3xVm17CQrOQ3y2YKAAxSkvdivktDfn9O0dtjy8IlnFxJzFWdguanbXeBE6PhBIdQYErJ
tSfJnOjJN/NrxfXsQlLSG/JRAn6BHMrJC10JP+N85MW3zEyvuHFI7MLiG2dP37NsmlWZCQDNtLf2
ZCAdWRdDpRWDE5LSi+w3777rsAu2KHlkW3sSaaA8Vp4+4mQdNz0BfDDfRYVqEwzeBVBO3sWKbXaI
3PHJtSvvQnq/UC0gJyaZA3ci1HleT7hPv5lloOY4CuHNL8cvu6+A7ds6GQ8+MwNQb0pvrSPzY/MR
yAVu2HQ1w/a+uWXc8288HGDD/XcPymGh2RMtnnjLFDZ2ePiIZo6g9I+20/lHBZrqeTa2UV+Gi0xm
crzTRWAcL0My02BOeWgWV5OF5HlKWgCwAPCsSRhAQt4vm6TglrmR3z/GjY58KMXNJW8+5s3lyGsZ
6BNHtaq3QJ76RHp1d8VZOV32JqMO1NdG2mHethXqx7q8vjQ8RbNFoLnqWAfelnQRkJcurG3rC/YC
PHCFl8Oq8wbjAto548LB4gprtqqBK3QifTsZO2wIoKKpi+Ij3iePSZ5ZQ0jO8zRm/sT1BSLGu1wk
0sAqQEJXOKEATPyUcRooA13YKrVVrWuorRtbQIv4ReseaWjHQW3QgZ8A2cRCna7JgOlB08UnRy+m
sSelNTndyJXvoynU50mHv+OUdM6vUqwNBxGJ4skTrjhK4Dw/1dMQseHsGLl3JlUJpuWnJhjPbdN6
Z5JIP3nJ/1RR4Ghk8olcJ68l8D39rMo48LIqga2R3NSveWQqULONqMEbY+Oqe91ohm4ijCvPNjZa
A66jXejo55isft4n23gAgFdPSgqhNL5gz3Hi2AcKnbOMBusORiA/UOychpx1LLxDA8+A7c3lWjty
Ly1e2egTUAilb1vFN61T6qvaGNuzqixnb2Hr8dgApKEIGzUUOB/1FD/q0zDLlrL/npKJZIoikQbU
SrDVaHTDiv52wJSaoGUyEIaHuTXaa2/Qm/lvP4gYytl063Y7pxw0dOQ9x+j4Dcxfp8VOuptLkgxg
vGFtoSxk1SZ6/0iDmyTgjLEAtjGpYkAWRaHttk8m8/EKAjTkKCwzILUwMAUA0E0vAekyWOwcIARF
KRCBJVqcVYHXNb0Kuk2ReNojEyx+anMt2rp51wCVBDoabOWmR6POfpFUTW4abp6XAtuNFLS4mvbX
0qvth8WzKeNny2EmwLgQR/pai80w8ku+J5EMOn4Pa/oslJ8MY8K0f/wsIlWaFg5inD+HNAvUp1IY
PoNtxP05Yr6117MGFe3cj91jW2mVvbJj2zm60zCClA3F7tMUTQYcPISFco43AWSa5dICqN3gMICG
wn2gpLPlPtVsI+0y3FyKrj9/FPpU5HRzUfoQAkWCq97LP8koKddGn9ZfGpRBhhFuNg+xXuGJ3wSv
pC+INXgMrL0cdf6lLH/1NR8/xbVwj0FclutxilZTtOOKt2jD1F7JvZPGiNe4Z2OIylXjamkd4iys
Owma6pE57ZBA5jk2R5hqYB8m5WIJCtvcsUG/3oQ0qWZEq8XnPnpOBEzJv/CALrZkpsvMhkV2h1Tg
XjBdcbns+xVvPmk9JKjIaw2OUzEL5w4tr0/AUQM3hVljMY9Duh3pShnD8O5C4jIsLryuEbvIdz51
FqBE2c2wlT0lpCHQ24qH80hXWExLHicrjE0WJ0CwFKq1UdWDQ6QErD47FshEW/NojNa9ZQG7guzA
p80e3CDt9j6iwiTBBj7Qt7FiNPECaCYCVh7nDzJzGzss1bAfTbzxzsEAVcQeQWodyqLhwNNjAOUL
bWWkJ1AGtmvUAE5nBpPSzzQ4KL8uwNFIznPIPOpOy5Lt7Nl0Mj0B6e2nxUx/k/fY6aRhzjD7/GfU
nGHWUwblrnOgEB5vL38bPH+I+QPRJ86xvFiPIPKtG5wgRWwLWN3+cdS88pKOOCxI++kLIPMvKova
IxlpiLIeaKlCgKTA0XDjE6wqL70nd8kwpHOE1wHdsuNF7eobPZc412kytolzjobFzhZnGnzslp/d
aahBRAb6oGk6WyZvTRR2yLq0a25iyGw0SjUAQJrCJ89EwvPPid5Tzsn1oJg/RWVU1ibIYqW9pFVj
YVc0wnca++VXbxpITDpv6+IEAoV545uK9KZpsW3bobtm8SUD+UnubrHyt09Zbv8V+GO0c6b37SQN
vAvNXBfYoxzog9vFYNK7u1nz7giU1wP2KvGeLqcX83lKMYPED5eU9WTpfbYH72unvcg+yy7CyPbG
VFMx6q7xVMYJjhR061X1wGIz63RvitJ6jVJlPNmQ9EmKM0iTbYl793yP85lzYrzYMI2nOIxJGO7V
0+D47dusZ4F9o+OJDtpzUpJP6+WoU8Yh1QpUUi2w2XpLXMqoc05YP2BNBolUAsi982zR4Z73CSjC
2R4oevJCHndubVmba9bW/YoMN5cYefUZvWy4HYeisZ/tLIlBPieAAGxoAzab2Hi0hR1ce8sHjRpa
xb5aOp+3dhffQgDlE81ew+xbAg8YOKInlir5WDeZdlS81TdRVPIvfmcB33VkPwB1FYT/1QMIcEEI
hL9/zrF4pI2Ll3DZWfX3LgNwZxZoJv7nUpzgYFfqlcQYa9RQ2cp8bQtu3VsbHVtmizN6iW+dyXoX
Kzpuvbq6aZ6W2PznGDBzS1/05dvuACEOj342/2LufkBOCozEtK7K3d0vSAKZ8Wix/Jr5fXZFxaVr
suoas+y7lbNmr496ru8mkXlNsweCcqHvnCH+bkxWhXOxqzsWwlpPLnWLg8c7HYU5Q4XNzY4BrN8t
tWYbV6LHmWSTbK1oNMLESIVzbAc32eq8M8BlA3NWZOveB0gm9iP9ddXn7p5OwFA99CEwPf9RZgAW
zhy5JbXIkuRkjSgTIvGfgkCbA968rk1xK1Dli4cNdNqyqQGR/iKBC4ijEw7iJYUaLsNBH1vnunik
2al2ASppdKkBnDuGldE3e0PvvpCOhsWlmJz7QW1z5eSnOWDxc9ADuHJqNq4X3RIL2PHooPfeeQ4b
La04SBY8WEaWnFPuxuc2bZIzibOuwEEmqAjBdTS5LAaaLc5/ikUtyRPQqO3dP4ZS1JKT0kVgBNv1
Vvv4x5TThyC3P4XmjoctdNx5Not1+Yha48q1q1cSaMvSXltu5u706S5qO729blvfmQvVyEqiMd05
F5HK2Bbn/6/YokxdIKUXf5WWl8u/SkDPH1kvfIayZoHKsdHZ3+ikrpkob8SjAOCsbWWBccq2ALdA
LknK49UQAReyKKpm/DJgn2BMs0sUe2a/biy8RoEGBIBdutIvmYvitbAbCv1Csp+3x9LGrgupvM4b
Zz2JLCiwxwBI6cm9Bar4WyTJY+F1B6tyL3+KpEQiHZotEOVxI/CLdJVYjbv2Isc56T5484Caiikq
qW+HRcflkBxqo92NKi1FuPgtLnOaBFi/h7LGroPZjxc9BkIvGLSjdS5F8pB5/TOKcpNjOXZAySXd
mMfAV3VjDmZVI3kgHQ2VctydX2iAFl+8NQv/JYnCDmIRufE+R6tI3IrkuIRRFl964N42Gd+Aos9Y
K2ykoNjZYx+Aav+Cs7AUiLmQaqD8rpMapcwkVm5lH/Cji1dggmIf7B4dWUypteG3HqomJQ7Afw/l
gxI78lVtfBtqxFlLoWR8v/IgtOQK8OLyA/bB2vVduI6H3XxlawoXfXtz5aCtvW2usa8KuNUnGuy0
fZuRWJlef7rTkWj05g9ntPn2H0NjtM6grOs985JeAIp4ddMq8jj3E/1P2bLHKi0b+b//j1gplzYj
9Pb4JoCQQEsDBkH0Gt1XqtUFvj12WSXP87O0ROwmDoxfXPT212nia6n9NQPUbJUmzodc74e1Mzjl
QZqx9Zz0wA2nbc5GiIe4T/qPY+PWW60D60E9QZh7dnyhQZhu1oUyUW+ymwoctyQAmM+NNJl9Fu9F
t/hF8VBtDBfEqirAzQvrUn8LVNPyatMjjaaenarQNtSbpZ0eirNhepSmQgPyvd2v6btG34RcKefs
9s4PHGezD/M3r/4kgCHxTILJ+j4049o7ksi6oN1Wwis2lQGAdfCwxvtiqp+vuSfRmDAoUAVMJQ3x
VIXPBTpnTbu51KCQ+Be2MuoU/P0vhzcmB+1hgQ1ofLBU/F6eWwO6OlNCU0/A8fLPnVakRzwvOfZJ
LO8TZ9rBigf2w8plH+JLYGzRjeXmFzwxEiBVec9z/UEZoSZ2qJxnlLWhOsFE49dJOfIpyU2AYiYy
eaSZKcYBYMJ6vo3SJHn0p4EMTrHmdjo+BApgO2FU4DqdJ0ocySPebQa0p8V1Cl6coTrOouUm2hEH
TE+UyWtlE4I6B/je0ypL14Jm5ymlhfMaCuxa3kOmDvMCy86Hx9jBoAPyMgTxfbOf3ShMApglzHIT
O1RY3rgPnjaHLbHmFAZ842aPXbpphdZgV/a//54M7/cmUtvHKbwOcCucL7jgP8Vv6/c/S9DrrE1t
K3kqxhZlVrJtAIyZl9nR0e1XnmeofSIdtv6SXV9XXjigZDfbNEmur73MBc+dkXYHP0+cGvRzNuCG
HU2mj6zt3QdgBsVlZJSbQKFgUtN6ZzaSR6VZ6aMVYQPDV9GJVDSgdS/aF9ilC0kck7T2w0FHsR4b
0nq/OArOrHNkWeDEmq7h4tsN6CZz1Rsmer+zqvwItgTMKr/6CN5xtHnotfiImpMUO0i9/NgP+c/A
Emsqg+mmgpheMb524kHbkEgG0qGCTtvMNS/2KPjaNtEEMn8HO5G8xZC7I7l8WnR3eWJhaxvyKyrm
rBQ403CAzfpLDfj3FWjJaxQK+t3lZqi6fhbJJTGdem1PEeRCsSMwwXG63BhvGQIqPVxSUGA35b4J
VHo2hGJKHkk8tLTAYDLdARTdu1r5qG/tAEUSnVWVD2UasQdNjiWGPtjbsv5JehpIn/BqOBVCPxSm
5tshOATSM/g9/0pwXhg2GgfhxbRvrkyhX6sq0a9+lVqoKB23d3oSI8C1rH1NADF1CqCheZ/FprGp
pR6d9M7PsNMEkgevTaIxBOmCdilRMLJNfNA+ll4JcRqYZ8AsJ/OspemNSUyFoE3qgT1u8u8yHJ9U
XZSvNLwdP8sax1WtI3ssdTrjWfmquKoBfE8SiEArAPQ7axnU6XaW3aJeNXasHim2A9n9vh5GLazr
3HguClP8S9vDfYMifr8muGaB9uKB5NX0nakL+KaRXtY6Vl8lcx4dkCBIc6Vi3z6LXjgvQdTItWkk
5S7mmv1SCdM5dS5OrMlKOmXHWyyq8mOPqkQEZ706GL2QB6pho6K1xrKsQ970P6iibaltw4MsDkFJ
Arq9fHQB7jp0031UYXvR0GLgxYOgITamjT/SKbyk8bCa9gQB9w8qpGlGQx6Pf1sWJflgV4wdcQK7
NUD38Ehn5ammYaFZ54+08oohkY1O2DU3eTBRWjbbJgnIUM7O91CAoeVugHuU1u11Kayry0S2Ea7d
fyhLzwxxB2y+VU59HtvCw/ZC9ujEqfrlRf0nq7SCz5GOXf+mzttn7GTk27Hn2hnrzmz/32/G9x0s
09/SJWhytL+iAda7+1vG4GtsqiZST6Xb4u0lTProAYU1BhidsvZiO4V3YHEg9qIsxQO2CMa14bDi
Y+BoRRgEkv/Ey+ZK2ThNCa2uPFZ9ioImVGaGpujdlxgEMxtj0L8DxbtdAW1ObTo0c7+VGlK5IH4+
sl4DlB/firg6zqWIeNFwz3M9YoHSw02MXtFa64JvFcguiryovsStpW+KrImOgalJsE+g7C/RerBA
5D0oX9MSb1JiepPy67E/18l2VrHpZcvyPv73/0V86v9o2gXgsge17QAEyUAj8e+/CTaIlJe2H4Mp
A0yUqYPfZpq+0taZKW6Evy20cQYhR1fCK+2pieHNrc/NjfQSQDW1RfXYMPzYzZRVIG9qinVk5xkI
dvrkpWnckqwkOXWQvGBv8tYjl2r2ICO5ddZQrJlrpnMOukLFgC/abrmLNqBeDf6JRyhr2PrUC0TT
pI53qWWxA2NeL0Lf772V0mL9MKjI3qtg9EOVmW2xqiIQVThqEPuGZKVdQXQjn0DdhS5Cp7LWXq1z
PKBRCtXxKNgN2FfbWFO1Xhpzb2KGKY5kLaTzPGipsSkz4axKlfgvXgVcTz+p0FTJDNDt1jEDkoxE
18hk7bw0etbaC9lIE1Q4UeNV0h07u/Ff/BTXM9GytWKNVzwMGd+irbI+tti/OWpgEyvCWTa8P0zJ
JNAJdaTZkDqiCEmep92UJaAsNKWsuR+hgxL0VFjRgbRHr0c9lGZlP9bTMOR6hy4Ca5WpwHqkgbEk
RAMGumOLqjrztAgOTuwnh6pIq0tQDXh/tqLsyciNCkuMsn/FeaGBVtCq/dqJ9gPvk+Av32MrMCJJ
9Dbb8c5o1UPqxhLn2IZ4kjKWZ/BdP5AkUHT5hJuRIFX87mUFXJ4tBN6p3gNts7HO9Tg0KAYs1UaX
NTvjDTu7DLYRrOXYqc9Gm19cabo/c1d7zpqefVpc68m1LLoAa9lIfY6tFE/NwvspphVF6edXyxwf
cawiL26HRYEJbP2dKJpvJC16WZUNMC20sHPHdHbVR96BrHcKJT+76H/1ZSB2YFGDQTmDBlK4Nt8q
HD+u3BKbuC7vUvTFBtkaR+rqe1PzUKai+YqVAHjTBxcbHIylz0GGoo4E1W3fcXT+WStRoFagrXTv
V623tZsm+AT0hh05LLlV7uKDcftfcqMGGY/7Ii23YyWrbZN5aKW1WfHQ+vl4xkqyxX6lZnwHNwwg
C4rvLMC6cMy64OQzMPiANygKWz1Kr2U0DBvhoH6fjdxE/xsGmpGOBjXUDgv/5NMXeXsYRffgswic
MB6K+YpkSK515zx1MnZfSCUb40koll41dLm/6EZhbprUBnLAJNZumaAfwsPaCFLFu/HYudHVl6ne
gtDFX9VDYaK9NA6qNcAAUJttCePspWqczYwBMGAWyWwUVutup0CykG42zzm6Eju4Wqphf7fCgRQ+
21cHlGlr1RjNBVyh41ngZXidt0b3hRtAxRNa+lOLOhY6Vd++ZIUT7VI9Gfd47WifW59hyTS5/J5N
l1pzkbE+gvItj9Zx66gvMuA7dHB2lwFn0btCyf2IRN9R5z2ssPUXoaQ1G67A3+WoZO3T7xkKVNHj
1X9MudB2IwMBVjCaOIQKjIu0muY8WPq1Zg1ei5UYjUsepXt0NVVPma+XT83I4gebGSvPEG+qzCrl
IxarZMcyD/ezFhxszMHWWFIb4LQMSvdEMxo0LERWfZxk6wFFSzcGEp3A+2EmKVqOvMa75C0DYH9p
sbWB/auLNQ08KXCwRPJlNDPvQp5kWpwoMMoHoAjnqf8WQ45OWZ5k3XwaHCcsbcW/Z041rHCQ4T8k
he8c/o+1L2uSU1e6/UVEMEgMr9Q8dFVPbg8vhL29N4hRYoZf/y2StimXfc4+ceO+KFAqlaK6q0DK
zLWyG0S+0wadvQgUA/ZDcH1/T1t71g1x1rjRFbaBmqSAReVRcUS6Yv9AzeyGxwFrQI2DHolIGCUZ
jYrJSR/RKOrLhMehA9HKNFcApwDocBfgbEIjQS/nES7K48RbvePYJB1V5KhjgPQXVHOfLlNNk8aG
hqjRE02l/qzK5Lv+MnyjPmuGmqc2VYO4Jo6t9TNoUutnPYtR9Yen9ZG6SdHEj8LWV9SjpkyrfOcq
uCCbckCJNyvSkBcj7KtZ4b2KYk4uEFTYfCL1vT67SS5e27RG7nyWoAbQLuuDYoMnLdwgaV59iB15
sgzN/sJw/lsHUVecRkNYL2atXkhuIAlplRZNd67DNn6ulf4Xn/R1qeUrQO9RQMhFsjMKRiG0L3v7
S9cJy4/GLL/2sRtfMzxhkabtPMu8OLitCoDSCeVBH8xTbIUBCmdBBFan4Lx06YpkwBPaKGc6a9Fs
0qdm0VL2gCR5lGUiuVeU1slG/VNPY/0qrkrxLdDavSqb4qNo7AFxlD7YAdU9vDlRcBRZuetQm8a2
sib7K/4YKC84oV5A3OOtE22SFttXTbP5NvTc5otZbHuPp19NvU+2sWDxAbu47C1R5QGF7LKvthu9
aDVIgJLuL2T74kZqgz33XZGevb793JYRf66nJhxwZBtkE21LCSZHqezSRx1F7aSNLJibMAITpE/9
SKviTYaAOBxAP4bvFQWpA3YOIimm/oojEMa2JlAtLmUY5YkBblAHBUgiyk9SOXAC4NJvp+D2hrSb
wvmhPbaZudMMlDcrZCQD37ryOa8fN+GtEmxZ1kua/4wEaPTutxHCAxAyoAwGVEePyyvNdRAU1rH/
/MVWLoPQgO8dEALZYo9GmrMQj30LBex67xBU9dZunfQvXROOz/thfGxLlILNcs3aWGCF+Yyn4pac
raQROBzA+aA4A5xYP8sWoTKkRoQHw9KqZx3lyp4A17FyrqcrvBWaPVi6xIoG/zRhmCbExgqvCP2h
h1sis/v6nFdOfR5HC4E9DxXMqEsD1AAJ2JwXPbpKpxlGagtsQBwLu/EfVmhg6XaubdUIvmDY4MXJ
MIS3X+wtejStNptN1w7yoeT6I7h8utOcW4aISbSxitBaU3qa6yBfWB/xTAENFeixkjjee6Ai+ciD
5FOEynSPhpaJ19DttoHhOR8zloA/skbtVWfSchWH78r1jAONIhh7CqKEgdMqNJ80b3xklaW/gWAU
jDS/xmfAAPTdQNW1bVPE9hy3uYnj5DnIOrYUpaEQT8fU98jpQWc0BC+Z2ahd1Ixxg4gO4j3jKINq
60XFu4o7hYMsy25RgnQ8hcOEJ3asL1IgASOasMjRyFAfDf4znCmR5b3uO1A192EGBobIbb7FAi9z
GkUiHhBwnfxSAH4yz53NzaM0oyncqyateMeavjsawgwPSOJZUY+aDiwuKHqMwTizp/LHuPqTLJpG
SWXE2QXV0vEMQtVXUGaTsMCvPvNDoTA0XyeFg4K/JRjZUVnzDAJq/ewa0ZtthmxHvUVuToN3sjK0
AW1EGgdA8Rgl5ZY171d3MntALTwgNc3N3cCyxmKgSLR45ZgWX5Py3eJDDcA2MJlbIOxRi7FJ4y9w
4YAv2xxT5BLr+nNneB8Qbki+DMpu16jK5xyz0GSPMh0BJHbSg5Wyb0aF/RO2pe9dSVQP5cQlYf6Q
MdV1SHyfeCQ4G+dpf5IRL8RMSJGCnUbD0X1rI91jkxRpPf9OhlINOKXh76RH4jhncdaZ1j9Wsnt1
wKVzop8TNTQVlFLvU0kWgG/23GMXQpMKkITskqgdwapbaJsYOTs7OaFoR4a61oVk7sVFWtpbU30q
J7GrwcssLJv7dimsj8sk6sI7dzcJ80xPGccbv5Zr5JE4tIp97yUSFWa3GDm77nxhcDMiBcqre9Rj
/MVJtijPk7UpjY8ca7PPjHlyU2dxu7I4sNaSJXyPErj8NTeMYuvVuY6cFs5fLQHCAYSbUWhh6koR
WQ9O6H4mXQMY8udyKjswzZwVBpTJy0T3NBvr9AiwA/w5qPv/Y6nGQp3F2pgdteR9nd245Lxto0uR
eOxwI/rp1LU0Va1bo47XNGtpSJkn2G8ClHBa5JycxNQXMp4NL6N0RVP/yiIkdsg8a+CYR6zet8BZ
dQnHwjs7pcCTmluXJkNlb58uAW/rV10RNhvSm6ckieudNZARkIz0qAmRTHaxEdBbJVnVbO4G2nK4
WYN0A4EJd+vQQFjXqOZXxxf4hR2/khylBenLav4T6Il401QUX53WC+cvbam7/Y4FFkiXJy28TP40
KYTP9lCE3d9lj52sqML21RgYe0DB94/IsmlfkR3YvjqWDx7QeO6UXfWtyax0ShxsX7F5L9YxfDA7
6ppwiu3J1jyKtE6yRT0yCFtpzOJXWitLUOjTRdXWyPR2wSgVPxq4bd3Co3lmU+DrFIjE18ZheFBE
XXWQdZN86Joo3BjamO4yK0o+tKy0t5wDs5pGRvwBpHLavu0qhhRodHW3aU/INBl86mqRIy9N3nyk
qYqZ7RO8ilvquSGgvj1KG2EaLQSn7LaXZQGCI3EcnS58ZE0FdJZuPEVuYTzFjmafvSK5gM/KeCJ5
0OTREQBYFEL/qYaHATglmYu6mpMs4UX3kI/BsRgKdz0igogKFNgh6dO+aEDylpSZ90Cipgb+E+kB
bzRGDU1yBcjeqYtASPUcgd5JJK77MDSd9yBA9Qd/bOyC3LLNDZzp7VCsUEgJWYVTF3cS3XbdBKzU
mWl+CGLjX5hX4c+G5/UmCOy4zEHZTRApMhSkZID7/eqZLZOa22nclW/gHxs2DPFNvP5RmJqJfl/k
fbktlDl8kTj7O5bTfAo0u9tzQ5XbWE/GLzb0m5/6i/xXfTXZacNi+FLj/X2nT/Z/rkv2PWa960/2
HekkawRK+0ORlfk5QrIewnRh8UmiKO+6S73+kAC6/qnnchf3bvqKokD9tfTAckjywEBp8DhLwCoy
zTJH+dXpTJRklnbxEtX9sZ/EFsJxezbgi0tdjWuO33fSwzGxaD7CxU+To2hAyCbsSzwvsCQYqso1
oL468u0N94iNl/ZADUqt2qekQmz7p0jTSwS9qN8NyZeoiwG1nUZvBlAovtyMRi1XTWK9m0L+gLHi
Oc4Eoa5js8pHuR/BmfyR6/DUlEEjLnDG5R9x2MUJaOw/IP3RfmwN+Uxis40rgAByCxGXIf+YAQW2
EW44IvUHNuD+7fwwi5IHGi2TZJ2w70nZGqebnIg5R8J3tCK7GJRDiGzwqeNQToSVKdBF+wKozAuq
xCN/8E8T5JRPqEr2T161KLmNFyKY+zq93giAdxGOs3AcK1Dr2U9Bzf6ITFgHG/UgfDDL+kCiuHGh
h5AM+OsyA9wyU3doCkCVSx0HbpTj9gevdh5Jm+zL1q43i2xZg8yTXhj00YNo1WER0YRpHTF2xmW+
vXkdEMrM90LKjoOawnldXmI4oVLplecQoehzPl01gATWPvVTe0ASNiA5Yh9BcdFZppBsVv5ppokS
pBPrcp5wY2/RyxFrOrptvbaiYnRXZgUyRB2YO1S1lvIU6iyRIGgK5YmanA3vV22bYeSmP+nM6jST
1EEFJU99rm9BucP2d3LSGHEEWf9LqIj9RnzFHfxUOLbDLrc5qKd/fR4JHtWm1/fBhwoVooB6d4v4
Gx9LB9t6hAEoMiAGTd9IMEesl9CAJw3vOGj92yKiK2n+7eEbhBSQH0EE5OghPY4scg+urPfYbDxW
zY4VCWrKT7FZZD67j8Lz1vbYpeVK2OBJQBZge0KEi7/8SRnJROBMn5RTr7xVzvMDaxCKhwMR4YuJ
4IMaoczkiHfmu4zSEkqGyG+T1pFPbCB3MurSAM0lPTL1J9kyl9boikhtONK01g0w8KBeQMr55Kcs
yHEZT35N6iOpJF/ZCJBsqDsOKRvXvVfNU260U9YBFUvqHoKfG3jTEP2MJkO/rkC254l3K8wmSAhW
g/d5MLOiKW2gfzGD5psVa8xZ13l1rtsIXvsJULDkSRejrW3BQj3MSANwKUTvoIOmV/MMe0CW65o1
KH4d28jPxI9auLvJYCaVeeRkHzydIUiyf9ihBdKyay6iArwOOMNUeTiUWU30Qk2hqzOysssL9UjD
1Ni7hmJ29NLCsXKnkTXVy7/8XlAi8P4F7tgIGzEHSQeMgyvuriJBZAd6hT1v/Wa0QL12beKecDT6
CK7DcBel4EAOTPgrvg1Gb+9CgdSryuQrwLLKjWB69IKwVnJxWnh6p15vFbjzOi1WAbKp9iRzJw2w
Jc0aBgvFi+PhW+Iga2MfICns9P5THVZ9GruXQDn/VPB5fqxZjcqeFdJ/qQtgR7XWWKMOOMGDUiTp
QI2VGFcjcfmbclcktc3avQymMVtIkHe4dxxkDNMgWXDHTB1SiY1xBaKdOb28DYC4UXHmrObsc+pn
BvjqyYndmFPCehNayDBALKWaUNWxSE+ZpXUfUbIW0dyocQ5WHDtP4M9718gMcEtapniyKv3YTKdb
NozWwZTqH1PGcbWRGdjpQ2z5tWBCNfIhMlfcm1iYp+NxPzUyL62DjOv7GWbWbd//amPtqZ2WG9q1
9TR51pPsUJZacKWG5DU8UvA/a/qaZINU2jwaRBywliI8L3IXcPljntef9EkLxRXMlRtnGfgqVbpr
eWyvctNRz1aSqGc94TUwVjo/AJqunpUYfDMojMuQatkjyNUcOKdjFDzMwdhuZCp/xK8UTlg7OpPG
Iq+T3vFDSzU7Ukub3kIUgKP2GNgw1nFlYrdcyPSc11GO2K1nfyrxIm09N/4+wMfqD2MtXhFeHHc1
m84GIvaeemUBTTGpJF68CgO7+krWzKzyHmxzSM94TOabfLImYS3ByfO7VXl4nBaReE25Bod/pr4b
VvWl1fL02o+j8SbwFclEpr0UlRW+jgZbFU1mvIXe2az6zQjn6XoQA76BU9NNTd5NDlKB5yH1+ty9
aKP7rpGYSYz4cpPu51Ewc1l+GAKQIAWi62SARoQWvQI77h7pPWQCWKf3CAEtbyUpWqTUJaWFKIQd
aj6cruAX5cjdM0Qy9TVenIcsOM/dn2a8ijkPsyxIS9dvbG6hhsKPl12ZB4Co2NrORGjkKQzAEgZ4
t/5VJPnW0ULt7zGKn/JWDZ+qLlZr1dbhtfas8VAHiTc9Lu8nZUUf/G1H6VPNBjCxlbZh7+Ih/6eS
VnmgUE3Y4simeQ9LVKZ3sLXrKzxURAPcy8rBd85PkAGKL2S69fKUXfEPYtcqz9NTwMYLtsHsqirb
muU9gnzb2gzr1TJAozgnAT2cBtqNERqoa74fsL89L8aB6OdnACW3pLAY6hS8TVrbm/6iSypGwQy4
oFEw5G4gMOpnF6db/PR+3CaeZ/2Fu1/vbOsRHl+xAHVmKGvEC2g4Kpse5arwk17m08cflft3aZXp
4U6ux3vgJOPrIpaaSI9Glb0tIrKgUrvbhI7r3fyhaKC1wYrfMmXvlhnzh3TbtUg79bB8RoRgUYko
Bkfk9D9Z5FYZ6iBeCtMb42QDDt10pYpqvP8vjJl+cmVmnBYjGbI7H8Axt17+UogbxFuVuskKbKrm
gxt4X/UmCfdZGTGwX0+yqDNwWX4CRU33QJIuqsyHWYOXoDQFM+knkgFba+LI4GbDepR6sTZ5K9bz
fJpI4/9xocVE8IEWI8F8D3QjU0MLIkX602Kwl023TrwIjz1PJg9KYJPp58Zb5E2ZWZPIAteL2A0t
/K7Srh8SwPbqdSzC5CFDZZoO1BlBuTGQq+3fDNE4NQ5+536ZcH3Dcfx9n7kMt054AjFWf5hXNliN
Yx0NW0Zm4S1Wzb00QAFzVfyNyp/pjh769CIYe3djAE52bab3QN4WxQlJOOWojlLJz3Gi1Y+xV7w3
Oh8fc1fWwGH+kPetlYAK0sHOjdSmgdTTrGuGoMMk6UKwjw1TE0hkJHkCwP1lgFYqePl5WYQmTCs1
4YiVfi4eeh6IeqeVyBoNoI4nvOcFzljYyyImWozPqfCGZ3Au9BsrCJHyz/V3WRj1B6/n3YU0cnsY
jyjqkPnUpaYPeYbtUaP2NMs1g+5JOk+LQoO0xx3Y/8P1ImOt+dFoRHEmkVaC/zMrklfq0Q1JAT+c
C/qp7TIpdnN/yCfiguluW87NPXhYQAwwdWlWp8CT5OVRdiRZEjjhtTe73WJj+YzL53ba4SDS9vYz
ZhpYepZZAZ9q6HqG2tMsDblvT3hoLwtLwwx3WhJFN5+xj/Wbz2hGzDyr9oAUDuU0p7L4izsvtgmI
dTBFYUHhwEskMyONnPq2mwZQQrdM+lGss+LVQB7/CanfiOPO2qTYwN7etCoOoIExvlYA+A1lKx+j
qGlfavzO4AMGTw51PXvUr6km9hnoNl8CJ2pf8DYEWMHi8khdVNzhh7S2mQ+QrSdXeoYCfjKRjyjA
2r7oSAoBNagJj/o0l8y5MtnTIK1A5pr2/YaqDhAmio6ENuKETpSGO4qTzMTa4qewG9o22hhh+640
R2OShiu/mMnVjHYA//elc1m0I8yKk3feodbr/YJvIfkCY1nUXJC03cnTnygZUlNw+B2wr7xRQwYJ
cj5pGi2RNEBNgxqsgztdNH7uuvGR0pCLWB/3zJbtirpt7hrP+ELSqZgkcGxYfoAs5yNcoDgLe85v
+iJ/JlVqBJNgjZ7s/0k/UEjhhj6dq2f7ETIu6X5cO4rPbhw/NzELjlylBl/ZTIIUDuSzDvgwbq6B
5w6O1HSTcsKbwVeiGde3Sr9f5xHAJDTtdmwxNi8U6Q4WjanFifMbXoOgGXRsEFrryjzxBDwGZhWZ
c6P/vCIZjZLeXddCAUQ/tgxwi00z/qRHA/99DVSWeR5UUu9o2YoPTPk07X+4DdKTFQiBU2kelo/x
pxX/JKMlah00C3V8/B8+xKJSyhS/hvkjx9a4T73i8B9XoGnUhGGxNfVaHcapVI8xNdVU4iecDrpA
Vx9r1Hjbk4gG79RooBqmYjzLXBG4agfi4Nd59Ke5xQpd0RKLymI+iL3az0uz2syjZP6/TyZbTAe7
hZ5dlzu5u9tlCbpiYI5DelrlboUR7XjtBheKQYAwWZ1MQ36/iUGYLahqUd1ou8isOtwlYa79aVKh
MhRN5bHjp7bsH/KpYVzrHooajm+DIdNr6oEIFpk/3ci6tcWqfWeOH8DPHj/GehE/orSPzDr1BK+j
ekq8XH8UoLSZOiSWQ5c+qVP5U4WkdbfyCst7JD1LjmrLW7ybGBIbN03ERp8y0qlJpkdcaKq8Wv9p
WBE6kHLandiKt8AwINRmC3frVln/cYyqg+EUxrc6HgIgYEb3Og6xdqqigq/rKpffapQAnxQ6HY7p
3HNrJBhb5RUsBiBY0Lj+bbDlrjBU9knifYkqSrw+9FmQvYDI8R+aKZLsW2oG/MVFfOlAa+ca62ht
27J+WzvvBV+D/nNZG3Wj3tdGYLu8Vi5220ZdiavjgFQpLBGblcr6qikDbAll3V5ToFiOzMjBxF3l
xavdmYkfJmDGNTpz1gXHtAXfuHjX1RxeImEueCZ8ddCiZNYoEmdP3RT81usirMCaPdYIN02jS3eo
InGjvMxF0kR7qXstQMJMUQB7k4dfeh00+a5lwnttp5fKSF2f5BZ8v36V6+XFdd32qdWyv9Skj8c5
cvMRhD3h3J99QMEAOCUgV17tbto44vuUacXnDOXoJzFD3vQuYXaPvHxQhqLeBIoAj4xfPLCMr1mB
I5YrGn6p8i63gF6My4cCwJe5SyPppA2UHbLBNV0DsHhSpBGg6xCm9owjGSS9eTRgKDIVGJaxQwaP
dJEK4bh7+Ja+zrbKHNHCwS5fVW2OBzvEsQ+lr8OTXKFus3puUHzt2agF37eV9HzqUoOqAAEqlibm
3tMVW2exY65rLzIPFapEr+gfUyBIdmimLuHgly79n6hbh9mtch8gCr7MpdFFmUzRaDkt9D/MrcJ0
3bURezJRtHffcTfewaVUfWr7YJ0hde4rkkqTNY96/TxGBdxHCNH4NKBx+dHpbe+l5yk7SJSU2Jhp
4XwRA9g+MLHoLLEJ0i48OV6ePce9tSlEeEEdkeGLzpGtrw+VhRpRZvLk5BVSOyYa9yJPciApxPuA
mbbvA3UY5vMMN4QXygLbGnIILWlFCGTqFjI1AyRLTFfUmHUJTExdVKtlINXVb3qzctL/I5ThzZZI
7U82Z13vJLw+OpNWUBWADZN8aVC5QNshKe6VCa9GMgjQGwxoewdMkx1c04Gxz2vwF/h60nhXUQzZ
hnfAOZaCe1dqEvzQr6NmPXWjdI6LvAqUcWr19kwimk5Xaa7j22W0pi/gTajLDg82Rynd16KoOJh2
7qH0ZfOgUHsHXtA4fwYbLTLUTRCHz91JZgNZtLbj0dsssg67QKdTzZknbf7MZSauoOTaLgqhJkAK
HbfNqksVPzS8DFeAFPYn3H2ABI7Y/FzbEXJ7Q+TrV4XZPNpVLUBoYxifhTQy4EHr+BQbhnzLA21N
cn1k8W6IZL6T0/wSB3CA3Lq3TOTaMW0tFDea5A7454AvR+4dwqzsWiodiNQYACyrRFpAOqJGXZEN
xdVocu8UGk64gRvG+sKRiG0OZfbX/5uGMdmwfrFR90+1Guo5tTzhJWgXUgCbojnhnIXjZ9fhfKtP
6ee6m/7zL3EC+9dqoMzVcaa3HB21ZCzLdnQKI9ygEmXGLNTh4MlLU1nbDLQIK7PP+zdbC9k2Soto
yw29fysq2a8DxHz2NNoyRMHL1MDmdBoNAvWpQBWSKw0Wo7kOhrB7KcYueLWz0J/FXYVjeywfacqI
1+k513ogGJB1+ezi3LPiExgrUQye5t44EvCKGsVUuwokT5BpCgSXx4QJMt1x1qBJDvgbVhqeNPsh
9HpkG0nAF34F/zcGiPL6LB+2ywAdeOAoL6r1MlzShoGOS90YZpsxxLFG9xJ1qsNGndqpoa70JOCQ
7cAfmWXI3aJCV4seTSNZ19hirw3mcdG9U0OVYNikYXewHvEieTe86L0vO90Gc9TWdRpnj3pfIJxZ
FqJ7TnRbbKUJDH2CkNw1MvAuRACq2Nq6aOJNpBV/IyoZ49ELlUVv7MHFzsrhbKaBs6o7PdgAdFDi
KKgZ2XlAsGFsOr5VKFVwpoZF7jMOPlNgK+QrMTG64uzsHjWP6zsrycEC0GgM+W4ghYXHKQsQ2YdO
R+yyJM0NBIL8e4UhBMRuT1Ka0MO7XrWZ/VJalXiI9fhrDvaiV6ZY+uohTajXQ/lMoqLBT8xibnZs
wUX6GioX2XAo4mV1bvRoTA3g/zVcx2W96vo+eqQm7HLxqAn3qRgF8JGpkbtAFbTR0WHl5zs1MIJo
iMU21//+c7Tu6zu5OkgXPNf2PN30zN8BkaOQJhdgDPwwqshbj4NjHaIwQLz9B17DKIx35AbJwhyh
p0ljBmQseoThoFHQb51moMYdrqN1lHWY6tuMbdGBOK6JQA9CFm7UxYQA8UBGupnqc6wWE6RIoyRT
2JNurBjO/LuB2dZi4f4DTPZpCqmAXPDdwp9WIpVlEZpWU9mAEHxTQ2E+tfUQgGTWevBi3XxypsYC
Z97BAMjGl031KpQ9JaMkKI3CUeACGYQFEpiu1CsMrzkDgfECaB7qWzQRRzSOp9l6mZBiOcCOrWBP
M2jgPxghBVVq7h5sSN0OpZjaXV/hhc8ntkNzYkWkRoWpewJj1c75VU5qQDUD6IjCNYu+CFRyzZHZ
5o8xK/fLAE1A9mS+jph01os5GljWtyQSj2NWyC0NkJ5j4KA83UQLygwGPNfE7JiBgC6dFie9ZaFl
caTBCg28XUA+0ZqLDl3ZbGx3YPhukKyFz4zc+fg4gmNyB3h8haNK2JjHriiczJ95l6Y+CiOYR+r2
Bh+8E/iLzWPvjvkB+SF+DYoMZDdRS0qLugGv7SoaAPcbBhWccKTlu1I3HqmXgWsS3MTTgMix0fDp
khokZ1h7gCsPNwOobh6cFpU4j4ITyRKa3InAPAyACHSTwUUvDUK4Lal/PyVuOnaMQdxBU2Yzs+K0
VNrhIfM+8efSZWc6J9Rz/7lGHuYDjlpm2K9FNYDfN4mReN8OcDr1Vh6CKw74b2oQzig8JJ8N3WGI
x0Ok1W38gnzzxg/rKNy2SYrUftIkNDlSGUFmjEw6q7cteekB0nVdLTyNFqAHTopkYoQOtMqXjpuf
NQvYrzVdzlJDay9VY8u9XY45gpEtjmw3lzgY1FtQZv9ipJwskRIZoqtFhoLLFwuJofsb0WKWWWEI
jsqf90aTM1s9uqMdHrwIuBlfq3SUdRA6OIH46UYkqL4cDssPiDNm2zSUhp/3oTmsaQY1nWmn/qDS
dBdMigbOk5uwBprIKRsL4IHEOseg+ZqvAHB8DuBG3y+iJEBRs7XM8/qs3M+ua210LXEBJebOUzcg
IzUz0syn7jh2LjwjqMM8jF6+Jhk1Xmf3qwAe7t0ic/Pqi0qi8gT/LADjA842ujtUj6Rhp8CVSbi1
F/2m5nCejYgiLTLe1Sb4OyVbL/fUMpmsyiQK96QX2l1yDkJ2VkDcnLJRa/ax7e6pV0wi3veWBG9B
0iAWiK0rjVBj0QhdDnbMJCKb0Cclt7BQswM84xuauAws3XsT1KfmZll8K+r9xLR/s5Yj8+hf6KsM
dkdN4Bomt8Fd5Vqe6zmg3bnLn0EwCKn7pjJfGqBdNuB/fGzbIfgOVsK9UCEoNdoRTMxISROoh3kI
TWxI/L65IAZVCD9R+Rr0EME/dqwfMrc0v8vcfAJKu/tmle03g5nyAqzB30VX5xcdEB0wMoHGpDLb
cFcEyNlzpyMTKgzAYR7I0feUUgddz4pnGmj6XYQ0vae5AwfI0UQQyV8m2S5oxYRMi20C/I7PG2nt
k8YMnkqmvqbclScTOKl4hXhqiD3H0zxm2tU51oZnA88AYJ0FIK2YYrR6tyuKrFlJe3TiFWIn2qoN
anNbcxU8gZ1Xe1JZ8dV2UnXqyjLf6p0s12Ka+7t98HU/z2vDG/Zu1zZflDk6jzRlMU+r0xrTXeed
KxBLtQ2QF+VBzLF3CfhE421bAdg2WYs0Pyf6UDSsWleiDnaRUYBKIhzybWmBR5+6Sdo3+84FF8qg
DPEBySQAGAe2CXZKKIcNiNv0Ufuk6VOvT9snfQC/1TRGjXupQc30SteBeqlZkR2bXmLz1fU7QBTZ
sZ4argogUscUsGRe4p/ZZHj200hRjoG1ApM3xpOuLfU9jcG/howd5A25YGuCgfkyGduvKFzobWZ7
s+aP1ZZ5N0uCNUrkIF2dliex06j0334ZpvVrZhl+GcgsM2xuWKA+QXrZHT/YWAI82I2qe3HsD45I
nXgdmNN7AmVUfZm44kwNXDtgU7i/tJEKdkbsqDgN3iOjTo/0EPBn/2GeFcqXoQA1aa018Wz1j3rz
UixWOEPC9oqUyHhng+F6PY+bGmBPcFkgHTyx+ze4wYN9Z8DtQ2mSWqOX55oPV8qcpCxJ74doZjSj
buV2VyKOIjUSgR7hSiZI9KsdUnU9NZvmZcGANiH+JpDgXuoEv2FULnKPYCj8Rj17rIanWOTRQQ0a
CoqXMaAsPU+qnSdqeKNoRtEXh7LqAH5LdAZaGIMjSU3LXmwGwoNdgbhbEwPK2FeoJ4fCMmm4BneH
Bi7SKLjEWjUcdDvGK9oN9WtklfpVWchay6MwnGXLQGH22UpaabslmRBDj6/1MO3c8I5Ih+y2WWRF
nX4NW+wwFtGiu8gAYEnOFfi+Kr8x8UAFTKvZLooAR2Sn/36+gs/1t++uB2o7G19axhn77ameIAKK
nYKSL5IYfrG5PEVDxc44O7AzXQFyftulAVRd/9o0QAnPvUlXxCMIAZe5hQb0JrxYN6I7czGwymBK
MOxso3c2sromM3rYggo1LBg232nwEKn8U11p/LXRTO+Zi87XwYn4ii00f0V56K0tquKJRB6D/00Y
qj9TFwVFnVWJ6pZ76oL6s94iu7jbVFppv+p5zw6hgiuRLLXcEts60Hst2zimQPBagWBaTA1dUQOX
AjuiUCk/lsNEME2XywhdkYwUl3lkBg/GNPcXE8u8OzNAJKsNuLrFbH+xZZIFmmfUDjBRWV89eFM8
Ps3B19pjLzX3Bldf21Fjbqlbd0l2sZS8Ui+k7ABWxyB4jfpTOuUD1HikozAyeB1o1JMKia02HPNT
pRajtb5WGagX+0FDapEbtumwTj6aOZA/pECNDHPzAZtxZCAZXbFnlfaJ5ENdYpJOLevyYi1yvLOW
eXRF8+gK9L//9mz+zZ2HZzIcGyYDRwbnbM4KvnHnxUkDqLxtVS8DHx3fjpFwV0sZPORdOp7yFlXM
Ax15kj/ldEWN3ps4Ibs83y2yRc+TUbPTNUS2l1EyvHSdSN+MWVqe7uS04gjP1hRyx2NnWnsxTFeB
2YwI2Jrz4DJ/uVkJ/iw/sYf/cnc9aERuPvEyl5aY7s6WTXla1l9uohWjXGu8eb87mrrcBdK/x9PY
G2sS9UrD3gY7vjTyvh5QC8H56iAuukGdPNBb2E7y0hbttxGMUF/1NIPbDARRIE9k4uwyUNI4Y9Wu
bafs/4+x71qOHGeafSJE0IO4ZXunlkYae8MYS+89nv5PFDViq3f3O+cGgTIotqQWCRaqMjecB+24
BbO6tQb7Dwq8rKKIfgqJfnWGkq2BnovCmKLz7FmpR2RXhpsqCPjB0Sw9/Uw6FjWDB7jNZsMHUUU/
pwjdMxzMyR4ISWr2BCi0eqNNpYOXGrvaN0H9Y1RdOk0hs4dODSROIV4AsSt6WlSkb0eRPaDukx+b
xt6TCsjGwFWgqUhFftb9fkXSXcimwftT0GzItoRdvILhcwj8SDTNcWub1/WwDRpruoiqmy4+/pku
UcmAn9JX6bYqAOe4I8sYtL+10ZY7nw3VBOChDNnpxJiubgtaWHJJ20iC2bnMx3XaTRs2gLkd1enl
X28LZ7ag/rqg3LtGj4CR883/61Fz17Hi6vhHBE45tzS8P+Bxc9exAmBS8PYBTOi5jK3ujGr2vYbM
5UHgvQCvV8VwdgD13Xkk8zjHtLDQxRtaoKpcnGiGv8xwnn1ctXJebjp73E2bA0mLflk7X4Citj7e
/e+vSmEXd5q9fc5yAPVMYIMLL3TdP7zwxUuq6dM2syt5BC6q+2CiAnmNXjv/W5OiiUTBVsVwtbQR
mP+VO23xCvHqqrECmxAz8b/pWQ3Izsz5hRxUZGeaqlzg64XFN+n9+FFsZlZeCahbmuV2bM2eC7hh
2qPE4NWzJ3bfxctn4uG1jKkHBs+G5XEJ2Bc0MdBgG+GlQMPAA0mOLXtwjjjF7BGqhoeKsfOdR8H8
QmHwAlPuX6x0BZSgJQVa9P8RndYWFjhP8ORPQEr90UJXarIK0IN4FGaAN3kWBh+41gYfkizgm7g2
pRcKsHLiRnJK5aAAcnOk/JRIGHPFGMh6lm+mONaLonXdxiuAChRHch/BLaw/0XQeorFZiQSMISR2
3v/+5psG/8cuyxaogjQEN/AWraOF9H2z1pC6RZNkony29MI9+nZhgbNu0tdJ2ObIzCbGlYZOL+Q5
F842xOPsOrvpJfN3RSZbz4z7ItmMPB7WvY18Ji3x/e51MZgBcm/gTbdfApJVXQiZsX9cKEhQ8/G2
nBbRxdAZ13ok1s6PuKv7M+WVKf+M221xSvBgIhUNN4l2Pbdysi65asC1A0mJ5DfrzQpTxmibMg3A
/SkSJhMoN3hfU1Pkz51joQaauY4NNieyZNqk7bTQvbFKIm8CFZZzbIkRihbOWlo+ES/UEjORBdhH
gLWPbpfiQsM0CtXvZrVbXwtZPFuw4Q/Q3iz25NKR88jxIkJyqQW/B6sAEhDrd0NkpzgNAwx2q4aZ
EUL1fSpjG0cZzsugB2oyqoJaML8OeS833BdyR20/ZoozpWFsmguJmRuvUPolXsZWFE8mCofQ2ote
IRy8HLMBgDPkRTHY0GhzjLhJbmNImQDDzxQvJQc5Q8DCGi2QIyA5ahP11jQAUD45l2lYbwA6h9px
ZSBdVtbJ2anaCX3iyodkMuu2b618vwEjPEDxN1OFB8bYOXhrIXP5FvsuGIm0JFaXuotq0aXI52ao
LQBNocEFqJL1gX7icvK/Rn1qXgObGZ9wq6RfC4h07IegbgKAVaOjSmooC9Aay16jSB8QwG0ImFzm
fgtkn3+1/RRQ92XZvmhor0RR05A8hjFjW43HzRl5UvsQ6m5yGEAteUlxJrot6zZ4MvuiWqcybz9a
ZWfgXCipvyU6f2mBRPM7aNGBmaKy3RuFDxLZLvojkCpD4uEcgdvrRB0fWRygILVGymju7+gz8Dvh
Hyw+UA+IzSv3qcs2JNCCqAciHIob4hvorpw7P1GJYwKzbeTFri+maU1N76HlRjiEaaY1dciXRnsr
5kbNt4aIsl3vD82LX+bfW9Rh/fRz9wuO+K0Xu6j8nT66yf69w1B+BUGyeaqJqllTyErYnEUXM/5x
owLCX/EwTqDntjokb+34Rx8ESFRMWg44x+kH2WMD2w3XBMYR3Q9wXxBNVcyHXXRwNgOr0V3lr/EW
V+3vKlDLv64izXIrQu2ydQC78bE3Eia3ESpsUF8ONAIPrMX5GUhsxdkB3VmFIuJjQoZE+ZA117Rg
A0QeB5sNNGKgRicb17lEvojWybZ3tQtN3RYICL5mbbmF7sCQOdrHHL9aLyvc/M9GOE32px/LGI1u
ufwY9yZyCWaWXVK7dIEBE7OtnllIKuIX7snGBPlD3VRbU+EKGTVSnnZ/DqSCGgo6oA6RvsYNaV3r
lb3SR1R1rvty2OhZUBxwcgXANoOD2ngZpKIhJhF1ctKLmtRZV+YoXx3/dc2N/WZKQZyu/tOYfPAq
nv7B4aEsvIpZyUlLG8BKmCxMT8zvQfqilDSQrgnbmq9oWtG0ncKra+mASusEKMmq7g91gE9MRMY2
B8IxKLWAAHJu8xUrmjbDVkrpZqewwbQZywAJ+NbDcY6ykH1e77oRO2R4i5gcYL3dWkRRojonB22a
AqaJCbM5pfGf80a6qBsIFBS0qM0j040I0GccaVwCgXbTFLieZE7jfNfEUX90gaeFb3XhZqiw0JM1
MuHmxVWnLeiY4nj0KVnrgDKgRSFq9Zqx3uWF2Z/SoFunQ+dOOAvEW8E8DUtuohwAbz+zHJMD3slx
gAu0PM939NxD0UcIgJZwuHbIel1pptmJ5kkb5c0kCjyaHOQb8j+Bi7Qe+YHJhwE20Z4egayrH2cX
8sahxBYUwuN5iUd6BlC+bpoeFnWb4RFWlT8jx+hvrm7UeOlB+9qucsbA09uk8qhEPU7D8sGKikeq
WqfS+C7MnvW4di5zzfugO5tcC4E3qmrkCw6O9zqsHsmVFr35kyo1ubPxJz4CgcN89Vfx5+5zMy2e
Jxa8xk7eYpMvCo8L7LQtp/phsNhYTTooJELBRhSX4eSbhiHojxJVUJdZKuvywalxGKoc6GibFbmz
Y+VQoYHp76L/ClQVmbjQKqT/50DYzjprE4Uem84P9vo42jiOa+qZx1Wp/Da3L0ThSgSwSlVWwrqw
yfqFmx0+naJ9jTW2c5UnOVGE9/HMqdp0Jt4ZCfU8LRPsb1MUgdLLAg0Aos/QQ1bNKsJLJ72iIlo1
IA3Ysl5y19MLP7sAJ3i74KeTH8WslF82KRYOiocSxm3rmKzYuCoMXXJZRy4qFAWY31CWj3bnp0JJ
P/g4FNaDiMv+xJNuU3U5mKGLqT+5qeGWnt0XAoyOOG48mbFf+tiVYDpraRHJauU4glN6Ntwseo2i
uwcN7TEnW0F+4auJonc/dXeD1Q9g8HiTNWNAN0uDpPk10bFXRIcn383K0O7OY2bJk18mH1PD7o6T
aivOWg39yRNAQgYXILKqWxmYPq8ty6mLjTz+n9ncrbwYYr3eB43enxeVa4Px0ez4d4phTShOQIrY
aFeCudWWLmPkijOkBNdup+EJ0qKL5UyzzmkGfDggGrq9lnhksI0Br9dknqdWgRubFSMNSsqmGy5J
62jAa0eYJRbN7nST1TZbX4WOwA+K2sV4AEeYBZKxjYmzkJObi+yRcx0fDBS3P6Mh2aTvPZzCb/dy
qsKzBoZezzQy/qsMnv3Yb8CqYuarII9N3IlKHHIGmQVmUpd/qGN78IrCdN5ccTKao5R32woUzwPG
va34urG38dS0P8aKN2u/1YOLiNLoQZSFuyLWlncONrDjL4ajX1+7j4BNZ+BukcgvKLEHakkd/ipQ
SbItTTaan8sw+VWKiG9dG7Wca5ObzXoC3sGKnH3fArDJ2zpyJClTyCWA3/lr7ZepipilfNoO8UbG
fALbWCYfaZYFv0AXXV5JoAFlu2Dc4nUDkgR4za6iT/ZDGONRoJbLbpSPkyOaR/vDEorc9agb0Aco
gTj85ulGPNnlyGzhxSMFh4YW5T4KGcCcpS5QdX2N+mskkjxAI/SHPgJfj4kSvg1XCCg0ILXyOpPC
TUtvsdyZe6k/qp367k5P4v3aJeoSj3S+QDbaSAp9xXJ+wf0FR2nYk4E42dC1VThU4DJu0UPp6aPk
O2HnjjfLOAkJH9DMhrdp5T5y03xsQtz2VQiSaFjCzGHBJPoapjOZA8gG0JJpIjA/9uDQqxWZnqGk
9p3koqTKUbR7ZqgZH5GynT1JUut43zyPTd/vQ5Xpw+cD05ea+SrnF9dpiX8uNOuRgXRkpYGpjGCC
07x121bdaglw55cHYGyxRj6sl7VLgN4tH5nMPztJg0MYPzf2jV1kH+xByz6gz32FsoD0kVRxD3LH
uAOjemh7ZexsUsNyrzWKKJ9VY8ouk8hqOQr7ozaj8Bn73Y0DzPwrqRYPWkC6txiLRz60rzHePCjG
v12FPP7nVcoO5WlGMZSoddOKB/CtfLXQkbknqUd5P7g5lQFVYrOh1rl+cDvD3Ray01YAXtLXN68l
8+tI06baqvVtfT0X89lx7xVuFAPPXNaxuwvCdhcaKD4CNBhQ21Gq7G9YZgdfUd+/TQAw+xEkyHj8
5hZT/2ThVwBZmqsx98dTPzn55yKOPRxch1+HIC4PLA3iebkuJc6F6kFcQVnuPHG3+0hhsyFNtnba
+Tta9XYVbljpBWWbzCO33gRooXx3FdLTVfDyvDGEOKAp4avMuuSD30cJWN4F2ILwCrsmcTbIEGVT
2qgdSAeIiUdrCMW5dX8aQNp4JO3YJcZJxQrROom83lucWR6DtPPCqtQOztA6GybQIZKAAytjXH/J
2y46Oi5wDHF3zb/H+ogbiR98nUatRwGtL3edb1pfUDnrkYPWDtUG5FP5ESDT3Ystsic79rPvoAaX
q6wrywsL9BHfcWDekWFifeVJV7OAXATmWqtPgG2LLEMlm/z7+48BFgfsO5RefQyV4z5nwzBswdFx
jNNBXjn+bM+2GNp1jhLC3SwOWggcOxvkCcrqculjX/oc8tj+QJoa0IFARqvaA4kN+iL3SPEMKxLL
JLKe8MY4S6SaAKLqaRpHh5Dt2cMAcgM10Ix1vyYBGGwSsL99VePAMHlgI8ikp8E6LHpyo6HpNVB/
O0O8I9+79QwEeoBS7MV6MSx+LMOefcIZ72qJjAb9EV0Seid23DH+LBdaXBj+H49TA+wG+nShM2nz
j8PSKnyIdotnBE6HS+Mf5y3ulDcH8NNXHojou3AF3OlX2bJ+5n7Roga4KBl2ayzl+rZnXY3tluJ0
tvsxXOl6ba1JSYMVN66+FXjnTooYcMcJet2xbf3EAn8D1o3pm88tvEgqPX+nD1zoyb8xka4fJ2R2
1CJQAE/fuDONOKxoxoObt3Mw0i+L3i6S493tlNpTtYtUx75llofGdvRzrzr/STX6TbXBG2O7jhRI
AOmGsKoexgD3+ViC4Jd0UTnpaNEA7OQsKmeeDdglT1HiAUlRBzq3iqquESajfl78miivNugnwzXU
p6BB1Fr1AGZvlK1DZQdS4uuDzr8QJ/RfzLD/jbJHHEHYvXjqHOcZJFbOlzLkcmuWvNwxCa+s6ABE
YenocgADATgFLiIZkwe6fzdZNu67MS9W+qTj3AClkJeo5ckD3cnvrSFwqO+sPUpGVjhPUUXRfyNX
jTiDWDE9i6FrNzpg49d97GYgRsmBTq5mUf619YPw2kXjq7rqcSS4uJJXkE7BJpWcrzrRaoOXTlF6
MYFNMni41z9Z2FbtnbZJL6LNZLQbdSQjXAs5QeV348wj+bUF+vs2xX7hpHPkZoqAj2iNQF4BRCz6
2s7bqUQmrG1ON9Oexb/6Ed9MJJT6c8gxaFWhbzWnC7DTRR6eDOPU+mDyU7LrZ22+ThzrU5xV046W
jBFYyYNDyTuAeWXWT9Rng5RNAvuVIF11PjWnIU1xtzAKL2mEu8debHhs1TDiG7YLNSdYkUgGHGXl
2Fx6i4ZmAhlfT09CY7cYEHbYCx1PBwc31x1qcwApMqZrPec89PIo9vDf1MRemKzbyA0TDzAPumxS
aNDjjPYZ1NXWyF+6xZAqTEq+q53W+F0n5XkUoviVltZT1TP3B5gCvli5Nn4HP+RvC+xd3xwdDRNt
D8YrnMsjvx1Mzcpnib8dRBu/uKi1paQoSRKdTg26Mj++2Sh/ukhvNuX5/7euBpmb0+RAqO4iEGXL
EH0hDVJSKLbPfuJQcvoW4kVrVWVOcJG56ZM+6cWrHsXg4X/q3ame/SmObbH7OKTXA9F7IE3fMSu6
UsuiPYH3IbSjK/VCciW9twUiuBKbMHkqaVmX6MmV+iCNCaRiypaOg3kGrG23kqgiX01MTz7XyZB7
gDerf+B2fUrSKAEiX7jpcrBaexJAan2R6T8zAdwjS1Zf8NQrV4zZwzOO6JEaS5tHc4g+mHrrfknq
UawYYDcfTavO92Y+TYc2dbuHAUdr67iN5afCz387eO78AUCSH/Z/7Db7gzf17lPvC7426jR7CJ7w
dcfma7TNRw2FmKusMJzPjTN9VzfrP82Eh0+IUwKQ1DxJuzO/8sGuVpxF1QfZ1/02tkR2rtEwiP2H
eRvHtmL+WeTDWxy9HxGnQjZG5yi2kVEr92GH5mjZcv41GIbUG9UsVrpgLN2vi3WZ/W+/O+t/xiM/
NMYCSKx3ADFouWCcLkSKfiTwqAe+fisu1lrxt9e1/WolcbGyagLWE7inAO8Zp+4Befv6WNWodKe3
X7QXb5w2wdcex/671GqB/aIGJPw/okeYnUiakog/OaDTGhOGG7ISHKO78FaeZknVgGcViw5NhFKh
mzXgfNsENcMpt1pFhkLj6You56hlZOj79GOHAvObcBE/0+VoTe0EPVr0UeukPlwrHPugo4TSM0fd
umpfA3zPrq5eWVdSuE7aH+rB/lGDKJTPTl2O7x8O86d1FjYsAShs8Qe8iMlhbGs/2bzG4DIGl8Tb
+tl1WTowdIM6sj3gJ0pONFgqce5QOj1gSJ+TvJhl4CDR7o8FbpGFuSfD4gcKYvfYAMlbhZtd7zyW
SDRbolOQO10/WDXSI23/6ITVmhIw+FJHXlwH40s0cHsr+rg6BpabX3G2AjYXObbfQ1atKQOTtTZK
vLkcXookAsBTnK+olhHHY0WCzvi/tZFVHuDkECjXs5lKG8nadnZyphl4hBWl5ZscRvoxxxEHMNj0
L3mF+iGaBWb5OovUbChG/QvNFuukdHd+S5Q8Ko9D7/7ioNpeZZlhYDvO8Oyl7Aw4J5DQsQJgiXcD
M+aEzpzlweEJGmMDHLhyvRDXCRyhXpGh7chWIums0nIeougjaSp0t81qrapRACrTcEWGAafyla03
F1ojwE8IFgn2GodWjU7EVRwSoj5/QSXA+MKeHDvw0anIUw9EBcHHqGLOpkcHwjmLW3bSMj1EG4c1
vZQ5Wid7oeu/2VM5Drdr6jHlG+ASNsd8kOA5Qh1IWffS45HDDyRKPITP0sU9e1IFHvV7K5oXUHoL
+juqCzaz/gXPc/2E8ypQG3ctvjNKpPpfGnJN3qhoUQMvXbO001I9rLyqtr9VvY/FmwR1T6Guo4Yp
fiBWRJkG1WOFbA5J2HDPEvEiunk9S3aumR/fe75JZHvzxImPu46NInho6vJRk130wlu7PoU+MCxF
mMlvSt8WUfQi8uhT6IbpbkQnxwO4NV6HqcOhNLKxYGIfAqYp1o1Xi2M7AGIURr9adMtiUA8D7dCO
s9lKBiBZCLxRlcjLpk0ivMUb94TXqOi8HLaTeHelIombAyANnzOUvT3kht6sojG2N7PYjv4Dzaxo
sPd+0Py805NY4nkcIu91DuygBEKDGPcK6/Qxtlrs4SPWeiTiBjQ90iyNQE4NpCnShIo9ejLxdWgm
ZIYW14ml4x5NcsiNKpcbA3aoQZJuNGFawDMu2/RjbAzNdRyGEfhQevlQ2Lk4hkonSWdDV7s+CkFY
isy8BcLV65vOqTMXiKKgcjNQXxkF44k7dvOBhlYIoBUOPXoC33SmVXxy07xA0hwUWu8XkcoAc+e8
qMH34NTkDkoW1gUOo1d5iSoB/HFQvzxPecyAs5rlqAJclGhjNTdgNcfGR1VYR28Dk8mTASatPTnr
PHo13om63rNDUIot6Wn5fLW7cMvFI6qwJs+bz0EXwPHPk8Db4jYt7RG9roHmumggt+01Mx3FchPn
L4WuFccSFJrIp0I0dDv5kAgXP2jOm1XV1F86JrqLHg/5C+DW7fXE5e3SyQewFy1Nuk4+Jl3zq7fQ
VTDxpn8BhZCxTsY025HYaT3qAS2AiZNoAi/3oQ2NJ5Jo0PLvPvOjZ5Q49S8m9rUAavwbLAf/wRws
VtwP/xZMB5WVPjKG1zuJghz0CKBKAd8MrQtRWVapKmCSUwsnmLbr6zthVcgIvxloVjDBtlOFm/7N
YonOENw7wUIc8UCc5ohk73QU2wy8zbY+rwOkeMrP1jQ1+kNpR+4qZXmGIj4X2GJoDAX2oVtgaqmp
FVkfIiMa9s2AGhwUCkPXKnxEPKgtkCJVQL+AFAy62YNYCQ2FPDQqr0Sn/IWcyzCro52lGUjpxuD4
mC8zXwGtKnIAIry1rUfQjcosMfpjjd6AQxfYh+Va87WxFco2Uaf7Xqx4EvXavhqlaocHmlHn6UKb
zrYevg5k0ZSZZ786HHGf+jrHA5pUZCTfRUQpR+gFNV5zK4lyZG8J1XH5ISh4cQRGRbaLBzB0WgFH
rlENcTCkj37nnkvNsU+LiuEscjeg8dUjj2WB37gfUPcujouqSHptH4P/wuvDLLuJy93gWxmnERic
HdMFkApgcwdj+mOoKweZ0tVTF3qW7eaHPh8s10ux5T12gBOm8BSPPoAbBCC6HVFPSSIZMmALgDl+
epJJglCkc1uOPA7OqXdLgCxo2EnE9gkUvdEKCOP9jo56y6HGnRatyHMuzAeS8bXDAxm3G9xuyapE
8qXjYvSqzAtmDxInYc0e5EYxlpBvMexhekkMX/s0mMid9o0VfuJ9Ahg0ED49NvnItkh3B+cCVAXH
SOvzvQ2o1wc0P+WboXH5M87ikUvQmPXVBiMJ08TwLcmSwnPcZgQ3dmw9DuroJSxBvKIHEw416Tym
K3AED77STV2FZovukPLC+ZSdZ6vu5nJFEdAkjNMbVmB1yUrgUvl46zKn0dzi4LW53gyAcMcXPvXB
wCdxfDuNXxy3GoBYHvaoEEIqBZ+lO5NIM9LVjrgUaJgD6BqoflDeA795So6jWtwXUQhG3vzDsuzG
JQPP06lAfUiDc1okilBfpjVa8aglre4BSjv8odX2S4yu8JcuEdkhrttu27dV/1UPwhUwWNZVFYmn
vgrzF5DFnLmLw2cLXf8vUWY5SIHpxZ6M2QQI8akF8FE8FsCAmMLw0cwQkCS14G05+ZutdFaiSsp9
iNQ7kvAowq1ifnKB9/ABJwTuYxybnwypg86tjfVd3cVsQ2JkoJYuyasc9PZgHwApj2cptwJVHCeT
I2tN23WAiABG0QhxBRMoLmduOaced9rHvq561D0l7iVgTnAmXYHG5Ef02yIT2SDrTyIZJob7E0DJ
v2XKYwQ30KEG8RdThZ5UzBmU4Mv2bCobNeTkHHH7r60VVYKSV5CCxaBiyIXlsgSVDinJPC+aUAsi
NnMYirg40IyGioL++1XyyUTeIgDOxmWk4iZm479bDXEwRqfhTUx7DnRyI+9xa4IhZlF8quKiKrzZ
O3L+ThNknXf1WH7mbuzuQaiIQmGFBG8ETrfuwDB9iJSIk5zvrWy6a1mI4HP+iTlN8TnoQ6Cg6fFv
WgFybX4TIC9Zt25UALJOGp8DBBZ4DHwgdq6kwnWJ0XXkrthopDsp+BMwHKtToway0nCnm1eQBV8g
vHYsnrNSxapR0L3o5yU8sY7ATHB3oYmmo5WLm2HhiWkMT7aJrKcsR30zK6sC52bohuvTV4fbFfOc
1s0e7gjQVA1kADv0xZ5edUtwMt9q5+io1AxPFGWWufogy6dpWhM5CeVzs57MJJNlXkhKWu3TRecf
oXM0MCBmSISFMbKfvYLKJ5o3dwLVxOSPDzPZIul8Gxi2wHN+JWBsJsCfRMCaXxMVHK39r2VD3lgn
8iDfkXEXeViHz5x0FF24zDmhY+SBJBrIV12VlgPnRTslZTjfE+nWRylnuvO1AII0NYZObnVLXPRk
pCQ1zchgl7bc2jwK55T1YqC1i7isjdFciERhspN5DsTIu2ss4RPcyQ4ob0ZN1N+7+LyCrnu3LHE6
F6egSE4uAZYPfqezAKZ36pz93afzGxDc3fwYdImag86txAnh/DDxy3HboJzq3KqDBxmAYcl19vP5
AuqFgKAj/G6NIuBkU0rsuYFsbA54moOCvoCVziwWF1oH4m+2shvbWtHDKwQclZe5ybgjkQZ60vnc
7LxEJEjJq6dfwW1+6vOKA8JzuDoikEARcbLrMrgsRolGqPm7RUezyWlGVG9N5mYxDH2aX3UZ55sx
SnyALUAkKxlKECnvhGINuVuRomoF5dT5xzu91Cz7LPNpvcRgA57vaFh7skCz80BhZXQyyyG9WkFZ
X0A8tU79zr9mYMa+0szv2mmDg0K2mrRBZpuMac/4ieVx8SsbsHnWlTiH5mcrbeXIj1WDLKATtuHo
+UDbvyyD3tmAqtVThlN67M52ZAEIjrsPUCThZ/arc1jYAQ6ly/5VBpb/6zpa4cruZzmAV0TX0Xnv
aYW5KUP0qAGAqjz3uI3bB8vpizPJDui6V+DD0Veo7y3Oi6HTGRYvMplFY7RHy9RWZSDRnoeaqHxt
OyUaWXuBHKLfTDjVQTHWqZNA79nTlAYRmdohbnAcqBxb5sORposLzVCf9jeE2ScVXy32xd0aGCxx
pOE1pLYO5DJ73ywnrcRzAxB36hPR8tlrVJ+BlJPUHqfQwZOGHJdLMJSTij3J808VYEujo15ul3Fs
VJhWDXh5HR3nRAPTYveYGp/JiL7pGq1A+KcEeJxyaYzg73S2pZpfbAPT+ENmu58kILyVp3StzZDj
D2TGCZhr1KBeTOahw5bRjcoBXDjv9BVqsm/c5gVKN6KM1gsct6O3m/NdTMdNL13ngy+ZZ9apAdgi
GAB0vNuFUoD1Ge2nI3KiRzLQsPiRmKFerUJBItbdma20QDPTVFcrMlC8OfSd47KYfBaxxvc5RdIE
CIbvPtVNFFpBdlqWoWBgLfX0bAUotu7TYfoSGQAbiHJQx0VdNH0xqs8NK9LPMagdziKtU/RBQI30
1KsXx7/tWQIKdtW42C/bdRN+DZISzGsmkFP9jNfPvMCZrNJbHcBcAW8Z7cgty8AixMvpOQmG6iFF
UsoLBtSMpFNarBOQ0B152GlfEmNWA4YqOva2P67JC8BftRe5YBcd/b5a6cJuztM0fJR+js6aPgZw
jRpIT0Matrci6TQfO3L1Pr64/aevU6H/sm4bvD/jUjTQFeha/6br8zHeg7z46T9D3n2kYtT0DZKG
Pegi/35WzYrzdZZi+yufQRnnHAFKEJ9oqHsf99puiE80Q3O5uXdSML4qD3BBvrqR2PlVW6AMHsq7
ZaT7tyWLH1ikmtfFI5CD9nYZzRe5i7eI8YTCVtZPe5BOiiNYycSRZqCpfJ3VuCuCI0DJ8/TOTmt4
JW5Xa0gjebEORr47AzkbJnbq6Fz/e0HyuRPnS/23+42djwDV1dAmv0F9P8CTcAzsEf0tyBKxWwaT
DUbA61Qn0i70uLP9X+VcRWorE8A7tHxm7Q30DpeiBRRPFAAsGJx9yjgy2BwdzV0DCHOnsYEPXfoy
uLTugDe1N8vsSBajEABcMICXRWtIR4NGhjT3kx0gMGIvboGRGOCp6qHzEpxhOisOFVqPT63oTTSz
Wv4/zLxKP7ShjzqmZEJvZt3020i9mi97GlQTRKspdsf5nX0x5NoQrNBmq82GtG2Q/I0s18edtjK3
RVA0aGoHJ0McBl/Q4O0/Id+FepU0wwO9YvqKRDJwFLEASdNxt3bCxOyHJ8A3v5L1idxI34xnv62i
JxLiZLLORuVfx5qhM0vmMdulpQS1i7oKuWia2a4NX8Rz2KgvC1R0TzlA5rSrDxRdgHmhewF/hH4z
JI67AU+8/QywEsD0muKZFSDWI9Wbf6Ec7Ibd+iOJDcCFiT9TsDd/Hvn1A0nkb5j4Y6fDfImCjwZd
YkpKILpyMVxje2qQae18dJS0YOYbExNVVoPUTzQA8dM4IRE7rFqWgb79zXDj2NRmHKzJdKNdFmno
Cz+ZvUD3UjSBDqQuwfmko+nq0ta9eelBt+VZKdjTh84GvNibgUSc8jpnv3wmgfwXL5r54Rhu8T0B
oZTp/5S1ZFs6PlyAU2ZIleUYkhBXuD8eS8Gs/XIKOfst6woF8cAnvu+MFg0IFcMZnYPiIxTDjEl/
upmO5litw0QwD9uz/qRFU2qfaZVWynGFxH+CjCswnbGdUnB2din8ExIAYPigqR4+8gREa2S0Ugb9
4kcz9C75s/nvgrLBr63Nk2yLDOtY7CqAaV0SrXzI8roB7n8GeHbklNCfObWbwTRBK2Y47Z4V3e0s
aqNu1gVvszu/6f3aQe/wSpH33yupASQiM33swDVkHkUHlDdtEO/k2lGJozRH0R75R725QscdoZGU
HCnWGqeIJLFqxClXHGabWeQ2soMSFD5A7EXVSBSg2rNIuwOhlOQgGDp2TgDqUAVpQitAFXRMTbwt
+Iq0JGLYd1I48hi0bg5HmCeFHIFVyPHbqZqYHVBU9KVGVzf3wjwWYPepxSpLK20zKUxpTQ1kGCtt
i74VB4j39qvqbT05LPolBhlaiZ3HK6yoGKv+uLTTpnkggQtVZJ/Cwa531Px61xtLIhmWZaRTqyYt
aHZ3+pt2XPLjXLv0KLLaUxDBq09GrdB7VGPv7EvTJYoButd11oxI+t80zKWpoWp7ggO1wNFw01RH
snvfLTd3zi02mqlAeV4Fh7mjbvbhqj8PrLjIeQc9e/7fTfhCE/dIR65wAO+sacLlwraNux58F6/b
rADIwHPexv3/UfZdS3LjTLNPxAgSoL1tb6anx2rMDUMaaekAev/0f6I4Gvb2avc75wYBVBWKrVEb
mKzMXaR2JE5ToqlMiN1NXTWePVas1qVJtifnbKeh6YF1ajFPE76NMXSC0E792Tc9IjNQjh1zHYCa
r4dfzqJ4S72EP2fhrieiDQXkwMluI62c/gWAUZt7t7QOcmT+ucJ9zX0Std8TkRRvTdfJNSuB/qRh
iJsvHyp2HQ/Sg95pIPNRUeD1S1CxF2rnoDTFPDsuGMiZ1OzSAbbA97AdwQ2ksRjDwNuStNSkQFUH
6V4bXCwFFG50dkBrDycbqXEz2zNuAtpae9WKbNRo5QihgwaXioYEYpVs03M8gInnOIGrx70c8cU3
i2qRN9WrvWt5+s1sL9Rzcgn2u1lVq2V+Qc8BLweeQ6+zx/XdYgA71/ScungEN2pxGxg4OVF8EN8j
5jwq1PqTmyTVXmJvtdENV75X8Qf5awsVM4Y/3DcW3leKLCNQTVVKtmSubm3JlgRMnFUECYOSqVAR
eMt+Rmh6AJGTutn1YzIuEssFXw0RDPLmFx4x3E30gjhXOAXecGsSYaErBm2L+gOUtyreQaIINGUA
VZNUyzYT56AiHqw19lc8aPxAEWT/nXay8FaRv/S3cxrgnj5Tz7yGc+o5z99Tkx17idgAsZ0btSPQ
oNRCnXZoIDVZhzd1tK+jyLiZTJO7qU39hhr8roU3XbGnQW6BjAJrV7Z23EjcdKjkCCPQ+OOnP8F1
iDKpnvXVu7L52O4cvQp8Db+j5gCymU2rf7ppPJR5fZCglgNFjrerxk5/L0G5EPlD+Z43LZTopcbv
RBHJXaVB2sRFWe85gGzKCnBt8YrT4SdjyFEYmIJxDAKfYtsBuI0qcd1+HqvM3qC2Ql9LN3SeB401
G5T6+JO3siDHUmtDvtF8BONiwlqXualvaK6v4ZpxsLp+ZYEdg4lAnnjOxKmOTRM1c6pLxrE23WWF
xe6Kh4WcbOQtygSBFNO4/hYauclBV2nmXFNPTescsIpyaT3OTkpXjx3/TALoMMTRymXzMYC5cV1j
M3fW48qH1GxqvGRjquFaqeVnapKBNWdc/E0BFNsAwLsfHfM7r5hnLyhsFKZYg90iXV0Y6wZXOFpY
JTuKQXbvJDhA3ol0V1ka9AfhpOkzb7UDofflELgrQM16EHfo6bPEto9jCXpEuUW28qpqXA1cescs
9O27Clffi6rrox9BP77qY447y0bX9ygSijdj28h3rwVaWAXQzBH/6mmmNljtAri3CFjB/hX8cu40
M8T6dRMxfD+omRRAM/MmbjYmVCjcCqDKhaw0FEjk+b4ZZHhHDc+BmnRAy15WokrXHNBzKLRAm28O
oR7WUupAxLjFFysyVVWYbgfQG4MUdYR8zBST6T/KUbB9q+jcySQK0R1r2z+RaXoVIrasJdgOHADI
fsf5gZMAyGOWAdvZGURcSkhHa0u7dvVjaQgI3jvYNi9AUY/qkVwZyEp+O4/XCeua/Wyaoq/H02yy
UgqRiodGiXORaQSh8Rp375CoU+h5rprCzt3lALHg5WwDRLc6UvMnm65oEHDlfywDx9+izgGYe4qj
GXPS0cGRz2z773zknYOv8tEwicfXBL9KN3ke49tvtIUBShVXvwkTJz5I6a1pRHbeDfrkJJuuwqjX
GHFyAGXQ2rf6RRRuXAHpyhxrr2OfJOHUI5utHNRjnh9liyv3n6Zc2RxUAGWL3HKLZTQYxpLclJFy
jY4eY5cCRmFcytRHajxFcwzFIkMVDcNIY6I1nodzNM4DE1zYx8mK4lDpwg85VDzeDe598DDsHivu
45OA8jZIdhXyFdzLQIyZ2IJ7JqiGhQCIJhrsBxuw1W08JgLUvz6/M10ATeOsaz967c4wGvsnhda4
3LwIdZzcnEITEV6HsgSMJTEoaCXjYoG9TIRvdSMEpwIgE9TLoa231vpMW145wLNo7u3CeaJYaHtI
0MSrucx7QUmmf5pMQ9Tdgo5xPPQQeLp4AoXOT5ANbgFmG/XoCWLwnmb7/LrwFAYRlBP5HEukoKf/
+79BVmGw9FPw/26KHMKjIMA5qfrAA5GxEJPLoOhcqOcLZ3LOpjkMnP2Tk0JnO8X+PS05c8jL31Lv
yzlxxcxTv1LOpnmqmjUOfnBodSD+cO8hb/Cjh8piDRCBTOkadaZzRi1O8lQ5UYEqHFR3kx08LOe8
r/sT7hS8JemGBLG6kKbu9ZgEQi4kRmjs+o6+NiGKg8Kp39Ims5II2SbJEddukr1pxesgaZn+TPNK
VAEvINUZR3uThz9wG98n0bKOsJui5UwP4MxNYGhLAbTnYVr/0FJo9jpVpDcL1/OmmGkJVX2tjihD
4tbalre5C1nysNr0cc5fUpREg6AzKk7RyPjLiKMiXNe9RG6F/wvArBYUheuLYPunSeTFkfGfJvlq
ElNPGk2s2xu36wAlBVsgNRWQYAfbz9Y9SWeSzTeU/hx5LBQKxEp7JgERYbB1cEIJ2hrolFU2FlpR
3ByoR02VaPgYzmPqxSqwNGt4gnjcZl7sbGneZLvoUvhVSsn6+nCddxpP7ZRlnlpVLhNgEv7DK6HU
SejiXDJMvZVMKv+25OxOyxmkVSrf4guyQVEFJQM5l1MI2SYHCuuPfdYfZlNfHTQJIU7ch9b+cnRY
e8xy5uOMCaxcqF6NQRMaBN2xICP5exUkcr/yl+QywtRasSFsb7nstmmYhcGCGTk2WZqPUpd8XOKT
AmoqE1WvzGdOBDTvnRtmKCm1oBydcLCY5oHt7/3Il4fRsi6bP9kqlA4COW58xtFwnkaOK5uH1Q/u
jCuxvHLQtKtnzCHTMzJ242uWtoGOWnmIWVweOI5MIMmgxlO3Cp3ikGEBIRYUMIfScLY5Wp3oS3Lr
oR5/dqckFHWd5CKKtd62yzQLd6tOcAeeuWxfQ9t20dDaSdnIkfAYvwQFSOJLWtsph6vlqKuMjIVN
a7ZaOSS3wAxVg2qKEqB4NnYX3TgeghDkqIHQcMOMa7AzEPhn7OyNN6tkAwBMmryv677dllL0B31I
xAlsiuPaABPYU+zY+O5IU+sDAoj4UUMBkql3j6wN/qoANtyhhAjwt8bBiTmKNj5G0cb7aUge8AF/
j9OhuLTFUPsprbTfx1434qBd4a89t3pxy8xEDQzykSnCzu5ci+p5tErtcz7ZvLZ5rFA3f6BYaiBK
W0GQmN+X0qkne1akh/8+8THZPwhHPZsbzLE8ExrNns30v7MuxrbsLGjGlQ9OaypkhJbc9lgF31aO
Bm1MMPOsWjW0+rxmK6tIxcbpoT5vAgELMlflIn9hxflOa40flMEssoatPGmYh9EG/gSFDvqUu0tN
3OdJDzXl666zfplA2N7qzLxzqjI8MDXSosS8JXudyX4r3KEADMgP+II8FJMz+465UXiYHGTz27rf
2iM+v5nTAMv2lbrJvqHg0IvlySjHVWcbydvg5fY6K8vxUIKS4D5LUGI96jz4CKL44EQRQ9WeBK+s
6Rt7oPKKhyBwsikiG4I7fLdk30qbp6jFFjE2Y6zG9Ya5HxzsF4lXYm6If0LLk+GksQjIw94+kpPs
YNIC3RvE9NqTtzbNEmxqZKeINvZwweBs7FGrTkbEe29l9xaY84aq2eCcHLwjkKrnCyf2tG3rBWBi
Vsb5a5N6XvRetcI+0aD8CqBMqRybzVV8MUJ/gbJNjyS3rb/NSaBc+awb/pNb5OatcHx+64Tnouvd
k60ssxlkqwBVZeCquLCpeIobqmkSZaAG8HPzdgBz3CpWk8hm8uS1HlKxJyeZMBGCEe6JBnlQu4ck
yo40oicGJRg2KLzhvsYW5Cn59dPoNdHTMhQ1T0+jUHL8folh6Hco/5BJAghCgDPQLxmoJHV/yKbN
sAAHy5UXNPm9NKYBWcAeBPqDHpxBNKQmr1GEaRgjTmr+JU8ENPe5jLAJV6XiDhCgkF+/tQy7ucXJ
SntblHq9Z7Xz2EBUwliQlxqjzNN1YgL2S3H4Af7tNnQP33ehFW7nXGFd4YTSdcUa2ijuMZnKt2ov
LldGACYsYuGZCHio2ovGRo7S1coS4MhSVD8TKU+mqHqmLlmpsUV6GXmRyNBbFP+b1XYOpgdQ7rYB
5BmIEwHmLv5OqzhsqcDcUU6nXmS5WgrSopBsJb6vv0LJPK8IMxC5ZivpLbj4FY6xgQVnn9X6jSNA
ayHyzztVul2Ffpp1A2Q7eNAYimq8vGw2LpcJ0OVwoBJ73RY5SK+GqkBl3KgfCYBW6Gl6yGznlUYT
UI177C0DngPbELMoUZYGzNOTWFKfKUOUhS+GGNyTYfvdk1+BgcaqxLBLi2SXY8d5NgtguvRY3jGw
voHrAuKfELZNzI0loXRexZBTH7IDhzbKPVkGELJvQWEwLmlYqABhGm+sFdENmZiRVjdMhi9OOHLo
NJiNuWzZ2GzJC7C0seYj5Eekq4VbDpqSCf7lKRjXjOWagGG1jq9OLbV211AvAnjNGeZ55KBmymDq
4t6IAmuXetF37uK+KgFT4IPTyWFl5KA3o2GkbKU1LDuZ5He97IeHpoVMETgT+IKcZJMFNJ7rOOv3
YOrRUDndhwvRCBCsq6aLms+eVfWZwGb593iOib+i5ymNAUmcKc+Ve46ZM7iWmx/GPmbrwQGtuJv5
wPQOer0McP4cLsMCtTwX46qs5LYRXY2KT+Wfx1k3lPdmlVf3cw6UcJf3FS+SjQ7w5VoTYKBu7PEZ
zIc4LGjdESw6ZvoejfIB+ob1oxRGeWNKRWij7HhZf2nQ5L4PUi++LT2UBZC9tnHmKXBsdAZrs3Z2
igaAKVR5vQ/4fwDc2OtOurCh18OC72bYpTf/vQYxcPB/de3EcOEE8nfPhbIod8xr6mfDVkWatmge
+rLCea7jaIdcNT0zfYhI0LhBjQFQhhvpDdqBTCZqjNLF9XiaM/mm/mAlYMT8mkY90bqYO/npUY1h
9nP+qylTNnoozb4ek4fm/PPplB2Ctt/B/ltvNJA5bwK/DBaa2xigwgN52mdXpnlwIis1jZdpG880
v0Ulw1GiCfqbowGKrOBE3drOMDOUsbcdZXxLU0TeBOX9NDvHfchgt5vp5rIt9q7k/bGWcpAfv0d0
0Ymd/LvVRPLcOtJYo+ov2/GgHF77pjzkZaY/go8iO7chPgRkp7DyK2zQqgMDEPQRy6HLMM6SJaRU
cEZB36KJCaCnV+Q3pvqyjRWKJVSN1oHpVdkhQ17tGKBkqAjFOz9LQnngUI9c1FQvS2OQcwaL6YMy
jymcPhkGFJCmOTQkB9mi0AoW9Fmac1MuGpKjkJBNHrpfjA0tFA5F+BiVTXYPNaVFy20U94Zdra8s
UP1sSE82UV5DdsAyRPDGyktzAwfHvkkBwTNWBI+cJ9Fu6KFMT0OfsQDXZOA6qW38qKuIfgibndOx
fElOsjltdCstrp3IBPCotcOvF+i/KWVnLnuAOw1ppMvcSfuXyOzZOmhQgRLkRv/iiBZnaCJubk27
Kh/w5llnY7Dn4D58ReWA2LC4Tw9eGZX34GgZ8b+Kt8T/W4QI7HA3VJp+k+L2L4Gc4GsMkqM1y1tg
h2O3ugEiuVyjjqd9iTL93lQsha7IptDIqMJ12ovLUHxnT6G5YilUoQ3Y+QbevAA4ZGxsu+zCZZQO
JnRq/j4O+ww1NmF+0LA4W4IOlN2zIbC3AXNGVIC6Ceq9pFyBgzZ5wwnZKbcd81cLTr6CNcU7G0xz
mVtZdBdr3Ns1ldXsjEgRYgRuu6xQTfdduO6mLGu5swHyXAUlwJMhs0LQvqdGvreF3JHNUiBl6nHV
o6FOkGYyUmO3wQ8ODt4NhZAJonegwbBAaQctWiCYQWyzJ0EoKvzuff23jd7+85jcFEg2EF8lkFx3
3VPkNNj1rltLB6tM56u3QC3OblLwR/DB7pn6TAexU+wyLR9xZ+b1r7jdAny2iy7CTBXmQ1/nIgwU
0RJM/NE6wA/nbtBRtR1xx3l2zMza2Qx781HP3Oeo09WfpO9XKIl1n2tNGFusDf1VMRjus16DLr7J
s2pNc/Uk0TdW1dprmpsGJfCLYOzfkFdmWIZUhYRisJpr2VjaekC4bMkL6Lu9GjrQDNKwhMjVytaL
GiVobb7mOZTm6rjG+b8Zqds0dRXADP13N4fcDKpj1I1AphmrSvjajsIpcJpzPZ3GsYKkx4Cj4gwe
9Kek7ClIh1M1EefpBgd/4STISQ5eAY17MSYjAK3VgtQjiEOAp92mZZZxphHkkJttAe7nZdL34G9S
3vrL2ysvhMu9C82JLGo3RQ9xhHk+VxETJcFXdsHd4LFKusv5f38+KVhEZmRtcoDu3UzfhlXYvIRt
ittkFOriEH2sXwpxArNC9U0W43CWvfadrLWJGnkW2+aKhih7icGAEtv7aU40PvRt49+NaWU/maBz
pMyJ5yzDOqiyZC8hy1IoSvw0B6E+NVkV4zjYgejB7MA+ELwXNNbaGqwZFNmz7DNSOmFyM4fTkEJm
W1BY0BQRWBINpflG0GrJQPobSz/d0tB1m4esUWxCVmfdqSiCaXsg87uICu1qihpC17oD3/yUi6Lc
GAcDkecNr19RX7l6BfmmJ1IUDf8ZRZNTNzz3Q7e1FQ5ufqOR/uufbK0M2xUvE0gifL0r6U06vV/J
WNFbd/a7ntOs/Aa/LZR2iowEFwALJvaiA7LvEdCrBwDC+CkL9fERZXfY/oXSXpGzHh3rrk3HVdig
iAQFF40O0jX8DpO3CwE5wXYrWHahupXkSQFwg4Batkplgat1NQKEt6XgIrGsG2l3b1Mq9dgqT8yT
Zaf//tjJqSIanCZePNpJXYjcDJo2/SPoCerxbQZuVitPmgNN/dNraPPxjeIdlffrn+92eXSbBWzf
KGBjXznNkXqVGv63rQtRGYwFJuqC1LT/r7l/ekZe4XOQJzJdXz3cJvwlTSncHgggrUZhhxNj2eTU
0R3OycIHHAI8StO1X0c91XFePObbPnNR516kCba2HofGL75CdWxOH6jxBdZyzIziXR3FuKWsivDA
wZh7ys0xfChDqPqYWrQp1YhMOAXCnjDxTRB3IomIWg04+TxaecEujW3QXlltsYUWnfORt/WvLLTr
10FWGc5t3eFR8/A6UpEWZ15b0CwFWvXYGaiP6EdAM2tc4N66Nn44GlHLh8rCnrmRpfMt7nXQXBtB
/GPsvZsS5NTB4n89L/Oz8TGSUbKuowLqo1YDSkNV3elXI772qAsK6g8QW4mNZzv5kRqyU4+n4e+4
2U095yt6ylXxqF/nKOZlkBhcGlko7mwWWjtIARs7gE7yuyblbNkUWfUOyaQ9fu28X1kx3hSl2b9B
+0tbhpAcPuNfmOz1sYMYqR4G27JLN7hR8s7UQLDcO7eWxtaQdHOwbvqbY0yidzDqONCs/m0vO9+/
+XsOXx1Chl6drzqlHy9QencaVM8VUGHJG/MnrnDMbkU2Cgk9Y9zqwvkpOj+GZsnXtApyxgerUghG
TFUR5GvaAmFzdg9gH0pMz5rtUT+gQmXOrl4JhaSOAdzu1+uhGSk9e87wNS3xSxBRYNs7AGSHB6mX
4Q1dbh2+Ekz5Et1NlyWWFMvAhfSFbpsveQ1GLj22/Dun7fJz4ICkQY3Ijnetf8eg9u4ZYNMHgYqj
LbBjiQA2YWxPcdTY+F5bch3c4nWVIgZShMUGGwZnOcdE3TDu+1GLQUSB/ORgPXDonu9tphHlZ066
MOK+PtPD6WUUInyx4jE4TmFuNexMHczrSQednkXr+OI2NR8M1BLgPRJcNlqf7hsXInpXdjcBhjuP
OdZXakJqNTpKDh3I8GWthwLbryyUFHADe1MGkb2YHWC+6ba19M3TaAC+N6ZmfCt0szuFWaIt4zrh
P3Tzp2eW/ntpG9naKX15RAUuu3OTmC2GzmA/gCW7iavW+iZ6Lrc+yEZ2TZZmTzpv30KVIdNKUCH2
AiTofdztUawGxtm6Fa+gnN3mQ/EXNiUPHJQDd1EBXHPcQhx7rNi4CdSQbH1vDFsx4iCk7S3zjoI1
o2hPRZxsacQtIMqMjoPHTbT+AVjiz2bwuJUqRDJY8JTH/HLTkJVDsI0G8+5qGpBo/5JljFCqBog/
cl10p2SpboK58e9TydPTJOrKPriPge/aUJzOs1/uKPp14A/tAZLV7cFRDaSjsDWgLnip0SV/TF2K
ojH5qTdPn2Jm9xx94ZlyXjxpfjLNvH7QnI56Nh9/QVDO9kFmF0FAfa6mmQpwulqYCytjw+RJVWnO
RRVOYnrBaY6ZSnPIGBo5qnT+3T8/iHqUg389Z/YaI+jPTDATL4saaOB8wLuPmWW4F5kRb3msy28Q
DATzSiw//jNi0EYxRQx5+WziJ2hXJB6q8IaqfTcc74G5bfsYB7V/9EAsucKdZfvOx+pbZeruQ1Bg
q+1YpbUke56I96GKiwfIL7k3la31S8oz2tXPzHL4feKDQzaFit5kNzILFJQyFfeDMb5pIpILUGOV
B2qcr96fbE5qNnj/qJgkyT/+x0mgca2fznTTdpmJWhfQKuKVXckfxlUfef7QePdYDdQ30IKOTyDv
j0/UAyPEZ08CvCQg9bYj+7+GsexDDCX4YVQKofMK2siSxSBaRKJMlNWhLnDfoEaz/SqbgaqlbVYZ
f01hULnqFhQyTzOg175KUxBZXTnmIfUM9e6V4aivL14L1CLSJdAa+crtWb7lqFVbTdy9WWCt4179
oLO6fxAQxCoM60iNEWjdXmr52gBt+mQSVpmiPFOFJNKSqOz9cmVRUB8jY8UhjY2T3TwYjqKGMvoN
dakJsybcpob2NLb5cJzthW9uQ8uIDiXWJaio51ZxqjXoH5tAw9GIml5DucAqx6oOxTXlL/zKN1sB
AZsTeatGB8MTjTmY+6FOCGWOKWGfJeU2jlHR6g/5x1DL/NwKmb3suBPkLwl+7s6xzz66bsxezDoN
9tAyHqAiAWfBGaovWohe07Dk/6MYwnT+cSjt6DiMtk3LsVERoV/VQmSFPQYD4LP3buyI8Vtbu9rB
ZtCqI9W6UsOyAtuwbDvbAumBKx9id5+eSd5uhHhe0rjsVGXMwME6eG5x2NktLNMfz70uxflPDgho
l7u4LHNsmnDyG3g4LaaGhh2d/lrKc+VmAXbwYPp6ne3QqgpQw5OH+w63OLeNanJcpaCEoNe3NAR/
bLn57w+zxf/59+MWM1Bh53impXtXn2Ur7+yoM0fz3g68+wTviVMJcsCjXTa45FKVlUJ9XVPTGPi7
gTFBLMuER2uIQxrfOqcBOX2g/fKxGnGNwITKLXh0QjMPH7XKdzes1e1Da0X9yZFgCnJN1Kld4Ngm
/BlB0UwOUrEF4dNmuBrh3BwnrHdRynfXcaPJAuCrubUMedYDvgYMgB/E6dENc3x35Bq0S5mIv6VN
9CuqTf+Xlj+HsVn9rEEyDRKwZIC8Qz5u3Bibi//+w2JDcP2XNbhjeOqt6UG4z7XVdcqFXrMIo7Qv
AYK5t4tvbRwnt1geFIcoBLt4lOPINykHf+GUufsDFcEg7sUfUQT+t6rImxe3x5mfoydALAN1sEh6
370xIx3n3H4KeuzEEu9ko+YiZuoW+ltjjY8+Ci9wvwYtY9REYjuhGd9QphHuMtuutrhIcl+aVgIa
ruSMUQG6xLLEv0lBLnt2IbewSCX/C8Im2TZJoGe+jC1nOLjBOBx4VgxY/eSs3dlqTEZqsHF1ofhZ
45aCp59TQGlVSKD5ENhIv8S3pUrkVKjdXXpdINZ4+/GF2zTVMS3r24Lb2tlA3RTg3zWPsH9I2zUQ
tr5cl9LAFZlvnxycw4IZSACl5HXZDqDIajGFdEMBcbcAhSSUh2KMwt+ltTbi8TVHLT3q7U6637br
PB6ipeFyaIOrhhxTTAZ6r4VZ+NVmds8x1CuLAK/czY5Xdhp6fS0PZWfvKSeZqBFlqFTE7UBf50Wv
Lf40l2xY1IwLlN6AMle9tLLtjH3dJT9dRzeh1FFbKJYogyMfITONS/zsKQz8bBH3cfMLJBZOJJuf
ILfkCwtCmccMjOKaWI464Iu4TtT7BejsUGOadS6Uqn3eQksF2BW/yOuTIotbo1YxW3r5WJ+ChOty
6+EvsQOb4LPf1TU7aEPLb0LjMI3GJPsZReFb4UUJKnlYh2vPeDhXOagY/baP7iMd6kUe1/SHsK8S
nGNZ+RN04dqlgBLGN9NuIHBUeuNJs1p7M2h+vW1Sxm9Kbgy7Hte6R4iW2nvT6b19LjJ5jO1YbTLE
r4C1zQKCFNlhbnC/DzbcUPY6sBu/PXj7x9luHlMPBSy4gKcuTbpyzzYTlMZYTKlsqenHYjG7rhNd
hF50L2ZN3etpc8KLVz51Z9fF651f6sVTLrox/Xtp6sUDLwIuupRrfkpSjtHnn2o2Xjz6YubFP+uP
L2jODHJOd//fX6+cWddfr8x0TI7ffpD/6Kh6ufrh94IeIsmlGd1XUEMGFRjo5Bqnf/AzCfikFdRn
r2v6YyXGj8GuPyzb5H+BTzIz/8pk/FG7QfyS+zif8M0qOXeF7u1sqfu73q3is+5CdNyGDt1Lh6mG
i3eoYxd85+vuh2ax5s0IPXtV16G3L0qHvbbeprGz5k10Wbj32qJZU1Qi+ue6YwKrQgbpN4bVhOzt
/jYwQ1x4ZPoI9HKUr1IvT58khMNu87y5rzpPPvG4l0+Fq6/rXgvuaWQLXeA0nDf7RkV4WjVuHRx/
rWiCNmagl8+qe0pGExxLASnBDAHWdiwlFaBLt7LyVqIEgo34/JOJAFhGmKerLnP1C3gVOTTwY6gJ
brQdhgCU2paV3A9RnNwnQl/1UHaFiovbB8siSe5iAawnOUXTJPcyAOu2znCQhb0sQjQv9hcMpS/b
WLkpxnZaFAb5XrLh1TgEONIZcfPku4oVGTH0OOaiDN71eLOc8rhYmO78MAMbiIqhBw566R9QXf06
vZpwrPNTJUuUDDX93SdVapK4OzMvcCdUZq1/bBhYTKH/e5urEZnm5k+2ae7XNBR1+EfbFf6RR7q+
yWzNWcSCec9R1i7NPAdHTO/yvQ52h1U9OP1rNAD5lKHm9URheQgeAmUPpc73IMjGW0L2hxknRSiq
CRBlOvgVZlr3nbwg76vtjeNHCepU85csYj+xNOb3aQNlVsPMmiXVjik7B0zxT3ZZB3+0+w44ow1o
5C6JQo3I1HQegZ07SM4Toxs4HlCp0uYKw+xDtmhISm83hm4GDLMaE1mbJgFIMqG7MNmcMMxwt1BG
KxSp/YTkhfaadvwGak7ZL00bb0Er2b3KWIAc0KqBGKzcEDshq96kUaE/BT1LFiBMxK6asfcm6pxn
TzTZovRb76Nzo1VfhUq/oAqhSBJ53wMPP3yjHJIngRPbdeln7FTrFSjeWr/feZ4bnWMgdlculud7
6ZSvMgXaE7Kf9jFWvEnUI5sbZCi/63SOX9bfDluyHMd2asrUpUgaX+QZoLVrD3a+uggsC6BWAfhZ
xrTzC9UmsKx87AepS02dQnYoyWzUjOllGq4q3XwBO10NAeDROvSNax2iQtgHGiYZZGGwmfw9jjUD
41YFTZFfc0LykHF207C2apxVVm+VkXo7Q+3Y/NH6SEqZnmnD9jMSvnyJcK549jz5QTbWcci/RlW/
oh0fT9xhhcWGNm0HXcwH/4D8nD/YZoqTzz4/+1mCi4STaUPJAUy/LAIXe4AKVWpM3TLwy1oEn+NE
1TqkeQYj+fOryHnmlXt2UAoazmnHzB+W//1LhF3S9S8RdwG5snTuGS7T2fUWygNFKSACcXsfRkGB
ZWFhtzghFMUPwUCMr+jqe54+1dLxXsYiGVbxaGmQY2Jb/IAFKLhFY7rFewZmhb0j2KeJ7FaFeoiK
denqyiGaPDjgZO3hyu6C6v8MMYdV74GYm3LUkb7mIdsBJaQDbQGUv5/6+StUR5tNB6DYloaJ0794
RuXdmTxuHlJHvw29snhtQ0ArRiHHNQ0L6K4vXCwRblkTtM/46oTuLMIq6BkchiYBJ9NgFa9Fj2ra
JM/tI3mteJlzz3mpm7ABeV24bWO8gdNV5Pb3cRTH254NoIRHIbJ+jGV7C0LN/E5C9nRqGsioLGyj
6XaFnQlvIY3O24O07weFTLbQMd/dMo8O0zCBMNYOZQj1Qqhcc0JhNSenyJKd4epPUWsDyxZqD5Ft
lqc6yQUgQsJ50yIcb+cOKtNxITDcJ7H1nbPQfQtQcrFyUOdx6EZ8HbngIyjG0XkDVYe1cf16A4xO
t5xPGuoAEsN0vBAI7IFsY2y3NJwdFEzeFtdlW3JcJcA+Ui5kHOGsHjvufcTG21rVUOFvbNw0qvic
hlOvzW1A+PVsPdvIUak46lHTi77fMfDEV+sElIYPXTwWD1rnZXtfHY64zQBKs77p2mWpS7adxpZs
l24K7R2KBjK43WXyDrxDUFIBeBmEfw4H8KYO06MRlNZuGra1md2UbgIPBdGYep4vsPtzC2h/OIUi
F1Q5psjQaMZdkYfjwuOGtvZD0b32lrMlFFQyGmxRhG14XxRxexhjvVy0HqgNsLjA/2CsObcg2jVw
rJUwSKMm0Q+3/z/KvmQ7Uh3Y9l/unLUASSAGd0L2nZ1uy/aEVVU+RStA9Ojr75ayTqWPT1PvTVgo
FBLpdAJSxI69i01SoF4AyeFm0wJxtA2msniuGnU0DmqIBUpGoUp3HZnacfaAypQsrGLwtw4k+eG0
7Us5FNFLVAwNGJ0YuW98kB4B2TGcSMebnc3jYofgKz1RociqQyX9w+CDL4mNUr6mU/ssh3T4QYLH
UbnzpkoyvgOSc8l6Vb40MVBBqm7mDWqe2pcc+V3G7f7rgA3f0q4ccbCTxgFWDEHpRvRfp0qR0Aaq
diHseFjg/Yt1moa2dVmduEtOp+wmaEDyB9D5Ph2KoDwg+NA1I9KEui9tZewuOzqdfQ68N0tQMA6h
FCtAqicVSPZZtwpyjl8HyB4tRuL2N60LatdWAJKMMIH71Yesdhm51mOBMq/doKpyzazAfvOzo8Va
92vGgZOJukUJLCW4RHBfXciC/SGLV41btGGCgv7+bHqKAdKGb17UZIc8aeE/lKW3JcrBRh2v38XY
RfsRMiMbZ0I9OKLbfrufoYnavtsJ+LoscOAteifvUEPfF96D6fc40ith74lzq0QcCqSPvSlFdj1j
7NEu1Xtd8AK6JYX3CHTktKhjnu8unUiHrwDFCVagsvceHcLFrmybcRFoZ5Za1UlNDt50aPm0ye89
FAWbkcYEEM1/X4kHeNqbuex/u5KZLQWf2r9d6eJQAFf162+CnMQ7Q/FOQTx77dZQSKP6YAHPeTmL
QPoFgjbdNodL++qkUND0wb2aF/3cph8sZtQHL1CTLRK78nIovLJHD8DTVaVFBLG1QSlGHj9DvDje
/9VepMR6mrBi+yd7C8azPamTcuU08Xf8RK0w8ST4rnmEWSPrpeqwzwvadDpm2g4+KugctukrGFXm
f7In8zDdt4DFXfx7bF8cZJaBQbQTGi8E1uRhagOF20PqDhQdblysHQp1+kvbGfv+2I8lXm7mNDb8
6t1UoAKuqtfGRsq8+NldKA+TsCYFD2b6cdylw7ibQ0OiZiUhoYBaUDC2G9vFxxCwX64oVPIVOqH5
5vJZjGfDJMgPHZTUbMo2ur/gqfBmaqHqvG8M+srYzKHQWK1r84OtSDfxaLU7Acp3MEy9tVXWYK8W
tC8cIgwKm0TUDkl6gydfFRo77QRZcVdmW2E33UvQ+NhRo8Kh69oByoTZV6QVupfKBTglcmi0NoPk
oF6KafagvOfW987s3dZ9m6JIoivXVVaogzlAQXzejrglTCuRyHfnvQDEfYLkI7DXNQzGCn4StPlI
fg40xlIGYI0ZrHx5GWSMnLRg0zXz4S1ebxiihhClKHnx5iinvmXt6CDGCkUGFPiSeDWA225R2KWA
TBW6rwds4QLs1doaJP4tjVdxNTjLrKsHFEK3LF6NiOYuKrDQLSOdvM0Bdd1IXh45wDx0FUBZbk/A
905XphsVe6gBsz5bh6KOH42DGcAn3wI4VHWrqAvYRlM83tk+/QEO4umtKOJmYc9WdzKV4n3ZVMsR
8KGll/Dmdp78N8l66xkwx3TPWxB1m2aHGtoVMBkoGIE803NPUPwbVRT1uNqZqeJ2CEpxN6s0eILw
HtNOZsIyZm+mZSZkduktTNMFCOIyoWlaNSiYoIgZmkmNSU9aoazoDqL1wVNJb8yV//opxwCrNjPp
p09pmhA9yz58Spug2gbY0MuEFOFiWcdf/vop00RFizwVA7QZsD3Pyu77mBdqbXbsZo9v7ObsN7ZJ
fh56HY9nLtj5GbNWVlDNqPwG/L93JOCg/YTqpTmmh0JOyIL86rWKUUsNicxaLmg51K+j79GdbCN/
KfNGQl+v/gHMEN7G6TyfsxrpClAJvtZ9AVVsaKRDPhnNLR6NP4cOUYb9qR6K7cAP1hfTGSQy4w4E
c/UWX4Czvx4UgNn7Wg7MWxkjbkmw8prTpLOrBjIMf/o7DnBUUTd9IfaQEpQ5t4vAAvsVdO0AxynD
yrHA06EJ5fMWt8ERT38wwIKkNV7HBWp25ByUm6n0m1uUXZbbeErwm0ggT3jRNaqlkNuxQGV6ogtw
J1Wgp5pYt0VJQf7TaEZrFaQ6Q2UfHsZZeHE00kjT6CsUACeQahsR3Kpz964oa/ll7EdAhZG6Sz3H
W2U2LXZglv9gzxQgacC4FDtP2xX2sNj0zm+Fthv/3kvlHnghHua60r8DiDx1LbKDLFJ8MqZS0wXM
eNwBqvAXF9NBclDUkqLDygGEzQn4ZZegy3Q2gN17S545fIm1UHfuEtKdUSvanjS5VRSkkME1HbwD
vTMyHfa2IC2IvVKnaJZ+C+msdKqPnagE3lD6dKg7sEp42epio3OJbomvdfnBM4nmIwL5amu6K+Wh
hEMP/uw98KJfUK8ql3GJPF1o+j+cmkFmuFMhNTS736jVMYDy5nlB1dxvTVP5c41YPLND0ywrjz3E
/M3zWXf/yR+rafZgD/5PfwTs0wUqImSbbhREYndFMKvbOKcWeBCT24oE6taYzIFTIJE5imTCq824
KBcC8imodJam4zoMT8coxM82WF9tQk86lc5TP/Bsf52pmyr71kXxOXRB45vrRE3q8WNaD6uryZzF
Pimg70ner1MbO8Tm87Vymm5hmioFHBIyIngczxObL7OYHnNBMmh8R0f7rbGZucwnrOd05+cupGl+
fQncFtZNgt3XL4vxLDxQjKR0/vBNmaktMPlvkDlRKKdHYavdxME+EwUQXKjC+OopZzeMKaSiwPuy
6NtYvae1lYbEQr7Q8SGM6AMldU44qjbG1gJF1UDHY+t2cp24OVDYfJRQP4ZSsN2Te9nOYxyiThtl
UikYGzzkHLPae0EZ54yUksPuhqxy197oQ9+vHqBJMdXdxgJ25zw1ebossdVyajptxADmfOqOmROa
03YSGw9iyYcPtlz7zKC+tOuSHoxbo/lajB1h73ptgwUau0q1CHgyPbusm0NRt9arU7C3aOqc7ypr
95U/qzhEIALxJ0khFRn/6JD4AvPEkOwjsI9+j4byLcDG7a0DJxZKBRL3pkGBpq0roX2rrAE9Sfuw
M3XMxpibcLtj31i5kntfouCa6UNf2ew35AC+8zn8RFGOR6mD28h1yd8SIR5LYkX9vLvj0noydK6G
rrXV9K3mrEjjDCr3M0M6QWOiURd/uPr9k+06NqB5c4gEMP7Vu1FVnXgTnX61Bt2ycvFu5FlNn24J
aB9D/avDZWsQALuAJi5nPpB1o8l/g9Luj4DyfVeGuhcFu9uqd8gtBT32onOEvfKgIMKP8Sz9Vas/
/AdMzBX1cjGmTmwvcqe2Vlnk9SA9t3JodvvsTtHqHfzKzh0k3vIQq536OCPGsoKqbvI0uHj9dC1e
sclbn1v2H7Xo6zCT4J2waZOu28yNDrEQ/DfBQu8zdSeSVshXQUqMOSxwPP4pawUShzSz2qG+a1Fr
CW1AgLvth3Zw3qCELr5n3H5V/eg8Mvwdm7Ecsq0jkvHxvxywd8huZpvIYzkC9o2ceY8bEy9WIzlo
XpeEdqi9ynm3vtokUsm7WvZn4aGEoBQVKuTTjDyV2MqFAtSfqEJ03Uvz2gvyHS9EYlaH47qzZR0n
amX3aWpn95y70U4krEatL5qmI6LKW9q2T1ZXmzVW30gn5cGYoq6JASddIEWAQHhQMnYYp9QDDRfO
IlvB2P9qX7ubtrtPygRlF2CEP/x3QJeSvyE3GCAbnsd8sC0FUO789E9KOppljpLDObcRpXU13UXd
AwwQVRLUdL2dc6So023SEdxIsocczbU7KlRCwi5tnSNCF0uoiPE1UD3jcsrs4SEZveJ+dl4Rsxoe
+qgcULfpAGnT5MPWNB1nYge3DUDFons9UD0/gJUTLI1JcDKj8qrm66y1n5FoykJjqkoh7l32Yhrm
OnMLcevrrAlercsC2tTLpMAPpeo62YUtNlZHQHaaoznLdE8g8vuM5dHGtC5+ZohpGz9/rN+qZGjw
lLXmdV2Ax6xG5ObVJRRwsaL9gmxiv2+FPSPvxZ3X2Jq/M6cp7ohM5O2sEJygY++8ZtNIFg2IvQ8o
Yi6eclJuzTxmWhvg9U00PPnlfnRzS60zBarlOaPl0bKQC4NO+K4FOZBzMjZzKLHBw5tAV0lr58s4
02MGlxWx2lCPLvOghwqenrbOSn+rfKj1zcUEpTLECueq60OE16yz1fQMevf4L5oOLr7FCrh/N22T
NSkZ2QU0Iw//MLB1CDuwuUP0vybjWzB+D9IgZFKlNwbULzXnMpAOwXb0gUS/Av1NB2g+QeJX4G79
1PHXSUynF/TR50kawvJDxfM3go3ahPq+L71CaQcW0who6cWxtg/aPmo7/4v96g9Q0gd/d6T2l1oh
yWP5hbUqtN77P8zvCZrgYwvk1RmD8HBMyw2eCdA/T/BUXBsWiov6sO5J6DjvDMNE3g3gxewJQunx
kSa8/tJOybyeCuLuyqRO7kVM2jCdmPj+yyPwUeNkPCIEcu5LB9zTxgOkS0dEFf9jjopky3gqjhnU
1nfmEQmgP+To9IZDTOUzoO3+bnSsIVnpZqHdJiPU+svlg808VH8Nuyi4cuzEVxHWUSBLZyzJlxeJ
JOj91csMiPxVbCSUCkuKW0nvDR2FUUzq00mcI+2WaLeim9gJHEUxqEGyYAbOqZtv5irorAdZevEW
BcIBdleqtvb8rwfK/RMgUu3maqclIEBglYpRuI8i3L0nC/ABtvukQflxaPgqDXgx0kXvnuHGNEbT
Nme8Oo3z4J2g4BERJ79pFCM3GdZ6oP0JYrr03SZfGqM5APCFHsgosKHJb+IMlEHGjtw1GIT0gIIM
26FPcfVfaXizJ3dmwpAYBc6iCS/nxiyYJQBcGP3Vf+/h5xosh82Ayu/EKXR5ytz0S0VsD6nrVDLw
BqItrQE6bW5khcBhg+GVNydUTg9TqLjFV25eQWHFtE3XMM/NyZzhWdgfeDAtUtNrOkBh/LPXNFE8
c994EXCIOShUU33j60NJBl3+Fo32AsUT0dIYiVelN0Md4JCFI5aJeP6zIkwzLL0WQFWBlA/RMyOD
4ChaomSz6jamabdyOri4ZcME0gH3ETlFUdE1YFZC5fn1gOC8XJYRyxex9au7KzpUp0utK2Q8Tfty
pqChF+Kd8mgNcbMJwLq2nwFecSrE2H0w98fkaM+di/VG2oAmX58imFctK+mohQuJT9TfXPubirhH
CYB2WEeDvfrQDwTcn+OrIr33k7ncfug2Az+0kYUMR1AaHwpmSnz0JVCP7l4+jLkiJHz6fRxQZF1/
TX35lAP4Szf+6L1+GmGatflDkNCMV27ZxIu5BeE+IZ4bgm/auTUHYvcRItwUggm1ezEZe+678U4K
7HWuHY128bq2WqkKNbbcVtRDDQyMfhkAQjsPwLjpmVFaI8P/Xr34fwNEexy60hBYdT2P2s5ncP5U
eLnbAkl0BvsDyrygzHZLWNVuR8ZHbCQ9KGqUKljmtM2eRQBwRwGI6R8xdKiA+P8xD/0XbDXiF9eJ
i+XY4wkYkyRfFDlSQ3TuilOmKRknAj7pNni2J97d9JOPm1Kb2Ugz1NPM1do0zaD0j5/Uke1Oopzg
afbloUsL/9wAB3Btmb5kAM2t7qs4pN+xqAIcHpmKW3OAMs4rlgXDLiWVt486MR0QbgYpNXgMkLPp
QRXvgXYud7rsvar+QGFI/c2ZaLDwy3q+SVUwo4SKzKvej6wv+D0fh4Bn71bcfE9sy3vsyfw4e0k5
3aHCadwxZwbrY8r7RcSFA+C7so9BGdjHT02Qlantf/8L3c+bBOr5HHsDTjzgbahr2OA+IIcjZ8JP
HOuKxwmVwGBPdo7JOILanozTug8UquOmVL7aHVnFpe08ef1cHCFKMi6sAW6+hiIVwJyd5sAmILdw
jqxWO38Srvxmxw3WshOKxvyJLAc6uE+CHkE92r4C47BHGqV+CqZ03BelBwkV5fDf/D4d9/N+FTsg
YKKheQEqGScg9icuO8iIenEV9fGjXzcrAln6npMULB1l9xDbZIsgqf+lB5vP3u0pEENQT/sSg4t0
2UHtYG96U57u0maWD1OL6hgb1aHGq1Gd2s4RqJ8ee9BBnVuiBCTfy35pp3byjfgqrASlr34VyzXq
StrdFAM6a6Xy2ThUNkIkBEJBZ9C2i2VXgOK8nnJsYER1T7hX3rdFEm/9yq4WVxsCC9nCsweow2oX
0zEP2SKgTnF2i6TZJH7rQEUMSFzwp383DlVRzqBdqJwwSNL2GHCZumsAHqY1iG+TEA+ksQvBt/MF
7LAAVZXcewV12wrLXqTAbLCu+y70Q1gz82fPBk+EtpcDVSsedP1uEqzYy2RC3fa0z/WNOasqw88B
wRTT9J2mXAdzXWwMV6qMW7DSeSA7gZ6M9wygK8ML+ssMKPbBxR8bTfk3VA/E9SohNAkjTReZetH3
MchLbMPac+qACIyBpiis69x+bJXFl0M1N7cNysQ2VuIH+16l6hAjTLDxRSrOTm4dYhc4oLiR2XGc
l73NhmPvtSNU63GGgpufZ8aGUk+EzqkLTudAdChRBg32f990EEz9FEehoKDkRFc22Xhw+qb/w13X
TkU3V5VIHgHzEIeyYO4JMpTb2ijCmOacgWQuiSAAE5UZOYm224pJtHc54OW3cVwt4jgdzpXg06qq
6HCOc/zPzJmxfehtPWg6NQNfdK4IHoqqW1GNvQKP+3xUEEAOXd1sQWSyadMmW5vevp3rhfTBZWd6
Z7s/CEHFPWqfACCYKdtEwtm3qevcNNRLHop8zLd11Q8Lj/TJQ9KU89GT/Fsky7AYbPEU9Y13Vzjx
EQkU6xmCO8kxh75waJoFa/uNC7KulWk2SBcBJ56qnWkm6fiHLC0KQmgM1TNCkoHvL0U4IyTbpzso
9Ebdroo0iVzdr8wbAfjXfMGZ4gfP/MLGdjF6pXga59S/7Rrvq/Hypha7az2IOV2oIFfU7Vp/pPkJ
4JWHkoKmMo7AHQq9LbnHPgrqOI5bvTi4/cncgCbHdgFyQjSTcO7XL5UCKMuOxnZt8wE1Vwx7kwNq
e9jBGVIEGFpV1WBDAaNr5AQiWV77q9L57mZ1hrVxMDSHLmYbqhd+uf6vB6nf3Pk5/+oIH4Ilv0zR
xL6iUhDLa0OLU1rupWkGGbdfpnmiqJcwyfO55KBVrYd5V0P2CxUfuIJxVnGJmuhZiwnrC1aUsnUP
5htoJVWg8+fDe2AxGc5tHj/ZQDutgJlrTn2c9Htk0KYNBBTKuybSeto05a95X9xwUTs/UMcKAFZS
fs9FpEJfWBFY/xFGo9jnAFs0FYcSj+m1AnDinvkS8Bj8fr8Wku3yjPpfEq/c479MT0lXsFNf+zjT
zcku/RD76GBlbF7cSmy1RgcLZr7yFHFevCmTiItnRNOwjvfTjzpCLh0iH+wdVGYLRUbvayOZC+If
Ot2SRKR7fDjomCLH/mh8yySTofRdkDaNtDna+lA3vO/CweoRzsDDqMnsbGNaFxcFVMNYxvl0F3Ho
uIEH0l1PgvRLc6eY+8PtxMJuJD+DFEDedeb3BkkT9XOrhlrlVaSK4XTdq1kkaNaoCh0XZtcm55ts
ZGTVA1XwJZFQtdA/Rppjb+UGVgVVgHraWW3Nly5+ruWGx7JZX67DWGrvoEcPgZcY1e8duP6WsSzU
vUBuj1ry0bypC/pac3FtgN5FPpqFE9xMD5T02qMnhL5h0sB/C6x7UPCAMLlNoEYxKfmDUmywFTgd
Ar98ZqLvv7IGQO0oz4rXInru3eNVUN2LwO4yiSZaOxI+Y5+p58pJ+2XFHPd2VDPCk1AL30PlLT0h
F8BX6RB1D33VRiHkdtKvLULj+tdVD0V+V+vwYlIIcOD92ZrtfF+JwIZkhsLbQUctXVCfrXgUJ8tU
N4nekl87FC+SJd4nyBgOesd+9TaOZkiBqss0k9NqRBZwX1YJGF/1WSyHZqk0OaYJQwjNiHmlt7xE
JXr74OWQiTN2XrjlAn8gDa0Rj/ShH+PdGPv264+Aj+p1ssd050oxrqykdl7zQt4pUqUPLU/tE2hH
wWminYsmThZsrqYTAmPFAx4M50D7Q6FyWvGizkM/jxkA70iBJG5SL5RCRWw7PVus9N6TFqoejozj
B0Cw3c0wzNXOw16rrOzuYGW0gF5G7J/iDAg3c2Zso7al2mbOjC3lDMJGcXX3/+D733Nao/x4RTOf
lVnPQiTTstY0q146j7cpFM8uLU2iShPpbvMSgmvGZg7gfEqWjuYyudoQNz4TrUuIWgq1dMq0Bo8q
si8TnR4jbBO3ABrHWzcn6lF0wWs7SvH9tw4FAKsgCgi90s3eEbHdJRI5KRBrAWPk+PnRrUR0smNZ
Lucs675a0HEcLJG9+w1ymQqrrLuyGsGOMqLoYhJV+hgI1Ga3JKG3XWSz0Gk6ho0HspWpKKunMokJ
Hpc0h7o9mjbkeJeQsR02SFbUT6KIMjy8i3hteqnw1IaxwF2aXi+CksqAIO6iTEEfUgkvQjYVr8Ia
a2rcc9OMhPxUfQN3cjhEwnuH4CFKB6Lce6iA1d1MIG/cGd8gB8e2D6zuJ98a2PUHqX0H7RsE0v9N
Uan3eQ+K8DlhkJ1iDudewOxPpY9956R2kPTuw+Xdhmz2ps5yf22zPnmUgBuE4G7P/5iz7zIbm++g
4scXXtLqbsoB0QdYZNzacpJ3meyyhd/73XfevF2GoOQl5Cy3HpjoUF06sXZP8Oq4oVC5XqZdk73x
od0aX2sub2fctN+mFPo1vOHNgzM5bIu60G3uOJA1AL+sDTLirxDieBwcp3yMatT0BNgmrozdhShf
4ZRfx35O8CYsh10f+EdQ/SaHMZroCvx62dmizc8zZK0guRxb6bnMKV3N+iyOXiuXAI7RudnKUFfh
t9uHDQo/kTpk9NEVLcStIB6cjoiuGjeV2P1vlrfE0dsqTYkMGbH3//0fRAMCENm6lBEPxb4QjtNF
/R+Wt3aEv8iSih4bMvo7k/W7yD6aHGGaO/kq41mPkAfyhiYBeJGJNO0PApGOA1D0+ppENCN5VSL/
qbOLF8+giKAV4VjlMiKxDWEbHAKN2TJNVjfg/zanxmi6c7dIl17pofJQO3oEhVShOb0O/DTPdXCA
dyQy1mAA9Ib5sTJy9ArVEWdQiiOtlCK9YpqTtk35TAA8nB8h4wjZeq+Yf/qNWENsL0bj47j2Y2Li
tNBkRahwRFnYFM0/MjtXbxMB6gtRkg60q8V0Z+fjxT6n00+7Av/NnfY3eEincz7atb/bWW9JJKAG
VZfOyWom52TOECWyT0m/CqZZfDA7g6/m0E2DYZeI5sa4xqiXPObEP8esuUMV0eSHVdvxWxHPDqKx
jC5N0xyAuwP1nzUfqJuVj5M3qGVV9cXGyUY0QS6CBVmEYkxJUIEWSXLXZQxodviaAaj/eRJJ5Z2u
w3PJAazW/nORWOA68H4OdwA8WXGstnd9M5DTpNVQkevQnG7twW4nZ166Whw1bQD7wRv2i3EbpgBy
qlYOBbqQuDNUXUmbr8xgc/jglHHvMpmxmbmufmZWLt0vxu7YfosXHz3aQwWVH1drKV0PJENE8doE
QT6a9iR3deQur3ZzZnwvHnqST0ONy+drGB+UJ/EVK7HyGEoX/FfXgZ1pt1YGq5nYdM1pUm2hb3PG
26+/R+Ea2VUFysBREdjft/oAvVLEIHyVb03TdKDwC4WWSIToQQIL3G1NwEOv3Hi42FSU0LCgAFka
f4tl7R1rL31cAiKS+eSGtDZ0A1Tbfs1dso8YxLNCbkMVsAz699jmSKUj1vEcuwzQKTcdblMZVCgA
S6sNPvY29rrgBmIG4MGilfVmz+VKaTmjqo5+BG7EH0Uj1LoEKeneuI6EQ5BLetGbUhVexnDlKVh0
gMgx8UFRW/ON3fAXswD2clvdQInt5do3BezFLIEtt1ZXz38Ypz2xUg3OgDFuYp9OJwKg3SnDKn3d
R1qaXduuHUz3miZyLvMKkI4IJQpThRJy7djHSBLIpgGRqiP4GiFkfy9LOZ5cvIRWdhWp57ZzvhqQ
AcJZECehIEegKTIlEqvEiHi35TA+gQEeCPXZ6gFm14fEIe0+naYZQf1Pp6bfAkHKHrST6L8MkiiZ
+jT8g485TbvoN1E89vltgjpz6rke9QLP8RFo/pQiH2aPNT4wbccOrNnE5cm+dPo0BL0K+LFNG8K0
f7alsJN9rftnB785Wx9IkU5bv3XDxiXx1mzAuDX7N0Pj7xwIZlcLOoMKSkgkQ610DEgSWqDIW3TY
/mbYcj6AN5WBnDBLwjy3rAPPGX0QUZZuwAo1Lk1vTFV15hNdF513IkA3fyY2N20oZczrWZA69MG5
ceJJl0wXOnXTvoxJKRLPabtroWP9G7yB/9dwL3N9Gxw6DHFYz0dE1Dd0Ox/ezG4hpdNnUIZSogF5
sCYmdsPLO4zHuPXKQGAHhnUyVBMVyng4BOQ/vLrSlO2Bp9o39NYEVSKeRMccL75LTD5283w91y0o
UHTIpQ1IHoo5cQCcGtTz3wcJFJpqIshqa0hsIzeFpiT2Dbsa8Mw7Y0PSvrnYmKY+Nx0x+Yuf4b69
2rrabVaIqlYNxA4pUts+ys18iGHc08CNb0o5gakC38+rKPMIC2sw5ZKgk/ejVM/G3ouCISPaaqY6
MM8Efb0Y+8h7RUWO5nYZsdPRTdtWi75i6ZcgscG10WdkaYbry9nCKe4HbDkulzP+TVH9vJyIPPab
ZXDw6R/rBKhQhwScjXA+sRH21hHHj/9YQPcgpVWhBBkFk4BJenvULnt7c4aX+c+zq63Dsg+0w+X2
n3yvbtfx/182FLQBqgGhHaNbfBFDxgpDHkzbSBb3WfE4l120/mQ3HsZ2GWbaF8Fjc3rtN9NcRJD1
ZENuR5Ci+fMihVFgvqgj9/E3FmQdHk3IP8XLEoDEff3XQ46X2H5sOYDLuqNrFUOc+peP6SEg+thN
3dPV/GmU6TA2c4ZKMirCa/tfx11dOLiCwqyb5rVJXuc8b1cZOLkX1RQjt+1JFiY+iHPKRvyGdN91
DUvMx2W77UFK3fPxcOCu49mfWWTopFxe0cY/lw5BCn1algMT71kZxYijxhJ0/wXbksDOt1PEqnvX
c1xEwSLsC7GhFFK8z2oAyzk9mUVo3GWI1Da9fRbou0mjJAF2E9U64PABsLvIfnYUFhS7TEdSoyNx
o/EMeIZqAZITub0DyWUL/k3R2oC4VP6ZTco/07bk26QBGcvVJpvOOqWzWqHisLdC4wfp1zV1C3Iy
LXPwoWcYurN0UOIZ+WczvgBj20olPV8aF6IvQXrLv1zC2Izf4A93sVZ/UIWzzi2HP8RxYp2DJkFZ
2kS+DLnjb0cLJCSmmVmJWpT+FO1N8++DwCjQhWXBv19556GTPPs5Oxd48xwrf3iBopU4t+AkRUoc
KTeJeNhSUtQtoTDUf8mlfjjJ1xkkheDdmdKVSdhhTf0dOO/gXEVCnIFEAj+CTuSZ0ZpNMaQ2ocsm
kPOpYhaKg8o6eyII8oXCQ5nbCAlOkNrRH7wJ7rwuz16VY4FyXTj0DE1ruhmkEPuexz+HI9f8c7jy
m/ssF6ekBCrGDpo7xw7iuyn1i6csdyAVD3PaDfMJmJ8mvCQbSMo2UoF8x/Q2fkwh8eI2e9PbRd0d
0XMMf86B/WcYXd7TzANpFent5eAM2JBpMi7Ev1BWKqRf3Yyyxo+GynjJgGjdXBTSUZ8OzmEI8eS+
eIS4qHicUOQSTjPpji3psR8B4QVKVYtybVwKwBMOAo8qqGfDGSR53YOLgLJuGH8ZV8jIu429i4wE
e0v5uO6zKb/kTv2hh4xEi3o1WfhH1yrLhflX+CwuFpBrtY6jGtUj/pKd+QeDyyfG+ljmG5OJ1cOp
PdCbpJr2pmb3wjaWaXQPYKvLa5VvEqUlFCe/mK+h0Q5Ecnn5VoztQkfGS/pz6NiAGMhT7bCzWD6B
FQcHlyblXirsprz+p8nYR93MkxTft9eBO4sCT4ESc7UxX4RTigHAK1Tymq+kaazkjoI717SMB42w
ceVTd2NaZrhIg/kyXAz9sGsQwg0DPqwUD/air4aHoG+721xCcU8mZH6pLaA7UYFXbJkmvYAG6qGs
ef9QoRT4NpERNCRprl4ElFL/1S2WSR6a4Y2eDSHeYo4irPgSEot1BRqGA+ul5IssqkG4ZI9xDWF6
nH5utzRN6tAMuJwinPOU9zO5THKxmZF5PUCE15x+GGTaXglyTw+8vDPzTsqDrhkouPja74B7Yvpg
ztwaal1eV/H95OSbqx0KJZBl7ua4W4g2ylbGDzhB4F/MOFTmYuOhQSCYffJT2I2LaVNQri174GiA
h0UYfpnmSQVRuWnaRJF4v4pRyRRpOZD4g7Vfh1tNx9jbZShbN98bmzm004aIYri7NKIoO/zbPH38
3qmo+eK7Cve5ZTuHnNfNcxslSwA+5auG9W/zYBJrppvI7d/SzkofQMb0f6RdWZecOJP9RZzDvrwm
uZNZu112v3DsbjcCsYMA8evnKigX5fzcMz0zLzqKUCig7CpA0o17y7uxBGXeKL366zrdx87cM9QE
D4kofxTck6iuhG55nYwoR5QFh2K6CTjbalOPYtQMaNXOe4ojPzdcdwPhAbkdTSA6uBbHz9Tr61Zb
eu17r2acnebYBWNzwkvQ83XNAV8o1it+cQ4kgO1ipyxEpbF+nerZvxPznINJGxgBp7Evlug4auf8
YpkJZRTrlfGXaQKTqLr7m59jNWnUlG56nEBnlc+1eUZ5oHkOUpBGh/j0xYdHzoHWmoc4xXkoxhen
E9sYolhDlWkt9tuE9zS+lYG+e+r/IqJTYlVtgZTcmNnU7VfyU6JPvTEFyx5sD4LtGqqCJwGqQ2o6
0DsuPTKF2VUnTw7XG/9NrK1quRnIJPaobv843287++g0Q/8wdrIKuTNaULPi8YvVxQd6jPYiLg5+
K+I9PW2D0kQdliteoJaWXQsI1S5P4XV66o3xCwrMDyz+VvrG9ER1Bh6+C7Q6/9QpBNFPg6oTYHBA
+z/9DAPy/ctU+zvAdUGfZPufc08WjwaQwE84epEQagYbGpnUYLOhDf0+jxW+rn8iHyZNLo6UUMoG
LNRox+FQp0BbZOxzpY/sGZXg/JKS3zMBT8itfpvgKx6yJ0AoX9rCRpl7YE84W4+TepuYSR1qytRl
qjD+/n1NIeSjOLvLMWW1C/M1xqFDRB5KuqRT6W98y9VAFQvmGfCfb2bwEh2xXyMjalo+g1t0tbH0
/sXWDPkWKVE+s0/d+QcFr/4lQxBXIaAA37LWht50KfqnoU/7J4lq2k2QOdWZTKF71YMNmheyqIGC
Y3O4mWW53R+coe5R34x4kQMey1OOxaoHlvcJpxxNmXLnzrDGfapN41nr216egXrcgdC1fszc0n9W
hcKAtFif3i1zcM3FghwSfuKP1jr2v5tXiUYH0kcLQqGb6RcPYtrMGl77zCiuOfOAFlTuDvWMO9Rs
FsdOmc4cPEFeWTxi5TQ8uby/UhQ+Wv2j7vQagC+IAmlqCnQma4F+WVLbej282lr8lhoUEvmzqckp
km7R342qEZOFHSlgmfd50ugGvszVm3zwu7sKuo+NgTW7UlI2D0EPSBG2a64UsQTHSS4iGQT7ckZF
33aZ28weAA5GCv1tppuoGZugGmRoZpiL2cAFVG66fjl6b5dervB+QQopxhY1JI2lHfDZd0iSxMWh
aJE+Nmx8dkC9BKIZPzgGRuxspdHZr6M16GENGcozJI6t1xqM+TSpLmX6WA4m9BO+uFgXHI3eO3o+
qJHwPyr9aMDCe2nwFxMA3TfPYAJRzoS6bmNeADKu3uas4bc5FruMWRDa2HsLKZJyUs/KC5SmrdPX
kfe7Wi64hlBvSUvdZbwdvD7C6YkT5HdBbGuHlf43VXRQRBR846OBG9/7/EaxVlEENSi5e0r8DCIM
nmVh56uuQ5DXJQcyTSCKH6rErQBIQz0Q+agxMllegyA9AlkFknXyJb55Ms3Cv0wefgk3QZW/paIs
jYGqWwkOMSeorL1gIFIcEpY9Dk2TgtGH6KF8VO4YBuj5VBMUrh0BnblEkF/pzN3ZOf6x1SRqyJ+m
fzZz4tyv7iHVLvYYTJfVVesQJ0fxhnWi9DQgRYmzo4zVh/W6et04W6gWVzvQfjVJaKn7dWbglNdc
dL/4q+s2q4+PmRNlqfu4/lhD5YEeoQdlRda/Yrs4/2oK0CGYzAIoTJku9qR0Ns6fjbqyox6Y+tBX
/rrv/Q2QONPVwTrjpUYK8vO55wdsb8Z7ms7qEYIWtfeM4m0PCzHX3pAf3ChuaCf2eKqHeKNZ03iv
4Qj3Hvw3bcj8ptjHow/f+0Bvgi7JGBrtQAO+GqVePVqfnLJk5zWW/KkLLAqULi83fsj6giMzuFvd
yZyKq7CVdDNuY7muuhc8UpIoaPo7czLF1bTAlwg6L4hidB8b8nl++ubzra0oRzv6XWj1m5m+BIpV
+M1+TbuGgR3H6G6vOgKDcmjZ/PXmEjempLmUtQAMaQvVaxcVQLj3ae78M0PB82SDTRBVVNmGOPGo
IYq8GZxRXV7Ju9Wvt6BNArnJjD8MfXogQjwOqN3t/MIGugYnNiVUeQz3woDtR3my5Ml+NHKxSaSs
sSditu7Ffm+mpGgG1Ckapwl8WCcaoNlL9GIPDYru+/E7KUdpc2A9YZ+CDAZK2eeuddqdiSrtHfm6
qbafcpwmWBV7pqYUMw41TE3fUbyNZ/JTA/oeJU5V672LhTrvN1U/QcXYj/kxnfxsY+ttjucZCocb
o8PXL2CrUB1GU6i4Zm4Bmhy1ek++zkXdCNZpmJyoyZDHhI3d1BRCIiZW+ZsOFS82jkajtTF/NWkg
iAceNZ37RYik26+udZYRBygBVmGrj3r/mI5mrME0l/UQW/UEanU6vcQXjzrlAHPocBAe6BCxagAm
dNBA7wU1jzIsna597Eq7fQTt8JuPTBogX9/uQVt6bFPvOutzfDZUU8UWVNuoS401cSiJpFYTn5fu
OrSEll7iYtEn/bcEH6LkLNqDSk9z8BQ3j0Lv9oVjgyAA71T81jrWBeB6bLxRt05T8BU2qfaI7/Aa
XIA48uh8OwH8iLoqPJEglXMBTjtnUHNzhhyjGdYge3PE9gPxH1DTMx8K0cI/tqYLmgTyEVcCsSj8
GkJ+cnmQtTwYqfsUaAyLIDkbQDA2BgQPYFKvUib1fmf+i2nWVBgF+O/GVxFXz0NpGccei7U73x+1
bWvo9SdUVuA5AlnPP02rxVujwi/ikBWg5ZLTd81HLZF0BuNldDwcVwoopgSiqKEg2/lHqZX6kgkE
GPUnSDt3kPerHPxD4eUCCT77UvfTWwN6MHOXdp7ckI9GPRQY1FuySxXYg1lw08rc2euagf8nN/Ns
YKQbv95OQsmNgfKWLBqgFFNXpwj8Nfni1HSvPQKB3Vg68Kymvu3rRL+wIhkirfu7LFGVuSEXNXpf
ZVCMYXtDwwM7jWv9Qv4ljisbvK2YwoBaDMDFeyafAzHn9EyRHNsoMUZPPHTtVpzTnmHtCzKh8YzF
OHjbnLLvj12SjGcggmML2oFSBaix//CSQ8zCMyIKWNOs8eNgCyOkSOAYeCh9oAiFXXbgywvapRlG
866fwZxx4yczxzZUCb366xpPfsfJ+otvi/DGT2Ya9IAFpdbTYnVQEq8GG+JtIT7xyyvT5n4CETjQ
8yetkkMENoR71JuMhzirh8hXDfWsFtxDewBdxUebxiFvd98JkDg4elrHIYVTICVMgDGLwzURjUDk
MoA01s+JQQ66xw3FLF2aSZG+4YFo1cv75Q0Q91iz+ha+89X7YBasPc7uCLI7ZdL7wLG1qLNkEY6x
0+3iRAzPSV3wgyabBsB8NjznrJ6fJH4/Cxf7heTJ8YmY2sCfkBmncXZBBeJfZAGqjLC6AcQRH0mL
hbqpJSGZ2PufIpBPfBliqKbiHJOBs8kfr05ZYDNNNWRSMyY4T/dVyATqhnG7jFTgvKORieN7WI4V
/pDXFOvENfc6ul5gzTBN6lGw5FZ3QjFSXXrNwHXjy9RbxoGYGv0pBb00vrJWFsYbUsb+ndWRTeCs
V7Gri2aRST1KSeZ7LPkpJcef3fltC9UV2Xiq0u4Fuz6oHZl9BvBzHESTHdfPnle/lETW9u6vDFk/
q3iAh8DGNzFwcrgAQbpzFfa1fWg7LGGQqgd3LXr2yAV+pQG+2Kw29RYnja9zyJyl1YCGXwef1nsy
GnCnCafw5KzVCPUW52qTk8K5NRlHXzOXe1r9t7dDd7ukcSb8VeiBZYN6ITMaA33oyJGsBAlPkEkN
ahfCWG/00+qi3gftCrK7zGqiRbpitdc5q5yFStiJ0Q01/YuGB/vnQAa7Qi+dr94QW/tGK4wDmSmE
ZovKtl47rUjOTg/2J/JLM/884zv0qdOz5A7/Pv6G/GVZgcQOKqlX3zPMJ1YlL6aTuV89H6DUTr0r
RsO488EceVfPiXGX9vpftVMOxwTPQQ81bqVxBhoDRSCIWHzCtXuwtZQSq39XN6E++zNDFhoxm9/C
bKCXdrOrYc9MzcXWIc6wqNujNrPNjOlcjNiP29B1UeEgodIr/pxxLHMn9B4s6zgn8y6D5qRRCqWe
SHKzBu/ju03OMqvw9Uldamh4iSQbK4omzFKpILf/NseayEqws2bpKFgsc9CpzQCgceyK7VBsUIVA
5MZQvhlj6+q65texxCdb3OnWlfPAkqBzYnqUQjGRIpq5sq/UoxDqDbJ4S0UmNWX9mJqfif2iH7q7
msn8SmwZdWeye9R772iMmgZvr2MpQZ+++jop3LBnjB1W36+JIHU0Xo3SPaDKAKyuHEdXKBqLxiHg
kTvg7CakrtBiWW2oS+O+aHk0ByhXcGQRbGXh6NjIGz82/ysfDiTe5tI0wJRkjHf/e8Z/kayGrmcB
qD9ugrLpABq5bTlce68X+4qlKNPnsfvYx0JsUkWh0nQcHKPO+FoAkrp3Y90EL6qB/S+zhPBfMbJz
2iXDC4/jcp8IbNUBLAizSlLwvTTThkZ1UD4+BkG2m8C790JN2tsnnDpkDxSvGy3g/SbW0jTo4DNh
ydbxoD8lRQy237IH0aYHMqpoVmhB6q0mAAQCot5puiOf6ZkARqqmFOAtb9JrJ538jhoXGsM4Q3+q
/R5nc+Rqs3yDVat7WXwDb08oL7bOgVXj684vUfzuGWlEej4fBHwm7aB4Bs/kB0LtTdiHIljpQ1qk
C4wwBSV7Ijz2veOShSzpyns/n5prCeKCEM/L9DvYRXdlN+RfRFniPe1yKMH42H5lXN5RgJdiQUQz
Y1RPpYHeXGvFzFQNkNLuxvwbvkWrOyZZdSdVz7MqeXo7Cgbi2tE2vQBcjBOXpvrfuODTH6SXTDFl
BrkMDrPNn8nSUrh6Yu78EDhKvw4Tax62H4bifmqOWZU9VeogmposQXHM1DnugQ6n1wHqDUb7w/db
flwsRee8zNLzGkhJ71uvcbEMZsrlNNyABjmO7jtXSrw0s+BcOl73MjiWp7RW3J1shu4FZY4xjoWY
3NBoDvWgRzxqQsnyuQ9R93Ln12Z2H5dV/2K7zRRak+cfKVZ38uHQoM5ri0NJ7Lk07JQ0HlBjc8fM
yFZaU7c2a738hI3/PY2ucbPT40VMzqUJajBzuZxd4krneK/2Q/Vi8kZV6ZYsVDQC17UpQBq4mAKb
rRH43JeI1X8bO4BJeOD2obDx6/C7sH9xLbvHiSQYHvWwmp0JQNUm3a0aWr/V31r1uG6GG5XBVBlo
QKvpnxE0nqjpmCDSnurtK8dxBtjcXS+4dN0AeaTSwYl/V+ymdrSHzTDn8WXpgp4wvpDNDejyamlw
Dnx8OW9p8lu4P/+wUfJzWEzKuAyrydQzfGaFTdJUW0roxUZ90cGXGJhjtUG1NI96LLsqcM/iYW0K
J4vICXAlx3a+CiInDefO/MOouKeqrPH4/22KD9mWLsWmCR4G4JDJ940pPlN5ccPMALQ0TXFhfak9
1V33mSsWmKGYfuv/TTzlqd7z5NbcnhqwokPXZNqqE4dPKO92cJY0bucgsVbLUFYh52UMNG5v1q/z
gJy4ybLOU2P5QWuTec26XlGNrrHq+qv1Pkb35gEoMphlmWxY3WwtrolN1jVeDDqEpoiEagynzLJ9
L6GiNulzEVHPF7mDcs33IK+cJMir5qtLA14HurLNGq6DRhLUJFO19fuxu1bWIPYcmAJU0hXdlXzU
mzq3u1Kvk0kbaS0WgmqCqxrqeU0up2Wa3syRBZHE0+Jbs1CvTUDTX5QgrbgZWK9Bt+EVAY7t1W2s
AzSDrvl+Gy3gm1jLC5SLz7p9Njqn0Y/UtagbiMA+g62kfvPSkDtoAH8zp7XPXj4BqkZdZwYAfDeB
riqcKn8Kaarfag40I1WWJaHuG3wDFhMHVHesfBh8XhyLVkImRtao8iAnmFZAl6yBdRDkpw/kwuP4
LY5MamiUtaDC8k0WrX7KGfgCOYFEXebTqIotcMoWxTMuTS6sD39eX8XGw+z50Ll6i1vnu3WQHw3H
GDZ01XXgPXb1rzk5Htg7U2kWaxuTA1s7EjsRNFPwC1B69W5YyItitTPwwZbq2GTK4y1gIzv8OKgF
SYWMqLeY0wzt33VEM8CEajQdHkdKV4Q3SmxENWT+zkchoy0/Lbol77E3U8mk+ZSOJ644gLc2ENmJ
10m+0UDvirWXe/XLlgFywz42H3xjkJyY5S8RdjZDFhNCzng246/TsZznqqj0B6hN7IgxhxrfrPim
TUszWnzjAEVPfKKANQbshBrTuxMDF0bja4XiDGqvOFg0oZGMcjwUpRR/8meAfePv63hdQxP8jdBP
xpq9HVlZ3ZcQ1j64Uysuvgnsecrb+OQPmhUZWW8fpAGhiwGqErsqqMZHczCBDSgL74WlPgjV/XH4
UtkcCPoiE9/lwO96OZp/9xr+v70JyHpt/OxqSj1dT4qzMerTn402fdd9b/yaJthML8ElBhpnLwgZ
7uGJ1bLfrbcF1J+iYPSa5bagGgS2cjt/uy2I0qC0oTRRNw5+zFPBW/fJNhR/0WheoAXqPvWp5T41
SgXVqMEikRd4bDtZYj4W2QuNUVSG/ZEdB1HwjgJowG6mLZj6sweKSFCdftTsqgvpIuRjzvjJ7FCI
TPH4lvXPswcsA+WgCAFWgo07Qb+bzF7UiljNvqxXcUo/2cZVClFYdbvSaM3HwHzGYbhEiaeUpx5C
DezVlDHW4Zn+yBSzmM6g9TDEOGjHOx+0alpXHN4jbDHkIar9g/3o5wPqAu25xfY5aoipV0EGHLCO
RgvJxPl8twyscQJUCP8DnaQBPDkw5L/ggz0UWoKxwrIx6AK49CvGHL91kIjAAuGhdbKj1EHqY/r5
uBlYnn+DpOfDLAEYdRuIWMyZz4ATnLdmUKQ/Yk//MjS5/hWnjf6mCYT14rWoCBOz3T4UYIdEUSKI
ADiTOGua4upk+iFvMnYkACRwqpusztNXL82KKGdusiV/26JMyeCufSdbNjzlaf5MSB+Uw3g7A1WF
xxSbSYVbuOCWKeTXAKQZPbYLvwvozm01AKrx9y6r+ylz0rBVA4U5R4CLzZ9LsDBjraSfjRwEiwCS
uDhK7ct7T7PuM610X/yp6V+GIsyVQZ7BZhds58b3Vec5L0HaPYlx3owNK19cPcnv8qp+JksolynN
Lc5220c8C4qXkadAZLjMPLVWX77Med4fdHALbWmCx1u5z2SbRvnsVHe5bY3AFDvFzsXHv7UNNF7d
QTxqDHPltIr5W+WXf3fcZoXYFCBN3Qxy0DZ63+pHk7BJzqkB/chTrXBHNoqDjllT+xtdIZWooXin
nPVjrzNgmZqoNorqqZixqSJxBOgUXgimB1QeTRzbckr0gRoyE65EH4CewFq0NdEtB/m3qATYHlTg
rAZo9GbeP5pLKppG+cA/83eg/xCGYvDtvdB0Ku9sBJr7oVl9ODN3wbH934XQ3H8R9y9CfLDlHbCA
vfyL2PWy3YzX9maxf73TmzTNeDH6yTp7BphIIU/RR9SjhrsmNJ1VQz3y1dIO9nlXfFpdN1PXgZup
FIfXPTZb18xOAoo9z/hrSDOmBAiaSBHHgcEADfX+P762DrYWxLxOjdf/RzqnyF1IpGTjzvD0MWwF
C/4YBnz1VFP8Q7gMum5t9dUH3892mMR0b09GccLjtT7meuo+lFLcFWN34c6wh4oiKE/TGsjnRlOU
mOwYzJoL/mCG33ehPBhboqx43NcN1His3I3AAVtCUc55yhM2fG8c+U3igfdHUDIIh4mYP+GrZdqv
dV9LxRfVefEkvU5f1yFPeVeTekLLtXDEY2y7lIVRDIO85LTxl/kgoEW5mA2VgZD3neHiYGJk7g5k
4WwLkiMdRUio7R7KJxcLhldwZzcXHd+nIbkpyrf9v/GF6y71/4aX+GFsoZKCK7IAEMTE2wH/4wen
6+tP2gTiJm4XwQ6nltUnw/OMg0Bl2TK3q9w37gCaC8mSLIIYq72huUaAXaXY9rDfoeaCfCzFg9H9
o5zL4E/bcO4hdp++cofl+xnEFWfsdvl4uto1+PBs/08DRXJJyf8Uw2SHdT84d3WnQ4UchPko2+5D
vDgnvFbB4B/oeO9g4zR4wPlgccd8tltdcQC/crUlL+4oigZjXXD18p1Oq08TgAMGOT4i8tJC3abK
WzR4K6MysQwpjtIpfaIoqNyXdaqfufUDyw4O9yH2iR1PE9stWLZM83UIbBsffPPY7fB9BGky5aRG
aOU4bfvGgegBhOK2sinwjPKHER/8Xi72t5HgtH9hbmAcl0CUR2xb1OREFGdDo+Bq1rp9HBzHVVvr
/VhtHbZlYMf5YmcDfnnNXkCgqpVfChMa1nkqeESmW2wDt2JfdIt5kaxqAbRlDc211gWzWzrwczeC
lAXv8wqcGDEHTSWoQmzcdtJL61sJrZHQdQJxv8Y2tXiLBdGy8doxAwXOOlAM0KnLtl0+gg9M0QuZ
QMOfJwCQ+VWX9WXyx28px8cwV41X9m/NkGgfTRqlOAr5nUkDFOJq3Dml4D2ZBIieQLwb88vgYqHs
l58LpVaTY9MXJ+eq21o6v1BEXk5QuwFMePICAWYAzQ+yRxZ72TYY/eRKjcvBz7s1LL3e2/4A/Fkn
++RQNzw+saHzgaiqCgewSdAU9GY/RK3XNjEouND1Gw0HpOvQYteVb+50D/dKI4uT4j/YIMQROFqd
cUhmmC2qtFG/chEM9WFWgUqPD87A7r0LDWuDCaFDbJG4B9+LzZNhBs+ENsYSpH9qPFQ+tbEwdoLe
9UDiXwUYT64UkgSjvKgJFn04rME0KjV8oZatcV5x4CNvsNHLQWyaGVW8W7Hh1KM4swLtHQB11bRp
BuBJW9Ad4Dy/impVfLE25DOpAON3w6jve4uOPQHVTNQAb2nyGozTjmjE5/Xhxn+btFBX/zAt1Yt9
Po78oeyhWzRAx7dGRxsh62uD6gn/80uHTfC8x6ih0XON1wJcpl6z91F8ulkQlUP7d8ZtMFU6LTjA
VgzlDaTyBnn5PjfR42pPFoE2P2TB4T7gd1hyGHf2rDVnbAxMETW1xacoz6w3U1YAhfGa7W78ZNIE
ir0x10wtdNiaDQ07gKVPgwaNU3UxnEG8XYLM3/nWELeWYWK61blTf2uZAM1r5gEyT2ap/gjlkILV
l+ylOzXG32bTD3vy6ZN59Lt0PLKhxlmqC8EycFDgMUg29UAs1kT/6DPBIxh5n34XuU5srUDsJtfp
8dhA/cJaosAh7LXrB8+7HaC4NRjkh7suSyzsXPwyX0MJOY59VJYG5UdLlnUujoxaqEIXPeTM/TE3
QkDZuovHje4iQRGxt+L4B7nWBtSu3WU1qeeoCV2tsR3KBYBpV0nWgdW8mTsDrQGS9ATFcioBXXYN
Jh+Z60CCldQGlMBiV5aNts3EjMpw1JWiqJ4Pe5M1Az5C2sgZvPzPtsBqBIzW/qMoIbEe+4HYYyE4
vJpeHXWKWYkiAKwfj29/QEYJLcN3wDBBhRfU8D8ChgcCEN/gjglFTDDkjrN2B4p5P4qHJIgC7IdF
ZHoQogQD9PtIjP2/ExhY9msIzaAGgObyUAW2tcF2rQtaFuiW9VmA725pGDvU5Div+FGulm2mf3XB
9L2HNNkLQ3HKwbbK8SSxgn7M7Rw4XRVhaz8EQIjfsfUQh26PjZp07OIziDSGbVWy4pOsPe1oBoYd
kpmBCjvqMseEhIqefzJ5Ol1lnfxFg60c84fOxwmWmhkkffosLBd02X3xiVwVFDRyC8xNGnRruBu/
ONivvKaqlNGuJ3yFjHlx6FURpF8E2okZHKpAanQsQN/ozkOI1yDUMhUysca6dj/gmHq7YBTHQbzZ
BD0E616Hw2f/jzdm8sAH+Iuqx3CYOB0lDgKxFfCzokzrUOqgebG3Jx817mTfAzoSX8hKWdHcV772
oQztJhGFQag4/pBoxNefs4ixgfmvBLi8nDepycsHCDOB5EB34/txyNpoMbGLFANn2bzFtOaA7VwV
4wQFpJNq4lhvh+FV5qP8MoJrCTjT/KVqdedu5hNQUMrfVXq302Q3Q3oKpvwZxrzauWNi+gO72UNU
Cx2fWbyp7lI7xrq+yKxzPjkn8tuMpxDr48FrB835SLglB7F1BcobVT+bOZ65L4ahX8g6dSVcxiHZ
EpmKyrPN+Kn2PPspmHjzXBrFgepoB5QIgvCzC5aiW8rBUrPfT+NcvVoBz8IssNnZQPEZvnKrYrvS
1rlGNx7KVnyOYxsbUkRZt9DsU9eowSEoga9nOeT2oOo8PVAzlRVkjyDeYXP5wBw05LadBsJSPXYT
PoSimvKAAp4UO1s/40ycQd/b9jKJ3I4DvYE2GO+8ehaXDmKwWir7MziHxYVc+C/Bb7+PP4HMD/AA
Jxs7EvNB78vPZN3ErT4aoFRcG9Kw7MFoRKN2MkFmkYaX7jonEHy5hf+IWS9Dl9ey/DPlXu6LbnFN
w7yXMgsaFgPrXJf63gAhT6o3/ArZ+/6pzyS7Ssd+GPQc5U+qiZOx2VVp2+3IdF2Q6xSsfnDs5G2S
CbzblbnmMqnNoMrhBkOwGdVOPDWO2o6nXo193siAlq01auaB/IlmZZCEpZDJqpplHgNj3C/d90lr
xtjv2EaOMb7+VNoPUyhmDRwpL12Ccxcoo8I6fPAtXQpHgS5uZp0pcJCOE/8Yh/a8P2E5j2osi1uh
gcXnYsqutqDWiVFLnfWRuY5S8P9xrllID7VuIE0CVGc30VlIpugjUdoASnrlXGQZSL4h7zrUf6B0
bbeqPqwDFM3UZPL940CtKim6GUS0KY7qWlSgjQBi7qiMtLiaKHYBWarb7VqN62dHlMOTha1DFLGm
6ffE17IN0M7YnujwfnZa9j5xyg3vW1ol/TKxQrH4g9X5L7p2yKpOXO0KJRhj5iXjluxBsoPsC3me
9QTH2SjFFUCUq67Zsb9SN9FRY6h8eaANW6ZSZFOBWsh0ADUTBS7O9+TGDGWCofPakK61XnWNK4Fm
ReU+fpxq1nEptcdzcMfgh4CKbkSNFcRA+2d8qHc8w4lhC+4mHCxB1i1yaIi6JgPf4b6HKAs4ioLj
YtJ8FBzNWrjmc0cdqz69quudCzjuhkYW5xo0AEMbfUgSpCkmYU/qUGEz6EiBH65L4eTUISS9Hyew
ujGcDpoKE0Y9keIAcPWBCw3VRCY/kWv1r+ag5q/m70LI9y/i6C7UFStH/McVizqpcGCsrgaKrjQU
Dst2qCPVr27xtUU1xSK0YSntIjINsKWEAsJCOzLXAZoU2F9Wj1vqmgnFxi6EKi5qOVkPJofMPhFl
MjXEkOy90yivvpsQMlHisjVrz1rmC8DKF/LlNZbXjtjm9hAcUfENVXZjfmpxYHDVdbwYc0szv0K9
l4Vg6JZXv5m1p06kT+SfC6fZ8bFtT7JINAggHcjtN+Nw9HpQbBbACnwF8W2UYsXwwhNvuOA3Efvy
lLUV4wY7asm9jz2ixzmzgGzC1bC5isoc1xtRid2mryh6WuL9Ke4PHfRt95VKC7KhHU6/ss98jnPU
y3f5dq7w56w5NSi3eVuAdinVtr70yufYboEQtxdjMsrq2e7ZuG21xt5TAMMnIrjUkmMH0qpncoER
EeRPQvOPZBrgtbp4lvuVLGpKJbHmo1wnopTzbPmnygHLO41W09g81BW+IPPga+lDxmMmEhbWQQAI
Cnj1frG9FIVohdmCUc4scSrR1/hqwdbTI3Gs9NC84JPH7olsJVHCDyC2X2laVHJXl/OZxsnPOUQO
FZB4T76F4UVdxATqJ1x9dCE8Hrc5NkudGhUNPJ7jCHRBcURmb8zQf2mppaFl3A34Tmv1GZwRP+fc
TCTTtHp50J3kZeglThNVA81fB5s1gLGATqPbuRCJePMldgbdkmXcUqBtofWvNFFngY1yLBqH5pzc
BJoItl0x2mcfb5almVHdfy6wFinBF4sujVBMUIGqfHF+GP/QTaEJaIFc8mcqv0ZNHxh8Xplu+1uX
AZbaFvd2O+XAdHr5dVYN9VZTxzVBMgzsEsXVg2uNG+oysMv6elyclwEtPg4NhNrWdGsS6gHoB40n
we/1LC+Wy6T+s5kE5eUm8uaaFL+mpV4GVYOpbLF08t1+3nSB9IAaGe0jzn0/keXYlXcdHd3GyWMx
/R27+Nbx8kG8BdOwD85zmrEEt1xe8RUImob+CVASMOupw9tcd66iyf3PJXPsvc6EOFFEnUDYj9ay
7xF2Ke29V5kfI2g9jM+Ba5bZ3m0OXcP5qTMdaM8+90x367UACZAJ7dmtAb7ET02SOVdXyaSQH5qb
LmrwfYhMqPWGnkNF7NewQfkDGxv//xRmq2w0nbL9etFxSvrlouBjfrvoem+UXF2UwloNhwqWDy0q
3uUgtzMq+ZhJg4E4sMYfqdN4r54TnPqUF9gtxybglAfThwg3B3dTUyT+loDKrVmCicLF5t6KQJ5M
7JJX/QzubSX/R00MdRm9tOYHmiUnSNuNevZlDSjwT/U/JJrMHLXhPeiWHdOfT4WuKz5kaM+6qhE8
ZIPXPZNnmIoy1DSwcpPy7BpPYrMUYlRL/NAbEUvy+chn0StJOWvb4Sf4NlTf6HfFBZIkTGvofP5D
gFZoEhSX7VuAiwV3BR6YoBkBHMCRwJPlgDinByX+n5U/n92u1V79ZNZ23KmMs15W7cNcQHyeIiD3
FErB46dKTx9yK8sutQX2I7pj+lG0rDoM+EB+IBcQuHKbAeGzZzFkLBOc/+88jkra2CvsiAlI2oBT
/KdNTmosZ4yhOiGMzeqjntarKdT93TxIsTn4moSYNwgF9KoAAsX8O5i69kgyp4vWqTvbd0GhZafC
Hb+QC3jf/yLty5rkxLWtfxERIOZXyHmoKrtsV7tfiG6fbuYZBOLXf0ubdCmdXX2+e+M+WCHtvSXI
rDRoWHsteVDvRuaTa9h/Y6XQHUgcddVJjZsqp2BWQH4PU5x4R09tSIbhma+e7HftuksqZGU/0Qti
fcT3pfvPF8TEIFFqT/6pMcwQai/Jk4J1OSJPkITqmiBx0H7iwmQcOLJiZCVIW1dDPRpHbi3e/uGI
N6X+1EfQEsucKd0ZXdJAtsQd82vlz7t44v1ptWUDMu97qGBPObgWVhvw2MVOw1IYkDHz5b9LluAM
VBJp/4L+8E3P0HXT9V2m6/6jlo6VDCCwmof4mXMAEytX40FeAxNWMqfcDnLfvzRjTds5YJDHi8Nn
oasJUFBBYhnb/TPTLmuV/LZlAQaZ2DxcjT7DtH3WvKqmtOQ9wQQIEqCwAv8KHRgnO93gLDcPVY+H
AVYowsNYfqf1R8tLrjFy9/GmXsrvDzXL5NX3pMfWdwW5pkdv31avc1oVO6Yl2llbrAjwkabju1YK
zJGx0RrAD/I4IK+yU5MKy5if+7ZkL0xAFRxkz1PrJ3trcMy9rfned9faYvfHDkTSYxlmNchlltAx
wo8l1WeQuhifyWI6mApCiAHbczKg9MBrmyelGRA2bZJib9Y4/mWLOAVVedFAamDW3VDDAfCWjG3Z
pc/gWU+fcXxo7BNAZvEghm2NLroiver9GJJt9n1sRhU56ICAonmiAjnVVrhAOmkLeEzDAmz33zxI
vMSWqTueF3JQtO734pjX3etqw59OgGcaBfbQohCJYO7mcRgPtAhFngMJk7RQb9ea/gAJi/iJ+82t
6LCwi8YeB6+wpDGWpDiBRlWuSwO5sbdpmuSY5MDKY2L8NRva6QQ2DG+Ds3DxuzW7J73X66/gNZtO
6QQ+wELijqWd+5gh9zj+33fy6/UsJBtjB1U/4SwU6uR6DVbECYRW5G3iLvpUsynQ7Uj7zJCwoVcT
O0aDKzZurKeh0yALYZelIAxxMAGi07HEaHAwZladCcKMAcm5Mmli8CZcqEkjO9BirT8Uy1iGWlHa
xySz7S/zmE7gheiHHTWFES8HkMC6YT319hemi+mCXGAgsmQTdIrVp1nT11gtRf9CjEGPc93PFDCx
7Dfe6NGVBqNLlc0ArVXdvZJiLxXCj5dsM+LA17E3OfJvwx4MBs9AKgzPHsOJEzhWTmTS2SRw32AJ
PEP0eLXZCYPUhizqrBVnHDWcyFSNeMLNQ1oeIl8PSaK4zAGx0kVhPDexIZAJuFRbsPY7n6Di6uwc
19KDlb4XsLq3iJvLxZHiQ24F4ZilMuAF8rEOPXO+89rSS331GRrfoQMvvu7lQuosqq83sQlvXYsF
mlEV+R5ZtiAe4767tSOGU5xBElpRge3e+lrXogbyGLtn5I0bK92nIC7GJ0mWvVuloKUC9fa3qLRP
rsxr0ZHMFyasnZ70aEaOXdrNIWXCiN44OLOo3sahLIGC58tuXZukcsFCryIqrEIDjq2H1N7WHOTj
k5Yupime3FaSY+Eg7QiY4VUl5giH4cyaMnB0CGQeMZddvSo9p5nyHKK2lh9fW3lCuyT48YwjiBh6
pIU/m/LhQbWmTXGUHvOdaxeVtXrJMSIDOfKA9FKxZI+MDkQwDvKOqamKpK4sELbhEnLX+ZjU4PGL
Fj6wOtQYyMt6kueSxVTrO/AWOUeOpJYLJxUvaW+MbqpA8IFq6ZZ8a5faEqgYnwS9VBu4t+VgMW0I
K2yAbWbIIL+adoqtZqaD6wItKix7+LPvveUCpDCmgJENLvG0+08yll/dlOMt6/SpjgUelZQLC5tm
4jxO73NwvI1VdPE0/AIys5q/Gkjjwq6CPn/FudKttkjbANDqaciZt1OJcSpProjnBXQYMqVOubk5
Qgdk1vC3lI673Do7AhvaLVz1RLI7fgoWAz16CnXCDLKuS5rwbVZBcrBYelBAr0bpbpf8d3BhOgcy
5ZaJBzmyqYtLElkbFUa1CFkCRoYLyt8LFX3ZvTZT3R0yaRrp4UUO9St8D1l/a+q3R3ET8l26kUM5
o3LZCTJp7FTK2jhqTgmlUFR7VSX/kOQmzh2HD/wLRApAhCdHuauuY90Nq4apy+o5Th1t93ilu+4U
DT2VE8dAh+hXyUbSbZSiCpfRFV8B/Xf2ykQ1KkjjkbquXjE9xiYCNCB2Agb7RgMVsQbauqd+rnD4
k//egyDoK5um8QXf2Rey4kDVh8Z6GYNey6nfIL5RbFOvLQ7k1V0GQVMkqGM3F9By3//MoAAcJJgu
YH2LZTEtkNfFMNRiXmY3g6qTXEKTV8Uxe8HKA0kpQQaA1jbJOjyCStqbjZ5XRvb21yYkgOXObfTM
MmREhjJ4cJ0igGK9nV+bDChpJ0pr7wh1EQsnS06xvak2Q1osWSRDWzgJP98RbweRehCNB7MnJDlY
Sb9lWY3HGrlvHCBgVFxdZKRCUX8omy6HmIyq3wooXE8QruLxlQLXNlKO78dZjeTHPBcpbjZOvoWd
x0BcCO3Uua4GAAZqZOuy9E1rrAF4Q9hxHneLmCF+UYHY45/dLNFqFYCHiLyrqrHVGHzoEvwvL9o+
le8lZE7JCSdAdNvMENOxqgYdCGc5H1XFamS581mP825vJmMfmIlotoqi74F/TzkUJ99HIVMPaFWO
vcV0BGFhr9lfNINXlzkXZTDIZpkl/kuTuvsGyps8LPhfQNA3r7otgJS24m9pB80kiuyFleKcW4tP
NA7EDtstyIoXvDM654uZ5f3BtrJ4U2SLeM6d5JjOAtwIgOxN11TP58BN02YnKvCeTrIAeisTOKhA
tcvxOiM3RVPh9DxD2rjxNba07Ozq2EYFuZ7xNXLNP6AXAM4Ie9prs539zrK+2QBo3zz5NTYCWm94
az3IWiMJ1kH2BmqquLOZwg+n3I5DO7bsx+C7uPcBwCd7P9RH1xBOhP9+6nIfxaihoUP845Yu0tXI
18X3EQe0zsAJfxNm0zhdS28oP6WnVc+wiUEBsCS/RyNrtjMYXs68HuxnyxB5aJodMiK1vAmHEQSr
heRWRaoKO4i+hHq9pFuVBdWoWLxM9IFqUzdm2IAx/uzxUbcHW5PFLzn4pp7jcqrO7eCMIXNa6w08
R/E2civ9oEHY660T5Tdzyg1sa2j1F6ja4vb75HmEZNM+lwSWXuGCGVPWqOjBrLSZTcZXjsyVCpPo
LhXTpeq3ukdtz2YXGL73oe4YNfXCSbEngjyZZBIvXnomZQKSLPhpoYYtlQwGnMPKGLKQ1IG49aIG
mf3SVTG/jONn3lefQzCFyVUH3uz56D/jIeYDzbA0Z+GKJ0OalD03K7aJqsbajFhlI3sg9q81iwdI
FS4OmO4t8+hjtgwIOQgV6dCUmj4yHLCCRBbkIPRq9dKBK3mdIr95M+R5NT5oa0oGMsy5KY6OkXjh
umAAwuXY9gIkdZlbLN80EHhvQAhhP7PZsNbCYsknZBpDtuDd7kPx+Wo1SUhRyj4Plb/PRQ7GMtld
ObIxsUOR9ua29yrnwGrttyEyWbJzoy47e2Vtl19nh3UhqBRxL9RuiqIKhRtVeX6AOECLZFd9PM2e
5RaBkYLUcCqiejvHDmBjdhQHoN8CafGsJceoswE4tkEpFuVz8jYNXDuYsck3nmwyPGq2dcWQcuRm
yVvWgL7Iq5PySk1txqMacK9Xs+2RF5KA7h+yYanxJTGQ8w8aOM42dQZYJxRs9JBzN4FSFTbtu9nw
l8MgzwPkljhmIF3mbamKG3PMNYr8ayi5Mtr1p6oVYz7kWVa6FbL/iL0wb0tDkzsBWw0QXU22jZwJ
E7u2EvE5gSKHEz5WPQrwCzc+r9UWwK6ji7P/jyOZpb35InVr87MWzxV4HxJAl6oYm5+LzrUQU/E6
3wwuM0OkaprnRv8seqgZBQvUaxyop/4+YUqNvct2waaH3u6ggTdcmG/iVCQvln2E9eiLXkLGuYyX
6U3L+Q8dAK+/MI5TtoC4upshhVxoCglnQyIGZGsCeFK1BMuR/gaKEl2mwqQ4tTngHkEULJuULQN1
NytALlp6JJsF9NQnDwLnfWM8L9h/KjAjxOl4gvd43ZvaiYq1Ta679mgBgR6sPos5LOQ5fm0UNWAH
7azilY26K0cdW9XRyxPQFeyqCKyXhW7seqnPzKCutjUTkx0XzebfPrBPEY+e3Thv9zmBUhPJCSqW
yD6DHc4+U/POQ+2l2g0lKGgoLI2qV2HFyFR6jyf7hz1/dh+xMXJ3AduYPvdGETvusUoSPQDzt3OJ
zZr+A0PK09ftBrwUMNr2sodSoX+UMltQg82d+GRo1Y6yoJuGj3vRmk+O4d0So0F0V56pqJfGqQOK
IzcZqUk1siUzZOvxt0AfyoumGhUet5PQndsq2XRzBebgwO9EtsnmLD1T0U79rfZgi2YnOUOuF0fn
bd2gfAgnf8F0oM/tCOTqcpy7wLWn32W/1ciIleIDwvOh4VBiRo/0OHrUU4HcS//ZyOdil3jztDrU
o39qsr/TbIaGtnw3UGxZLsZVjlFq42nIOsyAJNsCdtu7a99H3YwdXbRBhLexerzQ7mwUQ15z8upw
SXm8HWrRYzdkatGR/FzzioNrFm8UKFgMVptu/EPBa2eC7S5jNYMc5CU2xhrnahLPq0IIn+th731F
8lJT2dYu+P+yG4YyPYKb+AGfRIYVeNQ1kXea/UfEE2GJWOT+CXKdH0h59c5UFM5wqz3aUs0GdQMy
xlVc9Wvwv/el4XV+whMcCXSy9RBrC7/YxlE9rk8N+h++PhnWpwT9vy/lA8WgZwsFdLtJ4/5JPQ4o
gELvny1r/eGR4sbQAO0KnJOCARZ735SEvVYdiyEXsbKOZPPzMkOGAyVu07fqccBxKof9gB672Hsl
FL+VoGqm621oYNNj7yzQYSVHUjgHExrET2RKFse/VlF3wq4Dz0MaBAL1YWNC/9aU6EUkQLfbOPei
/SRxiWCcl6euBkS1pBfcZ5COGfhXTxutl9LUPscSEGlY0CIQuYe8RK/NtnVmxvH4rNkQBqGNSJ5M
P1qIdQENho1HH5IsNth3hjsbhdFGpLQPPTbPlIlq73aKIhMVcmwVrzpVDBtkaXcyHW7v6Dz74VCb
jq1r4S4X390/nLSTTx1zt86Q7LC2A4H8r8fyKo4cPnKcA7pgbKTp0erdb/hnfMny2tpiKpHuHNmM
kboNitipCcnbJ1b/ZAjwBbuj8YVDKvqLgDSLjCTL7DgvMZh2n6hzOYo0FJBCPybeoL/0BjSk2gRv
oFGftpTAmgEefPGyGDLOWLP24dCDbzHSXymdtR8znKK1LTSyZSYsNseynV12p8xp9O2KKV01kx3w
wgdlYgsQGiK5HfdnXxUiNbGm1UEAVL+1m2Ohm/I8P4IwbtJq26GYkJbjDdGGjInugr+UqmNmRSB9
QGQLMd61tuDIUNsqz91AZAQ7/HycOm/VZVDiDEo34sFWO363aTxQ0pOjkgsjqlGh08JItUnZASCM
+y7kdcfC2XggdNi4WVd5RysaAXWD0Brw31Z3qSS4v0lZaV9xStvsMBnIg5b0ycnv2A62VjgesatL
B8EZmAZk16kWvrGjXrUm8mBtO0naX6wYxw0iB6gX65z47NJUDxRtmOqpNvOxbROsPjJTwAyh5bP+
O2B3zimmiaPq58jOazfqABndvwDCSHdx1OJhTg8cTk+ZNPtklLZ18gn4eeew9KgJu8Ytd5lv8nMy
xKADnsfulQo/T78WNi+v1OqF5+37LjJDajIZxrEbZZiL+4lMpoMkib5FFqI2pDiIMj3nGQIMO3Iu
hoO9TGALgzFhzZFsdFEd28SMi12MHUfs+CbWfBGR71g7mzvIN7WwKzfknoWtaniqpIIybTxkkHnQ
QeslbXeOdhyRLGwk4lI10QjhjqTbkK0rYpyWZV7gArb+W9ZkLz7ypj4Pc8c/lRZ/Re5L/RveJ85+
0MD3lJdLhZmCif9aEW+ftHnQv9bJhKkLetetL05eBrINamKFh4VCsiTntZkgJSn1mm95IexrNCN3
i0aLLYGz/jiuDtSUtwCkfIYNKrHsYstBlqEsqmZC8hFHqj0035zVoWHzAOcm0Kq99A7O8mRI5lgm
C9ZoM2sgBxvNWIpmMKpxlt4IbH1Orm5ZsHVocpZxxXeQoXKDcXAzF0q/uPKola9imQw8H2SLhrL7
vjoudfpGFyIHDcWgdS7Y+Fxb47aN0uxqNvhbG7KIkHJ6mgvtE5mmsemgG+4B4jjgXbJRcVSzxvpP
3hnimIJp9XnEHvIzaLz5EwOGggKUXRv8ZT8lPfAyMlYNlEEsPfSixNipYPK+31wSzU8zMoEPZsS6
M+gXbwX28CXC6L1NNRVjzNj88yAsoEwqlmw4nLof7yGOvA82GiBuPfzpkAK4UQN8FGfZNj/WHRSt
ZfKH1tv2NucSkklbv6q9bhSDANHeJmY+brAU7T5RH+hk/cNGcQNmWxst4/0nCqaxVF/S+nyw/ffx
MmAiQ5xgIs1rY+gOu5PRIkEtxzabczxHOxLOIsK2VViMHJml7dYwqTimFLi4h1y0916qK9V+ddKQ
hhcf5s5vTuo0sa4mCIdVOrbJfz1hxIypHcFHBj22xmAH5V1PHKmNhPD7zqzhSDsij+wH/BE74Fiv
Gzdkc2L3bxP8q5CzLjP/OqVuC4EyHoHHRxIMZJJMgGppo0N7EA8pkH7f28lJRellYAp46KbcNBR1
JluEBKYgigZAi96voYIdeXHVNImEgNr/enmkKWkTjsJU1F0vNdTDbXx08cGbfWROMwDNf70NFewu
swFtwl/v/KGp7tTw85clr8e9Go9i1bdBDrLV9C3+qzuXfwYLfwbqsYABA0u3PrA46BcHuX400xn0
pdTW2GCBulNaqbhrGxS1xmrdqIelMPuQWTj0Q4J6dOuwth05dpRpoEpdu5HBnZ0m2VFVXRzTunaW
QqOyyzr62kVYLdalYna3UYkfr1stT2228C+m4YkQRIMufpNoihyJaYy1UDeUzbxg/QUaLSnIqjT+
xUr97BUb8eSjQg7W8QFiVqBuAsfuJCRtw1ibn6hYnOhNB+j4rEwZJjSxHWfPmtDMT5PTti8Z+1v5
XcyDMG8tXpSpG7TuuAz+AO4j/TYyA/fsDssuJKzJcSgYXGB8U06ej8NL3AE5LM9zAlAP8APZIH7Q
QtqRdhp9KJIKpMi02PNLoTXn4VW9tscqtc5mZGEDDAxrbaDaZEwZN89+MkOCfiw2Td305zsThVBh
yBGotgZT0CJia3/bLzJ83wzi+pvdLT4meDXmHcBTQINltmeAK+vJCBxos22xfPcuVu7UzckDL8YO
lBoxsqqYUb4WxtpbX8B/qUHoYgO6OpDKC4j8XBK8VS/ewLxtOUpOA0272ZS3msqMBxQYxwu4HFwT
kBjApnhAQRmwDc3G8nl9AXKdRli9HdLiA9Oane1Ic1ju4bPoMS+3npy90uwWBAitxMg6ZoBExXJr
DEiXW+fM5I+GNDlipvHUQJb3xRhw6tg15dqyxiV6ET0ewa3OkJAnI6gwoe8eGj7m2cqW+wx5oq1l
hNTNcz3/xdXm/MSm7C8yUazF8bO3mRauLXkFqsVDvnV4yX7+iqG75AXqPVfO4OMdB0xk6bVH7zl3
NuLQ0PAsUO9N+92WCggu8Ny3caxq2xCu7B0IcqXIO6e2mRqozrZ28Ss5waAmebjMltA6ZgY+MIQ7
pxDVC4dyK9KoBneHI1ygFa2Gg8Z/V2XM+G6bUxs6qdF/diaj3y2i7i++PZqnpmn0vd71+hEIXBE6
s74nXM4KzmlLO1xKU0c2LLA6UJzsn416uYtIsQMezjKCOrxHxL2Th8MCJmsF5XDYFAPXJZEfBAfx
9SgF6iefdhRzQ35IoMhdZGZGIIa1xJMaB6uYeX/LvAZxBAsNSFOdvWm5Ffacg75UtYXLxjOA2hRm
vsfe9TJx2n7TEp+B1t2OknB9SCGpPdgQ19TL+UQmKiBkALyALDTLBSKL4hoICh4bg5/ubGsVXJ7l
fmoA+P2ERdsftAIua4idlbE4uvgd21ey/eqIizgdPs+SLUwGg9UDGpcj/ma9juQ0e0q2EBGAQKvb
DUfquS7GDaA3uQ/FkLt8T4BzsIpMByBAXeiBrNmiow+9z6r0Z+QbLxqSRF2dX3zkOJ4nA4Lqd7a4
ni7kjYaI4yGBgmoLJCqRXWRNG2pC7hF/XBXYJl9F3dWXZnabceNjdhRkKXR4NYjiXAssJiFxNEGI
zIj1a1TZcrLU6DuwqjmQojbSJ+aaLt51XvGj6fb4v9H9iTToARqYwt7XbEgxEOi2G0w3BeSQWjBv
G80+A5YKSECwcpM3rkFkHQikBB+gM/U5pSa+wZubYpCXbYChK7Y25PAhgHG4ARmwZAHcWNJguYBY
HKk6eTO2uLAxNQcJAxf22iZXDtBmiYX7AAG4ftzFvMqgoI0iwk8e1NNWXwfUHsc2cnA2UurHUXcC
ckdRgaOvTr7Q16rqKZ4jG/QgBDCsWne6FNH2BjSUmEOntysAKqRD5HjwumV/D0b86aDuK6XHHBU9
+Atbc58AoeJ4RXQ2QKCyY3GZBUniA2VNxk7iFB7b0QKgAnnyGJtB1IeayqE6P9jWsSbTEpvEZl2z
vCLlSqrIdPWrn7Cd7eblKU2Ff7GNoe2QRIAqxN8lxa6UGmgY2955INLCeDAazrLV9YFBS9FMoe0u
O8UmplsjFOCpRUWJjejAdcd6S5v56+79unFPm/1r9R8+zYiiPb6d0z+C5GzNKGaB0zZZXTrzJPHE
B4Xi8OV3pZpYilogWMeWLTkwycc3TcBju2lRpUhqrwgR2btOHQuqcwsLHxwquHTBjGDfAG6k9QAy
yD+tHIsLjRkAvd0D4Mif6+mPOQfb8L2fPBVkfbGXhGNHekK7Lo6MTGH8tj6Q16f2A0CPnuet3b9h
BT3t1VNaPecfbH5uhJPLcRhW4AS5ZxO4GVqj2Uxd3FUBGan437Z1ySqnuv//xjAk1xwF0S3kU3PA
/h+WJpE2npUKyoOmCnn/B7ax7EXY5JmxirKQwIrqRrX/lQ3v79t4qzaLVIcpixL7voN9pO1PtVkq
ItBVNp49bJUDzFY/N1Q/3DylvdVHjzW3kJ3qRrHzKl4c/bzxzq4sWkdz74qPbGkKbCCy8MAb9G/B
/3087qU73rk9iKB/XmyGMMlcsvZPEJh9bqUQUi0LqrkMPJ9Ua3wGcXGLuaGyIaUc6kcPgXoB9CeP
4iPZqaDxDNJUojZkTtojVAxPaiiqFeCi33VjMSLBHFTtPduk8ki2siVl0B0zkIf3z9Tl2bYgDwWt
VSIHyktspt/Hy0HS905qoLuB1z6AyCP7MgGWy0mXAq9F8LD3oDP5RRUslQJhTeEvN+0wapMoGK/f
qrkEfYRUF1v73VU/7Ed+6mwvlbBDJS4GjqjxBIUlJLCLTeoDxU+k40Q3vlKHd75kJicDFRMxjgOy
yCEzQXUyUzdQtmnbaXZ+kIlIx8m+Rqu4dWSkDybpTln/MaZTZE9ejSNndU80puoyy5fuiyZPgLFE
w9kvVePWrG5ValMBfAEEScgTgb32TO141rVtNac/HuKqmoFxRhlLcI3ub6wkhmm9uGAIeR6H1Hvq
oX4qG63lg1iPal4Z7SaOpQM5DN/R3SArcPjnFhBeImMZQQvIGBa7x/8Tx2rA+l6D1ydu+IZuLmvc
ONmtH8nvgMIP6HbVDamPRLW7T7x+RArPy5kBPopBKagEbPE29XZLbCBrPD9zaCxACj7tkbVs5Xgn
Igt79ehzPw8XslKkpSXFWaRgXQ3JCMEaAMmhLrd0SHiGPPJ0Lq1IQDUZUzg/6fC/hyZpThyN+7qA
8PtqVFM8mvq15eyA/i7zt48dqd16fwx9vVy0umjDBSmOmxR5XudZnu3mns2xo/7ephoV5thBe8cH
EbJ0qoK6LbLvg001K2euthAIRbrkexy0uHHC5Q6A9jo659si050SMN8WoFO38N5AGFHxF5oAIpFo
AA6hkSI9WJdTWn7WWhYE4aCtjTkbeD3J6KVRfs4zBgKZ0cY+e5qDXhcHF2tgRoFkxLYhmFiEeQsc
Iau9jQQECj0QxB6goPxyl74yyewwRRL3a4iyUw+d6OGQA9zvs3yztEP5fan4qa5N5z/AZn5jlTF9
40Zub7nlsDNIzPVrwoW+ET4IrpFLWq1rrRpnyDUSpgT2yLryqNZfszXqFwNbK3pRdZckZmxjIWvu
W5EUfzMASP5uWnDTg9kN3+PvvTbxt3Ksuk0+Dvx5mCsDE39wi3ZLmUDoqN7EM4fq3gfiYCCknq4t
zq9DnhhSmA+LYWT3/BQQoy4tc6bV/eh4F/pqSm0K6SI04IdXkhdR97Fe+H0AatIodB/UXEXJ1luQ
gZW8iHKvI0gdMzWWug+6VdWXQsimQpT34XPRhVL5lSnH49XevxM1shpvDX7/wNRUXho0Ql7FcXGw
UHz/VOpi65+hpc/2fqG7v40aS93q3belBlIfFszQkDHqJNnpOyNHDGwJMtGAoJWmXDForGQaxLex
VlffWufgo74xbVC/B3IQMLXgRM8BQg60KdeFQ9IU6G8kHUoSg5azlu+obVNm0K8x/3BTZOx7V0OO
s3YhG/I/kcJIY/4aAzRddHYhaAQJE39ND1nzQSbkHBXi88yw8FYZIos091HD9qUzIgnjIc+k6EoQ
4OUudo6ovwmdaF0X4LAwW38GaUBTYIoDDu31fu4+GFWpoKC2BIyF7i3OMmREUZXcY5l/1qFfs4sM
JPDZklqZyRk91R5sWmYPACXKGBDLjvvBHgA6Q0vFURNAsdtQ1Py/2CxIcm467DxhmTnfMMmgptVO
ifiTLCvkWJNOFdGBRKW/6xEXQM7kPSQF4rgrAcR/xzfjjD253I1hZlComBp8r6YUf+rSrt37c/LJ
45GUVZHqUWuV3HfWiSORF+/JSNv6oCoOUr61APt+ThpQdcRxWVqBWzffG+SbH8lGXiqiiNUbB8mm
mwdHtgzzocSeVKCCqaaZMkfpdgUD9MaZ57RN8mku02VLfKhaDDm3oKj9Hzp2s3Zkm3t3PI+SbZVq
DzYQPaPH2s9rIIU8CwtHEr7A/ns3AWkkAAXfUtu1zWi/9HxMtksBqaNH/2Ob92O1W3oWf42WPtq6
xtgerKlpv4NBGBIiAiQRtd6cKySGhRU32+9QCJmQx2TqTx1Epj+DJvUzDha9J9dr50nstKkGQhq7
gO6+KqzynNn+RsdG+ZFaFbiDgLSRDlEiQX2ymVsHq0saJ2kkD9lw2BFhXuTo82GMx/3aJI9WtdVZ
Y/nP3tTxbnQNVLEu8uMw5mI10DVvXRA+PYxeaNjioautI5M/pWuuoXR3S43H49LH5Xa9iBzzbvi1
q7pnClrvbP2I8qLqE8rvI8P0+rgOkZgpztd7TFA0PgA/vJKIEtlvIflE/dxPAelO6h15qCAHhO2w
0indBLx6koxUufvSSYMGeli7NYY8XRb91namu1N7wFSjHV+AzPGYino8u953jNVW8N3ecZ0K/KSU
i8JV7weHusBHw0bQKwsaPZ43ug9dSSX+CG7/v1rT1LZkf9SQVHHkfuirmlQjsUqqyUEX+QB4sCsl
SxVLNhxqg5tVuVU/svl69tpNdXzxctt6hcJBC2hB1+wnSr8sbeNslhWokLu86CRWZYv/pv6JR8Yn
A2jxq560W2TIa/W2H8Gw5McJVizEp+As7epOpDIPFaUUxVFxGgeaKgBWmUNSrAsNkSxG90cO/kkf
JF2n9VmQecvrXRNCUq/QqMBhlpa+EFMwt0BYGCjS4JVTGILEsD7yC69t6AsdvcqvDorimGpWWf/O
keGGvDzko47IMPi5ZANNWrRJvWzaPKzlbEt/KdiinZQdbCDmOUowD5Dd27TtdowDTROXOCI0aLfZ
lBvPrJzmU5e9kl0nQQWkrjsZ6E6Bri5jaFpMkcyZYrm2KaDGE1KmVFJ385Vqa0pV0knCV+mmZKu7
PKs1+erX3pSARb3Jm7hFGd6WrVrHm51mQl+0XeYnEBQML44smFY3G96IcWtYSHoIYgbpPRBdASmR
DS9UUHCUgguwN3h/VI7c5RZg6YUlDwnRlwLj1APFgw7mGQcbIrQrIovZssCGnoGlj2zaLHqsgM0/
/dRoTx4YpA9JC6w0QEkCALUB+qRNuQTY/wDFpTPULynkWSSxpWdrVQQSlkwPOGixICmAiCLioLwc
Z7ZPM/Cwkm2OjXhr6gCRmwBuXVN3cK8edAi2ruRWEOBFXaD7YYOVqMOfr8+y5tIkBZr64NThBJ6Q
q5blgQALeBogEf9Wk7YJWmEv+FtnWCSC5nggzc14KgssTNFWhT87nQsSZxjJvSDJJWCxV26U7cNo
L8XjFJSy3UkUTNsABTrtGTh7v1ITs7dpb3AHfIvSi7TV+a5JXlMs3dfmhxo8lxnMdBOlG5Xh0lfe
emMJvkrMheU9UszDnZWU3kwdP/yc0wBhVUhfzOuSS03racUweXijguD55aP1A9mqCOpQUD9/+Vh9
+Wf/deXgggdomfzjWA7uEzdN98kijjxIK4SDbJKNvL6XdVfgLQKyqw7U9ME0JnfdtR05YrvnJuhq
SuNg2+l/HoJpzCnGoUQ+gSFWXlrU2PrxwfW95yJt8RyC8JtVAiKJ7arkCWe7hR5Esqr7yM5u6m9J
WiRPtulbEwDIQEc2S34km4+8h1sHzIut0GqFvSGj6y+DsVFDl5iehZjdVCF9x7RAWr+VKW7AbsH9
t4cvf11OkdeDl75uta5SwUaf1KDD1tYICmskaXDSsAtUgtwzNHIg1aaDMjkBBC+WBdW4Mei7iqX4
zyq9xtBMTypOB2NOWAyND0wAHNRDef2kPpmYcp7IrgYe837ZGVnJkR5lIrkYYogkiU3i2OsRiTy/
XTkBqP0ed2e7q669f45Fw2RLjWwM6ty3t4vU+YQTKiHmnoVD5eaHrtHAz5t55csgC6qBnut7FGfF
iVrI7K5eLCCuD6xNIXL/HkaOaW6/awIvujGdyxcyNX4KimkZuxjNl0g48XF9iqsU2rkD9rKvXXOr
3gT0QKeCnu8UYgyJJRU0pvVlQY5qfaFMMbKvlurmvhnlFShcXYCadBW81Z+XxnvONQ0TLOaBhD+a
/DpY2wnkMK55Y7IlqDVoQjW1c870DpFISwWFiXR7rE1AU2cOG2qSY+1ijlN+tqthdz8YXSc1cVwt
km7Z340mXI68Bf/vtPmdZjJ306qGZjo0/bFME7ksd/MfiqV27Eb4YfEfdyF2hk2oFjhQ5CcVg46d
3LlxgtzD3m9NT/xMvhsSWUwzNDCyod5DVA+8ce92qpFNN+NnHcflOsCh3sXPBhamklg2lsXIwTOT
W10J6ms0TZzW3jk6F8tzslHBIbX03LlTfVAOGoX6KkelAS+89nsYn6JByfjbFOUQkAUtfLwZps4C
Eg0FtOkt8LL+P8q+bDtuXMn2V846z83VnIde3fch51kpybbkeuFS2S4SnGcS+Pq7EZSFdLbr3HNf
UIgJzHKmSBARsbdVHFv9fxl7wPMdWzmQL94eUZ1MMll05AIWQLtJN2RWjkr0Sg8hSqYZDZrX9Gth
R+28oDIo5zk4Cvh3cOE469ELxYEG/NuPOFqVMgC/hxyQOCCcHj0TU4uZQn45Px3eTXC19bpdDA2a
OW/Mc1A/Ly3jaVUVRMsp8ebyZJnD7y9/59/TB6NQGrxwA7Tz6hBKDktvZr5EIc4hkHyZN7JjZtMW
9H3HWeffuVM4xdCMzDRTBjsFSRqy0VgXmxpgTNB01qog1LmjU9E2P6mitqQMomVRohqYU2Hc35ex
zXYqjBuF0xyKesTvGnVxFKIK5n5bQDfS4qXj9QAXzY4AnnjhFR6YqFEZTrpkfyamZxqI7plmZAgB
K3Noar680//Ol5YbYtNfgQJHW/ztmnexHx8HpBDFCV2kndYDoS/12Qkn2+O0oak9Zcmpza0TWJO6
ncuKkcleV7bUW8FXAsWQYE2VMdwYW6TzpLuHXEKyGo0oA2BXkACYyhLao1rOCfB7Bo/IguVGbezt
0TIWKHMNge0y4nwNRXzWyqvQODDLd7eg2PiUmZZ3urlv0V2JwtCmZi3VjYtmINjzzvMs/nwTqtwo
tNVzC2UK8J0vSzfD+drvV1QfZPZA5hEHFXhwaLiZLuuYa+fCK26HcUzsgyuandI7fRyKBcmNMz7i
LaHa/y606TRj1TDhorznlzXJGYgmllo4+/DgDHUMC8vTHzW06OxV6HzZTi7K6v520VOD/gccRJrA
tMlc0zyg4848TAYaBdE7iOlsyqMeGDmO1XprjleNnVfna9N3WgvwaXAiM81uYvyp14OjMs3+6KBd
RHUbBzUYqA0LfRYRCMgjvDAda2dYAz6mRPUihrrziwuJH0ZyVXqakRGIXus7Pa1BRjxIZuNduAY2
s8Xk9w2qTL1FagXsGnd+9FSAkf7kOvxBZ2X8NKtE2W251oJ3QHrQoLFJ4AUCiIpICr77Mde48tiw
wCYNtzZNq2tgjAsVlBo83I9Jihd6q0nTJXDaqrXZ8hzAMD8XMXs8rdHm4+wpjgxG7C08s0yuwzDo
uJekxTiAtlsWPaKE8jRIMgINZ1m7Qi8eSeJtVlkbslrEKlDbbbsc46TFufXPEEcbBv9s+dPGQqPi
fnacYzqfFSveOPWmDSOwVOSOdzXQw38tO7TTgEKrXZNuNtRjvtMc7IOVrrTNBKAKyV6ppqDzgK/h
oJFzEhfSk8oERCuo56xmH8nLeEC8Mkbg7Mlfhj5OGW4K3bSNcpCnLFSrgyktSJZNW3K8MTtc/yVG
10SEdp8PbScXvuuqIKtajS4zL0kWI8cr5k37hVyBfNSqP71LfEr61I6hT2B1+7VvQwberlh1C1+L
WlQqfQCe4YgGpN64JxN0mTIA+do6FyZOIX5FSCMRTdXPaDwK9ySVYsRZOSDsUIcIBP81KVOtELt2
rmE3s94BDGyEfa9dXoLO9Q+27FhFBf0IsmlRz7rCAVHIAvVss59dJ8GBomj4jZ5UH+uSP6nUuqSb
Rboi4BKBonTE6Vh5BO+i/kBDgGryh35DcyPs3rUWOLCOfjBdlCMZzSHut8DbxjHGxwpCRrljL/A0
MczVnaFFpxruQwnfqtUpQsOhXwXg0SMy3PW56fwVt8r4WWgV6t3KfjyQ2OqA/c2H8Xts6/EzqYBG
iTI4zbz1yHLxnYwg/ImeWxMFM7QGRcVN6Rw/PMitKeNrh27RCiAgAzDg9k6GexENdWi+z5SODU0M
zA6U6JCu/XC5cy7rsNhUrAQC7cd6alHR2ZKomwHR2kNtJ8WqpZSfikWq/ObjiWl6ea/1z1jU7wE0
j2cFPTDkkMgBjBCAFiMleLDxrAkrFDmCV36WyOCgjA1P/Y9AtU4pn1FkIN3NYq1aF3nE2lreuVLQ
jdN8odx7YA0o5UDNax10tFEc4urnTOkMQIysGqMHL490UYbG7YN8VpLlzvz/pVOrUlg6ROG/tbQB
JoFRi1FEXAGEg6EeOmbhFzt3u3056Po6d9pLV9XVCbwpJ8LG8fxxun5IAHOcJYLRiSPcp7McdXIm
G8tyP/fBAjfo6A4m2wcgmSPVTfts1VpvKSgi6/TI8GaMIjPc5yId4FOVVu5JUk9kehgb9uCgFL1G
ydrPJ7t60H8YSXUX/rfL6qHY4+9U6/ZhFLRbW3B0BcnBGNAfJORAYhJNP6Y4M9Yk6ThimPUkkhsF
kPhv6CI7q4GoIpd/v5AFmQLVOurqpoPtiQAyEAieJtTugDIkyLIQuD62Ea+41HW6BX4k5Cm8Iw3c
7ctt0OaflQr1jGa8mlegqTKlBRqSRNTzldLduI8NN7oNXQdl66va8nE2rQPiPWUozJlhSwiDRGGX
3OCU3EGdKB8VQrMhCHeF5ZU78iDVXSjpCPakvoNKUSG/9flYmqx3n6DpXXTsWvYbwbd41oCNJU1p
KIA95XF2IqGs/GpA96zrnuZpbzXNairQHaYiaHa/DANNZYn3HOV272FM4Cn43VJ0udoRz6Uk3WuD
Kj3zfkDSVURfKzTrsK1lixTwhxjMmMcrc9CjVYkDnXOQGROQff2SAzJQBube9LUxUYpH3iqOjEr3
ygrsvUh5sw7Joeg5GLywk1iWnl0fxoZp7ksGOt0yDcSJxbh3cKfrPwsLyUkkisMfQP3Dm0j2I2N+
u3DiIPtUCb/ctABwRoW93m2jiQlgJ2oZWngADrWOHLA6RHpuAvaoA9c4MHDf3NIGFBjK5cHoEDXe
epald+gkqNO1y2SVp214QZ18eKEZ0xI0W6GAbUO6tqwcsG9W2IcVJSAFleNs6QF0lTf9pZELzCpa
QUM+ZjPLtCwfsWOkFWalWofxNZj1wN8sPwddiHGApa+qJti6estOoEprQWGOZjUDiCOnib3cv4bS
G2SK1kJknSYbCLgjXmnVK2hv8gLvjDFfeE2ENgq5s6C9QF+22xSbmAdS4TBLbFPdc5ZqexED3SYr
WtDfyq0Eeag1KEqukUgPkhq/ABqwvIphSX5BgQzaXQFc0jPjYALFhPRUOkeFcTQo31/dlAfemFOA
IaGBow8GYGuB1XmD0o0e3c7MEejsnfyNrlk1wKqcadxlwA3ZFpWzc7kwDjS0kwimWdatCtWFXesb
AGBlDEgKH17Kn8w3nvOU7GRSnjQLrLHyj0pp1XiuACMp8raR6e4oxBK2u3BroPqq3I/PC96dlKwS
WwA0QvknWeasUcurdJ0ZKO+Y00RDDp7roQlXABHEiYaXhxc1VEglnBP+ShpeFOj/5RPq4M2u1rak
bF2QHC36BJSVQI8LF2GUX/qwOLgS1JEGJHLdG/FO12V4xP5rF4rgSQdkR7Xq3TIk2h/XHMKs2WuV
Nwf87fJZhMaiZirBMiRP/MAnYx8a+YFINLEzKxbKQjMykyOJNDAZrESyoqgFwcrxLk4fcJI9OPof
yuNuqYbrOCFUn8Zp3xwLR3BUoau6qlzDXGQc1Rxz99XcdNVOtbs1vfo71evOutneNihybkQPxiTq
5eoAmwCKIOSTKwJGGbS+wVFfGQNmqMQRw4jGzxUp7QS/9A3yU2ARl9SpiZZ5xsaTTaWzF0UBp85b
3PjP6/U136QmttNjBdwHIFLnaBND9ikr6+ESy9wUiYapgzobe8Q16ciq/Cy9e2KtKcAS+jOUZjwH
qElvRPOSykhrqAv2jRuhErHMt2ACdU9DmhXBpkk8H4ysfCvSpK9X6MRxT/PUrVKxqDmz1sbkWtVl
lABrOsivw5hPqM/AvWphdKClphhasmEdWtD58HTz1fWJMPy1+pJvflM3JidgX10hUL1U47m2pC99
XuTuR3ETM//ASgcQ1EbEg1Uj0VLsrADsisubH47veptZJIvrptOJZqGEWSExi3I8zMoMRCQfOnJp
crx+zStGDFAyNfuDPAzg6fboI8eVVETdoc+qC/VJy/E404u9LhF0Ytx1ukTrDvPvhH4HgMNGa2QC
S4sitMPNz4TLEJJTfJx1DKLtELyNaGTUu2iJWhi25Txsl8gBQ9aQTtgD8wjs4ySbrDFkBv9pNII2
Wg7G2F+K0FlFlpU8Wk2bPI5RnDw2Cf6XKuM6sqaPgAapbwGGrp/JRq66P76Gkx4eZo9+0Dme2Trf
0Ro0oKgdCd+gnTbztRq8Q6wbFEvMF9PwTVzCOFiYlQmGKPQ64OTUa1AuF4GLUOq8roVBijQjXVXj
4INb/HjnRkZdRnWZPW3HVP/zb9cgQzqKcMF0/eIkeY9/Bw2Ve9bEypWWTuASvJN5ln73WS9Ok1v3
11ZUZ1NimQopTU2DrR3YIdvQmG1uE+unFP+ioK40+m2a4c+5D/CD3Xq+aIKHrDVQyhaBLEDjQrbz
2icUjPs77HOB/R5K1G8aUOajn0SYZJtwBE8wKCGahVVX1i6gKhFAQ2dbC3A2S41kwHZ3D7n14rEJ
cNaui7PPIbY/5aXfrBUd7lRP6EGahgdSOSZzTxkONkkiXt3CnOyN1Xd4l5C8ujS4juPhjuCigsA0
sOngWbXpUVd37WTJFBv1DntsiKRDYVR0zQfvOY9HPPClnlS9Dc7HyDU+keusksYS9QpLSxvwWGyD
1F8I3wkf0iU5DNMUXzWNZeeENevOMsuD11dnvcLv1gqy2yFMomYzABR2cWcwpJ8RAKCXActrraxk
IBH0Ny+WZYY7WtifvO5m9c4+N46un+/V8sOA+uVsuaBwzNB8zlPmgZO58x6BkrQZ0Pt7IUnPhXgI
wWsLVJouWbIwQha2176Tv9s43mNvDNEWL3oyL4JwMnQdSGGrdOw3BY7+E/xpgzmJZ3pyoBDwJeC9
wfWcdZgMeH7aVu0caJj8GNivQjjAn8WMdE3l/4Uqr2ltKjf0KQG7XfqpMJrdxd6J5KKWUbF/u5Sv
Zz7e4fMU4LhBDahFarFRwzgOS5Am9HuWluifJkNQOHawo7YcFyeb5YK0Nk3LFsXYZl98iUbUKxct
QzOTbN6eu7VpSkODI8YkRH6LurhJhVfE8owX/HrVowtlUaP5KOBbK0LjMp5erP7q9ROQoHTgELdC
r74GefUDiDDGVeBOeR3z8C9SG7rjrqJ+dPdOaWVfh3Xg6/ke1SyonQCpzKpsCknTYlsvAKY/O4NI
n4KaG09WVx67sLZe0rRhoFgFzKzjlfXnAKSIws2ME898/YSOSn2ekc5LzfGoB9+UzQybeh0EhgGK
pra4mtULyqLBtyNrFUOBwbScdj0J3M5IRwPeb35YYnS2FcC49jEfwHJhR3jrxIAGEgDXK3kqxtkF
vEQwpB+Ov3FRKpolBovPTQwIfBJppRFt5qICiAkAFjo59BJLwSHUBZLnqTs2fzWNpJekTt5e0nOQ
p4ohXYFcpeR8vs6xEYCnUVJSri2zAe6rsLFbaQO0N5j4iwHGO3erSxoArwAIzORiSD8X+Zc13hTN
tSZrFgGWkRvPRd3pwzovD7RhByzMhENVkW/zbrrd68cgGtyKUZ8W80b/ZntPU3IfqmKhB9OjBoQK
cFMC+1fzAvATm+OWQIBJxdA1vqkS0a5IJEObpd96HHytecvj9WCV7aZPC+MFGHcHkzcgDhwHpNeE
Zz3mcRLu/98eAJkpl7ZuiK2d2saRBtHG5jz717pesGck/eubUCPUvtmarwMOl713Tf3aYIXX+C/m
MExf+BDaa3BJW8fIN37MLbJB6LDDWMsuZBNAhXiXck9qQNsXvkPOcZQzoavgJFpQnUN15wHk7Fud
NTLU60Rtse1jfQLeiDZdOeBQtm3kuItOimQA3UZxBToFCZFWlyEqMJBVLeIg2QFt/BOygs/mB5r4
4JQuSj009Lh/6GgWjzYSf6bmAMb9J/Q4zfqiW5agcjqD3AnA0F4dAEcyY9eBRBHGC6tB4ToTcXma
AEF8KpyuREYgXqVSRXqUIRXZ6maK1yxvoYOUchV0AUzkmlSpBtAm12jA1jCgEDAG0GEvIb3nmbz1
34jSUGdhvPJa25+dy0YA1JC8nbpMUCXw6xKNFEnn6yYga3u55ODaAYjo5PRGW9NSKkDPgarxDlLk
hsDupLO9+dzxb+GT1Tnh3dGiOhPUSmygUy2sl79zHhtz6fdZ/domyEwErfESZLY7rkrG4k0ehSOQ
hSp+vKOhaFKB7tUClMXoGXKCxSyTp6jRCb5B7keAW1fnB9PNvgc5D59RgN/tdG4b29aP889DWH5J
oiT/hr7672wK/94BLQZAG86cbREO28Hp0YNjG0l8agcTTTZyFkV+itKiD5mUegM+19Sz+vWdYWJd
DHhYDOQ30YokDyneL1A5vB3att8NsX/wRx1nczWYkueU/ixTYn/O3lM2X6v1zlrSFMkC4C3QdK4O
mKcyA9TpsqZgDhs61HeMhh5ii/IRME97ozN2fR5i+xP1wzPwEIHLAVJ6kMoDe7IVA0jOU3tNRneq
rYfAcrZkjGL4F6kN7lr85g+kKwLD25etb+HoBFYXWy6zitc379Rhgjdx4aLi5IQbrgHiGz/+HA8b
Yh4goS83xDvw06JLDPefAllcAayFgoFz0Ss6NCyhug9j5RkWYMKRhYkCgKlQmxM1OGU4Ok72w9Cm
61JY4cJADxCI4EDiWy2E9zwI5MEctM0sHInPTSKXCOE9j5Fnk1Yauo+ZMpBf0GcAFf/XIbQ+s+N9
U5QDKjwj/pr4KQ5km/LCkHq9tD4KFwBTUthHaQBIKFLmNeguZ/OIl8pjBkMKZodtFUTpwgPS7NHK
flCbq+p6nZGDFNrQT7cbcCEyUhjhD5GIw4FBrmZ5ywpbp/N9sUYv+Fnj+9+lhzRpq72bpJMKjpAf
O3vJgXJOIAf8JroEgKkSJ0NBWhRJt3Z0K98rlUK5CDJTtnSVfADvzS9hpGsCR1/qgWUDGK4ep1gi
KjSPQsJSWn31Nvao8PVwzh0v3ai9FRPRvxlcuGCdwu9h+eFcF4CoBOFIo+IrM2WPYYYuL2buhwDg
yrzryz9M60fce/GfXIBt2mS1d+xR8HLtddQOl1Yb/zmG0dcYmAvPNs7q98Fj3Qw9KrPAO5Z3SXI1
cWCc4U7zTCpNGH85ZQuyFanq0Ja1GZEsQEEhRA1gysqfPFhv3/i3mh5unBBVYT54lI5jzdu1N0Uv
4+A1pzY19CfhtcWJ5elr6QQ8X/ZW5SxDFKVsjSg2nmLgLzwhJ0G20WaAjZKd9hRJAyDRXyw3mJal
X+882f0EImnjSDMl6jxC16BtOOs7gxKV88iy8hCDwYkqwXEOwpEp/ZSYHogxfkpNUU0lSk/kn0VU
LQlLk0o6VF1HEtkL1wK4tqooUW5RYy2GNtMl2QAHyQMQvIUIHgY5mABSAPSxdnAlbALpJ5z/HkNT
O5JK6etID8HB1o8r0gXc1bcCRKHTY6oH5gH9Yt6aGZl+8IHHdp3M0F50ws2/hW68bfSyPfs9btkz
zQJ4jrtV6IIFlsgSiEvhd9QKZFUuvDDEsktRPaZQgSKCASK5s/FN43Bdwi6ZmrfqWxP8uh90pQoV
SOlm5CAl+4n7HqcAgmgGjFxZRzjoe6dxkmsUdBuR6MMzjsaHZwE4JonMHO4nqXN9VJw7qSsWs1Xq
2NRtbRDJPpAqN1Hojv3QtCYx6xoHt+Gm2nUxDqjbUH+iYQiabgPOuHHVxaWeLwujvlTocDwPZW08
9bYFhGm7YTcRdWDmSwOIVjtaAC9S8aNckzvCWLa+/jXyR3PlxZZ2ZOGYXp0pdxcj2iT+1MIY6Tq7
/aLlCTYMomI7QNIbn5Oyu5IDaADFItZr+1rYQX9sMxGtC92P/2zRaCtXoKX5xILV1PYC/05/ahlj
1/neEgVvfyux4K3OOnblfYx7FOIMq/vTB1rDpq3ApgkI1xInUXJTRDINLg8n/wRQlYvIHWtLurrv
qISzWbehXbxk4yfi+I6sWBxi12IAVwn4q+d52bIvvPY0gVH+xfZvvJjjw6tn/NWM0R2mvLrqM6lR
dcsPlR0ns5co0nevPAB7kafnm8kQAyiQGdrV6yl+Dk3LvFQ9P+helMWrWiLb49Vzfuuk19ZBz/lW
77M30tFw/6JLLiIqb1zo3RVk2tjfadEploQXyM/gDCN7IKEipowKRK1IsQKfTjoog1616DLDWcc2
9TLDW4RJvUjQ9shLlM4Yw1rVBt+V/wr08aLFffp6V0JMASm6NHGpBM1rJHt5HgCQcoqALg1E48Xd
WjfumoiXOGRzDxSn1kYiplihGQ7b0awaF07UsyvAxHykr/t6yV07eQPd0Usr8uo5zMGyVRiugXIG
6FNebpPBd774KLXYmcDk2WRgxn4T/dIXg/4HkPecTad71Q40RNYLTklWZAcjIFtrOCQ+DEWTfhr9
7onWs6Mc4LFDnp+Lxnav2qhhvyMvZOotepwjh13RPHso8gEgTwKJa6eq+Gvete4aiKNsF9ipePVq
/WiKsHquO3t6QF808tux9e7Gm5HtSPzVTc+cR7vJV9gDbHAo6Xzqp7i64MCgnznsWYj8aTQW0Z5+
ojbcQCtqoAh3KFc2s7Rnt2i+xIVw3ioP5MqBnVkPYzvmZx7gVkoGJ852XdMlL34tgm0OTPMtB9Ds
SzTZa3JIKpaiB7ISJwCrtFe7RAKZ89R5Q5XvG0OD9bNpJe2hdZFOJ72LVkQU57xFueauK6fy9p1d
a8/O1H0JkWiPCzzNJzDRPXW2mJaVj7J09kFwz9P0qI/gQCBVV8T9pcINKUlM8GgUDZLhA77fZQr6
4xSJeyyQg8D4ZgGckv07C9DyYde1F2Znm1ZiULMO++rc50dUpZfnXqpITyINSY120M6byqXS0Uz5
cZE1p0kHd2+z8sNwPKhNJqjWvXJF+00aPlw84lZ1iW1V7U4/fHCONx1KO/4rSl0c235sxGlLzojT
h/bktAcnsxJpNvuoHXyUhWw5eFO8Uo4UZ7shaLfm/I+pAdLAK9AvHPltvY5lR40tO2oSOXOkwdPA
OEUG0pFVGUbZYEM6ZUARx3tExDxZ6pmkeCtr7RKFf9QgZFqpt0xAd3hItca/Nm2K7lZ5pmROOOEZ
NeM1LeNg/TuP2G22FRphXy3NRQcz05pVGNrmFhww+7FNBUiGh1BbpX7srWPgaObYE1er3PPja1On
xtNQFmzP2xp1I+SNUsgatTx9eYh6W3+KtGS6yLUiXiCPVRXtxpeHteo4dz7TTUxrY0w4uQ4/rF7c
AdFIOXKnuLg96t1I5dtjsiwmHIi6NlL0TJKV0szGj6dDxkipQdyAio42z/mqx257OaGDSCBb8jMM
EeigQ45JUpqCUhnttGQcpuY9opEWMpPBzcXr++sD9u3GCt+HfSGEJNTcWKvY0dIVXo9/wiYRJBKy
Lw0DhjC5zZhKqXT2nTRbkfImAs7cCbPZ2RhZcnlviM7rfdea/RZv4Ni4JeLq53bwVze+eX7kyCLj
YY1u6+k70J7eHN/QXhs0Pi/zbow+RdjmgV7cFQ9OxvAS0VcO+r3T9qCDymEnzAptEHnjr4e0HDZO
nSN5mhqgD5EcIgCy8veVFq6VivQ0TLY3dYsbuRsEHqL5WakIeZliYx1tYah4m9BSjir7KNPZBZ88
+9xrKdiinPF10pJ279mNu+qnZnzVgfYMGOhEnHXwDn32J6RapVvuOWAhSnzQRGj59Fr6AVoQNbvB
+R063fahW4bLEqgL56REkazOcLPrWwOoVKj99bMi3Yd6g7YOcqFBSyIc/teptWzd1h62FAd8TXlz
d/VVPJqX0g6+1DHu936Pp6Ype5kzgXsriYbsdFYiWUvpHEpnXTrfxZI1TtMVMFuQya08wD/MY4yq
l5/z0S0/5jnYO1zdRC1M0BtHGix59KtEpbuNI+1H8HyN/2Unp6TBKw+P02NcRNbZmAacH+pRvA0M
AKBgVwQlDb6EwM1QHNkZs0JpqeQirUBqkiF5Dyrf30R2o4ezT3Sa42H5c0kq6cjx8s1RXV8uAweQ
Z3QZ5YJuYraObLT9jE5YLj2g5yGrAOaOrIqHh0QOY49sfhABw5gMNKDjZ3goUqCIx5Xf7+4iGE9e
Ezz293cBEVLjfoEXY7UGzbSx2YSMjyeS2gSJzQXz0oWLI4GL8i1MAxVCqMDpmETNlwPOyADRi/3s
LJIuzHKJ0yuVZL7xxgau80BH/8GWFelBAQJJ5A6JPIsMvRk890PcnEiF7utkFbAI+DSN660tG8kk
gPKUZ+RFcDOlqRqMXt8amVYelIpmnrwHz7pEv12FDIG0psWO4QznKQgH/O1rDTLC8sUO7y/DPs+x
lwGdJsh4gmBYGWjnvNK7n47D+7Ube2AHAInrs21ExUMugn089GCbvVtKr+phP5RmsOgm/Hnkqelu
8zbcoQYofgbJYvxsdy6OccDXs61tF+X+bc4eMs2fPXj0FZ1wbgbsqTAEkF8FzjCQ34TAbdJdlM6X
engiucjw/fVBNKxJNMGQqm3IzLEJXuFot16S6BcxAj0ZqKK9cvpm21qzUyWJVMwYmCa+vbQst3iY
ojgl7/RkO3royuFlrM3lim0E1qxyzF5Zl+FZMWSWfcE7n31xgvwvFJS1O5KUPh8mtsdfw1fdaO2L
KYcQvLDnqPbyL6XXf0mR9EIZ0GIibszStz432Bm8hp0mlqbJ+COAMwL8z4Xi2CfOCK6AQts0iHxE
mzHed3lpvRZT+2WK41quMzST+1Vo5jMdKaAe4aW2x3BDkhoUsyPpqqBwZ4rIO5e6C+7jXVSn9oBU
pbc4F4mncTG/7jWJtigalJaQRb0C4pDOW4YggpE0HO2DaaMc0sG5mGJWQ3OqcQI18TY3AVmhNbm/
nWkhOPrjI7C0rgCxPnxyeWqck5y/6iULuyWeIJlbfCI2CVR3APGlrM4UFwjr98sMvuSSaoJs76Xt
uGNGLLbIPTWfzb4Bf2iKvIGW/DBS232eHdwBjxEXR3y6lWyNoPlGPO8elYcQKTyxvdNAlg8/UrUo
DluJvHHwNKjLOgblRmJfLTkUBv9hA4BnP3qWdSV92Jf+qmJCWykdL/HIDCx8szg80MKFnof61Ucf
M4JGz4bG7oybhXwHOJsTdhBghjaFt+4ECw6j6fgHmjW/EZUL+QGC8j1ChZVJu2hiS98rX29sXpC3
rTd4HddRbPvrJZQfXVGJNLv7FBR75zeBAG5hDU25dCXAYtcii5UXvruxpQjetHEeyEo65YLvDHg3
jUQEVI6MAy+TVqCQthPtHl8syEgmX+y4VvG93jioLwm6Yd0GOojsbOxiLCuL//QSc9d7Eahr7QD1
dr7hfAN1MnibJs/6XOOTroIs0C60EqBD+T4bElBVBMWwNlH8dgniLN/Rnd8NgwTF3+Iz3flpKG1e
bZwybFYzg6InS5lBU46SNCce0+UUWwtLY+WVvK22SNUCRgK4NQ04w44GgCu3A/0d/qfjgo/nFcFr
0HADeBJV3h9mn3mXVIuMJ1C397UVP9NQ4TVw7SS2uU5QzvSMPWj7UBVvZZG52I1i37PqQqDKzzJ3
AMo+Aa7pAN5Q2IGduOCpGz74jGmP3MOn8DuBvv86fEx6M3z0S3DvFhayMiSSIRC5WGWtE6wpym68
5AE9kjpK8pB3jU9h4GVHvA6frNJpH9qpfx9K38nWQZ5uor40Tl7t89UQJP7bND62Y51/CwD0jk9c
9JfADkHDYOKz5zFqAw0vqzeT5+M27wZ4QQ29xl2q8jXAiyGXTDVpNBQozAgEb/a1GK13A7ht87kS
zhy5scHX8UWvTewjTO+Ifg9Z6JV13tHFhxr2hQtUapJtcI+seG+0y7JFJfIwoK3TC/+orBRnHkLW
ERJNH80a0KzugWN2jrLkO4iVm8/1EDYbTXAfx+UVsPTGOlu5XjT+UWTDRktC97t0dWy3nl3ZUArU
iCXOAZmt4TImwCRwAfz6Uk16ug1SXmwyYVovIsAJihBlciYrvs28CNwvKijVnfIqRBWjEVkC7gF3
LqgWvdkNR5wDnXIgaqJi/0PXSbi+Wb71n+cTEAyOcQ5OPMtvnNOIv7ElS0T+rU4/e9w330yBLXvJ
iuk0JsZ0yYCJtawBU7/R0xhwxTInFEhIc2co8SFIDmW2iGagFwUB+GRMS2XwKaOkZJrdL1HVEd8Y
ov6Gf5UYTemA0VED6QIJghu1mb/CM/jdSoZEZ4/x0MU7w0840v69g6QOEElOPa9AOVWj6oB02De9
G2gmyJumJcdTJXdSMI4PDEBhdYH8ZRg0j8iRNI+yEnXW2ZJfXumwNU72neEinaV8yFz6uXZxighV
TeH0DMwmvqnGEInNNE3OWu3XYGzS2JfETX40sudEMz8NttZ+r9CDtkAtFn8GIQ/fmFNRHNMUeWXU
9n82tbE9cyT+1EfL4mJWqU9Gqsr19wG2bZd//uM//89/f5v+K/pRXsuMR2Xxj6LPr/h6u/Z//mno
/j//Uc36/ff/+SdKGcHLYweej/9aoAC3pf3b2xMrIun+H3HWNEXRldYlR+XrlqB2CFbHsLKNbqDH
UakIeUeJM/oOA08L7uUbL+3YDMhDHndgP0MQAODVsE1U94XpyXGBc8CQWVzicZqecMaMr5mmIHFI
URcGHxJpANVFuuxT/ZFx216WyFe+gaN8iX9+9zsHf9Air7Tqk4Yc1EZvnexg5rx7sOwU9wQT8G9E
/aM5ON3Hu160mxn1SMabZbTLKHup5JmBDzuZcBG5LN4ROR4P1yJYzc+/JEqTTaXpOjgjKhQkktxI
mbu5M65QLK2dUtzc0HT5WPi++chiUKE33HsgycrZ9DB0/dKLkDBYDoB0O6Jt/JPyt8bU2YFnES3f
5JK3cb7J3bBc0QI0gGMoWZnT1G7aj+voIDRfmLEX7eelWWE/AeQsO9HSumGzyxgwIFQF8TPlF4a6
vGTYyZ5J+r+cfddy5DjT7BMxAiBob8n2VnYkzQ1jzH703vPpT6KoFXu0s7N/nBsGUSigW2oaoCoz
KyoYR7UfpC5Mr8/dP19pJvvHhQZ0qQW8gGFrJleF8euFViW6P8a+PV2YqfpHqqNkVEMRzMWX5upK
Odh9YYjwytyNyjNHKOlm7dwOOp4Hq1992FR49QacTDzdSMKQ4fW6b8bGd7xRTe9I0ZA64mb4Aekw
sUe6AOWaxpCvR1xUG8V30mg0v2fyRaY2WnEOULr+bHOB7wLgJeCN+mbW+NaDNrwY5T4fQMna+gLK
dH5taasG6uEbAV0jsL3KSHEp2wRVUEDSKbVUaQkqio7p1UiQZplb0BOetpWflCcUDi0vjQqwIG3m
5O4tF1nposhoM2/fPjzYyNPcTYIavVr43uvrX//8U+HW//xbocAPHgYCgA8byqOm7L95KHSdMuSp
Zg0XwDI9d5isk2mryqNa1tZpsrTCLTqfv2ETKhxQd4tLK+LiwVCVZ7J7gRKtp1xMe0QJ1ddAOWh9
y99A6et3Y6h6a/IysP00ysRc+23d7LSkqK8ZcCdrmWh1qRnZU30N5KGNxW1HAWbeuZ2QQa545Eby
jeuh8t068wt/N0aFeOlD6BLaANtktVE8sxZajdJrrAYFtWIwyGunV+7XDajBMeBTDM+dlSIq26Ul
b25biMAGdrqquXXyOOvf2lbx3NrsxTW0qmCPinP492M3e8d5Ce5YOU1f8yDcF/Lhn2f6SRuzdaQE
6O+t+sE2gtjJrYYfqMntUbsOaYfAKPDobmWl/hZkFg8lnQplr0QmIuah+joWXvRdnkCPN/4e4qSX
FnlClo+ujE2LD7q2PEvKI+0WlwPtGxGJMFeo3JO71CHwqNn8+erRTO3z1SMMAwgFlFEQKt4q9Mq5
uXpGNTZjP9CjiwLEnVsalnbW1RG3lI3ay43gPwdJSCITdZKdmlnE0qMI2PqTnZp0CPquWZltrszz
/s6v4fF+YGCU5PKTl6H0CeOAIkFmzF8+2ek7mJnVHaLC3+ptZB2EPLAUuTEwfwzzMCgDTqlrPiUr
tekMGhPWYbF99qHplm46A9lw54Pdu0v64BG3k7p5/7x/nermSyxzfZr68yeTI327eXZyX753CoHZ
VH72Yr/xWz5lmWaxDUr4bHRNvfHw0x3sOEZBODqlQ4TaSQds79hhsdHZJxuy6wMUFeQUdLhp0xRz
2yxDKDQ1CEP9bo7f2ehjAAbEKv1TdwCROqdUqmzDbeAbeO79Bcwd0pH29KVJKuhRaEV/NobJPACO
iZp+phI+Ig0AnUQgBn7I0ilJo3l/8YJ/g27q9MWw+r8HyUVKWQzdpinMM9bwCbRIeZK5ZlZP4L8g
YKdkSnCJe/3M6Xk+yt68jd97064IqReZ4uCRBkxtcDuePEKMZ0jIbXorDjcDYBUnUxWJm3eQzq5C
vMUHNbZPIW/Vp7YVgBwV5RvWh+E2FuBs96NZvKmZsTMGzp9o+GgB26BLt2W4jb+ZhiOLFaDIMvZ1
M9COK8xeoag4/tYPjN2MuaMei6ub0szaVaflySuru4tZq8ZPJFrvuRL3LxqEedZ9pjXQlM6sUypE
sE5rNXm1h2ZxLSOUrGgC69kqC+1i1yYEeRrofspWYnoCQksTgoXGyJkLUHy5Jj/qoQPoY+CkY8Qn
+4Ra4y4bq2mt9sDiK6PfzFmuJXO2JLh6Q8eKNMWiRCbJ5vwZ+XUCSLzWi97H0ohPyTE5Fm8YFOBQ
gi2VCoxTBcRJOu2QXmscrvvrugmjA9nywgb1jToKc1L2eG8YqM0y2QWAN5JRXOolP9CZLpt0tnS0
kn/cEf+YTslbI9owOYFKDQbxMrItk8IZ7RoAa3vqNmba/NDlqqvk/fth6kJUVaI2Q4yvclpZ/HLp
H/IEyIYU+JhMMijoUEtqREV8C2oPgKw5qseMdSzhK4sjGITK3kfgff6L6Y8PLSxuDDw45lqJqfyH
zP80Hr330H8KeBTuRo1EhXVtfsya5P1QejaUpZc2dY+qBKuSkdoo7qKusRAMnbnn/2eOeTajrjaR
wkR8ttIiQdgYQrSKbdt3iJX2B4716XrkAHMAqbElADV5lLhX7lQLcjzkwSCg6RRVlq6ADNBPkFzd
93bX7qlFB1valybIhO2h9CvgXMEULDQ/Bz+EDetRtGXpkNaJEbbjcW7TaVDqWbGhUzqkyHOzMhcb
iMe2+Z5sNBudhV4hIeNydh3ivgizGs0pq7Epj2pgZe6pZ/kcGoMwdQWAX69EbtXzfE8wyxESAvvS
RA1xQmmSrd/Uusce6Vxn2N2RuyUFzsGBunX36652DS8pXMhG24bqtF33c+ICn4T1+pYoiuEE+TFq
col0FrWWrhvZO8km9apRkm+JwTimXgptcvUPYxdnGmvp6iH3E8upQPM9xvI60xCRR/VoZPHB+JFW
VkwZUmPgIbrUTsCuBJ9LdtEhUtNu3fs6koTSk2x9Fvrxhto06eI9D/H6bvXnpRln/PPSTLPAAlRV
A3UbuS0MuXS7WZqZLFAMhCXUM+BbUbO33lj0KszSXdCln0CpC9j0X12QG1b2cpJAxV3beKgd7HVX
xJbyc8eSBvxnyz7Fdn+ftkPzQKZWLfK13tbtmprU8ZtBmTfekwMdajnIlIOWiT4G9VpXOliwJ/O2
r9CgPpcn1nfa/6WoJAHZ9CkIHDyHyz0ZuYqHfjR0HchxqaX463+U8cDbxsbz8tBTUQ+Cw2eEhKdT
FXXVNqYWFXihZcjXxdZPrTCxIsjHl9yHjIIKTZB7AZHvTey3/qmGJiHqYzbaNpqEfu2wdweIlRvP
/jBWSMH11vfWgLg0gsg+EPaWY/dbGzuMI2iCKNC65CKTKLZXWo0dYpDr/uAsCcq53ajI+cqBIYpv
//kCsv+xMdQsQzMsZjBugvuifooWRV7elLh1u7NvQ/THF2D4OuVUgvOaJ64QPppKmaIKtWllkP0C
4wRK3wUKqSWptiIjHRTcmQzhpclboXBr7Xo5F2tTFxMWSdDxcyiBFbXQUG6zaXKpibKvwAzJA3kv
HfgnNFdyWTrIj0YsUwWydBcr9OyrV+dIeoKJ8tiHCsorWyEKjRkGCFQgZbke08E/S1+hiFDsdKTt
3FqGX9uPkil0RjbwTOKtoeSPVEplsf/O98Yl8dRN13eTE41j6I51yk6FoVlfavGXIXF/CWqTHjIT
GbtmNIdX8qqCnp1AxLG/6NlfmvQqR0DmfB0JOfLCVkzKmmIu8sJcZF68aBDNxaG1dfrzlcE1/fOj
BaligwtuaqaFevT8U8xAhWBkG9hae9am2nInqaxNhyDiKCloQCNnsdFZOg4uJFiiSzB4KDNBfhxv
uRs/7MDSO7MaEZCqo0trhf6+b7XayYskfcS9Tml2Sp9b2Em7oRoZW7IBm89OZhd9nTPvk1G9KJVQ
TuTbcEjwJPj5V+RbZWX5mJ1mzz7wbbetKjHP02KJd6qj5s2KAaB0xzB9tUyoRtM8rFWnbak2ClRu
zGqVj1q9ryGXDmAzt/ejqcRfEGfZ5qU6fu3b4NZegB5FdrvIbu3SP2Lx9NVLxjdFrx8bXbuAet48
YB/q3Vk8fwkRLno1ajPfSvXBTcKb8lX42vkdFBUJDbAx/2cO0YYz4W5ka/J970ygnI8+fWrU548W
QXI+Wh/jICF4MwvN+TEOagvemVqZH82fkMYAdvo+QKxyqn8bnMD9T1+PvuzHVyDPj683WbU7ZC0I
YYmpy7LzamGiYKylXJWuT1GJWS8efeyqELpriseMGe+2pXc5Iz+lq8V/3Av251CnDKpbumlyPCoR
/tA/3QptD3C+n/bJuTDBGONNh2U+ZaDmtBSky7aq1kwohPB3fkrYJbLk+nBSpgoZCLBPXIhmGU+K
4sdn3Fl/+ZGuP2mj5d03xrAyeWI82fIAWjdqcozpAznYZvkjYkZ5nlsDSOdd2+R7ckXqE5jGgPsb
anI1Hteq1r9BpyRxoGYo7tusFfdVXafbIVAAq5U2OjRBaa/iymzXi01pvdgdA9Pc6rr+7geI70+1
tfVDK0wEmgFp3SaeX1xoVFpn6X2OZZD8FLIgEleeAdo8LjOILvEPyzeKdT0ARMHPDhMDFTSva/0O
VLtexkojRMOz6dvYAr9Xe8mLHYXhrurCfFsWTH1NPOaSA6pkq6tBB+tgQKjlQVi4bKiDpjQtV1EC
BKKdzEvM/X88FcXnp6LKVYMxVROapoEbwOSlcrPgKrvQH1CESTkFOtTUFxKJjiyfjlzPXLB6sS9k
kk82lOduVpblg8ICFpsTpP50I+e6kHmCHMUJmK2Nc+/SQZqxaoqSCDR26RAA4XCHevQwaUADre8a
Qi7nDMinOAJWqpanGtCtG1vzR4e6FQQZ4y2dotz03lN9/4Dv1h2YjfVAmivFawENKDcP9WyTt90l
x6P7p69Xn05k1xAV9c9paj51DbBMsusXH+REEkfoQ7mr1oZdFleSa7Vo5VCuyDI3yF6tOZbp118s
QKxFTs0kcCG3GzeT1PdUal3RIZsMfoqgdNSQmhXislAmiU31e5kr5u7GTw4zAXJedzxo3ckCGplX
FV/3IUhQYtwvOjZhUbSNQ/JIpGuzHCS7c+qLTSfxAl5RBY96j3p6WN4B5ipbqFix8xDnwZ3cGqCj
ojJzkqCUYQ8Mf+XQKR0yaaQzy5ogehG1xvpzRzc+/vkCN8Snt77KTTzgdAPMNS6E/jlTYNQT1PxM
gAEyP0eECIT25z7XXotINWr3AVWokqcQmkhPbcbBpdUj/diINn2KowJox6jUoXeCJlNQkQIYzBSA
JwPEitaWipgNggpRwmzAQeJyS0kcOqAse3wKyuhI63hK85CdFfkeRIZ4uGdJ5G31sFWaQkrprAPl
59DgsYSn3zdfj5DeBfoYxMWPJvViw/6t+UgSx397zPlg8oAK8X2IPd+ch4EuEAc6EyklytxYIuOn
3k5eBor5daLlqDrWvfdGzcBPLXpLG5SbP/8KiKz/42ewcU/bKuc2h/7xP5JrhtAtLPkRKelibQIN
Ecrkk+vHXR1AF5GVYOj4+vCjHFl0qbClflSTdA2tVpT1AQTpUSkCga1Y2yH7UmLpEvJpndu+9RBl
4MwPmSlQoqC2HuJC6U4xFlOQv+wyd7LLCNUQbXVHzhmD7CCUfnZdXA6ZW3Vjuioy39tMHjMfikTo
G0C1TfZtCjN2r01ds4EAXrubQg+rWYhn1Mhffg2CokEoekBkvOrHV3DJnAR7tNm++CeI8Sz2X/1p
nqyNf/YWCmgQn5Wh1vBWQ2TI1YnLurSpO0uh2Kd3qoc6vkNx8iMc9DFDQanJwCFS+n2eJ1syUefi
piZ4aALxDT81BHnbaq34mPc6A5oRBwEyzaXN2VNR5d2+T6Jiq2cC21TfnxrHTlh9suh0aJJo247V
t7mJGk/3+VT6mzGBtL+jIKJwyCabHbBdwJlmw0jtm9Mb1/n0xmEeJidYppqHUk9QtyjwUgI1WZT8
GIbtWzcGYtNEDXSc1FHBkXoAhuTHm/bsLsfQWSUg09DjwbWemzR8ngQFSiHLVTh/vvSNzy9YKNpp
uoX0hIkll8bUTy9YQBs6rifgO1RDFkxATIKDh6ppBar8cu05+jjLx+Ddtpz9q1+uafhtQq+7z7wn
7BuStykFJ88OO3UTT/341Sqfc2NI3rg0h0h3b5RAlOcuzqDonvse6qxZ2G0UWvNF6xigWSAFel0Q
Hjg2CatIMgnVyvpuhboanxNWjld9wuPT9T2UvDQVvzr7KQpU27wVdx406C8dNAWQ6cRH23kBIWqI
09+1IGrddNAI1OJ6HzFqkDSlEUBVp47foWOC6s88wkOd+69JFGEqpDf+/JvYtszl34JKDFVwm1km
4gQ6NyzjU5ig0VnXCyMfz2MCdI+KQtyIk4VWfqTDGCcFKlLhkDRADTl0OvJ2PWSop0QuStoWRwM1
nt7H3bRnbzmaPJdm7XnNRvOUwEml/maIvO46N8v8Gg08v9JZY6JUXx54yepTxwTtu01QYAdNHbFc
MdAZBAwBlMVWHOHVv6dK5HzB6IWHSAyPy+zkYaPO7SkT0+ZmDjnSwOb50qbbxZ2moTFVn7kppNNR
ITvmxygbhktZpCGyTjneVEYKzJa0JWqdqA52LSUA3ICkpRxpqDwdxc9BD50q0jQUXcoeWd8Zr4UO
hAzKkwx3Qw/aRY1SgGvue0fke2uxqqr8a9T34HMbeAJtf9NEhmXcodoqVoYAnrjKiOpTQVrw7WCr
DOtLg0FNU7K+jaaHaD1KLG5boULQB1caQGfX2QPKIXzbFhNz0sGDLw34GDVZ7bRtIEd2mWb5ASF+
mMRgQ8EGhIJGnq0ITAT9aUTRCG9E7aV7hiolojU2CnZlrQNNzAkCppBDhcSMna8s4sXNoyyzPBZI
jr7VaWe7KjC+Z1MFfAsZqGrVhdPwvVVXhFVupQOTDqjY6+155FtHQnyizKS5AVMDL8VBIrsWLOgM
EJ1Q9xRAdmSMJZCWDjeOwUf3UsQNOpmYJ9IS0ONRNM3NZL7D94MXJZhQEoBa2gSTPLSUGJpdQMbc
qX5ytQdhPiRVFqJEDUgNY4YX8zAm5Xoo+2k99pH1QC7q9CLw+nZCXdsJXeiPnqUpqzoHgaKEks9j
gGTnqS/qrxDQQiXRrEPqMwvbVVQaBiIrIOyFCcT3IMkwHQajuyNTYKOukFOkZnPQbH6PR9+EPJ4J
1biotR+WUXQ2tlYE7bD46ZO9rVFTBPS/55spITYAskdjfaEPLaiAVoUHzr5NsleyzZPI74VCRd2e
xdqbHvhQk6prQHQ0Xn7rJHtwcQOSONlbmvfdLm1/m6BwgaPLjF4t+WyopgDenOIBcKQY7ic7eZAt
DsfM7WxoOJpEjSNjIOl2HUeJTDmWnG9658FG8z6OnGkYoFKmC4G9DFzhEBIKdfZd+DqKSaQte26C
blghraNc+6EdtkMXoY5xjj0spMXKbYQM6N3gD/VKazz/S2n1KP2VFfx7Yqg7iACFgdOWkRMnvfKX
nYnXuA/t1zEbKteI0/ICIiRkG6EynXtqtW9H8UKK0XRYqBujnW4Y0gQnsne1B2XfCqJjrpI11Xph
bszdWlvtTU9/mf2W+eQsWdu9z6LHm6LcUk6b4Q0EBqnpzU1Tt+zLBGwvdWqUJi+NWw+jyryLH7f7
JS+ufHiQ7dc5KkmLKdTip45KIohdxEfgfxGGB9qZxQLMu9RMZhvBoM1uQLV4FHhxtG60IJIpdSt7
oa7BmEkOipXyk90kEK+cuz0pXCm70wHaWQkUwpmZnnkty2HHqRoeRYT4D1UfSSvU/4xq40R01txD
JcNeCSMsR0GFpQN1RCpEzAMfCfqp7xEEf2fF/m3M6R5QM2jkSyHVWT112Uf2zHsR9Qj+6qLc+7dI
L6JMdma9hINebW/GzVqsIwZyOXD2BrQ3dVB4DnIvXRg8NDFUGcsge2rlwSz5SxCpw1lg+fnUaAjq
K6wHa0Y02VPFk/TAeANJCOnbJG3wUDYhIJ7opAG/DldCUClCH/B8tU/WHkSHdq01jK9QS9ok7cCe
vJbVF7wFGshywc6lmyXdetmsK30T2jF7AqPaTUXSn6C9CQEBpoyviAEkUlXO3gVJPM8YyRkLw3uf
kez0weSmpEBbJdCARXise4rCQFLMixeu6P45RrTA0Uy/eFF9r9qabWesqWmWonO9CBgRalqxfYZq
jnpPc+SpvyLzqEdQbJBzqB9zhDm2v5VirMokV8D3QeSBYhBtDsUOvPRn02JHIE643ANVmmxzXGJI
AV/T9eRlbk4oAF8aPfSXEXm8FmKfenp3ySqTofywP1yseFIPPmsRH1YMI7mODa5lkDuHrVoDabBK
8j4CWbvz11hXoCpL0EKTrzP9Kx1UcJx3Ra0kTpkGubey0hH/SXXXWf27h12nIFpnsfEN6m/+fm7S
WJRW4ytgg/CSld5dmAbzpJHS9vsOD3lyW+zUnJr/xVqkASODOpYVuBtbFF7CcsRHIfI9uKxPHah3
F0+J88vcYUdd4XaqhaQ1MMQ3pct1gFS8toDiIYGLP5Uzn0uXUxcN/PCmllqXx8ryrIO9FlCEvaGv
0+35bsXLq74OdNfakFDui+vMTaf72lih6hy0XUP92a9zZVU1BsDugK6PgRPWWgsAzSB2Fg/b85jJ
jKiCZCUFNETUdq4B6vcmpgxmxuvZZwl8QHhw2iIAg3ICEkMfS5j9JyH83OqPEEOq9ovyPZ01gCxJ
vsYBcrn3YJGNTzn4hw9RG6N4F1pdq49PvR6dvSTur2QyGtV32VD5wJig0wM6dI2lmrGm3imqkKds
sp+FHueQu4m7t7obsdbWmX/M89b+0um52+hj9xblir1tkDnekFtk+Sc8k/2n2GiTMxLj8eym2HXo
Dk1XYHfnGY9xBk3LDBdwwUzzECdR++CX/LkbGSSawM16YAhQnU1mnhI8dB4yeVDKkq3zTg/Xi01V
6wfV1/UTeSQW2CMZ6h8D+3nsVaY/DyZrniz+Ro0OkoKPAQgD1NLxmzwCUwrV9MB4DgPuPQDXtZo9
rbp7wBMJd7ZnPGEXWMbQ9gjBQSiUEFtTK88gcq6C6U17yJghUevjEXZtTGW6jimKZHi5sJ6xq3he
JB5yP8bbiMTGehOq3d6O5CBQkaDBopeXYgtgxORAhfIOOffsS5TzCOkFYFRRiFh50Jsmdgh3EnvG
nQDA8osPNbfZoxgT/7Fsyv+zh/wUT0dVPDVmxXoEdc2B8jND0e4aZYa6BjJAwdBv9HjwwVbES3yF
BNK47oIhutOCFNTEwIru2v1QN8qVrHTIM1usmYpF9/tE0n+MUBE1LCHOLluzX+TpWwVaxE6Luydf
j5HxlrRJcKBpZz8jyg89N15mjyJMhJP2CkpJgI37/hX7qoPcqJwA0iLvX3FuK4e8DZXrMh1wC2Jd
DQxJQRqgGM02l19KTQZ/5XdmuVXy7qvJ8aoqULr8WbZYWd604kCpL3Wqqs+aPsx9tdeJ51yrfzfu
ow+qTbkTRsq+1U1cc03/PbI77AFkCwXr/Z3lgftNzUHPv6QWUkXVuM48BOpGqRrV1Tn01b2q2HaS
jjzqI+4jW3myKZdZBdP3uE6rUyM7Iz95n3Du7bV1aGuYqGC9m0EUcmsUeI7ExjirjC56o1YdYeFc
hCdSJCV7KaDlwHIWrEmElGxTlwxHxejvyG2xfwxPPAUkxLToN9bQx6hEPylv/aS+ny22T2fFFPhf
JyjIzSOsqr6aaX1spkJDLeBR/QKuDmpTKMMDOK2I2gwvZpWoX+Sr/64I2GMrfSAwJI4JND8cw4iy
cxLweg1sd/WQq8MJEtraC8rRmfsx8LEjldrGymQlK+4BpkVNtE5GNLQPadWBhgt9bo2FhecSJ2rA
X+49+10DaEFgee7MnqpEFu9GE6KaCFGBHcKasyG/WM9sQLGM4MHQCuU5ardkjYJKh5KJcqVWDY3v
UyDA7admwjq2K/BAXlGz8VO+xj8/n4dmeoEMR1iwg6lX1k4xsMmElo4qHBAYsKCoIfIwQMjbBrt7
GiDQg+KI1KzEYF8C1f4rjO1hh2ceuFcoanLobMhq9VXdXwX41tcI9M1twVCyupW2pWPET4ii41Az
XWx0lpR9veIQAV196rBYX7mj1SQb6lh6hdZJhWYEE+gjqYM+DZm773bclnuyh4Y5nS17mtb6+OYB
qIVr28xOdFajwlvj0KnfoiewkVhxNC+NXT7ZI5SuYaRuOkTUTaddqiMwl3XKSrAccFKIZNdWqe+o
5fdjDE0n+eymthhM++hPvhPKDupNoJ72H0Au1bQ/R9iEjd2uxXTd1m3wpj5F2EzLDrS+GMMzq/LB
mVFUPepaYoGXbRbMVJNDcr9k/YUgUyPolrJS19fFIf2XQYASGZsGyXEUEPDTlZeAvLvobCNWgsxX
8GOx0Nni6kHZ3nLIzQ5+mHXhRjo0qEY1uPqN6T8VFqRopwGKAKhuHTwhV8Ugmz8CPCB7J832HgH6
kF1kgPgrQhtKrR3InVl1gmdahD9XuqPShn0pG+NMLRqFWsDnzp4SoDgEd3o/8lHIAJe83mfeoYIS
/XONGqYrbJDDXSObKEUKxrUGYT1y5qhrvxPZqLvUHBhQBqExgIsonYtaLa9TFt3NvjXwIyhS6eAB
4vdum+AthhzqA33MxNNnXfH6C7l2HPcsXvvxkeYxAsOpodgC2M6EEvRSMwWvVH81/tqkXuDI1LlX
qcxbZ1DSb5u/G1vmUC+IO5Qp9xiW9ij/8+j3pX60Q7O6R0CsvpcmPQ30Y4xdxT3ZC6bOJrupV1kR
g8ukmlB7g2yHfe19FE235Oo8bu3rJA9BmKMMx2D9jxwWO/ZqHWTKvXRDHfMkH+MX56CGusYwsXY1
w0ItwGziPvpK8p1kArPsoNRVfiWgaFyPAE4nerNZ/AGX+Eqtsor4vWhAKpRxOIN468TsIY661wEv
nkAuFgxhGX0jp6zh9qbD3sdt8yC96m0hL5x8/FpD6xD/vna8QlExvTZJyJ1MYnoaBEXnDhoRQtz+
ZgRqt4+AqqUGYnAB25LuLsIbWGzZT6C4qM9NdtP4u4fcSmVHbn+PGerwARgDG/V1AAUf9V688GjM
D2WMABAV4sGGIN+potbjczSxV3r908oAbOCNYjDvSq0MdKM1HahJHdKDlgC0SAAzgSPKw4IDNekM
BHsgCmnR8DEdfQJkBN+nI+cQF/rV8vDc0HEnG0GHuzLg1r5tjMTFm8N6MqNyOqdi+EYt0aXQkNTY
BNVe09uHyhg+dUrHsMCSAB7Z1OK0uAZYXGRFC5xgPIXnRKAMgEA+5knx1WI1pmm/7UolfJoq1I2I
QK51aKiI0+w0jsMKUnT50Q8AGSqLHhVQlKig5uipiLIoWZZu/5z/4JT1/iX/YRomt5EVh6SMCrzt
p6SUKKKCI3qBl7SvFAehYutiFcpP21M2St9BgAWaqUML3KHkMYNQrkFtYBJgbGFD/AOPh2+aYvtf
NQ3XF3Jb+peaRYg0ZIr+OHbKtMqAs7ovys7fFFbdXqLBmyDfb0R4eZft3i8n/8BtrTuiMkS06wam
YfeZtZtRUfI7AGD9taiCxgUkGcgCLDddsxq6FwvwZeBi1OK7nvhn6KKOvpO3D6wpQugM9v66tFNU
VzDA3RByycU9Sf4z62ekvPNV7I35/dh02SYsi+ms5ArfBQOvka7soa8yDXyr+ZECSSAkItQYq+6k
Ef7e0HX1CI637XCvUr9ogxnuTNEoWFuhOTAAu+N20FHjFk2UvAddFkGzIzVtW3zRilK9UiuyWgdq
o9qTUXXxYxVEGzL7oiouE7in8wf0OT+gxqhWftd1DfInTqNC0xApZ+SZ2hgyDRIU19qR7uTGVB4J
hFZ/NPsAYVcEGR89L71vh3R4SYYeNJZ2Ao3FDK2TitJEayAy41ckBy6ct8ZPBLjuAXvoXzzsCtYd
pF9P0LAwT0aY8JWQ8M++6rdqWmZ3Y8zSOwE6DOgVI0piG4gDgAWc3ik2dFYF6qRsqUnOH36RKNst
U7wQhb+iYa1kyOepOir3UFODlAY4TsDBL70Ei7dYBf0eJYxP9N4JNMUVfhE8UqvFMnVpGZO/KlBF
52jFTAM6M56leWMNbztsgC1Ib/fZaaiFsRqGNPvG+P/ZIyqsDsTYwv7dHBGbtP9CSjDz08IJOUlI
LNkW1wXAlP/gu8ddaWgmSE4nu+qdydbcd/53pIbXAU1iixPn2/4Xk4cSkDNJnDzkHCPifvc0UhV+
dJUe1OpLYJSKOj/ip80P0MWMNyqyj6+QFt0ZuCd/CAadX8Pyy/toqOCR11JfIns1AnY/BWV93xch
5H/VYEf8VbCA2KHgEz4xKiA7CkljFHPS4j01oehxM4j70S4XiuKAudVsIk+ig3491By4WIeMKGSY
7vSmP//Ob7GVLDsDKKAZXxEQ6Z1Q6q5HhiZ2ZTa9Umshg3ETyuyB7ORQqIM+cX4h0+JGIyd0znZP
3A9IWDhWeyHpZ2tqJSZDqS6I9IgTK8SwKsHO/D7Fs0MN6I0bGGV1CUyAOP/kYHhlsZ9sexUCpsfS
3Z8f+P/Id5uCg9quE+dV04Qu8+E3KL8Ma4lmtHhwhAg8YjtOH3aHtI35l0YzHSti7ZMZ59OjF6mr
oBDsSz+iMJhaZt+9qGRfmmqwETjPwMmVY+wUjATLjCsUPoPvWKbeCp8Q7eYZdbBsmD4NkH/HWPkQ
ZJ7Hrh8fxzxzJQYU3loAU2E+TCsbmn7rxZbYqnGFUghZFgxVwtRbV+og17p3KerY9RAM0jVQInD7
FJDpzjRUGuoKVoMDghi5UWpvTVdp16jH34IgEVnBeNQufod9UQ9d6BfAivhu4tAYpN7k1ykKk89T
tHygKbicONTY+xQ0htUmm6fwZaR++RaxVf1vYp6/X3JzgG7fqZaBBBUl7ZZ0XmCrCQSxNBTVlPm/
pUMN4v9YFFifMRGmYQMJIQxhc0NlgK38eo0YZaAZUzHVB6x9gEmUy/lWvnzANceLRq7961+bwEa8
9+oZEzfOdaV9txmI6VGhZeuGsWTje7b+aCse5Ga1+AV0Iv0Rki36I1i+Z1NvIEskTSj59O5PnTGg
JOeoCV+o9eGfaZpxmScsqx5y9SO0I3Oj5dDK9cIdgSrVREHicBBfG/CKr5U8kF1UWU12avV6Ulzs
LnQFCmZv/h9l57Xktq6t6ydiFQOYbpVDq7sldXD7huXInDOf/nyEPC1P71Vr73PDEgYAylZLIDDG
H+xej6/l5LmLONLB7VI9ACDj/UxHOKwqEuBeNwuhp7F91ZXYWcdWx2OytdUDycJ2m6LKOy+HEIyt
Mfow0vGSYW7zs04+B3mU/hhYhBemUUdvCVyOVeIiNYHNiL8PLFt5Rnb5U1MoNow3L9qooWpv826w
PyWgo5VsiF/8yFL+lz+58Tc40tFgQwhbmMCT3P+JTYqHXmhTRrbE6Ry2JKNyajUQc0nQ4FGcOQoe
UsTuF6+d9UZE+P0ekq8Ujp8rHRDfqs/Htx6N/R84SuMBRxJ64Rb1qoks7/tYaZ89vwk+dMSIAMlb
4jqFGF7UbR0/VYpjbrt2SI5BU0THMTBwadcp3+f/y1rIFvevJyzUD0O1+QIaUEGwK/nrix6bRsf2
PK+OAgT7A7BBe9eCsNg3fu4/Do5ZrRVNa14Ul1MFfPHoq4qBSlkWLXu0IlqRv1G+ZSkQVr2mtq0b
irpS27p8yqyi2o2j4yAOb5cn8N2CTHs7XQdWzEWY6mybJ/ZO8k5Bi54qTpE/pjwNYI2bztvom8XK
4CN+VvXe3upd1B3YGOrgsMN0Y9WtefFiTCo8wBmfHVt7MlMTGRFdee4cL/jpJulX3KLNdywvvKW8
RYhGbPXEL7FDangYtznMm+Xd/kLRy/8Skw4ZcrAcV4Qp4A8T6w0oZ86yrAKy+0NfXaiXm1Olnz0R
VxeLpXwfq3h2yb5gGJ3HZGBHxp+yeAs4dQPXGbsvfAZPZUcNcqG5r54W2nxPRlK6tdN9R/nui1fy
PSk88E4OOYtHdFujZZCGn80aPaRi1kjK645kuB5/lq1WwmL/Fcpi6qA50rJbP6iWeanyXfz3q8iI
gdoPeQkQVePVH71rBPeoy+hVX1860emvcwvxyT9asq/qC+M1y6e1mEeWqnMbKfvquTX3yXmyr6D1
f5v3+91/z5N3AVbn7t3WGNZVOI5HW1OGY5GpyWJqC/0W8yFmYPX1z0WOuzflKxnrEsQlOWPsesTe
S+Bv3C9PhgTaaKevb+PG8ruj2uNetYfsYgOC3oZBUC9ls5vc7BKjeLMMnAknpnlIM8f4CSxcPS2e
ZShyveIYivqbbLV+BCpN1dQtaiv10fCRdgaocJIXvbMnzuVzuybdtW05s8AezLSTkkzqSZXdst1q
AdCpsQ7R9f09534jzIDTBWIB4VYAgd5zzDs6BriUkwXg9ojepnkwq+CGTc+72B/3TVuom2KESxe7
Bo4BdlPspct37DvJqc2KayDQIpbW4PcRMpbOIwC3XOV4eWHd+Y/3iOz8cUyC19YMw6+GUa/saBCf
sKI0N70jzF1RafFr4WVnOSDArWMxaBwgM3x/HyalCVeYvQVfS61ZAZkWn9JQt5ZI1+R7Nh+g8/3W
20DxyNlF0tSEH15T6gBOlQKHmkOsir9GyE4Z+/cIeY9RmPkKIFT1WKnWFfwCTE8t7PZB1FTPEbWd
pRgM5ytOEYuAqt13p4b7Ama0wAhk+DW2GAMM3Jt0FybVsBxt9uQiaXZK7is/CiFALXjlR+M2wWrI
zPGpBie5JyNV7nS3wLVlnoTMpfW5AWiNJ1FzsQDf8IeJ45dcSfE2tsxPnZV429gcgk0V5BZCPtPn
cVJsdDat4uwo4l2GgWkr1NeRIcbk4MlN+mWCUflZjxTr3OSmfShy83uFCk4EkbICO4auledEzj4A
Df0Ro9qto0SRimmvaSBlEoSSP9RK/54nhfGsFF397Aydv5DDkAI1VwYyRHtQ7iGTsynu3v/7bl4T
f/O3HAjSJr9N1zZ1aNJ/C9h4podnjq5Fx8btDGiGWEKjihwka4w2IOeSQlk7weB8s2IvXlSi1t/U
BvKZr8XDs+EGILwNUR+9qeOSGsV2NoV8bkSChO1EykdP61fRkqxCxTRbAnisX+1u6o7kQtVFPDdL
G1hIZfbRws385rVR2+GRffe7nOpkTfacO/5JzlSEqZy9xgXNz8RWDZxr1n9vyCys6iCwV8Vg5KAe
ubSTXxy7sA9x+vrd1tMQjO29rZjNg2rFfQW5Mui0ZTczMFvkWZ4bS0+3oNKUhYzdL3pcHYwmKshr
MFZe/hiLAehjmSgfODm4i6gKgZumjR5sgjjyFmTQ1JFt5aisbi6ciFQax5L19u6ueZe7vUsZTZZr
HHHMBcL1j72nnPDXWDnMxOlrZQ6Jqiy8SnOeR8041bmWPzjsHRSMS1DrBxrnwOOd2xbp7jXrxvhr
ju21yq5UYrTUW/6dCz8vtJPruRt5s9scDodL3zbGR1f13WfZgeJguFDDzKBAeBEN2DZVZsp73Tg0
Vn+5OafIWAayc2Wm6Mf8EWz7HnqKpZA5mHPrc84dGNlt7j0k46U3W0xGtv6/KLbJE8mfWUyHfRwb
WBTqdNKZ/0MsoAed7RvNGB3tNIWPg/05zyKRck4NSnS5svDSzqSlXJmtBzNkTAJ3Wt0IOFh7MuO/
/y7F3ycoUP4aWmSqS3ZVxY/sr41lFJpm4XZ4+Ya2mjyMs5esKg1lf19kM83L2XShiDdyCCtNu3Gd
oiLVO6LtC6HpscKuUbbuF8dqz2kYYJ04j5KXCPrEsopIJYap4eH/p1jFLgP/ugg7VLzj0iWZmMya
KFUz6Ds3hjRQQBrYSNyv9OSSr+5gXyHUf4bMerKy94/LHOsD4/LfP7f5w/lrS+7asPUtmwyFY7Id
/fuTq2tvAPPalIfMYv9rspZiqWyp/ameIQucTvyFbDYpKAWjQhLPsMr+1MwwhQybv0UML2FVwfZa
IOQRnPKoIWlspEcnqwKsywnBWgZNJNtWqlzUeHDOQeG521HvsnVltsqbro6wC7E13cumYqvxIhYj
jKS5N0Fzu3Cd6qWsi+mCtuPOChzlrRIqOMuclVE2nfCbiq3MTgRVsoxqwHoWsoVPOSWC0a6B7lVm
98KPbBkGrXKWA/yuqBEaL7uj7ISSgjJb0gwb2TtpsQZaOIXjmCkLwPI5Yq6Kt6lING8kgM/2rGzZ
RizmspezwyEskurix5m4isxeS1wfyxnGRXNCBGc64xgA1l/CnVTEN5Qav0d9geqyi0HHKMlh1XuU
VNZFYl0NCK3rzkNwrmyNldUkwYxpefMtQ6culwXPQd6zmRoN/yPHYH09UpDdUyQPPhSoaHqXRu91
F2rHotK1pZxO5iBY5mkVsiFrk1fwEBu8d+aDoeLvut7j59pTHBE9qryTknq7NuwT1CzRRbxJZWh1
/OGMRXq44c6QnwoXkeVEOFS7xRag5EiCW5xV7MMu6ujrz0ozfJZh7DO6jQgTMMoz56VLrbMR+iGb
VkYF7fC5nyfbqejwwOZebTBuPdfnuQFEbWvViVgqs/FlMHtj6s1KCL5MsoFiY7ISfVdtZVOpx+wE
5OI1Vi308odW+dL3RvPgzbabraauTQuFx2mMOB3PFMOyCPNHK9IuiO7w6/ccZdVZRXaOZ3ai6uby
/DPt3T4DuloX3XbsUd8OnfFRkc7zSjgIFOX6N0yZBxyouShYFD3nsbVD4995uA1LQwOwVhOM62RA
iz83QjP02fyXbzbn3U3mYVqA1Zv10Vfhj9yN4jMi3yhcg8NciKG2P4SKypEvYA81RtJcnbB+xtXG
/gg9DaGAymv36RB2SAO+ytuEUe5uFcMaNrLpG3z6rua8NhQ2j7Et0GYeQVEHrIwLkgeuRia4dDe9
m327Nf2mCPA/gsacLxq/0fZaG4AOT4KRR7SmvRht5+5Cz5uW+HtpL04dqCc9dz9kSwxucw2KVyVi
pIzws3tAnVl/kpNNkZiLJCunw214albYu+CE3mT6WjXwi5Zu0BqAyAoF1ZMMqZY/PGRq/kI6TEUc
Mdb8tZzgWliaN7Z480ezW5A14F38LHwq9ElfVAncQdlh577xNEI9eVJr488OfZ6hKBgj/DXj3lHN
t4pnumEdFWvdrYJ2jynBNohtZ+MXUf6Y5+r/eBX97h2spOPDzq34NAIBWrKFJ8fv1W+g4HB7KHWo
+XHlH8nZA3ImrckfOMbiHMuO77byA2KR9yOgLtB18a85Rg4ZzEhCn01cJfDmqpljOir2FeI+J27i
b91Ye4feIz3cOE6zgeFl7xWnssAjY/ZVzwLejRNA3rOG9/sIUfjWWQ29v0dUJs61YLV+VgMa+YBd
EZQ2hd1s2pqkiK2NV6rH2lMMAPPUWhUq5a2pftR+zcrTFv1p5FR0NbzpWekytD+9bFxb6Jrvgp6m
u0LlffjQFSPaOxrQEjmZw9cZzU7/2uNl3euNsklqowX76lpXX+NPXtqm8d1KTvJjSmqKpuwVzNfU
DfCr6AfOcIHaHOs0X43DuKv49nC+IwvazZcauw1MxMxnGXLbMl8BCam3MtNJQXQ8jja8TLPXvtmu
Ha0FlezFjQuTG7vBmo02Bngyqka6wyY3ubvRZjw4n9DddqaLMg2gMVQKfstS39qYuc7IkVnFGmcl
0LVGn+CQPNX8e/poegP3Xx9lyU7xLhqGXy9SqSozrno7/mqE1dXrq9mlQ9XLr0XdGyXq+XYyvYVt
XrxlKVhSszWCEyhv473KkTPxxVuXmcOj1SE7JcM2rF8EGeJ00xv9wL86QOfaYImzinF8TDNNXwG5
jlayKeaYfCUvjRif+9h192oSzrrsc2/gpN6h8sPDLVYBr96b8FV2mmdq7H45S4eB/tJQK3hplT6l
QuC2G7WJAABbiNXMA2psKVc2TJ2HHOTmcwe/ZBginsZK2V77tMcOOqcEVLXesNN0O5yVhvoHgJAq
vilNfi5rBWldNPrfkLJLec5jGjrNYPGozjA6oRTpiDT66SfKm4KA5IdIomSZJjm7r3HwEK1n0xDG
Rc9+UFF24bx9UGs4GL0SmyvZi3ZRhvtpGC9kb6yU7sXvSGzNU7v5EtjGc+dT4UCvoMfrjCxuy7J1
ihPzmHRVfBlnqzqhQLIoa5htsnnrcHDclBNkTF70Ce0GakCPsjUkOOI4Wh8uqFui7FY3Gsl8v3xJ
NAEnHrKDV0z6zs5yXNFmsoPQmh+5+a4Fpnd1Mstdp7DVH0hEeQcODng2Vpp5pvZfLUWe15+jrH1A
i1z81MBstlUafOsBjC0U4YuDFlrfTKUxr/bXnC3uVb52/T5ZAj9L9/bc1YVDvw+bHI2nuVn0artU
W2WA5YyfRG/r3bIoOIfeN8FywyuqFpcQB1U1P4Nr4xdQlvAB/PUqJNYDfwgWgDVWCGry6j7u372h
qMRCBF29tcta7JpEebrrzMtXUlNeSsyjrGPsK9vc+SkWHmGFhSy+ZuCXYyP9V7vzantdG7y3i/XX
5J4caA8nt+fUDXXIP1nxlNerEDb0vrLsE7rW3zQvqt4Hc3oxGjW/5nzex5iNG6a3M3mdb4nas9xP
jUYdNtWCFfZk0b43bWNph6Pv8jXIg8+ihbzxOpT6l8n2muaKaCMOA26bQqp2SQ37Y7ObCtzBkdcF
ydUaZrNDFd1ACYnuW6r2HpNC9nKOHCNv4YQYcvizKWYZWcDCZoSTW1KFNkxAbYZjBjsLR5RV5aXi
mDardNbdL+YVrZ0XsL+asuMeKwYgFZnW7Wt8RdGm7JVXF2CS5OObNcJ7XWj4h35w/4h7I3J997gT
ZDv5kd3Huya03JqlGb2jJynq5XuQOJ2y38uQlPj6HR8owO5lSIeYv1HnnBIqFhHJh8ZHDF6Pz5qp
f+misfzAQCZZV4lf7WOZdao3fYKUMnvi9OAo6rQa5lEckqPFAAK1qtCANSutIN2txc9tEn0hE4ao
WMXhQrqsJ0NjLLQ06I4SuyV7ZZM/ClKE8+B7rxw8znONGQ8mm71XNbhKW9NSbkyjukYYLQ6ohs37
1Il6y1FuTGUTV9/wxdrfxDYQMUsWeZa6x8QnGVflkHHDElIiKmvmcZovsikvRVYWi2Z0p3UC3KBa
3HvkQDkl8XnkRmku2BkahVpx5sL87N0Me/ekuMrCdjvUVlK2jBKbANvgJMIogpLhGxfLohg+YxS6
sI4OqReFKzkKJm+5KqLyGeX3dDjftkqx6sxWEVN2KkiTr8HR6y9a6jQLVencb22QLC2eZj8Nw3pS
CzF8NC0WTkNtRmfK7sMWCGWLaWH+Bd8+k0Q5+rvS79EdHyx1DL+W+JOtqFbM+plhgf78PwPq4iGM
+ujrJOp/DdDjyzBZrCqum0G4zLOXIO6e5LdSNdC0/Q9xrYMqy/cmP9Y6f6h5vPzWaxiPrwKHJ03u
ORO+9dSvwode6Y9kn5FCnQs+shI0h4wkhyom/Qh+N6cZWhKbtft4U0Vp0zY7DdjV8i2ZvK9IUC7U
GWcESaZZOGqbX1tF6bewmtq9W/jZbvRTCyaXWVnYvzSaMA+Fk/35ZNeTfpPVqn68P+zlsz/mAIRU
Yv4m44Zv/PPYh9ahL3mUJ2t5p8xOShZgMS7k+oM/Lts73LPW98rRXzG5EFm/x8mmHPx3jC0mHGe4
N3kw5PupVL6wEa2fbvzIdI6NhvMfY/3M/b0TLKMyV7eece0yvjmd40ZfGzaqUpLYHAfo2sPkXn2r
ibcinkH9li6e0KudlqZT7M3ONJ5TcDyrbCybZ/g4PEWtGLovumsHIDwKR9IxflISUHI5OMUXCOk2
Kphj87nJ9XMVzltozfy1J8lq/9iKLvrajvzPgqC3X4cpeRs8gVDEkLRbCdcKGhSRa1Tmt3JnKJuy
V+4N700J5qoj99fg/6+59zvLN7rPDf79z5Dvy0foPN42njVJQ0CMNczxGTYBtAJnJaEP2QkY819I
ihvkYiCzswyHalhJVIYL9uU4imZX14r5MmmkzMq2OE/maL7A3o7AIbrDQzt3RhP0866Z1J1soivJ
Ij0Uw1oOdjtf7IVXoEUzz9X61D0lDSv43GqizLkk3rCQM+VbzXaBPVyRXz54lv3izid53+QkL185
ifWl6ERysLsiI0GtVso6LjGq9WQWwDLi8YTRy6buVPMAbslcpmYNDn3eeaW2YUEgyTB0terwDX9X
vmowVUnJWfsktla3T4+H/bkeews8qs9iaNi2dQg83iHWp+ia5Q3WsI4drvMCc1gSmYxM3JOwoPgV
/rBFejl+Roi7XmFjlb1Rpctn1mX5DeXBTQ8IBVBjG67s0m++5+6A/k+gx+9RqeD1hnfa82B3wXYu
Whx7zQiP8p5Oh8dkrbj2Q+bF8H0ssk6D0+p7rSSTQ6V9usYaCHBr1vDWsGwK9Lw/p+7kLc1GO9rQ
Rh9FiauIrhcFeijkvqSjiLxo2O9KZLISFOWrG1v7qvOzs2RE9SqCOaB9z5L11Gvi1oeYY7kJG/CF
qCb568Qy0+PkC/1sWUa2kEW6ynW+g6X1LkbtFwfb7qkmO03xRdHQFqb8p9aARWF4n4280W4/KdiN
7EPnpvziy+Y4qjTnx++9KX9SqPE4KzVoyk0eYeA4l8SlS08ZWmfPQMLp7tnDswk06Bg83JyC5qFz
SAPlCgHF/TVxDsmJpAyLp0oLX1sFsLllVX2w1Os82nIm+1c7ZJVYKB3VMyXaZvVI/i0bf734Hfnz
hZKrbsSWGUqawCI2HlBF10GCKar/KP+58l8jQ+SBsZqd95Cexoi5ef8/oiuDWY7ju9T9UMSYSrTq
yGTaK8yUrHXjI5I69RoWKHoyrUjJmP1tspjRA3VUrSe/62/vKG86hyr4UbdRv0Ny4v0DCsJyLUPB
/GcqFXXXe+Ww5LiFn4cHdm/ODu5kE8GEV7J41rOH6xBkkmQjw0gfh8dV4kTtU4PNLP/a+DIBjLuM
rK07wEDObAcVX+QlQWRs2SIutLnHnHJ4DoPMfpCzsiDKn3B9Rd4NnvYSuU1lOVBI2KblEFxdrNqe
0PKa02QufN0559PmyRm2D1/4qah36cylkISK1h5+xe6UCyOqSE7dRItqtjqGghD9RIKWEkf10UTP
Mg1VDal5C6dDUn3APZJhOZpkniNTACrUmlDTvtcz56YtsNNTq/qo+Er6BTEAl1TZOCD3gZl8wyn8
VLhucHDzMN2JEAfk0la7lUCp7K2eIVSdYlqPuhr/BBssHkcEYkiIefZWNjtp5OwrirrXe+cqRqp7
skNeJk8kqyRWX5zcnc5uFS9RU405aKJdCDOidA+3E6TWY8Fums7tyIgEkr+6ZUI4z2wkcFaLbXdn
YQ8HN0NUN2itlUy/YhJuKzG6QVb9iskmOW/0VuM22FWqMMEnUvQvXTO6yIunRiuEatSnW0tBwKEO
xFm2sGGJL01PinboUZC6x4wMLnPJzyChKroJowabuPkClerXqw4CmB/iNi9A7kDYpFMHwL11MN69
NeXYxA3p7goKAdl8K1NEwzLpk3knO0trZFkyPESjtpIKHGNt9Bil1sWXSJT+Xupp1HnBuDTI1LUd
gsyTwTgerU1nltrOtcNoJwo2LdqkVleny6vrgIeoUcDvTjguXY2QI5hHsm4tO0vbg2WrKmvZKScB
QA6XZm2EezkCASEDXb559/L7lqnjvelDgHnP/AbK/Kb8jR7yMoOfoofqwoa4tiqDprKXJSnyo137
bfNgKEFydDK8yKimEpUXGZSTjLwACG57WRzvQJKo+wTt0hREfhJiFZ4261Bg6jXh8h7EpvejSM13
U6ggSc3BWilF5D82vooqRmeT4XKU7uKkAUDDhnyG1RfLti68H2K03/Umy9/LEqi6nJSJnUVydDRM
sapx6XiOBmoR8qK2/O5yFfUoIrJPcKpcpwlsbIekwR9DNWTNvLzSHu+3CBLfXQd2b+Gdx1jPNwFJ
ayn69YCZr3mHONOMAB2S4Y/W7z4JBx118Z1tELv6lp9PHXf6C7yaCcnLMToNWO8cJiVHtkMo/dnM
w3appVX2OdX0h1z1tZ8qKAVIAuZXNSiNBRwYgHJhkmymMsqRRu7ao9/2xiZqAVIOlRMsXaH3X2qz
2Hm2Nb2ijv5ud067zCv2XuSezavIo+iAghwyMHNTXpr47LiKfpGN+3i/UMRVn8eHGtkJ2TsZ7rXW
1fQEmno91bH3JGaVFzMHMKElAUZgc1MKuZTUb3rMGZ9kyEsAmdVRGlDLmP2v/kNvOffevFbmu9dT
RyU/r78kpG03VQwoNK3GT2466d/RfT8UZLM/coAtCwcIzcKg7Lmr7A4dnKx6jVPPePaVMn6pfLyq
5nCNFedR8bp+aVWh8e4Elrci12fyOIB3Q62pZKsCBPkdYgFZBa3qWWkzZydNVszkU1709nulZNqB
HxMoztl7pewxOk0bp35itRRnMNDvlll8wg/03RXx9Cm3ICSgfX1pPWAVUIS+l1hIfHIHO8WzDMZP
lwf1IkmNZjN1j6keWBe5ulLshe8rKn0nm6ntB4jnTmLRG4F5zXPLvDI+6zfUtMtTrLOHPdRdkq7i
uo4WegIGV/4n1QK2ggIQbCs/goKE6KJsM/XRNHv1LZweZZgqpgcXnkkYa29sHqD9uHGnB07Uz6Xe
wWBBJCV7FqIcFzbHoF2CRoOzYC9THOcxMydiibi3eRPzDJXIQkFe7bd3SDofhnNsg1+Adl8fiv2t
MFNZFd8IcBaoO4Rfp0jBzMNX8kvhUqpLBWUsmWHGyNXL/K+Jwq8XLUz9QCqzusiJvk690c6ycF9X
TnW5kNFvLtpclwJIY+ygioGylVUoUfZ4b7Ov2lnmZJ7NYGNKqKQoSKZ53emWjyto5gKTWHmanaxW
rIppGle2nuZ41XCRrzgsx8vQCI31PVYCkf6j17RzEj/zjHuHHCzn2nOv7JAXCgy/xt1773dWrWBv
dCRRwrz/5OgtvyAvwpDFF8CopCVt7ZX9Q1yIpai0dqGkoroB0tNJiAXCP1QnZny6XTlox8y9cu2S
zXuvHPx/mIsUFPiyexU1YHFvExBrjjxxBbBocQopo40sr8pxreMo+x7/PtlCwT/G8aQ+R9ms6F9k
KcqBkzMsb7Z8jgrDNcZyoppM4zHLKfskrYI7QZ3a/7BdJPFlaCnxOTmVf2UwvWE/5HYFbSfvyNIM
UfwmkUx1OjUYiYJZlE23zfn2Fo1z1NA6uyGeaj3FhC5pxp2uVWhANsVHoWfolKO1v7AcrbjIojJy
p8YCrE59kLk7tFmtjduz1ZW9/Gz2YU0pRcpO2YberjIkzJdSd0rGvFlwSl6c+VVoiWhX28Z5HEuP
1I2Ltl9hPbVe6nJgg+xzj5edXnYbGfTUId/EnhZPb4OeP7VZ6SELiFiu4bM+Fp72oHMUuDoV/nRY
iMAAFIKSgq+YcFq88CTZInoxpVt7BktJRsidQVLU5WH+fT6YdpnthNOFi78SxDKHLGO543yiuhVt
77nl+9ihMYEUkrxcge3unvrA/pXw9tiOP1X8NW6/N5stkrmxotYmJ4DQrFngi1AV6usYF+25qdTi
XPfNmwwXJLRXcCF2UTsi3aI2RnqtHb97dvNkY0nNuyhARzEfbWuutfK8Y1XcVlbYrLSWUyKCZbZp
7z+lkNVfqzxij8N6HKbugGNfaqArSbNJWQqHwRtPGmUPVNbQlonzMjwVar4stCEQWFCk/pOr28pj
4Y2vDnCe/T2EKI//5Nl2t+KH2q/kMNkrO4x+YuOt9a8CyA5Ik3mwHNLDsJdvI8eC3PDJlHLh0GAu
WisxNzJ2m1bP7Xzu+SP4+x8pb4ol7LKF7G3FhXMsZrflaXZfPsuX96Bs/qfYX0OEaen8KFGauHc4
v299j/11P3bow45T/UPY2d4ClTvxS3bvlnFKVJEe7dJdy5zSLXZLN8nxQWiIW9ctKNk9cg71+rXU
4bvNuWes7u9DqnvcICapLupu0NjF9P4WwoF1YYmElVNU7TfQamSW2Fda0GHVcsK/w0NHq8kz4xTW
Wgp2kn1hVRb+O9SwnaJNJrC/InlJ9WglIU9TmngnwRK0kM1qNNxdlJKLls2hbOJ12bkcZmZ8VNal
I4meyMJbNrAPPt56ax+hjqO8OCrilr6dxgi90tFbPpRWGby9vA1KEtL+8qU9jOXRnS9/3MNptY0+
5P6Khy+Otb8PTnbTxiuIQtNGHpNkR6vXl1olSydDQewLoL/W8j6p6dkAyRtNIjiHQFEe5FPRj0hi
oOCRLhUx5x/u7VbWq2S7SHIKYgivP3J4WckEcVC141bG7/liORYlpHQpb/3X/WVNzKkicuCU67dk
ZjVOD2W1CRSIQwsKvNp+UtyfQ1WOz7dYbSPrEigJSq1gEORlNKdHbObnR2Wh4OUsr6Y5xMs4dZt1
35rG6RZkcTNOsq2nzTIgBX2UrdvE20AdA61Oc77Ilh8CCjHSzl82GemRU43N26LyHXOdWnYYrMPO
GixzJVTU8f4NLJBggown+KFXK6QMqNH9MSTTlXyXm9pPYM7jFosMb1uxaL9prnvwWzv4qkIaXgZ6
2T+q3uA/GmM3LN24DL9SF98ZjpK952kekbNxny3NC9gDIVqApLj7bCghFZbefZGhsds1uRu/yIgd
p48ABMYn2QUYvF1gyaEeZaepcqpOYxx1ZG9tWtUG0d1pLXu1Gun2Ek2epewtWaAesF0MFrcbG3sg
E4Vnn6dhUNaDldYPsFwQ1PfFc9EVwxECMVz7WSF1cGZPPdnuSm5XzYVLHofbWImBreDQpqIJQttR
OdWauVEYSNORuzNgnS8qUvv70WnNtwydzIXClxwgC82oa3eZrw4XhT/MK38sdrCEqzAan+wh/0Sy
0HyL3do9tBFoNNkZBGmyLcrGXMtm2LbFyg/VeO8EyJrEUcRxUY03MUrmWGODUGlw6n5E2xF8Cy1/
pvR5wfhWNe0sB122RxHWeBcl+clG+u4kX8kLp0T8gMfqeI9bgZRMmQeXaRCvJ5DX7LP/mZt2ZrE3
1OHYgQSnehO246+X0tItLIdmB4xsL1sNTOV8fxvDLvV4S2MbUztsfMuvz54TR9um6DjA1z7JzHsb
dITx6LnGUpkr57J8Li+pkUQHTD+397K6jLeJ6S1xB/ZWEwmHpwZMs+g5ey1DHLQOvkB3N2517ywv
ju4Z67wuxCr8HQsSUvBdXak7OUR2NGVwiLqJKv08LIpya9emzQ/0E7AeFupFXhSfkzWmcSkgCmdK
l6PibQfKdo+y1ytNd29rcbe4z2gSwGVKbaOrV8bapR8h4fZ5u458PTqGkfYq92R3yvUfbGsZZF16
sNOo3v01zmxNZw3eo1youUv6RneGclUpib68K/wBwKOn1e1PN6B1jvHWvhSu82TP6spVGHDOn0S/
NOemjMlexwl+QhHM9/c4iTv4P5G7lAN42FLeUIdHVDU0zqlZ8ZgpdXLoK7XhCN7EFytGAnAo2umr
OgarLB+8H246vrpaZj713Wgs5cFNbgx1oGWrSHTm6r5FlB37YCQnMpbugwbghASVa+5E04tHHEDc
1ehk3WtCwXkxoCHyTUOzA+Bu5YNxMLZU2euvraLjJ9mmw4vShlggVhALRWTi+90HE3o+bLsiVHQk
0tYs+DTRZrilEhxlRH4WCZElCJ6BCgEo836ve4WaHRzVaJeOxtarRRcwO2CnwLO2p4KuDp9kI+AJ
9dDXob0oU1I5KCnpDSBznNCyoms4XGReu0wbHMBlcChhWK7Uuf//MXZey3Ejy7p+IkTAm9u2bEcn
SqR0g5BGa+C9x9OfD9kcNkd77R3nBoGqygJJqRtVlfmb6209FM5JLtIJz+LOryLlTrquT5PbT9Fj
QEJMj+aLjehRvfr0MCvDKqsbw3qjL1lYxET6dcBKtpVUrPTJXZRhYaWP47qV3O01ZVunf+mxjm6h
1Q1bZ2ym724XoNYW5n+xPgTrMnXTR9B/yem/RIxOGqz1ZEwfF9Llyddne61XbX4/IrjwWNepwqKG
e7o05aKOXcOJyXjWo9ikAkWYXObeX+maR775o5+k+7iCIdHdSURVJPd6slh3LCKpY3Kx1CG5iqVK
j1zcdLYXN19tZ/NZ9DaImRl7Sjflas7z0du02fjjeuiJEayEFVOywzK5kwKIEvyXtt1P/va6Iek4
wm2S1v86sRxclxYsUstsc11lMg+VvbH7HaoYQ/YIHqw0lf0lUKMDX13jyP6oNjZyTueddlCXPk2Z
A211ywroBPPmMo63w/4sIcsMeUpkZJVxzSN8PPl27P/3k64/wlBgker8aPwC8Fhl1ddB5qD6Eqb3
xoALD7JxzXXVh+N0VKve+hai9b1X+07fe30avfZOcugm96Q2evVk+LZ+HyXZ2zU52Q/6fWzEn1o5
6+BEVe/O8IIejm+FLmZshs1WxXhqVYsdbFIa1XnKH664h9Gx1n40s60UT46U98W1jRUCZgjdx/gV
E4FWzHu8ICYgPBWPvn7vGuaiZCtXOR/LcdkMc2+PrOSLdHUdXr+UR7Aj15EBiwCdollBZUF+kVuf
NAVyIX1oGLd31991CbZaDO+lT36B21yn6TqqrotrzYzbwrHFzWSfpNGwkzMiyPgf2ewCgOcPew5K
7ymbUjDKV2RGoXPMroEeCB+hIu15BxFw4fQBGtNmTb8HVfw0LC3pmpTfgesrz9LgJQ82aS7KK/0h
DRNzE9ZZsleaHBKm1p/dOSZ9j4bTpwUCwR/rEuO/J+vAbeEIPDXf2QNvsT8G2uY5Rt5rYN15LszU
fhpd8zF0+uiNFk4t/kQqpfWiN7uwWIDzxj0vqmyvGbYpUfRWKY12jlqdOtkyp49aaAxRoN7JKCV9
Vk6e7Jcv1zpa6wxmcnGaN+zNlD0ugNqLZfTfgbJlf/E1+TEAFHmZobjeYaoxo/7c/cyXHZjmp8Vq
bDl9y4asowqTOJr5DAjMeekmEv3Lrs3yYW0nkftd5kS8Z46DMzfXXZteheHeaD33umsjs4YUVamX
B16/Adu/Dq4VSnR8qEEYdAP7gjEghdkuWIUsypN7tCS/9UvLTxEi0pMUxWIlX/ZG1T4yi/BJBlNk
ylZFUddnaSakw9cDll938iDDUYbFygImWl5gBZeCCpHXoc52exWMDj4MHy9RyGvqTnGpJt3eokYV
1ueI/30QWebjrd8pXGqsjXWRLnlLN73hbFjji0s4Vz+zODf24A6KC9ugJOHMi+7zqJuvEuHLvlP8
SEcOiht2Vc467NOfPoeDvS8DEiiXPuHYG8TOK7JlKFldnyAxQVj8DJ20ISWcAWcOMsj+Ona6h8oH
rA7edTm0+Wb+NECTxDptOSeOZvpUg9xhO09J3fUoSnuVe0JxEw/UZvEru94CGCi3yjgyowuKi1w6
sTO7xUw6toBOxNrl9umpdtX5Ac1yb+9lWXZXNGn94jnTTwRAs79CY36rpxanPVD3C3DgU4DI1CCY
+eanaf48eFmyFW9r1ODfnbAnOJ0oVy6u1zAK4ynrz5CrApRwf1M/IBOdj29arlRb1wcvamp8fgqn
TDaKluo/PZgBZanFv3EJBeHpldoTyYHkYBcqsqC5UpJJUP7Wvc5/xK2ZGo8TfAtQ1foC5Dg9Wy0C
pGqso4jHqTXBmqlBvon312CNRwqB99KXTSGuZx8XpxvOUVdhjfXRJWGtpzQbr0BgUgYMZHogU+xt
s6swPMiTv9LoZ4/q8W+tWr5lox9/UTD33gdIPB80yh+PKCBXZDPBWVd2f8HxofwC4/7gLS+NHLHx
g46CwEaapN3rtTv4WN8uo1X/M4776VuOxsHF5xYOGt2QDFDfRrh9L1GO77/aRq89YpjOBsKZX/24
7CnaKB1KOdxRceivdwg/vA6qa+yk3xKl1luIhwJ+uVKKqT9l4ZCcuggfniAr7yoRT1RUw1rBEP9X
OyetsIl6oMfdYELz7z1tJZjO0Ajnk2UtaHi4lF9vTYGHSrCMVllgsM+Jvgq/PUakN2a7xpEWUnky
IA7oF+TeZVAu4T8R0jKVaMA3QX2PCNO2u0vGGPhRMP9yk2o4ObbVPCthb96rkbXvFltm6QIKUO+q
0m43t75lUtnZm7551Rfp297svpPCSR8h9tsvWZNjm4oEbqrk6slDnH2ttKbxasKc2+rhCEMy1Jx9
XIzNjm9mgZJMG+40tQVMJXYyAXQNdK+X3iUzAQKZIDEnlLsYnoGNLPW+jnEWGVtN+Yb8z7zHXW7Y
SrNYXskV2hwHadoVeAcHz8H7a7A7rUKy4S+wHqLnqVOOmt8Hr7UaIgRb9tbK8+c7rer/8o1EQV8a
/mM3eepGKTx/L4THXolQ1ZLmQoeU5ojl+GrWVVxJTmWVPt82XHKHuCYK3IM172QDZ8ofehuJSB1Q
G6eYk9ZhvuuKXDtV2Waeg+Gn7fvjlrdKeyxiFEi8NPpbNmumgRyfGgXuE8Zp0Qljinib92zUa9Sv
XbIOWMZ/66xMu1cwHKNm5hmvNiX5/eDm1O0ENFMmyHNPg3+WJpPsvnR3kd9AFeDf41EJFeM+Rv1I
WrdDmr847xUWW6Zr31JYi7UR1ggVRB9pv4MdWKzlAu4Yko2JkPCVHGB7eGHrdhAeuupnaXjtvkSq
/6KotT+jUM8t+fJ23dd9uu0SQ7lIn14YKJiX1P3u0Bh4fW8u0bcYxUm2dtYNJ+ybgp3rBD10tQ5x
fq8k0ym3KiksYNhc+mXkv/UNHRWH1Jye/4gt5SnS6WfnsqpdoPl4VyJ6TFlkUsmuZ3FytnVcdGL9
iF0eDEirwv2jd6xzrCf5Y5kPqyofpntppdKlFPrWtspgI32tNy1ZpJ6lsCNvWzRBdRolUXtrS2cS
zPxNcnsNimpjzdulBQbPnECD8rMCWfj+DOmskl2Fo/JD2TnKqizwcL1VUHU9qc6UZI5y+pZ+EmkD
wqCOt5LFHgOqHN+i823xlu5bswu6fBOgVbW+DVzX+xDhpX/AzZ6ZR9uuUsc/AeXRAkS/Xa6g8yvK
XPDnSV3ygVgmgvU1c+pmfRhvUw7YTrFyBmtCqi+Jtp83rLJr7RNwkHXqRltp3i4OGiSK0/snFcUB
Z5UluXVUy/h5DpP6gjg+Z111XE6446Ontb+1yXEPN03zVkGDOnXwrJYwMPrTY9KYDhLd7zPnwe4P
JjAvb68VbvI9sPEpBplYbJOAbYzjh6955mp7IAT23h8c85vip0dBLmZswNaAHhCFt8fkfhoxeRBB
EjVJDmx8560Sxsnejfv21BmzuhYf77BhowspbzgNit6/IRxsKcUL+tD7Uo+GR2+E/7pQaxOFzGo+
gBsWPu7saY9DkRfPi0cES3U68z7Uffeb4rW/ECRr96ge1HsRuj2bdjf8sJdOvWrqvYjcfpfObEQG
vvLh12qD1V5gRCsw5cA6II3UsPkF4BOObf3VbtXdFfSAMOl+UCPj2qzy4uR0dfwF/s21hpBx6kFz
yzxKxSC2K//Jub+VF8bG7I9sMWJw06zCa5gHeIsVbr2V+MYwR/xRxVYhogKEsLJ9nEn43gqkcnc7
D0ohVZrVkuIJa+cgGLHbj9T5yGFH76ugmoGMycCCD/MXoJh0kebXHqwg3NwmCcRMHtSj8rvRBeia
uJyJqnBokm/YPAbPUD6ua3c4T7sYvOCDLNt1ZXR7J8Bw/LqmL4t9/L9EyE6gGov0zKbhfIUb53hF
lt702E16+jwl2ZN021SQ9i2GKbuhQPNiYa9vRMBjWizZoboYHTLtfQyoRHrmRdhEadBdlr6MxTt3
NfWSBOO3YCFrun4UbfMq0w8q0M23rr/MHVTPWgm7u9Ksg500C6s/V0kevegTxhpeZsFiXmZ3oIHh
vKj1fccu6nl5ahl+z+s2w56TV/SuVOryrg0c9pew/fbiHdQ5vXooB+SppGmORfmkt+jFlw7cbWBG
zy6C0vfiLNRa7WkQMknm2wby4uhp2547HoqYQ6Kls/Sm+pRuq6WJPsd00ru4XsmoVqnxc8nhTAbl
UsfI6nByf5AWHwTwtAhn6bOBfWubTqfU8Y17typJuYUV7Ksi/lu6LH0GjWDLgJV9x4krPExozKM1
rLwEQVRUX+FxV2t/X3bl9APwdbUfOrPbG4nR/fD3AavoD2pZ1X5WkbuTXhJaQf+fWWko8Dtesyva
yHmCzbseQr8OHuO0KO+sqABWqPLPjwvzcEbZiS38mAS7plHhCy4Dvd0MZ7kDcADnQNrX28quj6mj
xwdbH4JuJY+4zUHVwsgWtdwhjJ0ntTN+C6LGSfx85boBomRunZ94zwZbweBY7s5wh+In4GltG1tG
cWwAkB57KyHL22ACKYyLLuYUElX1r7HVR4hKqf8wmaOJ4a+f72HNGF8ktuzu/Q4/I1+1UNZNMves
ZTZ2UdmwRkZ6PFvoVpyN5WLPauHvGtdvV0D7gOa0Vtjcpx5OJFrI9qa3+rFHwwJimurhn6LMqX5m
z24juaCABHCaExt8TCNkwCin5mQtF782jhH5yX3kk/1au34dnwpl1lysN7i1/BAHaatO6rumR6EV
T68TOWrEbeTW8tKOxWuu2wOl0E/Ze0NzutOk6atrGj9ZPHtCrSSjL7cfwze/HmryHCOlncJZxPsb
CTLPDO+AQ7xlhlUhqv3PhVNuM66kPXmUbdOeio3Vfw7BaLC+zqjaKVu7MXvLT9Nuz4KDle0y6gid
k8LAjAEEowsHENyoMMcyk+IgIJtOMsupl+V3Eiid/gIfvkJ0lmhVdfODsWSqZVQuw9DldzXyMSsZ
0EPrUAP0Pk6q2t8Py8UNjJiMeultUwQ87m8DcueHxTFpOK3KYBgq2OssYa2q2CdLQYNhaUm/xEsT
C2KV0iMiVNKUAbcK+VqG0PxqEG8PcPy/oXWM0l5Thw9ykf7cghxdomUPVu7fA6pa3FlJieXeMiDB
cmdgI35v5fc5/iHmdVD6nSm/g++JUU5q3P2Rx5UjRNqpbykViTtpyeV25ugC7GPt1N2PJRmEF9OL
svU1k4JX2ZPbOMkmmK3oXknK4Jy4frklJTa/8TU/uo0f/dY6jkyARYsXiqiY7MRNfOjqSX/qvFFf
SQgioGRhtPmnPI1EbL1uZ7/YF4GjYbFuKF+1ebGGbrr4dxVaa6jRVGhaYFR4rxk/zQwQfGUbyhc0
J6atW9TTJUe35qCMHktjaWQPqVrMC3zxEITs9+Jcc09CCWkngQpGn5udWwNDWc5qEgyN73NzrrVx
VaVWf0QaS1sHFjwxLEzWwlYBeMj5xurCF9sPon0AKubI6yE66gHVxWnMKAd13cmyMUszlovcuVqf
ndKZQ36eDPdV17/3y2DdGemuVqldSPM2KvMDDd2Ahlr07jZ6e8rHD6w5bnbsy7/YNnLnjdN2h2SR
eKlrVCyS4TVjGT/5XWOvpdviXcEewqsvMIKtF+Ame2uRgPFG1NEBgoPqWma7KbL4rRo+NxVaF6aD
l5ezhFkFYgnuFD5IPkSSG7fMyP9Hn4Tk+qwcnNJG0ZhUyjVPMnRP4RxrVNKgkVgNH+hiPFLRWexh
Y/aM7AHS3R/JZL1w10naaZdbf54isrdUJ2UHH1jKjuJddZyTuKs2blI7d0XoXvokBWQOHxVeVL3w
ovIOPUUrLcfdNVK3bDTsRiQwUMucHiu7fSKZ056E2iWXPM+TrY6P3ObG+aKGnJ1NH+2YZdKV6FUw
1VymSt9tqta46iZOeAdwPnufJqO3uOWntmp5VyI5cxJOXemHSNPGSXmRZv3RFOJR4iXvo9L8NLpw
hkXZ/TZXgtXMLi7CUroFJ1rZbWd14q9bfOpctsRKH269xYzO2nxqhHs8BDCpdGNKdCQeOL4npna6
XeYm1D83+S1ACHzEZAUpI6xI/5plQJ37aJM3lQMhUKVG8RTqo380YTBv0AGZfsTBcFE7hKabuK73
clT94+Qqh99wQTLJqFzsJku3beuhuvYx0MtR+daWQJnc1gYSMaBtEbdEdKBePD+wUPHvOETAHaEl
/WIAIs1bRG+0T9OIWv/qNiBxyqz7d701Pn0yD5GQasI8LEydA9mgF0Gr2wtuneWOL0aTtCTiaJKx
xQrNqV6kJRekGSmNzJg2yqy2aMPL8oxbhDwDXZD3Z0jE8ozbT7k94/ZTlmdATnFOU2n+R8214MVL
3a82IIgLDiXhS1RBsJ/6udrJYARW9qTpyFnIqPQpIDULahvP0uVxyl3PaTQf8IAPX2rU78iYAcuV
0SosmsdqMeBZBmU63JB9Y0EPXFjaOA/7Vh7+jUwEdSfsNL+psWZSpG7V+0KZSo5d3gTIqJwf+DJS
ifUy7TWe5+8eKcOjiRRI9asJIBmmVLsN59UtTNJbi115ZVDFn6cEx080T9s5Rk1scURv6HcUn/60
wVgcWRA+0mgGaIaf7wQTlsbwPg1Nw8VNMGbkwf7VlnHXHry1YMvMPHgOTSfegGbBIsSvsvE4lcGT
6Rd8cfqo5xVX+o/8DerXwUk5Kde2sU6bOvplexbv/d5+VbD12qdDV9xlsRV+4yR7kYAWcP+akzBW
GKM2XUw9ODgtDBWX/6ZLF2KWgTiWs01dr/7mxvPrMLXO786wD7FZNN8dpZs2/hKq2dl8mrCjvoWK
Vui/Q1kyo2NH7qPgQ3l2i7bcqn6pvQ2QIBKtjX+7jhHAOu7yF8Tnhr3rz9EBlpH5BEIHJaQlpEzc
VRo64898tlK2P0N4z0YwJFf01ph5vqaOA1jP6osfShN6J8S6x+dMdctLWCkPFiv/s3Qp2DFsSseO
dv9MyLdA8NQHGQW5iLRMAfy86NWcE9xoKSuqr8adDJuGnXP++HmdqnhaCLLKVdYyGLRoqjTUqHeo
7Ed33axnoAq0+KGpe94JSdqr57ZBQXvpw/yhN6/DKtbEJA9yLPWaSOFdyEc4NHpz3yMq+h4TZarK
bq/iI3WbKD9G6ZHmULziLkSY7uyqKnRhMkwHe0qQLR80zuVLdilpzXJT5XjRK/6COsxV9qsu8HK/
CvIHv8TMJvaK9hHFp5Cvi9cdpDnBZnpEJEffo+oK+FqaS5wMJPguKnBpcJVawpb+QI3Qpc1gnsSu
CyFR5QN0zh3rKBOucX0DurHJXcD1feelu2py/aOmzv6xQxUKFvzSRjf9MqR1w+7koy8yqvdAiZa4
T8MVlUNlK0O3S+EbqrX2miRfvkApnJyInX2ZOCoujLrlHu1A75NzCJPM50O+52WPDSopDBIRLPTr
SY+hliuGc5G7SLN9VJjmL7f+1MQVlopy61xaHPNWWZqNezvJjXkTL52aNl2nSOvTwKC44cry/GEv
I/LEoeMkZBfUsUmexQijrLNi7PAixfj+2pPmxnBtA/HInQ63VsZSiZYxufRAGBmTebded+5Kzove
tnVTBE8ViyIrtqXPrVIFCAPtjAJGEsA55IP9QIlgKS9tRe2/lPVonyVWRWHoVIzOzyZE+GPNQWMC
N9q0+3jYSCZH8jd4V7l7w06wyFxUW8sZ+cEViiAPU9u1Jwlpl9yP1bXuPstD9ZOcqzxliW3L9D0W
EvuJv8W7jG3SrAzdTo7yy+jWoN1TyTnEja8+S9dgwThj1TFhF/KnDWikPJvWuEnsEluopStwAJS4
QFpXt1mUYf9qzN95O1PA0VP/qW7CN6+d1O8kN/yNNdiomE1d8ZbFX4s+0L73jcY7tYGchAGS9p0k
B2KLafWSj+V8xii5Xcts3yiok8CVu8/T7mF0UWPA7FZkScnV8sEMHPfIEVpZaQu3BRrle1M8f25N
Gb0Fi0GQE+HHk9YzZMxyNvZZ2qqUpjsQ33DHfipms2Ul9P+jxBPi5nP+VgYBoiFDSvUt6a3DiErK
upgBSsycVY49ttyXKIFnHPSW82KnRbNKdC/+jWTAyjEL8+841h6dQam+55qnrasuUCBUOere8dDG
d6wGPr4TdEdWPuUQpGb7510CXu/Y14Fy+L/j2C4VuwGZKZwjtfoJFWTYfb9GAXW2uADTCMtyvLDf
N9jxB41lIF6FUjGYr+O16HW9Nq177rDf+4RnuvGRtMQ/l8uM24H2iodaBlJWnJ2Xesv/ll+GX+Et
7kK8ev9OQ8y9qHD/tNAmXvdWVz23RWTv1NBqTpBl83NeKdlOI7f1ZfZda6WaZJiW6Q7Y5y0Vp3yn
2pA+fuPw+WzjR1HMnnWwc3+C0EczReBylVIIuGd3VyOrveCLlyrZ7aIN3ZegxXpYusrU9HeZZ7pr
JwDlYQHlu27Kb03Z7kuzSsLoIrIDt+anUYrQF9n9y2hfqH+/c2EbR6He7WSev81d0zs6KTSWO7lN
l/YwjWhQyK2fxe57VIBuzjEpOSzFxvw0YEaSr6RvsEL/CGjD3hXD8MUZZsQblos5Jmzy5VY13ffO
27D0DYrxXS9bHSOPf6a1dgRL3wzS8almV3JEBwQPLW9uT2PS2g+VkkIBH63sr8jhkKBW5r3n6L+A
4WoPrqkgAelCOrMhJ9qAWekcBo5uQWK7u3os9Qfpk4s1B/euzZncqkq+N/Wo6Pe2/SRR7UcoSsQQ
h835x222DLaWQ3mxsp+LDqPoD9hX0uKhkift+Qo3k+YSkWEx2BaI3yC5BAJ0uchp83rw9NOcQlof
76TvFpKXVMZWtzbS0PC9YPJsJbBCBJsS8eQhCeaDf3TTwjzqKkxDNy+y7ZD4NbLySby9OSeCHfEe
+nk+5mWunNAVgpATexxLTC0woVny+v1PhoPTIBju0C/LajVwlDnJ5VP7060MOYVeHMdF9mkEtuMN
w6Yw/fjX4iPRK0BTLBc8JdYHFazUpDlgzpfvR03XXsy+/y0RjgMjCLH4txxEyjYvC53MZ97dO5qm
rDWdrb5iKQDTnDRfw3Erz5Db61c7WRyeYGgZg3aMM/4lpPk/oyJoBG9Ipb5HRYuUrERRl6vOYI7l
WdLtD5Z2xG0kRFCfR9+iqu4xhcZ2SKIhflYAWGF1oIW/3BwAjk11nT1qNB9REGm3fdJaP+uvapBE
vwwjQR5YN9yjOW/qiNM+9FtocU7cwddbmHdyiZQWYnaqeNtbHzk2GHpLtPQh0QsuUQLjPvXxhU+c
/Vj4X/9XbfO8V4F6+/APb7rmcoeQa3C5KqRHFZoxEhMvqKJuCOqTgWw64k6pMQATIj8d7rB7jxe7
L/LTpmSppSOUNHZUgmO3YjbEKooIp1Yy1smSvL5OcHQNSm2s68Coq1w/IyK4V/pOvdNqfQJSu6TL
EYgiR96BOkMrqUajsbbsO9hl7G/G6Y2FKD7MqEtiGYtAobf4oEdtnt6jBzvej41HjsLo9+GA/L1o
hogkyK3vplXSWv57nIRI8C1O+iRY+iYOCWT/FrDYLeb2/Nuz4sEe12XW6hQT0S+62T7NiRZv2hyK
tlDKZOBKHqt0Vb1Ev26hZuVnq9EKsl03cdyF9hXbJxcjDnxqrXZrAxE+SZ/cyUXFL6vZya0RaXz9
buGBnhf1SoY0L0y7RVLtP2xTql24VM7lkkilXG4RoWP6tGi6gfh8YdGo9n/G1I1PzG263MkUufuY
d30sh4D3H+Nk41/FyNLBKZDPr3yUEcVyjgv+QD7i0nUdda6o2+WDD4PCOWYQn66f++s4X6yGLDx+
NY7RNqe+JwHw+Xa0jacy8vK9jmbQSWKMMCv0s9xqoZ0dgzGa2WxMTu3xrxJmeLr2engeohZ1nY87
l32wApXu8Ed/LDNucbe5scfnthqWVOLHU25xSkDOETmWf4lV5DNSIIt4hZo2XbSLFcfb6Y3yXHwI
WnzSukAvinAOguO6lxUy5Bux+ZOh02EQdSL3feXmCEEnEeBlp+GXMQB43Uqnix3F9l29Hep6uW4U
aAZt0Od3UqhErdDah1hQY5FHnXMopvRCIvKXNWf9S1D68QtnQhmSi1Jpr94wmxdpybMiX3lRXc3Y
dn2svNpVsY5Bmv+ANR3vRjxnNyl4TIwo9D1kU2sVLYfOMJ7B9MacRnlpqffS1y9HUgUkxCZcTqOR
nEbn5TSacRpNEOzFMXM57Jad1gGeJVrmTR+P9ljBsSSwDvqomQ9y4Q+wV2Xf80FZ+hytMh/mNrAe
PN/cml6FBsFHbIrMxqk1x9OtS+6MlBSY03f1WppAZEqMs6x+AwsPiCSIL32NDty0QZNnvMiljQML
61mt50SsRyuRg6dK3d8ZAJPJCGBL12d41cb2OB2kGZve69hlwWPkxM03pTiGiztd7WYdyDunin7Y
bkSuMUObeUoo5vZGD6bd69ipma3DestlquO/hyg1jtKS/nLy1knucopbJqEG6NyTcdg2ltXiJ6bD
Xgm1AlmzZbpMoGY87iId2UWZ4bY9RcsktDj6p31YHeocfbDVGMPKlMu1bcAntxQY5EAq83QjI9fb
ZA4LdtiVubOq8HeCsSSHlKUvImhnlrnOqoW2BCCAJd8qaq+BblWbJkY87dZ3czsQfVgJqZaQ2c74
jLnjc0j27Bi7sFBF0htc4ldwKumXoJjDc4aJIVKOKKp+9KcOMlv/pR+VrfActsl9OQaoqjmQdTtX
34oY7E0gtpHKqrQxHcfmuGTdU0DAB/tbpMz22YRvIA+45IJUztLCyfTATert2sz53jATjK1o9MA2
oGKRmr+kT3R6ehH5qX2wveakn+260jdxOZlHbAT+KgKv/Bla5fUm/ufmY2i5wQus+ik9upX/sJwf
pT9c2gWhmNZ1+7i0BM2Y/6v1MZZBz1z7/DsdrkAFIx//VlDHx4d0UfYqYtRop9h8EyxD5Np4bOZ3
orYY60guAq3pagjlIqk4fIgr/tMtMRItAaT7JXocBvKn//MBEtmM4BOcIv+7TmZ2riYURNcs0zu1
L6eTok3TSe5MjGixz5IY3CZSZS3dTZ6Yd8WgQFchXGcymZIUt1Xs9t4f+GmiBN0ut6dLHwQ7xEiz
t8lv62OEGuhGimltpAMyrJDQ7vBo/KKr5UX6wzFTwAglIR8Ram6m4ZwbHyF8Tv/9fW2P1PGX/iTo
640xV+0RoWTl7bd0GiG/MUXuPcrwMcRFNrbspbGysDiHLKCW10L/Kt35BCUkgf58/XvlF73+YXJ7
/We5/SHXfxoN4f61Y/AHSVCPMtNWq5p8lQ3R0K7mwazPRty42s7wqq/KVKt7N4yac1pyOrFRzmef
v0MFxfpiWAZa54bnrEDPWAcMnc0vUw1BPXfsci2jbQTBoSu3JPRtr14jSIUA+HlCYPysWb659v3G
WteGimrwx8CtmebB3KxwVpnvnEA7BkpQ2Osyn4LT/3XrIpoPmnmIixU4//k4d1vpspd+uZNHyF2l
I3yKRifSQDOa3O/8lybagaBTzlJplApkZPT2AS1xDLcHjlgy0BsuspNBaWyvnUUSP5pli6EtaNxq
g0LvKo8x4sanaUYKw1yFCDc/xPP4iz89ODRjmj5Uy8Xiq/SgqTV6ClbgbqXptBZY7QIfk20CmI9C
hUMNeIoNXIFN/68/JlNWsEHvoPeYAOBfyag8phq9tfwG0kXK5oCehXo2PD08GYW92Fhoj/1YaP7K
9c1Np/jhfSvNNJ/TdZmU6b7IfPXRRATxEQkpfLYLTn79Mk8mp7nr3yOn894lc8uy/Zk6Q3mUMLm4
5D+28Ei0za2Peur1twAls3CmvG9jU6PV6xn5Pl6qNjW6CWn5Q3oxXPnoNWy9+JGo6PpKb1dGS+ys
98pTnvf1qikQeGnGQf9R9vWldQKwDAXC/bjJZv/pI1AIoFD9b3mHOXwcu8pDZPceXnddfQxr1Tk7
eg3uAueBL/Iks2FHmfZp1UQgZkFSh0vJJMGmZmcqbvrC8SZdrGGs320xr/Nutn4OCjsFL4vHh2YR
3Y3i/lc7clCsbR1FVNMGxWdE5VNadIgfRShcLQVBXFeQdlsipPkRIS2ZNCSGumny6LHBFOX6aigV
/5vZztkTX7/hKUrC66tBb/FGqCPV2slBeSztbyYG4k8R8NA/olCusnA/wn0hi1N2Y8u7PMyCZy3J
G7RaaEmXgav6A8WT567360/9WY8CVjNgNjAspoLTFNjDZrC78YK+8HjxMjRc88gm4Yni5BaXoTHE
YM956gKjuJ5PbgeQTweSOLNwTZLDyPU2SxazFsraKy/BsnqC+/5Yu+TtVAh0W5ERNZOeDDJr7aIz
auLWjkhCOO9xUB23uaFZd8Oi1R2PP7VxNF4jdzaOdq8VAKDwkwtt1hA3aUsKiJrzFJkAfBbbuTax
QAkMyothg68wyBM9Jfqi5OOSAtSywH9S+ZOvuqcpCkX+/BvRhffI2EvfI1EWAr5qknUUzAkOFW6r
/m7mjU664XLlPVwpDtq3wW7yC15qMCOECXHlP2jfQj/KcUHBIQ/RvYtgClTzR1w41YPLWcJflW7F
OsF+a3+FKChdYIG3WvJ2V63aOFb2yH2CwvDs9CzsJfD4uFORvHiOzFQ7ZPYw72CUZa8ka852aXHm
lJQ4qgbkBYviNYNQfIbQoT7zQSjOfeG8BkKIx4zFWiOP0Oxl1LbU+fm33MqFhG0Fgipx1n2TULpI
1OqVNA1MyFo5xyaAi1UyzPka15556ylJcd97nbMe1H4R1qDWm5PIeYTtGN5rhhmtZe+XtPP7gE61
435g77w2azPCFLaxkktRob6f+9oXKjXlChlq53c7kPQv0vaXAoNu3UcZFcggNA+FNhf7iL3eBlbm
vNHyYTiZ6lhu5PViJtWTHhjOF+lvOd+Q9KHg/NEPxvKCslj9l2um+WtZ9Ep+aB2KVI7a5hfA0gin
LXJ+ZOLyy1iDA5OyQT+tLIRj7gGK+CeF7a3guP6Eey2DgQvrfCHC3JBe0eCVRxQlMhSutsPCrVIb
SrJG7pUYoebx3Vim9t3/o+xMlttWtjX9KifOuBCFvrlRtwbsKYkU1dueIGzZRt93CTx9fUh4m9qu
UzuiJjByZSZIiySQudbfNEYDLxjpOTRkqPU81X6JvNcgtLPj2vapNCiNKi3kX4wY91ZXdG/YWfT7
Gg2k+bvTvDoGkNZiyi/gDoZVP6bFBm67CVTd1t606r2ZVLTqvMY6ZIEYqeLRNNBUImHsPhSziFTt
99VKExFg8Hl2EyFMZEGF+UXajSChQFHpDkuWVbXyX+2F9Mvt+1f7w3jdULuDng3GWrTliCBkDBYD
SPqm19Gec7oi2CVObe9GDDdfjVijDMGT+Ch7yTEkKLfn1kn2OrF5MPqkfMwGx0Zo+yAHQbpyLlpV
3cuWYUcjmOqQqt98/ayvybGmaO/m8CI6y+mwbfCyJ/UdgGr/1M8HM0feUkenai+bfe1OILOLL7Il
p7hN9OaYaoCLGuOBMPX7GJnFTVR4xgH3L6qgcx2uMgroE0lYrWW9TsZkHW7wbCALaMRf44oSars5
BbrYMsqxsjdPAN7OY2UoT30wt9XI5p+/+Rrk/EuVixFjVvAMeAzHS9OO8ISiciBA5Of+2SqbV1mC
oELpn12lfJXlCjf0PNknqxXWPNJhpEQf/Yd581XkSL+AuGpRH9tFaraXy0e5aPQVFOsdO4zv5DIz
9MNg7+VCbGQvq9L0Mhlvg46lsLQhng8lstYnXxv214SfjR6fDC35PrwgPKzM+71feyjYJEV6SPXi
zZ+ZaWloDoe+FTEoSHhrVgiEvAm1mswnTQiyW7OJ+ufcjPqLhaVEFX1m8eP/cIcfCdCN75mC21I4
WeUTdnjGLgLHfssGCKW3wJqdK9Lm1bfLdy8ep40b2M0aWfAC+CrurbGu2XtHis6AH/9bW/anc3+X
6vyEK+gif9Ffp7ovVpKQV4Vd84iHCnefcjzJUK0UyCvG+pMk8MlDMFdeSUOiCzvz/JbD/+ekMqTY
KCQbVw3vvWLi7WSxs42bzj26Uu9A79x284uh2wPi3jmxx+6uaCuAK6PyYsGhlvlf27XNI6o646YZ
WbNgxhBNr3UIOjAlMbSR8idSnm4R3uvHDTVa3JZtw9rDpH+yzcI5RZEH32Y+gzfFoeLmH5btuP2j
Qw4ZqLPg3+RsZCvPcJZLBSIh6Wja2xB5tq0kUEh/Yc/cITjSgPCBb6GV2qGhXHijYZg2rq4QMZH7
Ry8ooxsJ+ppkrzyVUDLSAID7xd96lyvMPXKevNTgxOrWxPaV1b7DQ0pVwPI7VZ/pd0b/Lni4IyJP
5pOVBYt5Q57OidJWK5ACZJPRANrUVk0APTzrR32zfJlkW3iGvikAcKv7a//yZRqS/rwIXmTCg3ui
IeQR9K1yG0+auusSM3hU8R6Fi2s0nwfDfYylajR/v6Sw1J++039WkSb+lIY5/O46Ch5S7PP2YnCG
g7D090l0T61EUjV2g7kIzeV3aMW6ddvpw1NUKuup1RcdgQUPKvh7rfgsubfKfZarxNEZ59plw7XE
0gTLFlY7NQLjBuDLoHkehFDfug33T+ONYp2OZ0beASnxjDdMcNVdZDTGTvbWLjZbZmgBG7E6MNpm
iaZC50Uox5nYDRgF60ZtDG/tFudY+enLWF/H8cqwgcnLpqE6v4bIpjzIq+yBEg8HbVITdV+H9pfJ
E8Uv1Cv/E438V7KukkxsqhQhKzSq22Av6eDycO25xuTZICni8lTrMEhA7BgaU6Td6INzjEO4WI5r
/NAV9S6p7OB7ngCBgcEJ0iz51qeK/sWucjQG+jz5XAdQ4acW1JjWADWCMRa/Bj5SfoLE9vNQ6t7a
7lKomjrLjTRlRzWF3BazUpw1z8rOFMAov9aB+TXt3X2azWg+iPhRV6tfe491uZ419iPAJbGreMO3
xcg93q4pCUvLs1bpkqOii4PUI5Mhechm96CrKdoydjYTkuMG08iOfZocpKaZDFXK+BoObg91puuf
RqiyXYLttDdbO0J4SrZ+6IMSmJswyuP7NOxvfMoICG+BmqaUrJA7zez+CT2/+uhrc1F5vlJJFoR9
ojG7fAB51X4DXa+Q16By9GoVg8HbmW7++Qp7lWcfxiV8r1rEN6ZXMibGvMPzUKmscyV8kFu6pEcu
D74aX4d5RyhjOsKVujuFDzLEFxWJwYxHn+wcEVS/g2D7iqRq/hw5+UTaCd58H/G8cnXcbEfWLJIP
lePMsgYjUR0NT82eI/CvezEZ2UZRB2WnV3axLpTAK+B9RdodErs7fwqCmyXmp/VT3g/GvbMqDbNA
+CezsNCwKQfOazjb0H7mVTGAbjSmy2BZP2SYapnHXdrRj0ZehM99Ve3/sCG2Ig2mTTDB4Z3r1vKA
HE5/FmGCLa71KyTjWRnou6420jUffg9EbbaoccgZ3UkZsMVdy1VrHGZIs62lSlhgRdzF7TxfdYg7
UD+HWV8W9ambnODCXTC81PPBLCJvbVqAC2SHjMneCGy9OqM75vHyEnagcoMwwPH/cY2kUL+JwtOO
cqLsNPThBUk+46D1MHEKFwc/WZdZDpn1UY4tsRsHYIlz/DDit/LaNTZY+s/af4QynB+WHZ4WJtM+
D4S7WhDmmhijS25ubIzGmi0aMQhAzqN7p9n/suw02MCAu86tp6EJ7Kco/NQ2/vAoI2k+CNAVzXCQ
fUE55jdK6ZIID0BYLnsosM/T7gr5yKORr/+1LaEeH8AhbZO/UnQK9tchusBuGeub9CgN8dCBtICi
PyFmi15NUARY8oXqnezLfUdsxnJq9rI3clGtj8IRuV2A48+KpVbnMdKWqfWo1ausmbHQIjDX6Ejk
FG9mTxabnMYxc5MfIboYzZZUDoD8WDktf0OMM7fphLZpXWg29WcAPCmYx0sZlPU5hrV+hfPIuMr/
BA4aYz1UQT6MJRPyYaw/m+Nex46l+AnEG/gxElNGcYaLLfbKqBQsD0npan723gSiutRm3D2Co7yX
4aiOf42SuAd9Kj+OMvR7GQ6pUviI3m3CqjGQ9RHeje7jQcry1gA/UTZrMt7ll6Ax77IE4762HzaG
rsTvYeFO/Dii8DlLOneLF2GxrkfUJVGzbR9tVBuPYec1s9VE8ygPgocrq45e3cMZwWs1diFGonx9
iWc0e2fb5lJvs2M24rE5TQdZdJP1M1mD6wCuCvS7ruHJ9AP8kfs3OegaLyIn3WqYV22uHT1W238V
NavGhxBXFu7GB1WxRgEJA8QBj4XlTIvGMw6xj6mFXO41Ljt19iG3Pl/z0JwdGGRMHmIXzmjn6D/Z
23b3uQNSsbRhdZFnehNqP92SnknWeHCUb5VAF9RWIsw27KZ4gyHnrpzUzO5kbzCZO08b44cuRZPT
2qSFn2xlimYawu9WWPlHyf+QnJIJ9uXOcjxrvXwj3UCxT/A2lglySCpwXlaQLcbsGDOp3PadkzyL
lMI9DYGGflM8uadxPiPx4H7sjc1X8k3BGpN68xNKJBvpd+OzVt0EtXDvhFbp965P5l7SzYXCBqrW
kpfBxQ3Db1prFwDRXtt96xzB0ZnrQGn8vR/wgOSx0N4NWCnLZ6t8ZkbR9IIoXX6SLWP2X9YEvEL5
fDVmd2begeyTBxfDK+BZecgvY0hIv9dWuO/zznho54PtejkG2ap9DCaeoOsmM+8a4L6npekpR8qA
/kWOtQoeHr417OT0Amjnw1SGwa2liW+/hkeznzVpy7XWtWwPyEmNW61GNtof56uniq+u5TuQs+2q
fxsNHQOKuUSZkSBbO20ZbK/VSVmTvDavQ1wnIfEpe4DaUAmQ9U5Xa7TNOFX6nGTrjeotTIcH1ghk
pOvxBhPt8uektV/bUqCBVJk+svyJiQhYOWMV8OOM7Cqj/AqhJM+N8hGKb7UuOweUlFfcadNQ4zRI
mtdmUWXtp9H5s6I9DkW0SQJugvI3dT3AXXlmm1jdyJD8pToBf03D/y4jFHgQMQxqTP30yStWMlg7
ymbwfMSwDAHrKp9879Cn9cmYdRCRc6361XK6dBuYUvZ8H1AFmYfDIKdKF6OYHZROeG9MYb1SlFLf
Gwg43g/o9JmraUTRKjYU3OPm4DJwPjOo/t4oev7wYbA8bSyEHqekPV3HOq5iHRrXeZGQJglhirPA
XQ/UnNe5hDwh8BXfym55WGBNEuF0nfMBFnUdvgTlNeXwrEG+m//YVxyEv9tyHx+R9UXBV3xX511+
jMYlIk3kGs4C+xDZsYxL/hrnVlN0MFTxffgtD9zyZTlpFM5PSmR8N4E07mVnLLWF5ekY6eld26qr
69g/5jshlldWmeMW9vvCYxweNXtmgTu9co+DibxHXflpXViJVWn55eHa0bC62JfgFlYy1jnedF8l
J/ldL2CTYOc1PvpUaK0bo1Zoat1jjXtzsbfDXLv797/+5//+X+/iv4IfxaVIeeDn/8q77FIgXt/8
979t69//Kpfw8ft//9vSPZftjGPpOmparmnqKv3vXx9RyGG09j8ARYsiCvL0Bmx3trWiBAqdy498
zo3KDLrMnBswdElX608Cp5dGT8WzztP7iGuYu8VmffoqD5Qr3S0pCu0Y5/X47Fk18jozpVXTUhT+
y/Gs+eDD60EgjWvG6lfUTx+F6PSDnkw2fLYBWsMN+nnmDYJ2t6VDXg/78tlVAJ/wFdb0/s7OVUXH
6i8P7lCH3FHSpoyEO+6SoQuEj11ABQNcy6MerMTcjFLkllScIpzCitekImIcKzgkI/rowMrSPXCH
ZIlFY3SyFb7/ckRRTfZZ4Hx8nQSCNDvIC6UpzvP//Gm4+t8/DUNVPaTZydZYrmVofB5//zTSxCDt
Au7iJk3A+YxWUF9St64pGGrNBrfdcitj8oB/hHYqm3gJoSMHa6sDfq2bTbyh4oq+S1oN9/Bp+uWA
IUcOVrTguQuwGnGXNBxAKXfafoyGJtq2TfUd3d7NL5mP0m3cs9KKYB2qZJcRxYLeeG1TaKCCNQXN
fT2fyQ69Ij8gY27uAEToWrz1ZHCZXVqtjmLAPrUMHyoyG8Zli5mjmDEVvzacSsuzPtWMXxtO5AJj
UEf1jRwqJ41mw6Yz7Iwb+QiEU9Ecr5dcYlwyrT37Ilvykl0h4p1soucX36NYtOxZ5XXlJcFKG8vL
yEt6uuKj8camV+cHdPjnj9pQjT8+a81zHH5ypIkNC+S4+scvT1FcA7OxPDxEpardiNQlb9/gDqGn
aADjYOBu2nAEz+MXpOtke+xSG27Mkz7G1rkzSwzzGvxz10ha1dul7UVKc+ch7OZE3V9j6oZPQcTo
5Rp56ZxD0N+HWssGMumJ9zx6yRds8qZ3Y8qeMVHyXkZEynaG0vXHqQrsB+713MPcTn0P2hZuQNh8
9kMqhRMZyVusdHyEHxqMO6dhekdurh3G6N32bW+d1V1+1n2B0zjfdyg2Vg2lEJKfyaslQWOvPGtQ
LlOSp4jSI+1heukT0qjBjQEZ7l4e1Jp0Q5gnDeKkkwuHFvqWjMleoUfdruuMYF33fTvbHjIvLMhG
4Gt3WmK5mJmXva4fg0H0m2RIIp7+KRrXvt6Sh+KrDz8dNRx50MkpNDbbWtmanEGcbEvcXgWvLaTz
8Ffm7r1cRLiUmRsWEdvrRawCDQwgCPFy4bSqqiM5sAw3wVgjOYjTAbd3jTJSrJXnLMWXaEj0EtuT
qjyXc6yFjc5jzrV/hG0UH5bRssds4zff6YCFyLnzDDlNNmHk3isDQD4ZWi4iT7XCOWp9a0BUMbiw
jMmreLrxWtjR3urj+LafACyI3wfdLpA0QFEeLDFl9D86ZDMMWlg0FbBi2ZQzruNMWzGOGbq1f8Sv
zQ6lM8fDzew/TR/sEdZYBgBSTnA6fdqEIZK1V5qXWjsbVwmz2wA5WgrlkiA208bmDn/uuIYWUpl1
yly2kOoXpcjE1y6qrFXTlOJeM1PzVFduv5YdUzadEafPXxxrqo5xmyboyZXZV4QzZT8G8d1KK42D
iujImSRke3aEwwHw+9YElb+25qYLIMJEhJ6StgpwYmcFIMs3co5a5fcGXtlH03V1bSWHWxE7clBO
8+VkYOnzq9o+mnZ7WQbJa+BFkO9gc7orObqHv31gY0z2n4xu/FT2B0fHeK/s9LuGHDNK/q75kBgI
CGnR0ojJ2p+MLj3Krm4eZPf8+Cj0Zbif0ZQxk/0XpUXYyLIpO8xZ0RkvjZTUNuNkTCf7gYv9kC/X
kxcttYBl2gzZmV9djh1ikGpB+1AbkwUS2ZhOZYDwlA0EZCRrGSo6ag4dVDv8ZicsbOPKuO991biX
Z1VmTitbd8d9hCydDRSEbk8tds3omHdLzFHi9i5lAS87l9jQUKCAdAtsSL6A7GosoUMixv1BNj+8
SkpyRCT1jZhfWMazaYA32s++bB6AnTleFiP5wD78vsSAd57++RGhu94fjwgdrqCHX5tjeZya1rxc
+LA4436vOwCYjT3GHzPiK7W1dCcasys/+cdYVMMNMlz+xVQQI22HKns3VXVfYW30qTZ5lFTF9HEE
qR7xqcwwMctrzeN+QAG96gUa7G4DF3hm5U1h261lrxSdlr1TB1PYylXjw2DPQdGXn9bFnZR210RD
xJPIhQKejOV8j3XRj6mE/hDPB2EAiIrx6j7IWBjVr9FQ67fCtb8l0DlvkDTWH5aDquxxYI/PsiWH
yzN5HS1p6WAEgjv2hVVueavNWu+GF3b1aorRiq4UbX4movrejCrB5XRuBykMmv/Yg0qjN+kfB8zj
5ZWn+fJykmzKMxmTzY6159b3Ayxrfr8CShk8Zz+82P/rWpY+PFBCUPfX6y3vbp7w8c1f/x9FmDeH
1tBur29rmXIdIt9XmsVHPQPiF3u2f2KbZKyE5mSfXbzo1rBthlsQic7r6IEkZ2GPuswodtpMTZEq
Sx+0lxbVJe5wKATPW7zrAVk/Yz1absWeHyKL7LheQnioU+z+6LH6Bv/NLnDWHfz+i90b76ha+MdR
L3F9gwRTY5Slq2tHmV3gJjMlH5W1K2T/+qJ1P5ETKQ9jrIodilUId/U/kk5xlrA7JPnGrmx/n2mD
0a+mLMHJNxSKdxcNVbHrZ/KHbMZzTJ4tI+2y9O9ajXphZ9fmrXyyNE6FuHyo7ZfnjOQbW50OjDzS
9R/+qIpfPfODRo6JLKNZ152FZB/rrr3ROvitGnH6ZrvOvhsL86vtOe4a28PghJVucKlissIlLqRf
fVimA+o3T60lsETAKm8r4/xKg26ov1qYYG3DKreOqWEmz4mS4Zc4BduppjzENngmpidY5alB14DR
QCptCbr8sm57NG9kDGd189waPlunMVK9FbfCBnYmQdldxR4YEw9Y/spc/hFRl+zLWvFvXaOJb5Kq
IDfRqzWVvrzeATFNHrjhlxtwH81L0WUG9hB68sXOqlcwS5h9iHSDzZ+4FSH+qJ2iaGc716mXi4Kl
nKfq5yWWsSVdRUN/jLn737Zd9aujns/MHBN5yI18++Q4GZTzqCS9BxGuI1UXBuc4vpMOtQFK4qpv
hWd95rqBmVV2sgmMEYpSXUT7ifv1WTrXhjypj34c9MrTkpjXPLMF0tNcJFhSJEq9SeK8uTWY8jzH
JXJJxuOmuPzzrV5zvXlr92EjThpMs1UHUJ9msRmw7D+2fupQpGzSe30nOgrFPnC/o9Y2ARUhEEU2
ReuvCFltmj5Of9hW/CMx2+4lNkNY2VWGIF+RaicXtPxGccfh05TmZ56I36eJ5Qh6gu1mpJzzhi9H
tEVdNTvIpumwjwopbpD3pNcIzU2O899TqQ3aowmiXobDxqzuzME2kbHjUy1FNh2b8UugdfaL5or+
0kUGYt1q+Ybxqn80BmQi4jnjGyolbkupmhxkb9lHb7ry1CEY9yRdEDXlvhVD+CgjbVWiWiz4ZiMg
lxeUUZZOVVTZIQzAeHt6mgAm/esgSvFW8cPeuwmqBkHpxkungXYbv53fbdktp+E6gnCtETjbyiqs
lal50zn3GnPduGHxMoxZts4my30lp6CjnZxOmJCACymx3PmitMO7CpDwW5GpTx1mqt+5cdyGqh/9
BL2201URo4fgAIZjXRavYgB5Qs1eWzWtV/h1DG8uEnRQUjs4+YXyiKDVUYaxVAgBLyuvqtXc9X0/
FHvLnlA58DPtOMfyqScRqiMAtbKSImG3s1dKzX9Hv5z8azrFDxDLvEOMgvNBdUkVuZWhomvRIQ2u
IQee/V9DXZHFK1szwbnP42En/DHeCaHLy0vrkIkOetj+uvTfhqJmZD0HnfseTbV6F2bduFUBuL0o
ufGz8Cr7hzW84niRfy86MnZxqqZPUKb6VTlFLyI0yH45undkKZg8FxaqjNFkADcz0/S5x4vmDGL8
XjUx4cIuNDw0SlBeSuB0ax3k3b4RHQ4GynA3p65uZcvRwtFalWV/Z2etsae2+TlNFfUVcOpXC2fu
HzZWX24dmu95XbDRrrvoyYwrd9epmXMTFriBWTbQpHyehO3VV2eeBLRwVYrh16Qh6O1N2qInLEEK
CbKYyMDnp6UFq+7ohRNeqzPw4e8j9ARjq0ipLqOhaCxO+9MCvvvdXLB5YVvCVAHnqyLsDf681JX+
XERa+WBSjNL2ndJn8IEqh9+Gat/7SMfe9k52J0Op0deUINJm3IIR8dZRp9hkOTjIwbnDNzTNUkQy
h7RxVoNSBzd6B4MawveD3OAObnGjWgHFkzmkKBDEQ24+182vGaDj1riUhK+TtNEzt3XQGRsZU9t0
kwgDCfemO6mmb93r80GeVXpr89trjDV5Ku0gNBgS8k4QtQGbaOHgAF3W4ZOrh9WDEaGOOd8r5CG1
U23jeWRY5YTArcoHH/Ga6wh5jaworG2fwWbztGcX7bqbSthY3shm22b3vWjuG76i3doLt11lJc+y
z7STlw5tmbNsOTXS+TiBHVtfqy5dXPpbNai0TT60KOOiM8SDgkz7cWm3+WdrStzLaCoxuB5zuo17
6/PSd50re1OMAh6v82UMgNZ4j77PSoXEM46siYeCtxzDM35sk6jat5i43UyTMbvwUJvOsSp9myrr
VX5BUVJfq78nZYZaPfop6Hs0we4rPcvOdqmgzu2bj/KQuXGxmZSc5bnV1WetS5PX0GVLhgXBUyOq
8BXsdTcmr1moqE+D1q7ZICaveTC2DxPmd3KCCk7g3uY5AYEPgWFEtPC6L5EUnBA5ks2SXPNtXSbf
ZUvMIwaryFAhqYLb2KJuhpfyrnVBmQpU4x/IOsZrDBWddys+ynuXyFFdN2qrf8wnXdnLoXZnh8vQ
oijdd286dC0MetN3nppZqhDWfgg13u32kqWVAz0ChK91i+i87L02M7STPg6e56IvdUrZq9/WPRv2
jLrJZ8PwkzW34OLkRmX9xJ75IuOKJoZt7ebQscHqfsa4Fb3UeKsWBZKcqE2tqzGsv4pCOWDMrf+s
sAXEDcL62iSVsspF5TwKrx53loj1W2cGinUC/78oSA+Rb6UHud0yXb/fUK3JDnIzBsFo2Ih6/NWb
Uove5JQEYJXryWbM8W2EXWu8iDxLDoroPza9uVmrrv5SWO2v3mtTzi3xlXkqSh6OQ+iy6smomNgh
DEGMKT5HfbUPqmH8Dj79x+inzrPvhfYuKgoKB3UNtqWjwpkhlvAtHn7IkXqKrORUUC/IUSbaew2r
/9osqxuSdliKd1G7LuemjAXgcZezf46VlMWngC0rqwwb/3UQuCp6scF+mk9dy67WQy6wlm9ESAE1
jU7yTB4yYDtbZ2z1jTrMMhA6ihZqXnwaKkwS8Qrtt22pFZ8csCaruKIEnGV19GoYaAzPwwJ00W7S
pnfX/Zh8ZufSKk9DVWo7C215ti+W+NJGVBsUMEFnvVQLFH/okELfKjhItOqUXx1QAKqVFPuWHdcZ
ssOzyOlMZvYQkoB/hEB6ZHHmnmXLh2t08IM+XsumPChN+8rS8XXkNr+qw+ynlETmBmmeJbdQHgY3
BFTeRcdrvImSS+GAoFAVU9kqqqM/o1RVrFLVJu24GbXC/2FZfraKetN9VpVebI1oZ2aFffF6z0QK
KVQ+4cfzqHWD89MT3yus1b7btpuuav5WL4pwcDhzyQEXhiWOOjZ20A27GyvLs1MUhC5r0mz6BDfu
bkHbDyXosiJ5w6GqWmuRfWOEJSISRZm/T31xaEdQOTzBTqU5gHIxk+Eylqn/pdc0deVjp/tS4IC8
GVmPXDIBw0Fv9bcGPZ+LPNR9hSdEWtXra0yeTRgqTBlw5mtcWJ22zYGrbqrf82WvGd3iMDPcY3Id
eyvYE97MI1+x2tfXmlKiSOR56bdMHYxbtECnRz+CFq6YZNwMe3qUIVWg/G3pQb+TTdlRRfqqw8vv
os3D6rixD5ZJ0qQxwh65YO5DWQfksIzVi8r+7NbzgVvGQNa+hc+hlfffIhFZG8VwndtQVOVlMFGT
HaBwfVMH+yR8W72p06bambGPR43UFl1O4bfFh3pEKusPUxZpz3JVLF26pYzpIkNqpEFyCJT8tkMG
cpsDxTspYeWsxxQthikp51LR7zboU2BDDpj/CojHKvOoUXSFHb+hrYw9aeo95t6oPjXYO/Dsi99Q
ywxOTo+FkWw6iUa9tkmbbT7myRu+4hThofPijsVg3TC+YJjZ38tOx6JGLhRWN3H4kMPwWqkYob7k
jSrgASvFJWFxth+Fjn9rrqU3iHGoh7Qvcb6IbWurqWP7mE2hijtjJt56FaSqOjblu2Lmh1g4JKTT
lBJROcxSi9m9PmrlVztLxUqEkfkSNUqxGYreuUyWB3NgGNS7aUKFdwjc8Mgn153igkU8VHj7IQ5t
Zy0M71h1VYM8etjcBZlKsWQ+ux4c36l2aDZWq8brcZfD4K2luhPnm579lrrvWe8u7bJTCyCM8yAZ
rNIi39RzkB1De9fU6XOglvxtfNV5VEPPfuwRN4uygY0M5f7HyTH628RKfsqWPLRNbcHSAvgox8d5
1J59I13GK0rhPA4Yq0KzE9Ee0jZaFG4pbpq4GjdqpRY3uWr2n6zmkMycsMbSi6Mn2nzbS+ZYEX1F
gjJ/cOKsWLfCGnc+fkwr9g7FZ02w3utsmIEC1uWnCOeqOTwhhI9fLDplS1Ntfwa931/6STG4K9Xf
yXGVn+0uo7rZxP0xaJvic29tAWWrn3KjRr4aFtJGhmu/zVZm72jU7dXxoUiGT0mn4h4u3OHORSB7
O4W9dsjYin/yfbxwKMK/8PPCsDMhB2xXk/VpcNxsoztI8CKwYH8aEW1wgwIHJbW4dSGyIVBGuPFh
LnUmjJUogV4kciXd+phsvAoe9q8l+mIP9lThQk6I1Hp8p7O3WsmmO/nxIQ+LYJkQNRHK7zz6D7JX
jrOpDu3JWbVgtKdPURiK21jofL/mQ1LlqzzoigtlL+fB7jCNDNFXvw4oa1BJTgl78BrzyWHuRrfP
NmlCFWutwT1CyBMUoryKHAi7/WeB8uONbMl4aNabXMevrTXNdGOE9pBv/KAY4L3ZSN3DZda2Y5oO
K9PWRY71lN/faTlZhx0qygfNmgTuVMQmzR+V5VTO8WOIUrJHXk2eDYBO44wdTOSK7hJk0JNHJRy+
GFZGErrKw3MwaP4l10ycg+cOJ+JL5mgKpI4m7B/IKv00kOT64mZlt9Z9JTnVbqk81JH+bbnQLKGr
Zk+4dKahO537HGKDE+N1kE2C2hCIO30lT+OyfZ0BwscPsUDJrBvdDVCLYS56NcLe4AEdbixHNzdy
WmD07s6r4TZKCVQNYzetycJ7qZ/6O6RaTnBvNWUDJwdijkr2VI6SoclqNMrrEJ0QvylYjjfaSm8m
+BBuWj7VqpXeGjqCza6jxQCbrOJVUyzUH+Vgh2QyLP527YRdUiI1qyNVmfUX2ZuVToBGYpVsQ6Mt
nrIwTh9N83EZCl7+WzQOb2gTlssrZ0bdnc0IG4r5heUV6qL89WaWC2pRtrwZ2ZSHIq4/vKE6DZoD
hAyMvOeXlFf6+5vqnO4uaIPTFHrJBSn69BKrJosH0llgv6Ex/Y53jUYhOvPL3bXDpZh+jgqKf/Mw
GU9TNYYv7854Em6Jla5j1QAHmU0MTdA52Yms92MBWwngRM2yk3xQdJC9MM38e6xnoau3t0U+1DfU
cbGswot0a6EtZh6zqhbbMA7JAINl3fhFGO2kFpo8CKpnmwo7jA+x1NPwD8AvdFeENpBCTDRqU9S7
1qibV7vVnyoniL6bkQbON8rJruDmkbHcufHcOLoAlmZdPY8Y+A+VhfquNWSkLb3t7j2dJAfl3GgX
2bryWsTGpY4HhOkt980iK/nSY/2zs7O63umRcamQSoYEW+KfjR/PpzyyLqjQ+j9qo94peSu+Djb8
OZ0lxYOWVv5+TLPxKCfFPqbbqT5Nn1ImSbfivi13sLfGD5MyI/L3wzwpR1PrfohUqOPzpN+v5Iyo
Bmza0Uw/IwGlbXUlQYtP57deQZ/BzSLJ3ocAec9/HDEyAkmy/3wN+OHpOxK+yzXgn28mO0hPfvVZ
pEp2kQcdlvelgii8KaApbzMtQdzT7LvwnmHx1LHel+OyMPPWDgJTSUzlthPuxiza9FVJs2iVK5r2
I05vstw0flqa+9Zahf9mTSp6LyZIZQ2Q3kFTqv4oZzu/Z3vzbFVN9d+zPRc63Ujag9sfvsud7awk
bzYvI7Dbk5FetMCazrJDprFLofKdxdVEQumULra2oUMJtpUUOP2xiVDUTPRdaDXJQdXa5LPrvsgt
Sy1YwPwfys5ruXEjWtdPhCrkcAswU6REpZHmBjWeGSM2cn76/aElW7bPqV21b1DoAEiiQHSvtf5Q
FitNZHayd/uf3f+aLeMYOTsdNdsf2/q9jzrLPPI+Le669WCWq1Cp57AnbcuV5u0RMEW8PtjfZfmj
lrbGnuqHta/XCHXRyp+Oyht8MAf9BVHJf7R0Whl8QDBkRLrrTNmKm376WShPHqEIuBGtevFQHVqI
Ib5FUaZj5jaXH81+zLMtxYLpIEfRkaJePoI8QrP5Se+L/aB79rfE0OYTYmzUvPOUvOVka8G4/r6S
wC+5+/Kgdkl36DQDGT9tFX+vDJsK3dr+YvrrVdGi0cPu1Yr6lPRhbpHg8lKI7iVK+5b5JLvseS79
phTVGbCB9aSKAcOBf18A+3EzSqd6K26QzGuzTV0i+27G6nIXhfEAkxu5Uvlcd+JpNHLrB+DZZdNh
j4uWUDtceQBYMWLxjsPXCt+GkEfaAtqg4U07mbLU0Vm44cLkp3PFivk16qp6srUhf+01yj9EUv20
7zujeqv78RlYW3ObhKrcXCd8mMyqegNzTBFMUaytnKUTHvkDrLtra2bwBNGSOI+zsZGDdmEpR9Vx
QTutd8xyhQIAhZ6zHHVuHjc71do6nSzhqaJG+nGo2TwV/ldbK+3PkQbmuA/PU2wJ/p3T13VFG7tk
hKarXiA4irKyfUQhvHkciIBunngM0f15lD05bKJD4ZRpIJtyYIkjhAGKRD/IPnkoyh1kfIxpMvjn
wu3nYBR1GQULKqdHDFEqH1R5cpOH0UWsZSzq+9SNqogsUTve6zqbL9lEjbrcAf0rA9VsrY2RWGiV
6Ik5+WnldRd5qMuivyxrERKs1i/ZFVZLd/nHPCdMk3NZA7Re58opObmcYwo5Oi0190SkuKASnYXu
SR7cv8/+OyKnx/acB6iMIpy1TpR98uxj9pz0xj5C3deIyuQMJS45y7P/X/P/1OelA9IUjpVuvu4H
QxyqKcQCRczjRR5ISYyXcoWYV2Aqec+6269B7+9psm9WsRnNAbPI+fJK2DXIT8tTdazTO4EwoJwr
Lx2t6G98PTV1YzsZjQZQ2FTvImMJN0BVMM5OoH3ZbaL2vpMMiPgpusa5nEB+MPqYYNaUpj8FrYqw
uxDYiMdEVbKb2T5GqIhnSPmp4hiqturrJqrmKet+hQngPplbY+v2TvyGWDW16sZDGZtE6jdMbFu+
mG9NpKV3pb4mK+MqeRtKsIEqAI2jbIb9dJcraEz0QEJvY6Y9WaITr60J8m8CIlpQl7EbgFayaWGB
a/thr7yhxqkdZZ8zuuM9XDEmG9VRocxxli3ZD+FMXA18QKXtZZLU8XmZEMuWzb5x3U2lutaBjapB
CVJ99oAkP5R4HJSOutHm3L32Q4mUJsZHIQIT7WODYwnpIag1mwTxV31VyP0HKUrYhnq+Zc3wrR8U
CxbpGD0uaggVoAMW70aPRZJHj9h7xkiAi19yfFwn1X2W7wYXVrWcIQfi9Opptyp1XshYVg+uPkav
5fQkOSs6VrvXVi1zsrsUNGe1Kw8ztjhb2fTWRAQ4COuD4LLewrFVuAUQf7Z4L5Ybsze1NyWbPnZP
6D0Aq5yHH1Nr1IGVLOUtnCKFMns3HRPdSO6zvy/Cy/rjohJshrzIIK1TsPNaFwC5YgjUDXUvFjfZ
MnIwOB0kNeqhrCmWC71WNXOQhesFsq9okn9cMIMt7nA/zC69KV66KP0pVvnBJguHwAYZeYnM3rqR
yvpV1fr8HelrbEQV1DeG1lRvfWz8lvP1TmuCyKC8teC0eatdzM/lQKxi4llN7XTRkqpaTdRi+DGh
eYkL19tp0l5sPRRThEhxT51xdRb76pfN1irHAZGMotvgRYbh9r/nJCB00YYaYXXbwkXJl/sJHCqP
n1SxydX+mJfuVZ1M8daP9po3Yqdcayiau8OoHkWiiGvkxAR5Whq+iB7qpLu47e9OZYNsmn/++2qn
MeOPq2Pb/OfVQxc1PlHHvJFJGGyGymuCe8UVVp0eKJhFboZ+gFgu0zF1F9tbgDw/O3QIg7kOnXvk
c6BpC+jebJgoqRsx67TeVs/eZF1nzPVAdZGOXZq7PPa092a9cOkWCoGO83lh3M/Dg5cStk6uV55L
fKSDRrLZ4znmN0FqZyQFffzY+0k2xdrXr30f+0M+4Y+mHMRv2DtGZjpu7WILHNl5sO0GWEWK9+dX
q3c3wMrdh2wS7Q1Nt/ZGz2z039oxqe6B4qb3xBbCN6JmfiM1h6KJPRLorc0+xHSQzPuTnBaWVA1L
00SIGDeRIEIQU0LULMFnGxvzeCfLIMa/m3IUf6TxbsqKaKsbPSuAMF9ntcpeqPeyswQtfsiKNH6u
CuOntBAX0/Jq1PrnBF2xIe8lxlaxovZWU8t6mLsnu0GR/atniJ8+5DzkOC051Gp9uDfGWfHdxGG6
TWIoGeLikK+fhKUOn31VUhUH2Qz/nif79EQle1VfEeJ2H5M+P40VxW/ZwiRHOTRTwhLYIbceWKP7
voRC3MlR3WkrZLJ00rn2MMOZYec8qLN2lE25kZbN2GH0qylHC3v3gXkxDP3BinVw/PyYs9OAbF6x
/LJLnsVeo5xF1B3I1HarPEvNqzqNDxWLzCGxw+nZ08rvfRwjqZi770XnLc9ygjrGCQoysEAI8z4m
5Fr4Xrvj5wR5h3jUM391Ibz7f2dNSh0fiDo/b+PwcwzUWX/+fZuvCfIXaUXzXTdE9URkZe+aVrEa
crVLeMabgchMt8Br2Gy/zrIzm/RdVVj18T/9clD2fVwm26Gr75cChdR9LzTtpgnA5RCtFd+YWue9
8qB2CR1nWW/ACIyt5dtISv5/Bwjpquf+h6pjOp6nOTB0DAuSiGrr7r/RoOC2CtvWKuvIWrccYswZ
lsDTRHFqiT7mj9OcfwM1k7WXxOlwrGDVaHof7UzMHbbaVHvPbRyutZEFhIBqmyT36Iu7orxrp6rw
qUh5zwJ3RDKG1ql3sMQIhA+2y32WM5MlOTsaxqb6OrHt3AKlDWibchBxPYvKlGseZJPaibIlKaVs
5eRkwtrFjdx3B03fAFqD/WzZM6FLR5ZdNg2Lshecp109NJQY1xkav2xXxjk22LSSInvFI6q8yhb2
6HGQ6GZ66vsZTiKp8pMZedNxIrG1iZHTPfQjKCUvLesNHxFaGh2aRKJh3S6X1PsY1SPPhvXXV0c5
eamMQHMxXSvRKzv23dK9DIiub+ykEhScaXoq1tj8XjkkXtG9gM+IdvHYI0y9jup5H+5KMdbEPTQV
Qwn3U5RNm1RTExh5aGaS9Usvznpgr5xeFlv1TrPXb2QLmbTPfjntq4/gEJhfRjjhOuXvvlTLizzY
SVl9nH31aZr+MCWOc/jqIuGEh9l6kH1IRcLp4R1EAuNfA3JUmcMEZYukOZHGsI4ffSHio14EvHWx
sqcEjvelyKMQ0DdM4p2RAo2Xnf8Y+WqPEOU9x45gs3Hd1+HjDoZYxZ/N/kGb9M/RpXSRM4pwHdEX
oT7O6CjVZvkoGxkvu/0cm3Mgm+o6IbfrnxrmH2fZJetupZXdrNUGRXYVKFVsIElSdF/7ui6OH8qh
2lQ8YGQ7723oEndRPI6PpKMAxQv4JLIpD5mpgy5qnOSIeuj4aNsEdELgqLxeIA/IaiG7xFqO/hN9
kH/GxySpflvTgoP42qVjC32tcU2ULXmfCeGHreOk5Vb2IS5DiriyvJ0ol4uDwNFFJFX/GDdWc4d4
xItsVa4KzAt7bPixCHPJPnlALOo4IANwla0Ocu7Zy5o/5HzZhZ0JuP3GeTWykaKR6rbfB/OXMvbG
26REC55/AG4F7Gqedh2ec+2qL7kzGZtJ0+NN74rvVlMqJ7xki71TZlNQiL5CgC7uA23RHpKRnYJi
LGTLukZ9H7TkornCe0rwvMLdZ/kBBrzdNzDg+CHjskXJZDhMUxsj3FBg/zh1J3IION9M6UEtIvsS
WWG6n9hU47E0ONfGM17KBi0GtyPE8PglPK3Njy3eVVtvhDE4NmJf22Z7pxQXXEvEGm55A6YHGr/R
aB+0PN1lRpUd0tpKgZHnqHFEs1/NCzSUIrZvaojrtaEq06mIEyqSrvZaO1P3A4lm3i+VqV4rpbYA
1UTsg9wq2ptOo227KTfvQeUG1axHj/KASIJ6XAA5cPO/+kBaZtumshogmH/1jR7O8rGSh0ec3OOP
a6PWIMWQ5w9ymgqU7Y7q9v3XRWqtjLx7wh4d5L8uyiBfBprmpHvZN6M6dhfG3nkwwWj4RjvXJ0qi
mN/IdrkiL2RbHmwFqGw047qNolzufxx1zOJOGhIQp0wZNHUr2/pgVid5BuWcqcs63sqrZO/npWo1
+aGg/iNXIrlIRWmItvx6kH1fza++/8xL5Vomhz9Ov8a/bsGX1flc8D5OhRgQpoNQg3vqaWq7z0MS
YcGRrYfUseLcl205LDvl2Vff10CWNIgXfQ3/9xZfV3/ORO98X8PsC8I68cfIcm8K8qFPST4cUYn4
BXxwuVcH/GHMIdI3LSAf4OkifFpyUfkKWZzflvm7iiZADyM2s7zF4xvvQfNQeW0FEyw2b8MocMNM
uuxX4R5SQ0t/12Ia0LoKxZPSVe2+1HLzaCi5DkETrT4XoO+PdHY2i4p9muUBUY8QNNhYaEOejaXK
X3AXOlq4S7zH+ZDs3KgB9TdiocYF1IujNHrRer6ZfZv+0VEHfNEHsXVMYVDuzLv3bMm2U28qL2O7
1IdEsfxucsazjQ/LGRH+/NyYW11089HLi7XkSsaDRGWxMezGO1h6cUyW1Dj2EUIPYMjqc2Ubbyvo
Qb7Y0zXv6BIIbsIXVs95L+wO5TRFS97ThoIdH+hjmlSHGOWxK2lTTFDMHEemZd4X1ZjuXbFsZqVr
t7VYC+NVh7gR4LK9EUUqBTAQ0zw32XFWEORxoMUiauDmeKGnj0qj9QdzZocTpiT6wWDbfyC2f0hL
ivHxFI93fQYUk3UlEAqWYNrs/F6i9GZ6ikkNIQ3MMXvJEaz4QYi1TSO39UlL59eyisZriKxkgHae
8qN0lXOY9MWrjbbwoUDHb784hPADQDavoa7uJv3PCkyCP7nNcIOq6R7zOZ12aagpryAOruD/6ztI
2cVGhIUZ4FjSnAHA52/qvOUtqAWL4IFBN87bWDEE31ov9209FefcpZjt1OU9sSJWzF2UB61umBuN
UtL9oJneZkKD1LOrzdjaxr5PTO9q6+obuD80KDokFWvMSo4p5bIgjvRfjj1lJwTGoKCZTy6vMScr
i9OQgqdWKnXF1EXVsTQMFy3QpCbFVKkHWxEnc6y1oLUr30vybuPpRb0pkUy+OnaSn2w2dNA+fKWr
fU+1wY1NbvitrxH97ITnPKXHhH0lMmHk+RuPzYklSPcmQD9V19jP6fxi9HXxVBytMbkNnY3BNrI2
eAuAz4nJO+3srGErvyjuthHswmb9HoNi5RQaLdUdMQHtW4l/AvGk1EtJf6rNXZ9ON91OYVLfFFyx
/FnMCa/7rL+DwBKF6TH83aeztmtxEz3JQ+01+WbGPm8u3dRHHKc71RUa77XwkO8qsoOlmLvGzHV7
a2d1H1SD/a4ywdGxAhrjJ3ZC3a7Wp/IkD7qXVB9nsqlUdnny1oNsRjjc8hr/e/Z/hnMydNT8R98g
pjw1q08god1cfLTbovwjtv5waovnIHYC/On0Uyly/bSYsUWIzv42h2bYVaEPYPk7blJYvfMWARSM
hTBkIm8J5Cmo5xdbj6tdXE3GaUxt4+TM0DQhjUzg345hlnh+GQ9kSEYMwFKh7BOLErvvudyhbKog
TXtW/QYMce0iRI0Dx+wgm+MhCx3wjgdoxOvdSClTT+JmjyrPt+qr+pwdm8YutGDKxasjHCzN1t8A
VprtqdVx7l7qqphOXjROJ2U9eOomr2N0F8uhOIXrQa418gwVnBgSDylM344UbTOOqJ+p6difSAJh
AreeDdbws2rKZxw4bL9WMz6Bel1iycpZ+5kVAeO4hsd8DHdLkl2RLldOzWr+KA9hgqyIkpuk/TPU
/dr5aCX8YfL/p5n1qwWad9uRZjmN81Kc2AD1Sj6cWr0wj6YFwMPWBDGaQzVvMPpia6o9aijIip5K
T3w3ytbaFmo6U8woO1xU6uI10rzmxLcUnh0frDkpZzvFyLOfoQt5zl7+YTHKZEFRCfAfib6ckrpb
TlaHYhTpc7TD3OpEvqI+sZd3906asCEp1FO2+siJpuo/PqbPG/ExybO8qIePswy952NnEPeFyHgA
x9dFEJUuGFK1WXatbd2MUqCZF3mI6Ctxe5IHV63bU59BzcKyA2wlJA2/KksfYnp7Ekn4HbenW1OD
B6yiugtSXduAQju7Te+roXvWrOkUJeIxrUGhGeBAjkPUnOqCtLzmWO+NrYSXdBqWoEuLW5mKCVcT
7Q9U4xE7b8ezoFyLGnyELKZduLA9EJe1gSRkavdYZ220sW12RE2Vt7sEWekAni6V19pETAvcJODF
11kPxQ6Jl3SDOECzjSw8KZRkjIj8YAkrFV84M98VofsjU0iAW3b3NJfVtJmqyOUSLwwaXY99e+ny
XUxkD4FrfIodqqvTPIBCXxNga3E1s2wM0x3EpcDV4YPqrLz91PHnVR+is/SthnXCDrkc0FaEVRu+
VHAB3cY6gEVWd63XsTmw3GYbezGLhLgB+sQjUx1hR0eTdYCAdO9FG6WpItgtfCe0sJj26A0Z/OhJ
RzWOvyeNF/Kdk+ZHvPExDtb5K3v2MmSZRPiQZxHyrLmn7KMkf5hSqzu4dndnh4p9zuLqmLJmnZIw
2fci7fgoBweZAyxUc6zEfOy4xLZZymULTQSvMyW6Zomogqxp1C3vVnuLLTUwLyd/xRdS3dop5KJU
qXE1mlA0SOJ8O3o6hvVILm4zN3oVJuy5kcJP5HTTlcXunu9Qcy5irKed4W5dVn1I9+8qSnibhJJO
ULgG2BF23RtXdahWatr3wYUq33VNfAK4HViNPWOL3KJRMyTZ1um7fuNF9bWJk2MRGyAEPPMeg1jI
QqVnwrLJ9cBtgZL3ebvn+4k+cVve9LKCodC0W/5Zy8F2hbXP7WE7jXoLC8ZsfIpIPNTCPltxwv9V
SdPHxeCR043jQvJwRzBxXXf/d22CQlQ+T+VRMwZCg0GlVsluPFtmoPs9Cz2VjWCskDa0UMs652ry
Zzr3Aqz+qpw0oFBNXhZTQRNnNRX5IKC6eJ5mLH7eeB9ls+NbyoJSBOj3u7x/aBesvdSKv7+bs19W
VRdbzVWMi2Lh+ksG5k/PTNHOypsXgqnz0upod1uQlkdXvU9TxBIqb9nrincx87gMMq3zTpYG5L3S
0JHJUneXoWp+7bzLFGkROtJx8uQUU0j4k1sHVxmcDTkkC8pP95CaLpp+xGe67XknLUHtPF4T2V4Y
XqBUY8RBiuxa141yv1j4ZQHt1ct6Pil5v+whV38vS033XbbFD+P4UuY5Xg4jbtNs+LQt+6gxaBrr
zs5j64CgPSqvWvNzmtmuIMYRnlmNrmlu1Yd5ukc2z/ItqNr7xnLSs52rlMfji+MN7aagMtwMlXsf
T7hOGE2X7rsRRJJBDt5Pw8y51IvKW3/pbRjWpobNFzuqcRDuJvKEHnS9UfkaALjdVHk+GmnOI4wj
DZR8uRk84awLtwWJ36mDesB/KaoxsiS1hcQtmD2IV8iN9tb6S6XXeCgeKLigMxiFLZIkKL5mHs+J
sClNKlkSUepz7G2/nNBK48+HWLzUbhwoC/x8hCILX3dJy2nmsFkq73XOdJZoBOD20VLtsMf8rkP3
2oQL5dpEAxVaVkl+X05gDcFDB5E6dfy8Aph/YVXBGANHQPozC0ZSN8E8OtNpFNqDHvXNTrA83wuv
gFVhwRhiEYgfoqh8wdTyDrm7a096+Ypy7Iy5GIW+atyF7uDdTGvY5zPrTy1qY2urKlKidSLuZ2U2
fG/q17+HrWhR2/OuUcsngP/t1jXqflMq/Y+sEN3OdiscnwSICyPC2y+LkYgzzAlUIJET/wiC/XBR
R7BKJZp3VTJCE4drmLkvS2kqz16qPICTPuuoyl9IfQw7XU0JgOx2vGpxt3OzSjvHa6vvkvFqC2O8
qkpknWxcWOA7MyOJQTvzhghyGJ+LUCAoefo1iRf9KmCvbVrkhgLZ5KV9mua0xXSkncCtL/VbZIKv
7qq6fauqcfR7o+/fJpj8vmcbwxs53QHgZDS9RazZPjxG2JBEJH6CEMybVsw9cAeKm96S9QBaB+Ot
7W3I2jzQbyamdEiGNM4bcKnWR0DQfWP7QfQDs3kzdRoC6Ca5mQq0/xvxDk9U02nf0nYB9GqY8bfV
RsA3QjG8VnGM5j96Ai9NogDsxPy06esXG2Zx0Kmd9Rz3hYHURlQ9J4K38mxTN3O8sDhMbYsCEFoo
j1DgiABNMwKBcYEZnKBYB0Lb0oCVLY2j33v2WO8iHTYobEQMeZJmvnhpYu7TvJvvSqcZDyb20Gey
7PWxc1rt1APLR9kTa2EX8AD8Kjc8KHOOP56d5od5rI1TB5hyK4Qd1KnlHOEROht8FviVYB+jU9Lm
2y5RCWOT/pbP6r6MWvEAQrs5dEjCrfwPC+2l4rnJMHVMl+pbCd15A0hIDUoT37HCPNuJeYezmEYU
pP0cWuMV1O6fha2QeGHzr+r1MWP/AAhYbKYaNsVEIN7HfMGXePw8DJlyKvhdfGN2vQ2V0zvLi6d9
48yvKBaOGyu01/feZO6SEaGXKhf1mejETwvoFZqjTYcCgbFgQgfQdw19CmZsfwNnDSVSyxiP5ige
Te/ddVT9pVDm3/FAZG7yvMbKoVei9L7JC4IJz3kLoSf6lWX1L24E8wtWPOChpt6lESldpdGBnSsG
wXjbXYdkdHeRV+i+Y8/YppK/HfQ7qPVoEK1iDKmbvWngxze1J46WR27dGHihJiKOdwLpUCQ5k8eZ
cruv5fFr5bQQD3xjXMDb9KcqUbRDrCQ3Fq7NaKZToM2oBOlq8yfSy5rdlGBDuj9JyI6s5h0oNzVJ
fCsyrZNYtGG7FH2BB3tzjnUn25eh9kbvA6zxFums7slSlLvcyXdWBX5SYRP4UbUZ16gxL19IABBS
IglJQtAlBVrsmiFP9rr5rpfC2PF+fK6Hogh0kY6XngeesqMRbRAq3zt9k52FAVB1rEZYkvb4MuW1
vY/CsMO6ZviutiUpBVNsFzvm3TeFwyUhNWCHLYp7sF63VOnfhdXBBzL6lyicExAefr7A8+sbVBqU
hJVJqapt2WnONndY+OseDYYYXxgIO1sIHfFz6+7qHPPIUh087G0QdvLM61L11HVReEljb3ko2Unb
6fBT0ZEg09wMZcoQKR3beRL6H5ND0oxaODvOqX+/OXHu/vLgpKWYGIBkhThRRKew1TKIThOe3uPi
3dB0tE+dPv9u5sLYZ+P6gSRucz87qP0FbULSE13f+8hL9N1YLO2pxasQ0Bxyt+OaKxB1O5IqIkUh
mqDL7Km5V3WVBzzxiDuqmZCjqHAFB1DdH9kID/tZDsuRBtITvq1tynzZ8XGDf4zJu+hCPZmJmPe2
82dWh81x6BXqJo0bqNBQTgbO9rjzQE3TKtU+YJATVLDTgwppVy1O7b0xbzOKWI9o3lxzNESDpOuB
cRVo006UH1+gruKRM8BZKrLt2EENV7KClyVoIfI3e6WwnZ9RSu0fi1IWgnLZ2EtJDj/EaSNB5lkl
CeVnrUGcX43nKu42/dA/UF6rfEwt4aBqAExto7/1izCAh1QmRLJuG0fHOEInx8hxjZ0zs0aGYvWH
FJnYzmCCkFGLH8uc9QpNMwVv4NmzOySILAM9vibchGH83AvUZ3Xn1A2D9tLnzyqoHJQXoubal+Nv
k5rvfljq9FCrMeUzjfVtAdqEv9kWqqYRlBMwB0WZr6GHxE/VtC9J2FCZC/8Mx6J4VsPhB/FdjwB5
u5ujcFW05rtYVdnVxsrliEluFHi2vUXS5504HO1r0S/b3gkJdlv3O26h+WFR8LYx0oHSkREuvqid
yMd6h+eqec1MOyJ+an83I/ZTTro8W1W2y4q3uozNH2HdXeymxs4C3Vsxf4uEKH00x7G2nMtHHLP6
nZM4j8aUfysLXOCT9j2btJew734XOfvUPvqhJvOfbtIU7Ci8nspBFFGXS9Szq6F8ZCXHtu73qt0v
P+oEXbYQg189H3BArf2yI5WiFFq902qj26ZWAQ8/+dXhskbhquwu44A6pVDzFLBgjZanN261pG03
in6ijiAynJqFFf7Zrtgsy4FIgOyz+jD0ZN54chMHM+QcDCqqv3CQ2X0MQDa8xXGIrcPvajcam8qa
Xb8Xy/ecDwa7eeKR/qGsDW83iSp+CCfTAjF3LT17kxA4vzntdLTsMfRNiHN79I9fFFck9yuNdJ+G
CktU5x1IR3t7Ft4fCqI2pWpExyIMy8eoyX6i9zj5robXvW4o5z8cXhBsH5zyFFHq85Hmx07ZG/LA
nXjBH9h1Z8csM6+jy86rJKUWlFhWklIoAMeqBl8JTCJqoyo2CTpovP4JqBLwN7uFlMtG1U0k3Epz
usozoyPd6sBIU8cSXknYDFB4muSGf/kxaivnYNu2EpRppVyNkj/VwW/GwpaGRzg3rnUyWxfKUoXP
Bkl59WYAc1aeLet+SXk1FhW6emTnB91q4wclLVOIprGNTLGXa/fAolvyKh5p7Shdmq09d/wkrMq7
J5AEaHnn/V0XhdR4sqVD2qIEifRpgyUyoO1DfFEH3sLmkud3bmpD4YHKGpTOEl7g7G86O0bzth7T
3ypEMXbrMbk/DelRnM4SE0JhjftBPFOQIn+h4DmRWr4E6zSRaM5zBptJMppLz63PPc5WvkT2qCmJ
6q/JclQ22VAGVor9W04idy0MD1gPRY3YJGo87sQUeve2Vn4exhC9A1ArX926oWH6uIAc65ZFOrp/
Tm0UjO/TGdoKiunocvc6pUIyhbwg4aPDd5jfWuT4Ka2593MDL7GZkYVYu+Us22ULgT/axyyXMOt+
aS33UbeGi+xGSOrqeFT+MjhyWEE2N6k104/ou+ZZdmb3SdzpNCpeWqBk5aBUrpFd6wzSRTgIyeZ6
DyPTj1D2Y5Zqy3mQB138rjElu0dxnDVE5X8CYiA5fU0QDhqLC2HXli0XIBUzd6d9PGkRQg7rJRRW
8RlDZEJeUlRLtbHTjEKSnb6xq5qfqm5uTipplw9pVy28NKiaf3fiud3V6AwfNSua8YgdLjx7y494
VkfSQqp5KbS2u3e60fHlACSSN7dqL/0EoGP2cJXI24z6JADnveKl34bBi/dLqlIkmkBMhkVcvBpJ
8ybN/9IEFN9iDu+lzlYLBnF/l4ffePHBx0FVILDtHkZmqg8Z5YBul+emc5WjUdk3FytvL5ke9hlk
ojDba56Ks9Wqz2Ai+X8FxfM8qPZGAZ75WK/IqRIJa9mSvIK1NTeZ/igZCH/P/MRY2RvTzeZN2hn3
qEujxrW6WnzYWCxWhzucQKJr1rXi8Nm5jv/H+iKd7OS4+glKB3LQuvb5w6EcP7N2Twr9SQ7APyzJ
McKWOn8YlpdLAh38w6C7Hl3n7kMnW3OKIG4b4/wpG/xXE71qPHZsZ9c2B8dxvYcQh4KdoS9a4K1N
eYCmlp3mUvz+6ooSZHrhjQcocZgKSi3Mxdl36zSVAKz515VTq8a+W/TWkUp6+KCS+X9YXDJ1+EtX
OzlPDqDs5xILk4b5kRqQQKpYTLdMJPplXIZuI8igbvS4Se81TUvv5dmUGEjhu3Pt/2dgtpfiLrPy
newfl2wwP6a0xOB1AZxI3qRrht70w2FBdFONEtJr3P7roNhqt6ngj/h9P/2WCvTFtFjbyh1a5BdX
ufpZn/waBs5FjtZxGNiOMjyXS6ve3D69JuusjHz/KRoagDEgdonivHlbws/f1SPy9tLcrCtInSaW
wp5v9TrDKALHetNKLrLJ53On92p/k62Z5dEeX7V80G41sBHZ2XZNeUlbtASkvxoB0Xg02jja9FOq
vsZzMZDko8JmuvZP3cOeRLRDzT8U/ApCU+I5i2cBfgY1cL3CLGuMjbeyBK8r56ruQjapT9ydnGsZ
4vPSYTVFkZcSWn5eOgzWx6XpVIpnp7NsSsiOs/uYS9YEInxDEXItGtdOrz1jTZDde+50X64tr0q0
50VsUZxPPhqiUF94ReVXOcShDRDQa47yYr0HUjWPnbqVo0kRZyc4jYof9zDxIlKE947RXsd6/B/O
zmvLcRxb00/EtejNrbwNKVxGRN5wpamk955PPx+g6FRWdZ8zPXNRLGIDUEhKkQT2/k36nmVaCPy3
dbkggvYEnLFeT/PYv5X80lwkPX7+fajt6p9De9Wt/jF0mLoHNFirZBeFJfC5Lqiu4Ohs4ELFT1V4
tljzFKzZA0/7oYMI1v1CTC74KHvkr3LWNCs5SE72MZG+wnG1r5aZ/jEZnum0l8Nq9qEWXin32fI1
dRjgCznbqsnY9VWiLP0RkFqDqulOi3zv6oZKtxx86svVrG9tMt1/jbrx4M1F9FGj7iC4Nc1FxWxv
gXc8dRThWqL2A8mRedCXsjllSvRkYQMqW9xHrOc+GUYMsGZ43IFCCTd20vlLkl6gnDVIJRrVzgzU
FNaqjsKzDEIzgdWFZcbCwC3jNnCqTazbhpZnOCTHRdDl0akevOxFGVJ13catspbNvNHgKwegYPR4
zF4Qo3GfXegPoiEHmCVZOup9pylvmoOl4sQD62Z+bwMW3k1t6gf5gLahODdt+8aTpAKI1+pXld19
rs3KA4B94zXu4y88rRSYu7REH6a1ykOEr+W+wjB8FSTWgv/8v6p5/tBHzWdpb/hk93uTJ1iqHqZm
Drd405lP1oRZR6p0zQ+Dm4yWN9eykZat8Xg1nVXAXTdZ5PoqHChNUmgmXZvdThRUATHnoRTyb2NU
rMs2Zevh6OQM6q5vSL03guWGOaS6U6syW01eXh5vf8q0hS4ifjYGSSLpUTSbwXdYc8FZhnJUcdek
S8D4iQtZt6XEtD3DwmaCIDA9odaDGWkoRMPbr5EmaPFZk5+8pA2uqMninFSEzfexcxFSCdMvhdW5
Wwrs1tZuvfJLnuVncprN98YBBpCbintp0ro6tWyQV5Xpdce8hwogiTJYaPW7Rkuf+i4jQ+6UvwYr
3xV6Xf1SyZf9/USMkZGRk8GBLq4EyOA5ONSuMgTE90geTuiOTKuqRAKvVakpJEDEFvJnMPWxvYqH
sNvL5t+HQT/7HDY273rkvQ2tNYRrdUwwqFJmVMHGgVyJwg5YqCZIFL88c9rAWZmaiuQMkg4rqgf1
HuF4D3PTXH/8xxlv7zNm5EN5dL0wvQZKsJnZdz01ma6/ilZjqMUT1BIdermOt2oHwCZknaNg1mw6
Lyx6LOTJQdgUgn0R1tMpC8HdGPxez63rKztppqPp+FxHCEBueNSBUekg255JCW2k6U6koqibKKqR
nHM1xCoHgcdp0cIv2zYT9x2UH2A+5WUbAbIA0wdco1V3yjCy1QldSuyoMmcnhKPiBWVpu5wmNCTd
CfgbZ/LAvmbc2CVqI+bv2L13bOA0qmzJtjJW4op8ewFj7O2zEZ2wsNZRJhlQhYiC6Cmby+nY2juz
askW1wPFavDO/YLLE1dsXfdxJMitA/AaWB6E5KFvkNEEXhI/1OY8He5j5Zk6z+NqEk972QTK5O06
p8BqoHD9x9xoNtrABrATrYiK9wOWixQCackDhJVyb9gkwu4xsFU5soYc5CzZ4ZKyWah5VqFJwlyk
H9KL0+drdyjIcfXGhberPs3IbO1b9HzJXhVqtmy6jj1XPSgonFbaU2oi84Mgz66VvSEM8XWmK/gZ
so3NluL1Ej3sLwnw7VRxkMLqnBOY2osyzg68hdx5TDUFXnASAUIQTdkxYlHLRD9eW2nXxksl9D1c
+2DbB9iEU8Q0feRKzPEkR3vitezHlA3u7SWjPDKWsCaSDRRRpWidh8HsuWqs5H9usfYBvEAuRT47
ImWKTkWBe982UZxw1RSIZjSsCVfOiFLDykGkhroi1mKZ7le3w5i1S56y/fEeH6gA9KuyFLaUnlHw
1TC4LSYKGvd5vlk72zLTv95D8uz2MvHaNjdhXQfXVv/rvj+TEczMb9uzrgmCa5b9SqVq6JxjZ2HZ
ASbPoDeUdq1raP1Y4aCspDMG6ol7co7+DlO/mby9jsNp0labxpwQ8hbNJPKx4Im06qHU9OBtcjdY
YRhvBqyZE4Le9XZqEfWQ0l08sF9uN4KbrXRgjS368O5rVuj26eZrZ1nTvk9HtI6F1TmIA659slUr
zQyi55nU9SoOhmwbCW5vVJvRFSePdSTJvLbQaoGV9NlrVHF89fmFyrFpiupN7xndHwxH4Fb9Rgsg
aUiGYyNojvJMHuS9vc4+smBy1gq57sOoGfq5TV0FnhVCmlkWfpW8pRasDuu0/kcy9GQGIt9+ismb
bZGIO7ZN7K8C7u7PJkKR+zEAqpYICvQoiGutscyBCT7LCHn8fGmz+92jgHuIisD4QkJvCKbxe2yM
iKPy+c5NjphPTbGespygi7AudILpjwF9OytnM6BapNZT+9SgO7HMLZO8aRD0yT576KAjX2bXZPMI
CuFHQkIZ7kf4FVXFck3OqT9CpghXyohRr49YEKsTrX4OWdTvvNmmtDtp9uvUWU/lPCYnt2UPHutD
c9GdrhfKYurWFO7v8vCfOmQss1BZpEJub9zcQ1/TUNtFqE5im0xTxuSZPCjTrJ7SwFQBmufc7Slm
fYkFHt2x/2VPm6jaUimj6Co9bce+aw+RA5pLjpAxB7OHpSVg5YrjfwSmMX31+/ShbsLhRQmy6Ahr
bVxBOJy/okd8i7sCIJI0ymfcZXwrxtsinol4jHrqPnNapCy8IF4AAnMeSsR1v5jpG6QZ4y0cIguF
AARZnVSBH6r3eE2jzre1RFMdvUe1DPL5CzkPe4U9N3Q0af6oV8EzVoleinZQTea87WAo7kHTeABj
lLENqOq69glS3ExWr0Sw1tK/FXiIP9VN5vwRbzP1Fo9U5g89uHQ7tzE08bwl3lDqh6tg3S5W1/rQ
gnUMhq+ZUSEOoxfD1ezUfjfZtbLD0B7TMcfirxuoxCR23FxAeNmHzLUeUDkecMgbkS01ED6QMQpv
LKCNpkTpQk2wYDBL5afBL6t9cYzWetIHFmld197YpQAz1OOkKvFSbk/TzK839dyZfFfsQyn9oTyX
p9lJNp3M3WhW7Z2xin/WuBZPTenFK+lLjqQDKydKsnlCSQkBRQpNxRC8qoXz6CZV9F3VR+FWMFoX
LS2iT6YYDK9pF+itsWYThCmPg4fYUk3NcoEmjLLXVDd+kofaO1mqAXyqLpKnzvPLo63132WXDFlO
K0odUE6kdXaoI5yD02nIHWbMrjIm3bgh1XzXtMqFe4LkipcgxBuNE9kMVFaGs0spolRxtr3F5gKu
QBhFh0KF9xwkmvV4P5uz0l2FY2k9BixhV9gKzId4yh4izcoQTfEQ3NadeAU5O7/GevJ58KAElEpg
P8i4kKRd6l7tI9jFijSKE+1x6hEtCFOj2vimZ7x5Ahgv7jj3EWkwfo4witp8S4riNkKnyLIoGvXY
Zzloa8kYt/84spMeNpqXJUCZO/WE6U/jqGStfJzbZ2MK9kHXf9SzZTygrGk+xHlJB07PfyEd0+2q
qMXmwe3/Qh+mPzfYM7a2oRTrVFH6pcsuCrUCHRlLYdLYahiSaBnah3ENY8wxjCv+3OZVF4fJxzwx
LnkstxFOOOgVAZzp9BpGBuPkIWorf5O7JmIwYoaM+cpowlzPD6npA4NEjoLtpU+qd+sKTUKyT7xb
xVEW2aT6JxmTEoVStrBsxnZNanpaypiOz4qZ2Wb1Penbb26Eq54S8X2kWBwEaIch8JX5K9lUqFiT
jDK5t1shArWzUhwaHbPzGmG4JQQHnCwb7HIukY8fujT4pGBBUaDq3d2tux6ReEeKL4OfDZda99Zy
jaDEffN4j92ztoUY1/QCVirTtrhcfLbvaws5ry9r3HxUzb3Ke5fmKQ/WNDtnU9zJCm8w4VKWXE/y
bjZZ4UX2yrFhWJq71m/RnQWmAD6FAmzp1afQhAssD5loJiDwlghhDqt7x2hnzW2I1o/zuu9QBxj0
oUMaa1p3vlc/holCCeF2ywyriNpxw1rawNTpADw9f5kLw97AoXRWhtiPU1aozlPdfHRiI9+IQ1bN
C6tpShT8GB9qeA2AStrGeqfA3gH3HyJMcJ3n9PNMxmIRG0UsHqxiMwJB/FE1YIIbbwwPVuWFz9iI
VicA6B9ZNYbPjtU+DJaKw/UwcM/EkXg6qxQa+kEJ+Kn5IEBhFW8qsbXXHNdGaiXEJ+DvTSkKC8Xf
WU8jdU2vhW/RK8mC6kT/2AmlYXZTiC0hsrOSzRiu+DOSAVQ6UgTWBFX+01ndBHXhtenc4ejLRWWB
eVtRqML6VzyI5SMZPxq6qfv/xdLTWZBn+xZps3uplDB5BeB0E0ew7BKTwQl7NE/4a3cU/taWolHt
FFoJ+F/cJrVa9/80aQpy7djX4gNWCL7ItWUAlGgvm1L4FX+Tz6bsDae/NROMcG6DE10BGRXEX7La
rFali2YiWvzTu100izSq5y+qYjnwk8CdKGOUbUxtDvaZwu7SK436qRhJ0GgeyqsmjsjfC7aYPGLw
3yzhhComsnlW8eRNrAw80eFBXlXwxJFvcUbv+QEfhnf5Dot+Vh+cGRI5FIVX9MD/2TcxMqxH/BAj
h2Km1VB9KSElmmUOVV8u5ocwAOQ+9+peanDJMT2O2/8x5opCjhwS9na77QdwjuFqjjTUmLPqQo7D
vViiCiXPkogkdh6DzftHBw7r5w5xkuM9XoA0O5pTvMvQzJC5VJlBtYzmgOIuZQWRto0TkGWofA87
maiNdbfbgeMxlnLCpHTaJZuMw5wn5QFF72GppQny6HYQ7i2ltZ5zX9f27FvQl6Pg/FwUtvWM0mmp
ZhXSQER4bn+PAe4F6BJ8j2yMuzCQCQcEQtUo984UuNNzGg/Vysmpo7Ty99/qfMdiLWuXVXSmsols
Fy25lJXxNlFvcRka5eX695gcJmf9fg05dgBZdXshZHTW4HCuoGtB7kb5j4Ft+GK02prC5xAc+W3O
68zEOEOM6F3jcsuJ1Vq7hpU2nuUhKurxHIiDbJL73sYW8PMRDOjCBESOCOKhbDIQKUJZrxf3Qx+U
XDhMV1MI7skwETdzpmsruv8VMSp3izgDaWJoTqyQMDRa3vIvalkaOwda5kKmZ2QWRh5Gy4eqE3cH
f/LetGEKj6VJQi+PvJsdhawC6k668imOP8jHhzxE0KRSq/kMyUfP74m37apoNnpzaPUaYFqmjNex
rqar3hTQA8FUbGTMHrTpCu0A+k3Ssp0T425lWwdkjYEE3INefx8nvCOikAV7pWr4jETFgX1VtJY5
KBHXuvwznjhptIZhPX/9+3gZz1jlX8HIxYskVE9tGprPY9BrZ2UCNy+z3rZiotDnOekJATj9VWVh
eUua19SwEbsZNzILPlfkvRQs7tocOGVboXi26psDYK3w4dayWpEXtNEUV8RayK3Sp9utulHbV1SP
1UckM/FZvZ+RCUfYvFqPuFKSkZyG5Txq6nuU5h9arMe/7P5D7VIB8QAml6ex8W3QQXCko2W/NF2h
rApsVR4UBazeOHuxQBoY1FODCmx6D5DEhen6iw+TsF8r7OTczDNQtV6zvoRe7G+wsYAUL5u4qKy8
zm32stccHLSWM1c/V2VhfRHY9zKrvafeDfWXHuNEOQmkanbJAuurnAP/aT6oZd8tLXgbD16IVqOT
+Q9sZatVP+CW2+g+gHkZVFsU3OOkvsiWPKDlRxpNzHCN8VjFvXK4x80x0ylIg5OowcpbwMY3kXCa
ryLLu8izAPeZaGLTd49breHs8AaNFzIGPNS7aOIgX6Rya2oZQXQlPT1VLAMF9kRJ091dajhTj8nk
qsfR1aotev7vde0i1DUNZn2KlRRKRa909akLvFt3MlCUXMmYGUPY3QSgOVbT1JfIh6wGXTUPneKT
iIx7NTneTlNxOvRecpRn8mANQJqXt3YwzlzBYtAtijuB5tTmwZ9t3u7sHStR25fPEGBwmClFj/8e
uT1yyl99NMWPE3aV4ZLBsiWfKv+X6QrF+l2UtBg0NHV48VIEaeOZyq1s1ooWklSkAxJNeYhNcDnm
bAU7yiKLOUPIPp8HHIBvc4ukATSkz9v7NNmRquhS2mG2xE51BIiujld5MEKyzwMKUa24T9zjVhfs
KX44p0ARiI8gQCHyPlUOllOdOPkiZ03iViTPfk91qOAgoZagEymnuq027QuuOJZ1nkFKXHGoGsTx
/tZUtOLi49wjW1armU+8cwSlPDWgyFqaT4U44JrQlazS5SgX6BwOCKG+lH1yFAi+ZygC7km2VDTo
j6reAWEUs+WsxJp+ZTAkST2Y+0HK7NUO3LwWGSMpn0RKMn1GP0r2yQhmFdCA/n/Gp/3gw7CNxp0D
YGdtD4O10YUfm+27E6SW8s/mvVcOlr2qGOyKwffe+1xNeLkprg4eqTKsjTW3+us/5t6b978bBiCl
K93ZxiJbXaUqe8BWWzQyHe1MTr5pW6iWxWBOGdB8/9R4jXt2hZyCGVvWAWuxZGHIZHXpVfES+Z1p
N6C++2g63w0jz3eaS0VKKkZq01c0jpT3Lgn+DEfhtw6zwff7aKlGGYTf/jFahsf+G8wL/zbaDF1j
jYYhv2ih8xy7xRscnaeq9IQ6UVS9BvADZNjuEv2M7Gu1aLuyfAMb7mwn32uwHuqKNyUL7eXtNbKv
To3Ds4moVYyUBr/21oRpYbVm/IBdB44Rg2a9mjOrVsTui7+s9FmqfOaa/toHYf1eRQn57nJIrgoZ
2F1NQnjv/J6t/Z5tl2P+lzs+52lh/hKzY8TI3uOANONcOsk1g7a2G3rnc3agQXP02/JZswb8cvwQ
DKPjjx+OhgmTqat/NbD2uNWilz9iGjVrtfeTO9lXBd3Q93bE6GhQAfoMFkWMhkTXg2bmyhYVdO/Q
mmCynNiYt6FptBeVbdaqaZP0JZnePGBmi1hr45+oCCwAvSrfnEgJViLr+ZD3unnExLBbJ2VYvJtu
e3QbH7ghZlVoVI0vSNqU2wovbNjL2InEoAmAQibx3gZmTc2uDI9xgh2JQDqlWuRcwQTr1/EQ4T+H
BpLXEtbLl9CZi+Mthixvv5wbLhbZe5tpomtSDIiHJHJeNcIusgP0LJWzq0Tm18DTfskT/NRuJ2BS
fmmqanwVJ//1GDF9FrP+9jr/Pv33GHXK1r0RBk+W7/Soq4XvWjywZ0aj8qVhl4WEd/wkW3YCSyh2
7Pxg6nH+QgaZZQN0sZXrj/0ZwHmyMhIsmoQnY+H23bPvQNIUd4SYst3z7z6Kzbc+icWTfRrzZOv3
POQ3wKeMUXG0sirZ5j4pJNAU5qs9Nw9yUzaXfrgscZa4JJRXzgUyZcsALcLvKuoj5GaaL0iWLWbB
PkyLEbxFQfI1FmegZz/PZEz2ynHIHvwvvfdXIakDeSmc2v0EaRxNDu2j9xwSpnpU78xo0D4a47GK
1fY9DBVz70/8ZTmqmro3vNoj8hJ6/xCk0BBlnMJNg4plrZ90HLNfWvhZg+dFKEXV2pM3YLptF11z
tfRaQXYwV7E2UMuPoNRQBcHfqSl6ZY1M77z2urLeyRoz9Y79UJNo7XEVuFR9ld1K0SHQutswWbEW
w1hmG8+zjX1OjeDJbdjsIQ6duNlSVUJDwDCLbYHW8/989r+Pc1NNPZq+v3Qao9iSy/jvX6lRsW8P
ESlCNrC5NPiKLBvU1jZF22CtlcJQXDQTfhYSYhGEWb+Vn18P26vSK9VTOqTdFXHF767mtiejos5p
qI12gqv7XRZ4ZBEnUO19qBlQBkXNpxTMVgOEyUaWexBv7BYhYKstVAWgmqaab2SZTaJV5Rno6+IB
mo+NH0b3Z690q5fjtMZcTz3qwsJKy9MsssaKlYxn2XYUcgAqPLFN6hQkRPGv2mHnHJzlofDn4Eyq
ZKkGHoo0v+MDCe6dZtRUNqLmNIvFaCXXpUW86xXNPsqQPGht37dYn6vByimwc3QcoKaYtNXPpsZ3
RhoDvb1KL69aF7bQS2rnuwL5pVd8+2c/Peu5/iS/V9jD5Ma8eLp9zZGlXdjOdU9FD6QIssCPStfn
RW53ggYGXtrb3GvwTawLHyLtlyy8y6K9CutfX/hqnSwruwAzW/6riH8fg6kwHtWFd5Kleoz8mpWv
JvbW8vtXvXOML3Nd62swjvipltyKhqgxKKzryjswtCPOltk3zUU6tIS5g8xjtrQKq7m4Q+RML+2L
VQ2oooQ+C2HTVoNtg+ToUkoGSvFAGUurfFz2U7iB5t+d1GkurHPSV5BIZXkHVQQob+wIdsac1Szp
PeMqD4Nfd5fZ/JGNcPRvcXRRv+T66MKjL8zbKFWsOo0CSNk91rSxuysodhfVL6l5p+oDP3cjscJd
GDYlTEoE8gxxkN2yIxJwchWO1bJEKnMrfb2aTtd2ugH8fRJIUxkrvZ7HY6RRppFQVfDH18zxrJMc
EmHZdhkcpEPEBByFgJ5LIBHqdO3ltr2f5hrIhjnE85cq2tdt4jUbfGOn/dzka1yGeiQbZzYqrXbK
IEWcasSZT1MKl1TrvBccs4YtbMaxWciYHGJLeEVW+9Fu7JznSSZpdMXRD64xIfshlKw9KzEOlj1c
epGWqXSscGItQSZmOTpeuJTfhPjGfIRmb6KBMiS/KxH3KsTH7qHf4/8Zj0Av2qSDl3hi8K37fTM/
JL6g2vEmfrfEexhHJV7gAzSgBgUUR7vKjE0cUZ8dsWvXbCw+/9WiCtCso0Jk51myXGwbPQKly/CF
Es0sS9sjwJLj7ZOr/gThIvT3UrMbc7TrDbaQ6f1Z5mA6DU5ASCpsdzMS9Xw8S7PW6XefgAHR32pg
nGR+hn8qpPT7OhTWQMXZDluIlvJ0jOdk5Ro9SD7R45R9cZZn94OMATxWPdJoYpAK53nzeZE3ofch
g7fXRFEFdWsXDwMZ/MfLyaYn/oTamcuQhOnxPmzqqnofQX+ItprwhI019TDY+qjvhUHFOi90Kt3X
HO0r8rG//z/wIBDt6fP/v/td9N8Qx+H96DtS1e4Nqd5noCSjLPdWNyA6SQFn1wdaQ5aDNZ4ciOy+
d/Zac32DsweiIwCCM1H2OMdyBefNppBS1jC+Ql13iQumvQJSow/fbD39GunOsOn0tj+2Y9IfYWtW
PlJxWQk9qMQ1Zpg1dHDRD5Zn94PiU1i1nWl3D/2nYTIGAKgHFzbFNySSRBLphc+tHYDsUjbvhzyf
Wp4N0foektAllBv8h7QpoMLUMVJQ4Je6wLT3SFqAcvD5V4hNz1qaFYQ6e/ItZ6W31O9a79fN0Dec
63DtZoq6yroRkyKk61RjtC+9mrZPs1GoBzWfk4XslDEvMSGvuG64lc1qUt/xsHKpT89eN9wwqnrg
ry0fmo1lqDmmQ+gWyDRcFwImy1AJP+cGzoCBW57CYahIjClglA3c7Pxg8heW7Vhb+UAOUITeVXPy
dn9Q35/Hf++8x6uh3vgUvg495MwbQ8RAtO2s45XxyR8hpXaWvdKenDT3n72daN7nyl40jJ7noGy/
6VhkQJ+Ecy6XX6y+SZsF09OoIF4ZRPHPeMKotu6H8RiMbB1O/RAnDxZugktWinuvwP5TbXyIpdH4
0Qn4ras7Br6HECCCxm93atzOV8y3ZtKnofpVTPKH/qhpZKBlfnXwnfk8hgosY5EF+Z2aDd30++ij
lCRD8hDEYimdzZjaGOXwkHjDKirxV6VC+UlLGSirWBZ+I3JtMOoKJhCNWzwYTnMbJj9lMMQBUsHz
vw1TylF7qATg0keX0hkf5SMnHhNhaOb/lC15SEi5rrtSKCILs0oZq3FZXTiqnh0+HS/NdWliH+ND
Ub+lkuWHiMP8LYsz/RDK7FCGwNJ6dklg3z9nHBnKqTBR/RNfiVlP3spXHHcln+Ew4C5AJDAf5JK/
PbBzD3qRS/51I0fIp3ZhRuEOFI5xe8zL2KCxKKwReLyvCPTWLdFG1HSqz7WWzNseuZIH8BnUs4SB
uB8Dy0qm3tumlfuXfDB0/bSrKbMfZeu2Dmjj8Y+YXAbA/qyXg8mm4rGGWAgBYmGYtYun0GDvJ5sn
Gs/a/s0tMI8WgID/NAIPu/4N4sofI5pG6IhaLUpdYlkTxYp7KjR1b0QJSxr5MfM53jUpGtz3j1lm
4JS8DkjnPQY3Jtxajo8djFj6JDzr9rMbwxtW2u/DkNev+kSGHaY55ZCuqS/UbsH4Yf1AFm1awM8a
f06Nyy/MbmE3YeBK+s21d3yl42PLP9htiHDMVHPvh3zpQddF0cGFm2DYwaJIovdMR9ARL7v2UHNB
HuwqaDYODqJI82X9Sx/24zHDk2tRxXP/UqO9/TQHWKAWkd8u/bQ9NVo7XRor8SDnq9PKNvm1BbGZ
PtZw3A6dBjglj9UKpmW7k3UiZOg/R7RiRPPfjUi6rELHoPvjNby5bNcqTnFLMBfJ1tXidJnbcFwA
y/r1RYk/usmBEZdM0GL9MDZ3t94ONvXKrJJNphek8VrTeFNQCl3GgR2ddC8130yKT9lUdK8T0PQL
2bQfclQRlN7WMjom8RH4aNMRh0SWdEWAj4A8tXuFnz02T3BchLcA2hmbPhLcdCE2rhaKt+qCEuEX
0bzjl6UKeapZHgJXibm8d9QdEGeLpNnKd7xs5Q0whNPU2DvW4AHoBkUC2TkPWDdihgNJWQiCYIaD
5SKSg7n5amhdv0cjA5V7JyjfhhzkTTGl0y7Mu/JNjcHFaZGhPsje0IK+OQ9f4C26l9603zs3wqcG
84OFWuETaiuh983y9YNpZXipZsPH5KXpr0ab3zGZs97nNupYeZrtU8gGZgOQNjy7uWbv3VxVd1E/
DFBIjHSlwjKI8bncSLcsaZKlpzl3VRFD+4A1Yh40n+1B1PTkQBmzsZu4zZMx3x7Qk9D1biOhEm0K
JkVvLRbSjuuf5mj2T1OlByvotMoSoQi7Z7ebKSfZnemoiSM9upxU9ytKcM7lfqitOlnZAxYuMuZ2
7KzAL4QnjOG1430cKubzMY9bxOaYn6Z2uCh8d270pR+jShKofXzu7HJdkZW5IHpkXeTZMNTJll2s
K0TmPmNeqfeHOrZ+TpG11JGQfiWbgYvIHJnoVXnjezchkWr2lro3hTC7h4ogwl/Pn+AdUSmW9WNZ
WDZifculEFxly9IidYVXjLeRReV6BDGeKfEvWZLGwvEb1THnrImDPFNb9d3PvHYXkv9rt+zQw53a
eN8jp/0c0arVtEGqi72n1wy7hC0kC8YBkoVdTFSzB20bgck835poy5O3LYp6JcfkpdNc7brFWSfD
Ojv3HZ7ACNSNoZ195FNmIXgwj8c6Gewv5YiKZtJkH5Bop908IOZj6hhqUH4aF9B1mt1sMHVqAkib
yJDWtzaZSn5Gvm48m772MZmW/mXM51en0bFc7+MjF2DwkSS+vkoAh5ytMXWOs5/rVG9Q2VI9w/Tw
ILUrBSzZ2FWrMcSSuWiNQ5fXBiAsaL0nbhPJOugMyt5yjKnX9gnmzLDlVjhDE1CRQ9LNCKJ38cK6
8TN7cc9XkHJO0PcDLH3y1ZfJQjnMidcobPV7O+U62s6OGoGUSLCtMQvnfAtCh8BUnDGbBIrQosTa
5yxNPAYuUdOo34AdRA9JR+ZchksV4pjWO/1GNuWkUGvqpdWP7lJunnKnUlxvMfJvsiHb1u3nVHtO
ucU/pzVfTGEihyIAul/tyniecIf8I96I5/Tfx8/shFdp793iE2pFcb7VEx9yv9zlpmIPnP8+oP4t
tr7yCHMDwgtmGxv4acjt2v1rB2Xl4KM5tpJ/Smv9/eDMwysKldUfcTE+pCYisNPNOa/ZtBu++Wg5
bvhcmtNe3tlb04M61zmARqnhv6Ef3bPnZJdhl2ny+AmyQiseFJFmpXCzcJBpIwDViumgppM2FLQG
wLI3zJ/slgc7zS2A8pleffdLx99XaB+snCwbtp4QOJhDfMqn2gIXmjjwp0o3fUzwl2yNDuqfCKVa
RZGMtY8cr6LVrNflISVRcPrnM0a2EWbTSADVqG36SrxR9UZZDlGtP6AfiuSiFpOWtgwAJko37KDT
Yus81tZzarXjk+9yVdGYIc4fElX/kTtmcI66ollONQ6Dsnk/JBT/z7KJvy2aHmAbtyg7DRAFXL4J
i635pqKStKcm8+aMUcqFUsVbW8DmciXMr6rnsJERGOBC0b93dqeiiw/kQ4JE74c6bUFs1M63e0ie
YZAzntHeGM+2kaJiaJq3ESiBPIemjZ9bme1brZk+RlhxK6DF7rnperaZGmr6Ua5mX3xTfcdEzv5J
xYrCRnjSleZNM5TmqRrrltJi8KsI4vQoQwWWbpd2zDezGCBDtuWrmzhRslUedgaSdUOzDsYywVXC
CpYSD1vOKq5z8WTv8ahqThEiB+7CyH8qiIVrteY8svVw9lXkdJt5bPBlTMujRK4DJ+sWtigOIOHG
HTYIH5K8gSQaGK+1qiOaR8ugYn9rIe/0wwiR6hn9CcEtCfhp2M0uRjU+hqGuP00RMF831wWuGLQa
apj7GgEtgMU0o7GLVlrqRgd5AYhJ1mShVmG66A0PIcC92bOLIxuq080hmKwX7zQMT8jyZJdOZvgG
bYNUpNC149uT35Du+NPS8JRxe/9arXIEouzOVxlC7Cc4BAlyh1MTV6RuQe3kOI+AnLaq9TA55YfS
zB+eYrSPYa3pF4cnwULG0U5EH9wP20Mb2/l705+doaw+HPel1/G4DtNkek8N3roCSeQM3dd/RR7r
FreSytxTY0CjIXZWY6HWD/kIPvaLvK0EiFNI9IMSFQ7bNOQvQEHIiERGxJrmbeYpDpf/6MhLFJb6
Wq13skP3/GDnW7550NFXG4PqVdZvrHQZTjTkvpge9C6rVyQp5wdNA+4iMt+2+agFLj5VXHrFdjBw
KWm0Srs2VZUKNd3srxqrhywwf6nK8Grzy3sf0VtBdlJPrx5aTbvWMI09HgHxw5Bi+4JJh3IZczSp
LJQxzhRWm1M5VK9sDxFlVczQX81Nba17bPGe5EEjq2AnsX3+P6ydV3PjPJaGfxGrmMOtsizJSY7f
DavdgTln/vp9CLott6d3Zqdqb1gEcEDKtkwC57whSRtEMm3X39mBoUYnkBzKVk/sO+ga8o34Roax
ecfXTybXyndwGhMtIG/O/aiMa69LNqXBk3+wJCyHe9aWSpSaVynqUBtV99NHSEs/Ojcxf0yhnV4l
y8yPzOINg59o35IKu86U8Mkocm9u4fqaXYv+fho0Sv/JpV64F/0RMGJlYUY/Sk1/Lp3BIhXDQeMd
CotyOu0ALQ6ezO+ZF6gYtOO2GQE4ycVKxTN1laFVs5nhSDMNz4rKJ9zUi1XgsAQSf0irHj43L6Oi
oKdhx7dse++ophE/7h/fIFS6tRXgXVSD/hxI1fy6dbzycOmvUrs8TNdwhjLbFCOmdm1jaKd+OiRl
LqFsGlKwiOGQfOqbYyor2XmD9CoGxCESM8QpshDpMg2tfN2U7fsFgy3m5KCCfM0Y36zG0HfupHDk
txUKk9O/Y+BbmEM5MqyVyvYfZX/Yin7S9xSt8PDaiCZKXVdhGpUPeBDEJzG9tLynWUDAyb2T3Km+
9Tr4ztkBopTjvXyI3Dw7sEX3kC6yZYC+bQMUgZV6AHqV8Zr0Qb4Qp5/a84RPY44tqwtNy7Mdkpr2
jSXVt+J7GfmNfQPk7VbBhPHYh12CeB9idkmS56eqT9kJleXSLgzjAWfN6i63RhTCoWgMhSdfmaTU
lpot588uisDrGouHrZjU/FIbwAXjQWCYQ9UxbosIMqTbUuJtBuP2Y8xzM3NucQV2JIp/3eVQR+tS
iq6QT9dIPChXoMANdG577z5MkutY8NAKa9xrLlBlpxmrW7tA2UEf8bR7kdA8rVAUvHZHo78NzaTl
Ee6/Sno03IquuT9qthVbwpNPQW3u50cNVzztyQchAHKaazR+l14prbvD2Et6McYoXodpmB0dBFFP
KNTnK51i8zdDRyDXT4AS1PDmHI1Pym7E3vE6VLaaIeEakdgoq+lq8MO2pR2rK3c/L4NqS3PWLObc
qzr1z/WA+t9abVFf0vQ6333aqgbkZnv9MNZsjK7yXoUJaqTGUQsRo1bk8Fo8oqjRhUc5G57FI0p0
ZbICCYpc6/wkU8ywOHVNdSxDdUeCTXutx6AhcVV513bmlAdmY7AD4fEJ88NXsRH4CC1Az6KiHryH
Vq7rbXot8p/Qmr+EOm1hHUct+ilWRBhUe/OyyNKla1j41u6yUhLLpcFUoKcMEez6D8ZKLj0Unhvd
CA6LYK2UllaurcHJQOnCa8lT5VqSantXuiqQOcsrkGrGkGntVxa4ubyT2iukj/4ZOv6qvt+058FV
w7MNfDAxW0AGfnue3q3LeAzsrWg6kYyz4OB9Ey0xp8qqpyEcwpOY5CRujdhcEq4oZ8rYx4zymry0
d6pHOC5kLXDvnEqu4iAGxBlpO/9oJgmMrsEZFq4Rqj/atTets/SwQPSv1ey7XIfDajuAqEYZS7o4
Zlmkd2m8jkpQ6rgKPcAQ8r7/cYKZhy962GnMJ3ZeWM9GnGzzBm92njbGXWTXwAPxWl93bu2/lfB4
mxoHBYO6v8GS4ko1EFdt9P6nGBcTTfSxlnmlxjcI9e4t1ob3ltc1Z2WSThX//yPvwhxbmIVkVtlz
M06QrwaxAjGaxcibmnXCA6APgsdM1td1Ch4JEh7MM39btnjkal3tvKr+3C0jw7qVo/i9m+hRcjFq
c5UOGbTHanpysFdoHmgIBQTRCHSUNGFJtKEqRgQf/XfDc0ukKfEqupt55kaTAaQzIeRgk/qPHSO4
ELHDubZUHmUAAAHporX5YFf1LwSSh2+G4pKB6Z8rzJR2I9XDU9aBVt8O9DW8jiKS5w8D2CQYk352
Eig10US3OTsJlNpYIi4mRtmbqpsmjJKVbmDf1Klyc7DwlD0noXRbcE/pISibualEVv+PCMucN3kE
AzPmaMxOyVf+VK9UeJWHIGixWlSbcOeXMuKNbt3vTF3p7zr4QGJHIQ6xExkrtTDyTTnxaxGOHsjy
vkeUusnGY4pIzSFHqZF9iG8VD+g9p3eajjZJpQXVifVW+GDaSA1PYiE4rOibqonrbTWCJfFNY2Oz
6oGo0jbHMCmRr2vNCq2hKaGcqco1GDb/HOnsAVwXea7ZiHeopJVXYgojRoNp1JMYFR6+sWZ757Hy
1mNhRreDWaX7yCXn/USlPtr5MWIxmoxbwQxJzRD7o2ZB2xK0JdFGPvV3e2z1VTOi0gwX3AYACRfX
yyW0ThOUnURTQCAN7I7wGTiLnsTJEbSc4sMp3lCwhbjEixC7/mu8lqTRIvCxAy0nC9fW0tSVlFYj
CQtnaDczhjqLuoC06FTjVQLpOMbpcMQtUOxvU9mJdzmVrWUwbXe12krhZVhHsQMWe14rHXElKeJb
EW9gFsiCRTd3JtK2BwrKrwgsTRhiuXgIC7xsnQwELRKNFR6MQ1SuU1kZl2bFWm7+CGpijtAwWKWI
DCM6TjDmEADgibfy2MLfYQpU3tmIkFy3sTVB2/jckhvMTTEowkSElBirEqb0ttRKuPvTwrIvMaRw
El1bB4FDbuZjfSnO+C9KD66jw2Vn3TkvOedpQ7VXo9GkwlcFyI/x26wHD9rwWPUbHUV0ytn0fTpk
HSpgqVPNIZeBoUfhasH3Xzvqsf7mJtS6RU0kM7x6hkE0gYJ4/zQgav5WCmEUDiedlht0c7Solohh
ZyqeigFHwWTrZ2bHBU7HWN7coACibzsD6oP4g9XY616HWXAL38VC3dLKNygJGvOfTgLZuUz8Id93
Ue/dDj4mIt0w/PBlCZn1aQ0foOivrdQ0Qaz5OQjBSr2BSRxgWrDJ9/mCrEKZIvKXPMDMIhXDFTXF
efiSHBDRRTLKSxuZsXl7MPhSeWh5bYrbftox4MrCiiBA/EZ8FFtfYJ0SYiuPKLCdFtJGNxGWQ1d1
2mJb/XdwT2x2MfdUDDjKXmE+oTjjrfu4CvcdIoTrcNLdEZCsOLa9E5jbVVfkKDCIpiSVKxERA/a3
7WTSjg30a3HoivZXSvpid+mSwUZde4Mf7qFWvoj+NFHgEJjlZOjrnewi8U/iDHGvca0nCEdd+sSA
rhrBMs/zYROnXnJQg/bl8p2uEmTrEIJ7CaZ/hACdckiqgpMNYYb/Xqm1DyhbRtTTM4pALtq7Pbv5
nybi4lnv/gwMKHlyZ0ePnZYaazXTqqOsABWtdGfEZh1NAEUbELSwzXDGjDnIRp3GsHwSgDIBI3Nx
T0tS1DwgyvaLuMnNTXpGAN8H65s1N0kXvOl6MC3V/XiPUka7Es0apM4q9XJ7J5qWK/2w7CG4Ea30
PDoGXoQiLTK2CEPVJsI8iaZifjbpJo1ZpqEvd6tpXVQui0k7KVHa4EooK1FGTJeNr27kCTom2AqC
0SDO5kNh4KItBQ+i/xImqW651tKihOCVVdd42q/nQsaXZuyVu053kmWbVN6ZB0q4pGQw/IN03mmo
/ArSa+cvLGBTP0et/xXzr/GMcXoG0VUKKPDU1hZx0/pKixwd/zSc0tRcSjZmV/6Mm9SJ92ZC6jQy
ym+tOvTdtxFgPApRsCMndAXLyPfDpZkFA4li0U7dAVcRdhh/ixN9arNGQcE7ieeUOT2soJyrPABz
eyEeTJcHmBgVTc/x1DVmEO8hl4HKQD1E0W+8YsjWLlTZFUq06cx5FmdhcCMFVn5z6eYx9DlUGon/
HdoYcfEptI6DWzCg15iiDndRK8mbzjbSozR2w5Uv1y7vbSwRmjpTV5R428e27ZrFyIrsreYRP5OL
XENZaGaao3Dbf7fxl3suu0JfNqWNWwBJQTwdCnPpgy94kxDmiDuSkCXgw40btO5ezVT9nk0xe+op
Aj7Td1Tyu3Pk5M3ecUcEoNVGe2l0aiNTwBDCOMWjI79GB089WSbPMuDk0tHmoXmSJqDR5dDUr001
JMdLjzj7FAqra4XvWL+89JGlWlnUBG+Dsso3jQNYxTDT8dzi7XjroNEJnHk8d7I1nPPKaNl5Kv2V
aJq55O9V1jagAv26WGrtk6J25b0Y1Ke9SB+T7RZNVm084EbjbQ51a3Q6JfhHYrC0WJPViXcA0It5
JQmvayS8EHYOwhp9YPyr4aaS9J5aoxJwmELCsWt2YxT9EP3zQczCMCdbjmOks6qS06sMzNTCzNgC
2qrT3DT8R65g2LTPiFmDQvKMX3G0NCQ5/YUKOeIx7vjkOLpKIqjUr4Hp4eseyu16Tn+NpCNTdxVN
TlZOV9gIs4O2DR1neKEgj2g8zpyHsAmGFztcJ1PUYGG5PkdN3TqZkj+jpKCQPl/rI2pskfIW1/p9
xzLwV24Cz1EaVnaCdO7Yh/p9k4XhFr1kKAdTcwQsdN/CVMcRdjwFbUvLGjBWU8x8gWcNbHEJD3M8
cFV1703Dvte110pbX4n584yswsQHjt0mRsmSGcOqa/HAmXnUfQbqJW8xzYn6nhx+SL5nkn7PsHQX
S2Cg++jToMQthuNp2Hf992EyPrAop9n2gNFNqBZ3LVauCkJ3NbTKjpLkl1oAeN+DadbG/sur/VIL
wGbkkKeqsRfrBRFWhFJ31aOo87eyRaRot2NryrsSN7BuIUKAveCiIDbsH8NiQA2zDJuPqSIiRhGq
nCcPJIR/z8B3FSV2duZo1UaH0UOnez4V7XzqFGfNK66T0pU41yU/nntNKSX+EiWGv8SIpie1kNvi
6DVJnHL+0bo2/amFqIJTH3xPP/ztR56yFHLcpvMk8YNc8hViQpek6EBbA0qQuTe5M8k2qAQv2zeB
6h8ARL0fsOdgFNkHz99ceku7UPCtnULnADE0KcYkFoafWm5sqwkItWzG9EnWMxOUdm3dDVHAwUVt
nMXi3Aj43oa2cTWHu72X7pGpRtN+ig+ng1xppK7qQF2JGWLA86R0aU23aQup3bm5NBnngFuYHA/U
6mClNRYxdusiDW1rNRifqTcxIw+nFslZfx0xRDwkC2pA3cqNqvymjrQCTEiYfC8p/adhrv7TAbla
j2FiQ0egdOoALd5nmrooZCe8w9JUA2SEvdTmfX0vdd+QL4ie3ajN9+1kYSIkbmR85i2vTxYFZY5N
2lkumJoysXbqEF+NeUstVLGN9RBEuM/12JrlJfZ2mWnyhbXEwq9u+CZ2NrIPvNC1xWQiMiUSWLhG
mERCyyZ3ELoqq7NiLXIHYoTGZeR32O85cABJgUSpRvmqnbihdb8Q2F1Bpy4G+KJdgBC5q0/wjP4j
RgwLJrappv8yDwkSrMO16uyS0nswPetFHcrkuzNk6L0X1UPSUr8AQ+VssyrzFkYGYo+6V3AFRg87
uHqwn4fU4L1DjiBFH2Nhm0Z3958jGiN5rMqwxuKyqW5mDZ8e/lLbggqxFR8Qs5D+mfoQ1ZWOX+Lk
qS/FqH3ryxWbe9D7m1TJvaMv9dmRRbW1bqNSetA0eCTYn7s/DZy8Fe2n1tuodCqF/BBPcwZ/9I5o
8WRHt9MtoNKu+wBb4n1Oc/wyR9zH6fCcDO3gSeEBfwKjqqzR78DgcyoCNL1DEQDdXI1cJ+2xS3/6
fcTebGq5CIwMCzGPzXx6HDLMYz5iRf8corvdNSqge8dud4rSmD8i1XjNEAJCc1PxN1UhF4dG63y8
AUBpUKvVX6fQIh3HhRsnv6jMORXOy1Zbb1F2Hda8rbGbUFDS4alYnsPS+JYqtv+W4y6/6Holv8Nq
tzt4qDOuRDouUG4pDRj/hJX2GoStDm5JGXayi7BMML0UcT3LSWPgpIBEU/iQOuQPpbDae7KlQ0ml
/MYbCyn4SrGKlekXLEXNQX+qG7DQIL9RJsw8dBXjIUFcEdxhtIpUsuZjIKH/y0DdGNFxcmxbjnZu
HHxFP1eaG9x30P1uSOPj3oKK/2vnY9hTuEOzF00zf3VV8mRekaKJHiM1yRPFf/U7kpq2oVWnILS1
B3xytqIfjTqeg5HDJnq62HQTGxTUAtF0c1dmrXsQB9OOXUSh9fdmMYQwfBoVc62PkBLURrCy+37R
8cnXQ+4254pHx1Xd4yQnmuqotizk8IrxIukazEp7VrI8wYIOMx0xiF0QSTnDXIpBMSlqVQ9LMSnb
u3rDDkYver5KIwZ5VmvdS0UX7aFX+Fu/iKons2QLUqTVY2ur3VU1uddN+oX5dLBNN7jigRHzqrDN
OzGQyhIYcQc9C8VVq3DpTyKFiL7427md2MqPKGusK1fIGU7zEG9e6nUo34iroHimXndhtumkJtu0
0GSvcJP6UQdR8h3HgSffzdJHvS2UbW3y5AjD0T2XWva3gKJPml3akplUrGgT69jCQvP7Gbgu+EkH
LKTeujD5Y+0t6MC+N16gPnYVNqxewhci5L21zetURfqjD4/Iq8MV0brqboRsDlhNVZ/RSfmBWEF3
nU8VH/E89ttmrYVOM+uJGkOHekLX3IX9I5r6AVY/agayOrafW9Pcix8KJgo74Rg55DbFWYTVWXqU
JxSCDTspk33tVrTSwnD2dmAijj8NAuao7xFo6Jd97svbSx9mgV9nGZpaLcQEEWb0Jn5ArF/+11lt
SkkHQnA1wUkpIF9mzO3pHuXQHHhauEfAkf65y5xxYzgwZuQuZsGI5xX/TBZfPfYDIEJCeeOTS2EB
O0FCekbJ5Hl3lbLuSEg+Gy37Dl/ucEpqnKNvI2rVTkpSYyxTFNPiCEdLHhAaYVrs95/CRL8IaxIk
H6jeDi8FAFkR5inR+9X6j6tZ09VEcwrLwZsvRuDFJ1dnDx+LCiQvjGeTgtGmtxDRAo/HVkDyJxte
27tRsC94dNV4KfqNqK0OA4JCy8hnlV/Xg7JShzzbi9GeH6ZArfLeHHr9znR7YDFcTA2pu0L68tai
mY/UwyW7dA+i6bW/8KwtwK/wgVzPWCGCZi7KEDXm0UvCF9TUkHbQy6cBYbVrRLlrpAKL4KXsEa9N
22zYIicRvKh29KpIentrpTb1ojzai+5aKYZ90uPkIiYVXg+XMHf7gxj989pymLFkn+5ZJcbnayOz
/9pYdXsb1Vn3t2ur0ydox4mn+HHtJn2RO3JsmnYcLc1HoYWDLNfvZ1rOc8TSJCFi5l8nfYpnowhE
BMNdxVqEsN8UjcAqI2J2b8fVPmiaO5i3wbWu1I2yElPgBC2kztePnV4YO4RcnwJUP5H5lGLKh8gl
tXJp4C1U5+lOynJ2/26trESM4Rj2ST02GLEnB02xX/HMQu5hmi4O0ceZPprxisxLmuj9Jp2kl3yb
tUtr+XeW3il3eiyd2T2ji+RXyCTkuCQJSCe1tS9RYrKIklG3RwfV0pcxz6wruyh/pJ0RfptO8t8n
OqkC0SNORr/5IU6U3ydT8H8V859uIS4IuvTE75QlooQWltTlw44FQP+Spf0uTuvgoUmmCpQS5AvR
L8JcDaEBk8XTCy+Xne/G4QM4tX8Jc6ariTC5bT6FFa3EpslHVvpytY+bDgNq9f2fV7MduV6LmxqU
uVa5hH2xH2BEFg3wG0QhSzQNvZaOoswV83iZR4XcwmVUCDkMkvn/Old8DHEjcWXq4tLxct/Lh7zc
V4x2Hx9jCOp2C6/QWkaGDWbCcU5G2Ok3smTqN+IsrPBCcSO9x6hlGmibwFoUjiov0rHutyJQFZ1V
Waxis6xOl8n/14tOd/OyWL+5XLhOI4xsxT0/Ljz3/TcXFfNjgHXzp/10UQUksWz5nz+tr6E44GnS
/CuYY7/++B+/F3FR25T7rfjgl5/531340/1T10zWWrMSAvitHz03eShjW4j8nmTjoUu209+KJmQ4
AB9JiXNlN8nx5bV7lwfURyYlPhGRqf6n6dh9/st0u0g/T6/MbCku9jEdB5JxkYeVfPIakpjmBHKO
tG/JOATfqZKyjUWRGs1IGzohBo7b3G2js0fZ+S+hkVm9h/YmfBwROijFz6jrlroVxI9apuvreIT6
gRerfQD4B/wUt7qHccq9leXQsSNZ1Dzsf2boQdGTJNua5dFCmcoa43TQ8tZdqp2OudhUBzHKFo0i
1AB1nF7PIkz0W56BzY6kUjJtsWtpUGU9iLPLQcMDgZqj/R5yGfgSLJqureXLxAILSBW4O0VuCePB
c95QGK4QRvndDIFzZ+BXLfz+WmlcZ1QU0BCJQQwF6TDZQXZXLB6Ns4uSGFA5HLj1ScwNAcn4nqQ8
ZORfaCSGD1CA64dSehLbbtHIpSexIc9Qqf1zJBo+hX2dI9AAfP/+dY5YaOq6Vj3I1bO4tJl69saR
LHTvh6f/ZuJfPxP+YOrS73HylOUmW4q3E4YF0hJZf/1KvMMQ82RB1j4DQ0uOjj3w7ZzYCn6uf45S
lBOc2vaZ7ct7lDyWb3E9pqDg5AABy17ZO7JrnMPOfaGg5L81MpCtUetslE4hsw8j4n1C/DbMfvay
nf3TTxPhYyr7CvGDs+3bL2IcJMvniaFXoIczXbFNf4mJHSjYTaA9VaPRXlWRi5k52krgZhSIVQav
zN59Et9gKXB+1LkXPVEiKNaq3UUndktYdP5lTtE/CWuKjzntNKf20+jUF1lysGpt3KjZrtIldcOi
o8BNyDYObdLqk3wCcu4l/2M+VbXXWEbKBQqKt3DKRZ5n7vR9esnRE3jBZl5ftnKT3GljGG3HCB9k
LZnEV8Hy+mdMPp31qE++kH0f3VRWr1AE78Lvub4XSC4piMNlEPbDLct+Z9+gK7tJsHd6NHPnRUQo
hnqTaSA18+ablA7abTQx3cYcQzasACje0hL9mZ9hTDDyWs3lmmW6hM/kRo8VdymGxcGUNar3iXRX
ipAwfO5NjL0BRYQnrcrMfdF68o5Sx3BtOHq8tq2weqgGbHF8UHvfEB46ZeW0P4vYx+u6/CvPhier
jcLXYVDKZQyy/97T+GvWiY1ZSdOWG/G/LQ6pmfcIzfKvbmVvRpDWxxwFtr3MAmLhkZSoz8OA6r9z
I7Wk8t6QJ81QqYejuRC6tmHYbAPFHg+WYPqihpdvrCaU8MEc9WvKygpKrYF3CEvAkUNTP5YeEMnI
UvtdiKLZWbOVnwhkZLdeFA3LTG2XUFsp7/15lukDCkBe1OAZO539OcpykT42ke+jf8ZlcsXjycYv
dZr1NdZnVijm/3nNr3f83+K8/JhYnly8AbCOIbro8j1vc0T2qq5H3ZimaSTNTZ/hcx9jB7p0i7Fd
B6yp110V0cYrbVuxCbwRwV3hodklk1gsi0i5R6gr2WoIra5zaiwII34jueess0hr937i54/qaJxg
2FTfDDtCYB7ZqpMJH/EWv6dmIQbihIft0JvNXYov6jE3sT4XV5KsfA8KvEKPPDd2daG3myq2tH90
fVUXgPjQjCm2vck7BxLfIxlYJBTi4oeAxKe+Ym2zxBjXgjFiVp4/7e/io8DPT5MqEFOZT1UP2aiR
1dh85uUl/OiQvl70eWBZP41GVkXdxlbA2an9Wi7tCsgPuHUcCfbj6Jpnw6CIDRsZxZnKLc54k2GM
U/xMzcj8rnjSqSgqnvCFzr9Yq4FSGIC4hrHDUsKT8ZQKD72WgwJxTWeJH2R5bYwemH0SWOvG1IrX
XPe3aRJa30dVgjJh5eO9NaJazD5K2YZKWTzg5f3TGEP31vITZI5DWB2qarxVXkne2SntB9dT43VX
VPm1KnvxXrUlb9+ZfcPO1AzWRqoGj0auYSPLr+S7NLrYdXZUtKcrVXE6vou/BxhwoKpWRUtVa00S
Vb1/nfkDOph6b34z2PraPDKfqJI3O2PssUP0KuvFpxyl75zkJKC3XZ9rD455EmrBogGMTYyMCKpN
I5/CkpMA6PbvI3/MUSFjwhDjiRj1aKPkRrOm1KK+klZfCXZGVxb+ssDC8/Y/R4xBlh5A1pd+jXDU
An9YzEJSDKM9rDI7ficIYmxsLv0ywIXYRB28JiXVa6CMST9HxEV3kAs/fy4ws9+QYmtYsfXKvaRJ
8XtEZt7VaW4/Yj/ebKOarKlS6u7Z9tLv802a8bX2x+5BoZi7qwApbhFGt5bGxB4E5HebaJZ/71lx
dVdr3QO12/xFVpASIznB23RqKvD1Fl0aOdeJ7RsPJQle0Z+phbXvJKWGQWLkL6gWUEJijXYUo85L
hp7fS6MABilkXOJ928leGkPI1dX9XsyBTrZRO6l4YJuY30g2msLYWiePmdLrkCYzZLPveIuuMzws
8T/lbFQ7zvzU/NQXRhV27DlScZdCHb7X+SrJBh4VH6UxUfgSTbPP/GPTPChQk46FOpLES5OHps8h
rExdgJlr6i7T6SXk0hRntoSTdQOvbfVlIJazDm11TLYxuoUXkhZ5f0DEuj9UkdcfDBu24dwZlMmy
UFR7LwYuIWLGHCdGLDHlMn4JBzlqI+ngdatP1xanThw5CxQXh1VQKMaBh4pxEGeXw6Uv8sNHErfU
EY0yLRd/C7n0VZX7O6Y2vHne0Pc/avibLyWWXAW+hv9kcSLf5PpdKPXga3JN36dIYc4wrbFJMKCP
EvzBgHhdSrniTPRNESaoq6Oo54p+cXj3Dvg9ehn4WjZ2bt9Zm4arxXtyQtqsdI/LJZY8tS2vLn0N
/CFI79I39UMQXwxWysbppWhW1hc98IUiHshVvR/bSUCYzO2mslGxhibVxltKWsVibgeDn10rVpld
9x8jog82uqfgUqhm12JOqGM/OXf6sHzXYYPGOu4yN27V+C+21YVruUbqom+aDje2CPIwGKZnwzVu
BWodvu8NAkrvoXXU4czhk9C24Ij+JbRUJHPJXhfe7GRoEqpddWP4hrG0QtziL0LPs74zKS9yBQxc
gr8MiAvEWTguq3aIEN8HrShwPh3QsOXYgbuFGwgyUXRe4IqGWvVL0ysAUv4F4Cj6Lle4XFXAhTpr
6A/sEVd6HjfbtAd4qthmeg/PJ72PoN3i3yaZvMuS7N6O2vS+HN8q03NuRaPoHOOqSLC0sAwVeX2V
4jrQed9ed3kjRUsq+Wcz0bqjuFwAuPMaOtxGtMQFLneNgbuvixbS+UXBX0j7X5pONmH8HD1cXqT9
xWiFCmWSuM2V75QObFvBWC9b4zveG/G+9jRz4aSxshHavg32LrPmr+FV+hZZpXxxEf0VZ3NcczLk
LppDL9062NYF5SnxsusBqS6jQcFIezI2E02nrKu9eEnq3fg+emkGU3CVysbeUqeln1tigeL3P8E9
vcVaHb0EiaUshzHR7xylnnCrpAPc0q6vVBcvYB+rQTSpTB1ftCZ/xOWwW4xDn70NJQabCkziRV5S
NogD/HwElL0FFmBV7UM85s1abRKkRCqvBbRO8QGaPjWqaVSBB3fbSCX/ugzOE0iKN241zNOVwuso
UMLkTHw/uVUluDRFWqDkbPbQ+DKcLcvU3YHLGZeiCTxOOamG8ipaDVbf59omk0GkFynKQ6a16BnL
6s0cHQGfTd12uAqmQbXxi3VZ9fo6oCIgJBQMXBKWuVWXV6KJJcSdJjveHUZByWNojbzH0F0o2nA8
NRmVk74bs+cUR+mtM/rtuuX9cdS68lfqA6ESBy2z632fsG1sURm49McfEaJPjCJciq2m7Lrrcix4
Ln3MEANfmpdpgOhIzsPoX32JEyGXG1kmyJtF0iuvLlSA7eWzXG5+uai41NysQJekFTLd00f+97cw
pp+2gcmGpGmDnx1okEoqzYdkSM1low3Krq0kg8SKXG5U7G/WMuzVBy+Q1H3Ks2ApmnD17ZOkmi+i
hTujeR+18kLMrKfpsgeK3rOLOxEguS6IJd0cjsFooB+Y89sopKE8AVlfY9iH0eKQ+LfNdIgAXK1G
3VdWoikGRIg6thvdBqt3meArUK8ptUJumy4yH3pk0Mo6rTFBCdOd6BNXyn7fULX8dTu7GPRRfURk
KljO5VLHxoyNqlK/ntu5w1uIdbWzu9RPK1k5gghH0GyqppJZSO6QEZjjUwm9uSJUz6I4KwK8Cv08
0vTIlBqqdA3FaMneuDwKYCu6yZOkN9mPq7qwZ/FuMarWLdqJ4nSOEacfgQIaW4rJ88AEpvUi/DWs
0dNXba+H+QbUAcoNtXelaR6muVXuDYdGH4N8I06B7g4HX1Ig0SM+RkINQdINVM9tZtvQuwaJZwKK
K4aJxXyGkEkRLjJotQFCJUDY2xp9zEtfj3DjZfRy9n+Ja/8yd7pe54HAEBbJXqSitsq2zcsz5fXL
WVZF6msv68liLNR/Ge2nvnEa/fdxYpSExXvcl3tc7vs1LkCDLUOIf8pVCh2Q3qhX2BoE1NnJV+K9
Hq1gdaNdOTWrtIL901iY2/tNUi6nYCtV/TuhKnIJFpeDovweLEbV+h8WXM1truh7FV/vp7Ds+muY
G99ze6ieArzvDrI5oEk0DQa44O1lxY4hezIam5FFSV6x1mI0dQxs+xITMYApuOnHCRPg51csKcun
NJRAeMq9x2N7Gg3rex1N3lvR6qoUirfRn33Hqh/B64jeLK3NOxfVnGawHXi0SNlIWhlspDRojhRo
kwPGZjgkUai8l4OMPY1Wa/+gs3OwtE7/pTXtOkWb9g0SPdZO5J3OutEE68q7n8TysDD30mOqoEEy
tVQJERXwBfCPRTsc1JqK7hCu5+akoCLOul6yrqpA287ZJU/qhlU9dAjGdQrMPbSj8dRrrvVgRKZz
RNcxWNq+dnasyAShphT+hvQBy1Cx1nKl8VciK84Va516wT4zOggHEkPOsk3ZjeVaNL1aarEK7X6N
OG1AaTIOSuLmZ+FdMg43JgTtb6bD0iEocvMxTLR+VTmacePntQ7fUzGupKzxjoYPVr9W9QxaVmEv
68zqn4vY/dkhn/uj8rKl7UzWDIrVbd28Nh+6jiW1bQ/wboZsL/IoTqzeImDb36Fcmp/HVN35DfIE
o2130ByAzYpcjJiU4kwclcBuy6VfxDi35xUM71q1Ts3g2adLM7OLhRuZ9XEsJH0E10hcEXreOjK0
bln6abeOMtleYFhWHl1P/qEFHs59/Yjpvct++GiK08FUc4yT42IdW3yOsrdOAHy42/9Qdh5LciPL
mn4imEGLbWpRWpLcwNhNNrTWePr7wbMOs5qHc2dmA0NEeCBLIIEI918sZ0Ud9PPyB+Zd4wUNdGo6
bTXlhRM20Mo9blzEE5y179rf7LYaT2Ez+48FlZO7oTFBW1XKo3SFveccZqgTKzNQ/EcZcNLO2+hB
w3576ZNDWdnVKvGBwY3UdeLFMHGTVXF9HyC9vc5U7vJ6IpEZlD8bPGpXnd3br1qC1XZVtcmdgVbk
MW4sNnAh+dlN6M7VF7d0Xi3Xzf/pa8DvRyWGsonK4Ix+hTqST0VLrLSwy9OsOHxs/BhLKrIJSE8B
LAYtdg110kDhaxorhyzpQ7xI/xPKVQ3FTV8ic55WSeEPu6jAj6kf60yFYhetUSJ5trFow8BErbd6
pU23LTUWpM46aw9o1uCtm1hr3yfVC+n1ER6V+Y+C8LAfKe2PdKGkJHlZ7ZtK6zb4k1Xs43GldWq3
hgSL5b2kbzLNflIdfttrRIDMyqcIy3SfWv5Zr/mgs3TDF2T/iSdEVQC+B7tEdB/xbSAt/J5rjoEE
UaVs2jDFE2rMrJeuj/heLRqPyKQat9weN9mi/yhdjaFoGyTU16HmBVsokeOTUdTTU6gopB0c61a6
QFd2Z9dof3AjFhmaVqg72a7X7CVWQlBh11pe69II4qk6GDoa/9KUgwJuFYVGjOVlktfX8b2DLcM1
Iq/hrJpVHF5+Dr1z3+MFIAGstAcNbKd3lqZUdw3sxHVvRdFfga8cVbQh3qBB2Puit/Q9r77gPXWB
tC4BMnPwAQe36rjy+Mb/r6qp6BZZ69n2q43EyeGT+CppVeNGL/d+ays7cJs4E+fRJ6fREi8bhAKL
7iQy1Q0CXQcIkOpaGEUNfjpPMXyLLKAA1APjQ8kJGRWkXQDo40y+15dmiTvp1ud5wiMNWZXrqGgH
yCgqNqRrfwVLM8maYk8yFEtet7h11Vn/sZzkoG3lJAiy4DlPbHJvq4gNh21tim523wzTpraO2cPt
7Eb1DSideNtHTfy1AQ8xKLDrxxj3dEej9tnqvrEHhWIfyjpPnuweszsJYVeKR/vsvOQ6axvD0N1N
RO3h3fAcYzMF1nSQ5tRC5ukgYt5K0zPbLc9d9bnQ9erZMxv+S5ryNuP9eBvj+76Spm/2zUEuWRv8
eT90bCPDHW5sCAtgAdXu0U6z9pwNLs6NHaryig4WVle+WciMbONBichkVvmzaXh/lQgyfEnxa0Db
uvsS42pPqUltH4bl0Fk1Eoxueb72m3mds3aOdagVxMqhHyP3Pil21x45G9MYucQKjud1IKUkctLn
8kve6dOGP3a71gPNmfNVWmvYn9QBcH482rHyCM1oXyDlPUw7cKnWSpSAEUqZzoFTvEpr0uLm8d9d
9WIjowzzJUpa/56ox6TZ178mKYsT4VSO6l0WfzhaI6v3lE+6fxSR2avmrOvN/qbKkAiSgaYocfZL
beB0qRP+Hlxmtn6Xzd/jkIS7oZ4vggDyMgMgV2cblqQJUjW7xB3+wVPNPuuuZ53r5aypQayuPp3K
UDQM9tmnOngozOZWugIFyKg1sJoJExV736jLjqgDIBwT0wxsXjXqG1l9+1k65rYL0KTElm4YMxYe
eLeN4casy2JlYrN6Tti8owrxrzOsrT/6ANj81+h1RuCnSDaqE+jcP8QN5UNfmxGlRwL+91D5wGvc
bz+OfGBgWF8QNhhPhd8ot3KoPOSLNKWdsF8FVnIduDTDkRVjUgCw/DXjtzhep3hc6rfXbozGnXWN
0xlPiKqOFeAFZUWhdqrOchYHc4nn4dK+nF7HMUNo10ZsGZc5MuCmJIhXciqHSY/cQ1Roh3aevfuy
N+s7mAyrEI5mtk1xPdxN0YA382KHJyFyFo6IfSLBahyuA03SXeb2y5Wu/XKR0qnz9W8DWV+DjVou
IgNy9apPyVqgaO3M6tfKwSoxzprykNRhuRUjxTlRinUTR+pZhOk8K9uESmq/GCYM+j9MkijfAf7C
t/f/OCmwavOxtN2f1FGwKXA91Euo5oxYkH+LYVdsPNupbnV1NG5qdG345oXaV2P0durcxT/CmgdH
H+EDoCEOfkhUB0Fx+BxPpZGAJNWcBp2QbD52A5Ytw/KIrJvMvM/RcV+N+rzIGPW3XWCnb6pe+sDA
PX1vtf30Znn2WQLaIAvXaRZ191U42TeqXmQsspPqL+SKVjkf+o0yu7KdoLgctWEMnnlc/pSZ1kIl
tKpZfWr7AufWsbXQr076byayPRJBsqtG65JBmN7oBBXhSzxaFweMXIvGg6Zj/VItILpZx21Ld+Fg
2YMavnSJeZB+CZsMfKysBaqnuhqouw73Gd92Arnab2EiaawtV/t3mJ5mX1icYgrN7uU+mRCWU6ux
3+AkBv1CksrXTkkqSy76OmAAaEfMj5z1NUntxZhIZxVkeFNF9ZavyrQvrNrYV2lov0edsSXdP39X
fNSbOghbN6qilI9WmBWrsJnU71SBECQoUMjtdBMNYxBxG5kxdbi78538QnGyQt3mFDmWj4KJrb9C
qvAuTZHxujYvylAGuy7P8vyLFvbYxM2pH54b3L1WXexmD3Y65Q9zgp41mO7XJK2n07XfwCXxILH8
W9GPG/8Vd+nrdOMjZsiqCQqZEW390QJ3r0LFKXj33FybMaZ70vQihzftckjGrHnk5l6baZ3dQ6R2
HlmwW8dygiJlpR0srZTM8c7y8moTtGkXr+cCyCDOD+X+0lYq/bsy4IeJeITzyILLecyw4B2rMHyQ
C8I2r+6QTdrLmMaTaFsElb8vtHavFuX8z3IyptblpP/PyX8PSY/aG9t5HKJP7utZOBZH9nXf5YaY
xQ3hV5/cPRiK4t7NZ3yKk+ChdbiFvOL/oR9oCpAPz6kvxQupPUS6v7yKtQepSVy231LaSCFWHH19
frB7StyretFpmJVx2AV9oa37IZtWqoOhUWqF6WsYlyizAWMXQ+QauZiLIbKtq9sx9E/2SfYrFVaV
m9521Fu/09pbDEnYmkZd+Hd9RP6uXX28PApYCIcYAE+x8qIsOwP9WSqTUYsOydIZJH12lgOWzh9n
0vw0/Gn6NdzWwnlnNkDiwkm5RaGalxh2kMrt7JF2CfJS2cmIa2NpsHEWEdggg7MgMZdwGS98Q7ul
ci6NS4/hrgIEUR58FKqQ1HHuhIAQAkQ921b395WTUKPevOFv1e0kYg7G8uR22Z1eopGEXj66FUsZ
AxW0/zQX8lsWzR9NQdtdm4KQ+xT8a26+GE6puZmjdhqlZDqhDqUVjMaymKd0o0V+gUUA38EdXnj6
Kqko/bRg0uyjOeXlDYXgBEj8HHg7JCz+ujT1ZQR9p9Q+ovuG5oCf7x23cnZREFmvzuxTAQKDkend
a1+7zmvshfYONJFxhPudPkb891bxgufI4Td6oAi+B22DDk6rZbca9EUUmcZxE6Br/K0dmzU99t/l
1OJa72v5YzVk+tE1Rmc3l9Z4HFooIVWXf7NJHPyw2+Iw2L79tVYQp3AgO6E1qpbnpiMVhnCm9/or
FKDTJbQzzT+HGn55uWpofYQ2S2g3qB9XLe3x01VTUlXsQUA6FPN44yDmc2AF8ISoqpdvoqVPBuQw
quV4g2rreJPZxlZrRpgyS5ceJNArfz+dksX1MsrGjUz+07UuE112rQfscNao22E7368mN0gXo0Hj
NcXfhC1jl9z0i2vxdVQMjmW07Izkhk3ER/Dol/Gmd1C7W75oCshHgGOpmZ395dsonbk5jCunZBN4
7UvkyynDcpCR3+Z9igEv36/wsw+7o1vqxr5cYFMJBJq9m9UsHjtTfbocTMB6djvfSAsvCOXcGMm3
Cyhr6oEAdro27WUU5fziCZFJuZj0pHmGkGmVKWvEO9QMBGL6Wv/7ahVXu0C6rleTC5TdBDE9XseC
/yrYWO9a99FNhnpfF1X7kNZoV0SRO75NBtxcL6yMv+Oq3bZSBLRDe2NbVfBD8zFirUvdelPDIkWc
XVUf8tzJ9lai9ufS8MozZYJ63zo2zI+xwMCQrca9HKp0cnCe7fPttS8onfC+8BR3b8eIJ/82wN2k
83xlG/3rIjJBmpqXPoe27R+lJf3tFB4KIDWnLLEfQ2gpzbqrgoMeAe4ZK8RA5jY12QV51QE2cvTi
6Up8nB27XMto5zvVoz63bNjr+CVSpujFn5QvWWQXAEOJjyd+eIzO6p0MdpY7nvWSnzvpzAYjtBCA
Ztc/XwZBL8Px8VX4pkztTD3Y6zYVZ2k6PQrCKPQ9SqsOo6/JItweUbHa+Wk6P07kHTaI46ItTsp4
ZSOS8I218gsaPPNPR/PWwJTgFGVhtNLSwf8n7er7ssz073NlVqsCQZw3HNN08Of+9MTac9x6am3c
YcFhI2eOyl7tzvNpYJ19GDzfuQ2WT44NOE59ErI/VChyGn3p3CGZbu4rw+wwtCPla/aAJs3WMm+z
wox32L73j30Ypxu36bTXNknQ23e76ptTzK9BM3c//TJHhjfgZ23HH4mnRMFKUc27SSvt7+ijsrDR
k/A9BvewLmNNf5JPLjIQr4qW6ZuO3JixKVmZI+HBC1JtunPdeuGD1VM8VobEp2BuBF/NqLDJzMBR
z8u2B74/Hyyckr9mSqGiA1OgtbKE5UiDqapVPfV13t1DD2aRufSD0XI2mR6rR2eZNVrc1Zr93i6k
NkMLwSulnbEW3tpUIHg1aYN+LkI7/2LjMrzQ3ByvL85aXxprIcFJVA8RETpSXnyxMPD9FUXNzFgL
m+0aJddyswuDDmxhAX6eKPQo1X3YjSn3JHCQvFKtdRFb/G+W5bYc+mXVZE9k664DEhwsM64DkyzF
pLP8w2Vi2MFn+PwPspuwrcRZDQ7eGEAJk7cCORHp9zvbOTa2P6AajmUIoo4thr1B/2J67Fc9I3uC
Udy/DFkI2VVVtbMMOjrg0cC1tJ1AAVBq649oXSJRsUytzay9N+38VgaDQlEOKORoa5Z3ziXvlZt+
t/drZ95KGmxMeainvjYdpVkr+s+qT6w7aRlpsVKaMGMhpzqPM4RdSbANVRfelKGJ5FphU92vHIvl
V96G1asWv/pU34LVEE73LYp13zS8o9dtU2tPGsSBXWOWw42GFOAJZV51zy/YPhjtHG9qlgfvRh/8
cLIs/+KQ3sIhh0wSGu5rkjlz069cXW03fQwjyg6maKUUXocKXpTtKC8VNw4CQGcSts6uxoviacZ9
hwpaqSDKW5483TT/cfQYSUO3/YuLWiuvK5WtM9sq3OjS3WUlaW3ZsVCUwGZiLLJD1cTmjexOZEDi
HBR3LnGFbF6mOT+EugWnb9nFyL6nHjH+zkP32PYYkojKmCMiZDUvhd0fO7s6dleXIIm/Rg41N4in
5O0phxB436FZ+G/bC71AvAHxVLK7ixWGgaTcKY6HrxH2qQe3Z2vXVQZygXUcPc/zdNNHXnknXbVm
fESE5iKMEVXqTWNOH6NG6AWHXrfNsxNGFu5NifaWdUV/qC2D1H5pqG/5VKnbCLeavYx2Ifl0xzD7
k4xmUfkP6hDtnQyWeN4EsRE8GwmyupHy83KFosnYYxTPl5bGSxwtCT5NpR7n1Fi0IwfSnxQvS9eS
xr42JY3taHyajEoa+1NTktx/mJvFfP8kyf0pOFRZWi+XSpZR+aAcG+99yI/iZKF9zhXKE1Kdy3AR
2ILfTQ5S0tPi7HvSON69qlbRq1Oz6lg09l2vZOsXxsEOUJH53sfOGUDsQNFlLJ/UcfFuGo13Pypx
2QrcfGNR+3l3XCdBmN/0j20dnbA1hWqoGkfHtponWOHtU5qH8c6fEw3uKn1ysM3gqxqp3llaqmUj
sMykNOdLmBfdg+L607eXVk/Hb6EyIHRoGPV+ytLzbBf4p+MYgrpVa73YeAGtKmv0fvI2Qu1sSod8
ZZWB8xLBsdsm+ZzeoG6d3Cxqhu4030+p022zEojKIJZ40i5DJIIum9Iy9tN9kobl2rbzR5zIuzsR
ORwKjJCnlmexNK3Ya4+5p6RrEdnLsfV89G19W8a84VFaLB8Tb6Eem5huur8cLq9el/MCtNAEnBHM
hrZ1LQdFq2unnJLHIlUspzkrw0vQ9RqOio+AiYE24p3FdoxL413nwbj2C3U+SzNKiw2SQtbLUKJA
rvblVytKzHdXNcqDF3iHaXKfqUqe4oUnItZGchbN0z6Mu/r22p+pAE88o64/uSKVpurv/FqBs7bM
lwOMCvOmj4uTm2HFFsZLCmfRr6SiY26c0DZ2Iipndkh1NpP3d+a6cLXQnsMKBFqilIausTJVnSnY
LbEyKF0hinKBaxv3nlFNDxdsRzK13o0kEczMs/fz3DSry784tLWPtgx3BhA+VJl+iGo8NLN0S3Wm
umh+pw4E3lVtx881r/9Tozs0wyyNbjRs1WRGFVnefV3UEO4asz70X2ovV2D4DP4jBRbtzJvny1C4
/iOoMf+xR15zB/fVWkufxAIOQo2zsPO99MkBvb3XwGtDBAu40BSqxqP/LQwQ371IrqMpk6zDruKf
UmsDCwLOiskd9vFyhjrNx5n0XUfB8sSIUSbO2W/ZeDVz3W7J+DsPNTYGDw4uEdS1e50FPX3U1Bmo
1Og2qIqjdCEC0iq8uPDo7nT17hKxxBolTDvXmpvjta806xGzcJ7GGPvhrAoZOq5vM8OqMHlQa+QS
ljbFM/3Us5H91CcxlcRUQfzi6iheSl9dFc24ukQGhWturte1DFy3K6SQ1I6tsamkyr03smNshyr7
28eQL+lU62uZZzhP/SFCGbATGSL7EtGo3AEhi87Hrou/epGuvFU2nm1enCPDDavpNOkBcHi9K54r
A5qrV2AY4SEvkk3Oz6rS2acNx5VWmu7FkkCU4o2apadSu/Bw5L6STk+NtZVlWTOEMOTn5Z6Sgcvs
yy13nSnjEnmd3ehuj/CQX7/pQbapkFV6TzU3OjY+hsOdFy/yUCJbyjamhK4XImrTAljdTLGZ34Cv
JmOMRuSqySvkTKXz07jEYzdFSqUK9qatD0cJuUQ3FpD4xApBUzrtWQ7mCJ9lNduxWa6kI1MRVbaN
xcRaOm0JuIRdzoNias/mkHTnz2MyOWIbUhZ6cPwcHxUdKmegRNrzULPxXVSONgLZToDloJCOtJcD
nltA3dIvIO6mV/cZkJbzb/0SoZloBi0zZfA6vR2xxlAs70fgddrZSDCRkrM/NaVPKR1KuXJaJp63
iUNuEJmnpAMOQ5P/wJu3P4+8Tc4tkLzLmfQ1y8B19E99mu5gtVGMu99iVXROdHJYY2WTIVbbQzKD
qmZtmd935mAcdFaNN5bbuzeoExb+rmxBLGW4fK2t1gpRvrSH6YjjpkUmIJ+in5mrxojv6V+ETsm7
bo2VXfa3NS9YML5MTwC6YTGa83Cq69m9hYvmbrC1yPkemfmm9Kz4aW6xH/LnSt3NDSvydVkET0pj
zPwIKeaHGJzcVyVc0yVWDlow2AfwytZKmjgwu5uwB9yPwiXP4LG+B4lhvFbW8MzmvL7Xl0XPMiYt
GYNh+an1a0wil3lm5dz2/ZgCwDSG2ytn4cpvQBTmZzCrI7waIuRw1auT5hLR1vDwSSr6u0R3g2Pq
NHc8fvTXWlUxzgnqu3pJOkVzmT/8GisTJ77BHgDaBUlaS8eRuFOdgupei/qqdOZOrtzqdVLuR/KW
sGRoXgcsyeuquLBZTY6GPYOXLjltooAd9VH0mwZ9U0ZW+72bx2kb2k598rDueFIG9aeMe9ki8Bzk
9mMAc/OMJ2G0LQfIPrhYmGsHFcLz6LpoisfNvRywjmzupZ/tyfmizCUDv/ok4jqhUuBkIXGCQQqC
rTnGp18qDV0er7JbblCajmMfk0gFxhZk2kOJ7sYQYmzYqoG+d+LRQxmaKNS+l21Txy2mxxCj1W9k
0hAmyVv9LJe2kec+dGM3b6ylQFr0xhkQiHmuTA9niaXLQ7/r5Oo+QjZ0yaFb6qN1oPZ4HimU8n/F
kkFW1ybb7BUo1mIbBwoQzChaLMla6+ucGS9Zak3/1NUbGzrKd9VsHVinWn8NYUZNt53at3EIllSY
6z4YJq+Joeizm6IJ61PpAP2hCKvdybXLPorWkx3m4+PohO09Mpv+IcBgZjvwRPxGxnxNVVV75x7x
D6XisNXTrfGbQn9c1Mkt0mxfuhajq2Y5yJkcnF5ZdamrnMQAS7pGs1NRHKUyNtVqupPfPkSI3GMV
dyu/vPztSr8ajlE0/C1d+AmpqE5YqbYuk0jZSqccTGsaV3aUvRpAAe/rJti4TpreRouWsnRhlQAQ
bfIPKFSazqa3hgeIn2wI2Ho6QIOjYa9ooP5I2da4K+6icbAwKVbJ0mTt8NWjVoW/5Bd0QaJTY/po
TmdK/7Uxwh/aOCgPqlqjWlF3rO6XcJQy040zBdEZRXbzzbanNdrZw1fyN+Z+Rr9pJ9OLsDnptdq9
mJVi3ECiqtYyHRlbnmnYf90WnRI96z7Gs8tl5YdScndGO93WucWwBlu0lte4ouHNtSg4yQFm6Yx9
5JOYKo1xrhySKMFF4VfAnybNzmWSRPmxgqOHm39Mkgs5zky5uWdFr3vxu4Kj47mJ++qJRdzPtMia
713n4Gjeaeo9jh3urcdNv27YGX2Pk/4pVZvqBY54ciqrqN/KBGv+W/EBLgMBC/ZRr2UHwPPNe96l
O5lnhdG4UdGZOIctXPMZDceDuFKiYW1TIogtSl//squsVg66LA9T3FQ3l5Ixfpz4Oi4vX3U5xI5/
9gDCnqQVqK5z06CIFeYxax0vd7bTEOADtTRrWV1nqf2981TtKH08wrx7V9fTWzNtt9I1LcsktrNs
smcDRy8FASj5IeUg6QO7m56cRFFO8tNefoMgKA4JooEGQgFpaL4KZaYI/OD+V6uei/A+quxXIdtI
C2+BS2vI5lAiZ9Af+MVVORqveqNQ+S30CT2Rwvwi6aqurkCwU2C6kVyWH3vaxjOR/ZRRixruocXC
/JLpKrF1uLNL4MgLSUYO5B7bzEmes24OznYR9qsWVBCpN4VdVF+g0FeSVpIBaQKEqJ4Tp7s1jYmX
+KzWz/ZYh9RCYYXIoIQl+xKhbETsuIIdFO1m9vDHknCniKc7rxlvrteTjyxiyncKerNDFGYPRkKW
e8jNGbHsxHvREis/xjHudNJc5Lhv0LEmM7+MmmPlPjR6eZCWHDxz71h45kmDWukdstTzvbQs22kx
zKpZXS2TLX2KNn7bAZJcmvLB07i3zC+9myPTPauJuu8LfDMW3DsgyjpW9w7U8q05xvUa61+T5VZh
I4jTKCe+2lQvICYVCKBlON50DfINLSwxpWpgpvZVhjGIV5yHBV/HC/zBVx33wdHa/K2G850Wylsx
WfAjR+uLtPpsLk6G1etraXZduDimkn27xC4XjMb6Blm9/q4P5/IuV7DFRNyr2bZ2DMQxzrEUDI0R
gX0OXhl2OwsrK+TWounBaqPpVqfIR/2IlQ4EAHIbgFd4CNCE/vfRlFRRVyv/1TQj7SP4t7kSLKN9
HlsYupn1lq1tdouebnrb+FZ669a1eTOpG+mWnutYtwRIH/d9stMwbV/J6G/XuMYBcMvQG+713W9x
g9qAxleGfRYqTs9a2Y5nKHxTs281iiRS9r/kX66dn8Anemg3eyr88/IA7UK2xMgWCKOj7Bwf75Dt
YPnh7TBnLUZ1H618VGtpVaqXIKwxbkukW28hdLkbx7HmL0M+31hLuTXNteeuaqL33PWGrVtr8U2h
ZNOmcc2f/WK95urmsMXeHI7R0hRjoziun5rcsW6ky4DqdhuExp2MeW6IHZC47TRF994oYF07fNBm
x1PfCqj8txSc01WnD+pbWWVkzhTNXMto1xjWcl+FOzuotbdKNTA0bRzlIKNlOPMWnt35ZlwuNWvJ
feBl3oMMZsnBS3v39dfH9bAKeaSfMtcL0EUcyvfup6cPyls6+f09GaXv5iLaP1uYMsZq222kqUym
Bmu6BPHeasW70w0/HUtxjpSzlW05pvbGKQZKj7OZIwjdaTbLvansVyHytmw68SPEWZFsbBDYG707
GuT1gPpnEIkGTDDOVtRBFwrikb3Jcup4LaYrLZk0z9MokJX6u5izXsxbwbTWW9juNkmM5fNkaETK
nQWiUuK/ai/q2J11s5fcgjvh9mgXabD+lD2QUzlMZA/OrLxX0jJU9C72cpoo1V8T6MLLVaTrU3aC
4hYwnotusc3DZ9Piofuojq752GWYIWe6qu/KtAE3bjc5eX4vcY6Xduakp66dtVuJ7ruygVGwDmpQ
zmunnBAzK5zbS2jeAocpW+rIEisHJK+KnWflBaacfJqduX+hXvJ99FoSNSG+6Cj33MZe2rH8C3kt
qkGmH7QucR8kJHCNYBvxI+LlazkPwXJYCC2HoTbxRV2uIgOdO/uLBeX22iX9WsjCdOtTmXpvp7ja
wRkI+XWq+RGHzmGlBWj9hnl6kogsrqod38fgBMBhfkxUDFzIref/PxFhBjshythwW67Gvas6m9TR
ALZcjpMZRUdL0Z4/oV0up3wT9kVuBOcL2kVgLKndIyFlwidTih2P/fTFNkCjWUg//WwjUtyF/7Mt
LBTSm7x7ZW0KvMcnd49YmXaua6vYBUWcvfDM/phkIw7bmv5Pr4a9VmYqpuPsrrZBZc43Q6l9TNIV
KztbMEkuTH3ktMpdRoL6ytH/ncevLfR/4fvjr5nVqwR5fr6Byg1PtXrjh6X11vVQok1DCX7qSCXz
RyZPDoDipipr95vrKcpq8oLyOe95WwDCQZ0u9ZHYd4fggA2qcy9Xgg+E90jQqqcYgPKpDLXv5TDV
j8JuTpcuBFUuXWLlLVFLl7QkVLr0DmuqhltZuqYs/ysfcZ+EIbKTRFUuya7eUvRtzv1N3YkF3KVz
TqJvcdo6x2vuayj5Tds83QVefSpsXx8AANoRkM+LNgfeaskBM+O9lvbzd967Ec7r/XwTZab+4AzQ
XGUgSqIQor+fPLlNRG6pVg2kL5iR+jidQyz9kg2om+UQmQ/1ZEfvLTsFDQ2qVdsUMebnRv9Qz/1R
WKf9Qj0tcOYhjf0sPXZVPaeU8u6Ehzol6IRAp65PMlgNCAFUmensZGLUOdEBv3XAogshlqevezYz
FNdkLnIc+dbxYmzVYvfvJlKi4yVt/Yvyn7bWp/7Le7Ax9EvfBU8nMEueGH+30/ySKxCZnDYMb+UQ
RcqXqiqs/bWLZVR4OyUagid5AXIGPQAwFWrhoVN+tYsrDGVndW12ShZDOenvneKn7fM4G2ZX3c6F
5m1QWImf5JC1POySJI5PzpLdkb7UOFhN0D5KYwq09BwO1t/XOZM5vDrQO8J/ElQSVoOYdCml9q5B
NHyO9JQKAfQaBNFKFnCmVQJ47HhMmWr4DA/VwMw26cj8LaPpVEEmMWzUJCh7tmJ3y1ouA3JZuKis
jKjTOr31IzVuqsUQaKz6YNVanfmqOtGwBSXg3KguXB69CLpdFraALSP/Ds04fZPG9bTTxw7+UVcn
9/YMlGxpyaFIE2PVdVQ4pOkYsXeC4ViupCmzNFt/UJrEuZWu3gq7vVu54O2XiyhtVGO7dpz8bn6a
Nbt+dtWK9E2pb7tAn/biOpm71oOfKcNjOicVlcb5IK6TfpuMJ62lYCXNKoWrVy/Stf/XSW4KV29a
ykTXSTlVZ15Vurau0NnHJRf8g7hPo4AWHQc9zQHB13hTe03zDGnbnlHC+T12aProOKOSuA5wSnju
Qkti49gkDeTZPAkRb1U2Kqi9Kn8AouhuY/QXd7Apeh6+eKUkLoYhe2fxTkkNvMTT2j7+zjeSNvXH
bKdA81zZYUul8fcgfupT0ZAP9TPrP5e9fpZaY9ZpuKOqZNtaASbgsE8/XPDuRvbaz6H9UA7Ik/pG
spNuyy3ic+aH41pg8OkU+xu7gezwa5Ja65iJ5hjUaXP8+ySJclNUs2RSZFbaOlX78Rw6AOi1EcFX
bE9I5ZfJc73w87I8Mw4GpdbHHsYxaypCkF1YaRQ2//LUwVg3mAnfF3rE81sv8p0Bw+qt773XQQma
H7ybyd1107s3YvCb1I1+LiMDk1rwT5sYv6LvywdTlesOTskL3ckSOExemW0tTR3fpj7BeKACqK2P
ORJ5NhYvWaP2JxmdexSAzCjwb2W0UoNT4+nuowza+3IaW2S+6+SJtfhRQsyqSe7CGK0tZ7n8nDXa
KffZsskU+fCwU/V1ZeYH002Nb6WPnPpiSula3c+EwvJr4eaouPiOceoU/KdiCLebX6HD1Do/fEId
siZ/DHVy9dNVf4XGQ/dxVaUfFp08+9NVc7R/dT0pnzCyKHZ6myt7spJ4WINa1cOofANLZZyxVTcw
Ghyqr1nSkdUNw/QOTZzsmZv4XuKv08OBMNTo/zi9tseP6YZppTJdLut7DlyrBEp4U2zydvzQGBHh
EM/oXIw802dpNbpvGiBZCIkqA9ZGN5xloLVnSEpj0eJBPfEN7KX9EYgjH6oJz58my5xfV/jtI3Vc
STcBaLjLz2JmUP9mKv6reJyppkdmi7re76fJWAwrrGjNjYxnmhKc5WzW9Y+za9+n2TLsuWgKfLyv
wM1uKjef7hI/8LBh1rbSuh4sIPJ3sHHLbWobE08oYsEK8x2SU6eCPWlN4ZH7abr7NC32EfZwBzLN
QKXkPeyPaNR4KE3spCkDglrHkP7zwOW9nDfsTbwUhtGn/ap0upH5P4yd13Lcuraun4hVzOG2c6u7
lS2HG5anvcycM59+fwBlU9Nn7VO7XMUigAG2ZLFJYIw/+If1svISrrj2/2FABkc85UYvUy6Z7lc3
JWWFVIb6nWzJQ64WlFfFoDw0U9Bjk6aau78GclOtbrIv4cInJJVfkImiHtsWMG02cnJfYLUyuTFq
i6LqtR7W+tdgF5S51vYaA/MUaekwrpfJSl01B5jaSMcIK1q5mkA+SZj4iIVFlvNXqo2QhIdcgMjO
XHEy+Dp1g+21lvrLzN4vkjtz6A+QbRvKdPjCSHOYxQLGh5oVqll451R9pl/l8GIms4zXZXTfQbHG
PSzVQ6D+eczGM8I0wyCzeQGo5dlbv6NXDlVIlJQxbg9dV/nAQUS4DNTJVZ6Lsd5Y49DaB5ldN5UG
tU+kDg4y4w46euo2ThOpwJ5F4n0NSnuboDB3Chx76+9ppSTI1BiYlcUeu+G51T+tTSltLZuZB4lR
F5yWdVRKW6/Nxd81CkGt5+RRkNQscvcZamv65j7b9tC8aZnTPcdtdSzNuHkjDx9jne19WcZUW/wg
psqvweCMfsI5pSZC4oqZTWCAThhHVklitBzJuCj60B/laJm4PPuciaWDGM0NTIDC0O+uchQ2yRvy
iT0CYwwKCXr5g8VG4Z3nWhneRblkDTbqGuQ2Iz/ZL00hzPWu0SVGnNJ8HykjDRQov+l7599CXuuI
LPzKq/3XC8mRmSzndvHMUmKY97ham/p3T3WfJtsGClO75c6Y0JWUTThJ5mPWWO4pRolmY4imHFBT
tYPb/0M21lCsUN+Arzp3smucLcwTbTxmLDJ8J6C9/sUeXP+iWyUCikY8AI8gCQYxfcQIWfSh+nlW
rfIn6i9bCeRRlVy5sLlD/EUAeNIZ8U6nZ3OHRI/xObfHf0pLMx5atS0/iUlD1TZbe2zLF6tUd747
Ft8rsMpbDWE3sXgAlkeF+KCzJ31VYzfcYNvjCgUOQia7I2eKmwv+v80zTB12lYhSRjDL90U19Kd+
wnC+QSCpC8v0c90r8SWO7XAn++X0BAZN7sQ64s2NUFwOxwAZagu5NWxvETNz0vnN92z7vq/0u1gt
NE4A+/mDlpy0KIHeLtO3f0Z9UGUvaPUmp1mMyuDAGhuWHiMtXshhHENxelPqAf4/J0sPQ2Ejej7G
DACl932q4ESSKeMjyZqUEoivAY+GPMK+HtZXMsdfulAdH93Kz/xNDTo9NvT4JvusitIF8JdLT15u
7/iGygLmd5VxKZaZqHyyuD2v/TFPjBtESYyAKUOu/Y7f7SawRDOW7EGHXFeWmMmhDdi9p/lYof6i
zptGQFr+S4SwUXzy8bFYIzQTJXA9DTWEfbPq1tdoH/whhkrCZ+IX/h5tI31hl67sUCsOfqhRO50l
iVT2U7mfgMXk4X1sFj+jXp+/s3GFQFVWxaMR9Mo1iBVnSx1r/u4Pw3lMyhH9ZQxeDCP1DrXl1F9d
fdzIACXEzrqM6vBCqkV91oL4oZN7NpA2ILSrqnvR/Oq7lCqAzN6wxFeypzKmDOabaNG1QsNgUJ4T
J9S/6Wbg7ct+9M5ImR8XH/vUoH5O2WnYIjmRfs06IPxSmZlsoVma3i+rzr70mdl8aVoEJDKyO09I
bCRg2ixY7npnX2IVu5jO8+xF4bkcEzReixntRUrOL/mo1zvFSuxDKPajJtJij5UqVZurWxoP7b6z
rBMc5i7ceqM/3xxkRKAowv2DbvNfm26rHwZeM58SwKIIEvvzEQBM8i1HSirBhJv0aMrSGs1P2c3N
GFL3+fZXtLhHqbC+KBBQt0NWP6hWiP/56Hce0A4e6kvbNNmLYYbVn1YARhwUex0nuAfZ1YxWcBMX
yNRY2SSKrh69Sc8eA+H2CWTt1e34yqZaky9did73J3dAIc4fcyqSfDsToBOo6ogXfUwKECcaZS+b
64BsRijAoZHlaYehbMKHmMXNBtsiqMc6hQIjA8okm26FS7aS6NMVLwrjc2b+nMk2vHm5trftwGoQ
A4o05N6hT45TAuQEe52jbFpq/96Xiz5fhESNutfJ9e0G4XzbDooP9wp9ATexzBfZh6xorTTus+yp
B5cHacEu0SrCR63vwytcsPrOBm6GZEQ5fbPs+K6Nh/DYmFT53poBBQldxfcVEMN0RMg2QgNWV7ez
Efdfwzp5TLPA/DXG0VYPPf+HP3boczWh+Vop5bj3bZgmhmNG27xp8eg0y/tYtXEZozSRbALfaC6e
E/YvQWtap6FSi61fgozeDsBHB9D2T2lm9y9QP42dZzkw/kLYKEOIToi4lI+X+Gbw4UKu5IHIDtw9
bjTDVhID5MDCNJhsZx84I98m3uG3zBu3KKnz2moySJcQ3/3Lh3at+pQV7OQo++TBKj28shJuEL30
H7zZ4nHaWeVdaM3fAiuZHp2+5IHrDtohJO10kxFLWM2OJU5zF6tZ4gY70o+xqeJZrAf9xelRqRb3
o7wN5e0Zm6xjEj1xSOD/vjXBnHWXrMkfZMTa78aauolB9i53thwYTCu5TPrJi7Q78urBrdKF/WQm
1GlHEHiUY/VuOJPnv5N98pCI0f8WMlArvIJIZ6kYU65Xi/uFw6IhH3UFp7fpu/AfCDraoYz0Uiji
BJ+QnffwNyJBGyPW/NpPgh2U22+haFGNTJ9daElyTMbr4w8TLeyXJhyUV2dKH3J0/R/kkNMgdZDr
qDPLcNWk3m4PuQfgn2upGjRWW4jyydHJzsKTmznlThnJRL4LisxTHaKclGPYoODFsovVPthVUI1v
KP4bywHBFPztFDe7x4diOssBv1GN2xrnhoBmjUq9W2LXuUFbHNvcusgCqlqqpIEcnwePqMg6Y3ys
sxZUhuo4PHJNYNd0j1Gr3+a+LzayOaPNfIo6bAZkMx0BaypjngPSyLR7ywZb41dtsZHre5a5yNOk
5AEnG+Lz0lwX+B/aH/YHyyncIFyDdeuCZVRylQczjaZm444VhaC2RfBMtuXQzBuJSmfvmvsqdsyj
p6WQ5XD9u0i7rTCCsQTaJ97I5uDAA0S03Dn3d+48zhh7J+Z9nJeBsSlwVAGoxPtGdgYxIzW7+Xug
FcVtMc0eSe2wByp9BxM35ykUUsKTqCXIs1jWEmR7OZW9tdQHBrc/HsUcnVLd7p2pHIchCAuedzkm
n281yiFHxy+9fSqauDCnO3/KqvPEl/gNg/hc1Knmm2z2DV50oKWeSxdRCK/BE1RMmuy6egii8JsM
gmaPFrr4gBBRuHMB0vngAQfCdqTKb3qDcuw2amoLJkD3WSLrlMEqd33kd6ce1hmqL/57cx0tar07
AQ4NtnlS8TKYvNo+yYVdpF/RVNEflmXdMGjBli9gfZRruPeFnNOfrLrrNnJCL5aDcoCpsZUYfJ3E
6g8cQLAt56SGRVYVyNSw+j75JHI3jlwxujyVHqbpkts1D7K+oRqLezlOgd3OyqbkKM3MTX1wyY+A
RzCknTn1D/wXimDvqGnA1D46Cf4yBqHiI+RPkf+qodA+Lh9iFGTLHQtLc/ljyh94nbX8oBiD8rD8
wfeyXH4PGRX0tkUBNjSX31xOpzQWnTyreUrN7hxDROKFLWTwpCKelLzDj2GTQHm7FvDsf+vjiUA2
98ouUtxha4BlOUVOZ5BNLRVEwaI0gIJmKOW5EbjItSn/XHnnmMuoxEmuTTm6Btu8Qj+7vvut8yoH
jY7m4Fsm9hqGlRzKYfb/AcfIeg4YEURy+EO1bTb3KNNGZ71y43PRDdW9Hrp4FcSm9xq0DlBp3OvO
up+ChbZhjpuJG98kdNS31YQnXJrcJFpUjsrmLLAXgcPoGmwF6hPESWy/G+sBwfb6iW3iN7nraclU
ANoIsrM9lNXXwb6jjse7DQXQYSe7Srw3N4Yd22ddSd291jl9cYTfhQluRtmbTfvEHB/u4FTjWyNv
LHkXpMMOydr4/TbA2cal8JTPH25jBRQwmzKmaXWwD9UC7jno+yzcWZWTnJIJLDyvcR1ZLdYvSIfN
Aw/NSgdNg1oSgnjdtTb1G2iH9hCB0F92M2qUAgUklw7F1K/809KO8y66BytOQheU5dInJ8JNukTT
90wIWEgpi8noPk8doFLZAlLdPGVB9Tkf4+qyyGE4NUg00fQVLT0jDqcC2EFoBnB36+4ypVQ3EjHw
N3gA5BF6PG5nzHt3QIU0qqtTGxagwv0aW5JMV9R9j4Ldc9L46rMDYVdze7xDRGsoeYIpho6SXwFc
ZNuGdbfhSa2cA4ogz1FuOvfiejlW9DtnGHD02OGdAMAtcdRHNgdwxrT+VR6gwB76WPUeZcsxLX2j
xK56J5vBpFp7s638vWzmddXdzcbMd9gLh1e9aZpDPDTmnY4p3APr32A7hmS6gYYlYJzpkwcAi/q+
iNRhq2la/NDENm4rLDOHcx91n2XfGhwoSnef1bzNLZt3+pA8AKse75ZJ5Ae0a4LtnUQV9eNo3hWW
EiysMQkPks0FZNTYH0ebfzc70SzRTN7mhlNeE19L5jfqmdoehTve9YpPbgXdHaFm5DuHUmgurYdO
CDQlYGwOAMp63l2MKmpNiV+emoNq36z7Dz2yW86S11Qn+DraQHEDMjN4oCzxb1FoezcsqnQcTCrq
4nJEdqaKQlCdIIUBKexilHOr8nUivI3CYQeESAF203u39Tpy1FRZuvJGRoeM2A+XkqeV31ab0CFD
LJty7lQ2J1sxmqM5eTDqnAZZSOoIttlm58ay/V0tjJb8AfzOgMLCnW627NmmMVqe9csDPG27LX+o
7l5+8+VBTbyBr0U5Hpb3WOQFHY9XqrdRmH9+l9FnG2TdSlPLtmBy81MnQEryAKmS5M/8lOZd+5xU
ToHYvg4/WwQkVOyuVde7lETn8FxNlvJstW0ickHZj0DRH2fwfW9WkcfHAuHsNPfcoxK1zS1mH7yf
UtsEh2HZQjml/2433d3ynNZjPJGzsPnZ4MQCe5drhK0qfOqN5qFL+XINiUrtwVawvXdQxaqSGKti
Fevg1OvAh1ouFLI6de8yChLHbvDVJ7h4Ld6tXvZtMKKb3EG1aFgUJnkRSwcXBmbwqzq0zV5JAn43
J5turu4Np8Cc6+sMPGfu6sPUZgZrYtDiomCynMmmHPirr/RtBe0r/kDrQKXUPn95cQU5j6Iy7fWy
67WHko/1zfS0DsrLaOqg3jnNrzLA2DgTjsedcDeee689ZtOADu6/+vtgZD0pQwo/E3KD2asTB9HN
7NP+PJOhZklIiUX2yUPBfvAmz9LYM7AcHL7K1oe4NUQZqKYmaoU2yl+XWa9lBZ6zs/W+IG/HB68D
fzW1qTW2naOUu3VADYZoayaZuaMq4YMEiNBRx0cIzQsd1QLdM+/kgDyosBQQwpdH2WGJQHnGE6a4
VMhlu5O9hafdby2VDXSB/ThAAaGis2p0yLP/XahDDiP79y79sc5bp5D6jrZlCCbVrsqtWXCvBw2a
oYLOF5D8fTKdc6wkaL7OUPUiy8wvWux/ly3ZH+qqetCR99vJPnmYs7TdAhOZALJyHdmXwRuUl8aS
L9g4LiCF6WBZvnsHi6C++CWlYH1mM8C2zryXPlceYB4sRZLhYMkR0vbRddZVAKuXzsLupIrvzZIU
wIIvztVf49ixmhUs+1TXBxjQfrsgkzXfmU+ZjgmLHKWUW9zrnrLMjAWHP+pvWmQZu74s3B1+Xf29
bVv9PWqXw70Zm/9xXCs/yS5T9C+DIiwt96WtBUvkOrFngXNSx/KLvILm828jJ/mU/nZ2Nie79RpK
94Z1Cit6sYfaTkqJQIiBZXFuoReSN/5JmzQwIIXakH413K1hPMmFZF+YWzbAyYvcMvjclLLl94q7
MbXA5L941NtqG6A5DNllGL3llDo+GluydzltYl3fq16NovEaRZmxubD0nE5GbxTbFYbe5Xp/yLFV
2BoZIId1QM8xVwrL6taG3UuvwbeTZcWhdaDZTHBW1VBfpNPWfq0yvKsSaUu/LAbKQuKfftnV1iMK
ryWQtrVU27PudaDq4AaW+fdr/9RTTQGqM+7XPhmio1EDuEf5uvZ7LgkinEs0vlcCH4vOvI5sWp58
tT18krPaHW+l5pgXc1aMvZ+OMyql6ZtJFvGnCBVgnw+hg59YFyCa76FokL2VhWHL0ABk9YFvRtm/
YbgXV1pxlVgziUiDT3Mcncq+/bvLVFgiSOSZ7LdUb4lau/5MXEFqoktOnFPsVMK6L/fTCBx1Mylj
dR5V9X61QAFoPN6kgpjs8xK7OnfWxN1MnXiZJU/loaqi+jz6w30tNMXW/gR7jAs8wJ1S66m68Ys+
vJ/Zde1ao+w+drpixFXM8BT16c8lGqEd4aIshLn8Fj43ER4QovswShEUlRPEofXSLxrL4NPaH/tZ
fyhFVmDsguI2tyXoJqXYTg3p9Z3s85JYmH4CVdg2VhWhCkDg0pnVvHA2xYSoqcqkQM/T5CjH5WEI
QLpDvEFPHV7ubR14n21W3ikffKg3wTaJguRGvjm5lX04Uvn9045dTMYgSBSb1iuTmxwYrRCGgjzt
u1zIacHQWibWImjKk7zd6eJbhHTB2U/hBC2XdOWp0ojf818fi+5DnRX1XU8h+jKpc3bppjC7yKY8
k30sUdCD+m8xeGeQPzdacM9cIBoN4uTpegXd1Vzk3c2cYpeNYPk8aBe1b7r7IoXjOGRp8k8DvNRt
/OinlXs2Gj5q+USdpDmTyM2Ptl7or5GT/pQRdu5fSj1LviBFjhINayCZ8xiFXhWyOPh0safW/91U
RRMUxvuoZ7jvwYZd92eUQnW+w5Grx3sN1PmdixjWsczLAXheSpUtMoJv6uDcLIuUdNQqWxu9sR9t
oo34h+fla4Vh+X7qUu+qTxVAgeV6jVGX214FqOqmYjcVo6ErpXZlHxuqCh0HsdMcRYxS0V50eUVg
U4MSkH25jJFzSB9hlb6IrVqUJ7ep14TKjpqkvgERqBx0sfuJ/Iq9kTib0D/cJ37kvgcayI2eVH36
wSL/PUTGqUWj36I+AwZo9eZG9slDzG41a/v8IlvRrEM/bVJ737bQ6kYwVdcuilhvFO0ZOxhMXf50
yQg5iDFJRln8OWPNc8g8y9zNI3mGrdmh/Glq41MpWDdj0wnDBDCVUMe/QT/St5ETVI9Vi5fmoCJ8
4HcNtiVR5GyDNHK/kkJFZC/w/wNabxck0zWflRqnboipYVGPt66vUDCULNYYra6ozBvxpfvdJwPl
QRn0Nzl3Zbwuc5fLZAihiCurc8ndBrtsK3EYErExJNU7/lP2sWNwWL3DnwPNsUI61qY8Uz9GfUB2
rGFo363XkZ8RJcikRoM+7z1ZNBvB85/ZsdjsNviFOzXcJiQBL7K1/h6gbOc7OM0/IvMa6Xrx1lR9
9GjmzecsdovPCfnycwBgZgfCtvhsN6MCEjeHIC2andXEG519yb1sOuGNxVFMec1RNmiyIoVnRdZR
ajVpk4VlRG0/8wxXHvwy+yW7e9iMh/FPFLJEH6K0If4QZbdkgSPPm77wAryBSX6/VmcEv6T+03It
fVQPpeFjVlQZ2WuBMevOzML42HpVhgKZH95FWeECKGe07yrnycOEUQ4Goit12zfXIYdTVv9pgVkc
iyQfjh1M8NfGnINNL5TLpzFEcybWvkBWL/fzXIXXQgsiIGMt/1H2OH2HtrCEIhWAYmiSm09TbwID
7RqfhZpYjLlxn24qUfeCrQmYOkQ8d0rxaXVzlIKLXwE6izir9k9FEob7cfDez+Y/Z+voeoZE0fA0
gmrf/x/iigkUBK/ho5+Zpf7ZHeMtVaEJLCPYbxUJiG2MntHXXsueF5y8Vx1nZ+x/5UPzrVYwY9ND
3wVXEbiPJXrv+GZDI8UaIEK3kOsUilptzEzY9LaYc2zqHhjvQ2e/LEXmnh2yZXYtqqFJc+28rvmE
vNCBlT3GnYPZHXuz1g8u8LivArTUVl7wGqFNfbNrn2KX6FfTmbf6VFXAaYvhbGCb8jRP+VUvKuvN
cCP1iiK7EBg2yLtPxXBC1xR0sGhi8wnrRSmMowyeqoEqrY1jixwNyvE578PuUQ6a+qHjD//W9AV2
VW74iqy0ejX7yS1YCfTnsXd4EeWeerUNc+4okYP2netaqdpdAXlp+hkkY70PVPVU1Ll+aA3YfKmH
pRYEMG0TJU72amvW+Fzl2UYOSmkcaDDfrYAMq+zSPHCH9RywAzeDQ1821ZeMrZtb99M3cLgsJXzd
upAbaR6acWK75frBwYBosl8IOGNKkplk6suqJSLpOaXVU3L/oy9CYuyQI4R491EwRAZafTZskz41
sM+xQMqJg5znpz5rGAqrFrt0bEx3xdBYr4atKZfBSktMKSzrNa+b+RG5wJNsKRFdmE8XUTe/yB41
i19VnEABjTOka4ilOHZY3MlraT3pyBrfwINsyk9qwwi6E1Z2VBTj3Fb3E+Xi1aQpwdMzY8MFdq7I
0vkA3a2+AqNyEU4T6kB454p6sRgf3RqVcNEpg2IFjsxBFW3ZqXfxe8wyZ43MU5tEz5wc8dZLLmmv
9y0Vb07ngPsRUKB21vsyPplKTlOOyIOXW6Z30kzdOakU58Oqmy9wPDAYl6dQkmH2aT0+2nFWn/8e
/hC5nA6Ro/B6nKbN0vYHY76g1TApW3nqV9hfYOJ1zq0/tpfGkBfhrkhrwG6NjqKeKHlRZS3DxUhT
tuVhiZSndQ9xzWzmeCOJNrIPzVO3OSBd8JsQEcDiXjBonRLPJ3dKvkmk2F/CIXqjTnJwwZato38G
VvjZOhhm7nRK4/zbYiUpLyzjPEXH1CVruQ9QswIfxLJf7dD/JH+mJHu3SfnuNN3NGDXzQW0D6wGm
Wk7yqbxfInQnCQ5Yvk/bNcTVKvNhvRRqB1tgFjtrztjSj3p0Z5Jj2HiT0r86g5M+xsV8loOyqxuL
vevZzVMVz/2rF9jIxHgQq+TgNGTjvkC/4NCN6nDf6xDPTFvIh3lJuJelbvxTi3ugryQTxJmVXoMx
gvazDcbceZAuK70HLGYoJw+hMPTBpP1K4JXoLOqeflpC5MDGy7rh7t0GYnJC7dxjZixVx+KEhHoR
JO5WNg07GXdxEdTLqNqnj749aE9FpOhPZim4N85vfWc/RORBSDGafYjMkdB3ls1+bieM+CCGDpD9
0dlGCjrM91IKegmdoL8AxJ++uCFSnYZm+eQiCfvriiIMD6TpyyosXWqIABmxzfcNlfVsUKqbaRnW
C7ZeCSRrqkeSZtF3CGOiErMMBoJNYbvDW9mV9U0GyHgwgABoBS0DCQPz3puHG5LM1ovs0iYSJ54W
bpqCS4cCZ8F3e3qESmiiqYeKji+QGPJgqppz7pLoP2uXPEPvaNeYnX+TLXmNkk/aWo5gX4iryQHc
95yz1Sg/ZZcM+zPdmEjMLx+MKHKhlfUCY0b4yUa/EE6oBCQvOOQVzayWSXWd9M8fkMkrwDkRUGcE
bVDQ9+vsuMxdsc5JRgG25MYAIkXWN8mvkTZrl6L0UCRJRVpY8y6J6JLj0gvUK2Zw8LLNoOpWB6v+
h1eGdlmKZb5bv/7V7AxIpMtoNeSvneEk53Q09Kemg4VTCjC8rC2WFXdX40T/atbwdmSpUQbLUVlq
rEWwnIsaof+salggA24DYEFBDdWGKPomUigwL2LzpjajNu0mu81ZHQcVO3hGFMTup80yJ2v8LSq4
mky7LHMyVlbbMKsRAT6XUfEiM0hJ30HQSZP4sPCq17bMRckYeZbbU71l1xW9B8q2nCiH18wVNGoA
bzJ1ZKdkZ0uXYtAiPyTliHzVcq++5uZ3iEUdEilYNHjqs6D0ngwpS2RauKst89BiOwPcu5OpHZnM
SZvWgB9Zdqc13VPF43tfaMVsOzVb3F1d2J0UU7SbP+OdZtNer/F3e+E5ZoiI2aFnHEqLBVLZum9+
h8+sPIRkw+8VxXXuJz18aEytvsOaDh3UDPjb/YTRyt7VyE/LYNknz5qC5Go0Htfp8my5boN4C1vF
+pBUJBVBrPBh8qNRJ3vrve4hG1RzCHdNWRoY1VlBScIvLS78tYqLPFsPle+F78N/xdR2zUjQa8ld
L0QWxRXWECPCJE1v0qt8N60vqK51XlQ1KM4fnJHlqBgwSOKc30HWArj9ZwBnuN8z1kspgCLkDPle
RHegONU6wMGh0HxcyZMI3+Uu/TRXaESRR7t3OrT451TVn7Gi22p9qGEMl59FhvZVRlYN+cFkzp5k
CyTO52ws62UehiLohCMjc5GDGEANKOug2Siv2lmhs3N7RAXkqFIhYO8JXJRs6ibq0ImJ4m4hf6Co
QvBKr9kdiqb8cesZ1eXQndF8ivIrfCeQRsixxZfON6AaZP78u8Ntxn98aIWHD0Gar8aXpb1Eej5v
3C1WaDE5LrXaOnpuXqt2NK9mijFfRBGnEC1N0fi1wE//PpUxOvh7dKPbaC+b6+SpKaN+s3Z6cbUF
bBBcZNcyukYrKlA/xdO4/Y/ORJLSw37tGjpqj3ic3y9na5/Z1PCZnBSj6DjH6+1/DZSTzf5CgQ8H
I3GlAaGR86Q0E2r9HcJSlnUOSfJPyEIk+DJY9rAc/oz6Gq8xalQMxDIQJOgFRvqVB4TRHBALbWC1
FOGLa/+jF7H2JOG5pdblBxXm5k6OyYNX/lBFgGygDfseIOMDrf9kh2R7253giG/W37rFi2Vndhm+
cOK/A5Qtosfrf4UMdMVvJs9m3d3o6Bvcrf3LjLWtDcGuDrLkebBdbTp5U1+d23x+6hXBfTOa+3Sq
sy9phjNgpAXe1XGC9uq2Rb0vZrwsS4TIerRxtga+47fStaznfrJfEHB2vlJqDcDEzO55gO//GYOq
TTPPztes6MZjRqUE3AFhNrg6L8fspss07Q6ONCb1IiwqtG+FhfokerckMnWUjmQ8VM4YpcVkuGGf
s5ssMOC9H10Was2H0270wm2pIJYjOxdoHfjm+GPo0ssCaNwng6qcDBMjwQEewsEQRXNFbX+5qu4/
aGHtPJMjurleVz81Dmqnt8CNfJg0mX2dM9ANwL1gyE9j/NJEubsxPLXYY4w453cq3sKHBZ3Q+xPV
r9H4rOqbCWLl59hJYpSKcLMl4Wp8NtrKPXQgVUld0wwGY9jYGu5AQ2xRUuPlvp9iQ/DuSemGnYv1
VIwQGPZyLkbuwSYp+f+aPNILCHptmqqu+Tgz2PedET94ThqcYko3d1roWhfwe8nRBysuWCb1DvFN
5xMCHS2Ky7YCNyy3dhCjLdYiPdnTSiP7hYQLjmDyVB7iRq/YI/nRbu2TcyLHMzZV5XZbH6PoxyHR
9PueJ9GKlpVng+qHuwEPSfb2v2G0vVbp9wMi1bJrhcwqUxx9iEUb2DxX4A9OUn8uKHBM9sLpugrW
TZFQtjM7XHYmpOZxre9tdSfHo8oHEhk6v/7SuJPNdI6zfTbVOLCucBAJ/vBQ1NuC8e72sikPS8zU
hYWABn5v7cbsSeQAJgltfesL+EZaAZaO2UNLgVJ5yD+nua8+rh0W0JWp6hUyGsihSsVTBB7mbeir
0zLPFJqoAB3tgx72HZwamrIvM9PqkjjKi+ySU+EbfsvMGFmiLAA1HrrK24AM/WGeuuYgm50Ozrrq
UWCQTbfRPhmZHz3KlveM4LL5lvhV95hp3Uttdcpb3IzenbweYimolYWI6ifD09z06g9xUhTBcjL+
Pz3/n5hgaNovETm02Q3Q4I+rNxsA4N6ALn9NrSG/ukkEPgww1qfGDX8MHjL+BtxllMCrf7qcsvhs
+AG2Rj10wmDWT37ToQBcKM3WRJv5e8mdHVZJ95+o9r/Vbt7dGx2o68llEx67evbdh/GNuZNhPSg2
uyg1cgCNYAT4XQ3sTz74eRSuevQoXGG+U6f59ykydyNQss821cWTBUb2WKH28NW0HuUFa0V19uac
D2fUusdPcQi5TXxQqRoB6id1hwdiNT7ZHpBsD4mo1yQYz61t2KcwtJvNlI5sZZsOtE+nmHv555T3
hPzrsuk+5HFn3pa/tbhXrGjoEMob9dPaV4dJsDcnqvCqvFz95/LWPFPo8aPz4j+01hrjAZaXO2tH
WTlc+5cyoxgdJhKtcjTozAdgV8WuCdTyNqXhuI/Twnx1Cuz8VD0OfmZkGHkgmb/mJn0MSq/7auim
us1ZPD1RqwD5zFfkrrPNZJsYmv5gWn62CXvTfQ1A9+xjb86uWZVFV8RulL2rOvpr4VZUgavK+U+w
Q8Yo+4Tayb0nkoa+yCbOLbpVEcnFvdum5BB9N9OWERTVaTsyshNiKCJonUieqIdLWZlHIeuzluYm
z07O7ajCWqLsttbayrmklLXGyZE1RjYxgP1dzFsrfHIkpyC3AfDwdRjbYCvBFxKGkfEV2k1uHvId
tWDX5UWJXzjKc3cyRqI5qkQFo2knj7JrjJrmNpGUwzHPwUyF982J10+AH0SZHBVTq+7zQs37n0qs
6N+MTO/3WCqGsLEm41EeSnibNz3LjzUSckuX7E+d6a5ihXeNhJq27LJNjJTxnkC6TEyXA5WXtEd5
SR5lmIfAQwtG33E3pTvsyYi3NwSussdJ6PoPk98cenKt2y4as8d14N+xclA1AAf6mLNsZZjW59AV
lWS+IrIoOCP2z0Ko5wyKWSIqp/THPOz7s9GM1WPiknRPUR58Vh3tpR9q7672Gj3fOJUHqaEZHX+v
turvUxmw9MqAJbYlGUqBNO53slMGVb5fW1uswItziuxLGybA97TK8q+l+wKvyrvhjubdxgCv3J0h
xFUnjZd+7pS4RdRjNZxmo/oiAz2K00AwxAXG2r0EdRthvCfi0mmI9pbBf5KMmSFS8v7KxzvFytVD
DaVVLFKGr3kfoQ0aZz9G5LDQBM+zRwc9CPxIA7mMWSIkeM52tI8RJZjgjQEMPnT66EvkmJ1Q1PZu
WPcOb66HJgPdvOjRDtfQt3NbL/ri99a0q7yxO8tRSzfO3FvVS5d26mNnxl+KIoq+4NKlHUvHhbpt
YcT4LsioRZfBaYKHutKT/yHtupYkxbXtFxEBSCB4Te9dua5+IaragHACBMJ8/Vkoe5qeOt0Tc+95
IZBBZJIJSHsvc/CqzltQrITfFLB2WpDJANUNq+IIPE88P5baG69qOOC6MTvhS8NXKQ5fmhZYWGtk
IJtO8qGtNmp2+qfj4M3RrizMxeEAyMQpouG5DrmH+F0nTq6diZOu13t/bwwzPwIsaOwyNkA2x9vW
41HToa3MrE3Xpa8shxJNaxWQcwc6wh8xERGJYWs17kE0Fcw8GfmLDw26M29Fs4YVUjKbjphGGb/f
Icm+TTX4QygLQeb0NlR1sYWCmlgUVSC2cG6ESGaSDOdI5vZ6kEW8L3pV7xOzaNYdfMGheQgRXBPf
5MmMYbHt9ap9K+L8CBuSUU72uYS5RjirnORc5Gb4BmM6e+YCAf+oKPgtwCZjTVzNlB1Y5/tGmvYZ
vnL9wrAbuvjQkAABDkoF4inc8IkLctnY24uXpAV+714XqoAcPKiwQuHUPjNzgE1BYlR8o8+kK3uS
fQEep5gDPA0ImsGT5hTgc9U5Pd2r0sCDIIdMi0XMwwF2LChCEL6HWDR04DA9TnvAw0YwjWUHXwAF
t/GsH0utwGpueuHBSuILSYBl0lX6gOlFGNP0xQuTcq3D9hGxv3MLZsO6hAAg5sV6d9p8FNeKc/kj
c8fqWzXKADmwnhQpd98y10TUw3DaK/U8Z91DXXXrDg07AQArsQb0qk9tbVzhDhXAKjug2xBgqFy2
6osB7exxAVQ+2j4MEBVMqA6mr+wd7KXAMEmD+oogO9QYIJr4GmY5ZAEp+R7DBQDi27e06uxjq+0n
FLdmH4qyjPK1b9oZIgoQVI8Rnt/U4yNdP5fj0ZRSWvRJP+Cnx/rUVzdMfaH29KRLU73um3D4SHoc
3ktHK4B8EtQB4EuTRcOclaBR6SKzBn6QLPymSz1YYA9gr9/q2OyPKsjVA3GyeM1AD4eyPBqVm3e3
OLy3eeBCzQdAPtdGStwzjMEWkz5uIB0wJnvXnyPHb6bghYyOflVi7squqm+Deu6dqD4lQwixYRrw
DcK28CmObIDmxrqpwcWEZ1aV1Y+6etwrc8I3ERy/Z1NnvCy8IOkOGrrUCMeFi0/4+Y54+gBn0sAm
OYT45aLgjn/qNX4KAYgl5pP5TGfdDTcxwMYcklkvcgYl3scCwIQHB3m9x7CFjak/xOZed+1o4oOs
YFgj3cdewirWWeofxTXVM3MHtdMlvQEAxtoELr7V9BP3xsqXfQgFAQdvj+0vgETgUMGitQDmuqMW
owTKWTMywhQ1ltFiHYu3iFAyGHG0w66kmTn3IAa5hi4EvIMYFIUzq+ouYHTXN7OgfFezEHdVYqLo
9/RcBFDD4DUAVxMwTt+pg76PnVqWK2Q3WtiX/Lyv79NX3aSPdCxIVicOqIJj0tgcmu+dU7cHnSGG
bG21jD0q7gnmKhHJHvRakLLGfHMlIH5lBXuRuskVKaBFAzc0oIJYGiyyPAJk6Sc2dkLJpv2tE7Zz
1JBZBJaitdI6Y5jKEgtkrnS0JNFk3+xgB/XwoCuM1EzmjSchczu2B5xjfjN2t6HuBMr7mIgeX0ts
3JS1l0PjcpkmnXOkvcA7S1fpTQoP57FeF0L4ON+hA5WPu6kI+/20GVQB4lhMur2oGlGCOoiy21YQ
7S7ETvfTVdMRes/vTGSSilMrCd83LCqBA4X4eAPEFCxh8uhTlGefAQ5rcZ1/0Kcoq24dzdrXyBsZ
eEGY3Lqq71fKiiAuXzd8X/tqU5eUzmByDrGhcZOCNHMyFAtWFS+se4Ou063C8fpTA+chDk/mha6q
fQeRMWTi14L6+QbUIFhsObK6ioDC6bhF3vqeOtHlpCr+KsdVm+90mZVAUM2zsb8uy5GlVFIFpxEZ
lqveRAqFOip4lV4BMU/oMcap2vnIIHzu5KhLArnsSycGCz52MFQ26MAvfz+oG5Ufx4MyxPQ+D+NB
/m8O6qDODauEuIYyKSLglW3YJ0Tq5mUB/xPTzhG2j7GIhAhDeARxCWvCcdP4KQDbbphsproQ8EQI
FlXtQtfpARxQtLbKAau7HNeTus7KR4tRhiSChIUCiLTY6D29CTMCy0a3xBvDMn80WF1oAs7wVxEx
xVF5uB2dXnCsbtBdplEKJ0tnNQWwc6r7MEohWwiLFDV4/n8NPA3CwtYDjfYw1ehxps9aVkay5WS4
fKhPWiz+hyKOt+X4i1J3BKWA63L/vb2g+7VIsJhp26o56b6N/a0nbXoFKFHtChBgZ3e/zMCFZh2n
ioE7Cb9N1+6qCzG6+d3/sgWncNVSyRaTgSaoXDsIJRYnLKbNG9YyWyJSZ3uHSGjwxB2BUS4EpIju
yIqqrRAq8K3NYHFoTGW+NYut2oaVbN2fps3Qkv4k2LL0BT/prrpNVw/ACq3jEmSRqT+H9aENwDmG
434GfMx4/NSsR+iilR5uqtZ7wqp+He7DyaYhgcq/4J6Id/fMUuz5bGtwcvuQndK5KIBBb6nuMGa3
pvRUk1BjGUZ+Np/SWVPrPVs1lXVqjI+9SRMYS30i3cqqOUS/g4vhBu9u2lq7e65tlB9FCvyLrtIp
Pb0Zq2oJA6Z7hg4CGvfiBOgGbdhg1iUL8/A8GCx6oi1Wp8j0sz23BH9KKhg7EzBktrqVxUO5DOOK
rnQRzuzI/XSWs9CdrQGJbINVYq5bWxDIAMHC3zUch1JVawB34SCdjFIZpdZD4XzWTffB4KjiD3jn
6FJJ5U1/qtQCmh0BypcO/y6QeMroKyWtCbTGWISHLT/cd2HPhF0oFx70HrQo+QFiIDXi2ABMCufd
ioi7A534x4aMRWdoyhwAXFSavuFC6tUrfpTbKqz+e1d3vR+lB/hteTqT7mMBmjKH7LNCEOKvj8D0
iXWZsd6EFWQ1q40gPCQSOWufdtFhKvKxrhj6BGRAu7soq/XWH7og6ZjK2b2PHkIfwzoSw40F1iDj
0PoQ3fhhaF03Neh+iBS9J8Qjq6m+QLBW3j9lkalh5VkZNESBpNnFMELc6b3fFf+Xug8j//NQ0Z8+
RiqjIJlNH/Cfh0myFu+T3/X546fx7QKs076/6KPup7sPAxrA3079a9vvhvv4UX/t/0ubPvR+hl9q
9dnvZ4SLGJi9uuK/PtO/P++vZ9fD6ENl0sDPYBp7apnqPn6qX0f6H86fpQA9fPyBfin/ctpfdvXH
+n25sgc8r1hQYknK810xbvRe6zjZx+Lvuuh+I55sp/f+eOzUZer34Wx/HOpfHPthqOmTTmf74/Af
jv0XZ/u/D/XH69IYxhUC3RA9Hy/9Hz/t1PA/f1oDbioJmAp/+6X/xZf+4zWFux8iYP/2mkzDTNfk
d8f+P6/HH4f649l+ez2mTzld+T8O/ccuU8OHyz0N5UKTjCchRF0a2N55sx4TiFOP1fPcaSW8R4Er
twA7RGU0omNUA7p9IjJ/qTvquqm1VTG4DmPr1HAfAUhWtBAHiNtxGIg1/xhQF0Mo9cwhtQc3iaGA
Y4WsFiXpzKMR5t0hEaEB+QnWv3pIcNc5t598GAwDPmeSsxo3Pne9Q5wyKN+jpDccNHYs+rN+nYfx
qKokDfd+RNgDzJbQxrr31h31IYhBICspit00gGu04RlSzh/G9ckABbUUPqBB54fPUlruLG+HZl+2
JHpGCrhEPjl3D3FXRs+u13+BWjM8hcZSHkPMAbTDsy4BBw/lQBCKdKkgAyJQ0AzSo4bpg9n6fCag
T7AqqnI0moIY1u6XXRqElT3vAB/6UaumXd0X4Q8JMbkYgjEcuEKAwx3oNENlYuG5gbEOPoVeQ54z
mDkjL1Q8KDMJX7ra83ZRFMMHviIQMgqwvCZdVq90qyw6NeeJYe10q93xpw4JtYsbuMBfIKlpjelQ
AYnXWQZ0+xuIbV8gvmTdIjOGinrERy+EvH1jeTdHaoKvswoeWAHp2jODgu0ZJgw7rnK6983C5kti
QFoAUjOnqUcBYZiTtN50jYsOLuSclb+vaxiijuMUatQRRqh7A0sP/4jA5HMAGARcpcz2MYAwkCH4
I0PkASZ3BwQb2IrC9Pzs+hTYvRo6egMCMiwS7hOMzmyINbYZDAJRdF2EoyETBVDRWCwjL1gDdm4v
IC3vPLkObDJh0BL8aIWu5HoIkxykIHQmHXR0M6Bwl7pz3oMrAwkl50drP5SrWHV8pTvnA+gDFhRa
VrozpZQsoWJg31sBQ22Wlq9CSMKaGNm00mUKCZC17ixE6S9ob1pr/RUIglrwUzLCjR45tX25wLJZ
bvSxlACbLZRDNq4B1y6njBDxx8eFb5PKDwXiCS++C9cWD8vMIU+MB99wYJE4Vke0OMa0Q852GOIX
0kq+cZIyXerWyITVvAH1+a1uhYTeV7BtghMVRXv06+Bkqi5eMM8KYABuVI8NyJobj7QQ3hmLgtTW
Kc+8i9H11SNpKvmo+mwexiK5xZXxTAE124OmNqypSMRc1bSDE10LW3KVt7vEd3NYjmVfoAWY3GrA
xNfZCJ5P7QKsPd638QoYf+is+I71ohJoIw12Vh10sSEUtg14JdLRQyfoxaMAl7RgAHgX0hCPjplA
MRQiCLs0ATML90uwKkXnAvpHTn1aUWgR2fRKgPHdKhfiSrouAsX4ysxQrcoQGt26Tm9EBj2qOvER
EBqP1f3sElF5JMdTCNliKN1gV/5ZKmUeuB9Ho8PZbSAtpC0ssC4StrMbjr9z4HYILvsCWwa1/73e
6CaOW/derM3srZewJYsATOIDzBOduIweANHG6o/J5jntBFIfML38LBrxCpklCPX0Dhx4pKiXdUj7
FTILJVgzu2ljJ1LCv3qsrAP5oyVAnHqWNNCP64ioTqH62kQqOcLV/bWr/GztVlBOG3hAgQC1FxFk
eCzPPsDwcbjETrfgjZtu0l5Waybq8IqlvzO3jYJeRGqecvBOFxFw2WuVuruKStBsgZOYk0QOm8YT
u5TW7OpWDrsaCeDM9oC4r66zBIUUJh45Mxn18dWy2DqGzuAxwwXu2jTYQkPSgBweNhUNy7XBwmwG
FQXjyBxXrbq4kTOgruoaetvgqNx3hUCWuVAqWdZQBjk0I9tF7+k+HmLEy9rMk7mKEE+yAHrIW3rO
cm5edA1CDKOhScSAhkMH3VD5ZgcRQqhL6zrKrATpuRzmFWNGvKNfcthCnibbe7eGrxgH5mWh6/Qm
z/38QtgTfNWTs4c01iUn8xwm4Y9eQh9jyCGcyrSuntoRBuqAkHY0ZFg9QUsPTG9wgCAZhMV5IEJx
9a1KXLHsWPex4R49SBoACwA5Rdx0t1EA8lawwV6wwjQW0ZgNHIou3yYhMBg04s0o9zsDlLBaBpXn
zr0wbPdeHe/SsvOujed3YEtE9jKQPH1VRvKpLo32GvUVLiWES5EFrbKZZRjIGOWkhyJl/0bboFk7
AMvckAOOqLlQ4eB+8wz3AvseyG9kY8awIpCxt2m3TT2EIGgd5w+6Dtiuo7JLqCEWeAemicg3hJfD
wewNukZaJPYjYDkyh1yaSogFtBH5M5OtnMGpTgK5I4+KtWRWeXaLREjPDnpjSngETkW9RwXLNohK
P+RlAxl0XaecMfHnkm6REoeteriSzUGo7g+9B6/v0LfhCMms9BM8meZ+YuRzCNqyTVK61hO8x+JF
SyCoEVLDuQapMYdJ1LBT7niFKrjBLUsjzWZGEz/10RilRnrXrrruu9PXb8Rt7BcR+sDb1SnfQLYl
X7kADLvdGVao3TnC/GtL67qDoXpkLUSRkLkL9fojyapg10sI1g/2AUK+EEPxigdu0qUyJHALvfuZ
KpIenAGRyiCE7RATRX7sQFJctqodXowadg7WGm8S25jlOfEvbJE4nXvR+2DF+pfSsS7C6FzgaFEK
gwp9YurPgCim66mur1ixDC1pLfRRusGKB3PTWVC3nOqgkFcsQHt8LUyslAsAs56CNP2W8sb65vjV
bBCNRPqz9WegouS3hkPktPNNeL3biMQJZYDCl/hwUs3z1xzmnYUf04tCNuTipexb71n5a91Y4dKm
qt3SSiF7UNR4nAUChF6V32rm0Meq8YCtAvqNKa8+1ZhWQHQbaDqn5eCbJ7VY6NY8gJt5NJT22mjr
9GiXnTNTgG5KColNV+0sq5aXFAJCj4MAa9PlTgdsEvM2UVuGSw+IkEVn1u65g47k2hxiAZdi34VL
G0hGdSc3VivFmpUiu0agFkLMLQ+/ZKG7K3PVvCRphVheRtutmWf9zWvxeNQ9TN5fnbD1n8yohukL
SEUbbhXhI6SB31MfsnosU/0JlvPxMpVNvLcc6V5rj2G2CRG790y233zaspuCJwxmkxAhr0y3fMuL
FYND2syCk+Ejaftj6LfWJ8vJrUU/EOeIf73YQzopX3k5B3A+gmReKGB1VYhunkmWvOeg9IzKCvLi
xVDjYF21L9JaIJgfN6tCWfLmRqSA2FTNXvvIvQwyAlEgc4+Wm8XfB0e+g/llvwzMCxctUj+X2Ib/
PJOGuYZiGwQ0OHQaIyRfjCYBmZ1YgJ+R6gTV8uK7IqM8vQkJtd6BSlWRPVhm5X5zEmfJGLHehN+W
czhGZVfTjeON6bByWwg7XTZFk8zrAH9Uu3HoZmQgXXjVkHlt5RJWUh3AEQCnYcoHhdq0esVvyRc8
9Gt4YFfVtlEYDVhDkAQqp8RNf00gMfYI9iOD/AGHIFxZi6UFLYizLfoAav7CO4Q5eI4ZfrldDmI8
HrglUKZteIF2NeDqFlZLMdytz2Xi9CufQz4+DNxqXQZVeGR2kW1g8O7vfZHEWzeKvF1Z8O+uC9kY
szMOI9YVago2hN+LcqtLul5v2rHH1K2J3LckIWo9VU3dolA1Sz/p8JKVzHnM7HxeDll7y8cSvCff
SGT3x9ZpYGQV2dWcAAa21UWvN/dI570PNs1O8HYrLvBACeeNkNlaF1OjKS6pDXyrSxFiH3voKt2I
jD4wg0YTAJSQlsAYQ5Ao56FalH1bzxJJvEPLVfuk6EPXxPI7CHhzvJAAJuGvlvC0ChfkI5DBuwxx
/Z63FrBRPvnaQD2bZTW0rmPnnMn+ItrI34XtyQExf27G7k14IcwFkRf05grm8iPsDXjlbKy97+JV
0c+zcChW8Dpttg4BvEB0XvlsMx+6FwTIXF30u1wtO4k1c2SzbsYwq7jaIFlcPRDrZspy+u1UJ4bk
vekY2w190F51fUKjq+NWAuwMvKTnbcc2KRQGj7oR3rtfIdebAVqbQ3i+leo5hTDIroPS4RwOxxIr
+PipVSlc2oP+KWAiX3iR/KyhkVA4syDWZMBGQpf1BgA1VBZRuC4iAlN6dNH1GmsJ20Zva/nNsTSb
aE8MoLWNAM9ezGq6mWOr9sSK3LgFvXvGPZ29igbKv7C7AdxlLPqNvwwwKxX0YLgZx2wq7vrtwMMb
rCzyQ+R/E1kc71VM80PnVBcrLuQxDy0Gj1MLXHXLfDIrPz03onosXEiGtF5xGdrik2K9dRSOsI4g
vzrL2DCqeRNG8TVIyK0oTWvfjiW9ifsU389TOw238mBnBivuEcdVpM3OsWwY0joCvIWU4feEJTFz
cMfXSXupYFv/bhUen4Uw/jjnQfOp4cRd9XnT4T+Q0pc+lfBT7P194PB8WZbBjtKk2yRYOeyF47C1
rGEg1yWIBTDkj4rMY4tQZRu/9q+xEP53QHyU6YByGLbgXIBc+aXzCFbWgAG9uGACzhVyTGsX5wEy
BJq4VkCbd5q7L0YFiS5I7c/yQkAqN4RfiG01wxsLzLPEA/Lm+QGkpRy8YWdQ9wXEsy/DuRIDuLsC
QcVRaWJpeK4ERKOHEx0xq30oAqRFeel/Gggcce1VLrj6bqh2mWP9Gc4M8UbTM3jazl5v2o67e/hU
40EUl9euhYT5ULfR3Aa75EuSkUUS9PZr6BZHFzrzWHtB6B6c/2A9pJ77AhgMCNiqenMLhpW6Bcvc
sunJrS+rdxBHgw3mctYmEnKWBop/hcNFO1O8CFfc5rieTakeuq76nPIKIFIgLR+CwTagPwXrXzxr
tuDEBBt4TYkTjFiLJXAxkBCT8YWYJfQB7Kh/IRkgij6R/mtTVl9r4H7es1hd+cDAYyoz+2Ry2Nf4
JTdOyq0zSLGlX0VSO6+E8wqL7cDfJfARuLAoevSgSQyHPuu5ilzrDHjfsy6VbSkx+UjrWWGLMaNY
nScsETchhsplHq/6DLNms4c7VRaZjwXtvJnJ/XrfwLxjUeeBA5caEaxyCQqHgJHdAopf3WpM027F
mOL0v3awTr5C9TJwCDuJ0PVnCWJZKz9nmLTgUS3PU6UzFoOocRdIixYzF5J+sB+Dih6IU3CfbiDd
qwBfM8v2M5Cj7hswF/edseZnk2CD8/c+ZtK5bwydoUfTzeHZkJ86u4tmuN8EsCMuu2Ql/dI2Qflq
mnG0DG3ZbbWVFUj6bgUlsxlVEV3gKyDCQ4COgtG1CrYRrAnOVQeCEMT7ovcIq0LRl/6T67slaO80
W5fc818yH4x7WfF3BNDoHL5a6liBuVFVC604rGWI9Z5WITZI6x5y8fyheuqKydMcGmmQuFd85kej
n4cdIkSjernsRtNyL2Mcf8003faJmV3srMwvCXfgtpuUb7oHVrgj9T3ygFYEPTFfhSQEPwPGQZeg
tC0EL4dyHeV+/xCUFazrR9myDq6CdtaLd0w0QRJF9LwdxEvvI8DlM464GwuLl8TO4kUQFnSrW6nZ
PBuyxvKTp/Fz2l51bWCX5SnxoDEcNAK4D0hu1Fu/BmoNLNp8oTICcsqooQkaBv0CVCcmgvhJewMv
LiMw0jU+qLjpTUXoulexddKl3OZyBQvpTRrBDsx3XPwVYb732Q43hhHVb4NjA35GLGvrRIH/WCTq
DLHz+g3otW4Ockt79PqQHYY+44vQq5NXJsKVBjbbFjhWFoBCcPEjDHcX5Gn/3mNw8BdtuXB2IB8+
2Qa39+BOkoUgMnpPjRcQAtrPhHJjCQKqu4W8Y76seOPMKtAnsVjLnbmCjfWDgAzitYcsLDVq56Fh
Nab0RL4R4QAQaFflMjNykJzxLWc9AdGnSM0CcwEPel2a5CsTuSpltLOgkHAafF8+F260BySlu2Kp
Xj9n9JyHefnEEOR8wB0GUgVqXTsJzkPQPxQ5rkLopmphh10J03kzK2a1ZYi18kpnD2/mHPxPWECB
jXLTG8uHVIWMIZOFuaFK5h6omouw7NKVO8AcU/cpWw+4RhM6X+NhbW81l3GQSMG+HR6WsGD4ycdy
TAAiB68JcYnA0dIboOriXZD4r3dLjsY9GyIWoCNHuOSGw194EsAqA4KtL7out+Fp/WFPt+bC/bWf
IcDzEV4+s3vjE9eujaSie8Nv4zPgmA5il0m8jMCkWJFRtGBo4+g49gVCI54XdpusHM32mOYsmhzC
UkzAuKTeXDcYpo1QAaZyRrcAOk/d9B5DZPe+5//c+10rFJOPTN8iKjQxdWQzF9qEX7McQTszSNwH
6HZn677AAq5wKRxvB4hisIGL97EvGOcU68LRocMABYY0FBhzQoC4btzhDPnhFs9VqBq1DmSs6NhQ
/b1BH2Fz8xyr+DliNUBFPCZPHNpha12UmW0/Yb1jr0uBbDr4gosB7tU7Axjai1FHxVwUVvw1/eYU
hH5xwJ6AmzyWHfXA7R0HMm/lMWI+B8lwM0LINZGgfcoHPC5kTRV0XRq5DDLviZcmK8CQjGBpbpgk
OeZ5HJ1IWsgzfptma1ThZ2UGKOmqcRNiqbDlHv+sq7KoLDYRhbsA/pe4McPiC+wK+DGxON3buWgQ
q7y0btMduabagpLWHeF5gzLQIzsI+boZbrZ1BOMsCLkhll6BUTu3aiwQV3h4DLseaEk1Eka4DRFo
WvjlA7O4WtshHIIykPcv8Qiq83rQi1qjzyFagIc3aIL2U2Ertmhzaq21E1oPyeKFyeDLrb3OdGs3
djbHztXYWUpA5O2k42dfBPIiQ3vTMQmhk1HxNOsCeMGm6ZVXkDPFP3b0rCrZTjcC9Qw4rkTmQLfW
rZ/vBllAZWs81FfI4kChdi4DRZ4yZaSrOpUpHDvwq0N4MVsNYVUshZPO4JKJ55XfOHtwLeGQORb1
M8w0whW0uNuLrspCJRdJ5OFPykbtGQFqkGnF8moqusDLzj5NSnpjVRim5FQwv70kYTI3XTBLEarJ
HzvM1a4xgfWtRh2TNHg2as880hF3TPEHXBSSRGtd7Fye7PShRgfluRzs2lkEBhGixUNyMAmFuvBU
zkg9LIDHgfzB2Dw1cJIVIIxARttk8OqQcdzvHQTQnhwLD2FoIiN2QTIYoCLhWbAi+jqE3y0mjG8p
yIMkN2ARV9fAxJKwOpKeh/uUAYnlyKh4yESCJOnghl9l+72WBXTv/jqGZkO2hKd3dTQrQbY8uarA
r65Y1hVz+MLI9f1Jr8uWD0RcPTb7lHWYlgzdgsg+W5jU5SuNQNUbJO0gryTNH3UaW6r7tUBdrYbx
59D9AoGlpU2kgxsMudO5YQALmge1eAwp8Kd6j//cm1qNFlkJGpsIrYJLV7eNdy4c4WP2FKr3lDIE
E6T9HNfgTw0NF5hCu9VTUwUIuaNDx2CkB43A8NolrUBkCL54vcMJXnsr3YEGdg9luNzYUfbYj7ba
YIEjwUG28DLM7gVdjdxEvCGCIsk09pq61pR6s5gX6Vo3QCcfrn0pfDELwmAeYtz0fFVfaPyc3p4o
0FLH66rrdRWX7Ha/9LrooIdupKMluB/UbB+A1ZAQdtBzIe7TaBf4lj/XRZtJsZQQMtjoSRDp4CFN
e3BAdavXfM9oaD1ZpT9c+sZ5yFJDbXOfg/mdtlAdA6tAINoOz+Dg515Wm0i8VGSv6/Vm6qaLWZxA
AEnm5XxqgCRkuiZ8SGdaCDdsAnVEgnN2N0TVdVoTF+9Kjvw3pI513dTgRQi2uUDMz6c6BG3NbRvH
bwK6npY/M2vvTGtEVzQUXSPUNWCdg6i3g1/kSVfpRl2v91pQKyDfAxrIL/LPP4/QXTJbRGQ29S7H
3nosovJVNdLXtO5iF6TljkAuepJ01PWJ9ueC9hrw32CzAfcJoCyCu1+hLzCsO3i0rhsadi+0Gdb3
sCQg5/OQJ84xbyp6YqQBqr2w4GPEwsMAFNmzGQ3xxh9ADKTKX2GCZO55I7xN3rfm3lDhf+1hCe1t
ftcvdMJDrd/VPaSmuism39DsEQdDQA9JT0jYmJcInD7Y6gmJywu6CQNLznVrazCoz/ndGeZbHrTM
8K7AdBKk+LGoXx2gEDZYY6KoXyxdHqu5lLBZIGnERwoK4P8GbJeh5RYf9Ckcbhqr1MezRbcSv0wv
3MzWtAjp2UEy7K6A2tNjVEvr8EMAFUUDGIeDbrRTSID30FhbI1Igb41fg1yV+hHU1FCEglN9E8kV
ib3qqmuSuh7f51C3121GlkGo1nchNZfCFTilrxI5fLFU9rgI8bJwq0n/uTsYK4vnDRipSJCwJICS
eE3Ji+ARVNC4eixNAoK5o17qoCQvrB0FBlMSL8MGvaqqbhBRbEn5fn+lI7RuQuKAN8H1Xp0Tcs5K
u/9cYpm6CDK/3A8N7K+jMr6YwtmXP3Rc01G/wBn8/GQFjbEuWe+uYiSBP3vwgWzhMe12BVll/eHu
bhgruMM0EDaLq8w5+GCoLkQc+0+CQvWowQeAQ/ijFlaCUxRyITS+l8Y2XbKdmjz97KlFlqbSX222
5VBYxEBESDswkd7t5l0GI82SujCgbAQ7NRVErUalcb1pMVv90QMMTlhUQv+nkfTeQx80jaEPYAbk
e36O0SeUXDob2UMLdAEQhpKdEVvWY8XlsAyMLl8hAGJBLaIvt4CGyLludYsuOSkVPEUJ+prwR3y0
2FI36e51VZxNxdLzvbcFbRoCreadGczDaNQlgt/irGZdumE6vlA6oMZajSlXzkjAI+OmHNWs28jr
9phQzXWpHCWs73tjo+6GOF63B4n+R4+xPil5M+M5rHB7XnjzMiqhRm/Cak8xAAZ6r3qDrNxwdMLc
3PSt/9j0qXnUVQxshW7hRLEPqb3YwfOmB3WlVGPAoLjCHaYHVbEwzeyob4ChF8YBM6yr/v/rKii+
QbvURt5numl+cxDSIvd7SPfyYXm5DMyuXto5QrPzfzogCgZ5m84ynfnnQSwRaiNLPIBUlhc7Cibo
Trqq2OkiMW1YTudczpFOoDBr7jBBlH2+dPHPWzhwT1sWEZREEKidC9Ars2WLO3DGJFEbu+tshmAk
H06G/+1eIrTPDl6rtiaCcKvQzvDxxze6fnvrl7/DrWxWZhUu9s+Grm2bk8IDQ/egKQSUuOvHqwa5
rUvXdeEKfzZrPpjIalR9Fl10Q0+cC1xa+d7qfX4SGfLuqucXT8bG1jchiMgJpsfdWCeRzbf8zJ8r
KPDMS1sKbwdtBeTeMlGvQhN6souYBOYxGykkXMR7hkkEpBxIPnNCrNUXqVmSgzQh+wu2WqBgxte+
CjyaDhTk44UbpsgfFxDwQQ6BIYKblCe9MWBAed+ra3vNQnAM7d77D2PntWM3kmXtVynU9bCH3vyY
nguSx6a3qtINoUpJ9N7z6f+PQZVOdo56MEAiwAgGeZhk2L33WmvyQGI3t3NhYFGJAiAycQVRpMV2
zge81dx2IZo5gJEgsR6kxY+mpn5S2xqZ50CuXiRVS7xQ15tPpcFOkIVud5NmceRFHcIMCWFvhH70
NGR9RvLdht4TwxHOpODzjGCQP+pK9SpVqCnU7VtgBMu91unywYYoY09Im+3ai97fpI71lJoAiNup
qg4FJiK/aFMvCssZzCRJmivTXo4RPRdlCE9Nj3kwPWdlIuOTQma1BogbSwmxhnLXtHes7aswsYod
8g/9Lral1K8ljd1mECdbEjXOfrKG4HoO0D43HPS5ZFjUzyLJCCCGrzMvb0Jwf77c5xNMPIbzWmMK
cZW0yW/UsAheEyU/QLQagmxkCA6cyBe1Qh3LygDa0dVKxB9DZSpPQzmX21kdwA4qTMnE8oF7NKli
u9Y41W6uZqpnKXlxDiGrP8M39ePoUiZOJOUKzhanLZVQOmKYqC4SUfNy4aXsUkUcQa1fEJJozbte
HT7P2mRiaou5S1mb/3qIF4pHsWOia5c1elrkRVVxJMqkuQPo+wLkuDuoTlydnXoaTmZXPWuBo+4v
jx+n0eQ1M7xUXUkQ4iRd6eoq8UX4wnlcA/21NRTcXIyvpWJWBG9EhusYoeQxWHTriNGd69bGyHfJ
J60JJUVR5KeRUAfMvCgINjI+bAEPEDcdFzVp/1DWW+OJw2vcEYNyrpT5tsWjT3hpvWv0qId0rU+O
VsK6LimJ/fCMpQAzYIYVyF+kBYrti4hXJ16xSLZKQafySbZjUSzqX6qyLzSPk4RqWDoU+bFd45Rn
xcjzo3iBJUNrB6ySDzD2OH0RNV1fOxwRBapWhVbfz9rNGPf4CNbyy+sXH1OUbZ/ocvpy5lImji6J
+C6X7Id6fSzzzbvIDI46tAxoWODO5wNfqkmiVYh8T1TRvD10RuTn7OHZqWGlyQZiWHniS3J5dlEW
9r3940KRF2/mUlscfbjkQ/bdP365ThkaHh45Qnau6fSc6Jq97EQL6Cw1W7wBXL8PrQZWqM6Ysp34
XBi7i/PlQ1+youzyRS9ZSaoISLt8cHHm43WO7fhFBWQqDtWSuBq5knGxdiX0HyQNPjracy61iycK
GIm6H4d6TmgzyizP84BZcCrPBmP3ucF9T+NcD0WC8mz9Pp/HUEL3HXSk4vtcXte7br4dbm+3aMzd
4AQ7S32bbRb7Q8isvSbJ+j609Xd+lf1VmbhCnBCXXbKiDIvYj1vJI85hWRq/D6lzvfVU0SdF0q8D
gTiyBGhH5EVH/lWdX5VBJcFnuZz5+AvijLjt9gtzTmxgUycekXZYgdZ/+/JNRScWH/ZD2SUrjj5c
9quyf3ury+0/XBY5Vo3JJhzceB0jYxnNyR+Ha35YW5AYM9+dqdhUZ3BbcGrOcw7FpSK/3UTc6efl
M+EWqLn9LBRH6lAvh7bPjuLmNYyh/qLtJOgut/4suqkYui6TwoeyS0++1PtVWamsyA3RFEXFy21E
2SV7uY1o0pesONp6/KXww09dbvOrXxoUFcbA8CXTOtiY19l0G/0+Hopr3xVuM/HHUlHhXS1xeKkU
xfWwbAP5KMbYd78lan28Kyuv4jQEb5dBw1iDwi7ZdB1YxOgiykRWHP1f64lrxWWpnvlLorbHbVi9
PPo2rIvn+x+H4nvEYiQXhyGhTgTwfLm8CDHViLbdKyj/aAPgdzkMacxiCMtwqHVXYpAQ+ZywxTWA
8ucQV6M00ncvl6FV3OuXw+06UV86mqjyod6lj4kTSehI+LdneZvkP/TjD9cGuYQVSz5vD28Wb3Ml
l6d18b54kIfAaDfiuFCXbK9jaOEYFfu/F2vvlgeRWGCIB7kk4qmtMEFVXNuZODf24mVcRn6R/VCm
irdI9JpYnLVRJO9Eny3EoU149FHH+nWQJv3zTGD74onVFipCEnC/tdeL6oHTP48RrKpxa79bg25P
L75jOyjSj6VmJhag2zcVC1BxuDXmy5dukeWVgt48ikYDWV/mS0sxQx76842I/3j7lKLwXf7nZySe
T2uW6XRpTFsb+7nmFbcXP3tpreJIlImzv8qKsl/dKlNbHdoUX1/39uLhRNUuLf8IiYZlz1D723Cr
1ezwIBZwiOJlC5cOswt9yrd+Xd2JkUgcoRrxPltGeb4zc+V7qKn1Oe2xQhKZV58DGDWPQYyl4Wao
bdh3InwwirTAmTDUx3dTGqtiZrfLLCmmxqlM0sUbyxKQK34El+iDt8uLEUciaQ2i/7Wi27fqXZ+A
3r/M0RKBzHsiFW9FRWkyFB/dXvZBwKm59TorZ0QVHlugTjByEWuMUEIcm4916wAln+qDGHOWJmMp
U4Ig3w28MtF6Rc92jJ7JaDFN9vl9+KcEax0SnFXu9m1r+KKK0sLtDw0iE/CW6A2/302KL96kSFgL
wZ1hncRTii+zDVUzArmw5tlPoqxOYsfFxHJvGvPXCFTNies+fJhslHJ84l9FF8/KaKckQ8eDOJ48
qWfRTRqnP6Y9JqJlma5YKOVY5VTUN8u/mDHSHeZG2OTXz315Pom45x0kF1/QQ3ohuEPatUhGLF6H
DMUpkTHXoQmWuVDZ/jk5jrYz2rk+s9DTdzSAP8TDv9vVbQvrd6VbVxPL7Uv7Hlu7XkMlsCz8XLNd
3qJipXhGuu4outf2yta9pWjb4iYfxqCtf4vCD5dUEm7bqIIekb34jNgTkjdiYRoU+1KHHRp1LHyH
iEsxyIP+cvPR7vfzVD3og44diChRYPtHY8wfcJy5Clw2eRhcm0nq5Uv3YOb3ZexYO/GrKZSeq8fR
hS59H1bsu2lBNJa1c0Er5RpGhXCfepTKlu1Jpp/0qNG2Teq2i91WFqIjin5+WRx8KNPEbkHU2Q4/
nBfZf7/A2K4RzQD37V5Oy+DQxuMeFJm1bZf+7erD1Bp4t4v2sA20Gq8x+6PpIuNwaauFqXvEDI1H
UYRHnflEjCnboSgVeXEkEjOUqBSiYMH6cdzr6gL5Bno+emvsLgPHtgwWrffnklstzeaUNlOJPi3W
j592CNFMpsQM3R5pb1Az2bsOeBlFRafc1jPOIidHxhTMi4bn5NF0FC2SAJgZqIHqQTQRHBQl24vu
J744njZXHWL7KJpetwxbBfHbGUY3vyibZVsqiif78Lu/Kot6Z3XNxtfdwMzsVZMp74niutuGs2Yc
9nBX3ovHFncz27A85N0Pc4q4ozW1Miak6LMaFcqys6QFb352WOBJFuffzfDiubeJcus9YlbbupP4
Dw2ljc/Lk9noftdI5fFi+cgHTfX7RSncdwtiWUUBs9L1YmvW75rgu0Px8HpalH7Yab3ptrDAHcvc
YpIg5mCfJbRCMceL/W+rYlOT8GaHVbwHd9mdkuGpXmLzkLX6Xiss1qaiNVltFgG86aBO7/4KmlWD
pK5V2ObXnbXoEeKHkalccPwQjHdpfqJhfWyi7dg/5mXgI097XJpoRd79bbV69wa3N7pO/uJIvEWZ
QG+3nTr0c38OW3pfzn5Zxwx7P1cKRCOdBz3/xEiPLQiGtXVJZBRmfJwIKEA/klFY7EG3Q7HQm/TI
xN2w3uPd4RJUGAnqIEbILz7qMFr6orZowVFY82pFvoNEfkW9bUsc8XvvBp1Lr29Y7vn5FKrbSxKv
po3izq8KFXprsas3MCTMdXoaQMstnp6o017FgS26q5Z3T4aeEAizzf0jJgS0KT6/W3LNhK/t0h72
L2zOs+k5OIIx9aotL8NEEWz9D3+8qv5LtzQw5Io1qGiW4jXzVOcI7v1VUcDpD5f37yg4kpJ1vruU
bWvZbv2/IEdUNxtIodRfDfi8dxl2tlOR34kmIVqD5MwL3Xr0xgWQ0BH9FqKBGJHEL5uTFe8iC6bH
d71GHG5JabiZWlvHfG0xWOScXY36zamCvnhdwEqNfNAUwEDTjNkd2Xl92/sbVg6aMpJZla2DnPgc
4khtYGWEsP7nSLo9lDi3NRollZedOBSFIhFfTRxp+LK94Jvd5dZD1Zc+HvA/UUlSt02dHesF4WpS
NRIUqgeob41/2+ysvpMOrVX1qjdCRSnezLayE+ORXhO4fhSHm6FSfPztcLLb8Gzof3VBNp4uez0U
D1iI6WbtftgEzl0AKeuSwaKpLE/gP/NdmM1uZuaE3WFSiuTvevQ84fA8zgdj/Y5Q+xBEINqJGLa2
T2wRh+umV72+mh/EGnC1o2ZrUqzJAgneLg6zV1EkEr2+GlADOInqRXTvODxytq6Cp7VHml2D2ET+
Ii9fhuh6au5UIKB+UuyHSr8bOo3IFgm3qmURG9Eqk6eYwFxYLIRZfdSJB4d2M3L1hsZj4ujbsdnq
XalR0M4kmvBOs830rl807QTP6n24KnHFSbEcAin+SjCb6RfSIPlODRtwSGASxnyrxdUels9wpxpe
pzc/slWFMwsuIs2LQ8MHl5+dk96OjpqmSQcziHPgtTgqysXWHvqqqZgvYxyoaxalnU+xajR7dYld
REKD+2V+XjS08gri/u7zjHAn2ckt1Hhwvw3SzA0JzHP2MZDFp3T+3hI3fV8NlXlvdLQVKWt6oNsx
TM127Ly2QFh9om5lRjjJ3fRA6zCgSc3gUKUQKGY3X6NTfVWweWhlyFVUWABiSdaJUzBu7WRxeFA/
dqZot/TaUQqb5HOlf1q0SD4g+2v66Sg9KmkIR5wEbkZr/aKotE9m9OcAcqhd18MoKCEVsDo1kbXF
8f+9HfMD9JdgvYfmu4asnOQlCktbIi19Aj4XH0qz0KuzpPaXea+k6nKW7eQ17idATTmSSPC5y26T
lOPe1PXkelBQrl41fQrJpK+W5m0Rhm41Mzj2pg2Zv5F0BwVpRD9LKg3h4rA4FYvyzPNo54mwgrMT
4Hqk/5XBAAIzFymhcBK4IMNBYK3h9wQYUSRjRmByvaiDZ653ELexRG27+7oUIBWQbM9enPLLVAHM
mZ3Reonb+tVQO/CjXZLfdeNEhGS02LfmOBeeHhvt7jLBb9soSPBTfwH94PWQq1p9VdzC5eaNIS8B
5d8rdf2k2kpYEVpR5ot5u9cDx8tNbfbM3plus0gJvAC6SN9es7Im34NOqAjxUU9SjhY8qoe4u2J1
3iHyo3ptCiwL6EJPNHGl7NUCDskF2Yb6UDiZm9m9gl5m2h/zaoCCPp5SP+xT07eWBpipHLso+Ia3
l6QHe3V2ipwgNb5ureMzY3+6Ys5u5sBQkOGBy22QmgeEIMDxNZOGTJkHe3fsqY4RuZ1tPjh9kVzh
XQlcwnKJpJYG8AhWm2Lbfgg6JQHdMSXQId52I9G2WzLrJmqx5X2SqQZKW/FrN2QIZ3eV4dZ2fkqt
FBGA0EIXFYUSwuql6Nauwu5h0ZvuoU2a3TBASidyWjEp1/monfKqSa/TNcksaPGb+X4pgfPozkQs
bviN2JDiYVnSY1Na03lKld03A05RAsrsU6IO2hWE+PURsn13murSAxIcIcBsMAfhudnPNg3KhhzD
14NqcqV6MW6NZjiYVt6emrEkqIyJ70ocXZIqiEEKaenO7NFOHafJtSGrvA/IdYGs+41llPDx2s8l
YkFEMmS3jlE2XmPDrmssqXNUarn1oSAE2mjk4TnSBi+sbOktLZ2zjfLoDGVHJ3fBGwT3KSEIDZiZ
cu70Q5IkB60sQekavf1HksZPSomGprSEA6p1LU49C66BEQkLCJYr2e3qCCrxlQRfKirjiAYfriqY
/LyuLEKcdTMEhHGFWqUpheesD72iWD43nRK4WQa4IBqhLq31J91oqmfwsIDSHUCoFZ8x781wZwWB
5lZ9/3kIStSMsvSz1CQ72ZxqKDhizAJpH/NvO9dV0n/R4zKGMSNAWSagLZkmPve4ME9TDbEwTbQ8
pbnaIlPkPEZ5dzf3c3fsAfl5IxIH16DcHusBJ7QkOW6Cn//WVGTJzXuiYkH1rrQAjNNYTWTPQAi2
SyXLS02KYw3HZwMit/vWKbmnsOEDnUa4WBLYh25dB7RQCeNaWCESBEEc7RoInEO8C6x4iHnqHZKQ
qaz5VRi5TgLlp9JbgIbWxkgcaO+qkPZ6hN477lKHj7Xazwcn7xrXLIllUdHCTQvLwCnO61OK/IWY
+hxqeZTvDL/L0w5VqOkBU+ukW+ZNqwcwFbYAeuDUjl1VNSbP0Ak+a/MbS0uq10jq3hTgbFcBef2F
5S/PigZfzb9bBwxmTSfBPdtKI1HiYKVCNQx2aeHiFnALSTd2Qgt60f7WiB5AKvbqBINC03pDqrML
TCu/HwcMpnnJkJ2WltdLwL4lAAFDVquuLivGvRKanxxHN85SWxv3qI1/H+Sk3Vumjq5h6ml1rB+b
HGtCEn8dYWRGHiP/ZNZjczTm+1y3lb2OAomH+4tuSsSzC+JIO1fqonqdfJ9VVecxHNrXWa/8FQ8z
bBB9QvBa0Ga7simTF3MJ2G/g/seOoeAQU7TqWjHRr84U+0QYKzYLbQ7PFmisa1mRaiTkYTpWBuBK
C7CWHLOQqjzOK51N3ze3U1krj8UUNmdCc7+nEESUhjcBvzr0pnSr5F/qxpRfINadT1Fe1r6pSOMh
VTA+Gt1g3lhrUuj9Q9PXV2UQqae2iUB1pOpMTJ/8V1WFFjAeRdv1Bc52SDtduUlxlBMkd2W00EAY
UkLoZhN7NZr3XqZB1KqVhePRl0HkGuaXyDD/KoMw26dOoewcxR73WtIdF7MqPWPQI7B440SwR1f7
dj45p7ypDm3DqqwBxMdO7ChB637NYjXwEnW+z8ypQxE77dELV5ydnMCQAsy6u7boicdaMl+6oa4f
zEjCLDSpfgbMZieNqHstnfopRbyVmW0mdlIn0k1r0nZHO2jOY2emx7DQdiqWUSk01J2TqU/lNCxX
KqJQbmZM8kMW4mcNSvW6aBB4MBZppIUhepdVY3S21K/QEUu3nZEF7BtluDdSeWIWGD4BmwXTG9tn
QsvRQPiZJHa1NCw9KZwdOJO4D6Dy5bmIX4NxHlytTeR9HoTatTGjytrOY+7Z6Y0ctc79MjxUOjG5
LTAHgmux2iA64Q81X2iZtH7PkiIr5g5Cew2NNLSF90Cv8NkZqE4Nkf1ks3YtJQyicQu9jKq9ZAOC
7f0w2qdV9tInnkCiEWenUpNvpcZq/KyWKtdAKYevEx5j2Zsaut2CAJqvVNqVIUfGjrAeD3w/sp+N
FR9KvF59W05AE5TvozPq+6zvpTPiULOvxDZUou06zCZq7ubOZwIkvFYv8JSgd+/nA/rBcs2IOJXN
Ca0Q0E1odLE6OqYoiXmZUT4pbTL7OZZZy6n/ShQdGiFAKq5TDTcSemGNFoAVNutPmS7jhC6y66Zq
7Rsk72yUrdJuH7Vw46DbRTilPFbEPe3qkDC3Ocxv7KkBYN3oY3WeR+3FaKKBJ9EnoP5mdbsQY3yK
ZosQeiNvnxTFbJ5S1r1yriZ3omhgvQY9N/LH4uRQpeNjYEDyEw0wNTiJ5IWtPWGi4kojn5cbSWke
9alvnoh90nbOHLKicgBphEqR7stKQtMEGYp66oMTIxo/TKT8Go8vXfXjJN+2SUBQv11DT8Xn80Vl
UaYpvjlpDsGgoNAgSn7QOqk52UaF17fLeOVG20HAUSeR34XNX5NZwK89OfmtWQ+W7E5yiBRGmTy+
KxOHVpYtZy0qzyInLqOTo9FkztfIauG6GMbhANBBfjTlbnq0fHEsEiNs4dEdMd1dymrF/KMPg+Ta
IYbrsY7lCfrR8eVSYRy60M8aCLguZWa//4pUOsHjAzHwtiwHZ9VJv0HEED4SCBU+9qhi71Pw2P6l
TGtqwGstgXuFmsVEgjX2YQzs9lZcsZTacsta6yByIunaEavyrOq0Vzt8NG3bV60ivh8a6DhUU0tP
KhiXxzLItJvenO9ETiStAbdtDergKLJykcy308JDrvVVtQ6fuh7QAgrM1kGUgSbo74AwHFjFrzWo
NtcoKYHBLbcatZI3962Ogtl2D2oQgN37+ojWtyjLCqn2i1wKdnX/vZJ66xFAqPXo9MO0s/O4Rewd
vRki8if0daToQVSJc5h5CyZsT+5UYsyJv71uC5a5JpFuj2o74sxB/8wVlbdkHFcS8SI4ViGY67LX
nkYVvWUWAYNnrdnJyuOnKjnIo6k9paxnnuSlCT2kMPqTqDCyiToli4R491pfVIE9JQ0cNrzhpJ9y
U40fpcopzsoM/UGWNvFjsibVGlra6HmJpYqsSOyIHWpNWOUZi1iVIisDlQaA+0HWS4+AQv25QrzF
yzWVFWNTaM8s5sadoaAAKs7ygpzjCq33SmfRnsPULG/KqXoTdZE4mh6DOtrOpeNXmdcyL1GNpLeZ
Xhdd8j2FsQGAdBOdm8Bq73BxqU9TEuW7CCBrhvCJl8xV/9QaY3onWWz415xInHJVzQyqcSsLQl0D
wMreI1DRI7PXpFPLPdjv5H67CnGkHQP0vBMnZWR572t03i+37J3CdIknVU6iDFWv+Ryt7P7iAlEW
DAD8IxBcWw0b90CBTOVOZCc9rh6mALTb+pQF0pl3uRQf1d5JPBP6vFOv6PJT1RESL2tszBo7VZ4w
eSlPk0PbGrTuQRSZsYnQ+mLmB3FBMJnD9aBNf7EoUp5EUZY4N3pFxxA5W7VMApikYSeyscnLkuth
V5fJsVYb5cbR2/FRHyeYPir1TybH8VEki52gDGN0yjph/iirHNtbSiW+32rMpY1fgTh7DV/AIbEg
oIt6JKoVJYi+acONYEwpZ/kvgNnaKy/A9iW9SG/12oDiL1KUAzDs7kHqUJkrO9X5PNfRSV+W6jvK
1eepkOKb0UnegpWL2WGZfW2tiVlbgVuDKr7TNPwmdV22T32V/DlXEq8t1BZaeQEVR236khNHfgE0
+TZ1hYkgamDxmJS83suS3ri6kUtHu/GKSb2tBwUyuSZ2jtZT3+c7R/pMnKJ+h9xig4MWoPlkKuVr
qzsn+ma4twKpdi2IHYZCebRsCCq6tzZD0mmEpQtyaAvzR2Q/FAPkL7qjVVBDh85R/lS0BA6Hsj8j
mvzEv75vFDO+Lxkfl1R9JMBz9gHfOmwdnenGWGpll84GTCFL4tmRln4e0tHcj02CuaEscL8a1g5V
ZQURR2yu3RTpVxpYUa2Jv429Kp/Dynqz2/RqKZ14py4LCBq1zj6F5kG2VdZ2iGWVWIE9J6nlVzmz
pH2UxBY+3zy962LpK4hH2GTqGKY/ixjL6I2+ob6WwXSv9/WLruTzc9lmElqK9V/VlMundBWBYD+J
yiYqkifF6qAsgxqNxWivukmaJvcFkDFituXgizOeA9OE6mHI8i1REA6upQlesbhaXLGczrSmQB4D
d2E8Lc+jDq+hhfhrOhXJLZo7CStEs9gpndLuj5CMxl8tyD08uYrNuwKSjNUBbLJsq75qczS9trP1
mBpG+FXJk9fCsJGXyuH/AlqC50GvoyulnoKzNTTZsdGn6haq9hIPCjScrEPDJyU3Ci8mAPhPx5Je
rKFavisQz1ir8lERZLid4SZA3X12x6TKXux61v0ljtojTAKKa7A1QJC1bpsz1IMszUIZUZK0QlMw
Cob7fui75y4wu+d5hYiZ+fAocplasCWN5OVKZCdVqXaVWvV7kR0RDztlIATcviv659RcJzTwo5e7
1YW0T1XLuBf1ldgykag1Krj6+ClDT/N9NCbTTmQd8KNX6Guwd1zPRg1Tv2HMcBeREwk6Y7e2PmJC
W4uo34ERgKBeZM1uBJJHTLsvskjhLNchFvwfd7NyfZ3BxDnxfEZlfVrMQr0Rzx6MZuIPON+3GnPe
sAt3ZqwU60+VzBe3mVG8iFw3zKEf6WnmhnMQ3Q0oq90RtJC6edIVWB0oE0kyBIqvzCEhH40p+TNo
enQN5fAOcWA492FQvZNkqThbtX7/oVxkI5CoxrDM10OHkcAVZeHQsVIhsH0vrh/x/RBj7yS7fqid
23mq5UMzYXdsNYsGLQpFgracO8h07EsRBkLntiSg3uumxNpuIM6KExrA+FOWDX+gSn8rN9XAxkot
NTzokXnbRfPzbMvL6V3ZDEZpz44WwoG1SqE25q3SRlxiEdxgse6+3rLsTlAqysfouE4/OIFawyOs
o2b3tV6jteVwiz1fZEQC+Q8noSRBYG7ucLiIvDilznN+FYNIUnPVvNXXZLsVwcW5O6qKdRCFPfx8
4NPbYZ/U2XIL0616Bq2GxCk5UaQ26jEcjOV+iuYTEMsanp1RfwGyzzqol7cccn4HVn3BQxc5+ktq
JPt6MctHUbNR8t2STcuWi+fab+PF2XIVkbioVZVPoiZK4G6zNPNTHFTGS6+ycdR7ZzuXNV/VgM3p
4hj2FXRA1UuVK3srmpSHbLTLFwksdp8m7Z04BwUpHGVoZ980WZXv9RR3g243jyVav4Phxipxippp
E9sppS1uABzUWWj58VA9JQuqdm20aI/EtLNjSOTV9Dk3R6gqCg++f9o/TS9jc3dUB+wq86CErmYj
dKRVZX1y+pkpUJPNexBIyrUxtTfaip9OZzs8jxPcnSKrlKUKrYzJYs0gzCNBXHCCqMaDWdH2I0JH
Dyk0Zgdp/twkTfwWsv7z4Clr7x2YBV3w/CkkhFZ1oAO92i2cgqWUFLtKWXqvyFdwS1FcVeDFYVuC
GyR5qpXeeKN9nNhUGS+Djk0hBB8bZan0iQB/cH5olS5TX8TYlGc3ubVVWw/dAYXIxlblb6kk3TiB
1rzlTvJHLWjIZnSz2hy5Pgyr2hFhrDfESx6NUI1hHa5TYgSU9C7UAu3GqWjYa1GyJuLIlhPtABAk
cQOQXrAqBU8guFxpap0DatbL81R294NTl18SfIkgYnLF1SBX8qxM6mDTU7prVW0sf9EsSIuteiZq
UIqxzjefLNO5y4ODmacNETEkMaJSYJP8spAkRLe0wouG/CmbAbuUFfLjmd7ve8WudjljnxcO43iU
i9DyKjNRIQ4pm30zIVo7FkH0UgypcjRV4PvmPKSIZdSHLO/jnamdqmpsniGWYo7pIa2EYvVB5Don
eO2lqbs1LTN7mWNooUAjAdhes6kU9Z6uTPNpmrFAdiGj55jJn4J00A7FkvcvKmQeu1YzDWIjR/Mp
hVIXY8e6Y26IUR8e8ljNntUpjA+hNWQ7M2v3v//2n//9X2/T/wu/lXCzzmFZ/Fb0a2xQ0bX//F3T
f/+t2opPX//5u8EqXgeJammIS1qKbKnr+bcvj3ERUlv5D/zMYC2SKD721vwpk82zoDKtF9nmDapT
4DK5lIjmrvkpjIrrtY4al3+GxsK8VtXKQ8jA75f5Im9HoqzU84AwCs5G6O3xJVEdFfUgK4QTGKzz
xrYzrxw7Ffy3bM2M/Cj4dUTC4oFFR94+ihqtbbriH//Pf/nPW/Em3spqZs4DQfuv2f8+fCtvv+Tf
2v9ar/pZ60Ol5zLn73+tchO/NWVbfu8+1vqX+/LrP57O/9J9+ZcM9FVxNz/035r58Rv9v/v7C641
/68nf/sm7vI8V9/++fsbpvduvVsYl8XvP06tX1zVlXctZL3/j5Prm/jn7yjcfImLb//jim9f2u6f
v+vyP1SoD1RZMxVNtRXV+P238dt6RlX/oTC7YjywdRXuRZ12RMRRF9HG1H9oFk1MllXDRAvaNH//
rQUsyyld/4dmG6pqcUdo9RSe7e///Efb3T7Zr9sy93nXlC3Z4C667KgOHKWOpinWh6Y8NIEDBWDh
h0GJT1t9o3ffJ9q8azT17d1L+UW3UeAS5L29/znVkG3FsuhBimMqpix/6Dm6otRZZsSDb4LbfMjg
JkJK1n6woth5sKOwPRYOXCc2BrrebzNMJLYhvTqsYK4Ka+73kz10yFmiadVoX41sTImzRvsMUr/o
PliTTAug8oKcBdpcusfSwYKRSXdqPMp3RWXn+6IaWHYWSv4qQ/DDOg6+F7hWx1LVr+efiWN3WHms
8ahVsvpaFa0XMj6zk7QWPyEi5wxnf3mI0sTxWyP4wmrwT8jOknul6b5bi76KMTbpwSQuAs3uGHWk
UX7Rrbw8jgHYL+DB1U2fWhpyEGlEFEAy7XUzuzLY4LGa1cwrrCGs1uZxOdbWMvmDpHTHCd1ZSOuw
/aMUBz9/d2AuwgasI9cmyE3g+r4JrXK5XoYSx3eajMeaef9B1vV7BZHxq4nPA/mSRUDEMqr3Lcqv
hHnPGqQuznRe7Gw+Y77EaDBM47nz0wx7OroCWpC1d7pcZCd1hEwNQu7xgI+tJ3JmzgIcS4sMPFRF
nl0t9OtC6Z1jwwp46oeYrRYcpHhZMfHP2UEZ1ecCE/lT3uiGLz05iiq9tGWDWWCnAOG7UvKXwYLl
zp5GuDKCYD4lRmsdIRfpRzDtgzIZT8ViotUULt1BkuVnpYHEXMbs5YTXymShfSivjg7NQaohxaCq
5vFxKKOF8bIJcE+p49GelPYZBtquMocnKYAiqkdwIBnxqZlQO74CFfgzcbThKu3t/grHXeXWjnkc
mQYf2zGtHsdkMI+SfkaFtjr3NUA1nY52grDlj9JI9es2lgtcqgYc5JVxruWlOs6TqbllsgzPVQ3f
qwIrOH7zEaq5uzZ0rLsuma27Kk2RKzbGiM1zhpylqclXa3zBMW30U5vp471I+rYGTlKA5v9ZhOik
wg4A4qUxzf4/U+e147aydtsnIsAcbhmUW+qcboi2l81ijkUW+fT/kDdwcG4Eu/e2e7klVn1hzjGL
0DCb9a0rMo3ZfZd/8h1IerbaQ1qVv1GVXCxzHa9+Nhz8aTrWTmnEQP6D0GBHMObtb+yw4OYqliiM
E4KbwwL9UM2SRw+oeCwtsHoQduVu3vxvx9MenK5bP2mJ/xR9Xh2KaoUb2VZsevu6vYAudmIeMYb+
re2Q5V0+FFsaHPwRkPIkX7N7JNdyj+SypUXcgCreiCx40apsec8LM0ztfoqJCphiPcesFFPIk2gR
dEPYtI5xpHInaZIG7Ckf1/WJUNWk9RYSItVkPiC675tsY8cxYbFoWuDnWsbKUfizOmH6f3SXXp3S
Jkeb5w07fwPxulrFEQffSyMW1pmV+7XmMI6Zz+0d31xDEFNLJBwtUms5H3QWcFAcDnZlIC+Q5fSY
4d7eiVp/rvGtx5nC/2yU4Tg5fnjnueXtBN0nJVBTQmsT469eq/OkLZcX3XDXMDAzDezZtiPe8611
c/VlaBlP/dyjvezpOax+fK09q2fsC2t+qzX1Qo7wIYfm+FkSPm2hQ2GzO51ywxr/v5d/X0PB08dc
+dkeyp1+bPRpTSAAtM8qUE+aNa1hmcsKbi4jedCHf/j3PlV3Kv88OzkjH4Q0fYk4s2yr3Rzgcf9f
ilyVnRmt5kf0DC+FBgByEmAI7Xbcg7qfY+VZ1uNg6xfTbfYkc4hQcDiS/96ywCuN8bKY6XixN/QL
nb4f7zoGJtlAtu8vFhLLcRtVsqWIP/7xRWoOPSXtj3kWxUEFSNxJXKbq0dxEn33vp/FXlfRVSrr3
PQZR84H/dkv/7NuquHrScBnkkVzB1GBlagDgomPWyGgjIF58IQDVLoCGpuQKgtVHbiKZlgFDRUz0
w5De2TMtK0PiK/SE8F6iExYI+1U9vUu/Xe6h5QG4i34+T17uxD05fFDZHAB2hSneWsSxFou8rxK5
IpMue+eXHtLasfnwHUMeFtvCrzs3xDx0czRN3nJp78AGTS+fUsMVEAub7QHF1esq5EJoumeixybx
vtzMcd/ez3Th8rVtXcp9YTk7KmGmcs7vSnfmd0cu9XlWeh4Z3ra815NqD+aKAqSqRAveuDKOQtd+
KpPqOceWfrB5aPZWplNxO+1rBYvgt1/DB69xhQANHJYExc1Jpqm69OYE3BZB6euAfouoE9v+rSay
OlK47jlOjr6wGKzp6vewqG/uNee12qCz2BXZobXR5C96hnGjnQlySCv/3S/sLGq7SntZmTlikQm0
a7HZ3KaNZ586OC/nBqBBRMv+BXqy/Jhb9D2KZ+46Q1n/6CHVVc42RHbjyHPqi+aoTRWRntXa/iwy
LmVtfCMNZCeZ9hdh8j8B0JVv5C5quxzsa/Lvt3qL0nUp3IKRuJ9IrSqf/r0sVlsmi+65kedXkVua
7FVKxsoITXjZbJwz7oKhIbcyMuPBpa7mw10dYULyfFB4UOJ2CCDBcrzVhiy/DRMxwFhkbuQa62+P
PhYQOAm4MG2CoHYe/v0qnxXg9fyoc8AgYE7P5irtaw/RIQRw1h0X10VRUI/Gqe757IGvkXFvjNoj
Y7xY9xrnxarraFQs9nNbF6AFpfFQFM3jCIlF9UH+7JLKC7mAhrEW5X/Ai06pUbrvtciATWuf9Or3
/AN4UHbRTFGRl/ohUyyXuCej1YGMpewJ63M557tKNQ50dMjwnccKKePkzFU9n9jGVHFgWNXec9g4
V2rsbi0azi2wgjhjdxaBSI/gcexEO6EwLIFRom5ycrMXoVMQTNu74sC0fdvzN21kqYzGiw6HdNeN
hn5mz0cbvNheMmgbWTN+ZcJpWMl3JhL5T3u8O1N1DFY3KXT1+O/FK8p3pPI8p4YhIp0J+MMsTf9h
UsP4UKpznnI9DkY3IAKa2SuTxNLYtfXFXOq79ZrPvLFKPodOueMD2Z7/ASGCOxUil82Q2DZpF+Za
usA1ZM+T11dsY1t5Eq77+9/vahsQUaHSi4KuH+q24X2buXrEbRetzeK8y8YiEmmt+2sRlMHJ6Y0W
qtpwqrpAvthS2aE9N+avSm+AFnbGX2kvl9T2qr2YpLNve8/HEVP3r5rRZEkbiOYm/DLY977ng2EA
oywn0l7aJaueetNUEEI269fYLVfkWz5lG4TgTbPdK4GwP9YwQ1SaZ8Ct6Noe0lG3HrxqxsNmGVcd
Hlc4LmRLTUG+nggLb0AzsAM3/PKI/gnLueNZNyRwGpVbPdE0u/rF0v12p43denVF/SlH92Glon1u
av5gsY4NGHFtigcEmQaf0VeXceVdIsxp4or2ZRx+0ZRXN6Q+LZIuPmUWP+Hb/Qd7U33TRb7VlRSH
Ul00YasLs7RvnmIyjzy/ZY/jXYimGOO8UcCe7/fUUsDPsVf/CFmJCf/9BWt7RlWAql/05aFeJgxL
wXIzNHd7GjLiVNYeTaPtlO82y6EQDcMJy5LcBRuEYpZr/7Jphgf2CyIBFz4/6IEQZ6QmwPC97Ntw
/CAyxVDcyh4pbVCv8doG9g36Z+I3EsGp7eXHWu5bkIQHko3dZM1w+djG9Gv2rfWmsuYxZ/r/Yk7P
qGrlaRhtb49Q4ywxNP3l/0IiEyhg9Edp6M+m94wYRN+B8l3PwpmtUBg18mG3GXg8RuKdc2M9pVnN
UFcGa1JniBdHthGRqPr6AwMA5qk6HWCE1/mDJaa/9mw0Nxoi8li4nvwya26d2ze35v5SO4r9lE8i
2P/7kiA8gDNXxZkz2Kcmze3TNgz1Ecx5ZDHYpTzlpTOBbmgkkOOkt5dzrXPktFWVfTbuqEdV8V8m
ZI34zngs2cJ9Wvd6aBK8OzLba8K0HgYSo2nRyniYYOqOjdnt1rZjuDtTH0yDcJ4xs+9WM6vixrYJ
mu1XcFxrv/z5hBj1axBT9dT0qTiRBY1OiRHMJ8vkLhJyyy6w8sa929Ur8hWdr+lj+Zzxlu3yricO
J8XtYat+fB/AL8vWqr7aFdqNsibz0AyHpsvXGwtTdeOuId6DEeJhaYEuqDXb9khU52ehxvl56F4p
aH3U6AEH4uixJJRIqCy7W/BzdXhuzFc3l6gZ2bc/oEgSYaojSg/Lvi8Sd5YW9S+lgK5KpvA11sK1
JmDe7IxjY7symtc0QPglf4Geep3vrXPKQRYa48k1GHHWldgbdrX8sskzCh0WSUnJpwPGo8hjP520
Z9EgGex6c3taKqdLtNyWt6xMbZ2AI8CPc2rmN89swZSs8xb6cLAP4G3ktVhRbWqUIckwGmJfkUhN
2fbEM2Xf6jvYs+hAGqbFhmfb/uyW0iQSiyeZJO8cQY1BIk4gTv9Uv9I0zoPHtn1Ee6JvoNndpbOQ
Zt3vC519Cckiz4wF7L1WomosfHjYWyb22ka4DitykkGm5orZvHxqB4crwkNbkteO9yhz5yTJmTsX
rimoTdMvB7/ID4vtmMPtPy4r/k5fnraM+B4EFHCbN4O6qqlIF8y7vfAFHAI2Eome5Ucjtyh1uhwj
jBqq65AF88nLXBaUvnuguwXQL2HEdl0FQ4cspzBgd/LWL6UDua7Z2FLWbGmnHEi53S+HFp2bu/0s
LguDRnfeR89+wU+qYnp0jSm2PBfbHYqImhQbemsgT6sQR2ba5+xMrGt0PfJW36Txs0Q0acYatn9Z
I3/4RKQjJqSTbC0ZFfIuxWyz/zQpn2hh7DIbOAwAITuXehz9k/0wlWiJctY3Ebw2Fc11nsYLEs/Q
JOrEYXsPMLAMWVMa7APtDwMZpsUIaG8LGpvBNWXscVIfGKW8dSny5Yp9tqtvmDTfzcmlfu8ME7Xo
ZiGLMiN38t7c3FKg/knd0ifjKfWXiwFHOqxL0tZZm+xbqPOwGCknjdfNcDk2lotjYOIZCa8LS7F+
ySvI39e2rwjRcpLaD25Buf4xG/bIQZV1nIgaGOrJP64yW+KhZ/Q92D+5vZZRr9siUpPthkWlnyxL
gL01y6tyu+qYteUQrsgiVwtLQK0P4Vghc2GxLJCXhjVvVbGoLC4WdwutqeCiL2Mr17bDOvwaHURB
wYaHA5NDTL5VQROjf3Zb9ZJvNap70qyIm2Q24nUmLN7rVFXB2ZTmjUQ1FW+bvFjZasaDIPLaMK01
tJsgCysIl2FFdRfV3DRhx8wj1O/vBSSibuzQwZQm7uF/5ul/L3YAb6ldBjQEQ+JtjmKJyHpZ68w6
wWl0YR/xtrJhjKrZ+1k699kPzC8NJ3bUzWJX28Gl3DKWcvpwqrtsTSYnfcyV+W7OwdEAynesSQQp
U12yVs9VaDPG3uEC3uWN38Zrh0quTaQ9/TdM+Y++2nO4GcNbkS83X3mv2ApeFsPRSZDrX5SmgyWJ
aXt+MGUzUfRy2GQtB/7mHGEXEwGFfimqe+tYZHhHrYm91KIOK/1RODjkGXil/+kxTkGP+XfCI09t
7TCBeKmWfseI7NiphdSa/nvL/VtTFE9i7V4CirvLMNkXLBYcD9q5xEcImP3S9mYZEdb14sh5r0bv
x+mW/9AIv9sVa6NB/FFT9geiowiJMriaxjpEgSkOMs2ShQYl8h22nYVV4UDM09AzNjsZhvbVbTmx
hO+UkZnqxVlvR8hlnfUmZnc74RkZEoPQSh4XHz+EPd4nHChgK9mFuirOMAFubJ09NvUaskcSuBC6
dPxOztEytXiDfnkNVqehgjLHXcQDfOcEKpsfLVD8l8VZErfoIA+rtInSESlt1ZCjZyO+9GEgjoP3
t9XEA4zOk+cHr8wo9FAn2yskShMbSgf/hrsIgQGq6tX6CYyqjo1K/N5WOZ9kk/1dFHbkphZTRKm/
FUsWj31voOVmQjNUX5VAycXF9uHr1ZNXzEYo9dIOUzUZcRY8ofH/QTsmd+NI7L1FNtq6ln/1rayi
duvu9hP/c9vcly2XD0JrCxB19vcid/2MQlx2GudBYfx0TX6PxrBfcTSZF1N5ZlShaNcAabJ6dPpQ
K9pwXu9KeostuGUPjyWjez6auUVuh/3imWkeL3AzQzPv/eS+VomGYELOAjt0ts1Pu8HyuRXY20Hc
7opGQx/kaqD4u/FQdaZ84ERoiVHZWYPLwhHhaU/2RNV0B1JkQIvCA4mzQd51fw89USxI7tsqctw3
Z0FO3LrOn9Lq/gzWYwUAqVQKVVt2Rr/4X+d5NaMEtqze6hwkhEO8n0Zoyl4+6eOahc7q6ontrRwa
wxyWyuPUx9pM+CzDuJxcPM0HAs40MGxYNO5ra8SIrsAl1HrPgVCvB7fOnioFva8SWBuKqomZIre3
3k/jVaXp0dR781zP/ZiY2FiibNXxRMyvchbmaWM9EbYNaoqy2FPp0gGZpzaYH9rR215Aq5rhhOJS
aX33DWkaLTsQkEaTgiudH5SnG2PYmoHLZBcVswtJU3jNXtMgbnQT4FnbpXBtiUaR1gMTKZo4x+In
3esuOtpp70NXjYPZAdG/zAJ029zH5BYxy0t1zKB6RdsEMK2cxRaq1czjsn5HgBDsyAh80oQDmBJS
4W4TC2tvo9IP7OPQTs2/9WozL/6K3WDIP3D4uUceokMeLPjnrGA731Vf1Yh7WTmpy76D8LrWXr5S
S6dF518NVOWealIXfjTRFljSsSIlxvk26CAlZqcykoqJ2Z5kl52ROU1CXm0NTh4FxurvOt8bI6m3
t3nY1UUFhH2haph3SL2r0LCGv5M5v5aTds0AvkdU+X9EtfzB5TdFXC4u5Nz8RYqavN4xi3QPRGE2
MgSgGN4Z1VQfDGfBPcFTPai6BAKgreFm/gysqS/98rwG+h8UvX9d337q1PrXzDsyP1wPX5U1XQjH
QwSgNcyLoGrFhQIbg/LajUlaOLsInSjI5NOo5cfeQbsIYDi91gy+Il9XBreJTZ6IaNC2ufFi1gpL
OmZMIWnBGgbKytVwpOX8MwUwWX8A/zi6hR9b/j1iuFlMjG53XWJ3Yc6OfonFR2RkmZdkWxq7wWoR
XRfs7a0cw7nEObqxPw9lXeCiNwsSjqsGD5z9kyKCiEUrflLq4bDKx4M9yuA0BXB4O4bDopBUVT3D
3Kkwl5ANOsTW0Y4WkpBrpl8Hd2KULWn3uqgoUeILVfi7RrgtTZT3ykfRNXjr26wGyr/hCLEQNIfN
UB/4UKcHQ9wTmMqJh1q2xaO1dLQgoNB3//tiVmfm1QRcODAh2QLKD4i1u4WMinjcagVD2Br3iI2D
W29rUDtLcaaVZ5+TmlmSeeNlUm6Y+kN9MorAi9IFvqRrLh9zthiPvTV/6T4hfr1jf3R1UUSrydgy
M+TwodHI3DayhjBBSR7+xTjZhPI9BKt+JOKofaCGzc6mwOJVjMOt8s0OEuP4i01NGptAZDCPlCTa
il9FBaddFegudIx5a3Nes+XkK334WmrrN+IH7xjc33TGX+E2msGuKV/Q3IrjOhIYVI+deHLTIsl1
490peo+Ez25MnOWvoRMYkycDg1nAp3TYd4XWjB6uLtf9hgz9OGGIThCyyRjU7yR785ozSwpJX3zO
nS6IN2NsYzU6GfsWJpxMofS9fv9e4xoEsSYupZVOJ7a8UCSrxHdyN6ZxYwRWmT7KZS5f/HpHGKmc
iUN9FthOqc1TL8HaBAxtKmL6Vnz9ptlgzjVvVp09CNPM//SlG1JQrVgjq/JgMeMFy53rAP7JTxgs
VWGFX8bXcTGsaGkeCXhbHvIiqM8OIdPOai97rdGr/UTrhe/TW0hnpnpPBZpJD4nCVjBUQXFKSWar
d+Q3HgqVrkVnB8BJ6P68o7xEKVSzKFrKFCZWUcDCFQ8bakTWbEGfSFIHw80CwOt5pDEEMm6c2buN
TLlvdk1zWSreknFIj8p4k902MwNfOEdTd4lIkGWtY3gvI+uPH89gTF2s0iIEgybarMQO+vWPOdva
fvGKPhRTb+wHy/vPHjdCv23eSgfg8I0Mmr1592d4wTq+wIt2KMiVcfz329aw4A4Uy5dH1dQRf3kv
7anfCHilh9t5q/aTs8x8GnX7s2QYpFJGtl5TPYAVKztSI3yX1VBq7K3ZevAr6Z4MfcH8suGUof1z
dLmeMo1zzh8xgYw+t6hm6tXRqQEzQLFBPdu8tCbOjwXRTsjomAXFcK1x105tvxzdIRhgPHdlPLaW
efm9CU8SGIdO0WfyqjuYAwHFE88+22R4+Hh18voh87u7BT4VqOfIQcWg9SmqzY7Y/6pwsrrmySJP
wXJZ0LQDIfOzI2q6PoAddrPuSXX2XoSluti0jOLkw9LliWUziWzKK2kiahSjUZ7nV9ue6a9nPElM
f4Gtzat/1nsUSkXRMaVjub53guVTOq583gaSvXXcGyHKFUhhrnMmJ327IQzurri270u9p6ZrqnMh
F7rHINf2/j3aBHshxuqFaAauc4FESYlHIxs/g7n1ErPL8oh1WGJYav7yBNEvNMYcw4N3MjRc7TwI
oFkeRbPE/L3vk0RIpWnmLa+r75lw0dDpU+/q9KV2rHU9wVrFf/10nTQW0jrPgfu7IBkskcuwvopx
GEPp6k2kucV2WzwcH4v+PrYuzixDZNHUzeNhEow11QlNG6xoUuCX8QYng6HoltKWWx2omKE5b0sf
EMQGM9gSXFZdR8xPJlRcQ1nwtjY96CVCt9n/NlmKB55xGtmh1HyrSNeZdXUZlq3ZGLZdrtLX3l67
szTM5ciTzKm6Moy1c/M0t+ltyJ05GQjoQHVUHidnwmfvax1EnLcS31s45uxqFPveZz1wjk1PHpIL
kzjX9Z7xfLMmappvUAxMol4J3OxdkDRjasGeazQ0WrI5BltLxNO6Kw3v15xpFjs2ZcertlMba2t/
kX+zvqmRcszpgQivKpzuviLLR2s9EEW1r6jYQFOzIa6YMyzbOp35tMYrQuwd0rSapBXBmNYL6IPH
8btdudmYvHnYp9v12q44lCl9HOaWuEQ7O3LvK7icvLeeNJ7rXExnifMgdED+qJSmcv61pt4JZdo3
oWNhrWv+FS5CS2KpnljuCui5MsiS1Zad8Ns+nMI0aMgR6Xx/71m0y3X5E3R8RHtUH4kczWvDDCj0
HZqh4f4e434pY9j557qRKYmEtaImbojKRVLqNtdsaAO0nujSWR5YJ9xXc/i/SJrc/eDmI72HLBbD
H9Z9qu6W5VIDeCKGqJwDJyZR5gzK/83rcHd5s4lWfNm7fpDtxWpPEaCsQ7+gU/Duk8Q5EOo2Mepm
ExXleKx3k+nQsdkSUV/5sVW3lsF3vJCTGpWFhqi10eNaBMeZ6+Yvkc67mhiufLahLOjrbjaHOFAQ
9e1i3dVlQqLyRrPQ1UhJUEvoNY1uS9g4HgPobT0l1kA0QyhTEqpwDnuE/LldjOr0cSFrjX6tq17X
yhifrI29DsmMJ4tVUrjlK3QDBwthgXovFjpjZA2pyH8tgyZgIzWfram6IGpoY99Z/YdCEuIMCaVO
5qYwkoJ4VIK8zX3NOJL8Cf932mWfwtTpGbi04tJ0sYgYKNzbgSWd2zs/hj8lxmLaUV4qyliHDDt0
gCKuDY9iDKpNEPS86fSHlZn/R9gwyp1UHBFHEM/cb8eSlfGqHPvR9lzqPnKc7qZvY/fvpa1NiAXN
MJ/XHK/7WhWk/kjiI9nwQfm3Uej24o/Lo8PgRzQHsiATpd+55aX6quR6Nn0gZC3z0UQLDHJ/oVc4
tAPpouTDIpvEXLiEC8lHzx/vU7KcpDASNn55M+ZGzVV5JEdksuAjgEGJdo76UdRY+op93pE76RD8
FbLzIFKWNzHg4IVYsdmPWq19gzyfTlaH/MEl02T8LUDknzOKu0QAiwitFJBWGzSXZk2BcI1EYeT1
bJz+vTTZHdi2yu/eA1zY0uCGLMblqbiPHZhlHHv+4GbjFXfoOZI1mLxHrpB/5W55zINKarQXsxnb
kp3PoCaXGSa2ZTYp2g2kg5X4Euc9e1EkK8htpMNN3NmPrdX8nb3u1a5r5xO9LzhuNK4kHZIgmOrM
BIEHKbOSmIYzDCgdvi0aK2owdzOxbgz4ggD+Izf96qYuQVHe7CxNPhaZj+tGZUnu6rGzka21LGQg
iqysLw6h4Lvfe6Y5f4GYn/vRJqEptXaEjIjXgMBD3n+INQOfyhfjO3e09dC2+huq9/Xdaow9t9Ly
bG7TN37Z6hL0QoXScwmpEkFcbLAoxB2322/dd4EnfgNv+GjcX1jaDJFjzOU9wxE4PiVXMqybey1H
ZmF11e41ObtJve2brq8ZSOvfAwMkbIFTEc1FxQF7bweaEvu+nAEOVKx27fu7qM3iJNoas7NuTbGV
bW8Z70CoGte4uO2gJaUHMYwCLANEoRkxVYJ/adklRC3qWAodUlyX1HhxZtaoM096vChvObMYVed/
v5LsT3d1oP2yvc49SXnIyb5B0jHjTZs5WNPKJv1rwqogqZRrCiOMjr8ciwRjMYn7lA36gAfZDV3G
u7+mXTIHFsjDCUh/TQTrczDVl/Juw9P87Q+RmeZu8dI9iIbsovdsjW0tf5NDL3bkRdfh6Ce+y5Q0
NR3rt+36OLrHZ4ufNEJCYp54pvbF9BEoacY5XjhyjuknC5TkF4l2gNatQEBQ5rteJ7VP4wLI6xUT
uI59ez7PS2t9kiR1rAwWASsomT2LZfcV2MyKkCc4u7Qcu4aUQTADpCQ1SrN3NiYSeyLV05sZvDGH
5+AvL0Y777KKEFcJViFaDH3ftv4GdEINr1kKbEb22LU8PiX6pFcxcqyLZ0p1tkFB1fjIubZ87ODs
wNlaSozYqo70UWt3vmyPxO2ETg0XaZLNejRm8bW2bn0Yyk5/CDLjfaaM3nVeAcNicUJBUDsPaANl
G27e1TY/asM0X4hmLOu0j7pc/LRWyS/6ejyoxftT1Z1F2eYyqPJ3pbdoh6Zd3ld3qk5zzrdeIBMc
h7oiXdwbj8WtKgiFdmZ94H3MmR7mzTGvzh6ZwrvJ7jxE8WkNYYfSbbhHByxu+9tF48NnmlqMH6YT
O/rU8umz9KM32w/z74DGmmUU3IKtSayOwQx5n+AG11XGeBL44aiGvQ1ZWMCHCK1Gh8sBUHQnl52f
Ax5ybk+Nn5VgC9K4M4OalsFFwnVySqmA24Xl1DdXBrMh5+GtyOUaKhK1D6Yq4nxtnhq5pJFue23i
F8ILTaEYNVgBkaPFbIMBaeQ178vHbAXc4ek572vAW2cSF+Z0213hmGb3AcaO3fQP19WJBBQQF4EG
rEPy58kg3ata/HU67iaHgl+M+nC1bO+Pt2wYKN9cjvlw7blkG8H4ZGK/HjoGcsiiPazFPptzfGw+
0yLljstl8xl25Go6GDXQ2Ny/2EMPJUInSSI7+fjllrGLsnIYzqM9xmpDn7jdI9Q5oelGmnL6Wm1D
f+VHhEifI40kxO0yq/piN8i+XKgUrTuRcWYJEpQ142zqnNGDvmQs1Za/iui/45Rvw7UgFmybB3Un
HrQM3myGAqm8M2So8Cv26kmT2SUTSEs7VItKULwFu6kJi7kiwR7NdESAJiJdB/u3FFtsZOK521rn
7r95JPyguPTs/cyWA2cw7I4LY+ZdMbAOG75I+hQ+bQrZaeeytwePYF2keJMsU+eMpWOBmT50hari
rvKe/bSl7/OX94rYh47lzPgM4stNHItFlB8AHJiqr3zT7cT0/aRbm/JDTvxkR1kkJPo96rAphOXj
7R+o+BHP1QEmVkx+YUHSV7xaekz/4x3h0Fr7qm0m3rb7HHoab77RDkk1a2Q5Exv9oQz1k7ctyTvo
jhOfN0jjeYJ9xTdEOzco6CVLoPZkDjOgdbjIFGlhWaE/pp6uTlYBWMierSGaFoyqRfHu6jVPmzXN
+w7PC4kZbVyk7GDmYH7P0vnToZCNaX5HBqwlQuey1LCsBLt5vRqoUKkKe1Qq2nZjb8eIzvu7jBP5
0saCS90l3Szt3frqz+47lOEPbVm8p/sSreN6iNMuSBzbalHljmGdbz4pV+0HSZBZjzm1KEl9nRTC
rQLAJPl117ImlcX+l2PTJ0tnsxNzFvpWe0DhGKzDU6VZO5r1PFl6G6rERHGdaeuOGguLuJYRt8wU
i0EqOqt/LzyozoNo/T+WIvOgcpbhdI+pCs1xKK8EjoWtVzhXSiLjMUjtdzL2pqSpnKspy2yfZqBA
C9c6oSaZjqXJso31/6ktprfULYprNw0nWXRXfLcHX5/NxG3EQ1Ugi6En7BqHQ238wseddGMvIAKg
88HJlrhlN+2DImgjalhODi4hGImLBkJPc/7mfe0fR0sFV7Md/5P+8Oj04A9MsrrueeccdwXSMBC6
OapeWSOKIyqG03YltnXtcWd5NiVChRNJjcUOFF1HYna7hUFWiWgxmSWLYqOChZFR1KBNUtZIKhcM
00R+Rl/oRzllx9g+uYEGN2sYOZjM7w1kdOKty0M/NbRDfc9Z4ufzA9ZoL5fGPWCNnWhP0aZxMuzm
jNSbTPa7AToAgqoFeyLoMGqK9JT7d18qiSumfYNt8nyP4k3ZHGeF/A8kTIStA8k5DJZ1gABU6umv
zeBdQZX6vXLJhpQMf5xxOLQ+lmy6jZ0dlHVSBD3IJYLl7mAH3RqdB71q2D97dxlIoXGE4bEW66iF
4ADI0qjGgzdusT5pwUErO1YkDZ9Vjzs9yS0yqgyxhEZtWmfxoo3qA5PZLsVgFR+rtBYHnoY8yRVl
BzFF6yMeXxjPWJeEV48JG6UmdNdco8/tx6icWqbO3gSUqm5flAPmQS9Ys3f6E3PhfD9ObhfSQ6CX
2Wwr6QVmM8b/W50vMTaI4gDMh3xe+jE2cYoC7w7s8cCvzk0Lao/kK91zstNsWVUyT4wLMs6Vwa2K
S1NwaVWln3IegmAdVpcZJmrqACTIAi7sPrlpT2zgnjdffzKlzaWwgdPOJsFxjqAgkf8wodn6hmbl
5hTo/HFa6UDE6y+TgjKaDXBWg4PZF6BL5SSUEV2s10wzHeHiutDWminBeC71GYKLqs8qy4KjWegU
BfAxbJTiJ9rzMSF4R0XSyv+Po/PYctWKgugXsRZwiVMRhLI6hwmrw2tyzny9Nx7afra7JcI9p6p2
3WINYcaaJXhScZjv1RobjLzJi1GVvikKkCHNRAzot5+uLw4W0IdjrsV7ayZu1W8kQ5LRX/Y6EKZQ
qAhPwzHE5VP9FijxTgdG7mQCDpI39FeSAQAKS1s+W/i5nFUZFD7+yObhwhzYmrZ+LWiuSqeO57aV
HoqKDRJ0uFunImPZRoP2Km/7WntUfDi+l4itC6TSzw5jFrpZz3M0jt9h7d4NS3kaJVykavgpU6LE
dnRU3KmJxTOV2Q4no8lftxm/SBLJxyL0Q1UxzexAQVwVfKQqznx09T3hVI4/LVUuGwQnxW1CureF
S1SJJ3OlOE5wHfKkpZEjj3rs2nReQad5N4CpcMLcmWnHY7Dk/NSxd6HVgh+iEgQNR0BX1vpWtrRO
o3ctzlrf1fk0YphnT9kDhFXVD6PJ651GtaInlfB2dJ3qbVSor97oRz6F8kfilCyH8bAfE8XYZVS6
jR3HYpO7ySXCck9ivG921r3PC4ecCGANZfd89H07x7xnFDz4Jo3Zc82Mp5TVU2qjv7RL76oNRaT9
1sJmJq23Uo607zrNU7i1HVpEa29mzTiTcqSsMn1IwjJk4ik/M8S83ZJarLo1LQ0itXxpzam7rDZC
AWGCI6Z5DJE9hPo69FQ5fTSs77pTFVdLUETzz5bewEAFYhEgTPC2YHHA1M5rpzcBqkzmK5eExco/
DvcNSILdgJ0qAGeLT7DqEh6s6t+qVpEzhixVVM63PvRxZVc22BCVqPZlTOAQ0K33Mm+Rm/O9ARgv
TVmtp7nR7c2pRqzPaE4s74pT6cYTmQPhd0Oc+EWDcUuimNBNtffVmP9n9vJ+1p7nPokIcOpnlScJ
AQ0UfjpC1CbF4D3LQ9CQ7IDcZ+eQmuokMKL1DgkNr6DMwafFrd4BioNaI++HsXhVIvOF42gU2Lh8
nGzR/uhUw+2rjlsahmDjEu3TteI2TdWvFSHcX+0VVafO9mOcXxa6Ay9irXWf+FvpQk1+YUMNO2Cs
qWK2MhGYVgp0JNPdJKRpkaNRvKvyNb3GcXsSsnjQ9a68DdJ0X9fqs6ozdszA+XfFfJz6CEZpXsEL
D028jyxQ9/1J6fSnmOTSkbCPCtuYkAJuzMi1415nv4+EV+ngipWeE/WSRue4rP3RILzDnoheo9R+
UDgmK3aH3XhAKs95oPOOxsu5priHOXsdO5aTZ8xKh0EMVqDGk3QiFgiLSYeGioGJNk/e+6dcnd41
TdJdW8/A7a76Ua/077VvCtcsrZcV78oz9MVdFK0RZ/LhZNimTJ5LewtnkGWrpl9Xc+WMqYB61v+V
A8PPonuJHrGjNJddNI/iRoe9bDwB0dDY67XTvmmVZ2g7qT/2jFYlkqfVigei2bODh6hy7ESCbCjK
brvFHrQe2mVdKqDcptTt2gXDjpFUdz32S9lksR8LV8Pf4tQpgQ6lOnLs44Czrm4hNJi0AwzQsMjV
a0tRtamya2pyXZybd13BKJDkpnkifvUzZbLqG0PS7XBSx74mSd+twn+krdgRZGpI7ZpRUEzB3qNE
hJXUWtvL+rSRHl4hzvE0ZkXiWEobkCwbHmriQ4xDsa9HIWvpkJeHNOq8vw2wQotOSKi1jHPHJO/I
cBJo3UyexRgPu1yLXhYqo53Gin6L/tClP6qMAmKl5VcJKmMZJqa7hVOPFlrvWax/KIpOVMqiOSUe
XmcpY7u3MKJQhePYdmztehrNnNpEzZgqpIieOu2Y26/A9nHuW2g8VgM2ouFxOTTQmKsJZcSI77bK
ziNW0m9V4w+GxYZhAT4XDtP3vMw5bxfTA5r5YyS6uVcwvO7WngbBytjqP6/mbFp7pqhLEXE+xGdd
1bRA0dOlH/PNIhFhCpITvo+mov7UvqMtTTvO4KOjiv6ULgB/9LY55qXdB5apftnQOExBeoezUSGJ
52mhW3NkCUb32MpBaX4W8kqKpQxtLm8L4HP5iIvwrZFBSAtDVpwwnnv3a4G65iSy/YzZH5932zkl
E45375t6PiH07rABYMCpRbOvBizYzVlvitCDyjP5eXsfUT43M+Ad9+RNnkkbqkP/J1PBBs3UKirL
6QoGEmwH0184vqqqKnsTGLxm+JRirLqDlgAhICekEzBFIDL/lDQMxrp6M9hZ0HfEZ4evmHygXFKb
QCQFvdz4l1XM8SsvLwVtPl2OCF61R97oOGUiR6RC5kVF3JcNpFyVu4Vr3if69mouC1C+6Vg2rPH4
cHG3iKAdZzIP1PE5HUzVSCjevIKyzWfAdBgXPKpHUNL4nY3t2Fx+k0y41zpcybT97eKaXjwVH9+U
eDOGzToElpbs0dvUoO0gY2rICfVDZo6/6mAMXoEWpUafWGNvzQK2pKMKCdM64NCSrxWTov4a8xQQ
doqeo3Rv5siGI0d0MawEV0CK6WsipkjWJnVKVYTYMtnqLiBz8d31qrfO5pPeVZXDodt0iwrP0LQy
LA7KUSq+e0Gf7KJL30y3LMp7cAcFbniMByy5NgVF0Bhn2o8Zyq3bhf3dtKSn7RtZ49U8rWJ86v+G
AiIQgzrriwVPLhX1jNXqiV4CtstdouwzPTvNCGuOnHDoKie+p7B8MOWVveJEiChbEd7CGQ9/ZnEf
6I9IkrP3Yawj1vamOvVRbu/q8YcFOzuHRa+CYtlHcRv6ZA6uk1UDCeqTUwiTudcz1WvJ/vAqI9Rh
jyC+69GNlCXfiZX5BTXqTxjdoR9Ad7OyPrPQxoliIp2gHV7steQm1y/jFL1WKwd+myXGPL0V+mr5
eaR5phZ3Ptzp+EFBM2hm1HChXS2UHGr99n0nHcqOF7JI49lrupENXBb/MfixEcFDQytMb6K3pV9y
WTwNvaK9oKfUO8q8JUl/Jjd5z1AmaNtuWt42yTUWff2xpKcdB3++0FldccxlbtUn5s1qsJbFiMZC
b8Odbeu/wmw5m80ZPrt10vhbCSo0Zm5XIQfvlEryVFXmjRT4zAuBa5QR87sWbKQGWwK4rT4RGPWL
lvTwwKNaqy3NjeOVsF2qKVyo8RK0BhZgMUzpSavGYZ+O8QUPYBlgYvaLDQuamASfoqcyXK3AQJj1
Y6lmM8MFvIw4DhpMYoM8Vk6xzL+Mf1Ngp+xgs3I6rAZHrkYweNA/xjNMTK+CdlonaZUlaCRueYs7
MhkicauK5KOkV3KnynF+4DpRGA7L1qmKii1ucRF9aCFqDdYuknvmukVxG822brKYn3qdHxfX7Sc5
WBB4HABGa/AQxcKLKgPoTSIewyq0Mic1MJAAe0SYYMO/wznUEOxM9qinL2xZP4SQ7GPFTC8XmOEi
TBMqgK5dT7nuued6a1g4E0qMNdcU6msXhqz9JQ0fZzn8jbqRHNsezPlKVCXgLGQlp0qW9H1XTr9J
Qzu9LsO3LHrMPXLvmZnGpdo+LzyUR00fMAPjrM8yG9BQAYHaMK0D+17NEZQJHsPlYUaSO5dJ9GGt
MEXXqU7uRCqZr6pDSkTnPtlSim2mByZrRJOXRb49ZNYBH+YnyzjHzjW2D5k4iVyVd02X8RFJuKGa
SD4QI+P3lmJeUGHy1Mq8AUryfbixH1ny4GzL+tWPDOmFc+gujlmOSjNwVFWWPgwdj7Rlhad0Ti6U
Fadn+mieVQMXg8GKlrujOxlyRDivEJv9x1lxn1zydf0VhaubypY8Ko1Lnr+p7fwlLbn4jCPLZG1h
IgWXCqDNQaocacAsQCiQ6Gx3mRTWWobZ7WWm/y1X0/nNYvpTRo4c6HHrtWjGuznNXhZLGnDVmFcb
iew6ytFxEdjfpVp7qjr5NbZ7dS9NBR3CA49ec8tpMRkRUJ0/rPyz4ZN4B6PM8GO2JLhbmhmaWnuR
81sWUSyV5Ez9HC6TnUJK7Ka1XjLRt2LOob2fCiN2rYS2k7wfOoegf+KVpnLQ+9J0BTwWNhDxHnDs
uVxxOEhwYNm0y5NHK5cETJdVoZZQbJOkHKo4LR1V6LzeHPWHnjvzETsD2R0r4WoeLC/V2TIYOkXm
PdYkERHuG9kINMbU+tlMeQ/lqa5iEzBUu28Ba5rmevYDNRNHDDyS15RBE6yR+6mVvuLg2D48cNu6
rEb7RupDJ4uz6YwL9bEgGHbqUyXQVjyaIrYf+i3Kx+HG3DH7yYdCU761eqx81vnQ30ZDfdES5VIh
+UmYzXc2ryA9KfCUAgCrM/2SZOrzNLB8S7Lp3hVKcx1YDqyZuU84a/yEaAW7Fo6vx0eoEX7AUAx5
Rg/yHHOeGkeQLZpfXkPEUXMTWTZOGurBN4eWbhuIINjXrbqktgXxYNaWQFh8oCrxCECwHJUVYXqm
wt+3Q7jL+PMf53ydTq3+vlgGi6aM2z6U7RSCg0onS8i+btPTCCy8KcL4p1lGxHGjxmVGynwwU+F1
eGDZWHLUWK9RravMwyg7atkFyrrYbj0okd+vzZ+I2k8xVWSElPUrkYHuhtvVY9O25atj9MGSRToa
ErSySsOzapFsdzWL9TJwJEIbZn0NW/Z/elV6Q21ql+GzAON4ZN9MBhrGDRflaO6JlMUOAGBrl7Rh
dZgJT3l0m7PjNxnC+Rf2LDge8rKyPH3WjmZlv9lEP5ME8PgUN6elMEdErgmlaLnZCCts/6XsYvcR
nWspg3BhfdD/FJ41a1/K2eJvi5xWEkymj7jEoO0gfm6uw5JiBSO7JlTIpRn/a2tmtZ1lJBKIe7t1
GgdxbqOlRobtF7Pp9JU87qJGHo+zqZPCpdJmB95gKw/RXXrUOwcLNCOT3ntS3ejsUaqrrRCoBaOB
Vwy+Vq0vR07WXBNDweGC6upWMJzbLQh0XPeuYJmAnQQdfKbIfZzQfeTI0O4r2Lyw+czmXHuABvqY
Y4F28aCPpHbcONOf8jD+lHuWvp1RH7SI0pioVo6WrP1Q3PJra3TRz7a1079xBlhsEcW6t8BIRZgm
D2G5PC1wwXi+HwCmoX404pQXeNNmNmhTOmIOZwkQrAKDTmUPgk4bANEzm0OSUK46Z+htq3kf6sZg
X01TfZn//e/8hMtdXtio/3IFmI5o8p7/XLwwaOJJtIfhyzSqE3Ac9h64l502BjYdahUBOq46jRmX
mD7TchpeVsACpY1PkXPHfBGZvMf++qJVveGpCROSIc+/kj0hQW0VEVEuv8wt9xJtk2SastSNwMyf
syO7OOha+Bo4z7WHYms0M3LpPdc17chJlwB1w5tIFnri1OqkI7o3Ekks6Te0SonMjxjwXJt4ymw6
oatiHCmfw1OXKSw8jRKhlaK/UQ7anMJMoQ2/cG+gnCbmK31FZOni2Wkk8Ygxl50qip2b40RuoKy8
qIoedFHf7CpEIa8b2dq3RP1dsikzJCzO9lqMG5RlE6PfM/k+mSddanhKJU1vhhnf7P+tvzFyus6o
Rdgo9UWWvYJFfsaYhz2nSmPHQk93ipTIyQxo0IHkB74lsk5hZf1wmsZQu9YMeEXHjdSSVqAP4p5K
SXqyku+SFZ9b4sp0mwgsIg5+FNr0EKrNT4pv5sbyY2DhydBuYhkYlGzemWpRXbmIOWslA/6VkfVb
QhWBgnCLKTgBpxK2b221UlE66c4CnxWfCR45taEFIte6ypexbZhD9IX+R1ENDe0OMzzLn4HFXRzh
cpst+QsVy3SbzU9UDPICpli7tBUBj7r36hwHYGzl496cOTlbBank8oX9g3aO6ll2J1C5TlbUN6Lo
sY9w+kJgXewNqYk8qGbPPF603cAA6pbmh6UiqVLcVQWKdsMvFV6x9qzVvOJ74sRlk13VVko3VXsG
ucGlRPXMRkxJaJ11dc5MDH7Yc0WJOb/ND7VVzR4Q59UNEdpZAQPs1+IQ8444KcQKoQDqjT9VGg0h
pYcgGgYdoJBhsT0OfZTe6rSXYafBrC3C1xIVOZhMIKAj1u5ENlfuBfp1hqw+TxVzAEF8yiNZtgkw
7ETTBAskqABZXnmGRKm8FXLgsola4nw5Ri2Jgygp/s1TSkh3sYNFS8rLquefCVzOvR0DMVYRkBa5
ns+5Ev4M/Yrx8V6Hi3mRTRMzpmoFQCxNt9eJfCWrdB+VeD3MVf2BZEQFRfY3w0m8FHqOBYTc+Mx0
4ozwr5ckaQ8KVjAoGid5eFAaKDjUpWiOHiWtY6Zh6VYxIelk7DA64xhcQYWuBjvgKmKz3TSHLqQ2
kvdT78TJoHkc42n/0mbQQIOenhgSWInXTOivxrQqJ5yuBS15LNCQtdGYkl1d4v5vssiCMS3GWzOp
ey7t4bBIfL85R6H70E6HJZz10wIuZCfK18xSjBMHCjfOSyMo+kUFrNQtXjJgwkzjaD6XgFFQ7Cpe
8QDrBgj5ZSekI1wbBOYKeqEYMP+1a9pw7bHbCdvFUfHvHoDkYkqWdNufR5g4oOWbE5vQ+0KKJZgX
2HmrunZBV1usLChACbqFDdo2nnkj0pHTDzIdUyRhMYUOfxzB1xNxVPlEyuQ7U9LMb1esRGC3V9wH
LKJcuW2lE3oTCrYNagIizqfR1+YJY+dPEi46g5leO9A2rb0wKHthcqWlpF8Ba6VkDBUt1G9dYh6/
CLNTRkeous+ZuoVSN/tRIWchsw32aipa8Ahr840QJvnZOIx+GnNCUUFvs/LnuSjEY6K1Qaom0dtS
Ruo5q8hM/f+XYatYe9uuKxQH/qnOqMmJKssPPY8dbNZSdYnrUd+RWBlPiTCOMc644xBbF4mSu0Cp
mAtoEoyOVSjckSqhy1pKX1Is/uBfJH6vH4QSrn4dVu8zxrEddVlfCY1BLotBXr6jsSy3RYmuPQuU
o9oytlAh1vtKvafqUH6hAZG6pVXQPsaDFKMcuX7HFlp1yiO9c3vqFdkqU6JRc4Ai+AZpNzcT2ys0
DGgD9ZY4CA13pOYAVDPhehkKp5gV6TQ3+TPdoErQaySgBpNn9TwwrmXShZCXyYR0Wse8f7VMxHyk
NgMJpJowHhV2WFwae1S3cSnFEtOqx44Ze5lLm+Ezcax6y5vpZXRV5RajwGfftN1NrqQQZ6HxkjVv
ifWxxJFfWM8Re4mV3YhZckKoCOAxKGrGQ9QW59G0Ll2bBJpCNWT1MVfUg4wURsvFifPIPsKS21jP
UxhieUjI29k0kJCk6jgPmnybSQZO5o5yti/mySkK6FaYI6bO3hGMeqkxAWxoUiPGE6Iee569smI/
K0h83QA1YG4Oc0tiSxDlmVvS32gE85vSbe19vWNZ0WtIn8mIZSo6SKuJUzs5KvlV6SdaEVR8msQi
CxSLuRc0iZMowCrAAupckmGrVuoX+Y3U1HCs5s1mA9YA4MBofmwwcc+zy3ZJpPid6uuUfFu95jWq
FDQlIyDypwTSSlk+JIs1U2QhK3XBDL9YNyqf/XEwySuLwvYj1rkTl7j2oC0WhopAjC4xMEJhnpPh
qAzwLsq2O9e2fWL0IJbxJTXGI9+9q/emN2pv8kwpWtM7+TSQn1ruCPZA7PoXBQ55Dzxebm/Sa5Sq
T0P0ouvlHi6WZxS7UPquoe4FRA/K5E1d3iPwPmY0sR9ljJCYFxq0fmYq0ZznBpmwqinO+iuIauJy
BoPgLO2Eq2p2s6zGHVxh1vw2rae8AdZAMCekFBl+lw2dmgq3KLsAOshTovjpp4W2oWWU8/V4G1bL
YbynyozE/s5uqOWran9lHZJbjBfDke8Yyn/NyD2f0rZ1QdI4KBBvgAN3I/ZtSW73vcBJUN5Rc0hs
X7HX+hnZeE5As/xBzs3RNjsYJz3bfqqJT9TFSWGVBl8CPYnVe4zvY9qVxuQ14kzoa9AxfWsVWxAE
2d5LqluhFZd5/RwmHxeiI+mY3GfFkfkYV8OXiprKIP04swszQ47KBFNZgF0wWO5XgAwrFvS1yZ20
+wlZtVBCgK/5Kdf4erAFFrj9tHBvZu0nDg6PVJkfz+FLrY77EZRXP9GHzsBJkRnQslX50pCea/ah
2fovqYyTqgCe1i8o+tKiY5IoXMpwd1kbc9/zsyzT04ACZEUF57dtZedkVrSbQ5VmqvAcw0JLBdQP
dsiZofl1fKyTEymzwBCcv+Z3XOdBxOkfeAZnHXGosGyMxnfUPGXKV6+v+754lFnyZvaz2v/r9ORX
cM2W6Y9OkEmuj8DedEY0o/+q5RMtSPiJ2mDgozKeGH5dUBhOfplxlFQAZiB2wewHKxzJaAuHlgtO
Dq9lAxbhnHAtZQbNLUq6nwi2RdS9kTFV7YehGz7yksmIJQFydrBMy0Ekr33+g+N7R8JXRhBO6ptc
XOp+5MlHIEJF1U+u2QZEoLi70j+78pnu252k95C6bnn7Cj4swPVxlfWjjEU1LO9WVe+VnP5Y49JI
R24QJ8vORCCckbaq4lmr0dYXqMlJ5YS54nTGwcpvZRSU22J0znDsv28yeJSdJRRK3JuyfunCPUoy
ltdjNmdHEyd8QVNa2rEG42eLCUs3RCwhXS/pFzbUJOkvExaEYvJHJO1xlR1FOuP+25fg/NUB8yy7
vuZNpUYx3xfYHEpylQrfRwDEPUh5LEoEjQeV2HoXpC2VqMvPJgf240fTD689CSR7WmhebDmFu+Qe
Awi+O8ybLoFOH3HT7eM10NM3ssiN1u8EO/N5aPYTVbnzwCRVgvVo/yWoETZL2ci+DhT8WBUQwilz
Zf0kEa+muCmYs54I2mVqzZ1gcu7QLNg8sDImDGp4sK1dgfE5uwIvOZrDraWETMrji9kcpOwMdh0t
7gaXh6zCsFM4QY6pR39fTOFTn7NMVBOHIgeHrgF/oIMIHAN12f4ARJNUJQ94vxs11hZgLzKv/McJ
yDFQA2h93fF6R+Lh++78XDZPnHEgb20OG6hbIUQJgCNYFpupfyzj6iEB+8eb2pkSnAQC+xUtojNP
krA7csx1bBIxEbUNEpvMGGF1yePDw7ykD6SZ9zLDDRYEjPotxLNbjbEVM4mr41eK6EgoCUKHxscy
C4fw6y5CrYeUBH3/oaCBYBpD2hxIWGLNVjlfEZhAb6C6LfmnzM8beiLFl424hgLil8D0upbTn+lx
pc2ITDWW0lyhQ4H/T/nWKKlf1vlO60iN9AR+GzRQcutpODNOPAD12RkCoinPrTJ+gGHAUEJzTejn
XehgAnHlcvPAsL9Y2NlXO7gou456BMmSwGL9btkEguGXSnQHmmL9PlMO1N16k/ImW52/qqcxepLM
1JHamiS+cbGtpyLpSWt3+8ctHG4s97bk3SCkF0gSqFK8RACKKyQgCYZuvqxjXOheqsWXdlO1NpvV
MAUzXh8sexPQvSrBBVJAUW5QaEsWbwC7skwrdggmEd0ZzMiUkF2ou3cYifmKb+KuVxd5k+5TMA0+
SgYjuP4w8hifuamX7ohoOxQdmajclShxMcORcysDmorfLKXBtYnfZOkds5ZJFHoo981yyEv0McCx
6P9swJ6j/jo0P2H3I6a3pGV/92LO8hNmNT+O0F4Y2/s4dIeKMHy8fGuLzV8Hrf2nj5jJuU2rsSVK
NT23xvdEX7FRsfuQH3N+R407Ne7Yp1MNSp2Wfi+n49SxcdaLUydueOY2GpVXhPe2Th8s8OdVeEqs
xIP45ZZxfaZhc8/R/lgmQa3L7zR0JYbm9E5oPVCoZGBIKk0b99oM63NyLLU5pgp3DRJLtjT8uBz2
hyYQPQvqzAFkd6yrF7U/4aoMIivHVM/KDMam9aOVF6UcDib0FSPPfYWKIsBvnAPSHSiDVrt2NRFU
UO4lpeIRt1tmhneVx31cmFeIYR+xCp0js4mvfA85e+iNarpgurkULJyJoktW7GfZ8tBp6lFigaPP
x3Y+hGyGa4G3Krx2Gs3k1Z+0Cgdt6ZS372r3j5IYwOL1dYwlzBvvFF/4s5ge7gV5KqCwppqxCN/y
viSEq6ueYi8nJLrwGu8eTdtwldE8CJ0+SouFCBYAnurWRLeKvpfVjPHnvWk5N2E/YMHW3+hQn60Z
w9z8FmU8p/CDbeok9JALw6anWDyEi67wmpQwYutXfavwHqsOVap5XE8/dguOIYLFPuq+vPwxip/K
oXpQm4QZxN66pLdQic0dop0ybk49/LPkl4TNU5OKY7u+T8Zzrv1OISZFCdgO3DtwbxUMVXN9KEvr
gS6O3WxJ1MBJv1rUnIoVbVV6waP+PLEKQVj5lahUyHS6nApMwBMLNcAJLwbBRtooEg01gggWcw7v
yOVSSGbPolPzjUQ5N7F0gQiVW/MpNrXPlWmMExN8Ip7rhnzeGgMs3FpQYTgPc8Tn3EXoL4vbm5VG
p3nJ3nFTcTqF2Klx5tfMZ+1xwbK4LJx3QPthH5HSV+4KV7Wac4UfShjtwxpHLD8poMb3tlLMYZv/
96E8hbTOLU31BAoXW6jAXYBZT5UcaYrPlrYeG6Pdk8jU9XOrx4cKgj2xn14QgVgl7v0zg8p+qZRA
gliY3to49/Ogga661PoZjqkXFRwIQyv6TlL5ZrIpQKI6AB/dt9p7b1/tuNtBMtuZTPsVRwy7lngH
IuGMlu7nfbUf+JN6Ftg9Jj6bBl0EyqazKfPc1OkOwJ30s25GqZSd8YAwd1Lq0M1FvNeXYKWNs1bZ
Cm8HC6lDb69eDYv6qoodkOKH+DC4WEQR5KOAxPktkYKuNfU5L8snUKeezPBXaCQsudxlqEbGCLpM
PdLnJVc2fk9+FgpgA3MJLB0mkjR4NogrYT6n4/gcAgXa5k0Z+is1S7LBuhzKiYZpjW3yBgIdDhr9
pCzyOQRO7lTeRlP4urbueozVff6ebj9qfwdnhqwcQ+9rgL3VkaMPL0ImXtGaTLnGbR0eN0eIMn4Z
pjjpm7YYfS6C6XOY3dp80Fey2gtZNXzO72WR8ixfHIsNXmJgAmFc6i41UdswNY6CvhhibWt/zcE8
ZsZ9XCDVIu3b0lsNK4N4jc/jZ61OtkSNm9W+UUNYaST5OmBNRA3KujiwcvdCWQ9U6MEpz+FFuqzS
+DTN5WOShcwZoNDX0tfA5cYN/Tzm5A8RmSm22En42RIjMQs6XVXc8zSqdsA3flsowBBy3Amsd9ck
x7kDHTXt16T1FeI/VvIBsPIcsd/r1sMwIStq9657bNuHDf8CYVjS7qa4rgxIuBZyKOwzx+TY8NIZ
clxEEgihv5Glm1HBWLe8knIgCyBTtgFbVYQoXNhyur7SLoWFGUtWDtZYxqVLIxtIIgx0qWkFPKG9
mdMEx7iSk3Qd9s6ykeLQ8hJ+N1U5FIuyi7kHap4NLIN8VY3cKX2tFH0fCcz48UuocyhXIIw8MKk7
7T413kZlb0UlDadAWUntW+eMo4pdPxBhnYYv3qPpli0g8Ui2M8KH2vCU4/PscetEw7+W9jWZswa/
LQHPX1maCXaBAGVWV1hED7MXZX5J4Qd+53GIKQyuva5+wH57sMSmoeJqm0Ai7IAW73KoCRizpvTI
xOjZLGSH6pb0NbA2HPCLq8/UutLTFLXtXZED5Eqo9EdiLaeGN1lHPQtHHKB0DirMOwd+/MqKwGvm
Qyg9GOE52XKv8kRbN/an3jpy8kp0OiOQFgECuJ32YbAclumDJbEwRxVHQvuOsoskrFRYs05Ckk+j
qXLI45y6PkbKUUCcklFyEhYrrAn9Pr4jvGm7tvM6sMZqLLkmvxnuNYTm0m/DYIIGHAGuXPpHxgS1
MQB7HRbV2CXy4rR19qxGdyARWYvacq3ARITGJ9kNbIKQLvL6bZhxgDwOVXQyUKCQepyyOXUW0UNS
9XnmNwlZiLdQ9AzrpqPpnV9sBxkNkC+lZNhfi774AhH7OWt0rW7tp2GgkvwxGy2YIsjerD7ryvxa
GfXGsgxsdFizgiLGnqU6ViSnanZpsHd64061nMv1FtsxwRpulKXk3X015b9aokWzABR6wANDW57f
2RyTeOZaxmPUPWUFSWwagGPTR4NMi3+GBAzlJ4s/K/swtdUNmIobsvBvVxZUE1ue4TYqPPS92vqK
FNrIRpDKQD3zjqyFW0VuJg2O0m5ym+WwnAK5dMjac98HZnJWOE6OYAWrasbxCgwOPRPKSmwEMSIB
0pSvj627dgqI+XHfDBYYV/srT5bnVe39gcwdNYrDJSvHsyZxBjP09lwB8XQmbQSiNMhPov3VxzH1
IQMcQxVulJjmxrNlZfTHGvKGPendFdQCJVGQNyhl4aVxTIBKUJhg03SkDeBnkYuh6bGcCbPooNdT
QDFVhr9YaAwyMVjFjrzEIFLZrbdIVrH1U8OzYrt/He0OnyI1cvs50p6yukkODZHoBAOGt6RFuUsy
Swu6WH2a22664bssPfxc9GWycBSpFvFExcOJkWfCx0F7diV7XVH8wlUYeZYXX0lTsRkSrFgEClqK
ehtiV7hFDRU/Ir1G46ztlYENXTFa7CMFHp3JrWGABgOG1cOK3KQVwnJtm+4XfsELa7vXbvMTFK1b
UMN8zBBiEPG3WZBENdW4P0OFjSchda1FS3yBgPVaToQXe6sZTlLK0hi260Ez6KReGfvMPLFeUraU
+0Gjo9WoOtcwmBnsXnjEym9zYswBOBky6+NYBglXjt7Z/3F0HkuOKlsU/SIi8GYqJIS8K5XpCVEW
70nc19/FHTwTL/q+rpIg85i918bc4Lyxb7j3BVAfWZGfjPNfCZxACkUaBGQtQVAwM6oXxaQd5+su
Zxszw4j2rbC6r6oemL4FFZx860mXIAivdryKEeiGQC3Frdpg3FrIaHS535IXJS6Lm6HKZFwYkNXh
Iph3DvJ7OvbAnkvgwULmTMwH/U9BlH4GGq+ZAWx8zv4AWERnzdOZRb6SzKBjh/EX/bfYo1+M3CLQ
xHYcMWgpmaLdGHF/BVFz60yLaE4QzhC2doZQ8l1PuPCqTyL2SQZJ9Nzh5U8JUNcfHBrbfEquNjCv
QdHUVRt8NAbAou20ZBo3A1PuclnXmITkmiDjV+16iqNfxZJYTM3YadVorjYQKZxB+iVJl1EJvymo
XOQAar53GL+WEBL1S2JATZ6lgu41geDTiIQhrUocYBwm689Io3gZdNpzqwfwSsLJbJbXPEVzO4O1
+C7T1vGVXvpF6k1/yrZmRVD9ezUk3ElwZwCum++yMXFBYuTiaLiZRsiho8WMYxCTDao8uNXMdqNN
298ocpbCp+daGadNJavSmhUP+58p9lJb4jvUeh4hCZTk/LDRsi3PRd07uj/rAOpyxakJ0AqegwSL
ywizvR2ZhziUQFUzllCM+BVNuLXX8fSKmOXyXMfflvqujJT8bsElJDUnZTLHrTZn6mpCRtWj5wRL
DRSzSXd6yQg6WCriETCXZpgvujPk50mxTlnV7snx5fTDj1tWCnNDKOSrPkaVAwoRoW6XCi8hzws/
PvfmGJkKI4e0X5lFCHpI2wxd9AkOnANrHMqj2r33EMQDbfjKtNq3Y26+Wg252aUD2lOis5rdzFDR
aS1PzNpJquutBkxEM7L9JGY0whDWTCSw2kWLaoamtzxtCcwiMT5+dom9V1SxSRG9hn3mNZYGv+Kr
IfMKzACipmRDgOcedoClSvy1vwbA2Uat9naBrZTWLTkX8GXcqARRyAXtYzvaUK8TyUZ9FD4Y3eCS
nryKe63OJvT3XNvlE+OIh4AcFC4BM6zFJbm4G/G9jJ0v+uMcTIkpl/ixvkb9m/QHpqj/imV6wYPl
JAO+mm2KTnuusC98WvZFaZCuOkSDyywlctLPxJsZpVtIUvh66rXVv4Xz5KstyOTgm2naCwG8fh1b
h0YhOGQzNbWLkciL24CPls0WTNA0xX9laoc4krdOm3o9IQGmczW7jiTjZz3/perniN6ToPhDRRMZ
MD8OGFgr9eRieD4rH3lF9XCWHHujKa86ppkR3PvyMRXMWSr7tZUpysSp2RqYILWtLD5T5i7QGBmD
s28lI9dKexc2yJU8PtzGdBYgB5NmEy0p6Zj/Ze0PNARy9CXNECkX/UVM4xc36I7Tdq/oL2kECAc5
1cDHje0Oh59z7xnbpCnbQUTiohhX0Db3WrJS7X9WviVY0jQ2mePGwU1rXkf7aPJQRQt2+6ew510F
SYwsG5qV5JgxrZJo3OJ8E1I1FNAb7Xi8ZspxFheQLG5YEao31O6kAakXN1U3roP2tJ11bL/8P/W1
fFgZzGJYMTcUm4uewham6wT3Hp+KkWooOhCTTuMpzed1HAauZT7s8qzmJBWLea93UG/S4lSAu5/I
NAccA3HgIfyCEWMa1cChEN5pCKcLdUcuGwvtdRYM2NDYwfEayMmJRpuWBzA87yVDFDRk5A1FMUMO
MuIiaTc7qG+QgemaxdOO/JzwT4m7upx97DFsnvJ1qtOaUOLn34n+RrQIvSCYsw7+iWcODhKJDS+T
MFq3T/8l6JQy7Q23/JaowHWLSHnVSDKrHw3KOpBR5ot9ty3ZXswTvk6DMStlQE5zoxxHUa4osjeh
fhQTEw1buc+p7TmD+K1o4gvETBnOgL2A2dszT4LC6Y7smlMEkuOhzT9gLMwDiiR7j+QCU92i0EMG
7zKbwiTiliWCOuifjmD47ekZjs7qE1jNMjoSd0VcStSeQwechHiXAYVXUq1tFnd5dkL1ZBv4CyLe
kXCtl/4cXKOYtIeEB7lZBe3ArmhL5goUX4Y859K+xSYZEbiwiBRY8WnF4ZYa2hpPCkm/wfw4sx+4
l/WbVd1VZJZAKF1J+2jAezUa9icEZnaAiHonJe0R8D2b39eETR2gqg2raojBPwkH6NhCkI55oxC7
yp8SFV4mOi7KfxJ6py7j4kS+OfY481lmOCjZS+VsKp919i/nFZGDLTIjV1VLok8UtwbyQQKLNPCz
n0T2USuG51C/jCVIEYZCiYqqqwY6k1Fx2d9yiNeFmYScRhvWt6sga6AR8zoZGGGgRTTJEmKhPEhM
5ssp6UKaQx21l3nSaQecU5cQv0i/NMvhUc8fcP887hnmziCMYvxylYy+9dmr/Y9S11dgwVGb7mNr
fGkyZZvAdqK7WDVd8N4nhWuk49msop9ejd6sZEmbYb7Dhzg4lFSRhp5ossTfCI44zkksAksSHKwR
EG9g1dximrIyx3ZNdtAtwGArz9e+1Tai0P9BNr91CxWTii46W6HtWcqGxfndFjjoAsctWhWRCm67
ZGUyn+/r8Tg5CbXOUPy/KuobCT8S16BdUZviI8i6p0DcCOjlLUWYo6ifvVJ+9XCRsy47FzkdIndq
HoqFMc9+Kd5H2j9VeTOr8Gp+Kt2twXwWtD+ZdAi06Etv5X2rkr9e2R+DNHrqvByV6UdCwGDDJ8MB
/tEKhk3UtBZP82LzZR3SA5UP8gbxW3otcHGzv2Xo39DQkOKJTajch3G8FiGCHYdhelU5PMLmLnT0
rQD26cjVrm7YyOjLouRDVjIUxtPbkKUvoi3v0mCRQylWhfbZQqMwVEHHYh/m8VMRoHo0qFHlsIvh
bhfgCUx7pmJZyavyZzi2JpxeN9uovSsC8l7zaqVYNrvleDdHoKyre4M9T21Q8IvokjsR/0S3qyJQ
UfVBWrxzeG/VZHxBk7d3KuHWR2Ke6R1pcuReuprKjF9Ocyt5w0cgWcSGXXIWhuy0MFwcysp4CSZ2
RNMXhaFCf7zuQA7ZDNXhy7EC12dKczasdnNupJ6opJiCtVvxDMGdixYyI4mhCf/SOc9N9PAKt72M
uyXUf1ERFFjpUeAp8yVyXC3YhPVJS/Zy+5E59k2Ot850RwJOPRsrh7kx4ekqfgKMvzxGaAkijtm5
/L7yvnlT9CR3aI2S+CBMayvlf12h+MtL0cdvUfUwcOwUQK3CXOO4vyBUhW9hTBvARgYUxVOeX5ra
YwGCjM1SfCuF/LzGPG6SVoklmCkKdQJBzDJWmzVsXqxEFheJ5nE0gkRlnYWbldwCDQDNLXnl8Max
LgFZxwpjMLtEAckt5lrylsq1QC1MVsGDxbB55BFojJX0qv44tQfcYEMQhCxclTovfTiIQFfxEcEJ
G2l1hxyi+Us09ZmpBqAthv4q3BEHI7wNlkSQCktidmIWvsltZzWA8pqcJWVr3bpcd78zNoGRLe9U
hW8G0+0G37pc7+yockkP2GUlZioxMATlrhfZLk+RU0J6NZRwrTAqcVj8cKMwKBgqn3i/rIvXMX50
n89DOdEqoAkdnynq+TVq0qxxg2CVX7W/4nNCj38pUWMCGJH28W7atS/jE8PpnK5tSuFqXX8wFXCQ
M/fuR/hevvC6LYrjq7Orr6B3V1haJkyKd+TEeLL17CVEtzBwk/M9XjI4A32OhKifSH3LmJ3gWWKb
SC05sTgbla84KBmdW/2f1K+1fwPL23o9u84eoYB40Y8Kt5CK5ZmgM9f5peFwILQjMWXywXIECMlP
fkVSh3mOxq+Q3mCfs9pVpo1en8xHiRHG3vK1del+rLhZV82mwiKKsxx1wHwakQNPQNtXxd/0DpUA
nTK+C8rQGTt8sXG0j3xxrvjMfdEOhyvcuIVtI37j2aUIWlEr8Nzzo/UzwTz8gPwoeM7F7NWsCLM9
GXVdxs+E6hDjnRdUa6l84KlBHoCHcwiJcd04ik9Luhn6vR4eJPuQRwduv2raURSHHXNjX6oOqITQ
wQj4RvsSWh1fIGR4rs330utOmCTUYNVaP5h8rV/y4FDMllDGBp/NCWMU9nuQ8Or5rLBOD0+19dXY
TE7HgyngEa1reDg71K6KcZ60J1vlMHuR24dWeUb9bLi7aEbDR/Wv1H3DPgrjkpa7ML20NT/CiGYd
Zo64BC23x+lphLwJb3Li5YbfoQoAjEHVFvCLmg/BfyvVOzn3ObR6Exmw8h1knvRXdZ4qA+PbtOEq
unMSIZBmzIaBj2IwdlGso2Jj25J+KygVgQDZmyfKglZ/0gx0TKatE4UfipPW4MDaGlCVt2wP7Pyk
o8fHgwytaXbx3+iMwZBqKtsgJRCRDtVLMw/3dq0eDbac8VMJNknqo+nUu22deWq7g2oz1C8cFDze
AYYInjOSglhcMDELv8BkBxEKHh570lS8QnuxhdslO0vZTo8hd6f5MLypjOQjlClnQ9oMOolNPULs
tfMv5azFa4AHTXvhESmqA99u2/EPn4J+25RwLFl2cdL6ZnWaeV3C4GSgoN7mzY6HGBUa4/Bb9hah
Tkh2TbP8ShoJiETLHwrbNba1wakafRryyRwPVnloW1+W9jaRqNmeU12x3WRN7TMt2sZlLlGQxjI9
+IXkiDbuPJOblQPZ17d1+D1brlJyWVS32VrbFe6stTlhetmqxAOlu6L8y7S9pu7B7ARQTOdL3W10
kCV/fBR8h9yT9cZO3dFYa+YZbgtfT7cbz2h/KxRJ0VZ3qMzAwUZbZoiFehnU63h2ZbAGRNgzZuM5
KbbKvKmaHybZFgS5bteEgCE3CSgMTqGEVcCmx+iNUu5EyclCNsDWX7ga3xebg/aNwI+EMhQECmK9
km2kW/WPlnLG+aEc1FvWbqy018BynXolUw2lOKNW9QXjYXjJ4GP3J+xbLLx5AoLv/t9M/kcKBcsl
MUsUqwqVngopjcUFAl1cce7CONJheTJX2fcI1QlTUzxQbw3tEGIGgwjxxYZ9SR/4qtT2wD8XILak
oF81JvOUNeob8036i7lR5h2oCAr4TdcDZNlm3Ijlg7eGX51cmn7LXL+AG5rxDb5Wmpf8WzB+7xok
OWePXE+mSulc9HY5/wX6ZbIiDpavGfAgny45Nw1eWDZWKBVeusHcdYzwOOxI+TJq1E2PcaQvlGm7
mQoB0Fdvi6Ckl+4WgRDoh/CxwBbYWr2vNqca0RHmIxkF87NQt6zcYrG3OYN5QTI4BcRukly5bpTT
xCgtls8dh4w+PXSWmcZmZCSvY7rxk3LbtBwfa8AH6XVYf2h0has0PBBRr77no8dBrAa7PFxnSAzH
K5gztim1DA7gNrOVYWvV7JknOrXLfID4UkfdmiZ8bSgHEW/3kaBZ3sMJGe64tuZNneMQYzCxGo6L
Z2veKAB3iXMqZeisnNge3rksukW0EABxkNisVRRT/Tb+GB13ck5DTIXnI+UMSOnU1yhVOtnVKtyf
69DyQfJU4EcIsEg9VazCF+Zr9bdCdN2Td4wCjk8WhGJtc5KuteaoRZeWB4fBdn53PovJFRUSGdxy
FzKl0uU8cM2GET/pdj5qNSnxI2TxzrkDuYwhsHJBitXhJ1GOJkFn6r6SfX61Mtqk+qaERcAu/3dQ
1vx8Eww4VjX/QmSSD6k561cD+xg4FBaVxEwa3O3r5jONWU3saKEQs+Li0d+JnqFe4s4EF9Tp70X5
LdfrvrkTNdPzR5rN8NOSeUN9suF14rXga2t3PDxEkWSf0XlGfsYmgqy/djlt4ZrIwyHlq56v0CIm
nSEUKYQrcZTSh8mvKVwWK6zjymaXBnsWGSY9BI9+YF90Zw9Unrltt8ktn4PaILhAemNgP+Yob72E
DX616vDLrtjVjWdOg5Ghi8DWfQcuyBIUa9dRRTLQ7Q3IUlLwNlk+Qjx98lrtdyatIMbSfen/8OVB
D/gum7XdbSfn07Z2LWh2HcJD47c1wUjDQysOUXdkjJXITC5BKCEt81MEBY31YPKmPTkuhgs3c47v
I/bLi/ZaGt+59TU1/oAjuK0YcfN/KkB/If8A4gIR1d6VKLostPdeAxun8c1gX9vbngU3tTpKjfmE
HZOl58C1kGeujnwc+8ZKZZyx4R3iisVe1kJjwM6ELnxe0QuUvCsoYIylSlTnA34sjjT0qTXwFY5I
rK/Ux6qbvlNSi0t1tm4LBnJnvmv7jlilZHCzGWEkjIa7ZPHAbyCB0UFRl1gAvK6hTf2B/m+dyRcK
VNEz/8ESvmJWXFS/FCWx9Y21gluHN1/K12Sdpc4urS5zC/qWhsGzTDKnwKpsBnaIwSfWW1eQyXEh
6oLtOddXyqCdjHGPe5uKHnFj5zzS5AkDKnLVd0hw5sBU8ADeo+G+U07YFUIGJv26ydZGsW8QLxTD
USdLAyEHcWpDd6qiizLepQTdb8W5TowIrlGLGkk9JmhSXmZk8DPM3tDyeMyoq0paSCDM5XjA2kOM
Le8Fxx0vXXXm8bMGOksfdBiAGnRicK+2YXOKZDIqF54ED5315Mnal2PBKgCa1FK+8lhFxZaClgog
vppM/991Z9Xv0yPJkRwc/DvjFkoZXnJVY5X2HIY9WRosZHYmZkGc29ZGW9aHzJddDQ9PCIWJvF1O
nyNMUaA+SropWQjE345YgxcgFSn8Gc/cDvV1zh/TAHNWvkoVcQnIauDQ0tyyYpalVUwmUxOMu8iR
d2EV78Us/BA67VgRqkxzijYQiS26kXpjslY1O/m+pHlMxi+X9pAMSBUIhRHvpIRTlVnEhb/ENhqs
4SINyPCync7YhSmJpvjuMtEG00krGZ+grSygNAZbEiNRMvAYhyEnHMnd5Zkr5Xo16xKy6pe2Ih7D
wBHsFGvZIrRbQqNNhyD6K4zPdX2d6ss0CvqMU1F+EUjD8Y7OLro1nOxl8U9r5k0xfWbYt9F6Fv9a
Tt6J/KmElAdJsVG/IJBR/hltB8668uySz7lXNjLygmFnMBSrQCWkIuGrz6gzYK9hP0otjhVelvo8
c/rr/XtndZCJ9F1LfJRRs8salNOYTdhZEG4Yt5BYwGRm0qThemyMq51BDeJBsEZmzpm1GgQBhvMx
Y+LDirfpmWRLANFDT+go4NZ6fYkFu6wfPuQu5Syfn7H6XTSkToSEW9efOgSXtkrdvB+YfUHjo47j
u2uZfYbXVn7TVKxYX88iu+oGsAIWjN+tfmJiH/T/+spYdQ6jvesIbCqr32XtH9lY6N3vc/SK6MMj
EPGeoTqGOGn6Y/+W6TXjztAABrLEhOu0OxEVqugIH5vIUjDK2diJmgQpwyZCQR/uQhnNLQu3RsHx
Y+sO9T5e+j4SXqjTGKgJp7NiF37osHGRxjZn9zUU5JuN1IE2Z2InkLKMuNllZy2lI8cMtr5VUJNU
z65lU9ds7hoGtOwe/9qC3VDXq76VcyqZM5grag9UbqnEdgrOh1ZDCqhZUdZuqDSUcYHNWAz1O4Hc
s5RwXQUSzfjEcpQAbTc1tpGZpXsJIiqr/+o4mjx64TG2xWsM1SV0jAAViHELJvwKRvAg4SJECCyx
nTfhrNWou03HRl+lWm/t/wye+4QkSfoNdO1Umqkf2HwHoTxgcqSFiNu3EilFKXJWsrYCS0u56kWH
0VDbBCPjrc7sN3lcPQ1OJeKT8DHvRKl/4Hrr6YZ6z9CcXTY150ro340U3kiC3ThmsFU6BgbxTPez
GKzmSYs2gFCweryWHW70oOwOsh2+5EqauPqdQluvoeDOEjm8rcVgbJKdq3DyP7O1vnoyTZNC8/op
O2DG3il199sFBmZy2oiK1VdRWO4wRdgTVFpNdd9myUclhxqrlyVUsDwGvYbKprIJ8h2PqgJJoPkZ
OTONqpxRCqVQJ1Xnp86lr6RicF+S4oV+A3+P05XgukLULrZJ2F/Z7QOya9kvLDFt99GajgaO3XV2
Ksb0LgdDwgI8OYDZwPPZUjR0JAyoFQM/kOm611uSJyTgYYqhm8xbGdgQBI02fqmFRk7nTBMNECn8
4XW0aLy3TdocUshpBbUrXnvWkPh110gcZfTnE3FmOilXfT8CCeJzVNQXWY9uWWm9pSMUQYGPAOTD
QeT5XZPFYVEHUyTXtkKCehJicW8Ojsw6olb8MYx+0KTDKgcQyIgQwlpD5A3OmiMbwDPZJJitOVzA
ipKObGv9LhpOBkO2mhgqI+DTLy2Tpz8/SIV5Vh3xaza8/5b0Pgb3elrq3O6qJmDFQ0b9cM5nI9mT
Ur/PbKTbo+D3yzYGY9AiMf/Gxjh0cH4la7i1UJxX9sipUvQHhcSNFDlxypcnWN0WjHbn+VKxHEoU
bds21hdAQSwsBNZA6kLhVKbYaRjrp0H2JazgLeXUXUUIuPgRPSiuL4DzT8os8d6YxQ4iAPvDcq+1
oWco8a5ySGmJQNIyGAzvhkDGKv4YeZ4CfTyJyX7gI9W67gY4nawLCcRbQG+p0uPzGPkbjYaO0sO3
2W7KwG81xsxatqb9mJ0LNNuHrTC+bvRt03HFLtOxmHyDijljdxfVvi7Zalr5qYmMbdofmqn307y9
aBpOSsN5xkpwqpN3bUFBLmt/DbUx5q+8i/1Ye2k0bNgdE4qcdq1nUJYcU2STNrS4iWLMJJB8CblN
0J8JEh/JiiopZ259njNzzFAIvY/JVzr8m5Me3vix0L7hbsKJmlctK18oT/7QEZQ0M9diQ4hPC0Vq
wTo9H41NRQESt4hGqcR77FJqNRJOZOMvCdwEQ1q9yBK4UvT6s0I71vK5KLG0rsYIzxLbnYw1IyA0
YjLRaSXMx+fWdIWcuIFUuPK0V0hzi3+s8KNpsT3RKXOYeRJSM6iDbGVaQCbIq5XSFRyzYVpuxuG9
sf9p9j/QZ0SNb+zoUaUfhB4w6hnos1Bk9vmxbWOEhvq6FeGxiTlgumyXgdcOu4u6xFrqwImCdpvk
hleAICsFs0qZJLPGhBgLGYBkB6V3WAWT0kZwK6FongrFWgfawwvQVXBQpm+YXCvj2YruXGqhFxv/
igI1cusw+v0Dg0nmTrSFa7gh6gQNp7ZRg4pXDSE7aKwRQFA7HavxXbadk5KxXM5cnMPHZA72qTbv
1bEnFkWQ9lbQ1bGTU/f6EHwqwKVZQRzLbmZ3WhAXNqHbkEHMSSN7SkDmUUCcsnJknbJNiJEN8RIO
gkX8MDBGAmsoNONdpxbDSEAiiz42D5kTmN3weggnHBRgBwprQxPJoAUEihs6ratS75b4A90kY7pq
yOuaf5rIryqfzn2gg8mxriqL9q7Dmj0wBhlaeg2BDD0QO07NKyIkP0yjbVUUbCToZEFNXXWGm7HN
/zuz5akYr3F9NgDMrZxY3oYC+0cgnxvCtDmjr+pMDqUhHWrWH0Zu/9ZIgqTZvlOABBj3ZdUC8gV2
7YQjmqC+0kdwnFXBn2QOb4QRHZRZfZjRvMeCerRQWhJ3AtWdlBYJALylXAsYpGoJWdge/VD+aqNT
UIfeEEjnYuv03MKlD7H0po752cm1bTo3l9lkpM3OxlGc+xQ38E/hfffmMcLsP45AeiB5PguMKyHS
nBiZskbSDWC1nQVNu6DpHR3M/uVRm1PQL8VZDA0a5IczQ5Xohi+sfkwxFD5brA04CtMu2mmDzVz5
RzDVNQeP/fBZjbqdVOhrIyj/5A7ZcBy+TF3mUZVe6PE6OpFOQqfPnM605KdmKuBddJ+/k4GU/Ce3
9nmKJ7erNSBqsm8AKDFArSWt+tYM1bsQ7dkY6gN5mIQEv48pGmZVPUK7JFB94IoUL6ZhEWcFMitC
WY38q5n7dxZFlOZb07q3kebHo0T6RHqa2UBD9gFDZz1ylpN1H9wb5rJGjmrJwn3sVO9V/9H102lO
60fRz++yGp8EaUz472Ftpt9ivHYknIbjq0Qbl9RMkfDyg2POT+rME5Q8Ej7cMaRKz+O1FVV3eGas
ccKe/VF7hHsFRJc8+S7dZEDIWuXG++qhhjoJ3A4Zr6ERad/2GDByrODFxF9y167quPXCML51qkMu
LUmPhjlcMsTrrJFphgZsb+QJP1WiGFAKnkcpe3Sz81rI4cNgDK4wqIP2s8sV608WeEitlKqqACLM
CAk6d4VFWYYY5Dxyob2ooJVgCUPR6M5tyaI/IQuRvXyZmUDy41OPrDgPxLcV88jDcV2z4rHoJ/hb
l6EQoAFjvI+LkHl+QFu+D4316jTxW2PXXhVqP02LMicpy/cIyQDh5N7YNCcIl+QTm87ZcJrrZKhu
zA5ertBWWfOhXpYIFnd40HwggpBlyzcM5SPq7AtNGCe6fWzK8mjpi86iCTHhdRdb9zosyXlmOitD
4K9BTLKLWF8Q5pXiLujK9hW67CuX1zbDsKGPTxhQbxWxdKXIntJxHJqzXafPtlL8vBx4SlGTNcp3
lblRNPppqSMG6dpHFdyDQPxQIKFo7Df68nWToo55ekTbVj5QNn1N+glR4nUo672hpO8qHxKYVoSE
23rp2KBT+cEcHNKJh22Sf8DH+lIYo+8/D6SO1ICd0p4dWhIf1CUlwkApW/UKbUH0qDPlXArFTQex
HZrxHLXd7ySKi55JXmHW/0spkY4xHw07Zs/ZqJGmtDYD2v/G+oTgctWW2YJDGLUxfihWeymU4qRP
iDfh+E0TyvXyg6i5iwrSwZtTvFN2fqSuCFXtzZwrYq9sZpZSv7XLpeoIDmUojvCR4EBkbuccSVf0
Siabg8QBBJEhzBS/QfnSsE+t4nSxEfHmLfam9F+ewAVS/0rsflB44GH9iN5rpcNAFdFWb+DmgUa+
phmTGlxxIVKMFsEAr6ySfRG+QFg3BIhtxy24sJZzMOQ0gKuhar0Ge43MODVHxdDGbKjs15rJlISd
btJ6rDYwTGCWmNk6XPAtHZTG9o9gWEqFT3tkBksRNgU9eDCYBx1KCAO0ZQVBE7sjcwkJiEs6jeSL
ISOTI38AsRQR3jdiMMdb41cwI1UFPUKJRPctTpEs8MPZ4QdUQfJlp22eVCQZhb7of6pmWg9MyytA
ZB36rN4hdr5mG8i2SXNsd54yCPokQ+rX9BIkVI1DcwDrsRvakJ4sgO1WYzFh3WwV6Nv0zYw4pkZB
pyB4sMiDS0trJ5U3gRUr7Z9jeZGg8jQJQFvpn8VUr0Efa7QGyii8pEtIyIhle+q2CdfLhPO30xGD
s1ZGYhZoYIhhCGCb7EcZeSqh8EtuKYQrO8ZrRoMoF696a7kSy7Fa7dZkVbANHFFy2hszDC9J0vtS
zQht6PaUvZvgLNB6phwryxsQwEJu4aTKGCm5Rtazmf9o4ZM5FdK8DdX5OLH/Zq6bVDerf1TVuCcf
xOsanzOOvooPoWfKuEgUCRZosPgn5NpWLeNhtduYNaIyuBExew0LlqfyO+HOnQm54kjUjRtyCc0x
2ZcY24odDgayhjKX/xjEq1bvYtU8hnq/R9etfuBs8/TyZ/lrhmVciq2kQcCfX0aYQCoYxIABLgHc
q4g5VIEsB95h882VuBraI/rGVY6tufmaEDzJIcNj41sUFHp9xgbkFuQ8IG+p80CtMVcn0AcQHsfd
gnZV031vfrfStRNb/qSWPCH/O/2bXvhq/4tdpFa+8Mem8YfABpcmF/Jy1RbQ1x04E2eiV1bk1HHD
5W18IqzsFGGqwM7Z7JyQVWQtzqk9PgE4IWOpTgyPmS6GlnIgLxnVDhKFuyy1PlhzatjPtvxpESfl
e4u5mCHebHGZ7fn/sjvLPnnHdZG/T0hoFf1exz3AdQfJl4UrYWMJ15wvJq+kg87TRH7ABJJiekBA
UcTTWkay30xvLfsnagWWRc9yoXlnf6DTWQo9KyBRCGtJlWU2Tq+KZBmCAiRTihuFWahR+wBTGL8q
iLK1M/y7FE6auiiihLMWSMlwdyKq9PsMpWz16mCwi413CdU+tmfW7xBruEoaNEnpfIxwmMw4+QUE
txbLdRspoDF4aPAEwHXhjxrrMLK95UAhZnWjofOo5WFrIy5hviogDWjyJQocpqNs/TjQogZP+WD5
tOFkETX0o8cAkWI/BPseNLtggl1i8ZuhKQjgPgaKUCmaKLdQmqtHOh9dNndtzQCBcXcLCM8eR1dm
0iTQ4M0lW58QqmWN+wqZ56T6GUwYE3WOzt9XEKBVsu8Y6nRvw0KzBcAL7LAhk1FQWW4ZYcbBlBxI
rzWy0JEl9c2E+RpPNJC4aDkfGYMBaku9WWYpiihXQUDhcFdHjAmR2yLn9KIImELMWBBTBNFeJTyD
CUxWjyvFTNDlpoDlKtYD4VNP8f8GUNDbmEmb48ctU4PUb1siowYiTmIUBIPyMdnZiRtjQ9O4LTCW
BHrhqQcGaKzJaEa8imXMHM5rQO/ECFfwcfWzRG4tzAoN3800QesDVDNE6S5LtW3Fr5Aa7MYQL3Fp
3UgBPZHSVbOFCCLoZNmwXjSlcZUcoDV5hrP8bwvBE45WpW0HbFPOoB8Wxy7p1/tOwYwYEmVR5uSG
DFBQZLKzkMciKYaJSUwtuzZ4kphaNjPIacUv0LgKpV+Tc77W0Tagj/AJT8FrXa/4Q8Ykb7qohjEq
rWknt+BD75BBvKhDX8RNHw3xDlb2supNrNdW/GYpO4P+Zi1SYM5Q3fzXMmPmzS+zlxZLV5Mv+GeX
+R+i/mmt5/jf4z8BJnOohSfJv3VK92W9TIyNAAN6xXcDI4eXrCPNwCg++voGyvB/5xHqGBPQpazT
h1OLEkOOPB+bDHxn/C9SwS72PWFYh066a/9J9FjR/BJKN3lG7MsNjGDpMGEYCtNbYb+m3dWQfsIA
iCkSGMMin+xV5Pw54CMSu/KO3d6M21S95e1rHN+G6F1tfokMz5oPq3uvtNeZga3G2rWRiFKK30BB
2vJHSU/eo6kaWankyL8HcTXESYm3I/WUE39NaLSBN+oWHo6tPF7C4Ap2HAP5KkYPbaI2VFeA3ocH
wiotu8riMavvWfJr6lDDc9h5MEpvgs5vfIki0mU9koon5akQJjvAJrGQnlaQHxQ2tr39S9Om536Y
l1jhOtdJeIIQxsb9bxf+x9GZLTduZEH0iyoCKGyFV3GnKJGUKIntF4RW7DsK29fPwTzYYc/YbjWJ
5VbezJNHnnJ7m0Y86th4C98TM/9xmPZzEsAdSyMF78Prb3EPRWaqt9YkMQAAwMvyXUAvx8S+YcJY
kM+88oiGRaBgvJTwiFU9+ZeRXhdHAPTxIUpzKYWli4k4ZQQbVm9G0KyIEG4Nn5VtyiYRpYOTtOZr
8JEYZXq156/FIQwwHIwD95V0Hpr4vZ/ufQvQDiZLzmnOI8JZ9Cjd2S1XHGTPM1qY+UZgTolHv9y6
9aYe/mL3PwTlvmVRu8x3HuqNwtiLaQZkNlZM3OWYDmdd4TvVq7xk+ugdrK/OeglbJ+nzDLpokBsA
kWrepgZ6O8NJTgkRr4yAStXhCagmP8ypCG9j9cUrV7gfNLhxqf+XhUAgXsz4Z7ZeDRzxdv/rWJDh
7Ve+Tmu+5e21L/+qCaL4WalDptYt8kvwNvbhNnUIE/Pqbff8RrLpqptTuNSnRj6YGUD9aBXiXrJC
a41bEr2XmzB5Vd1njjkGQNFAeLMbUpBQTBdHz7P5op4qd1+Z7w6L+668FswkGSOorz9K5oHIWpVi
wrvypVhiu1ixKTB6cJ0rt+PQXqj6xEcBEid5TYGRzMZ7WTJq42Ai/RMOuLn9Szn8N5jssfNHvzk7
5XXG0aZC+B9o4W3OyCnZ4pJQABsSlouVkbvkkrqsqmuMNu4/B3N46ff00mKTdL6opF8Bi+i4d7MM
PTK6qfaTH4hguBvcC7Hz888aF1pjfYz+TwyKomQlEsXfKFLrLrnY3XOznB7Lk9YX7V1D++Bbz1Fy
4c9ptA3LY2qf8eaPAgOOABSOrdDmlE7gmosHT7y3xKLsisUeU2OC1TMZDwSB0PjmTWtMB1sHZ6U5
inbDPsFr6g2kJkvxvIT85vYwevnb8rdCp49zVLPjxj3JSZSz+n6IGp660xMQBiDpdE9EL0PFTToT
eYW0ZCbTScbqKBO8GbZ7HNNTOFI7N/3nSnNXg4SgGGurB45apkXNqElzonkC8Qz8z6CcwAQDBqYF
oLpjglBM7Z0KNJtiTjulwp6ZXKDmPwMK/w7xgAYRSrfXvcSxeWXX82lnzW5cIlnkYXXnbnnDVpk+
xGibBoKT0sDe/PIxfm4bG/JSfPYGWjiiFsfo+E825gtWfVIQ44cRSjpLpi38332fvsWWZE0JUahM
EDiLnTUkL1R1HqdBHK2lXDQcH1PGqkL1m3QBtDflacqWwxqPm6UvZlT/Sl5qbkzoTk8nT9f0KhHX
GJJ7a4c32k2vPf3VAzGz1sUnJoMdHZ/7HPkqk98CI9tAGy9chEVfM2dn7wUDaSv3WADMCpJ8N6fO
IWDEcWFOAsjAj+4dAd+LSB2SpjtYqJaejPZhQIsL2MGIkU9SNVIiaoPIsToSlsJm9TTM+0QFr45L
Es/K36QcxYN0eo/o8yHsWJAWw/A212wmQ7b+tIhde4tfUhbyzV14sFGFcBdwBWA8Yt/JDncxc/Fw
HDfDaho0VpEGmy2VTcxl5k9FE6cjlzNKfW8HKFnyWlpd/7j0uuYBqkoW1q+WsE+u7nZmXLOFE5BR
rGd+yEOCU6ZkZbjqDRjsc/lk59Vna/T7GWz6krjMl4XRwtcaHI7Dk/+lIepNVEk9hC1VxZZ7SZl1
PToeeAnM58ZisAjgNXIEB6q/Bpl+It54HcwBNtVfn/bPqcWacYyMvx5KHSNvBTbTEPl/c8FFaqtP
wegmflxwHjP9UTWgj1HSRLxEiQg4DuOXqh/T91yJm4M5L8C91jTVmSzTZ05spMxp76b/ilUgawGS
Ek5rfo8+pC6354euYxYLaBHB+NyY5rPNzw7X53nwhkvrGpeIPWGfQBepXqWev2odXQh8fFZ3L56Y
RVn3F4tLAqSnG3Q3qPunkeeYlUMX5WTNvufRVtNLC2Xfc94GFe+D7jeFFlYp8dEa6mLX2YvDORCn
wMZ1s0fHJ2Lp7pwZnb7sr7NrneFKnlwrOU0s/1o4sK2mK9Q41qj8RTyfgmbelX3+ApXHpQw3p+Dc
ECFijTm+xkl0DxRrU60J2Us04wJce85RzivkhjTKphqbjUXthe/tLBjTGSaaLFFPHV7eWIS7kTZd
KoeBjAdUT0CkHkrWoqQMeLCD2LgYHVWg9NJrXjx0agEL7x4q489Mtz76Jgnt2fouAsBPBcqUZmFQ
mt0+CRmEvZsGN9KkX3E/HWZcOokNljN2N1bZbZezYQT0Rc1vLiqrwzaXX8iZzJMRVRerMD9UOq/m
5M3txTFhu64gW00hZnzrYZ0aV8v7TICEgQGnNyAm5cQ+FEwnCIq9m/tnTEzea+XbJJsRwCn8Jni0
dmKoIjbqAoAhN38arGUf96BhPqiWC3z4L3CnI7BdfJDmJur0fm5xEdom6uGnPZ9H/KOUEmHPjmCc
tv5wdYL4Cif0GazKnopLAzNSPwd4WDFAdzF1kBGRjFxvlWCMYpAY+3uS+VhD6PxLMgI0QD0tJq0E
NDuG5yJHZIKH4kJabPa8teW+gAwacdNXSl4S/rBc9xI46pJ1uPdBb8lUYGBngXx3vfAaMuLCnjwC
rfsvoeeuq+JDzoZBa3svRXWaoAnIBf0qikNmcTzzpvkQxN6prH86rLxt5RDXyI6t75NFIEpuuE9q
tE7OPbq4YfUs+QMk25W2BOjt1lVFJCUq+Vnjai7B/Y2Z8z5P5kdsiP/CMbuE7bwBIefdyyl9dtp0
l2kckLRyOS4CHcHy3AyPhdN8cJC0I5hFhxi7F4f+HiKYd5PlhtMQ/yt/AUgFQBldM6SEMCwVl9k7
zOoz4IFUhDu7e6EBuJRPZE++ShoG61M77M3mGMcA07gcT/Zwmwse2nsQpnG6TEUBjxTQBMFLWH8k
yXcESM3hjy5f1PgY+xgOl+kUHUuOCL59kfmhwerK8TXflO0LqKiZWj/7WxN/rG6m9TdV8UPcXJLk
sxlfkV7Hu1mc5/wfK5CR4d5+6bw92htnvqq/e/4uNw/aPAh1FN2hBNVT+ysveDKm/wbym6xXveJf
i9ygundLfugGzCEDHjmRTvyAaeJx9kPgCtvrT0rlwbD8uBOVO/ZvVn93FeazfxLQUyl/lP1ictni
QF+iZVts6zV2jfw6J8Csbo3+x5RtxzfaukmXMVyRLvSMXywIrEv7NtvMi2SBczAlizhkjJXVO7/5
Pj5BouNthifpaItHr3hxPfKXTx2NecUlrYnWErppOC2VfkDM6Y+sxGZuDjDknymUW1lQwtOWO5c/
cGMz9kLB6+4OtEhRnKU4wdho5y/dPjb9P284hgx+LY8IhD/BCnt4zILjOD2DzqgxcrGJTJ86orBk
UuXfqPmo5leZfYCanrESxieveyq7Z9MPicbGD5b6jZU6ZqSZmH8DEDyB7bBZXViuKzoMWc/T3oMt
vYaJOkYvkF6Wr5fLu5SHKMRPCjoyxYtV5dDvT8x3BsFV+9tR7Ls/zObATzb4j7p5rABPe6BJ3sPi
p1OfM2Tifvgw0PK6gsqxuy1OjWY3cMESnfxytoCl2Y1P3rDP/a2gh57ObH2IrJdQPTPQZ0S4HQ/Y
w7dX/mdy7ANnYbdfKYRh8xLUz/a8IbZZRTSb8AS/lRWSd/frqD9L36r8hU6nqHxDsDeDn0y+dkzR
rBe5BxTKqxe8ZIKlkvzMnaeQY3MTgPObvkr7aezOaMOZA7NlBYO0cQhlvnHTzAnpjZupn1oJ5Z5Q
78K+exkmLO7HYP4vck65esR4VXSoqvTmnF1kW/XB6SU0PxMizQ133IjAXmQYdM4+6Ct0LmSes60/
J3bz+ZhuFKGCDiQRa5MHc0xXdv67nLeX5wQ/PJBNRIrp4pdPE896qO5xDx7/K2+/Ykgxy8vtWfD4
C959XMQ0B+GWiTd9/pSN28j9GccPX/4m8s/1XjWX14jkLhX9NcSzKzo3Y47IX/0AuKtauw0mr+pD
BicBbcZdx/iwSbyLxRFNlDG6KBt0y74Lzn130M1zNj967bUzn5X77DZveXbx2o8EQ5bvWA8e0RPT
v7XpBeC7cM5BuuMvMh6MJsmM4i8IwQ6ou4I6EkMfNpHSYTgB/nmK3N86O9LRbmAhNS6puEzyBuSZ
IwLb6pFk3BtfvUHgBP6ByVciq/da3uzwqSFmbWZbQltTiy/oyR0wHr1H4Z9vvSKguAQHNT1GxZdE
bbIJVNpobgY7SlQluLm/bXsZQ+IH5XuOUMpLQPmvk/9cJf+185MFt8b8yOr/lhuMjKmxZN9M4Knm
H4riQMBicm8pYndYPOjsNbSOtnyq6+3cP7NpGwmZy9eY0IAKXvzymKcXf8LYs270B1Ug4MExxj2a
LDpt+egxtJsHMziz+AjQazUpg/G5X8AFhCg7jfl7nCtwKNB6sqB016kIXWqcnXca7e+hwqWMkeEy
zcTqpuAecSAIZYznkmqjpXeZYyql0633kgv3rSiiL5HW31OWbjTDjjm1vx6T5trv7ynpv4dKomEo
lostvb8zBXIs6Y3L6DIej7p97/MB331oQBwJwYwrT60pEaFHO6f0ynfp0q4Sb5NT0ll3+ZMpK1BU
JqB2M8QEC1Cbb6QWKQuEKllDvrdx6y7oNTH8pnWFiQhet2dFzqa0WwzpATEKtix/UD7YhkXZgjqg
N54Ekos3f7T2pofko+0SGdcmg5HYCUe5xBFrbr5853blgUE/eMxQkPGr74SuL66l18lgrf+/8KRu
AxdgU7P6jLZzjgHX66IIhcPlQpvh45FmhSw+623TG8eMGhWkXfdiqIp1VAV0Zp44W1XjrnPU9AzH
1TYg9jsJgnE34c7PBP51vON8GM460JHcUtG8Hsu423aaB6KMOUBVs/+bm53cplDNSskSNxEHNZkx
OJZ2reMcCoThEpm0o4l7+GXsrcfciChozFr0aiFONkMUy9KcaZBTOn2ZvBjYZHicw+hXq89B5O9U
oegpaWmyVIi6fV0vZJ/wnybi3U3TZynIszQLG9cpipFpo3xUKV7JMuQRsnzfUPoPinJujEu8L4aa
pnH/x0MsNwoAcg5ouRoALp97fBgSoEui5acd2F+vPI5sYwd52Rsn3g/QK2g0EQ+TSQiGrf1jXNvT
vmvsv0apgsqnHzvPFkpHJVa6N6LDTPX5NhsqXN8NEjuNbYBr40ZuUToL4902wXbO+BC0Ix8js3yp
h6Z6MbnAWSuDiyXdNTjVtwPbhiqf9pEtSXvsS17xNofOvkxhGwjQvThZV1FHKqJ2s1uBK6ht7jOB
oMhyzB3diDw1TWsd4S9dTW1Z76g12kyFR6nXkGxZRioMJ4vqt7zX6YhGh/cKY9u65l8lURi0V5NH
RBbgV1YtueCJoLLsxasj/DMYloLAIr1rhV88q7yuacjsd0H10c2YKj0FcjTO7eKg6eOaeiWeYpgC
gSGHYxIz+kQkgCH7n1qLrFjmJRjJI161mX40m+kpXbwPRh/gN62anS04wfsVLe85kjfZF3YzEOmp
gqojuQnaBB7OSCh7jLljbdSdssYzYTVA7vgPMx9E7mnKVXLWev6n2qzYzireGcK21h2AQnLxVnbw
C9/dRZpiqlyFtLvg5XyYSv4Rtx2ZiWYL1DIwOHtiZpd5ftnHVEduqsAgF+2F9zEnBwXMyMNVkxjX
vp2x0s8vI6rdLqtYJjta/LPT4MzgFTyO5QCEpSM9kseCNUZnovCBORu88+QBIJhL0FrS9zzmKu/o
0YnFDBJe4LBhzG/LR65qYyXiFDp/umSrXftKvwzZgDR76nOXXUZCjCDqX8wiWWc2KybHTeQ2bgih
p1jJpU1opQpsArMGtS4lx6cueKjGoVsPJjwM/LjrxkfuGuxZr6zRxWwsy8/GGrKHoqRUwhYN6Rlc
/pDzwxWNLZiNero4CqQwRUUudlMEXoOdc56JfVJzTHJ6H4oLW6M0wVHv6gasWh1sJXIdVmm+Bjsr
WCewUdaVy44s6sdVSxkHNYjxpukdUhT+edRY5Fs1gcnHWgVIuz/0U4GPNpnvcURHlwCTvkVZeU1y
940rbcfI9ofyDHB1tpFH++Ed+L5FBKE8A7y6O0nL+lhpJgHzJ4Aw45TkMujgOeCtuqYB33GSTC03
UHTIpBhQicK/WhLgaie2kiMWBNBTemVz8jV0d81yIsRJPkCP869+DtNNBESw0C14uGNQzOiU3uja
e0+66BRY4hHdTXg8pf2yuveDfQMp9KIJ0bVpsB6kKQHn1/SK8uG6Gnxea/jfGWzfna2TY2mx+BJo
E7iFwnOb8xYx5SWW/XFi9QnY4i3hmb1yCQGFrrUpOzYCagpPcogQkya8LZTI85E1xBtZpWVdeoPi
TxuJO38ry/ikpeIzN78HZKRkcqmuh+xAy3Czkc34t9ynQz/V/E0NhVk9tW5sHWILooCmxKWii26l
POfihbzVvaynPDqDD+8Ct20gQZL4YB3B4+TBsjEHt4ll7Jq5eF+g8xCW8XobxrhJBdUcYS/Xfrys
p/CbzRHKuDOzKcWi8epAm/ZHh3HXkT8x3GcMPlDSF3Zektv3bG6yS4cVc7Sfhzk7+un0HZVaUteC
vtcHyzY18+ldyENnW7evPHoJC6WTRxPRkemdSY5LkWdVwEv6zaLqrLKXTiru+G3j1+TrOCtW9W/e
o9OGUeVuh/aRDS4u7laxkcf66NbBdZJevsfI7vGGpNsy30yt1/EwZO3dZzX8vuLi1gZbSJpL/Rim
VOK25xhXL2yup852AM8b3S3oYCNF0L6w2+qTzwqms4iCLBxO0M/BwPaxvfdET1i0o3U+YWA6d5y4
PG/mnMv9ZfGSGRgL/WYf9JzcaaKz1kUO3nTG7jolfxzIeHc+BjPbz8Di0xTSeo09IzqZw6Yj1y49
UkleR6dYZZNNYykJSbIlL1df7JHPUXad9eCMwbuYzVVv8TDVEUWA2sVkXZZk/pyJ99REhtrjPg4s
+58y5mspbMnZuDtNsrzX9H8kY49nJCKNK67K1+EW2DwfGVvdiT240t53aPrbEvzsoUqMDD/orQ+y
o9MRZRqiXHHz8E7Atcu3EzRww/C7iNxlLCW8FSbkUyHesPZXBAeopsM/xd1ViNe8AF5gt81P3S6Q
nb655JM7rE3GxkS42IygmpV0faW5s8tUMyDeQJ8dCexn3j32JKgj4jDYZW/+nJDWRWYI0FnXrZ/c
4lzRsxVX9xbf+Lr9P1qkIU1sro0y/56IcYVDAjo9YgszKPNXC/9m+OlOlsyc0mM4sN1dwnMXoEv0
2erkxTa4LH0ff7d21p3UCeGp10AMalV7b34CHJSel9/Jq8PD1IGRYz2+8JkDclEp0qjDFoQPSSRn
N/WXFjxA86NHOQB7kMRxyGD0GcWsvvTpYbFORd9+9p1+zpI3tN3fKOz3segPtL/tHVw1yng1awIz
YzewPHZqcsf610n+/NRC+NKslEoy2umiGvi0gmovu+eu+4aFgiuD7yKxSDpmZcmtmpAXT4HPypz+
rB7YVk+GByyDcdSCZW1qWLC9py2hBADNrIr6aDqGjL+t5kBeS74NSzVPo4NbJQm7N4c6eCoIkG4I
1u07hjyIMoNJ7oR1ADvIQ7+0EGfQVKYKSqEnLNRk/9tb/rVi4BAwpxztB3tdTq5DioZIrMJhts6z
9OwEKJdJblj8n51Y5Y58mu0ez45ByZ+d4jKqeJEnCYd81r203tCra0+/YKeISIRWTLkNJ05sJIFd
N7S4hOaOaR+8kmXRPO+zG7UgbNUtSQ6DHkVpE6lX07tt1y9ZteO1vzGa4dfL4GqHz90MiKV38WF2
vd7Lwnl0ZprC67Rb//+fKJf/zFwmlyCZ3r2h5NTU1by8LbLzOZaDMQC3D2KcrY1xH2b/M5S8Z2tU
8Qd02tkveFXUBHOnoT1gf+GCdfqnDHCxSXuNqvA5JAExaiHka1sQo7GmgvnrogXeu7DV7co0qreo
YrSLK0ljaVbd6hZMkEk6p9KUD7oioZ1HkoASKfQMj9rPPCdUVnbJzeXYig/nK584bkd/vuMN28YC
eBhxmmzpdloCWLBqCvfoevUIJapQW3rAD63Q49GuIqLrPa7uxkXL9LFhxMMJQjcRg2q4GTOXwty5
4GDnAWu6DYTEJb1XTj3QXWPecvicOVQM3wHyfBjhWqp5FEQCux/M4YLklw5fArdXKKjJtlV5gpc9
ZTMd95hgAWp47luXGu/+SOKmoKOp9fLzsBTbBJn+aHlG8dvG86IlX6Q9fWCaZsJhLwoA4DIYxrcd
Lg721j2lRvSWRGiDY1hjnC4J80P6Ycc7iK3F6fNh6jHjBOGrnYoPEZAQj0MbQ5zJlri2vW8nZJrC
hIEVqQOsOQawTxApVm0WJjtFAFN0zmMI/REBAndlo3z/YUqXRI4s9kY7w06rbrQsrwxr/ixbDqN0
1qDpuEdV6J0aB6CFqTbXGko0DnWcpgrnDf7GAhJAKojFQf++mSU1nOwiOt5Fd3NBpFEvhkFZ0pwQ
eFdDJHyVqU88Poy2CSRg3F6ev+nL6bFqdXHMq5qHMM+KsT2BqISvIGPy2FOUP5JDoQC2OdhcxFOC
AtGk4Flpp9KEKJxo38/Zz2gxEYcu8YOpOMbZ8FtQW7nya0mbdHpOq+zVlI21Tq13vFb/uri6dW/5
malkodXA3p8ibE0ejVOIldvBw1pt+RQIcsJ7wYz1l45RSL6/eetqhNvMXsvWAzadpAsDmrcAmjJ8
u6/CKR5k422nxHmr8G/NifjxGuzTji53hcRpMRu88SsqB/KYJ3Q1/DNL1FbK38FGNGLYt51LTYnG
kGVMTBY2zetK0HmRM0338GmRugXrNcuvN6F8dgtosINpn+x27FbHpIluHNfBn4Zx9Bha9tarEgk3
mBhBaLEVibcEBSFm0R6GklHWl942SdIMjtrAX5v4eGiHsfJ3X6OWK8gSoqbIUqsQs0u/hsB6N9xS
b4OlKLEhYThnzByWftNWdOIlb4RYFXqPZaPd2B1GWtBE2bQY1RykGV0oah3gCo9Gu497bG4+5Pom
D+TezCI4Vh2NTwGY4cUcR5aUYE93aF0MrgKKScepZShjkjpO9zKL9lxh6xMWpQdMbohb+U+iejTf
+tTr8HfojK+criWzc4kEwD9JsvlmKvMGPJYjQxERKTLxfDnNc92DOnNjgvEZiap2hC0onJnqWDlf
dcZUTUUpy6jI31tcJ4zK4iAoyjZGWMIp81xRx186jD44zfF7iDtOGLxHO6M81DbuGGFSkBylvPuG
heZSbkOTlpMp5NcacLSxgOCiR/ITanzNuvo5EfNlMeK14cjPwGEg0Wl0iMW5rujMKwrnmIT61vjc
77XS+Ymm7FWpLLbYnodhZhyNh6LCdpulMZOGDyTSKTA11ObIb5OOqTr19rwZP3y67jphX+el3lXJ
6JWEIdEBXuu11bg8EgoybJJWBE92LZM9NxZjLc1kGYaPV5lHMZ7+6BIvXgOiRulkDitv+ZV8sm1J
T5tfoMThl7YymEh5128G/6XueEZ0tU2Jg/HhhbyCHOuTViJSz/WjHSaP+ai/eMSQWEsJZaAd7ElD
7jHUfQdBfypDL1x5bX/hu4i0+PApAncIDrMkhcRIfBLQTb4Ih4zwYTJySgoznBntOazkdlpqNfLq
beqLa9cSMIkNi+iqeQ8ig6OX4ofp0mpb1+PNo8wIXZuny8TFUpXtfwQ+6zUdmN84L29NB7t3Kog4
xJJqs1ky5SQKZTsbvI3oq3Dd/VZlebGEOjiewLxTUvsCre+q8Nos6YB2ZQQ27jk6MYbM47Q5NB92
LOdjJ4kJFwNIBrCuUCGMGBl6uHZetneqmmBhzUSu8yUTOxLJptTBwXG9Flbw5dsIRP4YvghrP8Xy
hpPij+ILtZkGePVeS0+gjQ87otvkwUE4ESFH3MAfoTNVb5rM/m0evz0VsrMzkIbTpThkZDPbd9E9
sWOCTVU+IzAjdXfmSH8zdWJAT1JUmT688K4Ce5F70DkM7Ft1JadVof1/0dQxicUwbzNDbcONRVMw
5kFGiYoaFWsChjqAwkIRpnUjgS5gJ9+95doPsjO/hj5psJMtQUGk99p13s0wvKJqPVEa/JjHNu9r
njGIzOsOjNJo8VpydP3X9HKF+vxf6+QURPCEN9l4Zw2sruUMiVsbp8cnhxDEbvs4FJT1EcCJH1zV
H6YKm1Dbsh4xXZ7BTKiLhrgC8ABpUoGdDHD8rAwRQB6kCYriNrIFnGayLDlHwh6OTbawb/rV7Exf
IinuDjqRsp2DUtgFZ7KvPW50RFPzXcb6KzW8dzeOVvADRzxP3ICqBuoT46mm36FfPmIJOAN+9KdB
bS7Z4vGE3WiNpvqZYXNoMTx1RBylnVI7W/uM0kwusw6LdaB4DBuV+zqI+exQIsABGiS1u7zrrB2D
XA/TJLa3BZ6c1qEOoaF2ABT+MeiS/yQHf6ysJgVTA9sp35VqoygL63MsrnmQ5rScxb+jTN+81v1T
Afcgp/a2INBflG9aK6LmTN+yBzyjO7gQdebTpbH8iTYT+BXFshMl+8d2H9Ko6RLgcOTOrLJ841fW
jTwsmQR8YcUM84DsViIpcooH65jwTW9HF5xkRERRJQurkGbFKSb81jnwNBePDG1uf+NM0gzzgz/D
ZjcCbG2Vb5Rbek0X4VnJjTT+xly/u0H+UtAsL3t5BUWcPFsDtSfCg+9aTiBR02Z+saIAvSdc1Hf4
s9FxnnhFAZb113UefNhj/hEkGEmnAAlwAe3lYQolM2ruNYVOmQf8g7Qzj1/ht+QqmDCTBMvHPCaf
AN+tQP83z1mDz599DM2wC4UMVI1F2fO556akY+QjWb43XwV0ukBGtI55W3RvFvsZp4QK3nclJtaK
5p8aHWljN+m09iv2J4XNzFM5MN0bXTbLD/g1Te5HS6kHqa+QzQ9JC2qum13qgdS25pkNcfrPqREF
PeVd+rLCYyFCuY7Mfa8hd+Z+GT7XrWofmMLlvrTwa6UJafoCWzL+SYzX9JLF+56CMb5Krs/Aqq1D
WyBRTjisYW+yn3QnBejSJkKP/RUOEo3EE6OqKB6MFEZVNk4W1tZjj+EX0RLvckJUEeGUj7ZZ9wpU
eNlL/yGouoaNWcobPd7WJdtlv/ch2El2wlbOv27ZUCpoIxkNmB41Fbl44w1zS0ByjDINPWr6qTB8
FuX0JZdurkGA9pvdV+6Vn35yDZy8mVxnrElzygP3STXdSkn6Uo841PwM5lxheyggFQrkvlb8F+yy
iDZ4hObmd1DG0QG4aoYsT0wPqHcCtEYUajp6kJQ8mXbbIO/ugZtnm8xmgVAICuRnLtAmKv/BKLiX
ZQ+mSqMT8KlUImKA1eGSpbsoKgpQ2IhG5Q0ol0aSfp7ZN6xySn1DR+393gJIqQAWaufFajN3a3ss
RwXQ94x36MrMyNcZz0NjmdtKUcHjMmG6TfOOiZ8imu4mUpIM9bxHQv6XeS64MPJm3ljBgzNZiZrF
TxAMR8spBEMlG/F+1s8tR4Qh5ejYiZFePw8EVAZTBVIGYZB4TclcvUqEJkDZyWWz3NPMfbW1+1GH
aGCmAGwXTC4dwGZ9bPrxoF1QwPBdi/X4l4ext8LUHzDQmYS2WDGKN1HN3VNLJzZR0XHXWmKPMHcR
U9euGjREYvf0A1JZtrIF0G6L0Dl3ormR3vDi+RaUrgA/sDeZWyueu6OVY50sWW1t1WLaKDRpkdlG
t3CShp2eoskc5LCH8WsBYFpZC6+JEFTb0zTa+CX9lm5toHCPYt2wPn40O6SdEldCXR/bicbMbOyX
4y13Z47vI04G5gcnp6x6gIThUzWV1yUqBNQsy2SJMnrPmWERkrfpAA8j45YX3KYVQ2TmqZ6IbHpt
ysC+ut344IT0j7opTmm0UMpyPBy/FHfRSMpphv1eAS/J9dxNlafF2mqCdDNkZBYGQC7Ckv3FIXE+
xZdhcuTekbQsOoiMaEmusTepKWbW9XFtdo64Jma1V1DQBqLqx2gq3s0u7w+ZW57cAPCMJRyaekyL
qorR2FCgQdnIxForrMUnSt5fm0MtVG71JSIfjFQdvCmgMygCfNhpQxdux6UQjxPMUulBao9/tA3e
JTLc794zKL/G11kNBGmwGExeALBex9PGSeb9wEGYsiY5rAoCCLFv4KCGN2otQZ8MzC2mbyIfPKrX
WJoFBXmZLe+cyP+rknkE04k/fa7Z8uQD1bKf7ch7Qt5tTHDUbaGxcUBU43xPHaB1kfM5Jqdx4jVp
RcMZji/rgfCsWxuGq2+QIOtDwFY9e8357ky1Ry1U/U4Bs7vClfdS2tl1EHTJGJH5X+tWV3qrUCn4
wHhlo8eyow1QHCAPAQv202XJHSwfz1x9xc70ErVY1zu7eJlG+9WZ5h75CxbN4Jpv2skODPDsrXsS
lTXOYn7ZJHjiZA5hH98IBSmkuuZrrf3Xpv8QdFq67nyimUQ+IN3BtABwphXqbufN/T5n2Ro5VHg2
LvGTCmKkNKcjSlPIlp7eYNRFTqN08WiXJpEQVWwJ1I0SCMU8Yhmudv0MT08+dGzbrKDnjUnlNl25
epx2JYC0BPs2vc98IQBhGgIS2XBouSlnkIxm/i9ieRRkv6HfHAqdPNc8itu/1Of97Wm0jp7dVCOO
stcdwlsGV6op1ynL8h1TW8uYhGOjFP+j7syW4ziybPsrMj3fUHt4TO5tXfUA5DxhJkG+hIEgGPM8
x9ffFZC6S6TsitWPV1aWBRBIRGbG5Oecvddei8S5i6Lss58FH5kCwv3ome1qtE7+JqCg79XMvIwu
GfKwgE24Z58IvULfakNy/cRSZ8m1i06zZp065qe5eBpLvJAC5nRdPDWDa6NShqOqiSaxiI72FbEl
jMlbq/ic4t0pWAM57YBecTzHMPcz5EomyqOAPkwCoDWX/L8CRxxXV072Uke3adfToMPMigGmY81O
TusqwvJDph5921eztXZE1oec4MiA5g4idBSa13K5MFWK3iUKIP7+XEwrmi1XAhT/0gu0IJ83FHUD
pWlNZR1E9jUmVmsd0SrOtAY1wEC4jHY5sbYweWmVux1lJW0rZlDMvmGioiS0B0iRrAvtLyTEXPeM
AgUFNGanVVWY1zZalyy5diqmROUcvrYObeBcb8d57q6mlFYeOQ39NWua2yHG9pWQWM4KENZkSIgs
YoXUqBzymxwAZMbiud/WWnPTdneV8Vxikm16D4tHtCkJJUsB2yUdBXqZXJZEdo1QdhQUTyo9dPjk
uLadKFha9nFwDpAf9PmL8B4duqPpkpmqMoKJIu5z6KQFjhHzLcgFvGNVfVRtZ7F8KfTGtQrsovA8
/d6kvvZRyeggWS+5qku4n4vrVwBumQxEuvCAYxqYQAMyKvu0n3DN5Cd6zzirq5NyPiNAyxzlkgqL
NjLg0hYTRGI1+OF1QjQ1bt7lko3PAegDMsmpeTbL9pP0uSwmjncjW+u5iDXUfJPKCLhJKaW4Di1a
q2kZMes20qfOtjauka/avH1oBTWMNYEFtP1FOb91JKhJbIQV+bh6VcaF8yQJQ5N1E36yC0yibgcS
gWGucd9kyHbGtJ9Ps4NSuHfdDtWS3R4yMkTBvcDjIe2bElJzG+4t4yWIu/7R6gHNNAM1zviRm43o
pid3joO79weU4dOxZyXne8ZTmo7hRXgDNhqk/TeBAmfZZ+OJKUl1nE1oTF7u56diYNY1qT65ZXqs
rxovEFtl1A6xA1A4Zg/3soo/2GU93Butsla9NXn7oO9J8hydS+SUCjVSWRLwwF6gGZMeyhLtDyfK
AffP9Fl7UrFrreHgBV3xtPw7YRWDhRjX9Re/cJh89adZnJj293uPmE8rVsWz3YT3RmPZd0WbYXHj
t9//eU5cl6STSq2jvmP61ZYVhWcc7jIHQXlD++BpQaU0eUY+pNV5h0BwhljunDy7dkHeUuVd7NqY
Nsy7i4/hnN9bpqdumXZVTwM8z/d/pmNDn7/E9ZM3XnVtyVB9eu/rx6Of74YCg+7osUBvRgTymMI1
fNVlPTblzpq6Gp5Vb8hNibrpoSjgizeW13Lkr8MxtL/KsaRZq1p1H2lEJvlIh61touDGawGqD51V
Xwk91Kd2Ru5TExb3FA2Jc61wYjx4LYoDtzE/D40dX2i3EVJgT+6bpEfX3grtiDuV1PombupbR4JI
Y8sf6wjYtfBVe2rxa9XpQKEW1NNzVM6vpRNWt3T/+vsqm240d1zbYzw9B9sGLgjkrsk6zYaCNWZ2
9yn5VytlOM9lheA3y7HGzWWdbJWFXsdCvUAhZDRH6DJXEQiK3YSo/MEgK9GDRxaaZbFvZDty7MA9
KpK23MZu8LAMOHaeHerzFHafPKttjhXWVnhM4wFIW+gE/KSVxqXjSp7QXDxPSdoSbzkepiaVqKIi
HEKZ8TmdB75zuWfABkM9E6Q3tYYvV3dEsXTAE26SDFB5w/qXZAWA3+8PmYdEaE4ytaX2PbuCQ174
cji6cT9vglmBxucIuh1t+RoAa3sZkfwBCbQvVkxwIV1UhnSeb10iPFYjZyv9qKZfu36ZcpxI+1SU
JTIQV2yUIKgwratPo09mgByhos8wQCfuVWEBmLeORsIAhIRfMswbQBjwjM3hi2tu7ZzV4dUceZuZ
Efda2G67HXp25+hp8GnxNpwGzFBR+2JHHae/SqZj6MJAho8SX89Q3cSVW9bN3oLz5i3D9pAW1hwU
F22iU2epDQzHgBJQMyvfmPaS2C1ZqtIz2pU6RCTU9ZGHkg2d6yBMBDKzrNesy+/bIQ/OowsWW6Us
gbN6OnDXcA9eAoAt9NrpEyo//HJlBPm7kRrE2PwiWlk/5iUmpKYF+OuqlJajkNcDverTNHEfL4a2
OlpwI1XmzywLBaWKNBCIFWAruJ/tq1FScE3m0YOzhjfqRvN1ryQCOzeBt0RyU1t46gBEIv9Ic4xV
QNJ+6sDQI9ClHw3U06jD+6mD/dR0XrEOmVsyEhbtdSxMyOXIfMsxMx+khXAw4Hh4FTK/SZ14ZUzI
pW3HGM4xtBXGsIi1m8kYaWdViGgocjb82fhQ2RurdN0T5T0mXEN664rdsU/taN+qoXmWFuwNgcnC
4QoBQ8hJz2oB1LiLtR12Qe5RTwd9y/rEiaodTRVkJpaIt+4Uq1012kxre1GXlykEn2QCOQP3UTPZ
fX/ATQERas5R3n1mXoOwn9n0DRYobqnpBGGsTZFsLQ9Ny0TdmFGWo3xRB2sCaE2I37lIkXRGXX9k
ZkYdWcY1wY69ONsiuuvKwd7FXpecYX22V2FVF5v3b20jSc5Xsw0RyuIkuZoBTi46TRoWLd3B3JPE
FhrNIxbC6lY52P5MleIf42i99Wzzlqhu/EteWx/b5UFUKSQoIXdRlTkHpUx/jwQl/gopACtXnU73
Es3Bdmisr61wXpM6q45auy1GEi1I2ckT1iTNPmQluwJG1D4S8j5sZdm2DPmgdNuFG5xdlApXjWuY
N1pa8KZSwlA6HU+XbJRgLtSmGR31lvuIRhM5GetaQ0ENWp/kqtmaN/IDaqaIJvirpIwcjMY9ujIr
LkNHPatHi7X2gIsL4IZzamFjRjXFTmeik0vGnP6UbgghdsWTHhZpoAtFuqDQPtRu1K2jsMC8YyBH
zA3EgAZwvq7Wx8IJ7A8leU59zhGY+xN0mBifxuzT3Qol8KpuwBlb1Miagkbcdf6iGSHsVhibws3o
MDmxiTaOdKjQTI4tTqhjUulNl/vDclm7yoXnMrG2k2Ng9MlR9Cl/N6Pskch9PowOMTtzZhY7Dqcv
LSyYyyjprrpNBmI/4can7ILwed3tk0J1D7o0y1vfVRSCIev4JDhQBIRHN2XQVGyDshGXkrLsIStz
nkp4FarF6UoNnjy20h+PyiBJroXo9f7ACIFUFbq1inb8KaAXWwLJOEDjBHBNypf5LMfWv2s78+jY
cf+wQI+60OpQeFn+ro2PHRfZc0mvhPlgnz+oijSTPBpuueAeZ8yTZ9OuJG47OjnkcqXadY+zb4CT
Wh54P+hUwnxaES9tcROKKeW4yMhVZDF8KyphnbLloY3ipwlf0rYTod/Bl+bf3n8aDxnArti/o8rL
F4frIw03oP3QAC7vD+///v5VK+fPU8fq+4d/f//WEksIkewI2Na1z+C3qmKSHlnaZ8mkLg0EWtyt
8a6Q5nrshx7WMFeAIqegIXlXYkGRKCh8Th+lytvZDbD0z354GXMDOfqcmOlapUuCQiPCiwl38PL+
FR+APppNA/6Hi0fMEuxYW1ocmAs79NMjVH0186hNbxtQ7ML+YghaZk6znD3vcKflgbHyvFEBHomo
z7tzSj+2Clj21F0NQTWP9c2cdPomd1BMx9rjGimrRxsX2y7oP9auORyMOhkO9M0FyKfU+dQLxSqw
0z5Mj9g7e6n/7Jp8zkMpWnAT4R2qMZbCyx58/6pdvn3/qpa0cpjWgCrkfZaLHbLogr2Q5Qyqmoc0
SfANz/j1IvQXgZNU/J1W3Lw/gAzFY9vYx0mIvRX45Q7jqAPkP2gPkAbL1LFO9fIQV3W9FZLRluPk
33Rsj/vGKWOQOfKbHZft8V8PJS7XnYpNUpxr1YuFcYrUDvoAwSdc1ihjGCN3jX7VoiHHghsKNtFv
YxTIDx4NMm4Cy3xRk1arMbuGJf6NsFEdkhyNR8isjKdoxnYZhYCOs6F+WBQ2HYXsaPjdsZ+Ec35/
YLwSre25gqoyB9kXeMUuYQkdU2wJ4TAnSJf70gpVyYSZbKLbgUyimN32W0rNVTcYglzl5xsP1cQB
FYw6Mbw9qIz6V9bFTVn3lxgzAec0V9NkxPc0DRNNGucGlTE8NgN1hZ2G/sOEivNatnQHrJT1uDCc
dDl91GOic0ZBpCBC7nip6K/eBy4oosxuQBJ13NKAbRgFISEzrtYL/RJCvYQD8dSwnud+Usc6TTUK
eCo1HJbgz3yX1DUvKD/Gwio5b1jn1BAMMyQIG8b2h1bBtx+xhBsUWSszh/brgfBaERFEqWgpcy8u
Qhfk9dqJeBwSFB49jSZ/+lyhhrnG1xFdXBAZx6gW9zzxY9yraS8nSPo+gxwUKevUyyA/NbSlakit
ax9m5jpvTsxGCe0OaXqUMCuzyAWk6AkcF6F5T6dkZZbe11hX1DS9tm7HhNwmP2lSQjcChzA+i25L
aOm7uCDqIRtryiphnel9kgG0HBSQfXImoAEm0p5d5pvy1Y5pKA3McON+9HfWWMlznqqHOHqI3vzZ
NtY6b8cNmKbog+BlrPNZkM5NXtq6bGPNlcNBx+QfCuer0GpJzVtMb3n4GCTyuXdyptupfCwU9KmQ
aNTDuMQGu7I4tB3mokyKGy+iarNzckRY1YXbOKFkyGYMuBMjNYmEZd03FUAPRUZkrO36rDSC7CZS
AnJWRzGc9Y9C4qIXNXmJACRzLGC0Q0LbNS9+lspLJRHlzb6/iZdLkqRpp1GEI2rFGISHCPaSzD+n
oRXiFNNq1bvdeEaLUrAmRU86hzvcAWI9hEa5H0EAGZG1BCa003NqiI1hVOZD4PcLHaqgUMGRfEFY
eAcSM9sVZgcZpguix6H3UGJU0W7wFe3uPm03g+lFT5b5Sbi9fMjrIn4CA3ysoA5flS0p1wg6p8dw
spGiB8O32YLaj2pNHpjEIbHR4PvZ86zyOr/b6i6cVlYK20zrgt5FFFqPM9U0wCbGQuUg5GMWohLN
K1rVTsF83fg2lGc7lM1Nmxp459LlYsLqbBtFIr5XQ0HjMhQpNhEoMSjcx0MYdeMWGVZMN0AHH6QP
+wHIc7BpBu9mZLxxD+3ik28a/asUS1FLve4s7YLZlx9109EOZR24bo3U2fRocMDGE5OqS6PAtd+T
7tKPbwSI9r/fW99voaWBnW4Y8N6myi1umjxpSEjwjfX7t9mUljfZRxMk4DogGo+Vn0nX0rglWyIH
5eAEzzlpQ2r28YJ27raxs2ZfKmzceK8IKGAFQoEBw1AGKr6I5QFNyLQxa0o9LIxAd23oHDXTx/s4
M5z7wrtTyNzofY84MuyKSYms5E5nJBRCiESEghoSQVlT3Il6/pAOxvDIdetNjGBAeicMdrmwggfP
uJoJm+bMt/M3XT55Fr6uwW6tQzIaLPyWRee4cCj11WzA74Iobdz6RYBKcsQ96YXmx6zwmejm7a1X
wY4qcmHsjAJlSm0J9MAZGk6zLc1t70938dR5J6WewwDpspzI/vGahIxTdyRChYKYviA5Ptb0pYqH
F3SI3sPcZxsN63Vjera/SZsw+cgl/UiWofNlrAkT8RzAFBPTEnQsFcIvpIEfC9fLcFETUBwM+XQf
GM0e6Xi+iightzU5g49hjZIrGIZmg6OZq/PcYLUaRuqz6OpFCeCPNgzmCy1eZq2RRwhnGOFIMnux
a10HY11E9CtUUHQI2PMU5FOjGbAXg2y49joxPYMpiiarPuVx2ICYQ3BZxTEalgimLVBcCcBE6lfR
tPZe1WOz9lJVrY0AHMkCrD/rDP9PFn0ma2yrbWAI2ICo0WGLR3Z8RjhLLvUox5VTfCiQ7MENIcKh
ahoIQsoa1p7R613gUnXME36t0U1qznNoSzZf0Iyzn782Q5W9IgAtaRNFtPp1cSs4BvZaLbbC2r0X
JXIF9JnNLjRCeR4zqPtuENo3aEbkynFshCpt/ETpawCLs6uzUXC2y9oh8KgpwtOg49c8Y6A/luBw
6fyCEWooSD2VPvABFxfPbqr1r7/8xz//6z9ex/8M3opbikRcCM0//4vvX/ns6ygI2x++/edjkfG/
9+f8z+98/4x/nqPXumiKb+3f/tb2rbi8ZG/Nj7+0vJr/+cts/Y9Xt3ppX777Zp3T/Jjuurd6un9r
urR9fxW8j+U3/90f/vL2/lcep/LtH7++klDQLn8tiIr81z9+tP/6j1+Vfv+cfv+Ylj//x8+W1/+P
X7fhS/7y46+/vTTtP341fzMpTS0h6Cfbikad/PWX4W35iWH9Jl3hKa08U5qOksL69Ze8IBCFZ/E0
z1au4D/XFJbDs5qiW35k/+ZZ2tJaC609y7Rt59f/ftvf7b5/7c5f8i67xf/XNvxh9esv5e97eXlb
niVsgdWT9AFlu7bDC+Hnry/3tNGW3/4/UiIjjeNHcQDXy2XiigDyTXVm2HftP4Qfu5V/1V7PBBXf
+td/+oT+eCXfbZl399cta23asC+0crTz/ZaNXkWZHB+Ga0KbPwAz2CK/JjPwinnOCq34zza3/Lm/
vNE/bc79fnPaiCu0XA9kxPt3/pasyl2xNdbEnr0yBmLcsIo2P93mz96i9/02fdR1zTg/NGvkXJR1
/QNhcNfVSm6KmKXgNW60/U8+1GV3/d27XHb3n3ZnFdiDHYgHe9vv84fxCvzKHQ6362ln3/9kS/ZP
tsQJ8uctxWhj/Wl8f2/Tk7mxr9PVctQERApt83W+Zdn5ky1+/2lyTzBtx5KeacK8di1iSr7fIs0f
hvzO5+XT7LbRmqTaVXLClbIut/56vPn7rX1/uLxvzHVoPZlKezanxg/nxVyOljvVL1N3PyRf8xF4
iXP+329Bua5tSfKipW3/8AEicxD27L8wSxDVUynwDX/9+w2Y3++i39+DUkDHpcffl8s17M+7yJsQ
c1jtC1K4ZyKSrsFf3pLYcucdEERt0P4cf7K95RT618H3x/a4KDmua+LJdH/4zLzW8bumfWnW5V6s
WQ/fVQAtVgTFXhP9Rm78x/AObf1PTmxPLG/j+806prJs5ZhCWhKFxfdvs9cqLLP0C3i37tBjGfzg
jAzbmsYKjm7bLwsDHYLEsQqKOq7P7lF3+KzGsoluZeKOn53YyV/S2LD3fTCEL0pV3gsrTHHv9DgW
W250K8PEyWAWkOD9ENCrZmTwaZ7BMyMb1t6qheR4RrqLeGyEi/SKSEbe9FEDDxKZh9zGQgz1oaJx
FKyKonXXU+Hmd2ng6mjdBb006FHbDn0zjefNjEbxwtCtob2EtxvynioSRnmuzSL0UqdLpm3R6vCc
S7tkqGmn/bFzhuwlwGz6ShOc4E1LpsC4ciG/IiWmFTISnxQ9U6aXK4tOldy6Y0uepj2XVLR+2t+M
dpzCrsGn6g5LQAN+uDb4sJTHjlc9t7j6hKW7I8En5Ch4ZbM2WE6BaGiGj77V4UVOmQcBrvF4dpvN
+jYXc0U8I9Z2VLyNz7AynsM+X1UoTKJjpup3obwyfJaL1pBvcBxPw205sPKCuzYUzcYrXPWtcNP+
W6TcMDtwn4SDVAd4dFam6BpjF4QhTSQGik2wz/Jp/hTTmmfc0czRrm5a+YERvx1cp0Dv6ESlec1K
S9DNvDLnIied2ZygnsqAFuSISnJx5vrOm1tN4eeoWiCBRmpNqHJSEI9tUJMs44OqdLU5XTPmRaRi
z8Y9XoBsE2bEbvilldN8NFgJ4OZoQTpPOr238f5v+rAQp7kxygX03cXbRtWkSrHW1Z+wM4mdZSan
WI/bDK3HtcFdYzWZYt7q1k0v2KC6jdOLJaAh67BQxuG+TAz6g2HbfpwQMH4B+9p+8kAJPqHaGu7i
bkTykOFJZVQ+WMlrodC5BKmunn0vgE8cC1S0fWzQ8tR9kyN9bfSJ+BW4y1wSUZwmst2KhS1fuX30
2FV+xcXWxIuYa6M+B3MUrScnQrtsu/LoCtd6rOWsvwwtoCUzn3AT9V1fYeunMmcs/jqhjn7g4GDQ
3uTmMKyE9uutwVj1EECXJY3Y6dktZGfo17Iw+4to3f5kx7YvrqtuLh5xRtApoWe4CjLYl47ZtR9K
r9IwDWhOqLVvSLQT9kDq1RSUnDKcOCZYHPzipWcg9LI1ZTShaa+zNZafutnJYPHJ/t6XbbIrQsJI
WqcsT8sxduxENx8rmkSYukgJxNoY4QLN7M/Id+tnPbj1g+GbFkIJZqZXovC6+zYswo9zwvoijWdg
SWZjbupxmOEJ2ZIrrW+Q/mTW8sFK+57uYFDsE/C4qEzkAMmgR1EzNBnreqoJ/KC40A+NmnkzZqPO
nSwwWEeExMVx41zSYhqAwfdP8LoClKgtbpQ7RHr1F9iK4VFHY/iFuUpzDHLylJDkwF8VhE1WTmRi
e7Tm/WSoGLICyKgGlumqdhfqf5UqJkRufWJ+bt+laspue1wGq8bPCbsGz3HOHRdfKRXEeFs1sn6x
rZ6wl8Cs6RiZg2ZO45evXgmKjmiZYkmQ1mHwaWqtUoF7x4ghVV+Wq3a2vZCJSoLCKFM4rruczGuG
PdtOtbCjSiNt101aWSiZwpSxaic3nuiNfRHIjEg5rpZA6I1N3A5EuMbQCuEjIc4K8GwE7V3Tj3SC
kN3ufEZG8L902a59lAdfYY8Al2qA5h+UOdeEM4YEs4ZhjAalTj148UjmH9yEMhdptOz2FZzB84Dq
4WE2Qgyr5lw+JQZolCtkouoYJYX87Mc5ESZj4m1gJLDrR2bIu8E2FMAnKBnYJMzmalSO9ymCnYFl
WeNyDKdx2pVYRPbU7YTuzbIiS9Lm8lxjOoh83Ay083pZzTee3ylmotJ5CQeF7jeK0KkTEtGgRlC5
jUwFO02/F/Y4fZmLrH0r6GW/kDpgOyAOOvz8EYm9edgh3jJ7NH8iKro3gTebW1Vvf3QycuiErFIq
1w5KQR+FuAbEkn3HYfnkZ/n8JfVNcMld5x2Nlu5RNznJB5yA5N6RKcKg0xyxIMZkXPKiVnWf+M94
DRUxwZP3mCKvXWeSVsR12plFsc9Ho79RaF5PlcM+mJqGjAiT6eYla5api06kdrbRIJ3bRDbFQG87
xo0803NCAp4lTO7pD1QPrlHjBkoCZ/owxbH9lJRcDXib+ZfaTpBCCD8gQMwOyQd1ka8fEASobwPt
pAOT8Pwb9RIRYfaQdoSI6uab71lx8hCF3vCNeZO+wQouMUg4IlqHdpecdJUD+Y4ExjDmjAjhJh0y
Lx66D9kU+1+cbuhBjblB/Bk4BGPWojX3ZWurjcVY5gZzBplx+Ku2thMXt2WxQHatPI9ORexNG8Ta
IzhEnA7gS8NMfmmS2f1kFEo/zQ7EhCkLxWYgyu866HyAiGhPo73wu2wTSzvfqiGXyWG2kDV5qfR3
4NOtK4wNw8UvYeVdFbM13VQoNw62O7W3huVkhwFoRntFNlD7FRsFTBf0O/Y+WmCkkLNLbh3mlKOU
k0MlTmD/9PShtWZBV34kLnruOfUyfo4QffbB5Vql9p3rvuoNgsaBPKCXjJ02ys6+kViE3ZsTSARW
Qbiv7UQyaqP5tQ6sFvhf51TBrSxz754lLB3AHlHY81QJRo/RNKAKFoZGS5FNE4g4YmwJMBmq9UTX
mDfRl2eHYKB4zQqherVyi8sO6IZ0+Ry7mEZyWmPOoXcQbRvad7eTl8UbsOlwvuvJ6oaVB1bgZh4s
DCjSHohuyODJwShO7WOa5XUA586dttDiCK2Je3yBePxbTFFujQPd9Gpp4qSB9Ah9q3MwjGXhgy3H
BmOTHqz96I7RTuAlIFKyrkjoaBvtHhMuHy9uPLbfJBrM6aqPHEkmjFcZx4i19WPYWYuwRtukIYWt
wxi7jUincEsxIZ43VfFlRnvJbFDrEthsUJwSn6nI1JjBRRrvDuPaAyrpVHQpCT/D9RYgf0yvvaAV
eAjKCGky3J+E2DqDcf1V2Nc1WZyiEZ/oPYUZb6+fAE6XPOEqmycCFwvuIStPN3Qyk1xiWEOrfGs2
c/9QjsyqwI+nMvky9XXVnacsGcJ9oWVkH2KXsB3Zk3Xdw6nAYNplmmNgCL11AyIU/GGAnoPk0bUx
1Fxc8OYv/A/T99a5ZYmvrTTpW0qvCjdhL1K1qSdvivDc9NUb7GBjp5KifIocx9878whOAc5I0swH
Z5ZY9GarSo9WNY7efkyymOV5VqB7aUJGEMyJGyC9Ze2D9yq4+1KYc8N7lsNscq2ckjBm13iSzHgk
aTeeMfhAIWLEnczN6+NUhzEecCPWn7UNrm8Ohumj5hWc8CpR7YwqySjxc7NwcCGyProxLZsbRMCE
dmdRD8wXlheO/jiKknT61DTm5MYshcPS2xm5N5eNuWTUyvSYBnC38bmyzkFGh6GpswSN4hFiS0aM
bMq2bZLmivGm6odyrSKCTzFE273YR9G92U7cpUeSL6W77LheubC4erGIedUYnTydEaKLNzElFtNV
5gezKOMzoAcGzHW0aJsCTZB6059BS0FAL0GY6uWkF80AkAuE78fWMptVILV+HaWNxpnYwHUzA4lR
ghB2rCeEyzmswcmZ6ojkmIiSaKoShmmIYq5O0idFFCZUMaIws5hndGNqrFVWWztS7+aDS6dzm2cm
gI6OkECZ5hWCgpBUV2EsDgDF3KoYs4Oh7jvIKHAh0NUUNm5VQ9BCzTWk+9rByR3qYJ0zXEe/GpXD
NSun4YvqXLjsWPeX7BjPUViP+fgY3OSAM1nrFNe2gNXypLMSrgpWtmHuHgyzWXwSdQdzCJvDY8JS
80JnkdicnsoHxVUFS9gt40+tHWP4maDji7QIz5hk8b4gr4nvemQSBzPU6eonZfhfy37H1PQMPYzO
/Gf9UA9XpGig0frarIN790Nz1pelsaauvG9M4p/03vnZ9v7al/l+ez/0nNpsChy3/Rp9YCQh19XZ
vE9OaOYv3D+fIOv+pN7/a2Pm+6392NSwzKDt2q8+GNAOdUDntWucHlc/+Qx/shVbfN9TCJSRpZ3z
ireKUxv2c3HvHrotCUzXHCzITbkHttt/o0v51xbKd+/O/qFLmdeR3bvzV7GdYJViNrkigeopQDQO
rf1qoD6gPQo/hI7X7x/r/6qx/+917W/Kt/yhrd/e2vNL+f9B615zfjDi+H+17t/q7CWf/ty8X57w
R/Pe+Y22hvLQoiiltMne+L137/ymXMeVBI7Q2bdNR/CUP1r3Ds+h/8Xvm1KCh3E4QP+7de/9Jj0H
C6DlQJ7j+f+r1r38/ljxBO0uLse2zeviuuRYvIY/t/dmz89Kq124yna70T5ym03vesA2yg7M98zg
4dqCqsiYjqms7uZtnCry5JI8vw1MdC0Z9u9YkkKjU/cMryHa2WYM4shgWit0SXrl8q0XgQTtavi+
c9DczJVNBTe4iMRna/+nD/72947dnycCFkONPzXy3t8Q3T3UPY7DMseyl5//qXntwc+PjSCMyK73
XozZ9o96eXBKIDG6e1YkSEJk85LjxCpnhTCgP/lBATwUChZ36rhHoECka6tPcROgEyiK6cYnl7AN
icWcUh8OhIm4pYXQdi3pBp6QS6uTy4TkVL1m5a4KcdGbbjCcswhjgi+zLS2r+fbv36a5XKH+1a9c
3qZnOqSKazrZJm/2h/3W+iaMjzwgECgyrOvmBYsOLm+GoCvQUZAe3Vqc6jyrVvak12lnTavABmUX
oXdVNV5AK2uyAwUEJpDG2i3H2kNz7LFqn/7+hXp/3R+WlCyypLRN11beDxfBgoGU3aOGBQ06OMeq
BCeyHovsa930EIEjvCepDQI/aFi3Zpa9daqpvIZtbD11vlffEO91svJsPLdjuDORLl3IMgsfAvgL
sTPfqFKauy4zxtvYw6Dqli5S5RCIzD5dlBuO7+vrqqr3nfKpASIRfimdbW7vWcQEN33mGLuk8J2j
nkCQV4V4K/vA/NSy3lxZZY+an7QPB9THpbnEjBPAHesCbYMR7zqPOINeMpUGgXgshzrZiTB3VnZn
u8fR1xEVRBA8k7bpMg+Pzc37t2M+oavBq3cJo1wd1ZBBbwWvgXPJ2CeW+7GLRMkNkLDqJajoYtAG
uzboixJBZJMxkfR/PERms/37HSV/GOJxRFmS6Z1l0ct1ufX/sKOIgiyb0l2oWVabUYsjC0jLlM1H
fbpTxk50+KmvWP9C7vfStRnHqOAMu4XrGls7uhEv2QSrghOsuJBZGWwUWjFiuivr3DfuGRwRydLL
MRAZhmbEU0T7XHY0AVVFsytqEGwTqrthxP6zxcz7/PH7k4XaGGK9tl3Htlz5wzWhHMphxioFMFBY
NQnBATqT0c0uQ+T527AyHbIyakjUNhIr/H6TokOYgTTG2nMwmra8Lku05rYdVXpNeMhqlJzVrPie
syn0L2JAxDfKJj1pY/rJ6WP+MItb9oon8bcy+HUsV1k/rIuoY9OqokC4ZnC1MqrR3fd02T8MBcSp
fFDHkgYxDGYT9tpUBkdnxKKZEQn8k4Pj+6XMcrnhZUjH1tIWJqvCHy43zTiMRLLFWFrrSm/bFHul
PS1Oi8F+ituAJDb9fwk7j+XIkWSLfhHMAhrYZgKpmBRJTW5gVAUZ0AH19e+gZvFmqtu6N2XVtC4y
CRHh4X7vuYY8AwYrz7Mom31X1i9JWmOmIrvAty8JUodT5Vn+6fffJjuJ/vO32HFVoA+Otxk0QoL0
NiV40OH+qG5c9pJy+N9+lb+7opaDmEOQRueb5vqr/tcG0ZWOOxs1R2Gl1XPYT/lA+vl9V6T66fd/
oFfiK+uXAYcS9Yg4Go05z8j//0HwuH01Z/4aO5t6u9+bGiec9fR5VVo1seqgsP/5Dvzdg8AbzwbN
TJ/Pbf/xINQK2sScA+lyYVKVWkxwq63nwZBBFY8HXQQwp75lq/tHGWnwMa1fQsv/ZXPV1zXgjxeJ
MgayB4MyJpp/LuZAOZRTmNBopppAavgOUOJznZBrBx9Ib4mzH4Op6FJEu1GT3rlJM/zL7ftTa8Bt
ox/JCJdiilXK+ssLMRNCMeUtALqisAH+9magIWq7TmmP6IWIrryq+3RINNrPvhZfpR3QCXO8WA3D
mimtHybOfNeOTcpfEw9XAjQHRn4fu8K/3K+/XipLuKYrGDNToznuH3PM0uwMz6CtAfdF8YRrpnvd
6oBmjG59RlRzblwGBlavLNKoH9pKT07//Al+X4n/vVk8J/xoRD7oP7w/F3RX0/OyMUiAXdqDbsXp
w5TU4HEF6bB58+ZkhCx1zdiQStk9zQ7wX3zGxtHGc6t5Uj+j+Sp3K3BsE5W+OPdexzuP2y0E6UGY
BassmjQbQESPCqlr3dBCYXg0bMLQbHvn0El9dQeHie1cT+HvDV0OcLih0b0YK+paOIQNGi3StnSC
S/17GZ4cHF7/fBmMv94IvOnUg4bOIuYZvwfc//W+556Iqz7Cletlp6RxF2N10AlSgF1xg/Xu2p+T
4WgrPKtD14WgJx71tjSfdH2+gg1SnJh6VhvwicOOTSC+FqvoLqUX1DPHpJMOW/ufP/DfVHbC1NmF
BVU5xpY/ltplFlYysT3+p2Dqyc/eM06Nz63ZgPPK/NexR0rDZbwp2uHXP//s9VT/v4+MK1hhKFZZ
5y0mZf+7NjoyAkOK4puqEvMAU17w98QtgWYzlXzkI/MyCYjZ//xT/2Z/dtEk20ibOIFQg/yxJPdl
h3yx5scSGio+18yQOGk3jaGcJ7TGclfZyX0+kTeXacR2jiYxvy1xyowH6a6JtiIWR9r9rkiXz9pp
8utJtfJW5RAsSHfpH8QCTQnsyL987L+5WL8lES7rMmOfP9/wRvdipwQhQi2NNS5OB4YKaXHd9Y0d
tLTCDksBqOhfLtVfNmIHBRhLsL+uggZ//d87BIJ+yRYu4SZvdNZAHeOa6k/o7onijYPUw5oiXcCf
DuBHr4jzwErlKfIIJDc9Fxg9hjrIyQ9zF3/6+ZoW2kMvkdEr1hsGvY22V5ig2ww0UA6eizAH+18e
b1yRfzkSkPMmfJNazLZ4Kd0/njKU1G3vI3LfZBbl2OxZl3bKa+KQNWIUM7ZRj5QgPFX7wkyN6wHT
22xp2f2ws6aYFiG+g6C3QgEAJ7RsQLqO1uWbJaIvN9TIM5o5OicJKIxEl8suhWdXw/bd2g5ig9Eb
yp0et5dl4RgLRXtnVrp/Tbl6HPSy2HWW9mPXmKd0esmOZm2XKr/K/f6+NGzvvsOPyRID08ezyQY7
Vpl2Yt4HgTJKFBx9JOtGQZt1GZ5pQ69IoB5VhVFsHFQHe9ZjzH7ZjcSUeqWr18GJ+MSVZeBWRkQ+
1ou5baDGoetdyNRD8umPT2WLzMSsk5+uNndVh0y3pJSF9+c26KLVL2dks3cz/IeSfqg/Q70nDLzW
zmXzhKe7e7hwQqrhnNUlhIG0x1hZOOBSIeVOizyaBt4xj5M5ZqaPWDAdYxd3gkE49klE+SGxoBpX
JSldkBZejZSWKmJYUlBJedAzkpf4sW1O9J214NDTrPqh3BZrGlV2ocmMkstcIWlG92IK4tnVDJYw
b7VdMsmdqtI7BlfMLJjoEeICb1azNEYseg2fnyFKpi6dM6ptrQNYL1o069GawTEaQoVlBus6rmsi
13zJYQzKneZPL5mcP4H+gkuQCkpxmY3cWhYv94NBTdhOJDHigCiDeVjAWJHuXUw28Y4n6LDNlYGP
eEK2AAFu2jimh2GIPi+Qf+0rH6cz6AECT/VivvYgLbTN/ElMYYqqZ9wSTeFuXJVtlJPQ22Ye1Usw
eiojQaEvP/qIemjWFrrT8KEnI0qO3ZTeKo88SS+n4KXUotlCtbDp2o5Jhjou6Lp2eQNxc0mSqzRd
edfta56Y067T/G/lNMRm10QNmLLO9zz/NNHhxW+VcWpj/QSinWmXb/74hXcvkZAAJSyv1BW8lwpM
0HzB/6cTMMU36MvpYvQ2M4Wh+Uzw80OcHk+L+HHASwepAUG8yJN8F0884rBzAAaVBJoq+pkWQDeD
Zw9uMfh4GUxT0QdrHgSuA4JzJcwlzoDdwU7TbUxLEqMJJ2RZ1l8xBiI4DkvD8BAeRYnEDUGJT7IY
V/uUgnjqVdyGluLbpIXy4ZQwCIin8gv8wcGPMyy4OgokW6lTbfCWG9SNO4YfC3qbYdlH6AO2TUkG
UtOuBoJ+9dWpy9imV123pgHOxAyrEOuZQcxfv28WfdnXbv6g5CLgFEgzKI4SaRTlSu0QhkBgVg7J
bUZ9cEgnpwpEDbwWBwj81xGzEVIVKGwWhiJ9/JYuxFXFkIZUbJ0z9WZe3HDIedKgszwXKqKPjgMT
wQozVBb7OSiEPXG0rq1NNnZqCyEgxMoGgsQXD4A2MfgzSdkuOkGCjFj0vSbHx4T4yt6HWOV80ytc
IXnisWFFAujgYaiTucNYC0gqs7stid0QNKr2IWeBwTDjohRc3oQ+OaBJy0+EXIFRW6Q0+6DmJECS
rMV25FldFFLDPeJpTK7yDLpACoSja/U8hIeGFi46Z1qz8+mQkGVHINsoGBAa+NVC0hzh1YmILrfe
f/sc7CFExkFXwi13yrvWz08qLYhFO6IVeEOzBPRpAK+0jpG9Eit+ix0Gq0eQpACEM06SIeSNJkhb
8gOQnT1H2LCzpDZfW4C3vGg2VfwAvgKXHnPzr35dKSpezyXujzkzqI024V2nCrHDdK4/5jrDTliP
CpeZ8253jMGTkZSn5FeS5fBwczJ6catLLuSQQgLR7mQ7QioWCNIaP4ONNWlvhM0evKq27pxawR4B
nbozfEHKSWIcMQ9kWJYE+lk7U+wL6X2ni3NUen7otPZrn83kU/iCdXCZyOWiLena+asYS32Xwf3q
O+dSM4QOzCQlPQtiUTulpF97XhqMg3hZSIXfGHpBUT5gILNXNm1xrzlJtM8S2hgMcB5E36JNFsW7
JC8EU+Xw2CS3ySNF3o90ve4ydfiOo/bQraoeF+ZSaCim3tVKQfAL+IlkL+NqKltAgbRWKNT9GPa4
a5CLjm8snkBoezhRg84qXgb7Yq7yM1vIwCqsI9PZ7tiSizWoukM7lUxBukZet3b+MFWFs3XJt4dy
nRuhVPFXYrbjRhskAxL3nVC/rZeQv2lj2lNEQyQ4A09dZUeA7m6FXd5aDpA0SxXfll+bF9pm9Oo0
gg/n9KNeH40G6h87erXBiGW/JeCRmlXv4AP7Vxl+ddOOb9gqjy25HUgs8E+O8Wuitxj7KqwZqBJu
bau8ls5on33X++AUYAdK5W3QTCNIS+jRnS1uWKbkfUcoEuDoWxz35RbY8bmW2kviRY+cYY81PXH+
N3eHID/oc9865JN+yHGYbFuL8WE+aoFpTs4GggxhK4N1KGuiDmnEXesQynaOW5Y4lIBVq6jaYzRS
ZNUTfxmLr7KVLtl5BIyawJFk6jLvr7IXQmw0WNN8nbXiQ6/ELePvCf9etweYgYag/CiteTj2lUa0
bEPmFInLbd0HWQlNtuvwFuqqZbyre5g8U2DLwsXYM0FzRaHGYz4TWdJoQ4hw72tW7bIZJx+G0ey6
B4MOLC+y8WSj/DlYvErntKj8jbs+o2JmiqmqD0P7VfSDh9GE4TOkVxMhF+nRUwvWbTC8ewrU60WP
2Ff7fmtNuI389VMyS5MXTQH5M891aphv7HhFWA4ZZUQzBKMLbNFyaHRTCoJ4kBqMQP4tDbSwBjAT
Y1rbcfpwrx7HTKLwGaqHko73RngKo6Zyad42K+2NrIritTT1hzwX8Cawocc7ypF4MQ/t4BxtI/tJ
LVBtBdCd7mkCALZLIL/WM8vbDDBB+oSWFrG3Bfa6JufepYix+qS12QPIgWrovoZJzDIvcnSPEISG
rGK5I9M7JrZOFwJJUbaBFtkfmokneMZQe2eAvy0znv9GL4ewtMd933k+Eobp1k/goyndmA9Ga7VU
vfFXj54bkS7h6XFzWxaCkDQvOlOnvSPcNUNMqddmPL4NrQLTGRfHGMVFMFTUpq0db6eBe9r1ZJyn
DnVnH8hmeVGkNI01YEaITr8UGed+lgBro9q0wfVsxo9I5vl+ysecmNE+ZBtzQmWOd6WmWWeNFL+p
dm/9BgyxPSYPrRKQ7Iqtk4kokDYiK63xzRdOiY9wFMhnnMyr2iT1ahYOUa5h5hZv0k+orkoUGdqI
u2oy9lK46trtojd7fSUKQ79hMS33eaoRmWLHBuei/m5QEiEBVqnSj7373KueAP42x5K6A7vNysHy
AoVzr2298krUcDHUpmkptEdgXCyyWki00nyvo/HdMYIfg7m6k17nHzOQEMFi2cQqW1SfFU5U3Qzk
bPYkuJXbLgXoFBfIuSF1+aGZaW95PonbChGXkoIqcynOTovWOGcxkTT34IvIX4qZzlRI3o7kUAGl
7siJQpw3bzhCVw96V+6rvt61d/RSQbuReou+c3WG9rtJrHki2vI4WtbnpGu3JpFCjt5eNb06wgL1
IEMReWSzzOtd/wtmtiOyn47VWnQ3ZU5IRUs9aChrX7QSfIA45/p44FRyhzQFN/AjYGLQEda4Kbp0
v6K6nGy+GqX+TqtprdA+8OmoTf5sDu5lzql9hvJoGHRJANGurDrtfk6TaxNAoofzNpidetlW+nJT
28Ri+CsL3srzY1Q6Fyqd9NJQVylREp0Z9S8cSnLCunZQERG5xTA+pjE6DSYgw0Hqp9LHY7pyNCno
K1TN3XubNSbP0ezuclhhdJgfR/tU2IUZmoVDLk2XaY+wUa8igANbCTVuM0dEGa2ftKqW+OjzTg9G
EowqF1DUIz5vVL2kbbRzZuM+MXRMg3tRgouzDHQ0DK2qXnwnlQlNQ4+D3GPCbukLBk4dgD+NMPbo
N4atFu7eKtrg7XwaMbw7KToW1MaBalzYFdYPwLxPISYE7CIi2zIzIUdAkIn88pqTD1KCBgA9brSL
JAIYEfYQLiC0kUS/FHn0xJtBqJQj3lLX+7QUsaQGIEWurKQSS6SGgSMihziObsBGp6FI7zpKf9rK
1SEprRGAzDaOXzhbAlN7V8v8ltb1pUdCvlGQA73eak7A8vqAg1GKW5NgoRTXqm+9yByHZe0am9Ig
ZtRq7Di0zJPbNvr1HLkN3BdCDkmrMGvYKlJwJi5XUoRu3Kapy+aH9J+eYdrulyYnH7JE5S7R2FAo
gAgwIgOhPXp0pT13DDjsXbrAq1SDeIxKsnMQDkMcR44nSLMoya8gx2l5ng1/QKSDW8Tw72tT7klw
kST91aiTTWg2FL+W0Rk3BtwLNGyxE5QUfU61bMXg+7Tfio+m0950zMCh7K2fDGqDNHl2WOeiynoB
vPTlalxX9uvVwE3hi56E3h1HD8i+pMAhuJigNCpNo7Hop0jzH3DZdAeO4A9mnh2VlNXWSXAJKJNb
48bpGqFU19tyodCRnTgmaK9m7DBEX7B1OxjGt1YUkdRTTe9GRp5KTvDyNqn8U9lq57wlCk9L3jVN
NofEcLJwMCONA1+vmKe0x8pyQHkR/FlQ6tcH33K9kFMnF4+Me5ewwKRj1kVKBAEsLgltcPqLMr1H
HYcO3nAfZka1ByelqT+7BatkB+PUZpGRM5m/EUkNL5bVJnvZFPFubcWAuioR2hfLtacIiSAqXgtY
NQG10rfh+xNgkHr7OSMnKmlyXrxouOSOMR6MPHe3Y4koOzEW9iKP3E4Ew96mKNHP1dHaitaGO2s4
JDZGB9wcy1VE2oLVncwhYgIxhK7J9piAq9xqxnDsBuuk0bVlDJu+N0b/EyFu3GANuFWjxWOavLRT
SxWH3AqrDH/4FrGVduH+VDmO3/uFZum+jowMg7C7VZ6NxtiEDQm5fNMjDt+ApEG3XahLXg2npHLU
voHOBzQuyKEvUyrpBcgixHzkGpqhVsL00zKgMxgTfiHqxyvvOEHscVwgHA0meGK9YV3oOU9ynYvo
uaGzjWeZnWbMAdwkxbWl86A4McmB1HCHnvwaUFwokb2yd0/RjPdFjv4Reep1rrqvac3IqzMc+5MO
wFAZDjHd3Z0VYbDWXH0XcXNgzhovaT6KvYaaMFDjmvL+7bVNsWlGHChdbiKGHrL+2ELOBbmYnJnU
vWoTOG5hpXXg2fG911jeI2GeQWQzq5Lt54xrlTzKKttGWSrDritJG3XZ3Cbiz1VLTHOuHZu1hwSg
+zqRkn6Gh+YUSTjTRrTPkMaLlRFmafcdoRMNK/upGEl0LdZjp99++0jHMBRF76aZ7IfC6DjvOt9l
hxQAY3m+URAQmyx+LiYPMPsa7qkmNirpknvWTeoduAkLkY4/fd4vaIVZQZ4TsIqqKvYewndGRJ/U
NDEM5Py5LpurXhbcHRCMmpm8eDoDv8RuzuM7c1qOv0RN7hOtCqHfJZvE0ddoxRrVKIuU61dl0LmE
hnr1Jz2DY9wTiMHYecLSNbOJaoTjNq2Wh20DCsq0uSDRqHapTeO9UB71Hosi9p1sEyGwXKUEHPRq
JalOkdMU+VO3yBC+6nC26/I4N+vZoV2zxlISOSS293RcTpNjd9tlJIkrXzpj13Dm8AWGS50FKyE+
FLE6aZvwAiCltoE06f4VtiYPAqv8pqYiHSLA8EvMsw+SF+MNYA5haqFb6g+FTww64tWSoaQiQFVQ
8E3D8jy6ya/esV7oj+x723j3DVIeLMwVG3Pg9Rl0zEHIoNhP5HcRD3vPoXEHQGbcjk1CQj2i785I
sF4TCj6hq1EzNw21jnErOLFCsUMQbBsceZpnNVaXsmQMyuPh+yJDfKyI+gbJYKT8JknXHcsI1lhi
4WCOfrQZPkNblNDEDYLoNOVtE6M/lbNHoRNT5Qj6FoVJjEqLJZ9GpBuHSU+3a70fDUkIWgfceZow
eepNsvf15tHU0vLEUS+GmVOEbW2v3fQ+ItEcig4MI2DHBryIwqQFQb6IM12nhksTqSDNLsMoNKoS
PG+vLaE9U8CMMw41DRo1Lwh5yhrtSYw+KxKXV8e/n8olAEB5r3nuiht5a8skOePbCZ2+2RuTjFgg
YH4t0INlTnZH/uI0jwru31As1sXVR5osAl6tXR3lOL2gmym3UTtXx6rBJTOtMYQFX4nbV86URHtg
RGNS0D41rUlUYkK1nvQQO7RPs8NV0o5ZuPRi3IoxazcIcSsCFVwAcdMajAnTuEsO9MTXsJP+iRCl
q9oeu5NbDZJlYYAJlLPgGQSKGI2BzvjFtyBIteTsxXEV1C6dv0yJo+x9DpV+tC+EU7PxrjT6KLtm
HJOjrOSdKlzjpq/7F7NNvg3bgDNoauCvGtM5pgX0w2lMzyZIz0VPbgBSP1RokTUf2VC2PJl2de0b
Bbc/MpebpepgZVZTshtHmMedddO5+hSa4Afp1uFvs1G0I7iqv8p5Tg7eJt+5kb2q+8kYn/HLYGC1
BSi8orHKswLDRlELtV8f1gBLhgXlkO4KsXR7fVBnx3ibLFDms7705OIAIyGg8rYv144kzrOeWqFB
3szMpvI2EhfDth7WgqkpcVX5qK9lM7wKSHWrww36OqcyugKkQ4I5JDuEWuYKPtYt+YPxFjPQMeNQ
ztwcdpSZWWLDsfRey2n12OD1WF04eku4EFbKyDGHyy2oFHBFkHVXWMMTvSysNa0974XQ3c2wyC/Q
4tgky/6iWYzfKgPyYCWLbuPkcKW0W15F6iQsA8Br2TNJzXWcTIZWp8MX+cSP8V1xB7BAkK6GMw7w
Mgi5jWWDv1xGovOWR7fSaAcN/dGKDBvIL0+FEUcx9qeMIxzngh6y/L4SH0ZUAhT39YjXKbuijUmN
VK5qeiCVuAaZRpj0W6d6uI/rGQ48zDpo8qS2VORI0B5vGUGNvLJdsc8LuokumZdASXsySRhko2vp
rmlbVHtXjJ/ES8T7NFlgHvNMza7VoKSHhKQ73jcHK1Zry7xusQfvcWh+M/2VD+idCT9jr+pA363a
ojVcyzaegaXPA8DLvui3cR5NId1c7zjr9b1qev6foji1vvNg9+4XmwidBBL7rlwj/gYL+zR4ng3h
CkQgIxV6aZKp0g9ES9qS1YvlURcn0XPXZt+dpr2bZM9ttSiqdk53NcOs3cf8GlxIxERWby+7xENl
wj7XsDRz9MZdQy6BDX880ml0xSQCLzVYKYaM2MnyXQUm2R4sCacFaL0xkfHoq4+y4ZRgrCTQlbVE
Cg9QFuvRnCPe31neKB11DfJoNvR7AqeqLZ7WfOgfl2zYwQv20eO7ey1NfuGqvi+adTRdcgz0IkNn
4tH9tJp+3UUxcEzNfEqb/tQAC65LbhAMO7wDqIuiZPku5hsXAiRPOtF58AnhfwsZxk79wotEPQDn
fD2wTQamCwnZlVcmgXHprVKXXWEDiR1cRhatPzuB3lpP0HaoMktWJLbqfoiuCW7+Wbqs30bK+Z7p
RkR1tjZDzWsMWXe12daYuLR9uXjIVDKaji2erk1f2ed6mnYCe8TZGko/0Bs+ejm9DH3DALEHNWwo
ZFeSV2Vrqm4nBjds5/6bqNBnCVOOtMn40Znik3mLrWzyyeSu+T2iR1o7D4hCq1006veRsl5VxMpc
cw3oNp5mnlub+5XNpgC+BWF1Hs0bMb27bmVuHZ2UstEnD2cIfdhLZjJ9lAyK9VZsTV+Dbq/6farP
XxYhQzuH3j1urefesG+MiHAIBhmgd5Jlm1XoB/PsMLlZfE5bSaDeWqq2wMjlGhg3yO42T8Zfnski
VeGHCKKxv7fNsNBIV5PZ8NK3vN8OepMxSR4TT/Fy8Oe21HsvWMgR24weRyY3AzuysCpCcM0D1hYf
L87YbquVS+l3IpwcWp1eAsMYBiJ3NWMqMUKzLTSsF50VNJn3gBuLRos/hokLaz3TiyJI4eKRjQxO
bYzNewFp+Dyyn9UJ+2UzliK0ZfcS7Y0uee90bSRuiawUIx/GXZbijYTV9tCQjRQQKye2I2c9fcqj
rWPXz2YOv9l3SMYiIhjLDES3Tf5ptD5FUc1io81odAvoWRwVCZVrZHNsMob5CIp4Ph3M3D5paRG9
Kwqa9q40cGD3pgAt78gXOq7WHlodzVHbJfGdAziEue+CnvGho2m8we4Tb+Bs7ZaeIQuBDgTRtzvs
tvOmx1jpOpobzC7NS4nomWMD6NuhND5cSjoMpi0brk+5wuLW0AwZXm3MMkinNRuXXfYNxkCHRjiO
m66WV/SCKBVbjw2Zw/ESMy1lLHd0euOqlsypij7lo4zEfceKJDLUKYwb85hZtZeEekMOuOlZJ276
F0DnI0puoKYZRyGVEURCUJZt9qFd4GeqFprF/Yj0oijvmEYTbSttpk+d9Wu0DCMsioZ/5RyMyj8q
go3DNqFrlQUzLGsAe82wgZM9juV2Hkb+2VgwxIg2NnHpaw4ZA5xu3jW5doojDLjMw4hUybAA08xy
zZwo7SbIydEERr9Irh1PZYc0gKQEh1bAIYNKD6t639rai9X1XzbdZpoE/sKIU3uNOZZIz3tWWnTr
lZFCWiR2EjRSiLqQisrw9bCZ4jUAVTEv8lE7VG5/TthuU62uDpwrr9LSuqGZOG98Kvwt13TBOBSk
s/qamCaX9LDG+VvvWUVag4PDNNkM3Djatqa5zrKvjSIeiSotQMsszWu1KLIrzCuvTX8RWvvizjO9
OKN6dvxmBIBGJpe2cuEmXQbNYj+M5BJu3YSQD5uomKZKjnit/Q3TSGoUbHORfz1Zdrk1HHHipUu3
/ZDxulRFt4uz7oUW9MVsjduJ3vhGjM+RFU9BxGK8FS3yvGaiTpCRH9IG9fdeNzIlrL4cOzshCOBV
d93zGgJF42le7d8PA4VnWbCLL0MOVrpr3z4EhOSZU98eQx0Y7npAyy/IEa7Ik3aaj7TFx5pFJHM5
+DhQHylEcJZxYXTn4PD2ODeV07R6va0gSdZcEclRqfK+oOxCrIiH4zT4383QB7bevbRge4mgsF5r
VpEQOAAEkya6bSIjyDhGx/qlIAcwGDiIZzoRfMVwoC6O0+Il6mR98qpfLWf/7dI8Eh6BIi8rn8TQ
oJPz7LPQnUfd115Rn53qASR/a7Mwlx0N9mFyKD/ldJmr7tpohXOAI0jOVzFdSx6ZoXkcCqoTZrxI
0nPMClzOLaDZTW5daHI5pyiW6WaOSXzzhjaIjBm//0yKrad++nlEypD593gXd5ZZyKOucMmOst8v
MW/4qMmHzGh/vDiGPTn1Yeta+6Sk6QA7tdlJsJNkey9sYfKA/7Pdx5Pt0JAkYs0zQPoty8WdB57a
MndCY/ywc0OGQquu9ALru7+ml1Zz9gYY/jJE1W+gwLDTIlzylUc81fz7aBODZyG7tqPH6pLUtI7i
EA3M7YMu7pu8eLfL9tB35VMnc6K5+Gz6FF3NCJJJTuT6eSm1R1vR1VlnUhuluz6xhsOzy0yAVpEk
qKYcWQ45DkwoATekXh7xwaSPlRB7IaG9NuUl6hg56Xrz4dQ0EqsSgZptt1sbAiSuQTgyo7F8Gcn3
wKjjkDPmjKW1TVT9QCZHWJPI4koOAhEnAE2/byP3kNHrpdJwKPsmxoWeOA8c8+yZXUNp6Tc+WuLJ
KrwpKE5oDs7F3dJd6okTkONe26W8QweHqsfgqNrOG84A+0S5ez8RTah657AIZiUzBVcZpa9Z3XFi
pG9FaC/9N9ctw8I8lo37rnTOZ62+fNjuDnjGl+fTqar1Pgu6fD4jj5kCTp2kF2f0swsNu1k7k+nB
4LAZ/LOK+pqdGimppcmbfHKvzLh6yIDbBfiu8QhH+bVNu+RgOelJWinHhdosdhVTW2gsiKHafWby
0SqCJYC8o+zh59XEPFlDvM8t+mt21zwT3teGicZ2Rqj4wgZhAxEe4sE9dfV3as1BRYXF7MJ+pioE
S+qKeZvM9nFSRHN3tfCQ0/GZcz3Z2FEpNzorTZAOA0qOjpg21PGkpLcXx5rEho70TkPdzkW+7SoC
RBy1mpGrj7nPdKY+rGNFljwph/xD9mCy1PCcgJ3cDHS+206a17PGe0Z013MNMwNZxKORfnW5Tqh8
1bO0YMO3DNqf1WTumR7/JEmUbTVnfIXzyXdhb4duYe2cMvu4l9KjVHPN+5qgICcywQuW3esg1NMy
ZsggCN7lEOZziACs65J5tRTweLuyDFXNcVhFZyOiZ2YyPWo961D4MzWOqW3TpiPX3pudMAWZvkj1
LiENomahQGn6/jPG8b5DFsbj+u0Cl2F+5ForsmKTdtnZScYThTgIbKO3w6RIn/NMfMR+Lje2pv+M
uWA4Pxrg2rz4F5HqUF9ITQgtv2QRYzvNZoAm7lS9znr2I+CrYaklwbIp0SgW7S96Pc5Q3Dcig4FJ
/Wd57OO+cHYAD1hH/JIGC9PPjVDlm3LLi6UPO2fIYCU1jA/ygtfRtqJw0J8WzyP5w1RXIEz29oCi
Ar4y4xoDCZ7ipG7IscCYYPyIaO5fofU6ME8iovFizXpIZ9aflFzywVbPoOtfG2zrMB61xzpfNDRI
CI8nbHD0Y+jYUl4kjhvv7ezNdOdi5zn5uzshKSHpekOP4Vl4NUMfFu8Atzoj+FbbwsMgUcjWW74H
bYWKSTzFFnlztUFIq5l+2eUdwA6GIxlpbL2NFE6Z2ctgFvOdCtEIT1cRMTwbPyE3efCbF4jBBetZ
WQTQ99ETIiQwCG+laoeiyTFqfUV+1Wn9qud4kZZM3cUDXXo3X/Z5MzxMzagHRC6RgpbzBgAc5z52
FzHVO5JeWcC0vAg8+CCR7zJ/RNBz7DxzL8B/nxKkZAEYjzd/EVeigDLKh7meYPiRvOi+KdOo96qe
T8Kz9/r07VWWfYXK6LNZYNeWftUEYjFvYknM3zi43kYjCnE7tPLemFuqv/kLCqdJT50bN9CUBFRD
bT30O5cafjsljbUda1y3leP320nBvaHh/qkn0TrxmD9G4TjbBXnllrbajn1z3mYG9RUuklDLSL+d
h0sl2j40I5fsuqQhC6p5FlDDHKgapjMoVrwZCQPhcrPOXEpWaOwyJAMVGP9UEeq2TvBoxKUwmqNi
j9EFq15j7mebm5rZVbkO0J3QN2uCfWAy6X1+6oS33JVOKe4GM7lUuv7sCS85g50Czmcvj0raBSMw
YaHaHImnJCVZ95H8J2N2q/t2RycYhQ6pvP5Wyu7UtHRsp8i8Vcn4kJMZYZaL9iaS/kK+5X6xF+he
C1iW1UQUEQBzQw4nNAL278H237yIsCOR1sjyONTsWp1Kr10DiVCnysZWR4P+E31dlMU2sdQwaxST
qaHZx6IsaYFLB0qY6QKUuOgavVErngHZ1k33DF/kBjcfEeTEK6BXzi8doGAG1leCsfJV4kNNhTNM
/bq8aA0tM5EQQ93PSLQih75sNC0/LmX5lGkPSZWfh/7/uDqv3daVaMt+EQHm8CqJysl52y+EvQMz
WQxVDF9/B3W6cRv9cATJ9j6wJbJq1VpzjplQr/t0df3UOupOhqjH8y7VPMChSJFg5I7zXIxZsK4R
O0+Sbr6aYrLjPYjdWjqXaxo3Lpu3olFFYvPoTV/AZy6jiQ9QZvNHNwSESjHKXw9xduhT86f15g0k
CHPv+tqJcPGlp1ZYa5xB346O+8xD2LZuhvhZ0hQGxRBy4SMHrM7NTHgJC2hysvPfSrHAN15x87C/
sAZnRN+aU7+Bc9Oad5SfUUiD8ADdOVm3t5GS+Gj48NMdoRQZOP4NBf/Sc02tTebQ43T4CzNW0iG6
GVqGDrzx4bIUCWGOhSQHtAc6l6B3sUsyOIJdnUw1gnsoZKO973J10YEe3+RM4OngPfVSUPURAn/U
23Zr9PMNhIl+SqdSrqAMcXZrIgLlR28TpczVRRNatL1oKID8QO0YvGTR1zjlxFjty7Y96Gn82vTB
s8WWtIJHR3+VsUcr530zx6gFJudeWeVJmP3BQH81ZdPNtwGnR920w+rWHAKNvlmfOx8lzf8V8S9o
7rQi3zfBMnZg7yt9GQJdsN4Mk7SWwauSf2RN2678RduyXBHj4J+GkVJNDeW/IUhJrM3wI5roTlZ2
qSWrqm/u7Qiz2dDSbeWhJk0Hcm0nSqtNaXPiS+jRCs2JmZchTA6c6Ddpa0cJbudeJ2PObUF8mpx2
Hu/sX781nsHwrtJo7p4Nhr7P0urJq4Bveny8tNjjAYwgFXeiWjuZsY7Yu475qHNMl6KM9Lvtud1F
6AnZJsK4y+Xhv69b3l14ciJ0wcftYiuHobOQ56zO9jGwOlrDY/JCkHXyEvQaVk7XTHeN5zl7Kigg
Gt4STSJqjj5GQgaks7z0Rj3eaoruHwuQZnKrkW5F7uuFddu6Ph56j2aRb8e0vRkEnYV8q4aIsjcm
/ntM0xGtoCWe0aAL0Dhra/Tjkxb58zsOr+/arKLr4xUpkRtFSOATfCOClXGb5NFwYwO3rym9kld/
gGXPWNXdPb6Z2nF1yJyLWdkBRW3rvIBPrF8kILLlRSzYmssmv+ZZuqmwaz5bVmQ866Ig7Nypr7qR
FIeoq8d1Unb2rkKfgVjVGe/tS9kyDR0IGUl6j8p6SqpP2uCvaiBgQIqIJBSNuSXT1mRtsvwf2Pdp
bz9c7sjV4AI5kGWqRoynbplpPh7yYWK62QjnkHUmoX0YHfXBbs/T8vB4+XgopX3RvZmRly7pDWbV
2oXtcgwAHP0fT1bTaIyhvei3GKb2yfx0XScnwiVonxw4PrtswE1lfk4w8mdSoQV6/l+jsDXWq0Ye
ybxPf6U6laMPe4qWUXKfqBxD/u5u6zpDcXKgSaE3FT9DZefXBmfHW2e0P3J55U1zsBndQK3teeDU
7CXvJXOFk6r9CDm57z6h116+83houg72USE/UOf+0VGxvU6SJo3hu9Z7U6Tk4zH6uxfQc3Zup79F
8VyAeEFuhwO93hJI3y1Ni3egg2jM8Katx1ERE9CGwzwT/kFD4Ub3wL7ZN8+oiTTrmX5yCKroZejW
CdOUdXKT1jqNrvzjJxYtZIfGhWc2r+mU1FdjIVt3pHURRBOcyvbQdzHqzClJth7D0efHQ5fXR8jb
9Kj1on8euwhXj5+GZdQ7WKM0+7Oodhjspi+8d9q2wiL635dz6jsPxZij6U+tQQpZOtGMCsa5WisU
0Zs54J5Cn9WvrcbmgsGIsdZoOr75tVettdwBS5gniBfIdmYrXqMej8/NklkXREcfg9ZBr5viPRNV
e1AYZ54JLj7hvRtobGsMVEgKPhTusG0CJ3vWvMiDi2mNjAgF1SNDUvYEpDRoQod1nnQfhlMF/+jT
toTT0QEq2QIMT52WsmCFeWimTeQOt7xx/9KssDdgxkhzNyoNJQF3GvWW80LzpLAN+eJlpbjVYtxS
PxsnDTlQs3o8fTxYuY3HeyowPWQ5mZTRh5b45gun/IQYRB/3tB7d6tqotmUPLB2OoA/Jv7UOdnVL
kuEP0TvxyVejDL2uL4+i7n/rOrMeSE1M85vaMs+TfC0DVy4eFUp5r2+2BIpMR3twsjPRP7vSs+8d
O+o9H11rx/+v29tykC8oA1fg04mlDeLL44G4vuS/Z1U9/Kl1bAcuvLmVlzfpD94sdKWsrc+llRlH
BVSN4tyK7wUdRKbj3wP6mT96ULGU0tZ5cZEl7lxDVzuMptn+sQ6bnl8eYdOrVQsnjDD4AgtLGl/j
VjnPmCjjOwr+vyPilSuQziCMg2QLvb48eR0rtB4ol/OEt6NSLYFgcn5LR4Xitdaj3WNxGJZVYR74
EBm9bw0UOY5Ogx13RvvkOW2+VmPQHXHhoy/N2nezchAxBRT0dZ2mvyI9gTiZNMNOc1X6y0v9T4ho
xEl0Jsc3MQGGLEV3spZnSZNuIzwB95jjPrNq8el5Sb9Dbm9vAw/tYTdBEcl95oiyH3T0ilb5/Hiw
PPtDQx17erzCR8TtTJp2xtL33w/gYpjJm/zdRRaTVHbtqyZ2Q+91Nzsqupubav4+yu2/oqmOWln/
LkUiGVun6VufjAtaQD23WjyuTP7JScPZDm4pIy88oDE0CN360SFNoWUy/jikWaFSyRGxN/Z4t3Mx
X9XEZIbUli8nmcBVESEdNpn9rzDBLSWKgeLaIbmBWGHSuUYPmB1esOTSCiJaBoZ2BMNowBl76yp0
pV8eCWlmTq9q9XgNQDDZYtEj4mz5dlBKALaqdxFlwEhRM7RNQnKKo3IW05UnnjGlZWhwmminWZxu
qxae7wOGMeLEeDERQq98K2D8tnh91WSmp8ePKOkV59RFpcLlULsf9E4/SFfpfmq/fq2NU8YQ4OJa
Mnmx7MbYW55WrAMvIl8UoVE4k0GxfqxyaCbQU7TbQKBjFsmzSTbYHjS8u0/bYKEgWPnK6+5DUkwn
GuVDT9tk6M7/PR1Gtc2N0cITmaA/k7nxXpLRt5+TboSJTE1uRAZoWCJH0AI6xntBrmQZsW7mFiVW
pee7oPOeGUxkuMCYHVYl7dIOjjSNfUbHqUNaqjLdl4k2zRX13wU4rNixXttrQvbk3Rmz46CzIyiy
GAvl1GFea0lo6Z961srrvefGuLrsORtftD9Zb2o7jbiJdeP78pwMeOYch1zkhCOOF4zvFijHfV7g
WzbM4g1BiDZo90yb7FUFQ5hWrETtx4EztCrczwG3311K413rHPq7PRPsyZNIZLoEpiQj/YFQwWM9
mH9tPMFhQhTACTW8fioYd3QGCD+ljSU52VQmedYezBG9nasR/1jHEvzj8mBq1Ukl6bjLWGIY7kTd
dlLZL6OAJ1ahhaN7S9+f+tE4VYLGus6sUkvssMD6tGZp+tvirNnNQ3rLnJwNxIFoaDVMn03tJBTE
v64oorDVUaebgD6eJr/aWfpwoV4dd5Y7hBna5Evu2Xx0rHMW6txBGtlbm/f7AVn8ZxE7w1rTPXR4
jHm9ES3ikPZRiLNaXPAI6Id6FM7en0V3fSDonGLKX5NhaaUVhnOtJDpbTRs/KlojP5Vt/vdk+YpW
0wRNY6waGPuM7YwGcI+6K3gtkvFZYj9DrI5Wsp+HAuYIzjxP+fGqgyj6Frj8DU0evSCS306/WkeI
XyKtjFPHaXrtCjH9Gm39oLCLwh1Gid5U/nBpM+9DxrQGOAWMF+rbcTenLbjKJoe/YCw3cV84L6Mx
skMaR9vptOe8895tbGOcIL0Xy01LGjbMIkqjEXdsep9dRu8zVfFr75r9TfT44LgKXx4PuFWeSM+z
CaGLfPSFMYLs/694fFSQj68hmfQQHPxtlCGecHPiRkzz8neu/L2bE77ct0O/tUbOra6TvieLsjgw
eJfZRKJz2huetU1MWA6PqELFcnHN9f7HNGo+1oUE8Hh4hPJOwbi2lDXcxql1t5nNISiYGueuAbaB
pmeeDMNLTu3kqX3sZmRt09djvlT2+2lZsgyNgDfWPwcDwzHR+/MgCR1cMUe7JsRXXQI0Oo+MrGzu
9knLxxIycyF4ulsy9hCgfzWGcXCLPHgD+zofKpn+VE59MTN2YV0p42b6GsPrhAZG1k9XPLDBbhoB
Ko+VqYeFKwGk+Sk7oNfEh0dlKbRkvGWwBLjZhukrk/QAXfTxd9gJ/dUfOhjYBpVgiezo0Ou0Wk05
9RyEMPlMLTjAeWEM5Vx/ykhs8sFQzna1Xl/6tqkvTtNsdbuZjo9XRi6PgV7kl6l5oUXj3TNpRk+a
p72MiLfNNPCYARDl3jkkMrZlEodBLt1Ns7x8fC2Aerwd1GJKnhbeViEa4ySznqccV76FOVU7m4HW
+fFQu259HPgNksRvzl1/05KG4g41xmmSvYHqyQFUH/jjKRAMYBvYWRs/ktYBzRDXvoigywpJZipv
D/PweiJOm8RZpyiqQ6QGhqEuw+TBXdxhbu0ggu2918wdzjUdvS8OPiZ6CkVvpUAqBPgrvqR6ng0r
v0+SiweBrOyG9JNUq3upGxViTb3c9cbg71vT7V6EbnLH5pJMG4FACKxteU6FfRzx3DGT9AmPcnNv
RXsw2abdiJmmGsrb3J0inJPvEDy3GCmmr87C3BULdzokzmg/uSJ4S7GtQh6YgWsX0r1+kMWOaMJw
GDzOpLJe6BlfCSvGri7dodjnkfcXRWK1lUSnnTC0/UKIhGSDdO0tIjaOqwqoudPNOunLUXPoJFbx
1i9wshqWCTXTuQYynv/ahcP0m+TRK+9Kz3i80fdYYO+VZ8cXoyFrbY6MKoTTze3oFt4JUHlCqyaA
i768+VbPtD4AP3vLmUjdPJU924OU37WIrsaUiy/HUGzkvm8/j3YByaOYpnMV0ZpYIgZ28YSAJemF
vovBgWzrIZC3xzOgN+qWBPMrNrSBkG7anZ6bwQRY1r1uNodz2f6K0ty+NrQA946r/sUZrx69gMfX
1aA7uyRx8TxPVcNMDjmTXjOX5hoCoIHKp+ow6v3fb2mDCkIdEgnOds882gjxHsARbYn9fjyzUkvt
CKd470Q8nf73YVbi/33Z5Q6HSAkU578fSVFHiaDpAGnSq3j8ao/f1F3GJEmC2ObxDZlSDBrGlJ2G
Jjo19ay+DIt1KsdgxbAnT3exOyeniPTws3RbRvy4eVBATU9zEY1P5dxs6kYmt6hXgpiK77rpm6fY
5Puj5fBWwqN9/KCTDEBjcSRtHQ/Ssg+Ebm0l94ZB/ZlwRHFOKw9R3P++LlEABm5xIxZu/DZ8D+9C
03ZPfUB3c1SdQJmLAmtO5hAc3x/dsF+TFPstPHWxTc2BHDb7E50MZn0bbYqv6946s7HGW9mWy5lV
OoDa25hpuqV5cNBc6yUbn5w4fpJmol47bfxKGVH0bYRKsNnGbGgXzwl+MW7XdskY9sKzL4GbxTtY
Qf6acAzJuHot7Fzbl8VovE6mwvfGALkpbZRxY+FuB1GfOd8spVjGsSyv5oMx8M4TCvs1VCM4Js4d
+7jvEZS7rbEa4/6njorhucoAI+NtIXyz8MN1qSGoRrmT4uPR5EknSSEMfMTQejpHZwtc1zkYW47b
ZQ75j1cIqfYYbt8jD6kJ/BBnM6QUrsMgjnkb30WHVVwYibYx6fslxAWcBMa6Uk+3skFUqY9QGFov
6UJb+LfGnYHI1Noq8OYP32Ec6FjMB7P2SJvtn6Uz0LYL8gIc0i8IFTFY88fN1Es0lF6fb6x4bBj8
tyNHCnfb22OAAcezNpCJ1j39uDXGV3MNqrNvt1Q3SNETvOUaA+2sOBZJWtMCw8yVVPVdGuUp6ehS
lmZJYorZ7Ks4//Fkdy9xSYMVvsVW8wEOdH4is+LSB+riO423Vi49K7Yw/BAagXY0HwAJoFWSBF9M
OPaRpStUW/rwJpcRit0hAzKpozaA78U5I5WR6SkYUQSCy2F9rTfT8MrB8R4DrFu6Z3TU9eHFrpmj
tEaKmUcL9H4/Un3E49nJUDFhQYV+P7NjOYCkzRZe/9zayPtkYV3y9KOty/dm9ulLEIu1bnQn7FL9
XLlx/Nw0DHYrpje0k070oW/kGSKJMfyBEFG2c1wy0B0nO2TpXq5OggKTXm0ity/3nGL0sKmNv42z
cx2kZGPXk75bVgeiRhhpg5EKPV3cuxJJtBb3l6hrf9dd+q1hb1zLeCANM3FsDuCxj2CZTJ+udX/G
LMWsAAA7VNNA6DRU502eblEANxxsyt/xHJykIJsO1yKn0ThakO7IAkqyA6zZ9Pe+/89V0182eFoG
pvNXfDel/2ukS4YXit57O7mEcg7pJl+YtZhf2Y3sGbNWk3Ekdvkt9U+CHNIdToG7ZGCCdr78Av05
ofAcwtGYKfLjdlwjKAJyHdNraOSfRuriieEp/8NpOqH8WFMm+ZgBGuZEzdwdlyuo0rKj1rTeQRao
NyvlnFpuf9S2ZARg/Z1Ktar9BO+2ZFxiNJA0c2NCM44oZHEqv/mD+TTmerUjleJTVVO2tgygI3Yf
yQ0a3XoTyW1l+v4VJCGzR+ni6TIDAPD676CnpcFomPPVUEDVzNUe630Jez0PZWtcEz7IUCsByPtA
RXBbwFOQTvedN1D+kLGjeZk/WrPedeXifXxXFQGx6AwDREbCBgRdvTiD0x3KLL7mqoGoosS46WxG
5F7OKJB+KgnSNuuiejHMyFprg7upo/GX3ctToMrd0NYH1ZEBUPWlgQZEtasxw5gaoSEgaIQ+jT9M
8Ag07Sk+2H1S7lItY9FV4wyDLPkXYZc6IpmqNrLDMAyDP1SJbh1yHXkHh7aQBp21jYcenkSPrbew
XpNx1piPuluzblHQJKYM3VFhftU55KfOVtjBRSmNcJ6SSV0/pDSGonsjjGhx/TjI3piYcFq9Tv6r
FlEVv0DawLEekAsQB+/TAI46rvB6+YO7dgP5Fegcz7rgZLt2v487DMA1M3DubDbxVOvRibprUcTz
kazXQzEgLTAMuBOjR/kxtiDSQVajUJpQeJPfdiIO8xvRTI56134SlljHQxwwa+pxIZjM7HCVRKuo
929Fq6VhUXacXLEFSORX02gik7Iasj1Nq8B5xoKIygsBIL5lAqB9ljFWDKpLNwVZW3JBeJxJuEkm
/ANT3J/63rlMQFwvplTbbCIE1JTvSy4uSQL8tbYAE9HU1ygf7I3hOePWrMwKvlOK43Fp6aua2VBB
KNSmG5jkukXPCZnB3ZrlAo8H9QTaSrxyEoUSOSHHRInmzPDuVz+p01RF2lbrxbfPLKapWOuWPXGT
0+LWcJsyxyYpgJY4h+fPMs+e8gQfmpx9jZrgp7ddBjjCrzeekD/RgPK6nKoTU/PdNHQvlp8ebS0u
N8qxm+3UH3Gaoiid6DzDCAlOQStf89L7VU8JhE71KjpY+HnuoCQqPMZEvXjySYoNZ41plCrFvyIq
wizTojA3lMlCt2m0Cbdhi9GCltC+rCAOMCymppuW4QjHnDr1bv3gKdyTjb7180VHkblAHUzDuDvI
Y1c2RpU5HRiaZuPWc0xcDHa2IxUZHyzLMod7jV0Jpyes6hKwf2g2UXEy0j+ThRJHw9GhKvDshmcy
gcf2Uc86r9x7ycq7ScntWUK5aDs1mPrxZW4nZ0IIR8FcBZxxSE0GbcJI1UZRjzy/tULhxh9FgoY2
9t9Sjap0pHfGbRKNhyrmQ6Ec60ampXWifbUF5WQW4Ay2c+sv2ctFcRXJGF2yE6UuIPskQfwNTJbt
77lrWk60KZ6J0gmBhyECA4Gq05BhEIDePPWbBkFwIsPUaA55PcTciwaN8QKEjzZ81E7TfnRm9VpI
+yWRGuNsBTe30iw8o/EtKY2ZnWw6yQoFs5MxQ/en/lLZpbhQjzr4GIPuoGGn0rAtotVdhqU/1pBR
ckDYAdwhI0r++kfos3hqDAx6faZgfsQpI4CKRmZRlaFazsdW1MNXcP2wN9DHO+b4E6TGc973V+V0
xiG2xq8W1rHMA2tPzOyX+2KCRbt7I4x4/tlRcCZl5zGeZuTmG69xnjQC5sdydhjLgqigcSXm/NjE
XFNdm4YWrbN1ETmLox57ZSL1O2yWvfju3Va7sRnjvnRgASTziokexwLRujtU5yjf7pBSzQ2yZVaK
6F30w2lqPPsIJ7pZl0b3m1vpj8p/5X7fhoUGNzgeACjAvCYNCV8n+oSMyB9uhg4HsEmzt6xbptZ5
OAdesTHQNm9sX+rchaODa61iOBH8Myvto+zw/rd2RxqOHS3YJ8ZBBFnnaB85ZEhTYqfpunMqU7lp
Xakwy6l/itXgVKBlEpYCIKAzfR9i9Oxah8JKWse6N3dzpb8MDsuUG0X+AgPywhRTPH5+6rUl5Iy2
+9rKkZWhzLZ2GsK8wB1RJEMYQ5FWbeu8sk/Czr4Nje0TbM9Myvxs6796E8xFZt+iLHnHEZ1tnQXO
o9vdJunyPUs/QjKXoZCNWU1zMHpNW7sMoDTW/pEmJmE7HJrsIm636eSmKKGS4xSwr/YYI9Ycfn+L
2Ud60TJhTn3zG7mgsVKVvOlT4mHAAiHoQgAvhtDPmEVqOtrgUT0PBXemW5LlQ3Xkwy5Ig7fAWbNT
CYpjRIHJtyocpMyZeidxbl+V9XgoavXld0u2RcZKb0JyWcZOfY/mPCrtA9KfckUrFpBzEX0K+Qkp
cjFO8jd7c0RHRJnkFMMnaolkcjTEnWDTZtbh2tqVao4OKp1f0L8gukuDX5mv/eurud5mKVnPEph0
RHjUXmT+5+TmHLnKZzdKFhUtCSFTXhxaq7gpooFo7r4lrJ6YEYkVb06tqLVz44KeKMQnDOq9cuZ9
oAL4HY401qWg8tDHZyXmftuV9bFIS3Lgp3QHotnYYgEose8hFMnRA3mJ+52iMtwUUULjQ73JGeqn
iAkdl9RNVK2Jc54RscaixQLTFqCDp/q7sDBwDtj9SQ8j2wsw9duMLL+aECZO2tGvDlrjGzvbq0l7
m+qPyTOeGjwjCm3lqZ/zX7D3DE4eDDKDaW5XZuPwURo1Hjm8c3Tp5435NUPuYy9ElOznfEaJf+lU
dWs0FyuLK96oYbaR1jN583xuWz65sBrfIGcNC6/vG52A+Wyn6ifWcPDqHjLK1GIBZ4U8FMptASZE
3YYQowJ9vbCevMr/9LsSZWJ3S0vSppuyj3a15jHDKPQvd/yji5D+mfuRGdhfrcD/aWuxgWb7YFu9
Do1ctLLxq28M/QG3IcMDElOm2V1uhS7sFEdUrbQOvj69AFBYwZC9R+y162xRHQ69Rfxt/EKIPUE/
DiBBI0dEzUlF9EgUp4gAyMEanG1N0Vx4UE/sGJ1rq1okjdyA84TfAekpnsIMJ0mPcUnFCdLt3vtn
zP5xksWLFCZWFiLcSFw6GXQVsUCTSIZki31OuWf3xPu1lUybVhmbHAgMToeaQ40foPQ1a4l1vra3
yuAQI/O6CWNHhHjJXzQfhx32MqbvKPpaerNUbjp8AgMJk2lBLalTJFj0Dt1MDRuSVZAlGi9lAHVE
i7CyDuMJ68qGT/8zDeDPjDL71mSzi2Logh6GNAYLbwwFQ4+UeRRcKKjF/MMJt19F0cy/b4ujS6NX
EjQjorWPTl/Dfeuk30OP7yRPj0nXfvUN5xVPI5WOZeQ3hB9/JSDOiSa5Bv2Zm3vnyfrTlDi3mKLe
U7/4DsgPWxk9alk5b+cWkTuzip9ybI5xLs+dLfvV2KkLFAxqZLN5mTU7tLUa7bihPmLcKCvSuf6l
87jPE9Ym3+RiwWcMtHvleeJjCOxLZFKwJ4bNQjmepbLjrT2Q30RuopekoRLnWXsh4J10ILOiqEdU
PubPYgjOhRUdZwWs05H1a+d472WH2GceKV2X37op+jcXIEJJOyn9TXvcRZpkQn3S6ncxcqxp7DdN
9ngOa9olpj7sDNIYmXSoHegQRkZxXyOAWfUj8w/frJ6TaRo27A9HgNxhYx8C6qSYT3ejI2LYT/38
bpRttdXZJ/HuWeXTxLyOOz8UjSpX07KAQIbJKBXsldXqFew+NAwCZz1MOxhseoG1rnLeyLqDndaj
3e9NMNms2GcJ1tKq4Bp6OlXaRFTYc7l4wgqsnRdb68kZFljG+1jQePbEnaTFJYFMfotE+6Ar0Gyj
etSZuVp/XO8VxT7AAcmnhPHCCJfVooI9BpE7btcS79xio6pQ6SZ2t6edekNP9GfR28QQJbaV5YDG
05A4eioOqTdMxBMYGdvRfZ+lfEXfATDNq149ozwXSXSLG/YjT/+xkn9e3GUb2dI8T8rkmjMGBkLy
i+n1sC6z62DKMxyLN0vXVvMwumvT43bCcLT0Z4LfWouJM2vxu7W4i+HWmgwofehzzOQ8w+WyN9In
Cw8QvYVh50/6j+32r2OltjNnk4yesWbXz0kMOyVPElS7FYQNvS1/fK0L9kPlkB7gGKR5MprJmStv
nIm/NBjsP7RhxCqycBFFWbuSJQdHjzkNl1LA21AP7DdUoJX2nFRsgmh06tDiOLAyjBlCdooZUa3L
XkvRCEe/TB2HQtximBGeE0bIrW/UjceiUhfV2HutJPWiCA6+R+9cDJ9lq99MZJIb5JJXcBZ3S04b
OkuvdoAzLoUjwnG5CoWjsDq6GrWhAQfQ9EvWPtAh685lSOlWSLV6y9z+MWExhr4FFaYpUC6TJdjs
KDPNGfmJZ7TX1AUp5sVyPxVU79SQBGFFIlgb09eCmLFcetPuiJKR4vF1jqs/GFVojmYK81lhUOAw
3+8BdNmwvijGir/O7HwbRf/KoQ4Ww5Bt4JaeIzJiWVpx8rgc/vDqthBCuOo12rSrsuQ208EtTV1E
3CaHopr5BYA1YVi8+55Gz8zb4c4L8HbcC137N1fPOQTL3WAjLvaHlH5qzylPaNlThoRg8nuaBK5a
Nc5kb7rKunui+s2wQGwclbzEyBdjeN8sQmnYz+QvBn5sHTo4K1nnfbQy/xLo9yYGmpvSMy/GxLBZ
orIZLimW3WEAJARfKQjbGvSNj0xJH9EDp9ixQcxBhJxERMWTvHaBQyhWxY1YK49qxn02TYdIXQml
IfHT9zSq8lNfO2IbpPBB9cGjm9jc0iAiKywupzCfuSALUjKGCEfHBICkakg7LnzB/36vJc6+Cvrk
0jglH0nEfpxGwwaaHhObqSCelZjumXuOguEwBzHzJM1nZpjLD72s4zNqKhBWVC+QBo2F9+OMpr1q
GJW3nnZ3UR4ckVkvaMqOVVymwdoK3lM6UiE4k2pVL7yeJvhMWmS3HBxoZY/OX1T888pjd91wt29R
GK31WRdbTYhu7c40O+cAY7limgRwwuBH2+Db1lFHpPUdpHmDWRzFNHBbiJbY90LWeHg5iE6LqEzh
oLHX48Pam4baN7iQ1rkXYbIm7dc3nyugCavYDXYJmgp+bW9AU2SphfK/qqAzQJCgaEbsw9Ln+vbF
IU25tCjkZYnmHTMIpuycXsCU0tpq/OAPoiewMA3hcyqrjmU9vdL4E/REzTPo3U9RTYy324MwJnWv
W+04GJeGe6fofGfdzzpsu+V27WQwHnVphY4h2W9k8h7rx8ju34aRq78tmuXqvSZm+e4kYNL6zmuR
IxNTOuSpf8HjQzoezqSQ4uu97gcdDu20ddz5V2ybdBbcaKuk8+wZMdo+QiVUCQrU19Vx1vST5rfX
SlPOKtCZH2cTRy6dLnU6YMmYKLEnrM0E9CT30tV/IsWZmuXqyC2AFtSWF0PWz6Zu1udSxXvO5uWK
FsDNaLJvx2qYjGn9gsV5wp4glt+2p9F5zJEqhD2R3Vys3qZmIHeFf5xgbtZ+2oraJvBDxEgBG266
GlsDMBYsU2d6Gzy/P+BHWPIE1xk0mE1nUuTJImahdjN745AJ7+IuAK5Z00d2X9s3LasWP48/Aq8u
z7pECaRJxaVGAGIbOEx3R5DnsQf4pMyLfVb02+W/tsuvWeOblxyT/mbOc7THyFQwt5tPiMN8hO7j
F+kDDvPHLQiwsEpsMt1QpCKaYVA50rSkZcJ6mjtFOPQtLRcNclfTcTiJ8i1ntx162rsza/+qrA5r
E6Qnmw3xnZO3DBGSU+l/9pWWHtoO5Bcon5WpxdBByQTnRBdcUMMnDJb5pGmJbk0Xn4TuVlg+S513
zterp9lWyVr3/ZkKFj+3SGhGeHHDoVuiZ8dQYW0V+UrR3F8nfFJOpQvQYt1HDVs+jNJFWqQd+947
meMYxi1/pK5jQcgIRjw2nYW+1Nz5Xh8/+USHr5uUEitjr/+2HetG9DuHXPUEjro9JJZ/0paqFzD6
vFVYzFdaP9yDMS3CubP3eJHkNeXSyho666qH5B3rycGwjX/TjLzGcNR61PSeXVWcY72nSeRCEw7o
NJj9Oq/jP25HXOHkgkyxud83dd/+IAehOZcxwPof0s5ruXIky7K/UpbPg2o43KHaOuuBVytqFXyB
UUJrja+fBWbNVJJZHTFtY1UWlplk8F7iOhzHz9l77emglGPuW6zUjp9dClc+zEBpcpMUeZlnUtnD
ojkPiJhamPyxmRqx7er4vnZ8/ZEK0MeD4V1WltGec4zvj5lLZZ5U8T1DXf1EZKOzd2eAkOpvpFk8
pz32z6F6g1RjIg2oL2AIM+3QwV6GfuAfVftoJEI7qqA8AYy2NlEdMFUoCjZvI17pMVuwO+LCsCcs
Y3GIdCaCuz4+5h3Dm6Am9ShC2bsUBVP2TOan7FpvmniXxd2yYabDyRbsEKrZaTOMRr7SCepiX1kE
Pnk29QCUAYrnIU+qd5mR/z44RMHDUsIxCdFv5ejubQjrpC7JiQ+UVm11B+cEqpKV21PZdUrdFKHa
hMp21+UQblzajsVIpmYCqeOGewtwbP1YaSiZExqmYmWglHTz94Ft39BpXZhCMAnsOR+0WoswMhvY
Xz3GyKVvMgkFNQBy9yVuy/uic0+ye7EL/bzG7OyPZfpogW7jONZzflV5x5y7nJ6lT2dBhWuQSuPC
aLqBdki3N2AIH2LzPmisaG/6ubUowa4sGvxlQ0RHBLwrAaywIpcjjKgRa0xDq8kpxCqsq9Uwso3o
o28vRRBcmVF0A4bc2lQWQs8BQ0TS0NC0fbzVZVU9WH0dLLmc1J1xcdDKWdtaHOooUDe9DxdhdtYo
PVoRcvahUctZHOpWxnSsmQ6RPm5f5JV73vs0hEU3ykPYqWkH0IT+MGgbqAs+qLKmuh0aRf3ZxNGm
v3Anme26PP/RJ/pKiN44x8JsLPVP1KVJbdeBZ8GotGS7AgWLp2lT1DhL/LS8jN02v4dS+eQvhQSc
yTEIASxNZr+YeDK0d4HtYjNkRXHOfrF8uFPNfLgO2CoDQUiNZQQnAeB80dj9wtgTM8XhYgQRZmHi
aJjxo8ILL0KTwsGshL/g4f0eW/aTV0aXsciz9cgwYo44vhV03hA5JAu4BztfZ8ZGDcCxRxrgXdyV
RsVOX2bYMyCxqlvbm6ECIzYFCADQZWok+ePSJKUc1zpgC82I14Oqbq3k3Sl7dUFfrUVmGU4Jz0EE
gKdedy4Rzh5NGZbrOnsrdNdc1+0spWErSSnzMPKxm5l5zjQlKegDe5dR3zwNvrgjb50WJEffJLaP
Gn40H6BpWTMvHXxa1dRDICKZUbA3Ls36CckKDnHU+Mu+795aYD4rI03uEdoOYH+4vYwuvpsIV4KS
t/ASXJ5DkWzLvO/wslIx+2OybdrkIrIcfVUVs9QKWQmI5zZmQ5E1VyhEt0J1XKz1LNr14KVSs/Zw
x1i3Rd8ume8/cRB59VtK2Km2mrVujJuqLkHfDPAmJHMLuzHPhzoEJzE8qFnfWJfuq2fl72oWW9gK
ei1pu2u90jtaO7ApqH8+8qm66aYMYzrtlSKBPw0PJ4QQ+IFOH6tg60xngqejrWuky/orS6lLkshy
vQw3pqJEd4qnFG3VApJTwU0zpsUzOvlXJKvragRFqvPL6pVwzoysRyOpObeDEj/STnsTpdqHrtmc
umGTFf61bQ9bvvtC49SxzLwIBpoRDit0uqcC/jurxtTgRjC48IV2C3LGXUzasHYqTCp9R0Raoa+x
6BzRoGB0ZsCFxj2lFQaRuUOJQIT3R9rPbZ8GqYAjP7xOvnX6XQVvrmP4sbYq0N5B7Soi4jF7V5p4
c2MEtLqDNr+U07BMJr3fRYgB3PcovcaX8BTLpKa9c8h7hrROMkbbEqMgXSRQYAOHA0WNN+jWCfBt
h9i1rKY9JAudMQ85HFn86CUWrSa27DMAOR+DhoRXpn28QNJ+a4f6o2L0guBBXVhJxMObKXkUgDLF
lhKQHzEOG5AwZ7m/QD9zEch4URYfub2Fix2uRRW/ktfISLlskVJMdrVyG7NkAMgBew4DpzkeLMZa
AkWPOQO3gEI0S6GvyMY7PdYPHRrmicb8JnCxpBlAWXzk3YjqwjeGXgfsoVjkNV1b9JrzWhL7BEAT
n5nf8F8oNcG+3Ag4HcUAfahq55austdR2lOfBg+V5VwTD7GeRifYGU1xkaEw6fi+hU0i/eADLLDy
kjswCp547g8swgl5CGd0aIA9m0EEGM1x74EI10cvYAcXlfDWnqsuRUmRYVTdwXAJYXDC8mLCKrIO
e4RwLtZ6SyuWehew/ZJIIxP7WTevULWSYj88jCFyvhzrxVnIaIW5eVmByEb7sQnscun7EdBBCyoF
cmpglDGkv3kQ1tqzN44QQsOJDliOmyz6YDvtGAevzIY1ELW93AQKq2kWAteqEw72EvdzG0xLs4dc
7XEQgsY/6+C6lxpwbYZDhse49xRneCxsNMIGCUP7zl9y/HdXTcNbtDqsMJ78SHSfLIByvNdaLmKJ
dBzA0J0rBvyteZUxA8r5gc64bfr40k4oGzsUJ0M/Ikn0Gdqi6F762FKO45Bs7XZbCDdmNiDP6iIG
rxS3+oqTno8cQvxAQ4qFMGyaZZyQqhkQxXPIPXVpoRQKe1xBjZRvXkGHCz/vSQpP2/YT/jNpE1Rt
j1l/RRurqfKDg4bQioy3mDlu6/tbujbDmU0HcjdKyIXMd/auL8yFtAOTc0HO7yRuvCg5bwsUswXv
PRMjYqJWPklVXo1tb6wyPKWXE2l6MDOI95bTPplMfaVGqHO4rxuh3xae31KuB/16HMrn0q/TbYi8
0CpZ55TVL9Ijp0Cftfp1dsHIttxPYf7sAjLGnZ5tnMB9xzb/OIE7jSL5Oupy3NojLCXBOui72GEE
MC2FNV5VRgc6jBZBXprxoTbTnXde64lzRQj6oa9M/2Ri7VphdE2WVZG0h6Iwr+FD19dqhvyMdsXj
cOpok/fWfGRGXEDRecxNF9aPUGrtiMxY6ULPDlVOhJmGcTDL2EnwHqSb3FTmZqBMKQiYn3w0LBM4
uHURzF55iqfNUOL4dp1+WvZ1Zy4LQ3M5T9cH08jsTYeLeaWx3M+kNldMaj8j7ch1MA6AfIFNYHZc
NCGa/EYvNkD13TOEx9l5X+MDrPdcN3ehaQZfpxe2oKhDYi+7bZqaN+z6TOCZcZiq0ncZ6uUzxxLQ
88B5xR5zqjwL96XkCKYj+DpTMEDbwHiqeJOrTqeJq4lQHISGzsqYYvO8QMvshUW3nKgb+UzOg7j2
DlYY30f1sI/SmIZTChIWsAPRGuFt4jA4HKL0BZLZeui6TTym1yGSdSfQtm5CL6I1h/zCKaErucGi
t7i1YUzhpHb7cQ1kDSzwQA87U/BdrOGjTtQpquBsd8gGKy8LN56XXPU5CDud+2ApQudd+MWxV4GE
SZ3sTJk/5+DBFw6datx5DL9t1A9GI15tz+hBZsW0Q5p1KAobaXhnrIbWBt9Y+B9OnN0kE1Oyah6q
S0odc3Dv3SB88UyicKRAXecO3BWZHpHv04YoXdhviG8AWBbxaUJcZybO1hhrAgMlZxUNfQ1Gwi2B
BcCmushko9BPtWRro9gG6VLpNKUtQp1wYB57f7zpVYhLKHh2fTS7U5zC1AxWAYFJG5sCniRda+mh
um0sgRh/dKx9H+Mar8Vw0vPyACkRdQ761JaR8c9DwNRfIuJIPrRtx5Jzvh8hYN8CvunKdNrnoDyj
mrp1WcejcqfnEaX1Gbb4Q07S0bkeWe6BWVW1EpP1TJnQbUdu/iuOITdNIfLHRkOpFBsOQ+lZZkXy
zUHBl+FpghlFa2jfa4XOXR7emJWmX4OltdiTq/wkdQWQiigRzP4ZMtKUtvEYq8vMp1+b5RCDoLfc
m5HMmeQgzS4QMJ4F2XChqTZb5Loot0y06ovCXv0RuRo2mKJ8g3DsMzXGV72HIq50R/vk4Y1c/fzi
yb/Ettk6Na8N4lsaypLfA6IlCxs1joZ2TpXWHKxjr7y8dfe1w7Ae1A+4fx1izlQtx6JG8lBId50h
paXAHPdVDKJEMtBDC+evYy3gJEZW3sIow21VxQRm+BCN9FDtooJwjmigaSprhGqLNi+KZQkw6cps
SwzTYti4qVIHmSdk6/Y2c9XUd2+dUVui6XWuynYo1w6A7F/krwn3L5HfNg0UXZeGMedDWurb6kGz
CKJFItUlzQtHTW6Jy9wLDlGjBQ8mY2/6hT5zvZSZfIFl5rFKgve+HhAHhRzX9SQsaV1lHJM0wMgr
1NQje1M2nsegW3AB+biqWhNtKr3Dz2TmCb4YStV9QOTMFqN8fRVY/GHU4N9UDmIkJt3mSGXxLKvs
pa76R6DMMxiwNpZD1Zd4d5nktEZ017sCTV9DjlvaWEtXr9vNNObittGEtZ7liSsfDfuZkjxcZWHk
N0nk33Bq5/BHk+coAx2gFFvfWWgX/h62VcIZBhi/BlHx3OrP7JKQDjH/xbaHZVZEib5D9D8n2GDi
KeIa5h14mrQBcjR6jX5BP3naDZ1JMZJn/aLknDwnHndMHyAHTq1Pj7qg+Esd4wXur3thInN1yUQ4
ecG4Twl/2JaCSGRTDi5KYP8pV8GH0XXOenCgZdUJIjt/JrxnBvnlnzmnSaxiiMsdqBdNE9juhDiv
dGqxCkITfJXZr7T9jG8sJYDU0SaCwGvbEOC/czl4wHxAHuTngckAB5jry0gk2Li2ZgZ9AAMHv4E4
fv4xZJY4pq5+PSZ28IM3B6K8ZVeV/Z1XF9ayT2ABfQasl3nnHfLmmUiecwMF1JbQr3DDGMd9BrZK
ST4iVy0q5AhTvTYKbs6Vbxv6Swu6ZKFK+yRJPz1nCoQe3qgvmJA7yz4w98jpzIMoJhTZVp1dBp2B
xqdVL3be2xT2zGLGeaBHW/1NjoPYNJ0+LDvoZFdT9Qox9cj6TAktyKaTYfjFyi0RC4ATBPWWl8FV
2ukPYR7GsF3AGwWzaKGaS2fme9AtIWWeHAvdmz4wwKxldRtP5QydLGr6kNDHwYaUP3S2kDgazsvZ
Cz2NSKFjjRBFWi5nRqAbd1YNc35Ec72cApiLppzqHUSz7LLugEYXOIqXlR3pHHI7E+U+hkFP9YxW
/D7GD1DG68/N7z9eh//03/PLP6I863/8F//+mhdjRZ3UfPvXf9zmKf//r/nv/N/v+fo3/nEKXyvw
gh/NT79r856fP6fv9fdv+vKTefV/vrvlc/P85V/mlIpmvGrfq/H6vW6T5vNd8HvM3/n/+sW/vX/+
lNuxeP/9t9e8zZr5p/lhnv32zy/t3n7/zWKP+48///h/fm1+/7//tnptn9/y6vtfeH+um99/02zz
74LYa9c2PsOXXYuncf/++SVX/N0xTNeg9qRUpdzkSzykmuD338TfGQ5K3XUtS3dsMlXlb3+rybrn
S5r5d9q/RHhanNuUAl/j/PZ/3tuXj/BfH+nfsja9zMOsqX//7WsiqInxw9Zt/uCO0S2c57zQn/Os
u5yoNjQREFeGuMPb3zOOx4ix6cGJ/6Lw+JYRP78WwfDS1A1G0dI1zW+PDoX9Jw9UQuIzlhcGSI25
NxKa+2nEU78Yy+M0a1bdPriGDFljmLI/kAb8yEt8rFjBbt2EFASNlnfj9ST+BfBcNRcniCvrJ0IO
X716gHaaEoNh95V3FTikRwauAeBaNyittVR/B6nYXv/p0/7nFf3zFfxaEXz+VgK0k+O4pisEyapf
r2AI04jPimzivtfNbYircaWXJtT7CO0+WgqteTd5WP0i2v0vnxuYJtfkQQwhwVXC+Paq3OKlaTcZ
n1sj4vWUsxcCOzBW+ay2/PkvKAx+g3/l+poo3uZxgW4q22SpUjp+/Q1HjsLBULX8hl5crbuQ2b8W
j9O27lLrSG8SMT+G3O2g6hZ6LK6fuqmKfZ+7wbMRhQjofv5+vl1w0ybllycltiLDkqZlzm/39Rna
vs/6Fv+rx4LbDoZGyJ+0xc7gXLakZit/lCGy2VbQP8TW98+978vW95NP2TUtm4xeSxhz3ecI+e1F
x56WmxlAJuJAbr1PlWiOuYIoZgUjVr8hcsg/Qn/4i0/5+6X/42Utneaz67BBfP+YbciZDqd6A1d3
1q9VR8Z0S1o3th3cOigX6k1kogaNdLFL6RCvXQ3ree3GA30Q/Mb/sys/vxvbsObVICzODer7QgjC
NBbAh5eunG0RAGURqTpvgVf1O8D/2PaMXyQWfz2roOjnFW0dDYDhsOnZ31+xoS3ZO9ivl3E79pe2
68v11GLc8l13p7pKe0G00L20tRvR/pv0+5+vtG832R+vDo0YmzN3OMemryuN2fmQAFhyMJmklNhF
2UOBmZUjK/yMQ/CL3/Xbup5fzREsLphJLjul+PZquuiKyJylm5VXQsYirvWYRmyMGU0iI09fDLay
P57o/+2q/nfry+ElucUt09IN61vOPMk7OWmrfKLgLcJ3hVp4T+WOZadVNKeR4W47Ny0PLRr5XdUb
Cax4lmDZFdUtHlzrV7H36t9c8S/v59ttRgY39hBh6TgkGIKL7JjnSB8lDsSeIVeQk1NQ4bY7k8ZN
mBn7Filzjyqkdy9IPczG+6zdiPixYH6WOhl8y2CH9hQZmRY8NszWw2pYZTWoYu6eWNNBwUwfisFj
WDwPiCMRkQVMnxKB/mILhpfTZr6iylrkuLAscvjISTjlLrB+eZvpSN9awlFxJS6UnaI96eh8dmsV
lSuHA0tYJTTMSeWa6msrt7D+k+oT1wddgD9R+WvA6ZQQjvE+LrxnGTZ04oC4FJWBJr8KLmQ+vQ2k
ES9qHUkDYT4m18SDSj455KcCH838kbGoc4j5D/QKPlJpA9cknxWZL1OzC26sTRTle5HmO52OR1+i
xk2uIlwwmdauoiFdTcyBhy5dh7YO76deNcFDi2jSFLeYrulpgGXlWDCjeomZWJtEVtT0QL0yn+ly
ixQnaQW8JGT4WuTGtec7F0wYjx0gcVqkIK1pxuf4eAzUJcYcZ1OSZJvlHP0QfXZxvoVKtgmnFoYU
NEbQL4vKr+57KS5RrD/51StiXum/12OBrxBjaSwvzEZ/0PgGfrEfTufHCztJOXK3P1op1kkLvtcC
AcPj9/rnO4HQ573tTw/Bz7uTmwRjyfw/SrOve4HCMNmHmrCXdZnD/nG3WZC+jbVxmNoMvEcBAdzX
3iJDP9gkHAs32DSeWoYBHbEREK7x5KsG0kjGMTFEZU27mQ+g7661huSsHNt5d9u0D7n01j3LP+wM
RgTpmdW8Ru6BIVxElLXJQSMPjt5AFuMqLbt1YYPzL/G/nizExlb3VI2EVOrlQas4QdDnk5xPLEjb
xb03bHPDX/pFvevIfDbpbHetu6Z18BENe2My7mbcaRY66hB6hODZmMAZ6aTvnOhegdrO4Lb2tjOD
V59cwXYEnJ2jcyJGTQOsZXEQyXBAMGeLHDzlNULxQh2rPlmPLawnpu1n5FSdJGkVzN2845QTSRi0
G2CDsK5pQEMdSVlvQHOPZUjMdBxZb1TVJIgUZBP2DySfrHCgpCQ8ZNhU85M1DLSFHLRYoXcJ5mIW
l79rbrEF4fiLpsfXTcmiqptrn7llZlHumfLbxkzuWI6fLXGXo8DZrXK7vY7m2wcISrv7+TqTzr9Z
Z67BE8BwHEmT5fs6i2i/tKxsh4/KQqBZoiUIBdMWq+ipj7NTo8W7sNGX5N1vPFk85nX92nv2jSdn
WkpG/BIc+Jy4mrMc6ibcxvQMC/OVkTYst5LRqwHNK9CsjciwfHfOKmFwB+Y8xWODEiTpN61EZRAl
xrUxW871iWmjfg1Ogs1sNZa3hQ/cB/BT2JxEjzhuPpfHS07QLAOSzWGjRvi5UudQYO0QhsZItdzZ
5T6QcuPNElsvuYH9fB2V79K+SDr01NG2YOslhfEsTi4re42qGawODuiryXpQ4OKbuICVaz3m6Ydn
+7uaR6PnVNww4XY0cSYL7ZQy1vbjEOQPe0w6snMFC9cMly5EdvRGxK6Qumxh7CNUjZv80sqYzUz+
3jfwV9GD2cctxp3BO0/AUtuyOQ/dmrXenwzVbPAIgLoJHzR/fDQyWiJxv6ZTvp7QHsR5cx3yeBx9
1JuB573yg3jvor9K2uQao+qwDrRYx+koXvoGgUwSoPGOoSg2cEaUunbIOp3g4i6jMJxg9fYezUX/
Rhvje2s6aNG2cWMNlfD0ETTaU2y+iX4XpA8M6IDQjAAykGs1xwZ0o3D4fRrsRTPsjvT40Ki2pHRe
mnH5RMm2nlxvhUZrD7D5WHkQc+7noGKupbwj9+08iwiC78NCMK+8N7xVpN1HNK97w54dcw/wF5Ai
t+RGyaF5nDL8vlXJ4J6BZIGIsJwgj9l0LRNzSyd9M6hoK9hiaq/ehvTxc7LBrY2VaWtftfdVeesr
eRwRpY1BchuCIGM61IANcjGX6rPqYoT8a555hbUdIP13IYal5DnOHDLd0Ux61ChXQXWa7A8jucUy
u1Eq2Fh9yl5swVBFeBfDj8MRPUnifkJ13oflYyZbhr/Mx61ziskIPnE650p8mCFPPwhrg3ZntgOD
JnwOSbItcNT4gI0BfW4hdZ4BUmL45oN4hzNKkGJegW+utb2YHma5iVe/Rekj14xIDgJCxFMGLdog
ytwojGsTvns7ilMyYLwtXDxTfM7wRbEsm6Ik3P0eVxk8X4w6Ch2hew0ibQmlFFGGfgBAxBAiv6xL
pEXCO5pIwFVKVIuwGDfHqFuty5oFMWknDKlMWn9o1huWsXXs0E60VjVmtcaCodLSqzLkYmoDKCyM
S5Okfs+nH2nSYvS5rcZTzV5jzskAeDK6Zlr0pvmDke/SDc9NU1tPxCIVXQAhiEFgw5QEwwqY4GVf
kkPvTufWPAoFntzbz+gnSRpEKZGQiQCuexjeJhE/IHTbhr7J5sFAII3PJW4XHOBkwrOQBrlqq2pb
6P61p+OaYnCygvaDmMM2N5Tfe8tLHzVzPPcgouAwXaHzxL0YLofRrLjqHPhVspKCMADNKN6Zem9V
BHY/7NDKjJhhEjc8a2tnbSDAQ1D5nk3dceA6RCNzxnprNjiqZXEXCX1ZpEiy6RXmZBEFtXXBDfme
lN6OvJwNlmbu6J55YV2YT30xR/dY2hFx2zISNhocCNF2e+Nhqj/LzOGW6Nr1UFVoQez7rvTPBA8v
Z0oPTOtxN/eaQhtcAZQt3V8c3tXXUwUTCpPDi7SJqrQF+fXOt7pFwidnPOCCLahIMWBG1dTEfDl+
jBykbqsMP13nHP3CSZdAi4gH5349FipxLjmvNMuO/eQp18z0oRNherAQPT4X9gAsXYsqTuBeTZVQ
EzxXTOmPXNS4mtBL0Axt2WSRmyuDSBxTR35KHvZK0uNOz3T4HouOnKdtNlb1vhl1fGetjsBPE8Zt
ohcjNwVEHxWvUdr0D5Nj0UTokyi/1Imiusk004u2Vs+xsE3CYWvDv1znBvo+NlACYktV+/4vjr7i
axHweRJ1KQBcWldSCuDNX+u/FqFKD7LNXuJ17S58BGRbpq/BBZlw+VIvp3LTRVO8oqEOMSt3zK3v
SHtNRNsAowz95MJqQusiTrimTavU4ud1w2cj4Ft56rrKMJnsUaMymvn69gbaRCEUH47mvt4e2rpW
aEjMaWX4FTKWzMv2kY0eU+aNvG4NQy7tSQJebDqyAfTqxDDDQm2j2Tsf2hdbpW/scXSjAeiTCQJG
1PY3hAZOvzjwze/qv3/Xtv6tsipsBNdNwJHXSwdv33QmZEmnbMbnbvQUhUuool1E5qIixMO3OHZX
ofaLM/5f34KjC0ncNbWWoTjsf71wQcmtkPQOA6GoLS7qmPRxcu7zpfSVvrfh812JUiaPWjTUG3Iw
i/3PP7iv5R63pxAGjqW5A6skHd9vV8BNGMxbQzX3X91p2TR40gMV5Ycys0dm+B+6H3kLgSlk+z9+
XeVIJAO2ordkiW/rJSX9RPk5M9kkNJzz0jG7J5t55xlwqVk5R2rSPHdddJPZP/5/vfL3lhbENNxx
LS0HNE35zoI8OI+Y4aBqbrmxGpqdnB364FXaYfzwi5eer+a/1tvn1TZBo5LYJBR9b2O+yf/UOkx9
DQaHw0aElpQdN1xpxW0CHBRUCx5Sa28a3jZrpp2RjxAksK5zfqpT93KsX8KgPCPDi5QhxBsclQSW
q9CKTxL1daXjcPfExgvyjVedS7zTcbb3AtLN0v3EVjbUPhpGuSEn54ieYW1RY4Jeeqg7IKdhvZam
dnCJedbEuOmHtyi8yjXaqKFx7qbjjhAATN/u+YjjPaX+mUR9FHW/CiXUqU4jWKZaB/LDBBngNS72
mXrTY3sKTLHmFMW0amfAwoHIGVLINlBF1lVoou5RRx07JhYP7MGAjNqjHdq4XBX9a/EQGi7md3E2
6TAyWvvm55/EZzPrJ5/E936qbGkjj37Kui8lSOBUyWE7uqOx1229fLOk727MQeuWZsVWWidIQGg3
xnc/fxdf9/TP5WDrdJHnPd1w9c+BxZ+WQ2ynJKBoNNFjqaG6d/APwvE1aKwW5urnL/VvfmFpOibz
ckIkTMuyvy09S5M9gkcbY7aqq8uIHBaO58pE+FR2RhVhviODy03lB30pFDmgXW0STK1krH/xJJsf
VF+uvDJ005AKPhGNZaF/2/DyhLWBI4geQxrKUzQ2zX2dmEzGnTw9CSTkv9hpmEf95QUNWEqcoIVL
//jz63+6ysmUAuopTYM6FPFZ0uCc4y3G674ovfc6AozF4UaPT0EUwb7x2wh3mxZ3amViXX/Um5Xl
nyrYD7gOp2vDFFSS1aoCsvarC8N2+5e3CiXIZqpmMO+gyf2tHdo4aWnnaeuvBpkMSJAapZ/pcTMb
2wZwP9OYTG8U684mH6KI6LDCvKiUyumP9TlWAT1Emo7ZYOpu9XCmO5V9hSpF5m52D7t7HBcdZNWH
ujKiFfLK5M1pS7vFYhi5BXw/8oiQKacukktXZvBpKilfrMaPbzPS5F7DejI3nEyNa6e0p7so84Gx
5l6YLUD42qihchZWOPr9Q0wU1162NmFiXgn11XYgTidkA71q2C+DszZUCrFMKSXytKZiZ2t6RKsc
WqNqZWtFduO4BSM2kyffm8Lq6EMNFNPBx5+/HaMehZ5XiBdVzzaCWkbPTuGoOyMyx+umkPIwKmf2
qZaVez1KFd9ZupetSl/qm0JZAiZCODzkZayOo+fkF7VQ5LZ4ECotyGQf5UjWiOdxAc70jOu8cPvM
u2iaMH/EFZydKnbxYx+DfspikMaOcIqrRrm5Is8FHR1VLbbLaLKbqyYcMrw2pPAcRdbb/Xri1fUF
J1jnxscMvIEhAsvcG3T9rUzwIx+UWdSrwdATGORBcuUZdXXeqqB9qU0zxccSZ7siS+0TKTUYSvCt
37XkvEC2tMn368FOLPn9sRpZoHaCK61H3WbayE4aQBIQsRatoRCLnrKWMKyljkYl6+k3CG/4gQG/
w6NrjgMJtCQqSeuZiZQvHw3fFFB9qRtp0qYYIftdJgNCU1KRa29BrkNm0KK8FUtZhP6rK9riSUdu
DNIWVT606MIy3xsSOJ6rzlLRohpM7xyJV3gvEzV3oB185UmMIQk1e+duLdbN0qhIT2n0WhxQuCDF
T/p4m6Stvp1qaZy0tND2k2kjRqBaQNQ2qzuKKgD4WcW3ljLqZxGAwClqraKEqpDAl1BY8Hn4K7zS
3d6zUJK5XWEjZbbhQbaGOGDAAGrra7W3NiczupKEEVQdIaGmZo07DOj6E+aKeoHxHnqf3Q0QCFyo
0ahsURyypGMSgIxarH3wvIfB9vO9VWqOXJZUtLPFoYMThn8ritERtWpAOTi6/VEmiTG7kC3GzQWV
yJwkMYVu+kTAar4JG8t/q91mvKkjgzAniFVAnpyeR2ra9sVyGgBs2IAOiYnNrR1O6vYWbkJ/GQ5c
jiQmCj5FrXkgFISgxKKvjrDKaJIGhJTctr1bvMzKQmw1tiIseaRkIQ13ktDUWp8FrkPYGfEA09W1
kQNsS0j063g00uskZZ2dISyyzxrNVnd6J+QjCGYHYrZTvNR4wpgaockibCIs7MNUVeK2q/kGIO9d
fou2SGxS22rvJLXI0a4Me59wc1xjuaqvm5BeIH5bMqDIyxVbcyrt84AQHQhTyhluFB80/scyPgb1
lO65q1jAau5/6VbX3BTj7AEzyE4GXzDtwyCDHVEEMfbj1ivws+ekZz51lQHcZH51q8Mq0drkH/aG
4GHg13RIwkFsVaqphz6O/B8MTrpTpulQpLKGAYvRt/1+Kq30R9Xhl8V3YPYdAncJ0s8rU0qJvtvk
n6mzqFzWwOfTRRvH5JYIhMSH3tbItBK+R9u+1nPyDXXHy6/jeDbCujAZf5iTlMeA9JpjAP/iFtc7
jN9cy94q+hMxHmc5HXM+mOu8TqN7L87gTmROgh/GCwiNt2HKvyQmHgVagrm9riZGpOU0UHKFunnM
5SygBytpvmB8Cm+RcfPMGerihHyivqxUI/YRExLmGZCI72lJazudnF3Q6BaOU8ebZo4fofRYSz1Y
BzbySCRw7RWnJIIZXGAR23qySNzMigvPKVLOoGaznK1B13XqoMxHapHxYAXsT7aFg1DKhfd7FhsS
XoaS9lNJixNRFzPW4qyLlPVhm22Hx8pvE0hnlI9TMdq0LAtrCIGpzAQO6IbET1dyUucM4Jp7yT+O
QIZ6sS+iarpvBO8yAvvCSITGT0/zbfTOM2/IB/hJZvQKwGVixutNw5EGeEOUmeqwUoVEodHL9Uwa
BFbkrgc+lRtdy8pLZ+ibizIopvtaji6JoTWOkjwT/WXrBFDbDOoprhZirI2FGYZ9UjGs81sCyeBQ
xScIIemSALlyFxl+z/Nc2YsqbDGqJqjn68J14EuUyjla/5uj81hu3Iii6BehCjlsSQDMSVTkBiWJ
GuTUyPh6H3hre8YSSHS/cO+5YamsU6cwCIaK7U3cKBbEM0Xs01rBnkUd58VGYD7nKOhfLJvDs+8r
Bz4zvEJ5VtO3yCyrt3QkC0lJR2RabQlQWm3HD15j1nJJIBO7lpLa2dv2Tu1Maz0Vs/5piKrCbSzI
Poh7dON6HPB+EGWw0JPUd5vfB/ufyZMRotIfXUOaJ8QIWueoigGTFCNzwoxPwBsxbo4NEyoj+zZz
+wJRm40gWbcyOeOw/2UCkEzzpSdnvWEpMDhbWmbfTopDBAEz4zRvuZHSx7KMY0rj6gYxvawP6xgf
96kqL7Ourov2xUp8uXpXU4LVkEwmF3CEhX50mivzTTl7BZzdjFcmf/L0TOv7KPsmturuUIT7imVP
kGMCk7boZSvtLWz+aqK9mSiF0yXornq2lwoASfLKUo6G0roaGVEz39JQOSrzX2r8lvOhtnZJ9EOl
uB6acdfVKvQHXAe4ZzPsvIPZfIQ61QMywXbN6GbTYgxKwHSrIzwohr5c8W5BkIVXcCoh1NduEiEA
5Gh5EcpA2SL0ka1mLJ/T8JEGhGSJGeE8BGYNHE97mSGjtgE6bqI5k30DKbMssCiisFcVz9ZB/miQ
JlS2GkLwOPHFvmUsZLNl443w0jl3icEHgHAYKSE0LCzVPJVB+oVHWa8q5W+xf3CR/qk6GImRW2sK
wBDehugnSF85unvKN/46G5lx4VuS8b5gULqhX1L8rjE5WkT1MoT/rCITgl930lqB6wosGq+LkkB1
r7wOHTi7S46nkzyk99yO3Qh/o8pnI+T8YwqwnCrZEU8T2TfibDTZi4NGoR2aG1JIJvPDRZPGA/4C
7ncsSdC1aor1qe6OVYm/N3/kcfNKOuEH2KNVr4MZRzw/B+8iaRYCDpAV2KRj9A8N/7kA8LUgt6wx
2cgyCeHMuFPtnjndxsHhlUXRapxLF5cE6LVko0IXl8rar/KfRFzD/F2hNsgasre6HypRzzafXYql
hLW+QQHfDjsmeX96ep3kC/ZYrDcEy9eEd2ViD8gPQz4z7IUHr5i7wJhbJgXnsMw2Wc31UYCvzdJb
RFxdWxdnM4lelTzE8cJ7htvyOlUaRmbpLM+HnFZ2hj0KMN0tDXwkgbQZMwNyDTcQKR6e3qS/UZ37
ndQSapzsBE+sxp8a4AtUOQpjBxt3swkAbTYKfgPl06puAOI2MmsEg7GzXRorU0NCLSMATVlTCus8
Yx7QRtAzhnZo2YRU1bdDj5FqnEqA3uiM111/KWWMcXF/5UeGX/kRJ09Lfo5xtmFCywOo/QG41jxm
154UiQyuDAtcqHbVRVsWAc1EAnd0iXSBx1PCJj1CEQT7rYY9HTzJmuClNOJT46xD/LtUFW8MIW7t
zPajtFyZRAjT7reDdBfTAOGa9NUkZOUYek3xSp3EhqF0h3IL4WdryZssHSFyR9sSaJ8i5o02tKt4
Bm7cOICJFB7yPo3+ZuUM6Hqb2izg/3Xxu2XtSSSEZQDp9FAlxxBGpJ5+5hOt7xthEz5AKKfg9PuK
AT2V7BXQn2GtZ+/JvWAvJJkWV3mFbdKSZD8rBNsT9bW1cp8kJIiIBxW7jkTYaxXUkP/6dWGOa7Gc
FiDPtPrdGW4qXy1MiWtCf2AL3Or+NW/fR8xhmeF4jmmthoBNvZ4dI+CCtQBGgHdb7UNE5ro/UN/T
VHhNLzTcoQxsc6R4UJHZ5462X5mQiha2X3MFq+Nm/CCJ8heGF9OK3bLKaJ0Nn6SeFVXkesr+5cTi
4tUQ8odi3xzAAQbWCox4SfEkIjjoYFn4Jt5hwtZwzyv2hmwm38SlXCVeoMb80iTd9VtoMYBGkKR/
2rknMTgUi2OvVPzRulKqbrv8s9c8JdgH4zv7WE8pbmP8qMvFuc9XLXbz2ou7zwJaT4oji8hJYKOp
s4V4wBdtlxqHJGnOau3aSXwpySY0X1U46rX8ImdfJetlOTqExX3ikofG6A5tCo+e77dFCF4DEG1B
fSJFAFTrDWD1wL/BeeauM/hFSN212TwRWwcVseU7KNyI/qYjxDv5KixwlgS84wbi3AthZ5yzrDww
wmfRXQEywn9Zlbz1Na4gax3Edyt6DbMXS3nJ5GuZMdaoEYosMXwyOY0Fr/GwLp2zJb1LLa4HRRwi
5XWAwCcVMhXMc9D+8hBsd0MRM3OCtK+KjBsmfKv7fyI/WmzJQeus5LpaVc4roSQH9sorS/vMxHug
dn7inGRN2uth7fY1UtDFPkoiVT7bi499R5r0VkfDQajTpEeeaUV3HYZtBYgUq7HnhBiRD6Nj7ALm
CGMGOPSvI/JSieN7Hh9HXtsROr3dFJsmbPb94PB8f2s8UbgjPUmA1aLqbMZnVA10Wd8zaZNzdNTV
88IwGqbfXN6GWMMBZa9G4DRLEHYn4yoyV5i7UFlZ2FkB/MYk2htvmYDNottriJEbDcWTrYKtsq81
G/JQUfCwq5uiAK+ISr6A2WGXOrzyvbZEkSNDZNPS8VmzHfJs62+hASif8mCjMKnXpbobF+39rHmB
/S8WEnFVb231qdt/Q/CD22xNz71SUgML84ktRD3ab73yIJmPUD1GrcvnqG3jxEJL/GqUHxrYQxws
7pLzDpgAaBoeIDqIeOzcgPZheOJWXnbaTDjV4HvM+bpYL7X6rwo+GcmsSQ6Z1nl+6yCnW1Z4UbPJ
s6qUs84AsgzTN7ThwL4n9o/QHLfp1LUCK19BQNRBolX6jg8a53BQ+xLPjN0kp2twFOM/+JF+L71G
OXpo6iddeurlI0he4JMAdgE7hSlCy7a2uqTuERGpwDQTTzS8SaRsWOS7iraVUNSyvUzGt7adNy0N
itnMXtKZyE4OfUYXZ/kdOrnS4agyfmXrocfHeYRTJRALOSHsX8oifpxo3Y1ELaoetdJmlr8s49cW
NK+O4wYcICrHUhyZXtm9ZDMZR6zYu6RyTUGlOTb4ZxK6lqU2UXyHCVpYvyQyYx6Rm7el06rnaV+b
11xKfN2U/BE+xRy+EvKC20w+1zNBwxgEB9xkaFHetHTkC5GBpfiymj+R1bcsA1Kj5etEIr2VCoWk
a3OxY+vI+8JjRL+EDJPxVdb+VNguc33YJsmLk4Vra55IpbI+xuwRGrZbzHejU8F1tm7dUz0xzUh6
B1gj6zMTlZM6ew7LZ5Ra+4J9Uj6fwoIrZnjv6gvdiI8+36tkL6qeRa19RKX4nKodGKRNYbTrGZC1
CoM/kTsX9OcY3UfU73nEUvtVK0kOOOSAgR3yXgwLUieXDhu7Vavgs477E4leXQauoCPNxXB+jWB0
Rx1IDn7UoWLofJNmY2uU8y5KrqLZ6SH8yZrlpSq/O2Ny7tsl01UBvVZelVFdC9N6GxIMkw1KIKgm
ckcCZNytVDH6kMEAbgiXlaOfReGGBFWXPLsbTTSkQM74uD1kwPUdFBZpXD9GMNmxrBsuHOx3Mw1+
lfpjGi/KUva2v2OxH4onpNXNYEuuTtoEz9R6KEigyuE7d5bYq3nD/HCFz+eEqWqXzAtlwKCgj4NN
J3KfScBWMs0j43UYKtyZmeXWMcwWtZ33jKD2ddTvnPBaiMY3UvuoES+lxuU5g95L4U2Bbb+iWdxk
ZrK1FWWvlYGb6dNuwKhN1jmpeuVWVo5W0/Ov4crYWP+lYWWgjc4iZHH67GZclY34ISeKTzfdhhrW
IBmXLqknfEYpb7UkQJ3lqLUmD7nvviYZLOgp0AA1G1HmGsYxm5hsUeyWOlVv6hyy/CVkLFY6e3AB
XqdzhWWyjEplkagpIJqSAgRGyTU0OPOMmeyrrZ4meOC1U4KwREcJtg8VX6vSrYSkz8mlvp0TXkX1
Kim/eJiQJvhzUnhTX/vFZHLmjhw/8wbsCNwIIju40FVsB6RPbBBcbhwmTqIsfXacTLHVVWn2XmzF
GymZvUnhRu66C5ffOQdsGrTE0jj8OdXctXrv0vseO2v40MP5WtuAFyJFOcrT+D4pRN0Q0Zbq2CuJ
TDxZdn1mZLm2zIeGJSrHPVr19qVvw2dXDptskF96G0Md8wht7Pwq+TAz0GPhkKBp5QaM2+Y7byqg
GZP0N9MmOnxAgbDeejKAmQj1AM8KjuPJsj/CMnqV5qew3pMJbWR7iRU4NK3lqcFvLuQ3iGv2KstL
HcVOoHjUkd94doyLXQC/sWo4Hbgk/iUSAh9CNtrmS9JZYZu/Gf0g+oFsDccBPnEmH+HUb7LSulUZ
zuSGmIt0ofgfiLpZtZVzjfiKBqRhr0ULihUZMDT4mCxSh1g70EkxvmcH0l4L22oAaMLC5csoNHJY
FX4yxj4NHAJKmWuOLc5RUnkrKQ/NsK4SdcQ4xzsIu/BO2tgbGMDU0XxNUfBkoYmTzAH9BtNdqfa4
lT/NKv7SodaTukgQKVKO1CgJMy4/lIFRchg3MMsXiOa26bRn3CJDi7HBhyBVYpzyEaROo5IQ7szP
mLLJaJ190ZRsKGM0vA/TwtQamNs6lN1CBGd9rE8CWcAwXJtCuyVSva2148iBJw7jiBWet7uYgNPY
pG3X5rkNf2zQnWr9REB1NGHJqyXZukisEsPGJPs9oocASrqaObi5VG4RdbQlXfSihpfN9ZyASIrn
XR12zzyothMtkjqKQxLEp7g2t1UW7e2JpFHAuFTxbbUvyo76oyfYQpQz2qLBJMIg9ilYgI06DIdk
SHsFlqaMQZ0FZGeSIEVbysUBLOIjNBPHEr7dBpLmsUisHecMyIzeI93kYLNX8KXQ/IzkYtu2bLRX
oxUzqYGdz5c6L35kU1XuWu7kq1LT93WKEp3Jal276LLIlBjERbPS8qmMC1c4cr6RgCZnHK/Zswt4
zCQoQDLJWVGYafssDYkrNxI3oDm7XM21dTrG1fCmFqbmo27mNYMLyOCS0wCYQ7dRw1jij0fRW9cn
b7zU/d9oxGVHf2+UxzAbtDNhs4h1wsC5dqlkf6lpVW4WG82S+mB914H63pk1PJr8EkyyH3QKb4kT
ULr2k7STKgoXLetRmkbL3J9t/nkiiopfPRH30Oy1S2MZCQ5PMr9lp74CwcEGnkAPUYryHukMh3hd
aoQu8RmU21fqqLzcuswaPhRJS3Se9d07jsNwIllLNu4A2PLU9Kk8etpkEZWQR/pRU62AgWfxOtWF
N+gtt146HwDLFT7HJ0GjKEZWMRJqgyC71LQPTdzpXsp+56dyltkSOQ5xb72bfcHbElZs7gu7v2eh
o70NIZWJGkEqw/TrrBuoDP0Ajj1mPFKpGcz3LJs2HbJQgArj0bS7uzaKR5HPz2bul4SRdptaIRDD
8hJbZIskbU2AcjcxYwOB7cxy6hqRHoL1SHZTFuVuzcj1c7GZgI7BVY8fHUSqgrCmNxM6PqcyfbSW
qZfSaJD6CklX6wia4CQLzNlPFAF3cxT0ehNGPWC9L7VBqhg3pxiCe66bH0NpnvMpghyh70SifgHb
suGNc5fWDRC8VrN3mRO8AWOVtxWtvFRkfz1BbowO2aSImfZfNqe3TiJrJJpAJY/AbVXRHHoz5uhS
PKuz8ItXV1mXMg/sGywLIjdXtkTokzNi4x2GbnbTVjzTFkZXHIverZL82dbym20FYM5C0EMVT5/Y
Fmtr16h7S0f/rIvy6ET8x06M47oK45sFbTzjKIplRjFtGh50iyWCFGeaC11wQGNlMtyfEvm+pMIC
L0TiKIte3c3AnS4Seu11S5fpGmRvuTOUR28olq9OyuZ3JYklJmnCxxoR+FGh8masxcnP0m5Cb5Wo
U1x6TJ5lP9WVmFTRggFeCUIZdT80uKL91TpgAwY4JYscMXq25DkOMBC20STr7wa5BIzykB7dymhw
iE0s+/ghiroKKTJ0NcMaP9uTr5k5kSwY6olEVHqTLi3Xkz8hjwZDjSir79Zg68VRqUZtqw+Kc1ME
oST0viFnTZHZgw3zhS6BSssJrQXSYjL4bez+0oi5c4uQRXdC2MHXAMHqiYMAF8JclQSjGBl0J9ED
8chkuiB35gpkytW2+rEhWvYe9aYWH+xkufWW/WDy6I18YcGx/dqO9tJTD4OuoA+xaCADLXMX2aHL
4uuQ6llHSVa/E7qxB06Jaye9KwZZIiI120OVOrwIQXqf+u6fWRDVMhk+pLvdXI/emHKpxUVx1kVx
pLE9S+l4Tc3uyJbkuxqqK0m/Z2ksD6zN0hWYLI+9MZzb0edj/pcgX+xiWqO2Dj/tbMSfjrmerpth
RO70X6E9b3sp++jlcPmy+oZKJJj8jFgrmUZ00HO8PxI5OK0FQg8DeA5JG801R63jmunsl6Trrsw8
DTkNi33VZNcyzOlg4KiGgEsDNMd9f7Cnf4qR429SrmkCfT3QF0Bd+550xnDsa3XaQq7/TVrjO8bw
o1bYTMqGIYBQD2yJVvpI+RU3X22qf49ttx8Bg2IY6r6hd2ZEdDko/W2rV2kf4NAX9EmpGD+RXZFf
1Vg2fxuRDxPf7tbeJgyH99LUqziuIOkh0j1o0wSdjkSwDMzSKi6V+9RU0pqIht9yQqavMAgqTAu6
Ld4I3w67S8HAE915izyGY+pc5zVZC7Y+VyQrDRPj4cSR9o1jn2aCm0Y9/WcnwtdxQvpSEB/lpDHv
zEFIsKjJv+wCSpfMAJVtMqRCtdJ5HBbE5A24TwikhtKjPqy2diXN8sD+wIMPactsaqeIn7KTfxxr
gAkX5F+UVdfEtqC1LZFVVm2fW33ciOkvgVUZLbL8QVTHAs4h3MYz8fA7HXWpa8lQePJGcYOArXca
nJ2B73U7WfdaSi7NgFBYrR42dtcrkFgDbXcgWKrIzbdkynAWm7aKcLaF96pV3kNQOri+wp5gKYF/
qmo6onbDcflD80NLpgYlfczUErf0R5FW8PEHwg+MVHhBHkBcTzQW0056kfreD8ucB2HnBBeZuivb
jKZZ9aCMDPTkS44b5ucmo3v9oDlRDmkrFZeILKF3DRr4U2iVrLJ26jwa+l1pa6cgQJdmqrIb9tY2
aHU229nbQOGTj5Cd1JvS3QIGaRp0mIGUbZzOnoXmjonjtrbsu1wjSe8vRShvC1xn1twdxoL7KoMR
wl0NJ24FULzwjUE37pHM3ZCiHuDWQ84ylib6dtbSns19OkfxHd0xBipDQaGRhnSk0rdddNZbaoc3
wlZeqhhRtqOPfqeAJ8863xwVD5uJ16vZQrZcyUN3aaXyQUvJ+ZvvIpbAxfjA0Y4cb6AlZvrZJTvS
Fm968cbRSMxIeQ57ZCmRETs7OQm2jk6eFUyxi6jqA7F6WMDMnTPaGyrOW8GYccp6d8jHYyxL+6WF
wnW5lsyAW4wZSiIuTQCm1i7fmzH2owUWJQ5wUfddq74QNXsgF4daswoO8UiWYQP8sAG4OeocsePW
xIgn2cZXF/Rk0BwNPP6Qs2HOAxHG86ji4k7iGUOKCrkm9IeS7PaHbKefnMbICFkLodK2UiIYmrPO
Lrt4a8tD3pUUwbafoOmakgnpzJYIXQp721WGb1v+Iuwynj8y8dWqr2T8QL0PMohKzGqnXTio6D+2
HXWxjiVDmOm6hZ7X6MCdc9A67ODET7mEvSGtqgv0auMlLd96jrrc+dNNJIx0eQ6GRXvYDUCwYjrU
ZBl9OI++UslNBMPpXGzrbOnHjti57kVRdwRdRxwaQ3aELYCR+cC6ymFeF4nP2v4S863HctH2zL/6
CmvKZwNFzoD6viC4saPY9VOtgT5Nt1J+G2koZbjRZWLs9VLsJZ61aHDHT3ciUEHquSJZjFK7tKVA
FN+68wrGbq0xO2lTY61EvKw59WrWkOpA2sjd0N5kjY4ucB3GM9ndsPZmd6rHnb1YG+sr8nQ3HOJV
pvlcmvSeI+BGrDWFxd6d8BudN+rekBQID3gls1NOPwb10paDn2n7Pmd1gk89Sj6DVHKz9plRDmid
xvfkVMVbiWl8zt6hFHyYQbGd5m9HvrKg2RCSbWa7kIGcHe1N1nv6v9LZOYzQm/6f1WyQcG9BlK0U
nkqKlZR6MlvjPAE4LoNFAM3PKMc+JyFhf4KM9HCXZsTV1a4uMdJiZkaFxYdbDk8I6tvJ/oqSn96k
pGfXm6XHPMMwC9CfzFf4qWF/Zxi9yuD49CzbdDLqOtQQxaC4MQIjK++YyzTEMMrrlt+EaQIuulNZ
fwk8F7iL3Io5rxYzLWL6RioFgWTE02ZH7DGrPn2ovb2Pi9QLJ7L8ljm2M7Pg3wrzHBvvhFzUSetK
LHph2Qzpa2O+a+mZDOPKfLenTTHzFaOMgWPZ6Tw67IoA4fRZrKCM/asZ6be87m20G9LPYvqZOURg
w64JINCSfedsSqJ4JHMPIZXXYKtgx1C1t0g/dEQOtJFMSuI1JRST2TDj03SVkl04TheIlt+J2DjC
q0yI6fWJosdXcnldpJkX9zJz5oRa2U8bjWNAWdUSGvf2R4E9Pc1EVzTaOjcFXotTMKW7zn63ybSD
PBPIdyQC68TU947xVYWvWqXcIDIbRQjqSj03fe8pcPZL9VcuQadaBRnEyaYlmVatVxoSNxW9o1u0
4wnzeUixzKFaZIysy74/yTUW17mHbLCMY0EuUaEjcyQEPnSnaNhmA7vjkaOjnksgm+1eH4phl4v6
riIHMThxgM7zkguezIPCiTTjXdSUa5ttpZpu1In+3/pNhnrLqFGaKAkb/IUBtmREI3GkNLDebIjB
DECW6sRf/HQR6/spFde8JjOJQ3TAs11hYeyiyeNV9pB8eClxcWAK6Up/ltG30nzYnOKiOYWYJ2x5
O5TfDCT3ur1XOclSaiTVuGbxpsCk0srf1vhQhuKuWZPLxMkH/+7KIoQCavlKMLkSJbySfzl8OVGT
EaTRgzBpNwrQZhzUG1SAXNfWOv8f7/tmNB+OM14rjgUeziVFcqV2iTsSkdOwX2gq9hC4NsGhsF0k
rpwpciCx/8mMazf9gHx3yzEA5tpslVjzg5EF4QhvrLqwzBDDtbVupKURS+UV+M4ymw7qXk5M4zhk
BfNtZXTIcODjHGAETsCmcgBtpDpV6lFt6UfeB/mWBvaKbpTgkV3aoGDUNX4M5LvfTYJ6ZEKEOXAp
yr9Nt5XSL3M+jmzOijtvYt72uzLHyDV9dOl7a5IJ0UjrMD6R/Un+AQDmAYz3Ty/9OMv7zU66/JAK
2zckXEzJbWDxPRpv1ujpSKY0LcE891DUfB3hFGWdU2ubkUF4C1ReBgHaWC962CFE8iOxqzvhEg1e
liEjzMegfBAKeE44ZQNOguk6E+/qSA/M0+tBeY2kpyb+CdRvcKus+QY60SdealuMDCZU4YZ16VZl
tyearScADSGHK1tPI9zRHLLm39Ss00tWoC3iPq3ekDSwMpxzFPty/VIz8TbG3xhVi/ggzMGTRvbR
4hnM9kEwvjWwE6G1oSEDx+oXCYPwit37zPLllQkw4r/ItTjvlIhHEJz6zHYtdq8VDblC4ljfFdcp
1piZ6WuBdFnvvmo2DMC39oV8WFJUAuPFjNi6s+T9V0QIIvKt2nyk6S0gQLVliNX+2FjyGbIR43LN
c2ZWeRhsc3PY5zTZpdx8auBUAcfQeQfrjPJgNeUY8ogFm1Jrq2jm3bQHMjgs30Hx3pXpSxEl/sQK
yCbgbiBwaAgkFPqc8ndRnG3tPWrylRB+0V/7eJ+D6DXrr2Z+s7SXzHhvsx/kC3p0UpZTF4x1Np7D
9Bf30yYvv0wSDVpkaws3XDNXJu0NNzS4rLLd9AHTSTL0xrehQKiTRxtoSDxPwON3bpK16M4V8Dq8
NK9aCGDTRGrQ4uMPd6gV1j3Jy1zQwov5LBoVGTiMCUzJLCzOKU4S/ZdweSJm14aGdZOPZI60dQiI
tl1u5pJcMdC2Nsw6aoqqQTSOg1UnzVM8C/m9b0mjOPfdpZd+83Qbiz/dgdYqLuQ8eHJPTtqprF7s
+WVgz8skWGcBxdx9nfzS3a1NmLYMNOmoOJnAmBgcPa07Kwp75ptp7QP6fINX5qAL/NJVfwUU5Ta2
vFbA8kmukhwza2MrfgHePslPVbofzVuvIrGaU9oZv0ufVvVWy3uVQE/kKEUl3vPpkUmdr6o3Bh8m
W7ymPhSC5CMiDIrgKdWnFBJyE+2bQLpX4gBDke+aCmhiW1apby9NNFdVQ+SuprMp7b4bNV9B1P2Y
2R/k2hGXLykFF6GN6z4N3Kh23JGhRJMQCawfgjjfFPnDViWv0RY1BuBjCmZcm4QdhIfSkvkOJCRB
xJ5qvi6KIGXTLAkWmLByCtkMtMQguxMTtDxiRtk3e+ISaCCudnIazWdDVPpEDE9E0mXegSCWBSXC
01HHhcbu9dUOxS3V7b1met5FzOeVdG2ixS8o3ezkRdfedYsRFUG89hkFP8dAXLMU1jZYX9eDHW1a
mVb5I3bCHZROzMYHi6VFUe0Zw2IPvxB37nLp0IdQghJPQtEKqXXdD7zIcCctdNhQ/aIManV1TuMz
Ksltb5ISE45r3dho8M9Jb2QvwmXZnhumrKazI/0iVD+CzK/tY7xAAeXH4u3t1DcystL5QR1ObNtg
v3HCJjSZJOJ1kd87YInDPa5GZol3ywIFtO5ZmatIe8T8ZZHcNyIElUoPYxsww5PKgj0k7FhXU1bc
I5Gr24WhaqFo5tXe6tXI0OgumbSYJFvI+Kyqzy4z1nkQXEyhfqblaZZzr1U0v6txKcGDllWvFQ+p
5sRdgIg9f4uEwtEIjAHFBhJvRMis9vp5DXQanYooDoj/fYCB20iivMi67yQfoRnPxaaQy25NxrCX
6zjSmbEaKAlNZkmZpu2IZH7WAcoOQt02WYTJH87FgH8NtXXguEWcFMidyCgoyHwvhqHkisLhljjG
QC3YvBkBOUH0z7sa7Hvg6oJsrDmuf23Z0tfOOL/kORm7hCYkunIezaK8IW+TtnNhHwMrezFzxic5
ZvkRQcCoErVmZsUiy3uZC+k0QSIpsvJlgNK0i2dz65hibSjZNuYdiMrcbWbnfZicI1NXu+F8i1FZ
mQX+0PYiRehae/AciLbQW81+OOYkeEOWJqhCZrU2Emfd4iMtWnsl54csA/xRwxK3YHBTgjl/lmg2
jZP7QdaeBEm4oqnPJEBtGULtGt6TuNQ/8CS9GBnvTpNfHUiuGOxPrJOhEoTnoEFkWROKFI4aF/xc
0W1pk9sZ1msec06qPHVUL2isnD+tKfctOSEgih5tOrwovUQEKhKz2f6Zscm1rJVt3kKNX4DsH8IH
Vka/yQuu6Uubfhk54k3SV/gcoFsi75xRnamrrgdfWuzIkZ7G/TRkbj6HxLGbrl7q33KSI2UiHss8
6Kqg2aRsAYrBEoQqT5Bzpa85YXByJXrhEkPtMuDLiKaU8fEw+SbsK1qNbGgWv0HzOjMNH0Z2ZSlI
nwCDQvuPm5EFjTReSxVrg+D0Z0tpP1C796jyuLWm1mC9v66qq8BTU25GVrg4ALWV1GariNyRnkQ/
TmSYP/MxbB7oGeXpjB7FsL/BsUbhv6be58N73HKenhvjBIWmjE7DDLWYH+S1YsQ5bRyylKOm3mRM
mJBXiO6StZ9B46ftsmjymYK1xT7KqM9fCo6v8KXrt2rw3iNszC9mcJKfOTq16TaoPoJCoNyxfWya
Q4SABjpEAx7fJknq2Bg3cl3X/Gj2RGbQKmSzguh0no7oQtjszeae4UKQ+2F2A/0w1Icm3U39izz8
1PU5BHdT+TSFzm8muTG6fhPaQzw/KwUFcfrSaze+sqxNVfXVgrFAKZTyZhJnqCpu9eAfAcHpMO3T
eSePcXgrtL0cbQZzk9IBm4RQ8bsjpm6MV+HsVEZpnatRvYoPqb9r3beW/3bReS75C2h0Wm8m3TdS
3OnfYLwqztvcb2aTApXzviOvGJsrqieHvF+dOPdtod1p0fOcJsrPCcBruR7Cr0Y9V/mfaBiifRUO
Kl8iA1QdUc2uCL479LfJE3tHpt+nW5CRTBQjFh2uElJFQjedb63YpFA4+JF6mN8GEk8DbEI8/rPj
CTkyooBx7WjGKkZbp2kvOq2tUqssOxWqR0/VuKq9hAxCfQkSLdZx8auTwGRkJ8XY4zcNyGF9R4zl
jCgLvkswV7DrzXbL5EQtzwQ6zBJh4PxZ+quRG3iVIPDvWzK1lfUU+sh16Ukh5YXIPoonLdQgk28q
tpnkR70n1x9goADDRMwNBhqz0mXNIKcPy1o77XkoVbfPH2QtoQO62eFWkU81ePTqGcXQssZtYz/5
tdTkRlxsle3McufUD8jJnXyWG6J7+V8lXlMReneKYS2o5oMpjd1+Yrgo0YlJDKpPcOQddga49iKO
Augm3BEoD/rZRpJ3JOCCwYzUXczixoXBPgahrmZbROycAgrwP9YYB42Va1d4dgSfRHYYOL/WEYtT
6gp73un5vks4MtUHcwjQL7O1RUYyL7d0dTMUVyFGmw03nAnGwRBwcqsEb/nWmF8acwNh7MfQG8hV
kF8S2BECoQ6xgXQlw1HNP0OOvsne2yyeh8N/nJ3HcuxGloafCBEJJOyW5T1ZLNoNguQlkfDePv18
0GzU7AkpYnqllu6lKQCJc347iffJuk3NJULFASgXb5t0kyDNDOHem+SUeI+JRKTBNMf/ByOJaP2K
AGKqJRlckFxBu/Vq0D4iteytZa6hY0Vy1OM9U47jH1MEeXl09EFm3LtMXyqKSfyfAm60QOyOFNWz
v8jsh9Ei7OeNdpENuV4LauoINMGZuIya17x4i5DTTf5R7z61njLZ8RijaLK6t1RfJcXawSU3HzXE
yI8/U7BW2SmDN5Z/SFXmGN3lwqWRaiVdmi1vfkgHK1oOo3wQ46MaubWptsLICUb9zWM/VJgg/pgM
5opKIdShDT2jkTrEwMvhWwj1CzxQJ++ls4KTzOZldWUdRQZg95y7BX4EbEfgOjG1I6jzDIpsUGan
NPOVxcYeMBNsTX+LoIMiQDLNgDLPVfhadBfnnQChqLm2xLERuFEVh9DeoL2NeXnk1WMsVxEULaHB
6Ql5W96vZqFgtdYlaphzUZ9wdS3pv2EZ2Tb9DzU+d+WpY/mM8RK6tbMqxq+x1njb5MtUy5dVMBI9
sjUaJpNTXQCeJSSXvJuJtQR+sWxGxZFziueSV8KLF+3hWqzumNJmEthkk9yzC9MC0U0bF+lIjzTN
2uUWn4h+Uvp2AEhlk3asF8V8NBZbmh6WCRrnvrmPx0/KCO9qklrjtl33g7eJS3KmUlo/tRwBItE1
br8sU+uhcvuXCYCMfOy5UXBVoSPqGoDrDg40ox3A1BzEzHLl+vS5NLOp3ZJbNyn3TpTgjm9XwZAs
ZZXRGQ4Gpkrx5ZT9IbGKk5cqGvEOGFL64k8El4x4gSSpFaoVxEQ3/GvbGvTfhIrPuedkuU1sbRd7
VGa2U4rTv12rwL/VKKcMHdkeL3KdxMGhrbYppl+R0ChbM69CkxehAL6ntrElrqCynw1pffvpXHV9
VBaenJCIAUJQIp0UcbWacFzD3YLmRv2ySXg/tlgDvL0BsF/QfykCe91YGczIi+P6y5Dzj5I3pO/x
yXH6PcTjOsv0TRa31zF688Urgq9LBNISo8Dvo4KRpSaQTpxsQGs92cm+R5AA9p4TKF4vYxdOzF8U
Pr3Y1J44/qvwN8G018hc6Y0BfuEc2ERmSXcV1NAnJH/6i0l+swbGdXoIOT9TnnPbSpaBeBfpn0m4
KwtwcUSHO2i3PuzvwnZC7DcdKp6m1kESGsUboeFpsaNPlcYbszgE4mtieCRdn/cN+ToEt9lzKpew
kFs6aFj3vc7RZ5BX4Hx3UfHkJuk6iq0dg8/KIPNM9m9Gpa8mYDOtR8IIDxqz84TpwgRlIiRzW5hI
egSsUiIpHoj6L7yq24m4FU8AO3plQh0Q6rygbNhhEHJ5xrUw3as7FC/UyewHQoSyVpxqegc7B4N+
duxrtHkkVZUIezy8D3G/sehhwYm8Hgs6Xkh4KjGOCgwg1EF8D3BIUcNw2otNzm6q6VerSNahfyzL
h7C4pjp6+jGH2skuSrVkJCoSIj6U2y6m8N2s7WNMFHyM4QAv+YbqUEwM0y5lG/FItuk8OnDieWgV
W+p+KJv3NgOaijiWh6SnnLFLcOzqx5gAp1AEs+EZD5+1ysvZIALwR9CUxu4vwmwD/7eYJv8sOzaz
RI9o/aUCyko3/IELLXI1XaptDWNI/wW6DBSh6g7b5V3R37i7nOJ77oEEoXZZaPQqRoYlzl57dY0v
PfdRB7Bae8rfjYoHiBwJCGIGvGCB6NvH5huuTUnFT8b1zgcatVpqQKj7crBNKN34VIjWyxIHR0Wo
JY0kDTAlpS18nPeNd/Md+itvGdccXf2mzYJDorIHO655L6J8IlJJT9RyYBwy+re+XY2CIP1ilZQb
14VpoMdvdIOF5jOhUbNjROeRsDQtdYh1KrZBjwRQPplUnFrbgQPPZCeMTfAEAX0xRMBrMDAxHEiP
miuAM8IIXEdiKwQMK4BO4b6apX+v0mSLix75LoCs3qzNFlbI7s4UpCzAIQimgwXFkEXz47NFV58L
phT7H1p5zZNnp63Whp9TPUknUM2dX1QrwypXJduaMuVbljmPhgfn1XPKBc6HHbJr50z6AfW6oN89
R3OMtF51c+pfsIlFSAeWOpkSqiRieY5L9VwIcz+vqXZyksYNsyYPR7MxDQg1H9Pp+BZODWV6HrDg
petCNPrHrI92bUcMwZxbUPrNVqLCd5RNw1DYr2wuZRQXy44htmn1zWQ8uSH/zbasW1ywDIA6kCG9
IxVni4IcoAMoO8f3MJbyvs/lqzABIhDnbIam2yaKkwXjg4bmvSrfjVHtCw5FhwkCGJ8JNtg6SiyH
zLoFc2AP2awqCtduSAiYXnNB+y0WayZi70SC8sLqURkh/Yh6OhO1foTXiHd2q69GvleaCBBx2Dub
xlCsgXY30ubZgC2otyl2ULE5j7rtbG2NM9yhHdum4mugXrIbWhzo9NzkxUNv+Sh1NDTQ/AQ+YVtK
vZmJeA16/4ksmkVYhTtPp3rJZdefygArYn2prfaYQF+4kGNBmZ6qwj7qc+1pyMxhIZzkqo4qOGmC
vjuQI9ufTrpsHhWYI26ejUG8jPDVxlD6pc39TY2azayNXUSVSDmpQ1fAfCpmijp8S1wesfTLJ7et
VwRW29UpzKqz71SzovcmXB6wqL3rSc+y2jcPwxKSwK2lQ/+5lCJB3Q3UklgmTZ3tfYQvMk/H0xhV
e9tWT2EWHiub3uS634CrQU7RrdnCV2r4WuLpmPJGTdtt1fCyDK9yLInKIVwW37s1biZo3rHi+eqp
5sbO5ffjxunUkvfbvZX5G7NpaDDMVkP2FkyUxcmUwSbdCQP1haeWFMLAxqONicYzf/zYmPFNd41z
SyZu7lm8DebOu2FVTxpjfQzIGeyd7Fy10Z2iLDijoCOcarZJE3mo2cMtNGG0o1n1k2SgE/XWDZRV
czN1KkNK7WqW4Cm9Vb8aFgfHmGUggyY+XiPhn8DBECkUIcbHsfsqmrJbambBxCyznzbuCGtPaNeD
nAYKcws0PcidncwMv2XeFXvARH2P0Vh7FPGoP9TO/KKzIAFIQzo5EtAsR4lq0HqhadNK62A7tXD8
yCQ6Ghb3Qn7VYrajCus5iZNLKCokxB6Z+YYG0di3LIE5tspEo3qqyCTG4rZ6c213jnTtgAUZOrzi
y8tHtK8d/Y10+f04viYo10iwp40QXBoNlBtNxc6+gTRK8s5cZB0YrT0hjCGX3Z0j0lzYLf/TGsqv
2qWXK9LuEyaoSrX7sfLsu6B2X6IoPgPpLVSD0dgJ34JE3yiI8trWbi4O8Tvf0eNV00dXWjOggbBQ
OnVypCLO8Z+bplj52R9ZwvHXS4FfXgbBstOoHRYe9x25EEgGrJLxYoxOvUPrbare59uXQrM7Pbdn
twKNOgHZ7UhsMm+VRt/dYCzTodp6480oyns9bh/q8kM5t1in1bBCA4GZ0bHDx4m/X3QYBNy9RQNW
BARj/+jGVqCO9dTWtN5TAoW6vL0ZyHt161brI8PtSg0/NHMyJPqrptgYEaVWZMhR71MzH04TWTHM
qPdxSAJi0a/SLi+Y/8Yf1O9AMh+9Gz6m+sk09ymd9PVcYIeIc5LNYeogjJNoRZ0PqSOPnocbmDob
fCyjSyJn/tJWaJSrp7x68DtCXF81ZWL4QMSdHBID+yqhOoVYhCN5AtnC5yxa2/QTao5EOfjHSz+S
8CZ4GOJgp0Uzt1heO11doI5OBmm+sqlfhuFAQB/GgmRj6tk65PfXrItPuxFyac6MV+WUq6GuNo4A
jM/6m8lgQIM67APvW/ANJcITRiqsrQ/FEH0YHB8JPp8hhvlnNOsdoFAP3hEGJyIMaMQ0Ng2PNjMW
UmecerCVEHqb2n5FnLocOu708Z1Cw5FoY/vDLalsixZxRTctaJGfPJNkCeex0ycmL7Zh38+XqnGe
taTaRDb2ZlDNlthBBLT8e462zsaLWkkEjI8BdXAANdshg27x/VubojfgvE4T7WB5INOYX4ogIF05
O06hvQ8xx1Qd6ilOsHHSLikLhI5FuztoTMvKeEy0V9986WZn0EM4GaDBICHhIknxRxM832LSnw9s
faA1E1SwKT/GPnutEEaQVwxR/Bbn6g0w+0D5DB4TQQMfDQ08BvbjYPWrBmMV6UMfTTz8DF6DQ0zu
WKJWfJF7H9X1Oh1plAwK/2Xs7M+Yd/1dK5ufnu3NoaiM40nGq2Imx61oelEGl/XctAahHiM9k1DV
ei1OHakDfVRfRnQUFe1N3gSFp+GW7ZgGXYESH+sdduK7WWxKMznRnqcmNx81QInBm9Nn0nXflTRE
5+e0q4+RT9E5o/2ovVF8DT4JlXffi++E07nrvmPM6un0bILyt87Jiq2HxgqWtaHx8QOE3inqkRsr
PtVkAOu1AlP6MlAX9T0Tna0SuOcqvUmwx8zFOt4NO4FpiKePTnL4HoaXjsG/BeeJgDPHfNgTDrH2
AoMXLNKgHA8oXye8d6zhQqvMYyYl/CXYrmtndzZhCi0Rb6VuHascGJ0haQRu4LalMXCPOGkfdB7q
qmxdNsgUeEbDPjpIU7wSmvQawGd3OC8MVaxopTiUbrjpsQU4imSXKNj4DLdlzpOOvCuPFE/NtmfF
yVOxCVKxEwAMuQEAWMQ9yUgBuK52w9f8OtiAmsYE74WUtlthh3jNnegl98oHv+JXKu32uXR4i8Ay
KNg494am9lyE84oiW1pDrTLa1Oyq86p5JiQWi7oXfw1T+tr6BsPZdBu8eEHwSL9s6zhfjHErT4R4
iHOfVle7cZ8nTZ57pwy2LRFEqzru37A3zIqctZtl30FWAz9PYI4aY25C3rxQPWwDmUQXnUKQjV6C
Lsmh+Ixbr7nrKpZ4fYqvwhte0t68DvacU1DJjUbUapvGK6kZw7kY0nu/wQirpPfc6sK7dzL7yYzT
rzgCFiGJpIZVhuqXlO4s9P4pB/nmhNMHDDHg7+1nFA/npsY81iTOFu0kjmO19008e+jzSeyG+A8x
3z2hcT3qsFKNANg3ueMp0+OXQdadVt3V1IZFAIkG4iqscKHDb9TNFjs4oTQTh5uWgDbkC5qq3+om
OwfJRw/A2ozRfvC0O47FNKLshrL1TUj3mQZrUmp2dcckvw2HFNGTtalMQEM3TjFEENih14sR7TfL
Hk2JUApGsCuKeFUa4UYvvENdiWsGVlao/tX3snXtfcQdOWR+g/2VYt8Myh1sShp0TBIXT+ATvi5y
p3r/Z6rGr1Bsxik9zTUEHVuaLCnruYzcd1gPMzxtrI11eks7cnY15EAVWd1d/Qe9cplwIqfxsnfo
qc5MKBTEvlp/0VMCAJSvHV3TO041wYzUJSMUrspo3UX+c1yHW/L06dElRJ+bpMnmeAyXdUYcFHbf
DM3B6Lo4r9QiIZUgDHNwguDQicucX98TIQ5SW3M15pgwGxIJOeLA+yNV1arlPE4DBbeBbRMsKKVz
xUIaQDAdNzasPYlUtbylORCm/p2LZAmrvjHTr9JqN7nfvFfeK3EL67Y5JdBCw8zT+M8T5fQxgGYK
EWTwzw2QqCUfiijYk98/11FgqFaX2GnXHdA32a1MkygBLbGrczSfISOHapizvlKkHUjnl40ikTrk
ahfiBM5fdv62m2OjcY4aBFmSjQRozJujoFlUrkOEQBE3ma5b9z18lK6hB+ejLwZ/l6ViD35wpWjo
UtFwbuHgioneTStrx3s+LgjzmZizGxSvNVHZeMovMJ+oJ/nJVHOxxMmA0Jl879sDPs0kTyYPa6Rp
m6aJ7iOszXH+2vPiHYyD2aaXQEB9S+NAeTDeXAJxS5Biq1mN6S0orhqtLmpoaLmFw0W35LbOXhnu
0h39rQXmB2WQBONhADiKQAuGkYgc12S+AX9LyMoDuPCY8BmIj13rHpzmRx++FetL3vMuJaodzX1K
z5SrAt7ZUBQ0rjZadBQSmpm2qaDS9/iFXoyQGc90cByzksztVIZ3rUKIkcDBq1zC6rjTIPAfaruh
Kqkg/1Ord5+wstzsHmtuP9HUjwFtFCV/3jbOOWFLfgJxXncvav5y2PwifCZOahG4zMoR6JfBE5cg
QxDaFpS7EjDmNavOg5KwiB/19a1OwJiLpCTI/KXEvexo9p3jAUJq8dbHsGCD2Xt6Txg2oCVEKEHi
lNsVd6bfP1auR6ADjTnlixN8EAsEifEcY3NvxGKKYaZRWFV8mMa8feFXIwyXETdYuKTw1T1XinQM
yzVWDpB5xceSMOlrcsKZ4K+hhvl4Gc3VtTZKBnHABzUuGvIg6nLtdwTFiO8BpQLBzivdKe58RMkJ
kISBLmPqDY4AqEhIkSm8OrAeZXX2NEoqynGTTP2+x6lDvBQobgWDccTz+BlU9THIO6wxksSlZFe6
6hUbX7AwkAtPLln/RgjX14PdW+wQ5NY/J0y0lii2jW3dBRMCuFpfSOQ8CnBjIMBhikk1N3H2BO6P
ZorvRkvPtmXcdMejHzG8Jq7/RMD0QoJbOQb2e1N/0sLsLdHbZVNRdTKaO6F9FVhtMfOwfkBEVuZw
tNCOkKNLyGdIAUeLhDwa16UCiAhAhqPIepiIZMHq3rCbM7DgWiDhh1jXwByuNki+gp1Pu3jXi1mO
bp+ScU5I88pbKPlsLAy/EJR+bK+isNnHozhZsz2WqCkC0BEUui9pO+BOfG8yZFz0lKpu62MC74uf
1n2s+hskLxK6GgMRemaic0L9CHQYzPII4NYiXPr5tjeorkeQh7QxajEMv3l5vhhSBnqcyuFFeB64
vQKa0xmqeBmzSyRUsZfhM3+r6T5NotPdkBxTVDr6m+5qCIRYMdHKqXaNvQF95JHSDsjZdzIulqWB
/DiP11EannqiBIboOe9KNArM0i41TAokCGGyyS3qkYv/RNOp03IYojtEdVMisPIAhKnNuXNR61CZ
tUVFXACChi6vkIMgNYHjhUGChraVbcKd2i9J8lHbZ5MriHwqaK4+D2FJlAZjyfg1F2C3c7WLeMJZ
e53Krwy5ulUSgqbh1o03Iwlf5KrPceYbjafEXcf0JLs8mwWhvRRUF1V4b6QfYCky2YmAiTpPDhrb
2UjasnJHpHl7A0Or+A4pt+DDkXMwRMz9CcI0SXhlJz30vbZgB12Z+s2i971T18beKv87696wuUxs
9bp55qDJpucIxoi2hPRNdwAuKKBrbnb1XJI5Fl6t/opHo6uv1Eo1Ghbf6gkzlmfyykYgwZuuYyFN
fyi4ge4O3a2TId0BhgKzHotbqp6jDsEriA3SD9P6oI+TWu/WOQIxFVm0IgprjkjSp5MwTOLunwjM
C+66BHF257NJgIZz6AjeZNgJCnR7VX1xTWshMoMvhz0/uNnJoxZcDf8ckrhSf1q45dMni0Ors4Ol
0z5JZym5PiMQEZ7qRcreEJtUPtEwwBwiSblHTerZtxQrqYnSFTJqOWg01FbbmLFIH6NNxVcbG0QX
bxyX2zR+DSqoRNISiu6Fcc6OcDMwxrdnu1hIGJO6vcbDuzl++eOuk2i9t2P45CkkyM06RYWcjtfZ
lqW0XeSfEhz//SnmDBy26YSv/Y6WCNKmJo999xqHB9l/kKQhx6v0XnIeyOLocvim2jUhYVNcXOA3
j8zzcCfQbwSwn+RdJct+Ak0YWG+K97D1jja6wAhhnAThcLWNQMBNAAAs0qFhwg+jtW0/lDkSVl5l
Ewx9PSuxtLsMuaVF5NO4Kyk9J3wmgWQfGX7zsxhJRyLvxkY2+Nx4OqpFfHcT8XfF1Qm+8UNVKKFj
nnC0axxbgq0Z1yt30V6bj3Bkk82j3l19DLCYjwhUA3Yn5WcHuUOSTr9U8QsdKohrnOnL7E+leZhQ
gRkFgIukymrtzzWmLZgPsA5lVbOInuynEXWrQ7Kt2Las125v7sZxaxnPln4ci8ckOZuYBikpj9v1
mH6jzPfC57S/L6pz4LokiuzlyKjLiE8u43Rt3feBDG6HIcXYpeU+k/laG/Y5yjjv1RnnLFSy07qr
BCJp/7TdD9KwtQQldpHe0dXLLOIgpJxVEcmdYUSPsraWsqyfuspc2co5DiAtxDzvZ20J90OeTq+V
bV0y8jCgqF8qadFkY7zPHQCmFh9Gd454ae6HkGQjn8fnmnLBbBQVBsZ3QsxQ/cMM4w+jJV7jqT+W
MliOIcf466iwyLSMgA8T6GCAiq5qHhIAuIlIwJTHLo8PUzbPKQ/S6/GZ3g/xTWNynsuVdBZ8lUY8
ondyejIB/TpFCKy+Cvp+FwZHDfoom16b4rPTcRxFjzlmx7h6U91Hre1CiDOrhCW05kyay9S9ai5e
CZ3sieJkMIuRror4eVgJp17W+bHL/2QogbzJXlbqxUtKVvuXbrobjeKcZ9yPFgZt9x6HkANlLWJC
H44ZL2c1UfxCQwnXa7Sf02w3KJzS6S4abo18tVvtIaIIJkUG0Zrv2cTbncctNgLqzBy83IRM7SVi
VPPb7t8kXVwAZARcxWi4j1nzEQR8uBi7wq4+GTY5adoJd2rQb2VlQ00SI3sfBjoyLwBh96JQusae
yYvuNTB4nYQGawDrFYUjjgCBsJrH0ixWJmywQQtag4YiHA9yhpUTXuhfc5NKBjqgCqq36HTz31z3
vYo2YfwoyXvOgZ2FdS2RBGdcCRCzZRAjewHp0A44t1k02c+QNjnekxxpuZf7FiIynTdwxhqTVHez
TDFitK/QmMs6wLXBZ5nn3mI0HySqmBSPEan2eyNGx4h7wUm+q7TYqdI/Eq6+p3tZ036EPNcwjzbb
iZ6vQTYcP+DfeBia9hkS1X7OZIbiF2OH+JDTfsTP/1J6a78IVpVzPzSIZ5q1O+wSiewpWsMLIvV/
CrzXvqZ2u+AM5zel5nJhDB0wm7dWc1ZehpDWaN4i6Sz0kNOw7xc2LvyGindFEEPNSVqhmE7sdGmH
l8JtDx3TO0lWmylidjEpky1yyDRiO5ixhlzd6cUjuVeHoNlIl6teoTH3MIlj1cKw5yUjsV1yR07U
YSDIT1PNCnqFs3bWeyOrwFC6apr4nr6txRh+6DqJFx4AkLtQeKA87SHAh2kZ5WkAPyrah4LsPsBF
qVmL3LJXxGJmtFBFCN2K0FvFWL00KN8SiXI/HSAKlq1bbeaxJwXcnDiyTSwCOjyJPXtsqAayfhj6
iJUqMXMmjz4thgkxOlG0H0vOcEMdVZuspa7tXWmvTPr/zDmFqtSXuK63uGKh9CYyupGOxUjpW2Nd
V9qJ3KhVif5Atf7Sp5+2QtBJ/5Ouh4h95450cRTNawZSIKKnUN9RR47/hmMGMKW2Pns8emZdUv16
yh0+MIlhmqgraHF9ilY5/s6er9Q70SYv80NLS30/Gn/Ksr8QvY3gkFE5HB7S0SVOBu8auf+HINFW
jiwWNcGHQX9JuLXMQNsxGe1Dgk44rra+7u5N/0jy7nYMdrhuIQV0Eh2bhamND0Yv1k3mLSouXJmy
pYkgzle+7Wxsn3nO+zTi4XuKwLGQ7iQ5BF8oHfKeJoREYeZrV9JY4VSkbaAB9n1GuYAeyT6Ddwik
px20NsTVXoygmXFQvSVsfocqd/1z58js2sZ5RLWC6T8TCtd9irx0CEUVjoID4CkuRKQvTDIRL+kU
JkxcJhfGo/iTszCHTElG0IBRWeSCZsW6SsY/OifnLevIB2jEdCLy6I/rTASyuuaui7nTtY7qy0jN
xH4UhfGdrml0QIWaZ5/xlyGgs0ITzlfD6MVgzVCRVqOFJhdZTzMhTY/CqkfF3Pk3NxPppmnn/K0s
ijgl+io/OboMYdqUv2gpPkXx74f7sSkJ4CcReGML3qIeVoe1TEOS+qI5I9rI6mpdGEZwEUCvd35Y
av5sVfeWygnMjYlZ8Y0u0QylymCBwQxReQ01d52XybnQS3LDCSTBy1oW9ySbH3S6oTyF6CiwcW7E
P07Esbau3cZeFKnRfbppQ6KrJoPx7BZFBwuQJfVW0ucN4mFixS6CMSAhh4WBANEppstS+haKfhls
IRJScqeaerwO3jhs8ECm17Juaa3HX3vRUn2m2Qpe+VFdijOzEw4LEkZWGhXw6GZyta/KJDzp9kha
AwbjbG0oPqsscoMlwUjFY5lJrpFVISbOfOuB35jQv5hgKfxj3syxdmZ/7w/D/DLMkVti96Diauxy
mMuonewvEFWnu3NcEwy5I3HaBCWIWyisDjKQF/wQ7iNNkCSbB3lwiyzAV24LiMb/TU0rJNtm6RYv
2FvU0kxbfzO4OZRr6IlzYNKzMI1melVa40Jl1IXH0d9ZJ6k0jdhIMpzpNYt4FbZ+QwBr49UNOTdu
oDoUtcp5KQAWvbvaTaMdlyG4Cb9waSJ1EowYjssM74naadaj8LRuFXgpmCiJyvbRVAYmpy6LNxU9
PPcxiO+/lOgY/9XrYtLb4OngEI4h+N+v3gZTx/QXTxR5mIP/mjncmHVU/xnbdhdQx+0l1dqR7Uri
vaybdJ3WinAfPFIISki3PTnMDqJmjqbTuhmKR0I2nwd0cf/cAPLfvRumQAVmm45jG6Y0fv2MaeZP
Tt4Rru83oBF+7+FE45SilRylJWE3/1K78V/dJpbAJio9KaiJ16X+q6/Kn9JgcjmBlkiu1EPCObzL
xMxfo+1Y//Nvppu/azPm7yV1XReOLaVu/eo2ycTopDg0aS4O29nqgxF7nU/4BjJSsXkQidiiPDJe
p8bcGJ11WN8sjaIaFaYr05kx57x1F7aeB//yIfzXZ85pK2zX4dVM0IDh/frMdeQDonHol0pzIh9h
icmwaa5xEmDpRMbyLyVcuvHfn8N/fLv5v/+t6UTOHWRxCJZK7rtLaFPWE+fGeYRPahW65QNHFB7t
/hrTpyely/FpmoiZMyiDf74iv0rf5sZS07BMuiU8pnDr971G7UilrDFz8RAUARsSHdbrKMJCWGLi
Phm5qq5FzfX65+/6V8nY36pl/vq2dLMLjxwFk3r2X6VS4OauFQW1t5zwzE4Yr219E5Ril1k+ifwk
IdjlzrL7Ty0hpt21dpUvb8PQ7KdgugRD8KrPhYVhS0BAuy6JxmEZ3dLIAfT8wD53c0W2Nv1pXxbt
mzU86lQRhhF4g7WujTkijhxcoEGSlGkgpUeBgiaOyWXJ9BEa45rHEjIVXogAqLmkzR60JSFdg0f4
sHmXIv2v80dCUNZO89igO49B/UujWFmAKHny4HhLt88vXXJrON6A3ZZpCn+iX8v2nq16L/xtPTs8
pwIm8zIAwFKdHOHajcgUiiBbkvs2O+i0aRCs2fX3IUD+kBerQXOXdtHupH8QPCchHjkiIk9tvlP2
AUoEELrNHyYYlUHwoKDo0Q1EUo4lrh4qkU52x5yz7J+v5O87+a8raQqLk8rVObD+euL/dicL0uVd
7ljSUzMDLF6gwiV3IVoNRZasNJMsLLMvo0PnDCMiQgNhUD0gWZQeoqSka/7l6PzrsPp9Y/39x/l1
wHBv6EkaoYxFu+eA85rduhrh7nyY+M8qCbWV54IIVi1J9wYAz5FYYzrT0j9pEek4txH0lxo2akKj
eL0px/+Xz+vXOfO/HxfVTnQ7CXqDft/4bQw0a7YFbIWwAB/DkhWkqRPkCpqk07XoZPQvT7j8VVU0
f0tL0lKk0+zHnODJ/zxrEi3UazMlFXGo3OrRUIRNdP6gHXObbOvGt7yLX3oNnak5SpJQo0F28iKb
/B/feIipW8BLCA/olI2D+iVio8+Hca1FXYNU1p2Y9Ktx05myBLMkR1HFEYCp5vaXTBkABK5ZH+q+
67eTivH0NY5GxBUpuLKYpwWHyczoJ+R7mVm+F+zjdGWU33VpY9Qc5uN/HEcg5jT5lxvl//pQTJ0P
g0JFgw7y+Tr97bZto4HxTvoU2HhpEFEIHiVvpkXoZZcMdIUGzlwz7JsludIm4TVdW/3LK2C+EX/d
qJaJPdY0HMu2eID+8wcYKw2Cv5xti3amH4gSIeFDo2HXrGKx++dn9Fet1l83AI+m49q2hcrj9z1n
uDZOvjr2lh7eKF0jJ1+fxGmSyUfTUI4QWIgmomj6+H981799wr+eRC2ebKtJbQcSzsLmrs+5LI0f
r0yyhjYyq+cyOUEev8QI98/f2dT/j7ea9bffWP665aPBUKaJrAyZV45nL19UOvL/h3LkdtOJqcsA
Y3qA8+E1aT3gmns0b3cD3g3yPBZ2pa0jMjk4O1PVLLIaaLeJoweR6w9mIWswWZrUK8JNW/cv7Za/
kA3l9safFldHmOagTGfb4AiObkb4GQEr+MQjD86ezuxlPzxYbX0X1WKhWYANc5TIczlmtAYX5NHQ
hy0ILHNMNn26ZoDVYS1kw98Px+ISVOLBMOttNPKHk6LYNGyTluqWgVQk8D11Zb+OMdUGxsoGiyH9
CAYY1Q+hEZ+9+q51Agfli0mvRnULtLcAdD6R99LdtMFjjpo5cy5eTcPUKYT6zXGAw+z7cKd0KxCr
RP4MyLbGaO/O8gtv2A31D7mQ21rhCiyno2OVt9Tlxx6rryqNTmkG8E0UsNlXaHQh+aRTvwErEq3z
gX58J3LrMNTqGEu28pyWiFzBIjuPMblVyZhcRZzedRRC1wM5MYG+CgcDNSuOvAY4Ic7f4llq7LV7
P2/AKdqlTqqxSZC3kbubia4F37P2RuM+Va3+lnXJrgFpc2RNtxp7bMeCZV8LuyZ9OFoa6YtTuDTI
gIPn7+M4S8lebOOP7/pwEDuP+NUoY53qN1r+YdXPSVkf2gHf1/8Qdh7LrRtt172hH1VoNOJUDGAm
FShRmqBEBeSccfX/gkefz+uyBy5X2aeOAoHuJ+y9NmUrQTruCLzajFmEstMa6/BSqWRtdyXTKiJr
Qg38zVPaDNteRwHerDsyhYAKV7C3JTAL8hAypO35uCcJciH8G6FOKN0HN6FiScWMZyaEilFTEr8Y
dHlBwUISAYvdVXtyKplI9hDIWpdd4qCOaJ03jBZt/kCvz3S0aBlaZxWGV2P9RYKy4f83jQkOdpub
Pz3h1BM6iObNGu+CD1etrhGo67HfRcAaHIGBzg1YQ9nkF2TpV9EBiWf+MYEYAKK+Ksdvh8o1x2Nr
TZ8WhG2FqLSEMeRonPm+FWOfYjVnnIrJkpSmMT444xdA6Hh0C5V3DHM5By0F2lJ38IU9S1IIZPCI
WXeRRGgYMPr0KfIGXGg5Zi0LtwWoyGIWMga/I7k8sucTf7HU9BCjflj05MSQ5F7uTPY3ooZEL16k
/hMqp8l+muAuOLNuHToNq1R2IUq9x1sQ+NuGcWVcLY3wvSV3AVtyrYEkP+v5Qh2eQjYoOkjR4rfQ
f0dDnEPctI1nnhvQC76yGpBVjcl2UhjoU64X6lcfMTgr4ztD86UA3OF02S0EyTxNSPzAFRFNIecl
TUltWePhbF6mJCI+IVwUwaUr5W1UDrFH8sJLIVzFgwTaHALrfRiRrlQL0/yE1bJIZ5h2/0UmF56E
ctyXOFidR5xIZf5YmQkM9LXF3z7hj0A7M3KMgDx8aCtjYUYl4iSU30SHmB6G55s1uG0yrUedymh6
miiIbTvBL/M+6tWyqbFjsvsOTARyjbdQcjxlOArqcd6P1YzpjJKIh2Gd1c/Kz2jhUJBLkaKGDu8T
uuqBzZ+w97x188PShDfWKQHpyOa1Lh/H4hQ1xxiptN4wIh9AIrxhJ9p40fSoONMhsjCRL6smI5fD
4aFmDTE6lZsCign+o1r6h3pWl0LXHMlNqdp0Rn+/l7tiItWbGnFpCaMlKDxiSh5VszdFhmG5smMW
1QrlCXILRd+NJgUw9l8/uOGd8xFWNLn4j0rhHy8zx2YmoDu6bck/KgV9KPWxC6mwNVvtjxnmkqvR
J/1e2iG2x7rg4fRj/enf79D/rVM1KTRyf+kOBcG/f/TDHaWJQ71vL1UwpK43Rxf2jbhHqjS2YdB9
/ftXo+P835+SL2iSMkwjihXkzyoV3cOYMkLyCDtkXRFO6ykg3wGnsQ6qn/4u5lVvtzrEaKRnJcns
h0Iz3intdyYldDqiWva2DVYB+GhahB+VyaKfbmeYvZ8Nm8KGfY4Tz8SfNODEyPFVe+gQymlF0COm
DjI+kDPmhya8JIjgBQqBArqSj3xL5KtAx2IdantzNkNTOGCPGPVnElI5gzi9YauULLtVVhZ29COU
Yw+mG1QxvAUHmT+uHaQ6MfNDVSdYyENYjLpCzisZnMJcs7p2CwJo7aiMHfM3hq3QJOx3O/VaerxZ
3MxOQqHmPeUUJr2Ui0Z1y7La1U20LtVgaebNws5n3yX0iIOXXM0K4BZrb4tcRk478gL5Deb8JtCN
AxiIwABEbJNZAPtM+DRMGPpAC3Sb5ZQaqXM4dksyDCTrzGTWuhX4+K+QClTF4fDlBhoFw9RsDaRl
QZiDQ1aCwy9yJ5DsCFWsOy45tOFQLupFQhBVlamrrLa3kh1wxD6oCHaqcQjzH5uIihR7om9iqQEw
MxwK/1MkV4EXnRyxPm5YWb7Boyn7Y2KWfLQS31E/+65MKF2l2R8G8TQ0v8SA2VGPGCMGxCOID0WE
Oi4yZP569DUDW2JucofFmpWhYIlQqrHYkCa765m2frZTgA5wBW0Iw20GEj5ENsJy0/eRgfe3jKva
UNYSoxgpdCvb4gDV15k9bNApA3H5HNFqE9EHFn+komy1U5biTFdd058psWuygxeleAr8W+gcGxVH
FK70CA1Mz5/uit8pvRAmv7B5zbThq8we4yqYkb+4tj40SyIC1sgYWFMnsr8H3LP25XcS/GT+p97z
hMVgUFwD+2O0N6MaSj0yOAx3Kj8yCYAPzfA52ldvgNhOHEaHtGaUDzlaEIPvINZBmI5nnRWyJBJn
yn40FtLe7Pe+N+pbYu4YsxfmY9idDWTnsblgcwbcnLHdQ+qVgIruIcXx+CUYvWfPtXgfEIwEFpry
T2leHfxTKaUszocJ33PUwM8oVogjlQh/bVVROFxxTAKtOat4LnCGIPkW4BzcNl9F3avluar9nKDO
Qnxkx2D8wmNaf1TFFfVLZfLXsbqc19C1UUDSRB+NCtFO0WvCuct/x3KjGSeAtSoi1HDcDrzpdXX3
+lcbW0XyG/inHOe9FayQAfg4FnBdpdWrYkRQbyREGOSGxgM5QQ8RMt0puY2TikaDiBNYzTGFgm0M
/Gce3HWdfyLAiOyNZMoB48gCaakl3pKYZtTPh5y9YmQcreR5TFihs5Du+7c2zyH0n5F2Lc22W+R9
t+rkvk5JXEOdEniMrLCsotRPTlpbkmP5xAX00DvHggqxHNJ1gVzOvLF8zRSbmDoc2MYuR+RSRC+h
MLGeLwQl7ahn+EzvuvYRsGDRchSqyHPmaAUy1Ktm3PbaXguPNbiYLmFKhEeOGiNJBVarTSnvOVWW
p5gLrcDSn+Hq0FAOoIMZn2t1pRp3XZ6sWUwXrahJEpTXjXHhbXpQc2idBW4g5Q02vYHwhvW9UX+o
KGas4LXGVY7MgRGCO7a/ccDWe8bncTB6KSTD96ieOEHgqHgPcfPr8dy0JNcU06uPTHKWccbHxj9I
uJ4JOhKZQYR1IQ2q9sni78hRWCqfqrmVw82r3kgQR0DpkOxE2Cn7i87Nxktp3xi4RDLBaEqWjdLi
+ewePASdUhF8lttQ6LuwvhCAt+5Y0rS1szfYIzlibWmke/C6Uuz2MOOV9y76lVDtS7zViDuL4XkY
TojYMVeCLLGWZndBPoxHlGMXFgf+9YUwaAxyNnp4ndXC2RUdG/0QEQMuab2a1k3XbDsVkSCs3CHU
KZ3gJsMZb580VBGRuo+SuwGfgjX4j25LtBmPU9+fJkTlAUj2dpbqoBPTZ6qMCmPZudeskkuYZbr6
onOM245yFaZ2bWnigqZ9sCADe9aNJ14LRhIbGSXqLxWwmMpBZq+wqe94iHlnJvEL2P5YSfyBQzWv
ZZHqGUe1geyg0StSJIkg3suJfaLo+NhQu8XQ4Nm5hlXyIoZ0gyuO2PhDzt+uYm7lY1A7EgZQgpBX
WTOxtejgtObYzr3NJ+AbJBp6xsQqh7Iy4+IedBOopb8bZ/0CbGmH/88HybeGi5HQCYt/GMwqy0Zx
p/RudW8CyUJX81AjBuOsl/2vHA6+8RUOsGkfhbdooq1NUWsExBdprsTRqHPDo1nKK4G+CKoiSws/
Pagd0nrrrKfQZMOFTqc1NNHKUb6y5iZIWmMOEBhQf1CQR92vOkhYrCyPuYVoBhKac/NO6FwlL8pc
GOAzmWJQ2dyVo/KtCLfVkEM+xTU82RBZ3SOJLtO0MYvXWJwN3lhpbjoC1+ayqHwZ1Der4xLxT8bI
oCKZzp7/7XHZS6PGC8SYwasvUpD9DDKw8xDRxfiDWhhenBYaHByO+rhXt/705OvcY0i22rfGrLGA
Y6FFWGIIeRnleO3hv6gfo49FrX4rzOZiofoqtGnnRx+iKLbc6cw3MPcSY40ds/0NBCeXXSGDKvR4
r3nxsZtzvbys/YkwpjSFXBpQ1UsHX1X3ogjv0qbPTZLRfMGGQo0F2qKlqyDy9iHCzt27lXoZMUEm
cjGhDseknF70el0bu4hzowyxxymo0hFA0Rd4n+hREDf/kjVExDJ0lAavih3GaAK3gbrOANs5qx7h
U7zqgjcg/FzyboBciWNX99+d4hFXyrrXILcgJQ/gvAQJh4b32QOPrnXc+XW4a/xrkiNR5lgxcnub
ihcrq/Bm5osI20OVeS96BSypUzZFjpyKO4y0S/rMt9A6GQiiG3wShbWJtS3zGc+7DfpdJscKGPTU
cyERassqOojAGs7DHNxdGcLODhWeLkkRrTes9BlwkZl4E+NOD+6zvxW7+n6US93otqq1kcqtZ4sU
QNoRzF3jnHJQxyKQrRq2mgW1LjKF3Zj9doED06NE0wL8ksZPRZfoLyPW9DjCsOTHBKswa+ioUYlf
M5K9IwFRj0hGE4RkDE/MgZyfeN344L+cZT6Wy6jjTFEuuv3VtzaA2fmBO03DKuiBXGQ5kxV6VYKV
k3c/fA+VXwXSX0RwqHMms9dofrzqGvqXdn6juA9F7aazDARKNe7Dr87Z1s5JTkyukNEQw5GhsbHx
z6rDIQp/qxJX1TYvD95Q8kZtRw52g1AhDKIh5Y820vm7YxQgK9x6kbfqUGvFrfGJaIK8qR+JUBA5
pXQ9LduAuYUngi5y8Ddy/CHceD812WPkg8oRUf8q8h6JRb9OY4IwK0ZhBKvWZDdusBJj7sWyqH9P
xcYkdm70m4PGXalGOKTQ/QDLYtsZHyBXVmREI4Gug+82uabJixd8e8XM9CYk/NhHxiuD3H1WJq8x
dYYz+3E6BKLmmz8+R+U1q56DhtC2j1HLyVyZVolK0Wt4a2aCE7IvzcFogsWtgjkv1I90JKqNU9aQ
2qqd0VIaf1f+WaR4bxN1VXDgsOICFgZyY0ZzKXnBSGhWWIY35qgPtoYqd8YbIMSuEJoZLYACdBFh
0B/AVO+TekuYFU5v6Tx6PRjHaStIHKpG+2RSnakBGtWkPsdBxo/6NMAeTtnfqcNXYp+08LMJeMza
F5DLKL4/O/WzDop12SJ9RfwtzeBpoitrymohhcN088mwP3pSHRSVj5pR7JMwOAvWsXaJCkYYy5yZ
xIlTYMiQM6wFdkPHRTdVEWcNbyZeGxZwHcRBn3HxIu2FAkFWLnFAWYxxyfMuYI1xeBgAh6AkmIvk
HpSvtfXN4jpEtEO0lbZ3+hOJD6X3jB7cJ9gSjWlqHsKZrXSIeCqLaYNajUttYSQL2d1U86AxmvQ+
E3WfxQf0ELxCQQeHun5rzV3T3CbrCbiknp1muiiRYDJ/D4EQqO92x9Tkgn+qsO5j9pzEZwOQBQcb
Z6HyGuYuN6cxhyheNP3FFHAndrwaZD+F2tqL3YIE30lD5Hewy41ub1U0LOmwSvT3gHdEfUHRR8In
fnWgMKF1r8Zt7efoNFxiJgheUOUOx6+P/C4I1jnba+r0AIkknIzkDTBkYtwSuAGV9Tji1dRcr6G8
XJa4MAXHSM4zVIzGsq9fZUW+2rbApktiT++9ydb1ylMnr7K/xAwOp0sdrOsU3acKPdfNzB9NvifJ
1obhRB9m/PBkS/aNkjQvjrKmL1EZLRHqE1ZCm/M8YL1HIlvT5B8V2PnkNetnbP/5C18SFlMxPgh0
sCUDTUIECp5vY6UPsL1WegYVG1Po0YYFxAE7HBFoeUiTuKmbEzgKj+scdA01F/np0JZ7HfjoW6tt
RrHMyAPst83wG4QrAlIjm/ZXREvbeTdNC3/de+Pt/JQyEn+b2+ikRLqy5VIi0vbVBIh4sYojL9JY
HGruc1jxGl9hGdSUKUQl7+jCpQL+eMsBrbxFoExy5dvrV8Z08qoPdXynx6MtaiVJJHtzeMZT6xmn
Lt5YTLrjXR0t/emxVsE+3Jnic6kPH/30LOSLDHczQSLbF8kHotokcb2flicJ8B9GEVxuIO9F905t
Otpbu2ZX+VhHO1soyPe4DwGU0d2tPYd5+o2oupokIaoOadD4g3haiW9EM1785nfXPJl3h3sNQlKX
vMIWTAIu4g07ttF4huJWNJtqPEzta0VvHaztHPb2X9NjPimce/1yQj2KPFOa8MNvDqw776CDjtTX
JfSnpYG+k/AGUoz0eAIvDlMfssEbL3jfwILz9+SVmS1Yo3lL8gg4cMDZhwAsOJjiZqEeZdQWu5H9
4pfPdriGKaiKTTHirVgpiNmznao9giSrLaprKOCaC41YnxChPrRXXV8SbzOG8EDjjQa2VMSscwgs
Mh/TngwCRkkJeBRtYaPK51RJ0BUPi5hyrStOybjFz9ele28kU2klRtR2i7HaAiYz7JNMwRuxH5rO
1dzZxW82Lkfk1sPwrE4uzVOhYVr+K7KzB2OKITy5enm5MsSTky8pzUxcgUnzqGVuaDyaNtnGq1TZ
ZT0zAH9f698mNXD3SXwyv617I18jIgDrPUVr7rwP+V9SVi0hEpx8BD4uQG+0Ft1BwNhOQ/AwGBJf
rehadRQk9JhnZsAl2eMqDB7ag27Yc5ajuJhLUVV5pM+3zWNRXvPsKP2zkpy8IKGj+04osZleRdam
LOZm4SEjnFO5UKAH4Y/uuU5CPMAm4h1SXpCtN2a0FD2TYf8Q2asIvX3Tv7GfwuKx5KgnVA6eKwm2
ZjvzYSYQkLJWVqXx1tHRjSuQWtLe+TrvP9qNRciGJMZ90u+Z0DHrS6ttOgvmuQWCH7V8DpBMp6+A
1+xxaYNegYrMEDoGHbDiDaC0ID0wMvmHh6Nsdna79Fs6+03Qg80oHljTgQchtIQOcq0UbgE0jyoP
pVe6Kb03w+dRWul072gqmbGrB1+4EgE53bLuOvaDBgT/q5KnXB0fQMmAU67ee7AhSAguDs2QtUbe
3yf7wd6wfquYUuIjTHZ9vRqq1yz5dpCV0hQMqBnXgbPjHl8yB4WFYI6Puv4SADgZb1SUwkaQdQOI
RWoKqZiq3IbOdcA4qh2M/hMDjsmUGxEWT+ECaS8HVhofe3rLMN+Z2ovpvIw5mugdmshO+RD6wQiv
ev7MzZGGm4gfiLujOjrdXRJhBdtqaDeFcq7Ds1E+lsUe9T7w2qFZzLVatagoiqx2EbTPIbJ329xF
OgOkRWodrWpXWEfbwSxp7bP0ZsRrwQ2Gc5zxJO5Se0Me9EOrnrHPUpTp8c7gGp8QYOvoycn3BSzl
XHTzq4k4uS9zfrCNb2889fqLpa+G2Ruc3itQuMZ+glqWuh6NhX7rhmebWeTwOCYY7zY2kvJ+RZq1
4JGpsg/bWNaMIhuXD18vSYaiae6/ciZb1N7DPUkJ6XwX2WcRfofjB5V4mZ7y+eE94KyqoHKnpCoD
/dQ3nroVNSRJTidjPVY7vXzrx6Wq3dOCcMRkXdevYbhjo5Sb28jeA/maPZPeZhIshJheEtyFh5HK
BgdtR7djfng+nOWlnG6GePawkgjel00Irxu/aiDunubOeXG92yv4fHes+AblA24YACu+I6e41ea+
M58s5X0Mvur4MAtJSYFq3EqcLG1NJpFn7lAwTKzZlJ3B/21Pk1xqg0srUt2rANugqxv8gpeY46cz
nn5QJy17I3xSav/cGE+ptcbcxQofHfbayT+7dhs52zFltv3BGobip7FOlbjl5lGrTyoDfNgmof/C
o06si8Ypk7FGz7InkszVASvuTJgOi4eu3eTlq5zh3jwLwv9AghAEp565T5Ivm1QytnCHGqtxijlT
6FuH59+sl9mg0/+7Vc5yuXAnnr3EZH28ML13Uz/36q7ni1jTLkG35vTvZKylwzV21nr36hv7zLq3
6lUOeyv/JHZ86Ts92NDFZLrdcNY9H/D+NTd/OQ8o22XHWAl3xvjc0ltb6tk0KS1ualfujKFfebBh
MmpmIoOGq6YcNGfmcC2UN7+nItn64lo399R/Dqj8Ae2W6XOcQl94bYBIkSGGJs2BpS9B4BO4YhDc
SKwvsemc/giTGeN4xbWmNx8ham/igjZ800AeyxlANmSJgiVYOf1eB2s+3SZcFrm+bjV6d1QEhYlL
YdMYVBPzToRnaeTwkTQi3Y65d6e95xHoJhhPBEsymgdbkS3LGmYM0kY+kdLYMrib19g12mMkzLYF
sRXMw762Q8bAbtv8JNET6gy0KlbwgHnem1ixbgpzq6lulGy9hqjP6xRfcIImuPaK6OQXX/q0STG/
t8G9HX7FBE+hXBTiUJQv9B8Tk8xGEi7wMM3TvS0S94RY33CfkmQF3kNzCbgyxQrIhgNxvPDors8g
CLkXe+NEUmqHEbk49Mmj3gE1X84IOrarKsWvVj3ZLKYj0pFQOCyHGNX4grV73K8VJhBFfm7CXYCA
HGIeDEkFvRzPFX1K7YZk0UKZDDYZKQzmis0JgD4wCDurPfmSG8j1/I2JIAvuwXDhR7JwiDLhq+pb
ZHyHKVfIslWXgng38V77j333Sc7gSqfRJ60qLx/TdJ1jQxyK34hNu6W4PszfnuEyBrfonb6BRnhi
sR3s6/xitxff3+W+68C0M4h57JZzeHj2mjNhnWWIFu4T+Ea6DnOQwzx+K3n4rXVp7isb1AOYWzfq
Vow4plp/IOISt3BFBZTu1MLN7BXMQFhRwIGxU2IZ+igNkCG7tHpxeBY9+2H+bTUj2svhgaFzIY5t
+0YG2DMIJOQjK1m+YL8h3ogF8aumfRoM9+RLY+64MmfihsKqCy8htR2P6JmRfxC6SGf4MHx1K+u9
YW4U42dCMcDj7j/4yQ5nYTbuTSLhsk2a7cGUVeQwWXc8dZiCmOzblKlDPeJmpuBZOUDSoGj1xqMk
aCXvWYssGv9SQNgQaH02mO8Mm6CQjZ7vG7nNWDnmPJBgOi22O3Z10pGCzmuQ2D4iFNJBHGXJVevW
hLQ+1OZvSE7yQNQvKBnloOvlItN2mn2sxMZg5tev1ezMgKbgomw5mTK5Rzpa1fI9AhekopP1nnRm
7Vl4hXaQ5htfGmttomE+h/5jwEQaWHAe7GMsfAqHNP4iRpaEZOX5jrBezEFL0Ox2DXeOvPSlQLaC
J76jlyouHjUokentLrHw8mF11LdE65IJ+OAbzy0of6vYgQ+c3e7MYfqIJFOwP0xFC/uopnTqP13L
n3u36WOz5ppBV88RXZTqPvU4NrhscEf5LMQyv2Rs0C6d4FcVV2866eotJgfEIpo7sQOwcfYyD4OV
8Fsc8M9t+CxaYuQA/VfRT1tiTPYJ6W67U8CIospsl0diiuHGA4qwSjDfR0lISYmFZFmN11GeK/8p
11y6tKh85bFW7U+/3RlzC89+n67YvxO7uPBNTri2oPJGH6ZwbXlvfn1RtafBuEntsW181mETluho
qdQcltMZ/z5Y5iz88JnBecp+KnnbGx+/tTz24a0pjyQvV81zLPZl+NtYTw0oY5utC4HE5g+Dk78u
Ouzq8GG4acgINwHXwntU8xe/Oib1d+l8ckSMJMIA0MTIqrOEvTI/khNfMFsX8ErlCzE/JHiE408B
yVMcogorT0G7Y4HYM7j0GQudQzr1QrJa/aHQwP6wtLRfcukyuN1APR6gUcBIw5q0ivWzQL4dtGRt
Gj9555GZ7Txa0nzOx61qBqc4192i2fUahIaEe0T1sRyVVDOhk3bXlKxQbg8+xq/UExiNiw76xti0
99H0UJBUyDMPIvAhq2o9RaM5r2XtGtxUnueE0hnCVyHjlSapMUkfdxdb6dBLjcLJd1XXmfuWPqOd
veqJK50LSVJEPSaSx1EnrCVjMWMwV5cLUgiZbtHgW2X5AxCx3WH/4hJr0J2DF9JJY4AVA8nshWRl
1vjhuBwiqXN35RZinWY9mONJL5iSZudac9XgqrCgy7KZubKwnWRl0NFboblRE1YTxm+SfAVo7hNs
JdGDncD/AJklQxZtJGk5LaOnBn1SwqAMY9HSrAHbKShqJLKd+2DtR85KUTl72doq/RFmNWzjSmus
YHG1DMl8wbCRHTSLYWNEawuwMOGntO03D+eEETmbKPwKlXrDU7pKJyLZ+WExf9F8k8yXr3Np3JuQ
8sk/WTmrHdlsGu+VRVu2+H8YkNHrWWj3BWSJAKiEseoep/rTUTbOf8mlxazU/LtM9u+ykD/kOAFx
XGriMf+2I2VYZdrY4LeDDxfEEkDICI+nCGv9Zim8MckQ0HlFFdAJrS7qDSbn2erfiOr473KV/9Xu
8k3ZpgVISjXxEf0hL3UcK7NJArSXXY3krpNOTT5MVrhsjI3/0Cn/YZhBu8uXciSTIcvQ8ejM2t7/
o1PWibuICz1Xln5oUys4jUIoStF//PsPJGY5z5+/ZtQ+qipVC1m0+sevGYzLhDi8UJadidd83ZaZ
4i8qJW1jd9BF8FSxonu0EEwfTJVFM9HY2VJNE//uWKH2H/Ldf/jt6qruaJqhSccyrNnC9X9+5ABP
c1gWSI/Q6zgwJKcJegoZdYmuqw//8XM7/yA7+tsX+0PnpAIWc+xmzi4amPuLziF+xpfEvA1EMX5Z
mGGjNiWWCZZN3jQ/9ViRaeofusRcmVBYvE6nshrYcLIztSprA9/yRGjq7HfknGwjQgW6HphI5hO8
1CRLwzd2dkrtSdU3AX1NvwRzqcloYfl+mSbTZc8gfsonnjTuvkzKu7AJXcPPXZPZg5NW617Nwb5C
EYMdKyDiKfKFKEtGu6cq4htHVV+38xAKy4vP5LWigdcgikD2MkvQyy+xUVKg924ntg238Wwbjaob
dCTefJxuxCmpKWBOFochvL+aIJzMMd1MO3bVHOv5pqLVjGgxgzpcD+nNwiCgD/UipsM02TFNBloU
ysoChUn0pRfGKiU8Tohor7D7M8lOkMMldIKjrTLkopQ3HSYIho4tBw4KvvQlvD6AKnRpLFlt1F+h
raxa70d66mpI0Ysy5mWmCuWCHVIORwhUdMMBMTC6KaoPPRjm0oq5xkDTujfYUWkGUpzmrAETXqk1
NkNk/70FkKNC7qjB/kpn1CXrO9iQjECquGS8xBJIypVP/TeE6TfKrpVmHVRi39Wpes0BIz8oKhBf
gHxzGoEEruLTqYjePFVcXzSd6WNWDmdNjHxE8ZyGkwIJIA75ZQpJUvvMOmdjVD1MlfRQqwzSGVx6
Vc+PaV1SFC9N0nwmrZi39cuqi1aQC4IW1A+fsUaN1qTtSW1OTd+gGEMPyJsbYKvJbvh9l1obrpDM
rgW/Kmlr64ipdELNAJAOdiOJNOIpqTYKj2DMGjEvqOxnMz/hEf/xev3D6YV+0EYZjPHXVsUf0kUq
rM4OCw7KqvBsuu+I7NwKoyVcNQAazSQa6nDYyKUxqk9xBlOha4BCGjq6e1xD8doZ/XpTWHr8+u/f
mWX/0ymDB9QwpYFaAw/a308Zhf40Z1tHumlkbFuPdUAnD+aAWucVCSgMChRLjxqjBwLwFB2Nx4DN
XBakfKLSB52SwFkGL000Qyk2Fqvfet6qSDzAJZrXN0V7VbWtVwCrGBdOtQ3CeqMRYpFVAATuKkXh
NN4dEqhRQoksdQkBIz8J5vEcfunNvyTiKjAhI65Xdkx+fazi1GM01iT6GtkpJ1ICxWHNv7tu20GG
yIh3aDJ17fM3katO+XZXGtqLZNl05tqqWFUw/TbqsyKsNaWGB7ZUMgiJEfTMLA5rBmW16o4hdDMA
MoJhnSFPNNT1zMEvZh90iCKb5UcJYCw32kUfMEULEfuUwwXNeZfcK2/evmbLrmL/217GHH9BgszE
f7THg+zIeZ8gD/CHkjlhAgtehD8kL/YCTgPeoWIIdhZQrF6Xi75GqTDjlT247A9BDrFdwk11mKFt
xegSuymNJ+ziTN6fLXxCAe2a/14Mzqosn0vrXJO4Eva/JmDsnHWr9D7stNgrCP+KQL9GusWuFRaN
KTctA+AhOwIzDCTbabICUv0eaXQlcJey3NnPq1po6j4+dgYPpOgctX6dD4/KYG2K9tWGj+obwzJT
NySQpCy6LQEYytp25bHCUYQwhvLAZjPKwmgCyr70zb1i4IXGLxjIeY48OuZSiu/AoeOd/EvGQiVv
r0Hm07XqKKtpgFGTt/CTsWI9BuVHTMeYWKdc2Yt40wYfOlAcK6eGtT9qxl26Kra1YT0F2VMxjtCw
Moym3raoz0VRXflEvPSmJKvMfuydZm8764rfuN0hEzIvHroghy2WdXB+EmCOeQzYK1iRKr0pEOhx
CvsG1nMsA+3wNEcKF+hqEGTosORRlNmoSxqWhPRmrAecp0ijDR/PDjrPGmeVbV4boobx2EpqUER4
5a4wmVH2Qwm5j4DefCB/UokNlq3khQx8xmawb1WB0tnfmkhkzB6snZwXQ8kvZuhFaj4lJppQHDYV
Qj4h1joTbC9516ytruGKYaizaQTRZOS+JKPBm8z7Ep2hofO8PaTyGcOM6v/abIE5dmQnUR49OdM7
Q7KJpVVLu2KrSxVzKpFU0viW+jeZ2FsTuDk9LzT7B5AlDyHQOsGa1O69m1PXS12G66giKJO5XGtw
98NaqjgDsIWY+zrBSgfftq+2obUJySpXqR/sEjmhTRwZ0xYbVLXHmfLWMSaIEAQn4lxk3wRML8iU
qMaVjy4S/UgQDUSwInu9DASvGphvshhliDOrTul6ipehfE5pMwbtvU0x/rW4AIR3rsCPZ0yLDZ5W
A34ZJFsf3aQRf07qRSd/zJMg0Vs8CBAA13X/ia2kq8+iQzrECmpcVuQQ5IyPsppBecYtdcsR8glK
IgWtTYp72d5b3rmvn+ZIdsEIY1Y/+TpMlY4uGIh2aC5jQ3W14l7ZMSGGYjl7ZxyP54oVcJC+x/FF
Q3aGmhEPS7MJSlhyFUFcLD4AmBI8qqbs1uUB40vf2WwC363sC0CUom8J6YgBbPnI2Uq2GBW0BRAJ
3LZGu/e1eA6rf6iUTx3FQTXsuZCAwuFbVZn9B1eJRUQRiyB1dUzJzWlEkJ5b6MDVz1HcBQJjpz3G
4SHLdmLAb4u8UePBFbtESTZVWjIVhk0x6dtgQHhYjutYWNdwqE6JeJkhojAwV2StIP1lwjMCMNFR
IMLn0Xww+FqFwPe3ZgAE4RgJ6rqITwbiMNydDE96Xj8kI6hk+HF89SRNuC/VSwC8uKOUS9ys32sm
O8qJeKh1wJDet9BwoQzoklXUfo8RuxVMpzuIsmQmDT6DBkarbI1sN8jcAVi5rpuo1repstX9kzJd
CzTiof5EUKGHAorJOXYxuQ1aCFojIqr8UJXbiuHYaAbHBE1Ih8ZAKXyEz+/RkGwwvNTtA4HHzOtg
cRB1vzY0H2O2thIlkF9YOvq1QNsUZOz14dziV8v640Q+lZ9sLGyjfBRmcSJ1h/Yb9Trb7bIjBa8l
C9pGPBd9pUQEhdQUuoeo/f9TdmbdbSNZtv4rvfId1RgDQK+ufjBJcRI1WqKsFyxZA2YEEEBg+vX3
Q3bd22k5l337qcopWyRBIOLEOXt/m2l3kb2ZyVHSbSpxq2IfWtdxyowQlxyd/C67jqByGBBV7Pi1
77tDqp4yRlnBUosi11qIV8VrkNg7lyq5oJeSWTiOZlJ2EcTleJSACPDM3lGZjBA8pKADWCOlvsVp
vSIz4mKZIcxuiL7UXhiHbEOrmHPFJNnVYG5aGbsrIhyTLimp2/IQ67uW4YWJsa/u3pvmIbHJG0ne
7TjcBbOiN/DNKs/gmQ3zY6hvBnHT5U8W2BetSb4DDos3iHFBvCA2kdWlxPVE/aqPrpJkb5EEGA8H
tjjURGO56dt7GscTjRjoPCnfl2s6tzqst77zmitGFxbyGYBn2SGlEFM1AQH5uQeJkUSIgLgDhFIP
k5Wsqubc9w8O13t2QsQEJGE0Ox1/uMExjT4IYSiLlwRQ7AxTWFtsdNlDTKHcLQ567kmMmLnPoFwj
mrJuE9uC+HknJS5/xGRFSe7oYvAhXUsaHpvvi8UUHs/PpohuLNruLU31or5q+UZspAiwe6N0qTUu
E0mmUkqHKiVnE6RR76Qcc5gTEChimMVeWfcFtPEI49oI43mAAo1PvBsJNi9J0FnONq59IKT8S24e
W+ofHInuaB2SDPu6+BqiVF2CFpyJ+tXmJvbKcT0b59LURMOoxSDJDcEssD4IT0IaSAA70ayrHgFk
EzoBHHS609rER3SpvdcwI1kWzyVBE1b+Hfpt2/Y8U8d5+ooQFujzlVlkmCy6I1Kt/ZQE4L1IELHS
fZMb36M+Za0eXgbZv9nDZRUAx3Lf0L2VSPNjSu2AdqJ1StkQxmkP8AnzF/qnRJH97AffB0Y8uDU3
89uva+uf7cZ4mh1TYBsKTcr+T9bqsu/nxjcbCjuR0xLKrOCmjYuWi1pll6maCXiLLbmTteH8hu7y
s2kJ75a9NIxM0w8c59Nxo490A9sJWsWkBgQcJhuel6BP81RY7GTmiItff9Kfjze8HgI52hS+7Qj3
8xkCT13clsAzKnYSvEGmoGtcsZj9+mVs829fiJOK6wtaQL73qeFEiz5ze1JlCLqm0BfzoSbi0kzw
D/vBEVUV5lxvl6fRa1ckO5FNjyK+DYv+WyyYW3mGdeWYzdqNl+D2HitU/ObYHuC/lr4E/ctBd7e9
F9zVaY+xjv6r605IHkE8OsqH5dh8b5Hp5q08jQTRxrq4NtAo9BxPWgAKYVxvKmMhuZaryute04QH
ONbbhMyWwCdAp5ppJ/dEHKOANpioW4A8jdL4igh0pwb+Vw0jwaRMh+JlinXXSbTG/VOnmbeUkfhe
5Yyn2GVmke6AOwuAciRUzmP6mjBu50pgdkzY14pdO7qPTkqJL8gELG7gom7teaH9+jdV3V2X3RUN
bRVHhzzI9mxju7Yf9hpBuHRdMOtTfuHj9Z0zOEW5zThDX/X2eA8z9ty2EPjmkEp2Aq6PbKCb9dEX
Gf2E/C1o8Jz1CyKgCOdtYxZXJVVdQ9Z07klcj5yaPGae0Mda9R7ZxbqgGWyDcupZvKPwJoPfahPG
45vGF6N99DBm2WYBruwibx6Txv8ezczxi3wtGHRPnNTLaFdbxrNrZTtipr4mmNiiHNHtAFFkCC+V
eor0dx8NM0iRrRmfpIF3CtoZLu4Z/07E3ilInySN6ELk+b1mqM4qk3wUpTiWMVeCFO8heTUDJnTh
jgSpy5QDZk2MjyHPc5a/poVCT7uTRnMcrNcoY5jSmju7Sm8Nhqi1329UuO/4rnX7PhGfOyx1HxJE
5T8wQ9rN9D5ax8Y7IYCFPJUgj51Kr7z6Ie7OQ+4zkkVHIkDLocIJtf9N+zh3ahC1Bfrayq6fsFAd
G26ykJZaXsKIM55+/cz93Bfk0f7LE7c8kX9pQqZx3/tt2qIjW9LKLM5xN6bZiMe+H5FTDBg1r1JY
HtPm1y/r/rR4+oBISbn6c0lZaB0/vm7VSwACQ+pA2ejiW7PAlBynst1Ta2fg8Ri/9pnkgo6cyaMQ
lYXjKqBjstD2Vlfaz1ZTYvR7erlkKOaOuwvHQD7NqfaO0u6yR99OqrOXFuK9krKgW+CasAumgWPX
qvOFdVcHE2F5rjkeR2fo7oyS5oPUFeYqqTv2FkMnYJR9Mqt07vbHutbzMZBN/ZAkUp8K3XFOqj11
08Fse2ctmKM1rQTG6UHVoKdySnMXGB1IOkAo9W2r6xAlbFG9RZMqf9OmJ4OPq/VjW9sFn2WBvXDA
bISf29qyNUbdaPp0mnY2JNrFZbPSzINdQ+8nmTJjH4nYvB05XIGonDoCW5iB+lQU6Ht085qhSYvQ
dRhYAjssyiVTGhRElvF9Qm9FTRuoazQmq5yo+Rr9vGb8uzjTSXgfCk5lVxkKqQALuYUp3CEVMiQq
ly3pxdPq0ZnmI4mmK5Z2YHAfHg/HdKlcpN7vRowhrSXxKEIMR3pzYtw1SJA8zlH10K1Kci3HhHFV
1q6qqd1U1bGxxaLHDaaXsD878BGVy2oyglJ0bhyCksks9pm8SZKUVc8kJb+L7B5YHXNVh/8MPBdn
TfJh46xq6TGGIqU9QDhfsAk4JpKjCFbZIqEknhApXXTRZW0YR79hEIgKyJ37tZxh3/VYTNL3vMNd
hBPKeMts1lrMivDxb03jNCbntNGXswcvEjtcYPMDZLWQLYpk32l1VD72C9rlvhNu/RAqgfU6Gk8V
pZRBpySqjK80YdYunfkMID0ywaKSaw16tqZNl9r9NilIG6XK6Wtap3TFe/U2t/adLGm6hqBU1WpO
hl2kxQoRP7am5FjCQ28bxBooUpawgap98K3npnuraZv1gvvFvq/oIMkcQ4R4aGESztLbcOJ1uHms
EY4d+gmPPNvARlWZ0u++R7C9StorGT7QWymam2zp7eBomuh6n0Ry0HaDC02tbTrsfTSc2umq9T8M
usuOSY7qLiW302w2fviML6PEqpAEnPdYQA3a9CFboENOTUnDMVpgHPIxbMALVzEB3S+O42574t6r
blz3HvhgeLIC8TgSM4E4MtTTniXgCg82tX9+OyFU9ABxtqc+22IjSuQtsVeroHn2NG6z2WBtsE5L
lLV6VjhmVbBl2mGIC2+4N5tDyukjPUQVEvOryX+lBTm4GAznm8jYma71zEzxZKn6omXd7hs0NYto
Gr28rXEZPPgz6Z99x2C0IcWCU1kYOycgiQc9h1fu9FHRhxzq6lq7T5O6N2bOT6OHvzg7CRQ3rf/N
i0mBrjBDLUF/DFZx2TIVoSOlO0AiZB+I2kJDgE4O7lYVwNzauQ4UdY41rV+cdIraLSkAcGGfpqP2
67Xc/ruqDdQTqEJWdOenoVoVl7bSZQ8Bh66OiwKWlSNxM3U5DdHw1YKxskNKFp7yasF42QsdOLf1
hRaWgZfFHlZu6fO81+Fw0eZWc5KTyF5Ynqkypyi7didTs4d2+QQAefI4gE11T/BS7waHeuy9321N
f7OWerbvCzO0wRWJT5Oy2ZCzzbwVdJ83ths595wbYwxbv75ofzOJdOnIM1cNQA+YgVj69n/ZeP2g
zuxwAtAouE+Y2fjOw4imbBemEqpF6QSQ3bti03Qu2J0Q1/eYKX3TOMq7/fU7+bvDBGMD1wsY8zrA
6n58I1nXtxoglE8yVVbeDk2hibctQYcJM2IvlPo3hwn751G36/z1BT+VHCMHzyDMZ3+dU2nxtXve
tnBnY1UwmTiZUUdtViKrMhvk6/40eFgbTWQqJcRVvSACKiI3kaTBJarrAG5R3SIhVwaBK+0SrNia
3TpLrW7xdstLYLbGY+PO1m8+xd9dtSAI+AYt32Eg++mqMRavDbQS4VoYPjVv7/MOl5MLvJ6qQEkN
5/U3r/jzIEeA6iB40HLYx+Bp/fg9cSE8icKDCS5ZiPQaSIRYVV1Lu7VT5vl/e08EjmvbfDx4mUL8
+RX+5eY0iTKJadUsNGTCS2vPSRHN18t4UyG0bITzu7n8T5cTHqVtu0S0uJQvZvDpw/U9sT2Dw3bT
GsWAZz5pvJNdZ+bNMCX5N0dFboAyGMkNJhAjBkjgjHTbptQ+pEXeAzczkbUW4RB8I4aausfyigai
IlOE3zDGfqqXfc/C1SsE79TyuUI/fgtOFTq9mzH/aqOovOPIad9F8TTdeaLGt0yH92SMhvH266/D
+kRzDS1eFWhlAPnEX1QSn1419Mwm7bgVN12ZkE+scuNVVkBbN6VthtgUSTO1OaRstTTAFkg7enVi
z7r69bv4+TvyQMm6jiBhjbr/M7nEKL2ulTUluy0i4wSwzkZhZtzB+SP3sJHWbxQhf/9yfmAumwrn
9E+9gLpufHRls7VxO7ltoiI9DCIdN7REiNO1jM2vP9yfPZMfSmifT2cFIFs97kVHfFJjFAtXmI6C
jfR37CmL1NLRtXz15AWwC/qhFYzk5UidmtoGQlB/7AaqumnuNXLNyt5XWahevbDiNEPnm86r6JEJ
VE2drmL8nheAAMM7JabSwJWcdNeTwyxRqZLpTY/3QczCw7YcmbTRy/T7rAhqTLKhwBMCLYXdu9oQ
jDtv7DjgN/hgU0jAlKUDJGzuH8ahCx9xdnb56tfX5efVmusiWApABfmmRdfpxxu+JciWEUMsNulc
okzqGlrWHG8m520gn/nWGkL8rc3E2EuVHgYF/JrI6Fp81GE7NS0D1CFi7hePBATbHG2tvGi+u/0i
n5aZXKSgBsF4nJq74hBLq7y1aqcmMq9LXJuYCYnk9def6Mf7KnBdNlzX82AEMrliKf10Xxlmo+NA
sd/FHi4LY24uykl221xFiO8Mmpi/frkfi6OfX+7TblcnatSA1QmsJk77zipNcejKKP32v38VL0SQ
JdjI3cD7tB1BFg85o8BMMGSAP5aZCi3nzv/NQ/IJa/zfH8YHOIiEhOad8D9du7EIgr7PoQfXQdHv
DD/9zrfPSKqkUT7IqNmVNU8nr36F4JESzUOr0cRGuVUQL+GScDAsuJl+I6T6m2/Uc9FzORCvIbJ/
5j5asQVovumZ5RKu+iAKwCskvGYWQRnk0HEACf3fnLit5a7/n9XizwuBTI1JvGsJaE7up+stNUoI
YH5oA5No/l4uLb4k8b8Lw2vvM5fRcD1WyA3azt1m45ytcyvM1qRXoAw2evXw6y//79+NRzOFIYYZ
uMGndyPSlG6WjWGS3n61IdnKXcUdbi2zQG3fWTkh5KMZWtdWZgJBa4LW2VgEATcEQMKUaOi5/mbV
+LG786/LE7JReL5FgfunGu0v9cPoD22kao9vhDMYc5bsmbJ/OE8m1UTqBNGm8LW37oI4/83DbXnL
VvjXb4beMfRX6FpAR5ETmp8aS1nnDxYbqdiMvUpRRpOCZTZtcFU7XrWBidStmixMN3LKyUibCkJh
QlPZ+5ZmKCM1GngveTKSqVTXUA7nBJOvlQcO6miw8w9z3daPkxDjW+R15qX2HePCHwdseUS0iysG
+yiRFFwfJl60A7tQdNfd5DtHq+ttHCr0TwOTDmaCRfGC3KLhin1ff0P1H6L3ku0hiJmIunlm7RoD
82OZ2zkCdbqWxDtaF4HlZRc2iQ41di74j/lkYprsqYQzv+O0OncZ/vHGpU6DrsNwAGVDAXkRLn14
lmomxURU8WNg2PUjzffsgUlfs/WqYebXKFW3V6kFZMFoLGPvlKM+zpZS4y4MgyXDw1OjyVYXBUA/
psgnRWOabkTTdDugVlmyy9jcGK+bYbXtq3p8ymOn3cUZ6vYCdAkCFjtyj2OlsmBbmGT2pKnPTmH5
PBHbfAQnOrfacRF1Mffdu9Mcn4oowfbLJCXnVJ15T2p8dRJb7YFqpGQn2ApBFwgIZaNoHiq/xK1r
K3sVZbZ81FPIRM70bWIwGwtnYmkv+js5Ir4YdelhX4imBpGZJLlV9qFJ07YsNkMQoSuB9cJxvTVH
ooNiB9Yy1px4JvExa/Jjkzn0EIt0uujoJJGRmQ87oIx639hJcKcKujMyRl7gBaN3aINpInoxJP+1
iBeTMWUBIwNAasz0yre60OZzZGdEghg+CS6FzAY0P4m39UdSZFeJY9Fdz5ewg3ru9DWZkIQGDDH4
wqlSyB6JusSMMxoC9loTPcRFgUp6oDbrEK9bsuM84gZnm6wOf5XNidVsjTaMzmWW2vfpKP3fLMWf
jrUBmw8HZ5fhuRmGnkOd+GO5kOqpr/AlI0AE2tAzJvYnLpaReTUIkaGDHhgxWhSTZ38MbuQ+ovvx
kaePhFZIn3DGX6+My8P+aTEQgQjN0GUdsi37U1FX5oB+coUKJ48hZ/ZZ2ddfPHDLLnPuaT6wwTXX
CkL79TBoPGJtEWHo/vVbcD5vFWzHpusJ27M4JSI9/jSsGzLDS+PGCDdVFMBPCQ9GyqZExjNW5RJl
l3k75+M2nzQkAn8rQzK4Ya5GPoFCf6pX5SZM8bcWCKwwvdYZfE5SLkh3wNZKS0qIY42gkRhWlhZi
NPCl9JK4xvLL0qP1EapQtf/3IejfX8f/iN/lzX9fwfa//pM/v8p6UmmcdJ/++F+n9FXJVn50/7n8
s//31378R/91Xb9X9516f+9OL/Xnv/nDP+T3/+v11y/dyw9/AACXdtOtflfT3Xuri+7PF+GdLn/z
//eH//b+52/5OtXv//zjlU5+t/w2ZgrVH//60f7tn38EfDv//tdf/6+fXb2U/LPty/ef//r7S9v9
8w/L/Qe3O5NgZsLo5ZeCYHhffhD8A+lluAxq+XngWmyVlVRd8s8/7H84VkirAwU4OHmbhuUf/9Yy
XOBHhvMPIipCK1xOPxz42NP/+L/v6oev53++rn+rdHkjU078vBnOaT88CR7ycuaYHK99Qil4MD9X
vdW09BbynPq9Mt8ic5ybbUyFDQZrdscKE1coz3ZMvOGXWaXiPcZWxPlZOEaw6ZQjmcgGOLUOevCs
oxs3+bVuJnn2s96vGDQw59jmrHIjNtU+v+7bFvnNOArdn+Kkza+lZy7JRa2J3ItWYUD+aFogu5G+
PIdexBIRCgQsh9nv+YdWPjVqHSivu549S54LA9skT5BQF47svY90Tg0EBsXye3wV5eyYnUmajJUa
6NhElKGf7HhVURjBY+zLcW0MdE/ohGfxVeb5w+Jg8LGLxa1s9Z1bW2ZIN9KZz2w041rKsrssOOXj
CVqou2kdEZndJry/ZIZ1pgZBiPDAjg4rWIMUW0lLRe9NXPoPsUqYikQmWdrIP3I+TFeN3tfIrQGZ
Kcefzxlb1FM8mt3On5Wzr03P+wjzun3qQCg/pm0m38jVDphJAxV/CV0NDLLJfevN7D2TjKxiQswX
ea7IL1JkajXbNWH0+6JNhr1hJa11ERodhu3SjhGqd3iXtlU2wa01uKxXZTXjc43JobqeLR8ouhko
/Vr0gTxXdhQBl6rC7IIeKGruYFKgqSuTlQoqrsMc3TedHFmIP7yUQ5nG26msAApOBN5eiU6j4tSx
zL/Ggu/Is0cNa3RCdmkbbKxfaheOKXusludBTdFz5pjlt94A2lxHy0dK2Ql3NkmHj0PbcWcpc7wu
vF51MI8L8ypLXOfV8yteRDWTeBN1hIoqYaNdpXbODZw5Ot9EtonUaJRIB6PKQ004z81U4pqrnCc1
6PJkB/0iNg085Dl92JJtYRCG8uql4Xy2SVq7motgfDTDzL+aAIY9xQJv16aLi2V+Xo7NF3qyKeBz
c0aob+RC3KE2CB9Ks/UfInuszQvgUAZy2mlOSKCLZx8UTpzQlZnrNIoJ3vGTF29OqQfm3CYWxbC9
D4Sh2AxjpHNf+slREGzwf9EEszQ3bWGgwx1cFjKyHRrAei0DzcfObWm31wRZV0VREuqIc0bAVKYL
AWSqGisqm6TT5VMwdWRF63nmlyfx0F6aeu6uC57rx7AKEVm5KXaEqCjaj0GN7eUUaO49s4mqZy/j
6TSUF79KopDewwpfJ7EJEFZMbakn1elpWDVT1D90/fLYeqYDVcaeZuWCF23CGz8d5CPsyBbTvd9O
W7+sU0ajOnM6Ajjr9iMqeC8qNLnPWZAWHc+A7bk0c+tSSn4+djDjVq10hve8GqerbioQa4VpG994
Mo+vwOiqp1Rk5jl38/HasUckqQNPUV7yHrLQTfZDi7erDvPUW7l+jkbYbhOTY381Le+YsiA72tJp
L0PdzVthegi0Rs9JAkLAXDPbt/Ygz8Q1yP2g6bA45EvLNcZnPmjp9cuVG1vefQrwykIcgw/fMc6c
UGYUgb2w3iwPPUbQcE9VmWqDDe1o80zTFRlGZww2ZD2R7JuWkRL613zjkDpL4PWYtx8SVRc4aQtR
64VdeMa5covwRmsPbAF3Q43ldVhIpLHgNnfssruuCqu+wQkQH4fRRYiAWRql9swlLgFgZIekDaty
g2zEgv8ize9hatm3AX6Mg0z5/VE985hGox/jWEhKrjb3KeEQaW6yUuoRlpgvU3M3Wh4cy3bEdIEe
reVmp0+HmND322AmUlnFmoddRwD/KeJvRhEyjOKU+Og0I3LnvFxu4mQqcbwicDEoZ+QSkGxR2jJR
n4yzn0YJjDcxD3pVdIbcjzP2MGJh/Ok6m7V+c4NCfEwl/UFC6FW8M4c5eOxmoT4qNzPelU0vZz0M
k6oOLOjztA7doaFJxQUFumhWbBUTo5+vHIwL2la+wP5eRxq34phwK1mkCyrHg3wke7quXzgm8MFG
vycUUowAcbSMAqJGE+8K0ahzNCSD985ppnXG4GKvDNg9tmpw++dhA+4om8rwYyak99SWpDinToMB
o+j8bZth4HZrspJZ58aLzui2Cw0Z9jTLZVfDBsYU3vo1LIImrk4dB891OBgjkRb9cugKiZkM7XSt
8XVhSk/ai6DukXV7bg58qoK2dhyjvthOPmeCdJ6Li3GeBKjBgW5UbVb7yimiVVCG2FzbNu5veKyT
72lqkafcxumVXTWQELywOJYztEiAwOi/3SlElJ2E5QbdNHwLpD+EqHniOYvcGSDWlG1KC4GxQezK
ChmwSZYd/YcJJNFxYJCwaRMp71XbWTco95m156V76cRpc5dxeNhjbgZsGrlqN7S8pox1CGTR6G3o
DLJxT0hc083oRoiRzQEl9xTYSPPT0j4IJ4suChSh1MW025puaL+qyJBH34kTbL8wioxGegeFy2Zv
BbP5UoamAdgLmWNG5uXcv2DAWTuih7bK2P0yjnxIElYD3Q4D0zpUVbGd58jY5IIYcaqGBKKA613o
LD2D3VZb0yiarchiOLwerVLTFPBxB6e+K5qCZ7srIUYQubhuYhwZwsSsZJS44gXKny0Jj8lFahbe
3u6G4UJXkdiaoeL024WYqr22Pzpyeo5Nq71QaQKZw3ADUAddxrG3UuRA5QLpqCHthN9lBRsxsqBG
rMUnUZNdHU5Dg+65mEGOxtG1bHsDo19KBoDp6XUz8s5R8SN8zpvydi7d+LrOOIq4cxHvOkqWB51k
zUvahDhzgiZCya9aLOdNzKA7Rfe6N/MYCCmnO0LGHVjKwqpYZVW0A1okDrPNx1NJW9/ISj7Tsk42
6WD2L06EeKrKjXJjZolYBXNgbVPyvg/UfdNllS51SdY3l1MyFy9Oq7x9MmhQhg2JU0NIiZDNTXI0
yrkDDi0I+CUJCYBFBkE8r8w9SgOxNzzifuNpLOAzTxBNxNxt66pOQRtTBUSGhU9QByDUE9u9tmNE
9OS5uwVJ1GZH9q9NREmPjNZUdbhXZRZ/9RVaIFc79cafmEx3Ru3giDGJiTf5Gi+IN/Cg9uRdQlp2
nt2XppPdzxbyi1gWoEAT37lltlrubEOVB4FcGsgiKQCZi53GiAsPyyEOMtwllrr3NTNS4r4Z9tmN
T156tGSKuAlIKbvVuyhsvaelt/ciwwYhzMyGQegKRNyO7RY7JSC/xDl5KgHMzGNzNOl0EBmcJ9+6
aTCes6xdYAg1I4QsnnPyCccWy4iS82YymEXinMLeKYu4+wjrqXpCiRhthNcus0cLDSGRv3iDlEF1
wosqAIyI1Esbtm+RItMnhbA7zi7hqCyh4pyQDgywqZSX1Z+inLFJNn0zSITrHdlnCcSGKY7pjMlI
rhO3Tm/COrLOflTNu6AuiNfVnoEC0s2uNHT9Z8fzi0NNL+OGIqcGhS/FzpaSatLyS3GgzrQPHhsm
ktCM4UqvrduhdM0XKpvufaCPyFPiYOOZm2DljkQvVM0QfkmDSl2GtfetFbix/LKlRWo38aZw2MTs
jhBfV5bqSs4D5OMGur6P3jTqiiNfvDzZJp4wFbbvSclTYU1iOJXj+Fr2dEA3bTPEl+7gRfdxno57
v4vDr2LATPll4NOfE+pbNgkFZDVPSxJUyAjYOVoNWJIt6y3XFkJsRyNvydhUQLLReCfDwpsK0Clx
djlx7xJ531EiMmjxSq0AfngjWXsMeUqU4jHP3G1VUDzdWg2u/GNrNajn9k3subdVV7v3mWiGSxYY
Lojnj94XJ0zaduPlXkL3i/7/QTEGYmzVO6Sw8Ia+xHNNPu44F70kWC6qQWNzqk3ZE1KWBlnDris4
z+xz5pXM+LX0tpV2mrObcDgmb5uz0pfGMZJp7Ztc4SMDp+40Q9apV9Q+8VczdZEKuSygoR6Hr4q4
wquK3Jjbsi6cYsXMQ12WDNVODYWQ+KLHuNrXtFoWnHZuobmJIg1SoJBQu5LRjW+sEEEvcuCmWft+
g9BL5/N1NrkZPouaeUXbs4muG4cH7WKwMnc4zr4Vvdq2tRxsrWob091cObgYmj0z66a/kQ295fVU
9MQL9AOWZcMRHcBS/p8IBpKr66QuT64b6xOCzxrO1xDeBobGSpdWgvRWI7rrSrDFeHVK4ywc13js
lNtetmhbr/3ednYO0iGcw8w+Dm0Tlnt6ac+RWySXjllXD1Exqe/aGeZd5ufvacksHOTqZW1BYWab
fKMkG/eR7RzDPHj0WtDw9bQPC65Db7gTIPM0gFCH7VCbLOJOpp5bjOA7RI108EwFDDcUgByrYsLX
AEYacpJ2wwc2bAg6kbzyFTEPTTN86YHBVIRQoxa/j8iDJUzduAui1t6UEYQtXyBUFz6QBmlCYYJn
UNnEtXCyeMiiEYbWUmQqe9wgXiJZN5mDFaC7jd+N7qEsjMXJGxOi3Rwypz8xPYSb6ZxjnzZwOsQH
Nt5w56MjWKWpXsVRgyVczZy8cmjlCeU1CJSQdrcj5ouhLL+1vb71rfTVt+kK2jYhOsUMhbnM1LfR
nd60Bi7Z9zdWgGgz7u5nVb02SY42Om+ZHKDYnafnyiuutAlU0dS3qcWiPbY5tkLIDF5e79vx25hH
t+hITqbO7oogXvWi2hWk3kv/NZCgmIf8EEAH19geQte972rv1prijdsb90Rw7Sbyroqi/qhyomws
RJZL/DWxGDnFlUkA42y7xgK7PiahPaxjsp+GJNm1FWhjFU+byamOpugX8sgMqXa8Qz8D4sSEmx7V
X6XRPzTTgKEqb+56OBO0c07oXvmFzToMBgw+HeR4/8TZ6MGNvfVkhLctBrLBuubcg8kT/WSE8bQo
UH5OCMvcJsGfjZY5wcJpTOlFpYoLL4NUMmf45XqbWjzrFvdZfdOX9TmKqdaS+b2aCDmYSRmy0dON
BEBPs3mbpSP7ife9cTKy6eOvZaJPfYJFFfFl434tYyouApCC1rszKpAhOhjBiuXWfT7dJ5ixajx5
5bTVmBTtpnqjM35XqSUBpGMVRWvvEk5OBPCXlmE9r7mKbP1k6P67ISzosd+dLHuWWKc3GUFesCg+
Akui7K/wAhvB3dj0D0P2qgb1SoOITMFnuz4O3Y3ZFysbDsvcpecyaVYpFMAS0l2ORbgH3i96taoA
gdugqjkkTF+yYI6XQellYGdna87jtcjePEYXHcZJ7jDBTD2acdoAEW7Hl9gKd2E+XoTIAwx2UwfB
rppwJhBLhRDwHjHz/QDYW0uCjpazpHd27KsQ5Xnr5xeinVdN7wO9JUQGsvNFwCklGM6FnWdfiqra
QelgqgFldCwfnC5FVQnUa1puV1S3zHFz8F8ALSgLjIvSSy6S4D4cfHAH2S4UE2iD27lbEjz6g8Yp
RQG8S10iSOr5wmvbVQweAT+F+RCKJavJ44QIwChxtsUUgyi6QpC3kzNvCoo1KBdkeM9L1hgkDqSW
+cbU6QI5puE4qVun9/FuBG8kjoAhdtaiCk6hKb9IC/hZfD1VDjM4fY08e4WWCdhFdNORwjUr5IZ+
eWJdX/tedxN1ODdEeE66/kwX+hgLIOde9TTl6ToEnBos4JngwzDkLvWnNZkq/PIaSkYIGkfO1Zso
zTWSiK0xEKA2nOOsujVa99x7NYyINjrZbgk+R0K+tTXyTdYNPnZc6e1UYGDvnLJc8z4XOmUYNsF6
ds0qWas4C1+kn3YHNlciU6wiejZn2hmpW6x0eAYBvSlVmh6FQQ/GjDR4SmEejW6+b3MgqJlvThTY
5RktRsz6Wrq7rp7vI9pL+DEZuxZXcRBxkJuTMH8qJ6Iq+oHFZe7bHWFW2J4F0qo2CZ7+D3vnsRw5
lm3Zf+k5yi7kBabucO0MajIYE1iohNYaX/8WGNmVdCeb/qrfpAddVlY1iMyA8Isrztl77UrYROPN
7FORpgiJc520UwfrS5zC7R8jIgESNSdqMNSane+noe5m3fzxJ22f9ovS7tkFeGpEi8MzPPN7iOxR
rI0wL75QoJvgY4XDqGLiLYf8wVIGv2cZGFlnUYKV3rSaBaE9X5xuZ76bNWr43ermOCLalRgfGSH5
A+gwDb9Jy1KTZFSRR1fVqPfcC5PzXLCgi0LMRQuj6GvMbtZ7KCbBujV23ZPClPGl1GNyxDJ9FCxF
bClw+5lx2AU3fTLIY9IXjElPsE0UJMyVT2/6B39X6t9W5k+71ZTlbZpTcBmgU2ikXp0LKtrIFMUU
ehBbKbVDNDXVL9iE7E1np4Stf36tU5nE+2udteY6ShI1Q30hzATBtw5TXTUHhEflSL6i42FV+Px6
Hz6bCdnGEHPn4VyVkDr1hCcOPG9GrkZp3qfYifDf33x+lVOpwd9PhQTT4RL67FI7bTjSkDSkUqAL
dPI7Pgkqr/gPqVNIGrgNNRk1ry9ccX5P/zQVX6+o8UgaIkw8cTQ6T68YOYgGZsZB6rc/zKjBvKVh
dvj8qT66Bq1/mpe8ofdGOF5oWgxMPXQlOcUrcmG0yoXe6Acvjp7kP5c4Gw52YIfjQNvbCwPKe/2m
0bHgKD8am2BC3AHFJZHKB8OBvDPGOTVUhr0864Nq7OitHve2sWl2Ixhv/J3VptkSOOAycx4abT1O
EMCW8k+z8qRX+fYTO1PHvP5e1BdNdJuWKSV9q9Pfy1TLMYqDcVGvvA14xu1UPFer3gWpuwRpEH/9
/Jc764C/v9z8Gb7RvlTOEOMAmC+HCmTPYbG9wnK/wpG+d8ILkswPn02qtqTDzUjHjnp6MYP6Dnnq
04KIyZ1+jFzQu1uoagusDG50Yf44Y5T9eTJHSAQ9lK4MvEanF1OUjG4VfazoKJaU15VNsqbwuaff
hbNhG6+jzYVXOf+FZ18akXxzfxSTrRDn8ba2BXGlm7hgshzW+lqjNbj1XAO75np02+tgdSmvXf1g
jjy54tlHMetafHo3C+VAc4k4qqUs3MjF2MwvmHOYfurd8R6n/IVXe6ay/PvVvnnSszFq+KhMDFzk
yqEhze/eIGt1yX5pdbODoXt8thfRIV57q/620B8I1LoP3YuPfqqVeH8LZ+PW6zyq19yC2JBJ6HY3
6+ne2lABXKlbUhA4Qu8Ez97d/jd+5w+mopO3fjY10GJUSOr+c2lj2d/BlaIzuWT3RarxHtofNDCX
oDYi6Nf26sIgm//yzwbZfHNvvlfV+vvinBRWIx54N8DntTSP4R7C9o6GgXUHN9F3aRpfuvSl8X22
kliNbON5tJE8aC6svbjC/jW/ajaM63EHq8C98KynWpR3v7FxpocJU7Ui+PPPdIGQaRm4YkcP638w
Xfwzps81krKnYNrxq/79dM4hchE0AcJYiLXNdHHx6T78eC3Nws5qI7U492Q4fhW2/Tw/JUtyg13H
2Sauv5qfEPFZuNIe9P08L3oXPt6P58U3153f+psRhOKu8Nl6L9o9Y3bJ6SpZ2y5scuZFoS3/G7PU
Bz8jLisEqGiZVTTMZ9/LBIXJSvP5ezH2Ma8VZvDrQ05Xl6emj57u5GJn30erRY4C/vXtzxj/GaTO
Ztj83w1SNleIOHk0HK322VwYqZUxCQyg/VJd91/mQfNnkJIQslPWn38Rp/ssqTmWilZUmKjDXjep
Z19gqoElthMJdgbjXaJw/PG8Xj5+fpH5hv+ZYf5cxMFEM9PXbAyHZxcBaGhZbIgWEcngU8DhCr/p
zHv+H11Fnn3brd1PQ8ZVBIUsJbqO4EtV6Y/Pr3E6V74+iUGRjFGna3hqzLOxYLZ2RueWrgBqAgsG
OYhaIvRKAkpFlhCSHBpPn19Qn+/67N2ZJPDOPxH6dlKBT7+t2CRKejLIrT427rgiXy4+4FFVKAN6
CAOWdBbzpXmn39JBc5vl+Fxfh24qFikrJMXhrY2X3l/SkgAfri8+v7ezL+P1bcySa+xK0tHZWJ79
rgDlRA2uddGxN8nWwTpqFvbR/AY6aomQdDtl//lgxbVgMoYkMi7nfBxRxjD9FiOU7V/B6riiL39B
1n62DXl9IkuiNjMFcArMRmczmTLVWYgYiDrwRlKrINDEPIgv1sZck0m+9H7pw6onTYI3Wy2jvwj7
pvK/AqRzcS7/4JM5uZGznx1ag0qP28Y9wo5IFPO2xyEF7sIPeLpgvH/cs90e4YGeM0TkUC570oe/
Fsc/251uCzvzvqYZdtPeZ48X16lLDzf/+Zv1wlJQGw21vYifyqdqVy+SNVEpG1r4bDLlX81ttvl7
ifr/gs3/BY7mzY8+C0JPFJsPbfc9ad8qPF//hb81m9L5ly01wBY4ODjQ8zv80WxyUvyXMB1DaIbF
OiR01Jx/izYV818W5yzVkQa6zvlbZGj+b9Wm8y+crSrCZwegBccV7T8TbZ5MfbMtmNXJkPbsZhBU
ic6+gSyhsEFv0bjPErmPy6BcjHX8RSE2KTeIJB31Ky2Q17a1cTDlLfCFPFcN2uo3r+vmz0z79vQ8
P+qbCfjPXWCG5j9CaJzEzvYant3rYzK25n2T2gUGE31hW19UO3gex9pYFXWNBqOPvtOgIN1C6/wl
JUlcb41bMUnriUNDlKlqFD/DguTCEIaESJ0HTY+AE4z1USWax693HaQbE2XeGGY7KnjOA3Shg4os
hKwOgl2CNrrwXPNK9c+68vpYjjbPpHRJbJw8Z3O3dGRkh0J49zA9aJxAjF70FCVRTFoPKHNLl7zW
mXuILuLzF2qcTjpcmSadimMIuw7rBtLw068/alGICn8qH6iJfYFneYz778Tv3QtyjzwcA4o/R24C
o4uLuymyYWD05gzyIyBQi25zUz+yMXRTsk3QvYhDXhVPbYHxOO4s6JTUThEO6kvklBA1EvtBdOWd
lxtXQ16SJagdvUxby+yHrDTARGZG8VjbU4O6VnWwalAbI0cQv63RmjF34RzkZhgw3awweSnmLHoW
h7Elp+jzl3J27p5fCuso/ABkV0KzkeyfvZS6SJ0gSOMHpSuR5YbRMh/To2mhkETkg3D3kBQB8YTl
14Fuey3Sn8ZoXKl2tK9bdHslaET6KBfu6nS3M9+UhOhrckcYy0DBnC0PTaRZNfxX/cF2EGZkZMpn
zpSQe+KV6xpXh5NdqCxq7z42rkhFEXc8CnLqwvPYebMyVLHw+xEr7ENrtCvduWJ/8Wy10V+5Rrfa
jED8ZQINnaEU+8qvrQ1Nlme0jtpq0thbZl8GoXxLNE4GNqhspAvxtptIru91RFROU1x6P6e75z8v
iI0Ik6HAeGeZZ9sFOhYZiprKeAg95aHPSO2YtJvWhMqWRRYqmgzLzGCkgHCg9kTTGhNfjt6MsNSx
Gmw3EYVCaEC39VvKRw6COzgQZFyM/E/t3fdl+pWeubNChkhsaYjvdBjCrxHf7sIM7XpHP3VVNYa/
FhJqnTqAW7RpkVRwTHI7W4c6saOVPgkQgOlB9PbXcWzvhiz44ZBokcrmqWw8JOV1QlBX+KzKgjq1
mfYuwgR0o9CW1CYDG1nZj2n/24+gU9ZZUqzAXQLFplPdBIhakyq5Saqwov+v/55I4yNBw7viV3qU
NVEaojMoXhgENZZhRYCLpFlIc1MsHccHeT7n3lYbpREpfenh4fOv6vWEfTLJzW0FnaONZMVSARWc
Dqcu1KcEd7r20LfRDxa4n3oZ7pXE3gVmsvXj/EkLmUXC3NwJWZOoBZQkUA9Rrjz4igqtWz2SFnlU
EgJJSvUwFv46Jw8tQfkdps9hvw30dNPl2e18Fh1kjhyRbLDa0H5mdnzrt+N9NmlHy5heNByZWKiz
tQB2tiRr/Dg8ihp4T7zo8+Ln548NBY/nOnluDPo4KihUcoBkr3w2LlM/77WYRvhjYlikzPePeq3v
h7T/hQw62Rht+DIl7ddeT/e9sJ8rKyFBrCxIeCKue8zhp4SEp9fHKF7mbVotC8NCD5zqHXChX1rc
aktBs2ylT66apKRVJfkXWyIOTabnuAPQiQbyAWUJViNB+7SsynsjMddRQqAqVK3lWGTCTYLWWTfl
HFGGYCANcPeRr8Blutx0OxbEyaba6f309AQVcMWfBFOVQ/bUF6FXsAizCisaqARtDkvJrVkrDLXK
y74URsTBXADUktI7ND2XyHMjBg3FjY8pJIw+xfkpj5gQCEeNTbkVJSgih5+9pne39LsYrVkLw79F
HioyqMXN2LZbc6D62keksdQGKbKioxOJVFTLHUJRVZ34nNBf1z5pI5y2g+tG6a40LyXRCXG0jBtA
d6UFYEpTeBQ6sW1iEWReGz9T3zA2o1pPa+XaJ8FJm1unUc6zVRYCZK1p7U2Rmsck1ajHOswjddD8
StSWnnGt2q4cAPPaKAOWTUM3ZpTKSs0CHe/n2G7jlITcoW3XlmytNYp/ZwnIDyojhkS1UbydUTQw
hEWEfaRObHcMH21f/zr6BJmpcbHkRNpjVKUHSrrOIpDdRFBiR6ZBXoLfK4Z9TNjiXaI/mKo38Pc0
w96vyVjqkXeljbKasaPORAI53jOJJBQ0pSx2YTyYS12jN9vbtbMcsY2QIjD1yzYa1koeuxKfvVtr
7bY2vWwR6uM1cQDPF76TeVE9/UzALJoa9n7BXhbL3un0YJDlIbUYO3I8Jt+8oFpKmRQ3MbGBgw71
yw44dwOVEgt02+UySsn1IsowKdaeQEjeTrRvUvsHzL8U4frPLBszdLXDdGGVed0QvbtNdufomSUr
4zn8ImpyMwtwnz6CtQWqqjm3xGbc2p0C2Q/W5TJV7Osxn+4jDyKFU4mr7lVwEdICH0iH6CkLQt6K
nzXPvOMdl25bA9UiYnFDwoq57OM0WCpR4Cx6wcKj+9Vjn0GACowJxVCBhrdyYgxKaUfNY9YaxVML
5sXKgz1uv2dz8H4nmUF7QO2fNaO6Yxg9hWS+ExXrYAO37QVWFnZQevJkRcqx99r+zzn2PzrdPeQp
/z132J048/57jr3N73w2u9Xnf9X/g2Y9ZORvRvy7sx9ihO9N+P3t4e/13/j78MdhTWP4A02g1mGy
5/r36U//F3VVyjngaJAqQrb69+nPsHD5ceTDkmJbQqds+O/Dn4Gdj/08/XwDk59j0Ij+Txx7p6cE
Se2TLxM9gD1jZnCPnn2bnS+HqZODtzDqdJV3TrKM7JwEqGlW2mZ9t3SKAuH3TMMbzAgCr90X+8nD
nBM14VenYHautKBAH9Tf5oFzCc5yRoLg/mbQ16t2gRdF93E+X73ZqcLVqAR7OA+UmQNgDOb6Qbnr
rQnMf2AMZBfBFthZzQH4MdFQZUJubwK3pwV7jZnswmHuNV/jnyniz92oQuW4DgoHl87ZRkfmOF48
JaRzUv5gI/RL59x82+rJte6AIfXZx28IhAJvmIAn7MKiRlPkIQZikUuKxxqN874Isslti47oP3np
9t79mABsKPHSomXUWEgiTl9Wl7ex37H1wUqyqsxx3Ew1mdyR8H/GHhRzpiNvFasjdNEm81dtEvxI
NHwBermDy9e7RqpB9Q1vcf68+R5u/rygt4f72Xz6ZgV4fW+8AW0+BGvc3HkFM0PpNGYKIIS+1RB5
NbjvB0B2gjXWnCQ8zETupKNOS4bjj2kiFMJWQFGjf2AeI8LDpko4BXn8LanLTd2g2UXRd/35TZ4d
il5vko+AkxGAMros2tlQM+2qCtmrKXMWjEMuiUWoodah8gDAsaLhbelX1I+1a4wsCvp4EkvH4pGZ
ePqa+trD1OQVBonmN+hQMu0ytX1BW+OhTzeoupnOfUQ++u7zW8Yf+v7FcsKfuapMLvBYznagnmaK
SWSINFH9sq/JU5vKvxcBrFeGGPihk6FpVkgh9R/ZizsbBdvgqjGi6wp4x107KP6uxL7GtxL/Gvop
f/Zj7wtGt68R2ynXbCz8sdKrXZkYhStaLBxBmCqosAiVBHfLAWzog0VhqNU2tz3WMSXKt3U7Bsuw
NsXt4P6eBl9bJ2E9uWlEjM4AVnFXK7B9hZT1lSW6DWmx0p10Pbnph2zOhDfXeK6Gq1YqN0yE1k6X
sb1FeI/8UZkWDlQyUPCyIO1x8uATsKzqdnjw2DceGH0wjdv4MM6pUx1qPsAEHGBNX/HW7VBo10Ae
S4WcooiwChZhorVL8AWreDY5tARU6kreEjGSk/dLLEfQKdWXgn903+rQLyYt2ZY9vh62n/1aLduZ
zUDAuaJz/ugaV3pVdKicKAXx33ecB4tq26XV3onFk5qI3FVsEv8CbD88NYCJzBrpvvfOHjmZs6Gr
ExFGWfxoUz25Uo3xNy0jb5PEhM36Rti6Y0laW6JmT4GZH2Nv8g6SiMH1hUE1j5mzSY4Vy9KZ3gRV
gvPvAI4Q7kBL+AREL7Wsq46JCV6mNeQeC/+08YYo4yVwmO3yIVwp3vAr79GWxl2vfv38Vl4vdXYr
wJNonVlynnLl2fCuiEBqmrDj4JJW7S5sqZVPkzbg7W7rdaqT9UOE59YbBUIzx/+OQ+aQlvUqNTIH
/WT+3YtIGlL0uiO1Fiz8vFphwmvI9cTfiXZYXyhpuNbYW7PFn/mhXfAYW0TxdjY+OKOsjrx39/OH
OgM1vM4zBgZ5jfi5uZ5x3j6e67Cpbwfz8aTZCfYOPJ2D44sw2V5VDwkNJC8bCI3rp2bN1/ykhODC
cawGrgp5FMD+pEEe7PGQjcXwZcxf7E76CNdra622YE97zSf7BVXJWPAu8uihnHpsTKSb9LI0VwJc
lkuyQUelR7/H1qohKq0uAHKYaN4PI2AAJibTGYH1rvJJXFtrx0qhLPT+2corfaO3iBste7qSA0Ll
CUdjVEwvlk40r8ShslAL3XOnLg1WPV/3S6SaP1svra8NkrbGURFEAifhdhqzAFV4tKzrFvNeytFx
yPH/Mo5/tpVS7wubQOXOw4juAfyNa/MmqGGnKSEhH8qhNIb85VeBsWYpOh8rjek/DYN9a/LHMQTn
r8RW3EJeSxYVjgqa0clfow0VZWz1NTib8cqaiBmbmmPBURp2AP409Oh1Y8RbGUp11XIu90qCVkvF
25dRq62iqXjJm8ZZ2V7OgTkObfZZg78FKfpDHUJnk0z3XCre5yOe8nw0h90QmuYiqWaP5lgEe0OA
A4bHVi+1xqI06mtXYqzGXVRYM+v8Z6Rm/p69j4l0SMV57JGGm5sQUoUebvtSqw92Wz7IoqoePAdS
gnSwUqVXCIDlVrNo9IXTAG4OjTx4ZgqyDWHnNf1jjosTG6sbowF7Pk1lu4oKUzyRzgJNNDFuCqUH
rpRq2iPxhcicdZwjlt2uirarV5UBq95A7YpmfSjWaVgJ10tam2A7ephl770kfeNiSAVF0krYP4QP
q86uz5x61cgC7d7Q7xrlXinM7rqpph8Jb32dCOc6LEmpyrRw603FT7vtlUcc6QdtUpmM/OK5ZzAB
rG/Boquwixle98xWj02mXtuiUQ+tZ1zFRcN1NSNcOw1P5XfWppAsmHiwiBSaimwDWkudONrr3oo5
ENln6Vk7VivE2tF3fGzwoAGou3j9ERWbpWQd0HFXBb/YNtSPQ67f5SzXCwxC/mEQJad+RE83ld95
e2e4reeXZpfms6F2z75Zx2vqp3CG5O/EE/XOLxqyavCuXs2q0kEFpWDHE+HfxcQrpSDQaKrAGdz7
K7sffNJ3yZCM/SRYInwnCEwQe5c6uyBWxFrRQ4GqXZAsLyG8hsGe7/LQjBDw2SnjFZitLrL/y6dI
A7qZi6SSioMf/tZLvNWenFjHBptwpU7x935Pr9SbWipByyRCX8kJIfIHApM623QxemK8UDXTnTxJ
kFqC6Jy5tdrJUgHpNDViOfkV3DgemFer3qEVJtbFD6yt6QlzaesjdndPbqhl/RXX2KPhchNx092p
DklFisTehZ3ppssgHjpR0uyIUgPabIXdb9P4YnrBdcb0zlHt3+yVj3avHyyIps0hBF0TKlzbOluF
PAuz4ag1ysK3SBuajT9+isvLycMbDcLyo8VzVdJ6iKPGc8MRKbIfQom2A7K5L9zKBxtpi4MFFBeN
Pb5mzJXyN8chcuDUnGkICXctdDLTIrbUAfa5Sg1eyKDqXGhoIeFssxO1y3LsHwhnTDZZuOJu0gJC
HEr5TaWCJ4NwJZZC/+ZFhEl8fpsfbqUtMS/bqGE1/Junt5laOZ5+fMPLXNi9WwzesG0T7SoCxAD3
UtbrQbAPhZmlLExkK6vEtvBEqr+LOnMVUo9WCn83uUU1KN5Qbymil98pF+bL0lMxQRpDcDSs9sfn
d30mcv1zAEDbbTFCbQid50JyywyqeijBmBsF2chJ7mlbKJNXRnksNTwZwWjwlZlkm9Y+pUg10HeM
OOKTbD+5+fxWXkU0ZxsfDkuC5jCVA2y1Zye5IcmUUSYtWZttIqCWkf2uoNbvRiLHJuIpupHjUduE
eIHsASNK1hc3YRWYW05K+loGpps5SXNPX+cn03XzQJ7T80TWIGEPVXQfmOVdbRYY93pvk4cMCFNr
VsQZ1LuGmmUUYoiwJfbW2KGA2sMiy1P8K37sbPNWzdzKxracsS0Dpd18HwKkhGHpG18oZ9HRsKe/
kthX16ORrS01qaC1DDuBvwhgulxlTnNTh4IAsVYBL5e33r4doN0XbbX3J/7J3oAengyptg6ahPh3
7NRNkh/8tPjZl8wlUDzN23o4xqUg4dwp4kfpO7uErkZF8eU4OIGyVPXxe6EVl87/+twzPftZ0CTR
UaXwzwCx5r7am88v7Ytc14C4L6AYePs5BLYd1PqQdjEG0NIaV3ydR78wmlUl64pTYP+XMeWr3KkB
UpIGm/oKeXWtmR96XVtRBXeY7ySh0lSjLeZ2z3iR7XDdzrHMMf7xFWL5HOMUAYBlynrUZKa9KIux
WHfaYSqGpdqTzgMpM7tqY6KjMJNemHFmONS7R57pUZpKiQpB9lkb2auSxA9F6KM3xPLuYx4n50vc
EDt+W7HHvQ4GkS+broSch6YbZEJLHyCwYhLdJGALoK2xRxl00FTy3zV2KN03P466ewhIW7AsGomQ
+hclxfecB6BsOM7l+2ggyAWUiLrqBuBiHPiNFT3kYFfTMcb3L56VLlNfyv6p9rXygjjpg2mAhizC
JIpr1APA9J7+yHYAiLYMB4Vk2i50yUwh1aMgGs03LRKfKPEoSm9ARNbIvcPdslRswtJpkdzrEBQv
zKTvtF9ATnSJ53c+jNHcsM4m/HSsBPa9XiHtzA9v6TuupQQ+XtS4IxWfDX/dY6bTZoiKDuEocANW
0k2i/E4dv71ASn598tPhj1LSRobG8YhahDFXI94Mf0eCpaFhgv1fCfpFE2McrdLqbgrFXu9w0Vfp
bzIuOlCRGUlyU0Yfis3BzlDG5AkCDse26aVUA+cGi584hIpmuX2skUkQ6sHBCcIHxaeKgb/Z2/do
GWGGmcPN2LHdkKOvbeJW9BszoTWIXZ+PJihXeeqJm5FV8QosKT/CBO0kJAmnnwnFWlGp1/RtgTai
JLDT9jGvNW8/OuuiCu99HVoSNjMs8V7vZlTCoF43B08FzdNCdlpOwt4pVXJ0RGIinsA8MmXONg60
mtW+ExcPTO8+tFkHQCWWGQYPgjkX99683FaZuiZpAxb0eVM01kTSZ3xp62SeB7Kg9vYTWPIgIaI9
1waLKA4IFF3WLE0rm+6FOm/hFc/nbbf7dKD+aQaQWkSkpgsxlN6+KAWfl1V/z2rP3ygRgSRKFC5x
nTqbz1cvbf5CzsbJXJueM3fmr+j1C3vzKA7wCHj+AoMyAE0n2zZNqx59C6MpRfIbsy/KF5OOH93o
rRXMDBdVHqO5rpFbrA3eusijZtsplAEhnfPh6aaCfTcgHjoab3291p46piGlQWKigENagA77C2aA
/qJfQv5q70uq6E5wEtk6Mi35Wtd/+6toxqDGHZY9jmMtuT6C7AjCrsxDoscvrP1x6PjXlV8+OUWv
LQaAU37bdg+9lVEBow5oGplyMLzgKasqZ0/IFJlNWIurwjL2URqJRdz45potHbEmdGvRT/TXsQTf
24B7uDCVqx89DBV+bRat06QnUe50iFkFyQt9S304HAwk5Al+Sk96T0Y9eK6M0hstma3UuYRWE+KB
CO1xPaoRhohgwJaoZuFNPPySRC2rbflNI4g2j0CWNvwgS1XQh2bft2riuyx+yGZOrBB5zDahXrBb
aW9+Wzrpx4lXf0Vioy2YQ1NmUz/ddbEw7zSLEetEuv9laOh95YPZbMcRhCm1MGYazXo0kTNiTb9O
0sS69xQm3glajcs8lbtWW9jHrJxeulg5Vl5TQHbQvtldDtgkUO9H+CRV75T3kD/hwOXbShAlZE1D
dxwqaZL2xuEKL/7Ma+LcQ63SnupjFnAaaukhQ9MRL9DosBh24VEDGbcusYG5NvRaoOKrXCCrKDfe
fRAVNw76ErRpKC9QHMilATNTgnivsPtsHFuns9xwLrSyVltPMqbHjH3djUHcABFPrsyyyV1nbhwY
ANC/hLU2gGoZE9cY2CJrU5t+UyhW0Qi0d16TR7sm/EWp3HEJtuqv2YuvqRMvPK00vmHto2wRp/06
qykYwe4XK1g+5U3mxWKV+RX9/6BoCIMUz+juxEsdD8CrkvKxFY15CKnGp9KLjnVaPtom9ZnBHP4G
fP4fPXOvGvuzmQLwqniV+CChOO+5ytS2+npk0pMqDg67bkNXqVrzII1Id1uSyyKHk/5CtW+begIU
oSXYahXCN02UODG2S5ss4QdjYgAnHgnBwhc7Q1IFkGkHOB4CGADBYqfpVUXFBlM5/eamd8ZvkPo2
gSq0Oz8WnLdzWFODMDZ+0s1JlalzCKnG4qCn4FkmALCKYfjLz5oIngmUgaiFNzPzSWRAZ39gZIgU
UEnX28sEcFcfD+WRCuBeNgZRcZxir30DtrA1tusYMNgPS6+oo6rwMbyOSHMbKgAay+4YIixYKp2i
bL2hgTRVPre5U10R+oCJFm7vqgj9h2ky9Luynd/X1OyNoFZehnJwQF321abqmWKmuDD2Wpg5qwj2
8dcxeJm8YFUlHTZ/1cOzCs0V21kVkdsJdWswp1vPBtemU1a+sBR8MH9aqLzZNKjspYQ8W9VYtqKs
1tBi6AVR0bpOlcD3Q4cJhm5B280Du5Yv5Ux9kcEh7BLleqxpanu5Z63SxCy3amLKdTXmu6Tj+K3l
0rzh4IT7BnTaug/R+cikLsDeRwS5Y1/rf2uD6a2UVrQX1rUPSpoocDjPopFlX4bm6XT+rAgm6FJa
K4u6TsJV1ERXodUAjsq/kp5DBJceEdkVkiTjlVVIkYmPbarRR8L7/TbCnrk1a7TmUoExQ/LZgSSE
HCxhAqNF29Xzr9MlkrOvmYBf6Jz12AAjAPZIXDIsKgzsHEqr7KVr9B8g09gdqCO5yCGYzlZ+Vfys
22UkySwG6qVeH2d3egcSOTXtTezVOWeMyXwI/GpdZiDKiLPStxR1j9Sy0lvQYJXLzmRXjXJY5XXS
rz4fB+r7kxOCCjTQxqxnxtp5dowIA8p+dUQH0KRsv+z7+iqqzRef2GAX0uMDOQAIUqlEd4p55Znh
bbMK6/7BaIdvscLNp6ozbi/c0tysPZ17uCV6kRznUEPKc2lu0AVdj/h/pscFT9XYPQUFBeqq7ym2
hfjjoOkAMkKSkTnE2nYK+HNEhP6KRF1uDJbS5/czC8rf3Y+FQ59GJ8lEtJlPR1fnKaYfxglFE5U6
IzdcLxFg908+Jbv4a+aBOVC8Uqx4GiRkEXQym6JhHXHTcZaVW8ULfiY1R7CG/G/U0Tnmn+luoNB2
W6nWboodzqCsfyWyFeLOU86Ulc2WUNGpV06gEULhdhlgV+CDu0jzdFLScPea2W2jVbeJ5pVX/XiJ
nH2m+56LLuaca0CTgK/KfCdTblCpjp3N+dKkqxuWIO4BCO+Iy2vXjZOhXyzimhAyVOnMe+RUZ2ly
nQUTob+Eu/VFscvj+KEZ4eMk0DLRy/QpYb6EFztGVEIrZIPRmt/UwHA7uzGeKBd76zgwm2UMVy8w
WoPQupHcu/nx9OFrx/bpUpf2fdGORyQwA/80bFKOTqc/LGX0LAR/CdXCk9+EpJo7Wv31MFXsEecS
7TiZV4YX9QuzZLmvpuI3pGb4WvP3reQO7KuSZaty2nbVWdNOiVZmm1+SRr/z5PBDIN/EXkSUD/Pb
a/ram017XZWW73SUnKDhPlKB2AQAHHaxhsqWIPDYJ9BQhCFNNL7EDE/Poh2HBz+JntS5y8qBaaPk
UMHiqB/QOhmNS3zWsGrlbZSTyZHYWrvrHeUrC9qFlOIPzsiSeWVuqM0zM3KR0/crfDk5hcWHPE6T
v5MhysAoDJxNTRDI0qr67DoNzCsb2uBi1g/w1RurOa+PdMm9HlQX/VrvP2TuB7PH3JyeTfNnBYQ0
TEyUcGxQW6eSENOdah33RuQiLIHGO6hHJaDlDoj/IRmqkf2I9i2UNEJej2mvnWBQpsUgE1iLnP0+
n2Y+KG9gsyBWBXEReAlU4KdvS1WMnohlJHdO76nHQGA6T2S5pCX54nH633Da8dwuLSv2gk6+a9d6
6T+Ownz4/D5epQmn0+8sskOEL3hu/u+ssjGDDM0+ZzHV2/LFm5xkWsCW/jL21bRV0AButFql8mva
qQslhfgxIyKJqOQU1k/kMIRCJRzLbO56dW41cHjbFJ69bqcigbo0ZNQoTGcDGZX8LtotG6E+STY8
csoOA0vqAq1WBF7IrFyECqgMy/5ZURSKy+agk6WoH4l1zg/wlkFrY4JYT6nj7ADc3HdafDvOO3cV
HHUW25xKdRvdvtdSo82KB9szBSdYWISRRxAD4CrLLRUk2mmtK/vOm7T152/yA40UbxIfEOHUiKTs
84Y9sgzYGilNASvLsp395Elt2JueW9WUSymz5q5R4dTQs73oEeBGfX7jceJYlXXgHTwjvhTU+NqF
OPtpqZ3NMkrqVoy08w8gDy27F5KVNerodaE9zmvAp06rcyc01FGDgoGa40UUMc/Z8Zhvu4R8a5C0
nCK1NvxGnY38bOuXX2b9jrObf6sT0VUpBj7kKrFcybmMZnLikfSRkuvaDdU2Vqybirk0buO92oza
1sr1bCH1pkaTcUdchH07BnCMgPceCYfRQU/K4DFUimypJ/l3wxGpa9RFfZuisUI22/kbM7BSVyRQ
Az//zc6SdOdlj99Kw4iCanxukZ+Nfphj6hhVRbAcM1PuFKynh0ZVwwP+1HpcpAVzBnuN+RiS3gPT
pYHTGyzTQ7tLyqZaKcGALsa0FrUs7vysdv6LsPNokhRJt+gvwgwttkDoiNR6g6WoRDjKkQ6//p3o
t+qeselN27SYqsoIcP/Evefumi4nxXHtVGTVfRSYn/5U2jtKFzceFv+XKaZx0Ev/yyIJ88h2WL+H
hEo4LBTUuBPj+9iq4jIJr7gE0nC3SX/tx3PFqrn0zAthq1lnDxfl9SdEQdU+E/jDEhCApwkYKTNq
VcR5V5kPk8vvWDAOvR2K9YVw62bnpX0ZZ/7y09vrbjTHu74nOj6F4WfZC+HmxZLErjFA/hqGdzFs
2pI9weCaVdiykDwZ5vDSAj5shRvSZ2hhEWmBOlrSbe+xOcSmn76spmMfJSMg1rLIY/KaNAtX4FLP
HLUrKSJAo5qDHSVMpk4MoNAK+nLfekV3NMVbun4V3XVS3XTNFly5fv7/vwTWv3zt/2UCQ7IeCQno
Nzn38L7+/fBtbGi3rTnD50sf9IytDtA/q9Fuc/i/GNPQBpezdlqbLOq6gSosr895Q/yGT9/gFyt+
lHE5IS2KBtlsxl6RrVKE2WgmV2/EzkqX9vDX+NCv8pE4YFhohf9vBnDjP0Vn1x0IgS9AvgmC+ucS
EmGGKaSTUKhmQbNj9jIdurLfecqsL/leX/2jl/gP46KRkF6oGzamEC5NalXnkua2gsK8kCnEOD1S
a/OOZq0614X//b/fsP9yz7GfcdmTUlxiwdP/cc9hhq/rfuRxqQHlEJ+pntMFFYocfWdTVOmMBxAJ
H9r0KiwZmu9q3iTVJlo01KwA//cf5vo2//1A9N3r5A2ZrQNx4J+fmAsDdQlauGYoYiIZ9Funrf+l
fTD+cznFUaJfr9Tr8gJQ1T+eLemXohGjR/QT4LEspLEcIFnyecsc+zpzC7kZ69yG7+ykMUhNXkyG
JPo0YRnCeRkbSfkbTDI5CytNzp2gtq5MQrdtWYI0rVtzP1jGLqCIG0KLV/Wc7ibKnLO7qJ82Zyc1
pKPkpG0R6lmJySRxXr55PvMTQiTG9bOUEPqgd9blHJz0dOT4d9tppw/sy/KCiTtxB+MLfk8iBgzr
aE6PfSLG86IGjN91D0Rptj5mmw7FGKim6nyFvV9+AuQmhxk4IaI7WMiJ2M4QejFA9MbBXYp40N0X
lddr2Fbt0VxRLkqZxNmcElku5y9L6gbpBncWyrHYdgosjCVUVYRfWw60ZAPTOLJUBVWJ5vxkZU8Z
uL33ErEOQaDmC7jDKc6SyiMqajAPo6Y/OCWTyqpLL0NNz1Zkg9gFi1ndlcF6LwFls4ZPz3W3XBbo
0FeqerltJH/w0knQGSEnmoR/mepZi/3FFptOsF1sJsH5nTfZQ+oe2UG2hyk/TS2kp6liLQXX5lFT
egVeuLid0NqQSttrF0/QPUg96Ta2sI1TTqLBhjnCQFRkT7KWUw7BFebr7rW1vrD+M07evBqnGQui
awLsz7RWP5nSN0PbSueYgZpztCiajtCnjqkPE1SRA8D3OFf/9vr+5ylzvRktSyceBCkiLIi/H5Vq
UvU8kmkR0T5+Wkua39rr9NZhwzrQYoGe+h7cfDlOhbB2CRtKUvhq7VwuPXxgsfJ1FVeRKQEax7LQ
lqumjJ7wisPswRJu1qY/syAu9jNCiyMPTB/Ng0/kgV9/9y1iNDpEfwBebheYsua283boTW6Iqe1v
uqk4uetboE0CjXLEGP/DGKrs4BHuuYf6eZN75BeYqruZk6C71wJnxb52rMGknU1ruNQL/hs7OepO
kx6z6g+rD7GGrmoREOkFe+/WAXwqD56fJUd7FuMpExyhXMt1yD7BvC0Kad2qoAAROtyAU1/CHEDh
DSmizc1qtl9p7dwQZmAhvlHygKnmvrTWT71Xyy61C6DOJa82aVEgFR0iFuw1lLPMt+1C85cAhOrT
Q+FQOBMpgyoO4c0gcEryE17zh8FjXcd2UuAyRBkTi2Cd9rlBcvjcXERhMn7sqPgcfG4BNiumWIzA
EfXoGyBiM4v+1kH04Uw3c+s9GH6DctdS9bai8mFIOMdOG1DUdW5ymFklZ9JwTi3NI7nyKGWr8oS9
rUICkpY0AzCY//dBTZbttRv/21ntgfW5SuhNeInUE/+ozDyZDosoeJ5aOSZh0R2IR4m7xnjtzWra
jr0XuevynQEdjH29BdDvpmJDmAG74cp7QRO8RlafU6oE48GaUyAis9xaa/ZlNkyV2tz49qyJz05L
P5sEEnra8ow3Wbopem3diIaVeJdpcWA2elQM8s4QySNl6E+dqPssSZ/bGsX1Ot5xke00hof9PKlN
m/QGkwMgslb26pKzFSXvDKzEYSglglGHoU7Ao8+WcAiTvtxpC99CqjotWuxm25bGsFWz9tOThbBx
Vw4N90qJJARb12t2zwUBBnbf70uihrYYy7uwdZ176luofsveh8I8e/UYE+8Fpt7FID1rIqrmJ7gX
f8ylN0PRJ/1VlkRgput8e7ATl8Et8KLl1+C4NBKWpFNerS+rJcDOAF2q8/EgGZASxQRLTCfMezwn
bfOoKhIIywTwuJdkWxSU189S/2yHwaciMtNQy4aT/5Sj9N/WDtqmcRUP9DwLArQrcr/NqCQTnCyd
j3eFMV5m2e/9lYJuSHVw+BwHw1IxIRSQupX+sZSrs0slFCSpNRv4ksSd5HHSLif47X60BEQMTBp6
NDY3NVqATeE0Oto3Zzcu3o30imNep2aYdoKYwCL9QEt3NjLtovlkhdgtHw7amSBkG3dij3kcZxai
08KssUyLyEKAP9fsJFau/NhotTdOoHeCPvrQ7ko7GhRqC5e/E4tHUVgQ1uO6pC6YN4XdjJukQMOq
aeVNQXx1LHKrixotu81M7ZOl5QmPfjxm/DL0cqTUtComBiWJAg8599RnK7kR4VKPh6qn9G6r0d9M
afmeTt7j2oqjLfMvLTPvysW5csDzPyL4tXtxz0PyHvj8tImxBVBfEleCpXkgeD7p5zyqqorEhlT+
zH0whT3HnZtlcTFhLrLcAFFp+apbpDxWDS5OMMcw1OFEju6dT+qkUQBgn/lRx4APbtWmP24x7YWi
k3FT/olRXqwigObW9iSTWIw881T8zl3DB2zXz2S19l56MQv+7UjcShRYLjDDLL1NjeIzWJvHPKkg
xF9xYj1fu9XzOPDJT5Hj3avc5nehZImUz/siVHJMFPUirR665tX6MVtn66vuNA4mNL/cJBZvNovQ
aGAy9tKO9O4jW+vzOqDg8MrkTljOQ2pUND/+SeiyYXtlMLTtHbHVGM+Gq32NtWxCMLM9+p8149y8
YszLde/NzteKcIT6dWS157GrC0ZapFvijerrUqyM14ChYZ28rxJTiL42CNXqAaVghcKiyT+UwVh5
yZ/+el35BrON9PzIywrcQa5zTjLepPrKOpjz6TeAyzt6HZ/44CNl9Wzqg+TBlMMTL88ND2G6wYWO
lscet1qqp2Fu82VoZXebyuGzRacYd+oPRgvEYAbVGhaV73VGsIRol6iOwf9xLOiti5t5G0KTsdxU
Y9wUOnRqDqLOEe+aVHwt1QOBFgtz6+BT46UM+HkcKrWIzLQgFPfOMuphU5Mckum/otVqjtvyvcr4
bVW+bjMxoN8UoOPTIN9Notgktbi39Hzl4kEMgjSSmIH1D6iHNFZ7RCMV2gNygYTND5OoT7PnU9RN
UsPA1Kuq+1Ss6HDNvhIq9DmSXRZRlVMwTj9py4nVm8tNzWkFx5VFu+CLxqG18yf7j9PulKNNUY3X
GHCUeNRb4+jV2WNQpo/St8iN7DnlfUX/Rtw3SOz2Ry/UQ+X1L/U6bSZfY3q/UtOipz2ben6WNT+t
7vGpFyt9YhLw2xvai2wtQuo8xvutr92brbdfyPiKqsWr4kvbaDy4ug+re41cUxpxnoCWdxmehiP6
NtAXGMXx8yISqctoZbpWIo4x2OhrLL0itKZDlAxxUzUj5jFO+K0XKNbPTcpSbuTrTfJmZ4v03hV3
WgPRCYg2y+u1fGx77W51qilsJQx4zbnVRqATnZ7ZOAzrr6xY6pCZYRAvnbdpfPVNvOYeVTROgCkT
0TrysIHBv9P87rfzeWR1q9oY9oTyJz3WdlXE2sKTWnjzYyKGp44DP5ySFilGy4p2YMzObOg7D7wT
hqStcid8U45W7nL/tR2DgNxztH3ZqElElmwkFuuxrs03/FJWnCDzjwjwOLW24HJptgspbqGb8cx0
Lpl3hIWFdYube5pQCvkq2FjTtjVTGTozP17mpUCh0bKIiS8rlaBnevtV63rmdab4IcMDAXfOYZqs
0axPuGzMHlBWmhKKeP0Lv5fZl9ZmXSlRropUM0AMTVLjVcrzRCX97fpSRC4FMxx0rMlo+kOq9O+p
TXH/zeV5zaz0KsteUEKsW4WxKEQbdQgGY9zYGmjzoQl+GYMBLUieMp+HaUCo4micBSUJv+R++DdG
NZ7ntYuV0yO5zm69RH/vdA2epdejF5+cd4ZwTE4FE1dIRlxW7Sv7hzdjwYmCSQFioea3vEu7sRg/
mxpTvYLRR6p7T0oSlH90EFQ5jJ2E7rL7DBjoNkF565iS59lICSn147pjYDIMK8s5u3iwS77h/LWs
GDImL36lf3SKh9FIs5lfxHyHMMQX2Xex8NtPm3mS1nQYfTALEND31iTIxPTFOJa2akNJJG5fcaq2
A06MUVqvQ7V8BFkC9G1J3+YufVoWLn+7zhCL8WJDt+m558BcT4yQZkNv952bge8oUiZzNj5+j+wh
egmGYRWZgQsOKgD94/rrEiIWjuYami1No0vcQeEWdiRdnGmrKU9KzHo4OLjZ+pxc3ha2QaGQHlIO
oULl7S7WkgqNEmGxgp+ule96oAaCYu56Hx9KuWY0z056W4wN1RyMos1QPuAxh6lWaz+lzuYdsf4U
2XAnuGRO3tQ7Owq+RzGCNrC7T5zsvDJl86bZHc9Gr0Piy/3ndsBPxOuHRWb+9OesiifHqbcWe+YZ
aYYQZZy7t2OePvYDyzYwO2E2z1mc2qxzWfduzYEaDqDEIwFaS1SNf1rDnW6mAPTFcq563r/EsHe6
yWnGI/DqJpKzzcFuoPEICzb+RqZ3ceIZu4qHFI1OCTKoQv7Gc5obwWsaaOHoTFBAF75D2tkXRq6X
ugw+xwAtRlXpUPA16p6g7Q5EipIgb5afM5ndJDVRglUFVRWCLvYhDg8Ol4RZAPAI+LPRopP9xIhS
kBLYJWAp9C1qbcbQ12APQ7lGBAKVayovDuALVgIviqtf/92zuEP9RXuqK32TybqLc6rK0EkJKJPV
Mu/S9ifVZsTXlngwJhJKgvXblvLXAsG0tao+EouLu8WpHV7lVCCPsqJaZ52x1n0dzUpxtoeru7Rk
0S1OPA8Z9UvrpQc1A7clWdHYQvtnP0Z5xiCFYXFjf1TI6zKWRUfT7/ooyUneGHRYhnU6RsYSMAEw
7oVsSSxkVbJxHdKmmanDniitsG2m3WRX+gFakJNLAmSyZ1MnmYUMmRBqSrvt1a9BWiZ9jrslkUbF
NI3Dppo/2nYskcTQUWrLtK0mBEf4LwpUId8yzbJb2UofZ8C8IrdE16pEHUtw0dA39Ihsvz077+nU
mOZxhkl5WdQXq+J0a9cm66Au2BqGWew1ItYD8tWAfaWXiS4VlL/DIEliG3Ht7i1ZCTnCpNBE/brs
jZUYlL8UqYl5z178NXDp5pKyqELGUzfE2r8wVTu6RuVxIq8McjzCJ/zsbSmqo94xjDB56PIyyHZm
Lr6JAaswMdAa8EmHo/49J157zUqxt2bjPNUq/xmKjFHvGpxtjYzxHPCVcqnYa8KKBrfezWv7Qyd0
2wqY1CBiUJkrQYnYDW/8h3VYCWEDOHlKylQPe4xUEYgqKMIYqpZEvinScOjfnXs3zYCkdRoRXF57
GdIe9RhftUd+jPCCR42E+FAZHBDSPWUZBvFx7qlHFlRg8MC6sRpDMSNNClKQydXCiUUPTRHPKbrq
/Q+mvoR2sck3NRNDTjMiJicyYSke+uapsr0uShvvQxWYCCCtpNWwYYacXRJWOo0cobzUFXfE5B78
Cknf6qQTb0l70OS87FtSqnAmfE6BS6pjXX10uqAiurZwEJJ2+VDpUUp2XeUYv0XGNLMUuWTKxXE7
LQeGWtvEYF/YTPK3H8iMEbqIUWzvdZ43AxzOGvh8kFX1Ws9AtxeNeBrf5ZZLlp7O7AA7hzoGEosX
tG9ll5m0gCWSRr++S8E3bHlBqu1k2x9DFQz0kxQuq2F8jR4jKm9JCH4vBhHb2LdYn2evq6F+dIWF
uhxyPlgD2by82tQ4jFAIGmw80j9DugyRmvx9tZJ8M1bFO5GSe5csGfD8j4vsHpRjddyOSTQ6i2TZ
42Ht1JV2LlIPyR9bkLTDwZhl3TPNpJvP+HDI4K1duEO6qQ6pzOmnm+Hi1YaIcy+5EFobtyP3r+iH
a0MWT1Zbhr0SxTYdCcLSQmNxfjtvJVKzLarYma2TcBYUJXB1d1Ordss0d/scWbqzdvfC4M8xJQyY
NJ5SkWD2kV1Liiu29F1xKddCjyYjqI+kB5PNHgR/Rh6tv7AnXKAWP1dVZ3u+u5wt8MwgarWhzFnO
rkXzjvoAa4HOdSAVks3cKlHp+zdaawSEX01h3VU6k+NXnJR82xYRuw7xn1ym13FF09wQquioUW3V
wl2a6UG1y6BIaIUAqGRom5EpdmyZM1AmTXtOIaKdkOc+ASxQUeIsX8Qy3aX9+kL6Trkb0L6Ga4bu
H64NUcymd+NRfjHiZkk3LXDJbCe5kN3M3e73CbaQgBOhegx6PaYsj9zrv1wVmTjdbrLcB22mus2L
WxaGQGfz3jjJZbgJngyLzsicEbUzCN/Ptuy3Uo7PacOmDrrMKV/WaCLrM2o6xpwZL61s8QtnWPj2
ZLbG2SjgO+QgHav1sUIrHi/G8klaWURuLeoN4lmiUlZfRanlgMlNIp6ZRmqTdfSJ7aZwyR9ky688
2ZwhSuwKiySHLEA/axW/o52NxHt0kOC0geRQQuFGu73MkkbcXjRwawnXPq4eY/GR36bpN3EwgFBn
B3Rwmy4ny/ucvD6HcZR89HSfh4S1ja1xykITZPrajfdcmB/JdSRBDihxQZVDk2h3O8aWT0Ptf7X1
59pTLAPO+5jb5J7KfgjnIT12CAO2Y/7EnnPn5g0RY+uEeKB0ub4otXzmxMlnbcmT7Yg5JF9KRN3Y
U+eMO7vOmUgSSNRp1oWm6rnWl5n7pcFal/GZUfqYOVJlmstsuM28IN+uJh2pZZ68XMu3qcMuxiuM
Cxmk9wzOXtwUlSaPCV6gzDtyQOJcTpkGejk3hPUDgDuckMHGWY0XaM3dm1bX4EZVt4QTflV4aoch
/QkaVh/2cG8D3oMmsGkz2qtBRrPby5BOaMrmjwYkS8TfL8wKuuuea+MjJzSEfWdp6z0zz3FbNekn
Zs5lZ9bJoa61W1V5d63RSaprH+6u0ZznJu8Yw0RwK65ldrzWfNWr2vip52+MpPia89aN+yK9dB5p
bqyXuKfvBmWfqnmyL2zmLivdBTpycSAZWRxTzceikl5q5QXRSMpil3Q7S09u6kCDQuUju7aSez1r
zJB6qOTPuStIy8VKdUvw6LTnlmSN6/kKyWVx8O0l35XpG89XaW3VatDFS1gLspfPtQG/DFNRQQVY
/viB/MmdnKfX4MwPMoWwpsau2cOT9n3vgTPsS5akyqmnpGZ6UAmdwS8Bw1RV4w88tYtXefu2kh9M
qswb2xZfhMF/Mb/W90HNcsbtzBVNtqDAruvIUPT+Tkf52CY6PCvWolHAR79W7wj3aEG0rb+O3zSe
89a0pw+zWzv8v2l7apTVnErKTbSA5lG0zgqs7cqx0H+763+tD+MfObrFtpcWX2mHsITMZLa0uMWH
/GMspXdxCK0KW6vzsJhBSBsqda4m7WO+Al4sD7+6NgwS91LvRkVTvDgIyryqIhHF4t3VKNpqpMo7
1AvsyYlTbMSrJtJ84ySQ7Utw90rrt2MrP8mfLONh9c2thAdqcbZBM4V8oxG0IkGDd6YsIjM/G5I5
mHLH58EUDMRAweBc8XSs0Dd0WhlWBHL/kiEgj8zp5w1kERElY6k2ZT7NcK3M+2n0NGCBJaxOxXVm
JY61r9JFkNAHd61jYgxUq47SjN0qav+WE1zRRgXDxVwgrfHP61Az1daW0LZo6pj/6o/MwaV2tRh1
ff4ANjC2Xe/Z1ki7y6Js9qcNbGyXlajZxHnrISGch13KFExDO3V2gPblaK/XisMARQmm52KiYSlV
cb/USIP1VENww6qpqz6CREn+ENdYOl/Gpae9e0BTUEEXX1TZ+tGZO0XCVK8P8ax40wyymTxb3pR6
PewKgHHHBoQ1gDSFR4Y5BY2hF8revvBD+8cl1byjacof5RbldtAqvJP4oSJWroxSsoZBRwuQDqbm
lwPgPCJNj/J1RwLaA1fFeV1YPqJcl757P9r5fZ7hpvGRKNWIJZjzxSh8aiYd7FaHdj12BrGEebA8
BHZ78AxOYqIUq400mJQRhkxQl8hp7hLtxhOMqwvy0Ua73Gq6I7cZlFiMqk3xYZPIFbVe+SyuYqBB
9G9alGhkG1magfzdogR0gm3uOxdU+gdHed+jm2yboKoicwUwmekPagBceh1PcYl0ZwsHF9Xzg9EQ
banSk8nNkQ9282eYZtY4G1FOBLyN1aZb2NixarTOnJAb3+lUNOJ71T7MtPkBsNezP0Fqz/TavqrK
u70vilNv0RCNs2tvSGrpTUnmaE7wLsK5qWLU2WQ2u5IB4dw1C9Zds9uylceVaoQNCJRP3++O1jBd
P2QmZE6jbkjf+mMt43uQU6nJ0iZjWV/2jN5fch6eG7Mj57l0P7gg3JgF4m1lcVV0Pa+YC0ZT+4uZ
59gj8XMek68+wNeBWSiTmoEC0n2BrH5BYgKCYbLrTScveZ/tEgyaRiM4C1wGJ6N2J+v0ufS+E1sP
A/wA7MNRunmVjRPHoYLAwcu8OAeWkwRnfb71i4TgCafWdgVp73YKH6HuEHV1nnbfThDyp57fwV+y
72bpbiZy+3Y+UbFR3eNbQbpVYDW/AvXH6lezsDzpGmGLRM3taxA5vAZ3pXsNje/teTPM+quws2Xr
Qv3roXBRy9Dprzm/i4IQFFFg/WFj++SamnlCqcPNREYcIab4XZZ3CdsZBwS3rOQenwIBY3keTAod
hreNx7y2PCVd8OgM03nwj609UQLze5sa8ewTefYZup24NqqNj5CqG73nlVTITWATXy2epTs8NuIq
HEkcmFAGMJp5zn1OTmR0bPBYhQb2R4q0atPM3pb39Ng5o/aCxBjuAj5lDGAd1GoLY1Vo4MQL00Hf
zwvqVX0c5cFpIU61E/1yXuK0cuocEzAlZ9jYBfNq3HC9bdZxZmll3Jra80LRnga1Aw6tIQygNth5
t9xrYm3JmGFcwult8gtWMK8rySSXW22a3XmDx3tncMhA5GATStCRD0xE6QSlu+zCnCu6yhqK49K5
KbI8bG9q7E9BWaMMS5H1ztPA/pVU+2xODszFb8nZveiW+ZbXY3vKtFSFreM9aJ28K3t7wuLmlWxl
Cn1bzCtXm1dtZ73VNpzBQLkvRcqpbKQLzApuTHS7Fy1YX6tuYWo/fzhaUJzzxdnpS5Bupc02p5j1
r46x4N5QfsFwErPNmI1HjjgyPEWOC9Q5G94cq+uuImmuKn6lPnx7uhvl8pnUuYSVAyANBVjoVnZy
g32CaRQ56M1QbKcxeFU6F4BlfYy9poUsWvUTW/q9W6XOvsG77Ml1DxUvOC6D/z3k5ZPpXyr+uUu7
mjeMTzKPTsqEwTnpO+SgB+TQcoPY4jQMKNvIzTbYOYGUYMbM1GjLMjbb2In+wIx9A40Ym8/eXqk8
a+WfXHfJLtq8PgWzPA+Vp+1mK3e4pWsmyPkfZzBIp6jcL1m4HiXreiOS9F11HYxjAxqcxyuLYzil
LvB/ZVaxCLb507G8Y25mcp346GT3aCD1XZe59yTqbkulzVsGXWwYXN1COFTQgC+3tAeAPxhdx/2i
iW0/z1zU/bgzgN3hOg7WLcnMONic8SXA5/Pgldo5UMuh73TnhrHofjSY0TjO+mr65UJF6ALd5n7u
F6pnNFrHXFNI99ryuW2EtxOl8TysMIEnprNa09N3r82PLawTDHVgIlcfoVAfq259BRUR6UTORhCB
3rNSTXubsROA6P4A2dph59V+igWaAIUWkc/2oQJ8wgptTyAv8PHUZY9Rz0/C185a0W0C5T/VAUtj
f9AYbTF7AEPGMx1QBiHoxyciszPvF0dOwRJf+abYqsB6xp2Hd8n9QCPBEGISjyqjVSl5WPhgsO9Q
NBnNH9+sXqDeDFxajXUYxHjH5clSOWObLhP/xh1bwAEwjjRqKA04+zg6HAv+eGgqMUalxUjVFKxP
3cyNHVVu8ubXR+OxyzonpY0dv91CyDM8dlhSA5+dWVxXOvSc67MSg70v0o3ls+C2S4yglqXhcfG3
g82EAdPkw4jIJrIH63Zshw/ciHdoYHC36iszt0WxCqNN7jL/RweMaXgfpcfEF3Pcdmn6H9ZjbHOh
Nxid9RboLfm4XvoLceIcYMvYUwMxeTQxOJIL0uOMOnjKcjbtlZ+oWAy7wK2iyW7dqIYwP7Fu5SKW
W0ghzzj1gi0XyCVLq3ILWol7T7h3FFwnZfLmDr6JX5QDhA0Fe8BhgV9WX+e2nkH3giGKYtNfAUSX
KZkpK0CmzC6eYBbgYx4gAqM8rv4ijbn3dX1dSbOp3KTVumxKOT8XFAy5DRVpzeu31kbKbTSjilqT
yVcX7HWKaGJNMdfZimEUpslNabT2oYRb47H2j5jgx+hXtv5k/eSFZvK0mdFaJY85Oz9sqDDNm+tV
l6nY18ifrdSCW8DSHvI+2Bv+8UrQBl4iQpGxc6TzI3PGeYci+guEJ2M/3u98ZkuIvVeHXZDlf8CO
wBomgfxY5YVx1jv/b2h3nfbbA2sP86zeB1B0G972xXB23pSSB1DmTDISWH82fahMIO4qyuqlQwoy
lvzj2n3mrduNumrhVQsMW0psLeutz/onfWQQXaAXDe2GtVFVeu8JmT3gIH7rRqr3brEPOO+fiMu0
j0lqfg59ehxAFJPTrT6lBXXQEwclLyvjmqtgqIAKxVCITVWR1h9loaAiGY0VZb19sJaHSutfEaj9
NPx9VFa7nu3U3i1gs9hkJEUOrjlONiaCC5HBfOvTXrXte4kQ4GCREhFWlHDXX8POA7FLU23nmtPZ
MzSMmvaXYc+7grFf3zkDEhKC2ZKB/z4rxI+0cR6OCTRf0T92wcngfw0d+IUGR4c+D1HQE3ivQ6LP
7xyV6bFG4nyYeUseTh5Z8tNqjSFZu/dEV8QjU84ICGodeYS1hJkPw9me+h8usS+UY/YVsU/Rz7bB
+UAGFFaFthngCm4cU9vlTjds5/lVuQukL4PObFzLXTd8WTPvtdH2p9xim4nXOt0ws39khY8g3o/1
burPkKuavMAvqBMzzEr8QFzM01Lp30l9dWAYfpR7s/4QVNqJo4p6Ly9eYJ+8FX7/jTmy3vXNBU7U
6+QH94JoiFBH0kt4BOkQPZE+mcUnYV9fuKq7gsRHwYadUReLiG4H6KCPdeub/ZPB1CW5bkVok2UB
2M0tK6Yr7DmhsBSEA5kHulhanu7qYk4ILJwXfElZVm9AlfMezTZkt+4g9JJZOJtNt9c3I+rF0J1a
sdOtSJpMQuwgZXe/Wm9Ftp5Q9M9howkWmK5/783U0fgYmFnObA8Dq6JpYtg8ymzDr8OO2+Irbm01
4jOQe5uA8N2qLd/IPQZCRNifiXYLAyco/HFv9xXeBtjrofAZSKUKY+i40OtyvgQlRBNvMTmuGT3m
1xkhO+4jBjhg7k6Dm7lb5HEhnqI0JoeVRM1eLnHvU2UASR8ZoPkWOdmetVt994x1GsXs3EbWrPgC
s/XbrZotamdGAiiAYssYnFgGV9q3RQK8zpRzJvAeMue044vQt30RoAYbyneweT7PF7jHAXCiVTu8
MqB0x6LnOtXR1A59CRbIh4HkoXOjhaaKNhVPjnieWYUzxzI+6I+0Iee+cnkB57E8BkiLNqpjb5TX
+kuVk2bB7R8uirNadqxiQHVVYVKJWz2xXjh/d4MBSYykwo/WCgR6rNWLUQC2PJ6c57ODFtbUGfaW
tf8wWc1CfNHi0pn2C0NfF2HBSAZFNTKkQwzvPIyZR5+78mi1/g2l2cC+oAy2faAuypWw6joqtjl4
xsYFBCSX8Trg3LdeZD+hfMob/qglPdHVd3vq29k/yvmt+j/GzmtHciTN0q/SqHv2Ugtgqi9ca/fQ
4oaIyIgkjZo0o3z6+ZhTO9iqnuleoKtRURkZwp2kmZ3/nO+QDlpyXXEno44sKt09a+GkryNPj9cD
7Sl8M8Rx+QZOX1tXRbktM4cSa0JMAOAKLEkYCjuDHh3yEEvZT6j3ksm12/DJ1QvD1WjbNEw2Rqbj
Wf1sBGW5YSNHAG8q0A0b7FSNm+7wo3LRm/gpC5e1RGkIUDZOuKYei21ddpdgAJXKIctYDaB1sGQX
0FBVtowGC6U4ZrEPSbHOpPvQxfLjOpySQkUpRs97G7XFt6VFL73lf+chRyJDMZ6qk/JRYpZZ4fh9
c5kv0ALCHNrXNm5ivdpZ6a7TkcZbQBFM4PVwWfr4x3L4U2vBHJw1y4rIyZeLDALKMs54/SK7BIoU
m7MbT3Ubp+hwJboFx+ShD2f4KM4X7LdaLXaCAoJl6POY6caUXU15pdogXzIPc9ASqnvqSNB7uGtj
MCr4MxirNl14UUX96kU4NqLUnDvrcLBxDKQ1xOfS3DN5Gxc1BtmNyVRyYVg1VUMT+jVUJrGuemvX
9CiJJnPfkIHw6tej0hc9931Aw3wFMzuOne8+kbvOSpmsS0nWaXpBajGWbfHhZQhqfVfMq6zgXa7S
ap2n3qZrjHXBrBMKpmsdBh6PpcXoBsApSCxhOSuwKIyL+qvJ8WuhexZyAyd+Ht3s/B2v3lv4Mzik
tUsB5p1NMY6dmJX3yGXORg9xfuFitMLNW9AOocpbLtKTip3x2GgdweEIj4OFJ6sotVWas6ymDZMx
/C7aTnUt4q5T4kYxpy2CG9YzobJ9YZTzfhYnttrimKeYvsEbx8ljw/A/OeGNzoP0iJkh3JH4f3Db
wIQwgkGmB6ZcdDFqiRTNlVXeoKMAkCsGFYg1GUdpJyuYa5NML6w23JgREpTbpyuSbhzGrfqFMnGP
1x/1ojTlV2yY79AKOnjCo76K8NY5jbsvWh4CA/1BDIchqIqlG5XneEiMRV5jVFCmxGGCmWBttOZ1
DM99CC1RxB2BIT3RcDQ0kJXwdOBUkDuSE3JVDNFHhgkr14iLGi1nWOSqV9MarXVWsEvLZiHFZyaV
+ID/jbpZRZ5WLgYboVUZJlMPrGprovcsnCUkSGzSK18OzcHR9LtGps3ZDoB+xhGHQJOZP9b0VxO2
Y+lnzdrwpdwTeOZedt4nr0e2pfmQC2h4rAWHDtB5vIzecLO7oV0NWJ3AfyqOIdYOP/29aWJnECyk
W1emHWsC23B4TBCFhpbGAX98yX0OhqOhHoI+Wqkm+JyB1W261nsMh4Nu9RscrGSOp2rVhdlGFygV
cTF3b5XdQdOCjj1ySw9hE7C7ohwjGjq+HtwKzhTsFh77IThlPP/NVnucmD06bc9EAuhGCnPIL7ud
HpAag9ybcfzgTIIP12WKvUhTHGg43Z9Smb4o8ApLQhb6Ki0iLEF+cdFg7UVOwEQDHZqNbrzVvDBj
CL83ovbLGStsVrPg62Sz9cgov9x8uovCAVpUWq/7knDyZE/BciC78Gt7EwYAXiCAqmVS1I9cjhPc
GqScEoY1y5WLqaL59OT45odX5XLuanLSS8V0LZooQAlkrltmQFmraKlE/Ei+w9hmNWOAjJNFHBsI
KkJTwKR4WWEXc7Dko4wcRzaqcVuUoGmyQEfpFkO8Sb2WPUzIIDoPaw2bW37UtOotijHuuxxbEcvZ
AbKQMpqiq9pGrin6J02Knc0OdD0N2B3CzFaHyo3DRcMYW+saHAmBVazEHj+lvRyt6GGUKEHa9OS5
WbKS2GprEnOs6ObGUZUDkLUaF6VhqXU2sK64KSA9TEB30sPOkWsOHJpcsNPNt1lX56uaiOnOakru
HSv/xmgNNyUVP9DhHn0M+i1mvbOnVdd68F455v2Ec4uTh8Hf0mwnQoZDpa9F2q4RQIkHaPVTHhuP
Ksb42drQWbPcufNFwpg1kWfcYmJpRG7NYQfJ1xwQnxzEWtOS2wCb+EyxbZe8gN02cdt7wVhoBxz5
IwucL8+lJLdwjnXafxZZQqUNI2oOCMRzDHRozNEf/PANBT6TteBojyPCdACsGT+bqo1Pmcjf3RD5
0cPZhm9smG56kK2bI9qHf60ycYs7lDNfgDrV/fQ1HHESd3kO5l77sEJ4/ypgLUuyeVybFrc4cZxH
Ny4uhCR+ChN1xiES+tH5LIEOaMMC8/O61/rDpFXBNnJwIqlGXGqRPw2TXu9bNre9q33F0siX5PXV
GmgOioCo3vvaso6o0civun8F9+EcC1g6WjK4O9veQzPt8DwyquzMrjtGstjqUwxCEbm3TCwANCDB
iAXfCyfFxVR2yRZ3DE8Q+CabKnGv4A4I288ZaFqe1dVq1bXHgLQiifSkCDUw8cdhpc9wY7wSa55a
yUY17uOvL2A67QVtPlgBxxmPccOPwXBw44VWvydKXK0nRUNCTOpsrbG5nfzQvcwQgjKTGOV8X6xM
h+lsLjTsTQqVt2jpEpL8aGXNaisH+5Km0rwLQnPf5W26NRlCbgZzTDeT+5J6NjxNQxPQZLXZ5Y+X
w0dlC3FpudBbxZBzjp01IJqqRqekS2fA2iYL1JQKfHjEGanwdbnPLZ6keVO4ND4gE3nWCwVYzppI
Eh46zmxMEZs1Xv+EvMQ0rSoRbn9RNistT5YeX4ptNGv7AKFpGeqpvWoE+2bTEPEOvRlFLH1wct1e
Z9DSlmNnYWdQ5QnK+UlZg/ZYfmiYgte4gMLDL7xkWl/SOPN3Y9w/xKgoW3PyvI3bQNYQQjf3uETP
iR7qbMMmmAO1SoimY6SBHOox3WUVCuqGnbwcMDIWAzsvwO6RTpItpdyG3iftUAl9b87Y+klYOK8U
D7mQAqSVpKANrGu9EhkzP/ILi9k6tnDI9uxDY9DXXqtYEyHyYIMEXlqZbP7jKRHbMMzQSmwj39Rl
A90o6U6lrrVMWRDzKukySai0ndO7PCHKflrbZlI8xoG2DIxbo3rubRm8i9SAP5xEz0HRWCSCjbdu
7Kj+rqvnFrD5hZQy6o/v3VLkeeyK516MwwNhb8RTeGcRW4xn6jEffnHRa8f/Cb6hWJpMeSMU+VNr
moQaoYJ0g88zIeJtNSICNapBUEqir5Tz72Uq2RaYLZeLgu22ptuZDiwjZDVnO/sKiHyfGc1lHEAG
YzBlCz1x5kgNm/Fh3CTvIsvPhTbvyKfaP/oRdpHAqnaZZbgvvYyXSHbht50Or1rCSdK17mwLW4lO
jJqGO8O8Bmbxnc+EaFRT7P9D3l4a4glijmGj+Ds7L3fulaB2o0bBN9gZHLzZ+sgaZlzxMzm4NuJg
XanpBOs7f+Yn0y9ofVvTBC85+f5rw4iWnfqCeR9zLWw4Ryra4mWXWs9F69nLITUjbjLeRDY76uJJ
sgvmjUoIecuJpa7MNpTrOPfV2s1VuEAxLI9FRI8XbxPKYG8yz7cf3d6mbRIvLTax9qRZPSGJXtsU
fozq1/rJ2irvSSh0z+wgoel5DWkDtzj1JoPpGkO4XSEKtU8ATuyr3uWUVXBajAb7tW6ZnFZwJhdV
7gUrjt/58ySdpeeE5b3AAifjSt/Wpsi2ddJpz3FurgKY+lOChyDUmTmSh2HKh4Cj7cjU+w9Tyqm+
VfMeyAtgKVSefTQwKYycBH9oc3TAi3OmRlK/qCAX15iisUVXsjj0fRntcrBrt6y1i1XIWGYdTdq9
EdFkppHf20aDyFZBcUo9TOAha+wphXuFYZSTcB86dEBFBQ53zcxXplXfe5P5MlHZahQ1Fb9DDUxs
vksD4s83I8EH1//MELGjoDWOkfHtgzc9Stx8U4vv0estY5U5JPB4dDV7AY8AafLNCkrrQEfEOqMe
+TXHlV0ZTDQp5Ko3YW5/V8VQ3zzVkfrzbG099IVCtnKG+zZhJ90d+wDdtMr05IYIQ1I8XRhNmBxQ
o4adQ4tGqLvJPUaQkxGofsGBRAfe1T2Oln1MOclsh4aJKWy4pRlpxjNJr3aXATiw3V7fYpLe6b84
KpTa2IxV8HTk0zocx48aA/uZfHy50zvhrOOEQX7X6G/CJvI/q4mO06V3aemZCzPW85OnKNoMO6E2
fhqlexP+FfugsNhyAOvWSSK6c8BRrNICbcsIiMOpzeBK6t2x83GWKk4+hqnteu6FHQVmTiPdlV85
yZYqApO2Mlxc3Hobwg0Y6SK/Ov2ieTZO0m58d6DIIsowpBuhxZ6qik8goPbVVL0V3XPfjeIW5d2l
NSAa4YXBp8r2GXRC98LNkDZwM3ImM72YUYDzxZUIifGqDI2HVIs3YG8OiaqrI3ffzm3aZi9tZgNO
GGi3gQkgRUljdA1aniCFPbxZaXcFx3vgXARqX8Ew15TjcxOd8UnJXYkkeUSAf0/ShKtA5DbWhDl6
lr43oWYx7uZ6IreC/huUn55uPAGj43bNs9dmlM4BRDwSnHt2jbo/4xoZ1qE3q28KRziPFuumpcWb
brKSj3RznCbW7J0zUgCZqO6C+peeCn8sNyIwD6Nde6eixADuoS22sWiOWg/kFPtmuYQFQu2NKx7S
JBv3dW/gNh2K4qp/uhMFKmh4I32ETIiQpBizaSQ4KrOLH5qGCbMl+jvb1tKDB4fpkDtMuSyJ3mgX
mYYxgOBUEtYIiV3HDqM9dRM2hnjoo3ML1WEbtCRe2XwvANm0IPSLpA82cYhsH+jvdZoz0ajT4ZaE
/r4gZv9c0Ii3IAEwL3ukaroqecotNa5/1WTIjHmPZc4kN5dBXzR26ozkEC/zuDrFzAIWLoLHoiDK
mcqeDULpFrvJmqpjkvs/BjZNKzDUhFqCJFj1AV0fAG6rFVZ7YPwuxzhYvj9UR6oREsxa6m360SfP
CVssYlfCWALw/ZQWvNk2Du31iAiL7yRmd24ldxQCEVPkbMetBIAkkuqZ1PmiHTx0u8S+OYEcLu2M
eaviEicem3VaKtHQx4Thrz/gQEF99UckenqhukP+1Gal9l1q4iCa5GcQmC0bEg2Taa76N23kMguz
Q+rDSmnli6yzgQYdRh6wY751YhVMSTy2HWMerTRye9wVbIXHEWt6+eBpmnMn3AGNxOQVYkZKFqnj
FvffTQV420hj6mJ93OBBgzInkkfHHrqrzW/g1t2Vd+8xahCKDNVie7RAgRrOpeGpvgAi84kTbjUS
yHy3WbBl5H4y5TaetFF+xqy1ZMNeYuILL8OQPnZ1FRwcDGikC1rm6J7/yrB+NeZ4iuDcT6/9/G9j
ZXD0CMP2EGUh5H530on68ZewtPI41di06QQ5vjTON91Eerfo/fQSye5TZBMb41EL1i1y59EuYWnD
NFlpnjDfMeHsM608DFk/vgJ9WyPgTkhBSQqz4SGmH3xDxk7u52bVqqx2UVjlJ91ElTc8sGQiAsdb
dc65RLi8mxi/nXTQMi5CTYuQGBVMDGeh0WXFbcFeNfbsNnfYB07Dj0xLHUybzE61apYLneBQaSLe
5x2RFXEAkMsqKcHqTWzuFrFBOYCp2lcO4zGuWAvI21hXe+CSr2GRpQdyPeW2lrLc4Hg7ccrnt85z
Y2PSx7XwvAr9nSGNVjwLp4qoguIhw3yAJFisXpJoMk4UiNKnA7o2K3NOkjbH/apO1xM9RzrSRKv5
+6Tug6MFzpxQCXUucXRfSsd9bLE1YdYq6IEpRgACwXTkXv3INdc7JFimc1dovITlOQ+7BxWGUGJD
7ljV9tRh2MX7ZBT+mnxsE47QMDDcjk2uHTQalnCbeh6vgqwu2bi12bDc5QZvh2fDsUwAyBfIMjtR
ILBGiX4eJoYOvJUena4N3jbD+SzMFovKiBpH1cZCN0ri5MIntOulj1qNZs7ZE39g9RrQTLeNWax1
AcFWA8C6yX2GXCR08QvGhyK1fnBdMM9F9k9Me1wpWaydNPaWsn3xbdKlgJtQGfhJFlCpaSBp458+
Gwm9CZ2L232ZQCaWiZHmOyj/4IEEdV6BxIJs+dhehvKxhUa4zd3xieOatnEIba2oua3ojC3J+QK8
34z9bHiR9byZMk5tFFdrSpsneC64w+2LNcpxN5XmO7xl4i9mcGN5QYbxm3YbKS63wRg87PFpffTk
m0fi7uKbI8JsPh4EdsR5F5wsa0fD0sA+CRrgRtd1gbsEZqIXj29aLx78cXZbqIEZGUJqbmPryCN3
bbl5dlAsdnozAffqoY7/WtIzj4Foq4NDUeFu0n8dmdgW4hR49nsuosgrEi4yBi66i1IW00e/6JFH
tmMuP3sfvAT65sE3ykcrpAVM7yDaosejpOvRi+tznILnlj/67FBQ8ma+ixzNcCdySx7bSpr3eol7
o1UknGP8DhypeUaVTFHEKO3T6CRIpQQEBk4LqyGBgwMc4Nfb1rQ6kxOtfKhLbhNu3ZSTMWB2OkS5
pbFPHcukp7w6Mu9HnddOH8BAC4xRZN+WVtIWy4Y3fklV1/SgiZE8YbxBhuowDVITPtqnpMIfgTU1
vuC7Y1Sh06vXT7G2jg3/SvPQbKPzmqfasRZeGj7FTXPhORTYmLel4JAfc4pZVq6GodUJXcRiCtXI
eGC7JvIecGwKrGOVUUqBfTUZcE9ZSbkelaOtQoxcW2eS7klm6b6jHUarO+uuoUtqWY2H0U28Hx1u
MKd5Zzo4fuWkq2dSBTgmtrrsnRSNGyH8EBrjT0aqdZu6eRF1rs4hZYA0K4UsNC4D/szChVWmjXtf
zvjl0VRgpQiSjYQY772UQChNLuIEwyIwXjuliptexekuG4xmtmPeWkoiHnoPIuE04FmqUSnPjTj6
1rSG84v3e97HmO6BXhLj0+8ZPml8Q7x+2p2aHx+JbtSXOunli4c5CmTn6Ny6mAtFU+BzTXmfiojR
MkCyZRjn0U2L8oOWZK9FnxWfIjQPTQYMRx+iO6NANKmcANowVZbzQeVf8zX+udENO7vh6VTCmJyZ
jb9WZuMtFZ5HgHPJJA/xh3l/VARsluI1ALPywFE03dLtwIMAg0NFfCMsCSU0Y79ThruLqRtbd8EL
zebsIvFdVqa/bSgzXkdiNJi92RcPNPSin9smWL9Wip33qcKEsVZSstLW+R+luP87wvqfes48jEQu
DehwaIJA9/4Ku0tpp05KZMlRbx4G07tqAUkSBp02wI9lOniIpyzfe43uskwrNjyqxZZfrQ6cBEiW
Xl8CWkDCYm0OiX02EjyhoUBkEC0avpQwt4vJesLDYh0w20EZ0QZtG+Wmc426bm4iLF/gfktCFPyf
ZjN+t3KeAmNiFyd6BA/+XjlWeSfzqDrkFtcBBTLU1Oflu4+58sDJhAlMDU6lUwHCLRT6aHSvTU5+
2MJytso9OzrH2gAOVgcHU+f6Z2dnA35VLKIZCMed4Kc8mKN5/PWprvVOwbXcy5rMLsPRuyYdhwtW
Z6bWZeDeJvImDib+Ux7hvjJATtODslacRo65UxpnT07+Gt6ZoMS81K8O86mNbxd0ofnmvh6hCo4t
TuJ/fV1a/8Ts5F2ExWebEAutuRL3z7ShCs0nQaIUS6BnN2U1/i6aW/aIkJy0iFRESCfoyfSLLQgt
tVExt35hWDNVkfy4rUP5Yc0oO7z3GW0BsCH9gedoumvJ/V9CSjAiQS8twhktaFMMmbB/6wv7kQxX
txFtE68Gu32oeWY0FrxS11I4/yWcP4k7z55yddXNfguH0P93bSf/0+XrezQe6Y4O1c35y+XrypEe
d59f3NLIyLO1KbdTVbc0vYwWKziP2SlGW/Uymw1oH6B80xS+/TevfvBPiFzPAV5GR7JNZzudR/Pb
8//AZ4lN6r0b9TjempSHT6SNOJeQzyhleJr9TDhfT03Wnryh0V9UNz2TuMChNgzfpMafSYYHb7kX
/xjMyt3OKTvo1zUB6x4Q4B63Yb1Qk0k8DXUbY3i+BBcFJUpjAz5p7bMwyw93Ilvr2fRA9hDFbXqo
yHYSP63wvBEpRxefN34yOLLuYZoI6RdMenADRfez5wy/ZssLaxbtprAJ/uEEZAPWygsOoYV0E9Ih
vQBbNqzrcez3VkhgpcWlNRHHXDk1vUxOQBTQqNEcTBQ6DmLukjT6UybexggvrU3kc5kmJHNUYL/4
MTVJKf851OcMPYM0NSFEOaX2Mb+JJV1Mi5b9+QJ/WYUESRR+JFI+ERNMeQpQvXMfsX0EmQKTd9Kv
CHgMjGPm0YTAybo6u0bCyWwNjkaMi8NS5yTg2xbK7ZOOl2rkF1jngrLWNo8xBoUA0wo3WHedJlfg
YOZy1w+sz8laNqgzcdC/tg4lTxD40eurYK0L95G0N5YhSC9iLmuWMl+mcow2at7NR1F1wth6IhR2
nxtgkGVEUSp4uFfHJwE0P1nYbStIVbgGFbtBn+d962PkxBLUAMA7eCl5e3dAh098UBVm/lmZ+m0+
UKdm64PvwV8U2t7ApdARatfcw2QWt6TxR8Y+/c6Z3A+9gegTddW19yi6bYpnW6/fhEbibuihCFu4
/KO2F0vT4fuapHiw7VZXEzrHxElYkmKAXlMs4cw+yMHAO2di0B2MS53nA87OON9wEh3oeDd8d9zS
BlJtyCZhY4TkOtgQATqnZoDcotP2VA+R14DUU+Zxs2XAipualgfWGOVfy+TJaap8m7dURCE9rnOF
U7mt+dn8oJzuOYpN975NHnfMkuQAmhlvZPxYwEXfVRUurUrTw2Nt8n4OqE8bfBclHd/hAMfRhCok
0u0UdcGRnKl2MU2S2XZf7is3yM9ROOXnLrlLKtM7cNHrR1VaACAMi32qm3J5qgFNoxCIL1mcMnVx
THPvGGZ0CWIu+9SuXhMDzENfIoW2znJ+jAYsUkBBXd5Vjt9ZieWqsmfvF6DWOWrHNq8nJJcE14rj
5DXuvIdS4gEIRxfb9eym0FOXkVsmr4GNUUBgilkXll0cRWQ/WkYfX804/9mNub/3MzZmkSquilY/
FMh46YzmJW3japtoLnAWJy62hoEpQgBF2BOjndPZWLwD4LBuSCdFgeOCedt5zHQ4z4wmN4wm3bVv
dV/E+LHdFIhJVIGYFDZ+d3mH2aW1we3b0vU3PiYDo6DrhOZ4t1uYw9gdCwAGEAiIG7ScIAyBpELn
wL30kSqG2D2Z5hy2wom1dHPzvW8d6wx05EnrM/9QiAyrVwRaK4/tZo/3UlXDnhb4+VJgU6G6Ue18
n60QxpmIntnifXAbyoFw7MFIQPDJp1DciobpWygs40Qa3Xdal9mjDVQ+z3/K1hJ7kWnV0g/VLbE4
j+HI4IDmTo9E4ZtjgQuYcOXQvSXlxsN3lIXdeKtCFzt34hAUzFRyFL0aF2lbD3e6H60VxokHIBlt
k2RnVocnCIvyJuvpfoJJxBNR7bVy4ixMyGROnfMK+mF+Fl31xr4CjKhwspWnRw+NSt6nsoTjaL1b
83gMvZZUQ1ytisTlDesTIAmioZGoMzJEImTgX1DIKh3OVcWeJaVpbWDiufakDwSwLl9Ubcg7GG3H
seHyLdw4WSUDyi0NOcWyHYp0L0pmtzgXAWlrDmpUybKiQyTZTiP9hZ1LIg0HfvxC4HrtOSDJ9cEK
drJCO+8qgE+Fm7wUbm6ttdrjioYlIRL8GoA+43VhondrPa7Iovbzx3quI5+l1n+9/s5r/J+Rd6y+
ls1xKMDsRon8n1ffXvkjxcJdgokbjImkeRKAddaTCWmMHbGlO1ewBfr1Pf/PnzbO8h//wcc/ympk
zhirv3z4j8cy53//Mf+d//6cP/+Nf2y/y8tH/i3/5SedxY+mlOVP9dfP+tNX5rv/8dOtPtTHnz5Y
F0qo8a79bsZ78E6Z+vVTRN/l/Jn/v3/4t+9fX+VxrL5//+1H2RZq/mqRKIvf/vij/dfvv83Y1v9u
H52//B9/Nv+Wv//GQTj6aMTHX//G94dUv/9m+n8Hx6QbhFJ5RGJI/e1v/fevPzD/zrHKcMCAz++f
Y7B/KspGxb//Ztt/Nw0PPj7EXgjWvM2//U2W7a8/Mv5u2qbuBpw+Ld/2XPe3//t73/7r8vivN4zX
4Y+P/1a0+a0UhZK///bXhg80TmrLPK4h3TKp+fhLy0HeV21hdjzCORu/+3rAodOah2Pq31TKWPxG
f7lesW97rg8b1HZAhLruX4D/9YjPp+0p6uAGIzS4Kdr+KxIaCFtyiYuy+iHy4Wc7hhITTvHdU0aX
z6ecJOExoYL6pjXJOUYVhs1qeEsjN16Yv23joaE6QsCCoRSDGOFSq8JqbVxHl/l9SXcpJzyshZzy
XVkHCzcPrn2ECOTMzQi98SpFykGWbckiCYsDJK1l3cGOTT3inWFjvQzl3RTqRN5L/8cEomIaFCZ5
/RFZ+Q694lhp5LHkqPYcNjFNp+2XYFNXd74NoBFKceKLR+laP6xuoAHPYjNQEO90IJftIsPeSROT
ec4Tb2mGLtE+k41Z6+OGc41HGsGZhlj9K8gUGFeGt2CMeATiTEFMNuxV5e7KNn2rdOdnGjpXGYSI
Cqmi5ip8LXzwv06JFcMdIqK8hrYv5rmWW+qnNhnRRqsPC0Gh147Sz5mm0Ty4SF1x1Y30SXhHdgZf
fXXppv6TnT+nUz0rF4GxQqmIV2OWs5ue/8YADzfrjed8/qEaFuuVMMR7XG6w8mLiEzb8IAgLpt5c
J+aUbmR99B6BVrfY51qCZdDK3qsM/Ip7Th2z3YqMugCjzL8R6zm+afpNdUBGBtEtOndAbi+jbSSm
NwJPxgox+EfD3FticYbZXiAzUoDmuNikqC3Znt2cwL+X2uzfsctpPR2wRE/SJYUFPPmxSA6VAdnA
OAGMITwZlFCktfClSbqFlTszkAXjWE7jCt8ENySoAUgjT1qgXsHxQX/oBLaunJCdubQJyR2qZgTX
x0GRs1//E/ftfpI56i9bhJbSdEZmEFZ54i5aTX02ePBAsNULq4Q65gEnsnIKKY2e/wxrhgMpJO4i
MxZlDymsyXBFy+mpThI2Z1qllmq6uMKN6daNDnoMpFm0nsAlbjW4x6tDYkwdsQsC2nDITTf1yBCm
X1LX5eJmY/RYxnxoyn6erT5VVS1WgQFgWHkFldPFsEwzjwyQc4XrXOOJLYbVCKmYsZwAmCt7oqbQ
Qd0HrSlecbc8Sd4cjMp7TTePbALJwWRQ+NmAz2vzym/1n14Df6yWPx1PPgyidhbTSPY6qSIcAN3C
rquG3sGhWsMQOtj8R9MGi1DZ7DBc9VUO3NgpwWld8i8mbdNcEtuKXhy8LIrcgUZAqHeeVS0h6Gnp
Xd3WVzkSsw919WUqeSk6oFxI6ue8g7ZALp3zkkUl5pyBHjDHyQijv6pgrNI7sWwINcSwyhK/OPT9
vYPL2aIlrAg8Z9l1aHdEaz4YkTKba6pxr42OWPde9WQl+k/Dx0UYIKTrJW7rNImJR4Xht5kO9sLq
gRRH2lofxQM9wOeIPHA/uATwBxSDMAQ5kBsrIiGffmc8MdNDEKIerPWKO555d2VX7dkQHK3gR24m
oCbTTpBkDneVa105bWyN6SHU+/eghdBqyemu77Nb1zLWDu5oSjyPVb/lIIdVXAOyMgrM00SwdJ5t
yXLCQhhF9lYOHNtzJn/SJVJDsfsPl7KVZcuokjRU/WD0ZBBNUusueSA2/K3EvAayMcevi1tmWBea
gnpUwAfqh+qoMJ1uvaCFntb7K7fFeDTWmGCMM6RQDRZMIxdojoxBYaqEGZiKYJmE747VHkTm3Kiw
d+Phrh3qF7ul3cPungpqHUxE3h5MXhVEa71rj6HebZSxlh5dWLAuXBWteouMXdje0jL8EF51yAJ7
M5r2qtLDNwfvxsBYvYAEpOvDZ40eS/rNIZaaHPUk2FEE8IK7ckXmzidDlfhEmyzUfDP3yfGgbAD/
YtDkAec1ppqnjau2bNKiNdSva8Gzn0dvfGzj/Nj7LHhJ520sF4pDzOw79jJkXOuz0Hqddmp4LPgw
W1xJcRKcx6a4ypJAggoP2NRVZG07IzrDJt+6oTiF3JSpNT2yidiWZbgy9ZKVUw0goDL9x0Dxk8Il
R9KqNpfWFyWFRCRq7cufeBCOuXtV3CZ1ctH0BKIkSQNpOUxzjUupw63TqubL7Hxqq4L3XH3oI1Jv
tTT9fmeltBvTRb4wC4wXTvHBKGVH1IC5/1BdsFd+tViudS24yZKQQWM+19owSzmvZje9RCDpWYfo
UaUELbB2vxaSaotBqqnMF/PCwKQlDFCMi1a8mAJLEEiJrx4hj9goUHnzqbFAl/Cje9Ne9dS3pdr9
pMprURmfhtHeZfHT0FgHEbTXJnBwGfh3cdAcVMw/1BDqeXaL7fosSVHhH48WialDm8y+YlpCpro4
p1BRm+nCfOki7eA+Y2Lnjc5z3Ey3GqAphc2S0BB48KP7U/TVwXETMDUieDNaRbHMJfHqTYrXYuGV
6tWcnGM3NOYS2BtizjEWcjvpRO6damu34kSu8qP2nA9KGnjbcdlZw1YqhmaU5cxny0YGj8DQzlMa
NQvH7p9bv9viL/qQbXRKfPWOjGRjSjZAir6SRnzXBmIf1BPpOfpKHYKoau4dyCs4S8bXvIF+yyxn
Q2oSHlD6RMHCo+p3QWPcW628YUd87O0Kd8CFLMNj1AeffjJHljByL9LszkNYzmt7T7jsaGu4G/T/
5Og8lqNF0ij6REQAmbhtGcqrVPXLbwjZxHv/9H3ozUxM90gqA+Rn7j03N24clzvs4b6SztkMym8L
+MjKLrwvo/LOPzTvN4zu9krqYh/HfqTNH62pX2xz2M6UgJybRGHVE3aA6ScMwrNuab82ImQeZ0Qb
uvJmUgT1k0KenkyYOia5K9AtTK7zzDJVX0EUmBl0HsIy26dot1Qa+kXzhLV4ZSW6ZNeFUxtu3SU3
1Jun5KfUyttc9zsolkvAkMbiLH9WmXoPELsy9ctPmD59SHVwq22mDc0Fhvu1IY690+3XOrxl6qPP
nVXN19dPwT+PRIGocct1bIMAK9/KydmFanyH+X6O6iDfUO+9IYLeOUs5IsyHInL39phiGZgbdFDE
HXpL1Vd3J1ICbq54VtXw3Azu1jZINhYYwJIqQiGpAb4j59PIsIQ6QLdADwwbZPmcYeu0dC/SdN6h
3+0XvV9sGCep94dBzi8EovCTtaChl5sC52Dedfexmy6FxSImYn/vwTXu1VFO7iYTWCbL6AzlO092
baw9KUzxKqg38aw4VZDucnbfoZVttexTdmi35Xi1ROMPrvBn1RyX2zNH8w9GjnIcYrfWXx0TLhPO
cY/Ekzq1nzOmQLUKHvp8fKfn3w2l9h2E7FvqQj7KodyB/FmwP3ha8jfXW8oRkhaqArABAAGF4B1J
SNhM0PuSS8WTth7f8J6xfTmZ1swC3Hszxnzdm+JxEOXCZPbHaNgkU8KebgCq0K8dz3wyHJKrNIB7
IK3ipiDBRDsoJP+FMdxIcGFTOhvfqKZ9z9iODH8iYMCL2D8gT9Tk6SHe04yzzCluLigFCaXTI8Hb
/ZBQVFJveqgJiC/m4mXx1DJBOQ5CbFIwF1Fj42m0rvXIT6cYb0wMxqp+MFGJRWbGiBY8jQ4zJtrO
Jc2G9TAPWJx1uOSKlC/4Vp4VbjtvOtY8AAPTO3T6pUmGXaRbW3b4Z6SwqDzb4/Lfpj1dhxGu9Mx8
2DJ9GCposOpjX+iXbO7W0yQOsVuc2V9flheHfI6Pv93lBrMRfJBakx2Xf07KzwQsZmR3nkXGo1tY
p1oQuMi34FIxaEm48zJO1GrYpDpoM8vbO/LHzMInskCxTPfMoPGTmeOujuUmTEGsimnP/PYhCGG4
jdFt1DCpmHjGmB3a5b1WA2iJZFe9oEY49iQX2ZXzkmraI5ekX1GZAF7gJCixU9VHVAAb1yL8tkel
D5WRx9OeSN2OTURKGAkiv+W3NGnzMQ3qj0vKLCUmj27f9PWmZ4qKIoswqsxPgRKmqsLt6pVfjgep
GvqNqO1LSrlXV5+Jr0zGKvOBWIq7iyiyLMMtZd7WVP11CIfToNdr7E4bUow2JldXgxS+kZUv2+jB
TI7GAlDkSxY9ajLqzeVvzg7kiuU7xsmz7RubRyTtVLMAIUcul8i7NSlgAFEzTOIbHOZdg5+DHfVa
jJmf92JTUYXKZlvI4sbOmywQezWyC0zz6FzXBgdScGiDH4dNJJjwE35Pit1VwWcoIrF2H1t+PhCF
n0wdlvF8O424o0HRwdakW6ELLtyHYEpfQmc8eZ2+BzB5Zk7ABC1FSlke0MfTp4/nlnqL3vDiKGOT
hNGLDsIG9wt7aXntTPtietPGkNKHkXMwMEzKwcXqNp6AVhEk1AMMQ1XeWrsaZZ+lhTtOhjPO0nVT
+WUFZr71qDabSwE2MdVMMEmAp7nxQ0iRBldOplHEC+1gRS9yBg05vrUeFIP2PccDUK84rjdm4GyJ
Vj/BwdlLmN6ozx4RMKFG57JPvVMbDuflenZADem8Qq8DS8MOHXrrgk3azmQuA9J2a+VPiAJEDJXe
BKfbTxd4E6TtwAFrQg4VX6FgTYLhkijpu6VzZ0B3sXlgtjoGW8QiOg70sHOuHTgjy9tUINYazcOT
hd8vjUjzxqHaWfUWtwjmmRTLKWvkAs1DmuxydM9GKtiLmcADnV3QkagCK4RWYtN0JmFZNtcR0Aty
JWZsrSbX1vI8M2hxh4jEUbj+pIL7Qf0VE/UzGc0xQb60fBBMa3ymtUhhs00GUSL3yKkd9PS1ZLE7
zR8oxI6gFfYhoVTLr8ITv1+yRyeS6pcPUSSwUiAvhrba2wJTp3hJQ6AkPAsrGZ1qowW3Eq9M0uMj
GV2YpNxEOb8Rw0gr3JxAfT8HpIZuhsx5Hp102yj3wWy0O/7YnRQ7UaTutmhiuD8UiqYU/SFM0UeO
ETfEBDsgr09pLT/K3LsHpf2SM8hZ6VPxS0RoQLKvcWYU/iNZLEJAeyqkbFcA3AGWIuJZoRo2SGP1
DlPef/z/71gb4QLQmL0Xg44S4Im7y1wXuP+xD5nraiCgzAZAsAmU+2oZBSlqA0Zo7a80sc+kLrks
2cIwMRFmrYFjoMSrtXs+zC+pToCeycp43RBs56Z/s73TjCUrLMbCs4QA451ukUKSNDZFBoQZXmm9
s7z5JS9YLxQG+Jkqarak4r5i7VgoztpJJLZGjgBTu6rtTMy8/J6x76+15m4H6UVgjhmd22gPEdh/
zAn7jg6T9qrW/xlMZ0FD8sdZH6yKCVmQSM1fo6U9nyKBInZZaGncmuuK3aqpq7sKeTJhriqn7Hdm
TrcuPbScS8Qd1iJxqLT2s9Y2EyMhILRLPC1cnNEJso2rFo0hy9c1EiQwvj28NMfdFdAbeJaUxK/M
5wz6ijJ4kAXFBDU8a0/Ld+qYIWeZSH9Dk+/fGpy7Yae/RYw43pyZGaV29id6za9D3gncZoDnRXio
+/EP2Oa1T/hCCg3+chny4zwvIv6499z12pUaENQnHy+oKG/bVtEbRpdgXS0x9UMrXmQY8OLp30iw
Im72qju8Gpn8dt6IJRZYf9fhenamHFJcvCv09rP1+CChzWGTz4InxaIPeNXWU0ikddFyNRrRQ5Y8
6EIvYYRjvtCKzzwgNNFqiVuJ1TfBDrVf69k9j682BROublKzQRL/NsiCdD35RmnbQpaIjkx08/1o
O3zyA6+lnuCujh3R8Aiy4G1z5MTuZqRDKEd6PYc3x5QQXzN+Hp31OQMzPiipfGOmI7O6EoT2EPr2
BObdGt5qMnXXZBcVIM5JGLoFE4OMusQYVsWK7TnBJjrP87VT5bceolWieYemTV5qzcqPWnUpuIN2
hZiYLPR44KHJmpDt7TcyRNDEZ151mjtyisPPCarHKlqiD8rMgsjqlCetq3ZjW3+50fwtGr59r652
g1JiG++MGsbYkGSX1uZlKzUZS4XxVNiP0ICqkx5o2wgHzqkGE8gwNN9M5Nf4Yor+JlyxonVuMOvi
VeNJIufJa+ws1NQKcY/uDqyZivinimibe2U9owjlLY+M3yoFxSuuviZLQ3+zrApzMEYBXMjlIyVs
5x6FIAvqlNK+5SODK8IC0/HDqI22DhsHRicOGpIAXkG/9L+AFNa2DoBV89GK3FuL/53qrbmdO358
YKND7U5iL8nfoJyMCXWQ6TGWr95QKzhH45qPRkAJBcRwTnNuuBIRHDpuzlTXgsCTU0hVzNUyTR3+
/2qbYECarTsHYJjwJarylwDNX1T01xKCwMqAWgmvWb1HiOIOMKcz8JVJcGqq2rfnidBOmK40XcPR
rONvPYE+SZ0zKp6ly1MpM8vG52b6FbLmoe/Kt8QynAd4lcCT5MfIel2rQ6jbTXrBpY183z32aT1f
gyx2jmY33gsr/sxyo1rWb+FGucg9xh5vxqijKoOTQNV0C0P5YVkMXWs3OQnuY9LeaJVSEnmWv9K1
PBGKyf7ApbqHfP6gDbxGSYG1Ft2E6Te/2F55LkNIxQTlNtvgL4jLcaVLo980RfzP8mjbyxYed+Th
q8Dss6++W2NO1h0wqwyQjhnxy1iH/s4D64Z8OUq82uk3k+ygMeT1RwlPGyEvDyJTcXFJPPkrHfAY
vgxGjpBB8BvDnGeYne8y1sh0692+79NvVfOEMhIE4v2IS0U/akTiYrWtN22Y/XZ6+RvIgU+i66Au
zHjZuYsnWftmiIi3JXSqi2S+L1rYiIC+eMQF/xhzcJC1dEXYx3eDhy8kySxMXqnYWa24FWAM4By2
SBR4IRin6wEsNYHj8CPJggWdvVypTXGMO++BPWPti3z8DV34kpoOE8xDSJMgTfMn8EMWDjQOf3vf
e2JkYM6ftt3oPFXWr1HxMWEO7/CCxzvZ9//61OWJx+0jZ/1hTBPY5sPVKdy7RXQyGcHcdrbNf2Ri
vPF9YAGNHBwvUr3Q21N35Hz3wYRveBpV+WDmh8mbQmS0prEOqv41YrZ/qIFerAaSLULh6xmRJ0Pi
/OIupVbDU2rXo0MDM34ta6+5ZFxqx7q3B/pHVgCxgxsCVNj/AkXSBL2K4pzH+1D7xBeuGnb7714/
PDVT+AZsI/DRuVC8YvMi6e/JUzru+7CPjhmmMuo5DfHe1HwmAUlNcf3EVj9Hr2RTgNjjxa3m79bk
8A7s/LeBs8SzXuwmyYVi49U8Ip17nTP2Pzj1Y790KFkKxl+OhMiRaO4rTkU/NqxDN/CQXi4TvDLk
bdiSto0L2SSkbUHvq7Uqw4dOS55A90Nn0rFpeyayFVbA235sIP+bV7AR+j6Ls/usfVlFIrYGVKyN
JSW5xBYyoyHKsL13smJx1sMfMKaNnFPC+LonzSDRBpjhq2wTuatn400TeHTDANqNPkOUrPruLXUD
wKZ1YT+ouvkKTBSRBivTfac5t7ZU+pmPSD9HkfMqlfg3DExXE0x4uzlDAATfB9LkBDIzAuDMDrBx
UeIcJoYjWysDzB0OVMLlJBKfRIPx5g2Zt21YzEEZZyxaGuZDZ0bdzeixe2uQqkVOqWmG2DR6j2hi
BArwbbJurWaWJfhXfiCVGExHkkvRpW/63IvHPHsC95QwcdLqTR4BFBB0S4BewUXq38BHurPwIMQP
qO6qKITBAcYWzkO7YVOJW3YIMK72aGpclPVsXQEdkmOetXl8k1F4asdGgqMgVRC39biR3fDkaTZW
zrb6zJLpIheGrGVaLH0qQiXozF6wpjJRbut+b+jtPZxok7UeTVqIWxwCCB18Qdwa1w6QDTXcYohe
xF3gE2sd69sV9B3zHNEz2Pu6Z9oUFI7BgTTC7O0B0WYk0lUWnBFt7LFhS3uvD+rRtOTVruQbiDFo
Fh5RCEYtnoa8KHEVDuQi6D3zq8ABRLUvp4DAS4A3E8ECRx4DOL5R9pofyhSBn6JVG+ZyPvTJzFdE
Kzakz7gTBZaa9pClAhIY9oidaD9j8Pxn0bFKJCrED6L+YR5jtkWBt+BpaTnTkX1InYsXQiRCJpBO
CrYuKeV+bDgwTEs74Q9l3LNWzwCbo81dzSg+OmqO1cgJujbpFQo8HmtQM8udsFXm+E4dNA3VhwYm
YCp7Cjm43Vtj1LCEts+WNxiHsH92i9HYJpr+ivQT2xjFNbFRBE2OBDKLTu7+z09LNeIzBqapmpV+
Yj5c0rSsbCedz8CCndcBbwBs0r6JejC3IaO5HsQSj3gXIFZKPElNkpZsgszXq65e93AXEQbRMQ54
CoYagYypkmKbEdVM17PssilKZ+ao5LJj2MEdR4GJ4czkWcQIHDSUbmxcnkG9vpDnR5M8shbMdx8A
ezYFjJmGq4FIEJCvI3kbpbMZNBzAsosv2qKYL0TD/prYmtAWp4y/xlqAq1cjrsh3aczmpPYucXPu
22I+MzhFM9bSXXT4PIzuJ7EFSYNlHG5cLkEupnrf2OGnxSdryyTZF54kitHKPvu4dXdVPV44ekJg
3odOwBJFhIjpnlingyCoC/wp+R8xNLkmMg8loWknoEWN7xTs/yag+qBO2r0NqKW0YibDintnjlv2
BMD9ppJqoGSMqsP5TGucS4QfzkbKEZsscJDqS/Xp7LvFsudS2kGYgwTbR7Vk9yezpEZr9PaEWv/G
5oXQsezPiNt3ttPJ8mXo0JDMf0Q0QM9saX28tviaPHIb2NiMniG2VRU/GnHfndUhQSp2jILpTAwl
4iiFhx9ZwrYtdeXjMH1FYWgQ0X0c8H74QqbVWnVxgtSL1JttVib5paa32zoxRCRs7QV1D5kA1Apm
Hh08Gd7rSsYM6qgSwqy9jSVM5sWSpE2VwSRb7AqVkNY2i+EYuPQdIyKyWjBvdwb+D6owPbbTOfQs
xM+AWubXaPoXIGPA+JDNCJ0cuR76aMc+9K5VORk4Zmr7WrI3I6Ya0gGKME2j2MSVzo4ywIYk1dHB
v7bivbQ+bxyBL52NGQaw5Ern1NnouTj5tjzqqYLIqCBGSccmgfma9DhiSOK7csTVg9C37hpAKmLw
DlblPIUhQ+chGRFbetoZZiDuYMm94I5Is3GbA1vRqzXKi6M+pvV6Nq0GCt53nIAEi22obF6BN3Ky
t9gURp04m0ZVFZkArzi14O1pg/NS6cOrqTIDs7BhA7NIGl8NkM+zFvYtGejvfZdp+2nmoe6CMvZ4
JiKU5XHZFxWjG1THzMfIbO9PnaL4AAWU8M6J6dGTMzegdaBnxnnDng76QbPBC6HRx9NWpqYz71FA
nIPFHpm5ZEBlrqo2re0+VejcNhbgFBDi7TWwcU1UilDyTItYRdTjqYmJBoJ5tK4ddogsFIi09GMv
a85yJIDXKJn114TvEQ+wVSLTN4OTwyTL0GEyY5Wx/mw2NirKlhZDR3YP97J+hqGsdg7DgmocwCr3
TD08lyjUsuO3JRVHlqwToE6a9EFXbGsX3vY4o1lMajYazJMaH0bkjCmBA77VLdRHSt/WGshji03O
DlNIgWTIgsYBsKIZXShCdcVaSQKXKeJwW9uK9E+MR3bAWcF9vsy5iIp2cKTSPa/KPpenqgZ6meWA
xhjQbYLxkbXaBABuOOROtA+09hCDXNvAC0M62XqMKlpKPqh875YxPqaWemIaiaAIiy8oHzR+DhEp
4YBSqJ6Ri1LCXQYrv3kKa1/i6DF6z3IfIIZkLQn+Eylgu1THpCOSS9Miv05Dr/MHsFGUzrbGGLb8
IEgDxXIYf4FL3OT5vDBOzJ+C6O0J6QH9FxU7TZfX0PSMxQa6gMWYgsCokfFqJAe8xsUzmRTnwVD9
AwJ1yIGF+GeVMKvh96ql7y0C9hY6Vrf1VF4Iuxzvvac9mbZDytzEOlX6o9WtPFWAm0yTvRXnZ9tu
niiahW99OIQXxOb8gKiVl6Qnr2mKtgiP8lmCladTRXyUz/amLLvfSIHBzeLxs0dq1EujIlqDzi7T
HGxuSIAED0WP/ddG9yIiiKZ73fflVjTWdyiMx3gGafgxW+mb4zSjb3UmIhkjJ3wDxdNYobR0ynrx
jhKuUmsjNYC6CyRUq0xWRDvY3HOotjbVGLLCByY6Uqzv0hF/CgfeP5wLLNN6pGa9JDvLyPJjGiHg
tgZ+Ji/ya6k0YB4qQUNF1Z4VCLcbGm1I7YwXJEWQU5+Q8h/IP/auCMhBJZDV0fQLl92Nv2XXwBmY
zGsEFbLD8rvFvYYfIHXQYzFZg78HxEi4EH5kiWScYPVcYAzVkgUaHBII7roPY1xd+xjOKITOQ5U6
P0VcVfs6Z6sT4pDdzQJcEy47POhEKPBp8vhkwlSYyIgEuRmZ9Opd6TE00fgboRMGB9licedxygIq
CL7wyb6pGc2W6fQ3jKfVUU/bX3gH6dYLZbNp2+nA9OShm5u7crkmq/7QOF2+nY3pVe+gKBmoxpHc
kCNjD6eFQC900pahpDxKAF94N6kfB0a/mQ23vy0d39CRaiHsONgpt1gG6tqUvNzQeJ6HcMfcIdho
i3u3t4vfBgP8oXVD+2hMEzPzrSf6agsZCy2DErcUODrC3OXAhp8GNJmHQEPxNM/eHjlfvLXr/G8w
vWPhVt/NGGPhY2WwKFt4euWBXvhuitkinhQWE+Q60M8HH79ACe+OR8dwKHN5gDTo7OBLXTSd4AHW
9BKpFDXzkLEPSINdv+D7bS1zl1iDAwY3thOeQ+rReB7siUc9qw16/zRhgOM6azFp97JqyYsmdUS4
LsDuKfdRWhAnXMOco1n9GLO438hSvaR9eCL00joPWfLrEEeMSSOwNlGhnkUbmeApF++Ba/8zq1+U
l/mRh+cerMC+jId7g4ufnh6DGlPRdShxdWQOkiGawk3K83llIDLbpiy6AH10pNV7z5a0H+HbIsqr
OZATrz7kWQtTFJwFcFr9uXW/xtzRj8rQdTi2dKzOXxdDILRzIKREFh701iLPMu2mvTDmE3lgJCKx
VaptdFguFZ9TgDLLKkUy4RzewtQeVkaNK2yo0GerkOAgCzBb6W2ky3HEpq33a/WeaeG7ThmYhqU8
29Kwl8/a9qeq9WPzk/ngtK0dXazatDZOU+y9lYNZcgaBBQzc+r0nmkQECORMe6i3tqVDFPXeE/pT
ooU68N1LiKAbge7ixFuRkIOKTlh/LEwfbYtlFVo/4tjWYyxwo8IYr9pyTUbVRUtwFeB5BHYVRcbK
aULJHcOQh8nFMsMYqf04xyM3wfWM6sRykC4wLV+DvN3qnWutZZc/CpZTlW3+eIpLquks9j3ljfkv
bEJTF76oaDy09yBNsTdFhF3l3vhkowGkXb0ajOKEcl9iFV2tJvjF+DCbxftIGvRGV+U/DfgDoZgs
Q43OPRXwwr2aIpTKgwmAIrjYme88kfoDUIqdFfXwKYPfgEgdZc3bWp84Dei9ZsKxPIsKkYpT6PSz
eldsgq4R+x4HPis77WQCmdnmkvtfm3CFyLSLfKNfoJcTEwbiCLBL6iSq+OinFgM1u/XQ+/+vTb3z
ndU2XEYWEl1EHanab9xCqCExHc2UBW1gXnAVs9HxsgCLCsegyZEovCWpvkPMp1heZhYRrXYOvtgB
EeuArJm4Ure6RqhXnBtvuT35WjXdAWRwYGslodXkj8YNX0vUwIYNdOQdrBh2eTyiNl0i3wNKw5Wo
21d6IoAlDPNjWOGNwnKvSrp+ErD2OTGxyjM+4Ukydov70zR1nOCqAoADiC1tdaQTFe82wcE2QIow
iepF+1q4kP8iRAkGKRha2a9dLfhi6w4Xhj7XLxvdT1xKCyP6BtwnN4Hp3JlRnOk7GHUaS6xf/srj
ao8W7I9Cs6IstB+a0GVl1W7Hnq9dD9kB59uq0SBLBWRUufNZKERU3iDp8cim4n7ZYYkIN51roJwh
cZs5OEq+Af/ybKA65NI6tRUdk4gqe5sGPMmcKd31KQ44AbWFcXGzHvK0XOs8FNAurSYCX0EdRWB8
0mcKzX+J53yEDQIqJ67eiI6foPBWR1Zomxmu6TrKOcJhjT32FWWz6A4JuZHogwowrBIFEYgMCEQx
UdtzcDCy8Vlvte+YpcsqsRo+Y9zGKsFvmFu8y4pWsJ3yG9OhdqOXhKE7aJ7VT20zfylbcEehit4b
i6nPBNuSMZ65G0uIJL1yH5vUcLZOUU3goLUXC71lZuHzwtCyYICma2GLlxJG8Sq/TRlj0SzQ+aKH
glgFJgJdK/7a2XvrwLZM+sCj0WVO2IL+9ARmcW1A3QfE2qQTdfb94PLILLuzWUJ0gXyDtDjOfwj+
JJXGcZ9kQxROsBkakSKAykpEE8RaFARWVTazXqYPgAgQlotQ3no5GRsnmT7tPnlGYLQ2+2Rb1tUl
d51uY7Xzm5mgtBsVenfb/Qw1aiPiGw8BACHBgC+znUuSjj+WcSHA3c68D9IlnmuYtejqfiYc8uCB
8ld0TCGKdPRzMZfQus1enZ5xI30TOKOW1N3K+wKK7E+ZcDcekY+w/CEBx3/w81AHlMH7NLB0AMkE
5OBu1gX7IMOQ28GtThUyVTWn3pot8oOLAASGRrwSotgFmkFINni9zHbPtISY6SvjNRmKt7LX3wad
XCaj/bJK6+Za0aq0qTGm5R+WdLZz3b4o3Jlb9uunoEJ1ZpbcHW5ZYTNkMMxtzGmrgyTWRf3j2saB
nINbgCw1BOnJToPXoMfhiZiCI1AHZF1x48uIpbbOuF5RArhM7toK3UZt9BSlrNQRf2AB0zsOPXrC
rMhf2TY9hfp0smKLFkATe9pUKsowvOsaZTiGBAQs9qPbz+DKWAs6mnnp4NwHUn0LF52O+rE7nAld
mDxlDa7Iid1XFokvB7oKCxr1MhBdtmrk9BCN5KsproDGYsYzeeZBQkjaNIaYVsOjvQhsyP8ABJsR
faAq85+tF5uGUL3QxkVsi+i11qo3Z87t1YED8SszO6ijCi17UFmEXPbv5hCSTCdYdGizi/+JvISs
jl7ywTpVQz+zgHBwSjTnaaJoCNOjkXvmyiKfNbX0Q8DbDCOAP9mCM6cRNsr2vbahsRPw4XJ6eij8
I30+NFP3mDfiYFbDZ95RPzbNvCH4hYbzFLRoRtm/omTpg49WsS2smlMBHLFmimS6ERJ07TtxMXYZ
MSoq2y6/jHeLorisocGk5ptSVHyJTjc/VNYBqPtTq9sX10pNQBT4QMzUkKi8zqGncMsV92xOTgNd
iac/SVSG7L4ug1PTVQc72yi/NdncJWKOkQF5ONyYzL4WPcs+GGE7Gh9jqq7SwgLtms92PlzDNv5i
QFQZDpIc519lENFpQHVntK6S5j7HccPb7T047EzHjJAKtP+zg/6gHNyKUKF58NfmP9Jo1pqRQZl2
KCJz+4216QMazJsTDefG0x6igXSLhoAdV1kImJCK2pX92YNFXGTLgDs5lQzQTsAISfvjnhGr//9l
jDeB7Ratw57y6AURK/jvnCd9PGACaBSBJS0hHGn0O2vyo47scx/9dbnx0BuC1NWYS3qy5nctAaQG
Hb3IODBZTz9UVotsPD5ENVVjM7DHbMbPUiTZ9v+3PAzxZqbb75rokLUGeZSp9pxF5r7o/zQ5XXTV
+lmu71r9MgUUc3MXIf8vsC5EZfoPvhfMzM+ItoRvWjE1j+R62RAQHQMdx+ViNNw6XotjtQRwm3H2
Fda4ZQnUoYVE9Di23l6UoaQ+ZFCl6GYoGfi14gNBLbJlnhuuyRW7tGRTyyGILoF5SICuVpp/rLKY
A+jxseA0WpU5FxFSkQ/IOEQ3zeGnaynmq277A5D/FETGgzu+OClY4aBknz718pB31t1zOCGKbCEW
LCNIbyzufbozhI9R+8Mi9sUBlwFuY/4V4FeRZcxQVrLXKbR/4HCya5jZUTsMlcE8cTmmnJRkTcQZ
i1tXMP0CkLsqtfGLzQjYIFSVA6MCuhH6Dqm8pzSyD8O4rKnKq+cZT5NZfkV1wt3KkENv1V8g42vm
yveWPRBpYJsm77CIYNzhIWTBeFSP8ImbDtR7HdXrNicckLSyAN9NfhVBQtIyNKik6UlX0SCndQnb
QbO6Z2Z1JueGK5IiC6V6jFgS/Jnm0DBQ7JZgVtK/wMpXZsa8qLIuZhTh75ih8PD+rt0YEtbXWNU6
7eI/CZjciV6GKvkpEeVmMv7XkcPNWs4f9JKpjY1/ni+i5DTJy8z3ciyb5oz0HPXWthAYmMy9ZryB
nz64xrwrs/rgtvYBctzRmCEJI49a2wlD7KQyd1pdvHpZfVGjx7jSbleoxegJnQpJkUnlGrdXciWQ
AuOpw7XLnSR0BzEinBQbGnSx7OtzvLir6DUInWd6pZvg16aSWNHCWWze6zkAHsyOyLLl0Qnnpz4U
L62aIXs+D2iikd9fXDe7ZxAa125m/rb9+IKfBf+UhomqGJ3boF0JWb9YlTrjFyGTh9+iAO9n88m1
xo/O0TGENQyMUYleMc5voQlBQNGhkM10cShmoe6XDUo9QBvDWlKXYVU+oaE1mJ9onvvjsbE9jF7J
tcOKPGpwpdvAAduJ5UWXyosjgB8Uqkn8QcoHz+CxY8FkN4r2KZKi5Habnz3T+gxdILwe3zj7PK5v
eyCG2c4fZO842MECSkuH7FFIU1Lwmq1C31gMgda50/x0TbIw4bt92Iwvbr08c5BrrtowfR7C4iCT
drlTcbnYWnLWwnErVHXO2tAXBLDRf5JmGcQO12Ae/0AseYqqeNOyHa4rD2aiB2+2aELqxvmlad69
OD7lRffEFOq1FCUasaL4kBmca/bRBBtZj3jK3nJ1FXr0y9gmNpvvxhk/89w5U0SdG6j0pos6O6uS
syDpIKkSIg/s4NkawVjUHUgkl/Pdcwi5pOAkjmS+Mpg+OgweVkWf/qMcXiJKUdzTnWNTJ8Nbb9+I
se85+hmqlNrjUITvIFKNjai0p67jExmDrF6PUFO3necLO0QY4g3HjPlQWw+7kcMJjcWtUpxd7Tjx
Ac8FNstmfJatPKcIUHwwNS8heWb8qwx+PKa4aqAdNaaGiCk3Othz/7O8vLFUpNuNv0ZJbMRUdg/R
Urh1HaUHuqJahAuRryn9uiL/qytO0uQQqlvsLTo4dZ6MFer2WSNSHJAay2PEA4Fvg01XCz5CLS4l
Le0fMh3tmEz74AgSxznErDx7W+QnlTrVNiDXC47++KxctO/gqzARBGxGdXh3Oyt5BqePg6LL0HXY
WEPChOTDJc6RiCLd5f6uO/Qg4xXsBOQG2DK2e4c4R/gnXKimL756h/Gp3TAt6OmrWHwCJaFL8yTx
3NysK+09wbe8YQgbrGVYf2p18lgz7odtfkNNawUxkYU6+xT9iN4oPIxNT3dPlONaT/iERTXDFPRI
5zK0xtoqCZQmRIlFouBXJcdsOwzB19hjWGN6BGnLJPPbaPV567BDdCs2BQygSSQteO0l1aNeDqeY
D9frXYMpS3D2EgymcwKApHD1cxlI7oAcxhF+x2UexlFRxncUTNfERM3WYIRakVhjb+bB6teGdG4i
piX+j7nzWHIbW9b1q9y4c+wAFvyUBiSLLG9UpQlCKknw3uPpzwf1uVcsFDd5evfkDDo6ohWt5MJy
uTJ/oxr9QdgHQIB4FqXuvhXkh/LQDw5tUIoElEkgDwCEMeNfetpQx1WNpRbpr0bGgHiEW8vCVB1f
0cQmSZODwR9NNgwkOvUvXzVvp39GhdN/tGk1eLjzbdD5oComL9EUvK5LcYhNG/+OwnrgXrnmTcIL
1aI1V4FGFL3xNVZIDjUrb1Zt4jtKrTkG8tN45U6JjYBuoVZo246bUNDoF4MDWgs0seCML3JjV4bD
Dd2fq66SXzVeaT4ycSBm5Sb6MeR0m5vcT1Y1Irg8tqloqc0qopfe49O96ASzoPeqvza4DKIuf09c
CCvC+2652g8vEVc8qd4NSuZxHj4lbWhh7AVAxtNf836fSfTUM2U8NJF5CP0WmcT4fgoLTvt7VvN0
Q1kIkhnoKLx3u4T5wYpyoxfWslI23dgk9DdTBDgH7d1LqVTl8fcsuAKHFy+1klRNxPJr7Wn7KWsu
xS9p9J/NoHi3PTpqWL644EWn34gY7s8gx0gMXfacAva2Dp9NjT4rFaZtoLe079oYbi/4KzHZAaoB
Kh9U1+ElIHjlooKMOkTpyc8hFVgvH578sHoXRbMJU7GKJ7OxUIE1WPgQT4u6pmMoDmOv3hUg7iol
+84WxnAm3tmdfE379NYzvSupyh9FMmVZJXj5ph+veypKmbYM8/beTXiG+SyHDj4I12uLIzyKu6VV
3ORe9qvLukOjpIsOyH1K0wGdzNgZkX8GQDV8hWDxnU7kum6UF7IjRxq1R5uCQFlTPsi5WhMF9lTz
Ov27FOUNu3tbZdQNRxekNhZWmTuy/kb8wga1eu1yeyGDeFmMivTo0W0F8m1usgqBPw8q4FLWApYR
DkN0rR5SM+lB45crhB1jxbuZxlCW12g/fUEy77UywQUNcXNbm+0L5lzkBAGNozx4J/OEbBujs9KW
MalKgpSv1TQUYfUHXijfi8R4EBmXH6mdzPvXWyFXvag9/1ZOrKuQ/CPjusdrD7FxC1exTOYkLW11
lY2gTafvbDe9sYgb2NhdlRxcXzxggnoILPEEYudZhbIqoZHeFOVt3GO607rh/TSi1midpPP3LQZX
DZY0rv4cpsgDJdL3KjQeQf3vskS6btt7rRl2rSW9VcN7IZe3taS9Vhbddr3Q7jLf2loIjOJhwUE0
WMCYbDDYjfum2fGUSsAxd42I3xc9GByZ1D7ar2Flb4bGu44N8Hig8xcDtZpBAfRSqfWqMHgTeUiA
LKzMuA7k3GlUY6O635Ah3fjZcNDpCVrTmkaP9EtfJlv0otejadwpCmxwjCn10b5q7ea64znhkkYZ
cnVLv2WX1/Ff+tJmf0NfXYEHF1VUMn2lfOroKdUU72s/u/NwtAebww07PdUD1a/WmkGyPcKr9Mmb
kkI6KD24lAx3IpIn9RbNtduqECY5voykMh3WiHfmyg3EXV4r2KeGX9qq2BiSDk8ykO/QaUFtkA6O
lybXukUCYIOH59rGpaVN81dOtF0fPYxVR587fOtA72hMdVtoVHiwrIB9ADwSsNCTcNdZr99ibxty
tPa4vEodiIe+AyZivIRF9i0nYY8D1kgnYs5/NFIEHeVFTrvTsUA4wgD/Bevqu5zSdy7KMlkN3wNA
JUsvaN8RXCG11J/tmBKWm20Ebn2LDO3uVSCKLwllS3RyqG6aYNlD6rMYSUKNp89OvUvnjnnpFUWh
bElBWqmoMiJ9N2naP6WJXuwRi9RSdGpzaAupIK8OYl9aWDLsdVX9GfJAdzmn1xS/sZcH89Ug+Qh4
cqVJmr5segvzshxBLwkLKF+FXoBnGk5g6f3YRtNxgsyhNlIiUbgZMkR9Q4TnVSBJahPTezLKTXSL
k5Z3hdAModUaoCOdT1PFhd6nUK9KW7mO1GU4PQJ8le5vEGkOj67nzFb+0m/8b12UD6of79l/rtry
bwVZPii9/Dttl/+Fqi1C/N8zqi1P/s//s/jmf0u+VcfCLdP/9JdwC4qp/0JjT9NkJFhMIQwdgZa/
pFskS/6XZuqa/ZcEi24I1E7Sv7RbhPkvYYrfkjyWADIpI5tXkTsh6yLkf4HqoScsSCgVW9GUv6Pd
ok4KP38UgLBW0AQ/zcCbk7aXZmkzRZVMwMSMmzJwgjalP9lZxhcbS5lD4pKBjSg4rvICVA1Wf3pR
K1ihFCNCKEV5ZxVqfE89HiHWrgqvStNY12p7FQ3VwQhcipih/9J5NqiuoEfLA9r+lib5mwxC5hsm
35OXDV5tC516Ms/T1N/bYUZPxI0DdePapQ1gH8vsZEydowk6oVYzCQrOBixsTVA0kxVVWMYkMXMk
OJjDUykCKrWO3Bf2XlgqHaEeIhvFO4z1FH99Ppwin/jCGo0226aBaKuyNfvCoYQyNN5ikRNVWHPm
uUnlwQXnxluUNzV2tE6fJm+qNTkiB1iy+DolnypCh3w0NwUOWwKDXR3ErKamz5jZAKjQ3jIa7H2D
9zSCFNT51G5dyHX7Ik+Vl6ZCLRjsWklfUUzN2iIZr5IGFdFO/u6O6MxWIYKrGu5nyYA6iJ6nsLKD
GAMGk2YJ1OnqRa/y5KfsjqRlQ5VBk4M5qNaTRHDZcQFoxrNrF4c2wU0gRCTRHOQDNVpAIr61Sbr4
oGQ4zIM0GRI8yyR0AzZR0kaPsp3HT1JCcUBDWOQBwnd32yfVPXhZ2hs9hXqcSCDGS/j1ochHu2Gs
23WBljmtbh9YvJ+NU4pdHPDl5gzGPGlVlnp/i1ByvzaRL6LUXl4jC5RflYJunZZMYsajVnzLkOP7
KjIlQcHaoLHgySxNs1bFdYL0HARWffLmrtyN4qLUlXpRsI4qyTpgkNQ5ujp2a1AR9a4orOjJaui6
1UORXGVYP1rQANubDJPjZHlh8Vgf5THZnhwepsVu12WY2Io6E+kci96y/U4OgKtG1rOKaB80/Hzn
p9VzqbvS3itDsOM8IFdAhzUIESpOdK2i/VSaXoaMPchOWsn48lajS6+xQzvWUDEUb4B6dD6sg8i7
rsa6YoPqjaPrfb5E+NBbWoN7EKkbYbONCeHOtDL/oA/VF8w/3tS0vA9r88cw3avexO+sRjSdMR1y
e56dXWe5W6su7nt6Chx/8KNGrsKl0tHCJYGlyIdcRkT2JIqMNS9pLfXYtqczjICvJGPI5Q7NWvdi
BdgwdewF1uu3hm6+qT4li8gFvj8ONk5CRmdFd71Fxxv+CVlPW3fvES18xw+F9dibo3rlqtLNAHqu
81F3KJJIPNqJOjxiuaaGvDTD7FrzyDlSamwHtAOrV9FFPGxjgGuy17wjflRDuaHdpdjmW0M7Ui4U
iHDmlVUVA2WQIXtC7RgOksC8rrCuyQ/URdjIX+Gjhc7g14iZlOoLcD4IK5p7yCb5Dq+p98iiIpGQ
+AAHDGyBKiAbtB90ZZOpibYANDfuNIr5tziOxKtcYxVnBWyOUQeCCxoNlwooMluAZ1QDBzu+AldP
b17tpB0lmVsRu8G1q8RvkRdrcN9ViIuulzzEEWQtLQ+8fVmpmCurSoSubTFZlOXBo9tG0qY2QMgi
RrJSx5qqC1oT2BkjRAH9XKfRSg5Ih/eFeg94YauP3ny/nAr3ozhk1GHxn4dYkSICuamonEUTZxl8
R+dkebHDHOz7kAkTn+uJ860ARu1bC/yvjSeJuywrpLqiJnzNvchbTUcT1JLfMEdL25llCsRksB6p
x2AqFNLJknLTfRhLX8LkCFiGrVRIWiOoi7kcWXwdmhsp4bVqD7va5GGMPKVyG9Zy9YYH8ERmxe94
NNuD7sb9TRuO8Wq05X5Zl1r2VSoSd6OlVJzrVur+EsAjwzmtl/ZpT3P7mMJWDLICSxPTtX98A+lF
iVWYXMeOJ9+mAZxM4PHge1dWnD1rCccQYJ3d+YPkU0g04jTTAmprIxVnzC89u+xDV+KV5qjo69LG
/RUg912Nv0aIlrZFnS6x/5688HRyUaSm4oY2HFefImaqcAFPDBVqA4SToLxXgWRGBpwVHmpFgogE
RIgmuu6hSXusgvOD/XTDm4KL1oSaRHBL/p3yHN3wVS/TtKBH72hQVFAgWo71A2hm21MvTOQ0UR9S
CZP8QdUUPqwAejO/2dNRSIaGpLqTqbi4pTbdx5sm8C8kLMrnyVOxTrZslY4eWdp8PIU6mIXQ89zB
mtjBwzomeWqMajV66FdBCbGfgBc4UkoJoYh4DMR7bCBulUl8nopeQfk7qvUvHQ7L57+z+KgeOU2x
qgpBbqOq9rS4ZpmNhIl8h6VG7lBMR0UXjLScBduoonkqsuKnQDQuKYfnupjEYI1l3fDMizLQ3z55
yWGCZDcGRPg2uy27/AG1vV0hw/PKKxMthf5eSwHYFKG8aUNtU6BKj1fj+REo5OWzGURFUDd1Fgss
IRTAP25FHAVAbVWYW9pZeIcqF36xkA8bFXth6r9SfA8yEQ71QK4hinQnAliUUnbhV3xer5OUIYg3
S9Ysm4/68Ufgalaw6/GzJq0CW4N487AT2ks1/Dg/2lPTdRxH+xhngtfYdTcNtnjt0DOs4r0BUE4p
7mKAY38/FqtDYXsg2yrk2e4n8XdxkmNpVLp/M5aCVzdJReD/rGE1BH1wYSdieXFiJk0LDoCqyNTO
58cNTjt1LgRQlwFCAjL8seRde3hpO3Ex7YvsBg9Na1uX5LGaQYdNGTG/RDm3WZmJdT36xsrU43gl
gX5u8nDvhVWzj6IAl1nD/J409ByyBktN6D/uqqIhAS4Q8nyOY4eo64JWElLjZW/EDxG+1c+QNLF+
hgIKFMwfg+EZ3/F8xfO8PUgo8VJQrmyVanoIQB+MoZpXdKJlzbzioMa8zhMgOnGRR+dq4teQaq8U
TtPnitamQzsDyBAXXj5wggK7leQasgzzCtr6XqtItBdRYV/bEd5kdGAQdifjQAZBoWWc58g9aPlj
lw93fSY7XV3vNLX6amZUgKukAwBQ3xdae0j4P+QwvedF8KVDL4JSsbzNRlhSQnptWtfxc5c8CUjo
GOx8VX+21PhuENlL35S3LLMH15wwHznKEVmGlRhpx8i0GxEqQqgSerH+LVUwkjVqsY0op1Vqste7
7iaoQT1r3o0U5hMcr1tWyEJgZqvt87b/DrrltQyBiCOcX6waSGcrTYljlAbg6VSpRdNRJUORSqga
oFflQ9f6D7UacqCEXUyJbpJwx3PJzMC9Auh8s4Z0PxYjoip2BslJxSazGeyfRQ1DKG1BJKXuApD8
qi3qK3ME89woV7XWwjZPMZEaIh3Fo1x6baOeX2KgA6GPaPvXKAPF6UYMHdybamXH+rBuM4TH83ik
Cd0jhFBpFhblqIVW1L0KA85qa+IyFSUD9ZycIlNuFQezk/d5x6uYTPW19qUfyCAJoGfFqwJkP68j
zBfQ3Bko5KZowi4hi941ZvDYyhUVXbFHRu4N0SGEaMSGI+jKLtVH0QRIFaVOhGKzko8869QOnXED
QRNbfSgrCVaiQJ8Bz020NCi5dwd8YAKYL/1jOox7ox1vIs9+Fna59aMSaE77NCYAfaSasniZkddJ
u1Ip4AyF6zpFJSKrszW1w+2Y0vy1rPS9KTFJNeLvfYHTXx/tsYgZlrjgbNUwoRHW87AsKgq32q8s
V1/52reWOglEqLu4ybYt5AERcxJ7nbyxfSxEQ1m8uZ2yAghcLnpfccYkv48UveT38GwJtB82jzTu
8V0EJrssje0QoGanFWht2dU2bFSIUFLgaGEQrVospLwYebOguZKSaj1KwSNwczRz8q8tDk3rVh1o
diXulTeIehtYgPylfishy73BnqhdgAjfaYO7FSNpr2qBCu/LV7OMaC7R6ug168HAxXrQ0qu0x12u
kZ/yQlqJbCod6wVi8cEKx++70KxrB/V/qp9Z/BPvb6S5ClCq4iqPcFgPYaM6cc5nLbsAOzkDW3qQ
PfBFQ+O+rYC4Gh34RZARO6PGCzQy+l1RmRpt91hfR2OHpgh6kguzDV9SvX82bbgqRp08FBC9Ndd4
T/s+4Lyc2rq46nImACmvDZnVWWfZWwD7/KX0xsBpWuVXW4NeSOwEI3CUwHcB/RlyMLQ3BUS6oZRf
eG9RgZ9wJEWpRFd1YOVQYvtonYbDE4UTSp+6OIg+3Ve6/YZgJWpTBm2kUtQHtM5/+F4G0qWD96F6
9RVmsz/rhEu6wCYysNDMHXtI8piXZddSwZud36lvswDJqxJ3ho1WDL/iusCERz4YqXoNoegJ2O8z
ljPdQleaYik4HVZ9kFCc7r3VWPnbKAfJI8WqYxQxyPTEoOVZ3vA37eTWfC47bZ912qNQRtpLYqC3
pLW3RUAFQB/sdIIWfdM649EDuQpAn8MhVoJ22VE9/t7C8S+Cyf0xa4Gr98ZLN1h4lKb68NDZ+TWa
mI7Wgxz9+zcyLjXgEEkjMf2Y3ci+G8roX/uFg8bZTikwdwiQsxrU276AdYds2/lwyvT3fUyOyQqP
4k2p11EWPuqm7TYa8ZqJ/F7eRRQmEu81gBHb1qtQClGSDK7jEqhU/vXvx+Y6UhSDfrll2vO0zg6N
zk48DEsDyOByi05KUjnRVCHI0PUJMvtQsnLLDrFDBbO4vH47/wOmTOrj2AkrVH6CwPbp03NrRDpe
S2SDqgpYp1r7qrYP5wOIT0VF08C5xRCqiTCopdiznNGTJDNudaV2YAgueaouY2SVAewsyE5obdyB
DF2kN2IhL0i9rmBwrN21+IpL3Pnf8fkFxM8AgCzbPGY1W8xeAF0ejHnp4lmTmnibvGXuddzfnw9x
4vmDZOFUngbEQ616XqG2+mH0RI1vqv4If5mBhjh9rYK1v4KStQTWs6sOYpVfN9tifyH054z5Q2h9
SjqP1nAmhYMWJ4RGZeRaf0XzGTLtl2g5fVvZ4T//op13S2Howl79vH4+xp3tVQHqLxRT3FY8tOVe
B2N8YWSnJu7oo+qz3alnMRARL2ocCBXmqvkG7ngtLQHkPbVX0n2z6zfYYFw4EsSpYSGiLWQZWSZq
mdPnPvqcY+SaPh2DxvF35srfISZ2SB3bKTY6UIBFcR09Y7n62KwoTO3jq/wZEeD+GSKCu74w+mlZ
ftyfdE6Ofsj04j76IciEtxrqFIw+l3ZSXTZLOvVb6N+ChoP2E8GMva3o60HEdGWVr7WsITIZGj/p
tb+3ZthQwJdvBhevD7u+DwQrsbN+XPiNJ2ZIqCrdGYonMJvnr35VCUYAph5UuMd6pTjNDbJe+Xff
wT1SXSpL5H03wWq49BY9seI/RJ2m8OjLDBLwTgmTOUdC0CYb0IyvQEyCSfDLlen+PD/GE4UNCjVM
hMLJwZ00W+aZbUo0WXmjmXVz1RdYuMSvfY55k/s9BmxW0po/H/DEWcKlhFUCa4/2Gq/t2fBEYNax
7eZO8gLtRzrQtV6idINIyL58RFz/vXitxpvhgCqNY11YdZ9XP7Ep5etg93WO7dnqt1WaOm7hFU6Z
Y/utf698+cLwPi+ZjxFmyxq+eeZBqiBCh9ducFOF3ww1vvCy/xyEvaMhLQxbk1N/PmlIDwk6RFmD
481rVw6rAZMAOX49P1Gfv9XHILPjCa0bbM29vHFieK0TEbXy0gvToZ+MoXN7UhCdDChnqw+oSqaQ
+Tf0k5QHJUKDu+jIgdEoAYKSx++N1D9JQjkMOSY3aSnb61Y0sPuEfJMjh4cAjlLvqYy/q2bTbTL6
+8tmUNGIjaaGBuq4YIzUFcXItWg48ozqpWixG5PhZsgapJcU9F0lu2sNsGhSBz9z1MDLtv7ZudY3
1UbvvxID5xIQp2xwN/LQIuNVmOUC4+JvvuleIz/EVag4vsB50LfQuYwAC3KkvGKndmW26Kz7xUEV
9rduEM0aZZhLvc2TS4GkHRXm6RvOV3Toa5GR6Cjd9pUFEUt3MJ1CXupCMnWiSMdiOAozW9YtcOAS
VWZuQ8fbttJqcgJaeJt2rS+NYs1DzlydX32/p/7T/XAUcXZMqG0+iipVGFipY3St4rM0DssO7ddW
7TdaCIsJnYRgEw21BPWSnktZ3PYeLuxeW30ZKzDxfS0/jsj3L/ykvwM6fA2MF6kCXJeRM3w5/3uV
U6e2LDTOUJnLQlVm2WBX2XVq0GJ37EF+KgVPeOwITAQ7dhbSUl2rXSVt4MBgfYqy+BYL1o1nWg+t
7MMktFVkAFCrXWaV9DgMwcP533byp6kW6C/boC5nTWvo6ELRB3BQY4pOgdvLwRWgrBfM9sJFnrTl
MpiswuMRV9y/H1MFC2+yNFUhz7sdyDJUfZ4R0273hYoia4ouCzQNLOJWDQi189FOfv3jcFN992iI
sibJES3lxjFQIbXh9nS5/4Vq43U+IDqKHjOCDNVD6Je7wqvQjZKfU+zUdGw2gPpJ0WqoIqRDjU2D
YNT5n/a5sswL4SiHmH38DsVNcJ7kEGgr4xBz1w+ArvAZSGCgno904igAj6LIlmLgOMTD6+M3aJSo
V90xaJ3BXeuQgeryXVXyC0E+5wsM508Qc5aOuzEUBWALGGnYmzp5DUGW9VQBrIFS/eTEBz3h/KiU
6WfPDgLBFWfrBngbmSbPx2EZsem2rUFEnPMogZmrSX3GMe7MZbGTtAWlxn6JUfYSlZI7fSlv/37O
YHyIPzv6NOTbchxmW8d0d0P9loB/Pz/CU/N2PMDZvLktwlUCaxxHyC52A1dZdT15258Popxah0dR
jNnEFaMZgHaDih/vggdEwdb+LTVHGHx71FhI96V+RUUQDOnufOAL02fMrniNUgwYfaYPkouDjsIG
PsSXlBtKzu2brE+uK6N8Ktvo6XxY7fyqMcTHVQP3LICfQVidYzXWKCMmF6ZN+dzu+LAwjNmJr9tV
UQNUIcTC2HjbalPv1U2zqzfV9vxYlEuDmf786HQzujYWFuVHJ9xlN+SV3n36aN4Uq3HpLUHsf0WE
8pIr3aVpmx1bKNTiF+ETEpNiR9nW22inrOXtxaFN83Bmd+OC9mFofSOEHYfE6ZbdurxTtt61fT09
raKV93hpK5+6COH3WYA4VJvUeTZjCOcELV03tjLMtgLVR5Qr3EbfWug1gH89P2vi9I77E202a1Er
5aLREVKROuNLkmZbqSwA6rbhAv0yiQYAbq99HP9UIUz6UZHSBRz9NUVsvLfbraabdBjqb5mJEYSO
XdoAXjiJ+0cpkA+eVDxpXvhKxVlaoGY1IK6e3BWtcX9+DCePJvD6hqYrtL7nm5ciGubEDUMYWiBB
ZnhfmYiXldqFIs+p9a1TSwMowCmvz2+uvBEDzbqcMPFjo+4n8tz5cZzKX6lcGWxYoSu2DGDzwzIb
lL5oa7eblpmCTtUidert78LVAaT+/cVVfeqWPA43O30sW3aFnf8O16/EslqA6t5hJb9GFqFa0iH7
fWO1BpZSS3Fzfqyndu5x7NkiV1Os6HKjZZG3KipFU311jWYKBm4vfZ2vSgk7jbhyzgc9OYNH33e2
1lFswim2Z8CQsxYWiqRx9/TPIswOpNAfvDyeZjCKpGeJJtFEVTsf4lRx7MMqmR1GeD74AtRD62j3
9sHYpHe2g1KefjC+WhtaW9vguv+CwY331V4mO+nKdVckcZg1yNtL17U4dbkcz+Is68lw9UotwXB5
7xzCZIm08AgXbIGE+322CTZoHLGIWszWltZrdxut0M+4dFyenFSKyspUZCCvnFba0bUzqEkf+S2f
I6ywQFXfUlCm57/4qfNF/xPhN6LgKEIRIj7UGVME86f+W79CRtrrfIyTt+dxkNneVzUUVhE9IANB
KHeVGAscLtYU8Tbvaun062yFCtzqQsxpk82vteOYswNgbJE6t1Vi/r7WdmiKLcdttEHCZ1m8lRfL
uiezO93gaUeDmEflPElGTki0rYJ9WnffOs1aXqO5Sq8lf4vuQRe+t2tPdhBl/IKR4/mRnpxBoGU2
MHhAWHMgHaxCKyhaBjrq3k89RLS1cddp1P48H+ZksqUfxZltTT3DeMkaRzjHNrpqYy8/55FCfUcA
t2pl2FhZVe/RqASJ2b+BTqk353/AqdRBNwHUmVOt6lOzB8WoAXC+oPyRyD9xu0fdXZ68pxXpVkVK
GO3mCwFPPmkBCnIlWlQUKM5+3H3ddIqXLSxr+SrAFmZlJ8v2Ll6BmWXXg7R4lTaJo/dXEQfVJryw
aU4O9yj47NHTj7GWU3NpHV/rD2D1USexQawKJcKl0UepHt14ZX3+E5++pC0ARCwkulmfagZpHhdW
av91SVPJQ816gS0SzTOxSDf2hdNeObl0j8LNlpTw1UYeBsKhRoea3QIVJGD1+Vp68dpFeTPV9vE6
0szFpdbSxYHOplYHQx3XJpGnapr7MrV9NHKC6I16jHOp5XP6/Dsa52wua7xew0RYiLDRwxiqhYYo
8hrm82I6i9RigTiAtLqU/Z7oPUOmOYo6uzx499nhqBNVvmp35p7Fu1A35Y284LTd/bOFMy9KGE1j
4txBrHCXPimreOU/arueDk1zVz5fuhUvLBtzdp3EZT8ORsXkpfa4rrVknyAjGrvy7T8c1OwKqQzT
TpTxvwelrfstjbmF9Yo0wBLDjf9ov///rTfHP+ZmkYWlanJ3dHDh8+cyQD0hQWCqWJhRcGFoJzPU
P0vDnPKOo1u/S+TI76D1Oq71WhU7WBP4Bd6FCupWCpkOklSQ//7hAKdZPYqJ4EOHJDuzlufqMo/e
xG+Td/RJtFsqgxcuxc+L3zIMFQS0zm1hIqs3pQdH0bxuHGXRj8mGVfJkbrGOWgxO+IDh/dK/BPKe
r0fuBjpZAlA58Gf9U+EZF63cHkMzdUo0JqpKXNsZvG1pQAAAe5fyO/bK6kqpCgOE+2he+bKLbOLQ
TPSdQLvDPMGg50ddtLn0Jvh0g023lkyzjV4zFDlrnj+GQy+NdV4AmG6yV2psUC3bCM4OsoJSPRpr
I/NeapGsQGltk94tlpHq/9LMQVqiJsYzwsa9wm71GPZ9Ma7zCiDH+T02f6ZB5pFB/EK903kWQqL5
OE1JhRErIl2FY+JC2o0vfuPg04eIHgpmvVPgEHY+3nSjHGeFUzzyaE2zVGXivs3O/dbVw2IMwcSU
OhoHBk4qCgZMa72QTfyh/fLCmv90z0zxNBXlBVzcDQ3iwcfx9ZI/2i5lKqe5MjbuVXQlrc1x0V9Z
C2VdbsruUrzpe83HdxTvdxJ3tOyR4kYS2KsL7jVTXZqgCtSH4da89+4MJ7xH1Pbp/PdUp7N2HvB3
hqTTagACP/ugligDRBvawumVGpV3u32PwnpvjWrvpJ4XblTkme+NokW7U0bJqe9dlAJ6F1nRfLLW
EKjuQ3EKV32fgdOplWUOlnMEu4QDYoqyTwjHvez0Chc/G+uiLDYwP2oPoD6dOEoxG7KjYNsj2vtk
upq0y12qjFWDEfj5cX6eSLyTgXDjCcUYFdbQx4mspNK2tcbyNrjdbPof6B3vhx8okzr4J4+rS6+X
6fz98FV/RzPQUp9QRZ8wIvJolnQ0ygAxUXXv1fqNFVSv50c0zy/h3jCgPyFmOUmaUu5RG9XbRB08
xLWOdkCKhvpdWPxdHNo80mwPxKITmoEoI5+uW/c7ZdHvh9tiV15hyHEhD5nfa7NQ1myWFLWQgdUz
KAl1rL7LVgkKjL4hwRZ5LRL4ke+5/37+O356F81jzrIRrIasuO6JqVGCbjbt1r72t1D4VsX2QqRP
m/vjlFmzfCTqOr/xJdYg1iyYw3p7EPAriWJWOdzKq7pcRpdT10932yzm9JuODpQ6yT1PKUK23hIx
5WW1DEHALHH5eNQ3hjNs+zcE3/QLu+1S0Gl7HAX1G7kOQsism35wd0WwsQSXlqouz3/P05sMXWe2
mWaa2iwhgXBnB5EpsQPGZ9V08Ai4cNlcCjB73vh+AAp6YGWU5q0OeBzL4wtDOL2J/wxhdvpKfhlk
aVVnm1SVrxX83K0WjVi5DJ/coUQfv/eMC2P6lFj9Xu6GgcaQUGH0z5EvJfd5IHAK2MhqtRbJ5FoB
gSLDf7TCTnXkUdwnV56bPKhhtMpRbLrwA05+1KP4s02Q9iUY2pJZq4efdkcVOVb+Zi18PsLZks9j
utVKbHsbfNtHESwjTJLPr7xPD995iNkCj/vOZOHh3kzBfS1NcM4FAnKHfsmLCR0aeQHz88KoLk7c
bLnHaF8qA4r77GTFmY5hmqm39ma8BuX/H51UR5M0W/mxGboByBJW/mpCq8LDiH4DK4td8h6t4s0l
DN3JA+Mo3mwfmHhawxEvsk2vvSPQhB3l0govMVY/Fafnsza7MmOzlXU/YdaatHmKDX2FriUptIsV
lbZKw3qH1dwD1oW3URzdtSPOg0JcQ7Z/DS31iyb3T3mNbVVc3LQYuPJ37EfMJ5EO3OOg4eAmt7dH
/8JD71NZ8vdvNkl0AZwanHOzyzcqYCoJbF5+z3qX76dnbIDTyca+7pco3tGz59LItqjknF/jJ6fk
T+A5arjpO1y6rBIpGu++Bm/eNwgkQAs/H+XkacBZBOSCbF7M8/nQT83BTKtsU1U/6wIV6P7H+QDT
nH7KxI4CzOZc9EkBn27ymsnqTVl0O6lP5bs8R8/XND3qVnq/szJ0v8+HPX1CHMWdzZvZdTxhLIzB
Yd5v2h/tnYPf2Eq5mXDBCO9Hq3RpHs7HvPAtfzdEjm5dFdOBgS6gv8EOaSHqV0l7/GcBZpmSGyJy
gKxGtsmt7w1SAQIPjfMRfmO8Pk8XSGENgsfE8v6YOSDjrfeux2eb0vSqXE5dxkhf1msN3vAyXDdb
NDgvxPz0BJpSJPNPzNlhJ9md3aI9y420Art4N4XEq2Fn7NPlpfv+9BT9CTU752RrxHjA1LxNDkjb
T39g33NhMKe37Z8Is/XuGr7qx25ScDN166mQJ8K9vZzgKe6+vpaesr1/JT2dDzp9oHOTNlvr5Opy
WetdtsHp6qXyIBnVwcGGYopRyPYfhZq3uxojC90uzHFHTSZ5GKj4Eka5V/A6L2ymC9/Rnq11gz5m
mQYsCsWuULHHmsNGiNS/SIE5+e0myjSn34k6V4nMsR4aDAi5sA1KJmuUcb6Xt1QNMQVLFuU+30Iv
fK2X5U3iDPtma6y923SDVIajPZz/ticX59FPmf786PyA+FblZjzigIGIpVHK8SJJL2H5Tm/woyCz
DR4FuDzY+oCofZziuGKvouTBUA3H9nDXiwsMD4f6LpaDmygVW7sNHs0OkYyoArh2frSXPvz050ej
lV2sk+yeLNHqr1u4N/mhRprVRv3tfJzPNbzpeDka8WzPY5uKLkDHDE8ECKyYHfgPPn4py3yvb9Rl
iWPSEiFquNgXb4TTOaNlqlCO0Ogy5tsFzl6fJPX0gmFl/X66b7Fw2P1PcsbTq+dPqNmGqSiVpSll
yk2W/9SRp0f39MJBfSmC+DhjUptUeeW53iaR3IfET9/MFm3787N1Kcbs7dDFQk/rgsQ3Nr+VvlNe
7Nf/mw3w5zvNdlkjIUOseLyNkYHfZv01sPklIOslmrtiSxkfxcoL3+107etoFcz2HAbs2A1NFY7/
V/uydujb9sup/Zk2q7/b3vmdsh6Fm+2spFXrqkt4YWZoCiwHNL8XMP7xz8EY/Pxsnd7Df77lbGtl
Ywb+zJazTWTXX4YmxJ1Cu60tdSk6/QImaPqrPt1xiN+BsNLQP9Nn92qMk91/kXZl3VHrzPYXeS1P
8vDqsbvTCUkgEHjxggNYnufx19+tcA9x1D6tc/geeGpWypKqSqUa9i4NQDmHGehkDFTLyyaIhqdW
WryMiAoSuxHJRhh3oeZSmUVaBU1fewbiO6IteI5tDGwRsPtGkqfHltdYOXrf0d2WmKcZHRqCrb2o
eb6c4us38N2uJuh5QV2qIk9wAvqDC15UTEW4ce+hhOZo7hzKByMTLZyZ15Vd5rvlFAnwoKv8kmpU
AryrX2NmY0TVThwzC46Vb3Lt+hUAahOscdWaI+A8bUZaBMpk+QjEO3AngRrxusruOhhMHqm6rLK6
AmeLWt1Ocr9QGlrScoO50zBvI4GqikRw9kdmubTJjDXVum9hmqMGlcn1RbCPvDym10VwdpcmYDzU
qgWeWAaLS+lV7UMDZrfrQkTL4CxOWoA8MGEkJVxBfDuAQLYWSdj3xZvD4OwM9MeapICZE46Rouqd
+TMmjmtHCVcfpHiAAP8i7GvcdVmvIjUuw52Y2tCYwOxANLCidaEMusqNgQeHZgI1qILy1kydMaS+
qMi5r+i/j+ylDrQJd1j9UwZPYwUIoscOnPTlUAJtbfIaZBgXwOD/ydmZmDdA45tt8m3CyVB1Zasj
5gE/h939tIDcdl3A/nJeBXC3KDGHAmCGeCfG8S2QFB1tvVdadNeAI6cltXdd2L4mvgrjbRYA2xSA
DCB3lZpzLU13IE2cBTv2YviXNvUqhLNaoDhEADV+CRMB3eehypJgShZoHEEeFLewMwP9LaCKdOP3
sGmQySPLmHjVJ1R//ugCB7HC36fHmTfKqFEumQjlUPsEU5sM2OFAKwUPLNGmcuY9pRSsDyAgAjMk
YDsVDKPnncDX7tk30tk6Svo2Ru9R/XsbMaYtmTCopLDwF9kEGdcJaMNeUjD/8jrZC7gh0cSUGMBY
MJnLbV1mzmk5gVM1NDMweQG7UwaeixwD11i6MwF7ClTLrHDthAQERK9FZt/2WvXpurruvTjefAS3
tWrXNGScsWwW75VAFHBj3zoDas1fNE/6CDK2sAlS3wZ4usBS9tKVb0RzO550YErsdaRY9VALOuNz
9yJ6ClbfssAQ5YA7wm1DG+TVAoewF+RuJKNr4u1ZA40VFCkrFp0e6+yJVc71I3hcsifZwyBEMIjk
7XigN/K4986cr7FhsuIQS8cbX+Uv+VFybAx6oKAnsz4jBElI9C03nQCwbn+lQELEvCqq2QBjfrtS
tR5Bb8veKMTBdPvsad6KzibAn5vhcE9PaiUwo92VbuRxnimN5Ja0Fs60Z4xVAMqKiqdVB1nbu2kZ
BQrEvp3zgmjweF0bZz8J8ILWlrCaHvBWwEUtU/RpRoHAQHbi6zdSOAMZoxmYsniF/X4WR0fjTE7/
5lksPC3OIiQNuL1zuqIWGgAHPr9JUfHF1Kgdln6XfyhdUdvgToCxXRvfyQekQ2Bu9WsTVoNx14+p
D0YTRhaSx8B7mJ4FOyk4L76Vrx8VzKLYeCWw4rmaoa32yLyNce79BYQsB9AzUh9cCyIXp13XE1N9
awO1JiUGgWOFi5Pr7/0xD8C15JjFzQAvN8q+uJK+c1+92Vf2RZsACkwWINYwZCTqhvcDyKGWXvSa
ZZpwRff5pj728CRjjNSY2SefLNCW6CU4EPTGGezSV5rqr0W9T8E1d/0IXyLOa2I5d1JOCmjjbLxI
chWsiXKZ3SaA+Va07EdboIdMVcGmpprkMIzErwGX12Y4VBSrvnQqhvmBZqg5UdUxLq1nHcwPThQV
qBmaoz+BlAxcfaqvz7qPm7HEANb8ra6kzIkLJDgtYN2CKiW56VoQ3xlpMQp8tEg5OcelgTlIyRQE
iTPJnQGzC4z+WwVW8fUd3L/0X50WjwhjGaXdKXMOOYESNKf18PJKnv32tByaReAhmW+6PC4Uj9A1
APpMHlHFkpfalBQcV9VF51k1v0iK6SlqeVhK9a5Rmnd4ef51fYH7qv8qkv2+UX25wxxUOePCMSbN
Tyq4kzFGpva6kP3DsqBJDIQRoFNvhUxxlstqDc8/zAfGY2/o33EH+P+bEM5tlE1mp2adAg/Tqhrf
LpdjFAPpeqmGPzql19Vw3mKd9Hg1OvjFPgfGBlD5sj7ol2/jqDpDDSBZQNJfX9k/KOGrRO6QytxA
f1GDfDYGy4PiEJ+AasIauNOb5QaYxQJpLJq61MJXaZzT0JUkicZFga+aJaDCGf7UrCdgv38BHwDA
7OATzFY+F5Jxo2vfBLL3b+9X2ZxZx32rZxZI6uH7f/WjRcf1rjlaN2Uo6kfbD31eRXHhiN1KEni3
YNlydwbLo1OlizODkrw2PpNaFm3q/tX9Ko0LS8oeQMyqhrRf700+ayrJh7uGHgp0iIEgK3LIx/RE
qmA2z6LmEpHxcUFKB+DMDFhteLbYKJKDlVHzBzBeXj+4/fvt9/L4FkwZTCAAzYPxDV0EpMguA1Wk
ZLvxkh4qvTkZUn2aLQDOlr3x87pkxlxyTV1fjGfjwTRAF4MQnJXGm/xBl8EVLaWALZwA6+HY8VC8
b+rom9zXoCRU7/s6RXpXbQ65rrwD5+JRUvLbBNwGnpwWnytlfgb5742pVT8jXMfv7JU89VKphde/
mdnrFQt7iSs3n2wlY6ekMbRcwuxiDJ8hDoNFB8I5qUJNaNQqcBk2QOpB7BZKdoZelhoDBJ8kG20v
ReNV4FCzp96devBAxYBeJx2CSfBgTiamKaTzCBatbJrDhsTB/7YBnEPDJOmqGyk2wM7Qf6SsXkIE
na37V+mrQnJOTJvntVoWSJD1NrC7HiwKFVgGZ9+IMCmuJuh4acz64/Vl7XWGIJB8lcq8wOZgNauy
Fz3BBY5xomNeusoBzAvF8deLEU0OgFIBFlBSHAVyd20AHTaKAtS6S5zzOKGK1issZAb8q62ojq2V
/mgcKiVxo+aog98T7LCh3ByslB7URHCc+xfUq3z+YVLOeUuoCh/z3/vX2BZe2M5GFBdLqEla53GH
tzmorsE0BWTU4QsxPrf99L8uim365jDbtupidFxQvH+i01gDf7Aev4Oow9PP9EQGUV51f2EELAim
ZaKHk7uPJtSsJRWps7BDrzfYwivwh0zRCsY8gff5h9N6lcTdRZK0SqMZIeabgyicwvVg9O6KcKLy
yhAUbX+km6/SuPsHlCbjqM+wxBE58eZUuYXbzXe9r7kVutvWXlBnusD8R3FLAxDO3/uoc8miMpf0
VcrxSJYfjJAE1Sn1qGd4oGVHAeB9GdAgcQdv/jodDdRkY09z1DC5+6g+1rei4cLdq3fzKZyu0oXU
hgQWQHb1xrEJKlN/iETR4a6n2wjh1DSa6WAsrFV6Ug4r+g2APU7ncMzega0KhKvp4X87T527WcBZ
sy5TtAATEykqVj5cDxHe5+Ca8WshuMvuTblZHHdRlJIxxWkCo2i0KGgHEN1agpTb5ZTMi75YwHxC
FIQ5J+6miNsSSIwFIrOpVw6mlH0fDbA8pVN13xD1Jp7BqRqDjRhMOS662r5FRXfU4EwP9mAfI5Dv
DEs6+3orPeSdAvbpvvscd/VXBZz3E40DqcsepJz+UIDpA2xmvK5n+W6OLZTu0vYG8Gwp8OP11EVr
jMAQmL+4dJSv62L+ZuO+DCPWgSEKfgANWO3zkgIf9IfWZI7V/6hXwSbuZ+MBHPP3JnLOi2SrNWl6
SXEBgJQNFQ6DHmhgu4Be8UoNswiSyDszNbu2PM6J9U2vkdiAdy7bE+D4AxTWnVgDg2ibedYUzppy
krVby/wkKeeuUBzTaLzrlrAbYm3WzDk2rZjSYbZZlxF9qMHTaozqyZhu+t4OwZPuAQcmt35eF7lv
Dr+3mQ+z67QfwTcHke3aBJIBTuL0x3UJ+ycJTDrQRQHT5oLrI7fhP4dFb0J6XgOCAhV5HL/Jn7Pj
6oMHIfL+87j3i7/eCORMvK+6gWQp1sSaZuz+PWuame4HTwPT0rEO20qgOUzvLxRnI4+zd2SwwD0J
/tmwb0CZDLbVyRqc2P7eCWlxdk9rI4l9ycYCpVlV2jmGina+EhQYKyewfAfcWd5ypKfBKf8SVTP3
r/aNSM4OkRueImXA6fVIVzEkuMX0u2D0mW/GuP51XRHtJGeCHVXKegIxfVio9U86dd/nSFodQjOQ
5NE/S+xvlsaZG13kApD+8NNsUP/XjARLDay3AD8Q3HG797aGkVzFsBBL8JOhRW+uhdpELB9c+01s
h0iSfVJEmD37tbxXMbw1K/WgKIDIYJFRe6zUd4oT+6yEObNaXveZzQBEwKILbM+yBVEZO5pLI/i9
whc92qjmmDe1PBvYzDjOPGUEvxaakewErMPSO0MyXFI/XteVXWe5WSsXpYC2D5CytVaF7Qi1JKoz
qaZLVpBD0NWf+jIkFBVcs/0TH70RywUrFpBfZjnDFltpdFtDjDGAEGYKE/NcNz/AIwr4aNEwz+7N
tJHJOTQ0baljz173rE6aD4ccLwcwPvirPxcH1Cs9W5Dm369DbSRyLs2s17W2E0g0bq1wPa4H4tM7
BR0FDAxB5LBFqsN5NVNnFHbg6kPofgA2o6eNd7qEbubyGQSdjkEEoYXAFl+MaKOpMtXVNtfRNpaD
J3rBm0iaHomIcnXfU7+aA+fJ5FI1cpT8mzDrzY+FrD8pjWjbdkUAeggNz5rMaB/eXgaTmY59BWiH
ULZQOLcxGCqcD2A2dGHUGxHcyRRzBzJp5AJe3nU9skqh5UWjq4WgXA6LSgjDJVoSd9lUoIIyGlaD
qczsw1yOR9mYwutuY18E4JMYATB6Pbhd6wsgc6oTPPEqZ05qZgfwlf+RvRIDMAyEYBKLcK+0rJpl
jY5SEw6to54YVCX1yhsTgynZBwXVRlG71u61uZHHucJ6ItMysFwpALNd9NY5Kzp2e2t0jVVUvtr1
uhtRnPvTcEKg38ZwPivhdmEGYDQ9KAJR59vuKTEGWBOgbDJGdt/qdj8UZTPMWJFWTc4aIaktqmTu
SjBAi8zY2kCgyetBHM2F3rK+iIoepeJEMxJc17S9plgY5qsIznqspK3A6onHOiuyWB+TQ+JHICbG
NYwGlxvWwp/agktxb2rxjUzOguiEMqsGYPcw+jJ6vzRPP9IgvtX93Os/oXuKzfegB9otzrJXePYR
RHUgqxYlaUTbyx2gLE3x2C8Lptcry0msowVy++vbu6v0m93lorel6opRaVBil9tgXEEwRdH2/L6R
nq+L2b8KX+XwUxFDnCjzyIpzrD/K6hdnCIswPrMefD0bHDG4nGDr+GGiVAK0eM8KqNRYg3JMbiQk
eq4vateKN2viHAaagvqlw0slVGHFZTBiakgKxSvZvWk3YjhnIeuxxjCp0J9T3HXFY1Y+RKKRV6ZH
FzfURgTbzM1lnlFdUdIKp2Ppz2ve3pPsVu8Pa9Z7VvNIF+VwfeNEZ8N5jXFK2zRRoNZEz7yueZfI
InRqob5xXiOtowldijh+9sYDdCpzsh3AoTwdXXhxUItwC0SHxHmMrljUblBR7ZomIyxGqwWQoXmj
6PT7n2ydweASkYrGwObbkzKzvqhWkzX7zemxBW1gvxDBxftSFbjUhlcZnDaUIH6M5lRpwtpoXThm
36gzJ28zd0hX1wRxQoIxsRSzqPX9unzPSXIqQdJmpMdF1eClEncmtqNN+mNNPsZF5BTq4FK7DvqM
OIv63Yh7YOQ9URUtAfpjH32vxs7pFj206wdSni3lG6YRApC/OfVyyufKA3Vlg5bturDBD+2n0slq
CWgxbtqpO3YIrtDzVwWG1HxWzFpHxxU9rmgUIu3sk8j2Ynx8giQUpR/Lyq+Gr5J6O2O6A+VltQ3L
5ii3s1enldOuo9suPTgifhQVda+fGzv/yz21LYWA/JbFM2/PDa+siCIdjHPLswDPggQM8mDbxux1
E1kfCnsWyNv366/yOD3RRxrVGcXVr9CQKrlDATsJm3hes0pkaxeQ0S+ZIvAM/702Tl8yJSmjYoC+
SIpTn+v7EkQb1Gs/oRn0Bt39kit97DxAz4aav7yn6IFdwvQ2/pm6+Wn4E89iaiwzraLixoN3qZge
KUtUEkNGJWxMz/kq6jLZ7916FcHfZGsDCjU4TIbuApTkj2VQPKFnvHZJ7OQf2/eNG3nGubsd0ZSa
O+QUu6CZzBwAfsYYNCOO2jq2p4OjSIRjteeBFPCD24qsggyYT44YmGnVwEZYhWmjuVNy0DQL6eXP
19V4NzeykcLnRoB9W8o1GnlCemyBfuSknk5clKzD/FPiTh6DtzG/Y/Jx9TSRaKayvAkpIAbGPWWi
DYt/qYH3VulNGTNurLOcH1QCQoYr6tDYzdoBQ1wFQh0C3Aua6lqJU6MiKwMUYF0vncvgP1jXixiF
SSSLL9Wm6QgOyLhK/l/W34hPrMNGuK69+3ezLr6DdNGJ1EkFBfSHrT7T2IqcWsvBHWkv91KPFFcB
RlsgkZ3SMb4ZU/C9K8WnXrHQDWB5mVmK8Db2fOP2czjfOKgkXW1rBDw00PTH73GE2t/gL77iyIZr
efXiTYHsYXzgDxu7t7I5P5l3UTwvObb9hTGAlUGpZz6BG9Arc5Rd+9EXGNBeJ9VWIOcsS7PTytGe
WUXm73Tpv4aU2ZdlMXpw4BxflNCslZJIo7gBilnRPHtIUHopnpbVPpvGciNb1rO1Vv6Umr5VknM/
jaFgsezkeJMFkebvD+CiMADAlVNtLaxUv/jFoQoBpwooP3Av4io46LLg0tvX61dxXBBWzjQz8nxO
wmX5IpcD2oxi5/qK9pzsdkEskN4Eyk2XrWOSQV3ULj1iTP4dBet2aeYCLREthHuV2fWq6KVaJ6Fh
yE46/FAzkTMVqAbvx0lR5ETV3qjh3w19QncjksV+32zaIoNyd1wQ7rG333qMT+jV/ddtkrtbxwrG
gI7UWZD8Vlg0jHI9Ajk91IrU1TvbYcSt15Vg31dvZHA2vFQNqWIV9wJLSbC87suCJq890ZOw73Pv
baZvhDGV3Owetbo6meohCTsDo4NKCZrod6P8tA6Z3+hnS326vri9wHErjjPZvCZjas4xwghArOoS
GrjVB9ZfowvkiM6Jt9XRqFoAAdEwSWeH4KWZDD+ur2S364spAVF1PPYtndM7OwaNHZkAeFkMQ+qV
GeP10tNPiTVmTq+tLvoLD6lKbzLwsKNgTN061z5rs+7aqeb3jXYHYJx7wTftBTHbb+LuOrAJmnM+
QD1/hRTsmtdunV+dtJ6olfYfFPV1BzhjmPQu7voWlvfSoAz6AH04dJ4aWIfppjOD62tjinjh7FGY
A0ayohoX1TktwXhyMaRVKJXvBsqYV36oxfN1GRcME+ytob8K4f2WqVQlpkKB8mmWw0mV6LcuH81P
VWfpHjgYH9Jm/ijJ4w0D14uysEU9iWB6StMH0G2baJPu9RcukVwZZn+dMb1VZJVT6qKR83/Y+d+b
8fL7xmpBgmpKwwwPXg/NN9nMvgHrNXGazvalKXoeFos4lZ5/JUoSjL05O2WWC57xu6H6dqs4VZvA
+D4mHW7D1oPnKP9ST7orayEbD6SfDAzLFfG3F8YiT5Te3m1WIDLjSVWIbF88w6R5HWoKJJkQDH5O
e8xexiFtVPS/WuipzgnyfSL41z3tIwQtQRreZoyl9a2bLKEX4Nw0UPTIY3T+d3+VunaW4aOvK+D+
0gwFrIR4azCS7rdyADg+KLlZgrIBbXMxcQDb7rW1/9cvXFu1PikCl3HBKclUHuQNvyVyHtlQWkDo
LWkdJj+zu/6o38kPVqj7KTpAomAJ4pPkEtOtjiMbofemQ/JNsOTdrd18ALe1GXgAI0rMX/UrNGZk
Jxr0TvSeEV6lPj2tT3j0edeF7l0PYAaV8d4j8Cg8ZOZsS5VUVWDKnCmKmLphvM+W/Ot1GRckfb92
9lUIZyHUKrU6knGWfzf/j52bzG7bueA7SntH/ZAdLWe8awHceYjx/NNDEeH7/t6+fgLnoSWjVBpQ
pCBCNqqn2qyetblpMPydCta6F0Vs95MLWeRCnaqeGmUYKwWGsiVAHqh6XHgGtQHBlthf0q4+E4Ky
5PU93j1HAKkbpgGsLTCNvjUXqaFms6pZjbxo7oyW5VWqiEp+19cSSzGRVwPVO7qj3srQB8zLL3ZV
h3JpfAFS/qnMisk3VpI9tAmiGKJa76zBBs9jPEvuGmH6Tf0D7DJQnhAVZqoC1fvFiDf+Hm3WFhlH
CTHu2BzqZPzLnJqDIimCuH13OzdiOI0lfbY0+pIkIaCo74xh/AgwHsE1LhLB7aahRJHZa2kSxhZ4
OOmkt05jFI/X1WLfjW4WcqGP9UjXLGOX02Uyp0auTPQK2TUAC8DFpg54jAtaKLVP2hhl/iTU9OyM
eUp/TW9XZJWH/r1p3tXJz+sL3N/F3+IusoTWnJlNA31Q6tQD6AKYR//kLQqukr9XxFe4Vmmu1kWO
kTZJdZfIn6qpcS3wzf/BQgBUYqHnUAbgM+f8m2aNW4pyTWgNiWvnP4SNvrse0CYguNN1PK15dJ5s
WMqksbAMjJ6cpNJ2YtXwV2AMXl/HvsZt5HDXaKX3sz0VVhmuyuJYQ/2ORqrDoO/b+juj586k5FRn
P3QjATUTumQ1cptHlaBrhu0WHyOjIP97sdxuZmmTmatJ0b9ZfibSk2l/llvFkVHW7ePv1xcs2ldm
EBuPtFZKPvQSLCxVsiNYHW+lSfWILqrl7XvfzZI4D2+aVGnmDLGesuSxi6G2BTdLhHlIW6O+ViSx
P49N7styEfttohSgE27ulqrMBQe8a3Gv38Gj/PQ96S3SQI/KWvJ1ZDABx+Ff39J9ERaEgBgEBHOc
ayymSqNxBxFq/xF4my5gpQSL2Ds0AyhVtqLZqoqo7+2hDQnpzWmJMBi+3gwFCNzlsxSLapVM03kl
3ApR3wqJ06G0C4yfh/lEn6Yuflw0kCrpk5eo4GC5vmW76gGmEsxeaUhWAZbxrbCsJYjlug5q2CZP
hlLepVOZuxiZOsVtfSzq8XPRl7dGa33Mq/XToPciRJo9k9t8AK8XkhYTXZXwYqzK+gfQ699ZcvmU
tBi90iPlh9IP76+veH93fy+YR30auilK49UswzLPT7H6pcx7MMMQp6+EXcVM3y4OEm6Z2KCCUTT+
LSKNVDL1eU3CMRpkT9JUzL+rU3Nupe7G1hpE6nXeeqpC0M2Z3ORVepbqAiw7NRA3ad4JHip71mEQ
hpiAMR8bLC5vT9qkfd8NHWITWslhaqdHuhof/mBvAVwto+rMHpec+7SrQZUWBZd4hpL+pN5J8U/S
nfXh+3UxTCcv9hXIsKDcRbnJ4O88sMdlZmshy0sadKUCuSvvf5ZEd+YKnSoR8fvZz0UR0V58YlgK
HIuJ08QOvt099DabLeYlQEuQSiBn+SkD8SGtf1TJl3LIXQ1gVNfXuAsbtBXI3YftGK1FQZGAwxhd
SCXkBVIvc20bVUtGNIIhmq+APZSOwqTUrp6ga5PopqFrGu9FIyMGI6GBogCbSakQrXsmXpPH0R39
SL5D/R2lvDYQrHbXsYLVGOiKGvSGd6x2F2f2bMk0rJc764txkm9TjMHERyDSAOVLcee7BPDgmgj8
YN/9beRyvhbwhiBvZuWe/15CFC2Rs79R7hK6TAtSTkrvjgZGvufAnkV6s396rxvJft+EFXa1xnU7
IqtUFUpgm9LHKtMerx/Wy2Fc2N9m0zhb6KjWm4C5wQXVrMSJ7OVRi+yPYzaflC7xS5q4ipYe8O8m
U/F6qORv86QF86pVTh2XgW5aAPpGR0oO613boDDNI+Y9PG1a3HFV/AQv7A75tkG3A6vGVGde+I2d
npSkwVRncVps+dAOFOS0nb9Ygw/dif00Ne+HTDoU1L6VEjsA4PtNlSQHPN69JgdKp5wfTFPDTHd0
LkrVW2PidxRzOaPyV6SMwZwkgSLpN2Rq70xpvU2n4QPolr9oZDoP1dx7aSXdrJouYmAQaQVn5kMG
5vq+x/WndScJ4Eep4keqaG5cJITzy7mZF1UkIdspVTNwluW+C4rUBg56I1K/f3Bbr/rHhbVDXKoK
8Kpw52FItnNxyVWW1zmKM95QGrDkdhUk0QfbE0FyCU2Zi2T0lqZV0rw4zMVnVR8UpnW4Dv0sHWnv
XbcBbTeMeLUBvh+gaqdCLVP9V24K9OVePLs6ID5uWBF1frQ7lyznOXWlykvc/mfWOFrv1JjSsjSM
Mq1ojpV0x5YOq3ZHZkc+qDSIeqAXJtpBmlxDRB4o0AC+pQB8D6Y2JkilWUNxHIfxgz6WoTWOH65v
y14wZ2LyBzUADQjbPBJPMhXKNCvoASnULzT9MijPpj4604hEhTCttBddIbZCfIUedNBlcLE4LeM5
akEQ/DIvklKw2DIkQwbpV6qgrhbPi+wd+VYgd1fMVdRTqUelT4tGj+RSkM2qS3SQRTUkFx3YvjBw
uhtInSlIibz149Zs9XIjQb+mBOGF1bZOVQNManZ0afqTBwdoHv+WxetyhmAgtinuDN1OqIPOk0OX
6bajjuY3uViD6yqyp4lbYdyx1dSI57WFg4iMQIt0T++oZ+WmYIr3pWGPv6O2YrjDqjN9jUrSIy9S
GrexjJQVMo2d1AfdgHAGiJPf7Mk64nX8UK8akC3Wwm0SGoeRrIbWulAHvNHvFm0GxzVIDfP8qCXR
45DEj2PZhtGQihoQ9+7t7fdy0cGQLe1YddiW3Jz90tC8io4Pf7DzCmowyOuBQZSf2JYbHePWnVSH
1Xrse/pJVcrGkftUE/nG3bVsBDHd3sQgBtonqR3n8I1Du7hGakitM+aF6tV2l6EtdOod2qpf1czE
ZGwFUMNyelclxvfEWjKXFA0aT8E9YM/L4wy6L7eRdTB5drWTJ5KXoOdotPPKazTwnq94m0pJpbs9
BTcClXVMUJcYQZii1qnrIXKSapkwNiS3p7KPbD/PdR1xQ/T++s7u1vLQ7ft7a7kLtl96zU7sCU0A
wF8av0dfF9Z8iFgdM2xoPsDTxLfz47/Jm+6a00Yyd9/aOemAugk9743FaaKzFmMzwKd9fYG73mgj
hfNGGDzEvDFF7FoO/YDSS/w1WrWbtZkflil/ui5rN4TYbCZfQwaSW7E2yN9gspkEs4WeL6AzJF7n
0UPpA4knzJ/N6ZgI6YoFW/kSYGzUNlcj5ClwS4bN3J8Bpmg7URc9xpWQwpa5uAvf9LqbPI5RRZpp
ytSCIrm+vFBQ/Huszb2n8nYvObcCSiGVDDou5NdJJjYDIZpk2t86m9VbUVa+4LzNdJRSDLRehS1o
AIbhy7zO7lh/va4Yu0IwKIWUOuhZwbD71q2UM0EBrtJRQkYOM5vet+mtDnrn60J2Nf1VCK98tpnY
Ta4hVI5BaDaaYDic7Htqn9d1FFyEu15yI4m7CJdm6TJtQvNHVnwqkqe2ery+kt2A2NwI4K5AuWnH
NR7Ry/ILFK5x5wPrIfs3JKV72RHU9W0AWYDXhfCZrshOk6gw0VsSNdV9i275oa4cpW1dok0OkaLj
FAkJB9nnX1jRRiZ3y+RFj9FEipNizTPkjC6v7FuDIXCd0SJI3kI/XN/PXfXbyON8PLrzFQw+432h
SN+ApeQU1W2SPV+X8aJe1xbFufNc05fIwo0WGuXHckzviFwCjOZUaeA2bAh6DccbtQaXolq5Asm7
TmmzPM662iRTR6CDbhtff+EEiLkUBTvJ8+gRdH3F5SSjqReP8UbtPi31AS3zgjBkXydtIBEg82oi
VfjWXdR9VDVxigVZwDowY8duH0v9qSi/0PqJ2qJunt3tIzKGGlQDTS78pOVcLENeEliAAZB6uTN+
gDDlEBvEKaabNl9PtUGCWNYeMhsMbuPh+uHtR7tEI6au6grGSTk3jy66CcFcjdcCQPDn3q9yZ/Eb
P7krHjsAvOMF7i2JE09udlTAqvCsgMxhOSQi57k71gXpv7+D+bzNFTpIJgyEkTwz2NcocbUDG+ti
BZ+ghU3OIojzPU0CCzl6UHQUYy5IFfqxlnpgZGE6PJqc2jacKf9qtyLUh91l2TamdNEwpukX3S6W
JE9dM2NshSSjozSfKJ7sq3Wr6UCxB1n29LCoqjNbzyZoQM0/4HjStsI5N94OZrGOqYIIT5Zvmnr6
gO/776UBXQbyl4zyLlNfzlRMDIStOQXXqK48LJLsx2T+r5cdSOO3nOqcXyuzriMEPB9BP9W9M2nq
PbEXgRVcXN0osUAPMDcoExQF+ByyOVdNQtKohvmBAKJ+nPt7Bq2QiJocL5SOybENzJwYBlopeceS
9HGXAWmvDiLaH7TWDAGC8Cg35o/rRn2RS4EYHWehEXT6kwvC9KzL215psRxSfRjy42CpfiudAcAP
9hpRGXBv67ayuONp68WiSoIZwFX/jglGwIXFB50ubqeI6BAuoh62KsASqCoKKYDq51StzBrNRF2z
CYz4IRlvU/X5+q7tHc7273PWAlQx2yxK/P2cfGy60jHnAmk2IU3ORfCBZRg6immmhQzNxTRXbEz5
mpg4nKEynVqpvDQ9FhMosf+i86ECT/UyndfFCPOldWj88/oalRemqTdhAsSbqOWBTsPAXBV/2xhd
VBbSWAPMSrXOi4xUoqYutZ/kBVC963R+F+W1BCxXiZwtXb0F4lBY20C01Cbre7dYwLgwLdSUaW3X
DrQZMPGRvATJQskB8EvEmfq2hxdQ0O0B3V7SOHNLMj4D9frczxHrzzqq8uhaiUYDmUyfszoGSdv8
URvrB3OJnlV1OM8gKjrFc7M4CgKZSKWjq1L1a5Mv35MWF2Ha3SOpd2qk+aTK01fUnBInm3uGqdNh
jHQ2Rt+ayLu4VtrcyfMscVvDRiNN68vdCl6iSqqDCv/jEGXtk7YiF5eDhPiWoKh1X9VL5ttqUjt6
0Uo3VTbfSHbjp0Us+Xbf5j7V46PJoItTwDy8Q5xsHdpirk9mU5hHYktfVTZwXy3jOVtRBzcM1GX1
uvUkNpaaSst9bSPhMBMlD+ekboM6kYYAaS3ldjZlb817+bZXKt1Z5kb/OregIrbSonfWse1duWre
kcKO7ywleU+X/Nj1RUjs1HC6xE4dvY1AFVj1rkLtxpPWEgrW2Y80n87Tah6qar4vrPUDeMlvkI8M
7Gn+C9XJDOOU7UNsl09lXjzLuUzdSSo8y2iPSU8WlxY69XQTkBmocIA9qjXBEgo8UMDbFX5FyX0c
d8EsRac4NTuvocM9WDiR5mwbcN3I6UHKK6QGgeHtZxaQAbTk1rSab51p+opGP80KILNU47lthzgo
oijQ0O8RxraC2d8yMDMwExoUSHKLMfvZoi6YHBueM0kHFvdoGPjShjoaJYpjGbZoHGTHt2Ec0TZQ
udUQKPCdx+awqq2tmm1Q5Se1qPy+RZMhNrWxreC6XV76NoJLDsMM9v/Rdl3NcePM9hexijm8Mk5W
tCX5heXIHMBM/vp7oA0aYbgDrfe7L1vldZV7ADY69zng6xAB3fw++imsdClbHYiqeTQEBlgLGpFj
3S6npDCwDbwQE5OaqMqabIHdnMsiKssB7DG9vfgLOivKNwHUKjkBUkPhCtyiyGUWSSViBkHHlC8m
X9iqISC8coQg+eg3oALuHvvA3GaH8TAAP+xfw2kwouiXPIsem3QJByUtRl+OyGNh1ptMUngXeGm4
3x+HyeJMBbvBpo7jzDtU6rala6VOvel9IZiO47d/vxTLHIlxrGVi6XXY4EhgOu0d2ZM2CCArr/YG
T/frowwWw5frSnjpAN8fkMnjBFrwKQVIXPQKkMXGVhekh1aft9fFXGKwvD8ZWyhRFr0uR3oyNahO
KfDftxSqr/rSPfRfpcdksbF5HRhO/LkoAMiW62652OIjVsr3PAbpy0Dp3YnZul0fxW02YqTYz8zB
bqy7MkZDLSVeCECCwgo5aeWKOaFL3Jh91xGxXrSdpj4CX3WeE58Uws9ISp8MQJC2lu6LGbKC65d8
aVCA2wNcICyHo3R9kd7M4dKpRqoSXxYBo1MDl7YWeHk/TQ2ZUAITj5hS1QxTFy+ms+uqWzJNBC4m
YIJeOqIdhaa8zYa4tItEvTXD6Us2yEGmWd5oyN+acd4ZlbpTjZEzenmptwp+h4VFWEMDVBEbGIqo
rhjRIhFfTX8W9SOJD23yeP06Vz7dOxFMbCgtg2CVCUTIVvZLJcbkZEMBbEllgvMRguvCVs+j6wag
XZGQXwzmWpGh9XEnI+OJh0Ar5rtcafwsCp+ui6EG5OLznYlhDEyG0VxwJyoEgBubNMYgBrDodcDl
5mi7St/S7sd1cZedDuQj1pk8xryEJokB0wd5FE6yvY8wqeYkXmR6r5QM22oAHHbijt9CUDf/+5cH
/QArvYFURQQ943v3oDSR3Kczcsi8bW+ysQL6/rIYABJBZBKTTuM8vtUP+CaO7YoWWqk2edISv5Uf
+ypx9PGpw5L79ftcUUkdsHYmQBNkGbuQjDtSyxCj/HXU+G0iHjIjOVQdNpbIDF4NkdcxXznQO1mM
qmAQmLaoIEslyxFkbZsZrz7UF8698Y7EfKYwisO+SQXiS/q9NCHeC3+CftWOapWD37h2HlAMaYhJ
aN2CzcNNDUDGvQ7rKDS7pNyNCrH1jDvQculdFIBZANgXD1mRMfT7XusAuCB2fYXjCBvyuToN28yr
AkppJ93nv0xbCKLn+cm4JZvrinFZc5Ley6XXfBYMARVZBIEf5Lbe5Epu7mZHzaME1V3QbyqetBUv
8O6UjB72oOat5RjS5LvslGyQEhxB/Z5+lRzFEzf9XuYQ8q4pyfmtMrq4WLDFGr3VyHrIgAUjTAJK
Nps8vP+ta4T9RWkILW92mhHoCsgoZAhKt9lJcaMd1hz9aovZW0yI8CKRFX+NW3wTRv/+7JulGKev
VCQz/lxbTtzm9sjVx0s0H+iFosBX0607LH4wBRSUjJJcng0cCDkcMtrll5ijs63qQ3prKW2QLJpx
0jIldeQuNu+kecodq8nG7dJPxyqSkPe2hrLHDO1tQ9STEunTXhJq0mLFQU8PmS5gOGhBxzBPtPFI
khFespqlPQnV3ElSjeO/1jOat/zi9R2c3VkRm42hKAjIy8OEdAbgRMCRNDDlWm3HrbhROYp3uXXO
xK30JZzJy4RCEEPhNQGgkOvZXhHt8SeF4u9dxKmFjaJR/onnuy5tFWJUFGoMxI2ScVEvmsq+n/S+
Gn3N+CSSfdqehOSBo+qXb+qdDDYirxOiRCQpR7/FiodT35IvBMUUcCv2fvPZmEG+qW+ao27YvLzt
0kQiJUXlFayGdFiJDd0qo50W1PqQIpZ3ivpFbH9G8kOL8r9aLf86BoAoFBDR2gOj7IU17uQ0HK1C
G6H9kp0v90Xf2aVueHNuBNevc+2LGRq2FsH7gkVUtposyyE4J4gJvUxB8KdvQX6ECJ/j/nlCmIhU
DaNQ7KiQRfqpjia4ddA+5xn3Nb2gmGaUpUGS0OJ7r/GABTPmJhJGX2++hY0SmFpsG+LeQCX5+pWt
+CyKZfq3JHaXI5eGuGqINfp0dFywdWzrAl4Mc45g9qwJKHyuy1vNQc/lMbZQjpMBeG0hzUEXN3bU
XX9KvOJYb14ZRXfq7eibtmzrTzlg+ekufbsXNzxqaHp97yPw94dmvmEdK0sjtfgRIkBwsx32/Xwd
wME8UpSVyPu9HMZwoZgtaFoHOelWx3ExW+sM+1cyYbf3MUQV6H7m1oHMgyC97EnDYp7fMuPVakUM
EbpCf9Kt4vfBsMkBEaT6HXeKZFVR0RXQdQuvG2sW7xW1ASSkbHXR5MtmdKcVsMc18E4xIWG2HC8A
q3v51XRJNFUdQ6pY0rzAoYmsBTD8UochTjAR6sspE8292RAvG+dNG5p+qYkvRkaQ1qBMekQO7MqS
uKlS9Udohfs8k095ZJabKASJ5mxkpZuFC3CpEs3rI+EhlSzT7svOxVFRNxXEb3qnevFU7tCn3WtT
d5JCzK6IHQbVhj65C+t0G1aJ6cA5b1F2vkul2U3UtnaFYcwdOA83SwrFzhpheRK11EtMYxeFpe40
/bwpwmQIZCP91bZm7iZjtRe6MbZbU38EhgvYUrMq0LA4qbSfLVBbaQb+32CIp7nL0t1idG7eGVtp
6WfPqr7XKciaLPRt8+herwdbJYULsglHm9S9JRNPa6NdadSlo+n9ZhTKp1oS7rEVv9hmAShHqXUN
9MTySNjI02Mewmwqam0PLRa8DZV8HbtncTD2czYmmDB9KrBRilKqLUI4qcGzMpFom+egd69kQHDg
xAn2PyzhlEXxcW4XX0yFrTloqR0tY2QrvX4XkfLbVNSeKt+1Rnk0QUpIpF9mX8nutCCEUfu9rjxi
Xjuxk2VUtgqgMoX6eSblyyA+WilyWFPvzKdyrICljwEMt9fbjaKT8rHS8ngbts0Xqaq2EvrYi0kE
Ly2HGzHulUPUmscBpXAlBZWltmziGmAIQjKeFKNXnEYix37KRCdtpVOCiSizVRZ/aEl8L0rytGsz
0FoM5bhPqxYxGJFBxDJ2R8XKvGGZTuMsn7ICHYhYs1QnMmNPm3TzZ9eIy21TJuopispum9bql6LS
Cm8Y5sVDbJgfpKgT0cETfslao0zOlIeA5zam2m/JeJe0Te7LWmieonE4SHJqC1HmK3I1o5tT2ane
HqYWhK1mhp8zYykDgAAOoAudTNBswQLZaY9Vmbo7RNhz39V1WQOewAQBNrrH6J23YOe1EDWmz6Ep
ftblLpgWkQanT002fRn7sXCXEcGWZKLR0UrfK6UEnI9QOm1c33QqaoVg9kUvXTXuoz5+BLAGJkLB
FoS5i8GuSXWc4+JUCW3ktA2wYtAGO00oANhdLMn2QvouyPpU9nLDSrx6VA5aRgAvNKBPj81WLRY9
MSYBuA+3Yi472dR+jXJMow4k3ddjHNlkpttdBa66noNCz4aNtID5UIrNzRR2ziRjIkeK+6AVqm9G
EW+xkHnKw4XYo2GCrVHZA6jtR1fOOzAUGTYQCYIMBs1esGheKslWKuN4g9KiYVsoAg9ziXb4UDpJ
QalwunDe6zpAulVJwY8uhTHotCl3AZM7gltQdKVUfCisYqtP1UENU82OBRD3Aob2Uy5VGNeO+uVY
x8W0w3hC4+QingfwFVq7HjPpENcTgt2ojU+xOkTObKGTBBPVyJXpyb2IZbY22jam+aCVZe8Ymf7c
YtrZrvMMOJpiWIKLC/irpZ6+LGaSOuZU6uh7RpKN+P0e+OVPjQX4bWn4PmvCsxIKmiuOSrWbSIkW
hRzuQC7pZXW8azTty5II4G+UhMppB/1BKDq06wF0bZcN2SbVWCGwG2a7K+h/sCVtd8lUBirwX+1J
yQxsTWJ5aLAyGfasG21CtMderGyhJ09dZ32dw+hTrqkg+C5IaS9ob2XmBCwusm1Fay/NJii5CwT5
bY/1H0uu0YOS8vtFHLYELcqpbRGtCF2ZYCNU385tiuJSpDhTA3RQ05ptTRGAzaFop0WStmI7fc0n
VbBjrQu6WHEEAs9RSfYiDbt0UTwpV4KaGC+6SdxSmF66pbgbTKCuLor+GQMRByz2H6WmCARFfMaI
st9b0a8lfM7U9ls/6r8GqDOojNvIzsj8HI+JK5rjLq7MxC6F5nYQDW/IQancGMcxUaB2DyTDgolV
uOKS7sE66+sq4vDZJHakh9/GJtqn47TF0NQuVDJbjG9IXDl6k2Hsf9hYpIYxig8gf3SMImu8OK5m
rzKHrS71JyNqXwS0u0Wl8cLsq6mlDql0LwYZ9tKMLm7bEYzY1pt9C/8yxrVtTvV+jrMt8OkBqJrZ
ZRJhKrrxEpDzpYBjtkN5yW0hC8lNasHD5MVog2PPicOXWjS+GyX8iG7siIGBZiIstznggLsBMEkt
OAdyXfDGCghyer/4OXYhR5JuwhEZnB5mPzEpBXraG1VHR7VZltiJ5+40kOhroyYna8EdGcJGqpZ9
iL5EohQuZfiu6tu5kI8NiD2bwnANgrUegWw6ud2K6bQfp8HNWtHPkxyN1VMZDW484F8GE7g5Kc12
ERZlKxlpIBXZXVtVfhzBJItwcNk3RQagpHqopwH8qSJWbwC2jC2ITRwCarEDZ030rUpuZ6vMvB4r
30XVHImSnYpswoNPP+EL+QPRAz2qXWiwH8MBLmi1VGWAMdjQyG1lXjYElcpMsMHoaitTfq+M2BMl
4SYk4Smxpo0JirtWdGThx2Bkrp4BK78ot2JRpw5WZ1Hrl+087j0JrOax0XqmVB5rrX/G2Jpdz0c8
SowiJrM7CM1gJ2V8rIQfqvhDS+8wQuA3meqQiQT4sRPo9AhaQoNh2aZ0o6HyV7TkYZmVI6CgJSfH
4h8Ms6Pqp3HcTYu6qxPzUz1HdmuVoHP4VMkjxvUmZ+xAetj+MLEZRYyTkolHrO6BTk7aRFZii0L/
RTL2KTyokmaOIvWfcjK5AMuJYfD18NMIYp4kBrVSncPQAhG3LJ6EenInPNBp1L4D5/mR4DW3uVR6
zTyouLnO9GKN9LdjnD5nI3lCoHeMRstwlWz+kcozUtsR8VaDmCHCbqw5baY48ohcRjZQhD5ZpRo6
XVp97roQy7rV5FigeAvasIFLLgR/rJ9rFcpbzPULIpTMrnrtYUhNd+iym0oyvmQLth8rIXQxOFHD
KHf+qNduqqi5i7hz3BYdKOQHTb2pAX67jQ3A56mp6smyoXs5Ip0xnfxWGQNA631Be8609Tkz/MhQ
FhfibgbJRBsukqRgGYvKzzNd9c2ml12lS5RTOlmaraQ5TF0m3aqDoblj2i1u1yufE/x8TxKbCFdH
GqxfNKrdSg048mTjqbQqkGUZCV5TxUnyVpICrF3LGqBU6Nq1wiQFiRmpSRTq6NCq0UtbFQHmKMD8
DD5WiwifryeUl1t9EgoYZ8LojzkrDqVTJTdxBSBC42H20EnxEfFtZN2Jdt0GmxweBhnd4gjtdii5
BN1mzL1xE1IKUBDbm/f1XezlgbovndS541bWV6oF+HUwlqJh0TSJuQqjm5cBPgzZnvSMWc8F7H3h
r+s3cLl88XoDbzKYG+hBwacVE2S0AOaPnQpYYgDKfuXSoADSjS19Gp/IbxQB6cooKvkGKvkXTchl
rsGsqpUg9HKN7/mjisHRCKUDr8U8twzYd342TZNWJmtHg0DCIB+mQgDryJQOKiucapLWA5Ja2Ymx
rIDtQZQqEuzqAP3WmYJ4R0LOkDBPJlMpyKo4bkQCmRXJ/Fn066zk1PHXNOT8VEyNANyOdTkN1eAj
UJdEywW/t6NyMYdWleRcDFMRiPsecHQhxNQ5Ih63jZ1yq3rRTv2Rxw4acYVst9s/sAt5tca1eZR3
H455BAqy5MbUcIkE7utg7Wmpp85dK8g3IhfmjnefzGsws1mpqh4HjcmN0mOLXA3hLTi7ijy1oOXV
M6NTYVB9qTqcaFYQryJdiNSFU2f8h1tTTXT5JVHXWeD9MtWUHDg/g9/vyq1yWPbSicIqSMeES4qz
fmd/i2KhtXJxkYylbrFSXwgHdYapROYkasNPjqVav7Y3OcwLHlEFqTUVR6JIjw2yuS+CkzjLbnab
+/Yh8TG4xlU++n4urcabTOYFm3UBuqMEMuPD4MoOginKdqQcF4y4pLNTc2Ez19ojUPc3icyLlkmv
zfnQDChxKj5lYRYtzU3izG68P5yPJZkOMkZeKZf3FZknjh7Gks0hlPJ1o+Cg+UriUXfYeCBjfgRu
gIi8yONVdNcqyO+OS3/W2VsYdUlvWwliqfuZfqASsrG+UuxOxCq9yxW30rnQ0Xg30EoD7MgFEGqu
CHM0KG3vjzvZWcCLobXg2Ua5qnkC67WNXSZEV3A/ZTByy6prN4wKJDjagP0OUF6mLB+VBvLOdOl9
jNt66ufsC6AZKHAnhd6uwWyGEoBN4wjOs1k5Mg6LpgYGsDG+ftHXQJljKGOth0KBOctJdsZTccQc
OzbnKfWh+oR3M2+wyMARTE0l+3TO5TJPpwPgAOl6yE2a8Eim/n7A1pgjNyjvCXPKa0WsXu5bIMf2
PLo87bq0N/FhozaxwTn9MjQNqMw16ZFzn/R3X5zrTRLb8wCxkLVkodFjoFDfjQHu0s622LJzZps/
IXm56MMEqIzRk5c0Thod0sRdt812loeSU6A6oGs27MwxjrI/PtLtN3NTH8sddmQD6QfnwCuV83cx
MvMh52oBiqGBn0AH/6rdsMkOQqBuSq7GrLVq30libF+eoDdtEnxE7WZyVWdU7RhtWv0mtCMn9oBB
iUkj3ibrmlc5zwAYuzfrnaahJ40YG0XJvvcmZGHXL3BNwrlFZ2IKMW6kRIrgH7Pwtkf5PzTv/5sA
Np5YtGTuMzipLEkAJnZrSl+vC+BFExYzvVG19ZxKDaz0hDlPtQU1Bdwfyj8yeAyH9h5scraYj3Yy
PoN30vuPwhm7OYuYrhZjCB9yJwxoP2r+QfME4n/A/dKTsK/77WOhJfreHyk1Wpplj7ukbEKUoL3N
gtgfHOrw8wYT19ZWsSdfsccN11LTt3xNNvPWSZ1MaHzA9VNehgLo8FKxpQctkXJOISdzuORxhGU5
PynzrEcpWbKphFpSv9Dd+Jaf+oADhvHcfe2OZsQNpnhXy7zuEMV0TPQhtu4sAIoNMuBzMAWHoKo0
UTCHV8h5UIOcYMoQmcfdV309Y1qSppndgaZ9IOGNgTOmgfoqHAAxxgswrr91zB+9Vx+LDASrgRAI
bwx0+cKZuOy19JquaQljTsYa1J7YTsQSNBZgtqjyNI60MV3womZbxalrh58Vce+RsTCCFaYh1mL+
CoON4SwMFrv/HgZjUfH9RbbDCAhKE6eMTsNB8Wt/2oDvzjVRqEVbP+KyNXOfA2NlsjICjxdNyigw
HMBhCmCH3GWYZVgQJM2K1zjYi+bxKa96PLrICug9rNIjqnh/TH2R5kLIaO4EanN92ljFMUUL2MGC
FkYoQnzkGOWogK+o64H3mWRGjSIpwRw46DLx/LstSvWxnzk0Ep239ZcPXO9aNHh+UEaDsgR1UtGA
uNbD1+xtSdtatVubR0HbShvD6zzJU9DIVTFAF3u8kY3VZ3l2WEabdLFtMkKveY4kR5d+TmnDiXZf
60cXz/JMBKM/iwCVRZviD8cBo+bkCM+mz1X+ec5v58xGscQdXdFVJuxnAan2e0Z2k+yH6Ilwfgrn
sGyAGrcqBt4y/JJUQFN/QRBVpByKsLVo++xrspiqxTKNIFyCp7IA15jPv+Zu9KRyDq57/lftv3Kn
CuOiwqVEKzPBSdSgvLW+y6jNSicVqHbyBo07DyuIXvwTK3VgHY5c3QPLpX4U740Xec8dxuFdKuO8
MD0y5UbRDb6edPcAkEJTLLV78skU8Buwi66OKBmhuaC7BQIhAJm/9HX4FYzcnFiPd/P0d57ly4NB
xtCSocmS9q3G2mmGyoA+8Ebh12aPsGb/t11ii/AAxa5abFLiwQQ9Hux4v9zQ+ofuxCkssfy4OLOb
zpsPBGBr2QbGuzHzSsEVMPn6/oAqVpl0oF7AIo7iY4EYry+OuSnf9KFyHARjryXmTusX9FP969pG
H+iFsp0JZm4WCOcV2NkguDILdKww6CElNujYZOPLHH/Nx2TfYFDhusxVq3gmkzH/wEVdsgbjCv48
iNuy0nZd801MM+Cy8Ra+1104phoxuGnpqAky9skouyVFu/WP6lnpSvssELfCMd6IACHMHcwOXD/a
es34TSA7nZoqHaZ8C9znjMwVs5sPwyPaC4EFvviSRtMaUFtAtsOj3Vx3bGdymSi6iQpxMmscFBWl
ysZGMgxv+nV2O6c58ssrq3bBsjBtjrUfDFYy6prEWq1NA+yCEXYYBDP3GWk4T35VSc5EMIqppaYM
DlWIEOLmqIabab6xmtgexZKzX/EPV/d2GEYdNYATiR1oM3z0cmnxMfLMx+RT7Vk03Qeg5ZajIvLa
kzs7GT35mTEbtRILNiE+VTLbYVD7sVs44+20m7zOyXxeELAebJ2JY2IQrUIFOYvw2hqEeDTDUva1
7AH5CROjj1rQneKdPB24p1zNe87EMsGHgPWYfK4htnPJ5+GZFDYFizP8IgLOI+ICC3FtVd9IHi1i
8xKS1dQd5F9gK6LIEgCYfn/HQyOU6CBO1IcO2xmSMk/4s5FJ9COvmrLmns6l0S9+/kUxVFFaLaRF
JMzR3T9ERf5QDLLH0Zw1L3Euh3l24xS2Jhln5FlIXkufImUrQbz5QN9wLSk/l8S8vqLNAbGsAgxM
2JTb8RTtzMNHGymrNvpcFvP+pLkEAG2NU8UHVIidebhJ/RSAtq7ol16Svnxg25teFOv1zkUyT7Cu
mzFJO3wwut6nIq1LAKDi6DZ4AV7zrJlXBl8zmOcCmUeYGYKhjC3uc6kl2wojpxa4Or/mys9lMC8O
M3mS3Mk4FO0UhRiZ1baxgmnT2RcxnwGszwUZB+YXvCn7IWJg3Ji3RvTAdw7cD8o4XanQxxJ05jS9
C4P0udgNe83LgsGxgsovgE/BiZhXLfjZydlenDiFFXDSoEH6ccJAvrIBDgb2nzArvhd+L2c+l8bY
FoyA4hlWOF66TTZDbM+qHd6Kt9X38NABASrdAbyIl93wDJrFmJglAQBUbuGIF51NbjXnkpAMNbLz
AzJmZmqxYlPrcIiUCbn6RQckhGojnMpNsZXdzDe2wm3jJD9kEOhx3dWadzwXzlieoU1JlWB+DIFM
tNEr0ASGbgjkArKlczzcHJmnrBZjfXJ91OR5gDxQfggC6hFwyD5xzd6uuleXzG//cYyBxVgfc9HV
nOQIAKJ+cgjQZ6SJs2XOk8CYG6OVK1XPoS1WqMquWkehLSZ9xIucOGaULZB3ZWYUAsYFfewvYJc3
/AzM4dhP4NmbBXYmc+Md18pxPJPFGJexLqVJILCkHXHVXbbHtBIdjDAClHD4fem1KPRNGy8K4/qS
99LwR1gNJnAXbfCm2YZD4WTYfxHd3EP6L6QGVh9+FQjquZZtLYo6l8/YGj3vgJok4IZzzO+0NlCf
gMhmp77h9a7iLJm9A0CXlrnEtMtp84GC2XVNAuj5+9CmkpIYhCD4AbRBTrePxvEoDi86qJMpwip2
M8CkhP7b9UhntQZyfm7GBMllrlsDgdjWU3fm3ej1Tqc4OUgutxWQci2v3C+7CSoHEh+UDdWbcqNi
Nwhjat/+o8ZdltMXGXBeMx4TbdbTfgFJA6rj6SbdldHm+sn/wR5RkAisUVLorfcXHtcNGckEafk2
2oDZYUHz+ohCwKHejSBHyewasKMcoesf+W+ZLFLlODRpu4R4U0o52vP8RApic461HiK/iWAVWS6F
OBNwLM2mJRUsUNyJEYw7VSQYpxD7a/VR4tFO8G5TY9Q3rrQmNMCWjkCPioX6amBKTZzZh3mSHX7r
+h9ikbeDMpqbVoUiVKX410FjJ7+hmBEztuWyG9474d0q/bBniUcJkKpeIxA2F5RpHFB9nyqMTF7/
dus26O1EjIesVUGXx0ZC6DFpHhDXMbGoDrZchifMH+wMebgTicVxYNRBXQbobzIZF0nItJQjVjF8
oZ0PpWFgSedZKr6r5gjY75/Xz8dVEsZbtthiUzoRwqhuqlCSBdj3ruHQ/GPKgoiLNsV7b/TGzz7b
OIlGXg74bJYViNhLqhQeRtdqHQpLf3+ZEY0xI7IFsEuBhsTUbicbQ1ucnFY2XOKCcvw231QY84M3
SfzfDFUNkOZi7AZArcx1TroS1UTBddIWq1r7w6bGurmr+oWfzztuwLgeELyJYy4zjGTQflBVUWWg
/JUwJv1gZ+Hd3Dx3LeaawKSLbkCdp65clM5vqc6bcOaah0Rs8opaa7QlJ6RdAgYngwx7D0g/VF8A
/oLPe/OrBR3Q2P51v6/k5GfaI+lz3BRA+fFJ+Vn/NNPvu899BCS3avQZ63f2vP1ARWA91nuTyhhw
rQViavJqBXbUkr5vhmIB4XdrOG8SGdsNhNowbxv6SlCDUA7Jbr4tgGgxBPxhzn+w2m+yGKstj0re
mhJkqUGyiZJdipqc+LAAba4COKHbDB5HcdZNwJtAxnKrRbgkafYqUPGj1GmDAv3WEzamwJkTWcis
cvyZ08DiHpMx5Umf9nOFiBZzVZq/kPfHLAMp5R2T/oOXdvztmIwdB6VUqsYTjklz5V5zzU9mILl9
fqIg7T1IbGLrdt4Mqcu5Xp62MjZoSRetyHvIpROsizs1N3SqMzrQL1oUNx94lTyJjBkSQc9VYgLy
L4kpgtG/JbZG8IHxBI7hY4f/oiiyCgV0BL4Mr7X7Y0S8Ja8j4h8433om9PeXZPurqD/Uul5CWr9T
d5iSXW56FOuwFoaoYzvd0XTkYxfLUSG260rMGDNqMQQD+uuPJCQxbMmuEIPrDzmGA4Nwz8/8eFIZ
45OqSyWbVHFHjMQKxk7APp5ERJ6ecswA2/erit4CuBf8x9R4PeBgQAUy0o5A5hTYUs52aJV/4HA8
qfTvzzyImY25KqYyvuVyHJCzCzEPb289fnvTFnq9ZxKSWJCissD16TGY2LDJJrWT3aaHIcakVaXd
X3/uvPMwVmYEWnZFOmplmmM1as6Yms51CTzLqTAGRehlZTCp5aTOaDxh3N9ZTh92RxxjojDGRADA
mTx30HkstnRgTyk81fRoB7rH9LIM1JvfrXS8fTEmkgHMY2YmtOJPqdCxeSx+kXfjKdllDlZ4KMGc
6AJYRN3weie8m1WZ2cNGCaWxo8kndb3vfNIAdJUPuF76dK/4JJWJZHotncNWgLbQ+FTSPRJgw1b1
gAGGyYoUwFFbju5wDLXK2JJiUYd20HDCi9otdyvlH+rEf39GlWrW2cNbQoksC81lLmTx68S8czFm
pBVBIdNio9xvsW1DdQVARQjQ9I/UoTgvgqVeQS0IK9JYN/crb/HLwjd8bCxuQQFR+ABtgJ5wRwd4
p2OMSk0TeXX4vZvknY6xLtM8TR32J/74avQmbel0OEjOePOBkh7vYIxx0YVUncwQn+1CRbjqyDHM
bDFLj7Q2NakbAF+mY1J2EvX2+uPiSGBLV8aQN1pc4uYmAdQb5KmRRP+6hNeRjSv2QqP3efakxFIU
u4VAhBrQClJ+kwSvfZCb/5rKstWqRAr1klAl//dfhmcoWC6VVjGndqSf5jdk8T4SYygAqk7A0PWn
rK73wD24a4MQLKEuwBeA0LH7QHjMMfMaE4JEQHFDvxxChb26mxR32S+UpNQIZFeIsTPCrRNzHrHG
GIwmTCWpo5W/396a47xkjTEbFUBEwi76rW/ICeg0xmiUptR2SwVrmGUPY7jR1TtxEv1iOTVly6n9
cVWTCUVyxCKpONMv9++HD1avUAH0Epjigf/FUkzUA3DVxgRP7n9VZDiTxSjINLTLLIcIu7FJ4Rde
EQzpHd10qHeg+3OUmGMa1+/xTB6jHoZpSIkp4Gxolf21Q/xngviB98a7SUZDMr2K8jD6rZukF3Vh
kc8OxihIX6uZnmQKCraa5BIx20TS7ZgKrkh6l2P8V63Imyh2tIAUmpi2GJAEyInXHYabaJdMO4LR
lMpdenC189ZhVvPOM3mMs6n0Ki5BLwx9FL6Ykd+Wfq2+/MczMfFoKSGZMUaciTa0VC8B3sMIDMEY
g62RywPqX4/vz07ERKSTqYUU2RhE2T8X6L20QbJpurQ8avzk99bXi/ln4hhf0+mRZHXgt/zTCr+v
U35oaYOnIoyjkePYNOoYn0wM9MAUPJDaBuW+2CI0RVPL4SVMHOVnpwfaqgfnxoT7XGbA26aO2n5K
Yz8eGk7asuq0zy6SsR6j1aS5RS/SsHZa29jt+HxdD3mqzhiMymyTRCUQYCnf44rYJBM9g6j2dSk8
K8gODMTgzZEaE2L+597EZPfoymKp9LZW/18sLhB33wemSRMnaWvAT/6G71oNbv7WBlCkvJfVR+Io
qsKfzwor5PJZQdUaP1BQpV//n208QIXeC4wKM0mAlAPwDcNygH/UZoMTWocCKH76wxI2nKDjujKa
7M6cEKYE2MUQFxk+JiydElTGfetwdHF1gPPsFhlTEZczVkcsSKG6mOyXvXlQduH+Aw2N697YFJlY
oxIXwAgm0MSL8J4f+F43gKbIWAqwYBuArIRuUH+CDpiysQBpY810GM4TXJ23dbSekZ1dI2M5sDI5
EjPH4WZpNxQAHF0e6j62SXRTYDRHCOWTEWdAF9hc/3yrMfCZWCbsqLrJFAysyvqYXHGzup3RKO6O
UlU+l31cY95yqDgKc93WowH1/hHUOfbuwZIOrQQT+wBAKLQ67ZHS6QA+8PrhOA/g1YyeZ7kKmMyX
Eqo5DXuT/NS6z2n8dF0EJxQwX//+TEasgvqkVyCDzFs6Da4cUHtzBnmr7OYtv2fBOxJjQqqiaaZa
hbi++ZQ3ONUuNz9fPxJPBBNt9KVqqGZJNXF+mZQjyT9hfpHzZTghjfnaED67NvjFUTJLaME8uHT3
tXUGgk5+6w5lAMRB9F55Ueh132++ThecSRTkSkpnqgw59qAqwKsLhKPZ3EMxRmOR8phim/5z5/w/
pyhAQnn/nMahMmIjx0X+hsPkGMXXIduzK9Ri3GGpw1hQo2h+pRAv7Qsdmss9K+XbYI69Z4cCZkU0
Y7OFuN/Bi1pdG9bfLCELK5aEg47LxMdLAdqMTTnJLssj7ZlPd7TD+qF+J0cnXzFDzi5UN7MWwLyI
dsbuUCT/R9t3LcmNY9t+ESNI0IB8pc3MyrKqktR6YcjSe8+vPwvV0yMWkjehrnPPPE1MTWgnwO2w
zVq/mjj/X9oZ4fwFwD7UsmEv2PcWcERH4rxH08rxpJkQWEqP43rbAq71unsSCeDyjcnSk6ZmWtEm
X4HhaddRJ5Ag8umvRB6bzxLVOYlDCzaFIHWgh+jUALmJdaGNQ4YNu4Wa7vUzCRJ6k3CeI+/zSbPY
6/+yrCGOIUJpnM8oo1wzhxTS2ARDC/a1wCwBXkQADB8a7xxv3lgWl2NE5krzlRXn3/FaYfp8JcXm
W/rA5l0tkDyynsriKL6BDOMT4K3PxRHEpNGnPxjpEegj38tvNUykNUwfpRsjKNn4QArcxR4gxU5p
g1AUOG2isqwgaeO3qaUJaLz5gFCmyj9XqwAWb2RXgHwugC+cZZ5AN0UH5FxIvKxFnDIn1fqDFxe4
U/j61Bmd0dMBsBVjDzQQ9hdF35H9qI0JLn26jEoMFS2/s/Qg/56hazs6BXGjd5Nlgqzvn6Kpye9J
l2NO5anCZ/z3jwvRhXLvmBEUKUbJdDTqfhIQrmNnUvDJiMAKOHcijZhKpizXeXVg4THH+EVvR+mZ
DSym2GlwrwtkDuOa1XEOZYlBcLEs+Fo6AUGJ9ZjXvWOZN3mINEvzsVF/XZwgQ1U5h9JWkwT4dhxP
GW/G6aFKz/MaXBchyuX4Fr4012uxsErOewOnyCvzPXzJSLEI0kLiv3eTAg3ku/fxqil6zA4XNcDX
x0inkYky/N1vpMkUXNegdL/A5yNZXqiqgnTKSAjQw4GwKBvHPM4EqrB7kt9i+Fp2NRh5ZdY6VCGJ
PW38TELpXca0EcGVpNR8MXs9hIhw7WR7riVArFj0S6dbx9DM5MPU6ZO7psZTYi2KnzTmCx2xPpMt
wjsVHZaZ/cYpDjBJXe9wpzr9Vpgfi0nArbKfA2+Oyrn6OpSSpWECmN/QIkf/NN/A7eoAVAQ2p01A
knAUdYh3g9lGJjv05lDFIku0KCAzkyuPztJs06o2HG2NQZMA9hOtXEWIBgLd5Pfj0qQaJlDZjH6B
0WratZhKAwVFLHLDzI9feMXNyTg/n7SzAup2JoZET/lCDy1dSjcf69pb9fjHdYclukbO5SsqNVpg
cMDehsmvpdE1tcJdtIeh7lw5ktzr0l6flfzZqGygy6GDwwQgnG+/GltwzqYJX21BgwDoas+S5DKc
01pFqYwth3QLYGpRLFv+YFx8zw62wjk7SNN1rEcWblA8JeZtOo0im99LP7YSeENYsbD0Wo1T6xHs
KolH28eG/KLLr76DO4vT09z+qtajrH00x8ZJsHlw/YL3VHT7Azir6MI6phJmdUCac1q0AcDCP8v3
MGqbWyHsR2xMT1Eri2gjhFDtqT4OYO8DU8uCrbPmiI0Y8SLsXpqwlccZhF5Ya7+U8KSwvUNbfSxD
AGk3NpGBCi8/EtILLlGkJ5xNDGuaDHkGeXoN8rAOoO+qyMZ3F4u3Z+JSnxitkbTvWHSIeiec2rs+
Bai+ychnw1KxdVOLbGq2AWMwdqq8WwOrmcCfYMzY+slWZyqV7+Dn6z2Lpp+kPASlFSpjtlFgBfG6
Su0+a7c/lUubemWV8jTC5/6nUv83kjRorAJJXL1hRnjFQ/CRWW2kuK9Zd4V5iOgmOWEt7jRhpBoz
TcLto910bXM2i/dHrRbOHTvbRDFdio1KoFm5DJNX13zit6c/mC7dK09tRXJeCGROdIxHfHn5lBy6
CdXL0YlXh7jyIftERWs5u7BkW3GcS4pnxbQ0Jq51gejS3MeMSIY8FFnhtgsY+uIADawS8/kNuA0k
szj30bM8mU5p3vxJy3bXthSC6hRGTLAUxdmWMcZLIUcW6o70R5UB2IJogUBf90UYqmFopmxZ/ByL
HHYGYC0RP5v6PxW5YkZFTnKWezaaT5M/gI3fzcJxnv8K5XxUhSGdtFmY0P9PIPVbYdwlFoMmFeDv
Q4OiBuaQmtgaQLksIdDkrqZuzsT5KJkm3Wwk+FYXb1thlX0/MdjI4pxMXckAyBkoEshxOax5jvPo
h3SiT4Teh2PqrLr01ZKaY1guYNjrD4DZdqN+RTOjPWKK05bLzAGNjYOgLmiHssu8cEi/fxnvkIyB
VhV6y7js9MtaG3ZMg05p7KIFDxP1ruvuXuq3+bC8O2pSDZPECmSZSpBn2H0w5fshltxV1gUUBLuJ
wuZUnBdawToY4jmCb2t0IC5O7iI5dgZFFj0NBDrEszHj9vR1Yt/1skL5zq7G9v6Ya9hkJsY6AdpB
fq805jqvaQaXBzVhvCxpA5vPFqyryB5217IT3HkLIFbZTfI/AGIVKSPnZsIhbrNigkjdum/y+pSr
x54U/ko+atXn67oo0hDOybRFMbR9xDSk90d5da068dJGhJsh0g/OxxQ0V1qL3eH/iX5wXmZpqxGY
x5D2jq7XtZMpMv7zVhejom0wdPg+7ymSxf6+0ft6LlerT80dTy1O0PYGN/6xMXYuznMA30snVopz
/ZMO/mdwQyzpmn0xSVzqMitZjLFeSPq7lvaO+TXRPXL+Q87ipQW20I5+CE93LUthh+OcR7UmXVnr
MK8sPhYR0GJj4l434Ks5CRPBOYvRIn3bATzkPfFbdHOct0izQm7CkXmLf003IzwX5zMifY4q49Uz
8bKEX+maE2RXyDkMWW61TG3hMJTZt+QfVDk1tcDP7r9B/hOKIYOfbGmWqZhj+b9q3v17ipndj0VU
opoaARMy37PWoqwnySDB6QIHUXGBhtDY9U2P/QOwVAlBEHaTmo00zmHIaqNJRHt1TtpJiW/Il9lH
OPFB3O0YCUBPFreIH/6gX8n+4Yv4vBHM+Q8CVoS/3xpps5mxKYY/nLHZz2E38jjvMQK6f451HPQ1
loUfFRA9YrRHxuPDBBff43c2EAB89j846q6r3IjmvIk+hHKVjtAh7TYxbsxTcQBh5VEvcbuAoS/Q
oRUB5TAju3a5nHMpKw17wDIAyps6PKPsda82AEGeFQfUVvd60h9GET7vvt1vDsn5mAmzFn0WQeSF
jxHa/X7RYyOL8zGqIk+NrkBW92vI7f7YAAZFsweAJDo5BvlEU0a7fmYjjvMzUlgZZtHBIltGHm58
WZVn0wjeEw9+C+Gb3OGcGFnG4sG7ci2B9fEN7iYt1SoeIO2d1idwanx3e8joqIcN5F1oh/i1upsD
bW6S8yyjtpBZlmDpc/pS1hhD6ya7TStXXwPTbO1Jepat/K4QNTBFFqByHkbOyzLKKmjl/8kX5JwK
lXNMFuWQ9k+m928KfwILeCXq3KSwILau84RCmKWt/mrJPpFqr010X2AEIrXknEjblIjABSwN7Lw+
VmaCNr9NMJOgePJBq9xJxGa6H943usJ5kqI0KszH4mAD0GJW9zWL/Rt/A/g8f7S/LggGfJ9b7eKq
xQIStPO+8+oGKMP+gMXuxq1y8G/5yq24qslu7Uo04NvedVeWStlCpFxFn9K5OE2V/CGbl9RutMir
NOVdue3vW+W73lkH7NGeQOC7LEGgnHzju11IkUbMly3OCFiszlFkG9yh9kDAHFqD+Mty87P6cF1V
mTFfu1POySTD1ID3CE4mTDp7iHxzFTU69r+aYVBNA9GuzHNE1jpazy2LOpOceF1o+Z1ZE7vKxwNg
XTN7bVLRfMTuRWqqqWsEb0iLB2qRikW1NAufLUtv8+kMWpVxfLx+bbuJyW8RfJSzaD3oRpNMPilv
svwbQ/tVloc+nWw8KD0rFzb6dwPPRiD7+8ZzATI9WrMsmt4ReF7V+kInNrK4XLrJonluTMhCKGi9
XgdiidroT/Kkz7Y+GHY2j0fdlM+9Udylff6iK5Xm5jMJ76KYIskHub0Xz+S+LmZ0rvvFpuANs4uO
/kir/o7Q6kmZ0JdE/zyX1kc5TEubksnvQbYObIqj2Q8frGTENNVSY3XNyHNbUdLK7htwv84gvs8s
R7ZKcMSqkV/S6ctY6pO/SvrH69/44klBLI0Q2TRAbErMi3UfuZcKyM3aQJ38iraZrcahq1fU66RE
FDAuvCmTpWGySwO4v055uIUlShfQZAFKkE091vS2AV8kfRkwUBYTwDuEDtoM1093YfiQCDYBcLZS
S8W0C2f4jLyFhJaGFcSocE01PElhLqq7XYRBYmHpVVVlA6uv6kWTpNDMeKm7BFzgt7IDPJ8Do1fK
Abk1/QFi2oXVEwsT5rqFXSJrhyMhM/JCo1Or+TNtnRoc6Nbyl9oKH5o7X8pUKdbnQZdNqcp/KdLl
Sx9Hg+43HhicsBug9HYStF53Vh3ZHmRbF0Sh1zHoN+aIg6kMV9+0iIyOC/elwn6FGqI47yu5o50K
L70nL9mpqZzsJ3hx4o8zRh0RHg6FL8t2ntnhU+kxqhoRQgd7HvC/gzFQEBCGWJc6GkY1aaTItPz8
PJ9L3zwOfvbQB6J9yx3FhOf+LYaZ5cbTJQ1NUzM0LH/o8oOm5fd5J6f2deV/9c/XzsIlaMoIGi6i
UwvI/upnMP6c26NiF18UX3VTUFQph+jw96wsVu/t9isaw49dbJs3jA0QLN51IAI82tNefFqDWIYF
+lYeuaMkK2gxskX3jTY5NH1ha+r3BQxE18+949IwE/NfKTx6x5gakabEiu7LpLup8v5Z7+uHuizd
IV2frou6TEmhtltZXMSSgEIVk9KyXlvQxd34wEoxjP42+rF++YNF5Is8g5PHRa2sUjUtrKGeNDYq
ewpnGEOnuMXaE2AZy4/d0qs2icIAuz13I7HOmL+wh3qypfSxmGI7DLuborSeTE3xrl/FxbdVgR0J
TgxG56pigJYzYADVjYsWGgZeGymmJ3LiAlneU98BrMoEWRaYuFXFZAH8rekYlYzZjjgOffU+e1pj
e8CIq9vDRd1htmR8KhFNZrsQkeJelqQ4sZzFTqtaGN24GL7+gZWilHPprgf4KXd6Yh1xRmupynBP
0gP9cf1mL9IwTjJnxnNuplk9TZA8frJQ5quU3DVUV1rx5JlRA9NEvBKXWs1J5B5aqaUTo0Ql7BUg
XLInw2H04C3mVADAvhzUyRZTOl+EHE4mV7fJAMCelSQ3sRKxeEYgeznAVaw7ttKffRYDq1w4YIgj
LFUnhJFY8/HGotqIpVl8zjFJsdQp26G1ivKdi8yAyVAsJFYYz8AIEWcSRaVo7ajAJBghyHSX+6Fr
nI37GFoyHNa/rmvJZQRl0lQQH2Im0MBuLqeghYrF+mhGSMHTEUSg3nzWPk5300v3Mt6QY3IOPzDS
8/pnChLUanQqt/0pRqre8wIETyAkKLKGoRHOHypLNsqFjh9B+wY46nfp8sVoBICju59uI4Pzga2q
jFMnwQfqoDXXYumQ6YNz/TL3TG57DO7LkaqcSW3ArSdy5BIk92lueikWPKr229xlthTF9nWJu/5l
K5KdepMRDFJuGmOOl6MWNF910KUdG4ftDCTH8KzZk6t42uce1M3K5IhynkvwX6Y6mookFqksvDhn
e2tPdSyZwKX2wB9xzEdZt9tj6c83ya1xNhV7Sex6tYkQpm//S/5XLuUau5K65EWG8RRftj502Wr3
eAVdv9bLoa23R6OcQqZLQqS5ZwrZuLPPcGJTxY4KYH1G3mirt/Op/2idiqPmW8BwMnHfQrKsfZv4
fcoLfQXqZyobut+Wf+Wy5agL9nmfr59TdJOcwo7KkIySCe0Zi9izMsT7cLi5LmJfS3Q2cgyUKwRg
LvD2hrSYcDA6UuPRBVWUG3ntt+Sc3kV4EyR+cxAX8y/n4dnn08FYgNk6C1t53Lkyw4jiUoPM8EU7
Ub+8Z9yqSqAAoLVyUy/yRQ+RfTs0ZAsvEQ2rE6+F440dZlqerWqShX72kYI63TwpZ/0mdcEnC7nF
sbbXr+YNNvXFENy733AjmdOTpRlGKa4k1I6w3GuAPyr2F8nu7cEFQ7hd3KcvQhgdkUjuepORTnmc
QuTkSPfhqfSBmNLD09jZcTmnpxX/82Q3gvx817luzsl+1OaG62ptiNLhhk3teTQOmn5X5/LBqiN/
6Tt3GQXFv13z24jj1NYY1jkzKUzDxJvEWYhxMrDPYBSZ6lw3EJEgLgBjgjCjSyRBV0HFNct4umrn
ahCMgb1uJL951DGL2ByHywZjkPxoZo7bW9Cyb56SxEn/ktFXe6YgbwO9ut16qOQcM81Rf5kxYn0b
TAdRQXXfrW5+BZchjnHf5X0fhT55pC5wA4LqLjtMqITZxS15UAJwEDvrVzDZ3IF+0B0O0r+uunDX
wIWsvs6yJWkjA8YSP5R/JafyU26b9vBcfVgOou26/dzq93H5RfgW1EdlU+K4vTuCdOOkfl4/xz/G
oxk7rOkP5h4nOSqn/ClOnIS4WJJk/km8d3pJYfP22Py8wVBNw9Aooe5LDWasYa/BaOe/YlTS8fBs
7OisP+qn+WsK+j7L1d0eiWfo1K51FH4AgevgN+ctNJZKRYbr6F2ZXYIrRbbyDd15MKTlp6S0h09C
33zx+uVOz7krvQFE20DTEO6qPks5+BFcA3QvJnrzaeJon/XH0cNQduXLN6KCzSto9hW7I5zXAjxM
EaUDFK7xynNx11b2DOHKQTvmLslshnc2sOkPkFXddUdGzao6KOWCX91CbRPvjKDwlwNTCuGnEF0L
7+Ho2C4RFuTwKVjgSH+kn9njyXywQEO+uI0/PesVaGlEi2OXkDmv30NTNYRmBXVWzhet2L6LlhA6
oAX5gwXI9vJXcwR0iKsKHjf7eYDxWxLnb1qiVRj4gQHmZ+sziRyWG2dO2OOagV1t9z/zylEEgeNy
s4Q7HudjqiYCFL4GdcMS9BEgB7I3f+g/4EujwgO+kx/6SQ/AeuIRbPb6olrZJdnKW+kmlxwnySz1
TQHp8/fkaXxA/wCcZJY7FzYWorDXnno0RVnHniU7+XY9ku2fnCrktQqKHIgztCaSdRR6EGQmh5yi
A2bq7uPa7uzcNzG7UX5MnjW8JaPSbu7FaIUsTl5Y2kY4Z2lNXk2mmaSGP+VAyP85ktxe9PvQSN4T
rzdyOLNZIpVG+pAYfo92YN8XTwlZ7KQf3euXuZsWbMRwaYEiNX2T6zlCpYTx4vA5JMS2TOHC3G5W
tRHD2WJbAMu6L/DJGN8Q41RbTqwrX7rJKysuUZ3JrYC2Phyadz0MKLJwSjEFB2wRLqGjhZnVGp6P
THSCNMApbuuDAbyOFwMv18ovb427UTpev9f998hGLJcvYyh4CcMer8f0OHnEyW6YZTIONcXBN0Xa
Ie4O/D8M4/dROcNQCxVEA9pr9rUstrnYTX1TJm4MhlcvdikowJTV6XqvNl2988HU8wdonq+t3UsD
+f0jOANppSLMJOYZ0mP50J/Nk/ZxBm3gw/QxuskYAqxDvg8+o9bNsQBiEzv2wshOT+ahO3dHvQFL
udBbMZnXfhNnTBFGyqCCCAVMB3Rf715LhmxPiCGAWg/rZIsmvXbLlGSjAJxlZUmqq7kEBWAMHqB/
c/TeDlEyWZ3hrHqQWtsClWOf99opOSNLeyVbkHmGCHjxD8tvcEgmTv/V4wkspvQSqjgX9sxs1kvC
/DD9UB91UKZmXvhAncGX/cVFngnLEuW6+w/gza1yUS9uol5fogT+ijrm7eiWz/VD+rkFfzJDByOJ
nRu2ungsAFmu5AtueN+N/Ve3+R2hpjQ62s7Q7R572rb5C0SUnzKKbRBG9YsmoGH3iVM3juKRg/mE
ZodAPnMaV74wvzeU5WqcEgJv3bqzy3QKBJhBbtNA9YCLJnJh+6Hu92k5FzZIcw5g6lenbQR94Vi4
XTd0GY35ciZo8JxZCiluxAmsla9MW4My1IUCay3l2FWH1abYsbl+k7thD7ByrNcn6+RVzTav/LBh
T7QZF5nhaZihz1gsNpI40ffaPclGDKetSq715SLhBstzGKD7jl4QBrBnjKFpfuuUjiF4f+/m2r/l
8S/BCVtDelbiWFYJ/J10AHjisTOREy2aC6zq4PolXg7PsiRwI44PrWGdaUOK47GRCbV8bALDXdAS
sWbAU6PoJrJ+dl28+gOynGiWgml29Ibx981X05ew6rqlCn2pPaj61zgbHsdlOukhfTCAcyRlGYan
RG/5Pa+6EcpnunE9JFFTFia86kpsDZw0mMUJKoIAxt5LmIERZSx7Vr6VyF1rm1Oa5UxiiG44gjcW
91zdGwYnfSKQqP54x2fExItCQNalWRdzKJNkKs04ornVea9Tb3bEttuc6sjOpwu8yqsOXnxEQ7Ww
GmywbhAXNeqiUtPIbFBgw/RRq5q/jIb4qdR6VYnWWl7+BbN0wR7/wVimc0jrLx0S4dReahC1ZqNO
nWrOe5BUNq4SYSBD7zy1Jao9FMsq+Kl7TkLd/FJO3ZJlastsgbdParSKwN8a9kdDix/fc/2/xRjc
U4rIhVxkC64/PxsnzasCC0yKHXxriwkSYVqyq1wbaZxyAY1AmloV0pR7VidXDpJjnPWAUR2JG267
z8TNFRpcCCmLBXwyJbrDs7947V+N09yOn3IQGTMwOXa6JLbBCHAQXCk7xBUdM7hEGCoWFaTrDAw+
sJoDDulljh4oXnUvgiLbc/HbE7K/b3xSVph5O8Ur+t/laBfSFy1/vn4YkQAudy3SpFzzrECWNYGc
vj9W7SwKU3thY3sGLlXVpHVeK6mDX1VsGX10FOwKb3qpAvWpP02+aceH7mH4g9Wd3YrhVjKXsrZ5
3s2r9up6MArCJm4NPAnuBk/2sNPySb1hhQVPvzXZ/G0EaHnrCFu8636kJ1Hhf9/a8Ua0ZNRNNB7h
LVebZK5TYI6sQ+PmbefLBfWVUQQ6vPsuUDGK+4+ci8vGmOGYwrvTHvSBDKwB4PnR7aQ6YWzLvuH/
QfNm1x4o5ijRMpLJBeVHa65raC26gRg2HtPvfxclFUf/2L+IbI85xQvTo5qKHTqM6Sj86EI3rp2C
MWoTZSkTLZvxoAbdH4wa7j4EVEtBF9/UVYJo8tbuJitr+1xNKYLW7BZP83PmpSh1N0F/6D16UrzG
bz5ErnwTetftcVeyhrlDzA9YmAm0OItPSykf8LQLIXnxzI/J43Db3BbgZsT8CdBLMM7prLe1M30T
Xe1rFZe/261kzhXI6dxXxoKRualH50/zylxr/bpYyy/moNO7ggLJfYjTHxapD9RU7iLaf12GNXHW
oTzNZnYso/KvoqpkTyus3I7UyKsL8qiDDNEeJ/TRu75RlGOdRLI7Jqsg595zZOxzMTQQwIIYXOQB
pJaU1FQO/SHDk1jSHKqLaqIiEVy4IaOpVg0r+8sndJ3yB1AgYdy1c9F1QB89td+xEIEUeHsoTg31
qaia3ED/bpImDw2QQK4yF4jpgfy5zIUoC3s+aiuNUz2Sg2SaWEwa5iDih/FIb1itmZWVzBgIbH9U
VdqLDho2SPFM0jCrzM/yRzUdi4g9x/Kj8Qt9DQpgGbR26k8DspTpXP2wFhtjot/+oG6z997eiOZn
/Js8TGNDg2gt0L605yrysWbpdYBQZS0MODCnz0/N8U84TvZUCdhlmOFDZqxiFuutfwlXkJwMZMU0
KFGP7bR8Dy3l8bon2RNhYOBcNTFzikUJTnemou+7OlVCv9EqLy9XxzBFVeRdZ7WVwWnMijnXOFZW
NGSx0TJ8NcC6LHnrc3EKXXLUMVQSn+YvPSALPdFj7RXih/dWW9HcDUKRWkKXhRVLJgBmg9bzrGJS
IcOXC23dye8AD4sMVzQefjlYDJPcyuUCbBKZS7as8M/50Qx0X80c+i11F8cMursuGG8sp8UW2PoC
QMh7BluIxPeWYCgWGQY40tIgFkMc7wVFKgMICVPFpoGo+FaZyiUuOnwGvCSKOLJBHFGh5onVFVXS
v1AtpE6BNSd/ysxjSxrMysYKddYyzzzg5UDL46nxukybnaxoe68d+tpTzDE8TUVc2NUgRFZiisd/
ue3P5W4wUqIxbUK4mTVrv4dxQT1JS+xlBNu81oeTHXVl0KGPaaQHUz+qitTZSfFsTfXP6wbCruXy
d1DdwrSeQUyehjCse6qlCbNBU3vUsuwwa7XTpP6/loJhXYKXKJuDxCrG24+DZYIyL/UqDWpgsUUJ
JojCD5ZeCoolO14U+IqWrhkaCk6UZ9PtzUWZIozRB4MSuW2K6j8Kh23b23kzAzVUNCPIPhF3dYDF
wvwxQq2hKfyhlHSEY8mjLMgr9bFGtyPt59Ru4/pnM2CO7PoN7pmcoVnUkHGNWE0wOP2mc78UZbam
wegnT9nNcJveNh69t9zmwMaRi0OKuqFm64F1Vx+iW9PFMhL1tO8hyv85djg0lKdFc4O7N7D5TZwS
97UG4g1NSgOJKA7mX23NDIr5R9ILEJb2qmBvDs+9YcB/SIs4i5KAketOQf4hdutPSiAF2o0l2aL6
yU7QeCONK58UUSYTqUmyoAdgYTxSZ0bL5PrnfGXMvVCezdVxhY81yXsttRA01Bw19cW08wrWHoWN
k0vkuWzTG4C43FtJ9oL/m2KH8/B5kNtDPMwuqEkdMytdacT+RKgDmBIQqk13GybSI54ghp3Qmdo6
VnMdJPCR3WLw063M8XOtY441M9y+pMdhjP1kbYNWWuy+p15VLXY09yetlmN7ipH0D+ls17nkazCg
aYrO6lSjIp+71y9ir1a1vWx+BHTson6YiikL1u9snmIa3GJwwekaPnd/ZUfQv7uRTwq7fQk/JW73
Df5DmPLthA5DVzDBQOEE2SrXW++kTfMUxVGaBZrOOnr1efJy1Y4/J958s/xVgDG3xUgJoor+grnp
NkgFfmtP37byuQQi6qO4q9I8CyLrIRsBpipkK9uJNm9OyDkPo1aKkNA+DeRT/IMVySNPfdIDelI9
hgUZi+x15zH8Rh7nGBqprSJDwonkE6ZeP8T+99mxAs2XD/HLdf3Zc0Hbu+M8Q5oOs1rocRIoQHvo
1ue1+mlaT0ojELNXZTN0ttiLMVSiYRLsrY5UKZ7JJDWygARgN3TaezDNHs0jexaoTuXX0FPU2UQJ
Htm9yN9ieUAby9LbTskzxJhjeGpOiGPRl/Fg/ghVzBmxBm/kkE/0QXLN12GQh/5nKvqWu9q5+Qnc
m7LoQ6xzNnmCpc3+qGROFaSyTV+Up3axZ4wXLjdm7Jepd/27Mo3k/ePmvl8jwqbmh9mXcKmw9xJU
beX0ybPZ1LbRC3o5oqNxhj9FVbY0dZEFaRP7edW6S+FfP8Zu5Nqeg7Ntg+ZjD6Jn+JbHGTMZCkbk
+sOEElT7BYmwI5C285ijmJU2MI5l4SH5+l7Y3hqxEo2EWhLER3Ja3clZ/fmsov48OiDDQsPBegRC
EHjN39P+h2RTYesnyCL5paxiyFDfLPUEFi/dK6AU81hZQLM7/FdfgZqIXz87X4/CACCO4rAXM0rT
sFbLGEPkbGJ8x9LRjfsouE9WzOC0ECIstG2wQox1Fk73UZ4yqan1SdB5YQBMQvXGPK6A0J1+oEIs
zqf2tOWNPK64out60iUZvl/vojakwXnCzTzPp9FLMNPxnvWLN+I4/R+qjNRmi+OpC9483WK3q3AB
e08lt1fIGcAcxhpGonEkNaGqj517GoRD4ckGbU85nWHVUY6+Yh6VrjIuH0szv9d0ZK+9YucJRmxI
gyGwxfxeEvUuy9cvYWV9iJQ+KAYSxA3W8zOzcOJJAk/f7DVqcozH/Ba7LrY8NrdzmX4gVPbBo2qD
5+kGvWpPIfHtSOSfjVF0NtYZ/Q5ripgRP8SJZb++CvvFrYzwQU+rZ2lQ/B4bh/5IqFfo7a/rCrbj
5bCoBRVSiAaj4aE3EsBeYhfawuWEp6R4aNcvSnT834ngVGoYwkoeiAHDRHdTMiJbnVZ7WkR9+B1j
fHMSTpVmnVRVq+Ak8nwbq5WdURHr1CViD9jGAFQAsAuFoj/NF8nqXl6mmFLYuz9iMxtjTqcVmRnB
NJMwgdk7zkYWXxVrqdX2fSPhOEHxsTy2R1bToS/RkT4yAhfzzhDEu70EY3s6HuMJWlwWVgmJGNa+
bxBaEzt2crdy0PLKnUlxu3OIdqV0HEW41kLRnIqM4G3OzNXEmEv1OjpIb9Zz4ZUfrLsRM4Ny76H4
B8Gi5Eb0QV8nrjfRqqNzpqUz9viiO8Wv/fkQHkrsEiWY2xNGxj1LI/DjrxVWNDO4PLFYlbLIAdvi
l5971zgNwCBT78LDeQBUNwZZ/R+iQSL2D3KhAy8KHbwr7MF+8V7XrDWKjQIGQePISVOv1V9a+JVJ
sQ0gTV+38Z0kGOuWqG9i1RQRkQ++yjKnybKOeB7Pqg2IpMc6rJ25XgI5btzrovYGIN/IYr9l89Ha
saRlbkyQVRn9D12y0oBic+lE+6nwMhlrUrJqSzJml8a0PhrhHKyRcUyKwCga+UUqx2MhEfDhJs/A
Ukldgxon2RQ+6fZuf3sj3OdGlSgGjhJyA0zEf26+ruccdbXcLoF7QJ0JrxHFMUd0zchB9Jjbi+HI
CwAGqWNBnYLL+u0FVaQzFKsZkiBqkH5hdhqq1ttVZcdPstv+eyAJeEUAgcgWUDqAoMGvbo5zjc1p
eUXK12HwdWrdeH68/sn3TGcjgX+hL/FEmkXCgepetxUyulB3Jzc7kWaxi+EtZiuHT7aysSFLhUyB
pa3pA72Zb0q0NkfPOvV4pIq26vc/1O+bo5zbaw3UOrDWkwRWFzUno1rx6rfqg5XXrQMqmvtcl32L
DB+6IfmYYIEmrb9NctYLjr0Xaban5tRFHuZGo6j9BlP2KWy/lP3L9a8n+vfZ3zf2Oo6paQx6kQQA
P3cmMCPV364L2KmebBWQMvXZCKi0bgjrufm7NleCyVDFQ19cJNlrsyDDALwWSrt4ZvC7JsD3DRsw
IqeoAYLkprbln4CZAPbSoGFc0sBTtMdun1fVrhnZy018EjWl91zK1qFzjm+Rux5V9C4J9O9Lod8n
NfG1/iGJiRdOP69f6d43Q9cbU3hw6qjzcd+M1MsyJgQBuS5rL11eSl34Xts/zW8R3FdLaA+O9zVK
g+RjDryF5JCd5NSVfyz36lNYooyc/KhP0rEsnaw8XD/d3i4PQuNv2dxNjgXq8VoUQmO+FF9Xt/AK
SLfQQx5iTBWzBqtoFnXvQvF4ohrcMYMe5sKBVTfxXMiQOMp3dTLZdS2ELtszAx3TdujgUjwW+WSm
MufWsmLCZtG1UwzYoAJT8JlnHpVH6VY/gWNhAFEv8Qu3KW3xzgz7Xrzz1CmgLCyM/aEXwZ0QaxBr
3RVZGhT9N6Qa8zQ4Sirq/e95aDy2Ed5UVBcwYPPW1Ot2zkib5WmQYfWh8JoViMcdOIt6vKNsWXWw
+joKiSh3v93/sHZlu3EjSfCLCPA+Xnn2qVuy7BfCkm3e982v36ieXYtdzenyaHaxwC5gQNlVzMrK
yoyMWBilPFXre74toyr20j4Ca0bv61aRgMnmulOyrFA+OXB5yAEmiPbKlGgul1SILQkX/Usr1FcS
uUFC9oTkKRiGm0ponwLU3D9jQwcTiAZ+E1S0qWtUGvMsywfYUMrezLWv+cR605/iz4WzgTEOFgyZ
3KDnfoAOX1/UA+oGjdO96LsSY8fll3yf3Qt7BVgrdJ6y3QS6EzE2ZVvxgrthK+79m3jH7cjIvnFI
ZeDMulvuDu/RgoXtXf2UH7+OrpkmdZnLISnaTDu82wBXKh+5B/2AAopbuN1b+o31WlzrYehobf5v
P04PncUVyIVgCPFBAYdsc3DU2SJvmfAtvC0f2y/lZrSUXWHzaL3YIM5BZzC3mOF89fgvfoF4/kUy
aEwrZYtfIHVmoprqrvzxF7MXGlizFfhmt03/oAS3GvQWZqnkpc3KounS+q+7H41/VDYh9sTMqdcu
q+X+UnFH5xOuUEEZ5kH+3M76yQ6NxB2qx0Z94PPt9UCwBh48+5hUvKlS0AWOw+lj9nbVABo+m/Kd
dJ8/pE7ymFrMZzD5NldO0+l5vvAehBnfVzr4q3xfHxK8F4Kf/C135DAvrH1lDe6vZr3LvaRCUFzl
7Si32Ev1nuB2Txwzm8rOtqM37VmPIebJoFqpRlRyeP/CGubm7Wo20SJGXboxk50sgbWecxp7dOrZ
7MEuk5tNaSbMiQbmB6WiVVnrXS6O+A3gnHVUTBL1vKmiVc55hYsJWjYWZY0tYOlCp11ZfNFOEwZU
NWGREHmE2ONx2x6UW+BQ3eonZwFWPwEKo+4VlFd8E3nrJj2yMDprs9lnP4K6BxQtqPSZx4/gdy2I
AnqICs5WuGFTGbI2mGYCiP0JKmU9HJj3wt5EzRorRp3cU2pMKaMvxiYNZ4T40wdYbDBmdauol8ja
vOhmckhfJbbrTffeOyi2YFCLNeLKCHT08H+LyVoRjJvwoTK2AuF+kERrNo5B/pAkhZUFxoPRstAV
zH2lIpHUFxFQLHh4k9kf7o0w37TOZCfbbkuYL3mWKOsatciZy1BJUKiqHMeRfsDppNRmWIPaQYSe
urTpoAv2vTuiTdaCYETZNYJZ/UgDF+fHYUaN1Tzz41oRqRhVjBDuynQSET3fS9BJah+nF4iU7aLn
CE89wSI8WNyvJMJwMfm/gY0+ArM+QFZ7JS6LVOxKKw2ZBImUyUtvi460mffjGxp523FHYJHpTvsK
lgvmdcDybSpc+frUZrEyRp5+PAK3s5035QaVq+/KaaGfqjsv7gO60j02clAVOa47MulfPomOgnWS
2STNq7bxpnJ5c9owrZLgc2Vv6Wo3gGgJVxPXbl9xL9ykdmzLPyQSLxLX+MG40RkXrEQlR0oqZp3q
o0Ix7Eabw4UeYZhUBlkMf/iDOgXDeemHIGaogrw0sKHlu/JovJPYVHhASg646chsGcthGP5CFwsy
Zcp7nURfXXnK9Sc2wJVxDiQqDHVzq3aqXuI245xS4t/kwQsmwEd8ZiOCkcXSwgV+FxlqR1Iv8V7a
QlX4KQHJWL8ZHzCLeG94zR+Mx7CCLP1wDvvSLzJ1IrEm2qRu/0XkTP+HdOwdAD9BTW/XTN4ClofQ
gaUdtYSTiT+eKPAxsf8TTS3kAoGV77qNyEA5rA2RL8M6LWLAiypajCq29fWlSc36SSJYwR8/iUXp
e/+cW8zcg3HiZHreTunVpCUJUG13oI8OrQaAxMgSdhgX2zeMBx/DP+kHb6AmoJ1tYhQGJQOpx1Di
SgBVO6dP6NEbWmIywgnj89EKBlop5WEiYTuzFwLpwMAd3rugAZhcoKlADclsXrEWSH7QMtvp9Qli
31ggP2+CiTeTuTQLH3zxucoqzTFeWjIJNgtTpZb7oZRhbf636QWj97kZu8GR0A0ITgtGq+QOPQwr
whP+X24qFWSUYc47cfrryq9NMlRiOJhX3Q6HE3rcYzYEWSslm75YaSjl7VwZMEi4IwbUjyH9isFQ
CDCB4RzEHZgu+jJ6JACwHuuMgC1T2Y2PL6kZIo5/WXzj0tc0Fy3GZrIchgowhtp0Q6GCjwWlcpB3
WmJlgbrHhkbYtvwVHTCkdFM/JC6rDsKKpTS9txhNcsWRygsUL3RPdsAIJgWm0ZgjJp0FJ9yh3NOz
WM5ZVmm672qOJLlssJ9/BRu81/f9JvBm0uPbDJ9ingMBP6b8DECdwHlFfT/RLyMoFJNVHnNwcggb
zeFvEUqhZhXYocf4lqt34sIa9S2zDvTiCkknCsHD/ObwHSO+CKaNDeAuun1jislRkgOz0orVRu9y
mVQeaqgBQB0qlsl7/GRxuTm6wEDt21vpkDjFs27Xzoz7OXdm548QZat3yMfCaVIAjmujNAnQ2MRI
rtM/KRt9S16w/KG5ZSOvVs/kwhj1WO59nssUBYutunepfh9YrI2rJ3Lx96kUVE7VUUtT/P050nqT
16d90SqppZdQRZsNxvlnuIxO3ReS39SBWBAHFY7xeGil+1hi5BSs9VD3hFgNamqk8MqxPirKt6kw
NmlnWH6dutf9f/Xhvdg46l7Qufm/pRTZIyCcfgMNii27hsH6/mS9i9ugLjshSUfkuEZ5zDnBi7Oa
sRCWBSpq8FPMz1UKdwb7qQPkvQNC6etbtR4IF3tFhQrI8YoilyPrIieGiHY0R+5Gt1PT8MAC+vNz
4X5hj4oQQh8E0tzAz9KDjshQ3sa29mB8K78TPuDujUlwTn7/xaPxwx5NDeQ306xGFXpc8aF6AYbn
htsLt/J99WIEtvTYOMkN6bhleNnh+apHz1ptYtQbUixJCPEQdB4wK8PYcsZXpdmCVH/Sc23COTA2
o8s7uAxCG+PtO8l6BDcfMxNcL+ottoCKI8A4AgEiwF68HQ/kOID4FQdC3HxiBmZ5ydHDTamh5ilm
VCIPiB3MNIF1aXhi7B0jhtBD3kIDCuYhgAnFzLeElmM0C9C3yebXL5ynnOjbPpV6LbaPiiaNNhsF
RHPgsUG0ndPZEgsmDx9521zzUiqURLUfd6A3jrw88HQt3KhdYYrhm5Ak5ig++8KdP7VmBYZuxnay
TgcVYMZOCJVQh13/qM4beafuBLvYQZoC2QkQsCiOzr+SH5VbH5n1utVqzmJbqcADWsBOFwoEHjKe
VYfmBF4L0SK6GKE9e+otAS4mtgGOvK/qPro1tqzvygp9BhWKGm6KJGmGLw1WctNulX2PMmVmKgBQ
bskMbPSoZ6yzfz1BASju/M5ouUYJigCFut+Eix10QCKkuqPXYwqYZe96rEET/twe3pxKE6PwjV0+
9VL6Q+n2eyC2obiIiqhQWOB53jK86vqn1WmJcrAWTXxZ4dNC2Q6MIaCVfeO3vFvYIpN7gTjo3x8c
ndYoT+PJnyMe4b1N0Ljm3wQJM9MZmLq7L9X0fn1drL0k/7647yNJEWOO+EsZZmCT08w2YSTuLAtU
qPH71AhK0rPU+9ws2/cmZqhgiNfjJ7BR52tI06lO8gxrUI+dAw5IR0Fp4MhZwW7w/mLCRHAj4x6k
QC5tRZsQY4JvytbuhB//bjup2INRRg2zNB3QJ6NvKdlsd1PEyDjJfl3zDjrGNGXOp6QngDzdCibN
nGVpWxnu9YWwrNBxpDGqrIhgJRpaU5GepWyjlUw1eYZv0AiFsk+M0JdgRb6HcokMUsfkOQGpI3fP
eYBKmPyGlRsy1kUjFPq2l4TiVFltBU9p91MNDG7K8EiWESo5Cct5EBoBSfQAoZRMO8QVxjhBEnL9
EzFiPUaOzv0+a4sxl2qcLMUE2gLqVkf9Tn0kD3DS+WuPLPqp9Zb57+sNIyHnBvHMwWQ7gXdMu+ym
BC9Hup9cwq9AUsrPcJwvMi9Q/51bG408jlWCMxysfFtArjQHt/qWYIh7h+9N7Ve6qe8hUsJ4NDJX
SYUTmR9HKSdlTcL2I1uASmOgXHEmNwfsgeWPf2MNSpCKCPlJkAKcr3LmqykfFYw7gAxA30mbfoOL
szALMi6GWVsm9dTakVMhSSSAIMLQAco/t9coelxoehl7AbQDyxIDvTMLILrm/ksTlPt3Xd5FPoeq
WyXM37M63s4K7IQ8E2q4FvhVXhOhVyFpIPmhoq2QgnxNJQUoQTDnd8HF08sd3zAehadO+kv4JR8I
4S6rqE9CHx2Al1apAKyPfV0os0CeHv6u8QjOl/NENmRkLa1a2qFCMI/x9q6K8FCWMWk7QEcTFNb5
beVlx8QCGvYm2QaFGd+INnTIvg47KQYLJmutqy2TxY+gERxKEPwXVT8IuanXxmZSRnto29CsB+01
LUFH2w57LfCPBtiJTGFOt4E6boMBLKSGE1Ws1hjjk5/mhBf5SppXk6wP2PzMaEKnnZtfMmRTKqEJ
rXnsmfPiK64MeK6E42LgvFwwjGGqpemgx0Zi0Imu0sqLLeFACtGOBvd87nDbFOCVYnc9tBMXolzs
zCwVaJVaCuokAE2IIYHKppdApH2rxbvBv280zqqTl+vm1lcJuCxIzgz5IibU4NSA+i2m4qdoNPvk
Sa0xjZjeXzeyRtyhqzImx8GyBMIHmrhDqDi17A1cVzXAgc3DCMHCm+Ie3NEeB+kOzgbNxI4Ag/29
eEjv0R5rTdGunjA3A361+mgAuFdarDttZelnP4oK9pmf6Xw5q+iZ8cXRUFGJbCRbqGfn+uJXzYCz
BLR4kAsw6FI5/vBkpLwMWLBvDOA97DZdLByVigFMXjOjQcMPI/jgGcYunwd3SJpJfiiC+KXi71Nt
N3ROWzBWshb9liao6AdttFQzuAG+shsPHQovnVveyEyk42rgWdqhol/XZXrdlMikiZQHhLbBBNYh
1ra1WaumRmBjCca3+W/gwbj+qVZR+aAtNBR8Jg1Tp1RaNTU9V6R5Hp+es1BnTcz2NnBUO7xRXShB
PUPX0r5u8oTjoc475qeBWFcgtIUpa/JdF1Ft5opRFuroL5xctE/tdittNCDoR9v/pe39LRiWnZ60
jzCGCLLzE1oOsBTICnnMDuRahrD8MdSREGeemzEXQNLK4iX3b8nkFmnrFvGh/d49tUc2aH8VKLi0
STluo2IAWIkQ8IR30ZLs5AEQSV+GbiIGFPVtFYMFeXQKsMbmDu6fPsWctBm9YiyDzee6VrbCMLgG
Yi9M10IW+PxblJOaaVGNM4Tm9mvmd6+QJ34EOOI1MNRd04fbuNRsvdDteI4/8RhfmqZ2vhOg/ZyK
euxJlWI2wU8ubxjOvYpDXZqgNrqCjv00JCj8BWihQSuCEILmt90NwQ3ixYw2M5HraW4VIDAil9nE
Iyu4cPTF5lLRQ+Rqqe4iZJ+tPXZW/gSKBFt8FjYq0PFdZuGdPhwUtNVZKenqWwlskDrRXBdUaAye
f1U5riQjnSYYfs+3BMs8fjFQYR2QZn+a+xjGQDsNflLoZ9NwmlIfuQKSizFeEQRsGzk6ZGNI5QEy
ZNxTsbkeQVafEUtz1MYmfp1I+oSgFQq2BkEm/hhAfzkQbOgjbHmmDhjTHhWe1TbhwIVE7k1vAD5i
3PdQ/FB22MwT1TJjdWtus1gdDaMJqnrSVKmOT2lYPe0JMzpYGfO95smHBN7Cf2vv2V2GtUi4NEu9
lcRKq+ZmANVYEr8O4sFA5ZqxMHLc6PMASBJY+iC9CxI1ykIyg7k3UZrktDDuFnwBs126sY2Bkd6M
X7In3zRewFx4K2wZlsktds0yeX0srpzMF3D5iVib7KEyEeob3HSnMI8qfaY4JaDpTGHH1f3ExJtK
+KUUXqGCj9JHUFkcQRQHAWlH5irc6jgnjD1d9RUdw9WEoEjA3PH5wup4SGpBLROvghCLWTXdVgzG
L6ARdEYQW1/fRfK3LjYRiQIgEBLkz2kmBj4Jo1Ae5djz4104vA7ZrS69XTexmo7oHzZoXCoXQYbD
HyowHx3IyEDugqZaQFnplZR6RJvfCJzJnOJbvSeWVinHxDS7PIcyVta77Ta6STKM0siE8fgNnIyG
M+8I+wNkr9qH6E60xS/Vl+vLXv2Ki1VT7hmA0qblaszUdy0wv51oBsLXJhAtvqqdf24JjztIPYCK
G2OLlL/oTcv7hVqCkDzgNlGYu6kB9XgpNI2Ygc9b5ZdYmiKLXpy5At9R4VOFNEnz7Yy2ZWHJd0DN
W+M9GcRHt3ivxhYL4bXmpEur1KmLorZujLZHFOtUW9B1t+RLu45Y8KN1M9B0wCND5y9IspVKUcZc
RkCJs/tWysxJggylwnhErvolJMl/WyEhZrGFXRNxht5FyM4OyU0IYQw3c7rK5ICMnT3CYWE8gNfg
dC4iAY1ntvLRWhBb/gLKXwaIYWca2MCRwvBW+qN68L3OyzwCe+QSIJAit2M9SVgmKb8JjbQDIQpS
Un6aTWHqzKJyrh8CieQHdCRbropykioIx6LRkR/VfrIdQ9ECZQeUQDRBMzsfGZMU4uEVKopZdbIT
NOC1DQunD/RbflIfR5AG1XJmq7Gx7RvBq+TMbZt8N8/iNh9mq/CrPQdqMWuK/AOqZ44gda99mPJm
HnMWGEIOnWx84XxQYcQ1KF+VGvTgens3I+s2avWmCcUbVfdZhG4ra0aV5aPsQcWYkW9iDK+LmKY7
JC9ybRqv4VeUIgQzBEJQNiPRlO4BVn+pUXjefaaLeWadembKoA3uZHIsa65+GMLJnTGnLPXDflDU
N2XigNnoeksVAzfTwM1US66UzwdVjW5Bysfibr7wMEHRkajqCqihoXpOY/WVPOpVvggGt8n2sfYw
xyLjVr7kuKEsUAdXy0atmGZYqPC6PRgQkoaIYwp12HTzB+kpuZ7O3JmyRh3SQBhrofW53u2gDSwd
5r1wQ8ZlhCOafvb1o3P5tKBs0aezqfUqnmFLhYQOMv2d8lB4GsZzfFPfhPf/uGJFmaNOahz5YzN2
4eDy7bOu77n0J994/3JJ1GvCGLs21wN8rBAC56Kl9Xi/gCfoOFu+yf8JA/rle4JaFfWeQN04KCMD
m6iEpurxDvBDILCwT2O04Z8whjM8hH5S1DPcccqxjRcewp7SY9ki/764tMrEEMWgwXaK0XivR7yZ
ipU9NdCS43xIRifK10kL7/mat0EFv2sb1WDUkxnHm0bqFxlvzFoCEvCoTi3Ff03rf9qUPv98J5bf
xQpTSRx6scbn04s3KRGsBphOIWJ2PIlvXznWNCq/HuVszlJs5OSp3mwLT+krEfshTPMJ8AXQMpLd
wEDbmHnIWZ+QCihzq0hyP8ByW9nyjj+S8CWAAcj9f4QvmQopnZaDwDKCtX/unOSHX9tSKpwMvaHW
iQDXyIKjgUuwnreJynqTsaK/TAWUsoYHair8g0PmO9xA9Ovwx/H4ooBH+SIdShqU10MdtkQMTZag
x5s9w5M37KolK2jRgHtwnsttVeMzkfHmlAdHJfLAHdEP6keHrf/BOMU0Rb06DIKedjAnjrd80znh
zFvXAz/LApURJY08lAWJ+/qABrviW0HC1LUkf+OKw9Hl9RFt3C6Q8XnIpuUxxjH6zfSDNH4K15DZ
1zPj5CpkzYvQNAtF4RckZuDk/i/xaKDI+2eJx0VZ5dz5FCpOjGWqG0kMa+GBt2b7dHNyTguCRkzT
/IubE4w3YElSUIKgDrCcD5PUjDjAZCyhlKBMDXuY5HFnp97VXt9vrvvI35zlD4PUWZZ0fQp8BQb/
eXA6dfAvneXDFnWW+aJspWnELX0e8CWw7fwO+BzezZ8N+P+zDLKkc7dpez6WOyUeFhGrs0sTGeRn
84MPW1R+kGUD14qgY7rcUfZxWD9+H7aoIz7Eje/zMmwRJl/9OyFmMr6rQMa3nl/YzLr7+un7MEe9
cvKw8KO5+b20aDfdZdvA6r0/GNRh2aJOepekWiZmyco2sj/Z+jn/WBd1zoVA8PkC9EuuIDmjK7lK
5CRQsgTLTPdAuPrZ74z12PxhkcoJlN4vdUguD24JCketK3e5Md9fP9rr6dWHCSqUiJpvSJkAExF3
o5Sewv/IdG+GpmszvF+3RH7s359rMDeen64G8Mih1nGupaI7DgKm0MPYyUp+J3Udq+rG8ngqhsSR
3ExdDxeUyntImT2lNhQfrGB8FN3R+0yr6XQF/N5FGtQ4Bn09QAtkcAtndlWw5brzRty2ToaCKRDY
7DbF3+QhHxap+DFr2eBPElbIe7oHJZ1Na5JJVSK6/okJMWp5VACRhF6tUxIYa/95lqBP27BwXeSD
XHEOGteoD82YAOA6QOo32BAixc79E1k/hg/SaMZe8aMILJuDq+lTZoID3JYxS6zGqRfx/dt1f1/P
sj++EBUuAmDkBcmHLR/cB1ltpvyRR4/nuhHGzSzRBEp9P0KmNjy7s/6bZbMD4HqW/bEiKlaEUz9I
bYcVkSxAOcwb4Uba/Yv6yoclKlZwfleBtwKWDB5D9JIrmOL4leC6awfKrsND+891SCgXpyIG1/Ag
r4hhUcxLEPOGJjaV9a0YF8ip0L1IS7saamzgg0LadkvuDwkoU+g7mFkBpDqYvP85OwZZkwKwJIgZ
DekCfeVHvsrJKuwNUWRWXIaeUep8xv8WNqgrKu7KWRCK9P93AS9sUf7XDCpXhC1sgYCIbCBECX7n
hLMDEXd2+3L1EBP4ANlBkaeLpJM4GlqEWOsmVWeG8qscu+3YW4xNXHWMhRUqixmEbKzaKkcpA6w3
oiVot6eM/vSCyLLbf78sKjZFSlKUmYpbX64PVfFWxYdQY5SHVnOXxZoox4hyPzG6CR9LVm+k4iVQ
MsZx0i8tqDw0xXkBck74j0pZGAq5Hnm5husZgXQMOOlNUpWXVA8kRHR+H+g50JqjdlC4+ds4q7Y2
l/sgLT0uldyKCzd5Mzp+7e8MIdpjBHo0J1F8mIMUlbneqUBbPijzN1UrHhURI1xz6oURtJmkOZhM
zsjwbM0h+VcXlTWU5Xs3Jj+STAIyt9VTd2g42QT58C4zkiMEcxOvaSK7LAYO8uIYEhOAaLWawrjJ
quGLXCVHEIs7EIoYTQGOYPdl1zrqkGIksFDsqgsPQshBFoMHIo5vGmCfq29iDtT/HOyULghvBzV5
lyPtfZ5K3hYS9IYzkSsscSDTDpLqampoY55918QNwCgZhv/w+igsEIlBDEkO3+M0BN0UDDm1Aems
sQIiQKjKwPHHnNsMYvqzFcFxCeq2vCwZjnJ5J+MzEgk5naAywSlwnhf6SdwVnFIhSmUSGrCbNr1p
hMqsjIQVq1YdBp17CJdIkgagwLklScyGWRcnJPCCWW4zCPqqkhl4d6D3IkD/3NyzsNSrFsEwY/AQ
pAHUjxz8RcSPs9w3QgMW51AHvDY6TNCFuh481kyckGuKBOSDRA+r+oNgDEaj967E4+tk+669u27g
MgSiuWRAblkAiMqABt/5GqpEMvpINno3EL8GvNe3pT3kCSMEsoyI50amAJECoJne7cGLVQuz1QwY
aAkjhgusbtZiLdT3aADIgZIxzCjzo5x3OPEzYyHEh84T2fPdIr9g8cWrKtegYoPd6pFYTsNbAIB6
qWlW1wbW2CaMwgxrPWRbF9amqFYnuYY1EKlsc5G/ScNge/3zr/S6yIpkMj0C5nGDJtkvR7+f1Rrv
Nv9na9dbya6swkrQDLYI7Tg7a1l3hd/2aMp9jPVpQSKhnBZlaCNn76hN2q3kXl8Vywjl1CHa2Jhf
xaI0of/acNHWB3bPjGaW1ilJVC/d4WMxlF9HQTZXgYbFzHrQmGIpvbRtsE8L9SFRxB3UTgk1bsR6
/q6F1MUno0X9kEzMfKhidUUKHazBiXsM2lVW4CQW980w7M4Fjlj5A7TXyrNUxWUMBQgDejWyxlMO
2XKlAcoWPEdCTLXXp5S9BXGJWpipA1dh+ebKQs/MkX9f+H+SdfNQzDA37Yx3mQT0fqPdGAaGgQRL
dcU9Z/ejB7TUPydahhLPcqH0XVKkUt7MSG9qt7e5ziSIkH4T16b+WG2htbtnsXCuLhUAf6icKIKK
2bHzpfYF1+pySmpB1X08Ek6C2FQjUMe2v64fjZWYIvBA2xgEFgAxM2plMgidB3xH6LRN8n2i11+0
nvuXJqjnXeBDuxlyn+T03XX516r751eWwAPLj6RQ0lRDpU63nveiXADG6QZqafbhPhQ7Z+QDRqi/
nFcgPrAwQx3uImq0alBghsCCQP791G8HLzlGeKXW39PN+MwOjqsfZ2GSusCqICp6I2jRreEe5wmM
QJxvX//8l+BDsiooFuPBCIwqWM7PHY1Xs0DRmgHf/6juOAgxxbbxQKC+nEe0kHI2HRn5HFSQFMDW
jkkZKKKLF0Dt2QjzIIvwTo23U2WJTrBrxdsGA9vjDbcNJUa+uRL6z6xRMUML2ygeJ1iTgxy8n6lu
dxp0n+tpYuzk6oklACsV6jQGlBfON9KXtLjMOPJ2FBRrlrqNqnOBkyuam7V5xXBG8sfoPcSxhTI5
2kEQe6DCw5Dr6PULOFIQ87ZnfQ6tTIMQotgn1lR2X+OEf9ak+vsw5ozB50taFviLAM4A8uVEnAcq
XjRFIySKAn9RbknvNTn6m2qr7tk6Vmu+j2FZZNNE6wdWz/dT1FvVBwUg3nt480lQXBJZUt2rJxpr
AIpfhobRxexf0/FBUQwzuU8IW+rwrG3iE/Mw72q7bhvjDsu+fOK8LW2SZS/uMI2PJS5QYFO+526h
Do6aENGsBNPxgQw8/YFS5tpG4nwbGFSAXBFeXucWB6XroH6iYhNvwzvRIfmcfAcR9mOF+fvY6fZM
Jo11ixoA0yom1TC2e25xbsHMVBv64KapK+Bpialu3w48wctfxNo+sRwyMbCrgUySZOTzEGmFLDpl
FCD+DrQJ4eiK93O9rb4TSbl2U2Jy3m11q30BKvbIuqUvp5pQKuLxvATrt2CgN0sZxcBfkqS+PoJ+
MNj0j3xh6Xa7K47CQ2oeoICyBSsTvmnoveYHpQSRA6Q0WejftZT97EfQF5Of+u2k40dAS6+3jQKz
LwS80qN64aWRxdvhLnu77sYrwQ6agdAExcHRMEFFRYGZ96ephRCMm4WvdQQKSci+TPsyYr3gTmzj
VKA7M0TlDsYQ8II8wxCgRuHT5ACXyqtYYPINdCmJE2+TB4jqeEScGINNGNQeX+bw3gBXFLNmvJbt
nv0WKsKPEZcUY2yMaBirnggAW2+WG2EXoBn4By2flbcE4gQ2mdcEVEzoeSalUrmhF7jRzZXsJ5+O
YBbqtLdMKWYTJ28npZJuh1VR2OrUPo4GuBlT9W3u610j+hgJSuSXVhDupc4YDvqEbEhr+PTluhes
nHNU5FCT05FAYDyf2hA1rfgkD/ATxXAyk9bTehZcZeWegwUIr0CHGlcBPWOVy5kaQ5GNnK8WnHiJ
Vzt/wuu/5s4C6ilQ94LArkS/Yxo1yvggDCZX10HAaMRuB4yHqSa85ychE+O2um0yyssiCcoXw9iq
pA+tOGST2xqYucjdAnmdGRyEzEy2wosI0RTIQsn29W+1GiWg3G0gawA7MO6B86AMRRdj7Id8OsEC
crs5okb4tcfAKVHfyJ8FVv9jZU8lWca8BYaeYJMuhk0+ZIZzH/lQlQ03QtZYSip4fV26FWtGZ21p
Z6bIhi/u1ChDnbNT8TrTBv4pH7PAFmWweNZz9KA0mY2imQV+00M7zru5VgezKfqN0cZvnVAFLmOb
L7tmyP8Wy6YyszkSCyNEc8mVpMzueNFKp7tIgISC9LXXv1S8mxW5rcojA/+5gqM5t0s+x2IPlHAY
oPwBu0TQINJMCVcB4WyOnCxxQD7vQH0j3YZObg3MC2glxz5bM3UbiI1QZ3UL2/l7uj1CMv6rsNEh
O5JheAkiZ3+Q06zEhTOL1LUwcpIGAi84F6SVceWZ/ov6PFgq6KBQFLDlxxnkZMl0Y3jx/lPIofO9
po5SMOiJD3UZ8hJENQBSm8Eu3/Au4elgkRP+jW+TST1EQRFl7PPv6vNq0WFgGSilfYc5U/CLe5jb
PnbY2RpcuCxunPVP+WGOyiUmDHGUGQ9zQ/2mQvOiuWlrxnN97R7Fx/uwQSWkIIkQ1ViGjdYttzI0
L8gT2vBECGWxIZysBVGxoYFQs9yS/dOm3OKzu671Sl5jPMdW+vLEIz6WRJ16UZu1tBNg5ROIuVXf
V/AI02VRx91LeZ/aFHqso7nkIim0ctmLJ+4wz4VTiIrZpd4EWqjhZuqGwAz4J64FYFs3/Y575dPn
YBLcORu3YZPYdTkwrhiylVSuhvwbGTiUK8EyQieFctdnpcHjUSpw31IhMn0jY1hYPw0LE9S5hw6v
1OYjaQLi2P8GXwaH09iCaLERuevOurBI7TbnG1PETVjUCVs0PCQYk4gsLQG2SN+UHuv8rXvShz2V
3C+LOF5nXCgoJexdeBIbKbh6Vy1sUbGlNeos0AbY0tPS1rINcOImr90pEiINpJzzvDTj4s0QWW9g
8ncvHEVTTrqYqJfQqW0lClkY56ikNd2DCJh/Me5afRNA7azCcEhUZ6ah6abSRaYR9c71C3o1Hixs
U/dkXeQV8DPwoCYKvSQD+gOd0zhjPVzW/WZhh7oTU6EyhFAia2yU1zHYq9GTzN/2/tcqhYL0PJmK
qFgYdDSHWPfihpU4r9U28P7m0W3G/wB5T33bgOu0khuCEeleKR3IFAUQFLXZeORi7sYveBXWJvu8
rMUA1Gs0QUbLFXrg1HHpM5VPG4EDlGeurCToXVlgyY2vPIywJDLPC2lO9YICh/dRsBb5EGMh+U0+
aTZYxbdtt0+k6qaM75Hmfya4Lw1SQUfFDHjfQ1b18kiyQVfk7qOOhowXH8iTQN6GKXrqItGDoWtS
OcHiejvdEj2RHvNDQJ1OnSedsIWfaFojXMt4dYBiDZcY5Sg8x1cYycxGV4h0pMyPusE6csTVL9a0
sEDlFFmkj1rWwUKZpDseOoPV8Cgqh0EuPXlg5d8rseVsOVRyoRSdOuY1jF3ET/bHYtkih2ERq4dR
aiqxT0GHjWEltSEQL1c/ZNtuhjJkt7keuNYiytnKKNcoUi2u++m0Mt3LxKNkZ16+J/C/XDyyyx0k
EF77alSgnMMIuDgNi+vDLDSz2YvUFI3n9jCyurMrMUNWdIWIFRuyeMGxEOGtFg0G6ZoatwJ0maE7
d33rVjIm1E8wCIz2BuIGnUP3Iw+iiDpHtYo/jngYlu1ri2d9A3F3nXsaxXsxNczrJtd8fmmS8nlZ
7HohmsfZnfnMMKFU63UTdzQiTERPs2JGUeddN7iWOKBbKADnwqNafqHKPFU9wFERXO/UViECL1V4
R0gH/qitslZuhTlsq8RLKHzS5VZpGvRJahHoycXSWMJeBonmprPH7zVEHjFX9CY/XF/hmpssLVJb
qg9A1hS5jxduJ1nt/MMPO0ZusGYB9EHkv7osXYBrgrxIMhRT8fjJQXMzvgRczfDEtUO1tEBHjDoo
wk40cD2CfgIFOdDAlJaQ3cndr+ubtdankZeWqGjhx/lkDN08u6hYPs99swXDwFOWSscRajkmdKTM
BFoCvhzcxjoTJrp2iy2NU7Gj1uexkRJspHxsHO5dtgBwtNQfktc8AXnlMilWVz+cDOI98FIol6x4
fFw0GKaEvRNhp1l9A/6qN0Fots2d/LmGOJbNkqxkmaSSgsyvM98HJ7qblY1pgOxDLxghRFhJdECk
+LEqKpeaeJn3FQ1HDPCiQ4TH3ffGyr61EHx4SV3dxrDbSyFbrWYB4fiZaRQU7n5bR3Q+v9y0CPQQ
QdDPbgmuyBTiVBmjM3tSPqRvmKUFKvNApYz7D2nX2SM3rmx/kQDl8FWxw+RsfxHssa1A5Sz9+nc4
frujZus2fX2BxS6wA3SJZLGqWOEctWyxhep1eE2n0NVvkuBMjYvenP6rktggJa9EX/WGfQFflwAh
LxkcLHlGg4vmpejxDER3muzu5Y/oDS8fMfzH6Q4sjVAXVYT9l8vRmRVyXSqqO+eNg/5du6naIxpr
nRj4I6YsOmkBCPeqt9HAi9cUxzBtvXtPDoOJanJLbpKwwG3Wr+d/hg7/GddP5z+BU6OLu3Q4jKUS
kIsSJ3C2++KhCMEXNmHkRLcpTI/TBX/Ao0ft0SV5jL2KK5UsvQXLWKPI41FSl8wV8cZWgKk2eVri
LEBp/BPyp+1TBi4jwCAtHXXg01PW4q6eSIdAlI7L5cAfHfBIIkHlmaonusDmCszS5UEwbq/2Uyhj
IFtTN4dGxO7OMYbcdUDsKs5sJi7HCfDEMI9QJSTlTBYFdhjlk860ZYIItehAVU9Z7soYLWpu4egp
l+l708/BFiM2QC4cQGOnm5oA3alRU4Q/XdncpW25qwakhabW1XSBE/jQnzpTnJUoxhCLfaeGcgtR
CPFc0vReUop2Ex7zaLF1QNNc3tJNbVlJY2zyKEhi2kYIJU3tSa7vh/r58u9vhnHmpwCWC0wfQ1Uu
4wnNfHlim2SyAdxjJ1VpdyCAtkyo57MaifYy3Sfp/WXZm9qyEs3Y47EbsybMusXXoufJeKiKyTaL
t8sytvcPoRXa2iCKbVwpJkTGWVtNvl53YEm/G4eK4zZ5EpirtUSNKiQJJHSID1W988ZF5SjBtsp9
LoLRbt0IF9B3lJNvCbcj6R3TfBPyvYGXrZkW3uUN2zwUtFeiCqprNKVyepOEiRh9h8qV30/gpWtN
BwG5U8sNZ9c2nkga3g6YsDAkGY3lzJIi+tIjUT35ZDJuDAs6VyySdUsUKXSsCLaC1OJhGlH3Vqzg
8gq3VF5HoCGiAwfQuKj0ni4xiSsjrENp8pew0m1Rn+3JSK8b0WrAatM9pZhfaND+iIW7Ydi7/aRw
znNjj08+gNnjrNWJJDcyfN0kHRIyzXanzV4RFjFH0Dk+nETLofiXgRYq/Id+ySpjIPVJR4pWRSpE
zbLAMMbFRv8R+ACkRHg0Osxn9Bao3fF/AKK6i+PwWAC1y1VV5bmOZNrcle40DQFZEre/OMewcXFO
VIAxpJ1RzxG4emk2Y/IpL4K2m3aqa91XQOkWMbDGe5ZvbPuJQMaWRiQls2FB4KipdlGKTgzws6TQ
OJu+EUZDDOAoDXh3/ay4j0SsmhYCxBRqhZn0Ur9Dx85dYoVu3DZBkmaPQLvmkLxu7yXFO9Z1UcVp
n55zmxtCVcctzFwsh56gVoMtVDMPNW4rJYRLQ2stqD0pMstCOpkpEmsmUkKfY8GNZwR0LJhfSdtc
06cwFgtFskBQqIUQVuua08pA5ls4loAngbmHaVwDwFCHhKYDhHoWKBYvLU7NGBMsYMPQcmGo2C0A
ep6ei0kWsFZQ51CD5y0bQeJjfe8Xxenz9G6JeeWqTQUHSZ0M6CAkg9hKXUi6KJ9m+Im6S7xoCd1q
EYLQyjgKvq0GhoxGOzq0eFZ4SwepAzU0NFy+Vg8WEp+AfNa8HCj8bja7/CT/5rpW8hhLoadVL84y
1rXEha3r+l5qgQRZm3uORdp4g2jSSg5rIJAnt4biwyLRqXc0CttUvTtwLv5dG91aGuuGugZ1TbmE
NDI7LVimzG/AEXCJo6n+71ofF3JqI0o+kcjouy6lWh5L2EcMbiBhLdwULto1HM3TAmAvZsC9BNNP
A5RunmTOAep041duaCzQCITGqsk35Jd83hfLPu+e/rfD0xkTiE4kRS2o8lNAKOWqdmJXR26cIoMI
/FImR1V0alpWK7JmOerNCitSib2AnvK/RpfjCWQsSRQiz1zTO0dxa6JjctBdciUBA+iP8B/oZp3Z
rc+bwA6/JrVgajG9Cb/h+hI8+T/h+uQ/GMvayjggQpdN3cK0pnnWwwuwhClbqIrgNtDmVhm02j4l
RpkBGOItAMnhKeWmbUapUsXEpoUqAP376ggBlJ3mvQLrT6bKbVVrpw2jLSvSVTjLgTlxPPTmAhEV
YOoFbRuWZDLvBBjmpRAULHBdKPIo/s+v2eaFOlvh9VoYszaxkHJNnCCs0loU2SxXqv02e67l0e4V
j5BrKRs5XmHLmcqINTUZdsvQ2P47ASl7EtcQWXQ6ir0y+mXrtvjGueWbUj5cKthzMM7BmDC0mC6y
QXexA+ULwtbc07U7AmxVipGmgNjeyQKr8DlS6a+y10FeSWXsV1RUg0nEBnEPOHv+H6vvAwn/T7D6
tvRyLYwxZIooJOkYQ1gjxYlblt1jhbaBVhtva1O7IYRXydnaUhXDFSAmURG3si++ehL1UUl6xOBG
B1Itq7wh6sJxrVueZy2D2UB5LKRyFjooP2bpxbq+blLdNocEo+rcuakt24WGfHScYp5YNdinZVPI
YSZ3SCT/BkxLhYDCHURXlOKkrXexxyNp3dxAdCAAtB3lbEg8NSRSXA2ZSo2lDp4+O5SsmNKgcXSQ
J4T+fWWtMNZkTIDZRsxV/QT6vDJzGjp5v8/4FzHL+2FRaKTadvexroDwp+CYwG0RGK6hCMnIUTPh
FUY6k1HUoQSdCbKvpLGl5ivnom4EGroIggU0VZuwsmwe0EjNaI7iAU88QEM38MyUqzt11dEWUjpV
7M3unIAvg1ss3xJMX3wSDB8SA2zonVtVPImKhPaXgyg9dVcDGLtNd5D3YARxy9xP0WzILwptPDXX
iQS2Ay5SQHyi0UxGVol2PTznfWobtW/WhwEt3nX4ztneDTt4Io8JxLslNpKxVJCI+oixPrHX+I/1
DWU5EcUoS6RbiS5oEKXnxJaUL7rG05UNO3GSG2EcMln0KJcL5Eb+GpJ4o//tRCLjlUeDtEkoQ2L3
RvMdVWybT+WV7nc/ufq4ES7qmo5mJ+Dz0KcnI6oT+0LRshAXAQPamuYZBBPagtciEV+G+y7ggY9v
HddaHqMZizVobUYHJzQAE5DqKpYL+7LybYQ0JytiFCJPl6jNeqwI6t43L2NX2kMIFivl3uj38XjU
Ih6XyoYjhkTMmeg6OtvOKjUg0hRHLcWaBnW2pex6TMy9oT6SpXCNklff3cxKrqUx6iiLBaa7dKzP
AsP4sk8OvwHGwyP/bn08LZl45mRljHYsua6SSsXK5DpzUiL0+6bLNQc9JIeQoH3K0ayq8qo8c5aw
DpJeaZwqJ4+Cpja2PBfekLfIkRYmpndha3SzCrpJL3ZGioRi2A3ddayNXwvJfMj1LrLTufpZpRnm
IMLctdCcZeuV4EkD5h2nGeLNMRA6cIeCZ84JR+BXW611BDeW7KDtDrlRUT6aqkpcCTZNrrWfpbS4
uiI/1pmOjs1muKk1/bltl30X58sRmH9v4Dr8MTWaaIdxYe2aQXSTQrg3xGZ8NjKjtlMhu0J4eTWP
4m0HCAr3sqpuxfon+8vchgRQOhVScrQZkmJJp/5Uef1ogyDLBbSoLdxlw/6yyM3bgcBboSg3oAVk
4mLgmZFaaNIZ5dNkJ+3oAEYMGHxeqLOtpSs5TCA3itMiiQvkqKChjz9QHwyPjh2KOy4D1UbQiGym
ZMk6Bo9po/dpyFN0ponJGcwtoSMxSI7Eq8d782kJ6tKO7tBoEWhuBrYtcKjxnk9bfnUtmbmLajy0
c6hmM0BCZIfUZqAiggD6E3pBr0Z0cA1Pl09vy3oaoLGkSGDaOZBPLVehEKkG7r74KKstJsFqjvXc
VElMTkKr0TyFbCSzmTN4CXPQLMKY+dFOCAGSHLtx9fi7YStxQcGTfr+8qE1doTkEcBDT7nx2EDhU
zCyKBOhK4xd7U8BFWHaAedrX4PL4q2lJjIZ+SqN7vAqQyzAV064nuAH/QlbS5B0aq/5gymNLNdfC
mN3sFLEnYpnMvtFeD+HXRX4nGga/wuXvju1zVYwmak1qWg1d1e8gBX3bn4kYNGLwc628lTGuYZrM
qgeVD/AYkGutwh9hmjlxNNk6ytv/o34wVrKLiiYcW6yNZkTGm38oNcbbv2ou0sHnBpQhwAgYJtt0
LKXSpOUzTMmkTsCe/dJapcNZzZbNWIuQT/UPTcCtotCToijkpeipP2t0zlDUmI92aldzcr9XHWH0
+FNUWxn5k/UxT9CKSMYydBA+OqIzf8u9Ae0zixN9UXf8V8dWL+aJNOaqjdKUNE0NachGwo87KEQX
/rADW4JLEtf6mf9BDWDTROq6CRwykyYrmPCvw5SsXAswyRVBRl64W1IeDPmmBFMFCiPwaTBCykjo
5QqQhXhl++PcPE6C6KchD7Nj65UI7ftHBFvSarqEpIBNgAiMRsTFs35XWTwZW52YUHFD1YHfDr/J
4tBFipC3g0bpf0xMDYnxgyrKlU3q6MkY6p+SMaKub3Xvaa9cA/GHcw02N5HS3Oow+eetz4lehvKk
0DhEBAKulthd+HL5om1F5bR36h8JzD0zZhXUIyokGFXtkvxVJKJrhs9NsVPqb5dFbTvNlSzmWpFe
FWJ9wlaO1mD3w3NWtw+5+FaG10USAc9rCoZ8J41BX17P+s6MUpfzAVsP7vVi6XavnNqAufDeDLHY
ddL4g3WIWx3fdNeAWJAptoRpmWwKo2lkq1NG3Or//nG/ubErWRbTggGYWqLW1FjSCd7FNb9JO4pK
8jHA+0cFja2n91ogEx9LeQFKcgMCaXUoOS5H80o5/Mnbirs0Rj/nBZHWPEDS/5f1ph+rsl5z4Hvs
LaOyXhqjpFVRhKj1Qkem5BlNM4v5mPLQVs/ppNE7ApOI7IVpyeYZ/sY8kyRCiQYQAhoYNQR5RkeI
OQR6TPZWJl+Zg/bWKwjxIiQ+HdDMt7baZN87YYrsuFExCZ9dxdV4K0mCp+nFV6Uw8SRadvBZr7lR
WvZYyn6vS2Bq6wfLluVZdUNhFNyiTCvOndry0+ulMFGHTAk1MHY8+3P1Q+x7AGc/FeChmndG8pj3
Py9f4C1ziLFZDOgDT0I86wWJp6icQrWagUyDyTu0n2HM8bKETWe8FsFEiH0ko8+xrWe//IXuMLRs
08SjFCy/ihfJS73I1b3LEjciRINO+WGIS6FAXkyEOOqtWWRxB08sWanTpP1Oq8bHvIn2pBe/X5a1
odsnspjDmpRlDtHAhP1rlYe8vuv6yKtq4/V/k8J4/lBXh06JISUemivVmrzZbGywldp/I4aCw6oU
VpidtVOTLgE+BTbOMvdpWnkqngt9xVnLlv3Bln1KYfRhnCw1Kvt+9qVbmmTM3PrnZBOQx5n2uC8f
eZlGZVsdPuUx6tDXWjQOhK5qR7HUCfDVLCDkLK/CAwnKQPkeu9qRPMdvtZMDTmV0ke+8V4/ELxz5
BoCVQXNt7Y0f6AC09qFTcpR163qgawOdG+AQpWOcjHXscDlnomA75oP+3HuiB7pb4ph3tVvu87vo
XXB5A45bwfiJSMZpt2pbdQXQqf3GlXw6i1J9b7zFUX3KZC1yphq2Bm8hDfAulgIsKhTPT0MEsSlT
dNINMM1uNtjzSx9M3+UnCklhvlG8rZjYoSNzmC7poTIJxBOhjJPLSWX0yQKhZPkahVf1VNkhOl9l
5OPk0r98bbaaGE+EMUeYyQZtmMR+Du9FYqdP2lu0Uz3idbvxPXuR3/oBtV+Zn+uiv3tpkcw5Zgls
ghVjkUB9upn20F+UkDDHV+5LN/ZafsKLt6vUGq6iPaumsHQTFkoHEvJd5oKYWSgP5fw2OBRDOsFw
lZdUXq3sKjDU7Tj7vGlsV5rEWI6iBuSokWO9GfBUn5oQQCPLTt8XO/kWdD4gcrvJDsmtylNgqivn
2wyucg24Zkj4Mda3SYckbXSIlW7NQLoqrwf7HRTNlNkEA2M8d7nh/qFM/0r7eD2t9nhOs6oZxRnK
5JMHDPqgx8RyymfjQd33PoUcTr9aX+L7LOC5zf9gFj4lMxd1BPOtoooLHhMHCkMS7jX0WwEpyKbd
Zbweva2zRJRD272QeEOP3qkqCYrSSgAqhe7W2pUciz+HFAMtodztLyvNR8MFe3prQYzSjKklzokI
nX17mTBSFTvSa2R3r/Frp+wly23zbwaxpwPlYsuADnfsm6Oqc4snW1d1/RWMExLHkRQLNblJloBQ
tIp+RD24gKvwtQ3bQ5cKLnLWXtrW99I4OXXZ/ESZ4HaI1R+Xt2PrEWWgdx5U8TIGltBGf7rvdY6q
ZdpPf/OI2ogtIUpFNC5DkMrmK4REWYhZj9CnbrnOu+y2WchfmPmVCDZfEQ4zcmpgNfVDrXg3QHYQ
S9JNRvKbmORvi87ri6c3/UyXPlfE0hESuUO39IgVTfP4gIzW4i79+FNexIelBa5MV722VfVeDbxl
bnqY9ToZd2bJmdCL6MNH+kzyJTRFVh01vIYHmoWb4qb0i2CpbLXgmvyt4GktmHFtsqUKBFPb2OBG
8UywK9TxUUIZDETNHkczt8zsWhTjzZCdnLMlwxqn/oOewBRs/S5+BcT0t+E6vZZ4czHcTWVM0CIL
1pw1OE3zWg9mjxyLwjZuKnRl3PSuioJReq3s+87mQVhtmr6VFjEWSZgzVYx7KK1hfZ3ItRjuDS7Z
Dk8GY2+SZM67WsRmigba0OJhJxiWB1RjTlPOVkCwPjPm+ROmwJ9GFzzedkTcC/piW9nP2AQdLfli
GgnH/3Psicb44VkUF1OYsSapy7w8bvZgP3E5Ssi54Wc9z50Y6qkOGa03ufSiGebTYGteCUQlXIDv
Moqje+sqAbxae+w5vp9zaCxETd2F2mgMUIxY1x2py0E//9plPLhFnhTGljSAnRhFDWcWRrU9aQlG
7k1nEd45O7mR0IL1N2WgIyPViwGDU0cjLxUQcXpYjng/e6oj7bQbLdD9+MAr+X7wRp1b5U9JjBI2
tYEHlApJg5/e9d7omOAnVFHLDqJDq9jmj/hRRee/6Cqa21z3x7+6zxheApSGaqJHmG74KmJLR2CL
ySHkm9Ms2qMk7LokfwKzLI/yZ/MCrAQxhsPqBXAI5uLsK1EJ+AJjH8/JF86xUf9/tpkrGcyxxVVm
EFRrcAHC5tpogNfYVWBwS8L4eyz1V2YbOphKUT0zzkMbjciakwlZ7XO+YtMXrL6COVKxQCdX3+Mr
FITcYBM8Jtfpq3Sf7xVv3pW8mHvzRqykMYalHENzDqm0cSiDSbypwmYvaDzTsmkrP6WwKeVmEMrJ
iqkUNFa5M5KLv9FOw31m2KrkyqU9xu7iaX82zcHZUosJ/BIlGwDVC/HDu/Q+XOWHPJjum1/kSQYc
Mrc1YjPeXS2WMTKp2uV1puFOkF/JN/2g7Win/PhW/JrdEuDAvFZ5zgmylXzBjCyzkyFOaJtDWe8X
Zd6lPEOzGQut1kSv5+qel+aAOWeQQPmidSPKb8Sa7CE/jKH8N25gJYexJwsxhFijMZecSEFTluCt
U3zVKPacS7Z9RppE0bplYNbQv6/W05nKEs6SgtoN2BlDu7Scyo/95gi2PGLu5CswgO1k3oje9kl9
CmU2ESjOFskmCDV70+200SsVNxpam7O2bW3/FMPsYS2D8zcPZWTVAAm5N3yK/41rZl0vXunzK87b
lvlTHGOZIyNTEiJANaIMIAJ9OdwJHS8JvK1+nzIYy9xaVQqqFywpDFsnmwC0OqfOjMH75eVvNo8C
FVBGBbQVMpIQ6pNsRGYb+cHRo2D1pdO8IquDtszokceOvrl1K2GMqdfnEmjmFoQhReqNg/xa6enr
5QVtRwgrGYyBF7sKBF40FkmvMB/h0F6A1F/2AGhygfv/rH8QUKL/2Vdfrf3Cc6mbB6ehvqKD4g3/
MLqYl6rUZKWKIJk2fNP9jO6VY/2cO5ZD25vqO9LbicsFAeLJpX9f3W81i/osXSBXDH7nldGDjZ4Z
4nQezeoMQXlLk8sDZ73nu03by8H7gXw24IcwVHoqt0gqRJZ1kgZD5E5vwm1UuP1XuvDWSZB67zBJ
72A0DF2asw3Gdkc88iw19xOYAx8qcBNlBB6gbux0X+1h2JBFm44wAjFka42zHPorCrBr3lhX4XPK
LYyf2bn1JgC2nikgl10vjpmBTaANL9FuQR8gCg+qW7zQEoOMQFRANeGynp8DJFGhpgZwfFkDVR3b
VA1GBkmb9CgNNIBd01xX6k7ftV3yNQmSq2I3YLoAYGSvJfIWPHTz89c0I5s5dXxXp6h9mwYgtLgS
vdbp0PRsgz4ENZXJizIkiP8kCU5/9iReZcQyJ6204NXoAC0XiAtCfcM4lguwxdMnvSiRWuxuQ8ID
89o82X83GUd7qt5CKxTqqMlpULWtW9QvDYntceBNq51nY08WhnrcqRipTIU0GuM0oINktEwWu82x
dj+MsM/j8zrPkjLSmHhNsRbF6BSFSpN83VGObWtrpY0ZOcwm3aA1eHJmkPRWX8MEkzEOmoR3QMmp
dxwFPouRmc9gQpJckEstAh4tbs3o/SZfAi9761TfaYEwRx3Fq4L0eRodHoEHTzITl5A8iSwiYQPk
Avzbc1zbADXZJeFw3ykAedLgJXkxClXN/6y6gPs4PWEZOOYF6uIp0CUUH1WUYJK85Cvg+PW9FjQ3
/V35GB+MH41b78RA4aFAnBcemb1m3EOqtYpWl0IaqNe6Zqc/mjvg4kcOuM3lzDFlu4/t+H60jR+c
Mz5z+IxcJrqoMkmcyxhnnCEx0DrC4+Qafhk0O+V+dPPKBiTF/rJI3kYzpklSw65NrBErxdwuxbJS
AtDAcjt8eQtjTJElxjEaACFGzPSfrUAe00r/byfUTveOLQ41YZOIpIGWSkBcI71ml7xXAWevPuoH
q6DBynIpqjtYtz4jrlkRtw4t20wqt2kXuyAYeVgKz+p5s05naYePhSE8wksEmLtsjNTq3ZLUSpcG
v5mnJDt19T1guv4AN3b7mD5FMXpf1eXURQNE6WV3R6LkGFXl02WF2zanGP6lU4TAKFIYOyYuXaXk
g5EG5lersAegxzRPmEihZjwPhBf9zvJ6f3TbwSYtzOofwTds+qnVN9B9WJ3k3HZpKS8S1PEQ7fQD
TWaG7pTb8hMdvSB+/Bw+KF8uL3zTiq5kMiatJ0XRTBZMWplOnoHx2UQD9or+rqkHTdCCy8K2LBia
fDBOrX70LrGdBREZw0xU9N8xFh2kBIG0cjSB5z14GbTVs/ZcNK2NXaVtqyIYmzHgDSae013NwUSt
ZkoJRmtC3KWJD2qc2+U4eZy1nT1gMSO6lsNo6QDQZnPOoUHjYSltzZd2xKk8rUEnQQ4sG27ouHHv
T+QxVlmL00UeDSsJyK/+QJ8LxCtVu7lNwcZjOf1b9CS6uRvfT9fCHS97c87VwiyWMdAJwIcrcRnS
IJ9tGY+V9EtkOd0TJWsJ3cEBW+DwKyuDP3m5n7cjMbIZq92E8TKqU4Uw9a33qHuo6iCMbQxmIC9m
PiABIj5cPtsNA7TearZoWTVmOpTdAgdogH/bfNd5TX2cs2TLlKGkqoMu4OYPzZs26PYovJuZYtfo
1pDR8FgOst1xOQw4CqvRv6/MDfj2UnHRy9+X0UQvChoIlnvKQ4FRxIQLjnFeyP44NwxqK2CaQ9sn
a94SPZ60Et42kgs3JqPd6OlOaQrwC8mOVj5Y9csY1V7bCo6Fpv/LR7hh53CEn8IZK5BqSVYOGbVz
+XxLMjhiQQ+dLlSuFiELklmR7csCt83Op0DGHAAYdtQrCU5L0V/aEGoT7tuRcFbFE8LYAALmMr0s
cA2LaLBNZM6QcMIj3uSIOR8AYI6Oue4RgNNrc8Hu0bex4bfXzW72QQx4y0uBbOUBTs6JudxyJxsg
jFWTQLktnqbH8dlq4QZTdBo+UySjyWle6rvma/fT6PzYy55lTu8QPRYmxF/LZ3P+1SwPTW8laRD3
tS3ktQ3iTZvAL5YhxxnKPFHMe1HpsohUOkTR8R7pVrqjUUeyE3/RoMP8Aurr5/aKXC0RIKMkRwOV
bfRIwXkSn/uK2zYF/yqrxZiCcMgN0hF8CrgmPdlp7eV7FIDPCAY1C3itNRylZVP/ePqP+ki32DKA
LaB9NefXVHu9fPtk3ooYY9OOYY9+nAYm+8pSHAFhm5fj1QRYF8x6AqLZqffznrgRuveFH+QW48oO
v2+TCrmkTIzRKQA3UxkJ2OLmmLil2HmGyGFO5+0lY2UmCfBvo6FCh+oU3SSJoyuVZ1gvl3fzP7jc
T/1g7QzpukXWcGSjk9wA5RpTuqVTvNIO4HQnH1vOqniugk1IystYGwmVh1GOK7zuA/UWzB6Yu0xc
/X+88IzBUVVBjSWcUiDOO12FXmBkYAC0RwIHxdnFjSfTyraAYPnU4WbxnBFg5ydBuh+uykPqUoD3
xcnvsgMvn7p9YgpeZqDOUc5xFbVRqdtczXBixgf4VYOxhA/wq5TsRHe5xpud4yQ2VfFTIhsk1VYx
N0VI8NIFxGtWdk6tvWjif98DRF3RSgxjNbUiyqIxg8bHsr00rqjbcN26EwF1rrOjzBf90K4rux2c
Jog5JnsrZXoinLGTEdjlRWBHUquSfEP1F2R2ko268E533/MYrZeaQzBFxlOczfBQwQieBq5aNOwy
12/sij5eLBGu3UcPzWRboa0BeSgQvMmJbxodna31bXUdfo8xNol6O69AsGnHVvIZ96+bWRvOvZ4E
fY0CvwCeeFXgXEP6E2emciWCuYbRAoyzOpwgontuhtqOStVN8ja1wdH7vOTifWZpPKu26SM+ZX7E
IqsAGHgLwtineI12rmFPoML184CAhnd4mW7494NziB8ZiJU0Y5R6UmpzGhi33V7aNUcNOa0/uPmb
O4k5GrTuo7vljLU07wDvncqICRu3Qho0docfsu6Pi1f54T5Cbh9tC/m7VDs1yH7KoOMjF22qy+oL
6N9XKxVaQOOlBXxvgy7kvQivh5d+6SRBgSliINLHM24J1+Jt2p+VVMbZkkqQ9XCAVDAdOLSUUj3S
ep1+G+J6oMkdDdG8SihPJON9AVtBYrlGjB9l7XFJpZc6JC7COl4D2KbqrJbG3P+qbpLailGp+Scd
2ng0z8bdQvo7Z5dwJYe555WgaUbeVnQLaec1Du2n8qqYduwbDn0XKp6aow6J1lXD4/hG3lYy978M
hVKSS2RpaCEs2SXedEzuxRKCUQ2leYyvZehyGX45d4VtHkyFRFq6DNnZeQClQPFSyJPXCK1j5Tcp
2FC0/r9G76Xe63OH2YbBXh0QZS8W0oz5cRnfcsAgJJVgS8iDiQN3kG/TwK2kMe6qlUW1Ik2NSBsj
quNNclgeKNlWY+s7fkfPVv3rZG1MCnWa9GbQFJQJhF21l73kQBwp+A3lLHDJaz7QRc51FYhs4Mml
DO5MHDAtpTZhKoMmbEWgInSPxquKzOUOkWmg70XJRhumSW++TeP66t36Uha2otupPe94r9Zt5f38
FmafhWLOelmHyTXG8FethHdCNHgNmEw5l2T7PD/lMDtcW+Dwq1u4EDWw3vpgOKp25wlAE069P6Bv
37Q6mCkEjimq06hTn5rxaUpr1GQVGq42mGohX+sHA9tLG46KX81RCT7qi5Ndgh55mjhr3fQhn8LP
3uGRBYYADTezKkIg3Y0K4ixDubu8oZvnthLC6JCeydE8g3s76CrtipTVlZGF1xm46P43MYx6jLMs
pWITQT262m77r7qGjteRNwtKnc3ZhQDUDxw/hmiBjnN6XAi9lwzHiFzQZF5hXNObE4A0KHn9XGZ5
5l5e0vZlX0ljXIWclJXYIYOI5AVSsE57rYUfqM+0TBfmtsirvW4f1efqGGVEO844FlGPdFqPUlP0
YtTfh5xHIbFtVD5XxfoDEEkOJakKZAmj/rs2Lw/ApU3toiGBXljHqlBtBYRJdVM55YgHjgI2odFT
tDL1mznxVRWQ7KjSXidRdgN4TZSL8BIp+uq5J8vrlHUP0gwalFBtj7M6Pl0+ke3baoBf0UDrAUZ4
To/fmOpGrU0cCI0RlGO3ozCA4o6XKtq+l59imJBnFKuKaLRkCjhiJxV7QLHlzuWVbL9dKegm6A6w
HjZBNPX1qBfAyUMY8jHt6uI5jkDObr6lSAFkQdTZlyVuLQodlYCCkQFveNb5TozOIksEX9Kh4bUb
nVgf/MsSPuqH7O1ci2DuSzaqSjxYEcETjrZrpH7uWZimpnyb1ZFm3UUfBFGArNCvpCNqVS55olFr
AXrm4jn/LgfjDhmqvfTj8ndtGY31ZzHXClQmhWrU8FzltCtg5Ys3gxwSgZfy42ww+9LSUjMWzTYj
wViVXjvVbsaNrDgrYeMBuetNUhYxCaYwtHNp8LvFsGtdtCWNl8jhrYax50kmFJj5w1mC7SS188L8
Gfa8kGJ7OTqwU3CRgJ7CXOeBkFgRah2R6ah8IYW8L6T+Ie+qIFaK58s6sFmVBUQLgntJB2Qz21Y8
SGM7Ww2eMcWV8khLajQ3RdMpCfIriL2Lax5HuLa5PHCZWkB7UM9Bt3vBjBOrRrFiEmWvi6ejKVRB
1bcO+GuwpZL2vVKGzG2m+DiV4rvYGF+jfrkepOJQxtmdURSeYA6AExtaSuaxH9viQSjGI1yd35vp
a6fqzhCWe92sgarTz1fWFB6qtL9NOim3l6FxeymLbcEsXyY5hq7010oZ79Q4ATCksdjasHxPYi3b
11p6qIwxMI3sG6azcheV5pduVnYw7beRrN5Uhr6Pw/6YWfMPWa0PZqj5fUdS2xrS2E5NoBjOIufW
biqgZgAbGv2B6hmxoTqMYluSMA3CObel8l0cI45F3NYJEL+gHRTToGctsObcN7oqpySoZ5vy9cXO
YqMakqOkPf0S3S5IHnkJRK5MqjSrvMFsRVM3hHESRL9GJwRAqku8SbR1Bb1s068UdZBg7Gye2K3I
gpKpAKccSG6A0jiVCvzoiigxKk6AiLHz8EXu0dFUcqHpaGx+5gBWYhgHMI7DnA6mlgToEPyRCKoA
5HAFNPEJqo9F/0MpFb83QKlqEaiNKqHTFpq1OEabvguEi2HBu3+MCZOXcEjFHE1DnR9+xWT+XnXa
wEhB5GqDD/dF9LsHmjLReMznm3UZcLz8e/GZJ4wGLFcMOyOV0YWHEGiDaPQFePABo/LBtDMc/U67
rr7Jdu7Psl3eyahD82mANtO4EoDMAEuFMWeZfdkodZml84zkeOtlT0Vp03E3bVcGBfo1kJQDD+Zw
Q0XzzN5m1LwSzL5qpiiBMZhhaUlmh0HhRh65LnbhzkKnxPjKg1/YNBNAKNHxeEN0c/YiaMZp7Eu4
RLP/Jk9f1EzlWQmqJmdKvZLAKPViVUIGcnm0YriU1w09L6bbRFAh1Q9f+fW0c2QSpE/QPvDviphw
ZYqRgDcT8yMyfIuvqr1I7NLRv5hXs5+3GFRK3MjlZfk249GVVPZVUA6xItcW+i5p9fsDkADDCNQ/
GoHi5bfc6hdnV9kkkabVUl9qcojxSOmDkV39Yni015LO0v0fad+1HDnONPtEjKA3t7TNNmqp5XXD
0Dh67/n0f0J7zooDcRu780Vs7FxMxFQDBAplsjILjvERtxKH9erIr1l5XT7gtbSQJvR+2xqE3moJ
xpUii63eaI5aD3DraGhnlVMbcwpE/3roQc7HlfNDK+xoVSIAVkOANaPhQurAXVJgmBW9CCF6ENwB
ZHgK+vT7daObDv/zENFCOyEcQ9IoOETpAIXebI4sbgZ0dqhiRiKzef/+fqa/MKZro7yMkYadbQbD
DnTHyBbn+lK2j+bKxJcLmPBxkiItJrTQ6HIT0Hlx4E6ii+xhn6TmH/mUlUHqBsZCKudKhNBDT4L3
Mg5vdSmyGYva/ECrp5KygTJXaggL3DOpBZeXcLa13FUOw07w2mMleQrG+C5s1rtt7/xpV6b6s0s5
KDVY7mPkaPq+9bpDqTktGoqSw/ltafMMCO3m8ViZo6pPUzTJRVT2sScD/ySqOUY8GE015oqouw05
OoAilyFGHz1GlWbBUOf33F8czAV4rEb6Rxfyy2UGiSZyCAN1kS/oeITXohYvsafdj05900IuCwOD
TgMoiXzb2sF30poUcxPMTtcPjLjpRlaW6cCxVbNw4FtQlNuL2970j9Nz+Cj6yl3ogQXSkdFkb12w
AO1qCDET9efmFJ6BE1xuk2P+3JesA7wZ6+kCxGJQwYBeAhXkRJkWqjHfoZm5744Lmn0BoEu9PT2J
9r/R7NgOnFf2yElbufBm6cUlkrF+giSq9/I7mZdrHN3sUQMKIHxps+jMNxEaQNP+vURyh1cmxdFI
U56byZbzwIOgZRJCk5nEMZzPKtNuws/Wxqjv22qRAql6rC/BMe5PYOlySe2Z37HmDrbD09WyqGRA
6HUl4dWGROlWdBsf6jd8wOMHmegNqqmjuzixgIp391S0IHLhMZ2F3safFDshbgUdW3AxSF8Ucwup
SDqDA1Ck5s8Vf5nGRyFhPIKbZ2Ztg3INHDoWnMHjtkr34YUENTVYskDCSXSveDtxqp+sksbm5q5N
UtdCk/Q+aENMfjW2ONq9Cjaw8I6zypfhkFqpaNZHUAbsqwuB+ZSHcjYh32zYLNmjrddl/SuoyxJq
+oRIB6/ymImDKcvZTu3BFKsWjA7GllNa26FuSB5IYznFfOxVY23nw0kafxk5AG/ZfkD0L7HLpiyD
1C3JqwKyFBG8DngJ9/pJuJ337XsEskBMUjp6aC9eT0g1jiJzenNrjNFYr5W6NuMQlUmR4csSUuHJ
Xw7za7GrdrIpoGsM0rVzQPQoUbplFRY3M4K1ZSoASqpaQaEoDNzg1BwlNz7ETmTLaMKbg0V8feQE
F1YatwlSXRulAhRNTYalG+GPUmDSQi9sTc7Un+I7CF821vcelBATOspmnENMMXP4wx+MryMRWv0C
OpFMCm0oxwUeouyeluhV7Trr+pu6GTqsLVDRiZDLmCEK4R+EM2nxSDvtkh2WvezmrmFz/31K6rfl
UM6olNAIB7V3ACWh1iK6BxxLKWyr4LFeDuV7jISTCSQdkZDcmlU7nJX8PgQriqz9vL5xW5NEv62F
8i9jOaYTn2Pj1FPhh7t03+1EP/SVm/ln/Ni76QO5ERHaZOOhGU3l1mDspUS+DB2HrZdKOZ6hDoVp
UPEDyBzq4Jc30L20I7c4q6+KM79I+/i22IWn4YCp0IfSh3CH0+9UR/K1++XVuOceDF++XN8Ucv+v
/STKNYFODqWtTo89peRDM1QUP8aMuaCp7lzHT5UW3V+3Ry7gNXuUP2omyIEqCfp4JGBI90CVeNGu
YUpUsR5RGqcK7sVUiie0T8hWqxh+Uce75jC6nKdYiBMAULf6ksHgtRlnr78v5X30pAqjbMLdj3/N
lr7n9wSQm2LuxkCUy713TvJO0EHMFuxmzPdpWKLxq2o7q6WU4A5p54+CMJg8SQ1Ed9GVYLTMmbYo
9wPOEUmOC7yexn3jk+FC7SZDGD/6EL5jPNSMDZV4yvtIshjHoLck4TMQpX/Bm0nELol27hDsE1dZ
hmeAidhlxUSbBxX0eyKvIM6T6DZPK8zTWBswTUSWagBXyFgFzwSoEJ/z5T6szFD3L5iUiQdreuzl
S2bP1Uv+n1m1yXu0MkBdOE3Ps0lLcCbRRr0decHKk8yWeYZr236UVmao175RUm3JhYC4NkILQpjJ
Oeev8mnhSf51J7Idr66sURdtKVIpDWbyKv0K3ycgjJ+4c+NHpFR8wsyiDa5Vx7iLjxFkUWKTuxMc
9NsZUPhNz/n5G+iHPuWMsUgzbKzOV7Yi3qdAVHfgRWln8K9+u77g7TBuZYy6dJpatkVAusGjVeuW
5BZ2Ujuq4CogwJAssL02XuHVh+xUvbFDmu1ruLJOXcMpMpYBozcBWNlMQuYnOgsYkoFfJWmXl9ws
+9nu/nBKY3V2abiBGElZUAywW+fdrjBGu8ifr2/sdsC4WhoVEygynxn1hGuumCCufEIEci8/EaRa
eNJOPQgabopvEyCW2S5xasGKmcOim+HP6gdQMYEy4PUVBKwx8QOPQzwggEI9wYshw4Hzx2Kf7P/F
FyVf7IrbMSi3E5ZxD1VeXNdxduDeTpwzn/Vz6YNSDLSCrEbeZltn/SEpJ9RIec43M7KQVLOhr7gA
+Vz56LMR/YKHOnTq2ISabmLqgc0qi24ih9a2Kc+kdqjlSZCjRaUtBM02WqXoXmMeNnSKzswOzQ4T
qgTJWu05uz3wu8gLLuJbZjWnmnHYNmvC659CuS00g/horLENpF1R/GjvYie14iORs04F1IKY+37d
R8l0XBCArZ8LEAgh+yPyuOOl+j7hT9lpPd2OFYu0g4rq32C+N1Pev481sEI4gKsqVKCVTSNkAPCR
ubX0Qpjx85OISei/Cm6FaqoITpTk36x6M8xe2abcFVBEuVooLbrVN9Ox9wIfYjM+5+XoQTE7QiQ7
+eeLBLWn39eZtU2ejyJ2OPOz2/FCdFcHhCQp7BUQ/zJ+XPdXjHdW5il/pTW5MIUd4oUW+gtAUGT2
sFMjqE3WiL8g18IKg8TrAQrYAX5fYC3ITa62mDBJn3hrwsjXdJjPMdr+olVgENIx3mVzcpJdBf8P
Ig0xMrvH0O0Ss1+Y55nYurbZlNeqM70UZFK4AXugOQwTqPZgUW+s65vMMkN5q7IPa+SkMRA+AvJ3
LCx8ydOX6zaE6/GlzFNuaeKNatYTlEeE++bY3iS+uB98Be1LBBRn/gUDSx5wLSj3jTsWySojfIKG
1u/fVIjUuQMRIolt1b3oZOdyH0Vme0Niajgkf0T4lN1JjTk/VF7g6G/VI6ueyzrIH5XllYNIRbx7
6oKDHLbjfacA5RPoT2US3zRlk5hl033TcnD4CIsfVi36BOL4S51lplQmw1d8ZDurn4Gpd0y2Ew8Z
61Z+kXZISN8aMGtC1u7ETGeuv7ryx56sjCGKQdleR0+Q5BR95Q4gKzmBtAR8+QkmXis7cBinjGWR
ck9tA5i42uCdT45kuClzwdJncW+Tg7kN5pwh85tSzqlrBaVKJnxTwsIk2cuBiNEkT5zXeNkpZ8Tf
2ym+AKlYoChUSDdTa5P7NGxmHWuTvc6XduGbeLvcLN7gkDLOfKgDixXy/8MCP01SC0wnjBD0xNtH
RzK2QWZtx9vcDy0ytsEMDbddxKc1yvWCtDcTo4j0/z8o6MDJ4oBmWuzsQnC65/CuJEM4vKugZiVX
TiC8Q2X5j87P50+gPG5eJFKSkCxYvQu8FsPF004AJJb0eDDwe2FYI1/sq3//tEY5XijIFjngHCjM
l2Z5I9lxCpS8GR5nIA8g+gJeR1DuMDqx2+/bp03KDzdRIUVZglNUqmCHrYFaYfJAb4f4nyYodyul
yjAaPEJ8wgEaPgFb9UAcjfRWPPWuav6lFbQwJii26zSf14PGxqj9ImpZgsqe8H0CSBDV98JEmPLU
3laoTZvXP91mo1cE4ZSoQ7wZzAvUGpVZalQwWZLLWD3IzrSbHiB6D/pCzQXrHRq97VHB0NE4muJ9
cJZdMhdTHnjeFD9qcTMTJrn5iH/+IDo954xAE+ICABYZjd3yMMVmfSFzuaDAeU+5fd1bogsALVDc
13diO1VfGaYi30jL9VoAYz92gs+AYzVjhyOtBzA2mqC+B0lnhWFk/P/EDPc378/KNHkNVu9LmKK2
M+aEeAhtLGDZS2t4li6dKb6EYDoCcQyrv7+d2K0sUj44iYqKaytyexqwDele8mq4CGJAOGY8GpAj
Q5dbPPTPzDB489le2aUccTYHTTHOsBucSJNbMEOnORin1ud3f9TjFkV0DniIp/IiPb9RB3EzNqRE
9/HOHGKPO0UId9EJ3TGOzvaZ/bREeVu+0Bt5SgCv6YbCqpa4t/QsiuD05ciVw+QEXAq0SrLMmmrO
qoH4MYtYP3Bh+GIs6cMSgFByWhLWZOSmh1ytn/LKca33Ah9XcCRV/r2TgcxaehYh8+ZTt7JBeWGw
aqdt1ABxM2mPqJ7FwpsQ3gaCagaZNQ6CqcysWv1mZITSrkJ00nVoav5+V5poDAu+xzUd96Q9SXgK
SDKjeaWdvLEi7s3lrYxRFzMQ9TmJNTAwyN5wlAB8AWPdkT0mvPmlVmao25h28iIOpE438osJcW9z
ZPFtbXd1Vyaoi1ehc65KI57ozhbBhVe4+c/4Z/Gtf1ms5kY+xHbKYyaQ8bpsh3orq1QkVMw1XxYJ
HJti/j+WEw+REEB1Zjygk11gGidjoS+3HfnKKHUbm16ORl3BCTHuQXTgxjvtufAlt8VJSS35Qcud
0U/vB+9fRH6bjmBlmrpygpCCWKwmXTlzIT3ev5TLFi98kL9/FDJclmLZZoyyskhdwKSVA0WZscN9
H1vBuNd6zBVghkGJSsYDyVobFSl0OmSzBAOWwKqIPK81+ZxzJJ3RkGBYodNLMSimuhjwQMQ6Phj3
Y5jfeI3lQxj3jU4e1XIoxirB+Gi7h4rNnlD+V6X9PfUJUCc/hzaLWZd1/egMstImqQMvOqkgkg5y
a0kdlJ3IKP5sT48FigWzx0rVGUfjo6q5iipksPqFM48rr1ShVcYPUGQxm0pyhZgZtG0+65+n8MMP
rExxcpIVQYeiyDi+N+pRl+5a+dQZOzxql3C4iABmmVV1wwmMXJJ1Wsjfr+zmYRN0coUlSsF5Gp/S
1k/GV8bjvv3gQFpZFwwR81zUuY9rtBSXHidSvpvBTkNSKcTFdu7rYGtjPTjbC/rbmEYBZoW6b0Qu
xCVT819RMtqG0DqFxAr/ts//pxXqDW17IY9ymWwbvD43HtuKsWnb7Rnl0wL1cBr10EU9IZ2TT+FT
4RPC/8CW/RA6KNB2Ra0RA0id+tcrgKDa4378b1+NBowmoE5IedI+HVzwzstO6ZF514lIVpKKJxO9
yfpw1PtqpH0bCApaBMGjIZj1E+8ox/YxsMUfEFLEY8fb+mHkmaNW25WN1UZTN0Dv86SVdNgdXKm3
eKe5j9wacfy94eXuIDJb+6x1Uo/rpGZKnvIlEoe6r+0ekwa2oVVvIBtiOWnGvdOotzTmEq7XNByh
P6rZsNZFvaNNVwK0MGCYDHkwxO450SEDm9yTDu5VAaCzUDAxj86qLJI1fCmcrL4e5VsgC1xBd4lc
xPlG5yU3GEo771+q5TVvIsb7/Q/B2N93Uqd8S1zKRpBU2NDRMs6SKz6SFYLfzkRTJwOQHO1KlkkS
uF5ZH620GRvBME1TRroereDNXWcGGAOI7M7MZWdovheq2zHfPeZCaeeTIlSRFdz95TuZLloeSM9b
lEzV7J6gvubgHv5ZwVYFE7MMeVwM/FKnVYXQJ980cNwkUyjs4h4805fo/R1lkj3m3xnebXNfV9ao
08rHC2QmSIhLwgnUawDFh2WzeiJslpwfP/+P9qhz2o4ZD1VAhC9kHCB6RYHghMlzNDskoO6yR8O+
bm/zMn4ujx4bCUYlU9QFy5sxo8IfA+Goaiw41KZ7UVXDACAco6r0A8FNaRNiQpsgMyZ7sQUTE9PQ
5zII3t5mgq+2V/RpjXoewi6Jhy6He0Ei9E5kHfq71FEwuTGDODPa6bvUNuyFpW+w3TBaLZL8rFV8
1LZDVQ4E3SOhEk0QZv0jAk9FsLpvBCU+IvsjrariMVMtzRcvkNPbK39U0MRotSTyyNdVmqJclscy
wEwwmTWYndYkxXcZqCxgew6srudmXUvSJAUgfx5C1bTDEbgZlRf5Y7AQu9xbXO5Ku9yrMUchvE/e
skA8OnL+xQDs1nFaG6Z8Tq5pE9cTIiG1sgKPZBTybQeYjfpCwhvWu7Hp4kDmYciQjoaEMa0rXE+c
Hmc86K07lGoxbxtfCCS1AjfDTfE0H8PvbGDd5szIyiZNR0kKMmOcA8s0uf0TKRXzfukLJzbv1dZl
WRuiwlO9S4G1VdE/qTCyPoyJ2cpPSfl+3cewtlChvtisV0KgSCg0czsNzyEEXzrTQB8q95OdfGhO
BlPvm7mDxK2vrmM/ZJHUJ5gRB1sRel/xXrzVMB2dnlnnYzP+Xm8h5W+0WkvAi4Zv1Tq89ZeIjP4q
CNbD/BaCRWyyYsUp3mtoJgfvI+A8TO0nYoB++dc/gPI8vRJBWG3S/+qBEV2Cdvak8mNoC97HSu+j
eR89Xv+kmzYRJumoDmIKXaDe4EAVUqEIyOimUkE//F0HJ/l1C1vxGvS8/rZAvbshZPuyooCFvIjM
kO9MdPmcuZIsyahNpfp53drHD/6yiStz1LObzrNaZTUoI061I+/RmN0BKRw/1Bg6IbSohQdm3Vkz
0YQJv103vQkfwTJJzgspLfCk/n5UR7Gvo64AKxEZg4Ve2L58j1GbRH8YoggWNMRMhbBoqy81pFGA
gxJ37SHurJI3manV9mf9/ClUylHkRo1KBs5yDvLu9n2SVCfjj236POexJXbgpauPKDcsnGLmTWfN
4HI1ovRPQq71hlCHC2TNEkhd8LLwgPq9EKQsika7+DhFaOV2FjBRNuMTkHj869f/XDd12JRYa7t2
wWGTvfRifEdTqn8HdzMGD0QfsdfN0Ji8W4JQXD4IJ5xF1mO67URWZ4A6fso4wgvD/+IMTHbfmpiB
qsAvoZIo4hngeGd0s/dwcfWXZNc8gtaLhRfe9tGfv4BuBgrVYKQhaPOQ3Q52GpOZOkt/JdSZ8SsK
8dCuYxXNNtuvq+9Ma8SOVQzgHUhsPdVo95V0OwE6moytPXNumY/2VH3P2tsIGxHzNeOLb0cvq+VS
T5IggbmrRiMAy81vSM0khcLRW/mzO0Bl7R1cjHY5uJBaYzUgJcYVowG7Wh+LfUu44MInIpoHscLU
5oH5GwlWjNfRYSE+J35NLrU77rhddKoei7sScCOMorniJToVj/xB3ok2GY1l/Tzia65cBIP8+tWz
2c2DqPQcOD6y4twUrjAhIlj+hOxv/d0phxerbZtrFbZAq87z8k1On9tkspTp9fqt3qwEr+1Q3izv
1IEvRHzjzjXuhyNGyM340bDwYi0WgVYGVsOUttusEq2NUs4rjGWh1GvcZNLll2zww5ipDzUCwM9D
Zi2M+KVrn4vyWyOGUkOQzadewWWvkhHtJKF1wX10E9XNYIZjeZQK44WxrVsZ8XqFlK+qBDWMkxie
ojgS7AIp97UYlRcg05cCP8p6lMTr9nQaoYtSXzINMo4LWvYp6ie38UXehzeCC5pWp9uBKlW8HZHj
9PcA5d0Z3gRM+L+IyVk/gwqV0zpP9bnCaeL3oNvOEZQPKHMA/07UTSugqVh3cRML/bnROj3a0y5q
rFQ5NloxmyMAwjAJOLbJNf+yssrcabIFq9ufArkiSzMMdnaMCo5d+Mh36oPsEXSMWmOQiYBDgrN2
h0GDDky8EFQlKS1r5VvtlPXCKS+EE11HYQg2UDlZnFCsvawsd1US7RftT+ofa1OULwJ1s7wIhIOk
qB/C5Fc1nxNg3q/fGOa+Uo4okpqSrwsENNP3wdY9fW9AgLGJzPxnA+zLnrMgN2mY87G0xdaaIG8w
7vrCDNlwOXJG/9lf6DzlnMp2yauJoCvnPWjczRLihATfnv2L+QlGSKPT6N1YGjih4T8Ok4wpv8hq
UtQGO1R8AMkbnPx2cAontdsWyMC2+CA6vr7tDP8PMrjfj3Ofa/zUDzhG03fB5cx6L+zAtwSou7Lv
HwgDA3tq5Pr7CS6G301OnLFESVUFbhS/p3pmtpKj9XfX17VZalqdWbqnOqlqmxotdpagbbRvfWpq
7hxjfICEicml9TVvcbpf6NDtMUc5PqcIJFiz6x9EQ1eOEt1mDbtOStMKqULQ6nag9qd55kxOKs5l
Ux0KzTBRVXwA3PWR76EY0nUupHO9zlD2fI6Zy1LdGZHuKEb5ttS1F+O1EtX5oMihrasYdknQzhmD
Y1eqHt9OVtosilmpg18MsxMk2Y6XulMT598iybCAAPVGrvWbHpptiJGTgX8Bzs7r2trV8tFLCtVW
quIQ6fjuRX/uW9kX8/Qg9wFQ+vBokn5Q5f6Or2WAg8Lorsw0W5oLmxOkXdPlttxrd5qhe2osgiS7
83Sp+gZyx9shlLzrn5YRlup0I3kElqmRc1zQ1oEW+sOIB8bLvcESv2c3s63vqpvOKjxWCso0Szlc
NVRbozU+XhoE/5fOb6FsOIACAbN60ACGevdPdiPveiSsf1zf1WuDGf2lKkqstU/G2qyE6KRwOau1
dT1C0j9WvjISqmLbVCR4aGzj3Ndox7TvYLAFuQ+4Qs769/IoutmNjN4Ia6qKeJdrF4TytdLYZWUU
fwSCROdvAO8LGeNm1Z8Yb+UHRGe1wGxZZKUVscAgnhwducKcO5LwwmQ7+4cKyf/PkVGt+N21pZAW
mAXiz2Wvz+3OT/fia+jMUDYjQcng1L5kGRUq+qxogHFOPh6a1QrrOiurcgZr1zzmbjl6UjfajGvH
iO1o/t3K0KRKJPl/+LS4A5pYRN5INsGI/dHl+Z9j2g8Xv1pTmohITAps5mh1pam/IRH5Vr0sL6Rx
kLjapfbGC+E9iK1Js5Mc/FP1Q+7+jxm4/hG4rH6GlMQNGIBxRhXMBqM26U6480TUiX0dGNm+/lEG
W9ky5NSQ0gl7zO9RpDTbR0B+Z1d3kzvWlWAFzjQcNebGIatTLGtwUcqRnXDfmcJdh0FglEPt/pmV
ojCSPv1DLW+1NkjC963QwyDhsGovKWhcBpNLTQDRQI3JIisjnuOKZxEpz9JzRVqOHKyFAcRLswFS
m7HVzIBra6jHBSxieeZ2UlmmqiXtZBBHTVqgwL7JQMpPJlTaSWdJAyyUGahuX3lNVBTB0BWBnlvJ
JK3mG6LQymW8qZcnqWaMNPyDN/u0QH7B6ouFIhcoiA7JEen8QTeXGP2y0NFtoUJwqoC9vLlLz7Vg
jjuJxSO7HSR+2qZyjjYDTTQo+VGXyN4a9STxJzV7YHg01g5SKUcRj52KOIakcuEluy3ceB/4vC/c
kUmq/rl5ZF667Zf2c1XUqQxzTihy4kOVD87l1szfuIt4G+yGPe/+JX+HggsAQTMLff0PtctP09QB
rWI0EuQM/SVSIYgtrTTJMMfHE59ZKZL12wzwVxaAjLXF1IOYGHmeyyQM7+v3YpmsmWdNWTIs0PMp
06xIjazhoqfxOJmNLj6NMgtRz7JBlTVyASWNisTxEXobjXASMkZ/4x/SsL+/jkqVWudy1suGVJaJ
uEN3nPeDTch2pYt6L+1bfzlVHvMwbkdFnzapSkYCDuxQqhEzcLvJVdwWjFa7/pV/DSCuh/Jq7c7f
FM2BeFHPBGhuemcDk4saBAiAm6eORVaGUauPJaHvCbzIGiJk+NqlPAEQbY52Y6bfC5TSuZFZWt78
kp+G6Qp+kQdLPQdgAI0mTBm3MhgvCunHdb/CskGdllrgW7UODEywaNB7iHNf+c/aOQJpgam8AhQo
+Y9yI22qDpnYSrM7dfcRGqmJaF1fwldvQVmgvEXZxjGfjvLsJoZJ1JdkvNZEugKsUpZxB9TSnsVq
9TVjJyZVDG/oOhQDALf5/bXpOb1rJYDHXQ1ECgDBtLskNnUPJCG74rlz8ofkXrdzcBc7mtU5C7A+
laczWdy/fDzqV1AXEaIMqQYJhdmVPdJoVA7oeaAc7mXgC8eYra2GTMbdr7EDZZO6iHI4hvMUacgj
ncATJ3NWUQSKLbDLkQHJ7C0uzJxVb/vyvlI2yT6s3vZ0znMxTdXZDbVDlafebLwVysw4Rl/SO8oI
9Yjr/JxKQDzNLma69tJO90fX2LPTO+YGUg/5VEJDTMI0OjZQ3he3pCUs3xJJAcxE4jFNWd6aHILf
gkuyLkPDSVU0cmCpowoCAXRmYgF0H3cqEePZdbsU5Qcy7s2e4tj8Uitj1InUQHwbLD2MTVmzL6rJ
LKLGU1mkY1DFZCyKOoUa/mmhmcXZVdQe8OA6Oqm5yEGjM7iZJiM2i3QGO5CWZ9bS9/Ou7JLHtDHc
cBmHI6IL38iU91o1JLPl0O4uU5AC5+1TVGi8pUN5pm6mmzFon8ewTEw+jndLKlb2JELTXInLvQKe
R6+rtB9q2blyHrxHxXAwpAR5umbGU3HI+h49heV1STEgpPAXEHp1zhBHxySKHqekvGR1deLqxOWa
6FlOg0uczRAabCsr0/Le7AextJZiDm7CJYpfSzV4TKJ4sAkf0XHpVeNpmskqxRD09urAnQOluVGq
DupyMoDvAacck665V8EoYJYJXkRg41/zYfQhy3VulcztkWco6WJnfG1pEveiRqXdCh32LQEx8FKM
ZiyO56FfJFOfxNHKuaI2hVa1ICNvK+FyTvXWCwc0bwqdg4QU2pzRlJ3qsLmMuWAZ/fK8yN0FH3/X
xJCpqqA8JfFBYdYLPGHU22mrncDb7CT1axvku7B95Af1JQwGSypLfL0e6gf8cx9LXtzrgBRDZteZ
uOxZCxD9VVEmu3Mj3AB+cSMO882kdaexCG7DVruT6h4wg+hnq2M8MqsOhmDYeouHQR59EcOCPWjl
w7Yyc6OHUGbyQLZHySAqUkATlGCm5PtGeJggdjEWuldkEJiMSlObUlMIhaMAQvgy1Ew1O0ZpZCcy
JjEzw69nVXVldclMo293cVla/Axu3vIcBYY9zI1f1bMtqGNiRXm+UwP1Jz/LTtqF3xpJ3PMB1ERA
Ma6bhdG5Q4jmQSsfa246N1Fl17pmdnLtjAW49EaojBkBcuBFBZ/BIj3Gc7zD35pVbDwvbXHbRc0+
CISDuMCNDd19oSwjiCQwqjqIyU7LcjMSu3sZvZ9cWeyqQnVC08xK+ZWPamwhyDLDvn1veUieIIka
GvCMaa0rhHAfVeUWWqhbnaKf87oxl65yhWDwQ+MULdNFnVGdHoJDIzSHZs73+pQXZlcnfiVWYLFq
wudEVe8UAxVtcbbTKfzORwtOxeC1UMNRueicJKAVMAx7VEOP695FFbO8Qu5UvXxUAiVycrH2A2Vf
8Iod9wLqmDEXO7Eu28nSfkum5nXWcDx1lIjNSSueoHFb2e3Cz6asgotVXvZN3NtyMZg6J1o1Rii0
EoJow7vSFN/SwvjWLxpnyotsZsqyj9viDJybIy4Y+Um44SwNxiHXpNBVg+kXBr9B25QumgXxswWf
XvaTrPpVK+1Lz8kQJ+BGK6szb1IEd87bQ9iB7qnvde5WSWpLDUHoXGFfx2ZK3CKWRp/ni9ppg9rv
EI65ZSF66jLctQrwzyOXHRcD4iAVRtjbSQIjF5dMXpvI+zqSILSeta5SGm+VIrxgagN6iDXQYlLe
LyaEKgdTWYadXmIyOpYkS05BeD6P8XkAjWDShN+rgNsRTnZ55H+gp+VrcferVOTdInOSDUXf1Oxn
5djkY+G0Bmjbu/EWI0lHTeyAD081p2tKpxuB5omNI28Y97NaXDJwJZoCD8JCzfgWZOLrKKp3fNa+
D3zHuXOf9SZvzIuvdsklkhO76rUbfuDcdDaWc1XhYOay8kOri1stLx2xg+xK2Ls6J98heVIBR+9w
hxU1hSTq5HEc91MP2hS+ZdD9Up0CRmnhS+pBPaBU9MELKTq5IcLLJaq9koNcGA9lqDax55kFpPiS
csMUlNg1EYQCqqbS0NQgjodW0RErczNucmVJEw7Gvlbiw9Klj7hM5vXQeSuAXNmjYanaEknKwmFp
agoOQ4k3B4lRr5cZS1Ko8GPi4znje5gI2+hl0GKzE+9zNTOTPLlryvSQh6qZRpq9lPylUsZDlShW
Futm0IhvhhFB3EnQ4ZlFeGZd8pbsW9POZhATTfXi2ZD793TIXuVBu1cxyFOpsTnCVWezbqfhW1ly
aBDdharmKCJ4YPrM7CDDFSXFbdVASbjMXtIwRU/tJlhaM2rCR4B5fuRThDErcS9yaMdFint9y7+W
Tck3hiwBiM9k/ClTcSYvakowSRGcBpp986lEr5hEmsOJ3bzc3PuVKSrUTIte0rsOpioyNx8vkaOr
5UVLATZKqqMQgRth6Sbm5PJWcLY+VXQQmKVcoxU4xQT/SDQFOWTKJXr/JjwecE/8Lu3MHm0vVmNh
K4RfG6aiQpDXp3UXkhB+indBh0pmqYPVuJZnqLhVmasO5TENwl9DMLJEsbc/K48JFkjU8kgIqTRX
iGZej0Vyzo0c0C8u2alh5ueB4fZl8EvKtBSpkpSZ0ICb3QGKcyC16XnGff7KsPXhQD5/BZUK60GN
8DNFRog2hN0dq4f5fYFabmILha/6FQTPRVtANZvw33H+fybOJtZFGdoX0HxVv7BGtBWIpTDNhnwU
l0sFSZs+Mxa46bBWFqgTPamjKuOlwegvXnmLK/JjsdS/rt9Qlg3qSxaFmvWFhFVAEGE/5SNe6Yfr
Fr5CKchGYcYC76cArUOVcop9UklSqwR4Us5QtOM6D/ICo5O8KiCMTz3+vFhybwX3pWEap+xmeYKM
4O76T/ja4aB+AnVJuSUt8rjET5izX92AEq/o1+2zon7rote8a50kwPSs1iFV8Fv17o+MQ+CUFxXk
ph858iqhn4u8CYRRh3FrsBsUs0lrujyi5Q/SLJZX+IelflojH3xlLUPJIBk6WCOX4oNQGeIrKfgR
kx1AXj5jbZtOVxYMRSXMQLxK+fcCY9U1KpUzNAAISCZz059N4bfDSbsoNzL6qoTivHmEnO8weTmr
c7V5eGWIBovwQqr8ofy6WuuohZI+8lhrPmBed7qDE2Jcwa8cEeTkrExQ2wntyjZveiywsbXzuDN2
+v+RdmW7dePK9osEUKLGV0178mzHsfMiJOlE8zzr6++ic04sc6s3c3K7gUaANHaJZFWxqli11s6A
hwHdgNeDQy78ZDjlAZ0Nwgf4zdLJWjK3tZVGCzVJIBn4RmwmC3M7mBVEUwPFKBZ4OnzRbgolcv5m
aWolriymOioAj6dkHzXN3WKiRwUvMYpFDyDfvCNaiLSV9q5Ein8i0veACpB2f6VW7wfLeSVU9ANd
Y/YaHaRHxOE7yWlfy2HfEZuyfnJQG93oe7V1UIgObvRWEAT/y6mbJgpICFzOexezFgPvJWKJ2ktv
EMbJLiMMVF/RfHXPeDUYaGPhKSdxW8lWTckCHcJ/JXO3emt1o9mi6ODLi+xGBHzeM+lOVlAEIs0W
SeI0u8ZEij6bWCOycH8GhH7iBqMNxH4H42hvPBp5ZP/Pkzdv5vS+PE6pUcfQMKwtIWiR2vtp0u7y
bhRAPWzfN6st5NS4k9BRolQxWiH8cG8AtQqTqHfMfgC9eZ3j4X70Q5Cp3qRuc11ci563/8WK3pfI
6a6mR1ERSDjB+dhgBGL8MaCkg5iQUaLkBGVIsF8JzIVdX3zVc600fCCER7bRBCWU37yAiwUhkOSB
tfinBYTaWAgkc94Pyp0h90SkdnFddykUx3hkb2GZ332zHPn+R/sjeI3xADBeNffWkfX3Yx5gnxyk
fybBpCjbwrP1rkJ9LqIgXaYZAVvvoBQOWfpTk50CCZ0oBsrLImewecmshLHNX10y6MKcMZKL5ZYL
iCbmU4akWHB+ovVwRj92ZTQ1TATT2AkwBm7ihteMDip9ldE+YA+ALYfHb0+VQPSmE1gtjnMCS0+6
FtTdUNZaQSGnZXXZ3m3VStRx+da1cunMOLOQslBOF5YJAmDzUxEMX4tEvslQZjPK4SlTUM9MF0Ds
9zdF3f7s6HzUguRzLGWybdaVB7QVt05QAbfSI52RIqulJw/mQ1THr+AIvQ8q1QfJdgj64OL18uls
hjirLeKMK670rA0TfHhODt0wuDRRdm3duiEC1kqGTSN6vSzx/M2ZWdhKJGdhRtoX8qBApCbbC1Si
POafNDad/B2Pa06yBzCyuFGN/ej5AVmqChA8CmJrTmhjNbJRLHCbhTq8giX5EBgUTfvdcCBKuS+G
Eil70+7Suv0iWC5zyBck823HSydVHVBI0ft6pe+WHNHO+ExdtHdjMgPIoGaPwffsKA54tj0ZZqP/
s2S+FdkkYz6GeQbTDtGYNyeLrXZkPyXq4I86XkFso1pKfyGt348yASpeCieuN4e+L5wI7DJaDqQa
aKOWyMBX7hVv1ue7XtNv2kq70s1u36RR4pYdMQVmez4gzDQEz1yGZaG7j/KYJyDVJnEX4LDyZW/1
k6f1p6nRfZngnStEnbfI7LlGs7Euv1w+LOYQzs5qJZizhjmoytSK2OXa6T4llR1owpde5u4uyeA0
sbZagBtF0Af9mpFUL6fArV3jvj4w8ibDFTJyC+TxeCdTqMKmUd9+S9AQKICPL2cRJ7AAMk8Cb5zg
9Dad7vse8o+UuTY2ymTAvN/qJOkdRWlqGPeXD2q7OrKSwt1bUyvFVpazVaGv741QxI1rO9adCrNO
P5q98jh4rDwVQI/BoXazvAo+YDMqWX0Ad6vpI9W1uoaqMHTj6m6+Dr0B1HDgwXsSIyNu570radxN
plXxXA8GWy7CLuTYp/hqdL/+Ap8VTdxuOqyVLC6K7SqljIEdgYFWNCpPlozHmivSpnjlWASRzqZT
XkniYllDSUdN6ZhrPAyHGtgtbyRFYjiMzQhkJYe7nUkVxzJJcVYMBiB+KFClSFz1tfL02wIg9eyt
PkK1Qoi3vb0+ncoaCiPwWtxOmnViDUtRsPWF++QlNpyxdPJrDbU7EGkVNrb2Ec4fDSVqbhdCDsPN
1hYLFbz/yuf2F7QlsawP+YJqCQGJuvQdCDk/9MQGZdwtnJu2m7H2+VQcw8cAdU673wMIQXTdn81v
vznz94/gNt+as0KmBj4iuzKP6bE5pVdAVAf+rKhk+S9G8i6J895DOMQkZMttAM+DuWGgxcsPbIaK
1dyE+O3bfu5dGufHs3ICEmCHw229/KZ4nQqM4FlO/TZtqTnlI16UxDPA27n7+5HyzzxZFiZFocIR
oGSaOdHdiF7OBzYMj2ah6+QZlSLFV9zhU/dFHEP9y738e8n8A1BU5UkAuoFfPg/8d/cA8gFTfXor
wpHaNth3QZx3N9EgqATM3fXzF7W7ja0Xaj41ZuF2w9Nf+fF3UZwflw2JJCmz0e5lchmnT4n7gzHC
RSdl/3el2tXx8X5cyQFYEyAmm4+y/2tolPGt/ELjE2Ul2478fWmc+5mXNJ3TGcJy42bpjENTGjsl
Bd6+HH2/vIsCR6fxjmY01WKRYXmMGULeN3tthxn4/f/eOvrmSywDrefotQG6EWKrVbY65+ABjwlW
FMV2+dwdukd6CkHQswuv8CivglB9xKD+yXgV1j229/JdMndw8aKjSMwOrvVwAYMbQroBvL/hLcfx
KvebI4Yl9+Gz/nB5X7dzJcTC/10wd4STklp9NUAsa+9n2okLBMOpbNSXwM4XzP0CRftaVCzdqjKZ
wCc38Pxlgkle5ZZbLQkeNoE3gvAKSQuYl5QvmDiWbAAzM+CqcIfH1NENnfhF+1QJH/+2PDnEo0kX
lW88zfDZWjUpHa0VVJnQKDs6+tE6RT5ob3uEVwoDgncF28xKKlxMvpbH52i5FMpWaEBeC5rh8SY+
Lg+/aDH+wINvaNIHWVx5Z1SiCbh12FrzOsEgU7GLLZBslte6S3cqXol2mKQCl0O3A8WnLVgnO7ZL
6+T8ar3EzLAge/DRDdU9MQYzlgq0sR09/BqnEt7/or3lbLaMFAszXNjbztd3poRSLBprT/nBkry/
AT0E2tlKc94ajFceYipLeZYXSFOu9V2lOgwYPUd9Ei0yBdBH5es/0B62a5d2lTNSaVL01FAh02jQ
P684SosncstplmskdcfIE7pBFshcEsi5W0INuWkCCBzRkuwGO/kpe8kOxFO9zGVNCGGwb11pRzBR
5QuFb8RzH3aYi+dkiqpVxyrAjJJbu1r28g09Yl+Fs4XbXoASzTAJSjYWXwawFpVKBYzFl2QbECEA
zMTI3dG8ZSQUfyBu0zhW4rjwUYrDihYly0bQ/w0C3Lf0PPLD3RJ45AVoCjZz8pctctMZrGRyQaTS
WsaMRk+w2wFHaizVY2I96jqwZIBie1mSaDf5OkBr1mbWFthNhB4U2UC76/b9y1jarH049kUh3EZ4
jJlFMOeBts+00FkPHV4ZohHkRWZpWFlTj4BLkvQXkMh/jSgVvGZtn9q7HM4War3SCoM9ZnVBfzdM
yXGOv/7Vzr2L4DQ+THRJjlmaOtS4BA1/2SuvuYxAXwWjLtqSBVnx1qWPrTNU1bJM4BryUc7Qm82y
JLj0ARfePkuKy64HCy+yterkT83zr4Et0SW4vZHvUtnfrw5syKVZLktInVD+rbWbzCCuYCOZqz/z
W6uFcToRSb0edxM2En6LYaiFCRDVTBfth9qOuHHmkL1oVdsG9r4qTj2iSNcWs8GqIiVrTuiSuLbC
4Ukt4rsG3FACNFXRFnKKUs9zV4Qxy4+svYWREQ3cnJe3cNPzr3aQ81EFZvgyLS2xHFm3k7F5iI1T
SR+lMr+K+9qXfl4Wt23E77vHuadl0Me4Q3e5Dyjh/Rj6oCXfFbNg17aGftb6zg+RZ20d5rIJKSx7
iLMTaiSO/AWDifKhAM+S5qJNUBaBwoqsjJ8rz5eiNQ1mZaMj+xVKQuWukBnaC96HCdgIsmttFKP4
bWS2poKOUIXNzlpASP5oZZJZJFLWQ6q1Z4F18KxkXufqx1/1w7Q+sIu7+iNO081AbCWaM3DEC21U
jBDNLm56tZzkG92WHRYSifKH7c1dyeIsHV3RAN4M34ojo3L0iSfvc+d7k8OJ4Y1Hjey/TRpWMjlT
D8s6rrUZagQ3PbiIpMFDjOCWgd4CWFjIsL6ttit5nLXHoRwmWYM1jo4BTuDIMcMDQwUg5iEALxh4
u9xkOFw2SJH6cPZPpbIMCg0yc2p4QT36TfJSE79tZbsZY++ysE3r11jfE1QW3YBcpqIEM5xZyUoj
SXpq1L1VJgcS+JeFbMclKylcThJHI22aFFKiK3P3rpZAsPoDUkLRkjjzk/OhpiGB/7TQl9zjlTXD
0J8iusA374HVkjhLyxJpqXrtre46uEWEWcLEz9F40o+nHr6lOeJdotoJ9nGjBoNjej8tzuSiwYys
vKygGskRYKhe8Kx/YrkzQHZ83VUfARbplMWttUOxQmgMohVzthdoQ5mpGvYVb9u5M6bjt2k0Rf3n
W9HDaoGcvVU6ZokihRWSgSk0TWA6lAW3q1AXOfNaclmWOgkipH1xSPfL3vDojtU5GqdwRJmxSBe5
y3UgdV0DNgVFByv+no4oYDUDKDLL6fGyZgjkUJbQrQK72Sin2MzrxQ/K5nGOi8rutNANi/RvzkeX
UZfDu62u8MPVddAvsjZDBxbtmagPevP58jqYDp1Fj++/z89QZySwAIbPfr9GFkg/z4qOehSGtluR
KW3GqStJnOMLgxz1J/rmklhvYiLtGAlkeMX6E1rQ2guj1E3zWQnkfOA4GkYJSKLFTzGUlo1XqSmI
sUR7x/k9A1w6jTrAOUxTii4tpb8upv6mGevajoxY9IK4bUeYecHTPdoodI0z1R79jd3StEil8Yzv
BDEBYqEK5EdrtOw6xlgjzX8mauNidvIAIudDH+o3pjwKznEzWF59BWfNRtnHllw1UPxIOwXZeIwS
J+v1Q42NLiIwu/ci2IlNH2ygqxLdC6hOW9y6F4Ju6HHAzyu7BiBMIEndMXpUUQ1m06JXYriF5Wge
zUgFMePyiVGb07ssFBjztggN00voIMEbImcCZWD1RmbCaXSY/8pA3hP1V3WvCByuSAqn93EbdSmm
2BD516UzqZ+avneySNhByLb9zHMY74vhtB+wBZgxL5iY++4KrPPAnD8B1hfgWOA1zezsJtrP4J+X
hPTzm3a9EswHApbR0rHAQcmYXUHTh5Pqf3VOQGMA3wqouRTuEulHvdFSCkvrolMyf5/Th6p/vex3
t5rbUIf4LYO/QLpg0UMTMH9vrQ7pQ6q79Q2GtW5QQg4Xm3wFqdVBRQuLlh2rr5oBUPbmR3E/gq/X
PQlL2Ewlzs/y/WM4xZTlIsY/+BhWQEDf8lF6wPe40r3iApdBhPKyNQv0Ye2chk7LEOUjWzuG6tzx
pvCZTRc3IUoVInaUbWN4XxmnpZWSjD2oItn9KTmW+SXXq12W/AUAw4cFcSpJmq7pQgCq++3wEKg3
MeqOUfFwWWPeJqQuHRJb6irkCNA2hg4S5j3wEk+AZ0FPaWoHB8tBb7Qb3aDJH8rRf5NFU5DbN89K
V7lAVCdGj0d5nBe9xbQwc8ISAu88cv8aJOHDbnIOP6gIOIsVeBZavUwp2vXVKzk1nMvb+ZZoXdpO
zt9PU4f57wHbmQFH7JjfxHv1K91Pn/GCAgI5gHWAVS3aT97ykzqlLx4+3HZj75rJOZksDTGfYkB+
kV2N0EizF7JyCcya5zoyJzQ8UwNqSdDgtLj5MfFTh7VTzU9/e3/+Xo/K+ZCRArfQrHBqwQguyByI
AVHva8NgXz43gUGrnO8wCyuUJeaq5nwXTNdWcGfqgrhOJILzGSnpmigKcDJpcGMNbC79qIcC/y+y
Kf4x2KzMeV5KrMNEMHMA+OgJo/mP4VP0gFxWGNxsjRisbYp/OaipGiTAQWAd+C0GnzAfk14DrGOX
3NQHxvchiqYE2q3yLiMre1QCIQ892XZCJLA1v1xWhO1SkYmQEIPgCiJSzk305WJlVQjtHtH+Ozz1
96wyFR4ATIHLUv4x7kU07m+ohmcuYyWRcxkg8dPz2IJE1p5InofHHklseajBxQhgjmMPcCi0m9JD
gQ1lz4Q/f6L9flffwoUJvNf2eZoaap06G5Pkp+jKVCrnwezZ4hkPHdi3gFgBp2ygdSjx4ltRk82m
TazkceepqkpmTkhGfS2a/CC5y9LHJCwFhvcvR2papqVZhCqUk9IXdZ1bCTa4c9HJA0g79J4yRiFp
N1yPICHpP4s2knnZ8yN9l8gpka7PIPMb2JGarV8VmmuNo12SwmnkxKmBVBECw4nQvUB3Nz0zoNL+
u1BOk4w2ULtagtjkUDz1u3KHFvajdmQlzsgTNrxsGiMGjwEvCYq0MzQuZQDonYauSfTZyD5DCgSZ
V/SId1/MpYHD4Fa6Ew65n5P8sJ6BlUzOT0vL3MW0mJitjB7rkDZHp/kcoYEQaf9nDI65JLH1q86j
oGxqwC/ogEnYegXk0FSIjGVTeVffwjl0HeyUQyaN7FuIU9yx9gW6T0AYtdxMDsOHRL8PmkUvn/HW
qMCHHeCCwjjvrGVsIbX0WLyWekD6UV4nm34GgHkGknSm2ZOXnMY3kNaThs74HOwDkn/5Q7atarV8
tj2rwHE2uqhbTBx/546egnaG6Zt203iT19i5G3n1t1qk3iKF4+wYMPHTnBIsnSEgAmzp1thPe/MJ
sN7Avw2IPe//aqLtw3ZzlmwkelMYPWQ27uTqzyNYJFmoM9y0t5YrzJi2V6iZqC9RVpnjorfaUKN8
HnG/6YoKrI7ab+fRpkVwO0pgBosSlIjL+LWQNdWV48U1SLfYmTXvBlW/kSZZFE0wDT5zY9bvzzG4
cqQ8d+YopfAn0RVD+Fs6GDlS8SMrruHhS/wwJFi/wUV7Td1ZZsXWDzjeq2WqTlojP1zWW5EIzoMU
EzJwK2BpQCA5SQnYLFnUKbJ9ja72jfMM+OV4alg0GV2xJiNZeds3er3AMxLlD/ZtO++3LIW1H8om
5nA+GuM4jmao5N0vY1wOix24+Qug/O3sZcLclgqKl3TXA8wf/DKdo6Wn0E0/N27oG0+Xt5fZ4LnK
vH8IdwUNwWzF6oAPydsOqB/GiS7ZSbNqv6amoJ1EJIozFt3KxsIqEDzk2Wz3UWsP8cM0aN6EZ43L
i9p+I33fXj7lyafMzLIFojJARaG6oDpR5rAGLrAD/Wrg+qN3YHZqFzaTT34w4NROXQM9Shv0H0rU
Sm0aRpld5dkNDehnNRHBMQr2lM+DQvi6ABkW0sfqXplzWwMaGBrY3FRYrtm+PX8risrZyJJTlB4m
+JYpfTXoS4AkMhE9EolkMF+wuqLUNgymUYOMsa5yt+/oIxAkZqerBkFp718s/n013GWoz/Da7VsV
nT7MiJ3jE3uGqLOHyTHtGQAbokxIKJG7DMFqOrVmguv3l49pIRO++ZePgVqIfbNINTgX0wajDD5V
WDbVJ3ceGnfEbJ80Nb5Gc/+yvYnOjXMitMtNdFJjbbn6EmjJodfR+DGm/08pnP+gWmiixR7WpWK+
Z6TAfflaKIPIdTA95m2YAl6KUhV4vAbhNKNOEinNZ6aDTC32WYEIQo1dNusSzcBHt1wlFSU8Ipmc
btRk6tKR3dtAqK0dBo8rOUa2y954L6fdvAeQ3eUT24wG18vktMNoh6kYWBLLmnmTAc28uHGQObZA
nEIzb4OpWVG/2NZNvhbJaYlCpLLIR4gcyGeT+OP84/KaRL/P6UebIb4lHRS+tIhfS4U/6aLuA8FB
8c3sci4NXaVjCXLntJ55LENwIkc+CK8xdOYvf9sBvdq1s1HjcTbigvlENi4QnuKj7k7H0f0zgo7N
i3MtjYu2SlqSsFWwh9o4yKeuk3dhEdxLveXHtfVSdvmR6CGAPNEUM+Yg7zKSSvKJoqaOZLTX4FD1
lCwU4HJsFsnWH8VOZXUttCaAW7sJH2XoBytIXugU7DowZRr13rK+RFnqRmgjteuCeFT6TjpRHsPC
5gsu4c2WVvJLKZMaxcQRsNYFgAyezCt6DE5/0Nsl0i/O+WjzMPRBzFTYG1wGrTJZuJaWHcH4TTj6
Ylbxzfo3xSQIniI1SyM8SX2U0iyJmOued3gdceWn4rtyVJ2sAA8qy42B+bpjd2Lo1MZOXCDcmqME
uhcFJJxK3p5dP55tOOvBko0zc33Ur/z6eonQdQ9AKMwB6Sj2uAZDY4vBuQFIXEcCpIAnnsnZfFRZ
fQVv18WS1PKi4StYaURlHXWf0l0MzGkQpeIRIHR0QNt8jq5FtcRtN/y+fN66FYkGVkQhePBN0A1q
VzUaNGPGPvtPgmJI4WTOZSe5bUwoFqJ7AAm4zHf+qxaIxwDDx7ok2TxODVxy/YpN5Aw7sUJvBQYM
wO2/wjiXT/I+kqeGIOgJvqjR99CyAUn9/10R5/dpbxbGnL+tSD2mJzY1wZovgeW7E0N3/8uJ/V4S
3+tfAzGZaOzEwq/SbXxqfwyfm2/Jz+JZ9YsjmHMBNav98zdnhokxiwKrGdzgnFtIFnlsdfZ8mWHY
eZAc80CvWTkUvZdu6A4iavXNU1uJ48IRvKsTeY5YGlMnr3hncZpa3pP5+fKq2K+cedWVFC4Cicqo
0xndjR8q+kFtZq/vvS7ehePLZTmi1XA6GOfA1U5LbF61UDdedsEyoeX59bKQzcdspPG/j4hTwoWG
rZRp7IhAAXg09iGiqaVCYY8Rd4siKbY1Z1unAkITsNyGafCdzo2Uxf1M4LTNtHTqGEjl4y4n46Fv
bmkgEraZuWDa5Lc0LivrJKMGHsP/I3PZtrGVRE7fRxDkyRGL5AKj9+T+Pl5yW6ZfY0Jdo3oEQbMx
fg7GfYk0Y4xMJ6swyfEoONBNtVl9A2cEREb7R4lWK1ZCYNgGks1GKnAlDHaU/3kruehoOauYIkDW
1xoS+r5LDXcyyXegaT8ogzXbSH78YFAOlxe6vU5q6Zps4N+zTuR6Qe9fgOAmamu76L18QtShCQJn
kRAurBzmeoo71koTJ4+d7g3lZ5n6l9dxTuaIpwaqvi+ExVarKI3knTGAkWCEjPCAQsI+bYq9nCT+
kH2Spdbp4nmvQ4NIdSAW4GHGoxLeBoBBlirFLYZKcC1tLxlwOrKsaprKt2zOdQCkaLWYfEn9LtWD
3VFwnot8KPMq547gtxC+b1M1ugQtUqh25/O+z9HyoZYY5K3Jc69gpElv7+eB3vbUElTyRGK5sq8h
54UEhCDql7GO0eEb5P82kToEZz9UQFCn/dfAfL18vILttDgNSuq4DecUK1UaEtkADq0A7KhOs25f
lrNtf+87ymkRKDOBxaJBTpiHYEk61MnVVDxVvS8BvvKyqH9xrO+yOMe6yLGejSMcq3rNys6tsSoJ
KX9SdmZX3SV1YZu8MpFaocMAyCkE2t11VAZ7DXxo6h2Rr/t2RyxRYCY6Ms6D4mFwrmMrQaZfnlQM
Q7Z6aFuxKDncTM7U903kHOZAiy7H7AHiWWPwTHR6S7PqkCm0p+BzPafXJPi0JKrb6b0rOL5NyZqK
UtHbrf9W41/tZmCpQxEGYGogYJUer0HJ/h9oC1HtcHMjV4K4jQTLIvDVhoL4lnVtpLJrjJ9I0Qm0
USSE20dZmpeoGfBSW+rxrRSq+8wYbEv6m9tGZy6RgO7kDNLZyhc8QasLzHienHH6usSpS9X7yyez
uRRAxrP8RjUo37iZqWZVy0FIEB5h0AUocHX4ZSj/rmr3Lobv3YzwIpgVLEL4T9Wu3pmuHvi/qnbm
/g+qduygz+x3JZHzu0NCzVmxcEZtT+0+/QeEOp6c4AE5EdnudpqomwSFAVAi6XxbTRs13Qw+UTxQ
AVpAbf0cczYMWkBrwRksrkNsZ+AreVyULpcmXTR5GRnkz1fGXurIkS3bYHtBlwLrUZAdBZADnd1N
duiLuuq3N/Z9tezCW5lysbS1Yb3dLgtx2+aurYlDuwcdzQmXVXPTA/9epkGYT1kJGuJ5DLoe2WNS
Rzl6J9unNJ6PvTl/q0bMJ+SRpPgaKHkFYrfLPCu5nOYk8jxNbRBO2F7ru2Rn4Gv6OT+D6qBEVHId
+ZXXZXYA8iK8d7oz8Fac4UuxowLr386SgD2CXAIv4meo32Cll9NJZVpVA3d/NUUIavO/mvwAXMNv
YZzblJa8IMGA4sOQ5E5TZY40iAr3bNvODHIlgnOaIKaJhkzFcf7vc5+bTm0lijOQYtCiDMeIQl3x
T1k8Vq1ht6LpnG0ZQEAGqgDOh4dFJ5TMCFUp9aXpR660bqyCPnUCINBlI2BxzfmuvYvh4p68MibG
2YgYS9L3CNvdWH++LGHTno13CWyhKzPTCwwJpiqOXosztzF68EaptlUTdBuJVEC0GE7L5CLC7A+w
F/BexJrV8BzgLoED3hvLOtXu5BVA/FYx5HF5gZthqmFSRbVkxpHC2XNXjwUGcGBIoQF2IUvrDnJd
qE6TJ/+MeumGSykIDzZhi+hKovJxS8ekmqtcrSffanUMCJIscywp+jyUDSbKZYvlAWSHvOCUqpMb
6IpDOqCn6P1LhJnCrpROqGJ9iUNypFbnBZnspoxJh1aSYGc2z4MNgOtg8kNphDNJras7ggc8vFPP
rT0nqa9T4+ry5m9q10oEZ4q6Fs2gsMI1TBr5Z9YGOxqbTl22jWPpxLssa3vfLYA1mSZ5iwE/7ntY
1FIQRJSVpmevBJEaiLciO/W6yE6+S9/Kne6ywdfppjIc+ol+baorEVnDpltYfQJnr5i5D9MsU6Bs
aeQAZd6dAWPbdd3t5aVu3o0rMZzRpplEwmyCmNoiuwavOp3Z7AYZQIpm+SApxg6w7wKt3lSWlUjO
eAGYESoFQI2QPER2Hh5rU0R6vV2WABoBQRHcQoMyZ6lqhpZDRcf5jegiLTzDH0NnOXU2cHZjO36K
viKwcWWgKLkipIDtxb1L5izWJI3S9AkkR7Xqw1u4df5y+cS2o8TV4uhH5YxNObWaCSI6lzWctU5w
aPYTUPcY8XQpSPVE6+HUsMI0VpJL0A8FzQykRWWwsfaCBW3pIMNGNlDJBesKnzogm+zRZQDvoaJ9
r3eqqy6wdae9Du5AWHtUa1e3Kc4LJQjMYImPbMvSVuL5lCKXUolOMcSj/m4bAfVIknh61wp8JAtn
+QsYDFAa+l8oRf7K+cipV7Uq7LGTFISVVC9sEGGfivQlbjB8ZR71Jjouei7Y2y2vaREDJH/wZBby
so+6koHdoCol6MqkTK6hAhYtj/ZVWjySUdRHtKmXlolpAOCVoUbOLxC0ptMcmSZUZcdm2Vpn+WZ8
KhDg6vvx1Ar08u118Gw7V9KYUq2iDS1CrIRpXbwwRINfZXg0zZT92Ko+Rgsdo8PYcZd4S/JPVXwV
qCvbszPJOEOMPig6SKO5Pc1NC8iQrcSeD0ePwbKCyvQXzArg5W8Buys4w82SlbUSyNlgX+WWOY4Q
yKYt+q8hcEAQ72COf/G0Z4axLVjgRo0FigpmW0UGCxQ28ePWzlKSNoGUTX4ng75Rpa41dJ4hZ14b
xp6chleDHjpFau00FDwvy94wEovIuHNVgmtbe9uK1alWUZioagFbVHbBrvKDg7xDM+FOdLluwW3D
1RiGwkrXANDnzrAv0XtaV8HoT98nNCqikCQ7+Q3+8CMC6K1kvD2+E+Kypz7rn17UoK5vuDyYJaTL
uoJmVN5WFA1pBf6KolrSgquoCz4pauFKdLwuJZP6Ceqg5lUK1mBtn83TZyR2r1WRHJqx8+IaOXry
LarS2EmK9LFPpoMSWo7R4t3caGy10WKb5LXTBDHiPQ00mJpPQa2pJoYDaiioa+/VxYIa/GgmXhaN
+aEj1QPtaWX3Wnql0+hYQek8Y8x/aFlFnR7q54yJHIHuPVe/o/hn2HVS3teyNdphqsaACASN6xJ2
+8WK9kZl7uZEQw6g3JtjeJXJyeeqkhdbAYmoXDauVoxenJr7IVHcugNRaYYPyWPVG/vqOpjsJiH3
l/Vqww9+2G/OWwR4qKMju5ZntPtqwx1CBuAsSGC7exAI2tJgjM+AaNSQQSLGJwmmVqrjZAwoUCYk
OZhhkZ0q1fqiZBnaYM1Rs5V+JMd+ohhus5CxJGXQOEkV4okUlMaNRHv0tAOqoRosRJz1UNhR0Hyb
sz70QOykPdcjaGsT+ZMVY3AxWaLrvJJPQQloSIL+Mkdd9Cv0Lu1prn2yQhMoWv2+jaWnIleNr6qa
6gcaxTlEg6QkDecnWhtXNKdPbTymdmQS8NMOeu/kQTPfW1oreyinVI42jh7CGjjVJZGOuVTvl6a8
l6YBA1Dm2LooYeJ/kgDn1g13lpG6eoY+iq4MbA18crs4AgRgO4L5eElntyjH3AOnsvIzj+viRo+n
PR2r0qd5i59Ovl8+kI1pGJD+GWizAfQrYKoM7ugp2HcpkQIChuCHNn7WFliHUTjgg86lT0rxYIKs
tZBnu5V/SuWyDwJ/zK+GBqStXeCkeXRdqwCgrjHDWaARsQAL8dBGTmpOr3mbP13+2HM1/fitTLlW
7s8CjbAGdlviS5h7RKaGUhWJSr8DcN5lQRsOEH5dJirD7SLgr+IkJUZrzHoUYybJHDwtMmxAmoKH
+alPC1fpK2fJKjvKwlur6e9IdJ8Nul2Nhh309611IEYOTTB8SpAagTXDufxx7D77eMGyb0OFH8Ar
+Dq+xr/ISjAFdQYUM7CaAaUN2BCCVuRNCQoaryBIodTi3D8pAT4wkVz28R+3yzCDNAGKSLTH7Fe4
dViKgYsUDQMI+HjMibBvKJr2euVt+If1ekbZNRnR2TV5pY+XdBDFFIJY4TyWRb6zEql8VKCy7rJQ
TQfFxzXqGFrlVuA/Al694IQ2xZgqLmoMHROMUnBiuqTK55woGGBYnAXzW8Ycep1ci3aQ5WlnO2gx
qFRT1gxUxD/KiXK1iqt2wnLA9GhL34DLAJZCuLkE4/aiF5+NDghs3rs0fpJHs4osKUtIq3+qP80J
MJWBC4oDF25swBX3xqsgyhff5iovLJGf5gFpcx5MC4SGlbwvA80hCKyQ33mdUntm9lwH6Aosdwso
lUhU+HMcOQ0BaHYt2521m6tDJIMHni5gnc7tdJFsq6JuTiZ7GW86q6BOLiFYTOleH78acnHs22q2
u1j3o7wu7EnLHqq6e13iwNVycBgIn+TP7kP2UGepMkO/1mWTf0NOl1RXenDN48EG9bJ9Byh1HTCj
pnfZZ5xnH5wcTiXrIsYASpCBc+NYf2WYpuMra6HUnPrxDxrSzkybk8YczMpRD7qeV51exCBrQSUK
3cjBEzmMvuwwDjcwRv9zeXVnlcc3cTAAKiOkAHjdR3GRHod0adGoFWn9lZ5RH0/xdtXPfhlJeykS
eMez4JSTxt2YKorRS1JWIEPI4NtruGJ7qKzHdMLLjGSaJzUuZrtqAlVk7tu7+r5Mzty1sap0WqfJ
brktDsoz4y5gXHwG8DaAWAY4G+fytp7XiT6uVOdehpZAkWtZReBcBUf1WPnTvkzszrDVV/2fwO+8
xctRCPOSTyK2jTMHygnmClR1p0XDRCA4kr7pCbWH8qe2iJKpc4fGSeFugzZv67TpoDbyLcP9Ktz4
mF6rtxhUx3ZGHvg2dpc3VLQszgjjvI5nkkAgmN/soX3Uyp+qCCJiSztVoqqA0AYPPapGH22BdhKp
snqId0VNdv1I92Hp93JxwovqsdApQk/Lv7yq8wZ97ONaJGcQstoY45hkyc4E2gFGXOGCb+PjcLIc
et+7w/Py3AkZZc9CQSYTmSExCJtz5YtiY1RkUdLCFurKuNGzsvo/0q6rSW6bW/4iVjGHV5AcTp5N
2qAXliRLzDnz19/G2p+GwlIDX/nF5fJW+QzAg8bBCd0gGkOYpunDAekXTjZlDaTRDA5lBIzFy7hv
f93T1lTiSs3ryBP3yTbZq7tsp7jhnjfzueYeqmRKBpoQ0IfFMieYojirnaziuCkPafLWjl87IeeB
yKp/LIzQjV1A85SEGLIJotjTT5SeASCSQJQQMg/ZKTpRfpliN892AYrwMearA9Ej9ct1Tj+brIng
d5fwwGeff5qP/yiIc+xp5vjY6W1Mxq4WN6Hlm05ZW4GTjvp+NhIwWfoS/BX0NkrphXr+neOzq/6z
+CHM2Z8qtdWNQo49OgcuQubiPn/MTvJd/JIcQZLr9p6PtJUJHjvntuUPsTWzAwwGtEE9aNZUxoC2
i9JGJLZq3ifmmaB/X3ziBqScuZzBBJ2qp+W/BBnV2Bb/mvcSBBfDvfYU8qLDVd9d7Cf9+8JmkM16
Lwi4FKOOEgbFdhz/UHROkYtnhPFdYdCVONErXAvWvg3Riir0xJd45ZFVK8h5aSZqmTLY+n9dit4G
kdaOM46hMJNY+5yUFpF5M86rARlA+qcVZi1N6guV2cKKf0KRgsgVVF5Uh+ortUg9gQX7ttt9bGah
frewx2AYGjjSzMylCA6P3Eq+o5nZGLQ08sV8Gu1qp24TULPUHo8jcdUZDWiSqcha0h/w626KuaS3
k+UDO1PjkyTmxzbkC5vzjDAeb/RIcMhBEHvpsT7OjgwSDetBvBTHGb3u8ktqc5POq0AGRKb0PrKE
trFfl4UxxcioNJwxStxBq0wVSDNUgjQK9LG4ckQfUs70412tsT21vq+qWVCF/qafwU9qIDGXPchj
sO8TESzDkY0EjadqfUsCkYcmq/fFwjQTitW66jdNi4MtxcamGqWSjIUMkp1RI82g5USR0kuVKZwY
e+0MapKItJSsgWyMvSfkUrFKY7AQ6k5gfM1fkI4hvfb/zXpiVzVokyOTgvSFzJZBGyXO6zrsgJOF
ttO7z1bf2VH4rbV4wytr7rk0xFw2aWCIadnC0KRD+6AeUS3ntUquxupLG8w5i/rZGJoCd3a8Uzao
SXw1vsYXSjRCK/HDI7rUkkdKVHQbVla/02ILmYMn9eoslUkfe5J1mcNzoOlEE7a3baxClwYEgYgw
+Ew+yEOhc0Ko027ClbnrneAhaci8q2zpJTpNF/3RJOD0NLfpvfDGU/2kmMhGKwvD7AjeNIUo70zY
U0ODcKoGMyVsD98Rum0jlbPM1a28rvK9T21xg5YxujvGbog9tK/sy75/CspyG6eTx9nND0kj6vV4
HYg0wQduMuYiyNRAtOYYdiBQvO+8GUz9LdFJ+vAv6khr4AHgh0ULR1lkxWFD0xLLOYJ70EakABRC
58ztt6Wrec3GROkzdacXEXo0/PvuY3chXaYKNTMNXTcmxFV+BeikUoY2FOh2fpsv6l5yQG2UHKRj
g+FCSi8nOuGhfQ7erPfX3r/IgazdEGBB05GllTDIwg7IFQak+KIJb9h453toVb3MAVHu3wkx99Ib
T0V+/ZAszDHxhDn2oynQK0L2oJC3lQ4l9DczkBu1RPEkA4SYMok2FlIUm9sOtQpuC8OMP7Vi1idW
pcYeJbNOzC/ayIHptdfXciOpky0ORqaEU2fRlameuc83JhJJYOje8yLY1XQAVP0wFoO6ufRB/6As
lTbIBZx2+iTI7qUDrXWaj/0ziMgc3y228sPtneNaZO4FKimsmpGIR+wPWl3NnQoy4bULCaofw47S
OhQcjPlYK6enYrFG5pbwramSm8yIvRo0dpITueZd+TWCCEqI0A/pd14ldzU3oOno6tBMxRQ/FFIy
v8smPHdjT7zPZWiXKoAbyw4i4m+DXY8MEtSTv/N6eldd0qQdMzog4AMFYWaVepaiIOcV0uc6vm/Q
dcf5cqsgurDAnDZRT7XMpPeeHNrBtvKMB7x6iP6KzBE31fFRBJZ+tIUx5oTNEJHpQN5FUXRwaZY4
QNtdvglcyq+rbhJQwAp7erp5CcCPRHGMZeboCWqSagrKTDgSqAvKbuXJCjpHiDrYiYoWeHRNEnzV
xwisXmDTrr9pIfGRFCxt7ulcvUoWm8DgeSmpFQSO6bW1k0IHpHXI1UX3NP8JfnniH5Id2Epta1ef
uKZXkfxqmi18pNJkQRoFuwAx0KNsd15/+KaT4qn1+Ny7q1uOkT80l6BLDsU35mPnSGPNmOKJvejH
uEkKz9hAADT7lMaYN5gc7PMGj+vSlon6Wv6YbWsPjlTHcnROYEcdmA19lj+D+fK9MrZ+lceJJw4P
TYZ3MFou2vB70vu8o0QXdMsS82FlK8lLI0SoP+1ptiKHVKXrKyRHs9lXwa3x7zYlDg0EW9T3PAhe
86rFMllSriZSYsFMsEx/7Eg/onImngNlQA9ER4K0IOP0xEGO1eXSPnYDdVW0qdIwcHGbRWmvqp2I
xFOROmX4Ja51V2pLMhnuKG07jD606ad8OmYg++wblWjVczc858MnI8+I3nGfDWtQ+d5W/8/PYYCs
mluhHFG5QBqiS8l47O5btNW4plO7k+P33vg5dHmwsupbiy1gXTxr+lDIMjxOyrcORGtaXWzKBC0Q
efUHocNydYwXG3peot1aQQAvSefSrA5Rp55jcKmir0uxB139YWQgn5Jijt3V19jSMOPUfoHUvFYD
rWhP2oxS6QhtGSGgU0N7/3FwaAc+piX0Txzvovf3h8N03VqNqdjIU67UcQz00B7Rn4arAjUprSFo
5b3Pafvr1p9555fzNVmVcEw/52iQLmi2cXTitwZzDc6EVj+PUoakZ+t7WVAC1dTj1YZXU2iLTdYo
bi+OkgbCgVosEprSomMOEqEEhYpXnktUb3i3AOegsHksLYriBl0RsSdoD2X5YvnPnE+3dsvo6LkD
yxcoviy2ty+yEt2vkXvw/NQJnvtjBp+xbFFAsFtQrQP7tr21qHppjq53sXmNUE157+f0am93+aXd
SnsUng+8msZvPtJ1WQze1WAJQFYgjt4jThWXZ3wJvGynb9ALyneJVTxfbCIDZ1kfFnGowxkDA6Uo
ULyXme2nhMpONo5JrL1aEEEjVWeHWxVsSbzm0HUvua6WgTbwvoSmLxSJJ5VvonScZk4GfDWAX342
BtESBCOSEqKyTtM8c+OkkHaKEBC22+Kobtr0L75QBc9TGCyzhkqoRwEZXKmH4LH0IPt7sTtMGKmp
Dc22crTgQfL1tneu7iOt5kNKVrSQYPrVOxMlsIxRxbOhjr7U4luYcE4b7//PQEdQg0pf7BBSJ9aj
HyDhzmt0/NiAjdD5vR/hnxUwL61OGjMRLA7Ie5v9I6S4HH3y0uI8F6VtBaMTRflJ09DTyhsEoufp
ww2w2DnmXBsxlKwgSoSVRacE4wIdqHbRR3r78/xmdeibR3pMBcs94xNdGFi91WF19E2ubCnsCl6N
uJSLH6s3GkSl/rHE3mhTLEdR0kqIl5ABdgokkGKnPhSvnTMckds/8HB+ff+u9hjPy5MkMivoWXpj
E0BZW3MS5WsZRxz/Xn3664tlMQ44Z22hGlIYe0ooe5jwcP1ZPs4YHySln77IquEip/Skp6A/kyxU
RecnSc02VdidirnmKVd8HOh6d9brohlnzdJBrCP6OSG9igm5O/G+7AmGc+ziVLakdi0v894HBx+S
v7UueR3nvF1nvNYs9RFdNSingBHFSZuHWYdQtcCbw1sNVZCGgHASsgLon/wVVbKx1IdyRPbDL/1j
jJ7vUvyeq+pd5/MSBOv4crXEwLQyNGaemr2Pxxq6fbt4g3iX3D6Dq1fdYjHMEcTDXNYDDRBWy4Wj
+Kpd9JbdGQURK5OoQnc3oUf1tsnVbI5+tfnuR4ugAVVRlLyoTY1gAn+yJzzYKk+PiZnbhksZ88FI
En/mnUnOUt9zvQuzw6SnqoCkNWY3BQiGGSCuSdAontl6Um7b6iCPD7cXKq++0hYLZY4npncytQ6B
ovp8+lskIHCls3rnv3WfICdGLoGLyu3WfHzDmjMn/57e6z0Z/wUb4Wpid7nnzNlsQjmQuwkAGB8H
VyCKo227U+D2COojmYw/ILC070gH5iDO11699xd7wJ7JEbrkuYUzSfOhyjYC8XcIYV3ex10PaRZ2
mAhRD6VWqGON1vrE0JWU/DD31tGawPWBxvl9oUQv5TAc2ia/wyl6VcfMHjPDcNop/Xz7s68Hq4uf
woSPqT7oukwzPWlEggdt04A+Q31KdngrXviTRApvhxk8yq1Q9ssMfm3pnaf7UJuIGpR3zV2bZico
8jnJENxJRubETbBLymZfFuYzlFe3hWWkKFWmu16LHLXuHCPpjhnKRwSN6yZJCnPfQ/RzVv2DmBT3
kYUmE0hefJqaFI98wXDNrD7Eo0mErn5owvkShfIBead7pBp7EkFynFQWOkUmyZ7GkHP3rWP9T2yU
GWwUMP8iYKgWKOxPTlftChnDOLy5Bp4RBh0b9MbBfdEGF88vSXLItND1NV7J7uOYwPu9+XMp7Gyk
MHQV3lE4m/o9VYSOH7O9v6sQEFFh6B7QoAR4ijaHFv/kXZkfJzcY40ykEmAwUxCUCRGmp0i4thUH
5KgnGdolu8jGTNOh+E5BwvCKjfy1OXT27CqfkgvvycPZaYWByng2QMOuAybi+ChID43yozc5r57V
Yh5qMqCDk+mDn62lTYLS6N17RxMdWVZI8JUWFNF8i5peYbfb2h2c4ak5jvvRhRwhTUZznHb1qC5+
AYMMYw+y+abHg6SLG6IoAsjF2umU+HlDMJL2MJbm0SyB0KXM4TVbxyTUL3GfgwDjA7GiBHGjRmpw
59Ls/99ZDjreWOwKJ+d263xkQ6FOtbDGgH7VRXMqFqjmVW65s9AhlNmlG91Rmbk/y98sbDHAr6I4
RGl+Yy9HOchT3fCR6s7MKUoKNVVT53zC9YtmYY/5hrFuRYNOSwgVmIzNPeSG9gFaHqFP6Cab7sAT
cOLuJQPv41SqoYIM83sfXnSoPqHx1zM37Qk06ry10VP24dmnosZGu5GkD5SJEEFQE6lvkOm80KbO
aF9vvxkeeApA9ckbev+NS16NMUfeVwdTEQM0ZKifO1e2jUOYE9pDgKMhE5HwkG4VYRZrU34N232h
n4pqQjDWhsWxjQO70DCBHomb27f/asy+MMO4vpkWUZ1JWFWXhaTEtVeqhXvbBG8ljMdjnKTXBllE
JUl5i8dnqXsYx6fbJtZflotlMF7uI48oxUKLxgcLsvDVA21rFzJ8n87J7oS99RxtuJ7O8z7G0yNd
0PNMwxeiXNW6HW+Mh/m+d2MQjkHj5JWzQvq9b/k6E0DovWXlfYxMqbANzrUG4SgqTtBsauhzHNvz
nwhlvKPi1eGZaKI3DaMsCzwc29emsvXn7pSd0E5bkzEl4QEl36/FV84i6e19Y5FsaGFYrWgWOaLi
eNfv6Nw1CP1pqwrJP1ec9vbV59XVYxQmkIASbYhxC+QiBIy+GsW3LDr15uOMSqoqErXlCcevJ48W
9hj4CJrQKi0BWPWeet7022EzgM+cXzlfv7R/fjZ2Dk/UKqMpDNTa0qAj8rQPx8+zGdmh8CinT1N9
1MfvnK+21qgJMon/wbDCYEgr9lWRSQgTtKKpyKzpbqYXGSmqAOPi6ZckwxNuapxSyvZ1KXgc6/SY
3fIZBl66EknZokFPceMGW93T3fxY7xqPNhZjlP8e39TNNul3Xmz0m4v1umoGcqpW9cWyw4HEsyl6
aKA/kX1/r/40JH6/ynlUU+uBN5qqwA5gYnyObb9VBFFJZVolz/CecYyN0XkRCOrR9iS4pSu+zbWd
7CRXB/FETuYvtcdrfKRL+rDV1x/AduSquVTrYIJOMJvQY3C1Ld+SVDZIOmifOxWT87e/7Oq9sbDG
nNDeVEukeoDpBV51obGXLM1uuRWoVVxdWGHO5SBMfpj1eJhhkn2ywZ9AdS6ts781Jrt6yjAS8kfI
s7DI3OwCulblSYmAqy0G7rsmPndqfepq6XmEpAdeigppmyQlt3dzPX5ZmGVOKdgO9Va1QmStU5sW
ScHI+jjazTHcos9gY3FeL1xzzLHUhFIbex/Omh5pTF0g5sTI4DMamx0+ayXPVZizGJhz2/clECiS
30L9UigB8WMOK9Z6HnCxgcx9P/nGJFm0awDNOI+tU++yfeB+G74Z6CTD9DY8hffKpJ/k43nTZPC0
gkINNGr4+yIFWFezqoUJICYCCZcRvtQ978Kl3n3LAhNVVH7YBW1YISN/6dBAiZ4ul44C/T1ayXuL
rGfctet6mIiirrLC6jq8s6hgb5/Z8ZN+yncCaewMTHZokUvJIJM4xUQBJIOpeC9vR9cR7OcvYIc7
dVGMGnVGgAEeCgTv8fScjNZxNGOIMlbB/e0jt+6VV2MMgM25LEeBiURJZcY26J4xhh0CLHe3rfCW
xACYrA9WoVkAsLLu7d6EWolVbno8wLSeJy+2HmZfP6DOQBcouYMMUyeosz2DGjZv0OOBOx5Jn1In
dWQjnIFSCi/Q5i2QAS6UYeMwGJFrkYponxsYSI9U2wwwihHmzu29XI0lFutjQGsq8iI3FYBWCdXQ
EunFxv9qoTNK7x6biXP2VgPQhS0GszLM9g65j2SdiMK8nP/QK7DsPCqa7gjaWxrwEtvr8crCHgMm
6pjnk0EflFSQtfwLDX1b6R4UAeBN6L/ze/p4zs8gS5bK/zQDiWhaLL+IpleXX25/rd/cMdcDxuAJ
6AW0WDCAyOAjqnf5JnTUOwl9xGgZ/BddipwVsR2RQgKnsNQBQ8YR+i8H6ErOIGzTeAQXHL9gyR/q
UJoDMVNQackTB6eNFPGXebhXlbsaWXmDOxvLuQIMBj/Mrh9GK0SCKE7rL5YxQHrOTM9+OH0NG7Pc
1KW2SYX+As6qO/B9eaqSfZ8rYSL/7VuyDGpjBhYBy8gw73LMd8ox2k93+rvsHpjDHR6k/CaUNkGn
LUEWSZaZgx7rRT01DaB5QqsazR2ll/bwNFWQfw129WHYgBHvPnK6wgnvubWfdUe6GmdOvq+hD8ms
USdtN3QkUdpGwtZ8o7lzHw+H8PPk22pAeM2tvwGAq1kGAPTSLBMjBXiHOzq9h86xfQ+OyGxHmxgi
h5swW49ervYYBLAmzBG1Oi4mKF6CEw+SeW7/Yrjlswmuj8fc4w0M8uwxaKBIUy1AHw4ltUIjIGay
C7nleCn9X3wMl34uic1PtEInapEBDI2h/9R47bZ1sXnef/UQNjnhG43WgBDtPZ2lTkTrSLnrPCnf
tSTDZYH5cGREemAcd2J2/Tl0XSGLBoKg+i1N+WuX4bkh0G7c0kkJdCbIkEHjXxPreRFQBv1zEtl0
BeaFfEUO6JamGejBKnRSPpfW4FaDDwY50w4qJ6lTkOyHnLue4y5s1kLuqwgkgJ2/mZttZQpOEebu
bUzjnHOFAZmukXNK7IZ5iflUw06Jwjoni8VbBAMlbSVOVUbn2hJNJELyWqpvt9ewXoVafB8GNao2
MmNpQHplDNzBFd3gPDsgRXlK9qAW1Ih6yUNMW4KLlcT7YGN+FXa8pyRvjQyOgBRO7IQa8V9fXIb0
OW54NOhcH2SQw1SyrggUhMxWAjGAIcu8McltqZyORtm/yHX4XTFitxUqFw07m9sbzHESthmf1i/8
QEI9KEVHSQzaY4jVk6blTTT/5u3185yxc78DSAB1neYfY8XOj8XBT0j2DK7JZ10lGSZmW1d9Ne4h
PtBMoCyir1nupUux4wZ6shrZ/dD6pdoP/oY+/4xNgqY2y21Rq02RMudlWX4THF4XzLxVpnTK56xH
+kj1qvMYoYdk3oZf6TxJWGNsiPey5FwNKvXixVs96kM0dCRogqWNI41HmwMll3810AN9aw8ZTIna
NoA8RoeSV9mdm6w8jeZ06CLUA6yKw6j/URKUFgCuR19lwCWZtDbMM9iiyu1FA90ggn0U9+FR3kfI
FQi2v0XTRIfuYmg8finvp6NMkg0v67heUlz8DgaC+qDXmt6gR+Q4uVSRdCT5geqQJhtu5yV9k9/a
XwZsdE1oIx+lNhSe2yMWicFZakvfJBfeLc87+QzqFLofdWDtjLyu/GsKLhLERkDF+Z/QhW0kDax0
MLpYjDAL0r6KgritrXHnDyEvN8bZNnYeovZT0RqEKME8U7kzDnQAlw6Lydvc5qbBOfcBOwEhgC1c
zAqgtX46dc+qW5zMJ8xWYgh/D2laFAAG3tuZ86XYMYh8Equ+NAElc7MzJsuW/McCUuS3P9XqxOPi
uGkMgvRmC6IzAZGQRlAwQcCVoufCBv+EJ4BA4ZQ8+TJOGZ3LFd4Sh+f5vDUywJJ3ajhBUQLZdvQc
pybku3QIO4P54j+ukgEVPRvraBbw8mp+KAWBct2+AqHbFBPrXLoIJFISH2h3ITrGHZ07t8PzHQZK
ZgiD5kKGN4JCiucRLM8JcrjoUHBx6bnlZ358y9tWBk/6ZrSMWkeAVrQPRY2pAeGxMe5v7ynn6tEY
INGMdlCbAGlVSpBNI3YJfekt91VC9+YGNLK5074wfL1ogVd1j/CkqHwCZVAyhMqpkSDTNDYJJzTi
fCyWK1WM0XIxRbh/ZGhtxPJWyl5ubxwvRtCZ104nTRhXoIwryiW8K++akyy8s4kqCIDCkfSGe9sg
b0VMTCKpQ9BUig975ZsphMQUuOi4Woy9XpY6gyKD2NbojwSKNHWikEGs8KlC1RG14HE08Fit6hPU
ykBaAA7aPlW82wtc31FdlhSFMrZrLItuopXJoCQIM0PI46FKKZ4o31IgOeJm2vGlpVZdf2GOWW0q
CUUkjAgpVQ910G29fT/H3Gn09VfQwg6DjmCEzJBrBDr2r+KPS7JtEhKEe10g8l3pVjsqEa61ztQS
XyTyMQbHBz9+XoWSxW9gkLNr+0DWUxyHsNsrw3NlXsKCNyywniRaGGEAUgjHICyC+u8STbQVTVew
595RiWRT0YZ4b/D4zejP/gArOlXBgFy39EEkMJ6UuhJGASSt4DrqzfI+LuZ9O+Y7a5L+zDt/2mLz
N3UNYaVxROgAKm1P20hbHWICtGUV3ew270WwXjC8rozN4kRJMo2ihKNoJZs2cPKdsYlc5I7rr4Y9
TigqQKaybEjt+RyYWT8V12UysBZ0oqLFPpb591vE3GkeeAK4p2L1yxkAXwmMYNYHacLBtwQtVOCQ
uvgZwsJ2mIIoCKPNkclLUq+6/sISc4vOWSHG4ICFpfJbNJ4qY5fUfxTCLmwwtyiEPBMwtk30tSNt
4tcZ810tKY6Km4+Exw9Hf+8Hn/9p64P6IFiVhEAT8MqINJV03UPQjHarbsbxzTJ7MomPt1F59dpZ
mKPR++Jtmgmg99MtRD2Gb7pS9RgUPFrZ2x/IEBmPa3W9s1IN3VSV8JLqnxv/iy5/ub2I9atlsQrm
8pxrpZHSCZsm1htz33ihozwEEKx3KPryewp4m8ZcLU0aFjLUq3GRyv2pl9FiHhUJ58OsQ8RiTXRf
F19Gl/PZz9uAntRexvBZ6kBFtEVWPj4PGXJqVGskO/Ay5byvxdwket8Lck4ZTkJ1JKL1Q/Y/mSY3
EuFtIHOVZLiY+2HA96odKwVhDND2TgJlzAymUXk7en94Qy52k4EJuUkFM9YBuFUSgT45tI3qQSwE
+7Yjrk+wLMwwSIG+rzD2VcCrIPoDEZPErhrjTpHjc1gbjqmNhzhuENyVA1Q8s2ImYR3s0mK+F33t
OM/t5yrLaltWzLOigKBrsOojhvFe9GmwlVA4iypkNzDMd99UwXbOoglU7iAv7yAtpGl3daq/pql1
UqTxkivVRUmKk+WD7NFMzoLUb7Je2o9y/WTNQc5ZOOeDvqdRF87qVxPan1NksqvWuu+CfkLG2Xi5
vbkc13zPBS1sDEGlhj5t/M8szTUFc1uG7d4cB05ua72TwdDQwypS2UaWdrj259QqqwLkkpCl0m2k
BvV9s5k2Neoc00sB/jBwPt79ydquNplj18gYnCkaLfJm7SE1ThU0fFQOoKxv39UEc+YMLdBzhY4Z
FRAQtZUy3upWfKjjaOS849d94WqIOWp4Q3cSNAJRQBXT89RIe60LOINp65fk1QRzzMZAnKhYBiYl
yvTRrM3ncBwO01gdoHt5iBTxEzj9OB7O2T62xD/FtaX6uoFyip96Y2btpWYmEjRObjvC+njj1fvY
Gn9o5j24gzF6DMl08KOUlYPmHSCI9U1JhMe0RaInHF59MzyHOVJbsozydCncG1Z+mQ3lPISTHaTy
4wCWT16IzPmwbDuA4cdGq9PsmnzfHvO71ClsOlDlP1ZHtIqAToXXFcbbc+XXK3AwMwNZL3iS1Hqj
0doj5HSk+sftHeetiv59ASvoLcgwQ4JnjRztq/5JAL3+bQPr9ZXFJ6XLXFiIBmkolQAhqnCAUpkd
Yoo83clevqOZcjT5WKRypoI0T2hGxvAar3DLWyCDLVYc9EVRUW4ClGozYzcHHGCmyPExZP15GlkG
zSaTzR58+BhgtB4L8xgbr4pERcDfQuP59lb+JtC7mmKwBSxzkDoucQpVT/6B/K6nP+lEQqdSec9v
BeGti0EZiKCZlREDZYTxThE++dnRCu7V+TVRuR249Bvc2EKT4SkSO2sAMza2cLDf6ZMp3ZdevJMG
NcdyJsqPAqSgqT3UfwRrFggyLCr7yNbYRSvWjCQsQO7dgl5x6G1F3kvDE+ezrbvg1QpzxvK5VkNL
Bg0NXR40gMYe5Hl4RtmNE/xlTC6FD8gCcaxSePi4qVerzLkrywByCSFuPDpXIY420rl2tAPdDeRc
ET6ntjk5t02us9UZV5PMWWujLBr8Ai5TO9nZBIkYHVHcDF7yGVJpwnMGNoLX9EEk78wg1lEA3BDu
+MFqxWXxI6hfL/AGBG5RIEhW5A17ymhbeBlYAXWQ/bRet7294Hd6tlt7zBzIJih7QRfAvzPYE+QT
zD1UqrbSRnbjDSh4vNwpjz3IiX2HEnlmHlgfwouBroD8XGymbXnWMI9ngtmz9YaDT2hun/IltnZy
19rg9uPylPM8kTnTeh9oUqLQp5s7OsOZjrRnXrAzSWBXGx0MSNzSNscL2Sq+qNRDVM6w2DpA/xnw
HzsYKEJLV/NX8y/EKtcvzZ8uyFbzjV6FmgWd2c8biZiZQDr5ubCebn/3dWi8GpF/dbEA44dJaZrI
ujQPhmWQKOuIJTyE7fM4v942td6Qd3VnlYkC4iKr/RGCKnAx7VuvoCtPdGeIWm4rFGIPKh6N+gba
VNKX8owRgs0f1WJNGVQzmKsB6TyTIWnUvqljA+Y7q/yuVumjlQl2JZZvt5dJD8qHg7Qww+xoVSlN
UkdglcJM1KafzlP5STLVbYW2J7xzyBB07m2D63fpwiKzr0owqspsAJQnHDpMywf38pvwPZOJ4k5b
0ElwFrheq1/YYy6BspWFuKrQ80QvgfSvzKXybLOd/cWvR62egYUpBvlr0YA+pYbNzPC68buc+qfT
Rn9xdnAVTBZmGLQXs1w1hr5CY8dJ3AfbfOM7anSmR5u2uwsDqQc7euEY5a2NQffY8vtQpT1P7cb0
KC0eRdpx+610Z1vwRg9+w3mcrmf+TcixUbFmNMUyoFmkfRtoLW41nECLRNsU7dQgvX3snOIOGTbv
z9LjV4PsY8sYfWXMO7w0/gmH7Lp05soNN6ozulGJaoP8NU1c/eH23r739n48hD8Xyj6+TKPO5jar
6PWdnMEfsQHlafqUPWSYZbBcczd72pn6rOJqewj8eeFnKnDBJyNcd6zr72DAIJZA9DIWyFZFEgjS
1btg4m3xuhdBCBhSHTpVjPoVwH1LxVfNdXhRJkKTNyFWcVfiEXJ7Q9dfs7DwPzNMeBDq1hwZMzyn
xYZSXZdo375QbUvBbkn0RMmzpO/CTuOczHUwvZplHLbFAEUOIQuUVyrRHTGPIs3HyfzWq57alQSz
dTZnnfSDfHScnwbZS76LmljOUVmBw1JSotzpv35TieWB0H/7Ryna656yF7yQ9MJkBLCVgKFWUi9D
jkar0r29Io5/sA15qZQk+mg2KPb1+W4u812izRcp1zhmfnMJXTeOuYT6wRBGk/I0UG2mICMNZk/G
vbhRbMj+/IvCG+9D0ZO3iI27ADdQQIms0Kv2lwpKUVDD3IubwhEPENviuMXqq27xpegmL4wFYCr3
xRxZvclUQO472lFvbrp5vhN0mTNUuY4Y131kriI1K6Jmpg+PpETzRfxSaJ/+m0MwgDFEUx3MFYVG
OIMotEQSfbsaufTXvA/EIAaksCU/TfASjpEeAdV3+BicoA5IGW3Q1XcJKu/2utbrLBZkrXQ0hFoW
K281zmE3RjXU+mhxzxS3VCAsxHOlnFBrETzk0/BU9Kx8c9vu6gFbmGU+WF50VTO3CNOr4VOiApRa
9MVBUuW/WWG+mpVLXSZIaKkapk9S9SJqDzr3k63ntxZLYT6ZZUoiek9Demv2TpZuRTrxTlVFsp3/
2kBho4SIXmCLRHzpDmCoPGlP/22VDNwrKnowMN2ReIP6VGNQdfjUapwYaPUoX9fIFjggr174sYz7
UhsMJ7cUAilqDCFopDO5nWgU8z5cJgtbzIsDSaemHDDdizcqbauXCChl623jWF5/Fkl+MjjYsV7x
WBikZ3KBU2an6XEoYeposK0LqKPd8EJTM4Y3I5BFnXHzZwXAhUUG9lPUIqRaApooF/8+goZk29h9
jBTBey7vM9KgLwavv5Bz4t53YbHKpsjaMaEQKQvFQdIlT6nLDUrfzm1nXB8ZWKyNQX0wBCbQM0DD
q3Gpd9pXfEZHstUjv+F7/fJcWGIwpMV4h9LGON3TXtpYIA6hIrRU2IaO4/DSyOvvt4U1BktESAuB
yQOINW70idDka0+0U3NUPvFTr6vX2cIWAymCaQVpjuQrGDSgkuQ3zpjq/w2A39MOC3eoBUTYsYy8
f6erX+q287pZOlOl69vusJ4SvC7lHT0XdsQkEqahwbNX9fyJNHv9hAzrJneSvfxsbA3ftvCkQDLo
rgHz/x45sJigN9rjkUbxnOW9j23xO+JWqlEsRTEljEi6M5EYFNz57D8akErhd+ZzPuD7AMHSWlem
GF9BnIWKtVuaoHDPeXXa1SB/sbEMhliR3FhhaKBJvibSN0zB3Q/frYzMnjRBtnV26bIKZ9rSgRVe
jnV9eVTr0AT9nsyOpFZ6qredjLMwNcc0RVe2xJs8Wr9wrhboL1hsYDV2Rd1FAS4cqAk6xhhKdihl
B9GvvlZxz4tUf3OHX80xoNUnRa+atPuZKpT3FxMKSCWhLlI5ElizFGijK3Z3KSGBO17Uhw6sZs7t
g/KbQOz6Exg0a7Qp83MJ+ahxI/9IIzd3RgBaceyfw+3gjF8oaaTMKxKsXwpXowyodZ3UKXqNAZI8
EUGRoDtjj05shTe5/ZvTd7XDAFpRiJDt0xE/jK/hE+XlMZ1uM/6gGj18KguedzLxUN6aNSRbcTIk
AcR+xpe0/Xb7W3EMsOUqA9Puskmfu0E6nOVc8ORg+HTbBOfDsIz30zxLxkxlcHTrzpoPQfhgZBxR
TZ7HmUzcE+cjmvo6gFTjJmfj0fcGDzQc4cawoUhi/nOP8mKfdZ5SkEr+gx0mg1vKmHVzXNKpz0EO
j0ZQhFDNKuJ9F4nhq26V2kSkSrWcSMPzJzC1ZwNkOUSbE3fyc+v/SLuy5bhxZPtFjOACbq/capVK
lmRJ9gvDbre5gfvOr78H5TutEopTcHsmZqInwjPOAphIJDJPnoNycNHRJyiM0DtQHPwYzRTNF9Nq
PaC7T3Vlt04tm4qjhNCeAqc/GDJnQr1hLB9vf6Brl1ZMw4AmKVinmCowLzkeVWSRtclYAvZSU+l9
DXRajrkrL97mgQZsgjBCsJ35kBgzi7amWYpu64rGo/6XsWnoJElLQO7YaH4yo5AUetrdAgCy3KGT
JLR45eicRc5DRjnS6taARRYW1dbJINcovYAEGSpbjRP9pRExLeeV53M2Of8YtSmGDgRbJcYF1btf
zK56dso39KBjctCsj+KVspDAb60JoRACeD7EMK+KSgqhilqVcmBh1swG+fG4L/MvePU7i5q4OcF/
+kUQ8dUzYoSzasqABiigc1WNKxcaTD0qFxmC5+UC9nSpTu+LtotPWgMRG62zil1kdbO/jNP9TOPK
JabmqNOE8QHbmlx1yUDjmOqNj3e9Z5VjIPeT6uYLOsnaMnxd7MgPI3w2TbrTWrKdJP2IpO9bbLRg
DazT0F9q5aXsGtDDg/PBMTI1emglZfKUZl68YSkx9xM2WxKWKZpo0XFJw7+iSn/KibppYugkZcYr
JCZ/hgqixmiYwdAmb1EC2veU7q0w3wLWNbp1WNijMy22hfxO7j5h/z+XtZT5oVlBFryVqk2V2G7R
55k7LmXr20NB3UYngVJOnTurXeJh8Fdx+pBYO7nSqwCR1zhqA8ZzE0IDOW1qoEdC9V7Rhu2ijbU7
Se2TNtrbPB4lyAXbyQleleYO4HO15HRGZoKZNJriXWXLR8Oys3sbLJwPJJWhzIRnbgDKT/NYVL0U
ZANwyCTVcf9PhYmxlHnykPr0B9PKjrKUoQg0G5XT5knu10Vf3I9ZAcpaSe0zb4q6u0TtdmOWdAFI
I23HIDModOli+GDsLrdSpkrbWVefADpVPIKRdcfEbOkmDaskgEA2UKioSatZXu9Hpcu3aRRHhdMX
o37U9R7/L+KmU+/FSiF70DXuH8aq8GsSjXcgA8rvaNjX3rJkd9kkP0oT5kxskCuO8+waoNr1IiM/
VfLoh4D84Zs3Xl9J2r4pstzNaB00IFp1qyncSTNeU+CkUiJFdgZVzz6nvfkj1srYKdGPxLuyeaqW
tvbbrNe8EFInR6JgJlavlbsoS2WAe8p0Z4zzdDdipiHx42WRNm0aFW9zaGS9k7Stdi+Z5j5eCPp/
7QZ6SAlwErPsKn0Kh2gO5jR9lstlM8TNfTrMvt3r/TZRrc+SGj/N2IcmzrxhwvhJB2W6OZFPYWnF
3lAubidRKCelI2KkFTZ3UthYmzjs9+M0brMJ7PEFpGtmo97LtNlUVbqnUQnKg+EpV00jiMtGCoCR
AuitiaFcRdvNXCvYGEMBCUoxVB7IUuRNOoWK17S9axgLoy/vvgAA23mtjEQyx/8GMHMX5+C+0YYn
YprgRZx7t7OH4a6IQi8d8m0Uy063aNAylOiDKulBkg0n3aCHMo79upwoBiOieJNm5KigHUJj9VGF
PMdYSq9Jqr9EbfoWKRp4vmli7FPFhHhdb1qzr07QBErK8iiF0WM4hKdFKXyzzLaIC/u6WTBoQdts
1+ry3o7s+1aLnuKwpG6o5qcyGoMujOZXYyzkv8uoHT6pqXqYE6lESyrcgnd4Gy/K4mBKJfXacM59
oqo4wnFRIYvUaKDgRnYEF+8VvgMSuqotQ84TF6Gp8zi8pJinuR8mFeUa1Ie+FQHTFpOD8VmM77hu
/XG2uMvISoYRMnSwBTCyrydn1g8GJple0P9yJfHtt3LHf1gcu5Ev3j2VquYLAr4azFicNjjy4v4q
0w9+YQTDo3g8/3qY/bxGzKpgxMfGXBr3BjDUvI5UbVZxyWM/77SggYgAcPajo4XO+HlyGH5mASQF
d4d5j0mW8GChDueK4I7XlSPuh3CPBH2w60IZ8EPIhj6YB+vcH68fIAm7+SMXel8y90JIoqVBnQqW
mB4fRKDRdcl28bbYi8dcr3uAH1fF98Y0I5n1JjxvL+JWMB2mINnm+w40t1Do2kg7EyTg4s+6lp/C
k/5ZI5/SDLg+p0yG3XTX3mcmWJgZiyCI6o8tQJhCFcfrKiq3Ti5XtBoCptMI9lgrSx8c88BUSQa8
Jei2fx7ufmNrV1LFD0vkTmebD4BdtjA5BLOvPEsAqGP6EFYhUbQfn+LGrU8FnuwC72FoRC5t+2CW
O6N6o0aSXsNsdB9uakg89EH4xkZthEWrlbQUFR4W5gyADyB99jEakC63yyXVmZ9O0I2ErIPk6Kjx
7PKvFVjdASRbfOUzHhxPpumXB+SHt5e6kv9f2ufL/pQOkC1rYL/TZrCtNYEsaYI61lUZC25zsUR+
rCGVQ2paIUzoxqlQHwZjqh0zSfy2j7YgvHYInjm3F7UW1E0ZTzfAH6F+bfIBr1dpQ6JClhFn+kx1
FvnhFy9JizQnggY1C+wip7mWEFIwUHFhlAtuakT7zq5gNN1hoLp00uf8HuiGPtuGd0vAFHWmIzr1
DB6H0vmd3T1qFrJfJ4z8dMJbXHZAnS7YiRX3+vCbOPdqZaLL/YzfpNtGAApEj1CMditfUqoEI1hA
2zr11YEIrF6roX7cCj4ixtEAzvYaZvvZSUzQxRKfeqFHXxdoCsHRkD+f+y6eqPYgtMy1lpKuMCWF
ni37ifac1T9knwK21EHQ2IMoTjRsDAnkEph6Fd/t16Vwbt1chCQFTRO89uSgeatzT2tQFPbRJDmG
G5DHTI0H4U1gmcjpV83xGIanfDpgIuw3pLzXbofLT8+jCtXBKPSWuSNmp16qIA7wtb3sAUjy3xgY
vO6dsJWbeFtbpmICR8Xte0nNwWirBV98zygMl4Nyz3Dryl0SiLKIq8Lx2RRyaGLYmL7lQ+YEVCae
YLMcJIoe5NpBm54yrTuoIrGflbsHS/rHDh8aDVCGVimBnR4diyWBGJWqPheWIojA68Hqwg63dU0M
1ZBZgh1NdSfECSkESAQDuLLL8ocC7LzCss9K1GffSrEgrsP+zZZ+kYOmM96LpFTkIBxMt7UfcyMW
rGpt8y4tcLXupKhao2nhfaqBoWg8hfqlBn+MIM07D61zF/WHhXCZbbaUjVkmKh6+EHf51uxwwHYo
KKXuD71wpa3+F1TsgcoCMj5z6c8anSeof3pgUfsyUKe5Vx2oRPm3Lx/RyrlrILSgoj7N2Fsj/xEq
BchCiDOHqWB/2cJuLZwL7Fqe1DUUD+UglpeNRSfNSWKyG9CHqpJxa7RqKljWdS0Zx+7ii/KQxdxK
pKizYJGAr92x/yJgDo0D1G0rd7mfXLCAB9GTkP+KRcwb6+QBi3kdN3PDPHV6M0yPzRNJLt7mube8
4AYJhO+GtQvzcpXs91ycjHKc8khm+0o29sl2oOLa4Egyel00GzbaiE43/gHVqQ7gfWE1VmRd+2h9
6dLSqqWzdRg9A5Yb6hWvaeG0pQsmqw1GZVJf8royCGU/Pg4iv7pGiJ4/M1Tv8C9Mh/LzMlVntW2D
PwlAnlJbbv1yhgsF0FVwMKNrPKvP819yEGHABNWRLVqt+m5P75mYh/Dbs9Vef/v3n8Jl4Xj6yEoi
sSiVOWRj7BlIFYJRj/0bA6UWG+HsxPqhejfIjvbFx891THsgECNbejJ0J03APMouzuoQ/qg99S39
RjHOkXn2Tvjh14PGu2UuXKqKZI0Kbjs8A4od7cEO/wulZbvL7Oqb+BEkzxuhs68frnerXPQsq6pV
CEsRGm/+GR2Wg43xoXLX7xgn7v+8Ri4wToasx9IAa0MQJe68H7zq4cyk2TggOU3v7T316ebfy6lx
Ds1FyirL7IYqMNtBONEZdsuWdSZnKJBhGicSPwMEXsvnvl2cVc3INnU50SMArMj8EEPwXwwdTCib
9MFw2bgQJrWiTQsQGZ5dqqOXD9Bce0g/iajN1h7tCNv/fGM+MWvB5M6oWOTAfLL/6r8V0Ay0PDAf
P9NvePQhiIneQauuTEBpYym2hqo6l84wrfIqqXAla5J0zFs7KHQ82PHUuX3NXlPGse96YYeL1J2u
lNYCQfFA3lgb1UAvf9hSaAWCC9aXTwwfwVJ8/QvYCJRUXMZby0IVouHNrhimqfMjA30zaLhlYT7d
TXjDLUhw2EDj1DlMeX7y6wcyuAl1BygWCi+KtT028LTFTYQUDnXSj4GqKJUxTpUQB7cedxoECCwZ
RC3xTrDFK/Hhw8ud2+JilqYF9AGs4CNDayf7mgPUzopZ6d4WHpy1J8QHa9zll43lBL0BWGMiRtme
PVgaCNDS/eiIfHQt5/5gi7ta9MJKS12BLVYeJG7h2bIzbUFNBPmP6Y5glaK9ZG7PXWaYJtNlFSLx
EDU5zxle3C1Q9U3luDB/1WBBG7xZDupOO7M26l9uf7eV7P6DKe4yadK575PGUAOaPS6m/t2ehVLB
a9ngBxucB076qOXRcF4O2ongbpmqfVV5Z905xjPbuV3vSeMn0Z21lvF/MMzdIomt/P8+Mp9kOSgG
oIqnuPbrz7HkZbVDoMsKdEDrsnOIPfCbz9FT6I6gtZNrH+Oo8WdLOvSvooC0EhBsUyMqHr9ERtOX
i3vG0A1WrFRaMPfVHk9F2SmzVyvXZa8eBVjd1aNyaYs7mFFUGrGUlVrQ1R7Z/+KZA1OZvbGg1yzM
w9Zc99IadzALvTToRLAy9rYf7//zth9Pv5EkrNyemNMG6ELWLEsz+chG1FQiSdJogboZofPH4A/S
Ag4GNgMpb43HRbSVa4fl0iDnT5mphHFRwqC0ZYt7XpzJsY6sdoH1CWsXq4HHBLTDhmCmbVk86mea
57okE8wxTElq7Zneqv0ZA1duOgNAXoAQ178dDYQmOWcxi6IlBPRvgYmR+83iNV8UqCcObq6Cuvy3
yN/W7o3LRfIOs2Amy7JgkYFKugqgEqpDA2tyWTskJk+i1JJ9Iz62WqBhg0gGDuDVdYhaI8Rr5gEr
VB5h2dhYZjq5enGiFejFTIdkw+vtTV3zGrgnbBm6zuSguQsYTW/ZTMspgEawm1u5l/UCx1y54uEj
7xa4r1YTs64jM58CXTecYf4BfLAT5oLS/FrMsnQFwUrXobPFk/sqWkL1viFaUMzAS0AIQKcesQJr
mkXX31pHBfOOLF+CpLOhc/cFtAKNiqKRDPmGst9ggPsZtB2Jn4ImqlXvh97eEcUaD5mMkW5lDG5/
LfaXX/nHhXHujNdzPLc5aVAsmSq/ksmuoI/EALkjXtNxK5zwWf10F+bsj86BFmepTEaLZyRaykxg
BQX/EjJHaLKOHoaX3O5vs3D//fgx+iwXW8xz1CLT76qmAkm/vGccLJ0KKJfyid2AFI1mgXtet3Ih
yw02DfRW8ApHPOPOeKcOWQR43BLQsxxI6KESBOxWuhfd+Fc+yhniUjXVjKXCMIFt6c3RW+z+JerN
/Rguh6rOBNLbV37CmWIf9iJHy2owohg1THX6D7V8bLPPtI2c1t7F+F63XfK6PM/ZYsu+sIUadoey
Lw5ErLmszFCCCRo4C4qZymmD5q3gFrgKWJw57vwBuEUrPVWXYJCibV6+6mYsiCXX9wxngjtlWdQP
saZiRSzyy+DKUJ6VX0l1bgXSpg7+oNZ6NomOAxyRIBZzYVgdwGZgTohf0hL6Xb54Uk8Ohfp6+1ut
7927FS4UF50RxYk9yIHUTqUzEO0+pooIp339nuXWwh2oLAvbSJVGGZcmI+ceN2hbfameUPZD5dpw
APffhqYDwQNkQbfXdxWvmGWCt6StEWQkPM41I7OiJnjJB0QnnqL2nRMBs2cMk+7cNnT9avhoieeg
zfuil7sMZS7lafxZPRdeu7F23XYAbAEwuPANaMCtUIuJfZ4P0Z8zyjnJRIwoTVhBRj+lzyATPEgI
xDCHlMsXD+CuOsv7Zmqcs9TLMsU9a33SLvags7WdURW4vY2rJgwFyl0oCaJCy5/lTtUlu2Vhykic
tHrqOgH73GrIvTDAnWRcl2odDhpqwGH0yaA/TCXaK8NraDXb2ytZ9bwLQ9xNWfZD21cTQQ1n+WqF
GI2z9yQRjiZcvV+YA7xb4StydTopUPExlzNuheBqDHf0YG9YCVkT5DmCT8M/Aket6eMJekSB1NHU
1dq0doCwyATnaH3bLADkcPHqMj+cU8UkbDLcy0Ez7Jt5dkJ9O0eiacLVG14npqISsCeYVwwKADtD
D3KBFUOyFwfAMs/ulhO+1+LpWQ1cg4p7sb3vm0L1J9MSzQetLfLSPOeENKmjuADcIpDbDKoMmfQw
IDY52aL9fdsJ176ZDgJu1J+RA1/NR49QHjazlvWTk9A3xke5VQVesXaeLi1wd32W1KG2VKYcZN1L
UhaOVe9z+Y6Moqbr6hWsmwrw9ZoOjz//+UVSYTdLpEkkVQJ0hpi0H6p2IKLQ7gwEu9+aH1jLmC4N
sr29MJhmel/rNQwOGSg2qnS6m5PkM66ZjdylARA4m9vfin10PpbrpiVDcV1WMZrGBYwsztLKKGEv
axN/TJcDsLmPs9J8kRqwpuihfagUIMxvG/0v2/qPVV5JBqXCQU4tWNWxp36zs75lfuyhWQLukqDZ
i/vz1wUehKyLdfKaMlTWOwKSUVZdlmvgQ8tNo6KmrbjTvbSbhRI2LLe4sa28rExbzuVsUmCCstkl
G5SVFEAQ0Ld3C0iK+v1JnI+unG6C4ryNhJAB3/jng7GEk5lpuGIkjD1EZK/mrWcNokfKSuT/YIVz
zyEOaVIQTPD0e2ujH2s3d61jufsdVMpaQv/BFlvxxVEwsc5QMnrWOaYP1rc0kFzzbjw2n9Ttb9SR
Vg7eB2tcSMkLqymnGTkbQP3+FOR0P6Hu2d7Z/rS3Te9o2c4M/LJ49O5aDoKR3l98OS77aEYiF02P
L6ecom/xg7Un7hy5mDB+BidCkLjaZoy9eHESxn0D6e4dAt6/r6ZzP4K7HFQMi9UJGGBRJvxFk2m7
TYPWBNqzgSxMzVlU4Y7HhyVzUUdWtaGnaKIF0qGjLnre4VclwADNQ3GKA/odom4m+rSOAvBtoB76
gwjxtBaA3n+ALsusunLhWxp0ezrMBCyB8cnA167vGZ5Z+VS8zB6jzRTV09bCzwd7fMqMUZoYgzhL
UFOvO9oHpmPS1r9ZX14PBUQzLIWo2tXQm63FS2LF2N2kBVV6pLp6/dBSYRa48gzAmt7NcIl5U+pG
Q2acT/2UPbKIyiANY/LHQMSzh76b455zNLaaysRzJ0iP0mmWtwqUKBgXIwuqSGdqV/nZQ0GVOp1w
El60oVzUC+NMXkiN96qZfa2i45weTSqKrCtJ04fd5KIdoWEIAjN8NPWTdOoelG10p/uGw5AhwyYP
xPDalRzqg0Eu4C14OyYJMATBqGZ3el+cVEs+zpm8KagiGJtdj60sy1DAkoES7MfTVusjBJ4UYBnN
srjXpGlf1MsDzaJtJhtPuCV3t9OL9a38xxz/KJb6bCpLE/mnxZpW6ugUiyZ4Z609vLF77za4A21A
SSrsMImIy8nCIGDtlvt2crTWBaUMQIZq5mJ4rtRAdfcHhacPlrljV1dKEc0DLGvy02xlADt8u719
68H5fWncQZs0UyJkkIAQywg8vsaoUuqY1iFZvvfy934+VBL1b5tc98V3k9wBqyYMSPYRvlg2yMex
U48qyQ94ndzRQai/919i/7sx7qQVZpyPIHVldaFfbP1J6RKo2oSIXM1nCWJuImdht8n1dfdukTtq
WjsW1qLhucJKu9qBCWUPPkHTX6hTurqRoGYGjAOKPXjPfjxp2ULDdOnhHODloW7+0hxBM8EA8ign
u8PPBF1yH+XrO1FN+Xpkh0XnC8Nc/tCPSjVSNiAQ3jWqZ59GCE08M8Oxp+5AYmydpp9zv9EgZWW1
gtf76nm/sM2FlySW0jBTLNhuMh+CgEEIiNBtB71tAuCmj/tKwMmiUZVFZ7Xwahsk9mUiCJJsh66c
5J9VKDzMR1LHvjJCnAE9k7zCQL8BdKCk+Ebs3Atp5y80+fdlr4tvBuT3x0VJeqO3kwZnoTGYByPd
WZZPt7dtPYe/WBQXS9QwbPVygYl4h0E5v0BVPnfbv+xNGdg7Ua3oGpr1wQnRhfu4IKWTrba2UGCh
R7yX72hgg69Guxt8ljnL30NXxGMvcgsulIDHGkDDwpYDW/keTg+QNBF8otWb82L/uMghT4WuSBRO
UQypP0UlWH0rtEfRCgBQVaEisCr7vbd8kAsfNdT25FnCeuJWvx+M5qfV6V/iCqOpt/3irId+yxAX
LhYlSZs2t/GObMfjQKS7KjzKA4qvIKNQ8m8UCL5q7lwzfZS0bzHg0PSTWr2QuPSMtHIqmnpmNPsl
dMJ0pdvqKiJ4pr5gXtyzqpOtnvowfNXJ/LpE8n2GnloWQfW9zDGt02ynsXK0gQiWtH6tXHwqLgqp
XWo1HTp48AWnK50GxXgW/eh3JnnfsW6DiEp99aJ+t8jPU1hjiLyqxEXWpNLdHIPJqMlzMBlV4ei3
pgzViGJ5mbR8t6iTiLde4PnnB8/FAyqeTaMYC3bRaKDiBxgznBeB71/TeH88zufgcmEDURy4aYr1
pcfeBwPO1kCTN3TVaaN+GUfn7wmDkiromsxdXW86UHtPgpAs+qbnP7/4BdIyEiVlFdvofvyWnV9t
lY/TESGeJFD5E71LBcedJ5zLMSMJpRrconlM3B7gy1CtnXgxPIX6osku0RfkYtcy1SjTWrg1kwgq
EfOTBFaL26f8djKC1P9jOA71yippjOBV9ZqbFSdFfsznJ6UpvNt21l/XFweBC1ujWstlQxG2LtBb
59c1BXpLlOpcz6RxbsnFrjmLZGXWsCxGNc2AASPGL18TMAi4GQgsrQCv4Aek50y105cfzYekde0H
kasIQjVPRhcNTT8aEw6Hrh87zOI0IIQbhWUhgZPwVHSkz0EAZ7Fj7lqQxFBCjPPnm9rrE6dkcO/E
a7+LVnY9cnjeYGKYhmxo1tUwFZXrMjdKXcPbqtstPxidTXuvbZUSQPMudhm2i047MVZufUvf7fL+
2nZdPrCRu0Z7mKf7pj6k6tNtV103YSmo92kYUOaHQdK5IDIYZXBJDGhk5bWrImrPZHPbyvpXe7fC
/vwibKWGVONeBXCAmIBwh7af2H8WGd9NcNED2LGIJCaa66NL9tIbI1zogLXoXiSQA/7GIM96ZHy3
x32b2uz7vJgMLRgBRg1+zXIYzzmbXTddLd2ySmXsI4+NU8/e3t7O/xJf3o1z8QWCUqOq5MB6qMA2
7y+qd2Cuhe6BwBrLia9yI0IAVgMjrHYNhIf2ZQ10M5v8tDYSiHHDXRj0wDmxSdPfoARgpYob9vg5
tHahXd5FSJL+pDZJVi+F99Xx82eT2sZZb5ElKCXw5tlU9WOz87Mk35nd1l7SrdSk3ox4afaBTiEa
LNGnvMcTCEylst/rmaOpd1mPF2UX1IbpL3i3NMD5TKruKs29PY3HDH9DXH0vwtel6Z2cBGT+ImdF
kCnPlfGzbKlT5JrT2ambyJFDoRxPo8/Skvt0yBkNkUPqbaYbLq1lwbddPf4Xi+deXMQsrV8jfzks
lYnphtmxGL8IHEi0xczBLo5/LEVtNrKJs+ataDwtULxlR9E9SV9BsUZnzDW4qldtMogaPd42vXpK
L9bHBZ5mHlOd1mgxR52xIa21oRXK6R3ESGjlz/EgSDDWD+aFPS4KhVHSR3kL1724+BWovQS/czBX
t1UH5Zhiy2D+5kECLVFl8GniXFK1cVSpdhpGlUeew/Hn7V1cL6ZcWOK2MTVtdOplnJF5w/DFyjN9
Y/8kvoIbUIXU0U5jkzDi3Gb9vX5hmdtQvW/7EDgEZBX/j7Ss/84A7mEQuuJOJFws2lD25xd+SqhK
Qh3KC0ELrrBYfhqsybMhe05tY3d7R1drKwAW27YFlskrEDxAYFEH0QBcuxHIzOTMGaSXQdsWKQrs
2UluBR+QfZ+riHphjs8QGW6vM2AuHBenVmIUVwQLEllgT8OLrasgX93pGrPQQRBX+5qPjehsrRYt
3xfBM3aCvT8uNLYIQ53cfny1yFNav/VRkEkKiouvcgmq3PxP1gU1XGADkf0B1v9xXWlH+7aqkFvP
HWhFBmWXkD647Qvr/dYLG9zp6grNqmmGNM+MMNvtNGiqPoLi3gSfSH2nPyqPIHK6r1qH9CCJxLTZ
8CJ78lZUxl+9Ci5+BXfSkjyUwaKOp6UWxX6OUNlOgFE3unt7tatn7MIMd8YqU+uigm2oDsq2siu8
BvekbGGInwjBiKtOeWGLS5MoCkeNzrBaQ4DQ9aIAHhB7hmc8lTuItn0VN+1Fi+POmVnJlaXGuOj6
5fOEUjf1lWyTi7Jp0ZfizppOB7NuZGyhlWm6U9ejb1SL7kwoOtz+VoL94x9bNUqlA43ReEnKF0OK
vUoT1d3WSyrvn+h8Ni7ihm72UUtZJ85+kmyngxt80U+/0NLdtsnB5mBE3hCjPaH5MvgvHZEM3PoN
c/ELuBQonQ3Qd7IxTxl5264FX7R1lD4bjoQmJ90IsaqryfSFOS6g0FHVJzvBMVM34afioXVLNsb2
Bo7AY7xN95hluf0NBc5ypvK93GDVsluQgbJW8eDEYRTMhuKlo6CuLrLCBQ+TZlVqs4KHYm47yXSr
+K0H+dz/thQudKCYOmmqha5VqZdOZtG9EoeB/a+1idhj/+IDcUEDCLe6HRivCYrP92U9bLTRdOf8
7fZa1vu1JsCIYLlZGRPLunQZk7AH4mRrPg2e9KZvo/3gVFvrydyA0RSQItFDbv0jvZvkPB2YAarF
DZ7I8nxKjcWN2lOUizqn68WSi4VxDm7ZUjTgmc+6md0xfcv81HLCH/Y3ULD+ZeMt3v1dyk4jOfnh
9o6urg489qZt2JjWPuewF46+pEaoZCkO1hBGBzWkXjOFj70qgkWwTbpKpS7McCG+7i1lqMFbEczn
GZz6Kxv0L4/jrtkkgSghXQ9OF9a4UC+1cpmmCWqiZJNsl/o8TFi+MSL7sgYsCDW225v4XwwaqgJS
NTbDyB3kJCeSTgAAw5VpbTCzstEeyXN2nPzCH7cgc71tbvWCwXz7f6xxJzqKKLheWTeOyiTAAIvT
ZLHAxLpbvJvgjnOPG4wObDaA1l+U9nDmOS4FxSf2za994t0G5xOSEs8grEeegbZHHoVOWNh3DVoQ
9fz31JaHaP5+e9vYb75lj/OKfNRJMeDaQpoBVXEZ1d7siOINGGTybd1kgh1cD1XvX8nmes1KZPTT
pLM7OgPRWP8p9aZXe/akv7ufk189Ln/D8VNnFIHyBM5hszLRxYEuIt3IAR5AQjo3n8minXJJ/aOY
8c+Hs7mIaI6x3nUlvN0svuQagCXpa1WI1iE6UzwSFh6hNQ3jcmBs6FXtsTbwlEMNjHHqhBjGFBxi
9vlvuIfNNvZi4wjR5mXUUdOFhKhv0r083qXWvWlifs/2U/Vvojze9sdVg4xtAfNZuNCukri0SeOB
dZ1ZfVw7oP+JOUG6FzKdrBYGbdBRaBBnsDFi/HFhfZglwxzG57bKB9Di71RXzk+7q218t8a7fTek
eq8z/wv/prvFo39l++zXUPWZG+kPJsdZ5nFhkHN4iPrNWQbG7CBCPWyf2G9o2AbLY74rKtbfa1Br
FbU2ViPJhUnuAGR5XpVSjDWWYe+D2t2ZpodJr32afbdikUYXu/lvbSj78wu/jIdBlWLWoo1+0p3s
z1/ZlDo0uiCLx7RmhXwj625pgw9ZNwxIO3Ghf1DGsLZLhH55H24KaEspG8h8CLve63v4boaP/lJE
jYHtYdNWupvP6ErVOOKNspWV4mDhFX37tK2/maDz9591cccgt2STSgmOW61086kwc8vNpb529RFz
OpQRtetaavjxZD4CYvCi2Sl1zLxEWxzSkU40psSN5DLa1QAAu6nUQS8kjvalVG/KqRa+8Na/+j+/
lh9aLqxJWmY1gzChLXu5WeEMjdrPQgrdblGdOrLfhpqgbaLqW8vqf9Bh2Ooxnn1qLYhSq1VMtLkw
UIUyhm6didEu/K+HXKHcMkhYivTpRXYXL9OdpMH4duQb3hyYNYADx7PusfCgrV1ml7a5TEdq+9Gq
EtjueuWoKvHXodNywUUtssH5OzVLI68XvGSRG2xA3bRtRDJ76xbQJlR0hcUq7gQD6WnrUwPP05cn
DRoV3VT90RreLXB3V4LQv/TsRqbTa9j9pRWZJzg9awmhinr5f9bAZbglbTCoZeAVyW7jtHObL8mn
7sCkfDHDvIveoMOenIRX19opuLTKff+QzlYVjWhEdAGYtYPEzzfhMQEbEQnyIPLyV8Eq2d/Hx9pL
e5wvkGqAGCK7krWT+TbtmlP1lHrdYXlkYGC9doqvMYjSRQw5Iv/gQmEBKGuqt/DAyQydJXsLk2+3
1yUywIe+NgkLkjEHRAG4kSmCiaL9+F9soC318Zoq2nHAwAKy+UiHGgHVg0mif3IVvn+eKwq1spqR
CACfi2716BM393NG0c+ot1RvIr9DzH/bIVQeWzmBzEStIXMRQBXnBXQgXtJ7pHAx95m+aDHIPSnj
WzShTLKVgv9tQ7moUQxaVSmML84Cm3uVNQ4BY9ttE2tX/eV+Mr+5CO2KbtFflHwYAtlkEJrL0IaI
4n1Zq8HUm+ichg5W/z8FK5XX3S2aGLA+SMcGc/s1NlS3pv3m9rpW7/rLhXFxI51yaJyHiFYzcpjc
T/aGO7+AYvp7VAXFIUkwAwbVqMmlxFHRBXmIRT9A5DdcIEGTscWgLi4u3Rm82nDoA1Q6nxC/3NpD
DA2i1MGMOgHmTbDy2xFTlblYEiLZH+MeyX4ChE0g+61LoOkEEpIG9O5j44vZMm/fDFe00xQlbogB
4XOaCkhIobDQRUGOW06wMIEZHiUZpnU9QIqcVf4GNMPbTewpoKv80u0pddSgDMYtui617d22KzLL
vS5yWSsK8EBgddOTpT+k2hdherBa+7vw1vNL+OIYjkncDBCjYtWj2W9bB5xDGfUwoewzojYTBLNP
NtR8NtVGOGhw+2ZQ+UYdsZPFDlM8sofA2FTPYI3zzUdyAjZySwF8i7zSv72fq+9DFSB1PC0sJJM8
NQltx6YvwgllkS3ZZwcQ5DnzA6MVaxxjKx7ZU9lb7OpKB/W6ZmNyGO9f7iSWekhzMy6VIC/KAdT3
k5eGE9mbbf+gTnrq2kMLutFyY0bht7gDVnOS5gMUwQDcb+ghjSB+FpH8ZzRHP+umBPKY1t40moBw
T81Gr4HAiPJeECHXN4kQA1wCIIVSeboEkle0XyAhj1lSA3OkcPaTiXJpcSbmFiv8sqBwtUcX5tge
XjigrpU1EHxw8hSVRA9JoLe0xJFLHXB7VFqmvsLw1f+R9l29cSNbt7+IAHN4ZeyoZMmS/EI4klXM
Ofz6u0rz3VG7RHfNnMEB5gDjgXdXcdfOe60eXbPrurDpfi7Ech4uaTTSLSZs1VD8lNLIkuIAMJen
Wo4q81fe5J5UC9VvqxiCgsHfN8u5PGPQYzUrsSCLhdV2z5CTjZt6cZHK+6Vwx4vp1rV7Zcbl4l7b
Yq6buCdKKBlS6ctVEVZIBQIsjRxsAIwB7yAV1FQ3/Y5uY+ASEZgO5JrfJRp2kuag5kSfrKenpLX8
2ElCDNzpbi5Jyf+mpn9L420yxjHmljQIUdT7xevRBSw8K1huESKFNEh8XQBDtVkSVN9P9zZHdHGf
a587IOZCjFnL4OGyCQCLZewdTEDN0ZAH10vn1Y48+AkdI1SFFmDPGj4hYme0aTYvfgj3YJxkxIxK
nSgAbN6z8eHVJ5aruBXouGh150T/BPtg89MigXQcxdoA8zO0stVn1mEb6/uxAUPjT7ufXEpFQeGm
x7uQw0UQKbDyB9WCo53TJ9MufQX7bWjJX3/6myNfqqE7GiSBoI+HfdXzpp4NG2+fwUte8mKIXcBm
JV41MDCEeV2FYcNwjyKj9jzMiAaBLfmwfAZZUgHqoiQie/JY3vT3fYTsVTRfvqkiF0I5Q5OM6tBK
GN8LNaIhYy0cUKgBTkpgQjct94UUzsLMSj/GMivOmGv6RQItJZWi7KmINerqkvxIdVO0b7CtHu+X
yYXWQF6apwbQiWGONSlXS49gq36R7fFBoCCbtvPiZLzftlbLkVkPDwRQA0CWh3O8B+A8+BxAfokK
AGqSR9DEm8/i9Y1t93shm3sCtlQ1g1RCYaQdi6G1XRUpdcCkdvv8EMeeCDVQdFjObFdJXsVglAQ2
egKkyaKfn3oZK0BDj9VjFOUWHySeuUB1BB+SH1OJ806uNRM1I7j4T6DbOvSTfbAm0dL45jbfxevj
2xxrMaXrkuMhTN4QONhiJQcLrKP7FWXlHO1RswpmIYqg6HCcgZ5KPQaYLL4gFhZ/WS/kODxVTwAS
jOqvhPhs6wdDKjuByrK/9IO7f1ebt42TC/dENMcZQZWghI1cgonCcZ2SuoRilSsrvQEkS1l6bJAm
dX43zn7df74uf9NBmFiQBUnoBvZqvqaWUbPNNWxPji6bJ4mp0rlTU+9MkNdeF7Z5wRfCuAvGYKu1
lAB7RcjY+RqIT1LnZtVN/7qUbTdxIYYz3RmYpiVbAcLQv6dP2j4RBoIdGbBoNj8JURa5kRcTTtSC
pHRdUtcaiV/I366faFOKrYIM1AGQM8aIfvdFwAydc2pkeOkYUjSeCinsM5FT2L4128D/HIWBynJC
kn6hpjlQtnrwu3MVz+6JZPGNih4Uj4tS4ED/XtZ2Lvd+Lj53TDLT7HMN2lB+B8JwqDzaaTgAqJ5t
b5lZxBgckDGDexWrmiOocP4Rn922Qbv4FZzqy2U66rGJXyHt7CjbrTsrAIkFIGxZD4QtdgjsyrbK
/P01Te4NjINtg+Wd3bD1qZKDkb5McXhdK7c9nqNa6EabrNfDycgTahB7BdDVXwBpFwTrmpeCbV04
VfWWG3wwlhcSufioGHvV6hQGrdVLQIRfo7hfvWVxMpTLUs1NCQEi/WAB+aYxfNrJruDEm7d6IZ/9
+YWxRjWpcnJG98dIO1tQBkfJgSFTVY9Ap/JbLMXJz5qIVXI7g7mQykVPa6/3pkTR1ktP5T47ksNl
7UPI5rCZ7F5I42KoGjiZfQKUx7AY8EzMoCG6b6wndXylyv3cD65Bd0QrIvtBcLlMXa59XC6AosWk
IDqEyv6lToqKulLsa+cVo9iy+g+I24QKzJm8Rsprfd1U4DeJYgVmfyF/RNCSAhvcARveB3TENnYy
2dCR21tj1Ds/W+yUJfkIKPLeNZl1L9EluxVc65aHv5TJaU9DpH4gDG+P5ZzjXtIRmEbfgX9u7Rg0
Alsry8dANOu7KVUxddUAqqpu8sWodYyt/0uf2uWlqbTSm9P5HnHdKRXOaG29Sh1xGWZJwQXyAcdw
LRaA5sSpEi6a/GI76UNLFWBbDmkveP9b6dmFIB660FZBRlIkKAtWcZD0T6okwiLdfOqXErjKsYq9
KWvKIIEZmB5cKuG8i3fsBegx8IRE9HqbjhjTGoCQNxl7KT+3oZAlrhoHBu3fs1Fs7k4bCF9AkcjI
ZHmVwL9NaTlTE7MUhu7WRv6kWylmJ7pkvTEK4xkoQOPBWI2vlpHfUsP6rE7JQW2zT2VhHKRs3s14
am61NA9D34UTSDvuqrL5Lsmm46o1DbtszL0hTlXBV980E5c/XP3d6g96qo3EXsBuvzcPWDkkicuW
sUbPOAxjxMZpjB/XH+0HOwE+C9MxdQeonBoCPs7PgYgoHZa0p5FkdK6NNp5p7ntjPw2T21aDO60g
zsP/Xxf6llT9Zp04qZx3y/NSKUmn04gpHzn2o5esbjxh92zdGYGOBd/xFxIS4695OvNIg2wUjmZ9
yGq5H8GZK7mQMwegICQy+wGzM7JnOI3bZSfT+ZLLwokZ5lOuHZlzdgZpm2wxBhp1gX7ICVAfMZhS
usPrEpohM43d7XJcTmzZXTQi/sGYcAfl3B1R4qFLtYlEBnDrlPXVmO+vf0+RAM675Xm10CyHEmEn
3EvLH6r86bqAj9bq9yPwY3umZvVNQmQaMU5mpiUYqg86jPVkwMcQBiYfzDwnjbON1VAtuczO0wVr
5Rohxs7hNh+thzYoHhk6puTbhZuJjP7HThsnl3v+RT9qzkQNGuXEfSm+/lWybnf2Yw8iHc0rD/2N
GLT2Y9rCSeWCayUu5460OO10aEF696R9V++HQAH9aurbwJZTPEwVABMBHdr63izdonbbyNn/66lF
7mdwlmhGSSQrpopGjVF4A51dWQP2jvZA9Keyn6LrCiXQWIczQLWSFqVVWySi1p6qjkuc1b8u4WMG
wZ2HMy9qPZd129qwrEBe9WJZ2cVdcZ4mJUqs/BaoOppv23Pq9kUX6bQRrDR8iIrepDsw6ygVmB+i
oqxPE5JPI41A6u1azeNk3pSSFhVAsLx+zu2bfBfE6axaJQmNqQOd1YrRLVaZuEMmYrHd9lLvQjgV
rbBPYA5ZCd3I0mgqxn2SDf5k5m4xN34FSBmq7qnz8/rJPjLDc3fIaaTWVfDHRKMRw1buvAZHdJv7
xiNPjjf4+cNewnBPRVzrV/OD0WR0OwSD6DT5aZTcGgJ9El3BB41dpmLNcxqNSVG4nV29YmbqZBuj
n4GtPgV0G0XuBgTFUsRb8AdNfr99TpPrPI3HKVdoROr+vo1L4mZqG1hZsrfj5ExG68dcGAEFkSGg
jBJRrMAU6KPjfJfOOc4UE9RrXCjwXp8guYQ2v8iB9FwcGPVK72b75gX42p/1721Q7bu74tbxybfr
mvCxRcNpAudB1XHUVyV7c97ZTR+OfnXTuQzuEKHK5GMCFh5BSGvLlPrawTmvujRkdpJqJRGDpgFO
hI/Py9i4AKjg5l8GIeOG4CXzOUenxtg6laDuPXaF86F0Y/2L4B4F35LHR3eMVakpIDFwJNmzwrZ0
QdCMtzR+NsPlKPpsbz2CKzfI46OvdW2juo+oIcsx5zSZrn7Q0VJ3bhjKd5p69ZGBewELtHSTF2ef
v4gGrbaDvr91lyfqymQ1B7II9EZXar8pLLdrdwmpXEc+IiEBhpooshZYCYMzWZNKUSc24MutWfGs
1vY65XNrrW7S3avOT61O3XJ6vP5RBZ7G4AzTMsyGpdMJwV9+sop996quJ7v9b17G4EyQkuedo0zs
ItPG0wzQs1uibyU6B2dnlHzRJGrNNDJGw5XGo5x0LuleEudfDxj+bkwMzpj0Q+84SQJz6khfpeR1
BqfN9S+ymV5ZqJOauuWAu5Qfs3CkLktHs8qiJpgCDMQHJHPj2h1JSJ7os4VdaAZkRIPmOYHm366G
Z1e+kKJxSxcvfgU/fqFP41gaugrD7dan9VSALPqu+0VHzwRgq7nPP1N51+0Tjzxi3FGIps0+F//2
L6VzMbzWjI5dmLBmKZWD2DxX2S7J27AzrSgVjbUwFb8mi5m9i2JtvS4F0WxYakN2PMRdLipP7iCL
HsFmFnR5Ji4MysuxbMmI8nqZg28cpuyAvKSiPrZG0avMJE80gCe6RM6cYNiCJuBro9GCThdATFrw
ImvAFCox0Dwn+9Yp/zUbGR7H5RE5awIaN53aBTzEX2x4lvzmIVYvv3lDuktcUdoh+nacZaniMqPG
gkC5VazbcmoOM7FO6JCG19/kZm53eTDOvEiYNyzsDLmdcRtHemA8p7d5CNji2l0PqoqeLxhgH/Qv
wvhpM3a5FMyZG6m12ipxGlbhyd3JRqwMylLJrn3UuWjyTZcqV1LusgYO2dbdTpLcenjszdkDJ1xw
/RJEFoGLaEjWKHGGDlk0AKxpBsPxuHjzelqdo9akGHVOPa0RxY+iR8MPEqRj2+hDr8M/7ft9c58E
DGoovk0BqjYcRbsSggfDTxM0dpGtjsKEzUeq926KfHme95PzbFvCmWNmwq6YnbfE/sLsmJiPWLIV
KqVH9If5kwU1ulud8s4dn6Qf/+nT8cMDtaTlWjKr7F2SXRf1uwllK3UnGksSPRMe2aLTSUFNfYXZ
PjW5C1Qqt3sqPPm1f9bd9pcetlF3dJDm+P/teJzZIemCGRclzaJ6bPamqu1IOUVpaadYeBlu88U6
FDp2iEHGJxgaFJgflTM/49j2A5VQJSj7MUyq5ZDUZdAKmQQ2Q+ELK/CW617oSg8sulqJFxL1L+ah
cxuvf8ba0OQawTyEbTAHzABhLEt9SJ/Q8dTPjmA7ZrPMdPkLODtU9vOwjnXxpq2gz9wDGSaBJjno
vK1sYCpzwTweSWfrV+v2TzGqbES4yiRUL84CzVUMn+UgI2jqNTCsuHdLokbVUL/Y+fyQx1mkJc5r
UQ97q6m/LZMTTHq7K6j9VPUqCHFKLUFNvNtf177NDPvibnguibFwbKJ2b5WG+cSWWvW3y1B3nWA3
XiiJC4tqLc4w1gh3R/fFQw2U1TVq9vFREu5Giuwuz6jYFSlRyhLWSY0w5eGvuxKEBIpHsfIslrYV
vF9eIBcZGYlUaEmMYxVd8tz01VFdQWy2GnagaKogF3mbGblid99gxy/eUuEMiYpuEY00THy4kw7V
BULgQV3sAcBN4x4rqf5c14E1N/usa1/0+jPNc/ATaPsujt2hy27UmQRJzqbzR/afKG5jmInbzJrf
1bNvrdUxRyiCaZwDgDNPk62EGiRkFUb8pBpltg4dzrK8iWPVV8YZ4wg56GjN/kdZODWslOYmoxNk
yw5MfFHRjm6i08BCl6+VnUAzsKSaKckuJyrWh7ui8rLZBJ8zRZagapO7NspOj5fRNVcKOEsgDKz5
w4RVKHVywoU4Ip3cqgpcfjzO+LaaBEZijUBT1OaF1pjUspbvZNa+1nO6jx0UwyU93WHrOdBkqfeU
cjxblYhEeCtVv/wRnCFOQFhs4nVnkaEbs1uv9ouSJTN6YRaAWRL1ca7Tc13porOzvcOPumTa4B03
DXCCcmHhrGc1MVmdlu67G2WX+pnHcBb0o3D1atvTvEvi7K+jKFKiEZO9R+x83Zi/VLRRAEN3GPxu
39xhoOQoCWw+Sw+uHY6ztlhG0WcQ2MCZF7XXMXY6cRC0rTx/H4sHEGyHBZ21BMf6q0pGgvGo3rF+
CQvwxBMyzJBcORLPIA9kTtKkM7oUbeLPYbJLc6y/SIGuelOI/kjtiaF6BR/O5rJL3V7Ksq9QL6iA
laZCXnqqs28CD7RtQN+vkTegclHH1gIPJB/MX/qZDa0xZgGVlRxN1/6++KBDFTef/pCdvMvlMkzV
6FaSFAiYDWhHBxDZCSbuzOCXlpAqO+UXa7f9AzhiwbvjIZF6OYaDkBEIsIVxLGfsyd4G9LG8o4KM
dvMNYKFMA5QrW43gjNuoOzOIqBHQ2hng55pvqvz9+qfbVI8LAZzhcmI7HpahIVG5Tt9Lwuhex+NC
k0//TQxnqEDjQpNFQXlsxhgRSR9VY3E7uI3rUj6uxrL8/+I0nJXqYOCnrltYpwdlDl0+ppl9NhcD
G3HVrZ5ID3EOnpDZngHkXO1nqwsNkoXNMp/JDMgHs9/TaniO5zioRx2FGCMV3MN2XHPxCzmjNsw2
rXsVqQLd27bX3lEf/tObD/oLYURcosxEoD98VV6XizRPDSiqacpeZrZuuwg09G10+INNez8RX5XP
FDNVa8xYRlbvTVg7m/edN+/qYx30Qbdn8xhYYEWHQ4SfINBcvjzf6t0ygHoLvi9PznmvPZHKYitT
kUCnmO26dj725xfxWg08/KQz4SL6sN6PjzWAGuy9eUpvdByr/Sk9Xpe3WQO4uE7OpMXVMEmGDBUu
jd5T671cHjLTABMzWnW6qDnHtO3a2TjzAhACzDopUA8sD+2yQ79TDkpAD6LiuOhTcUaGVqWurRbc
nl5MGIldbzKEhn2fC8IhkRjOyPROT+aafSmjqjC3dR6ypzH7fv3zfByQ/t3E8PV3kC2rar5SUOih
CUV2qul192lo+tV+iN0e+P5D74p0YjvxvFAKzmoY5WLLqQ7/Oh2+TMHwZd0VHlZMvsyHMVD99EC9
H9hivX5SwW3ys+8LJQWRV3y0GiihNH9witaVwQRxXcq2C38/Gj/2DhQgvQH+6F+lIS0D7g4WH31s
rmHsPGTO27xphXBom/HKhVD19zfdVqbdYecXbjVBvrzUQED6psv1rrNpKDif4D3zA+7y2lr20uN8
XbAEOtatgFZ+Tp4GzPGvX/UTDSaUo4bD+kMgV2C2TM6ONIam5CW8G/R0Cpab3GelywZzOE5kh8tu
fRXIY3/fFVNicqZEm2wd5Kco8YH8ok+RItSvZchkjp7eBSWqil/FOFsioZxhqVJT0mSD6ajC5uhP
yyJa4xY5bJMzKjFJe0Nhic9wMCMjZPhk8n4K/+rai9y1yJmaXACjaFjmBEoRTBiw7TGhUoFa2Z93
+HIvwINYwgV7GBj3+4TlWBEjqei9czZGG4usk3T4014xvXQKi56eS0fzr+uJQApP5AG0dkfOC4xN
zmWxM/PKG3r5kE2zwKwIHjjP4NGbFXZ3KIosg6m7TX4nqwqm10vXGEQIW9sHQnyuYvcW/pILD1Rk
ILW1oAS7mk8UoGV6AioCVI+uX9u2or9LYX9+EYR0S6UbFNCDUanmr6q1nKxy8q6LEB2E/fmFiFmr
JHNMkG7ngxyo1VeqYjBIk3fXpXyc5H7zn+8n4Z5s2rTDiqpUFun3wANxyUF7QIYIDu30IAK9/IPb
fJfFvd2GLEnax7CBdL9qcNe6Z/8EJgfGP2ev/OrYXr5T3X+wk81e6Udb+C6Xe8WWUQ2t2rGn5Eu3
rAB17H0nDVjnWgqcr9NL+7VdA4rcVLzfK/qM3DOelnbKpTJGvi9RD2hYbk4RqQDV7vp3FCgk3xcr
VNO2kxxVt3l1VAwAYHAPTAmCCtC27/z7Hvl+GApOqlFqzKdI7b7vsxN1tKiU1ACjnvt5GqPrZ2JX
c+Wz8R2xRDILqytTltUDsHGHhjxqaWJWBdHVcRajqIYUMDHQDsdcfXO0/GoQtIU+bgL8/sj4Plgu
q+vUdgNzI+W+uBmi8WicCzCyqGiLOL4IzWtz1hHm7/8bQZWzHbluA1I5hbwxLG6wYVqHaaiCCBHF
H82fflrHKqqDFL4MS4TTTr7BKiEG8nu/DNDlVL8J+4CiK+aNTG+uTkLhtMGM4a+YlodBZuN+5ncZ
vXJpX/tCEH8WMl5THs7WqGjFmWqBOI/lBf0eAFW79giQzagJySdhnLCtqih12GD5QWTFNWISJUnM
YsTzq4LFG0/kxgobD9sWHagY/d6F4npv9QR6Hs91JEq9/6Bf7+LZZVz4isqReit2ED+PDggSskB6
MH3jvgOr4Br0UeIrgnlkTXRe7s3kcaOb44oPqk3yoU+MGzrq4WQvuyxZwKfV3pZkYeOsN2DpPijr
GslrHBpOF5lac7MQ9U4t0xeMlyq7qdMiklHiklVzywpNrNpZvKTUE1dKLd9UExQrVHqaWvNgZgrQ
ko0ymtCPoWu5AwhLpEmIzSbpnBDYV6ON9MZ6WvM5iru8FBjZPziw93vm3H7Wrv2QsbrqhEVgGSBv
8zPCzzsVm/eYe2RrceWMUSFXmD1sP6B3wdyDVsqutFu5w9jHMfssoxKGfROQfXxbI9aFy1dXbBa3
Hde7SO7NFhnMrz3WEFlgmGT4lba/GmUR3ej2M32Xwj1Tm6pyt66oGDud8dkw5lu1JTtNAca8SdbS
tS0aqvN8So04GPRiPxfaGZN9L9cdzR+KCO+/ggsQKmdKtIHCsQGXNwT3UhJIaGKv2BoDC80butBZ
1E0R6hIXGPSxWbb2gvEv/d48lP56zI7JIf5B3rgq42MftWfrVbgMwx7mR7P490n51ZsmpTFK2DKJ
0krdD7mF4dUicAppxnZa9jyNloc6w7mh5MtkkcZttKX26wZrmCxKFES4AqX+gB4/WqqMNiqMJm3B
I45dFFNQDBXoMA8eX9KlN5sETsDUspuOSuiIAkNzyQW7sqKDcNYwadtc7mYHzbgxd4kESur0vz4U
HjGeOKmq1xVceu64M2DjXe0bBgt8rXW1X3Djkchni87EWZykrGKw++JMw1r7JPthm8JSzObXASQn
ENLA2vph/3aabRt7gzBqy6F8bO8wztxiogAIJl78PUHlzpDc9ZP6LDrZdgnhXS5fhJ/KtoKS4yqx
gbB8Rl3kk3QzAl51Jd50CwJegZpvd0Eu5HHBgZKseZOyrtgYdr+azwQLH0+VB5z/zzN4w2y3eG09
7AneMaQY0WE3E+8L2VxkkCSAq38bYbOx2mJWAHetqGcla6AXgy+woptBwYUs7hlMiZnWIDWIwSFp
G25aIL/LAtZOUe4zc6fcS1+T/RwwzlVMR4y9j/co+AVMwgfrdvELmFJfxEGEdITIAMKJ6hr96Xgg
zwAz1zE+0R3kFvugs5PBp2TFrb2og5f2ygxSRvtLSZwfZNFywYffvHuAXBhAJAIWGF9KpbmOnkGN
0rQFhE2nzlx5PWlAg6+frh978x1dyOG+MWgk1riykVb34HksuhFMhTcSEeUwm5764m45g4BdBKWQ
zJagcIpSGBZYyg4RPEPHbiPsT4qGlUXKxIUfSm51nTks2BEFrXmWgkBl2LdpVDmzWzq539tYK2xE
ZarNm7w4IxeNdGRVjDGBUDLLPwEA61taGpm1LnBL22XFCzlcvFFmZVYY+ZK9zV8O0MujVR0aGMI7
2AS8kCyUaID5PYdEuuWKkMffGKM/PhNQB2F2SDfUt5938Uz6pR1qmiLc6YL8ju4xnrRfT8tNiX8O
URGpn5a76p49XB1AM2r4V2EkjTRsimqBcQA2Z3tToBVAhEAp21/9/ZdxFzP1lTV0NqolXQDG5ift
m6n7MnXjHgMEWtB9kvz0qfad1yFxtf10FJnqt82TazfDBWVSZVfISvAl4gk0b+pavjq5HNHJPsVj
9RP4JvdODepFqfBbewykUgnlRP+eWPN5qcywaAE0UFZYRSqLENgasLhFfixV+8uYYsK/RzevNA5J
2QamYrxmsb6bquFcz9ro5hVQ5mv6hN3uM0hvQQVHg3lC5pbaL0VR7ZHtn3rbbrHGhW3z1t5b+nJG
rcezdflQ2Zlnt3pI8vgYt4PfS+gaVuXBbqTd4JQvVq4cesMIFmwTNqOMYKubBSHQdgqq/v3l+AKU
1GZFPaaYKJg8M6KvuZ+DswKpL0bqiNvfpIf1f2qIXUjk3KrVx+MsDXDj8vI0SBkWiRS3nf7ruTjj
qsyzPYxph1Fbn0FvAuK6Cmn89jK0YNkZP/Ryd92cMyNzRQf54exmaOUhXxAWjZMKrPfOTRCmF8XD
moCyJC8FXpu9qGvSOJeZ9+okpSarjRo/MdgOiqhsxXiGW9dJKEnR9aMJtYRzIqnaS4NkYIsIzXuo
xRuKa+8WFdQEBdgAqi2QKDoe50Zq3VJpS5ABJDLWjL9P5c2UB4PauEN9uyZEcJnb3dMLneQcCG3t
tTRaRM1tN57URYrWJI5WxfyGpm3qtXkSdg3yrbF8lsYhcuI2O9ea5Rlk2ANq51Xt9M/Xb3wzBrn4
QZxBBTJv182sHVJ0g9d3mEeM79q2dUnZiM6+HXxZuoJo3tYAIfZ78JXVRm9JoGTCntqCl2KiyOcD
DN6r9pVf/8wPohlIppkfNfddHvdp52me5UnG6E5CQM8uSevZno3n69f3B4V9F8J9UMC8ZhhqezNr
UzDelbdDlIa92wfWoX9QjwoVhLCiQ3HfKybyrPaI2qMiVd1Vferx/q8f6a34++He3sNFfo21pfIK
GmH4WP2+3uuR7HUP5sEKY/R/rB3YC3zn3H+ub6TzimR2jwDAT7FbWEYiZ7t51Ivfwf78IgpB38CO
oZvoPJFyCOhovNSw6ILTbodaF1I4rdRJr8lTIbHS+wi4vN7vvmJk6MB6uNoXVjzrvZmx4+2v3/K2
JbiQy2ln4gwrANhgxe3z8ss+rCdGYWQFzYnsF4LZxNZbdkJYps0neCGU09Z+XeJhrfAkuiCOpkg5
xr58ZwGgkG2Zy8esE2Q424WzC4Gcuqq1TalR9VmUn4oSkEx49RTDN1hCwbhIC1QFRvv2P+3SM/TA
/0usPkBOGqXiDBRGbTrUe+NEYWZYoEF+tGjhActJpEObacG7PH70RiXYyl2ThKU+s6/4jVf9zJ6S
qEPFN/HKL6WHMc0f1/VH9Eo/zKlUiSHFCaKbJGujFRV1OdYeBnvYNwARA9i7X+btoTT7Tybp3VxO
AnQ8nh0z20/m4gGS05trKazjOHD6InUzTBK4WO4O5cl4RhbXucVkflP12U2sVWQzN33OxXVxD7vt
zEWxJwzJyvfavvXtyApXaKIRyHdkv+LJlWB7EOWLom/EvXOQMUiNUrWI3Kv0MZmdUM3146ongjRY
JIZ71lkMPLTaAYHAGD/VOsZTjyp5vf7pt69PB9aLYQAfk++yKrJedrRExAluvEBe7V9qXp0raX2q
CkXQ0P2DdXyXpXI2WNaTPpvhC+TR1w/tj+WcevmnzA7MuzaYTjk2dI9d7aK/gbmv68fcdq3au2xm
zC7tv1xqVVy/5XrmoQjWIxZdunAF7HUBj0Of4q8Cgdvf7l0gp5e0VxTSG8juR9p+q9ri0aHx5MZK
vMea8i7XpP1cg6JVk5ed3iUvRjLHLL26BcBc6hqWhpwKpvv6jxL9Jk5tC1vvc9lCc0zX5lsyESlq
mnjwJCMrBd9aJInT3KJvqlpSISmt+5eYatHQDTfZEgsOtF1dvfisnA8aQVDY9FqN1RuMTGmAvw/m
HbPO7dflUYyMyb7Zx2Dm/ZtyDkjRSK8S1uluBzh4zXaNSqQ2IhFcTYDOc9amgLNC+XYJNL+6zz8x
9FYdveQx6qQ3FN7rSvER8pDNC2B9SEV1xkFDmRNZ2rlmlxSnsr8sC1w5ow4Z3RKrlLs0dcddElnn
7JG6sjsBhwpYnMtJdZedaP/5D0/079/Bd4to3GCMYEQ6M3/XgNOj7ZyAnJRDhcmFfwJttz2M9H5u
viNUDESdVWeIwxnjs53sLUAPu1GbfC+Vw2OeaZVLC/pVk/Pa1aa5xyoXWsvX7377a78fmbOImIfT
J0eF86pm1atSEL2JxqL/8ELeRXCGLzOSRrVHAzkZuA1tafK79ltRlH65mv5eQga+jGgFjC82AlZ1
d/1421bgXTZnA3ujUEHaBc1q2s/G+iDP2K38fl2E6AY5kzZVjt7TFrMBwKW9SaQytO1JwDyzHXeC
E0XDC1E0i4eQtoH1uNTSyqZp1zdwbkZgNXpkRMGSwSkT3xBhPjJL8sHSXIjkbs6itZYuq4TMrL2x
Kuyk6Xt1eKjQ7W80x9OX3r9+jcIzcvdYTVUmIQhEWR+VJ7IDpTd7/LFf7taDGdIDiZHPXJe5+eku
zsj5CAC8KGlnIvvsyu81Bufl5eG6gO2NZcswVBmw9DJs3O9OP61KeW0o8mk9mk9sU6sNnEN5+Adz
d+xv+vC9LiRxnsExp76bY3TdqJmdsIv7WFvaTkdWbZrdqRqwFEuWyCn7ExLEc59Y7oz0xRjlz6bS
HrGGFSUKkKS6cbhJpcYr18FAw2HFwp403IGq0bVm69yXw5kA9Se2QEPZdt9IP+Z+o7Z3YA566FG2
Na3Et7LSb+zBG0o5aKkRJs50KuTuyZT0YxpnoVkCy4pacuc6c/copfjM83js535HEtOTLeCgNcuD
0qvnvBl2cTrel3T+pOfqdzpPh0HBklRminrz2/nrxfVxLqhLUltxSE8jRRt2WUL9EriHQ4xRTVsL
6UiiRG0fDav042bBxnTqRFll3Ix6trOBHwjkEQzwCHRn03a9/ySdbQFeBIy6aS3OYqEDhe2YzgVT
mVdF9o8qfaOodqIiXOf7f7BcKBLL1ZklA9wTeoO2JutJgJQzsH8UkQWGljHQAqyIPQ5HbS84Kvs7
ryivznmh1FqduWbAOeWp3deAEKiDDP1hTKYI3/y2O7q4Vs4d6cNUo8YNd8Qm5bDAjpat5BHPQq+H
3IpKFJvJzYUwzorOBYqxtYqySDU+5OqzlAAtitJTrlOR+WRXdO0KOfNZmrM5FRoK212Q3awF5vaT
Q+Pbt5PfQ3nEZJgieZztxPjtiD0n1v32sViC/mjx1AP+eMbqMrj7/j3pDAsRLy6SM6QqVSS6AKsz
msM4MjJvQEqPhTHsLTde9ij7NCgBO/HtfyraXYj9YFXTJc8xoxVlBJNuSQJcbdEoM7Ms1z4cZ3nK
tujXtEGiwkAtWD9Si6pHfScamnyr2vwmB9R8l/DcnN6PQ2KU0yAroKNMdopbfSki40b3uxfi2X4T
LZjRqL+BNOGJ+g7IfCxPCgi6otKD5PiIw59ndzrLZ6QCq7tG7LVId92nOtLRHEI7vMJcr/ot/9ns
ZvRxfRLaMkir4wf7oTpWgfZdRj3Vef3X+FfcmbjnJZlrqSkacOBJGwJpfplDJ3m+bps++FUmwgH2
mWkYFlSQU7xOg42XaKOENSjgC6l6sKoUQVdhq+FYDqkLWo1W0C//EJZwIjmlU4YFEHipoodZabn/
j7Tv6s1bB7b9RQIkUYV6Vf2qe5zyIqSq965ffxe9D7ZlWsfcN+chBhIDGZEczgynrLXKePII08Ts
sN8pw2ZVnNLpWNZUGTWgOa+seGEilvyXRAIIW+gK8j7exvdmF4tCmddUVA2YfhZfLqmA/9akg4YK
cgA21MLHyzIoz8VR73zGriBS93de7EUcWn3ApoY/fNa/yvQlb8C76ffT5xpds3jPdQLNeB8zcDI4
7VuJtpRTpYNQ4UQDzZmuObXzHyhxYfC4Deab/FseCOci/5eNfF0ZZ+h1Na67yQLxSHxUTxkqGIjG
XTNAX8p/oZJ5Z524NXJm3po69ChEg+KHRP5dZMCNSJXrmmF2BUGCPRmrX4T1faOgpUMrnqbSujSg
djXz9r6LDbcubLUsMM/V6Ie1yP7kShj5AsV6FztwX8hd0LEPYyuJcAqxYfxAHvZ3V6bHVkqJS8Lo
pMsU1PLF8KuMoqcitZ6Iagq6w983vHFfwN3XKSuptY7Yo84jfnVK8LND/z1mLZllBSc1UmmRs3rG
YTqILOCerTBUQ1bxNlRhpbggcS4qra5zBVa9uBDQ2tU9FcShuzdpI4GLB0NQMk1qgZs0l1/Ba3ed
wU8oJc8fn+KeEEBMaDIwJsCr9dLCs4l1m64cuiaCczJntLp0F0J8UxXd1729Ar0nuCI0olqGzK1E
ksNaG1M0rqRHQBK5ysGK7PIcIUev+fJBuoQPoiz9rkSMuuLRjrZPk6djV0cFZGUDTmcpAoZXNOdC
2H2mXLwlNzci+As6oJe7qaF8GOL1ATn3JH9TQWucToBJq5woiHWf5Qh6878YdXa3PhLO3b0JTNRJ
aTaGH9ZO+E35SfwErNOVkwTh6FhX7Uv1FJ8zdzoL6WpFO8vduXjIqrypcJaty5ZdHPBOQcbA8thc
wnhfX0VHuXvLtxvNuUyirJ0qL5kBgqDJm0Pb+tx8QtbXW0917Cin4VgHw3n92ngY+xFTnu5eEN3Q
qUlUSpBJwElsLohR1yGpVWjSqmHKP6OfLBrdoNQruOz72/oqhv1+IwY9NwUsPu7hXI5OCFhNzRSN
3ItWwn6/EVERsyGkRcy2htbjFGu/C4qKn9n+FR+Nudky7mZ0VpTPMgsO06PqdLZKMeWgl0A9V8AT
RM/yQRHVHES7x12HsZqiqElwSFWuOkb/ZPZfPzaT7zPUcDUm62IE85iOhkZOCeXRGOYoJAhrGKd8
AWT1KlCPaM+QPFZjF2PTvU/LvZX4kuHaHlcoD7Vp9IavP0Y33Xc2RNqfkQ44jn9QMPPQNSUo3LzP
inMSOTNN0apNUxOx6UuRTr5iatVZR9cK8kPmixrGhetj79zN+hDSyMNY9YoPZfTWi4IuPoBb3Iwg
aGGNqZFwVG9X/1+P8OWINwL7vpBKyAPFIfldTbUd935JBK5u1y5vZPDXOB7mFM2wiq83oHSYF6e0
kNuLa4esqjMrAuAT4YlxV5pGk9rnoPHwiXFsL+sx96lbDEdyWo7iE9vfPxSJdFWzwA/CXTL8G2jM
5gn2A++wLEvtNQEQpDI6H1+13btsvIrhHMw09WZGQZzg9xr45dshB6RqI4vQzpkNeudAkRY2TJBn
axavDAgZVpNWUAY5/lKW1KtaDxhtdoGWtY+Xs6/nG0mcSkTzApytTDf8/kt9lD5nCE5Dt/b0YH7O
D30gLlUKJXJaEU0WAL/VCO9kJBxCQKWfAK8SAkeTYZXVJxnJvTERxeLsun60oZzRH7UuK1GgwHUG
9/l0w8YGjUsBoPYRSxQF3/vmeLOpnC5KQKbVc7hlHzidndceAQCdg1gDbYear/r/hal+V/s3Ejm1
tBpNKZBsNnxDOeXZbST1dhQJvMyu6m9kcE6mUOZiHWIopWrWNlU+K8QXKOPuKtBLYOqKYsky35FP
yrVQQmlkL6Ypt1WvCZrRo72rfFv80C49+Uf3Gd1bsy641LuPZyCB/yuY2z41S61kymE8WpfRkqCM
9qA8TL7iFT6wR0W0N+/LP8yVbcRxO6kBDr7OBgTnLNec4K1u4sKpbuaL0h27R/YqiG9HT5WE9jme
Ib6WFWGQrf21IHPsCY5tV4olWzBLhmEgGH7rK0Opl9QswlOwqZ0ZUXfslCbcc+HM94NLHDNB95to
1pydyLsLvZHJ2a0pLIqVFrBbE/q6LCN2iuaJTk+6dEFZ3ClDUdlFtEbeallaU9FB1X2aP1Y6cgcg
URNs46533iyJs1GmrEZGqGMb17I/lnH8vHb0mMfloS1LW671xhsLAkKgrH1otPRmndSDpKkTqEH1
+6EvjuWwHMOs+LqY1iQ4YtHqOYNGUIUpDQnJpdXq7RC8aa2QB4IpyUcHyl1BLcfMCe1hoRkxVWLa
yvnFLbDZm9amh/hENJFT2DM3GEmjJhq1FVXmwaHiYhrqfMWqjAEFg9HwiWT5Xdv6YwaeFEzhH8H8
9RAXQBrLiHbop/VczYmDNMU114ygq1aRAdzTahBWIhthmpRSPhURx+2cSRPTaieTPFk9zZfing24
Lo1LAtk1zlFqN5f6hk1oivpcXqwBfwRb6VzMWyVyhrQZPPMin0ZXspWnK3WMbzVKb6ydVcFtNp2V
3lhBexIHcLtecyueMyPL0OrxMK6gJsTDDG9n9BR5BnDUFac9tTMae0Q2ZPf8NQtN+gYGE99Rygx5
10trifh0KgJQyziresqbVXSt90IP9OiaFqsXwH1yd6fXs7ZeBxOp0t8vTRqHWEL+b/I13/wde6I1
7bqyrTjuHvUV0t4DSVWfmiBliiz1UqrpVakj3SfmdEfS8pgPBbL7cZS5Y90HhYTXRmsRkU/du9Db
D+GcXCIjAZXGsYoL3R9BMFs5hWN+Yo/spXdk2zqOot6UfQ163WoeN7mszJ4M6J7yAWTcef2xr23G
R5I4uRKsXnj+CyRTePLNInnEE9D/As9GWnRfix8z87gi+S3wCnt57K0E7lIOtdQBAxDqwziGySU5
TXdmwOJWyRVVNZmDeXf/N9vHXUCtx0ugMHFila4/mMp0xV99FW9gKaUC2/uC9fNOlgF4cAy8Ay9G
47RjbpE7VmMsC0AxbpcwquZzhnH3r/FkI/xyLFSn/4GpcfXUptULiGV6zYlfOqI7s2sHXr+Fn4TP
tNQAsyXsnioHRJu9GlVkENWLurV2L8RGDJfAqNRZDtseS2YdFMRN/YZMtgVodIbQKR8Y0v7fmfSN
TE57ZDMdQySfmE2dL1rmKugXQcuG6poFGkfqx/lcHrSfMYj/AIGUgJrUllP/Pzz6do3g5js41Roz
08qlscZ3XMqnNQbPoOTkf6gNWu779Jsoe7MXriAjqqFJnFDz3QyWPC4pmfXM9Iv4yzj8Auqk4Fbu
3RQL/zkafFFgoRZn0y25magcFqovl7Gt9JiBlb+m4Rd4defj678XEGwFcda8LBV9NgsJUREGYCXk
oMrykA0nUkrnJnnKZsG13BeHajbeXijJ8hHRmGqVzCBgfLyX7S4J/UR/GhXk0mvVHfrZS+uHj9e3
664s+VUiF/TK8bLMaoMXyiYbECdHsDq5M8ZlhUHf3l3fyuNObmjMvDIyyMtCL2kBRHCVyy8fr2lX
ORQWUIKnzjL4olWObv6BRJXqN+uhSv6EI8UcZGGPWet/LGj3HQmOg38lcY8ggIlMqD9k6otv0C+g
PrghJ+Uqzmjs7tpGEPv9JjlpoqGnKhIIWgnSGXM6HOgiCn53XQLq14amohkA5BGcfey7yqoqWqo+
eMWcYi1/AQb3JoukQI1Q/WtzyZ+j4lDVJdDSyFCClLu7qTr9Zpm1YCTpoZiQtRqBdq8vmEPXfqXE
cNO+OeUSgtWIPIJvO5jasA8Ep7BnbSyFyiby7tRAa/TbzaEUPlMi+G71iplvRgWYAGC2tzFqineb
257+gz3d1TEkOjFypSFhy1cQpTmSkF6FTOMbS1gUkQOSN0AHBfIdIIoX1VZdMJ9Il7QSM4nvRSTW
RjZ3ZeeepsaSQ/Y/dHbIpeFxoKPzB4jPor3d85lbWdx1DevSlKwQiodM2oaaIl+cDN33Sf4fqCl2
+ze2MjmbOy1Fl85DgVnQT+lTepeczc8lPNXX8GLczs8FKvfsLSIMXne3lSgMI8UCgIDGqX+j9po+
6B2AJi5sxF6BjzRvSBAf/gMj2a6d38jiwoKugtElM7a1dQePxN60BswjMyCeSEOELsd24QMc/6z8
/rswE48hVoKjFkEjFndf8h6jKm1t+rHcPWGi8AYjHsdFVw6L/lemeCOKM5BqpWs4aezpotyivuJ0
NcZx0q/LMAhM8e593AjiDOQUks4a2lH1M220e9kv1Mcp/WREgiLYrh3eiOGu3oBCn2VKreqj1HHJ
xspWs/Bulo4fWzSRFO7SKVbeVcM4wLig40KvnEn/hXEUQQi1azU1luWFzVQM/uU0EzJ1kowdi9Zb
c0ztyBARM8s7zxlrI4FTcrOUrNyQsQyA692vdXjO4CjiMHfMaXJ0OfnZ19qzlcXfsImiZJ5odZyO
z0oThamMg2o6wIwjmR2ZIpSF9+RzeHtu18cpd0mytI10pnOG7sexdKU0d9OwjGwrlR30Xk1u3q8J
fpiX2FSPBm0P7QScnc5SwTXcwTm2zmya57pYThWS6jEByJ+eXM1oOf4N0B33vdwdGfvJGIayx54M
2d2wzq5KI+9jzX2ZCuWflawCSEw0+ME38r64zsc8gXHz5fvJk2z9kN52GAFHF+OxPiSgtb9f3NZR
ZXs4p8cBeWmRx9o9+NcP4N+SaT63Ga2gdD1eWzmIR3vx5NSuYuus54OypzNfJsHKa7NciY5+AiCZ
hSU4VDRMABTSba8DhDPMQE4Qz56s5/KZjGvmfrzJLyx3bzdZJ4g60G4go+Xk3fPKiKXZTGKTzddH
D/NTd000O/tW342XKegCRvcVXWbUNJKj5jJsgcipbiW3OIcPiEnia+VLx/XT9EP02N1J/7z9Ls46
AkQvTHQF39W6M/B1cze5tx5qrzn2QXnNr6Iy33sz+VYcZyaHVLEQjEKcJn8bcmBv4OZpbSx4AQpX
xYUjsi6NVkuZmGAB4hhAG+wMNBsgXgryEwbbBS7mfWig411r6Qq6YxGNv0zkb0L9oZ8WayhgVcrl
j9wumNnpA1ltL0OnODTLnLAQprjeB3lvRXLnpq9tpE6rrP5POayxLgwNA6QQqyf3AHXMHTUT9FLv
VKHfyuQOL7eUMZMpDAXbVUBVPVIJ26oB85049MxaZlYRLt+OvrzZWe4g1WJd26lRkZlVDnnzOS7u
olDQcsG+mruZb0Rw5g+PEK2oKHbSQEOateo/LfVWlayADO1RpcnhY0OwK01TLbaTqvVu/LBowqY0
a6r7i3TTLjdD/amQ7EKFfo6/P5b0YtL4hVngG4NmgszgXZt4Hc+J0Rba+j/tjNND/ZNVGkEtCaK6
XgZRHcP9cupA2KD+3tiyGPFVMqecITEik6RkRcd4rDpavTxbWnrbOK2REadbQPBhtjd1hSG5cTEE
G7zzFHkrnNNSaUJzrwbmA9yM2R2PySn5PaQuGHzJqfSKR9DQPKy/WlG3344X1XUdL3FV0bDbKh+b
ybph6QPy3n7rh9fme1uBJNZGL7tXXXOwp5AbBs2Gwa/WXkq7uWtCQOKJHOlOY+Xbj+DCt35uwkjJ
JN3vYif5joabX6sEyBG8VAy7Pqx4paR2HyjPQK5p7NwRDZ+9sBRzKvdmE7gQjoZWT2OK61o2oOio
SO8mUe2t+nSQWmL3YXceiXUzRtpzXMhPSgsYxkSuIkSXjWd1mWRXbe7KpRokfXhURuKtAPJeFepm
5ho5ul4gDtGmDHC/KUA6o+RzXyuilPPODcUaqIy6E9UVgw+H0iiPpURZzf+xcsP1iWH+SGC/WR00
/2J8PT1NZyrCtNi5M7pOdJWYUE+i8YP7ckWmccwo0kUqwB31iDglkW06Zd40klM1RPeTnp/KyKqw
cNQbBMZix59sxfPN72ZEsgkt6SZe0tl3UMLiUXbDMDpXr3CrxsuvQqZJpovvdOV1wfzEvlVLOiZV
FfMltW84yqG46l5uW4F2KB0Rbbmy46IBiYK+eNVEhPsOuBLNFvIqdR3BqSaHWkaog2QBwxtyK90z
WcbAjj3LJfb8BRO6gs1lLoRf6lY458X6UEmktW0J5kzCoHSH36A0J/4PkCk446Fx09W5hF+mpz4w
7/RfH8ve02YDiWlZxmgDevW5DEkVmVM5y7PhR4BAyECKLJEv1WR9MovT3ApejzvFcGQo0DlNgOMm
gzeEc6UdnRKCaSjiR9SpgQpT++EJzysMwYHI02PoZ7NThHhQpA89GkJlUcPJXoSy/QBei4EE39Ya
ErzQqTCw/BwjJFXQnusDCaQAmczQFTHT7O7v65J5LW5KKUO0Jxu+3Na+kvrx9KuUGluvY7ucakFc
u6tHG2GcebdIm2PuBsuTT7qfnYDz40Ow8D22Fz7jhYJ2KxWZNQUAodDnTTxLO7nqw9QkIH0mHgCg
PDQud1egaXhmjSbAfPmStSN1rKqX7arsr2MvBXSor1XT3H2svnsr3n4J916Xys7KqCwRvwGoap+i
Nt39qTETMIO8Pg+dSnoq6NePRe6EnG8Wz36/WXw0DWSVUp2gKXa8W5P1Viba1WotUTTNgiDeKGyX
xgVJgBigVZ9gk8uf+fHbt9iZfqNJyDZusydGrgJYb8EblO3VRwK5wKhdjWmpVSzMVKPJQWj6WBj1
819sHn15A6Fzg/DoGpOcjqmcJ5o/1reRdkPnc7c+fCxi95IjC8reWS8yOJ2Ak4zaPo003/jUPNMT
YKfc6pMS2fTRDAy/vJfuRDu3qxIbiZxKYBYhTroCEvW6cssUs2gVAhc0GAtWtueEtyvjVGJMScJI
gjW/dycMgmfAPzK+MqOJ1EiA9jzhII5oYZxKaFE9RFYEgdoVOW0fKD2Dn32ynN5jrHgxAIftyR5F
sfKezdwuk3OHXdTX7azlmj/391L6DYbooK43ZmYC9zMSmMzdW7Y5Os4l4e1RSsmMFebJAxAdb+MK
hrn5XtPp+PHhfbyVGMx9azbAcD6ViL6BxWwOj7E5u7I+fKMTqF8/lvMe3g9q/7p7Gl/yA/c8HccR
Vyx7VuEG8Jhz4h/6A4pYh0J3i9+6R06y2zs9pjft5RyBcrP+grny6iziGdx9bmw/hfNHaWxYatHG
Gl48mI+4YxRNs9vZw6cCCOC9JwXRdfKZ7ooLIrvG7N9z1WTORTVEHzGUhF2IkK3V09FNSC4I23aS
xW93mjM0FvAKMjDRov98rk96VXwuxu5sAK5nMCfLrWfds5T5lKIDyIXPQItGUnmThhBrSpDVKqLr
2nV3Sz9NNmi5740mubEaI8j06Xe+Wg8l1QQfLFJB9vuN56oGOlHSsdscX1fwmKe93Uii7grRxnM2
KjaaelH0lvpWghee8gyu1Y8VfKe9AdtuqbpJdUIwz8GFrHKvqXMlAdX8n1opAVFSb9Nb4gC17Gw9
fSxt712wFcapcAIOYFqoteZTgkRWCFi0OPHV1OuQuqu1CIDpoqE9kUROc9N6kmg2Q6IVnjLUG0h4
If39pE5233dekgu9yvsi6dv95NS4aSqjLGaYW4Zju3zPThpYT61TDcQbUXp3N1zbHB2ngXIrxaRt
sDYtaI8MVIQEsLwnUYu+UEV4JZSmLrSUVGNDD177lZUqwEt0E9q6U1BbmFbZdVibZXFukrRhWuXT
izj1BDIj2WPckx3KBuiJAUbu5OpOVdqGHoin0t8z8jF7z0asUTowVYVvjUnmfGiXinlLwLVkB/V3
5OmFrXuqVz5qn4C5g+pB4hSX2cM060n93DxGt5VXuZMEgr5YELXu3v7Nx3C6ZOho8BoTHHA5N87Y
/xlqQfS9r0Gvq+U0iGr5AmgL2Nz8uGVuFB4pu2XvguHNQjgN6oqpb/oKC8EM1yU6dMEIWOfoGN8s
CHzEoxd7ydg3p8ipENJi2jxMYFpAU5PbH4tvCSBh2rN5pbfVUYVE5RdQXe5EIPa7T/Kt9nCxljJI
Jo1Wtk5XBj8S5kxyd/ycePMRD3K3Pq+gic/c5HG5TLH9V003b7WXnffGJ63SgIiW4jzJbQ9Siz/m
IboHtLsJBR58oEF6TYwBYukoYip5D4TJXgeqYREKOl9T41tD8olOfQEKH4wsGyfFVc4KRuRsENVi
6tZ80NzsWH+fLtqvyTdPY5B/6g7Rj+rHx85l96mCdg2UHNGhgqIjd+qWJaVZVuHUW7c+JofSV2qX
fmUYI1KgI6z/YR6FDW57V3QrkztxuaSJmg8wVuXFWGx0j7qxHzVommVY3voz7W0xZN5uJLgVyh0z
Gq5ppC845j53wnv5ebpZrjoary30HGl4l00+RXtV89ivtrihfC/u2QjnW9i7OQL8zgQdj0n8fTQX
0DaryqEya19wnHt+YCuIi0yAhF3qUoxV0usLiaPbVI6O4Z678dQl9pzb2U82/gkccSBviJqddnr9
oNGvykS5UEUa9YloKOig7VMDdxsif2C0/2rPbMjVSzEnjO4EUH4gcxC5xecZbKG6W17CG5GT332B
bD+Ei2BKaVWXUIFHYrC2y039i90pCaybijNogJlMHNmXL4ARu9LP060V9MDLMABf89k6ijpi9tzF
9lM4f7TIkQrgRXwKgP0O5PwP0W8q7qnby85v5XBuqde0PEviEidPI8fSm9IZrfyznsmPC0iMx2EG
MfOKVol6CUZz+iTQO+aMeGdloTAA1CeLoDzASZeQhmvMDAo+nYxTdT9eUN0BxlTnp+BaAHyhu9h5
Y4tSm7s5861Yzke2ZiVTSiAWHKvlEUGPD5yzDiMpjHUbeMlOcqd4tYMGhUiYV923Yq9L5ixnQ9cu
1RNYsVj/o1XXaXkW7On+ib4K4MxkQeNEz03cJloMk0fjcbSTrDoswyK7ShUHE6mvagG0yGwpUrtt
jaePP2DfQW0OlTOZ0VAOCYiNWQzLehdxpPeJZ55VA2hx4YENgbYONBlgFNndqXWKWzaRJHgx7oYl
myPmW29o3qgJuhM0X4L3vyH+CLjyDkUJzM776pcXIKw7jFoEZdCL+Er2CrWwZ/+egM5ZU8sYjLGe
4aH/yXahUOBLzk8G+A2TAerhWMgbsm8tXiVyFnSMio5qEhSajVd1ASBn8DwRl2F3g67tyjgDGSkJ
qNRZcDn642V1M0Ra6h1NbeWzeVY+MyAroFA7xlm5Is+7XP7/Z5KYo3hdJm8UAQY/dRSHWpDcBUin
bcx3au3GnYjhiu3XB3ZJ5+xSFGZValBY38mRaMCiaICbu5plVyOmVMTAi7sZme3KOIsUdegZRVZG
89fb5GY5TYubH01fwXgHiEbt/LFApkD+Mn8vn00Mr7UPYCe/rQ4fX9z/Jah73V7ONKXJoo9AHoUW
oXcdbN1XzBPLd8WFMaW0SHXlwSKsIArMoc5ZKzWVa2vooFHsDV89EMAf117vsaAKdDAYDBTO2++c
LbwNpjEoMjGIXLlV1nGiJmSCfQSUgI9R8VOIMl78PQZwjOXKour3jod7I41b30A0C9EjbIFxNX+W
d7FDzsUnYIqFfha7C5jeY4/eAJbUeBAcJvuPORV+I5izwmWrzVJbDZqPBoTb+Dh5iksOqQ/mQCBg
Yc5MdfsAHTJncTlmT5m3ovmwdbQqHXjHYD9Pj0i9JyCHwYPsMB4YPLDi4Tm/2Gzl1e10bs7qaTjJ
h07Q+7RjEN98AmeCQ7kw65pdYLT9Okoe3qK15gmVv180LCJ7sZq7sVbuzT4yXMG+7yj0G8m8KV6o
3scq1Ku0bO1++rO6JcDO0E7fOq0HeOQcTkf06BetljPLXWlWQ8wSYYq6+vqAdEn4OZQeok635fAp
lFt7Lr//H9fJ2WIDTYiAroMtjo+DJ3uZN3ZASDZuYZwxlakfy6soJN5Ljr3ZWs4qa2uZYIYUW6td
S6Q2Sh/9JEfjFnDJiMNFDaSCi0s5i6xMaV6uKYSNaJI25dhJowkhROLUg8Db7AVMb9bFWSQM/w/p
JGErjQYjGG34TUrjr3iHZP46EfDSDcVqp2HyC5ncr9NsgbkbTU7VFD7EwGQNh8jNmsaXi/pk1etd
XnbB0oa1rcXhk5kAZ7OernWXBx+fP9vrD8wL5ewa6r/pXDVIAJCxcTtjhsFW9EMkxyKItr2Yw1BV
i8jEekl6cKeuln1PE6AyIrZJDmPm1H6nnZUDmzKqkR50o8feiZ4WV74kP9UfceaJNGHvRm8/gNOE
YclaVdJxPLrxu1FadH8dPt5Ldr78Xm4FcOcfR+o4LcwHzjQI6SUlt7nhV2jGElYgREvhTg305aTp
2alNJ+u2RCTjNAE4qe1F85D8BeaMdSf5Hy9uzzZtF8f5IWVZ6NIZuEeA17j22cMSV35SXaPpuKh/
IswmpLUIwUewn4SrWEpWrSTRDNenSGYQNqj8TgWKvmb6FdGlO1Xz48dL3Bm9RHPOq4oSztvIuRSl
A3mxhSz8jpE7Zz2o6llk6HdN4FYS510wOd1IGkj04NVVJP9ANZDa+ZnV0dFIfycMIvaMoAq0W2JZ
rMWK73qQKj1LJPoiDvNFYaCg5wlhy92IEGJwQYYItH8n8pMfH2/orppuxHK+pairNaEFkhIFRSvM
fDOYojfanvnaLowzKuO8NJR2ODGpOzVT52T9oYmEj1DROjjL0TQ0kxYF1824748aQCUv/2Sz4ofi
V+6hkdQSwjbsa8hm7zhj0koKHmgRYoHRL59qJDaQ0zhZAImoHekoypgJpXEGZdDiXGpLSJtOwOX1
o9N8PzsAyQKhveWKQve9VmRje2qcLQl7TLuZMgwl0DpjZwR/5HpAneim8OhkF06NfscGt67ylQZP
lhjAk6IY5OMLofLNEBooFgnpJ9xtZMi0MvlaAP0axWj5oUwkIakj2713juHfs1T5jog5GxmOIfQn
ye34qbpJClt+Ll1GmpmgBfAi+xS3vrhl+B+io92NSl43G+Q0+LhNgSPCVLaeYw7Vjy8VyF5Clot9
JJ+TA0uK9uAvCxWbNV7nXhnojaNdNLwlhsNf+Y/NHnCx7Uxy5B0j+I/0GJ6UQ3tgqQ08GAQ++H/R
LXSUYtAFIMx8cV4FKBpdFZxs7w/e4rFdJgCe+qH/WD/Tu6oHJuzqvPSvAV4XM7+Zfl3+ps0TCv76
EdyeY/QwX0ZlYXl4wOo6il0+Ms55EIfa6WG9Ju5fxTYbgfzu5qD10lqsuiDdfb4s6LvUtc792Jzv
+0eEb4pCLRlNCdy9VZul6xWioPZJx2fJtta5tk2y/hg1xK8lJgvwJFv7c6JiYE0get/Q/yuajwVG
k5ZKRvEWBe76l/Yoz2iOjoL0meFLsl5E/T/MNO+1meIYX4Vy8UAVS5oWzzL1zVvGe1J4yiE6UQSs
irewYqToru5lbt4I5PQGj1uQY5KV5TSyxmEVlP5H+UNvHZO5aU89DKMv7HPfDbM2q+R0B6gLA837
jiXJZIeBdAEt9EgOUf2CAbAiiS5fQGOVuaKe9323+rq9XHiQS4NWrQZWG5tFoBmWQ4YngdqwDXtn
eTUio1XYAB86j+nSS/Kk5gDS9CUg/mLUJcicxo0fwBiMkoAorbmroxthnBNtgUrWrCwqn7XYrofH
dPquqg//xxVxd7CfyyZVRpxWeGXF8rpEPWu0B1dxzOc6EAE0f7wkwvvJsuvyfgyxJGo99oPkL6GE
KFw0aK/suuN/d47wDhIXG2CuJW43w1unuV3ejrcRAKPqPwwoMHPhmTRb7Bv3V2dZCrCFQVXCd66s
xQI+z1bGgdWY1plQiK5VJ8NokuDMdv2/9iqHU/SkXyo5SnFm45foT/asY3TmrgRxcHtWgqFGXNcc
yfM02hUqs39nUzbC2SZs/L+UgF5mlJhDRM/uP90VmK6DJ2KmUzsPZ9Gw6b7Z3EjkwmWtSUDty5Rm
OcmnxQP/7cF8INfqmL5EFkI+cmag3l/y1+3lQuUmIgCxpVjhv/RU1yQYnRlUDy3KNKLODXbD3olD
5x84goAx+K6/dZrSNCUStIaBWpIDiBrxRhQXafZj8o0czhlQre7jUIUcZpcHw57R/wMMmg7p5lbG
BK3oUbp7CTfyOD8ghWULvH4ELaZeXEM5PMV4YYM+OLa7ufQFV4K5zo82kbsSSkLm3Bhg++VTctA/
s35cE261wvijKNbf6/0wMDbw74FxN6Ct62aOKoQtrDbB5qoYFl3nmD/YPaiOQB6y5R8mfoqpidgy
PlomdxVMLW27MIVqgqsFHIvoVo9l++Ot3HXfm9Vx2m+2g5x2aHvz+3hwqTI4vXZVFZQHRsMl8/Fj
YaL1cC4OZFWDamkqrnZ+0ufOpuoiWM5+DLRZD+fg1Gy2wl6FZrTuF+3EfPZdgjQMe4y2jiXUjv0H
w6u8l6B3Yx9bjRaTFb74ntnVHMbX/QKbc5A/JR6SascR5Q7dGWdEmdM5uxVdu/2oevMBXJQ5hTG6
8DMsuB60P5GcXBpVwsRpFB30VX/oZnCMZPlZAa0SKDj/fHyeot1+MUKb1WtwTWP8jzEz/oCxMPcl
D8APrZsUTvswBhFmxuxaGM4L9OjFhWzE0iGmo9pizdHk0mAwXeIPAbKJQae48k/9FCb/Yfp4t6C1
MQQvm7GRShagpcgFpKr39bG5z4AbZABG1Kk+aZizZBoGel2fHCM/v19nu7yvA/Us6lDdVzg8TQnA
knTcFe689UVbqJXgwpJb7aR6XWDdxD/Cu+x+uSaecezc2dOf2+8s0xP5651aCp7Iu3Z+I5/zK3Uj
DcCTIbDzRgqIyNvWHOyIJvakZKK7vGvlN6I4l6I2ppUOg8lcGA2UC8I6UAJM7nAn9l57nSIGy3Ca
iqGir5KnS9H0JTVyS2MvRDZW32Fgt7nvgvVsAK8ktKdb+RwN/yGI3GsT2QrmDYiqxzLJGIWf9g0V
NDz3kVgBfLmTVQiyUHN3GdiF9iC4uOyU3nmW1+W+8HRsdDnNrFBXSpzi/AWgOwixWHcwA5HNPXGg
vB+LbKRxOpMrZqpbBaRNQHYFBOe32YbrvKQH5AfvRA57X0H/Pcl3xkHOmnTBe87vSHmY0sJVp/gy
mppd5YJu8Rfsy492kQtDOjMEZ90Mf5ZGqPMCiyJAbeW+yDPPwDgyacBGQ7WbslXtZl2uipagrXKk
h0T9YVjPZRXZ2QAbsehPxYD5SKl/bBb50iQYjKPgB1R/KkNhK8mAsp/pSrPxHKmGPY6VU03kZPTU
I+Xk9M0UIS7ozqHZBa06HbR+sCerc9QUXciz6k3AB9dHtPU1xjkrdbeyMnvQ1MvcP3TN+rQAfTad
R1BzWm6Tpz7KyL9BUnYgNRrF0+SYSj9V2h+ivnFASOMn62SD3lINnzLrms2J4M7vRscbTeGCLbVT
rab4f5x913LjRtftE6EKQCPeIhAExaAc5gYlaWaQc8bTn9Wa/zPpFsz2cZVvXJzSRqed91pgyEae
T4VOT0FxCn3LHQFeNSAXYhjHqi9nYGEJeHRjrW9TaUJ/Ahe9nvfEGM8qThZAHiyg96BRKX3WaCFt
0SdMO4eKAy9BurYisDoAxxS49RR7BQ/+4kEvwO8ukgKuYqalDpo+nDRSOWez6gkbQDCVQVMH+8NS
lA/lUo1JBH0se9QTRkfDgVK4FSgHASfHId7wXG+EN9UJT/8p6X8pm3EdjUTJU82A8RWWSrNEMZ6t
VNQeU1n8oYjjTplDv5RSzeqasLXESQC0OLD4qz7fGoBnLLMcDHeCcExAFxjF5HOIiJO1ynYOyLYR
Q4+jXte86suvZU5Db03VIAGu8Z+YIQL3Vuz1BxqAxb7ZoK1p3ipH5cBreFlNhVwIZpnAJZQKetTw
6KWrn1GFRBIu2wRO6E32nwaJL85ln7Pc1ct3vhisTwJo26ptI1x1dJqAvAS4+ciwlh6FnwB25Q1J
neoXz/HlbDFLBB4ahizmQHLciCS3i3prqu/TcI9xBGs0OHqeu6uMI9Ir+lSqM9TFsPkzuFzIrp4g
6ISFBo6fDVg3xQo7Kz/xmpR5O0t/v3jWwyKSGcOwOE/gcDfij4DvZa3pKZhDk7JpIpfF4saaXSrp
WQXjXOzT458kp34QN5TS7F+4Ams+3aU0RvMW8AWkrsWxKZ74LIJJGj1R1Kf7KW95e7eaSTI0gyKX
AZUO3t3fN89Is4AEA1gOWndwZHv0lm2H9jNKHwFTuOGOm9O/x7oDl/KYw6q7VjS0Dvox8yswdFeb
EtzYX81eMs1CcpNz65fjvD7GWC7mlA9NCHltltlp1doZ4TUu8kQwxwX4PINEpYklRSWIEbvZDxsT
oILZuOn17jWTBwiOvKUMjt1svgtEv9FqFSCkSvVQ54L9/6to/s7tzvZzN4B4BB45GNCbT0W1olsB
JFqhG9v6nanbdEKQP+L1zZ1kRDLxlqJHrWJGZuJpWrqd5dyd5yCycNkOWTa519f3PbhjhNG3evHc
Z6EgYwTgau+P3cCJGla5MzepC2TFjbqj2ezGje5DG5zpm7Kz+K246+sFZx6QbqASWHUgFJU+h9PX
JwR35ASP9X1CiR0QYwiEihbjZLQNmPdWZXpX//Z2vlZ+FstcNIyfJsFktgkgDY1d4SwfaPCyaLgQ
A6zJdGmStMYHwIgdFWB0dghvQSPPzWJ+y7Uzn8E4baQA18WcjIkn9ZnbwskI5R5IN7EVCpNT5ndC
yk3vf3tijEjGsykGLcKGq4k32pRMyaItjYGjOQX6NW287QdQrHPeEU8k454AqLNVBQN3ugL3nfyu
KzwIDI4ANqjNNCIE2SJjG8G8lUu/Z5WHXkA/8cp9YQPYMIlrUOhEFAITVJxbzae9zP9iFJvzHNgM
19SljVmOuJcYcdzHz8V+fKYlTsHV7Wa2gt6SNzRk5toSzntgo1gMSanabE7BRn1Y0FKTnZBzRirt
o0P/AcWrFV8kNLtw+qV5QumxXqgftOhFw1QiZZhNL3XxOeWeUQ+cKIIng/5+IUMMy6UDVFkCHj8Q
MWuKFQPCUU8zzhX/jtX392f15dNdyMnyPDTSuU+8/Ld5SvzkUcFocOgaGE05hnfqTYR+/7K0kiOd
a5Bv4lMNpUJbV8IH3nPj3SFGqRRmUhfFKCSeAebATgOSaPvUAEtUyHjgC7zNZXRJj65vNR3xKqaW
OCQEOwfckGrhHOH3tC+zt4z+aLtSAg4a9jZ9jvzCV1zygql9FzQDJdKPqIR4PIiidftgoJ0C5Gzg
P2V9OaAEJFKQhZhpskYXwwwPdKjsEUG1m53mJ8OfT9ppmS19l8PRshEO+L09v/CCjlW9dvEVzAMp
2xkYOAiCPX1Cb04DhLKmdK77AN8zkXRzL2QwD2QhAmChFNyW1u2fCbHJZ7glAGg0evdzAWChdhP/
DO0BmN1bjuRvvjkjmbHBC7Iv5dgPqTfvvho5gKP6SdVqsuOa+29BByOKeRJ9n6mxoWmJh7l9AK1Z
yrP4u7mlU59JgHaVAQBNyC7f0eJa7CTbKrT5aB7f05LMRzCvpTZpIluirwXQE+amfxLc9o16Gvkm
qS3p7fr28u4O82iGJuprQ8QNjjog5gCHUfM5Ar6FxH9fDztxI0tTbUZlnnhBAldxIvfEGMRNsHSP
iJZfZC1y51D368DYxHGDFhZk/Wqpegvl4iYe0ElgLoNfp+Zt2GAAuxKUrdTEWyUrnaxsvCECftUc
gwzCtPMctc+0cLNwBgzatI1b9G5piTm7ky4bFsbIGydL4kNQNQelWbatvjh5HOXOFIua1Tbj2ySH
kivoIHFRhXhXyi1Gq0cnkDsHwxWbsaoVjj1Y1YznV8Xi1yahnhi9gd03Zmj9zhRsuVowihkL99dP
4XvHJHMK9OpfGB6lk1JlCgL6fgNv+Fw2MbpT5afJ+SKRPaKCW6B7cXETV973p+pgfIxbnsX5XhVk
PoL8/SOaVhnQloX3pVqz3R6LzQCsGnOnbHXOpVu/cyqgFCUNrIls6idOAkAlEriSsjYc4ED0ltKW
20IrnDYCaNaQ8pTUqjE1zgKZ7c0zOVqGoEXfhK0utz1MjmbRvpTc63YJ4Gt6Ox/QJknhunntTFQf
fPM5L0Qzmzo2TYv5qg4vWA3fIiDF2Obc3KR9vVGICXJKRMkxD3GQt1zG4vRD1+hYMfY3DTG/VVoC
yexRxBxz8YtzcdcV1HlnGcOTAri+QocW1ckAcFV+0JxJayN/GP5QgNdvG762xxu1cif5MR2z+wJh
aLrhomvTXby2y4wVikIlBSseHETpoXcbv0BJucXk9LKTNxjf4M718DaYsUQkH5fOmMLYy6PHAj0J
k9mfzHwXi+oHZ3/Xzet5fxlzA4briEjjnHgUzCFD2zR672ju3DxqTvWh//jjisYnkljpRzJZGahW
r38Cb62MCTJrcSFdmSYeYAm77iFuRkcU90YU8XyY9ZeCOqoiETDXstVUEqhhpAdd4qFlXaFz/TSf
YVrpTXYqa2t+C/22tJp3jIECT4S3yvUsChqM/086G32GRpSWwoDYqXrNn1Hd8ghaqH3iLFsB7LF1
aU2u4Mo/pR8U/7nz+g9ey/66sTl/AJMzEipJqIKEOquJuBM77UEwVU9MQ54uXH8qZzmsLux1HQSu
X6Zmdrvb4icd+i++uh514CxwpwHWNcRZHqMAi14rWvC3Yl16ZCkCseqGl+LjiaC/X1jPtojiaREM
xEpaYscmmD3jh+uPgHc4jJozhqzQ+4xAQvwS5p+N+FYbvDjse1X/y/6ed4pRYlks6D1gqRMvfK/8
eZcfkzcQaiKHhjK0gZ4x8Lq/8Iw+b2GMJutaAMgbPUxxZzylZWYZJLaCgTeJyZPCaLGgF7O0lrEy
vS1PwZShrgxwtjJ1r58S7x4wqmrSgz4ra1xtlFD3LVkcsUo5tCbrYexZT3zNnF7ctYnM5hy1MHhB
apXvtKCZOMNH/NR+FpJneuin9UZ9c31d6+EdhWkXJbAnqizwQFmm0QxOt9QrldcF6SP08NQwrlBI
Pmbc4v2AsfgNKAKRi+AF0atHdyGaObqqqOYcvBXQh9rnoi52rv5qiphjY1YdwgshzMEFwQyOxkVJ
vGIoXH1+KdF+EE2GIw23Be8p8zaTjXhAhtHo8QhhHfqTATW9GW7qg2DXBxD+uCAJt0zFyjxhy20a
XrWk51Wy4YRcJWYzCkjaUuLe8Tjta0wlmUfxjRwWkBtNTyAV4MNBcQ6QhcgaWr2eplpEfi4FKc3y
mdWglAx6zgmuv4uLxTFqHmFqoLUN7Gfpoi8l8Agg1ooPPbfAdYHF6b8qjwfkt/rcL0Qyan9uBUWd
wib1wOxoScFtN/FquPSjv7mVFxLo3l48dhV8N1LaQG+hqfyZTkR2VvRMJ9do1s/0eS7AegSG6RSi
iQY4X1lQKyivrCEVlIvigarXTnc0RY0IYceLwL7jWFFbcyGJtTVSDEoREaqyMQO/kCPH6ItTFGlH
1YgfYmPezl3izkQ+aoh6e128meLFMYZk27UCeEEBqybqD6jkPckjD0xm/ZmcN4ExSXojgxZCyvBp
anIYh25nZqZjBPJdHxbedcW67vVdbAOj3fQ8NklILQZNKS0OWh+ARVgAS/9m2Mq+fjc6oy+iyCzu
eguojLO1FJyHs/48z6tlVB9a+9Ejkcapl5ro+m2iGwQWtkEKTpZ+3bk4r5Stgs51LgVDi6usAJRo
Dm10hdUexcebXPKsxagRlsa/QEFc1+x/LY8FtCIDsLKHQIg8lbSWMJvOOG0whYWrldxp2szBw+BJ
Y3xbEBCGy0CPs62RQBmUXRkIj3LQHIUw76x+JL8594f+we8K4rw8RuuVcbEUU45AkA5mtHZ7APtD
8pGnVmUi/JT9fE+zkgZ66Kw5sdURzOxo3qtcnhv3vdvk7+9ZZXShgNnPVF1QhUmA1zNs1Nfe7fwa
yVgk2WJ/AAVa/Fp5XIW1Gp5e3CpGQRISGKbS41aBefWZbKPNYNFhV6BMcaus9CFc22pGY2kgk4pM
WuwdyuKYx7Fk5WGxFQsRcdqofka9ucXPjjQHj9cPed3MnM+Y0Uei3EuCqUEpC+NL1jUWUO2t6xL+
wSU5i2DUELgbymJYECONQAo1X+WdvlkAU9L8zk0rOiL1ekpsLM/X3OuCeXvKKB8p0wOjTBE4zdKd
ZH6OokeGxjIG3WnDH6L6M+44vSFfeBZXTlFjADZKA5S944x72jjoErjvXkcgAH1B5LuFT4chgAa3
R8kcyCLqnfLaueaPdrMA2hMFtxiPCEjE/CFYjsXRmNC70AAgE6Q6fNyS3GnZW6hIDmDcAYjMOWiO
ftIY/bRUYlPHBOdcIJ1fCIVVEHARSLdVOzppyKEeWi9VnB+nxiinWKxJrxFoQ6OyO4zXAq3MDX3N
Une9z3+fvLUxGggoN2rYREjfmB3mC4PtUJ8CLd8qUr9px8/r93a9UHuxNEbvyIsIcncBYat6kn8P
6J2SZAskUgcNPSeKi4rt11QJHX5Hr139Vh2bXXUE1d2Gf3m+RjavXWlGMfXBomP6XUOVQDwlApIc
afkkK3dqhanOwihGS+zifTPKgHpukLiLgDZkhJauIcKYECyKT6GQ20uAeWslt8V+ssTkTpmy51J9
ztLUUlPtJ7D1rDyIHTEDoKD2w1h+o9APOoXXtPzZzuP2+u5yFJ7GKLwCCkEopCr1NEN1jVR8Uo3l
7roI3otjFF40CjkqKaiJoivdQn5oO2TiMa/9KCfedUkc/0pjVZwY9p0uIX0pzcDjWp6LXndVlccV
x5GiM2otBg1TXbW4j6msvsb9BH5alDbyRmg4GuQf4qy/TIXO6CoZ+N2yXtKQxBN/iwCbKG1ifJld
OjIGepNosv9bDuAsk1FbpZGNqUmqxJsyAa1sJV5b+itaRl4agBeVsAX7FDNxda6iWBK/U1tQ2yG4
0obb1is9Ey2f9R4ML2/ZnTDy69jfsG+/HChT1WURoPTf2OR1UpBe6GDl0SY/olg5vzbC4miR9iI0
mjuZygN4CF6qqroFjhonBvgHTX0WzujOVK8DU2sQBICDyqJl9OIhAO+V6hE3P/H6vb/PpDFLZZRn
OUZRPehYaq5amGLY5Fs06yElIYKVk7I6CulXv1DuNPfR++QCiv6/JYXN84IZnUnylKiLiLLGsjyo
6d2AzOP1Z7+uYM4CGB3Wy7KgGOAs8xbpJTUfsuwgDL2t6Ny2FmpEv2v/syBGk6lLluVd2adetief
8bb2FKRzCjSVoAdi3urORDgrW1c1Z4GMQmtNsQ21DgqgFb24yL1pSHxj2FzfvvWC9PmA2DQn6AlI
Mmho65DvZA2Isl+TG4qluPW7CPboEPC9mhP7wWd1D1wWwJS46SZ0eGxKnLV+he8X+ZchS6oqqPAu
gkl2xrF3MDpqVTonp7tu7/7a0a/3ciFFjKIuUGkuREOIrxsvOaY0r2/nP4RnZxGMK1aVJW1EgnOE
TtURLagzJh5o3UV3pcgWHzoXw0suWN55hVHuOTKapdEisEVTc5HPFma+8tlVTUuPrWx6qDCh6E3g
2pxyZH+ssHHQt9cXtgm4L9XSesqM6xY2L1RdjznOW8FoHzOXli5V8UUZprVS8OHMG8nlw9PzDpXR
MH1WxOhni+FhzNNJluqbpZHur58q73YyOkY1C+SsqTc/yY0lkR/zciOZz9dl/EOG6rxdjH6RFiLW
eQtNmc6WhjSnaSU/w/v6GOB/7fFXt1124c8cLLE5GDRysHl8RUg8D+D7WMTfbQY7KjYYZlp0Otyo
0W721O2IHJJbMfCl/uAHkjfOujnnx6IvReMokFZHuE9xydWtgNlPL/QIMnIqtI8JRNzcp0M06PSy
02eKS1N40y9kea5/x+rLNURNUUBfBwpXlvq4E2oN/rsCvNgfMyaKyb55CN5yW7rP93qEoRD6DaHT
8jr6Vh/uhVw2X6ckSRT0BpSSCqxGCrfZPCQOsAGc9JCcQP7s57dI0PqU2GJxOw8D3Mgs8Y597RAu
P4JxNmsl1ySjSVOvSofWaoR8UxvJI2eH5RULeimE/n6hfuVYFDKdEAwrADxtehgni55vDh4cAd1P
3IIW70RVRheDfM7M1GihFrvws1uyRx/QL9Md7PBW8OjITfjJB2padW0vV0m3+mKVbdH1ixBiK2nf
oIQRlP5ewkIN39grIMvCcAbAcTYYg+Q27nMXzGjcTEiMIgsStCD50qe0oWjeFfJLFBxOLC1jU/sY
Ndrw7s6anr9cMKOAo3GRKxADBl/EvO2BjmNowKzhVjLoHWQdsEs5jBYGbabUpkYGH+HQ+eUdvTsj
LEp/4nutq376pSxGGSvKoppaRZUxeh39ajNJdnrQ9skzbf8cPwQeDKiy5l1eCmScvVpbDCOIcHTD
DMIRRQs3Ncl3/SyfzIBUGMkuPKEB6r0S3fR56ixC83uoik0mBduxkF7apPTnsLo1+nA7iIDVyJrY
l4wEBWPNGfvW74TRyVP5MQBp45AYvl7FJ0HX992ibuA57Nu63zYteKnSwa808rPKEkeOjRtD6rxU
qG9ADbIF3IQj5uILiUdXmLkNxmtWFmOZkqGbogT+XGbPq5logdrgfKl6UMFejZwI7e5q9/h8KH3i
NwdeyzZPJrPti1lWy5KJuFPxSzFUVkx+jjovROEIYcduu2kO5LFD+VKuzJM0dwpmNcFbZHTklaNh
6RP49kTOW8j2W0p5GvaDINHwEmH1c/C7fVZjgHJCBwgIMiVb3E8/BMg/8Hq2V5UAYCllYujArmLZ
zyUhDVOSlrQ7PPB6L/AbN77tPN4lWbVTZzEsx3mYR2GeCWqwKWKnM41dlcecGGF1lgCtwP9bCUtq
ribjlE5ZgWvYj3s10W4EQXuYJtGJ4mhjhPVtOkx3UZ6/Com0F5LxOKjzblHK+1GcHkstsMoUaw+b
wxSINwUJbrIi32fTHmwz9/1Y7KIhcsc85uWA19IahqqbBpA6FUnVGbOTtWqVh7RAkxPBK7sf46Lb
ZZ1aRrRVpfcK4KSmluxkgyP3O/Q6/EUM4hgqRo4kg7ATgbkZLrOkowWVNjQLJ2mwwgVOTIZ+uhRV
9N5ByRGBI/WgwDngqmjct6/f+u/cYMwnMAaoFkFPTdIB01CSRVtCFQFN5gA5siIAf+UWneoFDq5D
YxzNzbwixOxH9BQ3VmDPN7yHsPrYL/aDsVLiIk6qWWP6JR5yK0yPgvlSjpvrK14tI11uOqMqh7FM
43KQaDWuye1x10NfSlsdwxFA+8jsLsS+137pNKWtVO7Ma2BbfYWagYFwCjSksdk7wElIqYB0hDcH
L2khW306u5wVrm7j2Rtny0ehiabIKA8zXCvRxtAjsp/KaC8fpHQGW/7UNuAlmfY5D/BsdWWgGcVw
K+CTQML7d+ctMtJgSpG08mRJQqTcjx/TqPPWtqorL4Qw9xWvpQhiIYm9anroyaEt040xoOQV5das
vg9JYs3aYo2k3GWd4ksm6EAyXF0jtdrocxKbjSI/xVHnQMHwTnbd8bn4Nub69gBzlsMC3iuAm6LH
PwQa9ef8KngUw5lnflejTeNCHHORGzXD4FaA/abDvM0XvJEjvmXwk4HSpd3QvNp/uVgXEhmLPw65
NCJZ8rXAUoWL3nsNxqWBgTs805nNB2jPTfKLp6TWffOzXNZySXm+ZBPNIVDExeQtPsJAA39OOmbW
9FvfgbL8SQDrF2e19Cp9cwgkDd3jJmYw8Fz/fp+B45TKizojItjDrdS8xWl+tkD4AQAKUCwHV2t9
YwP03bf/pAYvBDPmSBt1rZbpYHxWGQcjFG5mo7up+8C/vkDe+pj3moBHrdIFVLCWotwU/XaqZQxO
Avco/7guaDWXjimWv3aSebSaFCRzVSLP3Lrle3CYXcECb+6J8haJPzP0ioFU+ll5pVmCeVtu5Tse
WffX0PK1s2SfZlEKJmZw6ZAjxVFBzwcwRnJfA9I5rzOLK4t5l2mVTrI2Qv0mfn3Ut4Ev3VFkc3kb
nnhpQvrZ35Z19lnZ1G8oiNVUdmiHl6P2oId7A3azLD8MQb4jGAC+fozr0fmFNCYHIaSqKi4RdG/S
zz8qWd3rmegmy+IGEvoXlcCe6smptPBOGRI76pdN0g9+2IHuMRUx0P1AhHxbxL9LcXzgfBlvH5in
qvRw3XUTeSCKCNUfq4dsY/gp9FJgUYAQ0NfSvM8tVzGthtUXO8K81LI3tMI04bmjN80R1EOUR1ho
49fa4IbqU1vGlhp+6lJia9ITZ810t6+dPfN8RxmAZ7leU6W4bJpbAE5rPtxWf/KEW+WGFzysllQv
IsyvZoOL1AzYvuqoLfGCqK8Koh7gH5kgktORYd0AENFpd9wSHO9UmUerl4kgxTSxNqD+Zm5K1IsT
qzyqg7X4iWSVQBMeN7h9N82hs4OT4I1+eEvcWLaNDeKELReRfTVOuDhu5mWLgpHFcYUou3Empz9K
WwWdp9W9uCUc1UzP7trZMoa20YQ0yTW0smtz6c3R84zMLlkeOTeIvoorUtjsMdj7ChGVsj9HGqHF
4CE90HoqKKbtafoXUy7rLst5A78any4ukRhjjE+cka9Gn6obbqUtSEVuhl3v0AiDj/VAt+naAhmF
JWUDeK3mKENnMipJh26b+6NfcQNrzj1l4coTVckFXW5g3kh438maO5STpfTTNjUxvLjM79fPjXM5
CKN0lD4au3miuZ40hxvceI2AOmP/cl3Kujd7cVaMful7JS3KAbdjRrm9PQLldpuh5G3uugMfcOk7
Ah6NQy+kMS5CvaQZdgqalGK19Jjo+ZT2UOKOeZAaK/Ql1NkwuHGStwiC/wXWL0eZsgB8i1r1pVh8
5c+6/YQW52Ub4i3MG+LKL1zPfd1snNMkzL0cwiXsAwnJfFq2IQDM+AP7Tit8PL1NL8P3J3AWxVjG
uK9bIkNteaEJSNu0d/Wi5ljfVT/yIunD3Md8GCqggfSxV4onOf3U58Vuo2MqLu71G7l+789LYS5k
Kgd6VoMya1O0rqwhByjeGhonJbOuMc4ymGs4Y4aNzLS3hpLhtYAWpJwiDXco4x+sKRB4TUMxAYLO
mLagAYZ7nmcZLImIQTxLfqJIjx1iN3HAGDB8RS6g9vr2nUUyxivR9JqMIqyppgB7v0dNI34nU2Vf
P6T1DTxLYSyXPleDHgoq3rEgbmQSOnHVW2ah2FNQOQCtt+GbOk3OwwRdDzEw+/V/G8rmPEZ9Qdcz
nRCgwXDxcwHBfH8YbvsflBtaOdFuzrmw5K2IqgcQnL3+hoeOyztTtkF2kqMiE0Q8tcwPAa0VnURh
2wvWAMZzmnJRuqP+xgsA1iugF+tmVEk4JgoJpq+6IGXbpXVX/SOcrLFG/h/ZHoBEFkftk4JWF57k
A9WsRcTODUTWQ/SL72D0TIUR/mSqv7zRaLCkTZZ8YfqnaDNVnOR5dBJw8paWuOUpU86F0xjtMyql
qQr5V92u8WnynHjICPCzLataDoQ1wBeViYInC0V74brUArjR1DmkHRlfEC4oaLuffvupq5ZkF8jv
BL/Mn7wC/6r2vhDKqKNAG0ZhKkbUt7vaSnNk1fK76+91/dZeiGA0URfPlRiJ6G7/H5huGgI5koJh
BVa1S+6CIy9qWnWXLiQyikgieTukFSDMRHV0yva5wJS8ahwD/XcbO9dXt6rzLkQx2qgUSz0rREwx
ioDKFyfRHqoOdSppc13M6twQ8vf/uxysJy13pZnkHYYW6TQ+KEGyRzoTX91o6HP2Rwc91ZGF/3h3
fz2XfSGXOhoXl1LGHFzeaug5Vbx8sbUIHewUlHbxwgMlxBo3BrHLwKo349b4T019l4tmVM9cj9og
1lg0hpUeqeDpg3rYslPcAayYy+LEeYCsly0U2lLrHa6N1ML/BJ5ETDq7VeGkNSPHiK0/O51oYC+X
MGfIbGsI0i0MgKKCncWIhHrZSmSRI2L9Zp5FsJs3kbKUVYx4zPLbko5W0u2TmZeRX39pZyGMUk4m
KRw6BUKSJTnWem1XquQvg+aVTbmtULG+/gx44hhVLJZAwJBkqEi1lLdaglKp0nit/jzpkjU0+st1
abwdpL9f3P0uiJZ8pMUikr9FpLHL5AkQHNZ1IbybwCjgOGl18Nrq6GWoZZtUsVXWNecm8ETQXb1Y
B/pUy5DEKAgVWfwuKNWd2pRP11fxD/rpfBEYlSvmYEBeaEtG58SapWegsAP4qWSb9xTc1fxdhRtA
p3NhdLlyGf0bxkjMCSMKq40TvouAS4pvWq/9Jbjop3TL25iArJ0X8ay7IuSvxbJjBtoop01cY7Fw
BdHN/Lv9rZdfQEaavwC0qbcHoBo9U7d+STgvYPVOKgrA9HTJMDA8/PezRA0/X9IE+lhuAqcVfqoE
AbMUcqSsZ5gvxDDHmRaVGVRgUIcv0vn9gcaPk20iUhG3PGSm9SO8kMUcoaI2UrTUJTUxw76pLPmd
huWKNbit3+xaH4BJfF2/nij6S6rE8tvlUo0xawNSUaT16x0V+scpATgSpuW5PXyrqutCHqPxFTWQ
K6GrtM24xASGtIicXG8jSxNE3cmVDMCxyn9De7zoO2DHblLMb0ukge/VuurnBJQMWhGJ7eBRsURk
HuAx8BrBVi/oRacDM4IjV6E8K1SfTaRxgzAEHSKxRv03R99Q6/Ut63AhhtlOGVMFnRmgsUF/GByg
hHvVy/hqWAvenOlwCy7UjF2TxthSWQ0kESQG0DKhM23CbZTZtG1cATA5IAeLyha5pVBQP6xemYs1
Msa1bJUxmOI88qpcNTfz0Mxe3fW/QBQAUsRq3kvhYthjiJniIJg8QozSxSjbeCtoo62YlXyQ42pw
kyys3amT87sGA5/WMEnvYSP6gljYQoSJ/nb+XHTZDkbhZpFu9fAzJ68Z+Vn3Y2Vl7YLuNl2cnaoO
bvq+etJVYC7M97kWK5acLs22FdTXtkNTGHBlbEEE28kkgOpB0aJbPQoey1x4j2RwDPcyaEqaTStG
t1ld2Ur7kSADJ3SvCznoQXUvZ61TipWlwJucpsSRqsFWjeiuHsx3MWuQuijAydK3yYM6EScVZ0tc
+hOoJaw+jiwRLSxKonlGOB7aLP9hTN1bPiyWVuWuEpQ/41QYLDLpp9Aotov2EUelC36XjYkevg0x
x9kddNFEaSWMNLjwQEFfZv0EPN33eiAvZKoteaheWm16zmPQFABjwzXD9DCDyc5SBhSJle6mSt+X
LtrX0rAtFnMX55KTjRUoSvLQyoLhsyjr2VYn7XYeh5swbL1gKdxlNKzBaD4nM3GNXn0US/SGyB9d
nWTbJZFe6lnfN8XiFm31oi5C4EzN8hK1mBICOnNUKEewhe/SdnaW9gMw736Vgq7C1FxR1x0pnG8n
/bfQGnYHvMQecGwBaHVmdJ6AZ0YWBreMOzs3ioM8Y/43/OxRph1lpEbLj7IDKsqAooAWSpYxpruk
qd1mDvZqmT8MebHR+2gT41CF0GgtXZ2sAbw4VUd2ylQ5spLdT8mp0UDek/wASYuF1OdNmnY7qNwD
aczZgid3PxT9rjfizTKpO1z27dzknpiQw6SpYEBDia8gOsjPZ6O2mxDA/FNhA4zXCuM8s2LV3JbV
k1jJD6aC0ewJU2L6oxgYViyihA6QlR4qVkzjJwXz/lkPCL5obDdVIDrx/ELGZy15M9P5VLZ0cD3x
yQyOAZCAovnRJrmJQQ0d7eWB7KhNoTudUPhJsIR2rLT7cMjtSdE2cnysxsqHB2Lr8rSrYnMHzlmn
6w27DUO/EMhNMdeHMtac2SQA2l88LRx83Du3WlQ/ABasPG+yRnG1yTzlOv760HaIIpfHcHggPYaR
MWtdaW8NMI0q2YBz0TrxCKCjHpXQWL/T6nqnzTgvVD+FZX4tG8z/B0C1NqVNMcruJBW61c34nPpZ
0CS/i3JPSnpPDoGeNoFtA3e8L3/UnfoYBdK9qkhercXg9hvb54SYXhB2P01SnIR5eSKpZHVVaU/L
STJqELDUbg1omeBjQusC6d0BsJ/QVdgp0VFQsY2k0k+lCLRGfkBGL5dTqyFRYSX450EOAOU8AQRZ
/TDH0QG9cVZXT8cIrXDysdQNWxSKwyyjKxIsSsjluU0Gvyo6NMZbb5SoeDZIP+31JXRmqXQr7SSX
B1moITgFMPRNPt9Jo+oASw7T3Y9JB8ZmKbfjRbnB7bbrEH366VvTY0qj/D3Nz0H4Pht7OagsQPxh
LaNV55UTZKJFUASsomNtgFNMxrPBUY14awZgLRLhMV/8TDs1QNTJRncsq82cP07VaE2J6Kvie0tm
q5yBYwQ4hK4nTp2Etpa+NkthlURyVW3TDg9K8p7iHpXlM9qLXVW6q8DL1ODGSlHodBX4y3X1VOnd
TaAk+6pOrFGGtZNvE1W0ll6xjeUWjdfOkIiuKk67fsztIENz0By63aDYHQmseHz6f4Rd2ZKkOpb8
IsyQhFhe2WLPiIzc8wXLrUACgRA7Xz8ePS81NWVdT91t93ZGQEhn8ePHnfpYLuTV1rgfZbaFs07M
G4ho+1OaezRWkGqrJh62UM4VQNGG5ZWBu+VB+D0DvoBLGdjXKfjI1LObXRt8CQLCup63jv9BkeHF
/JEXCO/F/aSunXk2GTBJESRCQmidQiEL98Ub4L7seaEAzCQbB+Jm+H1/8lXFrPxS4MDN9qvi6Bxw
LI2GDdD0Yo07tZ77HLbb6xBN6p4VT3zAiDZ7Fi5MjJZ3yIwg0eWhrL2o5nu78xJn+KT6gZU9gKyN
Jz98dqFMRl2vImVQXW7kaKLalPed62x9neHv2pt8vX0gCcuujYPgEf1YSKer7x9v58H0MEiSkOHV
YQ1ecKOtUPuglW6zBYQIJCnHDlV16PDPrX5H7VQEY1h4mCX5596G0YFvwsWCd9TaHRv/TpK72Yf3
hfW4zoe1aiGO9qP9NZnW974x4dCzzWLDsLf042LlSHSvDn3vIPfrlxTJG/ZylRXVrp9UpEi0/TWo
n8ydI6SESPqwd1i/VtgZw4cXxmJY1m1VePP0sIPHwHajdgRT3ux861PNV+GyMMvutBxD0OpCD8l3
tCA7jtV3S+577+LVEv9Nb6aFHLrKf645juT804487G2dZgwm16gn8Uz9y2i/SP41+uhGcOGhXMFx
hqdZbYWs42ot42Fq7gY+R515Fwx2q+OQ0OZL5Q8ueXDHM1/fVg1low8Gnjcu7wa+aZt6PgT+L5RA
8KHVsaWCvfKwDTfCwwPecEEOXpj5AgM/XGwRYrsiysk7DKXDoLSvc/NaTHi78AO2qtjxm3Rs5C4H
k291rKhAOBqgPuurGXXBxGKBsmOaPwuOWoK6W0PTibtRjctm8jK0wdZmO0s/B/xS+rsMH5epU6VQ
YPRLqNZ8J6oiUlI/QR0uKl18WN9HkkLiS9p4WcdauQdn0aE22NTKlshaXlRxlt3JnXVY0iHux491
uPDs4nIcKWs/D0XYy2tbXgp6EfOmyx9p/cinNximeyr1iztRHazgKVivRsJDt/2YccPALLaH+6FU
cJxFIIDgTgZBBstKBX0Ppq98fR/GJiytC+8PjuPdQmpT3an63Kkhcuk9YU+1W8IdYTuvRzv4UOrq
uI/58jS6oD3iIIv6h7sqrP2tC7Lu8mIHxyW7APCB8SH2aNYPqbykm+hpcQ+2tUCjeo9/paBH6t7N
2amTYEWBIVmiigvMSwVbtQLr63JhcV96sVflKXO2heCb9vY/GytBFZWMAXt3sXla0ioMvDKeOhPz
YE5yMYeeM8fCY8nasqjiXcRJD8s9AsUhRPIOfFvFN+UA/kQ2xDmDdFR/aBSqu2lwYks4X4VEYB5M
qGgRSWxmyAmbfcGlWOsUZKSQ6bNj4BDePTQkbao69BEU8+G7LppITNhEy8e9Efe5xp2hh06hCOnc
uGg+EOF/eRRgbQlF4xFW2N0YQVxZkgZq2psJwWLmL9QCl1JsA/+htc6uJcLCv0DVL/RwSv3sm1Aa
dx5EgxhKdAs6HlmX0tzd8np8nAM4pEEoOizFCs9BRKQZYnJSPnRsL5YV8GinYPpTsa/erULuvJZ0
NyIDlN1+5SaabZ6g6o6r5dDk4sFCuBrrt4Z+cINzly8bGxT+FQapE8njauRRbe2wxo0UkeErfFbY
cCz1de1/jP/dBOcaGhsj51GDWnCYeFSM+W4spnBEbByNuIhCbEh/XdiDrlEtWjRaPPx2KJQc1HaT
q+LFvUwZgyzV1icirHUJGzL0kMgY2DoJnfqeIRh5WXDJArVtRYHa0GZPDXmdljuLPU3V++Iei+VZ
YlW+7hPpVxEtQGkp12TEHah6Gin3jg6PdYDhp8Rhcr48+rN2KuLsm853OttUCCxtkMda6HCS/Oya
9655G31IgmQV/B7HTdkXKS0R8yRCfxUN5K0yHiLmkPrBMXfM3pMvtIIsQn/R7iuznmlwaoOjn52I
dzIj0op5qtAuMIkkhIJB+EHoFG7Y9G+5EWE7weS7/Cid77pGWsuKD9C8UA5QL8m1s/dg0gCaYWpI
ljJy11v9BZWOmNuUFxKZfEwy+5WtXlxI1LDWo/Cea/cjl00yr096yXeKgA0OfWh2O6OcoM5lsacO
E8HZhFsR65/mpQjJ8mCXeVwPDxSJUOdvy/JYujR0cojGBuNxqPNwHC6LUyMXFXDXgbPRhOLIx610
bGizl5fZ37fdlubfWoPLgedGKZZ4Uw4UWphkluhN9EWglM90HxHsOAeIx5N+o/IND7lhIFOv3ist
7z33y+bParho64OrlwbnjOn70v3yTX5FDROqCRgca6JKPbhQaaq61C4H1O0grAU6pWsVZ40OlYub
yOHCVEOPjLVhbeB9hSKOz78oAnCOlDW/9PNXphu8YREK8UOYTH3n285KtDhzqgWJukkmrfVt4ZCv
2ON2Z1SFk457tMTAc8LCuKH03psmiPSKxskg1+MHo5gLrSTuUQ1KXEl78eM8Q5Cy3sq8xsxmilib
YHKOy+KE2mkjR1wmByVrgGKEfNbLAx2qDSgQoaW/WrprwcOzlyEpVB0t/JvVr6A7hSrQry0BaKaf
iBAPja0eR9cgKcLzHNU4D6ozn+/QgeE0PXfmZcxe+9neTuWLu/7cliH86lOQczm1UdBPUYCfyHSo
VFRIB4x0IXeSirG51G4WL5pcWc7OGBweprXc9vJhNE0obg+H2+zkL0qw3drUSZ6byLjjTgB4RikP
s/Wu387dCwQ+EiJfmYcWs9mjwLWXSw45r27MYT/mn7yW3s2F+6Y6tEMcYdYFbWze2dxNBnSviq4H
0+fQhkJPYXvhgIbP63Rc6mPNHRgl/CyqiIr2IfCLTaFB5kO/QMYqkhiWr9PBwZp9R6yjm8HWICgh
E+d4GabZXfPBSvyebR5awa96fpDQ8s5xVp0ghf5i7LIqrsHJbrFGtLZ2WPAsASB78MS9mWnoO9Vx
UVMkGVJSs24LVIp+Za5WU2MwXUcd1gbmEoE2r+JCXVmv0wBBRHhARbAsEnhVyqrlAdZw6GhWIC6o
oFsREgSrAUFrBuuld94Kr0ix53NH1yaaOtin8TnmU3OGdduuLocz6fEixHrxO5C6wZ9cloNN4Q1s
DmS4NoGA51sdu+5nm7OI2/jiyy5Q8ljKKVwDH8+zpk5tYq/EO7MXkeou29jzdyAz4CcslMipxvwK
8B8UIoxNuaJPQIkzHGkAN7e8TrsV/gErpqGYORT4vz/4s9zWaKbpukTUoSEVBkYwdc9D4+V9SAv0
KfPkF5FPJuzPo3it9gpbWpW49o53HbpvVl1XIA3jnHgFHJy8FSXWl3JecnR1U/0hoJCG9FHMYafn
2NA5ZMx9dSHpYHFYCmBrPAygT5ouHMJPjm/6ZFa8THxIb6bLCk2nhnQIbyz46T3Zo4Ym9sn3VQqW
TgtLhGWrbXkmXVY+ZnmTf/VCN1nCix4doWWLLYLJVwdFB9z25VSutQK2qgYwpaEZeqshjOd74ep3
Qzj3qkWj0sU5jsToN9cAUz/tdq8ln39GbiU1tCERZ535bCz5iy35B21gtQjAmLj6iFn9gz0OewZb
REVYbGdunNnNHe4C3FdE/QVjuD0UstEJVDPKKOm1326jpqRe5il2pqDd11qfq9lfYjk1NC2w2uHY
BN0vukjc8zvaw+aYeBO+3YKINJQt28HezWytoEhYL5JcaYrfzj7bxGw1DBqjUY0PgfkkcIuoRX0p
uQ8mds2bhNTlr0YGTqTtFqGvHOqQN/J50B00Lvv2ugpgNLwBU4g0931r7le/va/EWG96rx9DU7f3
ZMa7XKg0EGeTn6NyNvNi+xHWqI9FQ/OwsZwszoLsxJYO8BsUpQQkCVFpscr60BJBJRcHqCZtcnt8
FAFF1lm3QTu+qAmVU6PFj2c5z2MDmbmxTaum2PZBu8nsAjWyr86tITuBMq1S2OQpOnPSLdvaxQmW
y7iVVSjB/WlQjk3uVmVwcXSexQRsUD1Y/hvB8bYQJwVMTgN1cjmOt3PJ6JwQNP2l3vT0fSQucryD
LtEPfQnM0nkbNPCjtQrHFjkFbXrbBGhEnubpXgqIv2a/HFyADvGuRS71G3Jcgm5LFhszeJVoYQGI
woFbrU0NeCWAfDPLEcwBaa3BQ88ZHKd1ZMq7xfmGUEZLvVjTbT0BjuW/emw2uWa/eAsQhDeKLnCG
A81EAB6MIScMaLHegrNZhUs5p7aqT0X9IelN8iIHn7JJJAIYGDqhJghk/EpG+95Zi5NtQ858vEzW
h8/LI4NUcCjXV8ZT133nxI/yW6eUvRIspNZ9GAyPvi3DDoA3zlrktHjMvv4gVY+2B17ceY5v96QQ
68RTNWHgNxU7HwlZ9lmYLVVciVfTXbtAb7XeWETuM+qd65lB1eytHn+6kaXVaoVCH4GnsaDYLOWQ
Sm2nQaWi1sJ9Z/hhsyp1JoZLi9jKzNOKV8PdH4fQuFfoyQONODimbgXtcUsdJyPDjJ5bWEFYA8rJ
VxTNERvRxIsOpmH4t5cMRYBed06xnmWPrXj84br0wgmqmaPpj6aCWKeTXXPkPw/Yigdznkl1c+hT
M0RFoT9LXkK2v653QE0Y/2jJcMC264CmbE2sDBZIeQHImgHO50ktBHKcFfZWAJjtXJXPYu6jBSPz
fnjrhJNky3iSvH7iAtuIHqTTc6BF4Ag2+Rhblvi1SvfFkzY2rtq08OiDgm/50sE21GAmkPd+Svrx
6k0wFfGhArZMMRnAhy9uBhzuzkeqa/Jyy+Z7OZGNQq9szLShzWsX9A5+e7VbyLqZCiDnNyGT4NTZ
buouAtCv3nXKSnuyJKDmn4Uj4tb1EoOIyYHsVfCC0J6dYD37nFnVCSLNERnnQ59/MP+6kMe5LtO6
QFldzt83rHMEG9XM/DRBQdKmPMqAYRLbHLNgxi2gOz0skfF53E3+HvOkL9tGxlZ9qCWHYfqrJbCg
i9Xc3EEfP9Z3HslDB6FgkRiKoI9papP2+YBKDXcdi7QDoFMNNxkFtEdTaJJU6waObhcnx65A9gn2
ztOcu8e+yO6s9hVhZuNoeK+x6ujOLq7QW4HPb/pfXX/i1ENq8rak8A75mO/XoTtWvR3eev1VD9vA
Ko+DlW+c26b6iEuX+9NrbSHzBfah7GGl6g9IhXX+Bd8nVG9nbjefxOGJkdCL6Ub6kDt1NFbiMCzl
nvvlQRr40uvgkJUAFR2RLJW42DCE8nhWR3Nu7QiyZQXQYnEcSM+/s+pdjcHOA7bHOCC0G7KUv+WB
if1qkzklcC0fHK+Zffae3gYaMqOc4XZlO6WYhwbC2SJ8R6RRSdOze62qS3erPbomtST0vaXBed6J
tQ1tEH8Bh0Uj8sBAL0sFeSQ4fuEhcVg2M8DEbvzwkEgs+sit5wJ0UFK9rBZcwpFzctveN6i4+upb
GECIZZI5BqESeIZ5tBneO7aRAbai7fGiwCHRkgG9EfDkmL9pJ8KgxWObKkWBHbXlsrEgR7cGF+ar
yG/xu8tHF2+3Aujtj0kfvGVG7xw0bVALglBEG86ABnLWRnJtk7x6MvYnM3nUI/dje0d1sTUPkd8F
MZvzZJJwl4By5YQJ12INcMOe9+CWhXV78OYB0pMuCqV7aEJgwzw006tgbmgw/RrtPDYIBl0HdzJd
7ddgiBpbbr0V5qeYyFUlg4P6xeQ08hiEZeVhQvryGzvJgv1aAIHCqfaCRz4CjT1IOuIvrdCDvHbo
FybcOj7uJ1A+b5VsyQ4Ng1KV/vAnF8XkZ1foqCl+FvlpzUE8ertaY6vbF+FE3vrcSWhfhjOkZKt1
v/oPsrj36bOftVFJgdWLSyPyXdl9SSPTju8FFD3Y+tYQxMyyj80A3JSUOLXvCvSyWm4pQZQByRbE
Ch9ED3TYwG2DAr4BxVlQGuVSJxCvlP5ZTecOy5Qqm0LhNmHebmZz52bH1fkh83WEyJYsdMzHTSOy
0K1xEemLhdrR6h8MYq2dbaiNwRE7WdOZBIBTK454N4XU+2ZIaZV8qzB5m38CD0rP/G51l/T2jXwJ
p7QnYelooAp9xL1tzoH7Vfj+qRzl3htetER5sd535WtRZpEg0BTS9y5IB2N/arMH7EChja1DUr5T
J9sH9hPz3wcxx8GKwhVjjQBJhbnVlvkkUs1yN6GP5vW35XQ7yTAY8r1E6w9litRkDHUhjDFnErLM
hEV+agzbumYKsVgW2u1r5/vfHTqvsn11TR0OprgEAAkyZ45KdJMS4tV1HhMAX2r0tih4ags8CVTW
nYL0ysRSx/+pbZQXUFnw5YCWbD2Ptg1l87vJ8RNMMGMxABda2qjDfCbrM6T0+4KfBnAdOP/JS5Qo
NkvgIADb3vHAzaXMl6RiB+3iPKMSUNY31W/r7IeUfy70YC0Wmmb+NPTWz1QcyQpBJjrieg6xYzVh
S99qEEbq7rXyWTivBWpNAb26MoSqHPBc/74CDJuR7GpbHTzAlhDDG1zClwHjoLw3oYf2vW2w4eyh
y/fHLSobzDlvPda5waCP2HgzwS+hu8Ttv1ryFggaB00DoB7CBeaVLBiaZC7UqR86uO8R9dW63zn5
VQBDqFgZsmJIguk4zKeWf2u0dLJfo2GElWqLHfPlYEZM/Zw89C2RWCt2LYN7yxx5oA8FhvecvpbT
kBbmSU/Q/YMQGSu2Tv4xTJfgBoTKKdICX5IQtHgWkOYBmJne26UH5sDLf4ZCN3SkuPdA0mJrsQ3M
yXWmkC1tqOSa0A69p+72djZGBaZC0vhb287TAA+34iAxVaTEt2JnhDXeqGPs1IQrgmSJrgTWn+GA
SixD2cJEhvI1S3yunsuginJhRxmAkDK/qS48eoguTp4BafCSgQJUoYCFcxyTLgDc99PPrxyvACss
kZYnUWrALPeMkrhAu0gUZjajSWdq7aX4hbF9xJW1z5Te2n2A0In44GhAad1ZD/bRHnnc+1jOLNdo
YoBdtIMZU7WTmOLBBrQCUIrgECw5plNwVLAvs9jOlKKSway5bRNdNNu+9/c5adOW94nrszio4AAo
3RgUqSiof5VA7RSH7pt0kVMw2sJIv/K8JMP4ixfk3s3deBSIXiNW+qAUaQmd1EQlfFhSA+h6wlOL
acO1iOriNcOspLGxcL4+OWiabe/NLjAWQr8ykc8JD089s4NvF6rP8bkagTOB7THCSWBAy3AbVFb4
fSpUI7kct5L1cZG9r8DxmLajBUCZLlS6tCZWoKnlzrtp17DApH0ZPxuJXk1hWuMiYuJAZAFQ6LWK
yG3w1LZbt6HfVCBT9XxfWF+5tYY21i+IriNV/ZrLq+7ExvceFt1GczDfoBkAuO+rC0pXjnuGa6mA
JucGxRe6uB7VmysfvRLkAOt2YeAzWW/1LdQAmdPwtGxkniwow0mPBbFZv0v+4rNfkh5ghZPWOJIG
93LEoEROVjQJ2B7rO5INkBDJonZCW9/quxFEj6HDfAUYJyn7iIlve2w1XBbe/KGLJ/QTHgp0UgMv
biFQ0rFU1jvPPjpltVXiJ7uZJEwI06itPYbFkupH31qgzr/qpo1Gy03WkSfYgHrpe8yqOVZAPI2x
bB9nHcWI65j5BsUkxFwHjErz4JWTNilnrJw5UFxff1DFhSVSqLu8leKr4w8wYAOmal1IoG4wHOKW
e+ir5uC6LObKiSwhAKUA2y/Zha3LptZrXNEltpca+ND7bciaOb8cgklh9mbXIG1374ZaG2ReauHB
2zZccT2XVW1WvKg1b1LqgRv0WBRzMrI69IBpkhzn+dbQ1C2aaWA9BIEUt6/QkK0c0VYELCyxc9Op
Mylk0pdBJDFPyshPZ0EMY2EQt5QJgUlSxXg09g8ScLPBVA7FGTdgLkxXOhbxsCxgdAAedsV91ddp
gKFhPcL+A3Acdb8acK9z9wsEz6inqAisH4bk7O3GCYPiDHTZdStRc083uJhmkS102CmAbf5ToGcA
K1ZE0N1MRkQBkptNzpgJV3b3n6FMxl+madOCDuKhzCfFk+7sezXRtLY2qlU73UHRb3xU7pMKTg17
6uR94V09vNYs8NLR3brlD1UEFIKvZrwOwG0qDLdA946mDDRJ342AnCWq7iNfbzmbt4uL7mFFynY3
dfYuvT6xM0jONZ8YaKBAsPwfqjGMyFGgdvhj2rlmXo9+bjOsEHwG2KG9dHbyFMnEMmZTY+goJ1iS
iUcn+JQ1jQZ/iijkSGAREw2o7wJ3M7WvkowbXryXQBtbjGsKFzkJPLkKnQ5HDqoj1jH81yBl48nk
EkX4ya+aMxuGZDBj2rrbvg2iUlEYfTdJXVtb7BZuQQF5K+cnElwthdAOYDqAmB5QRU+B6/QKHTPM
qk/++M2zF9NGdtGmZFJbd3py+a7J9F2AQAgp65gTyCfaT2YBJJVVcQvUyWrKWOUj/sAE7gFm6aUd
N+wt8yAUNPO4gtoKzVXKBpN61UvPUEMXVezxIARFLlILRqP5u8rKow3czVMd6kHYCXoIossQwihz
I3DDJCbexAamiVJdIT/k5uB5LgiLgIUdDJwGmUxA/9oAlfwg99BDi7yuPrAOURQi4+Gi821m3wGp
jsSMDIZY6dhsxDgO88Rp3ThAFG3VpqVnA6ezU22tECYdn8mEVnvVj3XePK0aXIsc1XOTX/163iqs
HTKvj0r4KCvDtxNWrHoQYFbhxRk5dYPCqMMOF++bBN0BM5ctpIER/cZPx3nx3PFBY5i4SPQZs/oS
7RwNwk5AJDs4Yti1BKJLk3OZ+WXFHFEMqB+q82pYYtTWMGD34ta1wlJxxSjGAprS7HNnSbVNox7z
AQX4foQ4mSqaazlacS7fMuCEfFgx1MJ49sdjfmg5EMYk3rbiEISr510V/FoW8KsQuzGIqEsUHb3a
GLmfNSRD62ETMMitlJCYbOSxZlCGKlFXlSNQbVDeShZnxcMArp1LYZmNOWyLIiFzsnvZj4nT8kfB
AtQaIgkM9HZuJSIK93W5IWHfmFiDjjiEBqC97ulGuiJ26cmZLgWIArBdCofZ2XQFqCeyJG04mQo9
MdvZLWYGmNc4YBhM0NhBry/Uu4Jok64uBdS74LYMyh6gFQDNURDMmwkhZ8ghmu8+QtY8KTMrqrri
RLAZowA4dCv50g4DxIZhA7GS1eXnrDqRcj5Yt8MgEOYRnVxP4k0YjJEb9LMKE0hSo46gt51GXOq6
bI6keTKyiu0cxKW6O9dwaPNE+9Mi66MBWMMVanJCuqnC1FWC2ZV1sBp3Eku5x9yeAcQtEZw1j51A
zViDD0PklkgEtIWChgxwYcXIqwMY2PjBtnYW8AS6yHUBmTSXrutApwLvw3fCukKwt54b2oMFh3eN
2zV2w3WFWjEBEkZcVE4VCrXMSdRYXRnmbXPrgydDMDFBneLyLVZfMG3vcZhqDA89smumNVWF++2s
8xFTGZyYDzXwUDc0zjHRNdjFcTE6EstWguySFz44P+pArRKAEXnojHdlpRf5LoF7g7dxqmK7du2Z
wQeNY4helFCJxOWEiHWYVSjEpxkVCmZ0fjvEUtWf7bxsaGaH3eTuxtE7WKOOJhtuz8MEHMveTxWA
hpXth6k7CBdkt8BsZWWB5TXeQ7O6xFhTP9h4P7MSkVsvvzAorm4UNxyjIum6S85QvVomlroBrfNb
IU2MJtjy5dVt9HsF4VN0xaDxiagD8hWzHHNhFEQctNY+OFZZC4sJHVFO7pxpYfvVa4+tC9kTgAsN
CC/V0EdOf5ox2/U0Ni8wmMKvHAcYbYkcdeFSkcfWXzcS9YOesK5VgAbXz3vS9rHEZ5TeL0SWBBvc
yG4yi9nkv/Eb6iRi3h1WwILtfN+jkZq88iGfH50Vko8cLIUabzJwUKIR205XH9k2xys0KJ455m41
ys/AnnaFxt9eyZm7GRQP2Un2HnrSb2ZhzbqDwgemgxPalhKMuw7znxFT3kL6EUWwhQ9aaHMrXu0p
hVvFI79RiOzh6DTlY+30UQ4sxsJYB9OGqGPmUTqBCascr5d5v5aMYPBFYs8pP/St1zNt9i3BPspz
lDjGij27hQKePqplR5n+sJFP3XaH8QWwyX6NC0hOyelBTfPGww02hZ80JVgTprZ++nXc53mmNqg6
OXh+aguO2bwxJjvRAvbSvet/Dnj4ZBSDjDOUE9tZuXaoORDDaVoKUCsGOH4V92ruDu5cujui6H5F
BoznUVSYE+SPTrteO75Mz7Pomk1rLd+igY90WwzfjNh39YiSs60qktJ+6fdTQDAi7G0Ys0tU1MKa
IMxmF9dem7ReAQ3kAyY4g3ME0eXel3Q3KfOIjuWU3aYJ7aih2ujocTuz9aQdF4B+h5vYT3HvLfjn
mcGWI3NZBA9WZJ3cw5zLGnYWGb9RJrbhoFCWUSB2kcy5jOyKHFnt7fOZtifS2YBjNYVlRM74dOgE
iJj/WAn4q3bKb7p3fyyH1TXM/IaAYDs6W7dO2SPP8KvXoyoOMDQAV7R3mh/S6fsG+OM/PvuvCwK/
ffZtK+K3FStST02xBlgOb//jogTU4x5I096E6DyxFv0v5bDb+s3/20f47eP+WBrjDWn16GOji6Po
V8GzUhefPLj123hjMyB5/PfH++siwm8f98fS0dzztR/higzvyjQbs29IcW8ZhTFI718rETz890/7
67qaRzyKwXHA7T9lUgtbVdrDwG/jYIiLXFfXX//9A8hfT8pvn/DHOofdgUcJ0sT/rvKTo4C/4wJV
5P6fArb/epTbsfntWAjZL4VbMrEpACiL3gJks/nHs/z15P32LH+ceof2vKYCb8sCM2J16nRxur0a
y5RQ8zKzFqTO3DvOQXuUzHkQy/CmjHi2gFP844vcNm7+35n87Yv8cQWyqaztHrtpYJiTR9OZU8Gd
E22znxID3xblbdWWaY/J+eSPT1bupv/4/NuZ/2+f/8edWBsxGrfBJnYPH6rmDmRXCNTD4muLRgum
vDeVrmrzLzPZv2oD/PbQf9wMDPvRgzk21vE22Uan45ZsKBYd/7mG/a8T+8c+nlCl5tWMjcP6yFJQ
b3feqd0ZxJbiH16rf13fgkwO4w4yCCZC//fE4lGy2W0kjpP943TfuQcLlfwf9pDkr/Hktw/546dC
NTyD433bGlbs3sP0sqyGD8+pP2c2nNZh9kJ7lKcRTNiCYByCnHjGvhPAUA/wxwSO6AgiZMaPZYYB
xz+O0V9/0d++2x+/KFHB5HcYHG+wmpIAXvofzs5zR25kWbdPRIDe/C1WsVz7bpnWH6I1kui959Pf
xd7nHlWzieI+AwEzwAygqExmRkZGRqzvmPvbCdRC71FqR0fV4T2NNJNNbRXE2uDndfNr0z/7zqUL
tSfWx8lhvA0Fr4Hi1Okg2detLDewWpYMchIta2sOUvWiPox6IUUv88ew1/ckpqon3uH2LWqHjRNo
u+xlAk4k367bfe+gn+9Ri/ppTZINrsPazB/msd7mksGH1zbBHe9OZn7XNU+dsi8es/1E0zM3yS9X
2pJnu+33/t2w5WpSvgFoknbVs3YaT6JTU0W1kxGcSG1xRRZxcWFe/r6ZM3Upze6MVEHcEh6c+ptn
f9oR4Lzs0fd5VB6rG/9A/bH+09+tkU/fAQ7Xpma28TSJ1JhV4b5Q9gB0sCWE2FIc9ke4IXijRt3h
+4DNMH4MD8LOso39+FXekLvdkuik4OVUB/Z/4XeWTpfLCZnt1IRHoZ7+CX/fnXjA3VE0JWykp3rn
H8KT/2VAkvf6Clk6MLnzSzxT66ohW7PdJ0KyVvKGwCYPKagUn4DUrWzwRQuqqKo6YGyZ6qaZg/N7
Ja/LHqZ8w4w1/8jC6FwfwzQnn77khQX5owWjqEK5y1lEw/imBcgfDMWhpuyeXrGVsSy2TluqoUhI
pSmWNIeKtV3ltfrQUcXFfZVUKloIXPkmzbKeSx1rA0ELKo1Xm5kX0W2I4egy2oOaKn+K0RohURWq
PMDskS1DDXE/GaWckpcRMHtry2IR3nZpbzanjRGliBUi3NTJOW+zomu3OmWG0F6b/Chmwu+wyneG
R6NYJf2oG+vcKemxIGkRls1BqDvKSwveptUdJWXfKc7cX//kCxElF1xZB9uj8BCFPs3Hb26JZHXS
SSanmp7Ti9g4lJlGKXR5lAPe5Mbmt1DSUkXTEZm0su9Wts2iQ7+cn5lj1RO/kgMF76GX+Kcc5tdA
JiqtD4KfnuOyebXIbphKQ8qkIUPm31J3dtOK/h1KD28G77h93axJXS9dUizdsBSVzCn/nHk0w1RN
NZ/QsRl3Xd50X+h6Amlk5hv/z/DgOsZjuytR1Q13wbP0cP2DTH7i0x68sD3zW741CHk70fZS46ku
vjUl3T3pK8mFXaAcrptannuDzSdyYQHnMpt7I1CNzph0XSg/0/eqrZAf2FQooJrbnqqrDeJsd0Sf
zuqmWAoKwUD8r+HZohPFSPcsA2DqhDBoOLwlwJrqfwF2W/SZF4ZmX1IpM4+UB3RldhQ5sYRuhHjF
aU5/xacPdmFi9sHCttGDZrpACzFPMNaL2/ekotaiu8UleWFldrxIHi3wKLlwtRzDV0nrTnGS7Fwj
srUuudPIdncmDZvX18fiUjRU5GMMWdVFc+a6UklNh9DlK3VJQdFc84V3Rt7s5WNI5U8YKGtoIWV5
Kv8anK3HsFZjtVEApUlttdcMdytHqSO1yZ0bdI6QWT/UmhoETzuFefBQlOG9pTRfebA6Cp5ySqrw
m1m0x6xVv5NKeyl4dOi7mJdkZNUrwZEEKrypgRyq8auIio2v0SFHxVRs0VzV+W5KJRwvgLVJGrmk
dtGLht95Ip2uz+nyEE2qxTnF0QSbIUMqWho5ZJnTkQZplc4F7dcQvVy3sXiMG/9rY678ReLR9OWJ
NxdkPL7RF5DwmBG9NjQEXDe0dOOwTODlJisEDvxsUbrKkGq9PEzbmGJypz50jn+QV0Ordz/0aYtd
2JndLdxm6OnLGicYr2jHD9I2dNqfxm5SyKTKjhrelYW/HCSYBAiiLqFhOY/2wzA1S8+gxrz6I9o8
Um+L30Qqk8oW1bCHas0PL27uSRhC1nQik7nITdcpgAEqUED+saQllPYF2/9FGTFJAOVgPY3eRnlM
UTHf6ef0Vls5cORFZ/zX+lxBQHSLrECFBUQIvT60WT2RNKcUbNOfA0j+dxIQ6ezGe+jf8qfwXyn8
EICIsmyp2nSpm8MD29C1yqTBs0kC/UtDqHxt25QyUfUhzujaL1oafSxKRN01vYzPZ4OsWQaxh2xq
+jT3HyOfse0j1ZQVf99o7luStwMZ7uH39R3yeSXxSU1KayxNEhmcMdsiPkI+Yk+5qENN9Q75GkcX
NpHNS8BRP3vUoq+t3E+5rJm92VaxgM656G+pjnc3caz+B/loQ1lYleD9zNec2Zr5MkgmWZEEruro
t+EDFaXiqXXkPyjyIEsX7I1b72VEhaLbNkdAKftJwYB3ixUX9JnR+PFHmNPqvkhUFkkS+s00wdJz
66AfRvxCIY57o+y7rX/OthQUr5n8dLWcmZxdxBqaHdWQkNyhd0xyqs0AUJA3HDq2N5R5MtOrFqeT
9oMDnCyCzSKxZbCc5peWIRwGRWmwWH+3Big+0mHChHnVccoOcmmxr6/aT359Zm528Pup2A5uwZyK
J82J7/9D+sXvrcTZn+KLmZnZcZ/oRqUXFaNS0mrv82qVd/1pHLNdASeoaowVR/fp6J2Zm/zBxUpp
LdMoSw90jt6rZy8n20lX9kCpy/XJe/cb1z7WzK/UoVd3vUmnk08/9D0IKdvdE3ju1NdS3BQ/jEMB
nJ/H6eBluuJ6DtWRKnq6OzgIPBKvfMq1Qc+iUy/sNb9xGXSp0ShBAhLpJjNaSxx8cqWzqZ15ubgP
5LSnxgIqUXcuaaegT2hlWj9nuCYbpiwppoUYmTG/lFV+NVhCh7eRebjeVF/9XzQzeecAlme981Ao
pFBi4wKIFlbx0J+zFTPbs1m0Ujp7smn/dXbzh8xt/hA+yHbxOCIBViHgRj3XLnGalbhAXtz2F0Oe
T2vFC7/O4zxmJ8/m2/m9e6z24zHa+feUZiL67N+Vd/0+fvQcMl2H9vX6Wl72rhe/YHacmHxPTzYD
wC1oJ5LUfSz2U7rznwwRsLTfrGMRF9frhcHZmeKqpDmov2UlWbe1djCoGsq6tcvU56TMx+85j5DH
Svc9Xwk1x6PojIRltfeAjFvOdHKBHrGrG5m2XzvcNWfjQV9ZyStD1GbHB1XB1dhHfFWdhwGd5gdP
/TpViV//dJ9iytkQZz681gOvlOVp7VC5mloK2AbDVwFv8d5NNP2Ui+pjbRTayuG46An+fr955CxE
Y2IoYDBIdn8VakegRPv6uNaWpDZz4wIFQU0YMLB6C0vsVjooB8EO7EmOoP8yacj/u9P3YkzTB704
OCI3k6vYx6JwMPcyopflodz9J0G5HlWt+Rpt5ms6y0pbciMcvDejI+8Kmss22q4/UBiyQymJvp2N
eSesHMVLq4V07BQFi7xwzNOxlhIHURGxIWqJ1lN/07sUZqFz4qpffQm0neevrJOlTXBpcOZYaA62
FPTDNCf33ZMX5H+SnOabIhH+z8oI7INLQzOHkhiIl7oVhkh/HqqMujq5HR/dVlx5fvysFjkZ0gw8
ErNIinC2rXvXojNcZworbTOikUwezdG4fycb7RDsCnSF32NEJ3spT9m9caK4+DZ59p7XduBnKarZ
D5nt/N4XpURPWUDs7thu6R7M45jqaePYp/pOa/0bRde/iHV1q+TKUxumt0Wk39Wwddquo1OiCe5Q
QqWBMO8B+yUrUdiCgzBE2eJybaLJzeXr42aSs8AERthpTuifc6p+JD9Y8a/Kwh3og4lZXDkIHkXF
Xot3f+tv6pvxBk7UuBVvexCAG+0f/5fMg6GAAHz5lc7QYDOFD8UNfXXmpnhp7uvdiPjzf6EbvrDJ
PvyumefqCiMb3bDRHEqo3H3K/d7YJZymAFS3hh1+nbQQ44IEg7tbCwMX76GWLknU2lu6LouzbaBK
almrpL84yHOSNXAmj5OEC+IL0WZdT2PRiV2Ye391uHCZOV81oFNEc2AmNe6NG9yhpmqPo77xUtcp
ky9Nf8qo5Myoyi9DIBgQrSoC4KR3186LRU/zd+TSbF+WRTUqqjvtS8S5OrQub7Mv0sFF7jM76gf/
RGdJd1grc3r/W+eXgMsJmC1zr6ndWtA4BzsUgoZdtSlu1SO6iIjqraaPFraUfmlrtt7NUJEtpMAQ
nfyB+CMSud6PYFe/n1HZQ30LM2vFeX9+NJpczMWczlbyoOtu047E+xNkOWYhB/tpLYnnNSbv2tBm
R28K+6cQIWERToRUCX83IKddjyfWLMyO21gdNLFqcpyFvO+yEUKetLIC1yzMovgwTsxWbNHm6RLh
3Lfptq7XlGXW1vjsNI3VbGhkhWlKwm/DdC1y78v05/WJ+pwnnH30mQtJ+iwsRpePTtfWtnhKnpo9
m+ox2JlbuGTCIxgzWmY3X9RJ+HNbrEQoS8mCiyX3/usuPIo/ZKOQVrHGmZrSx2vdFDywDzLEItk8
qYK6vT7atSU+l4+U4i4TowJ7kz7alG8ByXWSt+KhOFy3tHjLuxzZzFUIeRKBI+bjTbc870DJzhtE
A/HPJJNhjBvvptmSH0h3wyFFzhX2yTm4X+VEL5yZ7GhTVEwF1De52I/HcsS1qwKhZDnu7VQOhnja
bnDQHCeejld23HKAcmFrtuVMCaIiYiOaQ6Yn2ZX+bgTvDVTcrv7R9uo2OAYvyj540J1yv1aOpkyT
+ckvWya6UpJINmEuLiUNWtIoLZPNzQ+2mQP6lWOB57rOs31eFgAcbZW7KdVPZ+b9pC1e31q0f1Jc
ZO3yXUNhgn/IT979Wj3e0pFpiKLG/EODUi1rciMXC5xyMcmwAtxE7Ws3iU/UD6dMoafE3cWacCS0
vBcMeh7TPH1WdCu0Wyu7NQYQsVlvWXRhQMLzjXRc2QjTx5hNGD/LQr6I/DX0odnqpK1yIIuOf4xH
kqnqaUx1x/XpGA5fru+DpWVBeKTzJkaGR5Pn9S1+OUYDvSVEhlx8uop0h7crf1q7+Jwdw3NvS/Yk
nWI+KQ/5yhiX8gEfTM8GqbeF23sqEWNk9sdWHqF1Crw0FVZH53lZn0stojq5EJ/KXjl0nklln659
jzzrdUzcu6iZ2lGst7gSj1HT0C5R/exbGkCuT9CCk//wI2fHfDMaRuw3hI9lJx1b/bvFu1sarXij
pUDxMkidc/fVxMv1hA4WwiXRFndcHOzgVt1aqFcPZ+V4fUgLTv3SmDFL3idWEKdlgTEzek6Cuxja
SQziTAIoLMnP120thWQfjM0CwZoaOZkyTdbXkQYJuyILOzgU5FHg8H+uRcWxXF5yZt5US8QqLAY8
3CArRynwv6SCeAzL1chvbf5mnrTq3FpO2/ePFbyRP+faSRPmq3ZXoetLtwRn8pQPXVNWW16Jf+9w
s4jGVwsziH3ucEL5yG6xwySy9XFcOfGXMj0fZnEW1ZiqIWmFy670j+6e5OdzTqRJi9oZvu4uvdV/
rkWbS4f+B4uzEEfSvFgKSyym2X0NvbPr4SWJ39rhKPaHzpqgOuADjHpzfWku+ti/d+L5G5ZJelnK
cszK1a+WZp9msGjx9DeCeXPd0OeKn48L05ztAU2W6rETsdQgjCzuKpvXgOP407LVzbTD81t3N5zX
npM+v9/PrM7ca2lQOGbBYsWn6KeRJZrs3ZdJ+48++nN3UFeKYeVpYXw6sy7mc+YpYyCv9dBgLzwm
b93X8rWyo8yGBbcbH62dd/QLG1KZxoOkt9W2YCW+S/em7e7yR39X7yHkrXjuNadqqh/PdrM3LZAA
wzQBkgOkEbbnET45RGUncyx1NWX5uSZ3NuMzB+RqqRiKITNgPEs4hWZf2PqrulW+CU/azt+OZ/N1
PAdfgA8Q5AH1uR0OQF0elYfwRjn6PypxI63kfZaPd2UqMpw2rqXM9lZLu77Q1QZUOFu45+UUaiws
BKc/qw+BTQqG3r7pOXP73zxVT/P7aUH8ta3OzpmwGts8j0xaxd37hmDJddeukYsuEVE0jbqb6aV/
5qvU2M0kRSR4KWiNjiPAJPGfEU7Cyv5dMzObRLltM7/sRctp6X02K7VE5c2vH+gzpONYl+7S3Ify
Vpdf1EYtNiB4IajUZ28Y/2gtnfjuiErR6LdrQcPKz5qne/o8M4okHfGbN8Z3aVs8Frb7GtntaXqR
G9/avR9t5JVdvnw8/J3yeWIHcnNKqSpG31+pUQixR9VG5ZJyXotyAFLlfbQNw7VTaeGmZNAs+P+/
9Ptev4jTjb4mIRFNexnI36k4TdWS2pScp7J/tdZgceGqhqhr5ObpM57560mlzqpdiTR5U9BE+6si
8r6+pBY/3YWFmW925Swl889w4oAU6Knons3VTq/FMOXCxswfj3LCwWOyOYZ9s1Mc6WV4RAWBDDnw
Z/coPo82DAVgpf+i2nvygxeWZ47XaowxyxKQjTSQb2U75Uod7etNdlR2gbNWSbV07BiyqJFkpf1I
mz+iaGNdN3EqI/A6cG00jU0h7EuiCDHCpwVU/XSvK9/uPRqfO7ZLkzO3EydRQBm9RKWGKY62EuqQ
iwYjvVH73n8O6M534gK5WcSh4ZlU9DJ7YW2ja9Vt42wiXHXu7ei6u1JNkCAZ8gdfgD1FPzz71pRO
7iDQxOLi0eAycAmu6kcur7s6G05Vo+1GyEU+/OxOgoeKiBLtHDWEB1yRrJKG7MEpoScKedgAhZ+D
obWVujU3dWkBPdN7aT+EMHB5laI9XckoGuiM32ULRb5tpDdJQm2k7CIgkK6jA3WRxNx7HAo5pJU7
82y5835VYfpkCSnwG1jImzH0H8ygOlmN4nRuNe4yt/rqNTDLpIrGfCETb+UsuQ+A28QW8JW4F1/C
1hw2gls/Si40Wi3/R53attMxgrORkyxWxfSURt0jZ5qjmPSjJ7G/h7pwytr6RVMFw5bJuR9cnLJj
NrW1rwIXflAJSkMInSKqHivSwGhL0nbe+dqpkIZTUMoTcmN4lVyDlplsLDfQ5g66IBxD6l9BDUji
Rq+CdqMrdQxpLv4t+2Fu10kCzsSVfvk9cxS1Q34acw6zLqjFO3AQ1p0w6PmxG9r2JI1h9JwHMTIp
AtQRISWHkXWlABJH3jdDuusjCUJGpSVHVat/60PaHdIJBJY1BXC70S92KnCae4GeJ0cbi99ybza7
KhYf/T4/yXn9YmXp19YwSO1nIkimAc6w2oxQUrUHIZCAj/V7FThnSPa/hewBdrJVgNoP3Rmq+rEd
ghoAkvzVYAnvzdKVvvdlaICVH5HIkumj0xtTeBFGsb+pBlG6DQvVPwaBNpx7QQI8VHdVdTRF5IQa
TvdTUGTtTirbNw+k6a5OoxCUfENDgRwBEklL6UHtY2obRWKtOjs0Vkgio/rTRPGjWEWQ+4dfXdt+
KU3JMVLrnJfN2R3qP9CrX1TRPflif1eK4y2yP9Qhh/c0iP3Tx9pDo3s0+kvFr5imbc/1OW1JigY5
7ME4hwqWaswNra1bzwr7na6rpm21Hrg9bUpnR+4ZhOa4G1LpIfKN3jbd/KYLZbuXo+ciqAQQlhaA
+LC/q1ADC+BfJUq7t6rgqIxkovpkR7HRvuqb7RBJjyS9fqiDcI98nZ3p5i0KYhQ20yG/oU3iEQAq
1AifpJrUPeRW9w15pNYuZNokgTT8cgFN5ll/DIv80MmdUwaQzvJO8xAc0p+kzPXRCArfSqHeZQrS
JD1tnXv0e05FqH0pdbfeIkH7MEhWZ+sammdFWBbHvM7QSvEM88kQEN0yJymrrGCbovNFjzsUwLIy
QAAOkBV0cH17ak0e46LyzzVq6IqSUm4TNerIHSz9qkygBB7Q0KSRojfVcikFz/zgOWkKMGNWUuh7
C+24AdyKNe4iK82AnsDgymE27IUM9QcrOiYteGV3lDdaoO75K57NWPuSav5rG3k/EOuRgEbWp0p/
9Ky7roCBIor9AzGVsrGC/uwLmtMOuvms5rJy9v0627qC8F306vZLJLgIELRVseFXwemHrqSUyZMm
ikCEuuTYpr5om219J8ojnlkARI8IixgG0U4UU4Oat87fVIpGk2BIa/Te60S65tSx2FetT7+clleA
KzJlrxb5d68COExNUn0oUgUFk8J0xiE/S4lhi73/iLzI9yFW78dQ+V3IxY9OV4+iqwQI/ATszvBN
1jO7Ndw90I8KMDedqm4X/wb3HG8kz/tjdJDlms58ltjRnAHfyjK+o+ziOyGm48f1fWEJZ7CiJCMz
5Z8e3oYqgYuieh+9huiod+qRV+Rk51vhg2LAVzLiQT5kHuj1SBKtTaZZvzxYuY7hqtAaDQDa0JcG
VwFbFFmIqmUvZk2ZlQJ2exOr7YllP+m0wCKuAJxFvmXYLhXDtNGY/Be0mOyqcZuHUQS3UgtZ882N
8+H7qAMPK4zQfPLSvLyRXDH9FqUy8CXiN5BCJUqrWifuxlo3NkLR3qSw7+W0+FaMIOULAdiZtRu0
ClavZYA2CfIfVlCg+iGrb2XqyzsxK366snk7lu7Ev0rC3ShJj1ZSQk0fhBTkHvLLkSJDhmoQxRIi
AbAPAnSpelCMRgBMCLQoT34phbGD2MwDdCrd5kP9pDLXnQQfNpVCBHtKq0bUIoPSacCq8mhVMIps
F2gouhSD+eCr3atelE9DK55BXh3L0a8moDPCYXq/7YZgxwoPnXEsSCuU3kEddW+ja6gUlNqdagxo
RLh8eRyfftQkqTlVhXVir54rtfrGUcjdMSltJdUJm6T2xVeFp8E09taYnAWxkO4DQ7sxxX5ruNSp
ZEgrJNqNHvVbLxZ21Rg/KFa7pxZhovkaFJhYT3lAoB5bBwA06NcU9U4O3ANUONuHkDsGPJQCIEWO
U7AtVweMZdHVIRo34HbGsyfo39O0Lp3R1f6EZoQwkry3hPox9AK65Gnd2obiAH+68LnhBhpxeQLA
Np94JpCsjCG/aVTvJg+t1w73brdjcF8BKrR9Xb4T0CvkggX0tz/FiPNtChlwYk69iICSUSR3wos3
wYH1Nn2Qc074QSxgzuTSc6HH2yZwn0luByc30MttU5avshtB19X9bTha6F2KQMJLEg5iRImZqm1z
dWi2vR44WdmCE0ffss1MIDCB92iJeHY/s2pHVNMHUyDnFFf9q5L1L6JKMVcBwL7qxF+alrxhaa3P
femSM3V20AAh65ImTreGi0tObWSqIFBIAvvsuTT+KD7RX65s5EnBI6VPE55065dbX7/hfWB3Papd
utiZDIKpkjQuBvLskutmesgLUSg7YwNMSFSRjUiVk1BatpTTx6sIw0ZOUStDiITNYBui2aKsFL9Z
TXubS8LK5XYpOXcZYs9+Ta1ECnhWQuy8Olg1Yp3q16b9Ja3VKS3miEwDyVuJa56o6rMpR8ys4VLv
y+/X2XG6V8LQ5GqESn2xTWFTrEzz9PfNrw6X9ma54ymIlIOa96YxjZEChPWYW8aOs3+tcnfpDntp
aJYthrtTea7uSrzpIGICHRzS9vUVs3S/nHqvmTcJ4N8cCjBmSVz79Jg4rQnPHngpNHBR/0eDvNiW
a4WVS+th6l1UeRJT9U9t2AbFUkExknbQm24Hlou2JJ/aIV/5dn1QS9/n0s7sYh77ruEHPrdJr0hO
YmPYXurDby7WCEALdqCLsd94+jVlc96RVteFGOW8vDkI1O8HC2FeP5Ack5bglUzDUgbw0tK86tbj
ftAENZi32km+Jm/uCVnXO+0u/Jb/RNzVKY7yQaBc/lu5X+s0WHpc/WB6lkeR4pgZ7HomMzhOD1sq
uG0KZTI7sj33AIdxj6BA5Kw9Ny/OLU1EMj1kEADmUIASxaYmzEHkR65pS9pJa/5B42hlXpf6cEzA
FLqOt1QVee45/C4uWiMeJYeiPWTFdsq2+pJuxa86b9sk//aNAxR609PJFTz0X2u73Lu2dLy+Wpc/
7sWPmLkT1wwEyg0z3eFu2m/Hm+TrsAPiZbsozQDnpbaOt6hX/cxFNLwVnBXr02aYObMPUzDzMUWc
jbKaYH2qTalfolN9aIFyIMNu56tspKVnog/WZlkXuEVFQ+spW8bQ8ttWlGunUlPfls2q2Jciynp1
rh3KCRk45N9ky3q+PtzFZaUBlDAgTdA8N1vNnkR/fCXiGjoZNbnmocYNQXxb8aoL6SzTlBRJ06kH
IRycWemygrcokkuON/aAq/1NBKth6I1TDnOwFkM7bx+vj2vx5L80OfN5mT54fTpOYYd+FO1+O9yR
SN7G9V1gTzlCJJL/3R7lRYKlS3mDSGbqY6jjGqiVmyWT6Y4vRCQHjaxFF9crm3TpeDcvzUzf9CKi
8iUqNYIMM+/YGtpW9G1/6raw+ez1IvKlWq0P1ma7MUY3RIWUrtMVp3g7NJRpi8v245P2ZN25v+Tn
BoeQvRZ0cURba8sr5/UPubRALwc7347UXKOzTizTxgYMYFf6mhhcAFO4xtcNLZz8H8Y524m9hwCc
UZG1iUUVVc1vbi5upQYtbC0DD9mvDGshkplwJSp9qoZpqfMSb6qjKR4qItkh/1UBn+yQbLg+nqWJ
gzppyCxFUdXmZVjIbIVyqGIhRhzCU6j+MsiVIgN23czi+qAqXtIo7KHc6/3F9mI1wgOxXDMl4Sac
6+2w887DD+08HsazYFOc6L+B3x8ptxkOxlH5RfYONY3rv2BxP8DYMNh4EhiYeX0d6nNRq4PmdVBU
28l2xVlFP9FhetofVmvsFj6cJWuypYtUthm6PlsmyAz3UyMuNwpki+ORfq307fp4Fj7cBwuzW4Ip
91XqSRKybLnxqkX1tlDUGyShVw66ad/OzrlLM/OCGdFo4iAnAHYo29/l1rdRDbeBe9eO368PZ3nC
plpxJLZwjNNwL9aHr8P+lVxNduTyLrC+5OHaa/B0eMwHQsRp6pTJSLS0zgw0IwxFSS9gVe3ro/gF
4qvNm8M96clb9en6WJaKHiaIC5B7WbEUfX5ciqXc6H0GKgZk7Av1ylvfiR7rg/Y4sdCibf5lqnJc
i3aXFoRKt6JMM4UCRWbmAtWkK5SAd0Qnrr+32dEVMlsBLrsyNHlhGsHd6ZzSpiZTJvLxOwVkVbqs
V6ehTe3l9AVu83NBOBvTurZWqfp5SMzd5PbYtdx95kMqC7lyUVqUncr6pvcvUfVd8VbCyGmbfFwW
kwluwQpEGlbHbKOibDpqqHsaVG60x2Kfn6e2LmTq9yvzpqzYmW1XMavTQc90w1Efk7fgUOwTu95E
R/k7CoS7YLVg6r1K8sq45vt2zL3ALSqLcg/R+ik21m0Z5vmh6iWyiQoc4abaRxEZH7ctw0PXGCSQ
Sfj+gmJWbGuB0H7oeetvE3RDVXj4UTS9VpU7ARTZQW2MZGsK5UM+8uULiefvFIywX+JVtf5WN/sX
ISfbKMeAJMax+tVJwt2U2fV1JPm8ASEIUa3UvTwYN5ALET9PCQiaGtG3snurGuUhlQYaPrHCixKv
E037uxiS34jXvYai/09buXcQQm4Lo0QnoMxl2H/w5St525eQB8tev9GQmNqikYoASh9liNoK0q0g
xGhAN+WKI/7suXQJQp/OH3YXaImPOyLVA60LwAc6vqXvhqK1u+h1ZfF89l0fFqkx23Qhr7+5IUsG
R9f0qEwJ8Uk9asBIyts1UtLn+AYHKZvvxyTP/3N8RIyws9b5rFPBOHQD2cosc8BAnw2gWErcrXjl
pQ1+aW22+2BHFlkYdLoDOlrJ4NuX3s5TVzNdS5vv0sxs82l5wSqIXDbfbfAVvrnjO6jphJvgZiqH
Eh7WWgcWoh1mEe9P0sbk+JxHVTRuRwMemtTTyXxM7iYa4EQkTB6NO/W+upkaF/wdWH+AXqm9Viy5
tCCnq79hEWZpBHYfF2Rp+BCIchFqWJOdEJA+xP3x+oJcszD9/4vDOuhIIZepZTmyWII5qndIYLxc
N7EQrrGqL0YxO68rVTeLiqdQykQSFBZCpN+M2mndQt7w0veUtTSNKgiG40h+aiERo6V2z1afraF5
lsaq6RwPksLLEY1NH8caBQmJhkSjsC3OmlOboPoCtdDdXh/uipX38rqLGTWMtvLiUqbshvKAyjM3
Q7Oy1RbyJeTV/w7kvYnxwoSMCrKsR3y0+p/6tTv5DxXAFgWt0s17eaRj0YNOZSJozPX2vMXhWWBv
UEQDJWnMlqQe69RIQD9yhIq8umLd+sE/1ydwgdbA8C5MTD/hYnil7kWV6lugQ/4nvB8PqHU6yqEn
PBmcYRsf9POA4OPKvWLBhV24f3Eeo4SVYEpqqFLJTzVtfQ/gC7q7bv+L0f09ZERr5ih1P5S6IqOs
aKrnlBFIQikRcADaPvStTHWl1jF8rG0EFA7XLa8Nb7b8OQlSxSsw3I4PhnUwDapbvfj7dSNLy+Pv
6Mipf/x2chRrVTwyh8FQy7tEUA+yp2krc7hmZIpsLxaIoBR16Za+6xToA0hNgbKgMr5cH8jn29LH
WGC+zns1rbOSgaAd7SOIIQhf9eSXRIXOdTsLyJfJEE9RxK78e36b8aUOlze+17aWN+lL9rWnwUAs
NvTGvZbPwk48SicRhhZLwwm/UJW4ie/qffp7LUJfuOpMP4Q/cK3Y2/PDRjLMQVAHdyqybbcaFZDV
MQJx6jvU/p6sP0Vio/4qvqy3BCweEJeWZxve4HU8kjwsC4fpSO/P7qGhCeEdXm6vVpRP63wWT38Y
5+w4KtXaUri4/mcDTnCd4IunomGymV7N4KXuPLvd51/CPW+Wyab/F/cu5hnIP7hfpEs+9SppXSUN
U46IFnPm2QlO7YYO7jfvvd1i7Sq5EARKYJ8gIhjkhj7JClRNHMVSQBmcxsN6kPGonqPXh6RHmReH
WDS311fzQrk+g7uwN9uaaeKOYsOh+t6QGAbbBPoEjFqfDKxmJ076e42wsejVSEZBTdZxz/PmdLkW
K/JhFNd4aEXBG0a9XLdeV0Y1/epPS+avkXmNMlV1wEgUDlzxRB/4HQViW4DhD6Yjbv6LXv81azMf
Oqa0nXudQD+lYZfH1Mn2MhS0GmyIf17PYS/v+4vBzT5ZoiapFCj/88miJ6SfYocy/31wNDdcaTfx
Sb1Zr05e9K8XVmf+teOEF81pkH11i/aZrVtvnXejxsW/OSsu7Mx8y4Bke1HlCC8YamdrgYTU9Y/r
q2PZg1+YmDkUE7UjJa9YguU/8U10V22kTX+Qj+k3mF3lOdyCmLmp/0zMgMJBPN3bWr9qx3zMfq51
4q7shfcvfXEudkJU5l3CMq0qBDbFHbW1Tqd8uT7chYZHtvjFcGfZKbMfUOtJGK5/DI+So9vjmV3+
Uzn3BxX2r2TnTzE3IrQ2kMRe+ZrLRwWEFFHiF7DfZ3MdusUgyQnvwP6Nvjec6taiU0DboyBNr9qa
b1l4rJuG+tfatIgvJnQQx2TQp1dnYxiRxGpjCsn6fBcp6dns0Lqqg/wrBb8vZhjTyRmtvc5Oa/Oz
2/lrfjbTWemJStdjXka4rY9uNfVx5VsuHg8XA5wFo+ZoxVquYqFD2Pg4NXWhWAJSJAC13zj5126b
bP1dvLdeVgwv+7i/Q5sFo17nD2nMow7Jx+DuvfNwa75UjrCnqu28Vly/vC/+19i8eMDydMWPZUY5
igUlP7xO6FRFUk6+MqjFyOLvbGpzx934Q1cNHLb9d4n77aamvM6eFCaoFDgaT7yEQqbvvwzPSrqj
UGElvn9v6LiyXLSZI9c6VfKoMCZtfEMp921/qE+jzeP9reeshRVL5zyvx9N1SeTspcfk484oGsGN
hT7XucW4e4oFTv2Z+PD/kfZdS3LrwJJfxAh680rbdnq8RnphyNJ7z6/fxOjeIzYG29Bq9XDOgyJU
DQKoKlRlZe50GzqifnSpvnE+LSm9UWu7skfdREUtlKYVFBNlGCIFQ5IK0Vec/p++IixpSNEwS06g
Ldcri0tgEZa6/Q0HIM2l/FLvlIOOERMemxsjBl6ZomKTLoedKciq6UO0zFaMFarM5snq4NishXPh
2KaAY0FmK5sfiv1tKZeppDSowTSj3ZpRUGn7FgjDdS44Lvq9jPJxq/6Yoo7hMOWQUVxyE0dj8eK9
8CwH9X68b3Yz5EUA7PXr3QJpIjCNgH4xSWzrsfW0ILtXPPEoPItcCmje0qkNNWZIOS+Qu/fT9KXJ
76e5PVpG5OhA03IOKcPPIJ2XMTSEVpEh0fPvQOvnk6lg5Q1gQmZg/iIH1fJUW/lVoVtPpsV5IYpj
km4OjBh5H6Whh/yljHgL8QvgVON/u31/FkZXrSOwf6wNsaIG5gHthqD1JAcMpFyODVYyuv2ENMXX
kq2KWUcL+ICg0KM6092AeusXiBE5MTSdffMYe9MnteLTdDIi4ZVh6pRUCqBQEBYnAQngcgF7hZeh
vk/2I3g6Z0f1R6+5ByrnLxQNyIX4cGE2X5dyA3IvAIqQwnS81w+yF+FBKAXdKYLQFZ+flxUlrhZK
eW5hmlUB1kK8ZUB+40jHBE+LeNdd+FASViXvyha5mpv8KQqXdWlU+NLwy/ALJUpQZ5XQ6iWchIf+
l+gTuaX+s7E3eLPqvGtBZU6Z0Jd9VhQmDqzwpqNuP6MjaLp4iT6YdvWsvfLDL+8AUalUb01VplhY
a4p5Kz2foZwbYebmJa9/GfHrbU/DSDSuviuVPZm5PBRqtCLS7zE3C/J8cN+A8YaXUTCXhClIC+zR
iPE0ZsUqajVKIZvux/r8dWoaCFJZpTf1ybfEgIp1nBSPt9fFvv4bi1TsqPGSl0MdHpT0pDFjiDuI
GIGOSwaWAXIloE77Ikf2bbOMoX/Q2m3MUpc/kfN66KYOXjQfXrTI2gHz6oqV+r3v+q+9YJz0FWCT
sTw12VrtwtW89IaAOTqtslwMoIERGuT+RhmCGU5sLnhMXwCBeERfdXKkCNOb+ghFx9AUfzTqbKMp
d+iKeAcUi19C5puzGPYF3yyGcidZb3XGYuIbktlm5QgBYeSdEGdHqYJXMyT/1AfPtTFF+ZIaDzEh
ajv0p5rIKUEtBWak21vDvMgbC5QHkWfJFDNiYWjBJvoi1UcrfLxtgp3LbmxQziKKx6GTiLMgpE4j
MB4Q/0CyTsgNMrc8/1PI3pijHAXe55C6I46i0CDoDNJCo4zsMvp1e1W8raFcRCKbmPkgN6mAHtIi
/xRNHn6OfPoPmw/IMCAqhgXaV+qzDUmWrvUkArW76k5njbYYPa2qtbMyLuSM3L8Ppghg3sDsvPgB
Z17p2v8c6ckRHRCcRTPgBDaUyffCJTpKu9Hu7ea0BhCBqKwXyct8ABPv24DXUmdgweEo/vwQ+iWp
GUKVD1YdAvvRvWYt5ApSF5TWi7En2Ym4U+51CDZ++oet3BilnpUZmkXQ78FWzjrE0YtQBSVQzqEm
IIfuxhem344hJCzSJlN1H/Ojg69lxb2YYlAnF5Of8awP9rxOpypVOIdUYZ6hzdIoxytWGCpHPYe8
FWYw3lu2AM8vywdVPHfpHgqAdWXrhyEgAWDwMTFElNG92YN3tuz1V/dsPUxv0KaUvN5LHNB+57ae
2LLN33rmfdr8UsqrKqaxDBAo1zHqYDgztFZ7mePqFKYJTZENPNEAYaNHUSq9xnztFBsYdjEP0Vj9
rEVwdBTNCS21g6HGn4AL+yW05wpoAXwrHfjcMNzlEyTjrVBxh2J9GC3lh9EbL4Ba/dAsHfNg5bQ3
qhaC8MXdWEwgJ8J4vDgfxqpwsxo8Ku2cA40tQ29A6LPV61JjvW87LC5q9cVdlub/Hd8LmjbM0ung
NDE1zNzgJG5yQlHPSFooAMGRxUEJiTijcJSa49MZ5+rKCPn7jRGQ9BVLokYYGcTHmVaM8dcYYjd+
QO789t1kwM6vl0N5QWuOcl0bKwNFlzAY9+lgVwNhAXzS38QTimcPE4gAeUTmDN7Ha6tUDAkVs8qE
Busb/e6r9jQdTY8omIzPYmZPL9WZpEuQhF8wADYg+se7Nhi+Rf/QML/6ylSMscI+jLQBW6mkL+Do
QWl9cNOKl8uTL0i5pq0VWmPIGuGATFXTfWunB6urvuRvs794qkceovkCGqLV+6sJnHdqnw+WIZ6i
WzIg1R+0lSppWAadDJ7O0E0BLQPknBSXNEeSI2ZkvO4BVQ0wdSs7gp5sDsquCixMjkjOtJ8uGHXM
veWpb1ASi4AMLAPZVo/yqeY+mpmvgY3foA57vhSSqaf4mSkYdQd8FCWwDvy3+TusmvocYCj545+o
oz6OqtHORYPtfppdwS68PIYSa9SBIDt2VhQ65CcylLD+zM9W0Hzm94zY78nNL6COfZ22S2fmA+r+
nhkMX9t71SNDHoRBR3GWvfFLtiE873CrnYwjiPePAtpxDQyn+geRrTRdGyiJvZfJF6/wsocmO1bl
N8FDLPBQTA57MLU8jyBTAPMaFw/M6nps7dNXoJDEcZhLpFogJbsjvFeNawQh4pyIbhKvx8KCvF1Z
o/INnPqqsnRMni0HTKynn42jcJFRxwb02WneJnd97SqQnJZe9NQ9JfzVMr+2qUKOG1EVt446Z9Ui
icKcmCjXW7bxVngY3D6K58TDfIFtPiX37cE4GK/FReB4GuZbY2OXOl1SY0aC1uJVbRWmbWBoKZ9A
9SPzhiZZzltGEvvf+ii3WePp3kVJYuBNY5P+WeJljd0FzYHoWcZ+eQwGKMr2gOuChTG26wc+wvz2
J7ZopOuSDKuGrjaymbqzjbB1BWSWcXZOQXTSyxlH34B9fv9bsUWjgowU2YuoyTo8B4Gag//iiZRF
J7d/5Fct2O85eG0C2MfYBN2byDtphO4GFhfLCMcoRS92ZGKMUUt1MAOEUGcxq4MS979iEYdqxgu8
61CHhhhYb4PdZX87Q2CkItjtP7+G8s5LhRaK1WLtKLJc9EHbCc0pjma7L0v3tiVm/rixRN2bqABJ
XkvKz5EZ+n0b+Tqv96swnwkbE9QVGWVByIoG+Xr0Nfw5HcSD7LR+9Yro+D2sIUygnMAj7oV7A5TX
/S8r+L46Bpiv9YvhaQ/IixzhLF4MJCcErSu7fNYudvdh8wupy1VJFegj4ncUk3BRnQ7Ph+XVeOv3
RFdj8sSvhKWZIJpEt9oDdv11RvCId6O3nOa76sIroTF9igXpNQ2zXxZ0kq8T0UjXUmvokagp4l1V
PebC0zg93952ZvjfmCDHYpPr9lED7HAfk3pPv08OvxXX+NeKHf43dqjEvUuFUIIuKd77NQZStBwE
GEKRuoAzQnPV9BKx8sAJ5empdZ6rJ9CJQdK9dtpytfNi9sG34oGR9WEt8jtzGAIMolaeVECjFfwQ
/38fhLpxUa5kWZ3gmxP6dTLOKx3inbjjsW6/w2w/5ENQgcQgrYmptw/tnggUr6KBMR2C5Ew/42Y/
qvfFwxyjKACeGLsKRlu11TeiDj4cc7QQqz2C5kW/w9DQJXWO8b75dHvp7OP230+i20ERWEmkCbfD
h37Tru6gTA6fJ3GlInlLpxtCs6AskKOFU8tyAWxosRIsXb2HTsfBNIvvCXD0tqqGxyGp7gQ1OiQD
RkjL8bSW9ScJHFZVIj6ro/44TmBokRM30qydvOZe2MSnTMj2IEq0wyg9jeBxWzq8RTv0DsP0oZO7
R9nsvbY0H/7fPxyKuqZEUn1FoklLyqHO1kHH2zuJznkq+pCJ2ifzz9tGGNP2hDv+jxXqZDaytOSS
EUH9e9+eot10Vz+FADxCR35PpMOyZ0KpKruQ9nHlHak+ho+8gYb38Tv61G5/AxUlNHEp5QGDO0Do
iU6yIo2vzoA8P2LMF08H6aRAYxA8mK56KMC49WJ5k6+ivovqcQiq1eQe97k7SV7UO9FFPoJ3Lrj9
kVhHePv7qBCz9pC9V1e4mRyBORrObYFKT/lPSdjWDBUn2j6RuxajCb402NOCPIz0agfQzIHp1Fce
okN7/P2saJ3pKH/KPom73Fl/3F4rC2CEAwEtAWAooKNDo+llpcdjY0IqmKKRox1j9zsosPz0wPuo
zAxsa4gKEtqiF5I15+TlNHkx6CtSHyKAh3e0hl9xionkCH08Yn9WRUWKNYUiWFcjEem7/Zxobhqp
h3QF1SmooMZQ9m5/ROZ7Zbs26lZ1bSmKgg5/33mAS2JluFlfyEHuj6otOeHbtAdserZXLwdzJ+9x
yAq/W+vUfVrjoQE9IayrAdKgXRL0kFbkv76ZWe3WDnUvcmVY46TLDL9FGrM+S/a6I62d2RvuyfgR
r9RNPtqtPaTuh2FNDei9sKyii54LQ/yVKNprJWVHaY15jFHsK//feaE5zAtULMFU9e6SUMPaNzam
+whbe+cubgZ6HNRN+IMsrMrd9u7RfOaVMaCzIWOOXQFVJWbxZshjFo75DCf3DDne9o6fQ/GuoSlf
52oJmV4rWtz33hWdDCyJUEsBJZgt5faABjzvKc87NCaVfiaDNC1gEyWpUB3a4njKYVAJstDualt5
FZK/IK75v0S5P9tJ+RoJs6KmnCKW5q2rAwNTnEtcDv0A/ujcJ9phBE6B4aGgPihOjXCyH+8Kn5d5
Eys3DjBdZ560cl0Q51BNH/B+7itHrTPntudhUKW/a8H8r/s2Kc/Tl+MqogZq+M2vMFC95Ivlp362
OrFi65bTPaBHfhHw0DXtabSX5/6lfUgfrYcF0R3clTp48/PCzh944q+cu2tSLqkBkboCWSo8gEVf
bS8yHrdSi8IU+gG3PwDH0ZuUTwJzY2KUFY5zrSfnWoN4dqOZP+ul/FYUgluFFcfVM9+fGydIF+Ks
RrBUuURkkb5HjwQ2OnndnR6EB/3Q+9pb79b76lV4w2tf/6VDA8bywqdqtIt90XvZvtpHz9kzaFNe
FUd5Se8sPE3/EUGoiiDYMS1Cu/3+kNo8yGZBq7IiHsnIKNFDCvfJiZSAkeZya2Usz4mWqGRh4B1j
wxZ1v3OjHaK1UtIgRS0psdBHzgGInpP97X1mAiS2dqgrvbTNKNZk4sp66is7/dEhWey80a08EdRF
jnRqT7OLC+DVnxrovSx7BZxVd4vfDIe/K8kyi2i6iTolJpXIZC4Vn0wzFtdlbRFu3Xi0s2wffzYu
0L9yQGoRiN/jx+Wkn8pX0E465m45peiAcJMqcrwpF4ORGhCtoZSnYbqG7M5mo621gnLnMqcBUd9S
wRA+vLSXGXkjHLrTHiA3bSd+6Fj3PAgBy6+rKt4RqCqYhogE8tqykg+zKsfIXgk3+epCEPwBUtbg
Ji+R4fwb7B49GA0YGZQxMGdDeZQsLHO5HXDRxYfkDl/5XDjIjhfCywXcPY9igZFSXVmj3Moy6uoo
yeX/plQ9CN6GPR8YyurmX9mhzpARi6ludMg71KB+HiGPW9mgWybN5e9945R3PeBG9U9eZsVK+rdm
3/PZzbER1sRc9BD9GkwTHYYzQW+JLlDafFAjOQbUAb2yRFXyY7kTSyHFtpED2j2W/rhTCTnPvbrj
d0lYpbcra9ShrC0I/K16D78XkMEQyU3d59hvO9Bs2+On8Iee2nPqhODp0Yh4PWT+QIcquPpj9Mk8
S/c/ktLmQrsYEerqN1EOEsy8mrCMqNGU1eeww3YaZ9xo25Qhuj78uO0lGRnHlS3KSTaNOWjghkbx
Jf0yKKAfnb/fNsA7sO+TSJuTo1fZlM7x+8nByPenpLAN9ByTYPLxJO+Aeuh/gnbJvW2V9wmpJGeS
eqgZgh/JlyoUlJRY/BYKkxPOGeT2RuihGDGnFsNwq1ffkXI2qzKoUydMGKMQenfoE3cSJFDZf27a
3FMtkH/z5unJIfhwTf70een2WlJVeSPFaGwS1KH+SlqoKvBEqg/JxJ3FHStirm9jjrqVYiaI2jBg
F4VuWe01H8QAAOsRlOfJuRNaN7EqD3gcHoqK9fjAfDGqf7/b2RZ1P5fKjMOMMOWvl26xSWoSowhQ
KY6IhfKh6ay5uCt71N3LIyMe244gPQIzIIEKA+EHE8z0YOvKiSvaz44ViCfy2AKX0rSrXe3zAC2l
mbfBTD+4WTl1M3Oz7fWhB0jj/e38PpRq3I0w3kC2ilf9YHWpr9ZNpQVxl4VTnOE4Af2JslJ9315i
jDsk+9nTMNe/oHPaokvNE8RjZP1XZql7OnR6HIoKomatKbUzadCtmGIwT/eJP5uKc9spsFCmV9ao
S7p0o9qkFp4+cN3vUvPLfbEH8g7pAG9im5XrXdmi8oFyyYZC0HFh1KDRoe2YHcIcyCY7fBA9DQOW
hVPvipMVzCv6SpEjnecXtbe5Cm+MZPvqZ1DpgtWuijJBiRvgv3JP0j3pk7kfQPvU2qAAPwDNy0ce
EF/wf3dNQKFcJ3plHOIrS1g6KRi096REq+DKqMe/sHX7loAT+dqWpJaDagEAhlsyEniL0zjjsUTT
onKXI0/mkKF5DwiTIQNRguwZJG7UATLTMhJMUmDqXfKU6wLhu4wHBCYEntaj9Wg5TQLGKeQqmLxC
sqDYnZe+xC+8w8VMpaGKgj8gkxMNOomXEozs5RJ8g/4yusC1ZMDyhAB1zo5hOsM9P54y/bAOgjJM
sOKPqVLfOcLkEfRcsKdET72/N76NR8tZfMkzKrgFXvhmlUfh9f+Yo9x+l2mTVTbYVuMSBtBzy+9S
33CKff2oOeIu6zCYTz7w4Iw+iOSfuPZZ4W5rnwoDWhM1c53Dvngg1Ba5O++0XXqJ36ozAVsTzS1s
9btUsV9AWIn8GPlR3NWguUDGxnOTTM+FEEh6siCn/ShnP89q2Gvvx1zy28/Jod1VJwFSPXbu8CiH
mMbwPiSknAb4YemHk9KLVZhOKFi8Tc54GoIiOIFc+CTveDUflnOCNJ5mAR4FNnON+so9VNWLTG50
PzJyV1zTkxFpX1WoFXD8PutttrVDhdIZo981YAaYScaAlgia5nCfwwVDF8kXvNHRghqKHVCcHnbT
g/SZY5zlobbGqciadsWghgoQOmqQQUKcRNUBMqytXR74ryfeF6XiqdSbNRjTUfMoAMXpzFcJRAg6
hzuA6X22K6K8YKyqtVh27wBo47viIzfbWY5xrvbLSbbjA+/tyds9KpLGC7qy4oSxXdKs+A0VFAJ5
x6u9cpdFhcq2i4qwqDFktl56NwyIsp6Ex8pdh15i7uU/hefbJ0NmJT+b76hTcbIQUijFWVjYcFAf
JF94g14jBpJB1znaws/sVOe2hSHs5gSZSLQyUYk7dEfxaOynI68hxCJIICqV/3sVdcq/r7jyVT6X
4FyxzUCGYcy4AiSKsQjlCJmsyDM8lODvxdFJ3uLRjZ70x9tfg/lO3P4CyuXPpaQCQIdpXzHAYH96
39kEJjna0/fiDYrwaE8RF3vbKLn4dKaytUk5oMYK87YUhtBvhdKO68wGq5x72wTnRuqU7xmiuDeG
EssatDl2imX4VVZpDEUVbqpHrt2txVCOBljPJdEJlKqD5mAu4bEE1Brk/9C5eJv8eJd61v34c7J5
Z4dzP3XK52R1BRIyGXZHv0c76vdgH7/yxdsryuuYQP+bMZkoEbTsUoFVcy2t4PZesdprV7eAcjVy
qRla0wCzOjgL6NgFu/mCYWhHCQjcSoRv4/kArkXK6TT6stQWoc3VzwP6MYU3qXeW17mzZzUOyCFd
5TMG8m4vk3NQaMCNuKIyrZZt6EOz3XSBEVo9Pc8SV8tX0a5qMWjGgvvAZGVUm6tGo28qMSnUVcL2
IadwqzuZaDGff4fD4qQAVIrZbCKFW4k2b+KPmbxubVOupRBLVW9lEv8fdMCrmkBwlkt4IQQs4d2/
pU8QORAVWZV0DM1dP0lGWU6tvkArscR0xRSkvgDsYGmXj/y2DattiffIH1vUgY0GOVTFEXUuAiMw
duLPqPbFyfk+g7vK9CEmGRBCMsuV9ogan0oMmf3FG4z13jOgNgxuMElTseLrBYtapCxLWaB3Ciy/
9Y1wWy8ofuvfJpvbHCZb9cHJbWxRzgadi0wQQpS/ifKuCpoSDWhngHIJLjN1BA4ohJ0KgxcB7SrS
r6F7Va1hKK1Qjcg9zqRbUhzab4CNnfID/zMyA8XGFBUolqFfDFQLQ9/Mn4zleyNqdpak/u2rz0w5
NkaoreqkcgELEmYBtUkO8sb4WQkJiGFNU3aWtPh62xjTz2yM0XtV9qE+gbjYn3r161zH96KSeqJQ
+dD5ukA4M+aEWmYg2tijL15W9cZIgL5q0O4Lb9yBkQAaO9wWGvMMqtAbkQgROfDa1+c9N+vCROZG
Al6MSVikv5kz+RrpLAHVwu2XMgPfxhzlvWIpVKFajAeEnEFcpv0B+WJOQGB2d0CL89+KqDwoFgsw
fBrEhN4dMl2NbEEq2t24SruyRCckS8VHubQOvWqdxargQe2ZsUHHkAoI8SxcMmrjGgxkK3KP5nNZ
dEGymt/Xca4dzBVqD3oxju6gio/WmAZLKMdOnSW7Quu+x9bwtejDJchn7ZMJNcxGte5moZjtzJI4
H4idquuoQqM9Dt0ouuASaWIyzwqGeKYD0Y8oXfTusdHQDn5T/A5p1rxLzgLwkIf4bgH/VIZBjJfZ
q/5CIpvFN6Bipvi/30Jdq6hoe6Edl98NMs0HG91JQKUWBSBC17a+poXdPsQe7xnGPiQbu9QuFaIJ
4p2+M0D5Ue+LXXSovf6VdMp5ZQEWV/DVCqmoBtXitkkA5cJ7ffIAVDlEO8jBHkZoHJl2/Rg/Ag4R
hHd8GkPmVdsskcrGcDSHaUAnGRPFqO6nhVMZD7d9Im9t71950w7L9EgYhQQNR9K3gWq0P6h3ne7I
XnZAnuBa59XTXgC1Se8T0Z54rBHsgPZnhe9/vzGvjbKSTk2IOZ5DuVdO61G6I41/6cwHGbJv9X/n
9D0r25ha0FJoRBm3GnqZnmE8LN3POCrsJDoIs4wvO/PKPMx4s1kb5cWWWEotjRzQ0V9yOzxg7hHt
3JGQt9S73CbULeCsas/5gXdiOefmPcvfLFXCOjGwC/dQ1MtuFAzPlHtOcGN2pjbX/v39vLHRJvEq
L/VEBjuLu9oHzchOfUm85JwdLHTJf4+ajR4YIN6K0lbuVahvomn9F7hcUpf4kINtvjPlgOIIz4Yk
xGoT604BBKGpdTc3v2QZeuEYVCpkYMkGu5N5o7tML2yKmgp5Lp2ItFAbnEeyLAwyNlgN5tPgaW7y
inF7EcONi5M9xhhKs7xoH+6jfXXSDgQ1ED5Jv4DGREGcNxLO2vLtbyF/v9kOVYResTaBrNLAFNoc
3hswc9tVsABM6tYElayFIqrgRoYL1LsmiuAQt/vU4yFBIGTzt7oH3BT4GQ9FGfhg8zGDqIt8Z4Df
UiGaHheu/+etmNp2eYXu/QDxZNTEDby+96SH1dvSQQqqPVAnu4RbhmelxNsPQEUc9K3CVhladAHm
zCmE5GCm7XmIK65XZHmOrSEq4ORdaBhQqQVTHwrEgCY9k3Ht1bV8UiBWZWR3KiaI0Afl5pK8JVIR
x5jXEmcdd4nscXuviXYRJJjHxh7aykGBTsPwjfsWZy8X0l6YD7YIBu/67AJUT7SpEYMEjP0Eg6M/
VDtS78gAzCg/AXkZL/aCUbe/IO4l/zTtOwABM4HKIoPJ9ONYnKtxmYsFOInOcKceOGLIfluA0Azj
L10Ceb3U+qNlfdWldlfLvESTlbm/j8uYkPeD+id1o6RkUCFKjYVjDBA6JsbRupMvQNujF7rseN1C
ZkF5a426MLpiWkDzKgZqqpMnoAfcYK4etYDsGYg3dzjyZoGZF5QMA/3P6qjrAuWzok0LHasTUUlR
P088BlRm/3O7IuqeSAOUiqUSKyIxaLkDnRRUzI4KIo0nnMNd/Ij/XoZ9eZiO3S5xkf4CiFK19j8V
i7c/hLo20mJlINqVf2dR4Wv8g3SpiKLRAs/kFS4aY2C58m47ZGbmvbFKy2R0dW3MkMJEXqrZxmn2
JStQMIZ8kUCwkAXlAiKfjJiHJ+YVClnJ1NY0dWXjBtrVyYAFC9lpntddJZV21TyqvWjjpebMisXJ
ppg+4s9hUqhX59y0DSbaYLCen6xIcRoxRG0uPonyYg9cnA871m3MUaEd+hzClEAGBYQZvTujjeSU
T9axT+x+Xz2M3waw7BJprMldTurOfNNtGexFBMmZ+MWnyOehOXl39533ZhPem15Psol8bzJ71N3N
z93ZeFQCDN2iSQCvzOs4MwvBEM7VDVWDas4HVHQaiU1vdNrvE11+JhO/7RGz3YgE7QO4ofa8sr3M
3OGNRSqDMVYg0wcTS6wIsKrwCOk3hGutu+lcnZUdMufInjUEAtMvnvqgeCqd7Nty0J5bt9pZe15p
jxkJNz+H8s0iZL26SE1NX8lMO5z2ebozQ25ORXzuh/izsUL55L4Z1ErsTOSu8QwNA2OtvWIangW1
uVPX9K1U+9Ufy9rFTGogLcZDKc47w0RCnU+NPQ6VHanAdZj9oUulerdqRlCQKAZhlvFcTIoE6jLV
K7R0FyfmUzWEob0Ub7fdEG8JlJsX9DmJ4gQnRZ4wgTMv7tg+tUPvKivviPAsUe5+NtdRQdcF4FiL
yIwmdjpd2i538n+hASCy0f+dfsqfr2qsLOmENaGt7I6rYYc8PYTbpx0Uxtc5T1KHZtjmOF6hoZym
2c90bVcXQR7Httjd3d4hJpoO49USZnJFS/wgJaw01RS1Aq5Wpjxn+nMm+UMV2018MJZiZ+FeQdba
zTEPMk9w35j373tPiORLKL+Yyddl4vhytjfb/B7KmYP5cgaNOH7PPBc7PQXYIjk2pmavwtdU8oZw
sdv+sjTPqDoU1kWvVpfzQZiJ1+YHUO7dmCM9Njv8ADEQUc1Ble/c+VpAQjWwd5w4zTq2FqbvZEmV
RABLqAsCbR0xhxgwYqU8KrsxGrwU0yZRL5VOgoqhfXttrKxra426JJAozKVwJDmR2sWuWA6DkyzW
vzQitlaoCwKyDxmslXih9A2mnMUzcdbriLEVc8dn92WCFzfWaLS/Fs7CJCi4jkSWsnow9wRbh0Jj
bGufZoASin26a0RsXe6g1ODUB5xs3pFhXVhQNJrQMQULPv5/fWFzFfMbUoPfQOYA9NcUoKvsgbw4
V8g1kK7WOyrCF37c3k4WZQTGY/7YpSJEnIvFkusdnJ7TveMgAK3bWxBxBK9r+y05Edqm4ZI/yrv8
pbknCnrcpZPbQAcpvMugughePfJLrpceVmYtr2B7RyErexcaiF3DWy6rA9zLMQ8K3uHi2aOOMKAf
sdUoKAq+A55BEFn65HwRXSHFa88dxx75524tjzrL8Yxaf7sYCGBS7TZC506ZYmfgQBxXjEIR4FLL
Y61npe7vk0AQ+LUg1EYX8BcYVSuJFC/AMAes1z0ZutJd4Qum7vwE/UrSu6nPIccVMZzDlVnqMPVL
1RSWgKVGquZJ4eSqBaegzLJAYHpggFAJ0QnlWddxGFONdPSSBdMpOShtZ84ayEWjtguJ9x8L5Bds
UmHTsIo0BUWNPyqrO1lAKWfZ+iXTa85KWG16SOhhb0wETohWU+eiywdU/TTI62SxsQN4erKNKr6o
Qgz+4bFzmwiAqMxoT2Ine/Iy2UMjR445RM5tD8AIHwQGJYkWxMLBB0I5HgvaU2rfQJFmACQd47L3
Nb5sVoBjQ+OEDlY1HqZ01EHAL6WArO3609ZgJBG7aSGyNOAhAsg03GFWBL6N315mNR4gEQs2UKxN
Ew167jUzxjFWJCEJhgWqtU7lES2a5kVNoW5pj7v4U3ipH8sDKH7JZD7nm7IiypV1am/FcE0qVGQs
X3+I93LhFToY+HIU5zvfvKwe4FGYmw+hqXkAa/4dZgTBXNF/vr2xjIMMlwrpDyh7kp2l3tBhIlei
kERpoKHeJGSP/VK66jy6t62wjjHkVzHiCAojvON06kZWlSkYbYfzk4IanzB0kFec9pczpcw1bYxR
lzNfgNRNkYb6OcaagFm2xxHT2ePIOakML3O1Juqgwu/EaTQSleFOsvUmd6Pp9fZnY1iAxqmkkwFk
DKbSSAu0xPoqMZGniTgaEUbMQcTE2RlyxihHdmWC+lbrAjVvsQE4lgBJu2DcEVQcf8SWtxLqW026
urZyDjFVdQIPYP5TQ0S7/a0UcoRurYQKK6q4jG07qmkAjuVT007g6VTm9r7IuxqUccL6y9KExzZR
VzdpEt2GINS3Up46OxzG2rOqKIM/k76IUXNf9taPoUh/VtlwKjTr2CmY7qoXJ1fMIJYazDrGRWZn
wvJSSsKXbBlnu22rY1dpgdYMb0na/dJK7bMRqQlnt1j3CHok8BqmbkkWtLOuneM0TaPeqkOKoW3r
e/+MM/dOl2wF1iu//sLINg0JnFgmKYl/zA/SJp6qyCjSQMigldWZtpg+Chq+6K/GNDjOkJH/XNmi
di/HmDBwp7BVZrK/aKi/R7o7GS9ldTETxU5rbjWL4SWAfxOhEQ4mcih2UkcS7ObCbIpdgk8p5A5m
z81D7FQOQWpJDyAgT+7nr2Db3d0+pmyrOlSLwXRLJr+vNzAUyqXX4HGDvP5cZPfz9FVQOS9tVrZu
4DGvgE1XgdNV6bgiJ5lilkoSjBDq0SFxLYBPYHXnCNDNETqEYKlMMBYT71YLc16Yi0zuhM+8hJ11
4zc/gmZYz2srU0vyIwxwN7bAUmliFNz+lqwEdrtQWqcrXNEODFsxCdKTAHIpDKUkB8yQeVDGBCeS
gWnswhf2vJWxKgdXZuXrPZySImlEE0vTzwuohJMFTdbQVc5EpEtEo5ffEWN0l68sUuFTBJCwyeoQ
C90nOwlNziQg/FLxgXcrWNdwu2tUOMj7RZWyhXxRcw+GclU8CPqXSXnssbrkwNk+ctZpj701Rt3A
tFbiFG4HRwS0tOgEOURSCgpdSHR4HH9Mx7m1RfmXUUilJImgRd2g8xLUP/DUuQDxqtitgcdOHbSj
x1kd7wJQD1YJCkidpeCmp3jEvY2n9wW6phvtZcv+SxgUy7uQKTzxXYdYpqs8pRDLSa/UyOZsEXQe
nR0PtlDYZW93JZpsJuoSYO4a3K7i7SX74PyxTP5+8yAKjbQqxebdcpHtTB2dWxXFgSywvqIHlMeO
+r3ZE/psY8/PLlijcXDgqk5YPDAJ9sGrSlLSjGuaBiSLEb7pDqD+seAMpLeYON2p8efBnV/Cwv41
3xXE5fECM2v9219A+QRBWYdSGxJCITKDyCPz9OmB9DVJQ0YLJK88EPRZ+6Y3Adc26x5tbVPeoZVG
uapSDeQxJx0xDOpM4GZanfm1D7gDFcx14r2E+pOkGR9Y/2vDHCA1GaeB9L1o7bklayUjpr8R3WLn
DZ0rg8Mb0zl/xeDNXCveKdhrvL8ZVO5FrzUG1kp2mhDtYRiGABEwN8ar9LOmb8D9AwCoSYKo+N4s
2pzpOc2XoVTgn9B+R4FRAdqkOEfn7+FF8TDc6PPxhKz7u7VI3aK4WwH7BHVxMAq9PeUGZGVUd+x4
uus8M1SCMPVLEkszLise2ydlCveKoO+7ruAkIhwzdGu4XJvY6mLslST9KqXH0qztpeXkAKwcdfPF
FCqfMvq+BeSoTwOzBDNYMjnNvBuVvbGC6LziVUFYLl01MeurEqQGaKmvnZyota0sAXMThJZ2aaPm
mzyC+eR23GC+Y7ZGqBAsjI3cQsAOyF7JHGxzrmY7UacA5MOgR5I6oJ108WT0614o210XCV7dKG7f
G8+j0ax2WvU7Uyme81Z8KurGjxdtD8D2t6nXv/wf1r5ryXFc2faLGEEHknilESVVSeW7zAuj2tF7
z6+/C7XP3JEgHmF69nmaiaiIToFIJBKZK9dSx/Bl7gzNMfPiTjX0rWkAqGaOYAuH5E6Wb3KqP1hd
cgMejUOY5t9BqrO7vrrVlE2nKsM1MyEyvoUuQS02wvA2qE4w8hK9D5KL+qYZ2pjue1kyKDWp27AA
VTqY28NW8MZY/7Qnxrn9G6VgbIIAPE8MZ5q9t58AkO2hjhM+jAfVo5g1bO6Z0BZ9SO/HJ4w05HZ1
hDwiprkTJ7Vxcezw/36y/xfCtgD+YIIevMus6MXdHmSYpNLoohh4CcUm+qMOhJ4VCTzr6/bn8y3m
u9B4QjUBWk+c+8bysJRZiXuCQiSYhTN9tGs3OaYoGSZoYbQu08paagxZCOk1V3eeENNE2xcq9orJ
xTZqBeWyjFLiR7fm0wRU0xECXS8E2cl3w2ViG1HjZF51mET97bUwdGqYi3ZG10AZORgRVIvS7ubb
Wv+1lI8Cv2Y7dPlt///qeOpLeWrCxqjb1JchkgrF91217fE1/zOSL4IFrGazJ0vi8508IzRp0Nv2
p4J0G4ieOUBVvZhB+TJGUEeMq23ba64SWlsgAx9lkPrhoTQL/GktGp7+CPZJTq7HQW9ILdU4TUMR
OEOT2lOu/ZcmuAMr6WPQk3YJNunwOWXPjSRCrK6+5U4XwUVbPYzltsia/+RtKgaNmwI5I6PynF1g
TJ6E4MbVr2ZAOAngJPRd+HdxPI/auCRj6oNl/Xd0D9ZSoEr0e/mOjYdBKEJIGczc+8IzDSgFQ7oA
BHM6t01jFiVpXaAuBjjGi1l+yGpllxD+UJUJ+duCqlZpy8iMBQdifZ1/m+W2ztQXWumjlvrkrtgB
yc+0Hw/qrt9AwMG2wDetPl63KDLI7WRpDaAltpQEL7zv0fiT5IInjujfZ2HmxN1lNejTaJ6CTVXt
AhkIiVw4csS24tpWcY/UujW6DAxHqPc+fD0iAGJnU1SMwTbcCGcyV+PiiWNw14FUxIaK0mYAOFd3
q9waTvph7WJwHsob5bNywD/4Ikqp17I1gpwa9WzTIjLhvuGEcfqwz6zEz7v+Oc57f4wVh9L0Xm3V
XQdRuOsusQYgY/prCoXaIATOZe7OkZpoMRKSpX7wYvgYUdq0B/R2xg2oRBeUvhgSUxFkOKtuQpHc
ULDi4OtyX1XvRzXPTYKQJTttitZ4NQsQu8wLLrzkxAK3KBD2t2Ej57EfqtrnUE2/h6l7JCWIak0i
6kCsvKzxytJl9qrGtl2w6kDikjZ5UaY+XnsE8/MPbLTrCxXnGdBTD73ciTBXgnMt+dleutfeBVt4
eSbYD9A1E/Bo1bzo5abpTOqprRBHwIm6saAhGLjqjqIL+fmPhKsv9489K1E6QZKE5jHfECNzMNEg
6DPYY4ycjHEBDwsMTzCZpnkrwp2vwIfP7bH1n4QVK7f0KKkXArD75HagPbdGG+MMm03mSsdwP75Q
sLFMXnvfRjYm6Mg72BVFFYT1NVMZJWngvy+wFbSaGqldGsB10TCRu/44LqJBpMtgg2Ui9f669nSV
R5mnLYbNJcyG+BI4fnPUZLTSratXgbOIrHABlGbjOJcVIV/4GCCQXR10BSjpM6rq5BHkeG6/BeLp
ulV23s7P4/nSuBNvZDnidjylftybThcSh0w/IulBmTLbDEebRqLJy9XtOvmWXAAIisZI6YhVFrL2
mNJuT2ZhXnQZqUF1hJIHi9TA2/C0vCRMzTHUJ1DQvjAB5+zJAN/fY3GjP2n7AC8hJmm+vPev4ffr
H1Ngl68ZmErUTEFloG5ozT2kD1vUd5buLWz12rao/Dwjm7Gvm1z7nCDSxvOLkUgB1nF+AqtFM8NE
QqbSZovTWbFnEJH68QqoAZ/zxAa3ZYYez50ZU/KFJpIhdoeWDAYb/XITb0TaMSuvA2YM3R9Fg6bN
Ba5niZU+HDUVCwIv2RS7jC42Q0EwfAdaQ9wmXDt0OsqvGIg3qAnmhfPvN1BLMlB3ljagXbAnabrv
lPiJhCi+Xt+ny3sPgJu/7fCuEQSk1FuCZZnqAkKAwiWz6vVWeAeeUUGut1L6O7fFlZVGI9PnnmBN
y10CGAp61sY+dQbUNUdMcjQ+fTeOf96Kh00LvX4DnV2wYXMZs1zVQVvMFjhL/b84YxRPXCxf3a4T
M+w4nFw4TZsvS5BGmZ805WbEscqA3qZCnLTIDPv7iRmrn4YF6i+Zr80gmEWe5Cpm/2QtuMOuu8XK
E+78u3FBv4xzte8yhIzW0/fqvv+EmORhgOYxuixGYFe+kBXrsh13bpGLGKhqLtYAyDAarBVkfxip
AvU7/x8AlC4fbyYKcRQwcIqSDTCY51+xTMqkKrUwx9pQMsl+yr9Al9l9nWZIwm6yT9bipPflhhXb
RS+EtcCIRyoyWcvSFDDfnRvPaBUWxiiBL6WEwFoy2jroDq5v3soEr6mamObTDWQf6MZzwaOZsyko
yiX3gfZ6qCdXcRm1K4lB4F06gL3vS99wDfStjDtMuMQ20KX73E08ySXu9Z+y9qlRv8ETWcZ74UIG
HaX+IVQrJfdNRXLC9Gac8VSenVC5l9OHLrhPRXo3a58XXCnArGKGHq8i7oQMGmjvzWWyNmqd4gUe
OYn06/qS1s7gV++C/fOXonVZgmvzi12+LdrQVofgWOTljz7TBODVL/gfnwJZmD02oH+0pqA2ZqER
LlD6bFPFa/GAbZTuPlu6XV31vpV2D8YcQglMWnzgB3eRNLhZBMJwJXoAonGv5MFHNJWGm1SNF04o
CqbSLqj7nRlVlW2oxcNgTPskDt0xx8jAMNLbQCZepxtuR/s9qYzfQGr68zTtDEC/MP+RbPW69joL
4rKkd9M6AGxZ3atlc4hTsLWVxv3cZ9spgOqyKr3rRdADVokq5EC2clQqNsS9ejsq1TdLqXySy2+K
0X9kEsjK4qY+NpWGew6ovDronCCNP7N8vlESsMF11v0kd2i+qolgXGH1IWYRCuZJcAqhy8kdlJhE
vRkEEH6KeoCrR4fJILY+qNi179N3VidAl9FJCGArBGlu6Iav131p7fY9sc/XrdSBNgPNUrrpTIDN
+2OTPg0q9OSDxPvvDHFX7xDjpWDgZGzM+Z6AGX2qBs/MO1unhejmUBHAztwWgFboQYPZi4BoU/6a
rT+5o6Jcy0mmoiTNmhGMCDi6A8EL6KTLTf8qii+X9xRnjYvlEQUzVamEqY+m6UaCZFD80GwhrBnY
aNM8CC+pi8PPmeNSznyStVktcBZZR7o9Go6yDT8kJwOcFHM2++6XuGN6EdE4k5yPdo1S9zkNMFcS
GRsrTx4jEj1d9w6BCT4JnPMMlQJQsfpSFji1MQHeTUVucdFjPl8G31MM03gipQIbrAQQb4ungMm5
JdvqRVgNFmwS3w5LjCgeJmVO/LLqoZU1FYWnd9kLmmcbnDhHjYubup5uq3Z40LrqvZxBQ9TF9UOv
mKmH93R/2yR0d/0TXz5WuPVz9765IOeYdRL5prTvW9lF49ZXMnIg6fQzMt6GUNbsisQ3KplsVVU2
AvPsn79yKvkx02WI5bCqE+T5TzMk7kDi8cgq8vMG6i+gGxTB5YTLZXt0EgUMqULfZvo6KDLgXK2D
8TcdorKTLwlHli+i6NenxfgOqmkUzzPu084kx/TDPCR+3NwSFSQZ/TtdNksYC3z48rr4MgQmbGRW
YJDiAfsGqKsAiAF0GGTQ/nxknA0gJ9rGewOMBuEewrmNzSpagWzPpk2BsHSub+NlYYv7BVxaThda
lt2CXzA68THazSD2SffJXdi78s4Enh+KEy6DIeLWAg1nCLJyadfvJ+IMoi7S5WuO+ylc5G21ourS
GC0Q9dC5Dfg40Z+zYHzwFOdd/Qd8VKtRCveKAkIWC+9+bpupXk1DLKHuPNGXssZUOqhUr3/ey0c+
W9OJCfYTTrw26SCDbRk6BKLd9htTgEidxgMh9RfsRtRwvChxccb4I6IsnW72WE/cxt4YGoe8nXxr
AFWTBDXgRHblWXL/1QINyBRB5gyM7lweUOh5pHeazJ51o2fttS2aE1BeYLwUlZMIaupfMf0i6CB1
/csaSxVOPmfaLUNYqGhmTrXkDkRzZ2t5IHoS2rMMzbmFFINjzOZHN4w/k17a6Wr3EZjZflIMp5/y
Td+W22pUDlDH3Qc5+azqeE8C1A1M5cZagB2vS9wmSnMzJ+E9ScnPVuqcZqbuHEXAoRvflqH6uP4F
V2PNyZI4JwT9UmOVcxf7qhLfyZm2m5PqvpWUp6BoH6+bWs9tTmxxDrLUk5yECtrf4TcVbKKsRYC6
9V79wTSTEUZFd8T6AaOmhSIloRhgO9+utkyseirxAm9QNUdg8UroNrz8yGwmRtiMXvJLub++RIFF
niA2Hkg5BqyfKUdvgfSrUkQB8xIgwQ4Z83UM4lCUf7gohUGgXJvaNP1Cp+BouXnvJhIewa2bgeIf
DIfZoXy1jiLM72oOcmKXSxQhiAaoCEX9JKhiV2nMnRW8WPIiuA9EVrgdS9rCksssA/A9vxuKmyxr
vKCLBOUEgRGdG2gvuhk4mqiA/HHgtyH4TibXVP64Dnm+T7zsQ6IHtSlHOloZ8mSH43MGstUeMnqt
wONWz+/f+8I37rMgHmqMEaSAtjVOYgHMWxWONXa7Tn+67tvrx1czMHQHYTjjostXp6M+FB0rgXsT
aB6cqtnXPiPSWryydsMUVWpRz+myN/v1Gf+2yeUHVjybgSWzA7UHUtlRCTjemeIeoKNuuUFe0t+I
rrHLeT/OJnfElBqMZBUBti4C/mi2MQYUbj9weWLmI96F96lkkwfyu3Mqv/5+/ROve+bfq+UOWRdo
Y5XJaGNKNdlpielHUXUMLCI4AOtpwclOcscsXBSwKtQIIq0X+IWb3RVMl4NlWcgMUjuYRdc0u0Uu
Ls6/DfLcjaPcyG0FcTpELUbIxjhayGPtjhhFH/zMlwWY0nVX1UEHgzeQokGJ4zzyy2mWW22KU6Hc
9WhvaLe4Z4/92+AlWxX0Sn8+OMBc5sQelxi00C2TtaUkQEkEPt0oW+Ys8w9oQm5bIVvVJZ8oZ427
s0sd5K1SiUSrjXf5cDvUo53RrTQACKpaTqbv0+lHoop0m9kaLvbwZI3s7jtJfgayZGDMZjcPHgsy
sDrScTlOmKzXt+FGFewg88BrxthJOTFmjdZE8sJkbY5gD9ILf4RijpiR+JLKh/uUXHwJ9drSmyDP
cBKgB7SDbLLiopf/CwCvxbKjTWeTQ++Wz6wrjEv1A3V0zKPON/ld9xAKFZxZZLm2ai7y5L2UJJ2E
5k4DYfqx7m3D+vGyn1RRYrQaZ062koszZC7pHAASjefU5OaP6dYwHFNGHEgxMdQ/hxCC+pi3otzl
cpSZ+9hc2MlD0J0HOczWXrFrj5EjtU7+Un+UB6b+zTpn9U57SZ+IZJd3IOD0/gF3k8CL+QplBvbN
0tCx4Zgx/p17wb31szxYmh1AoK7dANTkJdhYE6ifFnz6N8Fn5os6Jl/okMttNijkpBk9Ot/OADRb
jtIGzm19vEFgV8kcxqnX3OV+s01Hu0B1kfjFdsG4+SaFJLsz3ojGylfOF9XwA3SQIRNF4dPIQUua
dikgqGsQ2dGAdqCTvNdAgEwiMDFRYx/IituVAsdb8TsKRhLMSgAsYAIcf36q4ywZpsAEyDaBpFtJ
3zrM09Ixd67fomvX25kZLlItYxmToEauWuaesWf0I902Jri8EatuwiehxtSKTwH6hMlUmTVQ0IA7
X1ahQws16VCfG53+d7XTveVVf46fiWO8xsIYsfYCOLXGezC1JnOKKVIi3Vca13qIVBf3jh89oWx7
M74l9RG046jti9wWHO2X4enMMner9qlS5Q3awr6R/Q7A2jrK9HFQEsUGrnhTJYOTVZpD097updc8
CA9mB8LRLqQUEx0zhqM/wmp50mLAC6QWNdlGIbYWvqMcfFvT6SYsKlDfIgCrYHycc8ewYsxPR5Eb
DosrU8lRZUjUSbWdU+Ib0mwnSrgvtN41pnpfm4OnW5FbUcVOLNlN1LeqTu8V47uS9164aI+SZh66
iTwNcrBb4NzNonu6GbsRuEuAa1fnH/mQOoFZYNagdSQCrhop94kV3Y2x6qvTtEmM0Q8AWOiMB20e
fsbKz6WrfoeA4LfZAAl4w7aWDjwlaHAp1BmCzCswGj4W+yVs3IyWoIUDhQrZSv1zkVgg4RgwVq57
ASb9yqW0R5PacTq/jvSxt6hNMSs+TV5ipo9F9auYAy+jT1CbdAq0jtKuhrouinOh6anW4HfJtLO0
fidFaIHkSAeib41y144fBbpQktR+5mpqdxNEFNNR1FpfCesqQSiBiAWjRL3gGwq7oDVjU4v8JSoy
Py3MxM4SI3MIWSzfgBicaywktefa2MkNSPICY7DbYYhtPZ3vDUDPzTo4VqUe23k+fOtHpXSVMso8
OraxLZN2l48RGgWiwaOVki5+NxrL6Cdjthul1vNj2+X6MC1NW+DYmpgLbm0Fd8C8YYOewj7LBRhA
Y7ZAnQptvBXw3KSl7SyD8Xtj1R34OUzrm4yecW+RlwFifrbWlJg6UDLJhqwnRKOMQJSBrwX8kxhF
uAy17PW4JlEc+4SGrS1Zrd9QUOyVdLBr7VWWDLuVwaMy6O4kR/4MsgoJNNR1sO/k2ItQhF6MD6uZ
sMfZzTS3wuBy+YGUs9jCXQ16nQIdpKLvle1Ywof/gvsD2lUHUTdlNYhppm4yjURoMnKGlCBO5qpD
42BoH+LxdVI6PJkxEtU/X7+F1orrQPciy5INBZvOuxda+tYQ5EjmzKca/bvf/ZHJjafO8hAfAG10
LVt186fB12/l20o477lSjD21zqscNyoQzQNBtm4l0F3IoPKy7IrYz/sHrUlso+o8wXJX+mFnBrnL
YYy1AB2Kr4w93AKXcWju033xHXJT3Y3hEh9EqJvOZwtVoVJrB4/CFg3bOS6tOvsFnIs3vdKaQZan
/phkD0o+7UO07tMieDfS/M3S0XDXzLemLp7M2ELKh8njcXKsTBO9rkW/g/MwKSyVaqwz9qaQnfqx
zrxkQ4HQL46z6mQPmZ8517/9SsKjYipMZfBnwBsvdISivFAXc5zZuMjUO0zrz3LH+44VOjswDYho
Ai/TuHNz7IidPM60ACSNowS4d9/8qCCypWS4j0v7+qJERri3kKkkehmGEyDPhexkVg84AXrRyY/r
Vlbe0udr4Z5CZtF3koTw7OdMMF4f4jvVnCS7N+kODGQ3pG5Kxxybzh2iJbDLSRfsHctFz5323D53
CalapdZz3oGbbkg+Fwu8SlXwcH2Ngi/Jd8OrKstDSsrYV+rKroFqiT5DU9AaWSnUna2Db4frcqMP
QVSxkU2JzYrstC0qdajx9G86hF7HG1OAdVn7cKg4E1DPgCMFgKJzJ1RAkNKNOrIOTZecRPdnYgg8
8HIUkl3aFgW1jbkGb05mUlVtP1qQ/ED71R0f1Y81cnsx2fsXGpbzCvSywFNgoIB1iTa2siHMZllF
StVpxSFLCaQIFQm8jaW1OBGS5bkIjBu9TZ4UxfzZQj/exm89aNMMnIghf5dANmsPulXfhED7lEud
e/1sHrWyj2y1zw+T1h2LanTAjul2mnbQKtBsFfUP0zRul6q8l9p8d90J17ItKE+gZ4FqHCOr4u4H
GXwAeThGdBPdWj65XbZ/6adI4icSi7AXnw8D3wiJmgbOfHYiTgLUEhZhnhZAmtEGakOqk0KzVvJU
A8zXlZ3ciDdsxRnBEESwLhUhGN2Zc4NSVy007nQIx1kyijYH0r4IPh+7vC6WRCyUBlRQWFxQ/KEm
rdGqi8ovcheMuLyr7xpE7S2bEbxkf/5QVyEvBpIQA2MuGMHigm9LC7MchwiKmLLkj4WJR5elPA2F
IWr4rHTdzy1x8bcHO7qZNzT6KkXXphNSANaY9ObglQBbUcxVIw8tavvPG1owDDA6UWVIc1+QFcYN
BiTyNsM0N0lsc7Q8yIa7kHnbCDbusqbH7FCQUQAxCnIZzjXKwVwyyYpBanc7AqgCCU5GR1FBGBul
08ln1Eph5bXS15yZwPaqW+JZhuYnJCugR3nuljHNqkTTMcsdHAZU3FGXBlH5lhzY9F60DV7FMP/L
7BqrBYgUJuGkAMieW1SycZo7CK9t2vJoZPcTnp8dhUZFJqpGrxtCBxTPBmwgT0tqmHMQWyaQhhoE
+L6AeaHst5DbRRmRNYgwyAClJL/xRcnP2n6CZNMEgQ4Azxd67lWDQTOQREa+nuDZEGjthmrDcxNm
DzGRf8ZG+STYRJFBLq2VtF6lkwaD8r64x6s53DKUnvIKfRWsEuQMjD1mLKBzLOy+rQWd07WyOHsS
R0sli7NFgenpLfAZNVF6YEPP05d4meiNvPJgAs/1yZdl3nxircKNSKcJ1pJdswMj2Ue+7Z6rHbhj
9gGAAuHO9JXD+Dx9pE9iEeuVJAms46CeZPVYC1jPc+PQiLciVEwjcPf11M3K5bWbO8hwGta/CQin
lphnnyxzUsfRUmdYQr+GDT3PkwMll/zF2Jle9Gnul0Oyr9+7Q+wOoyijWbsYFQxp6qZpYXTxK4s7
sa2kiaHOQRj7VJqOgQwCUcuA8pUkad7QJ76RB5s5bYBs06xnI+1vKqWYNvUs7WLF3F7365UqOLYb
NBMMR6/oyHXOv4NSQboiR0niy6/RSN7FNiOiSz+iO/NRfW+8ycsru/Otx7iz6X3yIKoErOWsp7+A
r6RqOplyo8AvgLr9XrlN0JVk7g0pQI8hpMQl1FUn+3vJPBUdtEYygJaT2I8G6SkaR9XOivRXkEMn
/PrHvXz9n31bvtqTRmNPIZYHyloIxqFEa+tBtJ3SPcDstsZoNaLWvW5RtDQuVFilPhthA4umPgH3
qcHMSxiIqC1FVrgQQWnTtJKJHYu18lOZM6ch1DP6/Pm/WwwXDGQdknSMCs6nxpZ140B9vwBRf93I
2g124v+EiwOpsWhGXGEtnXq/oMSclzneuOBprwUvpdULxECXB7NBGm5n7k7Oor5v8x6gmqppGRsX
le04i/fRLD9ktPtlqiJM2Ur7He53YpFL6jS5NEjZwiLDRjP9JtATASiCrANxprZH+8/bWecGuViy
QJTLnGUYZAK2PfLHeMd676KIsXqsDHA7QR/B1HUeLws0SlDHoETw63Q7heFTC1kThHM7I5YDiXVH
6mVBxF51+BOLnJMsyyDPWoW3uzUtt0vd2ElWOobWCWpWKzhc9gH/XhnnI0ueyXHBnu+6P9YOunPt
o/mK0XIoBFp7kNo/Ge8/dERG6214rCObgvj6gJpxeSfijls9FSc/hHMdpc2npUrwQ+pkH0vHKA4d
pW0cOKvgy7JQwT+oTlfMuUwp0VzVM3zZIaEbFeDLsRcWEAT+wsMB0SNL22jAYqaW7NrUcPRs7HEY
iGyjjQYBRlkBfaYaQs19ke/ixnxTg/Ab6SpPzYrjmGeR3aezF3Y95F0GH6o43vUYtPoqP/kKPFUw
wJhdCWVr7PtDg5JNiso0E0sowJQnKvGv9YkwtIphY1S+cembnI+lSjTGZt/GvgZQzuL2/nBTOwbj
atiBv3zYshsfHFNvjMZ93Cqa3W9F4zVr3qXKgFyzyj90zrjADqkETcKEFohRLW0btzbBBIFtGMmN
rNWCcbe1qHtqiju5UxWAKI2MKLnHb706OHLxQ6NPXXAbGNn2+i6uBQkVLGkgKsaooMpnUjTSSa8M
KIWNcmFHYOZq6h81VQUHZtVXVLxgAViHDeAGzhO2QZFBJwA2E2g9FrtA8jRg8YqbfFfnKOyLQq3Q
Gvf9SF8WhVG0dDNjtHNPWQXHUf7SbRGdg9UvSEEhYsA7wVjJZS+xMslxC9CYL5mtDRS0X6IpF2jh
5vpGrRXqwaOnWuiWghWT8nWiQonzRgokC0WwYpfexHs0QG3FAdvs9h+UwVhpgQ9xp9bU8w0DGB99
4i4NNkn+nNDvUn6XkVulfquylwCYMbOz9lJ91LLP66tci6wgSkDjC0oQWCvnJ0GYZGmktWBbNKD8
VR9rkSLVqm+cWuB8w1KnVLZy1G7YZyQA9y3HHLyx/+gjsq2/+Ignq+GiVm0BXx6GJYUAU7VD/Qui
NsD29W7cugmmDMRxcq3sDIVLfD1UWzGbw3coe9pk8J6abkYwhbiBrzyrH9lO9kwQmSI9nHetiwhd
OeIy5vqHtdALQ4NUw+3DLZYOeT6mahxATBAoQvjnfz7sgCGnf1VcAJ0GBjfwCMNp4GxFYdRoeQXi
T+PAJqpw+bzotnRgLSvJpYIcePXkgaEIjEusiHpBLdNrCUhnGEncvzl5zP94nzk1xvnnAjJ5NMRA
7xST9EVWqjvEVJBsVq9ROAkKYV9TQrwtAjQVRrhQWdd5TJUklbgTKlqicJHeQkzAofp8n0u1W9aA
jKSJE+ggjVMlH8rw+9xKHA3kCoPRe9HU7eshQuxp37L4Z9Wqx3Ys3ZRCHVqtvGr80UHiA7Ph29pc
MGZQ+bLZ3eYxEC7tLe6cXa7Ut3X62TQf1+PHWtZEAE7DoDjFmAMPj0P9JSaKGlbguQSdlPEZhQBC
JsMxLhQAJX4ZYeReN7i2XWBAwQycgcTkgj0qK3RjtMwZLzGpR6nBBLQ8VWx0kG2USQR39VpwPLXF
/n5SgQloFc29DFs1MBSK/txnb9cXs3aVYRRDw5ASCr8X4EI6zdnSJxP0mrTyG0gdwU4ahd/GRCgM
tRYYTwzxmO64l0A0Ww8QVjOC0jX7wgem3O3r8LZK200sq97QZt+kSH8tS6DMpXkzRupGn0WFpNWj
jVIsej1gcAOFG5fJW4kOtMPcUAStYjceGZWTccvug8EXM5Sufd4TY/yqy9JIykyjqFq104tuYgp0
WpZj2ql08+f7eGqI6xtMpDXKcoAhy4qfgpbe1lpy0KJYUIVY80eQySAdB28bCF84M3kdRVA66aDZ
NLyE5minqEL8+ULA2QGeIbT+wDfEbY8Wmm2doZK+UeqHtKj9qN7khiE4wmvZNkVJHiwouEouOO2R
ulHQISOxagodCMK72DyG040cfsykEaxnZT4EFEYntlj8Oj3CoRUAtIWuSv47/BzQXlQ9CL9FdldA
gjxEHcdWs03T2uAH2EIXQUiauRYfT+1zHzStAf1vdGQk1gEz+wy19p7v1d+yp2ypp4IiNFPBJR95
1NV67/pern5mYKZQIEef56K9Y86WVdcDsTZUf0wgJJbMnUuDpxQP1aYUFcjWXJOeGOO+M1icSFk3
Id2U6t1UokSe1aKtXMuQT01wnzIY8zGPlf/Jx/8wkRTY4sfO8BxQFk1DWvd/lFsh+ANqqKH1d9Ed
UwJVTcLCwj79T0jEcOpXivxvQ+KpMS7b6eTW7DGTkvupFDh9ONtTBpXJUAQIWrulT81w+eKYaulI
tDH3FetFyjeQHLID4s0iYrR1r/v703FepxZpoCoSGiHKFJlOkAfHpddlgeOJ1sL5XT71eS5peG+O
2jtJqWe1rW/1N031ef28rib0wOaiuId2D0CP2nmsmiBgS5QiR4WLiRP8R/0Ur2gU8rZizOHqpzsx
xv5+EhjTJQZxASClmMuT7K4N3FwXBb+VAGSqIBtECRZwtwvizXgCbRyZNewOVZkerw2EkA3dFh/I
7kUTkS+tpRZn5rgXdD0ak4WJdvDZYIKekZpOFBwJC4i8Sgi5Ib5f366V5OLMHLdbQ5xatOsLugnV
YFPLexN03cXy5zH8zAi3S3EPMdxcxUsIRFY2lMNvQ2uv1jup2miZJXidrPj5mS224BOPiJVssXoV
o5QDplgmA9NUXe8Ecmt3+uv1TyfcKi4K5bWu1s0MOU+6tfxpBwUVb9oraI03eE6KRpnWWodnC+OC
EalmKMnlpgQOUaahEzl594EbypnvJq9zuuFOcpXOFSxR5B5caCpUAA9MFe5BVEf30SydbLBU5BCv
6TwzwBhuf/evwJ5nK+VCVTVlVCooDrWh3zTLk6r8CgxfsDDm19wb9tQGj1AMpbFqAoKF6QcTs077
ZZe51q6tgZGx7K/yoqjNsBKqwJmngEMR/TBygf3v88lMa7mimwyyUi0GL+pcsFtrcIZTEzwCO46k
cpQTjY0XlN8mDORg+nUTP1ab0Bvs+LbcBbv4tr7FiBegPyKUylrgh3UmygfKPPWi3lGQpbFAaYK8
fl9g/nW5+QtuJ4aJrLqlqaAkDIAGiBa4qBXPatjWHRIbrekcq9mq+cMU/LzuIqtxn2EWAC4yUOPm
vFCqgMbIwTToZ834TZcTcIoMqGKAxQwDUOO0u25trYEJXCmgIKA1BPqNB23VoTzMUowlAXPZekS7
/ZpZxuT5Eryqm+BGfHeux68Tk9xVY+lJoqr9/O8KVGuw57MFcnvWG4U5GHQMNnkW2FT5nk93k3of
19rGlI+RgjXnIEAH2PT6h10/FCerZOfy5EKomjzK1SgMMXdY2Q2GunTouVjRblD2XTdhoswfzfss
ROXF8IMY2uGGVzffJfO1syZMrSSOTm5TM7Xr9t/EILC7AUkMN7vUsazrUi5aQL/Bdpo7PVhIG8L4
BQe4s+JlrbYtMOQW5eam0CLiSsC8S5A6V4dOxMq06gmnv4S7yZYWVTG6QAiR9Vmm3bI13Gk/ukxi
RnyTrR2sU2Ps7ycb0prdZOZqF/oLKMMV+Vaznlp5M8TPyyiSwv1fFgY4rmWCahI4mHNbdZGoTWdp
oW82e9Oe3PgGtF1eluy1vbUVV7PXkg/QooKvHO36S4HvDjN7XaKQ1K9H086k3lbl0i0boA/mXOA9
a9cJSFA1hv61MIXBhaeyy7qunzpQihNySBPNURNNcJ+sRVmgDoF1BIQaLSS+UCOjdJiMoDRIAeYu
J/W1MAY/ifKnf3FCT+1wcUgtEWVNCbMkDLvRGnbz3PvlY2snoMMagMq1SjARtrfLZ+fEIEoXdWhX
I9Opfc5JorbX88CYUn8uxmOwAJdu5j+XCFLAjdbc4V3gD2OQ2qaev051IxLW0tfq6eapfS5CSXrY
NcEoo3YvH5YM+tNhcZCkDzN7Z5OMoRU6eY6p1g5HccF2yxgH7bykekZSayZu1e0rVMyz95Q+Kc9h
5KRGu0/72As14mRqs63arYTZLyNximhLp01BVDuiOlQgtujPIWOIwOWQ2m00eYoOrLD+DdOVIOWo
to1u2OO8LXqwnA5ADbq6ikrTAoaoFuqmztguwPW08kGyAq8KxsdOD+6NSWu9KFFejV79kPLQR5Vm
8WvSSQ7pZ9W2BhAK5kpwhKBXZJeqAXh8nmWbCNVpN9EjcAKUna2AokppM+Iuk/pQyfFNr8nbALI7
tmrGGB9Pox0kIO7kIo3tZFRv/x9p17UcN5JlvwgRCQ+8wlYVy9BT1AtCoiT4zIRLmK/fA83Gsghi
iZmel46OjmjeSqS7ee8xEr6e3VDtRoB31kH+1FAhLjeoLyZju2hsXFISoGYfR+u3rY8XOMDeKFH5
A7pG+xR6kCjjOSxL92oO5TeohxK7O0aTGdoZ/a71xbgzBj1MBgopRNrJAJtFJ0nEOysznCzmwBoH
NMHX0Zpggro+odA8LeVQGqWbpPxlteWOjQRFwqr2IoV5ENws3WJKK8eYyjs2NV7JyA1r2SPrhlOb
tU8kav24SvBe6n/RNnJVUz+xNttRle5aOYnxsIGNI2zVYE/slbHklYT6LBr8rq8cAE5/KTXsDtu8
czkZw2FIThWrwqyQPQPthkowx9SnH6VFf+ij7sOk0o9A7W36UBB6x634ZmLDvqWxX0t0Z0ywxGJx
EHP9FGncbzNybCkA3Xm9q3UCNUbw/Ea2Rz7t2cPjYO1p9NyNzEUrADbx5VlNuGdGlUfNozElkSPZ
ewp3Mwl3bkbEfWXz0Yf+6OM00N9MGBeqys+DHD1O0h9DPssDKITHuISsrNp6eQKqOfKFwjh2k/jZ
DWB6D28FHJ6GmgRTd5Rp0gbEyh6KjIYlscNilE4ooHuTFP3MaHkEhjx2rHR6NtlwMgRuWIO5tgLJ
pEL220R1ADU/0UQckhbOLOobj38lsgcN+ds0ySHRQD0eTbup0/HvSJ2wkSx2m6HrpSK7Hval9NLe
thDSGe4q60guBXfh6pWDMZRUlUusyO2/x+Cajr6AyFp8qKVbK8H/ACJ170C8Fpb3o/pA6QlCwTGY
omg8Y4RHJh9GZT9YT0K/pea+KU5GXHkECq366KrTS5876fCYte4A45PESyGjanq8CKoqdWwwb/Ep
yVNXQqwp+57DRZriATKOjuCWW4HKU09BZLq9Qpw6coxBc2zhWThwpOxb1fsd8FlQNYXTyWue+/nk
1+l3KDVUoxOx37r1IyE3IvPG1q3gZKYNKX7KWS/hMoaiTENfaX0LGT7a+620y1EUzF81WAZmvlB/
RK0F/QeMQMHtXJlOon1PKNDlM1CZnW0kIq0TZ3d1f4qyfd/8ZBUgfQIPmyZyoyreMd100gSMdoJu
Z1wDVeXpP5oiKAy3H34m34zuVcDCLxU7SByN2onCYErAwK8oztEFbCcnS4IGWBxzX6nPKF4aIMmb
O4lCC8X82dmHSUF3s7hTh2PTc4fLj4NcuwNMeVseqrOBrAynXvmuS24N7bae7vPBMSxPT3wZw4Za
uA5xAchqZDu7ue3sE0T5tPYAqazKhHTWGBL1xOSnsYr3msicqQMzmkOCGrdtHerikpbzi8Mh5gXH
l9NprrQpQblSIkbugFodciOA0JcwlKiWoItbSXNaiWqduMzGOYMBB4h/p1q3VsP4EG1x08U9pBCU
lJXA/FmQZ3icG2emW+6z+1njpg239W3klZTsQ8hFPUhphGSJHK2TVqR/yAhYqK6ibSJqQk8Rtamr
CHIv9eKiqM3kqAXobLThJarJ1k0uM9NnWf3axwQ9YbKJ1ltJ4izwD+CKbCBj/AR+GI1IryUiG0H8
Z8anNU4svAyIi/52gqXDv+XZvZLUWZhpdK2gnwcK76KiU1emFudVJwVVFgeFnLuyDkPe0vQ3krr5
7ywKLIgAKpcFxRkgVhZZfjVo+ihPWgmsvR6wQ3OqDhO4QPZTilLEXj9L94AgBppnhpD1SIMIjhKp
FwMMPzndodqJYEtkbe1bA4wMUW3UDeChtFgIdTuWgmkZhMpTdq9Pxl5mW8gIZc4UPw/6PcbiHWVE
AxVwHKShWrh8D+0OZP5e5bU3zat0b+xvMa3kOFtnRK69h7Bc5dibBvermwwvEJugD6OgbL1IZ61E
gUbohEUlJUf8DjV1FJ+F+r3OXc0+zOCvcU92W+WflVcdQDzvURdbG81LSZT9BJxZN7oQ3XSUCHBK
8lJo92Wy5VsD46uVL329cxbL2IrUFGB8DJKCqhooI4Fcr0nasBnHwpHNCdK2NhLkZjcU9eMwMYjr
jy9prIaDVP2olPi3iWusjJS9WkOCJW/9QYAZh/tTUy59kQY28tI4l0IjETuc9z/tbgLuevYrt08o
ip5URi8kS57yWSUmafC/2V6u9MBCxv6ELDlpygC6/r5ewOtbUR5zvX8T+re4bC95CbNB1h7H+QIA
DraQRs/SpJ2a/m5BOq8rFTcBUiP1V6pnXld/EwTiwxVMdfljNzZOXgG5X1+aAXlh+2ssn4ZWnGFj
6sDIIhynweX9pYyEa+oxFFtMV1FKp07OGsSdcmvadeyk5sajFaVul5E/gpQHqG+pyXiwq4s29aFe
aLdp1x9sbXA7LCDR5kEz2qEa976d2x5jsW+YyWGQaDDWqdMWk1PXuWe03JuD1KbmJDJ8aUR1bwNM
Pam/4HpwkwrcLOMzRB4do7RdLX5DsnWomscSVvcdsgyotZyEbLmgFLvm8KhWyRHKow9xqeKQioHe
lfEflfomV18oKWrHNLJ9Dga4MyZ40kuFh/ZwUCEJRS3NUW3xkloadQYBi0K5eOp19idPmStSHjK5
DYGLCqHW4MUVkjrzSXSD1xHicnwskcSXvAY1H4mF0uLvtqpT9ZI74hVmTsJBM95F4xEqQHRv8WzH
mvK2kpDS18j9wZsee+jVgcmaNIXLbHppU3NXmyYGhuZ5UwGH80Zod1Cmm6m7i4b6EvE3VASdpkv2
VTf4jOVejStoUAzHhASBPevUkGeo3Lhm1IDu8srN5JKL1sGSybF2i/h5oO0JNOrWsTLqSxGUP40u
IBl7GIo3pSkvKNhehInztzUc3nDHjn9nPd0Lw/DT4SIbgzu1+reURI4adbd1UrhpWe2gAw8VFlRp
lNuyVn2ZK4Eq5S40gS5krA5ZNAUNpYcS5VBjnG5SK3k0RA0ulxrqbbrTOYSZauWY9N9am+1j40en
xzuUfzxbFgcTaKfBFiHKKREMxWGyTHKHmpGrT3+i5Mw4ONQ19221dKsou0iyetC1F7nAe1eF9CwT
r7kwPRUJr9qVzmQfs4w4XJmcFIZ8HYkdGWBQbphePZiQPvqpqTkSZpDUo5dxxLJVe2dMoVQCkYWv
7z55rr0sr4Hrw2lRm1HUQZH72IRf5iE6sB+K24fNU+SZT+W+9psjJigsPbRr9sXTZjFj7ZqbO69I
KiAl8KlszUZdzxqUnyC0p36LY4c8lbmjlk7rTAekFAJG1jBV1e6/HvJaliUjomrMockSgFuiVq5l
BkxqOqBSIvs+Bnkisn/SbAs8tAZVnU1/wC8GgnGFWlTXrdplgPrObbB0p+Q+DvDCctSXCDctCSD5
Ag3O33jJRPf/QHQT/ldXwRe3jmhbhj4mhjkE7XHyZGfa6fc4adGbBcRxC5C+NpXX0RbLKG8ajhI9
Os1EiJ0pdXtGk/3X87aasaiQa4e3uYxYy7aDYZVSLaV4kOJpfSZgi8+UxEt0R2+7cMa/VwD+lnsV
Dtj0XOzgJXXaShzWarSA0r3/hEX5rxWSSKJCM4JchaZZqAdQTs1cA49j6ijBuN/ufPwFviw36HXI
RYqk05TLdVOZQSzMfg+OkuSMsv4mKrt37XLCbFKd+4VemmEjipeqRVWy1+ohUJqoxmXV7k2J/8j7
wXKFJiQ/afnoNdYAErgkB+iC/VYZMMU8OqNEtlN62N8001M2ZpByQ3tOqS3sSV6HSWTBMjRF4W+6
z1j/R0tp5gyJFEos/lX07FWXoOyAx4sG9MZGhr6mg/AXvKbJBpB4n7TKNaGnkxEDaUDu+B4PdTe6
BZhrH8vogfaQOu53grp8y/V8bVHPkLn/jbokKBUZsWtt6MwgUtSdWdUPxmh8+3pRfzp+FTSa3l2f
liHYMFRZViglxBitYOjwxNMKr5IpfMKiUOUPWl0FKdT8vo76eR0vwi7K5ZkUyxbtELZ3Z8VhaJiB
Qq5dsH+CIrR3X0f79BkXwRabBl6KIlJixQi01r7D9jnPecTXIT53zv7GgBYNHkxgqSyVFdK+F10r
UEYzvpND9UMGf0p+LDzxoqGRjEMXMgD5LyOYTqPlSJv95E8PikX0xVmrJ2ZZTsBJByVPnaL/nbLY
RRYOgPkzvJE2zsHVz4lG3AxYglroUtsBVVJZU5lehqpyrGXIzeeD+/XX/PTunodzFWHxNGwLrUfS
HJsB3BdKVNWV3wmVftIu/fl1nNXFfxVn8e4uoMoRAxkL97YwCrsQ2LWw2uNdtLH+VmfnKsxidoys
07QEJhNBUeguRWkqs29sNeQyd6i15WT7+dL/+/F0tOEhb/eZcaBpbZPNOgr/4qcMnlLe5the0xmp
qRshk/o+P2sVBQLpm6SR9Yl7jz0vnat2JTNYZIlSNcDGOUGF+sRCYFDvUaOD3dh8LYaZ2OfKxuf9
lE8tBrwoVlBOcqnvsL1H2f6p5D3e8HW7z8r4kOhbWc3WABcrk9iRbJWVbgRRduhV6kh16qX549fL
cn2DvX/FxbLMR26mIBRCbxh1zSRhHlrtwdchtsaxWJIaRW7WqDh/gQ31aAT3Db08Zf95uvJ3amYU
DxjZc2P043rgVjQVFD7rgOcVj9Cv3Nk4CdNbxSE4BLdQX+tjeg+2OOZVmDhrOcHCV42fRrwvSGhU
G8f8+sy8h1jkQsxo4tEA+TBAXh1KfXnLrOz+65lZX83vIRZbSMljzm1ql2GZPAg1dbkZGPYtEi3n
6zifRcwWc7PYNrXgRhy3WAJd7XAPKry7BuqekzentVx2tc7R9vleA8BBcqVnPZwdo6UMotsNCr4/
tYB5UI3zvv5Rn+tx848CchwUtzVyUZFAA03u0H+Ypc8B5vBU4syvhvlYpqf6FF+2Vs16KvIe8m/H
++rMitPMlqQMdcjoRIUzqzCh38b9zkt28tP2Gbl6GVyFW2wJTbIHwWMsoU5DjaLvsqdE6nRHp5YH
NZBLJtcbTOfVbXEVcLEtZFLqbYHnYUA5+5ZKsECobN21JmlrRW1N3rI/oupdIRoIEmG3o0J/1Hz5
Zja1FH/Q3YLOpXSrvm4sl3m/fXib/F0uUAGEcq9uAHj88XyBYxHXWYtH7Ox50twXAXtCP8+dhSwa
6mxr5P8/i+U94OLcTMohr40UuU+ytw7dSew0pzxaTo29kXpbLgvK/Ne+Gt6cv1wtTTvD9+Q2+gJl
4lpufyc885vmyg4L6xsTJFfygM5r8Abb1AvMSDy4W8EPjnnjrgMz1dhCxcOZ4+vfYy2sebI2k1KI
jKMtgE/Oizao7Mna1UYMJT8WwKDzVe9QTo6bOiwpLvwWRNiEPkyVHVZ1PR56E5bpuVJ4Uh8dpBYP
O3gd7CG18gANOyhg0xhog+zn1BmPksy5lw/mvTaWFbSqxb2ZinCsqQ3haR7ApOWN1NO55cNOZc0T
ap4uqWC1TaOnRtKfeKujR08NzWlU/qbo8uBZTMk8MZF9NLZBmbCdNkpPZQ/AJRiLUint+hICsEKu
/Smzf9mm9KA2XA+yob0kUn2bdJFHaxTsKO0f0hjS6WVaQSNCHZ14TFqvhT3dHv3yl9Hgp3jsJSeP
WHxDIHR4w1GmjlAwzWukY6Id3a4enkbDRgc6NdJvGa8kR+orf4qLQOQm3KH76MQppHA7cG+NLn2q
x8EI5Fwug7zjO/S6HxJa+YqpMWcqpzeDTEGOgqYdDWMw4/bkiO3Njj+JiMBjuizEjpVaDz336sy0
YWdV5e8SpJ3jlJG7JCt2HYAvBokhYNLyfW1pR62v6X0fj0GMjivUU8ZfAKxC5ZUYpYPGvOU0afkL
rtaKb7cox6YJWtimBMWqTHk0KgPU5Gj6DtOjH7Q2f0CZRXGrBiXV3oRUdVJ8F1zdyAJXjznocVrg
tJvQzFicq2adUujFG0ZQQZDF1evpRtOrt07qw39y5lwFWpynZmrDwdekJk45+ZviFx5rL5oHQfUB
teW/0v7GlrPd6jvlKuQi7ZBUc9SSBGPTW1hMyxndQ5jxOS+Y6VQ5mZ/tjUP5sGf53deDXb+s/u+4
W35UAIQi2GqmNDTj+yJLvBrXcV34hfzHplvXx/rh8m6OvMhHerUmNcwwjMAc0PO3GixQ+ffXw/l/
ju/3GIv0vW+tkSbW3Hj7BwIPqyvyyu15cTmh2CWPZi7hrWBOv4bZhCCbynu1GejGklxNGa8CLS4l
ZKRplalIKfRUvcN1qDsNrJd7O4atgdh4OHxGrs9X7tVaXOSn2pDxgtdYiwlkAOvLzKqYhQ7r8z98
N1+FWqyIXIXSUMtNPOwKfjfAx53oWSDIeNvwWHPaiP36enmsfkdwbSGVDKXDT5J36JnJWQfl3gAa
bMe0J7uZbSvHO4gibugdbERaStvZZd6g6IYZs4BfG0oH4iauPlyEulW4XF2DEPCDhoOq4f21WIN5
SYgkGFjgedED0zPbE3OHkWn/D77cVZjFCgQlD410G2F0YTsF7x2bcE8BgJh9+zrQ6oF0FWiREY3Q
30VPwZ73FEB4llKFSh7hktf1s4hRT4GA38bQ1hf8e8i/lb+rJGyYBhPYc8hM/+dqJqtH4FWoxR1G
4riSFBKBi43qOIHQpcK2eC9bIRa3V0JAj+/73ETqRoDsK25otJW2fqZnzEfE1TAW11XXj2hZEsQo
9mpQ3Y2/ofn/2sBODp1W6ui9I21sp9X78Srg4kyqZpqwmuPNTI+z146176Gfu30ebWwmZXEe9dSu
Cp5iJQC6G6s3uXVJ2g1xjdUQ1mwhCmmN2dD+Y8afViyZ7Bp3hlEqN5Sn95EwQ15Z/+TGuAqz+GBm
DXSZnCIMgvl5ot3pk+roZnGsk2ljblYX3FWoxUdTiynitoJQffZbqx/rfiNF2fr781F7tT2ndBy4
EuHvx6Cf9AnA2OK/nJPFGTrZXAglGlAlro9U3Ji2n+f3Xx9rW9O+OD9ViWR2peLmSae9Lp/bnLpU
6O7XQT4rI8z7Es4ZkC0CGQIyDB8/VQynaxoRrN9ssoFFgPL8GN1PmfxcpONNI/DuyOv4fgSSQ6AJ
NFjN2TTRFY9s/QAIx7nuikdqF8cmi3xLG/yvf93qyY67V4YZsGxAEPvjj5OTIYVHlZUBcMIrZ9Z0
clNwvd3a4PsBvSm4PGgbIT939eYPchVzsQ1Eb3ChULSoCfyO2ff0jl7g/BTt+U3lKQG8neEOo3lb
apirl/9V1MWOMCW7jWQ0E8OueTMB9YeWjttAPCeLtgQU1pYVtD3AsoEsPUxhFxOu11oODLmFOhpR
HJUZbiITV8pM5+upW9uCaIpDqh1YwfkfH6dOV6FX2xvovcdZ99Tq1TemDluGvWvLA4JsCqwJZvnJ
pVb6FBO7FzZaoXLTO72seSUswGpwJDJyavNh49BavcKuwi3bokaT92okoc7f+KOfqN5shi25KXy/
/kUtp+5WHXJ1rt4HuJR6HG0p7dhEcIe1pjfY+7zOTpK52R2at9GypGQraNxBTQaeYMs+pWKPbW41
CCNfjFBzZ6ApcNOuWTsK5NKou1nRndfYVwEXRxvB5QySADA2Uf7A9xQm9zDbmW4Hv4KR11a0ta2F
9z+qgZALm23FP67ErK06pTOxtRID5QjiAVmHRqVXFRt+KqtxVBnuJhCLQvq/OKyG2BJAH6DfKqdG
7LVScVskyXdLJEFZ9xv1261Yi0Oq14VidhkuuBoN0YGpfkTRNG+ipwwcn42dPE/Gp8m6Gtfi+yUD
yTuc+YjTyoobCdG5ygAFXQp8JKD87aPBjfuMDFtx1xI4+yru/A2uLvGmJLCvNjBGQJn/rxG7rSK/
9SkXB1VGB1vvLJzqteGPujgWXeTUXecC2/rnHxyJkFiEcx1WN3rIHwckTz0HDgbbTG900LgqSMtu
vIRWz4urCItEnkethiQuMQNNhrO8KgeCS9+KodnSFf3r1PN5TbwPZbHW87Qj6OHhkuzd3p8t7YGJ
NcHbcmGtELLwX8T1GAa80p755ND7cSAd2xNMhydnq6G4vj4hVDUjLExo+H38rADyiZiLuUYEgGU0
eVP+OBAQtKBxBK9Imf38ehZX60X2LIz1r3jL3tCY5ZVQ478YttliCJq4uy4QPiBeB5gPuP9ltMWi
UVRl0HGVY9E8WHdzO67dabUPNJVH0TqvN++C1Xv7anSLJUTiCALWEuKJoPdlD5bRfvwdt5yb75s9
/97djPcbI1y9fa4iLtZS3LcZIAIC6nd3U5Du5BvJVe81x3JkX7tJg61Ma7UjdT1/i7NTTVXInHNj
XrtyMK/dGO6NcK+xHECtTzkIsltDXF2h6F7K8FfRAb9YnKC8yzU57XgZKlAW66bOndCIAGQGTCxM
YvobbtZby2b1hjVs3Hk6qh/IoD9uCrk27KosRvOvtEp/nnbjrXqonVlLauuDrq6Yq1CLFTMpNRre
YAGEtpKA6x89x0Pz8PUaWU30rkIslkg9QTAQDDWQrAawMdsHUUyBxD1B9rayteNW7wMTNssErsCA
Ti/ug7QwgPrGTAb9iLePFAVqq3lEoy6oRluz9JmFgamxbUwSKC8KZDIWK2PM0TeQKYJxBTdb3Ppl
A1dzVXFYyl8nQwpSq3Z68AeG3HYk9lgIeLUNCd7NyTOzf4usdkfQHol+1KyXidE7OgGgh2qHop1j
UaCVFp97xbiMU+swoTqJzj0V7sOpOHR2catGP3lKXYl+U+wqoBI8L8FH6EgLtvqrVT2yoQpV3XTp
WHmpZgME/pqbZxvScROsc+WYBjbfaVa0S9DxyovO71s1GNJfCoDjiWXcpgpxR0Z8Ev1R27eEgzwW
WcpeBnG5Er8imKWkCbyAjHvB5T95o4FGCZazDjuKsm98k0yNIzJNDTqbUpQQC1xodDiD9XVDxsJX
4+FUmqObccNjRudg2qDhRy+8NDzTSN0qVrxEGd40S4CNCDoR2JuCwRy+A1R+zClENKJDmpduo9R3
ljHNpKZLNCXQAormxiEag/KdGC1YSkRgkRsO+pe/+DDcdmI4g3l8AwKAr0YJIPRPWTMcUAV6hqbR
sUrRj+nS7xpvQ5ikOr0eB3QcAt3MH5CvOSXmKs9hCGambpl9U5IbKBM6FuV+DG+3SKJOXPV71mOq
+z6wi34fm61TK3jb1Ipnq+o+oj8KO9sR0MdLcBsUc3LTqvfIMJ37OD707I1lZK+3k8fNV5bdZ9kI
IW72CjrvLuJTKFqAzLN7BXh/EJN3VvOco0gCgWPQLmIPbQnQv+kxMSG3XlfZc2MmbiPJPuPlS5lE
1OkZvJrA9rNiyInzOIwE3XA3WMlkVKJA4ZJAywV0s8WlPrQwq0x1FI9JcspkE45UvgFmydfHytpb
/zrKsndtjh1VYxT+A5hg62+wCzzTi+2XaNu5IDgQr3bFv2N9sfaShLcXzCggza7Ln7TLh0yC16uC
duF8BYlbBiabJxw67gZA4hT06qdqo161ckh/iLi49NgIDJxk43EycnjoWoYvUObd+JrzKbxICj/E
WBxmecYySa6ZifdxfK+54yn1o9c0HAG8SDuHb+rNr66Rq6+4eCCM5lglioyvOJAXplag+rwlW99t
fYlcBVlcBxmNii61/k6V8MAwRQHKAwqhdHN3fIPeyiypMbBA3UrEtiZszimuXj9GoWtMzlozKMuH
RKu9vh28r+dr/fNB/QSKwHiwLvu4YDN0cgycZBiz7mLT3qnsN9r256+jQMRvdVm8x1nkBzUh7SRy
9LUMRh/imV5ISuABJCVsq6bz20j6YfWK19PkPAI9XKb9TTcUuLag2yF09Xskyj9FCYKKLHGXoazT
T+aBVBoIoDKMxky2H4DddjJDfyio9cOcpUZQivRUNIKmGvQ2Pik4o+16rqblz5lhPRILhHuDA6rJ
yUnhIN7XimbtIOPzNkrKs1SM4MSRsNUnc2endhiPmgvZCztUWtSSx30V298hxR7kSX1Xl28SNCCM
fgpIS3Y9jKGIhHNVr1/kiJ9NkDrdYsBGl3HRxuUdl7s9z/VdpTYH6FWFws5/W9YUQrI+AGnnV8bz
fTJqL3lUh5MqvdY18cwifpKmu3zMvbGnrjEw6hgKDyPQLXBHH1RWu6XdfrfN7sVg+UFIHWiEbbFv
GPKWNjlnOWzYKntwJvItilGsJnjsSoPTmnoww41bwz5UbXKQOCSeYjAwB9MxzHKnxhZ3jNbe2XCs
NykoWCo/FGABRpDM1QEVxN0HQmVZ7qOogbIAK5wkgjgahbpe3vm8mn7xtpedaqKPiaqeYK7t9DHz
LWO8ywk1XFZ3O1ZZlpsXQ9hJ2TGmIEhm5jnt81Cy/4i2/F21nemY4Aa4A1E7167tGqJewBRBuBqi
HeQBeKgC91vr6xLdo0niJWULJ8EkjCUBJbD0zZy9wwWHRIt+Z2vtAzfS2AHVGRzbGB+X/yEwVm17
mNcZya4Tb1BJ8PGO9tM6v3BL21WG/HOs4XGvFwcYCgWwijBQhO5um7F7oEr5SwetUM16t2uI7eh1
DsaCpbfO0FDIL0iwjRkbMCcrdoKRXThM6S5Kujsd6CHJYgBOydnG3l67YaCCpqPohR4vqEmfzsah
T4wqNYPxQFzNFYkz3zBqGL3pfzWplPuNbb6yyz8EXJyTZmsyOcoRsPZQ0XtVnubaqAD+BW+behM9
v/aI+xBucTxWPc4Ug6E4lO31YIR2JHPj35U3+ypWkJ+RXWPCNbpVSvz7bFpccR/CLtKSNtYgnGGh
wDL10mmMi0Om8ew0SDGY99ZZbo3QbkET7OE3IYxzgUx8hJwLcJyhnZMfFSsvQh/2kODxaZ64kpH8
UFUW5mqz/3o6Vs72D++KxfQ3AgKDZgmMtUXjJwpSdCm6MyREd1+HWbsdP8RZzPpIajQYEjRZ1Yvh
D3i984coc+xzEyTPSsACM3OSuy3nl9WrEb7EILVD9wGqDx+vxrGCAAZWPKAtdQ3xo64POFae858P
DXYa71EW19YolSQzpBEEqADWlrOQLJZY2ODFsAeczpFPOC2PbKvJsPL6VOHBAs9gGV058FA/jo1Y
FGYeFFGFYh8GDu9QuPi+TS3biVHfSNjWVvOHYItNJA1aykESnbG5vZ9D1OfPAE5I6mB573JXLXz7
lD7OVTw8FTwow8iVE292vta28odfsdhT1MKDFgZPVtBwd/bqTtx0OM0iHsNd56mwEdsl/hYzdP6b
i318HXMp7G1KhIupAJtihuzSID+pYbOvwy1x4I3ZXFZ8pb5WdSjEoEw/RH9SnAYA8h/jjp6aOtuY
zNVN8b5wtMVyBVO8i2wYqgcgS96opXU2InPjDbFyqOCjaTAlRh9Fhh/Kx7VpFAoFiQibXUhlsusZ
SdyplrwuhgzQ15tvK9JiF9Chl5kRK9h7Y31QShGw5Fzh3fl1lLVL8sOAFuvf6s0si+dHUWkZT71m
PjbQXSrNZkcalp95U97UGhinA2tOkDoKWmhEeHTMXi2TB1//lHlAn9cjuHNodQNZuewdlY3ZtCAd
0HBsj4141PVd0xxEkzkcqkn/Xah5IV09LKidZbU1q5uUnXm2oIg95dXRjLHtrRJibfk/KA/iI78P
bZ7rq3hQQ4itdvYcicwqddWe33d9eff1mD6LFEF96TrIYmlW3MiASwZWQgRF6YKM/D3zDMlR780T
CbD93Ax4ZYLTK9/4mqsrFe1tPJ+QuinLHQ5Uu1AKAXKbUP4o8Z+Epl6tbOIrV1/WV9WQxX4YBkD2
UoIjcrbNVtwG+fpJcifh5WCW8wOBmtrr11909Ti5irjYGij9QKUzwbjQDHgxoHHi9raI/a+DrB/9
6vvTcFHXjQXky02pQMWgNiBQJjMA6cWtsODPAX09vPh6r4DcFZTuxhtGDSgxqoFV2zey2t0K2jcb
k7n+e1D2xTtLQa1+iYwEIr2iYC2gzpztoPVXPZtB6uen+LeInXQ62yHEi4Otu2j1U18FXXxqWKAi
U8sYDXlyT9AYMLSNc3utYwVJaahWQSMX9SZrsQWNjNSlOkL6dkAnlQbDDsI2rZP9+Hd7SKvL9Sre
Yjd2w4QXsYl4FQQAU2f2i4y/Wx61XFL/mw5s85/8dIBehVzskKJpIhgoIWTR2+B4HAqWuAmg8EW2
tWZXUwcTjem5XA888CKSSNKM6BpY/7bi0r3mz5lKqp7B1oiO0K8H3UZ2mZccxsg1H0Uafr1l5r/+
aZzWrEplzGb2y4aBEaus6EtcWVQXXpThdQlNTRNaN2QqPbOxNnbE6mAtA5rrAAubsGv6eHgjCWUD
OspmIBU1hP9G4VW8VKHoJ4WM2Hjss8HPDfmbapW7rweqr/VGVAKfIwwW44ST/MfYTUta0agAiRDa
Hlhn+gbXUL3u3bQ/G2rUOJYOVhfulEyqnQ7E9rzcSQa8TIQ2gbtTHGcN1z6ZvBpSk3L8LEl7Xh71
ClKCOmSeoBNRXuCs7Izjrk1GjzPJ0yuMTak7pyr+qJDyGRLjdVK0UMZQdRYFhm558qyJlAeJeFBx
MhH7sSx3ZDyRFkwbNrj6CNHrJJw1niDgQ5n2P6Rd2XLcOLL9ocsIkuD6yrUWqUqbLVsvDMmWue87
v/4eqGfaFIpT6PE8TcQ4WlkgEolE5slz3hNIbXU6xMkqBUSnDX7+S5ztjbaS8PdPUEBwDDRdRoio
d63VT/MBg55AxsQT5oiMRyV/EQj+/+KxC7+T9HXUkA1hAL6cBwsz3VYUBhb0YG0hz1E3QS8gA7di
qHyTlwQlmBI/9TU28udxPC9CCS6+2MKHtTpl2MuyBGZEMIYoww7Vxr0ezKib9Rg6eh9G6RZxyQar
FmQgRGAhoIcnqsAeRa4Y6btBhWxCFN6oUos22QD1mOQYdeWNkQ122QtWj4+giqg4VPK+7X9C/sjK
o3MvP3SZ5IfhixKrx6JHySRPXFBz23J/r4dvo9jtWjF7UKLsVqiKkwxCUhHiq81wbDN89AltnNo8
ambql0UeOjMYuBpZiy0FGCyNsp3E9UPd38ejZANql4OHs3WVufSzXrRmM7YaDfNf7XQsk7epPqbJ
fa/HJ9KnR7O819DrIBOoyycZ/EeBNQslxtSxhEE/ZO20GzvZLtHO0pOvc/cjTt6GpbhrS0yNoYKT
LsFDnt8NSmLN1ZM6wFz9TtmUGh2F72p+F8LslownQcK8h/BLBT35OGPiCwxvqHf5hhThDIMjFFy7
lTE5uXZSIKqQyxqYoTKnAP6wqKNjP5QPgqC7BXxXyCDIMQS36lIdYg06wPmPYoBvqXDr+cnMB1c2
J6eE5xdyYEWYKp37l7ic7ovGcCOoiKRGZiX1l6Ksdxk+7KBj/BMCWAtwUs0k2lqrHMIS85lTYrVB
C24WwYEo/aFsT2NWwW/KX6KYvZXk3WgaOB14iWPJGXvx0PU/M3zrcUltGfGiG2crIj0ab9IuDUAl
FivOQAZLhhgnRZQGSvEw6dWN0RM7rJsbo8kO0tihckt92diJcuaK5XgYhR9NPRxHorkpNOqLBHFX
uamyYI+ir1WoOWD+qi1W3aMuJ5bSyH6Z+XIZZudFyuZ92oteZYgt+NK6U4BS8nHJkhddzZubYEpz
dwa/pD/E07STzBk11dArMzCKllG8Mzqzc/AieDIyqXbqHtSxhtFGFinyd2kwzkaD5nAagbEV3IhL
0Z2X0VDdum9yL2+lo9pHg9XHmS8N8PQ8z3DYul2kFr8MUJMJWd5jMEJCMy8OR3Dno2/ZJfUR12dg
DRIUZ0Hq5ZIZRE62ESb1SZzU1xA0nPu8UkaQshJgb+Zy3OVyHlV4s8MBIJP9azGT1pmUytFiw9G6
7pcsELdKcnCqhU9FGT2U+A9ncCJZQVa7Ul3t46bqrDiIz7pUe4aZ3tSi4WRT7kZD/5aH5QEMZKAG
603iJH1pOkZUvhBhOTVG/RiK2TnN6sTRY6K8RpBJAvef+mUe0t0ctB4eWn5pZgoIypo77KDqyCEY
GcwueTeG8Czkyb7qlmd6qwRpiWpObceFcZaH5q3v5TejB2H/kHRuPU8nzPb+lOXsi2wET7GseLgj
z10IwDpm4udQfSp2I5jY/SCp0OI0dFvUs59hmblB1+4WiXijuLgKKtudBLk5EXGfVKqVJHBbcGjG
qB+W8yHMUVNMEEPN1sEko21QUN1SV4doJHv6R0iNEwHCO5Ay/GiVQsWJBWOzOt2SOUVgC0DBrsln
oxfukyx+aYr0mSSBDTKv975RduqEMw2GHXtu8P0LqbXqBnWXuXts2+4tiAGwwzTGOY8nAvD6spf6
DiXNWgTlnuknLQirm+RFqFCfLtTGsGIJ3J+ikdpt2KBNHey6YnoSVbCE1xWEQDUYXiiVZB/g1Ffz
bd5Hbh5BJ0M1b5UQYtpCUZyXQjyJXfuWJIqfju0dOEmfW4AF2iDwDQHk5XpO9qYkeFoSqzf44+ku
TLvdALliTBk2v2qQD9sgaAELdNKHNhnI6C4BePj6AQzEdVOewB4HzoAiAXFqLr+ByFa2F33Bzw9y
hHe0QLu+fioaAuqJMhA8sSySG/RsBjDK6OA1noJ3UBT6oIK0Q13aB6NWOHWMEkRqKicSpumxCYJT
16GBu8xPCirRNsnbl2LKHsZCuVXiEpipthCfUjEC2qIE1UooGm47l5E1RskO/E44OZMKOmWxKy0y
IHkUzKQGQ6MR2+HQPCIVeZ4FMlnKBCJhcXwIJpyHwcQ/4nUwvwQVYtGCnhLRbQkM0W03eQnQFS1G
jMtWe8yafG+YUBSv0dZ6FMLFXYRmABO8oNmLsdz/HximxhZqlWgLV4sVVInbd4YzjfHtmKLzBTLI
AKBBIkSDUyWF0zahgwmv1y4tb5Huqth/MIP0kTNFilfLee1mE6akIaQwQ5anL6Cy2KBpdj1N28hH
URCXAB2GuKChsWWnhlTL1A4Ahxak/r5M5WGRarCOVRIQDrWH5jvvjcYzyGSkslmVaRehAt9qwyET
zRIwlPy+D8ldOgZPRRDznmcbL/xPK2TqJZPQdnWzwGC3JE9aGH/vMuOxVSTOu2Ij0153FlgUIyY9
BIGI6J9UmMWyOjxEkSmYOMPgxgepv1+12TkP0/M4N5wnxfYCf7eKmAF+CAhrUZCjSKk16FGBzDFs
iK1xwU4bz9z1Aj9G6lZ1IISrRVwi2rGBfEKWv08LBzKy9cz9ZEH+/GCI6QwnCDfhGr/wzHVaQPr2
jWpNdrQL3sDZqPJKaVtlp08WGWeManEGqAmbpt2WX/sDhYMWEHGmQFiquyE6xtu8x71iXz90vB1j
XLLrajWOeyx0Fsab2SxullDxy+YPUHefVkd/xmrHREwnK6FJV1eDjTkB10uq2+mEPoGMEQvgja6v
atNBJDBUieBSBWEa895rlK7XcIsDP6+oO4x9/9AWkNRet7G9Y7IImXZYIBfsnqQSB3mqUgylgp3W
DvzKo+8sIK0qf7Cz1/hnA1IS3BCAdPzBMAfFFBqUARPVA3YOYTGRFzUVapQ1NDdT0bwJy/YpUTLO
MdiohHwywxRf0iCIDJOaSVpwleqR07UTZE56L9RzTvDfGh77ZIsG65WHBOaUEzLhTAtFex5b1euM
6iXolh8QQYZ2Tx+9CFKqWHE8eGY/POem9thUstuo5DXvm8MULaeoDO61RnYJNGw8zmbT48cUSz79
PKayViPXk3MFn8LI3A7cQcAkvUderbsh3hZe5g6a/Qcdn08maZhffREjzlHeX2CyrTuIXH6fZcMd
qlcUOTiezNlmFoWuGpUCAmN8+j4a7SYjTowyw4gRYSnglry2483vS545mZI4B5UOUWivUOo7Wcxu
J6k6Tcv4RW/7Q14Yj01S381y9BbN0UMdxue5EA+SsKRW3+JVqCktp9l18YPAi09kjYAU3NDMi8Gv
oksxj9K2mNEzBcUqQoAwVAUN6FzgfOXLijC1hDgBBkeAwC6Gh+o6GTH9jxgo+6I9CLeUCoqSG0Sv
QnkkdMDB6f/IpgJElgZJWxRu2c8tgzgFlTGwKSCXcyTHwAx76cf2jE5Gkv6sTh1iFA/acHl70pWu
rMqfPTcE432WgFwHLZRwl6oWlZYwQUqzK/d00qAuOAU+4yKT+zCIkVOQe2loKzJHRcu7Yg7jOPWJ
DixsAm2Yql86O5VLN507H/JGKWDA6i6PIXMUAS3RgUVoSO2+A7goXPCSf9b0yhI6we3b1jIhFIPq
RA+4MHiCqP4IUMF6foDmkScHw61uTK9gRd6beEh1YvIQLkjwg/rZoGhhqnyrNBreUHIJQkQtH514
eh5EwMoGzZoz5aAM5a6m0tkoyJRFZjcQL+mgbt0Dx2n3ouxhUK9GRW4GnWJTQNNEfQiA/7JUs/S6
wshsuZRBrt0BPfVDBru/qYIbqkJbvQEjollAehQfW1ScGXQWBFBfKULFa8a7L1XthJT73gxsCUoP
HTTfgLR0hnTakzjY1agboa7lKWX4Lkb9UYYyijWM2UnPwJpbKZBySiWdt3dsYP28dWzwKSEkFEFK
FVdZkjqkBHQV/5unP5L0Ri/AvJ92nBz1ItoxBpkjoZbq0ib5jMGmYfaCSXVNqTzl6g+Nxxgkc7zy
45isAniQRxDDA/u+l9X6a1fN+aPZChXEsmLZVsl81NTlTqsB1Z76E5Hmg6G1Jy1JZzjG8lrPxi+8
OGcbAy02qQRbjMAzL8SZUy3ZKZqNG7IEr/nU7vQivO+lGZz3hna7iBVngzYD5EqkhLmYxx5wuanD
NRT240uQlCL4PcpdHCzP16/Yi1cL9gVNJVOSUVDFTBuTIgq4AMa4rWLweQ83hTfs4r3gyzue9Otm
cFrbYZOa2pBRPYPCHImmt17XoLZGTJwnE4DDBTSwkGno7VCW97MeH7QkvG2hVmMps8nJvC+JVJkF
Mx/WRPoymTUWTIcSa9e4p9wSGNf+KfkmJH1FJ3fGXXrmscVu0oyvPwCTygSpAphMUvzFgZjuKBwp
AW3GcdmZ7nCYfo2OeaB0c4Edf8VUBaRr8zPv1r1kPWEWz0bswYhjaAunfrIHGxPEM6wUV2GNMXK3
8kHwct23eGtmo0w1KmUjdRCDVEeCed0mSSwEWQfwiScQuEEBq4HWxjjeAgC5lxPloRTBI0aSmzmv
rGn5CcbI2Aqh7BdN1bssTL/+L8vEejFz/MWiV/2kENCT0S0p4XnJJj36arfYt25IwgpYYoPuFkDC
r9KZ7Efo2Wjo3EeO4VBuJFRlb2rwJKF5Yqd+vAfaa1ffRudiN3vUi4DbtRPcu9qp85pbDAJx57bk
iwfX5+1kQx2Kt6k25W3mJ9r0OpLKsNIlzU8yktW9nKlP49CciaT/kntommEKGCNEClUK69zIhARc
l1QPSpG+JgLaJWJVolMUfZGa7ouQTEcMGp3GUjmB91fEMEw9cA7iVphef2Ga+q/CtEKqIiMTzoMc
qve11h/w5PJyDEIXKJc1NW+wdlORYm2PeXKXfTnro1mi8/QL7HsONE2cCii50S9twaY0NubXEWC1
7D7kvvYvX1kf+6SAqwlYJAzzMWut2wUyrEYZI96gTL+rPOmt8uA7t/oHhbKxi8+Y04f0h81NCum9
+ukFxZhmlh3HIOtNxBaz8zeGr94sO+mU7wHL9/8wAQVh2d/LZO6SAsRaZoZauS/sFg/YAb/a1fiw
VEMXYtsc/9m6INfGmAtlChdRBodT6mvVbNXoR4HQzsbVzYlhPDPMdaFpShFVfQ51CL0+gSnzRoEC
jD7w6Fy30qP1apjbwVBAjj7PYMiVuzi1a/A2ykXbWETAizxtODwHW2ED3XhZRnMeVz6btwtNWxrN
TH2iBCTAeFyqh+uBf2s1KwNs3E/DQTdUUoPA1biTy5+k2hUKyvKEF0M2L/O1ISarFNBgNdUUgwbp
L1Dkp6YN6KmLoQirbtEptzp3cRNc6Y1vOg3vZUm3hD1Za9vMcwswgcnIVHxFDVOJQfXWk1uwy6Hl
qaE1ax7wGHf/t6/KRBE0OZdILSW4YlztZLn4GYUAG4HfTrVmLb67bozjIx/P6lV4BlMjwOb0yxqa
7ooG4PH18D+aYMKFvgiiOtAPqBbf0uBL2HH+vkx34NoOMSHCqFsokxAYALOGr58nAJPpRHxxA2jo
E/UU9Gbs6BT8CEOf2DnFuvMKvVvp9dpJmPAhNQTqhjo+4+DVp8KDbM5B8JUjL7vcukzXZpjwgWpK
0EjgyPelwvwixmRftcZxGQurDDGrNOmP151j89xBTFw0AfqBZA4LoUK7ocwhQQVBUV/zASt/an5M
nmwTJz2g5Tzbo6dgrBRFDl4v5xLxjvtsbZlZqQ6+Iz0FuBdqPVBTvaOSLVAbPQJdQodVpF8gC7ZH
kA7kTuQabv9ccwpXW+dCV1RQAegmwGMa41NEH0BqrNENBbbEaoZwrxoKx8bWbq5tME5Ty5JZ6you
g7ID4zVwG/OounMRPnVT/jJD0vb6bvKWxH7SQk2HVOgyX0O1QxmfO951sG0AQDAU7QF5YzFoqlSp
+PMYxB/F6qYOJwKR0fDb9UVsHTQd+dW/bdDfsIpXwZJOOaBXKUi/MG3ug4bLE/zO575jeXaYoFWn
REqjKBQ85bZ3y9aCRrsjuApm7BKreJbvVEQSiCd5xRcyuNFt5Vxf5uY7er1Oxv/iAfRFKY3LWXM7
ZpBkp0UzzK01DR6Ny6EyH4f+ThkhzZyObgxd5+v2t9KhtXnGNTVdG/E4V6BQle7rYb5N68IO44pz
0/EchvFISZKaCWTaOGTSKZRjK4Dq+fV1XLaRPuLIb39hXsJCM0uaCsARRp0lT7DUnfoM8MuJDqCN
TnCEJIKOynDG+Xx0d9gbCYxqmMBADNMvtMamQCkz9M1SgKPCARL04IRoofIHEcD83KUyJ8/brH2v
zTEpCmZCiRqJIAWgwXI+qW906JnCW9M7FBXPmR/51z/r5pULaCuQymDrviR0kyeiCVNF02WIqfWn
wNfs0B1uNFy2VEmNkuwQFXRrnZ3cdz50J488WajtT/z3L2A53vK5gzaejpd7CXxKgalPlGGBnLD1
oeedxa231WqxLLmb3jRhV3R4fhtNBMhwoiEcUNhy+DGzLHZ7GViGKDIB6gK+UxOQhprG7voX5y2X
2eJ0roUyAGbIGwtIpAih17Z64sp5v6tCFLuvG9u+939v78VDthh6sShQP+oc3fpL/W/00Wfw0Cpz
qxO2163s0CE/r9vdjAcrs/TfV8FdKDulCVLEA1kZ8CgaFcA3ABn+AyOojEgYPASJHlsJzWcz780J
EgjgxLAhvWq3w8QxsR29AURUwB9mXDLMtW2xQP4UTDvKvebTF7J6Sm9GB6hCFB15L+T/YA05Gua9
0K5m21Ba2Cp1IWgpMHmopKJ8lbvTDt1/CMVOLsijPV61YXOf8OL6t0HGGSPwvpR1JGZ+jBZtKZ8w
4ssJoJfzqjRu01EhWAGvCPt2XQwdTD6AM6CCKXkox90ub8OuO1Yu5SHO3PyMyC1xHhLbH/K3UfY9
G1WysRSY3fcVX/klu+EB8ieH0WlRSEGW+XDdDzdPNGSVQOdKyCXXFGnkMBBD7NqC2Vi1e5zNQygR
UCXxyrMfP/viNkI6Bny+CGjNx3Td6lhVEdpVkwFLQiZ7GEO3FPlbqmWulCh2l2muXO+N3LSCUOdc
E5tZxMowc55NAxIT2awgRpu6G9c3UvCM3iDPVWgucm15TKrWLeYShBNuAtmHIiWGmyF9uIuclHLD
ONoegtdu5v6DMtjmKVitjm7w6rNmrQk+qDgG/xSem5SeDBro8YuJyRLJDsEJC1lW6ft1n9mstOsr
m0xeBtWRQiJGLHj5r/IrmpKU56T0yQkFntQO76s36Ugr/cqPct8+QbLtFrrawlPNuYx4+8rkbUI+
LFM6Yl/n4kc3vkj1wzz+uL7S7QCwWimTuMXCAiIjWaaJfgy2B39OMcCjfCe3k12cxn3qKK1tJnc8
jkLOprJ88XnemBC3xNIKXX8hcXS/GO3T9aVxvt7H03flN0vSA0EcA2deL69mAqw1AYcFcCHXrfAW
wsToCRSW+WQQdCzId1I3lgyKrv/NAvns/wTsWBNAQ4iWS2sXIhSbppSziM0Y+dsJPhojq0+lmMKS
Cy3yEEwPhK1qa3MNapjMmsb762vZTqFXlpggUi5oHucVYmSHPpSRxycQad/nlfoCJUJPTSChJkEb
Pu+e+7J5kgk0jKbKn2JjbwwiJ53n+QcTV/qBCFNW9Eg3gXhrYkwXYHzU4M1UX8pT0Rt2tWImlPRG
MohDv8AN8TKSUFvRzafgO9Tpu2cEMuktf6lT13zIREv8Dklte3GRvDzr9ZcR7aXWxkhD9Zq8SzwM
E89vmdjShHVV5bUUAFyI164KzYtgz9nrba/CGxYdDEkEdOez407joomDBMdVLTqkK1n6AIKgPW0Q
aY8YtSx96JZj9uXxvwYWfnzy34aZEzNjjIaoKLf6Kagl57a6V8fsTuOSsfPWRz/x6tRos6RjAqjJ
/FH1ML5xMwgY60JAtdCX5/JX0t98efv+XhNzcGYBUPUhCTNfvM/2lPY0ckK/crsP5Xf+rUvD/jVz
zOHQInWYyITGsOJTY8AZ+Ir3D2hrNr8hxnkosaQCym3m+mkbNU2CGPFgxOwoblkrdUNohtNasoLa
gQQC0vzPdNBB8fVvq6yyzDS0eSqKAXoNI+ASU4HJSR4c8ZJLgTrhygbTS8kltSNhkWa+/tjsI7s4
B/sfvbN8LZ0KDOI8l6fH9WK/VtaYs1aPgxFOQgbNTdDNVFl6s7Tgl5PSXZ7Ju1k8Tfnb9dO9GT9W
BpkzBvhFKeULHMQYKgDyUB9Wn69b2H4dr0ww56uTtFgMKwHoCqFHKSDOD31oHgPMHdbJ7JOluUub
vsZ1uGDYGGC5JblROsxo6SJE4rrSmQIRz/j6y9wRxeb8ts1axeq3MccRch3R0hlIhqEU6WNaMXZp
91n3s10T2twq6eZVtbLGnEbQ1mbi2ONjt+5SWsZBwkyOpb+FborWgOCD4AnoYmj0OddXyTmcLPOr
VFS9NkpYpNpijEcLp92cdXvBMLxYrjko7U0szfq8MBdSmBblYqB27pu1Q2HoEEFUnOlQ3yxf+SI1
2/XK1Rdl4g4G9tooo9aodMFwLu4KLwG6EwCZztKAhS4O6D32R94x3Qyrv81q4ucrQw/izihEZIvi
AZjSQ+x3ruLJO15bZ/twEsiXKAhC2sfJWt1MuRRpsZ4WFFkvOsTA0Az5Q5/8bYPZr74U6mXIkF5H
5B36lU4vGue6Ge/KSkWduf3eTZVFdCgupjrCK/CdGHDESxy0dKOLIUD3uqt+PBguA+Dvn8NsaERq
SatHOfDUc3hajL247Jo9bkmU0sZvDUZ7v5pfWqfToATpdDZlPuHt7X+I+H//BPZNA3BAIyxzkvmh
DFoM3ThCbx5TfuRmaowdHpTHwsSopaTfzJCxhfD8oVeAQ8RM9sB5MfyHyPn7lzB3jzrPUmaE8G6a
eQ2D9Rcpg7gPb/E1UGcpXASL7wI3YPyHQ/zbMHMNUZ0YIxc+wuLszqm1PBfHzBLuBzAP2rw35H9Y
pi7qAEsDqWwwYVHtyqWUVTQvFd84dHfNY3bubyMvRkUisIxddDB20juf9G6zfkV5eEXw62sKUZm7
z1hSsW8TFM0wBo2RGc2m0HARLGhAqN/zzvLmC31tjbkGBzGcxKhFSZpao4WIdLKn5Qaqug4KSrsZ
Hzb2AILmGd66dAyRAIAEAQV0VxgnSgVwUE8jmtK6+ToJT/lyF/FEozaPzNoG4y9GEFSZEJqq1x96
V/UAe9+Th8VfbJpsls8q50LbDPv0LSKpwOdecplHVTAVOvpEwA+EO7JLfqhHVHN2wX6AHHL+PZas
7IvwpHGC01Y4XltlQqU5THVb0lJ4FL6WGWSHFe6IxNbzYG2CCX8kbqKx0TWEP2t0MfD3ntudFZ2I
nSAvGI+8tv3WPbYyx95joVqUg1AsSM2IeKgk9VFFl6RvwWbQg+QhmFEhn9DadaNa+XY90HO+JTsU
VzUyQDtgKPAX6KsU6YHkPAYrngXGJwVSNOXQVyBL6H72QgWK9NxUORF6s7G3/oBMCFmyzKzQyKeO
WIB+wALJRv21uBtfah9823v9JfQhJn9eXDDfgxseM6ggDf2jALr+FfRTrPIERSJdkMUI19nN4mh+
+tD7iSeArBL6XpbkF6fSm5//AcPhVva8tktDz8qukeWJEWo9Xn1i52s9et5J9gL56i+qASJ28PSr
7lSoRzAg/1JlTFOpc8VL4Leq2eufwNwdUTkbZlQhElBu7vFUecm5eatvqcwTKsrW8gJ98LfulhdU
t6O5DMSLKZmYtpSZgyqbShEmRkR5WsMjpDbulTvpJDzEaJOj2Xcfe5jgWX5ePzM8o4RJO3MjnJMh
wIVFL0o5daBX0O1iDOTGd/ETsWVrfosgB/103ezW8wEMcP9eKmEuELBCRdNUzLHf9H6WfBfS2hLk
b7HMw5RuFhXXhpgTq0chUYYI2M7RFm3TUjCLBHbfzsr3ELi0o4O558bbzQC4WhtzfpUly4mxoMSk
+ONXJXDJt/ioPvcQj3NAseFhXOlLcxLACYFWZIghhOtfdtu6bpoQAdTpqMnn85P1lRJVRYQERANh
Ri7G9hIvD1HUHWoTvbSovM+nep+XknPd7vaO/rbLXGTDvAxhoONFPlURCodoNEH/quoP8sKrSG8e
TyIpRKKDcCAW+7zCpY2jMhUMgKjSeRe7cpeCCakFdRDxc5k3nrDtQCtrTDDQlQRaGrKWIRhMTrpD
PxfA033jVogExlv4CH5uTkpAfz/7XMHY89/rY3awi1XBaDDe7csmRh7a6JmqGidNyGu1bkZa1F/h
JpKCTIvxUxWwtwqkvtRPy9PoB/u/lJmGW34JarP/iYnJv20xt4kBOqFJp+MpmDYHEDpsnShavK6D
xgImFMGW6Amzsl/iJ2Xu/euOuZ3YrWwz/tIRgvsUoIaPF49gRXb9nn5BKiKeqdpCdN8lVv0cnP7o
zbdeM+M5+dD1YBchAYZEiZf0GEsFKzsFBQl+5hqhVQKnveesle7Zpe/8/s6M70gjKTRBp2s9S173
lEErA4I8P0YHYE0/dHhdyM1H3XqNzKmXBZkkRYSX/nzA2Ke77IojOYR2huI9L7BtjuCsbTHX4yzR
eSoT54JExUnrulOWDz/CqLgfBNPPo+QGzCOapWntISqWL4GqfZWltLTFBUxzspS8yjmgydFyB6le
v5PQ0ZxTcackRW4Zgfi1QNqKBzf2Ro9213eFOveVTfmYgFqlNHo46QKpSgwYQj00nker0nhnmV5j
lyYMSIqgmXJJ8710UQ3UzkfNSsAt55aYsGu/UVaN+ixwyxmbsV4Bk40KfuNL4m2o65izXNJdz9+r
2pnIOVTe9YlX9qOpx8WiVmYY50qDJOwaKD6Bl5/e3O1tc5yBdm64mRdvPYxnYeRqXDDICqQLCTGE
/FJqkhXlSH0gRXHdFbbrA5opy9CxArD5Qyxw5QvFPGhSMKFXo9ZSaklp+hSI5iui0z6fui/1Ut73
mvINvyfH3Q1GJbnVMuT4Ycd5ZWzfa6sfwkSKqgxFrRdMtDhvB0f1UAZ6NE/SQ+tJh2iXHKJ3roIQ
3S52O6FyC4k1VVNRHWEsxvkkBUqLDCGUoZYczs91AArIOr+LI23XjyB0BGcp5y7drCKsjTI+FIKq
UGgF1P70yMrQRTLepR0dQiO6Izrpx+Tg9R2+9CUcQhnZl6oTYkgfP2i1wUlnAK6pgX64TgMQZaaR
k5gg4wX5MaZyQMB53drGvBvMfdhDrQvavkwirWi43vJEK5CeYKZvR6skmHVNtbsK+iNu7yieDnmx
1ElbwDJBDshlYKC79nlX8QMg4IocQsFcBPvoboQqF6dIAmWfAoC27ouB4vYg1gvFHzKJOUnmxnaC
40ED7k3RDGgasDlLGPQosBWt6UU3H31jGe3AwBHPEGOzAELFE4lj8TKd/myQSVzCEjC7MhYhWe8P
e+nYYOKUuOKRl/NteY2io6ImArKIMQ9mG81A65MyDCBlEOZ2ITRuLn2Dapm/tIRz8Lf2a22JeRBl
S6KPFQlzv1J+Npm4K9EGWMhOlsYf8vLjunduXNn4eqtl0XRldRg6LR/SeahMT5VtxSfe0LvmnjyO
rmBRnDLIgG31XrIbPMlMO0g9zVK8Sv8HwywbcRe/xJSgNYxRkg0CjanIlCkqwES8K/bjqYZAxfKv
8cyYy160EVw/WWNRjFUSZ7kiYjsRdQZndjG11mMKFpXgR+qpWCIfEbqRi302yvgQ6sRgL9Ji8+Op
K9uAgx+qne5DUMzj5ZmXoRygXWJKkgjVDcpI8nlfg7iFtEExAtg6fFHwOlHCr4W0T3W3rgYbbzPO
Ibx8ERGRInlFCdqPssY2Gxv8Wwp7uZ/mj2p7LOT7qHy47qobLxRqA8rXOtV5B0Pf5yWZQdQEfSaZ
XqB2r+ARzKxCi18hQPo8yiGKcJFe2h0pK6vL0WCF0Cwnhdte42/7zO04RnKsLiJ2T0nRMs6JZeah
lepnzjLpiWPD9XqZzH04TKVBuqEzwcJGA2g8fwRQcvuvAMofI9uKbGuDTG4FBrGw0/Qk98uh9EdI
Nph540wptBll/YmzOBqMryzuopaVVoISRDh2MzDf4oIRVZQsbeRPPQRrEeZu/4BejsBtIPChoxFi
YsSXiXDl2E99rWP4QAzHQyuVz4OceqK68ApZm0sj0LmhdQEQ4DPuUU5aMBFwl/v9AObhqk5fczni
Jdw09l98v5URxjlq8IxNk9jQ2xVkusf4MN/RERbQ7O/477lNh18ZYxwjUPJq1qYahzpDc735CRYS
q5UiTujYdL+/rUCE+/OxrnNoh4tKmmPUoLbyGvJwY2Z30/fe+M5xvu2PR5N6SsoHFvbPlmJw4+p6
D+eTb5UDyHCX41TiViv3stOrez4CYzPeY7YB8YroIJVhc6ElmsvA6EFO2x+KPbmhu/VP+Qa2kgZM
akjoU6M7hjTv89rAhicImQpwRwPqVD0CKtcl+c9SrG2dx0y5dbWsTTH5ydRNal1JGeKFWP7MFuWr
OAiyHekm4P9qd9sV2p70kcILHXQFF66/WiFzjjukmuM4YPeo66v4mH9lB//E8TdzEU3BVaaClw1c
uYznV+AYmuaMqiJc5iL8vvtmxP9tjZ3SMnOhNqMU1qSzaMt4BXxE/PlM+zhImSP3v5YcoyFxZZBx
lnbUAH8LoRelQBtXkX8KEwedu+35KwuMj2DWcoIeoG588nwapfhgR95msXNYxqiBuQxTbh+2aOIY
gYxGg+L6eOaf6c2YiKFFEETpCvIdJoYs0F5MQhFcfUPwKsfvWnGWUy4R62agWhlhMp2xzWs5lODq
NG78xVPyz6P85nFeGWPuLZLkehZUAjhEocU5g0k+NuwBdOP6APqpyZrUR04Y3gz4K4PMHaYLeqmG
BvIoWnWtwUX40mFEIz0mzmSBm58OpEzDzbwbufVenmXmWGuDoo1FjKWms1v+Au1Z41AVXMGwEk9z
gnpfNZ7oTT4/9d9MDn6vmX1uaNCrCQINbqMJ1UNpoo4PDnHOd+W45seZXD3lirEuyzIpP55yzoRv
q00WZfPqLD33F1e6rXze23v7nK/WxZxzUBS1SpubuFLB4g1XDTHZCnpu028OKcaMrq9Q5q2QuQL0
JsuyvqkSP8w+QOnEgfjPDqKzu+VEjsF+Pi8H2r6Lv4GpfSedA/BYoH/nlrvrP2SzyAG5639HgY/X
5epTK8IiJF2DZWu3M1A9/32OzrXIxJ1alWeIrmLpFBQWY83anfSgOMHj7IAodRfwumq8T82EIPAK
q0oF0Qef1siKULUr8ONPhBfqtk+kCpV3GaVDQLI+py3yIBnV/7P2Xctx41y3T8QqBjDdMna31MrB
8g3Lli3mnPn0Z0EeWxSaX2PG/3G5XA41swlgY2PHtVJTA51a9jyAwAaIV11oLVFtcU5s03tAMfu3
IHpBVycW9VMqFOQfk6pcLhfSFTWp0pH/RPyPS/EhizkrkM5pSwcy+H8ev5Usbh5jy64ArR4Em5Sz
DY3un5eV9ejwNabE9BaCzEz5NRg5Qe+m4q0lMNZ6qIMqD5JGgCtEDukFTcusYw6uRdlyhtbyGBud
dY0aawl85vCNZoOzV5oNHmxkg39BZ/EEcnaQbYYK8qUAzDF20Ghfu/5KXN7+QvMwh4sULIZoaGr9
8xFNOnjPJ9jIfzbwt986+P+ig3N78z5kMbfW7HUBfe0LBuB1u3OafYYGMpdm7mTBkz0aXfO2b9P7
Wi+P0UBBnM1oErNfESmNcQCfupNQYfw3qGpbVgmZZUOjAJ3oBGSUIyIwuxgnzzFTDUar1BmlZ6Lz
MvZbGoGBaoAxo8fwtM1QmaZlVkYD8Y0qX7ZC7OQLdwJhy8Nby2BuVdXr5tAY2LW/CjB40phtE0SA
+EYRxsUyIF3my4GSvOmPQAa2iAhgj2Zwz+v8llU3NcqjgXAUdGuMVQ+aXJejKQ39FCjBSvLQGLo1
DYVVtaJzXtKmQqwk0bNcmXUwHCUYBWoCsKo9BQChlJ7BZ3NexKYFXK+GucDQw0maujzElD18Kjs+
RA6KkHTSgHg5GGQAbXle4gauk4K2mY/9Y65xrPfhjImRAtiBnZNgovMdHkHRLWLNHqgYdGv0em+x
NU8EKfh4+Mugav0JzLVWekGQFoJEEw1BfgdV+f5fhnBbdmstjbkObZFOstS14XtPNu2SNtKn3K+d
eQIqOXqwvJwLgbl5y9GDhUgY9AUnHLVhFGR5l06FL7bqt6AtXmMddGbDoAl2ZIBnIDHV60oZ76Yg
doF76AAiULfKWjsos7wAuFzhzZpuug3m6osYXVYA5zSTAjZBQNJBAZwqjWN1Hy4K123YLH+sZTE6
rTagX+0ixAry8T0P+wuThlj6jAbKX3lY7kuxecir9TFajdxN2qjRn4fwP3sSm1ZvJY9RYVLoWmZG
eNmpCscXv92wX7lSbmxJ/29semq9o4wKJ2FThmZeC5BGiVPGO/krpf820RYPSCz5Nwocn3B18wVe
S2asu1KkspkYsO7UQ1v2Hznhf+NibJh2lOiQYdQ0EW8kC6MiKKGZDoIAd7DZS1WyM0Y/xhyMXg27
80Zwa1mQZBqKAYA5RFrM8aX6oArmUv/ym1Rch8miGb9fx8dTzu1lfQhjTi9Q2phkC+6DHqfg5g0v
s7K6mMPl0gw1//zCeKKY4+qmucwkIQ68oGhkRxE0V9I6bxmCH520fD8va+vtQgUQ/YOYd5Ek/f3f
V+9j3dfJMgpSAuhmgqE1ZYeADr0V0ZXg09ZWiRctbIRZn+QxNmyKUtLKyj+HRusTv0u4f+fsfpLF
2LBaModFbvBKzredA7JlgrRp5IBA1Xgfw+dL3HgyPglkDJhUS2WWjKiVG2npin1j1Txu4w135pME
RufBeJ+VRCiAwFlFT2mDBFn9KoQyJzu7qYErpWCUfQSg96hp6LhpBjwx1V2kJiC7u5MIN+reMPmf
1sPoet+h0B/37+Uqmmhj8yR/l5BaS2TH+ARMNZIsaUGSQRNS4hHILhhaREIKE2VcAM7N40IrCNEI
Gu0QgH/2PjNDGSNdymM/BkqWqD2H0bc++qsrLCvU2BLDQGHxs5A5nSfkYWdgpkd2jw7n3AUJz7TT
HzULA0JAsuJn9agCMG8Z6uso5huEtsG9j+6trEa2pKakgPjQ7w+aT2zyWHyhx4dibfG+odNtD3Tw
Kb/5F6/Z5iVDX5YJWEBRgen/vFyhEbpq1KbSV5vDAMKY6Z7iyo/K1WBToQFg3bmc5RtvtwRx7xw8
RDLZYble1YBLW6uBV426Q6TrUtcB0H87AFI/Sb5wTPLm7VsJo27LanOXSmoHAQybXjHc0wU2L9rj
iEFE00s8043Rv1DuafaUO7yy4Q+hHcREBxqG5yhj2GfBRVPHc9krNI4Jdyr6Tn3DQRFU9aKdaIH4
hwdcuXE7VICnaBI6u0UZg4if5aWJWJBRMyN/MVJLK3MrGjBNWj1y9pPWhxllRV1TRu8QQChEg618
tuCOm9o+i33a9WGE4BqYrorhAqxpftDdV5hj1YFCDS4e67zgDaWBXCQjMKaN6i5bIwyieUCbWASY
4TAHweZzr3gpyAT6YLHA7HJe1lZssBbGlgibuJmFOMVbV4nEi8TaGnrhe9Hnt4Za+mJyA14C8MTn
tjLJx1kyePDem/KBxYkGRkOVcU/oWa+U1lCKvtTVJQLSh+RNe8miyXbTX47jjodZSdWQPc+1KOaV
nZXAiPJCjvy2/KGHV4lypQjf1RR/Bizo5I7a7fm93TB26loe8+aGFeiRGgNw0X2L4c7lmYAHOq5s
ofSr+jvlzT4vbutWIJLDNUS7F34wb4ZcETUolyX2k772luZlLjCM0/IOjCeFMTKxvETGmNaxr7QH
sbrLQhTy4tfzK9lWClwBDe8fuE9P4AdTHehIegWuQRSblv2yq2aQgVDE2BnkUg5H2ob5wpT4H2ls
Ca0kapKXcRf7QnVs9ss+c4x92DnAYDCBnRo7Iq+etvESfRLInJTYgSNWWrQKOj+AbK+14tv2GDjg
hN9HF41d+OV3zhI33KVPEplTC/KCRNiAXxLpHEx6AIepVTuiJzvpPa+etqkkqx1lDLSWyEExhFDF
aYrsLLqWm8HqzJ/nF7Xx3H1aE93lleVQs3gGSHgGuCgQeudmZWth6S7gGTbjmQMVzjswut6VKLCo
icjDm5UvpY8DaeyqDnlKyDshxjh1pJ6I3uCEfhEwtnZWOd0FitZud5V7ArANn89vH++MGOtkSos5
jloKOppJcDAiZnfVDYjP3fNStoJt5NRFE53iBA24bMbWFIvQXEwhBPMVSuNoa3SN/fwjo+DE/rg4
XF9kYx8/yWO0wmx0OH8pCd8RXLqH4QfNBhk/Zk9yjQpo9bz4fmMbP8ljVKMgTRqD5zUEg8OVaBzx
juj5N84eUnvAPFyfZDC6IQToP5TrOfyLN3J7OTrcKplCyLNzyNkSYTY/wXFF+ngQ5fFRJOq9kPKw
9zli2G5NrW4UELOHEWa3QKIw76fqLs15xfStbDf27c9i2EljcShBJZcU9bsu0ERkL7zpw88C4xHv
rMPAJlicLrRH2huagCUIkLOFlX//70APyqfvYKxvaJI0gUMXATJDt1EYUaO/gBX7LIKxuHIxA1QP
mLbvT4qEPHee0oYJB9mYVwx2+8HP8zq5YXyR3SYmiClUHePGjMtf6xicQrtS6ef56IHf2WrBw2lk
hqXVHDv1Hliz2r8SxXqoehEQuVrgpnWtsQ9gfZUutZUec7EZ8vhlaqcaCOZI8b3phspNqz4DbTa5
jWewOcjjNyL038WqvkdM6qva0liZGOGXIZCs81tyOmyKxi1R/UMQzmYIcqRWDIEyoI92adil7Bfd
EaP8brMDQ07rLZpnvkmaVd3yh2xPXE1GNONR5F0njgZlnpWNytLJLo2L3SCWdqbVVqDpdi3zCo0n
CvAuEX0BlN8II13M8xFktWbUVaJ7ei7avVw+xJr8BWzUV9Usv57f2JPXlxFFF796fcusqiaEmLoX
hv31IoMlsgQPKe/0Th4OKkWTabIFbLIgBvksJSN1i7wYFqRiWCzcJaFD0QYpPTlQrOQdAK95yOF0
iz4pNiORMet5S8xGpFT24tzJ1qhFV9XUfk3RM2CV03SYp5zneFJDcyIRBJQY1RIVpHyYWytmXRI0
ItY459FdOrUXwmBc9sR0F9081ETZAbRzH84iiPdkEHPGZCcIHec121Scj29gQRaR/laUsMU3VPFj
Ps1O288umSdnMHn935uXYiWJuRRSo+TLEkBSnxav0wj2ED2brWwk93FA7rpiAaaInnFSoJvKuhLK
2HqE00WdhxDaVpU3yMuDSGLOMZ7EsVRvkBhAnIdRQwC0f9bUSs9HVG0GnKI6XfcZmd0RQaHVdvKD
jP/E6WI030aGuFiK2HEdus17YoDckIJrKShzfpZeoDI/p4jZYeVm9BQTG9melwJleMxZKO68a/4z
JC1d7kog49EVUJC21zMQLmfg+TXHJLSTTuXNxp14JO9SUHrC1plIRDDKgln2ZjGTAmwBvXAopdER
8+K5iHjbd/qavcsxiamagLrX2EaTXorDaVEz4R/YLsnykD/S58vSnwfXtH8B/YqSDR6NhVj3yTFL
nPPmdPMCmhoGN02kqgjbNhSMaNnIWhlmx4iO5dg9IXW3E+MRCCFZ8nRe1vabuBLG2Lg2awbBAJkU
6trU0WryEZ0hMrpjU6F2OmI+5Ul7K4TTXR+WvZUOQ4lMU1V7UZK0Th4GADvui586ZvftUSadff7z
3ie7WIOIUXaqxhhwMNjT6JKmXmqdoMdoAmJKHY0eQIW+hpFyAAGRX5QEY7PSfgar3aTXDrrpr8pl
+porhFhqIaJXdDAS0F6bRw0A6WVFLoLJsHsTjmUi3MikBxnaWB7VYem8uAxHywSl0fkloAaxYdQp
OZiqinQUiXXFFiTPzH6sdG9q8b2VKF0ViXijJ8GTMCHwCRN/UMtrNas8tQbhaKZiBmuML1Jd+B4p
AghGwIFoxeMc+WE8vgHbbqeNsmotoemiXa6xByn6KeqYfW0EVPjKObbMKXtaAoB5dU3tzlpdeMAf
qCxspGwJjX6MJ2Bl1rm9JMSdQ7k6SC1IWwq9Ep1CbGYLc06qHyfJU1oIu7SOBBvjxVdgTr2R26Kz
Qjly+6rbN5nmdA26NjsD1OWy5rZ1fgBHhC0Zg2eY4fdkqJ+rDE77nF4nowkcWEm2QtU4TGC71dDZ
oQj5fVkFh0gy7CIxb0Bp8ZDW0g2oNbzZKN6Ecb6Lo+FGUQbFC3K4aSpxgDx8i/zrU2c2L2kRV1Yx
hW4mdt/ipdslEdGttE52CQkc9Fk99EpxWZbiQc/Dx6pTj6oJOPnevCdFK1pjqseWngq3ZkgGqxri
fV8ob3LacLzx04QZrIqM2XKUVlCPPWFVSVUzTMqsg4s0W9UeNBat3b+gGotKDkxyweW02LKWcPzg
LyG8ArIL8wgoIbjT2qqFDfkqSgcqsfTLcFd8H+zujXjjD+mR3xG49Z6jamSiZo888Qkpid4GqTD3
WKQ5lwBkLTJnqYwrJcPQezmZAL+dqwc57bg3bPOCfchl84NqNEo4ery3mZw/yaFyF+lVaCGtYQv5
ZJWlLNtLqz2VhvosLKh8CNED545vrhwZFB3NuPiVdbaFAHzMFZh18WjQhGEB8E6v/omrYk5AhYsT
K3WEF+mme40SN3nk0WltGnFQ9fwRzzjgcrI0Y9IteIG9CbXPqLJiDdS+wl37gi4id5r23fEQcuEF
tvwceOIywGpR5zkhTumIUoZ5NOqeQgA2jpyzNUfTrTwvXzIdg5CzaN4bqI0YcvVyfr9PYfjodVpJ
ZlyOTm7pNCQ0DURiX+s6j63SDEY710V0bul+mcTXmBh2s2l5KJblBTPnX/E1FiAhersKcB5Botiz
CJKXKF8Cty7qyGqDqbX6UHVKDfjsYjBz3rJtG4AQBhcS03qYFv3smNVj20YY40TXgt66wL540oqk
A0lH4QWJeRDAoWUtbe3WCX5TxOGDaeq35/ftf3wCAR4EaBtxcEx8IY2BoMeIJzxZVA9D1pvAHE9c
YSm9pphtPLGTpYvZse/TXVEk1/o4cFzj03QjPTny5wvY6GKpB/SUY2IQLUuGP+1rX3cncAjRDm8+
Fs6mgqJAD8RXwFKc4ClHgykNhQQFDbNDln2hbCJLgwrW+DAVCv4yt6dG5L33WzGcvBLKXMZaaZas
QfHQ04Cj64mutMP7aTgUiF/G9Di3D5t6aKyLtJbHnOlSaGbadxOijVIbLVGtMgs53QelFQ5zxC0v
caSxOZRSrqZCimHpUqF3hizdF4AHNCTgRCe8ZpVT+MN3XflzfKzLXyLESUMDxyf74iG/QqoI2Eng
8dln4Cgv7sAVfmw5hYT3t+LMbr5bnlUuA4X/TMqztPCHuXLRCGqWR325HA3DTdTWnsGlF8SWwMOI
2lRUlaDnQgfu0AkycRqagOfrDAAM/EPbQJljG5+XfN/0ClZiGLMZm1mA4SUA0sz58jqr+o2hZDuz
kji9YJs6ogJ7wtCA6nGCQNw0UZLmEd5jMZ0fzVZLHACeO2o3vTa5uOeYNOrJnBzYShgTz2eVJOtg
OAayhm63brOvQwvIaoAPV3HfvOCC3yRDd+mcRMa3irJFUNtEMb1q/jkGX8Umd86vaXP/NOBDAk2H
YLqHudExYlBJbXHHEvIqd69loDppSKxyHnf/J0EmbbBYKXtcNrFSyxAkSJKtB70liR2ob0crrGrO
67e5aR9rMpnHD/XiSilGWKneEO1Qjx7VQLz7v62G0QSQx9RJMkPtSnmorExbLmRp/NHGKnhCzIyX
j9hKDsro/qJd5KBiZuevlrpuawWN/F7ZIQ8ZoFW/C/yyztzSONQjbyhvWyU+pDGPSikUeMoEnNQS
fdPmA4IppIxTuDG8xr3tc/oQxOieUYIgVK+xrEnoLEXK7KzlgbBuizAQDUEf0NxGrdRK65J+IGR8
1zqtBN5enHyvDYGjbpsGFf1rv2XQ/VzJECtDKrtZhGarkmklWtDai9YdW9XwhVCC/7ckrl4GiQsk
c56V3T6rD9lM5n2WkUoRdXjj41K7aQfwr2j6YozKIc5KzTqv85t7aaDXimLaakAb+7xOUnVGHoQ4
LmN8HGPRinpe1wrVrBNrt5JAv2C1k0UwlEZkUj3X5GMZAosmR/arB8TrXHZwuZGSt/WQX6zZlAss
PtqJaBLCdssUeQfi4ECl6X7agdjaUbWrwaI7jhhrnmwBLZHwGnN06/mJnfbe+X3d9pRX4hljostt
O2cq0b1gXKw6DK22epvC1svQ/1tcBMNo9y2x4qSyKvQKnhe++UzDX8VLDbg6uK6ftxyBqwGWGiQA
8zR60CfzxuyzBymu78+L2d5hlP5pxAowPEZPs6jH1GAsx36h/AjrdGfGo5WRi4yolgOiJc6N3F7U
hzTGggky4PCGBA3BrYhpmlKx2/ZBajPn/JpO297hM6IjSZVBoiKCmp4xLkUeNcqINkivcsD2eqBo
IZ0VeBR8heKF8LoLtl6BtTjGzuiYwIgLFenTPN1LUwSE0xEgxGBEFWI7VbmB/pZZW4tjj6yoZqM0
oJWTZPVvsw2eEhupztLe01qyAbT5rkYK0JqdHH1Rf1MPUyQg+xHQSiDjx+jlSDQJU8cjYAYqrbGm
drzIqvZCb+SnDkOnQcGLFanxYk3PSh6b11k0JRLNgrp2YBAVrNZux6PhLKD72yt2dRB3S/9yXn22
TDeKb8jSYX1InTH7W8uaMBoNIg5gH/0I2qrzZ22+raTYM/VQvzwvbDO+WUtjrkQhdFpJ5gBZDD84
LLLbxJ7hlCEYUkdwIade9lNUjwkgOTj2Zevi005OHW8Umi/YRAQazvOuBQuelwlZbLdx+ixNpbqL
2hRJYNUYnapJQguz5TvOgjcPVEHnI5r/Je2koR1lhKmYAmRAyNdsr3+hpLC5n12A6GhxB7/yeeOU
m8cJ9mA6AYOIm+1mV1RdS80mRuNgKl4sAgoYbR2/jLMaOuqiN5zlbVk4ZSWNOc657qTO6BD4E+2q
NX9Wk6tmC+foTjFFqX2jA+UanbDF3P/nt6FFuX9Q3mHU/GJP7Ol+nlwaNHagQPEoeL5pAN6AeO/o
QTzPZtu6qjSrbBoITlinN4a+TED+/UCoA6ip4KrvCHXRvPsXreubFg9Y+QSOIlqQ2fbjRDS6Au37
iBsKYXK1WqzQwSJdyIv0oI7A40Tp5CZVjctI019MtXvU2/FmaYHQqyX5GwpbkVWQ7FDH4+NgZEiI
yJeSIrocvd5KQCurj2RegabKo3KZodfvrGQ/lp14o/rJTt6l9zz+rk2VXoliLFQlkQQATgacy6qT
XMVIb8xavKnEjgIWT0+chZ102FNt04HnKqG7Hu3f9EKvnL8pRy5kqDHUNc0yeFDFcAfHdldp5nVS
BjdxkP9oJ+Wuz9DSMwBAnSN901yspDOuZxwPBQZjFYq1QvEQl+4dHesXHmI0/wsk0i1ver1c5nI1
YaqXLcGYl6Lnjl7FTgLHj7OobV352FJGV3S110NpxBBgaQoPYYfmnDyO0TCTvcp1eYmSzq41hsek
mRwNg+doNuHxEr/HVyfP6mpbGRUCznMah91seGYV+yj23nVqb6txiNJk4bQk2SOmQKsYHiOpP+pj
sF8iYgtS7XeTfGVmyBjFkmNixsPJErO0qgiFRuS17DhoO6uuJdsooy96mP4sSvXu/O7xDogxsaoR
i4RMeDFbPX4N5OJWjBSOFd++YB/nwzg5fW5GCziodE9KKrtMXoNItIb52wCCjvNr2bZsfwSxyPOT
oOStUmMtGgoYligW3jhEV2NqvAiqfN3Vy49maBornuJv5wVvxjYrNSdMLiYXU02LckDvRJeGH79D
SQKKFrAdfCDJzXaKtSz5swWRa6OcJA2rzDMwXImu4lTXMVCvgeyyi0vvVYOvCmpVjLWUdlGjR8ZK
jjxHa/Nh/lB4wlgxKYtEOVUHA9yUj0LzkJqdJS0+Z1PpQs7cKsIYqzrNRaXrIGT2ySGXj7kLXEuA
0Ul22R75TJi8NTGmalZKFFtTgRaUzdACphgYErWqtLKm2Z9fGU8SY7AW0WjMaMDCxLjwRDiGQpzt
4plrGDl3mzBmaSBD1rVoyvHI7eTAwBAbHbJu7xmvdedmqJKre4GT7afm4uTMQCqH9kjgT5ts52oj
9AMaKELDC5eJTgCVD1KFSz+AQ4wMoqX2+YXQEk52fLMEpqC3zwCSDYq2bNxN8jJLFTCqe40e7hoB
NDVqexmpYuiMBfliDOTNaMihkEooUKapjijOswXD91fhHJoMAfkPnK0TQEMMoteGPGJKrzEXX6rG
3hmb4K2JMUWNJpWXsEy885q0afFWAhlNUrRiWrI+NbxlHOLbfBFrSyfVTRtWl6muozk1jJCB1o5B
ZDp/IRkNeRoCHrAcsO0QkiARNPzQgwa8qS3KiARm3UR9Tuq/JXl+rS7aJYnE60zpJt6Dv+nFrGQz
hqGppqkGajxqO0eK8Sn9gsVXjoMLaPUZYd5/Hu6B04a6ASDPgMJDTno/UJuQMR8IZJw8cAMUtoXp
rUknzo5uXB0U/CEIrFIbfGjxlIRJIaexH6EvLReukqC0CjA5SIXToDusfzh/gKdGCD2/SDugywDD
KkBn/fyMjKAMjZexA5pBE/iL2FpS9VrpM8eI06P4bA8ghc4sEcQ3yAAwUhq1lJZ8pkDOSWRHSgma
j9fz69ioL9LmZVCYy9TgnDSDJWOkyEoapX41CPC+sv4uVgw0y8jLoQ3IEb0Ju9Kc79toGJ2o0L5w
xJ96n5/EsxZv0CPNHBEo/wNQ919wiTc3U8fUA7r2sKmsmRvDoGpE0sCeK5g6wCMVzPec1WxqBeaF
wK2h0bQfc14FxtZUJZVyzGS9z+nZjerT5DDx0od6X3rjrt6Zg82Reqr6dA8/pDJmrM2iQh4lMfeV
EOSLpZvs8eCDudxK/Zq4ws/WobSP+XX5HHo8m70RgUM4mm3QBk8kIBRTa7OKyJZCAqRcCud9qJ3R
LS3x+IAX2e5rpwSpLL/YSRdzciVW8ugpr+RVGFhVgxa4a3P1LegupT62JuOmTHjDGZtHuZLDHCUS
fV2S6DHae0dMgeWdPekXOnnmHN2mThpAgkdEq0ogm/i8mtZsCsD+JaBVA3+m1bdV7ozAHZdn8WAE
865s28uw1GJLrqLntjJm8AyUV7Mc+DF4+TRR353/HurSnG4uOjZl9ASZJw1zQTMp7RRjICUdO39I
s30sq+BRly663rhAEpvzFHHEsflU9MeIfaUKmlepszXGR6GN9nlsWII62Aum9M8vbnuv/yzuPQpZ
aY65zLFYqETyQp1YRow8ZsjNh1NtZzeQFsmRUjR0/GRuw6gV0iznuA1N6EygBs4rG7i3K9AlipJ2
flkb0RNKlqABBXu1ISJ9ygSI+gRiPrPofoNO/waX+jeQ06ccLTJkaZg2RoEZ2XWdmqLVHs7zHLRJ
k+eYGiv287fsgfizWzjKs/GztgU79OXrHtZGtpIDJX2trshl9ZU34PWeJmV3ef0V7IrzYTaR4Ur8
2h1dNJECPwJUks8p2Bsogn4Dqk7DjQ68nd5SoJVYg+lOqA01U0cF5VnFgBeTSsrdlPY8Y76lQSoQ
rQi8CwObzNidkgxCvSQdwJGeDACewI5fqHfGPbXg5T064f7iUiBvikQmiJLQGUOv6OpAxWYZBEx+
5H4h9LeS0KuoTZv/vW6CaYyVEEZrMlVvjHBSNG8i5kMVjPtBSn9EunoQu/AZhFSxq0viWzABPCIs
b5AIOPYop45ScMu5KvLG9Vx/CKM4pC3KRJ2wWmSIqtgK/MqbLqoLNJq8UyTvePnpLQOHWAbDU/Q4
wYbweXfnSo3TIsMjIjXBU2DWXoiyXFeh1W827Fpp95z1bXlTK3nslGwAttN4oVQ7/18gh2AL1sKY
twttd8o8tqqGKYHiYu6S2SJZHFttG/vnl7X1FK8F0VNd6WgMv00rTV3zyCI7RSHk1lwub+2cP5yX
s+VHwYtCaASwHwyuMcY7ycF01S/oUdeKt8ForMowb9TgssHMSfg1B0XMeXGbrtNaHrU3q3UZ6D1t
Yr1FfeY4OaJbadehq6m26pp+iQH+l5DLxbi1k2uJjHEJ45QMZo2nAjkae1zQ+NQotto+nl/Ylou2
lsL4o1Ub5qPW90jnVddmCFpo0QNcrlVXDcd4bWQuUITBZKJKEPIBeZpRQT0vpBYgucgcv+NUxofU
XnwKzDf4fDBtZct6rKUxegiSq6owFUibi0wEsWjwFCNJXcrJTk2Bf6WM97lQ3sd5dl8o+c/QDJ+F
VD32jSE6XS2BmF3O/DrX/akBvFKnXCtjZ6tN+JbG+mulGt/VNvfKUL8YMsDhJdnsJYJUIRur3HUa
+aYnnWjPxv0UCZz7telBrBfGKH5jVJFSDVhYC2LWX1Q+dBOrA38Tt97QtShW58O2I4DKRQllaOy2
2aP4wFMKnghGyVOxAfwBqCS8oL1TADb4jabtYnQI7evWNW9np7Ozrz3Hc968Wcg/oHcFuBUK2yKz
NIESLgpG2tVifF1i8SEI5ltVSzhXS6IvBuv6ADvxtxw2Xk4GGcTZlYhwHRDhdvKQXwlg7X0yDsr7
9HG4N2+ju/jSyOy028vcB42zTJ25cD1qn7LWgh+mngtL6L5MGD0Wk2/n7Qdvjcw9S4xZLYUYe0kx
ouOD7qo+MGe8lnNkG+0O1Hp87CWj9obW5MM0YE6UaKjbho2bKtoRgdFDEs33ekFSZ1Clx3kKcquN
xV2mgrguqGx50S+LrHGygAewt625Hx/EXI4MtGBBruGhy7vpFl3tSMSqr+f39n+YTFTl0VSCMI/N
gkjmCDS0OqVZ7dFNfhTgGcyeKUUNuGOAauFyxG0v6UMc4/o1Y6oJQokldWLkhtMDKE+sVhOccVnc
bviO7ge9b+xSf0rIt6T0mySxegTb57+C9xGMGzbmpFuMCv5nC9g3DAfbyqxyRGwMhlJl+rNQtnoW
FEQMzRmGbeyVFz2pNEcwS9UBDMU3kPV+WWDOpWB+SNLCjkXztgBjbqfKjxNI6MEH8XOUoz3JyE2m
V45ZDbrTB2buVpN0iIP4Ce3CNppDiVXP0j6uZVdoUs4Y+mZQhQ5GjATKqgR0Pnr1V96IjiqAAXgB
Gkb+Qg1eGrdztEN3HQGjXdP2g93uiwr5YZ6XvGlUVpIZf8EkhQRoAxrAqsANHl+0FHzrBa/3ZtO7
W0lhIh1VFDSzByO2p43oKx9DiyTwEyRIFFP0jh2ymGNfNrVuJZBRfRDgKFpuwA0SYmKR6KpreIUb
ngRGr7UgjIugw5JGW7SLyKdvQG53Vj9e9GAsDi7EnVFxnAXOYbE5G9JOS4rSouFRrEF1eBOUl7j4
cv6+0qM4eeQAF4CcN0bC0Pv9WRWlPEkIxpoNrzPDn0Wiq7ZSKU4ohokNT3Cyujrk9jFtOncrmXSv
1+o/Btoiz5BJOd3+K3nEZh4FLYt/VshctlyA3xf3suElShL7bVZNXm3EaCiU8/Rm1FPU3xtVtydM
/skjUaxMUty8jfv7Uo5ip86b0omT7kmcUbIu5Nhb0mkfC+nBTJGEkUvURUdjtomJ52rIlcjq65ij
fJuP9GoFzKUN82yGnYIemNKE2qhmK0psgRndlpqrOfwxLoXd8G7UtqMKQgLUK+BnnMD8YVA2bxoV
RhbxLXgTwdP1D8dTtvsXibXNOOZDGqvq0ZhpXZPKyOb3VoWJ7tYN7zADg57IoLNn05J/DLNN51n5
We7NW7YSzfhZ84KeG8Q7mtfXT116nYFOKor+ylFeCWH8rKkr1aHokO2l5gPM8YUXGZbpVqrVO5Ld
3pSAO3HC0jl/uXlLYy93Ik2VkAHvRA+NL3MYe12YvCaK4J4Xs2kbV4tj7rMat3qLMB872ETHQtG+
pIBV5zz6G3POePRXQphrrES13igG9JEcDR9gglHr0rcTbGeUKohYnfZFsRtK4Mx7M2W6TSc2ErAR
4CFGcVXVGdtfVGmT6HqfgoVrdGWbjgKCdqzblaWt3ykgWcudtHKEy9IRd+G97sy7/iL+77iNyAHB
h0TNHgAHGItgNkBN29HUEiScxvR+yi/H8Tk0eI7JpsKgtkRT20RS3tMoK8ssKqXc6AYoIjG/WuqA
Kc7vykPkzRiaKSxVtbpvlE0o4aZGNy3cSu6GBtWYtUKyECCfyq676D3z0Pm8Bsr3JODJSa7kMHtY
YrBJnUzI6V6N2/4QAQjdNe+R/HUTx3DCvXRodsNhucuPICVxozvhqXPVNxkj/IErH/V9xbmgm2Zv
9T2MZRfqoQrbALan6Q1bNR5kzEZMumRFvCeEd7CMRzbJsxBlNdzy2iwvJgH+i2IuVlYbPB7rTddv
tSLGE1umMAJkMAwdRp+89tY4yG7mZNE7kTyxgsyWbGznNSpP/TOXjWPzoqLXGxVSgq5VdsQd+b2m
DnBXvSFdFiuWwvsiar9oZWL3sXKpasoRE6sXfQ6CAjH0A42yX6q7LCs59+g9AjnVsz8fwk66VxF4
wcSe5CBgCHzNXnbaC3EEN/Tj4/8j7cuWG8e1ZX/oIIIkOL5yEDXZsuTZL4wqVxUBziTACV9/k7Vv
3G3Lutbefd46orsNAVwAFnLlykyRNrZh86RRHyhJiGJK4AXjChXl23GV3xWRtzFv5q17kq9k34Xs
Rq7cWN2RvfM6XOtjvPxCRYu8AS8cJH/njHKVFX2V50MOLV99ZQYO7FKGtROUmykuoKC9+f6euJhr
2jDX9dAa/FXQJ+nLBuKSlrtyuz+K3njNuqvKsEs8f4Tm0vdjXZoaBfVgcWFGUwxoXp+TTNGkRWL1
uC/+iZXRhe0FYv4iU4QGCuuLlHxNW123eQLY3GugRj7jhZ8FajxemdOSipyF1adhzrIIMnRT5tS4
ApY5/XfO0hfudLDToObiQJYMtgBnJ2VGtMEbuWGvEiX25qiHqK28XpnOhe36aYyz068t6ZyyzivR
4V/dzY8sHGB1pa3qPYkXRQiVXcvClqrhl/WDtQx8wGGPAjbR55govAyvmRQc77KVj0YKMSXu+FZX
Rl6KepHZvmfQjM/y6ZB7U/D9ZC9FiG3BPBQomIm3/1mWaWqlJLCaSaC19ZZxqL8hQ6ph6fD9KBd2
GPBQdCYv0vjOF9ELmSaMZODToWXpt97IwEh/MO8uax9lea2aeXFCH4Y6O+jbohMJM9CMUDfvpHoh
3t1k3//3s1kMlxF90J8Ha+rz5xpHsMzEgKINpEwNovtVtTIKfWukoGd617h6lwIe8Y7hlgMKlcvP
g6nUzkWxlPYNqSCYKuO2F1cux+X3noffxyHO4l3oyZgDHwNjQd+P6bPs1qlyfMAGwtsLu9rY+T/Z
YR9HPLv28c7WuyoFLlLZaecnfR7NpnMaRb+vMzvwvHwjNNShIbtY+SJbtBqa3wmYqGExzFcm/9V8
DM2DH3/LWcDYozCUluFrNk3p3KgmP6jW3NfEPJUT8b0cJPGauLcVy1+HorrlnbozMzvMh2o3FfXT
96F1CZDGr0HvK+hUNhS0z66HZtRSMhlLeS62427eFS//9u1qinBED/ztdeb28oW/RsC/Rz3Lc2lG
+sR0MWojoUjUnDjQ2sqdfLNZfz+/SwfBx+mdRbOpTMdEKoSr1oWCSSmOfVPcFTmMkgjJgpmWV9jU
F6/bjwOexbarCG3Ncdk+N0ALYDCyM2XoQDS/Dntr8x942V26Cz8OeBbamUAybwqE0wIiLa2+//Kc
Whp9r8GZl446B8aMwMg8kMXPmTiEZmadOByvk8Zc113vO+In4zL6/pNdQoURkDi30YAK8Yhze+k8
z1kztAWCw014QLPKBPFFHgxwGKjNT53W0rAjuhckZL4xLLbrc9DVJok+N+Q698NAcr+cyzsUirqN
1ZJrrelfd/Df5OP/6UqfV6TgKaC5NpV1vGjw5lHFfLUjQbGDGcMK3bI/vdf6Slh9WfmzEc8SHmWk
EL/IFWyBRLsyu3I1q1sXrSJXVv5LXvCvrApvhuXNi46Az2d/whlaRfumhUfOsKkAwkNBJrZX2fEa
lPD/WULQN//vSGeHIM2Mlteia2PtiApztHiq4OV5t9TdzNXwxqJrpNEvJ84yNQgpgGwH/rR3Xmow
crM2eA8xd16AScZppJWH0i4Cp2Px96v45QI9G+nsBJCg2DOjwVUNDVX4vr5z7UrP9Jcz7WyAs68k
El7O/ZykMQhpB0c0QQGOhY8Gn7ukcu6u67ZfG+/sW+FsrqGlaGG82YIEhAlC6MNcPzXdfriWGXxF
t5a54XCBkscldgVE4/Spz9Wihu+itoCA9yDH6ZPTIl/QAX/QNGjfuylUJ64kphc/24eRz7aYp1cW
N0oOgdGO+rQsw0T/8Q8C48MIZ1ctnz2TdlylsanSqM9XLbuWXC9f4tO1itUzwfvSHfNSoRX0jwLy
qCaoibl5Z7VOXNQvxXgS5EfrbgfGr5q2Lj/5y4Col6Dl+xIWl5o1B2/YXj5XErcaetlZqN/24Rza
Q5DDYvHq/frlulum+GHEs90lqqmRTgPbp89WTMluXIvt99/rL9j+ZXZ4zOKZhBYP0KU/H4dWlydz
bSIkpi6Fr/dgr/NifrQtuRupq/ymIafGKWJvmh4cTh+/H/1CPOLNjhe7AQUx6yvFlqhpor3ZxH13
2yY35Noj+sKV8vHvn1carFL0FSiasC8SLQiYqT+3oy+u0QsujbLouEPWzaPel2NX9kbh2bLoYrGI
/Kc9nOyfp24Mv1+rC3GPR96/RzkLCmsghocDsYmnUfzRiwIHRHWsGnh7N80m5cNjb1lXalGXTqpP
Y56dwgWF4iqYRE2MfJ3bPqz6fnGIUYWO8Ieg+FG+GrUvAw3wnnCu3NOXQgNvWmjpGpCQsM8Z/Exl
alYOh1GSA0Y55YFZv3y/oBc/GzB27Gp0T33R4PfE1EtdwNvK0OaHckQmm8hTWV7zyPuKDwL3gAaG
A2MitPx8UYk3SC6GBhlHTI3pZqR6ZCXFuzD1CKqVAZnV79xx72Gy90NCiF949D6pIFzaJGlAK3rr
ZO1BdtmhdcbQK8tIo+jP0MtNwlAwGw2o4ZHKZ2261lXxAFvMP3LSNlA93ZhNFXdl9oOnBt4A8qXr
6N2YJb9niOgG3azC3LTDLBePKZWbYbjWXv31kXA27bN4tUHYSjTe4sELcLiAMu5fvyHTN1bo10EI
XdkeX2uYy3iAN3UdGuLuFz33uTWcdHKnxVnro3/df3RoXrgSoFGBE/rvTfeF0Qoks7GzxoN/XA3R
Kr4WwVJSKPzSgGFnF1yn912M1Q8DLrvlQ62GdTn1hAR6oJfVLdg2LxanTzAXvoJlf6XOYhHxKjE8
EORBiDq/Ddzc5DlJRROb8dgGRrQYSHZNXPgqQLEiBvf/Gkny0j7/OOJZStLpMK5L4NgSW84NBe5D
0Z76/T6/GIkO2irgCOMtpjBnV5w9ekVplVYDgH6OEIl9LNcinEFhXHXBuDbzK0cX5Pu/pgzOxxHP
JuUsjEUA47ASqNmDZlVmYFnta5lquF118tCS3Ik6WmyHvqz80QT9whVoCu6CsjWgoU1dw+dlPZ3m
3nqRZgLZCCXhzdQV77Ls0EmvgeHQVHMbeqTRINlAfwhe90FVmZFwPJBhGwao09jCTa8tAo5c7MYr
PXjKVqa+SbWSrb08yXcD5zXMUJNo1rodIXD0qadhbZHyVm/RqsvESs+zh9EuHhNRHBlvqnvmmVMX
GqQb/TwB/g0hcLPzezPRQsere9DRLL8ymjyeLW3Yt+NsnPqcqKBUfbUSmaCxlrToSgLfog5MF3/K
pBtpEWwcRrjPPO9PK9uIJZMRQGccWgGJ40ZdqXsxMVoI2icQpB1fM7tZl/r4s630ndZl21KfTL8n
868ZxyCklpPIZvneVaiijOMcWaPcNIW+J4647WzjqXa4APcD/s6pJHHt1j97e75xhvSJpvTYgH8f
De20NbTq4LbWi9PZAcS/QFVIp0dDNx9FYz1m9Xyjd9ox1wsStiy/93QS2pDutNsG2CVxdbCg8Fzn
TfOckuJZpjIaMi+Dv1X5kufaU6XZb9yG2y0jtopVNR+qmb3Tdp5X3jA8mGQufd5DC6XRt2bKu0X+
3lxVpI0mZtwbdrqFv9rtNKHj0jBkBlyge7Q7oW2g1vGMLHytz1D5tLruQJC1bG3phXYx6CF3p5/2
PK0pTme/KtzHYaxyn6fDXrfVVjVkNbb97cT1PjQH55QP1u/e5UtwVYHw5heJTtCbRiDElh6MoJ/Z
nht0aStBabO2tSDPAHQRfTP1JQhTJHPjrMo23Hb3Q13emPBuqAS6RKyedr4muxeXWM+lasZw7Mmu
H8ZfNZSPAsWNF5al+36iiS+VFRFqzoFN6I2eqD2Tydp0zd6fCrYljnrIVOWFdMhitPa+9NLe8qm/
TwYR1w2LNAa+qaPQDN72Y8C77uhlI4QUvGbb8fY2Lx1EbToungVa4rdD0oVdX69MZtwYMn2AKkIb
lvByQB9aEXTTYAR5MSZRlpTbbGhnv+QNVtqpVlmNGlcBfXFeVkfROLav9WPtWyDT+4TQ9ZhWYVNa
TjiM4jbV5x9Mb56kJQ898+zQqcttMbeRXQ1sPelav4fDzJ8yJQ6KZ9ZdZpiv2QQOU5/DzruYzI1W
mBubD1uPdXFvQQW3zo5Tb4ldmjUqmFS5A9Db7Qx7yvyWuoNfl+4cKv2ByXnVNW5oZOmxSyGvXKQb
9F6Hzpj5Vj4GCl45dEL7Ts8flFi+Uz1OQSfp3pjrPyVJdshNwrEpEHtFj0Z7gW2o9q2d74XZHflE
3xpjXI8M1KlErFuRrZz23cPqMK1eM7c4pjrLfKlNUe7SPWV1mGTZw9TQDakq35QDqGlH09oXXeZX
7mviDX5v3Et2X0gcFelTNyYQF4SmSV8FlVcF/fhspHOI/1TAAEQNqc+Sl7H4YS173EHOKm6UgmNZ
YaAF+0DKRwedrU6Pr5YVfiNgKa8odhokYLQ2cKDENruJPwvA1FmxNjR+O9lllLYWAr8OpHvT0fSP
lfa7PuVRYsNsWZ0MNvlMR7eO3b8YqQcz5Cy9qzi712YIkbgSEq6ZYtvJ5LAstpArwIfFYtahbVwQ
MKwxxmMlSsFAg1jBSqKnPyXYJQZ6No2yutOdBPrtHNZb9H5Gi5es3VVNytCo915lbZndhO5wcKu7
nP1yqNzp5cNgNDcaJ0dW9pDvbKLeXhvDEPAUVhhi9lMcmUNWhAjlDaUQTxRZxKQeKOMwGlMwwBhy
wAkUTOy2V+qug1n41J6cFCvo3lQD9yk/ZlUdmUm/TkrnaA+Wn+cPNlqUEwcFL5wuLUTnXYq7Vo3L
ojK/w3Vkl/Z6Jnk4ASVIibZVVBOwCrVewHmBH5a2MucqkEKzA12rIwjMbeumT3y76I72pD1NDg6+
wrj37DpCOdMOle3U4NF2ayvjtw2nr53XPMu6hM49PqxP526XzPIlMdxfi0dkKBh/TMpsNaIdP9eO
jvqB22tvl/J1MqyX2h3XmQZ5/I6Gc6bta+ncDKrds+6PhPs0RIMCnPgQQ1rwSRnmcxpw/CG0isa5
M+4rMzt6vDvk8ibVkLWPzk5vd01lnXpvXqUTO5YdPG2QEcjFcqfzS5evuA5La3aUmb1mjtwX/KVg
NM5HOxqGU6qba8utN4PoouXP5cUBV9mWQbPEwddyszcJ2KqGlR4BWo2uPx+3Tui02WYaQGSps21r
eb6U76YNqE780bKTlTpBP6WBNxJQ4p3Q0eDklHeBLgYwoA3Ig2Bj8ewucezb0vth5+Wj0tHlrtcG
IhxQtdcT6PoUYNGA4S/Kd/BKcbeQyJjk1nHQGz8Zm1FnKz4YyGb0HeRNVqlBIrtMselGOHPILSW2
z6QdZEnhtz3CkbBIUQg+DC96ruKu2IPTHcJk7qhZadB00AGbuiAlNDKzcsPQ9JeLJzE1fkfBMx4L
OBA6fmt6vjAmPH4oSvKwnkGm4SS+05yGFtGJmDIh/DGxHuhX4bv5vTF5N0lt3DkTDXuY7RTYf6gl
BUTt6CCDtn9KxEsKVnMPQxHCgb4besj4r9HKtrSsD3P2puW9L0caUauLdFv6Y5JvJrMOs+y+TWAo
jNtgGCfka0aIXmm/6sFzhP+CKj2/Hu9pyQM+J0HZIMQNGN/ksLSAsUcxGmEKb0VorgVQcw9k0QRW
9QJ7o6CjPOK8wWl/4yGdpQa2b+c74zukZaJKgoJj9b5pQa6/9YIZQsGGU95WEL6xyiqYRjeESpIv
ybsUXejCe61y23BAWY4hJQbSte/7U17nq7rKI25CgcsLSHcwrTpK4L/hQryiR96GwzccKlwkzB+b
DkfUnSMMf7BPLklCCzR9PbU2SUp9u7szkcxBESbUcy/SrXKVJhwmBsKHYETAnSngnrGjOfZc9cOt
IYEz446W44onONeL3zgvIMxLYOeqTorRzUDMVYqzxGwevbGNhrH1VVFBymbyPdAdnaqKoL4RTimQ
CTT/uzCrohU41bYKZ01bTdYv0Xh+Tp2IQeBI6Q1OQidgw5tdqU3ivZq6iIoi7jT4ReGOMht3Bw+l
p4qIW9shpxYKfKi4rdEk5yNrQSwLMIuywEObbVFDDVZ02xodChIfrRmbQyvrQFEZzliEvia+WcvA
NPAhMDC6caDmBFgKvkpA1Fdz++4isSkVWam+XStoZQkJgxUEm8Bd1DXdm85xvVXjwUhxrcoRRywa
TRBefQGVGfunGPWg6Z+scowl9PiL5LfwHnGc73EorZJev2lq4+HK++pLqRusGzheacBRPDS/nJMV
Bcr1OvQ//mUSzoFlv4cz6h1e4vOIhRDqKJHRQolh0wT/AVh64a31afQznKHWM65lEg/IbAO6pp+h
mrtO99pKQk91BQhk9b+c7RkmRkRDsboYT0KXw+J+GRlbakC0No0yHeQutpaQ8R/9IdJAEbXG4FqF
8gIQ+GnCy7//gAVYmoLdjTE3sQbza5oAlivrsMvWzcQDpaAMXDZXijGXsJVPQ56RM/Rqyhu8ghcs
Z0QdC/Lc2+nYblwA0vrm+/W9MrtzNp2LfFrChbKNVe6uB14f6nz+ZVrdq5HNEc/bd67Tazq51+Zn
nSEEtVUJUAkxPzOmq3Kt1iYNF3He/8zm/gLk8XE1rTN0QO9hvVZXiCAzNgLiE5hvg2+fiBDyGX7i
u2u2Na+1IX3to1o2qYPua0jJgNV8TpGziCYdd8gwaD4/2ebwVnim2kEjMoT8yVZW+W4ak8Mwp6Ez
jaHMvB00KdDBn6NRNt/RAn5FqAkUNYkqCo9Jre3wmKjWSapFeQ4atMHWbVuv9ApuDKN55Yi5AH+h
OACJDANaxhAzPvs+zDaGsfaAJdKxe9bR2kqb9jl3pP997F2q2Lq6AbE2E0aEWKizvZ3psOSobdQj
tK21oih3r5LFcNBH7gywqFxxuXNG/9qGvoS6fRr2bEeXCO9FIr6JSc/bgEOBFhKJYgxh9TX44+D+
Gqr5pHupvqSfMVRoX0qjfYTuRHfwjOHKAbecl2cFoU8/5myvFzWeXG2FmomT79sMwAA/GmnvGxm7
hstd+qowhgDnCzw2S9fOpm1k0HsSPXA5pDiQkEEzTQBUGlcGv4HmkSX8ugtVVIfVzdUVXwLm6yT/
PfTZJLsc5Zo2wYZvNGX5k148ZbUdZw4I91A5pzCo96oe3omu3LhdYYUjoVeW+dIh8GHy56UpTY2Z
W7f4BSwna8BHR9HSK7W9K+v799T7cFGomRVw8MSX9LRbE21LHVIEedU34kLl/BPWeVbxTdFeVTvM
w54hz0IL3O5Rbws/96ivXxOHu7Q/P421LOqHGfEilVBMSsAQ7CACBD+1kAd6hoYQ2BDqQRroALTi
a+XYJRbOYuXToMsyfxgUhprzrJv4UpZlYnqvff1YZDe0eumbV1L/yKdr+PGF0Pg04LJDPwxYaE7r
yTrBbVsj51OPPbsSe5fuu08jnJ9zRCW8zf8i4mPEd20wraejF6ubce2tvz9TL9znoJqjMuqiex87
/Sw8sqGzFARMEYSoR3lNG7gEfQFAKpKXpuuCoiquHeKXvhcEICFyBTI4rryzEfu+gKy2h/wod6bT
lFkIRrNGN48ElNY5T2mKBsveFC9oB/xdl+0jTZP7IpPcb4n9kJps8PFWhNKxZp6WJkpfOeiBa9v4
+3W5cMw6fykFFmwWoOJ49gl4OlY9IwofOU9XphtmXr+gRys1//enwHLdo8XHxvXvnJOCsgYGqZmG
8FXOoyrZTg3eIemev5/NxYhCMQz6LqBbQ+rlbNELSlsCEg1u6IO9ddbuHd7BKxLb639UC0O7x1+/
FIyINqnP24N3RoknNtInI81DeJQGXVUHXX+NAXchcJGlaRD/QvuVDvzm8zCFw1w61himsAGeZnWg
sTIonL23KLC7hzy5tikvRMTHAc9vBNRGRGpmf5MPYAIwF23WLITRL2DxmG4Tf2EGVXhNwKr3+493
Zabn98Ss8LibOE5wO33W+jWDHraotsvd1HocFeprwoo4arB2Z0fqp3zuLAOm5VxDkbZq4gqYXWwV
zi8H6K82ejEI7YFId53WRUxLNhzqvHm1LckP/C8rUwfbJ5+DBEBNXqCCg7ew1zwUEx5Z1Q7O5IFW
bQFBKOD3winWqWEBmn4wUd6f8gCazVHjHZwMZbZqPas3BxYR+dYAaQP1AfgI/Er7kyZZkLVH9KcG
mfdYuw+aOraaFY3JBDUFQEfuC5EPzHoYpndD3TX2sxC3+kR9PsDJQ6NbCUXRfvwNxG+Tp4UvoUHk
vpTALwcb7QYa81u0xRsW8LVk7RFoZcuHmb7ZybhSnXds0U5C5nXqoVWI/CE1XHwh49C1tk+Mbc/v
S2sOiDnirKqyfWnrte9IB62efQc0xhnjvBZ4ODWg5P1uRhTPoNI6pbXvzi8duR+m2p8sC4Y8fVRB
Z8SeSr+07kXF/YzPvuSgu91MPQnsyYoKo/ENlA1G9mJSPCpd/cZogdhXRznZgWYdNfPZbLuQGHhz
o3ySV7dMPeutFTj9C1HvRfLG3RJSsU1UjE7IJtDqFEyU1Bu1t0YOEBnoTmo+lLkdap6BRSehQNFC
8F/90K56Z4+8Ky6HvdBk2KW3vCl9rzrI+Ylk+3qC3dsPA219VrNX8nlmfUjEzgOC7Vi/tfqZlJA6
SNB5IQ10Xpy8igJAo35qjrHZQPo43+vlK5jwfglXS8p/oBiLfRUn3VMK1HVWSUBdNKXkr5T3IR4M
eNDLsB8L37PeoEPqi7oKWlGHcKv3ubofZeJnxa9x3o2QeM+MNVvkeCnsVnosLeB2rX3VyicONMDJ
XoVAoLa3tbvntYvPCenSOizKt17SsKCoUGcBJ3AuYXvdyyNhPzuoiU852yXFoTdVWJcWTBZpNKBs
RsaoGtdDJtda81LUDRTCu59iuCVdrfzRRV7kDfvSHWMt7a2TRqGAMRf15I81vGhgqT2OeObUcPRt
eL9NWXqc6pGHWvXY64eWP7QodVkKAKpeBVlfRLbbx9YENqY3nFpt8IseoqR9u9JRMeXZJmmFn8PI
oGCF76QStQNaol2dBZaxHgY9kuaK9saq0uDjK+e1PZeoRpwc68myVJQOWiAcBo8vggvxsdMFrHqZ
32Qg0ArLRehNfuMBNUx+9+iCNxTsj6rHrkGxjfSrPrkHlSCY0qd5aNbJ1Ppe3fqzzTYNSkVZ9Yf1
v7PuN9WPbgUZRSRtsPKIVA+LM3pqXKSQw/0039vTq65eVTEGQrn+bL6b5BE+eb6qtlkyAKgDnodd
gApAxklAoAc00xSyehKqZr+h2hbMzNvMlYhtBmyRwWRLFT54DXFe4vkmM4WQm7wXarNnUjS7nhcb
jdMfvH1gGhzeSxp5izaJMflUeXf1nHth2j7MyDxBhto4OsH5Nh2yqtoaVB08imZCCKr6HXmRLiRO
bDPBT4VfFArdaf06SWtrzaDLdyYqSSiG0hbIM2XysVOoyLYi1NJfSrEXzU58CKkegTCGuiS/PbPZ
p3YbqpasskR4/tCjYgGubwt35Un1GHGEg6SYUTMo9ZVLW98q7ZVjg+yj1ZBUzOqDYe4zSCuPKHr5
UuwFmKBUGyIog+91IVZNS4IRJr2039v1qXWpD8Fws7x1izxoRL6yPO3guS+a84wU74aPHkzUtbhJ
zDhHx3Wuv5PS3jbN+8TsGF2fEeVaNBGIBox7O3/0pj+140WZBxiu5jFMbNdCIsxbClywP9QA2ZMf
UqtP44SCTqUFbK4DK1FBW73X+uj3yRRyZ1t5uwqVnm78NQk9NrPXsb8lMwMgjBsZV1Vj9lGNGv1E
2apFLc1ALzUFjwEC6IDFARnoGUQAOj1saCPiGYd22llRaVcr2T5U0N2AMF6o1bc9Gfx0ZEGpHy3n
N65cv/IO2nhi2a+ma3zVvKU22U3zo5NnW5JMqZ8z97XxeGi32lMyez+ZfIa1h4cCibcdsyPIEbDG
KfifKQe+bpt3duEcM/SydxoUc7Sx2OoWXdVi2uS6FnM1gaqbyE3dW+jL01QXZvW4E471S1I9BLGq
CXvkw3YtUWywgXOSgc9HYx5/ToDbVU83SYFUCRfWXYrKk3JEPDn1z7mo9rlolgrG9Oqobt9b5q5L
cYDClO4evo17d1I3ihmnBFVs0cBEmYmjl5RvRW5vC6fdMcvFdsNh57b5jZyGXzlLDIQ51BB9V3F0
S9Qc4siDjEbZntSY3NoyvV1c2ZSofnbEeBEomLsSZ9UIpDiUObmx6unBK61AQfkntHqQPkacTf1Q
LiaV0JPJ+VbrkyNvUdBEB89hUODzBHmJUgyW1H0nSX7nJinsJhVfV4NaZ3xcOUS/mdJ8o7Vsk8kp
GlMWDTr6fgXf2NKM8HOCwah/EWc+mkLe6sVYnbpZbvS0brE+FRgPdnLXk/59poMZGrj9jNaF1aiY
jbUNjif28AtHhR0AET5pNt06s3NqVflbh7354E1kB/qTg5paDY1PQP7hyPptaUnCUOgatRLOPXgT
IauUg3RiJs3tXMkwS8idZle3UE6toICMimJhk1fWZQXoOa6QvmFDN8wXPYV5l2WxuKorhQpOGbWp
91vX6xO8KfN9OoonxksG3GbYmARdzjlb5V6ywbKB8zSh5I2bsU+an9jbsAXhdtAN/Fbn2XZQ9sHk
xdZkGTiJJEoavum91NvULWLPzPnabDoTqmh0DYrFLS+BzZoGpFmoDy+pDapYSKgqhcolrLGqtwE1
ttLV/K569rKnxtD9Vmfofv8zk+ImRVWUvWWU+qykAUSbgnnIfKfdaDCMbynqe6Om+12BAM1w2I17
WDQC+hJBDUoOaljefdKJsLIgo6pGAyB/bq0EvrSARL2JTNH9s5TOQVSMZ7MM9JmEdbdTEPyw84ek
+MM7aLmIW6aBDOmesno/wrx4SAGbynKlJD1oKIW3XG3Gargt2Kk08qekfraHnePJp4I9ta64xfr4
ibdranOdCy1K5/fU8zYqGaIeph0Ou/VG6md0XiW0X+t5uTaq0NJeQVeqRwth/ofB+HdIjJWG5LoW
aeAWjm+2qEYR4/Z/oMboElyNAKZwb2KbNT6AKub/j4RiCx5jeFfPzR1fmI7WjyKDrZyRrZj+37+O
XSgRwf4MPRL2F4FXyDslPcpxACF5E2jI2GtNBr3xXhXX4IILYAtGcuGpCiGBxSzv8zOPaEkhuwYj
2cR8Gb3sVI3llZfd8pQ/f+3oOpzcFjkP94uGYZ96VeVxHI8sGcJJGKvSUWE1wKQuQdm7fPn+NXfp
GflhtHMlw9JOQL2dACb3bv7EaLkdZAVuXoJMfXr4fqhLzzgDAgywN0Dl74tGfYtCOWT53TxWUJEC
/854ssmV2Vz6PB+HWP79Bywsb+DT1A0tRAu6wddygMTX3KS/Sj+iMmJQD0Io6A6FAd3ZQ19Cad9g
xcjj6aW4E0/dg/nDxJMQVP6wes73oKWVqM778g35Z7El4bVeqour+O/xv1S8KpzQjEwwL2weVPec
NHBnTa6C7ZcQ7w+zPC9xtXlvFbNj5HFSJ3sQYoN2QiUF6rF5hn/MQ1Y/oW7IkeeTf4BAfVzg83qX
5L3tKTxaY5BIDmWDSOmo2HVe//YPwvHDQp4BQ0NVk45XNI8r+32U1sqSPy0kkv9gEPSroGUT2JBj
nJWieiHhkAe4JGYglCj9LjNH3Fo/vh/kYtR/GOQMH7GNCfQcHXmrUOtyBmW0vabLdm2Es7Vi6Zx6
4+QlSG2xd3Pxnipx/7+bxNnWnZK2KKWR5LHMhrta616a5Xb7foyvrd3L5v2wUmfHt6q9RK+cvvjL
+reX3qxD/pjGImRwZSxiN6huru1XY1n98/PcgNoI/DnhJgWNqM9nEuSEy7aiylotDACYq4ZsleyH
n9V9jkbZ8v+Qdma7keNYt34iAZpF3WqMCEeE5ylvhEynU/M8UNLTnyVXV1lJ6w/mqUIDjS4U2gxS
5ObmHr7lN26+Jy8a+gCKk6DZ5dWCibo87a+cu2XaYJAghCwjtM4SOyQ9jI0wG7G2gLnCofQTX7o3
r2Ub0StQJdvX5goJQiTSOqtzzcN47v8AWruZt1wa/ZG8A1n/S2w/1+R4iSjgVzhQLcA7F4IBzc44
LV2M9D72eNP+Koq6THs1ILOlZLGugmaaUt+4D3zjbZmutDNd3aJOgc7k2U4gTbooInNH3jLSELQF
YkZUNOmLAEUHurfeaaXuRfvAj94Qy8vQ9t7tOlfwu6f25xDaEErneEFbh3Q9KDPdlk5UMXXEAvv+
W1wDDCwInI201RtBkO5WASYVTfSiM+ZMgP5xKoo4pJqlo/ahvYUPjnzabMev8o5HBt7IzAABDwwq
Eh5wFU3W6BidWSQyuglbrVFs1Dcu2eXhkMg0giet+6k8vKpFeg6bgoc0/7DL7KFdj82spWrWRpUE
Zoa9qvsUPG7VLg/Jg2wXTgiOtX4cfyl2dpCdyev34o4H7N3cP0QUscSwGuiy+d1mxENcozZRSP2U
JIcxByQKCEoV9fyXDcOWq4k6j3+GWUL9K3cJRVi5MIhh7sddX1sZqa0SaWwhGS1tlACuyzjj8abF
+E7SmAKXOamBh2rUMHNwPm2U6PEyelsu7WpWLAO4jhAk1vIo9+Xb5kjRNWN3++YeERcn+478IWqu
F/h45PJO/eZ+/VxN9nAgVNKZU4/VRKxsJ+30PVjDLto8d5c/2lab5QIq+vurqcx1HzZjL+YLc2K5
UGYnQyWqp99UrumCreF2vug0JyFxh1fOuFsX2dIqh5uMwAB8yaRpQSoWKs7jdNuBXYa+KBHhOis/
SjauL+S7Obf15u4EyR1drBpSp+x6aumI1rUOukRdOkKFvEC8RUO3QxwhAT0gFqwY9PHyFDct6GpE
ZmUrMW+LSNcyP4cCEsJ6TR5yLKi8PalFIU+BV/ilhxlokjFq0SPlt0a6C9TmFCoS+gHVKLZUmgue
JGKLop963yjysRXMh4IiOTDlykMvtCg5ib3e7CAa0bhDk6OIGZVGifRzFFB2NDWdm5p4iATdW9Wh
vBaM/GNZa7up0jke50d2kbWPaMXWAZzEW5iYzElWEzwODOD9wfvo9oUH0db9Uowm7whPtWbrm3yO
ZIoLoGNlo0hC+skA3wHlb91gSY52VdqQFjQt1NugNzSqrerEO8m8MZlrLtP7IO3ROuO34W0vDnZh
8NgbW7UpBFQHCU8dUUbnMmPhWwBfIcAQZH60T7/Px8wpbdTHH6c3CmR06mUnXqXk5sN1PSJj7Mco
Hoe5wCdDmPJWu9dusKB78p453W5A8aL5uLgno4u0xR9A/rdWdD04s1/kMER3b4Ppin52HBz9F54R
buwb36SDedCgFMW7QTe9zdWIrEyUOiHqpvSQL9Chr6naErFwcSM9DmP11N5Dw5tjrTbvts8PyvbC
jrNW9NoEj0FIB0sQv9fa3TDsL9unbf9rNQhroOqq09QeyzgdEEu+73ajjUvG/ivXL/H6+RcHiz3k
6yVkHLBUDapOHnD0GuBeUU57hejmuDPc7hdOOnoBHO5h36DtoAgHcRXwbIHTZWvDUxBwUGP6YVbi
XQXaTgyyc3kTHRTeSm7NbT3S4kSszEqfi1FTCT3AN+j/1o7t4/hMUFEreoVbPCKAycP7bDkl6/GY
8x5HQVJIJpwSM5trO5CM+7qD6JVePSRj/H55m2wdtvVYzEmfpqiL4Wnl0J2c/DJEjXArcVq/Zd6X
Yg500+ZCCoVSrF+YXGc1MnmylO0ztXOrJkL/GlXeTbG5gaI8+lgzqNOloQMx8x/xKKOFGmlKojdI
r7X4r7HcVT2yksWAgjwjgGLK5eXYqjZa7yo2ZIaYLSSGa5yatCA9zqaBIgOkjMM5vuojzROE7Aqp
WfRVNNn7TKKnph45R2nLOKy+CBtOS4cMqeoGuy0bXmakgGo0x5qUupyJbm2yz7sSQtK/b+q5kUL0
A+PDU5u67blHth9mb7T0fe/NcNLy6+JRRZxytHnCO5uRlfXQ7J6Dmkimjhg6zuQDKtWQxE9npLBV
7Sxp6X2PVpqaDgKKRGRoPijlC8LcrjAZz9KEFquF+eKUSUU5RvnyguDF+vuC9GiGhV4gdumkik6e
i3vUaxxqaUCzJP2vjgpjLaeQCHmKZjMsPt78dn9CwXlyHTiD3Tuh3SOpNNq8t8DWSddAKlDB6YX8
MVt1RtKw1IQEY0pjbZsocBMKTjPH5gp+jsCWmRnlYGrVgBHE6EXQZo+YaMXsMzuinGfN1lTAJ5UW
gjn4LexrnxRIuKIRFJ8KdUaG9l2pVM5m2HQJ1kMsP2Fl80XIJkVBjgfF5FP0hh/qQ+iGJwUVIfvo
TnGbE49Rt7V46wEXs7AacCgnKqfQe/aq9E5dIJZ17gtNchQSbp/R4pKydzXU3rBwKDIFD5U5+r0h
RqhiLeCygp+CeidIcaZ71UMF2b+AHiKuth6LOeuJOraRGumGN1VXEZ39MYudXOGl2pYb5NKMmBum
NgSSSgNmlJQoMjA1N0leQ/IEEoSlB6qtipmlSbzk2/LT/+9BEU37/YtFcUqKGdLvfkW1Y9Fd1UZq
R2BkdEnsUcnYqQZPiGFzV36upsLif8WuSrKgHOBlieKVkutu0HduPUuoSSyfp6z9QQQiPCgC+uxD
dOH2FA9iGkGgUFYnDlNx842w/i2MvUyDRi3rtFp2ETq2ZVu3tR8jBA0MdLRMTuDB3XTAaPfaHyAt
8l5dm/Ha9eiMBR0aPWkGASagcfLvA8qnvi/hcrJXRCt8FL6NLoqz6U/UPZU2tdQ7zuW5zO3Sp2es
wwj0gV4Y+PSqH96NjrZLT+it3CNW5PNfmMqWuVvPlTENoimVUzKoIEk22jkp2ztVzQxHUvOnMsce
q6scWf7+oZ7R6SKE07fYUHqUFYwvS7MbfLpflQbBMDF+Lkc5BgOgdXItAB9DpTcobLtt5WEHGvlB
MQNfJIKHuwH1N7WTxPU3Hegn9HahDivPTVsJgC9oE/3ciRnn7ticowRkMuDniBKwxfwhdLUDdHzB
D21RzRZ2845M/ePlz/ZVt2ExRqtBmM8W9ghVh0G5PGtFmx6InRx7C53KEG5YtJA7xAlCXzijNBbP
XLQLecUO8NSbwm3gBE1XKbcrbMvor38Q82XVFDwONJov+4g+VcfoRrWnGTwrwdXc+CHEW/uhv0Yh
/7+4Pw0U7UOgQ0ewjDUjYaYWRozyFB9lsedKrOxRkN3La731PdFOh4ayJfz3JQAIeIWAzj8oRXQj
2ZezVltlxeNSL6vDnkK0Y6AZw0DzAfmSLUNlt5TMsAG1aJyrtN1nZhGifFDnQco3IzBkIa3hP2Dx
sUmxoij7udfqBP4aFFh3MHWtHQDv2juK3V5Xjzlf6nBzAQ0QO8HCNQ103P1+u4ApLeUZbRNoKoQ7
lFbWlVfqtv5aIS0E0dH8NKAG9ZlnV7cuUoQa/xmVua6Fokr0LIe6fQI2bwuaFfWAskIO8PLu2Pxy
q2GY+9os51418yDx1QFugYkDGCHK2cc8P3vLTn9Ox2Cv6DxXwPMcISlUhACiQgkKGcx49Acber2O
3Fn/5mAt/GKQGhH6RjLm94+WNz2EwYwJ6QSjcKSROHrJ6bnZ3BarERgTlpaIps60MTw5Hb6bCPXW
ielc/jibQ5iSqcsaEpISK4yqKIhMdXBVPby7T1XXezEkrS4Psek8kM8x2FKiqennvGxh7pXaIS40
PK8nN7Ljw7Cbr8Cz3yPxMhyqp8D6k5Tr5u5bDc6EbE2tNOemhrgMwnBnIpluie4iTZ28y5Pc8g/X
c2QcpLCLlr4bI/dL7SxqsR9GO+C+LHM+kMlcWF0cq755dlfTYjZfA2cszHQp94f+qsmmxiKEvg5G
/TCj67zLQP8uD9MwhBxLvxloXM+T2ZIowEFniqAjYHGkLhK9NtjNj5KPYJyXXkecYBLv2y3/fvVM
UoJCpj2dUM+taLY+kzdl6o40SzkGSlrM65e7ZbWYy829GqehaonGt2gpQFi4BIvNr+3IM85v+R5A
BF+zKzu+5kWit/yB9VIyRr+cxVzRMywlSphCyxTrB7RvW1n2juYl6/Lu5C0kY+mzKqmGaMRuSWW4
reV4LPLZNnXyHzclY+mVNKfdlGCYvy4UFBwAY8G/UDifi43go3A+QyUJNbwmEdwZVcNjO+2DVr9t
K7KPECu8vHic78QG8IHKTPQGmCEvCNJfxlydwmzw0ro8xJHMWUDe8SKMGdHznKAoGaay8+LvAOYf
llTIIhYKshM3SLT5wlztQMIakUzTEmXA91p4HArwEZEn36Bbw17cAO2Gl2ni3DWEsR1ln0zNFMAU
o3EK3WD9LdXyu8vfirPRWXGqSSqHgmgzvMQCumEDQdIKdbNnvQj+65dibIZqjGEShItt+lu8YgT3
zhY9xTWiA1+8grfpGWtBY5oGshpDDbKQvhldcA0P1kKt91Eto10R/cf7jDAWY5ZBCSwA+vaMFrzW
QviR9dG5QHezVEbooOndLop4DZ3c3c/Yj67XCkmd8fWmQwCifXhAWbhT7sMPPDo307rs7gtW32RC
OpU0ghkmLyuKoLi6PAEd04Woqy1DmcJ0TM6jd1mxr8OhgxoOHZ69bOlORuJieWxAPbxXf6QSaJZo
ohPmMrXMZNqbKNedg/Th8nHYMl1wT5d4AqqzEAT8/WIbSqGDfA5MVyOpnonQDCRXdrn4ZABmenmk
zRjNeijGchFhKhNBh+VqXf0A2mJwis9LDcpS1DjeqdcQvb9eYkTTTnrlDL38aXZl10MzZiwtyyGU
q+V2ewJKyYsP0nm0iYVZ2/xzuJnQWI/GWLE8SItJr2bite7kAluDnsgnsAkz6M6Oh+Lck7vxhC5H
mzPJrfO/HpbxhfJIA8i1jFPEwMBtf0mQuYacNCBs98F9cI0t604O2TUn3utts6rI1Bc1PFMzly6K
3/fQFLfxVNSQ2Q2pgyJl7aNQVUdbqY2I0t2CcrNCJJAgD/Lz8pQ3Z7wamLGwk6kBUFZB6LIVCUzO
SU/xlAtD9AL/FIrny2Ntmp71LBnzGkih3EKIPgcW/wqyhm7oonP7Vwe5FbezK59Hjtm6p9bDMeY1
VcesgHqYgY5XAOsinT4UKdi0olbxIre8VWRsKlWV1IgphLP/0o2XHtaqVaoM0hhgwH8iG7+cgy+n
8vPzsa++zOz1lAwiIrVj+Y2q0V4bFZ7R4Y3B2DcRBAA1LbFFllBN4IdXuTvsOiv6jsA88OnBHfcY
btqa1awYMye3QhyIOU5DMLrFXnWjexzB67GxJqwjX0eYs0/Y0rqs7fJUDhBZm8DfBHg3RZtFVnNu
Jpxi9lt96Kx9aowx2zFDx9qYyJD+EshJ6nT080dGhDKx29GUjmJR/egy02kpJlxkJ5miyXRAPCyR
na69DQA9yDTVbyO01UwjsBZqOltha6BrfrhTtZ/zlHoSQJqRcV0nsz2I0ItBF2yffy+l60SpwWd6
M+i73KH5vDBcFKV5cQvmR74gYjsRGnTt9/qj2Vo8SDqwmej4VbWXQboDaviuMGXwnijdT9o9Cgwc
QxH8Nj+LquBkoXyldw/gfKTox8s0zwA/GqAOL8xTK0TtYI1CxSG7bnrD6sfpUNK3RvkBfvgBBUmQ
gjVsdDfs8Ew7qC0Bc7Zxwxz9zV1p9VlnKUb2Cx1ndpSLJ4mekybc65m6i1ChNdeLiwSeOaCU0dyB
HIxUdoBXeV/TBdhul/rkZF362lQpIATysxhh+86EWh1aBiNJc2ujcKdBAO05SfdT2wKPDUImEUq0
CJc7UENvCym2pgl/VrktS2jkdHghDIangs5LdeFZjcHZbLrAbqefWgIvte5cSOWdpFGnwJwqkjU3
Z4mato42QFEwHRrMd2qIVvy49zO0IRZd41eYaqwBzICgtVb1b1kkW6hpt1Ho7fQN8Ut9eIXop20K
uAMoCk27xBlr5IL7J1MH97ZJ0fs4Wol0zCm91ZQmssIJusgC8LPDfBpAfy/H+SwOBfgbu7FWUGAj
3yu6dgOBBi8Ar7UATJ7qg2NEvwxaoGEenW6q/CCDVhlUgaOEP6FVjmIC2dWk1ovxOzpQmlPDtFA5
bstt5XQNlODRqxwp31LlZSwBDi4TZPFasFnPU/o6K+opMFUw3dFXGunW0OoLBRopGCsBmD4hwEi3
s4tKFiAwkFxL6JVq5PjqqKfMRCtTfgjwrUj4DTxROwfTSXujFJek3Du5in5e6dogJm5LfR938RVJ
5GOQpehsJ8kx0d4GepNV5E1UO+RMXyTQaDWqAGss3RVheWW04VssyK+lSVEsM+t7MYyexxn5VWXY
VWCXalWBD1mhhUSe7Cy6DQywKqeTlvduFJV+r0tXWhpboKCC1oFC0KF39SB5CiM0rEY3cWHuBvCY
oTyLQ2bcxWX9A8Ll565r3U6BwU7xghero97pJ5BUzpNZno1+vtVaqDmk5mtKUQ9lzhTNIQbkH0O6
K6b8YCa9L0fUVtBgCx7DrYhqmlZq7MiUoVAV3MRieB2ADdgHCjbeU96S67mYjwIaGYel6bkiaHu/
U6KfYJPYUvqS16Glo7R1BuS7mdJnVX9KCEhyqp4Udqrlz0E/2e0o3kE5BfCN97mcXBnxcsMw7AHt
/kR+qbq4s4qcXtcyCBUtuCYJ+oQRsTV7oJjD8Oegg1sNKTX1tZ8hgDD1FMKhYE8o8aFrXlvA3HWp
3+cysNt4Voag9GZAU0ctlgqsCAKNAQG82Vl+KswRVN5vFZCa+twA0CICKa0CkfKj04EbHEWQS2Q/
i89BqoFXG0DTVbkdlNoGxgB4oN6wBRP4YRlOdJTaYqxZPWgK0y9QryCnHnpG0zyWnfgNJ/tA8tFt
U3IQuuYnmVAoqosPxiy8DQOYx2a1T/US7HCYjWwmEEEoi0OTy+UPtTNBnRgkvPgFCqa2XjwpGaRR
G2FyEooaxTEORw/KCNUhlOZ3LcGBos2EXl90cFthAFBGVuIq6iX1PRqa1KEqUMxaDMOfTirw79Sp
62qXtZVLRuO7rmHZQThP6lR2BdU8BnGAOh/loMmBeZDQTC3BNhDoDUA62DHz/rmTcxwYCSDhqj5J
JMWOJg/qMJ4EwL5UtK5bSpud0/5XgyWCEBmgTVAt0GbogaKjGSRnikbzqr1ua8E1xm9SVjlJdRuM
ELxIAbopjjl2IrKsliSB+jwpnqyBT16h63o8hvFTr41e3AhWHJyKrHHSKHN0IO1zAgCY2FqGUFot
qOwjEPlz9A20MjuBJi/RxjOoko4aKy9TT3aqoLtNX58BB0D0lxzyUUIyFfaiqQBemS2pHjx0vEPk
IrVlo/TmSnJNcI3R03E7KYuYQ/401fDyUwMOoilA161/KrN4XxgBJjw6RV54sTg6VTM6ShV6tDLf
tRoZ31bfG6RxRxjVSak9dKNjG5YvJPom0l9DIaDsqrQFrTq0eMDPAZBtCbj8AKcETQGL3wM4kTgG
WsAVdI/KDcgx/ei3iupK1XMeZAhrh25gnIT6gYDrk0ONNIaUnjLk18tcTUCXUXrkECBccjSGz4Z2
L6SgfVbFa41PlxUB+tlhCbrnaAI+exENyiRQT2QrKCVLLW4WWydS+bsxysAkBbYp3qmoIqywa+vo
oe7JbTEFNyMddgFp9g065+PgBVIG3mDqkM1KABJvXFUSUGdmOPLQ7SrcwFE53ApAH8u4kasWb5X+
wSzfaBzvZBl1C9p9CgugQV+5mqhfyYDhBsZuiCq7a4udmEl+O77rcvo4AM9UJ4MvFPlPHaCHqEC/
u47VBz5w6FFIJ4ZOoNZ2WlLoMgDd0L1nCkQICslOol9DAih8N+7HSb1rG4LZ/4iI4QPyf1QhSkFC
aqHF3G2rcuned4IQogPmjYx27zg4zvg1WQkBiXbaNUl4imiCS7j20JIwmwMwU9URLDsPAhCWEITH
jMBTUt8i9OwMYgS3IcXjCdgDNXTqvET4xgR1pHbL8rECz3GugDJQXvCStsNicKJkJ8qFqxWJYjVJ
Ae7JYxUjyk8ldO3L+xwmPQvfgva5SUUYOpCJIIAs5g/9mHgBjQ/olICQkk3MG2Q1LSmnS+LZ6aVo
V85AV3f1PskrXK408lWzuwrFX4Wk72tVh/kTdwukfaj0x1yCRkI2AnlfuWM2u0pTuw1+AhhPllD3
D60U3scVZIilMLjuldmJsmJHE+MqCsFVUjvBlQvRESTD0fDPHbyNMQanNk8QhahkZ9RfY9rY6Kc5
AuaH1pHZq8rAKvoZ8BnIsWuQw05dbaZebYDJ3mfwjvo+ehJAJRLM0KsbIKml2TeSFyE+N8TcGzGa
3yj0unXEH0rdNXA1qoF2MOpfKIL9LtXlDQQfFkt7joLeawTMtZeOmfKg5M0JOA9cmgDNNCI2PrR+
gI8ak/Clk0FDmh/NjNhaX93HmXFAlcZBi+DE6r9USFLo0H4totjuILkD7MKrQprrvn0YyhaMmNCV
4hBkS9mi/fOA71VJs2Xk3wVcdHAAjAj4GcjFGhCBqKFCgDw0uPvA1igaRKkSSIbMwo6W9AkM+6KB
rDvgJQPsXziUV0kMdVkZGK+hdtsJvaMlbDJ8g8AE8EvObALYhZSOh7S5SyoNqC7cYkn1Iy9K3zDx
2wBjQAzVIgm4sKpgy0OCG+hbMMOvBuUjm4HTQaSx1kFhGcixwf2QBS96Ons1NNcpvMg+0wo7Eh6E
ZkQLTIS/Uj1ACPAxzfLXvp5eKrl38+7ZABIWLDQrV36gxmUnLMbNCM5KdN8330ZoeeQlbpqm2puT
7BR9ALhbawkj8atQsXo8ccRfspYd9YKcyna4MSXALnrBHfV4D0LRHfzqQ5OqPim1e0NsThXoViNa
2OT0Z7c4/Alx6Jzd0RovVBMFSjU4FBUgSwJ9MmJhwZkAbw8LL2fGa9iDXaa9zIvTo9BTGileKj9M
c4/dn9tVVuL/ikATMCyZMPqT/tTL4lmWIRCiHmvpJcABLLMCfDZAiqgUHtts2kWAY7Xq5MKHw63W
ngoD1+AwPMH8nYIMmk+qXRHBHjuCi/lHim6apJmxQ4vvQtfbQdruwEA6Z7T0zeSXpv7KW4qXkXIY
q+5bIxA36ms3TKBAGgOk2L0ZTe9OXWOPuJaXH6tO81VuDu/Q8YGbmch38ShBHkYod1IC1R5cekZK
/Vh6pkLqDiiDtJJJObSd6AbU3EX5/2/J9fLWRXeNgYoVHdJkTKQnFnSjGmW8AnX9pUiv1fE+1nm6
5V+KLpkx2Pd0DSp2DdkECE3DD7uad9IZehq2dOLXXH4JgTBDsfEdqkwkDwOIkpsQUASfy0zfOLGx
L4Hy34f4KPlfpUfx18ucGhrxcMKyPbo73qXd0jGjGKiISdwFJskZcXP9gAIhaCFDTl5m4zrxVFFV
glD36Emesatx3zoqurNLB+ghnrLilxjLMr3VYExIB6X/akqWwdo8y2x51HcV8NhRqWjW5Wl9CcUx
Ay3rvFpHSK0ULQAahT/IAoQiWuTZVJq4cVRi60MaSs1Ebmp7a3ugZ0ZUwTDSUWvHrKRRQ7xmVgLk
3JxFPFp2zefwAKySRyxYQXw8n9dBs7Wc6xGZ5dS0Kh3DDLXNfRFYmXkwIdaSZt8vL+WXxAaWcj0I
u5STpuRUGojXiBA6yjRrMJG5j19GNGdeHukrpoEZalnh1VeLk1SZQ0hCeqUqvCO9uMtxaRjJXLmp
Rm9qhLLcxpB+obXm47llax3KCpV5OpedcpXWrRtCkg1ZapydQNmHsnKHpkwPMkZ7mbS3Pak5RUNf
A/bMD14+0PoHTzRvQXtAlMCwm5f0jBjveToNV6OJM9Q7aFms7kQrciWOYeVtNSZeDzHLGjpzBbSA
JhHtAH41mu7lb/E1Yc1MjbHdmpS1M62wmwtUn0gOclmP4aNhd+6SsqM/QNG8PODmNkPmjEDYWFwY
Cb8vJaVqWsxyY3qpfiWn7xWKRM0bQ2+dy8Nsz+tzHDZWLkTotR8EJJMhXOeOjm63fuzL10vFYe4I
3JbED4v9W2x+WcfVeIxVkCgRRHGkhV8CS4SF1K4MwzKvEnjv4Db06IWUj3WFPYJI2SP+R+oRzqf8
kg1lfgFjJSI5G8FMxS08mgd5jN0GD4hanqwROM8Rsn+7yyu8uTdXE2bsBeB4OMbqkq1P6Wmqqnt0
fHAyLVszgtSDIYEAphPslt/3CtK+WWt2yzXSF6hLrQ6lQS2aZngjmrs4nN0cOl+XZ7W5b1ZjskSD
sGwVBBY6Aj9jcBCFgiqbi6joCaEOqDMh+8krGd1aR0MlogQGGVEkNondG2ZfZDoGlPB8a9sSsfn7
y3Pauj7WIzCuUzM2ZklqjIAXIR4V06nXEHWRB0RkLg/0tc4XM1iPxHwwAW/Aeq500wNEBADnbg/k
XgYFFXTpGvZsE/FmgUGUz5eH5cyP/WSlqkYhwpiFT6UXPU7sVHHBFrAvD/I1nfn73NjEf75cjrTt
sd9BYzHRqJHXqtU6skdAUoeyKeRVOSMuJ4g1KavVZOET2dDXhPTLzrgv9uNPyUI1ha1beQ49hRQo
HV4mbtOZ+tyJKnOiixb1nFk8ooVKS3ZCCjBw+a6AQGggLD4CfHp5eryvtpyL1Z064T6v5wazg9Zb
DjmFWgUiMeRs/a3bxgDVZhFpWWB1y49YDZLJBKGYHqwHTYhdHX0uwghRiua5Cn9ens32QCDSi4qh
mV8oRIEkZaVcicRTKCg9CAnU7a4zbMotZ9tcNu1zIGbZdIWkyPrC4w1Sa4LY6QEVo/5oIeSpuKMd
WIg5dBCL4L0fNu83YzUus5LI8+m1EcBniyQHwO3+KH8DINmtvNoedojNjzZ6hkDmRQmHB1HAA5/5
srnEOpSiCTwtyDIwngoItgAulaqJ4n1IsB5UObQDDeHe7vXyp/zoRmDPHVGAq0M+Q5W/EIGQZaga
JaAEya8QQnUGSPsAguodwr+62TzP/XguR1AIm0R9HHrJE1pxV0/pnoiIw4tZ2Z8G2biN5wA5qy5J
7RkIFRsBY82mIjgFoliXSLvFPxo9ciGIHC/pM87N+bUP+8MZ+JwDY/MFRTSSOK9M1CgUe+U4X/39
XP4DAtfiWHxdr4UouVirLzoWeVTkaJnD3m/dAK1AUN51Ake+zs6jLziIS1z+PF9r3z+m9jncsk9W
Z5rK0BYd8tb0NNle4DjBU/YCED0qB2obYXgbetyqJeEo0M7mlw9s3gO45f6ZLbMNy5BIE9A8y2yh
pOfFrqH6iKZBhb0Dmacb/pWb9Tkc8yEVcTajliSBJ6vatWBOIOpWKcd4/R+75XMQ9t4WokAgLYIr
8uCoB/G0qJ5JA+oECUq1eQ4PbwXZPmeoILRy0eADLvUz4VV8MNwcMM8QXD6E+v/Nvb36Xh9zX22X
NtaTltaYm7mTD/QMbKPdHRYO3p8ooPBW8mPuq9GISpBKKQGmEg8qNAngJiAjZFdnuld3XBDA8qa4
cPA+fNnVYCDk0iIQl7q5EIqbRLHybDqCjn8Y0aMo5piwKRyrsX9AVYNTNwUnJrdcNZeGZ66iUCRw
+WsMb4zCMS3ifaCGHuewc2zLR+ngaoozKM9h2cC2TAfJa8/1Sblr3xbYl7gTfvLqSbff+Z9n++Pf
r0aLqJCrhZYFnq56gd+8drUzektLRgvhSKArWyPBMwCJdy7QbPtQfPTGQXENvU/M+5ECZV5XOiKC
qBPZj/sZ7Jd4/9eh4L9Wtye6Gm1Z9tVEJSoLemcgoLE4s/J7/4iYefionJHmg5gebnOUzsKW7nln
f8t7IatxGRdz6PQRIg8K8cAON+TGqZHZaajD2TTLX/myMVejMBsTsjnNAOF44s3Xqi9+R0cNgE/y
veYrNrmKvX9nYlbjMb7R3KCNPDUxHgWtrQGjK/Ky5woRlML9A/PJmx1z/wmQUhjB/yfL/de65EC+
Z16EZkoAy8FeP0UuL7Cwec5VQ9cR3ccsWPJFIckm2gtUhE9QuuNKReFNpB04H23r8UE+B2EvBSii
B4WUy3Cg2wZVYmr8rrbIceX9zzCIjlEhcWJ6y735dY/8Myn2WhhHMTSjVMXjCplSejbKk4zahT57
bFGSoes+Z0tumurV9JgD186F2Csj/LH/3bChi05KyRG9bAcNM85abt9Cq9GYYybNg4rcKiHr0f74
Pudsj4+gwMqWzFALiEmKN1YOWZk8etOTO87ibV4Cq+kw5wscEShADHC5zF2xp2c0kjn6MUcTw+Dz
3dltE/W5MZjjJWtxb5IK/gK4gsijhlYenKJQty/PafGoLm0/xouEAk8cNsgH+oEQeUOsgLA3Z8fI
7O1Gya16GhxC9etcK7gMDN5OZBxKIU6VRER9jSf6ug/0AZKMfnGV7+vcU3e8Unfe3mAcS0T2esBV
Ye/jCs9VOEGIcV1eSM4IH+/W1e4D5kWHsV9sb/7ezfcoh+N8qa+tjMt743P3sZmzWtCgQ9h8OPxQ
X5EBuFvEs2Ow2Z3czX3DlgBgOqTQkee7ypyP9ZFJWc2uifVw1nWkIldm448P8mbsk2gSWMpoboFk
G7MplVjOC3GCTTR36iGF+GRpTzdLlnVxlgUuunnz062GY3ZiWiWaIDUYbkJVKDTdq5zXv765fKsR
mO2HGgYFBbR/20FE4/961yxW9w9ehpsX8+dobBOlPqGzlob6EjoWbYSKUT/qCXZ4nPEW/aPQ8bad
X424zH+1PTRTQYFYiZfUYhiVY3yYbv5nFj1ecJA7FnODBWg5j4MZiZvGK/awGzkaOv5nNzou4GDb
QV3NjLnBukENyzHAWvYAQmuxW73J2JFocLcGAzHQGSFQJf6Tj8jZMmxHZSSgarsDsu7fnTjeaMzN
JqY0qPoMG7Q/EP/vm83w6TW/qmG5t77cOKsVZe61Kad1QWq8bfIaFTjQqxIRooKqI48Dx7MihLEi
IupjwxK1ImjjHGEu42kXA8iyHAM0LEz4Zjz/9OMReGlqjCFRFLlXwYP7KwClBHivRTjo2WT/FQeC
PylCfbjgXW7cmTLmJeypKGsFNunS5D7cQDsoQD7YvAWy04JYY//jvx5CtsGSTJEkovztn8tbt+fd
P4eQF1/g2GeTsS7Q+ZlSlH7BRY5RuZ+/zzyl7e1H7+eeNBmbQqGmLAfqh8VcHLt1bObfPrFXozE2
hYp0DJeEJoQZUKQa/0JztkNvUB3olOXthJiyd9k14ZlMc1nglXkedFkI5hyn+6/7FGp/57/MM/8u
5Y7FWBJDK2dIh8A8r9w6clQOcOtkrlvHHY0xJgYpBzQUwUmOjsSf8OH+Ci//id36ePldON0syacB
iUsnLQzXkGbIegw/4h4ve0mxqDHuB9SC/j/arqw3cpvZ/iIB2iW+au1u78t4ZvwizKp93/Xr76Gd
mZZppWk73wWCAEmQqSZFVhWr6pyDSed7QxjuqnDiVLh4N5wwnqUdwCMEFU26TtoNluDOcMfFqzeH
dN6dY1xKM2YoouFvaFihl2OMbiUlDudYns5TZJbVByP3s5nFqKkZsr14Bjo40+dyhLPEsLc13IIv
i9ONkJ9asK+/IcDtALwiv3za59VNUDVFTiBihpsgJLs2a75IixQ73RAmFtFD5QJIHKvTQHZHAOaR
c1eFtE4OBc6Q3MuYUjfnr8swe90iOGnf75K2tpu5t+XcsIOJWOkENWHyK+8uEAWgz3dV51cJBJIn
rXclsD4NBkBIQ37R5V9VLbMVyNktwRcxOE8W/VDWxBbVwYbsHpAMqBPpUWiPw6+gajwT4BYjBKAF
s9yqDqVykey6cbY0EW0HVfDD6tsQTEA7xJdKf6+GgNbLGCOtqwcTMqaNDjXXsLvWgviCAvjE+mdY
3U8Z5Hsxs6qAPwmqkz1prAqPlkxPnRQqsaJS+qMZHLoA0G6tuEiM7EdQQmk4xr83pF2K0fAQKMJF
2kvlQ5HeZvndoi8YgRX8YardIpAhiIhRNKCtMBXqhMsvdRnsAePNORhqa+17m0busnw1FAiSylfL
AKHDGsO8MSBPaQ+0x2gTjE4Tbe5sM0HntP9Okke9+TQCHCTEQNoNi7XkzS6VU68fIVWpFxAhbO0J
UJCaAEwMXEaRmV4QTnbaFmcUvZSgF6P334202Wdz62tSAlDTg5y3rpibO0EQ3Fht3EzE/F46As0G
Te9KsqMG0yuoFGaESkoW9ljFNpCLImbAE4BSUvmxG+IrE2c31eVPeRdaEQUPAUkIaNWSGDdTc9Wp
mMxt+pswOdejzq4xdg5VojM9au0s+aUCJEd3T8zudJCGGjn66qCuRUy3Fh08eqB6jZvcKrXYylLy
eexknzSYIx7n/kGHlK3TzWEAVFpxITfl/aSLj7o4fI10NUGaJYCNSYACR2dAWjk0O0+apJ8zMHK9
LFxD+V5xxUCw6365TTPyNRfzM2wlBO0jv8UzORIw5CfL1gIxWq0wzvMQI3lpa1VAIEbBl0GD6naa
XpYVhGYTIHagUC/k2Q41un1ohO4somRtznYXXsX4U9QU+kMQsRxMoL7ixiLzjIni6kLXl/tJ+66R
0LS7pQI8LOBVo7Zd2vHuM1EwDCUl0nJ0sBpIdw/1b43XsN2s2GhHA0zo01L0aKO5BccFJFIldFzq
zsryHx/ymkcrTMhLBlI0WkzwMLigPYHhCuqirW2ANB1t4dZ+Az/Btp8+WmQSadJqIWhmY+J1oUOH
hJcOmkoA6uKC70UH1/MNb9jNUttqL5mAZzYqcGx09vlPqa20/yQt/FIb3bJTUYEJdgumgyUljAOP
BBSwlMH9lEtzI6U1Yt9o8tIxzn6ypaI6EMYMFC+mBznsQyXcR57aOQOinuiVjjn/jB2MoHBOzebh
11VThWivibIKs8QOtaMpyzOCRgvqyoqz7GI73muXiw34ktUApGhxn0Ob31DHLC8mX2TMJzPnBjjZ
SVSakGCd8a5NnWGnXEw2NNTPKhsNeZ52zHYyuLLHnBloFc5BDpKWj6S5vLUx+7mQMMtVEeczOi8A
A6AVj2OBilf6oxv16nweF8YemIiQKQzHqfCzRTmMubSP2uizOE8RQB3SDQR+P58+LZuObGWPeXAB
n9EHjYCXM8YBnTm6E0xgevX9aSO8RdEdXqdiYJHW6roBdeCgXZrKgGBcXhgEaB+g8vtE+1C2uVoU
vZUre6lKCuB+cBr7A5hiX4yicItU27ft78l/Eudb2crR/15SKY19SQAwpguBFGlmXlGRt4FMuGlH
U2uAuEXF2bChzXYIHqAQ1LrNHulea4M+0G46wCI9XDduQZh3QpggVGmklooQoW4KoocqVsDyiwlf
DP7apw/J5iQn9Kf++JAnbaUXOxnXUwASgicakHgnLBDNEYAZc0AL7YAacRcdJB7//fZLz5DA6Kua
qECzVGMTETsQ8kDYXhKcpvykVoAMdg/VcB+XQO0G3cUS4wfoM2+xm1W4lV1mV6fOMAP8IFqFeypD
/B2WekMRgmeLnq7VxkK1cpT7Ec7yeTArPozXgKuik8Wv+G075tW6GMfcq5XUlsLLpuPbuwe8lbGu
eS6SpTX+h2HguDK2DlYZoqI2BLY+Ega264sra4xfzipwQoDesfDryA6/ywfVTTzhMvWFXzESTpSi
wWXJncbdLo6trDKOOouJDmlJ+JnnU/mn60l7MW84l5uBdWWNcdNSPKl9qTWCZ9SYqau8YK9cGBfl
Ocgt3zLuwjksbGkMTwLMn9MchQ6gNL1VA52h187g0smeuvY57oxnjvHZkKsHe04Ed0bPi4ZGyXNS
S7tavKRhu2a02knGm7QFuI7a7qlmRG2FVuwul4YPSq83meMtjXUopOuqUZaIV831Vwwm7oMSQFUl
zDsUHzSQFYBccBLvkSbaYTZC096842wu7+gwbmaaWpEs3V/3+c6Dylsv42Y0AE+6Kiz/FjrfVQLf
7kP9/ZjQFXrprjHwMvTtgktIpz1TTDw/0gjxTx/qub0Q9ns+ISvHd7/imNeFQMVcBSr9mEHrzutD
DPa0tnaIn71lJPP0pmJW/uUyw3ju2l6JaCMR7bYX9+ND5YDVjjKOhohp3UVzEPuiUJ6lS34jSQPv
pXf6RKoiU3IYwryUlhThQaZMov0hhxaB6qiSMzrT4PDTMu7XYvyLIijTWLVP/uW96GROXFBFxr+g
0NRiohzfCpP4g0Os53HdkA4Tzfs3lAToB3n1Clp9MMbBFMCUFXH2N65nzmStH12880F//ilzjDeB
5IKhg9cTR3H5CeFGlPIeEQnthIdf4+4j40jCXIwVBDyUA86RxE9PxJo1NlEo3BIjkJl92k1uvk2O
2/iU/K4Sv0XS8Tzp4EkAFbQB+nIn8+G0hc3HwcoCveQrC1khLHE5Ay06tTcjuFCC0SOgYzttZPtl
sLLCuIooTgqqvwU0mbo4aQ2uvla0DbB7QFHGyuNPQoB6+ejLoFseUP9OL8WeOE284/yM7VMJaA9R
dVE2NMaNyOFUyFWbPicQc+1JVuKEPjEvB5dOeUaHseOAcf/lwBxNMl5FyUWUVoqndt7zGNqqNsZ9
yv5L5DlaY1yKJEvxaNIMCQj652fmfFPsMUBoYvCC1qDBElrJF9mB29beDgZHy4yDCcVZn3q6ta+w
I9xVbl+KoynGtySCHOligEW2smCZUB2vuDizf8nHjjYYh6KN81AG5YSNVG5ne3IwJ4N5hFS5pYWj
t3jM7Xt4NMg4FqmP2wVKe+ABMOubLJ1KC3Qm7lJoj5w7sB3m/hrSmeSkKYo8arqEFvo0b8TT2CNu
D+JxCqUAhw63+vAvN8CEVgydD8MRfOlh4kkr0JuEwY9Uh/8lqB6tsZ7G6DJjDD+WtG9v5dEW407A
ilVLUY6Vfeixte28jtYYTwKJ5ZQIaChhQN0Yz8zDsqfaW0jvKMkyOvadz5vl2D6TR4uMN1F06MjJ
BZIGnbjaCFliFYQzUmp96EQezTCug/L6Qx0P5e4/B2Q1qct1HtwDwngPcPkVBGy/H+GE4dpivMhM
6kXuyidb735B8g4j40AUYSFdXkJnS57K0Bb6ATxI2RehNSS7DSTwq2XXk2LcNtWIWYS+jfdD1H0K
4krmfc7tSPD3cyqMg0mUJOiUGjnL/2qAxTjaYnxLkQapgeTlT2FshVj8zwdHoR9glSlVSq+0rYB1
vb8csJ3OHpfFOBYVTqUNAjTxoDtvL0VpJ52nF9d67Z6+evSsv06bj3YYl6JNVQ8oK8jiwylACita
iVDvwvZr1MYOSG45J4Oe9lPWGHcSForSByNOaJWGF3EVeLPU16A5NK9Mvf4c1uGllJJvp1e4HX0Q
ejRDAcfUK70yY1JAW9ljbgWqgTuEu9o3nadw11gYcZI9biK0eQ9XBpk7r3V9HAYDAG4fCQqbB2Vl
jLn0rZaWAikpila8p8ymQztaYP20a3Af/reNZPOGRev7ZFwobhACpvku8ebJp2JsYOpzG18tdv/R
HnO1FZBhG0M3/2kqo/r2lHs1VnHgN5V5x0RnLne79HWvGbBW6Dvd12jCTClYiHSYHQqP4okObYcG
IkN8EX+pGLp+6U2WKJeqVgMffDZqUJCUtHMwXbUu2MoeUGm5JYF5U7bGL1nWD5MiXKDZ3fO+6GZ4
B25Q1xQRP0Jndrjv67ofGsxXlVH+mC3aJ6MKKjcEXUo0dIpdFFVvTZVyY7Q9NJI1c3DNriiATNd7
e+nNR0XUbopu4LXKqNlXbmL1s5hPkWuZAA3NJ6b8l/Ppbyhg010+ZYv5Co0BvpuY4P6Ev+mwRPaD
zkqAJxRUlW8CFvO2nHG4SZT0TT5jy9H0/wHZEwUMk8kn1fzYkCwhsiihG0fVN18erwyPlwiDuH9u
D0VlvH0kY3tVf42xET8tiJHMCWq5TfI4Nt+ULrcWzHyddgj0F7/+VEcjzGntQmimFA1Fgarg5Ywz
VzH8Vj0LBdUH+6oR1ngscVPTTf963EY25s+lOBnGiO+Ftm0H5jbVDkU/dUsbfB0yJGqo5kZt+B8s
oEEPXVcMkFNjBJJJU5W+BfdPhuVWzuLpyj0mLv1q17l9+kkBkYvgcPU2t+7d2iITuIpUquKJTm6/
P7/ZrFOsbTHHM8dpQamVVv+NOzoj23wtvlBZ9nwHcks7xkgj8dXzN2wrTT7ZU3Q0/EqcMmpJNIwx
trUPgl9BFF+GQn4NF+0nGEiMwvFLNmW7UQ4xicdlYdlyNmvbzAnOZdLqEf2kf/kb4wMms6w2QvWp
wZQNr6u0dS/XBhlPmgLGNMkLNVjclyIIUL80mX/6Vm7GsbUNxoNCDVDHpClsoLBc7d/LAsHbQsZ/
yhDhIHWGBgdYa7MDqFJAlJZZInQXoM2Glykfx7yVtK7XR/d4lfWLmR6VNca0vDzTrvtqmuwcRMyN
LriJjkIauDPBjcwTXKTLOHVKmRdxS+peCalChmm2NgF/a1xyJB03C1zrdTH+JRshhLXQ4B+dU8BN
V78bcHPavxgi4190Y2gyqYLF5wrhEXf2hri+lYSvV8f4FwPTq0sS0g3MrzNa50JvGuncPN6BX/2M
jybifDC2To9EKkyLHPYS8aEZH6Zc5kS/17peAJSuVvR0D1fncBknow8qnENEotHWD/PjM4GN4tR2
gqWBwKZ1BP9NEkK8S/6UPa+Mq0kq9SMdgvxAaNg+JjrUq2Ww/4qszpUEjqUyAXjjI7a2P9vRFnPP
yjoLF6mBLflxkEFlmQ22YFGtNDB2tt+Jv1zwj8q/3LyjUebmhQNK9JGOgb2PwkP+5fMdLTI3z1QE
2RhqCq7D3MToLzs5/wZlArc5AFknfTsdEbYd5tEYc/XKDFAOQnktugGqFpiSLbweOAZV/4mWv6Uv
P06b28rQiPjXHEvZGaZDKDcKPqGWRl5fdfY0T245GE5ghBx9ps1H4toWE8Bro1WBsME+UpmrxWlx
8YI9+kcY5o5c/fb0wra/GmgyVE0y6E1grHVZnQ2p1uFwPvMrUfaHtw9ibXrMlTUmVwjxDuolCuOG
/gvtHNUHUAyAwQ9KmpDw4hJYbu/lyh6TN2iaoGg5DXEDOQyOYHWQIfCI3SwX5b45QOnNPb2dm+cE
z228dYlCQKzIxHE9lfQyhr2RzBhX0h2hKg8TUQ8lCXLrtK3t9HZljPErxVRCO7bCoaS1Es24zd1g
D5AGyKwhXwBqJ4r1TJ1k5jZbeKtkfEvcNZGqgoPaa8zckkZw7Be91cW7DkpEp9dI9+tVirJaIuNT
pCAwO0WB0lVCZUqiDPlYcisE8vfTZrZvwcoO407yuJs0AL3+d1nD0RYbxTUl0UDYB1voKfZQsGz9
IHFMR/FBkhNZ/EvwNFp8YhOfFr+Kq0Yqt0Ut4XMRFJ2I9lN0Q7zr+kPnhLvCWayAMvTcUCqF0AUy
LUCaqwpXH+zegnpdBxUlIo/8St8OGkZgdnqClNNGxXKmn9NGp3QRe1y9182TY5oa9MMgbW2yL9ta
h36zMsiRn8RWnVmYkIK+smDr52VsdY01uDpIMaIL7Z5zkuhJebXZK7vsic3GIM+rmYDV2LhA5ae6
yiLpa2e2uxzYLnAwUCWiCQoSsV0WxlcAv9ARTYK7salspa+u2ly56fIpB/gwmC7jSX7UjYJLc775
woEGOp79hmi8kvns214sBmjVe+KkucECyXMd3e0sbM5GSJpAK2aCpJZSf20DI/P0RL3Wi16y4r6F
0srUw4GOo9PO2c8gMiULqkw5KNmFfdeZj3pSO6aZioDLANDRB1z27M3MbfXTGa+HcR8ol+UIj5SX
QDl/Hul75iX4EKadrGwxji4doAmmQ9Dpnyr7sfHDf0xsnteVKebcLHqzACEAU4bxS4z9Ov3WxxzI
MP21r47mygTj5CJdlkCGSU1MngZ60kH8JvSxR8xw1xLeAABnPWzGpHZFD+UQeLkZXD7NfFb9mLzF
UZzWT31wsmLaU7jkuxieVSabSSSjiOs0wEBFDrJls7QygByHcM+55JzrYzBpTDHI6pjB7fzTfHzv
3Nl2Mn/8cqzjxFca55Cew+dm53vtbSbXK3P0QbMKGHli5GE1x8h2y8ETgmQvyuq1KKTeVIjfjTK7
iYriJ2dLOdfaoF92ZbM3IDpGQiyRSmOA5/OfPJT45htoOXjHhPEhxVg2cpcNGHibvKy4V4ODoPMa
DLwzwvgOKKrPUdgh2NGK7uJIlpk+JGDJnmwN8gJOdBDDr5w93Cw7rr4b40NaSVMXo8exBJjQ6lN1
F0pQNs0Na0xKLzPAUqDapPkxJLwKNsezGIxnUfQxMHNQ9Hlqdq3lHTTNzhrxvkkAoRfyHWeV9HKd
cGMsl9FcNWrZlzgp6/yJuFTa+E35k0Z//SmDjFPJY7BzlIjCvnoxIGVCvuZIoYXB+fayrB8jGVKb
khfbEJHWrlPJ671l1yZOi4Fo8LjeibfyRe9CB9VGG8FRvgKq90m8jX6V31Fz/9F8Cj1yLz4aBWDl
PvRM6NiNNd8qmk0K6O9kF9Bj2iV7aKvhT4bs42fObnLuncm4sqQD07REM1+8/+h8cOgKEJ76L/y6
wL6AZxNNR4ysM1s5j1EH5mdcCjoWJoL+YJedUfxnc0id0Bk+RPiztsesLjY7WSlanBX66f7yXulP
hD/QI3vDuPX26TyukHlxypiQiRLqx57HjN7XUN6sLK22k3HUY5GJc04ddQ9NwLkM/QWKwpwDsn23
jwtiHHMENo4gMcDeEp3rvmqrnzYkxZ/orHlv6e3H+2p1jJeWTU0DcQP9eCgopZqVeamPfljnzo65
k3el8jHPclwq47Ih4KfN0QyDbRc7BcaUqQBtCvIOKuqM13T40JoFdA69QRMtM1x4W70dMo72Gf9d
xGGWpAQMzeajCT3pm+SutENfv+qh0bZLXHLNS3B554fx29MQtFOuEvTm9cYT86uUSDbn+HDWxL52
jVbOYyJjTz9ch+TcQPa5K4lybMYU7EfLyO/FYXN2kK1ZD7FYkJjUaO2DpqP8VirXp/ePc/ueMsNV
WqQXxSig541SS30PMWFL0XE6tHM1KUClkXI+1nag+3v+WLrUoiEG+A26wo8M6bIdjXNDgUwm3tHw
k0WwkxftPiOhdpVlMq9RtFlSOt51lkx7Rq6gNpTcoV12imf+yr7QSQlIogJH7AzQ9v4iOgTaIlyG
Nt4HZJzMJCGwh5TNr2m/FNJtjArh6S/4L8n7cVcZryLHojFhAgZcGR5YTbXfhlf68l7zS+035ZV/
A4X2dh54tMj4kXqJ56wvgLagUTY/wGsCGa164q7leEze6WT8RxkRiK8kquFNmRTYsx5J9tQ2uVcu
kK6UqwaS3Qn5j/vJUh8YyiQBVoUO3xAqo5UmwplOhgtJH6/arjqTu+i8W3SPGLnbBBLCYrJAQR38
MhBc5XxZjqdhZ851U4D+TI1fUs+orMW7QQaYq7MMOs7VX/EredtlyuMtYTlXh1aFYnQMb/ASC/fh
WbVV6iRTx77yPJVe1VoXfNCN8i7JK3qELhPFDPKQcNqUoHTFZtZYEcRkuPeea5HJa3pckCJV69wf
bfPGxExIfLMAECs/lQbnnXmr3J8+LhxPIzOeJhcHBWTliIRJiLGv4Cvm7DkHkmeB8TQJmlKqLANU
33T3We9JGe+dt/1u/utYZMaxgASkySGKjXwBotVJbVp9N9tVP/Ou+Paj5GiH8StxNhi9KsFl0ib+
sVDcX2HygrNnvDvFjpXpcWwAs/sk+fE/kaNZ3SmFef50dSLr9fAP/rq7DsEZG+wo7+Kb4Nf0hr5+
t/7dRXasrFHUUM5z3ODnqtF7OZO5O8l4jAYk8jFqb3+aKMdqacwfk+fkCwq9CivvJApBBPIujFSC
ecwZ7vE6iG+g0B3bc7ODkCLEDZILyETHdzwM6PaIxNEHK4zfCAbks1IhRPAbVQytU0v70exzCPwE
lYU+it/ulwPKL5Iro5fDS9g5GZrC+BApCUOIUhhA5+SgYUtK9cGUQJmmDcVoRwvxQ0MCdV4eoeY0
pHen/RfvPaYw7mVuJ6FNmn/O07I/EhxRhhDuPvNOL+NrpmUBYDRARND/PN2f1Q7/4bekapWn18dx
bqykYxMRHXMiMFgsP+XmS1V7fffrtImtLUTVg8pAqUSWFVZiNB+DolkGQC7o2+SZFZuCJZU3OYCN
cLA2xpbgldictaBFelIK18aiWqHKKw5sbNkLC4w/M8wxlMMqhVJK4MuRYbXmIYPE+0c2TZKx9So0
KFW2+o3zrgGK+RQNPiDKtLmmlTXGsxidJitRBprTFmV2L9yBAYSKmMS2aPqBdblcgFCFW+rYCHjg
UTgukf6olTtrNAKhsikqfRB5urJdOPEh8AxfBiEAj/F0w3PCFIUmK7qkyqxkirkkNcSLZ8g71Ml+
HtTICobJlQMA7wzetO/2Xv61xT7+2zEXKrmB6GY1Zm6azDsxqnahsXAEU7ZyufWa2Cd/vSh1GCeI
qx+MdBu+6YU9+jBYfa581DGvrYB1R7+Y6YiOVdvpJ8kfMR7a+W+gW9x4aLywx0RWXSp0tSgUSLrp
YBA1x+lHnEuRVamhWweFo8mTM0gVcDKxHNkgre5szHV6QZM7H7qKxw/KXI6sBsPqRNVbkn23F1I7
8UwUuqMF2kxQSEN/yOYY3L4YR4PMxYAyfJFU41/o3bvGOXm2mOAazmi5hykQ38+jo6v8hR/deLaY
WCoJnaDV1ZEq5l1SJ1uTQi/ODxNLtVHspZDgfsgX0Ey1wGUL1goIQIBWdrYLS3wCH/EXyTu2bBqv
lLGJWTY6oPSsRzgiI3saTHqTHuFWArpeJlsZGFBrzELKDPf+AVKOZ2Of/lqfxKqRgJPKbCSXqNku
b2RXVypOXYzjrNkHf6QGUqkJOJKQWnyI09nWa+0wCsXB7Kq7/3bV2Ae/VJdVFgzYvWcn+oeI6i3J
3WZmcoxB7Gu/IEu/jCm4AsFYbEvK91ItXM5qOGdPZhxHIQGxW1L5CpAUGZZsP2MGesqi8lGFlRdn
j3Ee7aSOWj4is/v/CUEsC2I3jZNQdwjjJILY7vgQ2XiBOIYrVKBvpbxoH+FufbFCxokMVSGT2AAl
bjSID+bQ7OdGd0gj32Vac1128XeS9q5MUi9tu8YVuvJrnau8airv5DAuZZEGLQQrO/EUI/HSUPnZ
E8LLWrZ4ZNYrZUsCXZeaCVHDwBMP0LGzxN5Bb9dWQcL7DoZJTkRgawNBCn6Cav4bfd4V6Tj5C1sZ
MAulkcBWRv5ghLIf6YEAI5QU7ttK0hw/pjAJjBKDqint8FCIhslLjcERE0AFlexMaE3OlBPHM7OV
gamL5U5PqUxB3NqAPFb1d0hVWafdC88I412atFSWscLta8zOEqo9yH/tsOU8SLdfi0c3yb72Neij
TjFl9fnIa5EXPdnnPYkipVX6fzzYkWjtLcVl6iqYytSLC8a6ktKcwQ0D/x/lg5WnP4WodIT+W6Ce
S+Ng9UXD+VxbQmkvDDJuYywxRyzlaC/1B91fnP/QxOZc6yf5idVTIey7SpEzsLe8PyfhPYNYoda0
kJTa6BDB1YtVEV270FFgeNu0A291NAqvVofUPElM6rTevzqOC1EZF4JqSgLtdVo6KQZbyxLXSFqU
6ydLD2vv9O3mXTyVeebktSSgsPHki01/Uc8pSZ/5JJY2q+dv0Kx5VdZTFJOAe1NTIEKiyQZjb4kF
ojRCZHjGVXFfXM+X2hlJ75fvGJV0aBUAE4yhZIkRyCTSO2P//ho4Y59xZxowzVEvUZqA0P0DrwRr
3/PwHa/Y8epDMsbof1+dmTAVpSRfTPSx08hS5tjKhR+CeLEMPCaQ1+S4jCXmkTWbUkkpoXSM4AHc
Yre2WNr1p2lXOzq0kgu3lt159244LDUKlWRZI5isfjXiRCIRgrsYQPDaONylJuCAfXLd6CUPJvSq
ycvYYa9ePdZDl2k6vln5uwh1l8iTP5LBjcT8DpMkjibNdqNCC4+YDud+vLr2jG3mLo4Y8I+Xqf9I
pZ9+oxehgjHFXA1lGnojJDiac1naRq9ZM4b8MMuoRo9ztzu9rldRnbHFXgPw9pVxZOge6ppeqEVO
WkDQxIw5cX3ztptAJYEoRjUNNtAGWTPrhZIYXmSK90I3fcmJ6ssQlQFa8dFQWn/IIl+oec36zdWt
zDJBtxYbo60iHEwlPR/rwGkWw+30z6e3UNZ4ZphQa5qQnmv6GW87Uj8QVfXChchnWVWQvbHM53HU
tO40NYavq8NvLRnOi6b51jTLj0nNb1W9/okOWQiUgXgIBeNGMLLbVowCu+6mB2PpO0upZyufi++j
aO76tNilYwo+ycCM8fYYvHYko53P2WJ3pZnu5UnEwFYlzE5dVaM11EAokSjz9SoSrWrq9kmQhj6o
if0sJz/UrPf7ANOxk6hqAFybotPnYQLd2/BcJHNmT93i5+b0MGZ55Q5pE3yD4wz2UxE6xlidqWL0
U1mgg5PVVpt804UHMHladV/7cv01NYR9Iu/FerTk/JMaJH7TKZY4S18iQ0mtWtYrWxyMx8VUnVQ2
f87aXViqZwvQoqK018WusCd1rt2gBGlKtDwMVbSfxOqyzAFvUauLsr9TqnTXNLFdjJGlBdcAJ0PL
Kc8dWf01Jc2VGlxpqfYjqD4BFlPGUL0Vr0n+JZuVPWnGQ9m0fr4ku2JoFgvIFSgl3WXpWaPr53Vo
3rSgwCDqpwZvXAvxIrPnurMzYwamTtmVlXmZFXeY+LeH0rgS4Y7m4LsZShjYm606mgF6vY+r0hpU
yFZNg72UqTV2uguAnhXOyy6K5rPYGD00Y1G7BOJxqaDmBCjijHHwCJLDZAbbmGaRMr2M8zy0aiMF
lQKqoWn+Wy+1a0VCAbs1P2eGZqmReq/F6nXcid9HSfLmwnCk8lvURMBv3op6dFak6ZWcTXaI8reZ
JdYSAo+YGJ/nMdirefdpkIWvuTzsBnW5JN1ky0NuTZG4V0npVvKXUf0SN/jRmmzJ2uwmEYiQ9cgS
R/FySJR9YsZnUaH4nWw6szo6efdzAULOnDQrSdp9IsZIWvDPjWDlUM4xpRz/K3BBPR5fIgZi8xSa
WyKEWU27TKerYemsSUBnQI+tpI98sW4d4F+hMxbvQ228ALjoPmvLfdJm59AZOkRhth/05Iswlo9m
W9ypwfIF4jIOoN1+1SlnpWA8avkVhsTxK3s3K+PP4OL/plXzIRu0W03QPydJsItj+WbqWgdPfb8V
09gK0uJLoUY/CnyPOF4u20L2I5LdzWlV7YREmK2mK88SHad51siwRz9YsU+7l23nghaQYsomJJoZ
D52OS6WJHRKlsrxcxoe0vAqMm9MmaEB5FXCIpIuaYehQV6axb5WeqJDyU5WpT/0m+zYPn0voXp82
sBnRVgaYwJ0FipjVKaJM1pXnTZh8KmbhKpHQbkpaRbOaYPp+2uDrdwGNayuLTLjGQU6yMMoNryKW
7qelv0QUBuvmsYXSPTAC0Ob6bOxPW+XtIxO4kySXC+AAdXyqDD7irMy/nDYgbcbR1bKYw4Aht7Eu
E/BklKmqu0EwQAltjg7NmI92ODSQdauaC+DuL/TU+Dz2xa5ra09IwDe1TEHnY4rxoGL69Rzdvmt1
iH7qRLouOlwH6/QPfb0TYMKmzV4F4iEQ62A+eKmFPe4PgEihIfpCBMXxJft02sTrkpXy0gbziYdK
GNJJCnI/eBzd/La6M0JLaC3VGn5L4IyubETOntf+3ThYL60y33iCQBZgXugrLGoH+CBBRG46R1ow
TJxNzpKrmTV1UFVsIOVjqHcdKZ2kS91BmDiZG/eXMGdB0GNQhrb4JbRlK0AiDwxbSbx/psGHKsWB
y7lM/8RTfoJ5xnT6siB64BrX1XUx/+iN277k9TW3bWgiBM81TA2wvdp2ImZLBNjQJPSF0Wj01a/a
DnSsTnxfYmwoc+cz4f70Udq+VX9tsj3bROwEMtamjuJnuJN23e4JWMMdHd04sWAaQSNawsUwTPAP
vPSzZYT5t2kWcj/Z453k1p9UZENXFJebXhlO9zW74NZ1NzwvIPkUDSwbBEwnzCVZlCjQSVEVvnE3
Anideb3wa0hQ91xs0YHCZ3UQzzJ7RHIh2bx5ltdOAMtd2WauShynGG+U8HAZg89yBA6h6O70d3td
tABnydoCs6HtQNKqSxvAlHzxN21KQ5r883JY3PmOT/r0ulrIWGOO/ywl3VDWsNbIspWgcBcpjg7A
l9EeFLPymkW01Eax464FPlh3OGvl7Sb90qsgHc2mMQkJrLduKbj1JaVYfyK5OpegAPUFbO8eL569
Lltg1EWRDVEzVZMo7HklepmEM8S7/LENeleRhu/G3O4FEL07edvcn14gfYu9dC4wpkEdXELQIagL
vVwfyWazA3DbQBE7OouWOHVbBZJTBpoSljoUXt3iBTxLv05b3ThC1CwKUYauQ2mR7Womckagjo6I
+pGC8+tv+NIYExYXNZm6VEmhfo7ZCUmxlFLgBN7NTwaVQaLoCtFlk3mKBpGeJb0yANuW5pApic3F
qRJRsoOkOIvT5fb07r121igxKxoe9aKuiq8kwtpMy9uyLApfxHBsFQ92W2mW2eruaTNb24a5HXwf
UYIeGfuNqrxtc1mgZsrvS30XVLp92sDmKZAwH0RkAogVDvvLwzc3UtDEJuatqF633nqKk3jPItpG
6/Ev1uaCsBgwOwFH/IqKyWzzUix1EHNLYI+DhKElqry55a2DIBmKZuLK6LLKOv7YKMNEfCKHn3QX
wzSeMqNrWl7M9eJxNo/eTPbmrk3R1a48ky6OaOTJqMFrsk1xa1R5zxdsCCpL/uK+BRXwOmDj3BnY
QNxbUXzF4BN2IoYyFVxaqqkp7WJ/9Ci3BW88ciPdfmmHua+ROpejMsQFZtQGB7QlF+b1eN2dkU8E
kLzxHFrRtnmZn5kX9eeFE9ue5hxe7+pxjYw/xGBHp40lbFOqm/SshMOv7e5ssEdHuyzuht0UYvRW
92SkQ+KuhAjz48JBYr0eokGKLZmKiRSeQL+ULduVsqIu2f+xdmVLkupY8oswEwIJeGUJYsuI3DMr
X7BaEfuOgK8fp6p7KooMS+6tmYfuNuu+nQoJ6ax+3Ls099uNvp/xOuVLvg1uoX3kJo+5F52LF3Kn
7Vbu0/tS67wqaMp0bqgoKS+8ei8bs1IaPHfpSG+uYYtzu692kIHZrK31ExPx7pQv1pqf0cXdzQqj
H6YUa41OulO2yWn8PDtWrtmGUx/wr9KjJc55PIq95XZ761h9UXbVF8iFr962+TZ99FsWHr6kKVeH
Hr8F1cK5du8L1/L6veW3fuhajyunvLbaojZa00AO2vCfU0bsNA9z+83G8osNpPXWkpW11RYGFrh1
o50mrNa68zdNXehptzYwE362SW/+PRMBLi4lhqUT6HFwuNI/P2uZFmaKSRdARR764xwrzYFhaie7
5BsOE8H2Xxzm5XoLExgPvTHo7Of2Zs4tCBO+DchEZzXq+oatPJBrpp2CwUvFAwGueqlirIV9paW5
BIl9SxNbKzVbRO22ak1Hn1ZaLtcc/MVSbO7IXDyPgCudEeVsJhcBg1/9COZwNy6+fHx6K/thi/KT
wZMK2ngoEjTJQwONMMOy9QAsXk274qnWdjNf0ovdMJT8eBXNnA0c6STmjafpMVWVv4hWLs9scfeI
gpSLxKWxCUWyzwp49lyMa1MRV5IR3PDfl4AtblxrtD0bzJ/pgLrhMBb9C5S78XjFHVtxA1e/j6aC
rVnT8JqWwVFTgtbABLuNT812E0DVyg3pELjR0CNzlOqwcn7XEgFMCxD0hflMmbC4DvHUK7ypVQyP
moBsZgVi181QYLQFYPsMwlbl39imywUX1yKXSUd6xpDXuYNLvNTtXyIfnCX7YqPs6P3Hl/36h7vY
3uJ6MEtlYixGjE9P+me1IapdtEjMi054XRc5ZaAfUEh8gfjGHRDy+6nPphVrNV+NpZ+53O/i6vCA
TMFQJQpm+j1aJTch01YwnNfiM2qROSUwOX9X6FBHRuQU9/Cq+8Bn237bbYz9uozO1fjscp355l48
6IYYgRYnWIcbznArHeWcbONz8Mk8olflhTtut8KZZ6OSjXE7rn3Jq+d4scuFvyZj3hKFd7lffh2d
0QNh7JPuFb7ybFq26hSu8EbDXrk97+s5ePYXay68dlYxy4ha7Ljxpo0K8ES7m8lZ9MdZqzUDXoO4
NSge1RWXcwVX8Oe6C/+Ndgdr4Qx++W9jk7ootuoQSEIHF/h/kOs5oausmOuV8106H6ERvadRgFHr
LPpBG7SCKM38lQOdn9u7x/D7QJfOB3CzJhhmptp207ujxx20QRRv8otd4cLFrk82rHxBtrA2Zsy6
okKjfBNpeyM61bHh5ugAyj53cnS3Vra38hKXVRU91Ys0S6F+JqG1NsfSA4LazCtuEqgxNDt9a+w6
B5yZkFhca/r8lEL46GgXdgZq1z1Na9zVtLDH0ol34mgdh1fh62/FIToZm/zBOjUbdY/2Kn/MAPxh
mCex7npmVz+Vjv8BR+J8uh/9pjlEuLAYo2Y1VhNIRLh4P9RLoN4HzcTzzFuU+9lh5fSvXy4NBNMm
mmvaMgxV+y5NjRqDtg0aAD9Z1RXna9H8l1T9H4x4Xw1xwHFoMFPTNW4unGcbsz6hIaaq5kS8cbQv
4VN8Fi7REI2aNircW3M4rgYj10/196qLOz0WpRV2Kr40euFuc5/PrDVImsS2dtYZGK6U0Wdb9Hu1
hQcVE3jxmxCjSOlrfqyhSerNyQtoxmq7eAUvMgzvWoB/zRRphBgAhBGTYpLxz2uT0jGlxhAHG1OD
vKb6WTSt/Rd3BeGVzlDl0hhbFrnkMDUJwyT136Lpr2XZl+stvlldZVwk4X809n7NZc5j2b2/fnpX
Y57LtRZfTAKEQrLiJ7gw342naftLslae14dof57T8oVfrrWwOpoc0IgfRbDBnDK0XQc3DMGoUjg9
sdWD4rXofAyZSyAD+ZhB7YPc999h+1a+5s+5m49+xcLOtHIaVSLy2I+exW0JS6eB40Ug783Qz0Jl
7JluqJ3eabGdg4FhnQX6PVQOwdfFbVpERqxJRqC1sT5kQI7atn6ZOz70mK3Lcl2zcZcrLaIgkVVK
SQRe4/B17tcl3nRInGGfPIK6xl0fB7/6Ei82tgiAAAGq47zOoKpWgrziCdV0Z+Uhrj2MxVtPijjT
2gF91f/QMs5tFgzRFDvzn2h9z8/sg4vybvBipKPVYoQL44XRdqj2sZs55EFC/avtXUysWu7K9q4f
INqPKJ5Cum2ZzZkhwehRgIig8YCNATGPvGUn60Z1ciBDmaue1ZX08ZpLQlcHfSSkcxTsuwvb2SRh
FYHka0PiHRR77bxMbGrUK/v6mfC+O0iGdiM2hdRxWasMMfut55o576s9cqfyu/KpAzCuc63qAT1C
u8UTjB1DP5v9lrv6WbrUbW8EdwAv2jJIgbzIQ+qhlKo6dBttQPDL7wfQOca29im+615iVEENsAyE
doY51HA/sxyKt9gLH9Rv3SE7EPx5W1sxJNfiN3iD/93V4rqrrSgHJk3EwDQ5R1UHBHGgOUyh0q1p
WDia6L9kYfumNO2aMsbV78aBdgSIA3zJyxl0tR/ysYrBfNJNj010sPhDTdYCpKu3/2KN+bJehGMx
1Le1ePrp9P69iPPahhY2WdfVoIoaaJmX0MomUWM3oXQVPV/5ZFeBGdrFpha2V7Faq2HzoOs8Azrn
SsINvwOiaNNN6pVP6qePX/T8595d/IvlFu8rKsyyDuuw8CvyWpR3WUx2GNQEH+e/n0xGVfVyY4vL
mJYqN+MCG/sLoZmrVvhiVwsrHKht3scNiH1mUsnL8GTdpVzt/iFIB+IE4R01l0HzLB4XhB1u4dwD
/rf0edduoQ6YPOWWZaj60hzmkLOpkyrM/alo/CbVXV1Wjtn/TZFnxtCAQlg1OVtqEMo6100lZsEm
tVIYLPDEDCvp+bV7N5MpQHDIouD2WHwhiwaKYbSdsilhEs30FBaHkX6zirXBs6ufR6c6+qQoJkFx
b3HBp5YyPYQQkC9Cbx7y6e6GbV3sI2curw+duwZ7uBqu6iBoBKMaOlHABfxplXpJ0qzjHKN7uA+/
x8L+CWPRNW98udTCVqRNW5VkLuMWqfIM3Q6/a0DJ9bGBuHrjLrazOD+LqILVXA2gjXiYuFdZP2j+
+vESq0e2MA1xivqMDEiwqVFEQW3DE27+RfPn9g5ZTTevhZyXh7a4eWEPUrExx4Z+DbkIp+U3pjv1
brLTHCCattRcsbFr+1sSy3QkGUujB6BRi7uHtMM3ElF0X1lDYOPfwIVRpkfap0+j7G6rvIRONFmr
p1x9bxpkJ2GgACNZdvQJEpskzPTQl+1mIHfFAEJWFQDkco3Hfr4PS4eiXyy0cMq1bvQiNQRqfaD7
80uLAC2rA/0/xcOwTUABsAl685PFIZgwYUqlj7qtQa2Hos5v9dQsNgWrwp1UwuRsQrJ3UxrBSthw
9dFc/MDF+wQKiJIpK4AujUEa3ZfaSR1jsfJq1hZZvMyik7SoWxb6JNzEGhgk8jXUyfUVdDgBw4Sx
WTJDG9rIWD/i7eeCekZY+8xag1POL+H9p/y9xBx/XcRXo6R6W464tsKI7BBz87w3HGp5BuNbI3rW
A3/KcnfFFsx/9P2ipsqIwZFkLBmfoNM8dVmHSeH/uu7ECaDRE9h/xauAmASRGzMRoDIGsqQ/dzjR
ugvjaQw2E7OcvFQcNeErTdDrDuhijYVxq/HpZaI1oY8B/7Aq3WG8DRvIyEx+XBdOFvX2qOx4uTPL
h5g9fHyaV4030HAa4eB2A0Lpz/0VWiuyZkT2NOFR2qyMMrcbMmQzY92uYW+vWhhmAgnHiT4jPv5c
S4xQbLIUMHxo6A25hKOAiOSXoFI8OSGqxLljuWWHadBu+/Emr4bMUE/635UXJ6ylkOzVW3zF35Hl
uMFgPt9uAQFcuaBr21wcqZLHRpAbPbgO2o0qn7sSvHIZxkz+zk/93tWStn8QddVikCr0/0OWSulm
ZlWAo+rc0R1nRphVEMm1uFlHvAcwHli7oFD85zesVNKrlOd/E6PPH+XdO79YarZvF8Yl76y6rzoF
1yVM/UQv9jlAYG5VMHFIiTbYcYpxmkzGK2wH1y8LZHwwC0MIHv/i++VRNxCVoUAzo7Jm5MpP9w8F
t9n98y3ZTt2nj+/n1Uf4e8VlJ6qolKjhgJxt0ug41ftKPpTRyhOYf/S7w7xYYv6uF4cZsEAKU2qo
awm9sJsm3mkTJCVUeZQUk9gi9tQKdPRJvvt4a1ed0MW6Cw9RmErWVBPNfYyi2a2xQfF7paB2/fAs
jC/pOoQVzIW3BmNXU+YZ+vlDHO0rkCbHcHV9tVaueE94MHsC4/c6C4c9FnGS0QCEGwqYiSd3ePil
vwOQJfi0UxDq7oj7z1Q8r8ajFysv7CbtslFlWhr6DfSZJMrbGRxeaqswmr0frZNMXb0rmAYDOIKq
7B1UutI0XnQGcNktAAviU+7GFSQMW1s8VE8K/gPiZtCogsSEbyk/xu3f2RgTybmO4X3tHWY6B4xa
myr6y1onh2kLYRA/dACX+PdKy/NHvVhqeT37MapZiDRWBMoNTaZTZaYbmdOVGuV1F28hpuRomwGQ
u/iESPfQD5nDiL8pAVx7c4xgIWCaUQBY5uZaNAVxX+L8wr4/dLn6VPN0xUiuLbE4tzCQY0UqnJsV
jHZUPgb5CsTj2qu+3MPCz4xSa01lMkNfi1AbB16m2pikdT82Tlc/C7DlpkHoPJe4rDFEpmAd1wJE
Xu6Mcoqg1KLeJ7uZ2F05FismeG21ZS1+tNREbSdkWMNm9DAErW6BiHQTBqq/zLVcTlYs4+qCS6Of
6RUZ5xxD98fKAYDEN10j9dG4coeT2IvB//g8r94KHCNF6QlyhO+CSZZmutYYkZ9XN4YwnRyc9R+v
cHVLiPpNYNMA1n8H3o20IhX1lP2iR/n/qKVdLrYw+UVVVbUgJPMjDUxOAZAMCoZF+MpVv5r8Xy6z
MA5dnaiaPiAG/x2d/p9apZdrLSJhGTd5XEyoe75jZFxlVl7d1+xnLmOO3rSk0WMMQU8hhFTswf7g
8NCFzO8/aKGv3YzllF3AQH8EFdVfJnau6P43LfzbutrFMf7c+sXWQlTBwYxoKmDeutXryu4xWP7x
Tb/2li5XWFhYtC0MOSkItIdRc/UaPIVy8/EK10zs5QoLE4uS08A1DSsEDIikeKuMdzwpVkzsfHeX
ceflpO7iCY3WmIwggch9RVa2qDs/DhS77+/VXHfT9e7j2nKLpxQEEY90ikja2po+xkWergRpSIzW
Varmfbzbpw7fjuEyFbTKi7s+xcTs2ghl99KkoCDIbbAnbDj7rI9fPv5q1+/575XeJQtqNbRpDdfb
eA2ABt4s/9hypHxzQKYXfxUicY4C/OyOYXAXR9qKxmxDsNBv1OnEMO7eTLrHhjUWwquXEXV+lZqU
8XccP5rVBgY6hTPH3JM0bqv4OK7FLFehG/xijcWT0ntAcIpBoMKJwQ/1OFY2bFK5DaCG03vKfjrJ
jeaYmMey3DG048pO2Sov9dV7cvEbFo8ujhIrzgSgTCrfWcKVMQZtwNlnipV3d/2aXCw025cLC5VW
LJs0Hdlzv6l3f0p91Xu61fO16Gb+5csXgHoAGlyQI+bvJqsDmmk5xLPnYEPbxK/qlgFQrdiaP7oY
Z4Uw85coWNvktVtzsebS5o96omYmCI2hI2g9dM866kklmD3AvoKSktjSA7rsIzg819Zd2evS/I+q
rLtUqUKfgq16cA3ihvtOB6O54Rduh8HIVWd67d4YwMgTApM9a8v/+TlDaxTlpCEeJsGD1t7o42MV
EzsFEcTH5mW+FouvqGroyGOuxQTYbNmVJ2aC9oCKdbK0tqvWZ9na5OC1sOCPJRY3kxatZhhNLlC/
1fdzCDedfoU762ita1i+P9ZaHNtIWUXaDhFwN+6kM6uG4ilg4svlmDO5pZvgsO4KrlzKP9ZcuDw9
I1FdtEbh1/U2S0851eycr4UH1xYBdz8o7jA0oSFX//M+NGXcT7glkd/Um3D8ZECIILCilXvOr9w6
9XKVhcW0NFpNIlJAoh+WjlLdjR3Sf1Qf8tsotNMJxVvbCA+YtTKeVKB+KyftHJ7Z5ksl/BFkQpVN
35JohsoNzTatt0N0MB6q+JE8W7HTgK8IQ4+Gk+a2WdpR6BmZX8cOkXYgdwEk+nT1mxo7ogND2QOq
0zK7z4Jtk2X2lPyYzE8gqGpPFjioAK0FNiYsXzLAjNIvQRRvRnM/JIcOg7aR06jOmvLQHCYvnwma
00DegvcA3mrhFDMOsqeOlQBsZolbAsZTHshZNwtM9h2F6Fcq51c/w8Vqi6Adws/mlJam8KPkYRhB
Q5DdDwUM3Ng7//71oxUOeC9lYHNY1tJUAXV0LYpLv0fMGYduEyTeygoomV09u9+LLN7HFPHcyDDy
v6k1fuiU4N40MWuamfHeqpPjwNsNbSdQ4aff41DxMGf+loSlGyfTDU27HUesE1LpE9KBlcp4pEZR
2GEX3BErOxcgXMqMeq8l7Q21xDlUG6fX2S5qtVPBFX9UisrOk+mO6ckuZcGBMOZ0OnchFHmj0W5r
xg+D1u6IcZJjD4KdKvKtgu2aqcU/Z0YRFLDj1ElZd8qIb4HBieuqC8ou8IcVINBTHVHOHGoERMq6
N3AQjIHAgQORFrbiJdCfrCF5ZnX0qSz4Q1XUXikBMAbxIdqs0u8DsCeOYHaTn0w67oHxAXxzLDHw
jFZ0Ju1BCleLC69SpMdJt9EDaQt64oXmRaDLtVsTLGnpJO3SCnYVCffUHJwshcGL75hF7QrC689h
1791TfvEB+C1p3iXhmTPs+aZtaXL+vgrIujBriZ+CJXOcoQCocx0vB96jhEMBZK8Su+1oO8qis8s
jtAOz4tPciwyO6ySW26hRteM3jCNXm8Zd4IifSmhzGeGWz2OH4Iu8Volu+V0cMxc3NJcbC1N8YcE
IYlRjzZqke7A6vvY4KAMISOaM3R8zfrMoyCD6/Xa4SPYxDD/KPmNbDOfEn6oLWJr+efS6gZbjQu3
Gp+sVveH4GSaxX3VqLY1qTuomEM7D6RjhoDFMUTikKiydWb5iqk+ioGBVXLaK3XgJ+UXdKd7LIVQ
PoiJAQytCTTXpLwV8Z0xEBDsCh0gAALQy7mUZ3Ay2Wxibm++DKXqyrBzMFtpq33vpu20zQcKgWp1
P42j02upg67yY6D1TqCerP6bNqT3amxttZwdiNWAcc2PS9PW9R/GNDngXHeaOHNYB2Kp+hhHTxl5
jgWzk1o+9iHaSqS121h6OWnvOQFXR7VBpOBQ/PMd5i9mlJiluOmwqWmx6fHODIREuigPQfMZWAM7
7EEU031TytQeeeJ1JLcj8L2lvLatlPkkfU7Up67T7FE+yrIB5HnwWv2J4UqnmCAGIkMwjOrUyAnE
fRODulnFbFKsnumQHKPipqq421ahXTaACQ2fEnMCAJLYlpZs1OatjZoQJKyKw8YvU6cCTfmp1TDh
mjabFg+qjpgDTIJf6hWIOjJXS0rHKNT7Vnyuub7rZgq5ZrANY7C16HX+nqhKbSA9udcr5vVt7fL0
W6vus6rwBAitOhV6Im1/0ip9R8LXnIJKUFBbDZ97sIoOg+4k+XONuGoQJ4hSHfMgdUhs2mH6dbS0
o1mpdtKTJ6uAnJ4i3cQcNlmoOonS3BHxI200R80hZQOuOj3m7lSCJnVknmnVbmkQxyqPWaV7c68l
D+m+YbGncb+Q+qbT85OlDbskaNxaqHYNtIE5Ga9Iy+xZ5rJngHUrZBsbCQjhbqCQClREtJP4aNV4
KJo3ZFRu1QAvoX8zWbxLjK+NFrROhNF6gGbsepzA4PitrPF5MA8khLSzIN6aRuKqUveNJATn3ykV
7W0FX8671ywAl3g52VrDXDpF9oDyBiZCD4OuIubM/R54sqbuMMxk2YVeoUMHJHpwb9WTE0Gf3CY1
qew6faoCAS7aBn+yt+FeHYYoIYQBRY4Or63YLa6bWRG/jAfHEjepMh3jvIW7r08lTk4acKwzhxBo
RoLhNhUWIg5M1tQJeEs7CMR+DcRdC6HvCn87LG4V414rQBteNzsw1Z5z+Ur7wuPsLKr+PkMNBZcK
77a1LVxBPZReh33l5FmXUjp1DiIO43NXP3VMuTHRh5dg2SkrgHGDHz3ikCGUhzqF/Ls5uAlQRyCI
cPogcycSn3PrDQbvE4vMU0ypb6bDUeuVM7xsaBcawSH+aMxTEAovSzC00j8aZWWHE3eSqvHS8QU6
n7aJaWsTNJtIwU8llLzbarKL7JDjlRrg744Hw+1afVfizEgfHJRO29L0rHeJS+lt2Sj7XDukQ3RO
Kn1TUHVTl70v4+GkZWxy84Tcq0G7R+ay4Wng0OF7k+sHKw3sssZ8lHZraDrMPdosYbVnFI4kj+5y
81MQw7tYD5FxliVE4JreqY1nEqWvxWT2jpkFuxSYTafkmOvgm6wOPTXBAct4m2TDXQJ2A5hvu5GQ
oA3ZHh8WdKIepzdtNKIOVHqRfhiqr62AK8GkeTbeCPl1iNkLrx4rvBAmX83gTS8PTcXPgWye0hg/
0YIkKByrapR2T1K3STCWSDJ3ALBa1o4mE4clpiMqgb+9M3L5XE2tryhsspsh98xE3eq1eAXdtQft
HZuGpl2Fyh6y33bdZW7GqJvGxOVsm1j3ZWY4WmvBEzwncLxAINmTNP18igCoGbaD2sHhP5ZYr5Sd
3QeWnQjQX8rBZjKxmf6ddruIYs+6EuMuqC7GgWfbj8rbl6RJv4YwTg1Ih7kCFoz0PObYR9K5NPkW
FPlBgfqckHdj+zWzxhd8BcAL3kjTuA3sowhAwMxBbSnQljb7NzUAeGs80JHbvIaJU7qnrrnV0uic
xcc0ghHvXphGPDwVK/5hFXfUMODeDW8shd0XL22LAVMY67y8xxAbqEVHjNWm+BuDl1vlWxdlu2A0
HIOC7naK0BfHWVn6Z15/0+UPK+puOu0N/IS7cMIwDKhFleGLNWIMPkhxRM0dpIDAUorpVVpy9PHV
XdWfyyGBiau9xBi2Wc48XOCdgp5S2N7SBhLC8XBIOXd4twVNqg9K77OWiE3etW9SngWltsV0ty8s
iIvjErYIWaMSrwgUWVbuJvAXcXQ04sGtojeT55sGpJ8avlhrIolojj0wZhr5LIcbDE3t+/wx014q
XbFrMOpCjOpgFDDjKbKSgbwl5jlvM0gTIFiTtRs21j7g2yBFW6WFQ5M/GDLmVIS7qQOTlBSnOTwc
rEcKhH9dsAT/zycwKnql+Tzi+/VycnTaI5ZVcNh3RBMY1KZ2B7Qui5OdRUa3Z61XlckpNc5pBr12
rd9EeXyvWQpMUuX2tfCC8jUfXkEXCt3Q7yaINcFKa0fBgw6jLfTMycLQyaTmjnJ0DPHMLNNLClCV
oiqDTCtqP2nDXaXeTRKsXyoQRv2RxHAqYrQnlm01Yb3K3PAHs3EKDXarzW+tonbU8jWQxl5NlRul
ZjB+yQ8+vejCtCPYEpQLjzSrHwZaumPW4ZW+aFLz+JhtlPAc4N1HiJAiiRAvx2vN8i2lEeoNmHyb
Wi8zJ9uqvqWhZvMcGpSauYvSzOtabCbfyNKECxTKIdN1eJPJS2TtjRi4ShW1dNoc0RfgNmpwbIMc
b1p7yED8YCtT7QRj7jQR610VGRukQdyh3BqwH5RWGxZofkO5UzadY5m6TUjtE3PwybAFQdAmDEq/
5LGLgMJR0nozD9VbSuiJ6l7EzaEmk93R+KCrbzM1LZg6zmH4INvADkaKCl/63GMmk5kH2fZ+QaQT
dAB04sNMRQq3rz30Cn4RS3etmR9Lq5qvsltm537UvoXxPURFdhN7jeU5yDA+PFC7yAWYa59NpXXU
LIWzTe8lB7Q3PA/BfUBjT7atTZLXDLSxRmV5VXimfHgOiHY2cHONrjqLMnLpSL5NDVII4KvLjPlT
Aotq/kCjGrqGoLycQrATR7aKFWsjx5sgXs3bm6ycXJOXrqWcMkU4EqM2g2BHLk+sb5ymH32RROdp
1BHGSScqnngzHKxuq/LBGcatUltOnB/nCcdEfIKIljuJ89BSLyosL5nYoVW+M3nS89GONZQPu51E
q3SavmUEFjW97bMzroiX9eG2N2NfltLNe32rKaWrRYhadIzUlD3svLHt0GpVyA/ZY1yH3I35zQT3
prO3HmTHRvxNjzUXgp9ONCm47Z0rYU2KLLhTe9M3IutmjF7ZBEE2q0VRQXNToh/JqDd2ndzTTu7R
2gKPCPGEot2LLNrPiU9RxhtaAcALJVrEahOeEyhCCW6/okwI/isH3GBernBvotsA9iEhfjcMbkF7
zFYAYBjOijH4KbF4k1Nhd324Z4EfpWYHIpZXFtZb2SdPJpJLw+RfmdC/p5TvafQ5xFcZQgJH+zXQ
Dnl+r6cvNEZTuYo2YfGS52BI7lAzqOWZBuIWsHtvCJCuWtU2ysGvXRaKI9hDq1dfK0nvG6P9Uhq3
cY2PCzJnxci3EBh5nkbLDhXgBItdmtR3YyT9it5m9RekBoduwLMQOgJEtD943DtdfANqYWfCybM+
A4sgwnqmpE6V40lW3UtW4Y2Hllu3sRsReQxbdshp4CqZCq7rBplLZw/6eLJybbSha1WD9Nb4GumI
wTC964Ysdhve+0aDFhyS1gi5W4YpAYzuelzo7jQqh1GB6xLslk3jIexqYSvjNzG8NRwhSmW6edbs
Kt30qmhbcu2xbyD8WlPwcG8KyTxiTTYT+alqH8fKsCEDgljyLQqaW4FMYNSkHVXfsi7ZQBZya5Do
EBooiMkOL2L+tmms3rSondUzS3c1Fud+6DrE9pDfTtQYdye4ZUA32CXqWIpGtyNgl2H5FV8LfC42
tWS9zSu8G9AENOCzHuO7Jr0FVgzjHHmrOAOI00GyoZY4BTRYh+yUc+bH4XRnRPWuKHtPV9sbzHW9
1uyYY9pvsu6iOH1klvhMp3KvqeJ5yoavsLTftRqb6ZNppxvtdyVTwK99PyWvFmxjXiJbaGNe2k1i
OLi657BED5d/4siCpli1eVV5SrVrAuCCuPUp6NtdH9+MSYEJwx75InuMMhOM3PcUvqAfnlptV4cK
KMsTO6HkJhPwjPjxLexvkieezoN9yJtnohkuqV/H2HBaNbtpkWOXAja4zk51A7FGRLN0U+Wxk3fs
ZWAnnsM416qbcygWD8LtJ35nRS9ZVPhmVWwYqfywvwmn4C0MuTOOr2FI7TKXdm0+DSU/gDYSJq5z
ExgRo3sa4J1UjLYoYeVM3bYh6UkYhi/hBkaNuYKB1kR3C2VMXTKQY9H2exXuW1GfwSe+NbLptq8S
XyqQLC6518jS03qJYKVzlBJ4VzjTAdlbH6RumoF9y8g2HKfViy86DR2hHmgT22N2kAAdWOYrQQmB
htFDo/GTKUDGzI3CTsyiRKWm+DbF3Q8etnvelae0T846BvruImZUuIt3ITc81Hz2yDORQ2WtXRTj
ITfjbYQcqLMMeDXuG4GF/Acxj6XtlIIfrZCDyVXsWIJqTxU5Io43zZQhPqje+tAs3Qj/K5Sa1V3Z
Kgguwm2I3JIBCFQRRHWoW2nNiPQq7t/a8EuDqUkG32vrBAWL6nXUWlvHr2sBeU+heIZCy9emYiYq
c8jgrerriPRDN276vn6gfOKgrh++B7L3DPFk6bnTicGelASQ7MQuFHkcwHYTB9+znJ7nmEijbzqC
mGh8qZHCGj1ExiQKF1br5RKCL7IEEUTVuu3Ib6iW2hNBQa9s3bDW79UKheg5EzdC4dbmeFBp0AOa
H/lBeCp1A9XuwcZg0tee48vV/JGiwIJKGsJLyzFS1OKa5iYjry1Bvz7RcHvO+fzUGxO0lbFngo4+
Cxgyv0T5pEZoy6FZpZ7aJrcbtbAlJh1UAmppM8B/DaiOJHZv3YYDtIay3SCzc62g5A29mq7cxERu
k8Tcmt0rXgKKTrULLwUX96MmoUty3c4b6c0xGEv9AbWVn4UluPg22jHObyy6oyI9RuNtXtD/Yek8
dhzHmiX8RATozZZGorzKmw1Rpov20Punvx/nv4vGYBqlLpE8TBMRmUF80qsMoEbFpIEmXs3tS0eY
ZU7j2gNwjb+iqJ/S4b0d05NmXra3Y1UY+eqk66qqQUN80pYiZCVHuOB7K9VmaIrZCiwpekjSsNyM
w5wZCKjRdiMfXuT+VauTj4ykb6qpa5RqRgM4uQUNczyWwE372nqqtcVP7M10pfCrgWEUecHk4oUr
WuWzYX40oxWktDbzriR5D9W3nn4LBXMB+6hhA1Cxd6WoFmxbsecoSLirO9vKzpFhyY0XxXrRTeaV
DLgH5REM2lP6HX5dTHzEnpFIYEuGq/bRhYFL16omVycEVyvy3HfuZdUPAWf1d9FryqeBgIbHQDrY
XiryUylSL+vjQ7NKp3IY983QB4my+kNSHPRY90pQhYVOR5nYZ7pyKAoDGvgrIkQA2fnCBliG22kS
yTf5IjKByOlPQ9w+cOm9LO5iee9Wh/gVFnPtbZ9jfe6TGT1Hw+pOluIbQziqqt9mvaealFLs0mog
C9l8QdBJdloP1538KDZvUYOElMRU0qa3Mmtx1Wtb3UrrM69kWhIdP9zzMD2p7REnF99ukt26qkdm
2PZgLW4/aB6RzbOMk2H9Ws5wG1Udy/jzWId63zHZHnOun3X2Oy5ITBQ9jFLl8B/oNdO0dU+TZgcS
hht+KmWnSRhn3ioQlh3M7jmZeoJhn2Fo1BSUdi9Se82714KUsc6X2ckPICqrWzKk7+Tva/6V0QH1
KgzMTdPpIccHZ2ZLXpX6IAW4i5DWRecWoIDSNO6k/EfPAdjAgCbxGY8d4N7spcYUZDLxovrJWZy1
6uIwAKjWHCVVf1hLcZbWR3UEmlb7ys2k2XEpFybV2LVRGhjat9ysF1lEAUtlz2N81UXsacXNKmd/
LvkS3OXeiQMp/ozM3htTyK71b+ZvBmxMpkUjCWlUvvpVyiNXmC+G2T302n4dpBcweD+h/RS8nPYb
ShfXmNPLEtmelOtP5lo/jUbB2R+xPqHJr1V3rm1fnzd+BEDB4TrByuT5y9TXvbLAPiiGb8blwRTo
H6rHAlSOfde3NCb8xkTJgaUWGXBfmmrErmzXp0NQathd5IOngfCVRg8+eq9B/Fb20Dk6vZjc/7IC
IEjzvyY9rEoZ5MvH/+OWXNHeTmc/G4pDktVeR8p2OsqZeTpaquQ7FOQLtKEhSwBs+wL4JMOwJJ/n
kz6/zCq2yGZ20nJo27LzrNTcy10caNK6wzjm2EXNs0klQT9T00NjjCvNMjF/ferMiLWCKWj18DNy
6maHOx93ALtlChCUAWf2T6yiZmDCsgPFLiEXqYkVs/p0tDqsTAD/+I15V9qjdmdTuFj5eJzYq6sC
8afSxdzyjc2YXmwfWUbg6cV8HbTueTIPg+h2RaN7qwkuwWzuxyQEwCu66lIPK3167nW2o2/tR200
wbB+6yu4jhRfjbY+CZOxw6mH+PyXlC9z2u6GjGpv+Zvn7lgUr2aTH1Mj86KaAqXHBnw/tf117I2r
IWGPI3CEqUad0EGdIOfPssm2z9l6Mo0oGIcp6Jz8brTL4Fa18W5M0YcsAErGPqfUZaePkd70OD6w
n9F28yn7WjTxE4vl3GaV6eJY+iZpeqBaZeVG6X1ZMyyDFjIeLglJjbtK5E7kMjVdfou1enJUhlHy
N6BzX+vSuxD6sEMHE2+PLXZBq3W3G7pXpczPVrWGg2HfNPmo928yhysxFuEKGipYFm8h2iQCaqpS
73qlhXklnRzruc30S0+bRsoVkuZJ/T82ebhCe9d0GDQUKXbu9+LM9g30E5LbqaEYALOt80IcrVak
I8rzTGou0heVCg2DCaqxrw1H2WBzR2FPYPshl2j8lxdN7UN5nRxXy2xPbbVdKaV+W9Z7e9vGmErn
VADjCmjFVQGayE324K2eI642+qx4EgDzgBTjm2WnR3ayuvky7HLp5T8cCYKrLKswsW6D/JD3gCHj
4BZSG2hsm0jxYSh07AOM2G+lT8kkRUe/Nf9RgTkWoXPMIT1UNopEtNhXQ2PL2JKz/ctgleKLk2S7
LFP3U+K4zBW5lZr7MmCEXZMdEu1YzTdTZMfZmnYLLh4049z0a6zY310CNVCHq7myW2O5WLVztDf7
sAU/nhLodLayt3yRdoaOu81gnBLnFfMF0EH8avRJI5xK1VdafZUaq0dUNDLLGKqT7NEJ+Wtq8Lxn
AucY2mbrjt3gV9V9daxTqUfYAWVfUjsS1682iqkeNMBJP4tcO8oiu1nQm32j3KutiEiEX+c8+ypx
h+wq27RwLHHW9NSbtwepzuq1NPKdXMuQaTHQM4zAGoUx0aTQQJaT3YhgSgDH9cp46gvlkvYDh2eg
BLxqxhwM0IK1U4PB3zp7BoiRD1rVnJIxCYAkA1mqjy0gtxpdhZm9dPVFqpv3PJkpWZWPfLinhQk4
9Tpt7ltK/Ksk9jkyp88pdsKxmnZ9UdDyETyL5KZE1YPt2AjSe8ttUtWPsDcD878CnN9a5z4P2bOT
G2e14kIk89InUqh38r/JiX29mP5SLT0bUn6OF+mqJG3QJPHD1EzBxoUOMz5TQ0eJD2+rvMzDJ05h
3rD86dMGS0hBIc/HloasIz2NxmtuJ4G8psFajawTTwNbVPuomw5mE58Lsz7VKSu5qoV1A9VOrIuv
1yt2XclgelMKiSm0cXVrNT6N6voEPlX5SktWTJXkIPdpMNT95MYavHk0PRiD+q1KVIul4/ZzNXpF
YwV6HbWB2YGWSVM4G8Xk90l8ZVqHfAW96a1p9Co7zWdaKBrnM35I7aw5mvAJSqJGx26pjlFXYefX
PDX60G7WT56SiEOryhuLc25rcQSEeHMEoES97JZhxLbXrm9GKqM1oUjoWjCOOJV9R1tuswpqsyAW
MMdzq8tvWmq9WIADXVXfYgkON+0bEI5y+ExU8U/V52snMKeqTdqfJCveyNSHMlNv9aA+axupGkfS
u1rg29hl8l2zkmBUp8vojCHWSZeuo/WFPPhktToLS8f+T0b7surJDBPbT2E0A3WaDl1BB1ySiz7Q
8+4tMYdbAyUiBA4n6xaji5W2AD2L11WRx2zFBUD2sJTRoWqgCPuNaxvL/l0tm1d9Vn1JVbCjsnxT
ESBqxZT6Yz2n+L01T7Y1fmZSchvH4aaNxs3q4h1OeCe70B5Ma0m+lxGYmW4G3opKTbeAu2RzL6bi
n6OboTDssz6Y+L/lT0M0H2Xj35jlO6nE0SitEgy6RLjI9mkcYUVV9XWDeaUkwY57yBW3jAxPVjvV
nUZ6MXCtN+72bmBWGIRsPrWwHGOh71arfek77DDFYrtYB/gsRntSYK1zVA15pP6Yujjn+Qw0CCae
Jhn1XGv9wgx7c4kSAQ7C79iZSBd9TFkTH8Tt9F03Q2Abkj8CG0TdfJRqCGGrwD3RLHhDMpVeUUXR
pmleZsl/Rc7vE6N6LEAG2CZdew6sZSF9W3X9tGxslNYaL/Ua3+RZBJAChyJiC22MiZnFEJaHMfeT
ksh/aoGQiveq8cRaf0yZvEvg0LpRPePGzqIx7FeSQulPKARZf21vKo02eesKSFeLBayuk/5oq4Fa
oRku0dRfGzP9HKOFXUP1WHvjaugXMysYMR7qJ7mfAHHrKgqdbFIPSqo/qLQ+maICLRroPhxzP7TL
q97kSCH690h9t+xmP6MfT7rFlzZQVKx7g9xbjHpgrlEwiyTIYKPXWsamMD7njX0pU/WagxSJYgl7
wN950g6mtuzWyXStqNljOhCk6i8Qh6tMImjk4qiQbjRnPTRW8pUpujcYaHlwBD0pE31dvUy7asUi
sYIOnfVzQxiMBiw8aWuXWYGI131D7byc/q6ScDJa2TCKTITV3WPj1W12luzPkXF/Q0WwsJYvA4xk
Nk1yYDZSMFSAoEqmH3KFP0X7Cv3uW80UWo04NOn3imANj4UfvbduQltf1359Hmp1J4Mdd+wwsPr4
zVLZvRUpuzGT/82gF7oABCqi8WFJ5JOSmId5ZEcl3onLTMIntPDOHFo7AeO3AZaXW6qt9A6ldBiR
gLFz49VCukP1QSku73Q9OmUN168J11iSILGmfdWMmOLMV1EZ9JO2eexHab8ailePcdAbrdcAAxqg
lfVSBVmB496IBDOjHELaF+sGlc9ILRvvpPHRKvJHTWOSuSVWj/XJHIwfS1ICdXb2FkCVGLvABLKr
mSBYwKHnWEPXZaAOsT2nmEMzxkNns/rVm2CW1GNpT94CDbREGMf2NcoPLRyJVwPlcZ8WblbXcP26
13B9gtFRfSwCVg0EutVBaks+7+cN6RfvBZitEJo7cPZp5ULFSXb9OF0VTqNBPoq73pvl+NK0zjVS
VKRhGBTqSX8ZhbpHRYWno+VnJaiSVPpqyUPnRhSOcuVPgJILWZAAXfgcYjlwJnXHmlp3rfhdSAWa
zAPCCSR1+O9T04Ij2KB9pGPt57H0Hc0pAS7fW9W8k5foqo/Oa7Y4J6cvAcimLjT7jej8S9JlH+lD
WFup8MYZ8aLB0tZ6+pSKZudMgMHDUn1S6977Qp3ZuIMeMzH/5SL5KpXpuzSrcF0HX2kIVXZzjdgP
4mb0EL7lQA7HpAHoEKLUqCFtadqVNN+eh7YOpyb+SW1+eileslg+J5oI5lSHm9tjEgtEsVg/gxk2
AtaeBaZW7PVT4SvKARa9QHN1NjR87wZwwVkieU3pIxOONsssFCdol/uQfM7g8FrDQnR8KVsyMKBB
cxqjMhDlP71hdTIFpcx0SCL2c5l6EVHcbMLKeZ5E8kR48jYaRUnm8+w4YbGVNnXiq00osuIQtWwo
QUZhmyx8iwvQEka1JdxIJ0Bl/QalAW30UigfkZOFmgYyH79m+s7ojWPe72vxU4lbVpQ7q9jXReLV
RYqwMttJRX1ZssJfrL2hDm6EFDKn1+2Ge6Lvxv61ADq1/7VZqBtfefmB3eAtk/fronqzdomlGYgk
dIzJrWbTF/Nh7BPmNMYT+NqpVA6W/bqOL4xE+2lya5XDkh+rnDkA/ukiELNKGIo9mRlwB9UB6UON
/1qT+65Uu6l46YAdOExGvOumCHDmUC33pOr30caqFIa3aWMl61szDtr0AzVirnhcFmiH6GIyAC26
rLWrfDUDv1ouOe/ZlF30igXP3edqmb7dFkHjoKdBfuKMtU7PI/mrtgQ2svoc4aWmuNr6xhCD16FT
k9l+jQis41Stv2UCF9beCjADo/1Su8c2DWWc/6LyLMgGTJ25ifYsVZ8SYSxRIU8KhUUzmJLa/GCH
g0KXQKNTLm7tS/y6RYUp5V1tI28TFsXOJR2FH0EE59JXLTP+Mr2XlNVcWEXK3DSh65u9KoDT5E4V
yrUldKWvqc0e+QLbDcZlOu1HVMDc6MFEmEVcGHjZmJxq+6lVrnkrvKr5aFg3YH6vCoqyx+0OWoJv
stwx8wAsCsfNU9Q6bVaqK62VBPhUrJcxw5WGu29TQKhKtCkYqZy/hYW3aucmTktg4q1U3ir7as7v
bXzLtE9Ff1HTg9A6dOKdO9DKKM68J/vsVOQyydWy+6tRnpqSqiDC0lKo+sUaChSBn126XAxW1Njq
eVLWPTSpukQ0ImCk8IajetsuAthwkVrsRhu3QSA9ih88ng2kA5mggE3cqFd3Ge62tcb/5l6dcSm0
E2uGZLvE2Xu2ftXqsVe5gPQvHSOAsWezAX7u/bbeq6DrmZVhT3sRqeXV8r+k++GqxHJpp09Aj9Ut
xNuGGBvpe44uq9ZOTtKfN1pa0qtgNQEf5wNvc5+sJ177voT7Kxs0auNzZk4PktLDOsoeG6bveffR
y2SQmSCf+VaXSgDaTOo2YIyzRkg38g9es+tUvC6bdEDbNUg5rM7XIz1glVMVzZBPdlCDYaZ68zQ7
WrBI0h9WgG5lRMB+r424mfF1aKC/+6dR+ZPba6vREq4gUTQjBc6siau0z9uzapeXvtKektpyJekh
Vx6tCMGFCXUEVqxmuGX2rauvh5a1EYsOWZd17vYWxAgxmf41mIGz9gN9TjF8NBzlqH3dvK147EV3
VakEh+rHYdZeILOJ0HIKcWQ1Cw/+QXeCaqEq6Xc2AF861btZgsNGxDYgeZzJkD1ViUHgtA5dkRyL
5aFWucvoWsfnOQNdz4YTT69DeIYW45xL32bi7Cbne0jGXSG/os/2TAeRRhLdI3M9szrCT2ZCGuC3
YfiMZbsWOt5kumVpd5fFw5p+klOa7E4KRpl2duZj0cQUTzoqJMrZHNXGvu1+22k49UQHWYddSx4k
VFglw2soQoupBxVC7NzZfmT1nhPRT/f4JC6SqxfluU9DDIBBozVoABwvez2iJ4QkKF5TqmjHfGyX
6MhrUBnisDqwJ5G0j5BTpZdB3/XtXaRv+fhY5CPNBUKzfNcW6HOHsMyfE4ODMe3bEjjrNy/f5u4j
69/h83wLvUk7vKVc2Zg8pQhtnXhng6mxH8HTYuFZkbXvR8Ax4k2m32E9J0nzpwrfziy02j+lMI5L
QQYW4YQWPb6v1WtfT4Gs3Bid9wBS/FnbSdUzgXzhrqt2QvEfLkuxS8ozVmWeGsWeLZ8tVXFXbUcf
7Vo9jyr3cwf8MXfT+c72TrYN55Dquzo2XUAX6nGvYz9KRPE5YPLsSIunEKPlaVeo93lmbXb+6lDq
ygkLhmjwxUwpNgJkTV42l16tymHXNN6Y3PvpGyFlgCMAVIO9k+3U3wQWRr9L7VsDxC5l5a9ou3Ad
ez+KqBqrsw4YIyu7AdVWaj1Y4567W7fgBA6k/4+S/sUK7676VcQ3bdoXzeNSz1AEKg7HX+S2St6B
uy7FvsKzukMPIYHPszthb+lvrXiblnfkASxbbf2McKW273PytEYnrX1d0jsaWT68qhHnkPiLRKd8
kNFVSz92zImm21O4x4bzmIunrNmP5eJtPBHxoM7PxfLKv6KV0U2r9kVfPOZW4xPMKDu8RjxJy6ZZ
pSYEt40adwB+Z/39KavOPHhKA3pDlqS6KTXW/6dcvTlNDGVGpPYVbRE1Qon29p1cjjRRoXdpUbrq
JBOIIxGWanFMmgNpTLRIdrVPoyg+CpyiGmnPLDwCeTlYbQXRfL+TzP2IWrubM09aWOirgtSObp6d
5e5uJmdq7cg5OFFx1lZekv0S4zSlXC3rfaDh6aXJY3kEAMfo2vq4m8Qut/GVHJfAcN7G7lAlR9Ph
G2t7M2KQAPVKOd+bej+VDwa0rz3mVBPXodvovbNGL2xLVKW5edeMjuK28gZxM2C3pwXcmwbfZnYh
G+O95dinCEN1dSS/lp7eatRKLzCeAV27r9TGXmlxKUCPB00p6WDfy2sbf1SSvF/MD6mwXUd2TuxC
IbLuo7w91FFNEYT2IJcOSXOmGsNixp+Qg+lm8bAtEGmQ7LISRlI5B5l6Z9fHdWI/kmF8lI4O/8Gc
WwX+Ot1tlgmO39miYLsJNNledKd9rS2M4JUBS0r5MJsiSLmQhFHGpXwYkEeqA0xu9Fw6/5zc2fi7
bPhc48eun1/0uXYJ0RknSJWXQwy7iwKFjHdmyG+3KIGui29S6djBUCcvgAM8xHbvLA9FIbm5UXqr
pHhdZAb65oSuJ54uQedDRinazkquWyBPLR1MqSJ7Lm5kOYgwAHgKQIIYVaV+oZHqarrpQgPTvg/t
9gThk0BcvAY0uu0aunWqdypiqtV1uSzydKAkjvBCT02qS3O4mD0JVEVZVE1IH1rg3ohji9m7/LWh
An287C14ClZZNvOEH9+H0g58+z6gPHFL9EAJqOgkQ88prS9RucTL74KNX+kYZL82aLMRPBSlbrex
A/Omz6ba6nxnmCDjPhk2uNmx8BPijyVmUHjtMFcB6SQ3Xs0Iv4nkiuQKDeWjZZeB1VOdEpuXeq84
wlW2xVvJZ2+Gmm7uoG6CWPGd8Uw+ZrKAmyFBU+iPnQZ9/QxzIzU3s619jA9QpFpHm+HVRRq9xHoc
qSgaGw0hv2CGuqWKapxnU0v8rVFoqYZHkh0yESUqw2QlsVLi1EqEuMAxw5jYuuT3uHIQyRnHvlvc
zlrcQX7TG/oSgHowCYYpqtZBtUKVzAyB0sbHledaOLrbji9KujFqK8kvzOLUbZHoqcRhttCXBSFH
MaBuac4l45TKmgsPhA0lZc4zj9zGnhwRksIoQB1ZyB2rfa6W/jzw6jiEZHRZXVOxcPpDVg65zkOt
9GD7CQVJ1YSTuRI/J+oZIztvKq9ZmjGvAaE4KbuFr5wpPmsDLHn8Dzdpau0h1YqdbAFBEeGoqBQH
DZD1Za/dXs0/emk/6HWQOXlQ56+TbKHZO2gC2YjGKYXcLcNh2XCZxAVSxjPZo23y2DMesOcsFPq9
Q25iw7cgJtGAdyVkVs4CFwQe1rfzn5I7t1wGKyZWltqh6pfzpqrqkLesbI8ZudAWmHUr0kvwb77H
fcreO6VzIePxv31mGvJmZK9TpD/yeM+msoYZs5tsUUScKu/j/qWnc0GEW1EEMm+Tk9dzsWvsPfkg
TOHhgfgh1j55tMmCknaGKlPtJ6kHV1xeo+pzawzSka+dfWpm4srMb7Zjf1Z544o2guUJNXMCRhh4
mjweGdVOjggxTf4Ncn1k3CtXOIjmfiNrkS0YbUNrsBFd+q78rzMtsze7pYRDWpCt8W4GB+lqJpcs
T6lsV2H0W3+2UZYMy2nLVUQpR2HBrvQj2AxjaNRNcdg7s7uVuVTF68CglyDSP8zbqBqnrqG2kNtb
XpkHJCn2JPx4cRiG+WpS218atvJPn3JeeWWZHGx1n63pzVyYjMx2NtS21YeAv65JOOPFcKvYYMNh
662cY7PXz6sqkG/ZxEcgEgnJyRhMtDEiH/iK6b5YnxYHRTkowABEGae8NWvQUJ+nrCaw5pvDzUsU
NF+Gut8K2noVqH3CpWcyhV6F+9c13yxyd/M18w3zNW5Ufg88afM0jaXfRjMymtLXtCSYkpb6htFV
yDqZT1TZJhhnSKRnXMA03XmRD12PWeWM3I11FrbS7hL9p2rzndqqrK1T9PgYEw0YxRvQcVjCVzV0
dy0ZJNPym0zbsKTilqrNJYIdwXTkvbOUt4UqQEz6aRveV9VJRWmzUcXto8I0SKQ5+9QcL5QeHB6w
qElaQ/gW+gbxrjjRHgHNvq2Z1ZHy5gsydCjQGHXntHy1YfpQlild81W3cKK5ARC4ukKmCymQh45K
8t5l806X733fub0aH8b0kCSgD9EYJmyyL9BJCgUeVYVc/Ssk6uX4XDqzL4+vZffaUnyn/+ZsPJjg
nLnxo6nqqTK4i+Kc1t8GdaVTPbMI81VWw3q5TOZDTTduAe9kWTgk9PBtBXJIC6w/L84MDWI+UGPP
TXWRStWvTPpw5DQMS+41+TzbT/9rk1d0gVVdnTBIDFqZIQFnz35Q346OMuckMY/yeiK+xe2v0/Qn
FVWhVtXfNoz1SFLvQfvrzDpoUH1LfEdiEhuv21LaLrEikki104bBq8UbN3NkssLBVd2Z66OQWyAR
vOOoWfuHccrDFh2y47xFvNaL5KC7aS68klXUejYoyfIiLxQyChCfkZw1RaGTrZ6miDJ5ezu0OOhq
Mo8hzjWjWb3iC3oldaA7A1qz1stQfuFffaC98CNOmmbou82S3VeQay6g6CpyIDPMe8Dh2flUmlDP
64dBqx+i4TTOT7bT/SKq0DqGpRXto8kQfY05A6NptfhDbR+wTGVsBajczs1bWUjXnuX/nrXUW9eq
HuiwHtmKGGyBbatPyZ+y9px2xjGpDrNEqqpLakb4JFbo3ZzWvqKROxpTpvHMwG4RO+Xmu4k+0uK7
HzW5vpco5rc0NjGA22ZDqPKyGeZemaW9Qcbqr3H3a6Njitr9uoYyExAN9jsN6ozME4xQcGgy9G0V
LGY5otrpnBAa8Uz1Cd7OfD+yp57W2aZNIefW8p6kXTbqUdEYYdfn/+HOi0JQsQ4jAnrcJ5HBkKe2
KZKwRRYOZh/kzKZJFUAJQj47qggRwPHTdzpv36r4XZv5lJrCK9CPZcypaYlytJyWqLAbxHkAOxkz
5j4ZDZIYeF+V9hhXFNsovLauSlXou5AZZdmDzfxaivCMKUJ1YhxRmdt/zSIJr45bhAMKbsBNdhuj
7MlILPAIuogUZgNgP4v8bKzqQKpT1Nepck7NLrDZldnK8usoCs5LdJc2GEGWkdUo8dG2h69atDah
r37E+p2eSLX/1LSYPV3Qs4+Mn7jDbNcHU4ruc979oTa7YlNUeuoGfk96zklD/6raQVxOl1rJD7MS
hSb61rV6sSvL69qwK48MwZFyq+qtXqRQljPgSKsNxxLkv0idkwKSlBWbPLoUwOqtjegx0pg50PIF
TDG+oXY/DysFooiOoxO/N6x8BvSojlay6SpN+5/cWnGgKkPu5Smaha6hFvCQscPb2mE7A2cZyD4f
QTNWsihShVhDfORA5E3WAiOg0zYAKXSE0Bb8Dnb5lo/M1PHvM6UhMWsnftGgHORuL48TkH1o5uJO
6G5RD6iMys2tfltFfl8laz92RwfxolwNZ1leA1wt6caHi70MH9GKH3u8vCEvKnyzXPcySJeQmYyK
6lOTwsC2+Z1u2IFKUvBY4PPPoOk8Fy9t5Te2YB80vK9XuqtoNxvrvhvZYjGh02Wgt2DMrnDm32x5
GLWfnlhE8x5Dkq2tTL76KbcXJ1HOcZPQMD5s4pa22Key7jYj83QQs3ySPkZLJQZf8rCZs1PFqyDF
T6qjH+e0hE5MkJGab8UgH60yOtJ+VdZfoSNRVRh07O5WX9EtsyONcVcaUGvpz0r6C32QF9Vj1b+L
ApxdAlvOGFqzOUPw74TewdS8KD9vcCpSggD8TjM/NP2vR+5fzfey/mVY+yx1+5oOgziXTMcyvWX2
QsUVGkV/LOoXI7nM+XtVSYHkoNN6RMUwUabn0uyt6OwQ4TaPgzoe4in35z6sqiOs+25tNYbcyROM
vvaXCYS7NegRtE/HbD6UuEBWeh0ZEIvsp35wrshkDyzdOMQo+KZ4usQzOEHlUoD/Lt2vY93gj18a
hBt6+Zfl1W41ODxCglUwayUsxm2QzxyQr66OV1nLycmw11ZGrB0bxK5N1aDdVOOwJaWgNlJoeBDZ
GQzmzTJmLA7CJ30yDtbiPETdenP0zM8iZs+Y0B1s+x9d9O/YVig6p+K+MDK6FVADYZmmGDpJfTHN
+UJHVxbdIdqUkBg92oCmSMmn9mvVMawap/JbBX9SRN35pVQGJfTFalFnRMuEtPeSQg0W1fcQdSck
R2ebU5RnNST2zRh62oHslOt4TzWX2mS/UTa/5tvM5rIiSGifDCl6S1NxMntbD9o86lGNha2l3Yqu
PS8bxd8uQcIER1F/5H2YD/qtNIagybuXPmbzRTWyCS1UzfQP1o+sDnBRqMZJ6dMS1YN0SvWWPQPi
lcS3xtWfEem1G4voksXdVz9TOZjGB/CpAfuekmL68+IMR3CUqGCaymoZxB6M52Y+DtMQClW8JivU
hxgpTYUR043qW6/cD3dreO6aERuCjhqpXRi87CXv/2j7jua4eWDb/3L3rGIGubibYZqgbEkOG5aD
zJwzf/09GPuzaAxNOLy3VpV6ADYaje7T5wioDJflQ6t9Sgr1USxKT0gSRyTzLjF7YKxS5BrQ5MDX
G5wiSd+Xs96BlQAleiN/O5f0AI/2jCoN6BTuEhPjfMlXUQkec0Xg0TStEDhrYPehqjsqCH5Yjsaw
7YDB0vEw1MPDpE9WhgeEmc97HTkd6khNHZ/KZDwojeqG7cAhlFlTfAfVgYzxHAWzhhcU4GkWZxBG
RnLcgwKzfI++VOIUkJ2fyh1i0cHEYJcd2bGFuUAO78gl6Yimy7pKJCgOyRekzqAIaKYMw1Ae9E3x
2T5o6pttA9IKJ5SmAz8tYXNF0GkwjDyx1jaFOMkok1mz63uSjUrM9XwPWJ6d2dOp4YgUnLmtMCMf
FPnhy//+j6ESRdV0WJLB0iRL4ll6fkHwNVZNCLKzOvJKPCym+akWXqbpvo3f5YqXip4KXFQuuduL
XKG9+ckmQ90yGUk66UNaoGEqHOJRB7R1xMi0ctOpmj32gkNqjfPhpDWHhdCkistc0XVoRf3MdBQ2
FVEFQM89faoD5IcZXnNpe2oGYy+A6iXPRE8gEdorYnYKFAUAvPDz9qrXP+3iJzD8OxnY74yGJOFZ
f1JuXCrDKx8wnDu7LVTowFrPOyciJcFivy5YaUX4LLr0Gsv3lVZ4XsczfcvpgOHXuvm17IJ9iJaP
rgV7TeyOfjqcSlKmh0bp38WqDyCYfltk4XPTmPcoXr2rUxTKoXJ0Xbf4yUp0LFUIQAc1cBFJeZdB
+Fbt8jsF19GUtPcYgA8xaQ4wgB42wOlg9qGv0KACj+tTD4hUAHUcTQohK6SiMwJA1TznGKuTj/Wg
WAXGVUfUuKqyvMkTU0Hdy4+vGl19jgPlI5SRrrRYfpmn4JkoydFU0bxvtM/j1N1nSfKgp+qzgprk
jpQ+HndK9VAAJReW7cHHmN8EXtwsTV5Ig9npENMbwBMBNl54ehUWtjngwT/kqI/JnWxabZC8lzXs
2GiQuxLggDqQXYIMK5a604jpcTNrb0V9xuu32at++jHIQkz66NUzKlotTTnRUyDkQzbirhWD7Mqc
/K9GDgIrhHDgRNBVDYHuSOmodpxiAACzjiixoD3do2ZpQdPjdhJC9EFKYEy3vXDFI+AMBiQ6oZFF
5DNX1+K8d3MyAtSWAPtBB5l8NNRHzlGjJ4nxuZ8sMCdNbUyzEgVYMMvRayAwk4GpQMNMhKYkGM2N
OQtaYbX6yRxzqtJUFcLChDkx/5oTwJvwojPfSaXIO0wrEUQH6TYxoYulgoSbRu7FztXyUEpdiqgl
FN0xACOMBshTDwR2/aby1QMmACy1FFzAmKxg5MSOla+mLc8xEzGTHGqSeTMXKGmAj3Z81BTC+Wor
dFo/WWC+WkgqYPlKcFjPuexO6DapBJPSuaC6qoxSbB2+CX1QhvQdj0+TZ5j5fr3SyL5IaoD/AC8T
kb/LJDxJ2aEoMJNCbCnKnGHIHrdPgcTbUIZoVVLnQYwRLbzsWbaACbXiW2kPWPgOyGpQ/+/CY/GW
Y3KFa2+5wyzjqlJNsyIl+IbTsT2E6DFoT7oJ9m7TaaCz0Uv7Eg/dEhLX3CPCWSyrHh63YwgUJu6+
QNxPcfSml7WH7cXxLDAMf7OO576Bnp2Xm0+zgQFdvCS3LUj0XzBh5aftY46fL2R52g/4YvEBdH8g
K9n5dvceQwxu7cm+pdkcexy/1OiSF8e9H0ahncyywm0tuZLdPIGl6SZ30cm0AV+3ay85ANlhRZRy
ncdux1kq9aSFaX9SxrDsx8LriXKSVeEaF9eBs7wV6d2ftpOJKMGgVGncEnQu9cEOQh/gbNriFdFx
18DSgGeuOQQN8vrhfdun3rb1dXfRVAiOn6X/mG9Zq2M1pCoNNlDDFquXGYw42xZWbgUszzDRk8Mj
4YLYsgrMQAMjWADiKhGoCs8AgiFCTlyaz9uGVt8iS0uM68dlWrcKZpSAGtmBtkT8iqmgXf0mcMAs
hmod2KruqW57YAuP25bl9U/4ukZmF/0WmOC2bL95KF7Dh8wJb/19dk9lxhVPssxj/kF1QeSx959C
Ht08vRAuz+OrdeZ8DJKUaGaA1ndZH6jeIdo8YEfbCxalQQ5rC92e2Zrs+jidADTaXrq09oJYbjpz
QqKuktBQMwNPq+zpAUQb0PJLnloUft7nX/uvBSTCMxvLvhGuQA3HMb4aiSRZIaIO8QBwWv98PFtB
aOS27iqvdWdXtYBy/QThyoN2zI8YtH3YtrZyVHRgdKBTBtkw84JJNxFMKQTdUAik5SghxRZdFIBl
zpJ4RphvOWf9GKEIG3paHwNQ52N6++nflsF8sEnug37SQAlKBPmu0DM0EUaOIiBvEUxEq3TV71EN
w06ZmYspGVdUOXIl9EcyLo+qA16QRNUl7UKYQtQnAocgodeMtWvmKNjQJn/LsbJysJZWzi/2RfSv
zakMWqjgeSaYdhQtv4ny/h2kieLd2Emo84Z/Hox1KEOYEMlBJQfgh5/duSBKrg0RVjXmoYNBZLSw
Jk6wWNs4GXUikLJLUGJlyd+7bMBDLp+g6FE+TsHXQX5O/PfbDrYWh/WlDSaPzPxarvDiCD3UhJ3+
S5q4vS1bEMOywY0uH9B98XQgKCCBvW147XMtH1SMZ5etgnlI+v6YweEqj9dV8CCCn6sdrwM0GbZt
rdxqOh4eVPlOlnWRjTyxEMXDZPQY6c/RdX/xpedWhP4Khyd4LdXS4YKaqcHRVVFnllRj9iRIJB1V
A+jZUMyoC+0ScP7YppdOCKvizfayuAYvjm6p5nMLKJ3qRfsGM32Fhb6PTXVZ48RLrb9IsLBATIkR
Ha85Q2SKbEPbCmjLFpVXigDdAAkx6yPHLX6xplcb9BZZHOOiL0JjnGAjPfSHCoDwXeQFV70jOYkb
P4HckLOHa8/T5ZqYY6yYJYaU/CE456vjQdr5B+hQHebrYW/ut22tHeelKea66HNIBqLqgSpOol7n
YfNBAD1OGwDl9m92GD8cAx9ElokYQHa4umrH/pDPKCWA7Iib7K/dHcsVMQ44xYmfGDI+FtoDNqiY
bf+g24IDzIMFVSU3vTYft5e29gD9yQVpWFm4h9woAHzhnHnS7eiCDD3YN54P6n8ltMR3tNb7G4ps
a+FjuUomRIL2JDZwE1BtBYiaWDka3LvCEqxysoExs6BasY9stLl1jjQpz1+YhAm8uTqIWeAvmJfy
i0eM9fgV57hxTLCXZl6jdNH1KHTGwPxNGCvyNUDOZ2v7q3E28FxkXnw0TGF1mWxMEGzQ/CsJ070G
ykzxWHwGyI6zIF78OP99YatXNRAvhHh/ltPLaCQAt2poiiuuPwK3Pd2VqN35yqM8pFc50JKlVOuc
08f9BUxEqQupJhh0CHEoAJo4jfsyxZwrhJdyh2K03YEIHJO8r8gElq7O88zIoOlgpHe69OzHbjY+
bH/CtUbA8uBJTFAxKqGYog5HXb0HfYYFMbM7cF87IFm+5kq0rzxTfrLFhBUhbrqqo2EFWE4PAoiu
YQ931TVYzw7gtbM1K3bMgw/mDZAFcbaS+/WYANOofWuCCJ0edsUVR6vfF59HCzPvwGRB0BUwKc7G
rsZQSH4bCqqP0kVLsIp1cDjRAo3q5Y/1XeO145WKAApMAiRkMXscAY4pcU4kxyh77pVGyRQpbypP
AEeFSKdmypxjYvXQv66LPfRxM7aR2fSFpzYPubbXMUGC8YiweNrev1XfX5iRf74QREAzgGJCkMz1
j3hpgIrjSko7zkfibRdzpM2gK+OWYjBmDMFC2BvNifB5ex3rjrdYCHOIW6UU00LG21z16sN0TS8Y
ervkD/EusjVeHWv1iC2sMcdZD1MjqnSEydY2vOZre6BCVtK9eKj3wtPkynaJ/BFzek8qL2mle8W+
BpEd/+fv5wfJIkCTBvzKZgt/P+tAIWcY35Kb2gHPu5Xfg33rLWdfed+OOdClDIW4rO7QubkFdg/A
wvvog2/XewCBH4EPrvIdueOKTfKcn0kZRD0MiabBYWgUCQUPDL74nsB80j47uGhP4gcVvJMH3quK
pgRbm8umDMCd0A9Lg4niYqZ7r3i00MuN0PRUbdg519gWH1FvlUIZgvNHpLI+jQXO/AQlLBMKTAEQ
Hfb2R+R8Q7a7j+9XZfOMZgcEqe2sEL/OecK7t6kfbC2JCSQ9+kRBMg6FF7WfiJaC/xgwnqTf5cWb
uTGd7QVx/ENmAkrbJUWCabzAC8MHE1PlkIx1VQNiCNywwts6+vfFlxpAiKaTMUaNCnraJYaSLYBm
dwAK5afJVaz6KO471dte3VrLHuoIP844i47w+zgvJRXRRfrcH8g72rHXHPO+sSEy8Tl0eHJMvN2k
f1+s0WhAHd0QrLFI9zUIU9XkVPWnGMIu2+vi3DUyE0pCUzNa6EugxNR0x474j0INyqCM/KNzMMEj
0tJO0iZ0vGLK8Ufm8U6YMJmjy/fyNHzcXhInYMhMwIgIaaeewBEJlFrkTAUClYBw9B7YLBE6r0N7
XVbutkmOR7JCvFHUykjSsYtSVu9HBaNaULf5GxM6EjUVUB3C4jeCJgVDuIkkDrgJMAxgurFQ7G0T
6xv3aoLxubREXZm0qGZD6+aKXp7z8bci7Wp9Qn21w/hcM0yNIQbo+QAWYo8HzFvvp1vtiDtkLx22
l7R+jF5NMX4HyHYctwrgfn6agvfEfB9IviMCkzhAW2zb1C8ixKstxu9InPVJWeALnVP8bg/2Pse4
ap3JnrN9bYE9g/OYXut9ICb9sMj2kUFk2vhGBW29AZqBdQNGZShO65KL7N5H7gESFAO87l9oBaHb
8Spnq94CoCcEyAEquhAoFdSsEoh4Tu76g3TCmLGrOOLJ4ESO9W19tcMuMsgqwEun79taYXjfDm3p
pkOjHEVciMjZvITjHPPYa5N2CnHSgPIw2dpqZgoxkHBYGWS+7/1JxVARpqt7VLZCHVTogiZYgRxC
oC6DokL/NgfB1q4t1cSdMKjZJRkoWCuQOBQKkEClpp6SQcaQm2m+n5XqMHYBhrsrgqg0Psjl+Ajq
AWcCTjWdppdtj1y7/hfrYHcuzIsZcjG4Q9qgg3DlVYHhxvjDDNqoOXvYNrV2jSxNMWXUTtLThlBU
Sg6OgakC9F5SIGc2cerRa3F2aYZJaMCK1BqVjNrOMHz0YWXMUt4pXmmlQgLxx8fXmDSmD3GKNR3V
OIzmTaCPTprpOGBgqy4g3WRAt8wExP1UyLwK51qkWtplkppEBAFSFoiVl2svWey7iFm1gjGk7s2/
fSn6JReJRS4pTRj0aNZqmCoqkzdheK82vAfRWoRfLoa5SRSzI6Uxo15EOzA0wvuH6fb8SuBGeJ5L
MJeJmaet0eX4XmATdXXlsxCZnDuEd4yYOySvZ1EySgSg1gcLYW1CXiVCDWMcKJkqiFeLifxFk2y5
fcxN0oL1GP8cGcxoYnoaoBYC+ZZo/0+OoNODsHAEtROFPh9xeQj6Z0zxP84pwcRLyNm81RrAYi06
ExlMTO/lmgZvjg/RXpmvjANG02tHBT09akG4lDvO5ik0CFyGb1020c5RtQt0XuMXQ68bU+XJnuQq
NvTyPpUOeVB3gw26/1NwxJBqC86yEwV4FXZ8j+mPF8PpThBvgXLYVWlBG8itPvFaC+ueauLGJASQ
S4PZCSgZR5DcxLUSJ+8xmXKI/ZDTL169K4mqSEC6aLJ80RUMJqInBGNN5xQEA9ZgN7F+3JWJjZlj
TgqyuqZXg+wVA+EUMUwIUjlkCeDZeyeKHAPnIuzF11xYYHatyFtwxtNiGM2qtN5KnF2/b0WrsW8w
4oEROSf2Yi5GfNWHFlaZi8avh34EeJhupOLixZI4xsH8SCsdmStgMpeT5KxuI9jsiIFOqyyzXfEm
7+ukolMpmGJ8Uzb6tSATztW5ekMvTDBRTAcHsWwYMAGywsdArmBKP+TZxDvvq/fYwg4Tu5Q4GYgS
abjHriQXdF7XxsF3Iw9zUF/kXWIHNh5Jt39TTCEA4WB6QZWBaGYu7RriaCO2Fh2SGgOaQg7NFoEX
L9cj2cII/YiLgBnFWZtNaHh6k9U5YG1yoCPpNFfQuzuCGpKXh6zdOqYkQTcX8FpI9TJ+30/m3ADS
Bg+UMKkK+bMB8+2o2CsYblTkvQmCpJrYtfpJK2tIeYi2H4GtA1yxdOoHJGqt8bJ9X6yBzPTlL2LO
RGRMEOEL8GXjQ3ckj609OaC/OYH2kqAjpAILSWsv7TOA7E6AB8e2+TW/WlpnPnGRx7HR53hiK4Vh
iWA56QMwsOWUoOhh2xL1UDbimBKUmIkKtJXBSjFr4DsDIxIEp2VUrXMAHhpX8Fqv49y/5zrElh3m
ROJJNft+hBUVjXECQB/CjhVCTYGBMRCIZI4UgWI6T8d3JibISJjdierkdFCexAxY+6aaQdfQyAAe
gSGVRGBJlyYQn+sCeN0N0RKHAeQeyr6owDAeBdo1VBhB3KrXH8R6ah0yD9B8y3yOj6zFseXWMYdf
jbROiiUBSIfOU6vMqmTCcQO6KRubxlZpW02ehABECp5cULaW/lEMR6jEmeqHkegPmIyG0BEGlrc9
Yq1TSDDKbOgisMvmBc4v7tV2rHRM4f1Xsfgvn8XsO6fba644Og68BBJjXYGEAnsXgB5BkGMf7mfo
xcloQKhQVRh9gUhCBbFaFcKl+vRJHqb9WGt2CqXBpMOBVLuDlmrFDuiZuwCMgKm61/BYHdLRDroM
rMEgFIrR5M9CkN4Gd0TGyIs/YKh8PLTBYFVJuB+kL0X00oMUHDPwI/h1ElC8JFBXzMQQgypgBZPL
fQtKuhxMnkIQ3WcqFJqT2AMDKFRIPxHptjE/AutiGUkJcqyyB9cL0Syjg3L1gDI65nRRRL2DEhoE
1XdqfJWD3zTVqKhW7BYKARUqiGpBGNFWZKeCYKJSanc2ghsDIDvFeO7zdC/MIjiuYlcqyD4Htw36
LrsU6Fpw34LhLQedtUa5ZI4aZDygrDeqHzMNpIZgLO1i0CZMc2aBF8iOyuAUggfLkKoHzIJ9SjPs
XwRpg23Hubh0cYiBzzJMjJkhkhPmcdJj0jaB8nPmgaf3NNXysaLj6zFkubftXJw7xg4TSkCYlvu9
DLZepcQ04uRDmAUjpzzPZI8eY4Q53HUYjGMyJVhMUDxBKTTflQqwxQmEjMA3VMa9J+kQpANVOw/s
dnn1/mzaYN4qcl3XYh9EpksfEaFxBPGxRZ4gQbRToZ/gzfG/7Sd7+YaqqVWdLxiuBuaK+C2UfDmO
cRlRmBXJPycTNdB2ud77hjt56lG7mvfSDX2OSNcgTLa3neMik2BMMTenac49yA26zBPbjyP4t1KC
kXyQNNXCnszvtm1x18UkSQIIhYe4xJcy9+oRzOXH+SYDBLv3+Ou6CJTMuujhW+Rjtd4DliJmIC/o
laM+PoGR10oGL2krzgZyTrFBf8jCUK4qQ9fEfuSNdfNxCIu7QBz22SxyzhfvOzHBQkvkuBcFSrk9
vkGDa5f4lZWDMDgFSViu9LwEk372n25SZvuYmFF1ATyjNMAlDrr5w2ynnzFIiWYuOLdRoHRyQFE4
vsGzyASQ1gwwbFvC56P0BVzxVnJKXcEJ0xcdoID6CDCkx7HIiYsmEzcmOcWssz9DsuO2BEPWO4CW
rMSLrsrBNnaqK+5TK3nLsUlP7sa+mkzinrZiNEAkwnCL+DihLq9dxcAP5vFRORp7/hovEqKfP6PJ
BJLYxHRoBaYK8NHJL8OQ3pQ52NJBAwiVn1Y7CEl7bIn+fnuRnBPBvrd8QGmntkVBnDSY1y76/KVW
dKiLRjOvLHrOtre2kwkoWJGSpHQ7hb3uzbb6lL5LD8AsOsnRsKHSnhxwA5TWv28sE16kAWVFCAqG
XpdiDl0Ah7FHugF0Kkpg90oPlcEAqlU62Dmc7c2V6DnYWjITb/w8zHIzj2kMpUuWHhHRtN03UEJT
ugIOaZzsB3pMJ0vc8+4L3sdl4lAwlXMIyiYsV3mhyktT/n5MeHk870o3mfAjzO0QtxhucGmFBQ8X
Cs4XXsDOCqR32tncUMBbFRN85iQ1TaTxmZcHBtSvJ3cI+nEXTIYV+yCLVOLpox9kXwzVuG4VSPTN
IeS0w/7NJNUPU6i/z3pelXf9MyMzBOECeEbZjm4ols1QgSvI1SDl64fJTodUWW7ep1BckEkKZWhP
HlyOb61Hp1ejjG8J4yDJoZKYbniVH+j9PN3RvKPe6XuBX8S4aKacg9OrNcaVVKg1RZi9M9zumB/a
O1BQ3hBPug4dns+e0X2XZ+bVEuNOmRLkMapOmUeqKLnWw6TeVYNvge8EtFOR74CR5G1fQN8U7Cxe
nsZcf6ZhfesHMP4VlC10tKg/06UqV/Ppv4TuN9Db6xfpj8WyVVcZjLNm00IpNLyiky2SjLavb4u3
cCPoxViRy9ve9Xv01SBzpymge5JzQ8Zs3RCg66ZrbteAr3rbN3lGmJus0jFa3igJ+EegSLVvC/CS
Dm3Dy0J4VujeLpK5qgn8aB6nHBPQtUsSJOA8IpX1SPO6WcyNJWEqRzTS0nfxiDgWNSp44JvLdePw
b9tFf8ZiIRkuKENLtMwL6nnndwnY7oe7bROX/YSfz6/GRAtipMDr6+do8f/H0diAIQqipGIcAhz0
6EbhUtekHWdN9DdvHFSNiRSGqhYpZp4zgCbolSrtIOJtgLJSi98D2GuLAIpOkQH14k+g/OO4OC9M
aUyUgJSYGufx94D47dmnHKEK5/IsraeFP5yQ7e4JhBAcIGzkIEAaTqZMwW+iorDBIUplQ3cQoNne
V/plNraV7fMV9ZgleKKj1gLeb6sRw4cozT4N2pCCg0oAyaz/adsgzzl1Jl6QAMTChYA0Sb2GFkN5
ME9ItC10tcmT6NJUm9el+cXj9nVTmdjhC+BsNnrIp//54/ZyiPF89EyiG7IhX3KMRNFYTmWagtvb
+5YEAsAEoRZX2kPIAkLgbriHCAymaO3tbV2PXq92mehltmkY1ZBJdEuAVkaC8dlHsO7/mw0mdCXS
FGZNpIBO3RfdCtoTPuTMwMu8bWU90r+uhAleQFSMHcRyKeIPsrAZ9BbfbxtYd/lXA0ywqiHYofYN
zlgMKXBz/FznpzCBcDp0MIXE2bbF+yxM1BJA2iQUWg4xSTxk/eQmqw+C/G7bxi9O1OuCmOikDWbd
aCYwkt1xcN4pVzQ7/Fa9eTNxAdC/eAH8sMaW8qFDDdZOH1IhNGMabsAlbOtX4HBEKvobCSI9m5fx
6dUak8L0qCOLbYy1/W3OxPliMhOe6rYPuzREGjAZb3oTBLVSuRvkP6ah+zlMsKjrIESlnzSwEko3
sg/9VAxm/ZtXyExEKMMBY7MK4qx4j76SU+q3gaND185BSd8N4veBzQNh8baO/n2R2qSKnkjQQsPL
SMZIQ/2x0gcLBKnb6+KEB5kJD0FfTElZYuckHWMM0KeSYx4cg37iLZ9jAoQWTyC6is/p0188tngL
YkJEkXdVlQm0pHwPpPNsgQfaobUCMllgkLW728j9u2T69VAxAQMs7Hkr0jp5IUYOiQar4GEYLzGu
Pzs4C602a6Lh+Y2C8kQsCnOl8iaetAscimsB5VbqNO+/Vc5/I2isP+p+rE9hgobQZeM0leeA+KeP
Oo7Pn1FNC5+foTPR9eOYo8j8rpvBBP0+1N9uezwv4ipM/qKUcivk6TkG/oU/8jaPiRsjQGyzD8DT
9xfx62Xy/+BDMREj7FQyKbSs0Ve2ehSvAyezoJRlegbuEm4tibcyJnSQGMLCfWcaf5MHcu4thYkh
FREgQT/hm+nX5+cKuaVFc+2aDmmP4I3mF815q2PiyJjqIVrJ2MuLSgb3lXKJKWFONxNAAjEVW3lE
jvatupvb82EGONCDYgS01F1Kw2aim41aPZi+C5u/2vM1vBGjVaZFgM6YkUGbib4iVKgUAV8G8UTo
ZbjBsfUxrqgDNgiOdsD3W82SvRLCnA6/pEO/4tavYAJNrYGMutXyzDP89AQ5009aQ9wZqXFSQ5xr
FKX7fwsFKpOdtGjRK3IHfVu5btqdoQ6Q9MqhOlkOEB8sICNUH81BPTYCkK5kAN1mNryro7w6/OPv
YEJSU4qZPIn04GKy3HiBTvdBeElRBU6dbua2Qn/xgvsR0FUmJoVKKskjjYB/8YLjnFy2vtsZqZ4L
8/n2p8WThnyv0kFXGtpMFv/pRg/LlhMxYWkEE7HUKuBCTgzITonSEB4DqHTvU7H/PNaiuEtVyA6M
RdieSsH0OaBvzgWmMoEqheBzOoNtzc1HVyhvBRXaH+62t/BMMJFJRqYLvi/UPSdMsQ/JC+SJ5mi0
t41w0qiL6Y8ZT+CpgREF0nUgGNkl5X7bAu+dxdZvR6KQyfeJ8ddvEa5FJr70SlcY0JCiGbUFKYej
8fFbcIXmh+zOKMjzaiWcXdSY+ALMjxEpIBF2SwyE9FmF4Ssuzw0nvWZHNUQtQiFcPx/m5QOSog34
BTXO4WJJIJtijGsDQoBuAGx4fsziO81Id6L2tsluEy3YZe2447gJb31MUgNx6DrOCN785t7wxgNE
zJ3xKOHerzH1xKuW0LOzETzYUm/RyIXWS6jfFW0EMcZ+F8vGjkD0diyf1enBzHiYOk54ZHFupqjW
bVkAf+C/UPgBFAfOjIFn+EFm8xfIq6ixhV9dEISIROi3oZ1KXxJyBeYb+pJIrOlzpdqlUx18iG9y
MypO2GKLvuAjwxSEjOMe5XdJdiNVLukfOL7C2U223qtWaVNCSpS2U5Mb1QJ69G17iiz5Mw74rn6a
eAAmepdsuAtb7oWoWg84GD3fs+pAQs4tM3IUuhx5Wsq5WHjBiy30qsUMhd/knALTizQCf+ePdlc4
/cZFyrXIZiWhXwq1iaeLBIIFYQeLSLot5drYnRtsoeM7nO/HiZc6/fvi+TfNvtqatDxFuxIRYI6Y
3BAsKEtC9dKud3jGHKWccwQ5IY0ld2tx3gEcRkhL8i+9rdZP1XjT1E5H3Mq/Js+cFXKeFSzdeC2Z
0EuroJxMO88aaovfkGG/1Xfm7SaTi0gpCiH5iNoOhU1QVmcBksNu158o7Q3aLTYkRjveAjnHXGey
k3qufKQMOIIDsSi8SbWMFpyDBSplxeRSuAayPn504Tor/cwL16lTH+964Kqo3RFZdJpbdHh7RL3E
nR1gY/gQEV4eTZhXUy1NYir0eDX9eR7N8VLCpC6kk+bMoG2e2E8/qdDRzPzmGOcG5Neg0SgRaEkb
X81J4KH+ePtK6PW82NdgGvMoovn7tzWC1WX3H1giP/KfgFx7TNCZJ1HLcSMiu0X9LpM9xaZhrrfm
+ADJM1TveK0e7ldkgk6b+T7oOPFg+POvyLXFJDPJ2FRz1OP2lcHZ8b1XhwrNb3bqOKkTodfX4tsN
ypRC5ATfbvLyA0SH9ro9HsFu/Vup0y8waj9elSzMOw11TKnXqN3p0eCSUXZ0aNtVRQY9ZWXf6WID
eUfxKtT9OyBJbVWs7NAsThEGFzro1XZdtu/7L1Pk/137/vV3MRGpLNvZGMdzgkzBuEsPpmH3n/2J
iURDgiGWPEVK9+ch/pzQbCQgLCS8ADOqIehCCJXlMfK6CjqKBN3K8IsIKP5OEzOov0fTzehHb6ME
/WexuhWjYh/WoOE2s3tRMN5gomlv6uOtb05XIUlPtQpESFnOkDuEsmflx/umiR/L2fykJqOy68vy
bTAN7404s4p+/KzK2Zewb/BBJeSruf9l9iMInpAv0DHcofK5b9sJwsPQMZ9iSOS2+ynXnXaud1CW
ggJmCmWSdD7kWuFGYXOCytDRr6GfNCJwd9ASNbLebQuI0mdSdTOWEMTVPhox9DNQkeFczZzkkYW7
x2NrmGku+hQKTJvN6Weaizc2cvHfPDE8i0xsNUqVoAvMpnQKqprfEyxuzZZzOxtMdK3kOQXDkpRh
JD1u9qMNdRjIJ0K72FI+QOlysLXR7t6ER4VzCHl2mRg7N1JbdDWur7mV3uaN7kCgFtrdvcpBj/MC
rMEE2MowoDCGUSHMKNHcA6KdbzVHdKG65sWcEevV9Aq4RVGVNRDnsv4ytXXdD3MeQ+AyeNsK/o1e
kITnlKsbB4JjDNBgFPViljmJ9VaUQU+EHE6njGOQtQNFaQ6Gxl1yUKNdjDFDM975Dc/wqm++Gmar
M0VcNN2UoLqfxG8ogBt9cEdwiv6NvoP21uE3Mrj1/fyxVFaVo9crswgjLPV75y4EoRWlyqs6y0Dn
bgY+6K86d6CzAsWSqKoYdPz5gvS7vpokFQlc3chO3D9DSdPiRJXVVS1MMLdPoAVVnqg444tVZehH
/sGqVn1mYZK5gNCvg+BSizeGIgYAr1xLKbRBdG97YauVklcjLG6hAgdkSxI8m8T+0yQ4wbifi68g
qMFYLqbVOEdtvWqxsMakv0KpS/ogQ7izO2JQKHLKz1AJxeweANOhrdqhhpfFpP+GV3L2ksUvSBhB
gY4tPKSMrnBhas2VztvJ9ZR3sTgmKOtNKAHBACCQ0hwHqIGXLdUPP8XB5zaqdsLgoqCQaM8qRn71
HExyPKmj9aC5+AFMdB6mCdOPAXwUWel/fcNIQlaa7n/j1bQaWRbWmBAddIPWZt96TfRZ+h23G1zR
Xp7Y/k4hgx7jiyxpYZHJg9uoSaSZru8/FJn8YXQxReHQJqIq44UIlffS+o0eKW+tTIABhlMS/X/B
26x3t6FcIINwFlqjBnP4y7oLIwIyu3P2+cfQdpqhXOzsqzV2tKgRx0AKR7zW6EhiDwSJN9+MVnMA
8BAkB4Cebwcd+qG2zDFhQMLqRmnG+EKNQdNd2Iif+wFTmFXpGnXGSVkuOTdoV3axNiY7A+GNUkMH
FR3g6UCzCWFXlGcuEYyeg8HKqg4TZAq5ddJVZ12YZaLBkJqp7icVOkjQ0wNGG6A9yDvLV34nOkrP
Q9Stn/2FOebsyyOdmo/K/973/xWkfmdUkeebJnPyzaqRkIBiR+nL6I99czV0L1bGnHq5bEsfFGaG
qz81Ttk6tMyNWS3pKbH0HYSb3Tl4g1FpjouuP4MXZtkjPwxdPNECBq2uK+Wt6gQAICX6nsY3aKBT
Fjrxg/IUuTy2zPVbcmGayTXMMs1TqQgB4L5u7RrMv4FmQzpC/1I7sntm0D+0FdQYuW2TX1gmSISh
yKNfULcMRdQLbYa9/teuwi9O6atlZs1Tgf0IVcS7ZNeeFU6+3yftDlLU395R/B7zpVrBOTa8WmWi
rGrUwRSOOKTiMdpPARgEDjEykfGe0n+Az59+3plHH8qzyrY3iK7Uuj6JeAxIO9F39COlHJmUXSLZ
GBMZrexL+sHEWB7vLbAe5X+slm1zDE2UVAGpESNqPEOO/jOyLpdYGVjg0En3+Pfm+tF9NciE3vk8
QC2jDRdWt23+3ChOpPBgiauVeDAqfndZnYmztaFppM3xCWs3BwWQmzmgowfytspcyge/fXFxPx0T
Zie9VeW2yTKvq00wfyFDVgkk7ZMwk51ZrR7qSQKJS++Dj0RIgG1GiaOY6xNgSLcztL0gS8rjKFpH
HS02gInGshCBqLPCWHB8gD44pNKaj6Ub34IXDNVWnJwMVOHlcXwuELIgOcN7Ya4+jBbmmfAsRoIq
dTMemL30eRQbB5pe7vam87yIicQ+qUnXSRilMtXSk0AuKdXpXeRH9raZX0T8V09iQpBiCH5gRgh+
IoYUhJ3/LH7oHNkSszt6TsZ7Hf2ysIl28p7rVrTDcJkQvZpm4tDUFxGI3hDxacOsP8S36oF4iiPc
8aqaq3upgwcUD2WIILHEzyiNKVnXahhJMo/aDEYW6ATzTuRqmFnYYDyi1kahFxqEme5oeNFiKpMi
GbiXJT3fF1u3sMZ4hyRqhTEREL1Q/mwdEDdIX/Smre7kdxDgPkZuyuPTWH/oLUwyjtI1KclmSSOA
eWluLltKA/49KKY5UDIBXuMl96JPHN/k7SnjIEI6KolAmTRVD1IACcaLlWsq/QWigd9J0NdTPF2V
ZAPsPfIFB9kMmgEJkt901rW9MrK3uRu6wRVl4hW15/Yv+OrpRbywx8TVMZcGrZlHAx1/SlMFY9Fd
7YyOcZp2ga3JnC78OlBSJ2ANgj4clMeYF0geT0NeKa3hxoJcOZ0vfTCE4sYsqlNLVDuAlpDW1/1O
L4c7U5RvjVg7SEQGaZlRWGJdvTWGXNmpZQ6OIq0VdkJVCDstljRb9NP7JFVLcApxGfBXQ+3iRzPX
KVS3dLNTkDek4fAkJM2pVXrOBUfP5uVpet0X5jbFBHkw50FtIKn+P9q+tEduW2v6FwnQQm1ftbS6
ezZ7ZrzlixA7iVZqo/Zf/xZ7bI8u3W52Js8LBBcBgjtsUmTx8Jw6VY/FpHqN2Xhk/osYkgY72TjC
9+Yel/Y08/bY7ENZlIFrH0uaerWeSlBdNpBwOzoKPPpKyhDGN6mXWO/MaYVY085w/5ac0PM49Lpy
AuoV2QTBIAhl4lH0tu5SDmyXPpUAfJnSdS7aqGikxEVAsqfeRgakeVaT+8p1Pcnszt8br7MTIM9c
KLpmaML7TKcQBuHZ6mX0lLWzYYvKlAcu0H2FysrZ6G6z5QXc62NlVJmG6OJ7Sos3RaLQWiMzccVz
QDKaSATo62yxuxmj/fuSn+TriUQAN9Mg91cwZ6fR4cmZjQMxrUdS5LpXLc4XLWvDy19Q8gHF+j/R
FCNhOg62pg23tlo/zaDwrvXbuoReP5gtAIg+K1OsFVTZwbPISv3mMETprvea9eBCdjAJyOPlef3m
Mv65M20BSQYTiiZ2j2jju/LPC/XuVO5TA64SK0teSUfkS70px+eaCunMEk/VOhxCwqDKC3XeQx/W
dJf4qqcgMfAf5yhgS6Kmadc7KKm8FVvONyptPqMALiO13KqxcR93wVB6eNvsDfh21Otnu8br2L2b
w+mg7iGI2MK8N3/u48eliSSz5tfZBYCzBcypi7m1hxGMUR7ZgenrV0+Kn/npfb6HBtIXyWiysy8g
jWvmSj/wi+L//OyL1X5tHAdGaI8AWc92VQ4CBWWeO6Ml2obeXy9LgEquQLHA2TZ4ig4tZlaNT2MA
b4Uv1oeeO6Du850bdlbj1YdrBKtOrj8XPqDDP/DmoNjA7r7X8DQHl4snHKAHGofsyHNa9TEJMz//
qES8KyZbdm4Uv7X/+3Ubi3Vyx1XhiFdjpV2lOCTdLe0hKsgOl7eOBFodAYFmB/r5dWvgBVyjQrcQ
2IAgtZ332ofL4/wmKP8Jdb8UxRfbUNMSs+HCnTBComF86I/8jY9KvDyDLQM6USrOqXuzzSuM91bY
Of3FSztGgB3WJXTKiA1xusaZv0JwZ9nFtN+5bG3349wcbIZgw2gaz1F0Gmh2i3BEsQjUhcrCN6sG
+u9NzkKk3nWPKGp/mLpx9JJiNf5UkroJ1pVB5Xde0EzXTFBtTxv1vUNNA9Ujt/kCNwZYSnX56rlU
/TwzdqvqSUDnkvnDGD/oqz6EfW+CjJBY0OPs9nSob9m8PFYFWFF5ltwrWaN7ZVb5ZqcN0dqnf1AC
Vau6/TYb+adhgHXLkO16hexrLXuY9fIB8rxeXajPFpSQdbt+RKD1XE+DX9XaY1KAlM8m7WZVnCiP
rTsX9lreYi5o5Zi6Xc7KPbw3HnHdhq2+3E/DfKNMUwKtoOG9Zhqdb8/kDt65n4Zy+uLmzXGMzcJH
z0lQ18XNOPTPlE3DbiTpl9YqYi+rsufLW5Zv/UvfU4DwtGqGwe7wYlm79/H8LmNPl/8+//9f+vsC
aJMCHhNuBRXPeFgNPzMqhrqqWXkTTGqUcblTYljANrXkwJ8vtrzCilguK4zVjKcGiPrSVPjSDHpd
q79kBUUBviYtDcPtJrCYWTp4hZ42wZiq0vKR5K4VhfcWt2d5m/LU8P6l+6T2OaPZQPeJnFp3yjJd
+Gyi4p4Tz50ex7gYHEUdPE2hoIS67c51u1tXM63Ardpd7jgBS9YbWk2e2as36G5/YKt1nxjrX+s8
fxwbJ+rdElopK/ujNczWS6vxmak2Cxi0xFcbFkVq+pDZde9f3nTnE4Wbzy8AvmtNWupYPMaFIQii
P18r78Z674Z9mCZotoS1cqCrXuwrA0zng8ujn71tbEIM04U6vOoKEDkmFtjBGgp9cbsbzGfGPjdS
cfizm24zhnBsSZ1lEAxE9xvfDalfwP2p9qeTegYNckS4srTkeSmhzYjCQdZMOMCjQIocb1kmIbz3
mqBKq3Aw9b/0wngYbC2Cr4DPijiaaC5b0/Np/Z/Dw+T1fyMVq+kLZvAa47hb/gF1juFpm5xssstH
ffBRHw7aT5e/49mobDOkkIFC9e27QCok7ADUuNAtGiwmHtX9x8sjnb/HN0MJcRiug6IedGwZHtry
hCxME/ec//VyvKUPpLOovBlPeAPmitbDZyaBZhhavaBu+aH5ph8V2JR4mpcGZtguoPl0XmdfQRLh
2/8XaNmMLZxN2xrB84vRe9xoMEF2IBcPHutaxl6NvIiRyKDgLG5uhhPegiuc4pUmxtL2AIMlrIIZ
3d/hGp18NsH42V/+lLLZCQ/ByujVglngZqdYzHVtb9tCOUAmPtAQdbJR9nLgH+rSYgpYM09z0lCq
gFAUNQeYz9xkd2wHDY5IC7so9ucvl2f3m41qO7bmaiAQ/tLDkzrw8kiBO8j23Gk79e57uudF+cCX
tXWeD6jhU/JjPGE522xUebf8i6LjvxXtOQ/cr4MJi9nY68CNwPPIqj/a064Ad7uYc0+yhBwof/lk
3OfBdQwHd6UApOB/AUsXtOfl1p4/E9A9V4acXdejsIx2yzK85Q3poLykYen/dXn087VIF8Yl8Jow
4TcnHIek1wuElviAPxhaLyc/6byv/OhDkM71aighXnv6z3/RzQ8Qvmgzwv2TzCAos1Dbgc4EIkOU
wZLcAIar+yqRnMfzocBmPOGjknps2KqBCtMHYzDC0IciJ7QgKDD21O+9OP2w7NSA7vIlku7ec59a
s4lqw6QC/yt+arUxWtj4JVk0fq7/1I/cT5j6MGT6qLxnuyLqvSHI3tXBtB8HvLsvf+mzIbChQ4bZ
Uk0X/wgYX2Rtqus1yKm8WNpQJMFgl3fzvewug72zn3U7moDqrBmrJs/BUi0PFH2gSEcVvl1GvJ2Q
3C579u8NclGP2g4obOQSWmtuv/B9lH0aV7z4lALB91NPczRVJJ5ZQki5CNv4cUYJJuvn0NQnyRLz
rSqe5O1PELaySZt0dFBpjGzqesXkPFgayM3DEjq6+fXy1zx3YW+HEnaxpi95BTnZeEfrIqjbJSDt
3dSDXVXeFioksXsZaUD6Qfkv2qSG4jxWclVFA9X/mVzadn4CKDaVulZtNvBuAg2EUebDSsa370ff
jqqQfLUk1cWzZKbX8SwxnDTVRG1QX+QdtxP4anYCm4xAqYMRdP8h0MJCvXXKZ3lbv2RZLVUIKjuz
nNKRC5C8iZl3LvjZTpP/9+1HNNXO1TMLzwS9z6NGyf5onewJGXlccdbHAnT5oBvifU+yL2kRH3u9
uxnqTrJ3JUhkqQISLcuoMQZB7Lf0/Z3jaWxnLOAQtUfCEhvblpfB5kN2tEMz0gP9RsYIOZs73Y4k
AlBcNCM46yhrIM2AHqsvHV1avwTaG2w+ovB758YZ6AbkMSbOP/Gk7Ve1ORS0QftK8c5t29tGb76x
uEnDidmhoZdBlxPmpbi8vcvoId11AlI1M2lTauhVRN6PtWfuWJRF+YKdDiedIHuSPhZl+06AK8sx
R71KAM4KnqfZzQ916s67JlkhnZ0IVaMJwbbGglglpOcQBVdq7kGnGBSzOmD9pys6WWXzE+BqTApX
RY7hpbn83/JrL2O/dXqZbw6xzto4di1s6arR77NMf1pa7dgt7l1qWz5p3ONQVRL3PtmSno70Zsw1
L4e4GDHBt6A/P5O/v0dxSf4vSvVKvVSqw0O0pPTczPX7lASSEyAbQ8CgHBnmOB6wiOoRhSrvu+AB
g3ybx319mqO6f5PgwQYhTjmNzSJSxAdNrHfxTolLr9Q+KWWoTKA9PtjDTZ1EqSalRJ8rkW1HFDCp
KttygE7sW0QPzhJ0tmMJmMLoTMFVU5Sd/eAcywPbL8f6fojGvfYeZtSt5/r8OZP4Zdh/UCLdeyMb
YPsTBJiZlowMpMbbnvPYqH4HOZBdeWMcKbu7ggF17q29HU2AGaQ7qTF2AHwCabyfuiC8nQacq2va
aS7Hl9bJuGOzf0hiTUVVQ/Skn26y5c5x7mr70epknZwSMBMbzMaxbvV5wuVgPmg7EtaRenjxaKC7
TEpgl5zD0626mVMCy4KsdkGTK5Jns/qbEgm3ke/wC1hy2rWbvz+kUwurPjQF9FkZrOltHO8smFBd
RhPJhxFVcK04a1VCLRqlxR/mgCjcGgPaT15DzMPlkWTT4cu5mY7BOsuuB8T9a6YiNQALba92ZWAv
+yYCaixtz7rKVUGZpg3SEmujHmddCVy1fDTj/NvQNV9SqkE5u2+81Si63ULNKHWmnZaU/8SVNHsv
QTFRKtdYCjIuNb7hy+XzI3qAJoU8rS3b/AKEEBiws2I6QQiXieFp9BfVjenhiiS6BEJ0AUIMW49b
a8Vo3F0YQkY7o/2E9vtT8qOJ6PRRmumVjShEKk2hwMY0BWhBiY2gr9maPZ6EyGAuH63h8CCXYpNs
WVFBtyF5lhYp5ljiGsqRTepCx8j8y+fibCJyA8aiVO6c9ZDS5KO8aIm8frfOu0otRXJGRL3csi3m
OieIMdGjdlLz8gvTY1xDPMjrd2603v33+00U0NVSPAp0Be2U2yom15u7QtJWslEMAWniJuduvFhQ
roaqwOP0WPhpdvgRHqXHSUp7kZw9Q8Add67GRaMYkr+FFyiyzx4vaXaIxq4wB5KNJsQrVsKq1FEQ
Ab7l5S2J2UUZ3W79EW4m2mHQak/TmDfQh7z4p+rfKdbT5dMguY8MAVYKllQWGxFoWm7i12rYq1+r
iXrdJLlcZS95Q0ATwx7ImvHb9f9IwWdzwkWlXGKxiZQJxuLf698JeEnWjwhJGdPU2LQu/MIxFc+p
vuAN5mlNjqt2ld21sqH4Lt1c6ONKKzu1MBQXoCVuGP89gxcZVEjOmiEYKCoYikXQNLeyfIUMMQkH
gM3IyYLCtPOqL7VFzKvUec4DCiTzddXglrTCojramBZTjJladxu69YvmCgqL8l623zxaX0cU1tYo
a3tAeeNH3MBn+IInb3Z4MPTX0YT1NFalnh0L6PUyP3hI/VDKRhPScoX14m++4OuIAkS7KVRBzdcO
4q2+0lV33nnEfB1PwOd0zJKs56IdPJdWwO5m9vjTgL+Wq0jZXcaw32DL62j85Gz2p25Nvb0SOGXx
egVIu5a/7n+2CcrqFeeDlNfBhLDPqNENYGTIic4q1Pp6iC220Cbo/7k8J/5Xfn2MvI4i4PKQWuOy
JDoaAGo9RBwflKMZZuOTm6R+ZkoaNqQLKIBz25lmqXCDvzeAs2Rr2AIdo2hJDBog0tg/u50s9B4p
nCIKsVipHIHsaItkfLTKdSOJMR5/6Ru3vFS5vAMpFuYt8keBZHOITHx1UEuGziEUJ7W/0+leSR7G
Tla4ly2ggB5LmzizzV8Cb6MlyDaHSMKn2O0qVFvftDnOv99+bntbwA0XEmmTkrxtI8rGElBjctal
62PkDn91YpA7cp1/BLxOTECN0RxMYjqIx7Om8JbpQMBzvYwYugQyREr9UOlrU/ZGFTl/FKU3wkW4
gj6c59wru+mYvoOIMPeQqyMrUBofVSsnCdd7UkL003nQd0bItZqlj0jZZhWQRQWEJczA4+ctofPZ
iv3mYhXJ94RlSZ73OBqciL6EZA3R8wdWPIEmSF74JFDiUPNn6DpK3chkV6zIxE9ju53V2OBX3hg4
Stjs6gjmnTyTafpUhU60dHElX1zk4GcrLXNtxclMk5C/LDX9NNM0cP18PSQ1SAovBgW9LpVAkSCd
yL4vnVEddINHTOOH3joM9tfW3F/e0WeJg9vPKUQtxMgGCJzhqu2WLGKlXoFf4nwskqo4GroeDHYV
9Tr9I6cTYm9SSjP/ks0rcvLtzokdhT+idThu0AUcKdIHGQrLRuim6D6WJeHPP/1+goTIyVfawqwM
nY9X5YfZjh+SpQvTZfQtmtzpyRQp8yhL4UpQ0BGASbWycYYSWR7Z7td+LY5abHkwO4ncCVtnhOBS
QYO0yPzWLVGRzCSgJdtFQpgDHzBTZbiedxV7r8TAqxzhjfNFso9k6yqAEBvHjtIJNUUQdU6cxZNz
iwHBLmS0FP/bUj1w45YGRp5SK0YJ8It0cnXWZmvmt7Vp254F6eOeBpend0ogXYgVRRo5NgY8z7Q1
3ullte9AIsnS58FJA60wUm9ly61h5TdKylJPN+cb2LdQLwbdxoC456SNjxpZvMYavNVkAS3BcGpz
v26WIGZFFOvjQ5/C5Iko950yM6+z5q+rph9HLV29nBb7xuxvzC7b53DelWwOWegmEtczbSqmRAXG
vOXykH0oIawqMurSfkXoARkyb7V3OchIlz+ULJJyBTxT3Hme45bBaC+CQt7tuv/hvHxFvliCXaKO
k6M5iRubuBvq/MiVLoqbNlJ8pzsaR+eaF6ZsPCGaqvq+bocey8e/1XS/corc8WqPRP7XLm15AbXi
oVUMpQV/Sn8/BkyPqHMzpqjc49MR8MYo8YssHJNdEaif7MPlzyjBLNEPfiXGYlsnNNGOk/nUgkSl
FV8vj3GWtL65+lwBskwLj6Shwedry4CnVdHQmwfU16vb0efGv8lwI79/zvZu/BzVVUVuEyTN8t5u
4bVELbZ8yhwIeg/F+Kc7K3+thboElQZJN8fuHyBn8mECi86r8/bOcatnakzM61H635XGeEiG7p1d
o9nDWdzJMzrF8t3FumXq8p72Tuqba009UqWPZND+vrxyfGF+uzMwBSF3ZGntOBFka3fpAWIaUX/D
hQOvUHW5uN8xDv/vm5wDgnnHXE7xz1s8QS/e0hhNBCe1yFgyfM9Pbe1Or0jny8YSUGpheWLkJW6s
NyQD+O++9LX4WdusojOW9Vy0QI3l/bqDkrwW5DuuJK/a+zVkKDG9kV/0PcbCSgo4ZQKmXkrWPEyv
3g0RjawnxwPpHXnFVhZdyXaJgFN5rNZJPOG7/aK9eFWy4+IdhskJ4VSZloti4ANGWvKYojcC/xpc
Pl6X7zAMIQCTAxp4PXNzjO+iDd/9C68UbZDsD5HARHpCK9MBK6VAm3i2L6u7ft9CtBJn+iTsWPp6
IdOxlY0pIAghyFAVPEGVpXDHWEIa6k447+0PnK2RX+XicvEh56oijckkTjzFIDeAH8IT3sb8Lt9R
P2bB6q8hvDgy6AAh3X/Nu/U3ZMSfB+L0rt0cQZbWvaMMvJHbd9yQHOcDT0avdYgoKMC1kxyr/bSz
dk6DV7Pp80MpZbvLllyAnNpYVLfKcdtxfswacBebAHrFL/wYbkXyX2HgxPLdzNpy6740uHHvS7gC
Sc3HF+bKVQVE2fwE0KGGWaV0wPx4UyHTDhZks7Oorh6WnRaqeyd7eJN01uYqP6VKNhMsu8bJptxG
1Rn3E78xsJ9OfWHXtbJejtWxhQXocS0II5UcyWM3tKeb7tAe850VpMOfvPv/P76rMJ6AQ1Bx0vVs
xvya8gu0azxH+mqUYLdIbuoNY4S7Amb0FiKjBAFEctPYqvmiJ0USFX2OnvbCoy34b8rHhd2W9aME
w88znX8eeZHpBN2sxVgH3PCj/k86PJXmH12v+7l7RGJFtwxv1plnz8+XR70YNkNXi5+RzYbsdcUw
mYtB9e4b02Ad1f3hdkt0eZDTZ78QUIgW4D3KlEZVIgnK0KkDOahU95DI4E0lro/sRWEge6NDLBGi
ssfkc/Egqw5JbuBThL2Z5dz0VqYW4HfNjfJQZ8VNr8oq6bJ9KYBJlxv9YHIy4Y92bjBJQFjm5A75
k0B2rk9Z582EtDSj1rDgFMy7E7ljRcKEtgfenTPfw+qLSMobsgUUcCR2XHSPWA6N2mTdT8ocGVb/
p2STSCJcXcCOYS6LeHFx3b4hwpWMJXKaUqdKVwddPjxeAof/hgsNf3cTuqKOLYERkdtkmkuROzyQ
4M0wFGXlvLxL9XcF9I2t023aqp86qHmVfpZJ9qXkw4k0p4rAJ3RK8SSneH0P7KHOpVJJsrUUIGTV
ndI0GeimHXL6jHnQuHx2njRf96yv0F+V7BLJpS3SmtDNElcT101Pbzek3RdrPZj5ya80WWwtspqY
orBMNxGUvNzZP9iLsIGTpppl59oQUCRZG2uBdbOyW6zg5NOAnYkOQy1wozkqdtKeQglqibQmoi6d
4o4Y7y25POnsBBSxoZbeK9xwlXeR/Gj+5fwDbqknDSZlO0XAE5OO5try2AecxQF9uf/zYjhZ6Ukj
ZslREClOk2qUtNK/BycL0m0v1NP+/RXTk3w6keM0WHWurCkOgoKW/2KfgN437OyIs42u0EOTzYz/
ms2FM1rlTHQuaHAqy7rgjiiQtbnW6EICmCK1SVGnZYbZ42tT84vthBEURycolx+2E1fUC2WryvF0
M08k5xWzbDAyidBTnIIR6hzqb5C2hbT1dIWhuGw8IdWixoORrJzj8f8hnCUCurjqZHRFgsnVU/On
5jSRQ9WbLla9fkXLpE1l3DjJCRQtvdtptdw1A7q83Ohbhto1/KbTPfpLmAmKIfR5HBWN+HxbbT6e
0Xdwujf5x3OLXaYY3pK0+zmf98Spj6zOeEkkmCf33s2tkGXOs9LA/hFFLubMO4fZN1lPnzO9P9gF
yjJEnUJLM45gE+3mEiL1tPvkzmYSOElKw2m2Uk/r40O1GprXqOk71xyz0CB0kETPHKcuzUpAzUmF
igEyz0ij9wcnhcJ6DU0+cz/0mTfUtZdo35ZaVr06XzffLKUAnqO1wGjGcPg5OFXkyiCGnoFRvZvh
xcA73N1UEmKevx1+DmmLae4+iXv0V6VJxClIqXOMD/aHKQA5zYbEYxWtMlHps0+fzXgc8ja7BaW5
kjg0SaIY9VXX9tT6g9p1oSRekY0iAGdRZrXVQlMxqqz5aLD+byiFv6eT9iGGwvR9PaTMY7T8qDrD
B30dv2rmdGtq2YHBE3DQzE+jq3yR/KKzUL6ZtxCvlZo5NHMGMn98Vx0I3mDLA3+ndH4lpV/IJi+g
aaokTZKoqGpmZe/lyd0U7zo38SQTOgszmwnxX7H5kIvm5tmidhCHQg7SH2/HB+7KjZclg3lHd5S7
LZ+9njYDCjiKYq7ZQXEdEe+qwltZKcxwceMQuoeTl5al7s2z9qac9WZMAdvACGiMqsMkVZieolvt
p1LLf8nxbsYTUKdYtcGeyywBe3M8yewMRcRldmr04E5oXZXbv8j2pQA5eQouyYyGmpcc9kuIAQNr
rkRzRVR/9uJ9nZ+Yw25Jo1kmF0QzevQYa8GQQ2UrLG+40o5pfboiYJPM7/TO2GxT3bEdw+wQQvFY
+9/x3yXn7gS1m6GgVga9Yd5HSZPPhB7StvWIFD/PP4w2SygACYCsbTpu5YLHyuYRfd1TRTYlAUpI
NyZKVQNAFqinNgsYzPptQ2SPWX5yf3/X2mICutPtJbGJQSM1X3HFNx4b08CxnqdBdp4loHXyBdp8
orXNWljeY/GsuwXJdXs8mdIbdwNuPDxOrshCyEYUECQfaT9W5aDs6rUKWiPqrH0xlH4yR0ORe5Py
TXX+cIwo08owgwpmWR4u47RsbQVEoaujxb2uVpHrtodC75rARkNISKha73OmywpG/M9d+pQCnCDD
My5xBcA8vVjij+SOW9Myn01h7Y8gJCxONAUQrE4CObycTbu8Hg0xS23NXJ+jQj1uqT7mw2Hupc5C
ktX8JTU9DVpJVOAz1xUu3W/VDpv2UB+W8YiPyh2z0KHt27lUBEk2NSGgUZ200fUVG9ds37fuPzSW
xSeSfSqmpN1WAz+VnE4GL7uh7MR9zP+Nt6/kLhDT03G3zlZfAC6Ho3VctAe+lm2gQ6b1PV9Etr98
ECThg5iN1rLcnfASSSIWP0F+MOzHf7JyCZeu8sf48fJY5ykrm50oxCq2OiNBpyOqnnwNLRhlwEC3
O7TBHNZB4XjjByWgXyVjnq1kbMYUkGbtikbtjByxA4yabDD6yXKXxd/KZfHWjsKnKYJm2I6Of10e
V3JFiM24jGmZORCc+MxufNVoPH3Kw1n5eHkU2bUn5qmh0AXvKQ1FoZMizW21m/cjWn6X2/Io7fGS
xAxintqETXJrNhCJTW+taLrnBdGXfkp57lGyemKSuixVQ7NUyD8Myxdif0jmXU1kHS2Soy1mo5lr
0cmM0dfIyoBrkmvPRZgGha+R3QrjmSsqypKtKHbcUidllDlM2RXVvVLau2RyfcP+pDrMV2PtLomd
0IRwjtM8X94lEpQU09QWUajmLASYrI2emkFdWjUkMCJ7MIuJ6cRqxk6L8YCd0XrYJl4ROgckJeCG
BovGIQ6ku/H85zORWXFNAvMgvoU2MUtZpnUycoNN3iGnQEP+hMw/CQFXxCznb7nXEQX0SuwZ1eQx
zaK2o1VoOV3nxyaCkxpMOL8o0zywmlIPGqbfLm37bh7n1rNs9rRmy6OuaUXI1mZAyqdSPJsmkoDm
/Il5/XECzPV1t1SVDRrMsDboNxt8Le3A0U39y1vpN7mY13GEwGlZJmgnGCgtprfNwd19/cFQzb0Z
UtGy/gXZkgtxU96TSVtGJOnH+JjRb2v8mbG7uZZF2pLFExvOxrWiWr0gN5g4nym+aDWDU/9ZsnLn
L/afKyd2mZXwb6ITfGF3VuGtOzVkaNwLHBCV0r39t1xG6vyhfx2O/5zN+RgIVN+1wbV36aD5Wpf6
M2WSnKrk64hmL8Ctspr4EWyWTyspd8XQQBPxzpT2NZ8Hzte58Llu5mLZqjvFDRibL4np5Lje42l8
RZ1GtmgCqBSD5k6ri1AZ1pWj35nGYa7nWXaGZDtBABKWTuBPlmoeQdjofrpLIQwIuRO/89iTItXE
+Q0yvy6egAyLUS52XGHx8Pbgrzv3VMZDgfnKZMb5MOF1PAEhwJ6kRd6+rXQuW0kBH0qjT9k8I1i2
SvioDu/nfVcfbZ/LLzsrZ3D8x08nto91Ov1eq4dDru1tMl8viQZpEU+yIcWWMX11aVFy6p27V33b
43XKx8T7F2QOybUqNoyZc+IwLUUNiFPK0f2SHRW/X74rdaDV/Y10DuPnfhHbxBokThqngLJhByX0
rrspyD+XkVcCU6JBy9KvTlWb2CSxDq2M+kPh3pZO4pNCQm+QnTSxGcyw5571DtZuOpIjd00M5n1y
y0mDM3ura6KxWTkBR/qRlinl9LO3FMxP8hu/5jBev5OAI2S2qjpveGY7ZX9Sdf4LGgy7dmJlCIVi
JZwyqvllP5qBSazPTrMclAqZzGyC+nChzx50Bccd06bOK51Jh73xkHpwaPjc0HaG9XG+7217P1Xd
55ash3VRP+eM7ccmw5vbXD40Wflep0UROKniDQtELMvCGW40Zn6tJydkhGSeTaBwQXUzRE1h8eqJ
SV4Msn0kAJvmWCtVTvpK9OgmVWizwTPbz8q0v7xff/Ooe11pAdX6jLVcCf1N5CMJgorNZ4CzonS6
01ivNIhrqWJ8i1zYQmIbGs6fNRprG+8aUsBkZ2/GXzPyLYYjjal8kyyiBMjEzjA0UTWspzgcIkfb
gu/BVRxt2ez4L9pEKe0807ZwsZR18lyqiT8s1FNh2KJSuMKVhfcfJygERcRQmVrEiCd5MsV0vzOG
lfk7Y5gRKWNYNkEhOtLd1ViaxEUYVq++yvrFt8bxn35I9k0/NV5vtE14eZKSwNwVEG6B+WNVtIBu
rYBb2urVBA5bxZfLg8hwWyzVl0WqW8WCUXLQuIivz2ikegnMzdmTR+andPqlYyAAiTKnnc57CU92
z0gDe0MDWfFAQ3Pr3g7rQ/sX7X1zQD+6/Nksic7ErrHZTkqWc04J90uPldDyuXC7cQRsyv3SL0cv
v/iqjGWuNjDewmDI7rUu8Vv7/eVvd3lLamIvV7w2a0cq8OGsmQS9eZj0pyq/65evdbzKDhyH3d9/
Nk3s5wJ9RLMmB9vkh7sBYkDT490ISOQ36MYAM6fbT9Db+w8KRD+ve03s8CJsHZUpw6d7y3V/+bLT
VAFd3FXvrHoEVI8s3astAX/FzO7tTHmgSCRd/ohn7SZfAxl4dv8vcrJ1WSfNQVPSi/gdw/krPlAo
z/vuY3w7L2ASp3u0IvfeBMvJ/xjUa2LD11yY1DV569xbFlZyu2sq39Kba2IoTXdeSqDoie77UjoH
e+3K0vnl+10T+70WmJ9kTQK2ex/YLsS5M5DWwHI33/OGtiZSqeSUyI68ELukOsEDSWlBs6rQI167
t+1UyeJsyRhiuXweyKJYxsi3yxjw09eP75wDd0RnB/R85aEbpONBskfPLiTRCdHQmaA6ItI09ZIX
lLtZDscZlSAuYohKUBdOwTT6dCdrIT5fK9mMx3/PZpskk972WY9we/JfIKa0waqM1YDz6kH0wFPM
sZ8vT5LIJimEMK6lUycfkaFOrHr2lGJpA6jr/wk5q091V0LEGpmqbLjrbfRN1E7zNFrajb7Unwaj
/1hbJQ1ik963g3NHWPqkwGJRy8awasynpinDhmigjUGuYohR8qzLL5pt7oa+uYub+o4m8Ad0tf00
Ov5AK96Hoe8rN7/NDHrTdBMsVBwCjyPDVyr7U4JG0HaaEERW1dfLa3D2RtmsuwB8hkOmdqpRetDG
xXcc9JktYPA4cVS76CkcZIS688HHZjwB+1SrjUlN8Z1Z2B2wq7hZTzF/ZgFI64FyqLXSuzxB6c4S
gioap/pcjCYkmU8dk3SFGavil15anC6v9S4/jobEE+PsdbKZpQB69WqjS5OrcZZJ0fnwo4XhdeN3
Vge3PmOSzfBskLMZTQiwmqSABVh9qlT9W3aLdDUFwGNTYioGf6xNfvw3zD79lT1X6FE2wxHtRYGZ
3el7aVro7OPmdYIiApIODnnLggnCGNWKsn067ZKw8MFQQu0vAAZ2kazgcjYU3wzJ13yDR23XtLoz
8ehD2eX6u9SF3Xxq+Jf35qm6/UuMtRmFA9RmlIzEab7W4ANOHThCOTHfuXOheXZiv9OHod8PldUh
2LJcL6U94oIue+y7/ls3uDOqWi59qpYpbDMzhPrQUU+H+8bpsBqW+6Fz2/fjmnzA2zrsSNZ6RTL+
x30nNsqSCgJEY3+6I7jm7A/K/TVqz2e9tozNSgk4BX9hqjpcyMru3GDKPjdJ4y0znhDr4ieAZ938
1Fq5B4GG0LTv9Q5B8Uez/hjbx7F5cOnHQi08XGpeU8qiOcnpE3lLZmoRAnND7v9Hjty/gutk8t6z
KzRMZAdBwLJOMZq4KHEQYlxXN+T4Ek6tUeZ6SG/v1L2sk0MCZGLTbJGNpNSx0SKmHS2WeUlbeV38
lCTS9ly+1S8dBQHE3HLo3bXA1HjR41UKhjfnygtt5+t6m+0kwFg6NjokpE6QuRFUVR9O/gMgvkj7
qyV4IrKSehKveccxWpl3o029XLtb6OfLcHI+1n6dlUhMipuhToYWgyDWJkf0G6NTBLYc6q7cy7fG
+dFc8P01U3UtcE7+F7yayUo69f8wb0fgZem4xNA0IvJ2Yjsno0qhFmVYhwXCbjhnoRJWOcR7eHOW
DP3Pzo1oxHRtA13Bpkg0GUezNplhvOVQnwvvMTGDaDpxoDAjLGNiF00MiYoqKsx2rxvjbsz0j5c3
xtkhiGmi7K7ZsM8ThqiTyqmproLe3+/Q5hmUCgkvj3D2QBHXVi3V1olt/KJQHNvusK4u5yxXB1o9
cYc821/+H2lXthw3jgS/iBG8QICvJLvZ3ZKsy5JsvzB8De/75tdvQt6xKIjbsLUzERMx4wmVAKIK
haqszP0yPegOCoLyRt9W3CWqatqWZTNCxU+0NGGkQq0n8qNjAHH46RAcyClxoADlyJ7MPPaIsYmo
WBWDTKf+RqkTj7wM1Hs0xOjtQ4ypgUVJvDAFW9qXSf/Hjm7fsZfEYLqtm3gv46/XjqU36GGHA9Ca
XNmgbdxsPxxsKPnsFF8J8d7rDz2VZCKbRJE4IKphGSpUg0whIJpVVis91wDgk6RJ5RhoMPSOruzi
Q+0zj36pyN7OvdbEsILiLZ/PL/m57v5mhwmzVcj5GVDzFJ4FRV6XVhNC/GsImweWlFAhjqNveh+m
XjDR4jKNDNMpDau6H+2h8MwkbC8rpdxRY4YaYRIWJz2DQliMXkxp1HvVBluHYlx0vXkDfCtz6zo6
GHS8N4vxXm/pdVu02YdE7T+ga/NhWgy/mMYvahg/DLO+y5Tq0Zgbd6rHHcSw7tuiuQoM81SBuNNb
alBXLjnRjk3cKK6pVU8sVL5buQpttGKyHNsuHuw0UNxgVGNvNALQcCUtdnTqd4Bg5U6cpzeRWnzP
tOGY0fCYT8FNkLefy6g55Yv6ue+tb2QMbi2z1h0yq4GDkH9VLqofU3ZpMf2u7ce7aEqvAzW5ydXx
aqyJpxvgnKLdTd0mxzlUrkIjKt1iaItjtmiBWy6o0jVRfFgKDF4pUawfrKEgTmENtVPn0bGs2VVk
EeqERS9L4J9nZ8XPaxkoNRlUNQ36/KpY5bn2POqjOWt0PyRW7xFob7GgvI0ZC73FymOnAI0kiHoS
J46Lg6Kbj3oy76OcuMxSnMScr5UcrF/ZdMi1xC+abL8w3gUzKidr6qsgnuAdHUjms6LysL2BVxJW
uPOkIB4s7L5P28HJRxa4ZIoTfAWdgMax8XQbFPEhmF8VpkoC4vONJC6ZYL8YyieaScXbkVpxkHbt
gCcgHy0/DnAryNqhiz7vWreG2EUwujg+qG4EwBLRn7inMV1JnycuZNfZVhZHqE10Exc100T50oKa
DRubMfMTVvzTkvJI46RwiFk54BH9ed6Vn/PdNwtfGRMydTxApjqiKr71HvAwMII72gUHGmbO3Luj
l/HK5oUMOcXjwzmjQvxg5jxNs6UBGR059mg72mI6gSZtQm0lqQSBGSKXuOqIeMtNg07R1YPqNcef
QqG92kf74sCTRmI5fzAjvoUEWtsT3ocoSAGYk8MejhndF4luO0qZtE/KOEEQZgTxU1PqJxYvCfQO
s9AnJn3X1P/6d+BvkpXvdmrEQIeKg6xiCGpXWmBgNUv9blBRqjGGzHKUorkeK3BoGrXi09q6V0Pt
stbpeNfOTEaBuVWvIgyELJZqmqYt3vrpNJtqFGBHbNLep4V6b0XtNWaz/CyooRE+fZec5q3UaWVP
RAHbhbawoIO9kKXWHQ2a4tSCbpwX9Hqfqfl4DOMGrKnhFO/CsALlX2PnDmlo5um1onlqvVz3Jtuf
/7W2fyuIXiO24B9iC6+IF7MKu5LuyWB/MfXxe0hj77yJzUoPlI51i9q2DoFywaXGOmltXUl4pQ7D
uICbllAQ+AnoNfDCkDq1XC08yZ6bm+XBtVEeyVaHLUIGEjXQwnvuTfyi9bMchhb2n7wCN3dxtUIh
z4oje4m6BsbKtMRNmPTXWZFIqvdbNqDSSiixNcN6I1vdJ3USGQam9qLootTuwQglq8JsxSSIqJgm
ZRiJhqDp6y3Ly7wHh6r6C8I0Dh5P13p8M1TNwfIo57ne8sD1XS7EAzYVdTlEfeGXteFYzeyE2Xe7
fBwnDHtqO8kh3AqAa2PC4pQwm5cs0mJU0onXK3eNMjptYHv5/BXwS3dZrgsoP+pmdzhvePOzrRIW
4RwqY5TFhZIq+yCfT7EGeVezkTkYT6nFO8syEMRsizL0WIRXmWHnQ1kuFk/z8aD9lhyBr/tqITdQ
XNQ23fYSmeMCsvTSS6TTDdsf8cW2cLEMZazHWYyjr57s+b4kHwLltl4eNevy/D6SrafTepHCaVkQ
P7tosuh+nFl7qvSmdoteKRwtyZHFL14WREhOJ3KR2t3HGuJmDgdCAS36RR2D79pUHpfcjpzMjL+q
/de8QUI3RU5hZLdJl9/YSYUMCv9T1ELAOyoL5FTGFLnRVMbeQgfICQbzEcRvuyicToAjX5e0qBw+
HuDYFDwTJNp1Yf1db1rb6zoCqPJAwTxRzZHTqPance6/E3W6LePlkc8qhGbwARmuN7OaOZiwviBt
QFxNx1RfPGaVo1jm9Yj3t9tb9pOST9/1UJE5/PbRfPl0/M/XIRLl4tyu8enG9itdCmdOZA0F7lTn
DqbgdAmNbXPqkS6C3XbwItsA3j9RDxGpJS4gW4rgZc0M+GBfIGvL0/qStuW3uR2ezh/A7YNObQO5
uI4gKbxrR6DQ28WkeFgSOHG9t7sIbO5kR2vc15EsO9m8NPHI+dcc4fFs9XHyyqSTjVoIJnkgbcc7
mQCV8pF4yysXSNvxQRvZ64rv0tvP9WJTiCNxGYy9Opq4YqYnIzScph3cMTfckMjUJLed+cWSEDXs
IMssDFKzfZwfguFLbh/COADRIMEL0n6YLEVyPjarSpap4cVo6eAPFsvPi51Vs8nD1IB+z1cMEbi8
70PZU3rU9+ahP0SBJPBLTfI9WH1B1e4No9XxBefbzgMZBsAZ3cG8t5zlmRBXlvFsuoCJwh8SBBu1
OcHX0i4lXZrEwT5hX5d+BG3KvHuHB6wsCE7GunkcdL6gLCLHwtYPeth+Ds08ccwo9aAg6563t3lI
Vva4R642sM2DYDZoyPY5VT9FWNJQJIdwiAonCLIf5QylTGaXsixoM2atrAqfLQkbDM8oE6bMrPmj
YrZPQanUbqsC0gadr09LkpZOV5FTP5K7JFPGPSuIj405NqX1SBurcIw2mSRbv+mZq19KCD5Tams6
GbH1QUhu+ozXpqb7uOv3tmrK+tySgyQiW+OxTKOkMyKfLeRLTpIrbQhvzn/Zzewc3ax/D6sIaK3y
XCHTAHck1W1zDB7RvN/HbmXf6/vqBEojyUmSLUkIN72dJp2NBsQ+aC8X1CSH9uf5BW1mYKv1CMlJ
GYEZkFBIGyhmfmVhdls3W3+Oo0+0RN1C6T4rdoeBIuk+8p/7JmKv7PKFr1wkr2lTFjHOxUhBqNwc
MxS+MIxpuzpgUvvlSk4ovHkNrixy91lZLPXKrICwQZPBupgV8POrka/ay16z2K7qbMm5f1YVfrNA
ouHpiIqDgefja3NLoiRaq6Jm0LDOOKij9iU2EiS4U+OZNPvQQWHTL1R1cPoWFFhZoMUnmqijZ1YG
ysvBaLqm2lzmdQTVguyoF+nFbLe+0S9HhhKsTpM7KxxulhxTL8nSXNVxdpl2g3f+dGwfdwhWarxz
oqP39HoVSW7RZq4t9qwwzH5yPjLl5y/9oP6dfGQWYTBo2gTVJSFwknAu1JqO4EQu59LJjPJgETt1
LKM+qgvuvsU8WVrfOGXdfmdDFzhNml00apndSda96XcoljFqWijJi8222lQ7LeIz+SCgKh2uYo7B
Xb+64KMdIbgyo9SR5TDbiZNFTB0PIh1HRnBFJVvCFJkg3RvQVj4ZXpw6AC3Mya7dg1Chhl30QfxI
pmjEz/2bg0p13SYGYq72ppwUx8ROIh2AWvNCVe4HaHBb/vnt3NzNFxNiBQmXXh+iHMn2xYipRLqn
Wv+ug0oJNVBiQC9ALAdNkRKURkTZc+/8X3LHP5Ya4c77ds9erAlXbYppFWyo/cvaX0ovbH8fG5HE
MJjKxCKUEi5dkMd1gjeytte87h516xylZOpPjx1nagGHguwsbiYwTEfVBq1mW38zt962LbTLGAaf
5/4HOkmT03XZXu+Z6hJWfqcKUKREY7fnj4nMKj9GqwgNKsKyje0g9lO9OrHiqQl/6OlNE44OLbMr
WiqyjGmztLJapnAl5DWLjKmD2h9nBI0vQB17aZyCPxBR2ewIWCjVaho20zQMIbBZURFVo9rmfmO4
bQYS/flD61ufUzcZAeBCGVl3ymvlSH+c39HNs4Okmhka09BIFUJKl1AzthgmRrrwQ2Z9KfMHu5cw
3WwlEGgEWIjZnENK1H6IC5tZSWmBXbhOvqlTdmX3zZGo0M3IhoMS1R9JkH4jSvD1/Mo2d3RlVwTE
jaGRhpQCwq0DDbYEGmbf9e46ztTLqoM0ghGjdjT4qGK4SbF8A672J8D8hyktDpNWnXptkuAdt7Ya
bzSgQFSi4kMLWx0ocTgWuYLR6Lhw2uhYgXRniCTz15ubrRtASuCj2pb4lO8ylnRRhKdSW8cg6OuB
icPbGn2HZrgrkptlRkczdM/v9JZX0heb4ns+y+KuXoYIIj6Zelek+rcsHfc5BjDsvr6eS7R8hlRy
X2zu5cqkkDtpMzqTbTmwvTX2bk9vUiPETS/TmZMtTMitTUjc0bjEZuYRRZ6h+inQd87YLr5VqDuL
TqHTpvrh/G5uPq6pjr9V/tZVxfe8FSVg9kRnFI9rSCKw03LMPHYEjnNyMTGTg+hVRj+/vc4Xi/zP
V2EVU5MlxmhgsavYVQG0tdaXfkUv9Ux10/a6iz+dX+L213uxJ+SMEO5gOiMlSL+Z8hBGjWdMSJ/A
3H7ezCat/2on3+DJSiOxbCT8mM4Z6H8HSYLQ/cW+OLenZhc+DJgMz3Z16r5zMnxtXzilZTcsywgK
l+eUgycBKFn7v1KOWM4nzX+amHKsrQmnNTDVQsFkx3vgWNtR5vcHFCmw2j40s3zpUHLaN8cCyJt+
Xx/1g4yI6jlEn1uScN8vFYppfZ5gKq6lj9ncPBpDd8V6xSuzZhfrzQMd2RNIya+bpX08f3hkS+Rn
eOUTYReRKcsTdJDnEoI2g8OyG8yQEXYd2xcV+YTysoxyb9MtDN40t01iGWKZq1MoVBY1IBPb3aCc
yB6KOu73st1Zzk6FLCOYvu5ladzmk4KubAqFr1EZwboM7Ng+q/9bi8W8QevykkVSoha7XMlrsZvD
jhRYPhO3oG1SItyE1I7nuOYUDZwwZix3VbrnQzujz/GKkIng3VMSHxopNxxPot6cp5Vh4TyVVUvC
XsPr0bQ+qLrm2CCtCi9q8i1szOP58/M/FokHB2M2kmTxeZ80rVqNBYDfE3ykNy/4EAfE7MDoV1me
5s9e4jR+UMrjAN+9t4t8MSzEgYbMzbzo5r/MKFxT8f/W8KHGiz3ha9Zjo2hzy9jzQulFcNTUxm1A
bcsuYg+4HgyuSraWr+DNCgH700xmAScl1hwYyUgf/CvDxNHkv2js/wwGvXk5vhgTa4aGXfQp7SHs
NerMKdR92X9Oss+Q5nbrwHBIJSMe2qyoUDSqGVBIJtPFyoIZ9FPCbIUBK//34/ebEKy1NSEA6Isa
LpOOOIfhuStkpbSlXhYd6546dtq5tpZcLEHyoyl+ZkODf62gtlvuS5B7pwNgenXhEv3DUn5B6akL
LrNBRQX7Ksw1Z5kLJ9OM/bu+/cvuCO8kEpflPA/4fX9NEiyHwQkO1A+cd88SrHdHyIxCNlYji0OU
Pp4l1v6e63HzDlh9fCE16iHOrRhpGvtK3X2yI/0yaIceWGRb8hjZDvxEg+I130vASV7fb5M951bU
4ZRp9/pyHHcKor45++Fu/sHBJJWOGaX3QOzoyqYQfhnAd8MUoTWGGZ0dJV8j0MN3FoAz5SwJEfwn
vYkQK0vC7T2MranoEzIvBfXbJLgZe9lY0naavjIhOE4djNpo6bity93gdekD3dc+Rr33bfoQujnE
omQAa3PzbKwsCkd/KMH0r+o5VKLq4qIrmfFxYhCxzaYHZda/TawtnbJSPsa2dWKN5bUJ89Wodcdm
8NIZEqyZWe5tWv3U7OhHHqZf0OB/UPLxoZlVz+TTml33ca6XU9Lod3nXFFCB7q/LQqsdtQKGth5y
F1O8t4R7QRG4I0l2XVd8sAqMbJZKDAadxNNJemsoLV5jfXhnROahM5rQ02b92ipTGRXE9lcGVpOD
6Q1AvF6f4Z7mAPi2oOYiCyhkhkf9XU0ISn5bEOuSY4Tgn1bg/OYo8/RiOdSouVJ32Bmuzau8iH7J
t/MRbjNHWZkUHg3qYiwT4ybt5hMobwLlvjRrL8yJF+n3501J9k+kuyRapLZ1juIPWNucqtDcGQ2k
8ya2b7PVcoQ4E415MzdcyYprmU583CZ31XsO6M0sr/CD2TtvULYm/uervD0AtbhRlOB4SYoSA8N3
o3Z33sB2XYkCIAyEJVo/4ixK3oYKVTTUcXR/3KnqtXGpHYJj5/R79n0xTta+OI2HWvaW3VwXsgEM
VhAD8+ZCRDObnOhthSJLAw0B5jc3icdpon3Nx8v2Wv6c3LRn6wREmrgA3yi26iGLsnqCvTAIb1lb
XKjZg2Qj+ad/E6RttPQBOWGYaBDimdag+FhDKwWXKyeh+/vLdcu1UMy18fDQMMEh5o0QkU5J0YEQ
E9pLQD+HQEXttRoCF8XnWSYEuRWsV7bEtDFH4hBmBFSyVlTt7ToF3PVHN8qaiJu30NqMEC1a3AJF
GGBJ701QNhMHZqBXgz00AZgXHDotO5AeqGAB4cTe1lf1sfeHg+Eb/5iXULNATKwlAXHrJK4NCh49
BoYeVzUMBka6S+PRo8yWRKnNj8UfoipkeVQm9oaUWMkLNrfBnumFU0ex24df2uGf8+d9cx0rI0Iu
OTCl0iIF67CVjyreEYHs5bBpAO9NQKsoBfpeOAu6NZcYLOhQOGzGW8WIbsc0lZG9br2GAKHl3Ue0
YA1LuHKzZBwGSgc8F6Z9AuK2fPgnyy8z6zZJZxeDNJKwt/lhXsyJLKxKZ81DQGCuB6YQ9D1FAnXl
7D0HbGVE2DcSmgsQKDAyz5kT1B+z6fP5L79ZCwCrCq5Bhhk8ZCuvL6U47YJ6gHzkPiquu/a2L0+l
umOkB53GF3O5bUCI14aXWvopnq8Mdp+TR2W+mhb2nmO++jUET7JBVBdZBeouuv5Jpw94nCmVhBBv
cyh0vVT+RVf372TVc2Q1QD5nl0g/d+mJ3plA6KqX+kHGh7IZzlfLETLwdoqbLp+xq4D1OGnzM6Tl
pdE+muPiSnVoN31rZUu4q7rcimfwxuMgWigFLp/SWorO2jbBTD7VqFoYGH+9c0XXpqVGUa3mFDam
2zr1eIUBuRbsLlwuoTphPFnGQLzpX/S3TbFHpuV2lZYJf8QolxBYA6lJBui4bHBSZkVwsAnVmmIm
BFOo4/gR0k6PadD76EZKxgg2c01UFC3AQ9BvBBry9Q62CgtH/Ge4GRRs/rYutG1N55U9gL3QbhOc
up/UMQIwCmED07zTcTlYHuDTHgdh/MEk79bpQJ/9tzXBd6txUYc5QR79DJrldEM26JqcaN85sX2t
74OLP1AblBkVNhTNr3wppoYjC5Rryx2vQkhMu+X31ktaJ/eik+3pjSsJljq+kpgWrlcquLWloIAb
K/8VWf/rr8i/0jlrgmM3Wk4KQ8e+cq8rSwxJ85nsfgSQBzWl2/kQ0P35BW6FrfX6hDwgn3sg8xUN
nX6NXhdd8k8A5T6XVKjwq4Z+a2qTJCZvud/aoBBYaIGBXhaDoo2FGaZR6vymrewfEAIjsk/HHfl/
bibmzgVk95SNgVZxxfp30HzIbAlBBQO7IYkZnP2Zx0G9+i1E+ydyXM9P4Tcrs1Qb1AA2OrMiO0Ab
jnh7jTY6XjU5sjhhblRWOwUjfe7cgnrGqiavKPTDpEDzKe0Wusup/VQnieFGWfVQKuUpCk3VtZK+
dFR1tnZVYzxA57FzNK1LXRJCBTZXzYdEt+6yRdlNEcYvlrB5VGm9a63iAopZDlGWI9GXzotLffTO
H8vNpwQmBn8vkfvl6uZOtCqoNHBQ7luQi3Q3vG/QnXgtsHGqk/yBuZkprO0J8TMOaW9ZXDaAk5n8
HURqK2tdmxKCZ7fEXVQxMFUk3dU4f2L0Q27ednXjlexLrnw6v5FkM2quNlKImhg3bBuT1bmfVdFF
U0cRRqd/RFFzXdmYwTTp7Gl1hI85DdcoVzwa4wilzna8AgHXrjcHjMqM+6qwTpkFPp6iDnxVT1zL
TkHkg3lDMPTQYpfS9KE2FdVTUxvj9tbipO18Mhb6aJdG6c79eFUZgQMV9i8RqAQ+5kpy0NqaD/5m
l4lSX/QjxTSJXV5kU5A4dmt0Dk2JN2Kk5WfYJ/8YrOucxph7D9qIwB5EyXVGs9oPQ3JaotZyhtD4
QAdyAd6p0pfs4FYYWW2gcAOgNRh0IZd4oFXoYrJoQc7VRMfzRnjUO+fRQuBXuqVUJh3woOQYHlo/
9RtQR8hr3ttpwmoxQrifjFotlwiLsaGDPB1rn+6mk4aE7o/ShM1Yv7ImxHrgYKCMEMGpuC5qhvIG
xmroLmKujsr+vnGCi+jUJTtLVnaTRQ8RBERaZQZVApYZXb4iC+LUytCLk5MFyTaWCBdAai/MCrjS
uu5X0AkNjjgkO9vnilhygWnJvhIhOCrgrzRtE8tLs5+ABDpg4HGGbJRdoJu5D7iCDIOPwwKl+joG
m6XaBVExFz6kie9yVmIMzzDdgeX7YaHHQRtOU2FdpNV43ebNxyyDikxFJXi9zaUyBiYhzE6DuUgI
X0Xe90aqm8Ge2l8wjwVOj2K4Pe97m/F4ZUJw8Iq1ZgxxnNBvsutiPHVZfjtri6/1h6C+DlsJsOIZ
jvLG1VfmBFe3ywqQPM6b+SzAegXHQMQ7GvfVkR6ive2ye47Z5pKsxMRsAfCd3kEmZb8ZboAWB3wa
G4sa0+svy6ypSRUbJSZSXOX6ZWs9TSbqGYvfYVBeKf2g/3F+jzc/44tBsQA5Q+GjzE1Ug4j9NRw+
lsqVKqvObGSySPL4+we4Topi4Os1TZpW5UGCfU3jzkuVG3W4zozBiUe/mWXFra0ayitjQhyN1YSW
hV2VoDJivuFl1/GtdVQAbETPzdx3kJWnRwWjrR/Pb+PGZQ6zAPiDdQdTduIrjwZtCB0gvfAn68es
j07eyeAMm7sINiGCXgLmCES+DFuJ7C4uOxAnBV+RNjhBGO/GCGQKJHTIcDi/HO5ZgisQFasAEhcD
nW9IESzVCuukBm2SAZE/t1bKwSEoInuDYtwXZltLAtrm7q3MCR8tmpup7TUk6aoZ3M1x+mFIZol3
b4HEXi1J8CyMpYxtbIK4S7O6o5WZnqo3Tq3/1M1vdPSr7ipVfRQFjuc3csOfgeLVqcVpa+gb5ocy
mZQeEqmFrzb7rtVcFt4R0vi68Z2C+6heWscK4t15mxsu/cqmEDb1KopsEHBDobRtHpUkv1Jj9VAx
U1JH2fxoq6UJbk2XFDWquA/9oW+fkni4ywImY06XLUU4GHNZ5VOZgauu0i615UKJn9g7Zkpe7ZZw
LmIb12YdAClChp7fn8lNqvREcgw2/UlHtQ6gPbQOxDmIdImbkiwgmunG+IFhmKsEfjyd2DHEfNb5
r7/VeCSwAPI4yzRw8oQFBUMGieFoDv0FtKUsd6iq7YM03EWgM62Qo9cYRA+z0NGTdBdP12Fm7ppi
cnV615NQwlnAv8+bOGIA84xmANUwfPw69Le5RvPEBGO5mT1BlNFrsnZvxE86OeBCOJBG+jrdjJIr
g8KBATHTHBHONauA3XbxzIfsE4beXBMVZsZJodKj6hWV+wc0h/wdem6pwrYztsw9nuiYDT5OEGaA
Pu8zYaTpaKA04vJHZSALaRtpIAEHGKZ5COILE/sFU1sW0bh02F0/8DvNgY6ab+ogt5s9dtAPpuwi
33qLvzLIQ8Lq7a+EGh1HsPI8V07/TvtbaouHhpWtNlr6oea0or/e/csFl67i2L14L4XMbH06BAGi
Y/bExLPotakwn2cd2AYcGqvblSBIKaROufmpXkyIFfRIq82wLHA6kvhy3Gm692sUUNcebT8BkcE7
MFSgr/m9pOfdXe0e05K27iOUZJXhk96MTp/GropgANyQLN5sVNhemRLePE04LWVO0S56RzVPto3c
CVfLqkazsAFretZqn10uovbfeh7XQJDv4vYhXG2jcOAH5ONpXsHe3xefNq+6lSnhvMdBr1ZBCFOZ
lXqmqTy0Y/44arKERJdtoZAdKGVskLrEu63zxt1y5ECb9nPTO9bDtIcczz7zUl+JDy3YwDvX6i5C
r0scQwr42QyXq+UKN8MU6VZY0N814NpFNeqGT8U2TvEHZcTNC3hlTrgX+mLqioFXLYlaemrmZ4Xt
xs1DRGWEL1v1BrgD+E0ZYMfInIWFNarKjEWBpRxk+J7tGJe1D4785ARR86P8iG4v7MWcsLA0q3rQ
t8FcRq8T7bEj1LGy1p0h2ynJK7YPzoslIUomhAVxzjXqOhwdY9+6PQ7KbvG5ZKKm72XTRv/D937b
EwUT1WYO02qCPd6m+8vLZvs0vtgSikQdQB3WwpUuX5Wlfou1/0HPbDtqvlgUomaYzFWvNfhuQ+/8
qksprTO46n7y5QLE24cERQUTtxvH47wOm+lCKViOxsTPq/kh1ZGblEsHMEFGvwYs1X3JSdle24s5
IcRABxWTYlx76++/nGxlgrfpRgLdtCHI/RA8KL0deVAPbIJ/DCLz683wbHHcDxIuTNwJN8/Yjmar
t1EB2uDcsfsPsRU7w/Tx/M7JjAjXDdH6JFMhhOI3yeAOo+J1WnClGsvuvJntGLVajHAerFmLu6xA
bpUc+/6OAJKsuAOaS1eGq0cg35Qx82yVffEGAGO2xR8kb0gscrtLqrlAEzzMfnYexgUvMLW0U9Wf
vHEEGlOp5gTfqTfZ+Mqg4F6dWhRxVrSlb8WoZvcQfUhkDC6bMYOhp/8Mt3zDMTGAlsMechQtuN5p
MiEglm7o9/MHXkDXrv5A7/R5pvPNqoBLBO0ZCq5v2CRYE3SjRWIcQs3BPycPHA+H4SkLXC76Qlz9
Kb+pHttj478DREPQ8/ttWXDpUBvVJcvArK4Co2iOgaupX3Wt2TH965K9p0tAIDhlWVBnp2AKF85n
Aqy1PoNJ2RfC8bBrnAiPOCnvFw8T4sauDQrLs0FrtxiKGfrRXLsmmXdNpDttDIJE+ysDCd47/G9t
Toxay5DGtDNCHzkCp+CfPyQY4rOa/yNHADsSM8EFYjEqgoLjxZpDG9R/vk5KpyBHmvlqqTpDLJkW
2QrGKICi9GCgcg2o7utrxlSmZjDZiIOZoBUZhoOX1+AgqdsudqMklVUNtwZ3QUT3Yk/IfeJoyM0s
QrfdM6+Ig218jO0nThRXhhBD4kRxedA5E0Z3AzyxZKX6rRCja0RDfZQALiS+vscQhJPAZij7SgU3
gHkdktaRnJOti3RtQrgP5hzEU42CFOgdT6utcLa2JficMrdKngfQz+GqAxrZGSCk0o/djiq7P8Mq
8R8o+tzaoOBzS5vPWtqiVFOA/ZmV425oHnrr9v/cQuFMhkVRW22HXOTfMoL2gb8yIAEvLSPIFiQc
R5rXrbEQHIg0Pow5soTpkCUybrLNu3u9bUIaPkagpYCYKj8Tv+b+SvdflRz5kjaTcB36xBrRDdVE
Z+O1S+uhPZkRR1WPMfOqMafOpM47G/SEbQDhynBv1o0DEIDTY/gl/ST5eNtn8sW6cIvH42IMRqbh
ir3iULZ4PvDR3/CSz4VEMx780kFn/hPfHsoXi/w3WhUYslwx08BAWs5TV07/U7rjDdcg+hPS5P/x
LV+sCf49TkloJBm+ZT67ALd4xhw7wINcUF/3qPUkF+vZuufWn1Nw8lBJ4jaCVNY+h3pBaDoRNZyx
LPyoRocsepR8vm2HeFme4OFIVzKr4EDiAVLKV2a2a3fshFJDCvnD2C3G3DH34HR9Z765Xqfg9Um9
9D3iGf+Mr2AGf6xJJP2UgvMHVaiw0ga7Ei+rmG7mKdRJXUhY+J0ffTEkyefm3aPrKuqVeI+8Gbsp
APnpZi6BVNqDEyqdAzIX2eUjsSGWLBuGSnpE0vCZLwqM8FbtdIXDCcwmVLTNy27xqyvZS2HzgL4s
7DkerfyPRPmcRVypVlVP6RTuAr1H6+w0xF9UWZtsq99PMJ/y7yY+f9KVrbQHsU86geof5MV8sPVL
XjsI2/pj+4WryFpgSQR3tApPdPPPDcRi5icw7I1P6ZPETzbzptUvIgQd3WjBqNY8l7qr4xT5s3bM
7FOKUPerApHap7Y7xtZOLha66aIr00IEmklHTFWHbKeRRteqnZ5GDUm2SiSHSfZZhbjTBIu52LOR
+0tS3CV6MTp13D5WrK4/KJNxz7ohDiUmucO9ieSrlQnBJxnnieocdZDYV4Macz5piIccqrp3kypy
avvv4bOvTpMYcsCOHS8KnoOKCp2YIXJHQ7lqqL4/f1hkXinEmSaq5p4G4A3Nw2DHamwk+Xnegmzj
hARDncN+1hfo8Ab2DTNux9h2zYJdN/Ve6Z9G8r6E5uVDifQ7FTqHalnilrCynXXqb6dDU54okvbS
AyflH/DtbGYVOjGBsqEMPUnhSwVGnYDo3+QiwKav7dGJubI80yEnbZfCniykbX8xxqHVBKyLYvGt
yLu2KBvewy72IQQ2WyP2zn+x7SwNpJr/mhDOujrOs1YM9BnkXB1/KRlqKD4/K+BIcyTZgoT9M8d4
6Qq9CX0FKo06FC00L91xMulmB0r6EFSC0YNkgZtp2WqBwqkvIjDXB5EW+nw8OGLP48H2A593QUO7
QFTZnTcoW6LgA43ZpiwPgW0gEFJK2xuYlnwziQURCJl3yRSZah76sf7RGB5r63h+BdsJycuWibjH
llJtznTEo/7E/HjFfmIewInrnrfG4/fbYPv7AIq4R5Mq4WTZk7JXOtuZg3+WBt12yEadtyJdk3BR
BroClQIQyYDzrN8Z++F6OSStG7vlsfSqyZW2ICTH7hnCvcoQeH3RHGbANvhr4G8lVKSr45u8sjZm
TVopOoqk/Kn6t9Sjsi8mhAzNTKwgS1DQA8TyABZdfy6KD1BWftd19XIwhFiRJkNqLS3BDg6nIa2h
FB1LDoVsIUJomEwjmRJrxnxVsDPVT21+3YxSLQKZESEeaCSK2rn/D2vXsRw3z2yfiFUkmMAt48xo
JNuS84blyJwzn/4eyEEUxG8g678LraZKTQCN7kaHcxgrlM3eE7FDs/fjVXRm3R2YuTPRVjjo16K+
hN20OQNL/m3XDW5QpjPbYsWwHwzcHSvOli4jO+vBi2QvLuaqhNdYpIJ8k2G6dt1cF0iba8AHdrLD
fLCc9mdGsMwK8npRVUXkuQx2Azc6n1YaWXQJYNqT4f7xXJECz5U/o5wvOEWDMx8KkEfALlwnQa//
DGvjxjAwEGppHwRWiv2bJ8ZQJSpoipB0RdfT4zVhSLwniYJOQ0CSsxcv/ZL77Njuu4ZbgLuLIoy9
YXvkZzBljxw90Dx5+htNbiqzifIqAKXrL6oMwLMpeKslzhgCnu3/RSh3dMlYpSAqpez5pPpRiidv
BbId8JWxSwGgb7C6uLUoxbx7hJuVcnsbJq2Vl3SV/LZ8U3TI9VqeLImQrJnte3qAD9vJfPdGKcHL
Oi9rhwNMKsMul9ouw8GZC80xc5H12g0DNuth692IMrMFIFgqvLRaXpvmjTQKmcV3fdhGAmfo17kc
mtoIAf0A/PNAcbsgTF0KlNDZq4G/I6y87V/pjUDO5Pf9EhNlDMtA77TZS8kCJrdUD0GBGoFs7jxU
fXwIZzLltkHiT1XWJkeSjyt+Jt3d5au4+5TZfArnG0iZm2pBkD8MAXELRr0mXmyNXjelYkvKHS3e
XhaniORxbgK4OPqUzghTwQ2Mso7mkOUtS5gYdmEFisNmTix3LB3aeC9jNN9aAb6VXyPjlKCNCGob
OwN4sAqPUHD5mu/YcE26OGLDI9BensRiNGuCRgKkExu5uzFmPcjlybu8pyIRnJWpJKmS0hBWpk2o
nYWJ3akCCffvvQvXne/dR4w3DLWEznqNgJlvwnTdUJ5JBfxHEoPpCHhajYcrNDlWb3yg4XEm6ge1
b5ze1AI9bzwy9+eyB/VWWZyMGKTTY1U7A11PoaGkdjdO56aPQC6reUh5djYZutjRw/q8tOOhkxWX
0PZdONaTreppYs+YBAtWGr0bGBlQpmujv5LCA9p/oE1gmyCmXcTNFSZNwcoJKq2pBDzEaALyV7sK
I+sn1WcXE2tIJLe601WpP+b1J0kfr+tEPvYgNJGr8JitqMAnhezkdDmPdeJgvM+wk24ALp8knQpJ
elu1i2QvhdwfOqM+GgtelenktWbpoCj1NqbFscqApzVXxk8jy32LjZfn2QteMcCQQWKFAYmAPIKz
90ox6JZc4GWbWl9167VETRtE40GrF24m1zYIaUF1dE5zdHMpqo1SdHBZ/fb9DQvAUNRE9Zu70fGi
JmnbwhVYYWdL5KtheL0pGvXeNxt/hfBvwayNJ301YDbAgjZ1N2Mj2xG2Vm5erct5WUWZ3f0r9SCO
q+lkcTznzYoxVyzNNuIrxRCYXZEA7s52pE2GiZIoqJLFBsBMSN9ePpX9OBVkKL+PhVeLYY0JLUdI
0AKQaq+nCkR//3M+YCOPrXjjppVMKcM1Z1sGHKgouemxsMtLEiiazn7fSJCWKNV1S4friAD7Ph9I
hupIJwhNNeZ7n5q6h33jgoEyU/RFGlExV2cz80i+yHa/gCABN9itwzSyk3U6JyGDrZuAypqNtxVI
N+05J2+iDkFQP2uflaLt7JLURzVJApTfmytrVs5mgceBTj4m8LRt486N3c4tJtEJaArmN4W1fKhD
43pSo09j1FTOIINiXF6WY1ePQThPo9esP8u++KEozfchzD+rUnRXd/qXyJjfTSUw8Jfa+E7GbPH1
pjy0BlpQLh/A/mNLIwYmXwG9g2mdxydgNTWI6VXk6bL0jnlvvPeRgU/TOwao3p7ErZu7I0lkI5EL
T+iqlEkSoeT+K0XzhzZCXPbbvy8bSZwZS+sKc9gKUgsskfGvYBnsnz1RsgdhfEK3leK5Ty3EIWRo
DmYYv+my9uuor4pfyfN1paSnoTFnP+mJiGCZ7FrSjWjOtBWTBCdcNHh6OYqfpnZP7PEIjvCgcJIg
PNC32Y/m3WgzqnBMVoMXp7QtUJ177Q2gOH3qpNfCgUT2Rr+0G5wxzHMVwLA6pgrSY3usTuFx8Osb
7fCMvDb7T5ckcb6ygOeXahDUv+iQd99Im53mLKKKkeqlNDBkFmHq3kxzD+R7njS/U+NGEJ/tWsaN
JM4y6nVqmqsMScVq3vSlGWi19KoylB+C+y/aPs42Wmg2mFCIigJavM6Puj/Vfgiu9TEDJduzYHNE
C+MMDlrqMomAgTSII+JLsPnDkLujDljsIW/kr2pT9gcjaTxrmtRzHQIRZBhC6Wuua/lNPC7X6TrE
GCBDevLyTuy6782Gc2YJg6xTOaQSGhGASW7i9SvCLv0PwwemZRVjwcA74450qmihTBnM0XSSHeSZ
Tsm1HsTPaAPd3+IHQdyZJvOKFk0doX2zHqP5KLU3miGo+/2H33iQwR3jCsfXVCqSdF3u9q5xSj+y
LF3m1C3w6dsTqJw9wfnsm5QHifwBpbSeVLNIgu7nqLhFbpeKi5fD+Il8JoGaOy09AsaHBOXZOOEX
3/Lqxa4P0RFTfndq6OlB49JXMRDXmsTW7jAylqhOBj65V8ifHvFKFWeo9s3FwydzDkhpSZWkM4DR
ujztvaIbb6K499R8usm0+K5D83BQ6dNRI8Nt03U+lesvmgw72WbvtVFxus7yG2U5Xt7I/fe6jiEN
DWhgIH/n3AVpSr0ClHEZAN5pcYfI+lSU2Zu4UT2pnFwlWt2+waS6ZuHZOWJaplYte0jDN3UCaF+q
v+szYnplUX/IojrGJHYozOztGiVM9ymyxW4kjwcwSeOcWAQdgB3qHQ1rawQZ0g/NloLCzwdXNDa2
Hyg8yONzCFTvVzxH7sdytjWIyBmDZ3SX7V7PjTRu/5e8GKohhcdaAjatqbxlICvqQQod6qqB4g2t
99Ier41UziNnqpyGBZP6kmBItETOKQ+tNC+kr4EZSl+ns3kcTLxVLCIwCftGaLMmzh2H2QqkO0Rd
WNP/Y8OTioZwYA2DFwxUJI/D5UYZ8F4qojgwrof32aG5Nr3oSL/pKIVErmh+endqbSuNM+TNrK/N
ZIZRIIPxxJTtcrDVD9HJeL0Gsj+dC3e5UgGnHr2yzgnm1jRwrxkv6G7efgJn51OrIcOo4H1Qaj/m
GcB2GbWNyZeXrwKrtGcrKaN3Y9iEJsZNHu9sqtZZOFFWMzvSk2Kn7hB0Qeq2V/kVCLNGm7jLQb5V
RdXVHbFAg6XgIQFDp0X4IoJF56mz1Anrk3+W0ewXRgVGq8WVYtEc8U6A8UgSdwG1tSlTQtAxOiXa
sesDqpTBv++hAfQKTdVMwNxiIO/xHg4WjYZylEO0HmrBCFK899FBOfRX2tvoaL6ZPemExd3Rf1eR
R1I5LQ2HrqeAx8qCqnrdwCP3xvd8yJEj623B+piycbH+I0mcMtYxQO1lqcsD/c4IEozwdJ8Buhi6
bIJMd8o3uqOcZDc/ieZAdswZIPSBgGyA1gn8mJzc1JJKaRoT8Nn3Jzhuq8K4ZizsZ9ldnQrsEWDo
KcTguwCRpCgJKsX5feshfd9hzlCzLfyFb0fHDAy/DrTbChOIom3dX96DYE4zO62YxnZAnkeP7Z5x
DSG5QV63sd0C5ezQeqtnkdWe7sS+cO9OoGIIxndAqUNxOdUpJr0EwNsKjgSqOkP41bJaweJ217aR
wB2dpFHMEih4iBatbzLgESUG+AgRpVF2z24jhgtOyw6cEZU5AyjNXX6G6GsG5lZQ+9UPq7Bx4z+G
4PoJbevU3opHMvbCF2O7i1yYOQD/ocw7IwtGvz+vMJzVNV5wjuL0t8+odO3E4YYKI43OeIYne/81
m5zdghdcu5Q6nooABVXO3bv+UBzzQ/5GFJbtHt1GEOcRGgArmXA5WbAqigOU+IBotykVpaH3HADY
CqB78D2WyRf/M4X0ayur2Ly8c8s8f5WDfROJyWMXKh8E9otFdk/s10YWd9EUa+1nRYoNjBLLTnSV
fQaKJJhoiVt+FtHD7aSjDDaxCUJkBEhPhsnmeQRDI1pbkSv+heDHgKCeoQ1724c4nVoAZlMAicbd
L1Qvk7DBBA3k9OBijD6X6NRI0Z00gcwr86M781PopOdV2EPBTp/fy61g7saF9ahFXReB/g5JL7z3
XLRvgAUdVUcpaIP8h/JacHh7tgqdkwz3jWHa8JGCSfppAqie4RvvOi+rb1Q/u6dcn2p41t5pAZLm
ikzzzimC5hIeAZERZst4hx7GSTSHCtp8VEyoggjyVFrgS1vzc4FEMom1t3U42XUtovbdWSqgXDGK
CC4IUCDxQ16SZKaqybhj0rE4yNLntM5cwW7uXO5HItgnbKwIiToNGR6EKow8Bps6BPSI+3ejoCk9
aJ3ETXqbfBWZlL0XwyOx7LM2YkcSF1HT3ItV/EYNGD8jgxCnld22iCDECUrRXnIurtcmWtQRsj7Z
BDrWqJJf6UgaCrzcngt4tC7uGhaAPBqy6n5di1dV3gDMzsFvv0SONT8DX3LH3T0Sx12+WkFvLxo5
0Xq7rrapgi9wuZbN2htB915VvXdZWfZ0hchoO2SsGk/BJfJQ0vSCNXUCwjyYVWWxyViqTqPW3y4L
2jFmCPBwvzFqi0Zp/rolQI+hnZxQv09Tt2nTb71J1sMABi6qoZfkfxPGKUZqKXLasmkWrbgbExJg
5sWP1ciZ5lUQneyp4HZZnHIkcbSOqgn8rVn/MQyN3eQCVMxd9dtK4PWhHIGc3WoMgAqVlsN6MD01
YNUG1louqlntnhIFqRVDsgcMFBfupEpcyU0SxoHUd645vdN62VYzO42pyEgxf8z5GGgDhl1RhccU
scplaoZVNqqoSn6NUf5rb+reKW2FccFBW9K+0VVgG2ZpaAOgwhkbgcbteRNcIBT6ZEMBmiG3cYnV
FAuANqmP1rmfieV1C9oa6McVbREV6q/ZPFxrszCZtxMvoongr1SepiRbl5mO0oxUZtfb6fBG0j+G
3XtTfyMlP6j+LQQoGyW3l+/WrkKqrC+I4bQqIBZ/bOeHqivXBvitLx2v2N3aB3n8IqNYksZVwTjH
VABvhOiedo/cChDJ90Y0BhpQaxPSi/RzJ540N6s0Of2sy1VrltJkHMo0+KOfz6O82psbeySLU09t
zlfQloOfUEKd+1zcmH7iFaBsNo4l8ajb+YsPLmk7x/QFOcgf0ivmxEUd97t3ZLPN3JOgr3oTuL8y
9eWUOAWQ/nJZtKc7cSXWaRFQYWGk/wmXGHip2zxiZvnX9Pm/QjTtAReCIBZejWGoYi6H01StnvJ5
IAbj4R68qcDzGyjmym0WRJKtnkovKt4Uo/OMyH3XuAGiE0kNy3o6oRMZNa2INQO34CMbB4pOa7D4
s0dsxEFCm71/ITfSOG8Hu4LpEhVEuPxgBkuxv0hNgNyOTIqpPu1FntveXOIRj/4lau1quU6yl/gg
xv4GYEtAIZj8NFVep+2QlqyDdWlOi1y7IKBDTSTzSpDQC2zZnkZuZXHOVbHKxKhyRrJrOrOvglrK
RjsrWqtTeFpveIWOeEHAtXtauq6gAgNKPQPweI/NJzpZSS0NSKyjtXrwLBtAVLjjxDiqp2chzu3p
ooH0GupR8OjIrD+WV3ZyWoYW5vsYDnyGnKXpJcdf8YOYK3R3dVtp3JUz6jSt1i6JgvzYHwtwegIN
DoxPbL5XdgHXOQq2c89qbeTxmF6aMVZ5nmHqhJL22pqMY7VK31+gJAbIXwDMg9m+J2BXy6JHS5Iw
wPdr2ZEdU3ajkwYuDCQOSw/Irs/gqNg/tAeR3JXOJGXVSxkiX1JR+o9DMzGYiwutP4Gi0tqlbpMW
NbqXSNtz5wZou/8IYye6eSYaQOGUywQFSHC6fTNy6qaael2Hy4GU2RU141cxQedrrAmAY/e6yJmN
RBrKREb0SY4hKyUlsigGwdki/xH9bff4NrLY75s1hnWFjsUaJea/OKqSR0eH8cszF15GB4GK7j0a
t4vjjMq6jjqtEuB8FTTWPE1qRq+vsu4ERo1vYV2fVTV6E8vxh6otfmhot7taC6m7W/WocoDx80nL
08VORvVnEXeVk+JVEwg+cPeebnaEO3Udj0wlRuMSAJjY4FvqrjZDZ/wEQttnAWHsGfbthrB37+YE
Eskwc0Avvbx8KVogd2P1Kek6wLUDBdNUXBOBtzmLaI5Eh8y9NaskzuRERRtNlKnXWYUORvJdLb/O
6JdqNRGYgWg9nNuoaZQWpSangTl0oHMu7qI4/CBQCtEhcc5iikACX6s4pPWVVl616CPMXaSqEASj
QRLOvheiju0NNm2tAN+OIHU6tL/9bQVezcfkxNSQYp6h8k/P6JPctXYPes8PNOj6mqhtSIqgbJrh
RwOq68BSE/CJph1eLmPnGKQYDkMzjm4Km2HXfVs5c2MSe12tqxWt9/pYXY3S5OUFiNesVfXlLlPs
PrEUW3AcAqtlcVZLydDGbZQvdToCBeOHJFK9HTSzxmOgb8AsPLu0wHgLpr0901H1K0yaA2HrRcHX
xixYnBmqQCk0tEzj/mAdxS5Dgb7vRnFFz/O93NpWGGeDMD5XW5Y0SX5J3jfheUheG+Sb4Mz2nqlb
GZzZqZqyaamEcjfGHbXTr0H90XBlfzmCttG9LE2kzJwBakI5HboR2B6tpPeuTgc/oevrJkrdukiP
VoqmOxL5E62Dy3J3U8uGpmnImOP5qPFDE8D3iJJqVNKAIBdmJ8loHfCW9NE47piGdFWkxnsS5hVi
TL1xa610Eg0UNikdChuNWKL+vP1t+Ps1/HSF2WPCWV4xpMQiakDBv7NiuwQmPICIfo0s5rbS+vcN
wSawC4SJdmZ6+dTZZjf4QXxlkI1crYDSPpxYk9N8p6oem+bNdAC2s7nQenllAAmJTRG/BKQOBvRh
8ZyRUIlkJLRBgBAvFpi7aGijTiIaYtyPSDdSuHgmC8NhCUs2lx9op4Jcl37qG2eGs1Z11y8jyzLx
FkOZHPk7S+H7R0nU0EhZAU3ExrGTg7S6MAzSt9abXO0cnzLMGr5EpYGCZqHghcc034cnM7RGko3g
BjLeq8m7JPuZaaU7IW04JbktZzCKcefoRqBrhVPkQBPKYoH/3bXAD5/A+0KzkKKVTDWmarTC66zV
VxJVsMxdEwi2BkINkJYYOhdFpGmJeneCt3yenEPK6DbqRBT7MhP35DpsZHBRxGDJVhJSNC23kQsu
aHgRLTkw/rHRHvGqRygROY0ZPGPcgtm7J5JZsUZGLtRCFvtxkAlI0Y6GYJjxdXAkuGGgvK2/GUH7
mkFFjrZhoD22OU6gCBKi8e+mtoyNaM6RdbFuGUmB9tfw84SJcFA1uGZk9xhDIH56AC/HMxJNuxuN
9jwZt0SBEebMf1+GSp/UQCy2VgWjNl/myTpKiNl6ISXxrlfbSOLURlWGodWkv4nC5PQHkFA85Lp3
CUzoJwFzGpJOfF1K12tdkjMAFAxK6Uq95sjppxdc9a0IzkejMUGewM8e+sqr0ZXstXcS4NX9QuIC
+OwzmqOZEeYVcyuRO6lyWgEZsGDygE3Sm6gZycUXRNUeYxib7Ez5Iljh3iaiNY4BMWuAQOLLRqVS
TsSsEVYxrIDkIA+4ABmuIUCQJre1KchKlFL0oN9b5EYoDycXRnlZzCMSCS9BN9l9OGylcfUAahZj
2GcIjnNcaaxydYGI0KEv33DTCogI6/UzwtU987kVyrZg84qtZ/RwKSWWWJryYjey7gyacSKF6eQZ
sKU66oMt89gUxV2jdjeYgPciZX67JNbbomzexXRZg8snLThoPnkJAMTUTFMgkkr6lzkDcJ8Zu/+b
BPYFmyUPcy1NcYt9LofYVTG6krYixdl7dm53lYvLKwCu63KHXWWtzRIGoO/vo379fMrIPXu2lchZ
gKxtlixiZM//jhkrOiHu6sesf5VWMUYAGSP9XR++v3w+u6HZdi2cbQ5Jq3aK+tJrJ7rknHOf+qrr
Fw3tMjsPNiHermDv+DnDdNLHODOxNCu6wTQMaJBF84S7L5nN7vEDIlRpf49DsPGLqrhHLi1rr7cx
dI/eqnQ5id68okVxNoTM0kwnIIn6mJCchtLOux8CjRBo9315c3Nl63HVkqT4nVP5x8yqSBZnHsCp
UWSgtEwDMFXZY2vYqYac6pIcNXrScjYIdF2sqU21q6wRESaKVJ/whmMASXHHCEte5HEEZopwRiMu
63ZehghjptcRag3gVFAiYI8rp+w7Y51ENdgTHKRIImc7Cj3Li75kvWlHViptrHN/aCKXtTciTkk9
y81mkTEWXPD7AdyN8gDebe2A+AHE4DN7zBYey8gVRxXzQeJ0HDsgPi7a3j7OmqCvEa8uDUiUc0EC
TRlvszT11jX+dyLD+xqDbCroqcdw/GMfpqpZ0eQ6xrA7ze8kILyOoirs7kIwyoGgVQUtCs9noJRk
CqcOl3oprnSMeXdo5BUsYm+m0sSzjZqWgmExFMAer6KS6mgeMzYUqGvf56r0ylj1DGl+L7fkNGPK
ghj5OTGGFH1wivCu7ZqtjXTurtVk7iLKuj6G5Xe8Vau/EaiK9T7eEsfNu7u6kcnduEwpaoZyCGSj
7jbO/Gr2Z9GuMg17ooEbEdwVMyTrdxVKyyanyqjbhJjqXD73CUYCJN0xtKtqkr3LF1sklHPZyUKr
hs7YS3MMsvJ10p6J6pmRP2Svi7Fx1F72Lwtkq7i0Su6ezcSKaZIjfQMQqrVc3SVbMBmQO2Qs3EJp
RDZk1249bKrG2qQ2NqRXegxdSrAh6RlNknlis5m/LNA/G6rDOl4RmTuXF7jvxzciuedArhmTNIUI
s5pRPY6LXtvzIN/Klvp91itMzQDU3p37yYsV/VAk6deeSq+n3AAehqaW9uWPEaitxnn4Lu3mUgGA
TaCoNWp/IFezblbzf14yZ9WGUKZSPOJQ/+Qa3dD9RuebAdj5lTsd0vHN5XXt+9vNJnMWCCw7cj+w
ku1O8CfM1guPlLM4ZZ+G+UB0jF0DgdbAm4BMTngY0GmpeunJcoExLVjfvt7ChmMaWQMJM6dEIOWZ
aaFDoha0RwOgErE7fWJoDsQGVkoQfRXIY4rw9Fo+yOMUxQyllHYl8vd/9vMX08MvXysqFuwW3NHm
/nd1nL7kGB4tegvSOnTQMaxT5UY53fNtCs+OGbBLC+MUpQP5bR53RRlkFDQx5QllF7tvkAjvMxtV
7wXDlYKt3I1DN4vjlEWO9brO5XvV1E4M/+T5GSrR4jivxIg0irhGGakbM2/JrrQ5cjLrR1y49QDS
A6AQCNbG/uGl3eR8lJQ3U09HIAl3nuIbTupHAGAs7MZdHc/wE/cn9dTJXj9dFrvvpB7UhXNSWVwA
Ai1tKsCa3E9Wgl5d8chBFOTuxxUPYjjXZAxLkWGspgr69HOrfJnnw+Vl7BpjwHqpsoXxDsKnwuIl
REfZBICIXj+vC/CJvNAQ2cVdu/Egg898ldQKkfPG6Mp911p0CCOHTTQi281CdSScn1F02lX4jUzO
Vq2FDFqtDjKfpDCEt3lX/zaiODOVZGBHKmtwxYcGIMHD2on1m777bg0iRd+1hxbuD6g1WQs6Z6H6
Wl7ahEXRv1qC1sNohwczYOzK4rfHrj20GDwJWl9NGRN+j6OUslmAfDW+yGSIZPElyjFNelo2iPj+
nedpT+E3y+KrkVkZAVFYbqtgrt8k86fB+pENsXP5Uu1d2q0MTiNGbYktvSRlgGlDe6giRzNEJcc9
87MVwekCEBsHq0KWDgGy9oUOSFunPxqtsa3qzpTelInq6QYRTHcre5q+Fcr7rSbtpX4CcUCdO/Kp
P9d+8nk8wNb2pxW49ww4ZXgrruHuBlZov9Y1w0RvNFL2j1VRnrVVMxugqw/mHUMmYtyJq/GWNcI8
h1J2d28ZKo9m4DGs80kvQ25Hq2C8KEmf2KBz8628v17y8FWW6+4qAfFhKJGzyfUPl9VmVy4h4K1H
i4SMFvDHy8zktB5lCixoJBg8eco/53T8oBdTUJPFizPplmTzTa1U3mWxu8U51HUVg3Wdg7OXDw6G
gqbAk0Jd8A968tw7vyqSWXNfFARrwzOKgnv2bCuXixTkbNDUyMA+MxutnxtntllYwmIuceFsX4k2
q+SUqJKUsQ8NPQ2Akx4GhYch0WN4UDDsCzBx7SCaut23aRt5XIAgL9AjKv/1QL/yRKxzJ/ZeFLtu
d5Kz1bls0XVNUV4dLTsM2MSfctu5yWuAkQhrubtG4GFdKvd6JUhbRjA4ZdDMQ23XtFudclgye57j
b6hY3l5Wzl1pqsEqnUBdwHDE4ztRRHOdkBWgI0mYA3HWqs+SpF+VWn6VjdXdZVm7TyowRP4Rxi+t
rDIrBBKz5MsjkKz0+J7HimGgzd15RTVSXDITLI8fK5NJsYwzw1xT5feFcmVpZyv9YNSCIG9fFzcL
4xxSoulTb8xAcSXjX5T55/Oj7MVe223kfBPJqqGMWEzZnX49NliGlDHIiTvP2aXlY/+tKM4jKaFS
GAswD4MwfC21mdP0n+Tsts1+mm0eXNaO3cBhs4eclewSIKDGMt6H5Wj1doZO8KVI0LdUGgJ7/CR6
QM0LcRcmSlg2lvJNKPixn00zr4NCLs5DRI990wlEPNV0TgZ3rYZJTbowq2vgRKi+PjqZ16MfCwQ2
8UFK7o1GKmoHfrJ/j0XyXA6DpkdpUkIknYcPkWmd15DMdrQIU/RP1O9eEBApCAYb0ZXBHVTbGPO0
9hDEugkKdBNoKjp0QZl4tRwaIVWvSBrnxOphjYwU8f99GmY+KvZ8tbzST/RqOijHyxr4H6f2sDLO
hc2yFpXLiJV1HmbjWftp7Co3s7O4rYwWmsg1RanKfV18kMg5saHW1bmbIJG1vALK1pmy1+Nhej07
3bFnmcrITefT5WXuK8qDTE43CzNW9ZCdH60CQq9rYOjLV5dFsM9+ZDYeqwhv6M2y0618xqEBBvpT
taauLM8/5Lg8mevwdhqXt8Momlx/Gn9wMrnoLjS0YcbUQx2k4TX0ErXUk+R1rp7fMS4TMaDOU6PP
CeSM/lhZ5jQv2MfWVXymmeFxet0cn6WZglvAQ3aZcSmbeJD8uQWdEx6fewvY8V86O87kd9pQqIqJ
ZTEqrNLPgvnEkDNFiGv/sX0UoOc6lQ0A+jyOPPohKUtSdX+W9E8Xe3/7HmRxa1K6JdXkrmHX7M9R
La8Ya/N06F50ux5EcdYRdYDaJMzyZ/2tVbzJo+uYCvBR9i/wgwjOJMpFvspKjp1DRcEukvOcT/aY
tc7lO7xvmh6kcMYwlrSKrGlbB2Q9xjKx50UIw8WO+KmqPYjgrN/a9hiqriFCy+zFWTzTOuRghZ4w
ggFYuPrqGaO4olVxxg+Yt6axRti7HB3ako3OXlBxOjVeKGgmDu05kK+0TITZcHmdgKZ7rOp4Oahy
lv++Uvdo8mwKkk2ZGJg3dspgqL3Lh3dZRQy+lFBNS1SpI3Z2ybqjGuuHSJ7eJoopCHz3bcWfA0RP
7+OFKbGc0pAd4Oi3xy4YD+CQ8MVJ2qfddvem9kEOZyvy0KRt0WED/9BjhdEx9i2H9KfFZawnuSN0
kwIDZcic0SAAFI/KFkI7cJ3MQPlmNpfZdyBFC/zlZa00+K7TxKizWMFgXtCWg5uj8bungkhDJIGz
GSoWk+gKcyAlYPyi9/U0uZdVTiThib0oRpUgyRg0ADkfVFcJS4FSC0+EsxdAIkgkmbkMxoH8JxZs
ju1pOohOZPcCwc9RDWkxoPdy0QRyfylmibEaGch8SwGuy6pCY4PIyO6GnICptpCQkoGxwvf9a3HW
DyDJZUoWBuZ4T3K1vB7cxYVpYEinopDzyYsYV2kj8EmXv7QoFahq6yCKweJjfFjkq0mNHWusX+A/
toK4HRytVWqaCLYhjb4mydkoP17WN9HW8fNpk7YWUzX/3roGVDMY0lBQfv67dSKd2A0xt0vizJDe
GFJHtenXy2c9zlfZdOogrz2hPuvkkyCUEMpjV27TyJCatblIFCsspLtkkuy5KPywet+RK5p8zsNz
3ALLIi6cknwsC0Fi6D7pyzvn7WLZDdkIbxdFKvL+d3w2fge7Qo041/TH+oASIO7FgfVyk8SVjsKN
3ovXtrJ5a6V0VhGj3Qc4c9nopHl0V+mSakeaglon0se2FQJqNZJmO16r2ZbmxAWotEDB9kzA9iM4
gxYVUZnW92GWdCLTJ6r/HAZfoMOi28hZNKwMXMgjzAxJfwwFUO1W4lSVH4duvh5J9VlpP08TUjux
v2gnI/q06O+G4UyrTHBZhafNxUVNMzd50+C2sgi5xEDC7K3+6q5vlYPk9Lah3TKm8t50pKMsKHuw
fXyqaEBmAbESRRmC22ezVuk4KrBISdzYWZ94C3CIIz2Q88Ytuhd4WpTcAGyAQh/Q/jitRtg8j6hm
o5DSp3bb3UyTYQvOlFmBJ+vZiOCUd55bKzYR1748i7B7XTYSuR1UEtMAi9P8xy/+iVRe6he3+8cp
rLpSmigT9o8aN5jLVS0v0QVmb1cfNqvhVBGDzmOZymw1s4W2jSA1ZuCohc44HvTx6+XD2r1/D7L4
REUYxWmRRrQOKnplrhi6Nkc7joF5MLzkDbDZOD4TPUlmV2ktNo45+r+5JVAUsDcAc/QiI7prvjZL
42JzOVPjvE0gsK7ApnabRq0NROzL27cX820XxTnEps4IUBeNKqASBs50astdcFnCvpffLIPzgUsk
N2TOoQ2s++T3vv0KkGQ21ibeN9GaOAtRK2Afj+4Pqs9tbdXtOPrxP66JsxBD3IIfoLi3EIzEsXOA
ZsQYM6Vg+g6i30MXCWySaE2cgWgaRVpLBZs4mreDdhuJeDD33cfmlDizgABWkWa2aQBl9vrv8uf8
KNmWz5xHojsM9lN1cF7PCBUE1lblrEVppXM+tlja5Jh2Yviqux7IsfcY9C/yp6FTu//b6fHtpWVU
y3KrGHAhxVy6Q7sWtm4uQWWFH1FIe19U8pdyit4aRX6jagO6zmheOAaj9mhQdBB8zN4LXFEYUDrq
k2CU5W5g28ylpaVLHHQWoIDz6ocOIkU9if0qLm47WLKwNL1GyW7SyHKH2fSmyfKkqCnBuTb9LPTK
kZvwDR3kCvwo9Xc5VgTbtW+GHj6QqeYmjCxKKVVnCzFzZA3uGL4b0EHeTAI79B9W4kEKd2lHibT6
WA5MC5CpXwGyhtw2tKBZfQJe6Wdowb7PfZDI3eE0Uihdatzhh+zv8qo6rtfTwTpcPmTRFnK3t5YW
zH+PTMWXzxgAcaMExhZ8oJel7L6ut6rE3eHaHAEUnOCkakM9RQsKVm3oGaV8Usl6PbaWHaEuJ0mZ
AxBPn1gihBn275+GTQ8byl3kOTLHvF1oHYTdGru1YaV+B1YuZ6rNw5QCp8ycGjshuWDZl8Wi6/ax
fiqtGi41xt6DeKBOVHyR12Ca/bH7AQxuO1GpSFNF8rhncVcMKU3L9Y/e3PPtfJHAjYT3K0Oai2IX
PeoyxmvSgFqCxd6PrD3ZZPScAVubBb98uT8zEzorhCCtgVTagrZmQKvI9pDZzTsmfPKpnV4ZQM74
iEzoBwzQWwJz8LTHieUfCHAQFUoUZrMe73dEzSStdNxUdm+ML+XH/2Pty3rcxrVuf5EAzSJfJdmy
XXNVKqnkRUglHc3zROnXf4tOJ+Widcx07gVOAwdId7ZJ7Yl7WAs4A74z3hbBfN+D/6DU71QQe/9V
2QMr3YAppJYDAPr3Ym07ZmGa45HRL+kG5E8GnjKgCXO1SEZQwA3/7IpPJAkOzxhYXoNFDo92h7i1
BUKer3Xy0tbPEnPl+dslOcJFJmqegeXkmEQAXztyS2Alzd/BwLXNN1MoncJcdUInxxL8nY3HVBhX
EBcrxRVQjpGLNYFZZ5Lkn9/OpVMJvi7DlkjsTPxURHWT5oX2svWIdT93chLBz3VDWRk5z77+u+eW
yhKcmhM6psrS40fiNeSfTa4/7BFyFb5wdWJeUuDJpI8xbJvPHJj02L2OX/nCQgry1T/oXktUwhRc
mU5irYoTCCw7fdNHgDM1Hmb1UaLnq4H27XOJ6yxGVelRwh+3P8vwb1coL8Ov+uYTUYKTMGZ9opGq
wnSr2wQsouU9lNwrrYBSYHiko8QbS3TdFDxFr7eTOXZQjiTqN6l9Ndsy7H+JLxI5tPSBFrnKKFSi
0Det/aOOUEtSvuS9NKxJvJFIL7MYhqJHJr4SHwppDmynmId+o3ntoQbCrbw0KtMKwU/QFFjhtECF
8K2ju9w2+/AqlzZn1h83J2ohOAzbYX3GIqgFf4KmpRfv+Qwgu2Lu6BXzFpMvLugw/Kj9C1pDHi1P
RAv+o5r1qhwtZCcpxnLbdMt2VeoyYF5jH4lzQCbt3twWoDPMXOnQI7/CC/5EHBpXzV+yebdlPL7p
gG614W86Sj3ziJKXzn/wppPYhThCbufJlDUxUiTUS/ZqbgV5rkjKgBLDsLg6n7xKSjMeinCB6SHr
uwY/QAxM+95rIu1KV6ULeTIFEtnE575pejUyfrowlNK/6wfF/X2T+ZEs+I9ex+seGpw0BuCT0XcW
PHRDjTmr+7gJwKWXuHFeflzAq+dT0/grV/YmSLjPXteSTjFwwsaOEldpDFdRpRnPus2/CRHcswXa
ATvKjnb4/6MhCwaM3xcnuOZxsSoWE4S21NS8MvxU9R8kYY3/2HPrepMgpG+LNuhKDHiTX9G6A9Th
ZPqmP27Av9egpSmrs8uUQcjg+qytyMjdWNNaV5i/x0MrvWmzSHIymRjRM+MlbkUE1rtkIFDT91PY
u1rycvn61oUQnaOpGxxp6L39KmqyAM4d6bzCwHzRKT5ZvpfRINFqjf815x/ptxiRa4Alk5UvU/jT
cHmhrt+b/6RbzMH6VoDg5urA1tI2rZc/y9yv5IQi4UDYJFq4UAvX6OzN+FBaL+30cPkS1x382+kE
o62dBEk2/1IsDuYq8Zc49RX9C4aXdkCPvyxr3eG+yRJsN0rTqTEKyLLGf6amw97zoz20rkP/qtRp
vAkSLLdNq6LOR57DKVA/a9xoYSNRi/U08U0E/3QnwaMjxqTPM3IPa8bgFUbzaZe4QAcYMUnpZSVz
L1/denHr5EiC4YIDdaibnFbIdabjyHxmHtm3AO7mmp/yQFZv+h+vlrcDCiZcOUPOFiAEwDeFQXNY
dpiP4hO+IJs+KJ1/+Xj8g1yyMTG7qs0ZMYN79YJ6YUxcRjeXJcj0XHAWiQZ2dzZzZ0E0L9ctPPwz
Ly2ClN1QzIleFnbO+XxM2X5fnghBPxQ9m+YFhsv3xsfv1exb7rHK78Yp4Dg1dcMDfjLs/6R5sf7p
sMFlALedEywJny4E5d1M4mOqwUdk/sug6OqHOxElfLhZj60QCSpqSZbqV+yWWH+n+ScihC839hEW
/pesOQ78VJ0bY/u4uGGP/FE7xe78KqM+X1WVN4HiG5pOGlGWFg+mDOBqrfHFNDFCn3zO0mumyQCW
V93IiSwhOYvGuB1CC4qfat12iPbG8JXpuZvmSETnT1orG9CS6Yb4ks4LJbSWEAJ5k+bnwDKfgl1u
gHEgKeOsj66cHE7w99U8znFtQzl6lPnyFDQaWdD5PUCdt+km2jYys1uNLyfyBLcfkbkfdT7WFA+R
xxLi5rWxmVHgG4wvlw1cJknw/mpN864tUN9Lk+cGDRYGKCbD9nJQY10WdI64wz2JCdYTkCqhZCtO
BZaKQbrJwiPFbOMHZtjXSw1FAZJInE6+MisBK0I37rGsECuyMLpuCG+yhZjDSKTq2ABBCMA7N78x
+29xGblV/pgkEmCh1UTHAmkVaMYI5u0EM2iSlkVjhPtk9scWM7/0Xs8ayVWuuqoTGfr7iL20g0Um
FV7RifFYNju302QQEKup4okIQeEVloZVNCBVrHRQh1uhmxT3+fR9JBhIiz7GhHizjE913aBPZApK
b3V6NWDL6Weo+VVd/LPdmFWtPxElaD2Ql6jOFuRvUYa2KgPdz71OvythvL2s9DJtEPSuCcN8dmIc
iZGvFdvP+Vez+3RZxHo+dXIWIUZqXZGg9A8/yAlbm0PlgVwr/sCbDwQrdOgVak//jxKFUDnmNhr+
GSw5A550u/xuUqf2FgNtaFJLd45X38onZxQi56BSs8uzf/OAYtd5bMce/rDwLJElFoqKZMHpBpzu
raDOF2GWmzyQrmjJZAneYiisnMRAW/mLarDEaYg1ojifIntiSPPH5RMdntvqUaIVsrMILsNsjHAw
Rpzl5zjzaa4mGwb6H67CwpgAaKTtMxwSVTEXta6g82/10j/dgJHJEvFIHDB25TrP6P/7mLZUlqAP
pND0trHe5TS8Dvwnbfh1F/j7Co8pz8mzb1gUkGdp/Arr1NXSp6F9zqLCjaJaEq3WkyfMnf/7sY4O
7ERSNo2RoRqEO6h+7/RPKSab2eOIWbGk2YPDTTqGuq6JbwKFQKIOmZ2nOaJ9RjGeVoV76ig3y2S5
6aJfgfzaRiuuJX6pgUSClLvZWmT5xrrfJ1SzLIBEWSLLW08I1gRb+CuKv5qqOTiCMVYT/rhscuuf
8E2K4If1uTIaPYWUvmWg4bjPmiYI68+skLIEr9/omyTB/zYaEFciPtf/ywbC/XL7MzRLbXv1IWH9
liW+OO26D8F6hiaBridXGTVfRid+NvThKh3JPokM9jLnhuP2ZNoo1Zi5hlb0mCdO7melfjCAV68x
em2o6b7VhuvI7v4mYT75eYKJOlZcNj1fEhoGNEmMyAVnBNLyTYTfdPnzrnvst4sQ0jxKEnVUC3ze
Yui3WfdiREpwWYJEgYjgsvPUrHorhKEMFljXS19tao+NXyNZf+J/+LW3owgWqfVZ1vcO9Oftrfan
fm1dFobHiGOB1u4M98gGPrzJGPSHVyx+vgt/6aosfq+a+Yko4VgtDcfWAOZEoIe3UfPyJ7vH53Ar
/NkEZBlAywBayRbZ4+2xLyYlhYy4dR6SJfeTGsB2We41YXcwbMdnlrVLMBaHSfA9LbODRuPMrXXq
2XiKuSwMP/yF0pz8IEEtM8q60eQ5y6AeQH782SzCH5kyeHEcPf6FJPhP1QAzIZDgBFOrzL6fKS/c
GeQ1TT/pOUrvHaB0BtlrZ9UOCAh/KS6ZEnFtaa4GVZ/aqAmqiLlW91Db5aFOmYsZ0/3lI61n62+i
xIUlnRi1lc94efDB6a4FtFmGfrzXg7xeiTAmBbosx7ss84gyfFaTpCDU0AAQYZ8h9hROBDi3lgdg
Mt7kFuOqEoRj7+Vs9BsQN49Fsl80GhSNdaiH0COJcsgMfV9nylUZ9VipMrdGNV4Z2eKSEJsUxuQN
yXDdVbqrAjvXwbx0HtVehalMBaAyRWzLKjBrEciEHlADYGamemxKniQRXRE5UaTgXf1rbiI6/OkL
YE0bTkWJYbXRw7nLIAowKE+1juHS0Zox5N5tnYTKBull5xIiaxWZwINgeGi/ZbI/PeMfVLEkBxMR
4OdyAgOPg4CCYTkQWeicyELxwg7bwsQNj0QW5bgzJVa85iRPrlO0Yi0elT7j2RjTvsf545j1fidV
Dx6pRBU/FSI6JdtaajvBNfIafznwxWtsz/FHcKIEf7KPsBpmTiUKsTNuc3ueeRn+v+/TrlWvTkUJ
YcZYin/DNIhPgOA2ebExuqVx49SZmwFV6bK7kH0v/ucnlqYOLU1pjYP1+uKP/W5mSNh7GUXUuhRH
1ylg2oBRKEhpU3UAiTS0YhzjzTjdOyNIaoi05bluXm9iuEmcHGZZdHvpl2PLMwyWfXQ49n40L72a
r6S9H9mZxEqMyrIunVDtyXNQNVUfTes67WWLqP9D8d6OJLinLMSmoMbj769citdCeN1bPqq9+nQz
gaP16ysJ3qltzNEMM5yID+FRE8A/QH92c9Rrg2IbAXLb/xvd+y1PjI75PKUzGDFQjY6DDAuEcRoD
WvvlspDVod2TU4m0lVQbjTGJjjfIh3bVLzM6kWFy3Fa2NpiBYpvJ+INFUIl+iCu+JQs1szTQjmnZ
k85UFPVDt00k+4eybybuUBSqkiZNjm/GI4q++UnaZzwcvxgY5y7f5bprevtggmtaWifLbdBMBQZa
S1gZmYprS/tYg7Q1lh1MdnuCx7DaZmjQYcJ84Vy4JIn8LH6tHVmTTiZFcBiKYeVsZnkT5PFtRZkL
1J+yMyUuVmbDItlY3gx1UvOBnF/ZDIeB+rN6ps4/wXlofPtEgr+YJizqDQr0Qclrb6mqJ+wjohpS
347d4Ovh9JKH3ZZiH5tq5vWQW7f6kj0YIz3YixVUKnpcsbOJwmRjzc2uABOdrUT/VIb1itL2NdAd
kDAvf7V1emqiguNZEqJXaY2PPYL6sbM/cy4q45ZTTHfd59aTT9RfviXgF7wPFMMy5qwYkPSlU8B0
IE/Hsk2ry5qFFPa9hHKmjRZNsH69qK/Jwlzb+QF+EMkD47JBmiKGiblQJ2IlAl40fzGXr7F2DXCR
VlP9NJa9mlY7epzGUtVMjQNwCSeqWMHqPoK3JsvGjO7CZJeR0dXpP1p+RQ0QzlXXwyLJJrm2nmkz
+OQMB7jGjik+1Xq7NBUtx/mU/qUCwTeQ+1zWYf8ZHmehG531fxOS3gSKISnVI22YEzgEE9Vzt526
xMODHFsmZiNjBlzNz09ECfeZYbxR6yqcrW/TTVvYVyOWaZeo9/ENNpf99qq6n4gS8mVqtlOoz1B3
Rb3t1NjrIkvi4yQfSgxD46BacZJBOeKOeEmXbNT2e6Iad2ENMqjuuVoyiUDuEi5ohsh+zBxl6oGV
yy34pRufw3gXx3dm8Umd6s0yGq7Zy8o/sksUIhK4LrLCUHBEE1WJ2im8apZou86/w6VDCeFoScal
rQqIKIr4pTeam3kAA4gWN69TBSZVQKW7TZPcGtX8XEXLZnCGYEgNf6oAktumXr/Ue4uML3Vefk6I
+bTkw34xAH6ZIemhugTJa7W4AdDWX8YphrVuztRxaqDA4/YEcfBfDJM/GhBaffedSBSCG4Yy7ahs
8NHZVtsOgBjcjDus6HZ+t/8XmVK6dbbqx09ECqGJKHaljDPXs/plCV+AGWC1sgThsgxLjEYArV3G
BqSTwZwQv3W2YfGsF5qkLvQ//Pevz2WJEclhmqM0Kk5Cqo8M44shBsdp/2Rod5pauXa6nTLNo9HT
ZdeznvygoIlBKgwMY6rrfSC0GaqUpYHkJ8XbVe0cL4lfDOOGxEFp3eXqFyXZhWXlVtJO+epj8EQw
t+eTxyAgnZkZU5yX196EQUAMtl0+5nEHTzRdG+BXQCG3gc0qzrtk2ExsOhPSRsX+ltbqLozNZy0a
2s2IcSKXNd0z7YrFUwzzuVCXV+zf7syhu2unZpNllurOPRj6llnJPeKkdwvRMrevwUatEisCQAyQ
SpmBFVYtTtxiVp+1YheVSuk5KoCHTTTJ8e/n5rKtE7JjKdtnEXa2L59xJWCBDhU1UxUws6otfsmU
MbOJ2ggFpe6mXtIr0/5G5smbafTfwxUE2Ry71zSoKk7VZGmZTHMVY5u2yD4CdSWYxkI2VbO21/BO
CPfFJ+qB+nqasapo4b00zDSk2zk6lNje3NjfOZye6md+Yu52pelPsn7hWZUfDDkgWiboZlNsdKri
TdZ2SKYho1FQEC+71TfJJps2WuE6N8sM2bqb+dRXx20j2Rw5c9miYMEmDKKOjdZCMLVACOSwyU3m
wQbZEqj5im7U9zSOTbCgO06A20m9lrBv5RB9XobmiYS9tNMoqtTx96DwoxOOxauftTsKNMCHLo+D
ZXDBS67te18xwA9Y3oV7Gy3bIGn94boHfZ4teTifxdqjaJMS07TxZD1LLZ1xwUq4WsZBPg73sxXd
OBPJnhQQXk1DY7iT1t6GH9UyU56j1ia+MpifBqfsv1M/v0bjrLKiH9ocPc4K88e0a7zJZCiX6/2u
GHNVUg8XA4TwW8WsNJ/naOp0XFNahQ95g1dYm+XPBZ1kOamY43BBmm5hnE0llILl4L1RlGY4T1Wh
ohyjUAyaEfM2GULJm2VNhmM6aHQZQKfTxFRRUbpoYZ0WB1Mx3S+asXN0qXGLiQI/x6kMQc9J201t
n9cJqmac/worpJ0HpHYvu+eAi9SPZPOO4kNMFChcHABH53no9DhwDOp15n1OlZchezTBZNbRSRZT
+fP0NNiI0oQ8MTeaNquBfIcZC3Y9BGRvcs7VQ7F1JN9KTOvBJaNietNCYAPqlC7mDJMZ1yCewD3G
5o8OdYyd1s6HiFivdvRF1fdsymW+8Vw73ksU3HJnx1FRJmUaMED4l0q9ixxZmfjcmhBT0Fvi5N4W
mC2Eh5euLVm1xOBdjcneSAyQbEV+OVYSX3uuEZCCYSWs+WhAODkbZtcqdRlMzu5Kbge78+s0wbB0
7Q+zAjQZGavMSkiBOJTWDYcYBryacKgycaIaNAgZli2V3ewVtxg398erehfubBfDgVdyiknxCcaV
41Sk8KnIpNVWZ/Vp0M13TjU/ZCPKSqka0HkGp+a4axz7zjSK4HIWcqwzvFd+4D+AcsgA3oeNDyhk
5AOjGnadiyJQD8nODkyQRd3RGgG88OoN27QLFpvKmzDe6C5/i5g71A4lmdBKHH33G8TdqrkeNAUu
pgjMGzvo77Vd5pU7njbEV+C720r5CsVcFldNHI3YDpJo3TjLiIrSzAYFk9snfcNfcK7S6fcVm38n
S/isWjOwcdZxv2bAUYZfmtcGcHq46vo6Yh7d8DabZbpT4lelK3M4Z88F8aTCcyEs+RhMvhS/+x2/
gGv/ot9xlKWjPa+DEpZgWv19tAMUDIBSqVZgzon5CcrM0x7/3632+S4ZrrCX511W3TMoYIJXl6ba
tmMDN5wQ0Z06TRItKUjb+Is5qD72ew7zXm/sJwNQwL2XbC1fIvEsEAoShY9JuzprLQ1uYcYhyw+G
X93YH9D1xSE5f6oro6Q7twxBoPD9mtpuCtDAZNDU+ANfHWrgh/JP0zbelQ+Jn8qu9MwJCfKESN+M
Zj45INIOjLt8n932fpu4JvF+Nq9QvEtca4O4T3ZAeEAaKWtsnj0jxE8q6BDtra7EQAQWRLBfP/1w
tiBq2dBnaxMhLBsBlov8/Ev8jyqZSzur84tyhRSAzovZaDbk9r7jLn4Mj289RY+tP/rWtgv6K6Bd
3qC9dY3KvpvfWh77R376I+LkO18s3D4PgiePqLHVlUKJyyzgsAKK61zV98MP+zB+x4b/9hsYQ75a
h6xyAeuyowF/1kw763P/HEtiwtkzQvgZQl2oUm3MHWhREdAxjG4AxQm0T/Q6fEqXzOsNoOZIzIqb
zaVzCzHIJlVkkLjKAvMheXS2y079zDziRt5w9xcMTsK3PlZ2Tm7ZMPRRB2l1hspN5qdkC2DbzRC1
fmNh+iH9OCdf4+hA2g+lLslhzrOK9xd79NYnku2hGIC9Des6AtQtbvRobtgOUwL3na9540P/RZ5W
nJVSxOMKPisbHWbo2lGo6lW78IG3NpOd4XOQKeyYu8VheU0C56Hh3szXNZfcYY/5hnj0c+2HN9Uu
Br07a9xhd/mznyWOFnJgoDBRTFeBr1x035NVNwqrqwI1nrxxjXDU/EkvrYMxSNv+Zxk+1h8QnsC6
aemWBqqf94YVL5adhWOUB92EjZ+l07folTOvSqLYQ3XkUDrRpzqfrxpAmcVm//XyQc+ScEg/8jpq
NnYt9GNL/eSzJyq68alagoW5zaPeDdvO3qZI9Z4uizn33QbG0wz+P8M6L4PgaVmh8cN4psFZrnvQ
pMY7dZdKvMOKj4Yc8AjgJomhIet/f5kkYgtTS4fnFNmt+hEYGd2ttoMuubbbfMj2y6bZgog23sgC
/rlfgmC0rmyqOuS8vKF0TjhFEwRb8bDLemsbNda2aQzAoGSyV83ZJACx3gsTzEbv+pkxbLMgIgA4
cKO5o+pmgK9sEOkjZGqS1ELnvv29D3wvT4j0i9ElEWlwuOWbsc02tfpYeN/GPWddGTBTUWGkggBE
ByzpT/1NtDV3ZZCDMAL+8V4ahc8VFgt4uGAKfjZum0IUNkazDDsSl0issnKTLZ7u4QZ29r7xo/ou
dAtfToJ67g3eyxQiMNK7idIsw+ResdzUGkPm0X4Zl06W4azdM6qgmMEFKiPqhcI9OwRwEUaIs3Wb
+N74lo9usuP02t8m6pat229mP3XLL1bqypKr1Vs9kcz//MQNjKY+TqOjFEEyMM9a2HWj08+XXcBK
SoxbPJEhfDk1VpKQJhgHawfPPhSbhrlsB3g77NoCmf47Om2ezI2vX6ipodxo83+Ep3I0dpOD0aMy
cHrtW2FXj30/HOqufWIZL7ovNZN9Qv6JRFOx4HpQNMfw21ngSOrBSMOFlXBA2rb9nHxprxqfBhWY
nexXzAC7ly/1bASYu4JTeYIrKKw6V5JsKeEKpk12VYH6VXX159TvP3UPjuougEFSAbengZiV3aSH
8kb5MF1lT5aHieEvarKVIZefDWGJv0hQYq2Z6KCSmStxGMQvGNgkrrPJngcgUFV+HQHhLX5W7mVO
6siHd37zQFrB21lDIBUywzwvIjzHQJGNb/PaT9bOTuvYjYb6vtUq9tlEkRBDlWXsLnF0V3d955IU
F8bsO2uk+0GNN63u+DROd5XZPKkK2Zl1vCe2crewBRPVzO2jbLcwbWdM2VWf2FeFAzYjvQFJZON4
LPsxp5lnwuNrRf3dyavBreL0tlfKR2wSlO4ErnB3GSrPqlQNUDMMRYS4P7Q13SOjBYYzMD49de62
kRYd+H9NAMqbleWGw66REl4NA9i1UwISd2ofp6Sjrq2blqthplPi8Feedlyr3u5SDKNoWFh65pSB
nbWqSwfrNpqH0s0U+65b+o1ljeljSUt6Y7DpoaYYqqrmoJ6jV2Jlr5c1fC1zAOsWBlGwb4WOlOA1
ps5pohwZypHnKzskATCTd/FBhqiwFr9PxQgu3sSlk3IBV3PmjJprjDM9dMvkmqOTXWmNKoNzXYso
tsoHMMEKTpB6vfe3CzXNhXRzBbjh5G5xnJ1u9E9ENSX50Jpbx2dEWmdo4EAUOQuGxB5Va4YYp0sf
lxz8ShU07fIHOi6YioYHOmjbwjQpKh4iV4Het/1iOQvGfNtEfe6qItloduM3Ue839rSlaX69jKhP
do7lTs34rdDJfTZi/Rz8yrM39J29gY9OtmM0Np5SaDtmpM9DT59BpF66hdFtAWG8iSz7a6E0912n
XNnZZLjjkmduNaIIEI7WIbYw60mMxE2yxNfKJOIW1nmzsbzqXaS4eUJHN6P2J6clAatUzPnk3XYs
sqtYXUoXtROQdDQdy+AVqqsRqbo7oq67Iyo2qBqlml2i4ou5s5I+Xr6/tRhFUTXW0IVRLVNUBVoA
RzTR+yqoAUyiN7cW012aFn6a7+s4lnysNYU4ESa+L6mzOBgPgjBqYQIAzrAvPl4+zmqY551Oy6I6
au/iimQ58kJ523EYoHrf9vsaaICjN27MxHXKTerGG2SLkrC7eiwbjh0hl5fbhDif5WnaxQmJAiVu
d2oNVehkRDNrFouc06SUaNTRTcFiSTq2QPvDzYFleRtaxbbuzN3Yylzv+kl+ixGX1EM11juAL1eB
XYbu3ILU05CVNPS1HOXkKCJwoTOHAINPSzBfB1O3re/jb0MDXF6URZf9nPnVQQeEjeEWm+4Z5YBt
8j3eOR9brfDaQFZElB1Xf+8H87bVsjZB0I60m9AB8gqWViT6uPLhHLw7McVoYzTlLAfMEVdt2sCz
j1vApYKkPr7tn8I5iDaZx+dOE0ACOTd/UMtZCSkQTCnmKIBqiHz+/dlGtdO0mee7hqse6n3xsYUt
6DYA9ArP9O279FGjXnywJMNaK1f6TqyYB4WaGuoEGjSpi2vSr20us3D+UQSH/06CYAoGnbpBZchx
OdCX5pc+gFD48xNp7jZ5kp1nzaE4mO8j6N0DMOoME9tEEaSralJiFGzaDLfzrfXK1bK0XfUarISe
MbmytHrthQ0HhkkmoCuiHyo6saENI6txMqDzP9gHELsYV6jke2xjPLOvxVb2TFnTFCyUUx3VH6zB
HdOxk9cXq8iQT31cBVYaflaBe+gXtuIpM8wy7CPZ2uCaQZxK4wp0Ii12kBCUOZKCkr624IpS6eIO
tWzefvWznYrhP+NETGSUbAEWSxUopRs13py78w1g5D+lr0RzaetqX2svu+skhbu11BVf7u0u+V2f
iFVImHRGCbHdxjyoG9QodDAwdj7bdPf2p/Qf9vmyf1kzN4tTWli6qWm2GBdKo64MXUnhsMfnGZ9Q
CavtZQnnjTILa1QoLKEYqeJlI6bAkab1NWFoCf5a0v+1VCCHll45zTtRwu2Ned8YY4rBrxkl9qYb
doqMYegM2x/vw3ciBLe4LA0jE5ZKA/uG+SpGNpDwPc0fhwBt3qeocsMnE9Dweuo1T+mXPJCZ9or2
U9RbTbSTHUc1VEE8zIwtlOPeD3hM0Gt7unL+K4klTvhOhOCBMY7CmN1jQJDp7SMd9Y8KVfzLOrHi
Md6JEFywRiY7qiyMD0eT+UkhaeQZQ7VxJqw5x208SrLGM3fo6ATVKFTcVDzBUKgV1KJss8IalSzc
8nWxXnPzbZ7cmWi6axt1N0wfZeUoMScW5QkfqYg6rDurvbI1FlSK1A0dG2BCBGl53xoy6xKjmShL
+FpOnDasG7Rwm++jXa94486+5rzmHBJc8TXrP6aqojjhyzHmMEYzO9y2ReUaZeX1paSkf9bKEUSI
6IBxSkirdH0UWLo3g2hm8W1jyxdtnE1soQpjeHHuY5Z0c1knz1qEolwhCwdsj6PWVsKPtmAuZbBD
b8aAp1tWY7ixOjVyQ2zfbMoUfY46q55oHV5bqYXe3fQwlfGHoso/DE3jpppyR2rrxknV0Z/72var
YUI7bDRaN0/je2sg25bSzaLJpsn4tz7NbMQTCOnoNGNEoLHaEhCcs9toWKvSblgG0grnvtKZi7kv
mWWJ7ugoETvAIJQhmPYQeUZStdLsSdO5ZbV7KCHHVx5dEwjmrsbJqHTU0aMthqQufyvRz4tiBYNO
lkYZ7BTyAEPi0fpgoON0WcKqCWMFmFPT2gSTSu/jsBXOizIQHKzGpItv0tS3WLdPR514+lwEsG+J
wPUjvQnkf34S+IsFL/skNTFpm3QPhekkbsuAFHz5VCtCiArIDhtgEhjpFZt1ZVvmBCljFLSoJuqp
6aJqJFEJ0bXj05yKELn+7FlpiTIVcVChk5586IvRq81h3yWtzF7FzqMoSbDXuderuueHUTBctfiJ
O9/ObNP79sHZaS6AZ/vbGm0dYASy7bOc5Fx2UMHYOrW0i7rvyiDMqTfkqOhovRtXi9fb0hSK/12C
Yb+7VEEbe7Ow+1LFUePrcp9dJYf53oaBta69k7eLzvcv8Ak5badFVIRLVayIMSWNbKbAx6dTuslp
7HbZR6sd/cT6CPRUq7wujQ91+npZNc/mRPjnPJUq2DQxnWwsFCsNjGgDmcWVE/nm7A4/rKe+AosS
Jt/9wpuhtyafQ0KrsvYKHbcQgaCwBP3F5d+z4kvf/RwhhjNFHdQ8wSXooDC1UF7TjNci+Ugm9NPL
dltLnfdalvJOohDJ7Sos7DSGy+Ef2bj++ZGP9PV/8JHXPAFwiPBi40NljthaKvLWqvJKjYI+frWy
mzaZJX5gJTIgkXwTIJiHrqAlEVVpuJ37FFg8c6DZ5QAEluG/Uq5ztTmRI5gGYArb2UytcNvnX0qz
9jT0Ki5rguyq+J+feGYAZ2MGV2nQEcoXA6PmCea21FmibmcPv6P6n5yD3+eJlMQeNCBoG8g+Ip9h
ubiogcGjbBBKp625LfHY3MqiqOwTCRbnYDikIw3FM4zpWFh1XBUdaCqZzFkJpO++j2BHFBCFYZNa
UYCXmdvoN9Qqv4zzsI8N3TdQ+7j8rVat9uQWBRtynMXIx9Si2xF4aH5O9eumjG87pYq2mDgYwFS4
3GWTHsm+Ho81ooM+1UIhLZ6tJmZNBAetj369V28A8e8NmPrZk5187mjdQb+dUhzqxf5LQkJiY56Z
Np1fOtm1FYWIQ8TTynmL3x0AvPNq1MjiOUDmunzFa3Hv5KgiZUI3xkmI1nOJHUBMKprD5Go2e5zS
ZVspiey5e1Y8EMzCEdxIx6K0X5pfF0uv+MVqo69uyU7+BDgr+vyUhsU4C+9rniG9N0JUWtHwSg08
Pdxps/id15q5i+nIG84a2zpgELb1r7LW77p/+S1UzJjK2laypNWx6pReF/XiNqo0TZeJEFKljIGK
pzBg6Zg6uaWoZKGldtt9szqXt9abrfK5+c8Qw0e//HYq4cPF6N2RRsepnP7BWj6n7XXPXi5r4rr/
ehMhuP7QJkO9GHju1HXxz0JsdM8wTeAXYSwx73Uf9iZIjAAas8cmR7DMsDlVJT8SZassH2wlSOeH
y0daTwLQdvpXAw0hDGDvYs5QSUaGjgEMlPvtAaOEmQcelE1tbDlu8mWB69b8Jk+IAbrtABiIQt5s
0pd+IZgE0DvbLRt6TVpZrF572iMYvEkTgwGa7lrJX1Wcv4z8fNUr3r/PxdDNIl91AVvfBJcP+T+C
65tcISwsZplnBSAlt92BBDy1Krxwlx9zxzFIpCyOMnMT3AjwNBa9Q5QJ4mh0Z3VrN7IdaclnE2sk
XdmbALOBWyRd71rTbdh+UMh429ZEghsvU0hxXSeeYnVUFLhEXjsj/3Qe2Sv/5K4S5Jthkd7cqkmb
BIumAKnHsKVg0s2omFGfqcrWxrlA66k7QatLJtLXj3QiRDBnpqVgIOSvKbor99Ntg9KSfV3sDW/E
3L3Mu6/HlBNpgkUPS06z/2PtuprsxLntL6IKEPGVcFLn5G77hXIaMogo4NffpfbMNK1mjmb83Sc/
dJX3kdhJO6zVW/BSxSWYSo7awbU9qnrfyR2Wfi7VA1WkY1Wb/molUjDqrkr1dmzRT87MJVCNF00n
Hmrz/qDclTLEDun5BJsuLCtXsUby620qPlsG73DelLmlfki0VkcTLNlOcswgYJF7H0XPNPuUud7Y
XxTDres8aDJGmw+bt6/pwEqYYMd4jHZxmsPvG3ukHJbXefY38zK/sy9GLLj7+mOTYiyXr8M44aLv
5gcg+u3y5/Mn3nQmbz9CNHXsPyuO3UJbzXb2sU8XjGkmyZq3rA5DPBi0MbjliXM26aC0Wq+i8mnp
ddiX1TUxx4PK9OP5k8jECN8uJhYgXWwl3g/xS6Z/7ZQrZ5RNiGyq4/oswjeLjFzPzQL1p6I5cpry
JVDAP+zFIcqwy627dy5+M29cCbV4qWr1eEO3deraCd+oKS/GQPdhBhyRzn5MfT486URB5cuaDFsh
YC1TyOlmoiou6ZJoR/DBsum6HxJv6m2vNqfd+e/2oefF7WAtSsjlLI3qNeuQJAwngKwGxlP1ffan
QIE8sLUlWHQYbR/LmyjFJPO/ycu5ANHq1z9ACAvMKrvOyq1fPmaGx5685bo8th49yetfWwa3FiaE
B7dblEmzehSXJ8yYTKggji/nL3TLP68lCCHBcStdLzobAah8ogo2Q1N9p7KdNpCgT2fJSv5m8rOW
JkQDhols5OKI4DZAC1EoLb5zctEuIHYQozyfSrcHZZopRISMTFGadSid9eSn7d7pbuGV+m0lG2na
/E4aAQcXViJ1jCK+N7ohs9UkmoCL4MQohCbX6Si5Of3DPsar4q9ECFfnGgPpKaCZdwNJs+PYas8F
Gxc/69zTwIr7PB8XL83wBB6tqG280i2yvdVno9dn7SfFHFkwEycL9bGmHqMDC7vCugQNW+8V0fQy
2Tk+wvyk5cxHi/BkmPnn3pgf435+7m3j2Szpbao7QF2JH5MehFXxkHQBZhBRxqgvFlaeHOyPlZmF
zTqNPbZxdAGQijtlAZZLbbrfAZ73uVLzG0vFQl2XMr8AYIoXTcOTWieD17TaH7SimV/17o+M9szv
W/U4A5DZ6xrSBu3k5N5gKT+V0rhPCnU3leUfpdpEO9Uasa1Ih/vYUG9JW19k5q2FBcbcK1vjk6aM
CigUCswrKp8X29olRnNEdw3IE2b1RC2Hl4J2kw6f0dl44tRNFipZxpF1ipOT1qe0jC+VvNhppf2w
2MNdHGkPg+VGnjK2N0qtG5i6dPaMRA9KW+xY1JR+mRWxb/YRuHLGnemmPxN0WtVxuY0J4KiWGWgl
landGCkYgtJWa32XjH7ULGjTN81ymVtVduo6IJY69Ymq4ydTm062NcyBjiq0RoFtFVXFaXa7B0w4
6F4TqfgBVf7AMNyOL5Jhl9Gucbep7Q8O3FKJnT7dBBJprGJ+xKrdx7xgWmjmWIVQxiwc+3ynxMN9
ZFTXythMQVYZ31ncf9Vs96lX++s2026tPHvuUz57alqAvFXA4jgvVjjoGOQEE8FFp9qZx5zmc6o3
D2MRXaHSu08w4V2P7k/gfjUeI93DwvmrqFEcEjIESkxvm9QMo4T87Kl+6BjyUVPlVe7owsKKVjdg
aM+a7H1T5T+XbDwNWXapddFuAvaCp2GkPEbtM0+tI+krlA/y/IcbJ5/ctPpsxPGlFrUWxmXSoB+X
AybF90WJGUBKH+NS/cLvCVBBIL+wUpN64Bx/6KDeRWslXlHDDQ7Y+CUjfvbI7mMzf1Abtw1oG71g
O/iHo9Hh0PcdWC2XbGfaqnIw5wG6UHS1PwINOCzTqgyjZpKlR5tFKGvlBgSHFjda59Qd8iP3YJx4
+4UHn/j3nwtrWUKSVNeRYw91i6cq9klCstO8HIsPqHpNd2PYeo6JnUFZIZjnRB/Cq2ZhRoJvt2GO
/L0nbVorK8scnhQMXgfbUK6rwQWefZZekg4b56D3jFX2c2pnGcr4ZlxfCRZCLcYPU1C9QLD2wPz2
WGIXt/jWhu6+Cv9F2ZRf3bljCgGjc2LAirEmwWwV0phLdlVeuVi/jD37C1hfQuO55GsuoX6q0TeU
5L7beenqqEIoGZoOQ75Zm+zZaQpQWvyyfOsjv+OYcOSkBxik7AP9vw7Q/4pfbx9WUNxJcWJ07vFa
ivXH1AaGUl1K6kebOf3qWIK6xsoMAQSZWW9ezvUVUOciS1YT2w70b6cQUnrULtGRnAw+EzeH+lds
n1zEX6xb20/ulZMOnxhY9+cTtM0M5u9TgdL7vUHQph7HnOJNG7eAuZpv7fxmaXMvY1JcKZ6l/7NO
4hH+XpLbFYUZG/z1rAXG6Vd9e7Re69tyO99OBTHAjjlNpPQgqXovLSUdlow0SPvlyBq/9tedZGnt
Y1M7VvKEh8Nipxj9s/HlCnh+qzgZtYI8iHkm5rRVLDF0qRVguEZp/hhAFru4aNtP9zb83TSH578o
phi2bnr1WwQn19ZT3gAu1t3VE70fXOB1dYCvDyKjnoAjpgzB0rdY7ktrM7C0ovOMSr2MzPi2UqzL
dqFXJQf/msizY1WgL9Gjr0muh3FPH/SYAJ2HfVbK6TTEIAOxlAGLIQ29MaYS4Z42lk/xMYBR1vzs
aHFdMvNU10vpZfXwoygLtLvne7Uov869AQKhkV5OZnzSc6yQEOXnMNoBEGw+RQ55NjX3lLDilGns
skn7n2UcnQizMceR48aSpTh1dNC9sS6OdZEfprQ5pInzUtqJ44P/FPvZemzsxnZqg3q0r6MYXwbr
WUusv1ArOy0IcbWRX7Y0/zzVgAJ22HhwnTJHOK+u86742oNw7ABuzsTTKVC82fgyqc1VMo+PWk9e
lFipfSW1f2C3qvfLtnpQ2HhTtEhADHu2dnM1PFFm3zkZUT2bTV+Uvv6Rj+nlZLGwsMfoSWlAEqX0
xVc7BsNojdrSjoKkIQQ8+dUy2tiUx0vUcxLnh5uTx9kw9yTpDoaCAafKqf0GLeapmrAplwPgympw
Wa3imUiJHNB5jZnzWDjz1Vi6X9WJNb5JyTGZoyeb9QcSd3expT6CK2Q39XXm27RagrqnVdCCdMOr
5ogExM1HbASpkuCw6W4wlWPxaQsbPfn3Zkn6eq4p7y+o+nRvpiAuYfZNlNBdbpMkkBjCZsxd2YEQ
cxETBleZ7HqfmPdO+4VpX+yuPixpcbJngKDYRdhOpp/06B0CDCqqeknE4If54PFW8oUozMxmcB0T
BRrdBYow8OisWA9o+UkFiYtJdmaH4b58Jzm0zBEJ0RcF0GgZNQRC5jt7Xb0hwYLdXWJe2Puet/Xc
I/0OFEfJUaX+Voi/VjZoUwn2dQwL87JQOh+KnRKaVwumkl4rJbJMbrO2zbG8/vLwQjzW0cpHbg+J
vzNEIrtVQW9bNcbyplED7Q8zu0lmeia8aj9K4v+2wtiA89bRFrPERRQ6m1NpqniCFFQJKgvrm9ij
KE9x3/lNG/Zm7nUyLqnth7/+JlO4RrUZ9boceFtsXx0xzfhEv0+ofJGA8yL9OZPBQNEqnULdvtI3
wcKVapoyoFHLayf9vs2JTzHHjn/Om8N2KPxLCCBS3/sbp83HCqSySISx1lBS6inZfyaJ4yVDC+CG
fNTwI86Bq2XM1Bim41QQGjdR5VM44vOn2E6pLcxmAhVLt7RX61tVXQc86weM/qDNccxTXwsKADq4
V+1wy3mrtLDD02nndpKG2OYHWgkV3WdqzgrjIwIE0M7Dg6mdUlsiYvPzrETwn7A6l0lyO9UTPoWA
LSu0Oar/TOP9+nHeLk7whorW1xU4r3GGApBHKWL411RrvQzcH+c/0eZl2VhEwlaQqgMm5v1J8j5W
FMCx4CTpE3D37O6yYpLL2vQObyLEjcOxWKoKdCy8QPGHZv3A2IFPSe01+YUO2lC6fG2zVGI+24q3
kimk0X1nRHY/oX6LNzp3C4mf8jd6iTf6wMfT538z9LMZt1dC+d9XWuFkatOpAADYq+qJV99zPgsT
Wu2pPs5H+XDYtgtcySPv5dXAZdfA11Lv8/q75V5WzTMbqkCPrcDVIpQ0G99gjpd2Veh25CEG4mYC
9PzvcZwEzfzTRbHzvC5tvt5Xv0cwvFzXZxdcwfFey5od8MSuKaBS+7ndNZMBOnAa9vMg6RRL1NcU
DDFxjXIAijumutrLCjRz0WViS9B9N23dwWogGPZQ2zOFWy4t2lGSIl5XSxFqfekplcwVb3/JlQzh
5qJ0MXN9xqvvV/uG3f8KZu4OaXHwZzD7VwOGW4fDoDlfejTgAsS8NkXdDGXElO5pcwBHGMhLnOC8
UmzmOysR4vBUNsD86yHhrEJTgBAQRLftoQv0XblTbmVIqR9VEJCvDjGB2KsDz0F8rDtqQqpxgT40
6o0yz16NKm+ugr9Xv1PIBRbKJSq/UXh8L1Cw+VRNsoqASgANaLIDjvqpnQM+sWVcKsdExijy8RXi
qpyelADr2HRskTbFYr3WWwYWK5vqp0Kwq4IUpC/2riPb/tr4aJCELTosvAMMCTzE712LHWULcXRw
aXEqVI5o3imxZwXzjvit6gORXn06ryYfFfG9QCGdM+wxTjWwygLGvPayrvXmUlbr+Ogr3osQQp0R
AzigsHgL2LlN5odZ+0MtNUk43fxCb/cmtpmHcq4xevn6TnSeu7S2wOYW9148muEQj5IoJxP2Icgl
haUNXPdMUBwvAUMJJ8JiVGrLErktSVhBxRA6oE01zRHcLGutiU4qwqlB9QCvfL+yL5vurssayZE2
FW8tif+SVQydGLYsWk3jz8AxqAH6GQJKwu+1U3lkN8kJ/Y/zerdpwGuBgqbr5aAry4hMm/OAcGoH
oIoYHrB/T//CgLdUcC1M0PIyq92WNDCrOgNfqvZMSXdSK0lM3DKltRBBz6mb1RmSrni/YA3O1Qo/
AVjJ+VuTnEMEka9LTM+5Gi6tzb44yQGbKP4Y/TgvQ3IMkWuPllNBXQqdq9mTRoBo0MsmUWQSBN9N
KY3MesZFtcsfFts7jiwNlZiN2LWxQZ4LAgBMGdZJWQdJmr0YKL853fQQ94PMRj+m2QDHebNRkcWo
Av4Us/sZy1bzQ1rdNlGG1UbUb6bJ1031MFbuIekdiSJs1E/eSxU9gz6CZlqbm1eoBsVLfBQe8a08
MJtfkjC90SXZmMxeXcFBVNRNTUd/dRDa7hdJN7mqj/+KxPLj/tr7wwm+oRlzl5pVnOyj3PD7XkvR
MFW+1WYSLBSQP3lmXqU5gCks+7HNFpl73zQyPJpdrDgi7xQTz0hl2jwtuNoq0gCEfpUVNvZEpdVG
mRhuJSuP21gdy0oNYZHPM3NOS/2E8fbOL30+glJFDyScD6OMK3bb0a9OJyhOTgGNWlcIXhMYn+rY
y0Pn2CPHAMZkuWNLIKu78W/1vqjJsaPeblPQG6NrMtUwGdDbjO9T+znXqZdGsYeoBvNoJWFMdqeC
4kRLqqhzBT+/jA/E+eJEu5S9nHePMhFCKLGjFiUXGy44b3rPIBd2GqFQ8Pm8EOlXEmLJkiV1ZTqv
5s0H9RJfe0Z1zbPR/m2fzOP/Jk3MnroyJROQD3m5KD2k6Yk/2O0nvmBXFUGFZ2X4PwoUMqioscAE
OCACZFjNT5sdHzRWj/ZeD5wWU+eyavNmwHnTQUsIOFPNegpuZBSbbXqYG9VvG/IgORL/yWf03CLv
zZkya2CjjhFOEcuDHaQdc/57z8kSXMcE4ktSp/DFnFB4TRjb791ARhi7UdN5Z8HiJrvRqMOgdimS
p7a+U0fjcu6sgFB60J3eG3NyMWbTbYqqRjRGl20Fius2d6A8Vn6PhbPd+XuWfUrBnWRpTpYpW5o9
YoThwxLvWyX5dl6GxGVZghehObMpSIQwSY3FEjXOfroEedZAkD0qdyDo+O9Fx/cXLLiUJCvVrIlQ
hWiqC3fBBFMNMDX7gf73scD3cgSn0iYd8KgnVFRMILSW9j4ZHs9fnMQ3itt3AxnjhuS8ZU8+MQMT
R3gY5e4i8R4yKYLz0CtqRi2BNRPnJifDY55/WUYZj+PGQg6/LAMFGry+bAyAv7dnnWSmUSyv+Q4L
DdAP5fFDEqCF7SnLYQbgKTvM+mGWuartxG4lV/BVbLbbJivxkUasusa2x9mg7flbCqC91pv26mFp
ZGu827ndSqbouyi65wYAOFB1mILp2PnTgVOTtKd/4bu2/aQDLGRwRwG7V1DCaoqdUaM4H0eE/5VH
zjf/kgx9UxY2xw3gKxkflxZnjBO7i4Ui+/+/LLHcVtRFh+cs8qpf/r/z30hPpP5fci4i6GbsKGk5
8dU0njpORwx943u5++hCTrCy6QvRsEKRFPi7QLN/bwZlGlea0Zv1vianotV8G1MSKtAOcvB2LrLu
26Zlr4QJjnCoKw3oR8itRhPDjwbgGJl+0PpJlu9s3B9w58CDCAQTgOSL1de+Ngt3YmOK4iEI3TmO
JRY8POCcYzxC2rfcsui1NFEzssiJQC2JRB+ojA0wzZu9EzSQ7fEEa9onp0E23LZl0O9ECgqSsWpO
Fz428d+TEW6vQi7yTpTgr2qmUyAe4y4V+yqvWt+OMEtjjJ66PDflDRCZW02yN7/lmt+JFNwVa7S5
zUHeh+yRlq8Xqvh15bexh5Xk1zsFvGvrS6ddN9TznVwh7YpQ9BuTGiYeG3ekfiYGJhMlc58yEfzv
q0dhOaHv6FZdui8QZToL1JKjEpTytWeJBYi4Xz3Y5dWclzB/eRDN496Ke+EKA3Dnk4KNjA27spx0
w3A4FpLwtbIhymcguCOguYofsec0kuVPW6+ldyKED1ONTULzGSI4CYV9qPGGZu5p8pew3BUA7vst
/7E6kvCVWszsJah5o8v5Z7yMsAhvnhz4X5mv31SIlSgh3x0aNs5pBPOahpdBA/gxxkj/M6UoPCCa
bJaGJX4o+AcnX6CPngAjWwFWFdNP5q7YRcH3OQ6HQA1IDp8oawlsOig0cAzA2ujuR+ZOcO+m1eww
foMsnI5F8O8zDmfjtQT86r9liUXTsSNYxDBQ0Gzq+LkBQg0gKU4LqQ92o+5qLH90C7nnTK4j4BMK
khxID3ZOYykukBUGNVF/IARdgK8eZLKjn0yAciCGNftVFKVeMZizN5uGzyoMixQYVa3RdlCUsMvi
QJ+NsCyi+4WBFqwcbsFh4sdqHtYg/cVz8VQXg6e25WPMNE9J4tCA/5yUxaN6e7dg3M/N8lsygQWH
dDAa7NkfK6t5jJXuJcuqU9FMN9VoXZv98tKbwN0smk96UwRdhn6fYxwWuziRSg+UuvAJwLGLRg+N
WTsyo9hZ2j2mHnfRQj8nuuVZqR5i/NvDf/eopYk3Jsv9VFmXNNZORtN9weT7kzHYTQDK0VAFXfh5
F7Gl5OsvJIQrZidNP/CMPrJ2XVUF6KvFmIM9L4QnD2KgArQiQX/SBjy7Lhgt6SONTgoe6HQefwxV
ZPrNiG2JtAJIarGkWEUZbuiUS+qm3D7PSRXsNydVs/SAud2bRvSAudjbqn6uk+7eaWTTgxvYJ+gj
rw4opGpJoubRnNXA7MdcVuI3V+3B3hOsC0iZILZc+lqSkKdRrTPG3IKkxfXUV5626Vv1PJ20E8ec
yoPqp4zqdyvLWEvkf1/FRa0eZ9Z1kKjCPYEa7dCHxk6X0gxt7DXjDjXNRgOW47F+6Bzw8mEyIv42
wI5vj9OP6GsfqH6RoU7Kaf4on0/MPP4MrPWgdp4m8A6BdCg8r6ubEW39O4SIlmToHy064LONLrlv
EvfYAsdPieKdgzoL+JZ8APN5TZdjFQs7aSABtPVEErelv0EwGEUFdOMywG9mx/64NCdg+PvqA7+A
pvk3VcFNL7C6e8FUTKKkYxqj7FJhJ9AeT3HqeNLcf1sI3rPgM+AzeIKrGXut7gFZhY2J9geLsDWU
Dd5Y3Z//fJv2gXW3v4QIOfESRz21UmT8pp54ZnMRDRKHuR0/VxKEpGoYh2ggEe7qd8YfNl8w7kqa
oI3opw+TurzmO3Oo8GJI7VuXWM95HUrw4sD+z9Bl3AzfLlBQPattsyriDaAZqD96+ZSlkjeETA0E
XWtZQajt4P5ybf5eD/rzOBT7eiISMf9gQ45FsLCF+RHxpTkRG3mEichGHROllS4/ssk9FvF4oSXT
D9vo+NLl0PrqrO9Mo7nWzQZBt9e98wq5fdy/f4b4BCVW3WmzyQvG+HqR/jK2vZfKe0s8wnwIdqC4
/fO0Yl2iHRqlWABg/JrVjT+KFx6JDJB4KX5uojnJH2fZ7CtHWZb8GrzPSRYsLjMdpisz4kNyxA7m
Pfolh+TGjL3hswk8J/0xDp2gC5SrKaxCdsh8UBgh1brRYw/p2vm73rYWMBKgZgI0/Q9T2XllRW7N
IQ941ckADECZg5EA0vfLlzwAHaBsKmDz2lcChXDsTqUz11hj3muz/bU1pjxo9ek21slFVTeK1y6F
zP3w6/xw3SuJQjim9kKbdK6a1/oCny0z0JUFN7t96vfwBkR2peflfRjLNqrErhMd8jgxAb9S8OKN
QOhy98YBzUTZ82Qz2/j7eLY4zaY7KeuzGeZiJ0/Y0sKeW4OY1x+Znfp5dz1Fl7Gs3rwZMnTsmBom
n58Tmyxto2hqpoLcAeQ0gVN/6fsfErXcvkPHNVRMHWPzUAgZro6Gc2HBFTHaYpaouoqnnxNlLGht
7dDlCto5re/E9A7JRxnGWnNcgC56/kdsa+rbbxACCQDvy95IMUjXjs1F1T2WhAEaoPfsPg7nWTZn
sun1UGH+68RCFFHjJU1zTIbt+6X70swglCjL0NFVSbDaTPGByGTj5WyoHxih40WjmOnDUDp1D9N0
rfaVVwNlGmQGktvbPM9KEP/CqyRYgVKOywS11NsEC2j70oLq6w/nP9HmM2klRFATa1osQ+NvsSVH
mO/n/RCBnrCagyHBvkcG0rC4DM+L1DbtbSVTUIuqWhw6t6wBDeN4lbKi3mF4L7Cxh1fPeQjMmtu0
iy8djQUqM0LXyh7UZblnTX27dFHo1ksetnn35BbMNyi9j1U8mc//xE3zXP1CQZVazWmwC44MqEwP
2vStYZFEwHbUWEkQMhK3zOkYKT0am0ATM8L8FAXRYxsq+3Jn31ZXsj6TTGm5pa50aaZVVC4GPrND
/7DrO8MBtRIhwTzcnr846bmE4ATHTbIyQm+pD8Aa6Gc7DchGfA0F+BxBSy8Lv6xkLxeuox/C0+ou
hfCUNlakZu2rTAYeijQk7QMXuYQdBYV44TeRJNGT6Mfr23x1ncuc9a3Ba0gNyH2j4pq1MrojifG/
vghWEpxac6IyQhfeqB5augQgNvOZ9iT5WtyFnLm513x2JWVogdExVvBlnArd3aVgNEI96vvic1Jf
KWXCZjh4+06vurOSNkY0Lu0a3ymOH61i8HOM7Opp5VXdJ2vpjufPJvtEgpMBXxOI4ywkpwodfQNc
UcP38wK2vxBIhXiFyUUx9b1JRVauuZODpovuDmHi99kpmmRgyNue8m8ZYocdIC2NURT83Wd2n8Ah
ran7AbgM2Wdm76ysuVASSf3qNWf/qBFvEoUHc6PZrUUZymZgKr9e1PYGgAOTB6LI+67tPpN+Yp4a
A8CYI6KzrgmWBASsCUBqPN2sT/HU7UuzmL1c7w7EcgIlL+/BiX2LEZHQakYgR1vfiZlfEjO5SIz8
uYtAQDn0NxRTrp4OxJVl7i/mVDZoL/lWIniu4TYOqzro+dLdKRFG0XLwhw2GBCZpW7/f7k6IpWNe
lZHTo4ICdJgMJHmXlvE5YYAAKhWg88WyfGf7tUne5Akq3qVkSYARiQZV3R8oEJgi87kezLAHfk+b
MQ8AKqHSt4dMzyoPdIGXTSlTUNnF8r+vTJoozKH5a3t/OnRL7HfK3Yzt+vOWJj2oECwzlipjaSAT
6sL22OnH+GRkoY0RCT0wkwflqEqsYLu2urpZIVzqpaEoFZ0aeF/txMp8ZxRxUCi3SvnNqsYwzT93
3XWVjpJIJlMgIXiW8WJkYwWmOb14sOfOUxusjCqHTItDGv9x/lJlX05wX06B7kOhQHmm4gZvSWu5
SE2JPWyKMHQLLE0aWCRFvqt5rsakyIAWQUnj21kf0gSEMbGMRn0zt1mJEbRDLWo201RD8RQsK3k8
nvCg8wZskNmqDDxjW5Sl6SrBOwMIBe/Vvc6jIYIoTJqrtTe5Y4jp+SBm5qWeSrY5N8OX8SZJsG1m
Ghizy7nKU2AapuivpxKrkkkQTBews1EG9lp4D5PDD2ReqssoZT9wSPNOo7s6hfBpuhmlUXtAlqvu
rf3g95dlmO2qmzhM/SHo0Mz3OMyxDBBya4TxnVjBfNVOVajdIz3rQXDsq3F8k9rupaZpx2VAfoM+
XOa5UX4HutsLe67A29yFykxBXzvZXtqMkm+57b9W1yDYdVHETVlrCON84JbkoAZyUT2ZgwW9PzB2
1BI3sp2Er+QJtj0YTEs6hnA3YugbJUA+b6tdA2U3UHsfNx6Uknz4HyRiep4vsul4Mr43DEJQ3VVV
VHB5gRrUTmALDxyUjJew0m/AfBTIFhS2fcubQJ7ZrgKP2jQMD0fkKazCrBwhnjtejkwGfMs/zIds
CBRzfx1LsPdoyh1zSHWwAar9cc4a1DNHanlliY5x1eHVD1ppoN46eDOf987bjuZNsGD+ywiAvIQ/
QF2KmsnYGg/F0B4q1bpJWjv3zwvbzDJXpxQ8AY0LQiK+FksQVnP7BdC4vkmu6NAHZDhWPSi7tN15
kf9gEm8HFDxDUTVgXCXwDOSGHo2v/OXBK4pYUde9PDAlz9JtX/cmTXAIPV2cWU2Az1FVWTBQA7wl
kqrQZuhe3aFg4g2p3ayPQCusOUcg1wGMr/6EqXPWGLtW0T5Jbo+b0zm9FAzcGElFW+PVwMluOb5u
000+anun5GRVgUTa5ivx7WwiskCX2imwm5AqoIy+dztAfzhgcjuSPfGdQ3ZK6NN5gRJ9NAVnUgE2
1TVT7JDohuoBnshznHHXs58uY9jBV/3ZYFeKKfmAEodiCg5lqK3UBY8s2pFqdKHmdpiV/WlqpbX0
zU9ngm0ImO4AHhFpwmuntpaIYRQGqKIvo5ne16NxZWLamGY94J/IRZrPJ80qvzQmmI3TaJFYnmgK
oB1AZx0Ih5plqo4lpjAzoTOgSsA4mVsPkQssqCk9nv98oimIEgTflVAwWlbMpICj7QrPYqg4pRa6
Qb3xJS6WfZU0soYBdxZrcxAlCg7MsRKtmBNwgXbqF8PWvLa9qMAnX4yqxFNuCgKvr2WjnWyD5u99
1Gm7KtGqxaV7tQevto3Rjid1fkYMkORmHzKY1xOtBAkOS6VRSVIrwcjFd7TU0P8IxmcnKC/dPQI4
Ys9d+iDrgogGIIoUPJgWj42KQSdcYvWjUO4Ad+rn9n/cmRVlCH5LM5lmZRPuDzH1Yo7AHjK3klRE
8olEZzUsbu64BUS01ejbRu/ViePF2jWgviQfadOS3r6R6KZ6V43cPnNgSVr5kICM1uv0hEmcr+Sr
iG7Jdud86lyo9uLumZJ4NbtelP15g5UdRMhydKPTR0Af0z1wh784tXOknftyXoTsGIJP0F28a7MZ
Ioz4ilmo7yMNlsR4mQj+91VGSIGnl+Qz3A7WebzcudXKxWel5BwfhpF/aTBYCAB+4YBhQdDgEoPz
o9IVv1qhfDSCoRnhAm9p2Sv7fl8CvJEd3cD8LTX4W6xYcG7LLl9KAFLvCxO9oIh4zDxM1dP5j7St
B29ChLhrGThXgt2kvc1uO4BGqabsqb4ZGtw3CUKQnVkPMjwCH5M7Dy7aWfXyMgL8znLulViX+Op/
8KFvwgS1ZkZuulYHnTMBFuwB48AvdF9nr51r8JYnJh6faaDLxpO39fBNrKDqmr20cxHjjFWfBLHy
s8Euuj7+cf5T/cPhHJ24mDoAkZAQIIqeFUWW6XTffx9C1AZQcOx8TcW2kteGLAnAz5SF1VP09bzc
rcNpKhTfNlziAG/mvZHFej2D4ByHK7Jp2c+qUYWAnv5EZlW2uSyTJKiKbpRNmrY8plcPNtN2QLac
HRksxaYQLCs7CGyYEhVhuQqqT0XuQkUqq9jNSnFK+wRgnlP4G7f2JkaMSUU+5O2cx80+dZZrt819
DKpdKLkMA2jLflHE+Os0YkAatSmqRoapmIwMO0au01k6Cr99YaaBBTHU9IBT8v77G1lT9CPDRLD1
xBfKSeSZjgdC6hgzks7NGFZ1WAbqN1uSUm6f7E2s6HW7rgACVYkd/fwLyOo8w8p2v/OJ/pbwyvyx
ih4DSyaF8MzOxTRi0oaO+nMqJBHqQ5WEBw9NexMiWI/q9nllzxSNb7TbOvXPugxfXOBgbaiSyAbr
pBIFK7LqaihAx/2rzfyuEgSJIOmRVoK20i/OQYG8yMETx+R/X91joiag3jZyjO6YF25xmWJyJ8YE
fQTMgfMfTCZIcICKao+NYkPQAIRbpOLx0oJ0YfSV/DcSyvWJBJVvkRSjsIBUPDbqkFq2N+SZr6FQ
WOiqxE9sf67V7Ql6ToclSRnBoV4nrRVvOWYByQDPikm6+diiVljKkAk3I8nqfB/QABJNcXN+kRQy
QtBQ9A9Z4LzO7xUcnRVTdQ9JmHaS8LzpSd6OKk7mksrC6HUDzSTTRVFepfRGqyVP+k2voSM+2ihK
qh9wvABe3GObRkHuDGKS1Pqm57LCLjdY8eEJf6NhbRhU4tiGeK/tQ8QWoyY4BK+MLOhL0RmoRnOQ
XcwXimwkYPs4fwsTF1ts10hJUcH3us4TzdygyNvgvE1tSuDTnKgOqPYHODK1HC07NhGnlmi6Qvpy
uwyO5K2xabYrEYI1cRhM1eaf3ahb3yAVmCr7XZKn3uR8On8YmSTh28R6XDRl3jb7iRVD4BpxqE8N
au8q8LQzbWx/xx+9HUw0o3FR9ajV0maf91/rfkfGH3NyzyzJwqDkC4lW47SxpjgVpMSUXvT5chrK
/1GCEDGiuHHBxwIJdHq2It0rl1xyU5tvKG11VUJiPndg16xLRHPjCxZWOwyeDI1X+64/moA8UUqw
MVE/AcvA7+ieZbloRQKGVSNCyJhnXc9jHe8bQ68Cc8bzY/xsgM5abxWJc9vUvZUkQcuxdjeMhBtS
lOA0DsN04IsOHmYj/z/Ovqu5bhzd9q9M9TvnMIdTZ+aBaUdlyZb9wpJtmRGBBAiC+PV3cbvvGVvt
at26L+62FchNAh++sMLj3y/y7Zb/EoB+utCbRW6B4hcLyCftQngZhQ9mgQKo9bnpvwNq+c7T++3S
+8+l3trvTXO/+KuH8LNqXsokzjEPeeeo/ctU4JIg/XSNNwkSGRJfBAkyWH8nD9F2EKGSuV/APOjn
A8wF5/LvH99vDyG4Znnw/As3xcdf4zddYXo0bCi8xqxnEveoDxW9JbQ37yyI35/sKDHw4SIbzcM3
n4waI0OTYFttKHFMwUsGjyiMPCL42VYypdl7nCJ3u/e/LA2k6T4ElJPYfluq6UpFQm+gbVWGR+uZ
7EcAtmH6sKOleLIymW50T/9UP0C9+5aVPjssTdq+O4z93VaA7HGEkhFuPs7bU8sL7cZYjUKe5uxX
B7AlNheBy9LQ59/+/mW6v1uhP1/qzTM2szJNGOETb6tnsqFsH5TJR1hskStQGUta4LNeuTm5qfMu
q2+S43rgOl1P/z+dVDABMIIGxCmO3uIeErrOmsNfZ0eje8Nl5sf3Hryw/v7T/va5/nSR7es/Jdpx
0rpEchuph+iaFN0qeBj0azZwDbXvuM3//mq/fbRRuIlXQ5cSyf2vV/MgWsvCBjo8cTA9tDHKvEE6
79kr/m43Qtn+fy+y3cRPH6muwYIPhhqSUAbWX95TPJlcdu/pCfz2KujfYT6+MTbe7gvVGptGZB13
I/+eJCZ1MIUf6vWd1/PbtBqJFJ4VpJo3M6lfP0wTUDpUXjthw1d3GxTWOen9V51pMBkhevmu6NXv
Phb8DgI7gmV7EF20j396eJb2OGI+mXYzncG6oenqkTRZ1Xufy8V9vw0rIdpOPmq7Df/+ZpPZcoZx
WYLriEKeN+LpFqPDMyRri/7hvRP79x8q8qDL54PJ+7Y/00TSdJA1nnYjSM6dkenkXVl99F5w/t3q
RoUQA6XkRPjP28TAH3rVrXx7V3YWH5tM9Kk+tZhHL7m61091Pu7/fj9dGiV/eYw/XfJNhiAT4joj
BDR2dDy4x03UC+6hkOd7BdwXbNf2U/1o7bZROGB873zc3z7Uny79JmeImrqKuOPgDVKYF1qf+tGC
Dpt+J2L8LjP56Zm+baj09QQ/hXiYdrHVvyjdP4Tjs3HJQ9AnD6Z9L6f8azT0Ezux7cABy/Ov8k3h
IMa2g+oneJ7xqYV3YkpG+dyb4ZN8V/X+d9dCeeR6DhCCCU61Nzu7FtTt2TztwJaPTZW3UpYM0/Fk
pl8vq+S/vur/rl/Z7Y/1IP79P/j7VwbKQ1s38s1f/33D8crl9Poqr174/2w/+r/f+usP/vuq/Tox
wb7Lt9/1yw/h9/95/fxFvvzyl4LKVq538+u03r+KeZCXC+BOt+/8f/3iP14vv+Vx5a//+gNcSiq3
31a3jP7x55cO3/71x/bQ/uvnX//n165fCH4sf6XkZerf/sDri5D/+sNx/wnSDRI2NL1d1wmxc5bX
7QvxP/FSsAi2JYCqH8DsP/6B2CCbf/0RRP9EFN4WRgTVaN/fRD4Fmy9f8v8ZbEqmCdZPCCA3cNz/
975+eUH/eWH/oDO5ZS2VAjez7dv/7Gtwx8ADBBYcMcTHGgnfqokKqFys/rrMma20SOfVtfdzr5KC
xtROQxIgtuDQxsSD3lZWRfbKmqfzZPMzmdurNpr7q7iVcUHEmtVDRErSKdAobX3/0/P8875/vs8L
4vntfaKFi1rf82Ex/1YegbUgZs1tM2dOpNsdRhZ1MTH4h4pBXIE2Jgu3EifbTR6supNZF9pQQFOK
pZZVidKe+LyN2ax0xRM5M/gepLpxZRFpKfIZMCk3NnMphkCWoQkzRrgHK1Wy5lWw3MtRdqnP/a9j
eOLTCuBhHYMfIh2VjXEg06V3injALwKpuvDcoSl0BXginZvMn1e7hJ7p0eqZm3o0fuTE7UFvizF8
FeBdewCxRkMeMYBGTP1sLBmm1dp4x8V4J39uRqh/DKZMFIFiB0wj+umDvW7YR97PedPAAS2OWW5N
9XFxaLNXIHX129Pgzgz306pPHT3s1KIdOKXin6mf0n5y36m03uQOPxbRNlu0XYjDO3C5+TXCVPPS
0ibByyGNPx0gA60yly9d6i2dyMMx700tbpbooMkXGcwnZ05s6HmsEga54rPbte/1rX89MS73g3oZ
rkMQ9UGC/VaXPKI16b1kc6nSJsjBdrXywe8PZtJu2SmUL5NLXxRw/PsZJP4wmF7FipMa0M+iYe7V
4jtLOjYxf+eIeVPi/HlfXgDAIRh3GDu9icQjjM20mcmSzVz4QHC2aV3DfJbNti7DCqorE/PydozX
0vbRda+T/iVmAXJ/MZBdVUPexau9JzbFcvsNqow/BpGURTLpJW8xDkoFOqOnWpkT4QB8/P0WdH7k
ZL9uwgiePUhFEX5cGF+8SXhD3tXUit0xo8z+4FAMjrH1gCcewpzDp+1cGaEzFSfWDqODL60tgIwD
9ej6g62c+TpqP9tV3xa9CljR1nKP1L27kSLKaaDA1rd9nY0kB38utbQtCwvaJ2Vnd59to3Rqr/Vh
XkJZBGC6tj28lGFPZ8qlTgPJAYXF0z9P05VjiJOF7KTFig3p5G1ooBHrVm0+d3temelgot6U1DJW
nnBR2Oso8m4WIq+JdRA+gT2w7I9w9Z0zDyMPvdT0sMBwmVVjnBLme0UYqNeEAxTkKaLyeoY7t6Vg
N1g7fn4JRXyZYetSL/cqMTeXyEB992Ri0IeaWZ+t7UUijGIXxx4GuqK+ly5wOcyUU2Rfty2cnUmL
O7o8Fj/mfhaHY3fWLuj58Kwu5loOxbKCOs3da7dle1nB26X1SdlJ51PC3E8koiRTUT3+GQ066xQJ
ZyjmWaQI0HYRR3QFMIfw/PIAKszIjqYit5qLMTULENZAAc4ZTaaPYnL2Syuvwk5aZRPVV5G1iPMS
pYm2kruuCQrlO3AHnqojaI8Fh4VyDnlqgWchgS6YwtT2mptoiJyz3W2uVfChbipHZLyXQwrRVjhj
J+2xNe7ZmScoYnFrLfu1bPWKrMhblz1IyeLj5T79gJ+0F+qMNYaX1rZdktpriqQVflbrpS3cwZ0O
7mhNxbwAN2kSNqCZxXkecPk5AEYtd4IBThy+HvNQT6asJzPnMYVRNGxePisfXB4mwiZndVtAgWUt
8RiXdK7ccuFjn7dLRU99WyOIf0zgAXPd3tVBBymWDVoVTdVpYLJgBPIgvSOzSUTTgfZjWnu6vnM9
zPJrUtk71wQkjVVXpwnRsogtvRuX1StGR9ultNUhtIHRAnjrukFOcWhjRR9MA30Xb+8uvn3vwvTw
YYHb3ihNUBpH7vXSmNJpIJqQzokZysmDnyUEociuhallOiDNDPw1OdeJ2Ru34xmr+jOSkalo5Jy5
ERF5EK4AudMkDbegAthIlWLkAQMwGxPgfoEiNpqPXgqfM53P8BEnChFHJ8I5hCDHZq2xNLR1tURc
YsPw46idJWTuuMuhTwpVFuPhRIqt4GHFlE2ZKVMEG9IC5+dQw6Ca8ABosWXp95c1sPIZ2M0peaQJ
7zPJvSiT8PzOEpHUKWlEdbTWuZRrzzEFQqd8wxDmPR+64vIwao1EoO7RY1jbFUdBvLRQUMyHqf10
WZ52TJ/7qBtyD5bjaSSCUhkDwFKk973fLeklS3ChxwVYXoJz/XYZ7CSXIK8X7eTteo/VuCnITdZ9
qghwDCrRU7rYBJg3Xa0l2ht7Z0rWnS9x54tvHZg7L9cRwDaCizvFjnhsIl3qKMnaeYSxcVfdJXHo
FF3s7GbOwDlwmn0Ase2UcWdILRi9FG5IquOoaNbARrQAJwLMZ4U0obOCJO3sDSfSSZx2xjpU1C4v
H726xZnP88vPMwZzzDoY08kGxt5L0MiL2pNO2mTHeLye2umLWCN5Dmic+Vt2FFCE5WRaZQYfU3+X
2N7RS1KwcSgQSwhZyZb5dIQBs68l2Rt0qNxO61yBR7skybing7FSHXZDiRwKgkyopWbyfdYhHMAj
28WKW6t9N0ZYIYtKaSycDGrOpLg8/7m34ZRO3McksMTZarkpLM+HWRCNP4a8x2oUDi1VM0PlHB69
R4h255fD4xKIR9bihDAUoZSKJ+YpN3UmFu3slsJ7kHvToVmvg9WnIAJGj91Yfw1MOKWTxHEUupLB
zzLtPJwyOBQjcKpEWpMJ3mRaIw+OH3s72l6IdrJkhPhtimInOfLe/jIQa0p70URHCBS5WVUTki/T
mEDOc77vhyQsF2pZedOJOgsIcD0e+IgV3INXpJB5w8Nj6LY8d3og9hPaO5krbxziSPjOVmAoNNMe
ieV08Bc5PDAi0h/Zp+OGGfWqG29FSIGKgw+39ua6ikH/wn7uY/eTCIPmx4nX6LE9JC6Sex+WZL3F
cIq3OK0DWDKbit1yllYAsPTfZAsyP1lDfTtH4r6ulqd+1iYj6FPlnQ5p5lS4Wq+royIOvx75pzq0
1f6y7lRVFx5T3+igm33jKg9G9WJKjZmRoCKSwwWD5hJklrxrR5bjGdrQsmqvZ1dCUNCP4D57SSMT
gEtT4SwfFs9l+WVdXEK3tFqZJcrHKMY61KIzJQ/NUkA68qD87fgPAAoT3OrT0QXhuWval4pub6qt
ssvrsKwwE7bnHaK2v53W526oE7zQmmV1aM5e5x0jLhEPV/ptClAuLNb6WI/8CYrYyKW3pCVoOgj0
hR3S/ZGNeZCIeh9G/VNo4Z/YXEFoFCi4Kz9urhYKEVCq7KO/kPGwJgM/OJgtFh53B5QwODS9VZyS
6c+NHir6fYVAcWqIFe+cGTkTaRLQVitv3XlWzhdvQMlVTXdz8l1RG2uiRoay6uR5rNxrsSKydklH
Us+FUfpSbdlFPJAp9b15OtgRvfOH5Lmv1/bosqdRuwrRDGf45WNxDUoF7EFg+Gw8WgCRYWfEEkHe
WSAWXjIopTUH1wIVBawirNIRLs0sWd9WC0KeF9XhHhSNYUrVwBCTfNtCfF6z0Io4ttbwGe9YnQym
CR5bilirpWxRRplujk8draGcTti1GpyPFsTNjwMyxRI+F056eW3AHJC9rFH8weOgDUGOqgKvYKCy
phsbOHUo7D572HC2KHkWtkLOVlX7y7qJEry5S7QDbCHK26RpMiCvlwr5yiV1GNnqnC8xbRmCtqi8
mqcdpCl30/6yy5KbyY0DSK2Dkds5w6coerK0CL/qRZfDmmQGLnpDyCmOKlSNl1Kogn7imVM5pmpB
0JxCLzW1/RqAiAg76tpNQRdFI0+PFYx8v6zRGGSS8blYfbwEPXlqZ+NmwQ70ZYZ+0pR7pDp0FOfQ
huGdQualFbdVZnNhygBoxWxmyQmtJ7Ei2aseG8xfkbGzGBmHelaz6oso6uDGQhZ2c/nQIe2gNEbD
g16rT4bxBkKM2NWiVtURYsSp9tw1U5P1obksfMb3aFS/gEWdShzPcewTpOdsP8RCoVbBPsQw+4U1
1teWjvwgSIcBaVUrxP3WKdTS7KGLHmXVKktX34xhUP0oFy24pZQ2supU99M9dP0XeKjgFUJlYyzM
sx+yL4yMSeZThJvLVxpf3IxtFOa1cqAF6rk790MdNMlZe3DFbO0ZRLIqYskuJs0doR2HeD2BPbUa
blEe6owwGFxvvw0EqWTXsuTWc10IyG27gQhrFynPyUzrO3ld0Vc5+IVksbOnBLWrvYSPy+oc3aEP
djDTfQwtdmw7DhKZi2fWxH2TgpdxCBFKmpYtZQxxDgX/nXT2kN5elkYysW9Rq2CY9OMtoqiwl6fO
EAj5zFjXjOGEERZ/7Nl30YNZwqFgBcPM9fvcrO5BBzjII3v5RgO7TROcLDvOcaRTyR8c3V33skXg
tWLciMGHjGvnUIfMLkW/p6PEutrS9H6YbzRd9V47yLcubY0fVUxkkTRYxutubAqxZTSLE3xh0k0j
R5WXFXfJnHo4V6HNAqv0Ppbl5ecTM59kDDJwuGW3daS+jKHzIiwcxJGoTRkF0EfqwHYwPqiiBqiH
cowasr/Enq5PvgVEfOpcezogljqQi5pfL1vSs/iXKFxIxhdTp9McwmZXiZ0IexjBm/qqgpE7SmyV
KUSNnYyXQjl9ibGT+OglyPCD2X1akfmjXou/cqS68A4hfRq6tPQnFJwBsrCxQri9RAhvjs8jOjJH
xGSVr6Y7XO6vb+BSGluqyymrWAGLXJjTbInGKvuCCiN3TVQ9XlLMdssdLskoD4w4MeTLJPzcgdiI
JvMeaB/kt22S17wWxzUNHLnCxttL13D9aHOGGWfbf1jmKD6oafl2KQnhEHJTtcjyAhFXx6RRfj6J
sPTqGgiBAYsdvYGCtYlBP88rLksmjlDbTUt3PxCUNF0oSmqW6TBX43Nnwz3SHRtkISEMmsLKv9Oo
CZBOy4x7bsEdGecQCOBZy4tBe1iLi0DeIZqyNTPWqIVfdGmWTdtTGww0rpFrnOolng4LleDHSXaY
Irec47jdAQcu80aoOTPuxEs+z3mnXHHTDuyriNGi8xYr120rDrOci9oK+yycHK+sxuUhqmqBsj/B
ND+8WglUWMWk8Mrs6sF1uDroKXlqZ7TVAlCFsOWWE6PfLWie7KxF78I+kKfW3XVohBccnc0RxxXc
5+PdDL/0MnBaVkbRkjU+jdPLL3YIKqK61XG++ePmnkLT4JIDzO2yZu6E7FbM9VO8CgjbxzM6Cl3U
pq23oLmjbJ51Xvd82SOmb920spynS6LErflr23nqEKu9u6JpasmtJqFdtx978vCjUgmEQfkt75IF
caTasv5gJdd0UTcLhA5Lt2lxDsTOvS+7LDTxy4Bm9s6KiXNGU5/5LlR7kWylzOkze7R8kiUMcOGO
WdMeq/vM6gWPOrD8tItkdGVzbLE1ZNVUYJrZFMzDAeQoE+cq1FZhzAApzxnpw2pxFJIxvxPQv8/7
YOK5HtzuFEi86Kl/bKsQ6dTITWk1kK2rtF5TiR6XG0vEnpnM2bgCONVB8C29xNvO6awz2Nz7fp70
oUfwY3az3l4es3Ilstkp/LqycFtjErnqZJCh4uMVxlOPl7yRcfKgOrvOjBGs9KpQl0r1x2HxH32/
5R9ZnMicDKQYzQpusdLqaFnQ3RtHFpSX8oW7K14nwnYOyQ+aRRiCbjW5gwsRlsF/QxWA6oU7BVeD
PGTkEM9jm0VMi1zFfbsL4Js+0AlHBnrKi4XM1lRNlzuk4dCzoM5pSjqvmH3tbz2LJI3R8/kQTO3R
DEtz3wXTeeD2fBWuvoUCagQHDJgLqOTGN6sIXkAHR4+QWGDcRfg6AVM5Mo5Ioxanab+44jwgfahj
cDiZ+SZkt6Nx5WcBVkRp96OTY+26hRV14anh+ji5kDhXgzoa4p4ZOmp7uRoHJW/7Go6g6Xb20Oej
YSvwJfTc2ajLQSNe/TF3QwoJ/X68BXEU/xI55VK5KvXiiqeupZOiVutNTANRgsads6H/spjEKpxO
+oekwXB3XR97Z5R5AMHqIwGyI1yuPGfqyyUGNYRWCSoBgvXsC4qeGmXLjSVUMSKApv60sBNesMol
FTg73KDwjDWcCLoI2ksqBC8bejaGPaDixwDUwXnlNFjEVsw7lJfybvEndPumacHbSNbU6elckjbE
kSeWQ7Qm0wc+tTs2hw3GCCbeB6i71mgIPmKAQPqPQ9LLZzMmTXo5GN3KLsc1omXiNqkvLaBSulnv
pOfrwrHQl0fLc29ZI3TJOf3sQkq5mHlXzGtD0Pq2YqR6aEP5IDLu7I6dJWueq84xd2RrfMZkeoqc
u2DY8H9msUooEpgH2zX5ChmaHmn9VVNJ8iRH7qCxZZ2G3q73ZDb+o6GnGuPnLJ6m9jDIIXjA6dvk
7aCHLFTRi7Zkc6dihALO3DirGtneLlAEF61MB9vUe79BMO57BPYOTR7MV1R1oon3lbqmL2sQok7K
xkikUYBCLvq6Tmbn1EfQO6xxknYduoOhbnbx1FiPgyODLPZweSOH25XR6uBSdq6VgL4VrYbUeETt
ODq3qa4D7Dt3HffdkCBHNl2cxT3IUH4jnXPY3DNXZpbql6sOZJx0tgd5v3TVKeoOnt20Z+IkXW6H
1ScbUf+MQgoUDwa5QOBBb4bKQBGu5SR3lG+Vi2iX1O87vbeZJAfdk50fLeLgeIuN4YSfgapg71vN
IC3u8aroVxeGsIEO04HM0Ys1yD26FaKUDo+PAZOfIjHEj0RENoySg3UfE7fJ6sisJxWG58EKvZsV
TaMbw6uzVEiXSTg7VyhL1IdFNee6HeJb2sCIE425lbMEigCdlUFGy8bALXR2rEcetzXJITLbi3Ju
oEXoTX10vPwBhevSnTq1H3o3Oo6+2+RBjxlXq6FHa9mmz1QnhhzPoDqZDsgK3S/DzmU9ggn06rCC
PPhQ4GXB03fYD3WLw3sU5OBZ0XKmvLkXhgbgi81tSdlAHvohgsayjtSeGKSb9eqaQ2iJ9jbusKGn
fliQubh3lfGr02XtKH/8DKnPpRzrwCknaX8TieWlrQ2SOeaLYUkiB8rydbBcx7LT18PcqDxs0dkI
61mVGmtg9l3rNhagJBk7Mddd18yogKsH0sX2M8e8JulbJ+0q4lybqbldxrA+KB6fMLsTpXBw640/
z2k8y2AftybclsZBtJ24RfPoUa54J3XduffekgNu+WJqr7vBlEhl88Tb/TjxBey1qPrQCwiyduSh
a8LkQfg2KpPF6XYmlIiNBqkSHQg5Y/jbnAZUKOjSOdlox+6T7lhQ1KPe1ypZC66nXLMKaLp6HLLe
mZsbdJ0zltj9EX3xYmmRlM9uVcYtzF5qaVVXOrIPMqmGfAom61bZbTnz6St6xN5jFThQ5o3aq5BZ
DwMLX5uuY1erouEdTHHQQpyvIlWZK0JVi07PuBTBrCQ6odgPo2+fItq7R7QDgpKh3rutKU0XUQ1n
iunB+fJ/jKLwnIamB+HIasvI2DO6enYdZfEonKsALm9XLnmcw3A6dUFIzmryoCRLNb7BG42fNk0N
TNQK54KtHjijpC4x3cXQFAYfuwQtjJM1TigGpOZ7NSEX7yDvXw+Lvu3QoZN+fVi5rIrQfA0wObue
e0seaO0+Ac7gn50A51ADtGpSzy/cNt3NoCK3qBYCHwQgZ66dJACGdRqjLJqrChOmwMcWjPR5PjhL
LO6RBkgg3vo8sgrbDPOD1rUDat966H0eYhIn+V4wEl1BzrxJuzju9z54m4UPsn8J0TF7H4S6Laag
UjsUGP0NVnUGKtrWUAjonqAPfI2heHXtKTqmTc9ghmRkLsNxuHW0NOnCwv7kW5icKhYspRc1N8ti
2Efet19IEKP1CfY7ppUzqruqxtUwEVs0dG/aBYvTdq5GDbYwbeALIF30WnoU+ZNisEdEyZxG9TQd
LtnUUnMFAbETLEoTVJEdJzJnDvqfxEEntIUEw6BDjfE/MuLAx3iqDQNUFh26v2cqhATfB+nwJTt1
trk3BoGP4wKfU3+V1yZB16zSEA4bZ/uL7rj3cfH2rdUX7Wi794A4Dhlt47mw0JIv0PM7s2DW18nY
30aoZMTsdN9wMqMnUdhTshQj0aAabR07ztcXP1bxeRhN/GO0MyPAZ1Ny41d2dewpOg8jhnplL60k
qyb+yfepf+pIiwkdWiIMjDLpEvqCMWUDfdR0EiQ+CikzIhMAARaN86npkLILuk8s+4DjAODaCN2D
S2272h1Q3uidpJyPzxhTJTvVkQMweT2Yi7ZAnhewjDf7GbYbGa11fUDrN7/M2o0VPgo9eylcEcS+
5+stQ4sno/Gtd1dJx7qZ3dcgfvDYU8fi+aaTGkmVnaSrX1WPClJorloOc+CRYzNgmoeiDrNhjtaW
XP24qFcQooSyPirZjDm0etDIgDgDBirNTR1juORt7VALn20IWIIwgWUbbFhL24VrdtXM4M2E2keX
FypDpH8ElGAXD9EHT7v0Kop1gbpD71x7udIxLDaRa92Ntr0iGAxVwZQdpwmr67PlT0DHRjdeIvjB
E/3NOK1iZ9vqtTcOtPgbvzA25jCY+mVDZQNT2AK9MK1NlTUcWkdoET4DxyzLFiyldG5avXMseqJA
9J8vfwQWzkFHo25QPcZsrXHK2dIknRyfXPcVQ0dwsE81kF0nD3i8oubBK0pYeQTNKrWmZjzqaKZF
JC0rrUTAj3J2PsTOUN/CqE+jqG3GYtZzuyN0NUVrrT7sURbr1kLqPDz1EuLYbjK+KwF6gVP+OkqP
NwQYGKkb6hYWM79CJkbBOMQYBZ5MVyGicmSNAcZQmPxsUq6pxbznmqK2FOvYQfoUijOaxSWsfe4v
LVAR+ohhVH5GZxCCPhbFXhnWq2rFPJzApmA3eJj8BVA/1Fs86T0P2Jdg+jTUnp2HAoWaNLHJwXEv
l56FH6eWddcDeouX7Y0DHV2sYPo+g1KZ1QsaaF093ZNh/Th024rewB2qJQiRK4JEQs3es8Q9sdwj
pxi4hcLvMzJeASwQ7+SInczGJzAoyC649BW3RpBroaLw/Y9O4D1dmq4UmQl0btgjFINejVN7hewW
MPFGJ8gDSwJSso2bfMhdZSsx5xhWVGWyrfKqF2ff0VDljdGcIM6I7JSap+GV2OjK6Kqzdp5T40Bq
b0fmRhiNLPE5wpiPeRMSS3w4q6u8snb4p5ajO7JNpHF+MgALrC7vLSs+djF/BiP2Hh7d5CZuOIY0
gfcyetAj6WX/7dIzGhvY36JsLmWvP3mU0HdgkM7F2PPNmkFnzLc3+IUNFNQbIGTnoj1rdyF6M1sX
0Fn6bK3JXFA1WFg99qGq2PWE77oVvXcVMcYzhJJ7q/VbDCtMdKirLk79YQGWSDV4J0qRDCiPEfkg
fXQmWIp41J/uvaaNDmboaXbpPVST8kuj+cPl9Ak7+2WI1SeqkeG0wNvuHUfwNG6g5M4AbACncbTz
uB++T5WDmbw/yyN1BDx76go95J6pbHAAEYOXxr4aZnFjzc9IcSUqdFQFYcwMutSeBd0c2uZD43ya
aksd0Wg6D5jPpTVHk59PmIYSxxkOl0ZtHWAUjMLPVaH75K03SjifHb+p88syXiPcnqbBLRPBQbs4
vPqIe3efhuYqDHh15F588ngw4LDyBXzNOJBYpP3QxANwH5Sl6zRtjfYGn9ag0ABca/aAplqQEDQR
YFnKRePZ8WZIhKhPk0KzBOUAZH39ED06TKuFXyNh1H7uh4N/E8E8DY9oONYugGQYJmL5onIoLZ7J
tfB1k5yQS4EbH7uv7bA+X/6STObZY/7rZefTrnqcXfSf5zg6LOuKWGHpKr8krdW2b+0ZCAD7/xB2
XjtyW027viICDIvplOzcPVGjeEJII5k5Z179ftaaD/u3xoZ1MAYsWxh2k6xV9abq3oi5OAeuc0YR
FJmEkZz6q936j/naJae50ciKdj/SwxnBsjXskLFWSEnMxJNglnRgf6pmtMKeVoyFvv0uzauvtkFQ
uWKSPe7lJa+NnWcZyx7w+EMiwe82iuv9XCafp8x4nldz2bmR+RpnAvBaym8mt/kCAXcAmruoc1LT
iFKN2WilM1PmdvUyW1gQpNLArIR2ckX/09YWcfpvNZOlvxc+Oo5FHAE2SA/ho/V+c6STOEOSiGQL
ray7GFa6HMo8Ysti5RJy565t6GXbZ8uIKsam+IPp2nRg0JDQE9GpyPSOjZPioG4Pd21fTt3PZCq1
0GaiCj1/hCiPz7N2MVCZIbuBo/GRbO3oXcGNS3M3ISAPdLG9KAnEf3+2f+rxHMgglw3xPou0fIws
vx8ufVn6HLbozBLNPuXRdh63+sXWEBJpftGdmi06xOg2kNyD72rp6O+xStXXQhs5HhOAk0mb/6Ae
sxCz/i405ZpMnEuW6bNAQCla/26WaBOIxNSK5zB1p7umSVYG/yV9SvPsZ2Rq40m3vikuStF0Ct5U
7WYK7MlavumWpu589DbH2nnGq6WXx8zt/lqi6Mfiut6xqWEuYvvBNOoyGCWR0TTfi2q61JtBDp1U
JBYdfXPnT2zUNMih+O+vXO3b/a028/Esl+fJVi6a9/aJGiKRDMMBMrhZP+UsEN+Z3Zzu8oXAStFM
E8UgX8LBPiqAVFEh6ix0SUlBUNrF51yCwHmcfxDQtZZvHa0SdmZwhyawTSsstuRNrf2bWPvvmlp1
XvzfNTuYPWyDy+UMR4OM8wOR8d9viSXyCDsWzba2beuFWejTnBXWqXch5PxqMk6ttiGT5KyJIuOS
zUUcmsZLFffuqRs0cE+HuqvXD/TTXrjObljN5Xjzimg6CDe/jpU/8K1LCmTkjEmhFZGxlVg0/fIQ
W/V6Gok5Dkx8R9OPxLfYeJZ7l8mvZlg2nfXM8WdLDjz9mLXBuqX7CUn6EYf0q1V9gm2Glu8PCl4z
/a6C86mveVmVCGsdc0fYHOfHtDEkEEbDFhsS5AlI3XYY64665Fpto0IptkAqV1Z/6STB1brj9GuM
LCRLrAkXGYp8D0JarPd+StEHrr73DZPl1MW2vMkYpky8rmM1P+bbY+V/MvP0pbAQeLmsiwqstBmO
65ajQs6iX+ZsnVPapDee2V76cj+CXbpD9KjrpFE4ucbEa/5BCyvev3e8ajItBP+Er7ue+T54Reu7
tVs3U0cx6l3jLk3OI4qRQbjHuHAoVUaW3Q81tMjoXJV818nRffk506aOF2yBgQytpb2yZIThbXLq
IEYIdEpX6xtLkL6A0Mb7bahsiH5zhf+KnpEuDWiYhidja+s3gduQZzdHr/7ypkHc/Eb7NiRjHYjI
fiRI3QlXOtI7xuuQIKdD1KchvOd96hYo7IruD22UyiD/v6deinBpvKVBhwQVi3bqnYh1gODXCr0g
4beKWWSeF4DSxHoFxaz98LyNm2VNvzxKTugnpR2uq17+T0EWsRjXG9LdApu0s4bG5KnUTDp49rpK
knm2sQlOi7kfMHAzV0rxDkat0h53o0fxsYyRwJvRzncjURMQDO3ee5lrzgb1D1EyGpECxAuSTyLQ
3c8bnffenjGArzDqO1Os5Y0hbjfLd1IBZbPTsuFuA5jLhZ7uPJeYPBhznIX90Uq4qVn5uLmJi96W
TlkUbWBCPBxEK1DB6/mxX6xot9btzzFnCUHSYSSaU1ipuVturYZ+c+akm6PlqY9RMsZLEX11Jk44
p8Wo/ocSKsvN+xvDTjJ5IuMAJcP093Ik0MWS54R8QelLWGaj7Yf2hWDY7dSUWgo/0LPucSmSa2P1
Z3sUYeb2fejC9x/jRN+7lQ+X6kNu1QWpXQjVWkOLHkXNxiE0G1MQbTzaVixYrSRZzv++/HdbQt6e
K5MTznYdVzi2LhuOvxnaTKeJDDZptuAF3B10Hcymvch2S2VZAf6QHqqY/kedao62LfeEBGW15Z+G
hJ5zRXzbttm066ec5Nb8OGRCIuvDgBZ0Ov/3tdq/m53ktWLwQxAnzX5kK7qyaPztWrPeGhdvnBp2
Qcy8/boBQmqwhrOu9UAHBZht+uSYFJu96aBLcr2Ta7Zfo8ZdHo2sfokYq7dJR/wHtB7mm2bRRVCp
tbjYeeZa7ojL74O28rLQpgkO7CSHCIBr36HvrlkwurbFnpbzaxE10zGFvi8dT7wxyZpWT3iw0CYw
7SE6RfNDMB5TFtDL9GNYy29x6ziHxG+eDan1NazqA1TKFmb5iNysmO90Oxlumud+Ut1ZZTqwMXX1
U4uTO23Sx6Ph5dWubfo/BWn9i5fGJtnK4TTWdQ87zbsnwNvsbYwjNGnrwoUp9jfbzD3EDTpoZ+wu
fQLy4gUFdAL6dVQgbphb2zdygUN1rQq08dztKrkzE/D9v2+78gX+/obZlkdQhgqP8tmT8/ttT4Wz
xIKBKFTX1kZJTc0SgEDavNcMN9AgV3dTI5B3sEA2SRj1bdwMF99HeMZ+D2Yb9D6uV/0qyvRrUyAI
+MMV/u5VUw8ma+hsWQA8g33M0tnxtwdzmvuxKVIW5QxOQtnt87/mPE3CPF2CaHzKrQL5/YCk3KlI
lfS2OT/YUd6Ejdw5YWm/IvhjTD3AnOb8J4fsu+Wbb9fm2LwyAEm4R94HCjheGvXlHGFBqts7rpIF
uKhV9/rU7gveM7olsEu9Rzls6V9SAZoDPCEzpwa6N81oT80cw16U2T2srHZcCxeZGnwCmzE+xsl4
nSxQRdPePv3hO5Wuknd33TNtGlOcyjye+vsDz18H2Av8DK7TQCL3PmuIXFwuUpw7toVNs2NOuybS
mhOAxl9EKQ9/yqU2/6XgyEmEMCkyXBm63t3XtkBVNo3EHfn1y2L75RFQDnxyNCAxSpbbjiaTx702
Gd2tra0j6wgP6Agxckkhl2ki6UFGWewI5//iFsPyiFgjusiHsfZL49K6/dUQY0uPelUU7WAR1p4I
i1SOPzyh/j+/TdplT/CA8o2yllp+0r89oZvhzkNV8IR6mXFOKh8CSeJ0rB++n8f6lW7z7ET8QTu4
dDjVcMxXhg+Fwqs/n/IIqDa2H+cx+cLIQqB6Qm1jD8ZPjZIIwEpXrQA2JRhRosMMUTXgHKhnW5po
M/yFV/WoLc3rgHcw0JPKCZ3IxW4J4NXXFMXCEzddS7rAGR5KA3uQalDIdX8VIyuAtjo7uIvEtqVc
fW23l2jt4ydsGfl+WHqg/7r5NQJhVNKHkub5sDMr/UWVAIxKQdHP+dn1IPaVhAwvMrReYZkYd/I5
RO+/Hcp5+xT5QJY6KRWWQPW1SuNN0cSHLepIItfqJwRRUgw2IBgp3VDTkCdskf2tQnX3nBpb9LWP
o2Mt2uwuTjnkC5u7mkWTFoyj3R614c351y0ACM3Gh/Wt7gnCxOb3dX/aUakSL35/jRyTc5N9QJQn
z3i/oI6vnvzCDu+JlWOP0Uutvhmtf9UYr27lr3iKn1u3Ffdl5f2wZ5FczCWCrUb6bpHoUEsSxcau
h8p7O1f69mLl/nbIXTCxge8tNaMn9o1+yeTDonBLJPsBLdG8a1c2fE8A4FXm360CSieySfRqx60P
JnMb0davEaRXFGzyyJwaVyJY26H2oTGnCJ12QwD1H8b5f+l2HOGx+J3Kgs3Oep9E4g9DXPt1jcUl
X5f7sXfLvW219xEgonrgleqtm+PvpscW8UJqBJ2F/YTuWv7wSjuDCrW/2AWCUTTpSC9LgnSAiLQ6
/WO6xb90Ow5NGUGDvmsbcLDvik/BBxDRkiM7G8Z1hzMMLkJ2yb43o/O3xfdExA+bFp0MPBvXbG72
s++OgF9k2K7Z+FDE1fe301ykfVBo5c++OCmwwpJa6nm7c6YcZ3wOXDhodb4T7vq6aIKVGwgcIUDG
+NALdz9FuByM/GPNSvRDrekOToL4g3oFt7JJjrO+/YxtgdzJR0xk4EjqKvGAyL055WCVKPP3To/V
R1rbNH/57ngD6TYrEW+ZnlxEpR3foPoMflYv10NUaIjGcwSWIXrvaudgCTL7NKcp05Jd781PurXu
Zsk7GBVuPujodq+eQD1GXdIlq3YX5+KHC5McaKYJN4mRdEVoFWMacIv0RrfeIbDz9roozgOatJtT
+qduLef7pgp8ECpU/dWPzCzGS5o7SKaiPqydZcLAoTeBoHojxo3sS9HXH3KttXebU8ysIDVDZYPM
JYeHYnpnmPmPhJ1pgRJtTbg5w7HUviHpFVfNKhIgK1qDPrfXfe4jVo+rv4yelbZ5s6y71eqfEylL
nrMMEUf+KlFgvZucY1uk62ErfKx4E/gokpjPNOEf57xvQ7BiQIK061izYXycJORq1VURCK8ad5Y7
nBTunGjIG1Kcf5iY4qszgOrGkf6iC6b+WAy7Hk/kW+tUmdp0rNZjJ1XVar5ctgQ9E1iLnYaWNi2f
0jQGTybHOmlqOgwMtBICAo3LdkUtWIuLhcT08duobrHOMfINA67txS2DpDJKNAzADvRHBwUH50OD
+pa9PP7YuQf1yKvSomE+CdAJPyqRqovqsyUf6bD1xBCMiVnjPszaw4jGxiDUfm4LTDqSssH7zUsj
/T6rnJ8K2wwHoxNH9QZ3Jnp3w+MFz8v9QtnAtPijTrgCS14xk+V+cNKf8cZgbeSATp7eEPFDjeqF
86yjsE3Lpd1jScQl19U/xkL0QVchwisdapm/PPo9/aiS4Do6G3NoZPiF3cigosPE5t1wyNrq5qMH
PLfsfz90rIR8c4t4m/WR3jEPLdLdH5qlfx0d95vRGGWQapl2XrtpL6QLbKRa7bTGua7V2BJSM1gf
zcW8ZTWuwE7S0uTb98/oZ+uHtrTw7HkPuROXz7Y2t4/Z8lqs8Y0ZkKFT6NieEf3uM7+ew9XGpudM
T/G6gV/qTbEXVv5FiSC9rb3PJ8KGFuH19AkzwvUtO45VEh+S1HF3qpIuBtp+lpaEg/RNaEn7UBGW
BK7U8HQ7QT7hh4f6UMCWuxTV0Y/SDOMRzoOowx2Kq+rHmoI0KOi+9JoYpQU0qrqvGhzyTYPj4kHl
7rhRizwtS53AzHvgEDxpYVtr+KPj5MVNTe2YNc3BWBgcliF2Qooiv29tZDcRY0dbbAZAgBTwk94P
1POi3HrQZmc7SiBdI1tD9MzN1u3XWNfE22dEJOeT5Pc57X1vP6bxXR6Zj5Vp48eQ0HkkHbN2PZsh
reOTu20/SSsQofofQKS0vbU8N22MHFdaDcxe5wYmvOiZFNJ31gYkL8BSMQIzxh6Ut2GWQPGE5Mt2
kp9iLeqjzqkXulP/gyaQJxMz4EHgnc2jQ2NgjtG8DotZ416U/1fBMFO5VEFmzv1D6Wq7TJTxk9ug
z9bwgGS5i4DPTw720G8nZdxXfCOiUn1sorDtvfKkyAG2/9m7qe5v6+iLN4OK61jU+0LvbsZifbBG
zG21FcJuflDID7sacBFrHMCYEXbN5Hf3lgdECf2TS6ynpApqOuIoxH582+b6TRmJhkpSsmn07C/1
NbEn9xQ321c9SbbL0OFkc/R42fltMhwMrf/lkQiVzlyGMXNGe2gcoB+NQzSWn1Mn/UbK7V6Vs7r3
7oQJDalOD0j6c2wah5WoL7ywvNCqBLwhH+Kh2hLvqlTlU4KsV73RFXUAW/F86KUdrMIIHCR6+frm
1ZaE7OJSyYiJyo5wHvBlZmH86LtsOC4b2C3HpSp2qjg2k/OSNx6ey3x6UO2JWdrpsSisL0VS3dWt
8VyPHmdDDmZnYMSti+h+sQXSVwnQqMNXUEaoPsjbUwMnvZw0sL6HBfMdsjL8LHbtvSLaRHWYJy/l
xOQmrTDK/aAqSSu9Ry6qmKAuI7FXfBbxjuHc4uyJMhd/mzfuyg7GCBfxrpD82uhOnxZnqt+q7dsN
djiWVM2czO6gN1IsJr9Q4qawli3ikOChVqeBKs6JNEMhYYo6Pw0daeNtGaDOuUMHUB6TupsumS+j
t5et2q1af108TAOVnn9TrLdq5nVp6FuyGJuMsXwbxjdPu5pIltV66PU5P5ZzUfKrF8S/BIZ4mjR5
ZxlvXdKC5ja8VVCBiAUdJgTls0D0tdPjAPEHWRgU5wCh3XjAFO7Qvo4d2yhRZxT1HQrQw1p45a3w
6hu12X1ErnKyJhB8W5yKme9MfZUgLCtFbS33zuyeZrPECycFaiyrP3tKpdYiTFTg8jQgN/TGqv4T
miLn5ncDgU1qi0xhYrIlw+X3STAvosH1fAR1WlSYL41jfAFoA4fl9qAk1sK4jftwjsm6iEt81sSf
f9UyBDmpdAbNNkonN9b+NOz/g9ZkN7fHvg/yL1xitd7HXSW9FY3+hPV8AvoNDbCqMwK/9hCnsw+9
kKw7fzM+zV7ewfNgB+HQPfw33vAvOInj6CxS05Hf/YtMwWpi285KzGqRTBXIiui6uOtfohBP0NX7
YsMrriygqh5QJ5bTNn0aGp7TbYrKwBy0v0a47S3C1CnGTwPUWlBti3dp1xIji5M9u9v45b8v2nhP
k5CDAzJCBJ5PNoeLuPb3mznm7JJuY8ppXG8s/XbmvemtHRhd0hw1Yz5GtuPdKr3+yVQX0/owB47Q
HDni/D8QFAqF++25YskNs54jgVker/fPVWsWS9YhiQl1vXR40++9BquoZyyPadz7+4L6cuoik1F4
3ZpTo0sFsRW9aDHyoWz7034SyPB/QB5ckGOSdAelDH2rqN2/QR6GO5DZh4MMCqk3OWMHe19A0l80
07lwNMfYL4f0SoRAFba2Ye7ILNB/KBRcjSoJ6RVM8ZN/iG2M4XOChpRlJ58UE+qV5l1hYFru3S+1
UUGr0bDubFzyUG7JPpsBoI2WtSg9gt1zt2hPuQzrsKIfsY6ScUyba94tmAdYc7On69Af9LY+m0b1
K+tiLAuyfvITXdTg4JbYOSU3ojCbrK7ynQTr1qF9YOdj9LCUddBbdNmVhuQyQpkYGElJQvI0s80m
iyFOGPn7Ov+e24l+naEHWR1baS+r736ko6Zx3KLp1GZz/7lK5q91OQ8XNTqOZqnvDSwscEZ00Rl7
PzL7GYpx/Li08U+7GyrGl6y+EkpJEpHhXtR3B1BXBeNkELbuNOLS//Ljwgota56+mGP/ie4YfrX4
0BLXiI/LuUM5+9eCRq4T7nCtfas6jBpKYt3P22uHSbYsrO22lFN1a/3tTFuqHdw1S8Jpc+NHwclR
t9SresQgKAWSAPqBXS3Wvuo6kIo6to9rjU8dAdKr6F87NtfcdbFM9dDj7OrRpQMYs8lyMzWiogaB
A0tHbj6bRzuVRIHjH0mhIPsITdhD2dGzsm77vnPWx4TzK+BfSFiIY2+XpMLfta2ZXtSZtFWdtrdF
cmgHlKOAIubgrW8WUL2zOCC8M1NsmHTjcTE98vZjlI5mls17mQCFjUVBhSYy9RnL58WhFpbSvs1v
Riq8mTgV7fQuJ4UhULlEi2yVx2ya3roTqvaZxA4kIKX2Mlnl16TnYFfNiaJM557TOF7ru3kQP4w6
xVaAAW5B5ogRQLsJc0IJMGDz9M2b1e8ngvOwAwvEVwCbFa7GYBJvDnOZzKAiGkZ9AvZGS8OEYu2m
2ek/txCKBHX2oa35w9X8lJet8ZZSkUacOepRV6pVJbtD0++zU0i7y7vqtTNorR1+Oh+Hfz/URmin
5hP5o9O+0Vo/cKGDgjWeP83EAIRu0d6rNkjbfLGrWeRMPTpkc2LePHM65r4dHZS/GciDT2ONbLDa
tsdYv/gmLRmWxa927TiMd0xRrQekOOmv7cyAVpiP9DvZvd20j/E46hcjoa1KNfug49ELW83AW7Nt
d1uOGKtaHHu/dtZLy0bDHEfMo9XVt67HaN8MuXlg9BKHsWtPs01WrAOQcUbGeppG+Kw4tqrTFDF1
YghXXFJqijRsY5JyCtM5FKP4mgkfggqD+pGdJ9jax/FT0iDBtkT0Wlr3Y7tux27q24Od455o/ELD
FoCQ2+3Wcy81/3I2wdmonUttOdhZ8my5NUadaDlihUuvmRZ/lDqFTsxnUZMt0s3ja5SW5XXcqjsx
pud61tJzVtyhuDvCyS6PZS7GfbnFH/Cizmd599de3Byrtc4GOKldHpWxB5DyM8uUk4ca21jcSP0f
EB2+uGT70BrI0yyaLa+vxMHMBFOTS3iSJ6LPHQAXSuOb08E3pHWE1zTiYHVBmYPJ0I4FY/otbqtr
Ycbx02RZ7YWphhFouCsTA2DEWOdbbSSf9I3xzYj2uFog0hv82aI0sL2MP9SspvrQSWYOWGA5z6ij
UJDKblkV76GZf0yjhcIZf6uCJdqm/bVtzTerrIxgrKr4nDXpTfW1bWS/6hoiga62veOp2kh6wR70
XfHcLQYATAL2bs1FfZkJoktLPzDq7bIaevPWR0epNM+XebtTHPji8a6khveCNAYBeIPbK2FdbTlq
ICR6tzf2RtkuR70l5GacxrOIh3OCqXVfesUSOO10i7xpuQcWOC9T/HFkIN+P1ujQ6TVFmGTbPm82
irs8pf5/4oE6ArzZfcpmZr9JYJEbeRt8CECF1PzPJ26cOo3kkF5WJfy81ozCwMEOo6Z0hZWMA4Ci
HmHW9XwEuxkMvRK6q14KC8iR4Ntsn1Q997P9pZVLf5rkxFdK+V9mOigRqIDnyqq/Ra2+7AynvR/9
zLig/9vZHm9W5pho26VxdmyWm8y6arOcdd3Zz7HtdlG0kAwbx3fl6vWXAWR+GKrplGAqn9GRHTXT
68K+La6K1ol9EpjQTwSD3+2ygawdxYOozKM0wUebxxGWVCQV2TR+VSNG6693DlF4OwW4xcv4ITeZ
2pMYhWQvISYFl2ZmUj5MPmCFbtGuFRtYepZq3Ef5dan5WCPbicgffFXedla10YSHvTiidu+IaQyq
YkwfDH89VlKXLHMZOWdlD4Hs4Q13Mwe6EfSuSLeqr6VA/1BoiJsRvGAClWx3VoswrbEIbV76c4Mu
2Q9b40CueuLUVdmPVc/9MDHJuUiX7Tn3spPGW07Jh2DAhOdjnZuHvtyZpXUFePKPejU96pqVXous
8zETExOiTzCFUWGEdKPBli0RwKtbsCOAuCdRRCSmiew8zAaA3oDbbhRTe+rJvrBIr8P59JcMgECQ
vB3G3g4bEUe7efTxnJKxpZ4Ze23IO9jiX4ODr8F9yaOqOSLT/Vnm8ciXgZ+sRTROykDSYyAYPwKX
68vk7ln9QRoWxn3Z65Tl4JAHtrbXynrt2qV8FE/EpuqacWulzR4H4YuRRaCXUjmuDs6izY3AyjTj
uqbZsen1Dqf8dm2k76MmdmpXeuVnqzXL4zQ3l9J7sLGQ3Nne8kBTMl8MQ5gwlU55NNYuPlRmhvtt
IIMD2jAwmqy4NKZxXyFZ37HF+yQbjp3CfCKv+Nw3RrVfUgej9Dac2oqFL00L0qxb7ZM+169aVp3l
j3Q8oGW1vEtp9T9yflo9Xx71qLovONa6LTaJLaE2AEV+1aKmOjgy8CBDVQwVcSpZgAe0dSYsyT8u
Kz7wjNk36KIquijPuJ3pD3PlbXyZ+9SlRuKk/lU1RLtL5fpQY/FIBgsFraiz8xxnL/MSj2dyWV6m
nlZqbqBMV/FzLA3zCMJThq3hSQ/Inhya5X5ttuEIaX11TB2QQPnqvHQlQ6KrFSql1PP41p09J/Zb
kFM/a1VQejRlsZ1epnV7UX9v5Mm7EFpgnRF73KWRZ56SKjqptjKJ2yQYXGzmG0uPgiIBj8QlMuwH
XYP4LHmn8Dwnh64BvnFdBs9aZE+Rl9E5tN1eoBI7ZE2S3vmW4x0jX/ser4XktwZIQrvwDrmdcbq7
BKW8gb9Ej+FLwdUeac7J2xsE6T6W5XZKVQDZIENsFDkjSgeeB4+9nSI30TX7KVmT+t6K2325rNkB
iIizvM5oy4bkqNIYFql7GXlmLW9HEcJRJSHveCEpCeyy1v6nBMunZj8thvYWqeU3CAm3iG1Z0YrF
iuPcmMZkr14vE8r/G4tdTuosI2vuWBo9RAU+e2QsU5AJeEGF668edjmr1wIvJz21PNctjerQxtbO
nogRUjBqhTAzTZb+7dUdRqpIlqV36m2mpGGirPGmbRxDODBlIkPd5eQA0m7OcAz7qQAnc3vnvHkZ
+3Js7fCW3ZBUdqiPRhkuzjeSOuOQh3c4koV4p/57PzC1bA144iYIU8T7Jh0kbLIuWUsxrbw76EMu
I9VsaGzrTVyZiuqJ3UrVIwEtg+0Px6EivDm3xbc+MbsLoz2dAHNgkYnQTWk3VS9FakA7Q3vlU/IB
1XowcOl3sRPvlxFJh1gtuwpidzHDmYl8rD3ogN7Nb6QvRuTzF2VgRGXNnFAfCKRKPmU+nqaJTU5V
UkTHSER36r1StoBJ7zZiZ/g7lcuOR1RN8cmUTbZsy9RxoXCmhSQ1xrb+hOpH0hXdcbC0c7GM/kmP
zJ16IJeV3Lup9Jeb2+mh3Tbi3pljEr9aIJ5StN/BzdOLJheEYO18ypHkLWNMXU2Nn2Ir7UfEGzLp
pf9s5FR118c6Lfzi55DjPY7EVZ3+sZjXHaTEczo5463bNByVMuJJXUHLcXE0as4ht2ZUA0p0PP+x
Fe5N8cVGWcSB8KO7qY2fe5ng4a32566w1yCRISsEnaDFRNZiWRdF0i84Ci5QGh9mos7OabPca3iz
MVkn37N0OGU6LFa/6Pe5i3dJqt22yhkCkn+KU+bjpJV5e0qWLZCW931+n6A15F5nH5ByFNecJH5S
UsvQGa0nPJmf+8hM6E/RgcX+2u4jo2BETKtnhSQqGDO1V6hE3WZEiLhn1jYlOyuHTNGBZ8OmqWRk
l9deQCQqZJUVp+JhIrHy0KFrH8x2ucd0/bI4aXwdbQb6pZ7OhtaMBy23l7NCbHMRwcPnyUeVLbYI
ozlGg+uGjuh83FKzH2KCbnbRXLPC2k9mtq7ZACGSSAbRqE+bbz1tdl8zDCQzV2AXodbg++ijdT9Y
K872rHZhyKSNb0y3oOToEQ04rA+ztFNnYmLGZLnM+FwqDW86gYM/JvRwp27SjxMj/K1lhMlxaYFD
o1220EQbbgXgMkpZbjL9nGIQeglrq7qix+Ku0lmZkRca0ygveC9Gawc2wC5bAH9A3M8a62bDal3v
FL+heszKY+pObfYRy3NrcrfHQpK1Ywr9hvb3ZRVTQe8fXRXYn3ck5i0sD5f8yLiOH9JxWvbelNa7
UmtQtKfWT0a+j2XHdzQYlHIbofBuNkV+x3xnAOq2z03UM6jO5lsZcBYf8xWt530ZoXzJM47Z3Cud
o9Hwoj/Jvu+YxOaMibOor+z+QTzNy43ZlzKATP24uPNDQSpM2OuGg6QkFicnkuYOzKd4JSE3tvQx
nziP0pxB3cROlDZgt0iwsTr1y4ufmRZJ99UVoUkXqqZlGK3ikMi3vBoZweeLenWU5aViy2Cwpa91
xPC41tlVd7v6nvHqD7LNf/NQWNA+DgYwUwdjfScwLIpu9JdB5zSs+j3Z27Qlyath4J7KkXhd6nCR
1JY6/JW0BlemPPiJYpPKTSv1v5aSSS4RFVfZJ83V4pPDeUxshh5EMKqEF5pf05KzUY8nZ5+gkcSJ
UzBjbaiSezPCpWR3j8Va5jeh/zFgWElo3iOfyKogRz2D7QnvP5/AUWDMtsnSCdP9QkBokIhiO+uz
95IZTG0IGs2DoWNc8Tb025aeswlDF3fKyZz5eJ8IAb9oldPhicsFbB19j9tpRE9n+XkR/WEhY+Sp
J/CI2F5kqF1SHDTIv8G9OBOhJ+tgn9cErVObxmfVQ3jO8lRyQMnfAZNWeje9u6a2iZkcjGgnhx0p
jDbb8hns0TgPZXXl0Kz3iSdRUiYeHWPzbswdDYG9c7+JEe86cc+2NAzrU0k791i4EWjDmlV7TdOz
kNyVoCj78dhOgs4qHttrXmHLWBht9JriXkPJo2ybyiucya1acEED4HEGOWP+tPRaWOduoPJnJ3RF
l7Z3XrTVP5kko538uK3D3hr9QM3oHrk0dkSEkD9+U7qmPOHrF91qBPrUR7cFQWD6QNxv6c/PMxm3
5Mt0u8bHLBHn9Y390fnekt2ORdvTmGYZrLBjwdSRu4F5aiJZN51ws613yZw6cF21fU+QKywWcQin
0bN/EJ9MMJfsV4usIVAaetkgRSCs3CHbrcaIKjVbOPXE0bSa+iToOw9sUpxxpDoErJQuAkwa7lhE
GGeKfl/P1hswmErJ2LASjJ6LXVsvX3DX53/A6v/Jdcg1rCws4qG1ePy8d28kbK85p+CmhJUgHwB6
LoHYtmS/aCONvoiSg9Et5LRwKbk0oyQyGUt9WoNsg15CpzUxO4j9e0QOo3HLlulY6CvB1Z0eBUPm
/ywYFXYQdu0flIyW8Q+xLV2AgxJDWkMwvzvvhKGc/xXTPgIKJa9I3NHZR+tET+2v9z05j0XvtR9K
QXczasyBHCBLyDR92GqCWdBo8OwjZeFB065dN8RhscQ/ta1AEWCT/+thgCNdlODQAnIXC4lLLGD7
HGWZe0rcs+IHvB5Z/uilDsFi0MyWWILK6HmVtkvaYM9uUzQRetMVQawixZzim7Yx3TI9kPjz/6g7
k+XGsWzL/kvNkYb+AlM2AAi2ohqXNIF5i77v8fVvgR4VkZFplWlvWGZhCkkukRQIXJx7zt5rm/K1
WzUD8DjWsotROCm/3Gslb67j8qTrn6pU3awwf1fHdKZBHr4mqvVptRBBHiK1vmMlyCiGdpzrblrZ
Cg4UZDQd48ZfJoUqQE/lGa7tedV31DaM24I3aiGo5sH7L0ydIWR4C6nwAagy1tRnM6NF/laaeCrn
dgTIZv7E90gHd/4KB7egX4ZAPf2S1CPbnsODR/loioTo08oUnNPahXa6yo7gNj2Z9uQ9vJfJOtPX
qi8ZV/LeaAoBoNpXbaqgVV1DtxTk6zqzXgrgjNBnfm8RCBD06fKBQVzdZ0kH1InQrN8FZaww604Q
lY6dRjWySjgfLchqhTOsCq/WZvkpkpHeQVVUm6WTfmijJo6lFoldGP0sQ/GRhMFhyLDuUyBOl4Vt
gwLP+HdzPVURmc5gcXSj+RKlKAQfdbWxkhtETasqTemhrgLTEYzORq/i+8PYipgC+n4pb5VRiA0A
efzKI/1ZtClsTR7yo+KV5lTsZ5aF6zeO90wvIgz72nzsFnymNKccLTKfeiww3mMD22qOqpZIUtZf
L6qgcIA4NdEw3SJugDKyzUBmdrG609M8wfCbrXMi9dNKxsZF88Dttoz8x2/Xoqbj1AwvUeUXHY+A
znYzd7J5sAvwDQDgFuBfLiMoGitRkGNo0tnKxLHC/gDXjzGcCFJAWSbGA9Ae7rwr7L5qUEgiB37S
GKpA9M/uj6n/w8EGK17bmloOaRw5FRxkRaS2wwV0frjWEno9lB8Lkr5mWMEs5m8TULJqCoQCVu33
ZchMNeywdS2VRXWF6CBNwH3J/bSrbTQOD3Bn02kRgrPgI1xQ+4MDArYhC0CUQQOws1GiS83sFeP7
CxD/P8wswSrImDpD2uohrNdH9W/q0XHmFuVIxfCSc3J2uJ9/b1QfJ8GjxSkjHd1VWR9uHrMumQZ3
qccrd2V9wICujRHiblo7ZrocgEEIukvQsZQGZtFtUsm+TWEMTF2Mg9dq+b1egBYtRfAqh2wN2wwa
XGsG57AD+8AsB5XkUB6Lsv0mTTM8FEvAAyV5ivIRKvR2oCt0WyL6fVotSy9iaH9EzZQeWxBvj1rA
loHd9oREXKKw/YjtOf5dtVexeZAnRb0XRvGK3i9ColHbO3NOoWxrgHCNjrM3yhoIHAO9zlCG99mC
/Fhys3SjpOx2okYDnQ/dOSyiQzk1xjMuNadK1uZjpYMDYnr43xS81r/pF0xbkwnGwsKhYweS/2Xk
vVTqiC6X87Uj4wDbF+3bdNaViyLn9W7ou4l9hd06+TrlqJLlM6q1/MWk0YbWY/THmk1VGNO4Mrjr
h+h5XhQUe1KLwGvJc4X9TSIfU03/LqRpz/699FuAR1yl0HsK3SPQBfR7yuaBnNhgZ8C821kjgC8J
P50nmT1gkcJ4laTPMI6NHc0EAfchSpyCNotbiRBEVX4Z8GFdO5VyJV2E35XsWsRsKV6cYhRZO15p
pOsEBYhmW4W9vk9ypjBrZ+Txj/qK5QmHtPGrPr+PI96caD3vNe21GqXsN9gRmKufSXQ/20hKVk1b
5o5J+UVf2KY9egQiBzEoZbxcTdoqsfn5yDTAgF3sAh03qnFn2rzsH/bxKjOCfQPgQ5Th7D7Wk3Fl
4D+a+L2aImezry1b4W0Sr5bWiSlBK7YPqWmNNK3szXarzSTpPqR+4ywCNp7ZLoerECzxRTXoZT7W
d61o86MREBinlv2rnVTDUQTfe+WVFC/Ax8aggb3YDIDaQQugtr0Wa1Gnr/Cfh126RKxUqbRdOjp1
Tbt8mcKh3ipNBcNQCh08jY8C8qGvwmnRH2c9enqMHx8TVKkakFBI6QHFxbcKhOy2qEPoS5nMpCvI
zsZMV79nWv7bFz/3abtV2wdruAPnw3wyNGBs45Qv0rwny7rh2ltt9I8WXTiC0bX68aCy1F8Cs1o2
ZRRkbiOXzhIZN+a/tB5jGr809vFXxyOuwhktLWAKWrGadqpljZTT1bXZTsOPqYlxvYfKbzLsok7m
VluaFVsU8WJi2hFBWv+g2mESEaDQH7W+JKvEWcZJ8wJVhNu8LhA+V2b6OxP6fxWp9VLm/PevKVl/
S9Zyf5ZrFFX7H3/o/6fALcWkWv1/J26df07sp/85cOvxC78TtyTL/IdQFc0kzVIlhg9cyv/5I3NL
Ig3yH5owdAudFHmKho5/Zx3uELqlqf8QQFcMS6iWrK4urz9DtxRCtzRc1IiaZEXDJy7+N6Fbxt9F
WoaMxU0jSBTJEVMKFTfR38VGIL2VuCBN/NFf3YejvhtWqmHeT909pUerNeIWCX066yKef38w//xM
05Z6a3ShtB2XwZ3TSzLQe4gkHHuqaXNXySBs2nS5HbmTs7dRD17DrKRDYLHpa9VYPYNGi2iKofYm
f7F7tgz867lu7OgeULoRd7HX1mcLqqbx2GiTndGnlyxt9Z8UeRTuc/Up4tY3i5pOR9TkhPyIyO0F
pSXxIu3VHGQIdxMLWLx+SebN/Z/e69vvjsA/kwvgE3CE/uoUcAR54zQdNxvuduYC2rq1+SdJUjzG
QOm6CiyECYl4h3SXBQzc066PJsvr1JYI1aAiXUOjx6/JXX4L0nS55Dl5T0MIgZkrPmIaaLKyOtYP
NYi+PdrVwazmN1snvyXVLTcNI2593Cp2Nsvtljg85RTrONcrkRQseIMgCkbOtrCUtS9yHZNSCz2k
a8rsXYqvLM7VR6EWMdA3q9kTIF2h+8kVV+0MayNSVXkaAG14Wcddq4yi+sg8tTq15RxtFnwevWpI
J1Dg841AMMpMO+aGMqkLy+qI9qsccKqn6VPYzbS5VxhLpFXFWeP394j9jmGvymdJR3FV9M14f3wW
V9p4x4Mw5IEFod5U32CaYzpUQ/v7GEZ7YWcihFsA/FNdRtr0qGjxIRhXIbPYJdJyLFr8H2vCFNrm
/OXxYeyVQ6MlNmIENr3dIFo35uAf24Ukkr6K588hZKBfvzIhs34ie92WDZRnVtIGwf2o/Fqy9mbN
Uvc160Zsw8OsvFHUG4wjMK795zPn3y89HHv4S9H4yZQ//3biqDKifmXMlJNG/SMzngqY+9Za9DyY
HWFUJOcEXZ8QYqnaQDTLQP6mTVK7zQAt+bY5GTDsh+FF0ULlNiSq+/iK8O4awTz30hAnXkvnxDJf
s0H9QGuXzBiq5wns0kD2QpnH9RGsbZyYP4eKkA2pUdSXbrnK8JC2zVhpr5rZDActYCs66IP6mtTW
cBiR1TEq3o94ygdmCQrGM2tT0ZugF1V9H8UKkWQkQMANE4CdqRPuFMyLjFQBKLQi3v7zQdRW0NQ/
XX0KBaOpqKs0EVbjuir+/eoD8WNaoa5OfjGOGBcIQHjSZi1yM6SLdKHsLfu1YacsprFajcYzxo1q
R9HM4EGWgEJ3jXhr0rhBQpl0L1IR4NOQYEovY5tfGfd5ZZZoP1TVfE6yev4qjUAK1TyS34s4E5uY
ssktUEfQhCasqUn090X0s8MzwXSlSfek2LHbq+KkEA71WuRreAlfqZGsvgZwNv5LJa2u/rG/HQ6q
ItAaWC1NRjX87++HQ2L0pNlzW/umRH8b0VUcXmZ9x/jXuFcMCmh/RcrGjMhrKq3R2ihre3hZml+q
UCzgbyj6spjRUk/c5T0DGHTP25RkbyIzLAuIdamZP/JlVtH0Rt/xWloWDZn5FRdU4fznd/ZfHOLg
YFZvOHc4E/2uYkII+Jc/BSZ022hF5ZPppzxV8VcwCsvHVDQINIHkNevWBCq6dMTZGrE/7MgbDElU
qKaRGN/FUquDiZZ90wLNxJZo0PosuOD/y6tcu93/csy5tdPYthEw07mSETv//YW2DKWCkiLTNcCG
gabfJYb9OprkiU03tgNe1J378tmKq9Wd5TWCFIEFoFlM/kmaXQbmRNE8AYiIiduid9NV50SE6Agz
3Dfdc6NVe1oeY6vCpVROHVKCaOovcQM8qO0/y0h7vUZK+zXV66tKC4QsyXMyWudcCXd9d1IZmJr1
xvxgQr8vU/OSoanBVeMkhfXe6cqWbgBKndDtBpKWSbnpglNRK2elvhosMY2k+Wk3OhXSq7grVxCk
H4lXjVnurFeAFIaXRa0587EaZ1waM6habkiIVZZdowkoqAXxVOQbNyH43p9oExLrI59fCZtjYNdr
xyw4GJUX0l+j1f68gr+/zyuDYSfnl4DUkKG+ZreSPxarQCy/NMYvKN0bTGms2W4op/uofaKtPulv
EnPHVVX4TZaeA/w50HI0PAZdjrPdK81tauwy3UO9hVFJGK41kis0DRsR2o5m4Y5DPzN7CQ22PuLe
QjzjtIC0rNODDDlDTmU6iDxDe4zU0YM6/GQSIF7F7LVK7R6YJV0I7azMuVvpGfvIQ5gKyDT9fkzo
Og+95cVD4tJbfWqzxVeJYEhjMBOxeNHBzNKPZazNLgdwcda2DjukNiJiRXyGknSLCIUQ+XsVaOiT
F9dO+qcw13dVou9bMWabPrOeaRlVw+ThGfaaVNsCmwG8KamXPtbQhSAgXki5U0h2KN9taHwTSpAJ
e8bn1NOwWbe66m1a0KuFZEqFt7Z5Q0u8iewVzxNuRMSDxeN7OKd7a7lmSeTpfXCKbkEYvoWLdmKq
rBM+Ov7K0FGCNfoGFP4QWjpEZVTiZESqzM0xa6N44tkIdmqCk52zUZs5XcJj8NaGX6wcLI3hT/qr
UV1XZVLiqK96iIH6K2PMHcCurTRjtIKDbiIRQZCYJsaeHRHmkPe+iCkNnwetpq9G9BAWLMoc/aVr
PtLpNbG9KvxszdvQoZndWW9jmDntqmF8iqWI/qSPcIYHi2xfsnGARBdVPYb1q76QcBMwPkc1oIpj
ncF5sdFXOH3sCw5mVu8KKDQf9D917ZYpH9wv6GKWn0OKYcsdwXOzq88Ue2u0jafXZbTRaULyWgKo
t52IkJvGB409Xcn1EUfLrqKb1sf5bjDI/pIrKLQtvvn2JsWqW41vchpcGLZtrZ+qht8olT1spk6C
WV2jeJwDe58QEhVqsZd2hs//+RPBaBQFc+Fkx2GYka8WOp3FVfmx8FPxXtXk7Wp8M7L+UKzulixi
QKC7ZAnsRnk6aJz+0E33afJU1rVf1IOr4/5LTHRLq2e6psC2+wMgo70Y7J2EnCBtEpjoMgOYM13D
Q5tUF/IHbmZgHmoiIaJmOLWd6g+h7Oid/hxOpTvnBLpRu4Drwx6Fa5ZLO4QlKmFwMrG6wlNXUNgq
xgZnppWif7uSo9OQzQFyo/TLyKs1F2PdUh+S1l3kTROeKqL9VvM7fcZTZH+OzbTNZsBY32NF8c0O
W3VT7e0ocyFk7QYYN2xlzijHdlEAuLNR0t2cIy+ruOiOU2ZxsJvkLRcWZBxmzh8FEthYKdWdNs7t
ih/+mU2T9NKrpkKzDyo3Inemcc9NSv83JwEIEyPShDxMXTsfUmeprokVTJBUqVfo8eh4RelKGUvz
LS3n7BYr5vhsI9qqkzI5kW7J+jDowUGxIRDJVu5rcqPfq3Q2N20AND6GqykVVskALJI9QRN2oFB/
zYTeX2thHwAPMs+Sayi3Ne3IALJPU9rpoaIDuMP0+0FFrrB1uRIW3juklpG1AhyE+AJXxdP33nVd
drAVUmIaxLnvsjkYm7kW+VnOC/UtI8vi8WOVNQh/xsNJ2cBvhVNOYFfcUmx2EjseMXGDmY/IJrsv
Y9Gop7yMw61IRni/Zv4EmHjYUbzZADL14V0HWzm2o/k6MYg5lyPxnqQMjPCPiUOZ1L48sLW5TLIy
3ds2dJiYNoinB0QdMWdFO4R/fNCSwYLinpwf3y+B2qQbOQwjTqxWFS5zF+qhFq3tXB30QadJGybz
KgYn3+TPR2qMNb6N6NOqTT8DeSa7VAqUHRK0kgSgRN6bYfq1VKc/nvPxi48Pj+/99eXjZf31vRmt
GXk4qtvpJRGhEVB6oviAT4VSIDGJyixCAY209Oc8xwQxQkhbtqJBSpybhbV7/FO8/vvjQ1TkvJLH
p0Wn8fNEiI7bCefpNrG0go1UJrlqrF1MqXDrXkZ+TkzPSlLWtUPSPJk8eB6NPm4Bdj0IFQwGv6hk
qLEROQBYCzoMztN+IEfCJDqnDLvLqDITNnHaFfWWuQkJX5qjl+NBLtSDpH70MjWRcmaE4vaSwnyD
CqQ3aJq52GbdIPpkFLYJOt0ZsswBfOEY2OT0aH4p0ZqPBFAZSLGXBoNRaN9bFNVlG7l1EbnawIJh
qzsZGF/ZMl/S160q6fKxisySWgDhPstVCfCgJt4xV4aNWQn6melZbcp9qx8zKzrNauwMWrIvE5NF
sHWkTneFlLjtkO3WCVKRLGeZzTG9nl02DvsyMl2d6zebx02T9sy5DFfRcSImiisFukvu1X5GoJYe
wsr8rIj7ycfYsXusAjj0gNydFyIxSyi1IgJyGpu3Sk+uELCv86pfsSfMsvN1tnsfv6CfS+jzZe2Z
jNKvdX5TmuZL1nOfCpY34h2+GdlrLzqX6vwEgcwlCMbNVeUaIZMv4+qGsBTp/mWqM7cT2ePN6wdA
myx8Q656OM6h63PXaLndqPZ2FsJR55dhypzcaPHnIbTNR4fIm/08qHslDPY2dvoKeE8wpF5jLT7X
/jWkVrGj9N1O5uey6DylWMHbCGMMF7IPKanXaCRN92cqdzBry0M66W7Ugtti8pX2GsMo1YmyEL3e
FrGCr47lIc4qX7CgESOxn62aYtJypLbwR0J+yakmYpTwjmqfS3AHbIAk+WmRKYe0eq+qHyUDrMSA
fDaaKI+bHUFpG1mT9/0woNWT8McgzUDNiBt5npFXyge77H01jFwTfL7ICUrvNFI1WJvfR8W61Rg3
Bt7hUC5x4KHs1SZHHpNnhRc4ylxCXQs/DdFi76pTjBo7PdL6PwH3c8Rqc6xYGpTSXVRzs/7Z/URy
pvUmU2EoZbK3Vyg4im25UejMxDuzkyCMU61ao6NY7dHUpmNpSnSf620OK7rpb4tVkfKEQclmfaD+
NtqewRCU+4iIz0V3wKzsRnR5MGNJJZacYOC0ThrGZm4DJFEsI0cvPZjpjrfUlalf7FpGMT+f7Kmm
1pTv+J2OOG1OQ5ztzIKl/ZHKGntUqAf9M60Dz1yqMw65Tc1CCezklZ3Rwcy7I2h1hzn6nnV6v4yy
v0yTQxYHwEwfDd++A/BU958281Q2yKQ9RY4diMssR8/sKN7lsrtWiDuwk+GIuBKh4g56w9VevpZR
s8vrmRFpeYZx49uD6orxuaxjr9dWpEju5pKETQaXazx7KtrL1X82d7Q0iLuOjc3YBNtkEChUiMgN
nySZZQoUc77eYyMZVl/mG42K3pe0tjn1LS28l111Mrov0qIzr760au6sbS99EU6OeBdAD4WP5St9
AoVupugxt/CyPW727pzMp7YYX2p9cYul8ofyzZyKw5AszFPhM5AlZffxMbexH0nOIHKnDwz05tqh
MoIDyaku7+YRAvlTE+0Dd0wVBsShq6ZYJXgfoTacYxyJOHT2g0JeAbFFZfFtrfNV9KGC2knVezdI
JW9ZtgphHTXrb2hLjmSxwlQDoeb6PlcyN6dAwno7VMW+sdpDxhKYiCcR5Hullr7WduCR4nw0JXJz
0C2ZGdd/yfvI2jxnSCKcrkf7hA1EzXR/2nRB/ZXu0Ufd6H7Zz2fiqg9zUHAvWbUw5KEv+wn1nzkf
LWlkRWxdQeoGmYAbKXvXOEGglbcEsY9j4jRi9hHRXIv5Gi3Gz3F81ovkxm51QzbTfY4M4qgPk6m5
7YLEND1Vs3zA4YSkztgJ+ZvcmN7cTgebRlSp5XsaCHsD7m0N90+2oJlYQMDaO3ruKzFMfl4xxEEh
ZZj93RDVZoa2obMp8LBrYXXNTyrwWQC0zUhNjK1xIMQ9dMOcE3gprpZefTYB1g91z7uO2rtiu61g
JCh3DeamQYJUifG9KATsFgOyRXeu7YkOHbRr0Gdne4pOnSz7qq4hdYq2ekqIhVV+Ibz4NYW6ACCa
BDat8vRxqyaXmcKD4RUiQ8kDB/VCPfiEZuKe6svVBHNU2nda/1cD2VnOcBTMy8j90FG7TxmcvVmd
sBXb0pZXPKVXq3m1vwXjU8I2VDHcJnkJ1GOZuZbcnuXYxN0Wn+S4fJVEfm8xgBYio5W4HFmQD7Fs
+XqXv8Od+zGI8EOfuLHKiR81kZNl5Wm9/001NGd6DRlO4sruPBK33CbSz6Sm3It+PE7tMzEgR2lf
hMW+AkGoIBwfhoy9iOG1z7rUHkoTII80u/rSHYwxuwtMMia+tB6gqGRFL2b7oSQLeoH5QFryAbcE
HRCyHFrS0QU4HWPwUSwc8hzLEnvLqN3OQXztouJtVoeLpcqONCy7WrXcJlj8CYFDS7jQ9AEV86Qs
pYex3jPU0FNkpJfYFNIs82qKTaG9ZS/Nwr0dlqqlHotsLV3Iug3D8nXRzes0JscKRyfyNdwMhpuS
KT4E8TlRrEvKUzfgN1eKQ5yjijc8iskdRHxXzuiQFKpHm+YSF+GdTvQBkci9kqZb1UW+JUeeuKMb
14v0LKH23NSaDJUh2Id26BfI+nREAQ0+l6rOzybp0WMqvUik+ESSAna786ywIF2MaTsZH5JiveG2
volB3LvJvMZ1etE1BJq9uRniYp8QAQjJ+4zI01uwW5dE0khK6FlJAqdeuSG3A+grO4GBQlfFxyLm
S6gUr3OwIDInvxgzhtTdRKK/MAohe4caLtMOOtDEpeYCo1FltU5vm4dRhPd+nM8x0AX0YoelOVmD
6U/MyZVSQelev9p592YF37NwRChCNyBsrwo8p2l0c3k6ZkUITmA61pwFI5gcfVgjBFPu+zM+xcAD
srsJ8uKjStCdR/NTLgevrVLeW3zL07pSxvI5Z884l/IHK+UbjjTXqAMUxOnOHOujHbQf5hLcQuwv
Cm4Ktvpq2fppXT7JnXK0ol9ZMX6NGYYtVX9ri9JdQ1XNqDorKqix2pNHrAph7wFjee5F81SXug8m
hYVA95Va3BkX8ijNG9C+i4pOgJEEevVDp5veWMtOn4RPVk7o4ZxdGsn221h5ahI4mpOxT8r5ZJUJ
StSCQX/0WRD7bVLqr6e4nISfmTlgduj3qJnufa0fJ+0AcMc3l4k4bHiFWXazhHls2RRO06vMrbEv
alQO2oUu4felCEmGohehBmRvbY2+2ylcXnatOJoInFhtTn2iHozpW9a/VapARh/eR6P1+kAc6SC3
WOC4BVClo1qim4qUBz+xLT4aS3O6uTplOj0BXT32c0Z3ntQLCFZDBr6/jd/1VHsWIWS21bSlz9dK
vGSWcRR9fC4tFQ9sdjKt4jwY4iTreJpsidBnd5aB8k54ZS0Zeb47aOa+UMy9jatSfJ9K1ZlHsj2E
STwZyoJ0ufahfEu4jFHQcaIzJtLOYTTTpQQeUlYuHh4iR7XnXhbHsDAcwwrOqaTu4wIRqvmlNIVf
RZNrd2zxvyj6cgym2pWp4PHU+QTbwSmoLo09PfVsZNnjbeH4eY2ZHG3IdZrFqp24sUzRutD9iJej
pjVvEtfb2I87qQ65rigBJZU6BxZvlzFVUPz0VIyzIwzTo4dTQM7lFhoTKTkGe2ACXDXRgb2vJJSb
gAlfo/Wtca8pbXHNU07hNjzOzMQwXPwYiu6YRsx9aVO06Ha1QCXrR761tnwVCFGyTGGdHn8Ok2CB
tRlHZh7aZWN6Q/p8yPLlulrs+3igD4c8oY5qz84zXGvlk7RYr0KIe9iVN2WUnFlJ73iYx0Hz8uwy
EQs+dKkvJQRPxXSbc8Ub5m7tZJ50GOxppWObpdZudd80piNBBXei9q7sxS9ZGJ30fjrIzdcpjk5D
oH/M+fxi9Op30ameqc/eOAQn8plgt/Q+emRviPvjOBt+QqY3klMrZxHjDwD74eKzpXBrWam646Gy
qyNmsqNQK+YdFtFctatjT8syxIsZ9wQ5dMbp3bCNJ5KJPpZCeo/78CaRNU9vdUbU0u1pd00T9da0
r4iwQWM2XwVNN002VgazU7Ps4at2hZ64nWqyd+svNsx4xvW7oJY80lGcUsM9+6sl+jJAYZRRubWc
eiahjjH7IFodEgifsHaRqTmK2nvCgsEoW25LEaxI6jF9qvXyK0rzg0UsNCGAjGhlrPRvXINHFqib
2rdeXMK5xMwgUusiz6CJ4stqD6lS8tQDA6C14oXh5KkTPaSCWxGWqHIZTomteIbyFYj9VaT5Oeja
NY/kOYKRvyG/NmhooBRQJHClm6haIl4ZaV59eJUGja7on62VRzfENnr6FY9vPr5+9EkeXz4+PFo3
f33Zt1BYFQisG0FazJ+P9Pil+s/Gz+PL1N4FFTAMIdM1HtWIVkAb0YWAAKlQaDIJKPH40FbgQxWU
SMeKfCBgvv7je4/PinyEsPr4mTjV6UPGIZR4hQCuLQrewgfZYiFPBl/ILnzyKcJrn9Dr2q97+kly
23BrVgQnaiZXvjI1f3yoEoFC+ffX9AzWwur//nugkdFFopr3+JYO4RprW8VP//Ujj28+fvmPx/nr
ITCPAENoM8ym69F4NH8ehykfZ22DN5sVef2HUnRftMKOHVnSFP/xARY4YFjukFuh5DSfCDVkvqrk
vz/LEDpw6LAR0en/0q8HrVsP1eMzdFQrVimsDllAqbl22B5v2eOp5gJAMZO5H5keIDdvMtAVzaCW
O5oMHNvHA4Df4oj+fqz1oS0j+R6s+CjMnbxlNb6PTLcPzfqMi2Hkv5/28dnje/hOBf2lhVFYkrGT
4CEeD/bXzz6+lyylNP9+mse/JG0i2Lqlz23K4e9G3p5AX49111SNI82oFgbJxvY8X4aqdasZKuFc
OYK+UaDCmUC1mqCdGH8RlHjIcY7ZEDsA7LM/UFy9xedp5PtEmdx+7PcyKcXpNL/Us/1Nqs4BRv/B
2oTXZs3AMuNdPvxSLO2mqS27MsAh9MTlta+Qzpf5VxcwAVzwovTtMYdcFcYdkBo6QKmvAD0XQ7Kf
K+PICOyw5OIJPemV6axL4gOD0LhVeGOKW7mox0qOjkZZnLNG3kcdsc0g3TS0pxTVs3lAcOkUGL7C
PvTDNtgn6y0oTS/lcaxCL5M4K+31pijveqEeAzIzU1G/0E75hZlzDMrjMPXwYpryOVZTv6943/rK
iTXDI3Y1AaFP5FoK3z8aAHpyPMgJdhnEI99fTiXFg5wnntravi59AKpFzkcFO/xYD8MSmHszT3ec
kRslo0eHHyHo1F0qW2AXLRcyF4XxT2zcKFqP9Ne8REewThRv35+MgaqReIJMCmAFZeQlhXhfJPje
Oduu0KvQDleUHilalKpOdx3EUrPe/1Ck2kkX9gDlcuq1dBct1g6tKqZTy63hlcPncXVS11MqZt0G
fzSUTkUrsxMzKNQIe84L4aeMrDBXUMJEPMUgYfGxzGuiMZuvAHZMLzLeYZ3gjk4faNVnJL2zt42U
p6Qmg46dY5dpHCQO+aBv0xYbqyp3d4DdcCYCYONrAcnoZGGkBe/THEZPRwXd2Rl3DMVNaaVVLbrS
ztglVEApg1a5hnMsii3+vG1GhzItCifizxvKervqRxjZeKb0pZXxC2h0zMh/ADKnWHcSZtyhsHej
Zu8jIKr5OTnQRYZeoRLMrZJVkbGKEr1410fIC6Stx/mP2Hg3s18aNknVonAngTQQuzbFq95VziCr
XkXekkRiRQy/IqhpPqONDjBR4rHex1p5rM1xly4qIuWnsseJYZOhy/jUXDAg6AlZCjWOfnQ7c7Cx
+MvkHqhSWB3JSjiIydzXOTvEtMcri888uDAljMiyDtLuVgT1R4zFsOXJwDrvY5twttT4upQMPypt
H1pEVWLKFAEydbK/Y24pIS29fvla024SzL5MRAiwD8gxQlRUOVjk6SFIEbgdm8klMXdpaG+kUaeJ
kNFnbsiHIOYS/gbaDPQ2OR3GZaP0xPBNE7qd2Scr4xubN6CjkluH1ZuIQR1YoW8MTAkqNN7EJNid
tJVYrBUVxF0/rYohusfdthbqLgFGkrrJjxWqJJqzGlrgLpd9FfUMKc8WPPJE5s0yGnpyu4Upz5ID
ugvTHXna3KJHCLG2s5jBjXncnvzk9cn308gfkZy0eGXthW5k06csdUi31qZjh9QPBCKBCoGnFNEB
1arGh1/vI2XfYpvcgu9ybcYsYoCTQkYCkbA7VEFpshdgXu1G9aY5QsCK22XkbEMmka4pKEwo2hEM
+xxs6cvthhz17/JT7r/lCoG6PDUS8W2fHXLdJ8hpp8wJAxB5l9EJ7cLKixM4QmnvLXF3QBe7lUS/
DYNfMzreXJHpnBmbGPwWIWchgoflusy5V5JlGOjpXjBRnpToZKfzvqVXrBuUUazHCf2iLPvVB9V9
YvhIsjbkEZUWXusPLQU3GI0MAQptzCgHAFHYl1C8a1O0A5PDVVV5QfBm5BUDfOEgqz+scZMZtwwM
M5tgZOaJ/ZN8j10pCleH5imxVOKCQe6nbmxpQEOZHwI2LzUiYnbYPsgn16q+gzrfdJqNPrldtT2b
+jj3NdRgGif5sTPkl0gmwlCV/bq2HJ1Raj+FvtL+D11nstw2sGzbL0IEUGhryl7sKaqzJgjZktH3
KHRffxfoc++JN3gTBAnRkimBhazMvdduqXUvfmzfDJdpRFXeGweXkqqaQ49nY/QYFh8yulfJRL6J
X62TaVlG0Vuh2xsAUOsSvt+8ePoy2RmK2JESYV51tQak7iQeEc/I6H5cGjJdCozoNGlYc4vlzBlx
oIbXmbZ2bO8wApmo2VkaNARd1WwzFl4YDlwDHvHGA38k5qS9vhzxMOQuoaVgSwPk0VF8q1jpIyek
baCvOuGdK5Lu5SRpgSL6B1qdovyRqNfdsVg6E9K5hm6MCOhgGjctsrehgqHT+n/D5ikc72bZkZbn
zgMoe69C840cgnXWBU8Wv2lCzNceek5ocYEZPBmsIFo9fpQqeh3a/GpaxUdQhJ9mW+9jN3/KE++D
8SxGDFZE4DoQorDwJwHdOhPxI24B3pglzvCJNwW3dKe1Dx1ip9kBMmgEa6pTlN2F7E5xNN5D2f0S
kf091eyCCvu1DtiIlxEN1Mk+YgN+bjQHuWlGHiI52OzuzFtipGdLxRQ2FEzdwA4P0Ofok1NmnAIZ
3X3DvtR+8KvQtBfy6VBJqZcmj48qcnciUhufC8G3CcgeV26raFBBHGUNJbBtS5LXfSL2Qlz7ITpU
AKdoAK0L+JZmlJAmOKzZcq58GuZI31c9eAvPP5Yet24LiHFBc9eQhzHW9/OvQYxPoU6/oufL/PEj
ETN2jtZhffMmEx7MU6CoEIIQyUN5DEduFl18kpZ1YjmcP/Yb+GcsD1f6YEuTkUowjDtNuRc4vU9B
lKDOgvQgWsLFaJqQ8TT5r7UQx1y6h7w09tDGwKx553gGVuiMw6AQSeVvq+lz8OV+BHsSCfXkeTQX
A+52JtAV2uE9je+E9ALVHGPtszd1vHYkJMC/8R2qC3Y9KmkWufUHUfSiMxtiI/8o7z4WV9d4y6jQ
8xSJGtBylEj1h2O8GNM1Q5eoAMfB51thi5LxwXdvRfd3sq7VTguvSv2Q3r5gr7mw8Nm16sUEVC52
UnDd33L3zdSQND2NbwYm9H5Vv4iI6N0n/Sdb+pfiI4IlBJCq3Eh9KX9bX/KdNQVAJ+K1c3kGa/AE
lOAFTQBFRsWfjUH7ndhGUAWtt1HMPhahWvZ/cTGZ9M9JV3XYRDtxzf2ub6+J2wGRwfN8mDwvOBea
KleChJUXlfT3qK+Zaus5awxx17SKq709gw4Nx2iInhMOkxzkdvwgsXDGEErr6Co0p4hijSrMySdK
1fKhkU2jeIRsxH/KSvUj/Db3uyn0u50FECLcrvpThYrKyzfdfj0ONZmORqHtB8fr+DC0694utUPV
A48ipKnlbiralaWRgNHmkbuJE0rbpE6wzdFb9jcJxpTlMMuf84GB+uwktV1LW+N7qzD/Jjmrnha/
yUkcU8xB+x6sMNyBlqhs1rTXZCTPlwUaevScNVboWbaIZwF3+H8HbXR2IjPYs/iw+yJHFvhiJjJ5
ULqdHueSPGt2vprqreFM1VELZ/5uBUtZJOVTgw80TwfjpQCzcnvoaoQkH28+lRiAudvc52PEoFp3
MF3XSp+hAN2KO6F2EPQuz4+DFc4R9jZSIej5ZVAcsSuM5LgG01kYxnieALTvzMr6fJxiKsw+NovO
XQGMd9Jo4M5/qMdfi/0ke9eED38wEWY3q4l1atMVavhgN7TacI8xSjUZ87TIm13p8798HMr4KzIE
udSJDU5+1OXGACl59N0Us+H8yNbqozOk58pJiFuZvzMiFLoMgJrXjl7+aLFu31VbMQ0sMNBn1I0n
rHyXeHYxaHYynMIOebLgj9spwDaWnNxDH/Fn1soivpW65i/LnjG7Cz6WpHUquE5mvLr2UnTTeguN
HGvW9JWEX5Yzar8qfZo2ei6tXVz2/itqh0M6ZOswy8pn3az9U22RHJOKwQROxYC8j35Qs+CKT9II
Tgp+ob4+0ZF3LDpV8oZ/z96xfWjubLKIeo+n7E/v+c+WsCniPFA/jdXttTozj3FHzx4ioXVNTD5Z
BOzJTTM/lWP+VHa6dfXdmPz5tjmn9H4WVIXJKrOs8SM0iewVfdUfXRXG71r6KetEnPI6heVMGt9T
psiVCfqgXweFGx9wVhiGcr5VZQsmvj7Sz6nP+J3UVv6UGFF4ap3bONkg+3TtqrcE3ZIxUB4Ml0y/
wifcYmiIp297HfVMBFwwt8y/Jo56izHM9xCSDMC7hX0Rk1OqF2W2chsn3ga29pdByimwK/O76JNT
Af2jrxVNrWznkpp68vI6PE2VjtN2jjrDupetYpVcNPCS26iN+oPtEHWRNnX0uywv0wwxc3yRrB+X
SeVs5BCnd0t1fMoHWWPGzsMTDYbglOjC3kTP9PyLtUS4fazpxh+TsIbWUIWfjlWrJ9Otk34h+x4x
Gk20pEj58eDwGMwb8dUZWMn8znzt+3S8zxNvrKFgQS3iJ33aUQDgrL+hIba0ktwvp638RT5m5mqi
d7B6XNnBLo495NWNQI2/afusfyatEipjKu4FfWLSa+23Gp3+OZAS+K3b22+hEIinuo5JtFUZ2wlU
ADfrnDG3VcfLTBkd/HCffNKC7ibwmJeWCdDCGPNyWcWQaagwr2iM7LMcte4l51dIGJsb0BBIupUT
Df4heE5YQMJFGZPPHoT9F45TvAWZql7NnClanQ/cgNKOuyJ8jaUMuIIbfadPKv4GTBIvG6X3V6dB
YGaXRbL0RR5vizIJXiwd7XAydM63xW6Bznf4u665TcHzxf2rJaR7+H1EI9dI91qQR6d8qOR6avTm
PmW8C4FAo3VtrCeF3Vwm6pYTpiEY46q5FEHSXlQGXARUy/RkOfmwlije6LXWfQjT0UUtMzt41Dgi
wEBhrKyc2UmqZVfHCDwmd6MOXj/Jr4+DHhglfMR2JDkeYZiJ4fnxd4plXNzhwrEPdz1MvanLwDAN
qJlRN3tVFp7sYPZf+HF5IyQFkZBKj/HjJ7uig3Gqi+Izk4gqRG+veuzpa9l7XI/mSJRgPyDSnWCA
arIpzk0bYh4WufnSkoDh5xKfxXyw9DwnwEYrN1kkDZJ+cGqMUA9v/STei6EPdlPcQH+dZ6G6YngX
DZY4iYaK4uGTwk+UrOqWbTWr+UfV29a75QbFqoxc42IHTb+D9/VvBRCtj11kss1z2IXFgWYP2gVl
neNpGlaipoWpPWjqRjCx6cg2XtkVp8epx6HDIZtmun50SU/b55b6AxOFapsBLZVmtM9z1kE6Jwdi
tNjP0HX0D6PGJhCUgFp2Xtq1C3cayLgl3GfZiyFBzBpV+9Dx00M9FTA54rx9T6MAlVIWf8fAVjvl
fP2zW2VCC5a15YR3T3OGk2mTAmqq8P44sJAH5IPAcGiRG+5Cx8mXY5oQkWqhOSUjdOU6dvNMs2qb
Af08k/2CkjA24k0hxqLEYSNp2TuThf23Y5vjj47cSSs+4gVkgZNOz9Asbtn4GSO/q8rLx/PjYPQm
bSA7/W2X439ODYo4rKqnDqfiW7vpWH/aEJuARTjZKUUCeuTnkq3h2qSW2r6xQ0eqxd0nJlm1ZY5T
bfugGD9RCVWIR5Wla2suMZHvbZBQoVG32xhFjV0P6Ulnun8KYGmdHk8fj5ieaCgtxe6/pxRWkxXU
LVBrM09gsJR+BAn6n4NGfuNiCN18o1kuXDa3mfWvg1GNe9DSq5rgvmM5H4h28La25t0epxycEf/O
Px7955zYejLJ9qkRc5/M0wBRDAhs065OKJQahO92VzGa5jmRR7hbiHJcZ3W1aivQzgkYuX8HKVna
u6Kmg/S/px6vcOfzBa9/nCfoqHmC8YAo38+7eznnOUR2f3s8E4SFruCjdZtepdGz5/zOMlFdPHaQ
o1mgYJoP3P2spaw149+5ZH6Fzys63HUrL5DFLi0pOUpB0FjSp+6vSNDQQb2QX50udy6VhPgQzV8I
VGcssy77cWpC1lSoV8durNHkDWF6AfZzRJjj7mpBu8uglHzG1a4/93NB7ZVtt5/mc3An8tnwFySM
JgPaZwjj2CaRMQVoukqPZtKfCOwxweMZ3hNySZyTBMOdA8Jjg2byb61J7ai8uHtyQ6ZZj3Ohl5bH
UoLSmSvYxKhmCIvJh1gfv3GcKYnDIBDaJnfK4RSL+A0ngbWpLB8+7dwTQfa+6oc5Zcay3rphaF76
qQ2YS7UGoUZJspb0Rg5uVGtXW+8GYHqW+h3F060O9PZVTla2s/6IxK53Dlm/l3p0cxrftfWux96H
yz1o7zV1sbJaOJijYi+KIsl8JYjm/55GK8JYs7OLxb7FsX5m3cqvpEStbSMwDxnyqbMeQW436GZP
ExjlOsxeBBlNRCglZNOTRgbfbFIs8WykUVN7CXJ4IRZsp2mdUOy8wcljv6SLcNuhw6OCzfynketi
1us0JzcVxYaWWUMnk4IhNfPpNSO2wpLtordz+aeFCM3m0Pob2eYlsfrhF/rpidTCiSK1V0yZoYLv
01LlJ9+CNNqo+DkB4/BemLQhvTT3D9H8NIEnkwcR8mEiRRb21IpXQUJ02U8vonMeT0JLvJlu6t/S
zEfhSNLRrkK/8xaNMbl2vB2/UO4+ivT4GeljsxhMduSMrtE+eHdG0G5ujv++mfSvY2l4W3Z21SYc
cnst8rw8a1Wd7qAu+dg7MgbOup7ssAyW5xR1OshSGQHLoHEaqon+dCG1E0EDd63zxNXU7P61rJPF
470lhXeCsSCelKKehbZfvrcVaWPEb1YwXRrebvKJ1BZK20jb1dV1CncnT8TFmE5osMBuS+Y5rsiK
c9V6+fnxKAjAk/YSiWPcdtgshUL9Kep8F3O/28lWDgcuCIFmUFWHqgRzVwVIkh/M0QcUq5ZlCcCj
w3BUx/eiCarDfw/eDKN9PDUqOJNaliFhnV9SqhrCZBlYmz6b463K2DDXeoZHJgcqMC6KSGy80OsP
j7tCUGg9AK36WMw3Cr1qSzIOR+PSD0G2s33bPlRGz9ynoPMJ5gVb73zOKAk4ZLqdvLj+vY2S7E+b
18Zy8Iz+7GeDcUi0/UglthO2k2+VnXjvyiUSzmzC35611irdX9GTLbZGnYOiEBBdi55XPi6dlDHw
MtSQVjskyCE8pXVChtq/g0P6+sGus7XF1EBrl26Dxq8pgxFVA4lLWF4U7Xq7lTl9eRprb7Jotfil
FHr2ZE9Wjvspis+daW9y3DO3yYibW6Vb0bn9f05Nsn5yS64I8sDP1tT7t1hL/JvpTsHOGoKUSGrO
PQ784l/ERO2l5Va6jubNUzIf3LDqniDAgA7KR/Nq+5N+IHvglOZmf4pGdIC1d+4ZxJ7YHAz/To8J
mnGl0BrG9HdGByrNOtDLYeuYFvf6Yko1jDyYq/s+73eT3nZrDCXVncnds+cxWDI8WjvFvD7Wkg52
X1rhaWjcnzSs0nemUNkqgd5/1czZfuH6Ec3B6GdCp7KzXBHdsAjjqjKi4qsk6yfBgDTI5NL0Mnvx
NcLcsSjECNTM/CZmpaPRW6emzHdubdQ3u3QJA2s0E795lsoD0j2SAtvELEFaMAgKZ62sPhtW2RzW
B9/i06eoZdxGON8Nk0pAjPnvqZUHAxMp3eyp2jO9iT7cGbeYV9ML63GPiEz/2+RJ/MG/S5aGFtiw
D9OQGOrQJDcld3a6k9nckRykhn6T/4ToBatFz/p6cBzz1rUIIx7PKH6yLTSvr4cnHmwtbVZcNduo
AUIZzmzXx7nKxTeX19GzEfzS6yB7Jja4u8cq7Ff6MHmbx9OJpFxkQuGN3YDEoP1OUNe4ZYDdIeg3
g1/A/W9W66pnJ/SqS2yb+SJ1vfaA36JhSgJOwIpp4z9+kY/DOHb5SlreuEgaGtCPLaCPLRoTmuYx
BWkhnv4rlaVJq0kMg/tuD/5TMITlbnzsoukgYZIPC7wFiU94wfworkr9OoQR56rgI3QKZ+eyu9oX
FfaiIgRh5NXRD3Lylybtxs8qcci1bg0+cj6AHoSr2sor8u7sepCgkqkfP7kJRMzPK61eF+Wz0xoo
e6KY3aneHB/P4JmgdVNENppdb6yBNASryuzyK1TKDvdM7y1BLtU7b+zqJVoqbuS2HxxF0tKVgT+Y
9cK9Eo3hXYcatMpYNqfHqcfB9y204iUwAd/P7WNdTa90l7EghWNyDCeQVgHJJgAgq/7kejWZTrre
0yRPuFPDwXpTuZxbE/4qoKS91EXT3KyMQUGeGRJD8+iv6qAJz4WV+WtbL+1bKs1g1VS+9mpadFQN
2YvPnNZQPDruTw8HLh5AChgjoCY7RhteZsnfoJu1K0X/2XdAjIWTq1cnpTL0m44bm2f32BTEDj6a
vo8hkW2HtrOolft8W2AO/Pdoms+F81eDwbZO/9/XgQBrtMnYYTcx3416eqbjlt/GmmFbMCPAibuM
2OCXE87zCVRTaUz3IlP/eRT+37nHV//7usJp7H3h4Nx8vGSav8G/R2MXP1vdiB0w/Nu4HTdvXegd
qRZ02cu6SJ5702epiABAqdz6iirLhtOTGc9MDewj48N7b5SMw9EsrVRKoV3g9dk9lpzSRFCqiL5D
0eWUdzxhU1HXYFBpgUIYMF8fT935aZsJ8YrcgZKVKO0VyQzEI7OD+dAU7zKuEcn13DE/AvteA2V8
qmajnkYRkayGrugP2hDoauUbFfK2B5DicRjoZte09khHTPf5FP199BKxCFdu0qB1pLuYOONsA7LT
NSCBzb+WHqntkK7z9lQDavgEmSuRu8bmPRugJIVeZp60TCmyMUj2kpmnzmnR4/hVvf5SVoqA+sLz
v2qkub4f3hnZFK+tga+2jGz/zkpL3VkwLFVeYh8avUCexbp4D4eQPF277d7E6LylFy2zg19amxf7
CaLH6vG0r3jXXd0a5wEf5l3Y9on+dbgZiijZkexJuK4BJrRM6uqXIXxIy8b42o9OfqwlXfkgk+Uv
MLdyETtqYiAkjVWlh5hciYs6Di4Q/skwkoXVds5xolnaLSwdjwJhqxuzFe7Jng8V3JRFCwlwm5WN
OyPT1AaCYhlurLRsLkEyMBW0i6dKOSxsrNTI0UuwR7AI6+2/hmZNqlogaCqbXYqWY25KWz6eF0J0
uK/P7Wl7DNitShJXQKCO295govCfzp4F/GIwmfJFNnTBx8l+Mv1114woq5eibQQA0rY6pHjQD7wN
6S0fD+vCCrei0USF811AJp77xuyImiOande8V/r2cepx+G9nWZih2qAPDhYl9Xa1IK1DJ4PXxQ7u
t/qh+zZlrA40j7pq8TjzeMHjgLIYqiM8SHpzmXU0GbAxYDSjmeLYwkpJMzKFnGy2SmfzQ0nsPAG1
PO8D9hUZau7JU/ZO6vJMpnfBp7RPxYlVzlvQpLfXQWJGs+nDMiic63vSvPmhr8JlEBv5lWf/mlh2
WD2eJUPW3EYvazd9EREIO3Y0XgDV/OvEgwfINnXsJZtm3haRs/qfr9a6B+Zj/urjxbVgxiDToNtK
IgFu+K2WrtuWl2z+7o9TDVEYFrDUy+PZg74xvyoWA8raeroVVhKfQ4OpGPD58FfiV+mK0avFjkGq
D1jTetU11yERv9NA2KiD9Y6xtaYzGm+TJ2pfogHFqL9ZVYcjTfYGn6D5qzS+Fy6GAgyh/T7OtejD
nxz2ZJr3Ar2ouOi0dBb/zjv8IxR9NK6D9b9fktYU6frx/PEf9kbDRdpPH6HSsfPHgfa/L3w8b/Ro
DfFIo3TVnePjYAf+fx7991wNrFCPIOVNiN6QFZC4zH6UwtHA3tR8VirbGHNUcTQI+jFkovQjLYaC
+ZXuihA3Nc1PmW91g35yrkdE4Kg3mUyEJhjlWlOw0/LpaagpvwNQmKrtkWhAH7YMZ8b3uIuE/u+m
0f5QXzL9bGGJ+vWBdINN1kxbREnNeqqNq9JUtLBqbFByaLyl4xG5Upq3tPRI5gnzo6kCG79j9Q7O
B+mZv5sb6khs2OKhcZKaeeHWj+OU6p1F2EjLL6xVzVEHaLmsK/FKUG+7gGXOELGgUYJ8V/o+w+vw
5lksN4HeMaHCQqMjwiVwGeVm8oVT5plB8kb45LTyLXEDAkOMepTvaG4H2R8zgS8y8/JnWyJ1CSL7
ZKMp5M/FfCYqWvZbcbfzHfowIV36zHvVizlGK/PuYTYcw5iuhd+T0NugD45Yasiul7/8gkDN1nid
15Kt7stV1hbvzqDY5SX5zebys01rmSW/mzwA7qh+z3/S2DSpIgvM4TqqIiaAweKjdfg89w69jHFy
z3Gv4f1Q4jh6kiErBtgEy56M/bepM17SXF6YsWEbSQYKRCf8Larug/UsXxjacMMbXWwz01gp5teV
JX7M0PnWig8AfeMiqxQexeq59mP8Vs2S9t53X6jvSkuPJQHDCznhiPBaiOKdsXEC2ikw75ou5mJK
A6jlyI9qSu2FsIW5MhlxW8gbk5mGoeFka2oHCnu8nC3PPvPwlIAIPekRPNeAF530uZjMu587Z3pm
8dKhd1WR+75oh+ilqsV7JIdgbVjjvnORUbfzxe1mzlXkhAsEJHSakJniXm2iXr948XCR0rykRYOq
igxGj17tiLsAsQ5eC++NCZw3tl9NJ39KC9C+j9x2xPVluLpLwCDjU8wLKjB/expeyCDfVOao4U6G
eqsMkKLCr0eKwHZXDcWFltGXHaKqRF3Jbc4IFsGQfsP/TZZVG1zpjylUN9U6jLuP0vbehdTosNnp
gVFysgi9+MkoWzITKmww2YiOiS3bMOvRSl8uSqWCVUkvoCjRUHvlNqicYOUG3Cgn3TgU+qUqUxKp
xnQrB4jn+iCxt5DKFiK0XwAuvVFvHCOfPl/dwvp1k6lZNLV9whMZMHJWyLhWlKLtrF3pBC3N8toa
6Yu0I2M9NtAlaLGRAGt5ByCtkIxIqHCdBFePwV8tF+iqnGIFKf0pKirkfEPwU9obUg1aQoxDcnna
jJWNmUgFpJzPcsniwaalqZ51L6o2ZVJQ30vcuhLSYIZpG2UMtvc0Bn3gkqIRpUf+ayw/8wQwQZBZ
tgES/Trc41W/xbX7J40a2PaTPBkD3zmnpZZP3xINGwoLHMkhNISGhvpGoRVegEs3E7aUI05GgYV5
MHajjdlsqHRjOSJ1r7KLXwbmco6o0ML6x2PgOmMeevSMeVfky8nQfjRH+8gRoRQBmiin3o80y1S9
V4NzKOz8CVxKuipa+P0IjwiIya1fdsJqSBbA78DzTYyJur3AY0CsWMjW3LVM1Ii6xpsDqBrIYBvR
u6L6pTE5Jd2W5CCEGE7Lojo29ypt3ymefjAePruh/03lu/UKnTs+xnhrEOSKlDVI1t/4o56TNn7V
cHPV3V/al+yxNNtAaoKxhAwhs0BqIzQUS0GA9ZewjnVoFvO4o/lUtUo2PbECvV6JRR0ZvMFwwqWY
/Lay5muUEEIwVdtKQ6hklJ+YcbkWOnLc8eE9wTbbFvW37WYGhM3o5hNn2LL6ug6KziQEeSucamVa
bXtkdPWlXGh9XnjIqzHdjAlSwy5/gfL+HZQt02uneTcTgveUNH8AQ9igKndqGHFLynoXTJNx6rLh
PocpOzlUmN7cyaSBzu475jp2YxhBoAV0t+aOjfVUOoAHSJPKF5EfHmSCDBB+hel09F3sH3C57yjZ
6ZcavMLTtFXVhN6CtNZLlqunSVGsBozTO/QcGhhvn8YTzPX0LAvvlzKhqjDsu1By7k0XmK4NsWFB
4+/F8PmehTRgrqX+UgdN4MXi2zAQZYWY3cXcLq/i4dUvUC31AfPxPMbFQYSnBs6rlcJceqaBdqKr
qXUn94/tDIhq6vZVg57t1a1HhEV7GD31Qj5bkzBJHMzytcrHAGtUvDXcdlzDSIf4C23Sc6S9BuUM
GQbesC93rhLfXoNe12MBwqI8LEd4TQvu32+a115qw/sbkO1MXl0G2ck2O4gtpoFJtLt2af+3p1Hu
WSybYZp9UGq8cfWojTDr24jez5h0HY+6+hF0MZel0eO2S8qlp6dIMVOUfEyb9gjqT6TJE2NVLdMa
palR7DWna7dJTaxV2v+IVIOeXWTc/rVNSL1BUgczPBMQFPXApQ/W0QCkqKpyNmXNp8VUfpEo443o
sWxZ8MFYDK36rTcTQ1V/PNZ9fAkUhmHXK2uke4s02igJqBWtVn028glfa07TP3WeXS1U51z5+Xqk
A7sA64YXGcssBKgBPbyHCNgG3UXdg1oH2QcIkQC04JTmZ+FgVI/JJKNtp146BBFPiLV64o8aX+an
sslwgte0CcIIcZk9yXcuTwjA5k4QUkvIEK2lONLfExXFQMHnMSwZbJGpj/jzwgl5NZiIVsAuz72Q
ZCp/QDnfeC90a1a9LcIz8ZZ/wplMmWsS7VszneMHp3I+MMwh9HEecMZJ3ZyhKXnUvGd9yP/0zVC/
BPYZNJVOyna4a1uaFnGm/QF0lQWFovlGcF1UcDOPKpM9ri7ZRrVhzM4h2RhT+Z3D4b2K1pij3Ah7
NyAKNAVJf2URMUPml9dFSGLBbzmh+pJkM1hW7TCkXEdt359FxRVqOiMLbikPiI7AYLCoJil1IAlk
+8Y3r5nLeuyV6S5B6B2Z2aYp7XTr2I/caeT8ym+fa9QtGLCKZIP11ye8Jf2dsnILwmu2udPvYG/q
W/KRfjdh9eONGEAEu+JFKUHjd7xoQUgEjfewJX83TrmcgWo1oTseAm7OYdt/sZ3D+A2qm1uo/Wp5
rbMuRYpAlv56H2gvVeyldMMragD1nSJxIOz9VKch0DW7+TU02jexYTRfzHxpeRDF3Di6dE+RJJmv
Gzz2NS395L4b3uPI4wYgyZMxu+jaNuZfaGqp2/1K5NwVbKaNTCKBTrDmLt8jV+4ih347C4QFCceV
Ypezs/HHzNk0HoV6qm+yMroHlbb1AkgUxTDUENDcZaTjHey6nGBJxOCoihLuFDoJrhVTkClAm8S1
DrCOd4yyfSm7iRni5P0B7eWtJ60toNEhoi1131s3Q/ipRaR/x9Vq8KeFq/Uk3cQTgW1ls9Y0BAgU
G6VFSmlZ8r1hWX55/LtuGvR96hbXocS1nFe3qRDfOhVaO7lfdml8O5Z+KfEiYYnelANVMJDlWVx9
RDI3d4wDRBm5FYIr3TPI2YW0L1ZFTDwwnopunYWdt5O+9+b2E6GiQ3o1W0rTySm/w5EGtyDDUU70
OcKN5wHDVGCTjMz/sjON1Fzt7xhN/lpv2gv80mI2LlCR+jGY5M7tXi1sqH08vue0TQzHap9bVX2V
Ydit/O5khXYOQH5hov3YGhrCZNJRZrAgah2di9sUTA4EjX542/ToRDluNMe/WE3NQIGP1kKbh5xO
QT1vA7gLi5ss2+GgJ9nRICdoDTzqHV7CZgwcmEsJYKvaTj1wCOg58+GtlznRWkk10UYwEEM6RrZw
rPg9tCtw/Za5ttLaBmJVDbgnMPoa/OyimSH65pPTl/GSmopVRy7zAVy+Yru4rFLvLVrnLf0InBEB
Oo+DHfIjS8VIQlkpRjYXhndn0CN1a3wedqPLtbC4z8E1wqPrTHg0I+AVCXEuekf2HArlwmaRZYnE
DwAJqjUFYyB84l3HtgxK6eziQU7rjkA+yDQ8EmdIPI3ZwZF3Dhhcs31W8I61qIn3sxqSpHP6RCzX
ay94ZZpYLpIEV6lXlLshtInctJoDsjS2e4Ldr0vUr17FLnvo4snWVbXxS8sE86Nf4ik6Ta5wd7mb
9Qv6dJtaYeiml4kcsWMn3FH2u3pVPgn8bIvWplmHNuHYI1Wny31yejK6WFegscpoNbKu3bhXo9CF
PeKb1KpBQ/OQuW+/6CpMwS49ayLMuJLtFu24DGG2oQwlS/Xa6RAJ2e0WzCXZ7HHpqRsrDvKUZu/V
ZKYbguoqa3dwLHSYI/4nAMBB2L8NOkRLvR3q6zQVwdZxwOs6hfjFBgWmbYqft6j8DSohbaFUzXa/
zb8aMtHXY0LhrzI6h6ZFZpAtMaLBkmokE6g0rq6DXX5bPQApwOl6OOB+yZjsaGi+Uscx1jKfLwuN
rvnQDuWi1QQOJ0AM2lyf5X1LgBBcRsNzviwWsE0XWIdkSJeGXSdbXXPOJvHNexMhby/4VxCVHP5H
HQsrcKHE1XcRel7qbIfsOVcn787aGhnGgd4IPgIGOauWWNu1q2fvZJK+uJ11thWbITg09HntrUO3
cSGTtlimssA5phvvaTrgjbAR4Ml4YM8wV0XQq2BFoyU2SRr0EMZrSNG5pb8xW7yT4ZKv4bPgMJhQ
Lzcmyurgbzy6Jx+ia9hK0sUJVohz6jrIsyXmNAP9NqS9aGpOmpn99YYYg3BGkUvP4QMl+gVVVr2m
THUXwmXN5BOJoSEJMSYFIevwzte5YIrO+oG78TTWjBDKsWVWwUe4+x+uzms5UiWLol9EBCYh4bW8
N/LSC6GWuvHe8/WzQDO3b8wLUVUqSWUgzTl7r93CbGlhImVc9uu6NPSFqXrdUu1pulF4pm2jAygz
47uJm6LqTQSE0v6OdSZKT16rXIBys/eZ5+C1ylEY9hK71HhNhf0g0/iEVy1dOimaI+nDlbJfGO2F
RWcqrBrakeTgLDThnAkF2bgR2bv6q92pROaMwYkW4j4iumbRVQJJmP5lu/IrkFAsfeUYSNIVaiLu
Kiu9kPQSLSnMcDEhWMfGAX5YNMvUdX9JNGkA6VzmO+13Pv07D1c3+SPxe6RCdlQrhtCG9j1rB+3T
lkT12e4fU2uJn1W6fWixL21rcI5s4z/joH7symFboYijqcoinb3GVlTWS5VorCEasilU8IAOjmXb
aJSdLkiiY4ezwBD6kZO6vCydYS9lD5w8wZJM1gPCl/4t8akyySSjy1qbzEq5frZjksfVKnZZRv/x
yI8fNCN5mA8h/YSth+JwOd+t2Gnh1bER8g5OsWdxuU1sUEJkzKSo4uCseklLpDGv8VAMoGdCc0Dz
ykiKeX7i7PTwBWL/4CfRtVCTel+3JGmT7baDYveUT+LSSPlC685WiTmCGjkdCTfcxWM+LoloddgE
kh6gJE5CfIrcgIgbV46hvuYyVy7pwIQbqN5JHTDvKSrGdAfqVzuY0brS8GSRiryG41Ge8CmrC0i+
zb415buVn0DSvIl0dFd2nix6qkp7OilPcZB89RSk2rp/1FQj38ExLlnpdz7hi8GjQxV27cCkGrt8
C6WEuaxnMUKB+T0RySMRH0ez0vHEW4zNPl2BTCZXRdYXuxvfWmlvrTi8CAcATFjinTRszIRRikyG
9S/jVPEWxNkNENdKxC8aGsfziPXdUAxCb1BYMvM4SLLKQ1wBkw3oXcQ9aDApIbnYraxWmo9docVr
1EhjWUJnHO2UFXaTHJAfXGwlZTOsemuXL7+oMKu46QSaolanS1g58atFEz10MX4QTHYtsuwj16NP
pTSPCvKoTTX2BEHwShDMerm3pVfmQvAVBEN28lh7IclTsk2XdWa/FjrmRt0A85shCoW9SC0ueUyQ
6h9lL8FocHrDPZDFUZZjvZneVCMTc6NTMHO15J7ooUvDPvxVwtxGpB6XkEm74K1PQd1oJFbgZKHY
wIeD1S1gJwOlm+ZOd7JV7LRhLRgtzYdJShdXKJPMNKAD7n94JMkzBBxCQpQB1WX+ylNgIkJGp1WI
SaTOazJS6dPglNZCbF4UHB3RfrTYkKO8QjmmWZ+N632yOX4MquYcZc2l6tJlZpQ4DVMQ06PWvtp+
/NG47DzylBpCV3p73fQeW6/ah2L4GgmtWxWdfvGYTBlKW30pYZKBMG9t78kAD6mmylNiMpsok/ux
Mx7C6Epc3xSnwhY5cpqTkQFW9q84WI9VYK4DN6Xdb/xCcQ/ZgtrZuqUFFxG2Mmj6J2c9GFCnPRAW
vkfu1C+NIb8MwdaTjbehWp6vAhtHZ1Xr30Xgb2ArHmhDUBmNv8psnOLNDW0Nkez3EFKQUEt2BB5f
dJOU5oLk3wqjmzgiF390QnOFL4WaiWjvXVH+QkN5QE6qLto0IxWPul/qVmdNxUk+eVltZPoothmG
i855oTWw8brqqyLEaxGUxYnzh5q8d1JK+qpVrb37oxvjliMWhTO1bC6a3u7tMcDBF/Jpl1qHWBgD
qtoFwHmZmdva/KXmw1th97vOiJGtl6/JcIgBfVJNHtBke2eXkcXyrUfT1F9qFZBrU714lvuZfw+D
8di71orl1Em44B+5Rrh6Dfivsj2NfnAbQhFvAP88FXYCsbrCOlAMb1BXoYjh64SiQE3Xq1HnaKeG
D6sQ6+K363t30G63JmM8SKftITm4C5sppy+ZnVwIDnTAVn6OUnGyzXimeMrMkY+hJr7anE6QEKNk
X2hvIRvulWy0O9AXSRpUCdK8mNLjjBeI4x/ivSytTdD7qGNZvpFO076bBUi1CEeodqxd5h+H8u3E
i2OTip099ZqnoNNe++i18b+hXtxNPXIXt7AU28rroTk6/TN45H06UhfGRrSoEJeIfGDXyXiAADZk
U6jUL6bKLOYHwy8fTdnGpH+61obuNA5wSQcTSwB1N4SBrI5K8Zkb5VVF3LIccadyfffHJjJfctyR
KDjP7DkJrivTi6tUfxA1bcIh+rR0UAEEKdq3ynd2tdFfVQr+hU1sUOux9yZAG25OBm5laD7bIfim
mmnCNcy/RyfhnMG3htNk5xnDR89Aux35jHX2xP34TY9Yso+gEJkaxa41pv13Rfs2SqAspm588oPv
iIiLFQmSI4yykmYOaUeZRTEzpcCrp8QrDYNLTLyagPWcovg4bep0YcYGC9BYBmuXGEDMEl22GdIO
PFPxpeWsVH3GGZ/4yLgbf/lKi3PJDDaVxy4wSS8FFXOUk199bh+0FNErlQHY1qApM75dSkgQJAd2
yxjLgmdqC5dKbuHkRk6HcN+GqlYNOpUm6gIOedtU6qe3I5o3M4QpCDSxrCJmQriOlCC2AtYHIdZw
AZth77aNwYyBVdup6B02yqua+N8Jo8LSMZw3mQnW8xWAxwxzr9cGzhJv4BK6Uk6lcWfUzVVrMbpT
L5Nswbx4q62LQse8WWI3Lr68SWqaUsfD74W6O2NE9lMdY0d4EHb/FuuAAagNiIkx0+WMgl6O0G4f
+hQl8eAl2AeGgJUe6+ci9401JEaGc5Zyte4c+GKxKJyrKTWlbLYmCZiDaxzID1sFiq1wFsxjS3hk
SuiXGZrlhbQUsrudB9DObw2BlwAlaIR05t1R1Xblue2D2mTppkmcZ1d0z8hG8ZOkHVIi/2jo5jXQ
6Aio6OVYupCdZoqTlhNULt0VLlGc7SNLdxdlzTYJHgpFfTKM3Edv77x7LYsU6A7nMUzOARXEhQzM
exXpjzZJU1WVLhM8+xvpQSYZiC3IfEeAhRw/CBxZwlblZK2/qGq/Y3S4dz6VRi3B6zYo1peTfSM5
eyMc68JWmMdcZSOqcVqxAjtRs7RZlRgZHd8kaI+Py0meywztCFnUVwObtJLke/Y5b6qTVIuMJdKy
NUu25XG3M0wK/44abqkdICg165Vt6sA+I5opSDU1VoTLAInSKtS1B4C4zlKHMN/V6d4KwWg45HOk
qfoJ0QrOs5yU4gxRVkzB1NXGe6Cp+pKlLgQZG2ShWf6mEwGXIzL+NIGPCwvUiw/PqS7pCedTYqOF
BYH1FVCAQSKPRDMWooJy18lQP3JBQSDxjV/Cr9519oLHAuRHOiK2sZUNvjMGLnR0SsEgLDCz0njC
bqA8SjJp0HlsjOqYBfUbWY4uZRt3WUfmq1k057L3mIRwqi38Pjmbnbg0GiJlNy8Ao0h2aW5RPav9
IbT6Dzpf27aiHUfJPMZBSLjdn1gEFLb8vFuWYXKhIXXy+u6pg2LCwmCiK5EEB+H3s6SIodT4fkk0
XBKyQR86xTsuwiOdrGBRshS265TeQ+4+F0KS0g5qVCvprpZCAaTf5h+qkR0orj0MZcgwUryDQoc7
3nq3iUQ74sGj1Teswh7eBg48Rz+4SfVbSeRTNJpntwt5z/ZSNT1YpQn9D9en+prm7DkLPDE+kEPL
6BdhFu2b3vykhWaXzjnQSNG1oqIAfEGymfS9X7qdPrO5Ye5VsAH77RbBXLeUiXMNwTNt7a77Jamg
W15I5Gef72Vzo5cyLseppWViNqRkQOpZ3z27JjxZK5uWW3F1LNcUtX5LKIXssuVSWDEDIv0ZBp6R
ZiXgSr3g9LGKV88PKzqU4t5RcsHw/qnb/cpxmmVst1O+JrmHqt5/WZ42LhyLzTJRiC8sy14iljGW
w47Awf6L+NvqcFAid3Zlek5sa1MgIENNgSjDlyOVl/QXJfFLbDxjm/GWNl36BXu8P60oT3qSbOsm
Az+r13LlF0g7IxQKY9hcTSXbZmFwskJ8rOnA111HZ+pP3zlz0IKyPt6I13Rs7X2TQFxU1QQpiUdy
EuXnklLUMlOVHbGGxaqyGTh8WuAOUI8OahY1L+vYxkgSuuaDKZlQYHJxdabTsUP6U4nyiXq7uTPN
Cglf1Jzcb3fs7HtCOdOqn9hbW9gNHwzDmKCLMGAS5sD0sQs78lxR/ixanY5aqlHDBrc3ch12ASwm
A1wLaALHk8BWIjj+bfUqFHRFMYZ+SrNxcOKyajDKrQQnjV21Z5kUG6YgfcOGbDWVkERF2yjz2uPo
o+W0jZ4qt+o8VL66D80m3pVO86zrBVeVznqAPehv9PhP9ogAwWo82CMhs0TtoaCJbc6JmgJM+wqy
muWAxWXqQ37HV0Y0B3oRUE/7cqi3bDcRV/XrkgUmC1n/VXVIP1EtFr8CzWcNN3CRBtEU5mcBQvXD
99bxUyQEqTd14D/sBncNVXjiY28WX/oY56/sfAnsGdtDF9q/vUHtFjUhGAnknUWcZY+Dc9KqwSLg
BCGz7cS7Fi9BMPAx9tIOPsJW6ReMUs0yKlhW1l26ocyWueRq9DsRkN+cN9QqvEvbyBNjFQNn1BIa
ohy1IX4J84jCSP7KyqzZx2r3pnaox3CUy+hYkte6MN2Gwh5uXReQYRk38LXBrAVBsJGQJBdaF00p
NKw5ApsS3Jiy/1nUhbI3HWerjx1h3N6EZW3ye+MmpzIlndGjigVPhh0xUoe2jngjxLLRrK1GqnHy
d2YnI9slK1z7TXOv7Yo/xjYLbU+sGc0qH9EJmxT3tx1KR1DB0GQCBZkEsqNEzR5GZIvLViRPahvs
O8+gDgpOpRh/iwLEaRg/10n01QT6e21zsdmx8uxXlGXHuv8Qnvnh6IBbw86CdjCgHKuybmGY8e5L
lOQ2hkq5inMdMnlsrpKBeifVd7bXrOjZkjnaWG1Utqfs49+pEu0itXuhTLSQOdeNFz8FY/kxfKpl
R5FNWYXWVs2kRs+92rPMlysno3oI4gqZt41BsUDMBm+CFvNaehj2QIRsOhAg2XBHQ/SqefpXNjRP
40i1MjXjl9IJn+qqwjVrL9gzJH146JimB1VexiJ+V2NESKYWA9nrQZHn+TNGAZoAYmvXidiapK2M
dNoaK5Bbc+iOIjDWGhaYLdDLk2IoX56V9mQn1NTOMZcszA7f5FT5xE6Kgrpjv7xqSkDvNkD9zgUd
69aQkDQW/5B5EYzEyYrW560O8nVZWJ+pIfe6U/wp4uxiV7JfVAntJmevsale5kUIfy6yoGjRZs2J
7im8fo8v88biGt43CTmqml9ZzsCDqqnLoFqmeMes3BEbJioweU5i0OUdT0EC6DQsLv3AtYTBjCpr
AGvBe3OQFS9CjZq7A6aflTNhVqCpty0zGu1ssGU1XnvXEF+5En1HlvgeQNoFNe4ei1Jz/dr1eB5k
qN9rhRrNFBRQoeNekLhBX14bV0mPoNuqh1XcWsayrpJXViZwrJAZUtRsgI3HJNal0wsmxUn2+M5H
5xkCB2sWf4QDlJi4OfgIqgyXlrRPpfBhlmwDoRXLoieswMOqSOqfxtjbauhawk/DrsirCQSkq7Jb
6WmzLtv0gE8Dq4MC5hpwDGZFujIs9VdaPdz0JoXYZXQfY5Q9BeSK/MKc5+9i36dqQ2YdQy5RbYBs
x5RxUIIbEipfSap1Z2xD3rKLnVMW96+Galwa1XrPYnUlXf1PRPojFtZGLitv2aCHWWlW63y6YKKn
dZMG4ahKj07hP2PSwlTP/BD7X6oedezq35CGf+sGxQXEOJ9JPLz2HWvIymfasDWP+IIcWB5wsCRm
110KRIGIG0DuvnSF9mAJRWVf7kNrZNflehmoLq1XGawKbQmfhsuAktcyc01j6Yf1izrAnhO05vUa
DwFqYpeuUF0yjNRR8dyWGFk05rmCzkerfqblsPdGp1pbxnjta9qGqk+sH1KODOJauqmIEltZIdL8
ACk33K6X0Y/zjVr0pPA6stng7f6KW2YkRdD3VNhpBQBGRw1wqd8+IZ9aqTV/0A3Vu+ANwPwxgr3t
UDrWWc2InVsMKtaK8S3v4Vp5OnVzliDfYJ0YHth39JqBmKhdNUhGlmOLQkH1PouYYr9a2L9Gjc0s
kLt7W7DKbcxz28PfyuqxpfREHwgniPgYKSW7aQCnxaLcHkQ664n61Up0EnRrGuFERGE2EpEChjjZ
mFXVryqLjVFE9LpCUc9UQ0HGD9v4YSBbUO8mgAq16WUJbniZ681Xo0j3UoqPrKKKbukyZlky/mY0
qc/0rjZVD0yd8m6g/Gn4Id9zg8/UowndehqJ6b5kY5lvtBSBgg3sZJi6B06lqachYCUa23c/dYad
IVJ2w0OXr806Bl2udVtsaeWmUKyIx+1kVzM/r203+mh1jzCQxKXGCphTwHB6yKItiO0+0MeF6wJa
tINbUlffdaFmGLbBTg9yeHF6iOm9oMYWCiByHhbfRvcnvU5e72jRAooA56yyCItQXy9RP42l/5oY
6L2NVvUJC1FPbN57rIgh1ciY0X+IQpqPzklRQm3htM57LYGYxW3/p7YHirGcVAq+BDWnVgl9dAm3
BSh4bez6QhClW4tgoyH059zWpokWn0MIPi8to4wSQXNit6X5WYb4aZJNePhK8ro5WVCidBr165w8
nk3ZFYewEu8xYA8K8eVZiHivdeOzEtKq0Y2NQgWKAidYOVPXrKWvhde8BqCtUwzxUM9tR2gZC3xb
DEjepp+aMOhM6TCVNb5U+SosVthqx7bRtvQdNXH1Pqi0UBFa7s2odu863hfE7JDJrBRAu1OYq1RD
R9gPlNew7JGJxpgZ8sFkY+6f8FzT/QZWsfAjpkpOoVFzeTNqai6Sjk6YpOqg5w6oprh/SjX1O9NV
d6vZxGcAQxuYL/nsmoxF5EiGF+ij1YirnHZ2JVuCS9gBVAqrt6POKRkFYboW1VAcSgH5dD7Md628
zKdcvAebOjK8aYOmtzlF7PzcxLlVolLPkPG0GAiw2aFKLduB4+jZ+DVdk817VWfIE6sTAjllE3o6
btbpofmAdJwtmzCPVoPsX0xxOX8P/hSME87pOMRQ7rC9LpsJHYoDGjDofGtChP69m02gKwNOMzNg
nxxyrtDo56Y60UaH6eAmLt1vjJfsUkGjzgcl+N+t+a49gVMb96sGYrdXMuabPAEeyOKZm/OBMAjy
PUR2ExO7NpqyeUImtwVFywJhAb3U+VC7aflzK7GdVlvPD2KyqxDyTk+KNb3gBQ0fyXTRlb7VwSLv
/3sQImBT3Z2MxFcw+uhfTgzgUPIK2WZoS0lRjAWCAzTSVdSSF2G1fFVxT9oUnRGRZFRbK0SPbkcT
q7RAUundSHDA9MnMb3i+xVKHD4HMUlUxwRpgCR29GCjcIcK2fUDRurHM/phM324rnssK0ZjvocQb
rKU0shyGf2SABfAEbRrCEaHjHzuFT10NSL74+83M39Z8qKbvza2JdEB8RITPx3weBINw1o0mPsIK
HX56VH4Lj1pEz4dkaY8DUlayyQv6c+zFDe2bguhvsusUvOYYXWv+yqg0RAnbNr6uYqI+h//3uQja
Z0Nc7ObP6ufH9LeZtEyHRWBR9/TiJ0hvqZrw4+abXaQDui2SriI60fr6eaxFp/Pz42a+6RVWdpgP
XTKxnwsLYcFMEw5kbUdcZNMJO52mpj5KIt6iV71i4/lzMv3/eTWfXG6UuBsIdifmSLd4m0/JutVA
3mYQX7Q+JLze8/ceAoft/JHaM4F3/rD7fy6Nn+vjn7tplSBVRYRh8bUmoAIO863MGynblfQZEUZQ
Ei2q8vBzUJ3/3po/MboJtHtLOvh+UY+HmIXTYegjdEzTITKVGokgS5IUXQw7bqCEbVEE93o60FZo
ljaEnI2QLvvGQRBFWKTMk+Ca/LszhHy5ehHSyKasGxSURkQ/SqyUjnWjh2SeumA41IlhLBvHr1Ez
gXsp5wP1fZ929OXv8zV0agu9Dqv9/OvzD3TfJh6CoOz1/FvzD/IhqHfhKDEXBppxNA3n5qqecyuk
TpuWwnCS8hBJaKhqJNBXQybtdX4GecPOTRjNBzLwKULpf7+ZNLDCvZzRetDjVU7Z+W4qtne3ik5d
UxKqfx7rtN67K3ZKzEuR6Wi9uTsfiMPtjwb8mfm35t/HelRdByaJ5p9n/TwVj1GaJ83FT4KbrWbW
MSwacSPZEmMCtmj2yaG4+dNjAz7odULTezWK2IeNw0qcgbB8n5/y93lWcIQAqVznP9SNbI45AcY1
mg/0u/0tyE3955/MT8CFI0hJHNnA4ZNkFOTfqWZub5XYIzwVwSS6AB9NvJq51NoDax2r5FUtYjMy
b0JpDsXoGqdh+l3Gd/OmkAGwTDDjbufH5gPTr8kSh0LA38e0IYxP03pwIBp63xf9H2qRwT2X0XDL
83VP3etuQ9y0kN9dwNnqN8saHsNITY917Ru3+aFmoCsoSYlaKUg95ofmH4Yo1/eWzmZgfmw+OMZQ
8WX/+xGlYM/nsaUSOvE4f5+adhV0p7ynhz89Zf5BaJJFVVvi9e9/nx+HabSISkmIyT+vymHxRUma
vvz8jGF68Uldl5vGUsAD5bIgKXqZ2qZ7zadDacOrFSTPtSMGINvrzJuWSfOmMiIvM2sokB7yGPgn
8wbjvJ9IpXTCpsfmgwMp4lh1yxF0xN/TK1TM+GIJh4bbsaMwtYiKRq6VEUhp0ZIOiVz+ubfC8Nij
nqcrjHigkfSHe1aisL27W108Cn98LGvW66PsV5j+Pqs6Um7FdEjL3t/4xKRPpXP3Nv9Azchb1iWy
HRMdLY6GPo7Ofd/u56f8PFa6x4I9/+3nXqhod3Iujp0u9G1ca/4uVwjawG48XpAFLMaM+Jmp0xVk
3ckrzU9mrJeqImLLZZsV9gHK+4p2enQx0WIsekULVk7VPRu4q8dAewpb3VlkBb3YXrOfc93dVQBT
K5cXzKixMEtrYUmUJJVz7vAnDTjd6t77zh1YjUEug1WVWYuCjJ0qcZ1NENffbtfsQw3DWBHMaeVR
uXCy+KuPCBnF1Zvq/W+riFVA4HsvNah6We2w8Nz8k0xwY2d4AdEfiLe5os8M1eZhZLGeN3p0Tvrx
l6eQR8q1fxzQcBSYdLk5H6zaVlnfdVJZzjfFdH/+iRlnoIUgP9fRdax6ho35CU4cuv997nw/12IN
qCm/Vf5zy03H4TAm3+STEDc2//D/nvvzk/k37LAiaz5R94WiQF3/++yff9pAoUZNM/1t3s1LnNfu
Zv69f/3x+ac/L2wE3CDrkLji6SVR2DQW5aCL1WC7/3vZ87P/9Wd/fjE06nxV5gHep+k3/75e7e97
//mXf9+x44clll3n6+9D/3pj//9Jmepg7wRpYWi1+Q7+/k4PHWyJ+Q6Q5tA/FqYZbkG5m7no71me
tw9K0Ds7b3DlgjSCibErkKzCcwv3Rqi1D0Lt8ntLNWa6Mz8SyrLf5rbfEsyJkZJe9V7GLbqEihHk
PLTNcMyz7mYM24awjpfeUsoLYnoCgcNePvzkx08+2aM5lgNdoGgwaYYGVE0NtuFD6SA94vkrRYzt
w3zLS9Hv0n0Oj+jbS6rsTrNRDaV6sNjhUd4CPMNGQ2PblVrto4OKdIr3LmMNG1ZOlLFmd85yREq6
nX9rPihJuooqsbcLCKkW8XcnXdCdcaR5MKM2Oplcy4tCs0mCMU3q2yl6MF8QKNQ6/bgvgE7M90hP
GGkgoDVJK4xqHvCBawCje5MOKSbn6ZaSeeG+o1/k0tuzHdpLzUNMWNcjeE+NyKcJV6g2mPKwYDB1
Dh+52737CW/eTtngqypy0dys3COSEKIA9VK+JKnc4l4lrS7oCXfqjDMtV28JXUe+2wZ9YvrAyUVE
lnJXUueto7PwXuT2JdHjF9d2hw8RIgOivfHosC04xqaeU2nMnQv6B4xKmfJCSVfei3EorvwyPpWY
Ig77Acps5vimewk2ILcwXiUj0KCI4MFRUhKx02aC2mqgHewJr6jQjD1nMVF3BMgUlE/qCHhlczTj
lkJUHNC65zSkmIjl/WqyKt3llPWA+vib+VVCxFmOuk40TjPulF6hjk/JC7VshaUjVd2nHFTB1KTr
zh7BpAdrUL2lSLTvyEyHGzXf/udQRFTmiEzfdn31BxpWaaBX7+VOqpRgUkKz3XFoAJfjvpDKsC3U
nj6+lCH43qrGn4AQSEFv7xAtdfl7UKa7ZVfdkixeNhPGrAZYghsloLUw3S1rVXBGOf0NCCZFhfw5
TjzxB7fTM0yK6o0mKPz2NK83bkAiQmZtoTTIaun3NiZywmhPOvb9RT3QpiW4B9u9xk7s6FqGe6zb
xv25FYlfYdopJz8acmNVIGMj4kjLH8wJRYfM+7l0Fede0GPhEkLSpzQWZM+i17A5hKwtXdc2odYg
qG1DOznoidudKUBUeOncDZqBeo9SKH/lA4N7TZCiLpg380jAXEP+3Slxca+M/MseIv8VqmK/QhYd
XhsXoZ2Z0wYz8v4rQONAJAGAFd/SN6LLC4rnAFc7n0qiXtEfEBpmmKCiDjJEjXPtDPZZ0ciyTZ3u
zo+BPTk4eUFUxsQjCZg3RFW/dw6A+5gF3iZiRcWY4vtUzUqCkjChdQQP3f51iMurZ+f2UTjUJpNe
QLSdhpEi4ApLR/UWW2F+bgvvgQgBgiFV2lzHwQAqbpAGeyUYWR5oEgebFqrTixJk9yhAjAzt0QU1
1LxpQrNeG5Gnq7zQjWtZm4QPeBFsBx0Qbe42pzLs2QXTAtoQ60xstOGbj7afeWccO3huhn3q+O+G
G0+WnnigmVOIfn6sUY2zVsOY2LDmtO+egtjYxIDc4204OQZ1K2Ha+sGziQWPJ8SN7/6m72JfasES
BUSSz0pIyhr+GMV6odTmo2uW5dpGir9hbydPuR98ofXODpjwQLMoPhc0aMRPu3eRY1L6uBslils2
9d6H2gF0yFyDQqWVHP2cWVG11E8SfHF+KX59b8VjPtqctiKOEJvIqmN3x7eGZQTTr2btQyOqp0GR
dW3dPmuRO7Dwt78G0jWINNUaxDVcvVZGojxTVrSfr+ih1csd5rN20U9cTT2BV5DAo83o1a+GYFrA
qW15tyfeQJa0lElbFz3SdBfnh3lhV3B1YleeA8XLnxmmmWNaFrHSU/eAoHmdqflYjVI8Gm7xh6Ci
VETaqZq4BqYJK1vL2/RcTHfldNdXg36JwYJYoswKLmCSMHVNkCwz3Ub1UP4aJjSqj96u0CznHfX3
ZSbXQqpeKkBiHxU+fEpUKkNak2Z/0K9M4j+E+IvADKkhYFk7uU4TbPy20h6dMTKIC/aapVv1hI9N
tMC8NwIK9U7GacrdAM3hUSWLDYw5l7eiLTW1XNqmOREjVRlsXbX/NmwL42VZ0ecV1pQCy6wNkSMm
Ur4T0dl6Z0oryrXKS1hqsswuQCb6jQwQHMOv77v2MahBuuSqAwyce35F+1Px8D93nEZBGT3+jO8h
MPY9jDUPkKdVvxdmfpYigkIf0f9N05Z3zZm/5HpEazuPwMl8dDqiJzoqoz+jIaYN1NqxcR8H+h8G
oWrrCqvj3TPkqcCi+kJOGdaqBEfufBdnj7JAXQkVK+TKnYfBQgDpjB19HwaZfSFRN9n5g5/grWhP
eNHUd3AZDv9FWNcxNukFGJUZoaYczacUzwM966ncO7kfLP2/txRv6JeY/0CwTggpG2bSrrRoT4RD
TpN+fpC0qtdA9bcR6XqdWTUbTfVZ9fa9tvQ9LNZ+KtN1ZTTJU4pMGDqw9d3Z5AJpXq6tUVTUtxy9
EkoU/Xm+pxYOPeSN0mvqc5eUyckyqUhmE8alVvDxdDru5w4p4HW0hiWar+GtLlFqIpLO94FQ/cdQ
lQSwDuEm7NWtaCtk4POMqrBlbTPqE/NjosoBC3ZDeW8j39mUA5kgCpjCrki+tNZ6ykQXHwTRFJtU
xUhTlBYES8sybvMBcgxRIhSbUE3xmN9jZLDJap4XZaow5E7X/HI5hA1OeY1cPL+NiczAmL3up5fc
WRkSw5iFFP5G7WZ4mO45Z6xvawBF2XpfdfQcN4AJMs32fzUGEajaGGQP+tibB4gveAPnGdOl70Ci
m1PeoZc6m/mdzXc1FYZoLR0QpYhKVfaQj4ZvvJoCd08Ke3mrAKm9S82m4IReeRlwqTyRBVzXnfUY
lGb7xD/91uvSPXUKUctBFNjtQxcFZKJ4dnXOHVxoaa7IJ0cn6qEO0uJKmC2aXtk8pKnTXXV25c+a
qB5ac+iv8xdcu91Dpo3lsYiLG8ja4NZ4EUudVsZfrk9lVKTau275+NucID16Ks8oFQC0hI2DfGpo
JCiMZmTjtc3RM2LtVy3Zu/uK3SLpsNI3N4cj39tZtFPKKn2rmPWlYGUQOYl6l7H2IAw3eWMScbZJ
EW8MC1VYgMSRQLtqnQmG2SDNj6OZbTrFJXgxa79aC11Q3cK5StOOlLTCExcV+yM1GXyIQVE9DGr6
4TgU+BAzQIN0s+gCw/iF0of2BLjSfwK9pEx3LLxXV4hG8IHjI2rD+rEt0uaKxidEh3DryjL+XcR3
F9PRb50/w3Jbt5+hmK4s0U2WpSB/9QKVcJHEoeM03a1YBYCPqOl5FdhgzboAFVY40cmSI7GHMT7P
n2EnEI5F7wZWfq6Rz52H7EXmu/Nh5ueTf4n50i4tUJ9goeuyl2cld+zDyCrRQ6wOy2J6jGxQZhcm
2nNb6niVokiBmlSSH4kHfWUPkHAXivIIl0Ve8b9yz2iG51jI+CgpLdwanB8HTRt/UcrES5OX8Kmn
qW6e72gGJpAEcxwoTHx5GVZHo/CeVTVtTsl/6DqT5baRbYt+ESISiX4q9q0kqvcEYdku9H2Pr38r
Qd9bcQdvwgBIlkuiwMTJc/Zee1AKXXVrkv97+u+rWnihxvmnH+Px1sxufdBnJjwlmjq66dD1lsvQ
GQWD/lgn3DeKnLOtzSSZRfIqS8ZWxXJLb8KSW6U9FRvDpAeW1VP87sekQ8P8iFsHSahoQvpwSCB6
Ky6uxlxK6tdOUpPS935ICrBOd3SdKJDc167o6RywTukM2j6TfurXKG3FwVCnfWDtye6eb3nySLyQ
85hb7ELYH06f2ZA8cesrmc2O1ospjY8RMRoOvuAPCv0KQShYsiaqCyTJUE/qhVrWJnAoGmaF/eSU
X5FI4JsY/YdlSfeYhQzNszGvNqPT9hS/hXahfb4D8lA/2zGB902+DUhwu0aVA4HKnhtqCjaG6FHR
rZuAP/Ui0C+OYKKu5UH8GrJMEcjjbkGMitXYEObFOITzJi7FylY8RS3juls+2KILEcmSOrGysciu
g6IeL45GdAkdpm+EA+iJnR9a7P/574Gmjd+VVZnn5V+adPGRi7E4LetXg/oK228qLkliBjju8UwR
rNHCJiiHH+iUWYVvCVjHNUpsAF5uzboe1691mbyyUSfCVz01OLTKKsvAa6JeHJuyg0eDjXR5NXbd
nyQppNsyQKaaKAJiJhBbDLrnnGeYJG+keW2W5y21yEOy9u6nQWB9CNoGdJ47MiQRnC7vcmez2BSA
MmlrttW2jixinXvzMwCy+jub2fbr6gZMcledW8g1MHfvIzuzfhVd8ivO9OSLiTW9w6EO12k8mYcx
rtGPBB4u9K6/ppKPgsnQ1iR3HlcbAHVv7LzvnrzS2HReEjd0f/WDt8k0J0cKBxrZl3H3x9OAYMSt
9UmSQ0lgGIJW2hoUxEOwa20txsrYDWcFf4IWxeA6RZsAOqgi7gPeDcg0QIs8OGsgsgH7SL98HT5k
ZNB4c9zm0dM6tPC16dJxLJpLUYLbCPXKJYHWkVtFlEtBUYaJrr969vBFhrx+mUgEeZ0gHqzYs/t7
4ZTbmWsbmi9uK3vk8kya0X4XicY23Ixf/ASDUTYn6O0tk+2tZRC/tLyFHPIrI84ATWMjj2k1hi+4
jSlB7el5OQM7gn/FpZvZk1WzPGVWXvhijv8E6k1uIuanZpYIov+zPeVXAN2q68B/1W51Rv68LS0U
xWlSkktl2BRZhW//pIHKVEIx/oTj2huttnE4qtOpQg/kwkJNsjz5Cp3itSMHIngIgNNQ4P3jFcEn
/pDz7HvjOUuK5G1cOiypbGrqrc7Gww/U9/7FSnv3MlYEyrEK+59N9x1Gnf5BKcjGmz+xl1TRd9tp
j32Wt2++NMS+KrvXobdx1FU5msU5FY95FopVOxrrpE2tFwgBFn8RfpxAjBq7mEyuZvLvnvBOQfzn
sgPHsnWDFkcYmIWfdvUrrtgEAATTtyW3PBzqSfRuhsNKa/XLTOWOSpBYG4T/xsU1mE0QpEt+EbIE
WGuhQiqQYTITeRb1QY5oOYChJYJo32eIwuGEOkTplOPFL8i8arvS26aj5lxLzaWXI+VbWdvYAEzW
es1Rmqes7p5wPyE4dALGvzj7mQegdEoquaPuHZ80avWn0euT/ZiT2iNKw9z4gUuxYXU9t3dtj/NN
kfzmvhX7ce5/lbbNRjqYJcjo5f9EntzG9ANSLaLWD/cGlxu4KLzyox8SHG3kxSf8k6I3EEo37TZj
KeAStYqr3g4GE+P2Rehle4ACZm3dIraPdIZMxHFN89wLxbiwlA10fsHX2mygkGkwaKzmdn8A+I6p
VoIDGsyq3hbx2oyInejbqL0tD2NaEiCZtPMuzNPvIMnqW5CkUJeM8g+YqPuBeiZIIJbOMvKR0xfT
lk1isRc4ST+KYV+4HvsvFz5HUDKc0GuORq6pomofm9opHvska6Fw+eJ74PfYk5VKqFocnBfwLAEa
0MVsOUM46KIr6JALeX2hStqjIaXxUYH0rvXHCHmZ3fva9d49bUuRruG4oIXooZGxbw2HLWq5HZFQ
CmxtNPQVxwKPxhAc7n8KvM/TJgpgj7QJpYub6Weu2/QwUI1APaT6DbonegXTc5PlxU39ZjgvgkHY
v9RB4U7OryAZ6KdBKhy7/tW2heo/tubOKB3vPTSmg2jy3/0cG0+63ma7xoMElDaZu7rTMrWA+4+T
l49Vg5JhgXYapQc1LLNO4S/EleMVJSBKf+UXv18+uUgvVaRppAqU1y7UE3I+u+QEBdg7RQEuwyWN
pvTBOXapF54gx6PjyNHfJEMPEEQvyNIc64SQTX+ansSftKIiYFxFPm0l9P1yGUwTMAUERuEGkQ19
Dzojy4MO9wYtN84uI4cnzHxnGxhjcjNU7e4HNT7hlnubtCQBUtM6UNBMmdXuLoKqtE0JPbmA6kOa
jbbbS6uQ/y8fzYgohSnIc5hY/p92+AdjVvg715BhlQ0yrHuGSIxut8YRnK27JC72pB49jzqv/vvD
GRnNewJe78sA5EAhVkNEzylp+uYEYpJ9vRVF365+MjSUeXUCB7QV0Q0Prn5jRr72rCG7uu742mV9
/xoaUf+aED0Ef/nF94z6WBTshgihSKlADdm81oI7n25jUInCDo2k+hoxLteZiAFvMhslDDePfTES
BVhhNOiajKVCIO8N3E5c77+Y0RnhDnejg9rLG3cVMpdd6iH4ixNMG0VquztTle50QyoSwDPz0hLg
g9yusJOLGPY1iTlbkH/WXqaW9tGNmKbYuhymStGPuxQQzP+8mBTeT2MW7nXByNaUH5cKxfACuEwH
uqgoks5O39arAqwXSKQULeckUvIIAvm0/KVjEKytSEKGbrWcTmFRDUc9ZnM6RsOf5ZuTG8yY4jg/
NIHrXSozdiHQuAmCrO6zzQptT+QWXnNfe+pAA3ylLEq4akPvCQ+W3Jma8VR24bw21Da/EkR9ej5j
YKkI2hVN1wUqTxELeWVZuiCZkmjgeMdGo2PsjRZeqLybqwPt8bzpFJOBjkU/KJwIzwTJc5g5XLEY
y9eaY06nMQhwHia4zmnIzz9dOlUP3YxqXXNTjMet1E5mW84b15PVE1BL/oT4LSIsOQCJi0JnPXST
P/8eJJvQl0wak/Iz9pNgU5ozxnFP/B7zaNrEyAQO9O8rlris29Miam7L7j1WoUqzbCAQdfTRIFoi
1wKy/pBi0PiWQbT1jMH8h2vs6NlpsbOB5G0sL5su+K6Ch0ZP3Z8U20Te4Ds6hW5p7qkoCqbRHiNG
7ni6iS7Ta7vdff0BBUiwQWZ17w7JnrFI5h++TSSCOSZ0Vf3RZ2gv8OOblkET0CMuIpcYnAzvpa0x
TwyqkUD/tUNNOR1K1RwhIWNdV2AgknoGPCm5jp0oe14W+yoKnotGt66EdilLcJ39isc/QojmZ4mO
fA0XetWP/gSxkEpq0Ll+S+JhQCQ16+W7BZCsvQ0pKam6E3UIb9DhKdAx2w25Tod4Ju9QIziSIHTT
iugmTCJkuA4fy7H07bJSOGotG+YZgzvy23tYzDyO/wjWxWdTjL+qFPY3UMBh5YfTDsw/9Y5WpB+d
995n7ryHlwH5U/rjsZDY2tp8kheAB7gPteEts2f9A7GRvjbdoLpC2OygWVWXDs0SvhHweTjWqxr4
VeCvxsGesbcVrzaI+H9q/Zt+nbWFZ1psRhC4F5rqa0ulLo3llF2MHo3pQGrR8tBMjnei80umr7UC
URA9Nlb26/4ph5W8LPVAY6BfHVoAEXSAflOXa6uiGxWLvNfPk52SnhcQOAIX/RhJ7kGqxuyZu18a
ZPFCAJApS0089eQpHJPePNlTT/e6KKPhBQ6+hVI1qy8Z9tIHInSmJ0eAAswI3C6c1PnthgbirHKE
jJ75ECyC8sUn5RB3FEjJCS0Vii6YvHrdr3BfB0TuQLqR2Gp2Y47JdR5Sgg1zHMIuhvluasWxDUcY
vaCasNqNrJhVu1tW1TiAFCat+eJFjQ4ex0H8HRhwdtzZe5kJXEGTPrxothftlquoNrvxmDgDckgm
wNf7fbVgpbyMCUMIwFLeddbK3x51OcXyAC4yb2jfZ9bRIUDrJSnky5L9YxV4HVMvea699Dk2GNaE
TuM93f/BOqI7EkT1VieadB3ZdM9obhgby65pyrYxA5zyRxwFJzfQu0PumMGFzpWBSpdiBZPYQ2LH
zWPn2uND2/mYhMgDch5db55plr6XXUUiwVzYzhqEB3M0VUy5A+sXFQypgHYGlMQPS50uroMtuKo+
wr4gwCaKpjWoE/HFXvVXbDJLLVJIUVj9bq7feGzaIBGnXXQcdWtA7IXXrqiiDu8aR7HR/z0K/3s0
IzYZRWG+/f/vHUDR4x3DpVWzII1zAS1AhRswRdKwBtNvXkINaCXDRHRfmtzYjV0mD3j5i600RfIV
ESKGj7f/zjuJuL43tUvlGuSPNCDY6MsYvp78aNPkEI/sTNGNP+dGGnzaDnreEH/ghTw8f0uj8OJj
XD8gnmN2mnXz1WqhjydN3L6aYaGEIOCsJo2oUxoI21xppZa6f3kAvMi4hO4oNJZfflXwl01J+rFi
2A+mBnIY3Qqb2wa/y2QKUr2UDicU6bChp1pvEhXsQ7Wpn6u5HA52ZbjVLoytCrgznPZM7TGzDj5U
W8+47rMSHmxEg2WSNImYA8uHkL0kkFRcQzrI2mOa5Ti6sKK89xPqZ6wrwW45hQGFkIm/e8TulRAt
H2K0w9hYGFP0nQSUv672+x5bgAmq3juFHGj74yGcMCqdrMH1T6Wvhv5o1Be+mXCN4rIcLQ8+TVLC
zckMCysz2kgDKJ4xm+IoscQuv+LyMGXvjM2Kz1ifT466bxkImnM4xt8mGKkpAOSwzeVgrkVvcAf1
04MguAxvfSBPvXpYnm+yvylyeWjYWyKKZxquDG65gkY2H1xWS0DbUr77Zfc5NuR/WXA0rMRMn3Bv
WeCMO9xrSYADQcKNCJmiFb6HPqewi31Os/g8VujIEw2rAZgtchfUjWZZLMbQe7//pEZNzBM5gS7E
BsS5XR2fJivjfjnSBa9TCaGLB9x1+qkpS7FJwegD3U2sZw0LHvN17T0MCAcF3g2BXJ3ipfTXjLOt
zejLEQNXZGCLm1Gm7e9THyD5hwhdOYCVBhaQs8ysCK6KiEvOACa1sD4LugP/KjhMbgn8oD8WIYIE
n42hBGhWOJbZ82gmyCgmyk6ys+PEyV411wrX4ZSiUG9JeIs8s1nnjfusDen4638PAkqnWQv9s0mm
BQNfjJdLc0pK3AdK0X11bCYBgchOfW0rBb8Oy8wSOEu0Za7ehU20M4J6+qzxFpzui2Ql0/tl5QgD
/VcsuD5yPxzvV10+D+OqrbFnjVl6Gqsye8v5oNjxmg7RBe4zER6qf8G02qmqeB+UWCbC0GTzQVTo
Q4QHc5u7Y/m49Ci1ItKvesHQLmkOJpqOzSIsocjbGLWrvftsoQ8xYPcV6LwCUpVOm51+oH8Ar8Q+
qsrtdew4H/pMTb9McQyK8aeosWG9ecO4sdRpEoqjaArrmM5Gs3F/5Q40YUOVT46nyVtMHF6VG4dZ
4+kp1OsXxoX7MS6ND6/Jp2NIZxH11C9CS/yTbFRAH1lHHOI3BMcc0dUgSZIOUlqQKdGh9luUHpUy
S/D1JpbeBUmUCzfY2nnUXvySPnVDPylQdRLow+6gVYwS2YQAKZEKrSpDXP8gtY5M/woiuvBvMOEd
aOdGkhhcbdrSY6RBn7sbbWBEi+mUVtk9/8yIWAY15jnlnBuPEk8S9ZZaR9Tc+b4vD8vMwb0R569B
l4zbthNsgSojI2InD9ao6/kbtQ1j/UkY4X60vbNVNdQjhIeVKinF4tq6sGic8iYuIDQbkY//GH6N
Ab4LIkU/bQm9lW/LaR06cpOCMfDrqvRXgD3OOXP5PcrCapc3jbjQHfx7xEX+9yi/jAY0Sk9LmOsK
VCdYJb5MS8O3qB5yr4IwlSp5TlTlZ2JNyse0Sl6FSBSarZ1wv4f+sBnUHRNbLtg4QTru/ROqeNPK
0dFHAF3R1qYXhud8CEx2I0VU83PGycVURd5yu09Deu9lib23A5CSmHr3ggO4UMqtmK/FzdLdHT22
RH06948oD82z2Q+nvkw/p3jSHlNXa94T67CMe1CPdVd5mv3mt95FPrYBhERM8At9hVd1TZIlhA+t
EDAmsuinmyUvdr91Sj38tmo2/4jHs9MwJsYzjuQd+nGmURTtwjCvJdheth/RbNDcSpJXTTJds7IW
/1vn9MXO0Q3zQJ62jzczslet2ilUXe7uGz/Dc7lUfIz7L1Aoql1rSYqLPtbeurJdYbekuzvXDJw8
m0+a+6I9huYRZQRysZHOCmyyocKNmohvRbYKg03gSPEdd/nXouJojcF4IVrBtbTLfTNYeAMNeT/X
zh62WA+nbAPpyOtD4+Z5drunFo/37OtyGj8MgHqNYEu/G9d6vlqm1iQ7Zk/LUQ4hz9U37WxTbyfc
V8qaLTbtP+saROUbjnrrXQoTfFFmos/y6IqDNOhYxrc9WVNvgav/Qad6CAzuBWn9BFGUHp6Rc3Ut
u9rOjdpjkMbNpqXqOGCMqbAbJrtFKqLTdV3Rx95RX6Q3nciBVWSn01c8J7fWCegFxxM1RdJtGL17
B1QMyW6UGHFjjxmnN6j9AE2e7fI9Wb42y6nr0lyfzHxrjbn2iG8zfOyGECkK1CIopbQj1dauViNv
t/DT3X0+Xk+YBQPz0c8ruV9a74MzmltMTMlmOXXDyjm2QDiIN+fe0E2/yW8iIlvp5rw4RtEdROZj
7MvmWQjvq0wR6ma19pM7wGmoGWqqg2l2pydCFpLVLExfzcAJN1Gb/uUhWYPE3cfosL+D2n2z80l/
H2tbbsjvs0+JUQ6XNp8l1lPI6EbJqErTHW+tSS26+NaQn4E53TKBOzyhC/2qkQxIUyMnO9gvD2MT
qu46KogazQ9hEzUar4FGZpI4JJvFffMsZY9QQ9KsBN9FB5Z/ZQciODu2rfm83ISTAqVOY7Q6G1Ts
mHlR9ED0+UI3WnNCm50+mozYoG9b3lqq3PCIOJcrSkz49XMVbvhm5gczrJF4Cb62Ar71o96QRyZG
0X5MOR1NKc5Vr7kHyywcUhCV7BT9B00h0ZEqZYYn16jC63KfnDOkUZhVPpoRKuvyhbIqCI8N9ob3
wDFIGcLqGs7ANJPl66m+qLVqp9wXQNr/0c2Snb5jOzmulr+BO0pvnStJ3wwUcEM0YI7IyJZviNit
MwX5o96S1jy6o3EZLEpkbAvinZGmxxXmmYiz1enM3jfQEV7xa0UEObfdmky5mc6hQ5da7doly/6u
Njqc3qrP1prGxyTM8JAqjZ9e19nRNbpmnUiWzMrR5kfSWNPHWHD9LV+e5QWg2jBBJwiSkuHJpdWg
RcymR8uHi6EfYuet1bhhZBl8Ebfmh3UCk26/0mAQEHfSO4iGodth3HeQ0RnKYlEiVuwwWF46ymKG
Y9nBI5f0wdXrirhtBgbI/qYnq4NBMzspyRYSjB1SA15VKhl/5mHKGZEX3VfgJQIy+KA9tY6lNByI
V0ftXdeK2/IZ5IVtvXQA5mM/rg6T7UMHx+N68IXpnQMHZW0b682tK2mPRPRUP5vY+iA8Qem0OgdM
uE0z2Zwq94Ksx64rUCRqUa1HzAWUqekT5kBj30eTsRd6HV7HsNgMcScerJASySB+b6f6gdCUyuDD
MLxmzW07Ooi4N9dkyMSbmhzrqxbgG/Pc4XCvWOFZYhJLk99TZ7TYwXHcGvoQPv774JVMtCet+/3v
U5istlXUV2c3BZ26lGrFwBhTpFBQA8qZde5G/S5avLzqKFiOppxJShzjZePyGIoapETXQM4buueS
jjSGabN/1Wmne7p0bo3bJIeod+u1ZuPjHVzk0wSAXxwLurA6I4OMAI8es11XXwDnzT8bC1O2A2ru
mCc12fO59mERj3vxsRatrMEp+U1HuUZOgWUBp+Vp6CiI8K7rr+bguZAFamLMNPehZPe7GglyfLjX
Lw6Nf2ha/9x1VtOgR5tE/08M7CBH99Abzd5Q06Wcwn8P3LqAZ8+pbjE5rGj7sJEqJ3ZNPEz/PZrN
mZW/E/u49VAYOfonFSDZPESFgG014ngXI4H+nFIbm4UIvxu6Kyj03LXRet2HbuvvLXy8P4ixVmM6
kWOq5+i1XWZjBv7oCz2a8sOl+TjT/HqzHRrrluVV2CO03V3E0wbyOaiDfcbVeklb1h6lrqvUgz8Z
Nrko/W5ZuhJLirX0CcqJwxr5Ro1hxPVUeyDA88xwD+0XOkdmL+a1V2cRAZdPqQT5QP4Woxx1urwQ
xN4Deb/DJkyIHVt+DJdR9XY51VUXWRE96JLGj1mtIBlqNwS5Kr1krfyxnFmsr2yg0S/ltK+3WjD3
j/8eabHqq5ONuy6bGEJg6fh4pubPgn7gLejDj6lt4xXfuwopHkf0nrmNq6NIPacN499Xo55fLR/K
+3uX55d3LO/NIyjVyej8aWhd7C13Tja6l5ofRmzSQ0yhzA6F/bQoG+LBQvw5vQ8GWHqd6O/tUjhV
5NVuBdOINHFnlREFKFc1OH1veuw0Ah8dJyoOy1vbpqtomncJ3ykCC33Zh6doKpOTI8FfpBq7oYkN
wFvfFto6wyt8BeLBfS+DKxOK5tuKmuZjNFiAlV5/6lVQeGkmB8JCI1KB5xevBXiZ9WH6FNZTf3ar
nDgf4WTvdaEfNXTHlmirW2nGzTsjKif1tLc0MoIXl3bI8mzQg+J1p+7N1mX9ng7JfEby0j9MZIG/
zeY1oAWxLWalzrZ756a7rKDEybnfMB/emjhK34DXaDuoTtpuOR3b+G15Q+spSZXlOGTy8J8v/9BQ
DTMiewVj693v0cVvFrh1sPXcELmgrvtnbSyRpZC38jPyvKdxjtrXPCya49gioyyBl/5EWwDAJQg/
PSyIe0fDbUmmX/VuhXSjYjRL7fBlQLc/EFvKWFidakn7SpRKe8vbsbt2ZEpCvOT50G8maA1Vdp7o
r77pGU0ypLs0XoNLpaa/3Sy1wxHXLRVxydRLotY4dHnU7WuAZGfTznZpIflsUOKtl+Vx7KgHa43E
RBN5EXu79jalFpAhXSS/eyJCpGj/8NkqEkDfvtrRSNpQWLSrMRagqlr6G2nn+VvviPCTsUoX1O0L
QEJxzjNKtfu5FuB58OGIl934plUlrXyq/ycRTg47Da0+54mvHfhlrT1JAPZlminGqjE4LbVFWtTx
U0DjZTnDQYb7q+2dE/ml6EYo0geJV8EupvrWOLW+58p3d8PMClayb9xRjjm7xu3dgzTN/DoWMK/S
QdPfc2P81UHk+Ccm0oXN+58JTcsDDJIwHcK3wewR2VfcfCR/51PtjERl5CmJzAX3otnsxB/vaxTm
vOmTSjtTBVDLdqJ+7liOzznpWevaMOqfma4fBiJA3iMMaHv6qDCioVwgSQ3Y3HNZ6KQFK4FQ5FrI
cmTJTbRNwy+G8yRj8XgWUcyozCJHrMEAgpgxfsXHqEKpzPA3XFZ461FDGonxFlg0PK0KSwl40/HB
bJnwRcw1WvRiHZyYE5P9BvYIp7QCxrWPyO1AUleLdoNg286H74apZ9zbqtbSLXpclY1sZyk7lueq
6d31IDqEhZVudeHGt2EU88HEe0r0MEPk5bm6qn6UUYrOL8cP3zNICTfQN3SGXpzDGVWSNqXZ7/Ly
c3EVdbIND+6g7bVQx/tUZ0oOJlViDkVMB8itWLVleqoqe7oSRKQxnfKqI9geDHdd9l72AhJ6XBlb
B5L8lwE0qGjK8bGIPSVapjhLKtfcLYpgOHAbsDX+m22r7AWH6W4AuL5o8ufMSbRnu5LdGWnJrVZQ
nOWhM2u846l/HcFOvXMBXXKGw9+5y5Y1CtISm63pnEJLA0WSe9lZyyYiX4bCe5AIo1QWqbgZYVzg
soSdVyX6jSGyfksSVEeIevHgedWP5GWpUKmfyay+pLe5DOatzBLjIzcgMfqJK0jIattdO4bMPrBq
TjvCIUMdGU7pnskoRgGU5UQnx5FSDO5JR6zOXErMQ9paa46Itd+oQZArTuV0TVpqvmB0nb2Jl+Ip
TiTow4Bb61DI9EhWfXENSuMz7CP/oTcS5335D9AfOu/sxPwHRnDug1GO5mOoKEJBnP0y6GGtnN5o
H92kpcfahNt6DuwzkGaxYW6WrWzPe+uceLwQ7dy/ttpLDa3yLabyOxZR3p/TwHw2Src+8ePggIGR
1K9rVBXrbInuZjK6ohodniv5MzN8eFdjoB2X+scE1tFaKJMjyQ0pIf9s7aShCX/D3cnBQBvqiGan
B/4tqqnOpUtSYlwgGJp7lcVtDCAoUTiu9TGqvroSkILfy+wxVXfSINEvZYbM4rmKUqU/SfsBNxfa
SmsofyaRbZythrwPghjDfT/YUDcL5y2hlt4XDalky1FEDwQ3g1PtelxtuxDXyw8ELUU3rLzZDKFv
ir8vdRqrRY3AjypxWd8A5iWQvozuqS+C8KhJXYILm5JXiHBhcrTyWybn6THV0hxVxQi2eRY/HPTE
FxOJ5H72rBvBmdneRT/8gIxGfyvs6k9QJd0fSzKhshrje84ZXxLMXj4n8Bn3DtVIQ6TWju90+SwK
FNeC9O3fcl4XhWH/HjVkbTKYXAS26NETCFsFPOaNAF/6s/4DJKr8SaRgsJXzMBxkp9DLvZ8fIwMu
plNm+c/OhKKsBgJFbG5RY/5gyDzdMrMnag0cDWEw3vQZopIsmkF7lRZiSnua39HXNue40RHeqxZC
WVM7c6vqLh6kNNK8LPaCDppLB9vgNhrAGa+InHlz9WFPn01chfTcSzmBbMCAFH1XKerVQjy3sjNe
8qqLNtj9zH2nRlOyb68mi9fNdFGCZ5n9zG0zXGF9LI7L7j3V6FViJktMCt7ewE+UWEOCLYRGpnJn
ZUgwcAHAwsoJmwaOO79rwRCQMViL9zxAWagVP/nM0QrbM+kkBirwXsdjXXpWfNMt1dWSz/acsqwa
tX9MRxoFVUQhmbu0WFO5oi+uuIV2+sk+LjglfvnuidQ6IwygHlZzwrwhaDlGTEGKSPBW0WW71D5J
1kAf1qZwzktHwIN4RrOxvpZj3d7KmWXNnuWwplqnph89Vl+6D+AjrIlmTjmLfZ75SF1H3VO3Uv/+
edV81TXEgDcvsMtnvTReCs0Tz/GQ3GzZsPoSGrGNuggnQ+r8EWMWPNVubt1837/gg/wKMlUVV5i4
2H58JRVtgSSxjKeOOf9DJRGTZEiLcPKx7Swj0kog8nqwddWmFI4EruxcOzXpczfUxmPbuWiP+Ku+
IakDc++a5neXOrQr6/zH0ikEW/mshw3ZG6Q8Pfq1b+z6KAtPWYrsepjSZtf5U/hkSoD7Y08yUQVE
bSvjMXulrqAxGeCBXE5pqfGjGlBjbEB+y05OGrz331OhTs26yaDsmN6um1sN0LxPVCwmv81yMUV0
iWmveuCwWv1w/9B1Sb03F5O2W4w6zYxvLSDycfHu1NxLyqCAQq9SvUqV4+L0guhozepwlqgnBa54
RgklGZLqVGp2/Ehr+FIbpf+3UwTFk2x1eVy2YmY5JOeGBLeSsIQnrYrf+GC1d9Jv5LH3ycWrLHxF
QUfipJv233S7sInMon5py0Zc2zk9m1Sh5aqXZJI1tsiPtIHrl4Ba6ihr6JCCZHmJcvpa0SdwIE5F
Gaz1ZNrfz8kIQxhDVNWqtIj1iTvk6BKYh7mtc3g7QEqMo89N1sR9hZSjTDdaoZkvsnS1a0CIlgdU
dNkA3h8Sja2gk33ZmqMGW2wMl/2jW4z+NvNwOs4jHAVCl9JthC0s6lpYY53nOSiuaO4lDoGyRhS5
XwwG904UQeFXKkLp8K32egfjY78Jc6b4rKB0DhyiQJu0sQ9hKur1soQEBV2GNIzKU6NWFL0XrL9x
fkPiSa/Xr9A0xXa3d83GXy/N+tFhqDaQRH3oPWd8clrjdxFOq85urA8mtu4+RsG9vXdCuHOEVeie
/GbOUSygKSYDyNwvkvcoe524pNcQWaz3yiQtJLc9/bCcNkxiwPipzo6M7Pc6tDa16E6lNUZHnTL9
IlkUR0Som7LmfhC1BFGZEUuFywWOklYzC+wZdZ4el/6XN6FegRZ6Ws501Q1z4RuvfVyqwBTN41L+
LA9AbY99WdbX5YzguPY4sysCQ5+23D0plWLdKGjUCvFYZP5IJnxdHapG1w51bbyYQg08lXxvyBu+
Xa7/kfhNhlCgAlClZjNVrEF8Zj78bENZOzKZwHemTpcH5FkmcYAA48yJwGBPMudbvkppM11i8r+v
96/Z4PF/tu38/uLyjo6BvsNs5LqcBQmbi6kjUSGamckKmWOtG0NiNwY2RTWzyW6DxO7kj4wpZPX3
4luuwAKbE/PYOUeB8Z/uBVm4GEkI7kgEJjcry71V2LrBLSVb5OyUwCcR6N6Wp4K+6XaMp/jTq3cs
L5haLlA4zcVueW55QB3xZGKchXJbpsA/ZevtM2B4YyWZYAInW894Mw2i1DL/SiZYfuLyO2oYp9iy
ucSH9KTNDAx43gCNY5QD7vaWC6woywCtn8zL0utWCjM5xfXJgieMY7D6aXkSuK2ykKC+StdRHfvH
fgy7j5z7R1eRlxDl7m0R/mf5cPJrhgd8lfpXr7YoIw2j3cBUfHF6gMPUvEgCodMU0GZQXoNnPma+
Pe8ru0YyTxsbWqV6iPvu71EDNO0AkB/jpL+rfTkgF+dOvJilPSI7jrM1vEdNVu1d0kUeqmIYL/fp
qTLLL0eyym4iYEplURDen4pSQmZnNmub1qzkVf1UUHH9p3whEVmt/yTKftNKL7ouzy8PmqZH7ECp
YP+PsTPbbRzbsu2vJPK5eIr9JguVB7jqe0vu7RfCDjvZ9z2//g5ScdIRcQpZFQgIFklREiWRe681
55iZ4gAE8WlByIpvU9xXH70wlbY0KuV3Ke2aNeHpyAyDLnqZ/iKuIr7+dV2mcualUDOTk6K8GD5V
7pLB3grnlv+MFXmba0qxocUjo3Vs1lKf1C+DbzujFLo/JGrRHDVh1YtQL+WFEeYoF5zhVUtwWEwn
9CZAAwO7mzlddPEzJJyt2MWKY+3a2tCO9Xgz/YWJJz6a2fp6pwv0I3gggoh8JG7q5J719cwmjAOX
5VTNK/rwVRRtejSstFrD5m6WpAHSnhkUY0HhL6Nfr8mPvWmLmZNWxj7oLOkQZ4VCaYEQiT6qH4eg
1baaX3KGGItKXmJQ39FQ2acU+h1UiZvGpLvllZ6Di+C9aCwK+Vho8NO49lb3bzgxZ08Ggneb7snV
pm9G5mUYIve2LeoVcXjKvmWolq/UnqtCKb8xEyAqxGaCFEIPmCmVQDw83uhMoPfTXWCmfMs6AfNi
7Nd2SfjqBnq4su0c1bqKPRTsLKHF485luoX7uqnbbUOH52uRZhPKOE2E5dzEYDcO+5CZa9vWpyI4
DfymZW1okZEKuAIxDnljGIZqN9W2sZ8FpyYiMpXKkQzYz9R3joFZviNNe3Zt0E33OXFRqZX5qBLP
MzaKrQ0HQ7gBxVx6GiLimhP3bbnT06g9GZCyi2XpVOHcNVAf5lV7hgEWHRE6n60+0o56o89/GODS
ZQxWw7noSFrzfBuGytiDmgq801+JpfXYJFDdqONNT3L1wpDtUfuVjeqfOHeZxDi+uMNDqz5YYnQn
Gvadkcjaw5B9v5eOLSVdbrqDmX7QuYK8IIR7UtwhAUzEXUYpN3GviFt5nMLFqbHHDeDcaWnu7sIE
YWHijMDIPLDW6FKKeVi06tKJBiwkjToGoMm+sVIiCSOFmSoM9GI8aXptfr9vMW5ZGZnRzJU6tM5W
zIQvlpx60VHTPE/L4H22W5lSCrFg47LU7RjTA4+UgxTNOpdMDumtPuRYmnXZ3YSS/f2vtpU+LRoU
G7pB5YKSoP3i0YxWEgIMGDg0N26Q7bNWT9/6WFhcL/3hzrcG+DB93awkpLLUIRr5BsErUoFcRb2q
w3uObPMcxiFqTLTehCiZgUFoUI4quw5WyAfh2zQZaUjIS/b2eDPdnW4Gv4SOPzhnoLbtwa6cBq40
f5GaCbkp07q9k2BXZbEnd+1BcgSikomdIRGCEZYEacs5mv7UKclE+eumCjXp6ANGO1R0mwiThBY5
4u+SrAM8j5wZ4LeyuJ55TS89DNTargMurEFcY2VsYtOQqyI/d9OPgkLG98ocBZm5myQ0ucKAQGE2
pxPsdynJp5sWh03CbI1Zhl33b33OvEQSqXLJ+H7NU8vCRGh08mVaYY6kPD2vxPZrWWcOZ91yayqV
BLkhMFLnaSeKGw0y3cwPFGeHAqKchymRiuTLaU+eQ4c5jNt7LkbV2YxJsx0XF6Qh4/LBEY6weqVx
NX2CwLtVQQS8VwYFo16z3DNjKIHcJxEL1D/he1miHuIS6gUooDq4MNYIF7GY3a7ztLZ2hTme5q2x
QEn6652k5ZxNzd560yuXSF1cYSbNSismGslrO5rbhk7rOSQ4vMuZAro6LnAtD8+KGBtBWiKB4WFk
X+KA/UjDe6+q1E8ajGg8Y69AHZyZS7OiCA05JzvkTNGWJHy1D3Q3Rw+hrX4OzQvwFPdDVSxsK1n5
7MTMuiM6mdicwuGiEVq89HSmsx3dlTW/IvvgDKa6qSAx7ujOdjvgLNKGMNEOkbKZrwOHoAemYhbN
jy66iIbZnVf249VMudC9BvDplfJLoal0tcPq0w7IzgSR4810QPHo6dTPOMofiQOwXmTfoSJGJ/je
typ1kTi2d6Z6hkqCwetBQNDbYbhWN6I5Jqnk7KUASWDfZ/ph+othuHZwCQ1aT399LfN/XuaGhrmj
mEkObpdsGypYGyMwu1PfCeJsBiV+8OhwIwZwwm/A12mUdFAgB+Aybtgp70x6u5kqdelNrpk3AX68
BZqy5kYLaIhrAjcLPxp7R73c3YAXsciQBhLfe7Z3k2M47g0c8VZZdTtKXQCGBePUFnEL338ZtxBO
oyqz3Vs556sLnSG+9v2Y9bSSL11+/+0///nf37r/cj/Tcxr1zDJ/S+r4TI2uKv/4XSi//5ZdF28/
/vidc7lt4BMeP22Dtoxi6qz/9nbrQ3/+43flP0It0tVMM7LD1e2iULm7BevtLnLH0Y+YCDNgDnGK
FlNX0aJXiDcrzRlWLRSZ2xoBDblz/KyFg0dnWibeUXhWt0gK5ioQ8Rs5d5WDpqJ8KHAOc61Pz0qo
UWDuLe8Nqx4Fv/HSEhoe4RycjBdJElDpjCvjvtDlZwynEd892+dLidm8pe0/slG4JKF4SXxATNNF
OrF6GzrTlWUyDKE0b5XgttF8eZ+qqb5E3BGc5ZBWb8Pl/MwvtdiqPTGw0wiEziJC5N5XN2FizluN
cU+RDDNKY/67BJZ9MRhufFDBboeySy67lPZbKag+f9EepVbzmVJ526Ztdvz7z0n/5XNSxuKXbBn0
7BXF5Nb8+XNS0l7RpU5V9sTI5fu+6F/0tor/hPiEAr8MP4LW62dkHxl3UoUmXXUr0sZ1mzmLoWZP
kZJRQsQ5uo8CK32i5rwl1F5tjOYGh6p5NwytsqjKVKwYFtxcvVl5RcFFSMmpsvQ7g8nf1jBnuqU5
L7mbcm738/6kMencEVYb03HbmBAWTyZ86JvpxsP+eLCxrImGy78Z1ubmfzkm1s/fXXjZFr1zy7KE
ISNVsMb1P3x3E99zOmLw2r0ffSS15h9NV27m9F0Bl1rkggMzcleTwrhNYVp3uBlWLZrBpUJI7Xqy
Shmp9+RR/DlnJiRJO6op748XA1MswyD5qGyC4qQySlF/GG5HKkyTHq261beDSjs9Mo1sZTdGiYc+
zs9ggQMcraH5rbdfCGWK3g1KCgup9N21VCAH8AkKAULEj4YpfP8OX2DW5W78mmVIooqibXYaF5oL
WG1yoUuje1fj4UGTxOJ/OXDqvx84wVfIlIVsmKqlyr8cuCGVwND1FdSKlBP9pG6GIEkqx2jb76Pc
IouMZL90FPcVoY4HxEdGqYxS3l4dpxU6Ob3UxqpbW+hPrR0mCxpq+akP/QxmU2s/xL7OYKgfWZmG
2XIi0VK6GSGR7h2dFeDPw32cIyfypNA9FFiFlkZtBBiAZTC3LmM+m57jAc4HKMQiOExX6Ka2Zl7l
Ng9mT/6Eq5cEWuq9ixPSdN7//hCp2r8dItvQMTeQWWNquvHreRHoUdKUSZvvTQukflZZ7S3RNYc0
DaQntY3SbVVF6kJtCfbMuxhUUUqCQzgAwPYJWqBBS2+EhKBC9s+m62UAMlxmEWb0QL11bRUa0v1C
h9TdEyQ1QFAI5NXfvwP9f3gHlmwonNZtVVeA4v38IRPpSHwDouy9RasUcTL9/q7JbyefmQPTgGZl
fhsZmJrJojtFtkWgE7gry7XdRVTj8y9Mvs5F0A2XXMaNo4z9A90V2K+rIrkQnhwdBDOCxYDrUqEL
TdZGTq3Epc/zL/3r9FddtNY8VjIBIMCIOfsz3Jalk29jh8aR86CUtoMW0iMkL/RAZVNKxBARSZRb
yIAx8gzpQFU//P3hMX45PHy4mqFy6tANXSUBTP/lwmeQDFCYDQZkXVTwcKSou4CuJrMnL71XzdSP
HFX9T1UlGK9Wy2+mRcKUbbjZvdFSlbMyUhe9vK0WcZNw1xfJfVNwCkaaVH6jG76ouzxaeLWbHU2U
V6Q41pT3I1ncpNIwplBU5VuZwywo05yZpY4LmFZMO9fGyiaouuotTdUV1jPnEz3+ufODAE2UWw4o
rsmXsADHXNkpAbp1TEr/uksyi7bv0KZe1xqihFowoTritCWAZfxoJn1y45NVg8R8Nh3X//xpRFFO
I4xv5H4VOEWqX+7+8z6N+f/f42P+2ubnR/zz6JMUWqZ/Vn+71fozPb3Fn+WvG/20Z579+6tbvFVv
P90h5d2v+kv9WfS3n2UdVf8aGY1b/l9X/vY57eW+zz7/+B0oR1KNe3P9NPn9+6pxJKXKxg9fwHH/
31eOb+CP3+/e6g//t/9XvL37b//2sE9gvozFjH+Y/BO2ZqkaEF6FH2z7Oa7R9H/otqFwsoaKZypi
XJOQnOKxSv2HgvpaFSZ6Rs2mVfL7b2Vaj6sU8x8YCA2VER5FWdXWfv/Xu/8+Lrx+bP/zONGU7Z9H
IEJFU6CoumlolqYI2ufj+h+utu4YnlcyCEFQXoQUGRrCpuVyZYcAfBGFpvjZSaovOpgaA/c4z12U
zr3T8oqSdL7t5OIJEfrFjdJkriDeWNk5SmmbUHVJ2E+1oMyWKM4WRnWOh6H/HIPHNZgyTEWMPMEt
1Y2Jx2axb8OcKNHaPboVAGMlji+MD7jgkDUV4cZr6JATn4QPxl8sTDei9fjmcvnHjR4vsjjs0IQZ
J9QL31JUX0sj99lJcWP0Khcs2SPshxqiCVRDSjoAapTFHDAkcm8ecqXe6kazoYtZbkowEU9md9vb
NXAQCMVzPtFvSlgFa2VgMKU7XKyS5OjgmJeSrNnlQn92fKcmmSfby2b/UslkuBYk3VHPQbskKEOY
wDnIo0N5E1ir/LXxXRkF0LxPGc0IFSwsskmSCI10X6ffCGoDLNF0tBpUAiti81QbxdqKnzNZ5xeB
fIPBxLYISKzRmDmsg7Y42ToGDLrHXAvqb+NAO0ir7WCSPEZnOJM+i7o5VGp68EtZnsmmbcxN2STc
KqvXVUNlPZQkwl3QOY9ebeJP1i0ojlkWf3KWVWcmXfZ5qeYKZMNhFwfqPjZHoyRq+ljMQ4ixOBqy
hRJ6AeeebINhpwN9pr4hGsJxcUKzc08vR56jiFSTuQ6y2s/6+6S2V9VgHcYmEDmayMbg6Z9E1L3O
sB4By1J0/3XBNBwwZ8tEtnEBJFul9BB84CojzCd97pNvRlYd22i4yzVI5nLv8C0szwpd6vkoZlhn
JlyLQTNgP1gj1cA6NwhQZv6Gc/vMgAF3Fkb0gJFkZhyHbBmJ9lzLGfrzAebgalCTZ2hwxO7o66Ac
XimRk1VoBhcGVAFDUr5FFYVLHyndCnb+e+a1a3kQFD5ROZeZipXFDmfxkratP0cFTsqShiQ9ByFo
0KzwCsyxnOI7TWdincUmJzdnjfkHJKgKlXSgQ0RZNgoID4zfqjh4tjRbrJLEXUe+Gy9LVTx4nURI
kwKKZqaTIJi75rYXMnZj5aKbQ79HsbOOQoSh+YudOk8IsuL1iMPs6fSAODa900i0jUgppV5slzn8
01rbiwaDYAMqZU4UMzhfEkIybJ9p6t3HsrcvTEEgW6EEVJije3iPJW2PZB4RL9gUVbk1NeTfskbS
bm4AOcgpp4uMXOA0rtFTJS9eBCBzaEfFDi3V5CYM/HJNsB8DVFl/B1T7XuoAC4csRJ6XvVXDsGi0
b2EdbLsQQ6PjvgtvSelxAzI4p4uM9ryvEtpHyYOTY42s+/sQdFpXz+KsYmATkKyW7Hv8XAAy1Rcz
JCgYgM6szDkSrpHeR0q1aHOLRDL5zqYSnFvBxUoV7Vktq3zZOx9JbItFHKRvXTwgv4zg4kLNkxfg
sXpaEz0CIPkJcowcBN9q0/kA3c0czXsgf35fuKF5yGIsn7apLESlbqSE76nqJ8bGqaRTiLBvZRnS
pyrCB6kIKHzBLLKK0LvtE1qSWfnpoGW4Q6vz2g7UwGFyPrukrjRV+yGpPS15BHV+OhRY6w2yfxGL
zvu8zRYR8xCg9FG4hqYaI+Pd5h6q/az6hAhFRFsPizV01H5Rey9NTgXKTBEU0UtwglEFRh7bplfG
5E1rRQVjERSC4WZvP2GDNlODunYXbRmGEQlJxU3RTgsMJWrfEkYMV5cyiFgUUiUInwo3joNtrmiU
+EiEURzK4BFwEqFjIGNMqeznnt9xYJ4D236tEvJxhcD3EnSwJI2wlndKfWMmFoEZ5Gtv2xajKV6b
mT6wU70ln9qKNZcvfj3zmB8RAA1CjHxiQGE9IS1DeW1dBd6jpMrLNHX6FawA6Xbo8uLUEgGYmySk
j5HVjjozeopErYj9leyA3gnEqhAK2iByCpSiuy/pB3oVZrGqKty1ayfWLuylvbw2UrnC4mgnC7kg
9SKycRBGZbmOOFPjErqVyiEgaqImXTBr6XYkEWPNAZhL0hPlaO68j7aaUX+z0WaTJ9sFkroicZsg
4zZ9tJDZzWW5e+1dyVv1xAmS6uTDaOTaEEgOE1RDd7hKdGOZ3fkgLs4/tAbdv0VoxXd52jj7Ft/Y
MlaMfqZJaJqqTF1XMIa7hvxl3+GSVRjo/HNp0SGEnaMxQz3glnskjTnYAJIep3J0OwCrCgb3Mxir
0APXmdQpLA7EMEo5Id6drSp6kDFb76Z7HShPoTK/xpZE2l8pFVfTjq3p3cGpy1M/Wnh0A6JVq5ql
tOL0dwoUemxwN7PF1C6TOfZLZm7aelJH5GHMmRyxwGGSolSWtM0i7Nqu7an3JZhManUfgqL6Bi5O
e2io8x16FUPF7Ot+raPZC/vWJMrMZbVckBQ9rZ7uu+NCKmjmpoB1lYqXHBbgftrTtP6XLadl0w0m
obu4oAleaw6yjPGpv7adtkhsnGKga3iCdKhQkCjhLlZb4sNjayO0qtyDZSn38njzdXf6a1o2rZ3u
TjepHZ20pPPXcTjgaR9BTUkbMwTwZMeZt2lmM85Q9YMP1hKG0xAxqwiTrdeX+iFC2nqY/oo9Y18S
BredtkWQqCN45gYdrbUsXIRygOtpPONDpM5ezpggghGqGnUrCrygDGSSJ0cgfhwNeqYtFTMLusBt
WZP+EER4lrhADSuqI/GT3ZUHfdxR3oPw4RQfAAh3lOuOTGwUT47pXndk9ZyKLXgst4S6xnMvG9NV
y1cLNp9z34JFghEXmcACNLETFDqe+ZHMdDNwH/OeC5teKfVsWu75Gla7lA7QdFfLIeYlKB/NojMv
WPgv02K3aP3NAJZoSa5k8ixVDF/GGoAhjFuIl84R0ckJDIZ/V5MBfgepDFug1qibaVkybiHYYlo5
3XRhTx5yr6mb6a7seM7RTOTrFtODpn3o4xZqfjbM4qDpcQJUJ2VY+uZiDf5UClwjheJHsMXKbE00
ubMVlZbeQGeWgL1HzWtvoEuF1PsZJv2DssqbTHqUHE4hROtohw72+SGW8EbSg4kf3c58NceNG67O
DdXlt97xCHiXSvc8pMnJEYJLtGGa6zKW4lu9tsnA1XNtR3c9WZnqbnomIqWIC4SQdmc0pb3iAl/h
8reUE8OSdJGgLnzR7ZJaeZd+csYm3Nw2n2QH4WehNMWxsEcoNITwleen1YNd+H9Om+Jempt5mr0P
NqONoo+Us9ORLa+EIPNC4DaXOGcsGmV2eV8nJRL3AixRFg/IGpLkIaj9FqCR2Ww9TO0PjpCUBe9Q
Xk9rpU6GNuz77soaN457TV9Dmu0X01qR6ERzhPUYrcdjO6XU91TCmpktm/EDxePgRKH1ZVpZMZ07
u4SFTY8cMrm5QxSBrZjdTjeYIvu+c+6mrYe63jTCDi7TnnRNfYSs1pymdXkTFDMQu+FhelxACWpu
DpJzfQO+UMpFCR9yc30Rea0vvU4rVtPGkQ9gkJqt9f0NAO3eAh/jsxxfsQlgei87Guq28WVpod9h
+y0++KXqc0No9VLg6SJqr3IT0N5qfL0BtRQfkFrno//Z/HEbI/QE6Ilx8+sjpfQSFFm5nx7ytYdp
C7uu4oMVcEKfXVcjG1u1Yfj2w5Ne/5we+MNe8zgbVZqttpjWoDrnWf9td+OrbDq8UwQZbqe1X+9j
uvvDg3GzFBvaD6dp2dfarxc6rZhuvt5LEtVMzgyHaMrxvUwbX1/M19Zfa5D6n+pUhpBWeSc/UHOy
a1ztKLIcIUc+FqEbixxjrEg03zLhObtAo7heFXTty65YVwwj11IbUDgSeYuO8q9HQ1dGGIxGYfnD
mml1rWrk9xbK7rqLXGjmVlXAP/UlOTqMwDRsYrwIueRnwLhanQe44qiw/rXvaRtpcF/sosg2QR+2
6J+jqD6o5MFe79IppByb04Rv5Pwkxot2bJTFJRtBtCo46Zbv6IG4xIqpglXjq8SsHzGWuEybBa52
SerQOzS1B6UAN8GtlUbW/nq3dNx7lPgqjmweMO0yCIoHoLLd/rpLR1YfhZeX+2lv042beM9VNxIv
pl1qbfNCgZOmxtfLCs1XVzGt3XULOyje3TrTdtdd4hj8cNKi/3437+pPhnTV940t03UZceYMl//a
n51pZAUIxknfX1QEcp/mKSricZvppq0IepQV1dhet+k85vwUfuTt9LambQpLT2cSZMrt9YURY5fP
XBEX3x+DdJEQGsRgP+xXMpjEjKO567LpQCFmA9qD02Lzte8Ifxm8MkvfXPdNYAlj6KSRN4U6lFD9
FUvlMjI0m+vrM4gPJEC0Lb7fDzRXzJJeiq/7vH6CVW7PWquB7DkdarPtsE36mbPOI7+7odyNqbgq
z9lw9nQ+fzfwsAqPXwy5IY2XoqS5Shsyf4TdEEI9HlTyrchfHo+aZVBu0mxNWfeYSKTeC0/TcuJ8
4rnjeuuy7LvltAhYZ7C3MexUgoh7cCnN2s6EtYlzyvSYWYimqpWb1rKwgFCeXE8Pchizr3WFIEq7
jUuAJikmj+lL68SciZL0lGgKAQaDH16XlwhPlnkDyzQLkL+FTBzLBAzdtDcKPPqpp3qeKpE8r0sh
VtPy6xfXfyipPjCcjLTV98OdlgLcTA4THE4qBbLrc0ybG03hzJFrvLZG5zH75XhNy8sw9heZ5EEZ
dIsPFPNkbdfewneU7KYmKh0+jka9Rl8mSr7XPOw7YWt5pzCL11S4nZMjQ5b21gxz0ouCd/nidtCI
7L4q1rr+0jVGfZMRuzWtb6A53qBVnpN1NG5q6WGD5qQnl0ePyYVOeDb9IiVqeo7NKr3JkhipoDtc
MLIPTGKDQD3UuqJtk1bNLtONp45Mp75YoTUQM9X28ouJBZtIkPpU1i7M/k4/le1gXmTixQEeWscG
d4Tt0/INHXsbp0V7yKo0WzqkqC1y0aMH7L1ToLXGxe1768wJqKILukBdrJPjh1kg6ca6V6fciJZE
Hp7Ym/dKirPO5hdq2lRWpK68IPnW5kMvCAmRavr5CSSgStq6bQ0hv4ppiIUpp9cyKG4qF7rnczM+
KjPTm7hxqkMmWnEIjHQB428+rSJ9YyYB1cEo6HjHLnDXWq8920of7aECkp4ckH5lZsq5aoPkYLr2
EwaTjT/k8bqmdOYbBSik6CmLSpCepmPuEj2f+4qINmEffAQ4+28GYjGzRphr3ZR2mC9egDw9WGPe
WSVuk3JRSyfVDv2zZzQcEL9HzWBHiA5QnSXC2ZGzSFBV6T0XljGcp0MYgAOeC0C4zOvzWxqB9Oy0
7FyQ3wdvGedTn6vSRRlWHiN0EAtBu8SlaCzUPlYAyPqcXbLg4qeOf6kdObgYHMZiZMn3Fh8XeoP6
AjkIOxBCobXHma0NoN7VvaEsySgBdmZG6vWvyinoi3rYj30xNzo7XRURlDy/rutVo9j9nCK9tuJN
lsRUX0hXgp+aEIKDnMW4GY+9Y/o6ZY2q2aBo7WZuEDmbNhrrWapcrJGlkM5gNBeQcX/q4SMdm+iA
PgB/Wxm81gUNmD6CjqqgmrxgnEeusNKiNHxxOsLlyIQclkFsiZdgDGYuunDTpEmwoCCW7pzWmgGN
5fAr8HvqrDaOdNvnckyrOKsY/drpbZHBWzVHl4xKvWcVM0uHBjIUc6ZRo2tRie56K731iIwgPmpQ
j1HtOYueYOhdRvn6yYOjqFWZ+0pcukkhNFTX010Jqy5WQqqnz7HexTBuYd4UVuu8eK0OUxAwdYv7
8hD4ujZPgXbeBELqZkYDmzdFGHEGXd3ciI6McEKYpRcoMXzpqs49JlYY3lFpwjFXGyuf1uAGxxs4
er81Hi0lojqr6gMebxipHbbF7RBbyzz0NkO8UIt4zrUGaAgUvVjOtQNXe4M4Sn2diDpbA0fL3Tel
r9QDApNj2pCOO90ruzJdyIMCS6mTllbTf4qW2X+Wy9ohjMho7BuKyKne3jR5W28w5oyzdKbT7TSn
Lg04Tx7ejSjUmE4H6dAdvrYJpoVhFOYHIAxfy/0iBwUx3f96xHQ3zwHh6Z3M3O9rm6/nuz6LntjJ
Oojwqv/1dL9u/bVvVaKcXDYRvWBe9ddyUt54wV+7jgXQEXCEQA2nVz29v2nzr22mv6QagE3Ide9r
+fc3Px6br5c0rc4LQe6RBAP46+18bXJ9nBjIgdR1ztbXVzfu5rr5tIsfXgM2mD1S8B+WjO9p2urX
F511hNfZue4srzv960h97fP6HEmm2Cur7z6mFdO7/v52/nrItIfEL8ztsBGWvuDl1ugGaTVjIene
ZB/tRjbo3Z3iZNrKjUDRjhyWo5EBfTKBtKaBjBkdTPg+S6T3qu6bP9lHapb6p+ePuE0qHQ9+SoY4
Jjf5mPhlvsscvJ4Yz6sLaOpqTtukfUWJvi/J5vrT9EZwg6O/Qa3g52tj3tatxl6FYAz2to5ibUB6
tUR2P9wnHbMft9aqjwqfezM+ued5j8QV4kzX+nQRSH19EyuutUk0XWyGht/ntGLahKnpw/dXPP4O
9PLDAI040wynvx/IiF6C+9IP0xMT+GKvjK6tb6eXNb3AyvToGvCcQR/sc0I0XzmZVxCfq+oyvUVZ
lQmUHt+2CS4eT3Wj0W0zg5lAmPOpIH7r/ebP8bhZpi4ee7TBC7Bp7UkKMct0rRNtUl2pzgrxInMi
SNOXtHPP16OkB6Q/h/43yZOAD6iiuSs0QhQAedl7hEn2XihuvoLB3d7VBXyCIh/8b4rlL6ZXTJbg
mWYXHTS3VVDMRGMMu0Ue9XjTo1ulFFlpoJbbYCv35EMhpzsliu9uBxvF16Ah0ajCtnu05JI0wabc
WJ6iwJwI4esUlQ0sB6GQ5Dhiha8JX6NjzNyYmWylpCEBzj4D97sOxfJblAbDsiyM+y82j9LSWNCa
VhnJ8v2mQsW9QgpF5F/XcyNTjikqbe1LDM0aRfIPATLYnOwFLoVN8jKI/AXSQ/ZZFdpccJVeGzLz
9jDSQPbhPkO3H7a3iPp3spk3syFw82Ug9O5o4JeedYVNUkApa8egdTQI0ql+9Lt82VqRv3BR22/i
UewflzokUe3Ba9hPHnXhXdj30SIe8nVOutwtF9MM1xd4fwzdzr2KyXpWahDzq4SiQR0Vj7JRkFMk
kpLxo0mvjHG3BZmRC1P40LiB+1AAqUJIrx6g5nwi9MEFZt9rreAq/qQhC5qZsCpmQxVT4LQ3YTBm
zLY3YdM+KMZwajSAlzj2ZqhMX8lBgygRzssEu7DoHnBGuHO7a7nOV8lyKNN3YbgDE2jDJh3mvUEX
B5mdpMMURrxZajsEdjVhKSaQdBj9hene1/ELvJGQxq+NrZ0xisbwMY1QZFTtk5KFMFWHUyzVHQIW
mnIF8okZIOsFxRGEyL3Yp1K9U4dMm8Wp467It4HrXspzyl40kqk0zgdYUrWGOZWqP6ZzMVqznEd+
NHryQBvnFZXwsMhamoNpe++63W0gqI8HaF5VWdyJFNKxrgaLPlN28NlPTUw1u7OsVRXei0x81hU0
g5xa3HKIkW93RrIq7WxjtINOC7HLFrrqOhtlZJ0xeLB06ya1CURQaUi3GWObdoxIjzv7meLlRgGB
vG0t2sSOBhmuhZoYR9pWCQ0+XbTElk6ErtZjCagDkwLr3NNAP5ADsOiZasB9guDoL/qTfKxag5pj
1gXHnCv6VvEzEkYsTE8xfMcnGVT2tnUAXajZIa4L6WCMJD8oG90xHu6tRIfoN1pD4CbqSyqq+Vpy
peE2o4OK8QnUmEJrKZYJAHMAq6dBaj8VoX/JWkm+eImj3Oq22BsOIY0FBB0GGcNxMDPSjFQfZ1HV
Sv3M9BMd3E2xqRIp2Kly337T3Niadb4SPHnqsG/SULyXiktdDA7mMoDfAbdKxcXHdGjmGgx2ORNK
C1C/9Ooa2TtH0r1pNwMBD6oVXlokUYIY5EqgTssDcLEhikDPQIuOH0c7W12nbzKjrzaupyaXBpSE
CjUi75PwROnfXAxKGC99ENdrN0kK6A8coiyj3T6oAOan5IxKYpBWNE60x/cOGznjCgP/ZRUl1XDr
KO487yP7JUewPTMZjqLzxPGcA76di7rRdlkYX6YQgKHRkVSEfkH4jA7NooBhUTCMDTAo91BPyYNe
dmhMVoGJk8mTAmPnhsOpAB49J9qdnp5sIJUfU5IMzEEa1Oknxp7Dou31HQUWcSt6D5k9+jInKFCD
NW520H5aTqn+OapSZytnmiUvkqY5Q3RLdomcFkeAG+VCriQm5JirZ6UKYRQfUbXDVZ7sHEHpI3SL
M1r6A5BmGjKy2x8MZtn7un9QOUXd2DkV/yyxxS5PUv8m9N1loRJm7rZLRGnxS94JQinSLFlp412c
1JdmMN3FkMBUUjRyXslwjDaDBYheUjI0VfKT1PXF/XQDe8QcGD5beED2UxiMQxGrCkPqvXnMMelW
aO9SOM6i2cD46BeRR3bXgLylZhS9w9OvHei0ApOga0Zx35lhF3Ge+Oq4697VHoPW4qKaxAAsJInK
bybqeUFQ8CqqXf2s1WV1VMxk6Wtpt1cLtd1nRM/uSy98cVPzOaOvSdECJPXIAVFHNkhABZ2v8zn+
/1ydx3LjQLZtvwgR8GZKEvRGorwmCKkMvM+E+/q7gOrX1a8mCJKgJ5jIPGfvtT2AyzgtInAis1hD
U+z7ZBPnyLkyPHVTwyJSr57A+k63vputQ8pHarwaRfGEHQK8hqqIe4l5ZSKHdIuqSdvmgTvtWo+F
YlqpKkN4oF5p6nwbKAbXxD07N69tlE1T1M6BXvy7NUf3cW6TK+ttgZwjfkGhwfptv4gVl6uQFQ5d
lqP6JM8YdX1z1qzmoUFkfIZtET0YqXoTpDgXwhdjFD2XmlU95sa0sUItuHN2fEInnm4WiboSPKtO
Im5Rpg94qhTgHPWN92oeFFkAkWtEvLVQRq56aXVbwhZdiAbhkSbBNYsK54Na1oNdNfUZYmVJts0l
mdP2SJgiMSmJnzsJ/sRUm4/RehtJLvpEAqL5FlQ8rFRVe8dowyCE/fAoCmH4VCPgQmIp2Cagdvya
osVp2QxJkZ5k/BrjaMntvrlNszeGxbf+ELQ3os8JLHFLY1NURXevw/AZvie8Ik10fj8q4WG5ygTL
zBmgy8BVHiZD20pLFO8IivStAf3uUO/4jNMBFiD82IDGLqHRAXrUQr84nqtd7DJKGeJpFhJSXOGv
o7TlZlb0laEGkXXn+AvSFus9Fcu6so5DpuNM89rYR7uImqEwKYlqFLyLoGn4VQOb3PexPFoE6q3i
TD0IXPSY7e380pKLeLdY7q0dQ9dvbsxgrWGlDuFcfRaVNJiUKStJ0+GZLxMDExjhAwj+dFcI+pNB
ahLFWyistxMDJ37bwhQdhHkgCv5rsLzg2cEgqcCsONHqia64jS3kDi42Jq9QHpMqCdCyYssfU9j6
A6fkrYab/VoaVwGR8MSxgb9KyhPBunx2dx7enKh4oYlyDQmAPQUobte9TnIzlkMIdWJGP6fjTrp6
/knkWjp5pCDlRbidoj45mSX8aEOIbf9dDyZhCZnZXFX6pV8Df2rmNOG+7aPpHBfqvnUGG//aCLqx
tdQrvB0F3uu+cMRDPvuE20q11o1Tt36I42ldmDotOKusj2kEWTSxBKICJ3wua627BplWPsdU7alY
OsMtt81yTeaHeuQ8yiykTNN97EagjPWhOykw/6kEptZZqXZ2jRYXlMpWFZPDcsnzjkmiekcoht6u
x+ix4jRYMWC54ti7RC7KkiRNHEv2D6IZJiRtzadnxdNrKqtpSy1d/zJz5zsjGDkkTvcpsUjXGoq7
A9Zy5aLL9zUzLJkRoVqxPXA6livcfWcWa7tXsmNrFLveTceThfAeSLfdnxKaEtvSA5Y7K/XzJPU2
OW42zcDV3SudcqwUApsmO2D6ZoemddTMkRnbLNjtMZFSvqqIDpGRg3R3EL4+9DATXaPbdSHBLdja
I0635IS4Hb0Wu7AfAt0hm1hv7LPaAHPIBCYVyJlowIYnuDAYBSdAHX01GmvYGXLTGNTsIPd8lS0E
3k6o+YoaJM5AUtXWXdMYu7IMf5ZjZJ0DvMqrkDgEAGKkOeXxMJ2aIDAYmkdz30eGgE6rWOs0CpFi
tiOTq3l0yhKFNK0aBs9a8VpvM0Z0TyfNbp6CPLsqfRH6OXzqg5PmuGdUlkBKoN9GLW6fAljnvZq7
z/ZgbA09wzpMduNqZKYCZi0Cb5dM3sfoFeSMIJpxoDJeXJMCl9kQbJdo+OPQAd6qTtNvJr7GdcJJ
NYP1+Ytm9iOm0BGNRcDP0U6ZL7ZLWuAQxAgfYY7t8uqhK8sjESb7JX9A6MBFJoP0bZjq6YkfWt+M
vHEk898Ac8WDUMv+QuTQlV+eFUcXxZ+0Ih9dJR6/IhP3cFBdMOwkF7dWzEepS2c9xS7azJkErzQf
BkPvB25BzyasJPDqdd2Xo185evrpOTFvHkcD5v3A173XAIEDDL24Y94hCYmyx55pHNDFbj5Ppx2l
vlHAOBJZR6tUkv9ambFx1PGG362sB1GgO5+d9IDLNSBJotgLHxQRsZJCLetbwxwaXbj5qcYqKY0X
L9YaKjW02mYOolRdKBWBQ1pI5XsqAO7Bplw13J3iR4F+bRMCyu9rFcpNpItj7PY0D/XpnM/Xsgls
uIjc7dBOOXi5mrUUKHu/MAJxbEUhj6Zpo+cgSX65lvU0trDsVfzaPYsbp/+yQDb4aiwRSvA8dNtz
itDZQMBY4mxCCzZ/NIwzNV9x15wg5j/UnEyEVobZ4cxCDMbumOQ/Fc2Uh7xyzxk1FQgydshxX3dH
Oo6dXmdHAPYr3bJRMaLn03E0HWlbpnutRUynwPcLPNzQ3bnD/LqukjAAX5IIyqXeplG94WQCJ1oV
ia2tqiyFKgu0VKtb/AhDthk9lrzDvko4PVRWGR/KaovyZGUVqCchSbpjuR0qb6S4EiItCAnmOVoc
Wi4IWz/UCAkvbGxvUTXd2qJ77wsUWM0XyJ9bPIxHZcg3yGBe7d7aGjDeWuE9BHFxo8T1nfApAeSf
O8U4UYTp9vo4AOY6mlqlw6uy83WW4ICvyvqaOcTs2Ga4m9ISsyqv0XiEVAT0iRmo+mMBJ25Erb5P
VBJr0Rt2IwDMqahXrjS+jYjTg4FhXCkPbYLYttW3KYI+FiPXQIqt0yDEE536wx5xg1pW/ixQkMiM
X080FshFbT2KT71r0XHA49hlnYbMUt5k/FMtkWLW9s/ChcWd1vFRCCz7+meUs56fsohyjAN5lIAg
xGAfbcswSWLWwfW0jvVkuja7LlipbuWuWQc8FuHk7LIopFWHIbm249dBZv3OY5a9zhSRbqrT4LDH
QbHUzWR9FjzRRq1Qm88aX5ILnhI3++0g9l1pehCvmhJWRJXHd1JHiu3oBLvQzIZtG5q/SN+dVkoB
xMQJFOTOhTX6ksIPZoog31BpD04xBdUIYGBo+6lV934gLmi+msPkpH5rt29DZyQ7KJnqWpeKvnbr
qIDEQe0nCNutHp/MgchVS6t21DCqyeiOJWthWUHDZ46ND8PqyYlPLVSy+o30MDSsrG/aMnix3M49
B9SKD7Yz7GCBtWeM5v9vQxtqHRLsSRITnuwGK+eGM5SLhxwyjnBVyYmJjXANyGEgfM81eecHI1K2
TMLBWwjvMDWIRkr9jan2LRriU66kT4OoCFIJBBgOj1QklwNR9sEumrwftHlObdPa+7jRfmT8UepJ
q301VDUkrFvAn/mhSp3fekCkbz+qWMnL6KyH7auu6tmuchLWPvNmHHNUpn14hcW07rK03ZW5+lr3
xGNG0Gcseoooc3Jn1eTZq9lQPPHAaqw7lN3Ua3sw3F4bopkB86Iqxi94iNVWZ0pcrwRF/1PqqafA
ldWesJjgP7fFk2eclr1268VbvrHfehqWh5iTkA1dDAk1sxy4/97aSiAU2TwvoQespJJ82JD7947S
hpEgmfYWXMnQduv98nSek5t/nni5umyWF/v3xU0Y+vuwqJHY8r+l1WeuE5lulFGVx6k4JkqcnLB5
i3VZ2ChvbKeCQWOMx7C9weggt8+hxrzqC0v3pan3B/JT0Z9yyMOsxeLNuyiMagvcsToU85ecqcSQ
ILhUkyHcDuWbmZpHy01Ih4j1fq3hKjpLiryrrGrGjQnZ5xSgdET6PVLK51S1obkKZKZQyJBp8Orr
djcf0nl6SlkQ9epwrGjOksGH7B7WE9T/we+ls0W3Aemn4hhU5WPXtQcVhbWwsg0VMR1LlFuurWZk
CkpV+2SnRNJKc9YMO86KAeXmEWCxawcFWr9m7GwBjz0jr4HpJpwAYxUAstdZCG/byXmfRmaZVmS7
ZEY4K2GN2oq8908megppLgRNaG24R4KabYYyF37XAQaLxu5N9QqQDUQZt7r2arp5fQuCghWmDTes
JooMAQwjd4T+xmBYBu4/k288n/V9c/Sq8ikwDMws7oCUXQdPWYBbijhWTlRW1IcexMwqNm3jOxLe
KQ2F9ypNWKatHlFkc730OfCqz+UOLNHCFa3R7Kkk1+IgINZuB1Erb3Tk9ss9NEpia5PJ3m0C7cGy
D/bKNHMFnHJjB67+rccQWTlgaHUlZXCtcAIADufFiVDxM3LSPigDJ1sXXvcxiPriXswfZ7lHnYvn
SSdl1sxBpGuQxXcW594XLZYPyx1wSABUjZvhUXjkpYFpNBhSbOdjYs0lnMb41iVEAyViGsT5qL5E
Couj5aFJ+jxKF46gVaS+qIlvh7AuHlols/68uJZ6x5BR4Y3SAhUMOh/7qZfuU1zE38szGGr9iwQe
8cSpFYA+rqjtxEL3zUnTw/LaeRNyynAc5aZ7unXCiukRaZM7XwFlgfnNhSM8KpL+grOVNsbVxcX4
56vBn7sZcEV81BFzt6nVYJ0xejyi92OpNz9Ukl+nVAXsQSMK91EJhVZYYnoZmuBxeW76FQxCkO85
GCEGY/XHDwzD+iMgAMZJSvlMOso7A4kKiJlphceaGgVdA2yG+EwjpzNQkQTM8Krs+/4ZjqCx6U1g
cSUhKrIY+7cAxmQ4QbcfY8tHcEj2bquTGBp6X6NIr5PdeV+O2+e4LBr9muEtRFWIjzPkVPWlOPrR
iO3utXBltm/tEu7PkCbvJDn5yx1qsK6EtIUOtn6+wahEBz11YCdSq3hl4ZE8W5JCHu5mhJVgcD5t
QSYu+3sXklKogtJH5ZDc84Ci958HzlyCIvXcRyPir6D2pMYtO/TqJdOl/HRiCDuc0fpDNjT18wDT
ednvYUJY5bGwb7j1lbPQchr484eQXb4F+um8lTZ/zCbXo31cKNpr4CmH5Q6uPRCrOpTuxcgDh+gb
fKbL98LPdyNuVr6UqJH3TmQYLCzBMuUsypZHevhFMWB2MWE1g3t2XeWpysEwVE3+lDPiPQH5IuLF
m9TDchXrfXASevVzufZnY1O3SOqpO/15VBrFx9CroOXQxy/XSRE8FgHLDwbW/ClW2mafkla4lo3x
n5dwFdSuSsVqaL4HjTp76+gwEpdnX24zg7ssm/i+PMZkVulLCCb+cgenU6xHGf/4+5atYp9lKVkA
Wj2cGFTEW8nUOMYc8NSj/cKhIGjS5eKtEmN8Yp4jEBRzNU8qzddqG53JfJWs5XqVlXyp4HNbUkvv
AGHzVwKW7VtrKx/LM3cSj4Q7UeBYHoMOERS4KPrD8phUaC/wa+VDa+XyhXrTPMaJN3zS1QWUGLzn
+YU0G6K1VRPjzsAiIBAY2boqVZaw8+vWlkUiQFk+kXLb3SVtqOVBNpa4U5gDOFse5OBj9SdNJc5i
flDYsRitRRdclr0N4SSogF575EW3GmzWcqdB0kaz5xLycjWq6J8KQH1/3jtzihd4Bv2D1YjmRRtH
JsnMApK2m53e7kEwZJD+9J5n1j02e+2cpe8tTdpzQO0xrcjaRF8kmKWE6mWSLR1kuKy+l/PhYoIj
LsuO5dLfDTP2fi17w6Gjwl2WTaYNyPCWi3Is81WWAHv/nxv/XKwVqtg4Fg5/H2jUE3RogpdTh5pD
mmvD8OfdtAQWnXI5+llHkgLoRN5hijlxXEV5m+/pZX0stxmR0f/nIXQPLL+aJ2IMjxu97Sk3yjYe
VxZeYSShY3/RFY98eEuj9DLfllZ0EmQNHqTQQISEdBrzuboDDWYbaGX7QVdlhZBobjvl6tnG1X2h
+mlvAEUG14YzGgcHmT2ep35K1Ql5UEN3apDjm0nadWMo9Vra6LCjqdjjrj4YJXmLzDaY/ssU1ZoV
ituyCfpG3HqziHaNLKx/d6Sprm0VUlP+3QGio94mvLn18iwhwu3b8lRmWyrIV0vK6vNrLLctlzSp
qH5QmOS9/P87osmp/VpBhPPPDrJz8JwRoLP5Z0c9IlaOXMBUf59+uQvxz3LT9g5S5vljLbctmykK
AHIh7vP/2ZF02DVoYjb/7kBKSKAVFl7/77Msl6h8MzxpEU3K/36JyyV1wEVYg73/d4cmUHGypqP+
8t9HLG9jchVz1Wsa3/284++XGGQYUUVliz87lr3LI0bVoSrSJPa/O5ATU3JsUZP+vfNyqTXKeGVM
xvTvjr7pfzp2HB3+eQApkdRXLPnn9maKTL+D1WLribHRPfu9KIGxhVQWkUN0hOWB9UnGbuc09D+r
iaSIsKbOX7TuY5+/e6FuXAf8fqDHgEqH7macg0rDtA/9lgoDawr1yrI7QFfIrJ5/XYAYmonfIU7w
nukuhj8BP2Ct9ukRNx1yRs8+wOtON270ocpy33UmnIhMPw8N1XnvwRxb/bWiM9FYLo0qLxpOJbJ9
3MCwZLsiLzC0YZyMMhpWePx8aM+cvct96cGEFanGIrckkMWLWWshbFE+svolCAj/8xyhry1JR9Wt
QEUzv2MVhYm063aj9E5rJ/pNUiPLt67OfKt/DGP52BoDemPagevAg5Ezaih6RgoWE9ySCFqb28Ml
rbVjzYC4UiL70OPpjpo0QxgFzk66yjtT2V+s2N9Y/X/rVK5q6hiZ1dMBT83w0HjQZct62v52Uqpy
idoaqCfLZ1Xg9w6KkJK/F70Uv0KpyheIWgah0JShu20yECcaka2+EsmQ+NQssOgaL2mSthuLDJut
q+a/u6Lbl0X0Ikq1+2k6ExbBsyofQoeToBUrEZVrMJRVOhxqu4FajnEuYnIpa+2G0ibcROkpAQF9
KwhA0zGXMeYTKmVqecyXnK9spMlHFk/dYZTXJNPUiGweGJGYQmjZrvgmQtBSwN3hcv6K3SBnkt2K
j+LStpqerjbgr3HBqYN34QgarKm7e6YC/MLCOTxCviz0bVgpNjyNuHwl2N7Nxezta8i3C7CHq3ny
W9SOr8hxHj9tSrOU1daSs/RVM+p45SBVRQ/d9XsRR85ZMZknD63FF8XQC7aJ0CQtnXuqHnJejjNH
K8pXvcZuFEzOl0rjDyV9gzjf5fQ4LlcJaob95ZLqOV/VpJfs6TWYm+WhqUJyHUvDfLvsHVwPvhqF
+l2nqNoxypppHRJoMbdyuhMf237h+2H52ObReblK1xpmc69Of66SaD374b3s4snaeSnq7LelTtZl
uS/Fp6/Msdrrsi9xxKuokuimUW1DEiFJBO6Jas9c89uM21tddVuNkJidyJxiW1X6NAt9bU6PUatf
avztZDWapr4qpR1voSRx/X/uYBTNJi2N7oS2Ur8oPey4ZCRbasRP0oXxvmyyH8LDS0p+z5qBhP4r
FiwoH2tPdykG0SOBwwMTzr2OXXrDQwz11Z2CjcNZfRPlFM6zLyM5TrrYTUFwzR15jO2zJRKYdRY9
h4lAOEr4TaMDRPZRQb94dfpCAfYE9Om3B1xIe5QJCpxhjBFo76inEQBpcoaRVetemDBNHP19bvkq
SSArt+3fKl1OsI2Sh5Ty1crzqFi40i2uRBgXDfExBYVipXia40xs07yse2ZGc8RpkuPWTjC0O7y5
ytVWY5pi0nJQ1usqx7yeHNzA3GpqvI8jYtWV6Aq9ZOWFALBLvMWoQKNKgX/e0AXGnHwTLaurQX2t
KiILJrOF/BLijc3DN9tSgocyj383g0LThRzZxC4I6RNET+Rwq0i5lPs2lJaPLOA5ls3PJOrkqqq8
XSu6u144W0Mgdhpys/WRtss1obb22swDYET5OSEonjkRMWDpxrbcTzX30J2XGeodjqGpeYJcbP/I
RHaNKxsYXm6BSzAjKJ6DvSsRHR3VunmQBUOB6Mx4RcpTH+30KdrYDfDEGerCnJpAkQiCP3iM44R5
lOgOpP2Bqm5wWf8c+aRkbl9aGwJm3UX+GDYfuZv9iCeCKH85Q9tgyW7CjZHo5OBSqJFol1eiTF3w
1hHZk02D6Zaeqxrnv3QyO1DtrwJZnIKYhMi0nHbNeINxYPpuWg5r98mTitgk00CzSgx4L6pfXusU
m5IpFFMI7Ucgaqbx5Wsy2JtW6UhsTQ619PKDjX/PqO1yIwPtu6wmb1cb4SpWQsufbOYaqet+krBw
G1BoAZvWBbBcVqFB5F1gwNGqHF0KEm66o8Je37VkeJywHbOKocoWQOEsQ7kqMME8FFG2tyjXkwmU
QUQanmjvYbRT9F+YuI2rZ5SXVq3Xgdsox4TOJE3VF80U9spoqTCOA/0hAGhwXdURsU0kM/UUVT4Z
Hv0aomO1hrS6pyW+Dt0g8AOp1og6q8ovJs0fSlY6lM6wBa56UKOtVW+U5K2UKWGokfGzUsE1BSGK
q9mrazjyeyIKKYjs10wLfgi6cP6ka7vJbDZoE1GgRnIDyBHxjAovTypTSVvVHK5plHIITk2/mSJR
cT6Y0OmW3nm5Fit6dVkuhf+9tNxmdfZ703dUhiy6vWlSXcyp/8CZ4pGawrVhfi7Yu5DJcExtW7tC
xz3vWO67XPq7WW4T6MEMAnePY0mn0w6QizvIvi6O6NsLKRTrzn4UWm8el7ejFW22UYxOWf99n2EP
k8PVmMsoOzUDPZz2IN/LRiFkTZQO1BB6AQ3trd6ZHodE/W7pAvDrPgHkWNXKL9zLKzXUcSccTP6u
o1OWj+q8Qbpvnwc7PxdF+suylHhbWyYyEYAfMKFaohpRGIZuRo4VJYxN1IS+u7TXVBHeyewU+8zg
bK0qUXh35tsqJW74HQwLtYv6QsV9ALoRB/tM0cLL4Bk/LQoOD0h19L2cELpZzhQ86VZ9UIBG7XIU
mIiUYyDiQdqDjzFwNnYJrk8SAoa4+OGBzzyqUzRci1g3DmU/PTbtz0LNtDMi1Gpa4Q6xWSXSxdC1
gklPmDE1pLTx2bFKShuZ+JNR9nsZM8wqmnqLSF58DEW7wSc/PIhM7CJaYvcw1nQfTgQL0EnZjGqN
VieT+SGOa+Hnaa1tvXCe0joqJlZFJjuDCHTf1jOU0HGVMS9Shqe+wzJvVsVFkbSnxTj2d814jLP8
Y6BIe1M8r3qVYsDpVcT35Voc7ZTf0diYD6028tcFMvyg1b8Sp1agWUXP/WgphwxLMKF3erpJQ0/7
CLvhmA+zdN0Om4OuZNrGJNJu44R4B1U+nk9dEdc5Md/LRlA0vYKoukaDVX44UPGR5K0qFvQES1i3
lgUmjibHPSqq2vvoSWjSBZX5rtnT1rO813oYwKVrbcwE3QtSAuBBlx7Surf9XiezGU3OCatwSW4s
UWF+JVG59EoVrErNTI5DLMA6usxtIhIkqQM208oMqkczY4BAPfwRNaXYmFZVPlTAHzYT4sNVgkFv
XbnM36zOyX7gfbwYEEpfHPns0Uy94m8Tx6FA+1YCpu8bc+emnBAXYrSqVC8lqNAzvcN6eIqcLn4H
dGOaBm1dkseOogx/Ey3fbKNZ6wRPsdn+CZtytwWw4fdcT9RD0t0Q34QX0h7hSaOGeU0pvZzcCR+9
4ZEj17sqtA5W1DtryKFqpm37mFdGsG9kUD2XfICtlCPMTeletVazrkEfq+e2NXri9uTwFqKe0UAf
eGYY/jLz7JfmTdpbaShzMMLGctXsnNNp20RIzg4duZQkUAy9Lymm+vTF1WtOcZI2z72Jk1kvbhxz
oIGPtRB+HJTdfb6FeDLlQbXkBwag9KJQDWeOKgG/pdZnX2nqOasqE+s+awzEmgQ7e5csZO3uVBbP
Eiku46UGj07vg5uBVItA9fLbDXsbuIyGS8Ylqm5OjW5Fbs0dNxIHGnz64COw9SsU3IYuvGuOkx8d
QHQ4qMLojErEPQSFgN1hExoxa8maniUZS4XkqPQToQ7Indcojp0V02S5byI934dxDVA6o0Y6Cll9
Qcd4ndyhO9s5WXl1VvTXGTuuMcDpyrRP+8z5cGLl2sYJXRd1Il2h08j/S/Nnjv+SXrPRsAYKAbYZ
sicku8j2JBL3Z0zpGUqqPjsodMiUELUBFP6sPyt9dbMAXB8AzTHqBoazHxoqf1kLqUeNk/6hNJoG
P6ks1kxakhtaBwM6gx08DCmvaE6K4qtpPx3RMXtrKoTkCSL2CLB/7gSS+Q35BCnF4nRctwEOgIiy
kSnb6mSorC1jYjLOAy37jeNmLktFLHV1l7f7ZHDhbBVnkaf8R+azgphlVIX46KP6QJvKeq3EZ5Hi
rBgtDxzpvJjOaDo74/QQ1uTy5nkVb7xmMvxUeO0hVIkMy9r4AxJQf++qc1XayQfWAW2vW3TFLVSG
nxTUQeR5NlUjx6Vyr+t322TZjrxQ7LTQeIMyUd3ryHnP6f0hF1CZZdGk9MfUGdcoRK3ngK52qbXq
m6YCbSFrOV7pebI1jV55tRsO0i5F2YA7400ZK+vVifUPy8EuonqzMlMxNhYq2V1nRNYTEzymIF5y
cRyM9wiTrlIxr0Of66QBKX48di2KqlG/jNmlI9TtE4djus1lIA9B3zNjqUW+p5IAQLQqor3DHBsZ
RGecm8xikyf3ETf5pUnV6Slv6Z2T2aA1JcAd21irFNC6ciLKYd54OYmtQvdOgx0nW2hAxpqI5fpB
6QWrObgHBweyde+Wv5Uy+SkJgVkXgf69ZHTY1wTd2RI4t2xikb8Zjn4mCM25JxOaatGAvqo1hAUq
cU1DrDuHxm2ET+hbuENnb7wYuftYcOlgjHVxdNUuuZsa5rMI6txHjDYhJNr0uyGqaYA0+1iGxu8w
MvOtSwLfxqZremdJ8FO1ccktYT5ZX/wE5DLuyLp6pg2kol2OMLKb6YHFXHYc5gYGJ2btEAe0Xjyv
fTGbyNpaFf8NZmMYMlVLfw1sshQmU/lWnEGsRChjdLn4QVZhlRImjjjqwQU1oiQGuut2xsu2+kOj
pvZqIZ206CrbpPbeq2SwfALVD26DfmdQdH1tYt79joefjdTEwcFReSA6c29EXvpm6pW6S+188rGK
bMWsa+yg6fgob511I/WjnjbZ5WjZbevrCI6QNXMqVUGagatPzgwbSPM1F9MOsLHlr9SH5ks79iAa
ZrMsLYfAoMw8VK1yA6jlHu00kZtwDOqn1Er2GSkcj24ytJvIypPnEJ4UHEvzOKJ6uGSz2hbrS3rp
VJKkWSNjLb6STeu+l4bRrcsMbEsXw3vFx+nTWi72sh8jICj9ekhdgtqt8urpnp/1w3TA05E/a0WP
UDwNHiJWCFI2sS+z7BjTzFpSFi1tG2t99U6wjHMMjR4xQElLJejU7oQm26JZbRn3uqRYFdZDe3RF
2O/jrATUTYNipcdx/qqBIjtqapWs+6TCiFr0P7Cnhk3v/ZZaRxciq3ctb9O3ZB8eEuFKf3Jb961q
rgad6UukI4xiTYtkqYa8FHqQrh39ybPs8ITRNdm5IfW9NNZoScCmeSCrPt2MHZYlN5YzDLSy98h5
NJ9Sb7aBoevRG+QwKRCbI3t2Njioioc2d48ilrTE2i7aK7oC646c2kM/VyUiVX12MQ74xHZ4T508
WrjV4C6Hj8KW1auhR6y58GwzGI2KYn/kpnOPYDWk0aeDVp86hJFQD6hmE5AeEqDab5OKIuIE42U7
tj2LjzhPL17x1URF/ZIYXbMrCctcLZvIbLWflrIHDE4SmUveehkqJBfOf15OdMMmMRGULv/l5Soh
UqavRNkJf1P20drNho619RRVznHy0voklIrAR4W8mTrEgIKTJn/r6Ad1fWP9ap14k6n4X5SurZhA
qw9wvJ0fCmer/7mAchbh7rAzkrG9avMm62ehFx1AQATk5nJWtg7LJYQUa1I2lGviRE8L2ls1yfPC
j4Aetdae7b4/ZVbm3VIzvnOYIZ8JvOaxEC6mCgkfBWncmSWCeSD7INnQ22n3nizrA+Kin1in4rtj
0tM3dd3iZxHxPVZU99rmHmrdOdUtc1gaC1K+NUXF9+/qWyfntzYEIvNKZSaOtjtw23ofKfn5izzu
JXhIafleRZNqmzCC91I16hH9kfwxnprR7A+BnCj/dAZhpPY07MImeAJi3V/6oKVITJG500n4GUG+
LvHj8agMN9MaD9U4p2q0yAsx0+qXmJXzOh0U50AHVpBB85WEeugbnHVPVd1oDxaSFvLUZf/dBskt
Awe6qziC11nuUa1hcZ+WkJDDimxQlRru1APCGmP1OSLpIub7G1wCN+ihqZYdnPAQK5s+dFQSP5HF
hl75aoC42/WpciFKgNhmqikfSVZip5/GH2Hd66SkjPUj4ZnxKhisZOcR0jFHN6WvgZTD0WmYpuSc
eHU9C94Fg2zeO9a73veZLxnPz/Tr9cswdGhmW4WutfReOzGm26zCHp3HcbTRckMeUhshuXT4HqRC
OTXqxIts+y8m1f1NczGWlM7ooobDJCWU9E4ghkdFKFIpBRT5D3TyxnXZJMEgz6IqkX1zMgjroAKE
xMxQ1IQPTqpAaB2a0HvQfCItCVCxzbdZRv8pmUU/eF1wzorMeVUIhNomUqTA8I510OJQmTeB4lBG
7FTLx2Yvn6QdgTmS4krrY55kaRenT96E2dD/HzXUbZWZoZUJtJ1emv/H2XntxpFt2fZXLuo9TscO
v4GufkhvmI5G7iUgUVR47+Pr74isun3EZIHsvoBAiBDFDLvNWnOOCZYx0MyZrTuEh8Sht1Vsh91M
bwpe6tZEziOLOiBks2SVVvT1vNIJdA01We/0KnhwUAEcrl86Jf1SOUQQaEFZzu06Hz57yjRUGBQh
JHGWZuTqK4gD9sGpmcxY/Ix3BmyGZQOMEvWi0y+61IVuWPdfslqj1pSk5rwri/wT4ON0Qb4mb0at
fR0rNzi5BHicIHj1m24ov5Nyj9UDJepdrudy5nW1u/CycHr8EMUmldJthnTEFd9nx8EzSIsMm3xG
CrW+LnxhLYqOt3eoLrr50AwYYjVZmBdmeuRCTUABJDYWUne7k9GmZ/rFAxbBcOE6FiLtyLLPEA7h
YNcKcQhieWXAhwzhVPu3rC4RnjPpLA2H/o9JMvMMx+r8avxR85iaRsBFdUzWjKGl9RcAXM+DSeRR
WWKu8IXrA8ujVKzrCbM9WfR3TZlu64YXasQOsYomeivFsYnGj81eH/CPdd91NbcfyqRNZokOqxTg
Xfc1I9cHVfJXFM7PXjSQb2rgDwVeTnOhDbOFYvK+ZQJtkUmGxTKT+hMXtJ8lRVbOs/a7lVTuTFEC
+zRZqndhUz0VvT5yoB4vm40sTaqaOMoBAz3WO3kk06pi/sYogBbZZaaHEoqoZDijadpmipnMGy3B
UzV5jAxYppWP0TY3PPGDfRUzWNZ8xU7606ODcS6ikiWtwR4iCcv7QlVdVMjJsU+77lhWmb5GM8cm
g2XDPgE1EIgKIZLXH9Qycu8h8kE37JWf3b7xh7PJEPapIIQVAXC01FuveFT8zj3r2fhAIzNcEk5u
H8Nh3Wegg6kAdZeEzLqvykgecAEy8D4iwmuVtmVzpyIVW/Qhqhr5eE20UQl3Qi/Zxxdmn7kLyz1k
wp0NDaNOp7XFAqumvatYXTH2xMO93iLIUJUEaZ2rYRSwR/OxyFmUUNBnkFcGHYGg2S/AdOhrWlzZ
2Xa1535KfAq1YEt0cIsjNRy+BF5xbHKiUjpIYKv26nUYDXxWjk0Eb48Coi2Cl8Cvoy+REhIqn0Xq
itybbJ6ZZbWlaggEgIIRvunUvGfS8M44jdcGGX0qLBxSy1sM3e1XFKPskDLlB6xLOHauS4ajFmIZ
Nr8JkL1bAWl+1ghDfSgp1gB47s01FQrgfXqRflMy/NI5rqh1rPk/S6MMPpN15BpNQwlVVkeElow7
FTE5juiddZpl7SxDizovctPa1IpDDhseyHXDZ96n/oVhAI2KrNYqQQ2nqjAeKxYqGbf5G2UY8JT2
wnazYk+aZj8DeFdtu55Oo0uqbunDyBr16tntrWyvBJm1iIXi7ftRI6hd8cJVhVTo1EW1Bbq2mIZV
51nP04VN9+ClcuzZGD/HU+wB7THIfS1DsyyJ7Qo9da81D7ZNNCx9Y3d+HWbZWFNQKpqvXa7WZ08P
fo2E+CX9J9+mPpjYfn2JTVqpDbz9pK6VFbTXBihSRNWSnvgyd6kwj07i3CcDkYVla2EtbqJ0BTBs
FTt0Bcd0bE+mDInXGKKerbd8spqCZlhjriO113b5OH6G2gFmKOc8Pb34pDArzBMH2VXmDMoprBxj
Vzk0b3N8xIjuqe0osEiyyvgUBQlKL1JX2KZ8cmRu/FBq7dCWztnLi+t6NNj1htg09pT4Pn3RbTC9
qczvUrM0jroWvPRdURLa0k+6vR5XcG7sM9/Kz9cvgmqtDuDiaLuoIG3PWXVa6h5KRS3Wro/lz8oN
5ewiHlwHKmA0GDVa7TdfSVeYS1octfLJBr39IIMxekyJVojG7zUleeZuvTiA8D0nhZ8tMWlW58ju
vkBRCFa10jTkDfPssNbaF2UJkBcf8Yje8Dz4en/u3B+92TSYQpmGhI5UkZ3wTI4AgayuyFfXekuQ
luWyM3L7TNJfucSHCrrXg0VVohk+IESvZgNbpn1gWacEVNqOPhvakrjZXlfHzMKHqNZrZLu1uspx
H7OJyihlV8Gz1VvWJsN0RInl3tWb/EdCBXlR1iQm4WoGEAW1sBwxceAsZAlnrguA7UiVOvMu1SlH
WjZp4nZoEbzarQg+O/qlqgE/HMJlXMbkYpNkdC/9CJGVn9OatKlfqcO4FXEe7tLCSdgSpSrxSemm
s3Aqm/ohb5Ale6YdwrDO2M/1DrV9zjjqrdWIxW3F5jq6I7FqBsgp22P/c5ceZ3xp0iSaB6tRLwmF
MYjt6UrrM2SifpnHzCTJmF/o1RWM0s1Xz+JIYjYBW6seVyMrapq2pC+1ZnmEUJM+xENWzrQWJ+YU
kMLiHJ+jLA54XHhgTdtERVk9IDs3vpvxFNKMeAmqX/CCl5HgWFf1AcROAsPGlY8ONLMiYhmCMSb5
EdTlabDG/JePaUcrXe+CoylcJFG+1GAPf08pJ8/ZioXnCrlCXxTOWSseRtljuaxs476w8x+At9eF
Yrob4F7fnQTHtYJK9957aFKbrpHrN3cFEVbbxoqMFWQgVLRKxuKxgUiiop2FrfmpS3FDD20zyXpV
QjOi3DpWZfQz9vUfgR7odz69tZVdMW/bpUsYpuWPC0dWxBcKmh2s/kE+6ox0RvrUTmpD26nEliWX
O2tcbZd2Q/GcecVPUK9EVtrkjQGsQMfiuvB/yyo4uGP0rHsYDFvDt5cJlDsQpw2YqpZisGpJ+v6d
BJgLchVi+LmCpa76pQaXpOxXTiuIthY62ugQ7nGVuubZb5VyHVDVmbEDqA0Td57jtFikgAq3UR2U
FFQKQdFf4X6xD3Aar9qVVI1QksGenLn7CgTzLqtqb3/9Yja2tnZwnh7yNqVXXw9yPwS53Ivpb1Uz
qgvCpNIVw7mG4vbzCKBo1yL7ZdLUvcc4G6OjSkA2Qiq/vydVC9ekUbKeiRpn42TRsI8a11hoAtE4
5KN+AYYrvqud/tmr8KK60oCzYYvlWPOAENiOWMSVNWBhgeom5X4FoJNOqOl87I/RlC2/b2SPEy4R
56qX4dYa8H+hXIW5Ziox1R17rxXgqoA0TxG6vb0iwSFbohjQ50rJoKlpjY4PA3WjwlufVsm48GxD
39DZ/KY1yT6sdO/BDFG70j1WlgM2rGXnimEVxKY5iwD9b1jBZjCtvYqKjgiWYdrMJzvAglGmvo/Y
S239lhxRq+fJzImvw8Dxc+wmkhj+JFNty8uolhgTEoBM/D/alrJ/0Uv7Lu9qplpPvFS1DhIpTvuN
Ws3pQPHcBARSIXYmW87+GnlkfMMy3bYe9sS+4LWmcdQu28Sb3sVpO+pz85pk1pIfV4uCOlGXwRnw
Fnmh0LLrad9b9FfN/ouikigEZKIg95507wjxUO6wx8fcP/8thuPvoIvfA9B0Yjryfweg4brTdVO3
hLRRyhgIVG5CpEZCTyOjQ2egSfMbrVAT8ENo7dlTMVyOhrWxK+kvO5PVIwZD/8CSnE1GpdVHaGbj
lrrnT6/jhMJaC5e5qe1Zbq1tFD9n9iTBucyq1ThK47uqYSr24WSv6TghfJHjXHZkPhQprq0mjNQD
U4d6cKz2R2Ryk6Je9OxrjYz8Cf/kFGZ3fv/MtdtAj+nMCTYi/Eaoqs6WkSvzW6BHVo4xW7Cc2lOX
KyxmnXHejkp+JugjX2Fm9VZk/IhtCnM2AWg/FUfgvApQFH7QlyvN+55Wasx9zUL0mh4VWaw7d3rV
O/PCk8M5sEy2pEO5f/+4X6d+XW+YbUuhqaYwLAsR3evDZu1UjOAbMlbtwwHgmdilQbLtm3FY6BF4
aAr945z0yeCvZJtXwTa/Pyn2mwfFsAXBJw5IY/oit6FZdahkbmwE0EcG3Vh11FZERG1NQMgFsrOp
Q3P5/olOkW6vn0zD1k02G4ZOyAaUpdcnGgk/a23iYlkmh9m2RaFbXHzRIHQx3PSDiyrenp1JU0aw
L9OmMrp68xqYvROaVchqLXB7f6cmQ3ZIq+HiCtwu5FRZZy2VLcN5pj4ZBp0iNLd63Vp3bqd9wfuh
niJiCypFVzC+RpATaNp88Ly+ve82Q57JTdBs09K0myPUSZezarejwMJOaosbDHtRku2wFgLn0WmY
MOsdwRyEp/dvw5Suc3MfMHlCFCG/Tugox28+uM3RTrFSBGxEYqbRf5Zdmj4yFtKrM8gb1RvjLJyv
Xq4YDxIujQuAjMyKppzXpKvdF4PWLRKziFbXbxv4+Pe6LR696oOR7B9uoWOrls4UTbQbsWU3Lwb7
NOk3VUJK8hipVHiS7I4340WWNqZliXVBYIK9NN1SQZkfxHp6Qdo8LstKRHv22HIFwkjc1y85MRcV
td8PAsm0N9fRgNYjNI2zc8zpob55ng3Ra6YYkzmdzL1Gn5W8nlxuM9vXlpWRTuyyIFsjFYyXnMBL
FrTeo6smT6kyhCurE9URQX51zAyKAkMBTtCmtA7wkdVk0un1TM2jeI2TVd+Zir9su2RVIPB/tosi
htoVwfCKVPT+01q0SvvFB0/J6zwxhiUeESk1m4fEZLcvbs4us9Rc4ssHcliZjyZaC8WrfkZut6Bg
uvQidetFonoh8U8r/ehbYCafUrg8jxQU7v53R6JrpilUngRBf48nVt4cCd2bRmXTRptgLOS8z0Q6
b3R1RBiDr80hBWiNEgUf6WBuxnE4qPg3km58aYOsmAVN+0GSnv4PF8a0VIP3hsg1W7sdxjQKA0kg
QIpGkIALkBFjrcKN6FSSVzyiiYBjkYih3FmKWd+FMv1mVPHpSlQYQ2WFbzNfu9SmCPyw1wMxV1+6
ugMlGrdHY6Qfa43dVht0f+Gn1bjLu7A9oyAuMP8qydIgxCjRCxRZuBdlFJJJaiUo+UXkbQGRfvAM
XE/l1YhtaJD8hOCia9LWnJs3EEQeDdWpBsZOBX4Gz/vWkMWGmIJxT4NceVCq7qWWhbEhWm2VBZOM
3sYifRV6OKS2zVXdp2eqJSfD2Q6acI9GQVGsD417k5i/D47X0m5HNkOzmPl1yjusf94EaNISTUbm
MAqGhPxlkr2hiNp7UYXjjCBH99i2ES6PxA43Q18/0upy9y1LvrWGrJT4oi/94FpfswbolGZb/Rxk
6fdSD3woiybQPpeUHATI1Kf1fB2PlgJDrSDTJKZ4XJE2BO+ENTqqoNPVNdzEtU0tos+3SR35KE0g
qMUtd7C3gWTUkTPuwy4F5pl65qqEA77yixRkmgE6zUNrdWcNkoKkXoFi9P1wGwbDOE9bIM4i8YG9
atanNmvju6ZqnxP2D6RT4++rpYO8TwkefKdT4f3JLUCFnBL4QD+se/BSB+6KHnxw5cWbVaep6tDm
TDnNKcxmN3N7hVrPVAM/mVNcN9gju/R1vwWsoTK6wD/aWPXnwuwSUr95e1mksUYb9JNKxgYq9Jc4
Ucz7TNH17ftDx80UC3qEuckCNkv/iqMzbmY6ZYzK1uiQvdQlrWBXr+ct8ozEW+nRQ0dC+QwxZ//B
Kud2GXr9UFPDYidZ1jFJTePHb8vQJg9bxaKiOxsq0/iaUbRfRLhn7mQ2EOOuIikJUe3OnSbxnzWI
DVXoeXPfkV+KuiTjuoWUEKSPxN+cWY97sDhnsnEDyD++dUj6Av/iiPn5/QslbtbO14O2VVMlN9Lg
Lho3969v9Mqx6PnMGj+HvmB0l14m9UbXcYRKJMALq8/tVR7Sj6xJTu31h0gQY/r+Udw8RNeDQEhO
XqBtGGSV3hwECVJOkXU66PWp9Ek/6uKok6VAOuHm/U9682CQEsyJEiMoJI/s7ZSSy7D2aTIG8yQX
DowlG90xgugQZRoeyqm90bRWvnv/Q8V0/L8Np7pmabbNcoGnQ6o6S9PXT4bpYObMJXJUC5TdxR3b
fsn+1gfH4qEkUdrvWaeFG5+WyLYAVianH/jgEN7c5+kQpgNgYGeSuF10WsDDSUTKg3nwHesUhrpc
fexs/Ciilu1dn6dLYfmgHWAr2Vq7+asV+v4xvLnL5M86tqEKwwTEAo7t9VWoTLvswgHSpa50P12a
4HOZNT9jjQH3/Q+6WZ9xuUlEtaXB42yy0r59psm/hkhShphv7JB8x+hTo2LjH8CplDUSelWy3q2e
dQDy73/uP5ygZQlLNXU+XRpymqV+GwA6lVIEs4oy692cBtx0huTMhzTn+NsHH/UP5+jwpgCm1dj5
sxp9/Vkx8ebUUuil5ro3zLMi6c9mZ4bbwPusJu0XA5HboahCY+PFVyej6xwzypEzxXGHb42GYV73
gThqebLtqIJdEDM78s7KA/w0VY/n2vUAoWRds4yyVuK9SdZk1sh5LgL9EsU1nAA0p9DhVp6TDfuO
vcHgJaDMJg5l4UxKFX0XILI5QgBd0n7f2DWjEK8bbzm2rIXr69G3slfx0nr6NiKbC7NB30xkmTPR
OQOVy6i5FDqToqZhWcuIm126XhF/qSwg+o6PTFJzInhckXo0Y2s8Knk8fnBHbzaTPEl4ZizD5J2l
YkiO2uurnNatk4dV4M8hZWgYffqLXSJLbZ1PiYPgWdLAm31wY/mNr4cK9LG8HWiy2R6+eYYmBk2f
+iwnRdGiwu2eWqzJKn9//2PePj6GMc1SqAmFJd6MuGEQop5Gcz7H1MoGWBiPnlUMGOLAztbu0vDa
uVJlRwNV0gcn+GYE5pI6xLnaKNVtruzNgxs0qu20EdqjXCFnSyrk1wWje2QS7+eB1NRd11hoT52P
BsCb1ft0Ky3N1NFRk2jD5HzzueNggcvXIImiTwRbZZN4acU5VUNK73ur7pE22ZJ46YiROPUL+rml
bFd1n+MoDNDY9X51fv8eiH+4FGxsmIQcbKyc9s200KYYzkIdrlNZpQkexGhRoDLcqcogIbs590MY
qNtYLeKDT/d2Nthmuxg98pqRgNO2dBVzBdRrH3T2BQKzv4uSYZxBhm037x+oNi33bx5KJmbNoahI
2iYlnNevQQI9jr687rGKsrBWJ4BtPKfrX8j3KQddhZVLdmZeRyxnIrWaZSYkCYa/Yj6G7vPSJz9t
XkpXW6RuQ7MS7u1gT9GsI2mlgWJpmxFQF1urhh+1UEarjffBevDte8xlRq4jVCTjnMrNfiZJ4ryR
SP1nRTk8ibHdBpWGC8mqn/hv5HwYH4wbb2cC4oVtNtAG+zhpmTcPmwgRnrT+oEBK7K9vMTX9/6+3
2LIYn65FJEdlC/T6vqDZ6alNNt48czCDDl7zecCbBKSvxKPpLdEGpQtPdSKi9Whtvf9Q/MMpUk0y
uKqc39stV1fXjqcL6q3MMrtpoErUYPfxQPX2zvHMGVQlBCVSm73o61OkKxBUdYG2xh49fQflWEGL
4WfumUZoug/9+uf/9rRsSjpsfHnK2Tk4N5fU9HHZhLWkRwlMaKbkKtRqwlsWH5/ZtNx5/VIxADuO
Jai3oPq9/aTaToYgCx13RgErfUhpMFyXg4o9nHy/M1bvn9c/fJozlZktqTLosil6fR2TLisGZHYT
lm7ozk2yzCpqr35PAmzsVO0HD4f2drRlA4bWQme9y8hmTE/Pb0shNutBYPi1OyMzcxaDwponrkYG
cx4ippryf0orEys3Bf7XqX187IP4R2ypR6tyy7tKyygn2enJDgWTrZ0/t51+p6Idz6TnHyaVQx8P
yUpLK+s+q61q9v61ejs5csTTbojquBSmdnPw7kA30CYYFdx7XCxVhYDwJBjbxVUATLB2slC9CdSs
6/fwnD5cqv/TtbMcyU6FMrb5ZvCYwBgC1a4ya8PGXduD+nxdtKUWPL9QdmvkEe5KLbUHFZ381oBq
NOuM6Efe1PqZpCjng3v55smhWSCEbVDoVLW31Vi2sBKJkiT7PGuOXIxr95cilL23MZB9UE+47WJN
W0H2JzobUU1X9TfrH5etWxYW9IBH2uzb5hcq9szwrPWIJ2I2JiZIWp4t0MPdS+vTF0+omOxCu/X3
sqoPVd021FUwJ2ojYC8jKeqNr/rpORfa3mMjfeYJwsycNOz5sL1GrRy+CSVvVmRvkeKY5idrsvz4
GFx3JTUhw09V9OJR+uCPVIdYjovdiIlg+f4TJ97MsJQN6FgghJa0L0DgvX5fBty6YDa7qXZQ4z22
REXnoV0A+zVOlie2fZ6IFSmmRDcKKoDsY3yUxfoRR2N00YbgnNfy8P4xadcl0asRioOaVoeS7g1v
8m1Bo/I6/NI+70GDc2ybAj1EVPjNaYh6KrHFz6ieHSl/e6susJwZNVBxB9jNT5uz1pgXQ5cnE+7B
BiI0IOTAz+55rb4EaRXBh0QEFrqfW6tMFn2fdQ+6Sh61GerpidIViH1L/iDBQbuwacZ9jBjZDMk+
qkYQBWq3yQeUs4D54Io5erdJytZh/TFJnRp8FQrx2V26qFyiDAFjzTv0QpvcI/C9NEmYSJgWj0Xf
ga9v6XAwBiP9b2V+GjT7Z4q3fR8rYDnbQe6U0TWWJCKaMydBxhe07HKqPH2ylUNs18m2lKW/6Ohv
UbOvvuJRiI9qFBCParuH3K8PiW8rZ1yjZCDQdaLlTilXo8Shgftjp+zc6Xkb7mAgniwlL38uuqLb
j9Iad5jL5T7J/TVyelxjpvqp7ZQvDTzES1sUwYWe/S8b5hvaoF0cyYY4FvQmFiDXU1Z1HikaTr+q
Y/TWph5OSub8c5c0BnbGSfBotN7OacN4XuKOX2DRwp0nmic/ppatMJhvlAyxYzVEw5Nf4UgYGu0C
4vul6MmAyIm73mk5XhdDt4HiaYa3803F3IUysmfAw7DYsyk9axP4ZEyzn4lXZ9usqMq5Sp0BwjOk
c/INNbs00MObhBeYWXRHkSzHeKYdsD0pj0n6xSrHZGmFtn5w8uTsTMKUqCWamkQH904iXhiFrhzY
Wa4iT3PmlSjUdQ2x+RA6EQzzbNg0kfMC88/aGm3IypS9ak+Hb3bFX4dAMrVRN0/dRBTx7Kb45g2L
CJ31vlXLM0aAipZ9p6/zGGlf5bPkVdvW32p63y4yChwUY9HnJr7+rBSB/6j6GU8qfs19XpAyNYx5
e9KDfuuCIUFvLEcQ9DpYlsYRJ90Ov+py6OH6AnREZ7kAMOHtnSYqPqXlkw8CfR5inDw45eCvhNeU
myJGrOwICMxyjKNTFFffzCTNTjKyflmmn13qCnJwWp+qqZ2Xp+ovOwnkwYnGzwYCQWTbONVEdfBF
TxRHiEChyWB2j+qmVe3hARBOhVnNnbMadw/u4CA298tvii9jQtQLbeYVBz3YY+NszwIazTkpIS0W
qCRnoyP9jW6K6KxKnC5Vp3xUznkzAUmHsj5dIFqmU3vqZklWsT4BJWxjTSB9zxMsywofGU6gagBT
4w9LhOLN/MvnTcs/m8W1SnN+Op7f1i5uN+aqpbF2qUiM61HdUMxoqSDrVrmREWJHRAHFPKU4e+xr
3LZFxPNoBp9aMyWJWkm/vz8O3+4SGfko8giN4WDasN92G8kIjEvbhQAF4ArGtgsFPNTIvKBOa6xx
SiOr7Zdj0D+9/7G3V52PpYROD50WIBqFWzlJ6CgBNn0+dgTO0CUOo++0BnKoVN4jMn7/w95USPk0
9NeSbi9TP73Hm+WpGwdaU5HfPWvTJtuDtHXvAkGGlNokwyJ1YByAhRPrzEFLoumUgxQsvR9Mwrdz
8HQMrDvYaBjTRvF2iQxooAmyrIEL1tHPyhI6BF4mjb8Wl//xSn5R/dd/8v0zza+Saa+++fa/HrOE
P/85/Z///pnX/+O/DsEziprsV/3uT61fsuP35KW6/aFXv5lP//voFt/r76++WcJYrodL81IO9y8V
janrUXgv2fST/9N//D8v19/yOOQvf/7xnDVpPf02j8jCP/7+p+3PP/+Yeoj/8fuv//vfpuP/849V
+T19frn9+ZfvVf3nH/JfJg1pQ1KHQxCgSp2Ho0Ok9ecfivkvgd5n6vaoJlVtMfVs04xax59/mOJf
KmuqadsvaE1Z086xQorKPxniX7rJ2p7nWxdsLi3rj/93YOe/1j9/3TCuw9/f/y6nuWmBMShNBS0V
fDvDBd/dPrtRYbqly5A7i5Nu2LQ6Ic0uuVqzstVwYU8aqdgs9VXWEAqWOcu+S7/pYacEM6c2Sdah
dX3E5dbdZSM1qd8u4v/o2EyDpijLN/qWKldx2l7/NpapiUJcbVYxLmGZR77doEZz63PhD+olwxeZ
BYMGR70DDJ1qo30ni1bZoBdW5nJwmkWrwtfFzhHdeSRRfLTWfz2ycalAh7ApNbm905/b9SWWabI1
VfgKMh9ZTVQ6uZJjWx7d1DGXw9euJtsi1GWyjPKegOhJlxIp5iI1n9qr97j8nscIzBRS68BK71zT
0p8I68wWtiiKrV4ATHOrymPxXAo0XT4WybhzFsGgVuvY8MD+d9ZO7+mpKo6ybcfUWVptkqkzkcs7
HRLt6fpFSk+uAnYrM4V7/cFFuBG7TBeBXZ6kIcWagQ72rXiNTZVFQIbO4u360UCqYQUu+m7MPmM9
s48l2QlxbDxeiwMoIvciKVjQdfGUdcLZJJUaHK7mvyh0cY374oOx+Vqs+vc2gCNEm8ZrQp2Cl0na
t3Ic7J126IPUAVtmEtnTBY1ce1528HJjPGRaaaxy21kUKjjJYPCzY4I5ddmaop/HZtSt2KqLaamQ
HcOxSBZjBTu0B5S4T6MBf2WQ/JCldYqN/ozfomRJPdgHxKYE4cTiXur+GnH2sPfDMKWaBmS6w1M3
l3Cawwo+FYlT3h19/uj4l2kJRu44mWjHhrSua8aO6GkE6bH4AUX3qfLT9lQHxRKBbcBSEh3slWUh
I1Yxhgc7Kg+1xXURpTckBb3/OppvnnhK0OgqDMtg0GK0Ykz6/XU0eiNLOgvQhe+XPxFQ1fcVATDL
CuFpxq5/N+TmGfNiekYWoE9yNe9EaNgvtcDdBU5yE0c19b1EhunaLeV9PkVKJZb8xv+11s0wlIfI
9n9khBkfRF8RY94W4Bc6JApwMvBPZdAP/vt2IDXSthId7PLqE+m1Ol8BBLhDFgeVtrvD7G6evRI6
MwZok/wTAnIe01Yvvo74c+cNycfMythD2F/VGNuLAMQ0GgOlurctTNttn57KBKjsiOTf6oP86Ffp
Txn3TyCpBVaFxvugj6xN1+/fj6pN4BOlLfYMrN9oaqCue319gdmDoRvqCi0uS/4o7A2CtWP3Qshr
IZN832LUXZngEZLIGEDG1N/gjX02hX9I+1xZVbk/zNUA9lUVCahGXntM4SdWibIRvaJ+HlXToQyS
f3DYFJbeHLilawgjbWuSlE2Lz9cHjsnFkj3F9ZnownExTBwYYhuPfa9dikinbSdGCKWDqbEEqhYu
DI6lMh6RExEkVd8F9OFYEVn6Hel635wENrzbJofcfC5R9h2IDsC+n9mozTqSfgNpH2KSx/BBKdqi
zcWP0sOLbfYDZAJf+wUIZYHNyP3aY0i17bHZjyRmzwh8W0dpN/HdBzT/U3KVxc5A98dh7oaIB/ip
O9gcGnGKzeMUg2mXKqilzLx3QuepDVWQicq3Qh2tTZ5peGzLkFBFde3lxU6nz5hYuNkpRMxSM8Es
tjS7gczkkHAlvwSBFB0Cn526MGwkSFo0J0djNKp7P+kuOZsitlzFnWZBeDJcfalHzo84DHnS4gdi
ZT4rbr8gS8BX4nxGmAP4bE88VVH5YIuHMSfdkHWwO4/Bw/ojnhv8W5fEoi8/3FdJvYao4M15JMgY
8n+1XWB8EphU7UTMpmY3O3Zxdojs2Eq6mxQOUn3bBVQqWhhrhzIlM82P9WgOgJu8mfTAUxzem9Gp
d5R6PEPywdUjTJnPEqQHS4FLk4qTJhaTm3FeEtUzzkzSroXXZWdN9da5o3zvElWuKtBoUTRopzBP
//5ialDOUtM+ZbmWbew2Gb9oMt/ZBbHqPYXoHSzteCE9w7uvfIACjfTzk439Z60XwrwTWSU3aZGe
UeYRqdiYwdpscvdMA0uZk9ZdfRb++MuPHednJ8O5iHmZLO1YKcI/Xb/I2jXW/cBVhok21wX7zjYh
KHlmpQaa67hKUF64Hpd5mikyuFp5HxkvRvSZNjDJUVqSb6N+8H7mbvw1xLGOwLDqZkqcGZ9cgoPm
VCe6B6d1F1oKYLDBAHhU1Xjep8A6qlIRgC6kdkceuIgN+9FX26+4EfqjaC3tCR87JAU8xbJvz7VS
N48AVAFSFMbnCLNU4GHlKQKdyFAkj0+KLT+BoLDXRjmWeON8/0zMHaDB2ryUQNZPbY2+yMOzWzSp
Ma/pPcLNw7IJu3BLeqKDdc1EARCArRspQ62aIdceynqgTsAz9ESH/TvpINk3Uhkv2SDCMzL3au4p
LRaStBFLoy5/Xb9Dzpybf/0DGXxuOvHMVB/PN9FLCnaT6YumHMHZJT5jB4ARUnnsA5GnwQ5c5AW9
y1mLCOzwtIZ0DUMlgTr15WfpHklKlUtANFigJMQcsszAGVoWKUJwvhCkDSu90loe7N4DSQ7rYH4t
W/31xbQcVMPzgqDXFlRaXTT14d9fKs2dgsSx38iJpNJWhJkQ8P3FrVRrg2O/mQepr+0UkEt3keHr
Kxkb7d7WxF3k++olVDlBzcubLfFN7ha5x6dAXJSgfrETD8h8EF2wCJUnO0E/bUZ0iDTqj6IQ2ner
XWW93/4ICrorRLaa1crgBVhfjV+AmMwdESCz63cp9rdFbgz9udHNlRK21cVB/XeHufyQ8esv9J72
VVDX2yBCyhZGoEojcywWZZPhU5Phryu9hXVZRp6K+TlDNJgPcEZSwxi+5CC25po7mLiWLNaVqtpU
66Ss610rononnHbYqHCcUqUKCVccu3tkgwB8a0Nd9+B6Y5l/VevuRZTVj0DrqpOvs8gSZsqiV1Pj
XeHw4Ll5ol28Kt3hi8YgE1jF2irXsteqewLcVBJ87mMvvydwufiL0tCCxT9TWeLyusR6olSVu6AO
PZAIztL+vxydx3LjyBZEvwgR8GYLQ1KkKG97g5C6JXhTKJgCvn4OZvNej+lpSQSqrsk8aZfG2aC3
wx3Q4L9aqluAiOYNZKpE7846MU5dFEwzGRhF8eGQEcLMCAOMTXgbgM4s/6j3mTomu7F9ceZR36lw
WjLuf1k1FR3H5uPoW4ufeeLTa9BfGo0C0p7bz/rcr5f//2diEHQ0OlG/WYzO4raBC6GGmoikaQAo
5wXiaAdrG8/Koh5injkyrMuDo+2nX9QIBFJqIwWqW9icorAj3YXoOT7lLIIANz+ZHrl9gz32ob01
85NWZs1tFtTvrLcn5IjT9OQ1dBwFiJqQrDWirMkGu9lS3bms5CWEosQRTeyHfVmGWR3XnOs62BMX
EcJK4gP3X/7/1///ym9xpflGlahuyh7qpSji/7+1VFb17WC/D5aYv4xSjomPDUPykS7ZYMJLt5u4
Lyp1aKi58PMb5skSlMm8HcExr9BTDlQlh97aKLK5jA5NiZUzreHrDGs1HDN3xVK1l8wbqA+/BmnN
e5zM5mZeKdCwF0/Nm0hb71HDdvsY1L6z33T//v8+9ay/mUq/efC4SCJPDsgBdxTPNlcNFLz8aJhE
FQviPl/zrqf3bafESmt5HzAcNlDNFnW9hMLz29t5HTn0t/ms7Up+GKscsOvShAv5Qy+pEIS3FVRr
2Zinh8yD2QXykI2ba4nnTBHeZxlPmtNCrk7gpgHFkwPRGyJ/2YCUcqXNIJu28dj4wRAiJHzsFaFN
MDDaG2S1dB6bNR2XgIzXXu8fWVpfkJVPt0UD+hYmIlkLpADPiWXOrysrjrOt/OEAL6Y5dJ3gJvat
+s7bcHv2BG0c8nHFwrsywV9k95S1P9h23PfKJpXPVKpGudn3BJ/o8llz8iJuVfZPdxY8Rvu/3gxm
cc7cvfqQy/dkbMWtEKZ4LirjT7cW822Ax/B52mWqrAdjujLQdhBydCrpeFrKH3/TO8y39yX803sB
MZToDJhBJkdOI/9upfnPWrr8xWJhneTwVDIxOWe5znfDzJLQM3r/6tUVGUwVVxd9U53l4pAtBIGW
5GD15lKRhz0/4OcMLgxBDTJc22NtDU9AY+czJQr0Nzyr0GIrfF/9HmNYhnlfmKGqrMgsnkuygnL7
j43L/GYxQXV4BSViv5FDOvv3wB5gvXt0iKoN4rJpiqseUJrWw3XJy+p1Hecr9P9HaWi8LIsEz7FZ
B5XqXdyJ6q00MudWMhQAEwh805Hms1tabxZP/YWf3bzVB1eB7yvr8YKlqkBDT/4bUeXwPNIVi1UJ
zgMZMyrWbf4O+O9k2UzkgQ+TNq/51FjOKLAsI+kks4mKItWuK1izQKeV9VC93LqDB+mG1M9k69d7
16dgBjcXt3rpnuzJPkze2J52QHW1iPQAqvpsofrkaAgUgShPxWSkBzPQKGJbjTLN1C695SuCEu/1
WgdrLvHyes0SOcIhMZLWy5qeFcJNnq1fDfTnYa7PWINvDcuQQC8wV66VDnpEcAtUGJr1df3DUrh8
shriQYGYd0/MLryzqVtYhTu+lClfHsUmDwoSyWWs+sNoptC0ir1m04/YbryQ8J17WhFuw8HEyn0R
hT4nhRODO7bj1pxxVqn02W0hQmkbS8l+t3EH0x+HTOIIdPkPOO872+2KO0VhNhBjcWBFJIjGgqgE
vqkYsXCo+t8W9ADpcx0j+PaSg6hHbghAQc2cYaNSp2JF4r4Skt7wWHorTzuMbzdMy+XFmGSXOMGn
x91C5FFvouey/RPBDe9lnS/RHGD4rnLKmGrwwmX4M1jBwveQltyHnwwEOCUX9uuFbA5bvf4EO5Fg
WfSo0Y03p/HYs8MtuuRaf510/9FcCOg2IeZCxGquWRVc08F49UYri5fOSY8oYO5LhvhJYbq/E4dI
kpvQyoDDNOFqfLbWzhKW5QdAI5vPxJkOa7+dLXJFDzYsjri1t7Nw92wN3tXbtV4eZPV3cYe7Iqib
+7X61vTSP1LXKUJf9D/668RzfwoWVUfES7CJkNZBB9a89GK7vaazCXpe+PCZJZDk1r2fHNXd+isB
BTgKv31/JWlHpGSpSD92i8w5KwNoYV+vDJpooaoR2qVTHeYcFGQ+Wk/GSoNWAZ5Za5gsmG4djssR
yJdRReS6eJFXw1wvK/8qjf4FDJM4uMK6c3ryg2vmnNPM42wNStIbwUTEoA75f71k2ahuPY563RX4
0ZY6XNb1pwRybmaOurFHcp71njhJLxgu0kKrLCgmS3i/NwwnX4vGflgV8aszpqC47YKfcl3CaRXO
QZdNdmwRMtdWlI/mn6zTcSSL3MX6yXG6J49PUsLENPxzj7mimmfvpG8LUH83c+OMFrPe+pcMGggJ
o0gVEcnfBk010+OWQwx4SFLqn5tmno5NX2LsSoPnAACmW+rySasQaqzuGCR+873sAT0y863IzZk2
qpVA6qCCh0hPVGrIDBcdTpILsJvmOGKWrR0WPyfWYeMRhpeE7MJI+9Dg8naz9AnK5nZxBXp9p1cn
MBszGZ16d/QC7avN2jpqSQkIyHu81DitmRQt5NpP7W/BbCHudYfsL6VFXuXfdlq9cRtYF+BORAD1
7iNFlW5q3Zdv+4+KDs7sSL3qvMdSYqy2lJPFKLjb4woqBe83hB8S1q+yZn7cyJqF2EIztTnbcRM+
M8zRuM1nHPyYDGOThopnEuPeNMEETYc+9FRXwvCfqqtLuGBCGWR1wF79hhjXOq3VKR/VX6Hb8Gtm
gYkd7O7WN+AH/DunbGzoSO0/3XCesrUj6nmjxHatzI79rmGcxVceOQbFHZhBZYl1t43JaAT4Qg6J
SaZcd9vJjSMC+mDsl83NvM8jUjeHkj/WYQGWIWa8tISqFVejTPXTVhEnByjzZl34zJxhNU7wFqHm
OrhKh6yFjOZ8MhToQnP7Iw1F6KRGgC+4tJva9IglcYKbTKZNtNjbBDKsOfVOWj3BOUv66R3nehYh
0ZIHf3Me/ZQyOaOOi5TZOrFvpvS3TkGrLJCFpAZBuQus8TWXa8issQ5NZZDqqfMzICCHeT0AX1QG
JelInKVtbs9R7RVJqy1rtPjqZMxFfcwbWnTa53jw1yGa9IHPYC0+4Gjl89wDrGh5bzXSimdDRFbe
BYeeCl0pklc1SxKIuXxi5K0y52ctGhE5BM+WOQKE+gaOXhel7rO35bQwS6kiYzZuoDmtce+SnJwv
5s3kvNdmVURO1/Dd+PJY6tSvEzz4BUR16GOAOrilfTQZLDx5PRzpctxh9EYVNy5HgtmWUMRTzrKl
SPKpvGa2YBNbpWPoL1BJHcFVBEeAEGmC30Y4j4QWc3e72nhDvgqEq47sZep7yYNNuKHRuziBByIW
8fafzNS5MRheum7O4JQtSeGL9FzOOIKdvH5dDO8AH3SI/Bo/mM7+N17yboq3MTQgsV8HiS/RIEmi
4aeumgBahpQXRkPulWn2MHOQFqYJmKhiiG3rPfqPvMCPrt7XgAu+b/nZTUMeWj4tWtER492DF/T1
jSvFdG83u1xi3ZrGZDCojKrJXBOHsnYxeCv83j8YNVxoc3f3z8WMam1/Kt22UYlvz3/MZr7YZv2n
RVZ56IgQi20HQm4t7Gtud3AfWZX47vO47kGZ/p7m40ek1OaRKQkbcPYDjVm/bcp4sUgJHpoRncQ7
EoRvXfOmuCjGF2jKz+Mk3hACpWFL1FVCkxQ7K58w8AHjhONd08yMqyG92twPBz9VJ39cvBP0Km5M
h5jC0tG/TUZfKKINkmrAGZCtwnQ+s6tncrMOFKcuSLJAA01D77BRB4Vt7Vth71fJsIxb5BT+HKqC
yEhOBw7/jF4LQkZqwmaWHqFPo2qHsGnByJbmK4G9xDr2AKaqxWuvjW4RU0MMpLGnbAvP085zzhmH
5pF3aJ0uWCQqwnVrk2/Q06LU4k5tCmBIpawinlP9UOn8Hm1+tbAcnfOM98oB0I/vt4plQ6uLEIl6
1o08fv9JFtTyoIP5gEtiV1PCAzbK6lvZwHwm85gj3ZrZQfGnb7sPwlHEq+nZHZU+40Cbo32BozWN
u7GJg2/ZuAlH59RbDHD6XvXMdSV/wujSyuLt6NdP4S8Pes90BVHZwiTGeZR7mq9fnQuHxN1eM0VC
vbmm2s7C8vDC21cX+Ta7DYcjjaACHz5m6ACIC8lHlmjWNpssrzyhnX0JIGAzT+Mu4VESAnS3Q6SA
8JiS0O+RQ2h1NBdDCSnKz9xzW7tdhHzcjuTgtxej39qL46WKwpwDEObpKSOS4LRM40AJM8VGSghK
bqYqKTvfjyud4JAaxqI+lPXZHsWn4PO5qp2R6OQ3KQgedOY5TMUKMsTalOdB9jFZyJ8joUVnAzoi
dPuGl15vslAzgKH465s12E7s9YYVObSX6cQBLOcMORdcxxOk6fyAv9cPZy/xgIrcmS3YuGCdw8EF
58kK7EG5D8i/wY3J8TdzEYyObn7nmFk8Ocu3BiiI5iDWe7I//DtMC2Ocz92X1JHBE9QOH3QIFVnO
wQiiyf6Qov/yqhwGLg7y1Ak3mcBm/6tW/pZVN9B11htE5jfTykntdi+TcP5SjT1V9J5c7HPt/qTy
lLMZ+Ox5wCUYKSTqb9JJ9dAhXlEglaRS4JsUqn1hM2WQxO4REbSKSOmbwaXsfZZrRdatQX/slD/T
jmsW5q1RYmtrSfR0knmtGStDVccLHM49Y0n3b7/Y33LGd+ERkxcaKRneevuEm13xPjW1ejcacrYp
GV5GSdsC7tNcayOii19jPM4kHmwE8TV8m1Vg/MttxTzReGEExnPHOT43AnpT2kaLRpBoTuhnWQLv
XSSX0CjceF0nI0JCnEIOOIpKJ0tJMd/X9xejuLcf5q7tz2DiZDjX6RyCs38ZvfFeax7LtKeyXWDD
jUHpHEp/dm5SoT/XVfuGfpFRsurvsHvKaPCLjdKPtmLSBlLtbQKFcP//rcQITrth/NvM++Vnc67M
z2lLZpFjaicQGO4BFwFe9npmh2JYECG1mghxpzsvMkfWPxu/QeHusQP5Bpom9hZ5qNgDSoxTbO0q
1to2qTCK0i9c5iwZ0eqHhbK/qXXUYci/WScl1uLb995f6eyTFne0b3LG8gBPK2IuRj3CqeWeNW+/
X8u7iSr2psSglbTcLqifUk77mtK8DlR6VzTdzwis2VXyqukKmr/zNjI/5+vpSfiy4NWTpeNzVKew
VQhuVE2X3aW52SU6B9gj0jgnzh8INZ7g3wN+E/xe/DgHvluCMjojJhvzz5KSC7H48l6XxHsru/5Z
dMYJevWV0p5SnKsPcHtIMiUG3xZ5QZJKuzktzMrjAM53ORbqOjALjzKXpryzNtQE5nqBEKm9p1Z1
8CxJDZZqBUTq5d1e5kvgrX2odXlxILVC4jobn1az6A+aMSLFc6DCjmyOb+X8yl2enWTnH2CeVd74
DQXtFRRR9USUF/btrHoTkImRKxNpWur3er7CbJgHLkmU7WRpKRCIqyoOgEsYmhnTWy5oX9N5vWea
XRy3/MsemKdOQ1VFa05iDVsIrxX0RMQaYCBm8DGZUtzC9wDG0ST+nLjFuHxj2I8sRiAhhFo3bof8
OTV5cSSmZKKvOh/gX/1P7pRoUW8fZZ0Sabz5TGwvfnc2GSuG+ugBvi/xwmPcG4fnsXZ00FLgSAqh
PQA0Jb8Q4FVsr+mTNKf5MnTtU2eyAAggq0bVEA68pdE6N8s5V+poG6DvBglRPOu65qD1Hf6ybaET
rKYzopcyBgVU8w2CmuBHfw6AoISNsdzNnn52p1ev64DSVJsT2q7P4ZkFTBZ8iqUZxP2AipsTqzwI
Rir+hFiETXcsOH6JvPja94yp/WFlfXEybQTMKwHnAFrfhYcDojLrvUw0Y+RGv2MedKdm1V4JW7qr
p3knDzK4JCr5tmtr637QrtY0ncWE0XFG8tgrIs+HHXhIiEXTEnCn0/Z5tB4N1tl0Sj9qL98r5vQ3
YyyzmNzz8wgcinCDF0BQVx0y3ux8dPbGXVRhepPjAE3a6SkASip1xmdp4BxWY0Ag9Jh2AVkoBocQ
H+7T2jF8po79dD1qf77igKzxlh/EU7djrhEifdjkbJPTYhSgXF1RMStDJLsSQukTpQsra3EYSSwH
c/TfK32EEDm8VX6PCkLKo2R0FCnflMel6B/auowhPDVxkZZ0FjPViSJYc57LFzeVT9SkUarwkQod
Yh0I1fowE0K0909W5eYH05yp4iw2fctiJm3ZtpQju6d9QLVhWqBcoGmy87SnDppr3YbOiMw669FA
TZW13Gd9y3RsBziYK6gin5lMy6GrtrICzVTeda0oIp3cD+XNUEhVL2KWvWHFaBXqcg84NLSXlJxh
b64PmOjiNXjPc+/RSwMDZCEpU9M8lQxmO4pMAIRhsKSXwTBB31jZuQFlHUHIfiGHpYmhTyF1WIck
QNQeG1jII6w7hPtaMJrRD/H+Aq/WoaLzbdaxzjF/NRjsoZ914koyaVz8Tj0Q1HzMVPq0eQQbWaIB
Z14h7mFcHRjF9q4dGolAhpmfIXMvoh15kpr3BynqL0eDR4BaXkczIy0C9YyPmrly5IzEVpflxfDY
KyvMMoXJKEl/WT3jmGuMAgC5ECVYw6rd5lunFuk9PIimXINbBqEtVxXAho7ryiZUL023c/Ft9rVx
7J3u153NkgtNTxOhsseJI1ESNRQGXm2H456Tbrv6Te5TvbIRDdHg+Ue3Kjg3m7NBNEjtFL+Z9X9W
PSO41FgA2XM6FbRi5Dy5p62H3msqXn7RzHVkbf1E18EuJX1YzPR7HtiXeR1jtNZFElBn23rM5PKn
1NtkWtj2+Y4Yz/VWXeRaoxPncTgr4NpkQ5jn0i7SY0mGSbe6R8/LKFJWRe9vfk3axIum1wQlpEbE
xG/JCCgn/F20fCXr+Bfh3sxcInAY+6KI582ANc05aZJqYZKyTpZG5fyp2Uy/5Y14ELIhNA/38JEk
L5mIUgXxZM2IbnT3WKmCFaHHQVN55l3WEWWKeMYhsOVmfkjHqjyuzLhCNQ4vVPw2F7WLthz0fOTa
yMB6qFosmBT/sVa7y3Rg746SR2u79eglk6wJUIrlvx2bJWkGjAyQK8thtJ9bW1w8D7D8/v9qE1Qx
Mo+HYXjXRE0nZvdEQ7A+0uDXn+GauUf4aM9OXj5WVeNRMrEdZcuSLD6+VyOA9rpdNkby4F1ZinX4
BtaSVfqEmmgIKkkf1LnRmBbVWRKkgaDoMi0zKTm6il2WqLy85WFbNDwA25fTzUuIJzEmBJclDjwj
u/moJHvgyryjoxczBlCaR2Le/+Y9eL5cUwms6x2FSdM5DUZxYIudhkHuI+DqbZ7IhkLF/qHljiU+
3YlRSKc9CvejzIBnM2bhLps2515l9RGm2hGTfnoIBoehmfuc40uLXK8H3478kPhzedInbnISgfbQ
85cxTevED7o5Wf0lj+hQ27ivh5++JhJAiQnbC1vFgIk0//qHMfpdYlTadpz8WUt6Imh2F0EMbbK6
GV7ILe2vJqioqh7IxZugmPM0cZh8zXX7AK1/gfOy0GwN9PKVy9vGCDMJHN6USuaoNVqC+5wcLX5t
aLeL/yGkyG7NamD2gc4pqsR0Xy/oOAL3XyNbD9S8/MqC57yTJWwP1z/Xg6tfHb152waey8LxF/QZ
OQSiIHvMByYcUp/0j9IkSNsxT6QWdcdgZOPbP+AnZ0ZOLFhItfwPqmEu3HepIUkhlhXwg4MnZLvo
xHHAAA+zfPrOnIxCLkW3V+T8Ci76v2bFwTYAl3ZdkpXb+cL9AzzeHWPSNHjv8Ig4q/075H5+k9db
lrD1iETQR5pToMVynJMSXZ1k0/Iw6GmJfaTZDp7SjFMwpJd+WgZS2BSrTBQAlkOU16p9rRUjMj+j
nqoaJwNvcix8jnsWxPq5Gor5jA0+TSwFpBBuDx7UczMZYTeT+EEl/+62zI63boyIBr9Du3focQId
UJpZsZ8JsPN565Jry0TY8Gl6dZuMnAp8yaOBRCc03BZegEv2Td8BTdZoO6rayhM7D66jx1EOZ26L
C4T9UnoCa4pW3LT+p2DFSBAFDg2H9qo3Yep2JSlom/Zbl8WDsebHhQf7oAuCiTb2bN0ieDe2OmF8
ZoWjMjBmmGS/sa+PtmVT/BB9hHxddhiHC4Gxfziu/Giuzcc2IB9EryocH51jxZXwTZRv1R2MB77U
8TCRr7I4RU1fSxmARVCEbsrVXlLTyrEmEEhVtyUW8d2elsbydS3dlzWov0GHytCdnKvFJC9G5oRa
ihlxNO9TWa2SG8N9kEj+eJM766veHdaB1VyVgZrXfMwefiIBbId1qX23RgnoInfZxNLS5SKgKlh9
yTzqrKoCRURNrrsDNibXxgf2xubRFOVXsfn35KI2jGgyprU4zs2pe+rs6SqnqogtXSA+qZmcuvq3
UuXD2ml6vNDxoYemHdStPiQltYhTfbpuNnVoFgwYIPWLXk5nD5xXrAVmcwtG9w6l1BPxEMQYupRd
7vYx8UF3uQ697sPbe9khmQSoA1uzvGvr4qFEtEHG4t6qojV8G8ftTtQi7jpmUuYyvGrbWU75G8eE
DMFzJiMrxHMri4oyabITBVyBA9EngOBq28G5VqxtZTlwja3X0eg/C826LeqmT1j4vWxz2Z5tMVym
tQxu3Mr7J+wSPZxBodswKw/nhogGBCISZdj07pornarg/i0LP4fooZDkpehrMpKCW52xeFFpC4jW
4IgiFFW0BtTLua093EnrljL87adTR1S7XvWcSci2TvS/UYrWLMzBWiWLi7RHX5uBYD3SOoHlPTh6
ffKH4IvibAsXtw/YkjSIjSi68B5xDxib3h9IiGGtpx00YB3x0EI7mGzzp3YL7YRrWyem4XMRu/Zs
n5wiWG8Tm+5pQpTXooPhMgIq5DUT9xS2vME1jq5CBplvAXUj9xgSgrPFGIlxo3aR9vCekQLIF5JR
pnpgzDaX8Qk6mMJZa6RAKbCVJW4ztmxrRn3WBGRXpaBtyWfya6SKDVkG5FKqsDP7I5z8C8OdlE6A
G01gBgiXpbs3GHsS+RtEU+f0h5LhwKXwizc+fGCqmQ4jaLafFscFDwgrhSm5HTlIH2g/4jTl5C07
uNCGqvMjy9E0ZhkelUoErM8LXlK7uTTL1ZmQA7jbD4iFK+fxGgvEmbwDfyrpvY/Ohq0TBEs+0VuC
A0kyKQRVe0MFmD/7dtbHft/+9RvnoehtO54lSyexIkSqrDuhlY/zuPWHYClYO9pMIWvoW0dGPPC/
f1PZug9MZA3hHRvWpTWALCQGqBz3gIMmIizDuSPp2gmbil1zw80x5iNxTWU6HNdWUiCihzLTmRfe
M29LB4fZ6GYHOrgXo/G/tqn+YQVTglcHE5yNNVA240wfZUfwpLxIz9p/YnBfPNWzQ7Z4AFl6HvP8
K7CRIsAiYZNf+yPHUDadStdKfIOx3Nb094zB59URx6Fu0PZYKULXSo3Jz2QRhdNKouRcQPQLZtho
8ssqNJkisvthGLFDYaIqaBPAMVVoC8HHxkgNIHCCap47FOb+6PE1k+v8iqd7SLyc0xuHH9uS9LHE
CnZj7sWpTX6YpW7zvV0NEH4n3rSdOn24VFv9WwjLO8hlPGzjReYpjmWU3khc/uGfOrLP/KQwQ6JE
SNJstwSNtpJpmiDBtPzO9lkB11Edriia4nQQbF6CO7Ogb0X2w96nwnkZqKJk8t+/V4wZ9dRuDwRK
akw4pmTCvIjXkExiw+yakz2/p0ORJsjMu7DqFu6goD3VVndRBWUprDy+X32OgfeMYTOZt5W7PJGu
OCX9OECnm8TnijgbJhueUisYbzUsH1Jj7qlZFD6z+yZYkrMi+6jyX3NU2WlZuNLn/Jss+y6qPDwh
lpfCvC6cY1oEDAjrAbscSpdQW6tf0XtanHfusbHne0gZMbLbi0b8+EE50xNXBgddtX9cthG7vfV3
9XJULUDPkQa5VJa46/obbd53z9P22kD1D/M9Bd7J84/VtvuoH0aqMiNhS/84mvnPlGuXDesNShTv
F8SYM/AgTCP2ytru0CqYtPOKy4Go3jYgOZshst7+tdvH4a2xfxAzvQ6LfusSOsQCEtu752dfrPSW
IEdHW05/1jGgVFU1DgFRFWj2AxnPS8VGo0zDPCDZtbRcNLXVhREUCcY+L83gfAU5pSYuqhPR33mE
vw+qHANxYgyNwzLumFdP/VZzjiourT78OnNPB2/jC3bUQHx3BmkzEN++rX/KIdOOraUoL/ogKckH
jTrX/a5YHh1md3vfBDoBxZRLa1DADqrsqJCMr0mN9ylSRGPwhhunR3XFGIhwMyMnGGk4GCifYo33
U6asX6ZVvU0zazQcMTJ5QuL80RppENaOVx2I+tlXyIxdV90+M4svQJlrT6YqYocXOtwwZ77/vw+X
2vpMbMqfeiLm0Si9OtGn4Yft/xs/tToe0d9ELgU0/ww0haN3KW4MyJqReusxsJNXQVwvyNU2YHzX
9s5NZxmkrLNUwwig18fNpaFlxdvHHLvkWLLkom41KWbwPONNC5ttdw1X5RuZmFqUB/0cF75N5jWV
yVHy9VAc5lG9uh8BsLBIcfp1s/7SDt0/gutYU2T+IzzANJ6C5W0/asP16lvVvoxwuBXZ7Vje+G7a
fZ4Y/vigl6H0uydzZL42Ne2n1sEpT+fp3zbQdG1m3R3ByNrXTnSXbfMIQdBsFfcWORP5ZoaEbioA
+Xeln/0SevvNtPBpmfSN9x5t8YDzMtQaYF7iquMr59CCHr06ENxSt0w8hSypGnWukc7+doyXpXO5
uT35yEZripppeSr8o0M66S1clENKT44Um/auavMQIPKr56kHUzr50YcgOgzFZZlQXBMIx6ui13Ht
EfiuvTfgUnyigJg6b/Q9K28/4PpyI+xKWYnt8R0IUhQTgrnbLNvFlnVO/zSehqy6BANFcW+ZJ7MX
C7IyekoZiCAMzDZCSvBA5rZ1Yv181vnZb4171l2VwQ/Hxa0MZr6WEK9yIOFgVBytecDdP7TsXxu2
Ri67iDTgXCtKsmfWmdGpZpL8JTuIoYUgj42Lai4mEpmXfUXECmYwHlVV5dDq8/Ko04dga52OGeV/
NGXuU94q5hYpPUTneg8t2nvbJvsEKs8ejkvm3eIwM914rWf3W4zkFFhqQJYnjBecAlQZZUkGVPmE
k+yp4Cmifh+YIm4vKfGAc0+svamYnmCuui7skMkVpr7YOkYNoso+xJa7B0IPiY8v37oqYT9K7Kcr
jxtbt8vgm2dcOHXo4lOgVuFydX1xacYyXrWtCUtlkFhRm0QnTSREm149XLoWeeykzfc9sv4DonGO
P+0sBdWTo68vJp+LTnDlXsIYUUcWyd2uh+48lK+DCO6xqVPEcA8SNG+vOYJ+rm1pQ/Mn3SN0TRrK
oJ2+DWtzj4tftZEiQU/MVKFc7USjjuc10yPsnH8EyZhRqbWMvavOiTQPOUBpTDfwz9az6+hXG5h/
t7K7xzcUL2X+7VrIW/q9sRrM8WE0aLrIf2jDdDNbTHhsrcb+1rPUp+kpUrCx583ZuN60jvgQaXPn
1kGWbFNL3Xyg2PNW49rb83TwyfoKOWWScq2rCKkIEaLa8KffRf1ofKMpJ+DCdWR/6MoJWugU1wG5
01uznrf2zbbaBZAGP2isBg/u4M7HyptlbBEmirsH11Xz6vjbs1wEAkCfP3jTh6iniUPQ6N3M63Ki
g34ZbfOZNPcs2ioKnW4c38c1AO8/3BcCPwdXQpIuxhvIvXfoE6ztdIzxmdbfCJf90jxnMbHDb57Z
/AIA/mRGDjCvGu/qbrn30zLipIBdawDVAJpXhpriQxAo3x3DwJ7FlkBfKGTFcE6H6R3i8HxFFRFE
28jcw/fmyLC7U9eQm2sG9oIySkKAksXTjHaYf76Sm65Tp2Jt9SkhwtWeYpeTPuypDijJ1DuVFD43
LrI+4zaddcTbJX6/Y6tWZJLGL4s3jqmiQqhlvytjCDXXKhFJLU9kMu3IwrS9bazgtAR32sCOi2A1
xv7fed0+upVNiuLClHEWVTiswxpprAyTFFwhcALt3cXddLC97psQG1RUfnnNfXEjOsuGC7tsJ0ex
+t/sPFRcxoyQAmjgIqDIt4lFRGY/DhMiwcaNgN1Tabg8QD1V7E5GmiWt6uTwgs0Ax5mTknvjejga
R6RElKtbf2oREmQapJMSjUmEDOavRfZpOfFIu/Y+ZbwwWsxDJJYI0ZCexh4UOmwlAHfq/dbGDEku
2wRGs/cXqvcFCYRVMXPfZLCLjx/+4+rMluNUom37RUSQkCTwWn3fqbP8Qli2TN/3fP0dlOPcfeK8
EJKsvSVVQebKteYck+kNIYf07paO625ccmIXnUjpvba/B/xzm0wrvkzCRBfJX2XLeKnX4LwrWNh4
fkNAIXbQ0tendJrL55TQWu4OJhltFB6cwmUOloz0feVvbCzaOa2H88j5fYde/43BDYMle900MeLE
5Bb09SVoLKpAkJLpcMGcktzjKbyPWSQPZhG9dNplcIeH3UL6KbXwGMRjuhozb8uZwd4XefijR9yy
H+KKMJn4PMYTt2kV6Bv0FvYRLJG3HWWtQQZgWdDMj9gIsi3l5rbImjW+yNPITDmpOfIWFoQbH4lq
HLx1KnZZV+nJWO8WrrBtMlNZ3NBfku/t45wbrpgW0U3zSnUoNBufx1FNq8pDWGmpaBf6oltJ3JUz
zogHPUwfaWAxCyYX1gnsn1Fi7iToPxpByL2IET0PPbG27TB82RDHldMd/cQ/9DTT53v/IUMffkzu
8/w5+2w4hardJjYEXM+lYdNG78MUAqfuoUxIZ+m3QGoGxFWJQ3RDh8yGoSWcvq49OWlNrlMabW2c
bAhN7aVTh3wgEv/FR08+qnGle8HKodVP8z1ID2P+Fk6txqhPrRwgiycSN5aiDcyVVj195tfCE9lW
WvytjX5E35OtlYoa+nzxOqw9KtCJduwAtDSQ2Y7v4RAZgWbJbcjW3qwuLodSbhLBZh85zrmkWp9l
MfJQzGOBomvvcYBilmHqPC0FE88aQIwLRgmzXoYjXhzEFQa1qzAXbev9zND/LKUGHHzpuojGB/ev
baXme8N4zYxsohlHa5u0yAdCCPRaG95SXdLdqUJ9wWN4HVprMRCOuOwcwrNc239Jk1jtTRIHq9z8
FYcO7QahaxshJdSYNtynsDjWUbk2hiZfbSt8A+s+A3/vkDq6IK8iIhgv9Ulwb8JbMrkhu2M0zyt5
wxzFC40dTFxyktt76w+g/Aad/bTRPJkc+Z3QVlpGtlN08DnkY0hxaAQM+q42iu6I8mSbudnvEpP9
fqjMtU/QxtzB/I1z4tFQ4W1qttalToFtae2vghDgbp6tV3aNrHkQ687V0A4PFMiCHsliTF+Zo4EX
mGeZ5Vh9VWmOGNRFW2KWVCdmmqybMCqWYvxyDA5dId6oBYGOgM+98dMqqgxRV1XSwIsPHnztJTvz
zmLTzhucHTlN8HVtudUympgzRjnlmZWE3jGl0oQkgAQ40Fa5aDiBuXRgEROa26wXGzgJcHTqAukg
SYAbLSfBq2ZnKJoSu1JNZqEaVbzMbX6YSUlloDc19PwXP036EXXJFHOYJT3IrXHojD2nRX7aQpjh
GW9LUqBpNGLjj+aXOTl3h4xFh3sN0Lx5y+n20V8ilhsNBYlnLYmilSLKq7whwNCHCJG81lWXKQB6
wKqg9QhM3eFYkg0QE0DVSbkOasYaKoh15jrNWa+Nz6Lj5tH5NtBkJ+G1p1EzqmuiwdsVilIsbqof
IndMeKvhmZayjW6KdHqPTp4zvApqvSVyftBaTvkwGDdsPWmjvIjlK+6878iUwV7im+IsbJBcQHOd
Ziruw753rlFsHl3a/zscD59wqgCrkRYcXWLaIEtnFOVaj4P44gtGtkMc3ITmW3KnZVhbqtk1OklH
LeDCGJuY+PNrpthqYt/dWuQxMyuIs3vf4RVpOv2r46BJ8yg4oDaBIw8bfRnL8t57jkP1FN9z2Zy9
YSyPhdfUBRvM+NrKUmO6T3+EUe2BLbbcaZ6GpwSd0CiaY5IE+cHNNCZIvjFlOPQaFxzrkFrAUaJv
sjbCveVOw3yijHemhbwAJvCDU0+FLIAIF8z+4U9inZrF1MvhqvDUX+LG/CkZi2fJiXs52Ttx9Rtd
oL8freFkea52Y4bxVagBS838WWd1y9Ey3GMeF/q5Dl1/09HZ9his7MiJOYEqQzRpFUizKto4AYLb
NR0QFIrkQKy7ScsOTZ7XBkpOPyHgoJhTDOjQiLjML+Z8eX7UCd0/VJ13/u/r1Yx1hh+Q7KIzp6z6
pVRYfCYU/MsW4YtAhPOQA0oiAhq3NfG+6GAMf0s/uYZg4Hr7pKmCbelSPaBCx6IKyWKVCqO9ISh0
sL7yfTiPmLjE0a/atYw1JT8ZtDRJwQppDi7F0NvpDTX34MDKGoCOWW76heqftQ4BXKxl6nVMJ/Ty
5nz+rm3rFZLazyoM5/rHmN7NhIGBLuLwIrNies9Y3fowbR5AcdWb4WyfUj7Gm+HdhCby/E+ACDmn
fnQhCxqQbEAxbI3Cyg62hQpRVJn59r8+ZdsjK95+r1qju6fV3vRF9rDmC4KOfI/Y50tHKGGOrbx4
upMfzbHfdv6ATE24x1ZT/qVNGyK3TBOWx+BtMlSYRy9z5R7Q4GsaTyZpWkRr90GGFn+yk7PbyGVY
CusoJo8QLyl5YYmyXYaJbR//uwxd7By7iLArYYfTGs8EPUpHNntMefKRxa26CFvtiM8xlllakTCv
suStmBMlvcF8DL2evMGBuci4N6+ukwQXZXTv5cgbr/RW7KpGGx5kEBb3zPuIx2l41KOVLGU61JvR
iOyzZuRYejFzwJx8FFZK4hnt5z+Cp9eRSXqQUHH28RST31w6yWZSdrNWluPtrFnKZKMbWTdUJ7so
icvPImIjdKr0A4PZAeI4oaAYPVZpEIrPELP4Is9SVilspgsifF30dTWzq7C+J6bz+4n+QKA323zf
QqKd8gOQAhsjMa3/0UVyGRtWtiNMOdq1jdRPz0vDTfTvo+enghHAIgyLnaAZttN610UKhRLZTbs3
dwz8s+My7bKQPqxaWVvI9/R4gzVCR0yj+nejrEI00W25V7JZB23RHlPTKs//XWyPmzor57832wuQ
0GhE/ufiz/LU3tXPFbphUIuzRR5lbM3RCJqBklAMMVKNHAWwWCbAd09oltYt0pJLHLbzn1sclc/I
caHnGInIAAhXSKOS4EQwMmkOhr+TZmkdtDoQzvr5YRdmyxQ/7bJ2AUaInjhBFkE2CAuKTF3U9zFB
fpcVY3ro52x5EiK/gB8VWyEdcXT6SRwj7YdRQE5Yu13vvbGxawue5ebOgQ0dSzQzjpBUFSdrPI5e
lq10jeYsWa/6Mrey+Gqb9M7gjUMf9RfPSUIZNocUt/JGT4oTwvr22zCts51Kdc+JackNMo5p6egP
h/UNebqzJk9Z2xrWxcY/9M4f12LJGPqTRS83jeSHiFsdzyr5rKPWojsu6Zw6mftr6IPwaGEbZ7gw
Mir0jE2XheO+w0JA2RBwjEmLfHax7CEUIbcbhLwWRebsjJRKnCD5YGlnKfq7+XV4XnwdCU5bDpta
Ag3WZ7NwZ5Dc0VWE58wecN+jRxuG2POEmOplgl9lEzef/xaLBPfANMRs8FHyzgSGPgG0vVOJomCl
AxNcPt95fapbsLCh4i2EQzJbicojs6uq3hmVeI9xJjH8MtMbg0a5zngkqYhUuYoHE494nJ0jLQrW
zhAMRx3fzbKfO64141mkJu4Rra93FAau1ykiVyoydCzCcftAQB4gMrP8B4q5/TD4bODulJ7zQCNn
UbPDo4aqom/tkNToLWRGVYnq/u/S58U1tOfYzqxHAlDeenogt6iadPrZIRzCafpUhTJ3jeVlW4PS
j06ZfUtrAuh7ve1RDE/FaeqjnJVs2EeFmbzzRgUH39CCDZ6AdJeU4tCbpv6+kmljHf2wBJWYe9Fp
yKsSuaL8jIueBqEyifPu1Gul/O6tsKtopSbqykaaHyIksCZmS5WZ1W1BCuQvkHlf58lCSAjvux3T
7u27FM1Lkv4wB1Ot6rpI9lYTvYfmBAJiNF4q0YeXhJvIB1TzNSXyFtGuhVjIdMeJ+/hDUmOtNejC
G2RyRGhPydEkOpaDqIOtFzAQSnM+dUqn3E19s5ODucyBrez7iTMQcndW7RyPTJt1mKhGYxWT+HHL
S0lPuK8rmrdltW1Rgl8SRJ4XTCT8Lq3+B/LWtMaGgNCFI8KKkXl6qoICXZJdG+REQ5GKE8e/0dbD
UUqjaztZo/VahYNaOuRFAJ5J41Oppe62Cm1KpXQ4Srhhax5HhlpRM15i5x3zYn/OdEtbJj0y0TTW
xImnkNDJ90bPtTOFaPdqai2H6uLejY6xpmFEbaKIHUnV2Me7oa3F8nnbi2RqGa41vyytsV5k9Kdv
KX4tGtMFogugRHjlDISQrBMBNrk04qCbR+dyTvbFh2oc/y0+MfiFdqYs0Th8pelKK9Hra9Q4QX6V
AtU52UwLFGDjT4XkwzDdZF3NR4mhBW81UdoduDUTj29pBfOYfh+ksX7LtOaPSJBlFb4pTlVIUg4i
LevFKONzgPMaYRbYBol11S4t3B7uEB/ABmS3KQqStYbCBqU/RgNLNH/tgry3hr/yPOpZem4hRuyq
1Hx0BrajusrwCxHbcgx6cx+q5GlDppHXATNRjg4dJrco4zMXE60KiWfF+p+jMVlgITNWzzfWc7qH
qff44Mt0OnpqNLeYJ1OqNNtcs2B7GIhcjsBBq50Cc8zmxYE2qF6Pp0FSgUXKQzJRF79rg03e5xDw
XKEIjM82VMB/DRG6qyBywJVMNl6DxvH2Isi0JY6jiaK4xwAx1hixg/DTh3Dxkvs0sCn+7L3N+WSp
d6aA+cBFS6N5JMwKHT06RElXp3Y5cLH0aa6Z4BQX1kokiX4YSB5/wuCGAHCFoCX4XPzHYIqXVs1z
4BDMjFijFcfnZTBGzt9umtGEcSmTYxEyp680axvI/gcaDsxhVcAa4lrQkYIGLbNjiEPAKHE9qmE6
9fNlaJz60NDqtDzoDJyj7fEQzS292Iwuit6d0qiJfCZDVzb6ejHoqjoUUfojAa12xl2SHUh9xXtE
RiYPKYlZyi47NlkUFBZuv21S19NlzOcymnR7YD/uNveF/Hf2qXlI3zLgF7Op8R24gXXuhKrv2bSr
FNXfc8kZgvpgtU25zkRy9Uav2VtmT2MwqIaL3kfoiVmKtk3jOFsN3au+mLvHtMMYxXhpvGpjATPX
L04leoAHEnBtWfBdW99Eh15lmdpmJVlnAcVH3UXNyR1Uz1kseUlZeFYYmvp3Cppyk1RTQHdKwdLp
xhNmF21beLW1wQBiPzqHBWKK5zO9FXLYVCRMKSMkQVGtGq/byaoL4ERTP5DmiKfQXk5lWJ3qSgYb
c6Zf/PvNh7AH3cV7iXz3NlkGNebIAQd0RABoZy7xNOTBZYTJLauKYaXPjwxRR9EumT81ky7YjlpY
QqR3vSMflGjW41VVZhHYC1TNwqpbKr4c5Frtod1saApCnEWm4U9bVSD6xvkMtZj21N4vs49c0qgc
Asc8RKmKTvwfOf6WhbzoduKt7KQZMAOl7w5OuR1uwYSjPxgcZ0Q5X3iTf44geLkKonP/2U+tfbVy
+hc6nUofo971+czZRiFWkd3YZ6+X2SHQjbcqMg4Ad/WPHkHVpmnlCyba6irpVBtKgfmiKoWfDt5G
JWmyKst8VvHiFUlRIIvU/5lOIwwnN5l2MFZ5UnlgaQhGw+n5UR2cBvU1e4Em5YdXXF/qJihLbypG
1VdmxyHxBDKf//ky8jjATNDikiHlGD9Y6yiu0kObdPGiN618NeraVg+VeVENgzFOCuYu6lzzJupy
M3I4O9NF29ZlVJyimVuCBcE72lW7k8TurCVsi1XWVTFUQD8+a2gEWc5WkzmqVz3vnCOmH7UM6WN/
jp29Yq9bp26m7g5d6W3bYBaoVEHIyhh6p9EiPNOYccZERKd7h1p+IWaw8fNSCvPs6+m3nkx3mdrM
vCkuXTHcEo+8lW6s4VBZKG3csTiGqjnmkZUdq6h175bqN8/NoJ/KcvXvXm1z+QO22dXQuB1EE8ev
pWXzZviGs0ILLLdgS+M9yTUWvPca+EMzQieq2qVT9NbRaBPIOgNP9YT36ZgXgpG5W1P8Af1DLmlk
DyDg2ifdT2YWlvK3KpuipZdipiqraHZSVf7leVGm8C+NL8dDFVd7hq76Ki+IE6eBCK40NAfEGkak
3XnyqCVi7+EKJHqiReub21PJwBDPdFSKaaX5rrYmCiB+mPKVwHemB55iP4QW1DAl3Rq5QzOlKGNK
6FiKYysY+USCvbqi6TRGBHhsiEdRG5tFexHM9zQeWMANIDDWirKj8qv6ANQ4OQ3zRbVEwHv5wJYT
xsfCzsuNW0yYu9FhvI5UDa3VMiIdnHpT9K27w3ZzV7Xwjq3BCVAivT7UeE8X4fyTzFmEV9rlzwzQ
3NEy2+AlxG2+LI002HUdCQKsmt0WyRDKXN3Gxz7H8NkggJC+msmtV/LS+Ym1tgJ33IBQT26EnV2e
IKi4G9pN2OnjMWwRbeWhtLdNzExAJTWMtSp7L9uy9/eWBU3fGjqy3JskPyIS81edO/VLjbPTomib
blPQOc1yI72kqdXdsT0V2xkNg3TIOHuhdafFU7+YE72MMEq+KX37zxhvUq8lCUA8l50VmpImRs5e
RlIeRO/+jUazOjVBaeO4YG7FfHfaZx5Ks7QSwUqMTnmTtW5vdfyZh0oFwC5G36TzTuB9lKXXzLOc
lRYZALsqx1k8f/WWhjZtyiRYPT/FYMOKlgX0ecmh51jJmcfKOBi2ClsTv9MZzzHtdsNd5b0lj7Gw
c/zTJlJYpaGd9kxwr7ZnXlh2QT+UMCK7FJttNGj1rWsgipk+To+icd9NSVnRcNpbiclBnTAr6pem
UakT5Zo6WaYX7ocgfVFlvos9N7xNmfBfzT5gA6ojbSsSJIO5mKqjHjQlwQUW83hHrVrA4j9QkQKm
QKB5GQftV6RqbZ1aVnbr7WD7XFA1aJmxUD0NiDsR4/pR2VN80gJ1Ruo+91PnvzLEdGKxp6w0gTBk
Imzx9UlXKpN97w7yAilJntCCwZmwpX+WRshs32VajCq1KcebVLF5jZ1P8N9UL1W/tA1N7ZKwvQiR
0rFq+BkYCBm6cHqhpWKah7E+FmmkQEfqLSaLu94SX2LMXS1OLQs6JtpFtM2LW3gxC6b1o1bjtLcC
XMf8HzsG5XvOtd7q30HLICN9olGA+8X1CX1IZs2mm/Y7wdzyOBgOmxrrNM1kcI3m9HOcwGo8MVCt
4d4KE6p96lnBQSWU6n6t9oaffJdtt/KJc5jjEJt6bSVxx8A2d6+GF0ZnN9QBcHD0rYwOMIOcdrWL
KgdhfL7qObocntw2Zdqf5ZzQ0+LGXtel05wApb4HGCAvxPdwBK3VdZBVdijhiZh+vzXtxLryAPQg
huZGJj4+MrdqRcuxVH+InAG3EPfBy/jVYufYJBnfqentdBSqXdsde0wBh3NshPZemvTIYD75zEHF
u9ek/g1IUvixNOk3H8vKSDYGooNNGoHOelqRszELzi3rWpL9sqF7NAJt5bIWoXP979O0lN1Bgmb6
Rz6L9c7dFoxxcfIk3jZQy6xtijdhoL21NG0E/A5pKAtlvZR642wNl823jpEl53NB0cWlD4oA1D8c
wDfdnw5aEKEKS15mxeoFg394e17ikYJAxYV5xJOsvSEOWqT6TWvs4AvOLCNYv/42YryJnRZbO5EP
tNnkNuh9+kcwrqAIYPtbEeWDW1hzy3WudR7vS0HDfRrb7uB9l33eHaqyaX4woeZZdX7YNcbTIvHS
F3fOu9UDzuFVNm28GN6655TVztK76p4Q9GOL+Zwy6p+5bvJ+ueHDSRny23X3GsfdLps0YHYlkgAS
AetD65Q++441njl2+RtfgofzVOsdEIVjxrGhGppa9aPy227voa+6hhyOl0niQk8b5HSMQ+8vnSo0
464LaY1Fk8UY/ZnoAgftUJtdtOFg9XoJlgU+tKYlzIaohrWFJo2T1GB6pEL9yuxyelgh6FjSSK8C
Zb8A5vvvswSDrCmSfKNDJ/gxZQ9aqPZnZuk0U4ek35hDbX+29IZgT1pv9NOwqcoPMHjdOh9t8yWd
M6M0xudHKAZgYJl5tmHyaWpjua8w8awy1vcMys+Lhg8KeD4fhRGDwudHPS0//Ln9WjbIlCMrNO7P
iwwrFIM2Kqb5S+3gJJd5LlsphyFl2RwpFtNHk076LWTHbqMaoCk7ONVyNQIc6AiDf14mF8AAvehm
SU1x71Wqk1bO/B+OXY5EB0u+g2bghMTIXkQSRIPqA3efBpPAScOJoCFyQ1paf86d4SQmBJ3SoBwa
2j2H0+go52qi7Dn2uFX8qiAefcIg+cBnTDBQCaIiFElDuinVd898fpdAy95YJQp2E0oKVgj7u8Ri
c+sopQv/D63H8P68MLaVu2D+hezMdG/638HG8hlqfne3TDyJAR37O6plTpdzVRYP8FVyMSwiP0p/
x2hh6bHX8bXETLDiXPu7z1Xx2mntGrUczOzEI1yzUmqDt/FmoTyzk65F1JyvJt39Huo0O5m2X3ys
ZEsxhWDVeaiGF7EYQDrk80OSx+Wd45X/1XXUYxUcKPQJ9da2ivStjJjcozgQyKhDRIXgKvSpWQ+D
hmmhth1Bn1FCgJks7lMffEEzIv9IOnCDHcrBNeRViwxY9OexXf6IcbctzeC7Qs18rKgQrLq6Z2CR
sRBRB5NTfAHizAFAa12JeKtQbJQcuHTnF7ZlZLs2qlN6b966G/ToWA5uhJreRmjcs0p3xC1ScxwZ
CW1gxLr7YO6WiSnId8+Now6RuHhU3utEyw9d0o8/pJ41yzp1GXdQXMQagOl60kf2fnR6ExlSvPWe
dcCCZfDzvwlMrBb94FavFmpJyCbp0RCpBkJ8rUq/XyQ6egCC8sSrjTlpHTW12Dw/7YwMhlolXsBw
wUN0mKZbweB8lWS5hGaXv/d1UW1rzUGGXTXRa+CMv8xaWJc6ttIF/jN5SUfcTRmaml0+IdlbtfmQ
rONRPzMLxhky90XLvK7vM0iGcyNf0yy/vg+GSg6wiQCThTbf4jfarkt5O1OtPRnuMAIWpBeaJo31
S4/GL+rT8tGganan+spyV+wAeBIOkhT1tbZZYLQpLLapQW+cRhSO5TAy32TNgQwYMi7Ekc5zPznv
kWae20mlv2uoWb40NiCB9Ad1u3ggpkDmr6O8li4TBRvGwL3KZxlk6ca/RN5uu5KiUTeZPjhVPJ06
SRrQNL+sqT0cOzKPtyYSOuSwrbEpzPILWwjOwNzfs/Q4h4Ax78qf7O5Fp29TYeL9YIiLgEVgkffr
yDjSYknXhPz4t6H4dhiBLeGE9B8UAbCpbbuUW2fgDZ4zOzatkYdnAEfh2fFyJqX/fW620UtF02L3
/NJ/X39+lAcNMxUNrJKbev0GmI2Fu0mfLv9d7BrQtq28P5HmN7vn1wPVDQwJxLduNLG2G2lCHwfU
y8dR1cbea6V4wCDt3tpflYFCEAcBTs2qGW+80kzrHD1ZsKpVVy8DmeQ2bvijA4+08gMZ78UcCV01
9Q7T104fKC0golgPz/PObA7jj45BKHWGAD6Wuy95hJTHMP/kZNPgqmzlmxGxwYd9vVMC9NfzvIok
X+7bwd7kzG153FDN1eRUn55NiVKH+zHiiXmUptbcY28r3uFTt7+LUXRLI6KbIFSeHJFScDsouJAd
vbrnpdcHOBsIbHnB32gL7Ilzds/2fNE6vdBXQ2385b6UpAUYub769y84pLd1r2ME///fDe5rAhcw
UYZ0dXEb7OkPDQ9j//zseSmZh+3YDgt2mlwU2KHQclVqOCpR5Stp4rrscP4iH6jMA23zex178vr8
0vOS5IHg4Qe383/+wfaaN6HKa1WA3naaIDhrk+lDXEk+nKlsD53eyTWv7kShZfwlvrr8xL1E93/y
1b600vRzXCXz/DKXSuztqrhRrNIZtg35qM2O0/ck5DuKGe4wTS/eQjt7TJWzydti/EmqXr3Gqs1g
G17fHjbdZsTR+zL1OXu0N5qbZ3UdZUdU0ss89M0DgYToHZtEWyRj5Qmcoizp9Kr+SCfgBGZkzc4f
kUnAkfsLx2o23lU5dBuz+tB1fa/5wLNqkb9AZKmXJolCsDQrht6AmhihT1jGyEKXt5jw7FI3/w7q
g9Y/R1PDjrZJgwuQ+hJpsowIDo+ILiPPb/7DqoM9u48ZaZHunCTzmopG1aaNUAWfHCt0LPkW7WDZ
2qgCTJQg3iqFh4YRdKo2WvRlMgnemaED6I7JOKKVVWBDUlUR7nOXctNBM8dwG0NHAUwRNEt+1M36
5vUNkqY6KJb5iLa64QHJCdGDGIgk2NLMxVi6w4IhsrlELRnDWZjtaXTpkL03d+WVDMPn/zAD+UmL
Il67mvObEORHKFtE+Yz4l62o4HZwMFyXNTVbEHBG7v0/JJlRV+BuwB/MlAZIcdVl5QXHFUxj2nue
ex1NLQKI6Th7XcX7UIIsYQBaHBLL3DowVZZOVYIoGU70MLtrinktj2S5KIupwZhqG+gI02A9WRyt
W+RorqgBYmJ4UREFFDvZL9+jbUP8UIMUYrZ+yvHTQ/62yHRRnMcCqbIvm27XYEdOemyhNCAPQy3T
+9SwXITMcwtJK2y2wLsy2ndeeqrb7FT6db9sqNMXk2lCwQjZI+m/rUZihDyCUqipAezm/q3VTPek
k4tSOC1AlY5Tfljg1KaaoWNJ8GfYYuMNbGTnbb6PhL7NB/JapFNrm9zSwfqEQ8mCj6nLgka/bNLy
p64DkEi6EtCLUXhrTxZ8B61NTVxCOy6WgY+GVaGSHpQpf2p6t/TcOlrWJA1vEBntU5QcuzzEodmZ
t4DZ7ZsTKHwXY0uvDem6aSNatBrvhlaY5vdMFJ08bZZesaNxCNroce/uy8640oNJtgwjFxpI/r2X
h+G+K7VVxZlm5ZAzgNEL/NqUAAEZPeczqNJlI81m3U/S3oXFKgi+PXzjDw/CZd8W4X5qYQVIhz+5
wR54yBo8Cn4kFsks+8YrYzXYp4DQrrrMjk89RMbKb2iXYjoqxxbci28PgFsZP4+LKh8q1BPxA7oB
k6u0+wPG7icQjhGEotlsinK4DgUmOQyiycyxFCizVqM9fDoygIwY286scj44VvyGYE+uIZ6xFnUU
rr31zSFqbRjWH4UmYkUcISXNsJFTLDZmVzfzkDReKQ7BC6MtJFaydKObnXfwSkSTCcA4Jn3gFkEQ
MuqbKOLM9C3WGB1npv+JQ5VWY/5NjIzc2L3RXk10pLaEljgVzTeOc+u9YKHMXXM7Td5HlGIWrUYG
lRZGzMMQGp+ajY0uV9bND0WKaQ4DthbI79C2eaUD7adLo3STDe2OgNJ7AVWYsjjZxBU+i4Ow3fjq
ckIqJvckOPb/NINmGzWRvRasvaCiuN9k+V073bcXM4Uk6qRddj6ZGMVYbkEL/Ars7GuwkhkEMoOR
oK4vA9Rc53x+FBzdFGsLniyil67aAwP+mNiWO0Im1q39WtA/uJoRBH7fALUAxX5jBLk8hSHRZ6Ia
AKgQtMMGwFJlFJBtTHhfJTptNeKI0LskWdQ5mRG9JMmgW9aq+CLR5hKaqrhBVqdnHAE4oqsBKLKK
/9Qz2EcxR6SLK8qVqGwk2Na+0bX20PbqOmbyVAhk8MyIbo4Bp1y6U7hvDBXO8u7Zr0zJARQUpUF3
bonUWsQR0m+9Sx8E/+B594qfXYkOYywxgXpTV64Cw1hPVSYP0A8RPUfHDPT4rOa5DHZ2c9smXBfK
P8al+KvR+llnfbGL+0Q7VKPjHRSPHk2daVph4O/p7FSUHXmP8LtFjQx4/a8G/BH0l3ssGydEk65/
cCd9lCHcQrRzG0fBQZG1sHnU+gw8K69YLapVbqDikzmKNM2CJ9Kmf2CuwSokNbH0MVMLA9zue10A
lE3S9iUuNffQeNeywmmNT6RYoipFhWQxwXDJoVwOvX1NSog0o9+jgWPd2Zg3rWbvoMfkPypi7miD
cw4VjrE3ay3ZYzLExR9UJz3J3As5VeHacwhrkI/WJwECsvp5MnjWRDVGZ23Q/g5Jcy1wn20LnfiI
sRd/iyz7oPOCLsqL/xZt95ZV049qMi5mgJcdi04hkT9TEc6kUxPuDVmBMoZkXJWfQwOaptX7H+Wo
7IOo8ab1fB1jLVzbhIpxEjw7QT4e7u6UM4hv9GyX2jwfdrNjwr62+1AcebReAPpwykiIqB1GDAUQ
4hDPb6NR6w8RkjAnytQe/PRJ2f1Fof4/oFOAC+6Fh9QdSKjwcZo0Wpkd2jBsN2nGvRTjRh1Gzhle
mV7iXm0wMvyZfP3WdMVV+Llxdur4UFb+ToWZ+HBmeQgynQS5dPjTdUN+qVBbRfzbS+/52f8j7zyW
6+ayNPsuPW5kAwcHbnq9v7QiqQlCEkV47/H0tQ5YXVmVHV0RPe7JTZG/xJRogIO917c+hlZc1mHm
BCPcVaFF8W40ff0mptfJmIBLw4vl6MCJBddgYRJREhJeBH+6pj+RwyO7Thr6MEb5bw+PT6x1ztZq
s7WuC6bNomj3ruDkUWmDvvanAL6stbYd6earLHl+z9FB2bUAFwEZ6YvsLyPC/ta3sK2SDgUGWGtP
xfGBLDf4WR9nm/qL2Ykfe0Jg/niZ2995SYlEZstdk+n7Mg1++nr5mVsjNBNaBEbveCGM+JbrMjmw
UFgl2l7TOga8WpBuBfmLPZuWx14TP7DUxW7xW8Tlz2js/5SjBVlDJGfHsHYAZp6uQ40i1knLLxJ5
X1TwPpKGIonATuDgjpwI+9Zjve9F5ckY6/LEmYkV8rUi/7IqPQw/Zk2/ACCitXPZVbyUo3gzsAsT
5c7rDdPl1Ee8nSeUOstofgKuJUGd5IckQkwa9u5jnAJFe4WHkgkZxVa4AxCYBUFmyW7dluMx65nO
Ogb9MD4HwadasjswdHyW4yaJiZWzunqMDHQIHePTtWUF57Zu5HHQ+r3dOGu7dudLnSXQVbVn362S
6e18D4FkP2nVfSQAvh2oo3ltuXLVSkAp7Be+rZtbBWY/p1h+7d7dDV9tYLRbIZE6tFAkNEmv294r
j6UgrCLH8BI3BS9VsHeIx87kta40Z7OiSHr6LUp7V1sZgkZN/+UGpXEvM1+/o+9uXS04eDgkT0ae
7KCpOPpM849wxjBay+QnkR/tWRpNewyAXVajb7+1rO02iW88MUCwgdGs9ABpYh2mxkWnQCWOw0/J
gUUtduMSM4lvjsM9I9WaZa154nH5f4YDiyGZKIVKm+/QWg7HiixqHNDqM+lMwXDMRYTaNQYi1gCo
Tk1MFpQ3on7mi13QpOVgwxrNDXSPMMF5R+M+5mF8yCPnyLP0rkg9liusMg9BQotCMT/Zic+DvGTm
OO3++1q1pZG1SKegyFWzJPMh1xQ2JiXPcISF+e5far8Arxz0ewS065mmGbdDnBMm0tm6NOqw/YIr
cbgjAg0G+bbhUw3dDCFAF++zmKzfAUXQIjJZmkGeJNF4++//dtL4l2JRodOjbbvCcWxT153/o9O8
bmwcOmmHw27ZPCB0TW4EpwG5vMm+ADxlT/yU/yKTmR9mjirfcAniGURbmqSChxgaG2BrYKBVTztt
qu3T4HrNqR77LVhP8iJF8hJ4U7YLAHDZ/nRUcmsd4GCmP5EV1J86ElJag8xtJvVMHQSKAb1ysR0y
z9Ot/tLl8UAotxFIFKxwY7W4NUn9YFWU9AIUBTl9340ukNPZOSjmcVMRR+DEYW47vyoe2s5onvkE
SAxYVCloJcasJi5ZKhuM+lI9j84RAsE1IJpFBnGIuPaNyF3aOOLygvbs0OC3QsZGiKgqXZfuNgu9
WUWem4eW9tznKH6SyFCbUgSWhddtcZnxQyYS7xSQrEPdihuWjyEIDAltHxdmc53tggLtcArWYSrb
HWB6dbJKDZm9elnexEf+IwYI3P3zXWmYhzuGUD+QHrBgahPmUVxtk+3yW5Y/v/xRJ7QpBKCARfpz
eLfVS5WTpRWiu8x1SZah4BnPwHe9caecPSH7Gn6YxJ9qaNwHyPlVpaZydTC4z4xZaMkwsIYLHiOS
nhbq5SVtEDh0Fog7SbDbMkMqDXM6Gj1MRsBEYDtqecpZtqPTIxI8nheEXJcX27BfAXvlntBRvCUW
U6AsqZyD12h/mrjPCPSizKD0sjgtb8okuk/sNdxGH09zlj11rVUdGHoykNRuc0vB1GyKa+/BVKLi
ejc4VB2n0ER9bpQx1QD46sdmsh9FXcJAuFQm4G/wL8tLXqXYHpwGP6gMtUumFxwu9ZYKFg4sj/VQ
mq8RZkJPi+fnOc8FZN4sNgGHEiMMnJ+BJwYCULhEzICyGzGys2mrYW1HVMCkjI5ZFoLKT3wtvFk+
iPKauJ57b0UhH5rp5iRS21ld653ckc38ULcYYE175NnUMk/UuqBLL+vp8jDyXXkh7FuDC1sBQfym
bnfsEvxuNTuRvLQ84Ghq60hmKj0tQCN3LUYZ83nUgvxGM1fFHq7+i72TLlMnawk3lGtRDcZpND1C
mWLSnhg7sF9krLhm1hcz8aWXIK+McZ2onxOq66NzvvUCOz1QiVe89WWerAL2RGadlU8SPx/CiZlO
ApXIZzXjXSySBNuB6yLVVBWKecq6MNTq766BQUL2gpwTQuiHNAC7L/LC2YS2ehiIUrR3jQMRNmfN
2nHG+iTIra6oMGiyBk1r7ZJIjgEV2GtGp8kNPhsutWAe02WeJUgs0nchKhon7OLYunF9FF7JGZcx
0kGbouYW+Q2hzAIky688Vg/qfTHXG4rAyHDUjcuZn7MoKKVbVXxdNfPsaN6NxraEv20ZXoAR/vhW
MrIVvnL3lRdfWnCgaf7BQts6O/4QoA2qSdYlTbatJdnCiYc4XzXCmqXknK/nzTaizmo/Zjkkg2b8
BUuY3kPlHfeKTCLpG9iEINttrJHMLlh1BpMEMEmv+RfxV3FgAVgeM3SMm4HLzbqZNOSYg14+xOYc
HMienp3Ua2h7ry1OfWXy2oX8iGjtqZBZeoHSi3d94+o3zWFe4NZUqpsOOKwshqtJnJpsp0k7ShGj
iJlOiRvHH50yIU9J59AHYDAeABwg1w0UIfzu9xKoofB1XsXaG97+EdnTyZ2gaxCxWt0PsNkzkyvv
4GWjs4/09qsP++wxSsfqlhu6s2pNs7uBAsrt1JrRxRqS6dCL/qPoGSH0A6nb0Rk3GQnHybebtyZ/
jyTsa2ByWKeMvOBGj0oy7W+t1ak1hVbsyT30d9f2Tn5oXCO6SO6+L7XjlLs1zRzhSvdNbsLop24c
SlhtzRzfjSHXCJLV/S4rOvUJVTs/k4SXRisBg3T7s0TSc4kH9EttEAynWr1IRlHrrhfWFi0Id1Cn
Mg5srbKXGc31weHkTskOZy7Tx3GUCmQ9OCaPEUUTG43n7t9af8BVk58ZelT7zPLndTCB/TAsB1nO
sqvks/CWDT5mUN8fT2w8xXfj7/+izPufhdH/0vj9L2/+f1kALgzKp//vDeDP5a/ovxSGL7//uwFc
/sMUtNFTmyo8zlLS9v7H/24AN9x/GI46YEnLlJ4hDOM/GsCl+Q/HcSgGt6X6H92hjReUTjWAC+cf
to4kzAWIM3ClcaL8f2gAl8KlZ/w/Fc9atmNK03CkdAwhHFcX6r//p55tKv+QPaU9Wqa83xki9Pfc
z2qcsMDnxE26IRieI6y+bZ6/CpQ4uawfm4goUWHS/1tSwHZLLAnRNkcs49SFYMLecuxUizLpp+KG
Luge5zLeed1g7kL5TJM0PIR+7QmTrjq6K1ddPTpXq4+qVwO5p5Vq5hsnYWpYTcjWBDhuwxOXjhzZ
hiwf8o+017Rdw1NZwH1tix5GvErDKrd9TNNrX7vV1ehsbDA8GGC5lckL9UUGFOKfsQZNgug17gFd
G5k2AmZlaIQVID3PuEMC3d8MKb5hEfNslFb50wLtwDonl0xhs65+cos22DaDkzywDzG3rYMzZSTe
RY2Bz0NK2304XPkf+8ScSXVSsb4tAv+zVx9/gYXABf/onTMcG0gPtjN9e86qITroMuvwoDvxMSce
u+kbvdxohdEfQvYVoAWohZY/7+bFpx+W3XH5K5cxIlk46YPGo+1BNzPa70qO6XqCuzzQojvVENMt
jANx8CbfB+zqKHSJxiJB4ovNp1Y798ybmGKpX5XqZRQSObPZtCxXahxMM60Xq6rR9G3p5hOM1zTd
2IRONw5C1nkMEA43mujAOR6S1t5FHXjIwL10T4Lb3JM21Z9gxMwWu/BKnyfzIfA963mKOjzrXdUe
FpIx05iVZZb3kMatsW8IFGCPp0rsoM0S0Fm9tDGlCpMvT+nwqOczZ0vUF29uPLT7gpsbz98vsZbZ
F+EKuY9K632IPiRc71Rnf1pDTdGWv6bpdZfKxZui6XZxYc3s8ThRR1syrSGdVJW9p9O0eRTsGdYw
JR65iITTuRbhnVRfRdPLqYRb/jVYL8JjajT5Q1s7I4s64lF2E9FD4fg+uR9uM4kib5eXMraIcC9/
BTmnqBxiTZ7icQo2U9V3T+w6cyydGjGxYBVp5S5nv/t7FMmxsIL2Ho7ymsRIZ3xp69Q4qCWJGJp7
pF54dmOkrXhbVzJuxYA2nfh2ismsIxEvyI7DblzTKZSfdYPArx3P/lDFrzYY6j5rGnMz9OkqjOcM
m9eeuTjykNoJz7NKf3iOkW++nwAtKUhhhSRBVsanpVfRJTC7bM2DYkeRkPr6orPb9ip1NxcVbTM2
4fjJTD4GK3V/aH0AANSzqMpK9/b9loyNAyk0H34UEkb6dnDNC5ZtTmS8JlYNwBeqRGkzeWQFgPfJ
3hBX1K1ZZ5o3OGvwjOUNT727141oo2FBvUTYJyvqFozCeukMAoKF4GDIpbr8cDv7JyPF4pFF/5c7
9jSLqLesBN2fFifD4fuf6qbBj4Zgz3158UrnwamnZ8PE8Y4T3H700+7TizVkayVGB0/RD8Cd1QrG
ONHMg5lV+QP2WkmVOSJurfbi/TijaF5+p6bRJxAFwbQRKubc+/bWTuV6cpz2r5t/hYGF/4QnjltI
OOEn5dcsimzDf4pyfm6J05iXwSg5Qznp3kPdvtHtElHLPbTy/jfJcOo/KiZYhc1ZayEogeI+w5jg
U1TiJCdLJl671P+0M6PdlIqyd+D/hCa9G/nd4kylngWCbg1vXTvc/CF8sHmExdM9Ws90hH1NMQ92
g+j7c5EyX+mNGe6fBxf8ttGmo/t2y0hlvOolp9HvzybzpujScH+Ax6jD41DbPPOG+YMz1Dc+azyG
WP4P6kzjZ439tIaT4VQ3nDp9HpKQeNb2c+Gn7xinEpq1J8TwuctJtAupmNZLUkGBhR1O9WjmTN4W
9qabW/Y18GMHKxQ0iZbzdCYofy7boD5RR//FgLV5rC2X691y9R7AC0muTQc5ZNlDpzo+oziwVnVy
z+hU2E/dFAEQRuWb1xfV2jB1sotMwY3Kranv5UXYPslw/S3XCdrat6lhwL42Ke8jF2zuuYAcF84l
VuxLPXJNdQqr3nV2N16T0sc0kcBFkqos0LKy0RgnX+BOD+znrC5fraztT+WYolZWg+vlbx+oTklG
VXItQ4YMqsiiOiLOfsxdXV+7jBKwldThtfVIWPeyuC/ffG6+xZT1xMW1+Z103VtQifIkPXg8VAD1
JZ/rhh9rFU8DtWam3D6Zg35GBmByZeTSyLN6kWFvydWjgPzqqAHw7D+Zo/X0fkXupmwcfDI1jmhG
We0WUZ22I9ptvpYu+aPB1ddYcuqHln64tcU28x0s+cUnQEGTSTeQRIvGQwKxtjH54ZWOcEC16uZu
mcl01IzgYyzJ1BodqwO+rmMPUmD5dr3PfYfPAIvax5idHKUjdXGb1Is1a+llMiceF1vzxxhGv4xy
rt51SptLB3mEqY3xKSkdAzjOBJMb6VYL5mp6HkIdHcQ0q3aVqf7UxUkPC30XikxQOWBZt2yOaSnd
Do4ZvlluEcMMh+Nac/G9aH3TX9yU+hZnICxSMBw4+HbGNoNngAujkz9FVGa//ssvgiBg+9YKSpAX
bHpqN6L2+50XFpSDqOt8qF7QVkEYCvqcJ4JEdujb+9gMGaSMsYlKUQy/QvtnVxRnoljI+UaNo5Bo
zCeG6/Y+SocYpqenEZN+AeaHgiC2BWZIsgLFO0+Wa552VzqPIcdlzEMpF7ZjSnomrWYxBGLztLyo
d8WA90etrB89xcDKwH53u+KhBF0Nzah/oXm0fwFM547pszci2reuER6fqB09O63WPkvCw/cxY5Yw
R3V0on8C0h51/QNLOa7KUfskcvmLny3PPgVz0RwLkYPTWLXHmUdSjAxXvE04Uuwaf6B+JvNpEB8c
h6funopjq3yB3yEfoK53Yc32iYHbfrkyQ1dyzz6SSr7GYZa/aXrSUcYl5kdPQAyzeZVukhxDTziv
UducAWRrWlxyf92burjM/jxcfNFsx6CAeHKcejPO5vwQ6dpPtImMBjXf/qyBM3TTLVfmMGbXxMrt
a9GKEoNtWb65RvzRS34grIGmkVEBOvGonyO3tM52luBPzMq/laLLoi6z9gZNBFvBRvXNMPGj5f6Q
nhvL2hbsCLZ6EFI17DbAb0jsBtNNHswo6PdRh6Z5nAZOyxUHjkjqitHpDASlCWmxkgFTbP1wC5yQ
Fa6slVn77ZOd0wQmE0FrjTSPZagfhsZpfo1jtSP4rdo6Rb2TjMHGNjU+e95NKUWIzQSw0p/r5NTn
WA/gTJvHyK/8PU3z/XbALxF5OB75hY4W4UrbCZuJ4mwt7+2103I7cTqRoeWcCUB1jlwbOdm/AFTo
UjlK+N4H8Bs59brMRPrr2NQFI8PG3I+4LXeVO36kDqlrajmh7fOA4Zq6VWi9bV+QVtt7X2icnMAj
7twWqk0DNgmoU4ljiiJpPWMMOGTM4XAJgVCPateuccC8yamTLCbCYdUPVg7pYLCw8NzuymCbfzwE
x6PDHWGTjl3xymbMWlVB3Z1bcm7QKJS2h7NNHpdD8/IytXRRORMDuhGRaNrieusIlHAz8PQdvRjy
5gHu7hD1ceEpAtIajBMvM3eDT/WLEYT53ba051qaP3zIeDL6qBXMGOtZVOsNgC5WL0wnKtFknhKj
jT9nirww+LcvNve2lQzpYImz0b66osz26X/8Sn1hgSvD8/L+f/4Og9Q0sZljbRrdU8jCiBMlyzkO
feVmoKuw4GIJiDIRgDFIeZNo7w7L/YkqlXxFB1Wu2GQKKMqw5ClporOgJ662MbCygfQ3FwuZzfc5
oeqD4ifnDNaC1fSnYanzfay0ZgpJULe/Lk33y1MoUp0vWB9miaHJScFpvF2FSeyFZ5keieS01+1U
PEianVsG6wQb+VJSbeRipWI8yHV/iNrwsry0vQgv7Bb+/c3v97VMyaMkew9LODfJt+Jp0OqjQyjn
OqvnSLioS0/i7JJOLNRQzbY7W+XClxc3QFegI8sMUwaby/3r+yam7llRFiAOi7mJbbgAric5BqcY
XcbVb3TzWs2FvC5vhvyAUbKGeUJ4Yu+VkvNJ6AUvke/9yUP2VTb/r7uoDn8WUPovddmqQxAgdarj
I6Hy5VQFlfFbZ+mMm93/RYtDdO89/PMUsjgsQPL+eUrj+W6Jmg7jG4SD8UL8B09bQK2rit4sbzlJ
sXOb0NkXZWutLba/D90YRGwmJwrbG7vapoXYTmF5rNO+PMe9hnevrw9FPxaAmX10ABcAvhNmc1PZ
yu+Tl5ok5ACjy7uWaUJGHnev2Yl9boPU2JidGTyhb/3Zj+1PvnDDBXVY/exjWj6wZQfnGbv6eTbs
+tllMB4TJmB7FhVPul4yBW0qbTd6zD1ZcRaPrZPy7OUYL6XTGTwS6JtsRAXX2/whexyafcXy/CmM
cbVMHEHXszeWH3SOT3fgfGSiUIL7ztHOaZ/7OwIQ1UdmmjT0Cfv5O6FtJYBlWqEYQicIYh50sWGl
JuxLK6w/Ph5AXNhO+5rnOdd27Sv2PAgV5FoEjpiLROF4dP38RzETPepgcsNN0xK48Xr8uGGU5e9S
K25SF5vcNB0qKCaHqhZO0CZYIsooqpGWMzflFpgT8atwi+ir/azZ+mkS2l92/emehVlOQVPDQ3PH
gtsZqH/uW4bZI5G1fBbTpjFn+hCQAGHEURaUJvTaU4Wbft+ZFbWwIXQN2DdNIf0dhR4XQ7wMmUaP
4/REPcAvW8SPmPJw5hocVD26SPQyzdeu8exqwJuB8arjXlgB9SP4+HICZB1h8BbKmHRI/Eq17O8A
v4IJpbaZ5+pCYUK6jjIe92XzhE+U6nQm+9I5xyGaeldPuHvXTyB4+KWHiZznNtaSWxvN8Ew9DnqJ
8a+sToR29vDtjJcwKURmbR+y2f0ZI2f3YpcGB+vJrXWKWjiS+379UvSROGv+fPEdduj10LHDr9CL
ll7NAGhqNrrX4Hsf471mjNyL+cycPSSrbV/4H6nNTSXHdztSsk6oGWskljhEmGKTNUj7k8hzSNrx
NNua2GdVJZMZ9NE1rf4YEXNcnTLXSU4/HW0wCRihchwoJgnhjufy5onQIyLTbMjoib1vzA39lqS7
hlE8mqNzi2xhcsmhgbDsaPliHJWzPMdGPtw9tU9nOcNmXe3Yi7a60YtBJ4bryoOopvQQdQQiYt8g
/5Pw3cG6PlR7e0tt8B21y29Y6iOCVPmZ+Ufgsu8XLP59RQB0igXQ83Wl2ABwN+Pegws0ihvwAAg6
RRL4iinARkk8HcyAlNc+UdwB0Ft4IeR0Qp1bHhG7kMKslYaD5lGGY1scmhq1dXED0Whzt1N8g2m/
NIp36AAfClbor6PdIKn1Hr2s8T6b4p5ifFeCgHue8UNkKY5CE9Zaim4/ki46pjmDFChF5c6l9g8M
I1U8RgyYwUOrvqJZirSEeHIVu0GCjyZmcA6puA4OgRAeoB69Yj7oObNWieJAIoCQVJEhrmJEJmAR
rJn0mzGnzBRHUqEOdyhqFoowqUBNPMWcJIo+YV1LqFURKbViU6op864t2CDgSlDZxWkuYfPwpmf8
SxTboiiXBNxFA3vhGeMrjsdoO3s1G7sSKpi0i7vyuQYZQ4fatCrPYRCcq1iuSmz3ZsDWxjQk/UNV
yZPIVNyc3DoRLNrSrsczbenvOQ5Hjyl1E2gVj7qOiZt0S7EOGYGshsSkTq4d5L4ue044SKuuk3HR
e74e0GTzyTX4jMx4SfxCpIfUGQ61sHhXN4IreRoV4/GEkpOiBN11vsyAyWGECXjvGLrEHhm+l277
JV79uXjA/Fg8sSICLMDNOqChLhLGHTGDPsf80Q11sCUHjny8706jVbNCnwEl0HqiPTQPjSHPKKfO
2EI2FKlNa9PnlM91gXkyvNUIeOUrAisHxWLXlx49RWc5itOqAbY8wC2hCC5MUHdk7g8OaJcOLqeB
ek2K+TIV/UXo7qlXPFinyLA5gBFDHkngf0DDgvkMdgCSzAEpwxh8SUw6mjXP3Zu2GE5eEO5RH3IM
cvs/3KLIi4GoWaBqrmLWcuA1qSi23PkZKaqNz4mxfopA3XTFvGXsmVNFwVHlRhO9IuOWvWQPLMfE
HvG4i0hddzALUnTWeylEBr6ASrF2PBwmfPBTA4RXAON5afvqJ9GX+hxsPCd5o3nyq9Lh9ypF8k0g
fcGkfZmZi3LPRB1ZKu6vBwC0ePRgDqIpLtBQhGCpWMEEaJBhZ3pkGkvdFzxho8jCWTGGQQttKB+m
hs0C4rJwX7Zgvd5k3V1FKA50HexlSZO0axTl2lYl6eN8B/LwTiOyPyyK8y70foSgj/XMc0LmYBkz
nJcEOJIKDQT30JK54iZrRVCmqrVOMZUMBxwkK3xrOoq4rBDg2KF4Y8n8Vism0wHODEwozRpcc1bc
Zq0IzlaxnFLM9Fgl3cxsDdKzUcwnLDxVsWCgc+Z322SYvgoAUeaBEemInGytdosn39iP4xCf3Wir
K7qUCu2tpnhTzJrlblAMqgBGNRcqFTw1VZyqoO6ZywpPp4NbrIqimt6nrF+F0sTkrkjXkcIb8gH1
Q5bG034Gh+3BYjvFxxrWUSheVihy1lEMbatoWg2slnk9eQ5F2paKuY0VfRuB4XLW/Z2B5XJCIxXq
3RN1loo06myrhmZJ3RrG3ez35c6c8w23dUhfPWXeXXsrKtblhU5WNRZxNqzZ+5VHZdC9d14GxQ6b
qXjlw73laV4fEdhwtB8xrpY6zHGk6ONMcchCEclY+rwNQZPfXFJ+VUDLnLpYPCuOWVNEcwvaPIM4
D6DOQjHPiaKfJRi0UDx0BRjt89AGHpfc76mipnPwaUIujKWD9nFOWTVkdcO3vvuTLRsRhEj+DUYo
bGR9CFEVmO1CaE+R+LC5iTHbgd7WApfEYOa+xYrsrsrXSpHeOsi3yWwMjUK1N2Xd3Ysyl+QuiYnP
THEK/x15kXfkh+QVaKE4oaDgYcauVNYvdynNFRSlZf6pAkI3FY3uKC7dUoS67GHVLUWte+3OVxS7
o3h2E7DdBeSXpvhrW8afTowMIBjlkNOLXqmaO7U12QeCQpR7Nf1HWBBlygIYegFMP/H4VwHXe4qy
rxRvP7E159L06SoSv7OTp0ax+TRTKFI/D2D2iQyY4BZw/A1A/wjYD+fEA49i/QMb6t/vg2iXrUPC
ANj76IpS+QBLJQW4ZzDBVOkBLSD8ovIEUfg3Ljc8ObiH0KaSJoIYmgkg9CGTg3Jk4MdlOeUQR9PE
XPkks+3wONeafsy59fcq1cAz2t1QOQc3Eju3Drs9UwXs/zk0oadyEfyt/AfpNHvUx82eZRecHymK
SOUpBvMB32J3ogwjR4LYsEAje9GEI/oRuojxh8mfUiU0yCv9iVVmo0z0W5Tt/AGrp2yI9GQq3wGx
BUFC5MNW2Y9ZpUAclQcpVTLEUhmRUqVF6FLf0xF6jFSOJCZQMkiSJS0Rk4ll1TpTqZOWLNmWPS/z
IhIp6gnCUhkVhNEaqYu/iUqvFGGRb/vOuoQTN167H2g9T8iel9VlzNKjrVZJPE1fEV79NmMGmGnQ
Zo96lJ5CqybiIiZ+jrL+YDeMZdielFffYr8TlcMHjS3pllhaS95mKgD/g1+Oyuj0hHV8ldrpie/o
KseDGzjcprXDBE+lfEqV98kJ/owqAcRX8wJdtfZUNsiKLEJPWXWyR9+C+c+Onp54x8mJk7VPAiCg
1bTXi7tpgXVIh9CxyiG1youIjnoX5PEnztnqIRpL4M3JZVRAjilTiabJol2i4NbhE3YSKvXUqfxT
ypEHcxUBT6JRmspI1eBH9BbX2I5rT/DnLBo7VaqqVvmqkqAVe43pXZ2V4IUo6VNpLDZnDySoijN+
EpSGgoiSbiGm52u5r8ire4KhXEmRJOdUeXR4pq6RwUGJ/qaiqt6xPaCuV8XDiInpKi+mqeRYrjJk
nR1/mCpVlhAvG3lEzFTejO4qDQU9GTRJGG2cqHcXpIRWrlC6zppu91no8R6wkg2h/VYTa0uJtyXE
3Pq0IO/mx7cQbzmGubVcEnEqG2db1XPsc1QkiXw06vJNUzk6UyXqjjbhulCl7ETTcy1UyTtBBM+Y
KlijDMxdr+XW9PTpwh6Zoc3oi/No9uNlEIjJNHVjnC2Tey4vOfEBNGXBAaCKxhgte1vePcaJxJ3a
v0ZKj2TWU7uzfJdnkJy97/K+grrVRU4XWhwYNB3zIa2g41o1/i16Vnb9nFfmkOfW2LmWOBY2fFAw
mCYtrsvLnHQfZKFdikcoKCtc6pmW/G9my4YgBu28y5uOGOcHkxVXEQ0PtOuIN8XvbJlfMMHS4QoD
Shq2CTmrVSoKFuo5ZvI445mKU+bJJ++/ycqeOR1O1aOMwQ8ohshonxlYtIa6iyNEbXj6ckwuc+53
x9Kg2mjxAJZWbPCmu+tioCDDCpv10FLwNs+FufXVMnvR41EaTJWQ+nBeC1WQ0FyxRVjbvzmExIOY
hbMRSrgGN3uQCXIHTzPF2h3c4GoEPRY9FEPU3/7N1AY6VNMAKeefIpuclech2GP/Z+1Gvyo/GHdr
PPSgBjHhzcD8g498iJ6SzOuxElB/tdjrGG9iv6zNizOnyZM7t1yvnEEmV9nH00Nadx/omKxnbw7R
bft/FZ5ht050L4epfgy0gx3bxo57uk8+CsFBPU1Hq3CQ3oXL4qejd4yd1AH/WfDAoRqLeRlhVdK8
s00bQ1/yvLa8hJ0LrAvZpmZEgbCDk246LVHJ9j3Qg+z3IENk7kK++i105uj6iuGgPj6Xx++xKcIR
blcomTg8O9dFPeZSmXiugvJQjSVtmTMiNDex5LOmWI0BmzPOg5pMIRswL8AxYFTxOh4i6pfVd+Hy
IUSKM9foeQYK+Ia8DUVAK/nsqmY0znT43B02UagHwNCVbsZySYVwZvF3EF7GiXKK6ry8JMFc0lU1
dummqULBYJpRwEYqAdBoQkRsjCSPVgYoA1MXFugF0jICLZl/y1vK7KdK2DxN4hdcUtKTkp9qdvdp
RtqwcxlPtLlIVauhiaNylrdohBebuIiH1sijREMzZOyU3mb5iMuLxsRzU/o1B63KwPqGaFa/eFqW
8C0Tn8dpE2fCuspWdLvCzvDrl266CV2jfo6jdl5/f/TW48nVQkmAgMt4DnwaAXe6M8sNJw+yXEpX
t/x9Pd2Ptt/TJcqosvXyedfV573ZdRPRFwoqz4VOG4atDFczc0fb0SmRVKIhHnS4daX+bpjy6l42
sQ0BkKvRdMK/WygzvnWIpml4rnLjRBFHdaeZsac2BS9JO+Vjg/QEZWA2DH+8mC33hO3wUgaNR0CI
mTAalp60Tvon6OryYKl57pipcTHZo93ik+j84OC3aAwbJUD8/qenEbUIIc/951K335efBnI1pMjY
pq8XlaOp9B/Lr8pwnHadR85Ha5zwmsg/y/+L5In6GjgYlKGMKhMdKA81aPr6+un7atnqOupkdKaL
rGx5CYQqDzDiszbN/Ec6kHe00lDRpiygTc2g+vtXMfnrThV2qa/B8u2yfCFoaK/XemxPxkZPeI6r
GMzlifp2RFLE4BFBt51H7m75KWwta+Z+bLTiXoc0LCpD4KIJ7CsOUbaL5xUc9FGjsOCQ2Ul3ZjvG
dFuYb+4AkDlC4lKDIv8K3Rr3bAiiQxdnDgu9RLtyXg9X0mSwNEc2CLzih/I6v7imlj5DoNqbMi5I
VjGzblLEbnj2tP3yzcE0j+0+BVblb/Kb9j1tGQS2bHQQuukbgmD2wSBRusvjbM+VKsdv4zY8S9Yc
pJj1An9PyQ60DROEph2+B7ccRy/twI5muezyQJecvv+DW49/Ey3M9lYWtJsUx9/zJPHJewrW5kZj
xc1jT17yABTn8bNJHiIoso6cok1su4r1A6IqsXX5hqSMPLM5tfHtW4K7HUGdwyOxwPzWqfV/lFPy
2OCbbNum3Gsycl/BLp4WZQu51O33RY4aoffBoOWP9MZ4/JZDfd9MGlkRyiFBvu6lkNxqOroYLGiz
GkTtM/b/jbAzW25bSZfuq/wvgAgMhemWJDhTokZLukFItoV5LAAF4OnPAnUi/t59Irpv1Jbt7ZYo
sIYvM1c+xTLs9soAvWjoRnXQK27YHV5iDlvL5Hlaht+jXZPJFU78AC0esPpFmybWRhp+f3xsNy9U
PYwUa+KsHxRuMSdGzLmZCGpXDwHZsDyjRv6NrFGjX3sZKHtjubR2/bnBa3UHcNccck35UXl8M6L3
ftG4b0QV0PPXLB7OOj9Q2OPaL/NmMXLi8o/m1luCcPmj6UeoFHwWKY7m6WBjvVkAk7BOt7GDc93Q
CX3IbrzY4A+gY5XeCXPiZhCD+aIc9/62W2Jj2d7+Mwhk4w4bOqrM4mC57Zhq+RVpFR2CCxn+csSN
DqrB/PAdN5i9Je277ODK4qR3WyJubxgDd/LK0yjazvVYcMBnd7l9mPHtboaebcNJhrkHVVLvSDAa
L6NZPEZZPfyO7OoxGpnE0eyANkZRp9FlMD4A/9/+/dkvNO6cxKEN2ACAhir1czCbJEPwLnNoHjLV
l5CoGjrWKnhxNrgj0b4uELgkQyxcfhRmm14dCK5/Ldqr5xB8DOPLn285jhy1N/vp82ctM+yJMghk
vJ+lIO+BktD8lIrQwrJe5+9VMjzAzFK/uTZvLdGPLzdX0Rh0Xn3sUNF+twmuAi9jaMRPZJgOLGX+
QUn4FEAEvo0o715tV+OgUiA62+2E9XDgFuD5BLJTRW0a/hQ8nJ3GAZ72koklZ5iOtLqkq5FOpOfE
UruOi3NgEFBHsIaPX9L4nbdPmkmEnLpFXq5kYO3tBHBiNV9SNqUUFLfbWe1RM1Ku3CNXNhZ/FmBb
YXSKmu2NapKMWIlS1z8YhUVUL7YI2ML03IUZjpgmmrUgsmxclLZX3meKeERVhPPWa3R9J/UDk/bq
6yYn9SocNnSLB2NScbeiQpYNxEvrvTdk7lNrpV9Sa5unLAfRMLbWVi1+K1vVgKwc62wZw5OZJ2jE
+tA+ZFNMla/Q2m2hdW9Nl6s95HOyl8lbobqRoxXIwXL5NI/V08T05XL7GjLHecsoiTmVnvN+E7qF
4dX4+SEwD1XyWQkxven0tQdZGn7elDqHM/pmqD1uEcyRrqpVLoYfhgxJ4+LM98KWKLuF3hBBFBqw
GmDW8ZiZrwwXJ4Rd2f/roTMQIhllmXutmL5uzQc9T9LBshTrZDtevGEecBESp5qhkfLz6b8cwMN7
zWbe1TaWF9SWIDN0y4+EERUHtyNB4uVk/FOVkayJJcYQKDquf/ezWMZYfFX+zESCKdpySq3KWaLe
s755qoi3qh6qu/CLr9oAQBgP9zfHY5oKXE4oPbt0QS77aYFRT4RjoLkkBJxK/DaYfPxiZiIOrfKg
NHj+kcoMWNem/qqE92jMffpHK6KXOnTy16Is+63rkYHXDTc/Wyagz5Qy4Z/3oTC79qpPv0JIx282
OtGt58SEl7dSk3lwYewwAFNie5O9WU38jevSkK2UoWGmyO9uwt/tQ7K8jvzzxzZMwg39kVen65Oj
6ELW/GR6iedi/tTx3qxIcwIFxORAXKAuH51ePYOmqt+NOr+TKQd7TzGNv5WKAGhAM6cNA9Jp8kRo
DP0y7qIds8j5lHp0PXiuW19b9X67amB+JhVB2vRKJ2GxivGmnDOjMc6Fpv9WN6udX1S7boq8C9gn
92J25oI15SDp9KZLlxTsPSBmYAfG+xICEmN7BHZOyiNTl8UXGaXDSnrGfejSOTeF31Fk4WrQPPPa
hzmOBBDlbdWhjGC9CfXChNMav0phmHuu18yE/f7BWuQqF41etqDOnHz4i8yu6U0JIJUi4SG09UBr
KE1x8yv1AWQ4Gcyi7YSeusJVnJ9G6MMagAerI1Drau69pMk6wUSzVQzsgkJWzDIYv6RJRS8shTcr
DylTCZtLNmo5Vs8cBoDTUL0R+p84ZwGD+A4NULm3d5BEtfpSxowFOvcw+cpknpVdSrq5bGd84/yh
bwmKXXjSrF3kwlEpsAhDM4HhNTrVXpTMX/z4So+Nvh49DFzcUT+7iJ7tmN5x2bffDRCjnZ6G5wiA
K9RUm0JSfEUoB1/OrO2GwXX3qYS9ksTee8/x9QDy4WRaw6rEL7rCLEtJn0U9d0RHsehIJnd1T1ua
g88D4WyThMlTk8dUF3n3k2uC0kA2hYvLQO9TFok4Yp0GZOpR2aTTW9UxeaYLszjnHM0w//0VC1gI
sDise78mLArhNP3r0dCzigzj2vmE4xR3f1sQlVaJn6wjvHKiucgnYZrjgZ/Ve2NTWi6GNiXDTHx5
sLXHGsAp/uxfhZ1qZ7s29n7ZRfdYn+nsmddoOgc37D+LkVH7QA6Rk6ZqD7T+1Yy6vWWZZgpSz3+j
nLpE3SysFeOqPdpLC4Cb2XUdJ9sp041D7jbrtLCepj0LOp0HuQwPmiV/t0Ma7dM2p3owZf4wGNkd
ZVQFlhkugDXWLWXpW9yenAqIKWxHVxMBPqJ8i9Wa97WzjuC60ZlgbvoljSYwmAzMa05DP37O9HUn
pFiX+YBchzzdK92bTm0LJCX1+AGnNWM/1lGmjdiaU153WO/wb0Krvg6EA/nREIbQl4d25iWKKQEz
U6ruYv/JKenpKnuKW7h2Bnk8f3ROQV2f0a+hFT3Bdt1ZHHxHt7lO+o451qSHq7pDaIxyvJg+KsYd
d454X9DGwbDxRRF+WBf00a4qYnCESZAUvM65vNUDD1Ca9R+YVsK1JJSw8omn6ZpD518YHxVYioYm
njpBQYMIxDU9EKWJXTArpyD2GUkrkClqKRF38L7Pif2aTER4wsWtgMzaSfmHhugzQkWI8xygu04i
8whA6grRLBhT2roZu62xyX/jiH4AsTRR3QIkFOH2yhbP2lOmX43dvEETc95T/iT2EiKSbuoHJhUf
p14+CDvopDPtaYLbppa9mwYHFzEdpVL1MFX0ZqNjxTBm1ju/yWYmlnQZ9ML+qzgxEYjJH23XjnbK
pfBUFT1l9+KlJ6FP6TXbRlZgtY2cZo/LdJ3D437oPbhXVk871Wxhe7adTy+lPaXwUVsMukgs2azh
bzi7ofpU7bzLcia79HUYdLDATS29KeAdkO1DY9rw868HqGcE1laTl7dQ0DTQOcaua9slpmjT9D1v
QYTUJxadOW7R6Odp4oaRWEGFOwGJPH/2mQ0Gos5eCRVWQYNX3LVza8MT/SpoycK4V7j8RZ33A6hp
jGPUj2VNoNnhCN0II31LxfvtM+zY902Dwm5WEp8UbaeNoIrBtfs9R41DOclPXUfrK+l4RrAk17Kq
Jut5ls8UC62bkrg4k2m6GInVrqfZOYyO8LctdZdfKqJ5DRMDrNzu4qv2kQbr8vjQ5XNyRcZ+quOQ
M1UTnznOtDQYhF/gNTap4bfrSbUDgWdUONUxnGw9cbZKbtAePVOBcszXmH5nWqAVPjQPbWBhB8f3
msw+kKZ52AvKVVpt3PpF/oHxlaVTxjQOTv1TMlOznpn+FZDF35ru5y2ckCvPdxa4dfUWx1yPsGod
KXpPARO21TvMyHWTFN88O9O6a5kzpqRnbELBm7nMj7xfr0CSne3c3Fe5HAIEjnGFKjqjMnUnDV44
NxUkKKQsflOQAp+Am4eGcwBJcBZJimGB683aG+mBoI6ZwulQCxD83vm2ik0eouRUfvk0hXqFCc5e
S0W3EhRhUPk8MyenfMWi6QZNwdsSqgFkIG3elGkH7zWmbKh4lz0GTo2o+pA9jhSsri2TQY40y20d
6syrhUumIUTd6iiBZXjmYIxdNRYVL41l7+sCxh83RQfIeyhXTVwvl+KOwXubv+BESDkKRY85+xJ7
pA6hhyXCoTe7agCJgIXX1i5DdXfEIOEzrsME1sO/w4citU3hY+BDyHxwo/xzHPRPS7XGJhRnu4m0
jY7l+OD62rHTg8r2u0DzdIap8E4Z72B3TRZSZlh08OOrBGfc9I4yuDIwBe7kwC7sJdt6bAY6qRUq
6Xdno4WOBtJ/Onjclem+DcfsyCWTfvJk/uPWUXYvq5atlDC3MSXNCQojCbrwrjKjZ1LUGYK6d6eb
+063v6WKVTAJFfjVXOAFM8HnuefF0LYvuFZCTKGnMvKI8A/0Uyns41aL0uFV3HesjNIWD99ITeOR
Jq7zMJRBly4h5YqWKa8j0hBC2SC/YvGY9IsvS7CQWYakmoMpjXGNs7Ij5qNvS9keSjGWB6mG3yIK
ix1tkKIwt5aZ/s1gWCxx/nDN2n8HsPq9BOMxj9RXA+ZptmDc1Bpq6YFrAHhYJvWb7nGKjedQV7+6
gnSgzjt4Q68PM3PF3xAzY4v0ubSkOhQ0fGa9+YTeQ6OP5DyID23lqB47UEWj81S8EYb7U7RxRyml
t+k1DFuMk0gScEuhBDPFc/ErN0AjzovXq7DQdAzX2xWgmbs6c7daMnOshyoI5HwcimOHL6PrY+oO
05I3o8+wJ2rnZGOaxmdlF69tiWedhPq6hXDt2aN7KIDHbPylTbqKpxUmamlNB7zNkJOaizOCrp4S
DCR1eMYrPHOGNa6z9NCxkgGMZTn/gfvM+1u8ZI7FIi3PtDoMa6tyFD47HhOHPrWttvi7y1cZ4jdL
s19RK2i4LuwNU/S9Y9kv2sS4iVTcB2CYjdTid8OD1B8Dxavtet338QaEV8ebJRnYh/kyPEqXqc9N
9kB3ielHWLY5PsWp/snC3jIFevGhh2r1qB6hWRSYgfjmHFoDOa5xQzMKyoKYmmST9mCMIXJy+OC6
QZwBHjKargggTaP4jC/SkdHVc6z7Xu6hcsWvxGqoIDO9tZ54+HpQ/bcTyAMYNn96EwiCMTN35Y+T
ple0buT0rc1UMPc4f4vU3rIoJSeo4mdJxrrQl7L5dPx0zQpx0KOFo9GwmVWg1qb33Bf3uUnzmzL1
ZF1gC9y5SfPBaocqSnMAbRT6B8pFv6laY51GDdOQKZm3FW1JsmxeCoKwnj1057xnRWOyKzb4DR1e
TYYyXuE85IN/HtGoTV28W3rt7ajWQr+iRdjGcs+iFHdB6wOfSEwnqCt5CT38GY6mPml8ODGShqAH
dGQxggYWeRZ4jQirkUYafxoelI66ir+aoyjjjRW4E+4JQmuCBhVeb641FfcrOzNoVUkGpIsIxOvY
UGUCS3wzGS5ld5q4q8tCnVsUXzalOU4zwObVH83j513mttxmEUPnTDrHYujTAIfguDEktWkQdD+F
HUpeNpTEqLYeRz3+Tbi+pbi+m/cJDZ6Mfg61wFI32wk/U+K20C0ttLmh+vCNpieistAoGnvHkkXm
VpAyFIW298wICqSoUfkXX/Ss3ZVcafZTg/vT/DXWI4+2UisBc50rmQXotEhMYAohuqm/j8PhnMzN
rzCjvN4d3C3Ics7Uy4wHev/VmryTMHof+4t17411unWGCROq+z36A5QRXjRyUg5N7iS7VmlsbAcA
WOtSbzhr+RUpVDtVe/9BNrTcVfyXVWrxBgGplY90LVm4mswoqbYNcmcU8/YXXNj80YlP2vJBcU7q
OKnagDf/JHOHXAm7aiN154RdBLa6P7Fmgx1fY5vBDpiqnYNzYR0XIa4ib8PZkqPn1IybjpWv6Uk+
CgwfSdewQ9N/XPebnPEcpqED97UERqRcy16Uq3E+Kt1rD77ZsySyOxQsOHGpfht+uiw6x7SjuriY
UcppIThDgkJPGBgYu0tzOrRly9UCACFArSL/exz9QI28U70J2olvvehgzDdTlzzbU/UcSjj8EX0Q
kgxlyRmyjA5N759GZaeYVSClaKj/Fk6IRIX3kVOsxjb6mLkx93UBv4u/kFRL0KXBuRS+sRFk67xu
GTZooL4qsR6dcLhOHYxlvHQYe9gCeZ53jK5yeHqes29fe+44XqnpSENhuMnLAfMqtuSgDA1WI4RH
ZN8eXu6gvtIesd+cJ2dF/XVgLgb6sKT+LNaeXIMc8TRC6B61q8YdczWDYz06HSfrTrYRtgMedsfg
POt+GlzPVoTSHSBCR0DLLPap89b6BqPHhmg2LgXUmZU1+TU8XaLw3ByiIKUUizIliHFOlK5Mr/so
u+7FLdxlvqfa7WANb2HdvbmJ062IpcxE/QBJaJ+DSUH6XCKYwSaa0AXTyWQFH0h918wmt+UAF9AV
trcNLbzUpkTw975NDg40VMMeX9bi01jEHDHrp3i5nHcE0Rszmq+GRbeN0rW9OfX6qcfE+vOhHs0T
hiNsFYVpUuXzGUqyndweT6UDJickSB8MMWWU2excyXp8RZZD3W7U3rcKFleh504QswNk7bgbWuZ2
hvfoi/nCuDWmszDKNkYuSOh6dNRNQzFdONME5XqI2SXpePc3U8ohpiqzcOXGsLySolhpMQPGfBw4
frYeRwSJp6uVkmmn/E1Nc72CzTitpDns8e3/HpazdKvVb6Ffa6fErQiq+kyXRG+tTfpg0GugCjfM
PNE714aUEOdpLAvADHEAlPNl8JByLW6ldiVfEwot1r71lE7iQablizt57qqAlOBmpr2dp/FlSAl+
Dp0+bYQNzKbmWmJ0YLDMNv5rlRQmMxJTd7gVHpCqcqapPnNS17ogvNBTrmb+L8r+WYZRkEelvKey
+ysbcnfnVXLcVM3wG1109Lxy2/eJHggDknRkVDh8kgIs20iOG1z0IU7+GFq86eJE38HndgMHyh07
Q1BJfDWWllEQmG6SidHG5OcPyYABTBcNTvf2WXaNd+9bI7sQNxq/HQKSnY8GAjqmgm2BoJtNHTNC
3meMBDCN06B1oouOZ5N3BbF/ijHmBMujIbgv18/Z2KK35g7UMfRC3x2BMTtjdJ/jouQI1xLCzfK/
vTnLXZWm84EW6q3TiTPFEk9tDXirqY3nmPq0Tj1o6R1iecNBtXn0s/wlldeaMOW17vmZ8pQEIHKz
N1tjtCRcTtcFSQx/IWvGUYspMKcUhO7TZes2UM/pgRCT+kUR5ry1i5yfAbEnFJ4Zo/rC6IntaBtP
zrcdP3XJRdeKv8K0qSnEPSZjz2au177MUQ6GzyM51ae02XMY3HLa7g6h9N6IZLOjYA0F5b7tDdUe
U33XpRps+c7ocRqVn9ZMJYUx+f2lNqsduFQmLC4gjHDuH7inJA0Aatnwz5QGx7/QLr/nnAR3mnhn
c6jeQF9gQI2Af0r+8sww1O/F3u8oXqEr0nitubhuqXydIQJXh7YIPzSKPtd5xuyyZHYePg2qNI/K
Qvq21o09Tfsxjp2107Be+v1Ce593rV2WgZE2zZYdgXTSX1pf59YgiK3xNQH1MINeYPcayNqreKyC
/pAfp9q5JnX+6lrAuzK//Mj7eF5pFnnPLEoosukjFqzhpPfcHhjPfyVxv8cNv1CbkF1DpLipaEi6
st4FVRYLLCPZn7mNMIEqkrtmz/sBRbR9JAcarbnT7uexnF6KaiR/p4/fDogl6Fti2Gq0CCLTVILz
Dle4MVX+xs5mY29k9O+izXE0YaKqhxksc8jfmtnq9/kxrAb3YRhBHOS4gNKeCWQ//tVqChkVtytd
k/0mct+Tsf8trY8K6XdI1GYsGPOzie5U7b93fk244kUZHr3iHbnzwr8f2RhXiRQYF15TqhScztiP
iG8G+5c7T3dzaX3mUEy6ucnX9AivYAfuipGMXTX6V/A0F6TQlYPlt/czrsoz04GpwJXYJauWgRBm
yK+xfDKkGV7xHi4DX6wedWktjb82QCbrgIgd39emdwpt8c3z2DzHVdftbIu7FyipC7Jq5SvA5/Zn
a2evabtu1TwGVmnle5XmQc5XQ6ihL/e16lwMQmbLZJXZod5yp+SlfeXyZhC1hizX4AMWEmNcJji7
oC5fO5OskGlZR6cs50M/+iuHQj7XqwE1DPxD7q7p9ed5zB9ZgxuSOk689a1IPyEzfo8YRkHAa7sW
CVyjp2kVz8zqlNScILWAlvlldO4FXuAiXDb0edgNuPEbzrJGT1VdYXd456L4KAbtzOV3ZzomSGJ2
vqqBCFgnkdr4ttvt4HRzIdEwIAnOMDAkg8IcAxma7gtZgBAT5SYOSVr3/EHIu3Yxg96ZpOe20TVe
ENNmDQZtyqt021Bdko7SI8eyYtT0JSW3YA89a9WG1r5sKvaWwuWhGMxtI4j7tXLV25O3ljZRCDuX
+V6P0mnvOvTPoANNjGv4cWpN/gvL5o7rC7hz+IUw5yRHc01VSEkUYvgMAn0LcLfGjFGb6oek9C/5
0u3R5y/6xPc9zE9NOuzEvNWI0a2tYnwxpypfmAVE+UGj0AVfMjnnScS8SyCn/4WLf3EuNx8J0gfZ
T1ccbKd5arRn2AxvmghfQUOQBLFZB6vsKW8agyWVOpHCJyxMyhEewOyscPs8iFD7LC1NQpTx7kyL
XrIynXMIdKBTSbYRZm8oGHIbayfr5JO+ib3mSlzQ+TUuwwCe4Z3XUdECOuvDPdTKu6/zlrZq8Ia0
LkcMtRwBDyyXa82E48h8dtdwkFq73fDZR93M3quI1FgVrThW/BJl04fCZMwzyu90XMXoV/nu/rYF
d/vR8t/QQd9JSRcWZ/9ydj7wCAewL+tVy267L7M7LeJVwZy30pPmj+NDfbGr+pkw7StqEKMLRrY8
lDQ2hmoXyglEZe0toHrsErd4qMsQqkxpHbglRtmGNKZh/Rjvs9R9lYwKGAOGabaPlXM0OleeojYs
jj9IIo09uKjiLChIC5PMmFDgbh9a1AifWNueLYHbuZqcUwMt7ZXx+YVVPn3AFsfNAMc4XhKduHCC
YXyhLFixbx8XLLfGrfHJtlO2izG7s2zLZtNQejA4FMIrxfy0UhwvbqUh3dB4a3Pxa9w+FQhCzEUy
7SlKYeqaGpEJqRUXo9LHkyxEtnVtM2LN5lFq8XsfUCR56+EqL6xafED17DeJaQwXNOBoB0v45M+m
fJw71nKnrBkheSHl0STCmby4+C1DkS4iE1Wr/fQwyuQLW11y7aFarv2ycM9jqKPY00rTtdPRA+lw
/yMdizq9CzlDnRKLbSWd1fTRm92dtMptBuz1MRakTZZ1q7mJ1Z3N/2NW02yjtRPJxkV+jpLhFSwT
Nm/4m1ZMTIX1qA5Yy+DBRM0qKe2txMfX5MP0UYlabKwkRYdPqF5p5oJPreyb2V7xfDubVrU0gVjF
lDM29rDX6ZzaUNoiMAQyNqIox6QwudAhioZ+eWl6zz4sLxJPN/DDBZAUH420yFbTEi+n1WPD/kfa
fvmVVs1nl6and7tI3kmsqiOSE4ZhUMQhJdsfIQavjaO+baewzzYu1EPcj8WhGSP34rqCpKNkUmU2
eFpnL2VNqgzZH36gK5xndYj8iEFG7Cf3zRLAGlJutrMWVo/TwJuixYj2meucB0XqUUUTHYdFaWdY
bg9pfzE8DZVvsZv2Bo+yW2N+/fm3NW6TzBLPENI/+mFyaDgZHEB/HeUmJd/Av0Dfrj/Q3v9X9sW1
SspOQmJbWL3/n+X7Q1KzhW3bjtBNw3WAxv0rSa2pBAwKy/9rgC5FD3GOVLcg25b2SaXCOQxz/p4C
66Iex3pOsewENnYq4CIRx5If183NbVSQhSd6OJ7Tha7oSis9NE0VP/BOX02QUjZe+EDeQQWeU7oA
Te3i8F++EcBz//aNOB7d0Y5N+SfsuRu0+F+QcJ4zsDlX89IF5wAkaPWdWTSPcacFNcg6+ti95rDY
9fUqevbouVwwYN+jzbF5osSMLFrMJRPDQ2lzPA4HDvkQCtjWHPNeS7TTGEfa6j9/ye4/QcW89o4r
LFv3dF/gNXD1f6PYKeLMUdwk1Mfki/VWFKLYZU1BYU/OPD9bem7azjx4k2aRKIe6W8KsvVRKMied
a5OMLeOaHc1nI5bJPDxGLvOO0jaepJsei8USg+UPN6RnnvzFfX37UNdUQIeUehZeGB7Z+oY7UgNM
RQ2PUZDLTAC2RLtJ5tnZeG72FOuzGfg0Y5JAwIkiUrQX3Qc1tDCd5fLh9iunsz4sIBewdwRDJ9Bh
F0bR/Vp21bibQuBWJQfnmfn0FUWVVITnUlRkz/gXhOu9lb3iVxpMX1drfy1rUCzr6qmT2inME3E3
OCmhIh3A/kwQ/C6L1bgfR86ydY0fDI8t70Tzlam2dsKwkz4OjtldK45BmWW1/+U94/+f94znehYP
m7D4HwHu8J/vGU6MMVMvWkwUW3xSNYeunqOnqXPaS1JP9wQtVmasOcWOCuIEXDtXnFpHZLsB5MBE
2E+RFzLPpsWOsG29Uwu1qbNLvEBIgofbp71D8c9YLzAHvXts+jw7aLFGMIZ56CPtC9k6dU1vJ7yW
rUEYKhh85r6NJF7XjPGTbOcnZ3KzS5vYOFvp4gVoUt0VI2Fly0fES/zSPjtOiXiHOei2XE/uSDMo
BNSTAIFD0WmfnGwhomAKfSa+nixOmDL2Wa67rx7kvH3rLQWlxUAuCMArU90cBhKME7o2b5/bjQWf
vUcRIPb2RHF6s58H79dY+A83H+rtA/biB/BruHZE6AZhwVEznOL+pdLwulPePr50rXENG4tr+1jg
2hAmM5kpBC9vl4gdGWmKc5TO9iYu7foDNWdTl77921tcekMPg8wZiKENjsaWQDKd0ETuX+ak/OJI
ne3/9/eqyLn853e3838WJH8hYdq+53GUtuFW/PMpoZqWC5EBpIZsqr+VeKzPU+5IimeY8g4i1vfd
jGkncnXGDEr6F9/K+idrYjGaeMKsFRY3EI1DTfrWw/DnJsbG0KyXoU+6h16b4vvZfnOJRj42KUO5
KEw4fbVce1LjQZewxxOh5d+1yr/pbr7gzNROds9VdmxRROpZaYc6pYSGxos8uMFYZomTUxnWLk2G
PFBRPt17RImS1quebh+qvgcZgvvp2aw5s0zj6OEi1e21RVVa0C1rwWi1+KbmtDgo2/ib5Il816oY
h3bV/YoA/MFgKGwGiHr+ChZyWkPyFLv//MIL8993Ap/l39dti1Y10+C1/+cLb1lTb5Osyleu55M2
cZYS8qiAM+xagV6oj1TPZlh6MRXZZeWcwzoEoVHKT+j/7V2r4+hKMdhh4KqQbfBaMON0o4u03WuU
peNjmtLXLQrutaIl7LlQA1lc3aMbju838/XtQ9gzVE+M6MujDhqP8eCbL5CAqBVp9bUu+3EdQodk
kFG0uJEwmymh5rPBLZdzMPOYuLqLLL34geH+g4X7r9u9of/7iwOm1EZf8GxcR8LxvWVP+pdtUkKm
q8Mmg5HhxvFOmyJ9D4iG43Zc72/EKY+8oMOVm1Gfu7ZL3XrhZysz9pyf80ltNOuQ2ftTYSUKi4Ld
nuZ+DOnTVL+oQ0dcAQFlnG6EwL5z/nKBMqCWyqNZGPJFK/XuOBJSgnQWHVIZToGRVRYwCVVsK6yM
TI+TN5JPMaQns98wYiwupvKYn4uquCR9yJxzZh7uT358kHEZMQT3ikDjfPLKvcPfQBzajLRKXYbc
6rgT+84DuiNuGl5RVlHz7DX0FeL/51w3hPPGxj9KiQ7u7dyGTklUANt2CZYoqw0mn4Ohr5dDggW+
6z6ZCXZnOexsY/n09nseus9eaxIQj8QuoiaFBWs7c9B3dLMZo/iCrxtwW60iShsohIxARYTNaEyn
xtFI2nmxOk4p10JKAMRza7V3SU2dkugXDnv0XYZp/aBr3Goqih2SG6RUIwCPms0Y3JmvJCmzx1uX
At7HP8AZk9Pts6juk//yzjKsZWf719MiDw0Lmc0xy7R1Yer6P58eWKBz7scNPcgM5Hc3vGlTDeEJ
z+a85uv2UJRcdarsHllDVF35mQ3id1TFH4Nttw/IPTjOsw7CWTH7G6vDK8nGMe7aVu9PYze4xxn4
5r7uCBwYnaDQtstWVdtE57ixChSYxU3dUz8oxfvtd1xW+ZNNBRzATf7ClKTtvVaF+pef9RuVpfVW
ilqdk9EwKN9KjJ012XI5u6DDGISqPcfxQTR0hz6Oy99SOY+idu/YsefTjSQ06C77WupDYWwULbjh
ALpXg8SYgdlmNnZEhKq/EsGgK2aK9koSmhYGfb4nZxGexeA//+RgNDyLPw+dMrDQ+UAJgPCV2bRR
jLiPetmUT7pjfMU9PdAz1J5kGncIhtMbUk0ZWNJw9mh8m1y6KK+xrswg5w/Wcd/pSPATgMVRpuBd
GgKrOVQzZEHNu/vZoansxFPvGs29j1N0ieUpHGHrqQG3cnvyb8u/kr08cWFasC3jFZ1Cruec0rDb
p2DHxytGjQfLK843p6+1IED1TQUj8GKVtc8rKIipJX53D5p12hBprV5920DJg9RJkph7/VLrfrt2
0gG+psJgAnuVbwbK5o+5qeE7YJv/lTLU3uBLDHfQMlk6+1SXO/S3mRp5Nb/n+XjvWEp8w9xaG+xx
/+VUbojlIf7nQy5c9mZBJzJnVcf+t+PdHI1G4TYGt4A0y2ANNvkm5S31OgLyXIXuFP0BWkPAuXcp
OgEViZYuyWqbzYPpUMtiGulLP913QPzua52KljkGQoJIy+g5ciDLV/g06AAgxL1ASBB0MUfa0FlR
LOY4cHPdPHUpXW6zTjzQdenCSZOEkyZiRWpK+zrYbv9S0xwgFyJfbvj2pVM8dhbuoLR8rpFmH92R
TpblHdHFY3f9uS20vraOEkViWrfEsW+s+MkxsH6OZXs0VDdQmJukxbl8d5diztuHG4fT7jgl8ZbS
mZqRZdB92pn7+tfETH1buDxDYqlSzjrnmeIVSJgCXt+AMWOlJU680OcwuC0hIb6uemNbGvGTxSl/
+6Aim/4dN7N+fi8yRkq1LKx3Nvy6I6pNvtEby79ILKu4dLzsyBQiXt3CBP/D25stN6qta9q3UrHP
2UGPOKiDf9AKhPrG9onClm0aIYEkJISu/n9wrtqV6Vw1XRUVURFzZtiZtoDBaL7mbWy870Rzxlzq
ZNBz7WWArQaeeXe8WTjndPSLkA+jHzv7VZ5QultykF7vutHhd74fgOhXt5PzwbQwnDxlKGCAh6gU
pQwGSFSic1D0gqeATq3jIr+2MvJLGtr7RNvEsjQ0Ln3Lmw35HBGs63NESlyAaepKxVp6fDYBwO3P
v5ifQOeeBvd7GeNeqXhyJz/nSMmNbz3eM+8UVE+PrX0NB4c9uZnJiQWemt6ecQquW/WhBCrF+xsI
dzB2YwDhUvjPEZOKMvtvM95SZVOlJ2nq/dYu6wjW/LmtZ//lToR8lF+qRmhhHoST6zzjzKmRag3r
3l9oy5yl2TpU8HULm3SqaXQ/txneSapboKfWKcfYaq/aclsex3Y68H4dlQp4K6X3N7r3Tkf02fHl
Iua8UsMdmtgh/fPD2H9qw/MwrFrT4HzSbNNgsPqH/S3CedBVpYx0KYSd48S5B3uy0WsaY180ELVm
u0x7MbBcOz1QqrgGeovNyFfSJNcnQI2XNlJo+cIwIMNOsVBzmy9RQ3i6mEoibgvEsNvcLLQTygzS
tWa+w1ag+1ycXn79pHlrJBp8Uo2Q4tUvle0ZBZKTirLh7eF9sQ26OyvnylGS93CnPFdG2qkEEvZF
a7RAO8ZnQwkM2S5GlxwF3noLikvN0ZBM6XYuqahYmP3t9dHgvig7mjnFkZkjNcYCOkubKF+i2qfy
E9YmfK4WxwfnfoKBwVIndOgeESiaaiy1wS1rELet0K5QUvei2vuku4ANIN9scAo0VC/TKYs32/ds
v6UxXLe3ULKN4QPpb+de1NrGRorOAc19jNrD0fmKT4pVamzb8D6gs/olkn4q5R2ya3YMeShH5XQ/
/SLKnVUq5sU5NX45kdfop/0wsQd/ZuoWHClNUwYDhQaxBg5K66Ph3+aCkZlo45vNe9VrY3aPnvCm
fo1NrfVK02wvopZTaVr06lDbgZpY0KznOjBjp7jdCJL75S91VHF71bWjdQcGfoWocdekrQPrc59o
GWLa7bUJTtQD/eJIKAFJYeuURe+0cdY7gWbHbdpde5AqXSmF4GpIuIe8zvaKOdgeTOHXlAA89j9p
eOdjmQa3Dt6COtDr5x6oZ7DHqbh2eCywR6TauH0i6QlqxkLQVbZMgBKYw/QkpBFg6iOpvuYe6/sl
KO+Hy6x4IKa8f5zQOf4iTJv1xKS1jH7pCVHovEVop9hecBGYbbvOqbaaLL5qNWD1u1GuHpYt7Jfe
85CeZ/9V2pp47mHnNH8MOHKOI9XEXkZWUpRf0kfcYPQxyNH6KJXPDJcUwrqCYjwoL3v7mpfn5T+v
eQ1Dij82MN7zQCYotRBWVozB4FtcitSaVRpV+X5X161m3X5lMiTfNS60j1uYl9kZn2ASi+s+W1tq
FiL52L0oN3QVmmL6a0q0OdySorkRO2LVJ3STcbhpp+fTljLBoTzDkems+hloJNrys/PBKl/B3+we
5mC/kMrbPsLqT/PQyHBSNqk33FOwGNLIjMjsaud2dKWHlv7yu/5yvkZ0/J9HgQTsr2EYII2vaACL
FTTzrH45/DbdKfnlpMbUL9vzAdScQuRY3NTHq1Gixr5NX45H+eEfinLTnXk3kMGwhFVhwKITXYeg
JSu0CwhdZA1UWE4v/PV0DJDiS7TB5fxsZJxOZakjSprVT3XGgdwd8m769ccAJGikZw+EubZPyqGC
FMgX8oX4uzHTp/6bx//4W6K9C5TpTXs878HVIHMFe/LkfAUkeR+fmLq0pDlXYZzWHejQPQBtUS/0
H2kasKIwSOp1kI/AKUH7IKaVFVcQi6gKV6/dAYAJHMhzkpq20Ps2TnPLn653Yw/xo961p+N1YmnS
nGb9fnS8b59uD2xBSt5vouPhFpQNJzuk0Yv4qk7lB7uKL3vtXVMfiJyYELdBU1KLL6oQ+q2+OWEQ
Lw4mjKXz+YzK/fZqrG6ZjvBfgSo6DNNQNTcUHN7PvSpErTU1Z8gRZnV+RlMJdGF00yCHsMjt2vmq
k90aTQ++lr3eNWqIc049pPH/64cM+OBReu1JYcVx2nT/kkfGXgLgErqdoXIHPHJvtx/35hBeShip
5zNyG7CiL7HW/0F2folh4BitvI8pvarhrwwFLyorOBzNbpWbB3db3PxfPL/0vG/nX5zOx92Y4EGI
ler+mNzO6TbBRYQ6ZEmT+tdn7O/WRD4UZzTxNzVY9w14mQS4oOQDMK09VDSyNxQvanzYC5SyQESl
RwKw61KlXrs64F09rK6DsNbhKtva8TatK7NDxK3Uo9o0r0NVb+mzkL9U8qMMjldspKSztTxWXTXT
tLLxK/rz4aFSF4eukmZGYwE2OjVJ36NC/RfzOkmT6dzctWZcWUASH49rg1mbprtGhz4rKj+l25wx
gjpe8irCWIaA0LRSNDYh8EqGJCf18SSvkadoQ+NmlTvzCIT8qzO2lXdXxDXRSNw34eH0CFXN6JLt
o9uOU4ysHN1IteB40R+RLkvikd6qXcO2BTGhW+vEx+ML2mYhcJfgmHaQj062tinRMvdOlxN9TRMJ
hI6sQrlvum57RmGR+EO7SQWShFSgTtr586gyHNIRcZBU09FzrHzwpW/pAxeoS9aMLobcBHs4u/72
mrbhxSia8NbJ4H5Ol2Fq4vrV5mjTNEo511D4Q57Lmp91q3W/BFsL49BFv9SO9YHMxjBok+NWnqdF
bv9L7Vg1sG+XzGpZbdGb3Lell7b2Y32hsk85Gl1DhYQJRsu2vKMZhgDhQr7pzexrE/x/ZvfUX2hX
1d05hw2Kj9S/Luy+Nq9/fOMdEXLvZtePczeHelg2/8PQqP/J/91//G8fX5+y7OqP//4fu+p6pCE7
/wBH+4czk0LU8r82cvr/rpfm/Frmr//xr0/rPTr7X/nl5aSY1n/2Jk6aYnIkKLSa/uO/tR+Xhp9R
1P+0VYVoX9cIkFSNfzlW596vSbL/U9HpBtKXsqkXWpAP/8vLSep9nnSZ2JPYCtKPohr/J2ZO6p/h
OopvIE8HlCMNGmG6wfn955lFEVlN6+0x39zczgMyOivdPL44mYv+GewR0T6jOehoDkWiJHXPjesD
VCjEb0M2/ZXc/1EX/fPk/Ndd2AwR65/2odYX8387OU0720v6+ZBvmtE2qt91L42amBqW9nIZgS0J
yyR9yydq/FOEqvzbx//twt8eH2V6qRuYRb7J19mz/LGdgtaQPtJRS5//4YI238vE7z897p+9ib8f
91tvoqktRFUkHnePOI84JFx062vBwB+MT2FZ/NAwU5lJv4Vnf1+u//ffRrfG3OZmV7zju38fYSLs
lgksSW8b3VzoEuPDB+Kob/Lw6ioOOLQQMpmLZcHzD+/4zyDx77v41hdIs+tpax946OMIj2f/HD4C
8x1trldpnEZb/+jVCaETlM/EqIX0Q1rar5h/HINvsRnWhrl0V7N8UwyfjkO6dmZg79JQcY9+FVie
ZQiUpdaye50YnyhLbj6Pzj8//1ey8z/rWr+en+Ws6eoAwIn+FUT/9hZKwIpQX9p8YyxOTLb9+vQm
j82Z7KCc/pJBhxXboT2e2x4yaaGRKDMqO24TgYSdVv4ZW/QPayotBz9MDvsbBOFf99V37sncTctQ
viXslUJJYNvf115cPG2HBYi0O40z5yLwWwV4nBS+FesOIP8JwPHtC7pkAg0YE1T0EGW9qAebCyU2
QtvfhyamEA/sjOhoONmR5qaoojYgFJpDXI0xujok9pw41qe/4189Y5LOwZ5ypS0bzt65RTyysMeZ
DyU/OLqXIFsYMUiSp/PwOlPc6ytR1/SBirtzfZU/1YBGhqO5aQyeJhe127jNzpjQc5zDMXZPzilA
LUsgaetexq138bADCBoXKtRE8Tsvn+MhiyWMr7iDzzMfue6vBInBuyZoQvmo8Tn7BC1ebzs1XRSu
AJd9yN7VUYPbsBqXywa3GYHAq4eYBdYATv8F7vRTc5P6tnt1zu7N7xxqg5fx3ntsrokKStexnw7z
1tvOLl4VowAVpL46P0e3ZD8pZmga4Yrtqj5ANuytYhCzk3wOsWkixehsbYwIRnIdyeH5o1xJU2D6
xhCLVGNSD7v1BfJGPBhW8+u4nDJQk/vQGt4niOo02N1ML2xlcLwPIkRPVIdwJJCe8QqP1Z4LbNTf
8oXtnjbK8LDRN0h5zaTIei5n4PKnhSe9tzN70TrHnTYBDQyC9jVbmtEeZIRQE+B8ki3q0eH1MD+P
DuuWW0cFfGBw+9Sg5fFgDsA9ue2y0falXSOXeUm6V5ghK3WqjQmEIskSdbj18ZKKpPE92ifMoOeT
UHwsLl/P7sCxprZLDu2m7jUsHFTNGDdoponlXgghxWnNfBrjf7Y4rarVfWNO2VnBCOTedXzvF/ti
/1rFeBMVCdyMF32OSv7i6l3WXcJWbzqXcVeKlnVpwhKaN+9Yc9ZLUPnILB/mj+GBAr7XhPsVdbjU
U5+vO9pU7B2yhxctPRFmG6UBR3Ib/rdcNEsGfkUZAmua8X2yX9/9/Vjhp+ETMikxLPDuICSvYu+g
f06Y+0Cmz6l2khypkwEvZvKIGu9yE+3V3c+PU1QtJ9RdkVBYXSr/GNNfsB39OTcdeao/y8l2hrux
vbis8QMY3ZzGctOhMS4nW9ecNiBLY22WLhEgNZ/U0XGMvVLSs0wm9mwg7pUDu2d8c1qXJperOc/o
YIura77bc1jTV0/zAYQGD/c8pDg5PbJ2Uw9iWkxwcPNMdz/aTq5uTQLpwn59eMpn4RdbV5uXsTki
cxyZrs2eNjuaYruwX7iOQrk9Sp+txFwCjBhMt9PTR+Fnk8HUmh9WaYSYubIpJqcgpdGFTPemHGVD
pCSRfXvgGujpAbBNY8Jh5pqs0F7OABhEAI57Hy3R79Um1WfbOag9DwczZuvLIIE7eAGg/9zOycJj
CC0IckG70QJrRt9ju9guijE1m2k1NdavgPhjKSkngxGayoaXbYy5Ms+X2JPD8vwcLPJpzzIdQWXs
KmHM0hGCyfOTc1+yd8zKYbvW3nCwmBWuNJenR0QHp4NluqLZ2FNCpjdxDvNgMELdybtB/Reym0/J
guI02C7ZYfJZ9ZGvlLG5G4QQcnVRTVBAWGJ7ievruhmfo7NTzrqlFGWhjA+2KOaHoTpJR/LUHFar
46SdVwm75pvsURlaXsaQ/ReHwJobc61wDG5JXRgzU3EL2kf35DjDPmhxfUtB+k2UWfeuMyuAzSid
t6NJtR3dI/PptLgT/LFz7Bev5zUz1N0+w80D4w/alj/MyX4pj8y4V3uPTgveLpDzuJrk7mWjTPdC
nu9hS0/1eRWCKjEX1P3AFHq3Z6p4Pkt6mJEiz64uKgSqr3jbm6jn6AfO26ezp0UPDxOhD9kdLE4j
3VcFnxpewoqF6GcR6M4PQxfSPj641aKeoUeeiuwjXYAGt2kSMPnpGnnHxHa38xRSOCv0PD6uy/U9
MWVxm5dnhxFenX1lgm32FGuC+Hpz6ugw0aZtpM+qVzph033YLJEgl4dsD+wbDvLnoTI9DCAsI64+
mDeJPtLj+qVeHVcFG/N2A6dyysXDcwLSI4GbO0SHgTA6C81d6z5eFb5DEBlSgbh7LJu7m83v9PZF
EeuxGg/e8KbSQ2gdZ+Qd6HuxcUkjKtkwXPwqtt+hdkzqj1vlPE6CLi32v6lQEkDRWJgKWlpHBBqQ
1VbhgLt8XTrlDwFNn9T8FVJhZSUPTMuSwf19C+hytcVe5YAwyvZDBi6OTudeAMLUHuKyo6oE9BwN
P7v9IXj+ygX+iqN+u+y3SE4GC9FiS5FvtCcY1XPqP+zdbOTFwSmXyODFuchfDiv0ic1RfnDMpwPu
2gJazOyWSMFhKX2q4X6R++b8hwDvey4BUVrTrT4pMxDIg4P2Z5iNnUIKm71TV4QQAIHe7hM1GkQ2
4jfASsZWmJrEIQRF9WZXW2KLw1eiUoTw4BlgP+WiWLAfoCUpuhBExAoNxdr9v7zDPkT/LQTFkvt0
0Y2Huqrd41Nv4khIJEc2JDU5vLs3wjmffSzMk6tvWiFYsxeLJrQYZ3Oq2jBIQwjPt9zJU7dmP3j8
kCGY/YT5/c1+G0DrWxm5OytaW165vfI+Np4QKH4sqVBCRCw4O0aZU07hedxoIXI+jUv3sNLGuClZ
TvapC0zruzNlJJD1Lk68SPIE90U1y1zaKXchvwMoicABxg1NeqqqY31UYc5ycID1jg2HYvD+ab+D
x5FYU9wVnkFJ1bawFmDdzv5att1S+SEjMb9nZb+e1jQ1SsamCnr2z5dBBUlvt1i7rQarYmTbtGFF
MS2GPXsPSwcSg89EX0tooY0viLpx9muu+nkIffSnsRe5iJfjkPgrZrXlQZrQ4h620wOIT6T07871
TRXtEIzzjmMaDzwVKWIBrkVQUaPA6h5XRH7CZNptUDeS3Fakn4/3g/zDYv2rvPDtIe1vr9QcqAgX
tjwk4+jaCzmwiL6ViTKRPxne8BJoEBj2cEg9+Un2nddBWK6MH6Y9uL9vE6svctjGQFZApVHxMPqd
7Ld5j3D0QT7ppJ5PwwklP/G0SN7Wfj4+ib0Xqg5zPq7E2zB5s0SM1YFQSEY8VXiLKStXTOekBM5E
dYAihQcRH4cvwNGDQ7AUdPn9ubd3wpHkTEBE8nnDDRMW4QMxOQjHdhcHMdkOaaM7MeUTkhFNJIB0
eX9JnOheXAUvs72YPAQvWviWMAlvZDG7u+Xo7icTxBo8YnbX0UU41Zzdhz99nu+I34gl4IL6uXDf
uC2hOpWIgY9GEz70JeXjW6cV+MuIZJ1w1eUacoDY4dDjTLi+OSQLqMSyFH78tCWLevK3w31wj98O
4knx8TZwJ7ID9MZ5iI/JC1mgmFXuOow68Z68PHgEN85db+iL1xHsPJIQ13+P1iRDIuFxPl+7MArf
U5+Ag5OnFiE7ju2un/j/hf1FVM4U0rOfuuH6wTcTAX1q1ieHb+LiUJxktpf8vSSGhpglC/fmJsNG
LIOD82KHL7Hzfnc1/uoFdjhvBbM296WJYcG5Sjh5gc3mMsQOHgMBGBX/FjdijrKMQ1A1RJLBQdT8
7vh8fiO8GyOLZKrwpp7hecFAOPfouRALLxqbYh8Md/5dPIerrbPQnODkDi9imvOCb16wGS/iVozF
dATxUYzCyCYYrT0nGkXefDQQke0+nUQcXsXi7A0Nb8QPOcaQrcxLnc/XgZthyuIgGCMCvK3ExRWL
HXlwOBCro5NcxfgovBD9PN6s6lyd8UIVobd6h0XKcGrRLnODxkN0PSJmehXjVdcHEOKFvNs3GTfv
IzBFLRYpr60QazSuHHZwJxNbEXxYjhchIJp4keJwX95H5fhMUYnhkJLxaBwJB2UVJ+ENeZ9e6AQf
U9osvveeaCK6erZYjbce+cic0Cy4C7qN/slLrtGsc5IbCRn9bL913L0Ik72IVUeN1gkOVdQUEqbs
zSUr7siVV+uEr55Ci/l6cwdB449J4S2xTuJZLaLMcwvh1dx3JuKrN1nvXfLUT00snmZJLrzMYWZS
rfHC1drxpkzO0hkHz6vUPYjPOHxqBcNLHDl+HeHQKqLn1Hnu/DuvVkmgRIgHAbgUlDxIERN3MVq8
C0JEUQYhg43jhEjd6IhKHEAT/jRcZrTwVt6Ku2u8qHQWs6e3VqxVqmlsZ6IvalzEeTiJsat14As5
ljsjF1vUBIL1uGALiH4qYX4BmX8/Nb9vbt+KieDMzFw/sbkhjeE8qcnTw31LUCxgFGuX1TrPHFdx
uUXxEG9L5sxhuBtd/dNwMxCjLTUAhPJ8jfn9w95v/Ntd11R04CByD8L+BuTqzmdFum/zfLNOx3qU
PefeKQAmMbzPb2JZRfjlRgMXuJwYxGf2UJaqsGKwWdElyXxUu2fHt020kxell/vIljpUFa7eaZOd
hO0S4F7jamMtrWGLpuikja8/3L7Zx5F/jas5AMCgG5zS5rejKzvVt9w6c/soPvfvshOk4tVcf+0V
IgSOaO7H/SBOq8FzHpHvJubz4F3yHm+D4UNPZMU/x8pYXcgu9QS325A+IROHwVZ/3x7+cWNtKBMF
fhSO9IzxMJXPzt0rXngW7fL6XszPgq/iTrzagB6mry0bwT9Hg8q/K8iCz/mvB/xWdJe7DgcgZZtt
7LAYIYvLobS+Da/BYNhgoMOiUIJ8iKX2GCLrXBp18g83oH2P975m7m838O1YPmYnXFEyKdv0L5aa
mntNmKRsEIDHASa77VySqSymM5PN/9T5D7IjDPH85oPWvpu9FGSRUK1XKHwwJa4/3N6/z28oiNqy
Luso4XyL52sls7q7rGabdA0W5Y7oRyNINMX5NXs5vBVO9QNc5usD/5pxgx4ORpRC0+hbQtVU7Q0d
ciXb1K61y4JLmA33uVMOy9HDZ+ng+TcyfKy49p4SQmGlcN36GSPjyr66QzvkESEYS8J89FS384s1
esdP9Tz1LRd9szYcEFrQXghyuIB7xxr+MJ3+7Xr57e6/5WW6dDgbqf7INmZAmE5hVPPPFK6w5vXP
nhU06+a1th3VtUf/fGH1r31mAM7eNoFD43ELjO7bhc8SjJR6C1wcPlK+xmAINwHKzSdk8sX2HZ4T
VRgbvXGEvlygjKNBCOM5Rf3XObztqfLm3j/fkNZPjD/eIzdEJti36dj+aPT9GW5i7jPIs60uryzo
QIBXXptRNddC6lq2wEfblTa47ibVDkFOSXSTy1Pt5Q5mAAhu6bEONYxaz1AKYDAfPVwgz05d+ZhT
Shf3evXX+uWHnU7rT4i/7teg/2sSHqv6d1LCDeXp4qY95NVtV6oiXefrfZyHD7bqw8cjsqkXWmNj
vkUdjorZPpCiK+i+YOBeRmVQzCkArUhc7ef7s/KuTH8Yy36s/ro3RnGgswtb+Lb/OZZFZ8O46jp5
hVHIrFtv1yhPIfWRGkK/uqdItinl+arHHjE1l4Acszk6p9unnK2WaJTqJEDdjpVD/qehqRaoY0T6
oSP/823+3V7qX/lvt/ltrxjcJIWePEOo7fJXuQXRQrQDDzWdSXOJZAEC/ywPDrx37D1AImMwNsQE
VaGAa/+Q7vzd0/x2L98Sy9y+3iz5ypBhAPCqO5Xhkixs8QWzQFQ5DcJjhWO/6/MfhuCv9f/nZbVv
56VVpboM0ldepWuzCEGioITqFe8Az5UQZ6iRgqOLm46A5IA+VYKK2MPOoUcKNZbZW1fGEiXAf74n
/a8j7ts9fTviYJW26KO28uq0PvrbGfV3ysa2OC41H8da/BaGeLxG9cgQcnSItJ0WX1aXZypwru0b
cV+M7pORw0ge3ta6eyGhtgOwidRxM68ID+4r8ngvp+lt/FMxafDX2fjtzvt18VvKKt0MJCb7NWmW
6EaiCu0jU3/AAi6HHuVruZ9nkVqMEb1m30BlJ6HMfz0JiBswWR28itII8n4jOap3eb1Y7h6O/OjJ
OuAO4ZzRcpLFHYBd5+vbSCPml6CrR/P0PKwpKFi+tXmqTx4aNYd7UNGQ0n1kdIobokCeYrjgxkC5
PuFwIu2RlHYPMQ5EmOQo+7hQIW441WsRKMkVssny9FZWjvEsDY0PObSXd5ilpmM9G8ZPK/D7Jkal
QTcssnyLjWyAzdKfAwatEDuRh9KtkEkPilEbqQENNjEBLSpo3Qh50Qjai5OjeB5/Ivvww/X17xCG
r+sPNFnVZFuxEDr88/pKkeGBqnH95ipweQjRO29deWYtushaWJPtixrZ4iUXH3PL2Y+0GQKJmFoP
TVfHTswzZlpy2pmUDfB2Cg8BOiURlMQE11+Htp04bKowfcNw/p8XiGL0q/L3/fX7bX87PO1clR6w
rDpqUFtE2mbG4rG4TzNszGYFfwT6SzdDSDw4DrE2286uXhch4hU1O3CqLU+Wv54+z7RBJtrk4U+m
V7/bHUt2GwHQO8/FI0DYk8war49ISsguV1ieuihlm7t0iIJ3uHd2Zy8fXp9OT9n6RFB9C0Ej+Ap9
0jxWvfvS8NGDCvfkDo+wCvKgEWhmd94RkyiEBki5YGnSwUmXSEJGknekb7z3DNrPbw1h03a2HxfA
46kiTtLX/Xr7cvkkf/DofSUX10y9apTSEqCP8dRqjjlpPu2XjHrncX6jxjM9+WrTl9CbyqlnqM6g
Iy5WW9rI6lzyL+H71rFH9lL7IZRCO+6vEKKvWEFdBS1gg6NX+pjnt+XfpefiQL8+28RpJ/LXM7bH
iBNnEHPE7TFF06usZ7edrSyaZ7WIyuUJFx10fgg4zphAUWoDQFwhguRc6TPtnbz09nGGeHOA0AFV
PhM8IyK2MWDLgzBxI+PgPDho50AoBoTRFG6N2uaiY1/kPwQEKb5ic4155hyhZPjjSOO5B6+eMgBU
yxBqcLqoNyQUNk2PbFWuruISF6HSisf7CRA285reED/YnoUUF1QfkYnwZKpreoiSCsn3wUeajAp+
8VRPZScbIng1rGiFg7wjre9ra8ch8vvcgUyzVnqqwIuQo6AodXZuQf2y91GeyPmFayzjYwfBEecQ
Ib9odd+DsGqkqnBoBZpLx1PcEc+DGkNttxX2ElfmJ1IwqiNGf/dJQa5PqENlpnU7l04N/9WviKJS
k6JyhAAiKFdzemnFNjxQ6VH9lEV6DiS3SE4hhlAlOpJUr7FLyZItRpF0jVBlcSQft2CaA30m3mCt
7GpjusD1W+mqphhEoDIde9kbd7pIrN2n8vyOrgW5EfcKT9zN/Hxk4OhNVNE6MJTU4RmQ5AF+HMWu
dtoyju+gSvqiCIoLtJ7zbWy933u8g1HO6Seoc4u5jeLssz6+Gw6ap7fK752g+nQ6i2TVkzfHpEjs
JVtNqE2OIwL5O+/2PsTHN5A2h1ieVxvp/Rojr3lcyRvak/R4mr3bBIP4NL2/2kEdb5eWl1Nsl6e4
kqXUGGVEQOh0o89BAkfT0Kn8jPIhCbEEnt9Rpye3XFOO3z/ZU+S5w9IAwHEHN45DH17GZFzsJZ/V
cYyTJP92qFy181rZGZz9qnW10schBUwrYnMmoA56aTdI5xCiHYmN9YINRf+XkGRsbBgtfn5RXTzd
k1+xdDEAuj2hRY6x6oO88+FZgFfyOaZzJoAFugkuMGZafgLvJjatRBtKbkfp9eSiCv1EvsGpy7RF
vCNzrF0xRB9LD1CedLEwDqxJQ0f4RNqFliCVTPJsCUsYFGUdbXgVRUEjs6o99OxR3ZGWliau4gE7
Nj5SOM6SgVc+5bKwhuisndMeAjG0epRJte7XpaMmBosCd1cnBbxHp/qJTMfBptXDstIdoHCYJdeQ
kQPuZYh8jIpJlE37emk9amwKWkeJuu3ZN0ieJ11kUK+WAztkpT3TYY2L4I6Js6POWU1F0rGc7SEr
7ErrVQqbGSa1rTjukBwb5tFtk/LLib2B2m6Pb/2+m7SO/mJrLmVorxnZk0tEFuqlPkai4CTwagUI
oTvS5LzqYTLENZQbe2DaIRON6WxZCqmrx9cJPptUjnn2vh4N/kDSHFRD/SuC3XPYt0kbDWbQT3ll
hLpUkb3MPcd1jHT2GvIg6DbQXfF9CD/eZW9TZ+DV3e3s4Soj/vetSbbktylzAyUoXPQa4vZZcjAb
Hel81j7pdXOcHsrkGKgsOO0ry9Ct4xIJsR3nx06e5km+okuDpzhlytodTJHqOy6u7bC0Z/nsLsU4
IuAd16vwZwLDuBX8FdRP2zKkmpQ7jeG1J6fGKjoqlsw0NUL2rIHOlrraAr/nvFjccKpJjqsBwKKG
jnnq5xPIu5pQx6l7DLC4dPVx5eXjdAHwxMEXx9fH0shi2PaTZnWMyjDz6Ni5WJZ86s7RBZhgCQja
U8XFUcXNhhwx2rCBxSgyTw/DVkh8jj0603voRyajVssOMGpA8BBs0rU+0wpUHFU0TC4Mdij42hM8
RxcUuGa8+PazJb7im5oNH38F5wx1GgjZg2+A3KCvIu6+MTGTh4/q6tAMqk8ARMD7V1esGgYz4kwg
Xa2XjqWwryV3nu7ks5Q+1TxNMKDZNZH8DFKIYx5J/inilDHT329GrD90HkX6dvKOBC+cTdgC9Yib
MWLg1BAHqVggvx7Uw9NY9doEYaw5gpPOfdZsHswZJThQaTIFjTRnsGyTZvh2+UCKO6ZFMqLikom3
C0iYcnjkA3p0Gnp3RBr1AvEU9oh2nIbNCBgd5d8uhug27nsTGKgRuEDa1lePkcwgcCrwC3m4j9P+
91ANV93biI8Sj1HHdB9sqoU+UyPdaT+qCOVwnuIwqyINCA5LiRj/Ie6hTc2g82H1kqDUkzYw3vAp
WJUTngnQkxbqGCyDUAf8xuhj1cy9MY+n3Seg/KiNCACeT40YeHd3vYdy5XYIuudCxn4MMA1upu/X
F3TjEGZDxEXxi0kFnwIvLzineMG/pMC7PJB+7Uv7wewHa3UpPHWoep2HiYGDDrXx1iY6Bsv+aVbs
SvdOU17b3MN9dFo14RkaH2+tnKIuinSfp4w4E7dUjCrQ7IiBCUamHKbzI2iPeT0aBPkYc0t9pidq
gMm4MdmP+5l8Al1oLW/IPdPEuwUkFarlmIMFBg8FkbMVHS+IZTpVCYOWvfdJt8LBcYbrNi3UN3qq
A9p2x5gSmvrMQQwAy+E4Tb0BkgcuQA8FpWsgWC8UbvJkTxq/OyB1IvajFqQsbVSOMDRigKEcRtKs
mF9dy8FPUlx3OtgpGV+ABVM0tsaZa8+/QIr+fXr3WVQArSvqJ2xSHnIM9KCrCa5hTgP6sYddm0je
i3T0oS8wJ4ztfhtaQIY7iccbgnFMWB2RZgKQB403mn990a/f9aSxLAn0WLFK+f8JO6+exbEtDf+h
QTLOvnUOYEwON4hsTLINNphfP49rLqb7q1aVjnS6WqoGHPbaa683mVosJmy6XA4xl9ErOsvmJ3qN
HxZPtDisl+gsBLpv7NkSYmEzq8bJGxWJ+f54yjNOt4bTJFDEym0dfQU+o9g9KbK8uUeoZ5h619DH
4FQVJiPwallrprwflbnzbO8jHBB5z/fglIvNG5KM80x2DKpR7XNdd3wlsYj2GY3Tc2ke//7Ejwh6
V0v4vs/pYndX2qvoOxSwTrUNmZAU67nU7iGdDyPYuuvouan9ujgVx1+uo/CejdcBJ21401U5Pk3F
c6w515eJK+0Zv1hyp/PwJI9l5J6MlKnQ3AZWZGE2yEgxuL6bMh57vOqE1xLfQKA4awPjf+TMB2gt
XaaszF3bFB3H2EovbELM8xPXKt4RF3PuDCNlXpQLRLdeYZ19NSS2YPYKWpxAs2DyYUgxug74HdWy
2HGribzAJfQePXfrQeuqOt0R7IPTbXv8MyEVWt0dbz/4fcjS9QiLL338L++JnrW34Buf8LJjSN4r
lsa0oun31URMeK2BUTxUVJMU4Pbkvx282Syab5r7ukeqg/PpiU7Be17D7uD5wppA8EVetXmP469V
mritFLIlza7OGhrSLSEOtYGbLgfp1svnxojquGQpO8W0TXxdMtDCatVh90/3NbOllnC2KRNoTMGu
y3RaNwXJ0obi4O6XPtF5Afspm1++Xx8l+LqcU3b3AbdaDD60BUtYkAXGphwNoMFy4stYOOTh1l/7
BmzLy6PyW4nPsgxPtrcX6zmFpmypG/STtU/3Z89xnfHSUTHpOg8bF/Ml69gUgvuWIBeHy0gelh6k
48KS6O+pynfzNXuznD/hmw9nQnBytutQIKYkqa60BTxik5foYebAsEE+e/aI5DIve9XcKTG9b6Dv
DTim5m1V+0qsB8JSi+XgRs3nYQK0Gd7XeQRV724iRI703svXAL+gbaaoU+H7sUThBV6YMxmaSVwH
F6tmrMtyS1Nh4a1qBdL8MpWXSsxyU9/sVYSmWPoSbyWsv+3zp21P7OeUEu/z4oXGFqEjRReOZVRM
KQRKrCa7LvsQrwbrN3e6oxwi6yvKdfM2/Pi82EEz0Q5XpzQfLhaxyOCij0cajY2ZfC87ioa5EwfM
I2AtllFtzsG6YmOq9U+iqfQh8nrZgHugxWVGh59vqSSO5O2oEXcfBfT2FJw6pjR6hTgSq5AUO8DF
Qykm2Gt5qLfZGIYUJ6iP1a4iu5jCDsCdGPc383WzCPrEJjgoHYMuYnQJjBVURyxFebgcaN1yo3LY
nUI45Jv0BSkI1OZ7JK26Xnf0dA/Kk9+y5lUClq/w7kLha64hXAalLwSyebhuGbprI6wmcGA1T/08
UjTzcWB9YGw27kYk2HnSHKPOj/l44SLPB7H3OAgm+Wd1t1pjdBsTwtFpSqXTgxPjCZ2phjbaodLX
3e98nZCgMtfmxDK4hHmPmE6M1NmD7ZVc3JsrzDjHOLk76bDI2TBbtjqclAMDFBs3bC9Hkabb5T5f
QqCZkx2ZmbwxrBKq7l32NL5bte/HGsoQDiwd57oB9OE0GL8hKHf6X0r1ER27I+bm7j5Pbcg2OzWg
6rgEanKMPMBr7VORmBEQCwA0ib2HKeL7tbk7n8OL7dVwW/LhraVSAlEyGmB6rjCPMvzKP2J+y2H1
ClCpQlmr2A9P7hSbPzONuxbdL+JHlYA6y5gx8SZO2ZfgdjTL2jGuLUMR2NkI81k20t0rowDdFXi0
cG+1sOu8NgXQI9VnhpSOHaS97Uf+cVqed3dihqb8mrRXBeSiQ+NC0qL7dT/zmfG/YuVqPidE04Hh
yz4aVUj/pr2OXl7tqRS1anAPsxCy19U/sY/gLWQ4Qg/N3CPoOvXsbaPDTOBlAvVzWjXFBQnzrhRK
pSkNv/Gh2fM6zQ1SVVnUS3aq67GVSclERXAWtjobkUNPUjcWgJykmGybn2MeM4+YcxshrTKXODF8
rUxpzPHqvmgvhA2G8xrTWza1PShW60smemK/ijgImMrk4WTQCRzsbvwmIvSvDFW3cOsY9N6VHHJD
/MrKPN1R+xhq93Q4F1eLrEJgo0YGMAzldXL+9i+vEWKC+N57wcthy90+5/WwvNvliIrM7cf/2yGB
bR0pBz3aGAeVz5YsxeIJt62+6hq6hedxGYt2HrK8w9fwvPv1yHwIICbNF8VDoIqc99ePXQXfFSKD
QF/A3GWUpoWZ/+4Jqf2ZVcEZi1uMfUm0oku+WQWo0x4OxogxDUdhadKoJImZOXTWx0CFqLGRYAns
FE9mB+BdSrDUdUi2F3vlkOav19hdh++a5HFNlt8d7nQFJnqeULv0xXrAxfEHE2L3nf8hiagY9dw4
H1ET3iByel/uY1VuCbzFNxuK8dmcZk7FG6Oygz16y5akk5lHNSakj3Oq6L8Hj+Vng6h1ry6eQRHI
sJZJh2Yw1HH0QToSd/DcaQxo6RQndwyL7ItxxUl3U5rLBzDCVI60QNobNiEgHn+STXIr8oMet2f9
4tfjEP2HzS41xRib4djH28BLgTmEWYzDQMM+j98c7k82w63OsuwTUspZWfb1OcmVYYWEwC9Xjflm
t3LrYRUw+Qpyq+tscmab9D+HzMlRUDzGRcfefFk6hcvun0DwfEwuioPZk3nflJsvS6NKJEfuqW69
ab3xHiZl5eOQyUGqG4lOobBoFqX/5CHDdFhQnrWwc2RmBu4zew+6HzOnVxqIW+wp7HwKa3tAhAVn
fVoxXIftu1VOSXyhVMEINy5OE2UhD75/t1791OG/ZSIAxVkkKirlgd+dYgxL8Dvje/D286SQZjdl
ACyFJb+6nvEvp6QIeD8dqNeTy7zcCSuj9x3rTLdu4yZiSqibdb/rYBw5+zqqmc6l1QXwlTb0A2Ho
2aP0QI5s3xU1FkZP5ilNWLqMfd5+ESnBhTFNbm0+fZ5I19KOAk0BBB+qkk/HOLgkgl24gnldCShQ
gnUM8kJm2vGxlzanxedAvCPMS9pmyZcc4ug9qf2uqyfHTHdErx2361NxyMxzLF28e6gdatJOYSI1
/m2QFe5l94rfPSUsgkfCRCEkhHuTb+TdsyeUgbC4BJ9ZOnoGss9N96elR2WOLhSzPH7bnT7vbE/g
USt4WLAmvqHOVFM3n8G8a+3Y0k89o0+gLkS4c3A93ikLr4O2Jg/MYcF2Pk6GZcesZNf9FNg72g1t
MoNFrpZIabaJSWXVuzc0fs6RHi3e/WmXyWPEwdW9zZ8+zFv4XAW8uWzI+97XR48IWBY2Azu+gzlv
7xS10yCGR9yPzwDH3l5mnamTFXMBFRxC8K6o8wRuLCbMs1RkRrF9zjiSshgI72aeVTDDYzDIIIvQ
n9KSkvRwJU8jY6llHrGlth5ry88g39Gv7B480WJ72ZJ1t5XOnmJC/t2DfDm1C/zxHnb3xp4hdjMv
Dy+vy5ykwXib+ttsMQOtl6hM2HgTMojSobFUmN0xdbYq/21pvW7STryMoGGggiwMCRfz1JBOrH+e
MXFpqZhpr4HzJiVPH3YGR1UrCzNYaTjUVdbmGUybuWZfUYgxSfNL9v7gxBCDhXE4u7cxYoK+yKYK
735yd1hIHi9VumLUNJZ9ciFTpjkqO82JutwlTGJ8Z7izARfov1adsONxWEjeZ7AQiXH6rFg0bvdo
HDO2+J10eIxVIDPOsjD49xIZ3wwpTIEB2D1qBQjtHlK6nYT8tz2uk9eWsWlp/e7qG36cdv8my3WH
AmLVJf9pIx2QJNyn/DwF3hwv/wqxXiqarfwBRFp1afg9ZfmE+4uokKr0msLCdq7WbfumjLsEdf4F
9vovAa5hYCErikiw1e4PsFBIs3Olli3TBvig940uLfg2hs8QPqO/SU+7LVT7T4gNmpMhCKLa2mIq
AmSif2M5X/19vWlSDTGmNFHLyRuaBw5/rCTuTruhUh87mPj87SJ/g5B/fO8P8JsM3vtVy17pvLsj
fxT47rECg5lrF/M74qho9DPnrjtPOr/9X27vb4ycH9/8A7wuJeNLFss7nZeL7s54mGS9Q+ukueGs
P3knn+ll+9xS9v78teJ/PFWj5ZQJhii2zlM/INi1UurV59qk8ypUPSS+nMmfw7stTAl9ORhO5b4c
ujmGj5tnIkall3vZ52+A6n897H/+hh946udTPtNTxqW/w9OIs40r+acVvl2zYqIyQf/zFf8Xhe9f
V/zjPVa7pXDTNK742rv4Z7+c3PwvohfzubqPL/0upp8WojZ3rdOtZeFp8Oev/y8C37++/gfrJcdo
ULhLn3Te8W/xCcjGJJKUPNiw+ZrqxxQp6oEUKiGDraAzevRQVe1Fmmr3EuBV2K+jKmCDz0jqjXCt
pCMykstffuMv4/Gfqw/Ym9AcQcWJQf7xUhTXl6RUSpHO9dXXMMtEtosY46s1QWBmk9C/3yYaLGG2
XnTLf1sI/wHjoov6/y//8TaI14r4XoMvb4bq6j0URjn1faLtHkfOcdUCkmU666zkvbD/bCi1f3k8
v307HBIBkx1NxntL05Qfl46/6vNtXC/dacsMPvtnJ0tQ/Ce3ITEm+9zFsZyxiWzPu721jfMrf1zK
tOfdUO4hF/Onw3EVCBz0rn3RXzt//nFYX/wsiz9+3Y97821O13dX5tfBG3hG1bHj34OvCTDlrFfK
DktQ54vghUG501izrvtl+sW0CRm25r5s3vSZAbGR2ADApJetQJAEN4HozETCMugWvHYi32d7bv96
Y61AA1x1yFScv9MKWF/hHTQXC+BVOCbxoIQb6HVnwoKR2PM+ALBgOOvMa076zx6emzThJLdgbN7u
/yQ9vDyZsa2LdnuL9bWfeVEKYPbYVs4qC9H1mt2/rHWcpH4rqy0nSMMXBG8pXVTVH2X1BF+3mzcQ
HcvFp4u6z0QMqIIN03EwMKUJPkrt+JS9Rd+XdEUkWpiQ+vbrq/laCJvruJxkg9voMRWP65vzOOJf
bj2G4qxEKrs2P8roYyOSNGY658T73m3CJ1yfCehEU8TChohqvJ0Qeo+//lUegbPQXY87y17TU/bC
UDwyIRU279m6L4ZNxN9arO/OG3QSBGPxRAa7bqFcY/8E9bfQuZeL84xvP8gO4aDoVF+JDj3Ol9x3
x3kDxC7g0JF1cBS/fs0IdKMrRENtXgqYJDmdm2JWT1690y18b5RTTKtJdgLTsRmtCsSbU6yH58jY
ZosHrk9k4Jg3LUK1fodMq9g6GnrZzA4tQYpe8TsWRljGLsAFFzmuBPn2uwXX2cOKGGvjZ/jqdQZg
ub3qeN48ZtmkFf+/Z9Q7hCxo7dPkPlA5mOF1AKTkYqBlqchTTjTWpkrj9XJF9pxfrGawveoIwAJO
3cxuSF/i8gwHAm/9YW4jso5UDxGqub0CP6auXnO5+2oDzjJAGqb7+FVCv5BkS3i5KRSB/S1kyGt9
aZ1KWx3uK6DVsndN1FAEuZMdfbgtoK5niTzTyL3yUsBV4Lann4Wo93L6YWO/4HaMEGfUqJMekThU
pySE23RkIeOcseqTtetWvmY3Xup0eteVDnNDS9oji8TA50No1cWxOa4gCeoE4bX/cNqDq4TGrLIa
f3HtLR5+ackjwJJYaeU6Ob01TAlwczGOabd8Vwrk4adHbpGNLD4yX/NPhHGDYCb6QAQ+MEEmfp0u
a59JbXSF0gVRKrihGTiZq8w9edDBPQXRAN4HaLqYeoNq8RoMcS/LrK9fMqlR0W7l1D2yrXn9vkFq
Hyr37PXO/Y+ftMjNx3/2VdlsLdPiayAF677m1vbWM9wPjCTyLi2DcXDBlD51a6oInFOnE+v7ZrAe
FAsAf/c8hJPBYV6wSICLyBXt33ur2wryesCsiCiBmJcCE4vrmFfVevQ/QRkAFQDbEQ4U45vf++5w
THgSOzS+RS+LOZe/bo9C8XfwdqBsdzA4N++LL4L3ftiEa2fd56wEHQsTgrIHgAU0KO2wVoZKz0ge
nquHuhDATXAOnNaopOBDA3HtI8z3T8P3VLJB38SQFgn6juyMGFNadXByTq30vmvWAQgYTasxFj1U
lAlRs67Cscd++FeGCVFmTbFj45X6upMXzhoQyzfnsRA1/h6jiEB1VI85UAjPADiaAxacYXeMBy0T
5hfQGbQHV561hz0gLaeISJrNpy+GRif7HZxt5vyOElilJ/GuFT4NDOJyCp6jciRIA3Bp1Kv811E1
ziq0OedZdbNZwKzxDxoYeOCDO3y6c+8d1ECfwP1npFeSCZs+KMH+ER4C2RVx5ZCXZ3d2YPcxIpPS
7kOyAnr5LjqqX6FX5Iw0MNxTBKHc2oqJnJPjhvEJhgu8f5+e0GAp60gLcYboxyucG4p7vHOdbTru
hpA3bV20Tn2goJXBq1kcRcUlNNdws+QSkmd5QdfZWPxljFagcS7noI19SgQifuvspXFvjgWE9eid
LaRQZukUk9oS7DFTpU+YRkbYQLDJWu+U3GEw00b5EJYL3N+gUkPhFlBgihsCJg7PAOoyyM/TgpXB
kZ5H94UMUHP813gz4KWPB+mgnhuRtgPvh6Ih+TrsCcmvpqSMWdLbzD1se4MrbzRjzQBCqq9yIr8H
/c/uBlI7A75eAMZBDnsgCysd5PveubfVBt0xCcchtTlH/VmOX0C6BP/yNAD//29T5/9LBDaFpbRK
KrSSDFW99dDA+SIdVCxp1jH+Bl8+F0zWPnF7UEWY3+hjzuk72ac1LCzOzNZqwBZEXt2R4UE2s9/+
JZDt7HidMT+G92fN4/h1nCLLIm47NhxmHFQaioxsjgFz+c9b3Zxh1db2OZIFX+S8FCkei4fvKALc
cGJz2Y3ukQDrfL5e5hiB1GNSvrmD9/E6YO5Bj4LLh8TGZb2u5vTJ6dmRg5Ym9vYblz4CuEVmXAbW
4kmQYq4zxpJDwgiZuCaHLzrCzDZ3twBPhMBBTcrEVWUu8PIYyiE9XLNlPBNqKGc4aZjN2+S1AeXT
uifFUE7W4WVz8cWwAzZDxR8BpUlx1/76kp2NH6OFaNVut3cFkDh7a/CLeyL58IJZ92p4WinDmJx7
fEA+jC0LVMU3RiS0X4HNXMrbZvaIgAaEpq9BcJvhNMDyvcWZ+3Q/VAyYTjCrUvfFn0/494j9KGoo
iqh5orXLcIqDQNcG0fUvQzDFFh8fEabOp1QOLw+z8Ah0waFLoR4n14GcZK4UK8PSD2Sr3Rip33E+
eEUfnJtqOw/qKLNbRulj8bGk+Bzo3CjVvgWjNUuvtuF0+zBJQjgPkDehXsDaaDehG2pQomp+TZqe
VMB3LIawFqiDGKNT6iveYG3RX/czj4J1GSxaFaZkP3FHezCrEWBHaVg/iCEF+Row5RkQcTRgcuVd
Ti4xBmdmhE6B+rxyv9Gpl/3aMV7j7vw6P0+f1m60tgvAongHI82H3+EwPg0YhzMKh2T7xaSrHnDv
rREOOFGLAFXcwuqQwpf5+kjjvBPgItFEg4uFD+DyEq6XF++6ufudYY0HUIadcEtqgntQO0wpUZBY
LyuBccAGSOc4+ABl6UuJTZOcKPM5al2SEGH+6pqJGut9fMwA2PR2JxTmhUcV5cEpI9WcK96XuEAE
eR37Mb2F1UFsh6Rhs6kcelJtJ3vEMQwuuAC93IaW/APDKl8gZIpPjGsH0rgJjQF0D4ft2/9GRC+y
73afeIqa2orzOfG4pdVZddriVzvXnJ5b8eAeOicUMSxgkuCx0riCkrGO1AHqfngT05N1PxYwM2Pc
dO1soJpojnyIJsyl2gKn9dnEVgWI4TGNEa/weHCNHny4tQaH86+AL8v7YMRQjOQg21y87ctXhljH
2ljUwEE4sfIPxuZiVa5h5cl52EyLqRycJxQehnU0Ix9/ns/X+yeQ/tfkuxkoQRQjtAPMm+GgffK6
lGh+G0vrxF9py061u+CfwwGHwq9ytllPgOZflOebp+7JoDQFUt8v5ttwXkBgpIjn0/zsfqAzXRL+
Ff2LxuPnvIPzzjgtyfLF/yCCPkX6NtWoOzgdW942Sa9vpu1f77pj1XM3vsgdROfQ5W0A36bI58nd
hcvUg6vg0oJ7SxhjTPEvLg4zcDbpOcKXhfz5cJtiqsv58QZ0jkK8gGD3ekE++ICn3mBmn/sEO9A6
pJcB+9rp44ggp+yK0yLs7tqT3M0/h4qLKQNbkIMwxzk7XYr4FU0GW2nw4G1ode04mfQmT3Pw+PL4
FDdrjZMixNQQ5ZL+KYIebGlmujh1kZL0Pi/HqND1wJeAVEZY1uAR4oal8jpng2uw/UI8gATWX9MS
wr3Fzwvdh3lOcp8j5VYZ9mEIco0wv/x0TGHyzLtL2dSsblT6S/oAq1mok6637nV4EW/IVk7IpJug
ZnrGZtFaymgYVab2bYhrobmpHRr1wQt9yCNgvG8K1FYkJC2/42kjOOafhlfZor0D5oV1XNgXcNEp
CdxA9S1dhAa1R55i+DY/cOY1R12C6a7lOTwV9BzoMoCn1wrN+hXrJHZgRw6Lfg4J5Da8dqzb8I3W
jIbzcvFYEsWqHp9cxmGDSwvUm8TeD9qcFa7AekS4k8u8vy//G99dGcbZZ1tRzL/YAy5FJ2cuf5qq
kLJztotvdB9QnWDzUefCM5oeCBnaytiIA6FPn4dlxRfeJFJj6ne6pDvkMMMjW0NhO3kYFFDCaNc4
lKQcr0UHA8BWqB+sJ7xiANIfAFisbCKMCCwpzNDvYTLkr0T4f0BgNtzIk/8NqF3RDcUyOFxDwDk4
qZnS6niKdWGQnjpTyVNtfOZUuko0X3yaGuDQxB1OjPA+U1jOb0tcnlsWNzXtNpnLCwhjI2I2/dJV
DfKZTHmMY1VGVYchjHfWB6CRnjXjdoZyx9TfZsqIu2vV8LhI1Vy7Z8Xsssio0zzPjkPOpMT3YUMn
WjQHdJ59/Jzp0VkmiCEbjg2Y5ZR71Jy0lu05RXHPuDHid0Cbw67sQDmxHpK7vjh3nhxP9uXjTqYP
haECFglOx9zhCadTH2Jxa1dTRh2LSHXyAA7g6hS3p0Ia94B6zn0E3bak6HAG1vpau96mhJ+Qm4c6
zM3kbia9h/0AHfQ7nAQUB8McCEEd4Kx6Wmr2rt1Ntb7C/iQnktfl495JiSfLmy0eTn/QzknoP7H2
eg27oMUfmhMVii51OOysbu85fAv57QmFL9E9Y+bFmUQYkMACpj4/vMyDkJRAgn34ZK6QYIO+od/h
OIcTIH2QTjRj37CWJ2qLakMDoWperIHmQD6FoilPagoIIyuWFPz02new0QIghsl0jWBws9o064wV
QhYTx436By+AzRUwKco5O0KDiYoFyJzzwq+hy05TuTAda2nQJJ8QrEfXgjPKFkiOyDhh9n3jzqjk
jJJZelJGZGtcOq4stUZuWpwVzjpgqH7fXoDhlyJnY54A6gr82LIY9JtWFLqEyG55sYhRuzZUA2aj
nCL03nd+C2+YQJmcPUn44lofbBPpQHua1BqEKkvd1EUTh+BB456QaHUgkPsnllIHpzSkHuVzjLfv
Kbytymg90BeOMVTHlwAb9W5MJ3BZobSvfJWxGcKXhogS045uud2AZZLlXFpFl47yBN4y6LxbA1Ab
Jl6xe7sdj5SuS5Bo/GTzgl7Bu8aUM1G0r8zOBYefOX9D4714p5a1D2/HB6qFN5JegB1rCOzsTkDR
mIOdk9OyHq1Z6P37CQxKiFqlgTj65DgTKi0TXeyXiJbBD4FfS+fz9sqdKHiXmbJjuEcvRNjZjvHy
evZBbMKRd6PVZjPrjB8KEQ7waJ8tFVDCevJwOny5aBzcmunZJ1wWC/UvVDOu7+LfGzfV/EaJmMRm
eF63CFf5sIgO5Pgh2Ne2ZaEPm6sMGb4EpyRQEqqtDuMPUVK/mWQWYzcHbJdxxjuoQJNb1H3z3n44
+TvERSfrUT3EqhD62b70jsX4NgbZnk47AWN5uIrnfV0N1GeEF3izrQ8s5IgJkw0zFx4yhpG9x92u
sDzjhH3tCYV1v1nrr5+xrDrOmtNRbQozZDQApKghhKx/5SjN8R9jsSyCXqJi8wHY9nYAuc/LF1VV
YnXUTtwSdDieRTe3Sgx2rIbuxGkgQQBz0u9uWyfN2oXVCiIl9y7j9+TZsfS5Nrsk57HsYgY1UV3a
KRObStMYhiTycuQf5HZKz6/GNa6HH/uYM9YxxhBcOsE9zDnuYisXqG4DeP2Mzi68fspEwzEKtu4Y
z3SnEwKF8rKoo8xcwgllBIwnIo6CVHdXhZYhD5/z1JQSnBHRIWHzR2eTZFl7uSURM4/NRaWzmzS0
gap1+fZur+gpwBev48d6KSDwxv5o/k0P69si/cCWzTmpvWmJSTF2GeWmUTGQcb4kcax4RjfYQx3/
jbuU8rSvCk0WOPBl9wWvVR++9hkqqf+sKDmT3SfcHKfCw5wKcB9eVgYXy8ngS6jMiU+AoxllJcyt
00R3a0exwlNw42wqlawvYXELNsSI2PeZ6BZ4k6SmuvtS2z7Av9fwAqsJEkagQwnWueEsFpsWD/7d
ZUIfO1Sj+OqLLsMAeDnQXlw2mzGM5uEVCRZxFhwSBPqjj42CRIA2AbcT7ZY1VLc9gwFd4cpRS/MZ
w5ajXnM4BkJG2+TDhPAxVwCeP4p4RXGQtkiIiZgn4CTFTIxRrt1tvKogtNAvL3YJHRbYBL94s3O3
xg3bhtvNXV3EwGrw3ms42j2cTjpM+QDFr0cVnqqwHDf3US5BEVE29c0HoLrQJcOG9kssL68OUVlq
bd0I5558TpNiCfcBcTC7M2xAfKJmVa/7tst4vS2S9U6AHn62C9zqZ5fCXm+vQzUPaZRM3mun4nx8
tpW9+rTKoUrXxqHeE/GxuYfKTFWczjXEkxJAn9yJxycCxH7oPsy06818rSp0QasLyCVHfsygvUoP
JMWtsukXauydG/ueW2fimfFRyDxxjjTQkpxnoEAguEFpdr90Ebt3L43anLJQXKxPKKFu5xF8pwtW
Mol2rIfPMhR5A78n0u3sCh/7i/PQQr1rEZoMKR6BToHhpXNuXM49pTjEXvOSoGrP0BZ95zJmZRK5
Xf36a3KHdeQp8G++Ucb6gHNTWucd6bMpx42OTQ3ugFKkAdHR64fdgWUFtwUECs6BHOeqVR/eA/7D
N1H1uDKdbW5s/XTZo27LB2SX1Q3roIMwEsJiIxOkYuFi0PqN3hcIDpFuFJ1Ex52wKr1SdyBDdC82
lbU8HS92Ft49PSbixc838+/NFkFdUrMZnf6GdoktXvRPoE9FeIuZCOkbMqgX4bD/htnxV752y64q
IwDGpEsboEiy+nSagfcdJbwTFw5ikmWFlm/v/4a167+rj/lyQ+gaqiS3eTc/sPbHs1uv04wvnylc
t/NIrWixWn2DSaZ6wbYwOws8w/C2YTRAPgbDX0NnYJINKp65BX2WeYA0Rr26NTQ3eSfyL6OR2pqD
RkFoWn4c1jpDeagC0sM6sl/i0U3HMrSw7EVhONz7uC3Z5fRKt86TdobV3LDfXSed7mEamgTCsXiI
EjD/gnCKv8ue/33hPzCp6rTW381VlKccVBkFKYwRMHGpk8lkFHg7x+y9Cm55ah7H9nD2ZwhR+on3
/3ri/7jp7UPZbUbn+4mo7e7/kDRzeq3xXJy2QyZQp1Zcs1pxLMWB1l4n3sjTzwybWtUmoIVg+kcD
Wypzf4v+/EN+Ix4gohagHIhCi8qpivIDhs/P8v0s1oUC0Gq77XN2g5GXeFY8nXLZ/l+uW/79uruC
Lqg6Ocgyrt0/HbvFz/eqdvObwj0XcJQM4JJz23VvMMC8TjcHTPICLR7JwQ7esyszDnHywlqmIzh5
1pSiQLd37/NioEGENPXnm6Hovy9Efh7hlQoBfkQCiS3w+4/HIuTp+fmqcmXKkMfs/2ps9FD/Wumi
8joE2g4nZ3Nw9lcrptK8ukYA7wltF6jlA6qalAxnbytCpozBdJ06IozMsOxpZu0qDP9nw04Ahw9X
LiPQcB4g8xGo9bucqe0bGCLfiZtOQrT8sOV/7fn8Y+mF0oUF4/pRWxponXhTSExkf2Lc5l4Hg5vT
b5zVonBsKeD3cFu8GSLHxY2yyzjyuaFToRbXAEAy+lrDjPoRNtR+RAkFnS7t/f4OYZFT00FhHrk9
5lP66P5+jxYMHwI+BuFXKzW7wDFgZBK8kTvRxa4mUHL6DLU5JnOILlB+rNAaBIvourgpPB7kn0AS
3MW+rtvbB58gny0mKszRBxK+VzRr1lY9rNYh/Xn0GE4QTkxUrmqVTt7s+PFMMu2+m7uMVIxR5k5a
Ed5KRANW2tHwbaIBsY77YbRYnEc4xD3dlGkCh2S3YVoTnUASDgwVXKZQHS3kTHexmtxlAFghNEOZ
wXSGeRHQEj0s5qoc2y4W5PXy+PW8kYBrgZWOv4xZB+LRMAtzwJTpHKJQ2jKmsJAuFdC1YYnYKho4
MykyczT6MAiaoGYVwLVWIH23w0gB6inB6L2bNQkUd9XvRxreuSaDbHfb/hVr5J06fBJzSi4T+bq/
47NQIZnZDOR+bBvJews2Ym5oeh15fDbM0ZqR1/KdKKotIrmxLpO3vdRgNRdu6B91/OOGIWLl3rIL
D/zGvOcO5hDryA34k3O9OUg6NMXNf5EqNZsT0Ua+m6G6Zd8bY8A0RSwArPg4edDdRfcZxM34tXpZ
LZGZYVrBPkA5bwrnNU2dMRFPKgzr94DBDD3zQO5NZdfhv1wSK0PXsgw/DJS5u+PMKa0whrdp9R4L
pOdOzLKBeezG+mKZnoEKKhu9DiYJ88RxLkmcRpcFHWA4Pr79/SwNFv3zmeYwmkV7I8iGY5iB4wu9
21FBmmVhkJwdePmhk1sQKo/lQUZ7CI90XeMA4lSgMVbdit1VP+7BcueQ1PMYk8bxw7YazAbH++ph
D/msccvMbpui3EJ+eveG2LaxJoYpdxg1PQYkQbPQYAdiL1sFm9eQkWM65MykI0NgZgaDYr35c2X6
RfX5d4fQFiYNFp5GldbFH3vVPX2r6ktOlWkHVzYMNiNc2TervgtiYYkIZMIJ786WuQYveGYmwMrz
Tn95aln2PIU+D54b/rCnsIihAgOL7L/J3zoJ6SfJo91LdEmmfKpEv/xG8ig6Z6N53PiRDyTLqAhg
vQIXXoPFwN1W00kwOoyEIJHH92Nveeat3XStaeEiG8UNe/qXG9bekN9uGFwTKJLs8oL0g7modqpc
lb8ammVEH7dfYvj+oBTcydWe0LKMDvLEqcNzTzU9h/45h2Jvhv648Um3NV/9Ix799pE02YhUhL/8
tP/cA7EW1CW22/8l7MyaHEWWJfyLZMaijddkF0IIhCSKF1lp39AOQvr198s6duz01NTtsrHpme7p
abbMyAgPdw8Na9d/HjLVodpeqoqzf3K3b/ioPvC5lKdgZeUzFwACwv4yP9zQ3bBnBX2i1Ws43E+e
GZqMmrJKeQ8+3jY6lzG21eao8Qtb5+fP+Mf9fVtr1+flWHbvenNsTcKOdOUs4zbNHJSk/JXiGivj
1ccsmgG0o+BgbF1B2gblgooc7rdM2v7+xjTJ9vrXx2SwLhmqhknaV1bxx7Hc3lXvc7P7kpla4FSc
BEz6sX0Qq+HGnbpvEx0FuTF1MIaWhvf3i8OA/OXq394HI58Zw6u8+V5Il/wIVXDk7JIwPC1KM4M0
1eQ0nOc5bAOceHXraqZ0UVPnHqd3N03Tm4p3pZCHg84EJ6HOme0Bo2PbMt/0RswrnrYHMFMzWZ33
luv2iYb9u4XDJf1XlKiWbd/eZsGAwQFWL6CaroH2j0kJfZq/g8/zB6sWwQkmizanYjEaGXsX84cV
E3Pbc4QLo6ck4B/HMcUQCeSymyyfHbH0CG2ktnyx+N77+xv7f15Yt6NL/p7a1L+R95gMpR2OR15Y
wPohpW7SN2wFKf0VKhqcg+hVs984PV7e+rGS6ZAFh+iXm/jOIPwKRu3/3YRM9f5YM0qHyfG7rSLX
jJV1Frlmgp7Y0dFJh92+QPfU/yjSwYAz7+R6AQqJ3zLrnxft/27gW2Z97xRacbnyFs52EEZ5KrWr
tD/QRSZDGxHEYKwRcfbybPnl0l9s4X/vl/9d+ls92bwXBcOnuTQnUU62oaxlwyq/XcScAXKVyNPW
VMaWmhaTqPFyY2PXD5OfnJ/+QS5VFmshkkXT6g+ZUrrf+0W/7zJnAuUltehgw6iNkqOQDmIAUgR7
ZmeBHLaG8QhW7CjeWCRw/MiWRK7UlRAtI2jM5RKRwVNa+MTLtv3LB//xfZO146JlKAbzt//5wc/P
WcXksVNzrLhWdmbdmenWSoYz1KvAhaJHXPfijk8B/ZuBVucHJypsYv936W/v+30tuKuKS6sjbIEj
GFc0C0yf1qybQPZKD+xxl7bctA8pBlkCXbX34JwZppsIyhqURWuAoOFT0JOfQL9S8iykYZVbltdj
kVAxrJ9gzRtnSS3899fW+nf5D7+V8xErd+zFlda302hT1g1O811znFkQhfIswGukJTKqUiK/Klix
G7HahUn6dFMk0FtnRQNkOHzY5E4vS1JLUXO4QKH0Fbf8gAPM0ew8+cxrL/jtbtu/3e23WKxeVNVQ
X0UT6xU58+mRBcqAcQrUKseN/Sg99poWP7IsAz2J9hGfv8/50IcMOyVcuje+w7s37B8wANDFIpF0
AnGT45KmwF59+lODHtgqK5hN+Qve0PwpPTKUdktmSW1d/24oXyrPRnk+zfQxzBn4vpVjMSlIMymb
pAkZHBz4W3nTTv1zmPjb+UKNp33b4JYG4Fu9AemmbY444o5u/EvA6PyUkjDgq8k64Ae19S1it16b
zfvAOhiDGTN4w30spEsWTHj4WzA4kYWjQEZWxWAOIFka6eDyAqk59iptF3uLeoFyE44gvf2t02bf
7UgKXH/nGkjXgfeg6lTm2SLLB27GpYd6ZptssZ9YIgky358wLoNWeg2U+TGkKobsaP59mX8BC99D
4p9P+O04YI7eRtnglUxIxITL3OS47dnkMZ3eM+qNSq8U3vK31OEryfzXRVtN0hbm9iqt7za8ZIDF
5dhlb5E5kLgMaaZGOme6yIsdlW7U6qdT+oDDfW19UudTYIwOYGPWb2fhjyuPIQIddAQ6x++3ZPhS
HUCbyqM8kKEWRqnwV0NXTO0P0/S8dRD/mrDJbfivB+fxmJyttqQF8T9jsdItGAS9+3rbQUZeG0ba
iqsqPh7enUmvt3EgnE7+/ol/hLIkjPrfi8q38MeJTypyK8tXS+cp2VgcZqQbGMRTag4ebBxS0+Uv
++brTPn2nOgUEGE1da3TVr7C1R+XLFvHWUOvNP0LuAVRgSEpZnSGInreTq5a24x84x3A2BpgOoEz
D2yauwOFw0cTXPblAVrle6+e3CYm5fCJXteHJkYj5Bba4Jeb/SmvV5V2k4GZ3a4mvbP/+X7es/u+
tb+V+njbb52iDqOfFpBtyEi9LtaFx9HBfUVX/JA+W8kmfp9C6OdY7jdEjdpwI55QGkdYQlg1CNal
v2HeHCxOxlytmsnfP+RPe1VVUH6wVlk6ze9HkvKulIfOqOMxMfI6YbPaOBZAT6K31pfeel17N7Ve
yS+7RP1hl/zjst/OlqfW3pwN/Yxs2SknVxFee9giINF1EUij85v9FpJ+OMu4XlfXjA51Kgq7f36P
3Wyzf2k7HvMO51umYDOfc+hl0fbiGX+72g/p0Z9X077FgNu5PjbbGld7R8Fh/cRtMkrUvAnJ+OyP
178+3I+X60rxDtKljvI95GwK7V1tjld9nOn97czZxNtpJeVryD6FAd44fnpb9+X+feX8AKszlfaP
q35LZvTn7dludy46/sFyxhpDiXuKWw+bdCnujPIre3s/f4Wg7GhtupaKjB5XBwgPTDe2X8vTBAIJ
ezIjKT/tf7k37YeC5B/39n15VUV5uXV4Iy1x/qTnb5bh1W15LxsKQHSI8bCA9WPYkKaAyJqYJKAr
oxevrmpsdWjn4zH297elyoz4X9Hrj7f1LUq/D7fd6XbljpTeBl0+XLhHsIG0IpmASN/QXcNp3zi/
qUq1HzfaH9f9Fqgf9632am9uOp5pZA8fbwzETkw8kTnCLHoSHgFf4f7Upo1oGzXGfc7TNz5+efqf
vocUuHVbmhxr+tUL+DN2v6rjpmiyIWrnldDFNDMHnyyzvUTvQKo1i0i7f0tDvnbZ91f+50W/FSmX
hv56zrpcVKKElQXWUyEm9i4OrljM0Os3PpsR1sgTLIDmxt7eAOf9Egh+vYVvx4BxMrrlvs0tPBw5
ovJ9tq60loaw7k+4E2xGLYylm0izbMw8rAI+1/Rs//3V/3gLGioxlcaTVDZ+u4VmvdEux+qojTeF
W95EeRShhmfu7SRmQ2U5VKk0xYGOSzwTPRxWruLv1//xgKG9o3YV6V/b6Xxb+JfrnfFvB9ITxcVS
0UVSo8I5FEUTXxnMkWCVPWJMAtq0MGJih5H+/fqtn5aehiKOlcfx1vo+P0vXqr3WMN46zvCTCd7w
kFig3TGc6eJEeWWFhTSznfCPrstEFpoQfqINN3ixnykk6TMkBzJwRICS/3/3P+1yNIC9hk6qpzkD
KkZzdDJj6+83/a/RAAAq6h83/b18qbaNx3lfk+sEWUc8Cyt7LzpSAyHCiFxL9VI19aFMWgmSjL6Y
DujU27QSEBx51Ihv8elZv2R8P3UT/3FL38L9bn9oVJurQqJA82ySdWPaXm0wpyx0AE6ZCiWbMH7S
7feZ82izvCnvvJ01kkW1B+tn+fdX9FMtreoGtX6Lz0on/9uJvjk2i7p5bGljKwxvyyt1XTHIna0Z
ffU1o7n2mcIVFisM46YSkKfthl8IzgGmPt6LT9Ptzzy3bw/G3gjDUW7wt8kwPyasf9xh61sWQMdb
N4yNobHyg4ByJE/bByuir7kyWFeQvaHLf7WlEAjt7YU76HF3vDHsWs5evH6MGS69Hh0p99ES4CH9
W4H/Q1NeVZu0OkiLaHSo31GcxtPYPU7vWs75y6zw1mdkV+pAqy0QIi0q0e+bvVlAh8wdyXz+799P
k/v+e3T+8+Lf4lJHOzzPO52La6BmYej4TnGlsQc7vN/v17b9MFk2sf5LONB/vKymAiDh50DKJHOp
P06iQ3lqPetNpY2ZwrulWcEoaPixtdUR2EmCKPvuinbj8NAf9iF1M2GP8Dg1q5BdHvzKTPgpcWv+
cTPfCuWO9jgzMrPUOKGaMhDRlT4LJ0oT2PdYviFXPKnmSh8saCMeUvujTAfmaOQFd2kf8qvLu66p
X6fBv76KTqhkFpOuU8P+8/Xo6OBnnW1XHzfDALWic7LYRSoQmniFSD1q0jeFKc8Y922t9ABlW45i
qjrRkU5EIAc4AK/fG5568kU6s3zEQ4bTkJzCe4GDC+oXJFrijGNxBqEwoqUeR2hW6XhLyNp3oMCc
0SdmGMtPEJrQK8JrtCebSl2ODBFe/HB+oVVzJtrAAafovLpR4UUArihyBqSbB0ENmICY0NqFQQ+Z
Ghop9eGln21JO8Bm4XmIbI/elAtFIYgh/psCHl96k6ybmt4qeOLWedM7UDG6FLKbtmWiGKZ2ie87
jmai+uMzzduMCrYidQ4ttOlzXpjHEZQFAAcrf5oZ2EcSl14QvKMsa/cYHt7yfCgXiWxgr1BUJXcE
HZ2pyv8hQQpEo2DmDOvxk5NCdAC7jlBrkSRLwbr8lzA6Smg9NxYheln4W35s0QqFmYrRung/rKW3
BucXlhdyxEcYqyJ349mKXoo3Hb5/3QZ8brFjoDAvBhVF6jj50w6zlgjvR9BOZe+1IH8Wn1knQ/p1
FelrtcPw6QN7fYQWoFOoiuzEbYOr+sKfR/n5baOel0FXD3xmljKYbm+3OiSVqOu4Wi1SaIZneiSO
DgPMmmShYuZSRJiyeiBxJu5WMsSTme9vs0vko7FBAklyaDw8vR/JIOk2TNcvQkl+KGtxKiGFSNTc
iRpMiQsYZMaXZHyQD3CWbLvO6kXvAQK5f7C1XjZR8uXuAsSFOnQR0Mzt0FZyWNZJoqFuRHzD5XRo
8POTjpAEZRL4iTJGhXkeAGumOFcyv/uE/aLlbx03AdRkSiCtpTd27FCqIUzwJQ0zQd3nY6cJ5nOC
wSv/Ki/m5NXL8nC+E5156hvJ6uYtFh+MkGbtIgERPna5jMxrWiC8U5d2rXxhyDdY26vmkotsuyJN
2RMhWcD7hI3QJOjWAoALa7+McxhdRoa6LQRmqqYJb4iUZYtuJnLqEdwiON24wrrGoCbXk4XYW7I+
8vza5u3N0xku486uh7J8FTURFmy8LMOxx2KyYx6eeBz6ZDduPDKCucG6OCBAD5bQgbyRh4XRPO7a
OBjQaehg0nV/iPUSpohy5icnumIcZPym6TLuouzBGrzDETshFExa/+G7hMzS3CQhfLcU70pbclGW
G69C06Y6UGzQHgHMv0h9sKkrzQBPwSWC8zjguJcGiG/aW4k6SNgkRZLPt6avstNlzkZEwO0B9s0X
RZthnQ62YJiChyGfA45NPdj3HwsKwzWpVddE82dOHg6IoAsP52lOdoMH2HDqN0whGUiysSHNVJOU
lXLt5VjzIPOV7VnWWEIP8eALd5EQilIsYQ1nnj/6pEYn/s5yvINXOIWi9edvPtikZVl4mo3pfCN8
Ceg8SCxCbs8p1zp4+XUwNwIuScXMN0IvM1FVEVqOk+7snfAbXX67PgUyEn5bLja5xNtjyN3S/Z+o
g06LT7vP5i85CuD8xNieDqiUi8wzxWQZTTDBKqZxEN7S0AqD2UqXWsoXMh/pg016OScwJD7tEl84
TvPuRE3zFjl5vgVNFFlWORvWH1uOAamfMjAfswlejzrCRzTVMR2JOFaHXhcQC4IGMV8OGswbyDHS
1pxel73hvqQXKiJbex5WMJ46BntG6c1Ao0eTNlMzluhXsKXXHPgT0/UhWnuGBY7RZbooINhLwFqU
7Y73EokODTOcDOUT3BhVXOJTL0krMY0vfneshdbXR9cx/mZM74Sx7xjJmE92JzXhm0YAiwST967u
1EhHKRHZbPBBid5BHI8O0Ug2AEqSXKk/U2yHj8PrSd6JS+eABfF0oYRlXDkInVB6c7dQ7e14yKQl
G3vE2CgPeWnEoSukZtwcgzCP9K0M+S3eYkvoUXgm0TGs9Q4UgieGVbZcnu3J1d4duTDxMnoNtiam
9vKlZ2EXzJXVzJdirROjkdOye84FijncC/ptMy0QIjpKU557ycZdybWpewjlmnaEv0loXW0g+JYf
U+mTYjYbXBXrM+1tVZrDppVWYhpeibpYxq9gBHc7uIVr1qsskghx+WuA6K7mTMo0N+iaVizN+TBz
C8alCrAuW91+3Bzw8V9xRmalllQu7wXnt6R34TyOyXv+sq0QLEBO7Oy6me5k20vEs2pdKjAJJydd
wiLcrMt6cXfqhAPHmc/LT8WcPVHjb+7Ua5kqNeAyY7qzNQZYLox86IycrY7cKUdVUOUeQfpNpxql
acH40mtIkJ7LTwx5QcbSElkwb3xmr9G43c31cbxcBmdvwpIyVJEVL5a4lW+88Gl3Fhr0UTundwQf
8D+napAkQy3dQWi7eUlCWNjDxhMED1IFdk2UhRWjcx8fBxK2Q9cpVHO5DYNnTEQj3dToq/E+8nIC
y0GkHS+KQvl/vEwJ5JPX3OgERqy4KFLsORQH4rQBsr1CcCfOfHSE7bKY5hx9qCZnIh3QMfFpHjmH
wX+ShEk9DODBMUIiDuohr/tIoUQpmZ3uHuc08DgeteYZH8R6wPdSzPPMhLAAWwACAzwG1C3xcoNS
3W/ihNCCh2nRcMTsGSMKc8txZdJdIBPxvN7I/Bh8UvM5Mb/EFsMbgomDoS4ajFFBhysCJZ90bW9U
WCMZyvnT7xj5U9w60J75slSTtfzXL3MOQjPxiM4iYu2ERKUYzJCk6RPgwgrFXAsnkx50kC1MeVJl
zmsZhHIYEN2mIDWApknCI2kiBOLdmvfJn3Yf5MydlR3AIIctwVk4c1mfk6xBgfZ2wqvAFEtuamzl
5ak/f4U5TEIsBHywAqxHCFFW4G0s2PHk4e990E3WtJOrFeoeIqNzf1vrjbVEaXPMoFTK+KinxJL7
OgiCddMbjY4QQF9Ttt2yNeTgjL2ebbi26V2gaA/XJch3UJoTveEYJcoygvrRv6ru0YccBIAUXUap
gkvhA5Ikvji8MMUsEGgkBuN1Hvh0YIxDaoXRQ9qBiiKYKCGLYI6uJrFobxU1jfpRGu1YYdQ+PBE9
FB6VIdJvDgcMYXVzN1HoSWcIihoLJun1mmbkp0BmJALhjvqElmH8sA44XcrHYw3RZPFRGknSLZYx
boA8fjuUgUJGqPM4daKOg6RU7rmbahErz8i5yfF9dWNhHsSMJl48YzosUnO6ycRkO4AxQ5z3uCF8
YVhc98gz4zqKvSZrE2YNJ3bIgA6CsuHAM2HK+woYwnGCkNC2J8gDS4T+iey3PIg587FDdhynAsSE
Fi+ip/GnwCY+jU3T7EMBErbd29sj2MXSY/MZBJ6eevGL32VNLovJV7FAqtJlLPPGnJ+cVOfdVcjj
cLcEuouhY0FoY0QtYzRU25Rzi25h751vTJNkiSEPRuptHMNH6nAxzXpgxt4+9OBReTNhUncAQXpx
yzeWR9PDFIdTM4tIq4tasOVJ0gmjI+bBApJixS72bRL+o6kyR+Piro/2+Dys3RFAgTId4fbRQwhr
jg64lodb0eu0nXGXlXcKG1aPrQeRdCveqEEEmUi8cUzJexiVIFy2Gm7MV//zVFlj9AM8Qg26ZY84
E67TuMd1egO4NObZuUc7ZhQ3A3xSka21zPGA4dKaOGRe4zA8WOaZkd1sE+hO2c1iYem8QEuNPHjT
a40cgetaE+1MSoiZQiJZbM0QqnFHQIsPw+sEKqP2tLqHaZZR/mRZq+TY8sy1jbuyCu/T6l1LHgAZ
0ga7WJ700OT1ekH1McGSjL+WLUnTGrGrlnKGjvyl2WAdK976KP0v+a4AQWPVHo/ldoSDyJd/Ssot
L7Hhr6sVzwxLFXnfenSJ0ePVsFlPGHPwq9BvePNko7z+uLln1AnVF3kPGzogLWFJONmkCDyecR0T
dvd9PCs6gkPKSQ6h77CPDkn+HFBu3CeZxTgfEkMPDX2PMdNjk9wayvjNCTGaCicBgWYvem9CBGGH
x4BRjgsPJcAnlAaWevdmajwQNOHeY7AtxHiXwRLSpija0GfxmupQzs+6oFx8Tnluzevp9sDQeh/j
AUY4VwZ1wyf2LiGrhtVqPyYnMb4J3tMTOFpWlqdQLrbDHNIbMPkXxwhtDinB04v37roBcWYvBqJv
VJZbwez4uANXvO3xVjo8tSYIqm49NtzFHfEJRlqwXrcTKHGCQYHewdGm3jqOJ5wOWMewTO5vuvVk
WrBHu8QsJKfjOcFdJYJ3MXJL83IAlk6FGzP0nLwCLH9N3E4wGX4S2hnVwPGBurS/TzlhlTs0rOls
QroVHkhcFXeS5Vi4WiQHpPOSAJ/n3RUAQkjggQNE92d0cEbosJzldb6x2EcypyG+w1Sh8onh/7GM
WPows2HFb0Vrxd8He7TeOLyQLsoBEbN6rpWzPq544etGLcshfJhn1BoyCsifI7uRsZ4j1y17Qax9
/dz22JKS6rWEc3rFjDf2AhVcV9x08dR8PjeyeVeO1KOe7fSLKdlwbQfc64i3y3U5oyfMNeRBr2vI
uB18hrLw/JlR3JdCgngvNytVVg9nLhlY/iTi1rpJOXmz3g7GvOiIMEw2syCQBQwZG9ZqV0qDkP8i
q+PGosHHuYNUXE3CITNcZLlAqMKv6pDM3H3lqg7fyRDzpwtd38G9ZbU6Mf+N9IRaLScFRBMmc5Ab
ezp/LEG7GFFv3AerJEGw7JZPKUTdCGgvN7KrbZTeRobZPOHfZWDHwhAEmfOc+eMkob/dRwMlIQOq
2Hye+hvR/UjVecK/DCtYdQCtpIeKHaUyHX+oNk5fyNIxwwbl3K0qb7PpreR/AnPj4o3BarZjSNeE
iv5Fx4aZmVxtZx8jqjObKwd7aX3BkJoW8FCNrO9iOdGhxZiesugZCOuEjlTPcJsn5K7Vxj2f7I2X
N6Gooe1qTvLDDmjmSq5zb+EAh9AYv9w7n6ojrsiX0UTcee1IOgqXlGyyNxg5Yj4ofai0yalHmAkC
98CX2nMSFFN8qj4oyMNgMrEI17ANBOnHV+HV8AJSnfxLQEPy7YSB3HJAD1AfkHmixyUoHLpiPSPE
0SEmXBE9DQ/hDBXh2QMUyt6jQCYZ2ZGdNHPj8djsBoTUi9QiyKPFwHX4MMcdnZD0cLIA+ztRLzpS
Z02Z0ssvw/uppxw4wsjalFB+JB9AhUQC2xZvDvTG2+R7JkCcLjCcnyaXuynHHEQlmR/xMpdll6x+
ZMK7EQ2UQKNaOERRflqC3pA2MzKBr4eAdbl4qQKW3xkLkkMLjm/XT6iq76bvJwnKEQxLBn2bmZmu
D1oFxnp9AsRJiKlhJifvAdG3d4QsmAwBTnahmoDGXN78Z/DGnIK7YIwFHGKXu5/n7B8ncnyGRoNe
JY7PPcwvOoouDEBk7s9jX5hy5mxuZLActiA9/xXxoUdviCH+ADfGtFFJtM2IXcG+wzKZNjo5qXzh
0k2CX6TGfxcm6Gaa1vDpBqvhAZ5jit5TNBQw1knqrBD1Kx37+bBW5Hx9GMutLfKT6cV2fRJ0Ai0o
VXvP+3N8n0yWIcMeL5jqkdEX2EgwMhPnQysBr6X1ldS8maY/XJy8oQtCtR2J1S0w3gKVmLS51MBd
qOGh2vDM8pOm7LFk1QZRY4fjPMIu8aqAD/IaaqVdlgIGLj49H+jgPwf6etDgi+L20O/ZH/et9TFo
n8VAcWiuMdvCLbp+9273S2ej9VUmaIZ102ligQqZE74AklFz1zTb2dmv7P5HRRO7mS6KKt6EO2BC
2qsdw2IfM852L0rmtg3euOoPmmcngW5rtqiCweE6gg/i7w42v0goQYpqPmV6fLg4dZBe3SLE/xJk
zD5vRlfTf5UWfOISd2A12O6dcrVjwlX4wDXuSrTZjnA+s1r9wz687OwDHnn2/j06qcPzYNe13gAC
xC2hQzPhL3m+cQbc+M6V1YC+b1PBHk52uP/YMyKjHF2FLH4kdJVRmvG7H/3ODUqXtEckgcYjGRJg
V2ItUo5/2eeTZ0uQXTRG7LqbxCFwomMl3cHMr+Q4WDa4XAeeITuTqhVINZSyrhnlD/4dHUb/ZBJf
12JC0MxRawe7B3cJQ/sMb33JEPho4/ynKplMHtYTCRBIUZZj2CKk3M1g8lCY1U5nREOQ8ig8kYpL
1yOWRQi+tJviSSj/j7aLzLXPOV6xmUR+8Bri5ocACi3ciNC9NQxRPsfSnozU6M0nRpxtH1M8GhVK
H4MYzsvmpjEfQNmMyYXzvImgspj8VfCYDKTln/K9NTIqDRKC8JrkX+A2u2rvZ5w5WUbpC9T9VedJ
JRxtyz26MB9YhOsyhRr5Xo9OtFl4dynBffD1gWITZSjwSAGVjowbBxtJRE++vTB/hnL95NGTsvIm
X/Fr3X19+RVJOQnGNEDS0F1gIL+WboK25LnnBJMBB7B4zpiXpSrnShLk/R2zVshe2r0a2J3oyNEg
OFk3tRxKNfvw05N1xx6fSllag77MWWhs6FzJVyPbJ7QiNgxZ3wBApbI3suqm7MbolbcarFzwRP6U
La5Sxyg92KV7j+cKgYcsCsbxhLT7IbFYMqje/MZB4zSmtEFOVhvc+GDJc+8cSlzBV+klwGPPaxJL
UIYqauGPwphpmnb85VRFiJCvEMPiaLpU7d0PGbKQXJjvgZi2xUd/fKD0XzPamQTSxFlmdsSfoHc6
YZ3VGvcebs28iXGxGFwLTEXaTBa0dliq7Nj4jfBmd3DLum8sCMY2g1a65hY7nnM6Lj7GF0ajkcK7
nYag0jGGp9XBUrwRqszRHR/EFgHyQYMcWi/GFSjmBUxld+FqPpqyrebivkQyx3/7rNc4Kx4FHgdJ
UTjvNuYJz1FvpKnmfkV+dTw7T45fVF0jykj8wKCqBcZkbA94ksrGDqB/R7d/s/qlpcuhUrstBpVo
BmfZYHwAJkvg9Rtu59FvvpyP590zOpbeQ/oHI0HYbaC8L7cYxmFZTyBUZuIw14jTqXD3js9ZAapL
yCZcKyjjSDG9C2QdxJbjA8Mwh8lKvvzFzuy7r2w6XGjLzWrnqtXk4ZV1zxicaQhFfPdujw94RnCa
7PB5enhK11LeZrQL5tce0EGi4O9cMvMGFXlexzsTwaRkFyebd0Y7bOOdN57G2ksY0Y6/lpWo597M
gnN5bk6TOnieP184X8w6drJq4PNtctptVkgc9i23CfjHI652sK9mQcPuzExWphyf3sH4rFeSIwC2
pHOsaHshTsBZti/IPYG1wbOIayKvqSbB7W1iV3cTPtDnaez/Rse/AZ5SZRHtgCTEdsve0O+obre+
zI74drLEyBsRukYO10kTl5At8Ep1NO9MXsXr1TFogjC5usqybmhlT/t4Z1sKsD+J/FwniF8JSmbY
dUP6xGmqej5CG+58b3IC3gLsqBST3DFvWiz+Ie0i+WhEGTY7GKydnhwHC2LFbjktmohgV8wOpVUH
3lMCqvUP1D/iiY4UG8g+MZUEAKdRvxWVBch79xQ0XcybpZC4gXcHRJb2iSduLWqnG3eiyW4dVEB2
sN0ZbSFTdwLlDkbE0TpaQCO589ag3zw0/Dpb6ILL3gUtFdi3FQKlabw0KvTqK/nEKedqb2VV8OLv
3QAUjeaY7Gz6jkyVNrEAVj6wMoeLVqg4zBfCLb/wp8VZ9JGalj52gv2HPaSR3sRh4/qEameQLJgG
Pnf9Ydc6zbsXkezk6/FnBAn8yN5vWjrq1LnCy6HJiZvqzUdofGzbNVR3MetdyImunzIvOvWvN/QI
wEw1CS5ZJLHySsisdZtCgIbcXoLi9ArvLiQZWpGeGOIi5tqkRf3+FLMuNJskRPyQqHuTpIkRyXYJ
7kcy2bH2gz5FBaYm4yhUCBg+5zZZaMZMyYzs7MDhoKwYzQWYb6kzF6evK+cgO8ogm5s86Nwqfutu
d2f2e3GaAXACbeBdfDT1D0+h2UmS/sJxkOn2Brl7B4M/M6ikq+lkpjsTvaQQdoOr7iPqUBCVUW9q
nMWnVRkUBBw+yEPElIkoZ4kAXVFuMY0G0ZE4xsksp09McDqWrBpPnqFY1Ieosp2rpI/obf799jSV
AXshC3H55a29AycKSkS/nEPtNWsh0vvpOSZVZ95Fk+4mPyH15CAK6UtjP0gOKXAaxP5NSFtNlj8S
hAtlkdqKOnRFtY2ZvjFtazdlR9RJ78gbaIuAXKbJQxFv1SzGBI2vvm+bQR9elywVTC7a9RDA0Ak0
aQji54fDoUJLJeX8eiNXxy8QtsH0njcZgsRjIG4W7ykOleNhK1m8FXuxqkuHs49LXs0XNyHTfvZi
/72e9vEXG9ofH5dEeuXMIrsvp3RjeuKS6ksvM4QTN2bcrd4eqQOdtF5GhfEQ09IZrtIyr3DxIvln
ToPS5is73AP1yfi+aqi2rzWtVcMu9xih7nnNLPYb97Xd0qHUZXGzsfcnkR7iIwIY6htYbzQu7zrU
3N4MMtpgWzqXgMV48PyIAxoVPpVblsk+G3VBTkyUTWZKVZGSlaAlCwgsFTl2FXToknQbrkHxw4OT
WMAip99umN01qofGomBW1fNzNwgvC9Da+ua1jSleEOrospAjH9VSlv5OM1zis7K8Tg8zK8abybxg
dHUoxegZrPc2SH07ASccabJorHMgRAZCzawTOTPAEf8ByJVctmNio+A9py/qzHrMKcwKNlJ8EmJg
MWyZqPaf7hNHAFlKuem5FrxivEymsMZ82d1Mob+z2Upwe3434AFT87pifh3sh9AZJMujhs/wDqop
dfmSgYg37yiPvxnuxIyNcH1KAKb2TSVRj4MYgqNzknR7KZ6xVExrSWSYHChLoZrFgwcCN5Akx/nO
rQP/QIlH0hbTIXxZGtxgSAFFj+YKv2fLIDGpaXykjJgc4IAQk9A2Snxs24WrcM7P7LYx0IkCTB07
B8/LkLpfYbax3q81q1B9IHrFyw3xkMwR6VJh3RX3SeIdAn5HcKCSAK9rsjBcDO18NiEfvTYYiJ0z
m6TBwugEzRWJc/xQrDtvhjmkJFzyIQ493hNLkV+UIzVuw0t685+KX5GZUD1AeMBsBcsATrpmbNxJ
XGuczRhuCTQxVXD8G2Fgbr0yCjTsnXufmjWezUflA4y2p9HUElplfo1PlJnTAwmsw+wn3LaCWy3W
ZRDPTDq2Uh0GdlE7gEgjuRYMXM2qltUB9DjPZ2SAKtwBvJbrtvhkHm46NcKnBd0YSwEsnDZYXIh9
LkXNLfK3HcZTEt6tQBhg59KS3doYhAkVjwOdRfy0sNXu9wyG2zX74JDYJZDZwYYUbe4Nupp5BlWr
zF1W5WCjrEZmbt1CddzT+T3oz+0eL6eHUUUFRbEKnxeY6aAniCkLuBcXC09xUHr3qZrrikmsbH0L
V/XdCFGlYV3Go0sO1CIVRI9wdAEbVRteTGDHlgQbGa/3+BzjvkCJ0hQF3lLvK9P10GM9ow7uJaV1
b/nNC02AfS0pEg/M21/i1kSzSVZ8aQ2LMzgvVkvHje9hwMTUrOV2fDRrnotFuNy3PfVKm1toNMM4
lvudu31uOV3ZAO8qpDGlvU8728+qb+i01qktDXaU3Rg9rCsG5L3icxbTyTw6NZXpC9o+6SBo4P5h
v89RN36q7qlfsYI4GdqUVwzOwh2ZuWYt1TKwNqBpj0EhUjRstEWTaZutZWOU0cfByL2vvpwSQsrl
7tU4rD6xty9eZtVwD+WqWTpAgP32xS0DHUfv+X2+icDPPRwujnYbOKBwXrq97watnXnZiHHhGBv/
dgxGa1DLEqEmKSBxWdKkz97sxakjOuNry1SPHj0+q/Xklc+CG1OkPptb6/Mm9jBOVrfaBrWPmUjw
gR2MGPPVZmL75gfVLqzeFht/q/1m+/I9ZkhBRRUPOnfn8LH3tJmj9ZW2f7z1NRnPng3zjhu+Kk45
wyyYqH5Ahz9+xAWrmE4VUBjA6AuGS9Din9C/PkHQYBhOqPYlomfQyyowWnKrp1vhOsDYYYyJFfv1
Cm8M9pOz32zjatr2/mpO8Rp5daPW1QFAeXxNgNqabdE0hKZa9n1rf0ji+sfpbTPYgpSmyFxce55U
GtO2KqbgP7wIs48rJaaS6lpzVKzgD3thSjfoxV2OcZwFVW7f+592FT8G5RDCmfg/ks5rSXElCKJf
RARWwKtaLe/xvBB4hAfhv35Pzb7cuzs7w0Cru7oqKzNrz3Cwa8SUHT4cfYZitKKzecyYHgZ0ONOX
mqbPT4/MpefpvhzXXdW88dkDLWSQGD+QXUaWu8/2EYjiW9pCcfy1QRsNepsQDNZnNWs6bm+7xLhT
694n8gfyHNgE7PhVbbVybwiOUpfmGSY8w8/k5j5prvBgu0O/h81IayXIZk/6JGEIJBQKdDQfGEDx
9oazQl/B5aMA2R8B2KU/YWYVO9havQ9dHv4i5KlfzYQ1R+lWNeNTyvhPswqwLyYuMW0sGTennqnr
Z9W92qjmz44HPU696lXrShD+p5v1pE+Y+hh8cIg1kaQJ3VmWnIDk3w3Tfzk4cW20bwR+jKVUQ1W+
Znw72z4Go5zoE6rMXnZ72hmNnj1+soPTarD5VgkBrUnvodzezsmuauPWJt1COofWNsGU6Oa2rIGP
a9rJUvF1Po/v5D8GHsDYyTFC+fs0SbedQ4SuYQgE+EDaIjm6tUy5CeE/V60BBOgeYZ6SejJoz2NK
TvOyRFocilz64J1gnaqBz0rTzJ8rEuLJmTfM/2Pls134MKLYLRPaRFV79J6QWqnrTcWl5/uGa1kl
kHXm9mIoUYzPtaWtqC6LDMOXyXHYxsYiqPOw91Hmv/s7k/bYEwIKC6i+lh6dA01k7ogRYQaFAOqT
wDkWnQgsL/Aym2SHno85F02YrAcl2YVyU0FeZQb4rF9oYR23IAkk17QFl/SjvpazhPCRj8LQbxjm
wBdjJ6EjPYfAZ8NhBlJ+d5iPZyj2r6/CmsMFFQ0m+xxbvbg95KWY/aWuDu1F7gaYnJKRWdwnvQ9c
7ZsXvnBy2rB+s0SsQmrDghmFavIMNU3Ek93DbvzZv6MwdGkjZu/FpuRHu1A2nSqzD4DVJRlomdbm
PCCFIopspEFzV4FLB0qOT8krXez4/FMTTpA/uCRNl/6c8rlY/Vi/bexUZNR1rDh+p9GKhbg6Fwvv
yKN3bjhfz5AJLbeePyg9Jo7GjNXIntQSSk3aTgfzzB1jiuyriU8k276Stun1qWrwAWfgDwizMiqO
jeuztR9zGfH6Xn25+gzVIWxWrWLJrMMIC0aOMXe1zOgEGAnOCL5oj9Lr5hA6WKjYZlh2TSeOB/wO
bnr9iwZc1dSMMwRqRNct7u10j3u7rDfwcd8Vf5iPw4G463NWDfA7sRn0OS1pUfvwsGmeTWjn6hbl
JfCFRViocPUe/SYosqDEHTXhOE7uc9xXzQPoLKGbCYj+GxHoXoQSkJXwIHL9TqBu+Gu2z0xMkLaI
e6spOoAVFoDPY7/W9E0Hxoi7N2cKA1/UOCjavIFT1/ZrTZOV2cOANOfYMIFN15z7sCu/GK9pIu7H
wTKXR3550qvgyfOqjMctnavfvsiU0vmcdETT5jaP84fGJWMSitOMeGXSKZVYd1o04OCMelhaki7c
nWM2+EXsotbO32mceStMczyrCynDQW0uCe15/MpNzp0vuzvDUsetxl3SJvP6jbnmgUSYs87V3XUr
MB43V+IkGyxufwnEnPoyWG1HcBo+djRtCMbHlKD+kUkXDtqTDgQ8vQdwaajGjbB/pKKt9WhRARVs
T9aNYQnDnw1i+9NTgMR3vngOvBfESQZN5dKvsxcvb4o9L3iHvnCUPsvg13tMaujRWpyD4919Nu2X
fb2740+C4wW5W5U4QprF0XiP0EDcFrVJLS24vKi69bNDOJZnLzSNzsJ123RIO+qpGrDZ4M7sPDD0
Jl6u/cYure3Sa+Gcdqo5/eL5tqOx9A4fbX1+Q8XwmQ4gY1EYrkEQGEDS4WXD7KKZdcSG9do9wGV3
GGzta1PaZlZvoDS8Kfs0Hmmf7G9rrnAx6vVIl+Z+RygqtNPaGOh/lvDM5D32PmvMT76MDyFsp8Gb
lyHy4VCNAAVTFldNdHWJ9/bM5GYhfij3L9y8rGrbAgySW9aN485SK7WxJOqNK4lV9YNguPEJWTx1
uSOdnQM/hHfDoCWIujzqyYYi7cvvY/CzgvuJuwgxGMjmGMdkHZnKDjDUsu3oqYqZrhvWmze+OtSI
KMOuEPehbGT4l8o07Y9JpH3bNcmWn1erOWo1cTSxLwxCbXrMSKRdwvnp+QwoiXn/eM/ri9CGYTi0
zd/eLEer3n0LIQYmD1XobL3ayzioySa7uOcleVNBQ/u5FeolB/Ri6dYmhlrwiEg8Vt+2CRtxw+2R
VV8WvAe9gj5ENHlwzPZ6s2nhVUqlMYHEi8MNsltVPTn3Xf5iJvbdvlL1oSdA5BWS+k6ruk7FeXO8
GROLRtJSFp7ND2/iy7xGcXdr05a4PtWvHl4oOJado9WCRXSnIkOfUaMofNBXtBkRFhtV/90Z4S6s
YVLtwyZjOhctEr/OJ2lhAU2DB8SO8DQeMn2RXs19zIBuiiRi7l3V5lyIasUPYYvJbwQ3ikr/Euwi
CNUEOuYnbRMWngmqdf37qOvHbBvE6PuNMKeFc9nbBXHxogS6eNWOF+/cAZH0ileugisLz7jGRIGI
kN5j61aoxZn8Aw46FtGBDd4CpA971GaDQHHAQflAroEb8yxv1vQ7YKd3SLBBrw1XRvnusoKgI8ej
kQ6p+DOLTGq+c5/3aELtz83FzGHiPNfAl5vurNy6VHyvjaQJGgYRZtEM+CarmIykcXofQTSOSekI
tBG7KtbGcgCxApbJI/NxTHqbEBjfwk+ETueqQQV+FX/m1DQGLnkerfA65zRzlY+l/BPFEvXC72qy
MzZu+6V30zNh5DPAii6oUSEzFg2n6854l++xwPv4+FkJpVGihgQkTPGpZYf8Jrx2SFjb0H/gdM3b
ZFTfJcmscjdW1oTTyKHutda9E/Hd39c8ffEm97s56pgcLWhEvd5mFVTxHglc36WovisofzfYgeQ7
2PvFVYs2APcZWIe5m08OuCO9HHg7MoGZPGsyak3DL97KWy4TnOXO4I2S61239rwO0rgZ9DBM29TN
wYQLT3Nn3CGq8F6ePUn9Ww7J37KgyxyGL82g4LiS6UY2evjiPd+1Uloco+qF1IG9zQSMkyI3IO/U
cFI0NP1PctHNr3tALmoOaXdAEN5iej49OxurElpQVy9DiF1PQuetxwAA9e1TBw3OGTcV+8Nt0SYJ
asKJ6dKXBgWiq0jQHydMiaGv9x7u0mQ/hlgYdNBhCcHWbtOMGmNxPmTyJNj/8Ez5tBe0d3ih/HCP
en78mcdCsbuFuzWbqfpL5sPRLbWaOXQpCH/dgE6RQCNAyDTUgfDfRJ8/Knq5ZQNljbci6QQOvdv1
zBqXw2fVA/I24Bty3XycOlnCJ4YBxowvaKo29BtuzRod2HGppfqshAAjPXLMu0k50J64Wfb+5h38
0gP74CeGsunQ8oG44vDR3Ue1prVrmp2cw0wxBfsuloHKPsXIm1czNKbIILGVQEh9W1vIWW/mH3Fs
nQ0XPy9Es1G9hxDkMZKCPvKxWjAk36zShq1yn/qwy9RwjPKxZW9dvs2j1XuK3waZJX1Spl++N21C
C6jxqMUBZde6lGd7zs2G7XKOmBzHpQDTjOalfoW/F0QPQaGiYIMDv2+QvpnNUZmwvWC48XxOcElo
vEyPK7rJO1z0GKAwX5xXXLOs5H/AyRhU4AC/R9lDXOIAAMnUula5kCJsxSx7fjubjDHmFejZUO0b
VEW6vDm8Pxb9SE0KkM36oN15MXGFZ8C4O7bgHInAq8aDFFmNnbwgWKNpEPG0oTPgkwI45ri+0law
N0OyJxPJQ5cspkX7cMR8KpJ/zHOkU0zEeKAxAlu66pJFkfJrQ/HOpSu0da5OSM0VR97cMawtxQ2W
N07/zoGfFV/qyEk7HIo/OuFq+MIfMhjXmOFRnSkgLDKEXg+06WuJkW5PCHJ1Mz40iVqklsA483lr
c2TEOSc6JgeFpYjOAeD/+QfUzTI+51HyPyl4g/oCvME2Lsgi3qzTH7lVet2gukSY4QVLTcShDFak
BFq30TmpZ7A5JZwSKiGLIti6WkEnAophesDHer3MY7p7+kyKhD292kJjOHrfYZfTQrKhoEZD5AVh
OY0eEx7oksl7eOlurljTk/XNq1Rur4hKxaVtEd0RTXQeNsNK6GMZg2z1douEhAM8oa1+0fuhioZu
r+FWgsa+7a6haiDjDJlW9ymYgMLD16cRcbfApZzoajeCG2xlmm67FPmfZjgihEdKQQkEQmHbcQUN
YD7NGMLFJ+sdLPxt3rziKWEvr775GMFgfe8dUL55R9AxdmRBqvkm5TssKgyJv4AxkDVXXX+r8F5g
vhUTP1SosUai6i0gUGHft4K9GaD+2PD73mb1zPCcw8UaCqzQU/M60JlfobM4/PnP8NW0G1dF4Fdu
R1fA8yFRvXE+hzJ1t7fxW0GScinrfXCnzxxaymqwpd9sIgIANKPJBcNnln2E3iG79T1vIOHAsMJ5
wGpFnFUExLKZQ+5O+xEu8grCZ0eB4ENE70HqUZd0IMUj+b6LIStxFgzut7WgDnFCbYhKzFxIUI/v
vTPoen1D7hOVwyigWkfPxXyKbDw+iNkrNqc/92G/1XEG1vAhdfCep6CgecXakyBAqd1aQ8rX8Yxz
V8W6E2iwelWnoTVu9UnOuy2yRnk0lwAhAfoZt/ZXRP/lvxti4G20whCfVNcpJ1rPAeC44p+uKry3
fR9OZj0uKw1+AqBz4DZyCR1/yySKiOomqsncMwaUU8aYQ87Gg2S8sHtMD6HMgo62fpUmxW9XoUJg
d2S8vZYJQ6Tb4w/4oiyMA1+QDHh3UhghMEwOJBZWrREzxScFj6wGsIntpktiFvnHjhW3htRzLX9H
8tJxdfg9ylYhJyWx+iu5JdHbe1+1NQia0jAld93AH2W/Eyu4oI5NWbeKp4zAAPwSr74rDEndSmt7
QuJe8mxGmlTs5j3nAY/FnpxRuLgaIYDik45b46+2vzGiVKStrZddDoRr8cxFKTtkIOsuAiDqFcnb
3axOi1WXTaVWJS0Z6j4x8qWJJBo7BIVie+zRyaxCsYOexUGEDxZNLeHFGk6Edp4RWh+zxVFb7xk8
1xeWj1SL42H9hXSztuU+DTIsHP1q6BI1jZgTGfLTckvB0WHs7LjSdF+gT2kk4gK4RKg8YIfgF3zl
eqswwIQEYIYIxtkr5pmgjeGy5wc9UmfgWIghuBzZcByEnptMD+Rj8hDJo8j3UX/9ZSg3Sou7zchQ
IjxTNpg2QJs1Z1HgN9AV2VKJSIeyX9KyudM7El4NNVSwCxkme1fGgF7LGJKiNEjYSaSLVwDsfXi4
xA1oxkbLhqglUYNHc6SXfuYq9fDpp/e7EJFld6Y68Asr7T85G+ajSfVsVUbP6aPlPdcwzZgxVNBo
us6CtsbX8eFXS/9mPczlH4MVyuHeorH0g/hQyek0wUjFiwA7qKs2rJTpRrnHP+OoV+HvM9spQXbv
jHjByipN78G6pUffZcqcPHVcdBV/YDJWge3iaC3a/YPC2Nlv01i8MfIolNrwNIljR0OoXbTi5czW
IQk4JneR0pgmIu3Iiyn/vY7W6UuZYXMc8k6qNZP9Qv1u0J7d2bVRnqfL0PE1ns4xrVFn2zSbLdX+
WiVC304IYQQxEUsKBZO+MdShVWHAxINoGz2qJnMHaxqbg6aX73pCob1lCHte5oPfQQd2+3brFbPV
sSuxl7wdus8vM91WaNFCaVnTfHZmDM/LReHGjMnkjwxphLJyjDKyaDUjzmXkTc8Jw9YXHzLWen1p
4gJ2GLS6ljHp6jcTaWkzvyj2aoutX+gOaRHTaRQclgcLP5Ee9wVuzcl/9SA7YEFO29Vbn95qnbOp
hGJAbxr1DSpaup8jwMX+DF7mG2wjg3N6eLkVXaMtYhXhHXQAPW/Oa7e3ZnmbQjUeeUnDSmjMUIS2
l4TPMQRSiBSjdrRM8xx5QNtd8MHXJTpjr79IHoTr55AW7gd+Bpx2eT9/LV4bVg/rm0IKe8f3F+O5
GdesXgxMZU9HhwFziGv2Gra1UMPEWLLTofX5C35uh2lGlvfdB40LDWVoPdLgv51z9K18ToMKGqym
ydpXe1yKSnXYKw7cz7Mb4lgT0hMzR9QWjTteuSc8Na9wQtnVgzqt9s+oLRq0zyhfOoU3alrMw2HJ
Z6VVT9dd8inOzt8b6Xe8dt7msfL0TcJj5jT5QwpG1Kdt3+CCRrBt7eikUJJdrOuIWWnYoqEMtw/r
iroG3TmyQAK9KZp8CCkffAf6ffJBVOpQcvonzt66SZqI7eSyRekMPVmPKuu0cByk/PR5ManHy1vf
/+gb6z3Bdato8De3bh9eKMw5kVQi859tEH8Jc1noshV01GBZPFDneIXc1G2bOVRZ60wQHz1QT0GN
AeRCeEShAPOC8PRifqGNxwCK0Ozi0Kxnv/LjJ+UtKqbdXU6nwp/tIl10OJY/9RnqMMVHs+6t4ZGw
4WoU6MdliZ7zCGXCFkk34RSmL8UzEv0dmQJNbMN7A4vuefj7Dmxd9qDXimf8Q7VJNKU/TNKMNyTj
EpN+I3j+kRfoK1MvzERrLyI7I+VN/ficXs7sMu0QPPtbk6fEYiRQOS+bk0l9gxk0+AYnn86HRRyE
sY+N00tf1Gm9leKLbZwg5mM4lF7YcD36zCwXVcbbYSY2hg1r4+2T4skRKxhldmNf8y+l8+ZlzZKV
PjHanfkFLXLK55mS5BHeS/cRws10yrhe0FOnGttBBuJW4/RdtpxCuMezfltjwdCH37Zlsih8xjnn
i6PK4wgw2bTIIR/elKVgKOwafjPYOYNBQ34KXsXHu+VtGx2mwCLCDn4EiA+wr2CNIPBOv/PD3+dC
8wBPOIMMmSHNgv7LcelYnsEA0BdsUssrGUvJ8YZge9PQTUlbWnb0s545Bn+2/WOuDbDTbrlTvMNr
S5PZbaaXOdmZ8xmffyS9u5cIFqm8g2jM2pjP+JreQzq4DPOLkUmrWUdNz+wnqr2iHUA0bmwdo551
4UvBLhCu0vaDTKbOlFMuJna2U2TH3t56Ot1AOMikktGYRhhEMcGCJZtqbujnMguzbV0ZQtS25OqW
qfNkIbRKWon87znHKeIwfGKqEN34EGdNJjkVkkRj1JcBGX+CYEzo55/x0TsMKSmh7s2gqZ1DGG3F
V9Py+G5OcXunqxCuIX4Qjs3gNvzwD/s+HgbwXY03OntUOX9FKBTnH2Po29AqCtjLZ0ZDm7O64NE1
WLDCBb5Itg9GzOTq9xkqj4yO3NBsv2i2+xZmT17Oj2k5ZywaL2awnB2M6i7O/ixkDq/z5Wkbw+lz
XjGbc2gf4sHRPFJpzyMExriSuFNa5TAy9hOScGSLR97nxU/whuAdiYyEpw6jFl7zmERCnE3FzWYc
HVPkRjzWhg3nAz0mBPxkQVGD6wIcnREXmlijyGST/09iieIPIbn9dCAk4wlRUe/UxDLkkTag71E4
QJPCsiNhBbZzvPUnsILiw7BtVkqNLpQVNReLn3BF2PI5QZU54B6c0SJLzthcsVJmdaco8cbJ8YWg
vFSfxR4DFy3KA4iGPxptf5kYMWPdWZlyjCLSnvHNQGmOjb+QHBHhQuhAM1/sFNYFVS5x3m0/N+Rm
5Q8cWxK2hig4aYaPxxXS7ruFpgpt0gCK/4S0GfPDPUAzqLOgg6B7Z5LLjFqluxwj0USkVEnd1RXw
B+JBF0Evw5hdsSTocheQJ2DGJYoCT5bzy0ngIEHRRxK94vJ2+kgzbMRKmBJbNqG1EJIgQBV7pe4L
i59MBnk5EO6FSXQWueuTpkUbewhrvGO8HaXhUWEGyvQLtBLiJN3vL6LxsPZ2Wn3gHJHmkusS2IF1
GY1RQyIPDfABypStnpRIN/CUAFFbDwW0qBqrDrwbaIOCOYzJdhHIglpqimezRdHuuqpqKnC0RkOf
2UGrTmxJVlx3RBHUXrLNO9Be5TyiaJZTxkp4aHqwm+k3devFI/gO+AtzfHhy3CUvl4+IRIaHKPmJ
IN1Sm4DuQNSW5BdQgTb25g8wq2FUww4oSWWVlxe+l1+rrDKGH+zG4X0JlaGLeU0JwHL92BWufJ4n
mAql0yN8t4Np8nS2U4+kDMou0BvkcvFYRio/xhlA1Cs3cdi2xAZsgOjNbgB5hrqXkW0HnA9qWqa1
sEx1bszxgxSdNgHfxU7cn+xTl12LyN+4glgLnPX8KQFwAMwkbCX3tI/BQSRjHMofBxmU5+Oxb9tQ
80Uew6mBMsebYyv/DTNhJX/89E1nlvTmCxtoJLvpP+U3M2MtqKS40CDP3KkPIe24PHP2zj00bDhI
xoAlFOV96gvRAcEbPZHYQu1LRNXGngPFDCy3DioEHSQb/rn/3gZ9wIzEjrax6I+Z2BBlAFuLzD3D
SBCu5i0Afot4Z+xWRuXsZX/KNU265vaxYekuoxpXtDb6Tg6Nn/SwizCUMBNR/+6btM+dYxPjn920
t2ozZ5LGCfDLlTkf72D1fQ3h7WXA0dAbGP4hB+4G1pgNmxFqjjE3SAHoMA6E98uDQ0r9ZqRkvrCi
vTccSleR8k0FAQ+UtwneYIyqwiSg1wTYpAf33GeKx2aPwJMut7WSXcU1K9xrhPzj6SecYjHCBxSf
Db7MjPfs6p37HG+e4TaflnlTnUTbhQ9PukxB0Uf4H+XJvQbj95mzqZi2wqVq05I5YVRyI0wJvTPP
H4j72PRe1ER66PWRJuCzIa2mdrhzAAR5u5xSGrYCHT3sp8HmxfTpNIdRScBEcYCNHkOyvX6XW376
pI9ecKO8SnYwO4h0A14RrkAWAfVaQQJPpEGbfJNLpBYi4mt+TeZQDH8WOVT9yP5LqGgIQqTAzBVL
jDceUh+KuCIz0sPASzt9Silopx//tIeRUd1ZMZiBujO3p9zpmq/jKyD/XIfL/SI1J9DX5lpT/7R0
ShUHjD//ww7nE2gaMlNawbZ2CkU6CYblsQIMU/MOA6ZIu23KurNpwOdlDpU10gAY0kcDwnWYChRS
831GxJGvcG1fHQqbvX1yrg9KAbyhHqT25+GLarIRwXy0+wwBSbD3c6DSGslhlrQP7nwHWcOs96ln
DYjcbFZppYkHYERB4eICTw1Jfu55Zeb1P26TNIkHVstRZ0LJKKPky3r1Zx65Oh7sJMVup79csjhf
8BWfNwpRRYf1jy2+ixcvhD9Hu4yBXuBvuu3QrfgQRSd0T+8gPoI39qoLmrIh/dtRI2tSfDkejGFv
ua79TIcvKx+SkhneT7BCD9folPVRIZgc6N8DCvFJpe8n9l6YJlxuxFHuFD6VmUoijE8VPtI7eINh
bRMut3A2tMz+IVaunYe5G8pHvroI54Kc0Jx4jIDP16dINDs0wrkyURqylxqCWYttGlMK2MFiprbY
umzxvXiKRRgadE2uWrLPE0sEEeNM4UmrkWiMEDzpe/tFLeZm72ah6UhR9DIbqFxPiBgJRRKM+NaA
fh7EfK5rpDc7yMbUidwZ+6vVx6jEW9t2WQIp9pG2es1+hbKpwqixRf8TENFa+TpNG9FVj3LcTCjl
Ag9/oxvTKNqKLFneOuzjnVxCXcoh3Y5n/a2gB6p616+vSk22kLc4BDbfASm5tBsZQflMUX4Vdtpr
CA8JGcARxeGMFRCrtc582tnULPyJWnRvtiJXlN90ULUugEkRjjySEc/zZu4aim/+TXmezwfbW8GQ
+V7MXVfF8Lkp/nMESCQGIgrEvcPzhAKXtnS7gdDncvcmcyhpPoOqe3IO2bmz1WnvPHAyW6aTp8W+
3434zFtzsVN9MnrhJF9YRaaEPfwUR6Y2vDXx7gKgAd84qe+EpT+aNSetDNPw5HFGVTmuTMPJ14r3
rmHLSCi4Jm+YHpVa9IEhMmHYsroOWYuYcUwN7d/6tOB27GgZ6oo2l6l7GjcKpnfHd782UEVJC+EP
+nmPIVtdPCaENUM++JiDkcdCc5EpWZ/5fPuz63aD14BHwiXr/y50sxhbdErjM6YALTWHijYL6E7u
6w5U350KDVgh5uOky+UJXLihD++g1XDCj2KK7E3+ucl410OXahAxx2czGqEt7epi6z7OLtBW65sz
Kx7uyVro7m0mDli/EVH15tAax961yYR76qjGTNVgxQ/KykbqPkr1L2OmmxbTL7lNpVVHUov8fIyH
nNUKEsbOVSXU4l9G/e+JaU+fv26D4wQRt39CbZBUKHai/nbKHufglV1zDzX3YC6LQZNms1kHmB5U
eJaMUeenBUp8Zi+P9NTwjTazH8WoqbHgjsd7SWTO5O5Mt5jiVHW/ojQAUxCctONwMyS28TdLB0Rg
wcUFDkh7rG7STqFsaVMbX/HmUWSqIttcfPHrkEwtPXtUSjtVzJvOvamP4T6cwT3EdwWppXB1954x
PSFtrXKtsQLESNIIkq7ZYEiCdQXh2mKBYJO7RnIDLRYNVkmETa2ENyDUMXy5HsyYQXBekgUCOzzp
pOBsR8mHL5+563Phzdb42lRxyyH++B5nNvcWuHExEKmwz4s/rGY74MC6CDYeI6I1khaJR4kxXPQv
Uf+ZLXBThBvxzAldQJXMIvEdz7RvfkK+yfDKr62XKdFfPUlg+A4iAlInxE4HFCB8B0yCyT24E61m
FpIIlbLBal92KJAPrQoBRY81PzSgBd1t5pzEaMTg1TAzDlDjNcJ5EvNwOmYzTiJ7i0UodfmGm9Fx
wPA/1owmnHpB79/pF0pBsdgnXpIr4vIoPaBSf5YPqwsDPmtZp0MEA7llfR8DiA/0XPG6wRSy0bvp
D5TlWsh/H/Zs72/hQ/W+L+vQ7j8Z1iMsGDpxvxyS9uC7V3UINjA6GGPBgCdE228fMx84ORDt0U61
GnRiUMjT6+RroPA7j3Tnw1OTYRuXYHWmdogisp+qHkN6euEMyaO9A/iYeO8wZbF+gDxDndU2bYBt
TTL1RCsm1j7iZHeTcphKrD6knb7w2iUnQnCh3IvoA0+x8BddFexyv4+UpzlMFghZzePqD2egq3bS
M5ls90RDWurHMhpTsUFUGUfRNd2l46iRWFNwC8Xmt29qwe6mfI4ucJ8a3GPPOVr041ktumat9P4o
jJG4E/FRL6SWq7+GvNAG/UdpDphlD50NsE759PzEKeON5bUp02sYiI35Sr5Vfm8/7fnxIYUe4m/c
Fenx0x12oTTYvCA8XHwJsk4ckKo/lqgnqLztJ/NIYUriMk8KLyzNEg4JRf0kW71Yd8hi9O1a3jB6
eZIVSutwxrGqmMFmm2RDRhOjOybp/pIORlaw3fGKu5plIFlOTidKWfw/WcQF8AmsJJU4Oe4bIvPz
pnVt9wUmpiWFay0lNE2V71tSHUHiZlhHezwc4sobwQvXWgTZjeNJmtbk6pMNDypKnCT2ieWk1CkE
AIlRnpkyQgNq794l++I6u2W4cmZPZ2/lUCxs/hXEdsAvSH7hM0sOPpAxzqb9jj9znmBJgDAezuag
6RrvlHxdTXKPoXxc3anhOc26WnM9U5CAg8HDkzCItRx+4ND98N9lALLDtJ6XqR08DEifyLwTDBhE
4y2sAgTljBqs9Gj0JCBd5J4pKle+GeDxS/kNPnCl60nbRBjv4m0D4GV6xVosBGdDnGQ/8tntBoJY
as4ffeSkZDMVRCNrtoEQUhx1NQIY/RrE0gKZncJK0UCvwIv90YHn1CnSCoIcySNVJPjhuLGU4UlJ
X7DDBODIHjJ0gcGuDuLAd05RIB0snvJsQJllSwxHLs6zs69pMoVeTzhFEJsctD3zZkAtaGtywLxX
m4s+Pwr5PuWT3kdy8ZSkjLMhD6D5piVycgqNsVw3WDQNqc/xbDrXLAAC1lTGfYCd1NUzhtcitqN8
cSzVbmlY47sgbwBp0R4w5o7vclU3rLPVGi0WnxfQFML6I+teMSX1XjfyNGWQzcUcPUxAVu+eeIDs
L0D5EeHXsBzbruq2tO+82oJtRRX8dL5rSmEsRbhgQYRmHg2/+pVM0clnIUnoC8y0FZu8lOim8BnT
LQ2o7jrtE4arpeT04qVprEjd5Texc8dg9EjX0rBjOp+s4SC2W/JtLcw7BYDthAzPfrAduOfwRxHB
WoUrHrS7fJtF16RhJcHc8wDpOSeThOh1ThIbPFL6yJe5oFJANj4COAlf+Xp38mCPEs1mPA/qlSkx
Z2x1pm3zShMlAdmSF6J6mPXfKDr9MDz0W+Q2HXM0c5uFFTqw1J3vCqeNlwlcBCph4CnKvkAa2OBE
O+gh4GBY0i7K18WTdtFJ0bT4a0XgL0up2BwuCq43bkAHa978RMeN9C9ac1LorJH+McGhw7kncSVe
0muZmdMrVgBsOAyN8/V5RN+K4ogrvPGf0A5Z0nxUOCF0GsWCGG+aZ+Z1q5SjtD74RHv7xe+gMdTS
RVhPRs1ScyeyC7gPKSh797tTUqP45+Qrk0WwAuOkzLu4H6KbY4Wos55SXgswEklB8CX62z/s6VhV
Xmk0avjULX+9S6z4qb8Kx8yTacMm5brWNDUfkS+xK8l+Z1nBCzJdFaBtAsNjCDYGMlcjM/n0EMuO
pD4ImYr4R4rSqG0v3NO540yupn4oMQygPAcYynNHm2Vopus6HJZ0G8k22KmpiGvf82SBqy8xt4ed
vXLCliMVxulLB46e3Igp1SAo43p2AihJFl5uTIz0TG3A42B79ZNFRBYgQeCHNbPkL8w3MC+w27Gk
afdXAJFg09NHymPqTHi1nGzxZa5Fk0186gIeDu8TqQPZqwW//7MJTUxcsAGJbKTgAjZFC0lI6fWs
Oyn6TfZ4ToPk6Twd0G+OA+WRwxHYA6BL4bWuOeAE1E0t7TwC6iYw4+nBIGnhkeBwk3szezQ6eczE
bVBJcIrEvHb7Vf2T3N1st106BSumtUarCyNPlBwAzU1lPwfIlHkVGFcPr3DPhfUJqejoA3Hsn7xN
0gOpOR+ckG6pjbs5Rvt3I8Pouhn8THBHs5a8lsRABz8iG4MxWEVFIpZsQbdXcq0yS5ZBm1u3qerz
Z4ybLQCoa8Es7KHTgasgjRTiWQDZRpYGoLxbJ9Qy8Jpn06HnqZ9vMyU4yVBNaqKC2gxz5o96yXwz
+q1sMUpGPdG4y+s45LaxDW+9RlDPSQNSk+tN+kPPjr526FfKY+NOi6RdeFlexgQTynvppZH0nDQo
5E/RiZAL25h427DZYwNBKHxwuR6ZyAs8IeWwqEAZlTajW01QW78AG6waiOZiJo2si2qW03rdLqP+
rau/x2UrKFXD2qnTXR2Jgd4fve6k6MVss8I9uA33FlXih7s/u23S3FNUq6na4s4QEUNtX8mliRQh
PCcdq42JwycosksjuBhq39sacYf/L2u28Bp2zsM2nIP7Jtq21ejK8z4NTv7Paw7fUa2Aa9cr0LdX
CruEyjg/5Ze51B5csee0gT85dyOGJYUrxWqbyo3grCvkJAfKYGTAKSrh0cm5DX5352zX9cx5ofJH
+WudbTqQzQ3wKN7gRbSjH3H3IMtwWd+YplVXdR/XUL8TF5R4PxiyF41Vb9AI773Pzrx8sRIQ8Egi
fMcyQrAfXfhyVcAscQ9O0/sER6jixByDTivebA3r4vdPznGxnWLcQOcDJ8o2Qm8clCCsHvOK08ra
V3WeH4PdzLrXBmQxT+Id0VTVnC3NMhjKbIYaH3V6yDowIe4cGunowlLoxgenJVIDSCofoNorgF3h
Y58RUmSgI/mpu25aB8cgM4R9Mcs/F/8AHSXpwM/cuReq+475qZrt+CXO+6JBZtZ5Qg33vTMY6wi7
oUETqn60PkkHmlyZ1K7Yl/K9yYEPSfo4qdlfvxIcSB1pJJi/fln4BwNTy7gISJ1bQV1fsM/sJphn
xj/7JgJOA4coye8kjGNm9zXfX7cNhMNzpoKJqpq2VNBx3vQNrkKdg3ft/caXnPTyfO1fvYXXOrDC
dfXWx1tUXOLqVze+drOicXYr8SkisBTAg+t77+USa0hcRTxKUmfTkS+nHa/pvVMgrS95K9kklelw
VyH0d4PZ2zQ+fnNS9+qJwTq1gxLiSivfLzAG5dYC/4T/WWzNLjp0Y8UYI6fTu+r1PUEs0LUa8VYv
fgD6jH1BWuNg1awPxFuDPLqomFdBAz8zrACgHNE1/ER2Z1jVP1IwA/w6qOQld+bBfeYUO9tHfuqO
jMeiqhlIrL/oSmGhNsKzJb400lXuauwEjnv//iXqY96a3mLWAo3AUYOCqBvcxLsxeCwb/0g6r+VW
sSUMPxFViMytyCigHHyjsrxthBBBJAFPfz7m3MzUrprxttCiV/ef+gK6iydcFf9r2/HF5oTdoXOy
dOe/w0Qc72yuJw6KLo5W599CneIKuPmEPKAho4VrzEkQpIRRvfollGOv858Oq26R+nnQuCPmciIS
eUUFp9oQRdGSZM23K4avxiv+Po5Ic7soRkDsp80zFnYVET0so3CiD6P6iPhPnk3wWszjSpye7gux
yb6f/9R277zWzZRaRT7KLezoSRBMMR3LPEwT8OU2m0QwpZ/M7Jt9j3cdTHTUP0iIx4XebeIv06r4
1mfudL5ZOenO9mm6KviwI9myj4Y8kCmLvFrEgYx1hZYxO2pUvOJPiFQXfpQYBKKdgIWwIaaQ8o/K
FiKg8OOAAoB0WQzOuxh1NQM+MzpKqnl1klzR7na995TdbqsK2CXsIhrw0aPypxbwVFEt2Okvr522
H9GnJwmxOsdH/4XEoxD/NqV/rgWSdLD8c9Ro/vR2nhMLa56eTB48wmfnqq9Vmm4A8yrZB6+p9ElY
VYGJIkkZF2oeMHrwnD9I/rlQXoWfpuv6E7wf4YdpVrBlbG0PTzoilWg/gcEXSCOTYttwY9mtv9Tl
exq1crAg2LWhdFsdGRvxsR1sUBgnfmFsxtp7i3B1aAPQMkiF9zCBU96RTs9YYyAPHvVKkw9j55kg
yINLlHETe4RZq63VPY/Jd0F1KE/1GEBw69OXxjXXLEsjSKm9+G+/Jav515I+oMtWKdFAotdkPiFb
bX5LEGxiQnqsWv91NJQoUz3MUKVDoymoVi9gwOF3RnWNStps7DL2Fy/kh6X3QL6CNgIWuviD029P
tIFS7MrK/WlOqRckIJD4QSYaZgArpjVZk8zVLWfu4za3CT8g5lcXwmpZwrQgi51B8WjFSVSwko6b
m+gJVLXX/D36bfjZxuJc7gIUuOhGlkXrNgRA3yboRdaClssw4vPwkWeYj9ftqdnQzKzoFztUDxTF
ZJoKUT+8rjzbc+9L31y2FcoIy1g2fzfyMOJFNYmbET+EI+PXiTML0q5sep+tX4fWtARilugrGIv+
9JynoW/wdlJWYc4sPSqvOp4E/kI2UZxjBCwGogxyjw27nG6aqVXzeHzEuw6e6Ve5leMt2Z1o55nz
JKsELcFeR2TMzSszN41ddaJtVZ/Ln/TD4TvOQ2Q8qPhuy/qLPv9c8ikyJ/W10IwQ//08PASONwek
6rMdQrO46os4LKMcXapDGVTGVVnP5hI2R6S7bAB5+WgokjUhQHa7Z8UfqT0b4sQu0l+5kReaMM/3
8tP9pCxwj8Gxkw83AV3SYhitbvNeidfRF/CW2LVHFsb7SDNLyLx66akrqvs8cGe3ZD9YveqUN+/m
ZesZqg6cUaTX/aRJgIlQdFnM/vT1n9dBNPivPyQbrThZWnPMWjdPTnob3NTQ0K8zeW0eWPwSTLEE
i4f0+35YsbnGoSd6xaJwb5eMGFPwsgh1iRSiuUewjkblmui20oOBIf7tiZcoDLflHZf9x2q2ic/J
6SWhEKgCuz3xIgkShVnwdeShi9oR/3qbHEbS563Z+enmqldCHC2IfWIDtGwTyc+h2yff8dO6dwiB
i/NzJRfL9i6DaFCZZvDF8qXEpbmc2e+wtobjFKL2+MEI5mpcmD404+g2iU33Syr59B0NWD6tZkot
Hna9TD1aqpXPfWF8MUg9OucP/7eyTCMhENccUnLfSsMfl2VHyXE44rQkUEUYp9iyfFAlm2sWAxpP
QMq8T0bKlsewM/zNohiwrbKf1bbnzOMpvzQLaZ+hB6D1WPf+GDAfsMLzRMMWFccmgYxMwswnOWvR
oNMGxw7jr9sGEOOYeoJVrKbL5rbpZg7I+ZNQmN+OhQA8L1jB3nmTdlZD1yATNYF5RvQkFYfb7ZI5
h/G1HP8pO91G6UzqkWoJuVWjnnDzldFgQQSIA/3gWR8Il799UzOKjID0klwonwbqhVnTNlaEX7Fs
aovpl4vh13CM0lNejnDAycpbmhI6c3Oyc5JeJBpgfXCBfFXVqYK36Jtk+f/qC3ZkIBO5Bcb1A2iw
qTl+XDGPz0KoQm7tgUxW+Fr42wOBU/Iy++YLIEeMrLAssxVzP2Id66fg9WT9PLy/jTAj4vb7/TUu
kE6lXyQTa99ibzF9Z6knQWSUy0E4yW9HQxS2SEZnCv08lESXSA6MG7lGBFJKgbkWMVafpYMS29M7
CA0f+zVlu1K8d+KVixJ57CrzRjKStBNwFFw3XlR8G5x/invwIOgJLZi2Tp2CmAso4z3lElvh7B+d
+ezpJUzDfAsDPpQEhMlSzw8Xnd64ENYm5jZaEuQKKCN8VA2HyhXBwQG6fp6HeDHdanLDLTzNyLfe
6VnAkgfqgSxyen5pJYaT7Gq2lLQ5AwfF6+XFW2FdeM2eXmZ6rHg62P1k1rQBNSz6JV4Pf7p7NzZD
JGn35MC6hjYsrtpi2MOSwIA3YefT/UQPNxUmv/bxtTYi3G0Rc6OkMokNhZsU7O/tF+oKtrtyxnVG
ary8Gz9LJSgXI9D4unh6VbvhCcO0i922N1ymgEc0+jg1F428MajD9CEwtSfl5WFHfzgTapj/iFsy
jVdc29TFaVJmSnHTxQt/G/J3dH1ksaxUZ7gMNokC++Y3dnEDWKOVWNoG9e+UTcUpG57O9Cm6jTCp
GxkBWCJCGT6mXwbSMvTE/5i9fK5ExACw/ShI0M4Au0tvV94r25QO/QSmzhPNftVdQ793RLdjzE19
xV+in9/e7QouI/dMrXEIjqLaIBT9mZ8uqhYjsLrtnfqgewzCKJl1Ut0IJjM8g+iSjw2ZgKJlikM+
GNe3J89HbDMJxaViE4iwRsrsF7RUfg7gqdMJzbPV/X0S9OMLRi72kl01mbTpMow/GDGVuNN/SqjR
JwLEfXPR1yxnENznuCZ4j+tUZhz5d3uxyHVeQ95JVr+MaRS4KN6nTPJM4TUXqEP9Qsycz3+XFMJY
S/SaSSHFIGQQOPWwP/BDb0YslbHRqxAPIviM2Y+pTdIeTq6dbQEDPs47LHLv/T1C7AEpKA7P1pGZ
qpjE/JRT+9/A8ccFqcyC5sFsYScvP8lCY7r2EkcGRVPYuF5uEhOAGUXlivCiPOANJiJKcgSTep9n
Sz6WLU2BZAUuNpK8vMd1erWZblyF7emO7N5UN7+mW/Ze4SImynA4Pg+fv2y0ALRHRASZrSpOnXsx
0hNAFn9guewRjeyohU9j3vHWh6+Y1pBwPESlVQcCNhtt2NN3b01wFJpuTMC/7zgQEGd0kdxZzc2m
29eW8naQ5vHhg5+1CHufOWP0ky1bqpLXpslWWepUJJ3BDDMbmU58nPKxQBP6ew2fmvFVbnNXr/DD
h/0zSlNutebz+2bWbKNZ597KI7+dotij7Ktv76MwT8D0SrTcmDR6yySKgEYE+62+Ybe7Rny3zVjO
XiYO8L0PEI+SbvogHxwR17MNZUR5WkZ++0Ls7eclPvbnmnjzKTOy3AusCjuOQUFeGYcviplyV8pR
Ht0aSS4agdIXvh+D86TvcKw4eFZzdYIcpvn1iA0D0BTcTQYvbeZiJHvxzQfYiREBx9dPC7ZZnamv
iCCIIiQTqFpIsm0cADz27fqlgMN3rfUOHy6zxEvHYaFnqJC+ZSvDFcIhYgxCJ05EnOqytPesOj8S
rnCLLwmguCJ3lGY+1LgFI+VwWxq0WqM/fWXzjnmNw3UZQoXI2eKbEYP5l8zLadyhFYdHYbKFh/z6
VZyeuWRkXTJ5ReGkGl5ps4D/IdlWOKncIXVvxLDqsaOXWxO2+9/tNFvk7GLjmKZfjJf/Joxd84XV
c9E5GqAg9unlBrmk9/hTwxcawGvznR2UKFnqplXkgHLqDjC+ZVvfrufX6e1mH8+5MxBM8IDDpyuS
Dzhptfig7FT/z6bQDNEYiu43NZqKYkmXj9uQvEBW/r9uIDkLWrfXLZm982xLCKSc2Nfhh3FeHSjl
E2+SWfqX8N1Toj8OFz+R8t8Vb6S3A+K0kn8dCA1lwEsdkpO9GyvdkSicnkCpFwW0z3QQBFB3YV5A
5kTgKOImMBVdxKtweqa+OhBitfjYGbGvlzEc/nFPND4x7uU95joBOylBDsJku8k5+YPHe9Wg0gY0
fzvjbVvl7scEH0lkrzIZqh9OwxKSamrpZM3PJrpGYVvK0WwOpq/pLihBPdgGOmGGLyStBgkJy0dQ
VPPkj4FG+6LgKtuqsrXcI0frU/ya47oYfe1IVA+pj37lYs8CySMQo3HDeoEbNg90vtUGDI0xi0Ph
NrQk7uNwKy0N3zQpUCYhs5ZBRo9VEv9geOqFQ1zsCos9RnZi3bM1ejSaEMmmfh/ebGik34CXcIlh
9iSa2n8fK9nlkbCOVwWDljmPA5TFo/+49PsWAp0uzxX/qmV86nL3Kc3lnx7VT8/LcHOxYRBzu8eG
HNPD/U3Hhhp5zeGqxo/Xw2JiIXlEjEPKCuJbb6CGx6AFohLsGXLMcafNM8YMvvCTLNkpoHeLa4Gr
RvCbCSXCXQyJAJ5UAg/Fy/wkkxt08w8Z6Jddk2p2m3nTrZV5tA4MBNOyLX8K0RlCwhXdZlGET9U6
6ahM+nuyAtpfvhbSzwxv9/rmFgJqnXxXRASGTaAz8k6YyBE85u2ZVnt5jMBAwWtTTswHUbh74zDz
0swqOeTR+H1NcFapu+w3CWf0qwpTRqSu6wt2qzliMeZpKEgqEuVIXWan+P5Cp/ejeGgLYwTAO42x
iqtKrH7GZUaZ+Hl8d8KmtmOP1Vx/ZkRTndeB/nMLoX2tz3W2bS8onPjE6Gtjh77H6yiA5qqi/pB9
qcwBWn74pEt9QXPPJ9JXDAA63bE3VDbqq4ViV8XGuIXkDOikS8xVjx+oXUjTG0AYJsIJzBl9Ubqs
0fcS6jEvDQu3dOZoc6cQvMfo6OBbEsw1Le70UivOp/JN1BpILRBXLhrizucZcwqTB3HGnuDRIjni
Y65DENYXRq7vTnNfhdO//M/yfehIpENdAapqiz/ZMl5ScHY3TthwpBXZPW0uYCexCJUmedllXvVU
xHfrlqMqoQSU5s/j33WIkmAA3GfHw1yhTdJEF1UfW2MB+1ZPLyPL6fmwHuusdlq7W/tY2edpQLV+
ntnucAWbj3UsRs+SRM2QEiaHKKs2D2f7T2DzjVXSXH/BibIUu+NuaL/vT9tYyt5V2A4ZMc8/XvsF
/HxFNknw5kO3X1A77tObfVB72R9z5T3Yk8P5XyVgg8bvwxb35oqEqF9tvuTKJvWzpZOwbvsZTogl
lwyEMf3l80ewGNO4EF8scex3tem9g4EAyQCn36IG22+XM6hmuqkZah5XqhlXvdkwzwrSeObytsLU
NJubxzwJOgIZNnrmS+0hBzNmfs79Z8tvg9pa+CfPjgXLqzgQ/VL6QMuwZ1YtnZcSNWd2a/SYDQBZ
xLvRRJ8mAgHBMyGArriQCdKCgQKKIV17wriTBP/GlXNVbxamOvGCfPI23b1zaiyZvvlr2zBQlf0p
Z0tEulH7f6bqyQBwXyxE+B0g0jvF18l6ml2EN++pMK3UKAC3cPxoYeuoP8QNYlAfA8Z7CtcDnYP2
raG59Eht5hsn8/C/1GqJ+6C7xowe8deU+YtTiQF15qLUZ3OMFy+4ADjo/uTOwfGJ9DwkZvSIwmgC
W7mbAT+opXYOLyuuxF9+ayksXWPDZ3kI/EAuoB1DVMQAzBXtZSVFa0Lw+eWpcB9gI4Tj7/UU5eK4
BipHKt5dNmFSphhe6JT8ChS5Y6/p2uznNZjQZtrI+fEopXMapOIkee8d0/Q94XnGiDu6t52w+yLe
ypIvmBNarLQIG2Gu2G7Lz41AxVqqcIkrlGZa4q1IrnEQy3A/0zUvzJ/MkZXb1s448+plzTIBcpqz
oLYTIoqxTr6LCdLs7nEcIHl57utfFKhowGgFpt9EE5YyiyUlO6aDqOYDOcsTTdAdwNk+f4j2JJJO
vzUgCecphLG2MG8haThhBaDIGtiAbYz/nl6LmAi1B3dFbCsh9I8S6MiLelhOI2LZDPnA9sRTvz2u
6ded9bjc1hAT5nd6nC2wkQbZ8jr+ATvP422keK9ljs6krG3t7/Wv/3cLfqJnYWPh8kTFViCXa5V8
2OC9Hiazt8puwY/F+ru9uCQdFIP6brZJ7gXhAuqeRCDlW8An7NDvxuGQ877KCpecttGd0kfgKZyU
FBnrOAuT2Ft3g1OWGwmE5o/++wZHj3GKulnbbNkqM0Sf+Ag3mHGbk9FOV0dtK1mkYAjV98Ltws//
4DpdZb85XKjAC48PC7nh2r1X6Id6n6+MVzb8eMOHK0zBsKjjLGbhCSjQHDbSBVMOKMj4BX/eHibd
ixSIXYBUjkXwkkbnMC5m6BoRYNAlDPP+3zNCEPT7urnv1e6n2MjhEFG9boEYGAwQSIrEIIG8YHMy
Au8hmqHw5HeyJd3u9izkmFlQ1+jV4OUswX9/q0sAzHvJzoQeTZ9EbrYcZv8QJqEWH4k4QOSqsnP5
AUyqX0Zyfoe3jXQ6DabaNdbuu/OqUESrFb6vAyqb0XoT6OJClrIJ6kB/9yiCW1B+3NFw8ztXUt49
J0bjOVG19JGzR7TRu59WW9K5mM/QPA7ZFUlwiiYBPXWFf76LYod+/fVNO88T/I3RPPQEprZWGkBI
kAEVoX4toTLDNkFKz2KA0Rc5pK6BzA5zGVm1q4xW9nPQ8H57wiYv3NguqExXY53ts5/GakaCP12T
r4gqPtuQFKBK22camFs55M02oiKZV9mfxhXQCq7WWCM2QR15pESXQ6v+ywjTtH/5GcLKtH4n+rXw
pnVE5R2GA66pFqZUicrhcooD8m5nIX1QVATpJtkYl5obgqaAFhF6RQ1nf/IfZ6781i7JBvtzdYo3
498NSyCIdIgKOTsQ9tM7M+iwzC29xBbJJ6xW3UpCnCeTsFkRf4GP2C9cUmVW2f4Riuc0YscPmjzj
XIZFlBCWmLrDWQZVBtlLXQpxoNuaw6aTBfkJaz0wN+bmtTJ27EN7EgKBe4Q8siMROC39EQskE5L1
komSmBVuKbllatcGAKn7UhY5DKOOrXg9I9zb7R2eKhFjrow+ORy4cckKfIPJoO1Yp1z5iqO1cCtu
RwAjVuRre51hdo+X0v7xN9vKWy5BnBVO5QhfXYgw+LWofO7d+opw2Zd4q5CjHqTrq7akq1BZ+k4L
qrO+Vq7KpizsDjAHmHypLVkQIf2rSS+BBdUtMZIiJUqX+pfKQlvECMKxDydvvumV63LNuMlmn+UN
/VEWiBdzWy//a3PQaMukRRKndXj4CmzY6AzL0WGIIrJQCNSAmA2YSqKFvYdTR42XQZA9nMKttvGl
2bZR9aUslEWzSqM4KlfiQjpn+3xbhcqyW8++s6tV7QBtQyEcv+vDeKogfC/GpdTmfWbzyNIDDPSm
eoXShecJHoeajoZ+mD+/h4sELPrzOCW0YaZ1WzJ5rPQdCENJ9yxtBCCv9MgNEdMx/Uobis2epBC6
6vysA0Ns4NuV4HV+3h/3jj+jdejCcYv7HY37yLnirLn8yvOOMMrCFm0hpGBKbvIvOzx27VK7GBHE
GCzWySAjfvVaaHY1ySkO8loKpjUceDsDzTXcx6JZa65Jn2Zun98qaq8Zoad8C+M2RZ1OQ3wqDgnl
7bF+rknkxBXS4F4fbNl6+kcBLTwxcV61Kn/NzfP3xjt2FP69PIHQc/WfuZwFr8ts/7okf/mlvIie
cQSeLS+3o+hpK/Dh+u9BYfhJTwluxfg026PzZcBRQbraeXXpfkr+t9fl7Y9X/V9xH1AcEjW5ehwl
Jn2cXqSkq59pR3a8f/3G+1yZwvSSaLjH5IrdBSSPC/OaTEFvOWDTvT2/jvpGD5jXVFtiIWy2iFmO
rEZDyAoOGtRl+i1E+UH7k96oNtgLw1aHGgaq2E6bihKnZB877Fi9IjSkPpYG/Wy+R6mHaAyrHGIh
hRwF5B4H2ColbJbqhYFvkhwYXh58/thSwWv19wySU3watq9LjlNT3Cn11DkpwKHlXOLr3hUI/W/2
h7iqKYEkjp6een2fTVslVwPS6skd91/ajhAkNhkgWZRFKIKzvbgQgJc7nV3PT88MEorJ4Lf36UdQ
MgCqA9I9NyKS04W0E6Cp80t1YfqVKIk/bb1MciqGn6mhKgQzskCp00phK3nA49QhO0tHFRfvem1Y
o+7oCW4TZITehxaKvnaY3zKH7k7JCLuBXTJM59IwFXmE820nAydRwizvM9o1x4RvkoJl5kvBTe5G
5gv8QrX/T0SKX08bJcmfGSlPsNZ3Im9uDooDT7g2xFG3Nk/HvPmtiI2ZlB3h6cBbM4ZZGVgjgiNy
R0FMCivfki6eQtMRuR3g8uZ5GpZ81Bo6kfnwARh6uw9zIfR2p27bDr1flCr3N6kevBzui6cOlj8D
KGdgAfoQtm8ANWCUluajetncRGmQPmxBWwheHTA/zJz+7dZBa0uXF7bcepndGMjaoAa3cZr1J7HZ
gkFYHtwNgzJlZHQYUVp7/IPLX8oEgDy+akpnj1Koc4ncjS1CdE3DqYawLYLBmH9K34Rq/21IuyIs
Ej2Ow7r44+tYZXfYNeVMynobx4QHg74B6br8c5gTstulC4az5AuQlOM7PPzZzEo+Tqyy2XLbIxzv
PfBIAl66OxtvnlH98cf7A8k+e1xWr3pxgzGB4fmsRj/esiAOrUIHB4PLm1B3n5XC6D/gHHb8JZOf
gMqGFIzNDQM4IopJIKLzjW1KYtSUTARPPUQ7KUL3rLICcIHJf6u1rEWy3i8nSTeMNJykG/B08Juu
sFDlQde5rz2ClvoRQgfM2vUjInyEFanOVK9uPylq8IO8JXRq2PSIzxYQP1azEDu/YiZ6+CSS8AHN
/octZrf4JJL8Xs3f1AF9m+j+85Ryjw9+Rjoq+gkGA2+Y8mWQCGbNVV0/OZMQ7EekDb22MpUIDpj4
kyRZd81amrmU8XrGNui1XO0fHPHrTJx7I4EbkoONoF31+4GvO2DPwrTnDuyVqa5s5qi4kthBaaQx
jtzpTvRswbyZLQET8twZxLVkl2HZ2i15lzvSPyFtyBXu7Uw8GzciWOepsCiPT4ccbpSrVEwuhCx6
96f+2OxKNC1GYIJ4rPrCF2DmfJV1QljDCK4drEz3W/us8vJfhM5+IVwB7YlK/7Z8nEEFrYRUf79D
QuN9krX8cBlqJ538OGfdUOrlzVrUHRAZkFb6bSLv9nxrMHjqzCm6INOW0zMLJt3YJBtxS4yIN0jy
L9reMuqRNhn/lEBgcJfc978CMird8xbaSesp7TwTvE7xdFg/rhuQdktYQx/BtiMLOeYFbR8Q2czh
KjX/3qqlAEerqCgImP7rLDrjnqZZXXTI24SX1w/BW/7Rj8IzpOmvMvDOWell3R4wbFqSYxQuO5Mm
YdDDNjqf8xp1peMyvncM7+jpmG9J3/UYD3fiz4PxDpxfthRorepEf8v3ldbOG3/1xy5Fn0vyYfNS
s71i/svAwoipTgNQpc/hYRIAr22PGhQ2ZZhrL2uY2dUA/myJwLJMVVRioI5L+0Suq0XZUl9x83ti
oB1uB2WjBMY/baNdIdsh1eR79SD7CVwfxJvhDs32vcGFd5WIebGBg5FPYlocNgNS+0nsB85ED8Ha
I2jiBE+uOzvVdI7QJ1gGY6v+V/V2Ldmzap7/xcG40/EEXgGapYNWIZoeiZKd2cJK3zZ0kgzEgfql
cqNgI2c7lAllwD/t2e75p0SEuG27sAMccxByMn5Wi2TVdoDtMCs2FIyw5vRkVHOeFUYR/63MnwIg
5zhVquK3ZoM1gPWBIWlwNE9hgRv8FZex6qchum8fJu5426AzJMj2bOoTg85ZLI4z9KMJ1zX/91db
UjViSAgD4K9CsfczbuNlE+b0Q6XDrHHhKzG/0enNDcl6IU4TMMBSm21wsakV9oRV45hfY4hL4Hl6
ce+FAmv1DNJCPN0jr9Bgi8KUgvNePnL+8cogU2aEIf/onkTMaPUdbwzQQSr1iVqC5/O9bJex9Y1P
BxKV4c/cqJsn2M5aR6FwfBw1+llfCKpjFtFZgilN8Zn0XZILaI+0d89+3Ckj7eElZ7Aupl4iWHFv
XPWAK5ApgvtT38i6c1vXZ2P3vteL5+/zqF6fv68VFQ7EhSbpyyxcxAQSLctEI2w/NN2Hkp0Cmi2Q
DPeGClDnEro4Vne9nCFEOkUixuOQoUUg6VOHxeElQmSr7cwuqJnxqQAc7nlV7NDamN0q0b/yYsct
VehhqVkNF/hLsqqjYrozZnAgvogRLEJNdTcPui1xRZESR+xrN3jGzAJuTG0FUi51OkK9/RhL6E5y
QU4RDAUyKCEOZbyZNOU1sD9Ks6PBFMMwSJRUYmuS0wDjPvxUX/EBFVYaejxKowy5fIfm3FffKZqD
xzwuttP2io5b+SK5zK2fH1ghkr+OxpyDr0SCuMLuIIx+n1jDXvTzX5Ugvz40N4U7rd1sAykhIVfY
zmgCVffTeowI0CzdXQgbtlYSPWl/3B7wBb4FJkUuFsnBQAbj5OpiXMdHyouqBC33oeSmAFAcE1ge
CN+nJ+G6d8xvo0GO9a0flWBgIctWzzydzEEmIyLpvaeHVmb7CPUhFAt/TL0p+I9Qxc+dwPmjyXmF
x074LM4oYpIVJdSO/Fk9djFfom0GCr0wpf3X4N+B8qVkHlC6JyzIzHhyYAp2AjQeyprrp3HytYFA
ZSma3ne+Tv+JS+af3KHuKUuSopvtDZwYF8CKOeRhv5znL9/nB9VFpF9rg/XFxDs4NUzsbyva5W9D
pN5PjPCssnswFegaybBqfaFLDFIQiKOdSl7Pj+ws4mUmNXCALK3bSKSLxdawKgPUQK/PGc1GHfaf
afvXFIY4BSX2kenfcAChJ4X2kOYPmaJGWtAMj4XxhQ1R3JntQRcX1W2H3gGeU9q39/zY0wFp60oj
rwv8gVPIuQamcq7Si6U45YPVKWv+GlmeG8kW9RE4F9pZOsSWWxKLAGYY7AiSOn/Ezq1el41Nh4/a
RiQsixfKQwaAbG+ArYe4IP/5q6GL3Ol42ipv5twur2+mRn5GgL6WLWH+R/vKEdk/twVDv7YGkQY2
5y3bDvtsE2PTO0CoTSCpKxEOaJGeq8ApvnZNt1TcuA01EFXZ4jq53v4hxseLTqUE8ZEO+ko21jQb
VJUQ7oDOgvflxb3fh6xro/WVu9278T8BrzsL0rx/dEyrmdWgOlmmqiMBsx6EzdOKdZtnLvpdTxyN
xiIzAkPrxf+luhB1ae32EAhT5AyLs8Q/GYGFTCCa99UFsw5LBWsG+Tro23lcz8KtzzT4z7B572SI
EeRT6C8oLDzyQAOxe/svw0sV97Vsh+j52etoiqTw/bYa1F/wDXow/NWnYj1yO3zXiss3cUtDHf2U
PLM/BEreHLZEYTbb3pIACWijB8aWsQXJ5yysTwIJajWkf1ApFhHGb77S3JlxLis3Dx6b4TQux8ea
l7il5XGEKhhCoOLyomzb1Be51dsjQy2aza9OssXZlrIpXxoj4E/N6LaZ3V8698n2RKSFvUu9JZg9
KAnkspkXKKdz4V/2Zk0JW3hSYy70YaMS+8xvX5HFgvdTP7ESfvvyxMXMtOLU7dEGLsGjcgSHhB8w
sb7Jw1RKh3dgw+6sHXW9hUFdc2DzHwzTtXNbyXh3ieoeMOmKgC9QoVP1MixuM26u6kRqhhZ72b/Z
yvzMb7ubHA0EZ31+hKXh1GfEY8iYOK/pQgVLJ8eYGVmZ672XU+VX74gHdiqgEKm7j+1zCMmvN95e
7tGeTrv56gVlgCCf9W0fx3xwoBOQJRGUJJd8le1QZCIvfqeWierAbx+HMoK/pyXT6xfMnCS6nlM6
MkAvFAsa2PeULBGHMAjkj5HQADmOoYGeRIdtethm5SbyiWsacAtQJn5MtzQ+Cekw0n+xpAsxdADw
/GalLJoDLfuSRX8GPfed7fXPvLjHxvxvXe4IFeCPNYGbQ/B8Oa/jpzvJcXhLtwIo+BviAYOwQTkC
wT+Xv2nUHdOLIIfjl0KDxhD+YejdvaGcloSIuu1PQo+vkvZ4273un9y9wWqMURbkfBtEtiWANEJQ
tq6+U3JLXWu2ckhvXN+sq7KknA0Lh0kGrW6VA7fE5NmRFc9AfQDAFjsyVmvp1P6IegChszfGzUP0
4fvY/XrpHDhaPZgN0Utw3qj1lFPLxkoUf/qCZUf8Vm96ik1CSw7ObdEInd+2JGyTZZzQELU2wHI2
urJwzkkJe6Hdw8o9gYHaMu6CIWowOrGvi9y82ULeJd5nMzWcFn23vEYg8fmhvx2QJnv8hyaqjMuk
owHmToJ+95SgsuEwagXjI2NmfleAexR3KFd9aaHp0+wJ5/ewG6m+rh7RxkBPoHRnExJLA8vCT5oo
ExewkM2Cia0jgpbnQ3X3a1w6+/qHMFCoXAPmacNHpR0LxtOwVyrv3Tphm1rFx1PuxbBMJadT19I5
7+nHA1m85Cv9aSd6WJSh9mJx3yt122ohuMQ58/2L09dfc52CacpBnLidsiYxdlAjkZUJ6ATflrR8
/X5u9nDuUieNtDunj4bEv51TO3Pf4vIGAyT5Lbq7m1Un7uvI+gfWGrv0RWMSiqzeZmOVg1rT3Nwk
v+LDwRzoERcJOnZV93NWudCWC6GccuSWIq3K+1rRgKdp0Ly+bluT3cYRy+rowtwUbRjOBAR6BWrE
4YHWdvNejB+Wrs65s7MWNxDrgdozf8+LLpWujV8n/6UpS6MW1dhgDUZIdv2USe33NHcsmYyAUxl+
GyDBFF6q2YpQdCfNfa6VyCR9nIMBoz0fT+kFtRPiPdJop00Cxh2Ymv0V7AXY/Y+k81pSVYnC8BNR
pYAitzRNFgMm5sbSGRMmTASf/ny9T53ap3aYGRWa7rX+9QfI7AAWOLFDd4Tcwf79dOGEAyZAYcBA
/BZ04GXh+3kZrukrHj/YxN+b5PSKe+ZYn5qlv14zU/0M108gG8Tu1KrN2bOO6fPtGxdEF+vDEBbC
GU9IyBXZ1fTPRdSf62ln9em6BlHplGzM3Tu/9HgNgwZq87XToY/qSTxRypM4jWuXLvD1CopUh5f+
GFL1Pz64mHwIg0H636I7yA63kf2DWoOZecTI/ZU8Vav7CY35LWIMgjPCDgDYwzFUsC2Zo9fKYuja
XVbXv7UhS8ikXRRFPHjDL3T09LbRVzTo555ozTH7xpt8RCDj0pp1xvYzLm9hl8gvIIWUq/LDEmeq
/+a8YW70CqFRdRdv0n7ZWFCWlZHNZNl2KRx7g9H1G5wX1a8WsGL/7LwmFohksN23T46v8yaN7ewS
xAfsaoekAXklmH9kkoLFTvijkRSEFciIfIWsOPtfsJ8VoPO+ZoY0qeThkvAe9AM83hmlxouZCHP5
kcFgcviMPrN3Z2Td8Gci6Erz17/ffcH0jHrj5jUifwpQozriDGJFae2Md+LUsTXGufxVBK9uxADa
RLhyS0ARL82/CBrTq6Pb75UDZvvlpHENWvuc1qNnuqRiPYv4sdULcZyXJHV2/C9pDJAaqFlAaqBu
tz4PwAvIc4ohOVuELFDYBZjmQ5w2xnXAIQyW2nGoRqhXwI5ObhcDmBopLuQLCiMOeogQ55/nd9Td
15SHFmfIV7zIvA2thbUhfxF7r92LE5nIjBMgHeSSG3W7e96eOz5cp893+H24GN+tgYRheTKDBkqD
XfQvo7Drms/4Bn1MQRNO1Q84MOIBpdqMSMD9CeQqaUZ6qs1s4AYGPc86usDSeqwq+kWKHfeAxOs+
rgcXtwPQ0HsMX+vUPAx5Ll5PFC/NIyjC9VqWHwHJ84yQo6WoO+DaT1Xduk/gZkZNTdQWI6JMSi24
rZmPLZ41QrBuT+imb1+nPQZZdVDVIKJC3w6gYP3jKOrMRcJj2JnoD6/n2skH49qcyvH4c+3NQSjX
aa+HNVP4WjYFnHG30cLrO6WZiSk26iV3RqVEgjbb0MmM0fU0Ms9DAg7Wd5aytA1pHFNcAnSVi3OX
MWugZ/8p4QH1pJ0HKsjKYgo+h1SC2gVtRBFhTTKqUa+G15hIuJxrNrwDYzJ9w5BDUqRfnx6swNee
AURXtr75o+R2QNrdwfyxJ67plPa+IN2OtVXuwCrili+YNDmOT6R3cbwdXCMk4AcDdCqA5RUp3QqG
/jt/axB9JLMN7PdUwhOENFB4y0JpUl1H5++QGhHSPJvpvEi+zE36EjLcjMHnHI0k9aiP1tGJXeYa
WLnfl2+kR+4RguaHTVLCMNOTJyFExvSxJoObJmk8gNLWR+5HlwUvw70W0YPAQzziHGsERkM1fxTr
Hx0pXo1NgYumzryO21v6ivSf5jolNYEW5vbb9ASwfacju1XWDtLHe2MCmrw8HsJA3SsCjV60TSAj
KpGGuvBDk/ZMtK/4bvq/S6PvDkApoYPdJBgwdjK286a0+cgDY7llP9/ZsubwgTOqjwEQT0PzDwde
Ve+tnpB6m58e0UOwkWlBRAcZbU9APgJ9e3l6qInutDc0rj62UoBbNMeBLUycYVYksSQdVM7socak
n70eLgMZck6Tk+lethZxU4Vb6WFxorJzoP1UUqPnp1UGvKnjOy44LRoUJQk1j+l9ZQ0B7XqtqLsu
sly4DN9p9R53GDrwuOK4cCEgKf8WQRdtxSC8XV2/2ZtsVr/9lzzNuuI6axanv9Ps8x33fhi31+Me
GjDQcL/JHuk17WOUjUQGbTWXFCIyoHAzelLsPtxvROry4/JT7g8m5qTBNbGhj/yDqmngcJqmBnPW
D7duUsSg3WKiisFh78N97budOv6uJZ/FuLgvXrYdI+G9I6GIYQRSb3IZX9KeX4GXzivL8K3pBQ4w
4XswIa7F4lURR+XasIEKZgfi1tJST2lWdagfGXV13/wDLKF1OOH1f5Kf85Tjs2jcOtFx/cOkrEuO
20aLrtSEpji/Kf5Vtbl5cbZ6L+y4+tmd+DwPMgnTkC+4yfoFQ9j9UJXblGytS9N5GJvWtikXpyYG
rDcmVNGYWhNrd4s+HiMZENUSntvfw1O7tRqA6TH8NgC0wxhIEmoi5AFz9WVa83LaZ3Si6xq4a5os
AYLlc6C95026NsR72jo280MaWu0ugJzX8BeKOTuy5r5m3SEpPOsprcgj66e3HT04t1xLyREiiO45
ZTx8AtWQGzMgRw77bu/I4onfPigrUkcC7nAWgdzWWxQlorbgiTvzV0JtuV49nACHx33PF2//BF91
i3KKZrCzVa2VtbjBrZwdxEF8KvSP5LICMjVwW3rBBZJHXKaKuPCl3UJSjw0vdRV8qEtckyWHjOXF
c/wdM8rC0gOyIltYfgnu7j2j3s2I/Jro7mZjiMtG+8E0qjthOZcovLBz8GBznf2r6AJjY8PIr+0l
hk4PweF4zKCEYgPV4A93b6Db9KEX8itA2n3L+9zKxm3MBUaQl3CNo87Xs7NqjQAGcGe9762BHTlF
nTf+WWcBxt/bAvZggYR7RVkGJSCX2xArFjXg8cXsdSDnz70UI4YsLXbkXlVFBXQ3+P+zoieJ/qD0
uzbud7B9AszeeaoQd5wmB5qQEbofYmpr5dwCUt7Az6lmtf9hGHhy2x9GYqbuYQSCD0+v5993d3Qf
jjGlq3ppoXlK2Yw66wABFP3NSSlE8isjMTxlYHMPIMNTiUFdw+wUPI9BGjTwZ4a+CwWBmuJv75MK
eqO2vUfWOrxa6ILFBc8foPvn120tuTPheNWJdgos3A1K8b6g14+OsDXgvUdGxCHtDM7iMdaVWQMv
9cJguZy/qUmUpRHYmAE/5ihvrcd5C4G5NfPeCkVJBwU8kPjmzAEwQL+EBXoE8A7niLFcD5gZUTSQ
7LAb11NcvyqQmSNccGoGejtQUVg4FY6QTI1oRqcI2HYf1Dp1csCPEUR/4Prm7IOSmgZ4QyGQwHzx
FYh9lJG9A6Olll5nAKAPHIt+H4l2H7NPUZs20DHOHs9ZR4M1ibMb+V8Bkhqf0T0HDcF+5Ch2ZqYp
NA06EWyEk7mDYvthXHoYcRrdCT/BkhPeTidsiP5LKcQ7DPOqb1iCCi1uEPAfKVSRG/3WCJQeUhm7
KLatWceVzMvw32GCCLpPv4OdJfnFRGyBJEmINITA8EF2djll/q0ZLtwb73J2O3gL9IfaITjcQyv/
bAcfr8HdqOp6L1CqlGhAPLOxSZHH0qOZ66IVviUAiUfmw06fCfOqtob9k6eXkW4EhVIACvuUFRB0
nunNEref59wGT+HZv+f3yidwWzUMVKMnXZrLetTlQskTjw12R8jTjJmFCOwO1f8bnUlHgiTpwGFi
j4Oz1DQujJU6LKd8nBD+j2c60qwIa8u7ZGfYc4X+WBGAn8pCewjgwurqasB2Uu3OjNJrmITj9u0W
pt99j3fr8Vk13SLE2Aj3L9jeDuSrxyHA4B92HONcJo7jYnNIHri/im9Iq2UzXsOAQPPVpFepIusx
w70Ogynjtx1xhF86fvUUSQmToC/hEd1eMYAPxzsIIH4FIVNDAyEZJE2URFDhsws8PzZsEwY3D5lJ
BB9yIg/9WFc5m6xNt2ZHVo5C7Sht3t5c2tEjOaFRPkyt0xJiC4jB6NwI2DbQzPc35FD41rnvdAAf
RQL4zzujwcycNRPQ9zXoGgZ6B7ZEGGIdIH4mhZyWqyuxctS137BeXVXtwGsHn9Ck4wUUeSQ9UfSc
aqPyRfAbqlUYPHGxNuyuX/vH+jl0k8cvngL67EOrkz6YwdNWQu5mFC6Kr9d+ZQOZbHbXR+/R5TKq
LxK+P7AD3EH8FwchHH9G8G3tNNvrBPGuGtW1VG6zaxUwnVWFjSUb/Nli8+6hNMW8UWJnGpm7I/eF
6o/hT7P28c7v4yaC3jDWyshgqozzBfzbMnoM2S9vXqW56wV2wl9IzozllWcHbqDjC0NGiORwuS+d
YQ03dXWgyP4K4994jAexRjZHawHnBSag9fOwyQfyGc2m0ElnKKgsVgtGFrAi6XjbQLGU4CG2uQbj
A08NMkms6IyiBYoPWrHL6PFF4ahIVIHS5MA+/sC5Z9mCfR/K0KqHd/bg7RoUx3A1GApcxwEN4Hl0
9qiyc/ivZMWZHvTRNRKZ4zQxTA+Kd5/iajuoQJoYpVFXArsu6aarpQb5wqNN06bM+89DbWrAziB9
c84ZZSP6ilG4k3OGoRLrvElsC3pVQYEw74+0CZWP8dm+PiumJAC4/RklTqttL4EN5w4vHdA4wdaJ
1ZI8TUwC/PAQmWrD+1GaDJehMZh9aGPXoT5HzlhPX7wWkSI/N1SmFBeThswRnjcAZxe8tB2ht4/Y
fb8S0MD2GdMMiPGxf8sqGaAd073rb/+NRGJYTPPTzGEAhgSWEe5xQYJ0l8cfs0dxxi6Y+30bS02d
PaASyDSgLBgoZx97ym2I3geuftdnk4ptqedV/NRl9x58hmyAMxs1my6hN0CW3RI8pIsO2Bz1CTBM
Co9cORyU7BmR9YRX9cwe+Ik/cIPsK6ywUw05U9QMdjgYD4iR3XHCQHlpaHrZXoYoTi3WHvwiTnz6
RvxZFVel98RJS95eUEdR/LmNNXxMTMatL58OObvj8PSNDBov9zbq1JKDniCkEiCpG1R4w3dxaqtr
WZVhtzdHDPOFIXaMT5ewv8OP12JoBmn5HfYv4YnBLbsMRkyYfQRUVSbaUfCokTZIPyjRod/93jZr
lMgzir9LmTbERZbxi64ClG+CbERLSPbFD2HWT2GqekAN4/Q4BXw2RNJCPAGHswKgIkbiFBTEVIEc
oLhigrOCeYRmlsBkE541MWUeVDUkXGl7m92h83Hy0qa6y1fyBvUr91Cm4b/PjjFLrjusJk/KPbSf
4rvoCkgzsFuLwN7pbuueky+rRhnq0vPhEc8IF+YLs4UJAlAWsp7d9hbGxb2pM2ZsDDfl7ffXHr2O
BUgZ385kNqEhO24fJBPQhqNqmfXD4hb2DWghOJRl8EqWCHUtI9BNlyqIpK2+iWxNWVJ1nXftHZyp
JvvYgM5V8IuxRDR25/GKP3RtTDrg6Z3Hn2H7Q0rCGuflkNS1Xz2izUdsu05bnD/AnnFeGCiK/TEr
ej8wOM71zIK8gG0qBW8ToVL00U8GFYMMsTt6Rm/0Gsjb6OW/BFMLcJzZmyiPXsxK5U0bICz++49w
Y6gEfaBHBHMU62xrkY6rw8/5BxsTSx4IOWni+xxjXoKPMGe4i3fXcUfaK7z19mdF+AenDMmwGuie
sfwG0GSMwPIwmCUqoRcUbwzCC/e1+xKdQgIP2hEjYxzMRrA9cTzq3vssOPDo6zDQg7FPsbfTF4cz
i1WeBvEz76pSFjnpedfXgsJGhorH1dn9NDT2klWOKQoeWxjQnCMNwl1whWvbwP0AnXslutcdrBhX
XF9hi8MTm84KItv4Fa5bz+azOhsInwXKtXFvT3ZVvgRV7Lx99KIMSXFdAtZj1zmMU0KvUNhdXUf+
ctMxMpSbgUdO/MBp9my0lRoQ08qxiGGfNW4Pt4UUehMj1Q6HGfpAyXJCZiOO6AoFTIB2GB3gD3Oc
nqE+FPBQlyy9pZ5VAmv32sWxOcmZyUJdlK9kbUJTZdhzuHhMqJ0CtxVYPi5PUP2SYKbP09J0fPJo
SZVsl20ALsYzNIab3BY+sgZf+e64OJaMis+GT4cdyguz5lNIGdmzl6wubTEgCDiotZAx/hp2YNf9
rfXkFGEDV7lM/wC+umA4LwlCu0fM0XMgxWMjEPLEq9wJtIs1DOXXdP3DRCB6qKxgZjjumhQLampm
dKgm8KJ5SbPjd0edu6zFYjB8um0pcIKgFiClD4vks7MIWjXnnlhuHHcmhOA0K/Aofr0B1hMyVLwQ
D702P+zGb2f5lNCwPOknpju25a5ZhjNaDuQerbstR13E3+/x1zUq/9xVY5Rm9v/itMtRR77fXAAJ
tnkE0ZDo6de6SjyCT3aGBjuDLRhR1Cn+lHrUm3+m5tN2PLZ60Y4RgOMk0OhpQqCbv9Eu7J4BnWRX
rN1qybMv6vlLIL4jFoVFmY+/d+ljHQfJDGYYP9S/Y7+OdxYO/FOEQgSYTWn+oQOd4y/+fM8KE1hO
BIxgMnfVuCPmo443w5EzDGEecqzOpzBy7SUKs/PPbFQUzhYfPAQp2xlOTOj3fR8aunKB4vchHqme
DUpGJqwsYHlKO7My1g8FocuoAFS0u3osaBLGFPBiO+vRdXAS3ufrngjXfxhwqumbi1KQg5UCu8JQ
DefCHeNHRE6k0nG4N8Gs+ZI9BYMREiCH0IC3aS9nRjLSHA5CoikQoVMMyO5y1hejyxgbsOO4lq1Y
DR+y86OirFdYUd+UVCngbT98PEYPw2l3CrtOh6ombxueOYnxZsTMCX+izYZjIueFZglsbmgLaFGW
34i9zJTLZPn5LfYVT53P3m6DCblJtV+yP2Ak6yaXBTlOTu/iYl8q4UJSmylrT2zG8O3pooixp7bB
YnvXiyqGA4mSmpRBRQVkC1PKL/BxZrKcCqabo3S4OfN+AFMmWY+SxHTGr3zMPjQ0R3TrdwwkzvvD
Aq/kVnKU8d9sdPdn/ESun6cSB96ggWd+5v1nBgPvD7PHEKIrPgyzCpdtJ+wzbpCkNWh399YffsEQ
MPujTnrw+9EIt9jeatWsuKfigVaLV6yaGPsqRhKoauEG8LVE57UmlhNUPJfMbInqshP+MmJxVc9J
g99HCEEFpRxmyeErpXFOGPqJdnfmlVoMJOmut29T4OpdjfFVct5Qs+URq+JWHqYDX28lpcyQ12Ri
/wd31uaEvEbU4cHoPu3IVmq/cDvX2RON3s8XDSQCNnxF1PXp/mKwtGrUZsJ+FJ+WhZj8WeM63r9p
C/HOcfZQ4EVZSaYJE3ATlyEfDtkr4Ah0EkeXwJ8tHhI/fcRwXN6e5o5m1tthkkoyAOcMVxWJK6xg
zkvRh02q3n2/9fkTpKiO1DBUHF9vbgsnTPCwHGkF0ApiiH5OqidOpspD/D37sckbUulLUtls43wF
Ou6gsgZrZnCz6IWvLaTu/WfJkHG0n0B/J35kaK1+0GXrL4++Av2ZpxSGbyDE6SHoD8TxzaXBJuv7
4pZP3p3xY/HaM/Z4oMjx4DhMuJ2dUAsOowUmsFEhNMje5Y81Jq6KWSKwGAw9eKU+CnGo89kVHxrl
36sIlCAg4bbelHlnT42XUgcib+QoV+68WupXHOwI6ChivMdT4AsLV1otQ/CicEAiFg5HD4Eh7cP/
GeGKUv88vtLWme1gW8QOjwEfj9DTXUfH8Xek/aGDwsd81QEwxxhY5T2d90aReDHcAJzsXotD37W3
5x8w3LEyUVUaNaAwWNvswkAFCMFPE1iphfdEHH7M/OvwHB1dRayFMI0zNPzmIww9hhXdErK6KC+e
8RHbFffHIPWUroBIMslu2ISGd90wCOUNMqhCahh19h1SHBB0QQrCNRla5cxalVSemDn8dgQWWHCk
YevYgED4najojVPKNARzMXX6/RqsalMJACrSSwuikSWzNlgPR59hGZSjHqME2D5fCJ0+jLO6dQl5
bV9Ju7+TsoDuUReD/QNuZzc4Mydg79gS1WFwFh4krWMX5cqOaMvzXAHdGPtPaUySkqvQUzYEjQP/
Q7koQVm1/KuByGDRM2PqUBA8jiiKzgOGQ+uQjj3h1lfsINUW3e2MqnPENS11aYO8jyocdDkhOIvI
O/zoMcwu/z3r7L/3EX7tOnrNcX/x+LJndPZ3divYD+SYD7n6KULCsZUVs6ryq1dI1N4Xt32INYQV
rIbIbdn+YaDZHg539wiE0pw3Icd79xkcplCkVu+wiz1YZQhjRRAO5xdMrZ6k3fsyo2VZPh2cF+yU
UUFIJ6KJ0ToMqUS1e4CesF96awII1Yphgd8oPru1d/kEinR+hnHBqqbYJA8BA6cd4WXrvCY9ZkAu
SQtPBZWq5dm/kImfGJAcvEdkLSGw45D6pfVw8eADcIAxCBcTBNtj+pzDh746nYypOfMZgkpBJAHZ
ruAZ9lAfaWbkWD9rGFjiyTmHVqyVRwyAJoD0HRvOQnjHCsdQLc7A9ius3lbAzXR6jdeefgzcEiCN
xwDO1yFZiGzPGAvJ7va4PSUgNfyEAxobAYdH0Tl+mSd9maL55fCGQ4u4/GhuiTvzxMQO5gGMqC8L
KQTSbSgen3G1OPadMwTOG/YLdGcbJXNAFa8yMykkeYeH45SGiGerO+GU+nhHjfHMcX6uI/2Y2leE
AsO1h+dcQP0Ai0bYW7tLVXSQg7wX3/26BiunMWeEM+1n2oLUwy1TjjGmUTXmRbs+Pup4SnZh2lXL
/lsd/SxHj+VbjKxlneJSfqMweKTHg9tp3H7kksn2WOC9mrOV69QPT6owED8QVCzwBjvQf8yi3DV2
aTMz+pLMBlf6CLGak/GtY0yDhSTRt29IrTiaeud5g0UEfq/cGYeV50FFdabc+bMk57P4bdn/J/jM
nCS+sqP6gZfVOShU+/YZYrbC9yK9sKfQXGmouskLM1j4uQyWLAeo/amJfuMQr/Xyjad/4oLuZvy1
B5eepgmZiDf4vQWAhtWS8ERMj3mogh6qr+Ab1KYz22LGm46mxtCIqSDouq/sfKgIRjRwT4jUl42k
2bVAxTFXp8Aql+0IvK2gfkZpa/FgmGOMSE/knwt9jKuqjWF42RUI8L0QcyFRwvtVnrQaSsijR1gV
hKXTkOdiTkU79qgobG6yo3HxFDYBfssuBizGXaUTq0DPqRyvc3M86EOm6uJo0LpTwCM8yzlRkwfG
Aj5cl6f0O3/G1MJJEU+E0ZXTw5kC5Aeow9mUrnPgdZwb2RXAKgWlis+md/MAMupdz1IHEB8EIX9z
C1D8+JxJ6FqsubNUbE1wq26kFOeDY4zWpMXIgMfRaN3+J9B2kFNos57E0iWX/TetNaL9KIoJnsKi
RzAi2iNcNdi9hhpeCiXR0txTHnUQ02gwfnlfIQ9/jBw7pDYABJgjKMl3JzkuBk83dz6rXtTsv2KJ
q2ipLBy1HwFOMWhUmpMFS2/CSQ6pEiCCLo4R2+nFAK5aHKAFTtBUs0ogADHjXT33/V8evRsHD7y5
q+hBGDqAyf+tf5u0k5hPdwN9PAUNZTalMapEnrmGH7kp2/l13OHR90h+CbIWApay8g8v0T2rdQE/
6fT7vIsHlMqwh/VrHX6oOFSl45QRBzXU7kRP6H6fEygZQzJxnTVkSH/RnzeFYxsOnHxYXd0q+Lyd
Rc9KTjDTgU7mg0Lw22KnfiPAYyKjknOrdqI1muZ5VuwivnN+8ZnPeQJHVIG61G23dazD6dJj2PBw
Mg+eYKIgkCueMp1YWB8rPQ0vMSqtAIkwY8tI1P2hYLSMU8LJ68QmVjqk8kKoFJ8/dEbiyA6/YAD4
/sJDdda/Rd9ZEpkEMPqE+fuK4P90PuL+DOho05PuWpM1Z3aRPBCG4GljXCSRV51fsH7gKlBDCK8H
v1nUfx38NI6Bon4ylOaaLTvojsFqmWg77bJUf3eXBNvFRt7SgxjhYf+hjb341+XBgw6mFJf9FFu4
yWXHkAxuUOnDgYDO7Co7dDuPCWjfxxObwRKPu1/hTxiwWbexgA4SB3y7bgFzfQI4z9wxLgwScUZE
BgJTNUVdHqPLBHYT6t3D72kE5nuZnEb7gQWoJy+FhOiz4x58nOwTQN9jdFtn14PL/kzlcnJLWmq/
uyPKb/zOLRfgiZ2HId8Ozgn+G9BtCPZBRljiwiJOLvRM/xNAhulMoDPfr0SnvJZd2BgfiTGsUTv4
tCo1Y4FglBFHzhZooacJAcVRjBzGunPB09D2zllVTk9rzzgF84hbWaCJUe9EZ1zcDs8YreD4YrsD
JuN20HG7B3xlpzCHbHA+p+Pa+zP4NLOQgYsgsXykVmSUe05OWJsRNp5Xt0z7Z6U4fIN/rLEZC2j7
nrODvW0ukbE3viOr/CvSSmeQdIk+/QeoJa8mLaJgqV2YnCviJ+JGHC2uxw7JeOeD/5YQGAz/1s01
BaIw62AP7EmcxZnkYa31XqpOW5UWbGssawxuGAa56L8HGISRjEHj1n4mvXTgTt9dif34FGz/2vgA
henuSUfawGSdXMVOz/s2SAD/ymSW4S8tAL3GhcEE6tvZfUeTXgFfEVTFDGdCqArAgrOsXVINJKI0
LA9xdppi1lOU/Pkq7JSdFo9u2eXLOQoN593xttaSSpms8q1q/Lt3t0RAyghjB6kBzLPxXwWYNoiG
xkfxB8mSXpnJ+2NYH6cdiDhRre8ocXyfcawtHti1klBnYsrkQI1l+sNQQUH3l+/wFDIPhGnwwXAR
5JTWeTxw+3wwYmIm2xBEg+vDWzVS2gSCmgviRpRJAds+Lz9TtjQdw/09bhFrImzg+CBJY/xNLR7d
pkM2RNLtEF/Pkwx4fGeAm/Q6IUYLSBo5FTENewPyafOvauoHhDH33eS3oYEZLTk3jv0Yai3LCvX/
2sm59zdneQBqPkhtjubxGDfTXcXNc8eWItBo16CZ6lmj+Loomc7/g9Le+oDFAy4U0OE18LIO0AXC
Dbc5Z+CDrbP84LStwyA+cy3Y+de/n6RIBxRriZT35KJP+KZ/asfnFMRB/QdIAd3YdPJ7iGESA9me
JIqQSCUlO2dp82WS6IdfTYAecP+FyG4CaXEgROlANEZ82oplOlghnIr25MBqyd+RDWELgw3AGv7O
uxS/MimdaJ4FNpEGv8AZ77XYIQ8cJy2piMz38q9MKe9bJ0/TuR5HNxgUDrxbVv54cnLhiUQRV1dl
4P2+OZkdf3nbVFizMVNhgtxHR9RWTjqIs+DkXnZBJEWizZNEMfxTWYogY0OlcKR0PAkfiC4n1COK
OrFwpDXkIszyjcLmlSODXB4Xfn6fSVIm/8zppA72vJci4A0my24R8DZUNl3CT0lypr1wr0Bjq5PI
GQzzcrAzrtCLz+4avp6T+50RiTdGlHOAsKtg48XtwPbYuQRXN8K1iOW+drh6GVjCyZ0Y4DKEAYXx
1Vmw0/G6b66M2LAXrVcRfXztxAARWbrhaFSBeZt0/hlxaV1yekHe46co4ogxpj+/sWVnEDacPc7w
PSf+F9ylEnCfIBWcwbqT3lLYL4/Zhreyh9Z2EXmK3x51hqxpG+VtStZtlO21meICdtwUe5NRgrQ6
gurFXVH+G2RUTQ5v/qe5k0jmPMEG0wtrmKS8+sGNjXEc6XB94GGlIgpqRTKAGzmvHW5TDmQsK/kI
6YGTSB50N0dkhgMkxB9JQzHM0sFvuimj7MY3oFav8iCI0oYHRMrN04myUkzKQl5EIFIpNQuY3JGA
2ynXJOt0WHUXxsN6wjPK+yWvO2io+BXFmD+hjoAC3joZzrRxEJAmO5gbzrDrDYmVuoVP2ib8f67O
NY4n+2b+L7NTgnx/vISPkp28QMzTRyiiSHOhtxbib18TivzkXop4segRbgcFzu2BHqGqGoRU7tgA
XMTdiwy8dR5eFABdw57wz47gjEq/+9P4K/LzeEDq9YymiJDJ7hAJ3P4y5O1pXgz2jRE0WVIq57Z0
F0EQsE5JjUzhIkUSCi386Yk9GTjMwO1oIy4yCyYqKbdBBu4QZmy5d2iMsYi6GxV2s1isXCRVsCJv
svd7dVYKmhhaLNlZgfQIrFGcuxRzzr51Aq7WcXIq4SRTznfBJbiqNsvzK9C2IrgnapERGuXPA3tc
oPy1pLeDhE3bSTXETOE0Y2N6Rwn8FjXDSPJcTUByxdC6/s5RuOG0oUDLjFVwxEK5IFlbpQt/BuQ8
a+GeVY43KQzMTHD1HmF64+OdoMWgmrlS7Yn47xUtuDJon7jy6oJPAthlczmwkXJSZi4imSD9TWq3
KxSRygHD+rNchKcYt3OFJxlLSnAhyaqdonP/9pxlXrubt8gmvHqA59hTGOO/R1dcBI/ch4okrJ0J
yhWxn19kmibJOkh8yQrZF2f1vJIDx/ggyGCQ1X/zgOIyo3LOHt7m9ZdK288tlVSJb6R/SErIKQhn
77/KSC1h6qK2MANnJkWSlOmm8qM9GeTmFgNiMjP95XJ57yNu8SHPpAcxP7vZZJ3yWgOP+14MsSFe
ZoGUZHrmxoTNnJ2oWajNfWMxjnz8pRRnb1wnYIvOm03E3OrhFs7m+xXaA+caNzrGaOk46uPsPSd1
F+0RGCB+B9wXivr4zYxSauMTjzo0VDu3TMUAACagO1XLRn0V7g7R4eNE51E2cRfsbLgZwaEkOZLx
ihbEk8nfJLsT6sxaoatkc2Vq5aRRJoI/MtL6/i1ZsdYX7DWs2Cxl++2xRZMP4TD24tHn+k/4Smwy
iL9rRi+c+1N1eoDNc4k2raNSCTHycAbQAgsMX4cWuLmNNV9eLmSUZlhl2G58Z28swlr8+40x/rB6
sFdndQRMsL5DPenMntPCYXEkJPMu81eCZB/55QZ/WhqucMAE5oiPIRABh/HyCKTfQ92QN8D/0Ln1
f9nHgjSpDIuRy0SdK2dvz/p+E/2HVQeJRmGV63ViZIzLuX6kFLVOAYN9ELCnaV0/lTqjNMX9R70O
V4rs1VyN4iZfIdJoEMxfIef9hWefk1Hmx6lIgantcRZxhhD42sMeamX5uTzGm1wu2czx3pjlzM19
5VDAiuuPloKg1RwqjX8Pc/Z83hd1wAUXxX/Py4fyzIkGXsTr4t3L8Zue/kriK7kQ3DRrg//+CF+V
Iao0SbuIi49jetXX4QdxdA7HLMZZWqWnfMPp9XFz7In9JbtGalzdmln+ctDlfbwXbOLq8Gkdl4eO
+M/ayeZzho9SvY+Ag4RL84O7PLTsD8He1QpK9aIWfzFqPe5XkCqrDzkvHBYdXG32S2Z/V7X8mBQ6
nHVBQW2xPzrzNKWfIwI84hAcB3HPff3bOI4yiET64RLhACQoDbiqKqi5t6d8aD3nsl/mx1TIG19H
CKkIFnc8/DhI2JFliqClmKbQXPncJZIL09t8RqzUEpWeOlVloli2cP2kOv85ZBf69G/CvRWk5mIx
P7wF4/6MMarMZcpPDNpgQnVACP0DKeOoIEmCEgEKpTNn93i56Rx7kiDlJKczi3ia2FlSSdh0xhns
xD+HqS48d+W2vjshSv0mysbJKAFksuxNcr41ElxTNsK+nOzNeIPGkTKVVER5ECT2qGNNfjyJKRRB
wJCU2VYG0yCLZJobvkz4Vzp8IfLNPAi0sTCDVFW8XX8pUXmN5xhWRrys2IuojNJXkkaVL/KGqXLK
thxQpOyLOZsvwdZ9am0OBfKv5SFkK+AHRMGE3YUi5Iw4M2AjpUqN8oRLn9Hqzo8/QT+O1KQrKSUX
n+cmyygZk9dKSpUXzlWlPDHGNRa/lCrxwhipQ7dHhQGz0+tkJmuTJ4y2ngH7d09VH97Hm8Mfnbks
p+lF0vsm/BxHgzPCavgcXQq6egREcXZdEbc+IxVsrtnVLOq3+BNhhxz+Be9hJOC25RGLazKhqZ8E
QeXzTLbUMdwk11XFxQmhDTu7dCDl4096ChNm+Sl3/e6y5+LFM3mKTAJ85c3FEXxf1llSEuw7rHNm
69G846rVG5w9l3ilyYJMUaoO3ogmVy+5oEBz94Ka6ogMNAhY+rRN8d++nO8nStSATeR/hJ1Zj+tI
kqX/SqGeW2hxkUQOpueB7lzERRJFkVpeBEUwqH3fSP36+TzqpSsrkQlkAhcR92pxupubnXPsmE3P
n2AsXkSsQ3uB4pqXkduC/H0epXyGkBSVz3QYuHPsKjjBJl4LupOzKdOoFaikFW9oXmioEibHDoqC
zjDLpXOHk7v74dY6iOyV5+8h6d1qflFF9jVGI/AOREYLHnaDx9GKbe7wzVp8hJvI0VF1LzJ7Hdw1
D5K8gewgzLhyOGxH74FPAyGEeVhkEtMju6bt8bFu4xUpqogFcZM6RpZlG++RaXeQpsslt9YzkFnw
2yvrNF9BeZF8TTVDji6cW6xIE2dmDCP68b2d4KMDTHRGt7Nn8qUklk5OYI8q7gS7DdtX08mhFqko
cOXPmujkp0W0iWdQ16/YZpahomwYcrOwHWg6M5w96HSKcc8npN9iIJpUkXVMRxAMnW0PVP+PxuBX
JKBLEqiQDvD3xWUwAt1Ftty3IXYsV8OiIL7bkuacibpiORZtzQWIeV99/sqyGZddCMAl3Rponk4/
1eYpy7ThQsF+QmRBsBwDuSDctciwX/sBpoC+RnlsS+50vh9BAbw+zQc8Z3VXqTQ5YNyeQPLAPJXZ
DKOpXkxxckjKrff4IQDVxPO1CDHkSxTUJstOef4q31+XH651Le9659HAj/U+Yf5RMLd7kHNsd3V/
5wbkc6hA4RMfNtsG5RUUjjfrugUul6QZDV8hDYrdzsVCK71/VfshOTbmtlF3EZS9ebAdtmRzdatL
orrViKstP+fO2IOKOeaXCstZqkbh3h0o4VlU9GD1+jh1jVpEEhoDu56rAUlRqqGTWWFkJzLK2HGq
t52AUso5ueFhfJ/ky4heuCmrw/gnNokTaBePxY7CwUDDTMoNcbbINYTF3I7XOYLDwSXk0wcDQQQb
tHwBBLonWnaoBBXGFAK95s8R3Kas6AAlEciiM6lQZ86D9tq4rNn90nJ3zPntDJf57NRnbuXXa6RI
7/fYS87MD62HHM2MTqeStO2bz1Zx8wUnxGFJ1zUmGpN47KC8B+wtg8EmRVrWarc8p9Rs9Mg6+qBk
iBJP4OyS+DONT2VjTyJxplNXSADaSKrUuJg9Yhj52xPzAOZxP9GkwXPXQwzZgjuVJ3pPy2k4uW/w
SHK0gh5disyemlvEKCQlt7kXQHxsdrwsxHIfmJWnF4sZymBFTnJaumSJK2iUyxqHVbM633krtNA6
xUrDP4Wyw+gGD3IapxSHeVkScTbqAPmHpygaYvmBS1111yuPlqeiQIk6CbYuPEOQXS66QYcg1v2q
QH+rV55VVcpknShhqpPDkEA5U5W3fMmo6EgJ9hAQPlbXUVuuWImXXPq1TLhIWXNtVJbLwYEWREqA
3ogoTERekQQqX0uidpBb1JxcFmEYzbDN11MkAaQf9VBFxi3Dc2cEmTf8QdyoIU58xeqGBks2mI6g
P9jd5OvOPLfmPFguim7SXdhXqft7jjCzv+34ylMZdVESYi0l6nPe4GzFiAzC6jO5RmtafHdYzn1e
gdbCXP0CestoNZAZmkkP3MPrR2SdZXMXR4AYJoij/78EbeyTWSdSRCXEOjIN+YRB5bUPQIHlN8o0
bC3mBzCQxmM2m8PvX4V7U/fiDzVDJ4fgmM8RxHMphu9sNQCcGAhdPkd7ZkqJdDuO4ICcVWcVcE8s
ZjLi0hgFabSsycnLJspo8BfpjDC5vjlDKVXwTdMOQ4ZamMi9I8aVL7Ls4a8Ga+AUsBcmGwgyFrYo
8zeq3/UtZArcseP4YV3FR24jFlDHTsi08UtJun1wV/c+2WOebeVackVFvOO72A9qkn+HndTDtv66
2o0QObFteRC1h6Ti7i3T2Z6yctdHTsA2Qwmhj8EjIoD66xcnCkkKWlFaHqOA8MvuSKP0DGKyZnGd
QNxIQXaBgtPWJEAnwAHGtnJGcMjY9Knq01bMoHA6fdVnczsVrVNAJZRUgD2v+TUoaW+obn6o4XK6
2s6RtpXEkFzZt4aHgRCUwBlFFjTBkL230j31tYmEbm5FxB6VYMkmBSwgWSXvB6NKyahKmaDs5B08
znjN5MCg3E6DLKcOs4ZIVEMqSAw2xlF0iJN66ySJag1vBSmhWYT3PjkNg5MEQw9o/pvGeJYT2nPO
QpCqgdYvWdfTmaScIucRFBQu5y+V22nBsLGe3E+JHFmWYffJESV4pShTtP4NEYQXwd4b2JZ8d9/I
KLggPUDDH+DlIWc1YST25btIlFCCTm0PMeDrwPsRECA6RZS0RSKp9VDLTEjx4FMIVnjeEIRwApbL
dE/DH8Ny+lzKm5HSBD47UTR7u5JcSV1Bz4LtVJwREw45tS/Q2yO2/gRRGJR+QD9uCu7z26wCNkVC
EpTRjBTKCpPCZIlUiEP5xOPtoDVy1KBsyg/yqWAXZjKI2GkXj0wcs+/q5RUb9eh59tyzb2dG74E3
SyzGQl2Uk464zD2EQOxSi5d54F0mGrePJANUezFkapFgmU4jmzftOckM89Wcpek4hQptQVANVgra
yxquE5jUr1QVlG3nAXMrgFMURhtFO5KeLhcwRdZKBShUvgxkc1hBVtRPKwggkJcSYIWFN1re093Q
kUHLplzDhRlxoldt0S6YIhPjxvOKk+2KVf7hsnBZr2ZKqNRRBzXKSLegAEeceB9iuocuzHpJ5n7Z
TtmgTJEbm5tm2ZUFEA4IYYJsHaPVyKYNPK0/qGBFzTih2skw2U0r+KtMXfn0AcIx+kpzILYZbBhJ
7veJ08PBAyk1yuO0LLlhg4xFAGjYT8lVN6LoZWTIquH386DF+FmRuK8lj5EUh0vp+zMsGF5X9foy
BTZTUBJt4ST2SG8idKZcfe4F4wE5Q76TfJhcKLFEIcaX2Kw55/HXpiO+sCaitRTx95Mh6KKbJr0M
6PV7o8kCSy/1mjulpzS46OgUZ5+VSVI0FKnOMplF62mkIknAs0yWdJ9wbTxkxJxLDjMYfFlImbwH
C5o1uAVv0pjQzI7aa+1R0mbP4antAgMPiOaU+6tMVGzg013hmZUCYGiCppeNDgO2K5DgVcyORMFk
eGQS1J7e8D5M+RSCCTonmOBCIoee4f06CanDYxawfYDMW+U2pFeL7h2J9RpuEr0mH1Td/Qc/27jZ
MgJ5pWFmQovpa7V6FG0PHQj0xC8CuCLdCtUzI38A63/jKcvjSrt5UR8EH63gCIT78WmEMmmLBQqh
oJXxWTVuSCPe2X69UdNhmXmkFpNpWN497EhgOnEISUpV1ZymuM6qtmvn9G2UDfOjru5s1rieh+QR
RStAVOuJkNnZtycGUnIubLpPmC+GZFweibRMU9xh+CNsoqLojkvgc2j0hSrCHSth7ps6fAlS4Rd2
x/xhseWtDGdBGntWMrwGMdIbaS/akXoj73SM0S3CTfMZPEAImO9opfpbPoGejh2gCAffEwSlKqwc
qNPBCQOu7/Yde26Pk7Cn4iS1jci0hgEwZEWlG6wJfzLbMY7KOWf0LhJPgz10AuQuZZe4lzl3B3F1
DNx55op8O721opvfziZvyWfbKakHT4GFh5FCDF87gl2Pvi2ggAt3kLAW+FTeqOPSYv9V0zilsD3a
mkellsFV/MYP1J3StATt/OExanTAotAu1MHcI6nnmB5RCIB93Dfkx0iEbv57GLrPeD59ifjbGOAY
KwAb+AU0jqclOXvi5FSQyq056l3dbS6SViEmVoXQqUcPG/Nb2OCL5iyn1obmxxf1E1wg1//9EQC5
gPwBSVAtc4t+5kRsVojKh9rXPPaXysJvzVhXV+DKl23CiwjrRdi9unt6F9F1UjaUrG6rr7JaLJbe
XmhzJbOj1apRHIiX+gOtkL0XNzw1N6GmwZ8QwGz1GHe3DgKnmstBrEvQ7Q1TJAT/Xb3ldAdDo/1s
WUVUUy88sLEi5012P1RyKSNEGQrkn/BjwIFJ8uINUqrw4dNDhYUj5v674aTNKZPrdIxJqCXfLVpB
4cCJ28K50CCObxEO8i3mJdXO3nTGZsvBjd3Bl31Phwl2Jd0JfekXemPN/njcbjGNKxj717dQHO7+
B1oYGyj1j+mwWsqWuL8FF6+ajX3L0HEff9QAWiZ0hefFOkVw9ZH6q3+jVc9hYtbVn1yyjzN5JndE
Ul+LFqYWYgNqgujpiUH+lRFA5kbc3fNvENLDhIY8Z/LOJ/3xMblMu/3v767Sl10qOn1IXt0L7Xxw
3MF993U+jlEnmtvoBzdOx8YILcRpHpxFwx3a+DohvWPOs5LRst3CkxrjpZqNzslLUx6YFuHFoWPy
iKA6HRpy9ytQp02SsHXJxzvLQxw8prH/iU+Y2257pvzpDH5oZMGdt+/3XNT171mXlFt0s9vN2SO7
G44aGxDvfU1u1fKdHTjIs5MWPoA8HXhi/RY83CVudv7y2t81iKW6zqGYPhrSJZyvMLGZj2LtTCee
8A8o4OT0hi4tnF7wRGA6lSugHUIXcA19AaD3+5rSKZHCBViCElpV8y4Ai7sdTS/uXIWN5QyzAWgV
0xMiJx1N0YQKlWvOEMeup1iEQ+G0ZKVPBSzLzhnsR3OATeRGIGCnG7zqPKTD1+uSsZFyKo7wnWXk
LCCIgBGACtePDKrzsCKTSI9Rb6h5i200XMxwtZ5FDVXcPug5mJYu+cjuy3tYvtnB4d9hLCXXKiBC
L0NGhebBu3FRnCv+qv+ixGwPOpNoKTDSTtWbXdkfUTMuUkg5lQZv0kqWW9SYozJNYXqYuvz+0s3+
6UIzMzUCkpRQYToQI5RtFygCVy0QyHqVoYO/+C1pm5IUk+oYPmuXnDjmN9iSNa4/eJSYXxw0YcPk
FMcpN+56IzbkabNrA7ajZQWpi+KYdglFCbXiLEFzTr7lcs8pJX1PJyMoKCDu/KTzzUV9mRV3CuCg
3PyQyzxxzQabKS3BVHXn6X88IqpQOWrRHAEk2wysEb2zVynCZHvzuQ+XDDfdEz03LlYtVxu+dlP3
n4p7y9bPyOzi/Ld1NnqQ46DIXpOHi69jL0BroH8COtsxwQ+iisGzoX4Zrp4vH9+kFnaCOlnKfnJZ
1XpI89rd671BP7rtUQtpGvpDRinqzhV1+ffxMtlpWNLXb0q4TjTd9h/AajR40vfwkZMtpB197ahS
HIvhUCYRAYkFbaxgS8zrWTejF/pAJi3h7Kp5tXNqOzRnbPgaQ7qtnMna6UwRci8L1LiOmpC+wwEL
KcY5H++RFh99jp3ESZI6FCUfWkQNGeDRHDwiuslshqQ4E7KUGv+PAA/bNt3IP2vMa9HbOjeaTvDz
RJWC5KTn1UhCxBqnjnWOuAI3N1xp78dh/JxxXpm1gCJWMhTFTmqMTECAb+4d6xDneCBXFaM9HTNx
z5w1zOz0v+s2ghmXCajM1RbNtnj1nFEvn24xWKSpdYpkeA8EvaO/44Sqmx/eZ6ajdCWtnJ+ccCRZ
Drn14GaT6eUcmXBF9GvFmIGEOy2xKP8/3mGTkA7/y0nqU91xzjI5tK/Vms4ggYP5vU/OQquo7nSK
911qoKOwdw0ulPO5Rtdtf4W07GTJE+wQKhrvg3sLqmjIizr80BKpvvRZk/hZqYD2Us0nLxeQXQdy
xj3LKNSOqF10GbymCVNLu9inwKPijUzwJUImmLdRI90lid1qO2JW1txO5w8XLo0NQS/MhZ8zr7Hl
qg8FfVmxP/jCJ2fOxL1G7rhO6EDy6Od+qBFdqJ3ok79KE7dzNCNmyegGFJunGP0Io0G7EjKUuJcg
WkSCzHQEE60F4XA+pX3GdWFZfqUFGYfn8KOiB3N+HJXeR2X6nFYUo8akSNNn1GKEmKARojdKUcND
LQMUZpKc80CMvIIoWblNMkWRSwaecojP8OZIQOBuKSgChUgQ9Xpya3k0gqiiG4zoEKhAS3qF8HMu
QMRfibr68+BFDnO9ELsAhffTMt2BlKLoeDrHL3QqVgRtjWe0Yymli6rdXWRePmlTth5CDuS6FICF
SKhJAYIDbwRiuwDPIYyo9Gv3AzZA3QnO3/h4Y5I7DCKC/Wx2iRPKrBIuR0H7qpSFflcgKxkPU1He
8A0XGdXfJnDcZgICACz1ZsXai+L+9ALWBxjyTilDDkTBSbc1/D/OC55k7yDTAmIR56D6MB1uUIKj
sK3FLudmAF9BBRqyLt27CD9JiJ0RnXB1aCTKPk0dPDOzFzEN6jfIbaCIp7JZJk03TpK0lDIV6FuB
OAHKGyAUOnstmF0uesBkJ9iSEO6Hn6vzHuaMCwLG0GNFkcqS0eXkbG/4DmgeEtu1hOZhO2Qv7uov
JYEhmQwYReKs8YYpB5DgeKPd3S4GDqSJsTt9hYCaTySETPTjjr6KaQ/NVxtLG3QNAFcks/Qh0v+7
Aklko8/xt+/z4qTrA5enLtAC+Ijk/QeRPSBFWPc1SBsKZzCREFWqAJAiqReU1YpviQAqAhH2QmUv
jbiiB0SP9ARQ/+nI5MqfEHgmUVD/MFf6hmBbgS8RKII+5bJjIDPt2G4lYNRSGBbLvWF8wIhVWZKS
IjC5hBV4kMV0lcqKKPh/1t94mXJJnlKyZJkvgRv9OYugpTF8LvmWk+e0OQKZgu2AeW+C+IKyiEKC
yTcFcL9Mkt73QkaUQRGtEvAfkFyi2PmPNAsOfiUeQM89djvbgJ2ZdvoK71DP4ARGffDT4zDg+gVe
5TaFe93LgfsJ5y/YTcjc9KzgijMpelUCDMlgw+Lw7zAACgfdGVqKrAp2QQiYMSDJ7iLNQuPAskt2
OmCJulRFhPg0xAwBbwXo2TjuLKbTVqKe8bnvVhwlGOt5jOQu5g+DQT3gNV06NekFJ1/H2APZ0xyd
9yDMGYMJKccHcnVkLFiZOJ+wt9hSO8TT+/eU2Xf3mNVD5UShMedwar5PjLsVU8Xg3ao50hQwHZW8
nWNFcL5QFsvBXIgSmzmlBaFCWjGHbzQ6f095eXXSreA8D0No2U2IUzQN/DBlq2efZkI75f3o3I1X
evxgQ83xxbB9DE7kpydjczh3id1s0/mol0zNh5jifaGQvkauEMXBZOydsqygcKF3eMrgc0F5DbRS
8gSjUJHtgIiEM1pcVQ+bQgWlND2NRwPOk1QBgrGuG4lgZXrh4JYOBkjTlf5KV2WqSIlQxL+6uA/z
MEMwh2JCsa9nonO4hIRpKMrYljz27Cbg71ciPREeeMwOrw06pli0IkJeg4CGfJfLjUOpWF+Txn1m
8yLAc4MqUjqzoMxOLreHy1kKCEaRRfjCxZfd0sEBxgmb/rvfsUl/syh99pyK4Tgcqv2XknNAnd1o
9F2uila8VrrCE3eU0pEcIH9sXGkIukyB4HIT1MGax+C8cfCL+bI9IacNl3rSU4kzjE4QRJfvmyw2
HHzg5N8PmbsMKBIDXjmtoAI5uqdvi3vjl6cXK9SKCbMmvFvBvS8qgp7alG4usjfJL/hN1MsI29U2
w+/0PgXlSphO4LN/Umh1YiBsz0qgImQ+BjsPd5MBAg9QDqnYPZWIOgfVu4jIwb4p7rfH5L8ZKCby
GQnloY4MRCq6CLceDAbHyQolHxlzQ8gENinIwTm4yqsRLgSQk5KcZ1ixYQCdYIARyalP0UYU6r+c
n57g9LgrhVRXrDLYiNY/zQrS44+ccSQdfBdLRuRkFWH3q0P3NbaFH8Ar6CX1SdCUcFCcKyIDVfB7
F5pi+5XyW3yRCUj94xQKkFkwjXAB0woOa4atb9tJ2ita2kBUumB1s01M/VARf/BBEghZVbYAGL0Z
Kxidr4eEjNh2YhfJsn7I32WESuXaopSP3nDyeCleJUI4ph0mx4DwS1XTogfGAxGjKQXWkPUF/0xm
GliPbCD3C3gyOGhY8kIuvGSydYfDr19uTOE+MxgbBSUrX2o1VL2GvQMYU+jhm7EUaIyY3KEwz2Oj
LtkKKzQSfORtgcRJkfuB6cBMpQVSenhNO32G/+o/ZTtfg8eLWgFBP7d5cPOX00f6wAfXUQZDW7FC
iHpmjAuDtJ5l95GSq32u3mXtsL5wrsEBfOdEIkKiT1y4okSzPXOKWUpIV+p4P0IOpHQusbkm199i
iRgSd+40jDlvAiPhGkn2OZ4OlOxnEIqqNMroV4bQdk4YqAO/aC5MGE5JLebHHftaaCIqbXv4+9Fo
1h+Ycahke/kJo13woFpk+dnDeluqsEc4MfGoVe0B5FEhCpB5aBLzSEFXh6MSEG1AYxyk7E/UjBY4
RqsYIduAoiWSQBXziiI7EHRIpJQmbrCC6kH+o3iYSskaiC2jUxA7+nfs3z2fhG09X8HUQr+G2om/
IEzVb8FliQwBv2KCFhA5VRqujahtDmxqgHyoGII7WpIje4BKOKvUl1kNQmgV10WMee/HDH71+3U0
xrclJkUVK8PlnJ0QQaT6AHI1vI/g4jnl3HlaDn1EZrmjKaXCKAFNza82aDq9qkIEpRC+RveMk1sL
BPhzF/1NTioK5iRna0B78rlAKs744N9JWWGTBPcrXnjdAI2nX5GzYo60wxjBcF4exAaWVSCifC80
KU4VZrsXUcDdeq35Lt2AcJ4FI+9IMMDfqsMuekbXzfwJ14tFf4+g+NlRs0LGc8EDI4QDvh/WEd5g
3v0mH4eFx152BRcf3BIo6VRD+argUsQlfMt0k6RQ66EGyJmTOqRc3rPI8hOPowfBE1FiwYUgNygW
yWUJctRyngMQIH+yu8gJjfqwIbR4OjOFlHOz8RU2KRdE1pC6iDSyAwldnuBdRBs6kNX6jYmB6S4w
w9EBd7UJXLaC3KG7NcXQJHR+JueQzjxYdUBxt/6GDt+MulXbXdKhS0OBD8qlhg20cNFRVLTRMOdJ
gO7ONPqebVYSAdALeWlMtipMXDqdZ8CYDqQsJX76bfQYYldzT6BNg3sUMPvImMgoZ27+8jOGbEH+
+W+l4k43dNRi3s+/YIIGuRvFXZfHyebBG+0HI0psVGi3rOvfSwUVx6/YsizNj1Mq1ntJ8aKk4K0Y
0OKGhoirqzRhv77KEnIYScub/zsjQFCkprSQAdcsF73sdPh10zjhffpiRJgyzIClTq2FUtdt76Lk
1Q1s6QTtLAa/JCFIOQGoM8w7b0IFgkL116DEBqfB5qn/ZiJC3vQHuMgNlI4EaHXrtR8EXntEccFm
P3BL03bzxeSL8jMq7Bsb1Bge8WpQZhAt7BjJv2myxUBK4kypx7W3pTngBpDQcXE1pLwpSKjJJgVg
MhqUNdGAawrSeIqAktNWljqZ87EqMCnsKP6M6QE8cgheQEh2JUPtZwnlTCoEomykeqSLeAjE87iz
R0IIjEs9RkK7w1oEruqsCAHwEGkhEwLOXCzQMdRyP5j1hnb2YVQobxvjpAV+FL9e0DVl9A5QdrDH
gchboVLtLZN6rkRYUbWViJn0gB4YIvDNEaeP86BJGYRMIORmrNn3dMtsO6erSdLA364+7PSYluEx
2Z4xEvWB3CAnccXDaCv1eKlL+xBeD/EKFqBOOocC00wS2eoJl8QWjVDSXn+dTmonLXc/6SaFAFAC
Lb9YsyGmRdTCQsrX5iRSrdEmfd983DL9A7ZV4QHbA7oaaK+jSc54K8EQZaEsG2bYtqHHWG1bMhtu
7f2O+zMZnP50CZ+buFBibAPk1NtCMuGZrotPfBm1uWkfE69t+F+Pjd921wxvgR3aqk7+Vkb5TaMh
jT8uE7ckqmuEiYSP45TscpeD7XEXwvEG18bh9+/0Qb/azi3JYCOWWq/IeqiNoSXRoRO4DOfWjmgV
MPqqde2QU2nuRGAHqvSFboY+TdYRR5WOrJWOKQlirUaQmPLkEbJ9Rk/RpNuKhBlhFa1XTGUWoHn6
gLKL5ROoF0ly6LwTGBbRCoOtN0lMv1X76eGJ9mApcRJce0sBrE+heglVAb8xoThqKA7VsbhhmpS4
qPmsvyVU5+KUu8TGF0HA/qub6HpG2PMrs+bqIYY72y/0KE/4v1Zw6eWnN1mfTlArtBFjZdYOdTuu
jgCG6+HJB+rUGZeAK1B0+qGS5vGN4NqK24sL4zMnPP1UlfpLjhUx8KIiYVfvCaJw8wBQ6FBPWOy4
KLvjtDVXCcRrAbnlZMiVPmNkcleMI7eKezxKK8ofNZLvA4T/q0vxXCf2D7mZHmT770z/AgdRuqcH
WxOgFTYLiSOcpBoiqJJDspseQa0knvIlC4r5Hs7bI4ZvkljIw0JpJS82qSzr4VzJer2tt4NiQTdF
kOmthBSMX8wyoO6KH6FcB7tQB5C8CkUR1wY3nKeq87ebfz4OYjS6mn74t7bPsU9iahD0GrwuBCYP
DpdqzlIYdnx/uvTgvuejpbxNFXEwuQ0nS/mzxLrxhjh/MfgtVmmdSdAFz2NbnOgX8gfnCfIyYIsQ
/ziZHfLqHt35QNGm33HqGQz8v4wpiKVo3t1TwVkXVAeSlWAkZHpC8B/ZPzmGZNj4uoQBlCQDqAFa
UDK10gdkZieHpHx8C35OgU8BRap2Wa0OQUhqxSY4+MacApB7eRByY7vzVodmK8GfM5NuWL6huscR
p8V3JnPtKA1GMLZrYSpN3Wr5VPUyoeZ3iAD4sNeWzFdo6JEEaOehKKEN3amqwKOkIUekGF6PQvUZ
sY5kLVf0MCA1buWUHiwFiAApObRWr1qZ8aD7m2DKOEYqy7diD5QlLB8RFgb4NDlMzhCzligCmLCA
Vn1nddYABgbtjUT/z9WyqLoXlhbVak7yFN+9pvQd7LYU/Q2KNoipNCAEqFNPSfp0KFTaDQ8Ac9HA
gPJj67Y4r2BW1AWkcgTFMtL6Nao5gWiy1wf5YohH//GCICBs72WO4p9cGCPG2KWRBPiHawzm1Cnl
yd+le+7ItHoq3/oqPSBNSHaoylsCEpLcSmlbM/S69ck934mLBPaQZQs6SpbJb0Ol0kVSPKtt7iok
SKaLvASdmv30GdN6FDisxi1SJaq839vM68SLX3kjx6X7m7XR0wxXQPW+dANgI1VhQwLdNkgglRYl
V2k9aATaXQV2IgJ4wf2vb0qoigvw4mu4wQ7b4aPSi8L8xMnR9YZq9s4TgLgnHzRRIBvtMJliP2xP
71MbTmp0mOGJOuXi/RLxmAkjQGk9f8M8o4d/SuFbeqNNoo2WP7RAJdWFXXOBcLFcYgscCj1H8d25
4nTEZJUIo6PxUn5oSO36eD1OGd4+wssdhSs6JVhpuZ5ag1PSDghTPZpPnoSQlZGs+8voIQ6pQksx
RxUU1UTPgmKhhVPpY8icNEXv7tI7SDzS7ivBipZUwhg5ZIkcRszeYrNUCYODMq24k6DfAWqVKS4C
k2w9Y2NbFMZn77fUoBom36MTYU1IudLNPGIHUECvSRTU2v7zH//9//7vd/1/1j/n0fnQrM+nf5ye
x9F5e3rc/+efeu+f/7j868f98n/+2e10DU0zDV03Om3LMHpt9fvv1ZiMh7+t/VdLezfLZv/W84j8
9ux4X6boQzjAu2yGa9jbb0fk+TUz8oxv8zdvbpl/9ua9dtto9+xOp2da//7mm1p/PvY7Q89bQfeO
O2/07CElaRnuw2v7oILdfPMKHrjqtxGfnwtbl62hlXxKZip8gF2AXpk43K7MMIGQjhocfUJNGVjJ
d4K5yVPikpowUrK7jdZJC5ftd7x9hzClWJrBW4DsrN5WX+c8dhkr6tFbA/OK21xvgxm+vOKM0pPY
ODEczNtEn8UN8htsPn8GXCo0z3uzGrok0/p3SuBdakKFBn/9dDS1AP/xdKy2YVg9rde2tfa/L9Bj
fTGs3eul57Cd9P1xjAz5mFKlxvv+cthBMDffRcxnpTKoh3/93ob9N++t/ft7263l+r6xaz3HCs3/
zFDo9mYbw5k9V7f4EHfHrcAYbiDavNP8JG0xpTlPW7wcG7Jy7DPrY3XAKJQxeaOQGSBfjwThPWJw
miH/+nP++Q7+X2uk//vnPF+a/ctqWCNjiIcZjl13Zr2cMWqrHR/KbrSmY0MRZAatAkxsb5wemQUy
KQaGM+Hg757Yn52njm6ZpjpRPdv+w5Y2Wufb5v0+6vnl5SwYGYsTcMftfyKdEU6IXc+efqb7K/7r
NbDUPvjjPukYmtWzDN3sGr0/rEGvvb7vO/sNJrONc+jeHZvI8mbWNT0/aObyK4LBBnchR2NOLZzt
R7zHB8xgG/+C8QnNUcydw/9d4MWPFsFOAYExK16DnIhnK7BOsUGG98W0gDv55UceGGrOENmN97m4
GLjupm8mDzZCtYEzlIoWBQYJ3ujySB/rtOu90ktC2vRiOl9pdN0rhDzjyaHvRECh0uw8fCFazJK8
yFPjMyXykL6wbxtWcC6ge5/5J/vrxdJ0tRr/sVod2+h2Na1jGH88VbuOdTEMw9TYi7Tfuw+aDYd3
PjuTgraObedU5Pi/1Q9xrvsn3TUs7xvj4jrTjuKI+PIs1ABeaRWnsoU47/kaYmOt9xvcqeaXPRbn
wlZeqTWLnqwvngEo0kb9ss+X88u532I0wk+PISew6hiOPYY9K3iVx3C/lxYjpWhGegzWNG7W8bMj
rhg/XeXTs5PmEVLCMZDBAvvbuK+33COTvzkH8sGTPH5vPqm2zUwM43D92IQfXB65iaBxet6+G6ID
sizvySTR5YCEuvezO8l3qVEnRuYnvqHTwBER891rft16WocBbxcEYsHGtVGAj7BUMeliPI5RGWIJ
hySWxon7c1S//+Ysd1VM+Y8n07W7PbNtdC1T/0O8057GeX1tXjwZ3PyGr9nuEVKXXykYmAWwxddX
4C4Wfu5yM+epGTQzd7xTWU94bh1vG2y+jXa8m1+GG7kVrR9jcZfNqJmfombIZYBRBma/yp+UWXx9
DK86vvXd2iQ3FOgYohlMKXVu4yPst8DZdKzLQ9ias4qfPSb128fg77bhn3zXrq7pmtE1TcPu/CFS
bLZW82x3ai1nUCsWnsoXgzkmUS3mGxRbf7OyHdP4kxihmxY3vN3uaHrX7PB5/tdNr533nVO7a2m5
FR4Tc95NrXA3tMefoEF314qX9Hf0mKHTy7YD0z2HmP8ygmg9QOkYXakqmGyJf/sx4Z6O9uHra73Y
ZPvBeWwMTzuX2a/ZvlpC88w7o/p7y6yd5U304t7InlxoVgB/uuJs+Bntv2zv4R1CZl4iUjRRPMHd
3ddgBQxY7puhmkBjJti4p71hN9FTtK7+zbNSTipXMSYBWn9b2Oggm/Gmj6cFWl6DBvwPbKC10N0z
6qGbjmqOtLc1uuToXWbXVR2fsqW3Trphl+G3j7jXf3lMtlkRerghsOOL6shEnErpNGnFps8osGEP
WGGZ1yM96Q2NAA+V0ArZMUxBZh4SQjA8aWXHO/Tf/nmwX52LZwWc+xkafcSX4XGszfjB+F20UwqN
gZ52ZrxwyLWZMMQX8UkKWhXv+GId7+pe+rqPiWWfP4/f8Gg37zM85N3oQVbRCjpgRPpZYOyuM4zh
St5KImilNuR3vyYf6Rvfe9eKMZTLAfCnn7k9edAW9oouXDqH6TLWQfrNZP+l1N9W2E528iz2iTb4
BAaTibR+Rx4yVuIx7IbRmpEjNXDZPTpG3bAJuer7HSzWML8dv6K7OFtCH3+GNPTbwyXDh3oYIT8a
b4uOggxFByJBm8xjvZS9GV4Hzy8awybdHE+wL9rBNh7TqUbbqHdnHLBz1lOErib2t1gH7eJtcE7e
+WZ0XLW+kYK3ZrhBftojnSzixTUmHnj52dnyE+gW3TzdSm8IbrLVC5Y3VM40+6gxnZuVzgAnUpWD
B6jK9AsgOV6Mv9v65i271XZlMEKJ8UPIxWwcdFENPlAy8CZ4iM6Y6spXM9D8LbaVPWnS2+wO3UY/
DUkgY7+LC0zsFo0zpEsbePrm9L75B2+0IUzWBoMAVay6dHIwNVl5AoM2AjTya14taNLHXB/jdBm0
wlvKWGj6V17Fs/9ZXSev5D45hPgaY8hMUL4O21/dLxCN0w+R3Py6ZmQs+nhdLCs76syaws5A0nBr
mbZKw9unjDWNO6QVnYzGPgNAXuFWSEkZQkR9NLcG3cEhbfXfqZZtgXJ2MfdB0v3/hJ3Z0rJa1qXv
pc6JEJDuVHoE7NsTwuZVBBEQRfTq62HXQdWflZEZuWPvL7+3UWGx1pxjjiZCAlVAkjq/I/FYz96R
LJvC6Ydz4ofnddWsbjOc2afUSwa/bydMcyhR58ffa4eTEEf+HzwTsJZ0Dxbd7UCH8sXzj+4pXbV/
5UTcsSrKgwq/vg9YPKpgYS22imKY8+zyc/An2FqHYTtXDuWCz63OH6shTn77B7HZcEDuW6qXD5Yk
W2ndEDlfBxk+x8JcJM7EkeF/Ep3IcGnywJC5jpFsAO74lf9j3gNkxdu+DY4vwYMdCKCb2XzNbQmo
y8/6sR43DJAPwnb4V6yw1Z6kC+rXxDO2rBllwwcne4L1X8+rxaCwiAcF+/r78TRxwncb4PTzMCiC
eqavOerVjHog73ob7ys7IrpHkprWVEXJOeE9LeUNjFfCCJGyKdiMjH68QAvuMZOPBOGshU3+VyvW
LeDt+FpQO/r4i9G99Ffs8QwtKGcdITF7E71Vve9X+aLevP5+0+Ko7DjihWXmG5t2rMyNuNvcF8m0
WGWL2+o5ed0Y5/adZLdDYkIm24Q7JU6F5XD/XRO12Y3YeubwvI6NjWXnJWGSpwcovgK87PjEn9Xb
vf1xuV/L36m0dRJlR58jjTkbCrzXF3CWOB1GuO3/ZdEgrv7A7oHXxIkIUFljMz56xW+WqN6F3xl/
p7ReSZIKcDdwPaauEa31WvVUaqHM1c5vpu5w7wAo5vU633Bo8E9S2S8a7eUTr7IBvHf9knsSaKLu
EQSXhs2BHGD9T42KSff3oL4esJ4GYLukLHjlIQnuJ0JYnrwZkMpJ6ciXekEXXxI8eWhZP+cXPcF1
22k2LBekNqd7L8xpEmswKyfvCTAEitAPERppiCLWmNDytY52Lj1WKIDj+La+HgX273v0m3CWhe2m
DBS6V2gFnFpI81eMSeRl8od5OCfE4KLBocdqFfnj541NKEl73iusTvSxMc4k9QgdnfLorS5yknqQ
za7byWv7XiPIgexwfp5FtnwcHvfS+ed3kKlxmfBep/ehWrBxY/EUYv+ZmYXisMDlLXvf+4LWAFMT
zc8PKvYdhKPEGQan3KsnLpBYth1/pKFT5923Fe6y/b4BHd/8afbrM+pOrwlTrPIIDs4jauw45Iu5
7NzHjVstIXycrp4eGaQdU8xzr9R4yKaMrnuGyeW4CJRzA3MyHLg1XgQFZ1Syw9m7iTSPAiA2eLiQ
IDnviL8s/4yfJSrucyEen5v75Bdm04ZJ1VHevCbi9nuh0YTzp40eDMe2P+ip50dYSSbOx33NJ8RY
WzqDWAq6RcNZ/1xS1ePHhJQf3/5JSgBdN7oyn/Me09fiA8iDV182zuk+8CtkHxHGYOdSVM/FTbV4
bnELX2CMYL9vTrJqYnHzXdXcHgzTepXkO1COv8TqXcq9T5S4hvcIoc0HD4eIqlW3YSu4cbCGP9SO
4/bYtpdONMtNceRnZV88Vk2fbXfFZpNERhZ9ZWO9n82VmO1BO/5CKpmlAIqFCzF5ur0+Fsk3sqqf
OZwlkeBnfyjRLtxt7hioloLeKHtbAgIroFeK9kkdbzm8p+JJn1MzHXDAvM0GwihfqZ/eSpNMQKda
DK02MYf4wkxuMwXbogwrB2zZB6jB8+Mtxns7Xw46N9k9J5VfxtWUb/TeF/aux7Q5IHjgT1KszvDM
S4nBjQYMNlYELM7Q5s7lHXL0dbV8vcxKMGuFiau+7I4f0Rc24qaAzR7LG3Y3CdyGtIO/+9DTUf1/
A2P+IYr64fPHpl69r70hMD3qYHcLkym+mkX/Xh9jIdDHRtREg+iKhBf7kXKqeJiCPnZPziCef8qh
+bMKhqxQ8pSJb5u/tlzEvzSUvZLVGnQbtQvSkI/9af2qdYiLETnStN4JkNFP/4BjkMptaidGt9ak
PuZEewVd3lOI88OPbD6AfOoSmt0FcRdvuCGUaZn13j+HJkaD18qSkRfs2Qik+AlGu/kttRBrQhgi
v0lHbIVivgmOoO1T4RLBjr2aOhsoD6D+T9mBnd/+vUl3FbJ6wexkj6aRNff0iwZ/JNz6LP0+AlAV
2GoffkE4/Qy71BIK9d3OV5+/fMaKTxUXBzkMYzUzOT83indb0RWW5oMGiIMxJs3H5Xq8jj83nXeB
Hn62BGHEsDOuOM4CJowkkt/GXJ3CbtF7WHVActmeRszDlQsapg0MirAC/DI387c1wBATM3fMXhzR
NVY3nPQpvSCJMOIBo2milIeWvZAAqhZXc2A4ffKh3Rq60rJLHd5TsyrdvP8iT0N5giyX3EKBsEuO
I5hVT4eQXYWiKl/Jr/DRhJphkinRTMq+Urxvrx9P74JWnz1eY+0bilow7GZyxzGoRdJ310mm+qXQ
u67bxmo49eq/6uVxHe8/gf2HT8Gu816rEkwZmZzHgZcQFYwveI2qbPChScelc9Dz2jsM9XN0uuUZ
XXVFNh9mrdBoP/0UPIV5wVaOs+C3HzSSBtoACkNkJhcRBegpP8i58+ucTBj13CT2H9wWelrqD22H
GGoEKKzkJaNxzkPKoGLNf8FBOTbvoAPAOwOrxq0CrfORVSbiFTVSIFAQvFY9/fLhqgR8wOG9Q4Cy
JVJpG1NWzNfL6vAbnmL7iZuVh2163pmfS7r6HofYr7VENNslo3tqwSdJTHChuEU+qi0BZkJ0n8FB
yKaVw7mkUJuGQvj09Q9Wg6biPAmFpfZ/TCXNfJKhho8cS2dWLNsZYnIIRowa9dWL45OQvYV21vd0
iHQS0IrAldD0qx4ZtEtpNtRoChHkGVsAK32jz35+Pf8GELWyJX2xTKgW3IX+ETST2DgDAmShsSzi
MpCxlgYm3+bxb0ymUmUns19jdpUtO+Ki/Zg8ivlGnhgTbQsvIe62VCLYVqhHBj1NMx5ungdUDEH1
hxKOEvPEGfAHq9VAoaQ7de1SawGVXAcWU8/foSPuz8kKtHx1rNtdRDnLLIAqJwtbKnAGNZQztAJk
2vzMYg13tplQ+O9xrx6MRPzn8sXw2EgITNNZeZRiEW3AhWQRgoNZwVZ5UGCOcLNOHVrCo0Y8xy7b
Z/MUbu2iu+SppU6uU1im1Vrdwr6DDl0d9K0MgXKRbbILvqBGlGJdjTic078NhEgIhuMyFGPS3qXJ
Y50eBuE3N3FhgkyhOpqbxfAWi/Axv+kjLJkeYHGQfN9j6KW3+M1bzNfyRF3VR3AC+NobiNO7krtK
lm1AgIlNVZdEslUdB9P9+4te16Dsy3wmMQnTj6heZUsZN3+WZ40kQ3OMkNpI3X8D6oIxEuAl6QE3
RqBe3ZmYWYfsqA0jfGSQu5c7GDPC7naPrT5j4+YiuMjl4Z7jehWhvknmHOFPJ52+16VHIuu0cIy1
xMZhF5iT1QyXiFNy1Y2x/K1qmOqIZRk6zJWJFFST1kEpj4umDyPIM3ALw3x/lMCjD0SPLSdIWDtO
51cEswjx9e9xfI3hDzxM8Qwvw/m4P/9F35+6xfjlCGFxKC+UVyhUoSi5VShsB+AaRLNsMuZUxZoz
/RWSEfrHIx7VseFkC5Hp1HBKNhl5RGy01tV7+Nj9HMVpGgKux7UrXVJ/gGkZGIADtKwZo2xLJuaU
y+BCMnN0v1s+dnfrNr9b7WBUxGR0Rt/avE8rxBGUaCipcSE0Ft84jyEKBvW4CsFxWIp48RsxVhpz
Sod63PqDVTHuUQzODgh0yyc1fjbNAwPiBFpfp+wDN8bAP/4QJORLe7bAHm1j+MrNGpKQ0A/ebLZl
mIonYEOld6qjTSuPjNkILfU05EuD2h20Tithsel8mPXJdvcH9Ct+7HalTGm7bJ6uanbveQz4MxVU
Gc4jAIzkw6O0/A0x0TXLcRoJzpAMyRTdEBUEgtaIGjWZSyPB1bg0alxPOFeiaqY7CRmVPONgOVDS
3tR1NcNlVSNXwOzzsn9gseR6LjnvkPGBg91X/MrnN7i1UJhSV4rRLrB3P07GQvEftuHLZI/jWLIb
2OWMnKZyDPKVWWBZ7LBs6zd20cznt4N9C6Ey+cEfOVSIlP9IfYLIz6ip8xRP3JQzAs2412nIqniS
rVbiJmYry6ErI8LsPM3L92TVQedimpUsIZTsij5Iu8B/dJa6sKR8TnZK/tWVbgmaEHsOUQfdRoAS
83XFZWriO8n3YE7PMT4tObBckh5ejNeAXrpxHUsXukoePnF8G7fhO2LENK1nTBPcr11HnIyKZAEU
1N4N5J/cHga51/03EnggjzqLLnWFM+NUCHHvv+v+NqNgP2raiJdooscyCdRZExhLvgc4kFN/AuOW
RpFrWYyb4AE0Jkx5OELUlhMq56m60+YZuJgOGyY9d14yTchtoLl5hV9clxi2UacDEfYAFYk1fkEg
VPlP/X0LJBPgo+Apu9nXmTD/uPj2mUy2mW7mMVuih1NP+APJNCaI8k9i+DhfGWSRfRdIczpaxWKc
RtERCfEnEr1B3BGFWS1vM2NcziunXWaU2IHs5ccmouAZ2p33C999rHiczDm6xEm9v/UI1Hcm9ElD
7/l9AVoYK15xyD3smu00utMvSjE+h37nqFhh74GSujsPE7HR9L3AGkw32T84/waBupcXeswfGZN/
NEt2yjUK/2w5mF030oU+Oe4WyqJ2G/KcgPpyIIyXwwAzeliMm5uZ6hJ8NHmekei9/LedBCzuTbN6
+T+kJTEfle7tVMRYjSMRNZ/bYXyLnyEt6m0txQxrYPtlroKvgxQVTuZlY2mcT8hLhVLrCR7B8wBT
s/LwjcjX7l2v7GYkb2q3PdIo8JTxyIhT9E+p+VzSPgA2wvb2hgiWwUIs0VFG9YbQrPXT4mGlsZfm
fSHjs2FoS1qGISEab0ygKKwcYVlhBaa6d2zeBtjm0q4PI0gDnrTut3Bk+hNu5UmZFDbYXxfqOPg0
HmgzJhG8zOF94f7ze3e6Te+rOPq0cdEvr27kgzjU0rT1lrAUHP43eS6fU2OMEJR7Ugfd+LZ60Lc5
t+DOUTMd7n4unB10vAnxmar1cAxe0Guc1OvGlddYA4et1EKC7hsBWeN+Nn9i9a2ZAO+9O4TXk+sy
9mrRE8Or29oZsT6YBNiq3VnXqHEwkSa0sfeGU31tjrX/sV3ok9Z+boQ5cYveY2HA0D0O+I61bCsV
tsz6+X6svIS0DYEb/fJk7N4qaM1Pu+VvGSHFup+EUJ6IjaiWZUNEwR3lZ8cAl/kKVZTmgSYXdAuL
1+I6o+migXgFLyopmU2MgF+SEpSYCAc6JPftaLFM/opqpTEm1fbPFgNqkVNKG47zD+MXmpKfe2gm
+Bg3GICOmGlpXfjcyO4Hc0Yc+8fgZG1mSsunTWlOm3LdX1cKigX/7RLcME/ZoKzPDrtuDB9npY+1
NxtSuzFibd44nVeQB8hegaE4WeURBSvFaOq8vLbPpAepx0w8NCCblxTY48eYtg0c2GpC3shr/Bvf
qQ3CcnaF+jvn7h6vqw/6K5vhcY2JqGo3noQnNQ4DjgbxlhKQqJArB6+dB2hUifNpeMfxHSqJGmhe
OnkxNWI/6N8SpwRTemWeh9nk9vehuzSJGd+JXvoHtCPu6g1sP52AnCE2a5xpNneYNA93ACq7ywP2
8meoky1tpowe+lynTb5PpszegE5sdnhlLs/Z7VdPckrujr7/BLJFihZtu6CNPod0ok4fk5qua6xO
UfsTnMP74qvMS+jo0FhSVjEfM+84QGHZFL3G4nxoJSGhmDZi/phGOyrdAutjBO6muisJLssimJEw
1KoNXTB8U7zslpWfLVJ49YhfHPKEV+WqHXcWRM24jBBmY9xq3iIDWDio0Ajz4ZZUu+vOasw6bq3S
k1zFGdr5rPwDmwO/lVyKEhJvGlfib7VxAtWjhxOtF+aBmxaKUAHEBUPlq5otbm0K1+TGMuRIulwv
JSaItwnUGVs8fgL2YBs8HDIckScLXgVW8o5OyC03t/hHjwf+7H3X9+mTW9RqM0mzmbdefcT8HSZE
wozgwNltpYew3wq/nuRhsRVj1vHQbuafqD1yPdsFyZQc0myr37k6G9pcbsoP1m++4r425iCQJ9pS
jZgcEI2CEfFnnPsS7s3eN2Is3B6rxQvrCnrwDdOkrTi5znur3kDfvSbDVRJQPYdi2ERSwDRspy9Z
CzT6YssyYQrNuVz+FeSBg7Ay9Zk0sXTQvGu/4JR5ueL1/Nu8INMWq4LxcA6Ad53//MeCKTXABm+3
ZvYGGgGK3czp55I973QiAgihbjuAUAwxBAyJIz5f/5ooO8sM1xiN9KcKAc+Vyw4s7rqJvKumxqTc
gM19sTR0IC4eRQ5/Zt6tnZyJX8Ehf2gnyztsYXK1+5mi3Y7zqBRsjuC4n7SJC1Q3DYjMA1qczqd+
uw2vWcawNJhbEau7eoCJgDkjtR8PbO1sAHojGUhWb5u8pTE0Hs7PFBdumzEh16gYoc5+fTGkYHob
ULMfhp4yFaZkFgPZ/XEl4TJkRw1/5HxFWNzgY5MClsI5u434QQt0jYXCc7WiSW79bvqmZaaszpBC
LKS4GQDopFPISDKeccoEGxZYA9e15j+oSYv4E9x9qoVFHSTT5/E+kTck1TMei7RlNsQ9hukao3az
nv1QYjHpqKyf/wwZcUTJy7qTuVqNPpzl1eIbcIIOGUSiMpLPQwwI15mPTstnHxAtEPMebBYd0DRy
LKfdBshufN9oYKHPcXpJMKvYAPj9bA0OZzJNYUBiwXFW9sJeu1vy6rlm9UY/xp/qIg9xDVJ4k5SR
a30qBiptzXXPs4wftEklR1UoPLySLSHU8kiCujnhQbToLXx8chWfA9dOfQyKxsJEIQQLTGlC2UGs
pqcHRB816qjm7XFv1NKpKONnDXnkIIHWbXWsA4CrrHXk+HkZnkhBlNmkf1dk4X6Zuc9jPgODpWS6
efK4nZLhFzTUb+Bw+pS9rw3B1a83862C76KYr9j4QQF5xIktj0W3cqpzjQFnzekkuoMoYdhaxnKY
/r2Ip8EPcLhu4ryCKsZDy2GuUS0Rdxvn4XBKLFnu/y7YF4XN6eOIKfE3N7qhnTQDCBFsNljV/TBO
gvfIJN0hUOLpQ7PEkaKMPxALCQy04VSaxP7AqzbLSGQ9f1b3Jbnn8CG/WVzCyq1MTpR2/Jv1oVWd
N7R1AHzgkmXi6Ys32yH3sSR/U5/Is5ymWKfk63sNnu2d3BehZIfTUYYyyIxXreHctgFC//Jt4Xbk
6A+zWeGj0Wf7vEDASW3FLKR/b7/QcLBnYZ+Wpm2QrN8IZ/EF2tIL32jDQRHd9Pyg3iwOdVzuicaC
PDXNIvpClCQBBzdLtzU/HYDQfZcxxx7aj3EbDK2fm3jp+kpUpBzxyeWG5F2wctYzp2Qeqt7Haj3a
W8dwCvsdfw45gwWof1wsbAtpBxJ2nhtkwGK0b0a53ZiAWBbTevykRMyhdIQ34zIikCMQbJmSEyNB
2nWSrYh3Gg2nnXebZQ7UAfPhIM5AIcfmjqfEm4l//5wQrO7Km9u46LdjX2GiwSkBrnfbU11xUeev
zcPTImGvUHAUIQ9RhHlVmMZv52NpNNopBdSq2uSEhhaRONenw6lk0epGL+/qSyd1wlEyxsZmZnBi
034NLfJe4CZAAPaoeWR+Rpur5xxYPosf3tB6bCgs2RorXrg/hSvvFzQOe9hqsBPjaqP7uER7zw0b
7RXyKyj4MT0OzvcLDov2znALd4jeXF9Ip3T+cqHvUPwpsRE/xik8iWqULe6HK0dadsSZwsWS4zu5
QkF4nVTSo/QF+W7Z+IYh0el7NnjJ5/Etc7OYbcaCTXE5vfmlJdrNSbA/trJprhw02jz37yuFSnUk
znmUKU3wy+DbYD9JvhalMHARTaKtc7qos3VORzx16itYJCMXcvAg5fC05+fXzdSCLqioKV9mHUqL
7jlSw+9ERxhEsC7RNgYJVcSRZJp1TW1ifTvi1B39jdUNEgtvarSWCigrW9qq/frvbFSzu9z8O3E8
6E+oDZWQmpLjt2TnIufF5zRPuGA3nzDgoS9EkiUGbyhdPHtNXPKVa0i5D0reV4cPAuNffXjzA3Zv
FWi1e1fcv28XgN9XdkuNuOMMVQGh9BEZzu+vawBEMYxpnaRjYdkvuFnnTLB+rPYr0WpmAlTLJr7M
psWMOR1bKGUjVYGvnz+t3Z+lIpOjnvbELlM47VmIjei6wpuHpb+tz/f46cFyDK/em3mLkNrfBldw
9iU5LsIhjP7c5XElJPBa9LOECqYUAywYtLi7uhUK8B78sJ7soKEMtF+OrtFzLC2zCyADDUT54csU
5VVlMani91VE/1RWj+NTQHYB4NC7Mzm8jPusZD1GFNs8NoOxupSjjt1sC26vn9DGg/VLWwKdu69n
SL5BFrXgGqolZ5vv0yM3zEA2M0Z9oaZ2fX7qloZpuxze1NO38aFUMyT+E3L3ui2mGnqQ17aFXPhm
XHnAs+gRSx4sk6HL7M54WcLlgzKjto0TKc4E/FoJDhKdiXtNhhzB8G+7VHWGV5cksgp+5A+Z4XAr
zlLRrb/Onbo/d/R2zDyhOXGK8CmStz9geHPmvZcMyTW/eowJjq6YPixb3SS8/W0yk1BRjuCsuG7q
5UAnbXXMepU/lnJpCucGNQQWIcgxan4GNqnzvkfvkhPRqQXzSgiV6nx9kPy0MovEzT/o7H77F619
iiNk536r0eOSaC6BVF90NTH6gAy3cE4gJmC5qe1/60Fr5hwVbj9nSu3nK0zzQAEIvBgC6T3Wl9GE
2ea2Vo51kJ+UXCIAmHymzJB/PIIUh50wdcGtw2Y9nJNn1rIVAaid+UqJPwyJ6HuyGcsth0oXQWj5
YE6g8ChEMpUyNmmvFTMIiei8s6DaYF7qUSayixFVZ379egir1Bk8rU83flOoyeuEYeJ0SIYjISkM
CVhRs1QhgutqQrCufkECph+I6yqWTqJmEoDE3Gn99QfbDCM4YykiL1zlU+0iXgrMpIbkHYngXwyd
Q4MKOXwAEPxw0GLNAzzM+UG4SWlEo2zmYfqwr42XDrgXCLgvbHnwvoW9zp6U2lka4VXTrkt+7ZaJ
3GdbHZ5V/HFIrXgcyNTSMazCrvI0WNRb9qcBQqIpvIv96xXmjX/NV707DeY5z6D9uwPeUIJAwKDG
30g4Cq30jbJOMEIij9hwtcyvpOCFwEF3NWWMp9eQ6hrUeUmV+z5duaGYZ/B4rO6bx7FWTB6vx5HH
8r5JN7lf+yq88ypWZjT4OPm/Ir7DhQY6gyY/RdMZSCiq87D0gXmCdpfM2+i27Q4KOB8ShWVySmOa
a3wD2nXntodq/ePlDhxKbj8sUCeGe19/QcAGszTM/obH16qZ/HhBmdT5G9F+Cj+W7YfzGnJ356on
YA6UOcxIPOiUh9/6FbfR6/Ca5UPzfsjwrgEDgSIFDqq7t96ByGaqp+LPNE98dcph8rxbn223FoL8
/PEHx3QFhnw7XA+3tXKujwSfZMxChXMFBAs4JJhsA3Rql+9WXeJ8CAssbhYaQ2HZhzoY3fsZdnUq
LldGNfAo+Ndg9mLrx4eY+QMF/NeCGqNMaupRu9rqkLhOsNF6TAw6SMXrfapAqN5+Xfryx+MpGNLz
IS+8mmg9WITJUYNXsszZane4DxGUyKRGtBoSlTEBRWSwfv2VxzfDds1ud78zUFrPv2oub+YCLVZ/
R5GGnGdAY3I0wklFzrWRxOD84xegSKqLaB170g8NSP/4MvgbZ1+/GgQ66gSyPN886U7dmhK6HfyN
2DrOrFPlg6vTuqh2sk7SV6S1h6Se3YQgIR4bfveVTXytqh47mDavjvc1sCInj+TKjfNmmgVTLt/c
G0fU2IRNcs8kES7TnSW81PaMhw9YDn91v9b9H2jk1+7y4Cs4d+xw+vX5QauC02fnXLvxQ1pq+SJt
V3coeen8yZQkNY3DM3XaoQs7Ovm4712mjQTDlvc1BJxPH0VLewYolTLGHxtMDic6GlsIWsr4+2EC
vRTo3O7K+DMYc2iX/jesJ4+3pTFGH5gqwx7Rverm+2vqWNze3OLhYzZ0H8Zfbcb0D/SPxo1pQoJg
eM8cla3nC/YAERSXKUBArF8pVFY3sKHSvm1eJLGc7prddGF5TA7ajjKn2ylLurPb5orryZz2D9C4
lD2DUNjkd2RGxZ7Hffuwkc1+h2HI0M9vjsYyhV1+tWRKpoV4UhZSVG3vMFGlWf94aeGLCw3JzOb/
f0clIeq/0zNMp0/4hr1h3Lew/5Et400M+mt0zqCwh3iHapZ6ebOlQLQDIS/XWJlewJPpsnmPoEwK
BcaOwQskzF6t3Wz4Tz1WzrzkBGYjzkLLYcz3yS8L5iCDWvg7sbQ3Fl2ohNmpnTSHCukN4bnrX2He
d8oJzDnQthAx98XhTrB64gwmNALpoEdpXosBe/Pxu3rPqh0JyxdUt+KJNw8XEnyVRCTRUoFn+4+k
7/MLznWIvwp4Gtib5uPs1My/ndVOlMrqAAn4Z1JNFZbnGdBl31QhzHvjCENxm+PHc4ESVdURxEx9
xtNNDDYMK0EM0+Wv8XDb43NJ6OrPiWHKb1uWrVrynoKrfNzu7SuyVdLFMYsvjk/NrmUNCR8jrPbB
KmZzMSg3fw8+1aeFTILSsnq7DwyHH0pcfV0duqgqr/Qiun+X6T6X7Iopzi+UmA3dgmeG4O7xmQhc
OLXyKsCuMjJ+rvryM8l/4EZfOF2xKe9h/vK+Kdu6EHfyrB3scfA3vtRHk9c9uD5nnFRZ7qmCoxQu
6dEfYyLmi0c5/UAOfUx0fSIydinGV3o9APXPDDQqZ+t695nGD8AP6/qywDmq4+tIS0MPxjC8Bf2v
9wVhmJZESTD0KVIZHrQbYBqhtAlhNMA8qQvo7mAlVTYV9o/g8GO5hTOPIC78bkl0JYvmS+UkrFtc
Rbb3jTHnGAp/c2mBiqRCz8epirvy7DGW5w3+DTPjIO/50lC0fh/rOpVY8E8KJCmsYnHdTN9+sr1z
iMGxKPtjhtLEJPeTp4lnk733w7/3Op05jwemWViSpNZANkmy0+EGM67g4IUtcxB+PudYu651b8jV
m7+3LZPxvg4g9NYoLAqD9wR75skANyp+iLLtG34mKNwXQmm+FyrGScMR9LDB5jEz2O3nnc23ybY0
fkYtjEWSizjRviw25CDJqPese1h4jEiClQiUO4YK4j3Kd8k2JwnTVSfE7qQM3KndU/u9/SWUyTaF
lDDLT61bLt8hHc6A5wSlkN7/gdPzQcmBHjBIA2iNWP+Nvj6nDLSTl25ydL6+tr5QF+8TdcuiKiyJ
+i4hPRZ7PI2a9Ifww6zmj3ntcNU+4zb6hP1RUo+gTTxh1MGDWww3St9Bmnj0K7iTzdHeot8tQ3VL
cq+GDm9K3UahcDNc6lDuGtGov0s+HZKADdLXmr/oGXQHctpeMU5HHC2Pj5V9cBEzh8sHmASg+5qf
Iam25R1uhT2wxfK6+4Ylyo279br0AjtbY5l8LD4WBKDr7neo5hrPMO184+TMWLGRvNrPxJa0A4D9
8GYZnX0l3W5ok5Ws7cs78ho7G/jDOuL5eF6o6YYngH799BLsDP823H8jgEopwoFYw5fUIfxEKR1i
fTk2+hl0bnVQleRZd998Dbd8B4nU39B6qlwgmBoAX8S4oiBN7ftzzbkowV1X+knA/dHrNoszd2w4
TuaqaIqrFKhhJh/kq3mDZMQl/3j3Tx9xd59V8+7vibG2ZBJerqzrJeydku0ltwxyHQnWlEaYGBbn
Yvlc91kPzE0iAE78igbAo49Tt8v+iFa4Qgw1PLyoyMgrQkqRN1wqBRfuUTl9zVN2/BVvu4PTEVP1
50saYedxUMfPVQWAwinO0GWXMT97b9jM/rOkxfh3EhNFkWRVUpShqKr/Iml5dVmSFGoqrpRFBv3g
EeaHDKW1cPqs9QuEG84UDFQYsQ8iAxFJs2I+MgMPem6kKYA5QOzfjSlTcgaSPzJbYERLDrwnkI54
Y8ZzPyLiZJ8htadk68Ht9rF+rrtLcoJldCinEOmnLeX+Z1nNPyHCyFm+oLwSpu9jvXmP+0r8iCYE
uC4ezH8gcuOfggWHtgRi5WRvNspU9h+n/6YJlP+NzFVSNQmxjyrrQ2X4L+q8vKvkpno8xRWDoK2z
z7aTaoH9r/+Hkc/medGBTqoRwvk+l/DqkAhkkqLizb7j/6K3leX/9f/JqyTNkHR9oEmSNvxHGHf6
v2Lf7lEldz1/ias+WknrLU9aa695v5HjM9NDAwHYNB2cp6Rk9fGZV/OAQ+UfTj+YIf7npfKP2uhf
lF6SLvUqL0WUh0P1X9RIr1TJlVdZiavtlmGtMQLWBdGbfP6WzNr+jzc0DMU5q8K9jzc2VWBI3/sY
4zPt9wZ5OOLgz4TzAX5bNwZLsj8mwOc/v0n534g5/8ebVLme/8/1uqtymX5KbhwFoYVTFy68arB/
z2tzWUbIWSzfnZ6qYrTRIrTvknO4mqvCQRExu/S2v//t/ol6f1X+01X7F7V2+WyN673gDaV+9LEh
USPYh3nF9Usukpm4t3iLG8u+jveVjzPFPpro+bgxoZkw5tkTWtFPwLakWWwHNoo/c9m4zHARdbJV
AcVRI9Dw45Q7EOaSMMI09xqBfqRWVXpLl++AtTr2ERUc4dOO5h2o2TUjWpJRgFJaOILDFF2eyH7r
/W6G2+TuHGLcINCqXILAJPIydvHDw4ITP236jBSXOpwaDu36YIIXwDMe6ZgXLSwdN6uFevSY2OCb
DHLcBzvIuMu8N/Rt9ys+KVmfzYDAAFamaH5lD1OqD/EvMIZm/aX/p97F0ijHGOW9IXaMenKED1Rt
jzN35hECi8sMivb/tmT+67r+ly1Qej5uyuDBul6n1ON3Vg2j9WPhTZhdzQr329qiuOrUQDClndua
oz5cbIQdBpGvh9UiifG43pgLiUiwxRXmUqEvAcfM//L0if9OWD5UdHkgyajKNYTD/3Nl1zp7kpjL
3xVHC2klD+I/xLibX0Mm/kHOhWXAN0oB7M9Xgq041ZAz7NJJtkBbACpYrpBZs+ogJa2lGY3LGJ57
6X3d6+blIMpnBjS6faz/Tdh57biNbev6Xc49AUaJvGWOIkUFSroRpFLOIpWop9/f9No4WO1ttOFG
t13tKlLkDGP+4w+YV1/tErRt0wh6MH0jfaVP9+t5cUckcYqsfNvj4LNfQInbQbQcoCeHK/Kw7PoH
68E730Eogr0dm9nH98suVVSz9SgBOPuZmFlKvsBgfoD+4wsVHnARJPpdxwYeE7DiziFxtI+a/7QQ
iYsoYMIDeiYhKmEqIOx8OxC9OfS01xjeGPRFseHWjix7/76Q/NKt/jZv9Y4sq7JqdWT0l7+tdub7
ejf2x287orXoH/BZAD7H4C8IMNf8EJRJtC4OIX+T06p/WO//cdnf1q993e5O7xOXVQOOOXdisLIh
htprIytSPOWmWL7gGuL03X//uL9E7v/2cX8bXR290bT5juuOJ1nXx6oQM5CaYKrtuHUmsytDJx+u
LW/uYrjdkGkinofqkJ6DaI4XijI0w2oNl5CPXZbrHwzFvbIEEjjkn/CIizbdnZdNKwYjhy8Nflot
DRoS+q/D/VAmQ3AO0aPGDAQjoTkWKwcc7JqkG2FUyLGQghhqNKwm1pRtT9hy4Ok8761Of6mGNDHV
//kUVEu2OkaXf0wNe4t/zjHj1H02UufxGSkKx0xPan317N66IROjexuegf6QlVJHz/EN8fZmahwA
QL7loU1N+kj74HGIP9AtnwH+3e+9e1VRQft7jsxI+T4IjByTprPhn/ceRw7gKCpQFQLa8y+D99fg
/P1zKGzRpoxamcrhN1H28VC/bt1L5z3ajj/+K4WpENKaz5D/Bmu2bl+D6nKrFCzUqm12QnTK6rDc
5WqE0XasxJT9wZFUBau3Xh+ja2STBW93wkfQSc4DNdn64MUmFXLXU9GqliSTvCv4gOG/j0nu9A+v
QzEU6lPFsLp65zc/C3lvdNXrzXiPaNr78NvMAMyj/PrurphIEOr24Ty4ErF4iy7FJ32XVnT19ID4
VWgTcvyKToUIYEQ8Gmc0VFHrKckpR8vAdp+bhSBXhlrYZf+VGN/RtzqPdGiWDTxHdL4RZ+uAFPeA
LvLwEuJeHZqYulsZ4dRYLXWSi1cHUoHBkqdH5E1Eoi1Vj9VJPdYnXchi5ZtdePGODqHqdpIdRP/9
QK7eCLNPRJeQOq82DsdFgn378vIyugU4zC1PmRX97TGqfxrWKluGoqg6Mn3jt+c4r5Xr5bQ9vUeN
EC47Wg7rIRdg1hULPGRKAyN/uXK8i0yceZr462dwPVm3hXpB8iFgImn4OQxb3ObyYw9mJITbGerz
PmtysOXAUA/vi6vXSaBSbuCO8hOkwW10TQaGq2fSsE6V/Eri+fgz/eZ03DNpIOXPDHpaIJcnnFvN
GfExA8lvsFlzrVVbviYKWXvKQCvajYSL12uEaeVP14e5v3NEjtXet6Z6xtBePp17pZeST+SaNdD7
+6oN3jEU8YhxAfmLCKdnhD/GqsXMcXiAQzyn0rqkHy6LLvgyfPidngrJ81IcF8hdEy29lgwr2GQ4
j6Rm2FZ60gxI1CuVfI9wfA+X6JnRPcQbIupGcOqXn/xVMI+WeERE28UNjqiRy/FxLFaqybwP6QQR
3wVsUO9/kaG90iND9JDPYaE/M7hszMh7/Aihdfdos3iM9fAabnuCOX2GKAaFHJL2ljtTY3LQfHzM
DtSNr3xPK73NnoxvM5jHt3TfuwTPpFmSKJC9SMBGWJt0oP/i7U7YmRJqwc4/2TaH7X1QV5++giS8
69/S7gRUiXNor2UJuME8/kZSr65+kRo5FNbI3olc2cdn2OwQZybzeDdg4tAh54SX6rNO/xFZPS1E
4pfc6fYbFdy48gBtifRBOzeQiR9jGFUQPZDEmtP7GrciMOcpsPGxj4MF7iF9LPpcLYTi6OpTKKki
apQ36d0wW9tnZ+i6XVfCH5RhxlHwllol7E16S4fhNt6jQdeo88k89B/pllhvE+kbSigIMK8UGUNA
5kNPGuPogshpG54zcwixEmy/p8KwVGi3HwNpMQ87Bc14FAEdqHT6VIbzXdKhxm6Yz0p7+RbR3Yf/
hOnDGIlRSVqP4MqiPghGeoT8GPqmkPV3IXK+uWu8jTj9SM4jgeUfIxDh8zAM3DMgLFYfsenW8CJo
40NtudG/hfgc0EsOaGQ7aqY653XXp90dvAPIzP5pAH+SsY0LWUZcKuL0Hf4HUn4p0MbxgGHSpkf8
UZlgOP1sed8g0MJOKcJgqXdLt6UgpcHXd90uGn68BfhI9LIZcbcUwwVkkFIJgQfmzYcn8WBwfSqj
t8VmwSh5c5nkNdAkdIfuHRwCRNgBYzaslzqAxRG+zyOUyk/ygrssKEjnoAsZSkluA2jOkDzBWN0v
tl4UEKccncixPy8+yWkAPJ4jiwhv0HDvYE4yW3wn0Pyd3xbQc90xjoN3r8ajtPF8lJxKmBOOgbhN
0D2gXfESFeLpMTnxiaOErKMEqm9Ad4WPEbVAeXCVIs0j3SzsUFmY1CA1zAg12oqTjR/rvSZEpzw7
UdtDRfMfLOhz/5qegmeIR1lwD/UYupu/dw085T9em/D9rd+xoT4405E4uNCzw3Ih7EYING06pLs+
3QYm9nb2DY+jnX9Jfo7ObdDtvYtLDxs5jjFHaG7fQI1UXDJZFQvodOTtwXxG22wVcoglWs90RBIr
zpxE3Lqd8jB6VjQrpOLQv7tz38zbnCcWWd4VbpTgg5nFMSJ/JLQcfCQKeHLBO3pl2D6y3UAF9feD
U6xNIQ/2urkedNM6OBdv/9Cj/7+l5/CkK+K/Mop4hvh2ZK7qza6PV9BYBZI6D6i+RScCS1J+g+oN
Ky/iugYWINfRT4mbcmCeSl37vOZoymoiwxf6glBYM2Ik82PRmeg+3bCZzJtmLPUfGSIoOF/zXBph
pIOrBaU8+P/eh5GSXVOmU9omHfKdt9VeCE6mxgqfzfUhbn3IxN4dUvqTLiR7eM9M7wCrODP4jL+4
4Ugy7GbXofzDq4zhh+Vz9pBPzPI25BS7Hx7CS69eSP0TW7jZmy94/isNaV5uFOhYJlb6+GWk2PzI
PHwrfKZwA2rv6z4ioeEi/PwBpZ3mdUUXJ31W5NO6h0wLDtUJg4husB+AqPrI9IsO4QECTn6NraD2
KtmHXl5Yqdk7IiwzMe4+UWTsIzppLvknOEswHgiY6falYsFJPZoP7pgWWrN2coKNfiI575Cp5S3r
8IPQ/fG6rnSDDa+zukYMvFd2d/fePTAyCc9QRACB6beBlpt8Svw1+xdS4XmyIpe2T8WR6EWHXrg5
OBdQUSaHsE07PoavR5DsS6CRwaCQG6zm3742U+KAJmp18hgbEaLP+BrpvA1y3fj6CyLjgxgLWOQ5
Y6mBEc+iGnwCGeMYdiTXyBQmlewTpdZ/x5wx+eiGs09PY4N4wjnD+M62hhmAMPKjiI7lAQvuzyvu
Zhes9JVAp4B6M43xLAXcd5VcxxJ/nnN4wETamLInVHKoJ0/8FeAPJVIP86v0MrpWcyo3afZO6Rrd
K2NK2z2XxreNkUEPLnasatvs0NuVVqC6CFCDE1iEFNxGmCOEOqDDnkXiBcXrtDwByj99lbViXqJb
HXQiq2xztsBCTTok8rVLid+9wuNaL2TN/pZWNqeVKFfooTCfiN6+gRc3XjKFVgDpGlMVGUYPjbNe
Hje0tJeYQvzlPIOH2R8q6P+u/H7DMQ836WWenjtcIWJgcbxr1QA9RizMazC29OkFVy0GPSIhGjv7
ijipPnlmaN86vSeOvWq8hRj+cNuq4U+nohMTE8TeFZxLuiE54o6h4Y4vKJWawEqQhrg4Ai05DKTa
4JFquCF3ZnWgeVrxRdQGzcM74U1HnyyHMxyQs5fXTBNp2ISkhHHafGF+LWRBzwBBgWtg+vMO5sEt
cxpvHjwmRt4GdfpF13fI4Zj2910MhHEDyzCXHKlJG3aLFpTCQIDVZI33pB2GCPGaqBA4iWvCPFOn
joDBHm2zV5cG6TNWctnbOQALfhs/IpAKH58S/4oZoekaueLevYt/yNCCJTXFB9UJ2zPGlP7LJ8kg
14jZ0QPgri5I1SHdReLmMfwq8NuK5hGWDwHySSrEXfqOTUjlmJH4Mi9huQckP6bmgMFp70uO0HPO
GdJoC4muLYStJyzE3m6ISMkimgfpYPoK5YKuvKN6EDEg5alY2MuFVSoo3sU2Ed5SZBBk530Qjsig
OUZkReizYzrPfUgL2d6jErTn7i3srOZIqvgO0k5A5uHvBR1nB4n/wWfc8WM6kSbU464Jb3nroR+P
6xAjikimsm8ZE+LvUSkH6Xof7JbfXnfUoWrs+h38qV50Bh4VG8CeYgFJ1kYKXwh0XjA3D350ZmM+
AF7dF+feJb1E/st9BltK3gsuMec1FP3dQJSipYji0fpsbyRl0Nxkx32FJTo1n4Ip9aniwCK2Aa0R
+wVTSmNR+qKL6foKvE7kMrAGC6iInhxzxuDUQ7cUlq+VPDHPY0RXsFBH89AoL8kca/w5DqBEefSk
mI7oyijnQxkmIeE9ZBdgremtf1im4pfXCXnURFtdRo+Arl10y/CgJLrRzGEY9u8+qRN8HKt38+9Z
N64DfH8rhZAQNT3n76rDLgyhlVYmlQLVAt7HwBsUa/y9h82uAuKlhrAMQyPosidKmEDLWNvW3jyV
eOad9IVxVh3Wwvn/MyKaMNnFJHkmbMQNj48aC7vVbfwM5unTv2XdSINJ/QoB4VwMtbmvO7FgFmv9
FemwkK3C+BhQg+HBcojfie7v1tRdjjCgp1+GguvUb5Kja+C7yZTvH6EeYeoPTuzLcGZfXAAxubOB
ZubNe/gNOrDW6+QBS3fHEe29HAk0Wo8M70cJvtRnOFYldGBFbdYjC8/X4kuGJy7aHy+4eUpwzfbO
mfhrqikP+wPS3yAbemiwvGNWU9Z0OGUJwVTDI6Hp6hw5vqu5GooyhWqOxfxDbss5lTDYbkk5hyv0
Kd7ChgntXt/sYdfR63JL6vTbM7gimVNWtMuOzPB3TOQK0o2igYit+7A9e3ihDQ7U2ohZUSXBNuX8
wCLuWX2R63RkY7gk5JzR0WBho0yU0jswFQxR5+VR2fGeEipKgu+ow6hmX/HDI4WN8oCoMzF+ZfF6
8QlU4pN3AMG18UZmGPGTLiJWmkK8JkKCwQPScE/v/nHwCbqx2LC6nAGkEOUMNcAjUOIbq8y2p5Gy
jP8BlQsN14wzU3Qb4cKNpgbNEMrMy2heUnw5GFaRV2VFrN2RHiKvGRt5p3cjFLDFBF511fCUqQFQ
QFQ7DmRaxtwlq9kfr1gp3yMF3sGeW2hYSLYFBDFeLfGlPT22WEcuQU3/gAGCLPuc1BDVEVRSV3yw
2/l3XEPrdv/gPUizRzNlHZc8FbfVf8J1knY1H5J0Fs0xBIn21/UbJxp+q68NgI/jzNOZcUaGgMB0
wWPc1sK93fYgCKQZoA9+U2h7cTM3oj5GQVBuViu+krj4gY3C1Qm/7Ofy5BgReeFScG4YQqDaqAyA
TSQb3xLiCE2VpWhvDydJx0Nmslo9bewkXPJ2N52ru6nXl4yJAHApcuXkGRrRjJyq5yLL4HXVzvjy
c7SRsbPDOvexj2RwSXg2vR4RZKxePUBYwBjO+JfBEIgJz4KK3XeWP1nQkUux6eDnRy71BAj+LOIM
sF4TEWGGvarpohDLcAhWYncSmUcT/oA5PURQHLrZjXHSwOCI/zk/e1zQINqG4GhkDQcX7wdoVsKf
OSNB3uOANYXLgDd12HfH71gOXKW40Yu5XbGcHFh8E/bxT9BZbHHIAZ5YZB1g+JMln1wYrl/t2axx
Zspkku9B77Mhwm1cfexH/sTtza1/ttXRznwtnc3eevBE0ZtMvn6CjTVWj+yuapwIt/Z+uLmsSd7E
t9sKrcEzHuO+kXwHIVb+4nNxF33YpF/o+Pjh4Wf9hvNuEtpxRF/t8NwbsGyS5MVIyfjppI1hOkRx
YP/n+Z1tf3ajr4rEEYsxxNMZSq2jDU7TTVfatL8xyTFqeJFnbgezoV+JK4mgjsEc40HhOmXjc0xg
3ekq7MiJNoKITpvYIZr0bSMk3OBrRJNxNclyqaL/bzMMNghyt/bKEgOov/dpkV7iwabf/xT9/tHv
j4/4rRBT+FwOoOSx2OxxcX9D232DiluR8FXvNA7jrT8Wb6Q/uJLNBTuEX8Rw+N70sVGcnver9erD
d+kRvJKcCJK5OWMxxMeMyzjbl7MlVHSFS4XGwx6aVz9ChS6Dset2/XTxskFvgPDFJqVjReed00VG
qEPti+CECeVKpKDUlEPhGsNg/v7IN0edwUPHa0QPWIgPHGZPFibMW9pPDeWJKJlURx/vpvny5g+b
0TwiYVxdP0cWSGq8ewi8aGfnIIhomjujhIiO2ZseKGpGe5KNk5DYitPohKiNrts77Buf+IEpJdO8
gJnGaBbzQJSp2k+WQe9JaGvQC6ZA8Px3xqVGEOkjknahiNpDJJy88eBb8YWGYgg3ojX/Z78mSDTB
SzKAhm6n9vrJvglytS5l9BOabf+8nMIjNJOEQwwzhNq1c4Cu4uKBpBfNwYNt5aRPtzrCtrGfaVp9
e9jywzOqzimJtLbmKKRu7lo7iMgu1SWgKlRVxSmBh7bFX9cJPN1fnA9MQyiK/hRk2asIB4YoXFVs
Rln6o7sWOJGGSBRJKI90uC5LsSrRs8moHM/OjE2dD4qHx5Cmy9EWYQUtxIVMsBkQR1UBmZPrjsiQ
Lufd1Nraa1oDzJsA4uLXLnkG19GxryUYAi+vdBAiH7ubENT7TUiw6DYfhEt7/rUj4cDN49wNIgmr
JN0m8lVENNsnIJvajOllQWmjoZULdyo7X+YWZE5a2MPGdhlQBnxv2DNE685mOyc/kbiMIMambNx7
F+iqgGbHPrIQ7vBFqeiWloNnbFGdxiTJfz1YTen0PkmBaZ5RL50+DLsIzIgYbN22sSoKjgEJHND6
RQy0ahDeuhtc0cnhxEa2tbacF0PF9im3aW+dCG9X7OFwePNniAxnYMU5ihaH/j2ywBkiTbu9pSin
/Nk8yPIhKJsgQUQ5VqczG6SwMN2ojN4jSk08RVQP9/yl/3F5CUaYg/cx/Md8RvHp5250cZcsWW0/
m+QRXwm0r12UV+bAbfDOLD/zuwj9HLI9kOn62fKxqge5ZNp5V7WXj2Jm2dty8vGT7oOl2GMnmBGm
Yp9+utV3KQSuaLLwx7G/4DNBFIkTj2AjMH/3O574w2WNRv1nI8Q3kiVF+SQxQZbp5goM2wxmGQcE
h584BPlvPbwat0tWJSabYGpt2UY7bMIT3AsFs6HL5TsO5u55/krFReiTYpKH14xwNAIuJVpeEXRU
XDOwSWvo+SKAX3Y+dv7e4xe879jud+uh0WVt/myDjsn9IqzL79i4IjLE38d9HniVRg+qpIHs7eGu
ETCRfdtxSuojT0wfPUfo8na9yqb6HxqpT3WMSf4xWd6xy81zZsSWGRd9sHoChCWLVkih8GrMnpZd
8ZQMPIMEz+KVSE5Axljjotfq7ZIbBdahFxSWEwBC/6eseJbqOMdHgQrDuMUg+sSqMbAfy2Af/LR5
QdszhuRYfeJPGYAQYAOIsI13H3IbteLwrg/c9QuypR2QF+yiML07aXrQfWkEidAjlGSxIGjxnA/e
oaw4gythRwGCLHZumv1h0bGnXqxkegixkbaSSFfa0Dk1beJBtibxXvGUtMGwYm6kP4eKZ7UGaQoq
FHgvGxzop6qQ0p7dxX5SO3iJQRglzZc836eLtfJiYSaDF6kJbUX2T8uZ5xXElx4/EiM5GRBUTPLA
or0bGP0UoSK7AOGbP3JUIJjRoahgw4PgFUYiq+zTcO/oApezcznTZLdFQZgtmcDiF+ku8V4QigRh
5VOJ/GexlDHxIlzfMJ/DJYCiydOAt4fo+q3JZKJEmnB/gwIJfkR1AwVlnA3Fw/UBvF1eDP7SJ5/l
Rt/MWAP3rI6Hn2eghcxa1KgxczO6YrlGe9ZjKaIOiMT40KcQhtB8Zt+BKFBeRVQ+xJET3szHjoZs
me5kPppk/jIaylcf96UBorXyxJS7Oqxxs8twxsWi6D1lsNg94j4ZM9F3ORdjNcPCfS2NG3v23Xn+
Z8jy0lByYBclVu/ZjGwyYTO9bHEP4+edd85BJJORMoW28tnY8kJnUkLr4N8XFh9g9PNI8iQHvL9f
F/kQGwQgjE+6bPqsaWJ+QynCbObtEKghc36dQWvNhvnMYPqf7dNwNosuwjyB8pnmgK23TGcxC1+N
t5c8xdf4a4gDbe70SRX35sx9/jhftkm7zl9TYpG2vQkosD82ime1d5n3K+KJ280El3sxmekF4chB
FT5abi0C499jnKYQsUXoQu1rH+H2td+sEZMSHfkZskgJ1+JZtk/gGWCFLHb0b44xTN1EsjOn/1i7
IugOh1KJmAedEEcTwkbriIIGsT2lfjE0EvSlvK/hr53qznHog4e0BazRHemDglEmCWJYuQ867vkN
o+6HjY1RunUImZuBfhH51xL9ZIiCkpWNAkJ2lJe9VBDoRb8Gvv4Jzr8cMwQBC/abNFOEMAayCFsn
y28RIbsGBJxYdkeN0auji+Sbl9d+yRk3WavDqxTMh8wU2kKc/wulbzk/ADVD2M52hqsk30kNk0cH
vwThwSPsbBfy4AdsNk5tf3jkyVTD7f+OXZVN5kuR/SF+hw9eoha8egVgyRCWrH3tzXwWxJ0rEtp/
7j/BG1bQZIdFM8kHBQPt4Ir9MIJadszO2YeFDPtHGmfmNhQP5jwqfx6IHgF4IBZzhJ47BHfs3x49
nRFWSdU8TxGBBmtcAbU5hBAJc5718DxTETYOIaHtKSuaqZExc3mnvGLKE77+oPQ6K77kiN0dP1x2
RrOI7gcvYvLvQ92LDrD3Plj+sECmOKJNf0qpPBKeW7CIBbodce+cxWRqO9TVLK6c/Oi8lWW3dsrh
cVxHy497LqH844eBWxEOHiTLh/nsvphRu6COpCqol2utFxAafN7/uoi6c9NCXXFGi01ocKpdIRBz
HgS+m1E5HC59H4oOfmgMT2YF7lGsT8HR4ZUG1HeXxTRNS+oXNkzeBKVHhLHPkXXp6gzphW55aNgT
MjyXVLH+Uh+x0flma/u+aIrZH8u1vHJ4jktbtzv519kPg2rNJfAfYXWGPd+yseCe/HTOTfR1bAYc
CtNv2OCpIWNYYywRk3JtyDdzx7gF69uSkbo2sAO5OG0RENKUHoirutnOq+95xacs5Sl1LZWhTYm5
sGKyMql+4YoUPGKuqULeCp5bt6imRA7Y6pO/SGPVrbwnOUx2r2dgiOOcvqBEPdmHZP+0C0xLBfeQ
gcAYrAuUtYk6LTsprNWWjPm09kjD7e1C72GXGmY1TEeIikdSlZ7psfC4cMl6aQfQi8IffDO5ogWj
9LJwaJxwYjoOQDp62kbqG/HcXjR7N4ZhPXpkxwH4jMS5yz77dayGLGh1sL3Y+5xo4tGOzo5CnmYl
re10isTv9SWf+3qfEg2enrHGcrW4pywW08uCV9nFaRK5U3DbVG3ro08wLXtK6tODIxiprdrb2SAJ
/vB7jqJBf4XPnlw7KNs4irWrHXQSvFWOI8BNvE65ofUdQiqZth2xLtZnR3E5458q6JmH5RNNM285
OgLmNc4e6ap9IN+VKTyflpIXMPdtTg+Nn1a6W5wds9jzkNLqtOB9YGtTciKJqf/66N+avNf7bp4u
0BNHYGC+fWqdXAK/U1J/Y7NSsrijukgyTj2+mTTuHdF75RtLJFdxkBpGWnrGBcpvFhyU5xnVpVnb
M8hfuvMG+vGgEAwPAl0h1peMkOoJZxDfjUPSYcNAOI/4mQKXxffgzqdRLez7kXGzVFCLreGiom7g
vMAxi2IGKZg3ZC2QSuY6B5I1O21bVEF7YnUyUNw9XOXp/2iN/dD9S5s37s/xjVLl6KDJ51JPku1R
qHuXOTUdQjXI/wRIELLoCjSZBufkXXxbF8UMTMkDdfyzneylUNlOlWP/P5xY8xOTFvpabjGv+1WF
MKWtTzofqhImnQtVTs6Is9bG1dvho03fdjsGu/x48mtwd/W7e8WRHZ+Os8fDBK9F5zOGDYAcBUi5
Qd2OwWeoM12P6Rstc0e20+0QSNHqNS72pc3TEep6BPVoiuTigSnYJaguVIRNWJ+RB1esAeB3iqtv
xdV0gqzxAGMlQPonbCGjPRIdKUVi+/mGLxj7t+GzZRq+PMq764u6TG4HCwVIkBCTj3siLLguz4Wy
gNMKGRpaPudMBvdlcbzlBIzrYEwofVS8PO3zj6SERPB+LKcm3+nqPRq75geQV6nhr/pw6n2MlcVM
rVrYxc7NuZs2GRGCtgulz/lefC2ySCyGWIO5+w6OFMRRh6xiw3nn/D4YiLq1+3aIwhzJ7uIpZS/u
i3A+BFc67FEaiEqEjKIhh3nwzEckgFjrnQ3vtt9/Ef/cJKShCgAFH8CMXPf+L5vJ/md96JPGpVFJ
EvwCekJDrjMXRqLzsx2qSxLfmCxqFXYPAZ7Sj/d0R5V010Mk0pcPrGXa7uEA32CSk/lu0xsDzGHH
SpXrgAf615CMsA1WohItFxYc06ZG/pXL+gwJiKZb/uu2bv14805C5gbCwUTNEk7OpvcM0cE3yecV
fYHlpyfVP5sYATimERzxYMa2nJtwFGB9MDYV4RmIy81+4PFq68qig1HfNUbi7Jhne0XH18X0cGyF
Y6yR6dmApZsctDCooWnUdVuMYnGh5+kpHvEoyhSzOBcAEIqFlKCfpIbWpsTOgFGB4n3SToxI0SdA
/A3IQxm459YvJBEoA9xvVg2HScX7viIJAR7usZC3g8G8JGhUe3nCQxKZbo2htoj9RbALhAdmBufC
eVn8nPruvp5DEcsqHuJl520X2y4oJNyxOjwfwxq7W3HkbfG5PIcEBXRvtt5LPk/7QP3oNJvWac8Q
Ag9bjhM+9REiQMHxisanCapFqOYsSaBAb+ek0T98I1lym2/YFZfCuEEEJlv2XQZFbYAHOe3fiTJ0
DN1DkUi1yuf3OVerGz70VVCdyVwh9CwM6z5tF1tyN4RiJhl9RezHWKU5yYNOcaSFrx6icBAN4U2f
M/JO4rZX15df0y/PvhiH4Py33KAzv2m+diNW2wutog42p6y/Qx0Nq9gsB4M2EroETyQaHoLtyz+s
6cpw9Dus964s1OkxU/BEKoWeDBxEsQPnXszx6GsGlziGNLIyvQ16aFjpskixbyqz5uTdHzC4AIHP
REbe1huK5y3BCsLsN6JQF3FyLGuYYdtMF0wFPjoBYCglQS4PAQGfd4bgd4AJGOAJpbjc08tV/UNz
lpfoGSffoJlo4BbLow2t9OA8ARkF8Hc/kaveIWJXDvB6Bc5bbX2meZ8dAzj1GScH0l/uCvX8Ll3R
PLZDxgFBI9kYeGAirMu0g1ejAbNbohsAfhC6sD6cf7AyHfd4aggEdKbyKO6ZbM1j9OKMLyd1ODEP
BpfRhk6GI08uNiuzUtvPCamFNjYFRCoVfERQtMqIF6SkEy6OQHDB1HbRgi0QL3IcPruiydNU7KfB
Bjt9JtuYU82uyJKxFq2M6XiFKV52egS3D3io2eUTcwDtDglrxTsbJnPFEqJTfIALbzAdltzDaEVo
aw5a/cCKlCWEetrFmsgaCCjasE8TJEUbmYTI3mNh+oNw7oTIKDynl1aUfARfGME5kmqhoWz3QpKg
kLBqLC4eUPRMRG16nob1jQZlUnaQ5MDEP9mi2OEMerDpTxDje8RnVrdDrgER3+6Jx8rA2cwZcE/8
A50T5Kb65fWh+rL4bXPEHE7GyncsOZGZzuTpJGTVJzwKy85PBzunnL9vJv6NIy8Ni3akhQx1QEg0
dPa7446fgP84S3XAz/Mup15xsMfMekRxg4QTz0FxWAKB46wBwgNXEbyb7usT7tzH0ZKhgIPz1tsV
L3c+A1aq3RX4Nx+ZUcGq35d5xGH3FW7w/6f6d/lXHwN/3mXrIjf2X6wFjIUMqa+EwYntDPaD0L16
4/uGtPAk3M3mPXBBvosBI9JC2YrZCgF92LDeMFNUzKCGV8Xrb1pkVt5x0OcSbzvUl4O+VZwcLLv1
rq1JQLf2u4oHPSpYcHgZWlg8pza+2dP0JTx5LvbjzBjFKoI6jJqVUzAV6G6Rxm/oqnG8IaBUK1bg
2jbdQYccdTJUYcfjQhImn2LHDJshA+ND9u9O7k+E8fZkIkj718bOwEPIy+UBkeapjkHLRc+DYyze
vuMdjsIpG0/H+bw8lXHbo5mxHbPc1Wl2G6qodPFMy16sxF0KEWprCPsOan2TKibcPLAxZ0PE6DDY
Lpmu0a8MSsXNxiZCOPbV1t7mPOLN1n3Wg83Wf9KcwMLm4PUR1AdnixjIHosg9ZnyF9a7+of4Q9Xs
GCjUlC4Zcb+kWP+l/TIPlj5vOm959OCDM+hmSwaiOPtfHSFMsytAtB6rxZHu5J491SqSv1DWO3+U
n/3XLfwm3/gQatiZv7kFYn0nEDmJL/q4GRkdk9bzOf1SWFbD4TG8drFRFDdHrXsGNnvZKapazjDX
yHv6YNkVqbIUYopzLHBEpu824d1uGaQsBIPbjE4QYusbTaajjULm+JfsMe2Pn6OrWLKpqLJlKb+p
X9ruaf7e1h95lI3fHoj3EBwouPnz2AfQj9YcgG0zpRe5jit6GEDV8Oiqg4O5N55ugy6L1//799DT
P+hiVBI1//8N/fZgT833e1H0Vh4l2fKVD78gERA5A56aE1M3tjSk6IiNV/9+WePPlzWQO8qWbqrG
b4KQ+iXJ58dbkUcU7AIxn8mwAPHpHUYvUFPObLw+rB3tNbu5h1HqfNANOO8L8PJrD0svQCO6aZOu
cOTtu9tqrPfY9ITNjvMX5aP+f6leCjJRFcWqrKuGrPzWDK/N+e76+vDKXCo1lIT3L4gTUF0OLCSg
EEZfWdIZOjpe5VWNm2rxFA4jZ9eYvHKkVkQ9eMREO/3+vz9ETZDM/qlG+ced/a5GeRzPFlGXvDsG
EeQdPDQErtcseJgNdCacqRk/VKa48C7mP+QRj9QQabHQAhFj/Jeb+b9aCG7GskjvsxSlg57un5yB
nbzf3b7SXLxRqjeQYf8NDAPQjKuRUx5P9ITovrDIwXOhenCcrWtF1CnLFbHSIb7jDj76f1m5jD88
Ia2ryKppdPkvMYr/vKlrfbl/9Bc3dfcoUikAng5ihAWyiKAGUEIIYQwaHOoFpf82gXu2QQZhkYrk
YeHJAZomhbbloKyS/0BYgWRj6mKhiqM3s/qW1/TKSYVl/QpegW27Ouf09FjPER+FGo4C9J96f5k4
6h8WEK1rWprCL+TT8m+Sk8Ptfn6qSBlHmOfYtJ6WyDacJv7ASvjfPlYDvvG9hFt2oXegdyJogm1C
II4wfDbI/P1r6uwf2CL/uKXfuJDX1+3c3PfckgX3/FFJvfuIM5dLvYX4Z/+KdJqxgMp+J7ljWrgN
0RoSY2X8VY7zf2fDP25DLDn/tUtdtN3rZd24jYeft9vwkVy+rgp0N08cTI4e2l9CK/+0lGsoyLs6
WcSWaii/DfjPbruvm0aVRxPI83DtPuAwkWLfywvdT4KUEXOGUnUffYDkGP7oN4I9tIyxTIEKqV5h
qcefMPmMHiZCWF9VRxQO96qdJ92/ZOL+mnu/LRS6JhYv3VIZN7/MCv7r0Rzq7eOo1uZ3hF0CPBaq
SlRC5z67ZlnaP4G3LW72nej6h0PZ1ik58P9lcfjDGqrrumGYuqKx2pu/raGHy7V9SZ3PdzSZ5Vdn
SZFK+AEtlyV/+tg/BU6Q3gsmXREAptS02eytu83/h7Pz2m2cy7LwExFgDrcilSXTlpxvCCcxJzHz
6edj9QDjUhkWema6Gz3/FIoUybPPPmuvgEHQmgDw3+9F/qEmfL+Xy4dhGmepKi3uhcatnDFqQiiB
cz4GADNIJdPlz/BxMFNf+2y6v1/8p5L918Uvlm+Zt+KQRuP48OjsX1kaHI/fgdbz5Qzb6eXTbE4z
C8TIYcPejMi/AQyu3MG0oV9+C99ehXWxWo24rSNNGUZ089pRhMTKYZ1drAc4NNc1Bp4fFtwKbY6H
4/xjkuOOcwAI6FccwOaIz2dQYiwC5YhAmf1+a+oPte2vh3OxglPJt4Rc5dako+QSj4kqje2W4czh
Q50lj9ZeddXZx8fUH0yDPOKl5ukKBgYjQUYVN2eYkxO0inKQ3ffI7HRXroLllQf4Uzf8111e7ClB
Wmt+FnKXj2C1MjstDuKMnMct2QwwIpbzDZh5vDgvz4Q+Tccb9g4O+oJzZfv/8UPW+B9FU0T2OOWi
l2w0M9ezXhseziRaOXsGEhI0ZuYfy+XLS+c0RHOc7j7NK5/w1ctedIxpav3vZbeL6dul2E18Flik
u92OUCgOMaAisBSBcX7/PqQ/2/Xlt4uGGOkqIlzIiRdlxMvHvGvPSPWDXT/52JVvFnNcgy6/Z+qn
YzTNwHvj66iwepxxziRYu1higdHV53WhHbCVJrGd/y6imcLwa9adtOeak/48xw6ciS4EagIV1wNK
ChEaveY6iot5C2QROFMf3p54p3FiV8kkiLWQsAo4T+26dSMX4RSxrZmLbdmLdKDXmWJh3Iohg5Uy
ZPM4vq3IWSAcQtuyVegv6Rc+xPo6mkwCg6ehwctmpu0rBxcjsGai7F6byWOyQN22s+5ayEpFvK7f
mM96MwlDveWwUzD3eQ5v/XvZfepPIx7Jga1sQH/nxbKHWvTZY0uorpI7aY/t0BNmtkiNg1VFZ/08
LNKdeDT21p0Kw/6gwH8PZ+RoLRp3fGiOhEz0UIZ9fQkL15kkL3QYJWiJTyNL0z3pyhHIvJ3tM182
xLwr71r9oZ1Uv71q7WJ39dOqViNTHYAGxeUko7WwjqCllZ6IwyKymBhd+ASkzDFxdHJ4hcwlMPL/
kg7L2x0Dth46RkFJQPo0E8NF6p6XxWu7fDhB8XMmzcqVE+pPnFlumOxqQ5IM01QuloVf57o+DOLw
kGuztsfodlaAvpPrdTQf8vMswKGHoGR9lYIy8UniOM2o4bVGTSrvc1Jvujvyvwwi8eDNOlj/A1Yx
zEEaSqLqZJlbz5gbmy/RMSeiyN9jPR4Dh0A/2siu8Kq6zcJbjTehrUszz9ozeq7Ps+FDuWPcej4x
9OhRmDxag61+yM/4WMGRvrI69YudRedEq6KLNy2dlsiUrYt6VJSaVoWpGd7mvdsAIhvO+HxGoOC9
yq+pBE5zQxYb3GEkzcqmRLAI/EtehT57NhiP6WBWiAVIMAJxBjgFjuZ5aQdNsX2U4+KtEnp2VR/K
7kFBFoOtxe782UG6a/JTkC46Ywvvk6yNai8lOw+fBHXn0ZeR0HOen5lZSbM2ISK1xF9D4VLwiLJx
wZ9jDzHs6EWq54Mwz9ZY74DUvKYP5X7IDk07p+kP/Y1BJ+kTwoHvMNblFWcY8cVixMrHRXdr3arG
gFNZOys/ZP0dY1m5dATdwSY3qw+GYddY/FbTgCx7Tx+GT22pP7dUKQrKccBMMZ3jmWlscsBQKBrr
SL0TuD+L/BB571f7sOItzuvJok3AIYBRY85QMVsaHeg/OVIyjveqLTCurlGinmdJ9YmRl2A8ZT0D
hnUtPNbmbgpPbm/Migg2J2JkfJssKwbZGoUBom2KfySUH8YUiDmEVYccUtoSYalhmkhOjHLlY5Ev
GsJ/vpWL1ZKqSXjGiiW8ZaRAI2LNintPXPXWg+XfwJEdjYWJhT6DeEiBN2FLyTGfGYphXly/Bnce
w4boyi1JU3fxbXOZbkmTTF23JF2eWuWLinPuzCRqKglR3LF5tKbUUpWUQMx0n8WP9BZYF5OwRFr8
vmr+bFmXV+XwYBkE0Wt4CFy0Y6meaU0S+uHtcIePIwl5+iP8vuJoFRsSwJ/Pt2ppq2+jOQOphbxr
k/nd2xJzisjBmSbeayKWQPfVq6k60eSq7rk8JsmyjXBVQwzu5sOKmVk4BfI5NQxgnPNQnRVkJzu4
0D4kmNzrVwQElx2S/udkKvM4dcNSjH+eZNV4nT4KcnCbKYcC2Wy7bdGbiLeh5eRs0+089L6w9T6D
hHvbQoUCqJKv2W+S/iCRoRAcUgRW2VpPngVvJcJKfYvJ97ljYvP7w//3lSuaZomyrBp4klqiODWk
385FtWWpQiCaeMaeppiqRxhaUJMNMGZUOEBfhC4FWHLP4+HK9iZdnuOnZ/TXpaf979ulsypM8jDU
BLfHeDPHR3upmcsBXZVGnPemqnc9BPvPBvlqZjOBTXaFNwWUq4j1wSSQQRMsH5LKR9FinxnxZHwy
sHtoJUeCuKg5BjzaxmHOStTDRlDsjMztKTKL3YA/y9ieMCwT++F5dsaRfWtQyBChIPAupw2nIo1u
VmNcHD6XDZ6us1JmO1uEiFgkB4NbWaI/GepNlC21AT/xWcTgmfM+Lvrk0AgQeGfaCLOHGYvETB2b
2qUWLMzd4FSV05DEoUPoZ2TenkLq8KN/W+Hd4d0wwoFXAQZ7wLI+XnxsHhi8bWHenm2M8GHMHkXg
K7zwF2R5Z3DWmVxWjnft5Uwb1V9rUtF00zJxeVFZlIZ0sSarTG4LsY0tt0BEFLydFewWxwfBeC2w
8cxz/JzQmrIZS9lc015GKlKBLjGT/uuKBOCuWTIrSTcUXb0EiwO9DmPtHBDPJm7SSqZy7/XyUdO/
OmVvho+xiFqLSbRSfDXwffXX31fHRQfGF/r31S9KdFydo35UQ8s949V5tnO8Nabgu/NeP3NEDq/A
KeoFivTncgaAuGhI2p85w98LQhlULRvr3HRDxKzTNz+v9b2QoXwliKQCU2uTu1TeGsVmJDnC2Pjj
pi43cY/T+ExG2y/jICCcwpShX1oszzou4i1jvKHcRNowr0y8SfAlbqN2yj7FWN3P7oaIWHrj9Sxv
+VfbbwxBsi3hkCDiaq98UxdH2+nXqfgNSho4sipKxsXDrMu+L6soNtyweeNhet0dLrUB5gjD5ve3
Jl1CDNOlNMnQrAlqASH8U52/V5YiEaKklFQ3gjdwS5Ztg+HVKR3nVj2N4GHyWrhhDk6Nlr5jPyng
WeFdrGNIbHcKsYn4aTpeDLNhHuIHcBR1gMV53S5wLZNBS5o5tvOoRjfpl/xlWbOwmJi1zBspKaXm
mJpTwVokpRbtIDImc16+qrfZ+zBxRnNK1RkHefhCExlmZQbLZNh7pFgHm56YZjBh+GccROAc7c0n
/wjNp9/TgcAvectuCmqKW79j8JrBqMEp5o5pP/1yieTIex3eQGytLbNgj9HUk8xE7TCcFKihED3g
90N2pJD2s5qd9LZ4s76MO1axuiavmkOEe6bboX1G8AaNDE4pzrn75Kt/rbAn4PT20mPLh7cKsgrS
rMrl76/t0pLpz1uTJQWYWrQMXTYuao6oFP5Q1qPq+hCJdIdZ97CBnhrQ13kzzZykdiRUTC3JeLaH
DyIkBLJUSngVWMReAWKMf1ohPiFDkTV6IVW3zMtWqKj0oujyRHGTdWMjRkV54cGAEe4nckK86uGB
EvVwEHYi+ArGMY9Es96jtbbc8IBrDmq1ZB2R19otjUUHAMppdx7eGYODNG3bAA+Anx/zZ+EQuCnW
/bT+Q+Dg2fvYbppb7wNaCYk4542wYSy71gCwE+LCSIDY+hgXJdgf/v7wf6h02JIZmqoasqnw779L
jxVUrWScNRn7+3ncvA3ivkZi3EHMNdZWfKXpmDCKvzcXLsTOIuuWLLHJXCCAkSoJXWacRTdNsA7I
ZdcUviCnDcErIcN+eqUX+/enGSBElqqpCo57/PvvnxZFocwvS0U38+emuKnTPfmKnSrNxHKfY1j8
+4OcqtjlbzMU7NHYPRkDXfZTyuT2KMea6PqlndHKea3dDnsZr/vfr6Neu9DFG+s6JarxTRXdDgPE
GEUlOlQEE7OKSp/NdarcMBveBHOhZOuouVHzXZnvCszGspWEc4fqpJodmQtDmvvSNiLs7C0mxHKd
FLaAIyJ6LyRhhcOmQ62g1LALhdaioxBEjkHo0tSq4lc3P5Px0Kx+/23av92HweL7v4d4AXKloRhE
lAjRFSZ3UNuHfKFT6cwbo16Jjznk8MJWT6Quir2j0Lbh65ksCWyLjjDrpftUPVbdOm/nHMQlwpL7
FXlug7QYE4diKmG6BOUKXbq68Z+NF+WreiKgGGdN+UlvSQ44dtiyIaXXn9Lzssecf2U2ZGHfUlXl
8UqDc4mZUPT4qbolTipjtkdzqkPftqpigvPUphZd8dEnAFpfwuAntWCnbcdgpnmM2pyC9niVnODi
kMgQfiD7vTFhX93lc2UnWLMK1wKX362v43vLJlYBCqfpRPEibtngjgOm0Eg93i0CGeFLc1ZXa9si
TG6v3Fa3uCCHHwOM4Rd4Lio52h75fHbGyYgQZfqqGE2ocQsaA/9OcXB22p9vOHL//r7/AEP/LJpv
D2E6Kn97CN4o5GdLKEUUe8te2snpNhxXICVnHBjogkdb2fVbmnMz2rb+S1vfksNTCate3St4maOx
7xyNQTPRtvlWIlfXFaBJB6uAloaMLwZtt3W/0RTHxBKjuvIG/+wElzfP1JdO0VA4P/1ZqN9uvhUi
S8lUZXRbvJoIfkmXMQFVEfEgdhLOAvJdoA0X6qMBs0phWy4bIkfBYsJ0cEryIFAHNPd5QOyjTkPd
rsbW6UxCaHNnSF4xikfNvA+PTbbOQEtHb6J7rWXkroxIZ2LHASideYS7tleKtPZT3bRUle1A4edp
2kW/JndVX2WjOLoQdcj2fGk6J5AxgrUFwnHIR/zyzEcDnlXiFN3CJFn1lTZUxV2TiMX4phwmjrP4
UsO/fJcOPWEcwXw8YSpPGgopYBWZOoszMgwEIsOCXCYTb3BzF49OMqnIS89JiJx9qgbHIpIttrti
ZeDXGdsSC3dp3E9ujOX779/hTyX1+y++OAsPnNo9UxtH15M2WbgshJ2UIA298mB/eK7QKJhDilOH
8R9fnW/fSzd2gTlU7H7nxtYi/EX8fRzc6B5Dkr52f/9F0p8R7MXX+dfVplL77WqtL3l9GTWiq+91
9ACsY7KdYN1hiKVwrD21eBnQYCo2X1QfzcZPkH5ecPyGqw/izcZWzgS1zAFmKDVCgvWo3RNzwOH1
PiI5DKUY8Qg6P8RGmCzkjmUuMsnmo04wc8DTqLYNGN2QdJ/7O/OeTNsSJSQBYi/BOxtQQ38OXQtc
/VkaZ/rRv9epeoDaCK2g3xF3th3Bqr1VVN/4wqohXw1birlqvRAMER4nJl7hJK/mtjiQE/QMKdX/
iF6Th9icNdCcJVtfCS9ozKNgZfkbT9+Iyf6TzlXGh6x2IEXH2nKAgaFAm1+odPbXTHf1qXRdPH9T
1jlN4ydqgQVdPH+/Lln3dTq6CkECIkkaW19fyKZTYfNPWEJqV3dJPSdTU1qTZiK9t/jR4YQLIT1e
6h1m7C1uzDH5IHN670lElOLHMxymyL/4MUqeI3ll4VxvsDsvUSaYWKmiYBQckaR7EO8HWbCp6aG6
C6WbDOGYuWnlBekHNfaB0b3VrqVsUQ520AA65Bs1XRURAMe8C90aMKW+csT9AfNhi9NpwkwLUop+
ySQqWj0wenEgaBDrMfBo17hNT0AJs8Ih2mWHzmHWfRHm52/Kh4YB9APpHrjRsfV9sktN6hqezJVl
z3V/eEmKruuM07D7sMyLhtTLKjPxq3Fwy3mpLpBnp5vhjfIsPiiegxMtqVQrg7kwYowTBXpF1D30
huGOCAPEO1g6nd/LL9maR/EL8lOvs4kH5z8PBDuGtdOhO8icYHS09BaCbYPrugVkPxMJVGJmU6/Y
2LDGmP8ni6NpbdzNTiow1Eyak5g3jW2+CCXKsElRHRmCIcWxKHZQQaPlcIDcL6y92B4OJM0donWo
O8aiIdbkQKbp3ActAi5/F/BPqRceysQnQ2EYyzimWRVf1lrDZYlIUSRyKEzJhLjSyv1wjuKFG6Jo
4ixu0tNdbO26kStq3LX4CX7ImD685W86zHqwUPyvPEJ214a+IqxJfIVAmntk2k+wnv/GwkAmQWvT
lbbBoC1cSe2yxcAHEQzmKkyzWtQIsyhahCTTCSuqhGIuOLWnAVGFa1IZyQXxLHcw1ma1nAwMjBml
pR7sIlsmeI8N25H5jJtbUFA59m/aU+ETjUhESyOB2DpB6xgN+TpbMXZzze1wjO6XNLsMH4z1eLXj
1f89bxocMjmC6Tom7Ip5sff45zoyUomFgSXuolnWLt0tjQJ1lW8pam80XHKAn8Az99mp2DL0CWRb
ID0e+Q3DQOyDz0tF2GojlWXZxStVRDefyRtrlgn7zFoWKkIFsYb+BA9oyv04M9Q5eQ8xeQC3AZ5t
+kkkaBEpUzWnbYkeAhVT9QU9L94imA/dd4/WIgQWHrBqdJjlqm8e6dEitfpG3IvQcA+sivo+bnYp
XOGV/6RMqUz5qQHPx9kKl25eQr1KiCUctr7veslaGdD4w5b1HTmgVkWuUINvHGIKFG0AOR8qL3su
Q5cKFwEc6WrP/ErEH3m6Q/5yC1FgaId8MrEzFhsmVSXryFwwZBIVR/hClkj6KLsQHwjgDX9LmvM1
2YjkCkal3ZwsbF+3z+p6aJzAd0rwKPBEkoRJcr2rlsq2YguEvfhFDGz8NcnH6aTRg93LR+vQvRTY
UGi2imQLeOkBX6QlYVhY+AIVPeXL6J2YNA0pOQ8SvJ9tMpoVeF13s/E9QG0gL7Corckx2tWu+dmC
BecLHkCCM0C5ZFdVIK37tvrAaEtR3mh9+3dN3/TGjMjM4sjwAzBEwtKGMXi/zLQ9PzWYIlG8ZlZU
M+NrZCQW2y13fOd/oJkssnlEUivp9OQKHf1XOslzyPK50ZI9f1UxOsg2S8j42Jd8sIsvmRJufIJQ
jsUdgrhNccjX4W3/FkzyfV2e+dZMjslZBBJiD3Uk3HkEu0KC19vxkWrC9BxkRiFQaKO75OaCID8D
l79R0Zv7hIQRY6PDMQpmpZu/hM8A9iZZqdpMekAD1uJ4BgJGLmPxhfnUe32Agv/OeYz9Xr8huvsl
kheY03AxQbN7Xh+OB+TWFxt8z4PX6AvvCPX9TPvGuEx9Mc93Qr3Txlc5epDrjVbvOtTdbJHoLyCr
YsB1AKgLYBrTeLRzcl5lpFSdTabSnfdcoPb5whPipiRfyNGwe/WXA5xlcV1BesNPTN+SaFB+5LRO
D/rn9Ib5IBhvH6xN7qZYRbyUrvbmYUVP17sbT/S/3X11KwcO28CksPSX/R0xXVvx2ST0KjvE92gD
sP1l5reT7hQcHvbZXY4VmzmjF2ZpakQ0w0EgvZuWC6HSF3nG28IJ9tP/LTBh3wl446Ed7k9Rv8rG
JXNQT3lvXzXoAtUyK3dVtOg6op4XPesg2HjovjFIAQd4CI/nkgIA2yH7sCCg+U79woimHRYamp5h
luIo3isITght808teVvImJB4e/PzAq3N8GQEBFfamrHq+2OqLYisQ9uW7MUb/8YjHiKDDYRpz2u0
Kt6Go/guejZ7kmrYhDuQEFfdAFusQdCGm/HZHNyxO2rh69jcS2/xWx0tSS4C8mxu2wMmr2/tRN6g
P+Dz4jXFH0GPlG9mbrO3EkdQ79V/RAhjPvTPKRbFOILf8diqTf5YpByL7VIGYXQ02B0+bCvxECMQ
ZhpO8j2Fv7lN/FPAAaWVt7hisM6e+zkuGNoywLhY35z9DWc8LKsOPvLSbbftrmyePzXvpm4poi6r
GrTiS0KFWHeG0qbR4AqK8WbkLyXnpUw9pH1sl8JLwEA+WEXZFaqk8S9QD3lDh73A2IdZhHiBvoh9
P8RWFvduN9oyy0L19z3evdIxjoulmiHCPjZY11uouD5HlfIZgKkcjNwFQM94rhXD9Fa2I0aGafdC
eIwCr5OxV7k/wywOFj3mkt6+JhXcl2Zj/mUwxcu1x0R5VtCy68IefTXful9uWtxyVc7Q1P5sbc0G
43kcbsDwJP/gG5suXAfGewuYmorLjjerHhNlKZgO8H28lpKjljlpPE+9vdQj01nk0S7idHOmpun6
LUXTEjdl/5QC+odkTA/xFWRA+sNEvmj+GarS9jDeBta+HHkoflmOWVH204TTf0zW7dGjPj/IRPYl
s+6tOgQfhbrqSXBgIyzmPWWHnPSVVB7H5tYql+pLQjh6BLUMm9zALuYNfJpJwoFc2ViSegfJ5y7v
CNSlZ1Q/OE5j/qSyYhGgWa80i4QPYMfVruoE4GNLLC57UHXbsYM2KySrtAHIas5TPG4y7zUH+DV7
zebSXKH/VOb6k0cwGsNQuDq8ZsLXZhb/idq2dlrNJiIyC28FEf1guY0Ro4d38XuIugvU+JXGcwIg
D/r8/DUcrpxq/+3XTVFktg7/DUGM9ueU8e1QG6WxFMg1XyjoGB04DUfTO1qNO7FwM2brgEZT3oXR
LCznarZvNbRo196t8S+ITW6WqIDwSprChPLizFDrXmKopkKPeBS2zekMELeJTVshHxWBa8ogfVkW
9hmCwjsSsfxJczCUn7K8Jlbd2ZHvAgh2B9opGl9jNgZOiB9qaDc0V4lj7tWlvkzuY2EucmhDAW5D
3S/A/wlEwQkAO4HJVMnkv7ZTzRxOeHhoi3GHUxqyxn6yzEg3tIqrrFmUvb1rdsFIbN+UslSeV7WJ
42myLeactIyK9sSGkZ1HmJRwFPdWxquPfSwBsIsQm4sHeDyvEoCr2zx7En8MFyPlVcBPfGs9xAxj
Dl0z1++7W9xI+9ngSkv9WDAeJW7zyBy8fB4+MVXQJQiI6GrgrNYECc4S5GG3Hjp7lOlO/a46/aE/
2wl8VcbaryGx3dPXht/Ly0o07C4lbLF/obhb2GYbkKPhUbx3dClf5VPSOCfplg3f+NwyO5PCXa/f
kvkMgFDOVlgH3mn31rXS/Oek+vfant6/zlQBZgOzxov330Wm1WWq3LhRy+CmFx0jXlQTCunR2yBj
TXd+spe6TTXOK23RWq5E6xFzUttW7bvEJxC8BBDT/OZVyl8bulIpu9O017pbRjIiTXMT0m3fR+pD
jry4oj/O0feLkzA3fLE6Km1pPhSDRYc7zpqaXsx0ZRnGo/JFPS55SZPBYAHCgHMZzXXzmLUm2NpX
i7tJxkQqMhGLBqfGWlfJG4E1s9RgxFc99DTSOSb6WwFmjYRHDuzGyJbI0CXXt1qQmZmjDp/ilufF
hGHMTBkcC1l7diiiZdcu8MQo2AE6fWllB1/NFia65AZXmU2bEJl+N9YvQkKOInvLSqhxvCFwAQq2
6aYNiqccmnAf2ecKfo/F39KrtuFDOSj8VQzbQsDibvhSS3yETFpa31q1gYoeCbOIYu2J14Ys/6I3
vGQTWgx8PoaAl4u8HMmPicqSiNB+0UuPHFf9J3HExvKhO8kxZ+jiRhq3GnbM/TLXd6O3zbTXJn9L
lAd8HYZ6bxZ3suWaEdX8aag2reIawz4qd9L43JY71Vp1JJR0p7557bLnrrnN+OfCXRRtz4brKYuz
tK7jZWRcgSAvhRtMHfhdE1ET+BHa1eVpM+3Esor7tnG9YRUjgQVRxe+fyt9tLG8RqKc0eDp7L7KK
JSJVQ9JeAZyM8T1Un4Zw28urcdwH8hIGVanvO3nuQc4xFud+FTDEzg9l5BrCqYg/zNAlcRlRRxAt
idv9fRu4+ivMv7FNU1AHqaj6BuVS8yY846CNdNGbJZ/M9aNqKTbTocasnR6JMAjTu4QhOrkZh2aB
Z8kRsDDEApkdjmk5Hf5L846AHUW7giz1AZwJZd0w0BT+ftc/F45vz/6ivZKyIjD8smvcDtfrYu2v
hgdVBUUCvMC6hU1bcuhn409htEnw+WIjla9+1xPqeFm8CHAyELRavH7rYurkxWe/U4e8ccF4dZb+
E44T0fP0ZSu2+oqu+WQe0G/n2wHSAF58LF3oUzN2kkxbykSRtguVZcd6z4j7m5e1EzxK0Am8d5rv
GO0BcXBLeVgUA/Zy+sK7OUNSBZBlwGEurjzPf5ETUzQ1/gXzlqX6J4PvWzPQ9KE/aplXuywcWEEC
VpTFOGD9ZTpjciqA0bryrs42nsD8Qpwn/PPf7+Dffpkb0OnQkUKhMNIuoZskOadnX63divBZHMO5
iJEtq6y0vWL5+6V+ajq+X+rii2eUaDVxxKXkJYEutgQdV1nmTnjlmf7UX32/zMUnOuRVbwkpl1EZ
+hmHZhc9/P47lCs/RL8YysvD0NFwKzXdE649g24DkYgfWBARzaHRi2904TMXZlLOAp3r0VZBXEgA
TgfYYMtfPp/ms4zLPSlDEGPAb/JVhZkF/gH1tsrWfYyy3mdyqFGicCOZcUItmVpVV/aHH9+88Ycg
gn4YmP/vAlT1Xj8GkVS7BYkA8MO6uwa9IVkZSTL7/YH9AJzzkX271LRTffvKe70SC0EZapfDtdy7
ZbwSm3clfMs4z9aCkw4bU1wEhIInFBKMeoB0D8OHABPJxOp2bUlrCZLYqsLQgBX6jl1Bd3flFn9Y
iJKqQe6CayGC9F6MOsIu81OlG2uXURIza6leDncw3pnh07UKrkQ+QUhpXWYcQxp42q4+3GrVjgiH
ctZ4Ds1a/PT7LU3L4aLMoXhFFkQ8u4HM+uKOUqv2taZgyNr01Vwr7sCQFUtfxozPqQYQGH6/3L/0
f4U5sM5pXachhNoyfS/fXlIqe0aiWAXrBkmDdXOOdn79ftYPaYDv57wETMStHXABDwkcAaXFALE5
nvUxtPSFmj4P42FqZoobrz7bJpGbUQkpuLrNq7czD1RhKiSmAJ76k5Q8m3j8ptOxkd0ramdmgb1I
/tKmYC9iP2uNbVQ+qv2Tqn9Uw5Nv0uUHOPqsSA+sx02U7zrSqptbM97ncBl79WhGLgnJ0AH1+giy
UTW3QnNf4UoxhlvhGt7901ySRwU1WoGXM5kAXDyqUFUqPdKbeuLJROtmS8JYYU8MOhTIewtvYJy0
cdE05sZCBvFFkVStOPhjLd+hVCTUxppLxNVm99a2LaYYyAHx6RRKVkeL6kF6RzQ0P4i3GmZAJ5V8
HtA9pz1OG+x0SSJU5CPpOJNk1cf/Y2mdvPexXAzrAEchtFLiPpGXZ0K0Xisch8VVRO6qN/8AdDhi
Pw9+LKxU9aFjowZtM8AnCJarhlXRYXLDqToAp0cVt7I+xU3yCcu4JnHrhvlKjlGbGyDX4g/APV7h
eSGoTgB/kIBnOBcQM3//Jv/Qm/5eA5ZlQEuYWj1N1v9kv377JvvOLAEnar5Jcq3PxApVkA3QiQSf
bffactTEIz5RcrvEUCepTh6R2/6NygbqM0RpwHd0Cwa1zqw4u9K//bvLcGcKp2dR1qcsyYs9oBXH
qjeDqnY7GhxV3qeBOKd4pteq9I/X4VuTp6BH5Z8q7Sv+uaw1o3LDBK9XYuwIAzVPXnaFLPyHE/3P
k/52nYsS7YlNXCcF11GqvZqd/BL/qn0p7WlFY4YRWuK0yl7vvrL/vvKqpMlip2HqIqwoZm1/1x1J
L6tWN/TKHaGVDHB84HCtW/R5z9O4JrAh9ebNfY913NkuIEFJs3TKCJjLz+dNOfF+FnIx76wrfRFE
7cv6y31B65FQlBACb14eM0QtEeto0M9usxEWnBKxLwzx5sXoDadWhDYOJkkk6OXkuvvzeiYuCANx
poQ9D1fuyTw7nmPoh7I0WUjbdI/mCaVbgtlJSXpHjua0gHVLESD8L196t5EbHDmN8aezRTqvV6x5
/PyI/GASssRrDbE5fnBksJHF5oRLg7iQySCFYwLD9cHBu28LJeE5eysQh4kLEKzFsE1efTe5g6h4
gGGNzA9UfFmtuifvYBKLEWO/5Duf59lx+v8HRGa0SyB8++QjAQWumZ3k2cs0a42dYF3vSKQ5BnN8
IEmizd1kXtjinT4P1hk2EDneSCgN190qIB9DubecYTlc2aH+2RAvXshF/2jV6lDFnXF2VZEGdVMm
ZCRxBCgK2wyxcBuv6Zn/RbBhek/fpipqJhDoZZ83Nmcps3K1pOY9lN2bYRzML6lm1zpm4Pax8GBa
978XvB++OUmEwSoiJOLaf7iF3+pdEDVR1TV56RbRgxfa3cEQ5y2mYlD+okXbXyuvPzzRvy43FZ9v
lzOjZLDikMs158nXvTqkr+me3YMcQJz0XAtLzoP1EBziT9LWFilmNu0SrMAdv7q1ueUMCpQxFle6
xR9vyqSwcrrDbEC86EsLAT0Ve2/hav5cugdDVuDpmMuG6MJm8fvjlpWprP1V9qZXzNqm95EJN74k
TxiqKpmdx8WEbQ7md4KuVx6QbPkEvQYzZZug4wwc2XAs7NvCeYM5x3P4ZZDhCd/jvm1n47O+bx7h
OgYlHsQkQjKl3vVra3Feq4/iQyti8avDmROhrBKXYuv+umOqyZQ8c7E4nkNxZR3jsrIpNx7xrIGd
AzJREyocEIclzl95j13kPMZu+bZ0GLAykoWmLzFfxBL3iRn7eevfpQ/5htCsR5/mYz+cnewgPis3
BYGDEtlawcnbMaMtN92jTHT248RfmY1P2X1+gxSNvzBmSMRInXLT2rk+V9KNJRyV8lYkZnxwVByh
u7kwLodjeO+vhdfxLXwxHvsKThXZ6LPzoT9p1SIOnUmc1i2wkkybGznf9ETxAb99aDB9cGacGFlM
vruTeAcIfN5lX7QgiHO6Z2yiidpR94zGoUW+qO+TBeVDgFkLpkbKMyDxWZ5VAP230tp8UMlkf0MY
uk5oQBbCVroVVt7e37qB2+JT0m6rfXLUb7WbdJV9tHhswgoiFFFAHIHRPrGSVbtATjfuvUVMcHZn
ix9a6vSPTG4nnsuMObQJdniIoLXth2m07vR4INb2iCE/sEfM8DK+SXJYLJhAd19B+Am37/dP8599
/+LDlP9emnrhYdhl8WE28jKNVTIi7FpqHHw7f7/Ovxs/yAM89olkDpUXm5G/LxQNY6skuVK4hfIp
eK6n3vkBoxjv5A2bTnAHnCRAUeESch79f1yaMgc/kzOXAQDx96XLPk49zxr4jUmwHFoePKQDsTzJ
xVvC6aCgJMXWQ0aRCVDbVNJwrdJMMPfF6kedhYGVAhDIz7+sf4NZxBxMuQEyFc4Oa92ZPENa8lj/
pO7iDiA86bY4x2kAZzZYNVC9OMY7k9WAaBN2tNXICsRS2lHY2rFRnU//i3k2VtihzbqC9jY5Ye2I
H52psyeLAVfD7qwuygVHbkdEFkf+A7lj6HXs2In5J+cb2VGI61J3ORmfV/uaqZ367TdfnF1yr+v1
JOPDkp7LcUZiAMQJbJCiDShX/8VR6/eX/MOO9tcjvti0G0sKMzPhcr5/p5G0522bah6UkyMuvXJ9
DRz+o6n75+fpMFMnwiJ2NRevNJC7rkpTld3jfzg7z93Wsa3LPhEB5vBXIpVFOcjxD+HInDOfvgdP
40OXZbeNbtyLW4WLOiWKIvdee605xxRWJLyE/BYwId+MR2WTvJJXPi6MaRsRUst61fzxXX/YuWRZ
J3DLZOfCOzvfi/9sp70/FEoR8dnsF949XGrJmGmbWbLO//qo+Vf6/jX/56MYKH79KNFoo7Lw5eKk
i+hBAVrdMysZg7We/+FHUy+hHTp+N74UWDB2R9oQysV+XGVBmwiKT6oXjd0SCfMiQfWhoYC0JaDM
CD3nvw6AnGW7QJUiM1hlhAjimxlD+dKwktK3IQIaTZuOMW0xtcv200CbgZBwWvY86RP/6BJzom7Y
4mfKDgH9hGy3zBmJICyXjEij2g4J02OEQwg4VGUPt2/vRtKC8xB7tYXNylxgvNbYYeeh/xJxb/eu
yIsJ2gZTxidAto23iMk4fu+Q0t3m1HKIrxLRFiabTZB9sr1ur6dDs5dQ6bBFy0uRuCx1038IwjJT
nLhcFd5KZf87QR9b0/QABs11jDT6FiVcYfGo3guMt1EXpbAul6hhM8ZJDaqp5YjeEacsZm9Uv9g8
Hop9uq3xTmmkxPXQCFbZZ3ylvZCnthruiO1yst2/sae+z1wc4R3S+ycDbh1NQxwuSErZQM3lqCy1
isV6kb6zQ+G9PKTyIkk2zMTRnJIdi73r5J+9p/RO2uAgGlaRiaAZAIk96XY3bmTdQeKc5LgFly3M
CZJC8NvBuiKNFOdC5mCjA4WNuEmAsy/bkjnD0uEiJGTesy1YNlLpEgAtcYTP45t1hzSewSD7ooGc
GeI4+0aMeMzmNkQn8WlAUS/OCmnuhr9VruX3kR0YDrpxQKvWPIA39aktieAkLCbeh5qLYpI6tOIP
EWIAil17zl5JU0ZgUBMpiNoYV4+4kG6kXX4wz0W38iIHpRzOg/Itux+vcINXr955fBvf6E3d4r7z
Ce2402FWEQdx0A/iqX3SD+ExPIeHagMMt1rhHe8IyTgjRStuOrdZVzynj+at9cL1jxCBIhuiO+6c
KLe5Mqu8DUO7IGmVysDct7ewokE0X0nItRY6Obfig/laX5ki3a1ZAlXAtSZBuMJIB+yBXhFGoU/t
ncQhP1lgD6cHw/hGfKivqutoXzyTe/0a7RFavFPCoGhEhxG/Slc674yI6B1LC1KegWsq1+AfVADe
3F8UqafhqD116kLksSPb6dFADwlV6ckn3ZCwhgMiPWJjDDeLGcguAJLy5zAjepNdafYUr1U6RqVj
Yqd6xdnNbHu4Q5E3IcIyF/wXmYs0k8DeI253ZAtPA5OgWWuxoKfElWnv8wBGXmZv2sm/H29EREwj
giPvhrZvu/Ouq5X+DOeHFSJ96K/91+bNQ24xkRGMli9ashfRrJoHXAZD4kXfLMhco2jbS1hLVb4A
Rnp5TxOKCLamtblURuz8PaWdL4Dg5xcZ1p4jHFBeBziCQCOjfwXqMSu2mExxopeyuYdpnZUz9oGa
PIiH5APWQn47bvSb3zdCAAE/rNl0WBSFlhZSbfGioTulrdpHnY7UKH0XLEZ9oPmL+wDsw1A/ZRS7
dBsXPSoiFqhAtoj7iOzev82706QNhzxMnarOlkqKwKjcj5a6kGfdmEVzC1OZEUeOXtyEsuJMYWbn
ZbWKpdiVNLijRLZpA4lgsv/CjjGgUW6tmzp8k3jOAxWJaCsxgU8WUf4uVtnaDHh3WMiskW4GHfiE
SMf8MZcY2KSovg3G9QhzAjux7Ep/EkC5qPop7j6lyO29dcfkMhexFQeuwflI5XWvdUcIr9IBjPM6
45e0hk3Euo1kXTIdH3NAcBtV+ZLuv47e2aJ9l7V7lElLdQK5DcJD4YWeVFTVWP2qaHaC+MtOLbZa
4oTSe2vxZ833ujqPKmAUI4fDgO4qeK+TaJWY2Z0QfIQ6htdwXMpl6Pqlt6kssliVpTxrBBqEBpik
peCjUmg5P3b+h2DrbCC6GECuBrIiwIZmZZqCfFWESHWjxVBjO5BY3a1Fld9mE20qTNiadJuid/z9
wVHlb8/N3P9kOojAWtZ146JiC1NPMfMUU4NMJCkCmUJeoJ1pdRtFY84epEJbXaviltAJ9qNwjTu3
B4NHLBkUFs6sLdFzq5YZsrFA0faOvIK1eUQg62h3GCX9R2zVKSZyNk1abeGJE5NoQCuOX3//Ij/U
ZhhnNcadMmftWZ/3tWjRzCn0CRAITgb0lz5bjxlEmNpfavVx8GxKfEO4gkWhJoSIANNhNQmRuP5l
qf3eVMYmISlzKWOIkvRd/GTxcGuF4hPTPaiOf9PG21BcGtPBjNFmr4rXmPPiubTYsTezU31ldi7r
Xinsx+EPueK/cvRrHcfwdy4YDQbZM5356y2ZQi01YF5CCpIOMZ38jPPm1lLumsbJ/a3u3bSS7aH5
JZ8nQu/qU3vhU9P/KPKk7wchTUQoghpNZ3VS9Qs9UDf4YZZGifBv3mU62D8sYogoO/R9f2Ipxn8k
iH+A+H54roFugs1R8FObmq5cPNexITRdHweC62npbmh2QcGy79FYK92yPzbjDb3ncEgWYKBGGgMV
6dyGtgi8laR8VGwhFT7hIRAXq5oYEMU7q/lt37xH2D7L6VERd2g2W6nZVgDcxqJw8tHcmsykMgzv
FOhl8myQDtQl25FcySlpFmMT/PHq/tBB1JjhzWMi3VA1ELZff145alWi5iPP7XSnk9mSjznbsUVF
vAv71W3TP/3xin0/F8wfCP0E0Q/WFeninrZlFZdSwwcW5rbIpUVm19dV7xrTXs0OfvHkI1BDE4zk
8kmEhl8dVBZ3SAy/X8b35gVXYdHDZJzI+yVeHPrM3sdWKoWea8h2bNm84mmwN4u/WvTfF8b5YxRw
C8xI0U5cfEyuTEOI/tZzfeBSMCULO3+OpftUspEe9cWxnr03+CekP77ejz8r+kgMkJLBVMaYL+w/
B720TaRcShtywzGYot6j5IfBo4eHoLgXfXzK4pvyl7L5h9WTUdd/PvRiqfByNdBSobVcb2Rlf676
tZ/ezw9VLVINbKr4QSWWCL27vLfa5zI8ldPN7z/r9/MtV8Ddnm83Axvr4mzdhpI4CEpsuZG50UTW
JXsihTHeUHmVyvb3z/r3pF6sjJDqpbnxDp2XVenrPVYaIzH9jA/TjcecdjsGx6rdpOxeOXny/lbM
j9hfpAS6mpM210J+1SiPDUCL6a/Fcb6xX68Ee/Q8CsLYpNAlu/i1R2HoLc+LqZPfgYp1wboLHRq+
OCX8AAHgqSEh9YPgEOOvQfN3azkrMfgHjNn0x3iXLhoKehtPUh7quiuQNVJmEyxKfZX4yg1KdVur
/YNlKkj7aMIP+qmIebEL8VXQZXb4kLI9CuOt3invoRfcWrjqGuR4rfYRDsQklDmIfGNZmN1B5x/r
pp5Gn895L59hhyRdifrEDZ/PifXajCCgyrgk1OaqELU/Xqd/U43LG8zWpxs0GFiy9Iu6IK0EoZyq
UHd5sKltdsUVBqgH41V7CJ8Zlp0Irts3Z/MT7p8+t7Cd4TZ0OOVHcxrbtBOuBwdAlqMtK6CWfb2N
brIbJGELMK6gBBZAQGzjSZhnXcUyRyW3oBldL2SbdJTfH9p/HZ6Lb8LX4Afj26gWXZOvD61UhSri
oFF1gzNZr6y7m+5UXle3FcbP43hHK2MXrdpr68FiLjBg819MlMcI183Z1EUjHmC54KIaohHNOdig
3/hgzqoG23Kz1wnZMU771/4Jw82TwAEbhfNz/0b7rriv7rN74ZrCt3npD/QMXuCBKp94TF7Sd27H
fbWT7pLr/J8JNQV7+6A9CZAB35UnDPgSwdAP2rv2zjRneJKuOLiNuCppnb9zUPKMlUYEqrIgpwTn
HRko/J8+x8Ib5T19lW/+Ggl/l6fPynjwsfBrFI034OLd7wESTGJSKC7zloZJVOV45lJqlgh/LELL
7a7bmu2qQbyQrWrdxtyPunyWpHPebB0/t2vicONlRSPHdIxuaTSOkK7M3sGdR1kJMUkgOBaNOum2
wk0urziNiPqq0B0x2E44Egl6KReZ7AT5poLGHu3Cg1duVOuYSETAOJropIQeV8dBJ9JKQFH4nPmg
w711gy1aWw28Pt0y0Gy92JUahJ2UhoVCw8ap1Q0BW3IyXy3EqlbZtDjM/mq6/jsSXDyHqJg0nkFR
pKV/uQH3pRa2RR8rboDpnWZGRGNsxTiDEZZJYKpOZ2c2Hoi9TT/NjO2cJExpiYTSn5bcWUGwK2WJ
G4bSa4qRhm16gOwFjvmVpDn02Mp4r3U0D1aauZIgJU+Hvt8OFj7hTT7c6sNDhyo+uoNo4YtXenmO
/JUsY87DYU/XiaaKjPXms2KsBhxWRfq1DImkMlFSYeGakM5Fa7x3g2lz11SOmRHwG2ccb7LmxC2T
wn09HCzm0n+pOuR5Lf9y4zQUYEwE8A5Rk347oijJyD/tlZo71iFNheWIiNhoP3rcdGsP+VIdmnZG
TLOQXkeduayVFljfM7p1RemdPuA9T8EQIgqH1DXRGfkDB6R9q6yo0GFNWip+KhYZ9WJaE1ZTJ4Z1
Zbph8Vbm+6rdp0NvV/3ViNsIyEz40QkQWlPy5zkolMFZ8iLMb2gmmP+ZOGrzJ6V4ktJnocB5Rnrg
OAsVxV1LxyfE00+oXhYeIXGvdebP4VyyBrNX6jyVN6FxjC2ibeiWmvQEepqzFV5BoWda47SqW+Rb
EeDLy6hSxr/hvpmG6yR/KdAy9jh1EJctJO/t9xX3W0ky3w9TNmVJQTkCOu3rgivEqVKWY2q6o/Yo
yXSOATEHPGFmvavkXVFFf+xV3wXQFx94sTTJoidGuRCZrhrfxsneq58tZqIsxCoq5LBnXdS1tUBl
WJ2l9A1dGgr2hYZ+c0iEGXqaZ8x06N/+fhv+afm/Prdf78NFKVzLmR/HEffBSGsYjvTJ2D7Vae2J
TIMhsjKnDaslHu7VaCAl9pFpW8bWKx8jhmxV3S76Kl6XKimS6WutPRd46n+/wu+1zMWNu9gaObu2
SlpzhX61Mox10D8o2fm+YGHNXCuiy1QIOOLepwh+B2bsjsFJozD5i2k00ZNuGyJRGMzWyU05gdyo
dwmoCVPYNf65i2kjkWo3NMhyws9GZzCOjQH4kiff9Q8VOXHq+vevI8+/87cbziFGxj01q9AvXsRs
DJWqLGLTtVJ6XjTfs20rg7Nr6Qbjl2PulCloeDFeh4odUFNV7V06gr4khlBhGmDJGd+LWJnyfZhf
qPjJytD9MVzpwdOBiDHOKibl369akb9ftUEHBiwmtj5VujyPhpaYRcb8ukjyvZSG26ZQriRCTDlL
LsPipYkrJypx0nOzJ/FO7ZB4KtgPebFqIE2yVrAIYyztaKLyT9RvnXfQkAsP4Pny0HQHpPUZdrWo
ajGyStt2ZFJeLrSRLZjK4/cv831yjXdOAiWPPkfWRfoIX9/9oCxKXVBUwx30de7vYL4N5jmKj710
mJqVPNzocNbRDprp5vdP/k4//vfJFOcYJBkyXg76xG6IWz0QDVdKT0aK6JPXjaA3baGP5yEE/SBc
DXjqWoYkAU33oWTD9XCT0WUMAgId6Txz0lqmI3AiFQmZkjFtuLXER41F5Pdr/b/cpf+5VkrTr3ep
74SiVILecHtxPZZXcXXlJW7CaCvtHwRw0/7Ka1wjuTKU2z8++VtT6ctdoqD7+smSWCnNUE2Gm9Jx
NsbDxGbFsGXc+dRgirjRfbcYnlLp7vfP/Yf7+/pqgj+kdATizpL/bTaaWNqg5l5ggHFC/yKskHbD
WLzOG/QaLzncghZ4NnSuJMEZhU+vfRwzZWEgUDaF91Kya8S8lSHaes15E4AGbeNw0NjnboTiMACv
iMNVJT/+ftXS/LR+u2pTVzhZ8x/9H6nrPz2FKEp9TWYNdS31w1rkMOKb94RyX0XvnUt0cJwGzw/j
P33pSy+/f/gP6wIEGdJwUGGYgEcvlW7Ao3Qh8CpOYLlTBp9CNQBY+ujCOW3Sus3qmhINsrOQrSVL
WkvxOTPCpcRK4fm7LHv2hnVB4zYIrxMZ2l4VbyLvPmyzgwo6sAOlP1bsQwNCmXFRp8eW1n7dx7sA
1vnvX+SfWPTiLtJoI0BJmRWbtIa+PnNRHVpebQWaKz2q9+l98dgcsDTOPKxiYTE1vfH3TFfia+3Q
3gyvuG385/EIKZ3x11131u/L55rRLzJ0jAkMhd3hlb/DkqzfymcO/J0E8WrRPmHWvh8P8h4iP/34
l4BcRjzR6jKj8D8z54PvAKh0+mAWVn0AIGR2RaSgdJvfC7eM0WXXBMdQXBcMvQjGBjZBf7m5wS3O
XC5QF+3r8BdLS/3+NiroqBEzovGZ8bIX+68RJI2iGILqWsa6TR1RXU3IVitbkCGabQJySWMwLLb4
UKDFmm6ZlAMzV6gV+tVsYYSE8ZqsAPuizxeRxPhLo1qrzSp4Z/JfVQ7UkRSDlbQQYQjFDkMgsh0M
rP69Y4CBwT4FtPEAV7rmzArDg0AarNgGMLklFag5KwSWpE9DtDVAnuCjRFXACQBgrLSx9FVOVCRK
2sHJbnJrTWlnqg7Hh0BwBBG0jjMZyzZZMh7KiNKMFtK5vDZeOcPVHw0YEcC4ZFYZTIQr2skc1MgA
YQSYLtN/kw+soIA3WKBe+BmGD4aHtblquAagJEyYXqWBbGo75hsKEHSXLUnpno2NnHFJW9hi6MRv
CJFxlHPUGs4MjuBGjNF2qraxvheK4xSvOpjF4AjlpcWBISKjEPsn+BGnav84IfxgTqDP/H9+aBTV
X18BJasklWJKdUHB4ZpBg/GZvHMoUN68++E13pO6cGMoywA21fNwAru7C13zaF1ldwTb4iWcrpLD
8Bi/eMfSVT9FaB8MYmhUZBA50fAhpynvhwqj9yJ4mrYZ9IiPCG8ibn2OzOz74bJEfUB/hfsQL8x3
/da77bfJp3RPvYEQWt1O9/VV+VTeMjGnLF60GEDewLLIj/TxJY6kwbISnGhC7c2SgiVtoZ+z1+Em
hiv8WJ79Q33uibZ9Zv5cPXeucd8dqzsJxkjL6euWn5DfiBevwQF5I139vsBI/5pRlyvMbC/T5vwa
OrsXzaqx9rIsDz0ZtWK9U26lWxJmCHPjVuP4lQAU53joa0cgl857Du+lN5Gg7vl/0LVVC+/ZuA1f
JMJBYxdVY8LRgcA//ZO/jPfH5ty+5DcV6xAAJXOWoqJdCffqnfqSFOTZsX6ZLxqk06PwoH7Uz8KD
9co91jBFcadnqQOtv/Cu2Ifb6LN94nCmOfXT+K5ydG9s5aZe9W/D9bRuGLnOOKDiAWmFfye/JwyH
V4U7vORX04vy6T/5V/IBWUm99Z+ql+5+tOtz2jgyvv0RwA4l96f+hkQC1NcjLSfvNDm0m9RHVCn5
2X+vt+ZGPEOv2SlO+iQeBjd/9/bMLPfZXYVi+xpt+kZ7ohHiBnc0baI7CCZHVqE73SX2+2gcpKdy
Y22Ms7h/l2/+ihX8bnXiFcE+zDl/dnpxbPz6iniB0DO76GSXMh3wrPhJIyTQHPazTnME9GmwbQwa
TYsJpKoOtx9Y83qAHznNzQ/TdJD2iKBkgxUZImNk878qhqjI1g3H7x0sCuY72ludFRD7yRszvHBa
+c1mErcWYGiG409wvYFksjWIDJE5BsRrVgaGstXkJIjpk5ns13vLYVjjbsDUW4Y2uFMWjYx/AUEh
z/FfQ5sfzpBzHt48ALS4N98OB+IYBZWvSXTd0vU8Dw9t0XLkeF2jc8xsMGTAD8TIBePB6D3L7GmY
ado6khakFvlq8DbxXwJt6jV+iovXbR4BAHWZNRPUdV9/qpoOi9D3/FQQM0dnKLeE7/QvqXfbcueJ
08Dfbc356VV5hDchgY+Vz/SJxc8iPQBML0DydE5ELFR7Io0cQIl4AycYQzyKYrp9GziQGiHijxZr
OUgSB+ZwpZ5MaZuMS6P7mIznQaN4IHTJ1W4ThCRQMrw5qAWNdnONwknT16jA1TVk7xyZEyuhQkkJ
nmgpPiV7ngcuqXaQZTB+j8Q1ARoImSbsSqmtw1pAb7WhayKhVQl2OOlSTBrxElLJFL0j22lOmrzW
6bpY0kls93TJlHEdGusp2cYnGCrZURFXcQUyeK3R+07P/nTIg73fU6TavLHBsGRq0qaglTaoPOqC
gt8Bg4o6D/4xiJGj9i6heMUG7S2zj98Xy//Lj2fIsirOiaLqRbNkMlo/KIdSdo0TsVuM6NAKpkjb
0hX97zRxFNmhKWsg3msc8lFgb7Izd5w/01VLG2NaiSEdXPg6W1lfe+oSoPPvV/jTak61LepskwAS
OEh+fbxIq6uE0apZh4xtM7rF21Qxy1qD5uO9V/w9s6aMNVREynltmNdpjOlw3dRnLXvGEdnizg3F
xwEoevBQKitax3NJ+VGjCAbsRgOeA3P2igaFgn5rIGdWDm27RYsSTSye8lptaTHvjczxhCev3mv6
oei2Ojy7pFzq3l4pVqPi9NVOSV9RcKkAFdt1JG04U5NEJWc0j7f5dDAU1/9LnP1Tvfjlzlyska1Q
edgzKtlFoINKJnbpHUPwK2RnJM1KdorSQfSHBi5o3EC0xVtv66vzwy+Qu0afg44kuhMb+6HyMkJq
4YUz/oG4cUybMHPnmG3iUQymNqoNt5NwQoO0JZsUrd9/Y+WHypdvgt6DJgEuusvDTWoJfdlrueyi
nOpKe4LCWK2iZKVVNkJTQLIReqt/VL02srPC4aVOOxijyz52BMR0kIKIQiC1EEtUuuSUX8o0fh3m
2TLgT8JS8r8G29+bS7PxhSYNhxhG3JclnKxMfitFiYzs5LryjjIFGOQCaeV5N8HKR5ffk22zr2g0
jPcgvybrnn5d+SfZ+vuN44Xg/IzvilEC/aKvL4c1ln4QRKbEQZokPh6/ZXBug2VaAd2xh0eEX+bk
METM+pUChU47QuVTyMgKlurcWAaWDAPkKAnoLWYBKx39mpJtXOfdChUjcrvff2j5+22br5eOD61x
WkKXOQA148pY6wzJtUob0BDFKi4CmoGMPLIn2jJKgFl1weiDMwHbd0+OzbiomKTGG2h2ebfUWYmI
zWs4r3Cy5e1dBH9lM8hz+f11Q/t6kRfnsMyQqkpq5ptaMVJbInnukFOz3QLIQ7jIa0L16i9yMIUt
QVFEBoqNg/09JUIKTaSy/uOmze/x5fVoMv4nFRcIeNuLzrGZFRH5VbwdVrxqasSD7Gs82/v+qIK6
e0fPO+yK9hOwYPaQHtrG8b11tsuA7lG5GrsMZvZfD94P9RnqSEJkQHdzvvmmlMwnNWmkWJfcaqX4
zjOFMqeNqQH3i0dpBRioPpYkfGRbA9CO0xwisrOz91qzQVOmM2j4HyXzlUSYT0raA+VZTqDvsSfp
kioV4OhiPBg7lTpMXZrN2jCWw433joG7PMTafUtgx0cJFwa93J62eL/nrCeOTnLonorOUdjo8cAv
GVPFD9LgquP/++vPV+bLM+mBc0KMx9f3TpzyMDZVjaaPsLIENJrafZDc9eW9HO1a0xn5XrVbjaeu
OYjlU54edJNfLdz4f6E0vsvT4JIAbhBZiRBoYWr4eiWqkHlKoleiq9O0z9ibeYsCqtGI5XACX4oA
U5lYQMe70DxGSCUDAA1l+OqVCLr+P24LihBavuQUMjXRLvbqVPX7pol8yR2MdVdvvIz6DVnqmr4O
fQo1wVkQEfIGz+c5Cm+l+l4yH1usmv8fy4wMPUsyZ2AKyIWLndGK8rEdrVx0AxpDVeMvh0lbFMBH
tXRVl3dCqwP3rPa6+SmQCDixHFplZ48MKAqfTMfGCce3NCMrUcbHqq0l0bvzOzeW7/z4mrCycpJP
7V+/5A/FPfUNJCzd0nS2lstSzKiLNNaGfnIntEr0Qx8EMjSP9XPBSdpR7shjQq/wlqB11zSqSqTr
NtKaP6O5vpfzXy/jYrUROTyPhcplxG4AUncrYvpome8ugd/GW/hvzZKUGETnYA1PwuqPte6HDeLL
TbhYe5O4GnTd59O9Z+FUvI/KyicPp32W/W151Bzdx2O+0JIFMt9juWlW9DqEq85fGcPS69akF6mb
jEp65z/8cWE/3pYZnDxT9zQQHF/fs0YhKKs328nlILPtnxVKKDpv3qqP12Qz6efqk3MM8mlAalwa
b5xy9k9kQbbyksTXhhqfE+Rievr9sn4YdvJr/eey5vv5n550WpmjasXV5AbCasxcAlCbbdCANibv
dhtji3AS4m0tyLC2BdVmhe4/MBzNFv9iPv0wPfx6JRfPzTQVRpPG3CB5p34SqsQjzKFM2QgVvOj9
0H8iggKXCZe4Sq7DYdmP62o8IGuYGxwf3oYRwCyI0tw+33T9lsj2IT+MhJIxoibHtDpK8RXmDJnm
0ub3m/jTT2uCCKEdTUwhv+7FPQzyQh+afHTrGmW/yNE0TkkqwdHd3v/+Sd9VvMSFweun0IVZgELg
YmGqfLGtvT4CPTu7mchXbWka6csMrErNuH8IHs3ezbRykf+1ZRnzt7ioIgA4MFTkC86J1he/jxaV
o+oVnKCSK+GEsB6U1CzepR8Ft2op7X1ACMjsN/410ctn2qMFaBbs0mRKofsmxkup9jI4RpGs1x2M
PrKPQZ03B3qB+I1wwcvDqjTX9WPr2xzou/ZTorSjhQ0NY6ESo2rBAjkxadCsI33taLzCp0vyA915
3CUZE/nZPoy1jLpwSqhbibgeojVHDhmzK2IYBvStbTCiFzYyLAXsN8lR+2MH++42n3+g/9yli/Un
zAPZhOk1us2K3oXa20JlR3APMUXXxT05gffxhsjgY6iC3HZkzCln2hBNuO08B2lNNzo6Hfra6Q8c
8KlUUd7Qmqaj/G7epekWRsrvT5T2Q7EKlmwG7kkGNeIlTVdQSjVN22J0yfId7+ihIDhJWrdX3LI7
6uEbLM4G0Ka3a/3dCKRYvTJRkGG0TOjMrGX/xhhPLSMXhCXhMq43ebMzkp3Vb6p+w0AkjLZmAdL5
0MBkHVYKzc0KEvY1hsEiAke2obnhZxtzQMTXHFladGM2+Ii4tP9KjPk3Lb58gmfDKAIgXcMPfbEE
S4NRNDL5Dm5VI2vdqDx2gv5cB5sC8Ch5zuUpacBrb7Ape8Y94OxaZePfkT9ArmwOvz55CzQCR3FU
+dVfc60fpoMYWknkkhUVkQt8pq+rSGvURJKZVJtEScblvR9+RiPmtPRaDtwo34X1Ua52ZCFm+Yso
3/3+FCjzy3txa1DX0BxUYfFQ8lysK2ORZb0mV4Mr7rRHdXZl2pF26Kc1nVBlT8gt5MIZGUF/cwHU
vYycDokglTbnJ9rFCoPVB4DcpboWiwessEO0t7qNngMxcKQZG4Q7cDXweqqkA9PllLa/f4F/leHl
F0ApzqIoagy/Lr+AHwxVlqvx6Jaf8P+Fk/ncXst3MP2TFgRL/zx+FM1eK3aM/GjjKeq6RmG8zg/z
WgSMFDte4Uw39MybTwF+CiftDv5wtS8ZFD+2qI3YBStOaBDEIQ2wtk/mQYSbRHC0D8GYfXtOxFv5
Jxab5o9N+gfJGt0rCQ8FHY752HQx7xFb0y+LQWtdn2Ryc9niVb9HWAr4KKuP9TH+Z85MXsV657WL
7kU8W5j7xjU5HOLD2ICO/P1ms+RfPi46WczYrxmR8Bp9A4lJaS7lpex5LtDFHK88x9hgLR1olybt
ZswewOiMpFlqd3105Xmb5tW8atke9K3Wrf3cqTEOp3upvZUVuqgnIzn0dBsIVIBb7t2b/VPS3Koh
c6r2oaxcKSLO1T9JJdBODsn0xnw3VZ8GzQn11alSsc8g7kxz/06y4pOM2mnM5V2VaHcj8lcBbFbB
WCbElSYJu5ZxgLWNy32bbHLluhZP0nhrydBxD0xHg/E2Ks/5DLo4Gt26D461MXeQ8hS7rK0p2CKX
qbksDVvCagnDlkSHdQcNKN2k5h6p5sKozl1y5wtuw/bPH5+eI4LjEdkQ4TbRQCcjzVakhfgc8m4A
/AhXItf1JOnbSnPmDJHK6QEXt/tY3PXKXtdcC4HqcI/1swDbrNHFTBdIwYXmljwekfk0btKKYJW0
BzP/rpnnVFiT2YYoZ536TkKzKxgPZbulAeDo9U4fbnt/X0mncNwrydb03UjOKIpeJ5m+CVJq09hV
NMLDTyN+D0abjk7A45beGcDd0+FqgH1WB26GXTjkORzErS8c8RAZ+r6Q1z5fUTp1uSMWpyBbM8f1
ooMibmWf9uVB6l4xfkXGXkO3VxD388CLI9ebFE5z8CKAg/Zu5eYxAjpC0HAAjhpW2aFQF5905O6I
SY+MZaTsW+9aBduh2KJgm8VurNaNv02bo9ruouJKmLbWRzXueE+HgrKe5HKnb/eqbAuAArS90eI9
tlP1EBV7EhLkcKTDmS9H7U1JPwhnE8ZT0xd2BEbAZMogKB3tzteyuM4ESJ3aa5a5cuWgzMdQuza0
6x7eLAF++aaPTkl8X3v2mG9TGgtBsxLQ1o+Y8JQXrLYasS+Jm3vIBo5NcmUigtftqlyp5F1Z22mw
q8yOS7tI1tJ0Ts1j2a/L9JwapwCqvwHXFtQd9aU+PSBH7lJXok8RHor01Cg3oX5tGDjTZ6fIq8D+
HOaPRX8kDzUv7UDiSzmogKC+0QHqu7skeg6qbWSd4vqApssX72rGeu140wEC7hcFYCfPzifi3+j2
br1ih8M4cIw/nHH/3F9f1uwZRSixWIMEmwM3L5Y1KwJOpDaDx9PmLVtclapIlGuxnDoeRX5++TOV
15V+LLqdV7dnQ4xWxjjSXnwQlxkOao4ujO8+FbBplUXpOYm2mt50nroJ+10sVTzPpm0S/mbuSl1f
WiKuV89/qcQC6RghMNnRUplje94fReD/VlxdfjOqDAZafDeNKeTXvZyY5DrOoEe4WP+wuG6K8L7B
sH0VD3Y2uIm82vQEewUP4AlyXGITOgzJfMY4ZkQBTQN13dfmOlCLYxZMqwkqmt89S1S3GiMLFJa7
zFR2+ocomMsM4LWVXgfaZ2nUS6ljXmkwNi9p2rJUJa6k31BPdPK9jq1U6/ckb1AYLARTuRLah9j3
D0NSbyoYuvTPKvMFmPVitIh979I7M1DOrZmsGyi64dC+ZG25DeLXljfOLMjtomXJvxjb4Sp4qug5
GI/kUW8UXX7tDYh518msywGrVhy1mtQKbP4jAU/Kiq22YKqSlk5joAkAnJQVLY5yfBuvWi7tVehI
Kr5i9TCmBoZ7Y6VnJ5F8Jn5jKKJCTUgBBFv8/cq6FFhcnGJcqN6xau4qFR1DjaY5lMJ1Mmj7sKwe
hEEk5xhnho69Jl8pxIMb+SHHBy/U1jyhaItyKes9h9t42ej6YlJYyLPJZpJnCUhqtx3pB5FwlCW6
p/+LsPPabRzL1vATESC5GW+VgyVbtuWgG8IuW8w58+nPt2vORZddKAOD6UFPd0kid1jrX3/ApblD
bu7mbx4EiyoD4O2nPd7YADs6bhA90ZhglIQLsqfi4jmsHpzpXeBcnb/1odiJ4ZDalziBdJ8f85Ec
ZO2k66c82NyphIj4PZ6wwTwurhVpJ1YX7TyWcKnZ9yoLIICJkpQvQXYWNZHuRFCgkGzi17o+txlh
bM0hxbCy4jeEZE44pyq814OHTLwbNCDxGK5iNdrBVFjgO+nTjCmfGihRpGrz6UUh7SsQE00YIDQp
CkNQz8fw2VEokFore1UJJzV4So7W/NJ07V1hKlKpT0GQHdPq3mCC0unK3BPdhr8LvneT2W9WtiwE
QVipcG7zYnpgfGb74yk00bkOBlfwaMFafCltZWlqLtz7uWkux+6g0uBZMZ3+q+me5S7lEzgM8DGa
ZXF6anS8M6LPMfMv2MQFTYv31SEn4Syz5AQiINjjLdZ2pXZI9YuSp+99V+9FzlFvHsLWXZi0WsoU
rLdDhfVuZ1KP9AVv7nkcdTI/EvBuz+Su1yMxa8rsJktc4gb1R+x/Ypy3k1H91Tn9OlOQVw3WKtCy
XU6Gq6aRBcV7SfN7siaxrVDaa2awA6p5pry4rIdibF8rHIU5oPA/7dNLOFknvdyZtf2awybG5AMF
gn8s3WGB651hpwvIx6O6CDERtXd2d3CjI85b+DEQ/pJWz6qJZ3XZPbZ7nxfJXsKjhY7YIMBsDpd6
DCHx+hwRHXCSSw3fPbhJcMrsGO372D/neGBjQl5M1srJ30yA7qLEpri0QeKnJep4bkpnk5J4UhqI
t5P7IXPWCeV/4Jxrs10qwsHWmDXMHzAkybwZyd4lx7Zw90O1zyoiR8tmHRA0rODhmZiUy1TSVozU
Q09W7CXYB7+cplxnZIQwK5iZxjlXzbkJhjlKWftIVgSUws45OfoVfy4QMU8+9eA0TS7pARMy/pgb
4xoVbA1I5sylvOrEP2kXZw8A1MD8QA/nU2YdI4O6cVsdRnfFaTHAkG9hNWtKfKfiumGN5VYLdm37
ZPfFKiX90fKTbd4H+yF68kV0V1MLWSDjHii5GUp2jcy5aIp0I5QbrxO7iLqWaRhGnj0zlCpY1rzF
fiDBBDeixl2gOXK4hgZohZ5YZ9igZVdVIDkZIvVYkGxdTRdCnTxCMHSAqwjdtGvlTyKDgJGN1FJh
u5Xf2uBcLe5Nqs3IYUzsLMOeLq0YN0n9hlL3XYNqFE/pIgEs73AUM4riRb6kOFVWbMLfx51G0FLM
udXghJWsrZHAhOoMvyAEGzXjfVcHB9fhJbh0y+7BQykYc4GorrdIVXUx9JiJ4Wrhs7LNuLkN3WRj
4+ciD1K7vEnsuQYu8++u4zslm3IB3bM0mWZ28q3Fm/xwVBQV2qw2hjrZYRbS35NtQPnA7YclzpFV
Dg1D9SulkqvfmYQxTVb0EAnrpU7GRdOVbx20PKM+mMxRWkNbhrqxcbhtKJh/mkl/h+qg22ItCi2b
OkDmRf9ZA1RNr1W+pUCZp+i1OxksuxtSlQ4aeuT06rXq0iUCGVu6JP/RdP4bWCc/nOZM5yB24c1/
gXXdXnFD1IvOMVLARNuZKY1hFO9Afq/p9mtt+HDzjzLGQ6IRvH1jHeEbUSwba5z/+61pxvdWkcBA
Hd8BFycAMiz/fAxN3Gtt6nTOEeZpSuBRemdwjuu/RhR2nsXivjY2rEK4xT1+QExM7Uj/oR77Pa75
Uo4JZuw2AJejIfL9MuUWXaD7VY8mwhT3pEOpwxZtN73BB6sHmVeFqXM0rLsMjZN1aalNhFbOE1Rp
gVevaSwZu50St9ga7Rstmk0LZ3v+ujaCee1ey/hpAo7mZglGKhqmloVKzh7O1P2wM9gGeKPPrZep
OHLCzARXGcAo0WxaedChK8SKWIb88uyAccnWcLeOehyUo67ggmMqn7TVCgOTVqr6jg3guH+w1NfQ
OTXJr6rrf3hSwH7fXhdPiOkEOQGqAcj85VHZ1DSZV/TOkTZ6srSlNpWzEDbRYJ49H7Gluk81zENg
2JL3lFI2qNBtUxzCe7ohSqYsJ841a+i39QPBMRahMNXwUcW3dbjz8jd3OrjJLlQ+0ebNuZ7bLpzn
wbXKcLwJUC/1EsEgLaUrjxotVoH9EwlwCfkImLFQYUQcQn5VbxJtmrfjgQKAKLdqXjJLsRwyuJOl
NBhM+RNV3HVyd2dYysJXk5sJynCPdiusrI1WRxvbXXkB4+1c2ccI+bSCeXNyb3QeyS9PSoKdV/Rm
AmMEqLETb+OJ4SbBrLMwkpvESW7b1HpvGw5zXM0cZSTw+iCio4mzMUtMabFwx8ILo8FillnLAuZo
Tk+piF9VbSxH4vta/LgE9xq7lxaNJ5PxxVNkI4SptpfKgZBmPAiGU7ESLidwa4p43/JPaWlzwxXP
GfCbVVGmTJx/bXSqtbcRD+xE+VWrp7G9UfD2JojrENIQlygKVGceMl0a1ALiC4aj2i9ahAR1f7tR
rJ9A8O/CfhQOOCozz9GxqsAK6c8937u14YalaR+j8iVr17nnbEtq8Ng1lq7yYidU+9J0J6imFx+B
PWPTyIvnMd6bls8XVPae+IEc/x3mxmcffR7ST0uQdvZ1zK2rVdkpzgD5VLYeOlxyTp28b1YOplhs
4SJWZSbLxJxiLG6Cul3jkq2xR43hoDv9tvepESFyhhFhWN5LqKCOJPy7Q+tAto6p1KeYInrEYklR
i2MZ1jslONm+dZNoymspznGFiZXfn2RvkuYkzxmHHhp5zjou1PZAmSnLd0KSYiqMWp+WPvVMyOrQ
nDffnn64S+UL+ONAdDREVXg8aDrkWOfrnF0MemOkk+ke3WSFQABUDoIxHAqr2enBDcXlvy+Bnz7u
y1UYM2EIfVIQjinh87LVWiEhCO1lWp0sdVH+RPkT324/+fNcBlWC/7bNr4SXyCqLyM1IOBDadahJ
bYeBYxE8QcUSGMPCy/YcPUG/ww+4TSC7rTmpaSQL4+A1jxzpGgdZlG06TAWchwKzu5wdrFR3hFFR
HqXc5XGzq+xkYSJ7Sjp7ZnUynDiH5fnvB/eXiD5+Cq745Dj9Hvj93mr/mc/GgxupA53NcaiWOKUn
A6hduLVoG/XqyfXLtQZa75FDalO2c74YRO55b31+1xZ3PdyonNY4gVMcWe9eegxzFPblplNWtjOt
Bb8KXLL37hJvzdCK0MaH0d5bxYeZE6/NOa7is4KKPTzn9IC9Ya4cYyfILLfWxHAFFE6MUyDpOEey
sLVjT56Ud63aYVFSKcfudvTISrafckSRpV/P5V99j4DOCYs2O5h75paemLQ8UtKThYYIISYTDQ1b
chZUd1p2zdIrGuxFbBPV15Hf3jVrxXp0Shx2FBLfxdo2XiJTrDrewziR1DBcWFNtc+hpFEPuC2oK
NbIXTbgrYQhX7YUicB3TX1vQXDyg4bCSLvj/fmu/hw1ftpeuyuOGnEre3u9K9j8vzQ/0yXBZeEcM
DaxEfbCteMuIE/xiaNFhkzHfc/Kv6mpTTNvEeHFCpFS3sfkwRqiNsGLmm8cVjPPgboxXYwpHfGGM
D05zitthVjCDipSM7uaUYB5tTmd+5b9/wV82LAwcA9deG9Isc6E/D3B1SEy1jx0OcDybIiIoIFCu
jPA9JdMmfZnC939/HJbr3w8kBF3CxBlEtaiVvw6XRRlb06TYR3STCkKrcbwM8VtfcDsWa5W9FbBC
SKAhLiZfD3iDVuxpczRnaen+Judo3rvKMKJ27gr8MnqxKVRjTW0n4nZDSF2ZhgvPC+4rN1spAnYj
VujhsAA1CIeDqJnPcq6rgbNQALayQOM4PhauP3cGKA+8DVPADbl4jv0R2MXOWDWhsab/w5bNWo2y
+iM1mGQVRFSA5R/kpg3mK4tXy/KPABVcgu/pxrDuNWwHe2U+eThwvtedNbt6DqPttHviFU4AwLZa
3yj9iRnf4PKlKIddj0AdGePuv431e6/FK7nTuxpbSGTebvgL/iYQ/UOGGK3+nJqLDpgYja+9dYn4
TRXjuZhhJVF6g3/96bV9f2voL4VDqSiTrdQv57ql1+0wqTUiWdpt/Tq1O0o+fN7A5RKkjBNCSlDo
Hz5Urr0vm+uPD/3SUBR6XGh68L8PVcgWBwDSzBO4ARVnJoO1rDO1OK1hHB1luVgMkPFTTnOFKukn
f+nvPib4zP33Ecir6D9bvaiyzqr0EecgG5flEG8CD9Y40G46NutG8VBXvvutvtcFaMyEE6WXuKCQ
IFoqojmAsob4c6daY4gnuoWRY+1u2Cu3YQQFDztpr0Gcbaec7FUPC5OOGoWtSCBOLW50nGTkGYyB
9lQDmOJ++F4E5B/2www3JfQoJIf78VFC6hW+un32VjXKzqz8VVZ9uhWJKSiFY2qz5L53GEtl02Nr
AOgl+ozqYd88jf1xOrQPKH8Umpu16E8j5X5ta8vJf3TRddlhuFHNAz9Xp4dUAaqF7a2TqlyU1N8J
pdUPL1++3G8vn1PJlrw80/5K5o8wjQl8B6OmnjFMupvI8JXPUa/Pgw01LyofPPHpo8r09VVGY5CW
qC1pTX74Gn8pMGgof3tXsfLRWv751utKV+PQcKyjTvqpiV0ODGP3jOeLVbMAmXY1+bVDL9c1Vwtx
bwCGnmr3P6WUfRdfsPjQzVAhUB9QzH0hNOhRAxbme9bR95YOwLdTf4wMpf1gZ1rNpuMoGxm+l9Mp
p/pWnbu8Jzp86Unv4glaSopvSPBgyFRHdE0caNKdTznZwaeF+k7vf+KafG8ucX8yeGswDUgbZlz/
52MTem6HmQ4MF2qnnqvLmJRdn8juDo5geuy7t4KpbdnhWM6k2zT9VRqpoO3XieNuKM9NGzz2zVqt
oyfFex3KV8vYZYzg5UnqcRkUUz0P/WJT0a3ZHHqgyFoe7WSP2uGAGxTW2TRfI9rZKCK54Cdy1l8u
Mapp7AoYiGsG8R5//rwga2MRVoaQx+FAl6Xm9ax1GGJsOmPdBkCzyRPN6+qHxfitZcfbHraqjlbR
dmjcv6yCOEs0p7UT65j492BMhfOpNhcFxLoqthoWL75lzjiRa/MTgsQCsLnA7jkqs0Uo6yDcWPvT
D99Invt/7lK+kcCvRZXG/9/KhzYcRGlmQPucd6Gy5LAjNpYp1WBdaAXQh6+6ftngKoGl7QyJ7A8f
//098PFS4s7WtPgGX3Zn7vqV4nsAvowAmKyo6S4ol3DQKA3resfkyDAv//5I96/v4D8f+eUdVH0E
eXForSNjl7ovNyMOtf41ZOQs524N86JiwERmxMZWoWpgTCcQZMUaqdSV/cjdyfFRhFh0T7PMwXiO
JdqXDj7o44petcGhw2DyogBo93a/Uq3mJgaG1VV/Menlno31+2XWDfY4Gaa54VLRycU18nk3EHDr
jHM3dOZxeSese8dUliVIchlmm6iL9sS1DckjB/4x5PDyB4aixaEYPxlRaP2TB/uhwjJgKOUWHF0w
MHfR2wghO9VbpeWhqbFYV/AnG/XpNpFW4VBYLVGuaHplBW53WEeb1aqMmozJCnzBtFg6Xb5iYh8I
90Xnfusw1CoqshHA2hhSxnNrOjnarouZooN1h6DMvs6EG4do7KCh+C7UBtNpBoo/rt3vle+fa+dL
5RsOZWo1Q24dG5vW6jPBGa+bg1oxWJ7IcMJU498r5zthUO5emXTLf9BDWF8Wa6wXmUWggHVU8yfN
RJFW7axyr9Cqgk06w6LxQbzCedE42HOZEB6uEwrgkcrY6HCHAs6XnLlg0Xtnj+pHwerYKR8CF5vd
XxSCvIHJzN/jqT0GPSbg1XDP2acaUCR+2PXf+efyl8AgAzfUXZQmXwqzmjslGwS/hLlmUB/Uyr27
7Vyi14ur3AT83dZZ5PHSRYRvZGj/z3b8ieebLM+GZRomWzU7Ubb++wH//WvhH4VAEc2Q+HrpdCw+
s0BqckzS4iHugKGgDVQhPLD6bFgZLRhPrTrmdPUpBUvericM3F2AGYyIPPgoJdRrymd5SdUdNBKg
t39/Re6HvxyYguw7aWWiocf6sgisMdUUs8EesYjDJ6ULn2WdP9kDzuznATM+Ob0ZGOWV/VXI4Y84
2g7tQT/NwKOdBhf5CiWpcKBGVa+1J56boDvpUgSg6TcFnLdrq5IdOGoLyzT3nh6vXA0HsOYgb0ld
vQ5NudFRkbLnFYsINIOPLGQwrbrNxFMMsIWrGze0rOwSxd1lyUSVYRqAH/MuLci/YEKVnrr2SYJi
1OJqUPCSCVFvh25TT6cpuDeY0TCsL+YhgX5KeEhjAi8pnmwu7q6t7hpTPTOJmOUCpQIOE0r2WYmJ
Zr/AM79ZqdvCgZRCFV0xLrEadJhVtRvLajf3B7gOpes9IPeJa9S7ao4VcI4YXc7eyNSSf41FsmS9
jYAov8ki2USJzuCBQ8SrH6g55k5MIBe2Ip5LyFFy21sZng7WthfaNvWzvQ8tVS7Svvb24TgQRy29
o+vCQyDMSP7fS8Kyv11i4Fe4WDu2hdpN+qP+WUyEQ4PVmFYVtKEHeQZMUbmNHTFPxLR0QJeFmQF3
V+uwCldaYf8q/LeC6ZdrD4u2du8mQGhRoS/1cMglpaPRrl32JtDZ+g7uI0W/4nVOTrCym12cWYus
q+78rmZtJa9jDGYE0cYopnmFx8dYEwXOjRQwFQnIDwQRe5NFmp57y94hCACQvwHXdEYgJED0LHut
YbaIobk3EHqok3MbMT224G67TMu7lPhw5s94lq7CoL+xjWjZq0jA1ppQMBE8ZWZAS3cY1FNYByuH
AHkBp9tphrmTQM5Uwk3IuwhlV6trEMvEkh9Br2/XAxYe3SKtL9AlVx59tHJumNLIO9dDhNJzz6SC
4K3Qv/YGio+h2yuAYEOPwqeNH+SP1rNra1BGlk8qwvEOmnM3EuxHkT0gz0oEGFaRDgcbMU3a0Wrm
Fzvr7pTGP0w6SFxAXlVJuJjtnkythJrjbbWIeFCyM3PsSbo+3Ux9JH+l7Fs1F5zfB1k5CAOO4HCw
lM/M8hZ+ALWTOYlxtvAF16ds2TbZPWzxYNBWgYPwmEAKmxU9bEKF5TpiOzmeW7yqrKq8MfHInwQ8
2GPJuTs1u7xiVqqfhtxYufW0HnIiv8olbD9mzMWWGxhBLCL5XD8AWo91AL8GQ+dYJ23T4QPg4cvA
AMvV392AG9q2+MoMHiwSRaZMXQbpOHcisdXchM29iDPKj0nbxrSYHApe9dl6050zartKxa4lGBZY
126tHGwHJCtJ+lWNKeRUB3ONo1j2u/Z7z1S8ROeXDRTPkFoQUCnB8BJ5/QPA9cxsnuwAQotX3SSc
QvJ/y8emAX3YHrMGfD/9C/fqbWWufVEusrY9y1TdiZw2fmIjyNlGIVzl007U/Mn5uhDtXhWkHkLC
6FrzLcmY3EkzI2O8CTN7LfSTixtJQ2wUNY+MJ0MuaY79qcJhHDvEMXxz8IXIEpy2YXljF+agQaow
FRpOCldLX11E0aHun6ccM+nJ0s8KBbApvT3saN0Y1qNqblR3uJF9o5dxAA46DwYqS2jtasY+iWEe
2MJ1UyxsNppVQMyXDKEU53FsKpniOHq2rxt1P8E/kr/ULvydpB84YzaPZWyOhrTcwDLv//drPVRz
3aGDxeaj5mHbcKRKBcFbbH0w0SVX9hXMQLZimv+U2Rcpa8kjcy33mRyhaD3jEf3Qyt/RPKVYDdDT
RQzwcPvXgnOF+44sv+tPJnxjwl6BKt0Fwz4NHnJihCK5gZuJMJlyacAIqRT1ZuxOJnS+vOP0gX0R
GbtSg0fBHh6wiW7LVaIld3h/HQbNZWKGNpm32kXTyoD5UkEMSwL+kKTdTeOlcG+csOH4cedl82b6
wx5CUlNki8BAjwZYF3ASxs3DhF8DIbtFhw0vCL8PrY3T7MXi61GYzZohejcxOkkxK6JmCdCyT1O6
rCF0hOm9mxXriSwF0J5Q1Y5hqC6CwdgGho8tBP6YKE1CnZTr/JRQd0cUzxHjrtqkiO+utfORRB/4
NgzTtJD3vDNeYD/MclyIpnbZGMqqhYbjizeJ+9IpL7T6nA3Q4JrzRFE+Ntgs5SlKE1KhyG0CQTcZ
jgL0UUklAOdoNRckLgC0G3ayGZR8EQArOwywK+euLx/Twnp2q0/wVa+AycGGLfPufvCxqsrcuYj9
DXwWAya8w7XqVEt1QLFKvmgD7IydqN7JZJJfDUIKCGqE+Ny7bbCC87iQnUjppvsR8D0cGaS32UMS
RntgThcwv8rcpTHis2pqN2r9ZkBZCusWOjObwvuNI8lK26QfkT1qkY1LEZg8Hc7PlToRy2bqt/i/
PZTtxa/NXcfQXdXbPXu/FScv05ZAvj7nhEOXm8afPtMEK2bowdQG3LjyylOf49VB5aKXkoY3aTcO
gw6jRFac32twh9PSu2uznjEcyuROX8r5XRY/ddm4GJhq6P4ZpfWuh+/SjyCstkeEp0bOSYhJLmeV
/ybUq8/9KQENeW/KLdsqL0pyn9o2LlxnrVbhWpGnhQTdVhklITJwLXOZcvJWQXEKtX47oWbyO0Kv
wl1sfWI7zQI8ReFTzOjJqVtU+SebX2iySsEF8PvEr8LulmnCdyYIyp+gotXpJmKO3bXNopLyfnEv
dG6FTqOr2LqTjloMeCCHmoSVA+xD2Ix7b4QRnAOXxju2jE3vYORwED1zCQwxb8t4ncSfWtYtXNai
fDLy06EMznqVcCcBCa4hL1axb2JYa/zfOXN5edK5cb7Mas56XFB0OyWGBm1Tod9X4xlKZD1ku5H5
awmGSbvHwRaNVN74bkX88yHT4SFR9vw+KO/rJMw+1LB6lH8bovDYipuCMA+j7ld9hGiKPHW3A4VU
1iYAA1QmKB9YECuLutzBPF05gbtSx3iRyf42Nt5gVR67ZN+HzVZJ8jmTplmg3cYFlGmWrQI9Jfaz
k8sBB/ttjafULLCGvQH3K603Zm9DPdeXfgPgQ5nL6HGpEh1VmkzqOBVdnzX3qQ3OuzzquEC7QPmh
h/jWQVAumtL0Dbax8d24XzWnkjnFlB1l51hOF8ohXIshGMqjFCah9VNq3Hdij/xEnXBZDTMhjNC/
FKhx3vi1MNGMMpnsU8BtZiolbgu+Ue+YDsrLQsBYnZJkxZXZUW7JpTBCj/yhVNa/Nk/yi2CrqBEo
qzrf/IPywojsyq8z5Jfp1rRidDkM2rQBTxfntnLCw9jnuF7zdQJOnbQ+tHE89zmgYtywOxTaJzN9
66OtBx+iak5UjxTkd+jT19H7aJaLEQ9qjUuk419rDQNlbmrfDxEiNfucDHjeDc9wqhbgawILHBtS
9kQbU0zqOgxXOrMli+LPxgGqrw6dT9AdXuOjNxtyYnngC8uLPIcYDvIyZtFNpvVckup8rIYLFqRo
OwrsO+2T7NrNH2Yp31Ar+eRwuCV0yCCO96vkrBJtXhVkshzlE4uNE0W3WV8h6Ahkvj9+2ndGHB9H
D85YUQMDhonxZ0uTlqHuVTUfp6H2oCYKmAXL8ptCHXSu88LbNLtwQ4Q/rdW//U5LV6VtPz8Sk4M/
P7iaCIEqiD44cqZIKMLBwlLU3m1ec5LB/hE/khX/ujssbHiR0yEEEM4XqDtXHA85XZUd4Ywl8EYS
8Da0BpjQd4eCnKfwrvCDbVkdKAO4zUvjB9hD++tvdrATBRBGgPBVM9bXXdW0VpwdZYXe1O5KA0wy
wk8jH5YTt7LsISU7rSXpDgbl3A4PmB3MC6VZxZZx4EjOEFvbP2kjtO99LQeUakslGziH+hUkL4tW
uCMQ0iHgwMRmm8vuGGhzKyYq1HrscWpF7uV9/vuM+DZ5wA8BcwugaBUHFA6JL9gUeKOXTYrSHTrX
OlmVte79fuMSf+RTRyb44WsO/B4NvCLu9pOPJxx2e1q6scp6rWePNW5IVbL1UTrkeI89uebDgPlg
6F5GsMlYKVYO3rJKQ/zwGDy0mb4yBM5cVI16TWE7ocWKNk2Dw6xYCOrp6Cdt69e3LX8fukBXWrvy
tr/Oz3+HykxN3h/KzD8J4vEarZp7iBBcsfKMap26/fHfj1T73/HwFeZHqQqohhIQgPgLVjqVvjrp
g2kdHechVuq5OXoC0RSmO6laLqdW7GWtm3qLEgLTZAe/AsB/C7N5Ki7ZozXDOBekaPrgEwZrjxoS
rxZqGD24z1GmFJq5iUCSte7aBS45g9hEGhKEC+cuONCAk2ggPnTS4szSelan5N4lsTmM+jlWHXd2
Wn3IzS4QDWZVuxsUyNj4/4pVxhXpOb5EQIR3EOXrWOyDlNkY7T8cr5njltsRchbTWU22FXTYskeW
tYkHEz5TsaiLIBCLGJOEc+oeMRPsIg8yADbCIUYtRPbs6woAPj3RISbOSQoyEos86mmcJyBvk3Vr
usmHWT72tli3Fdx3hXFqkWYHK5+WFSaraXebpfba9GP8t4Hj7EMtOpaZ2DSxe8P3Tttr33CeIFTz
ce40aFckmAW/4iDwFoyLpdLU65gHlmEobJsBUaJ414cn0l75MoSIKh7Su+GW5sgxUPQACALe5Thq
y3/Z1celPn0yygK/HTJMUltCKOkyOK08EA4jzhempBbmbxK+xy9gXsPiTGBWV1QBmYkBui/HL5pz
0OhRszcmcEDr1E/TjQK2kd6PUbn02rVhnBMD1x7T38bYZYvkuQz6c51kS+68331NA6HoV657K0co
j1VlHAwRLupJHEqkaf2jGkCI3aXB3RTusvymr1aZv3b9t14/5CSjJ2ACt9auUY9+cBowskSFj0ms
3l9axH2RoMUmpS4RlDBoe+Qa1UW8itpT79qPKG0aC/T/jT6eZye1CG1iMWm9vIvYufdpp+Q1RjP2
mwHLCnKxm0xy5UaO3cPugg30EmDHMDEaiV5B5RL8hMyL/Jci61PpjuUlYUskHWINWjmlCed9dwoZ
2QxocRKGKSbTo8Y3ZiGzbA/tdO08x+W7jxCg8i5x9KxM+3C4EeKhqy69ARnNxMEnK2Z7g38hJTq0
bt6YKgziQYT30/SgjPg2+PZGAdvOADTDsbgDjNJ5c2mwq2ktDUwwo4JBcbjyk/GxNQYS7X9RNUuN
kdKmH8jNIFi0aB1KeLi/mZQnyXyuMVlTLQUZDhML4FoXD7yRti3Tq7X+oQ4Y0Lb9LJEdYA3cn27V
KNxkkftip9FTTJvC94ggPXoS5i2ffcTLTNIoGRaIf5rgSa3vsdLiFnWwo+bHIWmpDA9bOTw446eE
jL8SUSXVJzB60IergA5MVl9ag0pGkCGaLh3ue2Inw98IQO6/2ear4ZLjLND306cx+KpVezfUi865
1XJCZoDFa4eLg9gdfy3LFT1sTiYovDzCSqvbxRRwREvNdAi4fVcskkTM5eAuQUqntNGqg6/TkFTA
CO49ceu1LeEXG9CbOE86XNn8yul0RRYKG7dLdyLcBSkjr/FT6TcebAuXE6jNtEVfTwuSPOclEyCd
ArZOrHkcYXbcHEsAVX8wV1ZR4EPkzGz3l5t4QD4YpWTrnkwX8hJXVitmFZE4MX4hvYyTnDXiTMxL
p9215N7G9JuuycnqbpVulypPVfGC3npMMC+Evf6q+lfAuAa/KlhZZXWW/L7M2XXdsSMwZkJkiutp
tEd6FBYm03digdGZltqTtp4og/DJ1PWbJZ6/oM8DJhIdboJM+wKwgwjvVBPjgNSJ97nrLvyILiJD
ug2VPKuf7SbYJsVwtKazfCEcKxMHtCfFikaxGWyxCvV8qc89tdtqPpIHtpdEzUcSoRPIzzrSnEY/
alLvEx4rkgpKjrMRcVCUP+rN/WDeZ5h2TEZ2nxojwFq7sCy6CPJ+UrhfHS4CcLJSsHfjOelwD1Gu
oX0qWZ+m0/0afH1e6Hg04NiXvhoU6xOOABYMG/fB6wUmVinHlb+0Mwlqw0vyh1MNMUsS2+S3jBBx
sqjHbB85W1U9aGNJNCPE9RJOJQ8xBcJGF0bZTKsLQF0DcmDE2kBQZSMkHGb8mXV/cPSLaX3GdNro
KtXUm3nAax1wsweP0oD/qOySEfGlg1+HzcCj3NcG9kLcVENKAFRyWw3tTUO6ouhTbEg1xs1QGedE
dy0M3NHAQSU8uxkdfZ9ArspxPrD1GTLDLK6XGpLVtuz3ve8umlh57CZ9ldu4RaP9Ltxl15FrhbFl
U8K258J3u+hVY6iQqwgh7c+IXIw+YfIT9hjA4a+AaOMXdgseeRXy8Tp6ve3dR7kLIJmsNcTwJCdH
YlU1+qKHNYi9X5mY69L8tKxPplsrS/1VYlxs1pcJ3zAf17u+J7dbfRqYNaFSuvd7RA5nFZ0rEnpt
6BDnYaKMNVzMulRK8Cbs+QwEuaZ/TRoyS9rncLgT0hO5uw+mR8u/cNePhA131qtp3U3eNWN9qRXp
SGT0YDOFQWxyQHSpxo8q9aGq3wUWlP4Azekswwnb4LqDNd6COMbcGlX0aaMuHAVbrL2rCbhJg+Ck
9nC8Ap3qslyNVn6Ie2PRQf0qG5uADyjrNRyoFCuB1J1nEjfVlVnifpTKc97q3KzgtSgWe24LM2Sl
nR19XSdPjnekBN5ZNppPdJ42R7I7FWubg9fSHgPvVrHjrao8O5ggBHMVvrHK+CJoNn2ybpP14Kx1
6gCf1LKaB9SMy1x7TGqXDue+d/znqnJm09jdjM3d6CiIcz3oRuVSMR5CKFtej7+PBGE5v+VUutG1
XUqjrPXVxhjUBRUX6g51O+APoE0PjXu1tLMijtmgkSE/7jNMgn1g4sK4GtN5MpkVxE+9g11z3vOH
MX7psxlBMoTED/j2+uXZn3VDxwQT7wSYwQMB8l7J3Nz/ILvYDy82GMW0SdC+AkFFxY6mEHDfnDkU
Bn159etzB3UwIl/aNTeOxsATPZWh4e7t7/VEW3U4iBpj9hC0J/7ZPtIIgGZT4ohDuJQhI8O72wQj
z/FRRUdgevsK6GmohhlOnxQWLVigksq3zoTXkOOoWeGuMu5y//84O5Pd1pGtS79LjYsAyWA7qIl6
yZLcSm4mhI+PzL7v+fT1hf9BpRscA4WLxM2LmyclBYMRe6+9Gucd3khjHBKy2m3BmWgWs5I+xSju
8LKuwLSj4TFzLhq50Q5/dmruq35YcMZHq5hf4mFdk3Cjxt0DfFGcqVrO32ib+8nOS507D1ekbuZn
7r6UJk5Rgz9r+p7WxETwRXXZqiCcEQnp0RGvNJIWjXcqnvLtWJAQT5FQYsoQArXqnMMiUA5Nq78Y
jFDTonkImCHH+kuYnDMOBZ0RCykKvAiN3j32qDKB+mT3dHENtrlLkkDTLhoyjmtFW6x9i9nfhMK9
O4vcI4OruckzF/Uxkkelg/aMbC9CO8qr94wv19wyFTIOkzmpWA8lN4iuYAJGKoEhlGXQYaYYzlLC
+sqbelvlx1QcHW8TNTOQBxgeoXkxxsek3Af6xm7uQqqUCsp7AFyjwaV0LA9XfIZT4zBXTQQa7raJ
Ln4Zz0V4qT28/iD11P4qCtrVUDqAgc6OfGQcyAqsRGb6VD77OljOWLxGTbhS8MEqLe+GeeTGCnjg
qC+IR0SzvymrbVttxbQdyII0451KSeorXBGSYhMw2Nbhkivu3rVuDHwophoPq51FGoV+7kxcishd
UmsynkEZK/KHsmFc2RBXHCCIqaflcpWzcY/9IlyebVKJpdYXkDUQq+l+dLIESoB6XwlIY6G/6LD4
7xAqyWmkHaCea86dyI+a4y5douWEY9wKs9sVtBXUPcsW9XdtJqsBdDo6qzoZ83joBk6D6SiosaEs
JpM8ClIiSt89qX/rRaz/9cJpayjVyeEAGmCFNF13lXSvFZYcEAIgyW5g3+L+yGnaudeZ3dkoBOql
pU2QZGP8U9TFzIeN8JEj7gQoOvOVQpYl/JSF33W4O1yaioYwGXmRwegrIs6Nds1OGFl4r8ODqzeW
nV4usw4ne6S9BDU6Ro9PoBI/OiDoOrrgqVV2OSoKjB3oKQeIpsNVrold6CiHuo2O6iSYHv71DCgO
5Ad2wqFLvR+Gl6D9U2FvPRrUR60LGIprT38Kp0fYJRZni9PuVS2QaRUt6EBaol3gC3pbjMCp5gMc
lkbvwYXJpj4GfjwPvVWYuMuSTMfhmSssGqBEMTCwjEuIbBA/mgBKAGYOxrtQ0+sqgS/iTmQBoQQJ
omAdtD5h4YjRH50AU9eDZxycCFfLIADL+NulIOaCEHT7CVuwZe+DWnS3rf2WEjsL5gmjrsHqOn+s
qNKVi5fBQvAuk0UYVnzNHeiWAR1iPc9wDzHQVkwefSuFcYehIIzYYO3ZFi6m2brQYEfaBe4MNv0Q
bhNtH+C4YCqnQYt2zAXRJIsHFp75WbXyFWeZeozCCCcZkCASV6hy5vFThIZ1hBmvoGUsQsr7nGSI
uMHxZNCZnzWUbPe5v4i57a15kPxNHQHZhUswumQVDcF0lSanOD8o2ksnZw6Wheuct4/cYevnznZ0
CKLFsMc8e92wdqpF0/5hPogt6MKlhHdBiPo/zENnLiVGurHN+0kwNbfxoXXIiaogS+gJAVk17/YF
8GmpUxir05VQHN54phqOhk1ft8wrDZ6AufTKZt4LrOWVi4+qv0kRIO4E802/4rWBxJM8O2fQq4N7
37kkv84KAliQkhIJ8VhYcITmJA7A1RmipX1DhOaEH0WwCsw/gwkvpkMn8eTfVdtmn5P68lQTMZDH
77rx4rApjXFr6ueY9xVnJxjMt071FoARgO17YDkd/heg0tspwbCc0Aru3xovfoLTbebFeXVPMkDm
+8s4EPOh9sAcSQgzjhVON8PBDM81soigNx6b9LEimbpJN4ap/xVRvtaIOq51TATgoISgC/7Azqhf
XA0Pgbo+SbwHzgieWvwGHT/Ribq1p/u3k4GI0j8GbbNHcWESWZBAnE/IM4AeTgBLuNDsmyG49zCk
9uz30eK/uI6yGD0ln+l77bwOnsfsHCugQnRPDSZmeXZR6RQ84h1HjDLCV8FLmxodtCImlEaKwR1H
I4xjQamT4+fQ1+91fo5I+0vwhXIKGU6QzgqCdJWW5cHOgvUBIRvMY+VfGvumxLwCIuTA5inzp0nc
K+5FAFw1D54Co6Q/jxOtYHKnlD2BHlTiGOZ5r553X4PJYp8aAyed8xwPIB7TcURrUkFo+g0v/U5I
QzcnhT+urklSsfGFymylZW66eYtmOUX/j2Srw+bWaD5YNEU9vSvZS4a3RTWeQ+3s2oIJ0EswGrfM
Rf0eix6M9Y4STfoFc/xp1KPi8G4IyxAuHn6fgfyw1CDUTCih2ZeGfdUTo0FlMq47Y2NGO7+m7rkK
wp01vv3ywVL2/AnqZHTx3w/+AufbcVKlee3mRyc7MkWW4Dks+ybdSvQtWPbeVhkh3qu/zLZ+RPH/
3+d+s4nvTfR/5PIVRzZqr2E4cgITdem2UyxN23yFjTgmrczX3IRkks2g+wzl1z0aUmbYffKbve53
k0K5DmTiCGBE6ST+5QEUZQzArZf5EdXlDi6nTr5XH+U4UMAJ3MX+CxYWLhUOyvVBsWdF/ZtN7I9D
JLBoCyddhgcYHHzeAk7eem1g1ZQhyOL12wrdLnTnAtEhlZyNNKYnNZxCvfpVePTT5uMTQTJ5Jfjr
y/iK0V0pxkEgPNFvmzBaiKK/gmdg2kCcWLXUB4UOPITvQLmdju4vA94fJ0oYdOpIqw2Uct/cstQE
jNrPPn64QiOUgXYBKGRFvAUg5wFAzIDokVbxvNCeJq+B6/X/M1TCvBgpqop7FUrqz4ufBv5I84H2
Bma9YhdrirmVlBa5WFfBd+/6YG3i9ZgdWyw2pQQMsyOPuXviRovmZI8UdN37v1/NnwbfkHoddDgI
IFAGff5Kvmr6vWsxVKxhrMQpKZz9e4XJL8+jsNVNQ0JP5u/+/Zk/vgakJTDJYvqBZ/qX2XcUmUHf
Geb/TBMnLBJS7iv8JKJMKi2cHt9ys3xm7G5jKzHF+GL9cjB8p42zEQzDNBDd2dKP98vPnoYQ7YTO
ICUGxwpSdWa+NZN7LEwNJxik5j0IO5B8CmkyYTJQj7eScGeF1boVBynele4KZEK1KoHw2ZlLHuOw
gmMl3ej23948gbZKWNwDXJp8AL8q2kxheB3A+wpujbj/7Qd9mAJ8PWItxxUutvco050va1r0ZYMG
VJGsVKwwSgYkDSETCNvEzm3I727DKxUjnyJXcRT1KAHddeWcRmBwkaycJly0erqUA5+g6h8aoKAc
WLGA3DKKYR2aL7XtMbSwiCNL1tJGTi2IF8KExGcgWiEOjmnrqSch2MMcemxFvvbVdmnl9SnK1pIf
KX2UavneZ2i71mlv7NISzmo3nRN8IMtxoUw1/mjZskpPcjNK0p6aIkpWg/lTVsEfNKABnmu4AmoY
3oL1Esa0gtGlDf3CgDpSOfoG5lANWG3Jg2xyFg2WnhAj5TQFsk/gxBAaKgZk0i1354iUVkDdAMUP
xKv0YbayjHADhC0JTzop5DmESqvEOSJ4RDywDVKIZNYMJaQcQtVkl1oxgyRIcsVkg44UwPyXECVp
GToLLQlvfE+9QkKEoDEWW9IeZw1W4DBItdK60WBLyiVHbOQZFG814DO0AQGYNUCJUsf8Soe/M7pn
vZ52nl7vFU6CqrXmiddAAKZIA62RnzSWDjyllwFzNIVMFtffS8Ium3QovAXmH251K5+4wZa1uuBB
XirIZbAA+ZggorjCSVMHHawwXMSS0uOO5GlVG/Sohe5v6HA2LniNYhwwqp0HPG8UyOvCpvEG28rc
e+zl4lRdU7wk1rjQoPPFJF3DGOnEK2baq8K9Hca/IyAbJhEMJAHB+VrKS6Ct4WUpCdWH+QzPzh7y
pR8u1XSE/tMuPJeCbUDhHV8+jqIGUaZOKCEr5E7i2c+VJZO7Zd+M5IDllJDCuKkDf2HoF+Ia1g6c
O8n5G3LcKnCEkCXyYDBDrk6NWd17LvGEHLMWrX5nGVdkpszTlMXiLBA4FIzXdgUaaNrMl5ybifzZ
XHhbJ/af8yGFGcWhlVJkY2Q1NrsiM3eRrT/39VM6pt2shOaM1dkrPy/CxRIxF+DDi2ZhSC2eSzkn
iZyl7vG3DC+IEg6rPzA+dag/DuFAYwNsAkVqUrUrSUqT+v281rchRhpa26whZ0rluo7pjZbukAg3
+LdItlxMn6qTouXG6gIfwdsYwD0ogkPrLXT9BNGWHJcKsrAkWZUMmw2WUIGxMKQaM6ds1qo8/xgc
lLZBLREVsf8HSvacMBoR5ig7hiU6wgInG78bFqaWrF2NVttsPxiOwVK1il84NtpPZYNNjLFLzgdV
g/mlYMmSpqvMasR8gR0G7duuViSf7AbnFlfnST0gSijydC1JlDlz1X/fVF95AdIFQ3It8JSG94Ib
y+fbESaCajFL5KKCDK4dYNpQKHCecTVBtPn3Z/1Yodik7unSA9/Wv5Is2q7zJ9BqPsmSBrpZuUvj
Y+de0ehjEutj9F0uOqT82pVi7jNl/cvH//z5+BHjZI7AFC7E5x/rJokRdc2QHutGwwLVJ8tQDv/7
WlvpUfyotsM8a/MNZhsLKqY6eZUIGbfrtZUU3CscTsaLFMQwtpd/zoSlHnNp6mD2pnlhpOP1i258
pPZh9l5z9moHqeiTWiwiFugAs6WjbJxEXwziEI36fLAU7Hy6K6+STiLpUleD6xRsO6WJrdNqW7jq
KwRBsArEqUyWFQ0iemCvC1VS1GFk0ceH0Hxh1mmT+iQZl7gQJFi0CrimY/DSYAgrJTFZVhxR6F0h
5UEiEjg4RgCKewH3CrRnmCs7TAUaNC4m/zrorzCGmZGHK1QCUgklOIXsHK4lg8q8gqZ/LjGlL0tG
8+sa3mp5rvJkkUOCrJX8xC3iFmLtDs11mVu7BCwEWx286k2N4QFzvDTIgEfjld65WxXUzmCupyWE
oAkHlGJvasHVvx/9R/bA19qBglQYpsX+M+wvdWkF+q32VZ9SdzYnsxyYm6Nnny7yvg+l+TjQYbTX
UAKgL5MwkACxxiPyQ93C45OEO8FKcTNKQihCWj2O9tKWVhZTrpZdp/Fa8csroxObdKpohE0dVLnZ
hcI/viUAErkjFuGQY6EzzjVPuSrHGMs3RqVJ0tz0k7lROGm5YWRFUmqv/UivsKF0nBeVD7gkljpk
SSdOVkIxt5Lq29liy1H/q1b1BwYWzt0WhD8kynRwzpfePrRM3U+gmhwN/ZYxb2aCIWLw8iqp3vui
xlsD8c6/H9B3RyiXz4R6hyUURyB18+dXEzWuM/YlDjSSI26g1mYxuEUDrkIp/pCKBLm8Fgx0LocM
vSgKxlwf8AJFWt8xJsS78N/fCTCQD/2yazipyAaVOaFSffn5SyGqHnMrwr5U0pQyhFOshqTGDcxV
ZYPXBslNin+OTLBpVpIVMZFaC13iTrGNpWCbWeytKgs2k0kZiQ2t3+2o2MY4x20L0ETbmdJ0WrmV
e1DeZbBgho7rCqi/1JYmGTVIT/jHBi5J18seGjvi6p1mFUN4m9zkD5ZI3EM59688vkkpqclMcMf2
j05Pkdtg6dpBVnoky+waIPdutK+jsD1Y5jOnkLa1nPqYwP+RxBWu5g+HqqUjavS48CAoBmtpO4ZP
tdIc6WrmI1etpEhkjnaLs8hbMYGEA4B1YvrQ/Wi5szQLwFpwzwzwre63wlyn42sw4oapqu2jsFNM
l/U5cswtL9MDjLtnKUUMQwZwmBTkMFwUBM0Z0mOwKwMXgl6wBfNDVTZggIxTHYwbnXRnFdGGqhcB
nFwfWU6bynjEfP6RSe0ySruVMaZPrRq/mngEF/VW8tvHiCRp0jYBJvSox2Cr3+G1pTKUgYEzgE3J
PRZ73hb2Joy/ZC3ZUVSYk7DXjOIoyM6yhO2lX0B0NzrOusS9M5xOLs9vitCmQIyqcRGqKLP1l4jm
j2SfLYQIWd4ag76vA1gmyR/DxN4NAgnAVDJZC41+xeZf4VTW2XDxxBenxhm30nPGpVpJjH4dn6oW
7kGKke5Q7qT8iRoYEWrSWetA6A9OF8FdK7bcXEO2zYWYj0F+WzTBvMWG0IKvjLjHAaCQl9hAHHPq
znuIJ6HXbooG1sVThX2qzhp0WPlSLtHJtGF1ShoZ9IY5nj90a8Ab7FQIv2iDcOuTZuCPq5iNQZmS
tpiThtdDMe0lm9+mMAxjFrA/EVGhzZv2zjNM+P98OxP1qnZWgSPcdI1EcucqzF2dZmeOqaR1ZTF/
adVVjPZPy1iZdLHTzW2c3Uoxk1KVr/K41MZlFKb4UjhreBMY5noKAb04qkMW9LSTvLo8n5kJ/JUZ
GMzaMa846dskIHde3EjgoY3hKDDnwH2PneRS3ZsI0yxjE68sq8K061JQ/xudsmhyongLhln1DmXn
KgKLRmP0HDPUT3aJ7v5tg+FPliYbH3O63nEf0jG/pjweEFa0vs4saeiupYJsinXuExQ1EWolqfnh
cJG1bT9vcRLDYNLBa1Kyjv99nP1U/XCaUXgR5UJt/BWyrZ1YrTM4ikdm/Byt8O/RI5wrfA67eVBc
Ou1FNy5GuExLOd6m+f/NVO577iGHPF5ANoAIKfSq8+U8tX2E03raYOQR7xDOQ2OTpCwfO/J8CUY3
mvm6RS4q8Qiq0LL0CLFlelJdTLgAIIYZ6YdRi34dPPmXxZHgweejHm2AShXG5aZZ+leUSCWeDX/k
KJV0bF72sj9YSJ3T97w6QSKwUVeNA+In1qSLdyxVBbZZucMvFfL3alxaYkhOOHFRXC9f0FPT7sTI
80uOrrjghYFWtutO/1OKa84vuNgPVy5XG9gx6gx8c0lW/ny7WR2uq7kxJUd5cUgsAXJCXWhLeThI
Smex8yFK+ZxQinYrFdImqgWNhGSUP4prw4i9+/dD+EDFvj4ETdOkphnsCuDq8zcK9K7OGsVKjhkV
wBQ5Gylgl0d3JOW8XJjot3SwkBypruzcPKzZY1pZFTdOIILIjJ91tKj+dJOihw/8k/wznQrkp2F6
pC8k+DOWpxCWR4osiha90A4VNEyBeskkC4TzzkZxMUz5ue3jOyk+lIjAoEZb2aYm6cRw+cXXtFl3
q2rkAgdSZ00/nf+dShYRtmmOWiukhNUOEfeICCGKSnihGx4kPJHhpqSQXdQ58cJUoSujlGzGePPv
heRd+mE7o6EgLwhEGLeFL4IGVeeaNzTiJDTmpkFg7ksxnCSOg3h9hd0ifB/ldrB53S9CJcHEMK81
rSSeON9lezsINk7db+qRe0chjxg+UdtBr1a2Wlg/D06NevbOKs9cerJCwGIAi/pRx5S28hjQQxzz
qXXjcpZbDmNUUEL1HWepbWUpt21qz4GmwjI4SpANhcEH1iSBvDRW/sZQnXXs5PBp66Nz0a3ALupm
HemvcltWoS8JgdCFig+LrEZrSIlhzgHb9I2DFjtsVArTJSvCrcO800Zg1VvP/aDOa6z6w+xqBCuB
fY0JJ2JfWiCpMDZkPiz/9KQ+Gr6ygmp8kEzPpq4JDlmH2EanhJ8LEL4o1um9MLxlX33IJoC3B+hE
VrJDGCSVE5wd/XgNCCOVJNy2kb0txJ0WQbTvb9PprW/fHN9ZFN3Oz94127+a0ppx8LYTH+IPTT9p
6qse7JwJqjvMYDt6RSIt0yXlhRPCNseENLStDZOemHIN3xxZXRRRtpS0vkhLb0jYsVqXWqVfSCay
Uu50/LYlyCWXTh6uuEMuUmGv2n7d8nbk0RXqSXSsmNRLs1OGBApj4pHn3Hq0rrgjtfgKzVrR0+cy
vXTVferDoKagk/LatiYLAPFKjRVAwQWItrTu7MMICbUEaYcyDyrZjw9ahPmLhhK7at6ULCH2HsKF
4hv7ptRnTYDxM71Sh/JVCs8pGpTgVoFIlHQtY6S/fctXTKJ9V4i9RL78yVpGjDsrKdQt+k0I7oaw
VXKHMdZeVygMo+y1hVckOmvTgE3mbvjk46jcOsOu98dDok9/YP1sEDH7h9zpMc+01iOzZ7ciu06+
8BHeNF45oPjGMBDeJ3FWwUIq1DoYxw3UrYw5X5pQbICUacjaVR2Bc7RDs0/J8SLLEAXdu0VDSXmk
wCHorBTbpdIj9h0Ul5wbQ9nZ+s7Vd/y93+4UcF2hEvZDTTm23bwChPSHd4sO2dFOLrm8vgSCvQ3y
gFnBlKfSmE5nsISe82pdNlfeQCHXEQORUnyD/CyF886dRo9hqsoyt5ubf5812k83J3eIxvhTR0P1
VbQVxInt92kXH9XewWgAqFIZNzFk2yyM5jjkOEWySUPk+Oq+j/tz2o77zBzwv2pWMGT//WU+clM+
3yCGTs8qEPuBp6lfZS6+MSSVUaY+nurLNj3acC2qCYpGBMWccm7CLzGw8b+AqcN7bxyF/gdxDudV
wGPUDjaNx8ocKiJWjhbU4R7OJaWQ4+8VXowOd672KPJ2CY31Fxzuh3kN35wek6RdQ8V/+Mvd5zWd
obsZyVUJNoGCxMIWFXULEkDzH9w46UPuZHOf/xVpoM9oXseGia5yq7RilU73fpkivNiD5BgTp2dD
ug+EM3z91BuX86EakGjj0gB7xFRwHafoiwp6tnffvB7V4JdS84dCjx/D6FUlItcQ5kdj/fZ6F2Z+
/X/+l/a/NY+8gKZ34T7R9EZg0O54FOmtUt80NXkphMVBuHNVAtfDR4PwQguqnyqilZKf+24Vezda
pC5qLEFyAob/P7YIS4mc0WGYJL4mhAc40oKomAqajYlsNhUZRQZ7+o9q+AvpnFGVXAHNPhEuIoAr
x9m5r8ib5tBeVhFGh9FzYj6nkHF7/SZE8V9xPdRPNTqEINpEKB1S6jXTxCDU+O1N079d6pga4tbv
4K3g8p8vWyQKIsOc9MY/jsh6zCCfqRGTGIJWzQITdQ8duF5tIhdKeIYWtWPHK9tfFk/WDV/fL8a7
qqVhNYXzjPyK/3mwHp3oEKuFf8TKYzZW2joncDL3s1Xqem8WJ1qOryENu+ddqs7exoqyyEd7xXE5
D0+JeYAGnpkRgxSKuObJSejfWsq69ldehCxev35RMvFUS2Ylfod6aVQdPQ9V5ZDa8KKybAZm8ZIq
Oa4KgLXRhKXUptPs3ZRAAwyfPTSFtqMwGs1+eRd+KLPZbQKPOw5IGyn0lyXrcWxyvDrxgBjOJcYJ
lekcoMTxjoPjIrewRrxOWuYeTNY4okJeYnvpBhDTabrN5KzZv/U6P6wNWe8WNrqIwRmJf2nD+soI
JtcbvYNXnIVyqnB2ywzc8KEbD5u0fei3rVRG+ABcVbv31bem+m1VfjghZCogfSDlJRPyj1X7z0ZK
ijrVkzbyDhFCGRGjT7OrYUPUno/dVw7P0Ohe6EBAGuLO3EwxMRzAaRmdijAeWhCvMuM2g2lrtsBl
8W+t6vdLzTIAisH2LSb4WNd+3ucusgUTXxDroEFiqEt9p6Zvbsip++/36QcaFZ9DwD1el0xivrWd
eUe0UBd41iHPzomOCdc2oh5kxc59lGBTScsZr+mFO3B80xw3hdLDMmz2Pl1JNh1AHtz4l+3xvQeV
X4kIFRvlN++PbC3+82TiyowhfvPTRfDqUYVSYWrlmvyOBaawSH5/WQF5aH1+US3ICdia0abYDqES
nz9OpbLxjKExSa1Yo4KEnOjNS4qeuH4l/LExL4WKdI2DpXHupH+UJI1QYA5AP7hg7CQo/u9v9MPv
Jx5dtwgDkRvg6/2QtGFuu4XKWUW3GCZrKT63nQXkGcXfaXXzC8rMo/6+AjgjwU3h0kcj+3Uq1Qmt
7gxeQrRy/krOldgLyDcrN5/L/1UBxDvxcFvQOuaQLWSsjsy2CRhtiunoSpZPdDJg8waxCZkE9ZfN
2zRyHSDKDARaK/PF8HE963cFwc8yCAerOyx52lsXTWOAA5c0UbSxnqnrfV3fDcVBL8KND2ps1O8g
Nus0OeiYuKtkUkpma0N8l3nImaUbPLT0pNjEVJ1gMJjaWangL240HKZyx0bzSHvgqhuR4x+AcDWk
uc/HghQhNHf5Sx5Qz1JnBTLiJF8nWkSLNy4kWUYf8V7xo61kEaCS7FBk9HaIdRPhU3W71dPwOiTe
xB4AUalwpVA9dl+13rutTXs1EvidrRJxPUTa3GuS6zTP1qHT7oxMX0qoevJsKOxM0U79WG1If5hZ
BD1aY3FPQbNtcnJ3ZLM56fWODKWNsBc+7Iysjpnj+Cu/xkUZsRRLqGjdynVkpFrA4Of9lBaOHMBn
jK+DRKzkGLwrL6rNH6RHICVd4paKUr47lMfyXPP5wz5+U9IiwmqVW4iSpRfv0wECKX8C+9JVVndX
go8MbP2EbxDc0ut2QvRJzNFGdiPS4SyiGbTJ/S64mENIoLJsxdJT6twUqdnpLxorKkeDHbEmqsod
jemXfOiQMH7Z0z+8QvBzuGMoxOGIfov36IfGIczMOkjsBUWebLCxqCZ2a2LECuXp32+s8cMZwufZ
hoD3Zllgi5/PkH7KlK7vFPNQ8Gv9OJHuZQtOMYz+3otGNGhAe5yxkTe1g0Y278vAQAM7Nvyb0KwG
njhVSXow/LPZkAcZVzsnd1e9gebXhqVMopXsKQt1blndrY1mfwhJITKfsQc4pTjUtPg6d9XfFvs1
bJEt7a5qmAa5yJhUZ0k+4kY10rXeMrkCcoW177cTTWL2G+gjT8ovJ6nr0IYxr4J69s3mRORxXPhT
wV0SPiqMmzW8+6alsBZ2QQhvvyWEZ/xrhe8krLDVetxXiQ4N3tVibcRPbf43dttfjtIfmhqHGGDw
PFUy0ZiifX4wpugzNVB65yCKB1TBttUsCT3Qs4aOjEAGcaKATdB4EOiT2iXWRilTPlrn8W7Eg1oK
ifJ2VrFyOE8vxvG2BF0L8n6tctLFb2VgrOrm3jYf7D5cRskiJZiQDZ06Oy36xc3A/X5Kf/4pXxA1
R68Te9AHh1i4O2sgsrU/FtqNXr2CAJjBKWuSVZ7hLdQ0TEow5qXhXxktng8eyWn8pgJRfdWLeZbt
PdTwuAOG/kMr34oR4SZqbCirXH5vWno3JA8xSWRGcdAUSGMIVTKYZRnvUVLTgEAf2psWQX92v4Dg
Nwv4BokqVnHmbBTqBFscOtvYuD7WmRNROW50BUHBi8nsjMazQZUX2/DlXfdNb1HvvvluhckSrWao
3stDVxsX6sbS5gLvJpfb2NNCtHlzvdmP4YE690MBgOXWAlHG3Ib1kBCKpGjQtuJi9lAFCmSwjZKD
u4hyVoK3hFgIopWb8ncOyNL95bAxrW/7nicjpLe1oGShp/u8yeLQKvnqjXMYFW0nVPKTFDGP0r8C
t4GYJ8X8eEHYtDo+T95rDVyY9oK4vKOjhwtrOBOs23H1DNuu6JcKLmKNfFLIoSex6PsQG2Nu5GI6
9hd7augVjhzCXs+BZlmb2mM2mdQgXIgSCPuMzQZnw+uMIUYf9MsdsoGLP6BpAbF8S4eBMuoxNU6u
6pM1WjCxTPelX6/aAuOgCvpI/UvL+EOZ7eiQXy1Ki59MXqw6NdrWzewDNq9a3l+TEnjM3GYJJw4L
KzzH87nuBQvd9A+J8qRzQiKF8B3yLKYQp0t8H8nDFqW3UkZ15hS/BvF8vyn4foAezF0EHiTfOMtl
l+d1Sf1rY0kWxk90P3a98bM3g2dkdeGyg+6ojVe92DmNvTMAu5CGAcQMNhOZtd8dyTqmSm4snhsc
KXNtAeTWarAxs78xxDdiNQM8vjK1WdTtri4edJsc0DdiPta+rZF2yDEUTr8cxdoHF/XzWQyFwXGh
OmGBBZ3hC9PIbPw2dEOF34UYiVxhhrzVm14yvW999dhELoKitZFR2jQrmQthecsqPupUHLm4jlCe
RGw16s8+bVcJkd8mzSIn7NxMnlTtr1VhVgFZV4iNk7WQDCpEDQKo0cRggSolI3e1ROvXkBwc229W
+ZZw1zWOurPQFHPy4mW8Uv6Q+I0l4LBIq5sqe3FqJiKw23Q/A5UPl+wJQnha/jqqjYb+j4q7jy5T
1i/wqMEzwTORKSUlSBKMqJEcVyLWKhxOhXHdkFnaZsvSI8M8NBlve3gxohOEUVswU+gDosZxk8vN
rZNMC1EbCNLQMCsDUGaw4PBOx3d78ucBFViqL7y6XhnacRirheXF18DfcvRzHRVvPZRJgmpWlWHO
K6Y1U0kMG4JUabo7SQeX8GnUnkrl0FKlZleJ2m9MEkN1eNiTcVuY2G89GbU2MyB3mG28iJAV9iRa
EqmN3zhJGtj2NYjSbSwVzjEofMkaJ+0iE0gKZplmBbPJJiK1OoK8z/Cb3JnGrTXb5B3iA/xcWqt+
sSdicpPxVhnWsdQYO+P1BJZXd2xJg0Fzf3br4lpvu4fSyUJEjrLrT5IK5saw9NX0oCQcwBUGlIdR
bbDismcDUD+zMoLCUIRla5BOni8QOdLZceP3+Yaq4xXS0Yx0A/6BEPkWZoJSJR9kS9R38z6PVkx5
wu4mK5NfyjHrhwNZN6FaSRyTQkTI//8/HaRXqlVMa2kf4tjc4UnAnImYoLS/hHF9hUGhGnJx6afY
Cq+1UHqrqcOFRkI6fuEZ4ZPxDWm0URm1kAFlQ7VxTLR9r0V6S1gvnMi6hJ+Y3pYA/zluqv2Ja1VD
jVV5PQLKW50gesZFTLKSHYBdyRCFP+PcMOaWySgVdGk12brNpgCWTymbQyVe+M2Td12CBKYWlIdu
XmD6GeJrUWOgTLXU9WtIpTZa6OlhyF7/Xb9+8B6/nhaWSdeNYsmyGUB/XrCoCqw+RSd9cKv2qPCj
pWmy1x4kDxMb5VxcDJ/Uc8gwbbirQv2P3h3kODqm61FKyfAbZh18JNijmocXDhee19MQEWQAzdzt
L8zbaSrRrkt1+VRAwC52cJmk9XGTcn5CZ6EbaXFVSOj4pUX2yExHwfrVe2qNMxjnIkxeKCW7yF/l
JDZ4IYbJCkGzz3GJ1S0vhehZSFYKaVoX5vP3qX+wOQ1qsnjDqZ+HUGaE+xt71fwu7nD0/67clwLT
hsg5qE1oH0oIFrGGV3S8H/3bONi0yj2vRTEE6HaPuQb1twoWFXhb799FRKtmsIzN+xLJXgE13tZw
wEUJ79RvZvAwGveNWcxLRELofQd9WfBv78ONZr8lE8OnfjZaF9U9leFxmgLcnAb0b1usEhYYsWx0
56WxNKZqr4MDqhZd5UFLL4a9D+tcVfuwfQ+RilcE9eAlFVI6kCG8JKN6VhfRikH94t/by/gOZslF
4qIFaFFNV/3yPkJg9q1J5zKyJrov0L34yQyShWrVOPgY68m6eHw4XfLMpx4PgiurW5ZItzmSKcPn
VvDUKms9R7Az7Vv/rlStuaDMpUOf9ePJSK87XO+5kLe6/qfBbCKknLGme8M/9dzAbrZv04yMBmIe
sr1q4o+KbzH1oPDuJ/DQznvvkan++zd/8DW+v1L/7zfLlvE/Z5DhFJ6ae4l9SLiAq1TBnQ2fNfKP
c0TuKnw137fWNZi5W2GqEN4lo77MprMawmvqXkrdXLpscVE9ZFQIXmPexUG7CEJ3p4O3VPYKP9Sx
QukOD+itUx9agJXIL5ZZJCV2u2aqMLyqeWl8khiOmv+eIXW2cPMwR387aS94nQn9bBKZEQ//l7Qz
22mc67boE1ly39zGdhIgAULokhsrQHDf9376M8yvo78qhUBHR/mKr1rc7r3XXmuuMZ/nKNJvUTVp
QB9NCKH+tmg15muc62/QTM/M6aU8wCOt6OoSDXte9WIJyk15JVtPjYKzKsgzKupS0Ns0NE/JAXkv
BJXHSt6UOs5m4+A25UMpCGAzNr/c6u+me512HLbfc2HicpOHAtqKjIQYTqK/l85+/6MpC8QYkhOT
NxZSlGT0DiTPlZDZKA8dw18R6JaJB56JURPdaOPeiB7DzFWllUVn4qA8YRIlR7cmouVpk2abxjga
nZMPj1b/TmYybJ6HEUUIaUJyoVO6EQSBXmXcAgW7odrEYDTAYfjTDVsUyvx71CpddpuwPCaAsNKP
ilR8+CaxNU5eQ9gwtbUGhNjLWK+m1CzvRqqHSBX4+1l5S9BY5qBwmVCRAAw0vTA39vl7ToyBfcYS
w7tf7ijv5j/vrqGpErfUMoiN/353JaCpuQo2b5uxdor7RL82I/j6EapE++cjffvo/jjSRZqbHqbS
CFKONHVIxhn45l1KsAoo7+fjfKOkZQr640DzFPXHcExGoL9BZ/LocKKsG0SerCEYPKq7UrFlcpZd
ldOU8dvMN9+pn+7kxcwXWmbTZQmHbZSMvvyOZOqxUT6t4KGXHq3gVMJZHHjjwInZhQUyR3zR0hVZ
E9241oJdPFOexo3uP4zaR+9II3N84EbaRovwpb2hMhPJ14K6U4MbKf7IgquiOQkKWdB9J75WxpUJ
J6NIVsQWfXNV/FrH+TfhM99UE6zvXOQCWvn3TfWqsh4MUde3vfg4+PeMdV93fOszj5i4VTaiop2Y
v4z2bzobZy30XH+kDomU8GJiNUZ5aNVU1ZE3PaVKta/6VT5e9+C8ehklFkuhBi8MHeQCGUlIGvhX
sLDy3XX/eQrzpvKPl0lRGk9qS04hRKtHgiLhMQEbqFts51Ia90mI64irJxbUFlln0bhJqoKue5gF
GGX6IMQnM6Ah11t5wWGiLXsYfABm13G5ztuXCvZUNAAj9u4GmFr1b1xM5buYhWGNxI9ducqd/Pv0
AafordyJDG+g4sGLl4GAkseH0HjNOqpbJLswYYf1gAcle6MGWrBK258ik4UnnWcesya7TlrdCaz2
rq27W8QVKuBkgRgFaoBtqBoSJrpNNbbENPkq4nHmT9RnI0h2ui+u4RBb/ssshnga1P7OQDz/82j/
LuBAxyhh92Np6vyK/n2FukQjMuhufVtW/Uajtj9SkbA0V+4eZiRndNcl1V1lHQXIX9CydK8lVwTz
vIa4SSgK7a8lJcZoFd7FaSuQ6Q7ZYzIPJvAGvGX53pevPogLUu5KnuMDsVEwRWWpQGtTQ7gy4kei
PIOBmR1pObD9Ltv4BlpGsbourd3PV/vVInUxyZBfkUV2OxIBvHwxt/lqG7aGnigkkK2VT94/FK+l
CWPF+9CfnNaS6MwElPc8EW+BYHUnKtIdcFgivfVU/FZPUr5JVOoyNnpIKHE3M/SL1IOipUYvUinY
mqRPjClCHXmIgYho73n/OEiBY06R3Smz0dwiix57RoIu7/MUdBWCjIauX1qWBLyefUtE7LKcN5Vm
/lpYp9lx1HTRbCX85ZoqlPU4tL8hHL6qz5e3U9YsZjSJPl/tK+T/Y3RLwVgGk9nJW2G89/S9H7+Q
Es1k9vFUfqjsdMRu1UYHLUkfn2E8VUq9UupXzfyI2Bl32jYFpxjD4ht6wOqUVaCKjjsSSGpBB5IF
7xwTSvHaSw4JmyM/eK7AyYSVfKXQ12rR3DOk9KzmwEu9bumZHqZAz7+8Mf8G5JamyHzQ+QDH/XqE
f1xi2AgUH1NV3Lb90TT2IpJ3OmBbvH1rGiYUuk5lWjQbCODs4Is9LZ92FL9pQB5/PhHr36mIAUpr
vE7vDUn6ryj6jxMp8EepmmSauJcoWZBAL4CUusGQLiN/7aPY5+YJUJu8HmLiEDieGawtFREh87o3
XAXzvk8zNhbNDjN7JAAfGNfrKgyhbHWw0wc6nMD6DLxCcWGslYYslDHZmceRsjxw4pn1Z1h2NGRb
aq5rYxn3p8Z/KPz7UX4pqPnRhUXuGWSvw/ytosq0Mn8dd+UyJVD2SaPIUJfqMnKHuc3lztJq1yfj
HkrnnPhdAmpj0Dunj/sTq3eHNkZvcIFor7R876G7C4LKaU1awyFJSrT6APFiywYwpKLMPNTtglTS
EJ+zFvk+fYte7mODXqRuWkS2T85eHG0ov7YcHObOVEslWMT4pUVeuvFU+VppIwp28tqDf9QgCu3V
X5pH55n078GCeyFBIjIrU4VefhHAZWpbDbXBA5ym21yG+jacYmXfSNfBwCPAxuPnF+a7w+mkFS32
3FTHtYvF39OjqYHPPG4p7Ng5W5o+equiOxmrk6CYXUt+02F8oy5EqAIQfvYRQBF+6dTeplI6TWI3
bYnSQ3qQ9UC+3obFGfm9HmJKstU6PECSIx7YTXlOtBTJyP/9oqkpAqQ3yekamPn+vZphfdFISl9N
WzOLMAcCU/ygDRsv3OAzu4rj159vsfxNeMMlo+7SZINFBQnC38eb8iFMOqGdgBffA/0kx1PCOJqJ
1DbBQWXelc/WTfsEjDDxV3kG5MYp3WGD5hXWYPHR5QdB+cw2UUTvNmbDi67cRsaTUK4r6yRSBad+
SaQL+w5GwRN6J60AOX4bpDS82ONwUtKlD2NLJz7fJvkh/zTTdU5qAK52eUPvfDHeoHgeJ3qLKsf7
GIw7M7jKk6vsIJ/NftsFZE3vg+m5VG7aYplrL0a3JDUMZbmv7qXaqfZZfpUezeqWWUHxHr3hEOeP
qXIvqQctdZDmtld9is2em91mI/lfzKsXQ7SP8nPHd9xhFRXr61S/l63b9hRrTpCfARWM0XO+ir2F
cBj7vVA9jPqmVmzyvUXuGLITPwUP9NnWLmM8rWaXwVJesKUPhW3Z2TVYwuRGFO4iDMQ9Jr9rrq0b
X9Vt+MB6RzcCJaVG3qsaq4grvw3icRLvytppcLHrd2a0y3FyIIUJVoB4BrTea076u6Zi7OB5VbU7
tBQ6ClKy5oUb1EDFdqO57RKcONHLPvn1o8ppGJgIPan4R7i0bJnZor8zrUW3N/nL4e2Q3VpEFeP9
YNP6qAJJrN/H8tEAVpGv9QNLRZkiHj+itte7ZbIq1W2QbQZzk1P9Cdel7prTS1DeBHQSCh9WhAzi
JiDlH7s55inw/t6jbhFcQWOX7mawALszsqDoMT6s9c+v+DezCDV6oiXoKPR5XEYoajKEYjHVX2Pa
60FhXBsxFr/XbWqLwD9/Ptg8JV3MkByM7IRJNytihIvRW5aGkPoqoxdJt0eeFCASIAaq8Plvc/E3
i+kcbs06vzn0VS8DL6GUMz8Lp61FaaPRNpiO2IjSF4q/KyXVriq8voVfbqU2T/AXl4doV2H6J+YD
uXRxeeJYNpEKK2HbJyHl3uyBrtMbemi9FlDZqTD8OxNq9ojFOZ5segY6vtkXsrS0NMAJDSxLg3KM
tA9GEihe6kgkSCm0MVqnVUt5CKbmBKQkhplOxcIXYZLOuF92zLiQsLQ7jAG2y0XxTNWZaoAjCfmV
ojIfiXRM8E11jWVxuBKN3aC8F9WxmC0H1PcpA5rtgYeizGEFCsHyL4/9625f3BhrzqCQVIc0oFkX
S5Xc+1GZqsGwVRrNSazyo+rQERiif9ahBk8leqhZgS/XmPiVbftCEW2J+fRtREmHsJM9fy3SeE/Q
GQF79yXSySEhAfFFO0mLqbgNU29FIOI0Ck3x2TkT2X6hP8jpBmgkAU2jihvh/POr+d4NUOMEVcT3
D9tn72x1qduPaLIn8RqvL1vV37XrEqZHE0qu3n0CsXJ/HgdfRYTLG4IOQ0KFaswL6sW2M4lEM20z
vd9mKvNGv/RDC1HRa0d1MUzQMtg4GtilWDtmlzijcZpdsAvl2MvnjH6ck+7f6OBGQwO0XvD+87lp
85J2eW4m6sdZNURh6HLJG8oq9McAQPXAxp0eRScFyy3HAPdb+dTainIP5Yxa8ENe9shH1LVgvNew
FRvwDHTQm7iEtI21DkMInZTsx2ZitQzWg7ath+Zq5vL02IcE7HgorRUF+UTyMo6OUVb0GoafkUzD
v6JCTKZEB+x44oIloXgQux4JM/2A5bqpgns/gHEeEcGihaD4F/T7tF/KGJY2urzUyt9IZhixfHdb
NAl0FSEQWvX5tv0RnoPiSel4afvtRMq9ldBNz8M0Rtph7HyomGkX3M9aFMoNjtcUz0Pg2QZMCgIz
gypSgt1narU3LSv8LGcvsMJqNFyyhLtYfOoJU5NYBYPyOUo1tNFuKVH4koN9lsgrEchKD9NPADTQ
Z+m1L4/bNuuuVRLfRpY4QWTR/4jP8MhiT/FUJcrWKowhTZxcedCPfk9andIDC2K2Q+4sG+7EEMEw
ZpFEj4WkEdjYBtqKVDlT49PhHQpSvar5PqBKnCk9WHepzk6ZjFtZfKYpYNIqW7Zx+ZCGAiKyepVR
e2l5aYOkX+jDq1FOmF3U6NluBgTElvgqk/zt7xjd17nQOT5pxibV7TrOHKYvuJ3k7FGGZ8Foj/61
XzwatDT19ImbDva6C5xRsp4mIkOxPRzupmZ86kpxVw0aRZ3PKQWTZSCyT5pdhoSnDDc0cZOR8Ngc
txHVI5GpU19r/ZNWndoss0evJr1Ddn6Cl2P2uJeE60h/nWAYdVgdSwxF9pr5xgMO2450l+t0p/tv
AjUZQtCr2Zh2ljnkdPQBaLhvhRDA+6PM5lBNmWCkVxHRCt0gg+R2IXgTXE0AOvukK+votpHe+X3D
AhkQU1RtjduSooI+6+XEl9rbceyczZIUl6/E+LaCFauqeAsDMrrYe27DvaKuNSVrnDdM9EezdpDG
x65Knal7F7DeKEsRbqtMzqnbUsEXytdxeM9iiiYJBBQar46U29XgdrBoxKzxPSNCffbku6JRF1a6
oQOxCD71cqmgdoieBc0R6qVPrBnQrCiSQIXqLS+NCmlVMLoBKOPG2+OBRxcZQZ/m6Nq2VbRlN9B0
lD3+PD9druw04iKqUxQmJpUlXr8Yh+UQp21Hufm2ZMzQwK+krxHOtO8yc0VRPdEaYv98QH1etv+Y
EI0Zv6FqGk3a1M9p0b2oCOsVexHmhHA31CBm3DZeicN1IDrh1guus+IaO8g8clXaFlcJcov8Wlbc
tn8R8Kdpbb9lYcKsxk3u8oaJwVbH22pu8zsmxYYke4OuYi12uKk7eEHcmC91tDbe/ZeWcbDSOreV
cDJZBiUA09tOvA2u03KVbOo3VI8fqGvAD5QgnHbIPeqbVN+m6dXPV6/9dvUXQU3rjZOGdWW4o68y
2kwtoDU6/12D6L1Z18dk08ZXWfJYCXaBS2GxJBshaKuxtymVDQtmhUKgDLZPRBxkXJHVG6K34UzZ
SsocmZWvX0bjCgIQcJWofmLzzIA4+fcZFkBrq39UrnI2Cfik3PCWt/U2VNYiBh33P1/lRe1lJj3N
5mp4vYJqpEPlYj1u/SLMMmFMN1wZPZ3sZrEC9orVz0e5CH//OcrFi1SVKR7RA0cBR8T2NY1BWMO1
dfEd+PlAF2PknwNdPDPds8zOBN6woSGUhduPVn62UT6LYw9SQVz+fLCLHcQ/B7sYkJ4uk3HNORhK
dF/etfTwMCzYeuG/+iu26rdbOIfgf6zCiVHFpjAfDG8edBNsIFTzaoLg8psL3SWh4T+XBbyTQJnC
CvnPv49Ehcc3Wi9NN5axYsttvZMOzI/ZmxlugtN4N3yS5RC5nb9Mb189Fn/MNv8c96KQ5JvCFEx4
H2wqlELP4idWNsZ7rtO9DuNq/i861EeP7ABpF6acRX9QH62j7rv1q7eU35kUYcV4+aJ6Fu+yl2kX
f/R307k507D6PO7rvf5mHdKX5lX8DOhK2InpIjqzSbY+fruS78YU1FHaDg1C/3/G1BCJqhBKBRdi
XVeBO2WPdGyDlvollv7uXf/zMBeDKtLSOh9FDpMAf5k9hmkTpghv8ur7wFNm7T+6oZ9f+S/V1OVD
mpu2KOh99S1evPOqJRbF2PKQunf9807bNNGyAAx/zI/qXn/sT9FHs8+P05v0wMN56t+7z+IED+EN
wxDzpTjyv/oNsTrFlOgcPSVkvhfCx8/naMxz1sU5cvNnDa5JCp9k2d8vcBfiRBBLDBXxE9OiALvk
kzy/TVAcwoV/Gt6xvLHehffgI/BWw744BB8NLbav44N2aD/ZHT2Mp+7eeAuCRfUmH/RH+TDdlq/C
cdqNr3TsSp6bnYzP8GBL2/BA6ch7Hx+bXXjIzhgWSc/hh/kKdWE4NbvqwXyU98XJeOyBTi/IzJQv
0uHn6/3KVPxzvWRfaWTDsxKcxt/XW1UFkpquTpF034AXmj3vxzndLJozKawDrWMZ2Hyw+Haxjk3M
HPR6s9tXVLYrvX802xYLCHUJ/GSGp7VsErUpsHWaWvQe5Rb/ODQfjQLPVFgWA03yz0i5Zt7QbIMH
xIXAy51rZlZ2bAx1ibprpnPOTLL5XCxPWorGPRhHRIw5UebDVN9T/plt4pFlidnNLP2aPbjwHPf9
p0y+7tWP1vyYeSs1dlAikEotTNaz3XhfBThfSOsuHlxKuwYUgya0fllFaHb+5hUi1wvkVSfFjFzp
71uq6pC/hrChpLcAwWp7W/k6XxxvKschDFp8cHP53860n2+0BdWHfeVQ71vQEr3oIegYi+3d3dvj
I8x5u7RJ8vGD4oqN54CzxOhuKS3e6CqwPafdIhB0Ej7RHXCgxRX6Yxst++KWjOgKMzV7eFAdTCsc
+VVcYujkKnax0K6Lhe0torW8AUDpyk5369skEikZLzB5W2T2R7ug2Pnze/bVc3b5ntFMrZi0CZIO
/ypB/rEEtU2osP2gzpn3T/rzJLwxuWECY4NWnR/uhNR/lPZAlsjmJB7aVv0AZ5s2pJkNO/dp4T+K
2wyiHCfV7pL2Tk220nBdSEvskqAN/Xy66kX8Nq8nc0aKqqgi0o1/qWf0wjGvtCxmGhbiK/oHJ7Q9
8K9ooaDvW1l7eBrMUEAl6NmATy78EGJ6esmOda9fqT7kN2eK/FXL7lEp7gzSafX4NF9vJxxox4PT
2lNHjjfIrOxWZYWKRVKzkDx1Opw0omKcQ9tRXXqzyg1P+aEQbsuqpTHEfNSL3xoG6Xz+7p3VKecB
8TSBrlxMe2OPMrjseWe72FwDIxlwr5jJYXJ1O0roNAvYyGOKBtrr1xHbGnpbPczX227ir/nLmdk6
818FX7kitXhH6shRSv8hED9p9XI0dIXVKD4FOdRYBNn6NOtR70U5mUtXVzM4F9sM0jpwFiz5vbFg
sDTmc6U8zc6XsEQUqMi6cE69GSWxxi54xlhSutPh+XhIAxhYjPVwkleg4YOQh8MjsNDhixK57ytB
GO5L2vJDAdlO+N7D3/KgRlsClZcaeI5XnScLnwHPJ/N3Jpubes+5vESrq+XXLX7vQfkhy/K6QoeM
q2Ayrf/zNes3SoN1Ivb2KR7ZJizOFyngdYgAXORnMXnCO2cGSaZp95AG4rXRrzuxpkNZdg1v35K7
8GptPdJL3rQ0DY/dzopmVl2MAZXpimBbQGDAwlqI+G9a5H6nIrnRUG7PowK0LPF2BvL0fWaYzA22
+M6i/SmQP62IIw3DvyLRjl6ZZHHbfNJlhuyblpJ0lxj4v/p4q9Hfo2GQZAjdLsPahel5pkMGAVwZ
DjGakiPjcNW5a7IUs0vCZJKn3eXDtJ4BtXMD3s8jj5Tvd6+iRdfq3E8L6fQihBQGcyo9kygBzSfZ
A+neeG+UaJtKHvbnJM3Y/AtQPyvUbOowXuv+a9e+NvmVZ6TXObsDi9Q/69MI22SGzjQAM0RMS7qK
igCgjMoqoUIqSzzmvJBCg1TfjvJ1TLJ30kcbgZ8l33aHoNyq0jVr0ghkxmyt1ynI8Pii57PT/CWv
3NjW7qPOVODTH1pV1C8STKCOPdm/kd19kX5msMbjBktVpB1MHCx9BpCerLQlgXSCdkyGXWXe1w2R
VpK4QIJD2GWWj51PuhW9iTaKM/0gfYQFDBmM9BobvNQi9RVf9/djfdBkai5YlWH1pYDlf+JtGJFX
F/GtpxdXkBYwVIvvTdILKqbxprkGfzOZiE7YNAKDQpC5UMsEVflTIlZ2UVp3DYp2hXvwRSTmSk0v
x99XdsGWRdPTMNW3YbGTCuTTRojDULSNmdYEvae5QVl/jdAGOzHvi4XGXhD8DZpKXDOYsScBWcND
5j9ICg2dQ7UuMqiBBSmiJgjXQh+v5TJ8GIzf1NXSHL5cLjuUICVNtiSR6W3ehv2x7DQxExeJvmRD
IG00C6OelhgTosCnggLlJga9OeLxg03rL++x/m0YAACNriXWkvlF/vvQQSRqfaJpyWYOAiaHyqY9
uspSWeq2CsV6EbrkIG3yuUto7w5t4063ZH7CSmopHot3OI8rpC/lWlgGK/mhXgcrYTntdVcjjJBX
0+v0Cpxzpa+Ud5BDTm8ri9Yelp1DPLYclvPX1rYcTEBX4ro6+0tuvE0/3WLkaKAkl/UOS+dT5lDi
s2FU8sEdjcYY2VVd/Rnp641IOMI6tuzdZnPEu9XtXX0VnnQa4d7H624p7+QVyD+7QCa7yG9Mexet
nsv1rlWu2oUTd0vDsTZ039G3vaAl/oZMJB8aUlcsJI7veJxfsiIb65gPlmPd+w5Dy21ffCdbEeC5
QbwoVuEyW+HVeQiO8TLkQ6/I2jr0a/wzHYF/3q/9O76V6zsGHyZ223SxqXHlh+meBInuYuwVusoC
6c3CXyD6cASb5OuteZXy1duIB/EQvZj8LtGqC7eTT7oSHoJluvLu0zP0lyWfu2Dpu76b8POEnwXO
/Kt8G5mEafgLOrkd8cO/JgHiNG/gGOdE1yG1H6UbRvyC0iZf38CIubT1OOltzlfJUbnz9HroNjfd
Vjb/eQg1sVzkDIuz/JjaZ+yPFsqa0jURoGofX0kX2vMLUz5IvFPWAj9CV+TRhZyIdxUsBZt2LRfs
ujusm7V+RbxwVbx1a8HVnZhri58iJ3YzDi2642k+bnU/P/T6dj4hxZkjSjpruE7uwBMaV8dzuFoi
ztDO1qE9x5XT7fn8fnh6yh2GkCMTOfr26HgLxUawx4/6Eaqtw1zF1+gBH7BNy68ou60oOiw2nc2k
ZWeL+Reg+q9LR3UyFhvxma2Ss8L1002eo+d22b7Ld7jN7Yhhl6UjrerleKdhMUpQO60KV1pVbr+k
hO1iALmKr8bXcTkfaLD1feMOdr8E0mR37rjEIW4HHR5YplPziTe1M60oc/M7h9PTKVg84ZK6wLpq
2bnzd0NTy1/lXzogbG11U12nzlN3TNzGHvfSdiBkVvhoz8K1Yvcbye45rMk3kLhKa9cQc4tL5Lb8
enSM6+IWVJ1rcjS8ehfhFXU2Tmz+ucktOHgLfVkt8FX6+sACW8yfJ9YtPoXNUFlG8/B253dYtPNF
x46h5C3P3ZyvnguZ/ypbJbtgHlZLQNxfIwHDYBd+7JaO213HrDLtkUksoq8Rwshk9LD+23wI9fhQ
y+CXv6zml2Lbr0B6RjOS7QXlh7r+71nQhNxX6bGebCTJST+bV5oh+Zq/lG/zzyHZDK/tZ/fqP3fv
/rP4ADAmOOZvxat3VNhl01Rsfgavwov81N2p53bX3QNbCN7FJ/U5pc3glH109xYtCJw+e4NsgcQ8
JXo+0B7sg3r0KV0vshf5kL2Rg/qAOxVJ6K0W0kPykr3o0cJ6Kd6ahbesX3nXHgdm5NPI0PykKfo1
/phOwmd66O/6vfkmvo1vbEr7O+WZlBDWcXvp2XudTuKjh5n3Qn6j1wTnapIUTFviG+Xq6hwcs3N1
5k/Hh5/v61fN/591jQSOPtdCSalc5Lvqakx0oVCTTf4ZnoT39hQcMAr9JN0lPw/78YlLo843XzMC
/E/zlRBRmIUDySk9tPvpPF8NNC3hY4Ts98vm6bLR/OuZK2j8VZHcP6W/iwhOz6OysBqeuShu/fpp
COsXdM6DUS8JL5NtpERomM2lD7u3Vo8xN3NmoYy00IeZuWyKAXIz/ZEFVN0RexfqSNOZFDPcbTch
0NXJmlRznlkgn4JjlNo0TjUMTtHfzxQQWc3Wc2TX0RoGPQGRd9MQVqPDwU201cbbQaTKhkjA9FZW
MDvFjk6sDU6Yntii3qo6gwHnP0ItDU5dR3tGpwAkjt5pISuNKxnCURffe7SbJksdpUL0sV8U4mCP
bJkCgY0qEDNr2o4aKPnU3OrsnupmJYkrQBMAO6icsdeO0/y6ROebYnVozL7Dk/LSjaMrwFzv83al
YDNSEyv+/Npcem3NT0bTMHZCVMCuVrrchSdQh2sj6LPNOImOyKaq8E9Stsv9s5EzdYFJnGQROAq9
ooEdDyv6D9knDZgJGFD/H0p99/MJfbfP/uuE5sz1H/GZbPq1X1ZKtpnfgiA44X64mvqB6ni79ith
8ZhBOB54MywTQDRszhTWiILC04/w5itCV2WJb0e3qWiJDY0XrxScocQstFAo1m6nxM1RbCI2GlV0
l5kzc06EEEERnadYgLd56FYjiE5yfY2FyZnerPNpuqEb/rMXgWgyRn6+4u8fARUT5HEz28u8SLjp
QjMOfo2cG5u+FRzJKxXAHJLEZc7LnklPkoxJA11Z+ejdT5JwEykaiGeAbMJZSxA7vUd5uKrl+Jfz
+pqIL2YUjbqgoc6i5X/BvU0qCm0w1RmdSOhHdX/d8oqwf08JXBLECXh3j6tIO05kLCL2QHOtQij4
3ZaeCcroUbDtyme4Rr8mY769ZTo8J32uNFFzulhDeqGstLKKs00qU68VyY5qTxL6sr5gw8Gc3gA3
0qXkbk4D8sZq006c1WdqdGfkMB78ctnoFLzz08+P8pucCcUvhR/g2RhXF09SlcdUiDwh3TAHIQRi
U0FGZOp+ySf+dhT57xFiFVos1RNHmVH7NQT2J3b2sIt+vpZv6gFchyFCCyPlRWvM30dpwlwc+tAD
5iDtMB7icuZZshPxrDZtgN4FPo8/H/Gb6wJuJ6qUOWAMIMX9+4i0bJl+Jlv/e/dMsmlsoTWamf9/
x7nYAYaJNmiKwHFYQeaXuNvOBqf9LxPZN/ePGwcghqSvblK/+ftqtKjuSr3N0w2+B9xCMgpwe24g
r2WBvijiX1bY7+6dpHI8XZOAu13Sgsyo17JInbOTZGS0ejY7i/wWm7rzz/fumyIlOUE0eagBQQDK
F+8eXoD6NBa8FaJJO2S9mh9SGzxTPAwSkDvFL0UpeX7mF3MQtw6KGvtlxPyXFhqDALdj6vv5Ldxq
8jxDU/qKe/jy+d6wnuSysrMxesT1hGRgH4WrEhD1F0hOAjPWIvoxE2Evii8DgCtpUWoN1iiTm/co
1sTI7SdUg+B4kEAuf75RsvLNmaME5awlEv//aDQVvcpB5WhfFVYxJnk2zGwGknLMVtitZR4W3PJr
G7W0kna7CuQbJgZ2BrBCJzvTJTe1Gt436kEH094CxpChHBgzWT81f3l3vkqwlzeZGIBsCN1bdHBc
FINN0HAqQqJ0I5Xr2rodIwMj57XgPTXdvWLMiGOnrLa1uRwiw05jbmN3m3jPP9+wSzubORKhofu/
Z3ERI+ZNLI5GzA1rUHx5ULhZY7yOtF57XyLxISu/VHCrHeoXKLHQa6Ammic/QUjkPWsDeioqGdM+
rZ8K6VpCsR0U5qJEbiR660RjlfCW7fDY3PX6Ps5AoItYjOeboKZH7a1Iroipac45JuGhJnuM+KVs
1gr1rZ7xFHs4F/myU1veYraUkIXiysKTW4tk248epOqhTXE7gWwyEVUjl5yPhQPyzzfouwnlz/sz
TwF/BEZJHdGrXMoMveJGoM+7FCjR7HGXGHDTgI09Vb8YX343p/x5wIv5uGszvDoUDhjUW7TltBjN
yeVfbSW/Oww5XZkaAwVWqmR/X1dUwbawwg41h3Cfxy+y4Yifk7jXDDS2m0CD+VWuJn83tp9YhOd6
Y59+VUNcIiu/3j2iHE2ic1Gl7+TiHKyJsCyNWmpRtChy4ASSFVlcPBHdmJpgP8ZblQR4HGNxVG3b
yboxZkAVJfLKIKGMi5lSRwu9fNG6q5+f+ncTri4jnUBXI1Ekv3jq5iDCG/WokgUentLuCIEtQvJI
UKOqT236m7RmHmSXU8Gfh7t45koiRHKpVkwF9S7Tye+E29mg+udr+u5NJpHPGsIDRw92sQDrY5yq
FUrmDb6PHvo4SjYtsEC1v1aNj9n7yEBV9/MheZDfXRn9d7RuqkQ1l3o304zqPDZYISmdP7Vn9bNm
A68fp3BRn7GyTI/WCw7cL+05P+qP+FfjD16fxzOy8P6svfnkpRv6/hfpsX2Y5STaI47wr/Jzt7de
xIN3eES3kEJNQ4mfgrKm1D9/DzJa2ZyKMF7AQ6egaOfftVJ4fgvh2O0I2x5BijzPO3DINySSnqdT
eSDl++S96W/mC+kD47F67d/GB//FeCSV4B+G07jvHkghFGcQFPqb+uK9pXv9hQIPW/y3btfuxzdy
+XOzLQDgQzQnH/ijn2/odzIBOoiw5qXhAdKneBHfqOqIHL6J0g13cNjDjHxRn+GzqMfyZMG/xpNi
UR2oOejP0aE6RK/9MXitj3TJD+oJgSr3CpsGn7zLsDOO+l44sisTD9Wb/hg8Mwl/DMd63x2LI13A
yTk5N3Dpj93ZFBG4Id5dtPv2fv4jfgEK8Sy/qG/UggvUr+f4s9tFx8iVSRv9fNGXLf//mSdQTLKw
UwamHvX3XCWPY5KlspdscNyJS4RFsVNQFKPeIptXZrMHGOHJv2wq1HnX8M+Y/O9Bv07qj4mfpqo0
UBIz2aBVBNVPIiN8gOUGtxTjR5oNTWDTOFmQbCKXGa4gbyH1rntX9a8tN1517IhSd8BMvbXF4ZZm
CIwT8EulrXcZHM3bfjdYd+puuAPSK/lrbuGIX9JvZmjyHBn+dBUXeyMRflxuZVxF8AhFkAIF0QRm
YTZMr1RfYP8VpDuRrXt15VdOnC9b4stna1V/6C/4Cqm/tYkq3850CNLY4WpzlHYxsSppKoWRbCQb
RPiEZCEwPbL1MlxSm/nIB5tDllpZQWm6nYLV+FRSPKRE0y3k4EQdD06hheHSQmfh1ZcCjDMkFo2T
UFy7Hek3xiShxwnrt3j423fhj7O+mJ/D0IvbvCfLB0+tlFY8euwL0UCWID8TW3/WRCcDgrVQHnzS
+LMho0O/P9YMCEW7HW4wvwyIb5QtbMJx21FlQxdhPV0MiAAVTW+gGpPz5yw7Cr16lUhwZrUjgNgJ
o1kdSTtJObIAFIn98q0fx1/O4UuA9c+b9cc5XDzJvrDqRqspD4v4dVh6tUi12h7k52nElrw9VdVW
0t1MhAMl4UNB6+EkGMgAGTVyvxDCm4lGW/zrovW26uhsCkg7xcdZzjB3nZFIt55yFOGZcfofzs6z
uW0rjfefCDPo5S07KVIWZVOx+AYjxxJ67/j093e0dzYSjCvezTiz8TqJDnBwylP+Rfy3JZo2ekJT
yAbJbesLGP8oUKKkT2+rezXHcx8REKDS2FvexojOjrDXwQgOs4KFc2/m5wJVOeEA1VgRhcnXejgp
srkSYAWcSzAErsI3SRwpEmYTXn5fj/UxTAE2ZVjPgcFr5FcNT7ey+JVWm9Fewv7HfhCvlJvWWrNL
7cO0TpaaHvtlY5gksCUZLCCIsAG4jUEzKPq2eRqo3RbaRakuNzNn8YOn31OQf2nPCoaIOTkpjMau
wnHgeyo1RGSIiKSYzh5T9Ztx39wZAH0IrjgRlmVNWbBWbyI+rRITUBImY6Y8iE/YjR0iVt8fb6Og
kM3lgYLBtN9s0elWKo0rI8SkL+3vRweTngDoRIld4So7aJwxqA9UvzC4cxMZyVdKzD7iNTfqObN3
F7U8mEgUc1AXnURdKEdlXqTK8ZGH6AljUFdCLJrXzvEm1NUHWPWL7Obrz04x1Cza+Agno97w+YBA
VCWvik7i9f31gK3PYngb7xJ0P965zoSxA3nV9+/lq3YDt2nMLiO6/EBmDWQ433GdH67NMsAdKy40
7uqfLbdltXC+AWXAvJbrUzl6wJjiNaV23N+/9wNJ9zr+pWwLOnfPI6A4efWcL/jrRV3Yu3tlXS6e
S/F/um/fv4te3Nvb05u/fkO+cIEdhLSqxtX4fGPpvEMt/1g7yL+qCqBBhdLO58kbMz9XUpdXKMcH
Z7jDwuKkefCVcSs66cI6DNU6P0KKxHke0vqoIPlFtUAerrJt3WWygdg4Is/m8yg1i66jSxFeVWvj
RRBpEG2Mh26Pi7qM0QDYxD1NiGOejN8EDqocG/wP4ekCmPYkEr9GYePvwwqy2Kuj484T0DDAySdE
HgvzusygC+egNHfnPNh0y7CDN/AIjam6P8DhoKdpllh6q4u+w1qr/93VW117kI03kGPw8pqF4wWw
dkGLZoi5Y0QS+vuucRaEAtmrAGdJSkwp3FjH1Hv4MWPRcMg+2VB9tB6VX18R5WhBhS3Sb3buw2e0
1xZoISWOVljGHAahGaIi4aNsdBnBtgbqGX1Y/29LUX7IHnGUKd24l1Rr7nK0Pnw+ERJ9WIFy2sb6
OKjx8Qmp/8UVJ8+FAICKvyeLp5+oNy2uxeKX6NhfUffatJtk8Y1/F2jC+izto5X5V74dFr+hdS3K
DVER/xnJKYiB9GFY92BFJEAA3yCybH7wDfn1q3yuH4yjtQEQyl9gFFYCikDisUAjZWU8ojOy/btd
JCAU2rt+8fgKqKAHSyD+jXHxo1883N8/7x/7xd/14mgvlvcPjxtv8fhY81vCtU24WB+D5TbYPoIt
fVD31eYvc7FdHuzF80u4MJasqMXlfXfw1MNC9NBfbNr6BHMLmur+4ru6ONwvxC57fm7XKHXv9dVf
Wbh4+KuiOf6X6IDDXlvIG3PRr49rfYU5wP9thEcbyJvLYUdPew+Bb+Gt4mW4bWhUq9snDKO30eLn
FQMZECpighGsoJ39+/fd0/lOTDNh8zvkwmTGmManp6fz77d4edVW13q1uvtNXWnhr+m1r+U7MRDF
OBrj8VJ0wr/e2HPQVyhXlDSFYhLNgslR3IaV3ytQnI8YqoX5Ak1GurNptMy/NfeD/kMDn7wwjspu
1LdwfHpE2n7EyU6HdI9ikPuAiWmHaN5Jwg3AO3R3/Y2DZy5VRhtCQRNLFcrzk2MnclKpMrqeDn29
7H9jaqmaS9QnLfv7eHVgtn09G/MX04fhJtvE6Ma+1EFGHUHUUuIAPglWDO83tDijcitpCxypbww5
uzPpt0FHQ0jamV78jlVWlty3ILEIGWvnDXwrStwH7CkDgKkSArnEAhVVVzM9mTVbNt1iqPr1Q2iz
kQF8btF8xaZ+Gjs37eDJlHa4oOytU28HaaeYu9bauTraWbsEYTZ1o+zMYNt972PamwiVbnL3HP9C
hsGttthup9Yi+NmRYyePuo7cI7rrYFbAyX/vQVZB17SujrfWYdKZ268ffg5Gh8L1Pw8/CbpVLTGU
OuHhUXmmY4tU6k8v+Nu2H1P3XhsW+EUpHnplt1wY/h/jwiOyDEVY7UzWplT6rlLp5fva1AtkshAp
T0W7gzUD2hLAf2de3eT8L17XlhXZoMaq4AszyXOUVnO0DD94WNbVRh1w+P1ZSzo4zUeBzS6HC9wY
LXpoi93XA9ti8U9DgI8DT+Y57JBC9wbetyrzTdg/K8mzj0ykVkcoZjzjzFjlT+QDkmbSLAMNgXVl
YaS7NBOOr3iYZJX3qHZEdhmiHlcsYBssccGs6xYC9tlTQJu7T/JlX5p3QNapfFCe8k8oF6vJwUDe
NKJrMbzm6G060bVOzbsITnVU8uo4roWviiYUe1dqde2alf6jfHNk3HtAuN938aPSqgj3g3nNf2Iq
lrvdyvaxTfNwX/9RCJxlLd9laLHr5rde6NuiKGvuwHz1mGgjF7nIu4o2vrdOLPso67sc5QEFqqjH
O8oytGmaOTW+8V/P+Pve/2rGJ3mPW2W2m+gpM87MBmsMVaXkzNwoxilVn3Epy6Mnb3zFOOfrgefi
1Y9fenIpNHmAW7SaxEcUjwGcU4fAuZUz8KbW4Fxj3/w4kjj/P8QlTp5FOhKmQGDVY2i/EsJsDAQj
u16m9JOir50j6gKmrCedJmO31UWAtC1ykWoQ7ZJUOgUhlmNvLgJJZNBfz8Lc3UNVWOw06mtUFj8/
G39Sma3C3SP8R+wEdAcQ7HwbSg++ejK9q2nc6HLMTjslINTuOIK5DT4PGJeKajTuGAveG24/WFOh
qe3pt7/v7D1nkwYJRVl0n6zJtNf0OEI7Fq+mnoP+xHoi45eLE0uq8I42oFj/hsHHHNYO9Yn/Djnl
40YIp1S2w9UaydtK2cYyyomolr046aoAAxngMYDQFAjyddLcGHt2XnXa+JzTlkq59PO8moEn53Yp
3lZUPwiqwic8vwBZ/7uNA5pa5UIXInuTeTUSp8yLmOXcgt9NT6DisRvC1Osm7ETswD9Ohn8GmqJO
zNgftSrPORmSd+CA9wZ+Tq7OnP3/aizK6iSucD41stjP02dXeaC2EWNJEMS57ONzma9FF1a7EB98
vedmD4SPg01utxTtonhUOfKogyjUpqiLoKlsLdss3PmZsxZppMKlITVv0Kz10EOGDaba8CxMgzp0
hAmOFCi2lIYGKb/7+unmZv3jw002aN/1RqdkRBqSImgVi8Re57QBqIn1Gev6xvkz2wx3VHpTukE/
nCD988QnttYkJWogAqpIms1kJ7SaBafDBomiGOe2vYTNZRyuAQRHadWSnd78IvNPAZDDRC2ZhvwU
zyHLnpQbZRwfsTTdu22xHnUsVeQDWmWC4GG6JgY9AjT4YgPH8aAbsTZgMHLvfz37c/xteKAGaQAA
Tiopk+mXqRmh0OFERzX57qZ/I0wBLR0goPBcdhwkWrEBGpD4OXx3wgc/fPp6+LnrAP1RRab/CQhj
ypzEKiSTOrwMjn299Yi0VKTfqGOMJw4SWUbS5FZmMLva/hlwytFodKRQOuFV5rt7xzvqA3zc6ipK
s1AL9Z39XD2Pb2q18qKLmirUFC58lYGab3YrSZl9dWZWICJYCNOzG9eOyqX4Ex1xFq+De4JdO7/w
8kNxIiqgWfP1TM+8OPBDqqCC4wymbhJYV0ZZ+mqiAoRHc4fdDSHR6a9JeWawm+5mU4kv0Uj7NNpk
l+FGGPpgmKMjcG/DXAs6ltwEG4BmUCvTNKc5ZdJpOXAgBUG2TXRjK7h3BKRZIeA7Fg4I2IeL6NV6
zUcqDcaz79+/17uKs4MDvSgZY9FW+GtDQcwL9hU8Ot7FwQyi6QhdsKbCjDux+JFUmKlEamh2oW22
McK/cwlb+Hg92sJG+TrU/SrytYNMgip6ALXyFiE99/3rDzDVSPxjTiY3Zl5qhe3URnQsaB35gy/U
+tFLptHbOQhQ/+6xznb0q6TfleyEGK35yLur6NdJ1ndbqxZ6Q73sG4LgqrHUwJmFv3t75aKkYm+j
px6Ow7Cs1Acp+Pvr55656D99yslNleXw8/Jo5FPqz+QXGpiUcqfAn4TR9PVI7zHD5AJmKAoS+IrS
H3j3zPsQuHqlidGx3EdHLOqB7drJITL/CvR1FKwyul/Rqv+u6Gv7KTt3QEIpk6YnXb0fZFExkamP
+UhGHVTc3qkoZL9MmyxoobTIO5FGSzaKPqTY26+feS6d+PTMYt99eOawHGVVsnhms3jy3GPXUg5T
0w23eeBcaGr0HXl69Ny0HmX/G6fnXLb8afBJaGSlmJvLoFc4vJ1lC9mYRNmOLsJyVmwavFjc4iA2
Rhuub7z3TOH/49Dv+hwf3lsqbbkrbIYe5BN7ui63gtMPvb9vDvyvoDCy59TxVctfWw35Mf7gpvrI
zBlKYYnDDD1g0IrTOk+i5Gbd6G10TJstIbeZ0gdfybhNWiulvnbu6sZLi2NrukBR8uLkAh4JxXAC
inA6xUh7SMsEDxZ7sFjUDUQ6+QpKOlC0g0k/EPkDPFNWUvSEy/yNDTK72Ai1EVlF3FWxpj2eygNH
VNX1e3VEs/eBeuJ9beNoHqXk7T/yLghOed9uvLY197GBusr0KAjBWVOfFzloG0kNc4J9Nw12afmz
NILzkKLZWH1ri3MtbSMnWHUNYPCRtvUJzTUlldc9Ddo2x/FVRcch7Xc9fVmnE8pBFd33E4gnzzN+
x5hBDXSSvTRbI63qZ9pjYWh7yZfXCO/tdUTBB+XQAvf3qjcaqOLbggqMUXXqxmJTNOZSzmwA7AKs
tw3AacXeL9goUDf0hUaJQs4ehcKjol1bBKRi4E5qfxnbaFtpZzUi2tRfPdCn9bjzuW8C9xgn6s5B
ejIkK67BDuiwQtIML6vwF/cV2PSHRuPklh6c2DkVNacLIr8Zu4w0SGDFJPOpdspj5+NvOA6ngry7
lqG6oPKBYmgSS+uW1gUKdYuwMJd5Im0MU0MatQL8GCxtMuKyfk2TN7vI9l5IJwAJw/xcKi+GhZ/x
JVavJEDZvqGubOSCMqzg7mdebLx20YRND7a39eiHaBo4Wg33nNBD+YIJhv0hePkZAnY5hq5GivqE
qh2K+hx1rzGCsSOtIj9paa7TgmlP2JACSaUlrW7j6Izo9sJIta1m/Gj4qCWKOLS1VmWH3XL4KsHf
ofvdpNZPlD0faxvIBTUHKM25jDR5KS+jBKBUq0uLojLXQ7A2631m96+FFq0c3HV9oTBnhchdQUA4
mGDguqA/DFzJeOnhBHkjJ3o36/5jKxvgjnXdQaR5CorlEtIGw6ookmCPWZxtdWvRWxOxRFocqAvJ
5ETD78hmOSkH0D+UHRsDzy1o3VIb3gjO5s4x/cPDTBK0runCLhBVQKRlscsaEFcIqlOMD1u6ZVvL
xY1bay4Y/DjeJOiHySE1FvkHLkdrzmvA/2S6LCS32Xb2rdrq7OFBXxrCNLYKkKM/Hx5jVeW6L5Pg
cVyxfxgMPosgvdjNyc9fB39bdkIqGwVYFh2Akry78bFnX/fDE0zuaDNNnd7GWfqI7pbQ9BioXhcw
rlZOLYHVv3Erk8XPXBPUEVhWFpYjMCw+v7Hcea2rjGACKti02+gxfOiP2aO3c7fZvR4v2qO3Awa1
q/f+c3WP4lC9dw/JuMgeESEz3+yDe6AB+ISP04/wgVZmch8/lD/ih/aIOu4+3Qf3w1v2AhNwne6z
e3db7qFxtcf22L1kjxpb9yh+VfeKu6ARfqcczSft2NwH/M67C0C4Lrv7OIV9jLJ1v+/31s7Y6Zfh
FEKu3dYPyW7cj/tkl+y6LToo++hu3Ad3/R4H4PI3SDT8nfbtntD0vv4hv4j/1+8Vfn5zn8Etf4wO
xta/9x462nH0n5GfKfZo4Fd7563aW4fuOBydQ/K72vs7n+4HujQUIXbKutoDkeEPi4fmh3RAx26b
bfqTvvPvjK29N9bawTq0T9K22HvP3TF9HN5/0HBUnoZj8jv6TanL3zHKIX0s9tVe2o5P7VN3TBCE
FH/0kD4qa2kLAOxeO6C7Ip3je37YD+AYzgGNMjE8cmD5fXkPLmhEPftQ34tf3Y9hH+7ko8qveGdv
4p0BJr1Bac/cmTv9jpK5soA1t1V3yBjxm5N+J37Fh/ai7lDlo9ezCc/ujfrbO3NveoBxL2BZjVqN
8we4JSyCTikVAG508Wr7wrVrxbh/IRplsw4MaND1iXi9hb1lhc4ylTAwHF+t2DtTY7oRIMxtcbCi
NNw0ofs6zWWVKLY8T6UOyTaO/XUMHTpdc6Sq/TZzfwKINVKMM9ft8JKr39wK95v1108wV+JCIlgU
lqnzgviZbHFraII8rqinEY9Y7pVKb94ehFC3/VD0SCvdJ9I3kl2OOZdsED5LHL2q2rukSjwcbgam
cycOfAcVywHh8TsNFKPGxWkVFVExIeT3or3QvjFq1d0+3eZOG1umxWhRizUgzX0+bbD71NsAVwrB
oSE+Es3V9yps0rx9PcmzA9HJtIWik2zZk0zQRJPcTODdHLkyxDoj2SjlvQWccryVVs1diFg10aKG
7oRizORz6k5aI6pSkwmOJ1wgLXsLz7vwDklItEXN4FaXQJnjpQKckuGoIFfkWKZY4h/yGRO6Ya+I
7NzS9U2LtYow8tSSbu06vGommDmWtoiGc9iam6SGsKIHyzA+9WG86Ypz17D0anOf9FAJcHQQCcJY
20t6iqsIZbLURIiCtIwegIvFZ14sG9R7JLJclkdUZw9y9QqKjDLsucanQKEkUUXRX7pGl0+SV6ZX
gI0pFyq4VKG61ln1t9hBvcce9gYc5r6RT8ICp3Xuyhrlff4N4+zqGMsgs1A5OYaqwMThXN9TA/yp
e08Dwqlm+RwZkCqzkxG1Kw2043u9l/ojBdCekNzO7EVLixqrCjjNdVw/INdveNrGghmRqgkwIWtp
Kq8K1yqMKwf8oiore8tJ1zGWg7q25ULnx7uo9yg8uTVid+ChhEt3RLOXMUUNuQ33cfbSt9ZaXMaJ
EMd1OWyjeB0M+jYiJhMhl+OZyxJd304zViELLle0zeiGK0/qliMaaTHyUfWmAN9Z0jH2yMz0KtsZ
ZKSh3R5jH9JOyKmu1d/jgYZkpe9TRJpaOf6WqyrSw8HSD6KN2mfbTj43hxpbsAiRHL+yzxbf+ut9
NFdzBVL77rtEEqe+r8UPa61PXdfX0ui9CUazSOjiGTquY5gnZ/4bCyLrzrSoxFcZaN7K5h43rBvP
MLPDsK6WkQlGUoAgeLLDhroww7jxWLV69M2h8RbVj6YroyPvrWRYKBLyeR4FNo6TCjKyXSFiw26I
pB8tMp9tWhyF0lBT05+nqfz1w82Bt21ZsNVI6XXrj83oUal0MomHk6NtkpYbAfVlXUOFFXAwNf0G
s1Wg8gs/20pwgOkdKr5oPglFtYxmtAl2DcWuoFmPNJQRildHTN1+98UP3yhW1GtWg3wW8lqWEBvo
cZ1Q186qUmq66zdmWhXn7+SitqE4AiqwEZmkvPX5ZMnTMNf1wKZIQYrlcIAlmbdRgHHw6csGZDkB
sZLuJfUaGBinGcM+D/Qf6V/vcmdoBvGEFpcVBOc4QfuGOoqoLBSY1BYZ+ibyoSXn/PoDzJz0NrwD
4UMAeBaT7s+PrCh1HJceVXLWIqd8Aeia1EA3rqpxIzuYHclBHpDL0sJtcbIM5UHC/NLm2K2SLfcX
fTBK4JnycDMHmGvP2iI6QJwJeSaIaJ/fyfN0vxwMCuBJf2XmyQNEjYqAQKTY4FnwsDW6Gz3/uUzg
06CTieTKMIkCeD3CeKxqwiOGKykaQOXK+hHq6ww169/dK8Im8Ii0eo0nbYOHfbcvpZWd/sL0zA0v
pXZ2iGx9EAob2ubLHBPeFz9bSdjZor6DN2W2hcnZ6tmi0tb5cEC3HcdUPT9k+Q7ojvyXRA28vrFH
584PYM/sUupCtNUnJaFai5owSql7BqghVoGwQwFpTRUjgo5yIIvU9IevF+XcsQmWCrotCB0cgd91
5D4cm52UhIMU01SQsQh0S7Y9QNQhEqrG6cqGxxc1Z6GLV7jawtW1b1VyEZJ2VTTeqgPObWlY7KrQ
OYckNZV0CIJu6AKMAI4SiQI5bezdO5w6gsNX0b3hpvOulnGt4NATdGqtcSduVrcC4NL/iw0koMMI
MMu6rkxLoIMX5INhUJ6nt0IjmbozLVyEzv5V8dNW+NAcYxAVqbd+3kCK3mWZiov7EVC9CGrr5g5+
VFdeWyQs9Z+jCjIIvfPtTRj/7IfnilKIp9Hm/KNHGauSXri4m8F+p7qaoeVm6idRJ2tw7RYIEq4C
Ea9kBt5qgSDK+UsUYW8iEd6LQtOj/D3HAOhPzehdt+LDChR9ZT+X8ug4Crk+1b7zSIoLHTlVvyEK
XMJTz1NgeujQS95zkHir0HwNwa956b6srWOo5nucz5YEYDGxkAiYRiSIRDAk9AIJObYJBmhV/RJE
6k4EO+JsT/JTRGoXGxhpsJ6/3lVzbSkAOcS+aFoQEUwDAdWOAi+K4wgCg7ayLSyh1JWhvBIrLSN5
FyJXYzr5YgDBj/NS6QG/tdRFFLxW7Y8x+u4bzxhWlumrqhxHmjQagveB069czcSpo9zWSbho26tB
a7MC3XwLVKWJtuUfXwTXBtukJA7hdHJ/NE0bZlIWRUcvrJ9dxJkAfMrV8E3u6I2Vry5V2QqnLY+S
j40CZhE9VVBpxpB4IhyXgYo6m4K82egd/ool7FXq8Ecmx+veQ7lxjJSl7juLzMLmIzyJ0r6ARSno
jrLwv/4Mc4gAW1McriZH5UC1xEX5YWm1yZhbVmmEImMUHvcgAfwUbZgFDkd+c4ZPoSD9xelWEw/0
+StBoRZbNxbD7E6D+Sib4CMAA0zpHJ3ndJVtaeExkNlF6aJHufUiyh3foDAv0/xNkvccLoSjdQNS
/+XGJMydqx+Hn4RKUWp5kh+o4bEVNWcUpX2uaKGYS4Ol6XFioTCqheNqEBhE4weFDMm89Anadl5y
7m+LSYrrebq6NHSysdEQ0qTv8hUfPgr2tGMGwyc8+k2+tvuX3Me2c6kXF7K1nK2oGWfxSdqxW/ua
vkAjo/duJN1z9+zHR5gs8DCUW7t2+/ColQdZPXCYmPkFP4QounDcSt2N62R2OPAoOmwmAu+pXlRb
VnLrWtyxxJWQswj+wurNiQ/grbJCMJC//uLi6f+YYOThGUooJL2bfX6Y4MrKdbOureiY1z+FJ4q2
q6KrTdHQWXPHfz3WbARI4PefwYQUzectFjt+45sS7+Yqh4o4xTN+GID0+o1l3PnmZkRZCgeNrwed
i28F+lDR0GwD7DOJOqta6ZMi4wXDgD7YBaAJXVHEeW39Rqg5v3U/jDQJNfURNRRESUUkvQbvjqgD
gQlqXz17Ra8uFLwF0r3haIG0tfz/ihDEBP75Nf952UkNpY083w4lXjaGNlS/qMWSIhyxIVhXbM1o
UF8Qyft6fnUxgX+MaerU2QxbSEZNjgw4vlIfyUTYrmNsfKro1jDSJRMQW9krtz13aMf2jEHPI1KH
o9zO6/Zdt/WFhUl0NtKSAPFK8xjC3jhGi6q50pfQPAw7z0oxiAQBs2rDQDMaTxdpm9Z/RzhdtOXO
BlrCthhdbZlZrwqHcYavAlgaDb+ptr/xfWcX0of3nCwkjNPLtKVZdqyrQ4DNmdyeiCJgmCaed2NO
59rMtiaKbwCTUAebgnRTV8XNxtbp7Q9XE2nRdq9bPzvtxNmHaEtV0Z1C+xhD2pt847kVpBPc2yAC
KWu/c+U/nAda4CR0hgiwKPolCHsh1iYXyzpBkyPCuDUBE7i+WTyeO/N0xcGSFgUOOoGTnRMYslK3
XkEqA/GCspBwpiJcFxwH/yBaUrfl1+fCFhFCksiQkYIn+HwU2Unj2Ilqh0fLh5S5jJD3NfdBfgyA
9ng/Y8pZcOJvqS1pc6ctkFPkoywd7o8xWUNKlKZNVDO7FpWcEPtxCQi4mVtoUV8dFRivmiDFApgi
22fNq6chP4EIQtJ1mzFGiYGfTHfSW1N/o3dInQU5yaB9MdJhH/GVCm+L7rVrwflXdzrVwWJ8yrEu
1cffPgwjLmvVS3Zlou3CAd3dXmIND/uvj4Nbbzj5lClee4M8pO+FC/oflMM5bgmVKPHchsCIo2V6
9FCdsmFbAuHjQvn8EeuylHopJfbEN4POIrK+ak8U8krXhS68KEbmlGpFYH8T4z+nkGcbjIx4k2ab
pj45anNVi7RS0sOjuMioKEvSheodvhFCBZ12Q4qkbfZmKHvlNa0usX7WhufMuiKpDkjl6zmf2z5C
MEMViTl2zuKff9iz+qiHBfPDWq5xKD843n2aiEYL/dWMqjfo6a/Hm0O98+7/HXAKPUI/Kgtdj3en
85W7RMMAnzrvzGGRFwc8bTK62M4vG15k3K5vDj+7iz4OL/b2h/fN68Jqx5ThBc8mM5uVeIbYfUuN
4g4EWI2IJ9OQ5fYhL4wVTu/CSgJrC8oRkrL1QtSA/f4AftG12xWYeU63lO0EU4CG/+BevJF8JXlR
8DyOxnUSWKIuZZ/97Dntzm761Neo/aq3Dv3ZixSdDEFoRc5OmzZAqsCQPMniM/o1gqTIh9AP6IZn
msLid0ooL83hWcqqjRLrG6KLQXHeDWDKJNw5muAEAfmgii0jvQiydCCD4GSgDwGGmjXaKsA76UMY
v1P12gBAdwZrgzFMV1mnIsD1GLeyEgkv1EzoZgu0MzAVlZ850GDJyn4R3NQsmcOA4GYG2pDQARjZ
dOW6UZWamW+RczkXkyYN0a6oJuejsj+i6QqSDr3+OEDsBsVgITN6kfGdwAVhDP4NtItnEc55QMtw
7pvEMZ2nx0lTMf3gutD+Zy/l1ZouPSBZlR6HTL0D0e3uUNzcTnN30ceRJ7dCFriF7xjkfMl4wvTa
5bv0TrbQoYTFB4o5sbToncdUSm/0bGfjceada9CipfhHz1aTvdjMHbI9xQbcRa8BHCF4Nr4994hA
KMHzQ/T3xukhTsbpqQ02Q1z3SHiq0wwnbtwa/DDbV7TpRmuk2beK0eCFoR4nxQYsFYe3htdQUQMy
hV8uWgRSGh5y45ZlwGygZdKBoSQtgq1pR7WRZck2xyE8prTCKqr5EjYziv7qdwfXAM+B/2R3Gux6
lSnhWjzP13PxDq//Yy4Uynlsd26xaU28SoLIVfHaEOEWa3qlDjXyEckuxnRLLQz8VS4jZglJ+Rpg
01h3P0ukncRxZ7n7sRt3gd0vYxvaAjkG1y3FR1vkGG2+TmlWtuxysqI9wilSWGyqgKZnW97RUeJS
7iJY0ahECZsmk2Oj594aSwwCOONCdyt13YoUNI77tVZd0lbH8rSgElMI2u7KMaP7nPoM0OnTKF2F
8Euvvmr2mxWYVNP01ThsAQbeSCDnggsKI/+drUlwYUrpmKW2wkZRDjUFChhevEsj2fhhbYPixvaY
u1bRLeF0MumB0Zj+fM2EXur2AeKXR7IW/F8qIIrBWooEZAo2BizLr9fCHJaYQEKjjqxh20Rc83m8
qHfHNpOC9/GMyj5x9rAX6MZ4wYVQwkcMn41ARPxvxqUPAhcQ6AbH8edxez2vrK4Qt7l1UcJLK2+M
/pVKfoyOKh09onDquMKe5sa4c6kGtfv/jjs5cL0w9OPE5fRJ/271R63cZ+hgY/2C4E6547S/3TWY
Wz8ADoXTnw3xS528aRdbldUgrXwUvYIUMGyPDJVLFdkGy5o1OJjjwcLpZyYvQEVSIDwxUlqyv6KF
zhxYQgz6Vnlp9rPToRVlEfRs/4D2WlUQBr4chsd8GJYisRQxbHwmB+JJqPOJ5jOUCkl6/Hr+VbFb
pmcPwQZdUYArotb0+bunMnZbtW8GRx30bBNKG4SYmmusY+6GMxSnSdShqormu35qqmHpVfXGit5E
T1wt8YHyGmx3VmyRQ9ivZdD/sr7PurdGqm9cGHNqDjRukUvgUbk0pviaMQj6Rm3IvMsYxPEhtcut
q+QQaLQVObELRta5k4eDbu4x3F3BfRbw+xhzK+kti/Z2vHJZWDgGhitVuQ/PCbYBGmYufr1wgie/
vHw9r2KbTqeVE4NOBCRUg1X2eVodv1WLwaIGQx0ZmeqxOkOYlFUW3C3M1WzFyaEdQxeQO4wK/Oeh
iqzwcPahC0bFiT4HakOGi2oJhMJQv3AyOswDbDbiJi7R6JXbXLgKfv26cy0ZR1bBWglZZLC84rr/
EI1nTiaHRQUPQaeS46ngASx/44A+4bR8F4xpuXWM/m4oLmkSC8Ew4URkc7gkNf4i2zawxTlnytiR
gIlJmzeABhRXYMvtET5YWnG8w0/eIFgQXSZ+fllvYlA+8O870/3fkaqf3mayKXQlal3fpKv6HwAb
0RB3KvlM5O5v4lRnLhiHNaJDQgQ49kcg1CR+YvchDfEStRya7j1WWR6ckTXRF8m61dx4t7kdz4Cc
fUhK2g5w58+fys5NzzRcWpWIzHdBjthrtCkwxHaTQ5Nj0KgMCMqvExmYus7x060HHFlQCBlfkupn
O+4szMojRCETrftbDce32hL2WtG+S/5NgxelWGoluo536R/4vRz2QejpHZVMQguo6oTjCCvkcNKw
u+z6g5qjGNIujJzyCIc5VFECZZvcQdl/vb6BuzErkw3No0BYlTVQfua0w6UrtRpreUN1CuiAZ22K
8lIbrwFXBQsV8k3vBd98zCOoQIBtgr3pHNiMwfDcVd296FkperhTLF4jffOCtwpdsJC+pIxHCdSk
kMYiQEG4vkrfrQiiZJ9yVLoVcPymp+YTPGXoh5XJRaBXCPss4G9m/QTVJseoQQSA7B6IRkidgH+F
65RcqJ9WAy6G1sUY21WWJCs5x3Gj3wKj96Dd2VaKxka8r2icjtjdReW1HF6FU3G9xZ7b7zhAQmuj
gOpKAMcYKqyM9CWqi+Wo4EylX4mNN1jXQgKLDPPQy5doPOf6WwTYIQnrByeNNwaWhUmHMWO9UDB8
06poRTrnKBeUKDiL0MqonL3A1Ig4dOjVrVEqws/al2wIRBlkJsSqEnMlGlBWaZ3qSMG09CV4jbun
Ii43fmBtFWzsM6X52dY6vTgwRtxL4u9WiU8kZAsuUDvDKL4OLzI5M6XAhUIfUiDUoCEvctxOM6+4
SwUMKUx3xuDdh7F7L+E/ZEq/x+B3pYEfwGLAyi9mEq+lgda2oT3cWGEz+R/NXyioQo9PNCk+b8tU
ChOI7yU1V1C6iDzCn5PWfFodZ7pui/fAiB2rceNWnYN4fRp1EkzXYzVYNcazIpimUYEdtoQZJFOc
QceFBeslK5aDFKQsuh98LrjpSvbEAVV1J1TNkPKJkV7scN+jVg/lBLLkVS1Jj085FqI6LrPqGuXF
dyPbKD25gg4XMtKtC2jmvhW6BMSuNG9hZk2qX2lD9WsImb2c9dsQqC78Yut6L7ebo+I7/HEQ/DPS
FGSNfXg6GlnGjI0n7V0tmnoF8TmFo0RZGfIBLiwVIk4rwKJfr5HZq4I7Fl8ACw+ZaaFEK0sg3gHQ
D3dYC+QvGpp5vgX2yVVBSBrfcmOdY4LSBFAxFAKNS34sZv3DrV63tllXOu86FthVqd0qtJS/1QGF
t9Z4CmFLpUn9EI2UjYQIHc1hCbctmPJlXIJ/8bZI6a2d7r4svivGuGj8YYc2NIUdIkqvexr8azAm
bx70UBNG6NjuEZ/AsEda5h2Ix/rFNe3/PXf89EIiN/jwQnE2xnZQhzA143WODRAsGMtZiYiDu+Nm
R2OusACpHnSS4ZCxIsX9ebgBB4zKAbh8TKv/uDRDAsgOg/fGetHBu6n2Bspklq8l5KP/97VCu5NK
Fh+OVsNkaMCOVqQb7XsAyrUJJkncM4CSYH0H+oV78uvx5t/1w4CTMJRrCIhoyF2N95MA9pUX/Bca
7cTbclxQatAQdwjzaHWzFDxXhad8+M+7To5Of3B1Mx14V8QkKNrReFiUMXAk6S4zl7Z2n1hHxufc
EQoC5JSSvvIQ4AnOgg17E234XhKYnhBsTyTnyKnIMyeLDIGfzvANzlTh0utbWOAwDCer3eEoCDBN
4M8dZalFNAc4OAVp2MXQB5l22Sw3EfgXGsUCduqg8SvAa0Cttw1UvrJCtHQst8J5AxUKlcuNPqde
nfyqw4gEjJ3x6iv5JiPCpmGyqNB64p/yrfP+Lsgf3kFNXGaSp++y4W5wfgnvLA/the5Kg400f9R/
pi6wm/eZ0cOljiPw1+tkDujEx/pndiYn9Ri4naX5zI4AbUWcJVEdP/wfzs6rOW4jXNO/CFXI4XYi
ORySGlqkLN6gKItEzhm/fp8en1oPQexgj3zhsjxVaqDR4Qtv0EUrFSC5uNPJ/3ZemBwwH7OZKoKl
IDJvytjbVQVWP2q0VWUgKfKrcKcmE8Dh+t4NUBQU4iFEgYNS7uGetO192Z3ghmKstFgzFYv5yiee
XgJOJzWR07HYPYzTep3DpElupAR8fbHHXYMLTr5tU7ir4aEs+rUdLjUR57ebKuR0CUdxFptc3EMy
DHrgVGfJDh+BTlJ0LN9Q9SNYEDRTlgI1Gwpzy/znubtWuRh6kuulTp3kTcrQ9ggs/8COI1FzUOsG
CXN9sYg868s0X4w0ycPCMGstrQNxCA1lU2vP/yZGUbkkRzNTEqJpJvYq28KCUT45p924bCFIngns
Kci/fw8scETQTRdJSXP9DuiIQpoKAjlYlMlxpUdN2w4ttyomED8VX0YtW94Gpn0Le19gzhBHWTuk
6AN1WGDLN41OdEpoVcjFilKQ5r+JjXx9pudCi8tnmiwnM8hDtZXpSYeNswmB7dcnWh6spSyVthiS
qEvc17l6zqdZmKwipejzNEjpEQPXrYZs30qCJ0fVPcsewFOJ8vaoIrqIZm7exAcaupl30Ht82e4Q
PRfIANHI8sfHaED8PD4k/V6CJUMEfWYT1PXzcpljaZYm6zH1Gjvoa575f9CBAmPM2idhqW1jxzQt
ylfOjggUA11iixz4nMxfBCw6vXmvLlkrTAe8dri7SPEB5CHARlYFhYPry2CuGQTXS9eQAdIBo6qT
nZB5ud7XHesg+gBGXtbIs0ZrvdlyNxA4DHmx7pYg7LOb72LIyXbwcHDq2pYhg+oD120qCWm6V1Gi
ySB/LRwo5+f/cqJcDDZZ57EUYHqoMZ8pRoucX8ToIPpoFBOpsOCpdzLFGgkpn1U0oJIPxSsxOXqv
ga/a+T1holQiDnUSVYaFuZ/LLIDx22hNQlekG/X5FDIpmg6Fw+oSUFkDbCtMjEbfWwEX2X2simBK
HE4ShYAQ5leDbNj1J5g92C8eYLK8FV0LvEHhAYQ7pfpMoY2KQj7ujeZ0faC5cjdAQ5seB4kuGKPJ
Z8AJL1edwaF5r55IM30udFBgECbF/NJgdX8K6YLrg85uJRpsFNuQZv9SYper3q49lTYzdZUuO9dN
+uaFG1pWnzNkmJYwnPN7SfQYoCYIXPRkLyHl1uOyzksKjFt6DwgP5hTu7Mi/i5auK6Q6rr/iHCYD
ZT4KCAjPQw+dZoie0Za+UcrhUQKiD/xQSM+7m9g6ud2p819QdVCrkyr/hkMULrFsZiM7jfIJ64Tp
/YKmcuIxDoySjey3GGkbWMi14JAobpnvIkKhi0kZCRs7ZmHUvWMhrOjR9IC3VmoHGnoCo+Jl6IrY
f2UuhkHw3WgggsYwaDux5UT1bMByrA5+L6KI5pjLPLnoK7L4oDBPPlbvlRE0UFBEo4pvrHkyc3tH
gWPESCOFYSfAF6IIhRSco0t3uJNQ6DCp2hnGz8FA4z8VKZWQKTFBl1z/qnPb8vLRJgdkUSI7G0GM
FC1IrmYugCRBkYsgnW1zfajZNXs51mRj5oWtSloHDUEOb7P0pkK40tnq/QEXP0pQGhTQcOnKEafK
9EimHA2Rg54ugqmTU4coR80NxQUJQADvNPvYh9dC+OPJryAR0CsB7n8Pf0fkKuRspLC9qaOFi0zI
0hKe3T8wbB3YNdRXOIo/H8FpK4dJbbNlqfLavYj9BBgRFzD1vgB3oMhvSJxxF9aUJxH6uj75s9/5
YvDJd9bC0CAoolrA4PSMhFob1YKMm99b/NCzXYDLN5186D5nitOO01AwuKjaVj6yE9FBeCZKzVrD
Vy9BiFEC/qFoe/BqtYs9vUH9b6+pz3QARS8rV3EDKE+ictq6zrqHFsBBen1S5k5tUcIACU/XAsrZ
5y8yjq2Uuop/znPqY+SdwMYgZC8IbvYvZHSvjza7Fh3aoDRCIUOey6UX4VajJSNHmNhqyr2ALpPX
dM9DtXQVzX7pi2EmS96MEIyQBl6K6k/hPY7KG6t6cL8vV2Vm2utAbP57IfEkFy8ErTqz45A15Qdb
QXfHW0313kG9cQm1TN8A1Vh5vj6Js7f75aCTAogjx1UcigOLMHkcgZ/j5iPaExbp4ouQf2hegUQ2
i17K/4+BQRNphE9UXybzmgS5YkQ2A2dAMduD3D9j2sSlgxYZjUdXIMfDlXAvX3jh+WWD5AbYZcWG
Sv55liNEd/zeATXWyGjlrbwnGDzrskHXHyibfg9sjPbBv4W3NtuGmBr23U9aaNcfA8Qy40yPUl2Q
yVFGEzafk6JfPoZlqmLjeXTybpX0jw16IGc/pirqt2r/Zhr5htMM+V6lVd6EGEE2Zluu1kw5ocYg
5MCEBKtGm2QE4kNj6F8lJCNIb7v6aJU3qRGizfVXrG6GdBtYFIBPQtsDLfSzFAWXc35LQMcd2iRo
fKDiva01RFiUcV/QTbS6R3IWT1obzU1orvtm04U/jZ/hraOtvebowspGgQhbUApX6tYz7uv4VVee
o9T9EbjW2m9lTLExs6A+TGlD8izwBu8QAwKqbEJ6gGNTrZ6ppEmcmgMyaBylAsOkVFR5SyJ+5SCO
1ZyktpOps6n3pf0sFCk165tUNvQOcaoZ74UEANSBCCwG1gQEG4SpYmJEqS7rftsPMsIIHSlo4ee7
gvUUe6+w24EJIZPwDCt/Pfbvdd/sJL/YeModUNE4+tuS3a3xFBb+odIOqFvq0CQqID2yfxsa0Zri
ObieH0P4TfUebeXO1um9yB3uLw7R1DHWsrUWShvZhH/5l+FunET+brs3RbgR2l4xK2wYulUoaR6q
VaLJV+NyIPiYKUhOG/8d20PQYY1RuwxXwcxvPeNGHWlBbqt+R19HvEfKud93f8fmXv1dgIZJA8h5
gajekvVwagRQ3gW3FyjLyhScDaxyAAmWWMsVzNqJzW1iVYBmLNGCJ53ydiNOahYZqqoB76ujfEbd
v8uhZK4L86Qa98TC/B3UpB3L2zRZtEsd0VeiBkMy4PqbwgCVs+lNdNqyv6Vi3yL1luY/7BZdCBzg
QKQFaAfc8KXj6CFF78J9k6Af9sh3jKRxK9tZUaR6TL57mNP8kn7Kd9Hf7j8KCFcCvWCFQNJYweWn
NFvsfcvYpeQChB9C6q4Jn8vAO2tskHAXTb8RNZh2MDdahFv88Cy0POT2O0qud+7wMWCpy32BC1sG
QBdukahAlLG+SfS3oAx2epVsNCqboqGY4lGdD+SUKCyz+1y6bhrYSwE3un4qzFEakVY7YyzBl9KI
+Hw4xXkIcEQAw5Psm2I/la6z11HqQ/lirQe/+ggTgJ85GrCsiWwTFrdJXK8T3JsXHmPuIkdBBsAB
ETbiiZNLoR+0vgbdHArmjJfzZfCvDH7Y92rswrTd5+b3budUx1i3jmfQx8gG4qZ/Y4kpUrMzu/fr
DzR7VpKDIkcPSAeyy+dp8ZTML7Wes5Kcn7IDEnnpe6EsJvVidr8cyRfDTGa/lzXXS1woJgLrwm28
T4igdZjyAEHvzudYgKQHWHNbap6N5O36S84GtHDEQXnozDvd5c9v6UcNATcoCpH0qs+x5ZCwwNTv
brQB1Zq1hJAYmy/r2faRus7V/72quCOQLUCgMC+lwvp5+NEKayychzOdFol1wYhITkW4AlJLTWPh
XUV95MtU84owRKHzUM/9PJijDDgIiqKCULFWhRwq0Spfl7OY0okgqlPROQeOADRkO1srSCGGi8b3
59bateeYrPRBGSU7k3iO0azvIA1bqPuIUqY1pAfFH7f6CJLcRD1ncAAplGAQn1MrfCxSlOXkdktL
h6p6osncgv2mB1crD0ubUaQSXx5RwK8BAQn2ipjKi7BQqaW06wo2I2FhFWBsHb7Hbn6XtvXBQvVY
HoH3yMXOLQ6UYiIklopssVYx+7kunmGyNDM/6NOk4xn+1fmn+gaOT2RZlFP7+IM7x0A2k5oABwb3
Lx1bdXSWDsf5iRBFeKSO6epPtmeTZGUTBYJFgi2aKOeS8yccyT6FCZQYAzJ8SR22HhIXaEYUyknB
jXRh3YpN8PVjgIF1aLLT3ZpEj4Vqkc83AJoRw3FDLqX04HTvUFKohxnVh6jB5etGHYFmPV8fei4P
AdR8tr2DNzTte6BFIOX1aJ45Q+xN9I4Q3M9QIg9erg80e9iSU9Gu4qz9gnAfCESzumEgvrWOGnN8
onyxiKI92xJ9mcmLYSYzaRpSm8cDwyje1vPMnQPxqe0A0v9bq7GsUxfY38M+RNi9x4rPOYgLXLc/
kM/AfiYYEedqhNMROq5erjw5aD3U6iMJf1y+pwAVB/fWtN4rJbtx7UYQI4idQyoUabNxpKcgvR86
BdbQrpNhXMUoLYCcRv8WfmgbHYhohNZNkGm0cqyDhrVw6JersYHuasGfGvVVK1mbDry+OJXqVsaj
1P3XGwj5W+7MnHB++BVzg2TENlrQHELf2CMpv0ObtI580e+7/uHm0KUOsDfa64BLqYtMdqmcd7la
lOCzHecsKlwrQgMK82PyHIyPEC26EUoNGUq/WY3QtXErgh6U9K8/hzq7UfFodLjMeJRz6nNxYmH8
HiueDEeCzHzs6+0jpIkD8EzUzdhSaM8cOOwlP7oRFGMDgJx1SmmqR56z1Xwd8TRIT1638W39LtsB
rD8tomXmNpNQwACFa2EAKk/O1ELTXZOLFOqQe98Ir3prw74FwrlMnpnbToaGBovKmYEx+OTU6uw4
qkIj46PIGy1et8Z71ih3HPX75KRim5s/hsU2VfdIEMc58sKdd9e1D52jbK9/lTmDAT7Hfw8yud81
B+GPWOZBzAgQQ/dmjtB3HH+N2cad02LtkbCwBYjPDsHQmo9R020kFD9M1OuqSibny7edku8j5ODY
K6Xarz3rRYRFAlGFjnR3IKUQ90DUd7D8+pWmJzvBoKQ7pfjCGixYuW2CRnWyN/LqJhCygM0HSa4a
CQknHcziVvDXHISJSBEqwAI9XiK2L61s399lLk5wXcdnGtdD3Byvz89czIuxDMqT8FIxGZl8p6qv
zDoIQPVDosb5ZUswgstShg6fV91HsPUWFRtnSyCXQ06+iB6VjRPAaBBBkGLnvPCBgh0JmNE8A1EL
zPfOgE7yev1FZ3vavCMakYJR8UWSvex1uwd8QePBe4McKSr/pLN28DIw2QVY7SZ4QEtZFE2FdBqo
Zp5PNu4L6Ts99oWHEcf89BpAEAquAKEv8LXJmRXLidmHbn1mpo7aR5Z8BPJrK/0UBXyQ5VgAA+R2
ECCVAIdw4f4RJp+YW7BMBJEHdsvn+CqU3E7RA/bFaGMjQ+yQvYoAQzT4EQbP7ylF0S2mdgGnhAhn
8SwSIeaXGRDaccL+8qtCvVySS7vIYx4xleZcDAAmc7mzlbBU48q6Pt+zg4FzM4nxwSZOOZPSGMgh
mpLnHMNAthyJbjAoILP/P9Drs4esA2ef1rSMddAka7PaQAn8JD1HLEACOCIodDjl+yI+YXbrXgw0
2boqNkS25yTh0UOonssYTiQwz5dGelObb/HSLSvWw5fvdTHaZNd6/WC3BRTeowWamvVCMIzyUNnt
AXtk/gk1jDMCeki24Bp8wFKsG3iw17/jOUGaPgU8SKHxRcb6RSIckrtteAGT6/b6zQhWjvPKgBRY
jTKurq76qtaI93frAZJg1B2ENVLbSyvNTm/U9GT0B7N9p67cJWhW0kKnQ5YOGGHc22DZlPHQFIs+
QnOh8+UTT1ItDxxSYydwucgOzIDyDIB3+NGs9dTY1T7EFwIxIc2hj0jcL8zXbGxkIoWHDC+5tX5O
vi9iEsn3fC+pGT0Ytu1OFA1jdLqiUt/gb8cFlhcvjeOuyvQw1q+jjnZUv7D15qijQhJJJ3q3Ddyr
JwtHTfUSRjY+0QQdTp4+xRTmyJcyU/9daA3e9s1GaHC10rDCI3mXkeH4rb2uCl0AV5oK5luX3ibE
rS2mYs5G8V4slDCEW7VZU9cMtZ33j8DHon5mtuBtih+x/R1wOCJR8ACo9OrvdG8wEXpLAqp+NoXF
dk2TjHiNKh3oxti6K4ODCXtA6/G0jLKNjlWdBIdj9K2dVbgixfOdb/Gg3MSKHImOEjCaSPe215f3
2aHuy/JWSbEcSj78IzbhxefSrMY24pC5ErhMQLO3kuX+FNamofmY5zfA+QR4romkrRIRfWCXSYUX
XV2+X96Ft2P1LngDQgru+oPNQqE4qIlsqVuQkU9WsRJ0iVracPCCyN4lqNcEcbMLrf4ghcPah8rQ
td0mCQbShnzX4nXSqLeK883Jt7nzvYWqUP/K7PcEuQfFWlvkLC2eFxacXZtQ3IIu6rMkHeofZrGk
Wzd3HrP2LTTTRMd/2rxt2hj2kuEER2iD1DE4I03n2VO/UbW7PklzlwxgOWBQ9IjBo09SO1x1oqq1
rOBYZA8tvhsYDyJAeEYlcchcH2vu7L8ca7JQ2qa3Y09jLPohosr/rwQAvViRron5XFR1nJ/G/95u
ErGEmWd5wcDSpAVLxIL3GytRyKv90WVtkp5wXqhCMmUy0uCDxC9lLTiiHMe9VqHmDDORbJyzCQzw
H0zkxWDitS92nFrgbF91RiAkQijhgBTlu1Fs1fMT9XQRCF4fb3YaL8abbKRWk1xHL8XLVQeZ5k+M
yuu9gMotYXuWBhIr6OLFoKvVdW+yY+t4jWEmSMVn1r0CRX4JAjtbvr/4YFOocVy4WSKVLEb6Ul0b
Ux36pod/Ce7yEDY70D2d2W8CVG7oOhHjCwR0B2NskSE+uwH/m9tpb7FVgyFkZ7IBx1ciFM24Jzmj
jcuFvxh8zWYxly89udbiSEnK3BULBzY6iCXQN4AefYqmfvUX3Vy6S7DvDen9+vrRFr6rLaoQF9/V
xORUTcRJ7Mjeqtfea03IQG4xQgNVtjKdbmPmCmSsYicrLRcX+gztz9T8IN9YRy7tdUw3mhejBPit
cg/nu7OClY9CPF0wOHepdwiTN3H/FAkRlfsrb19ghK1VAwFkZWVGnaBHGHG+uf5is7ieywmdHJ+d
7/7PixVIGBT0rOjuBqucwm67p7BT3lsLIy7N5OQMjYsxYopYLnXwBgcY7C7ZB1HrcjFkDuJw+WqT
Ew1DTT+NVDa9iAHTrV86q6rfCgVe6bE7ltzvi5fRLPqebj8WjgCWYBRNDholzgZ+YFP+m18BTYfY
IfwcsQ3iXhp6FJH9fe4cRa1h4VPO3k6ECyhSUL6nzf95jcZRB89UA6LV9VuQhUwuPWcqqmzHTpfE
TKNIh8APcAtYxKIEVe4bDfKm8Spcsoa02l1/otmTgR4i1xfMb3Xq7dw3rpIUiheJqqtSbylf20K0
4qSZu0Xt31muDzmmjVaCaChN2cuSkjRd5lMH5Gtb6geHIrVGXg0Ubwv6DnqwwHsQvuou+kz1S66c
6CRAOqXrvCzfL7LAaUjJM0C9F3U/cv3P30KO6gT0J+01Lji+BakH8tDwRrdaQVlOesHVimIVANPr
Mz6LVrwcd3I+DnnVaG5HVRaylYQS7lB8CLL9EEvrSvU5ue4FcNHSD2rwLLXWKreRTAToBfoUgXUE
egd+zmn4a8vueHP7ETifrBNfWIhsTJ5NHex+yI3unKLLGf43KCkHBzXcm4hVh+9gnBququsTMtvn
xOEFyB4qFoZuTDZFkXpVZrYMOvYRZXKLvjqOQrSvRrREdHnr4mdKsaAjpBrQQvB75W5cyp/n9sHl
M0wOomZs7DrTGlBA5DrdsAaplptEPM92+soe/KM3FvVfBJTgpE+OoDws9MyVKfGwC6iJ08te0Vmh
kUHkKOhQJGx87aT/1uIkIqCzC+PPHUOo3mElRjuHvsDkRhlqB000uaQgX78BY/OScdsSd0hysRYu
K0p6otpFEkyMrkkGGnz4mpkvuBNtwUcIrI6OOd6iPuf8Qrh4rMlCMCJyFcsVVXgPjWwHVQLchXoh
QUj7RRTArN+6/JuHgge4WEE5pztfzgNOZRW4NxS3aTqeZfAYooFSmFw9mVDZsRbeDm1+FCiShDZu
PNY3klusBEulJJmre9SUx1Y8kmib+PbHwlcSm236QOxFsGAg3y1s4j8fUI1hpl7ctdTmwkMviZu4
8e/RtRpkrBMxurVzYXHH2Vh1S0PPnY0QlTmrMQYF7T8Z2irHLtVt/3w20tDOyJuy6luSQSfY6dKj
jB0lUCxPXgg85tbl5bCTXRh5FCCknmHBgtX196H/iXBbPKzaeG8aL8qig8tcoHM5nvj9ImR0Rjdq
fWSMWHBPZaPg3r6nhyxQZjY4P1yt2QNpY61FNqcg4V57t6n95gzI9Htb1/6+8MFFhPr5g1OFZ0Oq
wgMMtePJtjQCJfdb0RrSQ6HbmsTOG5XwddtrtznlGOoua4rvsgIApSu2dYNnABr31x/i6ycQz+DY
VKYwKgB79HlKGr8IM/BO59op0wH3WLaPcvALANkIRjhc4qnPRLcMiF67UMo2gF9OBiwdN2gSgxAw
D55o/TgYm+ZcdAdufrZ5Yr2O0u31V5wfkkAEei9VN3NqvCHhcErdoyMCxHIOujNtBIFqgnBBnaDU
k4OmScuNhZlSEW96Mewk4FDkXpJY3udhB5RZfrk6ksn+zihe5exFUNq9wnqB+eHgFCQMus1R30kA
TewSqwTvkLvjUaKYReuaoAlzr22Di+iAv+u37hd+ZdLCNTHTt+WBuSQU2iGEa1NhhlKKO6ew60AY
fMoYfSd+cLbmIEqkI4MrD7bS6DRRIY6U/MYCoKo6j5oagy8tVkKJa8QFKcg6RF7eVdC7jRmvhqQj
kjn9yRf970mniXaj6Z4hRTxp0j0DDA3aVxd5T74mBUkdhh8yJIvVmJmS+6fpmWbVUijLqZSXwVkn
yvxJ9yxsTuHwLlOXCTAypCHaSM4KCJPuP7CcBf6QxjKJPvWGfxV1RRmFVcB1lj31QHotK8Pf7Fn4
yy7M0NfLhIe16bsg0mkiUzbJjqtK6z27z4Nj7L7CQmlSh8R1A5wra/ZEHX39QTPGGJ8XNZJmytxi
ZOSoAckQVzqTU63MrDpI6ibgIh0eYtgvKICy0f0EBnhziLEnM2Fc61Fwr0JZQQi4I+oUiF2yTxGD
i90J3f8tHYzbwocW9d6OD3oH3zxb2z9DXMHB/wl6faN3P/XCeuwcnH0Acbo17G1q6t4ZcUzQgjYN
d7daaBs9lG+E144LcrB8H/p3S3gQGOa+fhKQEL1Vd43V3bBmolRCUlIQHCkEJHi1RfFGNAWWym1f
A9DPszQ5Bg3QJRnCGoGQraJhRSzIs0HKppwOj/CPFsN/n2Ryz1YwwMywYzBA/hyA6HDxH0KniX6V
rAm9uN6l2aCya5Y0BGYPXwB+QjoUZArows8XTB6oGfptnPcIZopZz96xWMKPVdlg+8IatKuF/GJu
Zkm4baSoaB0oU8CFkfR1VLQMSG9hnaj7hOa26BUEeFtTpNUXbpevMQUqQBfDiY14EVMERa6Yg8Zw
okkOMEGIcmbboLqNwyX02VnLfRow0HmA8kufRqVX9HmsSHe9tJHD4NhqcEud5DTgfm0h4uJH1d6O
btwmuDFr8NFB+4RDV58+mLH/UHbJBkQ+8P33PkFRpL+XzX4t5EltDs3hp56Ao6Jabkg5BJMQA8TX
xqw3aYb8SxJtEulZB3Bsxf4pwohboCFh0Clm9VCNzoOwFvS8xcLJzPElNIZpHtM7RlVg8qa+LY1a
jz4y7Ijvfl5t8h5MZvsPcdC6D290mT/c2mq29jZSs/BBZ3pPWM+hjAc4TXi6nAuPF180UvUur5Oo
FAUjeNx2+lAm8p2fNwezeBlC+oQfWhhB+8dZSTk541vbPgvhPsDxBOfDjfkHei08ET6lBhqYqClO
S1hIEKiVTXfjWPnDTgG4HuBiN2hIPm217AW4GrcNUFQpdJ8LfdHh5muRgAoWZqmou2Fl+oX0B5ir
80dfL45MBnyRmqYWFbuGCg4BGyUCbCmbdun++pqRAD0HOnDWcsV7dHKLyOWQK5mLZ2Kn2GiARY9y
3u5DgLbcXxpqJ0iljR9y95JYS/XXGQc6hsYayQGBD9Z0GpanthNQHwgL/DEwUbXlXaRmq6zUdjT4
G3g2ifEg++pLpSQ729jkWJxL2W1X9reVJW1zT9+qlXZT5ATvafyQNd0/spesNBfqjawdggrvUqqN
D8Wwazt358vKt8IFvqv+qGXrqPoPpkfR+hRmT1guITHYbgoteRIOnzRnwPYCRfGifV5X6zy3H8u6
/z7m/u+FC2PmDIXiKcozzASVmsmhNrRFnhuFjbuC7x1GrmktVFYBCQhh120QKIfMezMckFpNJbRm
a0VDFgc1DCRoqiRaK66zM5OHLvh+/bnOnL7JAQjlF11RobjL5pxASpxaITVrnFyQtzo0WzIrp3L2
T6HYP0ab2hVKfWZNm8WDhl8TfCh/dWGOY0S+6pk8tbkdjOTG7+p9aVQHzc9v0fZ4VEp3I7C0SnlD
BZYFrSCBh8TibepKt8D85cL/ESTSDiK2X7eg1JdurHMZePpaALvxREBNADmByXSbSuFadTrmR19S
bo2yuDW6FxPBdClXV0HxaqjDY+ZEd1LvrOXK3ndhtdV0lX5AuPaeyxwx1ca68wrtJtH8W1/R0Hm1
Vp3t7Fpb3yjqbSGTZIz3yqjtQxOLKkW5SzOUptX4EKd3I+39yjuAtgoy497tlTV+bVhupjDGMMUB
CTtEuwQaFmhjZmeIkEt0P8wuWTWGhdB7s7vDCXiduPVRSuWdFpVIh8Zv/TBAEeuAwUrSxnTpk2jk
O1ibkUr4w7GMmi0U/6VzY+6wupzKSdwbJnpkekDBYSjTR88efX1fVtba+0YpneeHmVQv6kCLEGby
+eAxgggX9E0N95fP13IfWkMil352ZBso6opDQTsi/WSHW2qKnrqqfnNGJDZuxlDL7oZhc31XzIVY
l+NPebeZGpR2jgQjJkJP1BWtJrsp9dfUumutO9tEDR2Ggrf7k0E5HExHxeAQlc3PL1253VhESGAc
Y3svRPctY9+1J4lLkdIBAg2iWu16S1pKIlL9MtUXo06mGlOVrAlzKz1SLyFshYoLjJr2wvWXE3/L
lVGsyTHTu5pUtZ2ZHhsdYf995SCtKvTYPAnA+d7IluZy5rIDH4eXIP8muJuaJHqD66JUo6ZHx3sy
9GfDeK2VtyJ7HuHGDfWa3qnl+NBfgoXdMrtwqfqoyJcjWXP24b2IdOy4zK3KU9LjkG0d/Z53a9O3
61M5Ex4LRyTQleCeMDyZHG1636K/VRapCKYK9JFCLJFWavbYuv9r/C6CnOgtqnQWCNr0yUBxqiRu
3DIQ9Us32kKGJa2Cpi8A/Qg/WEBIr7/Z3FKk33vGCovC+iRCSUJJlnONAUUlB82QVt8LmzCAsn8y
joiFANQbaHZ83mieb44+9piMU23H5hDkz2RNy2n7zJJnX/3fUSZvEwGyDsssS4UAyoBMkrfsxzUT
VCA4Ldof8HcoNIkJvVhtEaKLWp2GqYgjJSjtwMySvVJjFBL93S3RZWa2sCmuU02II8GonMzaQB0t
bFzeB0xo77wOr2kBbD3Fjw8aaXO32E6YWQ2fxpvMnx8YZlJjOHak1AGyino9jNihe7m+FmZaJqxw
NpRioTKF2ddkmNyBgWTVSXrs8odCuS1O0lv9ghdHdYp/oXKkmy+NaCkunBPqzEHxaVjx+8WnG6wx
d3BkZXPh3Fa9BcE9dieS/eRGd8nfsoug7FojPmgRBFmBGSryx8Z/qNJbjELK23gfBVsLNWF5FQNx
TBYebqbB/3lOJuuq6rvILcs4Fbq4lDaoVvr9R9tUKwkPHN2sdmq7F14Zg/ymp0uw1rl1xvlJE5Wj
mw8yGXyUy1aq/Y51pt5KzV8y4iMoDHqnrjo5wXs4LsDdZheALoAMDIn3jTkZL83aQO0HndPgH3j4
irvCVhd6ZPgY/9LJKMYtTKaUQuSS8tfMOU5XijfkyCM9muZjCVI7PeuOq0I+DSkxYbFtVNGThr0d
LqzyuTm9HGuy2mSjrECOM9YYr5t0WwebLqLQsBJuDvFWGRbKY2LKJrf9p1ebTKnT+o6TKRwVGVu3
KldJcz8mhxKY0PXNuzSOmOLLTeR5bYuwAnu333I3mXgkKreLqIulUSZxmT32jll2jCIPFMX39BEi
Cn3xEu5yaRjxDS9eJpE9rQ3FeuC+4Lyjokfu5KkL0cMMbBu7G3pFFsUgKg/n0PdimMDVilFKm/Qo
ufcelWFduW2N+xz6ufdTR1rmw1EOZv+tjB/G5jXrF2KK+eEpW9IRxWWYmuLnt0RwW1aSnFNd4c7S
04/eVTa+1Kyi0Nyk7YubNBupGrBvHzEEPEQ6BJIIhflFZvr5kv+yRrk2OWQopBKtfX4Q31SLXLIj
7k75RdTyQzBvegLy33/qpQxSfrLqh2zTRvkNskBmjlJa4G6D/Jfp7fr8tf8ZAXQwQpnFjSjI4G0o
F0XGEQhkOObbkAIF/I1V/U/enHTzp+qkK1yit9S7CApWevfUpsMavaccvfbY/054H+fpKk6indv/
VvDjDqJTq5Zb7Z8ouo3tG3CAdYWswrAXqhj6+Fhp32v7GXOZbVwfShoj9uB9k2tla6T3DoL2BRJ/
SGR3xTv2pKscFdgetxfgEryNN2TrSjE3o2FynMvrqNVW/jfxf+WsfSsla12FHwhamKb1dzbuzb7+
WTbVxi6fGKs30Qe08kPaGaskGtC+eC7iJ2C0RnVrd9YKugZ4AzV5UoxTVRkIeYLXRhYmSZkR8xD1
2SYr7odq24f9KkZuBLq3c6ptSDrNvsrTTTWc4GoVJlbmOfyBpMDcDgEZ97YMbPQ5kpsGRa4etFMj
rxvlIw/pecjtxhvCnYouU0yVVXaqnTUGN0rtrkNt3KkID2vaASic7P/wUiAjSJwgWqmG4bk1LWTc
e+Pgt94WrNNdgU+KYQ2bUkL+In03ht8UoNs22A04tK2MMZdWolg35ioM8WxdFireh3D7kha9eADn
vXKjS/GuS8dTJXW/lLb7ENo7vv/RMTBEvEyk+lQ1E7W9U+NwWxFKqb1++7uvN3AZclPfEXTrSAZF
79h96+7fieluerQ+/uAABXKPNAaVOT71501g9rrbyjWbYLQHNGfudVB04PiSYuGSnQlUySWowyjI
y3HVTlKJKh+UtrA8Dp0xY2XLR9Ax4GEiSBb4zt8Vf5DUYiJgsLOJ8L/iADJn0NpOJjCGFEr+Du0Q
jPdix2n2xEbbkD4MHV5wHp9nL4oTs/MwVjxa9t6X6ITQzkXtgIPgD77Sf+NMqxFe06h2U/A2UYK9
p39gY4HlWeTDz9AYiX7AD5C2wmdAyPDz+zR2UNaNZieiqYUSL+rcSbVClkD5hQMhMDqk0sxViFY3
P/xDRK6s3aVq04wD5OdnmNwPQJ91Kxis5FgUMIu0+h89o5f3lpW/1frFMN+s2lv32jHKmHHUrJKT
0Zhi4mvOa6HNo4MzPrfelMe2+kfBDdO4RRQ86lZNuC+1elX9DOObKjuF1rei21Mz1v/q6dt02iZ2
f3QYx0bOq+P6q0Lq15pGHXORVD63bLBYpB+CPD0yVpNX1NndFvsxOSaltm0pso4K6knpK+YkUqk+
692PXMEUAK0gVI1AsqPAhBUMBpw/9CXy4ux1LJ6CTgiHAP5Fnz+50fdhIslqctTvw3alf7iQyQeC
w72frpK/m2ClOreyS61yBXjn+qoWF+z0Ar4cWkzTRSDSW6PqIrjK0KqwTSXkwZ+U/scyKm5ppMlV
H42h4ukBE15b+x4InqdRbt37bsU9sVbjfds9DJgsl+uQK73DhKke603RdashGzeukyzIwsxmHJdv
PgkoFacbdFQck6OmrWukulAYkX653brBzoXCR48z1Lb6q9Hfsl//+ylH2pFMB5M7oLmTKc8Gl9JV
S17HFSSmPD751kkIW4G+uz7S3IEPPAicBKKFgCYmB75nVvIQ2E6C/DxQgR8JeNSUAkW5Nit/t2gN
MjsaQCTLdJjXLymjQssKPBYTKq4WIqU83zrc6MKMwwV9utT9nxkOY3KOfHqHAgE1mUYzUcLeSqoY
f9Zg79s3AurGFaOjvZDCTl20RZzJ3hgPfpxs65jLTzNFM1WKVEHb49haBEgvsXvb5wVSbCeHYMP0
XpcR/uIImuxNi7o7g1kOzLypQs6IiZPUxVmM+yfqYNU9eFbPRKlWtbcyLNhyLWwYoS22aYI4dr5q
BfImeLm+htSZIu6np5jMc4EBvB6lPAXl6Gi8ybU1RnbCJpdJrqMQBbT7xFtXBdXPdAPFXhgWBic3
gZq5r8LnAhE3QKdLnKSzbsHXyWFBic6xAmrg88FVeVExGr2WHIdee1Chc9LFLBOaSwYQDFv6ZhvV
eqyKTcRjCnhSaKIhRxDcbZVUBpZb35vhgyjrR+FD7Rb7xINJGlfFjT9Gb5JC9Sn5y8u9+0guER2E
EH3/Yi215GeXsI4SGaeAI3QbP7+DpbqZmchyIiqHnfIqV/glbOGKYcUqtAWvf8jZ9Xsx2GTCmlxp
mzHnpGdrRviw1AbvG9z3ZbqJB3rs+8UdOlNdw8gALUha+5QrpzVyug3/h7Tz6oobW9PwL9JayuFW
paqioIhusJsbLU4blHPWr59n02emQWihmTNXbrdttrS1wxfeMHVaw+vpcnQQBw8EpIyu3PfvtYZr
sOjgI/hMBCgD8/08i6ac5GmuZemZzLCJsH7EuNiVX8IAyy43gfGsXeTFRaQc5uC6R1NV36F+o/ue
zvnUXWw8zMot9+lhFrMs6VQP4pmH8cGD0YD0yrvqvkLLiTuGnNqVOze6Kx/00A0kzyaQDDamY/0B
bEIaHfcXegafZyNKrVEPxpBjUVNB42c71jetgrK+KcN4Y6y1Dh1oJCE3o6EA80UKQa/bTGkDBkNe
pcj3TsiJ70ovMTXTbDf9gWj1xvSK4He56z8OuPjWLSJYXTAH6TkxrvTMPszKKx2RakRITX0EDSXo
3tLoH8z0maRtDrbEqVdn98MLLz4vFpAtSn6ML5j2eJa5wpKOiElJKckm99+/7dqO/fiyi0xAGmNt
xJWctYSo8eyigIC4pp/uEJGsC6SENr7m+nDEvBwS3HNL4Wm9yoy0qH2cTrqd0GXttHtg08ACiOxf
VPlc54H3/QuucCyxlBBp77+HXLxhazqJ02UOhk0SjHPlD8wFI6C4PZYnrbyz5KNZqadkYpv0W0n3
1tsu9gkCeZ1dZRKIyCE6NJJx4F2JfiHrWlp9KCFNoGe18briqlyuXngyOj6pGhHZsqie5UmQFaHB
DFvHIAZXUgwHIUvvELOI4hEkOgdzOxhUVFRILoGw70L/7PTlnbkZHK4+jEVCi7Wlhq/HIumwbWG0
UQuzv2mPcw8Di5tnc5i1HcNBRHmDMiOjLMIHlI7zNOqa8tznBkL6go4Tomv/NxF1Y37X7lORM6vC
AYArVfz5h2QmUMJiisayPDeSjZ5TexTAmTB4LIqXMUb9N8SxM3+Zm9Lj/4j8HXM+iq+52XlEbzoQ
2SRtN67dteTO1gmJuQYxUWGyPz/U1KWjOatFeQ5S6GB6SKFf2RE/0cw1gRqZw2VkhJ6mT15KNCLI
ulDF6elszI04mRZrjxvBhIhjADECgvj5Mbo4APzYVqUAUwwS/lUSoliJW9Wda3e3md4fANsFRbyP
8Ject1of7wim5fD09/AvpaJhf0l6Zu5EqfTV4lyN9o+pTp4CzpVec7gAzYNG0TArfjbhH0Yh2S6o
ZsReOAeEfF0paceMi6Qt3hALP1iTQKI4roR4qAGGB0yBTDFCr7jlwhdUeOD1R2Z0jLGMdpzAs5F7
NpK3UL0uhJiMZh2Q59pZKHFpvn80+dwJf+v7uV7ZWVg4iPK6LjTrlmguSfYbjWu4OAND9utnUgR2
Vo5+xvfDvMMYlnMK3RW9RpHjfRFeSX2zD3ytKM4d+UHV/6VjY6T72rHnVAvnQxHpRxMVjrT82UiY
2hhHRSl2tDy9wEcmhtxBR1hHSIqM9ykdTR9tD/gO3WPlUIbkj+wxPG088kpISKkFCT3MQZDpcsRp
8WGHcn/3ZdGkxZnIcD92AzC7XkWYOWTRB7dVUHpZkhwkiskZfqmD9Jz1BsUv3BhozdbKPsQctJjh
uev7GJM6dju4TX+nAPyFC/NQadYF+OSNqOM9tfs60f889eJcaYdBLXqNp6Yof5tWKgYQL0kMv7s8
dpXj6RAR2uQ26W+pNbtpj1tUr14KY7+guQkpK+ENLCgkAm6cUChrA+kYBIrXEDuE+cP3U7xy3sKz
o7YAL5uQ21xcqdaYTaNu1YUoh6JOhTjD1O1t1GbVLQDHyg36aaTFiSIPeQUfoirEbRarb5TKEbuA
75uOzym8iHHjIF053BmOEJ9cTxjLLC6SOshiE3tHVrt8OTG9lOT0I5DHqbsEvff9JK4lvTZbipsa
AxtscxYleccezUYa8+Ks9+quxxXb3s/oUU/UGHo1PKhQMuR0OtjxTcJrs1dSq9/1yvOIRzgACSGj
nSUDXujoCkYxIrZb/fm1rAebOMr4KKxRSFrWL52xtedoZE1qUnbn0xmRkEDKkvlGdKaEOYvYJ5OF
0jrdGLl4doYMAO++djBmZps32uPsXEr2tQ1p/vvJW/tQH59sEVjodjPmhhYzd5T91Wt1vOfOR6h8
si7Vf30/1NpJ+3GoxZrQZIWmVJcUZ4Fg52yz7gUlqX/7fpS1LcV+0jDmgdv9JaVSjXSU8UAuzqHz
CFKJ89ykxg01QS821t1aUZIR+KSUglWDetPn8xEcrllmgw3sojmPsBH0+bKxiVBoJaKtYDa/SK3w
1SZaEU21nGjiP3hVgXxUFfYYsKnP45tyo/SRzoRC56aXj5UkYSjaWZvdlDV0C2Ju/4y0yOQaWS1L
05doeoUPiPLUpQIfCU+C2/lJrpXrCflnOyrxGwWuS578f39Nqnjcz6BNcMVdrJuxr3snbwAmcpBU
ydPYCUsQ4QiNlOt/MhJbFNYFjFhNHKIfLjy9CBXCXxlwhAKMrnQNfLBggAePmyHW2ioltfjvkZZR
B5BVqR8KRkLoEwIfrWDyUspWm4v0vW6zvA7pUuik/ULTfTlSJulhY1t8urzVvMb+4djoONyq+CQo
1b/CmQpAj+pd/FuKoCLDjmpVt9dvFclL7PEi9XM3nPSd1txkHTyA3yXUA3Yt5g6BSfFfOQ8mNJiu
cFtSQHIUIhSZbm+0EYqsbrWPb7FYgHU9YC8/sdUSnUQAzbgXEQ/PAGUG1AoCbOe79jpHwXXC6nBq
ycC3igksN77+l5kU6rWiCYVcxeKydrQkakoNQK5RjIe4C/fGVHlOrLlU5Y5d256dTtpFlO2TrDuo
du7NCJw8Wc6tXkX7pG3A+8WHPFF2U215jbU3xnmfBD9kQPC5UcPcvJckJXQTie4c3O8sQgg1e0Ts
25uQguX92im5oAni0vWimH5M9O6Kbh5sDKqkszc5e9mYsJlKDuFwaFUdUd3Ga3TlKi67c8IHzzJV
2NpkoB2LvNpbneQqz3pLny+0Xa2/mc2jMv9uK4mafOMqo71XsBIJmuE0ERCV7U+6T7s2nF3Vbo5O
8DwQ48kNl1dY3MHoE/FUAmsYx113MLpfVU1kChIcecAUV7fSCQ5Sej9ja6AdTc3L1J/RHeaNJYke
oZHXAUhAdXHIyl0S+YeUiSySBmXLG6Cm0I8Tfo7f+Bdzoexr+87KWXXi6u5b6Zhw3WPMF5CeC/Ml
MotGRj0XgESJGPvcORc12o66qeCxnpwSuTuU+N2hJ24Hz1PguOBldXxMme4UIW3DRwL2ntKAi5ec
b5KVatO+UvufRAgXlaPtLTPZanCJu2KxuJA8wHgb+wOABUtcaoXGeBU1YIwghuyzyHkpotDtK/LL
8JeSWMBm9m0cXAgR2gSyw2bKuRIfIscjC1ILyFiu6c9HX9nmpuNMQKlscQZctpg8wyEm8+asTUZW
4qYY5kp2wYjcmqKARdK92E5alyaFYtBZK+0THyl1Ms/U70f7HhFgJXMdeCYFd0mUIVgeXeK3B+Os
2tuUib8/9N+bD1+m/sODLEJjM0zNUQrBChghGU5V42ySYd2Jh2kbXTgyXd7XpJdFVz9K24t8bC9Z
kFF3Xyb1Pk0Tij74DrbPdegfuvHVKF+SsL/9/hlXrguaSmRgODVxBy57g3EZK6Hfgw4kT0AsAqUm
ON2qfKMaW0DWtXXwcaTFV1HVUgfQALZXCV/IlHT5eRgf42lya0UF6vS8HVusHKuf3m0x/bJky340
s/IyK9uNhXrIbMWtp2nXiz4R6CjflIRLDpu6R4Tk+4ldCX9BuyB0LmSIKfcsw1+lNPLK4tsTQok4
3FKbk5Cpy4+IREqmdff9cGuJANU11RIiPDo53+Jl9SmOJtUC/zLJ17STY0irQ/5Qt9SnZVPIX6P4
ccXxbal7TT5p7cEOYFhawaFuZW7qmC6Z/L+QMlhdXxx/75Iv6HItvrphl7WUt4CNYFl6fXjjRzt5
Dm9azcded/bU4Zg6ztGfsZGHbMeRoCF7QFykS81B5x0iSduIbVdkDCH1UCsRyjhYAC01Tie1LWQJ
ptwZhS5R8AKsHxvKGaFwEV/3UMWr1vFkpgPKayHbwpWsMlGhTeytR1ldJFTBhDANfMR3F4kPYWFr
BG1uTyA+IvoISfmmtc4BsopYL9jGdGXrUiEUv6taBOWdx9bRKYF0h2jE+iC/FPIDWf+0sZJE1Ls8
tUhz/uehxIXy4aGUqDUJjGngG6W6Z7PSkgQhFmUPAbAqaxbKtGUp4Xfd0ovg5NoJjQGyrYJl9/2j
rOXfDhUiSpVgwekQLB7FTiGKj+qcnUvnOtVN14mACMansYjB990DUQ1RDba5zvhoumq64pmEt5fv
R0dp8iJqhL47tGAsfG3fOhsJ4Vrs6AibdkRXSAwxp/g8U2WSDegEywWd+Vfb2sUJPe+W2jb4g4hW
2GxcGn2iuSlyX2NxpDyxrTcjtvXyY9m4cSM9AJOVCvvnR2hRNwvaqS0EioR2rheUJjFYiWU17ET/
DVyfU2h720KQOkbrP8g9Ihx5i7ixto7/eQpHXuSL+oRapWM0BYGqwLJEzaP/fr+Td5gEV9+viq+D
wUaipYlzMvYbyC58fuVMGkI779rs3249BZuAawvkqtgO/uZ20MQR9XmKP4+3WIRpo6edOjTsh9rx
EjPejXJ+Cunb+qTk2ZjulLzA+i3bBemTOd63EiUPStJV9bPWNQ/5zZ0p4QVHlc8aZK7/xLNicKrx
3TDnh65EJBW+e2Z21Af/ArjpFll4HKOEuiiHQYWAm0J3qp2vWoxNOSP60Ni10XhDuHtZ6j1piuTG
kXPZ1DexPf6oEuVQhPGLPaAjrbP6s8DrhcaXXriNzL7pVLdQTjCsPfIC1XkIjhHIT6383WILgJLf
fi7TnawMrtSOrtByu4aSvEu1+EGHpNCFFu+PfpTVuwb7nutTm1I2IZZWRHYZtoiUwgIsw8Eze62F
hxIozBaKDJTcPUcYxrXIyLB936JA9crUcMMUvHsiavlsFSvnSY9B88MP/wzUvSCFI+MSaBxAFFsq
FZ4yhjjNtSrT3AfBAFu/T/YqJohWNbptlR5sv91Huobypv4giJoVOuytcNiyvQCFjEmzXFWSvTR6
EiFvZhU7vHX2Oo4QOUnMiDg7LGu0wb9ftF/vQbGITCQfoAqCg1js0zCOo37EZepcak9ydE0AxERw
v4Rkv9+P9DXO+jTSUjzI54MHMKKzsxM3uzjaD/MfwXg/dPsxyFiNl0D4/+8DCmId1jzgr7g5Pu/H
WYodo5Z5NUN5siUk1/WnYihdxxloK13n5dGKNyx4vt5QcN4+jLiIdXoYE5ZflExmRxapxR51Txai
KKp//2oryIbPIy2iuKZtTK2eK86a1HdzVAJq9mnnWJ6mHTlIxYlj+W+ZuaUQ/351LA8dA5kOEiZY
s4TmnydVBmSacraAa5LvLbdgjQO+2IsChDnMrtFVXtbrbmUnP3U5vW0y1QWIdaFYP2gkdtV9G5oE
eM8YOx3HLjokY4UNxquqIT7EGRRY6iGsAToapwlkPS1IAFtlo50ppZPGGxPK/a3bO3/6cnhhzfqP
ogK4QkOli8q9lhj7CJ8a7D6OHbMBKNZXXuZ44+5/N4j/MgPgFUlNsHEhc/08A9Y4GnM+Ztl5zHq3
03Ov7eKbwOqp93d/hvVR1rtfcRuhA2N7SBmh76MdG3/aSeaTbiZYLswPRCoxZQPkFiFTV5CpcQ2Y
ETzSyO/TP7T+TVh6t3KBb5Tjhb7sqmjkMoHcJbls7ERdIG8ad3LKO+F7LUfqkQyKetdI2nCfzNdG
86edh64BwEQzChdYoBug4PSfLMJ/ZmJZja3GZMDwJMzO4e8qyK7k+KmILHGW4pdopNUeeqBwDd0Y
de0cYTdbiEcSL38RGmrUUTZbTUrPAaSUOnqpSKXbJjhomK3WaXNoAt9tstyTcNyl/9Kg3NBfEOb4
0SHsJi9up73PvgjmcuO8WQng2ZQfnmxxIVMznrs+YT5mymJYpKkdEK+HBKkes2ZgLtq/C4kTrV4p
07h29yn3k11txe/vHi9f1iglOzFJQtNSHFQfQuUmysxycAwwZ9WTkz8D09kZvwb/RgBD559xcJXI
48602kPOWUyCEbH6MFc7llnhifks+8fo1ADvR4KgcxVVueKrllV6JSXYNZ+qOb9V0LpQJ8y1CGu/
/8IrjWPm0X5PTg0Z3uPiGDV6bl0Q1kCfhxz8Zsx5EJzRZjpVGYSg9FdMjU7tIXzW6WB4qanulLLd
y8WLr/3IZfVWBUupsfTr8jwUMFADpFEE7bkoELVxUiXbZfn851w+Jv6mAtza6sQ6ALomjomipP55
5mvbqeqot0GAEZAJrS8B2qFkok3VniwS2OTotxs361rg+XHMxUVn+spgRZrFmIhZSx6KImFz43ci
sJdqe+PrrAUMHwdbfBxk5qYsNM1UtM8Iqdn0XHL0FMWV8/06WLtNoR5SrNB0cAraIouJDL/ofFXn
tRThXCe8oJF86qm5fj/O6vR9GGdxoAeSVSdTx2apm0vM0PlgSYZmHTwzdOY37WbFAlhuzQ9vtexO
aEM8qNyC6XufWMYx+dBKf7EFwdm3zhWNnx0XAu7Umw2YFeaOBYcYbUAdfM1XiA39irTrnAk0pBQe
EiR1WCUZoSayo9kurO19Jh1R28CfEKVbNa6B2XQnUYXxu7cWDND3s766jig/OapsOV/FteI2qKt2
AB+fUntk1VLirxISeo6ljXN5RUGSFzcU3URrg46QuvjAuV5JeajVnIY4ro+hcXbUfl/DyZMDHYBH
dCkVo6fGxl7us11qIkZuYoMeu76V7KgkEK8gurLLk/Cur4arJJPxcrwOJ//WStv7sAvuLGviru1O
ueFvVcnXpolqkEMvEuWBL85hfp1HTJUmpukBHUd2nJUmJzu+8kkOQv++SmKRz6NiyGMKSymTrmSf
3GmAprfjztWLBWk25DegfsGbW1wsea/pXWeyJ7XynlZPmMo7knbhnaSPyQU1b0/l4OVEEN2Iyaw8
cYmIm4/YzwcBkBcvYDHgv1rUIbC1w7AGyuteaZ+xD2W/sQWFPZYTu9t8BWNtLqklY+uCyB191cXR
VRdhNc/6zDowf9VadYMstw7sWaOHktuvgeY8FGV9MjFa9GOAO1PoVe2BdnosGjjAZUCqTHBGGwq2
yZVQ8DbM8sryOQR9p6Gi8yaE0ggQ3MAmW82sYx3yIsRtsuDwgl3T/IMy0OSR/GNyLCwcxktsSGz7
MET9pTOHuHknwMJl62GYA4RDd5miQK97ngzcz384UEvpCfS4YMSZI+xv8vAeHIsOUVoTLuvhTXXo
mxTxeld8ei01RbPuhFCdMObJsmtZv7HGZ9HbKfRTGsrP2OfGyCNJYYXCjpdVuReF+M7zGjoMCpQ0
WusnTYsfJOyXapAieXCW+ktRw1EhHcTzNYlULBk7JjNV7FuqYTWqrGFpXrQQAxuS4NgPD2XQ7ARy
U4nuBVZq8gNPbdOnTq1RUzz30oOme20pH0bJOKfsOZOStCjaNbZ84ygpqmHk4+VlFEXHjk5bmrwa
mXzWxRzIl1Wp7Amtwz/yOd9p1JHo5UxMqZVXP2T1kVRWKZ60tN87qUONLj0REw5af6gzCHNvF1Ws
XnRae5EUwVWvyLd5HDy0TvOzQsgiVfCWTneT1P3x/dm3UhSnr+HgryXghuII/BwlaGnjq70qsxJJ
miKo7A76rB11FCV/ax3wn1PtRrHtJdJrWfy0jOJaAM1MVKL7Ny21bycrJqRpdoGubsQSa3vEET4V
4EEpb74XnT5Ejopk1qaTc0kwjWYK1X94AzfUv5sSbEzC2v3+cajFdrToQslFJ7Zj9fR3D06fEB10
xSJv4syzSYK4jMv5edQgxYMbqsxTk9Im2crpVtNpoW+HFpQGB2ypPRkNlZ3X4mQAcAHQupnnX5IK
/wS4Pupl0aQf1cZHlG6r97Q58CLG8Yuh8nubhYAK77+N5Tg8UVmEikyFYob9Mkf/2ph4UYhchiAf
33ZxH9bJ2OaZeNtQeRJ+SZRlsS0U0z5VtkukDxoKHUK3Rmjg/zf0MvppwBbqSs/QiXwK/JtMfRYH
azNc5055IuSa/eg0ldVuU0Z69fAX/V7qs3AAKYp/3nKpPs2dFbOwg/rV8KNf82D8VHlJdSxOwlIc
i5yTNDzNM9bi+ZMo3o5x42rcqJx4TfE294UnsqX2/a67LoFbFPUbkeOdwPm2YC0llPyyByktTy2U
UeEyFbFg6Jzi/JggjONpmE8QSJhhfZYiA+H55DQUFAbV5HKM6a4Afyjj5H5ncCo78k2mvY6se5L9
OU0OovEf5rdJ9iqMAoPZv9j4NGuB6ccJWpSUlKg2lULv3vcAoHQZAEQW+J4l74buGpkNp87dQE48
0VXZ9CVfsYWwxKnzP59nEVj0mTH0fTC8nzvgNEV0w36YfKKE/EWgzikBBXgLUt/yEa2gEyeuOEtS
4OZWj99PxVoO9/FZxBn54QxUtWryk2SE2KgIjT2OQJF70H/GUEvUZrstrujqoaugK4TWiQisFglc
I4eSJAdtesbRtM2uVeuJe9VBQHnsNqpX+Puubv5/xlrsA9NOh9m3iLvz4GUgTlPk/aswIs7QmPUG
bj3BA+jDh95+nLMGJwRp79i/+ZtDnblNda7qx7acPRmSWkQgkfr4MSZHScXJXaxUdZdXiku0fcQh
8ILsMFHfxtnYCcA2OEsqvmAu0dN1MyofQ6giLXSvSZgOA3wQSiOKcT2mb4K2VLWxW7mx/siX74vJ
tYfqWHP6KwWN4snFQ0qdWRZNdhSbRUURyUIDH8irab90VO31a5shRMYYv5ZDewCiHVaKKKhPNukd
sitGeaGOT/NwEpFpSvDT4jUy2PeiS9K22r84gAU6lb6BomU8zz0JdVH8FFE2MQg4OS16FcFjouDs
jW8U5FZMJjFSovSI5ZKIdbTpXnHOguCZk4kDGZqD51r+Lax3jChAG1q9sAH3EDTxL8smO/F4QWEQ
t0Wo/SL86Xi5s1W4Wy2wUJ3AngtwPho/iwVuy3FftCWbzaZIEUZ7u/d3MyhDWYY7bA6PAuMx1sip
0HeeJLiAobEfrfJQahmqMtYlIW04P1p8kMiHZGbz8VukTlJImpJxpSDh6DpT+WsbGLmWqkNElWXi
d8CRS8omDM0BpkjERumE3BvfGLAU0AUyBwzfN0Kh1fjkw2CLXWl3zeT3ZZyeMSBwG6PyumxHyhJt
5acrWFPOvg8DLbak1eJH0jmw9lrpml2I8xzMAnH0aUgA49HBvSiNlIgJzUWh/fvDbustF8d+VUtZ
bGS8peSIwQWkjf7VpuP46hH34R0X53tGsJ93A1+OslHd3mMHx7bO4N1vmeq8+/V8iW4+jLRY3L0f
U5YMmE3ZL0KwnD+K3Hc7hHf0/kkQrrLaPsgjtdhAO+iO5NVRI3IGsX7qLj4Ai4nm+kpOUDnnyiVf
StEypIszDci8NuztF2gTmUGBObu3pd+JFLhD/aRg224mmehd5kRwwBHulMoUjSa7re6Io+MajWYD
1nkExqc/BEARKwNvBvneAE7CLjsQPAjgdsjhxn9SLBTHEtGvSPjyiGZldImJRYo4jmwAJeAPI/2x
oFEJIUs0X1LR8MGq19BdHNVavXqvzVJxLOvYpR5/mXKsmzNyy/NzN2aYO3SgWiRcFaGfV/Lh+3W1
tVWXkW2bjL7shO+FCzAj03SkGS5e6l3N+PuxVssSjo06NfqM2NovW311P9nTjM0BEkX4uWDlDthI
HJ9Za7kRnQhSWZNaLHspJQ+N8ExBg8dDL8FTyaKSENs3QsAyeUKBTuT/oncjgL9B9zLm8l4cZMId
xqGJqDakwLhYjBvY+tUq1cd3WJwCadH3spXDb510uKUB9nwsv7rjfdQ3w/iTqbMxlJahGMkdnbfi
pUofEJw+lIBOSRhIFYPy3vJvgJd43QCqFtFFu2qREdNviNd0ICjfz7q5mkcITLcAeJAsLvKI0ugl
SkE8sRXDdaofxlB3Zy27auw7MgtV+pX40knC2cwMAlqEQJVr3EFp4hHZhkp0Y+t/JmZ4MXDD1Plp
MM1jKbkjcruT4Zyk9NfcvhjqidpFeNAom+CpoCoXBs1OyQ52hfmaTo9GoV90uQ5u3d4Zxl9m/KfI
HugmC2C+rtzLNRfbRdnBIsz/mu/EXcp3RYBBuQBifGgUFP2d2W0dIAV16QYGQF6NqgWX3PeTtYLJ
4ZAnqhS0JwtQlZjMD0HlmIcyBzj6HOhUZM2T6LLM6EiW9qVEKiFuWpEp9KMXJljYg08QL7LxDKtn
/YdnECnAh2dog8YIeptCKMvM1dR5B7OhMdRdAaGNs7+eXik2dWEr8NyXPUE3GQu4YNFj7OzytPE0
osixOKi5yRXE/ukjY9S5uHlqktA4GnOeRvtt3IpAikwLXoAclxdZu8OOfkvxa+0jfBpyeQuZdl5I
+AOI4JeDHkKzaojJf8qIgEgt/o7xs9Dxsu7NyvONHbN2TjG+gXo3EGBw9YsPkDq9IVlyRuA1JujQ
IfpHhKu+CYSKCKrRaBd7mDjayO9Cq/aiwtnp4+BRnuQAbZMWUDzSOLEpTLsM/pCqqbgzfL5nF9d/
ALaqyN2dS1AkCKZvrZ+VS5zHx11cMDp5icX01aMiRdXMJR6DCDazvT1wR95R2i2SYj9SG9fUazF5
CXgWKfZAy2D62QUOMOfHzYx+BYTHLa+gdCPImqry7lrwYTUnwxAC3OWiL4vuUoe03XBix0p+LJT7
iATCGeODnFPeoKYKstvQjk4OsZd1Zkx/+mw4x8CcGLIBYYjWPP4vCBSrK/zDEy7mq0qzsoEynJz5
1KH8EEZ/9oV0IDwAfxah5Dd0T973m2plh3+ak0XwM0itPKcjX6j0aXWQgAzZc1k/bmtrbA20uN5T
YGNyYjEQ/ChiRhgHpAvhPcX771/ob33qL8fEh0lc3DIUtEdYdNwymvJbKkEPo2XRWH/EeXjbG9VJ
SxXXsC13bn8ARnArSB/4fpvaTsv+MIluJusmNJHIcX7N+hP2FmjA/grTGKne9MJpsp+2+lyp1V4L
gCfS/c7zeGdg/ginAswAP3zvW+HOgO1tSa9Cx6eVgNbU8p7EdKq4XQg4Ou1ahYiTJa8FYTocf/rL
4W6Ii6Oi74K6vCGuD6wIJDE1I1P/lZXjQz35LoZXoGvhswsmT3o5jJcpW7+E8cFlD4rHoQgFlfaQ
h280WLNO8N1SdrVJWYmi/qBah9Rq6RdwhGVv4jwXGTA/hsr+CLNa1l9THzBOWBmuXCjsx+sAMGpM
YICGCKIvD1rKGdMPbkPzS4BuiEKN9q6LPYrkBe89KOPeGl0tB6q3m+zo0m49pMH2RfRrDO5E6Y5U
kHAyMl/NZm8F17HGqUC/zL6vakwdESytMXZETaGor7PoSZR1ZDl+S8eHHAKLQ+IocvLSEm5Gj8Sx
oei8ZvdN9KKCtebnR+pLaOU7q3VcG2FDGqNdrz8PqHqmHDKl9BCgp2l2UBciXDqK+NBXvRfN89Eq
fkhGdVGJAEp/DCgcTEHrmTa6qs2j5j9CgLH4zazqBwrcyD6a6l9TfoXTgVtb404ZsB2dXjcW8+qB
oOExKkggOEktzn9pAOlkNMSp4CWr/NJ3opOoZdCBRSOdLy6VWIU0xuH7YVfqWVTycZrUSDNFWf/z
tT9ao9xmBaNyDAF4KLI7aH4WBHvBt0/2vPv3470jXb9sWUQ8VcAnssMZ/XnAtsaxY3bMRCR7ojBD
bEHw7wtYo/9GdimqGwkdD/qA34+8FkTzqv+MvMjZc8BiZj0wMrDCLL/Daxys/bFMGqy2uvvAP886
nToKF/poXGfzr742EZYKEbq1PBFwdUaMJ+SzCFKtSD6BycfoxsRC5L2ZqiGZVFfVUbn7/rFX71Vd
w5kTsyc4GYt7oqdC0zcKOjNNts/lG8tAREe6za0bkrfvR1rJysCs/zPS4n7IusrGpps708LyAkgP
ydh46dNtok9Gb/b7wdbDrQ+jLS4Ju5LCtE4YraPLAF83kJ/BcoTxg+WfikmI2YyUj+ZgFPhPrqmN
4cUy+7IMPwy/uDkmqF+TU3P9Ss0ehEWn4UdEURIatjofOkzIW2r88ZFaHnTz78d+B6d8HRvTU65j
trux2AJ6oZT4PHFrFWgMZtMfKZ1gp1UxGg3h3tHchYOq1tCmQUBGEw5w8E6sBvlUvLnpHFQ2tnmj
zvUChrno6IlNh2JC8DnbFQ74tiE5j5V2GuO9nfzSCblILg7+9DueoFQ6bgOBVzva2rBT4z8UP3AR
8d0KBldPFegP//2Gi602RY2T2iUfFzNQAnclKfc2Jo/DqUmu6Iw0kQWnie0TgXEZPaFYrxDJ1il0
8elSFB6hh/4n1uoEhR+eapFFW07SKE3EVoryfdQ+ySNwcPTNous42Tt3o361Teda3b3AfgmIYTop
S+UHI1UbqGJMhF/I5zjPOdL/Qr8Ps9lAvxR3JPiMWs32DurP6UVWyRd0cWPQ5+Q3shJcfL/yVnf4
h6dZ7HBHm6NIwnH53yyEiCOLu5tYhv21CXhe3+EGSsB0TckMlpTGMY0UScaLTZQug27e5dZzmrR0
ackdEYynjNKM5P+EJRbFizCroQNvnPnm6jb/8AyLT571MagMk2eAKU1NTtw0zbOhsByl4kC3oEr7
g9K/cf4kITpwyYVINdEe0WP/oe9BcagWyijRVX6XoWQVUwwitqO0nPK92pa2wmztiIdC6uDjPclO
V1XuAD+5Ll+Nyzm3D0Ya7hCpqadHHcZCg8cArak+Hj2qhjJ+XsL/BFSMHyYXlDsdGdW95An2QE60
OOI1BLOSCIDo2SleCgO9cj2+1fqLNE+P36+Nd6TTl1PJxNeRJM4CVrTYs3Yza0ptqAlofzgVyHch
3AE6ZQKeAQSD6vPcHfCNFUoAxahd0Ljh15IO6JNwqhzhgfGmECXGEnDvvV6mngphzgE+Iqv5r7KY
Dh29lcoODjAC3e8ffnVhw2fC2xnanrM8USujl1O/H9+Dika7nwLRbaVZTbhIsv79WOvrGukAUKXQ
eb5YP8qSZNe6pHF1BC81LqYzcX2GCDNpAY2niaB/KK4nSCAECxLyfpv18vUYisFN1DaEo+9iVcfV
XERmMCdnuwRJY9+xnUgcCftFu1nk++N07FEC2G6yrDhoc4bauoayDFoflFU/h2/J5LQ+ICGhA9de
oZm/V63ujXQVpet9JM+/LFgoPWWjLIjvRNbRgBEUSQDFKyWcLotuOgzv8MEnEhtL6s8JyvUx3H36
Yqb5ShctjPyd3av/yQr58NyLKWuqxLSbWkwZLepcekR8K2TZsiFFDYLi7cYiWal/Mk+W4NFy5XxB
ottD38qJ05OZcqCwSpoU6oJ+nXeZR6U5Lt8mTpc0bi4JHzeGXr1zPgy9CC842Rp1ovcm7G/BrJC7
0fiM5kfqHCI7bOP8JGre0NpB7vDynS28zp+blLWzyUTbmofFesnLIZHmoeHOlY/aLz/9QVkx1R9D
xAdK5VrDY7pyul2+EWK9269+OczAsXAeWIK/tJgDtcqcYZ6Yfs79Qg685MWOw9M0j48+2B3Z9He1
LUH1Ogp3ojm5VjrrBL7BJSlQxt8anoQO2bNgsYZK7ZXO/KPNCZ2cBDvrH6MbXEgWuhQoKgThZWhd
imBGmx2E5fkH0Z4iE1FPlOUXBfbRFuoV/CAR9IDI9AbT2DnSo9NrDyEBgE3zUIDrqDW00i6YAKAn
r7QofMrP/AID3fv7yhE119F8rvGc1ax3wPg71i58KayTQJzUyothXgV3XB4hOg3OcWgoIuYa/uJ1
+Jin/muh+nsBkivVYD8k1SHMEM/N/lWm1i4KtNsQ4g3RR7kptbpWD6L1YuCIyIEB2PbzmeFord9K
gtMuOi995Q3QYbGEyrpnbYYbHIwYd3g6zt7S+FRGv+Si3KlZj0t0hy50t3EQrMGqiMOA+lIbdJB4
WCRUkh84c15hWeFTS++OrEdTudLy/+Lsy5YcRaIlvwgzQCDgNSLYhBBa0PqCSbmwCLHvXz9O3Wsz
VeqySrPpfOjuqpSAIOKsftztWj1C/Gcqjz+SCf+CiL3vRgE45jkexsDFu73un2PPyS8MlAMEKYXh
OpvGNd8226bkdVE2gPAwlhV0O3uViVy/Br2Lgaruq4GaKopFM7Bh3kDL1x21H/gWGRsVHe5AS34V
XCYJRB7gfFErQBSn1m6Ajysk1QnBjhlI1RrMifaMEJojLlEJrDZa/EDI8NdyKzimeOCnwXL2H33m
aOJn+kT1tVYggqPy9Qb4LS3mkTqDySRELwHRfR18yyGpmvscLkAoeybhzkErjDlI6FP2vlAq9AVn
oKITGiNI+rdV/JtR/P0O39LNOICm4iSBc3uqdCiQY4uhmwBy4R+p5P82egtOb1AaQNx93vJvu13N
6ylfcrgSlHVabZNCHzC6yOjf5J8FlxIx+17ilWsPnvcUADenFEvTHFW8YMTiwnCMxQRjtGtu4b8i
pqXmNLLFcjcsrwKoEuVim2cv49XsckzQiWA1Z/8f6/Tb3ct/ntVM6mo1FTDdvwSDLUhjYHDABcGx
H9fpbyHb78v0dgzbcmyXyQIXgjofBHuA7UGZk5tMlDV+njj/xVX12wmUwbw3M0pDqB1QqpnM88/H
Ghs16LoxFo+DF9/bUwK9W1IAMlEYGk8EzACRmztcXAOQShKTgQDbtv+aSSboPjY7sg0MoovGgrYB
uRdEJ0bCaig+0+aAjuTX8xaSkGzTc0e+QrI3Mu+BZvtEEmar9lfhmA3R15hlxidXK7Sy2Dei4u9d
RalOgG86r5tTQe7DZsUTujt0x0NEvkPvAEw1XRBUYU8gayY7KzwUroV0nicHyYH4KFBTOX2K9AkI
ilWtEdhIX70prTgf85Ldk41P+jpkt+wY/VApekvvsZoLHtUoDb0e5AngyfhzNWOuLCCRUglHpSW5
VUSgM8XAIVF2Iyt/GHJ4r9r9z7UwqoayqAJYzy+80m+dnBffNBJfqMIxWr+IJ95r+gCC0m9v8tnU
wU+pst5/XSvy3K7uFKuD0Xb7899nAsyneKA/tw8eWMHcGUIKzAaos3X57SYQ7j+noIRgzmIW5MrJ
JevImJLboya+n9PX10RCNORzts9Nw1DIRQh1yD3rzItJbYYkd2NiR9S3welCBJhIBqRgyNa9ca3X
FND8hGya+93qHSsim/V52H+sl4Q3CmyZTUNX1ufnxSnsjl0aVrDTJxtJpK+g+bdZ1fbmWBqW5VTG
89d9vchFNDnL4tgB4QU++tME4S9aln+txpstlcKIW7YFVmM0exq4F3dEUEuEDgxkrCTPiaCMeoqJ
8lg8EFJe9x3h7Q9Ql7BOL8hKPrV+MrKl0dBqAxGuLfQpM6Jaq0PIvn8S+BP//uaQpkGmVYZnetuq
02LRTeNTm9/cJd64rmyNR/vLX6Oee6Wr48HqsbY/7JfFW9D7P3sWFXVUPmZ6ondpOL4YtDruBeGo
3hYfoZX1p7jT5zkLGUrFKyCdyJ6DBHhCXpkXDMayd2KMC6+7TX6IJ5Yvd0rJljxy5zV6pLyCaKih
IrZYoaf9D37xnRHvf+8VlHiY9J9Jlt8i5aJrnlKkDsIRISVxNeI+sKE7h++BICJ4dbBdNbtm2Igw
fSI7wHgprAVAkkZmZfz7oC1+9fXftxbatYjbcdzgr9+2Vsw3mZI0hXg8QX7p8oJVtmPit3vDjyFF
UHg3HC4H0zYmcw3P4PS9p3ygUfOR2Tm51fuS3CS0TGgJrnkIGCQS1cji0rHpQ91dPD9e5dQ2avJo
7xy5KRcgQUnnl4CSCpjnIeP9hnngGJ+PPrnBuWGCxwBBoETT1hKI8IgJ6BpK2h0k2oputy0M2x5q
ukQ3m6Cw6c9uIOiJjaHe52z+lUdNh8NTNwqDB252GxPtjIcQdT+GpeaPMexZi88mnr/nBH0QKCgf
zhMxfPks4BBpBs7S42V5eA2Fbp4hqweYdUeutWZCnEZDYk3Bj4JaIbnr19EYDR3K5odjQhJCOXOK
6Ww/4u0apReWwZxsWnuTbgKyEdebZT6/UGk9IALD89ggstscu9tGPwMzlMJfZfjFI81uEaH1dvX0
o5hugAXZYCPkhPbeEXQJ5kZwA2e1GWOibxKyym7UOnb7+Hq3QuP70JnfmXsIG4pbQj2kLkhDrSdx
BsPd7WI2fBVmRLC3E9J7CbGYSi1KV8GF0l1L2EVcOS+SUCdzkd2Yq9bb9OvVQj/CRn6355AdXsYq
2cERks2gk3Vsb+EQsARgZMYCHHt7hSumOpUevPMdbEK23CQ0+6ix0S+ZLdL+fjmV8xUiU0xo19PP
V0JPO5gh8Tx/wwH4uW5PLcv6YZvPZ+o/uxzg2tl7QvXtvdVXFhzGfnoILEPUEUZbNUfdfek1se1n
SWxsJteO2F5iaxWkd1S9wEweDiP5BOHV9Sch4V9K5u83IwHwC9SGAtLg96nkTkjruFBl/tjvXkRG
7NL3Ow5Az8/WgHtd9dYO9fhVC+IkIBXlH+okGH7+y1rMfJyzjiZmnt6p/uqJi3sxUvgj4J8K6yPX
h3vlURKizz1ogKPIrHmra/TnpsvJcpUvydPKjOrK35fUK01bM0JMuo1Og4aILaCZATUlPTMwNcKq
Q3GNrpPdHivsPOA9YQ1e+0nWq8+nLvV0clr45iwxFAucDEljdfbQUJzZB3CYNXq8GA8viQExz5eJ
pB2KZiV9HdFpDl4shurmZ/eZMHxP5YGsgZboRIM229YA+PbBJ/SFPKaDnHbtxvpDMXjdA35+ZQQ2
BATc1APJhVWGFKpdBQqqq5LGOqcvJTZ+aeeEfUmsF9lKcCszQpyon0OT24S75hDq3cIqzk+0gB7D
Q5FMWTUCS3NVHK3rErJ7OQGPiXKj+suHeRg/QVm6NLRVtRpOEKNuaLwF/qEgLTxKTtrPYtIDK9Qz
55WT3OZZcIBu631kGaDr24Ver3mB9BfeaNetrTrpJoN+H44szEm2b9m4BY29A0tHzzxUKMjMeksk
a9eZ2vdo105C1jU+XPvmSv0IL/E1Gmlq4bCvMrclyro+xfuGjSa4NTsIQ5HqNj76nOFVrTKamYUr
PfJrDRDHknx/V9AdoNGutwCHIFNP8GuiA8CrZYWstURXa9HbIthDhQ5atgB+C9Gpp3bk6WX6YnUc
/ZcnPoQjt61cNBxiFuF7oM0tY0r2CnhBxdSd8DGjknAOlmuEkvla5gjny42XAPuHR4eKc4YBFyp/
Bc4cujQ028FSlOfmqDGcj9RFuQVESQAYNrdEPy4tIN93wUbVg94rrUbRp8O/bQlYMf92gGYebRFM
lYjG3xIp9VnB9kw9f4SxhGE7faIPbbiIPmnDHOfm4jh5noHNhp3tea7DMnO3c2DZmAsubaIRz48M
/2HA2/LUM0pamp5APA9O0QATEl0wYbZJYMUgqYEwtsSZWVi5ux+Ipr/ontt0RPW325Rs0bmnDWnI
Gb6m0eEr7gcaMutwpDxb4Y2+PM7m4Rnac+YWlLdEsqAB6fQGceFGRTB7POyc05zqWJvrNcEf3Sty
5Ml3T1L6CfcgI/LY/XsB/5pgLMHXImPET0al9m39MIicZJLU8cfwHl1lkhw577krrO5zcR4ytDjo
0w6unR188gs9QlWDLje5QqR9i2e9SxDItYL7v2/pLTX+FZL9fkdv2YYqdrxcgrj7yK80MqyhS9RR
MSPBD7b3b1nc75d5i7WUHtM+cY3LoMWlywUT9qCIiWl6/Clh+FXyeHcxaM7MUnA8Nug7hoEfAg5M
J7Dx6g7YuwaxzbE6T/tnThSTk8grIup+CWzQT7Htr0T0/cIqrqtp+Pb59f6Zt+Xochcxj3c7aCSr
2VSZhUBUVFq85Jr5oDLrbGVu9NNwBYqddUIXB5FCa0qk2qFhIBexk9WxZgl5tmSRmPI2g9g0zFK9
ek56tU2952jyX+jq2gq0RJ3RVU/LlWzVmNSiybraKg+1w2Q3DcCpf1cYLBzmd+/pdvJFCWPvRFGN
0AQVWWxqztMU7yIUIxB4H+uvUNGbRwkCX5DNooxmjFSJAJMg8gHxWuyUbhSQFFrsLooUjVfY5S0/
SWCUAh3vx4INYEAiyw4hhRpsNTy4ZiQRGfzp5TYTm1h4Gjd4461oFId4N0kexChkPThALtSHeIW6
RNZanTX35Q4cTUpdEwCZI1lhxQtjqBk4p1G0nRbWxFFwTYIvWdLVl41RAnFXniqfe9EuIKPbf6mp
jZgZ8wUhOv5PfApgN1qHdEKMBjQXwjNA7o8cij+eCoSNy31h9Dojj4glrVHC+AAkEDCwq3FfPFBe
waptaVz4cQGiSXC40BaRece6/qMEY2p35l7OK9RrnJpsww2egnalXUmwRVmmLz9yv47J6xMoC3iE
fXipUffp6VPA1DhmlPQFEnlHwFA9yqme8gV4vNzrRUi1hqEtW9a06KzRiizU7s1ksPrOkAsIviD7
NcVzvqC5yCQjA2ptsDV0TEVHGj+ixFkUZLRAAlHE7svQrhIPPT8QRsC/31fPli4vqWw0m+S2oM9j
YOV2dVsghXlI+/gjNvBhFCyLjoTfoMCz48uLgyIlIHgkMhderXctCQ1E36ijR3cAafAkYXhNexjX
6hSFqAKZOQttGZgh1p/7eHZkHSr/0LgVDfk4ZnYGsnrJzECyx3gW7RcqJMpXYYN3A5ZuFGdpDgrz
jKKpOI6spQF9ItQ4rsCSlE20OSL3QBFK8OLlTQoJgHT7EH+/Dm7SHkfi33ZRnIuP/znOKE4uQK2F
f9Q57/6tDPPslbYdypxHMt9T1zBsVFseAvH3ZL9er15IhVaHb+uHCtQvB/qvq75lyFUTlg1E+vgj
0tGedqzp4B1tc0SkhStOdPNjTv4GBfzlAEBE8X+fc3b5vz1n26pAxvO/rtjqMin1zAZmjS2MzEYT
ioAXkyyYt1+fWzZRkV0/0LGH7vBW0Fff/17ydzaC/9zKWzW7EFot7kGpcLzcUNZyXc/eb5F8oiRA
W5LR078v9w6C/8/l3srPWhJBG7PGG0YAc/NuoH/Ub15qG4+JmOb6fkXuuj6n5LrJmbX7ofT9ToLz
n4u/eQstbaIibXFxFIIfKUsYQhn9mCGlPVg/lIjQ/fnbXp5p8pDqga3sncFoGKX4uWyD6Vix9htY
LArwqVl/qyb0kEhOUrzpwjYMs9CJ7coeNvv+g0yW8SKnlJ4QoZLMRrA2WMttsG6cvXFpjFuJwpKe
E8M0rzoq0g/7y4bnMMiT+gzgTqun6q5gDUONx41N/NDU0Y5IMzdIpa8DSmI44Ifjdb3uKGKy9KTR
9WaN6hxJHLgAeuxW6QkiWEZFgODd8dbTA6iYYIKGonhkdGTv/krvv0dTJm5KEcrppGT69zdC7fnb
dxB6wU/HmAMO8R/sw98CGhC4oNg3NzD+I7NTx2LGh3kG8MysA4i6uF5Yw5zH/MgJ8bcCH/RbFcxk
oZv3H62RBddJtSy8piMQzrZwhvfMbx9I1l3oXCMu/PeheId7zPtSAOkZ4NzLBaSXf5XwfjcHkPlb
KkElHuEtAALd3sATwPiP6C5entEPayj9xcb+cbE326PGWq4oIS4mQknabzN9MuoXuGfAKcO4BNNB
RLxPQEcuZAQum/GmPk3MwgygXkyodIjAXHhveScFLgV50SU5ZfcXZqcEzOgTXrLRm47crjaANeAG
f4TKwlOHM+PsYAKnBxGu4FL99+r9rcD5xwO9WbBBLgdtSmvxCOFYALql1dMpDv1eu8gfnKPZPWjf
WNVRddSXJ7DhLCzR50Y8kcLyl4HcM1oVmDy7JNsOCQgiOHQnI/3f9/gLjvDmYgSI/0FOA3rAPDbv
nwY/UPNJ1gYsOiK4zBtCU4tJsTwJ56WN0eJmJR1g4dWPqDZEVNmB7ynJYAoYqffA2vOTm/1buP7H
3bwlBnIzjF0cYsVUQLTv8WMpIyDOECxt0MZVUbZfIrFPjn3100af99a/luGtSxepXZwss2xeBpGG
LweFVOnarUJfbUgPLtNd8aV0P639Xzf8/1v7XznE76erkYRmqErxmNopKjExZm0ZSgKiiagLjML8
7pUyqWUviVTO6yKshFMQkaXXLQnQi+jNYlSB/QT6/lsH4fdX8A7LF8QgFQYRGwJxF2AQja3wZFov
UXqxhHNjd4iCa0x32vG9MFJv9FBmugW2tJUKN69ZH+p5QKAkomAeBb2mS/mIf5rw/FtkAG12RcTE
IiB3vPrWWUmfSg0cgywcsxiKh0AimyiULbf9gsg36SOZSHtAvj/Q4igzFNXRk1qP53+fm3csxy/L
+Ps9vAWEUVO/WjnHPYQx+vl0shS0yE0e6inkJaLC88Pl/rY/f7/cWySo5FO/GDBmfIQRea3aGvN5
+hCRnELqartciwxjqulg/3DVvzgbdCT5GXAHlwNK+D+NQ1guhKENeOGYrFVTsSRpg1rEpQ9NVaBT
ybLmp8f83/m495P4+zXfDBJXFU95FHPxGGdbQSN4fw24Z43WxZSTcqg7Y0o2iwOUFwuVjBvpJmIt
fJkl5pIn7QOJx5OBiuMjfpkNiN2QHWK0SKTTWrE5cM+h5oYjZJbnnrYnzcc8Bc+e8arurZeVtDRC
2dQBOqSElA8oucj0hW00npFX1U6W6Mm6yQlXseqTa4h6f+6fcDdfTwi539KtzHKVtLhTjvZWs87N
JR1pXlN+J+HwbNSTfEbLBmLEC9ZclmBx0qGvMfctMT+kyzdlj8RcFvTJ6bxCZK/lBQl09ELOFrG0
BYEblZArcoZQ64vF01ws6CAyIfe6dRfrwJOPGWr5mWZLk9VOVp05iWZyh2b5mARIe0PQ9UWmwRlU
M/VbzDxjxKtO6Ss9cIMBzm+hdHPURz7qkRW8E3X4xl0pmYvYwfx+jCxxbKmGuqP/yu3myD0Zf5a3
PWBMkMoG3+3hKbMgYTI6xcOHJlJ4sQDM772VSJvy1CGVUNFaqMZ1visT+xUa5QlgOHWl4dxSIG+a
mPS3CaCrjkQtCVw4ZDT1Efcx1e3QSLqHgPxuWh3MMJCGsRaARyAH0qsLdB5UskRvFbWDIUAxJaLj
txYB1sNEYCyJqM9lFiXH13GTMQIYTeONImEq26736LuASc+dSr2IDQyvmiGILUQ2ujLeLoZVUVsQ
zlqhK/oSJeMNBpPsprBAng7OIRhlOWfxLpMtsD5nCz0rmFas2tiqeAzIPgaU9VEnuY6gTlgwgH74
Yxeu06WdaRb2XNPo0zrFGW6odGykIwYs0nYTY16WEw0tuE4l6ExcfgEUt6+Ou1T4KNXtK4YG/XoB
8oLYbGKmtE7Sk25Cy1E0AXgFnd+yWUeLBoRyA2lAL5HadYRCMY+NV5B6YLJqpVd8Rhx34YTyEXCB
ca5L35CVidCQKDezUB8Agfflk4nSCuJjFXdcTIYUuf3yWqCIALWymAQQplL34CBSsQ/Azw+wx54v
tsM6anWc1yr3+hpzIUfwiIJL+ONZUbwt/BXYr3sHFP3JZ52xJ5z4a4Z6O7VgZdO5VhngmPII2Rk6
DjpmjyEAKoA+/I66GF1EJG0JupoSKkuKcdPA5kh4vGHgz+w633Jo7qEiAWKaDjV7FIPm/6GYmKTh
fcS4iZ0jceGsU/jA+Y9UM3/pknl55Q5atBwKL6QxXjKRwLT/OTrJl7qX7UCHAzRSDV26yRO8dH25
TCh3IA3aWeIDzfuCgfsNSXJW6xCPxDgmWXho4AYk2Cn4xot469FOtyrWfQBGd0JytKQzWqcSAMUw
0Ay+ucuVAqN28V66Pzl253yFbkc0AKrJ19dAfA7pWI6vwjeDi4BKbsUuCnG91kRZfCD7D/4TFXC2
h9kAIgc5o0LJFZU1srhnm4n6w3qwxRAjlTQmyQGYoH123ocEtfS5OO8MionayuqFa6imu2ARBhrR
PI7Yl8ZTCDQAYXJzb5Evmbcl6sGo4BjZteloFRB+0kvSbNHQxrfaSBXP8dymNbdfto/S3yrjvIdm
+Kq9/wos9WBu93vfR+UgWMlrtMoR4EiJPVL54CRgsiKfFZb1CbpEzmu0Y7Rt1jf0rAQYxn3EbN7e
xmuC4v9E/CV6baAcu4q0sHFrCjRiUVZlLwJ8gnNhVot0sEKeWX7D+OIEkNvN8AXLrsDjTsBigoQ0
UdBlVgbovumI8ry5nkTCbbSvbUzCEAkLKW1Bn2KHulHTG2q2BhYsP6LWVDtgGsrQapB5HSVFvKvO
KXLLhnpfC3l5CwyQqCnu95qgJ2h6IXc9JCop8VHYNxeIY+XRVWYJOqcSz6I9Fhx7LNDECpEhY0qW
DSQyEiM9PFdAGVVXzOLs8326VUJzwlw9snKpBoTcvixfJvb+0gQTmChAhwfPifejRDBCGAxcdzb0
qZ86DBHAURuJ8qdujflRCAqyeWOCEmbJigUVPuBaUN8USJBtKrT3htmxGlppw/RVOYlqC0d26h0X
FFsnjaSAI3zOjZsO2KIJBp2mH3gOLMIa78CcjOkyJ24abC1M0gp+zZMdWIvTg48pbG5Xs3jhunBb
eIGxXvi3ao19hn3oofOiEDZvdrliEcq8e7x+xDdYJAgwkzakfldgkhu4NtjI4PqiPDIj/HXKHp40
oK5sVOubM1JYkHY+e71+G3zcJnqvuRmxGS6N0m5KH9mhPpYUjUxUJyCw1625S0kkIORny4/iOz4J
VIcxGNNHH6BdD/LP3LK+6Sbb3HkGlECg71BocFMRtyvtRlNb74B3mr5GYn2O5gkK0qQ/wcNBqF4H
TAMtW2ZXjlZRuaJfnG7YtwFvAfLZOYk3+IqS3hLVyjcayfcPiWYxDhZmELCxYTWSNUa8l8elnkps
sQ10zscAfZBZnHgIPXpY9T5QDMxii4wKWJCeBPrnCihzljiHgvZOT3YnznLZMMdvCIRntypflinh
dQGKJqcSK/7cMJkIhxFNNtpa36gjHBxE0ii5RdvnZrZ3YAcxca4iA21T/WIYr5VfHlMGeAlir4Tc
YjASGpOBfVh/g1oQv6tijE7Fo+ufSyCdCbggKjTY8a6V2aRXIrv1d6BeNpnh723U4rFMtoGaG85R
RS4pdOhQ06mJh/6X7WKXQqfAMxTDN4IERw6/rbzwQj94hAYUuMfg+rXl7ckMrK/Atm00vHPMyRPD
rbFFJmJvk7O5t6ODbT/KJZMBqUkQgXHILUEjyNuIPnCcBqMXVr+u1aEhgy9YIymr0XTjMThm4fWI
ZvIZI6fZj3rS0WdoAOYDl9jiS17FFq70jtsfKbsgrsGxmJ1eSTJfFVGp4RGWjLTWT5rVk+gLIdWh
9J7saRTuTmM7WGO33FcNzbG0LnjtgRhwG8AOoUNon+pVS7j1JzLCB29hQDoiu93nvJapf5NH5waw
Ag6OB/IUovhtvckkVmYW8NCJiR7ocdXpKNXOIROYg0jrHSwLxGrbnRUziiqyfue+V2qNnnZB0fUh
QKF8fi4IZEZnl6YIBDc3x0/okszbJRFZYCIIwB2P1GH1ytnJ1xNvAoc3rWfQEgK62VTcetMvASuS
OCtgxVkGo7gF1jqUD8jzyeQHBJcsCXt9YDx1+9VOZg7OhQu0VQyDu9xhnxml6QPz4EcR8aXjQ6S3
/K4RRNNogprpuvs4gYkqIQ70RXrKfSqfHBSC8NBYXEBrgfxBew+sVUZKlSv2NoG8DalS2mFLwz7c
vKflIeb2cRf72AqtwIT9coI7c1odDm9huPCKF2xmXk+pBuQsJldIqO3AixtaEbHaM+BKRxG/iZqE
WQcUHA2tPQDhQOf+2AoJdAWrDFgivUjgwzr8shnaJbQk6j93QFs9orn2Khsa0uwbnjBl2SEkL4A/
iI9EBiHAAASIC5sB+AkRgpW7gP8XqSHpgAFHBxG88GRwZs+EkCKwIwN+CwASgEJh+jyvscGV63Ik
3d4unOO0lpNbDlT14AI0Epi3GS358Dk4RUDcMFtyjBjgHbi055Z3jsA3xSTcAWhx9iEc1ODF8vpy
JGjOJxcPzhhpN1gBUVBL8KJnY+w9btLq4jRXB4gIB40rLM0iW2PXn2TvUp5uy28XrA+4OhAAEUUc
MwNOZuOcGo9xg3Qevf7A3mv0a9pwR3P/NAdig+XSQvS3sGLMleHJnvrjxtMLG3cqdWCDaWa7rnT0
3MFAloJIEDQSCRVvc2hzu4E9GuOV+NhrtqyqhewHFT+Tp0voWf66F3X1KFc1+DtoTaC4F9Eb0jdS
orKhA3Gbn5YmEHuxdRN8ASPPNLpANNUSWI4YzMeCUDs1gL3eA30Q3c+i/RUwH3uXSCvE1R27Vfat
O4AhHbOUpAX0LmM5Ig8q6kkMT5gDWxzFjCP1RCDvB2CRZ9wkFRsDo/amwMr9xGAZMZDpYhONdHHB
yashRW6Wq07FO2IePCliLdChIrIlOCyAY6esdSU9Afe0RJN0nzEN2o0NSSCkRHz0cHB7SywBCiiX
BcCI88vwUsOvitVgxTvbQ58XJzzcIwqwl5gimmFrMKgL5u+b8z7GITfYHLOh57jFbsRJRwY4WPgC
5sOLIcRDI6ED/uOlI7zR918vDpGXssfGNl6W+9zgqEH5lri3G7Ah9hQg3sygLEN9mcfNA2YFr+/y
8NIDLWUW6xF9OuMS+9WDGcKeUBOGqArFMdp3+h76O/Cbg48/jXc5bTq8EPzovhpaAETigJAb9pxo
jqD5IvMKvnSExAYovFQjK1ZYFffCm2gyhQh/pWv4hZNQziehR8yO1OKBQruW0F5CjPaakaEzoBP2
FKwNtDlzmYWgPoKZ42Y3z0Em0sqx8/eDQs2OxO5e24N3FxsX93EDTRrsFzrF7ObNpwj4fWh/kbNE
4nWhL9dbrFKox3prPjzvdrmEd3HF03hfkkdn7ZPMUv3CgW2wEQzfXmRxCI4qQjQDaBqV7JUNhwA1
WDB+QT6UYwJwzOh9fe0nUh28BcP5dJGBk+DoIi7BDIGnweFiG7i3RUAMRJ6KQvzUML7C+fGmM6yx
jZvIdQcORUEhGoE6aZhWIsTG13zBTvs2Ouo4pX7Ysq/Ggprgiy6v+33nhHr1GIFhgCoZKeQVXDWW
DonP7FHGFXBAroTQOD8urxyvo4yP/rkmE/UxuamFevO9tGuR9YFXkCVCUoLSIsJeo9sjENRDgTS7
hV4RUSTV/eljFKFiuX3FhDP6R/eJChjFNVRyhQQ9ZmRpoKFmmuyLzetTMsoXXWNKtwHyoJrsuqWN
DrG0xehJ0l6uDNnUXpik3kKOGda5gi1AADiRVbVk4roL5177HQKhwJQXIbEO+IU5yKEZWncEInOb
Go0tTMEGoT7km1SlsfhdLyjmliOUsbVVkW2UVB8/NWTAzqImW1SC1uqCKrKxKIGfRc6OnYcsix3B
lt97wCKl+0EvaiMgANSRY7NDkRESGM4G7htANIIiQMnMDqsDUBPgACjaP+2wYpO6IUm9ll0TkmZC
fg60T8nOFb0PLKjYKFBeNJETKUA8LM5hbsSgzlpX+ak2ttvKWYJWx+oHU0LZGVICvI3BYnD5V3Sr
Ar8y11uEF9n2W7M1lgQD5RXZlDgZvkqm+wzW9fRxNAQkh2lHJ4M7dEwYEScq6dwuLAn2N46m+wVW
Vxw62/AuwdG5eK4d4JBV1nOm8SLCFo4VLrcDKiU3KpzvZjsTQ9qAxYXkM+2shLNCdPR29Uo+4Bgg
zZkbuPN4BIbUwMkEZUkUJfAYygBON6tPNgrIymATvoJ4W7RbFY1BWgQMkZ10rlChwzW+9plkz3bj
dcSRw92A1B4GpbO+Qh1mYP5vwCmxm6V8HerJk2qZnaBD4v5KNF4mPvsFqs4BJgaJeU1t38bZzM0S
0LYO5RTcT3ksoAB/AInnWTujrnGMkNl2NtJrGdkVtiNaXwSFqg4rBXB8hyAdqVJCl3t5W+Lfkmhz
DkphHsDKkHyfE64VWjcHxEwIkpdXrCnAZJjGAbQIsSLCisSBD9gsARfS53t75BSoOj2MV/2TLUTY
wycM3exf8WCvIxgIYN2udnbwhwdASl50ACTm5QKCh7igpN7yLpDCEyzY9xsm81PskUcoORWGKlpv
wNwWd4oxGsIrGMvT5Q+MO6Nf3FscyqPHuvVe6FwCMXsJfW2TefBNsgAO8mhGv+JmJXvpZZsSwPWU
lTt4q8XH9NklIOzQE2WboHd8bRjqECisDSrJMJEGqL24TToHeQ3E56aKPSdvqFgILx3mc47M3/Ge
+v9D0nntNo5mQfiJCDCHWzErJ0uybwjZbZNiTmLQ0++nWSywmHH32DL5h3Oq6lR9vERH+n4kSxC3
cifnoVIu5CRQEBLFy/r0nIIXV7XsAN6BMY+tB/Yqi+fKcKb5anDSfCorvHv4Pq0jIik9V4dX5ACk
5eMFmS68kbnXOPe96rfcdUedxvw23tXXB/iWrJ2RY8lUUYiAhWNXe2iZGnQzmoOQ9xVMMohjuov+
DfhB8sxfYRxMzQb2MLsng52ovwqt0D2a7DHz1RfJNI66H/XAWtElpq9ttJwWuu4m8R26Zt5S9Azv
W2ZmrhRPKifBaCbyHn5NX+tXR7Bu+Xf+nL45emchVJ6gIyuFqQWH5orEoW60U0f6EQlR+a3VUKVG
8Ljcmskfj3j8tcyQunO+gn+Nfwkfmd4+3Iv8Z1SpPLE5yfdAitnqHYUF3tUvxMrmUWfWe70Pv2O2
Eq4xSfF5WCtO2zmEbNKkil+NuYoqgAbOmzzxew11l2OZhM1TXKdHSdhkZeEb7WF+HhP0QRLRImGU
E+sXkraGDymQ48N+THfQwRHVivarPTG/EMNB0ZnYCuLi5SYVKD+RPiK/xfA4Jki05yljI3C1v8Pu
DRiOgwRgMoF2RoInPBBk6wxCqAk30Km4twy4s41U+q5X+jEg7xqwP+XI7nmB/XrOgrRAYMh/9uSL
TUU3199Mup5E791E+Us0wX4N2jbqvsf5q6r2Q7V7AkhW29v4gnYAjVCY2BC8DLnzc/4iifJGOLuo
zk5L5LHGdJ2JbHrW3Jkg36r2EqwNYl5X+Tn0XIwxjK20bAB1m8gf1J8quo6tspgfIdnlrji7wMUg
nhYEBFzCIr6n8I0nmcsuxGcs7914VX1g8pxt9Y1MH2IutE9Q5fie5QGMrJ47SeIgR8YKHbyOGRNz
X+9f4gID40W6T5++mQYNXRozIGMAlF/lDF67hpecU9UVYjLnMNzxMGctmMRnhzovcVXU8DTk4mFY
XrmZecqhntNzTM1fLS0FOvQgDl4Z26p4HGg/cjd7+MqfAGF6b6eFjCqtQVVGnEHTuqq44CHnjria
X8dyDKra0VRaeQctZcbte3+2JH5f53SX3Qglwk++8qjI/z3CYlc/nd5VQ84+1at/pdSZ0Gif8nP0
9ASvhXupF6VoM03bf0DRJrR4HiDjfOjXIDlG/Tn/WafKzTe4I8XASXtxO4I/UyZzpj4XDQvQJ3+m
nPiWqpM7Fgf3P5J9/qawyBADLHpzIfYQFfBZ3+TY9SNuSn7W+EK7jDbFXfRrf2Cu/hUK0TIOlK2O
+O9g3NrCa+7p52tllvb8XOhPjDic/KRZiyTaqLPbhskPOCe60mMR0Eswu/Ar1T4dg7Ds18pKF1fG
x9z7KWn2QfPXJ+7zg3hmbwSGt0Bmi+0IIKe5vL8jns83xLQcrM+PUg+ZVRgxNDvEwM879S8ZTnW0
UJ42+1Bladzx/ESehxO6M7qlQiHhJBBzEakNJKdgMvfmk5WQUuVNZ/EHjBtwh1jxguJC/ciwnn04
sRw0Xw2sl77kU2N7MgTJbb6ox9F9TnbOL8+LWHfawjojUIhcBX8q/AC/4oPx/fgqV7jnYDWElODh
vD4BL544f3ja1xAUSwpQyrettZoRZH6RQKy90fwj8pP5F2Cr+wORrD0N4CqINm+DPwaduJq3by0H
VMqs29E/ZQWW+vNEXNnZT7S1wGych+gIENAZYYM4/SIwrcVD4hjn/Nij9Xhu4Dd4tIBHS04e85eD
fj9zBE2L2lPkxQxuOdgwvVHs1Wdq1HxF/zhdxVD7QgAYb5RAUGxT97D4ePCAuU51Uq/sHMA04man
cx0nKjvaUFH3KsxG7IEyqaB1y70+Yz6DazYGt/ArCuu/4k58UvOVEOLjZkudhCyYSO7K8TfTbS0A
vOPFmG8VLpSB7kWfxtU6MqxT+QYiJK6I6czply1V5ZQO3vjJLbiiJMjc5MwYoX4w/3hFAI6APvlW
Co4iCwvqNbYflV0rYenorSeBLOZ7gamYLeENs+4ot3w/7GYakdquMxtEmRKEHq82Pw1UYMxZCMCr
6XMhfqbecwuDySU6g3YqP9kRX7IXaLohB8SeD1Qh5X6a9+CLs1ujpqa1QfBcpPvcUyL7Yax7sHtO
auwqR0cjJfOT+zPykkv1qx+4HLV1txm+rd5jZcqhups5Z0DdfHZbfZkORaih465Wvbag12klVg/t
aupR3cu8LRmZ7+Ypr2nKLMpXAw9wFAttHcyWTXyL4ijX54/lUpRAW0IH86PHBVQDJJ5Aa7WqYUU/
cRPRP3Nv3gIUyqMzbrG01PazsgAHMo6P8k6ZCunQccYfJK/+7D4mEelIc+uhmH/jzEFPwi8ODwEp
zhJLb1Qcnc9PUoJuiyOc5dGlL1XsSUeWCQHXrWKPVD4qKcVMyy+kl0MZIAnfOMuo9CP0GY1jJas0
hD2d7O6jfDn66Fvb6Wzhrb21jMUE1rznQz3eYvMejZaLdN1YiwLbMaAr/o4fC+FY7wCBCRxtDvpS
Nexsi4XTOXPRn8Bo93tt2z0gYPFLTEA0VgWM2GYIxA2T3/K+Zbn5+bxiiotUHHkhXeuVvos39F6n
FD4EcO3xgYw8fzkdAJ1t7Hib0oVscVeL3ZlBLzsHAfsaiG5d6DMHxwoNAOVGSPJoA5X0pBoL30XC
veaypItyhmVK80XDmVIhPzf6BaBHYx11buJzOxHS138OTrdt/FGz+/LNVVZB7qdfMNOonuXDBJb4
sqfbuBK5dRnahHpTbGw5KAzClMcNWPm+Vi37EQIC+WbIQDOxtf9azlXWKQ66bPnlcAJ9ptNPgtnv
vlMGwZxh9cR+3Bn+pNLV3IlRo38IJ6RAL6n4tZ+8c6ZrzUTmrl9RNoIVHh4Zzbybiz8q81D711bc
I1BYc5jE22KVXWa6gI3msVPbyBFP8aZ/eLiYKdD3tHzbufReq2JZuJD2oi3XQMb9FaU/5oHvgVNI
Df0I7b6m9hZQBfEZ/WiZhOb2SccFlQTFvs5Q4rEGRZo1l80QLY3Ts8a95o1+k1fOvPqC19TvOF0R
I6mSx3pq322pDbeAfNU3//Hwd7QGnA77mWkfAZBN9o0fedvhKOZDy/VPj/K0jCg3PN6rl14lPDVb
6FqH+QSzshOOxA1Prt/JaGKB45hhYPhz9xwX7Xfj13swOQOvduNDkW1NgSh+sq30X/k9PMAJokIo
bIX6+pY0gEBRgqzYQNL6FTw2QAEa2YILMCEOFQ1XeWmRCf800jN6BoDtxjCcZlo2hjsp4ajudcMt
HXht2/oayVM4RAAOzhNTBiZyQv3p1v0257wTSWA4i58tDj8Exy1axq9eoX5uUl+0/joV0SSCli12
u4PdWHZ+mvLNK6j8gQk6a6n0LvFBj6NGffCVC4v+lgVP95FQo7wX2d+Dv1lDVDFVFZQzjbBGjbUT
/0kBe5D6jyfAf756bB+807v0cCllxPv8dIxrf4sOyQ+7jPohXcTUDPBoBGfvpRX0Sy0AnGGuI6Hu
zw5j6gBEAHlXB5EFQxOKMsWNCYugLtEjFzoOoTlpP55CNccYY3RCAUrc5YoSBLd6la/dqS7LM47L
4t80+knIvUilVt3VdzlKKzR1/PG4HbHe8jln6PVgVMGxUZvM2+6XFyPc9X1xqMk3NbDFOrZqWHZ+
2Tj1A+gx/s2WA0oUvOcJHb6MwjpFEfJV268LE3qiJ302EEIMQrjGihVI6rmM14o//70kgNbHRj51
6NBKjhA7/iiSgD6FfslSuVSDVnBY0lg2pcipKGOW9bsICDhtqiOtSovWCL4MlcPsmvIOJdJH17hU
IfNf88LjBSJ6wVwq/sy9RtAHmO67TKvpawPr9p7IQDrJRgRDqnw1xbx/of97OhiP9EvYL7w+cYHp
liK7zAwf6VLO/Xo3fRPQeIg+KYK/zB23GvqcAXRDOioUyAK0DXKiWl6PPnOnDW3SnhaxB6GAfqiD
XvKf/iy4kT9d+VhTSFOsHPO/+KMj0WhJN3qgpagZcVoTJoFA5U1osS7fj6rzxy3Hrf0u8G15cso1
vwIfia1AzVY2Oy2hQFXKAGfcZWVtXyGr8/UdselfLt3oq/6/7Fp34NLZ8xKJFfCR9+Ga/L3mn8dI
vxSg4EmET3GfnKxvSV40B6F0EkYYYM9u/U9xiakJOY0SL1/xxJ7rH04uM6Sf47znTrS/n5zLL2Z5
F8y8SssWPXFxy2Lcsv14TX3BoFRzJXBdU0NJ30TjpgekQjnrdVtlRVbOM3X7lebppc9jiz647hkL
xrNFzPzso14ReS3xHUdXuDZbhGp/wApnVDkrfZNsooOyfkC4bAAI8Dw07GlVevpFuSGCKFYvgCve
xAhFtwbqOk1Q/DJLILRWDf0swqRFEQU9z+1QE9ToA6m+jqZmR0KAoEmwzlTy3OKcGuPHdCo2RkS5
qXGjg4kAdqA8OBmNr0TOE2fBr+THKmwpMPe9aCv1leNrupbCqmRMx+9P6bkfV12/xt1AUzGHtZXO
NlP3xVzPoUJLF4qXmAqNPNINBWfqoLkT3emK766SuEbnSpIDaaweYy5EOpqDWvgxMdL74RvUt15I
O4xpD8a+Rr5T9na0szZgWaXLt+GviXCK+GTa8o2ppuVwHr7TV/CCKczFUE+Oz84F0GQlm8W9EQKd
N/4OwnIbk5LyrRfMfrFPYzybDncVBQRvFOgr96JiD8snZNopYZ2RnQ0x7r2OFTAlg1+3hKaKQ9rp
yh1hCPMQPMZgpJPgrGNCG5/y2EbnvUH+pMBzQx2tHlwydn1G9h1Kf5AM4tPRw+nQrxT5I8v8FuO3
8yiFJQwOdcfrLXlTl4+/ZslfjC6Spx6lE46PfvuteINX3XnZnFDAHah4MFjnFCECdsEn2ozbR8kk
2aIVzkzSMQFXFpQNRPbM+3fJSzQ5bUMgmG9vL14B4++b6iCttWP3pVBB7MqBBgvd1lUeW0JNbAJT
HvA1C1NYxh3SO2hxf+qOMdUi7Kf1B00yDxvS3U1PTH8mtMvfeXFIuPSoDiRbEJmRdjh4wWFsA96V
741YEoebb95EMW1YdFwZ6i/GLqbgPowVNr20h4jAmLDHNxD6vYC5B8rhstLd9JOyRrtVph1TFSPh
ORjr9Dc9R2+Qb95y0ncXRuWs0U42YDrpv/IM0I74vtj9u4wu2hqPTo5EIi92GSamcaar4N5eoqP8
Ko5VCXQJsopNXII4fHILcKMuNDccuCLNGY3JRb3X62ST3attdcDInuKJ7XlqfzKgT8x1ael6r2d2
PRzEt4ahP7O69S9i426iWywNyFNKDO+x5sM7CXXqbUKf0jrWKQ8LF2nOQg/Vs7GlqEbyBigZAsvY
xqZ2x89h9WCElLI+timhhocnzr5incXBjSsc46d1JBHqwVlgOf38w7aIWHfHPuBVYRAAval4xe9T
hXZV/xHGS+IrnSDDo5RLsXoajTXG+6/kairOQw/E6lwKrnmqSYB7fVMACWwd+kWE4pRHy/ZLQB4V
2f+UPVcP9HtPGnsAOsbsok987rmlvcqCDJYA9wF9lYEElS7IDLtnPPcaqsBbjWQDQZUoL7R50axf
S8le/kNpx4tBQKEslh/tpVrnRwFdQ32JdulWlZ0rDKBQ/pV+GiTHvKZzD4pPXOroRhTm+wOgO0kH
6HXKCGai6clp29aq+u7NhL97vyyazUDOJaEIJT65fswFHFv+9DcBMM3vJsZi4m7frQ3JH51oVyV3
iaOWPvL+kvxJvwlUSOShqV5nbcTOFap/cbMxHqF8ogKKSrv+pleIRGdCysiMpbUpJcDNG+DtI3V1
HB6u+uRRHs7CouX4J7UA3cyF4qiJjpa+fCLIBUNKvAKIhsv+WL7Os0iCEfA+Hp/Lp7YUyStP3XII
JiFoHl6kYQ+7llRGF6I6eJ5a9gvg2Hl83uJ59Xoq6FlACR3lKyJOPYgBUsm3VV35pq/MlKgpOwkA
NonURudiUjLs0Jl/C6k/hwx7dv/iyWu306YF72YReO1G2lj+/COu9YowpEXU2mTlfNCL029TGMpO
3diqhFGXchdxs0mOPFbQuxaV3+8c5Pq+/kgMOxUDynNYdi9ttp3mDppXW6dsr6b3TFkISwn6TEZF
6gh/GqDWn3FRO0gopzqrDBFfNabM3vPqzV5bKrJPar15snzpovzx/rOHyx9FVhhxHjs4VFj+EG0J
i1R/eurHbJlgOaFgYhuq3AWCJ0NeEvvKsukZyC1e0wKjWUnzjNYb1y+GnHtX++DzVlwftiZ55TPE
flAgIDpdTtZvx8hRZZur4cu8Ef8xXaSNTlXwwWxE1Tgq//HfeFZqr6Os3qg5beVZk5zXPzO/aTqo
0YOKN5Qbr6t+emQrqpshzmEsP/Pa3ldGv/rTusYR/wA98nE1yb/PNABEZh5iXE5PV9Hs6fOhA/mj
awIvu0XzTi9X+hzOM8j3/uUhWmAVLqTzPLuxN+6wnfa4msB1dS8OWW7ymbYYZwzKSO+1A9sD/XGY
4sW/uuZh/OLfgx9P025UbpmBO8UR5M9ebFyz3uAjnmz5ovKCIlsU/7qc1X007iV9zSPowhx3di4U
eqf5VF/EnbnvPMwaE1deywE+HRA3nwOlveEXn5wWlq9f09g2g9kBPsk8QXXaOGQiZ1ZD1p8o2f0b
MPp6IryUPe2TIojnWquwbe8+MkIzDFY9LzUIM64ZnCjV2rZkRAXyp2zamX6Lj1w25KefKnmVkRXm
aH0oPJeiGJSxY7LaUArsqJi1KFtYyl/98mpkDpYd915DyhAVXuyDCyYUO5VPa/JG/hGLYSzDUPno
0pKhC6jfVh78WmpgAnqfjJ11E05i4VOaROJHJNy0vcT5v6yBuxQvPjXXwlgU4rl/Bm11lo8A4eDT
78cKBX9pjy/Tbg8pLVdG87AgIZWdhNNuaIAd4SbhZ+NehVi7N/tuR2dXAEIcHiBJiM1Jj1DsR+ST
UMbrKzHDDQcfUAFvWMa+FSHslgzVm7Pd4/F6Szblryy6DVNZc/BkO8SYhhcOQkfgq3llqS6Kb93a
0iO/nZe7xSi63bAukckpS1E9R+M3VQfNoQnxe6eZkX7emAiKlyToAbM4HCvtjBs5dpNAI2+9t2Os
tKMJdOg/lCU2b49+zb8pPyNQPpXOKG8gjvJ9cc/bEOI6cR57afMy18DXDIZj1DKvalDFlNMLtbqb
tl+yl63FT1zR0eoqrK3fd8s/8hwW8VpF6nOfqWmKU8O5mNty7PMP5RbeZyoCohFwhDmOnFDFsX2G
9WFCpW4EehtmEd3kwfw27pxXkrxUg24lgJu23pucyR305i+6nV95uEyVl5hr8OuJb9zf9Z35EyVu
prjNntcwqpcc2ajI9gl5Sa+nM2D38rDfF6HhRDcToe1HjPOM6ZmpV+wiKu1xaQreUJxEBb5CXqu3
/pIxNRktoLc47HosBD45TRIW1W96mL5el3hP3oxymFyinS0GDQdfbZ2IKKr5LTjoChy3rHnZrOLI
rq71oT72l8oIuN7Uf+zD51rMjioVOnk6NKX00uW10NcKEPI8uBLWDy8gSELA1pDYJEJAB0The0WY
9B6lo0n7lgF9U1yaX6Pg5mYIPh0fGRzQQARWBRMPqV9FvwT+AGBTSh7RAI1c0cf8moFK1pue/VTA
2heuO7fBgNCr79ZJzPCKXUb79LXraT1PFLV1DzodFMNC+IpxNcWJgfvmFRAEi7GpxDqWnLdn0Qmx
B22tkQa66uo3Qjc51fLcGYACX150q5VzE+8FMchlPxcFTJ6u4DUCCtF2VUt35UtFwvn0hm+qJUJa
xn16GaYwL1ZJEtYMqKD9Pg0FYYDIu9ZUNoXmduHMuArWHnhImOiHLj3KM5DXZGlAA1g0zE7xOTH5
wdMIDRzJ18IXCwCFCaZnPIxnCzzwQ0FWeWXj4t6GdiF/Vz9MjIAELMynI07hhJsfErTUnyTbaP3H
QTDPSRUSOvAEZco2T/QQXGOgLOK70RlfPjLAaUVPIFBUZj+ychKaUww6m3+ndOOjjaG08p0rLv6l
E8RTQv1DRPG2Txz2fvsP6j5bSj8qAv/nR/34VCF+0cgzF8QdNDtJGsiUt1pNveBUbSjvSopGQw75
6CzjHu2Pbvf0Plg1B1oUmkt0kXqyyXVXSla40SnKpUD69SC+6dRI/hAye0M3CXlMata4lDgbItaE
M+FyO3vGpqdyE3gUXHPvNl6Yv2oD8A/cbYF3lOoCyefyElWOyZZisgimXLtFejCVq5jnELli48gd
Knbn9UTn1HHyebK10I1vEcUHlB2Ih0HDsXoKPjVJGp2yf5nuisX7T9JqO83uyArlslWPKHDA5yTo
W74TzSLd0gGEG63O1VxjwNgMSH9QoSOKih0FoJtJNBlr7wX3CD+f8bEzt8b0m9F1XvRbYjhZG2gU
3MJeX40rTSHLwn0a3IMfjyuTM4/RsTo0vYgvHFlaMkyr6g58yjCSSk2e7oKTdMLJojnhrFG0Rxmj
x9ZmHMqSVq8ZISvUsLYrf6v03ERv+5cG7WRqZ4IN9czFxspuUs43r6JSikLh5WZnNfbjftmaIFEe
LbPZLae/4l9NxfL7sIL2i0ujHM4FjjQWeUaLGvl3v+0/2x9V9ZfRd4s2biOZzgyMf0u2PNHExINl
LYE1cUXtcK+cjk+APW01wqMiawNI0WVoAT67HlJRt5hDxi4vp6/9UnIzEoR6R0hGwJQFQ+FK4Ztt
SC0qUODqRw7rvGPyzUNglv3rOoSvl1TaNMKdGeMCIVnsSyZ3GwwPZwHnCHEZ6mvbNGdaAkrJvvGI
fc/c6GhCZemY6JRhY7A5j01NIRAW32iSmaJa53dwcmsT5bbeOOYP7+vanWIzEDb4IE69pyJMNQPp
bv1GW0FxYs0z/wzrXWpkwqlFfytxQi+gYJp7R/z4dvhGhNFf4dZUF+hPMMLECB4XaF6GN8B+7Epb
uFTw8AzDJoHA7G8U3AzFSigQI2L+bAqphDsUkJoJLBlexE8zYjYYRfA6cwvfY37FfzDHaCVjwaXw
4HhxxGIlSL8i0eYJuheaFBduaCg9VTtUop+CIhF4xmDEE+8+8NzUZmLhFQfVd0pHM9rTj/xmL+Fr
YOhguWWn/ARuQghjebliEy3FVTngaTDf8OdvJHQUi+4s4ZdEoU3kA9wTRZYznt76OGyrOae/Bn0r
N240eHMdZqWdS2HS/WoYlFcI87p2k+l/40Bw6vppfVdcJjiJqqirmBl4hXJ2murDEDtJuR7yo/RY
j9qqdQxUDspOU1xR9I3Yyc2P9iYXgQJPbgSQNzwIRAtsCM28A1G9duC+YMlJc2BHFRD9ol+ueXV1
fRahL2UAiwP/0Jc2Odb5G4XbPd02/TDBXWPnQSYB4hBxmbx1OjiOdF6dYEbX81lJLeLISxaDsOSN
oAXhuVeSH6HcoVRIrwP2njj+0wpIDnmDVJAmBSawejJyA79R34r9YqAHchCjv27aD/oEgbnSO3dn
BiYo/CiPNxdx7K5jecPIGbX2RDX0W0F/di4jf9Sypp8WBA+u0ISQjnQU1wOkG/NRXns0VZvyguea
/RsoydUd6776YwZidJpH+NY8qu7wJ541bRvDH5/maNc/3y/yYQQlfmocqgKQb3KJGkeLN4KGLM7h
0zA9Pjsd08zUz+J22D75AByAYF/VrgebY/HQCOEDQiuYMFsZSkWgZ55W+Gh3op8I5a0TbUsCpE9W
jP2geqP3oHTJH70DM0tvpxjcACn60F8iehvjZE0e7ksVab6H0nq7kmYFgk1YXY4Wc5dl65SPchLO
+PPNfGhhId3Ha8J+UW8RBxnrCwICZt2hFat/rIfDKxmas/lFZo0mhIwAV9khKgLa85SsB1x1qCDa
pVn+snn7cocuS6ztIjvgADB+UxNk8w9//fE3w6yAlsHN4P6XrMXvId3TcA9ALJ3NPKD832KgZ8OA
a8PqJL6EzS9GV52paGi7MmBXpxVYWMXhJCGnRBTk1D8RRljUUWxmyQgQGUhYhvFxeRRPrtBym+H7
Zd4YqxLhH0HjyCy+DK8rITelGTI8xLwMF3LFUzaD4ggpimYN5SKWde88mlNB5eUBdzLkOaEUP+Tr
ldZoizH/FQRnSL8N5pWJU06oQBhwRJd2YHZD+CF6md+p/2G0IySqAflSHvsptkdPcMuA9glwV/oX
R461VhTQEZt7rERywOg9mt3RZ36zD9kEtC/tbfzL5GVP08kAqBlGpxEX/BtNBO1Xuq+xuSgKC78U
+tl52SNEaDVH6r663bs+O49wstpWmRZzx3bfFDAurT8ky4f8bc1+rWwi5s/Am1unOJuW3zyozptP
XhK76AE8wXDrKW88MIIkvrZYpagqIVOr6t9Ap8vP8p/76Z43tryzfHwrH/sseVcGlG/oKJUDNiad
g+PfMet966ie04vgTzRoV3z554Uph9a+k9zcN8dtJXJC4BSqU2737Ft8Rvb86wQ6+PVYg1R6Kmto
VyPXw7eFk9cFluNLmRet5ng7+L28yd+S6B8eBQkij941+P+3J8lJzzimAOCX7D2qoHw+zkhjJYMj
2XmQ3g6ggizL4cDld9bLoJmxtuaWCVukddQ00IbDOoXv45VcmA0t5WVK+XN9ufl9sk41VwjO5jir
eTzzcWkYXv84S5Ir5YcE/okTTKzvCgKwr7IOIU4mNTDidfNhZbtHvkpZbbR01UEfTyp3qNH81FT/
fyUgdb9Mj5EMA+TAq/byEhACjrQV1tR+rxaDaZt7EAo9eiOMxoGDKk+vHcIwbZkxGgzjcyCKNYeO
r5z84Wmvo8pkVUnbBJbRbqMrUy3c9c1q2ijLdjtDKn+3Ex+ZcnBb/2bjr/LOr7c5lNmoORYN3/K4
BqyTmXVe0EzMgAistCGCUPkZyPNC2MJM0r68dJ+pvkxVH5Vlykw6hJ1ZoQFnqsk4G9wobx7hn3Dn
ZIpOknzozECO7tknt+WDYDPwPxz9ruNbnICa2ZNJ7aJ+SxeMjX2Yx0xyq8QD0kkf/xo1qGi8kzUn
ePzDYFPTEyd2kixXtULO3h7lDvoGL3HBT2cmDumZUy6X8KGDzaLM0+FEOaGpLG7T3hhXpbgf6jM/
n4NdZsRhvJhMRmV7DQ4vxSeqA39ItpoY0cksm2ZHu1tWlIK5Zyj+U/CokjQk5/KJROSKjINpOVYf
R76Kixz37edhVsJUZ5jFB8TB/PK9MdHAG39Tu6fd1xBPu1U4fKni4omd9VUSDtyq/eMYHdonWgEX
5CytvwTRK6fl4+FNGOWlF0P4U7PzMKLs4gY1GYv/Z2T/cqFzao49qf0z02P26vx5XsnWd93+E8TC
TSjMZJ+9y0GWgT8htitOlaQ4DfYFmN9NTvzyWuWM29BjQPjmSbhRvKoV+bFcbw/wccVwNEgHg5vO
8jWYec650riJ+VdNea0rf7NgusrzmBqrOfdK1CgEtHu18imBfmT6EePQhS7u27dclVO/YPsPLgm4
AoB4sxFnqDL9JqNRHaer9QoxhbfHiIQLPAxjiSul+zYZ6BtXao9vcX3oIzdiylRHnfifyIj9HF+Y
UEiNt8Sl/YYBgjM6Nb/vKTHBPb+DBRROJhFjB7++tJcZ6qJsFwLqqPu4p8MTDsZS9+TFAeLwCEu+
LzH3Wv3TN7OPXAdmA0MpVwsT33D+li4FtCO/uWX8cx0dAoY8swU/0c/9MWg5rTIHcxz+V9of+AAT
VrQcguhzWg14kJn/4o9sQ1GyIK9ADYpT6rb2miluaTX/1h56BU919F174UqmEIZ5277g5OlsX+Dc
jIVnDoMOMJP0e7CC9uRreKr0G+hREb0po8v1MqO6i24vEEKczS28b/qfJkCWojFi18TMqfOsEFJd
KmFreZwvoCDd6yazItUtzGfzS/Zc3pIh77wa3NE9iNLqg1lJyM4HZRttpf8KzTFUHl5HFAum0F55
AnjUvgkkHR9BczTviHSePB1sP4WLGtt94k9vPTN823qiBlaRcqJv9KZvpID8TslrPcseRDSC7ApS
hwvk6UgMIRy7AwKgsT5aTIF+qx/6svvr7ujBb+kOwqH6QMDxr9gWrrTihuWufyVuTFQuDFlC3fw+
eVs1UEZP0t9fnwH+DpSYmcmg1hswpGyEqXydE4GjH78O9GZBZkLnBgxCNn9TTC/hxp0Hp5Zrbj2v
IkJ5POkbcYZcrSNmEdRARM2oMbUN4sCjTERHV67VxxPZvOEWKpeQ99BRl0K1+xaucsOCQgz7lvhY
5CF/G7yoW6Evab6YgMNkguHBjo4n27x1PRii/r7oDzVAe1eefakOe5G+001Kb5KOTAIumiOSGQ1u
CqN53gzjVDHjL/r1fRAwxFH1lNXI0b30nYDCaBgTNz5dDbeZpIY8aeJr9LuKk/TOGr2Uc4Fxk8Pj
o5q2U+TmggsFVpe+ANwpL55hJeyM5qJ0noF88DhoDilFNLaQBk/0odykIQq7paI62Y4I6NedyGRW
cTsFSfyGlOUqsH7FtdhyFV91KzTJ8eK5Q/5sjL9MXafbOHF0J92htP1HE2TsZSZ+4qAeP4G6J2/I
SKm2c/oPKXPASrDjZ+JJnK6dERTTSjuI/xI8m2Wv/gKgmtctwaWaR0LQSO3Bh/0fZ2fW4yrW/eev
Ev2vg8I8REkuzOx5LJfrBpVdLgYDBmPA5tPnoSMlb05ab0tRS0c66qpjM+y91/pNizM9m0sjEfOg
3v6AK5Mar1uUiEJNIDsIm+1jCzj7nEMRWtTunV09vt+p+55rHH1MDMcNg/EdA+tMwahVOJT598J+
/qbQfYmNn6vh/DNBjZzyt60d8EYu51zAgnOogl843EkBffiEzlAAj5XTrzSbZ98jm5R7heq+qgvL
/fnLdT0YBnD70iLXoEtjTfyQtlZgAyPd8hHq/NkEfMehXsM3KahGJhozZEnO+S40PtbW6YkqXCg0
Hn7/kwz76iomXoMvu1lL2Ncg3TxL2FkFg/bsSF1JOORH1iGJgbgAfiYyZogv8zJkIY+YO/g+Vwhg
rY/3EajX+KVgwXHQv9c8/SI6oE/X7aLzaNlbmp000BTPIFudVAUUzheQiYfmCaIPclRSBpCLSJt8
Auo3MBOKNOAeRFPNTI1hRl3H8TT6s7gT6EC/DSLdPhWyUmonMZ3yjqzSBpLuZkhb6Kw6QIchEPUx
z1c0EAkHJQYXN3/OgVFN9LAymK3M6NAJb53TZLO2WXXWLO5C8UdFJmD2n9zznk4ym+u7l0HhwsxT
+/FeIaTg2HwOXwqJ3OJRpBjijSc26ZihkHja2ubx3KrmKsIOT+hFs763NrKUfEexCmYyDmuSFlXj
mfMnDrQNPOYzn946FAietSne3kSZ1hj/Hpu2m0ItW4+PMmFaxjdvagNexVWmLmPOh6UahQrKyOWg
2vL3iNOvk2uOhwVk5IqhTge6nqTJskvt7GHn6IA0OKK3HmKWj0EMn8G9QEomT9vYBy6CTI3OqQwi
O7tjCLuWd58YJCaZM8tBAzvNnMcimYIb0VX0x1viVgRm7i0UUYOnN4Gw4XbReXJod0dpG3PNQEBr
ndHKe+VDdIq1NY3bqbaRvlLVuV+ULKiGACyMXys+R0rjawTK0FFFLhTyS5umcwlZ5nvdW6PmmARj
g7v83o3cWkiHYH2NRCxVNp7+3rkjTvhlR+1+eQIS6x190hz2fVMddVQ8hE99FeT6kInEEAN6safb
YE5TToylKui91A/hduxVgDSXrwCnrUEd6Jb3Po+qpJU6K7FnWG6z1sQgwrGDPXJTIC0stvlzpVfu
mwOvdw3TzbFSJIFxt2XSjTCKD3bVnfF9ZkgCyls4oM9dwWrHIEmFBwSq/IKgUHpETdD+dIfygJOp
5AmHo3u5nMeF/0aB2p8FRE5XSZlBvYkO+KUQT+t22Uvn5Arq1o9fhipL2MtL9MGINz3p0ltHjCeh
ymszOIBa1L8lGQyTaJmesR4lybS7YvN49m5CvWtOip1C7ZIQDu1JC0qNdgetliRBL9jmFt8IDUD2
dfukJIwvWeUxCXLo4cS8mDQpeezSFmBTbBiPell9y0wQcOojAzB0NNy8lAHvufWbuehx1VlHHBbw
+ugqSeSNfOGBmyZyAXSIninVkzTeoi6Sy/kNJisarZRptdGiT2FggssUjFQEnIEIQ2YMNnemtGC4
ZI7F++UP9TE/M0kCzD6GI8ncApvJQn34twukISDiCAEfIANRHIIpsDOxjZr4ypk9cH5ygvQTIOG6
ch5THLN5ZY+7OXkiwJHkra8gQx7vPeqEihMUtbm6GlnaRXrKwDpr7F4IvyYFmvANj15EZVN4guDG
NkdUUs3eia9TO+5H8BLcl+6fZWQto2Tbg5JXyGxxtCvF6IBtNZA0Vy28W2c30WIA/AdDheLSPjQx
5BC+y3Ois5P8t5E+SPWWaaWJPk+olTJlhQ7DtD7Qhee3RWLuuyLskcTjh+2Y1OIXh3Il5pRw7/QD
WXlxRRT3ql38be/KK0Q3grhTgxjHxok4qOZb4/V3LRVbCfWjoLrpOQsJjAuoRVqfpB+cSUBMWLnJ
prvRbTnI5gbt9/YtYIRZGQhRcs8iaHynS6sq37xZXhT9L7BYUr1ci0gh3aGsfxyFj/IDSkReUx6R
nIOOmMi5IhvVVPIpk+ya6CFahngawzlx+lGXEPvAOzYtPsqLWPrP9SiyjlA5IRAzp7iDimaMx5GQ
xiLFQypFVMORHbG5T5AwICmr/CjfxuX2dqVOsrb1pwh5cVTGVhqcJsQSjhNx+1x1z4m0TQ/g1i17
Tuw8LEfbaNOIHcWadgTzIqFGeE3vSs1a39bmzZX1Y4HKVrXVX8P0u4LA9EXxYc1ZMPKXQddFWQfL
D3d8fF4S1G/zAhZ8jQIMixWGQXEjvlcjz5wHj2aP/CzB573iG6FFxDcaTjCu4AqcWyxAmnGkmX67
oJXykP02V/yP90X+3PUJCwaxW/EMqxt01VlfAcxUD++FxhdtAOlhg4cmpshtrMUv52SSPyVP72ao
EUre7+Caemv6JvIYwPZB5r9gpxverGysLjjPYIMlRMG9936S0ke/T9M2owZRpXXCt0SG877oxiST
ZgjYDIoe6Ppt9AhzznLVi47gix1mlXsAuDWQrGK5ycOuYgjF8G1tlJdNRLwaqDCMsV2bW5N0Gkgq
fhJshjrSYGPN6lkujfBsZJ7f2rYAEiQkg1bP6apDhDLNp2RMqXqam/0QP7Xbss0EZzDWN3NKkm78
aV01Nur2DOOOFgEYCC6p02zVICmAluoez5sG2xjk92scj1Ll/u1B/takeJzu2lyYvjiyCV3Kp+oN
fFN7+wlK8MQketxa9jleJUIEkLVnZ+vAWqY0qdLwUfigv1G3V5ZxiIYkIe7CKfMAOcOjpghzwVru
qQOXpVuBjus68ozkk2nQpNCP0tfnnN0gE3HiTo2rWNHwO/AOyStofqxiN/L/HCxZeIzqz3ouxfZr
yUGqX6CZast//sLs5fXZWHK8Uf68N/QrUUDdAT309Ifoo19ZVEuCC32fPk595w9JGHPsJcGANlP2
kNWgYqnP1WWg7x/ZcROVBQowBDyg/4Uf1aCXzj3DXodTIZ09ETUiJFxoo9NrxbzK1NHRV87K3AUU
UNJADLJDfLac1+D3oge6c4NwApNKgIS9pxSyCyd3V0jtznJlM8i2DwFlvg9oCAt5eYG8MXznHqin
aC5tBQIU1wXcyESj0gIN376W6kxOve6F8pbNW4oDhEAxamU6iaDXV8D2UbO5r8CrlXh3t9A5EpzX
w6xj88BEKXmRsTGZ5N5zjl5oLQ0WDCKNH2zFZUAzGltz+TUiy0hpNPROUAholvz7slScbk6Hd8MS
ARjR+vjE4YuAZz/KPVZKbScT5eKjuZhlr6kazaJYw/dcOBGjHzRHrAJB96RrTIIYC5nGcSYQXvf2
a7bb3msq7uO0/tETV218QT8KUO33lWEcybpMOEsTlFQ51p65fOftdssrWdEP9N700IHCXo1NJEer
jfL73dpESXCqGIehWQ4kSB2HzegAw+xVeuZP9tiJJeZtL603bTmyEiM4gwpJ31IVAEYCU95xCSHj
wroWb8YmYFin0arN5lVxFbTPIQteN3g+R6BHpNGdoldEnFFCuoAWfAkLcM30dPvMYeXgjybllfEL
9Xm0EbA9Sjuwi3pq9BPKGXylEHNcHQKaFACIfu0xe7LL3L1Ici0GB3XrV/7x+mpS9NJuy0imgnkW
j2YLXF19l7pnnoWTRW8OIbxonhRd8C+w2ZboI/+6c2oZjlqeCurzYcWGJqEekRH9RTRegUVCTT9J
kSj0AWJE2QjA6QdbV+y3/Dt8gHdnpfuAf0idvFhSg0m7or5YuS3MDJSAsLoA2ZZXXkVCqemNI6Aj
bQHU+VqjN2toCRgHsaMUfLxs/T2/7fTaL3ovOSg/A0oKiZ9TUPmzBWlhDAoKp/yDoq8U3b4+RbmH
BKhuKN2na4pLZmcPFlskk0osaGR0sXYe1OxrDgylzP7OzE0oV6H7FqRNy0MYbNhvtWgcq1yb2Ag0
c5ky9wQdHKS/Ma7tMKac48k3iAzc/H6JzN/cZAf8RM2R2MqRsY15RGWRM/up8TvajS18MHjRGypb
P8c6Ia2cPLIvopb7Im2wpW6BflhEHlV/SaelpkgpIAIa7IWg9rcnQ8zQvgGjsVy/xA9tWEMdveR1
Y9hYjkYWblIvTBVKmft71c5tfEyzz0I/trnbAxX45bE/NWzga/1HOWrFBHehvEcdDF4tf9KCghXW
+H620cniHAupbkgJFCJHMSlTJjcm0dsEWZN1qE6qAOWFkftKwhhct8ehZWejusBpQXmId+wXvBq4
Oxqc2YFsukLk39EsWF6nuwTNStz7nvrWplB9nvGmJRxEEFCEXeIdxor+YMx1xlgaj2QhBcH4xYzc
bv/cacjhRkjeQemJQ+qFTgdAFrZEZyDazRWxt9yxAROD8TaRwUyMWU/IAqLa2s+YxHJtFmAAMeUR
vmpHQuuVBCIcBlVd5+kvO2PIjjAWOARoUnxZlDV3BB2TclWt7/QRnCIRlpOog/pAYmD3QHWwkYNL
5Oq3cDae472hA7Qsh9+9X4dzvXkT48AoNaRCKogY2SMvKAl8xnwaGCRzqfrwfUXImbeEHPAC/2hH
A2BBr+aahdzXif+abv7o1kCcKoRbtqzI887WN/gqigAKG8wnzIk83KbpNHZfmk+RgpqLEpKPG/ON
Uk+Gmvqho2jvBDJNkfXH/YKvoWd+ZLgiVXNjcxchYzA38nUYDvJkjP34pZUzL6ZJd0oGieEJV7k4
IXVh2bTvGf0nMronqiwAwVGIs5TF2UskMi58y4iAlSWWRFlZRq9qcq2aWWdMtM4BR7g1pK7e1yNy
kQWA0BkqVepcDiUVeyiuPuRgvF+cb5Wwo+sVFtoXsKGZ4JFBT4UIs509Lg/zw+hCoXPB1WIbOMZi
I23Ydyc6cPlM6PZ0afQtdBp3K6jiT9RFuYhLm1nNQK0rblM0z1CHS5tHYuOVu0keVS1/tgSrhoA0
WBoUZO/1CvZghlcZ9xwb41wcS7Fya21eoKVLrjSWHWNqBkgMM/u5qb7RCME+FucIMT8GL54bpLS0
Hz77DfjE46sI0S3eyLb+6zLvjrU2aDvTw61w5KV8Rrb3oSyotOU1RPmwUAEA/Jsn7ajB3kfd03fI
6JChy4yFC6tLc+zDznCqdn53enwyk0NOZTsWyyPHHDy/KwwUb1KXQPtGJC8NKdelaXwRHHXJjpz+
Fsf88NjwULk8ehOsETRzBOC5lI3RmaTVL/3y2qgEHma+tCNtStlzBmH8MhC6Hko3hg81bGP2PKLD
gKoHgY28aPtEDHXJ1q9VgkQchceYY/QKTT+dvtfxHliu+1Vn5jY+V+wla+yxhYusL12L61vY7iNK
IUqmPYmmmW/Mu09SoDVydaYyZZafH6oNZMxjY5ySIPlFvHglYCLxKTn3mT+SSD/NSkw9c1l+PnEw
ek9bmSokJIY3Gg2MdyH7qelW/hPRAFO23GxhrJIfCrhqzhaFxTPkPHyftTXaAmuiLvKr6WkgQVPl
o/Nvx9RD1HCiVYWqWbRTWheYVztZZ/PedvQxNgA3PE6AD93loVIMs7J84dLMBFJFjkwB+35CIDbT
/PNODKULa2SdlHXZ2gjXkQQuEOKzgj6bn7FD6ole8W6rzi1/YcHX6hwhOpLjfl4S139GpXW9e/f5
gEXg8+7hXgZl8CqNACd0UwwlnCmj5dSJDupGueQnZHj5Ol5Snl0EGvs9nVi8BecXVvHR+LTIY3Xv
vzGyecWuGXYP6nFzpG8c3PcVEErkPj+7U0kuyWZYQP17BlX1l7kBxH8hqduZ/uOTHIgMKGoeLe7H
26qN5/qWHOZ6BhoSHUhYXZo68GaQuIRz3DhiCH5JvWQhBMbq7UPFLM1je4x/Rw3VplzLnYN6oJ5h
e6AOgz4Xwvoojl1Nswa+wg5gYRxJUT46skP99GI/bJdZAJCFJOWxfWyoDI8PfT0KkDD7rG7mAp3U
rqblGuaUIhKRCUftBO4CdFWHaEesD+wh9Y4TNvfUReabtQtApPDNAFBUr/isvh43X4gD7CrIBCdQ
yARIA6Fzfnxk82bV7/nB/Aqci44LWc7oUXdQ3BB24CQLDEAMzv167GUSJj6ShfTZzJAMi2dljdNM
IYhjpjD08UUUBfTdpzwOSoDALUOBXHIfzuBZT4RqRNxKlKwEQ2wGF2nUiyPj5uRf/Ggzi5AtKXbc
hDg4cEUfDKRAzgsAFrba7s8Nb/MJcAX490M9qhXF3nsCruFmGAuzeb2vf1qKPWlq+TlNOb0M/O7a
nIn+QGAqUugxQw6MbilPiYXx69nQIZ3iLe8u1HfZlL0bQUUKdOam3xmZTjhF71BHqKvbKWqZ/ROx
onMLiEKIDijV01EWf8McqAPpuCVh/PG4d2YLxA54m9XC1fb1e4vXlqKLXB/IycBgo2L4ymOPaaJh
XjDfbY+KbSm0NnlRde8Y2lxCpYIm2fL7Div65B0WYQdsIR6xJRZON0La45S11zJeaeGdZKWdMEvI
ExMwOSAgv61poL9JLyFoIYzO9GL0QaA6Jftyv1E5a7+Ik1MFGtc1Ba9ym3IoxifO78cB0Tk6RYJu
C59YnmxqejiZwPNQ1e4Q2KnnxGXZ0prpxCKAnV2SL1DGd7PEQz5/J2ttEwE1UYLS8JDOHTwW4I2l
YgtzQElQ6noNiG5NXwexDAsv/xhc9paR1Z6YsyPlVe9x7Wsofog83Su/SeYrg/ja4Y8j6ob1cWn3
wvo9imPn9Yx+iOkKZqBUa6VaRkigcA6bvoF+cytj2Q7z+dD6SYjBAetGfLmroRGHCBc4jc0VnTft
dh8avADI2lAGzhB1aEQ88tIjl9rIHlAiKiwSiOVfcG6KWvf2o7Dkts+vrj+p5zFp4qe/oEuGBhpg
lmxiGMn0C4V1M4sR6VGkgWqwz2a0dR/jSWwGj62xLqfPbVWPWCo9k3puGHxnjk3jC5vrSkcYOulP
92uRze8/csDUm7kRbelEcUEdEzT1mGKaz+6jZsKoybRrAVnIr7yq94j/+JvdXymFfOvj6RsnkXv0
Rqhrv8BGggGl+ZWV+VZXA542McQcZ+FlENhvDNJwGcCIyQH/qC8tysdaw5xGWtxvBIlkQgRNWWu2
1PrRr9Qs6tKVIWwiFpR0aqYvT/2NFhKEeutw38gMUjAUAEZTjAYkicfS+CctNWpGYn6jnC/laeN2
UvKdx7ENbNY6Yaoh7zxgNGg7pVdIQmsgTgHqju0upfdHP4kZ3u0v+TJzO6pewUNSB9r2gaMA2uVK
G0o8Ch1YRCFBSoUngah+QyEo01fhc2qfIEesPBh+qTB7zzxaU4CEnXE2XGXTrjgv8RgYS6R+xz5o
YK0s2/Dblfz5PA5YfW0eGC0wb+BF+jbR5v1GINpoUT9f17ixaQZtbXv/xJkN4U3eCdyDMuf0W+S+
vtHlPaMxcBCzPkjn3YNXiZFNNJ9K4QGWTQnzZicN7+MQRPWafsFkY5Q/8cQyNsYl5ReikjGzKaFm
ZyMgIMT6a4Tv/Sy2a2Czop4OOdMgN5wM7VplC9iBzhDKAxqyeDw9KWzX+aY9dgqFr50gjvSEVUak
Revc2ZFGKghH9qLf4vjD2MQgZ6iydNm/CN/yn4xloBVEjRjePuQDI5tI7ME/RRogGBinj+SPh8Rj
XcKMkZLaOxkN4BZPmR8HdD3N9cWmUXvgxiVOQtQvtP6STRLGiy0VaXS0fMUzoXEz5UPBB/5ABQv2
eGwGOoYbai9bsxb6KPjzBZCLrtsNQCw48xUkEq+po+CcNnB/8rHekxluBwjuMXPlDsNp87Zyrb7F
+jap9bibxs94I/fF8fa00fnlNqwDpgZCCMcNTA5Y3Tm5SOGNJTac2PDxtH1TAhdzdPwLNIL1g+rt
5jRkjE2IBVG3EG7ifLSDnK2faklA+1k7me8JWQKhGmA+e585seJLX01RNEV/oSV98II/ykf/lhov
cPgf9QUNfM9Ag8a1uNW7G2t2nl3Sb4rXyG3cBgMKQwtixSV0KHWwJ6dMegd72sjoxQQn+mWRyW+b
ytvkQO9xOdMMxA5asRzeiKxD0ldC3p3nkr08sB5OdkCGTQZtYDh4032dUIyQBhVWEA/yNF11Jwt5
COnkaNShhP3X5/08vpfsWkS/UW8/vbbetab3lka1Pv++5jcmFAu/TiPxCYhyknBxT+lz0l1qero3
YlZhQqAmaUk9w2STbxBMG2HCKjb/8pieWlTY08emPwO+L+upiqGNxI4j0FvlElhjUeREbBwVefpc
i8BIdJK44of3BHwCySHociVdrB/5tarBDACRWYF5iAiUaA783B3mzSxMS0pNYdbQDwaY1fkHqfw1
Z9BtNlpw8rHrf824rzVhbopPg05LBYRfrQqyO5fty41+1UMVWitlx3TVp5d+Uzkpqw5FlEDQjyvq
ZA+3B8tDnFKFHdd8MUgL9dKl+Y3L/g1q9NirtykrX1oRiqETWvuFFm482nb6MpkTnFYxi22LV2Ow
s0X1xRklEvnr5PJEPOjoaffVTj7pV1ASKJf+QGrK6P5m6MCX/NGNFWW0zitsY8BgngkODCBKUBoQ
3tg2UpYQT+QhGCJ9QJoJMU8Ec87sRpzNWc5mCS1PDF3KtsC5Z1Ij8To1JDNgwpm8fh4/muUXt1CX
p5A8cHoKx8FAPO6UlCDr6bbVEl6JnxF5cRrad/O+LrpvvFuW6Cm7fspV4Km/fSt1aFCtVV9PDE9c
xtiC2hTMxAjy9JAoBQ8jJHyT1TSegpQFDyaps6vVMOIc+g7SOVSMc3FrkSBF+ZCeuk3mysv4m0Te
x+F1IeyLgMBhHe/oE8RvfdE5tW/O9Sus2DDO54kKV3StM0+lItZFt9Og4gQS7AY6gBix+IF3Xf2G
2CkJGdwvtHqT7LuQ2+L1rkiXte5dQFRwIdsyw1bdkzMpmFydzcgJ/xYt8S0ikiu72avwCmXTnQAD
1UWn2CW3x70tek6y2aN2x9S2Fow8htZHC0zyAMphNnqBUfC4duAMHwuKOnErb27POTg+fYuEG+hU
fHXh6xJzgKCSfM9rTA2AO+95KXv1TETi+UFK3r3c5cm5xbtD0pwQz0WGCmEX5XNz7vu4J0cBwuAa
gSqTeqfSVkQEVM0FbaVb81T5bM0xNW+MlS/cgn4MGQ/pnRzydUP6lLTvrwSeZF59eAO+Kdhy4EfJ
pB+THphb1JE2QztD1uDjQYXu8uqyAuKZgeJeWNwf8+SxIiWIWB6VVVa2nxCQbXO55Y7SMHseCUjq
duw4BNCZNxzIGGNHvi6Pwkacas3iUX7F9a/0WBDAUESjqrzEB417jbCmG2azcUZXAyAIVi/Nu6dj
pGsrPcem3VHu6u+vG5xAilKKv2TTN1UKkClbaaZtmfWiH/BDY9Foe2C1N9vfQhwWb9rNIiiw1tfh
s/qK0o1ocIHQVlPj5tUFwh5rejtXXXhX/RsE4Rtz4uSGm1lXfZpDedFUxx7iO/FSwHjTLy/W3KTJ
pJ8A4E6CogkoSGPqe04wPCz4NcnIXohnSBnrJ5mT1EOnF7xe/qjB+abTewaw0J0UwqZpBDkiXlTG
QUVYBXhaPd4gvyNys7Vxzg4tMwcy1unteNe87u09uV4kG/RfFNtvm6k6zDdQTwYaL8whwBB7y/AN
MexFcpeJuFpi+RxeUDAViK7qt0hrnJL8dG6prPnPAyBBbYXFBQbu1q27Q9bPqy9xVEUWKEUhy+MZ
8qX4Upyg04CkCNMgIxYsnFLxIjOLRJ7XiK1uZHKSHrCzFH80Vj3b7xs0MSpXw2mMS8mwaZhamjGZ
YABpnzCYgwX0cqXIxczWYVmWFjl6WdlJ5FNqnjtrmWELyY3GpqYzaiaNGGFLkO87IDAhoViQvh8d
yHDvd/1XxVEkNDoZT+TylhAfH+QTMhHUorY61y9A8/AmDaT1FV+8PtD4ujYHJzSarUr4J3UgCBEQ
ExL3hC1BCiXgc1rwFpfXzHx7Ueu/wFlGDfxO7vzsfdB0740e9kwlzdgHq0UoYIvlNEosu79/SHU4
CBhqk4PFhh+jfW6w2Yn65FUHhfI14CRKjvKjczLjQ3rgLx7bT7DQmLziBI+EGetkfi1rJOSfKOnH
Vu4dZkEfSopP95MfivNrHYBWtg7dVXvOwNVAHNEEk5aZfffft247NEGteTxkzqus/E5IpBRmJKRO
8epTFCfKkjdyZSlLrCkp8+j8iG0Q83e2q/4a6/q43I0JX+L+XA8IBGfM1BOJCnXe0TjLG5WA4BS1
8xrZY7Ksv27veYulV1GPVaV50Xv+Yq5OTq+Kj7WtXZXpPAxdr8I+I4GtPL8AFgbYA3wPqES1a1lO
C9G7MQclXrNNPUHlBubl+C7hgHG9epH21doZmxmWemOGePpFbtcQ3DToyiNav4EjBxYsIsyTmDtU
u4ti8BkRClCtINqvSOOe4s8t347Y7lXcXbBC8uFNdNrxERYlOlsVl1O8xcIpwrmH6Eny/NhCV0QL
wR++HshVPLI1yKb4uJ2I5/rhkDrf4G+YEBOzgtxeDaDe6ECbo7zUkICa9mstrNN9M+f99rEL+yAv
Q+MxxBW6YQIC9li0+2zbFx5kOyJDmh5krsIE2RqJ0h8YRajIhN/XLxZVgilSHLI/+cKQdlr44L7a
LYlrHHu0QpsMRx/YycKa0lQAyWI4B52kv6wgcif374K7g8APYqcOafSJ19W920f+w45yJ0+MHpvG
GR0ksRZA2wUZsy4kUvYcZwwCw5jkB6HJVnsnwl7K9o/wxudF4IwbIz5u7HmmU2tBgtlr9Q7uEq8I
7kVaT1c/sr/gakyWlbQ3V8YHKd3mTPbkMEa9yCAYR/w0puyD4jFWg9cCsu1m6+GNbC/wpOFqaHY2
rZagZ8CsJWaeGnFfLgfyDspdDKww7sg2S2fRlvn283iv9fOR88zA9oFRkVgkS/1m43sqF7Rv3aTy
wWESBlmcSVq3eSvYk5AAGj4nbOkjMUrcDmcccyYIdGfPCdCXEuBwHRbtWQ3aOU+SvYcKPZlkJPFg
9+PHhZZUwXaadW7P0Q6b4kF15miT7js63afpRAVBagQ8pCuREU5frCx1m67QnU7wmt5UjDJ8MfLb
Tb+AkXUJxWRywaYPn7KPwCRizP2DCFNX9qj1WAL3/evuU2VgT3tcx86GxDe7KO244+XBjSG+HXpr
nBH0Zi7zgelN0exfoFhQLC6k9fjlQcRm1tdIXrgd+3yghMaJFFwXBqDZ8xJk4L4zmazAab8Cw693
nFJvus0ZhHnXwY5C3zvJa3R1xOoiZY+rGG0VTSQyhZBNrIdPxHPlXCS06YcEJJGDarhQP9nylggE
WuqvBCQ3fTn53PrRN7Qzhk1cCi0e9k6c4Bt5qZKfTOhYqP0VWcbp9mCNfjXfBFWzeGIu8AVOHKYE
JpJYIjKBSCPkmNkiBbnpNrEYUjYrmDD0BLPcjrDllnyobq5d5I3IeMpP3nCYU1oehjKOM54I0Cwx
3kyaAKiJOJGpGjvGpgb+/R41INPm+IQ5ZJeetL/SjqYIezJDusg/noPhoAMWGVqgeOBaN8t7obJa
M8slusrWki4W7U+AmRKVgeYhNVlGh+bMr+D0yl11qePQ49MZQ4ROChkKaMWWZIoQmYCwyaCPViyq
AfUpiQZT+FveO3nBVEKE/gSfP8GwHMHvPwfNwwpdGmD/Au7xlBAEDCO8ZBN8g8QnHBgchGmT4SN6
APEiTwC2UcL1P8+cvCE3anewLE08N2dvZ/yS5AIQeSCR6efctpQkZAJwwiY/OTzpRz+lzOPo4Euw
h9czfEE9LcQPVZDaEtgQEt+E/Fq5IvFjE2iewe1TDrIFeSL1/RgDqyu/kOFIclF9sk315EqGL2yz
QKjZ4sUmFc30Q5GFGk9nTS3JbJpveaM+f43Gh1xaINN9d16arWjCix37UGeXG8Y0ZkEzpUU0rv0M
7JmRdxMUw/Dt+QytuUJqE98rQKGSgplGHq6865Dbvw3z0Xwh+kZbEtQ7xOPyUd2Wmg0QLxxlv+Y9
JxV02iZsrMpVZcdholbqqJh6oLO0NcQ7aRDlSuCMn/FPk6MGGOQZ6zd7zuOzRVc1bjUeSwsjsvzF
LAHItCJeAN88T0PB6A12IEQ9kGp0UbXdL7LTe1qOHiAXzzhzQ6M5KiGohTbgX6sN3BNT6kBWBXUl
L1L1MTQQPLwJ2q94uXNK4AVAnIVKB6KvRd43Ikg0OY85i4zA1m+N7YLNT5mhiY9sfZmhIlqV+AWP
aX+FESih+EHZjDXJTfGqwIc4qjWhB1QPjjYD52mcET7F/7HQf80BhyCvFu7qKeQ33BpQxAGiFH4k
/emu4kZY6QPRe5jv1mblUr7Q+BNONdJOpDZs619LoWxj47l7skcY1htyDiosd0dkhO4ZLCC03uE9
HGXx0yhg3UON3w6qQkhyoF+qJUAaVxwtzQSfkciwcvKnkgkmXlRn//Gf/sv/+G+X13+Nr/f1/xo+
/J/Ktljf0/LZ/Pf/UP5uDrIs66YpKpohGdof05ezR50JuiCIhxa/L6HMh3zfx0zf6dZgZvhTBFvl
xGWUkLRFjaz8Sh+MhXksTBLmwNgwRVSH9/5Nd01GhuU1wLb9xAr+/ZeU/m6a+L9+yXGE9OWb2OeY
S5L+s2V20rsvYulQW8scwG85BPGiAT57eoh8hQUHSvkFAYfuR5j/w2ePc9n/HNr8r5/9x6T7NHpL
ufTms4sP8Rct1PUBfkB+ygfeCG/4ReWI1o4uiNiDtTHXTv/w8X/7fBRRkXRFkURJ/GNmdHq3ErF+
Vnz8m6Ll/d2TT9HaeOE45Le848t/+Lzxef8/l/svn/fHmPohU0WrkPi8xydZs4bmIpfVlglBTh/Y
fnmfUV14//CZf/t4FYWXTxFVUzXG//8vj1cwLPGRVqV0aDTvhWmQVEjPQJVlp3vlcKi+m52p2Led
8Y8juf/2Wv/P5/4xA1xKdEsX9bt0EP2YOgf9HGr/MQGdxEGn+jKJmqvcf7jWv5t2LjPd3TRlw9RN
1fq/r7WSB214cocPqWmDBOYrrLgYgGdE4UyljwiJGXjNP3yo8vcP9X9/qPbHVHlh0LsylzLpQNbg
Fn6UcM5xeFnuENhic1ZuK5KuhS0+mNlR9EQOtad/oBQNEnBRkYBAPIv9/9eiVg3V0mVRlCzlj4VV
6malp7kuHqwVmCAxGcYF6LH4Njxjqaj4CF22FQpo8YzK8t8/BX1cNX++5SwpWdJ0Q7eUP1eVWmWW
qkp89sMZp74OQemhOGMEhOyWP2mAl5o0dKJyZuRg2Ux9JPiVvE5KVDRbX0zZsVsHZzdhz1CNi3jK
yBrn4Vo+aIpvrUmcg42oXESmiyikv/PR6fLbb3i7m2ecsgMIWEEC9qk/4hMg9/gfbq0yvkT/7vL+
WMSJUSSDMF4eKZ62jNzdIFL7xhzIbB1NGfnIcDhCXBeJx7hYR+aylVkU6g5dKqWdepZnz0VGUcx/
dQjbN4/O99Xm3z8CSfy7l1KVZUMRTV0zDfHPL6lWVfuqWxEy+H9ydl7LjiLbun4iIjACxG3inRAS
ctwopKkp70AWPf35qHNx6syuXRWxo9eq7i7TQpBkjvGP38CDtE9jBirni7e3KMe817juQ0iTSHnw
IAsqc0eiED8u6gyCG6D7VnPhdhmvAinA+9UHLoaT9YKmekkM3UZ8/KZJuNmwG0kNAUvfNjBGEMhh
SzbcnuOmz+9S+12ALyJqjqg5cclorXOBUMCG6jH1nMmqpPLj3D5/67PnaVBpcIlatkjL/YZuwRQM
cz7GNeT6tu4Mu8kb509aXwn+PN2Qg2/OeR5gxwdU934wPobeAiDHiDumIHy1PNZdds7x8txjCUsa
Jy0shpIn7wzlpjr9Y9Gbf9p6Orpm6B2DfVZWf+wCx+tW3b+a7odVQWRZMN2n8apN3iqZRyUVsXVI
EVNwFb9d/v2NSMdz20m9owMpY2rFcN1CKIkMHnf2Jt2lvui593SEsPm5EX3/6d6F2+ASDN9CzGat
MH/v5tt07SD+gMPw+sfX+dMa1zUqF1VWWUBGe3D+dmgcrco6Xh9bZcRYGKOK6NT2vXShOoSqfyzV
P51Pv39Uu5J/+6jX66PsG7TQI1QO1SHoyMG1S8Dr3tuNumYw25MGgxTxFjBwCf/x0e0z+fkm//7R
Pyqf/UVXq4vBR8PSprk/UUcG5r6Vu30iFq//949T//VNf+zJ6ktrKunJQbHrqexvZI3CSUP2SOAm
+Rgu6UjeM95iQ4M1RAJNxpaTesDZEP/9OpR/fe32On+744fu6yBvGx7uZ8g0K3tdSHdrsrdNFUy9
/fcPM/9UYv1+j3+UAfLu89q/L3yYZoY03gi6NwM6F7kjOgttSllvdJmZig2weXJ/RPKiglDLA5ht
1jRDgHzQXxvdUUfSp3c2B4y/KtO7rjojfaCAcW1cfR/xiiBNA/TtMjXmzH2Hu/SpwK9zpNF9/ahz
9iZd6h0t92w40mwrYXpnX8vP27fePjFSZzQRVOckSAzQqw/0t6jRo9BVBZdhtXW3/6gY1D8dkDo3
xTK7pmJQB/3/D+B03D7uhsrmDK3aoeOy8bbCbYCIeu+cwAAcoM+yembaCTE4zS4ZFLAqI5QqvqbY
AfxjWbYnwX9egt8upr3Y31bD5z7fW/WTizF8poh1n9Hha2qQxPSvt+1PO6Rumho1SbeLyrfdc377
IPXTVNXlcudbWzDKqhs/PJ1L5B/s/QITuG38r2/2q7T9+dUMVWdb1lRV7ag/drGr1bw+3GscUndB
myTOJoxDN9BHIUdTTg5JG8RltSi3tlIUxH2f/DeOHEIa92+O+3ST27Sv9Eir+FaR1zxbu+XTxTPP
NKP2gOnBWwy6SeK/nB5O0zuwbBcl82grokt/9BryDxCPnGCTMU2RjXSNJwVxz0AbD/vv75j6q5r7
zxfVVE3VVcOylM6PL3qszu+99qnk0SsfN5Ep5khPHMvi+DknjT0+Y4SBhJmoWjBwtLHiNFDtjPEh
xq/ffG96TtRz6ACpXG0ZNgCGjti9Ocx3grLUPOIQvvYguOFtTWFtblxIIdNrqNrvpNSTrCqPziVt
cyHJLti5l1109Y5fWdpZE2YncFC5uR9vW4DdTCtANucGRiUOg3OBJn48j8qGYzBrZ7VCTsv5up12
3EKml+wQqv1EOe3ibReV+EqRZEuWh3IWy2IXVVDarcGAuuTji+SWoBS5toZ7bOSghqoza1q5yeJ1
sqvQ8i+IRLZn/5Ikx2PEoAn0HBNfMWOWjiw+gYmDefRsLkZPf9u6edD9BbehGkgYWgO6D4NXvHrv
UWMLWnBJrA9DhL0vO+gMwNqqADyVv69hWVeqy+wDBqFQE7CV8ApwEXUh9PUMpGRidOjXi860MwUz
pEl4OhsL4N1+FMiiT0h2xKxrwWOzAUqyNhy1N7pGQ2gRpGMKc4Z8Zbn6++rR2t3mP4vH1HTdsHTd
0rs/jgNL396l4136jF6QVcYP1xQpMd5RCQl0WioiE6i+hrsQcqxImikIlJg1zmJkr18ir4Ld5O+X
o/56K/92PT92R+PdnNWzuZFH8sgrU0cTcTWBdi7i6alnThHpCCazsZqumjgOiNq0K1gpFFjbolpU
kAJSxcPRsq29mJaI1S1ABLSqnTG0az/NMpDutsZtG7TBYJOaFF2HpP9t9A/2rw0gU0nmLjZiME9C
kUGRLdkfvME798NCmYQDArgYHn35km2ApwXtnz7Sfzx2YtKiuvCnnLvsV47ydEyE0oEymMBqwLpg
3c2URsz2YJyjTlxlUY+l2Yv2gpVESHnfcuLxmJtviU2AyeVNeOU4DoLh3R/msp87kWKPtrEdBWc/
yD8zyNOTcRtJnxJjlaXH0OIelJmeLL2pKcamk9uP5To23M9QzmN2teFJTHe1iHOp/xIrY5APq4w0
ekabO6ZN+39UkMAnf1pXXbmjdi1ZM1TrR3W1bTr6RlaMzwiFGNwxzBddvEETCGHPdm9KSyTOFj4C
WKu+8Xe2O/Z72Dk4hbGQqYdSqw5l++01LW0M55A5AdhaUiAc2jD3RjNhk/W+pccGcP7AxSnTDmZL
9jQlVVp8n+NPj9EwwuxgglTRqHI03jPFiC8h7OKbhOud3WnwzME2xJW/gF0sX32wlWtrrETQGRPC
Z89j9vBhnQbWDJIGBXxwY2FZTjP4JzD062b8XPSmqssWxbbG337crLn0rOrP/CiPVGZYBYS1JaYw
Vp3DJ8bAukEhASd40cFWFgERRtzR9dkqGa8rxlOdliilYNYP82WiP/ELtTutqN07ShmcEuWadccQ
feo7xBQf2t6WyhIbb/iuzKVo9T5t5KIEeNyXMPhmP0VNuTtHEjqBja/m3R5KAbPNTuGpIcAj0viM
Npt49LdeXtE3PTBuCl4p8U6XdI8lg+nWCLBggoJa9x+qr+DlGB6aYt+NXq0sMjhJY/glT4iWkEHl
eA/HbeO8cCP9kMXiQWBHbondhYOTPhoPEOKOqO4x08RXp1XqNctzro8Q7d5Ls5tcMrnY3BzjC0hL
N5z6EDzbKaXThWWo2nc1MKDjo6/MMNeAIohqyoH63HUZf3W63r7xJZ/RIVETEtEwwPNoibtA+aPP
J0UrifMp6PT7EFf4uT4ysAVdEbpjzVpa+sF5vlz0i8hLHndXQnj+K2oULBv+2/O79bmf1HDOHphW
KHt3yyCJLKgAN95OJ3hpo5eVPz8RyC6Qr0eA4HFELHX+wlCtZYkf69I8/+OtVM0/1Z6mbtCgaiov
p/yjCWnM21V+79TPiB2yWjP2Id7baw/jt7OfdcYfzs/ZdWV5eBLI3y+ffz8MNoMpMRVsqLjZcXH8
4zFsbPYU/Y4jl5ltxifKDsOf3p24fLnlNXG8m0gvgu40TaFSAP/pMbB3yEKGg4hp5Hqz8RoyHt9O
Z9yMKQZfqRI83mI7fbWydmEslMSIzgWHI+KDrOsTiNWr6Va2GA3NGvc+3NpQV24IahIa+7QBKMI2
MtjFl56ELRRaPQYe4hMPJPfdRpF9enppkgyUYXsipQ9Qd6hBLoJRtBU7eN22VEIkP4Vur+04v9yE
7TyCzZgkSu8cqP1+MkGFzB6y6HoMiHo948vMVYZaCSopKdd80z8v8BvZFPDQKSzolzEiIgZC3OBA
HIlQJAWIlYl83ddYoFu7/gQNUWdM1wRSiYd3StD14xtKofI8Od0pce11jnI25fS/DLG79LEccfb5
+hbrTDkxDV8Chzm3+Diau5LD/Mf5lAxPTyLH9sx5xFafKVn+9KFW5duI92Tu8KduVKRHX4oRdYfj
W8AREr9n3Y8Yw2RDNdNKQbB5gtvcq+L5B6IoMt3bUg8R7bMFPiZ4hf6jH/q/iOB/dj/TMDRDMRXZ
kH+AJ9pWP8qn240SxNYyTKldPKmAUZTpYw2R6Yk+2H8m0hd0RBZQ18cqachObLfoIvuFI003+I6c
AOPYG9EAERqOMJ4h0y/fb0zFFJ7sjXVTNm6FAanQp5h7ad5cctXxeaV515AevA5hDSdvOh+nih6D
R0mqKWQR4L3yHCpTJhT8kSU7Ws8SnLC1w1njhTjQPcWgIGTu5e7crXPI90PQtCpHBHrLUVd6mxwy
oL2JAVAI52IjvkDoHd78ZjRnYEz+FH2fU/VIynWhiB/DVn2Ekeq6wq/Xfbgvu+MzBuGrkku/5cMw
5AxhrgQHWPqxZX+YOo4OI2ShqYIQDuPlYJ6Y9tV9kzngWKmW1y7j2a+bhXTdZvWbafMFO897rvc9
2TOjU1/B+K72uxOgF5oYFd8M7DzXxrM9BknqOA8QvXi3pAN85tRihog8l5mVn+y3fUoeHowQ/1Ag
W2Rc005xi5H9HJ2cJpSTw6oeEJsTwmLwYHjO3uk+NuLKY7BrI/UJKdcpzQvFlRO6bv6w3Jrdz6f4
E0oRHYf7yF6hTuIPCqL3SA0iWBCu2SaQwd5m0SP4DK7+NcXAx6fPwCP7nEbI2OAk4Jq1gkyBWJHt
Pt9HDGXD4BXMByZv0opXabVN9T5Cb6qfoBlYAYanAf/MbHb/rwat3VR/ru+u2jE1iy3XNPUfm+5+
17k/JfX8GcXUdyeMHNgQiTAhr9Btnyes8RabpMvvv0do6GLYz0wHK+H8vbY2/ngdQPNKO4vs0Ihz
nb+14FfmQOZtc/2MsINBtrpPanRqcHwr58WBCXnLQo/XU0i/RMR3cTslnF7oPU/k0ujBcYoWNR4l
R/uyAJXBHPu7844+ZB6yX+MwsYmbsdmd3S+wfIZvrbwcvKMS7VAswYXmFH5glEZYaSvwK86fTCWn
HB5Ng1cIQhKoy7FEmmZJtvhtckZBhBUqx9AmUKCWIxh6/uOhaH+CwcAhAMnpejqm+uOh3ObWszod
pGbEKVs78VSFjuWkB9ejr68cP1Hs3sK18skXlLGkFw3z1ekfvc4fR0e/X8KP1mtTXfTqqG4/I3D5
DuRwQLC6wNVRHzayfVgrXzTK9UyfVKPH5rvmlpfPNVjWnkQqPDCM3CytHNs9eD5vGMBY92wiFKiM
Pv61gpU/FfO/X+mPlfPcaerlfd6RzBQ9xqeAsF/AjInuM/A/0kLP/r5QtfaL/+eF0S3Z4sloSsf4
8XEf9WLU9z3P5vqF461QNo4jw/1Js2V4dDD8m7UbIUjVd8dBkGgbIrkUPVRtUS45+S1YXf/x5nT+
+Ob8dkE/ULKNfLh+Oi8TWqdw2kaLNpKB/XJD4BvnzibArOASdWdPZUGF+elp/lG4ytq9DpQUkcwk
ONsBvTvUL2cLI2sTwCldMlc3gusXdqAf9N7/qPT+h7X1/27hjwmQWT0Pz6o7bxhI6G3vvGhLOG04
TdObXbB1c1PFNylwtnDnAoyDrVRE9SCw8//NszSsjmx2jA7zkR+LfM+OU3W0fXu4w1uCCYHMw8NY
z3s7JUrMuLJDsuVC0u0k15ihensDq7UjvzPkwGuvO9VsSN8Hd733V3+/tD8i8l3gSAs4Utf0X7ja
b/vhtmvqW1XSGnAzC9SHDivNbiIM6/i7U7S78iFBwz7p2XaeQyg7/OMZ/RGg/P3zf9ya50lVNtu3
3oy2NP0c+yowpY6FuXvBvotunm4p5tzfRTuiLgeg5OKU3qQAiwvJNq845nnfLVI3eMbfT2hB7gHr
VSxpB9dTeCRARJmQzkf7dAr7Tzt5OK7d9YZUkmuYpXkjhjD8LCff+rf4uQlg7J2wJKvQcSKIohGx
zh5WbS/Tq72/3/bun3qQ37/2j7f7Zr6MjVHxMsEwsWkTuOfZe1kg5RTUd5XIllrAVwUXF949w1UD
HmPwwemrLfChNxIFXkGUFdnWTssKYOftncOUxUTvHw4IHDrafUyv9ycXCWi/AmUHYgv1NHEDCE/C
zrffJmpaKE9k3GDb22deDJb3oXHoBwcPpLaacOg8eWXri/ePRffH+fHv3/7HVqLJt2quWZ0G9J/a
e1qGg913Hb/NYi57XcNtqH+dA6mHX1w8hD+xsO1hPh8wwsdYz1695KJ5AofpD0zqgrFUxPPF35+P
qv5p9/3ttfixdVQHqds191zhearX7jjNCvyb2eJ2/v0cwdQTvb2INg7UR0df/ev2/Gnrt6BvKBa8
hW5X+YGEvF7VRVOrrczWf09Ob4ecIEoPlSRxJW0UUOA2qIhxieI+MdJrDV0IX/HN/PbE2BRqag33
ch6esE3zDuzKSMIm98HBChuMQpY86L/fqz9SvKwOVAfVUigmzB9reVfXu/n1ydz3Tk2rtaZz52If
8jJfVWHI4bmvoAyLL9+miauG+vZwJcGbvYCGHN3m/h0OHFjv2iASF74dVkkqToKkq/xryvqnYgfW
hcUdBY4ztB+P9PaYH6zNC1AVowBxxFYlPqSUPT2GkcO/35GObEDm+O8KYnIsc2Bqikbd2x6nv22s
97l5e9321mckxfX0iGtMC9RGKPqOHEL6EFfBqJzT06NvHaTpWA+R3+ZTQpgUB4TX8EvvEGcM/yBK
C+fB7ou3vJ2PP8NxJz+RjfIkhBaws7so8VuM0qlTezHjcHj805gviFtiJbnTqSby9XqoimC43vpx
44OAvtynyn90Srl14Sq2/XTahaQTxeaQjBMCsiWXfpOTMovPbe0x0UGY31w2+bsbp4kahnRpiXQk
hlDs1IW3hdMrlsjkaqp6RGsijWsvfwS5FdCuRkjcoB+ksTazitVLbLJgdXHHpFq47O6PHjX+9OoE
jaAxOSMNDIbXEjw4N526w+u1Wo1lf4o0F9dGKiCuW4JKQ2uclowLggx99doSWXazPVTo2JvSY1Y+
PGWizwZdZ0CQ5IxydpuFoeKkppju4cFyf9NNzHgFoz5uwmWBz1DCY9mK8XTP4IXFi2EgP4/CIikp
SpF8k7Kys8F2UgdEOYcKIuQ7JITNcE1EHiR4phP8rBoHOZIRwrcThzvtbWdzQywrn2vj/9QdJXg1
Cd4QH7Y25J0CZJ2H/MVn9gCVoMSJFxgIsiwHDE7ceiXyJnp/ZxrHY/7748aPp5jSCCVR+b3alF9p
7B3ShZo+Geq/g1ChBapu0RgJ3SsmKTteXHsju51WPPGcsFFW5OP2q3bd1RpS7JCozWG+T4ech3YP
+r+tiqETb7khux5aZbS7cR4MVWe02TmLdxnJQbDhBHVh/68egeWMVwbQgh/AXrJHb9eO1iSFulin
IIC5AuwfJqxtgY39PZfFejPMlV18hZoNKO+sh004HOInEeOQ4+FQgLCe9YW3hExkbTp9uHdn3DG5
iuk1efOoQC7exAxGcG7srLilYArMClgMKB2IiX7wjGrLb6ckLcfWRQv29lA1wlTnpMAZZzdE1B+N
tuze63Y9Wg7U72UeRK6bWKnL/MtmKQaXySWmnuClHSs8x44afRgCoujkSrqj1iuGL8dswk6sESJ9
CH0zmwDDIaOJ1fg6jadyw0NAXfzrhaNeHsiLTBGXEuI2TuRCWt5AWZh07It2nnO3+AEDDaz9iALw
64uIu6PnbMUrj1lGNox5k1pEiF6UeaI/jp0AA+yhLGyq/ZWK4HobguuyUMXdiy1nKMdrZDDO2BhV
mA4HN9doi98a1T7A3PheB7EyHJvbfrxNkW8qmF28ZOQVw+ee1vuQVUM1Zjrs5OSdO1zC3o2wGuqN
QN7QiPDTtTfeJvhWrZWQLcaO3uNoZJ/tNSNCHG+YvMAnd0a8xyve470YBw1vOA2TzbqaMpTFFc+N
UfHzM3AfMGApcXGpNQpMPcwDyO001LKIeNIXsdiKEe0DIxuYqQ44q+prGVEaNlV0EESL7WChCoTR
WNEEJye6j93RY7gw1wvVieg6PhIfHLA2Xc2fdUUvuuZRz4xc+pE4GNWtT8IiWkvOMM+beHjxnr2R
TG6Q4BLW7QGv9S8upWTkjIe2O9P9fW/RWzxzXpItd6ZFIVlAvA28J7WT7osPUk18bBDEbt3bGkx4
M8DgDQSOsGxYLuuyPLBzavEuZ8SmFv3ByS68bMnexF8PMZXtEvAWSzGE0dBFGifbAzkjhab567D7
1o5jJeggGbCSBDFNcfWhYqxYTrhuZrsI8bMXsqumXZ49AF3WMEdZFocAVA8/yf7y7BV7NkyRgWYY
dnhhni2+P5NwmZVEMVmivPVUG1lt2RlJUMi4dq9EnMF++wmLN0IhwLxlvVpW+TJFfpyyG2fTKZAk
oVoBdsyLh8zgCvPNRbo/83dySZk6ht3+WxRKEIZkl0+/rR4jFoEf2PKGZxV2oVhDuAYmQPYt37GU
P+KRm5NdefSWr96JF4aVQEzEDgmt804sJrOIsgyErC2cTmVxS86I1WtPxsnqROJgdiRUug707LYP
Df/9Ht51NFBeywLktulR8AjWjyxgr455v1M2MbbDK8zKNrIFtz0yisR434pS6UwL1vg+nQ9oGY7f
OUua4QlTHlurcBXigSAsNPEnZc9qlTc2OYmkWzp4Es2IeUDIaV/yongSmCGWRDIaC+uYmJz8ILKX
rnO/Zkcple1dD9fiu48mjgmYWTnYhzgBizBqiijgkvIVHtrXEysfdSAHYJk9eYinMjRs9hEOKc7G
mzutjqg0wxff4CEAtR8iZ49fn0Fv4EHa9d6pru4qR24hom08XDPA/qDVePmS17BBQGiUOc4qd3zC
jZUd53q0gXo/YL16dmkEj7mU3ezohYONL0JO4ea6AmvG9IEFDD6s2dcOYmk2nDY5BnH6B5vq1fkd
v28u1j37KlfurbqjkN9gp2zzEX9Eth83r2boJoMOoF70LkQ6iA/WYW9vj0CEQ84cctTxqM9SdNC9
xnRMcVvjPsHw8hCcw1anLyrW7YkzG6W0TP6GM5Wy6Z2Fu4Of0E6V5zlH5xSImRivI7gfefBQKw9b
8uZ1NmKO3pP/4k03/Oun18VDzPD1r0bl3/nd1Epme9ZyNDPIIH243vhcDCYVLMEEhD1Jx2+ge+6Q
2er7P0grKFfGm/F0ShQcSxrPVn7p5SI1FGceVtvgZuqIH7HZikCOwwudXMcuoauSlhSW9Wx5HrYw
S8fmrq/5mSoqdi5D+oE8CwcXDj/8FhKp/fONYHuQlvBD2nLCy07ukje72DoDHDHdnUBzIXEXyram
sYYnFktZ8pt2ovKxMCTuy3+3kyIskB11drIleu2d62WfIisKzAihx3x3jOTaSaULSZGkeuOZffi+
tKaRxXaKaQIRYpqHZZg9hwuL35VzA8xGhE4KIwb5KvpDfs8uyOSUfpfLBQeW3RKCxQYT1KefSWI+
htdSwBoXz4lXZOU9YWs5rMFrvGULrXsXIOMdcCBTLUSicMaukl2TRPxt8i8tZ1e3vAJD8V0Egt6m
p877bG6TDPX+kq0PC27QjEPSkdxqse0bh4ClM6+9DcN19iRy7kT1CdAJ39YyrrB0Ix/GyN4diwYb
xd5pXI3xYVJB8YU8bpgf+0xVkKTOHgPvI9nFjg1r4yrBMWOKl8EF4qxw5i8bGvS5K+AYUlCNvueg
upz3vAnQom/fbOyfGPgYT0nsLmjq3/T5OFZs3BOWoVe0ZXa7BqixT328N5nwUL2f8UBXpPRJXgxx
MaX6gceUmRP9wp/lTtnPgmBywBJuk2NyyR/WE3Ukyw0zr0lrziwKalKs/LlPdQB+F/a19PHFOB2z
WcPBJPguoJXfL9GA8jnY5XRkHe66MmH/eIXtnz0dnBATCNEJ58mrr5dQPyQwPz1vXRhsPPs5BlkG
bq8FHNavydUedoPeqc8IGmxXBFX2yGx89FDmMnbs3KLJvtdbfMp9a+k/4sev5mn3GIOY6644Qr3B
E1f9MmigkHGl28aVdoHhvJgunj2CmbeTJ2Ogdp3ystuPlPXgnHyK/p6RkDZbuwln/7nXuzgRlzMf
UJrI4vMNNlSLV8GARLyShT56FRQcqueeP2QnehqzHkwbpW+LVpFZuGtFveiREZNU1qkUrtlcYZjI
QVR5Nlm20MOBBvRcy9/HtVaTEey+SQruoar31QzT9/wy/drf0F+5fau1I136hjNJZrInPjkxb9Tz
hJ5gvFFOEgqVnjbqLnHXcXtW1168exGqMgC5sxgSxeDZqmd8kfFFmaBhaYqRXKFi8Pgkmc39SP1L
2IXlsbjimaeqTPxPBYyfNdeANw/KJsNBDnbBLtW+7V2m8VSZ9u4bFIbdt9fnbmEtxnfpfi3w2UPY
2gwX9xs36bzoCiNjtkgPDevsdRW4fdM7vX0SRaDDy2dmuA5sQfQM6CsH39vsHn/PvYeHd2dPt0cn
L0LJkEDifufkSUuWK42+6hfEbqbAEz6WHIwP7wtng6dZE542HBZo8ioMsl2fZcUGQBy1v7HvPegF
FMz8gkqgKir4ACuJ9LNhvPLGq97u7+zBgJoj80r2XkxQxPNLQ3tjc5Kx/cA8D/2zzJrlQ7pDxb+d
s2aPYwviTd2bIIM8i2Q22x14FpUKJeY9pgGiXiQUOey195e/sFFiw8Rnnf99uWSZYJfl1bXXP8Z9
2FFYkY7I/MIQZ2yMMe2jEUD4KZG93th3thR2bpoas92YtzbTzcE1phiZvr34MzwsOdOCcTdFmdVx
CXCwVYiNsLxW1YdMFzrEjt9RIgMWQ9c+AESRcoMDo3cjuANFM6bJuPdB4T3bUKHw+1+uzFVMb9IW
CZ2o1JyMtA3xplQsy9MCD079iwNrcSEZlySf9oPaU6vjKxbm2l6Xo1Hxt80Q8w2J38j+p9r69EDR
sundauxbU5osBMJP5wFDUryn9y8U/mM2z2h8ceOtv95cgBOxz952nJWGVfaGuhx0sdvbM0Rxn1J4
/zUg0DRB7wXkgFN4W+1Oj1STLzfrsPdvvYGJe/LFOfi7d7Sxxltn73Vnt00EXcnlehV3E9H4gwJU
bcdN6p23HX4mc+cDCcVRYoxtCGn6OIX63Z4ln/j6xJEX/uev2rTys85IacMhUCVknA83sUTlT5lG
rebxrDyErnx+9pnlcAROy1xvb3sST3c9tg0bXqedwTBidxVlS8JDPk1Dy/bjWEOyiJ5tsZqWGXs1
/Z9Xbih9ce6mbYUh2raWjZ9DPDB6oCjxgTpvWnoIrx3vPpQrMYDruc8o97BNjlgvHOrfh29OHDSy
7HnXYfEcLstUa5dZ1lAenvJCIgolDakftn0wDrTMNAsa4/ynmKZ69nSUaXMIkJp6fFsg4IBdHeTk
LoqLjUPEr0MitGBDxMxs21AwR1nesfozXd3MAd9J9MEnitBAWkGVGqIaEZBGaEblH4mvAniZS77g
aYQFZ3D2EdrTg12o0yp01qfFMXQMJp9Xe6wdvI3pGCVxAy5hDSyMfN525i3EQA/WJ1IH0kZNYhQ0
0AahFHY6dj3K2cWH2NIfsuEGz1ZODnf+oa/HNry/2k0a/9CWY+ohUGiDqJyK8ARYAHmrZeRkrA83
pHngpypgqN2gTNuCqMBmDrJgj6PULVpuzc0O914HBIPbA4jjtT83CPufngixD7SXh3jZ7DiYqTAp
Uxu7XJIYcRfdBWoR7zamLv6wQx+iI4gKfbNG13v09yPyV0Z4TDqrB7spcDYQGZ1ImZnBkgoJPKOl
QS5vNAYbei8urJ1+cG0U3n1/dktmkxcshqOYZB6A784ut/i3T1WsgxsYrG9Scty2VcCRE2PVva0x
12e+y0lJJI4NdHC33QhuP0dEa6o3Wkh+RE87fNFqX0Bs1HRMlahQEEt3e1pT4fIXxI+u324gY5MW
dPUK1gcPc5UsSj52/51PIFUkPZth9ys7wkG4fyM+Wl03Ebsjr00f/ZIDQeycYcYNPrzhWyuEqV/4
dTg2BibV/Zbju77a0dldQBgeRXTXLxGDToKmtJAKJT+eblA+AfQOfgF1JDsNsldveR2aMdDeACtr
Yki6QH7O3PmWTmLQVsktSIQHDWChCawEsRezAfueXNla4veXpeJ0oJjh9ByWqlsc3GJ3QX1XsVdo
rBWLfRUFjkHQMyO7Q0AHja19MDj532rIAziEE/lBj8RR1b8GT9vX/D7UqToevIOCAmrwNccClbO2
q4mu03/1/eQxxRMU1Z4ivjbJhuY2MZw3fYPGE34LAH37MdqVAy6jM+uE/X6HM7dPQb8sj33PK8we
rImk/7YnDyeRs5vDwYmf6ZGU3Asb97hTKINvs7eBTtDlfaT8rA7Qb3bur1o4pIPoN33/kEy6mEqd
3NljJ6Dwz7A5ZuTnq8U3XPjjMf2esyPbuNu/CSKAaUprqTu7bXjfJkWJRYMwv1jz+o3mhb5QYow1
Kk7fPElqiraS3Xswz3YHp2nvpXalI6Z/fw08FRvkdpdCblFmHsKD9kt3C2L2YBKbOQe47iXJC5fZ
IbHDFJXRrH+txeQ41nLi2exXXzkhFmvIFCcAQceYvHXTjb9u05qRIEY3CdEC/MPkvHg59qIHM+cq
ogXoHIgz5n5Ix54+ddXsSBWf4elDMknXV/I5nyaaGUun4J0CfU+Lh18MvjurvlJ+iC259B7OfT2D
PFc/FxVsPH1KUsE721nZCVcB+KBYoYcUpF38xFrPYXV8go+gZ7yQ1DV1cMe0znTuUvTEl1e3hKYm
piA+/W6MGr85tnCCyRqvFucChDorDlF78zuz7/fkQsWYcWrTdDQup/CWmCY027rkneCsb28BBzU3
5Bftmz6YcudBDwHn+EUsyvi19cDhLuAZlBNiqvBOYGC/EVrQAtOHbwxfkOEYvJgATwix7LIFyB9P
Z0lDWneD8jy7D7MWBzr2MVKfFcV5GC7TbFuUJTXVqN2cYEo+XW1AL8Vw/b78AEed0TrcVyb6S4NO
3n5+CHnKgAkwJ3LmOWKUK0JXg6VwLx49YjuJYYdYg1Z6tcSOjlYLv9yWGAJZB4M8uvqnw9QA6FeL
OdGB+5Fn7HrTLfxVR++s6L3bwqitqZB34yMkuimWcGY4pi65e0BxOBTXQKC0qOxsFjVDRVu075f3
cPlgpyiUONwcfOTKWD28I20e35eMD9q7s1E9mgporVQM3CFFLAF3OMbbW3kpOTAH5yUHvCn87+dk
I8Cmi4Zj5bW4DdISAilubJRL9N3vcKnQS81pzXt32f7+RrNJrobbeiE4Eg347uASxIBI/c5YJf4k
Nw7WXuOeHku8q8A66lB7c85cKsAIo/b0ryPWe+Rqs0PT0bbfiIjmdS3zjqkYFm6OJIRgrdXTtOQe
Ej/WXnEtOZZkQ/hO905hHsjWIp/IgwbdcgElC6eV4UNOKTNxl+PsPr6HtbbCKY9pDkcMRjZHj3T7
3YLUZ8GeiSW296FRwGZR7HL6SvZP/ssYn2BB43DKQtC+jcJbDsFaHnWuHMr9h69I+H/8uoE1PEGn
Q2NNu4vT2MFvNXl35uAdt+xGOOAAsMiYMLLkX117KkdqjmU0xh7csXOmZ+PDenw3fRULUdBokVi7
wBpBoDiKpB7PqiKKjIBi4UU+gxjesNK1V9h1UGAIDJzA6Lt+WdGo2mX8f0g6s11lzSgMX5EJAjKc
MoPzPJwQ3SoqKIjI4NX3+f4mTdO0/fdW+Ia13vUOu+HcuXtLMOe3sJ1ZBoDApmNM+rNzvdfc9DZN
JX/DJZSDc/ACQKCSlGvEGAhrcRlSvUUBrHwxRo0ULZAR4Y0rTy1sfseOyf7d7WNn6K8uHM499gkr
Co9AFkAi7FfkvYIVFJ6W4zf2HvfZM8HgnvhvrtHr8oXywT53JglnpMcFyv7X4MOD8nf2xvC1DgkM
vI3vP2C+7HJ3MGcJ3h76YTpbXIPZ7HijakHpZobtbh+64w7GPxU7HGvbeZAO7T1GMzEpZ5ByaWNG
dIpCETrNzTFtnhz+xWdswi5cPCuNO58clnCG8Fz08zhoyV7QYKutIAzi2VXzzKXCUEXkXVRGk1fr
MFUiNN1X1hMdSpcl2IvMJKHr0gfgrsZLD4I3u59cUwyankvpdHdgwHXWlXrPB79kHiNNaIdE0/Sc
HIYtKei7QjRRamr1Z4ZtZG5qbT7D+fV1mccuLRQhPZjSTxMQkw3X84j+nLAtlEj7eLk3fYxf7/YR
W8IJst7nIMBHxzpiK0ePl+I/aEf1/Bhb1XHfebfjAEkm7SU98dfeP4703TAxj/tqciSD7w9+pSu+
rpU4GobDrJTJWV4YdgVjgKYHNbgu1M/G/HobQ+bnO7VdhB8R4/kLJv/UsI9DJxxRET9gEj8s0Tu5
ODXEWw2OJ5o9yxx4SkdgvJOGqGnSg9I4AhUpJphDg188iMals2QIdbMM3D6/1roXwd5vLGyS1JGM
cZH4Eabf55SJzDmWnp5+4LJvJTd/jQyN15ltNKseeK4+hnURUFRQDiiIQMSv2Wy15RsI9WX9EUkO
FQJPhYple4Ms2LNnBHiJZ4tmiz+R2OtqXo8F4xTrvSv1/DegreGKHnfbK1qKc953MzsY8H68+hKV
BBIyiUdMJFJNjuW/YY4QC/IuC3DwhsGXVYg5Xq8evl1ml1nWs5DGv77j5NRQEio+UZTwysSgMYci
ok3mzPsYG+Npy/xCGVFyiN4ZEPu1I9zGhXvG9FYR1MprwOgrCLrwSODvy9rec9r+QTQpokgapqRX
GEM+mrojMZbn4U6qCbAWwo41JysBPhaHw+IL55B2hY/C3HuJ5dUTMEgcNXVrI2DqrHJ9RT4X2+fK
6+YbKOUqczf+V3AxFK3n+CKMBjdiKOxdnv7qBEIhWjVxf3U23fq/dg/Y7UApCxgH9At62LfK2LtV
6BQ/1PTOFzw43pwGRC2BMrfx8V/B/O1H3/xc9w7x4UWtwVAKi5djuTq12D5maD6cbJq6n8OXHuNm
N+RGmTSY37noUQuU9RZm13fTWa0aMZxpkazcuLyeESOs2pZFjrXqkoO48lLmWZCzKsdQnEVrgXau
wDUFdKncXYBp0+pexC1Sd0vu6TOvZ1PkDzf/XvFuClx33Ge/tbm5jWyZZJE2B/t9XXrLGmx6A5Tx
m1EbDfDoorKJvZ4HYzA9xcS8nXSG8biZh1AGfg+mzcTz1ptq8x4N5sZUiYhFhoAdW0d5NPmEUWIv
bQib5YUMM7ba3ZEZGhqyKwBBlEFQFUtbJh7suAe+xIDhCNTz/8Y3mSRZz9Fj86GnwvuNf11Qy3XC
f5+FQxTP64ZzEd50HJ052wDiB0oL7Apql5XN5HdmWOs9OiJ3slZfFgsIDQ0nZDs5SrI1oft6rEkt
wYa65Ea64bgP+lc/3ELV6IRDhkMfAMVhK0qJX7PM9CArVhreZuY4GXjNAO7Ch6VWQY7r80lJm6qO
RY/Gr50OFEK9JtI8FRNFtyZCYQix/ioB4dwhHqRMjpeCgqmEZ1OxEvIuT7FL6zW8LjOo49xpp8R7
YyY9Ygg7HIuRpuSSfWndN6gBbyDkrWeMf8shETZQ6+4ezR/fj/Gr9vVSTEadjYiTYHi7OWMAvAyG
Yl4KrSCb/z9nJnZjY6yHgtySWvP5kiezTLxgKWhfXHO0x6T+BfebTVcqbgCwbCzC2CbcqrvHaB48
vYn9HX3Do80W3AjOLCOXK6uKfyL0hZv+fUJkSF+LkdnmE9F1nx4+AFvljMcI6w4/5wA6o83Fk6cT
xXJ8uKFkFmNuGl7d6u+oVQfMLPnV78ialqRRWqI+oU9fCJ6C9powMcsw0nXBU8Q4Vox447BjChA+
qZDfPgBTN4kjplGUvhpjPFC9nBp/AjQkGmzGWE91JV/7kBrptg8wzjd8muGN1D+7qGBOOOzV8Yru
atVKwPG43FnfBI3GQwsxjIG14+Ri/2Iucvr43FFvNBlMha0KiSQZCCp7uNJoa1o7c+olmGLmq9qE
4HrM2OzHkiQokBsKUDJpfTQ7WKw605PMWOnZ0QoQP/Z2pMuUNu79i54HiIjOw2mpVdtTP8B11btb
9fk0VoGjPg5G11oyNxmFMQxys3I1uGEcjV3JTqExFKcUvtmZEXQaPgcinjxbPpv1Rxp/GR2J96f5
2LPyTM3pjdKfR9bZ40GJTS2jTC7FLPEbV8g+eTvUcGU7fDIvMJgLAU83ydhUXeTeb8jib1VwqpJ8
qDTDZ7XgqRPdKY6T0lMl11jDPCcwdKep/DYVqcbxc8QZXbYN9vcIY9+Xu6Omfl9hkmhB+8f2Zgky
XjnEc/HvN5gOXuEItczicFnHd1AwhXI+7tPaaJQrFutVcL2ayeEOa5MxFbQ99VJOVwMBnrlKBe7P
DIglkrir/GDA//06SsD8neQPKuieWB1QQyVtKBnwwPuf4DWj//Y4ehu/t1XFs+en/E6c0GLSXgx9
oVj+jCbE6K6+kDIYgLkIvnryft8rvdeGgHcqwv5vnFEjde7jOOC43oJp6yeVWbkqjzjRyvemlSgD
ER2idnlt8JfrDh9Su/mTHSddjdCrjCdZVVnarsCL8VrHy5Tk4ca5S5OHEkmy8yymsXUzSWO3s0WV
EdBn8zoezOca57boN2uZXRVn5IuV4eOX++XbLr/It1QRr2HLRC+HzDdImq/8GO9KQp/wUOdW5P6G
A2+sbh98Kmb7/TvkCIXFYneCbHRkUuH69OQI7jCQUQu8CvaUmi5Ly3/aPpAMXY97Sb78kDLwB+7o
F1nb1/CihaD3ZPQS5LaiDo5BdGYz7VxbieAYd+fH1+v77h63AOu4fIJ/ZcGk7lEb9KN8zpHASBAJ
KjA6rzzGPHZymKZD1FVLpqRc8DtCRID/mX/SDYRha/2p4C1OyKGSL4gjjba6jRTbgBOeuAvwVDQk
7HIY60W5vIj+MDmEKeL/egk2mQB3QaIo8VxlObKw+M9whk9xvGAE6vgrteYbPzx2Z4QicQyyENKi
SJDKSMUQS+tuNZenOMXKUf/v645pacPfcDWdHn7eYPlv4sB74NtUpn8YNz7gF6FBfM3TlHNM4Mo1
Ywbj0PkVb4dVtj+/bGwApC1D3tnGDNiar/A2a47gaIoRoO1+OWprnWCx3kq3x9kB6pT6BDXjU4lz
AtF+nUbkLcBrNz7psgVhZkVjvoDFzBRpNMlnOE+S7W7H1uQzk2E0WArBEX/0n9PKrg5rDI6gnhEI
Q948MKcbT5kr7ZidZbYJSfzSWwAeYF8xbFFRv3thGbD6bg/bp4IvKH7vCfOp0oVNZo2+aKH/cXQe
cB5q2A3ewP1TwwUgUShm1NPxyrMwNvvsKmtGUw96+LNWCwTlmvOiALf9xXN8m4o5BDSbWQqcSP83
BzdYVauDRvuM7U/zGxNApkO4Y4Q+xpRCjCNEdU2Naf1yh5dquNVQDd8gPLq7eGwFyCLXAd2i+pkW
p1/hXtoHbpOuUvjmY37jLc+SOkhwyKYFhPG4kmf+I1Smxd8GePnQ+HfTbfFU0Lfl1zpIx2LVggBV
p0TmI3GlcsLtdjXHps7Zxbm3VBQXl/hdZU7vb1jnIeP4SzJ+nPj5On2sgMY5hBzh+eUd+BHONxr2
90PHS4MqNCBzXc+i38ZmqJ3xHkJUKtzBw/40PpjNsDGEDp4J6B83KJazUCBZeqTp5cNq1PcYcXse
h9oCYKXmOnuPb8vV6mOfwM424myMK/advIE0y8I5efonEGR42Q5DLpX1dPXYAVBgaTBbvAxaFiYT
sxWohPcZf3gXnwm7tF0dnpMXPDqdskLuKFgFrarcM8sppcnPiQH5xaEOgSODLLKDQjeEmyAmaCqG
qfDRbbZ0wbGc46wxeaxeI0cQZwTAwJNjG6STHVUG2naR5clsYaoANzK6R+TE/VCKKA63ySfMAzfi
lwtsqYDjozg/h5ruD27LJu25KazMlgFdZu0OJ/LKgpO8PjEkAHu4trgsc9PBgmpFFRm3rjLlwKmp
togIcPp7+tBzjL078Zr2ckl7huhCcl7R+t7zax/92XtZtFZkvi17GcQ01IkKaerMwEvVsZ69Jt4c
q1p4UDSo47OgQfK9AH/HunciAeeNuyllx1QH8MYBHDo/MCMshYpbmusLbHoAANmJCQXFVksoNTJJ
u6Pe7V5DHtSGc32uiyGtWQ9fCFthE3hJOyWqPFFxf9ZgQDBdgEUMyoAWi08CA7ehtqtaf474ETBi
jlBNKNo8mMKofgTQfGPQYn03gmxZgYh+QX7mUHeXVKHjnXTlLOaBMh4rxVIHQkVcgB7oC6mvmxc7
whJ2GA5gZ8GXraAvktcQzFnD9O+gF501P2M7Q2rUH3UjPhdEHYhBwWv2w7Ua1wnWLF0aIyHoHBNM
Xz/QpcVdcILXhnQaK3ksyjHL59x49K3w5lxQJpmwoaaEBIio47GJbpv5QWuFlAwMFRQqjGpk+OT9
4F29BAOaB8LrI2cQ67yfmL9jesHMNxgGttIy1RFNeOwi7jRc4x7oX2Q2rz/GUTzxFHipdBR4ukCi
ZI6pLl3WUZTNSWfBhnluoPBAgLyij6+BBzNtEUOQ8u4L6FUmVtx/TDUoAbGa/lobMqEKh2hjvtQB
6lNLKrGdbr52X/L4sRTvcgSPSrDLgXni4N53OyC9h71hMq1/+UDYmmjYWjGXSW7Y57G13HnZwzfo
O+zXwYMsl9w+zyGqAeF9SBslXcuF4RbTep+fwwcjIIfoYn95z8mHvmTNuGQ/0sIiCL+5YsG/SL9E
wmEvr78GbkP7de6Iyg+kTnByU13TyTmP+9XYyjhGWKS8uS3SWkvlSawM1O00dzo+Gc8VOmm79UXJ
kS+jda5AC3iYdiTDzXVpmCpQniAyto/ondJXlnN7cp+5EBQiear4+9FzQFeIGe/xmGpuzn6Z1wya
YRSC2EBd2k0i/ah50Vd2jljQ2cdvqDIy/LmPRSsdkjOfACgOValTUYuAkW1gZ0x6UFGezrp+C8oN
xtqLZWOpChsZ0Kmvuw1wP9mrbsz+MGA9kf/q5O4TfH33hkqhEywnnO7HxQjmHsozSj9slDKWpv1i
7wCqi03A+S+XnozH55/Wj7BCkinOmS3iNiSU/I7A4OlUvfZ2RMeN3UlrcKq2okqAd6J6/CGDPcbQ
D2OMvlPHUaku6p73dl89j1nc0LAJQF/2wyIOJFRBOLUTVV083D6e8vsPexB8mqsV6QjFrekqT68R
5s82pgxPMR+YCoDe8zihQ6FQJyvrsDI9bxz7h9MqgWO8XXHqMt6JxzBYqctWTxywjSihnUAv3fNL
CkWOCU7N2AbTzuNRq3DSydNH79Qlu5SmowpAfCs2OBorKnYtiSp5TVTu/eHepWtv8+zhF0yax9h4
zMp60k+Ye5OwgfMnTJ92eMdxrhohdXusujTMAJjovGoPZXyruabYCt8LAFuFDbY10C0Q2MJY9lq3
o6A9mYvvg/wEIuKd1ytgGi8rrtlhqDF7DaI3FC25sSqJkhyzrjz4ftay4bbfCeB6mQd1j+BgOjs4
io0vPZxknt1GtBF8Bvb3c87I1BxE/QKnc+JKRm++CPnDdyN13jdOVeDWet5qqx8yRYvKtNS9JyEs
Clb5WTFiDP9d9V9+IRHz56mpV/RGku7nTdR9Az7rB84Ap17GQXRe3LiIaVGXWGdZOmW5rZ2Z5zFD
MYdYX/Pj/80RPoNJjnsAfqk0lQSJv4T6j9/+7+72b0Wgluue7HYMeC1imGGIOl9GRKTyoCQS1jiQ
FA1RdJGkwNi2XK5u3q3ZvIDMQVisjOjeyvkKxtLdtPzGG30wxYJm9KKptrAcL0r7SFuZzkj1++Bx
BBbzVwJvANv7GZwzPNWSxc9/3MOSvx7RgzMbdKTy/cF8b8Lm8hF4y/4+/lOtP6hoBQEI/nZPVP3e
V+7MjxOoSXjvAJ2S+wFS/3WAXQnIm+ciCbl2LcwMLjOMCBjQAfRRuoSQtdbgRpZy24d8kbdCB8YX
IG0bWvmNuBV6FXnW0+a0PanN4pFK94+eAna+J8H6EqXa70fpT3VxOHDW/uO17P7pUZnZiQFoGVPf
8j+MCVBHKcvf4GNOcVyYhoKgmdu0fBV6RGuhLziIHFomYm6sXFDg9hMsyt1oyfCJpNlxNMG7drLd
tvPUhsq15cUCDup9O1yYNg9AGY/8SYwZ+wgy1sebmTZ91mxmjd6hu8Wvgams6+KB6y9wxDwPIGe4
7ZYK3qdO8A/EXIZikk+MFYxlsjOotCC+y9ETtgKGSasn1hCe0PmAfopxAaoWV4GdKJpqD0mOGF3K
QNFiAYUQNxs39P2fDxhpqyZH7GNjxZ6otxM6qdRdhH/ddHBwBRuNxmPj0ihyZ2ROiguOvvbDy2ra
LIQKSfxGDsB/ZFvpZx/QQFk6RbB8GDbM1Uhbaq5kYrxtEq8+C0LwVjBsBLq6ug+npTLSdwAboFVQ
jBjwCW3InVYBrhfPb5Q9HCUc3IbJlp+o76mDbtYDyyZRHcX28ySL4N6ASfcysSOm+RNNYc4hW9Hy
jhUL1QtKQKNwuVVzD++B7aaZ30Ju/ZdPe/ijIY80u1nA2dGr4T3z9dNn/f98mKckUAcxsANwwMUY
n1z6nrweayor9Dn+pjMcP3iaNEI3mBL1G1JWWG2NkI0HXwuYId7UUC6WQMYHiEbbxWxx77AeDIvh
b6EuSREiEc+uKPpuGK/8xvE7fJCHwdzD6SAnyw9Gv85dd42er3Hr3aegzqb7NBcD9csFNLpd1dKd
vRiXIKiz773om/g4XsWz2IRf0E61abPD6SqCV0DAirCdq46Y3jBSKc0Jd+ofw5Jicmx/1hFy4W7U
2sZSChl3jFO/4Ohy4Et2L3smr/pzLOp4Kc7+OLDX+ttiVsLv7abJiP7vQa+QW1vMdAAXMovJRp+r
/Y2qZSrrocs/qKWz1/4ycJX2M9IP73wl6z6JNc9RDqWD7pjpB6isjKNJDL8qc8wh5eRrD/M3OQlC
i3TV5in4tAAMwWGFMZH2C2+l04MXoCOjBZiMmQ24O0bDt1VWW58NHBJcXEj8BbLYxggzegvjTHQ8
5EcJVbBddoucu5rXZcJRezmQZqjPxfp7MeiUr/RbH4sFnQSpNK1WU0bhnzE0c7AqPcC3xDKuHege
7A7Gop8Rm1JCMNTz+vszi5TSSLLOKUhX7JxLD3oUVfE7qpZF40m5nc77J84flg5rzyB9vPYWgpbq
9w9bnjT8SmeS7o/u78rJObrbZu5yNi4edHc6pogHiCS4IggWSizOTMEYnXQPq48bWpPZf+bxQysx
5sgXgfZhyhCWRQ+N3cMcK7ghuXS6muQxTvAPt4ZkJ+g07F/GNU4x7OnosudtHhAZwnJIwVoqgbBy
hLRBco+eYH2S+4GXmo1OQi0jOo1uPiaXewpuLPLcIIC2TktI8oI2H+oEFX/ZeD0yOqxnguwHeRim
PbZ59/BvesgovQW9gGnNtF5B/EvwJ5vIwNoRisfmSK1DOI6bHD7rXjUsmMuua83XDJdojNZWYCt4
4JwoFlRI5sTkRv3GNfKwsFPNh405F2wRXHywi+K+m+tDsFQm6NcluON3GDeTqFoHsKVpBObs2sIh
8htDsKJbxX1b6aKWi9b95KEsWUy6IlCMxDoSDHZkyghHJotaifIjLCXYsuK8hLobrfVNQnli65e1
UQ2R4+EtJm3j234pTjAGWfZ7S55S3zVcWX+SYjFkEkHnls6f2VgFFnbybSzZqr76cmF/cN9ZDwXQ
Ovaebgj8RVtppWsiLkBankEN9MGMZmGEicuXVKNyxKGKGx8eVY9A4esjJNmMabAnXgdj4YfJM4bt
bz/EhksRlghCnCGA4jPhwvCgoxetQmDOzgwlWEnOc+ATKkRqwfW7pc/SXmE3zC7XtGe/LjmIFt9p
XuakhSxTyG/NqmGuvWR+qA5zHc2l5ChgXTSyZAgNz48xLVDPmmc+AjxFtZaMvzP+IzZ1q3xIDKQA
rqH5iiZWjlKNS+1wYLmZ1hNmSY0SCUGN3NninmPSw/ln5cWyEoYKrIEUpEQ3QV7BMJS7RUwPYwLB
jKM7L8cotxa0pb3tD8aMQ49aeOrPV01X5QhFZwQbDiOPHnske0yL9/aOtcJ79IlpDdmsRBgrm2r1
NkbfgVNki5ivnNuUYCbi4Jfs4pF3pw4yvRdCkGKwzpMl6Vmvb/BOnbaCJhIOcHR4oARc57kttXYu
EoywxYsezdkIc0o+ouuYiP7cF8E5nxFXVLsERqHAveWhlk60I2AL7WdXz+711ZDstiFEF3M+Qk5X
3xlVXRJDZoAfz1TE+txX8dcD70hnP2BrjoFzThQkHHFBQUJP0kVKEg3AWtSpmfrvT2W/GoKTUcaR
LEMc78t59fyU+fqPZps/UK8N+A0o2RSvVqPBj6RqL959S7dDL4ekDGJjnzLMronqfsw0ouBaQGmH
jpMelWQ4ldIWz4/a5XpXH8HTXFaV3yMsYXgjDGVKVN5djM8NaDb2Z0SZiWErpV1wP0GEKD+7G/Hk
oJ30v6n9pPQnv53uoHbldCz1yZZz1P7i0yeucdQBGufICChmX9KevgGntphhjOY+p2q5pOH+BgyV
O/uDkBaOEZuAqUA10UhZjpGKxpy5qxtBVpjqnojYbq0HI1PoFCQ/6TsysfIeWhb/QbmdTfC3J0wP
fgovhBEepJk8Ww7URTlYpE8Y7FrmyI8o52LjygOo/6kzpugyQ9maEt3pm1FFnCO+XXDmGMlIRCgZ
zqekk5y9iuCFFSHVAHSmadMPtX7Yk7l+vq/lu7j5UryEAEDIQzF+VFEZTwnHVGgrZCcphymSA+5p
Rh9xqMtiO8gDFPhZ7d4OTyz0fiaaA8dQvRpssQSQdbhlZbh8GYGGb8yhFK+RgS84jsFdEjLBikM7
YH2s62YeD3zttq/I+i3s/FzANO/PumzVMSvXYVDNoSypmQPEdHsfZMZJqtMEWbviCH0rzot2cEDp
4PySsECDs05yRr+O0Tl3mP00Z/RSMpzIgc1J8ZWiO9/k6fwAmJb0zsKdU3MYleXRy/tACfl4DYiH
VF5lDF20RfebimgxXnnyOdWUaO/AfDNRcdJ807Tuk9IRhlm9J0Epzh09XyR6BGMDbxRwF0bm8DmA
AOfKbCM3o8EKB73XaIe1NCBhOHyfzgHa//FO7vtcde1IveRMjGjSXU6kwayAWHDqFrcqokBWPLOe
4REX+7+/BwcY+hH52Ic8vk8JXt3Kh5IqgLK8cSpAJg5zSPG6K3EzbW8jhnQdXnalZywg7byDJiIU
rE8mF7xwdioUDRbb99RjM33QfRVEJCFhsN77LlBa+zbH1x8EJLVJFmVPykwDo25UdxZuxTx7YeVl
Gwudrpw/f5IWfL67k4cK730qj4hsJBo+i3Kk6o2tCSX4DRL69iv55rkLm7vYEPE2x0YueI1b/ztK
Rxq13gfeTXvshv0zQQ0HdXELfzsYdkaE63sAvqDPOt8k6Bjmfwm894rJ/wCLphkPey/v9feEalBA
MHNMJh3cGCuEXQq8rvUHfplVDrkD8LdjVLPsByUj/DGLuPObyIgetMtTgq9pMucoT/3qhHvI037P
jeh5rei5d0STRloohTrrcqLI+PT90HB+rGRDKfR5Mr11iOOeZ6N8QlPdHxFWhDR6Gs/rsKFC2kiT
Z02/b0HIAtsxd6SkfpBhNVR7GwBVJPQu5FJliIbOUfcZY1X5FyaLglkgKmQOAVib3wCcunhNsaf/
qY464UGwEFvfcClbn3iqOS9Pin7kWJEckgWDkbLtGV7Rt367+q8Sk677BazqilKE64KxCzeYIZ5Q
c/36Enyb+U0JMh4Y0CqRgHZKY4URCNHtDO9V65ESt+nWTBCnfS+/Gj6IDVLYxNIn91F6kM73Mf9L
byvd8YJ5q5AbvyJW3px+fApMVXViBbNDcyrNGSJ4d+H52d/1ndZ08iSSCwI7AHfqCZGrKj6IMVwX
Atph/HoDKUqgAT5T7646/Ydd9Yk8w8Tf0ouAs7r3O5VYt2bgNg+0RZF8t3HaeMpRRmJGMcY0oMuC
B/HQsDlLr1j1sDAvRrJLo4AWRAwMknGhr415OUMo+V4otMUh8CTcm00Nn4ACuHfKJ5+em29iBnDh
b4XPQCpmFNgUCJ9cl1R5AqJeI2XIu/Okq/wITNS5+5qCaZqtUEFxpZBPCGtn2J36ZGQYqn8b9ZbS
8QEc84IvymNfUIP8CiI2vef2fh0wwiChjcRPP5/H8080OL92MUglU90R8iGIUduyPyQH5bZOY5IJ
khM9CC6punVbks7SIZ8YJwgjoEg8Vl/cu3B6GuTOT48qINmHo30DY1WdpME2zkesEuOKQ8178fWh
p//SVSmMZkLWgokkoS/cMnOsI/cJucUQKu7Ou3Xgmw6UjVxQ/vZnWoOIh2ZrY6ZeXfmA4+ZrLR2q
3Z1qpfja95JbFy9MHmeMQxEfFRgTRmgxLGuQLPf+CwwDmZ7gOA0IAvQppz4TargfIRhvOIcfG1QW
PJR7h0FpgA09TXKfeFGRqPNztIfzbFy+hz5wGatUhfOOspnEut1D4nE12f7i640f9qXAXSO3uwMR
1DLHPTqmG02wq3b2G0oTciF4GVANsFwcA9vqMDknj4/Ae8tVp/g1zQwR4t9I45RmpFPNMDWEzN6R
XGhXDOcGp1740u3eLN0m/DzF1sa3i0a4oyVkMAKs59zp/WUfuMrNfDCrvAELBG6Zy3nvsvq+DPZB
sUgKYsfCtgABogJ5uTlKIwnL4FsAtSe+fFT0hb4B74Xpp10y8sP/4bG+ZwFP+w31eR43DmQdwCkw
VcS6pN6k3wWS+qdCoI5NTAaWqPynisxJg9f1xHXY6n9sfgFqVo3Mb0/nfL+o199u0Cz1DgpTjeMv
nxCrBrpXP4UUZeLavfuJCpSnjQYV8BvKPLGKdIYGJJTeFMfUSnblxANgNQarBMEubQXN0i+iicA2
BpaWr0+JkGfOcv66plf17N6p7w2YvoOsz+oz61lWHUgDNQQeuOHFJFvd5Emv8aD7Kz2nT4NFM70f
DBGMlTMoQ9g2byllPmiUIdujoF0zQ/+2gNExWFD5R1VI3d8ST3QiBvRZRgRdLcwpXJyaRvzuGDHp
hs0ctTsCyBH5doI71p9yVRINku1yXKQzYoWs9zY1wJf6ockFcoPFeTSnyrRq2JDUK9R2KohTRE+h
HXu0O1CZx/0DrvKFo13F6srFldCuimna+Q8t0og4mv5uXAf3C2XLGyLClb5F6BnFHs1S7ghCxqN0
bVZXYGzabthI2ankPS/6yvo5xoFLihcteiCgn6vWLJ8MifCgdhDzSVaaDvVsLH8IfP3YAyWUeyGR
aLhbe+1g/GJcZaphvX22EXZj2m1osFs7bZ0zJXnZyL4U6tv8yOEcP6ic3WTde85uxoQs7aT187tf
NH9yf8sl+Tp+vtG7n9rpWcEuufTjbRKiQRvMjJ4lgYy/py/tzMi4kIhfY07O9HTygtKhs1LZsj+I
h6DayBG5a/suYESv+buzWCXFLQBevl6TRDGPtzph+PbQD/XpRj12gKxjrtNDtbyLrNEfTfaZcBgY
GdVI6TvSGB15uQVFByV9eD20Ayn0QYU2eSqBznFTH1DsNUhC1Ml9jg4cqiq8CDLEiKwGRCv8rzCL
KxD+pCpUQS9lBxEfu29Nt6vcRLVNKewnnihncMdhNt1zE/BXLCnqU5/4oONXACX98UsKNcNnckEM
1nIA9gL+5A1YLWGR80DyOVaHGO5IOB7R3hvH+8dpr3U+K2NXz9x+ab9OJac4rWA+elTD+rNEltFr
z/cbWe6MtAAqFzLhlqd8NEC9c2dYagCbLxI6/3a7uFA8+VI4U6H/fFW3jeCOnQGL8Aa+GLMFTxzg
ummsC+wFX+1bM7myt9p0xLgFSpFF1AP1iqUtfQjBLQaIz55X2+i4wdhFWsjUG1O2CN8V4C9wnswB
RYalhEsf5zNKq3zMp+fR+fnLHrk/N8Fk5js7KhGsbWRa91FXugBIqlMUPtgWTI9pC+zAudCCmVJy
sB7AyuPRn/BfrNzq6WQbvl9vNqrcy8ILV3lUon23DuP7orq5xIbcgWS5V2w4KbAvMmhrMO8cU3YQ
H/XQ6QAV6AHsMAogDAk0vywcED4h4L9009n2dZ3NdHeG1HFBoQb4n8zT1OFXtLgGBMQ1CVrhePw8
7vRp++eMD2N2ZMCwesHA6dJa5Y80iVIEx4dtukNvAgwjwOGVuUVvyXCFK43hl7tg/2Guv/4jVGMv
uFgJJzC3wQy/gWz4Tr2/BSXQ5e5fGAa4yODtCD3BBRjFip6x5dbXbdJ5JWfcajvxCy4TRAvkRIEo
pbs6BaFwJlE6wyP5BT7hiDdfZ85sa3ytGSsE6fkIkbD4ofZ8fj8hFHhLQObc9yhTLCOIeteJenMU
+0hFHsGeM5s1kMETDQFBKamg/m6NzEaoVrjWJQT9ZBYPondzDwjgwre98sOBiwAQ9BlLfOgEOwT+
gysr4PGxUKbhBky/utKiFADaIENGGJsJWnRczHKmrdxtFLuaJvTg7MofLED2sjOQkFP9KFFv1uo3
rE/fBkIAgC9xvFhCuKkLZ+hGgEST2CdOBYBahrH/019fYqTfG56RjQw7X/JlpE/MYysYDSWW6Z7a
4dYS83Dx8h+1jm76aRakaJN55QsW+EusbqYyIz9Fzr0zxzPd/lOxaaZ4Fg5GGmC/AZWIxdJEsecT
ReX72dDHf60Vw0v+lo5Tmy1JbaF/LJzloSffXN/9my3CzIPHo77huvQM/ganDez2jgbrw/oqmdy7
oZX6g8kfcaza11UmDC2ty93e+iMSA7ALeHBZ2xIop1se0x1z/M7XBiHvy12Td22lsMS+pUPY+xY8
Hrh+U03NIY79VseZO6SA6P3Bb/VMDybdQFjwf9aQmNBQWFyngGSHqodkracHAgv0pjQEaNERUR8E
f+K12yFkw35TsYWKFACO0fevm3xcvfUkfwDmk3HtP6/wu9BOIfbLwI5b6OtYCNWCbWob9kCf9vAF
0j3GKkuBSB6KUFBk3q6+miffyW3NPTwcrCoGldYZqDH5WpEkOYmCbznKaAd6JqIf+6txv43KN60a
1kR5A75yCz8DHOOmtOOS7ZQeRRqc4fvsPEe95TRQJ1n1d3Hxoi1BfZJxgRN8QLlxqZOwTIHrb6l1
fXqEsln5+fgfSWfWpSgWBOFf5DkiIPjKvruvL5xyKXBFxQX99f1l9cx093RVucG9eTMjIyLZIMSj
VEaWMwMC3Qpi649ItgMtt4EGyqNr4M3WQLC4wITmj3YVtGALO29rXIH2vrtppOtO/uCZwSowHWPy
Rbzd3oIqvtVZPKzniGRcTNigxGenkZuVCIdeKe/q9wZj7CUmYQbpjN+CiUthslC1P02jCV2Zb2Ee
KpcUrzcsvOLZn1cS5nkUNHCg4Z/NVCbBC+rdtumXQF70+IUFYSdhUCSe+48Uv2+m1Q+NCVPsT0+b
dDCfMgtACzvrz5gGEryQE246FLd8PEhn35AkTqPrQxZ76GuHmBTzgxCSeFchqLfwxX/7oiVu4vUj
JCGCnoDK0n1Zm9rZ7PAngA94gTiXh414DxAlVwqdteAlbivQKixokoeNNmVi3rRnWsf4NdbcW9Tw
FINP+hg8BlQCywoyP92Xb9KEBSs1JAftdWAI84VJUWAzKX/bY8FTxFTMVumsVq2x6WPB5MLBmBz2
ruHlfk1bD5W/FAgjVD1IOtMGiWjYG5Vd/3lNkKVvnxxt6FsYmj2tx8M6Nkccxwwvw48NFZbb8q5c
SOHTN/Q8cF/j9sDZ8IpfTA0Q5euI08EIHoDSPE7q0DffJy22SKIJpfoCL16GasicLlW8/kDpWovL
xPTzYZtJAdeQQa5VRtHE4FRgb42c9z75YjHEfwnw8mHw6GCNuB8VwWmyhzEzOYWK99oDRRSjPWZ9
v+XgI9osmHL4grx/T+GNNtkTZh0d8CJgJqHz3ZzCr3eaSN1gaTMoq4/w6RbZFSYLpPKGoA8nACwa
D8zvH0n8BOPBuob9iYGXSn81m71RfAFqESQaD8oMQLm60YYyr6mhK+WadA2A/ewqfh2gZfUcYa/R
SebLT65JjtstuzkEZYFfhSMXSMzySdvY6L+jNt6aqORJWSe9oD26BQYGsACpWEfs10aipQrCRkpS
hgD714UOleYzBArTMS5rbbUMOT7J/4mBAbyOi6sYBn/LMmPio/CoPkE7oOK1PkmbPXpABuWM7eD3
ZDM1oHBkv6K8ZKfN3gAgX++JphiIn66f+3vdiVSyF7acRwrMjgqxzUIhNsEHY2nYz3gGrYYH0INR
PG4wXa9naqzZJWjD4+5OhqTQvwLZg8DpiecFXfeJdBX/OopysD1Cpug6DFzzjxyUgMwYClgTKpmg
HLZCwlHL+QT39OpDCeJT/NxC2OejYsDcqZ8xVoYQ0u7eohw0cAZg5HP0mUMApWNWZGTQWMpzc0XO
oY81H/paA8VR869J/Xv8Qe7eRy6Sg24i9oe7+ZHCnnUEEIS6qh21IxhOCwqpt24RoDAm7mRMRdPY
0jifI+6nY6TQy1FpHi2reY3asWVx+9UBOWws0p/j7wVuPLKWtP5FlZC+sY3Ay8GnmWpSrAH7vTY6
CRgl8PPuNS18xJ/Ri/edvmiEycLBnDJ4219sU15e0w3MVQtRPGaAhDWedrWfaT52GyWjCNJvN4Dx
d0iecPJsfmyPDAgC9Q1QBy16ux2dFnREqp6DP1wls1CkOpz00GxyLyvOp+BAnIMEwdi5OT4u0+v0
2AfviY2BoOJnPhHYHRorhrLEMpLFVKEqGtB/Ee8ZLKO/u/VLnu+M91794LSQDor/DurgFpv4TRVB
GxuRKjHJYTGIKSJwqw5w9BVCEuiWfesN6Wjq09OMyoPMVo9o8lINGNGt63Zubrl7mWxSJz8OP8ak
hJTAuA/M1klFdg97v/1OT8eBVjnFLSou6d7TIauGsN5MsBxlnZNpsIALLFlakUYnYXdi4hG0kNx+
HGftNQ/UnnS0X+RKxpAT6oqXmd9bajGIAx/ncXR5v+/HtAMk37YhmCJjI0oQqw73SRF0WPbQ8ACJ
iGRk/zg42b1Yoi3a5PQ0wOku9/FOZm7yTz1ToWpRm9YYttkqngvX2bHKiF/nmJc6JDg2KoWff23A
msuyhnfCORiBmRSBkSndSRtMpe6XKDdp2JgRxmRdI5HMjXAf01F57/ZUsAHqpK/95r+sxuvN0Tox
MY73Bz2sYpzj1/8GRpMoZHKILz/OPUQLBBxZ3e2i6yFUO6vDRz389nyIgGbt3TnKa+/axEpndq0g
Iu3nBd56TrO5YU3DgW1gKGG3mBa3oKnB6dajHqB9NKsBhmaqNus0zn0JLyA/EktkeA00ax26wUVs
fIBvS/t+tntfoJJYcIRNPeqgBr0G+xW+QCmH4KX0jziG0hGtWAZYViCFov+O2mGLexFma/gKKL4R
57ihAwZytpHs3dMT3dEIiI5P/wYavLjvbow18unlc47mM+Q55eay5W2AqX45Gn/JsL4hXBcNsqoW
1AisZLQr3gsUycj2X2gffFKMDkAYJpcj0tv7y6M3AlLFRyoQ2nwHlPSKgrq5Q3nptZ/T+pKpd1dX
oEW2hntkxB8yrftpZHboRdjnmOd7Mgz2yfQtq9BDcD9ORvAckABuKAT6Gv7Z9rsFIsMTblePEImg
DwOJapVOOaGhcCUav91jQMcIlyqERXAWNevZiVtq2MwNckMOMDYDwNnaHOC2Z+jhm4Eb0Z2PEoEn
PSMTvMSiNftGOPFza4cNA79vQWt82eJqONdr9xjDyXutzeT+sYEXKGqOb6uBSBkCksMG2uN3qfv3
fMICo8xRgcZDur9UN4fO9ImPEtnBG9M6u36FlyrQmZl29cwtFZZ+8uvFlVY+xPLShg5k3vv1k5uL
BwmWQqgXSAEQVWNgqABLQK0pMzwg6JXh1UEEHfKd8ua8f0jNa7+z3xT0uS5B8fBLbJcpzXT7EVNR
Mal9pJIwtu0XCfczpI/Q3iIFAZKBgARNkXEgO1OTIo1iDcxJufq82eoVGO+kW02h3fV+Gqwju87y
OC2IIIB9kAyPNAS8921K6+LC9EUodafcbunRRbGfT+dQhY9zShf8fHGeWVNMD15+Gh2biPaGoiBl
gVykrLoDfd79uQ3p8RgICgF00ksrBmXhb0SOY+PiI3HVggOuK1enpXDx0Q4/v5B2bJA1mjnWYaMH
yGxTloWdbzshBRjmLQ4cE/h/yAew9bqEqtADW9Z9fKJQ6pA10lxy1x/S6sEHo88i05Cn3hcEpt/z
b7Og11SMzlmKfSSsMA/+f6u/8sAbcqhateF+uKNcvWeQTx6xuTRD2vsu8+xjOgVUfTLpCV35vLH9
we7IoPvCZSAQZD1aTGOmIINQAKtBY0T1GDXjZtIReRF4F4hbTm5h+sYGDWdyc+Hl9yGHQ6N7i1nB
m6qgncWpk4aIdUKPwQmfCCIgqI6ogWhLg0jwl6dfDxsqur1TZ/tgrUB7g/cIeRqKCHQIFyHoKIda
POFKtt3PjHlaBDDQ++1z1A+fO1FIQ02ciFX1O3v1L95NhD3ZuvaPhH2IBy7m/fFhfOR/dixHC/Sy
O0Dd04OQ5O+HJxhNUGLDC19eCmhynR/o+2F7GfoDy75aSQKepvhzDsLo9NPZCB8Knpt96B/6rWsU
TvY7EylBVntnxMjhp18vtQnsp/a2Cxe+tK8B82M+9Di3BjoEPnmLSiB7RPDsXpEyfG+0cUNRDcPb
gd0BM7actVZVgiava6moCx/RbodH0WjkU/OHvJSZIO5Lr3MDZi/boNp9g4uHuSihGpWj31OpaFi6
F4BZKF1n5gk7sLd6P4ypEAkezDrgV94zxeOhr5jeaMcMjgO2N5gogVT6u6PmFCmc3RHkLqegGZpM
uHqNtVOFw7W54tht767zDp0NLrEPDGdXU9B03HBzVtOtJb4FH1/VWelHf4RloTYwndF5ytDeG5Ja
+GLhyD+sr/DNruvRQJv48yYCSMIAoWst3dpptzzB4bA9HGQdrNJxQ9wkCQaCx+RZRzfTP+MdgKqW
WUohe3pGLJ6R0+sk4p4Mju2O8S8S70SC13yeBwr6MaHUH0IWq4hPDA6m1HsO11D7TjL/BKTXeu8m
RgwGA5+7RDoasKHfpiv8167doYHkEAcotVSyajptwnEVzqkmPmvnkTilYz4m3Ue2dNquvN1jfaQ7
6eRNNKrE1vOKHanzWL/ilsb62ZsubDjd0YrdREVSynKHAvRipiOHAQ27YxlIz5cqF7SLySwkAhOp
J0PEbokS6cPBzTnR9JRnNrSAPRLujqCckGhtbYwRhbcrBRyFtQc7APPVtlPjJIuELN1B5OR10lEY
qqByuPxJm4qduaYZSqMygMX9imEys1hhaolppcbOOeBOe5yOsCS62TqNB9zE7LXEMAMUeKeOiH/k
AUBx/QHKPagwqA/5PLchvaBZf9XBtkWE5LcLg/VWecSZCS+Yrt7Xokl4g/dKYKY0D4R4HYrn/OTZ
Fhcx6J1YSowXMpZpMmqNzkhKBZqGnb0z31HLFmBTt0d69r7Yu5HB6kZm/bbRnxZT85LsIJ9zOq1x
SfIBwQ5whLyb6ndu8dnFMhqNi/DXG5PfwrA7QOy3uwZXd+C/gp1v2EkXO4ooIr9mqkvmmn1t0bhM
V56JlX3yRGdaOglYpV87LM5NZ9KMDFfb+50lzlngPHQIGHEtkUxx1jhX0y8Xa7BwR5DAEKpwBZxV
5oVlwX0dwILdtNE9kgB+GU5jDnaj7hZMjwqNANUwjMrlLo6OK9x+uP7wrgXHs/rXwXoymVgj6+aI
g1dCw5JMqU2ZbLiPwtpwXQ7cfG4TD698IkoIcza39/ZAHybLG89iDgDlHcPduOfEGugA4JUP0/iI
ZzHsyNZ6D2hBYuOzkS/rB50Wmyhm9Df+7UV0yJcSSYfg9GumObxd7hjwD0ZSq9VzdHF02rK49tYl
e4TG/Mk7IIB3yYYRN9thuJ/6vhzsEeh/10FdyW+pPzcMpswCcufeYO9XvHMFrJuCFDelT9ZH+Y5R
b8/fE8zwgv/z8kjxmObgwPbYTrGtu9lhOR7d1y3SFm7FC3SY5dxRvGL4fIOUNwFIOQH6RWMGLK3O
2FJn+DqfoICEH5NjcCdhE8W9n5tD2Oks0CdAyrR/MNoZZii//9xu5ujH6DiYGYbiT1ocYNj7kweR
tswUMmycfmbJHKQdwjQjeP56D2QlE7LwTssKfW6C6pPUhzdB43L5DUl0iyZWuFxm+s+PajMMsZ2a
3N3aogQhATUjEzHQmYZeq0cWV8AVto3NGzdhPj2C+B4qExhBUNuJWb1FlaXX5bperakmuEWKydFr
/qgJdGUbvhA0fauPxTQMMa4R3HXTuZoBHDmayFf7DhXaJz3ZMzvyGvJSsBj3zIF414AHMMVQberg
DIRC7TiHyFJjhNkmd2GqFPxzSFAWLTi6TBcN7K2qErpS1bQF0Qsjro+C/3iCFAFGNFkxlNxh18mT
9pIIJVqB8i8D2XEeUSYe0yfNbM6V8jjRUSuVzmtPsjPquSP/yZDTs9/ljLdPhlM7p9+nBhBwHbKI
IFESxa3vIZwjo6kd3WdMz7ytOIYJYxnD9NpbQtVz5tS1OGlbjBTkSEoSpMlL1f7OsO1TcQaKvtE+
MaZ4s86eS0TC+/ScCo0YBjCNlzkFB+1w7L7kEx/65Di0VpluqVrtnPiNiI6C88B5TGqh0Ky5xE9q
Xqe9bNknWZb0M3sTZFTI20W8Y1cr5gAUlg7tUf68pRPsYByatH6/BCoWs2+YJUduE+BI+uo4Olpr
Z3XZdlAHmzteckpaGHqUGmT7uxG9WqpSkq6/6zpmEppYDBGlnoZsYApfAlGsxlCdxbBTsXoxquIr
4TKcPDnhoUcjiXTrwqNBaSL9fWccSdJXaua0Du49Z0QoI6RB0KFDQ/zH7mwLScghPYNFwyQd+g74
fELItI5DDku3XOgBsfFI7Ostj6b7d/pOEAkOsZYkc+bgFavjE71aGnWjC4C4bYz2qXTwiqEIkVrZ
Q/DTxt/tiqh0buiLOKhlE1Db1prXaQ/ZDyKKlQYd7PB6RKvlM0VXEddTclsfBz2grcl38k3Q0yPB
FFH2WQPiqc/xl7oFsWwFquZS+VJDrgg7LP080yIaw0/XABbyKTzT7tlZHwOOR8xk+XWzaVoBWRCY
6P+wY0znL9t4okZ0NGY3jR7JHQ94HNGdIu6AKXMMIR629ADJAM1DHqwR9hF0WqGw1B0lwNekf0TX
b4PM4B7L1fZwDsl/16icb1z3A01NhrQ9YrrMch8QuJIDHFlOJp6DTy5eR2ejHeZdGNVcUFPcxSeT
NQ68d3pkJfNaKw/jbIzdTsgossHu0V8bqBkyltu9I2bFHMiqZj9/MWqHKOce8G+RXgpQ3Z9zCG0C
BL0C3fZP2EjNGPTz+8UuWRx9axd5zaL6ofPCLGbrPSLvsNGJTQokopwG3IxoH0iWhVELaPaB6c+y
stF9rzD9/ZHsq/Hka1OwbYbfJLdZi5C3avNslLcwysjCyOYYapndEwTaxCioVTT9fB2kDnoIJJaM
cpr4RD7COCNMQQRYDnE5J8/yD+LQH5TeHmnDWZIpLOLo5BcRZw7vcFp6HCMUylIx5E7pfXnfpZeH
MNZoJPDAsv/iVOmzhTnijiu+hz2EZF0IFyzygMP4Rn3ZzEuvmuZLoiK46vgbKAFFB9l4fBof+mdf
zL7IvVx68WiwbumLU0/BD8faj+TDMZ1yxI8wRoDlk3WX8j4UOfF6tEbDESXK2/N77JOcdBNmw42k
ajPgVKrZfs7by72bs8MMZlTsVEbhLh/BNS58OedO6/byRV3EOhmgjt51scjQQo3E5Jsx98xD30aS
OWiPSQ5JYae9EVfCAfMy7IoGDim4u2fTwrtxX8L+OeOSwuU64tJ6psaXcHNmbFQRSbcDm3tPdHRS
gmpLRnSs73OpDYjaT4NjpH9y/krAACerrn123+zZMx78tJLMtOOLiv3rqQsh/UBrdDiWuDh8nz/J
KcWsWm6StU5VwJEf1iAA+psUlDxs5QTTKLoyDWvapRO1BSiVhtffQvb5IJASa6pPiVCQpSlwpLDZ
0UjSnMvVPc0L/x5c5lRJo8+2CDe5x7dqh8TbMThdag+BnbN5YTF/ThTfHGPyNm/ost/dt9femP0z
mMsPZ5D3cj+LO2kBFsPdTYmqCSNVuPUWFm9LMftFy2ikc9Iru4uzPTaLify/EpE0I2B8uJAmvhGe
cKfZwy2zPZ516HaYSkytyib2fzI0XigpnU8PdgNHHs+De4iVP2GuuLIg7siW7KdT5VjusTramy/P
+OFHljl9vDbVjgkexIDMjMlUaqbA63v0DYIOrFt0R6Dzbei8szcxs213IzZ+r3+kafRK9iP+HLb6
nd97Us9k8/XG9GdOIXztyTWB7W0soKfa94koCKmkQMxhm6Wi2XvbOHpzU0tm28EeRXJoMqknO8Gq
4mhk1lRrTG/Xy4f3ZP+jbmg1kOL0n67Udy+mWRUZ1g59xomA6GObUM/2I3r0Pw2r5JV8OcLIZQmX
br7k+LK7dh+QhXbly8MdJKGMdWbvCMSfLptO+8wY03C2tjSAr9PfYQxSgw8pBRHGu6gDA0xa3hhm
yrw5zed7LStlQlE62nEt0t6qkKyebcKMSWZeyuCQB/Ra8WimHwfBnIUHRGZD35NsrU+ERHRC/0oJ
26Or4Nlxy5Me1Qz+ezaLmSNNO/c4Fr/MCRoKHEynrQHeQGB8uwPsuelzfkp1tHtz5eXm7sHHr8Tv
jg6+saWvIJrvKmBaFd1ybdgbi/9HFzyPiwzDdnYNV+I+fZj02Ev9N6ZInJiGNcNL78A7jlGoEV6l
e0mLc3iDC0OL9G/bYEvWp+sN2aFxPNJ+jNWfeBUoy9LXMlzKua8qPboeVFvaw2qoZZTWsRp23f3c
ZB6DvYUKP5KBOUcH/00mzzhMmoJEZfFMM7wlBtg7UVv6h8Sc1pFKV4SX44w+8LPV3HSx5ncA3uIH
9OBFh3i57WQfZEluTZuWntCghORIZwjkj/7ab8kQORpvIRTw6ViERSefX/Yh1cM66IwuB96AEupO
FW/LlN6Rvm0l2kgd1LRW6MHOhmencs48rufwEpgsDQ6AF3QpeMfbbTOAjEDKwaiiI8Ihuq8ET6rZ
tzS9L8wssRXcOl4uY4HGWzzH2PLCLOhm1br0jYkaAtgE5vS0eEba6ubWUZe6BjpJnyEQ+HoSOFC0
65sjOUjOrpE0H+SPvqwZkcUzc+HivbYKEUzFiezSN2Ij0FyxY39wREK49pD0r9/Y0j7GDzJ16iSS
oIGSQDPPxKvogoOS/PgeyPU+Fojtlpm/8DA5gqgT8uU+wuVfbJ5wSBI//m9SjVqL3D8MtAh5PwQu
HprhW0SPl+NV93SPUo0ECLoJRxmv5gBwOvhHu1VEQ51NSGzAP0mBIQ+pFIubL1uUcA8Nj3Q0ysMJ
n2eoxyTA8gxqDDiyH5K5cCEn7GdG1+LiL3JGmM4+giacc4AU1lSwfjmW78H04zAmD3Xl8LMZw9HL
RFN9DzqDnWBdHExiQtyQbpFr3XhPvC6G3OFfJhw7WqQBxwIYpaLQXAvBYEU8wsYZZAO5M6rN6BR2
og+0ie5KDpNrorEj+Jcz60RP++2CTkodrdnrNQUiY7ZITiLZUhOKBrJwk7xNBuqUY5Ph00o8OQGS
0KXy9nxTohXJIO1ayqj0NpU3TFZJIjCq0hFwyGaAJxPu8g7zDjiCXvbgHjA6hgp6Z4KqaLhdcdpi
un/DfJmkhJMZ9GfKiSt1ASnmnpMZGATWfgBFV64GVML5ZX70z77p3Nc9N0+uQZFyBU2n69QvUhCc
kl7BnlQFAqHVDbUltZoZXub3NcgGOUzpfNekSKRJ3z92WuVT5PAB+FWn5yHGmNHJe/oY4OH804Ve
cfWkEX0lCGF/zrWmBWqtv97Lw21ggXcfG6vFEgD+2LuU8Nw5MDW3oA6BCLfuC9DUkMqbEaOPvo7q
YTkRYBQTgj6BQR+zR4LafgZBgqPiFAJUkFKCrD9dhmA+vO225/z+0q5Cdrjvn+jCvmFdcErS2EfM
2Qud0q+DO6Au8VmBJgDrK7j2MKtRxzXP90e6WJThQbVBIsqwwgUGZydmX7aHyEYeXi/YKgOMXLYq
sBYVHBmJVM8kvIJM9iEw0GAO2z5Te6k5HPn6BXkvthv2m59qPM1/sKYgznsqGTEeMT+U/n8B4D4B
Ro8Byl24iAPSoVnuYwKfdRlr1Y1OE1lo65Z1mQizwjmPXhhVS6gX96N2qiY9jxY0S+RFusYEBGxK
fa4qwFC8n45El11xNxFmg5NLeXHDyXlLeE6xTzXEfY/ky8bLgBP0Y6ePBJYH9jwAr2iXtrASGC/A
xEgLjLXlslzIBll2FEprGiPwj/hIuc9Z3PPgQMqH1fu1axL5aLFY3Uheg+gHOyRhupjOaSJEK4Zc
QtsKxMFWH4vzehU8WCg5wx8SsN6Xh/cKcbj9gR8jc0IaD1qufd9A0cu+264r/j004QZCnGAu2tQI
aQD+US8IxegR3M+oBxT9t0oaD+4yNxobD7vgVJbDlfyIjxN0VyzP39dCxAvwd5gpLG5SNHB+iE0s
/pY7AYMlqKpY+iieFpGREUTkswn3gfj+R97ggOA2fxcK49oi3LlOITNPatgfjM3Cwawh8HOZvJmE
E3kvfHgbqJ31YpASyQBFcimG4zUJ5piUNxHSbOiL0uQDUz7RJ6B65MiGhEY9jtgkRBfAQIwDmwwu
I++IcL3VE2h4AS6L7vrMwYEcNtLnoAMmWb0UPCIDR8FEzaR7lK70vgmK/98ZjA50vyRwKb1yaCji
C0XtJB2CQEokaSeRVsfyrJ/0BtRB1QpgzmB25xVIDMHIBmY+60vWGnGKVVYxaEp6U/xNkPInWPGB
MHbwzivhtrJo5WnwOGBI+Z7lA9Aqn10+8FqcHQkJVE3ME3nNydr4H3oWBN0VAMobMlSXXFZyQ3HM
5fEHoUqq4NsisZdTEK9Jaw1RCiuchpuqAn/sY4Wwj9/cl0kz7OI/rpvEKekSCPggN/YFY4ms2D9M
IIlZjHkjVhHf/dBbzXAo5jvQ47rMPDX4Ye6uPP6vvmvCOiN2ybXjgDkxXJLreELWsYCPD9nobx/J
/n/+qN5asxl2BRuZFBdpTdiy1pN+nU7WPRlN9kYHz9wbUh+AaizNev1DuFirTj57Zqj9eK/EGyYW
oGCzTXbugy1l2kOk4bEBsY9tCFUMcIsmh6yQMtzPGu8UNjhvSRSWs+xEAZsPqG3p9uBgwhVERN92
KaJsPZHjji+oVNxCRUI5TQB7eZ8oZ2TAQhl36RvqzIAM+UwMaJCxzDilQKJCBrcfSaeFIqAdYbff
/tB6KQDxQCKSw+QwoPn4t5sN+jof6roeF//tMu+PamM2E99R/t0QhnA/eyQHXYhn4Ni4lSiJ4hRA
TfZj/J5enHLRM/H0B3jhOGb+1nIf72FokK5l7Bb69GnFyc8u4HRaG8R0++Lxz5rGrBxVbVcYdZ1f
+aBq0GckUcNtl5qAjIw7CacKlQvNK4ynutJCeo4+18ERTjyf9T27v+xV43xL53GlYszTdidSPLLs
Peay67d70d0VlvddGOfhCp3S8psgS3PN2Wl5XdbDPlOtnZjXFO83ulFUIIQ7wj6zanoLzoFNudVY
69BT+BHW+Owy4NWcK0/CcdwhJest4MbAIyQPRI30SmjV/lKedWzzV/U4Y6igFlsxFRRcWZz5Wpvr
i2NHCH+gZOSeb36Vk49Nkp7dw3t4DRXKi8hEcMYNR6P1t3zNqPureBfaNyODp5nxJJXIXNhOX3Yf
KiwPGE2DqjJizc7g2z+SR9La6ItutB9JY7yNXJAvQ4HAQ1AWlEpWecxw04Cx1oONKSRCwhZSoMYh
H5spFJDRmjKNnMmlH0QjGVANW4c9B5PifVzSMzTJRAcu7S2T7ZT7FImsI3m9lhxoRJZi6B0ZMqEk
YMAEPMVBYD8AlSqXr+Qsiyofylutfwxo5T+tftd/QJIk1cAW78rARuEZc5U5kOnLgiBY3PMWpyws
O/KSCR1tlJu/PeSTeJLwcUpOCqlPASqRoWNaZZ22+9iI13TvOHa9VHJLoMwVfJDToMt08f/DaVck
kWGaMh17G9vgDcsME+zScoapusAsd41HG/HjaMXUxBiULyAEiwOytXCCOIoY7gbEUITJUvNMq7Bd
wAg7cBza+kHw82HK4I8LU8OmMzYi0SLE0KZC0kDDNWI8QXYLo2lAMcZk0yGt70hGI7ep/WD3Cofl
Vu3yVJABxpvdj4laMLo0Q2BKlPjOIYDfzpFK8g18YsYV41GX2k9Zxhfy3rNXFB5NidMjaLcDRXdh
AZRoZCufzfjsCh2UkgcrVW5J00pZu+/ZOUN0m/XJ0UlVH8gvOuFm5HF+x6RdgLnU9ldHxZeQev0m
QyYdoaUiYl48Z3rhX7GHZpMAqef93G/1j6NjmV4eLpWysTiyi0uHVQhTSTqa5Pksel4WCL5iToEa
IfQrqeu5uUtIP/6ag3LepauLjnV+Hb/Tkh4kPohAGXT8YapRIsnMp9Ur4TwioWz7woK/slUE9PjY
ZBRjyQUNjuqeQkDXN2DOYc5Lc8jwAxIToaXYUmgI6VPeFCBqd/g0bVZ4hY8tjF6me58msEmpzwUs
JImo+t0hP7cnl0HTP+5IhtrxX3CLntbXCOWpU4y/8xX5RzHjjOrBan3jZ2gOFST7WNrBjIO0OGTn
EvEiFKbYJyv+6bRCNng+huXWpDJXk3ILA4yHsFnoINGyeDkAlmCwqxUbl7PEQA2yuE5yZnC2g+M5
6qDGsdus/KUKs/EaHpvgk3Gz6XzAhhuxU1bnC7uU/pc42Rf1XzwqJ80GldvtF9Jod/hFUAmAo1uY
Xn659+cZFwAHZyTi4wK8ic8emisEl0IYZuYFxjemT97e8SGYGmME4AV26Y+NMT4lxezuUM4p0euT
/Uez8hS9QQ1juNngXSl2ptfwjIMpJPKdtIKE2iPQrvi1VvZXJ3neR+DHx/Q8hZm03/FbB5wB1nZA
FUbE35H3vNCN0/e08i0q2y66POozPKHn97lJgapKf0XKtsccL7IOGcqyod+9+xLfXvF9ToPkONXJ
JqYaPWZzW6WPoNjlA2yVaQLho0Mat6ehy6ybv5yQuXai+N4PR6ZDJ7z0rohcpswshfdQTR/zm0jW
UE2/SNuaNSwB5r66iK5I1Bjs+VdCCk5OtVB6inxPoFfPc9I4ZuACkA6Z0AAA3ZlRJAj7hx0DTn9g
LDAMmmZOVU7agjlJDCpubXp/XTASzP6rbd2AXUP8kYCL4R/chauPBjOAjJwXQX6hF3ykqtU7U7Jc
iDGkhtqgmfPE9VTmYT7iVtYwLzUCrUhbmSSDFLQv0mGp6Yvha42KL6fz3AQ4aXC3cG0UmyK9CuBj
3Kb5oFNRdVdDDOWnqrCCINFBVfwyehZeIgLtHQTJo53T4aGhNXmPIJoica6GDXIaAJJbBMmqxmbg
6tGCkXpdufs08yqsDEjzOh5z/FBDERsoWahbVmiqtTKAxdOhBtPtIx1VbvUo/7rvET2XB4Zll4HO
VsGTmSKjO1Q3JVzUISLaM5NUWdicHPC0AnOpkkuCuI3U1fk5LIywoINMfzQ4rJFR9o1V2cIHCy09
VKYeuPeirTrGzXsiGDy52O6pjfu+hVDpephlWfsQYgNGW3ciHNo38Mi2j3HjQ4kw1XswxJvCb8HQ
328KRacRaz59H9YK7hoywbQGZ33Y6tW+LR778ApYAnqD8SXNMe/qHuaHu3W9W007MqbVlfGWEEGD
FsLpGsumu3fuAF9fjhEvdsfrgptyHao+TXUMWmjldk5IOe0OdcbJw2+9KN0b80U62OP95P0nJ3AZ
KIpN76fIWvcQePrlLGb8A1RFtKeuqmZoyPdn515CtDxmUm4L/qylnaGgjTPJeA6kCt+/5JUA2OXr
uP1KM+FBKQmj0e2NjwpCKjjuEpRfTpcEDhk2lVDtasPHQu0z967fRhNmJADucOt6FmRwRgMUzvH3
vgAmaDZNj7PLuy/w4n2DD6k+FS3aP3ixpb2YHexZF7IV5StYZTW7IBquJui1D/cAm36qR0L36ZPx
TM9vaDwBYj9RDQc2ep9dDb0RP3ZNeeU7FgMXCK3uY4FJTI+GxF/suy4gpd+43b2oBR+TK4IM6RDx
BjoYXp5jxp0XH1hsoihn5Bo6ejjvWvoQIwkIsp/hE8F9n0L4eBi327YCdi5QSpkgkXWg5uvbP+T1
GffCwmkzCoQJp4t32Pj4Lvg9vBboW2Dpxpa3LmdHBwNPqhBtIUPlwjJu+QwWec1OFzfffCE4+F2P
g9Z59vO4WuJb17aaVOF2+AbGcfZ9eBpeorvPRJ9BKxRLhzKqTEtbH/tIrv3W5GC60A1lCNAHpBkp
BVZvdF3a1rTxo9K6+xe/NRjmduWyvvxeNzD6HdwfbIovgZsPIEKHdPiEWg84hIRqzOqBeQ+SbMNh
/Slsep0eM7SY5ee1HIHev0DfqE/+Cq0Dh+q7HeqYvIIR/xSm85k9kj121LwWR7KIIsqwM2T6CNzZ
b48S5vij5xF/SeUkh/7rXH31LvN055dZ7xs+4FXDKrZUxmRxQ351/+1UE+3jnbKPo3kyAEDbwE9l
N6rJm94f/D5fm1zdwr8EEEQF1zmnrYOtKxT6BtoQg6rm6WPCBnOWViQAo6276AasimY8s6tc2Odu
1xKyXYPKs8LCoWQI6fKIImV131UYaGCO5VVvr2C+hYEg0T6/vUvHO+jOqSMShOuNWRAYf7h5Zryt
E+Ewd7o3XyfhWOejG7RbpxV2tb6ONUXl/O5h6XLRT+kF75aB0TC4LDjt2qa3H7cD5D3S8OCbHe+C
bqbAimp4SC++Ac3tYQ33ptcJWJ8fv7657xj7xhuCvFUPFTLOxigqegA5H1SpwJYFTmDAFbvDDm+U
bm5fmKlyAPyrXh4+ZPL/hVPPcfANaagMaoBBSuWTr8I+5fo5DOH86rb6cK4Maa6i1va2bipPN9yD
hsMN9jXP+LZuccijtJMvoyis51odX/A8gRzkV95lqMWPlAMxfY7x3GknZYBktA3MbOtRa3iCJI9C
orSLu9PenHBJ6B8Ze+rhYEBTkGjbSlW/oaMnQym+vwg1iC2Gc2+nH8ZWh3h3QH4hqtLYgygFcbKF
FghY6wEmT9qsMZWqXlCEhFr/MkOL7UOcCG3uuO6rUT7+2mW2lIbiy22l10dymr3cU9bxWn49qRzT
tI5oJen8jPGW9ljxQT3oWL/t+OyojXUHmd6OA7g0aGDDn8AOTDewo78J05qWwByn9xP9iH9d17sj
vCc6RCf37NRb7G6sjLYmfdEvj8bz5xCfW9O2ZptUPsa2NLzjsp4YBJbEJrFmuPjX7R1D9O7ai8ns
no5l+sO94K/Q8Uulf+rZPPa4h+xIJvKPpTNbUhVbwvATEYGKoLewmBFBHOvGsHQ7j4ADPv35svp0
d+zuqK5JWUPmn/+Aq576TLuVt9voVAfrFiPNvauVdm+Nv0+4+Fp4WQ2anU/exg0O7XQ570aHjPRy
fe/uKA1JCT8G3+mRqZPbJFpUhXuYF1ENrOpiD28/wgkmt66ujvj0qQ6ObKMWCue0oFGTIokJHXhw
R6zuSuTIeElyJOGphmc2qbtXvzh5JOQBQv8D1eQAmtZvZGIlQlaZfr0oU2Bqp+huWFqQU6AdC/2f
EqkjzEeB9jEgtkcnZ23aCMBLw/83ogSibHvZmZ+mAafd2dlG6ezfiBaT8f8/pi20uXGpQRlyAOYY
NID9IbmEUgVT/DQwMkOtr/bK8AiNo4vEdzomFJBY8bfyAel8P72m5WHwHk9qn+MAwZ2VIaQI2Gbv
GINp8o5D2OmMvjgmUcf5B++kCl5sNJGnrdu4uPk3YuAx99sNOQKiNKHZ9MNfqDKAffxKQHluCXFi
LiJBZgEBGRClTwUIEQMTVCnrBM2WJJJ1liVpP7qPTgus4XAxWWCgWOG1wOnFJlxClBmSqGvx7LAq
xWV59B4fR/vgOMKwhdMQkTnVj2kb5L2RQsJUzWZ4rxYTzthUgu0tjGt8tur9np4yq4fxr1MZDnZi
i3va6kQWiveOy9UZXke7Sp2y2y4+LG5j/TjiTdIvzpN/xqmepAamqe8Ei5HpSlcsE0RLF6eDqRXQ
V4TwJGRTl+o07ucwvv0qgRnom5DUABGUPmdkD2mNjEna9Sv0w6dK3WOQQuns+hKQtehxklh+s1dd
pINp94KtmbNnhDfXfDL6DptGcRtz1Mide02xurX5HQ7OIdMoAJI0gZi4+ODcWtMEk9v19+lH5jWq
G+2IKvP47NVlXCXd7QXJDXXalmqst+77j3GbYDyLy8m6gxXsNoiXpqZ3l+ic8BFizLcVo9/FWy26
zjvZLS5ZG4OAD1xaG/pcm25Q3dNqXI6QGF5Tw9PVCbVUpvNu7QMM3rs8NvleTUK56VYbOTsf2T54
woS8299VNebzD2zElZ7oCRb3yMggpk770yVcPLedNGF3YvbAMroQwv091bQd7ahPPo7+lrUZBORg
DFreYKBUgJUB+gm8DIPGLgdFPQDOU62pribdj72S1wK5J+b1rwxjmp4ZRZ/09Fa76QpMxoUIYtqW
fwyuzCROQbl69MPq4t3PYd2T9WSt4FPtfZRhe1tU4kXkOK6Wp27LLc8hkqcgKphFqTy2EmrU7nAO
jCtjYKsQbMgbwOIDCAZCng+mAcrAu4+mkdegmJRoHvdWsDk6jNjZflGavpVL/RNwp7PwXCe6eBFb
8Ow6bOevE0X9BZyUduCkZFpqJpSSs72gQnMjJ7o6eRA3o4C19XUOJzSEQXIIk3SxD9IzNJZbMsta
OSYTtTujdqHy5ZXjrgMhFoal0aeqEF4/nvOTrO88u06mTdezFnmZEsF4ZKeWufEp4MZA70+bhkcM
4/eJ2XL9mZhVWAOyXNXq1LEjo+ueWckGz5UX1TnZxWfScILCqXGd9DFe3Pr+wrjZaWuapkRx3lm1
GGVhyeI8GJMEhyUJBL2gT1IuThjYCCaRbNhulxoqnbRfzvFF9Nlzc4PQSSxGACfmc8DkgzUMLPR1
VvcPC1aWYUSEettu0LuSB+uccTg+vIpzmXyFzwd3UnG1nw7+Uy/27SA6niHcRZxCBcF4L2d/sdPu
lpzQ8JC1WPSHA9ttT52oDjC1oOQqswpoybnSePNoFzSPFSrFAH5VTFm2D5oM8FpFkLJ2mJXuX5Yl
i8PHlgH6rZ2YUJwYboaEaAvlCNcUerCcNXXJTM/0dvzQlsuO4GWiG1O1XzSx/ksnEOQTTgUIsxCM
+n7DQkjWXCgWc/RWeoBvha7GsVIpGC3nC5H2PecBhrpXTplJw0hqAXa5q9vmOb5leB2MxFCE5OYJ
+vCQVo3dfgkrlBDr40r3buEllPCqR/hMGlWNv26PTd+fNiH2pKPL+JQtsePkCCRRMNgHbTbgObip
v0hO3S5wLmPhd7N+toRq0lds1IMqjj7YJA+XUn3KxU3RER2jM3QO8/fk3bzH0IwxtJCXTqUbvwNk
xCRusFE+g5JnWzpUmsErP1LjY9qADBq5Joyc/huDhgaNN3tMU8WZe/lpR1Fq2jOOn+QTdd3S5fDk
CuCki66rj9vilOPC51uif3T5M7gVnMmORl8BZkanhLyceznfDRtx8H1yF4KKkDxxdtsc+nUaQVp+
qxW2eJhJUDxxlfJ5dDn/tBA7CLofciepXo/gne8oztk0UhM+EwQ10KQhqTvtcObPdtnHrRITZtoT
Glv/5+5qFH/08g52ZPyk7/YRNuo4WlB6jV/TctVHrbMc6h5Wr2HP5r0sed33STtAE04bJO8e8kFP
zC+w20MpzuVPfQdF1s6FMnPgb1A+7xwROuty4PIAr+lyfudYfzMO4L2x/FN4v1BovhUdA8eSrkqu
I1wh+PxzoBExqfmdrdDq2Ltfgh2V9F8i0MAED0OSMa3JgpONnpF6+IvG6uN2o3MKoMsa7FNcUo/F
UnViK+pI0MibdQUzh4NhtGp7p4rb14p0bzEDPlsDpkf5m3Z2yjqiKFH9TJ5/G5fi4ESMI2SmhY6B
FW841sST6+QNAmYCsfrvuOGlPjNqAyIIZqZ9IDMTtn/C9hN7HvHwuTi/LZHhwyN1SLc/ON0Bn4hN
7bhnr3hfT/NzdM9vXu2UI1nnbbHREUMB5gz+i3JoU2XdFVxfzwikhaVgvA9qrrEJaSZ+6Z8jdpmz
5JKvURNl9bQbnWr323OwRV81Xscv5eznOVJwR1FkBMUDJRfn0XLJ1xHgS00eGHGxbeJjfneiJqQw
oKM0e+zQ/g72YNtbvXLpfa9oF/bYPyjO9idMpToxycr1TsitvafqFbMuDaFjopO0/aei5WAhVslz
fncfdPCDC+NpWJR9RMJUp3D+hUw6KoOT0/ppzqv1kSqt3jv8uto3oOndI7fgCdNTTVerV2qIc8rx
Y+MTTacW9DfT1jsy3YfQvs7IEp8xj0+fFQaqdZucXDbLYKc+ZF/dWPrJhaAXuz1EhcMe0T2WY4ra
fIIyr/Iiayry9NWSRdOw8Yu833XoXq+GXRi/xXuILffRnmAlbLcmJ4W4PXr5KaXlKt1BhOXpp1c3
yuk/5ZyIBASZsOHbGFIcTk4QEYXLy2ht+1AeYe8wCqOFYr3ngBI35UYPEBGCg7kvzRisi52BOqFR
y3n0GrEv6n/U2MM82qkA4wCLsy4wgwmVCId7z5twMuHtYvwibvSg+wVE16bOK8VyghwnJiGUNm+8
J5kuzKftwbREu5QBQX2G1yuONzAgngifiUM4wJJ2qtvHPvxeHz8XdDMj+B4PuBjfD4pq1DEZDLeD
F9yGSCoFCSAcYbvFBX16aWBOQLV9ImFxdvcIMw7pYKSTsUy3a7q7J6YmL069KpKwEz6uUcE6T1KI
Id1IFNSOw7X+jBv2lkMicDC9i+293gQvr/cZznfpAfridQn9fJ8p6D3kxnxvCzgfHKyATBf3Y02Q
aWM18citou7b06/lwxZBtdEAseEeapdQDt/2Cy42TtmMvgwihoDYbhxZgARgoz1XjwVmQkb9xDja
4OQdntru9tHjMK8ApSJ3QXmz2yvs89NFmTKCawiiBb3iDGETQT/cYGi86bnQOTUVBDRIflHw0zbG
iEjzvlO/QYtkuVowq7xAbomUmiCd3LxJgfnDQuMOu/7cne07qDHfcjpZK6wX+PKArf4FsT4CGkus
bnHOZ6m+azE5f53sAEOiLcjHRhDF9sclzam2+1mgxwXGaTTTVZgW3J2gQl4ey+MEIDSV/rNpjwgm
dzsLBDLZ044FGrs/HWFfWyJAYdVoehJoR3u7bQdQN/c/90ljA7xRvg4KIVu/X/YqCuSW6i9YDxbb
E88D6D1HPPDwNr4wrlc4K2+eLZcYcp4/rFDxuCiug8KYkRPexaUAUJgruGM6kVwaaQ8rWrX6rqgq
jh+1aFGGGi87ak0K/ffqb9mExdEmvRurZeoclx3JTogovyZAIQwu7xE6B3fy/YnS6iLnWkRjE/UC
fvd6B0QILgM4yA7XsqDinvY3/ZC4TKBA+wqRiFeBmfKO9E3X4G7L9zklp73Vwu3ms6CntwFG33kD
9XSDr8sbGby9Jfvwp2XYf/lVW4AwbZFf85Na1Q7dFPgCh1mPoqmG7u2kkRPwMhhaanjU5GbL3XSy
fDrFGpV44Z3CGemESotJ/gZT97u7yQGlIzLuptMukhNGXy8rZGfnR+cyO2JZAugWYs7SKFlfwAV0
ASDutNqL+DbLwb/ADZwpnkwwnvcIp/n3gzrP7W4O15DdTvbz0X/beHKwgPewRPIjjjLVP9wTEWwA
yf/TUWoRf/dsraqb4kbkJ+i6yzthtxaPX6PhC03LLl6mcwdM/ikenBMVCwF0CMty2wh0TX05XuYT
HmrjYQH3xY4ZSUNzGzItpRKs045JzchBzzUX51RaTpvx2RnSdgJAzc8Xzpzx4lT7ZK+3PV0C3Dn7
zuwJvBJDaXk6eR+aMJbt8nzrf/cBGIMen/P27PhDNIsZAejt/XuXV49TYnadLF0zNdJnwEuIYebC
+jpTZ2F+4HUzMEYsiFyW9AmgkeRa34xJe2FyQCVtzlETRycwhs+UJNOTOhVk0FNX8rvMa+I68CLZ
WCF8ZPIciIwgEJDSgrz06OtODp5uU2s1FLgvNy3M2R52cS4T/KcLE+KF67bI4R8rCCbvKVoXG14S
BnYPf8lUG3bk1XsfnOOizPQ/BimTmIyJHwPvllcmGKUQpMECHg6gVZIPqPtMPBua+381LLcEkvaI
NRLKC1XkzvyWPyRN+c1vHwahf8zxKW//9tgTuRkblfr+mO/sUeiEabAYoqZnV3d0evZ18oy/QFTq
PDk7selXUxlZy/wZCtGUEMdlDrunXdpKK5jDEh7fKQ7T3Wr+EMa8MIPJNqwpohEQpWXWSR55N8Ee
7smTw4Yuxl7zPYHJzH7+eU4+rHn0ezuClS3Uh/B8oEN2579QOcCCiCAR6Y0zvmOtFDxzTBUGL6z+
sHVdCa/mFxE3Qm1Id8y5v/POusNvKQOeBrUR1nKMeBkHyfZieiLDcZE0I0f5EW6USMAlPKYLZe5P
kNlZlwzPgP1hdufdIYOXtk6Clc00PWkiOOS9tKvmkB0rHMI1vgOkDthVT844lvThV7ind/8y3G42
8BZ6+YO0t67N5GEKNZKBhDZkpM8UfvDYfpj4X0OYMj7StWnPv0O5RkaVmX7Px0TvkGJXFkjIMm6/
0btr8zP4R+iEQpaBUZCXGWCBBf9UnhBhMs8IRznIYOCl2ZMf3EDPOWZP2Ij2c9Xeyot95LyNaMFW
79UyIiQ52PUd6D0NvJ1yzKwC5u4QRcB6t9qHe8RfOZ7diAaZBB7F2AQzKwP6tigFOEaPfjuFdc+y
G9deze/ZxnoNWs+Xn1wq84fx12vd4w+Gdr0cEzTcoHzoinMIjHeM0vnkK5bOcKxWSCwgMoovxn4h
ROET1HBRaUH9lpAatDyjeoaOHM07s8+BNuLDbCrnHj8h+qdYfAjd2RrBKnY6yAv7bi9jUH/ye8Cr
4S7HMWMHC7oMwE/RMZ0GB79Ni4Dh9YmO6qE6+QviLDaba65mhDc0Mi4VLXOUzH/QMz+9L/U2tpmV
aq+buTH8MNejR6nd7gBHXffGmXeOT6i8fd9f0CziP9HB2lFUmnfmFIvlAufYh0Tryoy/20N29mC8
3G7Hp08oDBN9IrQDOPPeQEo7by5Mpj6hFtDfsJ+ArA818DqWOK+P4v6ANfZKyqQd6YCc0KwsOBlw
E9uRyWkjMzw0Eanm3bDOevE3YZXpkuWoFbIQ4Z5AeofuJHkpGiWeljwxEuLJAkJgvdZz/yjUDoXa
F4+QH4gJvwD3kTX/QffPz4M4BoEPjjfqfl4iIrWBFcMpVMDX2LTiTBaXmYS07j3v9cvsvMWrYXzM
EcdeDzHA+0D4BOUOCRSr6aV2NlygXCjVfUxkkcDyj+/PljhtzAC4OQJ/b5PxBQSct5hRMxMfD7Ay
hese7KH0Qqn/Fw6Ru6iY2B4m986YDuTfKMbhEK4kNoz7HMvnmEsNvi7E7yFsw7GW4Jw0a496qbUg
TiY4DEvfnDGd8plOMROqluo60UiBPbrSJVJGBTQdIHG7IUNIZ7eteYP1VCPxFtQIUqNQVAiGg3WC
PCTUCmt9u8AYCe/YAkdQ81DDtQI0hOJigi/PtEtUUQPLURJstaICl/yj6HC6XqtAKECMBCH8wfhb
C1kXrnFC1AIxlJhOw34zpjr00c4BIiWIbd5usPRQksIrjhntfImsCYeteEf3sjYnGG9T/tDl8+/u
WPAFiOBVwB/zn8G4nokfzW9dIFQNsAtU/TV+gcgsy4xfuoeNEhE0ZJJzH+ZHZIB4wQ/PxQ5rX8x5
FMHN/hPm7/e3E0MW8U7REdnKP2aJ3gitsAY7Jrv4S5QuTDo+gFRwR3bsw4uTMbDy/xMgouMUN44z
wljh0xEqPKqzVhs273V4eWO1aCzqGGXIsDPrBNasyscXuO9MBH0SSmPMX8H40F5aVCcEbonPxVHd
C0SBa/0ELe8pWcUwwx4rU6bkInh5qeVAVGnX8Biex3iKoa1nJA7rD6KpyB1MRSi2EN4JFhPFrBzH
nH6RnGHnRKMGgNTRy4XMJyIdsWn8onWDm2hwle+QccJS4Yb/hHhiJZdRMzW2iFIczEoOyACdY0+O
sz/ozeIs0tLLoBUAcXvL6DISSX5fqJjpg1/9gYvxKWomfdQlk/YEnnc1OgQHLDFEmA2enzJylAOO
Nvy27gzuwTIwVZ8wr53fJsr73+kfGk7iCKAnsnW572JowrfR78Xl7bkfxCz7qyDqsa33Hkfs6OI/
/kEj+if3L2Y8/lKYT6iIBqKw/O2BGGATAZIxOCuWaiY+xo/JeGhuzQjWHRaToy5KDmHhPn70CXKm
NtXOK8TQHBKlqGjkxcH+ha6BNzv5OCueCkN09cupMhrCmTQG3NucgFhGQZiHEsYRN4TSC+MhfSWQ
2F1zdfcsj2Hph4eOY5OCG+RiQ2Bmn7trZjiTDDAnYo1+48fg9FP51YdyC3nQH7G+LESeJFqnXdBQ
dFzSjnfO2lMLhusS71A59PqQWYUdAj/HhQ3iMRPgUC2VDFYqteOm0Dfrjg/6sLwBy/oXT4ZLfbqU
c1CnL5/aAFzAZMyyqEmkdQQTAw+LyGPHtUG98GNsgiexmUPQpxa162M27dpzjkcuAKEYwkIfD+bS
v8itayl66uGuOOOhueniSPjnF8Ep8oZC3I6Y8LL753+s4pWFQjZmLtCN2ntF9tT8wuyFRqr0777w
KCwOsQfYg0anTI9L4TyGsuJOg50nGnGhRDfuA5unjmrkHb64z9F79A0N8iBwGmBbdGYog2NcMWTA
+OEC2P1wJIw5gP9V/0oQFJAVdga2UAS2DfsJfBmgw4hWc3AqznA+iJy6Dt5BP2Tg4WgLfD0X9DhL
lP+quIGmFM2sAR+reZf0GFDuVhTMingDjzYxQ8huQE3EWVFG/rxYiitUWr/C56cVlfOOhQUAWWDT
CXDk0IBwpB88wWWZIXi92f2vK436IK24uuPe0WNKhlsIVTIAP4NMMNE3KCkDcQDNaniiG+JjwWlI
LBtYkqa2DFidyPxtB3w/rzU4xuDk4CnAzN6bRuNJYjODn6XbgYIgskXGckHeDTHjjWkFS8/4obzb
4o+GRlp0QnhvsuJEFGsh7DQbdgRJmLu4cS+paILasK8Z9Qo9fTCYDxRxvhjh0dOSBaJoKke4zI2N
9AEesn2R2cO7sONZ4/HXceu18KOE59QpjglyKFGYyjjqmAgn9QMntVTH8O1suEwoJHANGlzXT6eP
eeoxeXnTGOEmukqRiPYDJD1IKfrBax3nBQYlqjvQQ/bFoh0wjGDsUCzIZ3xh9Z7CGXGscOkUxSoF
McUWCzjvoABKlZPOvqm/4L0GSaCL29B188xy6ualg8pAfuNrRjw3XtSQTeFpmRzCUmtfBwwJTDcv
mO0iZENgT9/pL1a9X8Jpq7AK6c/TiFdOje7e4A93VZsKXmbnSUbiAlI7gFu+oOXelMyyweMI8XD2
A23Tc/SUyoJ7HWDNk63ElUmXt6jY6kn1p8Gv6BwzLeWU8ZcZNYcc+cTR2O1ihkMOI28/S0jPsFcr
IBo9iOwEgb5kwpJCa8HP8Rd8S2AI3IIyTeXFgoHb32fIlUBJSgnaHq/7LiMxZ8bIqtfmnQHtYqWb
yD90U2Eb+avhJ1rFU83DF5fnryGn6sFzspiitOS1POLOWE97H5Yavav6FuW8naNg8i7zJUbMXoNV
D0Ynpuopa4RJCjr5SSV+aCf0OX2yIT/I2N3SnkjlwGJAUScCLisk+xAKijTc6jnLi9KeWeDKYOZO
W91Hn2lnyjTMY7qN8yjBb84VTNjgk3wXzLWJD0PZjjfvPYY/jpF2xylX94qvZpRPU8L4gs522Cpx
VbPyC502FDfv4+tQRj585xIfsWWT7tP79K1eOIqlr63uaZb6MJ4c31dMtP2a+fsjwa4HGb4Q1tII
Agfz1ITFgPlqP35AAlp0bAMx2G4lC7wddeZXyIdvwWJ4vXDhzJHJH5ioodp+kVsFws7U0db85VAb
VMDPtT0as0I8XGIYtncZXjL8fLD4vFMGdUndsj040UJmGKYMBPwmsHjZs+u/mplf1ARbA7oTtKZN
Q7YVEBWIIEFCMN9Kuhzdlg+FWqbH7eA7AOF3OuPP2/lC5Gu5bUjR8PcW2hgnRxBzDnbwk554+dbs
EzEVlqJaah0s2U+2OhFdBxctqSJS9BB2j1tFe4AjOwiFaMpqdaSk0f0zjEAQF9AEGmnunDeIIxhI
0E824KignaOrcxuS/McZ98QcGdCt/leCaoOP7dhIR3d7HkDYswHdVXCMtqySRTcz0toALYFWVc3E
lJwOOeuGt/hGHyIMek67c3ibnlJ+e/nIHXV/zKnAlGzbc5hVgWGAT+FaCAobuX4K0v910iLfcDbl
jQ1stuFADviSKTqlIe8OeOU5qbYIRlciJxRRYs8/rQwY+5wwIn3sKnMiGgPN25y4Bi5YB7i407TD
5eY+K4OSo3n8/+DjdedPdYF7VNc/rpi/LIyh/8Rm47Zem3Casb9SGEZhy5MakHsIyO343UHlmWPL
yaCJePaIFK1hKH4dO/df5sPxmL0iMoFY3UzImZL4f9HTIrBB94ZijoruxZmC3iDEnOTkYFNAHseF
/ghJExR+dw5B9mnvZtLa4STJlbxze4qzATYYQ5e8AwWlA/2JoSuTHqB21+Jn0aS+E2PO0QfobVp0
NvaTXQKIeU6TLOMetHwGn/4ykJ83nYnv4UNdY0IzVXv42TMNMumw/3Xdzs8yOCSds/uK7qjAR3qo
F+3iizsJRT4ybxmW/bMgJO65+bIWHdw/rPAsZ8lQ8cgp2PHXd7eX1BFeXGFvyIwL8qfXeP1/n5/a
h7pOy3UEkC0RCsH4ww6hyc0BmdFgLujfcPMnyM8/z62EpbapQXG5bVkgWAtY/u73xpW1H3S4ezj7
x5tLzwP/41yHARi8Z9AYGToz8nsiFUbSKfysowPmyDUTo0nD11lZi4NXYnQAvAy5LuJiizDzcKgo
lm4+3YfiRPJ34i7ev9z7/n1w/XkWAL4gppPoHYrvwGn98PpRdwqH5bPax2WqRQ+YA8EhW4AHUqcf
/PV3ZKr1KWkPmyGHG2N7prawETow6l6DP/Du+nPjVo2ZYcSfHxTPAaUcw8a/H0Bjp4VCyqLcqBjk
syfvPxYVf9EioANl9I5tbIUs78PvJ+snL4R1AIW/lLSUHd1hL2+cHp1RdFjREz4d08V7uxIMnUrT
SAXw6YRzlTuuu3CLy/DNkuUteMOFZCf2eE/0+DM4zZ8MZY8stKfXULA6X/asYq0wX5xcFMkFMqu/
qAhyzAMGwW3z5X+Frak4pt3Cx/hjcjMdY4JwTacCkiyuBMwyqZ9xYYCGZPt/VcuB8nlQjHF6zEvr
gRnA5uACGEFWoKEKiWAO91vMb6FOwqFkZqkwce/96jaXQBP+Ua8sOLikuMo4snZJvUosvki4tgfy
jrEDhOveYdrJvXJfwcByTxScdjW8eKRynjjmmCxduRDP0E2roMvBOh8Ox14/horG4GRFT293UDcv
V/uj+wClG3ORMFPYeduNCVFl1Mo2xk+naP/c53uAGH6RYe21093M/NrMXsHsyfnljudIJM7shAhg
a80RvyFbkbnf0TnM2kCqdjyQ44z2QMo2gTcs0qMphtHDXx0KhS6A3tOZbpaYP8owY8mtVs1w46aO
JYPBb/io/zHUHrok3+5NInWcHygnnZ5XgJtQqBZ/62vvHrwn9IDJOSXaV4brXKXgwtQdHYoXkGKd
VI3SU5AJAiPdQgL+ZlcKZOgYzJG5HyDXcFnkKO4Y1zGK5xteB0tI1/yNy/uorBX3F6tXTESkN+m5
PPoOHcLPPW+5NUMXiPFO/ERvdU/iwGGRdfNHwrRVUxvurIC+gK8c7/3Lr+jCmfEHhHvJLUchK4p2
JiAm3+LJo3ja81KhlBSlbg1bPWnNadogEQr/E3JFoq9nuDuLIyvn2A2/Cbzqwn8miBOunUE5e93U
9Rc1Bj4GYnBYXP7Mo/A8E0TwBd1w4Z4jJsyQFxxyRUtXmyy9g+MzD1l03kpOVw2WIVNaDn7m1/K/
GDxqFKKftBn3gJ2pe9Nzavl3oQqy12AR4Q+jJV3VyaSI1cK9YFPz9h6mOJSCkmZGXP2FRV7mkxaJ
uF1cLmfmmBupHbYZElBSCrOLskxZIMR5C0p5/efU51OTV157wxQ/3uNxVwZHsfcrf0X0j7WlO8qY
GaS95L0g/Dh7zeCZY5LyorCrPEs+E8+BGxYX+sfXnFHmw6tlFlLfoXQ0c6EgIxjRVq0UG1mWK+tu
+5w/54fwg1M67r5EbDnNvJvD3AMom9/m35vLlBfchT0pCGzLr7xWXnld9x6LkxZyc+/Fy+KGjrFH
e5P9x+2Lp1MLcxcyjVr+KXkBhBWntw1g+34XJ4bUw26+T7tA6a4VdaZVBjkgEKLHHV/AvfpwRa3f
sEskXwo7SGNoIqNN9tP99IUv5Pzj9NrJcgh9U0NBTlx5wikCaLdmWgnPa296z+QOF6XPsS8Uod26
/68Xk4nKmBzQBaBafQcEBBfSg0Ich3VN4hwM69MG4ioLYZfBOuB4oW7quQaVDu0ik2Medkcq+0WH
YSbpPHR6IFgy5blGn38RVdAH5p/2Y+XX6X7Eiech2PSNNcRzoVrA7lE5y/9E5UcbRp0UT4HlOGQ7
FF4f0FD6hsRI4xtEwy5eFxAwXPxAqb2JuHfATWW+xPaRmq01ZP7+I/1Qrphz7A8iha/n4P1vZHry
rYi7svXfghd5Gb58WgnYik6U9/nBJ2/izuS3036M4r6V5HrkP14VynBYWsgWiPtXCukW5o0GokaE
AM7dFSZxP5cXVs3pMGvXhlKl97iTW/Bfgnz738XdyXojuNhYLPH+iG6FGS2f3nUTSZtCwuP18/f8
uk1cJ2fKiyzHSr7Du7rRRipUkfMX0M4XfAgv9LjFeRjJTJjXE8g5T+uTyOH0jsEvYLYdXkw5O/kS
axPpU0qkmPNdhuJCmEAQ/0M3gL254dRsx7VfOzwmYrJmOHGua/rrwihYYvocTkgX6nTPk7ZCpg3J
AlrSBFvkJ+qslzNLHKeQIqPDu9saNrkI5ZuoN7giQ2HuIhpQ8+E1vsSjMJh0FkBNCaDHjnZ7u5l2
a7G8eOEKJI9IQIYT36xLOdCmURYCHl7ZzBG4xKG+I9VJqT5wxiY/aiHw1RmS1ZO4kIU7833L/ecv
Ehfa0aqBREif1nGhfRcGJBuYk2m9YiVuG86Xh4IPn7iryJFT6gr/a8nzfSqDKjDLWpHFVucB1xGX
GyWumcz04YwFEL0T3YMjILEksM/hASHIWWjeVN56cHF2Afw+2DLbPWdhn4Ck7p5L7MbE40rzVQuo
Idskh4W//2OvyT39nqFfgUNJM8K+fDyUdJJwsFfYr3GTLZ1c02w4+ROmBAA1SKJrv+FshtsLTfND
uZukE+niJ1V4RavBvL/hUVXzNTEAygRovEwOueClJ78zMsetFFJ+2MHgQsyBkxmrVLejRW9YKTeh
Err7k0inJe04EIBOFcWpMVryC/L87tGqNS0/SovuKXxwFljAe8YVai8+A9ieQBAU8Eh70Yup8+qt
TKzohIhJnz3zO/A60alujNBKxTucEnxicXsNTPQwbi/8EKED9IHhNAiYMsYY4/0acHxegYGNFyYv
YBN/6iEdcuGTKojGnR99g/CNQY6gh9z2E6rp0SW+/EItonC+Ok6qew8qv2ojhRxIECO1T3RLduTL
h4e/tcTxxgoTOuXLtbh42NEV9wKrjPosKracMsi7Th7NI/X/M/mCOaxmOOBRgll+PxcWdsTGeNok
8RiBGXc+vFVUwABtFIQIiJzJ1WVAIfRFOsIrnhislp5rjugGN91Fa3GaaZ7aYF7JNIiDgpAhjGP4
r4qDj6hmMoyilqiIQfZfkEYO2FJw18pucy78J9JICArxlW3WcyjXfDk5UVeOLSWoJT0HZm0ln/7C
7RomoQbkUq5RKTOVTauIrCdgVUBdJgAPoDwPKBW4XfyS4OasKZZ6YqyG4d+oNzpO+h8fCcmONcyF
Qat9n9S8OFwXgLDzPrYdc3188zruFWfUtm94vTlha3+UYYGOcINEKzLj1pLpZpN10ieajbiVLrkh
x3rYvOLj9pv3B90f7tvb+hrwVWEb60OS+eAuiJcbvrGUT3CRrn4vJYrs6Ks4NgeCLx39zdW/sVYn
Heod/wWXTYq2C6UdxDSikz2D6J3PkK35Lf5e1u33OKC4KW5/CrB9BC0hW/LOG6k56tzhbeF6RxSJ
k9/cl8eNMo1h5VC2kmaOx8nw8VZ47BX95JNJL0crk9G4DSh/vPNEgFWN/JwjraBM9l9KYQQ3fbhP
SkUeiqi/yIOJ+gkn3/aYdAoZzZcJ9mar/2YQu4Co7/i4eOOG+lnPxZ3pnMmkEwsriHWHmZbsB4IJ
9sdd9bnb8aWveMovCex5/AKnxXiC6EwJXmp6n88H6FX7617EdEWsag547oidDIYyKLTxPwaSusfm
gtnYh3JS5iuX4M4RT5MQtaj8xI+CgnR4mb4Y3xKVleGdzBCECBfONt7Pjv1FpLpPWG6X+Ji0fZo3
5li689PHXafExOmloESI2t3IJRsLusifZ0b+kQi03/EBWomBHVCf9QeDwEWA2gWOqb0zsLA01p3h
tP0jutXhucWH9BEeWmA9EUs75v3kce+GUIogdagTUxpsdhRCC3gNP0++5kDfzju2g219R3Agt6iY
F2E1yy6hsL87/NUCuaGIqHlYbsyMI92PtcLMpaFn221gEwbtvIMl4Jf1cVLbDZ+niKzA5WsglBwS
teC4kbB1C2Iw716DUuKGo0XFUIPmXvp55HpdaJE5UwLFTm4iNaDvZWD1+Pc4uXIkpjuDc7Gb4pxF
cBKOslAEkFUirj+WPsNaVG2i1P/F8bnHa8fl44MD8tUz4apgVBYTY4cT0FpD1aeHBP4y9J2a6HVw
jg6fDXED9ptSEmwdZgpHBi/nM7xhtHYM9D+OxDPoLj0DJhA1abak5h0/LTT4VbDpwym/4cWfNmSY
APf+lv5hHdH1HNFKdyLhT0N6h+S/H1hEnkOVpVn/a42P0LRLR4Ovgy5Rysd+uJX5isZkgt57+5S9
dQTxBsHl+2DL7q1IHd5MuArFDIQz+OxsAB/pQzVvC9mf3pDhW7y5OqVfT67AjL0RNjY/4k2FC5X7
QzdlQhoDhOA9Dav4DhxFo2pA1jQxGGHdygBL93fT+UZCFPhMJivQQvfQSom8SvrjfgLIMDBSGFoC
tjtzgu2iiv33Ykpxc9l1Z96FUTMStunVUEb6WhgA9A3KZcrZR9za0P/SA0p99GXXSGrEC47Dbbrf
4yhbsoGwwKk4X8QgE2Yci8cYvRgvzlB+xnTli5p+o6902LiMkYMG3L+mhaV37jElMZTGviPI+23D
H7yvPa9iceDQVocduDhIEf0y+ezVE6EhFiD7rMRk5oTG5ICrzW5kchavkbSL+wvcKApUPFIxrvkf
Uee1pLjWLOEnIgJvboW8QUgIe0M0Tnjvn/7/ktknTkzsmdnTDY2ktWpVZWVmqQPKbzhO2RnEh1mL
jylaD99/D2F2sL5quCYjdlmVMWsiiLgc6PIW3JpTb/lGQITLHy7RN3DC7vC+GtJLftIBz/RspkkU
49/AY3V9Co2af/B8F8iCW/UzmHrwlC9uE2YO8hpgNqh3Uavb5Iq58xyOER7/TLAJixiTAIH8HdKv
eV00BwzUfaBPIXHjFz1HqfCnkybYBi8Du6jgfeSN7NHo8YddCL0sTKB+XZxS+Org0dW9Z3Z5sF0c
uwWYYyVAoU5rdM3I2ai+zyn8UDVNHx5aNYS/QEVbt/3JDnMMaMj6X+Gu25y3fFjX67ThDDHZtBDU
3EbO118j4qg4lWTbMc6p1Gdg7tRH7YN9sc8s94KPaYOzDoqmJHI4V4eX7I+ia4uM6q+Q0Lq13qBB
TmcDLvBlTPGTX1eq1Xrcir7+jkFXMeUi0t7rgMQkosfgTeOdx4STTbb9+7YfU4OBROwqnJ2QIuUo
QSoWyf+NsY3zIhSUP0a0VmoGVsEQYIXI5tlpY5DKQRYfF/wDuo0v9dC42aIMYqIA+SLCSv9IgkEW
SVlJKl3xL+G0t0Orw3NjBoCEUIOvVXAgJQ62f3xxTsvkZryyW/fl6RbcshpJw9F/LRDVPRMJWD6z
aUfa1eWObhwG0TGqe6oF+mlLbgOIjUm6u3VLKDijc/KiJ/vsA/y9+2u48Sli2fYbtgR8EBUXgP7P
vhqqqCTp69wB3XCsh+5i99p+v1bnM956KiaOPBO64wnW5s4ro2DYZOt0myJ0ISG+dA/dyh+Ba8JT
5rGjEU9Pi7zd8k/etiN5Z9F8ItpHOxGju/P7ZPP2OblyY+gpk/8Bzck5gKCnSMQZZK/4YOC3aM1J
OYHBE4a0EnOaWNqy0nH5hexYNCpLaCJwhaC7ssW2ymNacdUvr+SELBNjNgOz0+nFbPvYEnjb5EoS
ZmJv4+9QtOAK095bVPVDKKpQzfGzpCRCpGJewjzD2nd+8+gEuecm8bbESmH9PIEeGfjRB+AnfSfR
tXDGd3Z9yLHX4f6JQ0v7PmyRTVkv4DpagiVQkNzRn/UYmS+lExZ3dK4bjrwD0BpyFaUIogVWBrSD
7U28toou02uPDjGsMX65xwha05YJEjP4Bp3vGNjvhfYZUUwxaU5q+BFgSpbcOdApTUH5YYp98cNS
y0S+h6J8v8EAutVUmoCKe5pBPQ4KtTbRkXurxdTfgMIy2Ng50jmfPZ52a3xmqLu5j/i5fA98gx7r
2H2jep+UZ4Vx3ivPADUA7l+cO3sH8M/iAXAKANQV7GQQAcWTWyGCx4wR7TeRnbk0REzi8x80yI1L
dxpPLCXrnAUDIac4QR90YDzWNh1Q+jtWtdhubpPaYsq0PMyYv+OLey3Zu1kTNnZ3/fYr3eczOQxL
fC9j4lA65OrC1dPamOOqkJ1IaRbPAuwvCceuTAXxmVdJi7/PNcEALpdYTa8ZfgGIBDirlh+cNKsm
Sjw3Z5LwJDdp9XI3nu92Y7kH/czPJhIhlioNbwfLF/szhB6BYO9j9g4cwegLaOLS7xCDrYZ/zqud
LJp9WU4Wma0swt7ogFFcecWUjzDvvEdf2Joy4VyR9zb72GA+x8f5hk4bg71sE+/RIML7Y+ttVk8M
xc6jD4aVDPjlQLxuDNqCDX4d/q7mmgFh0GexeDHq6MnmEKS6ldHh79AhL11n2DTVwDySl8XE43b+
bUMWQ5GL+odW435emkIw3HXYMni67TPRFjfQDzGfwodwXvRJ7svJYVWflHqDKUoCEo1oJMcWscAr
scAJJCW4NKjkEo1VxyXWe2UGB8CN4HnnZIp8tASTK3lWgkgBzsFvPWCTcgzXWNBYfCDGT3NVoMXU
LOpyPgzkMFuwbhyu6SRx3IufUU9ZHkoi5QehY/HRDnBu7q09npYPxYZeyXYLHA0voeWRHjXCZpst
U8FsOtAnhJLrNHpQT+yYbl1sF0aTFulHA5D6P3NNmHblySspeWtwd3FdBuYASy/5K07i5qBqMSmA
cZ3zQnw4AONjxcd3kyW6Z2KRtZvhafqwF0QlWgeQcKHGkyEjSFGtKMkFJNjxbbZ1Bk0LumMgQkAh
vLj57CunyGIH9blR/IFGDLUQyZK0GNyPg6hNTQRWTem2sepQcd0qK3DxJAgSzpBMni32QWNBdlUg
ZQi4D+RF/NOGyWVDZpFSnpHO00PlOyiEXEBKu5BBKgwCSoHRqGIMDsEJHgUTT6mWbHh2OOqcSNi3
DqqiIYR1rKXguELYcYDghB4GSYIkyk2SxY1cXu+8DjW7NUBU4UFqcXHBq0JuTQLXFUr6U21wS2os
W7oCbVTfsD6BZw2ez4JL5V3w97bRRgD7yxUd+1UHAk4q7kLTQlmDtkYMogWjwNtub0E5p94I7w/3
iE9ygxS7JjVCgqZeRhtFBjGKSpe2NSUyE7rBGcS/WG2ddV8NB6BSqYGEm77aAz6OOLUniWQ6Au71
SdSC4HZxMTRFEjr9LMkDIQa09uIQQur0OtMSdGiY2/2K7BfqVMogFUMEW1kL9molO4HdXtgjKaSO
OUZEx9EWrmxvuge+zbGPuZJwb0MY7JW44F7nMLlLzJOnCfxXnhSCZnSm1ESnSiYKkeMDVmTtw2aU
D7aAojXqbUpOUGBQDCLqaB/CCXM29OHJJWmdJxApXACNt03qR47NgQGzsvqx1t0cQeioCJtv0Iww
KfVxXeZquSm8AB7Cj7h+N+l64e+SfJLBYgU2TV0JWqCB0xos34SCEOGqGbXY+iXCfmtegc8Oa5y5
14cOaXRxJQI+BKTBIElWlHc/L1ImuLXjKILGEp7DWhzgxoTCJtkMp0vQG5Y8V8FgA4yl4HLeR+85
1/1YwePECwpzOdicpPCjKnZdU/5e9nfwMK/ZdlwfNAfvbIrhZhkP9KnT9GWl2xptu/tua8QFP+k3
0jynCEAc8OTArPrmNbv8YXz3GTBY1scdzMd1kJ9zDysjisTkMBDf/hwWGIXwtI+hdkcTeAWrLiAU
FeN6fKg8yoR8NqRZTWvmc3wla0ooqqgl2d1sG0FRIBZU+ceRAF5kdHQLH3gq7rMnLBCNoOQYNzfu
LpAn5tW7dDAT/YZTWMm6iY14Cv9amgF86kPVBRMIIHhNyS3rCCHkSDxnNgOv5O7D8TcZzuXW/RNb
jIUu8RGsdTOa2Bta/jLN3Tip4dmzOMWPRCwAau5GgF8r5ooXn/lI8Q6xB9FbdvTOMT4zu+CgSkqv
jmclXqIxj4aB5wq9EPLHJuCnhZUNXVn7sxB1q95tdZiUtKYexsq2gkUQourlJ3qlD9xiNu0DpNjB
3fvCiKUMwhxiweH1gILOImC4Cf3HDWXaF0dOYPzVna1A9oTzmM6rsoVRbFJdtmZfMlKGvjBZDcN0
Zp4YTrf0aVNv3I25A/bryKO9PqZJhl0yMCsF4dbGHHvPcBjGp6GHQb4DD3oPBVlTGDS7XnxdmTY9
4ClXzDcoYIujE+LtxshK6DSuMbxeF+t/hqa9e8+4/ge1Fe4bplLeGj/Zb7jvcllXSMsYCmKbKS3R
HWfTTYdrug3qDBm4YjAcraEtx1RX8pLURHva5nSoz4sdihcmTq2e3tQHc6rIHI81J/Nu8Uk/FnkW
LPAKz3uf1UaVEXPBeeSitlPYIvHYMCpEBwoHJVRicXTZ+ZhYf5A5EbLMo3lmKFUcmyQogwVLZPXh
SQtxahGXFTHYK9MkTzdp1VdCB/2XN5LxdIWbg6pH73BgtYjzRwuKwr8daQVjiGqJjzsFROUz8sIj
E0qwm2R96k95xLFyrZaRB7uUcfTEA0Fw7Duscpliv7qlxy76q6lTbeM2r9v2xd5fYplNqjsHcMbA
Iey+w12HD+UrulGCUwngm12xn9yCDW8sj9wG/ZSGoVuTfXGcFeefevuKXX0R3O+flXJG61gGsLib
hxopoEQ2iiZwxCFbcx0JgMEPG6jNy8QHhTt+QCcCMYL0zawqPqVXgvGJOQ3PRf89qJ/hB5MJE41g
gzYZ0IhC66MYfhi8gQvJPniSRG/4wfqAAJqnAXGe1AhAirTpg24f/zsQTuLFi7xrNIEW/e+HyF5e
Cck+06x5u2CQgE3oAnJyMqcP/rp/zij+B4V4ozi8zvIO8eVKACr0mgTOZqJHIAO+kl0n7H2sSZOo
uUsfnc3RLA+eLL2/V3q2c9L4QSl79154hOPLjB2GAPEyOSV+FGR9WDHL8/roXYnGpz9AFJcFQ8Ae
VEYaSrMP197a46xmGeK8zg35/ls9zEHLc+agtewq0XrnMgljv6iuGHBdAsFz7x5jt7MH2q23IA1J
kfDEpMAReKwqo2J/zTpsEqfFqtRCaM25FVpxJeMxqZ/aH/BO9/6y4cMnxJ1zfPBhf0L1BlItD+qs
dUZFfL0C/gC9WliMCsPZLNJj10i1mAPqCmi2k2U7a/PGrWQy0tyU+T3HKL8Nrjx/G26TOHzw94gT
RyIHriOIBZl3ePYvS4w1BUxuYYX1MWr/hVkMhbPUWHY9xDWoDHbWDmNQKQuZK0S8vfeuKCJQckQH
q2UTcUWmR9FKOKrZk303d2uw4cssX+5AeGNn7LtaDtQveIUemYcpD1hQCU6Rf2sSz2aW6exLlJTK
p2hxqjgaIaCQVvULKFVODGtL53RyvnTRhg7Euo1zDKC8M6uiYaVeFgMci8BaV5aYiVcMo5A1CROP
hak3osTr6KAiY/jFmobLp2fiBycI/8IIAjYBW4HqAzvHSCWr4ilfa9u8s6oH0Fc+CN0W4slzgeei
23BP/rmn/5dXuOYjkYYrUGCt/fs/wnEJ9/k3dS5DLy50m+IKd5R7VmfcxmfCLGRCecllJIatsL3G
rBrk+Gxnmnx1M2IS+4eTeUsPXZdUDJy/7jtjkGCFw0AKL8YPAjlzbtB2+9L8MJtdjproEiFXcC4R
Jqv8m0YBMH7TlMYFa31nHaMTY3KKyQkQ4PSFgWuLOecclxrQwFnrnybXHi6nZ0S6/YPPL/YAgZ+Y
SYdiVAG6VqD956IvD+4yW3TW4MFrs5WJtPod1jnBW4+BhO3JQN4s+3eSc1f0QFOsWYEyIIekzE9N
tfxKAQKfH0lRjOU7bfc3xzlqkt84LtlmgCPxTBCMMY0lgzFNI4MzkYyNTI+ehJGxbjPUJTjKsIM4
BlgEVp3Bs/p9hrd2W6+Sx7YEQrqGn+N2W2oYzlGLCONuXIUvXcJkNmOkH39m0UTLfIIvP78TWsHe
WBPrLlc4mlC6jfBp1ioDzNINsCYMRC22R3w5GE1+82wVl1kW2gykr18z5vlS501mzLiVmovP/bs/
XAAGYCjVcrYMxCH6BVs7Y5Iy217KRq1Yrp1v18wCLpTLzWJ6Q3ydt+Tl//8ry3DJzrw4yySB5cp3
1u9nsLd3fpZmaOVYWsQDfraX/je21kr/PSbGGRIn+DBMVrBqLomFYoKdsch/T5CfPLO/5CP6djvL
Mq0dzUfIfR6msyah0Vf4ux5txrsyjRYchA2reUC/D6LES3N7fp+aMTxe/H8ffqkX/ffPjY7eOvWY
Qs2rWS/LeQrCxofO4ogL+DA6+HdbSr9PxoOecVN07yQmXJtsBFQ9jEFnzAmaKcIgjRpNjGNpMeTi
J0164y2XsYBmhMffexGPiZi60r15j3c0bCRWAl8/8UqundsQ7+3s4B5I9ZiyYTMJ4EYMIGqHM5Ri
/mfAk9Yq0lpiAt1konQCM/7yb4VokgsJo5aFds3Tky35nd/1As4X9hALZhQDvtuRHY1+MEeTItbE
e69I5gx4MoF/Fk2imMCkwZQtDusX5+akQQJe4xTQjDE4fNM+BBXqbEn2RaSjPB3QHwG4a+f48Z+R
brQ4IS4+1TlKuNw/Ra0U5vJwGl6Q7KKLoBkQFUGounn/C25Clz1q0qtxbohFO5V0Pyt2K2xiMYZf
3YZVS5tZLTeubiXaorjwvknVPDPnA6NBwj/YsVt/4SrID6E7lRUsI+/n/XL3hRKmfw2mzwTcEnYY
etwKnR/yPeISat7ubok21C7+KezlfnPc4GdfYSKUJlDqgvsM2LM+LpUsmRe+cbcznjNNXqy4eqYH
zPCXSsObYy9jzOHyONSM5axqfTqSgmEAbU6zacgwWvvp3/1aBJfWmSM31QwO5NEoyEYBeTCU4Yev
1gaeTWe6lIVwD5yiTiV4QBu4gaKAvIXNqDjVsK/Zh0H2OJ5G2klkLdqyOP5aypYkDNQgBGpUslRk
NfSbqZx5cEQWPcxmorxU6wgZJ7MYiqTqNXIJ1h/bXnHm06Zq0i5jFiSCyPY4hAJFe8m6+4W/o3sI
mz2G2CInlqfO3W122QmebsM65u+oTwoMJmdmVpz390PNY2yOd3SU0S/i0c3Ue84JviVlkiUKzUP7
gLPAheEup4gB8Pv4kNxSLH28R6dBNoIuMVlzzQf3y8gOLgrJ6p3Jd04reHUu6SXdMeypEZztJ4M4
asgldZiQa7nT1eXG4bnt6mZMHuhSpVjVvV4EACLuBy3BQLNJdJprmeuAUaNeZCTc3km6CcnVhJ69
hlRMI+U9VedNHv7mexgM1Jycyas/zO5AHmvvkmMPHejw2MN83NybZ0YvqFTQ21Y493eMT6JUpdDb
dGqjM3vWf60EYRd9Nac20LZf0tM34irZKsmrLO3BGop/Yt4z5QVL5c5pUBptOkxI3fwhxoqfI2CD
Vq8S6/QQwIdk6gMkcrVBWsUSEV2Xt6J4gLcGzyMBztOikJILlTYrgMXCCtIpoxVV4HBTXkVAsm5I
LIlrmF9in4QH8qyBOWnnxmYjj7Xua/uMwJw+MBqnK7u5jAAp7/+b9vWCZ8J0y/0M23SpBdjyzcVT
84tLHUbL7jiLa9YFH2fEiggO+IZGp2mWOlfGiDY6udPqFKBTVlJi9vI9Q6OO7ULaRDzJEnLhtj6H
0y5NCEpb/xvAc4L+yik/3r28LUfMMnUci+YLCo2eCr2VfNYwEbPPtGh83/oLQ8dDGiX2gw4VEhkD
TSypzMGaxRyuuid5MFFSohnUVeLujETrgu28zCSuKDzYH2SU/yYmaGcBLf9m2pSJo/JfLvqCTm4r
RMqJ7BR5NBY9WcrXCTJf6cpBZ48eNsFcW6kdHTEKo8NCOYA1JCLxqnQFLoAh32azwQuWXe9Klu55
NgPNwsg2vczzHM/BFth0ug7Zj8cB/O/c0qw3Vf46CZfEV3o112GB7Zdbj6WXzW7tSZl2aVeT4WR7
SlhBLMRJRDgThMAMbTz4lLxp9KySvJvzBMwjLMxedNiL1gPPxGd7x42hRfwNWPwknD+ohUGzjH8j
M9oEpDUqfHfREX9t/vVon6hJDlbmkaFtUFpjl+U4zBuxNbOTCIXOQbTPRMANnFlLV26ncTbhePwa
zwDtv2rHIiSGA4zPA0j7Hay71Mu/3ss/sekIorVe0fn2oKHUo+mkXjPWLD8HULE0ZwQztWaBrYCl
AOamMCCJmEk9acHqaPXu8+schiW+A/e7843vo8ENfDFhXGRECh5++kW4gFCPep/+uXeLUEtzb1y8
UjD6P0UyiGilyJtDZpu1d/w3tdkmwX34HOITwQmCFpyJCM0ugyGsF6UJ4pKdd7NfY4QmSC3YXo9x
qVP3rnoAkNyYLeB+Flf37t4DpOj2pb1cztkI3IqNAYcP2qaTormhrlZY23WgPTjoIy2mz9FxNLc0
aaCW/9aaxkohY9+gfFV+i7MDi16VCiv5iW3JzXg5M0VCJngA9zyIGyhXoZ0aIIadkokoWnNXmZaa
fiyqd5BK1v9JhwaATin7Uue+6BAvEFKvztlvTpLYBjQ98roRyU8ARFfTM3CEcDR8NYcoWnXyv0Ys
zHeCaKX3jY9z3B/CYyirj6t9Bu+HB9fKGiGUoh9nqoD8ahvicd8rU91wfgTPYNrF3pLhX5pTcR2S
n9nX2YGC5bTcgfKPodRMIWUR1xoupi+1G6yoCzHZRsPA1W9wISc8/IktgCh1IL8Gm9ySEVvSGzfi
x0oz/vj0m7/NYDPYbsQuvo7yFX2KSrb28FCqJhwHOb3YXil+Y2gSlbxy+u2e0LQy9IMxBtzxFasI
HLKPkVJ4HwHqAm5VE1pcXyYBTDFp+CEmCXgrWRU5AdMKmTH1chCEBw9yf+T2NJhx6Ma0wyUXeiJA
IOy2rkEl3c4+wPosrM+4vphm56CWlrtV4oWW5Tm+0CUdFpfMBMeQXXrQgJGKbH34Q0sViUKk5FpQ
Z9w6kCeZjc9YKCJCOicOGHm6SIJAiMY2Y1QEMA2HCkdHE6x2vXgC671B89jnHQwawGqVZ169PMXJ
AIR2VBoxTBeb8F4jVrdt64kcxvZcewX3ZiGeoN0RLNAaY0rFnHEEt+GDaaVq8NBo8cQLR2DYPZcC
NIa18dRaLOB4nRhpug5hN1pC/3+WU9AUre/iQnbX/fYgSzMCVe1aiKE5rbXFIgD5o/LWWck4MII2
aZi/ZS4g/QXO0X04jYRLayGgXQn1q3zsKnZrBFqZzOKEgcB5oVFaum3AqJwYAjSouQMKYMZS6uA8
JJTK3FDmTTv6TsGpYJr1NuOoZ1Qp3RY017t/s2m1R0+o5DfkSLB5mVJhAOPuDSIwlUmRrV83mXvt
OLKAwQaUf8ejAo/U3W9U5tvQg9xycqTQaovUTeT5w+WPV1t+kViBdFsnsWyr42vQmDLG9D7bRWuz
xD4nUyf7KUa6CIaccsSuzdiZYlQBwf9Krgc28mGANF3zAEcU5mt7zXCnc5gEiC4hfRBKq2U6h4lL
a3nz43+U4E1XuQCJluREKQ0040XsudjKqAE6pBEQEBDjGuU5kxoYcj3feHqFvOkx//UK0FlywK/V
DX3FgzodB442L2/+CM8Ms94pw7Znk8x2DAcZcFibVCZfTsGvj7SQn8h3HKIcAAMezu+IBysC+sDC
w9zC4cfahgluQ7LFzqcj54BXR4X6JDKBFuhfXH5GcpFNso0BuWNZmkdeGKAVJGzG5UTosmabRixQ
EmoqZEySBaxxKHC88dxzPmHX8uvDPXr9XbcPBMcH66aUmk4Ydv6q4d8DOgqeq9iOwK9HjBNi1mi/
/TMsnz1YnDpOLEjJRGVzxQ+Yb1FvYqSPR8qHiU6aVo/xFJZMwkaUvNXBQJXdsvvYZ1g0QZNi+icZ
JLLvTJXrlpP8xPNrmrWDoWQNIJA1wkGMDcqS+8bwG/NxRCezJPjFM+IDg/nIBTUMd2t+lgd/NvuH
cMjfRL0SeajrLTmeSFAw9TjwllBvyIe/xvI2Lvbe1GmHdgYVC38e58HQagHnNDOH8jl9uXQag1EQ
RTHZAyeiEC9QgRhswYY6AfMCQeMKgqB4MHCOzQ+Gm/KBp9n3yYkBkJ2DD+muus4Q7skeGBE60BBv
mnCMzJAdjrOmwVuG9YeS+PcFydXWTG1SKx8KYRProjLxQKPv7iDtGs1UYHQ4Jm9WkV694gFxItQw
EvKBtN6HQw2Xb9r/0t+6mh9qNZTCNsGJ0FVHP7xlfEnBxvSASg7mJ4Tgl/FCCt+05CAKnY0REDL1
gUvdk7kuNgNIipl38nF0SadgNzwFjWwKk33r3AL9EhlDLrhQWKKHO0051+GRvynxsRhqLJoiRhK1
fnGRs7POaER9IlER9zu72WpjjUgr2380iJgVoH8h7GLgfn8TbKHY7MNqAj/armOeotWHpIZECMLr
OjyOig4UWlirirkUF24gksMdMKoSP+Hn4mbtUGxAlJYhie46XuVGHYheCduNhrhJ/9tcwAKwhRoQ
iXmtxNT6uv4vGBU7+3BAH96q9/E7k26aWniRYM+pMgbLsTZPmvDNC4lbbbK4X4H0yz9wndh6mErx
lmaA8RgEDoO5CCdrMDJxWxc6NokkreORXqU856V4fLE74N6qO6RWj7A26ksm/tBkacF4VnGsc24m
iA2UDhZkV8Vf65ejo0OS9lHEDNm4sTJYSWowCLFv0ttZLyBN07GaOkSjoDoAywSnm4zU7TdNG6up
Rtsh6/6Bj0rNlLMTxBlVvQc50pTBWfYAiRJMPgM6P/dIcIle/P7rapYCcs/JbceYdVyPGLeCvdWv
o1VsY81H/TSCHvkaUP+Gz5j8HIcfIitgFR9DhyAQnzZsi1CNbs58D7fKCYyMVLUAqsshAyrDHN8+
/UrrPrwHJWIYhwoYF1tfxciJEPGmAXGwcFft4W5jkv+Sh8kordYpe+KOkUH05cO7c6aw6ygky1mF
Qk+evNyAefmBYolz7wzxbEnqIqnrAiQSwFIhl+FjDSvniIBwa+BVTUIyJw6G3b1KyQJHmvDerpJt
+ZtRSrp5gq2Qg60Vr59v2qdReXGnVU2E4vxj4BfnQEyX18F7jpRa4CjAQSDkHaY1KTq2Qe6xJ+s/
Ve1o0owzXRvGWgdr8LkH71yhCLDpCjKMbds7TbY9xtIGdUwruqHfx+DCsDh8WhYYR91j2hhJeseS
f7UplanMWXrN9gDDjyYfnUGzS8zciaMcHdgyNYLycsM47rr5b17OeEyaz1+tPsaiyhA+aOKRB3OX
NUmXwulFjjPAnKBX9DkJeJtK+GYrPAgJ6lG+qDsJ22PyEJ4aiG0ACMktanY3UXeuSF2wGuhzajhl
IhSewx0VPgMWzafatHMSkA2zdb+ungn9Her6Z/uFRgb/DZzkMKg0qDp5l3ZX8whCyMj2hfOJM5FG
v4zZpHK4EzTgmICSQxJ54DjCQBzrPS5H93G9T9CAHIHMwYym9AvTt4AaVN95B1LYqqXzsI0LoC3F
mc4NRBv2oYePJNwbsW1wixPI1YPQAS/mMWymte4D/fwRAQ6yDKiVVShV62jLr4097fAqRk59OSZ1
RHzZOnD6vmOk5QGpYsWDh8fpI16SsvKrGfRPY/yPV/hYDP6JORoyKhMbiEQG3hZjoKd9Kha4DpiY
saNXcioUbQKXF1gNoma8nCJDYAF9wYUuSYUihGABQqc5tjq8tlGt2xg3O5LTIhrgKJvC0PmBtIou
jIdtlwcFYh9BlzjXMGazo/3o09MnYaenMGiNlHxX4V2A4PHm1Cx+rVeLj5RcpAmDBMlbeyEp95nI
hlhP5P87Ij3qbu8J2IUNyxE5CpPo0FOOoieBd4DYxrj2PwZKdxQOuJb3kDvxJDmfOMbeOtcSUnkD
o4MWan+cjziWpApuchpdeY5yDxJbjrwbt2VMhydi8sNYdNeT0ovjqwYhdiV+Py6zkZgbBTT+Vaon
HsWasw4GI+RGXI6YtYIVOj9FRgs5mObiV+124GVitIq5Qh2HmVq3aW0ApUzqIQ6d4RuWLYZ5kGMP
KO2oAdyisZJdDazrHP41HxnyrEx2Cp5sUArex8VPn7/J4mHLYltP1v6DsUT2dVmHDYnnru7J3v/2
/3B9t/CD4EUUJOLOyZ9ET42ExJUmFk2C5GiXQMS0mw85rXNxWfOcFy2mKD/tzQCVC6R68KKXBbnT
Xo9kUed9PSJNn9LCPXdr9ia44C7GqGTgzY17hSyxCxo0r7zCho4y7AvmwJ7Sl6PD6g0joRTuGL7d
UjR3KpiJ1sI8gF1D+1ilyyN5dt+9nfqVPuAP3BdldTdmIDaCYr8W0jyiVGY87WPQmk/Uq1CvT1Zt
Jc5KyP8Q1tjKP7YPDDo80D6rKiukQxkNe4g5EADZvdfB2YeUfRUxD4/ZqVOGH0VsMb74in5o9DcQ
ELfE6X2PCiWdjBqYCxpW1Js1HaavspJ/VqYkJw88ZikrB0gUdoM16AQAhOLFxzrCryh/+BnncHfh
3KNS5kZi8mqf4XlCV7ABTsEpcveCjy3UKHw0YBnRhbBQDmXVqNKDhqZR8EjnEMT9mKzzBkk0FOuG
S28F1s70kpbPXWYyM+jJrNfsN1aPJEQPH8ZXo33HhaRq3RtuDXtQ1nwVHyS7scY4ABdzq3Di0K48
nCbqNKP5Mltrs9r/IB4gWu2cK0Sqi3XDBiFvP1E64jTRKzwHd+rjplnedJ+1iGZ+7d4pHX8I0IEj
uVrQuM92vXucAa6bLSCj+uILYJhNs+L4zf5/Yz3a9J4umf5zuO4V0jdKeJSgE3Vxd0kleEU19xE1
EGNy1MEcOPaoFNt3wDzPNoZdZxrOqQI0lXNOPbUhFxBIC6zFeXCn76IZmFXYhHTr6N6gTaR0u9ms
L081hXp4l3am1iIAbtX7ru1qBha2pVIodDiTq71PLA+Oq8Xhtg82xeAOpgzCJ0o5Z9uRQx+3/s7U
lkdqg2PoZsoIrTOcy0FQPqa1vYOuVcfgcs8xxFRhnYfQXfWxm55avC11oOsvshQ8TsfVrXO/gwRh
vFdysymdlfH7a9KD6N8i7v+W47w1vMLJJ1J/llRLkBpwr/7lY2REVNG1jvp/KpfX5hndSodPwYz7
PyF0+lh4mhwIKrh5UMWVEqyYwke4ZjgRowlyDxF5+jTIPqZmddGAKV+JSlcm7hgMXr0ZSx5sH/QQ
bLDtzLtU+HmEoywIT5WroV2NOQ9jXaeMsy8vX30d2zllFCka98d6jDftSqRpGwdvOB8O0YJgsLfp
ovD4K/nduzEEacWjZ1ylPFOSyQd5G3RNiS01o7T+VXLUpzD98cQ6EtBXG4zI4Ec4JY4b3G3BULub
/nl2H9LRGssnU3AaRIQPR1JXuP3U3q6GRN52+q8ghDpAeqMcEcRfjSJm1fF+7+QLIFA3ed9lw/qm
VczH4KyBbgxVBePnsHPmJFIve3h232keVqh8mZv2d3kZBdzH5shB7UN4MwWaFJa5sx02rAOrBtA/
nJc9xj1Ms3rGCv52DMunH+pYjheD5dHhyllf04Vy1CamSLyr9YTwg1b6zCMsk74qx/10GQ89KvzV
oiuuGZV0au8RNBsW9+8EWanEIJBpTDKKRdLgbjFj6GqtO0/cv/aCMdCU4I+BZn7+dUH6hYa9zeaH
GQIMf6Xq2GaEKboxDwsF3tGT+Ata6Yd+nCoR1iEem7OZPRP1waNdTVMPt9kY/FU2uXABrCdsAxyy
zbJ1jzMq5VlMHkvawrQgTv1cw6whm/gIEaiWFNgeK0BIKmAwyiqiXOicpBMfChz6HOQ4MthCVIFN
b11iMYDRD3lGHQZDBdfJ6OCKrPaEwfUlOKK7MvFXQELXr8To1swayZQDJBxCapBRFmoCYvOAKk3D
5QZrrso9QHfH5PbqPjghuIqJqWsVx0N8hnpE7xjQNWNJ7ng0Qni0vlOiR/ZDIdTor3uC1t5Ng8YN
ubtzi45o3die/i5Z26VhY2qWZqXgFB1ZzdiF8BXeZY857C3ax0eag6cE/1f+De9HSigt31ZQ7iMD
obcLZajEISoGTCMQKRJ2gALJGz/6Nv8DhmJ4yw0j69QaIaJ18F2ZmupPYbKMeYCDr4kzxCAYAxDk
tJs+G/qHqLy6Q2qVI/AU1Cw/BKhCncxIZuYDmyjonWr8vGKJ9WY+201WBPMGBlwlOWSYf3hjgBGV
3fvO+PmotJuu7FQumAAAuuGnYzBdBGtIv8IrDt4Rvuejw5rhoy/5AQQCnAHHfI3Zo72W8wjxB6n3
aiQf4vcXySTvEiRgJb5qUjuU++/wSDeHqJmWiFXF3rMt/zg+jEWbjh4TU9IjiIMq6fchGMEoSKYW
KC2Ady8gl6Uo/zC69wcssLE4xNUuUIn+E+Py0aBacDdBj6jP1MNwMPZiuAu6o1OIWQD3CSDwhT/S
F8s6+2p0aD5j/oWpTdN00u7D9ugIM6A+AkVgebPIO8D1AE8wGtkjky0MwYotem0T3/IvOw6WVtOp
gfM0cPc2yCI2sCKj6Y+MyAI88WHfICXPudjO+R8Ycb6SM6NsmgXtqLunBjC/0wgSyFNA/qKZB3Qk
yCgTFXWYRvYEStXQm4uqXwiDArtM5qWt3hY+YI2/B3zDLVCxQqfALHb+WUaKyo82zFmtrfO7zSTY
gw3BOLf5GyYfmHatBHid7oaJrf+KwGEkv/w/ftv/LuLuAXEoWYIpzZ1RU79GfxB0QmxKeGqpAk1U
tsjo915t/i+KiEF3pZ1J22cGmFteFakVeXJ+8YeUCajbE0fUJOa2fk0RGiZkaeJ1H3g/CFh0xP+x
2OAl/fiw3CMKEJBINZblKSCuqE3pnM1+P0SICxt+BKJPaaGagNsfYz4nEJGeL8h2uYvxGEfFEUMd
2sTkMYAT1vy3qcAdfI5PAoHAwkcCh5GEFmjn7Am5mQGKeHHEX+sGVwRB5mJA2XxBlpb8p2RDjvmA
a0HapIEVgToFyJp5LmtUvru7MajLghG7AGQXkq2oEqIOGl0Gv09N6ceTA2CUOso099khLbf1VhHZ
sR2dPfhqj/TWjr1nIN7PPy4GSI3Q0JmaotB/OHwzsJGTk9KPtVKnSrSrdtkJ9P6ijBnqqfAYDjNa
e16qF9Gg4oXU3kEraMGDVNykUOD3GXwNfVXEpKZZoO0Nvw27y7rxXr0p6LmdFWPDSb2Ov0TGQ7Lz
d5NT0uDvN5jGaKcbKJiAXJsQ60SvJHEOuGe494nV02DucM1byGSnmpI7cfzaAyTt7ReNauI33Ehw
NlajGwy4fo+cVMeq403EAKcrTD+5BZDRsj7PVHm4KPpima/bkzeMhskU7mzx79I5d/PAzlKn0eHg
NSx5n/CumLDiGMP5TmjVPMEkwXiFH4jL3fvPCO+0HnZLKCVNiCm5J8PDqyV4pG6QgFmdYdglDCvz
qzB3/hSBS5sxLFeVxXS0bjS1Piz5yd1jTY9oFGNLxpKfTCI4+hEz2zmE3m4r1Z+ZDa4GPwIutzZD
TkR50/BiUkJtxHVAyqGpk94DItvaFHI+eSGveIc8IFoGXrbtQXa16bobLM5dJ7531TGDzu21xCqc
ZCcHFNCGtuTBF7kIaFQ77UkXQNYDtwZm2L+6vtaiwEL+gK4DhRkiEv+NpufXOQ+KmLa4PY3uIl4w
kEpl77qKylKKduZYBUECIE6pAWyLuS6neJlD/expY+Spqqja/IoQCoyzCOwh+FvNsFxAsGpp6nmb
LcuYAejsOsR/gAQaS1YmHf2s0OE+rNtEFOYHcsuXS449jI46uMQaS4hYtAg6hZSkm+OF2/Va3nuX
SYHFuEkEJ+7hxjVcqBWbYIbjBFYYJcrGFi1H4Fbu7xcke/o32IdInMr44O7ogxBH4ZwVCdLP3Lrn
pCZnsxxdQTjY25wREaGlNIOleKSi3RhN4bhkNAoWDbj+//hAe3qtKsSrjN34ISsKYuoGYK3OnccZ
nCCCH1vR2rjU28fxI90EGTAgSxnlAtXCdiTa552h2gvSCOp0BoB8w7t3Q6BhnAHeyOHwUFenjcOV
w/mk0uXHYRSfi2oQ0mnIYCnv1Xn2OBohat+K7PT9WNMNDqnCHAIMVsYEFj157CP5vVluQSygsxMf
1aDbOKLJiLZFWFAfdzYRBK3jby3SkSgq00kZkJ9ZzFyjiP+ImAzqVXVsi0xRuYYXsgpPF91ccVKm
ulHqfj8rSC+3ZQ78IAkW+OP1WFT2vp0s4AM+LHSGuUortiO7niuER8lH1WLJEfewwzhDchfO7qzE
k0Qj83a/OIgunZrl5Mtamh4DcimmZVhXOpE754iOTFdmUqIq7wOLpGMNrdNjF/EeCmbIa2iPl//H
0nktKa4uS/iJiMCbW3mDEAjhdEO0aED4xpunX18yKybO2bN6aEC/KZOVlTWC+7smRKay70H/gaAB
Cw2iUQ5au3EqNLjNZJc6piKuAgXiQWukQaFZZbBYJHzXxKBnuzrd9jap4vqe5IJ/GqO294dAFAWX
tzFsmHUwao0Z7UNw1v8oUHk7zSk99cQv4NLIMlIoJHljwi5ztK/dGQU+BMHIGuiGR1ABXNbdjtdk
Cwzvs2tR52i1mTTl1+ngqbilwdNCqMusMF7xMZ59zFYDeae7b/8Aep/Qdnp3DMKgv0nJXJCCBwuk
/5rWn0f+SEhK/iklvdPR7ItrJUJk2IaYZfepxM49kVxZxx6/9goWiuOc/G3LN/6Fn+4TQo3dvtJB
s6b9ALHckPhJzJ2wAayXYjWouxDnFLYEbaRhg4iOKud+FYd/siv9NoiQ7hwXjhBPleR10pie0LD2
xHKo/gtDjPpI9NdmnyjOOJISztnUNKeZx6lYUZFqvtOKtldj5yv+fbjS8sUVnWw66ggVquPQGgTD
rQfsDDwXrYJr/4V1KbzRxkHEUb0YarbY2e9o5+V/aUabPCwiWg7NA18LAHONHuOVcYPlRWmwH5Ok
IX34AOtj6mRY629tytj3eDf8G21HeLkXrXA0DfskHX9to5TsbAfKIaEExPNOL0axjsDrzUWLiT/x
2UmaRh7lDFDK31+mlEiEYjBC630wnQeKfX4HqIA3IckbR9ryFUfQVIFxhrlJw8AURi7kE4YDCy/9
OEWfFeW2/WMsRFm+4SPm3eRh5TC9yNQJeb8DRhqGJU7vyWypcAO3Hx8OVwO7hisWv123B0IAzU80
zEDujHPIllQb8ikrW3anEZcKVmbb3yyx0abrXp1FiyCsafVJIJTTMhIDR0V8RcK5NgAo4XkSp52e
htvQjmNn5bbEUyXKogcSCpvE7iFy1b5FJY29iCPrPfiW/SDCESgR9qA3PNn+UNZX3iT+NT4zm3aG
dY4MXWIVQgY53iujBHAGUwU+/8BkCa48g3Z2c5oj3NJuPCVfJhayfDSPVaBKSfWYKLT9mt87PIwK
p7xEIw3R4T5tu/MBgcBCVD2VFvnGGWmEKBxwAT15MlnkvG62eFPwe47oleffNRRa6kGrAZkOVdOU
isXay1uMbfhyoZiPoPyjFF9w4fVgPgDSvDNOiYocyX45OF5pYnwCcnOFYGLCiZISmD8Yh2v6xV7T
KZxb351w15dLP4eQzRY9uQPlwTTK/DgBzIEF4pdG/b7hJrHPqtMspKY1+sZ+cN7UjuF5TuOqzdfY
oeaiJWsQfZ02ZvtA2HG/Ojfa4r4r+aOmTBVHDz81Tar6x6h7mxZFiu8xFEgNx9WsKNAou/PRFoId
KRO3w2L6DqEPXZXdUgQ+qPIqws9URebm4Mp4QxzIJ6pG9ehkr1cdb3zskuiL+nyk+lz4c8aovam7
q55RokWc1mTa0WszCseUj7EbnSHq524BmchqUODvUo9+UJuiIFPF69SGeivgZvFckVvq0JhtRYRv
AFJ2FPuwkHvtrQFLT+k7tc61zSHNUVqYXIacDqe52iQVOsKRgfDKXXJkiYMXQQnt2DvGnrkM6EK0
k/2ScFTo/e+OQbc7s2v0rukc9bkAkUsyNDSjY1THkPy4ZYVxTmtooexmmtTwDBElvpij2dvpBU3v
GTdMfsVlzOfaRGKk7Dw0G9u+4HGu0IEdjZjtoe5XQ5mFlO93TIqiZE0YiT24hve8xtpRgTBGKMxe
EJySlJXqiT8Fcyk8wr2Ov3F2jgZ+7xsGkg3wS5w578hUZGl5Io2IZZ0dfA3floQR6FjDtWejHz07
8wH7z5vhDe/xyWmjAMq7okFjrB7UVIYv5tlazGUbdvrovDN2YjiUfOalwcgERprOICkRqAcBP1o+
S1Js8Wj/o5HcHF4CfSySNLzZZWC3jX4rgglTsZu8hD9eaTZPJO07fppYLiKcN3a2w4nS/RRd4w1K
xWRRieLC/aHiZZ8pjAstUwPMfQC84DyIZdUSSaWD3C/KaBunF+FFYYDgI7uaFsQBqrCMskSv5o9Z
5MQr1s38u5hMXV8SL8+KgBFzrtSTS2h5DQMwie4MFZOTv0lfVC2st4SpLBb/bWziG+osN5wU4oOo
iu2R4FPqKFBARLQrQg2UOy8UZp1qAhJGJW+PhPIbG90t3AGMNZuUSjOMrabzw6K8nRcg4gX18urw
zkgvlcVPfn3vzHo/wRFqxcdeM1238BDZStvOtX/g3iD0BYwuBAWRH3R1jT4I+YIsqpxWuwjR8EV5
3jNVgi25AMVVC3dInfenHTad778z4xohbs3CYKeQ4hr+/AQjplmz2xKoeU5K/ma4GjDAc0zCSFLy
JU40SEHCJ8TZpwkOVKPP/4+CKYIHiBIgYcAMPEp0Glx8YXRaIOoOR8rpMX3RYt5m2XmSqgHiChlj
0PssCH6qzDcRIepGVY7TzSyaEpIx7TVrrXEw1G1plifO5cficZe9I0qr6Hk23T9wQ4cHJXI4Goix
qXSLA0XNgaUhhRdWQ04v5cI3N4PZQprh2XY+43uKnOZVWQqarfOQS9lxgZ2GvD0fMEDwQVxMkokq
4xfqbju7BjUfAWf/QKIZnp3geuXNpKpT4yKzh0B2l+TQrzsIaTo3oo19UGXs8VGj0FFyaIY7q1Jn
qJa5cXQOGzMy3bdb8d/JnRLDCLEPqr5M35n8IVG6Go+Vb9LSTgDN6bVMBlZaQHFKiL1VwWKVufxs
rE1RUzeV4uaQK3dkqCvaa6grmoBKlCVwUXGbht9sy2ZUlhTR2gaTIZkZ82dS0C1saEkq295Dph1L
ckuKuUiPMgy6Zst8VAGXrcf4M76w9CPmWhdeDTmoJjPTOYIB2qsg45xkxth4WFIT8i5jYrcDHsUr
a9OGng7UxrkxO/1CybTMtz2zTj+YLpyShVH7nje+LHhYyd+76D1xQlG7eHqrNz1GhGURyus87HcM
z9EdMnfd49u/Q54dFTlODZNFUeBADx552r0ZYPPsoEDCFGYp0tqDkImBPNqYoBJcl5Js2w7LCf6D
ZQ+pU1vfzglmsHGWafyUAAeifR7b9WfCN8iuWPN7vxLdh+U2MnUQIIajCjPdXzS3sLvILzWYDm8f
aDQ48VLGtAaQGgMshLJyFx266gStdtnt4CJLKRm838OkjSV41rxWvxjNe+f8dDUbSI5S+75W9C/o
62OJD4s3mllsOoJSD5eJ82+m7h4pzd/cJlwfs0CtCgX77hZ3Yts/JmO7LyZIIkQqCuOwwr9ApUr4
0Ii5CAqhOSVG47fcQ7/j9z5Ztw2Ep4NgeJ9w4xyPS4KWacSgTgTVMFsIfNxNxiZSxnNIDcIVPuBm
riFijYZn52Ke46DtBIhHBwccyCtCeWstBqStGdXSQ11igcIDIrhsa5uvQEbx1BwTLvkZ8SdU9eW4
UKHm0njHHd6ML7ksglZf5JlXAwP7u+bbbZDoq6Ov6MMM5LxDkmvMiOCPS844bhC+HY4XTJW9RhbF
Rx0GohwIKgfUo+5no5s0Z0mQ2yvcgqGR6MpUo073hORUyZGSjfrbiq4IxNBBx2P0V+/YECT1gcpN
AhJgFIh/X/i8y/hakzCXLg1rDFlwMVbdY82sdKtRBTOpR0+6487e4B8xQrwAno5Ffk5afo37Py6F
m4l1ZtY42lTGoAosvFs9VBPH7nBwTLjXmqFJMPCZUjQvB5cN/OX2ALD9YDhZRqBs03sOmEMH/IM2
gBbqSEoapCwDow+DqHyNCEZw9AEiNnEXoMSgKeBDEpuUg5gFfKPEY0lc7yauP3NK/SlK/fZ19XLq
A3J/vs644nOR1j9vtAqI1J33KhpTAuiFQCciFNaDPQptPcjfTC+LABIZnxsjeyp12rb5mdX+2BCd
dgyDTnKpv1KP22owEOXvDPkP8k0f3cMecB9e1luJa8HhgR8DuXB85qqs87A8sOCbbE3kNmlfrAdN
1Jqm45sDxaeDBusA0R/61Bmi43LrCXDJKWLag/vimF1sgxIvTRNwikCtpcaKOWCHbCJUSHyBQlLm
89phLSYhY475FHaqQdde3CS5jaKxqCekNxGRfsTIai9EBWJK8gDABRppoFRtkIdQf1bJPHbIjC2H
urS6jMhJiJsRWuBk+Pu+ZvORfJsMufjrUktBURQrMftdjfmlKEqNhZ84rDPSDuPqiteyozCC3wHW
lT4ZjJl4M9CGLPwUeD8DSp2cqF/9w2oim+qzOTEIJPGnxYwhFLvj6R+FDoJ70HFHncfgO8iNIGEB
UdDi+6DNCPuZpmlAOQjUBrGFzZPzvhRfNmbikiHKb9cNG4PbXRSkjmAwWyeudTM1Es5dOr3pnqBH
ERED6jCDlsFxfjIdPRp7fGvw8wFBLWvWTxw6Dm8bvsTWR9QFYRdeOc8sBzjKXSfqeB6PIQQJkBcb
VpJYoNNCPS1Y3koG0SsKhWlxggXaTVmfyndZSUfegTi9olH/oaejjXpzYsJBacYmnu024G/9y1Fj
RXhWxyGN4uhELK83juh6cVPkma0pJ2xnZMnCQCfB+mXzndjgu/MxzzE92ApVH352HVd4Azpox+Oa
rwLCFtWyt8ndeWn4keNQEQQhShwr4qK+FiCU5MCuezSYecCHIysszS5JI/gu8eDNMGJIo+KQkbb1
EPKyKQwYFAhtOr/YEPV6bryqHfs78OO6LYUrtYWqb01oWVsFu7sd0aHlZEQRkINCH/ZDrhzpTlJ9
ITbmlHPwO5QUOPmyGgTJa1xYWPhTOLN8Awf/ePasKIzyE9xUusbIqEApu+gFuB/PmHDy4eJXYGkw
Gtenjg57hB7/pJ/4akulQFJYaVyz0iO6ARRM4aR39Jxx2xXzm1ocELt1hnXoYnhSVYILRx8EGRw8
0TV69s+CDC7Y2D6lTaTNiSotQFi1tYtR8fLAJGAt5qpnqJkXCkrsOLQ2U5qghd12hJSU0IeNgIL3
jgEoZ7h8DSjsI3Vu+UyEGw6pcm7pq2uaKf/zoKJB3Qlxau5AaqAU300Ki1sSKUchQdaA3EdeOIyp
WG5M4u5b4HdobotptWLsEJj+0boMqUFE/nVJi6vLG1OyT7PcF1wqnLSAIuGkQA98BA/JKiZQV3hS
/jg8TBYRz1oDCPKbIEm6PXJ/w6x7jEqaGNQKHOGny4QBk9nL+xbIAZfBdzJ8U4i/t0Ind5bJB51y
IgfT3hu2ZxssB5uWTKQk7x4nbWs96tjXrdVkSqT9gA7aturAOyX6ix7eZkTfocuGzDFwWDBWK3Uo
HIJ/S0ioE6YwL7j0GFrZyWRC0GVUaAKk0QxxJTWbpUgeOJSoMCfsJ1jTy9/PTokqr0zvafbAPhwH
gIj++PjQI4MHG7KIXmmW+XgOKlqMKyBgJJj9jtEaCJ+M41qu5gMV+TWmNWFKHfJHhivi9MfKpWkS
XbrrpBoI9SaDDMIWY0rCgfI6+VQYB3skCAHPxpU+0wILADllo99Uej0ETABol0nAK95NEcV9n6qT
79o9w4Ce9wJi5LpaITHIiiKYk5WMVCIbwDdu12Q46sEGF4TgwqW34QYkfppTncXw3c3xayESYhgB
Ej4mUX3AvacmBWmWkwHwQz8K/p5X8/O67ft2F1iDhVHlE3IDdtsac67h1tjspwjiqHBQS4Tp0zRc
l6OwxmtQ/kjXA8SfhtxK0BneEc0iK/SGHuWdF9cDnj0e2BqE+odwzMlbdmwKXnBQKFxykHl1oQq/
nBgJN+aQ4p26sGUCPuEGQ7+htHaPjkMaU0PF8d7XO0aUXdwuw8WwGvSCc+FDbjTaJiJIyEdynDZg
tTs6EjFPdxBM8GgcMWc95/7m7KOo8aK/52pb3NlQErBphmH/IF6xj4EQfYxACjebjaJHtQZFWeWP
JdCYn+cOfXVO7nN0lxcPO5tdqVtBlremvwNsP09kocCwswEhKQL08bUAeE6OD2UlWH06D6yWISRM
lTlM1AmQi63tEkHA9eC7dPg47Ko4NjdOqcdRzfDaSd3o+5RE3KRL/mGSjiQ+TxT6dEqqswW6poXK
hMF7wMHyuDx1FyRtYywXAEIcMYelaMURz6WSMcsaQXQmzqV7GXOAUYuoYmkfBwQeWiQ131IEmXPy
ZgYr4KLxavggkpTXqRQZvJZdwEUjCPPyULnYWqiEGRhQfY0uYsI1lM2edEUXPA/dGhTtwVgotCRL
o2t0obpQp/DpYxMBEo5gG6M80dFjJ1KoIf3k41HbgtFFfzj4/gLSPhYY3RSQ5brJoQZlMlgHB/g0
vbpsrkpfqRgF2A78zSq0WESS3BiJCvqDFzS2MlKcU9swpg4hCWceYZPCjF4W5/oWojtLwYtDh3Y6
14QIsIkYopXRwABQT5zG9jaxDzgmg4sTs4rlBIBQZBHp++AWRerHyDvZTdj7OHIyFgxmEKvEeUn6
PruzH2IDiLEHIMzwZQN4PURFTBbGwwzRDYFytg9hzNElx9PR5oQs5TAkXQl3PUHKRhfM0AWd8TMa
naZC4Cl+q3XEYNOciDMqLDyTzgr+yCFMXWPV+y4OAb+omDic6kkE8MeEa7ysTpWdCJYoN3L6/tFJ
/GXS73YNRxWBkmcBtCNiP0YlJ0rZegsVUBrFuTiJaxsjzDPe1QGi5wup0Q3cO1gbMSQNh5aFwpHX
jn0qRu4m4re6OCWOvd0HVTInM37y4K2YkgoljouQgLXD40mo3fO3XXAc7uh75MBzM5F2U+Vf4Qs+
s8HZiUIGKgADo2SJOq4ujWeONM4Hskr0Gzq4R6ZH6/Rx9vnXQCnskMzeZqLOALO99TMnZ3fR4KCm
LpjaIkALRWbCRPMwVCg2GBEKRoroHnrV2s75PlgJzAfHiMhTtwJubooMClNbuLkOa6ZIQVYvZyuW
PjvAkaXiQfON4oRrpPg9xxqk7tKe8A8I4bBJADvmxUWm1wIXJMEMTFs3256ZULBYth+7C5uTrne8
PsvEzzANUYRx4UuIu8H5UOtdf0kJibjHgqXLhzFV+wLx19tO8zJdSCreymFxMLGqPrUTiG8jSqIj
7KxkNNQR7to/2hxMFFHiC3cLcTALWWw0BKOUwAsuBdbLTR4TosVRnoHA42MyH1PFiUq5E3hgBKWI
PzkvtskcI5wdNsvPYTZwuDhMHEpW9rtDGGCfL6NXUuzELHKANwPOBLHxnMDtNZGlxzHRVCOqsUrm
uJQrxovkKWatOX1fUaVgiXHfmEumIF1MGzIoi6L06SDqbgmnZCYlEyrQ0kjg+KEogtoI3u+ORAOX
f3SIEq3A1T0M0nPwdOMqRQ01iCMhoJtT4U+G5BWXLkJEGzdlwprjCGJwwJNZCPhAnIszRiDzlxBR
K2b/ShTrci+QW8Ai+wbn/8+Y+PiMiImZUGUQH/RZkSFvErOXuA2uJ2tEnIIncLDzOmsiFZA/yHlL
GUoG10gcsOqY2BjFzygmgSDG5nC0FZNC4WKnMCUCHnk/iDRYIDw1SkCKMTiomhnERlh4Dmb8pSyd
y6kn1OMwESBSfL/4CKbkNQS0eDIOADaUR+c+IG/GByjlz1WCJT7RnUD1osaZ1NTKcDxACxjEHCdE
AMH/xxBPCe4cA4rP14tyZMQMeHLlKDW55UARAU6mgFqJ7NOLaA5HCmkZnagWy6uYo8bCKCjDSaQU
+omcEx+rBVtm48FfpVQbjSkXEgoqMWRwIf2nBA1TRjJgJVhw5QaxM3X8LW3paHmulS9F4HbX8LfE
chOeBPuh4hUQwBXMBAurSQbBreEaOCUaYVOINoVFydEO7KStFMs2h15gMCscKmdydXjfjateaegI
7ltEYirnbTbs6CV8105PpU7WEN857xK/pPO+35jkojThz9ZGdktFzIX7UPzSJ0FKjeQL7QYi5NYD
Dp/OmzhMxLxkoWpLbPAF2VBBtiueFDdEankf5Rwmy1oJ6KI6AgYyjqqU3kOLOKHE7DSsNMnDEPvT
fyDCricxKV4EeHGXR4MOyY/+iPirFvedb51I9Csha4SAumhbnOWyY9DbfLZoW1u63f6LNyGR6SLI
wgxYt4yTwQKK9IDPwGo1u31MCheczMjllC1v3mK5mLilDOFaasVl6Ke4LZFjYe5THqTz4MWLCQOY
A0F5ApdJJwN0HzJIEXCR/QtqWNY/p9ZGBhs7AJumn+ekTmix5XHUDnhmrWwr5HxGmfTPVMKlWfvT
zVpefubQvREvutEAI5FAstrs/FPj8GVoFGjQBhcGuVXSbymuclYDzaQvLaR5+4a0csD3Wr94QY57
tIZhBB9ml9DCUeP3kbCw1AZ8QY6Tz96mESogcxeqtuq65Fds19wEDKA65+oAWoMVBM1BdO7pswgk
sAQX07QQGB6UDYv8GQkHGNXiXKbc3ClRBZgPjcH91S/FPrw1kVI05QYS2Q0xTwNsN1mCCEnqRz32
pQjRpA0vB0Eg+BNbwMolxxKjbXo2iddR6iA70sfjAOuqGXO6UYqJ84zAXZGnQD9aoyKoax2emCY0
iySEUA85mSQhdqaOxyzNu8+QdOi6jBAk3MEIYFUi5TsRGKpHvsO9wsvytTmyUwCnTAQFIUcIv3He
EO9KOARKZOEmxFPcBsVtaIHkiDcjwcK5NDK6KPEQQu4QJWk5eFouVwW1XSTIMANUnYeUfKkB8x9M
wiOItXiAqhvxZqKfIYLDHB0+usZz+6i7OuwO34u0gFw1TOI8RuSQsiEyHiSonnWg7ezIjmBQDup5
ErYiI5oeAkZWkbSeIxlbJ8/T2Ie2lxFvEjWvM7JKE2Ggpw1+FBE3DTSmyxhgghVzELbFsjwDD5px
BvCVYROUHb8K40bOs7M7uSihYrGVevDjPD9Zcsm4awkJf1LJ/YjFdSTLxxsSwmDq+G+5P2TJ5IPw
vdP3ADP8pRtiYbC3eb77vzmAswRX0G2x6RTpOJNiZDYDMeeUcLDzUZwUXyiH6NkBzBTJxMGrnUZA
RPyM1J1rTZh3t0AUgB05TXBS2IcpPEPo+ST3NIZj/V4TqFdIcqkVDLS3GpxbViNGP2VDGxvosNgB
bYSZGeREeqjmxJKRi/S3PEH0E6sLQsrw49F1dCaBf6HfpPQuBxelsHvItjG2zRaRDU2Cb2omRRe1
J31p+LiX75kCAkgPcEbVlQYB/2O6c7Ydj9+jnxtfyUVQt07TX7Q5xGC3UHtoe3mEL5SeBDE0QjY+
IguHWVMhV0E3atmdEMbY9OhooNI9kpighis9JsxUheDEQFF0A22nhugMjmRn1trMZkoI8qj/jMjz
+v0FsK80L6WgRf6q/GZK4M5wbpSOllC1+iUeWX1OtFVhNgsL+SpCnUoPywlta8LnCE7dDf4A/e1m
05gj1N0+2vOz2V5JbPc9fo43bYvW7jv9DXM4XL33qgYyXKDX/6FJY9d7AAf8HP3a9AWt723U4Ugs
CoR4en/dTlyk53Fp2GGQl6YfILz7cirwYKSq/YbTJeEqJi73aGdEoTClUahpPZh2yoRMv258gMNq
A/HceABau8XX27n1/s2jqcbfzy3k9W75lVkBxoa9/bPLxe/2QedQ6ee52P68iQ+plZI8CM55fyEd
FTGpndlUbCJxKdYQCzUJj7IAddgRRb5Z16jR892w9wyWbHt1cEx6ti3RGQ6p5oxAlxOZQo0DbToJ
7lZrcCGI/NeOc7UmhNf80QDMh5RXCLaPCAnSSb52mRhu4vNBdrBKYlGygR0bty8TppAcsBE+2zcS
pdcO0tOI5if3gEQqAJ40INlPTqrONQEBgCCyW204SEjgQjrmn74yuBLhlpgWXhjTpL9Rs3Y3fI7+
PMIDHXZc0Nsk+Rpc6om0XH+VuwWYYh8F8dDmE3z8E02bZ2R9EDmxuQvBIz/B2bOJg88R0K56XiQ/
A9VFf93YtYkqD3NymqRJzKIrKLKkMo9ETFxcesoFAI/FLUsIDIjpy6jka0qnkZfhPuJw6kEkpgDX
pH1a5YTV8OfPoPyopEwiGarfiBu0Gwuv5ni+0J2v4IwIb+EFVyZ7Tc0a/DFj8vTbrazmi2OvPFUZ
oTG4O3eaByczuClMWBwFK2/1W7gUpbeUKN/GijKQR2Ll4bYoeMn0fxPKkNsL16I38Ew8yeKrYQLE
2bVHo58fVZhVUl7Vb5qjFEMR8BRNSUODEg4TttYoakAlzI/Uo//MjXNxb+7R3ts3uDxUkimfXpim
Ix7Chtl+xXLeu+YaiFk/0J5x14gOyQ6tFaaVgSvF/pgDIq5Ur7pPmPFIfYqphB4zGHgSd0OH0pYG
ENUy1S3dgSHRoTwjXRCNL1Sn8GtWuGIboR0iEY2w6KK3sShDpF27xT0gNPn7OIejXTQxCP1K2vDO
gJBYVHIhENl/srw0PRGFqtZUpkWWTIsdkEGkVoDlkzgygt00tlcD8AUhNBRHCTHGb2oqLzo+bmwc
6EhGgKWfPxyW+XfcYj4RIzLgWT3hlGjemsoEayZm77hC1IuLgUbolKm/Momc4uva2fMiisTUXDvW
OS/o7t5GWjD9NxWW7xI4R5d/X/Pmc5tlM1g9Mn7OmahDzGFgXgdryG/M7tATtjBtNIN1RXFa5Ja1
1eY4Su1ff2Q0+E1BRupTY4CQq3EFD+qXQuig15FFP2ibQR8HkXE1qDPZBBWyh1P4TfRgbtRLQW+q
bmN444VnRpI0qHoqClMvCBOI40YMofT6NZdNxjHc6VXW71Fk8l+OevkbiAQh5WhK1IsO6P+J+rBQ
umNewFcTf5Z+I7xqTWo1WUZU1eAPH6NjsKc9XhUufbcHXDc1i4uBJ8QIQivXimIm3gXXD80bZUxd
hj86/+m0ZwP5P95ZU0t+PRZyRbu+yjvSgqCgRfgAZEndSVl/5FumZ425vbiCsQjhbVeqhioHAx6h
QOCxG/8OthZAH0EuZ1rKVBDo42hJ653LDZyXyujEigEV58jf0/gGjXGZgArVUCwRk1NAkJ5Ef1pE
ZfXvTV57mTLjTqi5bS+ft1BZh44YF3HcJvWQsyklUK2TVsphhgqcWVaugzgmMRD8fiuHec8nKwJF
RgXrLeFCePtEh/sZsBOjDlRPgUd/BVS5wiZGA7VAErRGpXE6tryXq5S6Yg1aTXMomYcqIk87+4Uc
N2lsxVBLMJEKepZ0KnuRw9RExMpisQBafC0Rj5GYMgE2kMKjlj4mDw1o1ptjz1qUL7w9luPC7s5N
pH4o57GlY6uqZi5oVYi0szBEjx1WX5od5Ksth76Ap/siIqZ5OgF9JDZ9GTVePUMiiai7RklU40VV
8svvo/cII18nnuZCf2tIxEYeselcNG3m/egkKVAn7g9XsGZUUGFyHIdbgjrfJyAVJNRhA0nACXXB
KDEYvIfmwhJNFnNDtWpFeqQp4eoW/UXX+DD0FEZR5CW/IfNXqwOLRKwvURMqXpEXAlyc8Y3qfpBp
uru1I/+PrL78U0cwDSY/8BqCsbCpKWtJXqpNawMB4Sm4Rw9yQsA6Ssguvfju49vuRfmeUhHZCCpb
DC+mbcjK8idxv0f9dRqnG7szecE65gmkZOWDOmUcFp20Cq60YtQEu6g3kbkC/s2h4K3KEdisbgvy
IexExbHA9aATXEn53pRZidr7ZGiiscIIBt0MoifZWAEcRjhvPLtmgmj2IGd7zqRWVIaggeiA9Ejt
kuXSgBn9yx4Q22urSD8vDpBTSfzv0NGVsMIV04Jo9CIKp5Uly6D5Az8BQJNv8IuaU0Kb5i/FelaK
5op0k2iq0Zcw0TZDGFKQ9cDRyybhAhix0hMKT1zZlRewU0DgyrO+PwR5AAmj/EOhMPLJT9UnHSkD
59ceXRJpRt2HgCgU26swhh0y1KykhEHEtB2k43W4TZUJfKwaVSEuuUJ+FJrtzpSIdT/bkQMAvOYs
LGFuemV+wkExrVKLsmr4HSP/c3LVAiPwVA4eRRjyfnmsc4+BBAm9WiWy32zzoytDJv5k4lab28s1
WXEa2S4NXCAhR91Y7yN+sXq5LtYGWRwMqNOMCr8enTUHGbuKjBeKD4OSRz/0floQIkMRwKX/ANLA
BQjHn2GNVzKAlvO/7z5pzMEpqPWzQF8Ty03GK4oIf1tU4d8y8WGzahjrMSPQFrynpuS8ia35G8L+
Tgt5XoSeuXtPJPcukHVOtsjOKH0FZ/kDBBGpLnH3GwwxQ+iGJAtXrYOJhjz7AOR8ot+HyismTe37
qfqZkYsKvtzmCv3Kh0H1zCnP1Wx0h6nPvLNDskY7RKHXwT5428W792Cj8pT05UpioQbCF/O+WNP3
16x3pllz/GAExIuhAEzs7T3hzDOz5tTGXAh/phGJKBTtXcj7Gh+EICoyM0W/2maZapoiCrgSZG00
r9R8i6wix1WtoEw5sd4r8k167Z4A0rmqk8S8TahY1ikigiXsXi42dOwpzC6sUk860XuQx/OoczNI
FDENxBh2KnuofnSGpKgW1cur4xdfuYIOyJm2R5ZNOqQV/pXz1hVYdOvLqVBxip2MzoQ2LckM2Et0
wCBOmOvwQVVO2l8iU3CInUuDmOkIkfjwlVzhRwwH/aRVdY5tGXXstFcNuFFphdAIkKVX/O4STZlB
iSR9jwGs+hWHMSoainJJazjnZtB8G4RsZfO9WiekZpcCB6HZeHhzjVlShAYyBcKEVibxsnrjsaIy
Wuk6IFcASU8kg39F4Iv2Ov9NintLtQICHxjtgFp8y1MHO5wMUGemudJUmaH7wkQJ5kpQIcs7ihWo
ZMD7Yg8/Vnm8Zh2FvXPEzAYmPqdK31x+X4Cv3XjHX33/i9+RmOe23wx4bHqrp8xOgfCD2cNhNNEd
FKskA0v0jZgFkZjazuMw9vJaF/A3R6SIEnf8TGqoYT+TZyLR0TzHtGjNATbAnIRPYenizuQdrVsc
2FOgeQSFLGa1T/12CU7x1WkOFfnwpxGiAhDUl8+k42y3fHeB/2oIOwdvnPiHA6EWTUVLSPdaj+4G
QhrPopF9+cG+DyhNodtNRZu4QCVYWgQ7E4DIO66oTEvZtwPUVgK3M9FUIcO7wbXlK4GnKPg6DeSj
SpNNGN+Gav9rOer8k6bBifPQwBKiVO590hvQteyt5mbsFD2AJygh28IHwTA2ujVOLYNpf+U61TXd
Drb96w/UD9b7wbTe6VcBD/ie3F9dugq5WL2spfOuMEDQjI9ZSNajdSRplhI6HspIL9Il8cvQ3emp
E5iyWNiwrVtBzzZmT6cVuRe8sbFY+9BbyJ8Ake3SaLtakGlP1kDhHZJbZbMd4DdsD/At06it19lG
Y+G+3Ful/NHm4QC7qvhtwT0PxvDq9OoYNlfVVYdH04gCqeBtfzfJhk5HBz0yLh91mbTmPSEO7EvM
vl6TwnQo8gCIuKfoUTaQgfGX85nQlHb/kpdsmCgz8VNu9B97Vf/4tq5nq259BrXsz95hbRd7un2j
W9Csoqm6hRiL7Mns427Q9nI7ozkpf9mv1RCdq0WfpDReu+1u1S8mAC8pbs4tXQHA26T4u2g3IvtG
vR/0IwHrXnfnzpL0knkE7s0DX2cx+6fFK2mmZRruwAtQqQPA6dg1Sgha+iXIQR9ujQw2BYucUneq
w6SDtI5aSb/E2Tqhe8+tULrtL/8YKEG45KIyN1SY95XVN+/0UjNBYMeqIyMEd320xB7byfIUsSgT
RDEIVPv7CcWKCyK56OptoraP5HTYADMGmaYOD2pTsTdL4kZ2MkGev0+TE5I5mN8nJiHFRDYNROIZ
qcYMt7tdq4HfPaHO4w+RPCfYynPxLYgrY5TFVqefjML+XiVIQwBJLdqHRtF7OgeCTMYXII7XP7ft
Yh9doZlVjNvbrox2UPxI4gaXFpx/PzmbPjW9J9GJU+kVedW/03VJh4NxqZjpY4dRSgFgkKDoHzgD
LwbabOjgwlWvQF/oiXXeOzp+Ogarzcmuw45qEKNQG5hI9QrT3LuBqwCiAepYpz+7KNwDyav5HFQP
BHj1lCcQRsK0D6gN2dxtkPNcHPKKjbOHOc1YZMcbKCVC+Be31yA3yRm1B6rLVnBlXNIBhLPYp/jM
Z+MSiTj0Fm2zguoXCVjLKkh2YRXDNFE7GxUJ8qDr1wBIfebM+iNuc/TW375dWSD8fY8pao1CM46a
XCNCY2zU2qZYQN82R6VBDoTUWNxkVufdIMpoR51hO3vxY0xgpiFDbxLAyhBVTqxd1cwRG0MUxoPm
qR4IPBMaBBAiAYnomwFv2GocOj3BJ1IAItxlAfx6WLb7Nbwj3eEMoyIt77C2iznYIGgMtHNwhTJZ
w4F/e0yVqdbdz6I5eEKeYupYm7ZxTYjqGIRuQt6ltaXePe6+9ezhrJiSRjgu0B/+zYDpQBHQF7Bc
vwU7+UAJme2cbH7qRE88DZxhGuAJ7ZDWRKSj7m7GDwraUmT+dB8MIivbuAD0EQ48W/ls3IAzXkaj
SvD2m1HUKB/N6vCy2ztzdEeMU6lKfEpsMybMBXw3OLDONfmgxzPjBW4CigdzZu3WECued7cTCrby
TuLgXvwjkDA5eIKaQcNUHDDZJOVPdt+dQP+nVvQ+ALw7/t5EeWT37lZos2949TpoBO2V5mZyc+rr
WxdKMXO34saGdkBl0dcqbp1R9Mp51kb1CUB5miIEPd6voyJo7pn9YBcr5uuuwY5pc88ZWgIR0/p4
e+sJdXljzB8MwuOwd7CfCD8Bvzaw3QUktQqgIy8hLPQp7NFeNIe8g2rmDNSwRikd1gAty5Ml9c07
ZVBq9d/Eota9cUU+6EnvRiTTXSbeGP0PZRsSLGVw0b/29xc+D7wQM14ftYkNh4++5tYcBg2QJqUn
ralSH+To+MZkzlQY/5HLyOw37Dq+kDrvvmQdgg4T0hponn+o17wl03HrdlCOxbzy36AsBeJu60ST
Hm/+dnoKhGRl0jeJ60sS5ar99/vqMilkS+7UDLZQQ5SNePu0wxf5ME3kylAWRuH8fIARqO3VpnWo
U4Qqz16NotqT8HqToSDH6Ad7t3yB9Is4FmLsJwWhKJIduFgCksVChJ6+f1gWBeVMfiijDn/s4za7
2NoX2tmf3tzbT56aP3PaGq/ksbf6kz/ol4fu5IhIJsSO4Ox/ENh6AZO0TE3SgCltYRJJEtAZYotY
rU4F+e5GmLN7y+aOkgKQxkgVWNHCtDtiQqCtNvuGFflngofGLw+F755ReFPscc52maCZAynE1nqi
Ij28tI1HXkBQP2h0zldCDoWv29md/7aSSxkAWzDxPwPPw4NKNx/eLX8j5ORSCttT092NVIy5UlaW
ohnaI9RCkqWgcL4SfNFHri+3H+52xjpDdjbQocEziLaroRT/fCGlhcVyAp/lad3goE1QKeuf97Bh
4LRKCQWtILz11YFOwnSd5QHX1lKF8uhBO1r6L96Pz8RJ0+iOI4J+r9kJbX8TveZoyUBs5TdUSSKv
3Az+6N8HRBFXbrvoEG0pgqYxXCDUo1vDbVtHhtg7NUJ06BnMB0hKi47GQGP8oKNf1Gh7H5fiBj9r
3c3PnqK+MmENjXlYjSmkLnA0aQdB1pBEhVHxUbdnCPEmHzRHx4Uaf69kk6TrwENzc4WuPuicuk3G
nbStHsHdSnLLQiAO4TWo9t4J0Za0Uk/In5ScJ2nuGJIGs1ZhURmA5IILx/Tm8TvCoRgwxhA4ZnOT
GdxuxKXoS9gPHhQ0RhSoq/5CuAuVmh25uxcYVJKXAXPL0takBQ4AJxZ8shkJkfqPpDNbUptZgvAT
EQEIJLjVLhAgdoYbYmBA7BKL2J7eX+LwObb/8QwIqbu6KisrE414Bl1oOwob2Ko9qbZmPpS8/ZL2
Kmkn1KFkWvhJGqHlJ20rRN1nK5AevLcA23SjGZ9GAjlcMJz5iHFdIEoytMGZKJwZ0MPBUKE+ZLyX
A03nHGT8GYQU+rDKnC/OSHkS8iBI8l6ogYjxX/fWJf5utnW3H/gZoSgEvUi/1Fl7fAcpb6urR37R
r88X/o0VZgUVZ8zMZucahIzdO90XrSKUcoiVNbYeNAVXOmF11BGttrhZrHMngbhkuvtN4W8nuVfv
GLnTBHOznHoHfWPHQKJqTx/rOn50GtNLr/ptM+WesW/V59Oj/btlHOzkM2HqPFB3N4JyL/dQr7Ec
ZrwRWaTlOq0NrU6NryQs+AhSUO82f1Dfn2DuEm+mF/fVeveuV3txd6x5sbI6l9lx8zwiIVgjWyWQ
egUDjuxK2ErJjmn9etC8+nXUw36NVnn18Jr9jyS1JI9znuy7nBfeXSLKvDSRC6lIos2RIRGa5Ygc
1gf11H4DhdsJg4Y/WfLxmi0nS54nHxmM+sc5D95us7XvmgafqXIIzXvr4b3d+zSPAAhLvRqIwIpW
uVEEmrA2Ocn+7tEbi4ANqBJrcftzHxGLyeM6alN3aI7rCedI37FOUrafMASK1M4dbSD2IxBCXPWs
cDGRqjBpEL8A55Hw3ZPUTESyEsAtv9ibl73J5eSCKq8Ry16ISqDvuIPng+uebBikjGuwZSENdv9r
OHHgSO/7O5vzgrgPCS58cy7gCYze86MnC4fdQGVk1TtxeNwm5QlnSsAZDPMaoUgsMxD3ZSPBRm4/
cRRGQMDHExf47N09Mc0sr1oMMuIcqElNFhCgwvm7tTX4hQRth4ZUu0Z3Q14WZOF0gBrdoiwVJuLJ
s4WpCyrrGGkwJ3Mn1TURMGC//1Zm2S8CVbiocEBKuQUI339vLpNGX923MvHmNik2qIGfuaml3un3
yq0FbwcwYBcRjYes8i8qqtoVvtJGiZVAAZlypf3T+BLg+0NtsuQIZVO82vBr4fJBrHxSwFhTfnpI
9ezfuqoC/1v7Qp/5BWzzZBGiOhhXKf8FvwIyDxHke3SNH1hlwSCHtXVAjZuS8kn9QzOczkZ75z3J
MHSGIE7tncOmd2d2lPHgs626jNSeO5pCpjjZlSfRi0Vp7khzaENWxIXTtyBhcXGbHZNBGo19NVFJ
wfrkKzyOzuX4wHnR9KiRvw5WJoGrSVu7EeM+BYcJkdFA3C8VUzpj78iJQ59207VUavgGfRuy3BR/
Fvv6TiSpoPAHc7Ee3FwjuMTqBojicOTAA/FRNxXCuE4jsTa4udxgDkJoUXJgylRos5O3Ovj5XdwF
FWonvk7i9H1vdNBAwTgeH181zebgxEVq79Zs+p1OUfMIVlTtNLQRW7VlDFUwsB6nEA/VJaGM4jPD
YhdBYazzsYpuqEz2Pih+XNybf/OZdnE/WO49+NrCl1AnYph8BjIP/oUAT6DMuZekbuQrd7vw0XBv
wJNQV3v6pI/7cnZR4T5XNGIv7sX96cb7Kk5GziU6dmGXGNyeq1en4Y+8QlSjz/NjRQvvtEzdoRqt
7/A5pcVIm3Hb2TIrqP3gIml1DhgAdoilLmwGJ28J8j/Sot1qwNnPnfs4G16D07dxq/HtoUN7kAHV
8duvM3Ru0NdtMJNaDwr3gr5MFpVnRssgcKV/DXQA9FKGOr7BsX8Nrq0qY7WoKwR0IW9hk6tC/9mp
85J5sGcU+ujpOvBSi6v+2684zSCLGgjXcODw6eRx0oBCCs6y3gGbMvWETuVD1qje/+UFgZAj6YHk
o9k7wLk7oHeqP8Wiq+IlbnWlYFmJ5e+quY5XOwvqYf6DpAzRhpV/ATc12vte9cKRV2bfaa9gCOCD
+XpzKmXiLlAfTRjIYfBiSBcrNuAs/SVvDku6HlIvHoLIgFGG22Qv6y9Qca13y9EuLlalzgn+9aYx
LM3Tq2sF5qzC3duGZSb3s/jlWAEzUVprdmUQgVDUu2bJTpXWQZjBA6UO6rfA3p3wyqAqEurYIGST
LeGwTiMPD7Qoga7BFGFqL9VzHEE/NFqc0N6rzxoiAZtg59K7Qee4cWcKCLFpJ2+fw11QGdS7KBkD
0NBO79YxKZMdDnel/5FdKcNFMcGZ3sGhiyCfqHD1HpOyyjfEUVAHIMNI4iQXX6p2cNsX3sZMB/ab
vTd41YEOxQ4hWsgjkN1AV4Lq/D2w3CeEgAMNbwazSeykwChLabrD7mQT9lmC5eXOZ9lGjW46bAxg
bUbP9kaMgAnDR22LU6y+6C3c/HfvTlc8QHIzZRhQMtjCQQHwo2mEK8QiQN4lptYUUGBH0Dz6pcEe
Y0U1meTXmgVQa1TmKQmrrcsCxc8VumkMzFEXAC4uiRi4kPK3kNoPlhSoVCAg9T+gJ+Bm6x/IyZc0
W9T/OIGMH4NaZwsKjhj93rm0iza7cWsfeoyAB/kaNfRO0d4iMqeGciVBK2DvnGvuaVpJMkgIQb56
5vhfPfB32o6+fXRaUNxyqfcfo8PvEb0XxIFg6GAg/QL/Vm88XxX0T0Ay6hyC4R0t+uOe4+7zV4Zg
R0NRfVBxQJeZLK0/4QEuXCWsLDOywF2LzTHN8SQJ9lC9oITLX2mUdXat5vTQJ1yhCb08rM0foraN
UJp236ED0AiYDsEmoJqj/D36D9BRHzmtvA0j6EHj0vsw2Q32Q6QtR++eRSkh3a1qUjUY8zi3AQ7d
8xQ4C/60pq48TB72ywGY22BwQdMFJW63PqC8xSdWjGNFfvlgsm0bbm20XxK3x+CZweXpIG28CqZ3
aPJZ9PanXhE/3f0E2RG4MGd7Maz18snTl/em0UcQ+QSilvO+acdMACrRRKPf3deobsqJfWlBIeWe
p5o+Z9KJB52GpTOZXDUxXYD1mY7Em2uhbJxWNan8c5wseuZKUVECtQ+vNCdVvHvpQ2YbLwY6iVE+
Nez0E6TRIa719pOrB0pBC9hekSHaj1ZKOsv4I3pUa3jHycVdPROi/46jKiHNtXfxp883lyZJaXxs
mwitTKqwi1c5gTzgoKlGUx1VvGxPgtM5xwbiU/z0jodCwCSwqdikS6jhacaPmAbipmcARfao0i5S
jiZJjRdERg1kvJypLhpsuIDM5zhjBBF+Mc+4zltk/Pk3Nr+cS8wd7nb37bJb8VDtIJinKFf8Vt1X
8IyMauC0Ln738FdpON1f74jcxQdRhSqkogzTCPu3y1YYds2e6LI8La97d1pTj49+tOlv9mAyZa64
a5T6iDI8NDD9cs42OOhuVPj1zqO1ixYwqWbW2yEhLwwHhTh+Rw349va33QPAR1D14VilKPd4C7Zp
/OL89T8ef3QdRMYDZ8Bjh0m/5vhmaIcBB3i2TAioQzJizX+zhxRwOgXERnPPiSFZEQYiofOAgsTs
kG77HdFnRl8oklWO2D9e6+x1M/AI2q69J6I3tRn6RLH3A6ucE8MvIRJJQg+hdXDq0DhQXVG4ATPJ
g/WiRBefuVF7HafRJ6AwpEfEkMzPD0J5PwxWTKdv/6O7YapWyUMQ42tYUaWVE90L4d1IcZMbUNeD
I0A/Y1wtIk6NVNyNTh0piq6BkAc60UbMY7K2IJrEg4Cbof5xjx4+LtSgx2ACHFa8/cUNeNt4pfI0
gJLSYJQNOWHFU5Fil/SF1JK6R0v5oKuXpGnC0Z6DF/R/ftzSfWUwyAALltXWHM419bC6R7gMBgNt
cGIL6d1qlUhk4OEcuSMLuGnc9iSb1diCqksR/CMM8L3c3B98bcVqsJaqvjVNu1x+hR4Vki1qbxU5
EIwh6WoeuhEJnUHdfMCT1UmrF9KfYsoowvHIez2aKkBctsZNYAhrLsOE/gUMLD9vWk4OTWMaN0cX
YgVZJRpZBBFufRupt7VCI2uIVk2vt+TvgNsEwdUd1mdg4zvaYSYEOAVhsgGjR2R8rACGoGgpY3Gz
Hkzt2HaGjD+Rhb4G1piIcA7lzFb4QjNR2dHySyHiPtjcZDwoGmqbg9i419TOw1pCRAFF8kBAJaWQ
EqIj4CYSF425sD71afWmVsgj42LSPuK+hEABXvozo3yggOBk4ybBn9RdEhWTpokOWXwQyFLXVpnn
xHNZY2nnXkP9i6wDqDUINMSSF0/7Sq+LwRimBEj9Mb8hV0dw8jF8mTThVILCsNBIDbM9eFdplmNG
ovR9brOZMgQhGeIjqODcRxPsKxlvoRyzl4xwXOY78nFYupzgwFyqJBoghDs4wgALdN8UPG8+W44g
JdWs3y7KQsyXDb/i0PC6HOaVQ7TFJKz18eyXZ7QQ9y4xbNSqB/KT++IanUVI1R3TXMEboGXQLJHr
whnBfcWDJBHoYUbJuu7tIUfglbk4gw8xYDNQw5CnnlwpboJjmy4hWxe3PaYMU3Bkgg27n/Y0Z5pu
OZFmwPPhfwPdRo0MVKYLikvBN8se8nP0OctYjADmqFbg8cjMveT49CdAnHhPHhZgfWOSs86qLaYJ
GAuCb9ASzaYOQk/vk/42B0Bc3pDctuZS1JPTVamXV22Lzr4NjCTGXNGyGDRJSr4F09KIUB8R60pp
DYhZP/WRzQnEP1aZkLktuvPSD4KDjPbMyWe6BkEkSIptWbP9VRJJIYu0RQcFTqqEHf5Qq8P+HGgB
7kl8QeTIwbOSPkjR0nxPw4HEmQLxzZhd6AuSkG20uiWS8Jf9djGpEX7Z7jv680vlbrgy4fj+SJa3
QCiChcIsSK9+ZfMCwg7ltnZt6ON33KrgrA4r4jKnex+IFXUuMVwlOsCSG6vSjHAA8bc+/UxrPPAL
kpddw+k+3YdnSf+LrYj8G0WK4ZTetEpaC0K9b3DEM76bG707zRTbLyZZf0b7KYWZ7h4+9J4bcK+O
o9dIlIIPxAvN+D8PJPVminH3liG5CD9qZ0UESMCFNc2IKmxlOiKcRAPmSaNui4U8LoZZUiQUb/bl
58mz6nw4+6A7bkhC6HnBg0FM4e3S0mRBPqC2qeJJndPLXn7ZhQRdFli78ezswSosJ2sCwu4qwaz/
1yfHRw0HwY/ZOQGwra9My02PLWN1mhx5Aq719+YZ1enJFV/hmxPT2yVf/ToetCS5Tg3IpmAJJVoq
MiudTNx2B6yIW7RhIZKIUDmhRHH2l812Y/Ig4KB43Oy+DFQxi2A7pByhvvXvLA63GNe8/eyeHE6t
YlJPg0O3eWTynr6iX2AKQSpd8yhPaMjRSEHtP6ChZoFtHVGN9N58pxbNOzDHMtiTJDv6QxFMUamg
PFmY6KJwUJQDQC9Kms7uO3GbdS2fWSDVAz0YJpRFzDM1mFEe3UrwfqnD6BcCZp2pfRSh2E5XFExg
cfnG29+P6itVQTj7ME2w6+rPZ4XhEvQYOU9oc0JHhimNoArTLnQdD+ESB/mpTt+1ju2V2hpTMsYF
nhrH5Xa5p2cI0T56//FHY2vHGKdQ661Xaw5ijh2QfYCdI+jkmXW7Zz09hkfoIjU6kChtcqBBqCPK
kJ6sOQq3vj2ImfhAhhc8o+Eel02nMoA7wGjyD2dMqWP0Y3vHUtTRhX3ojmyZeSR5tJTAU3RcNzj5
tstzmCjQHajEgGTc6hqyXLhr77BIIxbR+2cgBnU6ORCggGraWNDUnYZf8brklD+Kx//Z4XkA4/xM
zU+6p3E4UQY0aCA5vznMLhhg4qIKh6RfxWw1J00wwIgGRDsDKoQ3qkp15jOl+2KEL1l9FXd8ODKM
XjKaDoRJo5XxJ04eHgRzWzgdGEDrPXsQTLkcxMi8n5gDUwOOeKQQtUmIrL4G+EwdvGzJKeOWvA9t
CiQ3yRR7PfWU9r0RhcL6mxxoe80LE89nzVOLovxVfmCwFa5tCZzhPZnDHu5ZwAxXIoExyyY75J4e
2C69N3m86wI6rlCQclOs26i0vcce5RjxsiVDJ60ncd6F8iDAiNTfEO+DABUo5BCzZXq3s2kWvmGb
QPEWDJqh0VZPkGP0T+1SaDLuiZLU4CIv6MSKkF30Dz1o5/1cDgrEeKx+BxnGv3fD/jTWWbhX2P67
8CeifSOzW8KeU2RxVKAT2vQK6RYNXSuqILYNYR3HTeZJm6MKwZF/xaEKSZQ/fM4gXEFrCQVIvTm6
CBMRDWAjqpOeVxwmAT41dz/er4/rgsmwOpZiKDJd/VII2RvO+Z77mY9KsyohWuRtRtTB/Mgzyd20
9JZfwihPdsFxKC7n+8ugB3OAI64N/iQS0FPHm/Q+uxGx2fEpuALFLzx3EUyfllttPTffIXuOGjGl
5zwz6RNnzCPOSaD/j03od4uF89kxncZqEn3ryaNTsf12IDnSkaFk75TngAForuorTjNEFQm9dKa6
iACwL8HPGct7B7spiogjrP2IlMUGaTIMPQ189WpMBQNSI2P6qz6PYovUpT7Rfxn0C5krABM0U53o
ZqvaKrfMPr61/XfLwL5ZfqLn1f2nhJxyg5hd4olrRWzxR21iSCpJ0JePB3jgc28gIxRQeI8RAmhE
rRnHIAlx68T81gf8XjmdeikpIr5YP2EdA4mJgtk7dUpgm5QgEWGL1FMZOhhwlyIVeFf1ZzUROmph
9LQjLatR05rua9CImY4dHdtqzByiRu/hnSKFPOX9N5e8ahHn7fUWoRMK70gzxStlvE3+z+nYMXs7
rK1ynlrnEKPHbcbZbEvG92X6+TJfg1FPAtbUd/ffPghjLPOWFwaNKlSRYHQzFGgxsO+WAivIJ9vu
zXWGDORUmIM6VOn/nCIZqpzias/qlHu3GbU2FvOUiUbwYZr5NTA6rwHUp1+6SYut/enLfPhK5S0b
4nN4pysKzUizSVhmhdjSB0I138kNSBjnm9K3/lCaQWdE8VlANygjWPSOAs1Mml2N52t0EaaRUO2U
nJyGMKNzpH/hrgXGLTcPWtWYC9NeF+ItHijJOKg8Pk/RitCsFwQP134hE9JuESwKjYMmpN6dKTNO
gAGXsTxxyRBdHwx2srJ5petUryKmzW7cSB6MumvOq/oDDyrtYLw2xTu9Kxym5JWf9hEMAwkhfNUC
co3rlGRU9SYlEsZbYDxj/Dq6+psudIcNiea54AYwvYjPUzigEuRcUsfgv4fXxWVoDvgSv073lJBp
+Yhoogp6HSD9Hd6d6+AV3J0xvbmggdWPFDxBvoLMP7eGrw5jlTYDuAIlqjZ5qkZqlKsa32/bYYd8
d6QoKl36CkgA8iIoxrdKrarfrbp3IOquWn2VYBffaH68aIcK1j+Htx/BV3iO/Gi559TpdOJ5HJAg
aUmo7JXZ0xy+NvdazS24ODDVYDgAkukepuMBlSRpPp3JaKSDWSW3+s7oFBceRacQO5WPUMOEdS98
VXgLtMzQx4/Ak2jz12wQNN0rPW/sp/8onoGy/sdCPeOdV+IgYzd6nLv5pkZVyDEOXqVxseCn6yUf
GqmyUFe7GYezFa3WI/j7IRIOT7OXd4R8AR2B7gk1Lu+zAmPeRQGaJso+kJJgAVE2iv5waCE0RRx2
VYcr0RByMmCJwX1rKMmhbZnwryg6weCChCV+Kdkb9UgV8nGVVp/shcSJV4Q/wLYiv/oaXxLvOcMV
oERZh57emsE2QwwO0cGGU0s5Z3TwaFZKYz91Ko1tp9aV+ZByv5cvUbz/L/YiVOotVFE+iPFfzniT
s0P00zMUYbaGfql3d4CvJiBDn08AgTaftgs7hayKBFbVtBbzFzDpUKh8Xw0SJcmF3o4c9HtgZDY1
DskHD1ZPmKkPSWbiu2H3d/5ueO4wtUWTRANhzzBF1Han/zOj9X+MSYreE2UvOmY+btGVtwUgha4s
+4IXvScVjP6TYxE859Bn2Lzzf8frw2A7y6yjGoeYWfKLXFY8bdXgwmL+k5lJXLEfw6Q6d6HG0fsd
QVThR97e8iO2x9eNXk2QJl8UNxae05eEEqwGujuCCUR7Eouo6Msah9Ke3EsjIKrpuXxI+5xyPDJV
lLulwTiUVOM1JrRonUfikMhoQy3kimv595G6qY2WAB3dSH145bPC2064Qb8RG+haYe6/uzWmoPQL
khJb8Et3EFFOUyqCCJYf5n8QxGGir8KJefJugQGBWP8l3IhfxDvRGdm+vMJoPeJGooTFGQf5prnE
8373sovxHi2MpeImaboHzXR6u7AAFGIFIGK3RHhcaxRVBGuWCojHYa2/yTCZYjLkUtqziydLYX0a
8feKC+/KU6J124FO+si5LCx5tItGkvgA72aZsfq+bAqNswrGZZanfz/AOT+D31emeBPxXsW37IVR
DVnLCqukndAFcV/WYOrSmD6AXSanAVz07YPVXqaJCp2khK5K0XnjBHeaf7jAjEMGM5Sh7H4wIYT+
LMxfGP0apGnh11wTUAmzYwDBF4Zpd468KdbRYRl3xjS4uEaHjjH7XwJE36gX4qLJbdJSHaCoIZyz
4rwmSvV12oPHRnCu23Sy4gVH89mzAN9Ck2D/83S9grr7FP0Y4L6Ff2c6/BrWorVik/AeagC64gzt
aulzPoZlMNn5C5o5LXEYOvDQ5PAcQcuGq/IhtbiTUOiQNKP1ieeL9/bByTQvfukYS55nSqjW59Yl
D8TvQVAOa2G67NwvLhaiGed5vWPGKQ1CqvE97pBFfJ+8OU/KpOMVr+qTVlAxcH61dOSLl4Ko4cIt
710T2wLvtIab/SGLykBI4cp/mIarMyjHWXDpPj/Bnd0cfmI2BG3P/fA03/qnMc19JODGZRLa4YlY
LDdJMF/hv1wvR8sdA8kXwTBujD6DckJ8HoNULUUIpmG/3flAgvgEIQEHSFz+wUT85/Adwt76cL6m
By6MGPFd3To3OA0e7UVyGYsxuTyz9OvTi1NG/5aRsTR8ejjBMfJuGxyt9BabnI+cTIoD/TdEkvkJ
xtqX1QeTw2msH3/ZYNdwkS10T+uLZCOXz0ElFn1CqCCAYcoIV5NkUmueTdy2iK7A4EAgrKC0xSAG
LaU2myHtM9GyS52sc92hK3HqcE/IVrpgZTwtSHvLHX7iKUcV04XtStku5tAHmE1TYV1DYdJySleH
s3U/vYZmQlYr2Fewz2Ad3+mpejFILbHri/wGUSMW1Kxp8q/K1DBb1T0B7S+iWoAYggbyqNhlHQqb
LoDqlzSiy76tu1pFrkBwJIoxcOa5W1gIu+e3k/GfF5eDncH/A1RF1ra9zcJt7sIqBfjgYmhk3u0b
E3xSZUA479Y3f3UinX8+Sl/f7KKy35xfvYpD0goPiwp1EVYCHAxYo3KuufFhQ4NhyB9Q2lEdGOCH
3BCQEF4mS5Upkp86heIfFyoqNf+K3y0p2gHam7jt55Kz4/aaezYRsWjeoF3KByVrkETWy86X+00N
Ax2U7Nbr5w/NP96URh+DBlA7MY6Qigl4Pdxktj/S8wGdttYCAmKNkLD6OQ/gnHxfSTqZJrg4rO2e
7K3EGamwkz8hsjfZy2G5AEUr/QRvPTjF3n0D/M3vHIJsfBgwmLJuuVOXzptslM6eu96THAfQy8BT
vPuSNJqlpT6xXBAB37HgBShP1lV8S7mfSrMOwWfJotOVLpngIqvW0Eb0uZHLyGvq1eauLZLmVGMy
nI0Mr9nm6Bqe8ZdM6LosYmtMTgT89z5T5BxpUXl7SBuksZ+W2gCELjqS7bTmlv/IIInTC+dh2QX4
HG8k2sgdOlqTcADD+OVsJ4YWSQ3KmlYNS47/Yo85tx8u92An2+Uivuvqq1E2M+a3zE7oANA7nCGm
p2/9ODVwDAgSvLnRefAp5XH7yjEPvlNiz/FMIpL3FkPC1REvJkwaIJ+xxDjENvDeiH/dwt2TCN9c
GCk+bcrUfhZ4pxT+LqquSvNvkRRdf/ddOS8ZwXt13JQLm7d4/23R8N57XBvAwFKfvOIxY5E9mMa0
vDT+BLQzznaJvunTf85quoDK092NdsmTcyhq9uHC0Ot7+jtqQCr44BDV+805YyqAYQxKlMZwgk/M
+9ydy6pea1MO1i9+tQc98GoXq1rBj1p91k98hiy5KhjfmtE2M1fN/iG6FRwGT8ZfOhlESBIHyGb9
Kz+HTvbbu61KtB/mR3x4xmm8i7ckxrRrT979atNdLHVEejSHV+gxnO/oNCCagg5DxjQk6U3dNivu
szop1Xz9HV8AyOxZQk+SR/QCyEPP+OS+QJEB5pk4w4s29YwavHaPhs5BJ8uJJO/iGy/vYbrcR8Zx
XoD3L2/LMPnFLY3ff+rySp3jbI9PSDT8pokHoYYOYgmJuocXD6KlsjBNVCjjZbsobUFe0oEenDGP
8MvNanAKk2X9ASg+4aQ2XRZOff5hFJILsy+z7eSIMwV0zU6jwM6ldTGct+HQG8GH1nBSiENAhVBc
qyyS2gxqC4Y05BfdSutQaj0aVFRwyd6Fww3OJ5W3fQP2rWLSxQP+bLJbA4+vG5rHsT6Ghc7/drAd
XKqA7elP1a+3bvFj0iBPIFv4eHWIQ7a6/EwQOs+oa84uUSnY/TzjS/IAbzPt7eCQ4JESpzVnMbNa
WMLE5+7141Qz+3cfvrzKpuqj9OLeJzVmtmfQMBezvGv6KaCxa20W+JJkblkD3aeEDQRb6Q5uT4uo
6uLQ8Oxt282j3WBFxhW62WecSbqfSZbgJ2Gy1GwvG308E4sO08dSFhH/1Gm088Hx7JYQWAFBnNLs
T4jPT/+GMsHR3v7StT7+ao+x1KHlRWe6exRYVLz+Z7MbHSJu/9uH4xNNn2727RJPrc6Nv2LwFZg9
TJx9k5+7Q204Tm5uGvMKOypRFsfLKc1Zt7cZq5qFxl+f/5EK1nCx+rwdttBt1hgWPlF8yDeVTm1o
uuydHTvFrljOp2vMm03vyPocEifbsIfovpydO8UTAzHBhyq/iQDs3mHuK2+njObB9FWsqhPhjW6Z
48aMGTT7MV1+3mJae8u5Q2N2b5Mu5226iMSCJj3OJ0V1/eg9sJKxF6Ahbq1X623hSaQPYk9pPMVo
DPS71rPmaUENuv9tsgcXPdbvsNRRcS6OImsP2ZoNbfE0DnCV3pc8A6QveLXqfX7fYHUSsWLrfbZl
eXaCXAKC9l3BBIFtN6vaKff8wvaL8glrNaOt0eF74AGzYhc9fqJhx48z++uFaQNodqXaN1e4sPiJ
7V8cZEUpob34Epf2UZ6bzpP6lJdGHP7wS6cTUeszXpEM3Xv0JegbSE5XBle1Vmn1dna/L/ceZ7+H
34JH3q3xnKgV9uCKiJAOlBv1qDHl9VQdyM+H2U9ZkDEELkNOlXcaaTzHOVDybUKj4QSi0SSk2aUV
JLLAQoq8EWjsR2W0bAdSn44qdmYU15Nq665WD5a3/Zy2oEplmd3CDvUx2aL/ltM4MftlOPyzYnOM
T5OTeoXIfLgVXTzM++8X7RqkP3p0yMFMxF8FW82ucMAWuAmVCYe76LFCj2Ve32JsQMtmv3dx8+kY
US6sdo+JRG1gJLUupkgd0zO9ys9lCoacLv8sBGfqSb73DDPeO49nUBuYsnrAcYC+ITCvSQKLmsPE
vaJav4+Bu6GZ44HQN3qqumrkg0Q50GGzYyD+D+S6m+zJ8+q0IGsdqZo0+ngTo+ahz50DMYgKtBjj
6NsvB6C3MybSz3EdbzVx3eR7dtuggDGj3efeNqia4KVlpe6ugcUEjGFkU94yWHOLjfDncp+mVPxZ
Pfw97l2oP6K2hkBkh5KQ3QhigOwUhqU3z+AR/0EWo60mjpwMCwxMS1EnW8m6gEeBMJ/cCcDhBjML
eOSENSXh9PR7gCmt9ZDz6+GWhuAmUhm44ulsrWota/ae7AYfDIR4d3HHR2t7erar2GH4MqkD3pzG
L84VyOh0xZ0tsYk5mzhj0qZwc6o2g+jUsBcrwnQWN+dTMKDlkvVDoAJPrvbVWpFhtOwvIMYwWsuQ
xTHgqWiZIR4C6RCZXK7rGO15DRtkiOG7K0oJFyrbkrT06W/0keyjW4jaIFTrT/yKLzfk+28iP4Oj
aMSJj0wBr1IcQwEajPDunCcFL/sAqEY1CocOas336MkxBIdzh+dyolGTm4dTHXU+xE5nycHYZrqS
YpX086cCCAKRvVKlUVODHDg5dJl1ZgSDp1OXguLy1FqqJ3AaMBTtV1bqnwvyuVGzINPpqS+gJ4sK
GKjFG9GxYJvUZ6duo5Unx+QeYxe62iavKi/p7waaRGYWkIvSflsE5ubN2J9o9bSnRHQQ6C9YrNkT
BfQc6f1e/AjW0eoJVNjQXD38I0H4fNsMp9LkgFTKaJssgMtEVa/PmquccfwPqFTVlc9dpdAkKM/s
8Hsgp//+9cqZ2De3Dn++/MqidYd84Rwm+8hY3Ta7o11eeJ87c4kalKQReo0/M0KNuKE06KnbWYTU
uv39Nar2SyTjfGl1rjsvKPccRuV2OcAD5u1YhZ3v3WvdeUD4f7qvVTkPFrThqKJvgwVjr5a7OwdH
qnq4ikykXjqXUvJCT5K84+keGs751a6egEQYAVq0LmYba5XgKjURJBQMx1ildXzAnFeTQFm7Ei+b
eedjIR7BC88IqdWWaJTmEQVYjL+0YfkMR3i7duPGaeltYSTapYPf6GSngH4xzoadNk0Vp6E9SvnO
OY2QO4K/4AoDaKTUf9Sd8xLeMkLqwV6HJy6oC6rNABjt2L1zhJx3c4Z960nbTJYrjFcsdzBhMRXD
lQlDJvyNhPbV4IVH7l8z5NqejW6JfeHurj7UznRSRf1m8lg95SPIqG3/UYnvTbv9MbxJfZhtGvsw
27BnLrNq/02XmwizN5x7zct+FwR0OvhSm+g95fkmhUa1jVfV0R05jqMTPJXVZY3gp8p9i6bH3wdC
fSLfa9MCyW6aihWjAYyWJznW8ReaDUMyXeoKwFL64wtEKAfCiOHE481MYw101hpdwiwkXBGdy4HZ
uc4MlBB2NhKTQGtkELWm/Zy9+k0kCPHuSmx6xXdvaAWQD4POCPldqnBMQ2CNxHX7T6pMd0iZ7xYT
YmVEq6Qf9g60/aSyy6gUFFaqO/OP3Kp7+dLueTpSxKDhgk7drhStnqzHDs2khzM1e4/Nbba/xe8d
U4erO5orw/3m6lV7Su8bPQ9DQemyXthSMGlp7b1bRFSjJ74DaoEz1Lh9lvpZ3gZwflKa5ULqs9nN
fyarFc0TZ7epvrxLs/0BhqZIQFuEhU5LOItApIZgwGjSQ4ipIhwsSBoSVDq5bUxOaeZsbdREXr4R
A3H2MDWdzTQsh+Yq34gqy+wBKAxBglO79yGaoAZ9cRHpps6DZwJKM1LzhVgY0OPudJBXK0Up3U4h
yQantonViYaM2bh8NmLxAjeYD2UlkOYH0I+KN8xvYEu4rVJ7nmbAMHRvQPvp54ygGtSXJTA8KAJM
8aQdeiAhmmpnEF9Bp8ylXqeN5DNdQFZjSHAA6njbyUceIQ+0n+89k+kqZmpwveQJMiW/dXPqdxo2
1Gh1mBKs84JCb1ICpt1YPWOlcZ10cPpdfCIGWslWmr3nRlSLKrFm6xqFtByRfyGCkXHlD9tYVSnr
mnZKT4ZuagOtVauXx7iEvp37LIVgeLXTTeUSVghKs9PJW1hyw0Sc6TRJu5niQ3N4ISpslOrM9nxd
kXBPALlcledIdUZPg0TnBMOg0sPa805f4YovsVOlX68vi9WkrcjqZf6Yo/1A6mFxijoFLkT3n2YM
9gLwT7s7R28nn31+Kgmtb/KUwq52twG9cKeSIOX3Z9iNsRV/fnDHRXOqbDdHf4i+Odmy6S66ahgs
utRwOGoOxxKQY0qdFaZGCPlEm/yJOOJT4LawNs87pSh3NsM9fm+5PYT1g1EYg2DaTRKmbm9q7fGw
2m4M8mDr4aR35geayRj7Nfjs1XBrj7nNrX3myDHda8KkweYS0AjAADQuUTuGjK4GvsFn45UXDgbD
YnZJoxKFuvGxdegtuvWoKefWyaV9DpjkrETYU/nXMVZmLZzNTr2dmwe7oRnSsI2uXWpFr1t3xlje
KWpCS3JLP+Gm/0QJ7zw+c/0Tk2Z3w+n3h/33tIZZIAZx6qyw0Q7TG5sAFBTXTa40W2Kv18rxLsYQ
9G1/TCdf17p/MBrahx6hOsdiLXdwHpxf129IFwjlLZzrmp/MO0/uiwYaNsMrXeNNsdxm+Nw1k0PD
LqHQuK/Z2/lfw0EMASSknY+P6BiIKoFINXdKz6VgGVxkSbrwpFRoRP0Go+IlkSmcUjyBAH/9v8Tf
zplhDtb7DBoBPJcdIe8Stv/SXphN953+PjAHWn4yx3Q2GP/FzdBI6kkRtrd0dwbiP/QLvXS1W523
GY7+zdC7/09xxsAKaAA5rj53AN2/CUP1M1mfTf5wjW4rWFBZoO0WQu4btol4T15OnJY/7vmmzXXi
LqWABqOEnharErIFQn8h2mbVfoVLEnNl2K9Ep7aOAT6D7fw+fU5EIE8D5WtQoBy0nHkRH8I2m416
96E+5eDhbQd56xeOeXVWRWby2DEMTtMc3ykr3i03275u49VnGAUL+xTeGTqQUC3EOuFfZE7IFnsl
jAaLTJqRWU9KMRZx0yfGfR8S8jY+g8E793AHbHFe3dr7+TNkiXBazdgyJphlhfV6p+3eeYetltca
/18JTWiRdWaupGVJs45YWHOLNmd5b9d78/YMFQes8VbmL9iltNSqiCh+VveZNXyxe++kusHxGbFs
wfoY0BKbTiqCDaYwCT0UYHFtQcJ/mjQ+4bPOrMe3n/hB1u7ll6kAzIUnvsd1xpIweuV+Su+3B1fo
yQYj4XAqT55IhUqnu+giiEhntO42qY3qjJ1cQhw4kdRouqzFY1+JCKNimE02IMSF7OjbdOHB4UlS
khfoOrQr47/D8kIKw47hZimyFEuSelo3/p/lNmkoeYuxtO/LczbQXwHNB+IQe4aCYe9i9rm8aRBT
s9b9/VpRgFDmWT8sDXZEYpKaZ3E2lburDFBLI0hES1yQU/vEIEZkfMNJ6Y/ltKsHWNgN9sEH811P
903+cyZek5e29ffXpFuKABgNVmJwp4kPLZSmroRJq1htnhkcDRhBG766xnjbfkf3/mJ6cs/z03BL
JKCyTB1r3Wgfw/rkM6ezAcFz4/wj6bya1NaCIPyLqAKRX5UlJBFEfqFgd8lRBCF+vb/Gtde+9pol
SOfMmenp7kmipcZyXmFYbUkkxX3axyX7itT0hoycbTVQlJWpiD7VwllLzryDzURI9a5WWLi3oGyj
my4R6uIXldHBJBIRe7cyL2QsfDj7hFGI64lTCooObWHXwGOVPJigu+ZT+4QRFmZmLTqiMhDocEQZ
AJmaFyIhfD7e6Mk9+jX3jDyjQiWHpJoNurONDuMEEdttrHW+6o9/ieU+bsFMPi7Ze5wbWIhkUXuw
Cs0YbQ12uLxumZ9KK7qbE1+Y3uzt2CW7tMCVhnX7h1Dp+74MO9/SqTt1v1RfDoSHBVLYW6MCtGah
368xNeE/jZuSxdWEHxXh4iVVu232KHnLjQr65jTTJxV4cMQFro2rMkZkywU9oS2eF68h7UkPeSvN
IVgu7nVLStPiIIW6CnTLvkTIQq8uRdEVXnAU3tOs/vJoeGCIhMm7qcFKa8/DhPxF1xd7CjqDdFhQ
5FI9qpWGnecHm5wGGiSY7ngFoV1NYL3gP7Ho0YegK0PD7rCqV83bmKbSCzdU+h6/z9HtL6M3lxyI
nQk0r/X+pwqGtLcMupg14ra9AAP0jsNrAKmPPCu5g3TC8srAdJpTGSQ8otvZaYOlJu2ftybpUVDh
Gvl0buMXTWDsEZ5rmKRrkiWeQP7k5+AzBdiBR0zJXPmWh0069lSLt42IpMdfjZBveLfkhm3Izl+w
RgZZj6s6QDA+hgmO4wuM28tAzgJl5/hbsbPgllTBAMgbT/TSNz4yDriKZNu4mMHaGwsyKkMMKxBg
nyC2Fku1AEWmK7W/YMmJN0I+ScHg8L6l6rsyp4c8F9xZNqCYnVOaYkVCnnmOyKTg2xJYNKic+ia9
Yd9Llg8dTrmKJKtsX+vTY3d5u/UzzPv3EJ069ARoBXIsrsMdwHHHefw83G1U3VBIAof84DNBz5aO
Ny8qxhz2WLT9U279aheXOV0HOITXmVw7asBnqlFMXWzj5bdmLC42Ejrjj1hOsYhI6kRiY3JDxLx1
K6vTSGusuUI2Nb/Mt5TlkxKGzPT14Z3nozb+cfspju1ADvNa2AZWmB+p/OFLsJJFOTlCrZNHKMUP
OEDp57kEdYAAPmhzep/wiQQdaYPPwAWFceLDLjywLB18Nm08hwzrMTxfMVdD1Q3pgQw2pBFDIrVY
0XiOPnGDmmZwmH2WWdJgkjBt7ob5Wbaw6ulobDqYOVLbj3MLnvDWq+vTSaPMwxoS3rK7BzkHYbfe
cwIFXPqDdYPRho7DPXVrK9KdO9zBnauA6JPmcS4WKHqvcTto2/ylMTDIgn8Q47ev3ERI3E4rEUGU
MPlLohSQCe2Yzcox5G031mJPcJRfNMlKiWTq9Xdxa77Moltuy6dLFJ2GJa9itSDpwrbbBVKDlX/u
UyDvtB6DOAXm7KHhHGg00P/W4edVEyBisQn40OEhasFaxhPCUvtmv75MrzB5WIqZ35ybx/XbuhOC
hfbSV3pg7BK8W9Z1eQ9aPwRHe/f7cfKFaZ1gKRf2CDjTbIfZYLT1oZwx2/qBkwMjtm1AIvseyAbj
7JTWLT9Dbla284AeQ1T5aKL82WtCvfWtSHGlh0WYezUNkkafzghsgQt/jQ7W7BnJzwaaFt2wJS0W
YkC4+S3sUn8GYGG/nV1P6viWmW/tsmFX726r7T0Mb4sn9LNTyQMyVSXD5Q7AwgS/4joH4sX5FU24
IZlGc5Zy0uwtzoMNZN1F0gzu3I0zAZvRxLEMoJW7HP92Luc7y0qnqWaFNpLP7MZMWG24xTKzm+A+
mDCQS4H2ervVnuQa9+5TqmsxSjVHldFnOWmzUxoqF8PvmRigHct5Jy/wjXv+QwgOz4PDi8LHTDcu
9rNQNmylTaqPeMaW5Y+wpH87oQEWuYXYx3rEVbzBqlH2wZJynp36nuJikRy9956YkTF32Ih/cxYp
B2ufV6MtduXwqzCdvop4fjl5i8Y23Hk5y+dt7ZelfsV6JEXAu9c0dPJFUjEOYfqycHFyhPVbZtLX
Z2RPv1CaMaWyp3OVafI6O4yzqNUHiAcjbnZ3Y+EcVZIqKM+czvrYhERcM2yMUqFFqzArM+4ar3fS
UXKjrTm6mmCt9J04j8Mq7O6XV9Zb1lqQpOvs/9DMFYHVGVXohMFD+raKQSVY5G1adRl9aB5ysy85
1NLq4ANs7UPeD2kVAiDY1dGHUcwTxob/NCmF6EGHz+6bnle9GhoGy42mXHk/avyAuThb/BYG7bAW
tcgQ+BFSbhIZtPyGj3EAo99vq+OrX50tklKgpcMkdL4IoKx5uLQ0VNW4Uu7+EBfEqvRRpv6inwqM
6XVZXRccBS3/GfHO6gVNvnq4G9ZM5Fl7MhZGD5RxWoDWyV+eogKFT1b1nN8wncfBvkWVWbJvabmz
SRkDfvYM0nhUSB0lRlzabwAh+2F1MP3AqcJZL0WXTr1qXzq3VdOuzEo2u+ATW3tfEHY+VWtRI9gx
63NfHuYz5FZpYRYTXmRynVdGVH7Mn3+QyWuEN+ruJuuKBApO6Sc2/IvNgiZCcnDwEQ5EVVboO67E
xsF6UYBjaq+x5SOCJm+RS8ndJUr0i7RFQ4hZ5PW/SizWUBaPii3KqfrfK07xYeBxrBPllP0C0IZU
xl5frdED94QNX7pC/0H4FhHFcEtMeW+5SmwXnTylq9tp+azqqIiepJ0bi0jq1lldOd2RKvn/EZd8
ynF2Cnski5ncbTbYkWRt4sDOlg1anlwJagPLT/Ux2JB0ivwd4yW48zF/Am7YuMpJSyT3OVMNtOzF
wxSTEQkAeXfbl+1KGRMn+U+Ig8+qJyUt4VPfDp68C0aL84utElQoBJSJarQABRgT79s2E+nxYZY8
p4leDOIgK9zk6vBNyrzBNibfp67A9J8gSwpL/OBGjVBxICrpNwPqGV5DurMSm22TSjVRZwq6diIB
hDS+bhde3ZYKTTxEIZ1IfDwh7G1AEPEPJedRC+h/B73ElpZxtVCdwqJB0ek0+ZYGoKjk5BdVvgot
+VfhMOOq3JVQiRnYJG50EIgKAogUQVQrt23OTV05Jd57rtzRuo70OS7MW4j58lQbtsiFbuRBT4Kq
eKNUurdOKapj92i/uyfeEK0tNHLN9BiBMnpgWzxeHTtBSGRXXHBdBnlpiXIpCB94li3CmxmzGDoC
TEijAg3wrnQLfg4bxipv/YEi4uUS1Hxpp7AkoPNA9+PLXKzjQCiePXxBaFcioH5tVkh3Vjiv5oyU
UlNil2wS7A+DJqmiupIfIEe9/BNEDjidieQPt+EURMgLAVx4Q7zCi53uptoPdIemzBSQOkO3oI4G
S1+a5KfpCwgcBV5mGENj600rCFISDpsiUEvJd8WX+NozMK0Vv37FW8QDRhTVO+reTeeZHPzPV7yl
4e5SaWS4J1C99kvU8keP8li1Hkto/fI+8Rt7qiVSfaCAdu86KlblFbXXvdvy396ly8ZPKvHLq1E7
3mbn8ICLSssdvYm+q9PebXRanceoDFm7Yu3Ds3fvfAh6AbeFxBc4I7j59eDeOYFQHamxrNECZpwZ
ljsP/O8JINmoZPcJAOv18Y+aEIow5zYzOLSZC/C154SJHOneu0y2MMYmrCQUOYvB8zv2mx3AKz05
zulC1Gdca0kz271tLP+YJzDSc9JmA3HsxMBAow92XgQABTqCvNket9zn0CARwTCG2m8f1sDNslHG
RUyNCSuWuADwdR1d52e2pwT+2Fg61/iE8W9HXmHnsOHDpyAf3fP/1oQnXT8hfrydwwJWzmP9g30p
vfbjmvY8TQEYIvZh2PS2CTYqEfYz4XX5cg69SljYhntMFj/ZOFtmN6gI9gYKKiddC7oG14lXF+Sn
hsrOBQ1bl80wMT1MDACLGPfOMJT11nmNQGCwHuQnCRfZzbRCSE5LPOWDgDJ4JLZBg3RsgeeC88DO
T4IKpxYMaCfIWY8UlDpCVo8Y3EKZg8Tm/UkOYGCk8gPNgxmR1tpySl4BW5/4i2Gh8rf/hB2oIAjO
ZF2Y4VqDd4OMITJHKR6WChPo/Zgf2ejxC0ghVHqkuT1MHmQltkzwTZhFPBF/CYHOdtbPhMTyg43Y
menXXuQloeUz/Gwx2PdROJiVfo1DFvU+HRsGkWLEkPy8QnwDIDOGPzRt+Ci9cu8OIbRBJf3xmnA5
PVwHMD7KsY2Bn2tCB8GmBsfGN3oakb82qIX7s2R5cJejlBTtGWx6J1rEbY+PdUM+oMSq7ELbXXAV
WRqDPXsTSCJEjj1KKn8ZWJGvc+4F6HIki9AxKJDlwTmFAdy8ErPTWPoaJ2P4JxvQuW/4wBCcRIsB
8RFoiFsMsrsFNjmCsZALABkT2hmAwrg/zpD1rcWUGaxLKV0O6OXKnV2XFaBoiGXg7xGLlnakcTNC
pJk0EabGgqSULTl4cuwx+eO3FCkKPyoA2EKaOUFmegEhWWjyAJ3Ytas0Ta3fLcSFX45Yujn8cxuQ
lK9CmCz2Nduo3G/FRp/EnDGShQW4qCe5kFkvHHQAgnwa2LTzkdh/e5PkQVn4xu63HLDb/mFSCWB9
JBeOgwX8dr/5qwz96BkoT0Gy8dAihvw/R7gmmC61A8xz6DSC2fNLue0i+Z7oOnTJP1Vi05NvOW3S
ooN9cA/EKGU77CBW3ZvJtEW0xMWi8cWPINCRhF1SzfIpkCocR6XezgbcVrpFBYimkLOpMSCYDYXF
+4x36/QJK0Hj6+IoxI+X48IMVU5cgU/eYXnwZIRc5NdJTrJ0VzbHlY1dHR7fXrkJF2NKBWzUXcaM
cOKVGkED4dvZuk2ae7tCjAxxc5aD0oJJrWyHUQi0aI8ze9znpA9I37mpBEXuPwURgaDlvHuF12CO
eXle9kp+jkxO1xTJ5BEMn4RIkG61d/WIFI2B/nKogM03wDXvnLdbUl0/7z9mzejGiZ9xyld/rxTD
zmlVTnarxwyWij9uCRq+wVNZJDl4JjAqsfaQ0omAY+cbYLMeACqhG9zt5aCQJxBhvZMAnD2VRp5s
PAJprVStXU+xjBgGRIjWmiYuGPHT8scGJx1JAj0rZiVnLu+b3PfQzUlfqSDjK7+rHmSdHgMlHORg
3vprvcQhQAXunN9meUXiz9fZqY9PM8MuMIqOXsnCDE+9KgSIcdl+Bgn5stK5ozUG+S8sub8fuNkh
0zNmG7/qbqDLJjfJfopxbSxVI5wm0LUFSBUmhqg6OMnDbbANTjV3enFquKDBarLGlUDuOr92LblM
gFXJD+HZWDtI0PERMWtBI9XddPd/pO29UlSD+Z2zW0vkMo1RIwZv27CnhPPWOQLvE/WNeBanyoQj
XfG+4Afwa1aZ+fhjtRzsJn0plgirOC15dKq4fqStv4oMGZWHLjfq+FkZazMEgEOIsC84ZXgGYQUB
fgvh7sG8z9MQItgx+cCOfdH/ccXvn9wiTFdpi9J7RiFsokczUC9QtgLfkH4rHrY9DHTey/q6AdEM
YnsnPF4QqJtFelFu8OC2v+bNvxIYRv95t8PTbAvS51gfzn4Wjm9gE8fxYfUZ3nxqasQS5sHU4EKb
cz4Tc0opMbgAEAMqXXVgEEIFN4wRcWIw36MTi8U6db9lDKa7pNfbkTYH53mNpcKiGAnpv4djWqC1
futoM5IW3td2iJn5TwO/KRwfUV3BNdOKgtIjoZIgm4ZL/eruG2ZYdRoktxBbHasd3n7f3takPCK6
dItO/7Yi5zCbwftsUdhoFNieviZ4Qe/eqZL9gNpTVeyBqTfgUnVM5LjHbnvW7N0mpQj7+bQR78bG
nCUQEO5K0EluZLgflxl8aUamTdRX2sSR/XbwyakTyvD8gGDiJMsNf9RiPxJoFbKAHJjwKJEYG5S0
6L9BhSCKrQNsHiw/FqRh0gP9WGnGRC7zkBarQ9eYFKvjxtr2M4ihQAd/5cm+X+s8/h6esTqkd0r0
N52/bWj4ypCu8bWgpqHJRLhcDLZ/DWLQE8RbguYFo2mgEdDGgSsE7HmEt3cDRDCITWJ9AQDD/irC
07qM4Im1z3IPr3CiYsBz/rucvc/0/XMYn07Q9PaacrUn75FIvNVRRQ2MVEOKUg3z6MGxTRd//B6f
eq2fnQbTlmIopLjQ5W4lnD0xeazidFLpw2SG1nuJFsa4Av+2hMKy0Wl8n0+E2yZRdzF5YRKoX8d+
zX/HfOrT2aRHujqjT4emSUPPy/42rA9dDGWIhhqtIxbCKsNjsExczCeAN/fOMzxGD1czPKBWdNr4
8PXfnJhLOHf4ob+ni/lzbXi1eWPeiGEYgZJ379AD8IDID36pC2GOqqBqlde4vS/FczoHaMZYrou4
MlWfrAWtT/VHu4tRLqzFWlyLP908PKw3Y54QmiYtufu6hM8Q42zu4WKU9z+IqHfLRQGZSBRNzpQr
8mmCPwEcbnv33jTH4x082bX6rrhKiUxVBeIFwoFxSbBWrYS+Gzan6krdzZc75Y3Xf/L1lNE8U5hY
TF529hCnh42wtr4k8+HNCnADZnyRDeBoJenJDa17UF8/xgZPT0Z9d8uoHxmURVrXAAyawcyjB/+B
mZetN8McnA0+BXzXWZJQ2duWrTGrjO9Rc1ir+2xZ1/4oceioUiMfwzAhn05GvtVHGH6aYMtur0PU
DGa4xG9r/VhvyYpRd0VwZzxAHQi4KeacjbTiRQbE4RcZfd+A6Xt3xenHuRtGDPkidO9DsBkWP9vx
CzlUaX2YvZPb7BMfHWjRfJrNySpPgX96zJwEc0uOCZ5+Qnkh3ZJ5d6ucd91Gt5XuDBP2Px8R8u4O
1mGB+V8eHf2tfxk+g2dQpK/BvQuDITkPTr2j3wYKaYZbijDhMDvkq142b6xaO0brkRWKGkGK6JKV
+eoxqmjXF5sL3Br32ER/unPELdlxKreN5DgVgtEeMvuAIQijZo+a7bmia7+6TRZPV1AFNdc2lp3C
fcUrEGkzslpCbquDEVqX6mQ2qlFtoKvBsYEzFd7FmmqLKVV93+8rIp3sNKVeWQzIOhXHF03+x7uz
fNrLfv/399O7dMqDhvO/qc1bxvyaY13FI+MSAEi4w9ZhfZ5W03d3XKLTe/HHNbDKDYfjuwtSMCtT
QnOfCZRknL8seIcjt2mr2XsDfk3XoC8rfHyOoF41cFahyer9ZXjVpVuOJZp738Y6iMSYEUyah/62
odwU43sbmqUG3U7JjOr2b18IDdnYmKUHQBLXmYEOyyDnTMEBYdpifSwFnZTHBpX7l8Yke2E4B+Oq
2fnFEBK/bNl0ZAh31cuhfB+ebdijVOkxVvZS23ZLs+eaWUyai9xO4frRXVKWImGvEU45IUSY0tnV
ToUeQNGK7WmsLlq8wht7RwLDtKPhrYkp1X6aUwg58hGS5Ta8M83B0saBGjyXDQfk4V4FMZNP5u2T
wNYSI3nMnkSMU0HnV8OtoLEcRcu5+WV4WSo1MaEIX6B6dDu8LH7R6iDd6EMkmM3eFnIRyUcCWr8/
Zz+azFomMgFI/1De3xR0SPB20Mlwe/X4p5lqW6yyk6j281nXptq57T8OXfdMG5PkJpu/uOu2Ealw
2g6oxvqz7WA3xMnqjoMRta4DwPdY3yQSKFxqo17hNrp1kF8BzpOfH9Lo2S1KkvJQMDHd3Yd3Q9Xi
oshwN9M8bY5Hn/hiPwY5m6+6fJAuCkNFOhDi6eJXRuHy1Dv0FshNoPnwrx9aK1T0Ve8+VW9mB0RM
+Ti9t1GkX3Nb00oXZiJLuwTNR2+5TAT6WeEM6wWDSj+PrlB+JOF5OQkfIOH/M6dCAIOC3PJAkUuA
42+ERwt/wgV0JNUI94OtvxzJjOoBX3iZ0cYChS2iRLENFkfZ5ntV57sRS4FQwzKOuTTDVX3x3Yvt
AwmocFv7j5GxOo9U9LAxHFmFgdjXQ6fVxQxvcrOxc5xMUAQib2fCr6z6cD3jA/EvTsJV0Q17Ocvl
yW5M1DNjO8XXDRXSnoI340n3ISUuMyupXuGS1INacqp5FdL63zP8AraTUDewM/Flt0HhvXuVHvQ/
rENgWzMr06DVqLlo5Hwc+in8kaRT7RahgDYKnKAUFSLeivtFnQYXq3sAO5d5zIYPUwkXP2ey1D0N
BrpYZXwKRfHGpmci27KWuWQ48JjFk8wqrMjtoNUlt2VVs2DI1ZZXM+wjf217hSvAgJ+j9eWoqC/Z
hBlYXMBJEMrchwe8bdXHS0Ld+6/cARNyVOQceoV9TJYXsmvZD9SCnyjJyVCeyNauzgk6C9fThi0E
L40AF1Rzm/ND2EmEKMN21q9BOaIl9vdM239CnirOMv89OsR3SnpwhD/DVxkFkax79Qxe1x8ZNp8e
FC5mhvJEvhCGbYHWZID/na1zZNAtPdAr4vwtPaI5Ux4RQM5fg4ubCn0u44hZ95IEPgVJNx7JKLDA
HcqwYjhWNq6CshgqYnYtOEEuDncTILbfIU7NGQlAoIpw6X+5zDA1x/C56JFVuM0w1z5pTsyBeNiA
I3GB2MsUAYr12IbzXkK63o2pw8bjut2Bzg9G3dSIcDDqckb68nJtSCX4G8W04QlzKBI6TEJkzGiN
OY9ThjtiUSl9vWIuYwspDHw9msljAywSsU3CWDaLmL1ysPiGbAxQ5JNNtULGMNrp95ldE5Q1oBh4
wIdnYdI5C4twp8r9GW6gLAF4opXXpegAHi+QusjET87wcziott1JfZuXhYGPT1JcWNQbsjqCA/pm
9hVvp9OPbbQyeUiSBK9+cJPnciszSZ+An7u7JD/ZO/zjp5o0KKD4fy3eICrvIAADqovQp90LOatb
n+WdnHpbRazOPkAIDICgnWwDTiv31n9QLFtNjiJHbsuyGYBVwWX98CY6McQQl7FqDAdrQ+oHnMYu
KGQ+zQ2cGXkAN2WOhAgUvIQT8rkHKQNAmbkWvTaPy0S5A6t5+k0blJ6KjOXJ6T5QW6JGFei1ku0f
TMPjH2+Sgrw2wTuPyU1gyljNAQhqz1FN0ldC22FzShf9/BBef9ReUMkDNKSsbuswIjgdjRKEdITU
zAwCprViWclwOwTdokBjFwsUeBef2QJ8JL0ccQp9nHugflKCkjjE4E6EpBrqb/gjOA2N2eiXrf3h
SkaHlnOFwTWCDnOlJ05/r45LYsskoQnx7nHopK2/2SenC5livf8Jk+2y7tXDp71NJh/mUwtQhaDv
1Jd7IZUfhiKt6XruO4IdZI0NHcsiL828lNj0iSkE6UQmHIrhqOyHqudO9kjNrz0eZaZjM7Oagg+2
v5tYL+9O4AYH4J2cqOArfCq6hpMzrE54HGQ54GD4iijgXv/2GF4RcHnrjqXZyqrwjqFK5T2srP4J
0AgIkTzMtx6x71gRawcWXB8Kw6gUiLufrtWnEhH0AHXMtxQPmZ+qW2L7gLOmv76voIEeyQu3ZGH0
Ei4kWlqrkBXf3T08OKePeAFh6y+mD1GVschGCI2Cw7P7hsbSJCQoR2L9i04iVxQwHTs+23P20cJh
RclCmzXJAp0+XCRtxA4cpVRdkMJ0u5qnVVgxSc4Zd0g2S9ixycz6HZIstVQQY/DDCJe9RkiCFZO/
6a9VuxUefPliDAYar4oeB3o7fRN4LDihu0jwGVsSk/3JbA0dTXeF0nSZDW8DTZ2AxVSE8QuRKW7+
msl0nVK1tqBNVSB8+duN0+ROnTpGfMT3Jd7TtaRrw/7mVPT1GLvK8AbUMydz83TzPhoSkL/yOazT
kM4gNnq71RuMi35hzrW7gWOuZESGdHNj5spo28iv2evktG7hZ/HDe7CwAT+J16kG90Uzy0ppKFIs
95F+W6MIS4eop6VwwDjsxqFF5+IE/MQBbM8Z8Eqyzsz2EeDr4OglLCeRY/tPnxIdetevSk7OYAr7
DX1qItDxTw5mwhc1cqKg11WEbX/6hvuj0X6EX8K4TbMzxRfxYq5cTPNwqcQUQW456Eso2wjjjIFS
Xw0DnPb//pfZmhv91mja4uer5ri/Zt9DxgMW4m6oC1inJ4nZPz+6w3bVno7J8+vB7zi2r9iKUXPC
7zUclwU0biGdg36OxA3fR5+Jtuu8jz8L9580HAJwPEXvBPF3b0KmzhHc9BpJ9Zc/sH7BTD8zsOOo
/lsftu5IZ8zP1SwP+O3EHRh2oBk/ww711cIhT8b2f1gqu1UIOx9CIjBf6ekbg9qgFDE97eWM73uL
ZyVe1pK7X2zdhuHfgAPLJsSO99758ljvFYe2MhEUtqLX5oVIDN9RpeRfAJmiI42RUaq+FmwBjm7j
Tv2SxUbnigf17ixElc3tlH0mrRdpngJqTFqdDW35zjPYQjrK0RpTZz4KBNiffg1S4CCYt7lVuzm8
QnydfiKi6yEoXa034mBI/bRryPOIn+TcQOcbchliKcF4A2i5cApAI5Av0SLv3Swm8gC4nVmEjA+G
GGJbOUi/k4UqZRvuhewEbz/6AGLCqBfMJ7WWIxp9AHW4CIDl7yDe13jCdO2/c7NKO592YZkO8vBD
uDiz4RjdxfdBk8/06fDTp4/HeAXqTQHO1V8e++VK57APvw+vck8LvBUhaInxm3dKvQucf7gf9BfP
NFtK8AuAspBQ3cQZpdPYGmxcAXXoNNQLmOgNV2IOp7T+tF9v89iOPgfE63TsnWxUXmV/LzKJg5O9
ufwPwn9pnQev/o1rRU5Nx+thVqjCSjCT847YPOD1Z3BDMcT2KARoi1C4g9vxBsBxzyb9HlJlbqTL
P7tXkrjGJPNo9WiAhQZZjI5QdSld6Z5e/w7dfchH8p+ktRdL+d92fhDFdU4SPFHCf0o3dD1gFr1j
UaXKvrEqOip29wgFpH3gLnIy1xsAa/wks48eHoVW5a+1Ur9EJJBXnIO3GIC9P4/BB0pH2Fw+f2FV
UBuFNH45u3l9WLj0Uzboj5CvP4dN6iIE6M8gargHyF4fHDxOQ3nUIUpRZn2mJtoPLkEDe0Jcyerr
y7CyxhVjVnZbP23v7VyC2g/WBvvlKdgCHDOcSSD1KQApwUKfszsqMayjySAVfENrTta037Bb3FfF
E7OKqer043STDzR3wBDJ5wubph2AS91bpO8T88Qos6g6RwaMkDxQxn4dGG62bHvbwT0CHHpidA9D
Dzk/k9sadgPSbOYjfGohqJqITXILgK+gP+f2PaJlSIWJfEO27g2fG9dJ133OzJuDwXBrwCLYWwzT
XpipXzV94HZqpCTZJqKNIQigXd3fek1bdwVJwbpDGqb+P7bASC8U7I2VCDc0s1JMLWkhfO8v805e
/ZeX0RW7pOtT99hP09DBxx4DUhpt0LKV1B9cn/46LvEdADIsz1+WF2Xj3B4lJ1vsSS6NqICHLm9i
THj80tuV9gPfeOQPsJMuWh28tWTvw0IRMM44c0w4LgEORlSAyjG2yMORnvHSX84Zi0I1RcG6PFEj
UTDSKK1Q04tR9SK/PPK44o6/vmHXSJESZhtYlLGATHwYQtEcQhFXCTTWJvuhpLRONMIJOHRl61TD
HwfL4jMwnGa4HIJ3WJPPBji1yQOAMIcqpZyEouZs4oGC/I7VpZWhgheqLDUigd1NSdEqEIn2A6WX
Hwph/Q6w/uxpVYhf9FBt5GNnRg1NB5ddkDPKi1Aw+ozeHotoMwWogEYQXexbrwVZPRuo2/JmmSEl
xM1AkHSdSnKS2+Uplgr2bGPNwKYPQaMNeJ3zYO6YwPxXzNbzHjHnd/9pfLuWYP6lvvaOoM1bemdD
Hg90KuGyc3GbF0C2hwdhA0sHPlwAgUyXscPqJ+CprUnlFtOrI4GrJbcOZ2DLYWywqDBipWBACoZ8
hwL9dBZ9Rm+gkbk7JR8cCgzdyn5KKAF2K1oj0Gt+FohzwXqZR51/h6B8XPkgv5iiTin+RtzVxAKt
ljSSe6cgqSBX6J/UhlwfR1SVqlPq9rehwYCEMuE4xLuKxr8QICvUslb/j7KGEHp0SDlQ6dic/RoW
flqOAQ0kfQGwxPOTSEXr5Oagv6RdPf7QnoZ7EyPACIyEpieFCo3sp1+dNU5kq3C8iFZaQ7SDWSIi
XtJD5uXYWaH/WxcW7le7Gb9n7gLbJ/qgeYilqiPTUqhSYdPcD1VFMbWbkdytjL8ekgbKRbTcw9cL
hvjCq6I29BhoxlBTPUiUHv2+Im2dN7yrQbEF84q6U8LtJrWoaOk1a65xXKfkOf4/frwtlyZE5UxH
19TvOr4VgDPqSm58WTCSUOXxaiW9NKNTkxU1G86lR+hL3U3HwFRac8KpkXA9u5P2apJlAVtISvSd
T2aLlIAiWHT6Q9IiTcKxh18VVNfSal8BscmgJXtfxCUZO8voucltPyU75OGyXdaQdKGXt3HFXTDF
BzHhGf1hAcEfHhQKRl6QgWgqQJtbFOBQptZl4ERXji1VWwOt39Ei7BJgoVnBbTJEreL1I8TdcPkR
VjoQrl6U2sCcZPx6k2/mlWt8O1eEn68hKTdCJOLBwqtwld+MZv+OW8TMgqqcf+SHGC093CXXAF91
hgfSVYYn9p91JTIcdax1YfTn1x796c0R3jPh4DmeUy4zp/t7kWQogG+gwzC6N3VLy6si8edSaYwS
M0aPgYwNzhBmtYfwv8BG4svhgtkVoi+YyngWAeqYPs9UismCNhjtxNnTMr52GVQbaNZ0q+SdKWex
tvPCrGmISl5V+3FYrBGuLSV512K4s2RggunmqY7aDxHUi7jWoGq/Y1LIiLk53rno/VmN7gVNA5Z8
fJRW+MVarhpXWwvR1LKY8G6Tzvvoth8sqHxUQWPQZDXV/Taue1urNmr6T0zo9NxcnBJ/WDU1ws58
Dxld56AN4PKjmBhDL6QlHu+HwHPjYo0Hw/KDMUPZehKHkeYXTO9jBBzexsyAYqUq+deM9eF/e1eG
EfHRW3Z18GCC2gkODwwkzlNLUwLqnC/2ra9Jc3feVJPb1VgK5K66+9kHCMDZdJhPj8+lVAtYFlY3
GlDxZmlVJm+mhDQ35pWJA/J1rKxAN3jkmXfAcIoWgnFGUnVkrnixmG+MZSn5HE+DfbzNQN3+ZbS3
Vatog2Rc6+uw9LReGKUFzSnqfgQkbw4yLRI+65iKo9OdP72bN0TbiFH5zgHRf7l09eeQDaqUvnu5
jbAaGXhUODgW0Dj4uGhnHFqfNa8K6sU9pq3WTG+kZ95ZfMcdDs60hWkCFPAZP12GBMtwU9KjGiGw
3vQM8Blnz7wu+4G5uJtTlbXayErwD2BW6A1X9m4xWCyxa0ZvynTE89nK9ubn9917zMBXq1RBlw5R
jzBIhm4t/hhbgNZsD9HQpoDFaYTIra9i8JrVuLDBYVLGqNiC6MAURu+N6yUoxOTeNBuootD+isez
W5UH+xqcojrqtRuVEfXVhU7wiU5CKTIGksTpcZfOa+/UBtsYwe/wae5WSPyYPt2ECdqD37miKoCZ
NLrTx6rMkNxRCpaiO3YJ/PubeaRJa9BIbitVE79fTa6os6DCqOpoBVEncvjQGxIHH6kdBEM932d2
B7+iZrtNgM32CNLxK9GBKDHSwlNoqX6DtxGeg81AjhRsHeFh1+C+VMBWjK0DLHAYwB0iRt7HFVgp
xM4Xd4AWLG4mCptcE5q+hldlJGmKWJuKthU3U5q1pK30xWGBELKm8G4XaEeoZ4+Rgds1pgBu5urC
l6CSPpnYDhSIKBrecM6PgMH/9x2/IS9esPlDIy4GY9nqnCN5f1+ndMhmLRB0zm6jP5U5juw71Du6
wqjNQEAakFHV0t0M4l2yw2yl5jGRhFPWAZ49M7fk5twAd7Rkt7SUK90ygMA5EiiwmO+DSvfxwxSC
7m29D/BN3CQnfDWId4zgHOOm0X+7HURM3G0uOXAUHWf9RcTefWCEao6rtAdJ8MoDBtpC0K3yWdBb
kVTQHnhFjRCzgHHRZw1C+OXCoR/m6N8GAomMAaauwTYqdfKwRD8/ftbJATIulqjBWiWi/z7DardZ
MdsbEAG8LL6f8Eml60CaAsam2lfWYVVnkGw6TX7BwMs7i0SQSKlnU3ni3j4Cff3qE2kUkk2tU3h0
/f/a4v+9UWo7PYt06SQfv2t53h7plMH74Vs7snq4SkI0y50vbUvZUPWbEbEGqI5FikP9Du2cZxHL
RxoA0DXaG1QFGBqRMUFRnQPg7MOXqLR3SkZmyKIiKEhoG24qXitNJtUze9Knh7UUg0UpMaIFZzc8
BRF9Mg5qTQ1bPxwG+A1V58CGtIEa1w36KrsxN0FsYVZAHWEIMM/vxW9jS0RTmY9kiRAOB34oPpO2
17egtqh1UH6eXNr3DuXWiXLhQf2RWUWA7QCl1cIcJarvzNneBMWG0sJVoMxG0K+8lXw+NpAw5Dap
dxlfsQotmwT+odiuMHZJt1WAXEnWlB0aHTqPfJdqhOl02Gg3fhLhIOtftgKiWbfXsMGCQ9oX4r/1
1+EILoVd8MXgtC5QMojtuAqdp6ACecAZ7ZXt46C9Xkzp7k3fDmSoM9hxE5j3FFQ9ZuNMm0wLFUEB
jgGigsEJGnTn3K9NsoN6iY8/5u5Yh5nonobPxIdmuByNnr9vVAjJtWEuR/cupTIQBKrSXVoCGx9R
+pVQSpGbcf9qfm2CFNeCboNmjNINDEDUzydCAHJ2uUGpkwwd/AX7G7emABirSRJJZlghZNG2UFgh
2JGEY4JfBYXfemVcrvYkwWB3xNKgMfhPV6r29Pr3FRw9dODt3t5wN2kbaAsv0V6b488t5STQOS4u
I/AdvoebEH3V7nYHJ4OPoVqLIb+UyRUP3+02vMoDNp1nlGeU4hz5lHdkfp5JuQwnJ6qEKg7LP4xv
wwHj+n2SqBk/SPPNaCDvWpyEZWSKsT3e+ZLRc1M8zDQf5qAR7Jg+/yfhEOO/OKoGGQc6vpoycu/9
TZqI7euhlPYvyaB4EDa4Nk3fhcsTvCE5Y5nZf3H0xO/OY7XDiCHcuoO/Hu3A3uTvZJ3iCjlB99q9
vU0G7aTM/aM1a31WiJAYcNsEM37GDLPtY8vIbKZDSLp0dm9edTLMupd5c6VEo8SFXMny+BA2Wk4x
qq9w4C2thrcYQ+OTw0hF/w6Dm0TjNL/HbwP15glD69O8+HsAoZGs0p9hnE2lA2uSO0m6UTZrMzw/
gydF3T+WzmtJbW0Jw09EFSBA4lY5CwVAcEMRhpyFSE+/v8b7+JS3PZ4BIa3Qq/80bmBPombkzUJC
xlUTw55MjW88JoO70Uw+K9RfcN0d8cPsz9srUtGrycxWo/ESgxgHxpKd6dZ4yCkyR3tNJEk3pb+x
+0gqAC6Rn2Uv1+CImER68jsEbRgbdn0ROaJlabmaHoE9xGQdfvsY8owodRqRSLLnRJ8AtjP3J4LB
hJPm8sga0+MbWuvN6kU78TgKJ9ZvuoK3EiuIcaT/WV7v9vmjMwrwoqs5ClunEtc+3PGk38N7dbFO
pBdTkv4ZfSCv0uTpJVwAMsiPyVs9eOaQzid9JwzRwJGKRWsD9CbX8n7UAjvHU1PMnOkNHfW4vxaV
6AuF8KAuaJDIinGwWS9b0dk6lPtgC+3JzDnmsyL9oPU8/y1VLGdGzIjfrODNDpBMQtKtWDEukzdB
nHBztvB2mnATkKl3wPb7uO031uLc74MjQ4S0/Xu0TTmO25ze744xX/u3ySOmgys8SrwUgm2wdeVP
l5xztNMLZHUTVeBwPpnMEZLF2JDSA5jvBqqjGJDRWd1AkO6irZy3eQJlAzrcPmvaqGHLtzG2YAh+
QLy5dVNsqjJCdSpOFl0OGWF3CsFJS7SkgyGKtB5akWLRygBBhmPxFG3tNSY+4FAwDdBrjAbMpXAw
PoXLjUcOlDm+j5psGjRYjlDvNe4xyRZw6Z2W/yYswvn62Ah6AGbWeBLiYlqcilnCXw+FFS7l4dn9
FN9Hzplc7thBJ9BijR3L8kGmDqBGzxW+wxCigyMA4GHiD+/TTz58sEvMsOh1Yv6NW/kHogGyYrRD
6TZDOyYPnP1NcWpbJAmW0/TCu4Uj60+E0FuC6/nSq6IzJG1uK/R7Af7Zo5c3hOuOa6d4xYWwS2Iy
G2FmxA8M062zz142RIrhurDDczpqtLlunhW7v8xTFT5QuffoTgBg43lPIfAJILZCmdSYwixG6NaG
qGR0nw6ur7IkirmpPexw1X496AUKcgCKcEv963KyYzf0uUbICPTfhL5Pr0u4VdIPu+RP/GVOMCEV
q863AZSLOyJlxJ4i9jsVc4WG/yOOJ2+LXhasMj1mLSYHYqSKEkQ+XBclwHKf0TkzGxzh0iczkJv1
0cc8wfDFrshbrfejt/9NWdQRQsX0Pc1+diByzZHcDuAcDu5YOV8kD0Gsk/GJXDYnuPCykP9JCDZf
QzLCEj5QjUwzZ96gb2wczIkzqMcDtCc6wg+i9/pwZwDKf9gE0pA3A2dygb9JGgZzkc9J90gqmZYl
C1cbZIlJ06Eb5+TE3XFUoXdquJrtUylArUUf0rNcWBC5JjKKKwwU4ZnTCctxB6Fgo6TgLKAMpPKo
XQjGd7h7OcoZGDee65M8PWV/NlPqSvESWQnnv0HbyHTXlIpsw5uRsCCvVMCbkYj7D+PVCooAHffO
zHxS8kBscejtPyOeMx10gLgq1xjOAtuKfcZWP1Ido228mEx3Jh/d0I93UPCQNY8PuwNGezZ7cAPP
Zg0Tlbq+EN32F83NPX6POvxkR3RDTHwplE4rqFtFBV8Yo4zijvktnU3sVGgusliykGtKtvFe9os2
6QND3bZzZbluRCK/6ZRYD41UgqCoiPaZxI2EYyWtqAYZC2Lw3TD+Thjme5kSIxSKtVUPNwn8pcfS
1xT1DCbUA/Q7spT9WxvRdwFYXX3NbiJd6BBncrMf6cVudU24xXtMWfiYzl0La+hH/UG9UCEQ49LR
EjMXITJCq+Ue0cMFoXgMtXF+p/E644sU2AmCFxFmSn9QOuU/TmFMc8/Mey5IU7pbdlzgbtYE6kka
yxhXgmMBultD8LCiaT4Rk9K8hmNzg1XZs6viGe/xMzM3EyTqe7f2NDuWyf/y2k8dK9znHOp8HXZZ
AZeE4+EGzCNrh/N5Fe4G8rE/4Wx57OlK298yp2ZLuDuwqFhnGg7qVbbAWwjzTEx8TzDBqLR/lsK3
cH6mLN66e7fFw0LWD8vKYm+Em+1KD12eKm670jZ/pqC8jHW3CU+3b64CFJqoInXO/1cz6OeAXvTb
pnQTjCquYsXGo89aNPgauKPVtRVzWs932XYgqsVe+jDN3hTYekRYXHva8i5yaLrgZ0dagJGi8KYO
ZKBLESkMW36N8COzIngp8k4tMsKgNm5XoolQOS6Lw4Nq0vUZnRmC8Y6OI0c/Z+M2meZhd4ktmlCG
6VzArDkwfSSdigoGgstIOGBfmlqdNcHfyYcO1RRSjtWZdzE5MyU9gN6LtZhCR/l1RAXZF10kZQ+E
jk80+0OCGld+4wkSe4XvkLWzWwDEigZqrIpL0GnR9Rp2M6ZtjHpXy4gBk3awKic+SZPy3pMbB2YM
MyicH6RyPexPdqAcoltgBqAhtf7NleKG1wB7zfoj0VV8BAwaYFLOMQ0QR1s+Czg1IOQLwXybPuFt
3oZUgJaEzL220b3QZ5z26QRIJxPtqfg64iNK3Y+n5KMFS+LJz0P/FGZm0OUd73ZrRS8FD9mbe0A9
guuQAEqYFrjVxeyRer64Q6G54unVhpgNYeKh8wcsnxp8alp7HRyMRPDVu5i4Zamt/12PLlT7TKWL
cfxbrzDtQv2OWbAN/3uxv+nnISeC48ECS97ksPomjcFxiDfOEQ3jS7/3mHY4jDXHn6fNBPS3yHyu
0Wchp4OG8Rpvp4+O3iTN549v5Y9fOCoHc7azj2/aFeY+FZL8oWEKdw3IVZAJZ702fKAjvIZ9/tde
QK1vc8I7pvspwDHRWZwC3sRje9+NoUD1+QMN4v9VvvcbvAnHwO7fl9Ivbw2HDR/pudGnO+kc2x5b
9wNOlf3GFADHu3XXjzt2TJrkzdsNnuz+Ivpz/tA1SoKfGn397ZzqN4Kk5smaZrlHzo+zzEAytiTG
dECSUBgCMFohe1fbq+w+xfff8uE/9cFfQQQ7weIzU/P2hMHqSkakiTjzs4ySEAZL1OtSXnois2FJ
ELb33o332WbQSL9YNrItijeCyB5DaiWcImGufv0ay2uB41GiZJw9511k/VtXam2KXfcCWcadBTeq
SnWOEAqCxwyWJwxtDKGabPcLZficfv/ezgHUdseQt2qvjRU2dglS1ApiCSQyPbIM3SaYrRy8czZ/
W9QDtdkhxmGJlzwbx3UE5Ok//QcLGzVjs6TuPHmXghoOYKsvZ/DaO7I2CrAq1vln7HU78i3goyyo
1/mDXgRheP41VkZgPU9rn3U4QX6tjv2YK6PL0zi6wozqglVyYM3fb/TFd6D+B9RfKARoT/R9evT7
F9ic7+HW4uBtUPwcLRyuGBXKcBY8kSQlJ+5FOzhRY2JjcJqw+ciJPHgAk8pezoYtldUtUd5sTBXb
hnAC+oMnllYnigL6EnWQCm9dwLOzc0hEcimKSuzFFkxCNCxrkSJhARpAas2ku7M+wlGWF+W9Cn6f
1knNZeBQAUla2LfbKZ57wHIIINnLR3dAR7i8FOs3kC1OvQ7djifUM5LWoV98Mc0CteQBn+eKv+ME
NKeg5RsOA9lEvuxd1NAxFrxAiZtC8TlmwaY7FDdA1BO7hhhtVCDePJguRjjCRVYgqZ45uJzsFrJl
uCDstJD9gegaZ+MFugxKbmOTdu9QdUrvS2GZiuli0YIysTpl3URWJueleoFz1rBG1v2Tjg5eCKDa
Y15EVws11OCXrSEq3AbvuBluJphHaDTPOSAb7fLMMKK4s75ANVSne9FlRjVSPGLNcoRrG7tm8UA5
ujFZPXaIv1UEANJ8Aptu6gxXcbVvPvUKD3oqcAojrOlx8AXOIzdPM54wKOREuPFAV3nA5jik4xNX
HrU31NcdHAfUV6YywbtEWp8IIl8MlJ39GFZguzmzhtOFVOI9mvqmsj51USy4vPKnw2d/krHAQfI8
72P3vYRU01lqHQtH1rB/stpL8gB6yxM5YycOKfj6NMvNU299rMe6hy/23cOGhKKssnrJpuBYBYus
fK45CStCb3iZ+L+FWg4mnPTx2X2Zs5xT+XWtcKh6nqxPuSORS9aQA2G4SC9Id0jPoyNluvjIH/X7
msALlwyFSIbOdi75PA+GQZd4vq/TGGJqfaCdwtERVnonP4UqJ9qZzcDCIpaQ6wHHr8GSkJXobp1d
sn2minS8ePV2oQ7prHhq1FyprGQ3k7WAVznGhxC5AKHdOyOUJpnEBJ7Cupy5nbyyhZs/C5HKcE2j
XVjbS9Ui583YcZsYuOMuEYdLog3D7E2iqgjMe3irSNrMmIRfd+Ocgw6CLs3sEqLSJlwDo34rnI+B
doiOM2fhnhwOvmnm9viLapF/A56Vtcyb0d4zqdqTzqRFZZR1JkrWpG0Uoya2eibc6/tJVyIsZc7j
VtbKOl5vR5wHpkrGUsEjGZKHttpEV5hnVyJLtEKJ2xNe+cKyfnKyHjesa20XPZMfjpsrUepuFxIV
eXf/UJWTKiihKJ1C2jZBrehPCH9OPZk1bXJTFr8v7SH1XfnqXSVihZOSWHFhHEzF6T5phmU7iyp7
57RiSTbJCJC5Bjs+qlbc3V2EO3FMgqF1d5sTMc/fRX/sQzty8zr8fRc9JGKon8nmAwplk/ArRrck
J8US6ndekDKzrYwPDSb3HrxaGIJpJFHeA0jq/V/2FBmNGzETeyzEGbcDV31AEN4vEuhGqj2GdLx0
F9pdgCUykJ5sch4wmbub8svHNoMQREzFiLACw92APtuFvU/qdOdi47sgHzq8xcDTMa1MakjMMLZG
3xa2MW24nNMlY5tYsI5xy/4BLJVep6B7AICEGvmS+XYEwevh0fxcCZ+TDHbe/ZhfhoIm3yK6dsk1
7y5OlhooBFABL1pvd+YpcO8wWXcV6DAmgfBOHzdrbBBujgS9zbwZeUzKeIMjHyHSoOSHgFcHlxVv
DbGNE00CHVgl/HoQGkHQ8Y77WMeOCINnd2rUQ7Do2lKI9wSPNUDkI+6CWf3S2cSbA+Sev/BZ0Xyb
l4wXAB4Fhp8DVRPBAgGck9z8W4O9H4FAUFGud3FzLQb3fCcA8NeUkp4gEEBYGobchOnbTD6RvJpg
uhLctzX/sFLBwKQB2impqhWBbF26mDfjCIfEaBG02eJDdayTS0AjMKtEu+1NRgsn+ugbcIJnJfQ2
6ZZV7498oMUmJSxuY5FItgCSpUUJbxYiwTvY8vM3h9vEKPgXnMdDEtvwDZFCklzGqOCpNbBj5SSD
dbIMS0mCumEjTlQ28ZIHa1uKaWE9rPka7QW/FSgs2PhTy6OQoD++Hc86YSwSGSXpZ29XPt9swO3E
+JvjBTCc5zke7tKJfAuDomfsdGYRnEypwrBQ/Ltj/nxfSMtiQ6ikNC800peeY/oTpjbpx4QAZowG
UqSAjulGW9neRvssQHlGZhhrSlZcDM/jH2h+bPO/i8MskzzBk5F95c0yuA48Ak7MNyOT9yXcySG4
jZu70Q+ksHGUpm0inyuSZwVB2OKAHWxJvoOU3NKZb3sTIjLWjcXJAJ22We4kJ6+QpD3JuEJOSdoU
T483JN8PSPxmEJTIhZ1N7PM4dkwXM05fYvJzxVb/Y/WIF4d2Ys78ttUqiPc1Ny5sgK0BvXkHXUS+
sp0gwHWuhVrCaqghddDSN9+hECk2LvB0NMWTnpgBCJ5NWCmiIks6MDwQOky1kcoiwzBgIInfuQwF
gd0lhY6931gkAtUTDI02TVB/MU2klaTfV8gg+NVhHt/8pD1n9kisYcKofBEk7bbMhbBUpjgILs6D
RZWRaBBvgopc7Iqff/Ow+3YC6L1C1hBCujaeHrOB9yplngKlwzyZtuCZ9IxnAcUE7s4c5D/4cM09
o5Aov5dz+AUYHlleyGHnrhSSJXk26fGLxgBiDRe4NR45f+biapakLyQgmOe/JIM65S7yaXwbFsfb
a86FS3JyX06Nu4Lx1fQm8xT5rFNh321slycy9Ey8xBuL9rAzvNq1LFm5LHc9LBQhciDUawVgDhef
L1GnRFwZg0cGUBWRcr8DSmC1oy3OlS9YspiGtVOQcIZrEZfOwsWQof8myMvdZf+44bd2p7okLriU
akCJuuzwFW2wTMmeICnkBrLGESsw6GZXmneSEshmPbM37O84D5r7hWyIhOIax/GZP5NbjHHMPfiy
RTb04+LhdinFZaaxpbgVebJoQuK/O/tHwziirBhvOETCa/bYdTgQsSEO8Zlh3il662rN4LV70DSg
ZzNd+vFjDPQxMzcsoVQtbOHMzGfABknDxD4xi7pE7G6gnTaMFk4P/A5tW684YZp3TX/9KWwH1+SR
P7c4PupJz+iief+tu6p7cuusPb9ltwoC0qPol2L3QOhfV8Q86RPFDq7U4jNVGz8VLbw5dzR62kcg
dXomN3SqN+uFJiE9QueRaJU2umqcmEvspQngwEwi7Gw53Yt+R6Qss1i0EyJM+BitPoppNNzptoA5
RxQNjQ34PP6hy0retDhfQ7a5CeQ0PhMp2AXeUyBlXb2bPhvtSwbODa3o1zxVzEqyQ5m6CjsCmRae
wuQ/S34mq6b4e/azHb25t7vxCVhkuWEtktjNndWFv9MNsQHzdu67Y9xX+0nbuk7YbNFnENteY+T6
2Oka64azuyDk6J2s1+fHE7wvL+6bgh49qMnzeu3NHgUHA8OZFdqVNfYegKZRcA2u2AsQ9fx0Z5PZ
4PRH8l4VSdRii+MhPCDRIxF1wioGeUx6HltuHRa+jnD4pEMiFDOFRYXFQ3b2EzbcRrJoYDFjib0r
O7PviYEufa6OsXgkBAIwQ07GfaFmEtXd9LYPyps+Z+9eiNKumSw75gsfRFKblKzt1RB2wS4pbilv
E6lKKwj5J33Q9PAJIiQSYR7lK+pwftPJ7EJRCHY0o+WKhwLNH8pgvk5nUQsOdE+07KNjli3sbqFx
4xewp5fcCUjBRY3o5LsEBmtaJXDOoWsa12wOeAOlmeQrSKlg12gS8dIcj09emxr9RWYNZOe5Yswb
eG5UgOg+RvM4+qDd01MzeJjlShz0V4C07mqFXKrPMXY9vNMBkX5n5YmGVbjXXCHsQYjKVy78Y77o
WjZNNEd4IKBQrYif7gOmoHKlfysxpT8AZCeOeQLan7OuMb/SK0BeUgHgyKmSNQEaMcAc+s8GIN3O
45VosLqMC7Q/cBKEb92xe+SmCSzbdRSHnOn0k7ScN4dZgAjkWBbUYyxfsLPnxSdXg1M6sMzQ4rKt
oQazNRbJO9LFs5HTKu3YbftxtioaoyMx0NpxCKSrtvxIEl17+aQpE4JL9oEhP2Ujevsv1LP1Ug5E
Xyp2qvNBGyfRmPrZUS2JtJX6+e4+Akm8piVDlhSdn7vVUo1NuAGtJkJEzw7Y6WbETgbL/V2nCTRj
2CMiXKJxDsfOzBwsEe46BDgyat5+c9lCOyZNG1r/1g17Br65l1zXBADSggZHDTmKT/gB5FkuEvkT
w+LsY/GEzuoaQE+3OF/p1PNZY/TN0Ic+uH/ogK3NAM0wC/jT8kUHymPsHxx6ax3IKF6X8EE0uACX
8JlWa6SbwFjgfxhbCdnbMLBBEb4wTo/SjNj8UgNSpUBtiWkTHQgjwOoeLorkS8uh3nChaKw0vtyE
+iSFbhnAnAKAhX0jtk7yTBpIRVu03/IcT0R6w0+bhqnMZTbsqByJW5E06VFU5ClcIjUJRmmOIWrL
oHsjjXvchGBr4GvUg4hcTuliJk+7CZEBpby4rQYbuFtYOa7pQgjXRP4C4ENrd4ebq3gjqmJ4RWDB
9g/DDfEkct8NGuTqRMx5z78eL5eKnKnR5afEBaIadyf0OTfE8hgVkgMbI1tvFtP3wQASZ7wJ5Ach
3myBFvoDiPlD+p4CWWzE+2Nnf7AOYJLnaC3yzxjpuxBxuLcpFJBtehUmiOhTLia2EINOuFuKuA//
oQwXNx49vg7gvbNS/gykQxsMGDdPVzh4IdCAzkIABNCiNbZyZtPNpdXaMB/TY3ZmyjR1bUHz6g4W
CTSIoT0P0rhG6DhYbHYIRoTtD96IsEko+XR7fMmR3+t09gCc/PjnO9aE7o+SnCZHQzSK7kT1H/H8
GjchwohwWpAmxlqIZ3A5eQl+yAWJh6ZgiSD5tPbpLl31Sf9DDCGEdoR84XW0ZzHYxidPrO1e+GyJ
VPwSbgqO834vBwt+Gpz1wZA4zW50R40BcTnmOn2L0mPJbKSQhnGh/9EDOKE4dByOs786mG0/wiOd
Yp2CWn7qEGUcdrODAzjldEymZ7Yz+Iv3oODBU4A+Bj3aIUoIYBxak6JFC0q2FP6DIZYoDHa5i+ea
kQ8RV2ErlwPzpTQCn9xC6Q7+821DqMoaLqAr9AxY9jk3SjGeI8s3AHxRJIspwpqevR4wyj4ECABX
G3mfp9IEwF5jFgYtH/thE8uwGl98A9sIMumOQ8YO0CBzLD9OT3Yn0MZf4OAeMKbIblAUPMCdMr9m
v2nRsAWuc7jh8Zl4iZaP6PSfjW4rfbX08WP9NjDVo9gTdSqdpC1Yk8BJKGZJhuQ/oFY8r7k8YFqQ
QF0n0yAsUl6bthhuAumQ9f/l+XxEgDy0MxO/M8ZuSgJdgtVoBGFPX12AVdftAD8jdhogUWmmKp6b
P5wftxJ1KBI9lgg+muC2bbYO6fgK/DUJ5+LqQC/FUX2xz+sy8EX+Og4ZPZMWPt1Pi81F7BrQdPBt
DDw6nM4fyh8IOjOTNRBETZxwXQiQtAIZuj4yVdcHxMaFAGNAE1zMzH2xw8MxAgRRlB04Q/DIpB3q
D9F/yPNk64vDWKhK8FGGuLawNFjQTNAgzC+FBLcKxUXEI2ddh1OCiANQB7FR3+HVHLY6Ub/Maefm
4PIiHfHlCf+eb2oa8J1qft/ovAwTzvehecDP44braxrWBpM2Z0W8RhLtAqTncnVo2cyhLLt+HxYA
Fl6GsSuQiGChouIFlhqkKBigc12E6qo+YmVgOImlqSTywMnVQalYvytWTTq39ErxmwbDZnjBCMQt
DMtMHhckaiY4GyrqeFnE137XqCkWhEIHJ891R6z6VpPlbU05QRd3LcUYq3hAWkrJu/MLhveLmjP6
2hRwwoL/Hc+Ejva1k4Zug0nKX8RUH7sSs5oTzIgjUEjrAkIsu4BUeFR6LMYGFNaeJa400NJwVGf/
YTVvYFu4wjbUxMUlI7MG4689G0UvrsGvEJ7udbYlZttK+vFbfKkln2XECzdchiv2YQCKEDyF/Urm
VCC8X7YGF9mLC+CHV6DVYZ8ZaNDiuLVEcaiT7R+MTwtFcwXVwJllCK4SrN1fOkDafghZ+CYhEn1P
Y/9ZqFDgWxY7ADVfhTVpY1BXaBNBsj5iePfPmnCWQW2k6AbpJ1owgjJiC/WHHnt0RYCBYUNzIfRQ
IDaUOhg1bH3+0FxsLXb0PbvIPm0yMdGGA4Z9NQswA62M/bo7byZ5dJyK18Zhb5/9Y3qGFmiz64gE
S6RWdypT2u9HtIF3aETAI3YTzzSrSnrjZ3SywU82ZdutHox6MowBmlkDRKulQakENj9brxwa1De6
kawDqLQrj+7RQt1HjWHO6BfQHB9tIZ/Q2K/o8RNjX7RZWVoWsr8a7AH8fxu0rIvtD+M2Zc9hIF6Z
TVOj0eerayBtqIGwESihT2E33WsGfe3avlGIC4uo5YhbzIU170FJjNkIXjIXxFsgYAoV909573Qd
sA2n8mAt0Hp3MOWzUe4dBuJG+jLZmERPJeVSFxcwuJnsC0zHK/WwKNBklT0iO9tNbiuEcW/Ub/qR
ApPgK7vNHaHcns9npWyUcbwp7iOxTFMdIC9Kci1p0Pvn4gBpxE2yLqHOEEp7J+K1H1V2M7+Zh5BP
Y2/Xquxtkgj+uuoDIErgHSn2cdrHdkzk/rtB5VXFrZC7dI239BixVe07c3xmblQKH3MujuF9p1fK
nXyO8Bnnq3iXvaklJSSATr0OXebFGii+IsRKg71N5nUBkMav4VYfvtjX2FxYotKRLB94djHTOMBB
U/91SUTdInP7ZYhEQIHz24k1xM3KYEON5LbpBKP3RhR9wCbBQ16rTC7jDuyaUF7oxu44bIQbMRug
fgJ0RpMKlwYeVC/Dl3chPGwx9hXyMMcXFqKUCY8vf59psYOhIw6/QoDm+NScsbXgUMDdYZ7A8dkl
+yljN3dXRgN3G40tAhIzEBW7oUjw2KopCtOLcHtwOwXXyqHUUQLVoDlzKEFgih/+OGwZkyF7A9WT
vicCR3SPl+Jt4Tl2C4FpMHo1m8uQrv1grDrj8On36bowbJBMQyETepLk5Y3HB08jggiSW1eADMbr
07+ZvQL8WM6TWt7yf7vw5IkB38ulkk0D2SZkw565E1FGwjDCs9K43HU3nxxZh3F1zDuLYbgh+Dic
P5w3HCLnQUQFJJiFkcpq+iQfU9oJbHxpCkHgsyDi4O+D44eD4iTYDjUYG/W6RQQcYZ+XeIYAftlK
ziF2oLbQ7cVh72H3rM3ijmqAIhsNAdV31zwF3eKi6rvxtmU/2CNqG9leW2BBEjAGL1YlFp5zauCx
C5eH7YsaHzuOXzuh8Wv1ZRqiXgDnWfCBH4H5K8iir40V0SU2zBHRwNLfrixzfTKVuc8YcNswpDgC
iKcLewCc/BFJcVYbq7sLhBY+EO0Sr++ePSJrwxt+ruKsuh9Sr//gQbGZhiJvQJAI9sMuyhIOA5P9
3z6qKFQk9BfdIrfNeyZtq+yktNx3Fvk6F+MPREajO34x1Jmuts3pdLWmb3PiUbgQUQiv06f2G61Q
wXVhaiNdTV1JRnBuRsyVCEFBzcmFJ8HJezaEBhJLziDRqbDw3Cswmzg2SbSH8ydtuYU9LUkD2s1J
5kxBenxsmJdUbzvK4mZS21lttSTjbw82HzMUYxVooVEeB4uecfKnp5jdntLryJlaioWaycvi4xyB
KAd8qu+4iuAi0yQi6BNTBny9PfZ7XBF+eTXGZf22W1w3VjqIso4r6CH+lSMaKazr2gpGJK2tMKyR
A+Dds71jokKRpuX5Ar8Q+XHACcztBWnfDGj4AjpYNvuyaQJ/mN1SYasvrsk7EP1L1EcdA/8FSAKf
sTKhp29P0YriryG9bDq2v/7TXwFyIR2u90MvaOeIE5qIX3ZrUuv9Dk5jD4iUCKYIFJtNRTiFc+KN
JGJtyn3E0AFF6QbH+M28sh4K3yzKmi4sGr65xD8yp0+HRrzspWpOhGFerWdT4RwhTKSDa5J++ihv
cHiO4Z3QOVFhiYuPaDs/dD5wjLe2NKKOXocR9M/c4ujtRMjGW3x8YmHFauJBL1C+AcMKut9yeH3b
0s+jScZPdmy0JWLN+Fy+8bA8erQTv8tussfpqumQkraERkXS5THsJqKnxUY/edu7OVZuONKXPYeT
NJpTjXlOAtrTJoOTiDVu7F0/vIQoRPLygUYFZzc+9d7rtri23y/ClHkvgqg4RnMXIJusn0su5uUr
Lf2D8eCRaGWESajGysMJia82fBHiXOOl4vfzPeOU0xw5RHdTzR/2Yynpa8RCY1t5WquA5iAONw/T
p6QXPZCoAUGfrCY3GhrTbNrC5eUw0qLelNzQNugc+axr5WDPpsRprzGkvKyZLuRwePzsdYMp6Na7
uDUWS7wQ/+fjPZa7ETwmMoXIE6UhisSH+IL8xjte33ZnilMlcZFeDSvRbabmcYOAB9sgvD0abusB
Yeu7erIODbtYcpjfXA2vSzXEmneK3tLvYOQx2LDJ2yfoboBtwwvdcjL0EMJV9Cxu9pOCxp/NHz+b
xOaUVXGPWTxi6/LWF1mdXflNmKq2SofV4o2+ifbWe9TFW/0L7I1WLzqtt6E25K0wNsgRWEf35Sfl
03CLEU6l3A4kV1CNuL0EA7jV1tijLs57qTadTZV8S+uV3vNSi3CXWj8xQ3mXnY9Baic3DnLYFl8x
skIVQn+s/hK48BC/qUicVlmNzoQQMN9EXSXeABtb9URXhu3AMPRT2GYU3k8+fVePQFe3SUJFL40g
MROorOhiTEm1ZXYLQwZbJNZgan63HL2oD8N5ykItaAp1PonPHb98F0CZ0w29kiAq6UDzmpiJ6E2P
/hjYAVjxWLRmxEjsxAXxY/CyTDTK86msEpX+k1y63iYAGzmwQtCwB9XlPDGlZGJ7EazdsxM8ZEYc
KiGAhBLr98K08I2raslm0uSc6edrHA/0Pz2c4wLGQciFX0pJEMwp+nxwax6VbGYqdF35bBxcgJHx
v3C1uSTHuh0hFLO2GlwpFL2TiwWRtCTtNV9oGudBlZIOJhndZ1MdP+nmGa0COMYHhWH7+wLb4Cdl
9nw8VXmOOHojYWv6EBThCUpYNkNbm2pi8XoSRzRO/1uTtYasdUwNDG4NsXuUgsSsbwv0nk3oHSMe
ON+/GX2XT5skRNm8n0uV68drLuznW++wVm9mewt/8k1gdqkQueM1IOow8U9r1g/6dUjrmD0yshhV
baebn8lNbqHSepkNmuUUraxBJcNNzVkZInTKTOMnu+XobuO343CtvWkz7ciPs9iJUlGkkSzXa3Ea
FzSEKuO5FCZqO+WP5z5H0s3XfZZNlhzI0RJOfy234RkBrDin+W2nz/neV9ijG3dLi/isD/vGEbAD
hCJjRGrQ2Z8cEFFJDvfhhYWf9+XFu/k3abgzNq60nbJyMsFqtrIrB0XemaW8fOMRJ0JFbSowDWFB
piRnf3x5zYbbjkTbhgQb6qnfdHaw19hN2F2F8sqawY4u9M+uLmaXjQBa6jHspaIUvy/FYfZHllVy
Lg2N5faC0k2cjOhNGgbdMQPGGo2EuZ+7bgAAdPRKCSqAAbZ2Y4NBS58i9jlg004pzYCjNj9m4eyx
pp6gdUGzwqUkXEn60j9t+i6bJlW6mLI78NZMQuJqqJxQvfJ3pjn9p5lRmpGANi8L5PE5YGAyqQAC
97l3tV/RFRtQ4FF+ydIgxN2Ow9pDGuGOD18fTe7sbt1kjRBbf3JoqNqRN4QrrKuxA+BQvLHXojp4
cV7e/uU5XYX+ikC0jEBd2vc5ZcE67yOX5Oo47JrKi6BgceoaSUHGnCKoAD+8iE/Mt0rjVu5aFCUE
KEc2sdAihS5H6UilP1az950421uIKGp/laYpFg3SeBO6890seeHpwpMGoW2z6at6NKJK5JsDLJE4
eAcjypggws+J83WKPBocLbnoUcdKmGVBcPhyBZoBkc/EMYz/lVGAl5PuIhg0IjNawEGhMaCX0+l9
8CRWRajNyIHNlVgqijdR6uJUzZtIO2PKa+LO/ea6th7fZ7fCHoECwMPuxhXcWaqn0kzXphGg9v3F
qieLV1RMk2ha0qpyxffHwC+J5QiO7FW3sTGU8poOzymGUC3UkumiOXzFXf7pRomCg1kB78nDRwKz
q7YT3QwVjf7RLqIIRjdwPNL1r5udk5vj7YYggfADdE6oLK7ZBadb/oZcShDhwd1y0GQcHNimAl2M
+ScoOgLfnxxv6TkWZ1OLn6UatBmTlIZBBpMnwWXW5iEQt2HEOi1a+A4ElHso6XQO6GGoZ3AXsuWB
hiQXOhZpn0b9Y/djlPR+YkfXcEQrNuLN4Gq8BgBOIeSJ7JpX6SvecacwWpv5ff046Je3OcSg/YAd
QQwjFHPB+jxzsMQANmWSqTm7W8H2kKrS3uVZV4SBB+WK3uQ6pYJiN6CjxT0lhJnbR9fKjBiD3HM2
mgwpXOw4WLzZPHqWYXEXY0Axtk5iMVlKO5ETAKlIAmoEPDEGOZ1knCgt1h048MFv8blYI1p6qyDo
A+OKbQQ7ZcTe6nLsbtISPmE0hlk1rTQd9a/kTvFXGUPcS85SuFNC7kp4ttGUXAnszKJIrOkCUJqA
rRWDRi97+BmPXMYRJxUui7kAcjqms8ZlYveXcqKW8WGT8+ltbTZgj9fAhdsErJb7HdndoGfQiPD0
wl6wUIOVCpchmgqx/xTjm4HYvGTwM4nImRBiuPjIuUBJMiSjaUEZDx1lgZNeuspxAeLf05TJ3Wfc
3RzeLbhyb3gnXCukBXiZ9xkuoDgjWZX5VNx30ya1ElybPmGA1tLwGvrTS8T8k76ibReFEnYs8N4G
DLGX0xs9PLboUcoji+yFbUYyrTHmw6GPJQXXUbw9N6TD9xOWA4YUf5ZbQv0aRIvozmUzu/CcoDJh
LeShHj2+Lg6D8pFsrxHLXaKk+YlpKQFYFnTdkRcqsAHkpQJTs1LXNje4hkbMg8grmG0fKDCGzDlx
F2HEaQY3n+rLZBU1A/Yo2CIUMjwwWaDlUFtbUaTIkleauAwyqSi/ZCVh3CnLJo3UpgV/IMLDzvZu
w4KHzVGDxyHI29lr2eI6sOVEWDDAkOlHyaPFlJCnJcsUw0uo9IyZ39DlTnBbvD/xEEH6IeVJUrHG
Aab9Dnst/EMgVyQ7/ZYqQYGH6te0GUcYlHIFduExSrBM8uwiYQOaflkq+V4FJlwkR2JYLiTTQjwC
hKcw5ZeAM4k35d7DPqr0I56iER9m0dIpBqFN8tCLYpvfDF5wUQgd7ph7HM3P5sWHNb+RXKtpi0ug
9SNPZhHxQUqb4XYzeCCAGTwVebgtM2IZYNrw8nSboX452GZbEUvQnhsrl2dObehhemZY/AZL0PZY
gbg4jGgoMD6wCorLkJsHOwl6uqC2VK18VMb1iK2JMzude1seMY9CuEwvxjaPiZEBzZVpxYgssUll
5RXzlAoSV5Y5Ic04J8yywrNBk7sWsPFfw/hCPR4fAIlnLMV7UxnXjNiNu4hgdQm5h1HCJiSDm7eF
z8S7ZbScMv75ZBXc1xg+Hs8j41EKOZE3xe7W1v9Ui6cjnKCsb/3xKeXJUAfxQrMBhA9eZZzxlN6m
7cHTgQ0CyYfrGzhe5iW23CHdOfC5+HfP0WHsh1z7HvIM/IlAZ6JxnfYMTm6mO2P5IWFXQAdd2rrs
gHKPocDxfLJQj5kwcp8SNUhuQ8kgZqRY4rFSOcek0LMj1bm3g7XGqvOBdMVAPDsr2l4rwGd2XVb3
gkEDUayAyZUU9bBI2Lk5b3Ed8LVgf314PcaRg2O4jDdRHz5NOGF9mxdbi2dawDGEwoLqoG1Nmbl9
NhiAQmO51AGH+OTyc9zNIuM/NiOIJyh9iYsjk63FJ3AgevzH0pktKYoGUfiJiBBxwVt2ZBUX1Buj
tCzEfUEFn36+tCd6uscqFZHlz8yT55zMpTXJgceMB8Ia9414rMxFA0TV5CT8iSKFNdsKlpOMziPD
sFxOP4Q1LaRqHXI4fWQjXK7+BKrbJZ5HFvFOMArCEycIuhlfzXEyxfYTwKGIlPX/e3bO+iKOmZF4
Oz1cDtdSPEe7myv1AjOR9ywjLBhiM8/l+KKOm0MSbQ2FPlNZl7/iB8cQkq87eavACzQ4JMEH+DC/
riY8oLqg11MaNdFThozcbNL/GgOv5k+iHuEU6y+2NZNESEqG2x+QSO3oKMbKGZPbiRI98kXxYu2y
mIrnQA3MKHCN4CGCZVSS/YO16JFKGUaqDW5CRSTeS4r3wWasiA+zy98DMaSvR6gd9bhHrUu5o1Om
FzMBD0ZgAd/CqePqABzUVEdLnzJFZP6CJHU1X3DwqS+gXQ0EnLgPDHxvPsAgYdlIxcXhmuIrEjGN
mSpFYJBd2FCS3cmdgYZwKyljWpef3ztQTr15oNhGcchyCES06cEAA76mBuqPm1Ev4huEMjmwRxRj
B3PljP30UObEvod4ZGC3IOUVlU/OdBrkFmMgdKqIq1VAZmYsFy1T1R4LeeEPyQO8h1X8igpnemMo
3qhCvCrHkyYW67j4pf3R96F7/TPlBvnr79BX2xj60swTvcYvN19ydrhwyPmTCXG0tuDcJvMZ0N7Z
UQw8RmyExAhlf464miD3aNHs1pkSL52vNvrBHekCqTpgYtsb/zKbzwJgE1wAHFnAO8JjwEVZzw8/
UjrcYn24GuqzAxw51nbmlJeGoHaCIMADZ625URHvWSyggqU+N4EJ8xiiIlcsd5mM0hXqCUhwWh7E
PpYC5gKIrWNiI8NvsCWao5ucdMnvURZaCAFhdlJPU9d07IrAUDtis/MYJRU2WsS6F8VpBkTN7dIa
MmaAW5Xcl9oRHt9peE6EZKbBDdh0JPpAmz3B6r+46xpfM9A+88qdSgEl5GxZ67ui9rK2ynfuAl8L
kq4r5MYbooOUZbNmueC2f1NL19RXRGzWotrYPrCSIigas+8dw+cUeG7xenygEGt9YDcAAE/gN2QJ
e7oPWbd3Vj++2psySush0xF4KMfpZNLESWsjaiDNbtKDj0iDhjekh9Fp+mDRhG9PNJB9zTJE9hxF
XgiYZX0vgtMo811a5TxNbFpGcJYYAGyoS15nXtcEoeCwfE/f7qlgJkXHbJjKAyjIVDcj9n7f4Is4
FM19I6WZdPJpwfMpCXRXS4Ie/r0cEawyALSwDeJOCgRAmkNF3pAhYOT1pfFKiCLygadQSgm6dEMx
nL1Mf1LBDVcw26DWMDPn6jS4m+tubUHDgTKHg7igrHifeh9sfY0v0xqcvuSgPITcQXAWAklhuxQK
ixSZijBMZaT5xXxPSzKSBIjixaQZrYS8fJzoQ/Dzrvea4B2HBJY70ARTZxYmDHmyjZEYj01q7zHd
OWy8B3e2OVhbIuLS943J004OXCF38DxPNY4Jh3tnTeAuR0fAJ8ngGRdNmaABXD6YqENmhG8VS18z
ZImnapGBRyznyzW2cCC4rjiScXdxdVyJ+0LOFBXB1Rdvu/8DmYDqr8lBpBS3YR9Oe8/KoGWK5zpJ
A3x6F1UEj2k/EN2epBt9EpszwUuQ3mjibGuP7KwEscdZxJ/ovoTfPSX2zhEwX+Y7both269NQLmz
yrV7W8qROeDkR+cBnuVsifEVhQucHc74F8FnUZq/xtz01tNlwzBTv8IAZPoXNqDi6/RyNBY1XtZ1
jr+aU0G5Zy+CSwZixic4pMcAl/7d3y3qCfxWj2t4ZX356nUwiFUI77qVyVgSued6/inaO8kqJQlx
+pnvJ8v1ZOUTh8lkIf6SX0D1NHfjB8TWCOgDH6n5eayQ+2Q9GJ1Xuw9fXybDtNyIxPEKVx/hlrXe
O9xT3/SCipKhAiBz/hr+PDXIwM5ka1yg5o0uihjh7dGsYBgXYKOyXUtCtiIF/KZlTMHEvdRgyU2b
hWIqGCL0fOkLdlLFvrIMfpDIkIhNOwhlDFQ0eN0jusHegFdegypfpShpjAMSevjW3MAlch+ELBZl
+E7EB/7OenRIEulNAS2erRdEe5Ulq0V7ic5ffMGmURy0GVyGWydVAKtSdvX8blAYuChATGT/DzKq
Exo11wu5HJoMJBGH6LTlOCIFQUQlgOXFFd64XH7c6/Do3VN0i4rphTz1q/DJy+WKxJtjY5ymrCoT
4sqMpJ981DxEjHOBP8lVs2ilcH6tO05uFiLR+19/pBuLFyrNMQ3ZvSvdYVwOCbnCc8QAQeSl+6Aw
6x/w/t9Lis6O0bKgxSMsqidHrxnfFh8m1bes529hPpk1P3AvvhLtZzgNwO8sO8jkoak5XXd3MzsJ
zN0ND+PKViJhW9bQ0eZXe3u1B9GzsNXl/k+ZtrH94oBwBfvnu1GQWc3V0WBa+B3Q12QwfTgKpJjw
NL82QrUMKzoB6cBGy/wWPrxit95mlb8CpCdd9AFykb9lAIGtEClJCqPoM3mOQIOlLppL7xLk524O
SuPIwEIw49tIguZlu9eNPRWvHONu1re7cL0nVd5g+IoIjdVj0l70uGRxV8KzgeHh82r2YdFrwQZo
cIel2QMWtrN7qHKyQoFRjAVsO+ggkqGbOGYQQEWovJi99YeQsTP0nEHe9ituW3rbHgixrYeYuUCe
Snegve6s6aV/J5dBG8Sd5Jkgrr4iC7+a3S0ZWHBCKLmjpYtadAqvowdjAo9ZqzJP2FjQVm887Pa8
1vKDfl6ZyKAZYSMyVFRmA0GA5AVFAoKYyOy97oRE1aXxRr8Gt0BWzso5h4PkNDsybVUcx/AUJqPE
fCzv/mpC8/H7CNt1WteXoP/bYOtXGV2ygMrQYHFXdDd2U0gJ/a7ZB2dEp/v0zhETIKNy3Kzb3JUt
aDIKe8L3hWozwoXlkiDm9jk0dXQfqvARYLjgxHUn9WKclYORO84LGuyQ/kw5GgNmtNIqxsLiODCf
rNcP65KiV4aWN7vSd3j6KFpX8+IXOTNUgi7ElsbS79bDb2jlpudYIQWe9+YMW1RG3T9MN+CObxgJ
LD7XvU01q37kpOLXMfv8qUMeI9PtbQZuiU+OivNOwYi0L8CGc42MaTjOBjTDI3XYYT1ACcrwu9vd
Op5Qe/KbV2OXQIFY30K17tNCoNHglD635BiNO3ZKl7CFzHQEL7qBhoKz9eg4O//BcljWgPBD2Nzo
zbVlDz9zFIjdSB1Vw4dz/ltxMYxXTP+B1kJraXOEoyxrDbLWWEMNQj9dozMUE+SnPeuMPtNdpQq0
Y0IXf1FpqFaW2sPYZ7GlqkmxpEyQhPR45uQeop3TjxGOkD+yLCFd2hn+mdYxQnr3MEVARByTFVjz
iIVWFaz88mnB62/R+qZiHO6TB1e+bgzy9/ZSmJMPyUdTmyogUzd/bg/DZvrAkzy6uddxm3p/NAja
3B+c82XXw3Tr6hy5sJEkjJSL38cE9EkHCChyWd4cLVAVs5t3gGfhIgFEO29CH7mB/8F5wvyEmjXI
T8sbrqk0eL1rchwTv5yjg+QlLrZFxDoJ8fzldW2Ul1k/I6UzK+LenqAqYrY1ZIMeuS2YJrpAZEea
t7d0BG0Hd2cheGhty+FzehyfE9qMxIcPaYGrLq/eic0MMo77ByXZ27ixiPRNdVm4b1j86DecQWOV
U/1sdkS4qfQNfVFzA3SMy3Y33h8Id+/tiSMsgj5KzT551G2qrdX8PEZeBAfgMR2opvIw66v3rs29
atxRa6S7jb5t6OOQ1rPoZ3XIZFR0ibv0cLbPZL4TCAA/Nd13arnR5WSdCWwjqkEYE2Us3SflSSLc
pnffNDTdKfJoYlGfUT/SCOVHikLKv2ZUOeqYjukn6YcqHQGojjnScHT4e7o0l38KdXhz3n4kt/p3
sJt7nJYOxjk4Z8sUvGdwk7nfcJV02heFw9pt7sMWalBjsFGdQ6bN2dHnzw4i687qzGpOZuGJ+qZj
QhvxX7+PWE5w1+vmB/ggyIhcJSduIlesQUTCUBkd2saJGVm4NgSfjIxhFXYLAx0tlVxhDFC0OGRr
gCQonIqpROddsiLvoOxYH5aP6Xt6oaBk/3l9cB/vIf4SXvXJOUi31AxBw6isw5qUhjDydC+j1YW9
e0Yomh7T3sHmzQ927GC+Ee95D8hZNho6css2zr5MiEA8Q3GMEu4RE4uA6/bcs7o/MAFBdosIUOMX
a24BwxGlGq812aY1uFvnye0HReuMZPq373RDKCw0pANnjhkAbS1pDYqDCUtvgs8Jzc7aUcanv71P
Z+k6YAV/YCdAq7+cwUgImfeYQyhi2h/70phlyGJT+sxwpFkAsfaHGvduqRsWNu/dUFxBp6Bfp1Lx
Q3PYYDQKfgDnQ7gZuMz8YxnA2xjizsKHifXnkfNKN3nYuBi49Ogvq2Najz+KdwVuKNbvUTse/NJB
O0OjfS16MrZq2vcVGd+RDSzMurIZrAyI4SPFmf29vZ59tT7pDr7sQ4iwzI8HWj2MsUURiqSCfRcD
Pw3tR2ybbr+3KxQ0uJ2MwMNURbQAQh5fmcVYgxMD8fQ7b+dGJrl+rE+kpMSrPjYLlystZwJ3keCB
Dm90KuzyPz1m/oTTYqgqdov+brufvgGe0u7e7sUFix6j5cMih+4Qdi42XIb1ivEkUNnXRzipLfNJ
ezYVf2HMWkEmJNR2f3GOwflxAS2PgUXpOxBDl/2ooVxH38988ukA9Z77yPEbJVf7JcD2ad0hk0/P
TDcqZH44HpVI9jAdpZgf7Wqjgbq6J8rjqvU04bQLNtSJBmTeXdg36qaieQ1kTWFDDtnPufIo2dhD
sP4bOWaxrc8kpSt/ELfxvfML3X4xf2eM8Fr0sPsEqZjqXRCGsvBHR3FQHnUldsgS9Z4eaTZc4IWa
rMhnwaFZ+5W8G9y56HvbenzEHKZPKdRH1MNahjAbziERZvH+qXyoG4ZC1c7K9QnbNk7i4cBQNoWH
i499YnSgWWTnE/a4gg0wUAxXZ0Hea5/BMm9szd90a/uTR07RT604uVFd8fl2bwGoR7VDx3kPywJM
k5sMra5ZUjQsadBCtsKr1oUbB4gzCgTx6UOiKWLSxawGNbkt+ebUeSvrukaBHyKf5Vg8cXhX5hXd
27LE7Fsf3WwAII1uwGM2mMuaVdpP94W8ceVym+4d8nVU3mAyWxS4BBMFKeB7q1LMiuY1O9HdA6kX
oSkGUcRIyfJb0dPNwCOpbvrBwVa9x1Y019c1lSZBiTqCKqX2jgwUYwnxJoegiTQQiXd2tjSUuKvZ
M36l8MWyyt+luxVrvdjj30PwGpmjSS2SgFTowy7CYpp7bsOYPEsNT1nXqdIWzSe+EDXdHpw3AWh2
MLVyTsbkQJYxmXwsyBbMzoXgxg69PpSHJ9vnEkHhCadJ+lg7UGNQfVH4K7Ecxk+OWFyWW2kx1d4T
XfT4sLxsj2MBd0RFfYnQpNdGMdLR/OVs9bWu16yiZOpirpkRI6mXUMFusUlybtNySIU0fHk1Ivnu
+pyQQ1zBRABVvG5wHR9GkHCGbaaEa3xDjYq+xV2hj5j0NF0nA6PHNAoKZyWD9hZwTWMcek3K4T1p
0BkAQWvr65gPse/JnWR+SCWGkLfF69Dql0ONAdnby4GKVeSVKwrtY1KM1Py1XqVIaIk3O6fmNkO0
z33kdBaoaAG2p6do9UaeT62w5q4bFkuUmL/3/ArkREn4wZtgjEx+9EIgit/T6DS8CU3vxF4clq1t
jyt77xyGXdIhjRxMYfvUPm6XK0HU9cS4hlH3mFGcwdSwkUBrGVPYNG9DpL/lpJgOOICfvvF+2VKm
Q6E1z/l7oUXtyW2OSeQflp8qhkKX8DPczwq/V5lnjzhaGad520ey+QDXPcL91pPWHFUIWtBM4/Wf
oepeIdB4JQpjLdatm2I0LKAYX5lHrseJqjsDjEEAb8aVyspyQjv7Nk/cB3XOKR5DPbwyuGSkBn2y
iO1l2bohXTb766fLBcVVFTXIsqvKVPITK4HIuXE8MqVrgksG/5AY+YPgNYZz8XMu3Xbl7CCQpyWd
z/VliVGsd8Oe9ldMEbg211daXWp4yXpmmwV18fIvsbg2kOeOdtyCpHUcumKq0ah6vqUYrBl1glE0
qIdmPua55r5A2/nGpX/2dsRJFkh35bTQ/DyNZvMGAbd5+rHRWaw0Z6OO7si13PIOn37Qswi/1cl9
4GBk1cP2uGR53tGiwh+3lWCuEpZmNdyvoK4Ktib6rAJ95N07mEckvOb2FPXSMhJPkYEtc+B7ZO+d
RaM65J/ktiSXvjgnrKzTF7X8UCqLoz+AhlwnoByvnNR1jR1ADpDJ4eNZ/CM+AJtiDIHZxPoxJccS
Rw98PXKNLHxPzquuH5Gaty/mE0YpVybqYTIRnXy1GjfbD6b0zECxH1uR8K9FEMz8ra38X+wkrs5q
xqgB8BYKAZ2blWps++TiPTttegBp3xsEe+ahw5d7mffFEWSZPIilmm5xdss6s+7OJWqAb3ulp4aK
UQRMTQQIAd2KpS0kxhulV01a9n1yZRVD4WJT9Lfh0bZmPaSxv7CL2zOdlVBMB1r2btGAGbR+2qZY
L8hsiTYwNxZ5SKHfeOAMVYQHvHIw3/++0ToA1HbAkn+YQPxzqa0H7kYAR5N9ep3c8Y767RZutZo+
1aiDVTu+R22jZmB2ZR9qCyuS48nsNs4dVjs8L0gUaJbeTOAogpKV+0guesG5QsyHd85texqqXb+J
9oT0K1/5Pjll1aTLzT5rnmFHsR8/d/89u8QHcNmMyayH+DHDIIJ7AoL8UGMSMeNM+vPO32rIDIS/
MmvRcj9aCSvft5XF7bWjIy5z9E7ZK4TL/tuZXbJj5TUz4PuPFt4I5zLaYt4jXb8yrKOhksWtPlr6
oLWT5ZL+OWP8NI+cHduYgSEj0DlYXZjPtcURID5qTxMapGKffei05LGwIp3lOko4zetoyVBSeguX
TJg5ZVyHS9Hhz5fMSjF7w0P28ksGSMjjhj37EKBelgzb0OkwAOj8nSEd0u164ThoLC3c6QJY5vDr
qCfYUse8OgndOvqIS9wnBptXeInFfYM+2uY2O07OE/T6aqj/cUpvnFyqpjNaHx/EmEvkOIFB3rZX
f70/Blse8cKPqUJCGePRRNScZ9hFT7J4vcM9A4KXd9dam8APkXFDyCBG0AJpcJHgWIlRSmH70kWm
oXsQp5zgFA3OfvkG6SSuXLxXcA9walhZVNHcmbybbfK3YbJMcIkmoLVCBNpbgz4FY4+rAs0/Li94
sRhZMa24iQfIW/MPywPtRjZC2sJSS/5FlrfoZ+WUQuhK+sy6m16mt4gqnWLHPuqGFLMaUHCVFHuz
o1t9FIvOPiXPkvEgXfTPTotROtRmD/7IDAvg9EOsbOh/To6TCNyZboWSqPMS/7sbOa9FxqHc/Vqb
rUZP+0JXGpANfBkvD65cRFYHj9r0jGUqciCmNHWgea+iXnuyO5n1013hy/1wSFn7d9qZA1p9m6du
fuA2jl4USpM9793Zh0tw/sQ7Tv/Hv7NlBgiRSGK6wD1wsmsaDM61TZp3O3jFNb3qfvsSM+oWFwht
H+4Kd18Hq8ZUcB4YkEl7Zde5VkO9MedtvKAaY39Jas3sXycX3dyBQkI65GyrC7atP0L1HWjo+doE
Q+fxx0V3DqA+9S09GvT91+AHnnzDNNqKubU0PnGppATY3a3VUXil+7tFC5fhNFfzs6HJquGpAyV+
Fb1RINPWWC3L2YM9wAhsCdsUiu+GMQkVNdYHavpqWYE2MQJJ2J4wwaFNrpZshY86hvyfXzXDYgbF
Xqjq1fw1Z7O85Q1L/8ZLumMasmfN5Emo5TzmA2CeMsOEf7tA/8jjySS7BhxTnqW1W8x4yJP8e4fe
TaUJTQIq+w3vWHtH9/j7Dl7Iu99DflE2sgnefEcVzoL53db397K5I6b/Lj/RN36DovNCRu2q1PxC
dT+GslO0l777Iq9i72ZsmP/4TOZJyL9UdJAy0XQ18riaH/743/9P++xUGyhL3qSN2QPew+tkVxpj
0DYPfzXgBcxjLFCoR183i//gwDKrhQfCDW91gqaJjvPWsk6vGHEirx/Y77v5APSlnkvqqzF4ma14
9fPiC7fMYq3+Vos6eaFla5kUfnXSyhqXl70Lox2pv9iZogxDm6tZFRNIcFxFnF5Zd5mwIVtMPyS/
DH2BEO1qfgcI4kU/q05bWQtklr4whePX44PtXaSCpgtIRpLW6ZFplb+fcZ10rTIv8wHTW9rZKWeo
S1yfmQuMU0haL7oTBqG6zCvt+v3JIGyg4NLeVpkD1v99d+gK3II+hoJ7l5Gb6Mw6aDx7sfLbi7v4
slNTymzjR6Dbl1yZtPrGhz51BhYsr6cU9vmTXvJdpDB+Yk8z7pbLH17Yy6Dxe8pk8Nv3u4sVL9bt
XbSLHshEGRY27S5u6/30s7dwG0Zgmu6nMmJD+nlvvBM6GUhZ/Mx5V6ale6bQQIL1++mTsSW3XFvc
8poJfpGe3fIPI1eYyNBdyJcY+DgUpjfG3zLZknm4OqovPR5Yii9SNPiyFnOQsSH4ty2dMZ+owsCj
kPIEyKtT+RK/2LSaXbzgLIQH+Czi40rVXgITx0rYaaw7itaFmioOabXfhUb/Sdt9Z+cq/EVESyoe
1k+/FTfZjkQYQUSDKhbAfVlt2ngyCDlO5kI/6UfKmCxJkfAEO7DE7+AeCtPEPJJaIVLAdoiag4KP
CgVLLxXcqbRx4srV/BZdqIKkVNk7PmZr8H3tY0KddEwuEW5WKHroNbonbD5odUlc+BBaKNYjMC98
1iJxCVNiPeURzSpaeVLJmS+vIvc9fftxh+lpitVYfpoq9irlpwhLANBk2uaIsVI9PUS4ktmHqOJN
B/hLfByFDiUa/2AtVNBg2VlK/AokmSQpFB4PBe5hSU5IyiOfKU1xXE3Drq3G90AHsNYy+jDeC18w
UlumJNxBV8WUvGch3dSpoJkmgYQTNDfS/RXpOlmqlWTUphzJCR1k64Q5QZWfXLG7EtmC9Al9hljR
5MPqTmzl5KH0a0shIxSY8lCjCiZHTcjbYU/IoaO0Po4hftFjVShk5ReyZTlOUsBLwonUgK3VEtAz
JTthLIdfFR3tLieFVBgTLUGQSQDoIIKZBxQ8fISY1xW8T9AV2tlU7QxfA5vhIBH2yQom60kmHwTU
jusdBm+k5ZSTnqTyhFgsdjri4wfTmKKbD5Lu+7fcpnzChYmyFGc968QJ4w/dRMVuI9Nw+GFaBweo
6fTPXhxiqSPuuQ7dVezOOFScXD2tcsChV1BR9lFscOxXocJhydgzRCkchkDwdGlrFpx5nZJTMdN+
rHDWFc5pxpSLTA57uQU99bl0+JIvak24X7ha8So5xGyVXws4wAmg79lOt1uu2WhbG/wkrOh22rfT
wqUDB4FPqtkrfys+6+WxBTqfXBF3+ZFNfxt1FEnHdbMooYH1vtdVi+KQCbxpSss93vZ8jIfY2XPw
urqYXDTp/R60MJzuG3RPr3kfjJgvwYAQ/nxQ0mcdn+JXOgT3gONEj/yc9/x7UO/ZnR5rei6/7fgV
jRWojDIQ5E5xL/tWRkhR3A/mjm/YBd6V2u1A1Q8LhqflRfKnwK2LbXEZT6ThLL/CMyvmDgZa5D39
h7FZOfLeMpIqPLh6YIcTFe4CVLIYp8sM9MHRIvpA2D05YqapfSCky4f9O0LsA3vx4Ukq2JVzUi1t
KTfPynk4TdIkfB6pZnzbqC5h2JSGrE/h2sGGmJ4CX7NJP25vvP+7Izrgkt+k5cBYQUsgg0EgtjkM
oo9LfYyaGnccV3aw9ZSm7mnOy2G4+1Llbk7zTmmx0RMJOLc7wrDktmGT/HdGDQIYBtsNKjaCiN/K
2P/xuEmxOnP5Zj2MXoC4zxafwcnrG48F2+Ag8OrdmikVS/aHHzlaB3rgchShd7jMSNAiIIsrJptX
T4WT8HH3f61EHnPmPXboufjEyqxJOXlcQWGTaEv2/EYRfttgRSpWHnJpy5HsMDdBizgy9XCF+BZu
j7+bqdTn+oS83Sl8hnDUCM/12jnRGH5bwCS7o4AlynI/e857NP2A23vjDq/m7wELaZ4//tVmQ4zZ
nMJTiIKdr961O+PPCFemIWeCHvrT2c0eziFUXRX5wIjDqS7V0We0/+vx6s6Y09AxeEvMC5a8dMP+
o55hl2QrnKdWoi6xQUr2f4XPbn/czljlmtj/Hf+aBNyhMpqESa2VyWHkoH1GygDk4eqxn6RO8M0K
66HBXjrNlS0HjQMT87M8z2ngSU4DjIOD4COcLWXGjbECkgCvi5u0w7r94R7kOgNoxry2tP6d0ueC
09kBuJCGo6wa2H1yWwhD5u498chPnzWONAN7IhwkiCGuYvazjIAD26Zvg8j6K+4aVhsWb2KFmUFb
8Hzdn8hrgt7Cp/uJESohRiJeCioiOjjWLjwwCQqwSBKabfQ1A8pYKftrSxiXs1+G8DHpYno1hz9i
0ox7zLz5Sk84FIRkKNPkogh7CB+2wRdwunGHdUbscWHzv7zr2sfSKofYn2XgR3DMJH4fhMiEMxqV
I2u877cXPsFR0EsQTnlItMYpkzU2A87aWf4K6l6yc6C+Ej1ApaQelEqTUUS8kphB8nkwaFA++PWR
Tucnz/YJL4fwClwDU1hiEXUooLLEG/8JlXpNDJbGLcQusWMVvlwGH5tHEhkpEQl3oPiTif/EG/Ho
XEa+vBx8ekLrTMLl0UnY/fv4mry/PzfR2aqwOgWUJNhNOvjlwYIXm8gkeWSHQLiAAPLOWgXqaDH+
E1dI6+AtmVxZgbqtXKpz6nVYjo29SyM0GB/oaPC7HNYZtzeEoGzPI+mbIWyIos4Qsje1zQMrwMaE
dYTaqAb8wYwSZHlnJmtp30pCdRleYcvLV+WW5nSdSQ7APMF7DXfyAXBiJyDsyUdztaERadi5uRM9
ZsHy+1FRDzYdvUHWob4thDFxAT1yKL7jKfG/swUwE/6YpDIwiQS6f7sQe+g9G5lvQDSUoll6y3ti
9Zb9wypRln2gfdwSBnYHbqL5g1aSKoSbP2wxxszIS3ML8w3+ISxvQiI8wOmUYchG20B/VWEBd0XY
lqax6Q15f2rjQye6kClEYrNkqpFhM0jNFBc4s0zxyDNNLDn8XYa1An5lOFwxAqhIwxa+RWF4CTFC
sHOsKvQxjyg6n0yYgoyTHP+udgcDC/zl2DOaqoNpy4daxbwiuAWOO/kqLSewsr7HBpsoSF1uajNp
o5N07bz03afzgnP1sG54vn3if1ZTeBO6RJHvKs0dw7fETDaTJn0JoCc41c2EjVlhQPWDP+BWZn0e
IlJKzmXmZNxwd1KO7Jr7ZApi5CFLDWsDKCm3IDFsQ6DvYZRPoyhZ4DYOlTN/meLEZOO32TcZTmbL
KA+Chgkz3M7jXHy0hz8cZH60f0IKPByXxhzQYfyjYRL3DMWwiOEhYWxzuGN+9fZl1hGugWbt/uCb
rjuFKb5WnCIksNO9jR+MyyKi+FCt/ghzNkQfBjkxVRkPE53xUwWWgPKYmOKOz/b4Yu1oYDpT+WSc
xeheBz8N7JXCxCsdMxUN7hHLEU/xkh5sZSc+yrxtrJDEOsWw2RSqRZlBbaC4HWq27IuDZ7rBDHJ8
Bfm6scEXYFy7yQQ9fMJ4awhrZREyyepp4RZmy48ve3H+WdR/On7qyqjEf4kL5z47+VwkNuICO+S4
LeQRhuFsVBxA6B6XE7bYd5URln+hzSC6jc0vbqFdTtjyYGQff5TRQue4a0P8U9y4ES/8++y7PzGT
yEKcpWwuy2KysHHNWny3ykD2cvII+fD2XBz0ZNLdgj0KF3hUXY3QDsVqP1wYMQ9t9gXHEsfmlXzI
xed0iseMNrSZNXWe9V0Toxb3x+UoIGHB7goLL/DrsLYXMuAIx6m+y0Zlu5CEPqYckn2c6wxbYwf5
AL63zYfz/pwDwU97jKu+T/H57JZh4qzF7/kaspPM1GMXDv7bWgxG+x+OgjqU3Yzdl60n+KbErm64
8QkzG/k2enKcfUBPsKvf/dBj2dCP4X7Uk+ptQWygRSEz3XbmqrD6o9LXRio64aSdMK9NH4f5ynuZ
trb8ZFW+u/hHsuzK0iBAXJwKtXzeBzSAFlGieXYetXth8NE51vrmLscj/WWuvM2WAi7l3uxP+0hB
AT5YlqSXIJWKEKMpSrJM9bIM3Q2RF0trv5u1zyTI5M7wi4kzRAuqWAuX2b1Rdgywyh60fRAL1t2b
SysPO3APwVE5EldymgdX7mupieCEx9uV75P4+xPfxzyeCoO6wbtEnxzeo8lHSKVA2MXAGlENy+zz
Rjy6J0+WiGJ5tO5nY43zKNGTiGi1p83yMtQ8iWm0OjwlhnFD25Al+54Qx6UpHImyhOY0OsrlCZkd
ktuv4Kpk1f7A/IWpTQ5LybVubGk2ORAtouj1wulVYgwTkFnTqYilhok4ihk7ydqD6TxLXOj6RJJ9
GEBqCGbo4RCZbDOW95t1/Wsn+cIcmwZZac6Fqrh7xhUN22JWOfy5/PKz90yffnfWmjCz7uIeWb5b
OJDSI7KZXVSwBB3jXHL2TYp6BWHby5nfw/Yf7rTEwyKDg+KLduVBnxZhXbZpjcXIn6SR8e49GKIs
WkaIpgxi7xw5OJCYvZugLAG2pLpwbqW5RNCALCmVKQThQrXjhWv7mbo+OmuxgAf3pcUu9icH4zf4
OzOCFfY6/WUgeqJhXFFVYjPz/ntRsMYV0LqA83ArCd0N3J+Xg6heJutCQ3J+RzLeVc86XK8mzXza
8bxcRSQIY5wA86Gvfab7nKEGQl82MBKyokkCI15x6OCjqOQAo5iDvRLg7wPh1WMrItCFOcuXhMMN
c5gcM9ty1Ji5ympqc8EbrokzIOsDYxBC1n8xEBWOHNA57SouRHdTevNomezmcmVDqR8YsLRlbvcE
ZD6Bip7wGdbdt5AKItwTao+gL6gUyHuCN40DBfYVRjvzJRkTB1vbfPVGjmjjxNiETkCmQFdYKlyQ
8kBz0DJ2XL4RKnoklYgdPrxanIXBfk3UlbS9pAsCfTOIAMVJUFFBkedAdOdLI8NwsWyZzwKko9ge
4PLwYZP3UMaBU2Kh1teXpYr8puGKiT6pDgKBfB/+EqzCXTKY9H9rLCr3DHTu4+r2BqdwP5XV6Q51
W0cBFO+3K3M3VdlyoEwY3Qn5j7Y9vE9OvtmBAyNp0Q6qEw4QRfzCYoIbwB/dvPtZEDNfwURuB9Ri
/gZza4nAUCTBSF8OHUQ971GDmoRUfI4V0nj4gz8fWpmp5aH/a6ZIGiAmBJEI5WBLr7Ms3WQwolHu
bX0HJaw1bsNvHiHdEqUx00Q80irTeDqhedjsAwwBAhHmHkUxiMKwvZyh6EVlCMY3vE270rbPr8k+
0SpEY6mdcawTYWt1Wdo+eTnMYGzJgiUu+Yi5kV2jLmMPkjVp8/YF00EQmwtFSPn2qjWYEasqJOOp
1CyMTXVZNzM33d5Vs0v++u3lAnSldK1TuJtPugYcB0uuII1hySyjT+A6WkmOs7R6B0/Gm+/BjI0n
lLCC9pmo7rgwdilNOBqe/Z0tTBo6njIDvvSe9L1QJzvvWHQExoZE7sY8SY2UIRbDR3s6Jd5NK5Ow
V89+9gHOtuZUcg1x+MWfmLYjgecYf/76MAcLt/7rDYz8evD6o95q2B/dSULzjcAkhdueXOZf4y2s
V+MPRrlwWMO3048gg/Nm52pXdMoH0YUhl46N2TDaaVhK3O7k+Mivg54tLmhiWQBNHXtut3LwzcA1
0GJe9p2h2zsWDK5rXj0PLnaAcwL9gsq52NaIe57oWv2J2W89hGELIc0+AT5HnyvhLU0FGSipcFNM
69i7y3dAisJESIhLXko9zn/U09ro2nHyQZT3qV1R92zcLhamR4Ls3S4pxHmbvaFM7VD7b4Ru+HBK
U5Aiusn+AIqTGFdrcenSdNMQ4mMZbICjHabZFgqUL37XadpJNilsFj0c2HT1D2aavkyAis2d2MWc
F2AbSso0k7rMd33cRNO+qcVbgKJ0m6K65MvcBZfs+R1wkeDAV5M5Dt14gMME9fbVbiXvDV+8nXSv
5vEI/UC9mgMWbYCtq7cVo9Y8zNgtcCHkVZHWh8nJZSfUAAFw0VXIwo9wkmElCYl6L1ViYf76RgZY
B8/l0bHOqi20qJ1FeQ72q+kCIrIGCnyp+9UaLkFOGBXA0dhuirDNyXDlW3GPiCk+GiTEUrlBaDe4
brjlSvzAO1YrrbP9+oOSy0PkStSHFKMvCEaVkfIONupWWN+Y3QBGDLag5BGEefoj8IhdFdqBWG/U
unEb1uOWTaG71kJps+PEgJ8hpJkBiESA/CdxZMDdatjirmJBRSAn4kk1YflFN+X7iEfCItIo5aXK
hjwaDYhQxPve5JgrKOYeRtvXCUtIgNzU5bAec5CI4OuwAHzqs7sUfLR5cLIEbxhpAWzd2+jk3VOB
wul/kRLRGOSy8f4j6cyaFdWWIPyLjEBwgFfmWRHnF0O38wSOiL++v7Ljxj19TvduB1isVZWZlan5
SlKST3dneAO9XsdLArz/90TvgIR2rTYbUMo/HjSk+wn3GfCynMgo8gZYHswXiFfvb/gHBApIbXtV
hLS91go7fRh+lFAX60vtAlY21bf3oAzc4aBEX5jum04foI/nNxgQj+F5/ZgT04xJkvVYhma/lS98
QaP6D3dC9OyEFkLchBmbQaguYvkUz+Taf2m4zM44981AIGtkXkSK3CymgO3fHO2wGZHRAHyxAnYJ
gSdITaghvMTegT6yxxSgW5GgLYKCt13GuLbMZf+lIXfZ5lo/FUMzCgb9vufhCthv8RGoUUvzSesH
9k1RKMeCDtR7wqxY6ZOPkIo+5o9HRuaV+46VklRK6YUxDE2dY+2dcEQTIFNtpB79wKEVszWHUJR2
rotg16a6SkDauZQPyhKD3eqMxYjUj3trjt5ggSaByrC2cO+j9cIHQckWo1byfhHljCi2bY9R2SJr
paSmaZWX4988ajbsVjrefihlVIlzCUPcfIWkm4rqiGeaIE8q8w0yn/gesbwYTRrwRUQc6G1a5kbF
qDYlfAhMK9i9RFImM1SiVtsxPUU2KKX7ETEccQNlLg4BX3kkvkFVOMxxonHYWwwu3QGpHvZpgBhQ
BQgrRTQ4PA4XTU+bXocqvniMsp0R0vMMMqwx0LgKyJGOE5purIo1Xw2KkjF4qRYPQE6INXBr6Xiw
6bjvcn5Pp8mTYUWa+wHyPKgTHlR4BJVEbSyvu8j7LrTwCPPJ1pYxhoV7s1VC4xnj0tIzy/8eoSsb
cIAOO0Ml+JMgcoMNT4DBrlXPgAC8TvDXl0MI2oh2BWUgahprsRZqQPbGw+jtG4Rzd2byRveJjJUL
2zOEXhImQ1qKN8BgcppfdkGRQY+z2E4RVFzgkhe5aUbUc7152X8NNPcGqrXYHmcnHsa0SpuUEtLg
iAnp9kIFyOcTPNDjfROpA4NiwzbAI0qdIPP+aLypYzuWrFUKcC3GNYFSltkl4CMBCIXBG/KkOHII
Mt7J8kMBAz4CugVG1hsOOH+ecDyY36/AT+BTjlxVEYqADl5GN5lW/9grdj68Ij4/WxJErm9XvBGn
1Is0SjQnEWYkyBYYeGcVwziu5vIpUBNQr2GWhD/y9gVnOqYydMZjqGg6g+AipvG5sKnZuL3mKaKj
FcNkemnBWPLtWV7T4lHAX+mIBlcwOldcW4RWFQNrkf50KUZWwK80V4vZLuTjiupF7+9zJnTlfAAW
RTLLwfDXb80EJUZ2CsikU5yDbHpCj9I6YvIYEezDnUGCK2CnW4RIBqFOvyhsawxoHulzfV+3HE3H
l6S2et23iRL6zExk7zeOSrndI9ujpjgfQqUx73KhimMPNzlYZbSGCo7VNhAFDk/TK8U5h7rNO21a
LfsdKUwCSiG8avEQil3Nz/dm7oJAsmNVgwJVVKYkz1wj86ppcqTg4NCXyWCNar236q6ODPQj7qHq
wiB+3kJs3uIz2N954UoSIo41yMcjIzi0SPfbJ520A5U/W2DAJg438znyU9k7g1sSsEKxIuLG2lMG
/PIXsMKIubHNHa9/pnLmZagyObTGQNg5Z0+mfHUG2C457xjfMS7eh9XqjkAPZ+XjCId/PMyynAqa
ZoBD2D6PsCCNH/6RfIPbitDRjHXCqtqtKPrndxwPlFDJ+JUZ4pvTyi6VWK65qKzDBlPKSBI+6Pih
7lcktnDRTFj7zQvpAFYpvetG2PYtKaYlieJXj4F5a2uFVt6CryIN8GLXJhqKfk4wYFIzatLoY4b1
w9lQvndxPS9cWZXbu8WyJXMBZ5eoR1vQdatlp5YShlR0xrkcjDWAfdvTJ5aZz/5csailZTiYB6NX
Lx9YS6IJUnByRL10DGTC3Ubq9rYXlKlLhMNiikZPzerp8Vzt+/heYB6DiJniTBbkph/Tb1AQyV4E
2UuVxm5P8ynDUYXuHELUlc7zydO/AVEmVkhJaBOX2m9RStO4Sth073G17SJOSncYMN3GIk3jtEHx
k9bbC/kMBsem6NnQKf38aG1dPtZUc1EbkR1MPI4cUQJz0JTRDp1jVZJ6K0fmVRVkCFip2f917zjf
4ffKXWOiHjWh+MfJiedRkbJQeR28Lc5WS/5ia44lw6cneZv4rjEKoon15EyCipkW/Bl8osRnuXxm
e6/2sG+NUdeg0Ufc92GbdCkNAsTnOMpwBk5fvFbhL5b4v41VT/aGG+qQ2wSPn2rS4S9NxLibmcAE
c66baQGUYthojRRbJYuUVu7OVxARPy0BLSfrXj5JNIU3SWjke2ypNoOPrOEiWmdYJwHSWSyQPbUS
3tydyWj0BbH2mZu429JarMcaMylrfKGg+fBDzhSaSda4jT/7eMxtX80BSKhJeLPkxsyUnVlkuDt7
Py3iGfb2qfn3txgePCT7m0GfP0n3PjhnKunx2EXQs/z3dSvn9FjhthuMn7MrqlBH6xl5cg6aUwSi
F+LlaNYdQ0WjaKCD1fwbY8E3T4vqAnNG3HqaihkcyJ09ySQHSNuTRNVP+F41r4HGTDmt5dUYHkn4
PNo1vHdw7SIgze5YKn683SllCMmN2msgCFdHg4mbWWmf75P73fvAz7Rz/dy/L4JqqTd7O6yJsxM6
6cLfd8MWiQC38HB2PjcW9+LNP1YoQDURw4L4NGEIiejookGfXAD47s4DFO6LFvfgg6F9TZBiYtOz
q4k/ECp29nVcjmPUsQsPxe5YR6xq6N5rzNSf+1TNPQmWb2s/RLu3W5ZTDiAtjwBsbjDbS+uxbd6D
Lvlj52ljTiTrHsi+dr3qZtfTQrVPDZRfaa1ah5fZBHvfWZ1JmV1HddRJ1cHVQ9SEYayzPvTUySfR
V8bBOjS8M1K2IzNzqH6e6PtPURvcoG1vm0Ey1b/OXEkUzIrhgxXMfgaAgofBI10dX9CgPIkqYqlV
y5zx1nvOOM7Qxse7H9nEHSXKlafVwU6Ec2+q8duVXz2s9RsnKUzmzTdnP6Pr5if9sjzNBtqlcT1o
EwqLooN+bl6FCQ6jWAS0ir+peMIUHbeNp+K4x8wJuZ/Ae8vKiarSIanZqNg1r227Wr0Md08wNLVy
5RfUyeRe9SsTL+td0zp3rHGX2oLEhWNUX3BKUiJtWFRxZ94KayKYMPVcNkydaTaC7ESf7W+6I/J0
nKeOStq8YH9QfMMBanQVHCpsIZQn7tws48Jc3EzYPcLcwjkbGQ9ziIyuZHYurBbR9oaJLEsgyDTG
6PLQmAEzZcgNXxapRkvqypZp3fr3fXI3z75WuoVuHjcqBdAw2+km5oH8cHh7m+kbpULeWSlDGV8H
siYvmVk2Z6/4RjW6Lj98A/DctEB7grkCe+XFJvXYmnU9xb0v27X5oUPdElZ7vjKX7V8f7qKnMpvm
gL7zQiH0j+Gdl22MpNtiTWK2OctO4TcE3u7pvebd/QI2YD/uQSJcAlZe1/8w+zI0kifkh/qHZ8x7
e7yC+Ve26grvpriqG3uD4TuQ2aABVgZ9UqecQ/CwmWOEpcD4iNbEJAPjS5qF4w5M2IYlt2t5TuPQ
8VnXJi6V/hSBacuL7NAyr2eYOs902bjncxeCGObcWUJXvEOPpifdmyF+iViw+akDQ1OOFz2+YsH3
AQWClAHiqHsTyD66SM/cxH+3KdEtkBXW6G6FUBrgpm1CnBa5MRc+jQRaCEzISkFVNMB6aUCJ+cQ1
4gNDt19tdNBTAdFw43LoIzeCLQR/mx8+L4aHn4xZ5rtDHxnPQn+Po/ao41p5lO297CX24kmTEXuU
/RgfuI3KYu6NaHT6JedKlyWhSQ1kfVvx9Dx627yDRC9nMO6cbFVEDQIt4TKJLZGb+3ss5i3fCGqG
0LdM8mUZBu1gx/REvVNPkn626+qHYHLkMMqebLcKIGJpZ43hwhFFIUOKs/W6iHAEInW5Mp8FeUc3
phOPSAoLlAx932hbx9HOPTAW+2Aij/OKc6cdYAKLtvGYdMBTebvXpIKS2zFO3lhj1msy7I+OGzMh
1T9Q47y9o1Ov2hVlN0UMXxGahifX48ngC29/Tv41J4kRVOZ+viO1ZE/tzSnVoCRc4+c8HmNPzsCj
mPdz4CiDbYbPzysSf0BKLoW0eDZoZnAjkGGK8m6/TSXVYO6BHye+BUtFX5OrSObHg8v3IMaCOc6s
G+iOzMplvH5GzkvG+3uYEnfjiECS9RjvBVI/2FcmRcQvvHHDbfh3V6dHChWFcpXimOVK01H4DVcz
W/PxmuOWSdPy7900DzjL7gMNT1nxXMWp16JsxG5gvKvxn+J8dhUivhuMN9Iw9sRDdj1eOMT4ANT8
8KmL1R8AWNAfmxOep1iYdRp6M4hBCjDLB40BbhKypA4LtmW/4lV155vzMsY6I1EeEzfU78C5gkuO
x2BAY50ZTEz+uzZ1rc/ViEg1eKBvNfCK2vWqVbm5Jliyhh+nEe7927DlNkizOTv/Y4s+Kgkj1xsx
M3RLRsVdz3Mps7Fh5fetoretoi3XnYQv5jdZVWtA9Efp4AIvQVvPt9MaNCuEu63Bt7+Ozt5l8u3f
nLVuETM/5ug6/tcG4+TqvYDJDfwvF87Zqn1uTsLypZjKtiQwXC1Mrxp2Ob/1SpwqamKtzPeIYBEe
KThsCiweZWLsWCMy74pdJxfdR5HlcUCIyW3GgrXR5lIGZTR+YibLWlgfrayNDHdz3WAkxWrY7vIz
6VdiRftCugw3Iz9981nYPj8s6MjR8ZH/ViR4+Yt0W0wMO9vLC/LflGj2lg+aZ+t1VFNzjeVzGP0O
uuBoDNqb8Tf2cjTa14T1ut3atKllkq8z7P8DbtYxwcyTu2X7I1/YPHaI/OErLFecv1mg7SFKCbn0
Ed6Y42xLf1plGqchiFC4IEIll9KPfVK0+ziGm2NYHdjCnj0Xx0VYmEgLKAejn30cf8C6dXpgKDKO
1shZicHPq49+DLO5X6uAKP80xhXXjoC46YItKUQtPh5FK+WXgEHM0jxtsC+cNfFSx/ZTVjicKeUw
QQtOG+d06lieVcp4QQkidNVrGpwbiDio0hMTQkaocOaXPxZbpIt5lzkAZibmDWZLM8zsMRStOLzC
y6DF/FzJzOaDHlrIPOEx29BrbRrUR2IQacaqfYJRggfIRFRN3qVGwnER4kcEsZOgNBUkmClQnwJA
kCRJjuyEOk6wDHMY7FzAd8CZO3onEdhIP84ygr0RoesHFAMHvZJGsUgvNc3Gy3lPCzysgSdwv2KI
gLgBxeNYp6cgu1Nuwx5verGYP7JDMDSAsZCOPfwfk++VXSwbvd2gQwQu3xoTftin7/SIpGypcDh2
hU9zjmA4dKkhOQ3n4DSuGd49pGj+aR8wohUPdSVs8erMjzy22h8cmrw1VqrNHzOqWO3pWzXbPxvD
FVpsoK4VvBwhSvQET9AM8gcwJcZ+77C84obbYp6X8gfXSlIamIvgLZKORS3pU83T6M2NP4arVItZ
XLkHD8/t8im50NMHHETMeD2QscvyuPZxbnqNUT7xcSDFas9mIQMUoqQNYEEbJoGpXGU6Q2zyUluy
FmwbUlBHK2i+tjSIdgOHeupEgKOXw2vzkRK+CXIrgkrdViidGaEFPyuI7FVbXNzHhbQDAWlgYAdM
T4G24MUl0Qx0jbnYBnJvQA5lb+SQw87XnbrvBdQv6FGn4gPYzOZ0e/tAsFJqLnipu93ZPpk2nopL
2nzVWSpO5RBbPK4JNKydW3rBUom1IVv/Mb7/Ybo/2sfffGFw8lPLMXNJ8Rd1g8pfADqIkW0Dw+h2
/nsoxPgVA2lbmaMDsOAu2+vj2+mu4S35d5R8js5Wyhl0WbE18V3JxtsImoJJjo7xgGEruO1Xpk6V
8rKNBuU31YR9nCt++TFpGZ+JGul+I7TSdngf38fmNxSdFaWTqFtmyK6cycfaHUxaTIr0+GhSr6FY
qdwb6ThdKzYR/9SMLPihNYP9QlC0mLSpeNDhkCaGEyQJT2TBLWhvMqNPv+tt2/Su24oG15cTnoQa
p+NwU4oBCw+zoXnt+ex0WLSu2d7Y79CFSOgPYYlUCzjf6tYa/oS6QUIFWhPyd8h/EpWXcwRSag2w
5yHwRcPbwCKO6O/ET/6cgoKct+M8sQ72VoJNbYBt2W7auFnQUMu2xHUiNM8+O5yV+ILSMxucDVRb
5A8ccv+SW9c5SsrURLKDloZSsU+Z54xgDixHEulGFLECIu4xbGDol/NAshJFBeXnHLdk0mRjvkvt
38VWSULxljTan9qcQUVav0w8Sa9rkmTVRogVKkimRpSybS+FVwQ9itNG+AiIvbJDhFTLUDJNazsM
5TD8WWKdPXLX8q3PTppt83AkThFyRm+3gGIAThyG25yTBWu+7VYMm1T5hFKkQVZHUEXrNZIHfjmZ
ecZpwrEixxr45xp3danB7HrVmJ3yk40DJF+gzbWSL0rpxDs/SMRIlil5sjN4tsmEIn3mgBjMuNdH
/HlIMU3xN/IRhHGC8+lKVqGUfrX5Wq3b5trnFM3yi31zl2GO9QP7JcchN9pvjz6Qq6OaE7YR8JZA
Dw4Xb8ZFEpeWi83RvrPDd3b2j9HiYDa2O6uLqvDUlzjTymUm0v5DRBWL2sxBJQI7vYGfg+yexYiG
SCMc5XyLA9fo4j6znANfkzX1K1QrlhUFq5eTUpZvOfZfBASKZT9ux+I6z+XlB1lbHP2UjP42P7KL
ZJSCFZs9c5zceb6IICZbfntMtcmHLhMKDOqh/UhgVjkcKG8i/kgW0VowG4M7A/YHGkjiqlQzQCK2
yOZmlf21Knef7lRbmYoizOK1c0nlGWNxkjGSRwSEyuDslC2W+Sj2WhZ7DyfTLvKrpINzNdxzdEWx
v7PH62y/EfdQwPMXeDbjU3xybOzX2KuZxpAynh8whm0exjVbjd8IBCWV058aRuDwNr8PLv7Ezuou
40LsRt54zFt/OMP18+9nBHfHrnX1+gHKBafUnYBoOU2RuIrZmQLrz4Ttuf+JV0DXQ0GnBYAUzelK
yhEUH2e3gZchRTcvDI3eyGsiUbwmGRZiEnt9hIWDaSqVhliywjIIPCiz1C0L/wiHWO6MaCAIsKb9
XzAFvijgYA1jL6EIiVhxvNH5rjh9fn4bMb9Zc+rL0dl7bFuVCU/8DSfQb39QpTp+myJs+EavDWbJ
YEcMCsG/2wb8D/U5uL91ymRARWZY4TN+Zje4Y8MT4lyy0iIcRHCZAFhPdQwnTziSMuDPZRGXN/lV
EE+x12bAmwuAuf1hqcpH5SRXnOEDSo/9PT90rMMcY0EY1w5czk+0xmwsE/+Qp8FlA9olPo8i8ehG
mn2eXfuvVLMhE34KNND6XJjwNvLtQ3aD74aZ5WtBTrxRxksKCWaG5FDi3nHG/hSracbob94rERET
tn38aMtGRvtFLYYeA7pe0GIM/CA6cMEU0zlwGrgHUOVEJ+79QI9tpGdcWIPT5r5Sj2jeF8EC9iyF
/MNYxDU3mL2KmciA/9ozJhw0cZ0soR2MCd4UaMotaj6Kj9fg4LsYIwjAxr1FiwS6XaMSw/Oj7RZ3
CyERXs34CdZcTU5/YQkxAVkB0zHQXg4Npkz7ixAHti92klQeK4y5ilAMKpr2bXBibHvOHLrwMZBn
RzwH6o1wK3trx+Ixua1C4iC8Mh3xdPMlPpRNjn18huv1gZBnpllEGSDYEuaICZobEJKFS5SBC3jA
q2J6zTg1dJ1oCDrBZt8LDiH2BhfmjbgIn2iDVIs7AtvJRR8OsbE29SVQP4QuwjGuP7U8/C2rAlPo
RKa4dtg/4/7cCcUtFa24HuJs0n8GvSm58zY0NJ9c0H0aSrGfFYUKax21OkfxNab6adqUay45TWr4
S5r5MI9GkSj1kGef0q/74X+onRJKNqzPeRNqL0/Ked7/5HThy7nG3AteBlx8TG60AQ2n5XZBm4fe
KvTxEpPZGtGusoeJHR5XT858EUixqRN5amGPbFFLJj/DdHpI9qZ94lth/HJJUHWWAj3sHf3JSZfh
uxxg00cqnj6QLZUtgI8g0g/0jBljBCwa4RzdMdsfERkSYOMmvS63cjjoo53rmN0MUbXX32Huja/G
IpwzMy7feKqSZ0fzx2gXkZ2WGPyTT0uEuByxuE9RhlUmcmXOxJY7I9V1F5vODIO93ObExRjMo8pF
JGQlunwucHaZmLwAHXB2nnBKpGxwM2scIQtixtq7DpttYuh1Bm5IZLIb9CW0L9Tpx9wVz3rWKDQu
bQ1ORaKmWsyOvaZ/m5+yD4fj01ohB+P7oQFxoWBZYjtYaW11yFhU4FqsOsg18cAbsE1t/vAzoiLE
46hGIaHmGma0JNpgvaWEgKCXrZarHjmrC09YjqdsrHJjn30kBAfM7H9pGcQgbWhC4XzRzhQVvz3A
4/1J/lLTxpoEjSaWbhTUjzFut30evYN/G5RrZjHkC7B+aDvF4kCYLaBMqiptbHLvaCkOUdfvuXSl
tXP5+mOEeRzVjFt5z5aprCpCskeEGrNkSu+a7MNb3mpY1p1UVOrPs9OJit6j1/ILV47Jq5cvJhQO
d+8+vyfKBKRKoxh55Narj2GlQ70nIBZ/UyWsswqsEqlw/27dyFHfkyEPpqRw3w8ulcLW4lmHi/Ej
gmF5MnBgtlqgW72Ai75q/NHllJAwxFbwXAAUezwrPCaAlvIEnEEusHMilBdwAh4HdT0f2K/yFNW6
NaKKsNKlQy1IIjRFOHW5aXjtMITxCZF2IiKnDjWr+DRcTNPZIz71VToTAPe0iutY99V4ZGkAmyuQ
ET41r5fnELDP5Eimld/tW9uL64s3WB0Bf1nbg038IehORYV14qEiyzIkHTOrQBgEzLHQH24vD8sY
2luGkR1QiK4txz19IhljHPpSF6Dy+ZFYxKiJNhMiS6eLrMIW+WM0YiHGbhSmSLho8KZHDtgy3i2V
LR0yhiQiINkDtd9+iUJwYE0Mv9SsjKfRtKK0YfWdTDA48pYgkVGoHLaX6MNLrqus2Rc80ZqZffBh
a/vrM8b+d01uGz9AmUJjrJm+ETMLTZLh02VgfbAHbJ7CqrNVJoKDcE/s9hr1J15orRQfN9snno3n
W74afh5sG1GzL5DMaXVZ6YPvjt5LsCs2tzriPQX52hFcNKT1SikpATvhu0/u2c+5ZhZri1Rn1mZO
oXung6Ii/SQfrz02xntHjYGmFVYfsxmYhaI1AdZETIwhPQ1Pts3WgrhWUvDuPbFExUHIzh7k0Z8Y
+ac8VeOPV3al54oLErKPDiv20rtbKgJ+mHOW8ulPMUfd5WKijRlYcxektpP/iqglByiy8rdHuGn8
ZYhh5HOT89KTJ2V0lAGSpWpbluGRTdyfFWvNejIfK7ugCQikM0veDQ4MD/KJWNNuzRx6cwbIitjN
7qDjsbGa02ZdAqEJY5UgVfDkDxHXpdVsmfRnYdokaBvC64xHKqS3XzHGrwUHgGWMdOVgYQMaJ+NH
KIXozQeHpUMzLIAv3WoKtPfy17YRKwPdAuylyaIGFZB2zcN3DRI+ZMnrvWn4+2B6BMuRu0zIJy6Y
Azgz0MAQ13o+MRDbjXaGJ0M+JZ0h3XvtCSQVid6ETRz3wp9cGfMVlqP8/z0r7T2/52BNMKLEpuQF
IWHzpfYcYXsI7S0zeSA447Z7C2vUh5QbprHgQJ2DlYGzMcHHSX0BgsLgHlYZ7QO+oOsj9tfYl1lT
3HCEWfzEBn5tc7sLQiMIRgG/XxLLiKmhxFDNJTmFwYQeGShuUGIA6JywbOPgnotWXShhKYxlSGxu
TyUE9RbdeAZtXB6856yF5gRPhd3TjOAqwJHtxuzKio6u0K4eM/+YXwSCJHXECgVkJkl0DzBk6mLY
w6fRiY7ReSfByBhgY+Jurm5uMGZXCswv0mFkRZP3qjFAkz5qpHcGHVFbMt7XZK7h5RkRteU3kv9k
forCV6NQB5GTQoX/8TWGHBdSmn5W0OHgVjKcYaQy6y2VsIbOhRPapx7Cf3xl4Bj6P4Bz9/Pg6Oav
kMgJmoM6HNvofCC5gIvvJjTRRMXuWbLtGRcasV/STGc4H4Ig6AOYipzn1qP1+x09LgTE75Sg0mDh
LhfULngr0fjjF8rm6RelfU9ak1/MOZYM0X5jZyxgGbmg4qIEXFT8i8zbXe0LY5SvAaU46BoqpXz0
9ujLCXBnCcpBtObJETxBfoMGirjadh+6h/abuU6f2Sm6Suggk+hh6UGJB+cvHbMuaxB5Aev/RRdN
QhIpIRJgLC+VW2nDQ2Zhf0e6jy6aQiqG6j/7TzYkEupfgeRFfzl10BAG/aA39Dx+qj/pO8x2QMNs
v5myVjVTh4ARLp8yHeUuoFS8Y1hdCn2Eol48K806OEwfWHMX7EUUS8h+yEG31iIQRKf6Cz2QTyj7
pgLqQK007uY8p9RYODSTBacPdCA3r4urhnLBvfnFMm5hxWlWmLi2cw10mJbVH7/CO80kZ21FQrB7
7Tol6dTkV4+u4PltkhMXl+gNp91GwGI3KxPIzWAw7ugUK8jzFEUHQAOWfNF9ipeM5JEUzmV1Orif
pvu6eTdUO4MvAA0+S9aL6jWhFDSGncHZa8x4VLpHkwh1zs8TzhirBpQ0YuJj//P2VUxAh2CLhI42
7075Z8RIzvA2KUhAJ7EVV1PVU+dP94gNK77Vn746KLvOkac4Mtbd4bfVL/CObgwee5j0I8cwL85+
6quER9L7VuHiwQXErrPXzZkwwbL42wkbuPBH50ugkQ/0ZRZ/twu7R4s28Hx074iLyYRhfHeD75JK
ZKNiUjS+xhVpF5cNKqeaB//k7sbGPtYk46WmNXg4xESSCbrzira0TIDvryL9sic3mabDvnIHd9pG
F28QUABAeIKwG+ypYcWO6InoA1W4dsefr9SHKgoP3fko5oW5HwwN0hKziOz2suljFWj7tn02wsMO
bzLCmpkn0RmvCZAwNPPiGFahfUX0ew5qw3ngw1a5L/bJXmupIlO8Oo0qL9gWBhfkl8NSNfm7aH2+
tAgEpohpjN3x7sHzbR3Ari8Zqo/73mzCr3b637e1I74JFzfG1I705c67M+xgEH5nmVNCpLuP9fAo
pIHCj15jgPiXBZ6iY2GLu5CeAp2QI4/q4P+Bk7To7Bhaq16zIxVaJ74cowNa8miBnZNz9AqOBcxd
MSxlfyRPvCbGXEfrBCOdXk9Oq92rV+dTv0sQptU8ptxuHQebK+BsfP0DycFEardc1H6TTfwmBkF7
GVp5tXzj7ex6ygSFxIft4n0zc6mVjxinQYXgGOjm57BAcFT6r7zjt7BVffpKjC97VdpXvGed3QvW
dlQ+2FmEiFsMhJO9J0jtzqXXws5hjhn8DTOJpnN5pgYmnCRfrk+X4AmKs+NJ7rxcUNqaOVQaGxWb
E+fq6C7lNFuaHhU3R/fP/h4l3XGkFf3L2Y2fzvvJdKXqPin2n9MGw/8Wo75O+8NmVoPuPZjBx+fm
DfpCaTSkNGtbVBsqNtETrsWE7ZiyosKzvwVtt34QcaCg7cxgs+Nq706VtJxiogiAVgSlszg4Bs96
4Syq8FDE75aHsujR8A22msLHrqLqv6b7jvlOb72DC2W93+DnYx1WeuEoXVZ0T1f+Pqf+pdc9/8mw
alHgiJh2N2XHPvINFmaHySaiJ07+g2Qiw5vdUR2D42y/Y3Wq32yM1S+LpP2hJ/h7uYcGg8WcRG18
tyr7PCjg3B/R9eM+qDAwmOZJJ+3m5ny/wwsYm99A03hzW4STWqF69144U1DEH+xn225T3iJfqpgj
blr11xYVQaE5QP4wopdWoO05nzjRd9aum6h0NJX/BhyqA1Ql4ItF/n7Zr298av7hy1+HOp6MJCoA
i+CkdCD0vOW+X9atHanJq3Ru5EtWYTevw6ruNQ7xomuVf6h1mmCu6B5PXo2TuGYWD39hLBvJJXi3
3fgy5AoVC7z3Vx8qSToOFtqd4+3SsGqUG6p7sm9Xk45enSg+6qLCRYwF+hvm8BeCGeONBs6CLxsL
FOwbVBSCgmlnHfj8gmKFIeLKfjNye0J/gt4KzwmkLYxHL+A3uFdMMj89GXZuUxd/lwLzCnYL3M+x
wIEJJQ3PfE6IM+pSvEJF49BMAsJo1+uKkGCR7nrQCi4fmc8j605smRb8bflEcMG0U1g1e2qEpoKT
70o5e7Ll538cyjKVO/CK2ugdQTg4cuguYJXle1A7CP7BOQUTJTpAPW1xUOEALV9VFBNHR52UqAev
owbOUMdEm2FdwrkvWD3EEBUuGo0+21OMIxS1bCPAKYqfN8BO8JTqPyYgKN2AX2zO05v/8MX0SgsW
1i1qxFIO7pMFxMxaag06QLYA/qL81Zn8AZ+MUvPE7xJOKh/xhxETjtDlFVqpDqFzc/axku1jrK+d
rm3pg+PovNnl180Lm9mV0TB3+XGOWque0AHc8deFkmpw/RuB8rvOu3yHFX6AUKZD4Z7Uk8aMH+Qb
e1cMBvColUeShhQ/9h46W0r5OgKRpwGlPjVgSqQQE16D6x1SELEp+a1I9bnrI9Z3UmZl+Oo/Sjit
vX+ZsQhspHX9Sx+zGOubNEctv7NqRSGjviuhUPa8zDVDzxI9wQm2W+AaqWYuAAfUYF1Lj/DcXtJa
0cnNOarDm3uWjUsb3XmfOuBP9tGtNAvFva3DpkOAg72YVnGZ1nFNhEapet8zEJjiyug36zZUpnuM
EzSvcv9+WUusgB8YjnYc4xf7aU5aphgcYLjCoftBvHQeU+AGB3RWbeDXP0Ad3B2oNjs46YBKS50M
5MjgtvGr9nBtTV48JOxTuKSj8jeh+l6QClji2pNLwBidpHAw4SY13M5a8r3BqXT/CwbaZ6P7Ortn
cFprjGFZ9/TUpwFzvk4LXdrgFqjuZdgOS1woXagt6hvUYQuOLNx1O1g2HES01q2ZYO/02t5ueMEX
BsMIvkccz1rQeR/rEv8xPOVMRPcycagmvN+U4dvs/4nvDXMayw0o1pCOgGBvHIvVFtgppgs2bIHV
2kiHIJMSBDBxtRRm3g7ol3WmExjwuE6ITXAWQ6axdvjC6DZzQtrgg8bA7zLOh4EXCRMu402/iyMD
9A52NpS9bEGIlxDt0jPQJqtIHK/O0XmiZWJGswyv6ESkEqfBRjfLBCJkEouE3cVVwPd+jb3wfhA5
9iNOlzS98EERc70oIWSl5QjC7cZaFC7XTKBFfh3BcERU+fTfghgJp1RAW5OezdAr/LkASaCdE8Ft
RHnD04BtBzvQoUdvXcZlghoMwUKGFhJl2AoiK6mhdDorHg9HSMZb/6jbBIxYvAs77CUfqXErtngK
Jo+cB6U3qtbN5Wsock6nsW3jCxJw4w3Pgus7MdRd24pb2TLPfaV54F6zmGvu4y3AAeFl18TpXIK2
x3pmunDhHyB/MPQRH6wWc03chtZaSxb+KT5B0ZnMm+Dlg46ukbydDz0I1z9VWKrYajopTyDXCR+L
kb8WOb1YI+D3P+OCQ2XHk5mz5D6MoIU5WMxqKst6xjAX0BU6wasprOEXM5Gjn8Ki8d+h3E32x5Ob
c5hyHfCVaIHbp6kQxvkShIZbl9lZwn1ifovhXonWBuUHURrz784snY2YFmPjZjtfQ8Bh3BqNLc5Z
uZ3o9mQn3Y6PYKpdsIM2yPvwE/Wa4OIAZJ5BK166q9VqyD6ByStN/HQ8JtNo57I44ARtekKOaJhd
TiGifuV4EPpa+Nktw78irBHBjnT2LigVS0Lc+SQcnd8RjbwQSTIO2AXFWoAxR9NfyKM9lsYLyBQ4
BqkWSEnmc8gCaLFapRV7wQfyrUG/0SWsBS8H/WKt8iaVw6fAwQZYnBeHi/vBHb+5mweqHHG1nV4h
U/gF7ozhA0QlklePXNxS09NE3plDzWGyQeI3xhwqXybwmTsDjJsnEC+8LH953EA5M2WaR2iwylsB
Wyw8kVegyAHEr0ON8Ub6eUwJT9R6CtDgCzQg0taHIgSbRCVOiCJgydEel7z9PTpX2BtqayrJOx+J
gvtp+00K8auv1IB6Y/vBN3boEyP7q2ENeVodtN7xndXV382vnzvEiEQjNV11wBsZ8bvCoJXekFOV
KRDnjkFid6jRqhFn8XK/SKG9b9sqeEgxLGtM312HwpQqvpjQnbaRlA0XCt0kP64BOrwdWoEFeF3L
o8m8EToW1ICGIEopErUIE2VEIqX5iAwaM2QC+AFO6CKuzUhmdnxaQ/5LAhFf/j5pzzQsJG9iNNkH
lgPuLOyiaR2YsqJ/tDlgjaDNGqVCoKSxjRmddgNgwh7/X2LSWbMAuMdazlAybSpXnsV9h0ESuVkr
WYymwmW0PLE+hntS4TETcPA3S4XeHqSpIWH1H6wcXDX9aflYbfekHG0RvXrnhO98p7miRqIYApOg
Fms69BDCFWnocQupC4A8DRF9QP7QOaNSLWyEiy+/OePitwzhnfmtxZeyRBtSmoDUidxNOGOiTsW/
6JVxMuBZRZ+HRQdIG8cD0Tn3CFoOexAL3W5zTiiNe5yoIMNQkQ/AyckXnmQ3N+j27RsUBdwczql9
A68/XEQCce8gDJ2xTKJvhWQSOwVcloWqjQx/LBSuYfYY8oQjIbQc0O1jozbhCTqyk8PFBwIKyeD/
3oY05p8PD2Zw4H0sBusgQtgKOJXsu4sFRAbOypaSi8iQUBVRiaoWCjs2o1zqSTjHH7NuR7/dyZb5
8il/iyERjie5qwK8SAE3jtZgHUhbuZHY79qSuCrSKO4f0reVwjcFQywYaBTbZeFsGW0AjQQi/2WP
yTYyZevQxJmBBx+bEV4V9Z/2A8kB0Xlu2TH8MW+bV+ysggWL2OHDgKTQ8+xuQKlk8ji4/DIwKjgq
jwsKOVlysHj2acIuJtgsix8rDUG4TjRFlzz8R9N5LSfOLVH4iagSUegWZRFEMPGGMjYWOSkBT3++
xfynXJM8mKCwd/fqFSB6RkHmG2xhTPxGMymx9FM6ULy06OPr1Y0nExVOl0CVXA1hr3Vo5EwiZc+h
RFyLFBfePlMKmZly84IKarBecv5YZZj5KoWbVQ0qAFOHlxbC2TWQDhDOdMlGXAOTZuETHeEzNq6R
/MxRnFjYobZGqdvlBOiArVYrrBSAR/ji6JJEybvR7aIXU8AtB4AfAQM+f58HLb/FMEXvhQ6KhGKu
ZYoO+MhreNnYxXKgE3GiJqoPRn/km3J9MBNhAbVoxE4E6N5nhdMgHuO954K7hAU5ESK/WVx3oVbi
E0FJmSfSgw7ZJ0WR4N3d0OBzgBLwIbDhQe3K6daIRQeR5RcY2klFj4R5iDiWoHOmzTrTHDwpOrUJ
AUyLNJnPZD5GW2dvzO4mFptht8SgXkL6GKecCAhXAxc4oHB6SfyEIadLSSMWO5kz2fGPa1ZpXa+/
2Nl2/xG8NT85QC3ee3CRqkN0m8TIQpPlp9MomafRjXmSReJf3skSVzYMcOUYQgmxX3AOlaHbGOkk
w10R8yTW56kCYR5XYpng8SbMXofkn30Iq9AXBzjccWVeYYm8Y5130VkzjGDa/r/jc8K5vfDW/Sr/
q2lAt3DKv0yxU8yYYIw77MN1Bk4vX8MvEVN0r8mej8uR6xEubcXjbvzkCM/0XVFhqt55zJVHjDIe
8IvGiD2Qfz5xkNd7NDuVCR/b8LuLgjO/4N6Dv6Nn15FE4ObIm0bpL+IRFr3SzXqM4TjNWpOSQOb/
4q1iZS+PfRUHGrrpcuWYygPnyQmKcdhDf4n9fCS/e+WPcsKRLHW6TDYdGGMQ6HjukrOtGCjuLz2L
xhWMcpFIQ2YRlwQTvwTDumYQy7weGqkIGpqKkDqAEJDBBsEtWU+bOtwMQeGYAxPNUw2aneDvxbSV
xppaVb17Zg+g3FG7EXRnv2Ty9QJiHA4G9vcpmD595lgw+m3uPF6CEguwmZvlfOn8Ob+L7ils1lFy
/1eMVCZGBFuKMKiG/2bOXdtxY6Nt1Bh+sdpsOOYqqmZduvTRTGef0wELuR7vZ61+4enWqU9Yw3HK
4VxqtdLywo6nKk4LoVvP8c+G/xki+IIKyrgTSq8DkMJp4jT/gFBeUoxlOCxuNSzXjNF2pT3aQcjj
UijtGYtfSc8wWYM0g6O4NVa1NXgASlFoEodP4QAs7VRa7g5a03565rUYDC6ZCiJvorC7UCplrP5N
SihIoisDBmfFnkyqsFX9fFj9bngPpsivxE/o9bCKs1wjODWhpBNW9Sk3MkAHJuIDIpXntbvfxKab
KG77zYizAh34y9rLMudUBjVGOf1zvCNTy+O0mLAXEKy+7VMQGTdnf3OKLUNuWD6/jU2+ORRhPeu3
V3c8341R8n2fESFRumfsKLhwmyyQP6V7qTlNzMVubo1btIajS4NxMy5Zd/t19h5GcO81MXTNK16j
Trt3p6Q3mzQ1KOe5mGH2oNzckV6SseKzChUe7jPvdZdIKLRatCE3z0q7wNDG1kydyn0JX+i6tw8/
6yEo4Inigw5/dGUghTH6dIsu0TDdC+7hWIQ0qZaYqKEw7NSu3g3GE20Pt8JxW/16w5o6dkJrA28K
kwNQb1yUwCnxaH92UlC/5XOMwa45ro8bjjmV5QZ9kP6ASlXBFpp8V7wrWr/1G/WFqaRXu7AzlOm7
GWk1t9kAudcdm7WUD8z0punni7ryFUenjn939r2eEda+Gl/DCn0/rwAIVpla3wk2wU+6L7Rh9G/L
EnJkMtwPD4PvPEyxGQHWANwVhclaIpxI4qyfxjBXIdzaAMlndNxeTq9bTk5AupU/klGRadH4Vf++
6X4D86/m3TH4kkXdtff8ezlVF7O5E/gD2JaDZglya4QyjFEJrtTMm+AB+LstA5Q2uHZ1mDMgSiZ/
YEE3O+tnhG1O6KCZdz9Xry+0rccOIg97iYTsOkzsustd734DJiYF6N/bNn7q/r5XDvel7f9k0Y8x
5NN3rlZnaAxN6rwf+kk7e/HueIo3SAsT5/fsFNS8JyK93d42PDyBGl7j2nGvHgpDIkf9lE6N5Suo
+qkjrKX3UyOX0faNmAPr/ox9hizGDd0+tRu/X+ZE8/Y50Ml0fHcacen1XEhORszL+7tNw3m4tR/G
D3ZzfNwep1wF1YMdYhVHtRVi5ABqg/0TWurtcNhLnXMIL3tGRi2xBD2cYTpmdBoAJg1Lh7fKtUC/
XPs1eb7yp7lqxMee2W918gUmiFGtM/h+0oOXnuCLDkAw18EJD+RTd90z6BUSJnVjkdKKTXidQgbC
LwST2SOWk/zfo5v0eXt14SRMsx6dYQks8jM8+kNs+vwf/4Q2eI+7ytwncE8g7DekFJCDn3dk9Z92
nWVlcd13boBT2V/TV1Joc2T8VPpNH/4q5opMjqo+VxCDCs/0rZHAr/biGuZ7rhaxnZ8QEb4H37VO
BJ1qy6+qratrifLwMTO84vtNfy+nOcIk/ersHmYcppALUsDBaTxgPEs5vOz4qLTh2/U6yyUsZaCm
Kq+NPlEKxy/bfROW2qZa8lvB1M7GdWCcGx03hHGCUf2Hy+dbVmf4HWIHeRzev1qLetNza548HdmP
ABqcQTQYoHQA+uAU+UsuJFJ1j4BbwqThPjFrfnmnzvwd4eqMgfd7vosz1pEfUSOxS5LV53COcQuf
jiTYA7GbODVj6CGKnu5izEN/mty9JOp8POMpzadJhO5ks4vbYUPJaUdfpEsZ10MHgwVwjsygiZ2G
/O4b4WGTLofjLX46263Pix2p7HFwdbY4fnc1NyeaLEYSm0AOcCvQFe1QqUw3A/sfkqW5/RnyjmWO
T7YeHvBEmzPi6h94c3N5GbWdbRbc5n7WbdRZxNy2gxd3y0nLjkkjdbB3fxgz4YNdTTDtOoDM4a80
ZtUzB+c+0nLMTjCr4c8h8xhvz75ycfJ6Z+9/1qvUM+J5vpADd4/+aO6uY8YJbsur+M9vDKMYX7vQ
6C9gdvshWc4Prql2fGDOzc2yBPXRBXaZ7cawo4Ct+CZsdAxOUTn4858eHp+w7FWpjRxIe1QYwJms
kDbgT+KhZICTgrAeUacuJ9dwoN0nzhlUvhFceBd4XXYGrFXUYl1n9BdNWKby4TQoIHC58yHGKShP
5c5jC3HrsSyPez3Tb3PhJEw04Iv68KvS8A6Q1qawcSNRs8BmJFtD5oBLbp21k07AnpbEW3KRCRhr
d+wlqco4mw1gu9u1zgRCECAyoOz4Cga+6xRjEy5V1NrcVnYB2+bOMFDCN4QOLIPDE41Ua36CtWCA
r7OHB/Y9pMMiNFLDBjoNMp2vzm1cfoG8TSAkoY38i1hscbLAim6Cuxg8gicDQqE5MnktfJhNN4h2
o0ovsJe5p1sEpBwa2pbE5mmNdzUKUJ0Bd0RI/uD20uRDEoe1A6kOrOPgQmkaPRA9QFRkqiIePANM
1zaXGhB4YmEYm7XN2VKtKzMD7nOEhrCb5tR/stZIvF+KJZF3LJhiYn+pkdGDPQA8xMZiHFS8h0fL
4ULr6XQTOqKnB6UIo+TcVaISpQhCrSlI0QFqjBxD0BFCktp98N0JA6MpfTkgIbr0EfUZH4G0Dor5
YETPCyCMNjfvVoaaED0Ij6VlC1pUQhwAZIlxAGeLCYaD3sgMAZ4ekG5J+Ea7xV/oQOiA4SgxwUAI
QO//12C0oVM3I0hlVPykVOObTUwrA01uwU+rYWZqY3OEuYk/hBMalV7/PDgGKu/pM9Q/yrviED4c
rC46vxgKsrtSJl6w5BA19u0hAoRKSq8KgxEJ19NBYiZl063XQmhKyxvTLH2yOMA/lGglLd1ugedP
590D4/j4j6SuEb35NBiaLlcFgcNvBHmbqleEhjIl3BV+d0+v2wb93NOZ74bnzuFLTh3Q/8IGJ5Zp
PaTh3xPJJnUoR1K2PT2le+eIswLnL5ggjUFlvcdC71c9mdOHbyTePueMD09jCzWBOp+GZSOIFc8u
PhHmr6xz9LGNWTrGs2tAeEe0bQ+/1JxjLiQaESviFl8j2vbrvxivNUe6ht0k9V7MuVkskvEtXJ2G
jT+JCV+knkhGRr/c7LRWsM74F7Bkq09skWi0gC3v+OE11NYSQvSgYCYRJzdsLqzauDGuDZjBOQWY
AxOsoD4cneetQYOIl2ql0xrkeDtYTmsMwxgn8QHNDPk1SDPg/FkO2pEBigxA3ZPPEA9lFd9OeJxL
IfWVOE1GgNf5h4SHwHdTffqW04ADUXZA2qDiKPQ8J4DWCq3MMZfrMVky29aY18O6lJ8I6s/otL0C
SQ6aS+ieQIRjnArq2LzQiVfg7FMYEZ433+v+P32Ckfm3RqSjD2cUFbc1FGMRQ4jEu/n6pu6gqOzu
JwZz/V1UgyvP5GxwcQHuz57+oUGc4VT8JaVp0IlYN5fnEBGbjyiNIOjx/mynGAcumjPEkeTQOIaD
p0F0H06/c0pUVskjViTyezJkC1Fs5bHDgLjlHca7oMZixCIYAyJ1baaDN9+5jCaBZjjteRo3bWv7
nZ/ZStg1mBZYfvKL4QIWtUzBNPJjTPKv96TKxYDB40J8syAy1CIKcvyGIcnog7EEUigaLAmK9ijm
0zm006EJhPFp0y80nTvYuvFrfHUBlZDyfrpv9XwCGSpd7u+gjF5AhIUnAYrZuc/g3fk4qf5Tw9Bx
Ks1Yrb1WNgA10A64S8mg3Qfref5Y7Hqjl5/MMu/cfQ//qkypzS8TlRCc1yp6AeSFSMI+gq+uMrYe
P3kEjY97RuDULWxO0LZ3awnr9aETOL9Nrk+JI6/BHXRBIdCgAzjyOsh8gbwVRqTrDj2jywXK1dhF
h1YgApz8wbZ/ONIKaZ5eBmmX/8MCyqO9/TVDES0B+SbXGBqdw97H8IkQZDbPqOAsQRthlWV309Rd
82hw0JOL8M3/41W4Vl3InSMcdxmICB7TZvpHa0EHw78wmWKpe9FylzYLAqDHVx8qJugUBv9XPFIJ
tIHfMoE+bxeTN6gFE+MZZjUQz9G7YL0D9T5uRfvxeQCyAcPyC+NE2PYhRqVoUJRCsHdZfEr/4j1A
knlmQb1Q3YV8XVGln9DrxOAosOe/5SQiVBKUAO7kCjViM94PpOsVWEMCMAgc0k9IoYCLL/5x/0sZ
RfpdCEF2Y2R+kKMXumLOK2dKpGjy1yClfNdjHhK1RidEqlwpfa6v9ZbLB2CCXanH6evC4/rL3QwM
gtUsde+kVnfX0ybz9iAnLD3GFap/CMuIeQ/oqkRpF47HtZNAn0hclKu4OLYl15ob7on7EfXxgY+b
jwruO24OCXVaaDf86ibvt674URZDQDYcnx5A6jZWQAlowH58yP36zxEGU9K/Q3s6BPd3P0nHz3to
GH5CUl/2TS5V6xJZ66BdC1o7j7FXdSnG0SU8+LtpiwEJaX4u1wFVHG9wsffODFYOrrmsXKEfue/l
EXo4svCEHOzwksVt9557dxNCOVLeBLdJ8vJghhkOxLpkjItzi52PfOVQq7kFQrh40SVPrNS9EDtx
9FLY0hZVcPe4gaT1YGB5c1vT9SEyIOFQNYM8l/wJpQ/FNJrtE5yzhld7de7fuYVZYI7hHVAPNqKZ
e0+9coZFRavTPoSnBs4IGHitR1cOdzIgoG89qn2fv4ufk9W5/NQx57MPlZ/aq3/8e2Z+epg/ebfg
m9BZWarP+G3UGdVAgGs1V+UVaTqZKBgEMeednNpudnTLNXJgwrTgqFdRxUMzkPiT5TRZ1lhABUu4
vRNT19k3JC3G1/de2XAPeBul6BxowS1KoNJOdlgon3AchU7QPxKC08mHD/9asats9csDW/+dRa9q
389wJHHQ54OqGDmMqC0JWX+HT+eBW3bURJdLCPrDqcQZ0Q7ExzrkAz5xwwX4rHfek+t3w69FOfgp
um7L3w0/HuX1xXvS5O42oXSCfeLI9t0gGat36n1Uf5KnphO2qrBgMaKdQxLfRNHIU5x6O5LZ4dzZ
8C2bOBK+K3aJGnxYcGc83GolfLLWYiYFqoc3GRScw7bBtjo6JFSHAK0v/DwY1EH+rF2CNwFtV4dB
Rspg8apVz+L9+3z72eoZqwPVz+q9THCtgj6zszmJjQFzLZsHrJl0D6AJtIZr7mD8LOD4ubip+KB+
HFr/KK1Hm/1PfsaiDD2m95pr0G+tyvg8PMMzgFcBUfHWOTDyiF7dAzMUv7oVo+j3sigPwbnsPTwE
7y3oN0fq23q8u/XvwAQPzNAecHnag1azTy1w537BuO3AAKG2St3V4+Xx1k3k3pVOHYzqGplQZRvO
DqfSSjcxHJiFddbRZmxVu9meaQ2wF2gBVm9Ffw2yAK2EPAPwnAqrGu3riBxXukCAOYvE6nzwCCn4
UDtiJ/JjTd5W/Aaee+zcZuIX4WFx8axDbLJu3R0CV4h/MPunH1RO5uL6vSMee9AiUZIzgzkka3cF
XUj57jePXsNEOP/IgxZ8PtZb0m7hCFQz57f+e812nXU64Joibh4lxtW+YeoTF4P2zi0oKbHrM9hc
W6Oz5i2frY+QWKRJ3KtN9w694yt3q61gtx/wCL7icmAclW4Wpd3DqgbtFfk5xIB7CDW5c2k49+r0
TaorM8PStQrI2Gv378hVc+zjv1USll545/vkt1p8VfbQSG3KwkqQ/aTu0+pkpOIZ2HG0OrvjFLUV
8eWZ+4ROHeBUUbW8/Ng9QvHbnMFLuMknGZgxvr8V+44rYMbw1d+z7m+NaTYxMLGQK1/c7D2/SCrG
89u7THDsveJzgdMFtXA+ePeakDLZBlP8QWv2ZXgel7PLlyRbm2on3gimv3HOnqD6d1oD7ZloC/HV
uGAIUUOmVvtrM69qwVi3z232pEPdfsfwyxiQqMAA1wbxlkWfQYjnzeq8j8yqNHRLo9ZKQ7sCJkKz
M3vG1fAaHFq9+tcvJe7ImMt+vzWoLjMx3rnVWmxDdDgl/oDcpa1pSuOWcF8xAm6ZHkPk69VJIcB9
1TTFr405tDkGA/Pd9JfJnez05QN7RIDWig5fD0xN0dVhdDsjzZXuYt9hZoOMZbQfHHYOOwGPALK/
ozTCUPXaaXA/sdUif8Cor39hiAD0Hx967JpMbpD2PTpXglMfmPy8RjkXSrXDxlqO3jm+QI1+nYHL
aE+wNl4T5cjwW0C6lFDUdJ1+GOOhqZivbYJAdPwlF8ay6h/C5w/rJKvEtxgODdz5UHj4ZDHb1FrM
yKX1bvjHGW3q4PD7gq369QzrvQLztAxQuFP281UTknPJZJqDPk39tFNzixBjuxcGuAiAPTPH7dOK
KxQguavBIK4l0KTvgOVBdQheHZxQEU+o99dY48NWuGPaoAm7xhjWjwIfc7axdYQJ6WVZ+y5+a5by
pFQx8SmoP9jSKGdGsiNR09mCTKCZYu7uB9x3NHwaOUmNYnmf1Cr2sJwKIXOxdPYfvWTwaa3GLZx6
ZhxEuSFqdI5cHQoDXg+YDEu/yUCgztOKQMLAteRY4KH66pekOTV7F+R4cX+1wI69S13aNmmTKDpc
C9+hfy4QTAmRhbzjrmMFDzgICYmXVzdj4W/4bQ78g8r6SUlW81sr1qcQQX2065UML98Iz1DEHHEF
lYAfRgpvY09/+HSYbtR4H1UWM9VF/cR941p88fDJ5Y6Dko6hK3xwl0oJv2zyLVA9H0f3qSKWlbkA
Pz5ZNfdkMx7dgqRXtzbdMDnTeMz4PkHdizRvVsvOIvX39Ha0FOuWwxWX/GnKKAH7E7UhywnxF3Sw
pV/pmN4Z68UiPnaLYTa5OJS6LoVr6ddm5eAx/DddZGbca2A/o7YDCahtURcCM+AL/GBYp/GwcJcG
4hWTgvhDYArrlLecRd4c+DXWQg37DuFCopyYqSqHhQvBZWJMZUwyeTpGcotiHt2z+6kgUxYWLUsI
f5zq5uBV5/nUnFcJm3xv7kAGHJBIqv2XSzOkobkafYZsuhAhDUk9qsDJsSytvWNXdum6qioSDG1u
k68NtXbxcCjrDPQNFHkisQAwfMaDsBPsYMGToP0H0tBwmEcDODTj9iqZtafJ344hbwarRSM/Veht
X6saRpdk/jJup/weP6EM6PjptpZHjOFq1C9N49t7UeEoxuKOMKxA/5nBU7J6bVuz75ylQMIqOdmw
baLoAhogNExgFWAGcuEuxqbdN0vHx6iEdlGkqTVBtjsWSWp/2D1gXZB7pWdDbsJgKUxolFKGbNAk
aIvkdiWLNjxwP79f6MSpDr1L/9avfDR2e49/wSSWmRR/n/Dz+HOdyJ/Vd2S5oc68DCEdDSDMMout
0V03gsIHn6TNZnREWeNWeGHYvjyVuNA7aJAPEO3EhuDNo4xOi5nPN9t4B9r1ZPKHXyjuXmAH+KeI
uCvOKXCnHglMBqD28G+fN6U2Dv4Pv+vxCg9TGJQET7wmv6DvCbHXc+D9y7MM1ngZ5tDAqSs1LeBb
UykrqW4Hg+U6pr3Xw4stni+R8MV/ryjIQE8icrjhoBvi68Ew4gW/seY1SbMRtdwalZ4vFwPLvjEk
OYpcyqhwz9SHeR7gjsMwjtFFm1dNwEePDv4dfATglwNTXKo9v8W8qw1voY6vRpuPBpTjCr/BbhNM
RmMwUEx9HSKwzw4aM9DtmRjCMntM7Cm0xQ/t26Li0tH+Rw+H59VrQ6BpuxWv5e7nZzpjaHAVr+3W
wyty8yaA2QvGi65Ew3/86G8S9QFRfa5MtiXoE9BydF9BhdkoFOjr5DUB8Aw0zKB8TPCfXNdADntu
QZNcu/PAYpe/9QpoV/QzKNvlJyYYQTe8ftdSIk5EG3GwORHZQ+wM9cKSECnORTimAEPxI5H68IsR
hn2aHDzUVz4JS3wP5w74vSKWyPCLOzvlDt+IaND0kuCBIywlx9q/hSZPqqdUSy02hG7dNRQQLRce
jgAQgV1ygV2NNP4lYlr8SRgqMxRNLqzx0d9Plc5If9FlToKiRwKqaQWXhtaSHo6Qe5Gj0B46MvN+
aoLy8f/Q79c+pOQPdQqh4yO1+SlyY3ceicLTMzF8GrlhoRH8gxsT90kOLnGJGvVcNZVxyDuEgkW8
D6HGxBl/0mzBKYj+dd/d5yeTRTG8cmCG5s3GwnO6iVuh1yVmFwyTqMUzbbgMNLBUJwz3bH+ijac7
B16X6GZDUpF9bGrp353xziMfdy6u15lHbJkKNoZQCfAweQa42fvWJ/OY/4U5V+EjMzciUuY65V3e
4V0zpMJEQoWLDvFNfzTgVIDBZgC3Ost9fCJQdIpE92bQpFAZah0ytphV8ax6Xg2gdGD0iK+7rbBH
npZrl8BdHRfxSECetbKD035ijdhpiM+BkSX6EdWlig0tmwvH+3DZ2BbG2PwMFVrBTytHUj/PxNQG
bsWpt5yBWG82O2IDXJMLb0MQfMBvRCXJjmBx+BJL5smWwF5DFcvyzmeBJgfVcTfUDrz2ddHCcZIz
Aq+sq01lyJNuQi43C7GP5HLL1QiMDC+W5rGz4gWwHOvLSA+rP2R22lF/A1kBgGTNfpVeJJ1t6tZ0
dy5w2OfteRzhGVj3AoqdXk0bMdLODKYYoqpp0wErB+vSNsG8DTk+dEMokAB1jX739/fhzSD5ytUK
qfRvMBMRRcQx/kLm90T0JHGKav6DAC3dyfolahPbEKzFDxEPwrHjUBi1uk/WU02RDrDzXPwGJYyI
GsHEwPAqikBtGYnuGCWBwJasY1rBNbnRBwbfDLBEo1zSy7/sBRQnICewUcT4FMSwIJKRzjkOFczv
5ZvCP659ygmZ3ug6AnrwvzgRMWer/omTxmAHESJXCTcC1xAmOEphVIKbfgyKCr8+umKUEXsqE/wC
edzJg/wFysdSo7uO6gMYkIRTglOCywcTpDD578rlpZG7dpWexCNIaLt9kpR4IN0VbytCCotc+QJw
eHKYofDWtF41uybGOUe32VXbdYYHV2ME8hi+w2JY7VGTBbm/w66w5HeCPzcbUeX61GUKZoDurAts
oykLL095ogUSZh0Fo7OHyKXlWJeUOFe4EwMZQuSkrfi37lroOler+AWrUWv3Ydkku0SLrGo1sfQY
2PB/jAx8/V2F4sqAm6Vng8rs8vKVn0vI5a5WsBGp4HwS3aDbQmUP1EBeDOgbBhOeJSy+a/9Fztkt
rP31+SlxvJ70gjfyX/RyTHooI5mmUJ/rXlJheSNLY/f1X+1O7cQ9p4HLRnzE/aASax5XfF6PZiTQ
rbjHFxCi4wmoLsXTnubZE5dLX5o8PWkqT2ji1Wc8F8aD29CAe86u1rv0gKEWp7BY4AWhnxYPFbIo
QAazJyAAUcB4D8CjiAJ5ZtXzqngBrbgPZTsv/5YbRHagN9kGTMQVYKOeV9jfSy7zxKMEG2qnV3Fz
8KVbxIrPgZ7d+7V6kMhFMG+jjWrzOw3mFxL8bo2e64uuhFIgDarMzPn55lAlXi0B8UZ7xUyH6seX
hy31gZPOE+fOUAEvgy1IDsOfNe8bUzGkViqpKB9E15HcJPr+lpyy3fn+nmYMMqDJMSFEAMekJOLf
FnoKSoy6PR1EF3TkDYa+p0iC8wsuuyqOPpZrvLjWFRi6YP6qcjn5LJ0Xmpm8n/vQqyneS9x/UIh8
tmkW0+4LOe0Gq2272ZONDWFOnFpdESagayWuMSZMaAVVH+hUqEH8h8DW/BM2/g9qBkYjOlNqITBw
Yh3XjvAgLAT+RFh0z7ARKv+CjKBrj/4RadZLtjxaLsT2KHW1hyYj7cza+th1oT2wZwdyHtDiwO45
OrBlfkRTQPn7kQoQHEWVZwBswu+sFV0YiV15aLEAjI76E59Lcoe5H+vOheZE/Y7WCvTIGMGonRFO
0uJocEMhzQbI44uGEEOjJgZLH+iFtizn6+R9jiAGYKa3jsrvHflGuk8/DaR3DISgNdzn5BmigmDJ
wzeg5m6UIVR3+F1fzCyIfuI+1r7DzrMSWiPHozc3pyYJYmrqptIO9a8we/SsOHOsCd0cdqfCcgpF
D9ArqtOhPUd1jHEU+BUvo16Rl+FFoDdC0Fv8qwPfzu2rnIn0WX4nQYPUYq0tJv2MjFrV7RgMSI9/
2loe3jOWSA+5+q+6ZeQFjJ/wiuvj8bCj4tl+FnqqATb+J3oYSFEMB7tUBV36Y6KvdcKqBgPo1G+S
Pp2O/nWOd//EsIaGNNBBfjuxer8kyBCm6zjrV4WeVP0pQ9+no1WqEWEKxrpW4fRoxdPJKcLXTAer
yjJZ5yQ9YaWKKlvQcLDXk++sOlWcWy0Lotn+v8ZtaKitZRHitQewxX/9V4FyrxjA9SKKy4lPCRxi
AP8ri0mZYNNVfSreNyMEBO4lXbfADD1W6JqOtsE6lDHVZp4Ni/by2ZovPYoD9aMCYrRC6iHkEzof
mGDfGf8MJVaoSJuP45x85rQPFTHtPjuQmuQG9yUb1cnbqEC62jTAG/ITOCL/DpiafMzlsHBqcKSq
FNUqtHT8VN5IsqPvXv9RfzmYf9pB1gReF712VIQ68ikb3N4d73lllgUSk7RDiXMgDqzmcWAa3CwK
x1E5D/Lq3MKsV8X2RPHJzZ7OMFUmGyqueeQ9mbQieiRTfHZb+bPhI2cb03v0ifEkq2kDRMKl2vRy
XEdH7xj1Cm7AWzbZSfnmp7zV28s8RpkvSC3Bvt2xtukc1Pc3g3JRjTE0MUAAYarsdb+e7cevoLN4
97PDx2HU3mLoh0uH2X0UCF7u8LlMt8C15E5P1z3v7YybcoExsVtBcezBuZ5RFEBe6Lejx4GDZnFR
O9V52me2D1JME7yDYO4Vs5TFkQaUmUJzizyU0rG3u7oFNWuzM395gwwTUmSl53kb9mTnuChGVQCL
6WVlZPhanUaP8X3dyUan7XvSGpk9Im+e6CNxuNkwSUPyjTHQiVUdvQg2ADeM5zVQPU0v/I4+lpa3
yWMMSJtXp07A8xmGE0ILrxJaQ3OZd82lKef3KYSCMTGEw90WIRL7Wt5NsbGVYTcUmbDsWlBekpjf
sb7EhgBYAPIOHqTOw756Uts2vF1wGZiR2YZu9CY3uE6EwJPBUc0zIxyCwjIs/FtUnWaj2+geN7q3
qL5to+gMHiP9eqzySRq3AsyOonRyzez1PN9h4dWe68FFv8Wf6eSdYNp1ctnNTLvWvazuEpFgBYYp
DgLMNsbkeP5gzlQZYtsyT48c3B0DlcTRdFqfg0ieeD3gi8UMoOQKZYDRhQ+VOesbwQNj8Kz/7h8C
y1dQQubWiViGX8ih8/EsQGapj49Qm6d5YYk4vMBnrQw53lNjAw8bYXO5AX2ZVEJxLxBtkg5TdutD
NP//DmcFpf40D+7dQ5/Nfwu4wqR2iYW5uUwmDbE+gHjm8ijna4pwOuaUc0XxsAQdK9D5kLoktBCq
Sn1tLnFj2m35A2rR5DTl/FC17DQo/CA2UMrhN0kMKEhG5x2+BoIjXCOSeI/sWuiSAgjyDf6gyOKh
iCBBh1UAswACS4q3BSIVOFCNAe0C+zbmG5T7tEXabnD94OvK4q54NDV8X1/HoI62aDPW6o8ujd2Z
78Z0c87sF2IUYJKoARCQyw/A8YcZLS6keoujgy+gg12EHcb84gDfnrbJ22/arZttTVQzHqhIn78A
4ExOcnZnbHsqwQ65D/mEdprzemeSTdVj04sD4hQIkRshfMiAxKz5fqTt/c3fa4X7wIEBySKidEon
7ASW1sBAfbY8TvfbBvPic0eePgjIN7eae4PpgNcK+YgJ6Tad44pvsGP1q5tmQdVQMoZqU19cecyk
PHbv/ou5GRfw9HX088TOpwD2j0uHDY6btcH3S6p5YCH4vzGeTgYai+4dvJn/vXfMTP/HoOs1TUld
3DQ31xV/yae3yYsjsrnLgmlk9JuBOcdk1Ni+ptach5fTvH+JHxN948qkgKGBNb8g4pmUQK/XFSZV
lXnZv45e0xsPu454+ARv0TCn5KFtoh1RKUS3wxc8KnaUswu/q+ybJFFeIyCaqEk83jVq0jJRG8ZU
Ul5KooYyf6KqSsPpmURH5oMUQyZ/vvo7poDl9hKfo9e07KcUE0lX7n8WjpwETQqFonWK2epB0lOA
obSfb1O/HmiTkEfihQ4fgJ1G5DT8GJCzHxVUAU3sQNnyttmEDWhg0ZIx4fSvkeBw2rPg7HJ8ggy5
ntG3ujdlahr916AyN3nomfLLDIqYh/L5d4ti+Ooz0PSZx3X1Z+nr+2cqxyzmR82gHJikYJF+CRZ9
hkmC25drdksMrsrVzSvHNy9fwaJAmAiVHCir7hArE/A//np25HGnn3Nw5v0ccWul6gvP/F/V4dnO
wRu47DRtPYYHOFyVIx874SW6L5rCk/1YnpiVH8e7Cr1kvG6M4hdeFvTEcCgHr+znVvrX8W3vNGa1
vf3MSAkOH4xDi+h+h+9NjcvYbJUO1sYq6a6ed+6HdFaegj1MYhrutvOiw2w7tyKqIt9OOzf2t/bP
0QR3YRc0gkOjtz6GFvg26a1vr/nqFkm3DR8TTWdmZ/jhUIJV+g+8pvZuLfkiVDs8WnaTNfUY7iHo
YTTfWN5bVBD9hhFcGZAw+MpoTgH37fPWoiIzEz+/D1ogfKhXadqSbot+wLcaWMHifx6d78PrOTrD
WzQGSJsqZnAq/PoDIRwt3owZHFaErw7tdT64Ro/JCfiTojUHDsX6Av8KZBggRXYbKvyUKe8M2gY0
F5Nr/KzuOwvJhnr9FSEXn41fURIp8JNR5869f2c15654JlzEnC5FxwW6kv2udorHotVyLuBrkBvI
eYzwpBVvkPLtUaGnpsSjFMInD1mdSsMjfq2pBy8lh4HRSyks4aoEjDwfVJWnX3NR00DEv1RpU7iX
iDm1THtuAvidvJv37t2w8WNxyG/DA96OFGqa1ZYX/2ygtoRiFMH8C7C7wevEo75CDRs8QviJMgSp
MQbchSmlA5wliBYXu9pLvxu2kdjF7xGAhXk03Ojn5HgbtrLxfXb4smjljFp0JMP9tNqtO9fb8AKk
lDLQWCNQwqu2XxuZD8gqTHNzGA+O3F2qcEgOzFBoc0nQRhBKWz00OzljISab9PLc/BSNW/QHGZ8c
qvmb0o4Sl71kdhtKR6XwxkMvsSYL0LYHx9QuAIknDGUTSCsDblWUutVBdnIsQCO4S6M6B+zcPfVa
32u/DX/zGDB+KgtWsTcKtXdAXES+ogeDiFNGBnQ5rofDtA3bY8P8/gVQcGnYR5A3z1ysWeLSMd3R
DIAgTmbpM64YDryla5c/D6V9B1I6OK11z2zhi5JsUIbvAEQ9Bs3ZT2F+t85dQrBosnrVSR0zWfjI
dyTpBOh0z+B3VDeJUztD1W1kXpPqN2QujeM1FldppfeuOobpMHW/18F2qTLvM4HqJayPyYH0Iry5
m8oAAFxcmAsUqrEZN5/eorZ23w3SEOA4F9hcgXk0TH7e7DxCrs5k/EaWywS/DsYBxYZLqgHXDUWW
QlQB/GsErdTtJ3ckstcaFC23wnTwEO6/zZN3h/wxPBfjHIfmwr5asFxXCSVvDfQlB5qBSGAwwO4f
eiJb4FhBRgI9FlPTu41a9YgbyQPHJAb8ycb8jJ3wVauHeKKNgFALr+LB6sLeoOEka7pJujCA1GeX
at9uTx8sf6wUxYTthk6e7bgyNiAcvxZnCBG3ZWumiGB4rsAaCE2cBuRJ5ohBc0nkGCmkLYisjLEu
o5Nnubdg7VWOCKWEiZd+RqGS+q1650mr1MagCDR9h7NS3yqHl+dsPbS4lEbACJE5t85fLP10RZce
0sJ+Hj0ZWaEqil4uC7t3ifel+4QjRUINyOTuFp7BbLjg8MZ0KzisseRhlTKE30BM0YlRDQ06bbyW
mXFxjXYx2CQGbvctko9skvomln67iBLgjp2vJg3MS1anZT6rLiAf5TP4g3+7zK8zE5xfrh6WmfCU
13DbH4lPBuTu14heOzudrcmWPuFDRb9+DGCdVNed84X+x+xy04clvdvoPlrV6Onp8ctOMfn6MXJK
pg2LVDuqUQ7kzCk5qfBsvArm77iTey2o5fJEIzKehgiVVCt64w5WD1NZrNov8iy+59emvcaLD0QI
Ygv6PBQuWyxpdgg60HH4V2KHSXyKj1+scgjJWu/Bc1Bx8gDu7Iu11dmF10Pwyj2As+f/SDqvZcWR
JYp+ERGALK/yBiEQwr4QiAPCCQTCf/2s7ImOO7en5zRGUlVl7tzGF6aCzOvF+ggv0c76jvcVz4dX
9enzUGEisw8vmX62efkesFy/l6j/oDC4AEPVLD5IC4lqQnHiNfMDHezd0jd3I14ZwX7d5lZM2Qjo
qxsLLtkV7pOAr+t2BZmNOy3tsWHxMOtfl0PuZtWYEMINtL9IdKHRNsN6SS7bqK+MOlFD9Ho7fd2R
pu3b1iM6Md9wNDZ//Ci2nRYEe8OdlcMzWIh7xhJIt3qJBKi1UMFjWOZsxGe+BSYH8YWR2j9zEXAO
ATQQdwLPqsTXQB+SMbQpVBGa/BS6nlC/tSFMnQcVs6fTIDJ+ICy05HLHPRhg+zoiQfhFAWZ4nABa
oPCQLdvwnBmk9vFDtT+5sfmEIOIgNMMjs3PQaKZQBYdaQaOlLWCOtDPBTCG1+vvxcdbjCH84rWB1
cRLFKSGEjz7ZL2ifrF5xwz8KX7hzwvDTCFWEBTXcaACGkOLllpUZBtJ3q8XmLljD0Qy+I5rdN3sU
KC3nz6/fBVyGgcCJJavqx77HWEnSm6+jA9KSi6dOuIUL4iUp7Hh6g/LpNBxp53RlOseHrU46/UMn
qAzvBI7SGpeBYWwEqW6fI+nhf/faasFEWHPanEVGT2ODkMwMdZxLoJGevFsFT2/Y/gpX6j19fcft
6Su9gNsRPd4OjY+7Cug8EUbtxy1hqsJS7ysri2rn1a+yZnoc1iGnGzsx5CRGNmZETRq/MzwDDlBs
hOzRGgsiJ8CRiBnUf74SzEWoRKB4ZhDT2NKJIsJUhhY9uT4n3OK8qd0dPW/to7KkMdRQS21xtCSF
ScYvnb89tpwNU+Suc8978UcaC/qzAbou7eldk8q/P9CjdgDbPtRwOTvDIYPR/AORNdhxja9n0PKV
CTzNl6OfguNiNfqO7gDWunsacG7JFWIJY8vLwQHnM+d543EsBxxT4Cy8AE4JyD3oT5+SAYVZ+ttq
s/1jsPMC4aMQCJnx3SOTt+uAv12hF1bxDuJqpLvQSD1iKlbelQv5h+deAav2BBojrLeSVIDusswU
z1x3XYrdNy4AK3Z4utDgsOzER9O6QIV49ZsBQJ+J9X17mRCG2IdP1P1ZT056uP2IKhFH7cpDCMGw
FS/L0Y0xxU3A7GcUtBE0kTkJqos1utQc+VL8intWftoSvwRwXQUt8K4mEBi7PTL4CoTe6gyTyq1u
L59ud9khMKrkLOzF3WmVgWqNrssrJKSu1z66Nd4P8DgP3o+O0n+hddqHT9NFdUyfGF6jMqYog0cJ
1umZI+i0dViSw1SBzomVwYOBD5gfRDEsBsYYavIk711qihW1Y5B++nBlG046nrb9uMsUWnG617iH
/ca0jC/MJo82pcULSJI6h8aKqFx33iLEguET1j7opb+7VWlX2RHVIkcXo1s4yO+ee0kvpnVGsPri
RO213YsW6U+ZqePrRhdLv7y82fcfTGlrD2vJpcF+4fmAIYzmdEBXiVO9Ild3byMaZ0jGMWv28v57
tK0GhwhOZ+jp6I9mh6dzI9BTtZ6trbKycdnEDGxcA53qA+1F/aqAzTDtVTxakGZ92fuGGV4q77pm
JQPsgnbg3Dw4D82v9VyNNY2TalgBmECVU+gNPq42O0TE0DP2xPETWkkNGoEwD9aba+yDNwxiFNQt
X8e+AnZq2sAZ/4WtpOvd/jgjNcggOJ9BnGFYqsYHB9QOd0uEsmXeOEiyY/p8Mt4RGZchk5qBZqOG
3KcNg1xODPtkuu89gnJya2n4fnjbuRz6B4iepXt7hb1D0ONiI8v8Dh+qpyXvBXhh2b8UT683qokA
h3gPu50rHpXwuGscm9NV/zeoL8POMTqF11BxsR/NWn9/Lec67g2M2oXegqW4J5idmG/dQnDWFZxC
3r03IB7Tbm17yXHwCut+0npAe/xfZHB1JY7ssH6BF5/ce8fmDS80OOSIbZVB6d9RL3lm45/vuO18
Ij1tIHcC/d26VklqzbrOLyE1LZP84/C5fuTMuQe9DUhx+j5GPHTZC4KevR+rw+fR6b7pfjSW+kGW
CaLavWm1IMxhurpVuKI8D4F69b5EeGpKcGZI9kNMCp046tQuFxXX2xvOxVBcoNGWEY/ljXEd1FUO
cBzLYPtQxu20qemtZmdolSfJeKln1cR0TIfjeign8uxhDcvQHUQTyp6U+b9Mq/4fD8gUBt+vwtNf
7qH2zgySSiqY0Wr4fiVXbagvDPg6kP/ZQYVowod7szPxGimrUGMLIV2mtIS6xixAktGdkrDtW3wi
GP40JderfoVGxztjqkTlA1p4asY1N0odfN5ig9zoDjsSLWHF1xxU3K6irMJPeFoeOUrhF7rlJ98f
0x8CKURLST3W75P7C10WQ0BTjOvbR4/AH66l92IM8HNwtn7PLqIvW32dvwrFEwo9HbMV7jH72ado
MdwASoBFhZzuDu5StLdvP33ehE61vqM0NXF9A+ZHlnyya+Ar0f4fmS/Aq8QjbdewzXcWRyzZ1Ph+
8z5lKrbaOzI9SgtHLUy34KEa+eWCCc2LCfh1H4IHgbPF7+l98T05zfaHDSwDgfUVxG+4GtBl2TXQ
uVeNrhNif8G+uBlJu7HvmOdsL0tNte4990e79Bh3ashvAKa/xQ19wAUX6i4ARMEbaEF3sqSFxZz0
VDzxeAJETY03BmIpR2x9dBuuG/egbuHahzs9/lw9JmGUchggGTBFca65uTp0hOWP1c+5cgjQUpyR
qmA2bD8mUFq/jNVwC6NChkL1crrEzpFiobsNHLIqVOE5tfzXK6e2gs3exQB28o0f7BI8cxcEOEwe
IGNA004w5+qOvjiggGd7e3iH1E7fI1xuLJKf6+P8AKq3d5TkDt8W1zv3lrLdRdQnXWuGyjzewwKE
sES6z2kEIpedMkpoCmEwQeuM/cCTSA9AGrrRtt8Lqhnc9wmZy1n76ZfQSa2OqG+e8bpLSC2hsm/s
k342bUb5oz39G78gR6ZHJnQdG6EbDWHO6IYaxUjuENxm7W37DP+1ZylkZSMnUsDXzBIfaOC+PVHx
NwZP0NHK4MRh+NSGdaMTegKnqfsKzCc0v8/m+P478Nw+OT2N/LiK9S7X7JgrDAtYfOeO/YhBdbVL
Gd97C0odk93OcG9l1LvNOuf5F/j18RyUvGlvemR2ow+72mzfyqvaxiOkxTle+cqTdoSOt9E9DSeH
s0VBY3Kvx6tfeIGJTX+tC2EJCkj/PGQh4nRCE40HsZUc4MkptsoA9pLHqgz5JB9G//IPclrVqGd5
9YJ5l68I6eQpuPhHNql/kKtzSVNzTRUDAFpwJFyjfPUOixv0c1IuEQR8f1EB7nJ+RRVGtznjuC5w
iTHeS6srE8LbtDpHyCgArg7W8vFi+HkPdcSEbD7Vl+awZ4FwgvlpTtHJmwHMC+myuwbFZXwTWH9+
70N3RQ9R5FwrFHL/E0ZoZIegxQcr3+NIsK1IpbQy6nk09NZpgrFElqu4GvBHBjYs1opYI/Zv3gkW
94VyG0iRYNS7TAix5LGbyv2OtIuHbFYGhi8+HqiHHtFcrGmw8iUUXGoO6APRBZpZebATxtI6jRky
GbsElYVnrfWvBCCwFi3u0QqSjV9VYAe0bx4udcAK/AiOOaAfpCcjvUTHADTM1119rc6du7UsS1Rc
S1rmeTLHzNyqK++y8nXpgwvCoSLAXLqfHlAwNOR6AZjr5rdtaT0K02D6mi450GAefkh1MBrbe3B9
LikIo5N9DKHBhTmwANvxxxri+7B9zE624Xbu9lZFVy7+EMei/XRpirfqQne6uWHfNiU5dvgzycA1
hDClhsM91g7+Y3bp2NlqFeBqzaVnfJ6flrcJMiVoJ6F2t/WD84o+X3uIyQRSgKO1JWLrNTOyl/Xh
rtitnr3tueHVhwxFJRcVwG6u95127SNU8z8ezF+Yh5UK5a+4LHQ7Z1S/veEF5GBk8sLGwj9PkQ2T
oS3D5zPEV6uHEgP61mrIDa/5vtx4Tp9rQsl2YdxpghQ7wgSEqfizqmXOo/azEtrni+KcHnxBVIQ0
O51ASAH8DawpIFikv65jYuZppfLHj5jzHxSPCXaD3CX/Yd/H7ORgQRHRCf4Ge7AmLrHdodA0vLCv
JVbGiZoXBay6+WqZoAS5Wmkhms9vgijDGHws1PD1sAw+Yxlflf93XecN6RqQPgDka6vACCOsZxkb
WJsWNF1NC3DbtCiyLDxb/VU68GEfhsxpftZ95Wxb9vBeWZvj15r5tPA6Y9aX/x6vyBdoC89zDOZk
4IT7oSRsq4yNyWHwh8e2n6kLRIJakmVfc2o61LlgK1holFbNYQudBRHrretdWanuk3/8oH5yanGf
EOspgX4uZO6mPpGFBipqQSyh+jXFIe4OgcoAu4O5oR5ye/iXAbzQ/slurQ1MWg1Xd1beJT74J97v
FbTcQ2Jk2qCHQ5HubHuDR3wvKFZOkwoi7CnCbtj/BOVS0DDha0B4danUr1fmWjcgIUbfKB3wT2Lr
5qmgjGdoI95wxIYxDSIRI1AZmQC8MO4pep7SZ2uwc26LwxzkzaqTHxR6gm6nosRifUKQq8DBoQXC
AWEHZLeEAmg1CTsYzBCEym0X1oPwhE9w5iQREOlK0kyYo/HMkrRyRQ6DHZlVMMOJ8MAR7iDwDaxT
yHxMaNii3M6MJwXmAc9ZZoYfPrCQKuShKEjGdTtWhi0zHi9UhPiv4zY8NB32N8q6nu3Lv3+HW3fW
5z8C65A1hlD87c1mB1sZaIOtmuPIT4vu13EXrCj//2pnx7TiWwhR8TwmN5A5BKh/gCgEuCr5BKeJ
GTLW/PCdDux27YS90n1vJcYPMhZanQlw4RU3aq42o7dOrMRazCDxOqpGgAySQaIx7Lv5YBIdpmtn
lhDURk+JiUGAsnEjW4GqiBeXEUwXTUMPWobqnmL8FghMJkZZaFJcBCmwXPhgdMJxFcEB+6cPEQYI
4zrhljCi6+/5nMIhyQl9BBSD2kgBLywlEEiuo7ngBe1caMswLbmT74kwPoAl/uQHih/RjQZMKJny
yZVndIyBOCYQc2E1wpBklQqJp3gPZD+Vn/jH7QQS5QGTR6yQsZu8cYc9A/cadmH59Y9yLZ+ZrQPy
Lmwg+eDsMfWYqRgfnrH03g656SXlFRlqXDg+ZMnDIMvqHsvdeswkeoZUduB3/ljI1ALPHfxHwBCj
w6FqPzDo3txn1r126X81+ftCCKc+Xy1kscgT+Y9x8+/huvmdgqXEJYHpzRKH4c1qU/FugLvNzl4u
qccyjo1CSNRm3kEzx6jj5oDo22zyuFWJh8HP1nGzJpfMNezvopMZMNwlpCWDf+0P/z2tW34Lmbuk
6c7k2hNUKfeEpEHk7qCSwnCGyuxZmElh+4R50AZitdhpyf/a6Q1bq4W4HyFUEE+YDr/E90gjgV7H
gAefZagFXwvzhMpx3Q/SiNpaiCokEktsXKlFygH3RWz94ackMA6Rf1QoTaAn4AXx7Df9FX9HXhzi
sRrTvYAOd+kdRWmhRN15Jyrz/cC99ktcv3DBH1WYLqkgT/12Kskkv6gk+0F19D6bma1xMQzM0rtD
VbzefhA+Q2VgcMnuvN4qRYXG725OZ8kA3quD+9d5ldabi54A/G/ASXxO4uFwMyMwMAzlEFzlavij
AKIShYi9YvakXR0oA69i75EEolNTTzBwsgoupsaeVohPOZe/r1r/iFp7j6cBTYlGzWQQaoSqJMzk
/ohgIROX9KGIA4TFyI8hXuC8N1ziOSdyN/3Ndlv5JobnZ2sByGfxsobdDo/Fe6GD3wAd8nWe3htz
rK8Haudz0fBPOmeiORbLrLf34uxht++bfdzjcKP7EpcjZcOJy8KOBYxBx7vBq4rSxtqUoYqVU1DH
Ona4uuHei1f8KlpUAXIivQieCYWyd5sos5rYELgrlDIRG82VScJ9AQceGgH0iBH8ksjEVwzrerZP
eYxaLkAXFDIhKr/Se5rSv3NynMedQohTVXTfW+bToag3ui4ZMuBHZ4Y76epGxol1nJ8AQFAi0Hwx
2weow5YXWQmSsQOMrcfB6U4vZH4KabEaQPeigv9UdpuxIrqWhpyuKkvuOFsKW1N2eZjg1jtj9wOa
kxPNyA5YaH29TlSvnwerlQAL4eSEA/rg505u4RfHNSbaQCgPtzWqcjFv+h4sJkPew33PqU0V+7zu
eiZmc2uT72tae+xGxFcEbT6GYo3Tr1HkW3Ci3qBNsyG+dVz6l1tPcYda695dUoAfO3Ee0eyPr7EW
yNTADVBhxb1RK52G+8zcXNYvAqsXsvqHzaIdKkt1DOzsK/6p3+1Ydyal4XsOfoWZW49H75CwJ30Q
NPNmtYVSC+YVnx2Pk4dLwIB9ZP2BKkYP9lb/+bTa4S/DODLpSSHCA87T0h2yw9it6Zs2ka0vKpHE
wdw4u0qicHJQIOr/7OGffQkfOOFxJ954OvopKLnFx/JPNJIxC89nH5v8sk6mhlrWDvczqpCAuZH5
snsX58dLN5tLoACEWyWSKMW+zm+4pHVYxCuvm7bDan6J34uVx16bHnB24CuyDShI7XYVjRC3HSon
fjyj/aDD/lGFsoc05LLs7ccON4Sq/374anphyGQfUAdGvxFtIt+kzeJXQ0Y2l+Lf1s7aNtwVJfOP
chClLQP1CKbO+P/DU2ewSEPw6FjPbL/4TkmniEkLinSyQRTEdkRIOR/yQpD7k0j5mNT+HQZxch6R
dJGKN/dxsk9AANQBHp/9D3E7SFKP2DHdne5IXZrLfwTbxqUPAlMv/QfqS3imMtNVo0e/GoDVYvwn
rTuzfeaKrlS6UwTQomN9eaSwJwZnngjD5SiTLYpBDTxzYzhFxu+3s7c95wD1zcUHhcMzMt2qjQe9
5ijph9mIykIi49Myl3sqt+AZKRyfTLYMu7pDQrB7mKLcHD44HAC1YYreiruDD/On5msfdtevoxlp
PX+VjrLpbcCXI7yJ0RG2ZzpP2RhH3x7eA+AbCCd0p6TCeFovgkhujsnktOgu/10U1NiwIwCfoV0I
ot39Z18ixlmo70Z/gsi9NvCMv5NCzIBV3bmjTuJIEwZ7ym9rZ/XBMAeehduBdYZ+gFe5A0BOlTnz
jh68ZXbtJRYpWC1TJCyFTixcWDyhzJEwchEmAJSAt6GGrcPjHzM45k+Wttnnv00XZxaip/qYuTB0
37RHZqKhaRwZKS2sGMJU2SPEokJIKwy7cTnQMEnQsVOm4LBTbz5ChD2t59oYGOXNoB+ZwxOjFieR
Lh7Tnz2sYRCe5Ib767xhkser00NZjw2mMP6DPhlkgXbc+RPfO3GEFGnjCU0ozLMUbiiVgsLxfhhi
MI+A8cHG0XZMz4QZOn6DUF3jvzeagiACS/hBVEWx6Yygbuu7anBB9aeO+J6w+SumBUy/hyQWVoOy
x2AAcOGPAXljrXZXdCLDDxbsJl28jC3nCuSE93QvP67jQUO8EKUrQwJEuA33oetwNQDm79hGmkXr
ER01972jhlvN2lk3AUr7LE4zYLWngfofzb8KY8OvCt1tBTV2S9oCciXYnAn5WpRHmKTBqsR9HiUm
DMV076QYXaMGwXOcIg2gFacQe/qOCD4DhBAhIxFZjMvgxyC56Ak/fs4isprA6O99DOltPsVQgciF
1/NhqqVK+ozkL3RLkenrg1sAE2kAY2Nocp8X+gAv9Ax+pe6f8eOrEYWa2cV/WqTgIO3glUcv/4s9
FxIS+09CJxoUXrp7jb8+5AkMv1poTJpLqGcspk/aiErigSN31/nu1Eg0OGokjkJHDpxpC9lB5db8
FhPOxj3327XdHvUCLlgvWMHNRuiuQsi48NYki+x9AN3wBwwOukl7EnyunrG4wT0MPriXAIeSUSCy
eQ37mHk3wbZBPI5/qcQFr0iWf0bv0Wcoae/Yky3fgYiRh63wlMoTBHL7w1bgxsgH+55bcAZMBP78
Y5sAg4HkwnDwycaCUO2IvoelQs4JSlSOcJwpZLD+P53060pYK+L+5XNqYijAZk5V/+o/13p0zqF3
YSR8CVej5+5Iw8Rzj60DMvgKB5LLkBGD0LINb8m8fIMmYqpQ4LJJKg6dhlXgIoixJoAVo9Cux5m2
+iPF7w1+QVAbbIjHH84ZDs4ZbAVYmMCSMjYg9ts+xwYnNOd0y33NekAdULRVXgzAYtWXRgAIfnIc
l24DL9BcIzVwedRFiYBqkShAZazi6XNai0wAZJuh5XHRda8jlg3adylDpI15+wCCdFzSqpCgPLjk
h+zRb++MzdNECtChYIILKKTCZwLySPklPyhPtlraRkA3u7kvOvlzoE47zinu0W4I+Z4fJs6O31Cj
CbeyEzzwkYRZ+KXYEtncLzh8rOsEXDsAwjqPybV36Z4Tpvgxs1TRmaIIpWGBoCrcuALm/0BhgObt
Fwq8OK6ZghkD1FtfOrOhD7HpFF4Mdpq31/E5aZ/efkoSg5JQbrvtP82l2KDUNBiam+G9aK2Y2a5a
ck1fwSs4bIk1ZCh3ZRIoVILgAb2AH5f/h4UiglsGhXWDqlcPG0Rd7nfIbQAa8CWm8uBrmZbRkKEj
os5eVAl/s6C5o7EK9+PbltmwVwoLIlwBZKrDe6CG7YUatuwu+l+NWS/hpfR6yJBm1Ph3mXjAg0Bc
mBeqfaSQRJqMS1iDL0chDfwR8xWf8dlvVkZIj/AQw+N8mTM04RlBgPtzgOHiU1IX0iYe7H9uv3jL
TaVZ0nxK7YMNJuPSqnrKTJrW4YEmb3MDwHlE0EiiQ9jezDZ4Eh9ojsW1QnYGsXAQ6dRp8GWO3sWI
SezbILeN5vQf220JrGOSoWoCVhz88wzszyeHzqXSeXp9iv4zzYeO07FK1fb1TiF2uOR6M3vRWVWC
BHPyhm9G80TV1E75xQic/aDtz71QOlcoJNCBL54xaxWVeyUaxKcgUi7CLMSZhxr/nleZrAHWbTWo
wxNH1HyKzRabtezASJAwWxB7LHZjDPEBz8VsQseTXlQqoqbUvPNw/6ez9xnzc85hvaqYQ6r+Z8Ok
Gqc64XGYEcwFPRLVLlMRd7kEMwVQ3dRulsPywEZDmBWgBre1MNaxSoOFLsb4iF+nymJKBotYo4lZ
A7/Exp67Kmovmrkech/Od/86xZxvB9mrRld1CSE7XCDGfe3OpkEni+gQVyvKjf5zp8Dei9iVrwI4
5UvBr0VQUyAk5XMJZkB7zhPiI2KzUoynrPicQH5Xs7//HRnuvviBEgFRcjDJhvwUoul53kQN9aOH
qHfeSvf5vX/FjYz2nUFiBGqJG0907vfGBBx4Eu9zx+UCW6iIL3nEUPUos35ORclAqEkL4IPhgwmG
KlCHyLP/dwqmwHTD/CqQRwCG6gEknHwpG5W4SHTcLOYQ/huujqAkpduJmZ5OBMADkPrh9KQFjF7Z
PoLn5Dy+JTLGAF0D8uhOgALnIppVCnbbRBBFwFpS1eW622/klfjM4ohQOn9UasRwy8HJB0aYSQEm
6bGYXmIhywURuAKsTLAMgSLZoywIEWQA2CaHqv0XL9nqBQPiAqMi5zzhhsplYnHSut/pau+B+cc2
gk5wn7aylttzgbi7DAURLT0clY4VLIbRAAYl7eQTpmfyBsO0F7ceVv6t+7CenDsH/YftMl/hzjz+
DggWaUGXo9Aj9LwhdRFqyZmjaWW91oqNBSYFAYqMTheawBdNg23+nOOJMEhr/BzfFhE21e3KRgkU
jb+4IHLPFobTzbpQK9w7XuJD9YnXA7NSc9DK5VJIOIpmebmcHRjQwNtHXn/8H9Tp2p4OTLjkAUOp
J4OOZYF6igvGaGK4ncGYc/v+ELg9Y4RDVrXzpgZAssfVnXftZPpHPCjJh8TxzJNCNAACmUKACZcJ
PyV2HYLpRF0HMRGCo7O/+0P4GiLhEBchuWk82PKDVwAjcUCT2MJ38GD6i9Wa6EkYnPIFS++U1hN8
zhhrQ5RjFUKJyY2/J2Nn0DnshG+4lQCoQQ1GOAqJWtjyzPNhmuQKSbCSQk9cKt6+hiKKVW656eNH
218xuZZeiY2SJ+noH9aUBeaIyhmqtO630mrwo8URBqs2Xi2ZqXinaWssO8tpdwOAwudAju1pN6FX
km+0TJhkAk/i0iAorBbcU3g7mFlnj9yAOxRQuwIrtEXFLVMfQE2ZNV3h59CoocorFC8JwUD3joeO
m7GgCzuPXz0oulemXhK2IdjkxXmN4dlkouETP4x6DFyLXgVrBaZR7IsQoH4O/r89lJAQYRFwt1lG
+DJMcVWCjksjHM4bt9pxmEEW7EZwbmhiRAIIr1Zhe5WyqOO80hYb1QeCI7EyIbx/2XfRWSYdcn1V
CbuQXxTFe24nROI9m6GEfxUCp2N/IGAq7PxJDzrIP7A0K7DWRUM4H73ZwtTZwcE7FlYS0uKsm0lj
iTD0iUwQtuVCmPrsbCDSaTGfSwF45ZGZOhQ9NlaLfQjVX8w9VYbcr0Ub3unQ9AtB47wsZJDErgqJ
C3snyOJ8C1Yf/5FZ18m+w6liJwCdL61mqyAL6a5xQqQthhy+H6KzAG3+umLJeOLj7ofmyBjuB6f8
mveABKY9E72aClQ3VWMT8daNhuTCHIz24QmfsUUwbssZu2txj8GQpnIGzYv1xGTMF9BUTZXRk0QB
uAPuPzt2xqWbhp9FosAqe1sR7tlgPxPoSdiYEojFw/bk6+8Cmm+74x4Dzf7myPUAYonKAhxaCKzD
KJz+rgdiWhO2oHsT8cM+iA2QX0/GlWOs6385hm2P1DzT+1/wB84R39KrM8HwhlhJ9zQ+YV6z5TBf
nro0SwLQ6jMADwyCSk8SvDBowz7chDkA4BgDOAP81IXpnOyZlmzgLw1JtuV8NQbAof1fdrD9XiRW
PJoPxcq/T1fpY6p7L4x/iRnFvuhQ/PDH/RJAPqTtDA7zY4yt++a8Ntn6+/fBO/8MENYBwKwPQzN9
kMqobz67MsfIF1gYANkbHJjq7dfqhjroC27FgYJN/PVg9ejq0qfH1E1JHtHLVsSh/903YZi6X0ed
6xuTrWrN1aeVwIP44nbcy6AcEicAxSX+gOp1kReEx+Bjd1Ox8qcoI+bzDjFqTfvu9HAGWlz7t3sw
3IDVnvysaQhGbKFfwyAgWteC/Tm615u+ENyDIFmX5SPZR+Pxzev2u+wG/8yGBpwG/IJV4XEovB0Q
ctFLmp7KeemhgxuLAI+4ch6R3TcQNw0cy2m14JY44wnJt+5YpIerjLT6W/BY3AKNxHW59y26sDKt
2TDEtXkHBBp8PvYxItoTns/ujI+83y4O3onzlY8cPN4hMj/6Uaza2Wb3sH6F4hXrGf7VMd7hYyjZ
DxSW33gsTkzfgNCOSZ1c3iG1TnRPqrFadIsVI4k7A0hqFD4l5gTIQgus3/E5uAVgcrzBm184Qgfi
aPSY6MHNOx0xYNqzI+EFDzts+/D1GAmGnCU4Y9pw3Oy1JLwSHLsgKfbEw02/GZZXlh0k8AV9ZhO8
8GsbfBYrqH1cBGJoeSvU5yytBj0hqXLeeaQXMBdZpXXCJ6Yd12OxmyrRMPbC3Yu0FxwQKgJ8b17z
d3W6dDaQf9DKXj182WEawlfAk9AN6uPmaxG3TLbNsyi9naZyUpp7r4HRZfX+/o5QD2qsEb94Qlz8
IIoWT9ymITAiXvGrsINbgKWMung+H4O383ZKhLfYIRHwAgop6iqnE+kb5hpv1CCcZXPxvOahImIT
sFiyYqt+C2r47hrIia/Juw94RKKxC48VmLm/4JNrtbWfICSFLrYzuZRitV9tJNlAixAb96Imffm8
ahMO1D6GEFp0P9jXFxpdfV4Nny+L/etK6kIDvz7mgXlenTtUnz/YW08deKePHGBxIPLF8K41kMvq
6XVeLgSvzjFuKWOerZpk934btzCCCj7++pYv3EO+0FABWRUzDII11ngBAzw3OIRNzsH4vBwjvdUl
faa2nz9nt9PbAE+1bZsYRb/8aAdXi+USr2RvOi5HXQULrV0LqabDT0Z3mPKk0NhczX6/fybYEBPS
0um7xNEOxD6eXOSeIEIHZ7Iyra/i8FwBa0t8dmsBCkNXPCGANXpkCKcn7SD6/SzWTDcGZSP6Fyqq
aWGWhiY2gGM5iMmhBJgAszj/iV8KFgAAGlhUUhrg9qh5bzv+kCUAGjJpOYEgHYn+pgBIFPIkkOBZ
PypnF0NBw1Ial1bi2okOU7qGH6IhbKtkVu3BhBUiBfZ5+ZJ9/+5g9RCGJ6qGs1MUHHhrOdFNikeo
5/5hdyH7HJb/rz0F4ixncQVG9ltof4h0z4k8JnSlROtw4XsfR7v6b3y4x5eTfLFn/HfDBBxuzOw3
7vac1oFz6GL021cHkKfjHRqWizARn45KXonkjYuBXJmWHnF/3IZ/2bcP/7JkVzi5O6h8hNVSFtbL
A4uQXExQ0wt2RN8C/e5uZwz/RtcgftvnK9zqODhPRnEndD5NpGGxtKR8Fp5/vFrGH2gA1o3LRFxp
Hrfi6wxdzLyTzvE2b9uoSb28ob3Ik8SROqN0uDPzBMXq0UmL5XwOLjTHD3CV4D4EPUr0ZF+6U5ub
cVyRbQoNaSTOLSfLOaI2S2JyB7rxeDTd96dkmy6TTu7RqOLGt+BbuGLjhMN2chosGyuXu6ErNPwh
02pCS3mvJD4UFMUvb677CR0ZRHEmyEzbxTGTVnKDIxSTMPw/TX9+mmLv7qlTqOIWboF3z7zbfw/2
ShvzGqoYj0aRZyDc3pXw4EMtOAGHMIAUWICXHBUfmj6pvebzRi4c824HqEGI70hcPfodKhWqVoB/
ACMmvFm2LzIapgILAriaNgAbVRZKuhXP81y8PoQMmK2cMDcjzwthixCps4py0K4M09KEtAV0Yrhu
7siNAyXZ+vJ4PjPPgiWShV5J9Mb2EjBnqvpDaI/wSdpwIGHUbkONQhfa+jLJGztsYSDphdisP6dJ
St6gGC1BXhxQJ4PwTas166JVjz609hBEwThwCl2mnifo03J5B8W0mIAQzdsiXR3O2Aq3GoVm8B56
xUF8RXRE4Uz0fwXD7WU1SDHg5CERb7okge8ThmFrkJl/xHny4+KiGbfF8GNP4iFCFMDfXQJinMAb
gtwR4toqrIAI0zTzL+tRf1ow2rii8JKWzbon2Ju4M90rPlhRDz2oXsKGgLGFCAXqFiwWxLXqVNxa
5A7xZ49gS4iVPQT/XgUtQCbEQ1ta7exTgFPNxHpu5fBW0qihXRFDDzFrwveOWveq/QsCRahq4fyI
TopTW5IJ5wnkyyXWKBmDYFQlU7ZU4Is833ukjekhEUlMGeZ1T16D6YZLg89nkVZJpESNq9885id8
PuIxuGE8W8rdLbXY/IZzrxDK8h2k0+EyJwkLuPlfyMl8QOa86RLEdrVlcQl/ruBLQ+fh8oW489i+
v58ND+GwHW787DDRMtAPLn76wD1VXhe+zRZlAKfP28LzzWN+Q+vFuk28XHzu+JxZTppkuRN8hgnN
SMfPGfk/YqF3lufXCWySIM+Eg8O8cBiKERdhitBG+R5+WqcCYRBGDf8my/hAjY1oBORs/tiwerga
cqXCEBDS5c7euDoRn8GQrX0O3rKieIasABcWDauk7uF4oNAgVxntdr5yhEUhGNHbVZnSzOfGGHBL
R7yKH/eD4zGELgA098/903rwDKrAUXBAx5+Ok1wpxazRb8xw4YcD6NUVtm0L+a7KcM39RnMSkxW5
lmnKIkUac2UvugUOzyh75ZKbLpuXFAY8DlLoBCzsOGF8lcoDl8MQK4F8QUHSq5jy7pz5kfBN4nFk
WAIFnC/FlsWERLHYRyW1Y3f0p+/RFGEJBTVjPcDFQ7Z8USlY166sIZyfZtwT+AlkQA29MGdXftc2
wyLWaj2Uyyc5rSYXcU4vSxcM7rXfQCk6p7+A21O8KvrXD3rOw2DFOeYL5fMljCAlzruTAzInPrUQ
CU8+EgjiOhrAWN4epkxmMg+na0PV8Q+dBYbx8lycgZ5XX22898E+1PFLB+3JtLO3EkLoA86frY9w
+me6hvp4tF8FcEL5/l/iYk8QeTmdkczu6Y85mFyIYAzcUDutfOkSG9YTH5IO+Ox9FPtksGDeu4+I
AZfcFOESsixSMBb0Qx2otdBb/rBPYnths/+AUb7h39InQ9UBxRQ0UsdOwXowBDu7ZAxccVUyGMp/
E7119xiZ6pi5KYMf6mz2cSromIjLx8lRKP0oUZ3H9tuRoHpCM092BKHGPtNHrjISm6DWQB6nxCfK
SiVwiWSXMZWSYtvc2ZH9YBzYhqfhKDQ2SGVJpje2pa2xWhTnqMHYceustCl8A8rIHbMsSnncRXmK
5wlUitMA80BqjfEHe4L8benIMGbUY7SSvNTkGNO4/ki0MiCCMfICP2PMpaAxXOyqdEcZsaPV2YzF
Naa6uWMsY5xIgEn+GF3hMaKyVfigjGXoYrrsf/bv7z+azmxZUWwJw09khAyK3DKD4IjjjeGIOCI4
4dP3l7uiT53q7qra21JY5Mr15z+AzfI0hoBKNAVDIpnqGQk0v8UOTOnw4Usu4NmuuaN9YShFfNBr
I6AVU7v0lVlmxbH69pduQK3sEiAAzUiOVqXXZd9owhn8cdM9rxxT6YunJabC/Xwk/BQgDiht4Hth
PyEUSAAwFMkSjXoY585rZoQFW8efwbgY8jGJIfwdc0OZEchjKaL78EibjwEhun/qyXs2ououE74N
p1gqwQcR6RUM9hGxAZfhpt+vJpuNQQVmlBrO58c7YLUzxWHb8yo//ds/Q0yxsbyGjNFE9jlfas5y
qXlzoU+zocGOppxTPvGTpAFJr8ER/jdoy/Y2WC7Z2uaX+CFQtqWB4/JwshN8u0JxavSKJvzdIKQK
UsoNDs14pT5xu8Z48A/lubpvVARMUYi4Y1w3ai/Ij+5fMXKGzySkHki3tERiwopvqvP8OaM9jdIK
F9Wzf1Kw/mYDxa2NvY3ahMa2C8VHDAzgnwPM+eqf/pyx9olu60nvZ+zEVhe7PPQA3GmaUi4+ATND
yfaCQQ6EBpJoe1TxSzgVkE+t2RMfG0QcslxaFsN0saSVR/Hr0AEVY5kI36fU9qkZXAAbCBI7sP44
KpPErfpz/lg/cPteB+JvD9fpUYKUz5YOLMU63LLPe+mowZbCViitgwE1onTmX1w8pb8oAyvtLyVf
Wr7LmTbiLtih+A7CP+amycyZhgaSCR1Z38CkgbvMnRZLfUkF/jQGD4g33nEgBnoKWxSzfvBr8Rtb
RYwl5/xeQW2dsjYAv3gBj+6NDXU5T5irY84IyPfnKsJMQrgHclQB//3ZSXMKVhclgGoyOlqaYH3M
XcFMQ+JoeC1sibFfBDVk6VZRd2iEQ5rUHH8SnM1ximVxo15NWZ9Lkrl34DnD3U6yzRibE5P7TZdQ
7gtcLLmBZBdjcgckLk5iaHQo7qw3enwj2FA2zXmDrTYtWMl0XcRYMAgv4i/v5w4Va2kwWsPDk3ka
Zn9Oe3AroDXCX/k5qAy+L68s/BzW/dZMNNTTFumovxFMJZiO14l0Nmc6Nv0m07c9b5m25m+R087x
y5HgssyNI0KQ0+uQz5X2TbG5fc6ISxylF7bLEcGq8QPSwh/atlg3417vd/g4Foymi9VphwPUILtO
uNdGPkmyTBuJnaFL13VapH6WSeMR0huvHL/fCtKwI9JlyIEEpS0fPWZWeIixZEF+tzTplRX6Qs2B
LcqX0b93W2mXlooQFCvviboA4nvo8bylIbPtvvol2+pG+7ZHtUgHBY3YTilSicpn8kIM2dgteUd7
JORPbzuS+AEaMZNJwNUarFrxKi5fXpNQF6ZRTYLbubRPonJtOIZMTHtSOF7JpjMFGh4hOZ/nI3gu
8IzC0wCenJt+N6z/rwLt6OpLRYOqLF33CPvgcRqStxsgfb339A7lEn4LXzyCUldtZ5nPveqOOK1I
50fxABGnBiewlf+IxLLtm+7pDoUVLR6jWxp12IAPmD+ueul9fn51cSssv649BDHPR9D5htkpuupd
LZvC+iVKg2qkdIWrq0JkrV7pCjgFnmi4uAif7iw0PGJGR0fWBWePydtvnN0V1pQIUHENA4P6kulb
2hWEDsAhuPttHHYfrhro3auHA42zUnofLPIIpbypPkYnd/ZUzzzUzEFUgIwzeFmBEd8k9yafMTm6
byX53vwHiqwjYcUQ1Qbmelt099TW3BsVlyE3nfFdm/3l5zdKDJiak3bmeaQ+cBzmlPNZ5z/R/z+j
H7gqGT3Qq7OgWNC2MtCXhjbvFoP30y2P/lK9Oua9/46ZOOduiTEodHDcVFcssk3trgrUPlWPIUZj
pnV5JuEkDkZZ0hyooUIoTrxvAMf47a+/fwKBMbXpv+fTyzx7+DJ7wl8PetqRxq0mWiciNoXuyR7u
ggto8snFDAQ8lOO/P4abJZS290IZG6XLDA+L4NqjczfIjfh5yzKsepVIzsysl6ssb6N9eJNIDPuo
W3R2pnQWWVrkbuvHGfbONKDFoQs/FpY08AtGQ415y3vhnrbQtWgF/+XIJ6vX1Y3xLUPiO8yIQ0eG
P7UNdw6nnpc1rW2ETdg+e/qwMxSv2xbyhNx5tD3IFjyyYap1eYyUGtNytlIOUU/FOpXuhTZm2wDS
I4sYfAFpEDvP9RLUud2gqFHA6JXn8/dRVOYtzgZUNlA/j44CsjA7hUJ7IBgExyYEfTKrmIqtrriA
Hj8Wh1QOKHiYUa7gZ6MIkBl8SygxCQQw6Gh0Ae85+x29CoX0L4DAPj1dakg+pf7SjRVsUjqBHKe0
HeEr2lmLv6h6IJRLKjsT6imAhWFR+lGgeV57r2D0Od3QdTTZmr3H1/bIS0M1uUP4RR426TgaThCt
MjAVrsL0pGbsNWJveUrzS1DA4erP28MWdCgSW1wTmegDis80MP5kka+V/WXg4ypjxlF0zgNAis50
acw5D6Qp4bbsJBW1mFqgQ0A2IfGKhOKvmjkp1lV2+pqMUmzbmosRw7Jz2w77XyZi9xHwI0eQ1yT8
bsQgKbfyt5O+9idPhYqZoe24+xzcWyPkGTC3Nw3QDW5Q8tty2uI2rFCXzBPIlS1mYmKftDR5DJxi
sTEtvUE7dkS/qbI3wWN4g6ewLjKesNcQFANjyXCDCMjAXNBGeas4KB2mWXDvgfpgfuARQiYdCvv5
x12CbwjrPuq8Q8gqfkozhpUZjh10Le2oeUDrll8d8uNfHMQ+X1el2ifYXzysnBOcLJckGwEbOkny
6XlL77Fml5XjJ4yqTyRu44qXbM74iKUG6kErhZzNJRX6Mj0ak+8KF5nwSaA85Dho4R+scNtUc6CF
LkqiZjFpGCxOyCte0eFfCA3lcPcaKTGcLOvD4BpGSTPE8Yqr1Nfx70Lu6Cj0SnTFNVIOnC5lq/AU
0QhqyLuUmcgstCNtJ1pFg1dBOUgvFDXBSMcsV5o9cFcusNO/dzD3ZNDpcWFAtZaFJKTwElYBl5Zn
gGdn0Bqd7S/0GbaZJ947WFVc7faOqZwa/grazdbZasd5Q0ZRTY2dDflCRY7wVvtZTKigymwHVQOi
/AuSNOStK8L3lcDu57s123ZyZ1CeggJsQgLRFpeWN/tGM78uIShtVQZsrKHjzzGIRK7nyhPhkCEj
zs6HZWfcHa7lChunJr+1ghe1eqXbFvULLs1C96BSu7aLim/Ex9vgLQfeJz1AHu3PEKrbzlbHN4oR
y5PjbE/nnnKbPAg56/fUONxGupisMflqPkHw892JdVMmC/wGjnB0PU33CnO2rW5erVifj1+Qvrln
g3Xi94EtkI9ZdEdUkz99GOc9dFioiz5JasKmpz28ojhhq7XUj7UHIVKs5kRAvnl7OffYigkor5Ea
waO624Qa2EgB4g66j+jDpPgx7fUaN5K739MTtjXy14EBWv0S9jWhB6FfOS4pzMpa+To2YHrAJGsI
WBdgQNpbFGuTqCVLr71F6dZP/3tx2iR1MLE967i6cVbI6C+w2esIcEnfltB1okPIEDx0GBVht4S1
ALmLl5QeuD08UacNnh+tYBgz/Gy+iJc71uEQHMwQBkkV4MKl1uGR1TiGGbOtD+C/Jg/3k0bAKSGS
yvD765xK6bAxIuMhy4IldTGE+AX45NIY0tgrzHR//pK9JcB64+zk8CdBUGgZomuXROMTqjznOPnL
/PoreSVPknCNyXEi393GPalwOc7TYmPnKWRJfYS/+A4qZmDuIEN1p6XiaFja9VXW65+tOXW4AwmG
umjfO2RN+nTmZoZIF5HvC48udtLGS3a6Ewbr/NclBlcv5lrxgW7ZAKuwHsKkaCqT1vNu7R7voyjz
V9A87Va4g9vJlwGg05V/RpvvmWf/YoDHPrDHh+KCyYjj3d7izldZy59qCequWPRtODmb4HXbisft
LdMt/zrfX2YNsLrOIESXyMI9CoNKi/uat+QDEBb1N69olbBduf8rTN25NviZYWUNMRh2xK/XjrBf
639GyEE0k96mzSGYVcDrCRiO8LUwhuYt6IQrLpO9F3bPCOseHw7fVxjwIhAV5Ri2IYr13vFupZpc
XuKA7KVhNhztEcRKG34Wqlpl35fU55PTwYQaz8/2AkcLSIihKFlRBnKufdFSYBP8ghQRivgEOMrm
ST8jgLs5351ur35s9Zc0G0GuYHtu2k9V9kWJ6JSkhjv69ynHcsT0OPHJ00+vB8S613fArEgUrPYa
7PBLa+iJ5bFRCVqmdRUq7HuQdU0YPGyc6rTuAREkgAsyCaAzOlKqnQY6XlgpPaS9vCj+p1d2uoRy
8/IV62rIYz5EvCdl2bpVfgNip7Opf/CA5P0KApCN5AjYRxD7J9sd7XVoCIN9yVvkiC+9mfUnUYpb
PpVsEK4acvvDAgeqhYFKEtTaoMwUjISGIPv0sYA01nNjjriKzH0dX+sxZF/6pNYXGwr6Yr830Ez+
veEjTawVDl4fK+Q14MS4/RQ5LwjCc9BPQfWs0fYLs6Ax8X0K8WiLVso6rm8W2rRKk8z19nxhzbJw
8BmgY6WJsFuA6Ez1XFp7ytKMsnbGOJyr44b7YhbKRUXlBzB/j/o8ykfafe1FM30DqgMWYcuNlx68
RXYudKXsoFmUguyVoO2ak37gpnLoYuzDLvRqWKPnhjNWGbSaNlks8vFZUBl7VPgL5Nv6j7XXF1Sz
LMipwAT3aIWKwVVZDVKsCEXwHPrNBf/U0MyyBMGnhYmVWf2OTyeMa3q6GkAY5BO8AzBgEKDbOO1M
+/QRcqWYGDJf81c7uVcPQgNbPubTfHrZ1JtAqkiWm9jOOcUTs/QaMX96tXlqeWbRoI82wFsr7CXc
5htOUUbS4NcpKueIjOnYuwZPmJN521N/ttpxzKN/wo7pujSqYZltLo2JUfQrLeIsQuhJPb43+x0S
X/OkgkxxcwsIl0c3Cy511zw6j9EfJ7SyUIeZKEelW6iYYxvFXw46uH4+pUDxDEF/BbldFYNfmegH
pYO1D8gNfdpVhTAe6fd9w8So5rNuqsPlAyvbMvx9ZwbFGIBj2v6Fb2SiV1eHJqG0BeF9c7yGip/+
nKUA6dxZtPbykEkvyRNdE/aCnAb3RKsWxOaqsAguo3PZXe35rQiKGXblNEv00xyccARqDgQPYwaZ
vNzGWN511oMuKPg+YDIcMXIc2GzmlFBZElxkfDYHTBWYvbHUoBGw31ByGRn1vbS/gaGJKQ3uuBp2
aw5SYBC2ITRiFPhLnAYfPi8iNYuQpvv+G+xL6MMJ6kA6L3EGE6cwFVHsM3yHXgLpe5SNkmNKAl8f
w4pG7TGh0oqgDQMDU2zUcxDC78MbkQZ/0QIEEmAB2Zl68jr9oqBfg3AraQZVLw8+62fomdCsOhEe
UkKz5V+i+KhdbF4l6KMTdSJzbtKYlowOH2uhrxVhomL8yY2LPv6bLph+Tph7xwHma+7n6lAkMSKE
qA9mhJ+s2E5h3xmxI9fucfAkaQoyGiP4uIzPvQ8+YxIpofEV/PdICPFi2/9yl2+wEvVw7nHP2GOq
qaSQkM6LzKYIL6jncdogazYqYrB9rIzE2U08+r+e0HzREyGJkLnH0W9wciGjlaRrYT/KqIfcHQIB
O8ME4y9o9drf1YI/xiJo2g7GHhswJHQX7qaB/FAKrlgm/xh2XqGi0WX6p8FxAKHvgOOZfcJqs/eM
xWDjGePWKZm4U+BomWKSTmfEwzmTFiYCnhAr08JpoDcQ8LK0cAjuc/6lZZlP6yGoW9epDx57zPwY
k+fMOUPc9h/8Ux+qFLg5aE7bYW0awpyVCQy0ax5+PKMTr0VJHFG0mVlwxkzzrgTG1FPx4xfe83NO
N/V7OO0l86ek2Sszx8kPJfKUVniyOWpLyINDogQvm2Fey7xDh9mMqWjHLjgsGorDABtgmB9dpgXJ
bVdxwf75Jn2gkcopaVAlb+IeRLjAHk8vbaC9vcruQjTQs9tKbpA5btY2hhTfmOqaczk0FSs2hoof
t5a5/RtmPuPTTmy4+xtMeckLARh8WlppWyZW/VQ/xBk0ouwCR/re8P1Ay0BYxwRN11aHIG708Y9N
qCxQLa0HVtoFUG4yJRUTgkBiWgk5iiEqdIIU9PVSAgXnUjrks0gEVWOcsGBj/C8dtqJ9yrM9ryO4
AYmsBDwPsMTEnoEQoCWLqOQMzxEkQKwurFSGWpznd8Pj/r115El4obpdM7Ccz53gcIWh1e7SMu92
uJZ6r4OIrTB4GbwQhiwNTv7OJW1tvaS5BkMFNdcP7FeJVxNztAppiKj8tBvey3vFzXjtulAUGEu3
YWiWUP76+IsOjx5ExFX/45zIYYcBDHBJ21RPcFB6MTVW0KyTpsBYU74Lo4rzni2T81wDceyPqAU+
oNK0MCxQoX1iIFsOyvG55TDyfW6Kt5dPRBKvh7RaMDA51J826olNb5/vH5jvCXaCQTU96wmAlxLJ
5VO8DcOAPyyaua9N/o7FiKTJAZcNjDE4kxPFTr254wSvzdDpwkG44zqJN6xKNhtjC7gpmLxr3TOp
lHh8u2x9MXoETtsJW3UBssrQwYX3OnmAJbzJ4OSTiv84ThGUiLynScQdk+t60kTUI/pj6XM4yfjh
X3IUcBWSgMuiOSU/WJ/igoAnec7MBmlSx1L3xXh1HuDEAs8O9IviiUUd9HA5zoDC0rlQihlXSl8p
25C8Jm98dOznw1tf160W0tKUjta06WjxKgbHhGYluMXHhsWxxEc3pdDYfS4HR3dAcwJPg2E+ZgAG
IQBgA1CKUY5MXc7DfOgl0CNm8OBhBgh9l1LCwr3hvyZDkBS4NuLSQ2ZABkJ3RefCsR0PFOAJej9a
+zdXLM25mLyx7+Yxee2VDf24yk5w3DG/hCnNaRyG3zGRRne6dMgLaFkUSIfZAccZNjnmUFxgZqey
6yFWsk99HkxtU+IFxTyTDg23CmZjJGtpgbq/OZulfGSDb5YZd3e+ZIaNugQxDTuIr82MGXYX2fDM
NnjfZ8MKoH/JI14lWncjMVefKfV/IOocRsrDFhUVlBIv/IjIs+0vo+BfUDJCHcB9TqMFIJ7rNWqS
bvRh5txgcrKKfpQkX5kXhNPiqBod0T1+5+Dxw08395iMa+EQ2iS7TI1ZBtM0qmzm7XbtIaM0ncYM
3U6NsCblqM1sfK9z+8mnla0fb2SRb20+e3HaaH5Z/UBwiFq8BlFBHCq49sSkdBucvsM+0xPQSW8j
d6Zho9bHbkIykXKe8DuuiBLU4xGC5A8Kdw9m7w/ilyOH8UUVdoLeAqtB/4OYOC6CL2fAUbZ8d/NJ
Z9Ee7AeW3/ItruNoZMU/2/BrhwlK5Q2err6t2QDsDhTeUw8SXavkV5dpHgItePetlvx6DycPrzFk
2Pi2NhFuWg2/9lr+ggEz1DzEANXbpn8aCJXwHCKZwBYsxKQBp+43hZ55V+0cqY/4Qtm608J+BrsK
PrThnmb6jvHEBRqGDAyxDw11CMe0/i06IOwDqhtyL/FFkHb3tKHoz/J9e6EPOk4n5buxtuEUx2nw
uWE7QI+XNNzbBplHXHbvuLDN6JcnWlLCAIBHuTQZz8Iwwuim5RZAlIfTQUtOs+ZYx0ehRo0zhk5s
DfjLug+shuBLte3f7PtzKO94FL7dU+4Bjky+9wBIrcZTNrNQjKwGCMGCFiz7q+Q03MY0XTJVafPj
4cRP1/DhUqoAHPYnfvDqUx2WH6AO3QS2AoPH/Dt8R/E1LXtHhH0Ek956d6ydEGhxlPK/w3qQxQDm
XmPfiYFO2CUN+3YwC5woa+/vVbLU8JXoCmKiDGE9zzv9DmRS7XCh6bafBK2olpLbr4EE/BX+bVIH
176OxA2W7KPf4kA7zD3JADEWF46x0j6jR6UlaiPY0BYwTJOcv3eTOyUmDd38+Rf8InMVrAmgYr8h
ifsfx4jIKUBo6DQOrxifhPCLnYhhY5KCdxSOSPyQENdW9GIVyjdwwO/V8ffwdtGLuA8WEBMb3bRO
PawjMftPHs4W7wEXBSapj/Gity5tCA8Q5lE2BZq94Bum8WLyTTIbBwU+Pm62vsH6w44nycImP3TO
ShxIsIOyoMZcKZrLVDbw2qWynjxKH5e0hZWGeJ6IZ4ML+oCJUw0zOKOb6OOuPHrMPngmHpfZuJoZ
iyMC/k6v6pLIytDZxLbvjPwgeQ7hmcLQAC4qh2qMe573CJvOw2umpyDbYrnM11YB/7PcFnYlbc7z
AyuCzrHqHa01Dh836xuxdbDEMziyEpJFzSg8TXx5gFrOQDBHRl1ivARONWmzlpv9IhgMlEh8TtBf
rn/w3nUOzWZiJLp1R3VYOVlcwi2q3Dw0E3OC/0HOXIJPi6FFcAu+w+wFL63tqESldEKdAdKupQaC
WIqt5wL49HS0i6AZPiMjeYDzDZlo5SGY3NFh9WXp1wX+zOzHos1Hh4Ie1cEraBMjY4biAhNNSK1z
dXSc/ZP7nBzp4AakD4Un/4GXoPTfXYNpcLY2+ue1Gq2ov5+oQagYsXok55hO1i+SnLkAi5ajhJ0v
joFiV/EXMnSvMVy00bcPxARFcoFPLA5+wOdVuYHFJIelDi6RHCfGANmRU88k+ljB10bBiutHtq8f
CxbJDiNeLWLamYG8OAZCT9Yr3hR4yPQby6ebo3qFp3B1JIa4io8j5Z+TRmN4HMmgWDjcpCDnxANP
eguWkpl87aJlbdt9LDqWAKpcyN4pt6unW/S06bOHgxn89P3RLSVEuXbEN6QNRHmx1K0WfY7OQmFZ
45d+9XIIuDyeDladtIkncQMVpRR01g10sidOHaQumLESnmAO+goDDUzrVnbpPRelR4O/YjYPTo3A
W9sZuwYkC3jcFx9W0ZXInb2ee2oXUXf37JUQhlAmsF2rjDXZThHzoFTE1BJOTbdwOpM2MGxn2J2b
wfC6QmYwdmezwv0AUxJARit6a/EQKrBLkBOa92i1+G60ACCIZxjhuTimwBrEjYBHDo4MCg1mWNQC
vwE6zfYfZCeHtcZL3Zl2MpqzjWUr+eIuruFUqy8gnQTXPcid2TNH+/0gJp4DCBwbI3oY/PRQdkF7
gyjqyMYpOXIAK+94f9kU3T+B6Hckm9svMpMXDcvLR3SCtzi7qEWIlb8g0IRC7VW8CbW/CiovD2+s
rMNZtcSgpSEyIYMyun6QEgXZP3q6ZnKOfxGb6FA8cGtPDIx63LyPc+kh51E9BdMj+QkjG2EBoiCe
IuqMCOmayEXyxbNtndPGsOnJnq729fEDGbDslB0eSZx0XDEdk38z4yIdkfk9QsYuxlq+/EpSd48w
cvBJ/kNAgXXRpeO+B8qUY+h1xSKbTgO8lHTFUOST/IkjyKlQWQkBpBdEWc+JR1pOad4EJcSI8OQY
2FzJkJ/XFj8xiUOlm0PkOYHmtFpIr43ND3Ys3FH8hlbBz5dnCEPxCB0D2m8OOzC9+FQiPb7PX95t
KsY3PAdKhKopXHPecITyf4rU7gUzikvAIMHFVXNn8AXoehzDP4cihGLc7VLNwnorTk7y14gh1hGZ
zPfvr/9io4/s/IohTgsZhuwxWWoOTyQD6POVle3Wv8nde5P61bKrUGIDyt5t1MA2qe393BKZUDuA
WUCVKv0rshAo82yWPtR+EtNMMHSUmC4glgPbjBQrgrqxeiFbDAnVMWoGavfRdN5DPS4jzdXjavAK
jwFvyf3EJpbRDf/Lzwpf6QcWzTUmWHwVAWlG9JuWve9U3pH8ucJXaSwL3WtEn1B1ruImE9VEtTed
OpavKHr0EamK4kmS16owQojHH8qakh+S+3YfKBQZAj28Tyi/r6F5+YQlKw4yJfJ2NEsovYhS8OH4
b9hPSZKrGVVIRnyGZe6NVoD08l4bjtCikVZElv39gWcisZCwUxHmduwKEcQTmSXTcuw3pKDfN9AH
e5Ih9iEtjTtL0Va7OhKbi9vZlLSLbe8+uEiyXYUnSiSuYs35y0FH97R8ulm8ruzxMECi0B2Ox+O7
97Rd9yRfzwem8rat2EeO1nBZmcxpiPOJc4IUOCHJ8EiOOAWt4OiBRWXFAodUxMEcuSEee2I6RW6v
GESTI8rYGFNc1JURbmx4A4BE9nGNhqQyFvyYnqNr9IgPo4tbpTkGQW0E9Q1XgxfNHzy70N8SeQwz
qNxvgsYZNU6kkZVnVJTUbZj8jJAcOjfMEo728o9EIIcibGAB5QTb9a4IbLXgDIpQ4UYhcSL3JUZY
jCKGHJdQVHPSueHCiHHsTGK6tC5fx/Hp1q8SjuUEtWIajqUdv4E1Hgg2QmseZQlE/nHSwrnBlxhX
xqzEkl2XjP3981CuhBK8GKcwIhRzhzaXSg7HK1/QNxMXIEHQsBcJhW2P2ff0fpC490v8wXTgifwk
Z+KFwTeoLl+GtkEIP/IjhQmHHZ/4g+Kp9w+XljLMnWEA+e8NiXJc0LM7Tb2c09l5OePID24F7BKq
Dt9uQwZzr+SBYvnATzBM3CQfDJqQoPOlV3ohsb0ThaJURmn83mzZdO/NRSfecuVpC97Rw3nbOQ1h
6Uoz+nLYfeiqabJYQrwEOxJWCIQx0JH9Rj+crtSUsztN05n6ccdVR9z2RJO16CDLbHqr/puAQ3kd
2cJmFHROU6onjURHfNqA160J7tQUsBNCQtEjSvnnGcSVjSnovJyioaJvr/EUezmyzzQmuPvRJzPN
QDlaeYTWOds275vdiq6HHvbP/4+p2wwiGm+GxCrnEzaQfdJZoWfjfOvKc3LqStjjE6GX1MwXjcqX
b9qi9v9nnPjjrov9oaTZs10AkIiARJ4D6HPsqtsZbq+jETgIBHc5XiMGloOsDE+XoBRg1zJKFihf
njQ5lAlpC59qCjECrNqhI8JNyIIYPD7UViASwBLz8af/TOT00EDfL+GEotZDnojc6uzA6RKvoh6T
OPcVMgWFUqVRwTB1Yf/kx9+1hQVjoSNDSW9rbLiyF4ivmoIp4o/eV8FcTG6a7J5C4JOvkGvFn7IO
UMBa6pjxlDn+gMMS7oR0fCXhHz1wYkKkG+Oc//p6kqQr6K3A9QALzBCAp1l+fOyrC/ymgmZ3YIhj
SWyfxEkSXOkXwGphP2Wxcj3kp1gpdtiWlOhIP8E9GwwGH28gv80tlKZTDEAW/gqjnUiOcJWDeRkN
+xCTtpr3r3GGa25bbGLSaoqZ3z1c9WUZMiIAXU03IPQEyhI8JFwnS9sK0N2MyHyJxDSqGenQhFHH
D+X3jP4XdEO4rbhcE7KNz9SBPC/hrssnFQxIWC3MDnkuhfHMcsGkksgluIynMWFIHMgBiH4+Eta5
sCrkWut4ncr64kGJG0sN6BZEgd9/MauXp+3nF6hpHSq14cKQLU4cJ/BO9n+jDsc0XiHiYBhxJsUs
puRJqlixXy6MPEiPP2SDh4P7Kffy46jz90GOGoNTr+nl2ELifc9T1N4uPl4cd8af+ZXumh78r1t4
urepPJ1YlGODKO+S03zIGujPBrwhSoW9xW9ZuhXIUpQDeePAKlI/VjHH9vQ403kIxSpXqouY/Yit
jDjqya8F2usAF159fp/ngvMCO82/zYfjJBuGlBdwE3mCVchOYgBCHunsGcg+0uodZzR3f6tFXtrE
lbfhthdiVYMFDqWOxEN+Soxi/ndvVBfW0VrnnzncbuZpyN6Eqa7gTyHTJuFviUSQ8GCJG1BZtNRN
thT8G9guxEGg0RNtljmCBSKkdr5JmD8PthWx8GU6RQ/ImpeZtLwyuAEws0QvK39TGOFqXwY1zKdv
vIoyRoViqFqkNajUz2kfSgLhO37DnLQycqdlhMe/lpeny7jw67zWOjox7JrwkGRMchpIpPD/LyzW
Kj9PopHlZxFjcQdxuYBwzqmcGdWx7WIoM80hIx2gNMsMYs4oJSg4OJ09PRjDzTg7ZsF/tn4+EcCn
6NEv7LFCm4OUXHLP7X+F5u7ZnPs44bsFtRwzjBJH04h/K4dej98p6AART9/2dHWzE/4U9Hjoq1En
cEMGYoRysrHscmmBnB21zA4C0FhIDdBQmAJjFIAdhrhcdEYIH2s0sxIU34LLbsaSBM+3BSdyVj/i
B4C+lK4pecy+DHtmd8V1eI1mT/uz2QC5tMSB4DfYlY5G1RLI1eEv/1iY8ug46/6g2hkpfA9isxp4
vzCQDDm+BiaNC5xeKelfcDW6lrDYwPrFriQA5k8aIyRn3bvYh3OM4peN3l5OSlBvxGu3JfnoNEvX
SKyWYSbMpDe5ecVYto6/c0UkwimTNqmfLaEgWFL6xI4XFtwOTyKAeUbYdEQgFn5nQCGBPULLw1e8
kpBjAxsPgjoAZZyooKCkhA/ICCOzAOpPdD5MyUF/C3ggfNekNSMDgu7oCw2d5scmbMIOyTr1+/gF
3RhKQFTXpX3icSEqhKEpC4uZJWRIdiIEZ8C+tStDzF4nUqeNOUGB2IC0hJ3JYrefL6wmco/8KVQu
gHpY6FlTJnTjyHZnq+BpzT6eawq4dI1j9x4uqrTFbcBNwn0cOZ2AsrFhDcWcyezj+TNN5nYvL6x8
xR980npcRPdFJ4Bb7K2I9vpjF89W3e/HLShK41fLJ40QWXXmTLsJJ3qBdtwrujOvhA7CZ3gy6DUE
JdfQx7A45kvQZG637LOgYZG+st6cVm7ub32CbeddotPy2i/2+bjenMcl2bT75qycvMin4WGGF8YB
FJhGsScYVEbq7DwO6u5FWnVgQSRlkGYBIT2x+RBtFOVkKmuS8z9WLZl42yVyjECiz1GhwWSNZzaH
3frmLH1QtihdgcTGzeg3h4Sbr8lo2BLvAOXKK0A9t+VWXaJBFX+5x+EIzFiEx8FqqG1fnAGZ1L2m
JBuRFKOuYQKr0x8d3uEOxy6FZmDMYaQ3S+rt0Wn12F/ImwHUB7U+rOZ6bqnznKvCGBkYaHrE4xES
nCkpMSYRD4B9IL2/kZ7+ej+49zqi1pUAzeekhfn6k+NzFjFYfDk5YU3mpsVhoTH7hRgBIk8LDah3
wKKrYckDuYUECw4e6EOlfz6IQWAbPieMHN8MjYU5EPQLyVHjjZjp3gWN4XG9IgpDFHEjEizjo2LS
9th8F9qiNcg36qjOgG2OusOBKqfZqC3SJEScUWMD5TCjhdUwhuqFZ+aFSltCD2h4BB6g1bx2v16T
+Ss8c6jN8Yo+EtM1Zl9clnnevRNuTIFJwETK7o1tLcOvKFUHkB2zBHXOs/sizIqc+b0yQ+zDxrU8
NuzvTF+U5OJ9LBXDP4QDg+rk6Du8VwMSi+bkwzS97EnkHw5KLtY+dy3QqW8F8S+9T+GiYyMWzmDq
g43f19dHV8Vufewz1HMOjNidLF7Qkb4uROPOErELo/D3PJuW2yp61LbqE1nBhyWHreJxLGG5VW42
xewBrsy49XDQ5zQ4aZIULZEbEtPxIHurVx2avdZACVd7Fit/gZYi94nRAPI3PA5vdCjQDjl4HMj/
wPAl1jACQjF+Rn3yHjwiKlWSxV+M0qsRLJnrFD/PVh924LQ4ukR9QOlYQ/YuAZkg1MQrBoGIQPFw
QMfnf7FdXY3unJ0kGIiQYfw/i/DHUzvO10as9bWL/UV8Jl5eTD5XoTkitARAun3iCNneFabTJlkQ
+RyY48MH3bogPBtxl7g3nVDBqhH86OyXqBdJF9xeUu4vdPdhLbLERj/nmNCx24rfwpuWkTmQpqQf
46MTQm59ooCBhp0cXxG5SiMGmx8ZxH5no4+BHxZkOxgrjHohLvU337arOfWeZ3o/wob60h10xqpm
m/MlJqbIV8ZdzE5tdcRFJbqMoJjzeNzZHK1VF/+qLilu/pWBOUKajk3t1WItZmoNjT2HzfAmj2DY
ZsZEJuv2E+G4GWdwc9fVuoyx8v9MyGrrdhYc7ZnEuJcuqWm9Mma55zQkOLbSysIEKewTx9OSwohM
De8txTG9M83KOVJG0K62OkGvzwVqNgaC5vhETWDjGlTr7yxznwSkvfB6ql3Te7Shf52n/KkaFcSl
3AbnEeJrJvlnh1FOq7tCRcHraWMlRI32gVWPCyYVBVihECcI/i+vsat67Icn5wNjKOFSMkJvdY15
vm7jgEKkGgvpaVrV0X4dzK3pMYmoSSDnUaOfgzyHlzZMTtU+EluodbEeSdo8biwKMasEdsWtm90s
Vtf3IZPg1QAGBcSydniZMTWbMLPvtXYqOUqgPuzzR8vUeOisisNKwLtujqpIS1FX/j4WrcZJMJ9L
tHq4RN0vSx87WJ+d6MTQcdexL3Pq2nOe936mVCDqUI1bNratWwoWT96XzW7ZGBeMMV7d0+QBEAze
wnts2TQlRnrerDgbIqDhNvS/pvXqAKyKlqOzr6DDbX9pjg7yZ70BKPgUcx2joKO7YvPm71e9p6+Q
bvFyzE9wP3nsV9Xmt6Bk/rTR++HgHFzQNB0UBCoUxg6sez5Pw/tAvXz6Rua2cNijywd1JZG6QJGG
NQW0Xzrt/S9pTduUUYZKTMbnNwioBWQR+4kN++62fxHsYqk8B/s6+hy4U4Zqr8hWITNmjeNxC1ga
RxrSEiEYFjbRkKejQ5eq4+C0Pn8ZeboEqkyY/mvUtwfkJyid3E5UW+9xvYQsXzETn5asr2qqg3V7
WRctAf6QLZ4VJKubToaR+a9ynvz/GTTXbRpdjiN0qxiw4U3DVgqpk7BUJoIUoCvq3WF5tWE2f9bv
XQknmHkmOtcdf3SnZFVdTHTFu4/9raSWwc3BaQ/foJbTRnGEJoXdLCQEnbCIanhZkAkxg+Qq7u0S
HTY0N9+V2Ctynt2+ot/4p5GJXE1rHFf4u4fvsH14TG//sXRmS4pqWRh+IiNkUOCWWXCe5YZwSAUV
BEEQn76/XaejI6qyK09mmrKHtdY/0QS0S4yR/+XzQPvjooYExjHxllGxYexAEQBeouH3AWcImgra
RfoI2JWY0xBIwArDyxeZCcpecwCgtEOtXWCtbSkEB150Zk5/6qbCEXGtzmSgxyuMM/IUQEAZpWw7
TMdopit3kDg8clZa97P6paUh2X6MeuUCkxU8+Ya4aqdXml/SU2c6zSQu6VNtVQUPRpccV0O0krej
joER+yPxcPtljTq3ZXuElNHCs1xgb/hdY7X0EKatfzVGjVE76WCKFetPiVBc+lhChXsUSRps/ufs
FUDC07eSTJZTg36ObZtb6gFGs3zHihPFpNMyDovtPrfxpWUysfzuUgeL8QmbnDw7mx+dnPuT5kIU
YwVrmMnXC+mPhGjy5qvbZqxa2o7qPMDYdJXb98sTGVAN1HnB1C2xBVGuKqk1/qGTrq+YaJSQPG1L
H5Jyx7XLSw50Njsgs0UAmYE95M3Px98zOcdzhQRtRDCnIXZuaPhVp5hLfodChJQUX8JDq2dVf2n4
vMDC06Cozwb84gBuvBkTyh1yE7f5GINN+DyTGzBS63OCLngAcPD8xMkDfSpj53s7IlN6YhdNDvIK
hrWLxg1an6nBCCFp+NTjQ+tzpk1HCMWJOAaa+1Lfgb74d9wUT7oNzK+u+MTiIzg1sMfRBqmMvbCc
IrfRfM/rS0v/8u9k0PgW0x9FSgkVEceCzhscspOMhpJU9g21DxNVucLDmOaXyhtyLDfX7eV1ODil
qFJsTpehl1xkzKfZBeICVhH4fTxqwiFNBkA1mgi7AWzm01izcYhWPh+X1M/4l4HEvdHocd9JM87N
T2c/1IlxgahpFdGDR1X58CuIi1TDJ0stYvie7Wq3HmsoQ41xFTTEahJ5HHDhLY3V49hf1PvX9huq
B8PJw5Lyj4KJwkBfNGOeFxqxkHZielvqXsKcD4+B0Q2D2vOHwHvJf4fPMF73iagyDfj7fn2C6TDj
ZMXA4AwD1JaWJeaG85qsWMIVfFJ+/XarXg0IojUNezllQsEY/Ef8gHCC601rXD65qzjYcCAK0aJQ
TaHrURiqYdVspxNp+fbzHTWOFGp+N0nDNrpjuNvnaYXDw1d4FQ+5CMz7obcX3VlBKQX9V/NTxEUF
HPcN12Z8QAb0w0zBbudGlB+7fbJ9IUF21IvhYEJDYfX4uw8DQW3H3GjXRzlFsOJpnaLlNFPGAim9
mJmC8meLwa7BVpOAnZYffGK0OUkj7lIIcgRSEqoE3BiPqwORV+/TbWMQRQBw6N3OAqWqxtnIiL68
VeMKdAb7Pjgtsf2mixhaaAx4rUKhoPmviKY2ekQNVz0VtIgaSggmt4e0tow0TQ4WA8Z47PLmFQpu
zzFVEmwgqPZjqKUsLIlZDf1qV5l1Y91oJfCE1n2pP/1IuLpCvH76yjdsQFi+IfWMhIwKHs970eG6
vKbGZRpv57WD93orulcfiwxRRseTBi8nwcDCXaS+FHMh1DK5eWSOM4qjxoYai4E1ZM++9YQFhnGV
cLeMflgaGDC/PgT+cbjQVQYsUUHnjmbLP1Tu6N2JQ4Pqn07wDU6Fz8qs5DE06/wislkjNrryiP4Z
6FOpqZ44HH5zaRUObJiwHyrLMBx6+Bo0dpRfuOg5iAAAcefDDMrnSBIswpRtia3FHOkrr5k57b5Z
q5uZvOUhw43QmBVRIgefaoxZevnDQ9ggdP5823KpD6MMkSA3KJZMe6zDroxvwv1A89nrkftgBZjp
kquEiWt/MuNAhYM5wRWFx3DKkZicsiWEyRmnIsbPZrUk2so/DWCOf5hAl1YERzm6jyCJ4jXRLuGb
QH8lgBltGKFLgocvxKtoEngjDNp9AB2hnzs9+V1VadRmsMP6R9wSqE4tg4CK3NEhkChWIfOKuc3I
VR9RYt1HlGwh/afC9dBZe6SgeBGE+maL80M9wi2LCzaEW2awrmCf7SewLcMPGiVKlS0Hy28mxPzw
UrGcgFxM4b79HPG4KoPZ4AQvEj1DiLkOowBhsdVdZQ+GHbZXzAzvFFnz7KjtWZtCQMljsLMprGZ8
PTOMBWCd/Mut4KjEKGVGbaATyGKy8NDmfplt3aF/MMfKuRd4IXwVGvetxjW9z7EkECuNnyIQB6Qj
hqD8Da8RjweoD5kwu1W8SakfTbANFWUaByAaoy0/GlY+0RjVVtCo65G6/Rq+yxQFWNvNjhN+FuEP
EJ99PcJSY6uN7xbhoCwAadR5mLO8z6yUjzCeguc+E14LoAdrZgGqbnc47DNfGoJhGTsiNoQUh5Pr
xbALN28c5A4CQJKetkjkO+c7ziQknCLfCZ3ORozVpJ5Nxo1kxltqubQMZUcbOAm8LdkDiaKDsp7M
Wtho7NVvOakL9FXG8Sdy2jEx4KDHrv3YDvBYKI9Q6IV59j7UKq+vCWWptlKR7XWzdx+iTTEZxlh5
PJMl0rm3q2j+x0lLS+6wiibkfDhJsKukBtPAA3LjiJFsa5dXmXkWbg+DC1juchhj73iHo7tl9fA4
1O3z0oyNc0RSO3ILu8exnP+zj3gxr6RNR4TxCRbEk/MlWHCh7KXpGp0IMQWwtELs9CIm27CvpNP6
FLni9IkHIaOfAR/nY8ZEH3Hk8JBshT2EQ8fWfvSFcIQqhuMAhZYFU9VFJz3ZC4sfulLMxf7xYcn3
4pExIe6s0D1BZYUNLcj07IVUt/aUxuymIQ67J7LYPeQgONv/oMZT0yG9htKZsZo4GMrORNP14wVF
ESXB6T2KxHmYcDju24fPHLqBUudO3nuxNyY4dglVK1dMtB74sJ4BRlQxU2VDnx7PgFcZb7i6BUnW
heP625WbdbdRiANDWCo5gnwtkuCiL0qH5ELZ8cXvEDHtLZzJD/NENdifMKGfRvgL7cX2wiWNoi3E
56L8I+2NGecdqzkRvpbDz69H0Zda0JoBlgpxnkiuWZ/4zUuLtStWDsvM4CRrVjPhV5xUeAln04iu
KTJMDtnySEq9YktrPD5se89iiJ3LlreEHoqIbfxlepicWYUwLOQY/Z6FRRA0JEocMQVlYFaipHse
4Lpy0YJIvA+pZvXpLxSh5uaS4V6DWY1+jdggmzNNMXgCfG/OmOZMmy/Uj9CCjwLouq95bXCDmZz0
nWGgma+KX+G11fB/gO18X4ud8P1nb4zPGZcNYk6XOJVF7ITKCNrScIGKHcc2QRTgvUkwpxMjkpT9
JK5HthoD6Ck0UdUF0xbXXVyNH48gLs5tA89Abf5l3u+YyvuLsFuGixS7ygnIArN/IcWYUBNS8YU0
Vph4r7A7BYa4Xi6FHXI4zmDhCMeayWDFn//gVMRCNPEilQB/LTei0GY17d9neu89Xn32BLOS29ua
EMdO81e9HGmdu4MTdgwNRB5MtZgajVqOmvp7ipHiXxpqZsSYeHSVf/905yQMIq/mAB+EHUvoFWmU
ABznpCisnrPya5FgYCDd4O7XnPQPcTfE3feSK80YOM/nuBmguWnjKfIdngk9niFkspzCaLpYwSNK
45BcT9p7xEXskVk5RdrDz5ijkt5yCyOBWQqG/fTEYIQ1uFmX1nv21pmUcBhS9bWiZhpMtWqefC6U
akv9QJLoDrXjL+id+k8HtbgiFqnGga/s1o+N99dfnZUFZKlRzLFntnQmUIE4aKGJKtH9NGCONgCg
e56yvQqQioWv/TC8t8CPjeCY9l0+OIx3iLRdrA8QA2MPINa0reKjNYJJQlas0LNQemP0f8FGpPSa
3LpgP4R9ADnWmIOXXLiMU1Os23n0r2tGdJdwoIhorL8qbZbLG85YBzIDhuE7KtdDdCfkHdZ3wtmV
nGlgvxcKPM2lhU2BFbvd7zH+cpuzMYrKjpidcWZB1BzQNav9yUQlAOhFgg3DdSYGioOHwGiPLToH
snDl9tYF+WtQ0B8hE7MoXoiDbtLhtwEjBCiQLE2WTrtZc1EliAPNhOGj1Vv+3SsrTr2sT0IEVxdy
BKFGgNAMq+TnZ0RbPbjmCrc3AIf8rp8XhbTI/jbi8keFLZTUN1+/pj60eqZwWGbJljBBEBEn7Hv4
Kwa0HIfW+SRwoNKCLQ/GyU1auHjkvDYMGCEgrDJcAAApRTKbS61PI/cKMn9AOqjAo3/E3lJDPqJi
JrwWlw0rhLGGw+en7zlTD8YltETRMEA0gdial8bTM/dhuBB0rfAizUWFyibFKWeEzc/w0kN1MXMx
pYTrsDQqSIcxLFDMO0bMbQBgq0XlzTDSNHYCDqVzrvBhoKCeEy+HaSXaEELPnGItUJLTe3Xa26Ev
eFEivwmLqHSazIvxfohU6tu5tIE/t7h5tjB0BJk/igNSFIdrvDqKMeldfEL8Nzzk95iP8lEredQe
IsnhtSUu49pb/bOqo+6/qt7PTY8143GXP5io0NEhnIFwh8uoLPABLpsnDvciSTWc+DaQYYgwzIW/
UPLO4xrkujYAJr5qPr52GI+I/xtbvhuKI4pCjL+4poTjSaxbM8pWnipHwISankmyoIegNsEWboLD
p4sdIl8VVo7t9izhYkJ1JQwmoxkmZ+vlaKlZfzzyISKHv7/Rej3B5lFwQ+FDMOujVOKS5vFS6N5A
JJmNCGbPGZUtvhZkvBRssD2MGDD64Qz6BAiPtvhmjuIlW4USc4TWYKSuJC/36wxgn2IaeTRBttoS
ihYHIn6mKqA3uiGh9RYQYyNiZ5KS1QsWTt6m+aevDXzbya2DHp1cjWPWwgTgOzDQY1lG0P/zlTC7
EBPykxK+V4IoUaxEVio3M5UMA7+c8h+jQ06qn04H/BLUKkv+Y3jFOJ8hoOBZuqrpeSOqQ7RqwPF8
18KtJtIJfewTLT22fDvRkVaLBE7vheEoPSRUCwsXMDtkuYrUAeF9Zl/DLTwWE2XPbWHeT0ved0hZ
oeum1p/wLvixDF06FlZuiNONSx20NB3i9Qi8FKk3D4/O7H2CvBCmkQYHqnTUv/eBTAOG6szUaLY4
lm5MJgE2WYh2/5ghiuw2AldON8+7pfZdqBB9J1Nt9B1nlRklXZuLo0UCI8kEaHLFDhPWye+nW79Z
+pGLDj7bNxac37sOL0PjLGTqg8uKb3jfzP5B4+0qaD04YY/TzBorA7PIvKpHa2P1kWA55BIKZrqR
+ZDVL0shqXcEVE3WqtswDucGvIAlA1oU3X9868OxBHqtp9MCmvARylS9kOm3LUyXrC6sYL1Fnbl6
B1Y2Z5ZqK1jWsznRJ5C+17nxd5p0IukQ9w556Nyz0V/aLO65n1rD2IcWA8EW7jDFj6lxVCQDaq52
IvnLlBElnPnz1yphtHJHro+9vq/CPTWwNHNk3f85cS94H29zxBPlh3dBgWS8PXTjdmSgF4GuVrIN
rR7aO0+ZPKogKxZjAy8FRgxWvK75yRij9Q95WLk7QpdAj2wmPkB2TWz11bmQChDV0zLIoBhZtbAO
PuGlaNa6tS0dffLm11Sju3UX5AJx1+H1fGwXhg/EhmFmdb2RlEGRJTxVTzQiL7I73yMyw+mcEPFA
UxMV3i0Teb0imH5J48ikWVhS7Hm45mDO+GoAlfvE+7tR4LftxkcrkLB4YMhhwbNozfukCuvYf8BZ
vQCW9tavkLSh59Dv6Yx5Gm7VFzPCD36/JV1hA79lKFog3TMwWJhBqPzH+YwPaktFvb7HXB5orWH6
+p++T6sioziizK3Rdv0DNjCiqICWmKp9UYZZL1SECPZwYq7t/H5C+PJ0nrVXgsS9rj8GoSm9uygs
aUFPRFyPvIHzyme9p3PGs4Dm47bVG0TDsuoOZhpKbDnopZukDrrPMRnhmpXSJ8clxi0cc4XZoHw9
IBGBiwSZDa9+1f96PxLDHy5e+5buKrByXyI7w8+2JeNDYXT8te+106d/bo+qHChAgTDCNVtGPJZ7
tTIWOYE8aEApfWSUizRe4dY0BfNiFHOrT1w/t5/1wOWIHEXYTZgsPqLB+Q31CiEYkZAqZAMxEacp
zEfQwlqDx38jnM7qrVoIFkYmu+9q34+dPj+pIm4EktF996wxKsyqU78a34kxya5SFdyqU3lVO1gt
L9npVRKQhZ+CQcNXvTVurzTsmqPlmdOQQD2ocYt8rTX2tl6m1uO1Zc3J5J4innrUtXdXnm6/v5AM
LABYKpQs0puBTIwO/TvN46h+uK90NGCiJq3EZ+/d/FsXToZf/QuDL7lsbP2NGC+ZV9wLWnwebioJ
s/Pb5v0ZDeLzINGcb4/eQ56q7Vi6nX/al9QyJsYZUrEUqloFQ64Hvx5EJvUGw5FEQEXTMbaQB/V4
kPddvgODYHk2eC5fPKFnsmWiW/b2w/7mx9XUwh0fJC7icJrLXuvplbkIa5BpTEIa5v0fn/+jtcGH
wiFZN/XhmZzTAkE3frfqO8zK1ZMeKy1wrVCmDfrJN9ONHtj4MpZnSeO3NcDJl6OSfJKP2yIlMx/3
gNjNUnWNkmu85cXiGEUBAr5JewWsMYR0Zze0ccThMCkWJT0nq4UwH8t5ZYwpmHD2G3mpxVA3qMbT
GKjO0vcHEUVLkDLX4pLmop5TlOMTMzQToOJyirpxO8ggjakbZsWEpAHIUeVTYlM79c7DK78INIb9
AMcJTmvKO6vEYr0Dc08ok6PekimwKD9hyMAOgKhQenGHiCUXbQ5ZmqQ0jaVu+blxc9wOeuop3Mky
6Zfd6Ue5IcFKBPpJFL+gQG6/Xtf4PXrSCX+/b8BisOC0cYtBN0c1qGrZ+MYQNX6yBWftJBzcZF97
/GA59ueP3khFx48GIBvFCXZRcL/kkfzmGPkui/66zDe/bPQeBL8PZwuIVWzdq2nyDt+QvQybP3/J
Lg9ZdL2X04pe5KM5GtCoJUP+Gzo3Zhxvc6c9r88WxQwJa6ACrpJ5pEYYTD3iyUc7/YJu/4udzIA3
wPM8K3RtN22j2iX8zjtuxlb5XBb1sXlcU6tFbVNNH5L7yI8xtA7V/BENnvvPl98SfY1rlV/D0fsG
OlnHTJgN3dUgg3vGlG7gYWFmok17AIVxOgeX/stergofBIpYzGX/QZsnOWo961mgWHyDjTTwIGc9
AioWvHTuruA+Ag7sRsB28d2jlqG2ouOTdi9UVcL68EbAO5J2G8m8GvTOkTBkY/6CDW3mYQBVo2Ky
DHBkKk77uwSL4HlDLJCsX2yhI0LmX4QV4n9WJibkdBBfXjb5x7seErfMQE23AMfdGZOyWCgc4VBR
x7f54UgauejPO1T0ELo2h/FjjIymdHe6ZM5LhSrTSjhKh77XO6KgqVHeiTSfN9/Lww2/xCc72HOU
ptOIXmDkfcEKAY/hHEHUpS6xEZ2h/aX0ftpfmMhIEwzGsXSfywOeBt+BOX6W1m5oUr1K9u5foKSW
/VHKztm7SxzIX+w3PHPycCxecFBbPqRAEhy4sS00Zv+8toTcyNuJaOUdr6ylhuyPcOIh2O+PS9Kf
J9scWEpwz4PShdroz79m+gdn98yU0h738bCIDsn02ff5cnBkhl2qWzMgJYHdzzlDNUvqO2fotOOx
CUoz8jQG/4xio4rGWLcOuw4ETkcV1IeevpMlO2ZKqVnz/ojOSQblRihhCbc2B+HFFp2bFIx3ysTz
vjBMygFk/m+4/KNA8TBC+3sBpOdkks8l72cdpnimjQ9QcdvSbkjbns75KgYTCmY6e5uih4pC5s92
QUDcyA6V1XCDP+55e0twl0A2yGmCkJ/epuAk5LSRr2DvWGESJcoUkFki220kzJLJTrb3CpHLKbpX
bQPMJbjetGHcKuFM+BnTMfhwnlgbor9cZ5xOlFlCIFAQKmTKzMxNec1dxX5hgPGy6p3E0tJdIVy+
9UxKrmL3xbcSsZwFcoYRAiMGHPpoeufCFuFu1WTgDSwlHhvKvtW8fMgFa301q0W4vRqzsJqB+8wR
C3VuD/o4NQAKPmik48d7VLzmJfGrr/e+5agYvtaxf2eJlCN9VQBQqhhLMHfrzVXNLwZuMQwHUGWI
NXu6mbwdVoF091mnBBD8Dvd0lN5PUOIqCELKXO6Hf5jfYjs3dkz8sJnM2u5Sq//OQnzwhE1K2cwc
DsBmctPGt8fpXoUctukEugOdVXf3VGOrIrJHwLEBAPuxS8Fjs4kBTdQu+3utuTbYDdzwYIOp6xhk
uScH2djS9lGtwkEdpZ0HF6Yj457u/k5LVbXO9zfG8OZrKURcQlEhjsfC/QFzCC4NgdZyKX2mPUfu
mbzhHBC8wDeCmzfzxUUDtO1A9zCEFAJRAOIt83d9YpMHTVCkMsmuwRWnr3Y0mqB3sLphUL/gez88
nirsH7K0eHIAf8mKJNXvwHsCLqOredp9BP1vnpjVQCYd8mbRpH1qV7+5H2Z2eAULikvydT/QIeCm
Qf4I+LdkTz98Cwp4XaZBFg9tIVcebzdUXJo/i44MX6v5rZu+pUBSkYEQfOn+yfP5nYEnFH2zfxYH
GFrwde7z0bXYEpn1QWhcmNllQw/DsGYoJJuQ82d3f/o4d+tqFJvJMpnSPF+HM7E2wBQ6JmM0FjcF
grqwC+6TR4EABFkIA5o1aKjIywXVwBjibs2bt3V+6F6Msxpk2xcQIp4p2FmbynLpntwJhNn0ZPjc
w2J4SokNFxpXIxE4cG19BA2xDXB1yOFCP7FtYUSakuOMCNlNW1uf9JCh3LzeitIeT2oRDcBwaZn6
g3GzfrD/6ao1ZmhiPlQBkX2izzSfU299gX+OEo6kJDBAhZQeVPcIP6/wrcyECwx2PnphhI7jnv9A
TBciJl6DNHJBQyz+526r3AmTulukhdDYj7KN6O/p39fwhDHVt2Yi8JXwieBDx8YU9OnvS2UNO0JM
wKGeoY13RBob0xXyIcDQxBQdxJBpdid5j4ELubhRgV8kcLW8GtGRMOudfSaPBaZYbJAHI5JnbcG0
0As30QN+vlBANScYqSzpP4Zwp7s9UH1eVuprIU5vyYwrvtmtXzdkbfePqYWMQC8ETIx6z7VujF/R
KPvjJktR3SOd1ua32SUczJWPfZNMaVJbH87aGaT5v0wSvPiydRHqYL3RWRhTMMRgZvKALdBFtHZx
UI9kBGtzIS7A6RUbgc30vqSiYn5/zmh4EPh8YSx6d+IHCh6R1a0DCB6U6rce/DNN5e15QvM2h7uH
W6GDcNUeJONkaBXAn6aqbiQuJPk0+AihOF4Soynq4ML8onG0ZVKJ3rQ9toJZAuGVAwg8sEF1+0fz
bB6Qe/D+OsaCr8hkW+/c4+NyHNBgLxJoI/T4eP5bOppqqEwuoqwnCR36Mn24KdJjtK/Qo2KPSDbk
V32HkDwCyDrztlp9mwnvnN3cHbyaBnM4T6a8zM+w4WqbOvoGvuuBtgNOCsziA6LJau7N32+gBplU
1O8MRDOhjqQixwqHh+tcX6VTeLri+29Qg57u5F/L/5xuNp++2R+unR0JXD9I2A9bVyGEXBfsE0yV
/JXub4b00CpGO3ZVBD3IY/b7NR6+gk8BoE8fG0+f1urB2ITVxpuaW/Lpzngf9TkaMLShWqDcvabn
9wfR47es3qu0ceUq1KBK3KeqYcuyXzEYomun/6G9AJtGrpD5uoCaq2n9L2cKVrH6tI3bsrYhvw1e
zOP0wqSzjNE7MOH4GaZaWLfeWI1geWtwthpIJb/59+2nGiFkEicOd7Hma/fohdhbG+lc5K+ZyOC5
YV5HyKzc2KHYjyzZEoS64cCh2Bj0oPJbtUtOBvY99TGJA42GWrvRyDDvHHpw+Z+yjcGuEKOQCZJN
J3t90lliXkk1OjK503aHkurGw1L9FJEaKgI5HQo8FrfA2E6q08wwoTT+Gfb0zfV7QBnypysmh/Lf
e/f3XXpnfUWq2ejAChyjYNIm5DE2zng8p3IdaxN0SNghUIPupg6up45ujs/aBozJ0tdCCC9kdbzx
nKp33RydTpJwXZ2NlunmD/ixwSLZ06ZLrHFma1HcYXkY/idc6z25BwrsM60x1MXD4XZBE7c/PGQ6
MpWJ6LPvMY5DujcIhQXMpzB3921bORIcavM2GnuF/9eEpsd7AGEb261lvfuanijWXmdvLEIsC9PZ
CX9c0gr7sJPmeJfDucGEsIck5iAFCL2H/tuZr2Wc1D6IUZ8se6KW9CsURINq7YeIU4UVBy7dH9Gi
Myqg/eZv63eOCZKA1RcHX4Hx9wcigyNDZUofKlIOiN4aEgjLOF2A0v/YEjQHk0hoD2w9yqjPgDLi
hcwYTuHfwOz+4Wc5iSKqxay5tsP+UpqFHLFM7AEs70SMog35EJdDtbvkqyQ3uQgQEfYK7W7zRlzE
FIssFpAemMi6N8EU7QSNUwha+Y6AtQWYcvXwaZKZU7BAafStOyAR8h+vwlxE0HH0jpHURKS9qA9f
MGVu0K9RT9xXF3WpW8WZFMMti3ibeFgzLcLbqfIvBpL6l5ul7qrPznTvf4syNNZMOBatlT5N4PPw
MpzaT5UCwryX5kJoCpiQmReR8gMtoxi5Ec5g9RiHdt5luaPCrXiLsI3e89aeOuHr97VhHpofmGP8
O3AVzI3M3JKrYi0W3WlBUNx/lk37vUL6ko8pOBa8VL0BXmXCJRF8n7SE/f4NruEH1pRlMQ0yd7Hd
w6iBAc8EQTF9tJvAUl5XW5vp8fBBgVc7jrPi4AqNFXD99tobMUG3p1jwj53x2cPLAOwSRskrGC29
ucOXOwai7+HMOfoBNDRmJaa6ZCT5OmEnX5BryJDcui9W76hdQVS2Fh//osyvN3d1d1ZgsdIcORSh
RriOcGW3Vq2YbcMIAFrnPy4LcqB6jHljgEKCuw87dRJc2mo+kKclCYRBPx3JWQjFQL372RW2GHGR
cQjDg6sD2fNtquIJaf1uSzWSkmgAnV+cLG+BF3+chOBYF/4R3BrDFLCHQQTdLKK/PVH54bUPA3Q8
a5VghoOiIOKBM5c685bejDUv4c/wmrE9WMp5upTiGToDmmSWHPGti85iHbL+yISi4uKOKdC+8D+Z
cCOxbwQ3AaYRyCosg/OzMWFuQHIaFOs7KKSrQz23f/vhbZJ0u+99o5W4W79mPDuiJZQGzBDntGqz
pABFATZ4BbX/y/1EW6QI+Qgjo19Zeh61McdEj55zIHOWgdY6SyFzB735NbbH6aUthy0FLZULzrNP
W0W+6FLZUDwiKwBkBgRJgdSEAAsiW7ZKGKHCZXXzxK6utGd4a8E6r3ERYxa/INfII1+zBy1JhEkB
stI+iLSeTpgPPt4gIdkyUxYvOBewiZj5qBgBvCEmah8MVPEudYbqonxbJXfPcPvqRi/CIyDXjV6L
diK8YQMKJ4TpKHX/cN7PXyBCf7W+1udqg2VioMVU4kZCto3a+IMYoT+ZF5Vq57cD8/znvucwY/83
1UE5sWQG1XoJkuvOpuLy2ta8ceR/anCInMP2ZQuQR1v+Fb5jHkhnarEBEOp3ev4lYxaoZJVZ5jSM
A/oBQAV5NURLB83U2mUMg9EE/1M5P9bHdjylNWztg76PzWx+DPrm6rZi76/6xPuCcdws0idA950p
LeVCB8pgbx2EeD2jZrZzQMZye0iW6cUZugF1ldUZ7rW/++y6GK9pyD4aBDn7+n44idPidh+I1E1/
RZESW/LN3L78zuOI41cYF2d2qELvAlZiM6psccEiwSn/A7xDmIAxI92aWbrBVCSC5pWLGppfdHTU
ftZU+9r1Ihie3pFIogLgImjnFDTs4dgFAtoUC2bXi6+Om07+8jY559eFuOVHA//QtGKqazN+2yq2
LQ6eFy9Qmw56vDvNLkf1ZR6I/hWJLWMJyV5rZ8/oXqEQHsLlciraFwwK/+4PbjRtkckiRxixASYa
ArJShiEzzkeg33AyoX4BeLvZXm/reQNg6ri2v9oiFtbRKW0huwPlzlJoG5drOtKU2p0l17PWs89C
czmngYzxZUUqFV7zTcvJC7nXA2KI9k8YJ3BjFLt9AR//xsUaRuGb6twmgFsMLDisf9xyE8pxIXX7
lysIAgFySmhZRj+x5yARWLsw84RDMD2VEbCcs07cr7lMvf7Icw4ButdV/uf/JgGxsvAjPGShAm5/
ziAMvyAOpZz24O4BMzXH08cCmbt3mGThsvLsjaVFxgHD+0KPpo8+qbn7uN3sGSanJ7RrSBa0rQg1
fQBOHDYMO0UV6Gj+WpgoxyPzWXoVrZ4lfce63faQvzk/DciwJxzdaOVo6OHEXVKRiC40tRhC4TPW
B4+yXmFm2L95y0TGXgwa5/JotrDzqnDR7YQ7ERtQsVdYlPjAedg54K4yFf4lsLtr87oQRi3dv/io
wbo55PsEB0Dk/dvnHOa2tafKUMrR4Ovm+aw2AkQlCha2gB70kCKjY6I6DKuZ7jBpMJevxmf347Qj
+LxckChdq03mIAh4kj0m8U+pKUSsCrzPei1yJwjoowt1otRnCIB7JMbA1ZaOVIZgtBchG/Mv3H1U
QP6J/+oNp69WrG/tKZgnVdRQzI9Mac6AV2JLJVFbcs9xGS4gMsiT7WNLDXXt47kLTeDCAD5KKVTY
oJZ40TFU8monyY78QMaGkAnJLmk5vBTr9w5m3zXiaQczUkmsMZEPT9EONCBwAGqmFd8A8b04HkVk
BKPJdbVQeBdAwGEqpSYasgi+CfDwJVLG1ULFMZUKC1dk4q+GW9E7C/YO4x9hOQH1XJCM7ErE2MPf
5N4njJdrCsz2zo/B28OEEHbiZxYuSqgwoqAS4TcOFWQnCvNUfP+X4s063sZ+H7XX4Lwffjb/iKFR
BO+QXSfcWv5Sz5vXgWf+QU5Yn+Av5GPSZTEoddcoXtG3n2YKoAPpFVQ5pF6M4sNo1k6xH4fX+TNn
VI7QHEYZoyhriQU4xuE1IH9uN/MZFRcxmewX9taa+ajBMIKm/GenTq/E5CTjN6u4SvCDeDgzmI6K
C27KzS0gfwfKSinYT6/FrDgwKcIoVXg/psxSoGFuZq6xh5QtZh5Rfqgvr58ggPcdpmOizkouk5m6
Yb5lw3bqQNCFS/76tyNpE42S30PN5FRL3FUtAFmGnzkogvMWmCcW2hTPL81u0R7sIY3Qtwr+oTwB
dXrutzIFxuCMCepWWMILdRefpDT4TGc19vK2OoTiFHMHoxQiFBqO8GPKYhF3MexEQfDAdpgsWdZj
OqX8+Wo+eqLa6weCjfeW0TghyiwqvwVJQ6QEgQS1Cb0AwBgCKNAglCMCfWLYM2VWOi+x5XvBXHNx
HpmRxuCC+ogtOGsaiFWkE/yxQQAJZswCHnAxHvCCUqdfuNjl4Ccj3lLhqgtFMkohrQlBEHOLjGUU
eyDFULhf9NO8B/8CiQZmnHm/zmVOdPwHlgE2C9vmy/9fpgLlVaQwgJn9I2JBjSZalukNC2zG3xHf
FAkaDrh0DRQpCsT3lC2S28yafy6b2o7jOeX5w9/vew9hb0BE2ohyXJTqVEK8b0MewTMOGjfBGjul
AxYzJDF2eS25I/6x7qGOh6Xz6qzsCi2nYhsYTEtQTH44bwS/8iv07SL7FcdXmJCTWrJpq7XVFrYa
V5hi3nb/HiseD6PlAAOy03cOV1ymlBX/PoGZjobrWBBf0/E84oU7aT3KZJPBOr84MskILJcPBQsU
MuP1svgQpvPGWhtzrHNIDRB2faftMDmoSyp/Y30RuH6Yw//qm2CeZXj5iOTl0IDa7YPuBwsMs+yB
8OFGP2gU5rUf+uF2z11GSftz705BsuQ1nQnxsfURX3Lz4+W12KzgbTwdSoU8eHb272blOKS5x2mR
WtOSQHfdD4aFHYcbI8inB+53ndYWw7WDIXlMf+FY6B9goiG4jeilYam8VJrk/vkAMuLsXlSj7ljd
H6b9MZMxfl7VNy+CdfzFocR6o5NiisxOM/uMh0T6SDz1V3HhpLOEQ3oWpJdpmzjH3OHkRs+f4HLm
DRnu2vnktQruhh1MqcBok56duYPYtMPzzcQ+9jL/uAe8BXC+yp0g4N2hAwlDmKDP8bYKhs5ilSz8
LVjv3VrhS9DaFkaDi8uXIqvm7GGsesfSE1b+ZHUPu/EU+Kjzgw1cQhN3PHGFV4kzhXRAUqeyYZwk
/BFzyxCJ3vdFb36NNRP5Q0mpl389ZNdhPrne7ItKq4LXiHVZ9eY+udX5fvs7hHdEYgNTOqNMh6BB
k+y1VicFTHMKk7FNqgo7itxFG+tfCJfNJy2whPk/ks5sSVEkCsNPZIQ7epvJDqKAuN0YLiXgggug
6NPPlz0xMd0901WWQpJ5zn/+pbTHzolOh14YhZXOKhmd6UbRid+Noq+ne3Rpezo6JKvlEuNxiBpA
79Y2AEN+TQDiQlrqARjyE8WJ8oQ8XfQT19k8asfjkTIW/8IMdk+S2XQESumJMUBgtIXk891MPs6H
99AD3+KFYSVdbNY2LPHatcPmD192WnJJQ5oA3UXBLm7pKFFUvjcO3ADINGX6MKAdDbG3VA5PhOFI
1z4NHEqB5JE8ZBfcsy4EGOl9ncodcm2a5uBpxtypRadt0vyfwrOB3ZGsdoHbbIIad7cYP6SLxMME
4I6t+w+CqEgP8Hi4gwoq7EzAYLJo3VlUu9cu+xl1pgfSqKw4B//56XEmRl6gue7dTHAqoTlefG9Q
72lF74txDC+/ZWfW8TqxuVysZxwcjFrh45dlyIMZPyYhDNfxQNZMheeZpfVmA30LVIl4ms7TC4eU
c2zUet347cuq/dVf+aynNL8UvR0XbGE8tLeTJ2MWAcdkc52BqlGs3qLsuJnmHmbLyQ3bbE76V7zv
UfpsOF/IVIBz0L+SCsTOBa0nPDuViVJ1WwoP+ovob2fPi03Ti0RU0KnTLpNmy+1ALPVPYU67vxht
hijnUkMlvvFVC0B2ICrQec5FxC6l6Pj/TtEJhPa3skhBCwFYoyhErSkojrJx+ljtBCDuGbxKmyaa
2D3Ko8ptgTUFm7fThYPMprtaTWF3swsyT6OnIl9VktbZgvKieDYkUWD1rDmYYCB/eUF33Q7FvsMU
m+xNTnHOUmU28uaV9mTU4GKwVCPzeY9mSSJYkhnMIGh6pMhh/sT7vlL5yU1ND1QYkK3odLu9Ocpe
3hUcLOijmg7neEJhSZdRYBEIMCEwfAKKuuBXCYP8pYPbuHJUywBKBcv6E7NSTh9Bb91Di0BjwngD
jZYTmQ7kVoqLydXxtI4A1m5NuyPS23vIhm5T+O4t8yb4BBeG33Qgo3/IBM4G5ianUIQIIjqKyH8l
+2/6ihuPISE2QTQBMOOo9GC/QP3+JJ8aHN+oYRAaneXzjwHezfrSQ90Yc/wbN8GUNhzYygCK2FdI
pmP4Uzxsi7nz4ay+uurZEa3XntFTmXTEe0hVY5KgiJvfRUwbFPRYHWTKavwMVRFI2plSdvRWOpDN
11304grXGTIprtTnlOkoTozJ5WL3Dp2RBdRNCElqd6m+vduA4q4Go3waf3O49lvnr4sJyscfzQnB
0dtvwlNsNOniXsjD6IhHCdkEUXSD4c5yRrPJ0QYXEpq4guTo9uCRfdCe2qfXhCApPYcquaRrjoj3
7omj1/nIUKud/lcH1R9gvsKp2WId6ntWwjtuN1T36ID3Hx6sYWF0lNbtTXmkZzNGg5QptTq8Jwoz
ZeFXqHXxnzCQGHyixx6WwNVLW2amEteJDMKiJ4VpbUY3y/mDXkEGYhs+agTrDVTEMuf7vUl10vKP
HL/K/wiojafUZgvmMDupN35soKLreCk60YW2ko5vDikVbY/aLTgmuQRkb4PLHofRYCCPx35w/PYc
uBZ0zNM3rD3Fin+toV+XVNCfC94TP2o9vA2wyYfBe5MwVlSX/V0fILtA7ue95xO4LB85j5BwNvQR
/KKo4BT/OBhlDlGEnTVXU6kz2K44wPuccSp66wje+QlVmMZEn05xlJ+PzX3j8zagoIBINnvn5j6o
EP6l0KGeG+jUKPYIccUkM/gjPDn9iHWdSLqFSrtUc6JTBYURpZPd6+unmCoFZxdYwJBK47bdFjc9
JU0Z594v2xcFAPTGd0GzV9Ly0z2qXokHAuuip0r48zh/2P+vhtvboX4V7r2lxw9UdeANUklvhoVz
tfgciv3wcbFpEAU9SKWHr0q/ni10VyCWzFwmuIVc3HzXSQ0Pnwxwwr7Lu5qPxaAnexTwX5bOuKu/
nDHBaKsaEruPrJOvITSIZ5jJjyJxsp3X2xnwXMkfkD6IyTYci7wGFoYX3D/l12X9m8LCVNs3YASQ
xDln0IbxMzUzjtcBbL+aGabYZua1ZZd2zZRU/2IZhGuG/fxKAq6fZo8I8hdaiO+qTX58bT6xL610
ZNqvxroNJuSmhZkBASs1+Srqm2/shoWqBVr+omXToLz9yYo/2K31V7hVxNRs7I/1+NVwirY9zny7
GBlkVel2yG6G5mC6UnWxt43C8sPi09x4ixgCrCrBEnYOOW+G8O4vN8GxMP0aY61Wynj0sup3oELg
CDzn+k8b3hA6DbEb2YVSA9+kwQ7rJHzTxv7itJSbjA4stQqaDbbRx/pt5eCvufzRuDyw/5A//F5/
+HCI8QmfqLel4ZRLGNB1+TOy1Hzm+lBVb2DqPXc91jCLDTpGYSSUbhhY8wcQQaZvmbGuFgEN3U3g
vY65Csp7JqPKDfnKgx3R90NcmlksWu/lklVBKdFroNPgRNyTiVuFgbGdwmDqhJa/JhYg+U2ggawN
f9uYTFyLC67Iysn9HzFbux/fXwHFW5kr/j46/CQoVHAWyEQ+NOFhuS4z3R89wurGwQCs9NKXL5xk
738QaufBbiB3/W3SXJyP3mIkhO9u8O3LFlSM2w1jxw7zlBNEpjHWi6KXSd9wrwYuu2oWO1Y58uqD
S2O99C2LUK5JdEgta92tpe9by7+/kZIaWHw0vMHnY2t9xcHV+FeFbcXubENClYnRCn/SJwE4plTq
MAJmG2OzwLSb8aftrinZnj3f3+VrBTy29aDb89ughvwDf1bk83Vj/J4yOGurgEJOWWfFbhdL26Se
sS8wxcZhWN+9BGaWxvIBBz2Q9jWx+/Z1k9yo/3/ytdhtV9ppF6O/iF03SGfYOvZj31CQnS1DjyrI
C8OkQ/luMPVjTpcx/dUN+gYqRwCRqXvTA8N/roiQcPzhKkh2dmsWJy6XlIUoYZz5Bq+6/uFQDBj8
49oaQSLjbRCrb/V9FYTpw3Rbl5jny5uuULW+j2m51RczWOWz3sQygrqrr5ddRowNd/fGPjsZriH0
0HY3/DLwpjTtyp+kOe7nNYYz8rxSgA3yzJk6iYiv1VDgmpsBbiwzYtHmpTIdAk3tRBe4LsorEnJ9
bXaZL3T0/gGM/MxoHZ/mIO+JYNze3DPrEX398ohU/zvBE5T5KU+PDt+T9otRic6eswIojvAcvYlg
tGpzaoJ5p29EXtT/D5Fk3AwWqg+MKbL2tHciDLq36LnGbJwsl+t8Dq0uk6RdMuFiX56ew9OCUKBV
18VlUHbWR25fzK0QVhvniMQS65uDmiByG0udAroaNi1W/xA1rzJV1VXAMGKk2pMsK+lRKetxY8n1
2DK+vpoLQw1MZ43xRUtqPEb6v3X0xOF2El/0rqBH9JENe5x9XPoW4Ug/GJ4ikJwmNicAfRG9ky2l
qxYHzzBHz/H9kcfU1B+Sbcxfz5SX7HVPOKoi7fjgozuWsjBq5r14psLIwX/UVwb6bD8ufeGT/w3D
8DB6S79xfePctukxE7eQLYdt9/7Ud+4j2LFzqSaSf5sg4dF6dnU0E5gxoHI7Vb0weODGIhg1fCES
x7N2y+x13B40vyG5qnC3QecRhojrb7K1D8M5KDBzY0UUw34ZNhLH/SDgvcOP9yE/brl7FZwxyYCN
wDpxnwXrJQ/UbTZaDUAKWTo4fI4n3GXjA2lvPIGeP1OB77yGL4JUcqgyX5CjXMjAJ1XBASQU/I3B
Z+pCsPQFPxI4zWMYST6j+sPsOzuQZqqYoyG9FA2+6teYakK8gjEKGyudRIQL1gkpOjNhyD53AoNX
qpgfQp95dEn6SBDE4U/yBEk3fk1iekVuuUE0C+Vi3XK+VPcjcwwOBu+L4ET9Nskvxo3/lt3Zwdra
FlEYZAyttPvM6oVLMhGjIRpHrtVwFsFzu9Z/o4eIVCkMxAuKjxmRdHLi3i9iZg1nNyKjQc/++seR
/4cdZJcWkCmX/QOtttofpaBrQ3EhgGB/wTCMYRcV1T/Z1ZBYZDCtFPKqiwamIHuRP737WNSOKD7E
mXyJHwGljE/Gk+59jsdp6S77MOYtg3t/WH+wB9FUJu3df8OEu5h+A18iQwHNMv6xKwZVsEOqssLX
Ve2o73SCQnN09q+LIWbMA0jmSzJ/WI9DBjBPmB3CYhvnvEKuQO3Cnjd4Yep6zx4SGi+2sX6Lsb2A
3qEI6oUwhi3ebPPav2XuD318lK9bCZlieV0A/W002Y5TwO3o22OnyxPqX1bWP6Dxq2RqXDUVr9l3
IBH+eD66TOF68HizbshjXQPr6mPk0109Xd9S7wd49I1bN32XyIR3pBJVvl62yWn84HvTvQOIMf5w
mMCPpZuvHiE4ERjD7rcAKVrX/AUL3E07wn25QUFARWbt7rqbm5cYckBfbI3WkegK/f0RL7AaeUUr
Yn41cUQX29IHc6p0inJOyLedmx+OirBFZ45a3INLBDTQ1ge7DgdvOW84en5M29sZLrmIq8YXFzpL
dfKfeju2oP+MZaG0VcWSwGC9DzyjD6LD4Rewriqoek5/Wq4oFAKo0YjvwRMZj0SFLZYXR6ih44Bb
ll1sVTVgvAsEL54MkGBKWSWSDw0zsukMlqziz3ZnEUxgzZiVOkKJYVwCYjZy8JXL9ZdRXq814wHH
MvDugeRc5h2XnBeky3lqLTsDMWbyrKgGij7MKPTy1BkEtk6MB0el7p7v1gM1HzavKL7uX0I0fqWJ
+Apv/cFP9jgb5PuOIaiu0ci19RxPQ4QeRKXJJnCLKCA5WNwGzoNqP1XXMY53kNJcggFI6Qjub7aP
3Q9g5vTcq034Z1B+aQx/QhduwjC4/sUulYR24ow6/4yGoaq5HvakwXGOychl6sJNoz6l0Cco5c5P
gB1k2Vd7V5AH4sq+P1Lj2bhd0UvYFwy979GrwXpKKtwpNUOcAAvZQWyngoR79I+f+eWhYKDM5TJ/
CfWgy+dIoD8ArzKw5IPat/KOisl27EYLZmuXc3iBZ/+4Yt2YKmzug4ZBdkDvqsa8fOnxuxN8sITW
ww5r0bagX/UwnLQAYdbhBUTMaj6YpK4ggZBl1hgekMq2T5eglPAdZ9GPjqXL5IBwRFG7GlYdojks
tn93DyQbuTQzMrxp9ElB7owmgapKHJN7xIPSex/PKZ7B0eNlN6kBG6bnHNFopVMs9FIXu4kPmGDI
/XOrw9nHl2DRga4kL3QdRBPy0ZaMkwlmVxYJyEPoc9RoBSYBAz6NeolHKPyIND7FVQKLJMSdly4O
YId3D+B/R742iNMb75hXBL0hWhKvFc/7HVXGOx328AN0fSo1WFNOH8ZFLUc/yD8IRchdp/a5aR6s
hDaeTxgjKYsIUEY9jUCJ6NZp49ifjE2GZtmYng9jb9CSGZHg0DdxneqoYE8FoL0ea2ST6ltoyJi0
KL7VbYHRBlSU+7SmHI4xN0EfAmBfLpigIpI78Yl/IHP5CRSKOQvD70VNwjz9CrgZ1B88Euzi4L3N
gXjDVYWvRNbZDaZFwxRILlomsTJcVv6aYYSisEKB8qoiGeU2LqYkkB+13GJZpOtPZ9dGGwIGy5bE
OvlaHm0msyJ6LFtzWvqR8J42h7ZmqlECpKru2WV4kFkf0WuJ3noY3PZ05O8DedTrll8DpN/xANR5
j4sKhTtUttMRNIRqZ49cAAz++fIYZjzGLuyqlq2RjfQyMkTwULs+MoVZgfLpunuAoxGeIUp0WN4X
KOVsNJoR1vu43QXDACveyjDl0TnL70st+GEAiB+dMvXgjFRAU5HEd54lqEhvow1jXW/+iP8rRH08
g8diEBbxnKqgNFUwuctBST2xNnaJ2n0FlicZ8JYZ9veQWevZQAbdAYCh+SxtcPjPiiJUMMGw43bf
6b5NhU58MH8GRVCfFRb9qn2FIELzBE3ZIORQVdtMGKFkoYoz5vfJ35+qQmGeLCPOR0uFI69RzvK6
tAjWzOm3RFTyOF5baFMgGsvh7EocEl75bUF+sCP4HR7RG8gGxSwle4zq+Iff3pJZLeJmZX8CoZsK
E6A+XCywWzGn5E8Asu7/Mvzgn0uGpMxQE1iLr+m8hD4pRrPX8o5RPae5UtCUJlLOtgX9VIl8OeNv
ehZtoYIMD7B4XtSezZn6JieIDc0oflUY8eCpaD7Ebf6vhaVCVd8HDfHpcPUg/nYgJJZO33Q/SEmZ
KOJZDp326saPhPEARjXMBgrZfCwwro/Ikm3Ucmovj9kJ7ePwCzsRohyXOBywM3YjQiYqEw0zd3+M
kI6FgdDoTNaz34/Kkck3sC0MXHwfsvzwKex7FVx6pN0BY1zC7l1v9wi42r4Zd7eOwHWp3qvXfYxG
zjxJ/c3dG55DbH3zaeldGxdV6/J8N39fQBvex21gVS37k/PQglFA5x9y0oydcEC3b18nnN0Qqk9c
/UtbaNhKYBVObBO4Uj5lwSKP1er57bd/p2gyNF/TebGS657Gnbt/OkPzNrfBEeBlZBxrdmMonTwQ
R+CRhEFCj2XOyXif0RiN/+74cKBiFBVEhb6/rV1ADcb34ssZXusQSHEpvfFhF702MUzG0rj4o8ZE
NfBG7AQM0J8uiwUFWelTeK0RMAVDc1d8nbqEhuqgo7y8PYTOBNzm8dVoJuWZAK5Ol8RT94HX9DHk
dHkaENr0mkuAyzmt70OdBCNJR8NDiNzllJvQ/8hrRymrWZSDyw6hLKS+3vUaUrPYzq3v1FrW+tqQ
eFjbLQfQiIFhkS/GemsAPz1EhKzNbqDJ8nHWa5pOq8dI7yO+jV817vMNHxs2i/5ZpjRsX9H8kbcj
CqYHtAFAWQJS9Q/RlWhxyvN/F9pV7EAHOo3MGoPS7UROUApdGbkfkMDVVftIfw/qhLsxi5vG9CV6
yZCR25kj/MTKkb2Pmz6tY4ZsiRaaZdhZawgkbqhPfn6R2enYJJdL5SLFJauE6iKV17efeTDwAGn1
4dDKx7BftD5sMzkEEsoZb/2zKVHSivvPSRePyvqGbHgL9M60cBxnP3wriGaB7nAF+lDkZ4Ux95Rj
iSJJcrRpHDTcC3ZsDuZex9cyMW5mNXLu0Ytfwt6dbY4wsBEvOmay/TMhL4CuAxeTT8xkIcTjfmjg
BtEC8BtOFOO0z0FjcZIvGH9PXxwtLZe5Ducy458xs/0pb4zBLwpqCFMjq/JvJdNmFVhPoaD4CxKz
6RGcy4RjeNq3hhbSAgaxUQ2zXh6Lw7vjc47oadD9GtsNk/2/hUosSnHKH8TomClkVLWyaNY84Fye
HId+SG9hIeNTSrUqQy41+DzvTfkWF6oM2GBwRCqZ2APeM7HXwH9wiwY1hYrxZagttqd79NPrtz6t
GCYyPgGIJ8KIivf/OTpGXad/r8FRj2lfUk550BJERzyJMtc9JfCgGLmfwzsQgY5gBtdezeKRsG1K
xcJ7cMI3qP0j2IHBUK/XbQinVZBODrfVc/VzUTPOg3K+q3P9tkZDMo1hRIeAyLw3Y+AwUn1hofmR
Q4M6ofFL71kFV2yA2VbGtwhnlN/2RL30PVzTv4w0ruocpOT/pYgPeRY4y/RsOybWCXhbKQxqTqmx
w7XClYkS4iN/Vw5BfFqFNsP7AXDJgNqcuc+cYy01y1FIeFOtNAtdiExs2dO2Xf098F24T9uA6FwJ
RCbYCVNAHbYQ94jI1HvU9W1z4I7ZicBtks+IeMQt9u6PqHwLXOdduMCjJZtFS8Rn1j+k82T8k4Mk
wRwHcpm+VQ/fi0NJYWswDpmTcz9arNmWf1b2nyglKulehyJAPMutwBTkqaAVBQg+MYs6ttrQCY0W
i5ubSlEIJYG66yuhh+ELpYw+JfUifrbxouX3eOhUBRSDKDCXIdLNhZUMpYi9y0GrDAV3DTDz9W5t
SnQD3CYk2xAOtZlj11lbbbwVejpkbvXgQdJWoSxQOrBHa3DewqOAeeNiwDOK6+sOyJuTGYb0Wd68
BSSn3goJA0OMmxLmEvYhMK4jDB0aCcDRU8fe8YpREDxoBB2UeQci+8Q/v0NGtUbJGA/1FcuWQhm+
/CXhPNNwuwbFQm1ZIY1i5+7nUwQnnJDTQt4/p1Bbfyii/+0owqwKMedZSClmN7CQKVPzHaip5elh
bFcKCoJbAVYAML2rnVSOFxzfXB3W00+Eo6D3NmiJ6tzkle/sBpmhIoFGldftJch3foqKmnM7sAft
XIO0x4SDuakBM6nht86CvI6AVQNEQKv+REsOVCn9HPCXIcpLwW9pTGl3Zh/f+ZxZYG61eMG2uphU
1GDFtyQSS6sVAsytLxXYws1fdqKtuYRsulCKXJ5ESUPNm1Fkc8xzV0TpaHgAkH6m9tv2sifz2Rq0
nRPj3z+Bm9C5j/VrgovryEv6tLOoDOmPLYUq5TqeZNSjoLQgv367slRWUCscrWSQifdFd2GAGNsD
JrCjuwi6KiHyMo0l0LlCUPqH8e7vtYeal8URepEbX7aFR3wmdnSOKuVxAqgRBaJ58VyVenYD0IXG
2XwN/3M1zzsExV/jXnJ8NyAy645MKFlxmuVzAvdy6JeKLPwyeF9Ke0x95vvtWvg51/Mpd8wtgtIB
AAWmZQIFBNvTmCTQupMxPo60SFMzxugOy3T0huSMbT1QmCZTx2hNBmFr8oHex/APcgPI4U7dQf7T
6IUQYsjsyeCzynMw4m8B/SSbzd1gTr0pZhummx7SCCWWsrFO4Wu2pjB2BiQf33Vt+9oSz2nM6IrK
5ulolJQgxgIIaonO8Yyv0ksgZp0pTyBOFTA/UM3N/BxTagdacCjXs+J0QRnNhYNg0WpPytoapcbr
NEz14kS8FAg46ZF9ND9iOJBdegxsBMCQGkRgS7Cq0wMDDUHqEWUwpzg+scy1BtQrSFUR3aTMWIbT
Oxw1cf94L4jcV2DUgKnBa6GAseWbeQc6mzGaImAONb6Bgqy4O+sHcyaGFkZ26quLpOIhlyqr5rZm
ZDB70j3rPjfKeAe7c6Mbr6sTqDQtXmiZLeiSkEjNhTWEZ6cpcGb98UGY4NCCKDDz2H11phppRr2N
lp17CZ7hBVCnOcxe5pokXsZBbT2z4TepFfuprM+qOhUnY829vzBrpjBPZc4jNgDxABkuHWPdnLTt
rNZBbYzWly9AJ6VGCgjc4+Ee6xNiT91vTBgPeP2VXjm1hv+wNeAVX3Q2ljHQQKlehRHAsWCsL347
vpy3AokesSTz1WchTre7A3cmtc5kgUKbJWRpBC7EJV4OXINJx3A/ohHbeixuhbvjyjD7y0j5wJpx
O/v706TyzdFLNRpYMTXgYnyOLybPFvo8hiIMZ36Ly4BvhWPu33FWAJAOeSC/4nHnFwg/lKWDxTOz
6GZmayyoDvjP/T0Mfv7YXTO5m3HX59HLsNb9lVryHWMIeZSqklMp1U9HTe9n5mnsANeywbJvHEP7
B6arY+PPOSWD7YFJAnsCPWlrxrAVRluimEzDVBm4J5TYlQhVE68UITkOZ17mh/0IQLaSgyMxr7xH
eVvHMqbbSGOOOJhA7wR2U0tXQAhK7Z4NpnQhNpPKqY29vlffrBVUGJzN1WD3n5ZrUuFLiXOESdsy
bUORUdKpwkdUIxZALlMqYNVe25r+zxQltMlfAgU7nTzwhwcyorF9rBFXiy9YxBjirvCgBn6tEadY
BuCh2EIa5mc69gkSnKbjFNvoN4CeluYm1TknhgbRZNL0AdjsGFEj0lJwQjuMG2gd9125T2kr6YCo
91FNfe3nw4WqkMdvFNcX43uZD97r+9jM7lGpQNlP2Lmg9rEIbv7m5pc2UWVe8rsXn1pkD5O/feMQ
1cc05ddQKzcthiuvP/Uhn2Oz/fXbyxzpj5e5rfNsiLsG+g/zoSJ2SBzIp8XXgjWQsltp/Zh7DTEN
g7PhTJE/fl2v+rrVxXtNRgPieVAn2Yq898jcvLuHdPCy3teA4uReg1Ve1jR9+EexE6jq6BoEHBC/
j8EqBDeafo5Q4NVWwv7SZaNmwAnhR0Drisc5f+g+9IS+5a5/ib1qgWGTJ45Kh6/0O6dd8HGAM9Y4
PyxzdM8UZfKuJzFt83OPMo1PQxIWLar+mFQ8hjCGKzNrE8AMKgXjCf6r+dGHh+WWTZLjAE3iQ1lR
DB4KcZ+lpBpxJqljglNRtSi81immobKSs73r5hR9lNwh9P0CYuIWVelJqcEoDP2P+f5N1AdG9bKd
fp4TEF1g5f4LxH9byXL15vz2K9iYbFPQ1vmpP9CGYfQiaKR08p/Zc5F2wPsxiRRnvLw2GIWxd6oB
wmZ2UCnzM+btWLApuvt9AvC/nc8OFLviA+LA5sMrtp234Zdj4a8f6jjEuXLBzmhkXpvohQj+3Yp0
KHjnD2K3KFLUvv+Wh3I7YZ99cbh9fcoUzh8myY/ApRd12ZglB1thHe97PLLQrEmF9E6+Xo1QSj91
WkJzLmoYSOpyzMSY+f7hUD3I2dNYXuJHBPKfmhChfgkaBT1DcuR0WHJa+AZlD9sTZRT3bHrq0xbe
DuUY3KqvyATM386BGvF+p39NyqTIqCDOXuasc+TSqyHHjTpXjM/8EaHwNodXzoPdbdY3LyObvwl2
wcijg6Uo02PNwb9IwzyKU4/xKrnldxgD7JVyN7QZt3Go9yZRdL1gugd/Slgz/20g4A5gSmy9gt25
sQJg8e10vFkGTMuTKxco6TJPf0Xbt9ipWY4mZ5F2Z+5V7Dm9+0hQWGe3ecAgEscqYhRAsVTlTm1m
0/Cw3VGdQgMu58yebJacokuwa1K+ncZ3s+7y2GgcfQItyfisGBDN0+wzaa2MQTYpWkHX7FKUV6v3
Ij3eEAAxK6kZOGh68BtSw85wPu2LZJCAmHAaMc+sZe/Uct/WENPfQt/nXgNF5nGT5oeYzTcE/45w
0tByBtABnmQGDroiaxlr+B+yP4ggCN/0B3wd/0aYnlGPKb7uTJefsyLIsCztENCtl8W03eAGwfe0
58VYP2znEaeYmKaMgyDZ4mzZwIRvsNsZwca7wpKyOpG63CKoJjBwvJ168P1ytawY5Y8Nbom4JGdl
pYGiAVNV5zPD+4UyKgtlfEa3RSlBQc2ogxYrvoxEDD8m4PDtrtZvTNTRuZvlb/aGyj9TWYhbp/j6
WAe1ZKc2f5pgtpNRC4lLA8dXwOfi7U4qSHLU1eplEROtkVyl2Mgxgvq8bJ5f5oFcCggv/yY3uG9I
5o9qQxEDeI8d6wY2fpMJDR9UhWXOdiPZ/k8XAhQVR6r02k8rPtP/vq4GHtxqt2H3XrMb25hOWPFA
srsNOU0DJjyplJzOlDotSyYVbHP4zeNZfDMpXnx6QzV8Lue5sjl4ueSkVcnDuqCuq+TuzTqAnDQt
WK1iLXL2XWOd3J46Fnd4++3Q5an1mE8JV99zLNKgoslji1um/owkTylP5ZJ0uQJTZICd70V+4q/j
pkdDNQ7TE3VUTwYxufeqQgjdykoyZlDbm7ABlpSSNkgKSMAwkexg3e3JNWB0xSiM7SpkaeTSh7zM
e1CgOpdj9GMMyBmxVp6G/VXgulCbFPkbE0F6fS4mJ488XZPwdzbqjkHLn4Cq0sgPrfdQVuBWV02d
KAqjYmDtnGTwOykWAOSnZqOMjunSOTLsU5dCAmoRH9l13wsjkXbpgbLR69u0Yv/oc25m82EvJq+W
XchL/JGJS+cwO3GHymkc8zYYLOCNwSW6bpoB0fTXxsn5jQ+EjUU3M/ENW2IZn0NH5+stm1bKxS6H
Up96GMwB+B1Ziq4EFqQT2KQ0MqXjiGPjyEVfkMga7KiNchATl7cVXydep/DfeBJjD8I4DDvAU9uG
4P2IGotUb8AGLsl9/8RsQSou++sP3OQO776im+cWdXHVFJAE++w0wHuhmme0PH78anXbwYBhSsN/
AsZQAHFTPgfcJFAxNGQoX0DuIUKJF3od5Y3+AtNVWEWJrkihQ78j3wVgjggY5Rim42MxwQsbak3t
fkIqKBBeVBZKOM3az2vuJJN2BSNyCog+mzFY3pMz9+ECl9gnzhzPlvH/26ad0tcfwaZlx/Emq/Ns
M8JtJ8IyNGCSE18EPDsFXfASkOoHwm37FeVBLE9eCym92QWqmEEH3lR621XTsj5yVEWus4fqSnBR
SnuhUSM+v/zfjgODa+MC2Y+JT88sncqvYxbsnDzeOAiKt1NH1xn9T2pNiJf4TvaboRKB7Yue2Ewu
O5UR2Ldeig8+QFM/vM2Gd6N+eaPWqizsBrjiaX06STZenFtR/vVxt1BU1dNV5iM+ybYK+oWjhgV2
CK8wZlw7XgOz96HVyXQ8P4XxCVQLJme9jIs7Z3SriE5sIrMTo6B+HVym8Em3fUcFaCVwAzM3M4bD
yb3yXhfrATVj/4JNNmDJMg30LkyiR2bc37cBbxO20QYt0JYt5EsFL/v7FgGKGS4jp/g3kTvt+/+I
g+ZgZ7ytSqaVVML5R8S2deKkAtEiW6ovYuQuYPPQgYzxwuW1wA/G/k1Zf0BUpNOiRIHxT4AW2+Jp
AUn+af+rhylw254aS9HzPY0cLuDTST/iAT3Czikx2ctudGn9J2nUAHtQhta32b8ehjbWpbHD0UE1
qCX/wqyhI0H7P3FRJ5CD7TOfNjGPYGf96hxcHPGXgxtUlCbgeG2kCmaR2IlLN6P8vgJOcDfO2HYx
DqBpDODjgc6zWVFSD4FNhsB+YDcFsFoJMwKOP2at7Pa5Pp4pHqe+QVY/gTZrh3VbhPdleOKd3EEG
eBKO9qkIubE2tHUY+5svNirYlovVYhHCsmKnY4eA0IqgaeJ59FVsgGzzFoOGEDtAhXJXnzAk300V
Ck8bGaoSMAHc2MrAQnkFwXzAiirT0fpt9MWI7oS9ANCVN4kFlprCYhwiUjWfbcilISynQtKDlecE
bzJdJR4QguUU/i8l0sNG02u0eWAIbkBOQ3qVwMr3oY/Js84ksWP4FoXYQVwlu68/Ms4DucDcpzrT
Td35Zoj5fReDec5ZJ3rQJTHfc8hVIN9ocJgoMZ3zs/+2kP4JWmdot+eTe6PJG7ukbPM6vM27isaS
JWjuHFEbEkVqCli93uRNgcrgfBgq6JzLzoff8HJ0by40SZRpmcMPZ0uC3G9usGNistCZv/TFe81A
BOkUCiKNuTkXAk2K2hkugb56AlLqfat3eI8ZQFdMj6Oxra8uAZEuc4ztgMFtPKqrGPti5zaJYJlP
u7KYoQ9VAgpEDowkARzH4hJMPJIo+bKpQ071WWBdfsMI2Bmt/74f8RfdsYtCd4K5E0kyq0844M1c
2hbg42CmVDAv/ZyLBXIrltoRJk0CYgzwFNtXKxwGx/4E+j6N8F1gJe6FdtvONoxq95qjOQzkMutu
DDEDu+q9KYMQfla5MXXvouYWMC42+4w2XZrOG3vmf5Esd9whYcSJhcblnbSN+XwM3irKSRY7c+iU
kxXN+79IlGqNvXPfwk9908zx06QTV0DvzZ5Gqcj+uQqoYCE4lfjaYWbjgP9ZponYgcA27sIen/OC
iDE0C3DXPg5AuUcA8LLB3xK5upu6EUWkY7bExbvi342zIuWqCgp9Veoq5iHKc3hlWjDLTgfsaCiR
H8IhRto0sxn2I9OzGUUl3qVAnx2ez7P91Gd/UNnmzvXgKFl0FBH53YuczJw7H2s1URajuMpBR0Ye
AuNKJQaToqPtv4iLy+SKVreafiJuesR0r6OZ154D1c55TkqDRZ3Cw0hRIZsM0w7eplA+4xsIGauN
Zu8ZHoFso5J1NhAvlDa1HU4mpA2kfKi52ThTLM1gKRqIS+bKvg2Fzmaj5IwAFU+BCI2ZGk82fvC0
KvNNHk0n86LDFXdGMy4L1Lrlkk7Q+uPy78fmG9Iy1FCzIOgOB0FGZkbf0u24mcQnVQqY/5ybJu9c
bC4Rd5UfoAEcEJXKnBpiPAR4A3cRtavC1FAZN9pdPVDm5e+KX1FDPDMiBTTULdSmHxKDYHf+GLiV
03ODMOvb8N0fzsHNizsNZHI/u7id3Y1jD2IDx+6yoJVUNHh6KrosxUJqff5j6TyXVVWbLXxFVBlQ
9C8ZAUFERf5YMlXEnFGvfj/t2vXVOTut6VR5Q/foEaikIXFK86kyraG8mozw3dS1JnVKbfXB8Pcn
E9/wW4DviHyH5TKz7TTBJfSnya0ddiccSlF7iBj8zv9+EcHUOEInOXhUDeBRjMHMqqAwAoq5iNiv
yfh5B1JFbeVTTOBx4uzNMTJSHy0WwTVPYwWaRVIGLCEyWlGAonpt4qRuhvtZxhH+ZADX+XtuQvvp
2GamBUS8YiUAWSWTtXG4e0xnljy8phsh8q0tpgm6JFDBNj4byfq2MDwvfKGYTXFI+Oz0pP3VY5bW
JHn567dm71runxqzZj3SW3GXwsUFjO2jZxI3DAmIvcqg8jO85tA0O6anIhy0QsYxcDa4L7qUjEpg
8ihZo/xKvtAPMyE4VRPqjw3dCbKzOabcSDmmZy4FHzG8nJbm949zIy/dL1umdTYi3IdXxXHwP6ti
fsSckTflfT0bw5CLW2Oh6SVfET+DY57AJXFpUTFYVelDqG4D+uvapEU4evhSrT04evW/CIovMTOY
PnXNeHYMKgQBTvLWkTFH7y2w3ovyS6acUZPv6LYVQ5XFiAUAb2Nr8VWE8i6RHqWVkE4/tD+8GB1e
yf8Y+rSMXCmKPG9nLUTvj+AEoFcP04NNGM7ewl9IP1PwrZgjMWPDFFBZqfL4jvDcpQbs6zamo2cn
de4c2h7/UNi5ilkfrNa+Udzmxdus4RRbj7QTcAGxb6fX4nfFcnvsKDA5bRfI4Sm1sx27t9Tz2srY
dz6oWpVNmA6EOC/b/DYFgxydQ18G0JKnprk5n+3yRIIoO/mScidhz8l/6bRMQgLwaQCWYS7D/6PX
ZtWv9xeb7en0SMeT42Bnci7Dc0o0G8FfM2Xmj5fBb3T8lGQonpDzF8C7ZPw1GKJcYCzC0OxOQoOh
SqbKxetnKPbl9mv6Kff1Jd67dnoaF8rsNN7ZNRACvzqNjqH30J2nGWiDuaXkQex5XBoo3IaM0CcX
kS8Rx74fRQC0+QHTCypsvkwsDswWN9HOSmrQEUM1Yb1TiIkdSOpxvfAUB2+dLKatQdbPYoTssz/8
UDUb3UqyxfKek8tmwmmfrZ8Wfb5vdXTywq5BDMzeoO7kLOL00WKkVvwdz5QfIAakks/PHYfnCOAz
IXTG1706TV0p8M+cFzzLDi5d+KQwo0KowkfAlY3gHtx6wIdFvfRCoo51EEPGwV1vI9FzIB2W0yyz
86PL4tqPrhP8RNOfjir/dGys+MaHICR3o+f99hgVsP6IeXBcBlXO/cLJkvcG+KWjnsxt7c5jbgi0
LaYYZPU+7JXhDr535ssW5SQlDJPQFXs9CzFsyjkg0mt4Ntg60Aq75EUhGpO+LDr82dvKWgxqLcMA
CoVa24x6CGL3wywTvaXn4SuRYgUB5aFMpqJR27QaNOJo1fSpj9gJ8wvYD1xenEAnXCQABxl88v5o
juS4kKuOOomBtBn1waMjzrf3zItFK+B4hdddF1V+nBDMqbeDHxmxkFqNVfWGimpjDUBm9cLYXICx
N3Wx+s43Bwfs3ugwczJhu0GmEkokpI8pwmi++k6lb194jZTuK2Y1MVb+GNObjWgZ/E24sD81HF/T
aPQcTLOwzdMhlYJSqVDmo6ncUWHPCTFjalkqe7klwRI5ORg/t7E3tpYNeljgeIbhDHCGeQZgIucn
5BT4kSZeZDapdOeb3hyDhkOvpr/eqMOVgqsnr3ztEt1Hozp6hG4N9dA8kwZU9OctWnPXr+UzyLgW
CqvG3PXHtvvdM5wAW9iVNkG+7b1dV167JPmSZrpjIvFvdM3Ln1BWMyKovhlkGLwPeam2uKaEFYj3
0YLl0dF7Gh8wq5KjPirHo+kRsTUewyxBBmkcASnLy8bJ9uvbKcaL/DC2PuS44OvPj2cQRLlpAAfc
ZgxB5qMZD5uaGA+vp2SpfoztIX8yhsKGgRbCDOtNfkr5hykSTxTUlV7dph2FlCUFj9nk97xVixVE
j8nMm2OJEXE5Odf4DyfWDHt48F/niPAG1TUOBnpwxZJGZUrvWLhwLNcCC0rqT+Lds461pqTEjePr
pmSYhFeyggjFbqhmcu8axGuFz6X2FLkyB2aabTnxKCsjzgacJFqDUIJ1UPBSTKbNExuOZ/Ckg3Fb
rovcH0V9vneRX3LliifRA/9kRzRFXGn8FPYxNv41wzcetywX+AUdG5U0xMITG7V07ZpaO0UlfDWI
GJH6K+vjhcRfKb15R9SCWAjKTv/OTlGTvwP4mcg/4wDDliZ6aiEJVECop9JsQmM85t+C9aBfw7TL
EF021pk3hJRERgS0bL+0HUqRXyAEbo14wpypJhTL8wqiG6kGPhsSV6BCzom44RhlrCmNw3lYv9nA
TQiR+juggSFTTmF2biPYEveiCS6nS1p9ykYAIlGiHc7GZvVEUZTjgRLRafZMT/LyMoWl0TJ7G5w7
dU7JMGx8KFntChxY39poee86piQ7RBN6eeNGjn5l3O1FcJkjdoDXJOfcAYXgdCnxdCWnViGaaEAT
esdSqk3yWMKBjMNMiolbWjSsX3oGpcqeLVQm2JPIvZnRFbLEeV3OdaGs0Pq0bWLBPhMaGJLVp2xe
MVoKEcpTovN2FtTu/s5rEUd9RnA9zLZk+CDXp6pD2D5VjQ64Aotqq1OX45YsMnPQKMD03zObUHYU
D+7WL6UCP0Gdcso+XCfsQIIMmMc7RITybaX7ESl680r/rCPaovsG+3aKCwg2VyPh9uQx5SnChSb+
MrUVRvRcaShvLmv/cbpe2FyhOuIh5ewwX4TW7LPeWnkgE4YST4B3ji0RNO67J6Eg0d4t0uuEKCtx
XOQ5S1vPeSB56ZqMOG/BdfnPFIZfSukEsYQOSY9on/LbwyLXg2+pZaWfs4HJNdZEV64Nu0qEBnSe
Uk1ThEpJmYRNU1yQEagki2C95UjxXk0uzPvEw1ouwRvnYH3e+kN2D9si5UwQT7G0tFrUkCV8YrGp
oqHhDqfBSMVpRQI2qftzmjmKy7Uzw7W9O0bFSWFMWKxe03iTudtgq5V05H2rIjgJDIEKYD9Iy5Gn
d8K7uWbX0p0+BO1nBKGr8wUNU4qkSxbl+lDgZcpjqQCddPqx9aPgp99j5plw/LCD8BuTxd6vJC5g
W1P048JKi++I1Qxs9M8IhIHYQ4oqgVxgVlRoSaT2xDvpYC+mxZvzga2WZtnb9vvU492WW+GxRxSq
mIYyqsTbIDO1gL6CL1WHSVLgUVZZJXorvP44cjiGVGK7hasnX3z40zDE9wEgMtY3sgExJ5FRRpre
CDT6mtKJH/gpKVW+Nge4zLQ/xoldgm9FHmYsDN6UTMiV0rzuvAVEruPWgK0uG2g//FjF3o++FxOU
BksrHSEynCk2PH4FWdgzYHhtJxwGPeBkrEWA0fFyjn8adoVzbqyhGLcuDwuOInGV3E7a4E7oBOeb
pCN0a76gl/uYSReR4O9AUCnStL+nzWB2AJ8C9FchBhL+DcPIoD1CiEk8DecM0IFzNiSSkA8dizyn
g+E/3PcA8VuliNa3Kx74TEXhH5lK0mGICMCAoNI0nOdfh3vkDZ+GjUxFx3fLi6wro5lvT6vuVp/d
rHcSi4YMZjjEHBlpKyrvyupTTAyW+2xo0bi8Bog1l9p0+VoOD5YBU2EDzrmh4pgGECnEEQIB0uCY
S3OffBPn5zWWOAHDlddyGTxLptmItvK/YNjN5vwAq5Al7SUzCxVksHwGw7dzPdnLAdyjodW8cwqX
cW0uFPtGlrVmlZN1tyReCSRPv/W4ZaQN55n/dY23YuAfuTNLnEj00yxOxOWSoMUtO/JHrJ/H4vLP
f0yqSbIunb8ZmwqxDrzlYMis1nKcremdxk0MMo4hI2cUpbNOB8aKFb81HbkV3u1/jGix8X3+lZ7j
SUBZ3Bz+0bryqyjnjwZDt2uGNTxCxNSO3qyEy6qoc54/+Eo12m51EiViQXSOo1JXuXoQgT9H7HMM
0JKeSdoFL8qxFXGKed4iVgywm3mpI1F0kn0I2yk+nNzf5Xfem+cu92wRllSehzSkCJXEjyfXDPGy
7Pk1MFOCiYKLMa1ci9n9ppMVRzyF+jBixyN33CjuQ3FQo4d1rOUQ2g0MpuVyUlH7xgMmvbgoD5Pt
zLEY/xmAygYrLuFtb8cc/s8c7XCz4rMVrUlKyiq/eGd4qPk9O/nEFBBpuvebIEevwitUqparw1Sy
nvet5CvfM/bLxwkWjkFyNnRlGRNyGLdDSbI72JygVscBATeqGkloHBOJsKdmermfuZfIiDRGKsgA
PknTQhKMw+IDjCtthRSxVrK9G/il4g5lal1mtP0+36Uct1KE34HmKme/cx4sEzSZZHaIBC5o4wOR
oZ1EoNhEw9ORNAP5mbRy6SroxMOoSHeRk9ztGJ4CbZ+MynWWThKdWfgJ3wprDrhtzx6HEtzwZndQ
JHAOnquiRxmxUBRGWXi0OHY5vtYe97qXKFOgOpFJ3oNZ4CUY41Gi8eTa/BFjDX+ptls9503SE1yD
uqlDRnHXDENMyg2jHFJvnGyU99QaIZepDRw5opkNZX4DWLbuWH/o/GoaZfyl1fmbd0gJWXCF4I6C
9DYIOoOAi7Ck6B+ew/taDIcXHnVWhYOUHhOq1Rvk0dP58n3dZizzHXrBeLub3U2oJCx9pLfp3n0u
m2btnEmNRIrOKcAxEDv7AEY0+WnDC0wdNjat9neWJKqus6iwCMMklWI3OJC1gjmU8GjukcW/mR18
B3amjGu6UHsgDigQ/IcHEe1eTVb2o+BA1dVUsJP/GZIB1eF+Imav2+LkMiIxxLkAGkxLRZaIkyhy
F2az39aoZVvMQwWBgC2M72zUM5jEMHMlrvpoBvM+5z163cuwSi/TYwAZ4oEisjvpLmzlTTdURa+F
X1fAJc662bQW8N7q6mL2vE4TANkDhcHg8LKlyag6w+t7hP4ILmYDySlHlQMzAKZ/+FyTbv9qWSe7
D+HrM3pxtbyi8kDKFr6rE+qvaMewmyVDh3LymAWQCwY6N+pSHfGg0abR0AYs+q9xXcAW/tztvNgJ
MZbn3qRAwjC95BdpxR0rv2bwxfto2htE0mi18TzRaN4GHX3PhbZwO7fBRZEBRs/4xuWmmgIEKrRd
pGV+Boe20fuQyu72+rjKoXWMCGr5m7ZCbkkGE1BIEIzI3YqyD+oseazELnkjmEWoAKNFUuI7TkON
JvBSD1AFadaqwf37VmxGLeJnmKNYYBqAw21w2FnYf8mF/6aNeAF8Ia4hk8DGtEehEMkrKfvCcNrr
gvHD+8bmSApAHI+uS/YDvvu46SwkMpl2rBD0WpvRbhdR3tjQA6VNljE9LLOYHl10iyRfj5qHkj3P
iZiift1rJsFrH3irPYNaGr9zEouzi8DCC2RYTa9rtbE9MHx8qdsevL/71+TToZXE3ov9zW4BHEwO
pLkCztOqUA50jeeo2I2RwX7ZfewueOZRxP7FYN/Zdl0t+CK12RGPDlrGm7CvXVvBOLwTpCdQBVuZ
qZhSRd8vTRdOotbFZrk09R11fcduXXnfb5gLBoXSzfzI+IrzniJo00bR6U9HZeTyYDN/MeqFGU7B
xgH0Gj/W1VQ7yQwpx6Cde0KiebCozHnRQFqw7vpbx7d+XiNexI0cnJ0DZS91JPfUKz6Y0adHHM8Y
jLplRDS56XG9hkGjc7+AeBn5i4kAYeOCMkGg1CNF5gVXXDVNLwLEXkvDhxEp05qrdaVONqP0vbrY
O345Q9OenkSAMywpqQ/fV4sZRt86cBoG7crG2XPE3ItXw9WSfnArFe/27yeZ2z0lAFQuJUI7dvxR
6km6mJxOFEha3HC7lPb4I+UZ5TzO8L4fUunSYh45Piih+kN2Kjcs0B8oJie/p3tQSLV8VhlOItd/
E8RXS5A3TBsRUG/b2N+tmsqLRkTQ8VeLRU2nI0PFp6TfvqlRbxfqVy4TdFVsINPmDo2yckPrRuNz
XcttgzkpcmzajV0LFCW5DzvBXZeEYGp8IS7R3OxsUEHb/0qcHC3bUq69TlAw8Cs5fF/+bSa9BVAf
ICHy036ojel74NwFaCREpbuC2aMxR0V0N1JDQqXoHsHAV31z1U4Zv2y6DWbXNdOR1dWFnDDuzhBx
jVx/v2F9XgLS1/FUrde8jSj0b3Zm0m3CciVq9ySTUR8UiEp/EJqr1YdXgk9zcz7uR19t1yPkQuwT
LQKU2Q+ZxESNtgNOvUtBs41OgZbADIEmjgzkUHT8yhvyW3QYry1KekIyjSma6dpVsAFC6zNDQ+0D
jomVUbxatZnT0lJEH76VPi/APBo7JgeuxWEkDFWUpQYjpgyxR/QZdjlcWfXwZc/udAO5ki8CTIlx
R5CzmXyZGKw2SJKg9pxyIejUACYMSbhz9/5rDGrKLNviZ9xuQuKf8XmZ0xVvTmThixbhJY9Q7Dok
NoTWhSl1x2cp0x+dPDZ+uBfyCZaPGCX9dChKCiLzHHzFS57fQurkiOloGMq5lE3B1EqYELwSAQeY
/i547mFuonB3oYMpnnw21Ij8epwqX0yr5ScI3UQL14FxA7uBN9+BymVAlB/gRgcolOcPDyynuALz
cQ7fhTzMIcBJjFSxv7Pgmuj9+MbxRVZC36VnAgX9ms1KzxR7yiTlEpoub8iX4zmih2PcU3A4Q+6A
RNEQow8f0HaXw16ylLiE0PNh0J/lb6YaF95H30pvFOpvV5qdi9sLHIiLMyxwiDtMnOOa5DkOzObV
YnOz2R3qIgowMTZAVzK4UMKAupyC3IQBwIZ1WjeaSHYS7angxxeih6moPTs9O5htSGGSCjagsLRE
68OOp0dIygem4hY/FYW5iqKYWRdFOAZmCAb1t29H9dHkAx6CDE21kK5VCxDFkFE4UEf6Wf0l0lvh
/xv2AUoY3iG1ZybOd2KnD3gIMe9Hc4HMhz9dkYq8spvfD+ZU/iAo7ivI4fpu9eLzD5Fd6F+GZui/
mIfTNeN4MedUAX+4BG8AF+whtjwKpjU9KUf0aXbwJLMFvJpygZlLyylv9u7qAaP63Td3Jo7qAEoM
VRYd3ScD9PQYdIRKcKLphrrEkUQa8J+YNV5gSBpVy8nvPUaP6qbVM1huh9WVZgtE6KsfxiARmAfm
IOEHqrh423c733FrCYZgXEdYR2va4Do6Wg84wWDdHFnH0GkpDvHN3h3Mb5cdBx725t5faxV328xP
njRHwHQvl9rekj7+ZD/G7xUkgQdafcAnZhfMZwyvGh1VPfk3+sZFBdikzThJ341fM70pzecihvNL
k0R3mNYcLNWXyw0Z+4xFRGpCl6fUkAsM7AClNQAQxdqbxABjj0+gk0Ytq+jJAoi+vyYHWKp0OUeV
mxuKzffUN1z4TPouh6k1mp5BlznNaov1Uuk1XU6P+YXKM6U6ycLvIjoy7W2ZYTOTa1D3aCFvLHWk
8tSOycNfU44A6By4oJo6XQXWyI7QQZqgGOGHNcbDtwuBEFJ6N4ZDwBPgGx3ZqXCYGe8y+s+JcueO
o4FS8QybqSa9Y5JUMDfqBAd72iXK8ZbHoIDL1qwcfpUK12GjcSEu+3p305o2llKhMKwy984fsILs
RgFfn+ttT7dT0NYTCl0+o9cnvxB2NzddktA1kwXPZmA0ZwO3fcn+dWmG7saDiQ4Y3XUi6Ov6Cg2A
CBdSCOhgMBLqQz5HJgnOqmMtc3G7prQf0AzCPY863/s48JK4oFqkJTrarw16I9iwrF0y0cAzlvPX
VOizWq5MY9okYBLGP9VA92bOHBOAEvg0gzHVsPto1OkcJu2+xeAU6zRQ3SY0PCGOqsEAyZKaceBo
4XvEFatZC/jjOrRFOLBPsiSl6++BaaumYmgX64y5ET214Fza1wS4pvp546h6k6OYoYmDNSSXNY83
aQ//9iVhkC6lHufrxbYJDSYRzMwviKH4rO0Z7MYaNCNVjlAaWPv94dnZg4hWCWNbfpG4ctIn873F
R84exFVrnqvM++rQe8sQE3BivSAU8zSPaJqTFlryUgf+o6wS7BxSL06VLHEz8drEfDE6ZQi8zLtL
Re9CPJUqerowzMH+Dxsr2FB4MXIWMa8f7FrACXsMyF3t5qRgK/oWUi/2m5g+9nlWcgZsHwY+BXxi
GmUbRvjLZTZuxlimTcYDi/O7b3RNVG/xfiLEGEATxs/UDHL6Nrp6d3p02z2dkp7hXCWEEXYNdxDF
BXNNetCup9wBMVxgnhLCovCpD2ZOObtoQR+GXXnE6mJE/YYdu9Fd32omik0fdI23ESfxhfWyfKHR
1mgPrABDPHacWnvpQjXbrAHF2JfGRWEn3sOIUyQ6J3JjZP47bnMAMDCRd8KcmUbMFgmPz4EOT2wg
SOwVuLhtNwxcNiB1rKiBwrC9JfKS1wBWvTv9Jp4R+OImT3I1+XdP9g5flfLlrzQfDA4axiEuxN+f
uQa7gv/hsO5lIpYODwhNtzu+J6aX21pn2B76FGBCZhHsbUXqgBi5cf+Dd3/IPkC3w/H+4CiBHKHZ
RSUDk+bsCE7QJSTlJQMmLOcsyAp8S/Vw77YsGL2O2jHFIq7TdRZTahlK7fzFDDtRLBYN42IXJF2g
5qRjSce+9YdwqwVLaQYeFhvWQYcLcUeDVEgVevhjpusk4vknyB/LcboMACAdoC4YBJeYdsZr+m8O
47SxPpj3ydk4ckRA8IGQzuKBHx9UBsd32vYPLQOYhH8vrL67qqeghg5iXgvdWt8QogTfMyXc1+MP
c8TBpugn6ryjAfNhI7bEO0/nR/h6veOI638vGBwH4VpFKbsjMId9Mv+yZhnUwnmfD+r0YWDh5zD+
StLziDG2Qe9lc20FUDG1AYZ9pHjEwsVKGRdULscu8BBAMS4VacFjXIPkJX/kgQV6TOt9GKeAiVC6
ou7A9nZR8gDNgwrIN0TQme4IWsh/hGCS9m8mRI/U5tgLrFZAVutahxVFcoHEGuZ0BXKMsLmZACbs
fTuCj0jloBDdhrOKDivt4dEN8ccARs/cchWhZWDeDAQpgE7mydZ5KtyyiIFmemLbRUhtlNvQdwSa
w3yVxRRWKCEhFvG9y/1DvUqL8pfnN0jM7ARGa93V2oMX84gZRUmhjJ9gGHEjSc8I2CdTeG7vwgzN
NkqyKY0AdQ3R3sbCTGJtspbTmm8cc7edpsd1xtiTY+r4op+4553Z1txzqzOV5RjMw5ZDNaVahX0H
KO6ZiWhGKe08CFwcqHgAp3Jr1kN+QzlK7uQgA0WlHlQChzufmQhA69ZOoOATtDlF186lxVdkY8PD
5pX24ESvZtuStbJOmsM1+UAKBV2i7hyBxq6Z49iNEEAHdgkUAYZEXPC7X5s4ONCL/cgdv6oRvrrn
1rqvhohPBAag+WV5JixSfHJJs5N68mw4X+dj6x4ZYUB/AJZZBMyTfsRdpmKFSy1wBrLR7aw3MTM+
xtujpmYHtDWdvpsgBhtOV1Yb/grzfuif0lcyz8s5tvPiykynWdAeQvwMyNlLeqvE0wh6olvRYf1T
k6Oq2Kxcan+TSBU8dZGmoDgXpSLDNyoseQ98xYnGzoZb7JyWgX5ykzXfNflm6oDb4TygkQV7PsJX
BF28cSMoxoPl72iGjtx+Pr+bc8VBW8NCRRNOALWUIDuzzTdqiAX01uCwZ/WMmeczKaGpN/JGmPXT
qQl3GyAIpgGdpmQ4orc/UGpzBvG9M5KzXlLuySuVhqL4BF7bxY/2AfLzW7uoIQVx99sLBCrGQ6Wi
ZPxhXX5vhpv7NobceB6lHkY+wLxJMw/6oTKaNxDWoGVDfcKn++JYl1mz0ilf8CupKXkmjgyfmYXj
bMx4YG4NFNDLIbRpyoenHe9rQNGb21O8dZcC9JwlyW7MN7mN7AeJJm+XOpcLzTqgKjVu/r0GvnYY
VXD9MGGjcOac4HSp7bcxv+OMjlzXOGzIskobwOKz4DG1bkO8NEVapmZPmgXjDsl4DBhMwiSkFOP8
DJs3v/9hFzRqQ6Pe8lkyzM+NV1EOOpKKIuQOTzt5adkxubpZdFan2D1IGIJsTVGUU7uUKu/M6re9
D7XqCTmh93JfBZDORwGpZ05/N87h7QWht+ZcZmnyVV64rTHc4rNUpQEZ7/5xOiDwVH1QOuSX4HYE
h6AFUW94wkPgTCT84Na3NRTyqC5fmIQMui27c3MWe2f/DqmMnrBZ784hau157nvCRBj7qBOefueL
D8rZePL8cQdS984CyhPKRKwNaqv99E/8DWXwdcCTboAWKaOaxJge41qtFZ+UUdc4tc3318bXq6g0
ffcc86fIsGSGZH9fRq80rtvZi2HkbtAF89UreulViXs/F3/bVvdmoTXggWOvbtyTW9d7kPfRSw7H
6FFnl97qe5vXV3+3t/kt3bNzRbp8s9R18UFlaj0InlRpY9rvmD90/MBYhpONQ2TyAbFcEPBShce+
D4Z7QkrTxR9q3JuWDYt/+pYxf3PuGz0ih5XhvrQbr6QB4a30rz3/zvAW538vv3StFo5/F+hIWNNz
Pt/MTu1fD+N7a9TXd7GkBUHRzj4jeKTs9rUn82CwMMhujyDnCCDwJeSyjtiIhKS4QqJW6ACOtCXc
CAqDTs6Agvsa9H0Vc6Yl8Lxoh5Gcc1Zrs5rde/OkuQgBTy8YzwD87qBX5nLK/I7F1PM0zoYf3kef
IPwCyqGN9qeB+fJ/IBNQmoTT4D+Cl0n7B7g09fHpw+FOuJohtP1LGvWWXL6079RVCYO/zypuAPZT
J+CsKVegEIzPXbPy4V7wLGHgC0e2wAoOulNxsj9XmHOqxfp490Js3NU3D9bpPwcf5P3X++q0qkpb
e8gQugd6d0F40ndodnmBvt58Ospf3rqtTkq0J2TXbZfFZes0+iyLxdd4vs3jgxmks53DRgt71+nu
fsGsG8WdlilwOTGcCq/tea+Lad3d4/E/6CY48vDY2wX3c/y5FZlGOapwPNgXGGdojcmxcCHrjGjh
Q467rDOuUHVICkYL2vADEAzFNIJ1zUJT8yngG8/RCjOnXsG2opMUIKF4RSe7NwUMfU7BR1r6ffP6
Y+CQk+CCWnOKiMkIyf+kCf5alKlEgAqNs4VqzWncbGbqSGzI6dgIv/j8oQbgmoKgwgCSgQhtSPEc
0Q4yWwYlmRQQ6aMEtzNWKixDzK1o/KXgIJFNghx6d3gP1Dj0RRCYUurONcfO34KioH/mITZfdimn
jneIbDxZjVNBdca5RcbUA9rU8RrwQDt2FDIjqac2PnbApX3qy+/MO704ante6zxpQS8WYHcb0SXm
O1NFTM5p3mfGIG0JxzRH/NO8YFnAOWo0uczol4hivNiHbtR56J/aog1oTAoofs/83aP9NpUZmVbD
kjXDJ422J/Iq4I47LSPa+yfIJV9IHMwOI1jpedhbnuxjDkDV1Gj2qOvpqNL3uDMTcukOZg4/FF3G
D9Sa+oPS9n71rxTELFoShaF7SPg6Q4uou+kA+YcS2RHCPAIhBS/dj3ZjXu7M9f8ZhmBzDA62tHvM
/K9Xzv/nhC9pi9uOfikpuK6QHb5gEq+nwzCSwSTgcQfBFOd6s0FbGRfnIWMndG8LZ7tA9x7cSl/b
B7U4I7ufo1lB/hQVmE9L203qS/xow03ESQr5Sp/RjUR03mBeoFwREnWqJISWGZGN/ZjMcrQrxWEr
Z/og0uCz/23YO7JnShOT9g2Ya5Y1URKkb5w3pur05R0T+E5bc0fdKDlKEAKj9vhMkilLcyAE49po
jgGvN7W/WhhniN84t4HVIEL5gf70lKztv8bFuKINcXaC432MkM31VBDZaLokbGRgXAyEMGKBb5J9
BjBaZzICg4RiNARV69hK3+sa9KwUM9Jb11jV6kVxip+ABcNXy8yzBa5blF5S/YUlby+UmTSM77QJ
ITpTIo033w1B2B/haOOv+i6lYnhewtDCdZNUiiVONuC5+mo6henbuFFePxAmYDA0+oiicLT6yadk
oE/BxNAfSkvzQBuaR3SLOCwQm0sdl0kwlSiQHgEqIZBxKsk+ehsbWTIblR+CypiHhWe/aUbYSQxu
OC9Z9SwxpP0CT0iyO87ahDiUdIw0fR6AWhFdk44N2nFfqpf4dmQ+DI/UeLxpjRkvQIRBAAD6+RIp
EvmJRPuy53jZApXJXghveSG8389kB20R/nAK/9Yr7PBJt09KAtCyLSFesBkP0fnfjUNKOcgKL6yN
M3KJuVYaFsV0RRosOSYdtnoTXI8+sSHZnVTwR1gBbT894jxCt1cgkUjR8th9/zkpagj20ipSioEk
J+2CWdzH8fYugMiGrQKEYye9eZISSiCgR+J0V7yKnRI5x0cB9Iggnyd7jdUPPV/WRYttVfCME8CK
Neuh/9dnU7LqpdER2GPRtM/noAK2EXjtnsNPYCwFKLPu3/VTsQbekOANHkSDbb7wnL/Ygg6Dk7Xg
1TBArCpvQsyKaP+SXkAl1jaRX0YCP6C3WjLiOZD+BQ5ImN2PJsh0RqafLDZEZCNZkx+L3pDOe2Gq
F1BIESUJshjuuZGt6jp8orytwvuQqV4v/HptldvEvmjOWYUYxkESccUKtspBCSjYwYHL3toffMwU
h8K3Y5FufcBleD752Ai4J1cGGkf7tSabA9eBwMHu5l75n9VMmagRDjanHpE5NsAR+kVxHeZ5ASv3
ZCjHijQSWSHSXG359jqG59HQAMG87ZDgvkonosRLbr5HG8Ufwyb84uL5Tdi9Faz7iQPXZw0QSwkj
VByqC0KxaZFo1SvkqCwVABgufg9SEZ8nqSx9/RjE/3+8H2f9ueTPw04CaFN1watELtHIIbjbtRNh
QbeKYIWdos7ChHjEsJCXaX9ManDQOLqgAONofQhu4AkQR4FO8Upfbhwzih5kUOxX9EOec4NOOATy
wCI0ORD9QoFi52EnCqnMwGBAMgBYbR5TdrUglVJkP/yEAHOHrfgUJmre2hwYDYV+Z0xRRG2f7h2+
PHpjIDA2LK+GGudXdfGR6cGAsgAtNDRQv0MRDaAPuw6FFcU8rFnkJF+TBMa8GnJ6h1ztNzowiD5y
BZGiF17SnC/ugXJdIcn2jax92KJxAl5T4aokXJtuOaA/g8qI1MF+xUwpBvDCJvTNNbvpO4wD+nBY
Zy2GpjvYDAxxuleXfm6n/23xFEaLzSM6j36VmuZ6hABz/7Nj6PXRjCHf1n/DJXXmmiuCIsLehmkF
b05aNC50z7vnEZCpA62rp0sChOXMQHhYX9HzbbTdAkEaM+UBSp9uCP+c0RzHI+d7S49kEkYQMG0a
tBvLCaoYIFiNnFgFbC3X6Ht6Z6AAMjzbUJvowVL22W9c0NHJn+Jwv3PtEW6+w1EifREYvm5inaMj
Ze+zG3+CThgMuM5wM+1W1IqMGTNG8j0nZIPSfX0TnE6AmLzotuLdfELasqtRXJNCqtV2wSZUdMf5
0ixGnABCsE2rLpOyE6MEYBLYWWayfo8AeIheLyLQZ33dAUbl2UDw55hZp1JoyeIGWY1smVNLkZEm
SZ+9uJ0t3JOrcJwKtMJU42ai0DOvIWaH5t2+c0Ki43gys+dqtTRO3LfEaXEkacZ+8PBgEDF8bDnY
E7v4nKEapBSyVUfyqwHRh2/34WJvO6gdGKZub3Bdlsln04+6I7t/MM5d8lMP8WKzT/bDb7YLMKpO
lUAJjsVZjAbYEM4hvLrb4DtXRzeTbFpHHZRuP2oQkHf08JJzO2g0kTz1AUZaUrfmhNg4B5ube4jD
rHEJ6EKJxD3RHGnER3adJ+SRg9nF5RnptbGVjHH8KcdtvnfGJSjfWvwVg0krZKpga86Ln/76Ghm3
on+CNYBphwlpCwJXSejI1+JplFxNO/MGMkqzZ77J3cTqePNElFwmTbNG2VGJ2xfuysC21mZy4+23
LFJ/9VgSsmZPb9knFKq0TuI7GKiTZ3jkCm9zPzYZyu3spq/55ahvPIyWP++ZbSrOt/t2uRABdtuw
hLnqmZRBpJ5qUeNDff1AemRppvumm8G9Ja42ba/lKMythqR22gfQxJvZ9KppA6XtQRrEndsHbL44
XadlVSPFok0mt703uHA7HsZv/+x8rLeNByVTcmkzcF/1j/l7/ODDhjAwmNgiGqXpbNMqeGiuKbpL
by34Dy4tOF8gmmV/CUmmCXiL1IUP9wgeLCZEROxY4K6Keqwe7KcL3gOYOwN0Fz0PbP345d78Jp9f
UqK/DoZgZjlg3foKMDKgACuvGgHs8cd1iH6kwMIXgBiJRQTXfJPWQo4m+MqMLbhh8V/Zk2gFI99h
k5sPbs8GAPnfm9u9z+nCHIioJkNGSlDKTDipbgcKpdxWwNj8ezzyZPrpOA+Le6bFylC43Hr8VMkr
N/FcPvPKb5/D0CmdedfE0Mi702PsB3eYdSfAeN5Lz/maL78JLHR2oAv70K8HNUjl00Iax+s0DCnw
qOh5h0dr76qjFgSto/MnK6XpHmwSB4w++xPcUcJvDYBVMm1NjT/Ttm+iPjsPH8F12Nv0jX1ASqb3
tCu4kv+xdGZLqmJZGH4iIgRB4JZ5EOcpvSHUNAWcGETEp+9vn+qoiO5TpzIdYLP3Wv+0GjoNOTZt
fZ1NnmE17olq4hNOn2HLn7flxrrOyOHxhhhI+XlE0JMHq/dCzDJVqm36T6YhcYXc0i98kgGsq49u
tXde6xohspZ8I5G0RhqYrbEzs9NMligdbH369jYa6duPqPT18I7qgLlcZC1UzshxhxjrANVcwr5j
3sshu8kRCQyQ4/bA652MTAPTv4dojF19/o3MRJ3m4YfpJsJPeeEf2X+BMUatJ+KvT6sjFIUj7i+Y
GFMVWHtwVK1zYHKl98MF4Z+IzJb1D1pf/um4z413Cclf4BK1vDc1q2PaxTRjP+HmURoIW3nB3RA4
W+GchgGjOVlcFzEZaEsnC8fMY0OPT2zYAH011CGEC1gQsd0siQuHqPhVek1Q1MZZnw4qkPjiaUO6
wdpUaMiAWiiwnJR34braM8lavTiAbfIGXH6Yy/+1z1hiAV6IFmdD3h6i3us9uE1rW/kNw5s3Gvv5
jRd822cQcBpndveGBh46igdDYkm/3G3DdyLcmi6TC1QBEVCO2TO2QG5Y7S4qWmMk4vd/12mGVoMI
G2o4pKsVOUkm35k387GMcUmE8adxR3xTaEQcYkNr8/GwJNorbXoLxYxHhNHOrkWA06C8UHkH8eAC
OvOLoqtFBMXLAAY7okPr+NtdrHhLmjVKSzh3wHX+a+U/HCI0vXR29Uc88gqu8NI1lgyUQNso3B8N
Z96VS9WxkRTcRwEGn/IEkmnWOLdNsemIt6SHIEj4611cCHgAOmc1ZV+HkA99JL/OcWWg9oZKqN0D
d2TANoGjFHnIlfXMlNiOzKl/S0TEJK0HrAWJl0ydE3IYa8Y9sM8GS5aChwNmfGCQ3vllna7UgGgW
2Zr//SzsHM/V9kp5xjuLEcn5f9/16xzFYUImnoVe+mcpLGFi7TKa5XRmm6L6ER3HRyge0cfwB7o3
IGHxmMo4BcSLSazyjvV7d2agHwRaoay3Dqjw+eOHqyPwMn6NKXT0kLjHePeU3Z1Bm2BKjBhkaYmm
EyvpF0yDl1T5JRGROQIXpkMGpON+8E4+nV7uvgMR5UplADai8gCIs0u0cAxI5CbwoKBVgkx0xaxY
4mzZe1iH0T2R2UiFwbeCQ0GVghaE3ivzAEKszr9EafhisZnsM5wsfICSIGvAb/skdEY1CcnwcCwx
cYFOhLYe/hjk8u+L372Ox0+2n+HL/USv6DJWQmOlTYYLdUgLlq7qOP0dSDhlzAkdZMFjEFyTe/KN
5di67+WAtmNe+dyEqASladZDhqZHzbrr3HZdIniop33yjPqkRHXHnsCm/vC0uPFJbIgvMWHUi2vw
DuvVfXEJyhWVyERDSPQev0M5EHxoOnttR/SgP9dEn1zWGvLxxzYd1/Fgps4kigklEpFEtDD2jBQ7
a331OUY4vlq/gloTt5HJAbE5EWNibg7HDFS5dfync+Kwu7NRmSw2jjMBIxisiDulsPAc8qQghejt
X9Ymqze3RWEDDQZry/A7xCJXn+YTNSiHtjN0jrl7+hHmYGS+7PxLiSdccYVfq3c3aFu4bQ1XQAAB
NdAPMDnvIF4Yu4EABZh+cax8zlQ+wMg+4xY+HQjf4fMfagbC8dEANNlqcZY5eYDdjXMNgQmfn4K1
TxDccfx03GiEUfxaQd1GqzZwxmLJrs6iyRFZOBzzAtq4Cq2K/3OiHqCxBPLcEL5BcIl48MAYyehi
Za1ZifwSQw74qOOGE0fnB8CW+Aff03x/eltHscDpHNmiaIT57AprjJIaf6bYgQXowCN9Pq8ERvlm
pUWZNea+eWI5qGSriEgWsaXRx4hI2hPDkf4pTege1YiHKaSc5kLTpUAw/dsShIWOi93xxFIFQYQH
H3ITxSnaUjZBrcOIiiepojTIfnkf3O86P/F1ZZs5c71zJS9NbOTopzhYaH1okQdT5lndqSX7qbLM
tq84pxgZsZNhGJu3PnVlgOzF11hXYj09PH07wrZGPjt580xiJ6eVgo4nzeCOiDJHqBemOJnpWGXn
VwqvfL6cwQ0XMcmB74171qlQNLALRP+8YtEN4Z/YrdIoT3SXqE3rQJDiDpckBZxHQo9HXc/VhjN0
WX/c7MwFukUgGIujUPULABOxk/9QMmJ55eGg22OD9zJWVJWorJ6ae1TxKqgYPOMn5QZz6L49w2ZK
r1V76oQGxYXHYw8hmtm5MpOG/pwl/7ENT58YYRncKIZOx8Ydgr5LaCkrNrMRA2UxUXDQscGx8t7x
4Oe1za72EOs8+3MWmY2QxPSc8tPhsVnrVIZT/gfOq2UHZTnaN+asWz1bsGop9GMCyIZUpLfjYRk4
3VroQD7MHnObj32F+1K7QNsOWOVo6UYTCOjKBZTI3V7jZM1LW+Jwk/ijQiwcOMN7MtKc3pQJY/+5
PebDKzaRFCOEMNWal3H/9Uft1fuG93t8QfhvdpNhu8xZLPnuDXCsp9Bp3vMWSilFLy+s5udHGaZX
p+wmXbUoTPisdtknoGlfH6OBcQmlYz1wLt+5+p56up6k36hLx3dasVv8IE7hExjfVTdpSwoCZmcw
mdWu6R+p0bLVMPUGDXReJ5gsEyH/ZXUbbUYkgta/6S2o07B4R+3Iu7/HRe5092gkh1L1c/uVFctk
KEc1qaSJnLla63cP9xLcQKv7WB15L8oIhYnuMZi1LM7Sft/svyusVTfVli8cR1BOMQK1PqHtGEJq
Ol8eXI2zT9fc1tgZtFfy9Os0t+C64NW87hqOBuGzZMjbpIZXbR/uUwYKkqaQOZi56K/gS8qwVi/w
lWGKSf271LxiwJwZWgmubVZOO/du7Ap9Ifex3kYlkn5pisLnRg1m+rdXYJA+Zr2uPCHZw5MbH46y
JzK1Y6O6rZth9HXqZrVPDVupSDrWdy95NtTOMoaHCrT+hvf/+mGnq+dXjX7lMXA7JTKr+eg5Gch+
o6yGdfhVQChuaSRL3s2cviTvdXHbF6rez26AIukdlsyvxfL890UcxcK1FKTFGdnOBJ+xrT59kVxL
XjxaJH+NDMsZkutH3IXAG3dx6TgB2wzxxgxbhau1G1IU7Wi5/JVWv5W7wXkf0MRN65VG8WZ5sKFI
W6i9CJDy5kiG18sA8BsDLiUGfuoYeWu9k0aBmCQhqsoG6gut6nTH7AjkWCBZCVEw8dCKRR4zb4oG
ewEIHYANxez0AqYFMpanOyBjDojZDU4UNISZI+vw6odYweKpyEPCIC6ygZKpJyDp4sReHOQMbrGu
ESkgGHESpj6ZQG218+vQGpBv8HR3zidzEFFkZIbZc3LQYCcdr/S4izjIAFnhAVouDXpN6IqOSlgE
6lB77x44PWpvPhzydxtjHSdELYVWGvii8gdvxBPb+cq53wvVyMJXLZ9AbJeqESXMCnicAKQZYGJC
EhHpF4LmeKxEUhKgJj/pbTmMFuiinKNilyI55YrufPv8UMGDPRMexH8EJcQbJtkLIgm+tX0CegMt
qhB6sgUJupSa7bDvJpSV98mGO0tm/3I+2NNLIJ+HBK4iATJx8WnCYWj39c/tB4RfXPB/LA6qExd1
32MlDGrgSyphVMiD0JEAXPEwDj2gflHtq3OA0GWCjHYnFNbItae49UWV3883mIjBPl1huTihmqDQ
hwVMHfxp5sA9A3hdUPkgV5xCA+4x08R7ziIvVFRO/C/0MBeKo/m+480h+wBYaYErewfhiB3P5N0f
M5K5CsRSMfwMuEe8Q+MnxFA4GxLHA3v30OcJHO3iP3dirPVipqFBk+bbkSWttzdLjDkEuZE26urk
q9Pxj0IMfhqUdwtr2libMHQS0yy1rTwn0ZWocKowIWMzlojjZogUfeVIKrRFZrDLKY4/lQKiW9qT
4uGmS3/bz2YoO1QNewHidiZrP+7IcGUGhdjVE9QA2BMY4u3VQlwYXsWqpc4YFBiHSc8HW6UxhHpc
8ZdqZ79bENX0hzUgDm/kz4SedtbryCbCxBEYwPfXIU8HWFunMRXymXyOwpNTFxfzS7YRgHHRLaFD
rWXKIJBRV+JHRQmK08eta4gbTsF2/dSYIeQDOt+8/x9pFmp+uNS+H9hoIdDRcdJ3KBbs6g4l+Enu
c+kVP5a3wpO+43IKgrTSJbuWHKpABM8uyTb0jbVb9+yylQdtz1/jPVLBFSr3g34e0BS1BE62/DiQ
Q80MIexU+1EhaL5HKbZha/i298VtnBvx7Wd0eNduuyh+mjzZt3hIMdo8MnoY/W1XeSDRQh80woOP
vEaZ+uplrkhLmYGbzhChgBk2F08pqfAf8mQAt2jpmfsY/UrtDkVAR79sDfWAdvHPJI+qFE1mjt5a
H9Jl61gxxJC3Z4YSFc9G6/0WSYdC2kKIe/HiX/J05KGtiiAlbGLJFwFCHj/ZOxnwwzPxhf0ZIhlF
sAHMGh7RgUJuc5MaS4z9kHpQo0qwRgm+OrTQdieGpZTjBArjiLwcyP/fgtgbPcox5K8eUHRzx3tz
pI3be9iOqLiNWfPhebsqdGHhLKcAdsetYm2zv9lZDIT/puBtLDugRgT1PKWyqH8QdYp9ZrVicHwL
8HoJr1ExVT4ro0OB1d5m98qjOFG+EbKe6zQnHLg6tD6GAdkq8RvesLcNCPw3gztePzLCspWcYoBF
NXtCsqO4GuGaVzN+vjZFG2ajjVn/lAZ9fnvqP46Ug8nIU7OaUkiYrFqSed+L13dZNs6ojDmrv6TX
uwoJ5DqHED58ZWOoqwvlbTV9j4fee1i6chs9+DeetmrSDOcv2iUjuJTx7e2nHL12ppFFKzNd5rXL
Kxpi750vIKnCYsXumC+0e2Or1UZF3LGTlmlSwIks36fnRjgY8RjQ9+AVIRMqKdmC00Qjl+sWSIzy
6q1mszPI3XNU+m/BKcCuFgIVGc3bFHdf0myQHW8QTqDnWUGzvE8vJ379DCavHzV5lUlpJo0WM2oG
BwpURPuHr5lBKLKDWPDd+iNM+wAwOipB+QikOnR6qmr386uNP/z9K6S8qNqFMMiIACydFn7ENoK0
ay4WVzc5XpH7iCygf2MQn3guX0iFEBgy5ksYnaCNOBVhH4ttH+1MYcHZ0y6l1FAuKhKhQoHroGmA
lRWaIg5VTB7z4RINou18PdYmvLGAagM0n3iLj5RtBTSXKaAHuFttwgkNE8ujjsiZEAEai+1iJbon
XNFSvBIFMkvfExy0EMAK1+d7y8awHBqI27gBbPyGv2shHt5OsXqNS4DAnUYHwXbCCGOsQSBHFT/V
TKb30j7Csy4EYSqcFsNAYzeEnBvAfAoWBXYAtqNmMsu5n8DMqjwJlA00e3NOYO4CdQXgV7TRFZs8
pusEzqeLEsjsXZKuN4PoPyhAEYFSrUutgLK3G4Pf4167EV2iYX+dI0Vg6UCYCBWqcKroARLcr2My
PNY9Eto4TdJ5bzMfAVUO63F/nNJUgEUE4rtoJ519pJMBi58aONxwSsmyoTASapLpgEiYn4of5Wx8
KZz2KLh+jsKXJeIKhikYZLiiS2H8gjhYGK7FIhIhLv9d8g/yGB534BJsurQNQCGgALR8/aZGL4Xb
TbzHDW0Y8D2NOnqoQrUzYTOSyBE4UnUIQ9HRjKfH1wpl73S45awiPNG+noFgLP0ogtgUQK3p9MrK
BMUVagcKC5AunER7zip0Z1Q7++YAix8NwFoTWCurP/Agt1/md7L3kv0zspLLYbNLzwR8sDvrwmmJ
dH7Cl4W+/MQVIyhgPZ0TssvlyWCmqzhaRe2Rs9ZoKDkQ6GtFkIjKmDxUauSaEQhKIDxc/8tiZPSF
jo7zj+K13aC28yi0OELT2T+JDh9MOatCxwp+LLLTptgDkEm+6AEsodQQxr486CfDhq9zyzG1jr74
PsnLLbjYJWAnrhAqWfz9lE5iSR7xSvBckMRus50pttchBCaQisg80sgIJMimJmKDlCcmk/k9mHC2
tSMXiz2d2OTteTVAeowTlWJ6WtXgKXlwp0Mn5GZSdgR2DWwu3R4HFtvFbZm7tH2kzQhqG75Jpntz
R8LdYFKG5jCaRzJkevdCEZYJt9iFHE301Rx/8FkiIwJLwr/jQY491jCkpoe+Rmgv8MjATygRCpJG
PGto9DDLsc5YGILkZLeQWHLoE68VK+Y+b5CLOjeEGdcztwp2lvAgFj3b8WowgoQ2Dkf1a/N5hg7V
wcPjwQRF81h0t4CiljaTuvkTcqSI5xWoIFQ01rpEoVgsQRI4ulyedYHNcwO+uTByyGCsq/eRoplQ
N/GvKk+Z/f4VDideTSR+iFclJZuMd9s4sPbrN8+Z1y34I2dHu9E8DZ/GgZ4esRRWU7GAuPziUlF+
oLQQibnhafAvwYPLd6SKFXhWjn4s1dkYRflV+SGKNLD9Ba4KHgN8YAkKmpjnmucfGY20Gz38veYd
bx8PrTp+CqcrxyvjpwXGTGDzFpmXgqHAnbOe3ksVpErcBRE40LA17EZ7wKXa6+wPjZaYgLYXZTxe
OVFZswMdj3UIG4/OSuGU0gGIE77NSmg50UbuTQ8wiU9+DFc4NKg2P8TBXN5iQitzSATVMrwTnnFL
Fii7GV6NQox6FDlxd34tIUE5Y+29jpJewyqMZCymaOENhAcNgFkkByoo8UOu/ohPfQ8Um5MKpIkE
1x0/Bx7IV6NKFKm2zYVoHMTqtxcFmQe6CTio44fT3AVwq2/Zo5i5PrAsyvSUo9sQ2lT07NvxFTM4
ZJYsjS9jknR8SU0oqxWJtVy+N3cx7jPQP4h7Rh2TcPi2yBU/1LUGkn9L/e7wyeADohGhku6z4AMD
qUdhOXAUtq/Uo23hw13FooUIdIlF1j05FWENju51Iw9FsCY5UxyVpAjI1FVoty+uacwZPpvvUUrc
2okEmft1SjUYgoFd/Wp963/ZtuOGx+z8Oi4GP2fzQAIfBDPctd2eWgGfv115QNTP9w8THbM0kpte
WiZoITrTCxfItB9bDIDwq4E0eQf4H3xtezTOpkBt7yPKcVmySypuJDvW7ThynqTbFk4/nW3NZJwd
CuiJ1r7cvXasF6H7nc/OV8rJB+cwZzHJNrN+ero3mAxy+5QxZAMbKWAYDlhbPW8aN+3t72lXww+V
H+/OwOnf+3Ek5iMiDWZJ7NErEbp2B4WjpuQzwKZ9GdPqXwyX5Ml/YvTtW+ScFJKNrujJAqGjieTt
BfWnjqYNDWo/mpGeJ24ODx3RVoChfJ3rpMuC1uAxtx9Y3AstVC7hq0T2mNsPb3AusrGcejm0lCbE
PyWXkrEXgIHppvwVR+2AnoknkLNcWn68z+7ZIDaktPn7L6sQLg1fXaRGRe4i1i4wKPrfMdtad6aJ
QkZw7BNtC7IovhZPLXpW9uJQC3inC0+r+1khhKSE5a91ZLdNUrxn+kR+O8NJMb2Kk46bb7o628ma
Ppkdhag5QOeMugEhr3f7fYefkMG5kCXHK7NMvM9WMMeXilfrD3nAAY1M8Nii4XhzqlAoA0x3yYor
1exH5+FYXHzylqjVvWtwv3gcim/D0oYBuOdXWxvIX5ec1duSsZJ+OivVkEyGKioa5z27ZKFxmw0S
lS32OZek1aubsDezBRsEJDRIqwD6XquPPNOlKSifdnr21ndpDryna6wH/mUjE0piv8dAauPH8np+
1DGbtgKjCvLbV6H5sci4pokmZIWn/VhF6scxNi90A2+nnXPkypmFzUmg4u8tJR54OjYDfAvZchiD
QbuvmA0pneWJqEA5EnWe3jSYnUta33x9gRARulrbjAl5pFymf2Ojgc/9KTxzMvrhJn2gja6u6ZXc
ixXiArZpFBQm64KswYMMD8926m1Mp8E+LNg2hL1UZxwb/EPpKzSZDxi5u+C4AMGphBJpMUL1ID5Y
6oyghDQeyzsfkZ2ASOrJN7hieGjmfMPxdzwgB1skFsFpUlagFRabO7Y/Nh2+/F7egkaz5wArIxPR
8LFlJ148QjH0TyG/3whv2SOkGcJkyKoky5mm0PYFDHJBtTPCCnreth4kQQ5BQwbUhxNCZFFJ9ork
bXB2uk8+mAnqAEJgj9h/j1j2xxsyBzoYZ7bKQChD6Rz+g8TosWka+MqCzRxy0cUe+xKTsaKzQBh4
IK3brwlpXKETyWyRiiwmoXW00foYWgk6zXmsbqsv1MAKYNbh9gm2CJKiRBPe+Oh7fUW00xSQ9kIQ
lOLAFmE6FEUciVMRbEDlZp/h/P0h/tU0BAjiAxHAC6TBTs2hBbgm+EWqg5eNxl06qzkfW3oiWCHH
xMNZtMALFeXEOj/iR3BhJ7BN3SYfBLdy540gVGVnMB36/S5dFpNubHjvheJkuFBXbdhOhwhZxwNg
G7Sl4RDI6M+YapxqYbWT1vfxF8d/a/W7PMTj4kubzunHsPB+tb16CqwH7jkskigtkJ18EEVsUdy8
7YWQ+73ph6AVuGpitACnKf2pvUKdYPvl4eWeRnixuWebHE3UG+3S0KM15Ochy+x0KTNEkWlPztev
6c549wqUqXVfztsrxtMPyRAGDItQoxJjg9Tcy8ZwP6fq735oybJsGecH8sl9yiefIdNMSp7tnbZ7
Tt7cHIAGQcOwXCpEYgwPZAiRc1mDa3HGVethjNfi2PimoGHQ9MyzKV4jHrLnGaKdXw4N8OE5K49q
FAJOiOWfgg7jphjjr//k4xLy9Y6EpMbgwRK3vSNPZINF8UimHq7OM7cpGZ048DPSw5ikU6XMJVOn
2aHcDLwmxBrgK56QsEASaq4cXRFhQMRT9hxJWcU9oQOFPxmgtIAVG1+C7q+PFNo2gBqC77x3ONiY
Hq2PuvmORx/nEwov05Y8g7OKIssvpgQ+UxZ1TNq9/paHr2sERaTEJFJBkdWEIojERgHLgjVDi1FB
Rim58AAGKutRDEh7M+7L7pHl3cIRah9oVl08ZR7OrOAR5/YrLuN3/Cl4GtlFOuE6Ro8M7NKA/OYu
NQunxI52vfPPX+q5eBCmwW2l1taO+CVGXGDSQsh3eTgUKui7UtQ/T9fcEVXU+X06vj3w4vafcLC+
6LZpRJeb++STTYXfWl9d8vjbOz3vKHsALOCO1Rke7PsikTbUMQEGHa4E3vuG0qVKMk/Qg2J0ElkX
odAv/euqfQPk85pAdJ8h1XJylEEGOcwLT9vepvUyRxGJDeWzfbBH4ORwJI69GaiPiwEYrpbjWkjb
fS0ZTJE+RN/5m+UGjfuK5MkrGIV1IKj1s/i5KTu9NUbUo/knPsRUyIBOL9IXEQf4BCsiBYIyRG1m
f9GB9GgqmKKGKuKDYOmJFvHB8NyDUCJRcenzdwR3HLdsfVTJvABZkCJCwEQSIQl6F5XK3a8Slhfb
HeWgSDMX9ORpRs0F4zsrRQ5f6zETk93gEs5QHzlvvMK1/YOzbMbxyVWgkod2NxxGoDL2LiY6QEhr
CkSrgnM9J6VDmld433AWggZCkY1HIq2LEW/MIsFIQemyuK2EMFGDvKBssjYyDZPE/guqwE4pamqm
klioW++grTbbBtAqN2XWcE6B/85FAyWGiPlHLjTrB/kgCqQ7NAgb7Ik+F7fSvI/oSsaP8S0s0SL2
PiXShI0d+YuBhEcWIrPBz1tHRsZei5ovW9LPkh+EgoVRRXYfG5N3Zw0WL0+bXv40x1yBsEzy/SdW
3XzRkZgrO0rtEeVVnwwbeNuffzwxAIZDl+NHSFmYrMvji/3LHyD0IEEkpjj0jkLvfRYNFQ+xoC+Y
BYGejkFKHIEyRyWufsSjEMoQ3kLfMwTedu4RoqwvaxH9HQdVZr+OugtTQBKszvoqg1JGKCF2Jcon
X4+JHkKnR19VuW8Hh0vwmL3Gw1M+QcdKMcEIzL/bGH52sDfcdGHY922ZiBuE0MXCJGn/fpKO4WZW
UMTgqE4F716ggBHSzSKCU0JHR64vgUyPNWPYonnNJRgRytYz5vEqM9qwiSVHmZhjk5xrdaKves75
EJlMQORZUvtStMSsxoWGtHgkT4/5EF7m3x3ms8FdlLxBYY08obu7MNWCKt1OYwPaby0x0O0+Xhuw
GQfFGTJWgl4HMcLNNXg25CQLanvdO0Vwd3onktcD54OIb+ShmiLJeqx4zbhCpHNZZYshOy57MO/G
bCOkRgMHyN1vvBNiQ+awrZ/h28+9K2A5VCbTK8RXvyUluWZ2GT7CQfQ+fQDJYV/tjYEehUbi70Vq
UeOWOznMklcBTfhEyDOVHG1WMLg1vVv5cnAsoj64ThmqHTNUhiuZJZlvhiKpPJvXye1cn0ve+HPO
vZs7dAvmY0vY7NCh8gFeDHpMXa5tgN+TJ3DNdJr5EDzyxG8SA1Ew8rzHRwclPITtRx9wogw+tnt1
/ZpdYi2Qx/0kjR6zdyg2xOdkFBmRvtN3BOEDVPJ4e/oYDgcstXfLX/UAQv4N84BMbswkSA8zm3Nl
VBHam8fq5nZ6LdmTJ2C5YOr1TChsqYNs5dCyH6wGkKdFSOZeqO8Gm5ZBZW4WFZEaIPu1s6i2v8lr
UnloPqWojvSzmhGa0q8e8zJSxvcSmwOz4667z6SOXotbAEHcLtNYYxyDVQSqd5l9N1Jk/hXc28x6
Twr3MLJYCR608tuvk4glMlqeKjbcFiUkrf2c3TsaBp/5IxbVUmrdDsS4PMcv9oaJMoY4IcaqCuWk
nj/m7/1rPwrKp61wsF5/ZCS+7IePnQEBRcfCsOegnmeQxJyZrMKjfglvdNIYgBlxdGaCOCOlRoTS
gOkd17nT0B8xj5QpMk6dlJdQOb7Wj/mX0EfmCPeO9EfDPxu6xvFxsUd0xtgb0Q7Mn9NHkg6DDoTm
ianYkWct0MRisKiCwm8gyvk0OxPOXPJL23CfgUlM/mXBqBlYyaPkVW66zzdYlwWCpsXgTQhGaFub
StTr3Zr2UjmTJSkf65m5hRnDJf3cS6nTks4DnIiQmUGmhNfs7yBpn9BU19/X9tn/GJgXs7FS4JVm
vCSC6QzofQ0dOFjfWKa74tShnbCyXRURPDU692AMY2zTHMhTFaCF55kTDmrLukDTrNr5yrg6d50J
hfboYgO+GweWL6MSWNOp1aMmZXA4lVNpSai3BjidOp8Pr56zU3biVdv9iFaAcWtX2kZ+nR8nJH8E
Km6xGI1DStzohF5SQezOtb0wjsUZJO9R2FYegPI1HjQWhRP/v2ZB00dTqqF95uwXw3gdWB8Fpeku
3QzHvPTr97OiVe4Im3ov+c1+YvK2OJUPxkYnGMcE5RyOIQQfv1jnXplP8/kO1a/LK/PfGwRzohC6
Bo0PekAmBTtPBqKlG5aQz8w/8ci5USExYH2ir6Ue6RCoknZHXzgGbTqG6IHAhGK896IhNN0y1tfX
0DohLkSAlVwT6i0qMKhRCz0K5SPVSY3z4rpGLxlggkB/eVzR+6gW1H8+2xJRMqZAE4JOuEbohUUa
cFxahwcyLyFkFiInUN43lByVs9oRT3g5U3BRpaxJ4EPmmDo0at7MsE4kilIPYLJ16yBPFFJ5dVdb
UIP7M1FdajTTNEBAYYaDSAABpjMbhArHfOohgNLtGzsYs7pcibxxIZidzcDlKbPJQkBWJ5rkcx0M
HpzmKmkIqAgpRijIJzzXrulS64x4Swmx4pX8XJM6b8hZv+ac966+iBKKnySJ1FvCewPOUFIWRc9F
0Usu0lbAFm+mBQjJ1pVoMZpj0QOIvmH0A2CFOssI6219/FD80jKTXxCfR07qMazA2X5s5dQ6GdRd
VMHh15tsMWBC4moY3Vc9xcmmPtAE0H51zo9iRZ3ThuIkIiTBBepyX37t16QhI2vROJJSQnuLw3Ms
JeRFqciZmd0QMCLzzS+YX2qMlw/kG1/Q3iKX1WIZNMN9OnePka5kGnpZ8pdzu5wbLm77s34lbCf7
F62r/4jIZLD60CS2a5UFAC5xHxJn4T8ZIfVkcCbv0YdAH46G4kbBmMI0LFRE1o/BCGdKxbXCNN+7
d6V32vTUMQ7fyZiOpheGDPCZHHUqMy2DMkwafxejNugKi0HpuBgNB+TpmqhDEoNBTPO1NAwHTBt5
TQjyuPu0EUcJ3Hf9Dzkzc28Yo1yrDehXhr6KuJ4L0rgtD0vlG5De3BskrszEnl5FRweQjzG7vQS1
tgcBNisfgknFw6KGF7FW0bQQE/XhamDPDT5bQTE8Gr94sfUD2VCYd97g+ntDolc6xA0k8ljamcW6
XI3KP5PytLYbeh2gR8ORvh40/72aIBRolf3NDIyRp0gTTZnVQ4arWDdBElxjtYzBse4oYNox/2vG
EAwDKST/Y9yaYi0MvEk5kaUlicXd2KQUHUJHUqSGvczk6rfqATsVhHUUzplooU4KrpTZGI2UONVm
t9r/5l52p21VpIDLmmIMQay7V8leYYoGJuQxTd6eskv2Ooa0jBjK/gzImDUmF85NLGdlxORMJtJn
CMirX+ABLZIeMetWoYQnlWdop4wZoV6apugzN03tlH9aSZ++vXZWhro5aBzWOwTX+AkctfvO7+3c
PGjw8Ewy3ZvJG+G1/wAkuADvhkyCRv0KZLJuHlYRX35vH4dwlL61AUZbpCGG/5CidmP8cQlRCRc6
WAvXTVi7WyZ9YZ2poUwcAsRSZEZyQNIWUGZwDWQ21UNV0RD0NWZxq2UfmV9atGiWUnnGXmXEIw54
VJpEJH15yD+oJYczedIV7sek7KZ7Micf2S00X529mfmqu9+B3f60BPB+pg85Kgx7pIfGxXkjeEe6
rodpawG/9L+NZmu9ozN7jKKvjwaK1yYI0LAsCUfVdBijpSyXbcIR+YREhd+KBr2X7q5MN9g0VK+b
r6uwVZRTbRTnK529vrfIhw4b8vu/LpGU4ysui9S99TZRcp1xHqAWzabSJHVKhM0y4TMkHvQix7l9
+K3sV4ZdNAEjjOpqZWLeASxqgurh31Z5hbLP1ZESgIY1ocRM94M85rhWhBYNUqCZX6P3tg66n1Hu
3Lb6Pbxtr2gbHhGChsEyHYVPPQSq4Rmvamf7c++9J+cIn78au69Lgu1kIQTF15XJSEyw6Vwkp5qM
waXJvy+SfFGP1TlzFFGg5NjewDkwOso70/AvE1hmblwWylOlWOZ5SHoxW0XHVJPgRgrN0Hn/XKjJ
08XjXCCHte7TZspcdB7+nzuZAvfoCz+gOGLKfee89bi5jt/PuKCC3CCmyDCfjC8v95FOlJpkjCUX
9zMZDdhaHEb8mqtCDGHC/23191j7TBAxsma+XvZySa2oblHDlO5QY0hhg/M6I4VJR9OPvlaxXzOY
TQW6kdzNDgx/kqlO+nDuVPoD0D3J6YPXWQmq6Zcmzg2MR8iI1kCjfc2sdBTd/E9hgW4p+41pTB/j
z+6qREpvXx++JjsjTF314k7zoEUPTl+CaVQ6BN3v8MQcK9kuz7lBmiq6LMgOaBuOz4zdxeaqf3Z3
hq8TmqszJJmRUyLXKUdiOkEV+4Hrb5J8jiYi0O/4UOv3hmN9kP0+15yXwR1/Ib4KfUGIGIKPHKoJ
HT4yhujaTOQQtfPdIhKBWevP3CNH4AaMW/td3Bwzxqa9vZLkHcnSfm6kYpRRG9zBX4IO6mqW1rbm
dPNN9aeAEgFjyQ5rtICMBS3mLlPWVI7MKcVHuzkGqvOZsCAoHXWhiLyTB2PziA1N8fKeuVAzalpY
Lw+AgoEVZzLOEXsQa8oovovHMMyLw8lH1rAWFlcXQipLnvFgXu+y8EuqFr3PEOsmTOxI2rR5VDO5
heAfmBGA+yGHfTp7Jhhg1BDOg6ulORBUUBmEarnaVgDdla8onu/lZ7b3S5Q5zVkO7pGJfguauN2k
81t43XRarO6/2EwCXbZqwF8jfDFwCGEX3dNt4FT+6zhcLComOu++vrJUl8+hPVpmf/JeXmQvS4WK
oMYAwIGSVKIX7oqH+12rW2YAfwr/+7BfPy+OY6YCIiSad9EbDGFaYmsH0vPJo+/+R9J5LSmOZGH4
iYiQQRLcyjsECApTNwSmQRgJkEU8/XxZE7sbU9tTDUikMs/53TFzLai9fcggb6rUbQ1PDUWx148q
VrM/T5qtsA0fP5Z+HBjiWIfRI95SifpDx3SdjpZ8uFYJY/m9KI7R4U/3L0SW0LQBqANiIualZXjT
O4uJwd8JD5f/XvCAFUBIvzwwSzKUDsN46PMHO1rnF6YwnjYPt6eF13M5wL5qDyPeQqfeoZpe1PDj
8qaXEOuPkpMyyQJjetfN58CpY0hvVg2PqCHH6HmNeEhxvWRB0oAPLPXlfn/72n+g+GC6TMXsabcH
oTQVO6m1edkdutMnCwblLIs+uvtKeuqiJG9AvtT9BYMGRJsa1rr73nldbcl0EfH9lLdeN4wborZe
UXOJnjsIQJMTrbiGd2NybTN2JUUyBygatWRcT1sCATWv5nn8GDFiOfLrba226edoC7UnLtfvMNHY
AYsu2DnNzuKPH69Y1XjOycGajPS5ilh/hzq+hWN2FOjf9DMbXufNn/zqFX+fWyK9X4MJ6UESIf4W
LPDNmIo478GfD+HjjMMcumLk32cV4E90JV+jsb6M7FOZ14K3Q4q0VL2hO3NGSNYj1N7l73XyaGYV
1DLeKar7gP3o6bwzNmxZaDPs9jFpyKO2a+rlDkGeWf1DRIndX2r9gWTtTt+hlxFfDZIzrwnxWLwZ
1fk7Yg+5+yzK4Vy7xmJx8sWXhy88LBK2a1oHNRZmA1vIi/58bDNFdWyPVbP7poURN1FVfsy59XRr
cJvGHeLDfBOZykIdW0+swrMPsiuKTy785eYjc7SzJWSPnJyY4R+wY2jK4otuyugymCYF1NyHWnxH
hZMWgVwGKHcJvl2y21++KD0djNb4M0YW89jruFyWW4XAa7ucXeHRyATZmcOSwe6wEA6SJLQsVG+D
Y3aS3WrfOcYU1J5SZBgqoTjijsOJWAYQjoiQb5gYJyghyFwmEEZbMvE1X6szHWWMpQVqoG0FHPPh
1bPgsroeHt5rUvy8SfL41/vqzQbzKTC27gyTlTKmG4W4tx8/PVhZNn9MBjOBZhb/msjY0hAYMxkT
GuVVevM0ADgQAjhMzfpudWLbi00W7/5184re2VWwZdfuorJxH3ZWJw5t4CxhuwSYdaDaGIWMVYS8
98ZfRcMQNbX9sPDMr06cAN4biKdBpW3g7wavch8/NCCkBDKT3QIV8d6RytFHyL7LZ2qdDGLBb/wb
9t7OL7zsn57cUMOaz4NAODq2Bo0nv/MrxPnYRaDi6gDkl6Jycd8jKQNsBruq9pJzSbTpl3ivr4vz
/gwmt995qEMXyzoYHLEloKfDkO0ps10M7KdZP3w3VpauySF9pyOEt9TnRK8Hn5iZXzNog+iC430X
onRLr76ywlM3vZHc9aUrUPYiWK+Ct7awcGBE9UdeDa6WUX4Kdzdzm9zeUXmlu/+JdZBuuA6Em2zb
KlMCczjFJyLIqy/bzBfGKaAwMAKUCpADjB5hrxgBKAfkk4L4sysxxldjrC5Ap+T3YkrUDyU4BsSP
c/MBBQRUejP3jEtkbL3XR7pz3ha+GmJjjN7TB36Jh18FZQqM9t3LZxC0eBx2+N/tt0s5bbfJC4Aj
1CMpvs+uy8FEciW7CEduyZySbnlL6etRroZaKFspBRHsjiBDj5y1ro5nitDj3L7PoHor87j94L3q
uUJh08OIQkdRr3r8qDMlujOPnhGIJ5agwDVRKi+f6x7bAsuJo1XY81C8CxfeHQiUM/6sg7UNAoLB
3DyQmej0SUZRNlfEfbA7unaARbn1jRngWzWFTGMCy3A9jORVPb+FBmM0TlRzEITSSm3NUnfGGNYw
vXE4BbsVYj9UEOlnwVevxfXsiVKX8ISUZm+IhdsvZxdWdyUMRABLrAJ+D722Ck5z2xZbNJLMVPT5
bbq9YouQe9YkmstCkJAmk3KGAwAk6AG9fDtdIj5AvdRXvOSb0/cLD62vdtwlYhUQLW6L2SgkuALr
JObXAnJZ0MfS6nEarrr9k40RrQbsQSrbQn2qucqKn5JL1O8VR1q908Hm7qtuQwAvtELCG+IHhXgD
8yWUK+7FAk/FZxcrE0gKqYCYgrYhvMC6I59EO0B2QfKNG7TNvEGN/VZotkoQOIdheVfrxkNBP3P6
Fe++8zD6839/9TMvD6lLLKAl3P9kr4Fw8OwRrGCVf37GuMfHSfAPypjVPd15uIGWEEB74e9978Gf
ecUy4GlF3hTmySjcQTLK7jVl8gx/s1plsxssBp+TfDGeebbMjeoKlV2Yza6pcSxjDB6NQxZGSCbH
nJitmvCJW4AMKO7DjEk8TA1gfMRJ3QqTzC/KPyGwE6j2g0QImJkXEhXlB8omMciYGGyofBHYOkjO
wYwKhqLBBnwseeiDjVLqYR94LZCq5CHDN1GXz965r78T1hc9VDe2xgOep3L6hWrBnXuVGBsTcMho
WMgQ+5TTXJmORjZGtHZZtlaneA+V/eEREAH44YHdGrufIcxP7SD77zGhWQqN7cjuanc88hvF4yYg
HNeEsFd4vAre7vUUrRYM/j0Y1OH94RdfDs7r/g7meJNnPSxCTn7fkbCsFhZR8VBjs3nK3Exa2Mtm
AJLq3O/wG43TDp3x9JqMp/ke3xmPLpGgq6+UlMTp8c6wI+KqDHN0DZ+jSAYiLVFME0Naka2akgHd
25BXaMyu0d1YlFpctkz6MR8XW4NQHKWE1pKfR5okOjPJZZ6yClvINpVFg8G0uO/z4ZwqABQFbbf+
dXSglQc6qfD59ArevHYHmZ19OPZYOi/M9QjLvi7rNuddm+Hyf+SWfqy5ByJhbc+/An8lUHE7EvMd
P1HHkL8bCVzFAc1hC2qGnggji7CzgyeaNLC9n60ANMaXye65Vd6TvF98HKnyvzts8Q1VIWYWZ3fM
gTAJWoH1K7zRWPAJ5wFLKoZu9j8qO90DZL5jVTJgBI9FlB8o76pIPqkUe5i9OAgH6JjM7PdD73R3
B+cbD8HDHRceu5vism8yyQMQnQAjdvHwQviJh/lBQgwMNMLJjB08j46zwu9nuhQBauQ7H2+3Htcy
+zD63E9UjF25QMuOmJq2qjOvE+w+z6GdrSUCJrkQEDNXgdHGk7dQgmKtdxZzdtCFqZGxBvJm6bGG
H6crwNemSh6z/tznzl/DRvME3G3TBMnrzxqadUJ01c97IkRl11ADmsGq+RYM+//m1F+s1gUpz39a
4CRHsXpkNDbcvHtRxIxzNbpHUGKGCW4pLPwk68zrnTjj2cQpcz8x/eJPuRi7A77/m43vg4Iij0Qd
RZl364J3HY232Q8krvwyJVylWwYKP88FryB7rSt5sFIDqhlKQEQHYhAVnjNCODRXN2zkgdCk753z
QvXCBKlhJFFxXD0VrQ/zWTB+0z2KVEBVO9xzR4LDtb4PAvzM8RE9erd6LSEJpgYMdXvAJDxy9QC5
IzDz08+YBfB2mksw6r0ch7+pcfY2c2X2Grk9zRsi3fRGzQuZw1QsysYpowkY6ZD/MCuBqIKO1Nyo
jpDXjVqhqcBbhUOZJNWRpc7OdNR5xGDcQWScoPGOTK+aQL0i0mKve201kgYYY0j+NIolDimcnZQk
HULiH8M2ivS8cwi91YLqMLDvpAKhmeUGosy4mEwnm9BUotWSPLqsKpRPo+QxGV3dFkUqmoN/oBr8
+Qwyz6ZA7dbXl8+aBXUMaHM46w3SR23JgD30yrvdLagZcp6yUHNefmU4aDSp9YvK1Xms/W4KhRaA
G/S76MtHsmHjR26NVACpHmXoBecPyY4z9kAmBHN66M+IoRbZ/tOvUXcDf4HTAxa+cbnkDrU+Ffyz
OkpndgE5foYGn3DS/D4RinFofezxlH2OuIeKv0Wi5ijsmXeO6gvbPDIX1DGObFOVFThZgBQG4txY
oJAUaXGc4GfcO+oGMRwra879YZbHbRSI7pQLVHGf/a1YgpwYRi8c02GB0ogPaOKRh7SHkXGukpNt
OSnpZj+2GLO8Yp8dhmpDkBe1BVRd+HSk9APzyKg72+AEG4YdogaUNjly/6ccyJkt9eZz1Q7CnvZz
6DKdZfe7m5dBk+irl3vAjod0idue6nRzGdPladH+1MPh5WIC8hSXiIsA56lxP3/HXssYYDwbl6jU
nGIpYQLmM4posUdF8Vzaii7Zz/c/qTxJn/3lATIS4DV4VzfTKJiSVpE2TCN4yNF25orXr9iNsULL
V7u4As1/XZJZi9a6lhaD05X28KiXjLDAlzNENqy+ie00sSgjsKxSgnON1uNc5XiQ8rCkeiO7CoVd
+mm9D6wM9XFLiLqnc3jVfiMH4PNta0oFc2YTcXDsxzKpyEnN81mu2h1QNBZs/zpcZpcID6uh2C3T
z3jQHn7+ipR78OqjGpsWUtj9GBSVjQIZzd9hzBriCx9p7mvkCxBQ8YaFx75Bi8hlPprwg0qy4ux1
6yrgu5QbqyZGBoMCOrSRNTJszHuc50PMCBINp53fg3flYoaqBg4QXZ05F2IidvtSje/ZpHtGFQP4
Kh/fE/2mutkhtGVd7Mz71Xru6VYzWqDCY6GDJn2J2WKHzBhy6rCEmjMvBbam1CkuMOM9fzLOb6+i
lqFkH3uDi1NCu2eVf6VsospAdfKCUqCxp6G2PqU9HrjDDnO/U63oVPAV84gQRPa7e9LxXtbAsqDM
oM1wJ9bZfs0zZ35x6f/cNzGOwBwdRT6DJfDXm/SWYqzM6Tp9R+DGocK+KTAfwoXt5jBySPYO0fsF
DMhl/oCMzkX8hnAyi4SHMd5J9AcK+3jPecCzh74UERagO2jIkAMdtpVacURj+plm9J4ndhtCCxAl
vC2DFjmF0PO+BNYrTrOHu53kKVjAOeN28wsL5pSJ+wIa5z6CKxj8Svl936yaAzOWA3F+SxajDjjE
5ojpnTvf4ZT5SkXyOXZnHcD69KZy/tIBXkSCMxzTmIlgHtPTsIwg4X4QoXVzH68wn6PRdF5xpqDd
/j3QIfgQGwRl0ZmtEUajGjJcXBsft0b8Qv4ZgsbROdMDWf/TokH58vDibsTDM+ucJrPAFnWnXTQj
omHumO3IaDnQF8VMb7kSi+zsYgZFZItrOEjGznDJfHHUCFth0BXMLlKt1cd6OQRdaKTPkibF2Ioa
LyUzQW2hOfRzxuKJCZN8QmRKdoACi4G3N0uBk9UmV0YNoaPRrA8dPgVuqBGc9ftNKIHTV0RM3OId
ZL66es4kt6RgJzfIO0odNK2c8oWsK490KiRRH3dKngsCLawG9ntGhcBnEQpgxoWTiAUhC4mN9p9B
pUx9Nve7CAUHr8JtYzVx3VDTStAjFbuW9r6ec0hvOpsKDQRxf0XmNnBSQtUW+KUILaNB2bxWZI5Z
w1h2yNdEDD1w4EYztuQdqtuWv8i+bj1hO5nHGSCGdblJL0vBzIBOjw9YwOBONdGDh18PeWT1T7x2
dbHJICYx4BZepkoRwFNH0m5CbtRi58qJbv9DhcY+DIDv2SK2RRCTb4huODC7TduktC52vjZmdAqg
da8VhfWIhKHSe3OBJmITVz9KRyEtZMotVZP4IknNhM0N9WNx/iJiZdw6d7814+2Dj5G7F6tAh5xW
VHqaqb6sZkP86lY3O0hCB+4gJJED86xbh6NYTosDUPMH3fKShDsUfuj9csYli9g0EsIQXE/fG77k
yu5ICQmOTN6CwzdvyR0dpj2s/NaBq48fZlw7BN8grGmoYx9WkTtdY3aNg6C5q3GGeuP0+9hUzxjk
kB5Lua3eY94EEyHeiYIkceQSHBUVHAq0e+Xeg5ZvChZc+zoZw99oIFghhPWgQJveCVtykNNUiMlH
E6m2VLQphfhhgJibh1tUKW0ydOVzY2telt5nj8rc7aaD7kdGzbaB3MAfYBneSJhLCOpn1qU7Ziwn
+X7kHo2sfpgO/34e4iHZTa61o45AUO0iVXmG0hqltQ6WIgO7Xdw7Y8EKS0lfNkefA+8EU4esHhUf
zbnVJWVA1z/XFs15h2b9krTul5zJnqjP3+sZKJGKg8GytnokMt3JTkib2cXneFm9LhTz8ygFxL7E
QWoGuZVOhVdqnpwjn8VsviYwU/WkYwOFIHhZ9bxOuoX8wzIwF69/JRruK2rj8JZel8/ZcFMp5m6M
5oI8nHovuVyYdw+gHtlEer4BHjgLOjgHBfo6AGZ+Hz8BzMvkw3DxMhmHFBvBKAJKdAoHNRLEb1j8
ZOEgEJgUgjxGS3zOXQy6HUluR3rcOByHmvW0x+F1JiHKu8yMcHccbR4M8N5NG1dD0QdbPlPc+2z3
cLXepL+6KvZ4rmNM3rOeagBZEufOfSWksKMFbCxV8x2SCmze0afDaXcE2jaQkKieOlewuV7sEvWe
RsyFsn1FPXwm0n/yAGj/CVuCiwYuYy4GriE1oRYlMOETjn8T9Tzc7En/0NEAJUC/Hvq1oXl+gEoK
BeWXCjABnQahx6bk3swf0ghFZCAfpw1Z8OTRNtvbQSVl6hFhKGH7YN25ZfRaSzMlkKYau8mX7QW9
xx5a2eV/dke+khE2wHrVjJN+9tgb3iMRHPz2MnsgsFmpc2LxmFx+t9ZQRG6zzE9DHFFaqGzQmnBP
i7RTbOPMFzckIgpqnA2sJ+3GLPbMltbZ+cTdzZ6ejM5SnrS/jEt+JZql+xRDewSRieKOzBDdHmgv
RD8I7OLpIscOqqBbtJNmigTbfW7LtIrZDjOMtZrioILj5O7RENGb2q1IaOI+I2hGDsTOTp5abHgS
4jtKTBG/5I+iuyskkYPZYHtDALquCFKvrF3pKS9fG5pPim2imgret2ktxq19n97grK0k5F2IAWdF
ekuR0+82MjI+zEOlfaPbevg1mXdKKNcx+gX9sxjPxTKQ59Dn0pTVUFIrs7fN1c7OA9b3ZaaFl9kt
MXjypAmtfAkwcpnkQa6YAwqQoQMV1qtWzD8u6A57q6Hj39fnF8KfUdA0VmnYyvG2B1MFAnAgLmH4
N2+S6XqXlu62apEPdOAC37m06LZSIL0ZJ6HUlvF7bUhaMouSu/PaOcqCa9Rt7VdjxGPHhHaq3SNK
EbVISodDC2dhKbCGy9jjw7a07UxkxPeF1Dv3+Lf88DZ8foCdR963qc8dWZhQpxdWj4F18RPtyuC6
FAvtqWHZdrRQfa/ewRcTCry5IASN0uSeICtOGDIY1L0YiZnH6B5q9LRTUqWRMcoeBJJ+zDPnzZke
1k5J3CRJmWg+iM18VK7c/33J4zkkNVwL066lzWM/mLOnvAg6vDD/p9i/dPMyU8Oq8u9CervrXRas
AJn5YoBVqszhetoz+ibD5jd4/ItVY//9GT/X5xqSYYUIA97rmI04rWVcuEDnjtRFIpvzbVfHC9dv
3SRPgqXDQT/rjBiNEf+980Wb2gFwj/nAYmgDUnSecuHzyhE+MXJaQzkSsFxUj7t5Wcrn6yzz81k/
RJ7VB92ULW2DSlUExnUxH3+qeePJhTP9zLC/4K0TKSh77NBwD2Jg1IB0AdGDiTIP5R7vJ9JUioUc
iXqX8fJ3YmV1q6MFx19EiNwgejzt231tAErBdLHdp3yTMMzYbYQ5C1W8/z0QCUaFEIqEtSu5cHKE
thDp+dht5tA1fj0tFeuLkg8NpHgXkBp+zX4s5LXqP0O4ij0pIychTu9/CE25218cMC26BtfYWcRv
0Co6RnL9oYwuD1dsL6j+a6BMW0sQh6JDXMN+NzaiHHVAFU7sCRjnLnymoLqi2QWBokLBzsB95MEb
T3BI0CDzZwU5JfMHur3SN5x0wrDc2lZBdjGSo8ewrhMUXhesYcetSn7xP078WXphbOL2yRw33CYl
OYOj6W7KymPw0ezN8r0lH1BNa/DDbl/snI8S6PYHx5mffg58DInU+2yK+hV1w4QAGh/Xmnyg4MDM
SyrqAXkag4lehyEZJjUeh5hkrHB0vI6DzIiG2Pq93WIAgoTHi6BPIUpci81NzLSjw2au5RC3eP6z
246BTQZipNjwGql5wE7t1felfBii08V0wFw3mdmtwQWzF6YUoU6U/Zohfofvkpa/X4FC6KDrtJs0
2JOSSPg3RRYmhZ8xX4NEnuQV21TtcBiWqzfWMWHbqgmgLLDiMDpoLUz0GMxZKf+A5VwogT0w2lfF
sob1eoMeywYEwjhA5ZyKC35F32H0LdMbogvVBFwcMDSyIQUVPflRvru124HWY8t6NRYs23hRUf/s
pvSS8NB9KBMkOkQfwBxieoZnlOmphKKA4N7Fbq9AYA1FWRu81wjVO4Y5F8jacEU67Tf8uRFK0k92
oHxW7t5Iu6rWgxhj5ogAOlM3zHFhVWs9QY4/exrhuZi/FatZlOkwvo2Rk59PK3opZTXJAfRaMrD5
4W76jx/mGWb/bpMKwMdEhW9BgWZeA3H5nUaTw8h+HEAPcGc+Lcpo5FerfMXMKFhadNbzwkISZS7o
aBtfnUHOArqsSNl2X5P7tPZUMQkKbLYM+RQMbq0t2h9EdJ4wLaBnAP8k7Ai96JkGmxyWLxtwyOAk
8ime5DyziWvOQ09flDX332fl0sZlDghZOAKj5EiIXpRIQHnySd7WjHKGIC2sBkM11nxH763n1xed
6xCGA4yBzhXPXQgB5ONuxAi685p9tYK4pDsIHqcLgNXxvbqv3g7CbSKRU05LULgmGEu+DOMLWoC7
zX83qD9RUU8//8szhDmFgtVcRSLJABsKQuCSZCDkdWaP9r5Fxz4ISqudIzpirWF44BJ9HjNHwgPS
hA/rNld//gI1TUxsZBLoe6HXg7Laf2JCSEjMAq34UoBaNZHw8kb3Ko7AMdhurPfQQhluhhXaE9gw
QRXBAXttgC+GWo2DoGpNzpnjy//C0JXLIRAa+/1iyIgmRyU1HdsBUMQTOuoVP1foKVAniYy1pz9K
QCnU2YD4ZLv9PXcWXRpXegufFEfa/GuV0K7kTXvdWiNssj+DWD33BpyOxZEbvt90cKx3en9PiFjG
C50UWeFGRctDyCRaVSGj9ZWdheQJTO+DwkkkMykhUPX3ZQJt0ibw9uOZYDg/YJ56wp9jzUiZEMxr
eK/xQRUxbohh5le+uu/0jU3dD1+0wbOLt056U3e4CqJFgg/M1nRg9TPw/TQ9bBi3TZo+QifyNJm7
hECNTCAhECcvRGwjYihs7i0BHMArgOOAEwTjp4QX3gg1EOtyeguG8+gDqdaHZApu+h2GAgSUDMmZ
ZnHlIHS0Voa9En+bXQUblnAd9axfpIAcJx+3dTUxKnzkEdzA0ETvSe4CDxKT33lid3O4TLeM7/sD
IhKAbWyKPI5o2eFhcPByok3d3yg6LbDMzODv7gDvJTFAN5QE10UD7H9CNGCuJj2iQUcK830ZvwKy
PdjWyIfQSX/5JT6CUVWQE24b9yvknGBEv38pPcBpcNgkIpABbaFtQCPlHKayZC6JguG+jeE+FSs6
gT4zxlZorfjyaF+neYJ/GWuq4pX4fgnr4VKZOnVg3DuPCGfB3Rs7lFZH426qE3WioWk/gwu0t5A5
vJwciwo336/iSfPvidENDOxGHYZWjWeMuMJIpbf7Lq7rP+exEJEIJEh3RGrPKvM0MrVSkYxqE8p1
IBzp5qnmqsDiJZ1fLSJOknbELj09XOdLMNWlvv0wWZFrfGAzAnjhMRR94+FqimGW4JqHCzYzEfJy
STH3IPPP3NwyONU+/kxnKIxAoAHWGDLOJDLw8lsg8jvGC5G6maHob60PoOR88CvhO0YoeXyRv5/K
lkbdyz/wswbZ6oIePxgAywDjmiUrOJ4xEYMYqJnzSO6zzyoJx/aPPu1cY4INWdlke6ouL1ctzAAt
iwUt8EiEPAP5/IDAcKuix866reEOngiYcfXdyYRET9vbSBWwTaY4AdBZQ4jB8Fnq/GpJEtIL5GJM
ckPSllzPVILopdGd7dDJGzaFHrfp69JNawSNODquOmDO4pjFLxu1oPv0CeREwfCbBSqDor7gGXPI
fDCcX3Xg7miWHi7sURFnLea+1j78AsFDUVYJX8pqofuh36GFucBMf47fozCI85+kIJRDxi594KEQ
Gy77KOtIjHfoia0jLXd9wVM6ZDwDGBHdG/5P9jzjl4BZM7zaiyS+E3sBWUeRhDhy8wzGcGS4EgTr
VrAXBSBTy8sPueIzaoIBoniU5DePNL7PWsdOgpn8Y5XuK0Z/8l4RQARKig6KewrAB1kxxqHGGx4e
blmYz/mbUH2yzVFuOU9IzYtb0RfuFVVcKgMx+HsDzGVQIJ0UwKoNOcalmSbNpOp4k5N2dLoNvNtG
RgpkEfX6WUAtltu6xHcy1qfk1maqMyQcysfi+xJRXFkTdKi68Gt/nG89/0IjCDoGC67qi+iwOx7H
D0+znkJY9Osxjglid/M3UsmwBmLOoN/fy57d88rzf9kz1ov+TChyNu87Qg41LqfXzyQDgLzbmrQY
Atk9HGT8+AHukqONBPbtdz/FotU84nv+IEuhDaKY/kF/LtJt2uA2kxz0xhMUwZUYvnJbcnaxne8J
ieKUvyZ50kA2kX6D9ltAzbBDCHxxk0KsRdq8d5HW0poixfiRuXKIyzkwG7PRUV6k79kTiY0SPe7e
Q1/XWfiY196Q4ZdkD5OHrAZ6+iiH5mCAlEFBkNz4RuFe1Nystz2fC+3jr7z4bGpQ55btGvdsrL3m
GoguktmPGd2QpRscZd3T1pZEZGzxhjoa7EDMYRHIIckB8SvkJE9uEDlJddrSdrc4Rfb5cnAuEto6
Avrsx2+Jx5OUvXTkXo9SjDryuXw4yjr7xeQCSinv8xOCZ75UDuYCaGjEjEJqDiYzwHPha5PWXfRc
IxuD/+MjqEP7uh74TPmFUvj57FYX6Mmp4gM3d6dLIYquMqla+BS7VjyyDmQadQDHzC73769Lg5ml
teTTVrareqUgg1aJxmUGa7u6gIPB0ZQYc8gSSx/7NyReb4rRDgJJGczl8IV3CYNGMxMwMWDf9/zC
XUrrv8LVoLAp/C9sZWsGZL1u2+TqjpASuiTaTm5ONc1dULfSVNEtYQ8IP04FHsqWZm/3iBJRxDkC
NUI1hwGotH7ASlskXhdr6Otu5iuu7PxVxCaAzC2RxJAMsE4jrJORGmeUkMQ5Xews4g7yrYCO91Rf
+VTrzMYHm9ree3Y3IxBu0ptzx95MHcABMqYeUbwiVnBK3+Ju/thIhtWEA790V9CM28a8TYaJzrwM
faLMB768GBJzO0J524TyglzfbQbvzvcB7USoNlFiDDvimA3OO95vEOmToQefZgsOIwv0CWWEB8Hy
XJUUeDs2z89RnlYhq+t7ytAS2TD4XD/MfH7mHOQ4ErskZmp/+EsKwPI0sE/sLbQCglphjktJnxWS
jIaiZsBR9giqnPms/B3B7Zfu7h/SRLOKNPu7UKeCHtdOvdeEOgOwkFxORPm2+VCZ0gzZ99JcIVo5
G9NLwo7AaCBMxcQrgLg+yDMezSWkoMnI+xBy4sibawIjxkRIBRUe0CjCzsEC8k3eoCPn/51vSx7u
7lwiNpiTbkVWRRa/SanIlte9RP7Y98RgZCbv5MmAaRVS+D4Lp3pHvLPktEsx3vE+x5LZI+60n+CR
pUd7OkcyQuipyKVg9tFvsSjwl7wQchGPRVBR5tYH5h8RrwrDvNDwO4MjdHjneBGs/BdrTHZYOxVS
trh/OjpKMANAzpXjMZFuGEPXT9QpROYQQ9ROyy3P4xzxk88fKHhiwH45jRDT6O5j9gl0VbDJ5FJQ
U3Cp4NFCGNrsgds2ZUxjM5jC012IIkQul2AKjnesudoeTaggQ/G7XxcGkBKFBEfUaPBoCvFi90R2
s+UGQfALXp/RQg+ORmIDronKAKGkDq5pDtMKvmP4XAibJiUrYzXu8yHV2yPYzQsY75xKRRVH6/wV
X/Z8lc+VyOPQIA0RSwNpAK0l94ka0W+vSbHjHhL4Q6Da8B/LKxyi5QJBIQXqIeZ4ITIFG0yvCUqX
RyByqLE79GYkxnR8XXIP+doID3kQBFEGIuPi41fMd6PLEfIyu1widWNFKKxr6jiiVd97Em48lhdK
iSjDHl1v38yfIc4kAM+h+Oi9YfKZMQd2bixeSEqPnFcpkSlsymhihwneiTx6dabCRWUTnqDdD09I
bMT8+MZwrwX0FK0K9XnlaSMkl20F74QL8jIC0UPEgaQa3z7VMjeHWJsA+YTgTVV+G7M9BaTmqpmN
2k8/0/jRCWT8Ct+qdB4sHvFoksM4/pBFxgnbIQxAKmw3YYQ1C8GiRh6Q9EZgLZ2prjmA6deoHEk0
OoI2/Kn8CdQNjemAc2f6mY4cI346T5aCAIppUbnL4nUIzsP8xRAK0Ufh3sPkBJjVssuTkEAioPTv
Hn2WykoELO7faLt4DPMVjz7ZpgTHxBDZ6T3lzYtYhhthDAJPKw9bToxQc+6t1flHcUORfakz5OuD
64yaj+tcMU63xCWjs2DJ+YHAuNhfnHAkMokYDUFKAjiZ0gzaYZaJuY04BLjCp8OIMFFRZ/YUnvg5
gUCzYh3OcpAQIUJik+bm6ZcA2B39AlQUIYDiyv6xf/tIV1xCNFIsgaagWFV7N8t/RBRLSoaxNDk8
U0zMiJBsUGdqwyWRJeJTDE2W7G0G4+y3SCMV6lt0KwiO6cMEoxpdXVtM6pQxySJro7gSrWfwYh0j
oqGNEq3o8mqtczCe4XmI6HJEWMYtoB1BMq0TCa8dheRSg60M0YIY7nAvgp+yP50qM6rYj4VQWTQm
ldf/jIExG2z2AzqizYqHlFRLQE0ytbF2VigsD0sxNeRDr0E8ibk5W7KDBspccTbbk2uEZQfOdwwZ
7WnYqcVL70htdEl5FuMq7z+H/pwjAD3k/pJ3dg6/q4bbLhKpxClQLrG+WPovBIJjkP3xdkQfi6co
mIpcQ9HHCDmUFIqxa4SpnVfnnsdBxBcDlzDqDTSAbYqd6M+Ysmntk8i2KKxTgzLh/xZI5AkJr9TV
+T0YJpn0eO25J2hFzcfkwjkymL4oBEVu40FwfL80lUREOPQ2NXMLl0gVE3X6+2US4jf4+nJ6XIM7
L3NGYVYeAyDVw4FckFc88iYix5PFyA67lhhMIaagMMbNkmaeHK4RqjvLpxWQNz8V0YxjG1GFTpd9
9XkCWW08XxGpYOaUPcQ2Fh9CHcAh3R6M5blu7dd27BZ2yjj3Ba3DB6sSjxgc6yAhDr53id9Ci2Ye
GaTWOimp4E/ImxgqXPOYLULG4sdH4Ocy1hsEjL2I8FBQmSEFPPeZuBWxulDZgqlZMxo2cNsY6zvZ
+l97w1O1V6xNaX8KvgXS/sgd+4foGWMSCyOzmebscqRvHp6eQiB6oDmAQLSlQQOsPQq6mYCL4Tcs
2RsxC4dDkScp92gy4EwZcszUGzJTnXc09NqNwobBUTYpDm8INkJ6qGinSnANEK631p1In2ZP+AED
SXbkk11YZcIEenXEE4ULH9psBFFC4LpTsRTY8VWCqx88iZpI70A+9vUb4GoGfKAfePlozQIj1LY3
KJLxnVLygw/ySUF5ie+BMVlXDLMkm5EPegkN0NvW0lJyX9LGo6ExIW8RAgysdslQii2SKsBU9zlB
VIBhQHOvqElobAldR5pxWyLQIAFGxkufTWW+Sow5uHIzMYk3myIt2/TUi4b1j4FB7NQkgDsDHucb
w2exAjtM2eAyL5MLCjQd3yW7ti/mhDFXrA0K8a4q/T8oNqpYIPfPepyIN+PlMd4TWspxKjpEumvl
ROjsvBP6z3GqdMAur3UD3N1a74pLvCXvExyPVS3yAEDVb70xzPMwaqYloDneXkd42XsfwztQPMV4
lCgRXiIo0BLT+s0f+dtuU2ewUa99ZVeTr1/Nd8y4+zh10vNYQCOPSWcMlKM2gXYpIkgX3B16NJiL
u89rI6ri6q4xhIkjmlrepcFgZ4iUgAX62phEvnxS+zX7A1/JiLXVMouRNgC4wlcWuA3puIXp4bnp
3IbEjke0ViB80M5m+/fmtv+Po/NqVlbb0vAvogoBCbeSzTmsG8vwSZIkKuCv38/ctU+f7j5nh7UU
5hzjjdbqTV7T+Q4Fx1NghqRi7Rn5AeXZnkgVYbPQFw2UdrIFs5RC3IahusKjvydvhjwgEfW0zbck
LkFlIXGQVuR1J+6QdYaqJz0c+uRlrPN/ZG7RyYSFmDV6zD8fTS81OzMRYcTpQT67KLLAwSMU/84H
usfw6pkQ2fz9OCO55xSOjEqG0jk7wzNpoqW9+APv4wgmloN3sbRpH5xgUQcNZaDDtiNmMAFLXFsq
p+APRwjm3jgFovUx8iYI9ckbY9kNIXxZKAoR6yF6A2zoxgNvmL0l3ZVBgsmd2wBOvQrWufvxF8cJ
sDqHAt5Y0VvIxbf4R+/YlgbbARiaiGjGoj26tUgGUKDws7KdjUbSasn2xt/pHLxodkTyDhKm899C
VKkCBObjWJNDLw74n7NY31zt+IMeghUmUJDMjVFo8DDAkPDVJlBZCQewuMXxhTMvsSpQe0T+vagF
oIiLQDi+eVGWvBUSnQ5tiwB5/y3dMZJE/hONXxXSiIHl2jlMOtLmy/tVjxYLZEQIewRZL/hUpgH/
PO0IsqBM5ssdzJNrf3qwpJmo7BCNogW/7tJYoSZxyVuAzOb84TcPG/5aSjdEafVMG8NQcksj2EOm
+mJ0ECfwPnLu2KOiufIQQ/ORgYWJAhSdh11kC8Ye3BiICmYHEh359avrOvWI0dBGp8tnCRYNiEe9
ITQm+qJPyKLsRQBKz9HFhKwnFcfdPZ722BS9g3PaBzuGysieTjmELJ6qf7fphcBSVtl+tBvYv4dI
03n5sfv0uWOfLpo9e7NhD7afwc9lgLodhHaLlLWavBD+tq+RyGoS6YcJwY9vINk3pcx8KqQwFnwV
HEjkfmiUJqrjHDEW0RkoXEdjoqDI+uaUne7EnMuRwVf02XZ7a3XCvGRPxdejbKW9HP7s8WOVos+t
3UkHIExg5GBTgscVNrWUHxGMaIy/0NjwjQbPW4PkOvaIO0MZR57FHAHB/2UbJ6R6nLnGDLEpFZHn
kbpXHG06bqE8YLXsnZC28MIWMBF2elFuHEmXof/iYEkf6eMDb3JH6a2Ev7VQAHOv6hz9pFNRNdYs
f5yGPGa2tmnxSsyIxClG8l0gmcN1wXZ3IOvF1TiHMI3cBqtu3LImz8SDKa2MVbLUj0P7fFSAkj73
at3N40DcPur8PeFkTnZPPvRxwo4t0mF4oygIbVhrhVCDhTYBP38hcaQOR4yQvC5oZMbITGbc4Qg3
9GM9RfegiShDGHeSJhGkz7VjHabz74PvBLvuFJK0oXaPzSuETjr93O88hioWGVtzVF6OyZ/OSbg9
L3gOPBQE4fvxhMhandE8oZrQEbRNI7/G8s8yx0nKS47NRowJ3IwTFpTtm2y9Cus/QgvrD/0dXwai
gynlRsiEiPg69Md8ekIPQK4dMA33fe0kEB3OW7DINOH8Vv2NntXx8OlzNXxdVE3CnjgXLjYhnsm2
/DIowcnPDJVTRwBqiXpjZF3ZxXfvwHILmoxr7iBChZGtHc8BKgVgc3FGkeBB2MT5L7qcV/kcLTGH
6HywgM3rlmeO00cp7PMSlCJxXesirPffaT5HQe6BjrAYa8D5yphFjDLWPXunPu4fxAMsGRM4l81H
EnBSTWXiF6hh4MWaiXG2nxsTTLf8NYJy7yYxrkKkgQzdJnmi0lzGS4zu6+3g5S1qXD4iW7zfdTSR
f12up6n0hxgQ9B3cjVVvkfJ6gox5LI1Iq5Cf1Dd5YwD8xUIIqpwUVfQTlLsBM4NxZP6Zc6ZMXnxh
4MPcZ378sDiTcdQiTcGy5cUsH/Q3y1hLexdfnOkPNq9bsj+zFY7Blai2sNhL8NXx+58s5qczUrpy
0jLTHGK/QIcHOFleQF4KagQuIAc3Wp3NFbgSHRebfj28n1FeQX7KowGv+dy6G3eLrIfRpMVemGKQ
HyXMBVscEjHnPRWxD22FmyHS0N69Bk4BtCS20pReeF4BiB3IMxISjtH8T+Qhkqgwy5RRMv2coI3J
zl2+J/rJwJTKwn2VItGG8yJhaw1ztUrRlSWT6qSBOpEa9tctxI8ULc4u67kRDk78NPh99fUQ7eNJ
Tf1i96g3MmE++vrH+XH9fYPzmhwxCT+GARIapH9fhvBd9VesGkJHPsjs8hOyTg2xQPj+XzXKTc3d
Ui1fTcjS2pCDIfZegOZy4JcPxU9iW0bC1kw0WjlX1qk+IFbEL8WuGyjjF+3IPGG7bPYKPierdFN+
HyZSNupu/K3c/hvIGkmrmMtH7dflt47+nQced5+1llM2vCeHHIbIucJdCh/NtER0KjISwg8Zhgdu
TnxTBvdtd+jkSMzq7PJf0rqdNOG/IcWGUJsGVTfbMQDW0ImG5LX9AFYIHSVzFN5JuC9UYEjAoGnC
0s+t+ogm/++siNlehDj+EJCLqULsDBY3Y+cRJAJjTeszRwD9pC93qjtC6WLy/1urFAWXBF2oCGOR
Cs6l01Ahu+lRdL4T5cEE19Kz9OKd5sjvgnJHiASMGLf3g/cVrAK+yY1dYiZ2YuqCHj6mDBr5lIGQ
Qb4Re+YYZpG5e7n9OKf48kUqZf1xtV668bre45DcQoKfWcHJm7WbKXlqswgzMYlUSH6YZgK0/kPP
oLX5PUYBx6M5QB8O/uppJzLXk9FNO61BazYJprwP0hJmnWl1lWmxzlwFlHyewjj8OE9YTi56P1Ie
QJXQIpwfYB0PkkHAWg8q2Rvf43kFmTnX2Xh6MRAyM8Jnc03bJNRjSVpoyHgSMvVivNJsWgz+DLwf
ZDdq4XLxOkMGYAhxwDNC2bz48oMJ1QjM0lLeMxHvn6G2zCZPmnp5c3oCLiqvz9wvMd3xJsWNZYxr
TFtvAv36PQgmgpmnZOuIDQlnQvSC52mpsH8qi3Jak99IyW59gy7k4Oce+eEHgAQrWRTRt0X3M671
cccy/JD59bnAVD8/dtypCLHxM30jULAvYNGLmCyPStC9ydw5p6koyTECjZ6x8O6DRurvKXggCZrg
AFagkwuAKV8AmRg+77AWAOWixtLa6pDfBUVh5xknn4f8A+02Xl4b+Zcbo8cipgOl1tOpqkBmzyQ1
kcpzWIjAmFBvRKbd9H/stIJFDOsLhpT4TgLjSOJMgZyKmHuRXwNb3YXeCLw3wqVm8+F1ldPviHr8
IUyCX6UzmSMiiE+ANrIc/v/T6z7IqtrPZUq6ASUeeHRMdLVYiAnNQnskAkot/gFJiBPrxfQZsZJK
Lqkk8RGwWMNc0MxUordMR+Gh5xcqliWpx8Rw/SYKF0HN//DBc9aS8vVxUE2K6Z9AZL+gUWVGrnKQ
+E1C7SxDDAcQJQ0TzEhjPlYBGQv4V7tw0eE+fU7bsfxXBnWAspbjCiqCtVt3albeY7rlhTBg3scF
QSCDYsFLTlovCDkRDhDS7JEgV89wuDGm2FJeHow/OgUu1hl4c+6WPXgt2SW3amkEw4A29/kTwakI
q+gAAQ/yRl4wXDBjzF9kOic845gcEputcowG+Qv2RtEf1P5gldJFEvL5YnVh1Gid7sLtCsgARe2S
UB/9dYdem7/+F/p+x81RX8h0qJZIegH2JypD7oTCIR+Z2i/dyHXY39PDSzTtwigvio2ObYQxnrR4
zQeL2OemGHLClDwKDiB13z0McHQArv0TwKXayscCXei2hlYk421p+nyWwHpdtfjE2F26LV/ET7Gb
lRq8KS9GXLsrFY/XKvunL431E6siXcHfQ85K4ZPQhdBIpOwDDJ1JYx4Vv1CV/XOE30FGHWeykHLh
02CyUrCX5+s092jAfLI/7wl+XA3Yz4YUfb7owvRq3v8Z7SDyqV/KL1ffWvMvYTwO/yqZwqblGoIF
tci+GRs4xFDhgLzB2oHPdQhMnZ1ohG/GcDLSRHv6xc3adMrd0oPsUdxM+IpD1xIeE/8jYEijkYJ2
TRZcviuEfrBpKA3/+iEhAswRYKgvroWvB8Mgrndjo26eb4JK/t+r1GO6e+7Qp4C2x+lEj0YNsVCh
tDTLQOGFXigTkssWeL+WKifyuvbqRQoHfybKVa2Q3o4M5M1gu74uBEA1RX+g5dSqvQCUYHiW1CnR
JddDDxC4pwUoNwu49jIk2Ef7LKLBEW1i2zMaQzaR7A9Kb7fdyKynJlZLqAmMpNQuVGvSOjGrIBeM
R58UZy2yDgqaCbPrH3UcvpD7vG2RiGmNsz58nT6l+yVTQGcEeuMWkjeK6VBiZ8J+0VpD/1M0b9Wx
fnnWwXtzXpLTdlDn/UnZHiR2M237WqsuSjfE5gzdSC1s86SFrIf5hsinZFEQR9vNWxJ7lBH/njJr
kpK3JdlMlamv2vTALmBdJg4uB0U2AAyjFHJ9sXHevmMVGIoO3JB0O3S51gS7lwVI8feb5Cg+0OMj
5m3Jf2jwnssBVKfm8Q9KsHjiziExCCXVSSQZdnvzls71BSMowoWpvuV05A3vru8r60/b2ngeE1Tr
LZC0yGy8xJbzuVtIv7VFY43innv5Qdng3PywFfTH6iHt+NmQqhIKsPncSh7pWTHBsAsc9g1AQVlO
Zu9rMotm7UnRXX9+ZmoCfRowMWZTTXV571lQkEzHcL/W6ok6bkhsuxCv2do91MbDWzEdSp7gqfAQ
mqZ9/rFBsPdCpf5OhN1zIJKawPkFCMOFDd8NuvkkjSciGG6RgZ6QwG44uPcyaSnDX0GDqFtt3hwM
R0Tz42iOt6/pp/EUJC7I5D9HGlKRTMUQ+Cy9pm/GNgOjhOqtCUgCfnq14VDiqpX7HPAQgSl29MXv
lpMtjtz90WCGIXzKOocaddYbHayIxQcm/Osy1nZLIx6JjGkuwemQ8mUA7W/4XcoE1WPRzMctktM7
bYzrmoQHgkkJxMH1TeYPVIA5T2dFT34vi826ksL8oK/R0HPVDsE1egKJFxoerBVelZV1JzwJN7Or
+YMj5syfNNMJMCknJXbgIUW4JP/5nbDLvvg2vcFC8iDG1aXsI6WD8uptkYqmYCbaGv3ydRtuedvT
lcxQFY+CCC0ul45rxaOomBzV0aYkKZU1ccCPIvgqFImiNA4XIvMMjPkdwy4ynul2kXomXCAeJgbP
gAQUUjSadXOJIOBAZj7rgQXrODgamffZk6BMijr8CUkbcJ2gdu+QKVR0OmH/obO0dpW5OvDMHSHe
SOBdENlcSPeyPwpZEA/Ah5kojf4iMKKPPUynA4j1D994Ak3NB2pjK7LfoSZMisONzgnYbJgWmLMh
AdlHex5AFfVd5H9ukY/xCe4Fv9X0TTgbwB8/kDBJo7tjQUVvMzmfllzEtzOYBMgNPJQD8IbxECSQ
23Vv0b/7DdHsNDMuGBONkahUBGqrArBmoqOLu3SDGIwgYPsFawRXJqOCwEcOZ2iViK/gtfopDimP
8BiYJ2lMBRUCqCC2xDfZMOfNuJq2M4RM8OTyLJpIi5ayNJsQtBc0HjpNR2LCIXIYCpKe4UW+M7et
4X9jr12W0+QYr+M9GWuIz0PcQuB5rLL1P53Cqtfkk/g9KTunQdB2hM2FP0JCpXXCTEQbiqzbH3VS
Z35GKNF5YpVOvdtSr0g396FAqOHyaH9DKgdeM0XHtGgc+EURnTMeVk4lOtfbKNTrqTzjgq9G2SDE
g278L9J+T0p1PlDDJnV0/PADL0XxwvFNAPLLfmphikCbmEmMVO+LGSCnQRnzRtCR/ss3LF+hvjiZ
LA0fwgLHhy/gwJh3HJc2S1I15TGHmB932zXThS3lyxKCFE2mMLokJOZYnCylCTF79snVgJ0D+l90
tyzn9g51QhrnpnC4iv6Ehl6Y7B+cwC+oFJdcCTm9/aytAsM5DL6VI2wUKAWPjHPJiOAbHWJonNLy
4TNt8sPkDy73s0hc1Mjdfc7LnnvWmuqf+RuOAj56THhXvhkg3f3Q866jLGa651BjGL1R9e2zK5b4
eEEwcr67aJzzcOBm4Dv4ObxYL0gw6WRIvEYFzZ4zfLljGIYSbye394VTDVsNyU7PhUyPCS9m5kum
gEqIjFrDrxwl4GQKBbCUg3C6SsRMiwVp2fHGNxc+jZ+wc1tHQUSbrYDSeSGRerfE8/Qudk/ACWpO
vtti0zX2ENsDsjmJQkvOgR1PxqicWEt1+b1ZCxFZxfdPvTk/d4liY3BepeZfZY6zrxO/xjkit4Q8
XDQJVHtwUQoRQ+tHmctMYODreLlnhjBssANy2t/M4ShKThJ1sfV8GINh/xGzSarcVMIOcdP+paYY
jqUDLyfP6SC+PksSZKLl4Hw9Nx4B3/1Odp/GvcCm38bHTgfbUp2yAgFi1qfGPnd0GOLykt6pGpfO
OWZPr8nChqtao4MvIUGPH+NUqdNWFuEf6ABoqEOm8XuL0J6PgQmecBg5EGk1icHm/kTOeVGGEyAs
pI3IRclewqUYOSre1kEwVBxK1pEPWkcSR/YaSYSQMODvvFZoSnmqcEe86X+qVyT9YUEiaZ1IJUty
SozTGK159BonpQHREkGL7ASLN7bKp60iX38IOpykiNKYdL85/vgmsYV0EUfcG6QDmDZCntiMsjeN
ZV+y5Vx+46agbOV1t4Zu9xmr/YbreiADsODrNDx+P5At9bWVcO+/Vt/zpYvXGnIQdHvcz8II/oMJ
CuSn3zDVIlvkBam+PgW8cT+x0EGSTtqLqRQoIou89MiTxtPFQ4RMuiNIOdSouBm4jNRQ4Or/s8w6
0+YaTc1RoGnimElZUV1jXVFWk2GyRd0LYkq97ssFieYhEr5H87Og2i2Pg6IM8jYYlMEbiRLluklA
9nFtf9lK5T0K9LwLWDDhQJxkd04mHywoOmHY2SzDXEUE37WEEARlTKsAmmRQBMM1Kk94PXSXjBCk
rQC/AqxiR03H7c3kG2E71BGE64FUe0Xv1AwHRGqtdYcQ8TBBUUajCxe66b2D11VOlxJVwAopJPla
Hbix92EWI2YeSk76+3jdOn6wrXKyYPpMppiYjYf6yO6nE/ADhGCHBplmFIX97wdtX45mx79rM1O2
iL69co0cVCA+ECjQ0bo7zkZHJia41YLOBObwaKxgZiYzDnQe3gR1ytVAHZ3aMjBp7sbAtZiTwblS
vpLy9s2FTYzZ9rmmqYAURkKf8Sv87Ge7E6ZjKpb8k7T7jlP+FA7iH/bC74r8ngGe72RZkUzCmXcl
dFeL0XKR9ItRr59rdaBiR0yS6ZOARpELP7gM30uO2RlpX0L5zhMtdfO+2GfFZMBBMwPaYVcGHc6Q
ZeVCj8+VboR6YxBavKHC97eRLYdK31tM/itT+YN0jmr5RSaNzBfkjP5rFo3Ei01Rq8lNnq+GQcSe
zh/NXHHrOXve7KNTHnyUCKr4uZm2HUjjaC3Ko4c3Pm3p7N3ZFakVWuNttnuDzlGy34g+6K15Ebs/
wsM3TC28edmc/C4DJYXVuCauS8Q81TL9+JWKJB8/uPzyEDlAQlLIjU/7vc7OB4fMCuU3y/c4RVJl
qqALo9z6mqW2UDc+p6jOkDWsC4t4SIE2f8gb+4VK93dON8POo++404OUiSZiuMkwTyFn5q/zU7/S
qHeZaGsVLliZlD+x21FKwpWNIPY0oJXA6X1mDgb2r0e81aguAokbQGjeMoucrBqJw8DPhGvCfPrI
2NpH/nPz8/xrBAnC+dvnNUKggZSAYdwrpQ2nUCGyPXKsp9KYOwrBlU7QW1aQL4Q8i58/n88y3bPA
9QE3uXdmvNyHQTQWY2pPmPbpvOD8GxkXOjCu6sVc9MvhPAGViAFKsZpiTf0ildm8crizXzw7g/YD
gSf+D1M0vFmKgrXyP59lQcYks9GMuN6eXVG0a4A0tz6yZETb6KcxZ5vUVS/Q2SogcE8q5gqo18sz
P1g8PX0/+VpEGJ5MaabI8waTE9yadc0/47wJCUa4/J44Y1/EmZFoYjpscDpWQwQJyV66A3UrV/2g
tF5RjIcaCUAeuzCeYM30crIZPpMyo0v7QpHGV6USYyQb47jZacYfGHofTSnPYAyMyXe/Jj9HH7hV
7+vcym1YmisD5gKpa9KO3tIafEArCcjE4TgRrhLloe0wRSLcmrSV12ZzSdkNsctU6x9gAr8KeUjo
JOgoq8Iemll2qaUiwi0zsQzTbF2vrWbWv/cZGKM1UUV0DYc7aZsnOuM/xSbNd8n79qIrF4U46Gi5
zrWTjoyvehjGur28UUqwWdd4oDDORauhOu1/f8NknS65ZuUzUgvhlmJD4x8oj9UFavaAbzCoIdAP
ykxe5QRvBC36g5vm0947l2coQQm6eY5L3XtPmQcFnttAy0RuPaOVNwqQJEKuvpek+JFhxTtE5Tcv
GNjz66aPWVKgVPfCGfJcNtyUI+Npf9uJpEwHxFYGPyJBRMSqtcRMRRo1XDZY26OF3wf4/isWehQM
ByKkSDn9m/3W/Sn5V//70vH8niIYRUgixl8tBjxGMfk+apJrKiuFzZj+dCaeNeFaBqTQkTGBt2hI
RObGUkj6G3jD6QB87ekCN3KIJ2v+uTB2e3Y+oHj7vHYaIWT7bmkx+VJ38QS3cxCRozJYIlAOzsx0
OQImlG7MJb7eUoNp4bFiH3puoYQ85Sr8OELuSZ7BymyFDRau+udEc313nLFhCD0FdpgjXwWGjGkF
mA5OT06fPrH4DwDiV3rCN5JNz8RoV3N6a2PFkR/9wGdPk9rJS7u3RJAAtRf/ug+Nl+qUMCH9tyhY
R5jcEWTWlUjt00D/bwbmNMyPbDf0XuevGxY5M/eNGweoxNHGYRPxFTNs1SvMTdn7CoZMCvwHqpwM
AFBxIedo5BkHMA62hkxtYs/Uxs0un8ePAh8WYbDEF0NQKMOnn4O6ss8Q92Ma+Ub6HWdxwEH8rVYf
tK/D8Tn2UohXNt8ZSbQ1CXViPV/zF/1u8pwuefLMG5JINj3Ne+EH9du/2I8OQ+Gw+YyQVBEibg8W
3F4qOrQzd7R2IygMvbDmxsAHAdfIvtwzkHsUwiAFXQnz0Xf6vINhJt1I7kTOcFcEfCnkqKE3OXSB
cqJAN1OZOWVMqHCoHiMRRFQXXtkNSFqaD9jWKjRbdF0FOpl65O6fINijEdqyzy5tyHiip8Hp5zyY
H2LmO0+CTZwnXHs7dCjT+s48QEjm146BxplbxkREV3uTNO+Xp73t4Rw9FHoBHZ8wnOr+04rKlOuA
GFd80O0aw80HofuVeewnEglmVb9ul+oK/rv9jAa94E5ffIad+3yQa/HByx87A3use6kSxj0qBcOH
Rdu/3Ap352AfP4bNhYnNfGjPdUvW6VrthS+agSmPyTUH7CR8eoaVmSc3vRX9NKLoF74k6sf4gyH7
+LCL5+qHvhEpHCq8ci7q2ulyCkQldEYIGrSo6AQX3vLqzhhxgOR8Wp6qoMot2Qj5y0xneECbNMmr
XUTurxrwt1StbfRZNKyp6q4mch1JP/o6CAr1Smxm9sZjhVWO90Uh6vMVMn8o+yFOfEzZP5RCtcWv
SOeNN8Bvx8KyLsEH+bGYbjm1t98rNUbdAdP1jpAjs/N7HDhVGI05bMwluUKIVJQzapaT9HWywZSx
7UYDSY217sKNB/6WkNGOGh8NDbKUpzuU3WQmfbwB0vJgsHh7K2eVOAYE7DSp3NKi2+nKijxQOVaG
m5cRgsO9OQH60ffYzhvRPtKX3hdEZpCtPuUFozw9lnzYTLdMdZ9o/NEcaNOYa6R0jIpg0YfccLxW
QHTDUGsDQwteADbnftvk+3oGE4Mt64A4hnCg4/lqUiwBdo8ahIAdEOB/5R8t5X9YBL7ci39QGRA6
KFdMPlcfTIm8UsqFGsWr8f0DcsSBzGZOSB9snTx6X99fL8lQGvdcCSpUDU8eGQs12U+cKMmIPESN
ULPV6wZCPFjKnJwAkgM6sMJkUQ5s4v1hEgMNcdROA+wsRgmRHVzkiidfX/Vok3kVKrIJfxJafWVO
KDhqssggYFknKgniwurv2XMyMCk3OXQqSlx0g+S4FyuTImTOhY6Xv6Hsa1ls2b0syCtl3dDKOARU
IBMHQ5rH8xrfdSBJTJx4xWijdxXcvHQ8SWSs4I1A4ce68xsyI9g1UU61zz71JMylRBev7NJ8ppQX
ovyzzlUbhGoCZgR7Nu9If+DXfH1quOkBDrv8RwONhp7rf0xL/cwpSwcWooZEVGu7n5U5JuFwumFQ
4Y72zqCZPvohwYIfG59q8wm0+mRgTZQTGYykbnWLLHWl4fhXOoPKTfW/DOTGfZMQjXr6e+KryxCP
Xq21xAnLE7+EKXnnx+p80nkvNKJAzeF5LLdhQX/IcB7nsxroLOpW1XuS1i7/R0M7K/xbP5asrcGK
hjU4m8C3M8xH42ZwzEmNdgcIKelBJHMrFhscmAfgyiFNTy/F7RmGSCvIyA4A9zKWOTkXaXaKksdb
vfbcvc2SY5IEZUR1b2+YriViJKRdgWYzWrJp/Ag/ammQsHkCeS3/L1WaQw3yCyqHhJQKzTEAf4hE
7ccsmT4SW0dnWaSOl4ChnuyvOXau3hv6n7dPZYqkhA16A/R6pGbeIRcBphkkUAM2bom8y/IzzWZM
Lc5gfBJnDJ4ENnlmB52/I2oIEs0tl6SBkGEbUIENBj9ehm4M1YX9fLlN7b1pR5kDeeZY5MpLEXbH
hifzFdYku+2fxxSI9j1PrmhGgGxhkB3K7US3Oq6GfiS9cEHjCSdxCSKdEGP+ubCqHLGxZL/wiOfo
9YgOqIL0uQC94VOraAbcI89RNnwUaEh4nX+T/wHJ9ySuiGkckkEXgEhSptUL8UV6jWhqGcqoeHyL
PCXkWUzp8QiO6MWrP+O3Hdntnb0TMpy8VO4RMCeED8I7y0nRIPxCT3lFuYFkH3mXG+GkZAsQ38tH
m5MMu6xvinn5GAS/IFlmEr+oP9tFh/hB6I5c5w1m2JBSt7PoVUMkgSo2CuJuahGjRnTGQeqdFymw
39+aVw48szhPohnPko6yfmd+wzjxqpKdWkSMvFTe9GZyXlqfJW/T70qasacezCV/V4Jk0XWTjLMp
msMwP2Jlip5zfnrr+loQUApnPcmCuB1RTs2tgbl1aiAnX2t3q73l4DTomBlMTzpFDOgBqkvHXZ6A
E1EnYZfxo8nIVdwQKGzQs+JndLPyTelkcNTxOOcKCTBFaYC4rT7Ksns0hL9CJ2Cyax/O1vSJIdmW
kAoj0qER77uJUOmDWiph/VpWnFkYz1+nCsiXPaBUPqO3ig7dBNJ7Hp5fyCh12+OLgaC/pEev/UdN
6Bc6cmKe+LYBRpjASGcjgiA9kDQCirhrhJBmawgPrIzHEdAxqYlu7OhdN1YmT9BgJ50nqG+S35EP
oyOYcv2j2Zc8mrrz5WV8ha61YGpSkoOcpF0lxfrJoPlJ94MPcj22rXKdbt4lJWN/URuaJ+EerTfa
22neC9X0moIoTiD34TIjr9h7wrJrodKuUm3xShdf65TEY+5Bpq+29LIdZyhxLAvcxmStgBqvJKqV
Nvyl3C42q8mZshoAGu4h0ggAJ+kShh/bqLRNbEo6yVpvq7jCBSYAmgRtFx8CuD77VRCzkdzywLrq
aPcoF3tV40zbGJo48XR9lN7MU7TjjToTyEJD1OoXEHlQolv5BbUvurRhsuBWuYsDQl9wM/AHiAv1
AEhMgXDm/LE2p4Qe+4bdrTAc8f0h2OcDwWhAUgqZMmMmZQqVkXSfBvtirZ1H1Uok5qtuN7OqKZEl
4pAOfvv2nmyreWzY7TaCHNEnejuR0ZWcXdU/fbHKv1EdFn8dUCPVa5jdERzBSJKwtmtkWF33OUsO
Q9U1+QwPNe20fRFoyYLNv8aAinZ2xr0rH/ps8dXnZ6bBYhsn5I89BkRlEVelOgaPHekesjTOlpJI
d0K2ig21H1XGcUiYlUuGEio/vKUWTDNr0k5gBcvfXB0bHXofaOfArEmVQPuxNHhm0U3WKDEadIXj
nKRQbh6fKSKVLwYRMUx6TKsMSHrhwbOYyVWj8Az9os+9+EWvzdMdnu8KfM8OGhWplo3Kb8bbZ+Gx
OuTHxkEvD6yaQcy52TTHQ/j44W+5ETOSPl0dEYwgTUR1BKQ+tg8uBKzsA+y89p2EjJs++3DqPQl+
KFHfzsBwsqtMJxqcFrjH/OmXVxpUyTBy/+8r4VnZdZWtArMjEEAnO/7fFi9BW2nViOSG57Vblzs6
B1HADWSXXnD2DoB4LBcMw6Q7e5WMp+ODOQkbZT4ftrdCOnZKoOtTPSR1u9acntEjZfPJsGrGvJbZ
nLigxZv58EvYUDJ5I/Zn+1e/t5wE8Aw5g2WbWyZ5TnacLN0UfrD9nn5Yksl0nig0qrWpk5Zg1fNv
NW6l9VkKPuzLKLNa3X4nHqQetUuF3SbCS6CKbC6DUkL8xV/yLFAePldWHCSFnfY7ssypVGX1XjIK
seo3IUiRMevvfJsN8RjsOs3kBYtHdM0oOdLzUxMbgFAE0cFzmaPY/UwiatQJd0ZmBUp/QpFQ63NS
GJkf1Il1dl4b6T0Rrj6sIaPPaTCcdN2aorWDxGnwvyqddSm9GnyoeQiM/e6mvG/VVeE8PJgtI4Bf
Dey+mEazFGGIPIqTba0tTUoUlQVEP9MKP+hBZNNYkJXmS4RyV+RCntHkIivEHITGrcNosxR2fbzE
4JsYKMP+hOWf3Jtk9CXw5dGtyYNvMXSJlEEgc2PN1UzNB2mr5hj4OWQFJb3gwKFCl9FFitevpXqQ
L/lFfdrZBVQ+C1DeoN0PresWLKz5B2mlBhBRE1oxSP2QghbxUhU+l5911DvyjlsOUfb3Wgh82bzz
JPARkuBZ+8kK7BhZNKam18FCADARzycrbsDPyr+K0mGlA8AAMWb2/RmjfwR4ACCCaaPAOmrYv3p6
eLe/I0phJA64G5SZcf9+3eyHjxm2caQIHKwnTYsoUvwqAelMfi/+V7prR+UBKdlj8q1mL/RnO2kS
GScoOW2Wn119xpKpkUyTGaRlEl4kgmCE+00Esm69Lgi9UNcwHtCQUlIIELCQYlH+oRhjCsa/tk0d
hlAROMIdMAsXIe/IP6Jluag0/phCHxTk0kLenU+oBkbdlR2m/tOWUAV/289sy38YEJVAlCQwBWla
3C1b1kViRYTxVFwdhH18yT0cxaQg0qyBXKB2SR1bEBL9v2AfxBEUbZIzAvOwOVqGGJY77Njw67ym
fwX6vut3s4VmrG2+RuEVMSrnC/ffTRJ+ySSoR1DrOT576Dmkz8hO05O25zH0Pr7CAk3rzegRjzcE
Rj3/+KK0UTC2To+VxgjJ5JW6lP3cy483uTssr6ko8ZmRR0K7KUgnf65ExD2aKDsDNWGdUnbjAMBV
Er2elV1v3rxnyIKIzop1h6Yzr9ptnn6PbHy0Aq0ZrYZgLrPZdThZzGbExeAVQRUHxst3IQC8h+SI
Sua3P+worgjYjOyS7Y13e8P0XoweuVe4YxKHIKeQ89jud5WAd9gXskgw0UIwuuNLa10Jea/tdPRB
I6Ff5ZFNl7PLJc/uBLnntQw/zvhNHrFd/PGZGyECb/QcQyraMfljgo9om9CeARjnsUnFiN7Ki/IZ
1HI4JMLRb/uRo3JqgUGe3t4HZcPst+QT8lePwl5xeKMkmb3onTlUtqYFlV2yCJl0OdInRic07DK/
Cz1l5SJqR3Q1vzqynSRHZQujOe3LCka+/7X7Et93ImqCX58DlD48WOkdDwfSEALMhvzZ8S1FzaOv
nt/glyCaCrldiLQ+B+i9Bm5yKDr/abjJC1HIqibxZwqXnV9JTppbeE18+WwP83WVEr1pd0ymrV0V
05TYC17C+QfdF29dwamIAj4FRnTLbDZ82xHmTzz4zH3W9H1eJwWAq98N/uktycXSrRzsUiJKBri4
+O1VX2mWmUn0Ek8YXXHYCdHW1FTgrFIFg0KIigd5Kwn3TydFb0WVX5SjEiEJcJntlB0gVe4MwKOX
RMmDMlZAl+Xih1a+IxIKtTMcztsIpAWsZNgCFhfoOm3+GfD8g6fX799n/IpnCVyXNgdu6pAnJfck
dj8eIMOhWM40CLfI5aUJtJuTWcdZSwmg9/4gK0VwpCDSyl6BEjmvYqnINCCRD8HAnSZU/QXfBj6x
D5tzMDwfpXTW8WyIKbBrbx3KG6Lv0GrFhjhzNHyAnV/yCPLIaX8AcRV86NM8xYydUfBWAwjR96RL
Fp1KYAo8Dl2187xY/0fSmS2rimRh+ImIcEZvM5lFRMDxhtCt4oQiqIhPX1+eiuru6qqztwOQmWv9
6x8qWuH8tutxY9pjal8OQP1zQIL0cXMN4SrVDMu55+o52871OR8U8/I2UcRN8nfgJQ1RxJCvhSiY
EjhHKhqzCy6pk4Ten9wGbDXa+HGYimHm0OXQhWEMmYY0BEMrYR/b9B5+5nFvIHrfrkny1o7Kn5BW
hh+tHXZKpqCqbuZowgsL4zE20fi8OU0ty03LDZthiEUi3GEXTAHEn1phQaIHVsuW63KRULwn6TpR
mQDcKLWZ0fjzimloobybqM0WwrFiiFK9I2i3qNYTWoQM90LwV1r65Ou0ccOZnjfwXMEPJYze8hO+
qXr5zpgB3oAhSGi9YOfMq+Epyfb9G3POoc8d38mGaPw26XG0cd4LEdmsxMv8YrR3FAg4Vtxm7WX/
4dyAbzkMmcDcYtqIGY3BU7pdJ58h1+XAJo8HnI1kDP8yhSuOAkeJs3/j54R/Vm/G/PqicBjlz5iZ
t5jZx4EfGrP6WsLlU1sJKCaf2WyPIWYrMJhrkiR4F/B/eSN1Ifgffcdhgxp2Azwx4fUecsSXtuE9
s3T53BRv4NR8PzG9YAfxA7ziSFIulsWQH8akiN+8wkVRP1ZN2Cr5NuokfMrux6rBWTZFzzmfjmeT
hQQZTr3k7V/2sYfTHBDKQ36UY1KhCA+5ObJ6ix9WxHJ6He/wIYKGBhxLCczh2wSXv4q3JO/YHWJj
aLmJ+mD9HSrJSTTiOFV3uGvgZKZcvXgfxpG7SaGEDZbucDBD2wcrRcHARfOSHSYEPBwevB+L9XKy
ouk32d2MznyaERXuU/qHOWakUFjGyfAsdwm6IvcwrL1sol4in4MKBNHV647fHDIHThI781yOa/U4
PRUJi1qgEpv+6iGm3F9EqnktQpTHkEBRVr65I99/XNDMrsM/4mfDZv/XrJta6AFKFA0yJoY/Zysi
TmPA3bhuEgi0kHv4X8Vg4PXdag4ey8p5THK5cz+7hBVJGVur8Q6lDZ1kYR5Sg3/HPIDaZermc26Q
wy9DaiJs2WXB8Hu8SMLi51noiajzQNnOM6Tw/QxSPpIVhMIfHmK8/s91whc5RLDEQMCXu3SxOzsb
BlY7HVHKJVbyW5dXcadg1uoVpzAN/r2vy4N8Yg1lmzaxLaQqMjdvM7uDkXJQhQ6rvId1nbjv2hBE
nG/UTDE/LSFEAKx3R8Z9d2ffPShBJVvYWW3GPL7quefKU3olac9wkYmdRMSHmFAJwz9m6eFn1eWz
80Pw/dW953HiTEWW03j4pSxBR3Cc5YaigQAmc14I3/6YoNi+CfAq0dHwcc6yVSIJoXp+q+lFKh7r
7YA5iRjpBs1nDZU8mzRtSDFzwPeh9pDUrfJ5xft3RsLw+xSmD0hnXxQmD/OEU4a+KPJx1hrrz/F7
nfPvO2/njgEUzeVNT/L+02ifE2ATrsUPvGKdw/x3eutKc2i9+kQDk5cmWyyo/uZkMP9pP5cfZ4DB
lduiQCKkE5z7Omm9kxEocoNY8hU8yg0TV9H0Q0C35uHr5yn4bJkyqyLYQyZsGtx1VQ2eUFjz9PKs
4klDzYs4fyx2Kav3u4TPqGTxF0tDwC0rbBzBdVmrEfuyy5EEnmSGLXe5BNa3AhN7f1EQKTh9x2eM
RqkGYS8JQkvVqIkNgEvIZEgfbwt8Oz9Ri0DbGCiVes5xOHOAaNvQ5LFCR31B0dkNu3uyEuZQWMcn
3E9nxyx22J4ZSqn8KOrevaK4pvIY/z6T6jb5Qb/e43bxD3AhKmPz8ifQTFmEMqrbIAJRZb2NEGNA
1SJDqeXLQo7D5u4pVquLv8DgkzKIhNPHjgZjr/eMGHs6PXPh7KJF3BR2QXk7Ws9m5x2ICqmPGBPz
SWshpTRpxytN9Pbdh/n3tsjXMp9+EHjfoNw0iIfBMh45LLVxVRkv4usethoFdP17tB04D2IP8yka
5dkYyxBlvKPh0WJ6OolOsMXnZAlSPDfjmKRz46jXYt8PH6lBrcXpQ3/uXOjQuy6KQf2k2EB3KNYo
RpH0QsXClyc7u+pvaGSN2X5AX7oYnZF9PZ3j0QlMu7Ovwx9jPxX2pb1JW32hH+x7cDdp4otNyGON
H8JXohiVBfoNBrZ+ewYUJkNtNAYTSTX3TmYnqZ93h7ludEmNDjb1QCVETwHD7ZCG05MCXK9HiLEY
9EyWrmuNxIRalUKAnZutsw6m7zmP4ocfd12MRdgan2Zyiy8Wfh6O2nFzTvSCuIEnTTgmxJpM3D51
CTWMuNFzt9kracnY9NUcDn4J+xcrp4V9U8HvUmGSCt0W08p+UwKo9DzOQo5ZgD0PGwrgNNiY+A5O
o+vBpZrIyOqCBM3FpytURCIYm/y0VR0yWJsVTM6WAgSfHhPdqwmh93moCO3kW+RsukwzoVxOVsrP
oKs8blRE0kA3vt8x7t/JU6hk5Uk6KeAl/J0hKnldHsQTc/INTEiuCb5FsD0RbsGRNyC5MrJvKjGd
tIgHHbbsLtErJKlMVzQiHD0o3jpiavU4gTMMPRLOBFVPJGrLO4vatrC8Wj3hQWB9k+BrAzOM+QWo
zKStz6gQ2XNLvBXXn130HXMbVMHU3j3ZKQB5eLD5L1c8cKdka+Q4L7gRBwaXixrMSB5Xk9sDMRN8
2rlkPgkzIwuEvnd4I2p31bALYySDOQOMIwycaQ1ocTNnd3V26FY53dtOkj6FewAHUEuUM6vmgGHL
R4VFORZns8SlerEjtQXxEDIgwjaaaDDmZ7B0n0AXyJGBlrlojYDkwGi+u8xOfEtcqZNMJMpMk/L5
iRY/MyPqMY5Ui2ejV7NFDJOob/prDoGjvJvbV5AjBVppTIcwjqmIK4E/AA0yNweYR0DkbSySWk7U
Ni/72TPzXtS6Wu03d+JrDm/rQbZgxy9PltbdQMTC8nX/HVpXZDWGzeXkuQSBY4Kt+NfQX3m6qGXO
mM7gdMGUUaTb1QSaNdWuqqLvFsffQx7Q7RZtaUcUzTDumWhP1fdXtnKpPSG56xxYNzr+roEJI9cN
1SEDvkgzwd4+KKMyzNCMhAob71JsuEkLbMHIOy3xJ0K9ybFb4NpUt62WpqTAlFlYszxloqSo2U9o
YqqPWVz2CHcMdYdU84CPMQy7k1UQV73k8Jso2dUM49CXD/t/tSIKiAgjjv6EoA+K2Ek7d0uHX5sc
1Ii4QtaqQBIU+f7b6kz1uQZvoe+pjZTHoOv2QrofaGMRuwoWhrwh5beAm4MoFkpcBIv2EVXKu+pi
RZ/lgWfUPaUIfACbNISf3cnHQ60GGcHovaX5XWzPHLQLTvsQ83z7bTWa1Tr7iFW7UDCNX3Ajqe7u
PQmUhigICa0X9j6zbjpG/fV+TbWRwb7YjVocPC2rWp/bhzdOM5nfH4Xtp/WhP6pCvTVv4+pVw9Ce
Z3RgOprYk5F+qMn+HbpUW9SsQ1W2jpFgiIQ8+N1wO0V+dBObKyZfPwQ0Woxh8C/GSzZ6g+y0bGNo
Vz+5mWK59W9dRF+BBcZVkt4zbAufsWInuWOC1IGhEvv+azHEYMLw/sm7dBETQkscBie0ty0DRo19
b0jepdlV4mC0Jgu4yJBAYKESQkju8QHNEMsFA//suRn1vUEnvne2P3hskn1FleBJe0lWkwtYV5PL
hefcbJck3yVDuTkw+uEDLx31NGQuHJzQ13+XNCUgim5F8Z4fbnGy65g4+ZAYNvA2mL90WagQu4pY
dS6JJg+6rKx6VeJuudZvIqiN5W9GLk9bCk9+Jx5tLPaHRkNOXx43IpvSBYGWgE11lrH3XG/RFzXU
HMTaYEk6tLa/xRYGIDaY1Hclkr6BMFurK3kRs9aqwhAKL6Kb5X+p8zGER+KkQoOqF95HOvacfByW
ALUxZxVIidGLtfnLTM/zgQIWaqPNx+vbNYlMlYd1odVhb9bniIbJy6rMPgHeV0effck5g5LUBPUF
MtS+5Z6wlqxEZN/7XrOGAqPl7vA9KZdMp2h9+gxL5IHTNyzMM95v0PXcmsjdUVAZ+QMSunsTnw6p
JRb4AY8+6zozceKtJx3GMU5nq7Ti9HI/w2rYX5D1YDqYYu5CYxulYYGwkDrbZnu6oom2bYGP5zMu
+UI2FkYk+ik13C0oF6AJ/iBW/lPkrbNwewZ7v6v2Lqsnm8W0708x5jDZ1IB9nc+Ojs3FqYmIP0ZY
4J1GmKEQ+HfHv5jbsXfhMzdSRPGNpSo05ZtlK6F2yGgOK05d6l/zDKcNphoTAecQAUdQ3lOG0n7K
3ZSvwvlIXKKwOnxjagUN39r52WwOzArwmAKog815IBy3S8log4DCEZGcAvkcWDcNyYbQyGPgJJir
r49YvYsujxghshbOpIvinxSJMNhSATrxbWg2IjbX4s9mmqA8PJ7GX2WYXYnzBg5rs0YXb+HEpmmj
1Qh/3lLVw3e0biLIk0DZn+KjdH7JGIWrkcHJjfbxbUbpsYplfJPOaeKMSQ8HHzXmOLYqAxScVPzi
6K+vCfjh+CR6y1i9F+JLUcAp2zjvJR4juKlQQcm7TW26iY+aC6lyaHZwNJIMV0FkP3PCvLoyIBwb
2Olw+QrvZhIk1T2adDJ+afY3f7/LJByQLy4JSunPGDkxYWtLk5ndeM7M/Srjenns5IJkdBBa41gv
nawtiUKoxOyIIlCQoeSvGfQubzwp6rwMKtwnxtvunMUGnkqs9x0TDNL0CNoDqlTesThJtNdD3O9C
WFScHFCV9lwdUOIKhpExelhObnkX3MvXrNefWQRvvNmYXYhgdCTpp+DqYjQrj6/5YHlsCYBgNsuR
MZMeWCQ/xtU17nR/wMyt8fkkuHwPYw4C/DsGc+nsF6+79WLqJx/K9vWDa1Np6timmcoMdnY7xKhv
mbcVxqLx0L8SeX/fq5oFd8DhZHz/ozUKZx0guY8JJj1jC4ID1xVHYFLPwfGXmAlsQVRSNNBJQjGp
5HaKDj1S6qkNxDRKOsULhywJk4AiuC8m1nRK854kk2kNQ4UC+RKioP1hKlm4ABwTZmf4cbys26q8
CHSL3TzKWBmU24qWxaEkS+w2CORr4ZE4YDuwkIvAkRo3u/tcC2EXx/0iamdcltc8LhAqFhu6Aq76
ezdjiLKodPD2+19h5Ahx4Ti+LL2ys4ex/6kjj5zDAVLh04R5607h+ZrRefG3trbgleyOU9GpcsFP
JvlRX/ma9FEKz+E0wrRSgUvpEigLc5+3ma+LSLN/2IyNiBhd1Cq753THp0ybvFfLAZ5myjfsIulf
rwC7l2XYM94r+I2pS15T134doXzZkKvpsW5OEGdk0JjEytvOS8qAJmXtXRyPdyPl4S5Ha1i8uqhU
x6YEnu0pXqAIRDhYn47DQ8nKNOfB0/XXH4oDBiJ/GbzFq38BFriYKLCblwCBvx9OQi1b6wgZd8ZF
Q9AN6Qo7D8aZUs0D9rSDbckovJC5yqCfP+l64fhmAcw0euAXiFEPc7iB9UO6SXu1+pqecnpAIoG+
tIR4Itv6eO3VQ2fQMTS4rzDct4DIv7vJD+GP4LTeGFSdZvnw73M3b8ysfmYN/fZk9mHoQCTmrxdy
flnVdObL9V15MrGXPD06HKrI7AD5UBWAwHugopnEPAEpoIK0EhzW/y8NvwAL0H5g7SDgpMLW43wF
eK2rqS4uhTrKydb6NjJC4nLivxBcDa8u0sp8vKAItGKpMUxhuiqyFYwbpjvi3TEh1LJZjcIZyUA+
YxA6Z0ywxfHBLgtVn5nP3U6j1ITaHsdM8By2LBt2gcr4Mr/gBtcQRcdJ3tmrcDUxkQx4zoXqFAIv
eRSftc7mnyy4MbWI+ZUAiVjwTojnDTqwlu3Am6uOXuUIaMkoPLZ4HDnt2DAyOQ/gBU+JR535NLXy
L/NDP/A9niY083YQ0IoP/riOy9Q6pPtDy6WAbMtgaM1bjloJGbNYhOz85W3XKinAJAUWIe50xgwH
X+jF8T3mW2UWUZeC4VcH3ws4KxhvniaXA0MdBoH2yftMSvlIut4SWi2QJCHKyqgrncIAKxcyQGej
8hyaOPYap3ZmF3k8nkTAkJwPM9/+n/MAQlEBDK2fOHOT53I81gR08OKmfqFcqlkRV8vhUAoqnwck
xWuaBOjJw9VtD0sytmlcEIP3+BhzUnB0EGwuuHG3A4OkYcDc9TLhV9QuiTyXT9txOtGeAR8WaWhY
JRoVpntIFqm18BbLE/NEqJFfrZYtNY7XFqr7/3l+xlc5OTcHccrsPGUrcQeFebxaR/mYak/hfbdb
jqEiKLff5/5XWXrLvbWm37v5YuvrXOdtEhWrv64az7SUkRmBiJ/2BM7dUGxvUc86h/wSCXHsMn2m
a+rfVU6P2vu9S8sZev4st3TsBcY9bZKuyu3JYbJTogTE9P21HdzZKtqTwNPAAREjt0m0tkd3Ow/7
p4nOeaGZfa9gCeMqhQOkdYqyfeVWSVkJDzo85j4WiCHFdSnOSd9esghro2QifIm+Zv6xe5n9GKAE
El2+Fvq2K1Fi+wFoTSsIYLMVXIIFi/6cUwzwNoNfQEVC0X4O0bnjxM4NH7HUcRTQIFS5BRYsNYyT
TmaPYHkMdS5R5WivnfYYX99e9fZe3XXaJ/1YXDh3DP5OUjUCmCIYUWsMFOOK51Uf33VcI2g4sEJj
M6ZFQODwQBQ24vJTTg/e7LmdjwieayIG1zBulsPpd1jIZrhLzzReid6ZlcwJ8VnDyur7KomQi6tz
1E3j9DHFMD8V3mgRFCr2Rr8ZSxIrAb9+bzpVP0PL9cKE44Uw6/XyH8Mdr1R0UX3i+m9qn7dc34TZ
vcV9+1XPmb/98IY5mUMQTExY6saCU5bjXdAhbu8kpNpP8DIwzbPbQMaeoUl6rbqdtUaF32NAzzUK
4Kp05YlJh/hE8bO2jvcrfjqLeje7CmNVcHiPxirCdacPgfbxleTMwJOFGotNBjJZQsA3/kdoHuXo
NNmOfiaJB8SA02UMoVy9dl0tJGuT9MPWpGU9K5ftOhW/hcYkhBt+Je+5wlWuia+YBz+tARsnqrMX
wknZEg9WRXHIrRj08Xs1taFJ5UfHM+QkFhWGNyOfQXbDo0+NLz3v5FFbfR+WdjHJMsbZ4i45s2K+
5+xH0roGrkBDiR9Bi3A9rH8B8xrr9B2/K8AAAc+I3Ieu1yxGoFOI8af1NQacuwGoMLBGX9E46AwH
BjKTyyhCjdSy+59x+55gVL/uRLCXiOXQZ92vl8oS8v8JC7AOlaA1QF+KbxDvwbFhW23QIownJJG5
xkgZFF1fPh4OhNswZBb3kQP1mVkQXEPn1BUIiDH5AS2Fx4vriBxxtT5Qa9AHgz3QYPqwFGHClsml
RGaHTRAVOuUJkQCC0mjW08WeUsxgVMsD9D7yTshtUCc+d5VulZxAWjKjgp7HoLC5Ra7BkWZ7rAPF
tA2qNGIvzM3VAcEyXiSqy+pifMn4jBfaeMjldU4Pq+/mOo9DC6a9+8Pylg0ONoXB6AQI3jIl8C1i
PfZ69uLPfF5P2WJno+ToPMJSlSieM8sqOdMMT5p+J7mJpU+eKO3eBZqvgD9GOKH38PGQgtEj3ivG
6FuGXREERQVoDRPQUtU0T/TpBGQkASyCRIISFWOg0MWkEZI+sxYbEBy7yam57pEig6vociCnKJcZ
Ubn54cCkgSkY85mL5UZ/es9bQk03BuIMLHY92Vi7bubPeK5h2CscHNEw8sg1v9VM0MTgbGEzt0Zz
6WDrp1mD+C58UhRLzux+a5ohRBOnh9kdjolgxLQR+8c9a+W6mv8QI6HDHrkf6Iow53LZZPaQwMof
Y0o5PG1GOMzLdgd7Wtpy3F9Bk0VXeRv/AuZD+vr7W7cg6uE6OPK+UTjSkftRi/jfnlWyg7F1nQbj
Z2az9hArsV8RNIlUAG5gI9ZPHi4gkFXwWXyIx5BkPApNV3gRzEM3hRWn3MDCDF1fjeHu72R1eVes
Fx4v+w/+0mlZLA/st+XDCDHyoTuki5B/n+4G7QvciN35cGYolzJQpMnVGIn1cSQ1Dhfl/mBFzPe7
EYaQovdI3gaaDmTkpeH7mBgincBIBYzm3GNdCI8647xWuM2I/V4zt8/kXExRR6Lkyc6MtXYMgU8g
SsP5qjkidXvbgK2ckASHnexd9RM19RltMWIQHGot1cYQRC4Kwt4uzqrVtjs/Vxc1D5hLcz3VEDUY
DGY7fbzrIR9g00d1abwfY4RPf/QIb9Do8gPyqFgbLbeD7SKKq5hYdwjyC9wE7oqvVoBHM7ylvaeQ
FslkpUzGUfX3QMStn58u0gXrdc4A/Suw4rsME4gBTBXbQ6CgMv6NrbawjPF3Co/kZB97KT3eGF4Q
+xPWMKueN5lMc/BuNebsP4zHnPArZXU+6dh9segm+3wH4Tmk6BnH8ey93A8iFLZ+ekANsmHSMmwA
2P+hEXAKUHI95aRHzBxRwD2uVtfA8uy8AblkqqUx0L2IkLITf87+xblVpMN4BZUBElKRXfzetKGn
k7fBKuNAoh6rovZ7a5+LIdQmVFFX70YgVJ+T0Gz1zMfQ7UNpQVJbrZBslRR5WS7fBk7Q6zbKN+w7
cTtDEXf1dJyrSqsDFDRiVH1quU21Kt4gP2bnjz8om41e+efe/l2Z3T5XBi3r4TsoEGQ5X+/ZocRt
YYPWYxjRng17lOUE+U2/345RcAB3IFIW7fUDC85RuGy1Db0NceNQ1/E19QYPfBFQHzPezNBvkAd5
gCOv0E/SrHq7tIt3kVGMWIyv3ipke8l0k4s0fMnRln4Jo+71CbiLnhfLhHTgIOGSh3vXZVEw3gGm
SRTh8T2jMZauXThLfCqxDcKySbYUJMxKHKPRRkM/0MQvla2POXiDpTIEZV5RjElhJ8xeMjjtXczD
nR9oWSCWh2IHoRJQKXljougc+kFn/xc9YMYp2svh8KfLJdDfErO0P1b7EqEM6iqMAeaHbDKSL68z
DVMLcwdsUmR0yHzF7/F/DVZlL7CfEKInjpK83fPjXJooJYx2/TstoeQ6PVoBCmypP0wbAA+4n+Ej
A9rT3R2ZTVg4H6/EJNxsVd6FFrxx+2QKldHvNc/bfpZiVTZKkTvdIlxysnqmFcv7khtfjqBBGhw9
A6MZ+KXGQ/tJvijcO6erOED+Cz8QNztxXYNOPi92H0QQ5iLts6HXfglFDd4D+7k2Z+aIrmwLC69x
ZkfGl7M0Aj2JwUXYssG+wD1zu0erJd/vdefj6LfV4L3+3sHHxqmimDHvSara/eYTBPHI+SwmYsx9
GDHpHyvBUnkz7Fub6dMDbFMat/QuCwxykO2dbjM8NZFb6MVSbwEOMzL1TfMlQdhwB7MpAr9/zH9f
hpZ04UbUQGpHhJq1AjhutiO9sL+xAdkZKfbalmYehni77E9lrGhL9eyKnAQam6gmSQ/mYpaBLo7G
fIxsE6UGw5MXI4q8bzxR+Z0tREos655xAippSa7VHREHBjvIDj6KSCFcdqTX0Gp085l5jOJfuO4S
kngxeZ8uGW1qxxr28P6cvnjm2t+o++N87W+YMEeKysm47cPoQkwZjRFGADIGjaZioRdHYOXTAncL
vGXhK6NOnmBCXIngazNg/kyk+faZN63xVpqrcwR/TH+JlEXg8ryed00JVujsi5exP85aDs3kkPPE
m5d3A8AxXWVvj9x3MNuPWHN8pBk4C2vq7HgtypvM6nRdKp4jPEFVw84yjNqMXnvXYJ9PnSm8T8DL
DB8CLevkFqSiYfv/ZVhS/zEwGqDiIYLRxuCkyaweIqFSXiDjfdWMsTY/Q+An495z0P+A58MmttG+
MbMZcYw8adGoHvFMGKUwFZnQu9geEuAl6zn8EJUskksIIX8+HkBkJDB21kEhLmeErNxXGCa7Dw44
G+UC+BSQZM9fY0IFiCdumBFIqBuT7x/w1WqBphcu7JfwrgwD+OsCPXXlADZmNmJkwlSwIWf/xoBB
NCe5uneMLwALfi+joSDG+CcoTZkgAuiUzq9tMFzdTO+UrTRXzJrVyDeZGLcVmAOYH6wvmBzQFo7l
4XY4FvLiyXQ8Z34IsBCfp0dI/caEc3LzeFkbDVD9y+yn+c56t65Iyhh9aia7ffd83U/R3XA2vDAC
wroKVen7bv7D7dViSsMo7JuXK/OFPnRrZnjyMrQelNvYqnm5tAdvp4OLbIpLholcncNCO/z5nZtc
Ple6HPW8Qen9zm6obZs+Mb9P96X53ZYXuueZYuWQSb4naNquRxNqziHUfyQbTyGi1j5c1qseDzfH
ANii30e/DRbA81gIFgCB88967DfWFTczQepArkDy98VkGXDPIJzDVENPETLzg54uNh1vMu2P3agb
RP4SMeVQ8SpBdmzTu3txvTs+2+YsM+LffI6b8F6eznL91HesnP6qGU2Cl5kh+sb7phHP4fZ3cYrc
7rfsqgk+P7eqx93+uKyir0y1zQnfhWsvAku5tGdayzsh1voYzzZJT+brDJb4Iu61YLPJRuKpIb5h
bylfhzeZ97AfWvM+c7I3txwx7eyHn45OChlG1dxzxpGpxM6GXeDwi6o/VXTDxToZBwsK5EC6lN4c
ltN/W1KSNJ9J62HBXUAbUPZtdkXokFha81IYsHyVgykrhlmIGnI87O4yUuwqr60CBvARVrN1Nl7F
A4RKaFiKXKY4jwgs1aj+H3HnJTA84ZIzk39IRv+wzpRASG16touP2P9UsO/Ycq8HJLoXQ5E1YV+g
kPmOp+j3GDdjdtwniSqsLuNGaR14sm4Ph9krbFE01/k8GdYqLsBl+9+Q4FF4WcZ7KTrEd/eUfNL2
+F1PVIRpd9xiROu5JCFQCsZM8RHxXSz+ZWa6CbMiDke+q2IgXRQXccziKi9WM2Fuj41X8fE22H4a
KUAJNZoaIlNUOWeUV5SI0ehkwYICm70EGn3WoBu7EVWmC6ePy86MBw7Jlxog8+Dw/xwm2RAZ7uh1
LQpR9n52mw72JXYNx5XfQbkHS5OmBm0efxhQN1MPDxq5yqKRuEYZRHk8De5DZPyEYdEOU2njO/DG
f6/0IbLgcazqxM6+qFhgNK92dQmYGufKcZqHBb6K5kRu6uY2RlKmlvNJ+CidXvDkRELdamTk6+F4
MdVVTBLhQ0lqRAPVimFzNz2cmY8Nc1UXoAM+I2c6MMFTzxxj+A4lh+5DvxllonVj+kYgDNcJVm26
ViAvj9UGO/PL9MSuASO4ZFbWC3TEnvftKAMMeCKiDVp02+1UfVzOuFPfHq5z+e/hBRIGfoU+8GH3
YyMiT1O9MX92PoAwBQctiriCSl7AgPsKbd1Qz1/GkcApeRaKdjfEFJsIprZBH1LjG00SnfEwc2Wj
gJepaEHVVpMRxPshp0Q2rrF7Fg1cPx78XQJPdLL5ZnZXnadt4iatHc5hPCPhpiGRVqx+ikD0Yxad
fQ0GLhB8EPFQIQyNP1X3VCv7zqi8z8fM1J6mnpL066kLFAKFmwwXKI42r5todeXzZg1Kl8E4+sVr
mz+4LBornT4omJmSk1J6i8/9CNva2ihIuMwwM0VXNNr8JDUrDqGY6cA/jwg3N/TU7OjuV67Z9H2F
CJZ3NnC33ZkBHgafLSbPNHg+7W/KmxIQifZmq+Vmr7EQMN1FwKb6Ix+UdjTsMENyWXkkY1iKdCPY
TcHJ0DBZ6cB9/6k0dzw6kTSoHIZyYOVdyoECNjrw95sRmmwfA7+3ei0Q/tm0DGos0ENQEP7udu8c
pXiPcOb7SMnas9dleW6waJUjwB4coxQnp8XzoJl6cCLNo9UNeyHGwwhdCQn+o7znP8AUcj1cnfe3
m8PMAi85i9nrToHSTN5OzpY5fjzEwwI8e/2i/V6Dyv6EV3oSjQN+uU4899oDMP2Zbhxj0jH6ubG+
bdfgLZP6SZTNP5f/JwNRvisegbaQQC70TY0F3y5d+iTaAPXBKDlCzqEWUXCJATtiNOtBpMArCQR/
8DcojbWgb4BzSenPiXWfjr7TauD8Crn8lNa1K5c+eT3izrscEVcEaixQ/9XtBckCfZugyhvF2BPT
X6lNcC2mWwNIL67ekpB7dA+y/tOYbYOexCiw/Eplbtr+r4y0LzRd6auXWCsW5DcYjnEu2ryk9zPX
54SPa/1BgenQppWqwyEoB+XA8PslITOqVuXxK7OO8fBhPiEnN5bDmA8ALxOgYgCiGvj345JfbHha
lgN6ZFydKGxS8211G+d07DAXxFICfKMy+vaPoAOg+eLYwdiEFNhaAHSM7ovRDUvzna4YhPjZ1RQd
p13fzK8Wng7NjsbqbLWf7GJfxBdzHoxaUw2Dst9+363upLKWkiNd1aqd1VLfICWj+RLhiLJHLB8U
wMHN3PL9dXv5YVa4+JVW276ois9c89R4J7OUcn2KfL9N7fACbeENcGhwMJDfZhBx4HkMt20sSOhl
Osqv5APfBKVbyDo2PenNxn2Dsb2aANZjHJQzQ5aMwNdiqc9p5njpgG5uvTRl7cQMDHngBsF1hzFs
1Nq07Le3SCVziXLj3RyInb8o7EyffypUwhSQVRcFba4uxk5pewGEDcF7OrNzF47lF57pKEyx/7jJ
heNUDJ15+BlxoQ4Nb5ORCxRBs/WQHpQUlmtjLXPM36a+J2cdjgSi4WU1plDntyzYO1uGBos1wAJL
0c9dU3olo/7S3po8iBtYPlzRYbz+QUD1Zu/x2VCqoGD5Oq4D56gne+Tlk7O1rxw9nDnea3JiLnnc
dyJWGmOZhxsw+JTO4hv2wecoZo2SGNdFlxtAHTaewRVAwy3y8LV9bZlMfirr6UKHS1p+tuefG3Ah
Q88N7j5+rUCRwg9Bx0g65GFcB0WA44sOucBY/v11c+evbQt3h0Qjiv5CNguTOT7Ma//rsRlJBq23
+bEZ48c4NmYPxwDEZv7GqKA7sc2tdI6dkVHtZnGwZRoWZv4H1bdhM5udmls6xeN7efQCaYasBiMq
durE5M9NYcbxe4dvoz17YjkAd5bRuakxCvNMEBcIbRWpYbpU78EgsVBFPZwMWL0nMQ9uge83U659
b2oGjqQnRdlkxJJxITwHGA2wNub6U8gg8HPfN7dMXrjnXNaG24EIzZvhhSj3HYZmNxnnBvsKStXO
Y30eRGmPNs2E6sFp8/PeI7ZQgkpMUgfW+AUy+4aPB9jAQAgSVQQhhxM/Cqm5lwiKP/xKLz6RaULp
PkxguI662Bv2sNW1IbQlvMlUAbiXQAYUucyrxw6basBNenF6UKR60PBgunwFnPADXHAjemsi0iV8
5noakCQmSCBin+xLnQxsxfqLXAb6vuWKS+7Si1B/G8sBwdQCwIs97ZqYXkk7f2FFmOdEwkb5xf1Y
Y7M0sZ8pBE/i0YGWBjeLQdLSR9/LpgB5NmFdNntITrYJN6GfjKX3dOeOA/ZXGCkAlNmOuepyTTQR
JJNCyD23kmZ2tugx/XChkLNS2eVBjTySeubOyHjscuit8AJajtcYW2/u/Abc0xdTW0FvTT7RzYT6
f3KEf1n65seUYBFefJGzegnf583spLDZRbhDw+ldcGfncT7FKZo++cxURpjStgf7qNm/reVQBCym
Wnhzk0U9skmUkjzCN1ne4VmPmEGT0MNAauuZ6/A743e3sXRudt+F5G4OR4wrzk/7rQOPIr2X44oc
LIBc4O6/1T2B4jugWR2Uit3dJ/wn5m4ybGbM2xnntfWZn42XfWSxQ4EDoSAyuTop6g6TOaHmsgOG
uPy/Dn/LIfT86/3TFm1rNa50uCKXOYL+vjze59DdTVpBzMfJsszH/9F0Xs2Kausa/kVWScZbyYqY
4w2lTiUZUFDAX7+f0at2rXN6d5jdUxHG+MYbZzlyGpftLSIKso+XjqhF+H2NmXxlPLwjET0QUIuX
5sDCGn1/cDVe1iMqZjfZk36HAfpvG8pUsHIPSYX8ghduQuU5zt5Ek0+V+qQR9yZU7pIDjza40iGF
nhCwXmWb7tvJPvurPwt4TK1Zt89r9V6VnMwZ9fvFWkVQzcMRQqjKLtznux8UpEASRE4u1KjeMIXQ
Qz1cw6FB8CDNAT2GvLO0GHvhJ8E0G7TgaUQRr1JBW6ElMBdFDUc6uuOo46PJTqyhKIEels2KEEf/
SqMb1Us9YN3Gmj9LylM/7CJiHWNNxuAw9DzN20cqz2J5s9FN55yG22JObMXMDDWg+H2M61vQLRyM
sAwnkxl7tkoR4BGQlW24+/MKljiuuTE6qmxiQ99cLK0Rq9DXcYiqj5zPDplVBjbjoj4uSOKE5iA0
pUJhQlKaRmchWnjgVNbq+yyKpw6LSxGwU97tN3kokYyN5bgdAPg0TLjsrl00wCTwYbTaJm/xUEM+
ZRDEhj1kkEU9lyLLmMrkst0O9WvTEU5OVsv+puyrcp+8+YC5M75Hxj/M63gioYs9JLcSPnwKE6t+
ZPbAk4m0nnZVUB97XsPbJ6ZIIu7T6kLZ9GOFR1fPuL1I2njYUYF194WpFIDaJKtjBe0h1SEvnJk5
9TTYt1WMYuMpCPtnRzDTcG8Uvr6DOYPU1xewXILuXgxGT5aqjNN8UBtj7YkhEi6eKsPgGZpTMK4X
M9bQEsJgPsS+CwXKdJd02755YryQqfsBHP0Rbn96SJPPgyxnL6pmUFtcgdbpPsR3rcwBCSdDOT0+
YPKVJ9SwrFvZrIN/Enf2az96RD1tiAxFeV6g3GP9fDN2+i6/+W8iDikW43339HFkcBISRDWxk0rI
KyvUa3xuj0xT/KxU9iliBgZYiHuNJnF+YaLeff0NSnJj7I8KzXTz63JW8bNHHIWEEDnRkckKpOaN
igG2WqERk94fmmWeUMOlSEmUsAlavBQSneqQ90EkFruL04Slzprq3Y5MIGLQNBXOj0ynjPVQwQSX
oA0tHx7aBoXDBKqA4m7lyQ7NYp9/tXPDLXwWdZTM9kCIeIU9paGV6CUP48pJCIwkOpmTFd/wtgyT
bBHuYejiNw1r+cP5gLMr+lju3I5gPxGCVDnMO323z8t+IxmgQ/WKBsO69QM+HjbS/Gd5b81VFcvw
uCV5EpANkLda+axfvQprAl9VxNO3wWlI6YbxuTcnkY7lJjSKbS+ZlJtQyCIRUaXRB5F/tsAIxojl
4PhF/WPYtSPp43vibRtbHwxvRL0GvD2Hz+5H9iNfNPzwSm/ut17w99No23Ih7vFUY3zjWPikjqnC
V39+F/4XgZ2N7ljJSVUmECJ4I25+4xWhACWeEEDc38H/8DUhoM4KHckTYvTtS43NQ56RQMub42dN
POlXu8wMcnlOt4pKDOCrONz0Mbha7YBnf7wHvJz4uAi1naXkampsuAjDQurfeMLpdGg5QCmimJfz
DsdegxKSVQJ2jzkGMmYw2QPe63R6jIlALjq3+fDXw8djXHFY/qCodhJt0aPUYsrmzOs2vTe6gSRd
7PkrRORSoEz+oyyzoGnzJHVenUsM4SsPOaR1sF9ckY7bAYA2D+WaDbvYcl7lvcrVrqGHmJw0wInF
g8mso+qb3J3toAoFBwevNsDFs5H4fkp7aB/jPOGBY8DLKa1NjtvvlcEEGJ3KTRaWZFIT5We3P6rQ
QiYoqJhKRgc6fiMIRthAv1ZTT84vsE4gi+uT+1Dfoap0l8sBEoanryx5YYnmaAthbbJqyPJ8acjT
/p9CYYdauO3dK2ikGIzQfxvq7lONoLpxI0I1krtbjX4NefB2SoBPR8T8VvFg7JpzTUIOHWtvd9D5
oJP9FoQQ3QUPsDPAg0+sp+qSp8TvcELtiBH4itcKBtojLxeZ7pt4LQsTIlbGjxR2ic1gUxXu80y8
LTtL7+bxG2nud9O7sqjk6CcH/cbTFRuhW7PP8Ic11g/7DJ+TLz8wyVKVY9G4RyaWmo2b2oYeg+PA
yfAjKxMoDK4m9+LvHAJbgjWuhSL8doIjfbYeI6TeCwaE+s/I0sIj+C/TsfZjDX5MSV3m0+SS4Dn4
LnDfkPE2zecJvUOxlZCrlbkFj3XAokz9ROu1ylChZHtvrDL3M84n78ZSMNcMf/tk23nSTI/6i7Q8
NCx7zLHs7/G4i63bpEPxxnFoWYKd8fjsvgvl0jLPLBBlZ/yDmZASk0FjXOpDPTFxIQ7sdNJnmyWO
eG/MABsmxdCYaitzXVE+py2zbafbRojgLTnRNM9BgYNIH0Oho7scuIbhuhteNXueMHIBJ9v38csn
uMGeLxNxIBVdoLtp5hjuw4WzJHsn/gN47CMa3eRecipOKFa0Vc07beY8A7zRHm1d1NX3Dx3Rxpxh
+9gb5UN/8bbrM6Ss+xkRUDPOe+BrbktV6/L31y2QQK+UvzJ3mvl3n4bGiugGmvic3p/ZogYu0GGe
6iczG5+1Ve/fN8tA+e02V7LgDVCn/qy51uSAGEG6KjbqRAkqUDg5dZ+I6nF6K342fU/G5QWxXk0F
5fo5y2Yf0BLFgxrv716rDxJLjrJqNWNAR5b8RAqKgkd1W5HA66pMGyNCbQiD6F9fGxJsqd1YkvPn
J9fPaJBx4XQKG9BhQ+DU+17QYB9eduPcu48NIceR3DbkyGwVP68BqUXsRdQiiMRPePk+Hnj5OBk/
owpSPiLxf/IjljEjiQHlhIiv4L4a4KUlehCkmwjcmUG+o8QAO2ZXMXrkLfGyvzvyF1CWvTGtdb8h
cdEAhfFfrgRvUN5BlGFo36fTFWB8436IBc5MIHzj/GAU/EP8S+USc3glWW/GY3PIv4wYbZvYc2l/
p1jOiyPiaQ6AXs0fdcl6hRJonQUe1Fe6xV7SeTn1KYt7FkE/KPirRGYezD+xZw7fCTsN9NbDLXpD
k+PM9bfJ/d/kdiiyfX4oxayaz/UTp+lRQUz+kMTLlCCuYRcONAYbbd65LDIEv8s5Rw7q2TBCoFsh
dj9eadRkVzmGJmxTSI7SKJkRWrcw+NBk9lv0imyHtyiNOLDqU2NiZqG87KYsMnDWMOIlKZC+SRge
1+vRs14Tkte3klBSLCgA2vR28Qiem2V3/hFJZjyazbwsHfmvP9VFfOZYGf2wUTKwCekQcwT2HnE+
fGxqdi+AEtGTmnEgF7Yuoj4RkhJ+DkSG2NQgL1xd1uQCD3/zagfyRsWEP+AYA5u75egMP8HmTAwy
trnEWRhYAF8X+gTsbGIstIhxg2MPYEC311cqZWb4flYUnU0+Lvsfhx+q0D92hC5HmMVZPFS3C5XN
D11mi1mX3xoukADhhzFH75mEmIlUheFzQRCUzZ1yURnA8wiIEH0m/0HZgkGmrndhkHLOJkyBPBPV
8DicQkHV4FXhtes2eW1BsaajdNzyuxDZY9W+79hXduwxnMwHTpY7SVi56MKcmtaR1W2rc97EeWET
pOl2Z442PlcFaFL9SzzpziwkwrrUPzPEmDWcHkzvUA2DGRGJyqgItme+/Zqu1e8pZlUd66zr6DYI
k1hBYq6QnqnUYsBR/HyDdubaKuYCa88mj60BXsmYEqor4rJRb6jLB6lbb7rzhFVwFvuGQwUDSQM0
uBG9CVtWkGeQEdiAdqKkJRpdYEE5CfGF8MYlriKe1S1tQaMXoRPVkBjowXLHMCosfwResKKKsI7v
6TkRdiNREZ04sd2LBCHGPzN+QkV91vwjvkjqEoBQ7BOUQNcFplK+gPOXtzgvFtPOCXCZEvMl+dI/
qklwRix71unUrgwXaRCLgEgUEAldu763a92NSE2CM0ogjIm3serp5/Capztwd/SmIf2p1m8lhfWK
+BvQ/BU81uFHvXZr/9xDSsgTJAks1ji2k4s6IwriJG7Dimwrrx6bXCICX0jf7aNy9FWRKEkw4dfX
WJ58DL6Ym3tYHnmCcRPa+NMxRkFvULltUe3KxZ0IgQJfTcoB/abipZMp4cAWWTQ2QpbwUrj3GWFI
QuhFtynOO2g3YTP+ugcXyZpi/2x51AjLLqwLZD5poG5GnSDmUDQJGrEVOWo2mGM/4YoWl/bE5cJ7
imGUGX54elACIn4piEHCG/IpgRkTcCcSTm58tKL0EK0Zxe3cTHiTK0of+E4YIYWeBO8vOgovcA87
brUTb80hs1K1XOH+BX+HPOPQjCULPq/EP1gTPQEp5SwupxPOMY8wEPgdYmS4v4hQI8/Hjb10hhDG
EpfrNZJ45581YYykh/CECpuzcCKLBmQJV5nhYoMNH7SkfhxRLc0nb6E8+LKRH3hD1MQF3IjTYNa4
Z5BIC0Scmif10q2pXxVdE4+ZwTZiDDfzDhiHZMFhi7Ff5/puAIeN4VTfJP6BhkP7tSDIZLjTHbQR
XAD6dBaDYTpTkXKyMhdOd5RCojZJ/2J0t2V+e8FNMLwIhySgHHOEyxSGkUh8wX/t13xnGQ3zdQ3e
gRzXvgu5RBpQvc7rQAn8rxCTp5YVRqxScMizi6huh/QEeQKFQAfBleV9OnfnxHYK9drjbXBj27zt
iv+Ihxghqh0a3HEMNEtpi5dEPLBE+RDpY7gcgJY95336DmehNuIkBSXNM8Y3ddaIWcXStYbKVmxy
akbUVxGCsnphZRaiaxKvY3ch2EPAY1ZOiuoYrdcQt7ibxX3OrTvlLv7vMpg8HHgtd/rw3PJnxLYw
BjgUb3ugooQ7USjFak7tN6l24pEX9yDRhzQ9q3iSyU71vvyjI1h458Htp7kk9ONSFj5lljyFa3oS
z4l4sn7+h+vCUR/QlZIRhxh0aXFB6op0Sl3id7RUQuskF4ZRLOEoBhgC6cpw3nZ/NOE+F/kHgRFt
pZF32763CCUU9tvzQuiSCf0HTUL6wXdzL3pAa+/is2PzQ2GxqlBJQ5AToqdC1JYeQ3mftK7vX8no
XKH+F1bj8rtR95iwGqaUOxzWtv/1oYezSV2N8TyiDIF5Vvlrmtfn99/qlG0QB5mn05d+s9I7xEK7
OKeoKxoQNiHsTXqHO55tKSx/AbpA2nE4hSBRjY1p3zi+jWVNKjFXpCXSYTY4ZlhEKwidbWlaW840
zrYEsM0FVFxoYjMO85jVDW3f0BPBIcAo3jKhgo5S0OETXkqaDGDDSL14uWSxbv2n6eYX8PTlr7U+
qDYOKckhqGwSZNTXuf4EyC8ngPu9FXqMbAzK/G083DVniOVwEOoD+w/gnfTveb7+geE5Ct9yn6JJ
AP30eyGpF4sbtEk2Xeaju6v6hX5Cu62CPtCLGw0QviL0ZufoTwHRvnfnHj4HwxnJxCkpxlaZTs2/
S0XrMZXZW9QUyXzBmAHhnjFxD5k18rNrsF01HmnNhCuJmCfEFtwb62D6nWGO46FMEHPY/KFL92rB
AsdqUwyn5nGCv5a8Nu6jlMdeVKNT/RNNacwCyGXrfs0/6PDu/oGqKCRK1eHEFWCJwFPdB+CYkPKE
fJ9DRM7tm6LVm0MBvptheZbnjTRCREsrOYcTR5OhsjmaqCgy2Lham/QUwGf379o/LZv631CZsDqC
Ir95SNHb7gczRCyVdUX5tPlYEyq7UlZ0DelBCwwt3sCJvlAhcELMgOSfQAdyyFGtiwCqA+OeX+Nu
/LKkDxo3ASUNyv30dViJVQITZC9iZSJeKCb5C+Y7tlHXIMHK5tTKep8LUpP7YfpdioHugwXHQhTq
nlbCRg6tz55k7hekUNRD9zMfuLIIK0YTODYvBFkR62FSpMkOk6QjERXEysNyxm4s+PWM5k5qndkx
nyIyNbvwyLDwIKvHZDwAU68tVcjaiPdmTed+GQmxS7UuRf44OmyOIohi2C7tAlyNGaNr0EHQGM5G
7Z742W9EdJmIlhIhSasb/DQaHT5FLKUnspaYa6RhQ9g9nzkf9le2FffOloi2skWf9irZi0T0Q/0X
jwacpoSv4utCxsZo3ZJjmeEEqBzMpeHrSOaIl4zRuuBuvnwOg3E9K/+SsZE6TUEzothN2Gpq/y1u
wh/IamffFIeIBWUoEkrcmnvyQWh15rYYUiwhMBqlSy5NQQiM+9tKBGkR7/U5JLQQFNapKexq/W9C
IV7Kw/GIsvs9RiWy4ALnLhlbW+Z7AlCY/lOegdaH1iLoIeMvxTNpfLo7YPAjmQWPd8+HgLr7/SMw
Ab+IW87aZWWxy/Ps9MDNSR0T3wqyXBBjPx8dOQ7GD0Mk6XZT5ESkVxAKgd0xx/bIEDGleVlIiR7c
nkY9ZEYpUzIYHDElrEWWl97RGcwugQaG/C4mKj6IhbkhBJ/HZ57b8f7FH78Y+Iy+mLq8G4Jckfjs
vSaZ6P5QTqj4t3jP8ynZ3dDpaJOoJr7QhnhGZnqOfVaPMIOwy0NA0/KHWgQ07KKrZ8A8c4pmgVpD
jNhEBdREMWziabpo7Ecka07SjdvP4oNRSl/oHMDgB2C0Sa0dpfJ8D5c4uC2/MnpOEg4oDVoD7au0
ZKpAmnv1jEjhBZqHvPsXmCW5CARWauceQBoxQaZFI10/6J+B5Epwys4FsXRgb0vNbRkA4eDpRH6M
wRF/o/7bN3tuJw6RNWIu+fpSz3WxLKVVi8qxfPylg+33szZoo1v13ouCxrS7eXzkPkhW15v/aPoC
Yx4oXtUL1Hry5rRKK/tzrfapFdMGtEq/v+z7PS/7zmNS2NaKwSa5NRZ0VGjoCL8BKnSDLzE+18/X
aXI6qG1zxp4SWwgTJH0EZ/Ad93sXtUdFxVDD3oQae/E9MfLz/wiTqIBsuSvvl1fKDIusjjWZJQc/
LHFzbk6GXv3mg765DfcNQX1iWmTdmHd0iR3qnkXiOU82YtfPDaWslXVWvWz/WHgdqHqZYRawgy4k
eXMD4rRad/eoR7V9+1i7nFmR6fhrIyX2vnjCFRaUx2R1Z42ohGC8uMj7Shq/EHSRSiLCzymCEKfY
Z+YhY9wS/JCsMOHtYBGSP/xkGSKi5wpbnxnDwtyKoL2CaXN8eV4wI1Q8PxzZEdh2MP7dzuisIg+/
n9ImnYsClmHydGtQ/f3FIDPC0nHz4OVk0ElxXbm0QGREXVpo2TmzMtrZi7ePuITnSyhrhr05vOd6
VJJisP7DZCY9wzm20dERB/4i+WBUrCrRe9xa6RFwk+a5beuYw3i3RxKDaMrLTcFHEQp/JRjmWnYY
utx+4jBKes9wm2FpAKAPyd/Rh8/wTZ4225T9NPklnh5QwykBG9lrXkvzyka2hAXIDG+nS7amjPl7
YhwzhwuC3obnLdg0bA2MIMzhMMc3PNFRAr+Gy/54uTbHo6gL98AN4MVSZ1U2eqaZHg4suee9aYX3
wJMBr5ZQfHf/KaHS2TAojWrHA0RGNlMAmzhS9CIzZFtetw7Z9vfUEWXnQwFQSCiLmnI4kzok/MLx
I3ktCAZvTaPlxToqDm58K2cBuc2pLqKIgH/PVZkEiMMZdnQ9pF7up4xj6qokEx6YzJApqXR6DD+R
mtFeDJ7Aa7MhR5/FOuNLUW7Hu3tM9evigSBsqJt+E7ZOnK91qu5Ughsxl62wfhJyxw9YgHaFbKs7
mUuvbh4aIPhPSOIgJEoGkg/KMpU/BxykSsUu+QOcEnyKMuBeOOA+3APxm+952fdlaC+acVOy5wSb
heE0s3s19xtVlXPuyPKoD9aowHJpcl+xttHDBU371ei+KtEu6AomX8CdeNqwDihYb4cUFyhefpR3
j3TS9mbSFeesJeRTtfd5OeeYQg3MVKDKRsJfS2WPABzy+CPNsGGb8MqUPBd320NP83CgiTsIFKgZ
Xry2hqPHchD2Ji2AD58QXjNfO1Rve7Q/plzdPNTkkVntzOntiN/UU13CY8ax81SCH24nhRPQi2zg
ef2cJUIDI71deB0oo2SWQJNaIZyN8mO0F9TWredA95iJA3Nyr5z3lb/CPTDoLCg12DKkh09I7KHo
BFF3yV4NfxOUkQ4Dd6/zDZJpscTL8L4EwRgkNJCYt4HFMUQ++pP+wPtrckM2/Ha/V4l8DHgvlJ8E
kVo/bfzYvB0UbObLllGIGV6mOv3aewtn0uhjeuorUKAhGlvroGbXRXi7klX5Kld4nfIjXjkZ+9ml
8YnYO8pzSbHNSY2Nafd8eOkXCTc+hCz44QThKMNMwiGlP5YX6sJ01AhUn8ftzQrBo5sFyoHxucVO
xzLKk9u4eVSsch8PHhHsGBwMUmnoxiJe4YG8ltzOoIPXBdSw9e2emF/NgRCjuIF8AG2teJA33FUf
LUXskt+XeCewDBsT6QC1iL6KGjFYkbG62x9V2lWS21RGBnyfFkj8TPt7aE4Uz8lA/wzGSsApxKG3
4XE2wUomFc0FdhsCJ+cc/25wE+CxaJfX0FX3YYKebTDRWJ8Ljx3oIxg5edd390jJv4n1ROiijcAq
52Yozl3B+x7Qhlo9MUBY9zkwwY/sLdXKWuel2w9zlO4aDwZu9dUQQ3i9xEuxx+oEfuOSn7Bs7xqa
uwJ9BBJeXenwPhtnTfShx544NisoQ+nbhcX7EPhOVbDA2oWWunCYUBlEdUt+0uodtEuFqVW+qBfD
ZV7n2H5JKEThfHlHxISUdVQ6pKHMv5LH/codmj4gtf451AhEYmsbPs/AiGykyrhQxq8LSyPFvqVd
nxh3Tm+0S83o2x910z7RbjC5qFyFg4mt7UegpVXtfx5OpGXz9h+aO1JvlDw53/6kO2dBO6JwinMW
3xp5ZygKCT0nQVMVoZGt6b/DRccy8mC5QvXwekFCLSBBb/S8BKzfEHQQzAQMhzU4PYkfNOzUXgvl
X2G26ZTLPV1UzDLAJMWyd2C5f0GiwqGzGFaONOfNYkMbTCAp9y1oJrNHuqVM+zcDwLj26SaXRuYS
RNWFU7SyddYLnmdYvXyDMZZv/7KbGezdkD61DC7b7ViVqyGiOPCJaeWCegikAhgFwjD2mxmx8hN2
BuBZAohJGKYMDgeaIaLyg7sDNi+vjAWnHkBVLUoOFeZisn1yDDlCrI3Jgg6K91j+7NUYa6FVn0CA
2bD6wD5TfBUW256vzsivG27fd4dF4texNPMwk10noRxDptU6+rnEVgqPu5cQzz44fLcPG40K4HYT
0OG3NUg3JI2YNAmO6bbqc17vKBCdPKfKx75P01GyzC+Cdl2bC/Qyk9c2nXBoFGI+ItXH70UTFCS+
kI8QtccBHyLqGYCYvzJ6RDrhC7D4/J/E8AvLxSmSoFwOzBwcj7wLPhyUp0fpyv9oqHpaGh5W91Xf
NllIUTrluJk2YEHAlS+gms9wVOxI44BC0oZCxW8gEyNMjSeTI2Y8elAYWQctiBo43GNUzdqIvmyr
XpfkghBdH270yLC1lbLqH7JTTqPo7VKdTIcKMwtcPV51tU0l+8Pi/f39om6aePhxxJbRn55FTy63
pTRKo2w18PSdzMTFqoTkdypRjS3kEy6FeGMRXtRyxhmVaypL+Sa464noKEitW77XhQvmgBuB1CSh
6HysUzgQfpE71Fi7zxkpGGSgqb4PkigS+t+TOw3u5AXMBwFh482YOJLHOj+YlETMUYkN9vB11dZc
wHCZ6J62/ZNBEQ6KDskiawC1h2TRaJoxoSfG+btB2RJmuKLyQPEG84Z9HXiJ4T5fvflcuIM+UFv2
QD/fWR5aG0fEuQWT5Sml4m8C8JFOaajkij1DmSx4siu4K7fFPxX+InMqQn2fVjL/jh9LMJSIdY6T
8H2uMJFDyAQpeY+tT7Igh7FxuaTZgbudSNeH/YJIeI8Bm0iuFp6R3wlcGefGCxMLUHhCzu9zUm+T
eTr9ovhv9g+fjjlUluj9vG2fcCWRxF0LCwScA1FvvsFky8me6sxsoY/K8IVP/9ofoa88d2CzXK+R
uK+eJoflR/hyaC4ViDCLMtN+Q1A3z6ixJmN/StEO/Bo2gDBheGZKz1YcnOKlfBYqqnsgRvFkQhqv
Z57Vczz9OYoFGOMNbMSLfZeTnPdzXn/Z/o0Br7aOVWCiPtCHITkoDiU4bdQLbt78DzbTOiKwRtn4
mkIJeKiFb3TMiiYF1IzF35EiEK8cPTZIwh6edklo4LrbheknyZjqnGJVG7vaYU3kTv2QTG0GL7Is
j4bHr+Vza9hFwGqP+kU3fOnnV7+ovWKNpwj83L7dwdxsxoTYOq/BNH4F+neJ8ap+brAJKyJjALkG
hRrpQi9cqgkLdUYWI1J77CYZSoy+NSCREk8OFswPElVt+Juw1Wvg5WwREKrZWC4mUoCA+tdFJBe4
+Wsi81RjihC3H9EFL9QLB/Q/tX5q8J2PduZ8MB2cW9sAzlOYPWztNaGF9YZqxh43m/HgvNF+UUbm
H3+9D4A3NOSE1AKb8EF61JSYq8CANZV1NjqrWsSj+NodBVX52KtOu3zgJwESEIszKDKuqNckPdM+
YFfua57RUECMrwtas6o2FDVEt1U+w0OuuPWSBo1REqUBk4myY81dPi+KgCXu82yknOhCw9ILdMEF
sijgCtTRZ2NeG0f3ROEJBdPH346UcyjJI1wKuMk2gwgDsAleHAWm9JdhmA2KTRL1pumsI2W277wD
zIvPkeIPmGVyQn8985CZlrhwU0YpYjkE936bcbFYD3maNy9m94UiemrvEcW76IHsPlUwHyeJqmsZ
linIdUxObdU5z27IIZbpKA3IuydCi+8ecaQ14S0gd1iceBe/qeyVZIJgGF6wxGQuK85gb/LKChQB
nNyibCFpjsQUu/mSGm1aSSTTQMi53UsiIR2KREDAB7y/9hGlcCvuMmhOlDv2A9CqWUNfEmbCeuY8
x4OwhRd6esUBTIrckHF2kMb3+cMF0DvUvh6Yf3Goh59/VkVCMgMzRDPNlotidckuzGmcDWcgxEAp
t+4Gj/Q1MamYcji0qWjJExvnCPIbtlS4W8pLqSSZEH2lcTQFJQOQWCnYkNmdJ/GfSS45wNZgjEDB
UbbwwUPJ1lx5c6ez6586YZRRLyMcUqxpZBZAO4HOMdmKV8ZW/z6ZdJdlc1xuvzHHb50ANPgM/Me0
eUFawLVRn7LQ8D+iKqqd4za2zzw50yykWwkPhkEw+EWKmj2P2Mt92f0/CkeZPWe9f4y3GbZiEB0s
0DD8WJRPfINelLWiQBE48zv99cOPB7oM4UcjGxmJaH7IBX7R1cx99Q6MQ06My8fnSX/2XANLhhpo
CxW5T+KYAYWcQPwQDnM6+lADGfUs+66INIdzkNNzvJI/wWMrgi9QVCEuxyXn9WiSffhfivbIDuNj
CmqqOQ2HQKzT2++VNBQ6PwH4MCKJK4e977ZNhS+HZ1goU3emna0BAdmXU8WvvsIGFwe442GOPX31
6hEh4BEZjXGODFe6L4GP7hOqd05USTYQQk9AfFBth6oHYOiKb7yX7pZSUYM0ajguolzrxvz4QWG5
ae1v0ID7vdb/yhEhmHqXuHUfv6CLya5rR+Biv77TgAbDGhiHb+wA2XBqY/zK0sV2gMBEHeZIMQT/
xAqYYN5JkMR1M5Ro7WO2JWACyw72nebcSZfkzbRl5URSLeUdjNu4PXHbfNFG8OOTOhJuCXJ9oelz
h6v3OJkkfNs4dWUU+ojSlrh8OvrfWP26WX5SA/WP1ZhsVjI/8X0W1m2jeRWWiZIU4K9PAswI7Bx/
5w9WuOf0InonXIqv+Dx08njVfbauxwMH+Jo8TpEjz3oe3SeIPtbCzgkaynYq+VMeKp7KBeQaYBKA
EqdkgD0SDiTvhfwhBVyFc3PiYACQeSRBD3gc2+JEUN+qzfIwTwKgHiS6vXnroN2h+l0Ou6CmRo0f
I0I1FzFCjITqzOjNRorg3twxv6quhnZVuSpXYmt35EYGXfjiNE3CCriO+AcZxZCrcgqdI3wG7Cqs
2P3Ntx+bYY3mY47XHAvMpTz97DCPKXNtzieIVpqj0STddGeQSzsLzCVLQxFyZuFQsJHmWdB7RGin
BVaUbnIWsDMWLVaWO6mwS5WDkG6/di+odO+5o2kUiMRLAqgk3NbEnX5F2IXg1crOep05ZNHxiKyl
t0k4J9CAJq/MkM+wBuf/x6I91MnthORGntX+AMtI4sV/JEQgtzMDTgyEf3MaGBcezGhDsYCHJuIE
cg+IrSBwtx8Ep0gw74KcgbyYv0YAr1/cn9De9d/7T3PrVZ+vUEKqarsoGxv+A0a3XL5aop4Z3+hZ
ua/b033NwZZTxxZjKwoAdER8hKgILcR/NYQYL8BDigJTyV3/5lNCrYMP8sSdRhdhLln1Z8ZaB7YI
jitw2y3VtmLy6/mk0IP4Fqj6+V2MyeLsIzsVSg8GzDigebZB2FaJs46ejrk+32XviJhCs6E/yQjJ
B27cGzKFkvuQW2VGEBUyFb4x2o9a4CLqncdjC75NtNCzGoE+MvuAlSFwNRUL2DKWbB5cXHSpjtmV
JUbTmOU/d0s9DyY9Ql0sWbr+2NFzPnm20gFeMbC9SOrTdmJz9hUYOQJ1+HfQzYxdpW/XA2oIS7GQ
9zbKnO+D8hbMS4qgCYoXJmb0kTDtldMj7bi1ttLXToFumYK3WGypYqC5Zlw2LoENl1QaikxvasrI
uHhAgBHojW6SCM7M7b5O/EcYCeg3LmgYL/LCkZ68opYw2XUxLygAjTTR4mXXfXT51DSE0m2O+5to
b8LvoNHmobnTl4iudrRLO1kS3GrrIeNy61l3dJLiEjIWSXh7VNTJFiEhcX/cxzuBL9L5RciJyS3C
cYgSnvB3wuC3Ck5EjkzZWP04L5QwAg7toRhtmA/vYlHqbVouMQ8B4xuc2Oq5wgfBiqDbBGj8LJg3
vzzcJnfbira3sQCh+/YXZp+QHhywFNVRBSbioHlH9l5IDiC8HZED/umRBzUAu1M4p/s6cZDlJnmt
AAffeRCXk+Sxh9xAh4wHYnDA24uSth1sTWbrQb3Gp9Qz3GQNVV60uGWjBTXUkLgS+5JL3665AXrR
AWzEb/bQdRFOB4rE/ko/Aibnp0PIk/DIimkCcIMw+buNFHowEegwiVWaQ2C0HS+/dWjE22TWAsxz
2OUdO/rSoNl5zgEQ8BlBL3cFltPesQQJvT42Yc49e2xB1Xip0qQqh02g3u9WE/42xdfDDqCqG6nn
fELea8MR5U7guKeN3s/rqz/TzzRVImz/MoCRN8fMpWwQ46tESWnuG20b3qdhu+HUoNfNEFE9fgm5
XQ6IPOZQ8cCzD4rNXM9BvR6hXufREalVX1wWiJwD6CiZ5ou98yCqzzbPuQ4+iocLLZ/5m6W3EaaF
snLLws+yhSpvgP3BoOXzl8igXwDYz0OGzvAX4EZ5ERmJkfeMer/uHL7ChNQX8nUuKBdFlUPCsNDL
93f38H3tEkTR0J4j/DFPKBNsU/P0h1/X8NKFQcJ71ClgxDgwQBxYCq95vOQvZwOPHz9cE15B57RX
/k1AHzld9LuIleKO/JCYNCyx1fAmBfcV7AUlAZyXO5Ssq1wYS3mT3L5YEvAiCJqDkL0Fzzkobzwt
Vu/N7UgjmPW5uRB0nAllqj6Es6ATDCDBrbzsLHzBFBJBqdqMATUfQcl/nN9I484jNidkkFzoA/sB
zyke5imWQg2EeNQ/MXHfDjfrOW7wAXvKVIKV4q5JbZmzkjasuqF+4DiCGKBt6GN7OtqSI+8jTN/M
i+CvrjlvRt1cnXRzc000wRjh8ONhffcSqZ+jN1JW7ydHaWPdgEGw3tUiZ1hJfFrpEkglc06lcEFu
GRbl0s5h2NfF+s5wjAfNCNNlJY9/PDrUfrERMAr2Y/85uIA7NII7ycgq3oOXycFgLeoAxIJQdn4S
KCNk1pgukA1tz5fzGYTw4xZsbITDPR0do4L389qOTV0+335WHplTsK5884MTwj+ZTBTBFEOvoZgb
FYfn/L18cuWuMkFyO7kEcHZ7/sDnvQpZnOS30IeQYuSp3NsRmCVLE07MZ4/F3VDHbOJsFuwePMod
EbI+Iar/xxIJ0NKnjUT+owfWjrWC+b/Ed2O/r0CqE1NH5C50/F+x38hM2YkzOLxZo/RQAghBs8l6
/RRKhzOzGafp2nkwoTUCFBW3RvA/ms5rSXFtCaJfRATevMobJCSE7RcCmhHCe/v1ZyV97yF6Tg/T
LWT2LpOVlfV5m3QS0M8gmJ7cBxYLfGidAAPN6LJ0qVR0AjBXUEaaHFBzaXnPSbPHKi+Y8XKgrGog
QjYDqKcSU9CfgM6ZQ38nOkGFQ/pQo62bqwfZQFMeEfG7fQrrUFOJ+2s/s2PUgGmsHfe33fn8Rt1B
sn33QYooOOEs2dM5lKHqy/nAx6SH9AKD0FxH4gue3cEtJE5Bdz28MYHpJN4Ulr3jil17/aUBo3G0
P/DkPcHqjT6EGshQhVmFiAaPRBTCrYtfa/U5R9Kiqh4SChaaJ8E5oW5oJOLjUVql1rvpQQ3w9sN2
yaAYzLYOiX6efCAEU8KV8W7tEA4Qc5IPvq0GOlGl/mm8wp/YBfELYn9e3RgjixuU0GxQtzCsNRFW
IT9uXTXos3R34XNKQcUnqignLSKxSn/NtviOY7jY9CrTKgLcdPJWDJo1eY4wqcq/IM0tlyADmPPM
uMI+loPuG2wA/UN7kvHaiaR9VK10iyozi5l+2AiRAugSV0C7GbRJrLEtF7vIYT8jk+rRvhQKYKYa
VO9VUvbEYUxwsP03Q188hIHrPAKK9xP6MaAsq8HzBdWJ7LI8ZcIxw1vjBwH9hvE9RFantnMZv5p0
poXXf3AdNgBfCC/OrCMzxctUwht42J/jT/3RIwi5b1njAQAFPBENKQ8/DGVAO68hDUqoLv0j831R
f0iRP1SV++isXwNyOoamw0lydXbEcURqpHCdfpu6D/nFCX2qilF/hGyW5PFGxvW+M59UcybVXypq
N5u8HdQeScsB3Ajl3gnJKtP5KmGDdmGYent4tIShTLMKt9E6WrnlXplGXiDlyTa5diFKUKcE9YJj
VesiBft49EvBrT9Ds+VgFaseUHVwo5pCq8Lup+ifRpR0aUGsYVguvxQctvTmBDd2/wpFpX59NS89
hputtwJfs3BcNRcPz4lT7yOleH28BhUKHkyVPs5ri1mlFDTLHcRUKYoywRrSBzDc2mcQGr1Ru1Gd
diqqF6200whr7iPYhfC8LyQld+IHo/Xz/MXCrQcIhYAyEk7UArrCrpT12dCtqPpbxDgiJJPf1ibG
p/HDuE16EB95fdIIjoNGjvMheKCSy9IrUDUB5Ck5h068qw7oDaPnmU6wkgMZhLiTrO4xbG0BMzs/
xLmc9+W6IG5GdZBa7ZUTJhh7E9oNMQ7VyujTGQMPvJseMp6nV+/CnOlxrY8VbicFExmf/5hOw3Q4
Z92AjvVs2yWoli4uwaj8+xAphq9/D5choAE+t/5LD+In381Rq/h4VajFSE0xdoOqDbexdEGuxav+
4rkhszCgfH3ssYl4sgTrl9HRp7ZGPxNAQvKs02/i1vI6hLgJt59mxEr+oq/VOMSf0YsqfNu7ucfe
498LDlG2/WWB2C3aTvHua2r4SYGoJvRou1Vxt1drm8yQNPPpPUWBne7nXUxcMJvcpH6yi1czo8U5
gJkxu3dNExbMxkG7V9l6VAGoJP0i6dAqu0/onaV09aECWvv0jkSk3YIyB1a8ihik9yglNRDr0ngT
YywoH8B6qQyer6yVEg8NZhku4T3hekuRejAhJJCkoqCOe9Rfnw7Vrc3oYivJV/yY0spQc8u/+25R
cYmIeItiD80ea7+ZPYJWxHq5G2P5nWrvRiCC6aJ8WYLheiJ3B3ZiiB0cWwzQAIl+mhMgw4D50BLX
6aPUSE4nOSY4UmT3V1jSIlMf/GqAxJ4lrU043ilTpcDNX7ByyA7h/bL330toWg9IJyD4MHPhT8EV
Y+ouMUx8FUXZRWoiBgTtlfAKY1nVwxyhOUOSKHfr3C3/nuw3HSno0RP1r9xqktDX59X6nY9BvgUO
CC3YRsEmRodslZ6HoIXCYSkc4G1FagMQGu8pROzNFlfQnm6HDw+dPwJ6QiWqChsYzhumxomNyLmb
fQLcYOdsOQQSpz3y67BE5zIMOXLMdSSIpA3oBoMGv/V06Syg/kqZkz4CenfUt8AAIB2QLmj6FBib
xfy9fQR4dcMzXrxji5aczp2sg+Y566ZMGvJsySyBqdA+AgbTIT5EMOb3YQCVior9D7FfEA06lE2I
UiUzqVusNU/45/FXT3P8D67zXixkfmJvqCTTTOTP1rCxL1gPRByqDkyOb6394lZp6mN8xhvxjFJS
pAQDi7WDRoCzi6iOH0xULiQnzwTmOtPD3FO0zbYWuafx9FaZeqC2yBLUPeYnZSp4UdZCvoR6FiUr
DZtr0Ht19q5eO0aT3ztE+95n+FxSrnixBealoIVuw8O9xaunUXgtrFl/zKCYNvtLHZrDkkVZl0QP
9KNJqXMTMD6AFgJYQhz9CNZA0hWv+QMFo5bRWNaWBcPg+oywYDH1YcS2+5ujyRQdtxoehtVFKTm5
h3/l8Glcvc+UEBepVg+e6PKMNj76iwTYSEZCe6Jt2q0jx0C7QnKJrnjSl9l29snRb+SkljW0Ky6j
2xzhXpIfRPciOqYrw034iTbByjqGzB132xB+iWiyI+11w8raemm4e9tV/bId7wlSIOpDOGTMERjy
dX6jVDOSKhlfsB/oqwBBtoUQbZxT70Gv1U/V/jjE+zf35gC9740iLeOknc7oDvoFWNyCjAT4D61i
9q9G/2IOU5ovFAGGJ+T7P0OE9EhpR/Q1Oe1sjLl4WsMn6hSPXxpW4OCZSzwfl05vJZTT3oxQ9YCk
V9s9kEbcDaZyLxG0Q1RibY2o66wssoVj2PI36ZNfrvw+g/YP4BYtfBTS8tXonPMgkBlazc+j0wAr
7Ffdw2Q1rtH1mVwXBWRhewXJzGJuyaFhbaERoRF6sZ80+iEoljFG07hReg0LL54qs5QpkOozl+sf
RursppnUDC4GF3hisZL2WEcWq0bClKwVM6uXPOuQOjqiEG3+PIfLnGryxaWSWhjIUcUdhLouf9of
vKfOzo2rOSIgTLRbIDjefVhQWayfVf8J5/ZpA3vTaAMG7JTNxuRpP+0J7EALX2TdnLP9dlkfTJ1p
+Bo70/Bp51uqCfFO7yktvu6OCUFPRtjrJY0aVX116qi6fE+c9NJWFfhi7oKN/Yi2VtmoexmVJHuo
PzRmRaJDe0hKdQg1xYUR50h0UhwExw/OjlgpsxAoC+SUlly+jhZuj/9D5HJIU81SoPdvZs3Wz+in
mMfpwyq1GkAnpbzqzF82ykToL0AlOBnDIYALN3KpSvTTY/NrIgfdqmevzZx2hvmw4Tvc7qdBqyvz
4GmFxqAUdmEzWdMrWFFv5GiJBamx31xwdn/F7CmEQIiKW8G0FXxGeoPHP0XkhmlD84oZq+tuKg7i
eIogPtS+sw/1ynxaXaYEJN1pzD3JuX/cPQLpiJiVewbaA65SsctWC1mF4wClZ/vAA2/ipSFs0jCj
1XCwP8z+GTFTEpljekqJJnqtlVXpHb39WFNLGG+KlVs5T2/GQ1vx3crqJKWpHhPwHeONWgnvWAdX
F7tWh4KruTjE0ew/ypCcCKK71bCwdbcwhawJ1h+NOiUPaW2b0fBaj3yd2FAbNPuXyNlzG9fOZXjM
NGFnawV63ixqG9uqm8cy2NhewL/y75KcWuY7Vs+Ml7SHjuN67PEIeCAta0R3s8UDQeFGP3xxWU92
MJzPhxnKm1pkHjOVaJyoGdEI/urWmOAuLPJO2mEuDiUwdvSI03RhD1PBRgYpXDvEp9+VQ/sGFtZC
FcGcFnAfqpOXmdxQhAp4KGaAVtIc8STWTbYMR3sjCpdb445iz8Hl5DMv+AyZn+C1IUpoQtCbffzJ
SaN4qIxw4fU2MsYsYWiaNhNSzR2eYBM0xw+EXrTAq8jMbJOGOd8YsCSaXtUCa7dnSHnQ0D7RTN9h
BWRL8zTERr1335ZddbriyIxtj3sUYmaMvWHhS/AnRKg0X6E86+ii62jA8Bru3CK6hg2/cGvJ62Ci
/rWAoxnROP1zcWeLc2FUmWB1ze69tnNOjtbeQumN51c0LJ6P9h+IDi2hIulIU2hnLoELnZfkgAr3
uGAr8e7eYTosW3lj3yI6+lE+cndILD0He2tY9jhejzkwIYsgwOt64C5vr4q7rsD0wtvqLpYIZR2G
8t4gjxx+WDJsrH1SQDkAYyxCxpjbreA1Ep7FQBh2tb8hsGIEmthURf8xeqPg0sqba/ZftYvUocMm
6z7AUsGzuAqtZGypQ1+N3+me2T6ct8vOk0lBJ8wcQlRI2dhosEFbcZkHbK/p+T/8VENMzCeKY40c
G8NpIoD5N4C64RALEgnS1vaxaJwh2krsKRPJ7ITMfm3+osgxncbzo6VjYtcc7jOIE8sZ0k+/hCni
A5qm7ovukVZlMEfhujulB4PDMAaIPQ8EYnYGTfuVLBGLY9CPl840oU1WV3bonsGwpZLExIblJny5
z94pfblnBKBu4M/YXW8TbHsnZk5VF/mLuT2opWntEXfbumfcSwimxhg9MjXFXmCaAKLQZcfpS8Fq
vvGquBgZdrZc28aAZhm+iiul65Z1eVFMYwzRKWMkD7pZ80Ywz5BlU3c55CoCMVlPux6So0NwgVIk
C7Njd2COrTCCBUbdfjRKUy/LykawZ87IzT2kWodl2EabVNKM0itD9S2wub0uIaPL/eGJGcB4Hb+T
PBd44E6S5XqPVn5bERy2D3N+H6OY5FY2RsjCtdjHTxMlT5MeYfEZrvY7aPTupKgjL1hpL5YNBL2s
MLQiJ0IWPixJIptGxYu1g86IAkDJ23Shp7PzXgl4bWGMCp85G52uBBewWOCSQY1PkW1E3DgshWiI
sNCcwr/hjO92OWgZcO+hM5z8ivNxOr2dv/F3XQlAQ7C12+5uUCcVgZ8RV4FbJsWAu8SRG/6H6qlZ
/NMVXUPZI94dEct02z9EKK0eTTfxwQekDoqknJ/8t438jv/j0CrwOjjSAJThZSSEjUV1mZFX8lfO
mju9+eFNfCRSViwMIkL3beGGd5DmQfMIlWmmC9rjF1NCtKBFCBo+XASteP4zLEQF6hvN73s0yDop
0AM5Hqi/NGvuROsvWhvbdMXvUZmkqszRcHA+DCS/FZ1y4D9VOcEOX0GlIWnmQ6gZodoGmu7DQ4lt
7HHueUsvXabWs1czHskIR5Nl0j0zLZOF9LS5GUuFT8G04qK6aaCGZTEELq+yKDZ2UDf4jw1kWQxD
yYIqMUCFvixa2zYeJUsuCiOwdbhBivxzVOCqcHCSq5diGPCCLEEUs8vYExoHHj91fkk7DKdm3H4w
cgysqno39Dlew9PP5eecYdpgyD1cSAXWvExksjJhGRoPd0iYQpFYq5lORvLElolYJvL96BHqiulZ
+tKBFSjMEFOnWoJVgIh194cA+NbOpthv7zw466i96QHh0fFtBY5WHv1OtnL1CpfQxg65K2f7ZNWM
EY4yZYfcYF1x7cMsQGKu5eLv5nU+cNPX+pDGGQwvEwFAWX6gbIS1ZpkYg19lrryVonXv3Hk6pu1l
RBGYojWmiRObz0/40xhzgANVdFpl38bx9DSiIrT3EVmEo0oqeIO4u/JvPJC7FH145A46n8iZ4n0N
tPaHQ9OeEjV9zFlPrLhuUmGgyToiBycjRJHLaqNrocb0nvqkGN+LoqrZJCuhLdl4IXTM1GqC2xLK
JVRHrNK32bswFw0PZ0KTtdqs1+Qm2O6B33cTZep8kjJ1vqUiWGDtdfkKHOPhwc6aiw2ieVMFcTDo
SDo6acO9MfFmqyUNx5Z2jt+G7Sq/LWhAAclVHr83/2lgKHwX+/f3RWFfa/qB1cQFWvM5rFCWJhAo
TaJvfMCfSdcWQ+Fe0TMhsf0g6uHe0j6Gb0Ow7+mjOYF4bt2Re6yycDGOxEFyzznZgt3sF9HdI1SP
N1E7Jvojby1ZsPKiQx1SZQGQYLXjjuIqwi+ROHGh9jd7VtjrKOdYkzu3/ArFhEVpULitQcUnHCOz
0Oki3YeEp1a8TH7H50PN5XKZ009JOq2LYfsoOtOVKercYa1aVrNfUxzCl7q9tU5J/1a9Q6RQjpQc
M6TQUek4S4rTYGYHAUfDPy6asbIOhZayRNDMvxkEy8vea4+5W4LbXXQP+aio+KfI/hCVpqVktf1+
DjV7+zMlmcF6rjg4uRMOkTSayPcQ7dwOMjztuIga/sZF14XAtkYH+dm+OVUXGlnVJRFOD7RDfTlo
zrZfcxC9ihl8YnXIhku/kE5n7mZw6677FP26DxiKdCoyFCcukHu40XMFfd5rrVmeaLWwJJ82TfbB
0yYNe9tvSGUn/zmqOdd4Fa69qt3guzoLdSEy8GVwjBsMoll5+lGEm8ivWfMoSFdY2jPon2rgb+CQ
Qk3p1Kk3rIp/D57E6OUYFSDywKf5cBpwdeWhCGONRqJcR49nR2vJjMhQ7uuvPR8ZT2OypuoCvYpm
WtplmQ88ov5tU0miU+zjNFH2QU48or9EfnyI2unJOPsl9+pfvslLlUzuXDECZPK+VhwRWNCQC2iM
906gJ5qdSNKBlFmvLGfFELKPiqJPBknyzRbbZ99tpEza/CbIc+Bb/xIfl08fwVEH8ouSS1LMs8Oe
qBNP63Wwr0Q+JBqOVhP6dqFSaGEBbLDwEKG1xPhcNNqdcqhZg0RGdYJV/bhe5ZAF1dulM7pIxW12
ygYxy2N4IImdLYZDUvThK6Ijh2m12Dumbn4v9tJnPhNRonI2vf4u5WLQS4g9PfTrjkDYq98Kqg7w
6x5fuUfW7xPU3LO18hnMDU+uFjMmlwKHdAGAHClDqRoArcrdT2RgWvbaXUUtxGIY+IwFFt4tK6JJ
lhyYdB7qURuZWhPWBZDqFl4S1hYRVkQN9NdGimE7jWRQY3ZmSCCv18xsWGiGGSUPTWGSuX1YjY7e
0WtYHe/tljxpAqAjb96cmyNQAGgBOc5GohiEgdFYiUbCLJekTW+Ksg6W0vQ61vKagZyVkLC8WFXA
nqJLxY7MBAVui+ECvKvFerSvgT71wbFh9/rbvIHU+uO3yXCkZ1CnPNG7ICY6i1CFCEooDGW1O2kO
XFUW/IsMr+4+JnW38qs1S0xXc36A/dG/eFgrZqK9IWyeiNauNt2VbBLW9dukLAF589AtQ9d9Obxl
jUYjwnGibWyXT9K2Jk8+RLSPPxf38QrnlqHVikuLcv7E6hASszqwQkpxZa8u33hchqUg9MwUPyh/
7VgtAJSW1fAbmM8dGZma+dtmGmZ83qhmLEdC8YSx7BSkQkat91vW1QPhWebqVPhmxUqyStjYZqyv
tr3UL9/ZxFcaGIqoHjOV+O/W0uGhI3G8TlfHwZS5yoUVj1Ie5q5BzOIXGXPD+wCOPOCyS7sxD1mv
myNr0bA4uvzDysrzzOzGQZx5YRgyYeRiTXSsWk+WQs/gxsPUvSe4xTj83iabbjmlr9t9ctP1tRo1
I7ryYJRE5Xg1ns1JT41yn/Fr9g0dY+uT7MO2fZvWBndUjzeAAOSVdqt7m9LcYCxr3J+SV1vSJsEd
OC6uiGGBRYBAlQhzVtmsD1RooX5A+eudEPdBTnfC2XlxKv2c92vCbmLFiCW3stQ0xUpjbbV/qlz+
zWkyFq7N18MZafE/HMXuWobMfznblZ5uzjMofOjd/jPQDtBNejhagJvuDaZ9E7mTclB3yWHSUxfl
2zsBPl1d6JNovVGGsZhG44K9ORd4EyzLnU8wj/RGRMB66tImlTZd+MjIfjilXqdXmawgAdqVCTgP
iQWxEQpkKkn8UCoeOOijfJy7/cx3/s6nrO6uYyUPyCS5NOu6O38yGnnhwXeciX4CblpQTw98zD0v
723GpzXA9rvRgdaTow2ze8sZ78MHwa9bpzPuHd241JJ3zIUZvkhZar3y3kXz5tkKVmClFY/K9AHh
GQkLSInk5Px5OsrTBG8rmvLpiLNr7MfPL2uEHYrxaLDfNj7cCjBvLcOnvelWftfzRg8ZALYifnTl
vaw9lER/0zH2IQXzlKHOLACo4ZCA0IhoADmke84LhNbEtzWtT496Hk+hGMj7SRLvZL2gQmM6mHnR
8Ua3yev3HqDMzBjwAhMEGTssdcGZhKUiG0M94Kdm0Mq6dtRSN7PvqOnWcZilEJ1xoFyUePEcIO/I
UZBB0jqsGOHETIj2z5NtIjShkdwBj/fjhjDlLhKS6cPa9sHNnTcjh9gpZ3sfburWcUxvXIQQCELb
AQYGGO4LshEie9D5vXtYQ/FuXJ+ZVunPeA7aNMM00VuPHliJBeZgN+zU4wPNjQRO/APztiilgNVi
rNmw/qq3cmR/7tkLxPVAqxA4Fj5L+KKgm454Mnh5iLrC6sBydvzuzqWwgcX4Q0GXYRhF6B11iKhf
Dq2f3AXt2COb9OzJcujvsJCNEYYonEQTlHTdg8/9YhtduAmKL2S3SFQjKszcb30y0QbaiARaHrCU
+cmWS4IxZpKXsJ7VBZDRC1Acfeg1Q9hnfWZQwmxSELhhpg2Z/T3E0yB5qMyGAa7fU0K2GifDuWOt
BFzLv8iOC2CZ2RRMTEWaiuV0QrpkmG3sdv1dL6kQPZyX86KL4WZpM3UyeYROrxis4g5SxPNiUMoq
kzIRzwRkUYdZM8KcBaWXwixB7EwcxIMBMwoJPdo6G9a6li7nQ9o1mUQ/i5YHsdpYXKUMhDoGnOK7
NLF60RFg0UqJrHO5D+DMfOUQO6fUiRC6dksImCgoF0aq6BecBWQtHtLPrr9wj3q64iUAiqJ46L/E
RkoJ5vP5VAmlZO7pqnKuDhs3rFtJ146ZJbBMU4axxtMu3PueOIpjW1FB1RPKkuX5aITmp0lDmh65
4E/mAJpSBiKEBQ/BYZ7HjDFj3bVJA/NMuQAnANorsKZm24bhr5CB/4UKRUoXD+etYNeH9gva+rQE
3gGQsVmtRD0F4l0rrKGw16aI9kaOV7k/tTTOf2dQOxT/OWGKCnMrCGPIkjVuhPRZg9FBgEif1uTh
pMMKy4CthOHmGeNmyUXJigWYaSMrwSBJGEI+8PeLmV3R1vurZ+T5Fk+/FAjNVrAVFCv94Kn8I8Pm
2QCDEDT+4ePKjkmcdadYryRaPAK21FJeP/VAh0EpEPF5otStROwK+ARi7lV8hUNyODThkqE23UuX
/iJGy+Ii5DYETaka86EQBqYtf63Mlg4jXId+vukqpy2TW3x5z1+hEGW9b2LzinBIPEU0sVL07YeI
h37jUUJyc0jJk5gYUOwP+meRWukSfJFzbxGcnEGTV4jxxeBBX4BnzVSA80KhRCX7pg/4rHbApBmY
Z3X7GsNL9A+Dtisv9plwMThPbPcreae41d6TSsVEZoIkgnoMjWBdGMlzNQSWw+aiMObNyTC/LlTJ
wKdjUa4cqNS7Y3HoAyLmK8ikIQkRSHx6TRvtD8yli0HesOirwmGYiz2o19S9L8WEKo+fZ0WoT0oK
e9w6j2UPKcqVFyC9mFW+o4dHUYlCnNlFD5h+voV80ju4AmQxI7DXIvOn+FntN6xlKbkvWj5hFBk4
SfWzhZyqPa4P6v6RAI+GWdpiKfQ5zTsqC420gngDnD76NVXKUxGDlmHy1WGHhRtAfn1bMDTg+6Jx
UYPGTb+AhMCvlMfVTAuvMXhP4P30YEKIHrZ1XyjtJ9WnUcd8wxzg0s0LEn4oGN689RAyMjOPKMUL
aIDfUFyhKVSnYLg2g896LXf2W4ZE4gg5Yv4cbagfKgg8GLMZthc7+9YXLE5tZ7GLqkdkMZxW0ppC
Ii8x9mTamZKXQ21E/Z3qwwMLVEOhkNlh/1rgrSULhX6EVTYn1suGqo4gAYRbvxbqTSmDASknSi7t
+EhjJ/eeUg56d+u5SpIVsgXcz8m8/XCbriEmTsKmWDnuWG35mRK10s7IHEt+Z4/CFUEgO1WB4eH3
CUzw+0aTNlTo2Ol6y43LlrO7pD6QhPiS4XjT5IiogWbuQNBVDjntapA8wgJGt5u4idvtxtOYoSSE
W1TjpmXg0bNPmhnYjFNkNHeGVG6uwHuLPeblAU2gsRwMzSxX4YyEIeO/HDlVlVxz/TBWAAMSetS3
8tTMgszkRyUJ/IUkXJlxvC4Xrx/FvsNttUAtMEkQFfif0/H1luYf8n2SF9DTsDwrawOixc+lHgMC
FJNT9OUG8z/bM9NUDpqP3nEzFcrIAX5rmRx3zaGINtgYuwisxTwxfEHxQAlsRUFPqdu2iTMoEV0p
Ka2s60KAEUUJxMrknfHRf+Di98lyT5TwkPELZucBglh5eY7gwAYFQcwV6AIBC45P4OPM5L5wm6yb
FY7wkSq/6gmny5EiPJewcHS2mwyz0fIgFLcVoOtVdvc5TN4RvrSgkE0J+utrwdg5wFKpJVbb/EIZ
o8mdUJs//rK+u02ySUlMQylw2ZQDKWerGKiSJVkGHxNWXfza2w1HYThKc55WjW53PCBE2ICp1oxP
htTaMelxqkNSrKWggjsWjeBAleXmw5jxGCwnJeAnY1wxpxgFDoBHE7+TEWjIYpbYpm1oOsm/f99B
nQk4IxSY3+QRdMc0U+iICbMPbLyalixVvSZ65UwGifRPNnMaQOscTIpNSdEOTDNLETGTV+HqgdPw
NdhshTk7M8SdA+fh8lhSguP0UkqpCp3AOR6NfLZCVm4ra5TFkvI/FV1z3ECqoEaLfYeDW/6/IC3K
zIp9TdDhxcwfUvknZcHLqAXZPP6C1RpzZVMzzVg/abhUHZJE0pqEoyjiuRNxE6gRQvdy1iKvTaRI
kCnquGOUbZ6h6tT4W3fJ+oYPHJN+ph7JuD6LMJAyKho18ufBd1wJNSbPDMxhjdCW0QHUyWKGmpge
LteLCF4nXKgC/G8UiBGOrovNcAMiqn30NU+ZzQgqMN4m6LfAWOa0BIEnwB8ggEUjj/uwhBhcbeUv
d+o5I25YizhD0Gkq02Cxz1MWtMDOlJVkkdHRAYGVIzyaTAiXXNbniG2mu73hbnd8eTZnRDV5xJPT
M8tz7s2SQxMqU9wxdMCc6pM1Cr185ciYcBC2lfAA7kXqUbzoOQ4pZFWZ55emMfoGwqC2ev6UMDaU
kanliLUwHJ6IgNDbIbCEmeGqPDZk+RIABnneArnVhuICtE/bsbaV7tyILSbsQo+LqIc9r5csvMI8
WSd693v3BQ8QRlTJ4oMz8HHKMTKE7EzCdB7r/XswrU8hFnogG1NxJYEHj1cWFBPIrcSACwYBbeBY
uswsw76oFqPHla+IcHf8xPcm1vy2DInWDLEAZ7LmMAQ1bo4D0dmpZHr3WIjW6MpzQ16U28zHKTYG
/+aP6B0++VWEnlgSX7pMiuniTnztlUBRbPC38kpshKq7xVPYh9sFqRFmZsLTSVOWZNmw2GDv9+/T
0/oqoiYaMucQJteWvil8dnwOeaTIo7H2CnqfvgeGtzWzTihA8HcCUSH2rP7+xmX8J+bSE0TN9aX5
k4CWwT5Y+2a/M8AnOxhDom0+ZImpBcei+QpAzCA2V7D487Nw1nCxfPQVjYW/oKnXLGBnMeENzivr
uPCxdoyMstK9MRvCaRI9QoaX0FQ31KLmTCnkjEmiJeD9eyMIKUVdyAyqFrFNCZ5JN8AcWUS0MkQU
sQgsLy4pCA/Dq9O7AMqMO6x6x5CawZ8ZArNiz5OEvd1OtwopgD6MhBWn2oTwMCJsblLLWKOzDJz7
pUCRB1bQQCY9JJpmGE7QpIB1DIkbFFKhnzYtdfE4bfsC3sh0HJLEZcFcalQLryB4mxQQt/ClVFFm
3WfrkvUY8l11MQPEX3kfmpws5HEkP+Huhg9U3c925zmt8mTov0VdnbYJRo36N5bhewESiBi1Fuu5
NwsrSJ/TYAavjc6wOv2ACHN+8Hfo6f620GE8GBT09xc3X9NuYF+iTTqLOQ+0zykX1qEx7aJZ/z5+
1Y0HfDGz1N1T/mRqGxh4hhTOAR0rKrkKe+5Zs4J2GYO7rWFtuBeFiqLZBUYIjU7FnEYkBp5AhGZ0
wxOVArPOVIUlfQooaxzNOmGbjQ4Fhc2WUdl79IQ9wlXqHrLZytHQ+tnLXTPWA6op/blrCJ874EZ6
qDUzFo2cFeK4tLYF9C4R8ldF/+uwsn80Q9UvxTQnMyGmKcGBZsNkTDBqibSIkKcYCFy00dBkkKy5
+mGM5X4VNGreDHnuIQ0VNoW7M00BJkOpZ1hPhGcX54d9btlX/obXpHUYgi1ShXQv6wQ+6pr7lyQU
BhkrNB67J5tAT+EdU1/4qkCIET7e4XfpeLCptcESbXar2BdOvkAXrhTT7e0Uo2L8bJjo0Z/CWVfN
qE1aCijTvRBpRLqmiXtG8E+Cvyb6HfoLLRHkr4m63+g/hNTRoZQnrb2gFtIzYgz6/peT2nchpXZ+
WlGDQKJl9v/9QxSa7P4aSfux30+UBBM/bGIo9nfAewYXjVT9ZED72ywWuwVN0HTjVfoHr0o5xKvE
h5BoYveVZVM28BTbkbDgauld5cUvZJUfrIar0zI/8QVeQ9Kipe8SluwbTR+3sbgpA7X2H6YP3/H7
yQptP+O322KUKnNqHjZNdj7jHDWRiUEzFGDviBJRkbn7lVwcm9sIZUViHkobpuoyqPJT8lQ3o/jb
9V6TXihKEysgBNY9Yc/WhNrLqA7z5NHArUYpsvVaqnKORlzCMpl2Y2rfKvfQkgh6ke79t6NKyJHq
Mox1t0qXMmRufYgqQN8a0e8HfSAD2XfJZbnlCTJpBkMCWjsyfdXC6+H74Zhdxr4d0VeBp4zyptHn
9rUiCiUTlMOahMc7epkuF2N/c/nbZe9+aFxV4+XNoOE7dIEYCMRQ5jfOk5lHp1N3/Hvh84ZcjU2f
MzqRCK4RrREaul1DHPx4n0ELHIpHUCXH4bn+2cbTEFoVOITYBNYpmoX7pDxgHiblLeVffFnMUzJg
CP5xu9AVNNHXi98WvPnmhHFZ1vykptQCPg+VKEpc4vXsvJc7xMd+3ZsCaaI6LyUYIjDyQEIokyMu
yfUg7jdGuPlKNVsk070/o2T9YPcciJeYYQi/iDCTD4WsX+HJQqcDLmo6c2r+GpyIGluKjDOVfxWU
QJD4RUK8rdntMs4LzgC8BSVOXcN1+4bNWrIFhTC7LyNvwKOQDxJ1gMUMb9i7wjj3HsMm5M0bV/NX
FM7uGEn8LCEj0rbZtifG4IZaYmHj9sg65RWVXsE/LNJs7eS5cg2iEKIb6AXY5ZxhFbAyzvwI/IsU
khLkIQBt0jWEnizQMKFjtMw6uleKglXbndmEXPqnlZOJy0mFErAGJyzAp0wDGHGPFxLFEJlkMEFy
AsiAiGRPiLMj44JyopBoxQkxs8JJiWmJuyEsgbAUhpcxh08n6uUK+JYrRUbc3LiKX8tSBdxbIwRu
jMg8iN2tkACF7BGGCQSWMJpEoORzJo7klFr+Xkph3oH+ZGw5nrvF75O9lOOSI5qjRbhbNolZG0aI
ijJu8oqzfPVWC0RlhBqt2N40VIOROPplfnKkHxaio4NufMknK2ZnBCJhZuELcEetRgQlwlh+ngNd
7YgIl++jO4W08BtzKNED9VyerKWVWTA2bDKiT2CzcPTSdkd8hyYimQvl3QB3Sd0g7yHzZgGZw+GX
XTGP56haAvixomx2NpIJ831yMrQCOxG/LxJM+wjlQe+RIjF5YocYo1Y8//l9v+dIaeVsRD93+2g4
Ts8f/Otjkql9QrBmB0xhc3B0kjjtCH7/xBpiPB1JgNY3bE2WDlTdismwLb0jSwU4E8NBmY61DSB3
olkEE30EFQcBICQcG6BqZ+yRuIgtOpWZFYaO3xuBpNXghSlFd8XCjvHpFXPOvbnZdSE91mZUzJUy
0V6cMommW8wbrjAkTQqm7Q0mjMALkIo6LTCcLclJzGRIj2iVEBt2oNsliaTdr8FoWXFWtLM70LX+
CDsQrdjbkG7IzRiiMuFAIq0YtKVKDQldNyStSSki1DoZzyuRuHaGoZzQq0Dr54ua9CPQrI9rB+k7
MFmHCTZojJZ9erm99oDBGKgI0rFGF80+wlFHiNSi3A4whecpmXSdeINBrwc9oYcqc4WYQmrVKLeg
fk/fov3nZC+I6NL0gXopKhuiyPxDdU8qHOpsQdkjKSwmXcyINP75wLzBPCAuYi4lZnMmK/a9Md1p
d5x8v592oWRdjB1U8s03Ps0zj5TQNIOY1rbff/8eXp8Ygls7PRnTscrhzL3G+imfZwYhXFFJdcIH
/vDcIb91/5zenbfLfF9y+Uc00eBn6nMYPWtoNrAAAsHpiogVHNNgKL63XHSi6/xfr4uoDy9coVaf
COHIOMVgckHzt5ZvB0eWj5bRE6oX5FXQOdEMLu4Nbg82cSjq+058F6wVdMhgEzz+KRmrel9bq4JP
AT9B3FWVpEVIg8VLRwuMXEj4/AphtXiXtPqSA/3lcmIaEWqDxYrCD2hESrRy2vHKIhlrYQQxmSRj
DLoiwVIiQtavbEupO/kWqYySeWJxuwEAsdTbym94gS/J4KrgQk1CdXCGFn1hh0rC0CqorBKnXKZ3
D2tYw+w8heN4IW7MU/qojhtVbQQikW4p/x4JSqWcDdsEkg9HFGisjBWFeFNA1BesA22niLbi3Anq
yVWYUEkGKY/D5qFH38oh+nCObRuTK0TorQ8WdHYmY5Xhp2WIi3p7u6GyUy6PVIAM18Nh4Kgw2W8T
IqimYMigWla4/HMtOhF8xDdTNobBfIgXiGvmEH+KvwZM4RbfWSBcYp4xWZYZsC5NZWCQ4zGRoW0z
WPlbzRFQwisHtuYCZmYOVIDVZdaCI96NyKoqPwtkUKHgR5qfFAVgAJUpCmh0SDOoUZB9YqVVfxSM
IVsvvLvNHW3j5M60hYwuFggC3o4XJCOGshhVW3Xcj3PyMaIjHV/NIas+0iAYejBYKCC0mXMwVLZB
SMq8/j7yRWGgRVfMiTEkpV79gqe55w1WgC86K+U1XjfOXuU28QX+vgcYIqOfQSzIVS/T04ar+MdT
2PgtsVpVTOSSqYaruK2XlMFu3ZN/6T5tslrcma7u9EWXwVR4OCJ/dCiGqEyuUhX4OZ8bQEvwa6xW
9MFq0CawFIzdpKpOseHvt8FjyEmzbLkEbITpdgcDIcmnjiRTSmSYiCOtSpbJUiBcANygKcb6K4ju
4Rh/63+V7MNyApcRqYLaInehK8bwO9h0GZtB1aed3u0CqWq3BSsLMtfBp5+IO08fP5zknb+fq3Ss
MuTLoSw5EfmglhVI+mkn6H6ukSHTeugYizr5Pc8+P/hFcuB27/xOdhypfgRVjaEJhvPTgyc56DkL
3YzeAptKCVK0sY6xSy7+JmHxVBkFCkOS8Q7eLoEVze9OXpN6itJbuqH1iSJ7Nf1jebSo7bddPfmn
vY11oxGxNa60DO5tydVvJEuAcD197FxT1dzHT5Hd8vb3AX7QwKv97tiL9Pw7ld8WfAek0pxq8B9L
57WkOLZE0S8iQnh4lZdwEsK/EFB4EN5IfP2sTU/0ndumqkDInJO5XUpGkbm6t0SmFnzxXjCjeglh
G/rrzeGuFNRBIDlPn9xKT5g0fYn7ANarhE4NYSd+TPk5n0Ha50FYZHaDtY7PxCmFLJvd21ieNjMo
NOdmygWlS3AYEDGX7XnQEFBQIbWEzIGvrqi0ShRd3FgSauu06hj0SJoxg9JZHykQwS/QmfFw/2o9
SnfMlQMIL1RfZ5YAgqj5FzZpleJPxuB+cbhRFjhhl3/SvvByVZk87HbEGHD9o+WE1LwUp4AvolTE
C/sEmJssLJSZgmWF6LEfsIxrhUt/MBhLnNZ15JA/F4fQmSQRpLt1AS5dRPI9RHCM/L6uz4R3nj2C
UkKU8nDGzEUAKpJVgabq9xZDGIZu2zM9S5YtyZ1O2JDYU9hJKJqf64qWM1AO8a6n+NkZChKDIaH8
/307x8f2g8ED00/qygMGrf17O87Tz7llca4oUxhoyX7eXZAuDknLbqOPzPYUs4lZ11CdA7coGa+F
cOc/EBkWmKN8I4C6GiprJQ3S4EgbWfZwF1NGFUOhulDASGZVjSd8Yp7Ypp0vBfoJK9xlSCnycQoI
zBRqdo894IpaC9nOGvRZejcJ4QteM4SzlKZRbZl+l2J3yIEbLtHl/0SANHMkXap14i0Nvkt1xZsJ
2/gtfyyx8HJ9KAo49nZYY58KjcGzOIwoQ8fA+xSjHqsLbiOdVLqKO4Cn2hbuL7ZfLjY1BnuExK8U
A9wVv4tPycA7fNwxLzR9O1Nh4hwDjYvo6o95W2qhknJW1GiiD/n7ErYQydV18d6dSovX12b/qxxQ
HkvVSIY6Nju5RFR4/dLzU0SWHH/1p3oULFCTUpxSqKp3XZD/+SumulRTQUb5Qv3FWnno+AnGFops
K0wHDrxBwYYZQ2rQllHjiiSdb2LH1vpbYnBjQrHHl+mXWH8pCYCDN/x9yJsYNkaAdtvDEzAc7v94
GPTG2DfdIec32bqEvBxQ/K9eYwHEggqF6laDm0a0P6cX9j6xbyD9MRhq2bzaLQG/oxizJAewAmwc
NRF9NawWNhu6yCqjoNYSD6gi4FGScIALwwldEZuHbLgebACTQcqRVTf61agaAKUyynSqXeK15OSv
T+gHcJmiOKZGwMqGYRnI4Ncg/5TyuqqGnwNJ45M51dj1qYwurYK7Er9D+RSP5mtSamj4Dxb/hMop
2uFlhWEpJrVOZfYJXyH7DrHssWiH0gxIEdWRWQpHJWbr0OPhc2dbYA137wgyH359ihzJ2nWIxqkH
QsU5KLXj+CFBcnfUP9wgIIUmTwoPjFWml+FTNND1OK+rQy5pffVFfI6YC2lFk6GrJJZy6indKDbu
EwaU+OXB98psTJGLkMkHrHNUlsEZ+/V5Jl4xNaAfa44xKyY5ZPvOK08bhvDQlkI5b0uq0PaL3Fty
2ZtlaKFiUOrsEHI3ughO4VG2o1I8n9VQrEnlSOWHy+m8PnWwsyiZ2KMATmSQuKI77mTr7/rmVlxD
amHGzPKpCtPLVcXe+nrhkzeDWp8jZ9OWVjRD0zTnfmNL3PtMuO6fo2qBmUiaDrOzm86Z1N6jV+g3
qoRry45/sz6dsk1yaMVSHUQOSXRFVamKzQgZRJ46heRMcuqXrfES7qw3FQyFFGQlKD4cDDXAMzAo
ULJJnZ4pqHmzqmuwoecWVxI/zaqYFJObU4rrSU6ofNwg6NR6bx3VFg/SfZgbFDcTZcweiAg+rQzq
s85ltO3yFaRNHe4PDNdUUxJxF0zGyRBZQqjF1WWQHbqSElNsrexlKYOQ6Sud60KdpJodtPbxFURe
BgQc7OOo3CHX0qrGL5p2lgGn7CwyOv15r+nRp9OLllmBFdC+G0XMwXZv7Vt7P0h/3XaRhZUmx9VC
CaV+WKMkiJqKje9AuWx7je7ZOyav5YartsEpyWLKHmEAAbKic+VS8qXUubBJxID2Uv08maN76Z3x
tZXsJlPcP3jQ0YgbgyofpkZWYpWO/EkTr65fa2dljDkRKKqB81GY0/NivclOX+qA9iyQoP/FIQY1
/zwsBIgQigXU8syoZTWmhhfcwypIjxh8EkD5lrZnmQeKUcFtDi7LKmJACQl5SOCRuNHFrxRcKamw
8lE5an0QifujYjsTOuVBb0klMlGFhxDbHY0Mj9L0T486fjJK45w7U7y21HgfK4az/bHfRvcfI/4x
WVByEws4HnOkT6wg6iO0gv37XXSw9hNIVllqdURNvA5qXNQmaTWS9uvADgNcpc3uznYnw9KVsBkm
RoDWsNpqJ9XW/KtIfLaqxf9qCFoVNpe7tWEtBxjTVqrXhK9G3/DjtNRR1smoNSU4kJ1D66NIwS3q
aAQe6teA0VTOcMu1ZNniM6rBpCHsspOxImg1B70SdgUpSzuCQf1HqaqnUdleZxWRHlpePBg72eWd
GoSa5IiPsVZtjk/10117GMWR3v63UHNuxKT/NJBtsVWFljgsXh7dcR3iace2chsz6ppPhDMl0tld
qV2RIvgfTazL9+/YarF05fyNmnPuyZDEjEqK5juPuWwdGm+or4+4TBCcvxoOXTkYpnZnzhx3pcqm
X+vN30scLGdb24ha8Hmf24i7i0XrJ7rjnGEBsvllUjnokuLG0Uej5oNVVf1Xj9SFI7TCfaOPxWL6
5e6SrookwXbB3S9Js3T4KZBWPLxUhjC+KRUBgtWJCrEhMJIqV4EYHwrWK8M/BK79c+nhXesOuUt+
BZ049a5uo3+GKX4AMSJ3KNoTSg6BqPpgdLl6oIAOeC5Y9FdZRDcFZftPDKKLAC+ZpG7yT37HidKd
RcmlX4/e25MNTh4p+TRU62ldl41RlabuJwlF1bWS6hDAqFKvCujmEDVD8q+tKoPDYJfl+7hhePaE
Bwh6EM346+l1t+uX7miibihES22efj0fw5DcAkAX/SPOUTL3qftUKnUX0w9Lo6p+ytohSx1cu4pj
wciCCfj07hVLloAXqWxUsEjQvwL+4LYHt+a67n8lx+ofjw7dqcdXF0sfiOeXX/9a8oNVjC7jMudO
GAkPOreoZD+6WcC19Rc9Q3pAdCaeyPRuzg0RnADgf32+wIJKuO8fogI3KlgAnZQG1hk/TEBYh9AG
gQkdWi1c9noxnSQtMLqGLJrmZULxDY6284kZssuUzqf+3KxvBE3u+jiF3ZNfRptfBgZTu/MKHqtC
mAOwkfkYlLBWcv+6KPpcMcuU4ZAexU7CuAMfY7Z/XZ+8OyaSncfEgPjSu/Q0f2AX4gOIrp37EOVp
Jvkp6SpCsri3WvUCg+YdHhRNlsblSZkL43v8tg9k6I5Lrc/q0z7VcNFlhPINK0tqlN2wkiMp/jIT
mO++r3nBo8m/P2Bqpi+ijN/BiekMpIAxRhGoCCuvfRxvtJtcTea2g9VTRBz9wy3KnN3XudJsd4xx
kyEndJcQh1fnu3qgd2KTLYCKpJuMGgmvsLcbFt/OFkd5eL4xSsYoybRu1zSdghq03D8vmYfzNsPH
MzTs5vqSoAh7E7zYv9Mtw38yivvS3tol1kgeZMR89x6rIpla2COWhJ1BlbbeME1N6/Pmlq3huy8M
GMnAXVuNt0VYPIZWMh/6NHxhP2lXUBq0n6066GPqPqXS4DwScWhjKR1qL1H5emgt9tGB6T2MJALZ
RjVWat1xdTZ/EDgENxlBSJ5yOZQ87O1NraPDB6wbfphN5ikBYajN/+xVHjgdU3cxrdNRHMzpNmAE
F8rO6bDWWoCUAhVXAh6hBSfJYh/6LMkS4NaWEO/qFRl1x0hmjoLsOppB4uWs98EibKlyYtDBzc76
z5AMV+u4ZoZUn9mkxG/3s6JTixqro8ccRo613D1BuwM/a6RjzRpk0NFQq+ERuXzdJoWwkhRGb+Hj
myqBpeZtHpZA9QDNG8nzbj4mp01hdiYIDAlj6hUOfiN5EGhYA96i+xuVGW5pPZFeuDuyxnC9J+RF
xtXZm2IL8VirMPzGlR4hVzy40dfa8iFukHUieAkRR8lb8JjNxNR2p0GWLFGeLMIbxpoEsA5AyqNP
23D3DHPYD56bW7sYNlGm7jXNgfDVF6Ni+LPNEaGLa79cjVc3oCrOmsqE9TU3iVLjg+5BwBu4BNmC
oSlI4yEvTR/JJMIn2Ad1ICZmiGx/3fYeGj7lP7LgSDBjHnTwsd8MTWC4XrfhNvz72z47Pxvx4jZ9
DYqWnH6OhfTo3SfAJcS1c10QrcvdM4Wa0Z4yTrE5px5h1cAxFonVoKOQ5bBmbcacIwV/uWJmn8Rv
7mFhYYimHACovr6WxRXba0foI2LyzPHaYqn+Z4L7/IlJ1tZFyAel5FdtObktPLImkaRUOuJlxaDM
5ZfIHua9f1mdulOtXRnfRvghwQ4LDt630Qy1YkwSE0AhkljA4XH4XfcKYiasrdCBctoUOkUyzh4T
o1f0Sj0swqgIPkxd2Q6qxGM1giMfjFz1cNd/tbMRSVI7X0vfBa7rQjqSdf6xNR8ocBhxt/ZHqpNf
n5VwiNc7tz/SFAkOfTsplj5syJQZP2ACNndLXuCrXXKZn0aB+mlfu+TkWk1sh01vzpuUrRJikkdw
7qM8dnG9+wV4FT68WcOqyJ82+4G+F68PVsrK77nNnCq2xno4B3q1oOwkH87bJ/+FG7NBWg/rN1tx
5mXdL4nqnaeGwZGXIWMtVLvLWcFJeQ0r7U9SJjLgYiMn2ro+jAUjHDpn5x2/yRGg8vMPjvIpKssD
VHKRY6JKX79nT4oGo1UZS3t2XSND6pAtEVVaskdTSgxZ0j8o7BmyILthG0NOQKwvrv1Ha7cmeaVd
AFUuo3O9+d+o3v4mV/rKHf10OZLXTn66Ol+l+6Ocqk+xPw9q3Rd6WArVrmRX6L5baU8IVNaFZvEP
s0LQnG6akXaZM198jeGxWzkNKPiarDlbGpicg9QXC9OTp9Lr2CtgBaz1M2xE0w8UQyHIl2p+oE3Q
rOtT0RqvcalR7JfZ63l1yjNgaToOTFkWWAJF8MsqzXKa4GqEmWkLc3Hxa920VR5cHFktBaSXiXRo
opIzuuWA5THBVwj+8evNqRmJNrSyaTF4hB8cVuQJCWOv9nC34UkWbMB0gVGjs6PCunrZvvvct8qP
XuHs3ieS89WcT0xR3JVgPy6AoyC1Q+AtzqgaiaApDKpImK/ebdwghEY2UNXvxWk5uvmEqIW6Ps0B
x9B7/qXIyuh4XgzqkSKtvWvjHuh/qcp3nq5CA8eRuqoa7PSq0KqhrpPnlOFNJENJRjJcTTK7x6gy
JMwFoI3nlO201jkFjRkTQfi17+K9k8lMBm6DVvzaFujMSJByky4b6MBSiEclxkjaf0FXVFCImIf2
eXKkpNJYI4roBSD4+S8d15y7C2kgc8gr2PAjxz5Zs6BOI6D9PzXpCY5KzGYG/WI5Kkal/k/xVvmC
XhzHakmKQaWDmQ6MJj61rxOabvcDrMKRg88np/b7Dw/CC7Igx3WoKr16NUFpMPBv3azhpInyhxBW
tnYdtII+DH+LTFN6qotvdB+h0WX8lb1rl7pNP8UiyJQSWIZ4F8jHd2orauX7ByCwhxDkEHCD9Yvw
s8u8Zr7bRINZdSZSId+d4BTP0bhxTCUybXW0TU7Bv2ww8XzvDqiqHhvBHHdc8vXe5xCoAaKC1rxB
ChrvE3OsSpKjfEZxx6MpgOVpz2MIGbesNpmW49SuYXP7zbvmYyF6exJkcRrWpy+mcvFyXJOw2YNT
AvKpYaSpTgttA2BqWI0Kq0Z/N6QJ4kpRnvC4+TvWjjvDFEiQoW+qBkWek/MEfZ0Bg/FgdPlxlP29
3WIv6xUDNHf7cdoia+9hftRX1maHdpMe4u/uYk32JVXk0Xn4tX5xemsdx+9pyi0+tyrY77qXsV6+
iPOkX8YNXVjR6Xs4fbEvELFkcSc2DOeb/L6BWWKtnBssHedkKdz847Ki6yi3zaO1xyCznndr/XQM
5gWUiJkaoYqy16jbiW8iZw8N6IrWkx7HIoUMlhPorRrdwBeB69ZNJkOeae63LDLoKI+4b7wbY8uX
IBjTE/hI7vOjnFYg9e9iuHq7lU0GEbJzFqSGaj7FLcgROeRw4hlCIuL7LYQHTJV0i47UQXu7a7bJ
3WmCvmoP98EhJhBgcguKpim66hfczqTlE4EtAFzoedHRSwokgu5Qr/jcSPCOI4Nis5Y0O2UPYZ35
V0FZp+osWl8R+E0jx4MbJSkX/RgDsZyIwl5Z0/K5ZOYf4qDAc4hDUQQGs9rM8kKZKGzE4jZoMsVo
iA3XvpXSLJnX8Bqq5wfS1GrKSWVJFrRaaF9/voKTlS6lRVWzJMz2/1q3Gag9Ffq7JV0Cipw9beui
R1Yc2kZcssTf9YiFG1heDTPwCPXBvaO0GHEPwlUFtbN18R1F/iv5rwYNKi69lmzjFb8CnkWW7DUk
wtF9JReitNRSoiS4UFqUgN3UYA45l4OyM3x3L3yFXyNqdSB4/S1Pdi1x/xJYldmthcgBEbZL9icY
0pTn9nHFZTz1pT9ToJc28UWJ789Ja/jp6IHL9Ga/vfrWA3x3QgmjEB30BJT8cAD3al1cQm8o5JXh
BB5BWUsvL/haZ0JnacXahPD50qKh1WZBCgX/cOBPbGt9LNUByPAPI1YHqnCBKwRswf/nOsdxOwZT
UZv64kfUlH+s5+TUZnea1JNsUmUYtAmWqmlSF5ZuSMpmchxV4uLfvNNM+CIr3iFgpCOW7DzE5A1J
DLrKon8IbhtxqnJnv0hElNmOyYfhjf8XTSx+XbASoAw0v/pd3dezpXhZpV58NvOqWQBgfUMlzzt6
QXlGz+33hVW12ZOxrN4745l+OU1cbIdg2xVbq/dDJuumEmFrCfpYHJ51DnhBnN+GVf572w3+VGJv
+keN6yCwa7xZKkVbsoy3DbZn7OVxhZFbB3zfD2CEhvX9u76s+Ww+y0PaS97hS7czUqBVyeOHtYvA
oSs24X5iw31BE5wJS4DzbkITFPwKxvz9Zj4s+OeJ0Got5YWWGALFPHB+FSXCBeNZUe0hsKg+eMPW
ICLI+5Qf6bjU9XNABGbwmU+mY9jFVTFoclkP7QoVeyf3SMwC8Lu1DGwdpf79Y/KdOy9laLLVyoVY
pLyu4iaBati4DVQMRXfrXxEiVHDVn1F7PtoZT/qrd2NhuQzO1I05z7BBfUeW1JBKKalPT5jSQPg6
p6Gx/IwxhB6g+w4wN4e4hHAXrwImNoi/LU39vWahMGxSpQzf/H24mx0TDMhbdI8sksAeaMgjg84b
xTh61t//jGVDDoptUpvbRtUDnSZaBtHi+jO+M5H1YuEzJIEJiTY/j0tUmJFyKnm+dvF9fWWMCVZD
3gEsmfE39ofc1wRsgWoRhLlcoMz7Ldm15T0zi5jpO7cerroWnCsE6M1ttCige9umuZ+U2s0RghVw
3ARygd5vT2BzOVR/pTbmjPIELyRTlEtufbNd0U77Eohl/PcekQ+O9Izk13NXZT7iW1hUSaEejJk4
Lw78asbznsHkvVRDClAULY7BPDH+EAdPcmKgd4vSn4gBhubZ5IcpVoX19MTTMNqIy72QpC//0z4s
EMPMPdLZuXPE02jteswTTGioA4hashbhD9C83RhpzBgEGkKO2V6j/jKZzdHEnlP3DhzkPkrpSfS5
9qtLZNiFsMQedg2hhvtE8M5OPlixw5VLOLvWkyN7z94xpDHq/42AA6vROk4YH1mSTPQaJjm36ce6
jXZR4W833UXzOEXY3av+XdvHG2tDjdKMypTQCfIFdpSS5WQ+nK+NGSUqnvAxG/oF8Av7IvvieEtZ
SHosiyqVBkbVzkQuVk3u/LaLjHFh/gAJbvtFIXltKPLOwWNz//vEYNQrNnl5+IU57tqgYi83s4af
JbiTx02MVx5o1GdQBk4F8ObhY3xbEjMQseMAT7dxxVFeUvxlDJKCTWH8NyRFc4D5pMZUgmg7LnmF
pPliyomJlTazV7BHHn8vc4pqvebsyNwExhda1dyahlvqsfK0Ugd9nKZedtAsxLO/LjHpnRSa+SCr
m7eP1WBKG+MmptX+ddm4QjrZFR76rjHdd5gxu3635tN5dK9q4FbDvGTWMa5QU3Zrq1LABAxSxBlV
tOsak+uoDq/TBRD4wulWw+tiOyj1yrMoh42oWm9mHHyZTGzuwcCCT9nM4iJWABat3o2ZVLe/vPf6
e1Opo8t/KFV7IsSJaQETEKP5JHOO3CeZU8JbW/YMxqoM8qBCONrde/Qq/onfi53auNaqcJDsaNmw
sfyurzHJkx5v3iF7MDna5XXJL/lX0iGoJUgzrYyfYOIEr4DDM0y2Ap4tExMmK5FQhFCxT4JlQWjv
nPCEQ2gqiCxFx1GAQJDLDaVSm/w/Nhmkog7S/TK1i4XmW2qFJ1jwawz/G57De3imlih5scEeXnae
8SXZ91iM2GiFmctTraeAstoxlgenMZ6PG+CZd0vtdWUMBqvuaFZh7PghbvjlNWsKqZDD9/B9M2vj
Bzt3Rty9VawodgtxtthphrNCoLIkGcvaeBdSUw/hUzt70P4xyjbNar12riywDIEdb+l6KHnJxgAT
7NWnOXit9QpZ2z+yngK1tGqrw5h3gT6E4OPbeEaD05AluUM0V0AHR9EEpdhV8AQ2YcoEcT4UWuvX
mGIVQj3Wu2wTwstk3CfMFI4wEgapvnovHn43BE5E3rB3aQYGarPVTeP1VtCnnpf6lB6eIHB+9Wgd
qNE+SAe5bFySAjJCRUpgfnxhz4cjYQt8u/mHbT0H171EhBe2WUY5ncSlwfVfEVqe6cZ4goZi/puS
2XCDUCFy39KfKyEGkYDjX70GR8g/+uSRcQKbwWUMyksEEh0OetKUw0QLMyS8oQWO+SH77QipRDot
EnrCzNDDk0eVoPNg8i7x0u5tiYkqfIO4SOAOLKybs9RCCUrsJrSin7lldOWHdsw9zRvso1J7Oz1z
cCUO+xAr9BMcCEzlM85h1+iQMF8z/yJ5gQ4XUFQw8wta5hwrQCvtURAianpywTW5joAtXytqmuBU
RPlC+QgFO5HQ6M6t9uoVmfJ7DQ2+BfNQV06Fs1MDNy4C8HArhp/kAxevwMLyL7nt4vJiMLdHHN90
+20SWwiE2QUXQmUZV4Y4l/qeqc8pxWsz1CznyvKX4gWaMu8+uP+kwadG6df6MiGKP96tCaWCVFX4
hmq5TQPCh8vVfy2btMjcQ1zFqp7RzoXZctiKr5e2IPRLWKfhapSDLAu5JQjpxIyOH7XIFVs/lpzd
iIaAb1d6J/PMz4PUTDgF04XD6CscFC7yru4iCaF7I5vlgJXhtVSfQRWsilh+AqJbIkFDvQ2CHnzY
yMYGhbbEPXB+ovbUOFAaACLZiQSsjCMF4keHBn/Hn6tI9qgbWrcxgaZE/EkCq4aTjzfmoeH1eDNx
MreWYJddB7mInKOoaxktCwxzU0gMWkl0iuha1AM1LP9F+dF6+JwPOk+bSk7E15PCo/8yR9SM9LUy
8jXtkr4EF0WTpIo/EXnKAe9JrEHHwckcr05eDeiEZ1EXQXVZc6WUUlqDQEZOXJx+jVdRNCHvprfX
tWfNW+tssMlxsgmGZYXZ8kDwkTd0FDxDLBhUW2eUUCQcDpHirnjAia1YswHRGw2ppH6h/TxCrngi
1ABHC6qQZy+j00LwdXT5KwwNkU/eaSZbh/KJtc9+L1byaxdpa+wbFSLcVpitUybZl8Y82MApWijp
1Xju0Ee5tWUDkyCDFehbeFwKPJQ8tA3UxXSW/mvJJYOCRSbQaj1dyZ8VxSKeUMQ5dwHnT+ztyZOw
CL8nN4kIu+q01kdNxHfclPOjFADkUJuVr4xXXMR8K0sYDdZPSU31x3VeshBRS6+B9mB/eGV0OFvu
XdAXQBFod9ZDMo0+PmiFYnMqnRUn0BxySnCBfuBCOf3KeSRCBxKNNZDsNk6U2O3Hzx+LBg1MVBwl
6iC0NfkYwTibgcQXuxgFXQstD3vEa450ujDd9hBM86TUDiSyCMFh7V436lzibY8dABDVGF+HOSpE
btUciGTTJfeubuFy6Ca/f1IXECeb4UJHgXmHBlc0coNAVLYGyn5MGr4v9WWyc2qI/bnibHvDMn9p
tB6seYpIBU/P2zngN8HcNA4F6lzFQEsriV5TPDnxxQw/wevHQAa+JhC8xMS53IZ5CQ8LRuHAmzAM
cdSM66GgaH4AigISUJ0zA4S4wjHymMwy8Lkx1yeAsMBnxXYOzgG2AQvVZIZ2Bo3zJfm2ObvhBzH+
doucwhplIHEUd2eO/e/plD1Sbz3RSyR9UVTCoyi6I8d6pSEOxMUCdODj1jBtWI8Grr6DewwrTslZ
DlQt1/DaQGBCTL3cwuwz+TBZrtB5O3deSS46xuJ05AC7YUFRhEHuFjo5NMAZUk4/W0atUw4vgQHw
v6WJYLbczxxYgs4ttS2oCgCLqL4hfDGquQpfbLRoSMjIIC4cbRgPEsohryZdTvyk8j6Ft6QMI9N5
DklsH97XJ+qAChtkgeuFqIEFog5pV2odYpqHmlzZLH4d6NrrkWX3BUxy5Aml8uB2pnlTjHQBUIz8
0iGSoSp3uZT5LBqapXFm6QeNSdkyX0BD9uWGYIwHKx+j01kw3pbH/8AU2ZBKuvR2C0x1gvYHHGOu
K2wwf6DTo4jZJpgXcETg/6XYorHZw629na5/QUkHNr+L0YkZfsg/ddGI01gzLpoXgZxeQj1jYcPA
HIdYjdqLhHWdQk2yXRp1aIGTY+Dgp1fazXh9tnJgbPY94P7VzmGp+4UNshz+Hn5qg3wM4SqcGYS/
OYClcJ5l0wD5Vx4duTqbbRcs+26XGDjVJXw0z803+S70xXPzGdyYbvswO73y5Ez6cyWshdt+FpSR
GCkqg2A5MA5NScF1EZMzt+0eieG4u/c/mF8UfTiyOVWzLcAO0oGLU5mBCWdRA/3cg1i1m4N3XBI5
sBko7KY5A1OYAH8Xi+w2d9uAj6DqT37JjX8M4H7/ASzYDcTsc6LZSHgDGvmgF8fThYVzIQKCmNV2
FQzlw1BxoAxyTMmP49BgK1P7tWkmZ0Icd4PTACkC+L2MCUysYhL4DNVyqDncCGycOoNqTnY+fHVe
66MzkOvogDLvMkRvD8V79YMvtY23nR1wK9kzl458iMkI6Yh781L/HO3NvdlncYc+Dpib41RbnEY7
vhOxcjRnc09S96J5iR8xwxRT69ElwN4yGHhyD85Rvkj7x6/ZKY0a4d4/r5oAghaRr1/7EH0RjAQ0
hXxbhasTlRwGkoQvWOpg69+D5c3qg3L2JJhHZwQAhgYRN8el+wyqbhbwjLhp/DDl5kV6v0HPzgz1
5mRO+lLR/eBNiw4RV7/sPmrmRWaOKoAsasRH9zmYe4/Rk/DYz+LdlrJjcPSCzqRqtxjjwtyXtvEh
abDIZg+81phdCGxMW/U2IfnjLZn5gzpiy9HS6OBI8TLCljtpgp4i7TXGjdb2RtF4cd+/vqq6hukL
34y61kxp886uDJDCvFJvTmYaWozWA3xbJboCK4saunLBntEtD/Z3SsCnC/J+ncBIVZN301QoG005
EF18ZBL7PbUujH1/Dkqgx0xpeluXrZkl+axsz4GPETI+k9NfbW08zGeEbsW5D7atK2fl2E0XRXxE
TL1GRxUWXcOiTagTBYmjooecRnkLVItiL8pmrWnXBynCL4Mb/GBXecbBxH46OngGmLQpm6lRdKB4
mhHrCLtURDjdEjCogJ6G+CcmHJwxBiiqk0cfFQpBSXQExNBGJUrqL0SgJPGUNpSwb618L+JoKRDm
rYbLrPB8bl4i9IuMvGKD2hArQEO7YFhqmxWXNp4BMlWHMQdbUIhIBuFseJ5R51Opf1jREsVyMCeP
ionWQuA1sPXDYtFhAgPjTDTQ5D6UXJ9+cZgmpeV7/QZ3ZW+FWozFGT7d+Qw8n3vm4+wXMpPceC6J
w9v2DRiyD3Fcd8BSbBw17zW6w7IZIUYXqmMGVMKyYrPlxuO9+VSErHM+8MRPkah6OzPmb1YCIkOS
VWjYD2bYdY9RGkFyk1MRvIJmWPC2qzkqq8WnfUbVXh01/HOICoUIBxrXkoKr4tqS0isyxu91aZlR
Pj4Jn1XwQ7PAKVfDs3PYgOAt5q2ccWl4Fp70V1crHx9t3hvQmgaQ1FIJfhoqgVN+GuExeuAYTu7v
AYRLGiCPLkOvfUazfs3P4h7sCWBugOUCvFlARaS0EQit2HFU17MzYz6TMjQitThRjwzemL2WJEH0
FBn3pMQ/9irjV3KesU8tgW6iw5oqmDK8GNV2LrU7uamNzsfaI8zGa1tz/E0MrUohSDeZm0re37WK
1DMMmnFSIvbwo5uoXfdmF/kUdG1QTJ3j8NhP+8/BGyNlVJ9U0f62yTnfmke/aF6TZ682CrDHpl5g
rk8tzSQd3DUW8kDW2Laj+ecNuw5mh3zFOiUMDesQJbENb1Yps5RZuD8yCr1hvw4IZRBVCL8DE1wY
7psRdsp5A5HrgqH03x5KozvKCGXJf9ybXbduZXPvFUG8nCpxGtZpXAr2jHFsENLt8J41oqyDbXjq
bcMnJX146CG3jssc9zd4MYmhlpn5uuw/1q9OwWAo2jGzsnGRmJNTks7OWFCS8rLsl8callb2Pzgu
sWTE+fphvZPGiLVw729b87BGqImZBfimyK8DnuMSBm/QumJqlUayYdWJ986dJTPdll8iNBoBEBcz
R/uITuxyrPnHL5sB3NeR3LkF2FFUNydmaeA8keb5M9mSrOIcsUL/7TZPsib25Gw0uzsGqT288jLt
3Ky9w0y3zJyznb8Ycb4P9zGZGHeKk9T8Lt8tcDSNXRsfknnU4HlrMfwtM2+dovngJHSagL70Mzgz
oB5Gp6hJSt5oHr7ZKvKR4aR+0U5JKG+6DOTG33Va8UHbjN2yKxt2gBrsr5mtXrMnSs7efnZI6mj+
1hzPgZlvB5cZmhzMdxxsca98iPBoHDxSQfhf6WOdH2ibzMq0WDdLDIdhLeSCIx/EnU6bwxPgvf4q
P4iXAeSgJ/du+vee7SgXl3Uqwhmia2YKPGxK9AvqvwwRypdV7hhlDDAGu+sBiQkkRpCEM7lqXjev
P6LxTo532XsGiNKbQRwMHI6a/crTNhgC7xecub1DGNoDdIR0Q6TKfUh6B7C9+zb7PQxr4fLoHElS
Y6TuHUiwZVTMz7rqf7zH0RzcAUJ6zdbhbz4yOlz0aosbap0SB8JTkUc8JTHCpzjD5022SbRfIZHa
MyWU5ffrvAaFDTkQKxFsZ4Zhr4i4fDpIZe7dheCsnFbOJ6rwS9WNpgtgXhN+PjZKbcplITdKz9zS
VwyRImEMNsd74kNAZu1pit8drTzGiaDiftrPLooeu8RL0r7TvbVPrbE64KfFnKk3clsgnMEV97zI
P71PBVii4u4jwgdO6C+vtMlUxFfQyytgjzhZfmgzrKLBVOEvd+qw6dG3392Eo+lGFXuscWVhzGl1
eLLr0AZ42S9U/qGBXxeo8wjZQdmPgIUalzY5AahkVRUcgbbQk9slH2NmonIeGyb7HsJcRdOi+eF1
smGySV26Nz7qz3p945NeAjYDWpE3dEQ5rPxJy8awbOnYZJ/DOgdpTF/mjBG/cecD8mo8US0pJR/3
fgdFR7OmsXB7hICMtVeUEfNGsYe93MOI6uSiNDcyVJLPX9nT7zAbaLtRiAGHBg3SLVH1mcW4kTRn
+V99ZvBtb+uc24Wnm062Xn04Zza9XWhaT0qQ/m6TIVpiGKRTmRLtflt+8qTZNKzDjTNZJ3GFWciA
+0C96BuPdrKBQd7bUPNeWsAtzQlqVbiDwV3H+RgWKb85L1ozQnT8PTdg8BnkyZD13nFudrHb3n5M
/vLo+XGhvcjJaGFWKnJNzsoJSH1Twc9PO81lPjOsyH40Ta87pPE2yToc70bIns31rscKz1KvpBzS
bYzeHTnFSOvb0wQI1J3xsisIzOoxL40SgJ5Wp5R74Wn9hHisrMgDYO1lAuEsB+hHnIxumpAF1vsr
L2YNtwN111IIMgmQtVIGyLnJkMexAkWw6U3paNFmouJTq1rkJCpgZETQC5sNaQX8oHchAKIc8szQ
gTtcN5lTpECf8lPO4t9N2zWdNtcuerikIvASqCY52NzdvtH7ZRQ2JMd0aMvYgLb0mCnJTXQvFU9z
d6QKQtRMJePgiIaARPPSa3izTpESB6CB//B7InwmW76zi/gDxDIk0ZzvViSHYgd7GDc0csSdlSe/
cVy9/nLGtDDJzycYcJH51DVtqIOp50XXMhmtGtaoFCIjHCktDv/HgKWdaHq+T35gfDw7GOIz2RwK
HeZ5f1l1s9CTPEuZHtVff3BE2ySvkuw8HdXNIrExBff2kktw6CdvBB/Nh6df0vAKJD4+O14tVI5s
icDyhldioATcI13Qyb3Fy17dbMQ6oGwgFXglTJuMsKCcYGe4xUzDpWWaT/fh5ei8n8R/H9w9I20Q
LYPOOFVA1YRQiCFr8HZrDY5IQMbFFvsxvBnTlnEcQcCsd0wYrbp6wU65tZ3d1pn/9c+9x7DoX7Uj
pVsrnZ3cKzcbSr2Hldes1zq/meUxu1V8sM8JJJ33ZLe/zIrM8tZ3s/v3zsiQfXZJKw1vW+ul4dm3
obIpUrQlQfVoMWt5SVMXM8+3d+rpIBme3W+SfOStg70546qX7d42flNdUD4jKKyRRMEE026zT+rF
g6ro6/doonOkAZ0lI5VUHxTH/TWryHjdVzKW2k1+VwiR/17SaoYEX7iXzjZMG8423kLd2MfhfMo8
V6qrPYXVyT6C4zD6GT3f8DE8u/9MZhcCNTjD5mBpcIGYzYr1bGcd7Mz0ogul2ME9uy8SsuZB2tlS
ThC4gfnXh7i3SUDMudesGq998x5ezWrSQp6mZ/cWlu2rW/ffUepkVLMgBUwZqTGhZFmGc//ajIsK
ZAeTr1yVELfSoE+YEiFXXboZGyEKHrC2qsSnGf1xxskuYPkETVKqlWRDmpFOmBGwEqkmPKd1z1qQ
XYnadxytCX6ZEqGhDBVlOinZjDHv+QTHsyKmPrZCWMvkvSicSgPv8CDxL6+AgJiMdKiqR5EFqEWs
Cc87eu+gEu2H79aRho8ihkjkY//SVVecb5q9xyilZTTohTVpRUH88uBgDSdB4NmubGS407XURMwX
apMcV/7XvjNbRTCE7PJfc9nCRsTC8KWfHuxshB0CUOaxnnce6f9YOq/l1LUgiH4RVQYRX5UDICGS
4YU6YAxCCJHT19/V+JbrJB8D0tYOM909ParTx/FfxqY/kzu1fS/ycRnvU37nzMEwSDelMOm9LHs+
lynKE7FHHbTjy1v0cEsIn67aB1xRprD3TBYDKakW7APf1Daxv9xVWxS/rCUZsY1oBGODO0oQMSVs
Lh0A/hcGyfOLOe+Yj4k+Gw0Jb4dmBnTmThkjJLSrsvgLb0Dgx+UKPxVUDE6NvHFLWQXWQoAosh1o
DlpmXODFr7pD2UY04MrV6UEbHXNbPtx0T8ZGoKR6aSGBJv30BFiQLJIfqi2MrFfl2VALGYcQxntS
D2sIWL61VwEXjQS8ICUDPDBTj/faM3Athl+VJvgCMGbftnTWsoa0LSaMBRQPBoNrpoU4R2UratZc
Ge6CTrwYQLd3DZqk1fisekjC36/EC69OSx360KJkT7K0CUJkkD2DmnxNWiidJka3xY60cej/jF/B
VcmGgzOOS6UsvZazsAhvvUN8HL5Ky1heemoT3fCLkN7O/Ahdsv2Lt2EDQOeA0pxzSSOTcuWqmjG6
Bu3dy14x3rIhyhnnSkS/tUqL45X1dIjfmNw1Z/SiTqmQ8Dv945SImj+WDQoEUEBR5hjkHpnAtOgt
Ar7sFWA1RjnAIGxpGejx5xQch12PrTrzaW4FyIW5+0xFUfTH+bB5W4ccWEI55LKQxTKGKe3hif+t
A+SS/VLaTwF8nQwbbYsLaQDqSIVW+Ozd023LbU1Qj1F23/arDv2NEYmdAdWh8DA/q/7bRo9gG0lD
/nYO6Q1VedMl/EQdrp+qUrBA7qmCV1nQ1cN7N/PBphBGMEQ0s3c2fp1quCy6pELBNqQtNYd5mi6o
j224JGA1pw5OZthVwq+Z0W10q3YePbzSSvH9ObAVoQbx4H9o30zPQ5WyvOzZTOZ4dbMWYIw3QOeS
nqnTP5reiGNjAG5C/knq0qEIZBdfvK+x59E915h8dTuhOm0pbpZK7hEYMJe6RVrJFiIi/K9unQpi
UZiEne5zcmBXuhGho6C7MEiwDEAaSBKDLe0nL4Ha0FYd0nLeU/5BdJFkEl0pAZTTxrOrTfY6enZf
/05sU4Z7oslTwc2XaaOBO8UuuYP7CX3ogB3qmK6CRlRxfMmpSaYbVKRT1Najv2HG/ug/eL2UmBs/
91tuHdUaLvEhIEbwJiwggaYDFZ9i6kBhmJnEpbd3DT7gFHbcLafA1z9qjmlM9Zow0E7uZOHFKwfa
OpbsfZzYVDdfrHN8+XSA/phymMsqvo+UvpN/JNtYBo4VOIn11Vzpb/JKdNKWtU6D5XLpbkxOUvLF
9aiJM9TJ48COWoyOXCjVMa2/Mdcrj/CuO9KehckJu+wy55gsLUowIs49e0Suf9IJiDvk5UQUoa7o
tBrgrIrrnJEk2fxc1dfxvCPsOJXWdviecti7eEGyGlGxOlwe5cizqnX9d+maRG5zWsg1XAU9OiOY
lw63ToM5rfH2Q5EFBlY0SS+tYhywNntPDmdSRMlbpHYCNnGa9jFq29UNSWk9yb06/YmxxDpOWdPH
6R4Og1bL/XpyjA5LnaDN4OzLsDLzDtMb2mN7nVn7KOP65IiVWytnJXqmxkq9UX4gBhOAVJJLULxf
NKfgaag7Kct8ubMGzowXW2pa1TbKs/Ay+woomrJXLesYcXGjMxdmbpcP2szrWjceppjdenDmP89+
g7zVxgOTEkhrMzbAIStmM8h6jX7measVPWeTjXc113Uwm8zbeJjTc4kpAbfKao608aKQz3Hjpz2/
Bss5GJMCr47TYTLwMgpezGratHdL4q10wxtk1vQO79XqcY0qFDO9OhohqnjQxZzso78SHJVZLb6o
5grqsZjCo79dHv1D9PZYIXEJCNbfTzOu6+hX3hSI3WFS2UslU9JIH5Zc6vg4zcb1WTZeBFu3wizg
cd6nd/8eddLKxrwv+U4CB/AEmmEWIlchjvbvPqANd4g7pKPioibaNXCu7xaukbh56uZViLVwm92z
3wyufsfBRLTjpJqqT3RQd7/w+IC0HRD9OVgEuMW40zK3ribONl6wWFDFyRXNQ/PW6nf694hI0Uqp
oEoqadl7++D9zPSqf2E2GtAF2jGXWrcjzcuU3T4xvMWwHiNmZJjUfeBOfqyk6U3519t7xUZv060N
zd3vwSdpbfUEYG26oDSUEsEWQutQUpUHT9I0tVwr6ND5ZyhXQCLVw92oFbfiWijV6qJHGcUFJ3Yq
AbqdWCySfNuv2EzVyEMw0PVlSmFU+Xadhktyp0Y0xvrR0uvg3ONxK17Bnr6JgM2s86hKP/JoO8N+
AH7jba6ZLKR3oCDChuVrAgP3HjRwW6gP0XnRyowc8Q5MWKwJ0vkDH7onFq/mAgPbOm7He6LnE1F6
5uTzSw97g5BNjDHfDjOa9Z5xJd304IHkUntnehYWs4aHGCxmxfjKGmDSBA1SggYHc9ErPEnazuCU
LTIFnhzv21i+pyWfU/VPT85xEiD2SHYkQv4tuwRPnMCGOkNMIXR9i+AakQU46daVkS6iNq5mpAHh
NdXlls8urWMMINjLHI1UYwqmwN518y58pxifmEwN0nP71Cs9prhz875oBUBQn/k1BvLCyD0gQMgl
9ii1+KHSy5wOkw1/2ogAJr7HBwKswsOilbHgifT3q8vaiLZVsyAXWsAdX2gOs48eyZMdAlOIlyqK
/Tfdr7Jf7PQt7Jw4Y3GKIJuwypCMZXBnC9ktK8RObWtLXYly0HPMx8DBneZHtzHVDdOMrRjch++g
yqOGKbVbVFYS5/hU2jhvlmOJqOTFJ+yPptEt0xrnzp1DXjdW5QC4pJc+n2phwJtZyQhN9Nu9UJBI
6lJ15w3fsO/BKb13t0fz1leYcQ3iS+9AFoaehYxfZacdCu2ehEvwGLR+8CqQrJhBsROTFEzoXsgx
eeADL/2C9Va37qNL/2J+Ig1nD7pf+Kfw+fMeHbGcdduTw6zKZBX1FBABcgYxs1mIytT27miBb1kb
uQ+uMvJRv3OYvvrENqhw5o3u9rvlf5Hlmaew/e8UPvpVv8SW+B5+Dd8e7mkIs78hSaFVycA38IyP
tKTOhIgyi756bxIzxHsYiDCUJhJ4++0vAqJWPjpnMO9dajuQlaHqIFVAR31IziPGiVP27S8BKe7M
v3gCoUwgj6Gzk/u39EqNh7tbAYeH92HDJ3d29mTm9XFBLnun1IKDcrO+T9vdZrCFkq0G2666xis3
IR3oX6zW9DQ4oZIZFuGlV4064PFv/xjnYYInN/8oxwo+ljqsl0+oWub4wIheY/hTEvCw8Ix+Zbww
1yWLhkMH6hN6OWiRGL274KzhzcN1uhg8z5zqxODeGevip3mMi7BF1lfl/hSmAw8oLD5M42ZYhoe4
sWT02HqiGKqD5VHiPImkgHV1JfpkTKjFiDZh/sT9WeBUP9k4dRt4A0/ohC2C016bc2n1GuakRVIN
mAIbj5MQcEyhTj/yq4M4YsWyJ0SGX8zhK+JSIPNpvWep5YM8fNOvdiQ7dr5hwvKBm7Chs9hZpDD0
PXQc7NuZBezyIChbPrz7UADAgXVUhKAJJEpV0k4Jm1NGzoc/tsuwnLOzcaBueeeXI/LCsPkUQrMj
L82Zlw+Phxm2+HWAv4LZxneb0KcffH+XfstkA9I6lDysNJeQ1AtPMeV+dk4OiXCAllvtChpgwhFp
GT6wlRLH/ehtX4Oy3w7vC0onVDxB+R0Pl02O23haqycnURu0hfeGwnc1cHwK8oWJ3NpUSUHKDeak
NPlpi2Gcl315Y9TJvWuAXKAr7OTy1l4AoYAmcdDOVUMCZKairAtSAS3fKmki7m1k9zUrT7MUEzne
GC88p73/BHGdb+htyMrqN91ZycuO9JhbeBBi/MPhnmWNj0CL1hly1aO+Q5Z5fN0mvO63sapzcyRW
jvv9IHW9cP+7kSo7zqi7qcSgho+cVr2aSLxbXJYS8Yjn+KsaQ2GERf7pJJj94t3XMGu9d3xcPShJ
qXnUqBy7524bYROdXNuhBrThLkJpBboYOsJHVbsP7xnk0TvouLlTOM11GZ7jhr9HBpCHxQC8jNO0
HOSEqQdieOr8vCJsROWgIHMVTLdzech+ud7FOQEwZvbYGOCtDlYyhmxrJ+1ZO8Gp/e5v1gQSNH1X
hI2IiebKfA8kfJyvm+RJG/P8pXiIFJYXBfi38lQ+v6K2DjhOlpJ/3/1GSSiT9/IeUwG7VWhCfnxD
isNSWtgKmQnCWFrqa4rJPHimQ9wUZb06emECqLOPovxwFaPUhGLkGMZxWrHwYQnMw38t4WMIKB1O
V69NiUEHw/RGn8Tb6Lec9ogQiCNpxfEe6R9VAld5kr9+6sDcTZso7aeWfCVNG/qcYF1G2bi7Y4uA
EzDGNbhsDccOSPfTQhtGEQGDoSiFZIdTuS8lCUPKQpTBrU7ojaNjGaomtw6E0Ee/hrNANVUlWxNu
5pU0uwWKIjCs+OI2em+6QynUrRJ7XWiffXMFcb9x6W7Gj8+/Tt+boDk8E5fJO/n+6Uuy+N4xCX+O
/WsfPwGM8Hb+vxrFECryktUtlj1K8T/2I3KWvU4Qvn8y4Yon90HKyx2sAnYsTsKqp9NGKa9+UB1P
fx7/PZ0H+um+aslFfwjJIC+66vs2hBQmdpXBJoGZ2/VLDPc6g90/HaYo+yFXqGVHIHX/VS9bAH7k
CvO8+wzvdPcmFvW/qqbcGO4hin2wfIBByAJlKfpqDfQ33SwV8kMGZ3BhQJ6DO+9O7/iXydudfxfD
NkpB92ld+cibW7uZSMp1VcnJdvjrFdpV/4WtPQ+iaS982Ip//zDTEwSAuoY8qAp5I2pCNSsyX1f5
WwVRHDsY/6asjqx+66MjHZ8tB/XWh5zrIxwTprmIOSH5emFQgsCfl9DoHvNped4pHduZzJkmPtUX
PBnkGy2ij0IEfKljIXYilJfMFb68ldzTZ043ScBy7swk5Y1KIlpkSX9pqVZfyjShIx+ZH3QHqQET
+pOBQIW6yvBWiA25MbX1Iy3hIz9uwyu649XJovLuvcH3GeJvWQwwsxh6UdZTxfh4LEyasuAGO/U0
9W/gq2q9/vcuOE6TjlUBbjn4nfPkgJScP6Uj5KPPXAblNfzt5mpw03i+ZJG2lWHqVSvWewJzCTCs
4LoCdY5ThcmVyWif6401M/RKNQZYQZPnXeiqj4HQFAUBU+5h0x551AgbVDNpOqu7sVzyX7jKCCAG
Ou7/03OgUhFzCVaBde1nojNFeUKLoYihDHvy6t4CtRgAM4YJq6J9B/IzK3WIsb5A54ddGQArk7Lq
c65OsgZTYwtl42SNU2O6Yh0wvh+9pGxsJDTeoOLoz6bBE5dTAZjEXRx6kG1/OuR/8pqjbAgcDV0f
WBp6X2oV5PUjvwAVjFJSgbSPHyoo9UQMJPwKm39dq3wcqdL63fpbP0vKEbB3DIPntYAH2OwYScAB
wtkS9Jv1RrVuHxWjW0nUvBynZuqDMBVAASxTr72UyYk8C4fN6AuMCrsNq0LbyJML785YycpNowmW
SehOhbWloPLhHd0cHE6CCHAUvshqXNIkpTFTZBAZu7t29CWMA8TChdAU9RnNywVNy8i1Dqn0dEtM
F1RhS9EzwSxKAZDlh/KIROhVw+WE/nIuSFKMrkugptHcxmCl/DoRzBEUKzF2OSg8gk+QUyQizm6I
CIKUTDgMRxXnnl5n+H/gEGnPJ/l7jEFxEe5RtgSHlDkH99ME5/N/5IlVMVYOQgG3AGUPeFei6E/S
SChPZMaJH59k7yrnYg72JXihU4D17FxaS4AKZwPO3eiGBmXPpxOpuQ/yDdmcZ2G8VPwwj9OcGxBO
C1bF6/g/Mi3ccQ8gmYK9GLgP7nalOiHeD9/+jkMH5SLBjic5w5PNIhtwvHDUbm2xT38Hre77Tfy4
J+lQYFRR/kpiiXsNR7HORE7Gz0aid/pjnoggY5QnhH86rBYgfk+/9AgGQB+COx8GTDUDFrE2a9m3
5z3Akh4nMP9llTx2RogB09gcwK8JJt3mP0kgNapbpg3qx082JTokZmW0wObJgWYEHOkiIXlW7KB2
JIvRxjv7x+hrRsdavuh1yD6nvi3sfp+juNkVwk0uRXyh9BlW0T2WPukL96wRvifCNZmYfP7eZkaS
T3woiW389o0oMz/oJ08thySZp3c/0M64MZl7Lvtoig8RRxsH+x7sgBHh+mBoGbarf8VP0gdJsl5J
hyYyihvASQC6UDntI8Xanb4mf840k9cjVBqTpWSInhjhK9HXPp1bb29VkMZk0Hzxqcny0VTbsqks
mMEnazR6B1pWFy5bSDQdWgSNKNa9R8IbnqAlB+1ApGJMNmbqbgiORnzVomqDGcEHrRVwKT0kMGBk
wIvAvQimMmKxDo9KqMVmXdG0jQgAAR+2zMZKut6Sg5H6MJLwOJ/5paxMtfUKtaVJulgjeu2ASTKB
hZSx2sMNWUwWMlr8zNuHcHXfwkLhNIvBHsC0aeXMbb2TPpBfIK207CEBYvHdvAeAj0sjId0oWCy3
XYej5doLX3AkwCDECE9dqI6ysQovFmCm5FajoYdP8UsE/vzB3HgyiTbgBskZiNFqPZ12r20aRzhm
WjW/If5Qcr7pfQ3DTYSfMVPq1jnoIBWG/HalV8RcE3gKOh7GAbB8l8Bzlv0WJD/W2SSgX9bn6lvc
CDORB1ix3kSr/XKcDW4QcCJqecJMofBG04RhY4roDKCDZDQ6wLhmzpNdiRU8uLOkiIPBeblJd7cF
AkNatR+2yKqdoxjrv+idv5zA+/Km1U7O0zrm2bO81wFAILUCRWHCTXUuyOKY6lkkQKundfkGvavO
q/MrKqktrWnu4eH3+L9sirN14Td6T2oZqGa4OJcVQhh+cEGI0gWHDeoz9gA0doilSRdAI69TQzWf
9hdV0cvdvkcaDEib3uD7R0f/K2442ykSr+30OdiAA/Rp2nuAfl10W+MNyMusRVWmMaexxKljXvAr
whGMMNUIH25r3ppv+EEC7/5abHrOusp6iMmKcc6sYIsgITlOzzLf4iOMfkldEQEcVRj56GZvJ+/w
CwqEeJB+RBg6reqjd3/DjkIPKjIUsuO3/+i1IoPmR/EtN8s54/mGOAPFbgbcFmvnie4bl0+AUklf
Kk4n5YvTWwUYMNG/i5juJCBkCMpYxsphtYFDINi38Z4MTCv2D8BDOWCPhNwAOPiVlHyK1UnjCmVC
Hy9YnixEO5QJ8nRzQkG9K9POl9UbMWOopUXzCD4vXJs+R9ztGYFgPVGGlY9hURYB93TgctlodO7s
OUF0Iua8rFxpZ0JXyby6RrXZNTpHhIdKnewUZgL8GYyjL3BTi7j1eYvRiZ1aQtWHszwRb7Knb8kN
mXmgDHW+bv2qYlR0ngMSuLGOGd2wDrg3m4MOYC1/7doKO6v9o/+3JzaYSLpr8FMeAy/TtRLAKr3a
R941zNnQud4+ewmLnA/QglLPEN0P98Evwscnl4tvLh+w1oHf/gRYKBqUf+m8pPCNNanr/7KWkESE
1chjHphpQocxiZ9gwNp1cQhh1NnDOPI49ET5sP0CJxE5IAZHryG4tYISE9BmQOjDLYoDezLwjDp2
kRygwhuYN8fIYBjpZ8Wc8kXW/G0+OkrFEYF6QE8BPklhSdjj6eR31dn+DWwpM3z0qSBDTCFI5gZz
ir1SK7nuYMHPBi+kX1cAqQXG8PRTkDThwh1Ijnt4w5lNCP2edOTKGdYFu2KW5GhCcs4cNnATRAZW
3pbBgygrZMpAP7DOHH5q0AyGB20oCq0D4IGiiN8pHPjIlQhwBFcIcUI1Edw8jWnHPMIx3m1qLu4Y
RtM64OEwfUW1yxhHjhlCJuHfT6C3WEtzDMsiQ0FAFkEqstnO74SDUjxQIuGJoNsPFXewioaIVwR1
c3yifCGOenOWIKdhf2bHJJL+YJifY29kgJUxMM4NuSustkg53r7HNCaM0XAxWZiwkvyPFIKp1EW2
lahk/Hsw7z3BG0/6f0A5iEPydyY52FA9ZCwEEneAXc6Uk6iLxhfhKcIECR3UlUTWTlEPRItHNCcM
jFBucA14inBGKozRvqCoMUOGCxcKYPyGouQAiWkvAwcJPs5yuBLm5ORDNC9nIYKiKulpM3eYoIID
N74micAz3p0mHuegjf6s+Cc4jh6iQubQpCHqMFD+biEK64kOEqla6Uh3+iAYWlfsEW6O9aH2qf3w
MERX8DnP6yyhIBih41hqFm5tL2lRt0TbWaYxwlZAT9Hgm3GDzXjT48YsCCzwUQRzcIFwfJZs9MgT
r2FXGQhS0JNNzihiN9Ik1EagnJE8iRAJLhMvUoaIXoKShbGifbErm95asUdO5KdFruBdZ44uN0jB
k8GUUDo8za8HQqtC0JHCWrYEJVYd3qCwRgjpoicaWLZSm2cL0UuoBfR7w+cMiRY+bSpPlZ+4HEtK
7MmqAZDtya+nb5yiPqZj/h2vGUAdYES6mQdnetxYRqJyx0skQy1qUdOdh9cCHhrTYonhL55Uclfd
ds/uV/rgHHEMqjPlCUXtN55MqmGtuC9vMCmnKmDHYc2ZND0MPVVEQl9LaqvUsFG6FVnWqdxWHmnY
taxvYUT1BAqhI8tSbsB1Z6Ttl10SDfNePdyJdv5ANWaPRkQREhHdZ6FsQmHJBXNd+xBZFXvOlXd6
s/80MNOpw7qxIbm9pQK+Jj8jPdILHFbmr1vaidCExf1uhzIgFjiL4AdFBnjm213QnOTCxgIbzb1Q
s4UpZ1UtAJCOUCmKfbt8XzEM9nk3UyW8PJUJw02lmt+yf0osZLhFaqzlVVv5+MZEl1BWvljJsN6e
9PpAI+MK+1VDl2OXhBFcFq8drkeXoG4ycDXOdqT+M0obO+ybeQRzch82P0tO8gnDfV6AupWF1P5l
EecE+Qkb2XcFJzO7GdYgeBruEqcXFr7e01hVhm9Gri8XZu7WWgyOQQsrtIt5mwiYrn5XXQWKbe9K
mVTLffWRxYHMf+fk03IG3mPPA7ZiEyhWeW9JJcQbLdllbQPWSnE1X+CxGYc/h4u2YaUresJVTljF
xCO2K49ipaRGqMTXHrydDXqU9/cjkGmERMDayNOCFqGp0uo3/zozVlV3qaqujY+erbul2SfVZ2/7
MdGe9g4OYB+psvgOH66dUiSDEo3ak6ur8EGoPJ0N4UP/gEIMbtY6/dPnP0ckvIDv4W4mKICImTGV
QkRZluE3fHjKvX3g8PpLIUcoWIY79xmdoBjQUpJ2ob+MK3DUY8Jg9BcCTTWvqT8LDR/msOHfepSe
5NaTeKDmnuYtvzKtUaaQgZn3rvHzp71GzskJFr+7Rduu/16aaNmYIuzxsA/f2BLHnDRHBhOqNCzG
56XChON0+2VWmfT9Rkp4+XN5hrWGtaBUyDvGt0dwbLO1LBKdwmhLavRDXT8ojVaAV9btzpn4CJhY
J5lzxUYQoRHZErKsAJa4+/XzBe5HDRc2ShfrubDeC+LVTv88Rd/xxXnZL3ofxUrO3j6ASDpuoZtQ
w+ait3pGd7uC4LQMFFt+5+2+g6/SOrTNAjVvSB/WXnVZoHJquYXzKK3H5+XgAYhzH85pfI9r/+pQ
vwVFuz04r+QxrxDU/WyQjtVVUlg456RMn6Nzsvu5js6Bin7gD77pacMUfOPs1qHu4d5wLrglZdau
Tl3hFkvQ1W3yQJCe7pN9gjRodSujO7gXXXeBN7e2QZMzsqdTr9nptyFpXpS6efetfQwOo/avOP6b
U1k1qCyBaucw1rGa9/N/m/QcPCaV76/JdVQgTXoisBSJo7STmN5N8nEV3Zbo3LJfWXFFLN/u7odX
IGmomsmR2oIOFkSUIoeXoEgaIbasoKz9zYzSEKf+DcBMlXKD1nRqWAfYPFkgyGjHi6GBVxZnOdJo
bFN/FyzC7ypep2dKdb8o7F1iDkVNVVziZWrM9xGxHML6ChIJ0ADgcWxrhQEwSzb+bXJ7O1CmNi20
QkFXbDShQc08k+7qN+1ajKT/ldTR7WVj6rC91kUmNc2f9k8r5SC7ThfJc7od7sVsXtH/ZYPDEFb+
ADl6CksTJemDmuDXp26dKgr2FJIlhSfjhxrOTpXsFhIsxAXy5SXJEj1eASEQAAoU0sGbogvqUvch
YB/tP+B8jmfMv+aK2/n3cjuDfATev/+3iKWcf1BUR6iCqvJltpAP97d98ii+S+HE7WZRVoE5EUsW
0QoZ45C6ih4MRUjmtZt0Jfd70SL2hJb829CIGTjz4BZ9/+VNqxTaq2acv14psQBFzgLDm82k7eep
eIj8p0ewYyB8DEOauEE0TCoChkUXp+E2f2xGi3iTGL/CMquQGLQWknBRJl+YfQHKj0vZGcCjc4hi
uHkJTvgSGh4dIFUYg2IgPE640s3oTis9BHjeAY7i1G3Cx6FANiuTGgCQkH/lzbVhybwAOqeDLlA2
Tw3+qOUk5LW/omTqMe2IfXyTHHRIdfvdV4PEjvVEq3SYkrGOmzPUbJBREfmA3/5B0kk2tAlqo4az
m6qWYjv9Msz1eQqGYSFPYu9h95GkimhmLX2QMExyFWRH2bpJKFdjmxFCxQWVVEAopBKHAe3loQTb
JBZdQX/VwnA2M5Fcdynn6HrAYsnU664AtBCHE9yS2XV1TlByPQFjzt3hgFZ1Od3qNmk8+kOZYAyd
ebtt1QjoArZ7p+UfhydvO4ToZlaJnYCdZveRAryOup4dj4BE0OXFRKACEklGRAEecmASCZaHU+3i
fu28YYnPCbsL6eQGv69ND34wKkQaE6CwMS081rd9hTpASDrOgRrQzFAI10MACwgiwKODUKtBIdls
MWoHh7edjc9s0RD6AN2g8oPLuPTyOUUGBqgTQXSs7FUQXOHTxlrdzr2TtxmQfdo3TlY4dRmOJaj8
3aPLanaJJGoE+pxIWj1IzsAtGjzXN+TFpneIdssrjp4JmFk/GzeOzo5rvNN+81OiXXOew+eWXOPC
u6JWwPM+AcPhWLINqVeVJ4PdcLq3qDy8YALHMQKkC+pXSek73V+MJFHnuVO5eBwaqnFAk6DoDkCd
hxi9ESKUvf1wm1u7uBwccwsJC4duXMOSYi7YdWsRHy5IqlHpoGtpja8hQKPi4wxui9Psk/wiBOHA
2UTA6nZG1vXHaBNPKUeRLpSgCBmZBARCxkHImQZVNJ/HhPPKfoxbEXuPcxogCtnP0L2gqMkLswL3
BykXECd1yBczX4Av7D6V/4Dk7Jow7ip3TxhqQHARv1DOSKkRP/T/UBKgE+5iERZ/+dK7yxtxINFv
TVqDPSWKeV8B4cK7ogtVCf/e3cyNqAxPF3PHMQxvIAAGhdXl5e0BBgSgF4xZp4o4m2iE+mvm650t
9zAsBypneX+Z5+Fj3mmbd7QiVcbkxeFFT0T2e45F9kV7BWJ6tduzfAB8IfQLuic5L/e4fAALTRFx
Bgi/Kv+eLesy20+bWB3sWCU79wgU8sXnZc55eAMfVH7TTGqzA5W0WY+3AQUHx2VitiBblkyreZ3o
A6S1bZaUu1QYfOQ1EWHEFi6SjcEAVr3SPat0tzFFt2PulFBC8SKlMcM940k39CE6dEahKmn5J2DY
DK7+fln7QewEPiPsp2U1emB/d2LP+ZugaNNbdI/+A0BpWU+aHMMw/kKyUfQk9H9HWy6hxYemI6ti
jwKOT4H+ekbKlTF5E8lryx7w8Djrwf738x6gJr+DozEAoVTuO+BDgiH6wmYINYvPJk1HcISiHThK
WslSNbb3qdAz1wjYmK3aV+40HzxN9iNNT+SPoPUsXJ9efN3z9wIgIUsBpqiGIWoO3+jvN3PqgrR/
1I9uAXRxdNg/3oAjDOkH2GMv6fQJ8ojrOhay3HpSM8z6z5mcFmEmBcuNPrjOeUpz+eEiyAYSRKRi
YalrDba4RvVUKzith/u7LPsktDK6ywZ7zAd4gBpppah+tW0VxAvwExAcwFgKREHr2Pj4A6zs5zoV
KgjMBFCIEJYoOopROkeaor0buIiIIbZAqxN1wGskTwSyJwkHfIJxAQQCSnh7Cz0NBp+TFl0zNDsY
8k57CsMlTJmIA0j5Q68sazTX45nCFvCZrI4xjNL7U39Auj1kO+XEgqQkc2/a+6kOmcy6zahfRLYj
SMvwVQOk9qGK+0+sTqE+6Jx+2O8bZm8+EimKNtVLVqkikblShzlrnExenIggEUq+NsDYnDVhHqKr
5SsljHlOoUcIsbYksJ/+8GLmaRyA3kDwiMn4KU+l/orcGX+slCqdcJfMr8H9rnTEXOswhKzWPjeS
AJ4p7JLogLp8SErgsE5E9oCmNANXUd6ibJoS99EXKqOlpHIcR1zcmoXCdsmmqU3Xyea68K275ygU
7SLdDPt6xOZ7gQmvstZa00YUP0BKH2Nt9KBVVEKyHjlyxrsYxobmx6hDSEOmivpvXstvr1tsNkTp
bsPvkJjf0TVyUKAM4JK3iZJZ4LE5ucARvaSBRCuP9rP9TC1ccaTA0YweavSxVeMiDX5pzuvouihL
BKbAF+z/DrS+VP0LBuoaFP1OLLFt0+n84BmJwdy0MsOb4ti0jusONdsl+ThWNCgX1gfciDdxPsQN
jf4zNR8ziumZTo6nuDm9Dm5x/8wXDqK/FS+b3YIjUgf8VwM57eMRZWcxBSRYt9VkiI+PHEZbH9OF
XRNDhYXVwsXqC+MA7KIygSoY/FZJguMqhhHGaPOLB3C4RVJ8/z7LL+b9UztbNxAT9eSVzTZemNDi
d6/xqZRWcUcFLUvbf/NQqbnApMCW5SDWfaDqRYRBN0bE1CXLHrdbp8bra2KQS8/pbzo92K/eJQU+
J7aB1y7DR3pJUW0irzqPQE34de/ilqOKCKEHZzFVCsSb1vUH9T+TaN0hdfzUF4BdouAeEpXk6xNL
+B28SNKuicFUIfhpwPs0ItJtL5iDqmCPT8ed9Z8deAdjMLXa7GAx18QH/85mXAFawhdOptCUUDXs
5wxYpUux5hnv9hbeO/jyNmK5+D6QfiGuziaUrALihEZsDNGvyhf9/o2BjhpQCUrSmpVfMM48uP0i
sA2bPZzO3evWVuUVzsO2gMrFpEZlSY0s/ct59OfN8DLJ+nSOe9gIukuziQ1x9bvAbuUwAg6mw+oR
KAhSTUMkOk0NVeuW1KV3dEsMQ7XbcRcTRWFHjsICvKC1hIp1hMrDeQJ5FIPauOPeSG361BMRVTRI
OP89Jm28ikYko006EPyC6HsbqraydIM8sWX+CG+5UqUqbDSjnoUTQU1foeff9lz1XntMXjIq+I8u
RaQA+1KZjUacpeYXjGSI5vlMnHDqCXZvsRC1B2jj5UTlyerQu09HowtIm0uahRXXK1YFeMOr9EhN
go/fg7IvNXe5oLqhmAiW2kjzuq3QHxDgNWuPjP6nMNToH6Yqqfgr0Vp1HIKCPeoIGhxORxg+UOh6
ZCYS7/AeJ6Ro5B+ckCYeh7v+he5U2NTeLQYLUtV6oN+oOo9Zcn7Z4sfX7nf+K/ukzQSHmvhCf5JV
c/BpGgxLQ5jZh+OlrH3ModqthTQddjGEotWux/P6vRb0zENqz2/bn21mN9g038FygeFy52Nol7lV
oM+oCRtLm5mxjGww5GApN4CjaFizcy4QkbM6PVHcw/cWj4bxHuFIQE0zm/EZbKr+Mnc/RGrHnxK7
74lBrjB7qWg4wNqIY8A1APeObG/LM8Z/Lnh3hY0Ws9y27CzAhc6U2RFwv+avPulFcoqqs0v4GlBG
MGjLLSzd9vjeT4VDDYOA+XHV5GJW++5m0pLldw3nqdXt10DIzWxnW6H4sQ1Qh9TzZm3S451ixPf3
udsMK0iy4AUA+qrEwdURFsWcB6jYvTzKKEYj6Ui/fgtwNbZohhahPYgy7X/A/3Bqwe9OWhu6dtmt
9ZmmamDKGFkT2iKABhkA4KRjHx2bNxN6GLvnHReA3/kjbA4uv3TDpj7/bJ9Q46nQE+z1X2fFKmhC
Onhfk0d/A4pZWe5X51llSsrxJFkQ3c4YvetBPr8RED6ZwUpsTpJwqMyhHNRw9unVnXt8dC9IXjiR
ST1QcPaML3jC986q7ZysR3SEcOeNkWZC2tEk6arUPWkEKDwOiThptgNX8urxJl6BWxuepUzaMwoV
1uxHVexAWzOfo1uvCPVzBUErrAgsLhx5ZbJnEdVngCCbsfQTfwqxTLIICija0ISYCP9I5NlwamRf
qnxajAyyMEA4UQ6jNqVIl1nzJyOYrttCDg6/0hJW5wv/4j4S2iZNM/QxysMVK4kMyb3rtBmQCkNn
KC5SIqTFzalKiJk5BqtNdX9vkwQKIQM7BfIXHmwBzmWu9ZI2YQkmRGTtm/EZgqc++xTzQK0Q50Ad
guiQuqXeNKElAfn/X5gmMkuMxmF6juA/VqhGFu5qCh+C+g0amYBFdIriaaIg4QApxadmmpKQj0Zq
IqoEDHUQOySFA9qSSAopuRmNRuTbrAo/6JB08zmoDBSy6puiDAlWyEFKSB/hy5Ri8NhG8QiuSIHP
lsOIcJFEnotH+0MdekrE6EEGoSPn88QnE0XDaEun8BFDMaWMJaUhDkGewrw0VXqNcuRDf/OfERfM
q4UPsG1Z2eAdpWmwWgdpCmmRFswAUmeIH+ZkvlYRFReMZE2BsG5d7CzaLZ7YluInPYIP1R00kyte
N5tBcF9KHwz3g3KFcaV4qk35lFgPQ6VYqoNt8xgq8Mj614KMkHEXS0RcyKZ7XEpLufFU17ZaXVxc
XF38FM8OLhC4K6IovdjT4y/SiS4e1Gzprd7tu9WjRA4m7RqutCdnGFFI3Ch9EFqULtAyb4kcCoUy
sC+gzu0juirW6A3KMZEAxYB1kLr2Q6oOjOiHiikZDGYnciGszzUwgCE8OMi7H0ROXLJAISVAp57I
THTYCJ9ZPmi+SFNWdRtpKKpoJEXQfkID9bD1c8I8JKMmwdGPijY/RtL9PM01vJwElhnqox3YGbcB
Tcjb6R35lc6/o5/JT/QdUYAex8xbFqUJUsOFcTHog6pTsYxKKgoLIaTq5OoP5l7FYi6SUEDZ6TpI
uuHLgRm4g3SdNrspl4KeQ8ocCVnZS6kMF/ylRbRBQsLBw4OCdGxRXSHcvcqCh8eGyUYGQrrY7B78
BN5fule+mAMV8uG/IUGAZnEPFI8uXKN3w1w5lCQFOrLHCAGSaYrwSoO1Cn6kcRZN1uoz4cnPrPUa
xuFDRPKNitNC7/EnVpfMSh+oAkCVAbf6emItlpt+TiOPonsqSZJIf7Ci/hfrW3/XF5sGr+fWGfYG
cQM3ATLTDKjv1AVpJu6n+j0fV8hD+SR9ln6vB5R4rkBvu1OsEM4+18e9JwmriDX+eSqfTWKjtbYc
aXTNJ6WjbJVNdoNsTH0c6O8KcMKUxJa7T7wpPijdj9r5gpK6Tm61+nv2CdQsWumQTQlcMdT/EGyZ
09lH3f4prtv1EYSb6GnpHb6joxiOKjMEsghiro4k6P/RdGZbqWtbFP0iWlOkfA0JIUCo6xcboFSK
gugW/Prbe7jnes/ebgtIVtaa5RhjZr/am7fn5eaVIQz5Oio9/MeQx/BtBNAZ4XZruxcuAXh+Bxl3
ZqD/W54ylC38PaJKEN++odIx/u0PPtY+Ez4FCv0XAaelvszv/4bzSvABF9fRBOdk+dBeAqt1nvhz
0ATg/lXjMvG2vVxsr0Ds6jMaMO1qOvd1m4ijMa0edVhe1vHq1E2j6DNR5FTAeBShkkSYgFhXJWh2
+IEb4O1hs8nPLzvjj4hhJs5Uv6Fx4XfGGWX8ic5nh3E367jNhHYU3JD2ZmQP9VV0lDKsOCGc9FeQ
6Ba/fZrRHK1WVI8cWN6MoFPCMo6eass5n1iLRjG23vZ3qnElWE/LtZiBN53OeDgcout/QOtlw2Ux
53zHZfQ3SEg3arTuf8LafMmDQKhV3j9rBa2fe51PY1CLr1xgFKGMS9e55j0pZ3tOhPlnj0btnmkP
O2fiL1gblDxAdBYOrPxXwHKy/oyNyDVZhyareI3m+fq8HcQADeM48P6Z344CfWPc7Cx9BvteBaw7
D62zfGeMHCvIWLchU065+mW5CZ/ARsB83sbB96Zo8jSjITNihsNak2Xhejq1cZOljjYbMiHVoliB
j2jY36A2hUQxc1odnsF8SOR2WfpNo+EDbtaaQ2fNIC+NyCJTn2pFJOf56PPrSxSCcNK9XnvaQYQO
kQIaBx8RNbgMqz+EVFDbwqXqOXs2RCaRx4lS83A4Xi6bPiA3vo0huQ9qBuTRJUbTEnFbr/WEHsUt
eOm//NTCfuhCR3PH34qxZ3hDKGDbj+kfAzXO7fZ0/Y/F5sQSY2BXGyNbramdWKtCNKqw7vQDIcZ1
F3WIWQzwzscVlEKgygINEV2jkgYwFP4PpbA1S9Nutz5KRnjo05S/uxTzKcUoqgEXKpihSYQoSDij
+Z/WRwMqeZj4xivBUYQ10ULqS0x7BNl0cfi7zCMNoIT3MKWiW7DkA8wYoFYxW3opsLZJEscxhqsk
4IP/T6Wbi9zn00EwgIz8inGy06HD+SZeov/TBLiUS6fsn0oYx+/oxtTYDvG0FMCycTjuDV0yT/Ut
sxVvI7dj0XOKBgwjCzFNy3GpdU0PQuwFrC/H7E8AFUwJ2ECt4XnwEDrtKMaIknTFcdSOah3OwT5s
DJvjZadWGzo2gTnVIt4zo8PzsfIkFcdAjRbQ62CwBj/Kz8IG6zcavCLXOR3EGGbcK0aWG2l3MDCb
oaCHPq+N3WzH7XjA7XI80OYaDmHkk1Ex2HCM1BYTTLA26n65q6TWnJC6XvcInLo8uGQQxJzCAdNg
OxcZoBlU+Sv6/xvBKuGOAX/N5wyd5BBZ9m9P51MssQsnAYBvYqSizjFhRORMCv6SYgbM6Ts9IhOq
/kM3K2oOaxtWq9EY1phMvNR0HHhpbXUbubl/mvmpEl9zFDfvi9SJwPMxErKETOeYCTbjpswG9NJr
2fxi7vJEW4pL9Ca5UNYZa4pEZ77BvF5URhgICfhzgE/8avyQVydPj9Hf9Jl8gdryRyu4b0a8u0wW
/H+QAJjN9hHbLGJFcd+Ediy8Xguht0Pn0LmzVK7+RtPsGd0x4jn57OX0kTDvh25lrr/vafSl4hSy
h/w3gO3iF7SEui/ulD3JeaCtZCjjI6aUTMtujX8nAJFjps8mWiUI5uiue7AQDAvfahnecTsmCAVn
XQFBb9QC2G1sufWTNg9RK9mFXbUvooEBACYi7xuUYsNnhSmAiP0OADLUH3ecQsEhlebu5YzYEMQH
OOANozIhVF6VO/Rusf8FRh09qHpGaKHFZL5giLDuTXs94h3eFdBVPOB4sqKsLWH5K3CxU+Q03CLd
AXuRFinc+z0Wlcmq2TL91DMAcYFQckDEx9IYWWMPCPS96WqtN/CKaE/VOOaQ44GEnVgREj3efx+/
imVd90S55WmegjLBlJzoXhMs1dCnahpSGZY+EAIVYesZvwoqI0vKE1sZQfGLdAwI/SiqkqqxWt2V
uM8LCBdZVJRTfFjkDtXOAMCwtfJtU3vV83ZzrDlsPFUYMHGGzhA8+ZBWQUICHesjXKGcsEj3nUUd
qCXmUJKhD5peBoh1HhE0Ss2yZvFDBPyxRphlZF3s5Pg542OhthViVertpHcsRsTz2I+3Y4M/QQIu
l7GZQbb1ZnNA6t8plwzsmN9wJc7hOsf3n0nHxeMRi8LIpPcpwNC2iY9YCJhlbBApwOPITeAdckHs
il7PAMLJEzDY+HDQHGMkHhyNzihavmPMQ5/8js/DXEw54wav8rJ8bT3SF4g/L80da/jrTjO05Emu
76/+MdjOdXyOa2f+AY7wEDg+yX8frlqETE5YtV0G04QOsKBVj1WmFjwgSgLgwIQ7BihkX7wFWJEx
0od8mennTsVT498p6M8MOHGQfb6Fodo6KwcVypdJpTYhNnjG3b+P+RHEiX4A4CGr98s0KcovDBlI
i7/B0y9R20fM1BhGfGR+QZnJzNkTJzBHCUbWO0Vp52TscfnVsAKa77n2cgqfAiBqz9R3qL/C8AYC
jLgK7fNb/MI4C4vkfbjeYt1Qyo0q4Ad5IZQdHdvF2MnsbcbnOiJKLL2RgjHCiYkvkrt22WPhHRdM
tYj+xR/NM9Vtl8O5CYjSg3i4ppD260xy4SFa9WaUBtMi8hjyBpMuvAdAdz1RiszGHB/wMPT4c+ED
Q0a4Kf6pGzRUNHZFF4a1Ql9zaGX5P2LoIdjP3iMe2611c4dgz5vDjUMnkLmuROghBGgVU+FcbZkw
AWXMK8wHS6cLKkxq+CSUkYfGcz/FzrlgWY3YMo/At04+It582KSRStB8hnB2BNRz/1Bv1JnLTh8g
1P0iy2g/dKfYYXQaZUzq0JSRnHaizng5dISSAtlO/ygynUcGnbOwnMYIIolNxQwBvret847cUMbD
ZAgBnuouAXUl8mfuEG3H/QeKq/MOUYeWATyuB+eRN3xAxOmJyDCf7UJIeaiZ+trctHzaLBNgwAxb
hQEzP4wXvkyZCjlgGCdtikrHqQPb8D3d5FlTB5woq31aIGzK4wC0ko3lvFDHdMNUGSj/zrSLS+PM
VAFCjMfeS7nnLqxAaf+05yMOlbF1bKjGBSRziJo3c+kYjsATZvvyFc43M1f88PY9btlyMAiUYQKU
AM1NFkMTpfFmg+Q3u/A3qDBNh25SAD6Tp0z5+Ie5q4K4MxArJwtpA6bM+m2ePYOWGGSUPKDc7U5g
fAp7nTPHRTJLxuPMLfMrnhOTJIBRkRuP/bitUxYF6Jqpew+zRKzDnO9fDokrwvHkgrO34XbctNxC
bFSuLpnEzmyqhi/Ghq+9FDnq77W7LeDsuUn5pXjTB7f78sLXEYbrMxDYcTfqMrxMDvGEK+zzCBvD
HGLqTDoafvBL5Wz5fL/saNQy87NjZJIbyrGovCejtt44HvyKs1qG2bPnZDejcYe8K6pFtXGNXIYU
iBCQXyCFOXGGmhtMHAkX14LN4F6d8tMghKScztVzTocbXuyboVwIVmGdXS3tA1/UVNxNhIM9+BJw
gvqlW2pgIXl+G5eXqnpwnrsmWL7GLj3CWqMz6EAXL131J3Z/2IzmkI1pSFKyQ1fCjibGnQ+wLXZ6
v2AyZGae/j6hCs7t7uL2OGXoEUT4/B5Vnr/GCGdohnCgH4rajL1ugnlAM4K448Hr64DiclcKpV1S
AKF4Td3o69poCue77vX+1Xr6GEIDi4PW+wY9aqI/dU6gqVkyGqG1xYi8MK3S4AGniItfIAxohsMs
VtpZYqjFMt9q5SAVK4wa4HeY4rS75CH1+kK9hRTkUwZY4s3sLmfRWkt2B5p6iOfBYCQU49r2REn2
frksYnVBC4JzoDaySELZoVgO7+U3LpAbtAIq52NP72eb9NC5AmLTI4Cco0XfaWNJBqyGhSnjGRKx
rTWoPT5d/Vx58dP1WrWBMqpFBEe+OxVVqs+WP11+8bnGGVl1qxTGfNNSq9nWQA/NZVrJZuUMjEzJ
vFp1PzP7hQTSDKtpVcfpuPduOsobksqtrgvfp3ZFsGegwkshU2bzMiu+em/GutbiuHouB5LhPQh2
x0Az4MetT1rJJGjjNcirnn2ZfPIK8/AeFVFf7FFZqNFGVpr+Rsc5S+XvHoDE/TCQWY2FV8L3xgPr
506139kbBPR/BBmkG7gBUwfDlN/6Ht2DA/IB6TYpI1vldOCvTTVVdtmV/S9m9cVUKCCsMYjNlkMR
0SsOZ5epEIJfRTu6hEB1Hn4/+rNUQB5Afv6SGpx4hJQwNKBMnuFwc50PMNSq8EI/2xXEo6fr6VyF
4aI5qm9U4sJRr7eIRKnKjEnfYQaFDDbpqCoJFbKpG5x4anrTb8yE6Sftn090SvjrPlG2jL6w29m/
0b/8VMcIgIPEHXSFJ9/EIQygwCrTFlY4JRuGyhfUYzxPzxhifAiRCc1vXIGGGY9Ta/bYrQO2l3tM
GvCRtMmEnpSFvXPfS8b8xO9rVaFNkZTUKsf7kaR/Ldo4otyHpBIgyQ+eahCT15b5wjl8RBbKEnk5
BXhIgYsybM864sOwQF/yX6YCwZPwIATTKUoO4TzqYETRIGI2J8lovt7sjKmDYaqN4ozeNhsNLm76
uNbWNsfYXaef8SmJ7ZWK1tJf+Ki9MIeKh+XMrV30FecZ2uj8BgyjlpViz/gdOvv4ifIOBrZvrJIV
i3T635hW3Gd6rB/r526BMcvO3ypM34k/jxh2nYz+cssLYvz5N1mub0vjleAPe47sNt7NMa56d7e2
F+JMIFRIJyHS2/rjHbWv+Yks+AtxbfZ6JSsxUP2rdZbcyLg2Vk/yGA7HQ+PgQzOrClqN2EX5FuM3
4mFz8xU31CSwWPgeIFI5Em3y1KJBSulN/CZCY3DNs8o7bRlTE6wzGksKm0FQ2NPzoQjEnvoOKQWt
YMBRXBr9xJoZjZnG2DSM9I2OgnWnRT0NW1mdDX/VCtM6cuD7IP/6A2xeQI8NRCr+8LSg6+BNSiDH
QL6pklZBme5rRacAlTxEW2waaBMQTCCDMMfk4x9F52xfFBIKpx9MC+/3Fchl5fTBPFgXHIf/yPFb
zjlxInQ5OAw5Ya51bdkh/wfbirIZqD+EYWHU5ez7i+0hK7w3y7L+H4mftntAZW0PnAY3xq2grBeO
RPQAuQK/4YHQ43XR4yBOoqi2wKvYChlh/zTI5posmzhLwdfpAvfyCeZqDHyI/qdYPWlr/ihqzKmz
I9S4XXRLMsNAhvIIfgFLXkkh/dijmTxIRsXpireUWeKkdcmLJrKiMJAEWfAmC3V5q/DudHHW/FAI
Ft8k0AK4D/+toEQs5DvmkQ0tbW7RCajHjVf6q5di0VLK5T7gMbUg+s4Z5sNzNpG3ZwFROV54I1LV
4LGNRmbQPlNTS3w/N6fLIwXs7sSJkQkDa4qh8CMatCUYaNIbgrfNQo7tLOuW9CU2hRSx8lnYOiSn
nNNJYpnfeUkV6GzAmoX7E+CQ7T6ORrvarbNKCEKSEQLp1DwySATxir2xhMoLKbmxiuxQnWqPtNWS
+Y1CBZ9aKsLy0/6qrd1negL/RNFf+PQ2EaaB8yAPIJsthEFCMfXAuCnlC7/CzyhbFhg9EDUZxOp0
qW9Cjg94PdpnP2cMUVgdSn1C2h2DXGZA/CX6aDuDewdvXM1TsMp9LXtuKIPKV545nhsiSlBKLyjD
/6KXKIClRS0RxRDK5JgD8xQUQQjmmKJI7VqT+Ez06ke/wlsZNL68+ACx/C+X5mRGpCNwVok/AA+0
HbP+vvWNexDnYaV75/YFvvfWOILr4cfZiOgphgpBSTkF1cSuewZKI+nwIS0D9iuAxnVgyLbxrw3c
p1NoFja/qCa0wlYjbKV0k2FYQg5qA9mB5vSAxEepeV5+Z8jdMy+6q6GwvB2wOY/AieQPfaNo9dWG
xYgM9hWwURGq0g0tWWFZb51/INTleu0724FM1Bun5poIsZYAl89K3aiWf4f7Thl8xAWkrjs7D1Hk
BpFVgS0RQBLDPENg6FCwe+ItgCyuVYqj3kOLNGtX9g85DQG7F6yPkdYKnYrJtpGH9DVrpXjlY0DE
OcNm2EN3/Qx4cgN2v+Bc5k8PtJnKVGk9e69TZE5tq3Fy7r36C2BAIAXGSphotBg99JgeYjitbn2l
LkIXZev/d06xD/wAR82jx5lAnQ4D7Qt4zftoxWVQC7xroTwnyl94QiWRnbFR2jCvxNrSuhe3Owzu
MCFnenmeKId6NWVQCRff0ZS9tsUF4oFpzuRnheHaniWBX7PY8Fa5vkh7D4koE4ZTmWSX3cAVr5Pl
EK+QnNlAgOCyAprvb5T91QLJzppo7zPAp9ckih3IMIfXdqh1P4HGVJWyY2pfSj9P4NzmOoRQre/K
H+u7Aq6N0ipdkgKd+HL0MKcGCJJYE+Oj5NGB+KqaBlwiTTdI1MGgV66144jg0calvUUjG/WXitF1
UPnHFC6gF9TLRl+gYKSW32+X5suiPkJwXBmmDpLynYiYzbk+RPJYken8mERRnPDz2DMfLQ5YzZNk
9IpBAtKlEEt1kEXxhP3gSvaAvEcZEITMYrTK9kAG2eCXXWley4fGN/9gwSkz+QTL7X1eR3rOWXyz
ataz+UVspowll+yHfYeYfMZ+0PGZQUtjFFfKZXiuVTiF0HupsSqLNJtVgQ+hI2SVWnFNUTZvlA8F
MigXpP6TKYL/jumyzumZEgYvozZoB1G4EKn8CvFO8tNDWszSk6ERjbUIBACb7Iv6z/gOvlzizG91
2EBY10SN4T1vhMGmaFsEGRzxBg8IZhuJ+VSMMI3pLPw8wds584TK/AalTsVqaOF/M1yBtANuw+id
5Db0SdVLLPuuPmgH7Q4vFHUCxsmbtKzXXwQX4Ag8CtCdOS6201KI0hLTCn1Zja7dE+xWWLto4O+S
/VK/+4XHWIOJ029jO9psBAYn4Y6reOusE4cjY2gTwCpNqJwaNNxR0H5sSyr/zsS3M9+OU1thTcRI
7weSzncZtUHiJVYRpuYpETspeRH0HNTbryRthfbkGNCBt0YPlA/IbxhIHXwVUKfXpSscCd2mcRfS
XCQoQysGsw5zkoBn1V1ZAE8Xswu5FrYxB7tPxf0yUDbJnW5T+gopm46Pldz//UBhVSvnbptMoQhH
LTFDWqiBJaR6sEMuOuqSmU/2538mRAwgBHE+Gu50sbKM7nl3jfzpASnHaLUyIMsWDzALRJ3sO711
MKizuPQpeWm5qPdf0XglwJtko2v1jmD1RRllyph85d6GxKsR1qKEAAVVy482IpMcKqRMfuwbqgww
/xE/a3gDLFqiqU/SNinLyPDuQhPn/j17Z6A0RfP6PQxidSkdxJx80jRy3ylcdjraNKFh+dD7+gjo
Vma7eUCi+yqiBY68ZCHNHqn+K6uDcE3UTVmVXW+xWj3ykr7zLK0niZmWYZQcKuId1XsJ2Tmr2YMl
ykhns3/1sF5PBjEyabyHCb4bztVJXgHTdO/Gw5W5WyskdQCHYUgJbhd5xDFdgoWeXk4W2zY89Yo8
e6N/3ec9FHnzQBCNxhCrlm+tx8wLg/tju4FvjFSFzzMYTsd6p55vG5fOgq1p7CNH2/CxFc7IJBbc
o6Gd80nMPuiQYON4hihW8VQNmT/7+6hLIcZSTrvEeF1W3LERPgx3tatEYI1ZBIyFt+0uFsRGPJ8w
bZHrUiYPD9HbMcrtmltY2Y+0eD8gKr2Hp1KnvHgHukIJ5j0qYDmCCgy4NU/iXp4QPXcYIk6E9zTK
RJpngV2O85xXahZUhGrrYpSbaNt1LjQ1qrX3KfkCMCzUDmzTCO2hQCaVwqxKX28ViWXHuJP9sPyV
+b0284OUNPQBoG38iMKUJlSCtJQkAzhHQ53olpoYIVi5pR0BXUricn9cBBn0/Twq/1gEffAj0YG4
ceIfvYaYZL7NvvFwEiZzKd6EPlVj/oCkQChZ+RmtcYCdHVtrHCF+wBpXCS4InBWQZnoB2S3HFOOR
sFvrdbgk67hA+xgHZ7/vWmO3E1m3gy2iflNQi/YATV5tVs9vIU1mowj6u1R0+Z/OlQC7BK7RV6BI
AIG4tlUdrwnopf9ESWY30TbrEvIchnzSs4dl5QFEpQ8ieK1jDd0SCMNjQGxbVtSTeK4XwvfVa/I5
vhNGQHlWuS+omHUlhsoRgOvsPo06QNahpe3vZv7gFD03xOvBx2EZlKQSbGf7FowmQRzwPSwN8lsE
Zc7PMZi6p7emPX7FneOKmx66pzV098+gYtOQpguZJCBiOdRuM3ax7sLn5f7Xmpmf6jBwAwFzLPgT
+ZLK5JrA90bDettyuk6VV5CZCKirpL3FFDEC2nb0HGAQ06dhzbL000L3sa+6ICvE69wXpE2b9v7Q
7NjzU9tR+4FJcpVAcJPArylhHp6dYgnlkU1WBd9QNYI/Yh7BdFNUi21c0ShgIOiNVtmBOshDVicp
MffjI6K0sn6PvmO/9sl4TPooxpXX+Fz/iOwXMbqiRp+FvohFG7sjyl8SfZ3rjMzIeg6fVFighRiS
CeZ6YIqbLZ/fUMjVnAZ9DOrjF3XH+ZIR2d5JhVgCDgEQhyV3/wWaxI1oKUDFSmm+b0lucf+a7cxf
uI+AFYQPerrXPXfzlMj8KRWCl1eKinqoNa5bfV7oolLJByuW1Qv/sdX27CemUKJj+QST/I5eKfDO
9/cuM+XvAu6YXW6/dI1QbH5uv/wUnWe/639ADrITsqw0qG1VaFllOBZCKcFUCIfQ87LQ+EMYBNOG
O5wyufDeceJeKUdW2LdGgsJ23WjS+N08WvZ8DYdKOmfQ+Y9tO/AH765ZcgIwVfYzLK4e0BysD4Dq
ni5X/+GupFAUoUj0CIPL8oL1g1mr9cLjZh4ttapt2DhRx2KCzqy+YBNS+KC8w5bu1lsTEqLJy+S3
loZIEx1CTucoqYezyUuZ8qMtFp3CS7/RrN2BhtM2zOSJvoJqGKWtYb/fuAUhE5K5jOaoS5JMtQia
O66kS2mmm6atamOSponAoppAb9QAU0DgLQTnOe3JqZXvWbd+rj8QWFJKXP9A4RmfZxdQo+tqZgUe
MbtCKqw4WXPcw+S9oKR7oqWeT0503kuJaQhPGTE0QNl+ATsEoNN3FdhJc+BIr57mN1/Q1mtoQWEq
3rtW4catwgZiX+4mFjgd7A7lH6hJWzq4dlKu+T/qzT7kR+rL2xoiBQx48e885Jt4CYTpK3hvUB9G
rXTAZBymxHDUL8mcuXSdeQSIaooNJfKmKnAKRE1+BVV6w05wLDAKK4PUmOBlIET3khbAXarx/gem
h6GQjUIdYc82JM2+371mVBW/7784Gsx7V93V2m6mFMveA8WMfxilK/y9QRJ/pfVYE2oTAfxa8M7Q
Sq7ahpyAq3scP+XUWXShpsdkP76cFTctbdJJLiCdy1eAZfFPeBE70oZqUoWmRRHXHta70MrN8N5S
DfvGGP9oQc6o/tgG+qV6opj6U/BSq0XUeMByulP3dLjABo7HywdMCH/kGVx06WYFW7qftslEJmz6
P62XzdAOMA+AU6ZdIT1+DmiB21F9Jir7pj3xkX7WGduDyehx9MaQIlsn5yqUgJoD3gaZ9Ecz0nEO
0Z9KjLhXSwCVhJ+BY4A8G3uGuKDK8WxBF7aT5gGlBtugFNBdEfSG1HQykB6qJ/gfEzDkAfGrgCvP
GRR1O9qOqgwQ0Z4pnfzGUd+U490Amwn0isxpUEA17zMprN0UNbJRfIdpy61GmbaexFOLYU9NHndY
TJ/S4ltQXrztg1t3SwSX5tL9CMm8f0EJXRsEOAblzXX5F/0SD8ET/2484bpfbhgMnuhvmP8MTssy
e3VZ6h4mT4ju7mDpHpNqmlt8bVCG+I6q/d3yAlQ+/xMUho+d3/nf4C++Nv++gn/s2cWeuGBYGt4g
qI3K/e3od899FFWZbZ7SG4V3dWdFoT60dS3fMAjLzBtjmCFbg454MTm33gGIdCjeQfugYYa0xwEg
cbH5b1LcvPU+mf1Id4aJoAUeXxGVh0eAFA+ND3rjh+jMKOQizeXnCJ2nKT361nl6SKE3dk/AKl8r
bPfmIS10qu3Nd3Qk5a20kdtbUbE4PCCxWCyrswfbOX5nV3t5X+Pv13caMOND8985+JeCgKsfXz5f
uJQ5bSZCMekY793zGLEqdCI+Ws8Nz+UfShpvrHw5Ro/iF7GS6qlWIvi+gaUszR+rwSHPNG8nZvP/
N4Qof+PDKcwxZOSpk2cyDcSJHWSohZIK1P2RUCCggXXFVAGo+e3bHtpdiUbZnth938kNd0luyCy4
UpDHS7b+DRn70f9sXpiPQ9mgXoQgvkfd9BteAF2hwgk2CRT2GbuNccXH0Y78JKTddgTwe6p9YtpK
oy1IZf0fKgMUIhj0kmvcBl91SF7dyzH83ZzgRieH0TcHo3MCx4XlJXAYPc6eSIhGhxEc1PUzuh4k
onkGaO4HJ2ZPQISFAnJqFAkSSyMGndE9OwSfFdnbEJOqnb/BJdyPSqwZLj8/V2o0//rVe96gA7A8
rJ/ab4MZROz234hUY1tDwPdn/JtWmpfBYf4GqQ+yZ3KtF8On+blRbVTSd+q0T+gnmfRPUK+5OFnh
FD5Tzn8M6IoOsqEWP/U1O6ML6B881V+LRgM5EafZFoax5T0d3ePtOkYyEkbcn6qJbBMO28+smGI1
qaY57o/qGfApdDn5bpZeW2d5bHKcaqXGsjL7THJpafh3q105tXJMEOBEvbJc230S5VJXJjf6DbbT
9xkTARdXJFZoZTAU4My1UAHkaZTX+c1p9P6iKtMf+rEQ5cfPPSUQXq1ckQhgItDkRJHqt4OiJqrh
a/ji8FDQ+yUcRsGkVWnfQIUPPlbIEeBCyTgRWCh0D4TgpyC3RETnPOM0Q1F7XFd/gl3y2D03SoOM
TrzvArPCPa7O0+JvcCQSAbgy2VEf6H9ZIf9sPSWlQTF8YLTBd8hsILRHagDFGdsHULrVUhZRPeUi
nU1U0t6Cl0p0aXD6w2Or1aKc1F4k9G1kotiQqXdnEwcci3sp9jKoCbDw1gR3tSDZfrWih8wfGXUR
nbPWhNikGjIaUJnCY3bSWIxS/1ZrhSHoDy6Ab+3gK35XA3JwCohUmTDXN6rNpvBX/pzNGLcoYsPI
GET6GWgJeJJfAh+ptpyq2Rc9ARXMEE8DqPBdn1TSfF8lNR1aAfk+5cps8ZpIvyEYNznxG//qyqld
okNt3xWP0j8jk/YW9LfAub/rJz59wvtNmEExA0EiTg24W514nYgdavAOiTo7pzrIQmp/WPyRUnWQ
pZNKp5yIDeLClRWHP4B5ffGSbwMfyi4+N3ZxqVNMcu0dzHFIyUDtbD3IE+/mgJz9Bk5uFgMnbsW3
AljKhzV+RF0Yq6NmtRjV994Rcq51fYtYDt9AtbB56p3V1Q0Pc9UDDj3/3CEtBXOXRakOnxcf7e3y
kDynH+1i9x132T1wZK1hqcFGi2vlo2dsUabbDdPIGruYcwt81KBreaoW9tRsJFkh89RRWiE2xh3v
I472bPIZfdfPrLMjR74p/e0S2im1zxZSlayK93hCsRdPAXZw0oAcws5Iu6MVPUBCQIRdfKWn1nGh
5jKMRwrhH9z2hUxPDWNqawToXyOL+jLJJUHRIiFmJ4hJW5NcW/HBc0O98/KoFF1aplzKE1b4+jvY
KvfyM6cGFhaBj5qZ34qXIsWilIEtP8ah7JGeK6OQd0iYKIoFe6CrckW2xHbfcaIyXhE9G7MFmd5X
eL5lPrtE26Vyf54tN8iTOK8yR66sVUgoj3r20N3jbP4237hgAOj25FjK0UOKphz9IDoYrQJp61vj
H3IHzOZJnptqrjDjyEzUA+PG/gpx3F90utzpN2ry+biyQIU4ufXddaaZBEDUyG7LP0TD6HyGn8sP
1AeZzoLGy3awHTjC9MBXrsz2cxNdQxi6Sa5bgdHshUKTbd6aZ1QI/e+n6VlCTRtxg/30Fv80P6ND
+3mMnAA0+080Hr1hK7632BPyEN/6Z67qK8TMPDIj1TP22G356Q8cZES9+u+zK+AbdCKvvRyM5lv/
r1tYYMp4yeclhePFjTerROpK/qBIUAG797Myd/5pENNuvgD+bdhHaBZ0YJ+EVSQid+0qs88sOTMr
huhWYCknutr94M5KcSH+Yw7rV6ZQUGp+IItkC0zL43N/rJ9LTHyt0KBTfJBBze0T/jR/RMXw2MnE
EvfBYVRBRqWteh9caqQfHkPl5f7oid3FAT0m99FBtgu/duSWsPHrhxcqfJwZjgkVU8p6BSV0r5wr
3nHj2BkOAbthR3FSfcEG1IQBBRWQX2Ct2NvYwTeCAVsUcJpb+bQUYcDF5DHxVnAsn79sgdMBiaiD
LyUNqF3HeWpH+/oueiDt3EVbIHlCBysdAAfkBuELCL9D7dh67GX6k2EOH/K2Uvei3APh9lPHFHFa
NIaHmCCxUYkKHcQ+G0cu4HmJ8kN0RVJC25urg0/EMN8rvb90yP9lagfgaZKH+LH7EJ9mp3WutUdm
4MResVf+HW47iivkUVa4rn+K2IoTp8eXQwa2p9H00NoGeWjlV/uukIX3qNR6ZF5e/I1f/wy3RLlC
iY4hGQ5lkrCEetlTNGwCz8SH2O19C6mYUEwxO/IrolBMiTAGu+C5DJovNxLZg2mo7VAHfQITukvv
++7SeOwhStX5Qsimg7Apq1Fus9IstQ3jH8JmPjhvrlKZxdRw094+0uxBlwmjeCWS08l5UHVzuRm6
fdjOKn2KPc3XcIEEZmwrwk5FkZ+/0QB2oBFou0tUSicTUJW8BX4JFzqjx02oFei+S2ChnzKY0i5R
MB2yfnxos0malVQzTHp3f29GamLPTu3LhslJbEC3eyYZhW2jPHyhpJ6M4gTUVBADYkwegXJ8EtBQ
aKbYtrLWtljQKaNujDOXeYUntJRV6VRDfNdv477rdgEX+V8zvToCIM7PuLSuDcWw6Ut/wuK0ZjZ9
OAREqVS1af9Cp/7LJHbvtQAA+tSuQdzD46AjwpQtfogqYQa4wUGhKH3HV5UHj84Q3FOJot+GhDe5
xP6Mf7KkyDQmqOafr3/I7/9N/6bX1W7IdEd+vkdF6LluE4yhmrA/K6AzH35V54FbwNjfHLQI4ptn
xoKBQUTcWwoyMt+Nr6kJqAOVpNKXSeQpYlj+5ed42Zhq7AOD6cAIUvaA82GXzfwVgXDpxRxnm6pS
unC2dM+Q6VGQmtT1Etd/stGDpr6oBYE72qN1dkDPA9lDLMcxemCWOGLPDIzTE4tJQhrcZns88AYy
fXBchOs1YsRcd2GXhJatk6rdB6m5fo4pkvoD5HCC08gSlXUr3TxPGe8r0cyecVaCJyQwuf6v4SR0
ieI8E6qs8fMf78T3eDbukBUoKJEN6EoIFvAR21jTsGpAcasaVi2pbQrHgPnxUGNS3EMDS3gLCs1K
jDresaOITKlJp/CUqEl2wk7bXaGJ8RMz/Dn61zvVH9BKQwwl+pgfDkAY/hjSpVrM78JqsPU4r+yc
nrlBVvMez1wpKZjjDXf1Y8o+oYpA4R4h9Kwxz1O0Wm3P2ajGu7uyMtaYs9YJUcaKW5gJHWJlDc64
IttAZHM0xQwnOEr8l50ZdDbpoGV9F5dYCEiZJwfoyEKCSQRjgrPCo4/yTCzNTbpiOgfUc0cfc3WU
CjTgtvQ+/xg86gI+RDbQfft/SAwXGMLmecZtJCoerK0PBTT/BkE0FRTZ/lcD8pudFipvOBRgR3Z4
E3FY9MPoAXkj9Fm5UVT2mb0ncmKL/EBMh56+PjWzqLaEDRZnywL3xuSsWgNmhM4Akm6CshCeSbmu
leNmfTM6aWikolfrYnh2qdfQVxl4YKTvwMLu6dj433tynJDv/Gxyw8/Jz6bUv86OGAnMqLaizIIs
FqsPm+tURCGVWsqFIW11jtFBIfOpLqgWrz+p5wnHXffWNKc8BggWptv+gRnf6KNx29mWzcqtoKto
GUHxwjrs32IU6hePq8OQvPaMgADsqm1/VGddjiQkaTcVSsVJNOI1An8i3/U0WbA9tpSoRhebHL2j
IvtjUkJ72aHwLy+NGmhGmIx9jeVLCOblzxznqPH+6xkWF8OS0tnhfpqr7+IiDsg67w/bsk78T27W
sqQrwB0sGTHrbGbDDlMPWyEp8Iaf09wLmWAxMZ/Qzg6BQ1ZaZziz7eL4uTUMG+GkdcA9HJBpYQAF
Ee3n5A3Ca9Biinvr0volgTlxSOpfwe71kL5nCczmhocUHmiLIc9wpEtSnJTqVFApekLuK8zK8Wny
SQ7OALE8EqeQp+fUmHbBcNMnZ3Mmo64Kz/bH+UcEd1PhuZp7otFSBHbDAD7ErVNdnLapwKreOBKr
lSInIJGi3/inz1SfwR8iaGijMFYCmZVv+NrPIbpqmEfsD9pfbzxrtNWAgXwieHHMZupBbnuLe3S+
aK9BKG2gFMOS6ocOaTn5geIhY2hfL/2FRwKB6Vv30AfEk77lwnP9bzzusOs7xAzCR+2fwK0Fyyio
ncrJ/hXfVCGHRIXuLX1/dlJHpQduolCsVSzx5GrM7SnM9/Fjp4wKV1AZlV5Qtls9Di4AYpAmrIxO
FtyvyK0OHnoXiEY4787ToHqhMmB70Z7dNv6HIBd1KUfh6mSOlEowXBRYFw6DoTxFlQYk4BgnN+XL
dyULuQN3/L/VsFLwb2OFc9eRJ/y12XWq/U6zSWUXf12BgL3rv50gdNCPauUSMrMdtPhLbTuEQvZZ
u62goAxvqxxBJz/wMeYfrY80N1f7C/J2nagyfQiui+3sWH8LC43xNqtL22yqpj/r96AdAea2rG0F
tpA1C+Tc/VF6Xb/ShHithMhshBkh4O5KmFpKIx7fK1tBvYRT9NhHR3jHP2zBMm6kbtFGxwoGay28
GjJf9NUiEKBN2UEQSuui+bezoyOwl5OozqFSx6n1utaCGTSse9iMG9Ppr/ie7BqBSc3nwfRVz937
jqiYfiZZc68Q/M7thFZx4QMwCNg6ysA0CWO3GBR6ugeMR6MjOL23CAQ3FRBOlvorUH1+rbES4Jta
orotPR8TStK2L65ZD1LGLwBmRivbTqMNwkTaSEIOtDbONBsuQfQIEh2BOcEgfZ0g7EQ9yByUmXvo
2g5gXzyBCkXx0IYKp2HwL4CmkS7SpD5I1muW4hVyL01USCoSR/A4YnCNTS3ZAMVbpHDjqf3Qtnb1
RsJjsXWUB8Q6YM1xbiT9F1C2eiXRC3doLZ4fLNSC+QvwVKweWSKgnhhXn63+6U4IJrWhI2ag8nBo
rtLfsv3G4AmmQ/MGyrjqFvWAKzT5FngoIRWLLt6Na38d8CcxEybciKO7WglBZGRpk5BDp3zmGlYG
K5BbwDj8P20LmYFuTJMRRBjvImfC/Qh3sVEAVKgbO9QTuP/gLjHOYT15ZV8xGIZmH5IJnWgJ/Iq+
RnN8TZuRWgOO5rbXw+oDuYZ8W5tOK6ht2JQ9kpKMaa7auoH6To+SgXQYEp/vY7SkNZuR89SGuE5+
kj8m4yHvHEph+J4w9BssnI9U7RUH01deqpFttvgVkuqBcOWbYinN9cHXFM4qV8lYdA6QOASxepnv
PUKUgRSPnjFlTgE1dtTcV942LGxumO4dv+ELS0PhFl57xAZEp5nvfPVY9WDJc0pSiptQsmmU0dC3
H7rFxcKfB1dEhFkOKOrRUaR7Z/vPwi0X72tTDo34FLVIirM/wRNTPXBnR9BB5nmlyOy+BeuTChB4
nIFJbqaZkM7wjpTdKMZRDWSsKxUeoeDsA0omYCkWwHDAoRtveTHQLCL/9lB2Afe0cD8NuIt6MMgB
qFWMa8MlYgZL0kP8U6PPdISspfrS71PP5NKC1stvQC64eelzgU9BPnZuOiwoyoKmoxBDcGe+sKWd
2S9Kf1eEIiYPMfmYXBKvzjiXivfEvq/bUTRtpUmgBnJrdQSfQ6nTVylnldC0XifOZ18mQRxPe8JG
3u60pxGa8gT8vox7egdswbrQrtZll5u80eAiEngGiMRy7EUxQPxooySgmbGnicoU1TykApt1vv/B
YbFwtlr8cVWOVCAEuVivq1PG5QIsv1GO7XKezoS8FCIEhnfTLsEG7C9IdK0+LbysgEe5MiSRw4WT
diK2xiLZnraKYFTyRzHgt5lrTKBDwg5pZSmoaS+BFI1twjmrtruRFieLglpM/m41zGUnGcXRMIcj
aI3LCPBCAeqH8tYDRSUqiUGuTQWY9/XdfX+fnCS9fNB8phOZKYcgDMqHfWm9RG78BtjsKe7FA4LN
CvuI+CdIM8sdB4990AFTwBseD0EQa/5tSIMcPV9Vb/BMO/q5/tywHQ5QrV2rUQJ3W3j3loOtMAmi
MsaSLCeGa8doE2t81y4DbajaFAOQVhfwWFbMvsLtZJcgu0mKTpQ3sWTqqB/qJJhTiwAZQAcKguAk
tJ9JAvzQvrmp2P7WfrP8jz10RLCB/AJA+Q42hYdNgUbLTJZXvpkKMjm2tivZo3iHoJXW0ySox+vn
doGBYjgjhdOEc8FlkToA5ng84izd+52s1XeIYNXCLVl7JAT7SQnxySKw4YJpyTUH+V8mRsHDz9HN
Bk6FHckEjZs7aIfmk/Dlmaqm7puoQxyAmkqq4CKwLhMOEMCo9MG/QBUxaRGAANZeKwIfQnQAmChM
OowckwmTTyFfW1ZDjXPokV76vWfBN8FJTYnqQQ1dXpkuBS64u8LxGFigz4brQBP3Hv2fx+9daRJ3
dDd1OtzQP5rvaFQeo1v6gXAsEnvj7+HItaBM81DDW5qK3h+F0Ey1CleOx3JE9DeaEv/j6byWVMeS
KPpFipBBSLzKI7w3L0QBhfASRvbrZ2XdjomOnjtdt6oA6eiczJ3bSKMnvu1CMxPi6L9/5L+EFWqt
OJzkm7h0FLTZTO4cV5X//ifTmHd5WVJ1/rJLOB7lb+BuyB/8B3MtiZiWfzSuvVwODOR4aKV1o8eK
qQ0hov3R6CCfyX2gPPalHZIRFFUBVTOXdCQjdPlHzmkaK7mVz9nfVfl7IWl6+RqdnVD3/14dUIJL
T13Q7P9jYcl/y4/K8J0PTs8rv4ZQQVdgbSwR4XndGCTIO5PllYKCCAdMfIYpUuHLCcbyr7QVow9B
Sb49HCQwFmNGiakgykg+Aqtg+vuNfkVc+iUDrT22puJUrchcltWWLKyhdO0gE8KB7hVRAm3f9sSg
EJs6unum+7wODvfTf07BTB3p/3V6OcjPeD4gpBKvtY4QDamfpv/WEpjMAm7ZhM/DTRNp7mchmMI/
epCMh5lWcN3l+stdllv4j04k38XnZmlRn/81nHKlRAplEC8qUJdcd/maHF9Etfu/PAdybeQBFGod
n5tdPBDg93gHRWOctOTI6HKv5BbwuWkFZnLYy89xZXEFkWtBj8KV/MXLmSdI7t+UyovLHsjFkadJ
guXkxJSIDJ4jvgLQwy/gBrm8B94RXQU8Pf5XcJ0/dQWf/YNKQj4dDwKf9N//kxUp0gi5DnNeHK0A
L41XudwLrg5XX+xP5MZJpSIEdUw1/oLHMS7n/fyf6ck7kIs4ZRwghOj/Xhb8j5+XQl/WSIffJzUG
HpE94qyECHPhi0Ih/UP0LP4v7pxSGvEv1negeHyPeMrxmfmCfGrqmb9fyF9D4JKlIsuOxUI1xN/z
y+WSpvzJMmA/4oXxt7PH7T9twd+i5a/4EXo0IEJKnCkcej5KsZK7JlXbgxeVDyaXFOhhDwbFfX+F
Qj1l6kbVLWtEnmIu67+lxN35u3Zsg/BbhPEsxiBSgkl99owkpTnzhekphmEQ7SbtmQaBWZSxF/hI
f7aJcDUt94aXMcdei3SMx9oYkED49+U2OlE0ZfxCuSRy0f4unnsQDPQTVJMP9M9/3yrOfskfaRQj
Ua4tJygfVmBQrrZ7/uN4uogb+NfmBophinxiPjtD7iaawoyhpMSrV5SrojRgGk8I+1isboS4RX1i
hRbcEovOqg4014g14kMkP1wyyc0wmUtnlHJo58z73yIhEx6Y/CO8CFHASiK4FZYwFh78isLXYuHw
iDoYJqC0VLn3gYoTQOYJ5Fe+CGD5F48uNfumJkrFCoX4mczvP2pg4qImBX2JJlc4k2KrpxHRIvHm
j66UVZAJvbS7G2k13Zp82Yb99YJFJn5wIlOmZIDJuBvJL5aPJaHsDR8MAsrkuWx1oFCWQb02Q3uk
DISP+Y+a+KFgEV6DVPhTE91pQaWOpjl8kN5uDWygRfJeJP7t7wJQhSRdY0A9QrJLoCz0kYjv5Gfk
7kHa4dYb22oK27FXjjs/zfApBsfnlYkE3uIGHizuaJvQUPiXsPXU8XUPG6HFF7JedpW/A2l4cK+5
46GJpbJwPHdzucUp4R//MDTxFgUBkaxf2fvkQL0GGo6uQrSmNxT9FMcheKgRNN6VUAmYIOvc300I
OqK302n4wAxxixdMW7SaSa+Cq3AZ2uHgww72pxZjT5FdVAj0d+pfDdq8vmyYtnG+8q9QeaXbe6Gs
k/G00OPlLBKyuJjCc1TOWZfQdwrOFMEY5F9reOU5/VdAsE8OxGCt6hUrYkE4JS9b2a8lWjof0I9K
ZqEE/t54sKF7ckXIgBO+Oi2k0B/xB0JRJNo02aCIfXXF1ZSnhWubwaHUuw1SG1J8CLURS0jhA8Ji
9PBFfeJq0HGvK9nTFFemCAWPOdzH54pO7NI1WUxAN/RTKj8AvZsbK6/Fz18gv8CfYi+1hoSYckTK
hiSF1lRuVObLy8i9/rAkz8MyaEI46wLBiKNexePYopuTgldWreSYCGk34X0z1vCwMBTvM9AZlgo9
IRswX0n++DiyOr49k2NXZ5XQ1rFnsePjmYppL9x3ychmrPF3ojw49AhU4aIKUMcp9FeIfbjfUsDC
WKAL2d5ijiQ+Py2IVBtsiELHV30RN446K9kiCTNbGhGDf8nU7LcWTwJJ/oq9eLdpVpDVSThoHGUv
okNxcG1zpr0ovtquiAA4J+UkI3cRH2Y5ZWGsvKg75bqxv/JJXojqX+zxBYMmsZFqy5bWRVAi6Xss
Sfa1tqeOnpGKQkHMHDrcLaliCrKHLB+vMlwSWnOQGvI+LAySm8TRx9/Eka/LNlr0hLIIGEhoBWkU
/Ixw5fUxtwRozPTV0fiJL0hNSqU51YEPuFOrgl+iwHZMWF2kOGPzm05ueK9f0JFYxJBIiAoBNyig
550VxoUyXzaDgtEo2AiHCoqX8kW5+Ygywj2+3efYxB3+2/1Mzf7H6ZIiJ8M2UG70Fl9wy7E51OAA
oxoGML+ObAGTeC4AVTlBSC6Bzqsz1KcDWVwVV+O4SYGoXSYrZ08hqWmIGKLfTD4fP8ONSdDPSnPP
FJwYrqfxbk7q9ryJDqsc5t/Dfc4q3KfFiNYIcTqT06PfDvxDMgA8ANUv2NnH+eEBKUM9Wal/B012
jWml+k88+GGeedkyv7PpdkzHfkfpWgntiIwxHQOC/icovcV5svvzeMEZBkMlWI4ftC7JeOdco/Ok
M975RBXcw2phw/QlEwCIzcS3dIGJ+B/mjcFmghU5zPHw/UtG2EzCr8qoFeEWNYWKy0Ranx4lSkAb
16sds/UnvuwY/eAU1Nnw4shZBosKACJfZQuVS9LV9/eF/nDi1przzH2Gn/3Vt3llc3yNcbACU+1n
k7r3DouFuNj8gsFiK2MEbTDq/evrlL1Hjz/uv6RJlPyZBWXvDJ0Un6Db6LktYBqP+jc8EKplZUju
mK7ivlf552RSNSN93XbOw/Yh5dSff5Iw7dC77oYtUp52M7NRnDedHeGZreMdLmF6dhplnO9sX4U1
igQYridOsSS04T3Q+sb24dxsn2pXEy+P6nn68mW3qR2jxkO/dfgo8VdiyCTY7DUJ+a7Vw8AJ/Gs4
HW2iwNH4AaZAlQhvtXZvrwHkzOsten77FayphNKx+6TqTkevvvM6e/wO5dx21Hf0Lb03QPC727ZD
rR6pMAMYVTEpNw9XilDTf6Es7zfNoDN40MKZwLotrNXwPFu+zSA9y7vFEcGYUFlAcWjGGvS3JFB7
2iAb7kY6I+3SU+pI11bkKncT2xXynfoK2pab7PzL3TEOUPZpc1JGwhhFwpJJJ2fm2nKZIn4e0UPt
fu+n7GQiRz9U04s8C7blP9J+hs7w4eilW+YbArVowsS1+m7Pn3aQE0aHLSOmlYOydL8rYrIzVSix
r9IF1WbnAvQJ098nVw1rugmRJemChKTerRQPUHQREJZPCpb9YTUd2/OEHI7rcHr22vUaFUthUxiN
D3LIVJZzSBGZ5k410YbsMzWWdbCkiXbT0V1rYFkYdZXOm3aOxpIPJBXrvls0XkJ5pjqdV9gqukw/
3r07xQeHx4WylIusHvBocc3GyfgkMGZXtwkU0/fqeRnVY3x/Nf+qum6y0X7eelhhCkCZMcZe1O3E
koeHr+aC35pcwwYTF2XxoXdLFm1IF2yE0W+bcdb8XvtnMsSz2Yci2QOpgYgKyZagKj/uLLE5U6Pb
e9IaNdMCpqMasleYPpsTw72ih384Y1KOZA1DU8uI0+MPkSqN5WXcZym81JEx6HSQyH76j3HrEdiK
l5OnNbq7Xv6M2sOjbTkuPlXlyr2n7qRc5fu6l5jde/z8jLVFqvZN0/v+5q1uSiKB7dTRu+XUkFgr
8nO8d1ih3mpRTTNS83VAktGdYcngXnVntRNlW0MPtDrWi+B9C/MySBLv9kTNsEjhFcZl//P2lMkP
tHDdyYbuk+LAdht7tku8B3wpymGOOgx2KQDajq17fmr66W5UX/sdbAFyV+cohffyXmd+iZXGqtif
GSdjd4gxqDpLuuiRfy6HvG+Fj9xluagb9ZjkLkl64xLm3vo8xRIkljv99FRu06/ouhFJBCUS5IxF
A7qt0rjRnGHABv2VzmJ3tJk93+ZwjYN7vMv8G7NEDGS+k59yxKgMPOmLumnH5svu4Qx9h7dvQK4e
3ePW6uIppXNDm9VyGjSU+yzHa6/ikoHkn+4f5/pe0js02+Ix+xrzKySbWPt5sg57T+gf8Wv8/qna
vaQ71/3t6+eqI/eed4Yd0paeK8yNrlGFYOPD/LafpdIr5AyKCLzUPX19ax/UOjgPc4k6HbLbvK4Y
7pG7w7bUPmTffqOFt6pnvQ6f16B+d9PdoK33n+2ePWpZe+jmxXeqHrSHnzwI7zZcm0ybzlAt6AK+
ces54lXZ8z7mob2LPx/Aw85M74yKdPzkiNcdfpA2RZuY4VkZm5PW3X31ZYt5hO9Tdl2ZQJaP16T+
ElmrhWZ2eFpeAqsdGcpB7UhuyhblDGTXZ83FKxztYzFyDUrNuzLrNJqBhipIm9gvZFO1/XMnCMc1
Jl+DZ/my+LQOTWdlPrKgNXuiaO0MrurGgMeZHbKPqLqS1qHzvHg0IbiUP+cqiF85vvEBGT8v1O4H
Eu3OVXO/pv24M6aiCb9MUkgM3WZqz5EKgZ8N6SJh1hC2u4d3vbKgRBFHNm6NPwyEMR8lsEU6+l82
LCot6TErNJkSlSAoiyjw3xvDkwA9M6LIAf7sdqcA4FgL45UYc4IK3WsGLDxbwBHjkDd8Biehjgoi
xuWNYQ7Giv8G3DMUK/HdFxO4GA0NCvxIZpiSkcZxs2RsJ/a1ovIQzREyQfpW2/eQYM0mGO/ijJzh
GMSh7mAsPmS8kAQe7mQMSzbCNpOx3ewUAaMvexOG+DVDaEhTvrB+xYMH1v9MTARFr4OvkUwsgi8m
lpJsIm+QzyDqHSGt7WSaKC8nMo7Wmia330G6JKe8dKOP4r/OlcPXiJsTDxWuPnz1vbwy9AUU9c9T
lWbZ5th12usPl/jpVyARd0eCplSeveU9GhbD/PidZiBVyxxpy8V9YPO+bLSoAyvlGpjwm0gu6gRN
GVGkXGkobh4VQ+1cJ5lbvZwEln7bzRYJMDwrlBKRNo07mHASO6bpqpSc1/CjYQvFbtjiXgBh8Uv3
NUjHQOOZX1HA4L/R//LwvNyscK6m/2BKCOcVA8VR1r8ThMjfkTczMM9OWvOa3vuww/GFn8s6TkKP
g24dGfTbsW5BroZ8heAmRJaoca5dJBTtMD+NroXjPTuhucZsCE1Ru29glIDlDp+HJ3D1eqI479Uw
I3qm0H4T/0tU5frCEAbyzd3JbbeCcHQi4Wb3nWq3fsecnscY2DTQiN/ObfpmY3yRWQucNGgsx2ih
tCv2RCjVig+1yR6QkD4+09tubitzvltQ1nj1tnOhR75MX9yZNfY2bJLOUel/rVDtLb7TdoCZOlVm
TQOO8U3QmZt0BWDsmmtdwlcOHB3tNL93HdzIiDma8zRK6QouXa5RC3LUgyHKCTGO82I99dkQvlvU
qsnsPHhWYbv2UmrNCFMzFTpAIaQWm4HFDVmOiVMPDBIMyvofPjvmdzEIvPv4ad+iVqhDq0DqU+61
zX19YR7DrnaoDlA9zt/QyInIOn+itukgqcCLgN7ZBDxeMK+AAwoo9o2/iKnmnf695dj1H6mQfd/G
BRRlQmfU5gGBH+RcZlXbpVxWKCUNR9vs/IqziAgthIaWyy1B+t46ZeNymi/wT2Fkz2Du9fC+u7hZ
34Y7xLTu3gjenFKBEX1aAH0U0qGyrvFXeLIBLjNQh6DlV63IzLym54xuv5gCHwvLUaCRtpyAGGJY
ncLxoRwwxhVIFqsJXpbBMzAUlILGi4nh8b7g8Cr3OyOqVce1rqGbCLvCwamP/gGiiH+CVjo9h9bF
qzKnZDj6a3XPV89qee1pc/UNpVtZ/nXQ6Vrj44fKCz8kMo+QVAntNWcPg+ezvybud2Ayee1VpNf9
ujnRWDQ1q6jeP16+2oPoi4I6eFBxgx6GcGdh8JV+sXrybgJmJQQiQha7kImd+RRsbYAuCT1t3bzP
gBHP1wmK/Z5aUEu9J6wO953RcQZaNVIWbQoGpLa600JO9WAXKbgDifei0Ph4Jeqj++quh4/ju/G1
k1kThsk5SyzwSNv5+m7QpIiAERuPiEJGaPo5ID49tvudysc3xpZ6PBm/gLSIvDgPOUmbsNbYi/U8
vEL5B88+ZMvWy4Nm0e618Td3c4w4IIm8XF338Bu03eRYfCADx7XzGJ194+ZAecHdU+O68XDU7PI5
sG/YWj0RpC/Y2iqgIYeblEA0vqLEjCyozZL818yL/g7aYaDNlGDHICj1Wg+nVXtXSL6TFitfng84
4MpICwpiUPpvCDZIaq7zOs7ISNRI3mp4koY72scpvHxywz9htdfmpu40OFAc7G2JCufcby86MGu+
4rvbhobccrh3rVUd9Vj4Pevr7VB4DypDFJ9cfp9NuBe37SCmLbRBZ4MHyVcTm/EzE20oZer23WFI
f/6CvLSXlUS79i3DTaclzO3bC7/UYjErJmW31W/1WgV1ENbMGDMCNcNXtZxRFWFDCuaaIVMkJNfm
bEsZ3x8szg2yM1Aamto8X2cIliY3JQR2v7ycXx1AA/twsG+1AgPQKyevHJVlxLRhBvqPEuoZ9W/d
y1zQklL8J0mRjr+LVv/nTu7FDo+Mmlrf7TxZlBrglRHvcnejTOp3ZEw02Ozo1lzbkGAW7e2WzGE/
4xt6Y1yXYHSExUpbmZqfcdyhdCB4fvxCJFaSGxx3fqAJ5wGHEh0BhYEl6hLvfVSXu/DTOO/ueVMd
xXNPHV3bTsZpyf06VPhmosT6hu0q6GzNBg3nX90F5BqCLxuxCnUzZPESyPJuyLx3K7ys1eiqdsOY
sTEQ8X3WXreSMBs+EbVA2mHx3aMLh3LeN9sc8MNKD+8IIj6T0vCqQTk7U7rxbHXcZ+NnQ/O3QQs5
LX7IPMPnjSfut/2ieKi2rivSvb6KwIyrQUb3bDc1Mqczfs00tDOYSSi36DpNPQsM5+mcU5eRkooD
JN+ejnAU96jNLyO2/N/8eJ1m1BPvmsrhA+7bvX0iil/8P9j34lb/uv0OjAVVA/3GdahbUb2Lz88Q
jNuSzFkechOE0vQ1jMWzAQc8C1No8ovWnh0PFOCCDBjjNVqdM104Cxpx2zk2qC1JToQb5Gmb84JP
Nyv3Bc5ninNfPEbHDxHyUQkCisYKQdfXey2TaTVvkBnp02eoP6mctM3Fa614j8Mkc1g/oq31Ie5c
MUgtHT3hCKHTHvBZZ6nqNR8n/tm8fxpXX58ZASsMAPBDGA5bwTWBs5PD5MEdkk4EbIO8SY/u4u3w
V3bqDM3yJ/tRmeTf+mmOb6m9o+hgmQTK++bshAEOaIFLE7eFvejTXZTHh0dlesHP+bJCof8NdgNo
hBM+/za5xa1t8g5e0PKCF2DllWcozFOvwfpB8zVYJc4LgWwKpwLBAiQDJ+I0eXCUWvHX9q96MMEJ
k48ocv9rhWZjNz1iU3x1VUACOUa53lxAB1ALEOsXJl9Amc4XZpeg3D+ZIToK85lBq2EXaCterAMv
EVbxK0Xoa1SzOBcmyNxspq5uFHNskyfFi3pHqB7Qy/bCIxHAHr7Y2oK3K2/n6qPOsH4XOXvyb97d
QeZmx4D1gKrR+VbAZS04pxUF7gvvguuWF5kiiJNLw7Sgx6/5k+dJ/ZtQxkPVDKxfbl02SALyeUTb
hQwmRMgrrJLeq6ccIWI+nAlAW+500u3XdBsMTHd0jNzCF312U4enznj5ifBxWZy7lIPggsRu3lDn
g/Vg3fEK2Hw2LGLlgV9WBRquj4SzZzQAwfWGeCv6kXHjlC0JrGTGSiLVEzieufV8VOAdNRUvm+8H
kjK0wfOANl3cL7KTDHHe0F+3Ru2ebZdTrojbDq3nZjd6/lB0cmKddI+1qiCgdy+svoNmo7X/WvTP
w1pU6ca8WcIts3vSKKj7qOydxHqdCrs9fKywxr+6zyoo3QtBqHhxUec24KOEiSog2s85VasGrAU5
vyTLFJk6r+EkqyUlORoteiT3kXpH5Ti5UrW6T5MTiCp+MruMKnZ9eQLwu2fTuY0wYQ2AXsRr3eYe
wzMZnWbtPUbf1wGBuSS33zzk25mrr24QdoVFPLv+3vEfVThOYVRBUEEOc0eN4LwLF6Xbvgu4dZuI
FZMKucb5zret03OMTAHCB9/bCk3JnBQGc+HBGed/ECSnSPuPr8bRGak6akeik4U4VcIoRlLe/9Bu
9XtGW2g2pzMuH6L65rfNUD2i7cXJ4KfjZPMBL98hSVRM5oSZb4fXuYZEYq0Z7rb2982XOrXLu4U3
lWph1v/C78iGdAHrau3d3s7yHEbXX1hRqkPFjdvLhW8UNW05HOUDY0WhRT3hIRPT4HUjXzO7ObpU
fbCklaEg4C4sOwXmPh7spsXsRYl3wtqf+d9CtbGDv3hv5Fzl111c/WssmQXyWM6oueJWbxad49k5
pyWNOgo7KzotKFEExeAQ1AfoYyF+l38PX+FnS7Tlm+YE3ENZFPWUAOy52xmZyI2av8dAGVlIs/wv
JZf0lko4/BxfQDjNw2PgKdQqlNMxFEoiAT/QChhVE1KvCl8hmNeiAGCI94XnLZrITEwTutMkpN8/
i/F38osLiXqHt/ZHW/u9fD2eFmXYVuCLECgH4ZJOQM77sT4vNx/xRKpzl+6te34zYymzAWx/yfo6
bOKq8sovRsXn6Zs0EwnauhGyk7g4v4duhD+O77+XQzxBYkBzybHSvSEP20EbUikxsnE25uky7+9g
lQ1MZg63+QNM8sODCMiG68ecQAgwpxdDc/p0CkaU8YQUCPzP7ukXhW9a/boHxbCx/Qwak1eBlv4+
76RJNFslViyvA83X/8m74q5Mm+qxz7HhydND48xZfHcrRqg4Y3k2iuQSumLK4+r4rXWlxxvO2J83
RveYuxxtN420eJUQYNOh0FK21Bd/35sCCArxWPdu1EinMo/vjb+5bHAmSbkYzTL+abM0cKsXEV/B
qKnqExCw53EFW1gA5IYcKb03jHd7vQEFw1vn7qiHisOeAqBP20hd8/DyLi3tIZZhyKzNMeNr1GVD
+sk3sinF6el2YAvFnuL4TxS4JvZ2/XK0vupvyxPPym1o8FCg95Ndx4LHB3RKEsgpg8Y1phHNbP8c
N3rwtfvgCTlkbTYzNyXn+rJe/CgnVXdeY0NMTGb1/v27g/AWKWNlLGpqwmk135QQMh5CIOJLqA/T
qEOE85w+UTIWJrsh/XMVLjbMaAGVOK+IAfavI/gyXSZMUBPAPtFKQvrVzBiYKr364QP83vtmPnS0
6WjOyJExJZO195nNgtY+s8I20g0S3nHP4SGGKtGCgP7Ay0xGwFfgB/eCj4CLM8fhfWqTWSeVFdUK
UfU6PlAYPDjfxj+DZMEzOYdll6kaZjT5fCiixohLEB6N8e6NDOQ0+7lQIhoAWpSF8ffmtPYvuPsu
YDJbQniDkfgkxLdHGTUrJXrBJBCFujK5eAUdmJ/TDFDglJ3Q/4wXLAmpo2hbDPiVbEfiLZQ76Pie
S3MSUu3WB5PWukMVo6/JauOHKfEHcvh8SZY6x59L8PLULtyYAgCODz/sjqFIbozYsEErvXT+LaYb
ngJDp4VLkR/Y3jAfz/SomHzd4TkyT+IMn+BHwj1FOH+CgVB7FKcUbt3TeZuOCGPguR0mkByWrEEa
gPQ9UMA1Heu7t9nxQ0x54K+AQxTO5qUMxBc+sz0cD4rp7DmZtT7spABL4bXNby0lrGV0KlkPx2Nv
l4yM3F8i7OzMj7UdpHtTrvSV6XRLxPvL5riuKSyEAMuCHMtzCJJx6SH2ySF+ygpu09o8u5gAkO/r
T2y3jRLVqQQWEGHuDMD7Rp9PpILE3UEeIafU19XpN0GwWnPgrc1HXGBQ5tIOUKlnk2Zh3PxYV9h6
zs5jdsr37enOv62qMXCX2SsCNX4sO5hplGyK9JHVpgp/BLf8LilarBtMmAo3BueCBxVKx+eeeW0q
U3ZZnvkv5yuoROKWHPhYeAg5Ek2LU5YOTS86OcJsv7AoLvGDHmq+65YFN7aA9S0ubTc4kWmCMsc+
5U9/mzbO4Lo2vAa/2T4K6H6CP6buB0K0TGFyCvXbTH1mMWR4ohygOJu/US0wEfNaCHtMN3xGq3Ld
v3OWTs5DdjLbOaMCCIYtcIWXF5pwVMRsC75mIOSS6wau5fwTziFdyaPptJVQITJYqFdQCMizoKS2
YIiXIQzmusTJpF3GlcyPsd94OF2NE2v+FUT5lcQM1UgUPajjdh/HVCIDAX9HVy8oF0Lqu0yYYc+f
M/K9GuexpTTA8cN5FvBxy2WWx1tIn935a8ChHnz7YIGFhx0AJcXTLxti0Y0z/51fkJYLUdsGiFq/
TkJsvg23o3qI3IB3DAjWhlwYp0AT3BDDG21fkPUFt+rhfrA3VtnsPruDIGYz3gWhFsKubBToYwiH
Zxy2t24HkGFc+kYddJw3vmdYZ+M4cEd9LbAUgsIp5VU+AYNABKx72cfrMBhsO1tTSqVOL0gTd49H
MpUIn9EDxHJGXaRNgELO4C/MUOjE4pLK+hQ5n7rgDkAWtNkOoQy45YLVhLsT7wbNJtMSfu2fL7UQ
P+CZ/k6r3nQv60tz+M656Fr5KH9L8e4FU6aFv9AI0b7+MYLAtdxsxFrbPshW1vZMlSSgHFP58DHJ
yBhoI5M3VLhBBTG2zhPC1Jc/i6NoQfGPYVLophgPoJcsH/HuRC158TGxwTAlUhuc9Vk69RXOh126
QTeomObeg4y7P/r8qqlbVk5LrqvQkyKG0YNsL1w+YWpifdPrONzYLbOk+4wdbyor8+4VrA5g2+LY
oKlVcQBxv8gqERKItMCYm94b8wNxa1Djy8/97J9Nn2pre96o7M5vuE32D8OVzxSYsuDd7yovnSoM
gopwh/nM1x8ZPF/XgwIkqXoAkfAj4epSU9KAgF7c+TpFtpvBnXC+YEAAd7ybvawbqBfe68pBljJS
hzoKI5SmpZqSqMIWYQCc6u7FdH9b3dYGGtFIYkjK3/31sE+3wtsmx710GVFjrINzMeQ5ocjFFV6D
xa++4hwcLJgcDP+iVMePNUiM5Vd5wJtQeHwLmWDLkDil7+5d99Pkt/PuUStaOxdaNoCqeNrnpAEw
RODo49bjlQp5g/bO1RkciFSQL3df8R5v0yS6JQ4XySsVf6us311g6KwTdqgzWsRX8WqOhccu+g1E
V/FehyKzyCe4lGwUZ/SKdfYWn9ZmnHJnQuHab9nLfugcaES289FjK1wylcf/TzWcCCEXEy8FxRBw
tSi2PykrrQJLnTFPpVWxsMbgs3C14fV6j98P9qS3DnqjKXSa8SXx1RkcyiOyXKpw+Imwud5ePxl/
l37dvzqdJT4GSuru9pe7a0B79NKgvIC96bCmWNITO1D7tzHOdU62ZLw+6Ds/Mw6SjoCPtMCoCRFr
0kxPho+jdif+0Y5mHzw52257f/Pinc0467am/weMpHB9hgXpXhzdt3b4l790CW4jBqYJmIELLoSU
L6Qz8G7rhUXF12IQZpxq0igoMCkdPpIUUSn+EAOMYYe6Ou/a1LcZhmxYVcdP1S8mn1ErytGhuC1Y
lABQp2OzAahHu6Z0HzfOYOI3/EUziK3GvXw87NMTcenT4BEYfHBAiLr7U5Ml/fMemsm6g0LaYND7
dOiQOfDrIBknY/sgMWXQKWsKKuuBi6Q1EffIgiHkgDnx+qlwycR3j/O2pAr3VtlnypZDmiDFjOa2
13UTMEyru3H0iibRNwQjppH2cc7w/tFdmtMD1SS4kAYn14eIQlFjPJggUtOnMiaUeRxAWeOep/iN
gfLAXkEBIEISK042u0PaBRwSfeENOllLWHW8hj1EitWrx8nVb5ElwRvUYB9p4WVM/c26pBy6ZdyI
ZD1TkYf8km8mwzLxP7nxUK0M5hlof3FTwU/AuWF3o7ufjCK3q0Ra15ybR+3pLj8xwAgN9unyU3jr
QOuPSJu/ICXaDt79rM/w+WTO8BFtr4fa8ufrmovZO6TllMroBTiibzOkV88uBxWWASh3Jr3J7MFQ
9UomMBVnj7FbQHPxY/2ILu4jddwrmFG0xykTYKcDO5EpPPJ6d/FkvGolI8aIDBPTTdw5aSD0F4cC
cOEdy9rLLYdMrX26on2mdvc6UQ0+pk9e3eH1xx+SH5Yy8SakTyJj8NCkVfjbWkiop1yBgYRLJkRr
lGmgzq3xfX8lXabwx+X4E/SVbb9O4T54m/MHbSZ8GKbpK5Y1o1wl/iEWN+0PN2iZuZtgqD8fuoxP
ZNosfQYJpCuTqABmNcymO6hyUUmZWbMTmH4OqwwrNgfmSpG5TOXJtwducHKylQjxFEL1o3Qk6Aqp
oyRsSUM8GGi4azCimSIsTDA31MBc4IlD8mMHmV8ezvzmT0PlukYUDI067vdFPnqhBmbo+8G7Hwqc
WP8alteHXHpxcwVFbAnatPH9+A9ZOyWZd7rH2uDrGssvhOsgLra3dayBNnnFxF/cpzk0EZqMo7F8
GORU8qEkrPZ692qaPBTrRttt4NbgnbV/eG+Rzt1pcOINPAQ2MoOPiy51w7LpgM3dAkF6wGy4SdSW
MqY4aVf/PojoTh4wKFWeanLJWNNOyaw9uMVUWBN29xGHHuyebgVckvzkeOT7z3ntb6EzEuoHue+3
3XHrj1Mjr3BuqV8jy0vDovueF91PO1CcoB6iFrhNjAjiOUrqlZCQAPaD3zGnNc7tFwuyMPu7Mb/b
kXK44GG4VF+u8sZ34l7PSrXbKj0djyz0cPY7uL89XYtxSmFu4edsFwgWs5Kqv0fvIIZkBTAMFf7a
wiWrE1UhqPLpEx2TzAeLA2QNMQNYIhBs1m8espohdLw22TIcSuOixZ9VEpoUUwVQUisWJ7/a3aIR
5CqMWcFV1O0M53J43xlkBzCpKQV/1gOEbp1oMMLhwjf7o8FzzrXDHgj36PupRQOb3YVdqroGgnIr
0B8Y9dv913Xf4Ani5LnzPGlvR5ls4g+KVM0doll+kIWWL0Q2yeHkOz+ijKwdHlUiA4148/ZhkiGe
mE4pm6c4wnpvxq6/1PIQ/2/QNvrOcBI/PIkeFq44rg6bsX7MWZpECZHdR789mblDOPR98futIqoP
RMgP5DmCFiU+9hN35BOMyfdV14gC+TS+r0xQ473vXjVZMXeBqbx9eWyOwi7GHM9BEIOyjT6HH1PW
lyl63U/mslIGCsdl8OJZ9C4WW4SrDx97i3QkF4HiAzP/4kgB7Fjrz1LQxDd1msi4tipEb2z/3lR7
QkAupyPFAcmnVKbDQVw8pxBNgajhmrHdMcuf8y1SC3fW1+MAnNGbRA8vwt1sSZF8b7nXsUqJsd+L
HErr3W7iOA5uSiQdYcMaYKFb8DxHltp/OQ0rgtKC4x7Hk/MjgO2w3dJyD0ZmT2KjivH+gWzz0huV
C6rR3peCz+iPrHXSiMTvibNCASMhsEYaMkPtTbaO7PoWoWQsn77lKKPqDQF/V7Pcahfv1x4Yvu39
7HrkupfRsT1UUZOnMSmsCg516tC+h/rdKzmR+IkC7q/Ng1K2HTgP97mBTw1Y3NyO7Xxq1JTCIFGB
6lqAP2GvvThOyNyWoz0CxuwNKrnQFkoqPMpeEL9HT2R0ELNFFrC/se3jN4xNvdgXmrP87Jqj3G9h
n3amPD/JpXjP6+EeqAVTju7oPrthaFyMRzph08N8mS+3d25pceS6/kJlFus4B86eA2ADq+02kYoN
4yuvs0PS8wD+E7QnoN2a78g+vGBASsQu0oC06LbgO98RfBjikZ6XoToGE2Lfjl7uLoewnAygDnLU
jB6R/fStT7R996nlwx4BcFFsw5m5SADaLIom5oztoo4AsPBMiEhfi3XdGTLQPG2G0WyCLtQCjyGy
6O39zU9uDq5rshKLI3mOINQvdI4mbioNaqFb/Cq80YAkBXNkh9sXHoASJkTvdalkj/Cs1W1LY7sj
moDxBJVtQJKP22JF82BjHwIR6380ndWSIlkURb+ICFxe05UUnBcCl8Idvn7WpmOipnu6uwq7efPc
I1usay1hDVkMdaDFI9wMiTRM/cMvVMSfCQSEE+M+ccaoAQGhsQhIfNKtcWzEDTKvHWUertq8YJWe
oHFglohC6q8g/Gta4wplJ4/B0ocBs74aDn8hor0Xsxk79hfOwMxysw0tic2ghY8sDNfjnMweyAiU
jE884/kiZ5b4gOd9BzHkuF9mK/BlWUM2k4WGAcxHS/snqSCTJ1+2WtgVk4raa5YfVElwv3HdAhlk
w55rmSnlm4v1j5hYy+NA7FJmVHwy1hm6CO8MQQ3aC6ItsL/+qKqggHT0KB7Q4lEgUqlbGWKjWuAk
k4A7W949FH+87qw5nem5RApE8A1OS2mmPfZba+SdXzHKoDQULiCI6J7oolw+9EYIMdBQnS6lND8L
J8CJH6YVW9BWzkhAid0Ho9VcQgUQT0C0rifSEfZnWIhBYKb70I+LAcT44duJ2RU3Fj3RMjOGRdmI
IdxmLtWgdwRSica+eMDc0h/GDONd90pUR5ZFZw8l6HjMmUKMoUgmSaGrZJeDGF+NhD4O046PCWc6
QV8SoTuUaKmvoOKM4303Jurw1NRkDJVg7ohvvE/15wa/hgeI27LnGsaoR2B1gfC4jNXGCbJUX1a9
0FZalPtifUK7y3UOqT1wo7pmRTnboOLFae7eg5xOjkiSukzsWc/v4tXAwB6hiY8dJw9XCqLsq9Pq
n2jA72VZFfR7DU5KYFau2mWtzmN1jCZ7687MjxOiaaI4BKTsC3J6a5z6LNN8k5acLRCuf4IYH9Ma
ImZq4VwGwku+Yo3OBqk74D97n2eRrmOFYefbKTBt7DydNRQbp78gD+hXOmDC4nMksjurHPMWybmJ
z83xxn8AeDZKnV102ZgF751sV4yQKsaHwTLmYoAV0Y2Eek8TgKJVnz3Up29azQVt6Ovs5/POKAWq
6jaWOFplxnoESoYr4SkQOwbKi5GAWctBzRECn4NLwasWvMnT3mN8NGsV2bNH1HaUlF4j+CEIkG2s
6+w+2yTvwaV3GT+7BZpgo/uiAYDwTOekEXIT3DE+K3m3GBYJnOUL27UYf31Os7AIUUsELLxqZ5PR
jqAN9/UdvkC0zYg1g0N2yK5EFU5XOGDaJYhOzvHenGEeg81h5xJ3gWLl2KWl4zEylGj1GHyuixn/
oT7QH3Kv5AghgvFT8cMg4dNuGaHEEL9O8sN70fbYJK+A+IoeMa0NKNx7xlM3p9Y+U3zVyLblp1gK
b4iOY/QR4kgLxDS/9LrQsFCQWar/UVkbZ0+LSj0P7h5vnG1wpPDCDISBMFywh9vKJ6Q60IDIvIsd
4XRLq28AK5P+mIcQdXTAOIubt+TuZheK9FUhK4b0S6gf8y8LR/8GsXCKMjoSeOoU2y/zjAFbHWZf
yZqMDsE6LM2+s1OvRceW8NGwN7PP4jp7QcGpMYo+r77ZN38HNxhP8KKSKzNGhJGQukTJY1ZmckVH
8zH6MOOOGKcNFA/3lw5I71a7TDShE9wD342JqlXJnsFmuvb5S90vvozbkjd4QYCeQhB+FDpMJqr7
6IB/zNf8vrfKFesMbmBRQbQNIOrssCw37GLBR0jA/oLQG7FUcIp2J3/7cddjpLVP8IERKJnXhw1u
DxhUAEpHf0NAEt9pdY5IdyNr8SagLRPAeoyc8lZw5zuHaA1AdbXu3qLn6sn0bLjvnwGn/qX31ZqG
YLDtMrWz64s3vrCgLB64eXKLMDx7U7i/7ajm2oz+zoZ58Qs0Nd5Izr/tKjrlOF+IKSpVpBe80nnE
CH8/S9OoiOJ/u113gFqbZYO52Btr+P34ubx0DlZzwEARr3Lzhl0ZKe70jNUofoIg3FG+KjpUs0Do
qXhBoRNS+Ca5OMW8tOQZ2AsJvLHPcYecWX5xG9DGvVtKtSWpKSBsTDmbhKkPer4v7KSIlm0G7qjF
0bvl9AEMyoZEEheZPgGg0eGpmldfuVSFtrciBRFffpU6jzEqAyFnVzmRE2L902q6QjoAQr4jt/ey
xxZp5sHjwCGX5UyjfQW8mvOLFKHEyXpxmSOQRRz4lxk6wnremWR5tm1OHfSeL3YpuTtSmZUIhjxz
72h90lqAjYgWOqeLZBHOFHNFc5OSMuIe9ehLy2/CO0FAtTI8c/zQvkFtFRy8K8loGA5eIZTCac34
BMplh3ToOC1pD5JF4q/2R9dbikP6DBw+TBdBAagd0t/jXyCVjRvAB31gFUi4ykACTaTlThceSqHW
5F+6QvygH3/F95c/8QjAECD0/qkha2zN++RBrzY6mDrhKefJfHTE2j6C1zHH3r+DjkYv1QWwHw6b
5Jf44xNKC9j8ax/aenpp9OmwBTGIzKEMRpU6fnRJsre1be+6cmUUWgGwG6ev9NL088CbzZ/QDMk1
EilmX9IiX2cYe2HLWoS6ljGRcxiDKv9QmGYW2jkgceR8Lh1T6hHp14QoV6tBSIvLMzt4hTwMbNHX
VotOCojtH/CcJiJtuRXYrNOMHhvqJkOuJVeQNvYDBV/QhuAJgPqEzMSYUvP9cOF1cKdEmq5jrjLk
7TpeJ2AsiHENWe3ZZVBGyWq9aOdYnjk1sUn3OkztzBUdpodMk50Hr/NPNTV8mItvunGpm2/Bog4K
RUrDJ/65xsfYDvp8sgdTtRDoh4RXGMYxXJPKMJJ6e3dxGhxmL6PhV1L+BuapgDorirgIh7tUZ+J4
rVgircEmlj/BC+UsrFY+nBQ8v7QVVnQvWZArywCN0Kh6Vyw1Wn36Y2CNpCNEV9CTns0CIZUdMq/8
cMFHfYvBklHNJH/+MCT9B4LZK7ugit5OWSZcsMW+FvnpGK0d4Ey7aLHKKoZzy//dqnTuI77z0wxp
hAlZdGOoPLpMRkbPqi/UjjbOz3IMfzlt4qq859AC5iIosfATagdeD2CpvELH8Y7mdgxAkRw6N1wX
qgvDu64UV8BEprDMmToxNLFaKE/e2NpS6CCAkGgkQ8sKT7PsbKKIBDQU5UMaVsPQ6/TaiAoyaF51
riZx722PApOxqtGxR1F6NyLDRvNPwUCXiQRfMl6oGuWU6+R/cdydxZTKvK8EGbDuzZj0Z8QWchRV
MyTGSIS8lohtMANSppemyKcuVWx/mVRIXy04BjQZfZBZD+tCsBxNRyWAiZfobb9tsA9ANkZNetR2
5DLc0aSJaufgLucDen0TjydRcnnhO8u9AWJkTZyPcj+PIobPPuSLwI5SqIKoBVZ/KzQj1W//9HfW
nkTWk+cvO44rPqnd3XnPKbDLwYMbl5i6GIJVi9lLC48O/tnsBKa36MMs+l28T//wy44VKp7DU1/D
tAKXLJkpwiquwKoPaFfx7k4aM0F8lx5Hl4FnOFO6fGAqKxERGaKQhFEacDzj/NthjPeCLv9kpgMH
XfkxSXWFmE0BRljUdF9zbG65sDViAuAQHNB93hjIUWbM24GEACSSuDLv/fe9R/iiwwpgXfOCo7mH
6tJALn0H+ERaXP3+0PPod8gSB3hgAbVJqanLoVJ3BKL5wIkrUBxBm0iKEgXybpdcZqACXSbQAMup
wcnTJF1SMI+z9RJQ+cGtj/gA4cSnpXtgViX6cUkDa5m8qnIkWGuUmUCp4t8KMKnPymaYMXtvPr1g
GZSCLmqfwdvQwhSIkL2cKd+EBFqWiUxsAgQSUazlGajp5Zz89f7NVjUU21LkUZOwuPrOhrKNUlle
YToNqaycN29PNjQyrZPammRJ9CcJdzWttOgD0h1oXA3xf9S01r0mAh5oQXIxNUWT9ked0rxsl6xH
+77gDvCNqc1QbYIWgJJFqGFkZNI2ldwFCesYmy390z99h5rdjCCSMsrOu8AtDcMO3Ihajse2UIus
UktdvS2KcV/I59halFN+xyavBae9oEc5zsxxDBdUlO3O0yUb/Qkrq2X/qPDIT65RM6CPRxb8v53d
37+Hjwp2AwmZFp3qHQU4nTh9UVYwx+dD/lQiMBDlo9IobJl5o72NKwdKFnqSSAogjcAPNfJtvO5t
HOSXQ5XXawT+hLUDp84vMELjpGo6WMrObVyDBmpQSmIZsJRbVVaJZRKqy9cBW6PdyltUzRKww3tr
JnWhXLI5W6PL0XzgwJRDj9PVGtkur7RFVf3noC6voLWdqxD4eiqdVKzvOoceO5TdIEWLjTR+Qin0
sCNittQLbpBsAQmhJUI39TsFLPcndbwG3VxHgBSQ0OQqW4uq9oGvr49jA0EQc2SqVaVCdERmZCRD
+sw7EpvaLxvjPNdQQF/KapSK3Xg2yQYrXtHTYZpon+kTQCiya4hp6ASAvEHO8XYknPrD7CClh3GF
pL3ImyiIhpWknD1bHC4TiqehTs8+N6+SC5Kmn4BsSBfmX5oBfovnKZMAvZ11+0E9opQlDhcW6RUO
qEP2DIeMUg9W1HdTDhD7NKa+RDMuR61+Z2HfIPPooo2MnCAFXXWypf2gjEuKZRszlp/pGyOCOtkN
NzNYFoDP6MEJBvnQFVM/lh4Xq4RH2cMcjnFA69IPqlpu5Lo50Itm/55qx4BCd0gKh6SOmbKiYeJw
etEyUwsBySgEoggRdt516FuQ6+rQoc1Spxu0YauokaVTZomionQ2Byn7SFHhb7zp/LGN9k7++z5N
QmlU6kpL5OQXicfk4cRXGhXmza2Eks2WGKZKToI9Wtbc3ewIni4gXowkI8WjiSJy7iSOkF+zBZeS
HlFQULCRzBIVGiGICD+W4JSOZAmCz6pEO45txfXuP3CEIpm0mKT59c8XQzJh2mI07ZSUCmBytT7I
v+tyo4rMLixqFk6SoSvS5VqRGksnhRdRX4olUa/6qPetHpb05GBY8xmVeEsXmkKc71Fz8YtHSgeU
eQVNAfowj1xJtZAXmCCQhRGQnBLLoC6kmoEt/BTGclfYdx82lLaXfeVlcJ3gunHxpSI/Mev5ySal
PUkQHoiN/Ly5YJpQoC+pJLQY0JKhM6mulp51PNNG8Ls5yThnQ4u3OZMxb7fr22CIIsMAJ4M5FN1B
rY52JfftL4/n3NUVQTfd4tNwW6pzJpJpLhlELpLp49/Elfrnu13fmh/CoUFDAUoeTIFp/WDVmG8z
XmZ0UOoWhrRzd+k70h1/fRi1CV3Z+vSYfuwvHJqomtWzfbdGG97/67Pv16uK/zl69xFF0De6P/lc
+wmcOFRN3jNgQCcXwAY8LAYmwXOwjhrjF1bfp+VuziggebVLVOTYtFn15Z05GBDmJ2hMe103r1DL
j5xN2Bn1C/0CKq0D5t4VkM+0qlrMIoncTVoCI9rFwF4OIBnAKZ6c42CDmeh3VfSbSJTSz4d1vjP9
EmM0erPhA68tFHwaXGq74V2Wm8RpoDFzJ6yjgUDXquhs0ew7O2d+6m19VpP4c3Av/VbYJdLi7FQ0
ugV7P7gyjTBzDo0F6LPk0KAxdYpBcNEKqVojjRU/KYP2gvmmyVTi2D+P1t4Oji9z0M5hDGuNfypY
tKC2dfOuLkepgVv1sZI8r+Yat5d412fQWzpYraAmSMoRPi16xnTiny48f3joiETcLKN8N3FRA3LT
6AG+N7ZllFSi3decUHKVrZLdbi23gDuR3v66UCbKpEudPQ3lJeBKUKotFHiSrcWkexfCMblF80bv
fET+JLr45+zgAFk9g2r91swXdhWFFzune//DFOUUwvgd/3XqgwdCJOdpY3VvmIxgzerwbiNfhQtY
emRr+nscd+W4uE5HD5+BHVoJh6cLsBHRqJYP8x+ogbmfTs7dy/CvFMHXT0cvUKHJGeQZQ8uq/WxY
bzwGElAZdxMtETAz5r53X9ZACTMGPPiHlsvP1NCLKKTnPihP2Ow7wCf3ALIST4xcxve4bOCd1Wrv
+0ggb43CxK4zYTpjiWOVgsclvn8lyPFHElBelb5++ZvWAbNDztpuoHiXRpcPG+kLgJBrXnKbR2kR
XKLJOXsiG7XvTK7Dxw6gLwTcdu0YXnZRiSK6Yv493BecBaa6u2hDl+hI8yc5cZrdkepsmptT+834
ydgjS3IcvW6EnFK3CXCgVguxUCtRy+/R+ODx96sRVZOPgzOuW3LfNKeG7+COX/rDeQd7IK6tuJ60
4ruNIghCalL/vNvkXvwOkARciWShr0BL6kkzkZEj4zXMHL9g5IIDTOHzqpbVsklHzrsl9/qhJaUX
2qJcVohvFoXEy5HiGbNPswzwN6lk7+CFMJieEWM/9msj/gY0svzXcOtf2QMg8+IK/mWbadRo7K16
qV++BUXwJrXrrFCA5IG0daFhnj+Q/Q/mhTkP2Yq1P6we1pauSlIuON+dB7y5D3Ke97j9s9avzm5i
H4iQ22h/nbVu0+JkfCXWgp1ksnACw84XM11MnaufdFfMjmXv2z4Q7kpOeeK9BNYEsfnBaqtkCqmH
5eIFJh/uh6pK6vh3o23SBlxQAXoqYmDnOEUqZoVsGv1F9zI/1T1G0JUXsKW7c7q7u9bgdhnOzyBh
ShGswXplvj+ma/Bu78eiue7vK0VMjY9X49CK9yhcbHpngphf4TqXLBRfal9/0uEy3I/hbfh99Hj+
SZFk9Br6697EqaNYhSfAOkLekGyVTjuuDDev8bImSR2E5krSDuWsAWdrNz29B48rvFZ3z43QsA7F
tHFa1Ks5e/F9sO+tTpXoCZur2PCfV6cFDVtydOdTu9kyYAJe5vVztqNzsF8Nvu67FpZ3b7ALciR4
4nIzr7hSn4HPYAwAUI/fgOaz8tpuxFcbRsOfbiWz3VshwU9BRU1t25PkFiEUft2YW9wfbxb36sME
9iGluVQAAng8EQ0GCFJ//SsysSwTraKdP3wq9Rp3JVVG4rXl5P8isoC+37ic7KXo5T7mLCqCcJ7E
u7bm4EYXFPGCC0Ce9pRepvyl2YwOEhQTRCq4Jbhr6qDOCj2ps1TiB7xHdK7sRm8dXWhFwMgF4g7F
ZGuWPj4sL2L51iJX5/CFo7COBtp7Q3fJbuO/V5qCbux+s9LP4HeAawBoyngORr4GarDe9V3KIenZ
nVdRWuzIoK/S3s+aC8iOakmTp4e3pf+l7UwBwc3llU/Oe4bQJBovl6pVIW/jUADubyGtQ5+71Zam
Y5PzkQG0WyZ9GK17P6VRG9YKYqC9Mq2Hl/FFOu8B89Wtng0GyGhRIOHIqHzA3/G93pv3Wti6hBhq
E0+5clB1Cu7ZwyP7kzQQcrVB+jz5GEzDzOtsnhrpIZokTaMB7r0W8H/3Dmzmk+ya5mtYogk9Pgzx
QfZ2fdhEmArDluarZFIXyYHlgMDa4B1ITQ5FHVfhSEqXEyEp/GYHpHQEQ4eZBGGZ1k/TrfInrjY3
QQPC2g2rxKpTssuU8pg5eID8nKt5B8HHLLoR3JCNaGXb7hkG57RCiBNr84STYrlT6FWtaqfaOa8K
PZrsl/knqXDsQiltt6ZrBmAICIxUB8J8PYNTuGQv95q8Cxa6txnY8ODeKcbbcBtiQon607R8tB1S
/z+wygz16QC97H3Lv9fsF/O2MYSqww38AP5jlPZsWcCrDUvwKo4pluNiAsP6ND0oAUfriYz6+sb/
2KwTai7z1T04J6eMKtcjuWbfeD1shsfg2ztn4J6WZUBbWT28da7j2vLRKS3fce/k6Ofq4d2F12lM
aRi5TxIy/w9O1MOpJtsIRcUSapX4sQ+rnXVU9AtTaXvm7qDJwYygl7VNpbrx1/04H6cWnDBBbTpv
t+m8/FN6zwvBo3u9AY7UX8vR9BNtwnL08MuwZ5B4727Cure3D84dmGQB00WnGj7fSjFsUVeadM+K
CI/fzf3bvn6zRlpG/TnENbOGfyvYfjrc560Hv/vOgGE0AloYTdbwlWluipQEC7S1M/a4ogHkqaF9
lsFQp7BTkbgiX0JVcwq9IdiPr/EuKw6uPdQU8Id199lfcuhsxkVJFcgK4xpDJ0k+YTk8AA/961yX
W6h/NHQ88F4cykifmbAXpKPC0dCtLSHllL01AliDssc3s3KIFBMEBo06Dk6FCUqPT+VN33Y78F5G
pqZUx+v1aCNmdFzBb8NP2XuHUUO02zeDG+6zG7zJojOBeqpPqIY1qis06tIivboGXLGCaaDmJH3O
syGCy8+lWSMg/dOUvC1r+TShMB9bvLIHbRGrgSEyTh9WlXkc4RapdO5i8dwA97GmMMdoUZtmNHDp
hND+aD+9fEkT5oOT7Ga675MFfAxE7AZP0oU3Mp7gj5kKYR1fMuGc7HOQcrY3RUTIOgdN5zB6dL+2
mGnsNtnE8y6ZR0leZtRmaPSyaGkq8P7THpde6tUuuUTmtY8E0G8Nqgaak1+XN+EyaEII7UdQbRoD
chCCsXtHqmQUtP+wgoianUEUTMyb92CRzalhj1JaRLKfapk0Q9p33i2ILKDSpDAcobwYqdDdpp4h
MBDKoybTr4mBDfwAARTx7Oj2TokkIDMBowINBB7p9ATyErqWQ2XujkbtHhfsnxSOurNcqbDHkcKH
/MnRvwOkeQB70hlVm3ZwtgcRN9SIPu7XJsq6UGE8mMgaSHwMurGFHzEMiRy22dkEWqj9jXv6i7bk
3lVjsY7rGH1L9+xe401w7O2XhXS1c5vtCuwMr4V9m/qS+NyZi1sgstplsHfh22EdCBEdC8HBpP2i
pX+jnY+mv/dN36mcewoObRQIP8Lq76JmXM3CmlGPUYEDkdrPvin36Iz2+LDgrafrdjm49NXYRosF
vfeagRD+pP0ADKa2RqZu+NUJj3C3GnrvPgOEiYnZDo7JS6Y4NZ9nymBv00TNkAmizw4Rxm3zi8sU
sDxNh13JEnQyUIY35haQu/kw3OCDf56jqEMAA38NWiPhhKHlYbPm4wYEC9fjG2vu4a3DbAPe0456
6Oh6OLgYD07TplNIrwBTiBW6tylWUCB6954xcN2MUoe758QuXgOSfWZAcM/mQuMarDTNW1g4Inhn
TNqf8DV78Qqb7JCUkWCU9+nVPAbP9seXMV/dQ9EBWA3I3bt7wpLhauIjPj1DYoNqveIa4ak3IXTx
XmIqNQxlYPYd3SajMI6tLRTyLWzBhDoOTSEETI698kCO42gi2IoxZ5ci72KLEXt1m+G7DWXTOSXw
2Qlxa/DujLrQTPlQG4/O7JYJVSh5NVFvZ9+SgwNmVdGXOo+xWdrMt9px4wYiI6g+HpJbwWSNjlCa
d0ilDmpVS7ofQKRnBWZNrTMc9MWmh7ANFK29WyOLSR8e4jQ4aff+OmeGsaMqZ8NsvwRfv7F5tb/k
GV8zoP4PWtHQpRcV8PH7uFVw9y8uHonubE+vqWBc0UldswovlHzokIBGRUlltUNjjqtQSms+VwK0
jL8VZrrgPEdyYCi9mGehL4BswYHVm7TlGAM5jd0urZnJ17iPrk51fEaBSu+4TvfT3VWt9ez54rlK
eL9f7HDTayxQouk1bfwX4xY30gYVpx5s31hukFD0QTL4dO/o2rCNGQ+uHe2iHd/euCCnNRDWOYTE
wCJr5o2zUehWUvwroayGHwlTTGxw6imwQ4ig37SMr2I9r+bZ9GjYHCpuJvjh22L22dfEAmbg7W6s
tg4LtnbOy940WKHMsk7WHDE9kMwIABZBiIO24wYHDKBSnSuJPgBrwbDdXnE9nHPv4/E3ZLbC0vJk
1eAdKkZFaIO1lYlLR6s+X3cHh6g8V3iruAXVh4T6G9qRIyZdBOy7eXf/nADLFllSN40anun2zms6
3FiMf0BV9sO+IheGFExIuHF/3urmhbEGfARmCPnboDleYDhAo5FGF0mfqxiNF0KtDW6k7i/RN0cq
CoP7/M98jSrtOq3/qzcfYEjFjCtfbhx10MHF/vrydN1FVcW6pY5S66tmkggfeDqU8okBVGlS5ZX9
gk+7/9cmpc9A61Hkre6nNxMsZza7qFWHkUFAf5ZhNX1g59UGWeCg78RUelwDaVAPqjR5+IFC5/WB
aXezP3RgT/S5vjgJyzC3lsRgo1DlwAAcwQdG4C2SVHlYfP1Zoi7mKZA489/4N/rLkPClm0XZclpO
GAI104M5z0GL08kFnoOM/RIRTRolVDKVWBkP7jVLjqvUNj0P/xjPMpFXUnzMMqtjsi0YdnHTLyoj
+PNgkL2wYngcBzsCrGKpRXf5ZjNDRUIgDJn8cdoCFkFewY5eDlIuyKBzrGm4o1WmRevgDcSV0nDN
cfArzris2GOZHwjdCsh1cF01hpu+D+v3bdDkYuSQAVQHt1XLz7R9XaZCizI68cJj10HtH0NjXonX
/sR5OGSb9BYwfZdmAAC7xJhL573Ru4PwIeRBN6H8cxmmNsH60obPZUykHSEvqzLcHBzCNvTF3CoT
J2TwApQDOE6KRmfK5uX4jhqUkBMlHQHB7my2O57JNuWsGDGOzjybQpFRCZNwLzAoYShxyY4qPmpr
4FjBZAjGhjIQF/sCMJ4hOGN4Tb2J98NvoJMcVVxkHMmSERHw0QgzBrhn0dmbq/1iuPIxYDDzdprx
xqfaxb9GOA0rVgP/YcuTVJ99xuZk4Hv2bpSBdyg8IL7VozMjswJHlmmO64uhuTENx0DWgNchLlsj
8gy0DshG8hwUnDFjSP62EufF+B0soQs3wrQDBOVHkBywxcOiyekViR0bBteQ+RHnXHXQ7WMya/3w
Cp3jkt5d+uJA+zURlQ+vSB45sToHa7XilIuZZNoI5zg7Dvm4YHG4dXRilT285qMIsW5Nl/bJmk49
8ykm8XbRsn+mXXuEftcOB+iqz2IushXZM/naD83QssAtxLselHbSggQYVrsGpJZjhVi6TjwzQMKb
LG40NYM/p3Nl07rYZRhPbi5KF0PSS0ZqBGhKOFRo5GIIebAbXkY9/we3aNpADL/gE9U32DPP5oW9
u6k3jwxQWeen1bNt1NeMARGEQQp8QSicUIDjfN7At4HANHeB05pIgzPhQ/mkpRb6BugQP9bNL4xT
hHuFo+rukkNwGDPDNvP0btpuV4MUpq29pl/LDZtsu/nTJfBWHby0Ng6BULtHtDIuE9pNWSHbT4/9
C1JRsArtAWyFlIwaJLJLcUxIeJts7y23rtoZJZPKuIZ6fp1rPgVdVTKnKtEwgFptrZVSxwWZJm9E
TiGKkKC7tWxMHUp8FRllMF1i0rVsmBDbl3x4xkCVmdZAZlsU61U8ru60Sq7IqVcoztl50ROhBKov
twXNgmIlv/YbAWIUo6lOM6hbjN6znctJRgD6c3grait/YJX8WVQb7HrDCOzO/W2Y66G0dQATZNyB
AUqvevcnzpar26FzKydL1foSwtS8pquRyHgGkiPcmKiSYJj4Z0OT7bSgzjNAyX8NFeJWTOBwupp0
cdzw9fUVlctm41eUd99Whd0PtpXof+xOrqBPwF49MSTatr8YDiMlAzJL88Wqe7Fb3pHwdzUfRfOT
bVCsiOlDyb8IJOx7uEO0GSxY08XYGul/sCzIhq1rwEG1J85I5CAqx5hQ9ijdB8Jg8bFzZvT6x3Dr
AJplKX2do4MfS3fLGO0Sf2fQXWFgBLlr087obP4Ms/ey2Pz0PNxRj1gMdy+jcANWR+1r2Hji/mX4
83Y1nyuDp/s6eQqs0dCUEH14xnxPJpQaXGI+x+jR6ZYGwALAdkJ8XhILeR4SzavZWVsmqTh9uh8/
pgwCEPjgI2pzx8rdOAjIGlJiJssaiPMOiARFZiNAbIR2MpGcGCwG2ZEATtOQ6SeLBPzjyMiU0ROZ
aXzwU4MJKwMmxn3gTeFMQXeCXT5OztxHRESQO/bgYPq0BeU581OWv4eK+HOa03Y0WC75xGad01OK
+2ubBlY6Ism1bZbalHBq3AQtljia7mPwoaQgwRIx+gxfw3NfdllzF2LvwTrayrIAf2ivsn2NKeAa
PAkVzn+lNYpE5qf78g9O0Ks75wDVYT6qnRoqdI0p0nI4cEOuoytiekCRFiGnVhiYyCqduVmUM+k6
jQZIq1Hb152mw4NGG6M+u5omZ0gZMKVhZZyGLWMWU6CU0fJyB25X8d7mB542HtWOc5mWHDBwGlP6
DPsjPfLfL7p2vNy+ffABV/6llN8le+O1p52go6aIBYmR4j91sfYruLiDtixFQJz95jZGjrKJuzj8
fc82OLudoLdDKKztgmPfmAmIAR8UulDnY5/wrkn413IOQBOTuCC3ZSvJl1GEHarqfOph/a/sFLKy
w8dQ0hipe/NAt/USwUK0+TxN42NFuymiLVhO1ojvxei0eLd3Hq10lLcQjCGEHCl9d3GGwOKgkbYW
HBL5LWyM5D/eSuvSvCKJlxxKGz9PlUbEc9rKKGhwzK0o6Gi8SNpP4mGcVPwGpIvzj5gIQXx28/Qd
SYlSFnun0PJ2OpZQH0FDspYC7RE18JeCgwxi63MMokx0jFc/IZudy9EJ9Qc/vyzk1Va6Py5hRlkc
gsHjdFPWgD6nUU3Yba6/jesC1FhcPIauPkkvf8o5XH5BF+QHu/Svp9gBK51BOre/eB0kzPOUBROk
lwiA4lurW6JPsR+se1t79ulLsgBaQ5dnIFCCVmnieJIDJxCcGwCyBwDF5DuAiOTqUQTeQrrs+hsr
Bx+e7BKwY8gRMI4HeAtCSGcDsWgCNQ/Th7BFyl1PWzhSNa1cEAEA9hOmyeTf6XIHw80EwhKYHV2D
CBlC40qqrwR84xx6vH3wQPgqACjZs5NAjDszRAPak0DODoAcEAyKnkDyz/6jf8ifkcCsFaCcPoKR
/iY9YIUtSFqDgXRz5Wy9Ncm5MDQ6u4RuBUR4A2/G8Ab+R5nJ9MfeLaAX+Ze2HlVlAp8kf2HD2fJr
9t1whuw7oH/5vcuDwbT4HHaYaHC8jH/zeKbxLpWGzysmfhrRZNt7dVpXCMo8zNHa5ARGTspOCwwo
uLBEP/tIsiYnecA65mAgCu/dvburR0hSCuW2P1DHTq3GwH7aEgifcJde+3UjvTksbfMHWEr/OMXf
gM8HcxrseOo8YJ+OAiCIWBkYc7DuxNWqg9wMQ4yj27HtQd0aEGV66CerQUI1CZqKnlqOjK9OPY5L
mBSk4NFPOdmg0hLabuccoR8QI11cEs1SiKHGEbEJQSHWGZA8oBqoKKBhRlzVZQQ8ZMwQBKNp3cWN
+udS9LMBOvaVFUD/zqhT/n4rpvJHWIV/2AxhjfsI1NESkRHmcO8XA87fdjdfnsO7hyplTla/OHvF
Dk0/2uGerOL/ILErWzH5B2T7Ce1o0qr/KayYCzjm6qUsPWeEN9f/lQPn+TLHvftojAYG5R+pC4yR
gJuLG0AV55rFAMcEHI55vsHBFEOz4h0B8lnOj2GBDA0vZXzDafDlpLJvUJm222aKYJsjmpgqlfmq
ksJ5ZvZxF6temWBDSo18wJUGuzR9wFWa7WCEBVIk2W1PaCwMzAKuQpoyERtE6dlOEb5MIjcy1KjM
OUlxqgrwEnGocnjTYmGRtQDBE4PqBWD9d+syEGGC9UVBb5JoHxDn5e5hj1zAruxcnenMkzlo/wHf
aZ5QbxCfxy1wrbL4pNexoz8Ykviu9jRHEKfrkMQH4Js5Id4Wxw8oKudD0/0FGJ15W1vwHfHFqAqR
MCEuOEQVcDoAsxB1Ho+rjNlSGXUyGWVIIhNWJihcs38scEHMMHTZxq32CToJ76SQwH8BttslLeYA
FxzobYD6MHzwZEAReTmiVk5BlOdf2HDNjM8w+y2BCiUsXiMa8KbNxFDm56M2hEPbjlgwlPfZ/MLS
BcRok7KOnUIFROGMlrOTNsx3rkSbGR/36tlw8UZbYmZbCdhVEfxcAtWSGngPcpDQyI4noSBB+I0J
i87oDYp2yrlspxjnHbhOSP0ANFxqZ/2NgYXh1GfMIa3xtuRKRTZN4Fbb4Vfh2e3pxZm2R+oyjyIz
CEzOIYTU8L8x6Ax+4EsEohaPovmco/aITzGNAzfxubDO7IKjn8BcrNN4rBmH0NUYFTtjEGQfIFjA
kxwaWZaOdA5U2kJGdvF2LujkIRwbcVDHXzb9z4x9DHCNvIr4kGAdy5mmJmXZ6nUgf0CKZj/EQ9x1
OO8BqdX4egXD+GEfow+UsCcYaY6bxFdV87sijH7tKJLiXaT7isRrGLMjobT9DriSwLnxpU8PxTNv
5CywRnriD6PvRYhR/upRlN8tMmQQ2TigAvIDdC+mBRDdLAzJVcHI0cdQvcopzdVlKOYFgtwTXLTP
6ygO6dPR1gHEF1uXH1B5rFrhLDShB9TadGYEdNo7nL4cCyoqqHXSvGot/dx3QA6faDrGILKfHkkz
cESdkyC6X7Du8t/iJ4AtX7T7qCFlasodgyO2SsHCD1DHkNBYumwU8idy6TarQuxCSEYVF/5aCEtY
RAkVp9nQQqQIOhwXUn10il1Q9mD+gRuTg3tcg/hr8ePZ2fWUcQO9odtH36bomG3P4x2AexQtZBhn
obdarSBA0HP3YIh51kpPsB/KUvgKe++DNuE5gsVCHCgCiWQP2YAOyXXgLQDlhvUoGN0Yg16yh7yA
Uk08tOjj7/kK++HH3HXZCnwbwDDKA4CL+ROMPc4NU3kWnRehp7OFroZokiV8d8GCRjPShfxOFF+7
IJeZ1jLCOmCABe2YF/JjybGFE/vEdti5J/jYSIwJjak6DGYmb0R3dqVNJQAgUBi1GjRhRv5ULsv5
xUpx7NLzzqNo26Uq4GzIdbPo4PglOKhke8s84ega/9g7ITh1Dx1XZWlQHTPeOstg9R/2uv1hsTSg
aLHqfLS71UdXMVssCqTPMDyYF7AvESWATwumETtWQNLr3pXo2E3KJr6q3DGEqm7KvaCzQt2brpII
ipt4KcWL3HDtkaokNDFIP260hTKR6TOLS8mj+0KjO6us4Cx+7ZFswaCERY2T7ht47kxGYgQEhJEg
PgxrFtcTIoMMTzkMZZk3Z7/lbFptbdBoKV1diAORDYgVFGsJjoRldVTXhYhgcgTKcRiMUfwKNfdh
STAn9th6sxkp/8U8BAm55R8cKAcVf8FAFegViYBNkw3yYfOmRbxat4Xy18kvU/Szc8mEviT2ZT9o
BmMX7kCMy7zKYJ+AOSfLxRCPTqPMx0QGgLdE2gUJF/TlsGzPJKfV5aaFT7zNvh6eJmBxZYQlzcaT
33ILGeI4DlUqLheOlD9xwcHFcHTwiw43IBK51psyokdT+m3v2/+xdGZbimJLGH4i1wIUxVvmWcTZ
G5eazhOCivr0/YXVp845XZ1VmSps9o74p6CI+zopuJNwMEj8gQvpqxhfzukuGiikCCj0uGm/gh8K
xRxY0McLM15ni5gWF9ypNAfjLg8WMQ8OXg9GJ7TJvwZ9tKNEgAJxqYgvYLSge+anzl4hD5Lod9+u
ncyH7BSeaK7WnAzBkM40/W0gaAYFdWWflJqpSVisbt+iMTrkymPUOjeVE8nk6BKMUdwsNBHuEE0V
OMyPbkw5Ep3QjHkYKE1JYMlmDisXq1J6C5a0JdvtIExnPB08KBNSTFJHzqYsN4dA3RjROXDlcenV
jhHSkfPQIjSlO+CA6PA08i75Kl+Uk0x6ClFdvPugkesmcxXf/RaKfWFlZRIkN4JzmMXIG59Q8nyt
Yw4HGremXwnDr23kPuSyACTNEE1RWL2oHz/ELX4gvhna+KKg7CY8JWC2XISXC7ci2yJ0X0LnmNMW
AQd4QKzHMQ31zElRS/NpeglHIX4bwE+uCpFoLImn62Wo+4HiNnDeJC9R+sDukH7YARe7Jh+o+20B
vVH036OPYX5H13nRv/ceyczjCgHq2XpEHoZqAjWKd4jM9AGyV+yJPNXyeDR9SbhdSe/ErYKarnDo
zOSU54qS22rrDtg3UYVcfZk2Kh4KRimmUl8IGoOWGuk482rNcwSgbcmwyxeXQ0JnUZ5DnazRbKeH
qfh3YL+vUYmcSSplwCR0GqIdQjILVbKB7S7yo0+ILUo8+RuFgJMBp6qcdKzuk0WAYtwZMYmKt0ah
fBoCD1lrIqyLQNl22bo1r5LZ3ftY5oxjeTvDQfdpYkGysaPg1EI9jF4dKFs2+vHO7nAo/8ByIYRv
YLscKQkuOGw04mXTOfDmqw/+KDmEknGHb+jLAWoTKWwLsCapM+OS87q2FE+BS5NHCL0C7JYtxQhq
Mr5gkDbD0YYjx/5CCrzwpFcOlnu++Ynt/k3RWjJCkfNiaIgoavF34UBmXnR0AlvC0Y+BevqyqQca
bHoITMhEmaJ97rlzmyOdR1d+aHuuzMXERIUj1YTI6Cl+aaQq1r+GZdlAy69S4swTYpddAmmYCS6J
feSWcNaqgVQFGKOE/9Ec/KZhG88p5BwHl8wQlvJgQQHNgmGvp7oS8TfnqjgqH/gDdc5/ojl7jE4n
Ud354yT8RaafmJYFgCQ34uFWRIaII78WATnqKqidN20sh3j0sKccDlLzwCW64qXjs0ynnBCE0jJM
HBEJva4dwbmSVjKdT9m1CJIb3sg84BgmsQBWQoyQN3gJ1V9hZRN3+Q+Vov2eKAkbSNd5mNA+Jt3T
PyeoDHuxugxE3DyEvIPHYbgSAyTNyXK0dORZX2dtNkQNFC1lJr2cHzy+sl9MOqCIsASjGQhjSsME
zUQ1zODZpifdkkwX0vzUaRBxNinYrKn844zhyphv2LPZS9h43n3lb91lkLbUFUNqO0aaDt4TZkma
UuTeEt6QsFDMX6JqZzdA6PKIDJDhvY2Rno+MJp6iWmebkeKQ7biccLjT+twtLh0r5eNMAR+8CxmW
Eu1XOPTiO69yNyI1gk4In+aXu8bvrK6YIvkdI+Rv43Pi+JYN/jaO8JyECuU4lU6IPkfxiIuIniGJ
475c3/mYVaOAZpTBe2HWbRacgJXQDQHlKhECe1YPvfv+h73IHkjp2ptiFL1NzhYutaSNhEPcqhBN
yYOhAIDA95IET7L6HtSwpOmGUEqfQSsmRFuLtZhcyVRdHsG8pIeFK4ioBFm9v6r7DNMjhQeL9MIW
twJaYvcftrmgd2/IohJ2nmqJJHwQZ9qA9dPNfscaK1tq5KdFcis/jfG2LUt8wcFETzI26uFKRo1i
e2nwwztcc5IBcOfKdRRDsOq2iRuXKB9Zhjp1+nDIRFOYC2ZgY4f7PfOlK1WmVBvXzO0BQHUcT4K3
pRwfHuZ0lJR/kpr9/nXNFEQcZfIIs4dhPhZzNwHoutsLQJ//VTTdPB/qVDxHO5cXgrDhG2Rx8GMf
A9mjGZ7BOU2LKH0mZdZmyOJYeMBOuwtoE2ALeTu5txbKBm76N8ob9eegcu8w6zKJER4bczbWp5D0
jhNqmhe72a+BgAI+m6aKWrtAi616jJ7gRRYD4CCmN553ceVMF/3LUgvJ08eH3jSV9F9pz+NNhiM8
SHIX3AYb6cS8x/Fmg51U/HfkbP46HTEOcjLSnk68DU8BnyTIMiTSXCXmsapfU0GRjYg1nKDmFoGY
NGrC8RjmmRpLAeIWgZcG0CwCr330Ti52awWqWpt7KhzRWIFq1YEovjRKsOXgMiioTABCOJqc2jap
SeXhlzIS5Als6RUh3QWqE/QlKSPsGlQdD+wQJHoIEoCviUJT8r4eUUf2TmBHGg+xEEkNKvO3H74B
rkrkpI3FhMab6TeqqfRkCjHaEzA0AyxaQZlz/uksRkxA5OQDsQMZqG1kqYi5J8IuSiYjZ6eMDMZC
XJHnuf6nuJM9Q/o34pTAPwCuOND9c6QNULN+EASrHrO8es/p0yWv4eLc7Rq5vaiKaxefQcXjgNpU
tG2NkUx/RVhsaX+MPkbjWtkdxqewRcrVY9KlV7NWvl7np8EQe+99+ImRVPqE0anOC63PSESBwroa
gIl2aTVHRGYyvy3lFuGIQNhMkSPKRoFAMuZlkoxBmo7YKHVaUIvYCubZcMsfCK87XpeciPtQLg6q
MwglhJDerQcdugNhYiKEdRlBG1rr2EmVWEEz+AHDJwPijTuAzIkt0dPgF0Tf0ZvWwTPgQi4AucTD
WQL9G2tqPkP8xyliVsp2Ysap96RafzBRjYeiSemPzL/kQRIXHm68vhYKQbeARxMrVYF8IKyXZdCU
IrQcgv3CCdWpBjh8OVi3tlktz3/FsDsFi5LDzxivKqszuTO16s7+0eVnPQEDPqEihF27f+G54szt
8JfZPlx9IrTUgirhd3LsbYFiDSp1qc+kh5FOSvZbFIWKpQOnS/NK+csdq2JprSYbdjXx8HKdGDmU
iEgSHlaoJIUQQ+jq36kzajhtgHfx2vaaON0sAb/JXMA4xuPQ5+nl18s3sKw02GJO1vPBS/22PCE6
XmhczIqdlXeW6dicURllCN5Q1oUy37e1M/mvlE9iy9/HD/eFX7JFOBpgDYNEWMHRi8HIRlgGR0Yk
q4RckAXLtSItClYYiD8wyZGmCiKg4pKC9jZd5icjLdhcGL6sxoK0Vw64A5K/37Q+LbqyXERFJzmA
ABgEelgV74N6MdLmN1/amFbawAr0zTj3eFc1ndD+xUYPgxp+uC1tj/wKRDVaSTVxGrcoLMftfmMg
e6OMlnrxER7UY2XcwhEnO34zLrIykzQruWRfMhZBjNpcKCEliNBHJ/JCPFO7soNWbgBqUUlnJa/0
K7okokJOe4PCj4WQSESFdDkcn/hMWXneB//7qphJ6J1gbXIstcLG+pipEOMHJD473+DdX3IFPXcK
n2xsmy4p1vXynu78FRTr1y4JCaLchD6j8GINOUN98vRqr06I04lIvZpX1jMnbgZTvDgbayTtBd1Y
2+q6q2ourPGZaCwY4x6mX0a5f0klbCyLCLSKk7+HPSjWcbjiIpbNiRXTpbyf4O9Hr30m0BD4waMJ
0x36MIHoy7HQiDJ6rBhPcF85t4DIdpt8SPfGv31s0lucY7SIzs49exB4W0Pkoflns1y+APvfljFA
63JgS1X54arXndNpKK5GSyf7AjqKbGc9Y+w4hMBUAZADDc7eegV6fAV5Z3HzJvcTQXM0BAU0JF9v
4YszRAa8t5DgiPi/yZt+IXV4hbJV0q7wrKF99kFELnQm5/hOHJKoc65xy2uuD8va+tKOVAwquzvG
aMzwP6egnZCmUTefSBMC8pgBMXh0nOf2ReNB7Uwz0qaKbgwkPbBG18VMkPoHnh/8l4SStq0i27GU
efuvoF4efNXmkrOMJNpcaKaTr/DVJoCjC35TWiGKVZECiuSka9dkcrTS568SGkckfXT9kkMbJNV6
rwVs+9BKYQ3AFsqS12n5m2Tot0eSzkHwbYB4iw7qyfPcDABCz96uJyEiVHoGAsoZcfzajsErNoEH
EZ1sFLX5AWRx0hK8/nUgvz6AIhHX94U2Xxb6fHhHnWLMqIVAmlDboJbMhGKt/ecEgSuwSIDgFnUK
81eRCb+OUpvRRdOvMXIQNl0aQYmMafQwIjuyjVASSyHGAAHaL+GlhYhr00vJVDhV4zoighM6CHLC
+te8FHGXvLD3bBzJ0yaGWXppwGLRiX1mnLnpekOeqUAiw/krrpYPKMEONWP5tBoDdg/Z0oUslGJZ
dR+AESSF6DjxziBVDyLgbimnhgKBoVOUl26DrQdUVMBQBVIEsFNud4eCXiXcLK4ZHR6e0g4mXfLK
6CafHxPxR4n+6weK3tLn8pK2CXpXrGrMXsFGQAIR5SRYFd7fYRdm8UCIMp9dwFWZOiSdkRjdF97P
7Q+/iQjCr8IxW9n8QKJ/j/31bf+C1xwJAxA54lCFdaNUlcMaSGDnvPGuyvFIH4aG9d92xcX8dbGE
cP8WEdmCDHYswZKpzwFLmXvAdnFLTonBpAN3NafNw6BKZhjtL/kAb0KgZuuJx86+n+18Ijntd/wY
Fhn8KN0okwbt+6g5AW58q8i51BUzn+CUUfJ1KG0OAiFYFEZ6ijOv40h10eDNAk5i4IbPQaU0IUAa
3QuyJ/c+gkByT33IOdHutWwACeIx5GRNJP2E4K+OfWyhzzhi32JOorFwW2d/lzCMF13SLsJTc8+v
2T2/8avxawc6bscV/7UKQEjlgBed81MOAwmu+JnT5WpSvQskQ+8u70Sab1Q4EsLIOS9oqeQiiFzt
OtAnt349wmF8IX1/T4ro4NInYq/9a1pIpwOu75E5Oa8w+7TEdn7MLvkx04l0PNHjy+4flozXHKru
KdWn5+F5uPA4rLZ3Fu7C60x3WIjGHwbtkcabn/Jz9giE/36/qFz4M84UVonLTn7LFX4+xY23R/As
039JpifuTC7U/NbHfE6lcgZ6L3h3D1qqQ1QOniPAp5U0K5Q+Bl8GVAg6rjImNlUUxWKJ71A4UAwV
mUEYlbwTjVDJAkiLTJofQ/5MP0vNOle2sf04TejMYb08Zs+LgC39Ntvoh9Ws0igzA0Lu3t4OCNS4
0Z95uyGOTrg4jHPGmdquobPEmrDnomqAbYWKvYw6KVG9PNFGsPi7To4TL8+O5F4TuWyucx2/1VHE
NpkSrDuSvvYqrHas/LXsE2hqVkTNdDHE+Iw1yHkw+YINzZh1AKDQE2Ndk2BAUS8QqUu15sNl7wc0
ygMImw3Ob/JQMJfzyhID91LJvbskC9qMI8UVs/iYQcIyYJHcnTOAUGU9qJSfNIrAnrqgn/GLTC+5
hhrk12IOXuVzsvSI33IObXOXl+Do0jcv+tx2q4moleMejC/nzJEsGhQgts6e9bUXIUQWKfkXT89X
JxhRxAN0XJT28cFRoJ1OoMMf6pY9hcdnO1+tpczOOvSwZfyyVzcG9AJt3qHQJtmKCspjwBDKUGG1
aZ5A/PJec0o8agNh4dM1YjVtWCudLlUGukJsI6zJWn98Hc/uw3m6gmmIhpnIVfYbABzZgq9ICyzg
8+yUnLwsyyqbvO9CNxmjzlsDWcyocnG2JjTBGB8dD4ETzVY7APKl0WMS4zAlwbsnDBgIe7v3Is47
HclgQVjGKqCOpbcgjw4FeiOZCfrAaCbGMaKzOXrAP4Md5TM6F6qLNeDtAyRQFlMm/SUt2ihknA4d
Dsgko8EYAEAWkljBMWxAwqOAFBnUPQBu/piT5sVBTSxKyZoyiFDl+EPnbkA9h/cR22ugEWKj5qxD
A6S24u+tT/jTwW1Bi1i6ygjIO1o3rfWJkFWDFVVMUJg3GOergEr+tf+6zn6FZbgdTKSCQaWx3rAF
5xIDc7fXJW7qO+prW+tlV2BbbJqbRsp1zkCIaztbs0fRD0qTdBveGcoyeYUMCUVJtaQJI8PL6Reo
ywjlakVczj19FK2SzFjUpmDfargnnx9fN/Lleg1owJbIy37u9K9am3lMz4Z3wSnQ5OPxJpFMXye0
Lx5zYk4jnid0FgfeDJ+0ku6GJ/SU3BN98hmd3YqFS+otG07928WFrD9ZRLEeLB5L8XpjORgy02/c
ct8k4Ln6lhn1h0w8BWoHG+8Zt/epYoFTlkrmPIbQ1lT9mb+e9jd8h63BK6xstQ/WR4dIC4uESDRp
jNikphRmA60pplxc1kzLBRKPD/HTxei+TxGakW7YQWnx/VWMuqdTyypM92Xg2ZVkwkNW0YySEnf6
1fgEK2S10+4DEHFMJr05xBeonBSJogZG9g12dhbJrIsP0MYYpsoidVVvRkC3GqIOH/T/fmzz9Bzv
luMn+OzOPaGNDkN9w5QwH6xzqbjnlHvz63hjyPw7YjedWYak/7HqrY+LNgB2IHWg+sO7q9iphWp5
tIQtSi3mKhz+wCyGC3MfMeUOrwY1eoqNQzNFcRQDlKb8gMboFT7pTKhn1u/Qm8V6CLR0NdELxpMD
Pk3DPAx3mZg48KG9sRYvBm9wETZY0sWdll38/sfcqonDFNeKh9fL0P+v2SBiBrrrlO/h3mHiyWj0
zN68OQfZqWdyELmPP7BsJ9gELFoJRGo4L3+DkqcgLl2oCMmF5I6zuH/cVLHc56IkxQtHgzA11o8x
EsBhSVcMI2SibhKF8407dcx5GVFFdcP3Em0kmC+x4HQmHxork5wDUJnDkOmjOAp5oA+Y99JlEzci
2wTPTkzq/nUpPTmUkvQjxGzA1rZdq6+TV96C52HAsdNfIJFgW+5ToPs8TXDWbTBnGGw+L0Zo3BQQ
8f6FK+gW7AJY6Bo2DqrD4DzCYOeSEIE7x69V62Sg5VLvqHIh+yruWEVz9YxvwcMADkRicg9EE/21
iJyQ7XJSUj0t3Drj8nPF1pPajsHCj7YA4Ws2ToRd/EJ0RlD+FIC5a6HVBHWB8Ey5uZNmQky85mZm
7rqqOxVScf6L0XMFNRaComvuScITGvafa55Skywk/oiCZ7PJushVGuMXmYqldaDqln3n67WZe01y
/rpyC0cHuuDp4tXeW+7Jb+7aaBEd/e4GDyxwRmuPZxSFttwhXYb/VuylFBnO15FhHo3tx37gg2sS
OuqkqWSPcrcEJ2GJMdJTAhdoIzGfCNiFz7XjC8rYBdoGAfuiny1yfdP0OhCJZEC1N1Q+FChAEFLt
SfX3LzoLuL5rkqR/ZaKc/PMrIe1HuksaeKgQt7SlQxSKatFvewv0qQpZTAhTUh1/j+Jc/742TUqo
XGxGL6D/QteQQJ009pTizyXOL/pxwn7hq59kcGOFWWMHEALdDDZr+lNc/ZbnmjZ1uXRDwkShomAH
MQhQpgXDGCM/EuIA8g00gLMabpJ//bUUjF2lM5hW2y/9BRx+bUXfNSoNhb61AkvvPdiQZEImvYvd
fNPWCuj9sM9BgyFbvCZknO07FsTC02rNSZJKftR7Sb4+Yqm5Czn1hJSi1IW6NCVDmIbvp4h2hzDH
bm+aJBT7ewCGfa9K2BAp8IEQkLutoUpBpOHLbC4J4gQ8IgRjkXJA9PvA18wQHsqH7+YVp2BY4nLa
5EMAFqoMALRFTYwPUIz7WonhgX3liq8Gu5KDWZYFpYqHCZ3IVibPIKaKecGdo654A6SNu2QbvaC2
5rw7ASvBeOk9BHcd9riGP6QcaQ6fgACsHV2FVJnXSZ5Lv8TrgiUiGxxRnQY3BnHtzOcOAUnPNTbC
+13yZOdf0grsQnKil4bXGDydpNs77+1O7xO2ud4saWeRqAypdBle7tZbiap/YOuaTyHBF/NDKsuL
pvtDtqF0pfM7AfWMLqKgZlHyHSBCyy9JXRVNJFEvQXGgW5XykRkOjKtYd2idD+lp2ekd0na/09ul
RYzZADeZLN+WJwu41VdCeQNFXG8bSKLGpHDCOdK+SQr5YSm2pJe9HzL2QJ02m1a9NfplXOKJscdI
V5jZwon2HYi8UQkFR3u7V+jWMhaFYE/IarL9Ak/S4p62E8jNb/pUSnbBsIW5Mr4hpxVa9IldyUWO
xwrims/5gAxtmCHY/dpfhtExuqQd0tD8CW3YU4m2pv3PpS1tMbDqHrISNXjFMeyq0Kkoysi7wzNG
PUcxAtMvIkGmv/TKQWdVy4BUl/ZTsTEAiDYNsUTOYWktB5QFVkFpuEVmZIkGQJYz41e82+juDVFS
CFqD1c68/2bTcadU+DqMDi5V/w9wlSV9MQ9n8fmB4vJGAnONQFBWx/z4twCw4LJ7YH3hzbBafaRd
Df8iYeXEu6BdrUnc/apQpCu4JR+XDOrtH6ZkzL/EgnivtRQS+6AKS5tpPki5akbRi9lF4yiCVlCI
1nkR3YkyRSx5RM+C2sj3lAxI2C2lgTgdGCjYXR1oXR5sdE4xob6EUiP8EYjzMG/khN2//a9q7dfS
zh46YAZMZxBQtMMteQwX4TMVsu2Qf7YLAJrauWYPul4eL2AFOFe0wpjb2WWtMj3nIPxfC13wxyYn
A29JnOUi8ID/5PmlewugtjQmDchE15kXZzernBh2O74c7e7/bZS08wIb6PJMEhS5IQZQdKvQahI8
+eJyoThOumKpqkzRp4uSBvFlm99vekRhkEE8QYRuF6R7JAVdDGVsZ8SQtljwgrUUFXKsvylsdWdT
66g4u0vGHqfgRQib4YGGKrzPZJPDyQorK8wKeCfwoZcps50nUnRSUXygBwCSndPEWuPC4wg9xhbf
BxMTIYX8aSM/DviNkMn8KCbzkgB5oDOFqRaJycbLDpRLCvSOuBfkojCWiLpTbu9uyNF5i7Vp/NhK
6fpxqXc5Imfw2Iudra3pXog2AwKhZeX8R0aMPtCU9FaTI4VifkEAN3YS3LVOxrwFwtxJG8zJgv1S
UUlAZf7Gd4aGhNMH/gFImdOUXRJti5zZKFXJQ7jbzoipWH2qGAwRMq/MCqlQ7gxd8YyeRD8JZf6R
AJsH38tkOniL5IKCWm7kjxpHNUPQDA/fhU8NV0ZxiknDKr2RnOXEy6Lpgdx4woHyfoOdx3sK6D59
NHqcNFDEPiCBRPo1ozuNFjNk4feaKQFtcvwz4AqNUuE38x1EpGDXbO01xx2EuVQx3Awlo0N7c3e4
uZAnHUoGjG5OHYBKp9iRzxj7dy6fZM1ytHlZSRAcynaGEz9MO54ofQYW8UKUrWwjHhenmwifRkQM
dhAHc2hnnsF6MAWD/S2LnUEoVkNUXZvAo/I3J/LGHkAkrviGCNHvOjRzB/LsO+j7P6DeV2DqlGD7
HgkdkD+bjFJwO1ikEKLQnuewZMNCFEk6EHkNFjeWWk6UaceUgva9xZql2ucxLg4oxM4Vju45awGP
iNxE1GEUOVzMLsvRa1G7fdMHHRP9MsbOESkqLoObX84+v2e4jkzg/S9Bwfvlk0qrdPQ+ReWkjUGi
S5oYzntXhgo1Nl/vsSOTSGJPJ+akbUJPal3+fmdOi/9kd6dOudv7sQR9METuFaKvvO1oiwEgGGl6
RH1EFn6LNOGbi7iIUihqDSjnqOf2hGwcsHTPBfoR3l1e9X2Gebge/bv9Qu/gKr13qOowCLyONmgm
1J95M1f+eNjdU7zgb4WE8jCWoOM8CW9J35zvZnMuTuEP5SlX/za9fuzb26Wn9lkVZPvtzQWhKaDG
3wLyYEc4UD+721DAH5XVxgJ9918fzLVKzfvaSwveIBNBcQEtoRMI2bmGGm7co9mpCZmyu8f+eUJV
8VoX5K2wYhW6oeSs0D9Dx5X+omm3h4v4OmkF4J8GeHURgVEYgQlkbbIOA5LD6ivBg+3gsGnNtEwe
jQvReE2WPDAXBubJdaLn3ZRtgITYzQ5/HD8p24UM/bkOKg8kkgRHytUdkrah6ULaqyESN5OdrFWb
uDK6HVkhvQ6Zht8IiPdtU2267A7uECwaLjIhG9aRRGEPUbzcOpRfKFJnh1HxW9c9gmdlYGPufT2T
PbkECUgwtXaAm8Si5lCa4b/EvcISFgJT3OmYEuaYfQIZhc7mjSqDn8HulTPfvIcFbGpb2090Gfj4
xacJZzC4dQ9RAqpdRCqJkUH2BzngyQW5kDFscSxka+5f5bYHT24v9645J1IKLVvU4HgR7+QnEeqM
l0YTUCrkjxGZzDVo6cgFWgwU5JLsksVQ+2ssodQj7lezaxeFs0dQj17Xy/YLi4teHi09342QF+iW
wrfL8CNu6Z8ya+5MhkZIhnHX0Rlzxl7Gv4sQr0XX0vQeW1ipvsFg6burI3yS5GH+gkZA5QV4aD/A
GgVERYfI8tqRbCVk1gvvTm3fhlBq8cdurw9Dehuy1cbQcoZFZCO88ZYutgXyixaGXLugGzbu1gd8
7pw3rbuYyy9ZaRCe0wmZZH+29mlV2jyrStPiN2rYWpMrxOyFc18hF8Rw9ZFO3heRIwpZT6/+CABj
x6zCD8Unb0Egt6bzyC9k0pNdT8eAGlUyeqnoAELGCFrPfQmXOZJ9QX5WhOWU7llSisiKDL5LNakZ
6H6SmClSTVDCMcrB6dLFOa/5A9WBfgeZI7B8R54HDcIJwMpqI/yJmLllWq9Ei2jg8eY9kAbS3Fjf
XjTu940Unzb88UdGXkeoG2ZdsE//tayYybez7i7egBJMT+NyqM4HQaNBpVIH94PzSJWFSf5U2uUo
7pRc0dquYyZZXB1yvxLyXFziUBAllGF44oOdN6gm7GvfWD2oSJBOIDf1j+E+7Lbs6ovHsDkDKW6a
Kk8vsTX7OUfnwzr6pXnHo1AHTJyft4i2IsYSA9aSRIxNCS7XdBaSy8IpwN7OFJxPpAAgM8UCaPK1
s17z3fpFdKnZ3BTzgRYxlVxAhUuPKyl6i+LN+GvUppbhn2bqsrnlB997An/eif56cdfSJsML/YIm
yNSJlKL7Fqq1PS0A2o4p5YU2vTycY97ZnrInw2CHnNYc2fdAO5hlWl3cT6x/LSWuudvgSssZoEvO
6QIhYiqQG8QVf20jfAzhgfj2JaLw9Sl/x7QJh1yYia3uGuPznwidqjGWabfMDv4jbvTafXpSJJX0
UoDQDbMDSmOeIlFMUOGzWzkzqwsKXWJ3Qq/8Ar3+8jcg9Kdnzj/3CA1LAUu0AQHR0xUaRKkjYVMZ
BgyufRsbqAC+THtCT+79xBGI/qTWoBGXVlG4NmQjTZeeQaoNxm+zdbAdQdG789rZZ3ezJ55IOf5B
hwAaUedyUO4ISeQugp/SJoC4PZbog3hHY8eYtsgaJKKc588iMwj4hHBRCmM6LLvbx2ZPih94r9id
7OPfqsmskpZV/ImEIli57pxNT/oteqh55Ri4YCRA2qTT8IB/TbbsFgADck/klzIc+RofIY0a5mf0
UxnScx8ZjkigNw8m3QqNW0mPWQa3CpPV2z7lXRf3IlXUUmSlF6eFfJSBW6Tm09KxjWN3eoG9YXj6
emuY+ZkRld5jdBfwBrAKT0oocpTA6/HzkRro/qlfJcxA8YsBOby083CoW+mzxfK7QtLwr+WWDXgt
GvnrskXE304W/qhAEMVz23INAYAK4GvEhfbZvzrfucqjN+K1aHqAJD2Pc5Octj64GNgnmWF+PRCQ
kaeauXxabOCFnGEzd74k+kV3l/Gdje01b44Bv5A0azYYlNngYMoXLDJPcs/2JbhqcbWVWG+bbQlm
5M7WONXxHqOEanhVcPjb+6hKQQRnvBJbF7TA3t9Ry0KeH+z7rB3xbDZRnyXXORsUQ+xH5/6CEIEe
AQaDEbgb/DfOPtGwncNb78CYeCSqNXGI8Ger0fdkF/2t4n+Ts8O3KVGZKJFBh8U3JZfeZ0LEXK8E
Opk82x5JcdrkihmZKQ3uMawIjzJcxSS+7438nLm3t96R1ziG6kjrUO5vrtfw+Qf7WZh7wgghohW7
zLoL0lBRVGoXBDCtjdG2bm8SIeHyEKpPjhopmuazdj6j27w7qb0u4B+/MFHII4Q8sa/6zYi/I15I
3SetglOOvKuHDMdCzs74NuueYAcNrwNGnCeidKfJ7uvU8xdn+Ewo6Km0iVvwb6HEcNND9e9Il5rR
G8iUlo+uXPXpXbBvkF71sJ79CvXzrS/wgj6prAWayoopW2w628fww46iQFm2LD4N1OdiK89VGwgl
R861bYd7EpZFUNDiqZpGxNqM3SnmNf7GHab632BFRgsE+yPqpkfbIbv6mdfsRyjFeP5lXyIUlEni
kmRfmSuEUHCoTjJXbYZuD0+Kc4h20cV/P2CgGX15cW7hlwPFf/SQ3zxli3xlfFMtrfnXLobFgh8o
yBrEEX3HJn+AqG8ymLeDpfCog/oxvBBjTWPCKEOPWowcAgHZcE0KKUndCYmEeyEDao8JcbkFLMiQ
gt5XTA5CBM73eHTt70NOUO6Tu08uE0gR+h7Lc+gEminVqUUP1OaZAL9EvZuionaWH3JTYNEMsG6Y
N/sOC2CYo26wN0f6h7QnQtFRDpJWgKDnhQeZ3W8EoSHY5Xj87hkOMDiBUZxKl+tP0BcuHeR5XrwW
yTeZKOAotEEYSCT3ltNeCsTtk6NvQMhbO+3Xk+cKKDfPs46zeeMAZ8NneMfbhyHgrehWxUdC108M
CEMgNuT4JlIRgth51MHeNaLwgz/7PLw3xZexo5OBfdzQ1a8nsZfiGNwNgOyFOGiRF2Svn+sDZhMx
xklYIq3WscXRje7RX/4soT8SQshH4YIqVhd7PBtIKVkMrcl15IcjaEJIGBIjkA+LovpilQtOEekn
7pwXyDOZdA+ZCrHK9o5RT2O1tpeiE0ZXk1+ADugS/XZcSMIst/s74WFkprisBKQlx0zbHlnDSGHQ
38hQKMbtQZLlre0LY0i+p+BboB/Awek21qoG23zKr1ik61KikRKkItTYzLtMA0l9Z6dF1X8N7Auw
0ROLbrO34KR5uQW9BL+SuWZd/3i+eO5Bn+uti9O2d2Ow1ZVQGuCJOfnwyQU/LuhV8ooXobF8BcgE
5t8GIVd3xW+HpGt2nxzBmtVY86Ux7lP+I/OfsHya0P4Ouk7h9N650ltTgLOY1T53SUSOtAWiT0BD
zTKAzQxHdNQ/dJFhd4KxN0DHRXn5mXciGb3VmqH8tTa7RJl9eZY43XE8YTx6yZYnvULC/4n/vOk/
61yGLvYgA8jIR/I1Bfh22co4rXoUtBj3CPgO/rb+QApXCaFYLkMyQUnFq/2zNxiwRE49Vqvk0kTM
Dw4OkHx4TREBuaL7ERGgPLwixFcZHCrAs1ixf85PQAqEQwDyzCX+6eQJzZnP6xzMOsGkhNaI20MM
GNXUzzJwRk82/dqJilGHEXeAK7254P1jncLC5iAQvhHHZ19cI/b4n1QzITr2d8F34c2ibOGCYgHC
NDaThkTrrQW1ofFc03oegCUWf1ptIq6wCj5JcBh1pCfdNPNMzdlmGDwESEpqjYvjMRY7Dhto/68/
aNhf3hOhmQytrn0jVfi2nwVTQdJva94Ye8iRWL3Jk2sT8d7EE6JYqwYh8ejlBELd+ecXCPA5ey4l
Biw3OYIxP9kUW0GXnH7KG/IkCd9lxO2R0QdiitBy/+Z/e4dxDXhOD8vDjhJvmrDBilCyxS7d/aUw
sHWye4hVnweJGefF5ODVNWPjIwlj2nnN1PijpAT7+6VKYEfn2trinB35A9R4CmYk7+gBmovQ7m1r
TjNyOUB0m3VCmy7iH/AAdOfn3kJASdm38TGhtOtkix/zMgdNprlmWdn+eQNt+PcHM7ijldg7l8Fp
IMvoFzsa+eNIpnQt8MnKgCpqNwop5qSKhsdc7WtT2+AUItsm8JwJRRpdux4Xbo9Kjw+Ofgknst+M
GSrBQCiR5Kx62rLOFfLGyKTkquDkGH9hRZjgxXQhrDyc6JUHrMuaunkNYMuU/+MfCPqgVTDGvle3
DaMIB2AFBwRQA5l5oALellEz73JOMbnQA5YhlBiaoGDPg/pTiHiu1od4x2UJVcIxKIDdNs6CdbVu
nEz+SyDd3vwS1yvfoxYcQyUlaMA2+fD4kwINsvzJdc8a/bZtfX6Kz1utp/bFB4hS/tJynnSyqMpH
7xZhYIN9FZ/16BHyknz/I6RA//ARTDLYd/azEH5SGdJ7H2ICz/nnDlAjVF92RSvetqvZkQg2RPQv
hPXG4Dhu7oEnPXfFqIzkvdqF7drMz2iGUC3IZKDF0AhQyWSIy1YgDFalRuSbtDMggDeg1kztmAEA
O+KiXcgQiBFzAc3bzjqEosMTplsjJChpDx/gRtQ9npZ9wezR2eXZJmvxTk6cS3w9x83gMHYX52yC
7g7+4w9akEQgDcGp3D9wE9XEXiXRKsxMojk6MYtWVC4l4iYGgjmsbc4+/PQuKx2Mkpil0f7EcXqz
qCQGWI9n8pd54AEsnLwd3GtAa+fEQyJgEuiJxePyrC3SFVuBkt10ELYLa2P7svZfudEE4fGl1vAa
7VeUFN4iLn2FK851fedEnXPqPSTO/aub6geFBfMakFf31PDNcAJTtF54+wogPqDF/gli98adxQlJ
u4J6D7HXwes4XfTtSHlp+5iXbh0nzcpsDw/8EYqunLlKhH6TQZry+RKCvP0zKmc2okCSS1jB1hOB
vtVZIYKbcwt81jjifPSzEbNVk+8EdWG/CwxKE0sBy9YRFTPkL3KFgITfJkCc+L2IsBStzQ3RFAH4
mCL6f+KfYzqJ1bGJpSMj1QpbMYJlddsJFz1AzHYPuYl7iN/5frI5eMwG4Uhv4BmTvtaMqSgEjuOJ
owwU4bY8pF+bBviYFcELh9Eb6l1Gnq2GUgFd2UpkAJiBQMuAa6eW5Bmq3df2FJBILK/27oM3wo7/
8jd3WMw087Puzu/0M9vuvNhqKIm5KWgu9tYbMRmMlNnELTda+N3RnRkI3kKzGIhAHqA+v/CYmDwx
a4C/HX7ihBfLTvLFz5/BdByWFcVN/undpwv/3S8LtCGMV/W+Kf/0tMEZ8Gn66emwOriRQNXQWZBL
v4vFyqr9AcOwXWjDT++3Vbw+PBoC6R28MjqukDd0TCavfNPCf0ErphWhWiiEaWFvfHaAVsH9eYYK
bKzXaLPzPsh0JAFniAjrCY7g6Ch3CaS36Urch7lhwpnDIbgbFSsG0EbarELsm2vYED4SZK/NAFJP
XjPXMuC/tn1eWPyAd8c0hkJw4EmUo5LBa5PFX9tWmkB7jImxXrwnh+TRZs4MmDNwbtu+1dZ+1Rq+
sRlYyuCfHfcQU9kgkNgTTonqaeFe/ct/NJ3XkuLoEoSfSBEg/K28QUJ4c0M03hvhefrzJbMnOnZm
toehAf0qk5WZNToFGaz6U8BVFEqIhX9PB64UPLmxd0X+QOuFXMS7IGlLGt6Z19Or/r04K2l58A4v
2bt3hbGRXhYN0zlll8VmXIBLfMlkw4c1gIVYpvgH6gNVxnqEVe+cvXq3HhZE4aN3T0t/dW8XvNP6
xr++/Ev0Tk/RvT2t+ruoxDL6J4bv02Gpj4sE8vdzqyARbd+0zvSbd9+07nS6yUU9Bw4mV+CrIv7r
09kp2sV39MMV2l3gLusPOpbh0HkI+sMkfItr5Mvq9nGWEA38Y1PJ7K0Fzn4I6m35DK5M8GLBhnJI
u2OQnQMQ2Le7Wyu2KfCvjPSHW9zJKPwh0AWMvhL6Cj9jKgl5hM0g+MIhC6fBHYklcgJ7hbcHHTRi
/gCuarLW3V6H1S6KK0H8NbvYZp5E5xO8YNfdOVNV6DNH3GbAc4lwV3h+kBiZY7VETZ8xwvs/iHuh
3TDDOuTlBpKRB7tDIEqRTJg4gJQ7UqIpp2oNmhoDZkRftnq+4uDvGEZP1HD9g9td4/Qu0uI0pXla
EeYbAWvJ5JF3HErGLEc5zPmilPnFE0s5jASIfaFfKtgX9hbh9kpBZ4Y0M1IrDofLsFfkdWJ/MYOz
o7keIB+LhHlJdaz5JW/7aTgsOr6nNZTfw8fLRKWDWxQ0/src1hreAcxSjBVaGP3/BHCQ6To5F5VL
7AYftn326QIZ2gyvNFkaVeKwDmTsb+g/gXIkDYNR9pS7PLxN3gSMjQsXH7vf/uoVGBm9n67zX9lj
HHP8mbpU8KVvkgRJ/mKiwvUdy0oTKApHHbZl0NXdIXjBYZtC/mRaRYBs7zq3Zj44hrK3ArcCiPMu
KSZ2+GNVbOEioLRbbFnwLdfLPtHDnmWJjGGHxBRSPhNqYVYjyShCoVZZKfaPpBNS+Gs5o+wnaa67
fwxI/3g3gKiVgaaAZhB8htC5ZNoWqDaGqTWi9C2FDZQV0mJL2VBAXEvZh99yGanX0GXkSMKtdJSd
9w2uCEs40juzT+oIXKOYevtfWps9tCWgBoRlm8yg9ZN2d55B6CXYwwOc/kaxum6YipohJ0EhFNch
dGQJFg/MQVPOHE4BaCT3eJrcaaiXWnfxcPIB70QAOah5INe/Opebloyhrj73fd+f+zDrSuyLZoyX
wvmblCZljYhh7fqbzg2mFBw5DamfOZM6DHNPkLX2vYInnP3eEcT8llcDT8HcOGJjHLxsjeOZGYIu
R5j0pfue6KmIO8f68SW/3jVb27CSlJ3z/OIa/SpnutaRuBOeB8d8XoVpe+CuY5LtPlkQx/S1dEJA
/44pud7xFbMFw772v1RvRaxOqJ3RRdObKpWWgatLIFZSfYnZg8rSXkMC2aA91x2jRwmufWEDzzKk
jNCkfngG5FPiYpBk0fEwlmaaxKQWcxT1F/MzULHP/p6vPRTvkLFmxsBknVXn62x3ck06aBjAjGxF
R1YQ/WB/3Eb9hhTGQB+D2MfHGPlC3KVIVRh0aUDlOwuIkD1iHCsEH/uSR+YEwyKbUaBCP4Bmf7wB
j1pY8nVuEe4QMCS0HiJz45yHHnhPWt4MhocBZFkbWB/I2jF8HOYBfgAn5Zchm4tGtM9kQwwvmEPe
3eBx/qKb06s7owni9w6nGRsbbe4dYOJEMzYA+BlBFVM8L4b4HknlRv+MjbTC2Ys3A9WLsY7dRw7q
BAuDHb/4PSOsFusF8pqDJ86iDU9UYlTlhVJWWrzia3ydUVry4+r0dy32pGKkCBHKLg+ZG2FTX47N
4MleLvlKrFjt5cNVwqDZCMFM+3mCuFWGeVqO8f47Z/xKCJgOCxa6VEADnoiVSX4F1ic0UeowSgdv
zINLtiWX7123dQPa41AsQX1xkWXdc1vE6RPy1i7YUYShI4CZjUESG80jIkkXy7ym1YfN6RCdMOVy
6jDUSsDk7l/30o/Y6wC0yweyajd6GKbZTW4yeAZEwE/QvfukyCMz/twOBieYSrnvHNp5v7taoMwk
1CpKfkC8juC+OiGrQ9Q1Qo7LNGa+1dfqkH0XdilIAOaWxKFSeAv4NTM7lXDnV+EqhcUx/XkFZVZj
jDUy/X5Yu7Dftk4fgk5sTZiDzTFkVMBEBmV/RLf+HpXm+0GjK3fbKi4SLMx5uXlvMxYy+g2lfGVu
Y5XmstG4UArfgkUJoMXH2Lt9h8t0cR4SnZLKCL1aI6Ad0XdmcRyKP7ZEF+F2lr2UCeZ6gb9AcEIj
cchM2zuMoRwtGFSEd8peQcLsIyIrEAMK4XWkqopir5wVqPxJvVX051iWSjSg/QlQpm9Y7pQiuNw4
F90ZpG7+pJwv031WBAzOVSHcQPXntLBx2VqehtVwj3ZCdKM1Hf19uO1Tsa+X+VDE9nyGomFWDnN8
GaGuU6oRgdxKpx6e8KF16f6Hu+5tmbMNhCYCB5jh+UrGlxOiBlYKMz/bXL2bg1ecXfuiJD5Yk7qN
iPTBdYl7KEXCwzcx55BVTHBNpMDQq9Fz0M8jICQbIDGBzkpE+q1h7IFAw3G9tEoxUYinYDG9R+VM
TkuksfmZl8haTDWIfIGhM4BkyEJojrYgDGdYT1mvBGCBpoeQCBiGARUb2U8hf5HNm8P5Mo97aPEE
NNx+4XIK24Udo5QzOBwI21qOOed3KOnXsJkx0O9BhBKReCvDxCeqfWxb6SlC5vtFKwGlJHz6Pf5a
cs4lrZXNv556ISS+LUvIbJqs3JIpJeOf/h9EioOFddISnICsQbm02ljpOHdxMW268zkvwLDl3Air
CV87Sh5rTMkOiNgLYVUx8qdI2rRACF02LtbIx1w42TAMhaVfGTdTXpea14L9mbBe8ViCbXD1aaEB
Qa74whyaIHKdb3ggWmY0BLR91w3fN3GD2YVlvzLHNQ6l8cW0Nmj2mClCAFgnRxvMEaH3An/AL3lV
G/S0FQEsfJhBcKPD5Gpsgx7GCoCqM5p3tFg5Cr9y+44xzSsq+w8YmUlxdGk+VuYKIBV4B1Yj3CHo
WnLyQxkrRnKOVqD9HlXhe36xVOjdBndeS3YCKAbNhYtIZkN19bvEMP/44C/eur0Vm04smc+4QdXA
NTv3oVRAYaCvIaOsydQ/vhh8POYSFbc0AURHdwLVy87m83V4Wn0pPWQz8OQvS20yIbSwqNEuM1lG
f8ecbho8TjYd+zpkdY5WoP1kMxgKyKqerQEJ6AsLz9jGjWPTtPsC+kSZAj49ARxevdsqK48UhNQE
bW0VPAyG+D2ZI3W34Th9hEPYn9Gm1SDXMWzET3gL/Yw1VwxXvri1DGUtOgQNPvuzCYA5N+M6gstH
O7b4ZIzYBw/gOODKe/MZ5gxnit6zKa0cseAMTsLnJvgP3uzNGr1sJrEc96wjLaC2WjNuoMDqADB4
/Iv2ATOKhw9oCtrrlWIuMt7ugTZ4b9tTKDsXWVrWx4KBlr8l3LO3dRlK9biPgNZBHIgswEK3k3hF
53m5W2W11s0zBrTuaHG6ZpcPwq/5z8Hz78QMdLt4YJQB4kJFcPlbL4qrF3BZ1douKlEZDyIsI+os
5tj2iqs6hRrLz6gbi1Gt/aXge4T4QZgaTrLhK701o+4L+8gyq90f4douM0BVahTgUf/F5/zPoLqh
AN720gqNBpeP/9f6qSkJFKsKx/R2MTeebmyA6iLq9Quiy2OBu8y79HBWyKdWq5DMTLc2I3REOBm5
bBs/JrtWq748jWdbaJjEKlUu6Iqk+oO0A0D7DvAXx82TuVe2QWUmtqGq5SrcGRqFhs0DXFR7QhVg
A8+pMNeZjCxoLMJdWp9fyQd/38mY4Yp46lfKRmKQX26Vu8Px38GlKEj6VEd/x97LMdqVqGQ/WmZT
5RqQmsfY97fciVeOTJeIjHLEYwo5Q0DB0EXGAjCvcR9mqk8sPtu1GED2gjaX25iJ/BYfAmjaHMvZ
E7KEwWhgcvJaOebEBYL6o+9BYGWAiVkFJGcZbd4wSiXM8v6WNRce+gTV9DVgaIDoOWF4b+OPSc5m
FLCxZQZpOP2+XYv6Rghr0F4g1fJHmFX4Bqvl6yTnE7v44JEfU6pZCYRVKHfP7AW8UFK0oVeir8ST
8U4GfM6WbLZxp+MOKVEt4r69If9uPN4n4LWnucdxGJwS6j/qAG4t1q1QfZ+ZY8ls5Qxff5MOsyxs
JVpXwe5ua0aXjn6Sw47ZCo1P2nDNorekQGVRat4qhhemAumTjiK4LFlh5Ew7U9YQUgKyfcd9xCuD
uiIy49eQqgW/MBZd1TvtGhYW7CYoZYZHg7Zon91zbiW9RrqH0OBNFnvKpgYbcsz0PMx3VCLyMt34
29nixe4JZ0Mhdw2KXcSP8CkQs/EI6nJ3UIgaWttr+lrsrQYuDvrwgv6C4OIEhDaNDx9NKrzBaY5e
11oZmYjuOD5ufAONOFAf7SOL3NrPkcyPcOJoVdgvAJJFgHGC/oo9fRYICZYslHWfYJDTDrxoSEu/
R1+ySRw82wEiIG/BXJUO0Oxj9WE5BxYOYPf4oLSyATDYrNeM2m7KYlwa73adslumBo7TR126Byzn
tefhO+wRu3CMajgPTsFkywZtA4oLzOCtlcR4DsSnnp4+huNlIgyMTij3GyE4c2Jo80hzco5+LO64
XQ1oAe4eR5A1MC87ZkzMDEPKjm16oBwp8ClWKCi1k89s41TgHlOUJEi0o12rVrOWuBhxU8NCd1gW
GednpzCWpwM5rQkgeUaIa/uMWxF0iQZXBQ2v+ewSxbtQzspLeuc/HlK3Mkk1ko1nNedqeCiBnOrg
HiKFbozeYbGHd4sNAb53QgNewuwNTLVJ+EGE+1eNrqQBYH9PJmeK7qhJ2mi5ripTneDv2rNpfOJ4
8oVI7eWL2XWCHvhFpOxWbWwdEOE8IZ1j2sG/HbSjBuH3CsG6HuRtM7gn++7KGYwk6eWpD/YNM8M9
+r0N0CTUC/o/+24fnecy98uQ5LS87cTywYpTxEjiujKjU2gExQ9Q/3kwTV6rd7Ma/Rtrme4Euj8j
o8ZY0sEdL76KvkPkBt4KjlTiJ8DKTJ7YFejDXwfQr+qQ4qFeGxFQJ+SWa6a1dGuPlRMtraNhLNPs
M3fgUy61m6dv67G1huRiL71i1vN0IRo3EggkmtEHL1TgfE7mkY01Dr+WGRSU6FUR4Cfvl7W++o3F
gzPNbta998JMopx+0L8FTqnFfRFqllmyrvGqErLzmWF7pL6jymocTurN3fQ4L3TgdTQuFgQmJh/O
GoMbys23g9QKCw4MaJlYW+e4GA5eVrxpxu1Ia6rvlC0U5k4eu5sUyt7J73+cAvczAAcku0w6zEez
WZ5X/OpcVp+XlPdJn9ACn1oJm8H/poP5PCEhLsmXrpRV0JdANnhZt1ktXKBjQfZGbN5lgxUwFydG
vaccL8qd0oLAVAqLWSkkArQvrNB7OpUug4bRab4JN2FxbrTgw4ndRj1Gb8blDhtBoR1/URM8rBeZ
ZpLDYtv0YHOyqLo3AouYyRGnwfJFBs2sJXtz2Zl7ftD11JmRkT6OnY9bRo8/ilFfwLj4t/FAvXSD
A/VuXd2C//TAWLX0lqoSHOoAArGlaaX3xqcjfcXseQvKLKOjDd+3AHkpr8WOkpuLUAsgYJrrdes2
O/WJR3WXV1CIiBZnFwXXoF3n+rAybAErKToxB08Y6vlwxbwCpkKsmuMHsXGM3d9brge7RIEEwB4I
e5yO9gM47uLHOJCQsjo3kM/p38e/IGeRgySLsQkjVNylA6YdjRYyKCXSp9NowR3kTZf40WunwRZk
6Bgn/0aTnryAQctW2xi/gtqYLHKDjvRparOjswDng52Gsmhakdf5rEfnI8wsU03B/+OLS7VihQ7m
EJtxEQbjxzVXJjtYmUk1c4zYmNHUo23HgExX4CJ98C9p6DnxQyhHh3AXPpFgyT3lvGKoJCXl58ON
KL9HWi+ELaD7s3xjleLjhDU/DkUirdTWmgA1YRSQN2nIu2/vY9+YeFexdChjGSJblBZNGzs8eWjC
T+BlUS2IkkSxG1z9CkUkqB/VV8UtjLU/gIKYJgRLiSHL5K07DW4ey9qIWQYlq+aSqjloEq9AjRjz
l8BkZHElIVAvPCc9XtEbGZl6h3vY2tCDMs9tQcySnzW0gAlm3u8RO270r3A64ZVzobAZ6cbl9hsc
FacnnTkp3Zjj41hGOJTBbZGpNf5Qm94Ix87c2n4wrrlFjzVxYEHiWA+/i2r/xoVbW0chUPnJfo4b
wZ4hgt02WF5WhXrpbFcbZmXhdMI9I3ACksngQ3rDfQWDFtMnMkOatZ8cekoLBpkse5ymmz37CrFM
bxVmLGoN1idrxbk8IdCVM+y2u98o0LHtDlAFMi7Qj12gKi4Amx2QjogtBe/X4z7RMjtwm27EBhYy
/9pZyJZl18TGMVqvjmXvNHq3qphehXLBkakVr7zWE235AjZC5aYxruqGesLdySf3w/xXC4OIDALj
H5osqz5eOaw59jXrYBvULzGghPfu1gebneXQsfQq3gMmUHwV0WfwDYn+ofw+HmcbvxHggN38ydQp
eHd3DCP2DsxPc/lJdvPNCCMQoQndHUBXA+w0oEILn0FOsoCJKnfqV0KDyeH8Z9Esx35q+srTmlQj
DUI0JuVMMhPHcQK5lUpe8A1AFIci8918/TUwuarRHh+4mXEGHdR/ezi5Y70g/nmvfuwk/vRANJkB
kB3zqIbPJ5u0rq1NRNYsQPg+kCdWCeJeqIniNXyDV38b5TDr2JgM+AR3lpx8dvd4nDErx6WmZl0H
p621/9uTVV6czTzM8Uq59CQaPPfYkQOb9BCD+4T1xZZG7+jXw6N/mdXDK59ywvwcqRmlb2cPt4zb
qM/HUx0j49JDa50nXduvjWVX9r6P11p2L9pnihPAGpctKAyp2dcnbEMGIVc+qNah9ZP/oDsoxZsu
GwUnPBe+g1TFjDxZefdI4OBS9PPBqT1QwMH4hTEw5Fmq/+3kQa8KCRBxI6wlCgNuuAbJaEMfIOhI
PTlkid+qazn1Ndnk1dI+LyPZhuhl/HJXLfxQfxgy5aol2TQoJSfYG6dgC1nNDIudS3AKylCQKI4k
8eHZvHnNzXJ3zopymN48pKZBV7A0/taiptN6FcJyuJu9xjvAav6GIZQGZoBmxfTOyW4y1+iU0i+e
ww+v2NasSaZfDJWaPAdqB3mFzKe9M/zlil1erP2s2D6tNLQt4O619tlgQgpmIQSmxcGy6qwTqAhQ
MgQYNexMNG52MdJIGHZN812uWpVRig+65/sa3RbCUzzVk6XvNSSnbF7onuJTsJkhAiytrfLFer3w
OM6DS7D15eDBLkLxHe7B3gczYsKgU6B2Ud6Xe7+OfydsA69Oc1TP4F2IpeFyFJhQBOCEGWNDLvuv
o+I8qG/aRmg8vDdVt0x+T5CT6Jrg1zC0AACkeKU/EmAv6p96Z9gCCHwwWBTNE7cPVlLgjcAEmrDO
Kh0Dbgi9Fobmt5882eCsddjGtGJdMPowDWhEsy4DumxtH2A6Y2eG5zfpZLsrMZLlw3aHmig8hi96
PDEroPxAocMaQ/9dwc00v+TiVNxDXOHRAlqF3zTwy5nDE8ljEyfgGo69Mv3bYxpK1ADfoLfQ2dbX
HoscpSCR+tR0A8OAjUHQ4AfxAaju10JqRq5QiZgNOfNCSxMfHVWOIk4HF8j6rO/mOqDl57B+2PEi
6JX2sWKDFYAFLDOdE4RSYHZcNCa1tBmIEbkvQDXhvQC1xkJiZd8EEguaysI0BmzCen8vlzeW/7bI
rH+ggkCHpc7lhcX1evmYy/M0EC+G6jQ0xl2KKf/PRle0Bdp0/g334C8BY9uSEjGmIUsMedNa3Ce+
M7xnJk+ymQLX7slFoA6Jqdykweh9vvhQPv6m0W3tPQHqHtz5b287ROZGVITJacIzPAcvqPUl7+KF
h3jt5qxHfbn7qALwcMWvDDmINV2W28URoPDFvr5her9Aofe8k21TxFII2VgKFp2LHMq05BWAMny1
gQnoI9bBffHGPHRo0E225JkHOWNcRN4/rL7s63IfPNGJwFq+QRZC54dwFZOmclef3VobSlrvLkKA
t9vI/fsM9kiZHpMshBWWu8N0h9v+Y1VNawyPiwYuV8b5UomMGdFyAurOuU81k6Ek4YNEvpfUWzks
5TklTdDZzTUBqHXqhEYoG4w4YFl0a7P3omrzBitDSO0PejuqNhhRM25m7F+ww2HcfXPcOvrFj8gj
RIYa+N8ZVtYzhyNVGe4bTvnt7G7Oemtjr5U27qQ1uJtEV5AMTn+B7GiOzd6aG78DKcCA/va0GTrf
q1aOa4yL8s/ZZ6hIs/kXdWPAvNu+dMo00WhlKm2gS9/oNDYecDv+PtyVoHV4P9vmmnkSQ+qn9f3K
zHR0c6x980YoH/HmvikmicXJYRoTo554i20vcIUxyHZx9e3l7trPh9u2kZo/4A3U1GXn2TM9EYP5
c711bFjw6b7wQU4ePTXK0O/Z5aK8xhfmvazdQeJeBze/uEUYpygNG9bhFKNxXNd9lJHbclafBhVu
UvtddC80PQac3C4+6HwL89FpCao69YPBlt3UBKSdIM1Duc5cAMbhtd9Zu5fxBKiaYzIAK2FMjI0R
L6RBbsFSlzUBT2uNijXA+KvNAJz3UV+c+MQXNftDkcGstQsGEBxmT8DLjto6RQqTnCC7R/JWAvJM
1Cg73w6fKoSNPeEFelXAL3tuWfmRo/ARE5Y9cxZUYmyofvposXq1+XTY3IuXwytZMjowOMeFE79U
UupkmCR2RhAgDDS1DMMcVwGtNQKimGacTmQhjEvPgIKecSbxl6mFvDCVcHmJnkkEX4LTA/UuYfls
iVDkOwI7JCUZFHtGqmRS46zjpkMWxZE/PlGrG2pkyZbPaN9c/56KtYOIXxQKBdfz93BihSYReTTq
56fIYvgAFY3fSN1AbEo8Heh/W95Fw/Yzt8nstwC8A8BZwatTnkQX8rtCZ5nQmeN/rNBJNfPLfHqB
UFqh5M5NDJ75iO7wEc0xb4AqQyGbD2cpjp1m+s423IbFCE0ycDLlxpsFvNpDxeWiIO2ZIUYNlfQU
H/hCVLQO+WpCHETD8KyR29ZJzsIuXTemP9k84yVRVAWXAvwFcmzGG8ZtbbymsL3R8cAQpOMpxVV8
0nIg1wOztLMN/shuF828lFdA2m3xTx6ID74+t8Mre3eK6RPK0biSLpW3WZocUu1C7QqNlCveSH9b
RIjrPAX8dly2cJMWmG+kz1jJW6xKDLlJ5O+A/EFmYTSp7zNb0n8I7BwGKxOEsxOmEnBNYRxC7sf0
S8vQ4Byg9yRtcHn0NPoVcq1ykJKnvs1Ur12kG6Mro9Zj80DwU9NgcUgI0JFWsbdU/UncCAzKBdUP
Khp0GlU4msz3tBgYujWj+7O7Xj2iKwCwdiTcKIbZvTD5Ng3rGEjvxk/CIpt2jvOiVCd24fyKn5JK
AA1MZThU5ouaiTujwpld91Vo5UPyCRt0MSOmzKU8Eo/8l/+VdjX0/Od9Po2Ql6Hml8+ilhmUGFgq
I254FPVGg4JCOZqwAPlyRjeq98PbJJIowyrxMhT59x/y2zpJBes7/qlh/5TA3H0QmKUrltc+eLLq
BSlsf6sp0Lb+QQry5/wgEfg03TIzdcn6+XzYP4ydQRpeFRqzQrOnAhcqiNCFDvvfx6nv/OcQSdsc
U3ACHHFxKNv0qW/smVZaaOGg1lNIXkALwhcsSZ7lxxmjL8JaYi1mC8mPrXKiaapWvgBzYqHHvdKi
m7D9pf5iKKujHB4ZOmbWmJ9fvJ8Gdyq5FoWI6vuyc4g/GK4roMzFlDpxE1Wdeo8qzV1j2mlm3KRB
BU4RC4fhVNZSODid6QLpNkWOTNJh0jBBxxE9pbfhO5dZNSyPefqwmhGgyQAU2/Aix7C9XW7gmtgl
RN/NoJScR19q+i3fqdlzXgV/IRIKSpfkMVJsQYw9ekaHlb4nFl6VORKblaqwYmUyUPOP6JtfDjsK
YXtjUWV6TJagMmB2BqNMB08kul9Yo3qfQtUutD6tLzELZtCo4n7bzCOTm4fWudMBx+BLxTlxo7dc
so323zp43obqHhLEYajPjFPwb0ni77G8QfQQZJEMakG/crS2fTkkX4YFwyL0iJR9pxpi+eSQySgB
gbKbcy3Q5lcgdkQl3rrH6EERb8AfA+5FNDYTt/7hg6hILgfFfsu9dmXWRdExpFPg60Jrfuleuujo
uAtVVPLEMTai3stXAwiuQUijA8PHGeEqd4beIP0Ih1hbK7YU2wBe/LmKkJgqX/RsPDSS+okupUG6
bLgn1A57KlsMK+ExllJV80RaRCAq4g/DYkrYJgNCz+/+sF/I8yX/NWL++oZNTMUGpAqoys4Mdte9
KPfqIvuVOYiPcQFDgsOskwcyPqxR4tToPBvQvrfQjVS372Y1XiuJjL/JSX5KUex//qU2urjDkIav
kH3G9R4Ea3oJoHwQckYCVTJ9OStnWjKtBgzzSN4zZK8yYbuaGf9iFINA/UnZTwOlH1sdp6jM6EzD
+su+nNlVig9dZoUvrpaRYu2Pfl1Z5Dk8dU0Y0rSGURGqBfRqNdsyTK15qLKwa8JtqXkebFllQCjF
Hc1vMT9w/KHb/Dsv3JDNNXmrJ6NUEqzZo8Czh0YbTm0TFSsiVnYjlNxIhB6IT/J0KeI8yKfMp3Hk
OsPDoDkltmPuz3yD0AolPyVPHrke/qXuAT3YBTKuQZSibSLY7W0KcZpX4tvPk2HnFan/9WFn1tLr
nAFAYHfiUPmOntHmA8l46tE5864JKCfcZ/Aznx37Og3XEjdWFbKMCjKl6MOQ9vf3zHI4YuLNk+0W
xyAMfeamHqRTXgpZ8g0pk4CvSP3wwa3ACbG9OkFZYBjlJNhAeKJ8lKMk7C39IaRARPiDCuUIN56l
fhSjfwIBlOgCdSLJgVTOrTLBoRRk04W8z6qwHTx4cwCeY4XKSqAy95iqKC5Niu0HIvDlui9GDAPe
fzQ3amOCJgIHdC+I2amTZPxB4cKj2tWxVACWzw6YP/YrpNPm+dRc+wWG6nSyKcRv1APve2qib+kz
kOqeaZnLFr+WYhMnUcSkdVDEp1dlrQrmGLSy8AtUXPB5BiAKQNM97OgCc/xYB9QopZv9zLYR4abi
FgmMdLhgNggJzsl0HdGExrzMQaV57L929PIgqZtLVB1TEoA6fEGDlDjV1hSHDQbCdKfI8OFF4pQT
1MGfVHLQwloHODbbqGe6bC+TD48oLpQzGHX1S8ED1aSG43VQz5e1fbm8nz2Ww/sAYn8zH5XZi1Kb
825keUPB7lSfrjdhU+TH9uR9M1xTLPpWJ9x1rz7gL4ktai2pRjkHuFRQhiHUdXZ82gQoYebkPpwG
MM3+O/J5/UbTyNyL3Lu4b4ivkgdlRj9deE8UOVTjPXRew+H48scSMz7KZZHLmWNExwAOdowc6Rb9
J5xtebhXkrn6/1TmcMDzmOjxzfF4D4/68YveBJekvuDKUBHOJviaec0hw0GVAzBDp+R4FTo4eq2h
aTP25mhR2Tbn0KAFMNVcKUiI0/qv5DxSIjO9ffwG1HgHl5uNLICbkSMsTpKAlZyppJQX+NTSQjTI
54h3ExhpUSGUoAhhUPws2HXWrkNYQNewG4KevLidZfpT7SkGKsmShtn3TZ6WwwqVIJEOV34EwU9q
EVhZQBT1TMWlqpSbzXjzdyIIv6rATWKH0cejx9/Dzn5wI+85HFg4y68cjZ1KItlB1XEdEA2fjXeU
E0oVorKrP9i7lUBQlMDP6YKijtd1Qk1xxw1Lfpxn/+CpbDs4EME62qOk4AbRhymiiXGRNnDoJ8Ok
pzQwBjK0oUXh5AnXvIOYTbk1GhQgQkiNVEWw0amOyay4L/ffsWgxT64ey6RJrnQeOoyCRyi3XO1l
KiHuR2mMJdDHY3kZXMm1YwDWaz33meD6dt+DC5MqeaPlUEBRHPML3h1iMxexDsJPkwkdNvjeqnts
vZOtt+6uvUPC8m9mAlM2t00BAGvWJoHrDWuCvSgyOXgBjuE6RMA51fgj/gO7Tsn+0MPmH4jXTaPN
VIxpXEAwvc3NLpoXDuXNwT70R86p+WLaHIWkUe+BogabVWVS69PooVLSpWVPhpVByMVOOztj7lpH
8WWHlLu3/huMFw5RlWIZWwg3qYIczbTd/k14WxLfaBj9K6sZpqRozF/IGQhxRtWmtDcl/GuVojmw
NXd+7i+fegA9EDqrI4kdQdC6txt8Ro8c9w/gmwtuITi4jfYL00hqxrBxhLTvRt2pbQf86QCYeEP9
QAFD8INnScoo+i/v/XFx6daG9YbPOBtUZxPX8IcODlH5Eu2WH2gzuWVERbxBMG01IsMvM8ljMft+
ZBq9E3fnDBiC2coJL9Fr/3rsnN90ItN6E0AUCIdmx713H1DM4GIB8cRYFmjSxc1Lot4HbD75jS9a
h+6pdWMaVLIAmvhD9e/WLuKUFh7Z9V0ZYYY3PTrrztQ/QWr3NBzaHPBjvDOfgypXa1jXk/sy2yd4
dCK0Aql7mmbB1PFYEB7d76wyZJbBTtpez5MVHltlV4dmbXTZuFNWebMfEiCrWcFRdnCN1m2cK9dL
en713Kp+CW9MyuD2MUkUHYgb8wp0L87By662GRQ7eFpFhO5hbVGG8TJ+MkHt52ytSBqLKVgYjEOo
Bwz594NtysqD+8OutTY9JotV2Ptf27xAx+D8uldAkRLvyjq8I/YsvA92iRSvmdkm5BnsESPtRdFj
Zf2FFXXCF4tzLkr6xiac0NojPg/FOsLmgY6a9coMu7sshAhrTUZStaYWaxWI98TLHw91yzFWxY3y
qurAv4RTSBT7Dw6nyNVupjIO+xu6IGkYxFTUO9dFqPrawnKjfmaPfFhFEyaIWA0vFYGSCORLAKHq
ArnlgrgS039UnWK6mRU7lbSU8r//xJgmo8GABE5rA6lOcQtRJgCLYhxNVlxkLIG5EqA+oi991UOB
GPyLMjIaMUMrKQgIi7BocFKGa5RoSX1chaPHvCethowTwsIYJEyIAYvvx2+M14XA81OyjfOcYRTa
1eyMOpQ2GGSIaSoDG1Y6bt1PgsYf3bzqew1nVT1R5AAIsNC0DUy+J1nDI2TkmwoQUIX2BZdNp2Oq
IRoCre7GXYL2nmKfe5rXvSTT8ir/Ie2ayWHwT19dpEOV3Rd0Uq1K03AYptBAq8GEBYBMNo3uT8cM
cUXidGlSZOSptlXGtigbqDhwsiOq/NyScSGcn+o0AW8qnqWs8QXgA4uR+dD1qBeVJY9qFhh36lYR
EzhFujtteoGDyOEXpMNgCtmhALa5QhFfRFKekwfi6qrNVUonWkKONwnpquGXomKE95W3B7xlm+oM
CQjR/IWIok71WiEBk2h7hezGVVyU0g/twjrBmAuv+Z+hWi1F0kq3xoWJd3u7x+UhyamNwBK4rQ6G
WQHnBnABy0gxDKv8HRYAZy0RZoNtyD5KOGfwWHyIGRCz9BHNFImQDxAEvt6XT5GbZgYc5SlYzbhb
atwgGvIL5KCLWwIS2DcaUJ1LOpVfy0+59hPN1IiicpIXFHG1gTXURtX/AVKwBzl4KmvZT8gpAoLH
baSMaEUQi44lwyQ4iKwZICAylWfA9GULrk48LXk4JH3xYyC6R8xVoHu+owdw3GMuJz59lkIT//1E
IZJCHKeURipH6RvBAK0M6z2SsLrbInYnH6bqJiwSydK1yaoDxbq5YTmQ8n+ZGxc4hQ6JiRHqUiKe
QEjhnGCcHB1JqwVqZNooItilCEcaWqCIaooo2mBTIy6gV5tYHcDW36vU7i/1CypiZBipNY1P94IV
Nv1Ld4tzfUvQid7iEaRBVZgG1+BX1BuqrgRQUYByL6qEQgUFXVyGWmeWuOX4iKAP4PdH9xTlVBlY
mVJFmE7RfYTX8NqkQSvPpw9rc7UR175QEhbJ8RJGHRNuW2AP1hSskLOjih0dVoVWoWX2yr1pcJuz
/A7aOYo77oAyy/fWTN9Ze9Otth4ocVjkN1YriLyAyU6Mp98cKCW9Grz8r09nDYqOgXmTR+HOQjx0
OOWApGhZt4n6lFRV9T8VVKFbaIGdo7F/FZ1jyT7eXCOR+u2BmXsNmvCe2syY7HHTfEDUcgvzQ80x
p1EjMSYIlgrzUnsKCIjwESfv8957PIIbNDRSA6/wT5gf/4sxYglc4J7Um8fR5bbKL/6rhEaygAST
LRfWfde+gZcQZ12j4IKvQvjGNa+S23z7/LKBpbGR6L1JeWQ8h99fRrjMybAMO22qIKoIiKHtb0K1
cIC4NbWr6O4WqF6wt1g7cDhZ5wmTKPdhBLzRLLvV4NYtJqaDeduj98X4vcKl7WEWyQqRhr/PdswP
cyioVZwiv1FpcpvX+gyzaPfXvHCYywYhBi9P/4YzEgdZ/+rrYs8UvBuwxT7hcV6DE/xMbt3yTD/4
yEL7G6ocSF+Tf4yEI0UGK670Kq7ZcfxMD+7Rq86O3TsebeXZHcVTdfjYYAbFtwMTDY/hPIaP2Rqy
6i0w041/+79YECLErvf+LYxdFGJccLaYzpm8xXrcx+wTy7rm/W+72HG/DTc4wfvDwryyuv9ReJWS
NUBADe6E6W5TtaraVlVhveWHiR5mRx/bZF/ZJzJ9fMRUdBgsSRux7ysn2JMAlAZK3iEjlE1aE3mO
YBhKydULMXKl+w617iPjBkSrhGTJzkA7NDMxBiBxz2jOhD0UD1OelRplU+sw5dpHt6t1bFdmD//Y
NhDybizjyQYy1Re1uNzHqxnPdr8H0oCFE24zTDjdSesJe8UDU+2RidgyDoNcOpVOq4fXBXcH8sVW
C0rgDHIF3m2grkAzPRZ+g5Y5SEf+jdKVK7duy4PZ9YVFxrTAo3+BnFLsHYMa2lF4WD9eNpbtGOFA
UDpb67TRhbkTvr0EEIMX8XFHnvb+YVeDMxwQkYxsCgRzPfqDGYMc1mBhYKkFeTGR+bI4drHpT/sQ
gHhAfELIIcrYGo4olLVINGBxq/SZA8AvjunohCE4pjgYu+HqlmBxrcfU7SQJvaXnYXHTsKDZ8gC/
Y01CXmnP0GZz6XooC/AeFoIl7QiM9uDGmnqtyWmhMyYbACX8RgIgDmzjm9SQvjyp1j7GL/Qf/fJ4
TccJjJjDbNLo4Rsw+gRWio5JpdT6AGc6VEPb5XSBsh2TCHPnbpe/geD02GEmiSVG5d3MRaQvU5uN
Yc84p9keQq4qBYGYsy+j7TWoKvodTAEHGzKgCWUFKPw927cBz9wmCNk7wdZUG3gjBmh1gFRIiD3p
RqkVQ8HATGRnxt9uWM6oftSXbvsFXPxJGQinGmft4zGJNLSrGw8/qE23hxwr2C55Z2WiKso/wosm
CEYZ1TqtFRS01Rf9T2FG4bWdXADLUpOJQ8M2cXL1CKVvjGnOA/GWROgD3ijOH0zMESaaw7NJ27KF
mL7QJg+RVeNFfAtOZw8jCMj57eTmctl6rU7oW76VAV90zk+w+E5HJeCPSELCpKFjRqHNUaCh0OrW
UXhdbjypxEIYWcs9ZhN+rd6pzGBw0R9a+f9oOrPl1LEliH4REcyCV80CAUIIM7wQSJYR8zx+fa/k
RIdvn77tY4OQ9q5dlZWZdTGDx6nmXkkYSgj8d+ABiMVqHPwff2e3loyihUnwZDwJzojTocYI/HBx
oubBDlv1Wz0DEuTBM44lu7myyj0oRZD1LY8HDHgmaYUukPGTsGqgh3OgdtR22PaaQW1v5uTnXvlp
5vUoz7HTkeU6hq8vMGviJ2305Lors8SYt/HDkChykkVEMr0e3A8ONilU2kfw3fvTf7V87scmgdTQ
gd1W0vS1/T3fXs03NKs/kGvj7lWM8LN5BZ8WXFUMU+zrPYJgZ9gPmmQFes2/m0EGvC3Gn7/FFXmn
UemJQlV/MkP18Pf+3dFZBkfbBGFrgE5leOucN+Y5W5NybMzVC++f+LyxWcd80Ia8tDGKEqZMH5KU
ha206lwmEuC1yGMARSiDJbmmlUTn0yW1TrXtlKPJhUT8nJJzYMFFuSQ+WJBza8iW8yruwRPypUfa
2pDd5QezY8J7gU5PV2BFzvntOqFMxaQW+pxUWtPKnYB4Qw3CeUjd9PJROPFelFLY0QSnEQ6/cFDo
RbCDV+CFsGPwKtDbqbkh72e8LdQPB2mlPmLNgY/FNC4IPgp4GkjZ6ij0X0KQXLk0IvWOJMrGtFcs
oQ0aAFJtLLq20Uzwm/J4NXmwR2Dezunv9NcclUcNlCsbspbS8B1elo0WiMAubk6LH7gLrey03GFL
QGcHURe2IyUmQ9BFsLiLGdq8kw95gkY8g7i9CRWaCgkWD2kyLdekRcKG98qTjEuog1L0vYWJFQXm
qhOrPt07n+DDrK7jWHycTxfc3+Y1+7WheGVShwN+gJHNKzI1MZSB4pyE5TpFH6cKfW2gRmwFaCPw
j9cYPqxMA8IegHLB2tsZJq7UtpczfWwgdwe501yhI5EFMrAM1Sg3CMl7loHzbv7O5Kn7qRzGNfxY
7SsNbA490m/9J7ifEL9xtg4iuh/URCTZqzGcBiRqCth8aj6g0voDTEHV0FxljNx/PX6ktC9UGBPo
UWiyQ1XICMVDfkmZPaC5xINtUKHcAoYoAKe7JPJeeCT5a5pfKIyjU6z1gYuW4sqsIzNjPIw1GLyY
XI9JeWS6RGY9oNIwchEOLvArf65Nkig8Atg3LvJmxH3yKv+aGgM6Ufr193RoAONlNcHsyZ8S+s5X
KJxSFB6xtMpsnoYDNYJ2SGfcb3sVQv3pR7YSgqmQgoDmESAJ850sgExHIwJdyGzredlkgoXDq4WG
jdrbg57zCQ0XHHRPoGStqFH+jZJ6+J/JxzTK5jMH3qW7DHJt4XrFPoHig2YVXR5NnLJFOUL9wRnJ
VLwvHYuXM0A6mN06L36fzKNsDAJMjEDarQXlShwg6OOFBQJDAwWXUqXN9Be88oSy7vsvEAB66frE
AQ9PpNszwV9JBF7GJCrimGn0dDZBACvW9Ep8ExrBWYwfTYxQiiLwCjshqw7aY7yPFv7E6OG78LYL
v+JcOhfzERdo9V9o9t+hAZLmYH8xacq6wrc6y7GGPKFmYBBrSHj6N3maFPcmYw80KRhBOqD5woPj
k0PAQ9BFGWw5Y2e2DVpMnDk73T9GoHWb7ofJEqqyq3cqc9wSodbB25wwnxkHXnkC3ajZOuURFfTO
o0Aw0dgNxbP8+HFWwf8yrjHl3MSqCVeb3eREBvR76nK23ElxCY4zLXcWfUqYZq/bH7gfk3oQ3VgJ
+5Bi0r5qRlE1YH7Z16HI2OW3t6xZYA6tQlyIqKf8dXgAoBOkTi3B9EMUFbBswHrWLM7o26heBVy3
sE9FLQTMxO+F//E0bC7Dw4sC7TPk9tTtZ3S6cEeyRVhBLEIvM78+MSezsoyqSxwqF5R/Qdho4yuz
owB02p+ARht0Mrha9vpuoVlaY2pEDbb5q/UoCCtzdQHe0WLt1Gk+olejxv7236lXJyBOL/iJ7iJh
AlzArWmV2ES4Ct1BwPjCEPWALQg9z+cMSj8sZLqewflFH0wsy8WahsHK+9AjPameaiUZ59pnWJqD
6ZJEgYwwWABXJ4gIU2Ne6YBZ87W3X/06HXY0MPwQMwNA1W/Dzscp/DvjedWR/7AJn244czocAPi1
W/KbkcNKhSfBsM9JOENWD59CZc/I//tpBMgMR6Unsjz22ajs69dk5olzUvCHfeKowxswcMHimYYc
m8yqWOJ9m+/dS2dZ8vY3p+Q1WM/7ZPt7pOSuT2s86OAaXkOmXh1Y5nLVRCMnRQnT1C44NDTdZdne
R8Smg8mCL6FjrXUc7K1fHq3W0AtpIoeiq15dWapqTBmrFnSKhjGNDVZKJn+1Cm1CiCLZcVpSm4Tm
zogJNrMlWhdyRQ+LjgmKFZwszSMeWDf6Dm3bmF27C6tCNPTxVOhtEGyhXLE0b/CZjrCFUF2qfyq9
62DnjP9hDG87nPGG1UHF4w2Nvp4e/GpdJnwvv8HCfc82KZdYTMACmiylanIlYdn87H50Zca4wpjF
1oj5Dsxn2yw1FZOCXt+sQe9mqh1nIbD48mHIWHlarK0mngdPG2Kh5uNVqID1m3qUGl1xMsdHlAwS
th4sg5o31wwZ1DXuZ4BGtAKAYx6mRXBh3HbJ1Wc9T1ro1pD98ZkL9rzkEmRlyGIZWof/BauialPm
vsb1yWZ4yyWWwNYIwwy/mmJ0jF85/hLczmv3ijvIY/aJBKo1mHOzxaKYuEydhFSOioFD/cuF2Pba
9BzIPAuKBUjOX5fgg4s78N55BQ1XI3MpVDWk7MbRQz32VR2+AfX1fNapPCdwuZihm7JKyRVHEoCM
vp4YkrPh6WWVfQp1ekZlXwM2sKrn05Dm93TxLxyMMLjfeL8sYhaW7hRG8CZD6Tb9I8tzw8xJnV8Z
JB3fC5mdN8MndG0tKw7rZwwwgcVK3b3EOBfjAv32Lxa2F73xe7SjdsAHqVcKNrluI5Ym3QdYQYGl
Ulm764RRzhElNXvGg3iIua/mdLb7JQwwXzYlfBctSbeLMASUxu4xuu0AUySFhuQzgn5wAHGg83ZL
BacnUOPe/cMMm29gPNRGtFD2/i2CI4tdGOak/LfOKlmlIzEKNHG4ikXnHLT4/5GGjQDB2bd78NSB
9yGBdOnXG3hAjO45oqAaD0Mw5MG9cvrCDKWW3NhbLKL380a6o75ZzYWlr8YlxlngLBmzA0QN1uOl
S5hwGjJXguEp3EUiTMVZVnpoI7G+luXKDWxuNBrqWer5afFdEN4caQCWOvibaVHr6BMBsT3mkay8
YrK1qFfEZ6S8Abj+dA1iSdO69w4MET7Ob4PbaM8KugQIRsAPwOEYhkRLlAJA5gZc1sUHnVL8eOFR
6dGGJqDgQMl8iaubtTln9GP6UkEHz09v8vF5GnunZpd5UkYmMtj654A/PaWj08ax/gXxmklXSIpX
fX2fDs6bm0+Xtcxdb1On4QALCsARDCO7bs1RskhpdzqyVY5vk8H2746+Pm3QfCJ8Z9WHIM57sI+o
+W6o4mSFSgPJrVDTxZiF98rezS3Cu1lyN/jCXACINC7KCKtxyX3V+DYbX3um5F54b3WJLgHdNepw
yVEOLpRfhgfjUtIreGg6oyp9brJaECXuAU+PAx/bJkbBcp6Kh69vb/NiQFU6Wne+N50Vsver6Oq4
8KSdob4bMr57IF8ZY1QEZa/sPblZ7w546rw+/35KmHQ3m49+CC9os7ER/dNnJlnhNrFGQWR+sLLH
vrdmdvmGOIZ6F9jwvw2XAQN4EjgnOm8rvwaC06Csr+Jgon2j3ohGVpe4GNSzwXyQbDAfGdwC6XrJ
oyXPrzr4fVRs7KK6bwArGmN46eom/LsNEGviRPWaMKFe9wdAqKPnql9Hcat4RksFHeAKNuD8iyrR
ah8C2feu412LTL442egUaEzM1jlgCjXisUIRyYbQmBHiHyCHgYsE6H9KN6sU0LDCnc1BtlJcLYqb
F95wcJtAFh41ih+SoVUdQsH7Hrxn1xn8gzcIea35TWsQVdBNtveo4KA4E1dBRRLeQGqVFffobK7P
5qYh/zBYUuWjuL8g/RWrdjPBGprwgrCVVcFQ/mubKblk1jTVgRbqTluHJoBsI6/0FOf3J0N6Pv0K
RYFT+3AVSIv6z4WPV96h82h0oISBuCO3Zex3TCongsAe3GjNP5AxoNMwZzmCb/Qm50WIJYooCrXJ
A3aNv972IbascCRlB1rvUrBHf0+Sd4KTfOoqzaM68lY4mtI3pF8iTu9R+i284zhxft50dzE8gZJg
47NB/tXm/l0mRh8rNr4HFKLfJdWaqQDN4dSQXLLaPco2zwz7/eU9mIUmOCTM8qqVEjzyvBGTa37Z
3VWYnQikUj4TcILItKAmVqS/5mPTW4GxRx9RvAjAHigS0QbDfLE8iJ+EYs0CZMD6kc4SXZLTDOt9
VvU/EqCCuFi1ogpD/+5g/qtf0QpvQz7U5mK2oIdPMTQl5rqDYIosrfni4h6qEtHqFS9GGIeY7bXe
muTkidvKl7/JTaIdRD6M7oviARbwKogy+XUqFPKjtHhIYhFXrOnaqqIWj/UwqUa1t80qpcrlTmW7
ySI0HL3HXuADYUN9pVh1OtVPYHKgUSHz6pleMBMZhvvOvaG5sc+Rc5zH+nwUu1sz0Tok3QHlEkop
FjV04KA10yNtUqU9UkpirJJADsZEYX5OrVX1R+mZukf4cmA50ClhWgMB8ip0/PjSzQAvjOWQzSNU
XYYPt6b6Cs3W1D/6bgNYQJBK9dXeWDkKgDIA5CUVFR6aJc1iSGsAib6+1C5bcVLvsY+PX6I8qRNF
QXvr1ukn89C76kSr9md9kMvDu0PNxT3KQWFTCn0o5ric8AmlJEReIJyIpjAhwo7FcfZfafuKGNZ8
UzpDzWGv8GpvyK5rqgRcUA9dLyYa4zdLC49l2M3AK+oMG23auZmXLP0PCrCIhThmxnksSC+HH4sZ
TX7z8yDP2QJ2DsRXjwJCzIk8gr/QjxMZBPu1tU0iWHK0ALFZv+G6xHflsc6LIb8zYx4CUe1LwaMn
AFJzBQzkPDkQS1O1RkVoBZVmB/EnbQf00FrY6mPqMcAkUA2/dkC1+c9Y/xKoz4bQcv8OPcUDAEzd
44h1ZPnt6hU2szPIVhmvh/ZUVIN/lGwsMkP8V8q4OEmKr7YIIyR57+ZXOV2wu4BWvqtlM2Au1cqM
Yk409Ssz+qX/Opdy+5RaDvQPKh4VNcXHC5aRlHQzEBLqJBWuVN3CNCItaYSE1PmoRLmn3BnQA+7Y
Gh5PR17/xBZfoT8AoRPE+Jj8A4aVOuli/knG9LmBhCCAIhUh02CVckgAAe24Uu4tjUg1SCpmAAc9
S3WgXZIPaUbFfRXkIPSpiQUKUaAqvI7IGfwaN2Dlv7lPx/7avwRz2hu0WvRmKQ8GEsa+8wF4BFuC
sfWAogWK+yX3cwVaOnTMu6JqgYd0RddP9WQN98SR1+Ag3kRzOjqf8BwzRyzZDQ6jLeiletNimGkb
CMX7JyH/JxVgBzqkgXyTPaj5ndq7/0KUhx5kRzYG6Q2+IhykmM0idQ910wpPSy3iiJirnmvxI0IU
LpMszMxw0MqgLqHez0ii0VzBMzhN0oRWORGD/hRyPGJ1Wm4SNB6TEmcuB+zvKl+PRYavGBwEcAaw
MWX7NuiEsNXZxYaWunFybpvBhUFbsx3Ohtsu3wieLPxuedXZVt011/iydth3+uWfJvN/Ydt5RQpo
tnEMhk3hK0+Kml7h9Axpy9xI+v33ONFRoYbHGYbP/FZYl71DAxhkgbO1NqwyMrbRPRLkKRv2JvPI
1t6x4h4RK/wCxF4PYbPcbWMQebSfJdF1cce8wH/nMMVOpc7oyhtyL2nCe+f5PQeo8qr8nA4UdVE+
6b33OTsFk8M5czcTUoXn7D1DEUWu0MbVxdrVuC88iFJQBs6B59FyxXxBGxvipfv3VM0Z4CFyRAAA
E49kWCqdG5tpQrCEWH0zOcIBf6Immq1iQmMYhIhG8Fd2W41AiIiWEGvkJQR2VzFjpzlFTzh8kk7c
Np0GNHj8mQF+kPKR7mwmSHliRrghZXj4APgg+shRu2Va6IARN8YTwPCySW6k4blM4MVjrNZtHGUQ
3pztGt7h2l3nRsuF5r8gmJP6VCpSZ0XFSOQe1DpVjguCELqS7Gq/p/TRj6Fo8SDLvRpy5rrpsbdJ
qnPKAkrv0RbjqC/H4w4f0PBa0zct39MTw5f8NYoMf7s83LxB3cDnllhyG7f8rDOGRWE3w8fezCoY
Xov3BA2eI1VKhMWMhGdLgkUZx8L/pPshLGLrwTizoDR90w9HkXnGTKR77jF5FDLQdbjv8P+hNoKf
88ygAfMA6cmDrHNcfYch0/cBuvRpjYkG80HxLqGqsgMdx3QTwKyRIecZ4rL8QdpJ8kJqxi2Ue1n/
QZeDjgZ/8KDgfjDUNWHqEmNmX6O7h1n5SFww1tf3Nubc73UOzs2+vhW03F4MPzJ3I2OSxOxpaem5
exiGFzi+hRj7RRBK8Q3HL9xu/YL9IWOjyeHRD9C/onyiyJyxjtYg22bA4chZojHStJEpDy5fTADj
qTntjVegHIlRXht88WqE/m+8SxFjQLdSsrOmKTtaoDZ+DauDK1gIEjZovgWm6cXeFuz9c/lrDRbY
mf0V4C8PxkD9wd0HAgzOF/vC5AIwtIJiFVDFY1aTVyLe/CuQiJODbQejLbIPuggAg/SDOoc/lNnh
gT7k4Dplz4M7st1KP4LMGzHrOwJwrv9iIc5eP/iroDRGdONNuEmcKRadwAMTEe4uweB+ts8ZNENS
uVUoyXRpeZ+h2DJh6jKcl+fRr+IOdrJacALEQWCO0AoX4h3ihW5gHOlO8USJ5ju33W0u77E8yKjx
P1+mIkcRGQHbigy3SzB5TOozxcfNwkZaQ4rDCuMJDzaMmGA1d7fD0wDNynLPk+ahXK33WPy0I7lu
E7aWrRkc+Cd0a0dbv8m4VjK9aw5awLnDFKH8AsIzLOfvsY5+MZrw9CuAKlTbnXDqf46RGJPxOjtU
7gXnJGfUpJKqF6ovBqMlj6BE037hLRiS82TeAH6TFHqMwf2nTieL4mxRU6n0A5z9b0rp077T/8Bn
PKhYm/5FJCNnnbwxLQlQvRzDA3MYoUuMxI1TYlykhrUKqskFnjCJQhUGY/XGd+Q6ebV4fdHB20s0
jghkRFKS3Si5BDws3A3IZtcdA5pGEaASHzZw0nJVteN1UgnemJgxMfqC54p7x0oVC1UMQ16Dd/zz
gHN/YW7M+u+Joq/1nQpBYdwebJcYXkAmqILKQdgL6y0GejeZAV5GoO1h4kqdyeTpUreWVPulsNkv
x0bwxHlq1NnbgFaHD9MIz0Gj84RKfWXW4+MHb+Yv8gpCdfJudxuP2MFp/PQP45KNrQ62tLRlN53D
8DRs+VdSKNCaVhnnfcs/ahtcxoUDxjbGEai3YpxtkTdm10mBiREutNX+BRxZAnQg6bgdPX24NVsE
M5iBMUJavr1CT0v0p1NgOW87ODQtfICB/XGUwiQer3SnETF35zhpNToPOgDpNj13mxerlgBbdmHM
3jvlPmO3Yb48QeLgdv/dsjfu/MDhIB2vCIbssyr/pbiW1Pk9DlPEkqcpZjTV4Yc3GR2wAMezZtCu
QJWtdoqkSKpooyCAdKrDLR5xHCZYzzAS/Wiulwggrk+7zuSR+Z22Wa8GBDlf/9xO2Om2ek+c+Mp9
+AItpxk3+xsP16ONs4KV7e7mwFmDLV5Y3FlTZn3NeHUzf2tYkP/ILwd8oUdPKWXw0S/GKbjHyaF5
Yf3dAKqtu9kOabxi57vBdq6RsIwmoDnJpgdwJx+6E5QGcROnc1rO8SWFnkEjCkCOEOz2en7LMZB/
x2Cnzf4vzqqHzskD7bb/MOEzOCUgze061QmMB3GSF7HMqBg75H/nHn0wnAIIThuz8+SB7itu0KYH
ZvXKLXdN5U185aXa4dWvI8UY41BQC+6gyVx04dU5wnttPvP4AKzMyDl65qN2gBU2cGuTxVMGLpaT
9HoEk6qB2pfgTQXH2Xi37118dRBcYTLcZgKveakBeB3B+TAM6pcpfMevGcOHDJkpWMe31ax5qGDp
3ALxVO33z75/r3i4xPCc7rhjIVZ6du+lcMuAOa7u4uz/jjwI3LOshl/HMGXztwNCZ/4oQtYfmkmI
fFYtZwU9f2FfISYCTqCghHzcfx7DYrRiJOJmtJ+rkFvTL4M43GLa6y7lUHuDBzzYaFa93F38Ko36
jtSDEUKx2QSizlszWIaIAWr+tvsKFvSWfbIp8zi8WokOLpgGiEeuG+c7y/fh1/AXIhbmmxFD3lca
ak+iumEfVp3DaA11IAXwKiKZRiIWY+9BD9LgvW33NjJ8qGwzPG8o1Si4Byk0T84KjxwsGKTUFxqB
go2N1dLvqARb+WVwe9NeeJuk/nOPj7GBcvHsDeYpQPTBboBoHj3KNYq9J/jz/pvv65DZD7cdLms/
vqUqm6kdFyFJBrgAlCUOgLX5pOcKVMGHAfWQ840KhSCBhfoIB82mlWyp9bfzy4hMkSYg/TaQH6Fh
JGnAzxouJV6bqP7sG3cA+MwcOoaJkRcMav67B20DQjbzKqkm06rV8tIKv8u0MuCjdQ9+C7dGG0QC
IgacPV8WBLZ2xeJxDl4fRnCp7Y1WxW5GCLm/4I1U8Al3E7Pq6A6T6Pa7pnogmDNXk8iKVq5rdJ/x
uw8tW3ZiFvPaHuHrW7xS7TDlc6msRHUxOBzQoGTZUkuR1lDV/at52zyUXSBtwhzsElEIxytfJDhN
gEfSO756vB2z6L/SnjtEHG6GACWDcPT1mkrbXWoV0FDVgC/AyY/7wNNbJWPJfJAnCTmieHsDWKN8
lLnUI/jYxYwxXdEKaBXmyPTtyIOyzkCCOqIE/VukOGh1WcuDgoABAM0KOuQ4XELzF7WXujCscwhz
tzn2OIv67ewUiHf+wJG0TtqXHH++srSB/DbFr6vj3wWlwLkRup6dKwT2Fx33h71e7n+aWB2/XKkP
dxij7AKo2B1FZXB2pnTB5WoNsc1a1juV6Yc5dw1Ovw/+j0UkbPz9vR8nKEfivoMI83GiCn8t2KxM
wfyCq3cLy9wIqbelhnyyxlg6+6HcHtQzUaaRcuNFXG55LZA3eWFhi0ECKjhBbA1Rd6D2zG8jWDvk
VHZzSW3b7EwHAB6iDlUmCsDJtqs7zxpUCqMcVoayNS5NtxTLp+4JDYW+r+wW8s5SD+xl6y3bruGr
gcM28/cwAdl7cB14aSU49S8zX+BZSgrMYgMpdynyEUQe5OOVpj3yYCRvMiWAIa1f5wPtOXSuvDcm
AYAzqsKBjIDGdPx8223zFEQO026XKHHnmQIuPEBwgyC9MqmGxQvkw4zDni5Q3HSNht2y6+89+Rdg
XdWg+4Bg1OYjcAv148dxot+gqySSwj8yuZI/5oFjxkdzUHCoNimocwyzmho/9LiKf6gp99JJMDZn
ofzczR53EXwCYyXGugHk5ZiXuyzyBlxSAX3xjjgnlcYlBcWCW8n1C1MVPsMwQ7aGSztNeA2CWZC6
r/mDag8rJyYQ4L4QlZTgyD8EpMJikN/ZP7m2WCPK81XS5Lh/4JxEsihxmFRYVBrknRLTyyZIYpCE
0YBgA7SgJIeVfYRA50IlGFymZgJpiHqVegtZi3LWPCpx8f9+l/cAGFJBoNoM3WAkQBzIuhiohqNF
861tAJf0birnYO8yHiXMnjMGYob90R/GpF16+JCWJK2dNekOi2lPSZsBqFMdIRun3gZahKQh9xWm
k6MWAFSBsmJT40jtIUCMX8dM1SE/wHIKpxGo1ONxHxVpldkxV7s0V/OZ8RgMCUEVRVsaVZU5ozWO
Uwr8ngZeXa8OjM/siGZO7aQmt420mVJsAplBQmIYmWgNBMvVR4jZJiJjVTwpMSsIjNXTrw5qw21g
DE8/EFhcvKin8njZopOU8jHC2Jg7B1QEfL03J7O+Jo/64xlztBhE5VxnIovEWiPaurJ3yoPQhEff
wlGrX+Eyy24bw/kDLUZYBmJgxdxY8dJOsCSBdKAMgu3BiSRO0F16Owvi4b4v/ZgEUxxrg8JmWwpe
kv6EE1AnD7AcYJsk1jREpHLSjZw9UXQ2KLnVxaBwZLkwbhBAGZi89a3gFYiIGfiKeNjmTWJgUy6d
nawN2XAi0dubphlD5paSOqaM15aRcxinv7eYcTUsZkywtS4jbzGa9TdOH6IGNjNawHuaf0+vIeEf
FBSbrgmd/hfeqg9n3FB9xM8wtPYywTYO5ixWYLgo9Nh2yJZYmJS6ggx4Jb7vZcDRVFzcVei7pAPc
XWwXeLzbgPqJ41uVHoRSN85kWMY4jhn1ElpYDj1oeJoJByQRrykkpR/Rpo3DCW147+A7dI3Hmo+E
RDVjKqGPSx09E3wEvsoWuJyEh3R+SOBO0+OFsqf+BXejYj49gY1ASGvyjDWHcIxNBq5UIBpINMAG
KkMPgPcJNWBl1az+CPYAjMVJxhZQE/vnmGWaCRYDcAZEvySKXxj0Pa15AnOe3A5kXkeyojKMPoS/
SRk+Je8eg9MQHX0eARvVm8GMqVkztg/jgLhpYj7IGtCxxpr1DCFzuTyZkF4YEqhzg8eMZgcveR5o
rHwNn/8BrnM0mjAGAcow3cEpcOnRAFUHJBMxsL5A0hnAE+8kOWvDwuBb4Yt0h3YGZ8YvxjjE+6+r
xK2b3zpRLO8V7ItMdBl02zmz9GGQN8aCwo8B/M2i24aahgoXpkuTFaFg0wZYqfUaPZYyaBLfGeuJ
EY6j6GVF2AFwd7/II5EEeyFUeXaLpDhzkKvwupWOeIJMbtHkr2q4DKMGcJvCQcYu2IA/M81tDuo9
L0vrH9/MKo7i9DzoLKETNUNweGHCEyzqm1xl2Q3Z+JNzOAOyNWeVDuV8EALwbQbpVKoIDjuBXysk
fXl0MPvLqslkmSVjJ/i9i09QTpAyOEmQMWiEvpisBrY9Ud4/0Ib5yFI6qXcr0zz2E0QfVirOTFza
h7FjUawjrkvyyWpTx4rPwItCVxP1aAfeQKRKwjBmDcogiFAFBq87xAHMHqN3WqTsBbbQxSrxZrHB
fxAPbmk7BpZXPGqGLHn/zREh2wcoZ+w7kHsuLc8jjDt23CQFHFdE0oDYgK8H3KwVByiURy5XuceH
Y52bIa/Xgg8yCbmjDeyVtWZmoRPpkmSbBL2zLx8l6Hwwqzjg6IoEXD9HeDG9wkRm8oLIiAT5JuA1
Qm601TP9Ptg+tNUAVw9z3GQA1ONLka2pvyo2geK9qMCE6hAQ4IaTcH8xdYjkHEzZEzrePjR60lV/
vCaU3IxDRfMM9De8upaZgiBeX2gLJfg6jaFmFd0qBEnUz4yPAGEn6tX8+GtQ6JHOjzHo8kQTf8Lv
eMXcmhY8nGXL1fkWYk2QwQymeT6lm7Onf8vtBn2seLwfvH0HCyzg4YUvGLLtakzjjtXAeoNnS1xj
MJ141UyGsTiiOZmf0cYw8c7B5WMWlwhIgiEjZru9MM6UFRiQkRym+Cgn2K7KeyReBOc2J4Ayow3k
raZLUAAWtiENweri1TR4Mc+l5BPOqrwqDpDvmOF3TBRPaOJ5SRwTbuIYNrMVJxQ6AUkPxIcgbnBY
M6yIo9wmwu+xMWNtsJFWPQ7OjA+AcRpn82wyiRnLHX6dvai7Fm4r9DhaJPQUuU4bgbcIvtVWLpt/
pXN1Cl/1tFJY4R6WiDGPWW5BF0cayKK/StrDWofJebjwEbEIrnR9OA5pYEqnqFtEOCNfvZqAzLEX
T5yZ/IL4TFF26fLzOo2bkFlUKw7cH21p2bhg5uwGcLWrd5OHqr2MV6RDTxvkWLkTAtaEvcoor0Dj
qw1TEzcZgIODCRtTSZHDHFZeFpaX2b85zKieeDxWRRlC1Q2ybIVAWnVbEBVZZebTJFBrVIRB2gDn
jlfYgyWfTJY554iMjVivMyVAT7fmvTA2gBzeg0gaeuWaDc+gCWRYHohQjmh/hFkgrUeJIOUvcLUz
TCtwTqW/i81OxTuTVa5ZNMVf3QYHJnNg1CYYsCw0Ic0Pq0F2g9svXWZO40ZRSyQHncxyVDrgYUK3
iV/EiAMVnXoSN5IPfQ+fCK+Z1AN+yWBWA7aq/RXGFnKi4z0xlUHrx6plx22/m+4+pu4hhT322N7M
YyH6sSbKUVnicHQknFBfG9EilSsGJF0VKHQfUG6pYSyOQxWpvZ4x/UTORvJinT2Io+PbZJ2v72pI
fl3T+C01y7cecY7Ps2X6Y/VJwhHnWKL1MWC0SvnjQsKrKOi9f2M2vNIZWGgTFe4Kr+pOUB8we0nI
N3gDbZ7Yc/qweDsFHuoXk5SPoKOUlt1CQJM1Rc1O4oj5A2Qbgqi2toU/AskyPDOhAhwBRK1wOfrz
+yHsYE06oHGxzKCZqAAQx0JxmC3FbZVCHYSMMoDo8aGVNJvhWKllr1RJE3nb/SpMeMoMwi1RgtUh
L78q1kt0EhFk8WRUGVAH9JR41tSyFBNgN9EkUg2pMtdw2QDo3TM/QUYBWLD5HjDS+esMEhfiXxGC
UN2jhaQRHlz2v36Peqwij7yCIGYbcxmQV2jB6kjJJnwM7TyVbGwsjill5yw/7I2cvjUeQYzFG3uG
voO0GugxiJl85JBEjZh2NxpZVfflQE5vYAUGcTfnhCwsvY8J2dxjryqWp9R+D1ey6jJyhSAmcyJj
PfnR7MHO6i+J7WuX3A8zeZ6Z+JPY9S+XOIYgtcApE/tEeaWQJpFpQAXX4qcJzdc3XQaSQPreERQi
J6MP1aO0a5TJptdH+NBnCTw4OKctM1SgpGYdiBfB1FH+xuljJY2yc2X/jbZ2VVKWKwHxG48emD7w
CQhlRHzH6Y98/2c47BM1Ir5HDIx1t6hknjQQWqHc9SplxglBTeKXaBMlulD53+JgEdLkpceQvCNo
5a58mk9d+p/qp7NKrIzoDm3+5kzqIwbuzrWj5Y6GuyMt8H95uP6UTZwyUeEXfEQv8nTEWtCmvYw0
p6tSknOGdfyv56/ylkeOFRcdxDWDqNG40+AXVRHEnYFj3zyU4ynPyS0dsTfHznKzt1kZHIAcw8i0
v1xMymuYB4Ix3pAAyd9JxFkz3kSbQgFHkVGM/RP5kgl3AqPNGRNqyvDbaD33kG98qMk4tvv0rwBW
9h6lErakq7e3xT4k327ta46mD7ek67idFlPBgFWkGq1OQTaRFxMuE0FRjiykCd1mVCvM1+85hpIy
10VBXktoxGOSWPXUaznZdcKWTfVhcZrMS3xUigg5w55QfuqouJsN2hBHpnEw0gKUgpeAYDI4/pXR
4RqYdmOIq8Ev6/4T44+FJ2IgiRUP9dFRspLJdBl/WRIaddEEN+rEr9m3KIij9lCBQrX+c1Yak07L
Kw9rGh3EKBaq2Z6uUKfRQbMNL+XNvDu7PsXfBVye2Y2oLJ1zUHVX1nK862BzrabWHo7KLsZCAZ9B
TLlxLFqELCJYSDo2ATIRu0C1Hh7gjTFLHkpCYSVIb7gs5RPagbD/+AxCaegL51GVfteajKYJSWJC
ixeOCR9wx584PjF0VDgE+YzpgRjIfY818k3RNIMOvEkkECErlIhUhSUncemJ4etfeLB83WbMjZ/C
NYSJylpaSaVIwuHjAzZtDmpUCaPZnrRW/HOAbkZMmvXpOZw0Tco7GPtMPpfySlQe7ZGzTeaO1ZJY
KNQf7F0Y3r+/vxvrF8cUmikcRShgqsxCra5RR8xQmrjQE+oJaUJXkE0cZbP+svM3rPdb0N87yxeb
B8pD1TR2NrqLnlrIKmRJXr3nirBcj5SOwYij6AkztbDLN8qtnUCnm08cQOmjROdhQgPCf1EG3wD0
2CIxlBha9QPQrrAIOsJ+GZTMDWkN5yka1xW2aUCdR74jdwqBmgMccHUaQEgjzeS1b1CVN8u7nQUp
EG40iFdeXOIEwn33bRa6NxPEHiuLHMcAwaEecNmu35RdFW+f9LLBUM+N5Vuzp838vtCy/hwHQ0Bl
IxNEMMrhdECSLks9gm3afDVe2OdxxabSIMUTRMClHpExM4VkegUTbABiM9adRYT1V4g3QZABrNEv
sA5k+zzDQa1BSbQNNeKHvGlMR+qX+aLw681NX2gB79ppOIqSsllP5sflPIjM1kApDweNJrZt+/Vh
i9JeW0raHw2R03RiDvvIk/kk1lBuHisSkpMaiAGDtC04MvYyvcGJ7Czje6mLQsvj07dVlHoh4I+H
NtQidoJmKQ+CtZKWZ88b57UqrtYvVD8eLOiBs/htE6o4VAkCJ3rSYEGMVIilySANiXkFaWP0Z91s
L9tLjSNYYE8nI3YqiQo+3QMVo3JeFOhJcEyhXLEitrhaCN40cI/cOzf0EO2p0FYlrdQug1rnGno0
bq46xu62wfEQB705Yw4dRq9qy8mMXz4kH3QD1oQDOpHF6XPZ6gjzr3Nwkef0WyYjGyHJf4uejJYb
0jDk+JDnVF2Je+/FaQ7IJ5wpeZjmPEUk5kSMBLBp5tDkh7s8AvU9LmkYXZdPPGGU/MtkMEniENbE
AnESU6FJj7mzSVVAqMHRPOgpeQdgq2P5KeWlAcW/5q2SmgcbCOXivJaV8Tls8/BW8TZ+hOmqkwIW
0y8dCR2nqDVjLMRH3/m2Pwao8xco5OynXpNxingOoPz8M0DfSVFzmTDiEzQvCQa8ECRcWDA8Nr0S
8Q9ibY0TiCDAsEM+N20WKx6kcYAjAsxjYoocBhltzAa6439ZYpeIO/oCKB4gt/XSOBcEC9yIReXg
uHRh/xLw1PcvOxRFN5MnrCpk0Os9rZ9yC1GGOjG0sIi3p248QIjOPn9bHMHC7VQ38mRlKMMoP1gl
L1HS4fADinCb8ZeBcEyD12DFJNGEhAQOjJsoNkTKjfHujHLxFVVeZMGWJxAS9ahllY5TIYmLcuki
9n74nhchp8L9FyCkoWYDbRL1jhY9yXca5upHISiNz7Z0SQrpMfRothaE8ZeN/07MyrQBB648FdkX
iz6OuR29RppWJ9tmUSVBFBhmd9jVExG+JjgTUPDbSoDb5bRNfC0GKU2xvZ9yoxrMi5obPJq6JUst
HcsnDrNuwx7ZU8yumG21Ce6dkm+Y84fLXZsnDz9HFqtCH4isU+dtvCV6bvQddBlgMqJdt0BAXu40
TbnKFpBKkSLkY2OFkxkeRhk24rhSAO4p0kN8fYBDolwhTmQPq/jRLA0e49bJ18RjM5BhYcBDmNp8
DJ4tVXgLChA5M/ucs2h8+0ZRDgfwdWVAPMk3DobYbmQ5ABeuPHw8uhLodIHxKHgD7kjFdaUQpOSJ
yRloArnzqSbssBseDC7idlSRdwMtskwQjoP3DHpNTx1RjDTiSJAZOBBxWd9aeJwlV9p0Sm6vFvdE
Y3ZXAKt8gHhtBlEcJF6kcjQS3WBoaRHXWXhh30GNBxxKIUh19WCPhY7VWYBPWOTnW4JE3TTmyCbv
LnRAvIc4/Lq4KXKO0T4Fs+NYJb0cbzk1YMPK5pu6bkt2FxNPweURc89XO9d4W0VLOVDb3Bj2iY3f
O+JcRnr1ZrG9OrhDdcooy8gxmBeXUGzSryCd3RGjlTlV/njoF/uMoZUk/HhVifCFezwbthrANGtb
Bho08GIwyIWvM/JqP6eCyCi07eZIom6eEXC3wclzDJaOMo9BacyMVAaWS066n26Q6lr7nVX8XZgb
jhKw4NMC9TC/hEd7sfbT5928IDx+eq94FaLsO3Rv5hvjrgJxa/Em4ajhg05vxcXpuK/rkIPceUpz
pTxAEFsZ1jg1ytOPVRq2vROQTJN3bABocHDLSbOgfnmjmhHhozU0oEFd+5IBqNWPd9fk2LRuFQuM
EfJWO16N69j0wBKsmU/UZ6SXRD9VSlKAPEnpYHnBF0zojC9oWlBtI+thAAI5DTrWo32YoJldJJD/
671a4YK/VOWTRsTro2o1F8BT43a/Da32Q9eXtyu9mfX3+I+l89pSVlui8BM5hogBb8nJhNkbh1lB
JSgiPv3+qv99+uzcbSuw1qqaNQPyUGT2lDpLbvjwX1THQP80qTFpN0TUDoWF34K4wGlRmh1b4/ue
V456tFNuhhtIA/gXEKD5GSTzG0x0GGxQyS7UqX4G7GurnCNtLbxZVRZ9KHlI7ZNjc7u4BPva+poX
zot8CEOZc/mDVufGuslK46YZVx4SlGHIkbaDx6JVWx3NeRKWZ2xG8NiQUnAG/C80Qp6AE7jtinpy
kroUaOdNOtzn0YgiBDDBzqbAbfKMs3R6c2LY3zR18MglBYEFI45cpz4I7Z+xGxLbsIMHw5iej5Yc
2j9oSvbEm6G2BgT7rtgUHxIDKhMn3Vt1B2j/7FMbgiWN/on5yLhb+Y0+Z3t5+CET7ROP8EeM3Kgc
wA/a+BnQOZu/ONw1CdCLusdDe7ZswRV8jMpSP4FCLr2ZGlCccqo9VnAzxvQjS656kyM7axjlqUsj
DyDJyU6hWen5BWWykU5yBtb45hpJ5SZMm/+M9Gm36OUCtcf3X6d//7pKrM/+BA1Qo4CVFFcZjdQA
YDd7dm8Zs0fGcUDH+DHb0iQ+3E39tGpmgRIz0T09YyxlzF8o/EQ8ZXBy6SEOCy7IE3uwiWAxTRap
W5jQeVYPdkyvqTLDs2EHBA13hfaP2TcOQhsT2uLdWnwkPFU2QMbhkWx5zTHBRuy39gBHR+R7DOpn
gu5iIbj1YKCWNvVfttBBP19Pw+mOwBJ1G7EcTHePaRDLtD2CiLRgouln+o9JwQzcYPlQwdGbbLR6
70xNhb/muDNAKm6kKSAZj0I9Wr5RvlLwwkLcroaNSRouceNmeIOfKiicGdYH+I67pYWKWBNDZs9T
qR31U0RKB0NCVax+r6b6kGLFUpYzjU1g38GrAerFjO3+qXoYH3sKbD5gW2oN7zn1YNQ35PjjkM0Z
zmPhjLCMEOh7xgEFxR7QL6W85I7e9Afb8UxoDrQI03TiZRkON6zU6GHUozECZPxAl7hbvNYyJBbn
NQCp9l/WNEK3U182wPGpN+SKSmVmkEbCqIkjlF5/xIsIBg60AwGZRgwTA+RUurpXOds6GCCDqnsX
LaQOE1Rh9PWoOuo7dAJg5X9DzEeDkscWhObzQJdFFg21e8F5oiPhitj4enhjdUwV79RBfvo3k7vS
w7MdggYIIlKsUf3IVsCWsK0NtWG/XxaqSkSRk2tsHgd4ZWCIbK5UhYg7SbsbQpCIR9R13HAZA3Ed
n9NZl+MXFo0wNZRD7LWc1kRRzcsCT6h0AXufHfwMS5CHTBlpNMxh7SwIz3TcwWCDZ6T+OAHei6PC
DXwXH9fM8Ozm1VhtZnzS0+nVMeI9hrPtKafZ70xgz8NaciRSufXmp+3THtfH4kohwRgQ80o4un3F
Aja/6c1/3JSERmD/cIspz8UNM3KMhe/r5qLF7D6qILRxBV6wWYQo1/ab8DAxs/evtw2rLDdhlVLF
YGc6rpzRoAnj8Ahr757rWCMtSuSbq3yxIrRRSpHGCP4VMEgjNT0V1jpXhharXOBPkjDdYs5ijvEH
0Idde6iz/tjHgPy4AmrDIERdN5/hYN+3eRBO5XqpOrSpbH/s8haMkWJaS5VPISU722jzp55tTVY0
Qhh/kXjKI8wGBMwm0SsIAThKePBEWYKpQiDfPsDW+5gvj7xlwfw9rwYu03lU+IUMn6nyGZWkgyhq
gG9RDbItG+yPDxcpK3AIQNhilAT7rq85JBxTkvMl3j2xF/Suwr3stMdkEoElNTMj7nP79U37ro8o
14A+eOZb7Pbd96BRhVIYwelehljlMFfIuPONQaj2MMpcam8RhGCa05yCo5xk791L1Uck6p44czMe
ozam0q7Ov4McE3suLUV25hZc3KadelRfaClpn/cUF07EAYtp1Hu8GVyilTZ41UbAk2pDyuKe/Wzc
1bhGDyoyWTgIdBI2Gwz8aH15DiFI2YJrchZHmN+TsuqiDzuh64D4DIXNgInIXSTRHHhZYflTXqwZ
r/TcNn5rQV4bhXkPgZEox0fEcs2o481qMiDfbwYNZouvlICZNc3BkiFBgbkjYOSMnaz/M5l33ubR
ZTNjGMtDR4ApLWtfZyUt1HGiL3oY/JlS51N0oy89eVXOpkZtZxz++CkH3jEiCFAm/IwaD8iwuObJ
RBP5N/tnphhI6O2uUUWMIYYbGswBkDSrDnEIZqwjzmOqt42KfZYxymibPrQcVx5JvH/jY3ozrkfQ
atlCFncgmzN8xkIPWEkNO3W3KDIJyLx7AefVsXXBitdT8dBfrR4ohIvZpi+wkHzaWKGu50FE3gXl
0yfLFyu5BnZevNgqJWr2SNghPK0O+b32SrUHnuJG96enxVRmX2B8MY3lBM2QZD09QsALc1E9kH1z
Lt4fxmrQcN8YOEQozZnbjmAHOoN326BHKWCcq2/zGNQ80RAAa0shrXe6SK1mVLPUY+O5im/6glRZ
oaovENbBaBE50IVYbfP3pLNgp4fgeg+ER+mNfiwrxn8dA6qOOlF8x+muRfJPDQQExY3hjEZR/kGf
6Nn7eD3YFBd4+6oNUw4Gq7do0zvxqLw4aClEggZV+uk3TFdKbcDHBcVq0ijES1kQCBg2bBtAYgV/
yhfiKrHZe6h5hNMgUica0P6+/FdbCImE/BTOHNigf/sNaaYtf2BjOHyAP3KQtvjKRIYe4gQCIkcG
hLT0Zw0Wv2llBFw8uahlj70yeAw3z5e56bjMKOhiOJDZL0b2iB4ryHDUqJEduuyO8LhpwaW6U4JD
vAT9xR+r4ewMUkIvpnvFfmuJz0DuQTGgadCr2xA487ViK5rtVZNXx0GBJnwmdr//oK6N+Xk7nxU3
sYUtItuj7kAM5vPiPxpCI7qby3EEKW8Qz0hp6M1zJD86LmJ/32qvnthDGvZeRo8iD28iK8EGpqTU
6YDlMFGm5+8wWsOlLvBY2jCA+c1PczT7EkBGyka5Hovo6+DQjICb4ds/bh4Zp4udCZwuBe3qfT3C
jCH6C4bETqY0l049PuH0Py8M7DCOj/2ZYGnyC31L3KmGw8KA+53YsQ4RpO9UdG6CZiB14legZ/Fd
hA7u/DXytVWmr585ppi8aWXChKc7i6ioE4uSrhtaoWKQi+YTnGqJXGGa2r6lrQhsFQeUi3mfv17G
edrkH4f4d6iLP5OPr+XUI0I5ACDWYXa2htwebOMhogfthCh4LGP9SeWyHO53w3Rv9nOe8zLuffN2
3nP425DonVqffybkIrSNztPR8tkdl9FOAQuo5tFaS7cmPD7qYgZEW3tMN/3UfeNqTSeYeE+eGJSc
/dweVlBsUgAOTwNlxZfpQVeL1SpDhDujI00RH5LVK6xbuiqmIZDuSPY8XDYiGJuLGZL8nlo08gzN
XqZlbfWqbVjvBf3rYdmxvOjKBgcziocLczky9sh7WsL6oOq6GVZrlV85hFpEgY97ivfdUcD2yRY0
L1h2/6B/XAW+fqys0JjPE3ve0rOo77TrZfpb9pzmN1h/zrD+OkwswFDY1EHIqpXAZaiuHPCCYpF7
lj9v70GidxAPJIQco/qlpl+jv6lZz0ztIc+VsqUHB2aGhQUs3NINQ54YzZ1b+UdfX3MDdxbLJ7Ak
H1k8E8v8AtZrqWcAmiulrvMEKWVJORxQN+wCYTvsYAC6fsHjdqElOqiKX0LRxljSKNqkZeZfW1yl
ZVwK7cCDd+/Rx+LNy3Pcww/VMlLGm7cxzC0flZbj4lTicwP8zG+5F8ke+JpXMGKMGoz+5L4oVwAh
nbtZ3yE+QFqs3RCtYDs3m9oIgsL7Of5Ah4R6eLFaXUyu1AdqzvBD34nlfa0rsHtiQuG9ZotZlDZU
N/mhHj1vXg8V9KhDqvGXQAsQhvJiNnP3TWwoNJG30USBWvhJ7v2aPv/vzdtd6xn7r6+tYrbLyBGa
9cWkAUwg9b3GScNBl4ns7B4oX+s7qfEDgr99t/gNGfCYYmKK3MZY4mWXNjeqgR0uT+KqXjEnfcyu
7m9QB8qEd9ufs2A7mxILVUD/xXaU8ceX74Xagi/o7KUarxXsIz5hfshx6tdz6P+malVhg2VUOBmB
BMiDuhx+kAhAPjEvGjSX95IwwpEyuYBC/bCK/uI6CI2CB/s+/JzFZDnxnouOL67Coie6jRsOjwgb
C78bvsZQOEUyS2sGTZhJTYzpmu7VbyKH6pNh3/G06DbCEMh9uReTwg07oK77cd4OPrbz27RyM9x6
mi69m40j1SAxP1AFcFv5+4qtOe+VAQKTJ7HehoLEaBo6Z3iNYrySJHWV0Sx1Uag48a7jpF4f62FJ
sMj+GQONe+P7XLsQUn2nSmRv0xu0dghMpxlH+pw9hyhpCYtGAD/pOk1/O2hP2BlDCqC7Qd8pg3AU
wvPnAGt8pxy9nbuFOfH06VxG9BkGMesE1vcxHxIl1dbYcR0lMlaVzC67ebjMMESWBD8QUplRAomB
aLOYbY0JIx7ZsI4KBmBMvGEfHVX43MBd/NExNWtrPQdiqnT3Uxtf5OMLcnhXjzG8+mDUpR3UWi/o
+VcdMcRGSKm2CZZ5wdX9WkvpS4HNoRkqiLeRcA9wmNzwlPnEKbIHTSX3pKlAMWBUxCotse8qrOWX
mERsnievA1BagbjMQxpNWfHlGjLyhgTnACrOAb62JDj+huW6ALH/sAjheBlyCtS6saQcF14lNcII
KFdcG4XGLZuhxC5ewDhxjlQH8RkpIA981qGwXnP6LLI0aBL2hVzwfaf3/yz6E6azODgRQGIls+5q
e4cHFGK8jXNXR6dBpurP9pThHOMCzLVOiqtHTQ/TNocwVH+3u7u3pzF8zdCKh8Pd7jPBdQI5XT8Z
YpqC+grVWIB79/1MlUPt28RyWy/F4sp+nmqXAHNOJG5Q7M/z3Bx+ujzlcAesfMggijnamiqIAcx1
qr7/6vyTylmJY4sDvNqpqT9YBJBpxCyD77gxAmS2XvCqeoWCpdqxKBFOo/aHvp9a+5yx0idU7E5p
ADyuuvOjMs4GV6uC54EfbuwgyKJPbACR5XjtTSUuHtvXV270Vl1fijH02f43FEdSLFVqkY34osgQ
VUsbVHRSM6ZRUHR2Vo1RCoixUtG9WkoflKbdM1JkFyhLBsoUqZ9fTdqDnDT4r307dzf8QryP/F4o
SpK3rYyu7DI8uvriuMAEiS+xD6tYT21GlIQU/Q1Txf0KMySziSSwQdW2kBJJDMvkS/BVyb2SQlOm
ssmu5Sc7+afC/B4IyhVvSEpClIH0oACx1OgU77JA5EdbYLk+Y2VHJt0U4nYctib5uUbQWRvPUD5s
d8JxHfUAWo4/rwt82TUy+hD0OVE2/oX3I7Y9ZJUxTaV0vdOOxRjzbP4uHvOivk0DiAEXUCr9g4jp
oc8J+UlkTSJTOIH0cSxR1IorA1U7DTGjd/Jqlo6NH4fcV1EWVYO7OdvjLyq6lNKRrxtcIP5A2/3/
DzI0LLx4Fs+KkCuySHbK6o145GrIkPcNwIpJGxImBhDf6YURkc3r/aNebddIyB9zjlbyu/m2JLo8
TXr3PUsClhfNYKsNtoOdNR8TKxYIFiJByofX9SfMECVldgN8Uw8tnaKF6pL5gZj50ECJC4fQDfos
YOHk3q+waJg7kPaU4TeGW8rp+3HqSO6esFnIicFlp0PjBwPW/hxv/F5QSF/CogUvuKAwtCkbBJZl
dOkkVjGS4lvm8hXcDmF2bH4AieAi4in+s0WLRRuKEwkSM9yzxKJN+kxedwFZiA0SbzwxkU5sjh5S
B1SoBHJWkNzL/toEVEbOiQpzO0Qei9V036tdjiS+ZHPNxLeO8viKmVyDVV8t2dvZ2bukfIoZeW6B
e5ltp+XfhsmuzaKT2TYaBDpDCPCY08CnoD8naRRzmXSezokbWcdTIMV/3iJInXIL0dqybaEP8quo
E4pxyy0oufw8mCAFLF3qDqM/ShfV+bLrTNtOor8PKorlQJ7z1UCs1Gc/6HnZy0D1PZQ8yb71pqvb
szV//nICVNwO2K1/0YWwAXCnjqEURsrsAL1U6eLyIFs55JYOO3GtMtWRJIFt2CItF8iEfyMamW/H
h4RMW0LgVPU00p4VY1K0JDE9Rb/SnuWxhYIRZvzNKd8mJfHN+eK9BPNTm5G5l/MMv8dwWDKE0EuM
eUxq2rJiuGzyY/CtoXgXwX1PFAz70dN4MWRibrINcCPoXOT/zQpHHpwn+Kvy5AOrzNxQyw3f1Ll/
GfN9MEILtFNIf1+wBDaeSOUCYLAMFgNkK6xv8hpxcX4v2w3srbZ0cIwRoNiTJPsEn3xYfZAnHMo0
hxvamIqqDrml+HA78OriBR0iIqi2/2Q5yZM8a/R4chVm6opJaPPFhVgpyBDdNpbIVEJCEcCyCHEJ
SAgKhNpOZvGQIUQoFPc2qVYYNDHKZznBXXTGXjKPTpBRD6BQkchFIekextjDSjwXwoTW9DAen4o9
DAoHExVRMVFJy6Asg30L/eyPCwc9xfOIvhnKypqpIaNJ8GUALJ4mP1gB1JsrezADNvjjoBmoN5jL
khWQwjtUhk3PoTXYjpqrNQg7JjzbEX0TPRCtYX+uDhCVMMHCQOm75Dln6JXPbxY48r6YFgR5i+gG
2jz8J1pwNBbQMyhNLJVkPmXfWZYbYV3ANGNX2AgGTKmE4dyARd2U8fM/hYUnbHr+56G889h8OD8J
5oG4nMBiEUcboFZr8zIAiRdIj9knBFBMhJFhz/DibyML+rJdDDZ7EaUJfU6ECr8zBQT0gSXJeXPI
OS8xAbat5ZLRAx5CoohTge6wAifp4PHVq44JlIH3IDsfvntwfUkrZoDJDdxC8YKegM56LtsUwAbX
11aYaVxnCiBe05It/p8OEQ4NZtEnYeUySjNSamk6tRfEbHG4DkP5oHyvYFEecYf4pi5Jp106H0pv
8JvTWHiRg03b//Cxgb4FZJ6BLQBBCqpPU00oKa9XjaHDIsfSGJ9KsW75xrR0K/LZDPGatcIQ4O8Q
IVOBqWxGIK9suOCuXWZm0C0rGMqh1TSFmDWGsNKqKNAYd0HJhjh+854yq+VFFIi0XU4FTcc52Vgj
IxJDqVnE+pYHD53uCA76gLsVwRRns8ZIipk5tE4UO95YcVD8CPcUfrAgPiKplAKlZ//eyDJhU4zA
c1RODqZDHu4lcr1Lewxbl6vG3QPn4s/DHTYDtIhYxRTgB01zyyIIl8KIknGLHLrQQ/9kX24u0yfN
ZI3ojv5nVgYBR5402L1DzQT1jl4VSgIL8RXyLBgfcMbpt42JZmjWZOqK0G45bizWu5hOupqJzW93
9Loxq2pDzREaO8NGKGrZWahNeN8OICcrAAi83RdUxDXU9J0qEh4apn77r2PpmcfzxPUxptdV6zOk
567RZFWm1WU0Lm6ymV4BXaXe76wa8xgPg/N04h5d150ad3e+5Qf9O+4SheFOeaM9U16NmC7Dgj3c
4JBWhlwwkOmz6kCuWG+JBV6G6LJ+UbVGMHNYQrCF5f/hTvYmF5AwnCB5HB3WmgrtYRkjc6SwMU7C
VeDJwYFkJ4qTP2GhyLUuxh3QbUEfKI8bp6ztG2A1uBu77haK99nwm23a9MZ52BIDY/+22v0gNoS8
fcl+6S7vk6tejS7G+tXSi/FeO2kJyWRPsx5+Z8oWXsbs5dT4sOnPgnTf/Z7JQdCGoUV6AX5YgNFT
MjpQJERYv8tTKJ58fRtq0yrhtiw2uH12qXIbpHzrkhqSWgVODMPH8ljCs3gsNQsL2mCxggWZ/6W0
wTqlqEwoYM9dSEL8BNUpDjQcxB9bqlkKkXIIidNJkdKwY8ZQlvitqBE7lEui5S68W8SMwcE5loXK
25JmRGjEQp87FO4FCyVLDj0qdrYmgErLgy3sZUJkuTh9DHyEIgHoKvxkgiGEysgpJsoPwUmknGcD
3I8w6MT28k/9x5r+RxUX8SfbtUG1Y7GvyOCVSkAPqX0sfSyqFMa6REu9YTKzGIApZ/Z+wOhdJLlI
evjfdookx3JEJIqcja4tW8ZwaPAl3JNB0RJ+pShghE8qzwcGey5Iv+Z1K4IDPssUl0ueFPuaUxXH
U77se8PIEVrTQo9IX2xZnWV9kiKP6WB7LvrvFjLnrnELFJOxQIQxoIstqF0tCg9xp5MMRWmC9Fwq
eL89qf3t5knDhUNI7EEp0Ab3EqdWZotsI3gTve2u1bXOEKptbFXQGtixj9UwNCluELMXPLOge0EN
pD+EfA0dm1qWZUuzTBSzfe2ZNfTrDQvcVB0Ik8/zz4cHssxZ4ELNVImtrA7/2nf4dghjS75ReF49
ri4sI6zkYNtwolCUQbKQ4/AAu5ZT9Mr+/yTKinPAR5zig0plgG4aTzSG1EIU4wZEjHvGbLrCEoFE
Hl1OqAq4O1Lf8qyMKHj/5p+emN+L9NSCdYCai9eTE5KDgWmFqJsSYHsYd8uIx+llN+bxmRRqj21p
cR1W9hYeTMdawtYKhdPLT/+Lp/iz/E6ZqwtgUVgpu9yZSwPZVaXNvrQksEvSOy/eYcxEuT1mh2A+
8oDWLM02C5FxjkEJM16OQTzgz0QH9nBUOYBZjLG5JTsYQ/OL4f9Z+3UpLISa7mTU1HTJS55fKieb
TkloZ5zgnncSdpzIk9ssDmjVNgcIdYEM6GbeEzkqzX3Ak79GMOALdj0F7Jxb10iIqD2IGrJ94V4v
p7fg93xZbGtC0uONsr9xYIBFD/LBBzcWS9xAhbwlzNVkgbFLgOHVymY8bfNmIsj8qNNET93j7EUt
FaXQqYzT8kvExfgEhce5QF5BbCs1fXNnS+hvzX5+waNsG8iWzzEieWigk/YOhpccKGuODMG1rucl
55tgreJ3CJHhZXaALYaWMTkfj64x5HxBGRGya3Iahwfe/j+9A7RmWF+n9uw3zMCLgJBlBbffck1x
VqNqJOIVRAaGsRxnFCQ8l6KHoSiiKFmRYWd2JgB5Qi3jmUBNB54tqtAxvjMuWfBrRZIcPZUomjHK
FVAFj2PCVPZ/G5IYUUijFrwsgauYlNoMEk86o9bfZOyIJIQqeIysT1aLxR4FGF/wFFisIuMbvVTe
S2uKVIHEp2m8aI3kzR3GdAo4bBKca5FK56nYRZPDCrsWukhmsXTY8jA2UwdLB1B96RgTglXXFjoy
B2CaYjGxgoVmLAJzdRkObFsXdSHn2148SGSZaMfTjweobYqjPQz60Nq5UxcMGe9eULIbRRA8Gy4l
d4ObDQWcYljn8fmn6xK1/de62TgFUcqNUfnpVM6lB2Z5mzFjDuH1stmKrkzCJ+zrvmOxr8MC4yUc
UWUCoRllx6AG6Qy1o9YNE6fYb83OFl3G282WtFHHd6BCDn27CGBxTG3RwP1p1Gd3Gl8RC8krxss+
amCuxSUcyyJqETYQfrEpe2ACIGZ5sLQPT6YFcvEUpznCA5EPRZ156AyKDtIuYs1JoAlosd5m0Q+0
mwXCTD5ky4WncsPkc3zoWXSPb7SscOzQLoQ3+rIqFPcCDHf4kGMgQVLoVSQ0zgUKTvmIxLO2YfAf
n+UwW0JPa+TTRntAX3eHYkMY3W2sljSbH0KpVh1tDVc/xy4obu3Up3u/rxiuFKRg5ZuPZv8+i+JJ
aJHIx+voqRiMwt2Ljs0aytGBpthXOBnsm/gojZnD+7anXNfRbIta5VTcBxjqXelS4N+AOXQcrY0D
IcoKALR4/FAuRrdt1kqwZT76Hj4u0tPmb5Nx0EHrhGN8IkPGEWva/bsL6Nf/WR+0QzKGaK+eaJmB
IKsVpd7lOG+HGHhl7qvrCZKbAv8aMegy+XYvaEc9fGWxw8fO6zZ6axb71XuTfQ2tMcN26OvVMBr1
6e3N+siYnc+bkLJoVTDRf8Bpndb69wRenZ2mCu2J/kVI8bEvI9iALxy/KjqRW9Dq2e8G1lBq6Sap
eQH3DV+pOVnwjy+j0l8/Xm7LvhJdWvbt1DBaHaNk2I8feNtp7K7ZFG1bHSOfQ73y+LjcqLQ9fKYi
hTO0Dx6HXN4ObMVMSITbhjgMXUl6bUP3g3tRcsBBMaSgiNlcaqLo7HhBwTEbAZOITcwPE5muA8AI
cDLqB/09AXZZjBX61YBzb74AzN/W9epwEDM+r67GKhlu0DBAdcNTmnCpPs+UFr5Kd0xmCaXpI4x3
y4SdZ/N5BJ2BHGW7h1kXTkxwXIJ0FDAeCywzbeqTqqmfq75dOCpMhCtzCm7JVT+TrIFFFiNSA4LP
iyXC+C5Go4apPEt8nbFwssWlNO4tCh4XZuGbEX3UnTE0u5u9Rviu2L+tX3PAUddFk5DIeQ9btbE4
QH7WboHYOIO4XJcauNRnGvNZYXcQm+smtCwMEdFsgjBZbWgHRthV2Pfzl5ts9WFMalrEMFYmGA3m
ClujBbgRTKV+ZrHY29U6HoaQWK6VmZAkbHz4hUdoU9wGnEehXvReVDtF0CSjlk2FSragQ2A4ld+B
oxlQIalmF7UZOiZ0vKMDIERn0hhkXEPUaE77FnWaXiGhP857UYXN8MJzzqHFgfednE69nk7IlwiC
rjt03oVJVcQsDhFs4UZ4aW3NWhvWvGuy0xLNKGurhDluwTCEZfw63Eim4Udnj0XxskpqdSZ0gw4u
dcC63+GHtro8p+cbr4htFqwOjz3k2BnnW+Oodq2eaiUiF+t5jy0xIu2od5Rotjb1d24S5EDJ9udG
f+sA0GDXBtSrhq/h4IGX/O/tK2LG05vCHgNZPyZAU3jIpcHzMYJk1KBBid3H1kL7jD1s4VbGX4BH
njlPYHqrMctvdulqUWPGsCfM3dcFNps6LfqDy3cEVbI2BrHXG62+hdnDLVOZ7V/DesFzTV/EF5jH
T0Ik5q/5D3tRke2ofbdDdqMUISqM7/AlSAkfYQMpH3BqA8OBWMZy0NP0al7erafoyOrhhWkMPU/z
3PIJz/1nVWg8FuBxW6s3/dlMBPrkML40g2V3D7uT8txnbSEVwiGiF8TZSIEb2TOTlw7xj5vetqqz
NljE8KoCfq2IPsQk6dvk+vUuYY9eAgg7tusWbcZ9lFy8SrNKoQ82UF5yn36HNFmw2eLQeRH1YDy9
VFY+v/CEYZbvMx7psp7zLETMnJm4lv2oXytPAQJjU0KrjzksROTX6YvssC1OqvxoPL3j7T9P8Twq
ckuhluJYJdEB6u5c2Qv8TgcC5tMZ8VeA7paNrSvzlSunRKqFsVnSTy4VhKja5CfsxKpyCTlsRvm8
9zPV1H1VREplFd89553EdpnPC1hXvDUMSvbQG6E/N3EitBSXba5Ohtv2tAnDhd9KPiobzmPyZ9Xa
/y4yFiCf42K9c6vo23UyVtouppqXflhXgyL13s9VxeyhQ8raN3PpdGskXhhkkmiiMQkoL8aXranE
yirHwc/l/YA3Mc0qB13x0ekwtgLATIA65oxdLgbk7FZivVugosOmZjGE4reh3Py1XT72S+5NExMq
FFJQDa20Y6ab26TEQah2fnj1drEL1PSvNsGvin4v8zG/ixltZFDCzYTCXXwjuuLjkeDRiz0eJ0xq
vagVoF3h+NO0AdkXjKU42M4g5nLqKdn8BXck+MCSyuwtpl9bc6qgZWPwZVYpVA+nKM3bNKYXR5fQ
sq6TjDOCfYss21eQfMaFZj2vgPIpDxzAOwxh2JG1w9+r7eFlGmPCXTJGrp765UDkPW+lJiXorY3v
zNRLJgCvNkaLN40p8TeHh9IXJfH2Mv7+nJw4RcKRGuajYSbmE0BjElsczWWyvtBNvo2EnBn2C2Ii
/Jo5K0f57/SeV5zCJu/T6MfOl4vJfR8mzMkvRuGkrMrMJ6UHQRNeiUGLC5row44xTH92PmOWb6oL
DtuuBTay096eCqvtaWZMQYyMV8TTt2X0QJiX900rdZnFP4hdE+dGyAbLB/HK7DxOya7/9PpjsfXE
pp4NU3+Nn02j9B43s4288jWev522W3Asq8joa5ej7WkY8+EQj4OlAMVjWU/MschIvG0Y6n4sz978
SgcZzWc2erA4uhcXh4mERkKIjkxd74ClUO1BD5E23YImWctjCXCIIkIjTluv09NJNEWmAOTBPGhM
21jZS8azorFLi8Hv/D0DIp6vXVLjeckw5sDckTGckaMWLluFpSJu6jgfHDLEEar+kIo88e8/oL6O
8RtQLr1BmAqn3zGyjze5japAyY3t6gqLum/MNT3bQZH+ORkVdhHQP/eEjM804K1YuEECuUjqF1Ns
0ZEiOH3f7IhplaNEJRB6xUJluO1AgLxPZRcLZCKANyRkXtmY2XhYEwreRlgACHguTaPXtnIGfG4S
PaI7HSTUSmiol6fF8UK8BLM9Rgvupto9EADCKrCvTF40M406DKYZ1FtqQdOk5gOlcL/18HafrswG
Xn4I2DropBgKNsZdGuchGACqsxl0QJFBolrJvQYP+MekR4kEs8ZpPxrxqgUROB+ST1wGhL9h84HG
tWMnLsgRbSplunHob97Wt9CpagSzeJIcRMseXQhZ/+cTwdOHyyS9H3AaQknvu48gD6PT0SB08TcF
u/bbPF1xexRy4SMOYAOLOmXc4k7+EQNAgxsPT0n9xGmvtWNifKhwGOrQzRYwFCwo++0G2CMiVAyW
+G/wC4Mc0hLPZJNTglKP3Q2g5pGY6vIO6R/u/qnSQoIF8d7XR7MfdSzXxIGJmdpRTIFKo4MZ27Pt
XUfFntOQzQAJ4A9i2s8Ei8mCMZQiVpnhC6AL9Q4jDT3fgLyTX7LlQeHhjbYVe9yb6hBd4/zNzMpu
7/ZalxQ6Y9sxt1AhVZ1ZR+tEL6e4IBQRZcZMuYJ6GXaOw7LxGX2phEH7mCwrOIqCOLF/Tml+OMdo
O2TOX5RWf4tyoCZJDYosKYp84ok4iZZOM2dm8yJAa47WSCZ83n6z6ZcGLpbUvgtKgNWqdkhKSz52
f3zGJvZolv5DJ/sIGz8RlveWXCF+lN2ejzvlN5LeueaKgOYTFDP+MTo4aV7KL91XIjdluu8g6XJW
P8LJ9dUNpjKiff7TqIdHJ/LKYD+Ix/JI5agJK+MsTtwd3qI+pbWZlhiA6i02nvDLfqN/rm69jAH0
7FsX02GA6/tpQhMfxZgN3Mw0gKt5W/aPd4c9FO/byXvQBiJkk7hCjNevVndP4YWrLXvJIECEjRSA
egZaRIlfHoR9t8fspPB7ml+zeemcm9j4fK02Ywq9pJyfvMcN+AJDrC8didki6/zuEBGerEpsJN4D
rIDhb7iBBuPgDvX3Fm020E0qbmUfp5ggf+mJ4j3e9v7VQpzxIYZINXsY0NCk024bRYbecbtvtQb5
8IFB3JC1/X4AVilJWO4e+bHdW13HlXXvwW16WS9Aeii71lYzNv3Ds+98Xl6JBA32EsD6OPs46dtO
CYds6ReiJaADxlErwXp+W0YfJuZBNgI5NZTwtaNWfYcqi+TPIJZ4p1fwHIhJQn5Gju3SGa8SAvvE
ZNpUfvb7YTdW/RZW/sYjyn729WYW3KSf3T5rVHo3I0H+8QsfUR/omiIzPnbP9UIjaAWp5TGBDQHn
ml3rflRX9zHf0MWUGiRw2PZTYsaxgm56N8x0xh/8PMHQBX4VZ8qNWH9qfoozg+ZvW361yDwsWaE7
Y7jO+J7L0XX6h3bNUHLrUIczkgfIxUEUP/FhCtv0EAMnQHp47N5QG9CdQori3SyUl5XseFSvhjaJ
yYm0G1DICq89Sc81Zamifw55oW/nsEiDyXlKMwDEamaIwyOeu6jRtEEamOvxTEw4l4zJFk0TdRCQ
VUnGnTg989w5GKtMU9Ofsqw55ukBpFhxL/iurZ/GmeBFzeZioI6al3v+Bf2cuBNZvjusiezDxI4h
DewnjKM2uaLDL0whwzQ9w51M4O3ox0QELl8zXnNNNadFqY9+dcJTip+yN3Gn86c1J+bRn8LVatlr
f4j/CoEL+jmYDALhazP6V03c9lxgSgju+gI1ROl2ox7stuNEPgqsGsIm8BDFoZonPUW12xNj0CPs
eEqrjTDcUhcLa65TRajkbXT134YlEyjIuKy9jnlZpkErag+Pk6mR2tVIGWh2xjuZg49NzCAYbGwO
liuGxN8j4klOOtGsIK82V9pcmRKeOReTWdjbjGTMgcmLcl/u/InrDyVoArUicGEygAps+Kma1WrC
318Fbmy4rjGdG3BH38Z0+9YpXQwsCMDiBTxPws6mv/lA8UGbKfNImUj6U6adi8mKl7cuCyEKaYOY
uBTS4qcrKCMSP3/b3YY3yBRPNhToelS3+p08CczOg8riOjZcVYeZoa8qxtHoAi3eXYp8QILQHrua
YEB3Aj+Ex5EATiZH/bdnmn03CKC5ThlJRvM3hEZA8mAue+Q5CEzKAZy1EswEWjIr3rJOoY5bEMXy
6OGimEx9ZdZlDCJCsJgVoOGsT8aZXeJvuZGhE9WNCSehEk9oBYvgdKjC3pI7T5obqfavM9Ac2w/t
pSmUdd65rDKEE12fJojwqv5/NJ3ZsqJYt4WfyAjABr2lb2wQ7G8IdSsKYgMq6tOfb2b9J7IqMiv3
LrcCa605xxwNW2hzbK80pDR5RPSAyO5vgbhmyrtJgwGN4L+PDMZdzmewz9noEvymxB7kYaAcnRZT
CiAaLs4D8bY5y/h7N2tblCSC+M8YYlNjzIRtjQZkJ8HFMTnvmsaIDk7SmYryRPwSUg8UjhvMrFEZ
Og6zi07EoR/jWy2zPLiEoAWQEzVUeSCMA/vMpIn0MJljYTdJyChdVa+LYwmn/d9bqEdiOSIgvkD7
hS2vUR7+mVohchWg9TdV3cG8wr0FH3meHIBcma4B3lhAX2L7dMPkA7O9XoTLZseluIHvQkwJsBcN
UA+bGlN8Q9xr5V7Rv/ZJ1qBWaS/FDOeAuJIKArSH2MBy1P7Xcz0am/IlxWn+5NE9DpiwQ9yFbbUn
IhzHarOzGKD+YnTYjET1Mrkwu99yK4i73XeOH6vctpJv8IQ0TPHqdHSZctV2uumK/J4VJctfeGki
reCWSygQHI89xwcuWozXcLfg0blD5Npws/ABgCdGpoz/Xq0UjnqNkxLgzsc44eqftzxKTMRn3FCh
XOn47zPBPCKY+eHVzFjYp9t18kh07zxlsh7E1mEHYSEzotstvCOW7nvoAjmCHJWjCvcMwHX2+ifD
PKEHnONXSXTU8++CCHB0xufG3nVsRvSY/hQjeDpwXdx1cWIgRcaWGAVvMtRD8Aak6kXpggcgA+3o
kyJ/qGUOBBLIwMjLmHa/dxm3Xoy0ICMzBO4vcJmGLnwLK1A1yBgU8Hcqeozbeeyuzmk1u3FZKPWo
/uk0c3ppydBA4TLpb4WPcNvMdqecKvPKvc3sKkSsL4PVh4/C2lm7Ot5FUPefC93lK1gxzHczOHXx
AUxQBCi4KSH9A4f412Qh4IpblAi0DOX8ZwAbyKxGh25DmBbMpRjWzDqzJWNbNZTD847KvJp8Kfmp
KoCKuOiYW0PqmRGEF6ceeKf+Ne8guCco/uMYaY74oMMykdluoI7G5ldQO815lc74HCGNxbWEaatx
wSm+bcKML6vVw2o+zp3XUQPAf+SyC8mhq27BQJhg9Rp9zstS8vmZFbrXUxsoV0tYODpgpCzGgbr9
sSecnZJRPgjjPwYIjC6X9aK9/TMzVfBook/KOWY9zIiLeZO7CEd6jdmiE2umKW3YU0SEJyAdSH/t
LUsLRfRpDZWyCC96AETxw3uDymqn4w4n4EvdtWr3SUPAyrUfo6bx28sbEMH/jwIIdAS2EUv6Uuzu
cxR07FcKeLundIwJRe0V/zr+wHLb8Qpu2WfLuIBhUTh7mz7cLIOe7PIKNIqmTd4YN4p2POcn5TXY
Zbq5622/H6u3+PhiVN7M3wARlQsYBaGFfIVROiNDmt2EIC0WAYsbx0aXkG6fh/ZrRnfIr6jjPn2H
5hTSY6qTSvDxmi+RPtergRe+usMKLg/Ve/DGFZSGQqR45E2hj6/lzehOvv6cLd4Z00oez0AhbeYH
Kev5dpCL86GFQSEr+bXdvIQVFTctcUDinw+/pBUQE00gSIrnzNx9/naP6c+DuMlUD8Okz/RpSAQy
A9vmZT6PJEd/Hf1k9iZMOCrVvSFCWRDoGj+36lF5BmuFOWK9Iss1hvQHxw5aqM4Ymn3mb6/Ax58K
Hn/9mU3m3rrwTVRsnuuVSseNiGGZUeEFMqEilNp7TmlqSUw8UUxbySUDcrmYBF3oNyepPibkRadS
6OIKSlk9hHN0nyiaJMsg0uHTYFAFdw1f0dTI7gZs+jAF7DHGz+1Ds/pGfvHqDpO9M2c0FZt6oKja
wTL0w2yJluLjoMRD6GE1u+RXuIrBO3lMntMbNs0ZZeDFft2t5MogANFAbilhx6O3GgVbIIq0NUqN
itrAyNZtswW9/YMBsPI2tm88gBjFLhCKXQyF/XV6b9nrzs3YfoeV8U1Ki8yN6zRpMZMhg8U8jVBC
QY2rGNZAUvk7dehfTCXuzXtMD9y+fZq/SLWzbrswlMaPzFZG0cZnT8oGtOoz/g8oBSlq6BHJB3mp
tsryhD9OzI55P3SWuFN9mC3V1IeklVKmVA+nfoXgYsuHHlBsJVzikuuTJKXARtlkWt0cz+vsCho4
rkPvYXeWz9FNNVB2FM5gfUKAB8OneyhgYK6YcMOdNTCGTXXjeNkk8w59PvchTCrzeJpmDt1hcrzM
zw4o37GYfFHrGcl9pIUJyxWCCR2y0boEP2gLR9j6+cMp9iemH3ezJPPNAkUFRA6yRAk/lMrktXrp
qhl+LZQn8/Mkn9dha4haglijyqxyu/2nkfkDOkUOXNv6xs3087IfX9B5n79tKjMfLmpGvt/4Icwl
pyKHpzev7ceChB+39k6bwZoda0ykdHLZfL3TlCButncuzoYLeN/cnM/okZSaeQ3OWJBMb8SHXcIS
jhGzbDrWzOSKFlfnfaVJ1oY6CVhrnFXaxnUgj8gZYrXLbko8DySUYJv9sen5pVUmP1Rm3J+gnvS8
U2W8Tkabk+PQ+IhOgnl7kRuPPk04Da22+8JYlkTnFpHv/EAEbgRfm4NF2/4y7922HubWePcc1gU/
r/irxt+hzqO5OJ8tMLhO6QyCQVBHfYYO2zsQHsTN1D0xIKBS/btercHD1KzXjJWXyu+9k12++S77
zKs/zI5mvflzbd3waPm7U4EQCHu1mtkrKtcDiAg/h0VRRmoPXtsX8oX8Bwq4a8wzcwLiG+tX0udp
lLShun0A3d+Nsm21mTtE3+HgWM9YZKewBLU0X2C7qNY6YdPiRxs9zS7JsbebSQu0aM4jqm4zUMjF
Z2A2s4vXd1KxSFbtO7xQjjijyI3ftue8ztaFPDGrj7ELM1XvSmI4w9rk7PQZXLNNobZ7mkR85Ww7
uAMC9DKaTRBQLOtdN2pkDvVaFpMBFL7G+DQi0wf0vgyG92laTLK2zQrpYOSFg8uWO31+egpipC0b
1vVHaWg/WlsNy16jeT+Mpva0vt/urbS2mXYQtmT4HFbTy7hPB2c8sQFEkjf4d/u+sOo40is8/z9H
HMGn7HmtaYNP3pGX7j7M3smCbxIPFuMfDSSkD+DV/8TqWxXLAeO9aUPIsurG5XGjjDT0BbcFRkoM
6cE5hdvyrwEgXZ+85m8OnQ/FixJyLaZP7tPVauH5L/sn+41DVJXfJzf8G3Y5NbCNY9P373TTCLb+
Ki/qQXaGRNVGscBUs17tyS3mF6O8ESkEL6Omtz920H8Bq4gA8d1YmmplJ7v780494/ebDFrR4HYo
WYVawD76ujjrFFfGLH459n3RRZxSOcO6CQew2DAIsrWCNASlYriAmrE3adhMiav+ja66dT5ZDEr5
grvM8AxpMScu2ubw27GvRTAYkS04FDnSM3yGMWUJBgLkPH9iNIGtBasUKyVyKxnwCe+RjuMl9C64
DYfbaonoN0PM9IL3eu2GT6P6WoDnjD4P/2XtYKIAdYSuCaIVbN3h+W/cBkIwNLyfOeIgX0DVulnQ
8TNAbyDiY1vzsHWmJs8ABaFr73vDZdvt41LCEfO3bgdrjNv2cErKBnpelMFISz0uu7DZ+okaCI9U
m0DggIutiW1+62731hSUX/gmkKeIp8Q//f0ZHvIdiP7dzVNTPiQQnpCRQ0zFPgaQOWV2+sfbIEkO
QPUlzgrnUcTIZ48+HIld2ne/K26jssKNaoI5pAeP0Z4NgCj02qfy41imNewuZwyX6BTF8ZK3/Oh5
LkQ7FF3a14FfLlOC39G+8bwKdV6H305/yfCzH3RX78q6apYo1yU7pY8sHt+iefYCy8ga66MaC2tE
NwnUguUBtMyeVWNPUBKUkoW3cUUSOmqh1sNvfn6rxzFdecyjn5VXVLsLN7TSff7qp8+zjmD8UwRG
9PJAiJS806vKLjHFuEi++LRayaOBDnrP3LaAplde5GEqqc2R6DYKcMd7j+sNDdXXfqhux1XbJnwU
zubHbyRndevyDwID0wcyS7RpQ2yFjw+KP+rWtsZ6TGoMkkDwQXn6CFNnGolV45PPujqZj2OnBJ1o
gQwzQrfVL8FrDggZbIoUeVNxBbXI/8pxuxVgu6sCJLwp1DErU6gT+gzbW6vPTEAEJGC8eSbqpbEC
zKOpi4VU+HPC18kcPRbsl137y6+f0169jlgYkAXCPP+LMKVzBAasqummd3woXp/ENist7Y2i+Olz
eEuT6hy3MKR/xf1imUHvQxNTo5I3FSh4hdfFE8ZIq+HjZC6IiBsMz7us7wx4bhlVMwK2Tm/7ikeD
+dBRv1m/qKuZde4NnmaIYcHmPXR2eijE2lPy3t2pltmF4aEWsNEiBCPks3YGh0dDjSLqwt5scJ4+
B5iQlasrrqE0cOrxntpVKnQZW/s4v9zrcJjm/v2xv//8mjQt+o0yH14Xr69z+W4G1z82iFIbsoGc
cl9F5mznCwCndj/5XMMHt7ry8jqz31/xT/thPMf/TAohW0pBwfZDWdmEHxWZ1E/mHtcW880i6H69
dx2ftePpa2socfPg0SQ5uEkKsXAgSvxPlympC6VDnd7q4J17TXenNi/2mXnRJOfWpoWAuY/nGDfl
Yv9SoJ62eesVkNWylnP6oJDlFd6EwlfmOYtvD1+vhv0SorlqnI5ld9fXJ7/yT2lblTIrXtNKcXsk
k5bRR/O/MBku29/HvrxxvumPlBK0XqVQeHhly729fCXp1P9kzCVEAAVjh+eo29HMSpv8yCrr9VBZ
UxNG3RosPd/d30iFBQwfaximtHz3p/kKUaf1+jaIr63VvqXM0+Gp434hGl6DZ4eOTTbZenwb0CVT
mVFIYdvRPy1UltsVKcSjxIvpvC+KXdWe5J+98kHG9PbUzuaNS/vL+RQjBEbPW/DpjLJRHwnWad/9
xrf3rMpxeJGpVf1x1SejstPkPDi+iSTMS/9SjHpWA7xkPs5u955kLb8NqdwcgF/vu5slczMwLVBo
AKcoj2ufcmfepSj+mgED4GPhaE8oRh7ZP7dltzHaLe8LqetlHZmEPM0eI5MT5gMXyKEbKrtXYSYf
zamJa7Wqw48+4GMGuX1MpbNgDPyZz/soLSSIkGmnkdr43UyVr0nOdl14vS+pozx0yf2LVNw75cMe
5B5fmXYQFAYQVRrzSi1d5NMUXorCUF/r4uPnPG6Bohs/kWP2vlYBUkVQsP1p+RqwyoV6+TrUZ1IW
q07NZrYm12+v81eXxphOB+up1WdPq8FOlTGK5JhIRW4QBC5knX+nAx2MK3A7z0emYKngdNO/T4uv
MH03+/Tn8JzidtT2lXHP7vovo1Ht2nuTugA3xExjRkW8OmmGLss5YlQzr6Ce7E4YTIBLu9O2sehM
G7MO2CPCdCx0X7JTxKYYOwtvOvCnunUZcSh+TI/MyySHRgFwhfN0OX3e5VpTwSEHgr0h0vHO8m52
C6uv2a9JkDwZOVqIK+Y3Z4tc8EKwgAuHQqgMNF38KPVwTC7u9I8RXG2vOrpV6gz5sbU8exNAhPow
AcYtb7aKF445IMwN2FbfP62BysDAzDjryXU8MXkafKPm7BfGB2edhnbuZP+bMViDv/yNzrAOFl/Q
GMLZoHqhixsT6/mnoFsEs67NPA+7nLpkS6Yc3PripdO6dqBc+J2Bhb9FAYtEH/Y42t6UZ21Imjxz
owyihQqoEyZ0LuygSOKTJsRPA59vq42jcj6mZVxmdzvkGdXvxvS1TI4Jgmjv3ZjyVMNzlVZv4Kdk
NxaUSCoi92djomXRlgoX6ezoXHkTJtaFKcqx5Cfxhime6YFe9PcdJ2hm276YtQVt26TWPqo5r0dP
Cmzecdpm0B2YuU03zHylCVkWZtfcUhSXfsudA7PDLKGdZRdjREEW5nVU0j9eJX6X0FJa3zoAxxfJ
6DkG9Dz5zECYaZJ+9tp07DNKjXN8Hn+Dj7Opxy2Hrg+v/JJ2tWsSwBJJBC0uHjgkjB/O/NiKaFZp
D28Xa1HDRuXqULrU5jl53ljwbjAuIkqW7zD33mOYdmGi7Lhy8ujmI7rf/MDDWIYhes0N+k5jVmPa
07Enm9XVH7UnK+7UyQypNmBtWhuYXWd4UW+POPRIR0mMsJ6B/+xO1tBM34PyUgawLhdPC0up+/A6
wwLsaVkas31OTGZarbX4hTKjj9M/HsDZHiZh9qetMl/x810Xa7oLgMTWThj54NNxt/+mkFZOdst/
PA1xXmCXogeFtGIXvljkDQjAs5aQiIPgYh/BPfB4YbVxXLuw1Usq3n/ZYHiP7kHXf9S2OtEO24QZ
q/XanQ6X0RHQwfy442AoSI9ooliAViD4y9fQflar4THskXtOjcnJCxUFdZqw8UlPvUcTZYS5FWYY
HUQ8iitOGK3RGzx/U6BR6GXuNlBmX6MuZGh1cf96sr/YPS7G7joS/IjH6u4lypKvHjwgFv4gu9hn
wgpMunv8c9sodxQ4vNRlMkLXeRJvTrGS57WkS16ne5FuYmr7Nhtx2PsYBQTBeX0ic68HgmiC9Epo
9z+miSR5uPIQ0YugRYt9p2P7tA+MNf65Tv+GE4wBqK/B8Wy3HHZwhgF+p4ZGw8L4ncoLxH+4OXs5
Pn0NIDoULxA9wKe+MQDlMQ7dcfT8WjL+4CGTkhrLsVhDQ7KGtMuQBPCdaghmbkrmk1ipLLvTn4zK
jJnBQIQAvUMOUExb61DlTwZIv9CDYvD5DzL9gVLTqqIa6CdrkONxZjZ/Aa4e2QzQWYy+P8g3NGcb
ZKu5rdMQRxVBQ+GNQSuPSAYm9MBXaG+IsHQjqGr/gXd6WwZHzZx5COXbGcn1wIMBUdp8OqI4BceM
o/6wY2kJsCBXuzMw4BrRGi2RaGbmXDrQE3I35AJ29A4Ifrq59SEeABYRohLjxvJhAwBNpkFFcIMF
na2GEPyWAPtuN4QlRBqVODpj4g7nHnmckIFwq2Z68rVOvUBbD/BqwcFmRM+IwKNj9YmDAJs+ZuL0
1DiAzwaXsT+BoLTQeOwR83ac26xGbSnG6ZQmQY4JjfDsRdSC/S5sfGOJh34y7E9+wR7hDzk0HDt7
0fMy1/0h332sBqPG6Q+My/ZtLyPu2h89NEz+iBBE2rFrWNDQAePtdVhV5by3zh3RWwA1hz7KErc1
6kwi8YiLWFdOFgXz07QV3c066s63Nl4c/0QTj9UZxxn4OUhEJEZAAsNUDy0aQ28a0xKaA0bayLxE
SdCn9WJEgdW9TlvataPvfn+Q50XM9nVzuM6iAcYnpIAslxIugZtNl4BXLmiLgU4+UXcQTqz4sIcQ
3AYW+MXpEAXTbIKuBuUq0tBoH0nO09mOScpBOiCO7oX5jaKu+zmKjwsKGZTgYR3qM7gjiDCDMVEw
8nKCJedI+JlWpzKTwchedEhr1CzocXCoenq0rGDdgO9cqYqVM+mA8caHL0IW/H2zCCcknGVgZoLV
ZWaJgwt2UAaeIMrwA6LZIh0B6OcW9XiQKwo2w0s06wfYhrvnXMa7yGh4Ji/Ba5JAJwoav5nUSTUC
seOU5yGctyJQO+CyoAnv7s25c/Qq3mcO0Olkzim4uneaReN6KJIcDczNGo/ZYkks6lJd3kVSssai
y2v52OPY8y2WU282brHzRLvLFtjHBlVSGc7EhrejL1kJ4AJ4gTmlD6DEqtXF/X57HXehWNhddw2C
ZM4LK9+cjGCcMywHk7nwZIEKjN1YVju7uaH/gJpUE7O+PeefOuJD0lGwz1LyTmx73vfMeijGKzTC
tn3ZIg7LF/cjJT1P9dWLlkse/cnbhlxpd7lXLFz5FNaDQxNezqyZYYE0kgtY8dMUh49FVId8lC3g
E6RKeCAw7bnJaJCRmjBKRuYyUxl21owbmSWK4wPLFO965Ow2aaHuHvtavx3QqhlPeAGXxdeph1wN
zjDNSSdPot8k9ouOqo1Vv4oIVzwgQIZY0mBeQJ5tm3X8+qeZRtHcCe+gfMev8ccZYvbwA3oZIcwM
RhUWdSjXkDfPo1ht5Ur8SxqJJAEnwn2M2LsoWg7N4LkJGA3D/AqWtNgXbJROxB/ObvjWlj7yAM4H
eKMypav/vhZ4hyTn0a/iLoTOGsndmfzHF55ASPENyK/8UCFSfY3t/MtcxqTpRC7CdXtvzyx7dL/v
kUBypLEBAhgVFkHasnyKvOFCVij1tU8WQDBnctPDfaq36zFWHKUJzP6Xme7PA/9yC9m08mXZLFsX
653aroa1FWFExdu+5cRe6QOewGKI+k8UUYVIaR6HO1kHNvPMVKKODuweEchOTewp7IZPHXMG9rBm
OqNFx1RVZg3XaY+323FYzFuC3yS2VPk6OhYxTnda1wFNIsDKwGoIH0vNdmpmjffctf7RLdO/BxpT
1gusgEJkX/fjF8zpdAkUzEJf4EeDIlj3kyXSC3ZM6I8NTsJtJehg2SWExzfybFpidXPObdn5x7eP
ewUFY18dbF0RK8p7hRIO9smm8rO5Jesb/5Z+31CYh7aIJL/hV0hqGxTaDrFPfjGdzTr2KAfkX5U1
XLVJ4fmMj3PCCW/me1nCFsMqVB3v65XNLQXTZBIFfEtrAeqP/9ksfbq5Blz3pPGP1DhCUPkYzbrh
TtvqTrpoe7vsawGnmQX2caHkkqvIDT/xh5C4nv0M3HyxXL9RmQ9KBq/GhY57dn/w+eLrNRzyqPQm
163NOQ51J7majaGuFwS3Dz7RjzkAJwszmnl989M7dHmEs7ClGeag37WKxhm4D5SW5Rwef/Jh3YTn
DaQO9Uaq8fsZplhpsHdjLHuGUYIxMgHSLE0C6UpolCLWAcHrLSB+vRY/MqXPi7pyLtrwXdtvC5Is
wosV5J8WOqt/TqP6Sh8IKoVYYhCUinvCAIZ5KQ6GWXKsRon5TeZ9KgpiZCrF/rgJbQKzsfCXQEQl
+VivvJddKP4LR0BE3H1Ev0+NyhrP3NvxirdnrRuXm9Mbn+aDhqYBYDu3MRucc93aJohRw8NAA2gm
mTWl0RRe2Ge/umpGHwaz0Sn8VPGpFUvQsnL8E4lo7jfmonJuNvUEci2nXqq6fWovuxYA1iI9wLOa
dPX55+mGMHmME+fKkZ7a+VI1wISi1e2bA3xkQQ67Yq/6Wf36vp4P3xZ4X14RRl0v8GOGqAOvUzLb
N13YXmAVhxQvARhsdMp07l3Qj9T8R2WjtWjj+mYx1fSC9keWXUvYa0zzJpnTsqblbvFcrzT2ueCk
e3207VjggatKitJm957MZmd8im1iQP6RVWuzQqQijkWQCkALvzT/X5yIVX8w/OuPBzN+Lj6sDaY0
+qQ10e6RyLWxZaUt0Vww1K8JDKiYdCqP44LetzMCKngApa/x8i/snxqeu6PTqKLk6ga69aX4CO+4
cAJT+dSttd0mDqO2r5nbfanI1ujbeeuST15sTzPUZPCa3lY5FvogeGcRf4bQWdpDWB9okolbCi8T
dCebW+M/EI2Tv1aaPoVnBt+eZ3XUxLc9dOth4VVnq45Jf2H/eAdkL+KhT20K/nSeXh9ejtCI7g9b
CZXKFTcCsYFRYGkNYHX1gjakx/RfWrkEm3dMHn2+V8QxDrSF0Ye5iwrXXke8JKSSGif+GVN4YAIk
DA5gpFtZDJ+HL4MBL84mEBf/pk2YwYQF8qicf+wtnjr8U/Cb6dg3RMZS3SSv+Rt29Ki9FAOp346w
OiQa0GKMHtMICBuAWXzgzGbmL2zWB37DbEshOtgUj8EnxJQDFXVMZo7ii6kIwwHOW2HScK9s//DB
EOTlII7HJnRACBwrxeeQksDmdJImvy/nHLMGjpTNnT5+/O5TJugaR11tKaR+Mhwo/WIG8EDvcP4b
8P3meNvC8A6olwMuk0Jpu2VSFL2o7HwC/dDQpcnySVX44VKJrCe3+KzxwHSXnKvI0LtuO1hGyzgD
uza+oHL71ctmRb6Hlg6qjZnuMd98jcyZhjyKInSiKDwjMlNgf5xMOBVEgz8nJ5KgUB1y4yv/3fd+
wxYpSj1zR53B3oP5VOVjSsBcATjTn4n9LduAq23AzdGDS1ZuYXfgVsG0wryWUBGu94ZDfM3AbQkF
hE4EORQ3hKOCPELpraJIx52eIyxFhP+gvR5sREpcrsTwgf2HPYkBzHVS4w/WHsYkaW85ITjdmeaC
XIUwTamgUkqwNWFZqVljpOjNt9h5FL5GazGGCu08howF8aJhITKXwFmFPpcRiDGTCp9fPOMyWSJy
Dsdx5tbWay5dRdu78IEat2NeZ3mEoATLhcbUhzdM14RTq2GnBPKXazivdfcXv+defJkuZGSycbWG
6r5YXHy+XLOJD1NeR7OrpBZfcnZ4RL2zlJ+mWreAoy1o7S+RhK9cWSTtUBOaT+5ACeJKrdukXJ8L
g7T1+iAuOy3JJsDCbnVNoR0ySBtKAtC/R2QQs1CxO+DaRxCzvAMhdhIJkhG+qW5EuE1BuF6jCMfk
V9zYGKTwdmQ7ftmf/628h43bRwgeA3JaOQPv5Kp3w/q3Z5+RUsBZ8nTAMwjmRh3crUfYi9V132Tn
93p2al7R9ivD+fw6FY3Ol06hMbw/uHqsbUh5A0dsj4RGBzOQUIXb4j6UKOAWR2Rvfd91GYzBVdTN
WGxFcOMQ/3aYibiED8Z9wAWMq5De4qEYtMcFMVvqsg3pa7aDU0dqXomNWJUI0em34yZaJ76vFc+K
4GPEOIMItKJau8nPg4nJWHP/wgHm5+4zkAMuR8YPk/NF8onJtN6pO9SIEjwwwCFCegS47di/zXT0
EkLrdOTIxt1I5f+VXQKSKOat7ByUUihixGAOQQoxDyMGNiMJFGKaP8rIToPg5j0T/KAe9jVpezrp
LIcKt7s+bjwcMxCtD7Jhwh8kwetf5u1OFli5OQf+Yf/j4vzLf5vrY1LOA94PlHMTuQPqKIh6B+0v
vnVg5phxtYvLkT/reno4Yb4J5PFwWfy5gT+bf9CgBtGg9iOcnQgZp38cDoKIkk4stQlE8HavuOaj
EJV5IadSvHzR6st/A6hScUIYHfmdtnE+xERA7Q07SQCHWZz9XbGaj7tHulKwjK+Y6hvrlrte4grN
GE7sQxgy+pdnakTAGzi9Ei5wz0btkuKzT3YNO8ewWWEJYrQDGFc/zJnhVhSa9cT4UnaVYgY54BKX
M5obYEfxZC1ngKHWz8YLOVLoGRj2m+MALk1QxZ9xaV2nWB3TQ+OKvhBs9jS94F2ad5DYGaCmrZkJ
Z/23QLn3NulC+xPhgBuAKK5BzugWMYF3s24T6WHV3OpGtffY9anBrcvmHT+Su5tcbaRmc81Tlldm
z3Fv3I7KZevsiscj+lz8KntxLcxqfGFgpSFTRtuHOv3lvZbnieJVo6/3NBGJ0TDgpsDWIbp6fGrb
AY4hOM5a+dnkvACZ1DzNeE0e0GE+G2Je3GL1dPsejbfz4KA2cEVNtOV97jWT+WuZ4xtch7RrP5Ou
ElmK1TbxjxXzjecYWhHOs5qx7TjQfFf2GHEcBbBFMxoAM19oqoqV5mEMxb6B7QWsEpNtJwIGwkIb
sybV3BsxT8XtQGAm8awfT57F3U6cgOpxjz2Vpwmfrcw9YH+AUPNAgQwRFS9EEGDxMbuxoFEs1bgo
9iIJLEAmkhuXHS5BBiFm6R+Bhpjy/WWjXKh74rzz4bm9KwTAAFV98L/wW2PUtB7oFSubzDrjBKBG
cihNs4jtpVzgXLpM7gnL9R7txBBNBuT/UmopGnDYEsBQMsky3NwQ61rsCRG3npC1iTTJYGDaLIoa
R3EukHFmP3vbwP8ANGP6dQpT2hiALJzM8MjBf+ULyI8VL56otg1KCFPPatuKQ59Ke0wNC5SYgt/k
HGKofKLk+99/wArw+uE8IMtgpsxfqKbglWPSl7+dSrKrUnpd77NDk2e2/1F//0v3ZVoH0YSWfEk8
bokyTlzUcTuYdyanLZgcb7HnMHC92Bpd8GNWz/DXXi8vC3y1wAXebHH4FUpSs/iMZActaskmC6mS
XEJBqofDAwwOJs8yu28o2NGWZ8mfPuN3fR0ikBhRo48kbURKg9Nflw4S7/YZ9+GDVu3CbkIViFfP
nT/fNircn9lr0TkWMfq+1kVcXbP4bdWLcouic5KNc4g25L4pIHgcFeKBKqP6Jz9EbD+Hb0emG/Kz
PtI1oQvXOK93NKL/zu+TsSO2Z/cCPZc45d9MVE1ivfkIetSqGxl+iDrnM9z0Ain3/53Nm+vsPmsh
AkIJFqQBgK0e4tjJnF1DwaMsuIBr3dl1QxC8OqaaF2ZcJziLoIFaihOAhpcU2Nh1z4Lxo0nkpBCa
SSfHJaZaAn/bDBguZifBB+LqpY6YSWLvwhHOKE6si8GNYCkB2nlEO8JmBeaEWSCDHFw91oyWKcU+
HKEoGDQp+O6V9SZ7QcHvZCwms2Iq25svsJtTjlzU25bRqBzxlIeTHQ4Nzit+uc2oGcmdAUv7sYWZ
V0gT5v0WYF15WhKBpmA60xFpLOjt1ZhXQaDaYzzuujZICJ/VOjQN3FiYn7PMfRPF0R731hUrpIP8
lkOi07EU/kGv0fJhe4Gvvpxebj8gi7ZcFrFMAUr04XJUU4dYhzta1ViP32DVDzjc+m4SY60h4wH0
pRMfq79qCfGbLondBSY2daBEH2TBTFdQZi4P7Q4R3dpfr2dL6AMgKn4Tgqk9S+s1xLjTeDPIegq6
xiU0IZTZ5X4O5Q/qXbukJnSKnzPuIT2DVadwgAVHhtV3NJ5MTnBdZ2qYjh8/izuny4FxNR/Jxa4j
bz4fr20BYZhJxPwuKpzT9jQGyfrY8HJByYoVpWyQzNnNa5+OXTTKZ68CeztLMme7weFCgtFP23wB
MiWYHDbUTFk6WP3ge67qUILHgQ2y2WDJJ9LTu6ckXcDQMyjay6IZKUlTY2CA3Q/7VBfIdf3NcdSo
vMtSg5v1NJbL0iczGaYq+w3o6+QMzVULZSQ5l13sZ7pD8Gst6oPdwULDCgNni31vxb/8qfifvOg7
qVcd+GGdCaAn8qMpo4mOBQ6EJcrh3GNPHcSPsBsNfEFYbrtyKakUuZ/Twf729yEM+wkRRRnUIV1l
8vSjkVYd0kK6E8wdibdhmr6oYKiZTNxXCzYc+D8OkYl4aiHlp0W2dzupgtFFFAvxSlY4Xpspqi7Y
2Raz9dyc0jWmo75bEbVlptP/hBt9hHV4Pji8YM/FtBYF0ARuuLND+0Hm1IUin2+W4GXMtp7ROazR
JRuP4O48r6PNE4UrPNAQK8Z+9I4enaQlTU2JhMH1kZ64CjPL3PrtRLqgiiUE0xzMuSCUI3HCxbdg
lB+PmtppSgDb23hDUTNDSTtTKSblyIOHhu0mTfKdA1Hj1ARkWsrWTz4efbKMcD7Ll3gxEEpD/Aes
frrmnvmObjFF6BNdBCdXn7yw9MUSwL+0RcPLOMUooGwx2fz53LElU8lcEihwWh/e7ci9q7YEJgzH
lFVbzmbZtQqM2vdyxD7DzMblYjL6nA26yizurqRxLjwqWWOWLqDOkaxz5SBH2CWuytV60z924aHv
NzsayiXDuHjSD96U0PvN6BlJu/GAJPImZbvttIc7nygIyPJcKQyBoVsjEkD4sIQ31w1n5Ujqaqnj
iQGhev6FwqXXgfwYhl3woSn8nnEuzesCuXyE/ScecPTErC+jSlQjh3PP3eBuYXBNpV5ZEzoEjhhE
aKIluUStPX/h7XwRQHN4UjRY7DBPSSw5OQf4M//iWGbdoRABUaXQ6+OkFOMUJ85WtnHAWXAvuz7z
WqANE9nfg8mt7b+gMsxn50JejknIYfJiT8sCmD7We/JkrmoWjBLYzCAcSPPA20YjzXs3GECd7cfo
xWRqSiGy4dNoh2/H+MGORddrMz9E4n7iecBr4Ay1T9OSM5yUynxIQBuiC6s1nqkUTlJsMRDCWOod
1l1GJkiEEgJS5YmDG+XNmHYigvC/nHds83+wLpkJsnxBtIHgxy07iugWzfHjZYztavGCUnes0atb
ktM5c0ZFzxjdEd8Ji0AWqeO7BzKk9M2eKoJvcd6+w5YeZ8FlorBNxdRh7L0aZ9dKHdBgMuaVreH+
Mt8rzrKPQ8b54G0WuBxwiq2yuO28xq8xC1THedJGBhTJJfr9H0lntqwqtkTRLzKCRhRe6TsRFdsX
Q90K2IOi4NfXWKfiRsU9p2o3irAyc+ZsWFGJK34J84mbPUIImlNpzVtJaVuwu5/Ca5KgRtSIOG7D
+MsU3DMZLI/tUnyMYuuHQTPaPP/Ie5cLt1dmLxaoH/O5lPB07gfPOyiR/sEGQF6SAmWQsmCyOvtf
MpJlyjlC08JnqSAZDCSmqd7dH6SkerH4I80Ur+s2Yo+syhTwpmfWW7yej+0U31aV1QhEZpJaYD4P
z9xJD5yHEHuJQ7859E14uYnsvKfzNTf2JRVLC8MJJTZFPyoJxeL0pI3f1aR8QhzQXxZJMFYBrANf
GxUApRl7rF76gMB/SB5pPU3uVJN/6xW60+W7sLzf9NAXPFgIvHRHWT4BTfoQRMwsyOTY3N1pX5nx
7rhkFVCkzaMpjJl65G2hFruEV1dHWGGqe7aWN8Czjp0Vm1pamksdMMpdd2I5Zlx8lgX2D+/ku1O/
zN1aI+u7zwdo6awTBa8LUnWd7JrYGGIctt6ucpxAqqyJmfFIYfa4MrFTk7eyuzG1MPY0+Mow+smn
LbnpNba+Qie8/WGzOhss/RP082EQ1SoVACpLbc3Zq6fwg9no4a8wVD3OOSfmUiquGtKlFwvqaXr0
uAnEFPyOjo8e/dmRGEbkQVHlAY1m3BY8+MIbuhYy0Jw86TMnPF457+VtxDbAVn39hE689H/ZDf95
TmGgZjFcnF1s1EiIEzdOa9IkeVzlw897n33aLciFl7ODiGyAEVooXss/yggYtdfu+LD1ns0WLKYx
pP3JLq2JMRFV3sbzFTOgINiu++sG10uTwwCHdSoVz5bgWnHmbc3NLZGsQo3R0H7tppl+q4X8D7NT
S3NzedPsABCqK6ymzAi4/f4l54EAvyLG4JHOEbTi7o6nwbRbcwS2/6pPtqf8cXhvxu3fuI1/Ig+u
NL9De9CZo3E1/Yz1BTCX9eJ+u/jfBRxZtiKctJdoGOkLHv6L4lVX8S8gNFeTLtEfFpXxIftD4dZw
Ayph3ANyjrlTPg7PAwAA0qgc64AqgMTXw2yTORgQ67kDOa2tWQ++FENsWKZJaFTm3Fmv4YKnbeNO
udYaoRqQXZe9zVKQsnE17sFjS3D69A6HaUCU7QxNJRVnz+EwpC9P094cPwzqOo7drxHl9MtkCwvy
TBqKyY8Cw09f9sVnz4aLEiY2bktDAYd5S03H4vkfyH+ONfILCQg/SKjogdcqaML0O70xFlNPZuSn
EPpvhiXIqqBOr76gY5BuRNQD/GOxC6ruXnWzr3CDxBXtrdRPCDcH1AzB6Ol1s0ed1RfKIDYWP7ec
vgA9ENEmSNNYbCBjvqaG2T+B8IoXKsGgY6ky67B+j9+2zEt7is6oQhunkE/uoCLkRgoxqlPwxDjk
nK6rTy9HrG/1Wfde7bZz+t+od2PPGMu8kS5gwQXTnyb7Fhw0YGFTGS+JEEIpY+6MJk7IccqfPLVs
mQl3ajnukvIGUrMtaGU5BLZoa1DtTJH1r4gg9QlEfUfegfStzzNdazfQB9FUH1hHcfIA7kHt9c6d
+UNlj4ojATtPjIlokjmvgJSMW8TAhf8dylnAdg4hUzgB8+B6W5c/n9avmONwjUTRHKhWkXgOmapT
kTFLAWHiECsIxr2tVw2I9TMDsYQEgeJNmVMAWIfMWLByivUk2OcR7SefuPBWL9ZwvOkkzC4Z8xns
2bQQbyWmXfoVyaT+g7yJtqcvfMfuSFC4WnQkOIxpNGWmELtXHLR8aKAUAzN/nHhwBvSCIO/bz673
5f9uL5D+rDMS5R5tf0HbZ6ArE2BkfiyTR2mPRcQ8ZGBB8SPjo+8aM1zmeABh/ZjdCfzx0f0bAgnr
Hljgnyw+NNz47/vD0z9oAO6jO1zWmIBn9roNiQjsRUhup3/49ohLxWBjfaDT38KcZAElcqv5MKDF
YQIoHH9/etLbrG+G9961rEXk3bwm5I1lRkKb6ZXsdsYiIU3gc0VE7QqFPgtS4cmI+zXEAsP2/doS
e+HYmYdYTB3hctyd3Y6tM3B+xsNr1aftmJ+NWMwZrNbOEX8iJxBSUCnndH4Ba9J+bfC8ViZobFmd
vaJoILwMKtMd+u60N53el9u/o4I2Bf18MeNzVX2ROXKngzVBhqZC6fH2AUBz2T5y7LU+pmkEWVga
Dbo3KO2PdQYTXH8Wkv346zBGhp/u6CRIWfXAgkjb9OD4sTaWrZlCgesyXvC5Stmg2w2Oosm67HMD
8+QUU8wD7XO0Y9f6s4ZeUp+GE4mQQrwViZ2CKYHAmwgsmcEL3uHhQEPCHZpdosabPo7ogq2x4fbG
hJ64TAKk7qn2aAUd8uHj5zFMu+g6/4t6NFS0ZwQ4cXyo8d3OmCqAbkXXeZ9x9o5R9rY2cokttsPW
J859A+8cvPasPaA6sphOFK9pcJvg4l364BxECSDVF7g31NUJEvl/AxYJJJBKx3gX4IBX4DMSif6V
19j+EbEIp5DdromSm4EB8tSaxugItk9c502YM9LzFv8iBux2CQhIp8qUf7W/x9cI7h4VzqUOoaW1
SrFLp7ZewgeA3RZf17VDH06iEwqmF/oa10EwI4yI+TrewBOJH//Dxo01EvORWNPTal+izeacip3Q
qu256mFo5rhDcc0PGjZhjI9Y4iB/ZVU9rHyRcYKuVCx2WKE/WC1ZA6ywWJh+gmL9Ly1Itb4YgJsb
g20zY7hwwGGq1SfASi1ye5yvp2klHKKm0tmTcJPKzQGQM7uwite5TSE6kPhxweycD5aBj5koH6U6
Yw+Ez4fLvWprQ/MOB2jMPTB2KfOMj6zcmLdzlgLa8uacV9vc+tEKqhhUA6L0yfPrQy1kRftofVnz
u2NWbti9cvlwGYQoi4v25jHiR5RHXhA8OLiS2NIxDZBA+vOBVXIc/LArZ+TEQrZjnqQPYCu3Zx5S
eWIyFnoypbNwFRjHRFgEhYQDoWUYFjMJl52jBHkArCmnicFKYe+TipeU56Rb3yH2crIIKwBQWFyv
Ci4UHBKeuaUs5l0x8UINJREb9gGvtJdMvb5NbAjcH+P0r6d1DNY72XlxXyybFZQUJGtOTVP7b65H
KYghDBmiBViyhfflz/1SEMfErRKMbJgrxfscVqySgcVESkVBB9K1QHg/DmQm2D3XhVs/YGkynZab
acAsNYDoosngy5hfSFx6dPXgsxV0ZX3Rldb4esDFlgdL3j8YOektKlwbPnRkliqcyKdTEDFglCXW
4rSf+uxKvgh/4FJh+GX1drgWMjf9fEZf0Gd+zf68Z9oFElzCX53SAspWKhZIgAFRx/wvR2Jb2Xf2
HecXyjrOCHAYZj+xmbFePf97Bgr4Jd7SmAzGhBywTGAVg6kr4sSpCNx8YRACS5HPfDrATFw4Hzig
1OuOUDmxfYmbldE6y19IyCKVGsCTSC6zNyGJrH65IeOJdeOoI9/OCRGv9nEr8p+tDSuSNvvlLNc1
K4ngu3qfFHzkSQy8Dllui5u/Xd5os6mP/6zLiFYuWHEPIVWRZmc5cmvO1zJcHhmliHqytMX8nxBb
8OgHEYD6vy0vVvIHAaMTRjELkxt/eNgwZO+w+4ZMixYbj8vbX/M27idy3OjeRHOzVAzUdk8GkfvN
ZEnseBfZvg38tO5Ip6GVrAVf7GGL7JCKZTxtiPGbHwhKnMR8K5XI6bViFwA/67wEQPklsD/ZhUiu
Cgdw7eAzD5X0yIoOKztLE2xheVJ+o8vb0+6p8gohEL9heFUvZ9BzlefkejvK3oUOfODnHaYejY5o
1ip5mTDGr3bB0/gbgRf3Fq+vpeDxTi4dd/qr8afHrdiufMgIAU4FZgHBL+APELbIvG5wFgr8Zuji
Hm84rO27E324NMKkIzDpZpcfpKaYeKTDKjpc+HiVlXz62vXdsRKjhB2q26oOYMk0xbB1GiQIId7Y
KIoLzRqoj3ZfHqkY3wMnMC1dXVwUuUFNQIjaoo/u0WNg5I/vu2zFqqezQzrm838zC8lKgt925l3A
a2cTybgpdr4cUUwB+QjeWm3YKuiDfwCiloLlx4qHk/hH62t+rnbacbjjFH5dkr9a2mkZ1I7SEG6C
OAs6F1/0vrINh6ks+KBpDM+gpZdQz4G0ghUG1PUwHTrW+2L95WaGDmtwZw9mS46vA2A1wACV+Qp9
lCYzFbRfBq2AP8fsHulOpZgNyi1otsyXcdNG/76sSz2iBc5iliNd1ljseCXZGiof7+m35AAIznud
sT0GkfX5ea1ZYfmSfp4W99lwsuQ7oaFI3Knp9wA2TKAjqnCEFbKF/B/YfKQsS/es2c8RmgET5bHC
k0cJvDIt2ciBl0/eLSJRc7D6VYLFZdCT/9Hz4r8wPBX00p4Cyx5P29JkVEdvCoH7Y65VZHbkt9FR
C+mC8bXBk2m0MXAY6bNLYdc30b/tFNuCIwc/OJphe4cGvYOAjIPB8Wt2D7u/tU4sHa1ub82bP8jF
Taor5rxJ8xV2ndZ50rNv45NBr2zOPhh3432ABxh+eLAHtNnTpmv/QAZ7hSMYbGOx8QEeYlw0X2Do
RBF+JQsfA6FY+DJtuW3Af5ODwhKw0CPct5TmzRBbF3OljXXoYUIbzo6o4CAGNiS3Ul3/qSzoA0J6
iwnt2pUj9ZoWTh95Fg7rXns8O1J0wmMDolgfR4ewnuzeyZa0hNLKxfwyECJ0lZsCTccUbmZl/XRr
3e62B6ODw0MTDMiBtPBH86q7s9nf+Xg6h98l4qzh+hLg64l4Gqwpp9RAawl+sJAeyXkNf27LOKiJ
AR7P6hr0a8e5IXSnI1kAq4gT7k7+Ymr/2a8fg51XB1rutXavsIWB8gDzoulrCmxOMDddxePiPHL8
NoRlCnUafJECCyYq0ysOBpa6F475ZKxcLMr7A993WjBaX0FevsUMS+vLnzBrNbx1kXBXAuiwQUfC
MgnnDosKboYEY4LafGSxMfnURP9Ila3CC6eCEK0GdjWa8pplKNYOgiCuDQ8haKVmHWv0asBzlFVL
pfIIQkHAh4nHEmlEIJqglLyymjQWF7kH+yBBBLlgmwU66hGg+zVphunr6OLaf3JoKvZ+P0DxRCNM
q8eKudAx+nC+H4deOcuIzGmmw4+1H7qf2S8KWj840qocj2SemThHHTNlPtwLBscvE8EIh5frOUC8
iTXvRyEMZsdJn7V5SJ7XMAYb79IpHdH0sikR2duFbO578OyAipgWMsKeWFosMEg7RfiW/MunGzJo
0Lh9spufVR5x3dmYkWylj/jK3lgFQxWzuEFP5V7C7DHHB+ksqruLY+ozE0zvcgCOMByLdecn3mze
6ThgEhX8LLgZwTdNnW3FYFLcnYS63WD3ZK+/LkeCMWJiZzXd/kveuL9MVOXErhLqydrXTEkhvdsj
91M41AUsqJzpUZWstHbWasfOl2WTEKErKoKpdJtxCJJ4A5RNxwLv7+RC1HfsIY5waHU6t8iGABpa
4zF0aXjkBCtE4gthdagKrIPdS8fG9QLCwcysrTbvwK3T/ZYoLzQc2DuuGYUTnKf4SMw7hDAWr1Aw
CSw2CTPGWOzJLfupPcaKNyxPmirR5mO5yprwEYoPlIKDER7onLhTJBAN6/NA7IIPG7MDPWomfTLE
HdvozkP9x+Sl42/KiPFG+QlvB52sNpXzNZ1Wu8/DkkhyBn4ggtu8pWMhLoN1JA9Mvmb92JTMiRCo
n5fRF5ONoyZ8H0D0UlnGxcn4O2DjCyG8iA4c7aLjE5WLJgS3BRF79724v5JmUNCSzQFWK47XNc4g
Hth0Rwi1ByITkN+IY5p7EN5+fdU2FMgoigpMf1169N6bMr733dLqlxS6/h/09A9bpkE8ZH9q1UOi
uLs15aSdXix+KISBRBkufsP1G9q1YYGP4/Lml1+rYsRvVMPkqcSGRbi8GdOL4gbK1wQBeEfdxwcN
Bg+lW8csjOmFLTzrhCell8EF5BeHHguj/cOntlI9wwzTYoF58J572v+MpOd2ehs6cJK/bMNZtNDT
57ojuJgjdFqFi1g9/eGF0ZtThibA4euzqLue6Nnovn4kzagJLY44sV4ejBkQGQ4zyIjmT6bT5f3e
zBQd2fqSxeg50uN9iQBqCcSB/oW7VvATNYnv/nf8oTy6sLmxp3Baixl2YRdgX1ZeLaQ5Dnd64/PT
oTmRp/SjW3/7EVT/Hxk0d/tgWNp5gm/xwz2CF3pt7f7fJ5g1CUnQp67YTvNT6ADSG79XFKHNLzOW
1RMWn3fVBd6YsVNg5u0lb6HT+pyzPtMtw3ZA78N7DN7Cw+uoqiQT9nvsYv7tH6ADBtNSF6maTM4P
DsK76h/zh+U1rdcfxHAZ7yHxuiUlhmU8ybERDf0UedeRhX1rasICumV3/eTW6WFVCQCBGkbcJcgJ
+JzITfC3W9cbDi0ANT4E5wvbrZ01JAA38FoeYpSjLZLX+Ih0EGb7jSC6GCccqpv4FuBVvVji1+Ks
k8sf+J/VZQm9fFwsiAjprGUDP4QJ06ppOwWsT+ogLaqoNTzMAfVk3Z7I/sFvK92KWInpbT41vcOj
B37nDKEiCYRX4SjD8OWJQrbv4uTlABYpe2FjeyU/BN3mUInQO//zOT/djyhvEZ9CEq/MiQUzzSRW
4uCYIQqAmv/4ZWVnying7tfagkr5Ane6Tz4j9YgkPU2MMKk04FHnOYXPI48KRNIzn+/zdQIE3ApU
8gsToNg8+eEvJEXPEHOjAsG4j/ogWVfdjBlGcauMJy4X0FWOR5P5GAP5g5vvPjNQFba0To8e1iqs
Te4DA5Mybf+ob1hvE50xKRDPM68zyc4g2lGojxRWhtq/1AtIEsFwNO4SKMoamQs8CfgEOuMtDKwI
UlM+ERu+9x3pwlbcY0JWCvebxyBnKBcrIPiNCMZ4k+YrZxbAW/AtyFPkmjBWZGO4pg1DH3tmshbw
cMvIKWMch6MBX2oZgB6mWyDSOuJZcMrUoeVLoDUB2giSPo38MicpBHcXofRLmlji7Eq08PlMFBD5
G9wSFIYQsvawcRjKETQdWI0wkls4NjKrr4C5afU0KmEzZfeMv668WqlEkyOceCBhNszHFNKyioXR
Qf86GR6LWN1h3qdzxUh+lkx3DN0Hf/EVJxXra+Sk/8ro1Zohb5pUfmN+1u14EY2ejSfiTgsgCZPC
zJ+IRgQ82Bhmp3gCYX1qzgh0IN4oBDayY6GrVLg47zTrjmPwWmjX0Ps1UezYWSJ9tXH8xaKcf9tp
7s+F8Qu2vgM+K7BkCaCH8mDK5lg/kW0NU07DNpLyD2nK2tx0YECz14RETbDMHp9Lb/9WrBzqAsEy
F4iv9DkKaMsUcIZTMbtjGWbL0Ax9ttXlhA6ihM96d78jyivZSl+3I1Ub+FkgG5ycGZuC9g8cyfXY
qpNE+T+VobyZ+3GHFTBBTGh669lz/GVVm43ZQ2C+DftJhAxzSlEDBRs9ux4g78b3wsPE0UbR+jJv
6j9MUhAUPvbXM9B1IwP4QPCGe3TFNgkC/gDXbNworOxc4b08XIr+7tzj/n2NpsX4iC2gxgq+sD9L
Si5Ai5PT3rdZN6+O5FS/xxJ6L4hsX6uFFzZwWnlOdcs+RO+4D1kAqM3h/fRKzLEy1duOtc35lfTH
aL7YVqgj6RM9v2JKgjyODQRWEfJJNVjtNPHl5Qu+Pgf7NicTdTADm9EoT2c/DzS46hI60MdKCGHp
gQvSzClUlKqfp/Isi5OTKfNr45TS23TfGeMhK4uXPn/hn08yzuPqFppbQtmynjhyIqzTg1KxjV/Q
uZisw1zthbt1MUW7ThPq0W+kwk1KnyHJspOd7vvsNk96MmGgYHz0OGtq2VetJOf5O4i1PVr5WkyT
bbjkW4Ak4Bwxsuz6MSYQM2Edkbvamia+c61k/h6F2g4eCEN6RIoZAjYeWpoMOibnCDkSlpY3HQTY
XXpCFcbBi3wKzP9tnnIsB/5e+4kBDjnGkI5x1TN0t8MDjjMnd2jbywmgxBmqMdpjlqfsRSEycEs+
cI98wvwSaKcN+cKpFQfucnCsCCS3BGWApSc4bTjW+hYdIEw1VoWyWHghoWDUxT8QDE/QSswG0pxb
TSm2ewWxxEKw+wouJVYGVAH/ug30W4jXLIcMcGtDM0ATuSUvMIDcvX9tpDwYiGQNVkchE7m656Yk
MESVrZseu0K7XU4EnDZ5bV5z+KkqbB2tdHsPXwAuZw/HSQKUvxdH7/kUaAKdhRcoVDQ+zLPo7CiU
2Q1uvxpw673sPsAHOpQR6KdSHGDYeFrf+xHTDt8ItJ9EB8OmJXpGdC4SYYRrSbMAVbt0IAQmkJV3
QOLhfbZFI2JriXQneGYm/bF6Z+vFpkWe8uFVvT9BROij0RIPt/ZOGzV5bsXDwm06UB19G+DmJY1L
TJ85t9C3QLJkazXB1nJ4czrZJrwIAvbduRjBWwrew5XezX5ABOR8/twrOonx/erImv3ZtBssdrQ5
zn/rftww6GUfwzqj3NYxdXylr4z2mPPeVHD6R3sHAQkRrERwBwgAoSYdcAC1E9Yyz+MLUsPNfY8G
6FImc0Wx4NgBPj030DWOE8jlwmmOLxmf/USnSnENuSfPD+8NlOGCT9yd8DvwngZBGDxeM4zw4Bq8
A4V74dCwnIbV/JZ9nrjjx+tH9QXrtlZ3AKeZUPUeE1MDiO98hCT0g7en2sQ/5/FXpXND8i3Y19oj
upRT51F9kO7UkKcR75n8xtvh7O9ymhPEpzfcYiw4VoN6kht8LNZvyFmT4/VHG5TK5xAWmFt3qNxb
aNFC5yEy5A3HPFS2F/9OazqcdY1QUcoqF0FZlgxDEM8iWS8/GHz+cxirbIIJMa4XnRvU6DVV3Nv6
Kcu4+3iLOExgO7oBsBMyx17+dlcOClMAqudkuUR5A4VuwVeDDlGDrzstPPsvw0fYtYKfppuzl8L7
Giyhlajmrh5wOLVwgCAtQS0mpVOEWtE0kzLORMgJvRFxcriTVp6KBFF6OHSMD9xbcDH0Igh3I1xG
ANfvbg8ViF/j/GapNKuUhVudUry/c3VZ6xPSebrjj8WjhA6mmwPlw6vDdgAVDo3Rx2TDpY1zFNWm
QRC7bUhu5WOVlW/tSce5BYj4zydGg5NMZe0toN+KpBAqHQXWGUVsQzcAS9FKhlR7ztiut/ZGIvGF
L8Lxm+Halg9s5IXTc++AaxUbXSr+mcm0RL33m/wGngZ0QpYQid8WwEr24I9WgejlyFA833Ng9S2W
AXQD1+yNByuTNr+czpUuWMckvplCist563tpNN7oYivMJmohyFR7t8Ap8/Ri/wnfVzQsGEQb/zgU
T/fxBBC29zeHy9OJkYeywvb44hPJAG2QEzQXk3JG+lKJGTYuIcIvYzzNBZjyD/MBPJpprIZaqBto
8TDjNrjBH36m6S5yEbbV4Bd9WlAQCpm/aHzZfdaM6h78RvGSEaDyW5nFoVv7Z3R5brd5z25XqJIc
v9IJEhiHcuxe6XNRPVqNGtLBLnTBSXhmNezy7JE8A6RLmVwTQRfAHyEnQg1lGtqYnAqenSfcUxLC
mirN9aisomYqwQd7B1LPea6lRWF410zTnO/P+vzdU8gt/Tme4/qi5XBBCKLbd+6NymmDQvA02pcn
9/6lSYnsFDx+eVPay3oyiDwCtEjxJ70rWEFHOA5fUG5B43vaLswvJlyeyxL88TXLVMz+7aFGVO8V
OZVfbSoM1Y1k2NmkMl4vE8yz99wGVDBc0kEcZNXvq3R/1m/SHXQlZk/1Ay+uAiD+X3jJvR8eh2Ke
kvkUb3ZZ+9JBDnHzL+PXGhxDmhkQ4e52jr+Zr7cMdAWi2j99GCsfXw+MIREhn6AmtYBUpFZso84U
LkiYW8JkBBZybmOqBqtUhONKmQ4+E+bj+1JG+4cWO9IxN8DFAmiExJ0RiPFjtS0dRkYGXIDzr6CE
D2JVi2hldi/FLPvWb/cgoERZYs+EZS6tGCNuTi9R7g1eTDfqYDOhUszNcEhqUYg16s2sPUakQI8u
Y2az26wOB/Ez0mMMpMVa+Y0TedKffVPoqojlu7/6PGtBdwt3+4c/WU/xCbt8/7BI9J+1d5vD8EOc
b5a7Ctm/5HSt4EOy7buwWbd5bh6sZObVBHitF5GtOWTlPQ08Gd+TMuLpAzD8+VvsPDN2LcvPcq+f
7e4+/XywAw5v3m/Z4I7w8+7YCdfzXuUwRPCQYNkgyJfE0iFDBmBUXaLmHpacDXYa3bx06m6OvHrt
9LD9g9FJ/I26Gl4teRsWCs//Y9oPuarAQiHVlPY433RCvVAXjt4FgNJGpuHmytydEHDVB4jCaIJh
Hf6qqR9axJSEQ7u3uAdNFYUT2HQvuJLnUGTtWOlsHI4HiYy32cMd5OaVZLMKo9/lD3gXWHKjpmdS
+tZ1iefvd9HAA8X1BDcxWOwg9Xp097Zgl3rf86soLOZXeousF0Vcctb4hrv1iGDRWB/dRF/EcyFX
jJY//4KyzCIxitw2qQGkw3B+c9EdN5/wiNw/SR+HfxMoFtk0h8b263QP5ypc6+gsv/MLdAC+/ekH
sKQlze5fbH5oj202F7wKiyaSB14nAcjTLIECs0gOhxxTH1fJfX7F0wdr5WXDi+X05bHNJ6A4TKXs
MjdiZ80zztxCxiWXgHUPhtmcWbjGzsoMUAZiS2+KhEAcwNc1D5Fil1M8lEdyGzX4+p6MqCL+Fx1d
H46IfA/pmPoYN0nm83t8FH6f4WkCaP6t5jBQFTpAzHg2zxm9ba2zdJ+o92As03/uuXU/5pgFGC9v
m4fjj2SObzCMuHxMjFBYUbAr55StPlbwLkl/KvgU4W52+wi6QdrM29dMvExtuW3GhfuuPe53LPF/
PjtfD3j/O7Dq2nPri4WsqeJxQDEG8XzCxRn2rHrdW90SrbEU3ZZZ5gZ3pN/iW6oQ9maLJYZzBhDg
803xomSSqVgkXyLlM+7zAkPBC9vVL7vaScqEkbCBIc+CQrXq4AHVWLf7OyycORCbyOA6Ie5dqj+b
3L1qfqMQAr6fyec4Uok2xYp9Az8PRAMUCpzBMtxrBtwxvkZDPcH7Qr6E3+3utZJym3UzOVyKfd4N
+IwZDDpcTZ5E1UCOUs33wG1/zpcMnJd/yXrsHdDKoZcaD2aI5bqD6GLQ/TUWPkTZdVoVDnstWXP1
FedX6bT4nCDAj9+a+/qYzV/3L6+J3Rq9N90SMqSvrcSDJY7I4ISBguuXV2rOM6SdfKl23z2TCVnb
7QKD5fQbdeZn8nx4+ioXcPuQTyBmq9YbgeM+ggQt4P4xfv1tYaGPGCb+ECozlZD5NfTu0+GAR/y9
eCPNMWYtwYvsd7GFQM1xaXD+4begER7SzG9dhJmjB6zBd1jmOMxK7D5Yy7F74+hewpp3UYD53N4w
KL8c6iGDxQ2Injah8to9mC1imPkF4iix3pfjdVnsRZAdbe55USybL6gg8eeXPLo6fdAOvw7zv3PU
W0Nq5hEDm0Z7t/+bfZfMfD2a6d+JHn1J+X04uGTHD/RXCHkx2ExvF2fP7Q9RAvC3O7Abu3AIGolE
spv2/4YSINuwmbxvtQ+RE5FhGXRjiC8f7A12KHLGguIMM/f0XLTOcMd+WR3aPVa4jAi0krznIewY
+Et1JP2xkuleDrvMxLMGkPD8mpMpvdIN4B+ME1cJPVJAgThb8OAP/ljsSthPldl5WvjnpHesT8oP
UWu7Tc7ySHGf9FMDpo8LWYw/FPl9GAQwIDGLxynGea+eqL9Pc4XEHPNUYJgClGQTgsi6dHH5y39u
d3Xrc6D0pwTE6d6wc54YD22p8ot6xyHIgrY/rm5jYwQCCrUSNICcD8A1QsVB0zdbYHByLO1rZ7e6
VX3MF+HJindXvHdlzUuEDN4t3ULoI+1sa/3+tpvey9nAdLe7U997YF9uqStF+HS8SW5NviY1umLg
xy+xelq92Eifo9a7/N0dcYkwIGRRxIUa5UyFiO7pWKQxd3IjogMOg5ffFCx9iADF/wIvgwSnd5Nl
Motm3ucjK1FAsBYGW73jCIkDKuoQiZ4ZL0zvtK097pzrxFi3wP5obfvmTFv/wN36Yc7DvHofBnP6
BWmpSLZ00JmdmrRPQXqIe+zm/tNAzYStWB8ECHYdi5n0d5RHfZcnLI9VLLo+T/YRbr5xP373158h
9LJuYm1LowPNZtnMWu9r5kt1XbtVh0fHX4P9gNVNnlfrOxkkvbSPU6G0DZTlmZ5IdnNyLXD+Y/j+
Qg2wNZa7o/7+tIA4t6Jky2OVh0OzAQGzTwkTF/VhZb/BH6zvEh3vs/Ua9lqsRL/mYLo9Dv96Q+fT
8wvci2B8oWaF6fI7XAv/BZ2wCD8wPrESeC+bZ1CumjFW7L07fAS/I9wcEoYxEh7ff71TeeZkt7xL
hmXRnv/sIsz66bOcv+fuY69AE9r6Bvp9bKtsPMqHOOUj4PiE1Za0jxhiw5mzTfiLa94NM4WH+X7H
b6Dej6CWdOMeuN9mm/bXw7l6qtIzdrwLRtY+HaDYFnAyQqggiZmj9uUMGT9LSCJL2CtCg8+aF0Wx
hZMHlktvr0GPgyVwHIDXhgG9dh4KmzmsCJO4hML0ZmNnOGteOT5i+rg/1kLGSzmnKnG1T5hvEuEw
URnykGm3fZBzOSQUVYQmPmKqQN/XKZKjKlOuruz9knpoftd3H+7GKs+KaYVHujm/+m3YOi/cQzb4
F8AEsmmOpAQ/Zwk2llsuSWS1FV8ngEqELGD7+JlceDNYX5sluPoKXoVZHjSrBA7kblPwGWun9Lvs
DHwW2pcRJ1zLPp2tOSJb4B0iT0/KTMnKMmLrDlTzrnliurHsvUD1YJuR/I67h2qtyWjgcn2D3+lt
9b5m4dSbLjLSXvYtMxz0RaaS871MWFfcR/3lHRW3vDAW5UHfP7EEtl9iXKE8OhIsCwINFI8R/zm0
8+DOag6cbLzNBreYN5IzX/WpwaMKtzDrMqeFopMhmnQPiP9AFEBp4Rh6+sVYXbIchSZA2Gh9Url0
dKTDEMU5PBGTKIIIV+pJ8zBrOkGos/vc2TP/bDmCD7fGImSBtAahPlwo3MZXyFPX+W3fpgrU3PA7
MTLCAIisBeG5Sa5SOBg/lVyV3dtiWfMlfgMdyAzq2CNt8EFZ8JOAs2weh+eEPQrlVJ18Y1Ck9I0f
vNnM8MzSqfpr+OEP7Alfq+bgxMlTt7Fz80MO7dKdnL3JbBJCPdldpwlCGZD+r9kLoJ05k9864oHE
rwfcXySIgxzsAVPx253NZidx5b3TB5u84KOak2j2nNv+YjGKzjglY8ODzFm3/qo2nqABlaLrBNu7
YsjihzdyKsmAPIfzuezsYIMhAN01Ge+soUPhUkJSXN+hEoTGYh5yLk/E6YFb+uiPMDr+ep4oD78A
j9L9cNfZjrdU4Xx9354Heeq927XeDLO/inSKJGxm81C4AMRDj9odp4cUZg8MSdNybusdyzo0foul
bAl+XiSywTncG0wIiMCLRrcdsqtmaK1sVNCrFZOJJU3/JvoQe0FpD8fj9bImF5dDG37MjOYaxLnz
J5FuLeDAwpFFqb1fRPjZdf4sd7EpxpHX8Om6Yria0eLU7YHvoOHxz5Zh24IyEwIbwxTiM6Gp8HLA
s4eofdgWcputY6F52j1NwdQzNgPwdF2oNcTFKBxxVe8s7KSIFAbLsrGhIx7vGQPjRAt79r7wGkMe
JsDR5bxN4P/Nt8JLJ3nuElDvHfeAirOgMIFMHL3hh+NaQC4ErBQyoRLIbXYxmuBSQi4iPhTBmeMB
N2VfAqeEB/dM1tTu+AYXoqr92LF2xEmsY7J1nbcVvu6m9R5a8xkfqD3R8LOKbHzDZvP3z5z/vxOk
ezd/NAumhs5WKc2wIxOR7VTjLWEECKqY8On7xom2wJEW0o3AQkHXKeAMTOZLhACWjxB6MmfuzyYe
hnLGCLERZ+dOsmPYHMt3B61UC3E7nnKjtB6/W1w9TMyIcBR+gl2BQiZco3t4siZfr7ngOZZ7/Lod
oUDJ7u4gmkNJtXXIDuQ2gY7fYQ/LAx7/+TOo/Hw6gwOzCK9XG0QQ4CgEv0WfWl2HENPm4fyMR7SD
4wY6NJBin80or/Q/ks5ruXElCaJfxAh684qGd4QRAEIvDIog6L3n188pztXuxs4dSYTprq7KzMpS
/CDM+VVj6OyMtfC2ay4eRUrAsaK9ggzmgGd3bSnWvr0carWaMngnO1e20jtOTBeArbyN0tMzz/Gt
rdPabbiyYe8Od5bSRmDfrBTvQj80WO5DO9ua9qQFSoo9GlykUb7QkyqcMLQtAys7s+zBqt6fdAUg
Kpz93gkxl2wyS5N3pOxrYbvbuarPyK4NiQdI1J6xF7u4oSEF+k6gZIYqPDH5xV2z+WjZtXoa11WT
6bNxbasOhLHiWYZxfcSUOYUl5mH2Dw7GyTV/oO/xYVLzq/PZah/s5dWTf7fExFKmBGHsnOrsQf66
qGochC/qgFANLMrlfcbkKkSdN4kqkdMJiYakmkwJkS1z0vCmNNQt57bYW8RJ4o3NGkBaB1oTH098
xsHKbw1yofhAmBz+uccybCB9LIrt0CqIUG7mxmvTxpnYVlXLYWscFl+b5CoHsmjYzUM4+ZhwndCk
/Xj1gwd726Jp7Nts1LcaDfO/4Jq/vhqj8RtaCDsdvJUi2lXysSlEY3L7wwUEgjn49ZpvNQmWa4Uv
Xm8c6Axomvzuk2DymOdiycavxdRMe/BbB+MvOQyvKu7ANFuhN/rYALMHi+aXye8RFJ2PQlrVdI+Q
X8Toi3nS+xlWAR3oGFyxzwgVZKoCU5EOzOE8Ht2UPQYUquNi1LYBjvQOzIxYXIP1PYxRtAmeR97N
FD4XtazaHYn/V2WTUje0tV71OCZkNWQc5tnepFv/SYOO9jmxM16/LEbxC4eOZK1IXq68flgpezYA
QVcum3lH7FCzN6T5RfWxrHRJck70zrC5b/C5uISm/T83rut4iZgP6UHqPiy1LIkl2iuULfROl3Nq
g3F6YaMPXOLqI3zQZoiHtazSOj7aup2h/QRUYiyRbpxCRUMvW389cVu0A2hqMJut7AHLW1gfET73
iJgvcBiSum7PYSm09fDsYBHj4mPKJXHsHQzICUGqzmfdnU6oDUKZWIIHATxhuY3gK32k5kQAtmk6
oOCHr3yOlwrbZF8jpZsT9gylUHDwCr4vgT7Ov03XGw5/8U7eQvlorb7mks6uNEbU40IBPJbP8GpY
9o0WxsxcFL2jZCkf1K3MVUSeJISQeC4g2BRHFkZNHGgYQArb1rAED7ODm/X32CSUJc4GGur08nU1
CZtHK5zOUSMY66sdGvsjzbL05DL6AdFEwGD79s8NCjq9GK23EsKXvJpj4bi0ir5mrfZYHBv0rZa+
b+HbCRlzeOtfrbAREjjsXbYc4xwBwkwgSHFYD29GCTSBBHtqosCAwTfhH174NI7/YChbymE2J/0R
yCdhrFS6Mmzv1eDH5etkqQyVbuk3fg2k8NyoYiEwHYyjjCY3l64kNdskPGergFFyEhpofugSgmwi
l4bz8VuuP+eDLSY0KvbjYhHtPE6G3LD81R9MsvHIw5XnUjwjeMl6eQiz4pa4j+MraxDvDLckNYZZ
2uDCxhBc1naZ600Xg/lqaEi64REQgt+OPw4muodzX43/jbLxXhLDBs8j5yEqISiv7T0xamAVmCtH
UQcZ14cBPAZTRZFg7kKWh613A36FyzPLTyQ4qW33qW6l9VP0ld5A8+5LPk+/k+rYtutiq+pSP+Rv
C6e22FZK1hsLESWqYoemsX2nHvRQtHNw1U9PnxpeO8xtWtA018COSqYToVoFoOG/zzG5x80iKMc9
p5KNjh5no9UnZeedKo7fNnYiNiuYg/L9V8UrywsoxxnAq1dPLcUOjZOAsJ1PpvHHNAemGXi7SaVz
+2SC3MzRs1ODXIjXwj5T4l4xNDj98AKkGsWCk2NMQriOEZPRcwnP6XpcV8eiknROGgEnerXJYu5/
+1anCXN2Dz/6RD/aVYesJnWV8sUVmEbivAiZK8AO1plJ0SML1EkGj1rgDVZa1YmwWFymeOrZ+JcT
IfY/r7oooBkjxsJuVmZUcJiQI8ex94kquaWeTt8e2WE95YXgIWpnLouOVHfwW2CLPNQe6CNYwFx5
yDmWMpcifM1I/Z+c5WldDUhy0GzZ+sXUA6YMu4H3tnKv9jDnzDsk3N+DhAt8s7L4G9QPF1admFRB
9WaE1VFHk8WwNFmTjH/jIGPQF7mm7e1IEDtaT2ep2bUN2eyeyyXCrIcRFa/YwrUq7JszGjxgpm0F
BN4iH3PpE1KloqmeJ2CMLMkMSLUNoLAh5tK8yWtRKRIM5THMwE557TbrTOedebmYFgQ0TuM1wZwK
F6UCGSrZKbu9PQld/Wp7J/x52CN3YzJY6pN8T5+ZJAxEYGPAXiYehrdw9sKtPOzTnqBi7+7m8IDM
N0ESzy8c2XkKIc8nQK+IexSpKPZB9AQqLYJhYoPg6yWJ0nJc51doBz4OKP93oud3mw2LEI17IcSx
lsSoweIjqcTYg/BAHff4Q9btHrLaHeQuWn/FjEbyHygK9FIr8qsuu+htIoJ+xRFFTqjWc9fwexbp
catpRX3fWrCJtyryLYN0XsZvSZhn0cXerbTpLmoj2XJKVlJ9yJa4UrZDHsHb5iGwH8ISVKqkDKcZ
/peGU4ZmGo0cxHzEokY4iR37Ehf96FkSzBJUWAp+N9EWfZ1wQaoTDxyb3n9LxliE3YlvWBih4C4C
Te2irTYTgh2CEsexsNYhQwrDmUtAiNcFG+WQkOT6lpXABkeRxq4p2Tw2+z6mEs0eMyT9LouJ4cO2
F3PVigGcJSkTVZgcY2tZB7JsRf4sQjUIXAoskmnubUkVBBZgZHdnSTnHpjiWYEyPhCZXc4QaStv9
DgsZrSIDbkY6Kxs0zrcOgBbuhy7mJHH+xh1w6wToVrRe74CjQiTQj4JGKlTR4tpHD7ucrygLdmw7
zy0J9cZ8VVuaz8nIWpdJJ7EHTOYx8UK5dObEuL+4OMRdLN5OxEN/iHr3phnWkFqNyNTj9vhBUpA8
F38e703H/8t8qvxxl8Ws67LNPg3Njt0tg3m09ZDQrB+JJYpitqQQU3WjtL12k2QIGI2RjV3fha7V
EYhi6PCLdzfnmSJOZOklwG5pwXprtoyKseGcIwF2RNpvU5lsoOuASHsHfAe6ucPjxieXUZKIP9oA
NTpQKZijjiYXoB9ojljISQJEi5e3YuovKnm80WneWiM+pr8X2uwGcKI5NC+ieUQVJ2T5lbY+U9O0
8rtbMsZthmobIYFYq1CzaD/QUNhpP4/o9xQ9LTM565Hhw+cCStBzzl50Iqs41fhlk2WgHEVo4rI+
iFKeh+XvFkyKwCnxnK1h7Wrfb5qhYbuYB6Yur4xTj53GPa5i6p0TTcmMQ6HGIC6LPz6JvdX358nN
/nYw7LnaJaXn+Kp+WoUsdf6WIXb4MVKvzE4uPMfpO8RFr0kf5ESgmQdBeqtGIuCQ8c9ke9JwzFB3
QC7pzGn+pTdSz53t8gio2l2GfVLkZRwLTE/VuN5Shdu7wTfgsM4bp/E5A30FG/ACMV7mwZOHD7TD
WjvXXv5Ors3sOFXVHs8+vXWkMoW9w0h3bVLK1O8W/7sdn34pw2it1mkWMlgFip7/rBfF1cDPPUEX
pBBjUE21Y43Y0oMmIMjByB5BLxMzvoHl+4OHzswWn1iVpdsxG1d6Rin2+QOjUarOSauwsSct2Ggz
CJ3ZmWhOI5p2LGI6fijnZn1mWlM8wrdqpK4s+7Ykbstx82+tu4cYXEnYHAIV/hy92N+ENHbf5E8G
iL1mU+J61XRB6gF0UXO+63G6T/v254OUBxZohr9jzUhH9bmgpGGUGoRbw0SKCJ4jbviXvAQLYPoV
TmX060bYqT5iVgtMvwWK3NBZJf0/5v+qR3y7amf81aQRvU2WfPpNZTzEwCK5fIvd/jTFbl9cyBqW
BKtndWa5m2QGTKgaNKw3MhkkbCSO1OAxnpJ/qLG2pGpZb3ZLlqjeecIPi7Ob2FZXjZ8K11t6Eu/G
UK3/GJlRXQtQtaNOmUEit+SoK1kadOoSjUP5pexkgAHDH6ZAJymvNG6VZIHPCxVRJ+IAd0Y66U58
0gGXGneMMHAnz4kS9fdu1no/kXlLbPYmnOn4+vbvYh3T/yOxQhZF3OC8+NRD0ptTTZu2T/gzS5rl
6EpNSUnqJWc0pzBBJPjbTFYqQOUTkIAiiKWc6oevqLEmfrX3NuVg3IevVe2utWW0FEblLDlMikge
wJ1rQOoX83o7Xc39yB45EdT06ZKlYccp7AI3kmysAcnYwGCVkiGN9Dpt/z1xfu5bgFRLsxrSAq7u
3s56U81zKjDmgdYQMDBE8EZ4j8CNrOsZ7Ilxy2cYFt5pK2DhEKmBIhtU7+SUl99HuKYAPKOc0D8B
IVAAAlYYv+4GlaQeCUXHOeUcPI5bMNMKzbnMdmVLMDOVT9lRJTY9/t3QFj+6bUW2AanIRj+9HXcD
RYOvlEJvv2IQo0jobi+uZHqzz50IPJXA8NYv7oFZeAN+KR/IPFbsA5kOGL4CuFoZdMzo2hnLkhaq
rD2yl/TzXAx13ZsbwXpnHUNg04YLwYYYrwbxhXEEIZ5CczBVS6Rqb52ZuGvkfRBiOBRQ8tP3tqb6
oi475xRvDU6Pxpaq9Xqh4061Jx/VovIb6C8FzXFnxKA2pT2zpXdWajV7qbt5nWwQMAFYQq+u6tUe
P8NrOe868yOTP9Ebt/YsflysGONAw9Y0ok8WnxiAfgeSG/yXlg94yOVRs7pjONBlxNirjY3j60qL
ydUB/jaZokMgq4/mUTCzHiuTcD0Izu8INbd0/CxpeSGI9yRRFj0i2DH+MDQcADAJOk77M+nl4Ac1
J7tfyxk2R+/TL0PWrvVAw7obCz3tSNfjFok03/Ck4am8MxLvSg240holweH2u3NJ1Z8nIul3djiZ
/Thm4PTU6OFwFWw/zCdQ96O+ffl5izirYFw2C+qFEaAnDZzohHHJu+v0OgA+b+neTFmMaduftUC2
ZXT484Za8HMzAdEeGAfy/q8PiTC86oPZCm5ht63xqttMu/evXYjU98qCsMUY0Qy/ok2mPjCJecis
AXyjedhIodzdiGL2OCKSt3b2je+zOHJnw8bs2IWN8gYuw4IReNyc2ZnaHkXMkItgCcBe0IcJZwr8
YW8AduhtN5p6GzoHxMfcN2CGjBfdEG3riQWjfFrTnwHcso86ajhxbyQ4QMycjTNWEIY1FOGKdG3/
c+yqU8tpqcvBGBCGYmxTLzv36DQ+tpg3UhngIHnfJKOh+pAP0w3etk44jgXNlzfA5MV9YJnwvDOL
mldN/gg4j1bhMruKDQ7mOH26BVgox62PJqFBIdWKlt2bGl5t9cnLPhZOd+aTjU/79BQCGs1YOnz0
h+eEj2xbbxEXo2evIrk8RY2N0xiFK1q6ynaXw59r5WRvGe20uJDHffi595h+UMQzSKVvFlnnUpjA
LuXhaO0MmKDUYsF8AvqatGm63JLhSw+gth+hbZ9iGxD16OlY0WAgWeeUEVr8+XPUB92Avk19M35p
nb+EfrPFAOIQ2h+4gZ+kd16ADnpf/eGBgSHVUH8/kZmjfQn6iJdQg3mjntswyLzRxxzVgv04+Dp9
j8jSSH/MdVdLaJDSli9J5jFSXZPWN9Nv4khNQeGuGQW/XJBm62IUL0x00u+HcgnIi/DYEImquC0+
me+lXnYfmpBpSCwRmEk2JwcJmxOFmbLoR1t0NmqBjozBV1M63Dak50eYNFoNhiTXEKOQZMZLW+OS
siBnTLhsBKdq17Gl8x0gimyStmH4NdHH0qUzhnj1se3Axv2M/FsEbvPV33GyvOm0W95w9pXU9E4H
OxZk0pj60RBZ0/mg9XO6d3XyqCPmY4xJQ1+aM2Pg28chbt5nSiIT94cXlKz0vZGengMnQaDr+2VI
BfPW3Cwka7sAq1hnpMZWu0TRL22IvGewSgsXNEemsS3o5+HplT4VGr2AFhUF5Dj9jAopJJEHyze6
IWnaOxQLSilsWTFVRkI73jPW2ekkViKtPz97gxUiPu28L74uQ24mweZxkXywL0EYBHT8MJGLAhHL
I3ES0coPVEF2qeM2kUSmDAd0tOSD8Q6TKxLrDiHoRTTPkXnjf3HMWCSL/olbRnW84R0Pkt0frrJF
RBlIpBIN4rOoU9dQ1kJm1X0X0jJYoPjgvrE6YPNSN0vDxMmmImAEFr67nMLE0DRubWTWFvO3NB/X
PrqzdLKvlnrYC823StabIpVZwhOrpDHSFzwKxNCUT7AgEChDBS70xbiWeo11AkEL41jM8QOyGhcf
Xd74PEqS4ZMHI3OxE/jliDcEWvilEsl9XAXMs7FqBSMrsz1teGzmEABoo1kXBXTDA1Mm84Aj0zC/
Y05L/mKE5vCX4rRi/iL+SnqsQmZmPU3QrBVx3fYGuk0qmVHCSwEOCCfjS+LYnp2jsEW7FFAHwUgQ
BHIKtYTco/iFDARRcCBT0Ehh8EVCCJcw0Ld/AGydNH+UMRZ8GQfxdFy6MxCdmhaV1Jbq5sHELIbQ
stj8EjzlQrrgptcCHJ1dWOC0k7cDXKOfyvN0gHCDEYOM1ALRVBA2GEP9eLglttUWR1eZbFhTU6IC
Yi5ljOCfo1Ua06lqU8oHkCmQvekIlEZlinFojMgDXBcmrfKGNJ9wTo6qKiYtNZiiBsJbWuheJPUS
7hgsnnQ7Bat7M4s0h26BUvC6dOGZOkU/r9wG+hJkkwSSZNX2rgXM7QfjAtvmvZHs2hWw1d2AzseE
URBP9xHD0O3s+1qfbaty2hH8gxYHGLJ6VMppHaUpeHoD6R4eGLp7w7bwg+kG7d6zDI3Nmx88kYhz
wHb6JnYcI8pmzM+eN2A15pvRAjanJ9OiRfVGTtOxitUaoOGQwBWEr/pmkKfMaVvqi5gYIG8eSU+R
LPkHGGeBTs0A6XfDgpRpEgEy4N+evNhejLE6/JEMZWxGdpSicmz4MVesFNCAoPcWi1UBRo10+N+a
lRjzrGLbMEStVSCBU7MUAkmwxRjoN8RLIHSBvg2NWQGLLRSQFmkAy1kKQJfargobsdABuETEynXD
B4TCRtNTmfW7snQ+uocqhWEu+pxZ8WDY1KIsJpYJY2g5vhnI0sYR6lvyo0vV6XDfY/6pCjoMEbMw
sn7PNNCITkriB23MgxC/HUcCLZr4vrQ1R0Q8xT+8u/ufYF620PszoxDK9KKVN4GYXHu3SMkXiEdC
EFZnOlK0d0KNZysXKtafn7xuJQa8BbgDKCLrIgbmE8Q6PY5T8FK72v8xkgiffeRmfoF/NBydni+L
GMYtVOV0pwxKfX6/SzZ3s1wjxLASMbCVCLiAxwrBlmOKEhyS2iA/B2U8moBFi31GAzHGqBr2Lipk
LmuNpJjCaUKtVJYyLo8RSyCLERMA11aDxJYQHTt0JC12HlRG0Z4YVsTo6ogD81VwstEv4DWUWPCT
QWnAafO142sJQ70SzdBKdI6twGWiM8ABXCsu05MoggGhNZbHXpCPw4j4p6aFheJoE1yRiH+Shnpx
utKRfCukSQxJK14YP3BJPElCBUeI40QHT0sEoGnJfI+79YMNKf4pzIGks4zkzJdLkf4TzlJOrYJ3
rPlnYujubbAKENhjhw3AZ4B4S7jae5R2d2YzUSkHTNRy2nF+MXMCqMt5dxanP+KFvN/qTIysVYgt
Ia3KiCjcWq97urwcw7LoCrA2BTintADusHhH7y7mrYNgS8jZrdShLjZXhgRg+h8C3X+Xfda0D0A6
8XJsw7cbES16iSXAJScL8O3SN8i0eFIXmy724o4lLEgh+gt0i0N/PjL6TlESyzaASKwoDM6oScRN
pkMvfMZR3v/5np9a8NwBQaPZdji54d0ZiuY4dzwxdhzIC+xxR7Qd6iRjYLKgTBcts20yfjsTWId/
hzEfN0mmJdZ65s8C4zLDMs4OXrXwKjfFEGRmy1YER1pftyacqpHL06K1OhRcqNMkp6R9EQ9O5rhE
ERAakdEWQU7spoZB7QNOzL7A7xX0wiAZhizAUudFyO/kUP2bwGboBFHirnPLsjF60RvAYMVv4Lid
IC/icGK+AkqRjNnz7A0mLQCGC5hfWhEN+g7OHFOdtn8HALOchTAFtyBFrcKORTvz1mdEDx96jTNb
S4aAfsxVsnEJWUuqiUjXO9nFeUI32hjtAP8hrSfSGN8XMgdPtraOKFXAftiBijPnNN9qS3xWVavD
8uL4UaV2oHH5yBt8w98Df/DeCO0wEwjhKPJYnZuLBusFtZO/ThoCAJAS3M7USQxvNj0UpyiSVkTY
s0mbPswXEBZHcqMEG2n8gCiZhsKQH6G7z0I3OJcpG1nndBABZMGGsKw3MLCnHqH6TBeoHnV+5wy8
hOSzLt5Dc+g2owqesZuA6mfu1ACSDHkXrA6OejcGfOMrhaOkIcvrOv/xfqVo7bBthGo2gcUw5ghc
k0WPqA42CcBAkoHKioQg4yXCJRcIkwtOaRm8x9zscfo/SgIRyWgPK/mE0XmkRQiNKVdC0hTkM0oo
UpYVJ/ZNyemq8BfgLbjQYMIhvsYe5nysQmpjRLjkRdsCgp+ur5NGp4xqhiP9/pe2Ue1zCDMji1AI
0+OzsXzKQkkt4AkNgFT8Qxsm70lyL9emDga+YZgczJZ3Nj6RB7eFjsRWX1RLzJkQnQ5CfKoOikum
TxealNwIcPArkuHQ5T7WmNUy7IT5EIrJB4sR2emDD35T78lyeriSX4ccWUe0yU1g3ifql4t1Njnb
MVPw/QIayhKzjwS7FTS4dIWD9NPuz0sgcBcFwnR8MlMcNMUGCoiThS5rAaMMEmLCuXum+/onYQ5X
hCcuhD3SNuJJANHStpctDfyF7Gw6tlo9reDcXzOzgszaHfwt6eKxxSN7g4kX4nCuhFMH6/Wus7Si
rWMVLB3njwlaMBLscAt1I2Fy+UM5tSLNw4QmodJFkIOxmqWZTkfHMX1O5/UcSTtri6UAGUIa5wpi
tafhOQwFt5VibZ40AVq1nw6XQd1QJCPDWq1UJAeNDU6oy2tDSE0kEWJYtElLsz4wit1Wb7+nsh4C
U1ArKH/xp3sBECG7Y+lj6CkKThMJeLS2hjqFhIPZzSo1OQAfYjn2c/wVY72hk+CuPF4vKbDo4Z/8
/tGqD6A//kMFHQWEPfoHf1v/zcDm4ODEEgo9oYwY9iH4kC5pr8jQwLUZMoTGhpX2XWrdVCtRI4R7
s46vRY0SICNYysqfpjJZFkVuEi2GUYcam9eunwN6Kqlc+w4jn3oGlbhVwg1+/bNnWyyPs2EBezWK
eIx6dv+BoMgJTMZ1JTNVqelJglpaAVrPAmcb41qHtxzFgJyJGXkF3aFGtHTg/CnX5S6Y4fAZsMpp
OJZDh7qGZkAdR1sNQ7sE/bCKHq7lH3K8hTgxR1ZBfknNpGrbO26UZ+uzEjsxQR5gedNUkPAVMx/a
1mvS04KVj7v0YD7CoEsbpPBHt7KnP9vIqkkvORkzIr71LiNsQDrMQmdN9yd7n735ZN41gdLbOOuh
ouHfEm53NwHWVSoTmoVctM8uRc+HJGHm7sIwRGzokY22FHPjKIMKQjqc0BzbHKuAJhIaZfQrig9J
ERRJfxz3fhDvmTHyIC+AVke+hLbpZQb50bCrr/yxyycPWQV7jwPtAc0IdVBRnDCo5jXvwX6c5kzc
g9yH1IZiX2l5NarA3sDhYHKgUCBVOEokPZnjbtM/BW2mSYHoWZ2L6fPoyqt+qP2i5LCFC7EV+LUw
8hy7T8EDY2RIaJRAgfmlazNFSycL7QSC/wjcrLzzsEgq1zKKCJeu9uToUD4qHNjpj+CsXEa+Vlhv
GVtfRp+44ElTjiI1SLt/xCFRcjwBqImiUC4ktK6yXizfC2l/HVdefkGJNRlatNH2wNFX0QQ2kN3H
4Uy8vVDdQGShw3d5rP6TEoHsaWhm3AIC0vjDIacG5YHEAwUTXEHTRCvQ4jw9O3PoIK0YiuSbAAg7
pwlugkdP8qV2WWMbsWRsKVcdx3In+DkLrn0LEKyivPyp6kMgGghPnzzrr1RXhFl2KuVNbcOGA28T
M+A6kG69uZCdGqLAi1vOO8FhDlnKL4pgqTkHfvP3bFwgIGO0FHgOYBPKa+9Td4O9XlHeyXwdSSRP
+lSJJg7yYg39PzhoOVkmk0cYtUP7JkDW9IcCQ8hCaQH+wh5MwtGWs3P9WBp5g7l840nD9OIa4qFa
oivfGN0kP4Ku6y/hkhmwd/FuDYuKoXp66eGl1YdF7CIPXZqdB1CrViOOHTLG5Qm+o15nqdu/ui+V
Age3/1KC/QoyC5g23GG+juDpPEQEsZxqL+i/ZpdEayAiJmYxXjmoS/HGgSXUzn8x/MH3/3MOo5QD
KriA4fMQLuaQU5lITOwDOWGMy9r5HvGUY5z8eYNvfZgHOg7kyVDZEfWuuiCLtPHoPliwYomhGHqf
lLeW6a+IFGh0fudPI+AH0hM541JHmZ1MvBdL7IhOFrciHOqbIQobLXMJb90UeIuqhrMDdvwMU+MW
UL5DIN/SNRDWiPgiGMY0r6GH5/UwyRe3DgIBZDC7TCOlIllh9OzvU90mKydHThxDZxJUoAm5T/kL
PhJDCdY6ogZtLZMpNuhs6ou+cUBhbno+zLyrwVKYn3Q8+1Y+ohZQgYGvx6LwAcj1kLgigENC20Xn
TG7MPALQCuYcPJksdtVh6DkUpH8pPIGPAK6g/4xFX4LcA62Epr/VbX7TGbVxQ6qdo7TWRtUUnaEa
RU+41+FUpxAFRaBEvg9pKmhy1P1CH+3iS4Bs1O177aHWbFNQbn7Xei2hJPbyOwLwlvmLM8XHuybS
n0f74PhStnzplb8QxS2xRt7OghGdmDTKD+YMneKIZ7InZciF0v3RIDIwwqHrZ5CRpAw8akhTtCkv
II7l/NT1IILAa/LhWpvJSPU2TRBt82yqdBPTV8VxxCoF3KIIWeqjmz5wWgMGhZKrL83NVreXaedo
HliG3B6jJaHEUnJTsHjg/T0LacdOp9WNjzxjtUmjprvZGY2hccuO6eNprEjLzdfiotZnej51nBqa
eoueMKxE3pbbg0owkWa/zv45de+V1GqCCn3HRJhUtuBKbVEaZHaFxcBdRgc+sHgwVuhn7nrZTS3J
C2nN3YjKaYbTJUPeuvwQfuX4P7XXyIUzMgF4IeGhX2wYDTgGkUDSxscJC7dwDtxq0GyoXpaI6Wvk
c/DGIpXao1dURPULEewerc5edu/omyP40SvsgqhetQwU6CylI4K1xQLY9wfMFss0ClOAOLA8q5t+
UcVVgleFyp521XM6IGBy2N6UcUANxqlA+kRbAQnVx+DdwsPgeKaBPaGOx5949Msh4StyyGd1EQV0
/4uTIJfA9mRBqgIzCGzURDUo6uiM0LQKtjiY6Tq4JwckD4ZYLw5ZYvd5B0bqhlV1p+JhV1yEtz6i
Lr3Q7pYT/i86RppkL3eFZTHNOBDQlFV8XR1mOfqAkwNOdxEMYsCz/+FUWI344befvaxTTJ1X3+G2
6P87Ewgg5RwOzHrzUigMLkcFf3uy2B72xr0tNitaEvZ0sXKMSAqpnbj4lM4RPIw8WOCwG57QwZ7A
n0C2eHSQuVrvaER3kw08sPAt4Oa4AI/OFfSq8zeqHONm7e8eRYfegTBcPq3rzcEthTXbp7rhLNqP
Re/QBA3q0HJIRXfqat0WZUqPeYGoeQEDUdXClQ5eMK2s6tkh4Z2cRup+M2bhinCkt5muBSesLe/G
FuqIZsSD3tSn/Ypit01V/+kD0ibp/aRnKEaK3UDfDRmWdMo3YDjIIYlAlE4ZAx1uBjFTK64MyrCj
Xgi+GCY96pvbXopCMiccUKl+sYEGmqNsqo8AYzUnvRu+deQPqH0vJ4vckrSXAgroTh5da0n7BIjw
IG9JSxsfJsXdWQQ6ko2wrVKG1OixR7ErlazLkd9m4tyWjk23ifiOemxGeYIxivowCsM3esJYNYI1
k2xP6DI1yURxt0uczfgHEJ6EniI+STCCLwCEz2h1brnmL96Ecdpbhd3ZGw2skbR7l7ZsytWCTS45
CD019SMDPue6gxQgwyW0fFTPsprjgSzu4ROwiwcigKfg+yBqfUUmJxMMqOcBR4BaryZxg0ypmL8r
SgzxH2YGXdSTvL/H9Lah/WKmTfuuwAwo7g72QkorqTtA2wo0xULUZfEpSD9BKCcaHp7mQ932HoZA
D42RsmpYOj+fv/tiTQP1+/eHAolhNB1xCgSVW1zNufxqXgd0HgaGbWcF3kZ3ngB1+MkDCSGwxHA0
wELeXXQhuGGryPVHirq9SXXeR4l0MSwg1xCgQ0ostgVtDXUKaoIujojiUyi+D+YcNrBoO3MnEXqH
iWza66D9fbTDkDOExlDVIBqL7ZOWnAqhpmyEScQIyBdsJqLBb0Syx/HiDHkVjD/kmlFuAJFQNvYA
6+LBRrILCj0f5HpOTmIoYAXUFGTaZGE0/dD+oZUsv/vcD8uw7YsqFOdB16WDoj4XNJ4i/3DxoiMX
EExQkEBEeuEV4QGCM7IdjGoti5C5NISnu3hyK07LdrgoXB99klHWEZBduoaVyGafPNSsyHFktmTr
Z/xDZWuhckc+mGUIM0jsf7moOp54F50CCl5rGOQ6dDLKebO8MXwWkJ7bsGGGvPzpTmisAE9Ew2JM
x+iv7EOA5JW6o0N5iV+O+YujiswhllyS8kBMb0hV2qFdiVon4wcxN6fgBSyJ+0t20c0iJ/OaoSe/
VQGFGwZX9Nb0GLSEzHGR2lePdrdg88NIEDXxri6pSjXFagtg5s0hSOrI6ApERiITmCY1ZzRk1f6H
V0HujzcSOdDbzb2R7Z296uqSAiOq2Sdt9SXyLoi0ScUp6tsf76I41PFdzLz4yLQvLJt3LR0rIKS+
FoKcBn0TDprZSSCS99+rTKH4rxgjo9rIHV/do/0qKaGcChXNOm3+IfrxYK52M4HLgQ9+05g+Xh2F
3KjNQKk2RIkcHx2XzYO43WIbGXIwJuKPZzkYjCJ+d9cMJXgB6QK24IiLPnS4YhnBG1xyFWaZ3XBs
uxvCvROn+BRUq95hAtlmnjmwrn88Utf1o6KHpYY62NTr9BbZ8UsOttVip3JU10AS7Bn4nS3fTarV
+JE1Kza4jM74Y06ETgPbEA4TR84/ktwWa4LffXTrPcfch1fwLA5qyznxyB7WgNPzGI3qFy5DiR/t
RDPGPbqcd6qaGvryqEstKtsW7WozBQQylJSkd7cdkORB0yGCki3Tt2d3B2Tcj+hiLSxl0L4HQ0Bh
Rqm6Ze3Fqm8zywvUmhqA1UyakA/W5D1Dw+MARwAk2up16V5m/Xlptcfk9SWJDUwrqqmN+kQjHxW9
LJuVPdsAjOENTnd1vXIRlkTyMHYBki9pu+QKIYbyZqKTcCN5rMvsOob+89Hf+xbcDvIVXjzNThTf
jA9nxW5DREpmoD/j6ibP+4KPHjJ/sHoEjZxrzC5EsEFHVFVt8MSllO3pFdWHSBgEgAXZH03hdOQV
K+hMwhUCW5qdqAL3XeuuoYa7U19ZANAG635G+y1AZ8ZTpvjfMF5vgPC3beE5iFM3UypN6M+6vlhU
+6BWLVXB9GxRtp/HtEyQJCIM4eXxnihRecVLYFPpCACmASajLQGXcMDK+EpPM+cgrFO/YG/QqNVC
Fkd6nALrpLDAado3+TG+2IgogyqaDr6Yun2LXe8+0Fg+S3qH+WLENLctKHQ1+olX/BIa0NndnLFL
Rc1c+k+MqcDuNTR5Ko2PRY6kFr0XLYo6HUelx/Fdc3Y3MVHjA9l2YhdwC6TRiDy7zZHwprpIMWiB
NsTJE3WwzwQEn2IMShkVKWsuly5RGrudfOTTDh+S2kf/7YIgw2wwEOM5FuzzYqH5tOrlUBqK0uWY
gMRhSaOLQ0VO+BgmMtRtrV8WdY1AKUWudjQ/CwqrzYK8XQrBR0gd4lP60V1os9jji9ll8dvxIUhT
/BdoFyZZSZ9yoBxmkrDd6NZgMpJzWjS5r3T9lOILv5ASGbvRS2BIFakVWDVdLqwdLboQhYx72aWL
5EW8dm24BDuuuM/13uIuqxwB452H/NRcRVxpm0eHZywmkVfx0NOOKHFJVL9yevlkPON4bp8aop3E
VWg5UGkOsmLt8CT4RXQEBLSdcRGoL6WBkaKkjRm96/YLETRAfBccQHJIY6sHoc4C6K5MWlq4h/gL
16T1lTRX9I/69KpVQpAylEsR4VnutFOCbPRAcYL8clAdmbVInYlRkXY0tkW1QpgPwsB9jgguefu3
R6y+s3hZZ+Zbq6hAAd/7xhFynhYYYT7J7okjwo0PCPbsjpw6I/9u3AOdGBxtIEtIJHdWg1MCwnLl
wltSkgqTCnXLWyTddDN5igSeFJ2EHOr8a9IxJhx85Wz8He9xFkI8S08dPTUCNLy5gfzO1r2zd2Qk
YMU/rIE8MIM/FDNjc4z/K0fyxEOTWyMToNnZ4HvimH0dV6iX9dR1ReT87UTjPjmkPZCuX5j+I6cU
umgSXkXuCh/FfSKgRwgPXkBJyHcGkwnfxmgtjF3lYwL+9Bt4OsJ/1AQ1z6EHUBQzQU2vuDp5EFXN
hWSMeEO/lk1Bt2njoPNAE4mTNCkkiUArBT2tM5VlrBZUeDkMiCw/FQNtAA5wO7Zek2bzsNCsoE6o
EeC7OzsjNUC/JcPX+ArDjLUvuZx8GwxNFrLgZ1KxQo7xLIFKKHlEQchFZSklQzajyCa4cwm+BSoM
+ksW+o+k89pSlOvW8BU5hoKInrLIiglD6QnDCGJGwXD1/Uz7q929+++uUoG15prhDcwZmaVvPI+o
z+OgutpyJ2acPgy8CNecldvtFa4u0X1EKbDfs9R8m8TJ69E/ZNsxnmLfMPpmhol68RF8UPNp74bQ
z5DvjpjWkpDbLObtllXALxKUrfCUtjnhmQ1HwGUJsKxBZROWHz59EByv+E4+B15X3BTJRRoubWZ6
cVt5uNQZI5pAIDYi/vHjdKxWKFkHQ6P+Rx1WF/rT0taU9pbMkLazE6FZCC88KdrT1mwvYZQD8UJR
m3Kj/rM5r7DcCj5bYT+lW+cKiEVehZW31fooILLr9gfatBKXuaTZ9ktbCDaqI6tha+9HIa/KY+PD
b7ssWAN9gcpFWn1UOgKdFx4Jz1jWZsw2Zr2DPuEqSOIFBc8yzjyazXRgua6OhWi0LTwZFq24D3bZ
oV1OzWjpuqKiD9UWohtPTJbOC/wmpCLZJP+fHgtNURSP4i53n9DHSpE1I7gEkrxf9QABjb+PqYEV
4VRiAY+bu0okiZaYHkQ21wRfGSzMSuA18op8m4CR2BEuHsXLwTKKYLT5/elKrpyEMZLPLL+igWnZ
/Mf2Jn2gY+vLBpTH+Ff3+I0/dP/4sEaQqIefeaCCbDry7KcRZ6LdZa+7a+zJ7tw4uRty+7gLsMhK
wkPm3X0jaEPL6redNj8qPyybV/a+nGiy3OBby47mlvJH0iEJKI+QQ4xlIMkql2rA6AIIz+jmg99q
AYqbEQ8Pgq4N63M2M2g5y9JkzxPDuF18w4XdMJvJ0hTSB6EGmNKXTpkc9CwnQiKrQ77kReXMlfY0
FQUjO/aL4MSBioAcXUk0JyUSqFXM8cSSkp8CqYA3O9MWaTRRkMphtgr5M11HYvWLDUPDnTUEMBmi
07bGqubDcQkxi4jbt4VhAuQllm8BsUCkYZQcxnJZoxGSoCxnrpgYI/cJBJQkimC7mNQA7AR8BNDf
obHObr93c2/L5wLq5sD5kNgsd4xIC8eA2y1vd+Ge8dZyZ+TjcW7wSeQ+nJSw4OWA4Y3l1t+7bXWd
A760Hz6vS27A5yWP+P0FXXrbCLLo0W33E6fDhgJUz/382bObrJHfbWX58eY6sndOA5X3zGsMW86Z
Q6sZXZ07GqVC2fuoh3MKSqexebsQt9gYxz3t/19EkMggp1mC4aYJDf3FxkyoyMSIU0NC7RZkw6KX
Typb/rXhsvtEalQcW35bsc4mK4/+JSjQdD/2L5OPI8Hn5VyCY1//axUSrz4qD9rRHW2ahyOJrsmv
p33pZQHdXrYo8vRqK8RW2Y/xnisiZ2PMoSmMWmWNz/74r7BLp3SethbWBlooy1+Oc/anfMkn1vZt
Tz4ns7cyrHt3B3kWbkA9bHr1sPsm8DRHkLk4uuqK6c5SWs9yVReN3yDaexiZsVUHaIhjyM6Qg4t1
1/D3YbjxmlyogzxrmXE7WetLt6lcQpHcAfknua9P4msBaZUxgjPjoOSfv8ivcsH/P6XcaW30ey6x
5I8tIqrE1CyQOPt0SyWZKnvXsNO1YXd6Gcsqi+SGyNzlSa6ylYEFS3DLxsfv5/c4SUaIxWIy+SCJ
YRF6iWMSCzVG3Y4xLC2N5KSbgNE0AKEGneAUybZM3QurKCVbQTvYluOsC8M6ZOmCwrC3chDwdJjA
EK/Y6WxWFi+/eBNGdEYgC1QfNvuZx7vYEqq1vuTEOkLqLMGC20AZyCU+HIn7d+fU+4QPnmA9hEgN
eG1W/Y6CZKSFl0BDSPISVOjCony9Qc1t9nF4RDr2ippaL1F6XZN18PhmLe/rtkcCEH7rdpvGPdNs
MF41Zukd5+gJThvQFaNusLjrAbdfVG/FUAmh2/Wak+LX5Ejph0g3h+9ZsqZt1yYcEAY4shhqwHFA
LYc/TgkZEnCQcKGDxXHhs9+48wibLzUvQmd3GelN9fpOP/fuB4M4+lfvjos/Xh7jBSlKi+BfB9+u
zJnffk0gsaI53mbs7e0Sd7h7greQiT34M1pmjDpwh5Th+AEfanFOFwBtGooLWurk/K7jHHl0DF/b
3VwUb4eZuoES9k0OoBcS++vSQ9uPeT43bzngzoBhXiIooZ1Z40WPe6/aHocI6pc2mrJmxq5uiG5Z
UbJ7js/eKeD4RArJKnhE1PB/zbqD1PGrDvscaYfUrqro4XdgmYEhITvY8KDRfuFHiWmd3CEQkj6z
kInqVN+xT4F8sE8SXMGAMM1pqPbBZZGNkrlkyEK9uu1kacXoPNRZfHw32DNrdJOSnIV3mpIowY0j
dF6oe10y/pwjZW8MZ19dBLOhnLhNjHFgD9E8Yu22+9sWKcgWkV448rMZSiWmDUZrf/PiUGwuJDwz
sTXtZ8PdvuGyYI9jf7mDVjKWD3CmyNUcdPxF+v3Wq/vM5o6DHOkX2IaU1eiHSJJPYM6jxGljFeVc
iA2igFFfPt1zIeGpgXkty9O9yhwt+uzr6gmwhsB5/lrLF9YDqRfVYm60LWsJoVZp/iXT7wA1Mqbo
NJe212bwWOeljSQWZdMoSfhsehUxIrTj/5Olfa65fLrR9QSeSW/aWqKyadsp0Fy2akgFD/2YmvM7
vPoVuO1+ru4ML5OLDQKLD4uhlIz8CoKf9z26Jg7cVi0+BdWJqiPTrJRNjpVHkM7eHG9/1SLzXqb1
5hxLyCDoQpijpHRPqniNTKxCYZJ0X7ifewj1jgk6eJkxS44+yZBjBVnYXqf0WuFv9MaSkxytRYHE
wvzDwluY+kQ5I24iGfWbml6kpZa0+A1I1BA2168RQ3S7Dlrz9O0escyGSAlSFQyZynGweLnCG0cp
qQELkH+8qYqb1xpwBiPZxJjkAJbUqRmqqhzO8SsfOf/8JTg4WLXHwsi6M/OJ/uzfeYbvdcP6yyd/
SDtX6kXLEJeUp19MSERRDO7nE3FMfZCAqHPGj1z5ymsg48HLshV4CrtE/Roupv2Cflm6+WG4bXZs
MeSgP/anyZy9yeSPljxOMiAM5QnrQ3ZWi7t68UfNBivr1YAQidQe43A6DaX7e0lB1LWJze6+imhH
eTJZf2gc6V2U+ugr0l2z8scgSf6MltOKsGa9jWqFkyPwmKy0Qm1TQF8fVHK7xTvkDHjNspTmHlkb
ucSDqTm7UJSVcIrVnwOyj3TRMR1pdh0dWWwMK7GR2+/PNfhQLpMo/oUtyyixYhjs02Li20nGRGrs
zmuRRILtYMuyjiV9qpdsXmCF1B6X3K6jf29v0e/lu742Sd+lAcTuglWeB5pWpBGZS0JiRMpCSAYv
2fykT/QS+TYDxwac0ND7dXL1GcM+7uJ1s5y9pEZ7TslO/59YhyvKzsyOgd2sW08CAMg65qchiANp
CbOZaraGgqJz2FxG7PGqpd4ENVfIrnfg/GaIQjR/L4FqL0L9dJ45G+PX2o/9zmKvAzlwY36qZtOq
ushKS91f3OKCagFpMSJFXWNxaNDE+WTu1ec5aHQjrNcJRIfKtV4TQppqep/cJ90wOtZ38yCJa0Xv
BqXedQ5d3GCYrV58yrfAIEZM0KZ1me5VIyiNTKoP6jqBxAFpUmFMrZk+g5eMyccrZeTR0tRTDKAA
biKwOv8xoBZvw3UWGAu8BowpBwCpXbphFMv0VuIDBDTmd12qsvISokDtb4kaL5JLHYvfGWuurR7r
M9ZcDOtN57GGJ/vB+Jtb02l0GUryYTvDPUIdM7YTOqqcgHb1nWMeU3DqIIF+hjmwQijyrhrPwOiV
o0x9piUi8z1OtuDetiMOdwT9gIyCVsK4y7KfPGAMiz/0a0KpnJtj2mgp60EDYJLldg59rNfRicWV
7EYk4aQHSTwlZQFCkZMXfXK1R7CSlhKKgQSxWg/VuwLoQVRCQJ64y/UFqKw+n6yRML5MagiiOu3Z
+vUNsz98pQLcgu5gJhKM1KUTUg8xQ9ZUJFL+6+vPurEEG2u1R+SskuDJyAMXNNJqjKivK0k0z6K8
/w4a9jJKxx0r0sEkLBPcDr+COrrCpSLFsLbPxdk67EFEHClpCCnvMJeaygWlPKUq1Lf0/EboHXTs
ozhHfNOw9I0nR1mLLUEFUbxk39G7u6QInxEEc2ENsYI5yGFkI93HVzUljrJEOXHvOntW7UWh4NU1
g3yHhsWOPiGhAMEG24RorfQt/fI3YS+/WqxP0fLHWrr8WMam6J0m95WmEFNel/1jN8OAjnuF/iZD
pYONp9nFvi87MtMbHPE1GK31ijPSWgLO6K4/b7V+QiTToaJCsSILEZVfGr8kQAcHedi4zsR4ZGA6
XzxVEfNN+YAR3QekQXCPJoNyzGxhtXw9cPNpoOyN7x5HSqfpNM9OyysNF7Ab9NLo5VBaLIvhMqpt
AFx8SFUbral0J9B8kEOJu5b7iGCguMppiOBqUN9jWKWpgd5jhUJPQHI4PEG3e3MV5J73SOOYsYJa
vy3ml6Rqo9xt+A1MHllI0C8y8gl4fQxqMBZ6d+EwpBhWkYGOyECPJsZI5yVywvgQWQ0r0HsHWAkM
jAR/NqNp36aEiKo/PBWLXtqvsTzcJ8sQk++uLFyeCkkphezzj8LO5XBg2l8m1paDemRwPTQBPvjl
kmkRDwCB+Z2AQPekS4ceGwG7s8hgWNy89rq5LqY5Jx/RC+l0JrFWkQWGaFsBYgBmFTZmhZWL4Mdp
9AUE4/M9N6X5hKH3NHyCQxBIybSoo13n3hgbvLpbQ+YhUANIvnLHSHGTRn9byooaAINmLYTV/LIf
YElWhwBMXQ96CK250jZQStQ9ZASegl6G0JnaIDI10nl+QpnHQEjVDQdPD62fEo8MddcdJjwrAAIz
4QfdrMNEkFkwqveIfz2CU32gY8kCWuFFuzh86t795ZlvC0VLenPXyWr12k5BJ6yg6vb5c0ujy6hh
KMEl01AszG7j4gD1OTxHmo1qRgv2VyLCenVNcTYISmnIKXMDO95ak2iu+uVZLW5oIHcCdJ//INwu
0ES+9srv8A1+UYYLF6uElY6+xw1+CK4I8+ltlDB6n163XyZ4jMValJF39eg122DEEcJ72WWNiRKs
1SHaKvbdRbDhaBcRvRfBW3DGoYGxT2sqlqEDelDt5gBL3Q+hH2I5cY+J3Sydd5+UqejI0Uxqh4Nz
oVKfqvjjZMPKJu9Biw7huZM168BmuDoG1Te6656h901eRpVGpJHpfMdt6j4OYr+JVL0DmrHmJ0Gn
j6VGw72t092rqqzbcdS2iyeAhjNmlqMUymE+AwHBhFsQYUXdCR0uMge9ma9q0Xe0geUqtmv1RT0H
Iw4FRjbVmabYzeaAxEuOcpm+3eBhEfEpmJhy20fwyVB40WrkC2oOd1frIsFxjHEnYP7NBJzC6uvf
p/Xd8e0fU8LQ1ePv4U0l1BH2JLn9vBTZlw9CTzFoWO/41X+1cb6wOYLG2H697WbY0VU6prWBSMSl
2/K0sMNG7SCj7yQhwY6s0HrGur08H5RbbfEtN9eBXMGkAK5l/d5XwkLvo6LjSpohyTfCjsP0L6Zv
WplmI1z/trFGeZahvGI1XEu0a8wntTbWZPp6QByqWRjj0q34IkXefw6bqvaHawlnVy0RX4GUM1yc
Zfhoi6Y6du9it7c0sX4bp6nV2hfQ0t928Y2Xr74mxiknNBC2+lk1DIdLmWmpO0h9Dqq3/XEG+SLL
qVta+47VOCvOvDe1fYF4vqbad14yH2r7qlJU5AY+1Mo4qoeqtvV2t6lwiljUiH/eadhsq7ZJef8i
EtdiDCfqUenouGY657s61Yca0zGamW7qt2fUsCMCYviFMk4X/ejB1DLWmL5AbqV6bajXLoBYfrNP
mtKO3fLmYnI1wYZhnQNYAlyGy1sL8QvkJYwA3yfWPhiJuJxqfFtuC8MbysHPDQzWcVG5uu7ntujU
PXb3iG8/uXfvuLzceA7Wd33eEdYJ9jy/DjIKmCyIF2V5w8oRpAxeZAQZdDqe/DLqgR6y9lbJwarG
eVekXQ9UhNRXzAOfoBAiEFFxSj54zwdUcuQnur8XYQY71mnA5DcvVVgsJ1fiATPcCUNfQXRgoIxv
OrVkpihI3HrHulOluS02cTtYPCqrX3u42JXD0L3GcfMGVkSbI2n19s/1HyXzw6bMXePNFJyIhjAB
GubHP+4V5xzSDB34bf1338/u46f3NbggL+kCNwfox8wFvAmDLFFTZbjbB0k37s9RAKaoODGeVA98
uveLas+gUgwukTm/2PPGiH97Qsx6+mOOPH0u9w99vnXb5n9zr+nbsIE5w3fadofZGW0yiNi0Objp
qVNzWKScxd8/xihDSJvgoYouu/Fs7WolDI4kGEN5bOdejffAzsZF5do6Y6qXCgf+GNVUh9abunF+
5zix27tGx958thwxwMKQp9BBQbSxonqvpi0wjt1pzQNrb6GAKGQ5INngAaY6I1VQcHDQNq2/BVO0
JnN/wIQLZ4e8Z43N7gZWwBV7fB8hwKpWOIKp9xKQEAcDqRPwStAr06+OCzs/Wdsze6q7xZ0XRgmd
30thrIlYNZcDbOnMy6GorbQbECZqWGFvbArgTs4OLjZgHv8E7MxqmNbOO+FVh5euII2qdy95EQML
0CBAJDfw3TZOqgx4toDtjh6ClrwXAhP9G3w5TE/8ZhEdKsUhl6JoqFCQQOeHqgv62Lx9t/OZkXAs
XmaOwC4AF70C8AtIl9WEulAbySEs4btdcZSnphdW4xOP9MTEMzSPjkwewOvS55euekIWpW6p2j8O
LvLU0kGvqCi/V2okklNpWxrkqCIwT2l3j+/4y3m04rWLT4UHubEZUdLRKOiQ/GCxZBmZQ6xNR2hz
IJdS0cl9OEkEIpGdQmHd4bCiaIgGne6g6IEspnqoNazrC2ktZs/qg0Nb/zcLqq9RdifHtL7LjwA6
6NbH5ZyKFZAV2Q+DhvvgE7/7B0wGBVf4mHxsYKQ8m1HSdOaNELGLRw9nC0zowWBBgT697UzD29fO
6z6msPNaZORgcvDCaFoYKByCugnM77Svx5tbHQQkM/aMpMY1Ug4347K4nFxDYFGlw1lA6+5zsvA+
SHRaDyWBEpewigJR5FGs9+ZDk7zQcAwMJZlNn2S99AOhTQJbk7MxSEXdhbYjrUU571LrEjPuItyv
B7d4Im67u/a2XfqoWSDe8nLnoPhAUN4nL/KmztmZ99ne6Vl2eGIl766kKuRP0OSBYCWDuVWFpjP0
AATel180voca7QZ6nPrVTmz8DmsO7r/ecUqAPVUQbvg8bHVwh5XzXqeW7j/ouoNPVcT1FGIvQg9H
OtnYsbhV6axv7iWnNKJ5lhznDfexOm3X7dngNuDc2REoWmrcTLdn7yaXN8zi8THaNUk4xfMaWCNY
wVJ8CQE3NBvsMXwr38LbLRebxoc9ppsWeFC20lh40pPJK6q2Gc/WemM+rnfXJj1WycN1JLb5A9nT
gdKBBcXAoMlIQbsMNe++Zy7KSX7CvB3hROkCyuTBZCugreS9HJAI8rOX7bKzwatPmW6lOw91X3I7
lmN8u3f4DQy10iLON+/R07Tn91JsNh9I34u4NPbQwy9JmBa07G/HPkBwbAVNQjf8KTnLToNkOG7b
ryf3/OkTIuEVw6qjkCbTuPPQ8XnU3MRuVX7wP52i953e3DyuDu4k56xrWM+afRKJvcm4XSPWmg88
2Eg2RfGfIuc+FSuW6+jLaWah+MJOX3I0A0rlGZ6idrC7zSECQkYg61a9O5TH19DDc3zcNInjJa3r
wzCtfINztO22wCGWUQdrA+iMtnGGCthctC9qDGM1wxlcJC+u195xSjefqP5Jd1hU/j+B4bfDzo3u
OxwqKbTIHjkHcvdJHwplFeRC0tGlM7lV7k7/2EL6yyg1uLLJV2xiWXitxaHZ50nl3vW03qHsUvmt
3BEoZ4SVzOZk/g71TacwLW0wvKHMzFh1UpWz9yX0WkjvuQ2dAAMKFOIaSiGmVR+Oh/ery9+2h9iD
fsAcwiaj09/BOUBdv38N3T/creNrdM773ACRMTHr8AVzhd2T7hpOyy5zx8vR5cKqQGA1ohJ/DaAN
nydI996sV5OwyhfwD58j+A5W4k0aYNQn7yeIWbJT1bhyKOTzRAyyU3Io8FxcpDOGhv72n1c/WVTr
8buhrhHVaE4qS0n6vdmkTrcOEh2dxAZwy2YE2tqgUG88vBdlJIrSL4hKMtCwJ1xPZtevPJGTIFwx
6tsiiRlz4pMgYzKmOpkywta7+yDv6NcK0pMSvxGQ9Gy9gj7zdQ4YleVe1vwTDcEmt+dz7Y13JOGT
3eQ6JThUfnEcPf3OGIUZm53cRAgJk3ZSTq63iUAxpgyF6NwfnyHqB83UadUwFjKj3gYmpZbayMxQ
/QPAYT12eEb25YBLoBW0REzleRgcpi9sRyu/Xvlnr3af1/oU2z7uF4cQjzV2ZKjPMxsL1eOuOLhJ
UKzJTJQxHuLIg1TCnvsuljGL4yd+2QTIZJAcpm9ljIwbJOTT/kGzEIUl3te/dOyb/1mA0r6azm2u
XdQu4VfKNXAaOefomsL6vzMGsZEvNir3BFGb9fq1cNJC5Ubp4nRUaxEnWOGJfaqIUrr/xLkFmi6B
Zq5T0OXNIMl5RvzEm26ExSvjEp3hP8urXL3J8ejp8wvKR+KsnLUYCJWRuNOWIn5DhiRCNjUjpCw+
UKLlbbd9mbaNXm1lVCgCVR91288LE1B9LucfsFFanDJKNBbMpgHlSu6CewRI1HZuHaOn75EMkTks
RLEig986ajgN5y0FNBltjuii7tyHdXTcZEkLwKvp15mWY2fs1rtHUFnETP/TBY4CUJdxpVfOTx5d
aMcIsO3xeet3s69dgtQFPSeAs4N9lZkO2XOhLqY6HrwQHeQDCNMchl/Rr/ewwrHa86SmsoeU2SbT
at1uuRhuLZoP/6EhufRVjrYhMZSd9VYbxhqApP9/sf9s4XxSdtiLxXy4AeA9hO6LC7GgMrOV6HHw
7KEaPy0ori3SMYIhlQHl/VOSKItEnd/lR+iXSoJcuubyHR6CB2ZVvBo/UwPOLpB2FBgA5CE2FjRG
v2/eyTnWpsCFsUwsvTytHa1sO8PVUzpkRES+5P9ficcs5MY6dycN6hmZGfJdfN+bV4DN3LL/v9ZQ
EsuMVztMRT3q2SVVlnw2GKB0FExYSESwp//sPrvNhTBltUUaGcwpmVT2Wr1s3q5UPUjIPeHcfvGK
wB46qsIbnxrsnjVf9OCzAtemJzVCb6HHiuCiF0Ao+6C54O5D7UemDkmiN70eIU+0uJXIczRCFJk9
1JrYh3yNPVEpXWDuAqVUnoDcRL7j/2OBK/z/R+WRfeBaHiYkJEJ8bYuXcyUmYDRLyGNKJPMMj5Mf
JCIkTPkpScHJdFGTfNls5y+fYy6v3kcuZ4FSknxWwaMtwIlxAfPNsOE1AJuB7YFRSguD2ob/Y5mD
kodCCryNhSEP+P/Hk7eVhSR/U7p84gcvLHhSuQz5/F+F0AiNLl4NrhXvgqzNz61Wfn9TgiAoGaIC
qiAuPMMhNAH+4/sFSgY0+4nch+hOWlww4DOYfntryOLqcZtFaIBvhgoo4BUKUMYgNIIYaDPSfoN1
ZbgNxvMIc/Vq684boD3uvn2oVkKjHvYdCjwAdlcL1QR2S8MBZbro93h3yWO5v/P5w66w+W1yXgr3
nxSRtwI1Jzg5mA3oVFMBUxwgBcB/PxZyH1yfSEf0xRacq5BnbKF3Qo+vEwGQI9RwRfDLWQZzSOwd
x9uIqjlYOuTH1HizgUoiXAkA3aBFWFUooSFfGAApHO+GYMfnPcuzAhc8GOGeTAIpZ9Q5EJNlHQHi
dZjqA+ryAer5e7QwR4CLZI4L5mg02wJrNMnS/sA/hYj5JIC0mCHSJuyjh4fXElULnB+6p9OvKM4Y
RAy6osfB96oAFtHKQnT+ZLHPpXJccM+fglFKAZONACSJkjDTKvCCPIeqSasQXwQ/nwJijUfM/hxn
Dn+dphhQSRGS4PFgYbQw7VsOlmPEJA3xS/wFpuHiHiwgUUt5CoMvntLjUszjYh4q4lIZuwQSD1UM
GJG6aaVfwiaC7k17O2oMyE1bQDsZ3PMgICkmfyuYFjLLysMjFqJguw34wzIdL+mYRDFtXdqay9jX
aAAzW6W7m5Kbyf9Hu3ELxx5k5YiZC8PnUTxt+p/AfKuCr5gpoQ2miZk4PgyMrNRRJvLM//3pdaiD
T8eQCRAAb/1WN/hkIAMz/26GxZGO7IQPAJ6NZOXCkq2OTktIb2hygKoilnb33EKayTfFUJgLN1vD
M/1mBHBlhVc3V7/xYd9S1R3/HkNkGOKM/mw5R+4r9em8gO7uajzADrwCYSPilMWo3/3g5comEWeJ
xhEjYgz7MqeBii9pmUuH5oK9C8CCHwjr2eQUTPrAz2usoyYFC3udniLz48GDu3MDc/YbMQlYUlBm
DTA/yTKh1QcwyrsFNZ1eF2Vsh3oWaADtwL/jbJYAfVGFC6Ksyrl5DO3h3tJ8c2owrTgv9yer9XY3
FZulXIxbj8FwXFD4VGjh0nyqjej9NxWu3G8Jfs63sObfpmtGB8I1jdh5c8HRgU4k81RaiS1SezKL
ceGLGDh68FTfE6B2x7+Wn/NwWlV/evzj2WMa2LAy3aWFVP/2mn6bVq5UzU+vgL2BPM2OGUGhHon7
9GpZeMqCA7AX5/NyzRtYj5wO3K5+84s3yR0zVmiK++8OobBON4TWv6/PGRqEjYeFqaRfK1EZhTqA
8SXu3Bir0OkM7twKr36JMqBDTAJebro5PHhMSNcWR7vZ/d4tnk68ZVIMmhGTacCKIx5liZpyVHIU
IE6ySP6QxTxjiOt9zX69QXii/d8ywNzzgdMSJw4ipSwSnyl7e5zaPqShPf1yoAyAI8Hjcks57EyO
aKRlKcPqNQlNHYK8HB1tq+x9njwpj+oYP85pYm6+syctGatEGEjIxF9nlZMHh/1H5dF4oYw+L1L1
iUXzF6ZABjtW8IMSaNprkAHwf+uV+mTdNlKhD1av+1SdRvBtBAXqiRP0Pm99Gi/ml+acflAlAJjd
p/xD89NwWAXS4SK2sw/YJb9eFKh7GSWCBRmzGQI94JXQOdIH2D8CyqXDagkCSLupLvHwvloOqiEt
aKZN0k7WK7BDQOMETtX9g+EuWO9kzMB3gfIKpFH0g5Fu2IpkHMpiiy/Ev2ysuSiHsjAXhMMMY3Ga
tbNMDTTlMgDW1MF/B+tXRLY7J3kh3x2PPVNt5hzhjhJTKUN19gytITL0ESCj4dnrdeqeGADBnGQH
r7B8P+pUTqYaH71xIuQ/78XOUbsWEp7nKeKV1MiZtNZIUS2jj/gMiixHjYdWhcPTq3eXU+dHyuzN
aWfQFHn6bzBcvBC9A3HLIF4SVetrdGbb/Tv+C9xInhX7BEIELOnyhCKWU72FppVuv2gPQB6FI4Hq
iR6hWEoH4tB0sM6MyT4Y7iuDWTlyEOUXRYhrkPfz1fyCVgRyQuzuS9djqy3GZ1WtAYeZHIKg0BCp
YDzbgW/KA2TBANrHTEFIQUK89r5jL5DMkIIXO3VUXUTmxhtverBx3n2MI4BXjui01SacgwceET98
HELJH+F9Q5dv440ZpaD7Ls7qAZbpV3UkVEjf1ZrLwURnj40mLeuaeAPt2fmgQUSsvLRahQIoAC6S
dsIgiGjt2zCIulUtMOwZQMKDQD1rE0GppusutzJ+Kj6SkLGoKAIUYxAjukzB/gs0Fe8jdhxjb9Dh
+MlxCMFrIa8gqC1ETpYc5Nibo//UoyybS8KDkpScmQINwSCTc57xN5/ThdyMFR6QlJiyo68ccWzQ
R19uNAXLmAppt6Md/XiFGwxiLLka9j/LEHoNR42CpdFHiivqgQkE8iyKEeRSMEJWjjOsk8fTySNf
FMpG7OMBQEIFUQDENA4sFErcbawUAPos38N6Hd2FBLYY5xZzuZGWWhybMdHBYY2B46hbOz6EqOMz
d/fAQqeA1lDqfMiR02FAL1tMAyjLhWBXk694JJ/A6Z9mCzJFqB+oaAClfZEdJV3JCNG2vDof+ou0
FoX6Qh0KlKCeiqB3wQ3ZJuCR5vvs5QuqhBnwHo/QAlezFw5N7fAxKDGsXbH5LvSHC/KSKzUdCKsl
zFMs7dCi6M0fdHpEDD2cXpYkB1uUSrZCJ+G59t+zPuwkTmb+QdIZ+ALE5Ev4ikN8QD6V9eo9aRp4
DzTmF3gAo/pLvuBc9rj6NC0mUSAib+uKatJ7oYTDbREwD74UU2f+cD3iaRgf7M4ijbk/2+29i2P4
rDkmy/DFPcyEOG2O63QcrFfHS5BMovdk979LgPuABdlKqftZ85Sb1fCGcyqnO71qXg5R9txr5aOy
mhlMEUFKgTLpQnXx4wZ0WOQ/twKDOAvDoLCzEpyAhkMwMcfWGqNOw2JuKnL+HNwa+FjT1g1B/aRW
szWpLw37T3A+zx/Y48X5bx5IPDscMCLEM4ITwjk3ikkNeRtr+5fDLxKEZiSY17KfcTgCpDm1fYZ6
/n3csc79KDIGQNF10iyQntZWHjZgmdpguQRqokGtBOFrGYz37GtqmfXemWKby6L5UFeXO3DurHRQ
VCYHtQzAyAdFKT1pqYQjWabQfQzilQFkkVrAACs6PmfdCwa1J6dx7zI7+WjU823sqvrXQCouEWfa
vEccjc7u4m+QFKAa0tu49+EOIPLnH/53JQU2hc4DCtnd/lY2Yj3HD208B9A90k0Ab9tpV3fIC86M
Kr0zTC+m2y38qsEcvAl0Toxb2ZEldbTJVG+qiJKOPHckL+iKM2EE7VIpkxIMBS662TBwMAD7KsFE
sdKaok4iibQGUbanj3CNYJFx6jKzUaUA1uI4JTVHOBGO0X9El28gBhvGKNCzVvLpT1ANBvCf0Hwb
vY6VjpeR5qwnddq9dqaW4HmaoUwkBJXOaoEtkSuYPjMGFgxDUXZQXSkOZiCf73fFgHVTOlHEg+bW
D6Nl3UR9+L6kR1RGBj1909dWjHk/LDmAk2Ky1oexD2W6muYcRwYNNA+K/wwV7jaabFlKWfl2DEAW
na/fOxIvEbCco4n32nDrO6PenLqKXps3bvU2iORQazvgdn1SoRjNzVW4QI21jUxQeHzQruriZ/yY
kJWcTIXgSA6JgWHEl7GXxgRQnRvDppsdIvKRVfhdTuHSAJolsEgKic7TnORmvSfkKT63VIUXmvQc
26aTMokP7lOxKBkfoGD5HggQWUYOtCxUjIm0qAasenN4zjxKSlRBToqHkdeyNrTPv6OUqllmdXX7
E6P3GPD3onDZ5q/CxhQGByBD2vJGDEOLYwXuKXRusJrHmyO8Ms4SDI/hfcCzvEMBYcbng6gnnSGb
VzAWbSIEpREDIZfTtAER5VyJJBesUw77d1g4H6ZOCu1MZMB79WEyIRlBbe3qicCYtH07JI5Pa37t
zZvWTx85QHWu14MVRrvrV7tAg7lzmC9eG16zry4wNC1nBzWNPk0z8JjPGN5PRjYm+UgtzvCYY5G3
Hxpf8h1OEj41HEiSYODsZ6hv/sPfjg6DC0cIkUWQp5FuR4DsJXiAMuqC5usqMCzT1XvFMpeUpmnt
OaV4YTQERPNcFBp4ImQaYAsPHNoaGSV1eGEDqdtwTHdtkkzl9AryPT2kDxCqms2cmTMxVLj0ZNYP
c8n5IdsIvxPUgzJHPM8WCwxiujQ7hLzpbz/jmZSSgIasOrn8KI9GbfARCBzTCXEWznzTRk/04DUw
+nSUfNo9+zi1tspGRLFSPwsvvF7ANAXAaWfpnhwkpxr9fTaE4fAXw6oKjtJbEmGLog64JhA6odZg
xaFixDmlT0O/ENopwp4zG3pX3YkA83VnSE+mKOHWWc9MxlnBKym12dG+PVUCReKChQu9xeMDw7a9
0EaEpgJEHbEEjj7nHk/3BwCzUqgeNtQbr4eKeVPSDCAw2EXIKZRx4butsf1cSNRA5KXx/hofNjkV
szanEh3kNHWYb1Kl2uq8IB+qu47Xy/c03wyLDWEyeWdytEBAhgMdNenVRhviYVy6GxMNDKIXFOU2
PVfqa1ogtCKmq0U6RO7f+4Knhh78q/XJojhQy5SmidYl0+vQ0ktW7GaYO11xaAML+5nzcXWkKnnI
VNAokQmREKS6JIWsva4+OVsNApykHxk8J7xn98f4RshK5SdS15SsjUfG2nzB5ytPkGpI/iDS2Bhn
0RwmCpM+JB9aGY0aNE5wm1DEmdVqqPDBQCdexfGIXjDZgZ+naHRdvBvzbj4RxT2+NtzrFzWlMTs8
wPBOKMeaClGnWE4MeYOmDweIBqpzBnNFdg3U+xdHrlvh6C5+497Mv0IqsKbOQ7Od8xCvWaOt0N+Q
I1EaDByo9pRi4CNxkHfQbUbMPyg1YeMngsnKOCnApz7jZdZdkx6BJ+LYGM9wi4F7ZqSeXZk6a2AH
Wt4rFmIsROo2jwWV1xUYDNowC3rbhNEu18thQvyCNpb0t3rAuTITV7i/J84M0JThKX2cp3vFSTPC
IvkMRlrA0xqDSgX6Gxb09zIGWu7HRo3PVrQUfY6zOJ3zHC3suGUhttZMGaWAbLSxRYGFR9clEtY6
SS5zLqh3+9dcOu2dF2ucNTGqATl3iE1cTrbLxAt3hMb1CM4GrXoujh1A/UsQCUkNET2JTcHit64w
/6jgc3ATUqWUFqbF33j2aroM23rmaH5l2EOT8IUsl8VQaDxOw8k1BKr4j6UzW1ZVScLwExGBOAC3
DAUCDojgcGO4toriLM5P3196urtj94l91nKAoirzz3+IJO/A5txYO/DAWqDesEKwTGbgO6FwZ4de
NosGZ6secmDW3P7OEx5GLcfCGksiJnOqipqfqMlABIZj7dQrfJFW9527DeneP12+/9vPMYFeYGRE
4sx4x6xEESAFNG5Jc00q+S+147U6e4cIJEqRkRJid3GdoMTS3eYOFbH5Fl8PCn8hT0bH2TPNKWhr
jha6qOo+36avPx4Ebg7//aRxq8IRUlNU5STvKB95OyJpnHhuzjbmvMtfL1E9zLlVsLV1B+m8wWCD
428bwhdc9k+6/23g5EXWgZByZmDegLLoPgQQ8OV4FoUiABSNBXsJ/Vj+xlgJKAwnMthIuPVwT8WB
rxVelhRlxj9cXg4Z6xEywKHReyR2G9riv+3j5s6SagnR3OscFGg6Z6mgpoeCFh3+pN+ZXsd2tGwR
2yvEUmQZZ3aYS5OaAFJIffGMbwLNZdrowU3pf3s0fNUcCMTwK0hTbIADMjHZrrEYP6VXKK/TtjyZ
b5ol7tLyhxwBNzmR/YB0QrYYg3Ob71RLkQCkSTMCKQLagX97jF47iU6zCP0INDQ3DhMcppNH/98b
Sal7uynEFEpbajYoOxXE2yXbSbxkaTKXMFyW4OJ9i6ONYEewPtmIlzdq1ZnNXIm3iS5MF7kV2xC3
yj7+VfJJ2TTAhC5SXOqUFK+JaJQE1L33MYCCXyR+Z1g3o5ttJ68xKvbsDIHzkBP4V0/KgebpE2re
tUuwHE7tLfgiMowjTWjJF+U0qQ0fP4fwNVgSb1/WnthCL2c3HCGWHUWyqAWWRFRdvoC9tAWatYel
Z7AXgV+4/mUJiuJKnjMVqgIlRiGJAa42GfzK13OBDw5FE/sl3n3cmh9rjZi9Gu2z0ePn4VT35sJV
LEdCaNRIOnbOBRRuVzg5nd5iLZK5FZ0nvJqKvuXMwfaalCI8JGv0nMF45SAtPaj8aca+w0nHwwXQ
3I1qTCMWgvlA2zjFw+qvhbBeaiw54vBnhQr3L/Ehc4l/7GeFe1liQ056Tdl8lSRG0sKCHTB2Euw9
x3lb7Xmt4aWN9xLA3WDSbDGcA6q84aLEVOoh5ONbW70JVJr8+/ZJUMAsgFkRNowJRuEclEFy2fJv
k9kSVw4YvxsOG5+5cJJoOefrEVPiYC1BJTdeEZ74MR8NF4njuB1WvDzugs+HmRWL3wiHE86kVl9O
TuK36GoxqeLIQyOz4qiE2YseHbs5/Kg9lhe30aD34CplvABHHOBJtvhjc/VOqHaEDf7CkIw/OtzI
U2h2Vzw+Gyah1C6oAn5KOk+bQfMH7seKipOUdOeoNUFgs0lbffSnY7B6tm6eHpyOouM/yGJ9k2d9
+fQFa5KZ5fUfNivuDjmwF7xsB6dgPHuI3WIWUpGHGLGcqLv4nFoXo2++BqhFR+Xh5qfgKz0Rka5Y
UdEOoI5TuQtOMJCqnI1uihHZkXxmbKOCDT9G443luGxifiKIffY765ENZoI/IqM+U5TRsfBuuD+u
ZGmJlnoF7sP5sokAZXwSf1kFhPltLJNfEkMIwPWN2PZwLos9nlwdikm+f/2hRt1i5eNVbqOLv62i
PGGKs1iLOGD68ufbVVNpA0Iii8bdjY300YhEa30j3I1pDTKgT8hQ404I/G6wVy2akQadEI/ORZGE
0fozSDf1xUfHdrnI3ILfW1BJXy9uIYe6KDMWyzMWGOzBsmbk0M92akOdWtSlU1BKtYcCVU8yod7L
GBwzxc3GkxNDA5LnH7AojNrQ9Aw1g7gOWiKOvj9HLhkYhuhgxGsiNHHBoyGjRk4aAfNMYsskNTxl
qaA8GK+8FwTGNaU2RewK3HMFBHMJcA2TbTFLZu8fBbQd0DydOFN5RHh8N1gmd3zx2KV/pspcsaij
DFssJkFOHaX0gFla5bzkMcvIK0ROyvrcCOHOoIOhH6L4tgiwgyCIAxHSW3soa0YuzE3BriK0JUGF
4u5aATsNZc/ZmZch9EDpbaTfFnEVZgdSSr9w7Ay05PRMuWhPtGG6pT4XX96Qwy3j/8HFnrOiCd6i
qRUKzg1O2DD7XT16Nt12AztUI7Dm3KAnDo1eAexUbkF0x/0ZtVk7SiYCWwWzOllCkdApu5ewDlhu
PJc8je4L9luQdf74ch6Lnu4kbQ5X7wG9V683FyO0uenMZcPUdbT5i9xA9OctoxqeixgDi86LW/VB
Yrfd++y/NouVjfRByT7MFruZ9eh/7vGh7GY1I7FL+HrJYK+JGyLZbHUAJHKiMmNqs9AoTKl5pPLd
e+XN5wsGnwwFwwnTaR+Oo1R70mpke45ehi23wJbT+qquDK/Vd/nUMFjx81+CR3Mbyo9+usv983eM
SVgBOghTKkp+mfmMuK5hXfw7WoqP2/g35akybu4RhzZWquF+gau+MxRcJZeqyXJXVoOiNASSBJvj
ZXKR5G6OR2o9DyNLGd5BBjoW+UV3DebXYFMUGf2j9xQnJ4BNFqoXAmEiF/NM52F6h+5HkBZgFaVG
b5B9+FkKhns8/6rWH2/hPoAlFjG26jKFP3aTfbcqe+AjzI3FcuvlncdkL1/Vke2ayn0T5U2gAhJT
KEm/N7EsSiiwKNaBQnDhaxMazDD7ELe8lq4wqW+3HcAWemEYBSdCwFNOM5383n/El8PWER6m2Wfs
wQi5GUz42mDjX9+nowgBcq98CwBeOTPEeY4elG0Px3DsR3/+f4xAyAh1Qbl41IS54pNUAbhFqQOA
TUOHESzPC0U7HUYMbilyoTilp8b7cmJtfw5TDFPEiwfUmj23lgeiTSG6CvEsgUUATsN3lBgBHtzf
8YXziaQrSUgGR/7Vk0b3E8S0J0xp8KTcQIXgGgFhgEzbybmCcksTeKcjfkVMO69HJE6g/ViV0N1T
eRM22Ie1TnpnN87E8s0HTiQtoDr6Q/GtFbh3A0mYZ8K5QVAWWRFQMFQC0/3qNMANl+1OJOc9Ajex
S4ApyfzbtQnvoaKNMCSePJmIgq9EHAUQANItsCsGT0evz16W3DZADDk7IwepA6DAKf7irAf+QyJ5
5rmhtOdpZigo7r7iJu7GfIdFel0iKkOK9TNKeifgqPP5PcFXG8vuzUaeECapPPXYUpGnzXcnQRaC
5xhPpX1oTgbI4RiH9Z7elCYYOIUkQxxG2fVzjdgAKOUS+Fn5IR7rtoe/HFiO5mRxjHWcTsusg+4R
+unRj8sSOfjSMW/aM3JkAdsgtmc2eVYJrOGdzFXkNgEUix9jj7lAGpcow9jv8WTGakOEiprzHM+l
C2dbRRqtPK4QVJDLTrxXONHFoKmdHZ23+ra4+b8PDW4TZi06k3fQdCXWcPnz7joF2Pj85GmM7Bzv
sMUXgr0ZVgJCEnoXt+yLQwaY5uvLjPERHJuq4XSWDBsB/ylRaFUeqy0Jw3nHVs8emGI9/CTPAjYW
81g8wv69Jfy49nDS59EisHD2SVyJvcXmjVOmPzsi1qLOlwXc6ENxC74LCcxD/XF1R2sh1zjw/l3y
XKGFdLCgdAH/XNYVyc3EWnhN7PVP5KHcGLTz4kAtJKxPEiHzSBPL3oTzwQpiCQ27j8cyPp1ioZGm
+ApCNF9ZIEKQDNgZ/KBBFe8G8iIRmxabbKlw0OeA4jGhxdozTQmI+Zkw0CfBOHe51QLcobtnIxUT
L+HisPuG2GGBzoeUDrhhzhhvg93hOptl/AsIEqK5w34IX29cBYmVjjmxNw28BxTdtysPaNDuBeBh
jP76/QOfJmW4wsknOybyU4ap6B7juAg3EEX6J+k2QERpfxn9se8Q1gJfSD4v/J4LbYZsfB1meYCq
aehxw4Wyz0blskWf+hR/jOe8tLHiwRFvIY75BtbPO4Q+inY2pqal9HVn1r8Fzs3U7LwBAzWWc45u
wdebrrl1J2WXvQDWXbojuw/iApCnH1xLHNLXo24djEeL2dvpDEc/BiLPMmuf3siIQYoi1oYf2O6o
W2XNPwbRGXZkUkzDYMho3xjn3R1Q2jdEVyTHwAmQhiDTXEYYhvHZqUZ+++2zz1fkRGKw96FpIceu
f8C5WUBiun6eogIL0mTaU6YacPkxskGIHrp0tk7dxcBVgr5kP23wB/6LbDQUdOJDM+WSYWPZFfN7
uqQY3xlOLCw8TKax+3Q8sBV7ynHZowjxPDZpHosouwKXbNjYqdBh4Zc9CSqiSZBKcbX/W/0ybFy4
dqTBz840Q4bHHiaVMipivAWYLPYyUEc/gcqFcbAETjHxXXfJ18IoeGkWWXbEBgPwtY8wwF9aKq/A
1dj9OAStibzSCbwWt0tWTefgDG6Z+ut5dxWHG1Yj8Eqw7GyJRMHexwePjl7dTNJ7wG5n5sdZNtgb
if4rbkIVZHB5BCQkk5h6A7u1HqU21Jju/I5Yt4gzDom8z0ijv4ixtuaeeBgviK9LhSJdmQaOJ0df
ka3FcTwc0n7JOJukAu6ENpjuKBOvPrn2Ya5TLoQuozZiaMFusdzjpMQt7uYIIhWCGB9NakdaLoaz
nX8wDmFWQ2tnkM6dNvBAoM+QU/IPfH7SySYMkVwP7r8NIt660TRA1sfU682nE4MPyviQ3s+N2KHF
e+sqfUVx9RuDX96tJC3g/UUxB3Afx6onAvRj+oO3Pnv/6o5bPqXLG8lj7BUrA08k5qQzSuQsZNK7
IfFaHG3x6tNi3Pqn00sZsGqWenRIpqQ8pxjoQ7mkP629oB2xbfLc49Xrhb14kUJ+xBqKTbnAX4HZ
KaikNJHmxWFMIhahcRuE10E3s9kYkufsI9UjZzPZWpAmyyEwBKo1J4ton6CzUfCLHfEDuuMdQ/C8
w4Knd8hSXv054yS+OWxwZio8SKET3zhvUyJS0l6vhRoVAzJsF6QnFgB5TyRIiJktC5QtUXLk5a04
uyHKcPp9Uqkl9IhGN+BoXYVcBJx7GYUKEHrqTuf38VxNTacw6XVJsuXlv8NCImXiD64iVXe6Hdd+
/M0gXG1EHv1cExEZkPFBncc3F1umeLqQcZvcpJWOwMGhtAhpGYRP+flDXboH8wOM9YGHRnxpDfQY
RiUdC07hbZROWKLQVRS9GDE5/F/pThao16BL8S/rPwH87rINxDy1ArHwvU2IAlQhHGCEKiytaQ4k
DzNC9eIzmnZ+fy6jBfGouvZ7aFpWGvL07VB/cLukcsCgjjwdpjFL+D85rAoQVc4DcdcbPLtzSgbX
m0onJni8UBKEc5Q/R32oKPAtAziV473vjIaQKGdN6knsbpmgAcxilSJlDgjRwzcdrwC2pbbKskUf
cOtHIauHRBP6GjdY8EaXrczzivrjYlkl4yo5fGb04nT0GKpuwlVRon3zmInKTZXbLv6PU1wAuwPc
cClSmKAn+kioC8Unuk/5ScbkKw7GgOaD+jafBRobn4t7LD1tzMAcm2qVAgFIZad5FEq4QBRQL7g2
ed+n0oOWfaPQl2mnNGMmlrniQblsKffgb9A6Rg70WVlx0inzcOEvIg5k+5DnkG0dr002LMniktRp
pgzSorO1USYRUg74kZKzhYdA3DsZHsewzzPbmOE1oTRlNQOoCjgp4PV2fCrycfgXiDSGRX1zPL5a
Y9imHNNpGd32cKMvwHVWZcPdgKPg5w/z1rFwKccCmqwiIaUvmM4C6n4YBb8LYWUIL6bdmwBf7gPY
D8PbHxqvIRO8VoNiljKHUwiARTi0Zh74PKlLHxF5uBtQAtjjTcHbsw3uPYot37+In8iujW5QjPfr
RaB7sNc0iyOfYQdEw2r0IXQaYBqPqfSNsg18rckxDS1kyebkSd+yjaSeZ5JOR6oer+wKicweQK2E
OvIOKLikR6SeL44xZeqBzr7tlPjAcS7EjRl7Jp5C5HmT2/MKrhT4Vb7BYISxg4BeTt3wD0Et1J0S
NyJ3swd/cDsx8xfi1iewadyVdw2ZgDB5lIgcKXh/Hi1Mr1j5ovJ0+60pzy09hkvxBjKEbz/HPh89
Pf0TI1JgluDDpSKi/TJqf/h2E+a99ERveq5y1neD4T8NTpHtkn77AH2c+VzBdIWBtUxEUtDHMCMc
fPny7ld3Mdj2J1tKzECqFMi1kooS46/++LBH3RTRtRT8GZEpqEUPlFqUNAuKwmAoBN92zhzGE+xV
FnTjAw/HT/R/Eq5eDrnoN8yNwxdyBZocanpMRuaoug/0CPoonrYAqjGiwz9uzGnbW8lqaFK+fQse
JikiSa0Flrh15/s+kssYHAeDdZ9I7yXBNdwnjHpqlqTK2CZ5nAY0ebSNXSlQebjJoAGZpdQKRu0R
OXF+oE+FjCopv0LzSjcQgsCaQ/oN7OHw3n1xEuF+D09KmC69QTPGP2SO7Sxj1HbTE/O76XFpBfz0
FHt2jBhXD+agmzOEZdYtVP6kye4uvDqUqb2O9HeSmnRTdBymsx3LFPbyj4rq7S2i/3+rQocXxoqA
BnSBVnJI8ZDewODieKHTp15tUd3cWRYEL8KQY+rHXRWmGVuyy4Umb2vYPnn/br50xVrAKZWRsZt6
RSGhPEwwwQLhib19jCUspr8+PcBBwK8P2GMBxqebYGxJ8SO8IVHd/XK/MIi/+vubU050AjqYQKO7
h25Bb5W/GYlIWgpUBQYx6S+29kdEwpKdq/cdcmPc0O8PW9lksgRC2aQecD5GD6JXRIO1gGV0XGKv
+v73kgKkNXJTPIW2nwB+9GnN3PwipvqYvsAhQ71osFpz7hrJTFQElFMKIJoj6kQHzLntJgsCV9k5
KCn5IVySvN2Ee3Vq8i0PU0kJ++E/mL9tZCVK3dqbf5Y2H+MkVmhxj+qL08pdthn6elV4H1HZUUND
WyuOPAjAFON0hesUXtGczW+HyI2I+gwS9ZSzOfbA3TlD+EeOxLSH7aBHv00JI1tD6cWtPp0QZwhW
BWenqCMgxozMKI4Y4EYsJvdf9+E/8cGI7zPeq3uegPIecNNguvcWrr49w8WcCQULHXtEl9r+hWpO
edObIjR5ccFP5wCG+eBopNX4wPUj7YoWmgBlDkqqvdRu/QB+Rvg80lc5KKgcZOz3iklnwVDOwxg8
g2HMrN2mE6A83bgRUJt0h3QUm3qCegC3OYh9MAkBpyqVbd4Pr4ke6OpbIzupzLAurJNf9/ChyIy+
Obtgzu634mMBb/k7XeCVbydgmzheMX2abBucQd1LifdrlWDU/6hd6xxtDWUB71UBNdfiEkA2Pxa3
rzLb/qHptQePqDno9J5ETMF76X+nVq/Vo7ktGuytkrIAjr1riSEukJF9TCjGyjvTbG/yT3+xd12n
O0itiNpnqFEX7NPMRd78eQwMPJkQsLdHaA3Axb7R7u53BgaM0kF965bD62phQDoKWxiUHbym7mum
sobfnaq34XvyhZB2jsretxU0Tmjnus+IwR0iyM4JglL0nFjJBRl3UXfRt++b0BS02YEeZx80DNUs
w32GRQjorHENPk9V5VoV3Fg8O2U+u/U5tJ9hxRlqKEIkGlq4Awsl4i2BJ73/hlpsjKoc94Yjw0QD
twBc71q9Rlcb3nrnVvhi+5hfcjt5RG/QjOFxq7RhzTd6dC11N93mica4merDF6SGd3Asu6dbUM51
rL8r9TDUnXC0l9+8BhZMwrhmq16+EujihtvZqb2tzCpAzYD/38lQT8oTy3+ic3p4331QkiBo+Ggq
qvUd617DP2MgCDTacphbM4O4tsLGK2xWAdMJw9UnNj1vjwtid1xLh8y9t5zvRZmfoG2oz+RBo5LX
YJIvHwMpZoezyydohR3DxyTxhryZz8rV977Ysb3d/SXESL8mFvyNnJQfcW30G8gNRNjhGi33Pm89
FVAE0gCQ1BcuPhmflJc8Ds4PRuN7zWvZ2IP5t3kHkw2dEYrX7HZ6FQ6VBlNb/GZU4+Eu2LWT96BV
47PgdtJqfN953yl/1fBs1b47lYWNy3bMrWpx0nXFZU4LO74WP5WdXYv24MNE4DGBp7T0/3XIfbwU
9w+J2c0RqtnnhCUFLoXddbIFhuBD4yJTbE1kT/oYkn9nYBkuY1ht2Bzz5LGb3bpN6HauWTRf/vWl
vnjpMtsLKcvMAg16RDZHvktbKBsv6sGamnxQmafQvVuDE0KTU85g/Kx5zzasHufC8kDXcPVfmofF
UgXj0eYmlP8uB//b9r7b0G57GNS19/4OgG6HhOA1OM25b7c9ncgLrUeEkrLtPpKOujCAnN16x4nM
lSZYLiC0Evatpa6aVz29DsYghvvg+yAL5GnAcBAmHds85owmV9tjOICHxMtwLzipYu8qxoteefX4
lQWyoZt/sv3twd8xu3zCYvTO0Olr79wUkWXz7Z1AEktve1VVFR30aNFyGzB7H/73K5OGj0fAn18u
vzjQ7dz7GPB0p/vYybSK4whEYTfahdWwGjcP6lgrIEOjCp+4xuyjCmPjhtc6+BWmsvi8htdjtwna
9m6zVzpniFWrQ4ueQ8wcKGiHT4QeQQdMtJqH+YLV4jT+zu4dbbHzYrAZaJg6orO8X3yre/g7vjBm
8WwGdJMjzAM2BbxPF36FgwM+PVVoZfr00Nen169C3VGF0AIab0+H29oCJKhst0Skc3W1o9/YnLDY
sfAX9GsSEwzvhiSko6q7unTU8+TrCMAN78gAxYKxEPA3TT3s2MGe4KtyeraDBxOhwY3a7qtOaAP3
3QaVt3e2QoKZHm1fP6hFdjsFZ7ShRQv6j0ee8scvx3uGUrXq/NM/yvyy8RhmeGmTOxfu6vD57dp8
5Ub0wWvio7SW2j0CS1OlGS72qlGFhB4+7sHlGJx2kxer9a0uLfXWgeJ8o+OTNds2wn1D7d/Bvozs
c2Q11OsVXrDd9I+j+d/x45VYG7vbl3PPxidB1MTeoSFKa7K38XMbiEIZZ09n37NeznoXMJKhVcdm
uae6Cs+DmsE782RXiuwv6TC+T/kswBnDJ2bA9GziWwOK5C8fQ65kSmq2M4TMSvYSIb5fILwLRw5Y
4TcCJwaB/1UxKfBN1gbw240h/PdBs/LXCgiVGQAYsZ4NEzNInH+P2XAmsd1fv8/KdWwo63QAJGzm
Mji7MP689XO76EP8gEWLvGWLRrVPMAwcCyq02ZfYwxlEQurHZ9omi+uT8DF5IOmCtB4mZ5OJEE3I
HWjN+IM4eFgovs0z59j5ek1QmTEknhhTrUE7xP5Irt5YHf2/ElH3qH10RsiGmf/QUAxktMr0PENX
NGYsdFhvNq2/C7SZDfRJy8f8FfF7TM9JlsyBmgWqD+Gk/XYwI/vKvcCwwaWX1lvcczeHNCNSXPDc
x4MLoeUArkxO2HSP8QRafjAh/pkx6+AKDUC0F1e6RMrjJXSXqC/FeFBPg/coWL8RlyNtGOKQBFIE
k67Bz/X/ywnk70ef2fp1cf6RXyyNOKRRik9wtR3ubkPMMs3ExsSSQdd+wvO8GIlyj36Mfy0YAWC4
x1yuvPuse3FJ+uXC0gLh9epA8NDyFiLsAN7FEfV+B2D4g1m1gpNrrUTyPCrT0vlrx0wVnTES0vbo
hKOl94ANdYFrPEm2YCgwtqQ9i6C+Ru4mlkBmocwAriTrNTSzsrd3FyGSW1LX0amEoKJ8B8Hyg9Fa
G3XXE36T/+wHxE5R+inBeaj+6WqnHsDlPmRIz5DdM2fpSh+BX4BH4LYfb7LzgIsJZ+TfcP0OobzY
PvwT0HbmCygHgUyk5MpQXIYAO0XMY4PkDSQQKIC/QXLSw5n+kHuF5dJR00F9ZEiECSNw4mLGzLHh
MCwvVvXkFdIvhzkHCdjHbW0h/XR3g83iSLsmqs3fUyNO5GlabJN4+laAOQ9qfGbaUHXJpZAj9YI8
IV4Z+16xWqxp5f/D/bY8XjrEl6/b93Mo18DO54nl03wdkUhAroXhKwIR0rSbEFdnLnW+SF1WdyKD
UmBipnIMWcHWXGZfL9nIW9CWNsxe7IBwMtiF4ZWqM5MIH/iDIaEp084+xJySIZxxgO5MRc438Bkq
Z8+19EQXAk8yJuLCbiSD07OQ2EJYLBi0DDc/f2hBgKe9V4EbhrOL51ynPZ8XtscjWqWrqCxlGibg
wPkPwRApHCPavanm9MbYVY7x11G9FSgjxBxRLuHb3kNMN9CcBhviNRhgDkepLsSp4jPi2yDh3XBt
cHmnL/84X6VHVbdXUNpw7V3gKFk59tDGbVoccMX4nSax4MARYxmUACoGDjOHdHH0LAQRA8m6glCy
aBl7iORs9pQV4zMLFNVLuv+DG7MB1ffh7yQAlsA1+oDr7MIkCWFfWjULdafjKTmbxgciRC7eNwNX
NQHTjF6RPuLzGKp3+YQvAkm1T7CCcHYyCCi0ScwlaetCZlW3fj8QtZ3vsJGzXgjHSJqMVEWtJVnK
UD2EnsOYe0ODZIwgnjvaFSxqI1QwaKq1gLAfhGqCEnAfxN9pWnVBh46+dew/wOnvXqk7xz8WzZW2
ygEqaw+xT94pCE071cIL2suoNBlaqU/GeqS5Cw7YYWHq+MbO8o7ZIMNGb/aE89VAF2gePHFCsnBg
mS0ZZ+dnbODAERH5htFScHQJ55wggSLLAzpAvPV/RIWHzjXDFJthqxC+q7VxZonQwMu06DpZ4J7C
4LrlHLGtWxsjvtTrEz73anFVJ00d7oFxVedWcMXyGSGn6ZsntcVWZhFax+7tGX7LkIaFer5uAcJY
C/d4DusOppuR3uxao2szpAMpM/7Q3kH1CW6vrnl25f0sjNmDO7OdT8AVWpwjm3bjqWAD4RgM9/XQ
ryB4a0mz2xxoyOQ6GEqMF0k5rJ84ctjhuXgnndSI6VpP/ne9z+5PXzrCTr/ungp8fbJHVI33I8TL
zWFJlisl7y6rJ8eYck3H0nV4/wAIb9Mmv7TL8KEuWilVebWGiLJN6b3oTN9IXFrhMzDJvLImz3Xr
746G8QojxeVz8z/oufvBgtYJm9un4oo/c4pgCuJG75RfY0hRC/gI053tmmXQSWkZ1BUr9x1qmKWQ
IHTAHN0TGuye2bvD1FLmPT+FOT3PmgsBaHDb4+OMOEwxygGixfnDeQB+sSthiN0T22A2mzq+V94K
5iIP5u4ffUi6MVHYb9pCQYd4pjmgnlC8AcTesOUhxGx9UH0K0r3o0ufLJzuXhOcAUgC5cuRJwlpz
yAkcpOFxEGEXhz8fVinsmQr+H2WyIxV7H00exszej/uNo0mcuVTwa8gKpeWQ1JYhlhTqVrWGMxWb
MmxNsQNUFlJUDBxQ+jjWTNS1wPpAnlDRYZdIEbUmcAuFDVm95KhlbLLab2q5iPO0PdswjfOF3Uj0
52zdrik70E8NZnLMMyQUCa4rzIO4gE4Bn8D0DIAr5gL5HWlLWk9kCgmOifgICJMxmsiuJLbMCDe7
EwQXXoAJ7JKBh/B8ZG+lofKTf3tQ8AHCxMoNQEqxudjwydjZCBLIkKaYHAy8tUwjw1TvpytmWMB9
DH26oIjelBUGTa7Yag4QWPEd4Az+05Wye4Lbc5VI58bmAhJJhhZ1Bu3QDpitMz/NmaCEQFbmhfQA
GRQJLonBsYeIlWitGqgrBB82nOt4mX9xXmXTXRXtMZPvvEHaJZk9B5IF2AiIyLyg0qUOpIpg6XhI
/74/HQQP4AM91CkHrzLgcd6433C9biOZfUs+eFzwBVYAUuCzJNKxvR3/YEJG0fB6cv8hVpoRW3zj
dUMsLNIv40CKN8A4Kll8USZ0LDBd9t2ZwPugZJkc6HzpYBXfwWw22aPrbljQjGBC4K+Yk0Mc+xol
OO4vc4H0SSoDxeZwJZ0YLmO2GAFkdNJnt5IurRxp2XbhHIb4lT5pOFcd5C2F1Ss3C1M9tmoxYgeC
o8B7cPY+eWwiefJPqwv2SluGR72nerlGx0PxR33Pdksdh1VYl7aFUcKrRYGOUKPCsKfQu/fJMT+0
g+qpDJy7WNIk6tKCYVaXnBWchAZIMnjGLdh3Am2PFIczswG94l+e3ajLqCAvfuPZfTcU+6vkln1C
ZHNMBjhnOGRhzeDKwY1wo/souvekuIQUwpQUPBQZ2Ep7+DIBpdqgzhaqbnbgLYDpVNWf+BVM959e
XRjSm7TtNcerGDqtLuUY4DAqFXHZBGneeCYsIP+jI4cJY+EC8lb4oTCyOQPrIq1iMUtddeehh32V
/t5JxMdSPLIcVgzyyiWUjsV6S+AoP8ontICSpbA0dP5gRcP2iKK3sFOkeEhtJijAelKe7jwBQOf3
d/eGYgXJ/o8nbHsv9ER36pn7O1iApc3shOAA5NMN2H9Op60sDe/y93Qx3yEpoReYlqDrBKVu149Q
Byryrnish3bPTM3oTq+LvQZyNyg9R2Wj6wXco4LA7srAPKuLhRg2cS2X20tHfN35LyTWdn6Y3PG5
1UALurSSBtjTK3yADaRlviCiGXToPGBbNeJqfgHKtAVTuqUgLOXDOSHeYNwjhtQktEtFyz7q3kYU
itZ0MYV67Jasfpkdpx1/xUOHXHoC1SvIKFsg87NesNNXUu4fPXCpFdA04qUQWyjFzWOzFPIWl7zN
6QBDyxNBF+xsZib7HUabUPUyniGODZ9YEm6XZ4M3hDmd4XB5njEFginOkvkpqaTIxYZ54epbiBqU
fC0HOhDqP2RlkMAZQ0C6g372UENj/CBVmpkTD0JuMWOQl94y3o6flO9TPhO7/A+O932eduKneYop
iykIE3BZhpTfAcWT6TRAPzX6flpZgxOO+2TWVEJnDv5W22/WapcRkxhfeq+o+e/aVncwtpENZzk0
QuR7JyxrLFV3Ob/H3ymITFLenbbpP3ELjMkboXIhvSJ6faDX61Mz0oad9JV0YIZEh+U2pAxA4HaK
jlA2YsqF5Io3Y1z/dUyJPamoL9gecIVzX2R6hHVXS+uHq6XAqAmbwjOQn3hA9Q7PZVDyPhgmpI3u
cdkcnIszkn4wkBHlTGsH8kX9a2bl1X0mVs9gTcIeAik5AIKbg0dwAAp3D7kG8xdpdVElWsYn2Bds
S0cxV2eChQQZEm+bElGMU8zetj8rh4w0Ydk8o89B4QFuxIc82ieP7im/A3r3v1BSI46tbQhSyrNw
GHSYuJ6KQ1hOAcBOYTnaZheQQAqqGfVLJ7UiAbYs9QTRDLcp7jdArDnkEhp2tOBXzdeXVb4dUY3t
V8/AiDd3Qh0gfLeHZzicfGX3EZSjJkh5/9Q3U0Zg26977322UM3NaJs+kquihAcI07Iq5w3xZA3P
bwped8s0EU+GcDvdjeqoPTz5DUy1MTCJGtNPpg0vxSGyRjIfOFfdK/cLB9IWfKWWMuJOv5Mu+B1u
J/UVqTlaArY53iUHqrAH1OSR0X1NIIYuMYrpWcW9iwfMsM2CuZCtVVT5hegSIoexFSFErNcKr5SY
HQDZ6+rSs3p2QoNnJ+3B9+HaGOce+o/ubtxRj4QKMgR+Z23UTpmQp9gvMxNIoHb58xwSW5MQK4Ky
inMoZhDCrk8B1xwcxu3BARzmIB86tcNDxK80ux9oiDErHF/ZYaePBRAMN1TKIQHPoflyH52IDcU8
qzfnCx9H4OJWK7hAJMecKoHQ0Em/GMrY7oN0+q9vl8ECA/XGQVVWyFqyFSVAg+KYO/zs8oInl1iG
R6Rli5tzBa44BU2AP1OdwhYfjyVVYUi3vCNFMbgsnxU+x52mU+IENGEC4BwsZXQbJucVFACj6TYa
wW4IdGgpgR2hP65wZ4DabXkUurvBIXp0kauZ0bW3L7v7vMN6XOBaNjhGd91rxPsKbMXHKLJ6qEXY
ZjfYQV0CAeEZxyrtE7Cu2x5P68EAYwywh6L52KG8OZMm0WW6ADu8cVF3nEJfPmuNYp+naNEDBqgl
s4UaKapX4BTfLegM/9/Mz4PXZHEN9GuA4qtz9cWqb4APDRPanC4g/GR29Ez5DPtK5i0fS70mTCoY
BrAuyO9oKDoe+hkGGAcYrKULUlE2cQ9HIsPv0x7n9FhsVQDUyBW/68NFURPsBzpHiqpS1IeYV3Tc
HS3mcJs+SWS+s+3fepdAj9HPU6OXA1rsnH5OQeLCSpuNFIGcxN3oorATEbvw/GQXp5e75CjGENiu
SY2SeHEK2NIjLAqb2JCyYmGCEfBjn5DjmUKXf9wP7Jfz+qPMJSJW++/4veSHNUzlAVqbgKfV68QG
PlT6H0bha2k79Unrj00RBn52mT/XR3VJa9EQ6aE+4dDyOAw5Ej/QXSEipfjfryvfiJHD7GFV1KGE
oDDZ9J/q/Q9fCMh2peIXI34ayZ1bvb1LX+wRmY+4F3RAIsll4kwvY42QFNG95vc1tPtDdGRjsEUV
iqJV/suHSLl4OV/tFHDbTnAv/w7zLZI9rgonsKhfhFpEp2RM9hmHnGA0UnWIhaQNIzJmuEo8ScDb
8Cqf0ByCkvEDFP0R/yTvDpXhshbFlB6LoTZvwf5xpz3s4G7embDh1AMiE/6eayLF41vv9768wKXH
fcbBDRwUhRbWHn8njGpOa82Tv+eIjHXQAdtrDMtJHWE6Uzx8Y/NOah/Xzh4zEDGVXEwW8YNNSO4M
RlSbnPyL/hZjUdok9L2yODyr/0ZWRcoK0TJo01VrcsP5IMYLOd55FVTgw3ynnmWXrxMgb/3jvbmc
Bnq+I1wLxiwBf89qGB7mNxclEneOACdPj7f/Y+nMmhXFlij8i4hQHIBXNrPiPL8YWg44oAii4K+/
X56+UdHV3aescxj2zp25cq2VPEr+oLGXN5vzhOiyZ8g2WF8sJXZe7ieQz+RV8PuRFcN/yV/lO9BL
Q3TD0JZkA9XlmPnZRnic+lLvcVvt/Q2sCC9U5zEXymISvp06am+otnFvgpZGWQlLd9g6Yi09Q+KM
iMhciVsavfE2tcnZYe5Pl3FiSaz15dNnJ6MQonyhpkZtMAR89tDlyyfvUbeH9img/LiTcjKuC51o
UyVk1qQhfEBWnOVoB2G/8ff4GhAuKOsrRDRlt3lQfEo+0cd5bfkev/ju9N19nhjWoExoI4yIOBIf
VZjFXKPumKu63yGjysZ31l+bF33J+EnlElUbiT62IVbID57e/ceRypztIHkyJvAAha2QNVfJBtvf
/Wt8ZgAWm5CHK2APoXuWHrgHHrRc113mvyGngLrFDAccV3iQvj54EzogRRdOuRK/WPGwYrFEFV/+
LSCzs5vyWBsRHlgbt6nJnB9ggg2/tbBmohAz9x8Mdc5D9i7QG5mYwo5fyQoQNUGuvuHTKafbJZFv
w20QiPCqnYg24rm3uFPtcJ1fCGLF6DNID98QNoGLalkZB0YI7amVpsKcxGqOopMDXF7fXwF6KGfM
5wHS2/4TYpnUomQ97sMvYAUo1jgPjhB2BV8HE2vvCZUOcx76vC3S4cR9x+85eSRvi9YyiWimtnQc
b1i6PgnW5MZb5pnJLEpRK+rA3Rn5MxpvGP4EHF51vYSfRVFy9ngn+y7AHhPRiTIxZvXDswdS7jTp
l0/OU7lh/czFm+q8FDEI2TSEHbT3uPfTIxgkVNU4DDK/qzXSZtYoiyVy816J4PqSKoFf2YbBeQS3
TQKjmFdMiPbec7FBOhIQ8Zzhj8n72oR+ok+T0NqmaL+T/m8nT35qK6wQ58qj4xn0GiwgkixuDlAm
4FiRNzX8Du88JRoAHjOcWC9WSECU5cNqg0i0tavdrmEXU+wIQCeZd+Fks3dfjABlvGESmwMGPMnj
gjGrwSNHEOIXUyCtgL1JFCZe9rSRDPplV/AUjNF2wE8AeLRE5zt8LZtrMjNbCImlm8/o4IrBVziM
gUNkGYhKwWScGnzD/6YFQXZvA0yLjVCpXq6gH7+7B7YCYeY+yxHgw7j1yEBadFtd2uCE+w+/6cPz
hZaPoeCSiwk8JspzvMjixOmGpPVY3OJRRzVj+SjrFwWK3X/ik0uyhMh/YkJUNBjFTXhVH2QSoLLy
RudMXhy3e208nThQnATzwANLoLWmGBe9j6s/hZfN5uQN0T8RvYA9On6C0UiM2wJ2abBTvu9PUvAv
eolwOqmFWcVRMHdtvp54E3uE3yqoNAwtOKqRO/p3hCn5oN83gKKMSSc2jnin/Jg8AJ97O09oPMcl
QI4wJTnTUD6gNBEXW78R4ij21/hCJgwLkIsaT/EIRUi2XtL8wzWCdkcJR1pakuqweAYo76ZfBc/u
8Edyn1L6VepXC0qJ5xmNID6LN5OaJLgA+5MPbqvPcBCB/wlKFbBoCRJN+jdNwkWTxijapT4sXO0G
jHab9WmEIW4A3Id5jxfMHPBL2Fjo7pAmKoFOET4WAUgTNSvcR4hUIDPRgtFjQh2OzCVbmj+esbLp
tVyjD1kNt0UEJ3YfjBCmNsSfl/Cw87siErT7lzV6F8waaJVZ8RKHL5f6Gzo9jrAWanBPqHToWE5M
/X54tDRGgnPltGVhpWoWBl+OUCtpKbLCIUsFndE4eXKd43E2FxCWq8Gmh1z9z35EzkxgQOryPaAZ
+r/pYNBfNjeIwwY8clAVRds/i+cdbO3WYs15EGSX85MhfgQFlDUMgBpUhuMmk/UA0QlfhSiUq0CW
mAyvf8t0oPaV2SWyhKIn5jsnTXboj2+Gxxq/etmFPpDVhzwn6EDG93TE5xQlEs7tQkwAeAQ5CAbY
x91tfNEZRbImDojs4B6LGxveifSFzLvDk/Q4jUt76nDuuoPuCuN3SjBaSt8lE+BEFcPC58eAhs6V
sJqTxZpFKyEuAOumz4ohLkYY24f3Tm1/BNcE/i1WbTKTVXAlhdOCBGmkupC0EdDGw6aDwSNzyqmd
ZBw7w88vg5Ww+UoFlwzGILF/zj+RKmdCCE4dC2o6dPf5VBRPtDAdLkDENr9I1ih41mutgC17C2jj
tesl6w10kB39SOfZq/uDNKUzCGr5jtHSkDmgjwH6wAbq6V8dBg2EE1qgfx0qDijOUJJusoG/100l
G7MQDj00DrZ3b9l7zUZ8oyDFSiPhtZbdLCeJdPzPmkN/ynVrVPssTAxN4gGUDf7jh8hsjvII57m/
Nu5R+pRsfRJ1FskY0jyFIr+Y9ZuoW8rUv7+HEhc7bBFoFMKAD2BR0UJFd9Uz2O6KMIzfnXQDWNSn
z5y1chmOQQLlx1cKISKvQYt2ZuLshBvaIA3EXo6MmFQyx5IFIip9uG4AvX3hVlF/VCMsIBiAMxGj
SI/o9HgEQTFzZCHTg+QBZsKFPKGxQsbBCSobWjBDWcEsn39rl7a/kBolltG8Jc65tpvUhD7pvdOn
FDVZgO6KaAaHATgZnURAyoL5M0cTmQLkSnArqKxKZGPiu8P09gAlqlLifUSOjipI+oMnkiwaAgDw
wLyMUcTfjoQDUuThpI3g/+JHIJPIMCiExoHNlf7wUL7CYqZhUPA66ouDIJ3ewgha4OSipHkpj/P/
T/U/wMtV5hD2NAxg6Xs/xI4TQBJd/8MD1WFn9ubqhtEMtHh/mmOL5uKPrGg01CI/EztUCWpjnCtB
6qHqzl2X4htF24BIeXO6e3YG0dIHig9yeLRal0BNdMW3Uuy5+uZ0CQFhR3+FRvwfZI7vE7E49b/q
bBJBjWGvHhcg8GkufScUwRaTAcSoF5Z2JHYLW8UA1Icb7VzIJz6t/k9vMrnuxQKeitl/2E+dY3VA
eRaxIgEr6IrDYWc6BpjJYsXkRZGDHQykBIrrX+ZuXmO/LqZwB2mcshp7XDFBm6SatytaciIFLve+
OIbRi1m20OMIo2b6UCQAJlIHo18y4o5nbaylWuOwYDodl+HamTvxmaUEoUIM2WxkltDMxW5rfGLT
A3WpgR5Im0MqWpanpElPihByPxq9X6LuAuxUtDlFdOiKBwOfgIFMX4Sh76sFF9yH6gmdMjShw+iQ
ZNaGj0PuWcH0pbqI5qQ/pdrdMSzYTaPb8HQ/SoudklCUyPc+Q3M+NkbKK44ueOOOi3BYvNZ/OJGf
cTbHtAk4cd334d5zi015BGI3yPEtZ0oP7jVJD2eMD0WIbYPqsI92jUqaA4jFy9vnYnYDcXP/Oj+a
X118OBZjLWiPc6daGYzzi5g64SMUYu45t4texhrpb85LK1Rk4ONHfAruLm5miKRWaJZRsyF2VDCE
g8P3bAdg91AS0XLjKXwSX2FabdVOjOPvXTkyO+pOA0N69Mwc3s4/nrMxfVG+Mb052JA8QyAQJ4Hq
5XAgH3jC0mBiBZVNe346YQ0iPyEyg+g2mpscn6I4xAgDfi1mVGjwEA8h1ODJGO6X8nyNjTyBMcMX
kY3Ot8MP+WWIexoSBTzy4GGvVh6ucjKhnTMi8Z2xItFoudcgR7xE+6aGffXHj58S5UAjIBKYKJia
BTRvjnSWwZjtF8mBovDIFSZIdSLZ9Tk/ebnYaFAUMI0YRkWN31ZEgo++/iSS+xcqYQx4kC2Ad0h1
BEjNuft1sIcniTzbELqWKDS2nFJkS73XHuEVFIVuDJugxftyHA6t8cUhQDDvLB0hQWXfGYaCBsYZ
Gs9dmEVYy422Deef+EnJftxNqcfGC2PWC07IRyT5JP1wSKrozqzu/cVTKDc9vUZyAdOccMfQg8aM
o3GMvKcQFVnPoj3LUQp+YZK8YDxNp3U6LYbkH5cPHVbfiMUbsQ05eoQJIvr2mrEjfR8zt3W/wDWQ
JFbWpXQvhRa3JsXa6XC7Ig4B1GS5R+8SwYT4qKEfkKoFpqdAV/lxSlsKhwrKcBylBndGXsLAeoGz
AuXY1ubVdDK3Ghfe0XCx/1tSK7SRa9uiLYy9En5e4plhxcxD1Q5lEMzWWzb+vS78Zd4MHYgIdAoR
NVOI+1QDZE7ZfvLP/3AA3gfrazCf0miTPFNEAYsFb4J34WHGEEtvTFrP5DmkV3gVMBx3BbPpgPcq
fTJeZP8HRQPeF6IBbgYsYotFiMGoKZdUnNIdtEY6KV2v2qk5LSPmjuxoUMHooglu2TLaDSdb1g/W
zz49uz6B5kxSHZ4jWFYhoi+cE9AOk9Lgrof9f/sf5EU1ENvFHRT/KX7bU9rqc6EfYgMBA+9jUtU8
meNOdcFsZZbLZSTqO3gX0lCec5FkBPqERg22MNRrMottt3Yfi/76OjHtVk0I/v7rj7TjSGS6nNYI
ZVkUUs3dVdaB6uF0nDeNa1rL7Fje8Q7OTb5QaLAzN3OPI0Yq2ZOKGhufSRTQ7RCE3xNxSh8BUTR3
8Iij1cjcOnFCvYUIQEnaeIBXjn4hCfWx2WW6zHIWYqXGoJwAVjpf2kK/Ehk0SSNJHJmwtPH/4YpE
vUSjWRATYhmrOyB+jQmRUwpTF3NlhMSTkaFGad/nqLBcLNfg4gVYKvEOIUpS1kh13En4y2Bz7GyE
A7UfO7GuhmELWt7kOoTxuN/EOClAOENDGKAnEIijtH/DxaE7ORwk26dFuhwjsCSDzcIVz6mXzMnH
F/EKSjG5oci23+PPBDBEHHKmnDrIDWNsWocOTXbOxSmkjPmUBXkY0067IZJEjAORoD0mTTVYm3F3
BwfsPmtHcLvC2X2KNy5QPzoQVIsUHv74gGC7Rwb9yR3aclcdNGiL7I8ia9ygdkGiDAQgeC5GrZy0
YCADlHZSkzc22/kqbuf49pFqSikHhYIiS1YX1jMijEF8OacENIcYXPz19uQxFHKUKGRqwLinAN0g
hIcIvdPL7Y1JIQ947kErISTSVtuuJDUU7kQtQImp2oUUgGL89oCrwEeT/vm0iG+DLFUbbvoZXDht
C7IubZwvuqTGXbvL5rn0R/9M5xwjX3UwSR/5S85BepagdQ3TNtiSDWdg7Gi2QDhNMR4SapdYQ3Zg
RXDfJDx/Rm4lqcAjpgH/xMsS7gcTXnBn+Kh6yMwculyeCM1pFjr3gDR53ToJGOCiMzpxF6TJxvru
C9AiQS2xyxFe02RVpNZ3DHr47bpok9oP1vhKMbiQShLOGeYoFFpTMj59chjjaQRSMAB64UZxoYLP
M+OxO29RP58C8FycN33qEdn6WHJ1yLu/RFzgIdKCwdtdCo0NuRmNdqgVk+lUOMW0iiMk02Idzs0y
VuTtYZzGUZEp8dfBmwR/aXTxsEWo83qxfkJn54iWNPE5WUEnr34RaH3+1wp+FPT9O7b8MgR6O67V
jdNSmHgU66JEBqU/Ye0FQ42Q1KWGepyhQjfxpJ2ZUPL662XX8Y/mKEQJ70MxFhtmKK3NmLsl+YWQ
EfR6CW7/Ije8qg/5GjL1j/+ZvOENcF7i9+pSiONJ8XJwTgBS+djMAOJQImOiqka/m0jyQKYPrPiF
C8o5w1Enxh8o2DBsMT28A4F07/H1qEiecp+z8uHiBSjJXJt6Px3W/I4PDZ0i31/zJqZTMnrEwTLn
xrfBTgXTMyLJtEgQ0tlaoicJwwI8pvdxOByIAYbTIasg26V+Eb4uFj4F/sGQvaTmEU6GEKEFSe21
7w5nItURpVE6xOhdYPwTt/GXXehENJIfYtaIeGpP7ku4R67L8iVJooXOD2Z9kI2eDid5an9OOji3
GGJlg85fGx14HFzbVzG2wv3PlPsKLVAImogcP0QZWILHKXaPfCdqJw7nErf6A75fZA/N4eINyaPF
1Eue5onC5j42gRxZ1bTE7MdGvD+TLziO84kx0sSZ7a+y6E45fFnq5IlBJJuCsBQfDn9u6BdMHDEM
0ATzEKRX7DXTHpW6AicCoBGhM1t2sOwgKgRxdRT2CZb6g88iKDJwJaz1ePwio451YgzrNeiBXf9R
zeak/le3izMVlYC0m877Q4psv8enCEerL1uSwAbSJJZaG2tF4TfYbzAzWPG4xlOEc8KSIH3icQiH
hcOUnBBy8CNE5rNasYWgzIjbq6xIUiNtTBbMGqCCAnxjz9LAEOIZECb2AiiMiSSRoTJXn8FXLzF/
IYz5ayLosuFxhk8l+lCdc5ROoykIGU5NjIIcjEbAhXikoYuG7f5vJGYYqTJkiF+qGqNR+lAjOUvl
UnvQMPFQJWawviOmwcLODlCSRP+O3YPfcX2qLJxC4GEQXXn1GvCPw3ErwBw7aNR4eKxt0c1yekhS
DDCMkVwMRw2bMTZ4r+zBB37aZs4ZRla9YNVwekxBuwCUFCeuMr2z6gAjg5lzTyxjNvUJ0EZSz8oj
C0V/0WcBQfZnG8u8LRlXQGJLKcelSOcIyM0BRePB++Ox5j3+LUD4pqQ2OAYFC5JUCokIkglzwBt3
Mv0Mzw3kiRFVlbvL2Wd8Kx+VFF6fPEdumKjC6r3+8QB5TNRs2EE4/b64+RfAkM0JHo4lPHa1jriP
qVThEMSQJbi7x2C3q4GM3CW45ZIUl0DiTq/gj7svDQZgB6oAjBIXgbhrYBEwHIa/wPZeSPJxC0aG
6FJvseZKdwPoMCR9SOekEGDdbRfXA0wq4955wYl+HTUUxy0BRHtwZwOo32IWcMfC4NUl8yNO3yn7
OyGR+HA+8aNkwnfF3E/TdzAwovzC3yjbcfbxURCVRQOSIA5QfdRuWJG0Enu/8SQoLPRY6Nq6j5xN
Li2GSMHr5C0r4RWKsQTmmSjSA3S+qruD2WAoqtKO/Qs1+3GINxrfEGVws+k85CjYZWFc2PtyPhvG
aJ7s1ctdUf79OTbFCKgse58Gw83H2RhTbpHeeqrwUligLGdPHriEn/faMn4bEjXohAiVAc88HtdM
TGZitAIgwo3JYSFzOMTIs7LoD7bwpGDJ2A7AAEsMoDfnc6tFM8TLAMjtiZqbff4RH3w8IRlvvm95
Xjt60yF9xd+ErO5mMVWAgeK62jTbihkG2OVXoATRu2/WrgycV9cZBPgTT/lu778DfFujGodd1eDT
1uo5QMDcUJfC246/ENfsn2U/KPirkg90Ka/tclcs2lHS6rcJRkBG4RdS02ugK4aVn2FoQF1t517x
C64tXKTcTjf4Kuut7n1sseC68f0Yz7RlXtsDwqhpgOBkDpNbSIOcMhk+DWDQMxMu7ccKrJ1jk3TP
0e68hLYenTkWpT3yW32/Tmo41WWe6ccHPZzL/HqHuL7gwV6DWpXQc8JW6/D79lrD5LH+Vpsy9z6r
Oupo3qp0G1EGwWhcaiNIA8aK769HRtORh6MNr7ChX0av/PFDixcGIM/v/Oteywh5/9fpwJixa1d/
uJ8zT0/D5fZUUwgxcaQISCFoOx7Qz9K+UZ8Qey2mDVxkau2GV/IYEZddKjBy0C8/7dyhv8MwCZek
dqVfw2o7rMyQHCR1NL3/MMMr34aHyUxd9Vk1h60hjTDNwbe9ZuxtBgsMX12AUhA19/3hvQFKvKDM
VKtrHlYeyydJJisS5ZWZ8GemNLwsy+7+gq7PnVl/t/JzdVVMumnU7L9pk0EyDT8Wo5WD3w/WHboZ
O9tGer7v2C+tf6MTiyMpcW78WZVfhz+/1MMkvId3M+R/rCnXaMz5LELzgnkG/Yb/vvQvSPnaEdjR
1b3sabc+vMo8VbC0+u+1fo1ZfQbtia8eXrQ+LV4j7DAv70zmT303Ll2rdcTio6Hub9fIHQOy1r0L
vwQxWJdtcCUU1WzvBvZjpMOq6bE0O4w/wyHdhSQUb+7htmYJ+6ztyjGK4PlwTf+C74LJ1TnG8EMg
/w1ez0GT7hz54CVBXnFi4AgFA2fDZvMaWKLsZ4xQqWSGU+VdTMV6/zqtocFYX0Ap9mXOK22ZPvHm
DsWX19Tabp53R7+7eTJqlxqWIlHnQhQtqyHuA793XBSD6zfqtlavavgVrp2ZUmoYcHAc6fa0MJH7
GX67M86cxrf/0xKObYiPKCTV6xZnNPv6W7wd6BrcNZBfCycXI8ydrD1pPBf3s/uNzLR3S1R6jbSk
p+WRFtD3QG+KJOtfp+kIjrcd66zsr3uZNFSWuNtxs1oml8nzBY/s1e1ZZ7dojlNTsUw7OVPULDa1
GRqdicXOZG5zQjscRZins1T+8bDjcxfrFvaTqBLAcuVGaG5iiYSRO1VZb1txenIRZNkXcRQ1YH0/
Ou4rG2Qd920GRDEGQk909UZ/5DWS8HdFylgd+Ofq/Whv2u8RsQrRqiVKHq5ru/n864gEGTjGmpmA
FDotdVLiKXkViSmtmIBWzO17JEUjLXlMzAlC1dZXdVuhFGvSBdKBE3+cJwySxvEHX2x/32j56IIB
au3wYdrh7WUzNDfvbbcg2/pUx4aPoc8/m1K1Mc/WBVJLaOcMCnBbZkCDeevr6ovGz7/STXba70lB
h36X7lDs/d21TcDPHOalt/sZU3pQJp5zp58i98kgjWpL0+6yQ/0vKoXA6JIzW8d5VGxJV5y1WKwb
F9JwKU1xd6VIGXdpMa7fb9M+bx2nTjwytWL/tW9/tqaf+R0ixpmCRmTBUe1YzFnFyXtHq2TrjRBk
4yyF7Y2BoXLTnRxvMvjZfHpn+8HMpA+KSOSR9gceiT0L+cNPj6mQJkix012bV/sYWls1sQ131NdX
OvPj7TVG5w/sJpmUJcRzMaGqKnKqZst7t9DOqB205CTIdH/9hxa3ya2xFsTSCAN4MTql2tTvDMUU
ROsW9luZejmkQemq1fI7yYwETxw+sxNgE7pQkMwxM+KhBYoKa1cmbnmGq41VutPNw7fh4KJLL1Cv
8DHxOz7+XPD71n2SqzNEi3WTnPrttqgB7JsWPWmr0cH6s8+31jmj7crCTs7Ra5l8Zy3SCyqZVnuA
4wYDxlLyfctw9fcAXguegJmPG/3tPWh2lGVWdvnbM1XXcBN4DwhQ1r836fSBIXNzWFSwM6k3aGTC
fwNPbDKwiKnDoXmL9YlckU2w7IaLdOuStHZjjQSjOQJfgH3yEonmZSjMtBxy7wcQl3VA7xi+yNQy
+qx9Yd/Q9hJ5TOeI0btMHdy9QeZ4ARi6vi21KxserREpfiBwAV4AZldfaArsih/Jfu5tdxxAruyv
ymvWHtxhrIoQONo1MiUUBqsWxAPD+VHqufXp48Sc2HqbiQje63FYvGr1zdUPkVULJ5iiFd6pH6qr
b2BweLp2VUbloKx1mpOfa3RCSNKnGQDfuX8f5xlcpdsw908fvffKHD4Lhdy8wqhqfcMbHbQEHQVH
cAirQ0QuDe5CiFeMqdcYWQQBaZrNBXdv0Ou5qaJa6FCi3HdFkq99g0Y7oPkMhQuD/5N2dSH159Ax
xPi5gExkO2LbxvHt7C92p/eiMZ1v0bMngO2Zk0DNsauHpFBt1VhwqNY2CFpF3vmiJLf4bi+aNpNT
EtViqsJLOlLlYUBHBfajSrRmrVnJK317tLFMfATO5JEGM2XQa0+zbJxomxYMMNsackz5dBy8wv5W
9pDcxO4SsEHPQCfG5EPI7MxwOyb/QncB96Ow4cvujd7DyTN7/xhxpL915wPaZgQf8rjcMwDlG6SA
392mW9l7/ah3HEtTXVX+5m8ryNY3ULXaMYLhOdjk/dV7JfUy9lnrjszFK/bnoXBz6N8wLpRO4+kC
dXIf4Ir/C55M0zbbTjibMSYCrJSgSUg5vpnDvnxTv4hB4iBdQ/Sr1CMXgw6A/Yb7fro5TsP2mw2j
uxWA+MA6ra+6zxEboc2vctsSQ+roMhowd7HJdOvnFxCaGHI75AAy5dl/fOds6/OMft5WVEO/G7WP
mPMC4rLjAcCRu+RBbWGVoh+fpJTYWGSqzGJS01iftSam0yXvVlwzvfFYbuWFJ8key0tYCaOP/ZvI
eKd1odtrlAJXenFmMKfCyip1qpsKihDHDo4Q6AOBECDK0bd4TwY5nu6I/XDJIKgx3D3+94sgqmAz
RDxstZFtoof6dWF+Z4O2Gdx+nkYgupFTOU+41uQ7zZQ5UAz4Rr4Ohcp2y3y2xbE/vJ1HjH6lyQuV
hUmdzDyFnOxqEBu1kA2dQ08a3TIYpvOceG4SCE732+A0ZVOgSwLa+4IpsAONfkXRcW1N76q11rCT
Z1a5tnoFFWW/f7/0PuWsy6QL+0viyTLvctrWLlZ/3fhWq7zR05PhKxEy9itzt7f4CgF5evXTgpKv
dY5OsHN/E1yC8jkqorJa/CjDXi6/a+eQ7ZjBMkAbD5fvR2AzRsZI7NnBUH92Y5B7ufdM/SwPSDPv
+Mm4X+Y6DsrmOgl1U1K2nxFi8fYLH5fNx4rJG60m2tq+2RyTlF3sTf1zN1aCI61ddNlFLYdpAWf7
HJulC/r0AZiG9lMzeSX49Bj/LSfdhfHuecGn0mhWhcPNYxaTTpK3w+g37/Seu5vCNdiaPwkRn9RL
HwKq37o2eRMF3ZACpogeMJnAT2tHR+1juJcHyUbXLRuKb7HIVxb1np1up3ojbrBY7AyHEzun2tre
He3SJ0enmW3/8nGDzTz7nf1GFwm6BnqDgQEk1ahp2Q1y8O2U80amrUGRXKRStry2zhap+NfBa7sR
0o+969jMRAZKvOEFT/WGFcOVZTbcLapOH8jXYWH5rROzx1Lo8v+WHd9qe23Tz39DqCed1GmLOwaF
F9VN7eauho6t7cJO7RvlgfCy7ZlliD30yymaTnfKzrYxXziTqiAd7F3+RWiLGV/GgVupFw02aLMp
uOf71KDvA8cGlhhxmi61zxFxjZFn/o6MJvHY9JCASzi1dCAztUt+Is8R36xxrzmlGPZ+JjdGWdOA
6KZ5JPIk0Np0kZTqdo3eWljWTpe66ErGfKXAWS9+D9UJX1x69e9Z9Iww+4RI6fSzfYWPTJI4f62B
ZozRnws9mHEHVgV1QCxKR5DDzMY54MTxJVRIk97Dg/U3MttQDnM9fJaB5m7X9+l1CA+u8WXWidVQ
2y7G6Jp/zJcEFoaeHhthv5MwlA8+RjX51z00qSgCE0IDlh9sDzus9vT9Qiaa+p+MYYDMVeT6Mrdd
hkWTWT6OfnYqVbTdBw12t/OLG1TpHQxSzvFVn31YNk92iRG+LyGfNMngnXPhMutNP8Jt/AVWenwW
bsGVj5v++7UvHt5LAzjqnO2b0e+GNdMEnsHkcqzsuzNrLvmyqxXMMf71mkFaqfIbFB0khXaVjl8K
z5hN2WZvqTfJ+dfF+SDkcIKK2OYEQL5km5/xD70JiQAK58NbH3Y2ZRGVXmdzZ3ALtS3GiiiUPBNb
Wv/dUG0MwywnbXrdt/P40AWdaA11JoYiNMB43675cy63QO/RietrD2eUNrrTOMuiWSqx2zuP07mB
P8P6guLQYbOP/3xQuOTEe6nwwtjFjoJKf2WS0QtDqKcqMu8XJFlQxrPtosAcNsjXezRneIIQR3vv
PeJwlB2tYNbqa8xX7c50l4GONboQ9zahdWuxeeOzBaVwemEeJAOUHesdGVXvmYoa5dIRUcVw62fG
v+8CjfnbZWzkqxluf2jBVR1b+Diphu5dve/xtnkpRHlpZb9qfvyNDG7KChiSfnMkxeTh0reT2uM1
f8biNFEgx3wjcQu76f7MiIuj3DWrifrFOVeKu7w5v+XzrNCZ+qi2rh7zoiHn0h3iFS0vnNyzzn52
gQpfR0+11WRIMJ0Qk0rdI0hCVKUNndVOk8KN8LQpt3gAtq5hqUU5qq/t9NwcYQL+vgVCp+Bw/ajy
38h84DFTw0ndkldDUdXgVLlsgQmG4AxQW/RL9sAXf5JP28ctPGMQbjK9v9wzRIt8OjMvKqdhJVV+
FWrQzX6knY6lk5RtKeo75GDpplOo54vLTW4KCxcDagJea0zD0SZpi0TYPl6bKqP/8AgzfB3o6QV3
mrl15X9kz12HeJSf7YsW6Jee9cMuBjF306u39GH0tRm+i17n5ZfYnJWQ/BSlDmOm92ccPvTvzPyE
Dxh1PEc6EZ3YdO4cW2VouGW3n6Wh9qVc6QbboGBg06yuGP3VXHTA79JerQ+qhnpRInTxSe09UBFN
WrxQSOrx8cN3cdiM931VDM7pxOy6aTnWux3nBhYN/SX512y4zxfRgOTJwiumfscg58netA6dNGgZ
01IfZMWoc522z5O6Sb3Yon1+R/HLeEb/bjILa9KCJS2zmYw3gKARNK3p4zekBXlXaxg5z7B99xBK
6fl4u0KXgBbuxUGNFs3tnM7Y25g0plOcmDpuu73I8UvqeB8Xewcr92ovp976TpGGKd2KmnenfaZl
AHdBIBqXZg+Vm5NZvUcxSDU/fYVideQmXaAMQhHtE7fTmDUxzPqe3W436BrzBwNxXu8mA04HZvNo
0g9rOnl6JO3ZuhcMSG3NGiSswyt6BqYn5g/XaFEip7f5tzGyXv8+ZwaTMorqmjr5ffr5gskCIOsM
PKuzGcfaT+G/Y1pDGLPW2LR2tad3JtfBh2EeDFBpju5d4EWD5fZap9cJ0+fas3YRXI0ex5pXMAX8
53I43Q0GADZCyleOzep0fSQMuvPNttt+R9/XjKK0QcmU24xUekdZwvC6IWGaH1/qqLOpe0r1aXt1
64I4LXn4RFrT3357ReHWLc5U/ewmvEIHjopMQpdhZdoJCmorSgZIwKxOL83DvkXNBfH5wegHPBp+
o5ZBxPRypGzv6FcPK0SiVpyDzXx72nX6BlN6DM1mP2n63SYutI3OxISa8r14992A52kOYV1UuXch
lKZhiSkRPx36xeMeVEaPuvv5kasZusuHpAaMbDHIDluKXHVwO9CthiKIVxvaHiA7utxguNFXt9sA
p5xatrahEIWFTb4Mvtp0zOE5VYhPsa71f6d13XbhaBPlD8T7NhydtzPS5qVXOL/oje+PqGbK2TVo
0ay6QM7ySMWlhqhPD2NwzXwd6nH7JY56xF+kPuMHAi6QtTY5EmZbqBcK6fZjuEpLRaPIBov2v9Sx
d7Daz+jFuYFH4N2rzyp8rIeESxsU9cK/alVH3Q2A/W90oJm2NlPh3z3QUfDSj+MeXsM4aDaUdEkK
QjYGQw/vYscb4GO1oo9Zrb8kHeXPgbiGXDV4YhXv0gQkU0ejYo1ogT6X1iy/UlOIzgAOF1z0U4Me
lOh8Tlp/rNHFIkMR7UAlvDCqz6+6r5gBdgAMSus+RNDT48yUGLnH+RSlZSZoWA1kQQ5z9m6SoR8K
qv4pTWIAAEpz6Hd6MLcqNe2i3UCuJ1OCIFQZFPHqQ1ZL/wdrmGVh2OdCwZKFz47sp1cEBS1JEvk6
uH6xa8CuI1PWKGECjsAVe0wepBWDwp32NM2+03N0nWxLf5AtGDoAU1vlvVRROz5JKW6Y7hGWu1rw
d4yl4ASJPdk672CLjdzRaoUtJkW8wL/ObhvSBk4DEU6xOfYt9kQ6UrgTzpqm3cZk25t06c7/7FYv
nHxb9CH9yW3e5q8q4n/TDtOnpDbEjegDQcvnWCxLTk8LepZtvnHNJMONRn3UF26yGIE846NGmsHx
mDhNfsztCF/zePm4usb35Mtc/n+j4Sfbg/YTzk8an93bplpyNZzi0Drbocw8Ab/DoWRcHaOu5zLg
vjEkJ+9B9vJB2LjgJfKO0WQEtB8Ky4gJgeJ0NtlmToQuzZ1Wwix/q2vvDeX2s/uefemXpaMBJWE0
OB+63q45j55TUCDQIA3TZgwMUa303LXM2ktnO2HVgWYiCmI8J5w7fCGEhlp7xvgJP3RXHAYuU46r
FH6HofzwyUo2gQlBpsgq20Od/pJKGHvc/ge7jfmfChbwdE6TfF3+k+z0viucS/iS6SFehiIjJXAQ
bXmYSFSgMeFdsAUAGMJvoToBxQO9G5RQNv/CCoCen7e9s2YfOwPSEKzmTAcO77JPfbNe3mt7ietV
NJ8GpOWQO5gdDmVlCr9Sag+aotpGjpobAphjGj+Vl0Z35+ok/DIdA0pdt2k/EvWh0BgTVdHLfzHz
tnVw10xxQN54KgbNbSxVSPkDGjEQdB47035zCxj18xc4bFiJRzOk95ChXZD5J0stU3iIq7ppd2Iy
9VIxjIR2MI3Y1x53fhX110RybZyBD/B1nMDkPUbrF1T+VFU7CNQfX9Siwp9GtoCp+XUbaLDsxQme
oAtDr6rVEwTJ/pohKcTp2cdOCZ06D5fCq2sniy5Pt68GImv/k0aIkuoAFetUXz2mqPB0IJCXQple
P/54KAM1D2CPwj0VlpXDOHSJLbUwr/6mvGxBDxEhfPdCfXCJdixBaPeA6tujwOhlD2M7TlXoo9CH
4MBpG9O+Dua5zeAkRCn/Rpfj/0g6s2ZVkSUK/yIiVFT0lWJGUERxeDFUNs7zAPrrz5eeONG3b3fv
rQxVWZkrV64Fr4XLZ1nKnAFUzYU6TQpkrjHDTe+KeVPcLBgC9C7+tx125LChBa5EujrbndCH32WG
ed8RQmlz0CyHvgPnBQCw6bWwclUbIQWJ0ARDXqHYxJ7y5mdyxkR23GDO5w0Fhp0EHB13oDswwQV6
wyugQIUtM0YyOz/Trxxh7Y7j3A2+q3m6C1PCB/I496gP3wlg0/GrHj2xoP2MYNZhwEs4N1A4LhXT
MunRLmFEbUY9utybtQJsSTP6MxA6iloIY1PNRMoE4ZPl3pMvbsBsh0naMrfYwpv1FJ8EYv99TEmc
v2c8e+GXmeIxKjImO+BjzgL4DDugfyNDCp/eGCwlqyp5GKVQ8T7+ADOStx3Ewl4ZBoizmPSQkI2G
rwBsiEMHi3A8QzIHRfoOhwPDr3AdgLwx4qUDoUUnXwb8oIjB0k9/hTecJrjAp95kO4Sby1yzQ1s2
hEjK0x8voZM14F5Bc+jCEaCcY/4GpFT2Oq8bioJCWSG9pcwKu+mZic8HciWwy6BKp8ylCJOGwUeA
bNg+F5uT5uMyxwP/+eeaGse3hgXDeRuicc+nMzx45g7qnPRy9XCLBJKEAYXBNMoHqwOtao+pzj1y
bgXh4OYERgc6wdiDo/mzveqYSNiIeg+dCnYhordiIughZfLp6R11jQOciGUqk5abTGoB1ryR0uHi
IPb8BGFkyLFBwPtY5QIPVzWugALB7ZjO3DI9KLdv0PqxH3DErR3k22R2z+K4y5Qa9DUNKFx4loj/
QW5IuQDZ1VWAGBOr2CfBQrptxoUvETbFXtiCMYQh8RtrgXOCbu2VsFGUKxy1Y82RFvrNpit8h2+B
fj/Tn+UqfbA5WUiihy64chM2YpvRgwTFnHQPxYWFjK7mPmauhEmqy0+lB003Dtwx0lQMqLAv7BaR
XLHtuaUx7LBlgwYxHRoEpEUFBQu5PbPvgN02Pe1MuJWNL00LoEJ6fJG8yuwBBWlM5jfmYFlCOr9z
vkAbPA/5y5xUdHdQ7mGNC1ULihuuV6AttFwjGDlYzKnrHHOBCKsaIGREWfCAYkoG2LPF1EzngvuF
JESZjrTuEEm4Dx43LPa0jX+dB/DPCyE2YH+wPPm2+0QXtT8cgkuoCZJ65m3Aor1HUHs8mVGRmTKa
KBsnf6kILrazojIhDenfAlxceF8bpwjuCW0IuPxazlqnZ3FZYTvINbBbcxzJmQ4AqZ/r3qppczha
chtZLvwbOHhiZCQ0Xxy7yNugiZACn5T8CASZTUrwTHUmcHgSu356QzoBi86/iozyqhgVIjBfNVPc
RAPjT9xkGXM4vxG8VZK9VgT/CE0kePYSAMdihyYR4YTGwwJy3MUWyAx/FHK3nJkpHiN0rxRvdsY9
BazeQhfEfDdWvJ26C48Li9FzJOJKHBVQzIddMqF102r0UfwegJZOOFXRHXxYpdNGX8pFXdu7hoiQ
c/Z2ZBoAISDofExDs2Mhg1TOHVIymYJ+5OK9LL877TnPBhsPplJSNN2lCQuiFqL2nvyGH386TV1v
Kk+KvLENMw55RLTqeJ4lc8SVG2tuzVmOWQVQ6GDs4brapteU8Eu/Joe19SHxRPNdCIcJSlKpMuY1
UtF1YHP9DAdhnHtQG1mtsGEe5oeGP55e/GwEg5TVBJ8YNmfG2cOC7/7FxyGhQXB//DJz4RJLv7uL
UUvO1Mf2F6xnjTWsXUbJZMSrJU5hL3IHK0cznt+Vs09cB8R9nvxZ49KTcoIcqQDyHKf54wr73WXm
DWovPM5hPG6N1QtxOuJESiTPpic2G7QjGNTtuZQBOWdCUs0uVJiTBuxLGtm6iJLe8cKO0J5N8Koy
Q6duwf7uKEje26YQFu/wLgBxbMBrp3T7+4ZadWF67Uk8NLa1ML5HZ6vfWc7hX34UmpqKKnwVdZhD
48sP+F2wTeaf+QNGNwJFPITMK75Sa+EgknBhMsuLAxBzibjZhFMmpaBCb1bWIWWbMshvWf2tWu2t
Pp9ic0RpUkiEvOIMPU/KrOVj6fSPFn1ntF77q7k+jfDkHN5wNmhtkV5yc6hqQH3Cz+qDH7Eih+3B
BQp5tTX9EdDOHy3r2t+IGuAOrjqSOQsGMBnaoKn54ldRSVU063gNbD3QSjEGrwVwI9iWRLPp9JE5
b/8BFopwIajbaETRcIvkuXQB6CVHCnOLuSVxOI36D9VH/N7sxqO+M9XXFwR/oPfMu05jLJRMJjRZ
xJiRHteRY4WcxUxjMpmSM232sLX0K0CiuDQ5YHBW3ervHX/j+qZm0oo7LG8YwBBp4aP1SxccqjL3
F69TszdI19wc3lgPoblsD7Oi7cJdYTTwPY2gHC3c/sqnBnWg7G9smbYsO+qUTd80y9x5F8SBL4W2
x4MPwcivLfxU5814gaQRapZ28wz0r/nnNYRpTsERFWCG8VWbrEiYNpfsiiFQ18OLgYfgBK2KFc64
/9M8o13Wac7rg0431DQSG2wQFqwh53WMPnUQKLrUMMxZbwhp8fyBDr37XtZAfXwg08KUxkbnBhk5
VGXKCeXFmM6vaAg07GZdoapfNCaccvziimaVYddn4rXYL0TnonOz5W937COI1ficVy5d6En5tfDy
pkNm8s53MCHYfzgpE0Rp0O/jdos8otpgERA+ViiCsl6Rmamt0Cat6Bzd6OgyizrWAAignNClp6lM
L79bjkhtulZ6aM8J8OT6jwVufDT2ydLH4rVBgf6Sls7iY87rL9cwpWFeCskPGwLWRK8+Q/RVG8Hz
NiTtwM6o2d+3nNq0JPH9hLphwQlp2hfDA6VbNG1Gax4+E0Y7xVivyBdATsUJEqXBabff6utrAkDX
y3XNhzI6oY0i52F5oOvIvWDdvkc1AnN4nuwHtauexeQX7wL5jg02S2guNGrmQuLqft5ckfJjkMLM
KeVIZabVRiEWShK3cQwacgbeaHy5pDUlT5YWtiK57tLMacefIWfddHp4OE0QOdhS4YG+l3mhYy7u
bdCOFizH40ggjJNFV/H2oStKm49V3EDAVe0hhW2Q7Pl4V1TDWiT/2lPJo6TZ1e0vttZnZ9JZaqfI
xz+mYI0vFCBNnQRtXW+ZvQbkyBfVCD7mgm/x4xfJOyqSJHCy3/SnAZkQT+U2HadrDaZ8u+vWLFa8
N+Y1LuIn+R+N4YsFlPYyOS6/Asq8kF7oF603aqYvEzr2dgyZnGTirjRgbHlslSS4TRlQ/mkD8kpP
KH0ZOZnDMfJqgFaqlFcCDeRO5vQ0i+0LcjD6es2dQ9Du2Mbg8TRzFtFDLMe7/gekX11E9jTFMQH7
B43j6fhH0vAjn2ijjswNVkhQ3PwtkOVHZSeYbN+HTVx5yeM/Ue6SnVkNRkZXEvR46SiNHKDjs8h9
Ft4asLhtiqBbBpRHTclTpltq7nLmE5s94w/X7cosqtLf28WOzA2mhs5ASfi60HQmlWAFXa89dMvQ
oUDoqX5RItTaImfFEKr1CbbzMkzb1YLbtbkA9Hktasbo5S930zHiajANWZ33+ResgtoALd/6wf0e
yPu5W+CsD0hYXp/dHZiiL4U1xbS7jhrLflkpnQh/cR2XbBaexa9zVTfR5OpkQHfYdDLoBv8GKpuE
MUQGdWh4nHPNGv0yXq0c5g+IaVml7vaW2Y6XZoLT3+nnD+Cbb5fMvxSkcPF9SMpHwhSdI6gjyW/u
d07zjsT6qLv1TJLL0hJH+2M2Mea1eq+cXqHJKNbeLO4CJIw4yeWcJBHfKKjz25hC/GEZlX1iM2Sw
v5lfR5y23ia1Yb24F3hElLcef6WIG5Hhkbs+fuqOVO963eUNDXqXAZPYJeMCIoo0LoC7EwwMh0n2
2sjIEziDgJ4VaQpcoafMhbbMp/TUr6KFifzPX5KykS9OHBzQxUVqqNmDC0+xwdSFlxH3X2QPxFOV
PR0OYERRwV1wOytXFGDqy+Ssat7cJp4xfq2m0FNlEOBDspW+BvwPX0r9FNIWzxh7l+lY5n4Zncil
iJjCeIGv7YZ5O2bDrKiLQG3TgB/g0mHNUN6VPTr5JfxS2rgHEYOWGmiLwNCZx6SPpVoSn8BUXIUo
ZUTrmuF6vFPV8Sb+BtQwbCQZkybNMsgBT1DEDZ26CY0WxJkibAOsZ5fVQUVuPbaOeFqR+OCQqQso
8uShqRajQk33eOefOucYsvMnuNldSiHcpMj0SV3TN5QQjtHQHNJTu6kTzgJbSgn7AItth/xq0IK7
sIB+hixpHNft5W7AnFSH4EI9ajDmKDPsgzvp7sXe38393VnvQI5vlp4AeV3xgT2C04LjEJ5YnYwU
v+OgXiCrcRHaY4LiiW5WN59QW6dpDS+DCNa8iEsU01EmByiR/YC/SVx0nigiec2r9TibxPT3fDHB
X2GJt0Z8xwrbokyDJddDQ883zhbSMyh+NLo0bgFgX979g1LKx0EzgQmgvfrUKDUoHhWNe9UT1p7+
8SHNxBxD+RtYiC4Arq4uULWWTi1GZHKOU2dL/xfgIQSr36zLvNa7YCMTLAns7TUtKpqV7RlDLqoH
kFC8xCDAZglV/XoKWRfhIQs+F8BHw9yVpohY8CDNhqhQMPkpBefTrM8HO1er2V2uitJHFU3SNmN0
OPltNFrSELqd9Vhhm/Mxv/Mr1LjTOl084VcG2xCjcOwaWLuEaDgqIOlSLRnLYHsKLozOo4Powf9B
nw1mBv3a6Rj/oems4nUsiVaye19UsgX+QKLLxg5o5U/WiedRgXVdJugULqC8VaWY5D+y9MI9NOP2
Vp17TwH9KNcB3lJsuY4wapgVaLsH/Aio7LekVAYvlIElOUNIQ24yxSGbCic8QUOZuQrzK0xlkj4S
VIbrWXSIq9sAp5xu6Boz9YIFAbWvyFBxwwzuDtp5swVqqql1HQR7MovjFAHC/8BBHP8f9sMWGudD
tzYzpIhnBJdntyFnA4RKi33TpKhq11RdyBf6iPON4k4M4WAaoWxGBcdMiwbKo42QTvARs0dx2MGI
b2YPbqgSTLbxwZ/MWEdi9tGeXplXcfdbGa1h4MzjECA1mXj8d/FrAARjl4umgc5cB0KUUnwh6Uuv
BC3f1QFYKkEiSHNfTL9UxY6GAypC7tsw118kjPjZAA1jHDEGGeOi2QP+euVcbMY4a4x5i2IPT/Ss
dOL7Hy4SiEZmWDFUM2SdmDBlSJZhQVICdMzhhCDufFEJyNWpTvR5E0QBlGiY6ZhKAHOLZ/wE5gWE
NrZSzV+3uhaGSH/1GKtCmahkforP6LwcqkLJiVs+EOvTefNZJV/32HCwC7SCKpAEuI53Ggj0DmwM
o9Wlhbg/olDRWQuAP2qxcj4P4mMSNuahKCfmOeqtLDQWCHNYg2GHBj0WIroLJsmosgckQDNZ5nUJ
6wgIJi8sRmSensIRbRYsNULk5yeXluWjO9JvBNNpp7I/atsgbLb6PBjyZ9A3zcWP3uD6EWqUFAY3
L6HXM0Pr4LlsS5umv+rPKRw4Bfl4sAKx241pPoOEAUsDQB7Z1SL6kjcMBraq/uKPyxBFQNptKKkI
bxbVaU4PgzEwNNmjnZN2VmPxgsYnhtlEKIFIDbTCJ1N436LDuDg9lA5C9LuXiRA28hIXGFElkpoA
9k1rp7Z1tXZxdSX3cAMJf8Dkf0egVnuCQLwIBTFrC/SWjtWkHg+fk6F5DF3AUrsB8AqAKLItCfdK
hU47nxMJxT9cAcKiSBWQwzUmbW+aE6J6T0bYZqLrAnokvHVdpyLOKKnbwfz6svtVDx3CJoU2YLfI
ZggLd0Fzng+WshN/QXYw5eOB+EiZw7xjjWyRwf5yAhJh60Kh3fW/UJVTrwR5xQaP5JGtM9FLkGTy
R4CrA6Y2gDyv3jVjwRA9qWg4uv4K8WV4DtW5Yy0vQMzpMSLLzQV5RunzDm9PgcMivpPlv6Hy6BNH
v3mpMMvVDbA65CmRA4OVJfog183zWmCeW0ddkFcBif6mCUrvVGMFZ1MeoSHp1ksCAuugQbn/E3Pl
/jwR8M86YwtgfONkjXjqNNV8dFM7rD76HffDAmQkXdB15Azwxbj34EnDgGTtevu/BBBn2mWqi7Tq
AtNBSVrC4vc4ovl0thC69VEItYGH/XWmVZ/NzTBe02Wh/lxuASpehFP+9mX7g6YU/COn+6ZjUvcR
d12QVmqF3QwpQGTA1DsBHRKZRHVE22ymf2iE6Xdne/A4yV6WWxXIAd35TfH59kTKwSjiTclu9d+0
BjYjlw186F0e6MhiDwX2BhlFh3lyp8onWNbUetiEg2Hg8OMiSHyWWdq17+8hxOx+xBkfaRG0AzAM
HkmP480ZtTvzfw6W7Q62KYRkwJHhFvEJ5YJIzcavfAwIGyIAh6ZegmwA2Sw50oouz96uHVQg49T+
xVwEC1dbGyy/hByx7DEoLAwEzi4GCNBssMIp82mc7ptMSrsVTpjs/ytr+7IilPHhZIGiiIL3DuBd
F7lneyYj0M06Ag2oWX188jcgUuRd0b4kKFxJFwcASbL6GaM7WyOYPv4puPb7lQwctqmmtR2SUdMc
nSQ5RvrcMJcvCpZshEL0TGVWN5EBfqQuQGMOJlsGJiGtzxWwAEGHOgxOM0lrHmZz5/MF4+I7EzKZ
9EPSTSTk/efhlRY5VJFf2rztRWSGbFagZ/vBg78kDtgSQky4Yk/xQsCzImlhWsHRYEAVo6xnPJCz
nRE+AxjgNARvRG1f2vaMAfbhhG//OM03XmGQDZ+ZcQaQJr7f50iu3MiRRLnLPnOol6h6ZCFm3ivm
FOcMHIYothXHKAdiED9usEu4Loydszuwb5cJaXL9n3pCNK/3+tOtxmB30/0IjAclAeUtC3ZvdFOX
+Wgl/stZbUgqniCwBB1Ho/NB4OFWa2rufHsCBlots2w6GVIQxF0wbyHs1iTY5yIX1FjxyeTjAJi0
UNgloAFA2jxwhrJF78ru9FxgY4qkma4ARFMvq7knEkiaFAyjIP1CsQLWc+MVmeOgy3bBS4UVXBRa
HuLoUAAv/tgbhCqXWfG4hchGkBJmJFRClO2a0cuFv7uFKlenJ79qilALpx/vGNkGqUVFTq2bYxoq
5zbmtONPw8QqGdqDZFIGyAh/ZP6e/Cm8Plj+luRctGwkktPQsA138nJoi2FsT62GkB/vmuEO6dlx
foD3vyjSaIqnyOyS9hE/cO3gE2nyRcS4HEEO0XVqk72lnwmZ+Ph4MlFuCU5rHErQUaAw4Z1iqsux
i/wPpLh6iENZhOUS88tkB08WFYXSdQ6GLA006rzQIw+eie8Pyn8vOBdS+z5HYI4N+hgYtAJjv2nA
Vm1RUkCTZjaWGWfyaqatw+y7lrFooISYyo23C07Ie/8wMzfPGiLXMXcOnlAc2XJZnbSSSopbZvSi
kFXAKDZ+mKT3oxCqs5h5eAg2e0WO/KA0G2lDCSDvfOL+IRg9zDkb8iTtSR5rOZFJ+C/4AfiGn38H
LGMa0S4q/I1ot+KtKcaxYx5WntOvAVAJnk4NUI9eYZeOGg0/FHMvCqcCap2dsFuKtE2+CbIOOQfB
7R/OiM0WRPSc2zPMZBt49G+nIdpztwB1mzGNMwJlmpLFbOHxAXLQvDZuYfl0exzdvQDtBPSZARUf
OIYTY/Bo/B0DUVr/E0ygkIIVLUX0/bo5MKfZoWZQZFWoatDRLHD5CQFdJrCQ2NNnE55NTRhSXCEZ
ZMnNs/641zKsrc5/jxuGwU9RhEzrrMg5ZRuFJFK76MT/AAS8f1FWl+kX/m3VgOpxlgEbOEK1KxQT
WPZWvv3Dd+tEuQsu1THHtLx1Rf+aLi4Z3lFlt6vyqLFlXfDFL2aQjlWAydhLIQmTGAMpW1LISTjv
PCmTqMDhPHvHiN52k81bnFayc0vGlnkT34sjcp30Y+QHXnWbhrZ0Je8aDUgE71v8qJ7KTkI6Ad1V
/01WL3UGKnl6wJUtxdoPvRIbAb8ahdebGYkbDnzXykQBeXkdxkci/VPNrjc1I6F/JiKIBiJlikzm
gy3Iu2UKEPUxa6KNe5jsQbmjIUM/hmwkFdoMOlViHAO4hdvh3aTDs9DJKHnvewRFuxgdtmmA2a6/
6O2UCyEFv5MAbWSSTunP0czzUJcjO7l50poLn+uEAsoWrIbunUOWhAiEPNuvxqg/zoHvOQhjb9iy
dxEMFnsWp4AUMFVuOQcvVilIjNR6sV7YyF7SWZ7ACKE6mGxX7hpyICaN8MpUSkEyTArvTU+Qlj85
kuxydIF+0/30obnii4LhO+zM4KaMcAkZiRbB8kTaCiotKdHdmW6wWsuo07s+3CC0B2npq/iwllSm
QN0Qa6/KhXMJ5cjmVI4xZbwjdwdAXhuGRBnCOPYZY50C2Lz+HRzwTT6Zik4wHQ5xdFukB2inFgJC
SP9g6ALzLwChImSmP01nFwNFYBIqA553zCP+O0QGwqRNx0ZbZYZZumRQuMtLu7/oACzICU5z9k5+
hR7t2l5eXiayNoTs5dHGhUt+gB6Cl7dG6EAEMUq5fGFMXBbAZ0IvouAwFsksZe5XfyQ/vvRzqslI
Dx3pbKILBbw55m0WBnCQKdyqBNGzSapYCBvEa2extGGLLgg9SSRqDj6M4Nhb9oDu3nDObBKhmG8r
iPPcmUXukh194YQgyvJ9gEuNaRluCamwRlhAUtmh5xCL6M+EViwSdWbdNdXBCUUFlJMC4ScIVoNB
fTgQthjLPEybHtoY7B1XekdB2Q/cgT78g/Hty6sSNIV2BmdL+BRAEwmUJAeX4rep9RCI+lDKuj36
5vT6+ddkcXR7wZoGIjkEN80fio7tGRk8DgekZxwJkjSV4UiCu00QRMJLkG3Jg00VB4YcGqiywHYM
d5OQCeD+yIezzxgVXLGVE5GRw48cGBrJzIX6oW1njAnSSIwsYgU5dDXeB1eXvcA5Qg5gWgwZMz5P
bg99g/kD+os0zejzeQvyuKOc3Qm4EQKkdOpf3sP7ppnsSB6WeFVAWPwQVnkIG1I2i4OlVLTL2sFx
dAkhX2ETNeQHYSzyKtk/Vtsml7EODq5D9PA3BcK2mKvh1oYQZ37fm7lwM+lXK0hX9mwpfmBK9Jby
w4Wyjb4tsnY/gEYIcPIW0U7mnJe2MDcKsGTRFSDgaD5ICyzIrGSUiI6XmwCDJBSypUnWAMYD6m5E
G81hITLhJsI/GoLTZD5X6LZQapAIu7PFmH55Os2IZt2UWXI4E64MGu4sRhmFSdUEiEUAinMJtVfR
5QmJ30KaYAKDy0MsZamnW/9Ho+IcnqJRQ5UQYPWIeF9yWEFVQpsRahh/4JgmgZisUo7AfBN9J26V
XCGRyMPkH/U334/vqXR/p+GmKINjJGOxtQnroslR74wqs1+nO9xIRGMDNAWiU/QbNeUQ2WKxTQOE
FOxBraX1yczFNZGASuMa8SA1xvUTMk2FkyAqciu2qaA94yay0gwS/q5FlNGQwhHEjIRaZnX+s3Q0
GlrghOODgBk1uGnjHC4ED8yjSAgUsU1UhyCN0WPgrpZ6JhuM+E6SyK0h4Rw2YUWxyejpy8/Ch0Bj
FljT/QyOIbGZ8CKzS8KupOfBodmi58WBunmoMKunIvc715kZHTmMiagsM/xUDNvGJbKUaRPVNKp9
qvipNF3B3zoGHwa8JAlXaTeR4hJnhxOrmHVpfRKUKxoI4lBDSU1nQ0mXWIhUbx8IhIQJbWf6eWSp
Ndr1tPuBF8MUzIQrSlI0d8YVdGyGYlH1R1yHV8/ESr9pR10TWKc9n563+AJ/oB1coxSPNUiD5MY6
73dBmsOAHxZ0TPVxogHd1W1avVRVZK8BMjnmzK0CSY5qiHnxDXQcQs7h5MB2oLhnuGqUsSFoR8sI
jUzLCFVZOFp5Ll6kYfNLqKQNCT+pvoNVlqKcKzAJE9/VxmyMROcbs2nCbsaZuRkgViOSjKQLKqOf
ldRn71kCGfyboVqYErSLDJoLE3ZobjaGbTua7kdTWheYaXGMaYiQMsAHYbzIGNYFloDrQ39A9UlR
eCXZ7dc4zRNDnj3qQ6U/bjhnQqJkaVghuChRwvb5rhkJpA8CZsu8m5MijW5OGqlrI4WtEk6Rl9fK
QSU4/HllvEyCKN59V1gYd7+h4Fdi0cIF8pUi+pS9MN47WfFHHqPjSX+C5J2IjtoVSQRJMbkHKLL6
2g+fASZX2kw9+kUsTaJnF7ZbsltBL4p4HpwSHx9IcyJqhpyPKdK9aMiQUTcEO8pClVJ5FwT6OIZp
QpXN4zBFbeYBrYsNgZB1Bx023Y4BZPcmEqU6CmEUNZ4Hu5zNq6oBla1Qvc4thVKuGTUJ6oB50DEI
f12PvZPKFC7JDLXanRikIfO0CfbwuNfM4IHMzQIohgrjAZp5hBIxSwCnRa83Bd7loFEwo839xBVJ
SY5PYAxLwjoRDZT7mpAb4HtB2oe4s1mu0O3VWMtv6+zPsUA3jVXdlCOeY+TE+FHd6zsUVDlxmBd7
YuBU0GGjdymi6e3sSuvnAEw07ZKc7ia0mICHSG0SwIIEqR5QdnrCO5hMZ6mpp20IoJAfgI8o7SGr
o1i3PlCE2Gu6eWQumFYEp17LvX59MjgEGb822ewF+dBrUEk9n14jCLdnNvMVho6wT0HDPaPvQZP6
qkBZHit4ryR4B1gz2QGRjoTa9LYRTuw2Rn+wLl70MSHYJ6DDH8Baai8zJ4+4TXdIn4PqzahAX2l8
HT7hWP9MDzVHFsCZI2DxFwJTP8dYQAlsDYkSO1RZZXTd7iTVkk8VzeHlDMcmM/obJPqY96JsAGWh
SNpv2JMwzBYWtsAvqYE4MgD7CMGMHSHOxqmdc05DkS2uAa8uyeuc/xhmPfmgUfjAE0bwBR45XX5J
9CwUPElrI0jis4+zB521YUtT8FBEXSCKpMRtLDSbpDAGfQmTWiwgheA/2EvOA07lGgkxVkLAdZAX
GGbsfixMCSoTUfm/s4eqaUkur3Om3XS1SG/SI2oCc7rgXMT6llVLvgfnIV3BkgxJxbhuAWs7zWkM
V1Y4plbe7YVayqCvFwiRDayKWLv1N/HZ7/a3XwcBH2DaqWE9UqjPiIqfLC5NYIUnf9XC9qQhi5d2
CUy3nIbOlqEsEWKJoGBBUmPivjOsueceLemdiNpBl2V1P4LalXZ3TkOiZW0KKjMJOQ1OoC2ore5q
bXFYDgUwDZT9lLPtZMFfiIgMycW+2VDqPMH3KBf01k/bkjgP75RlO1gPD24bGY+DYjqV0QRCAhQ8
ni5IoItSF029xpzbZ3ycSrDrP7wcKCxEPTO+QUtTQG1J3uEinO5rRLNC3ZdEEPqznK8ULyDjwMfu
YkszK++CEdHObdEmtJrTXQN+PdIUrKM3N7mRXMALxoip95i3/9tjtmQOtGwjW4hRfnV3QV6SMgTF
yehZ65XTGXek58hBBOPHk5lhXJOr4mbhaHnFk4JgDI0yeopvm+BQm/6THplgJxU1NpsJIQtSrw4T
BUYQI0zvZQiU9bPEKwJUQRvOpgm8aYP076KBHbPuGa1/bsVWAQCeYEDi0e0ith9aZKAQ53qFtyRt
aUgjuOs3OAapTGANmxMtI7emMAosYmNRmlt2JuzpGi/B7H0QBIyZbRB+7TKVovK04gAjOoFEWGCU
ZDvkQfGeeex+zaFRx2A9j2yybzhPmk0ESBPdu7/zzdWUizin2CzwyDC30Aa8rM0E2rdSnNPEUj4L
WOAR1NPIglpmwYUgJxvSEiJTvaq8rqNfXzGQ6YwLAkpO45+gAFnafqMbKUR0F/rngya7z4uigSG1
5Y2CG4BPcEo56grGQPBQRXfXUlRdQAwFtuv0CqanJZhn5qFHfcR8Qn5V3FDI7E33GH5dNg2jO33a
0cXyborgnRdyAQ/mi9DH48xtotQp6GxhLUEXTGRMcQZxyZEn3aRFATX2WhBbru4FVOXsInhMsI4i
5xv2+xDggMimSNNGyMaFzdigPU4kyqIXKXZyG8W9/RLRwIJFE7sN3zTJwzg7j1ERYAFhMwbDHNKC
d0e9xZOA4JJyyFKwcd6JZpPFngqSdlwNYDREHRC3WrzhyolrIFHAbOWE/n7cUVIBHlZaD6yfDQdF
GWheZBD/0EiEJEoFIDKImCwnHJ6pqBrebZMXygNTe42koENjVcSVaGR7dBoIflIX7nsUfXTM9m72
SxmjTJ4UIKag1jU3owmClDgj2hubSavUd+Z9Xga/wwjXZE+fCn1NSnPiiAjRFXl3lkr5AjK6BMwk
90UDxOwuXYwEYuE4FGPWbi292wKD8p4BJl6rBNEcEj6kfiW3oe/fSumP+tM+M89IjlAVfgdJ0kKM
qRSjBbm0XdVDZVhydajudt01oMELWIFkibtIQuAKEiz65QyZ0qtDhoOxBtm/N6QAQm6q5FnAOQF3
tekEs5+3piuaypyXkmYtoL3CD4eYoHo7fluwi/Q41gcoJXUe4snADCOBCmjD+gGp17VAr4BhxCfp
zKNAK+2I9M12oCUfPGOKSEZl2m7WxdyjlNydIhF7hK6cJQBUXtqRW8svEw6ICgLwkMhoe81VQW8D
gYEZ+nZoC5IeK+1q1hbMPAGcIZH4RksVFEYqsAO9rx22JYMCGOVjitgoT4jwaLJsXHRJmYoQHr6k
lTKncLfK4glTl6aXXGe54lXCmvIUMQbJhclOVxPiLY1+/v0gBSmWsGHX0gkTNzYSXaZ38VpmeINd
xyNFM15xWh4QugVcL5ITWVFtLrQyiBLqFCMUxs89bEZyDOGOwlpOkvMfgqqpB2jDGwNDsFsBPVTJ
4TVXPHVYpwI70kwsyOF7bu9PU8/VcKd66Nn1AuXhpE43SVDlbZBw6wsIktb0OKLiDTMWDGiQAfNh
wV2uAYIRUuQk4JRLDg6lSNu8k6YR/hCttywD9UlFmEGaXoADmHqM6YiuDnC4bjk7GxkryzH7v0Qq
F+OVLEPwhokniiWaFrQI6uhI8GgfINtaT/iAMnHSDKUCtYk5Pc5ZYAQ6IU8HE2wWzzYK/18QpBQP
Tx8va8F2EeoU7i4JASOGDvYzRAgBzQApKNbtGTVDSr3la2HkNOy5RXVAe6UZ55L4v2hpElvFHRFZ
XikbeeRvwV0S2gU0mjr2Z/hkyfJntFfkV5a8W7vTb/aNuf7bCWFyQ8FaS3+VT2ecdRawn2GGmHvD
7vYywXgUq2a3IovzUTkFr69cxJrlJJrkPEjp7k8vJ5bXtMPQAhVuy4JodAnJ6MD2NVYmSq6z9pik
UkruFCauRXvj1SeVYiqVfl5IJ9ruteYzkIXvDKhM2Ux/3qyJUqj1iXdDKgQVEZg9exPbUjmbk1d7
jPj3dpPDBALQh9yJ3evp9ke8AtawVYCOmz1pI7FloEbUSEKz+mzzNEM2JqAkIC9vkzDOUBTsl5cl
x4ZXPhSFcTO9b4C8SLKJzSyv+LVKvedYUpZoO0akTRy7QGk74Xg5Oy5Bbjlthd/EZbJ3INtYRP9B
IbBCHUKHY3OUizETaZEDOMDxxu68TcQ93kL2GkQupV1lYyZkShrYxcqMi3thysBMqEDZMBKHNDcm
lM5SCbOkmWA3UVMikV3MttafPjTgI1KMgQ8QcJlUNNtjYXnlBUxmDlZAxCdWPOTy4GACSVBu0Q5U
nyGfTvoJBXBpFGMmNFqDW9gevkK4ASnHvy7+vsCTFKlSFr9saVBGGVAdD3IxfVn1oLcUZ/nLiKNI
dFvyk/RpCxk8kyOKchEnaGFjvVYY2YkxyQPtkq4l7iHR1d99YZxvhlPxkiFz1SgA+dmCC8GwglzJ
KqS/wSW/eWy4g/Ge7POyue5Bg1IhCbGVBKIii+pujvU556pTMOIAakX0jc0L2DoriD953d9N5HTc
xB/cblkIS+Q1dmoJ7hgBNU0baLMAp3NkQxkQnHIv2sh5nbDHCFM/5xSlGfXHwVmfXVZblx2AlA5r
QZ0csAe5VeruX6Am8hBdBPCiDp7OCTFSTfBcyOypGCHPUDXjIC0nCQEWCE+acLgJkUDzvmW1sqnm
r4xt1YmywxK+tBmCIVPVexVhBYAg2veIMd0Rfdkh89/cLKHSu6JDz/ghG/MzbHHu1AkA+c0DAZTD
kvV5+t894ETBQMWl/5wLWsj+CX6VFGOKkm0wuue1WUX0eOWrc8EuyLYI9HufKxEkWZ9xjJEGqoVB
AG09uTmWxW9eMmeaBFlqGMpiWklpoHJOtN8r7Nh0gFRujAyLhb+zQkjSTDnuQK+3rkeFXcFjFqoq
dYvM4L3pc8ho17vb+47be0ccqbxcsGpI3Q+TVDihzWIkDOWeXG7NoDFsX1rcw8O3Ia+ovchp8+xp
QulxrRXUB1um2vMPLMmLtfmsP++MbYUnkrTRsUiEaezSeD0y3wK4LINaRDMgIv5R6MdSetI72Ep/
s0bKptsgY56ljzJuh7z1R6SsQV+2vygesDMynM0UcZ9VI+2Gu4uaEG0pGkfV37g2glGE70yviaMu
32euh5VZhb7b7uGJNJah3x119R+NcKK/iJAiuozHqbxIZAptD0dscUt7ZyTdaDXBJVFu560GtrkM
gEJIGXAYqgybp73tnaeQFeD1vm1A9ykJMCMrbDHJ9pgAIqPdEvSwVeT9U5xzOX/76DIhV+kz8/Ip
0K0sbR4L+NQNV+UWAM3zaSV0FRE4g8oBTAqdmNak5nMqg2EyhHizP8GRgaI9OqSi5IWhZl8aPkwT
yVyGc3d53kBBHBBzMbYDKV/Y2YvfRDaLIaHSftlsGkleHhOQAADwK79Sw3xXo6Bu0A8i5jHKsBJr
2c+K3Ia1nFzuFPDInYEOTY8wasTO6K4IjR8PZPaG36aj+TpNUXsbkdXCUnwwUwzgymPAnhXs6Sx9
UohNbX6Uxf/wnlC/ZfqTaRioyHAC9sQN1hUDKZqPj0DCq79W6v13QfsG4RK8i4/z90XBcEFh0NmO
5Tx7Onv/67Rd523BmzG7mM6ohv3hz9cRL827W4PFKNwTroYbR2crglnM79wbZtfwKhKPk9V5rk5f
+81EEm13I9QRfXJuN7Sa3fvodE4htZoHJHzTr7VHAvhsVxbibUjAc1ng6dw/HC7zyOBABTn+fncf
0dEqK7Nufkc3+vivrOMyDVRNUUX+tobbhtVA9YvJJrAsw7v2kFzGslw9H/apnrT6zRastk8Ac4bH
jv4zWoFOpVCWaUAkbXAmHvzGIjC+/gd32+fwu/dv0j61z7bYf8pgQ0tDH+LZcLBfbllvuPaq7V1J
D0zjKyZxLciNggpornYMNldmHwibutphTbmzz/SJG/UBh1RLs89GSIsYByNmgTtqUk7PZquE1Iw+
rwd3mIFNmNIyBm4wM9Y/TCFXPBXE+zEV/CbFlhyAqwUzERGRmnTsutDXeb+dIc1z9PHQ36/oCNNY
uapHKlbOdTirpHsnB/tdl7Ulq4UN2+B25M2LYOXWLjvEjaP9nZ/J0ri5fySd15aq2BaGn4gxyMIt
Wcy5yhtHWQEQlYzI0/e3do/u071PtaUIK8z1zz+gQHI5+onsecQL4A3w7nhj/pl5KIrMBgERiTqz
imQiZobCp+WMe36e0eP/p9fJObp8X0666PhDDhi3qhSWV0lmVe6DzvDe92Pbr3Uams9r05411Tcg
gKNYTncG13Zt3mEvb02YEXjo2EEL5QQPqlOWh/I7LHSgEmTKaRVOsOhc6b+33QvmTx3ioqEOUY7e
8sqxLXlFShXeVhgimVDxNkXn3SAcA8+TOjOJtQzjkEL2Boxs6hAbx7dKUpjXY3a4SsCAjUO/gCxg
RrTzy3dYH3A9wbIdr5UYggQhFoub9EsBRtsV5/+TjjfQ7GVt8hUAogJtnZT2/Mhv2PpuUpLITihk
VLWzAWFJvzJevtwH6vOj64NK9UsMjSeLlx0kPYXxJFuYF/Jm89lrEif6oboF7SKhU1LF+ugVI0rY
0TPy7/dk4kx6yn6MwbILOCJjSBo26jgf8lDFFoBzyjB9lx6X8DKmLatMjWuOnxRYys3KMujLoNEj
+T3HaXRUg4xC04pfsmcMU4YM1fGKRYNe9AX3tOg5WTOyQJMoZrApRiZgCVyVp9JigxKxV1K6SSLQ
CoLHjTZsvKMmHTpPvyqY/3Ve1i8lNi+5QWsVUkNtJG3Hw85pnTcCjCV3MYvkbmbOynPN1GcBUP37
WVi0AIIJyRDYB7W+F2l4xMQaSwbCmxV0lJonNAh25B/XxCaRz7CQeZXePytVk6RgGO+H6pPoMY3t
moEtTkTcQ0FC6fgWxbR4rfvfvF/+ZXxR97HSKx9zaXtfKiUv1k+FxdrHAzSSqZTGPfnn3G5hoali
LYLST6brwqLssqa/2lkCwl3Sb+wk11Bn4rvB3mIe8J+afj2+Fo9XcGsOUjlPcaf2811jB+9u+c8p
1s5n431dWHE6huJbSC6MGn6XUVgfeAYlLnJeLuG8BNupx28tjeOymj+z6Dn4dhmQxn0t1YCROzDM
0L8lUyAKJtCVeZ1McZb9R0VPYZe6DBBC5g0IiDxSrOrnuurv7oOvWjwM8/YJ7AsfjlqdqiBD7kw4
KvKLGWYu0nFIpqgvbr50X5f2vBrncsRn0nWz0JmJauRpwhGlHqINgUh6qQ17cYS/FKKaz1f87otZ
3630kxxJmH35L81/taBYWu51ZnjHZkZTPnIDjdaUYYRPXhkxglmNRhFMuJvgxFAf7mmcT2IjX981
7PeEH2t2+7TsYEwjG1dE2dNUhvgha3f57VN5oTNzOnOR6YdC2db9SreDy4BTx16VaR7rj9nwYT7D
B55+tt9ibXefPZ8bo9m1933DUSaNaw7k2kxSffvCvrm85H6Rh8/sswRaz/PjWPlqGl2OTzO0G1Sb
087yyszvnl5a+++XX+JqDIIy/FzkD/MdsrRdWOq117I35krjmeoiwYEde3w8xIHRJ8u83HYjDmhx
z6wkEllnB5e97Pld4xx/2Rh2lCIbpb2VLdQSclr39LUAb/TKNeyQrmX10xr4F7V+pYYmvrGtr2Mp
8kBRjAGjInzR4neDcNdKNgk+og1HqBd+jMj2YhoiWGWpDjEGKtbn7OsjxjAuPv7W4/ep0zDxFlXN
IVnjLKf8qAMHWXYwdoeDbMGxQeefBejlMDhm/u6kdepDyEoooH1TyFYos5ss+KHYKeuz3aHR9iY/
CKVuCHaFE/mnOgnK9Hvopnb0wPToLfuodWie2pxysPSHMX9C4CMrqfP9tGeFhcejFA4TRjmuDW5j
/2LJ2JOkSAOPjQkfJtcUbk1DhCskAw7isgOt2NYjsgWkWeL0o1ejAG5cG5IXgrxY2wqP0s/MfYOG
//V18NJc+8zCXB0pECiqEXVLuk+bifOSR/vai0e/fngN1voYb0n+KJOpsGOZwIpt/Jo8feURv+eD
GqZmoAZ4l2DdIWFqR8+EfABEX7Dx7elt8LJyZcQ2RdStwY/c+Sr7eZeIUL60m4Oefz23dLX2LUk0
btl77LbP7lzb88aERZ+8j6Ww1zWpVd/FR6sFgzYTG/QDAxxKD/JE2qnK6nZjHcQWZtm6VY7SyZqP
L5/N8Ha+lYHYzGVPh+1hFtMdO9GF3Yp9yhbUpZb8c9yPDVyNAgOvTVJ5XxFrnpT+1uXXuzm17PPs
5ILmv8zUraxs9ZlyXybKFoq/JDbDhXXZZMkaP63qfn5LX60Z5JznPu751Ei+R9Z3HAFefsPNHpyG
xfd/5S9LQykKjXahIJIUTOmHzNKRs26IxTaNGxzqVzirlRuQHa/gW3O9hdeAhELFs2DGQLXpeUvQ
IdbQRb8xErdp3RfK2l2mulhUdag7yMVZEEGbu5UQyABqQpbQEAhil+Tbd040aVStKSDa0ak+h7PI
xtIGp94gMx5/DR7KBt7XgsLqNkytE7ubwvpFb1dxmhVPq13wDf+JIPhcc9YvZNZU8W/OD2KLBQDc
Grznw1O9grv1LzRrONyBvFR2T++O7BbgiDKSxKwAHJQuNYh6FVDvIYMK0aIHXMU/nhn1Ga5QC9Zb
/ubLIBLTr2lMIXfbsINxqKF3DxJF13CvuJcPikbeTMEaGBkrH/zwDPe169hBqSQD6jnyRszZSD1I
qgjeXBVHDnjTDzEKqxW3FvZ9gZ6Q8wVbKx+onp4hx6kohYQgXHBUz8KUZURS2kKONSOFIc6ez5Ph
HUQLrlDZBdjfYVOQ+F6KZ0YC2VknVYAnRiFlnkSRmvppTI3wWFEgPMMU3zZ2M8TioUWuzgiD9oBy
RnRLtb8eN1km5YTJZ5FENs/gl7upEExrEKPFPeYzuh1fCp0egwcuMxKEYWGA680mYjDIbH0T4MPG
10M9FBQKg3Ib10S/miY/Fgsm5hZ/lpjmKRwImtjD4p+aqgjEKAoGCuy7kBbrpxyPfMbVpXHVK/mk
1/f1dbpsOfMjOP0s5iYI6GV1xydE0F+KNSU+jg/i3nQr9oqCkbxQDlyUbIkfcpLgSqmWiFCgqBEF
K9EMkFJJx3M5SwwZlsbCOiX7lrAJ6ZzhTCEEjc7C8mQG24HunCVGSMgwewRP4K3h3IZiYdnc/k32
M8QGJAPsqTpDrg1LwKNqlYDOE721f3v5WvZabEimVmDweLkmlYd449hR4wfD1WUexRk18oNjLu5D
3iREUIZdoq8/yNu70Gz1FP8eiVMRgzUBnQQ8YEFESay6hhj8N8DbhcmUlYN/tERbd0xLcOZYGLjq
VT24k46DNyecsCACV41psWI4+VxONsm6pK83IJmrdDf7fO3fe8NVwPz0oFkXn3AC8HB7+g/kp6NT
Yhcr7jeBDuJP4wK1xZkjmMcgHc+az8hVFtVKjfhkVguqnX9naFAYazsB7mLQCe2lFFZz5ID7pgdN
czPdNf56kEPVu8zqDaNMdXiS3H06jXwjlKNYMilfJo7tGYtVRpN0PeD8bbvNzz3iVKY6/K3Q7dH8
irBB4sk58LrMoWFJQIbxZR/vBJI4LTvkVEKnwtXaEItK4vR4pBsWOyrJ9+myJKshczglJD/VxXkQ
uXTUKpe/8x+84UlmZIjgIiFGFeOMBxRgKzByN/AIqLiAVxuNfse1+n0oXs7cmbN1yFjH7fk3VJGl
FXCP0gQZNreReSbDjRHfYM4QSVxovVynOrcCLlGdK1/11j7iXGUG76mZhrLHUHLfU4bt6NwiGc0L
rxO3wu2XvOwlLv8evXb9woDzyKXln+LW0T2LGvG+Pe/KZEkAuiJmeiGWGngkNTOQn/HmI0OTV2ri
msRP3/sSkVxqs3qmEZ5+o8OqfptZEdkjr+mdH6kXDvbyXNx5nZOzBwAMhVcMIZVkCVcnVhYBIyQn
G1fXWMJqba3Pe/grWD4xDfslb1hvGeWpGOYPPPfmj0/7yQD8d2+5VWbAk9eOyldvu/z+++IguGfe
qg/31Qi3DHEnv1nT2e85RcmASe1vGXdTdWX+SL815TUWyeTZgPZaXtOHxSO4FeHN8gySypuNynxM
N2/cnG1KVbe/R482kjFE3Nus2sSqU/CRCoHiEMjj4eopDs/One+eBIypfFpIK6sLa9Oxx7Nae7yv
zNbUxSpNNCg8U7lcjfdYDYYj4fW5PX2sS2d4fZn3QAELEuEqXT5P3jODAdeprOFQxOycdR8n1GRT
v76G8ueR0OPqvxpuMV9GobqpcMClW9Hnkd589H+fycPFMfdWcVDd513YkYhFAgkWGbCaOrchoiYM
l/fqmML9Mip2u4ev2fQKX5AsnSfUmWlBzM0dOa//LntXzh9cyJHvo+Un9QZ/FPm9WXsqB9dvVV6q
utglbABvzLCxXTjffTZ30YaUaw72vlxEUhI/8j2g30+B1YrkJPpUeBfpS3QTgoEy8vt70VE10bjv
kgDyAVvDxfspdQ81iIperHizl+/lra5OczUahiXApYCsFRzvlbhVvCzHTk3CiKp7R9n9T4N91BAi
LodgQS3+y6vjEfuk9nvgyPpY97BLbNdWlz2B8Vl4u1GiFvlf1iyzwru0v2Q1cVmfAAj56E0+N6Mk
hFD8mauCz/mMDID9fCK49mSqHKpTzaUQmuOysNEkfxbBDwxajEPcqnHrYp4ERgIujb/Ygw4qIJTO
hEXyC2/gV4gkgXaLOf0IoGukGtBZsh21Jev0qT7gPPJCckYdA0c84uAqIJfO47yMtumvTmOSav8m
WLsvfuhQ1tRnaFrRkuMe79FHwYixCp+6Z1tHm05yMUu4RCgGG4B80E8od5+wIVFnPk70ZmxolThJ
0jdy+mYFRJqUPjwjmimsI2uhBzs9Yaq4molbjZNi94P0o+Ri3A73low/0oT9e7nDSoYJYWRhwiJd
zGgz4PEgC3LST+F/qKEcC3UxcaJg1ileze7QfAp5ZgKdBccLQb8bFG+WmvSs0SBXdx6QsrLONFNq
jmnTxr9pbj7xUGu/15NygQ3+3/MOKPtAf+1Z75WR+PU9mMBbwnsY0lRbTwGkklCSAg1qD8c0dgYn
tQ+3FIQ6M52mQgL39ErNWVlxwbrsXjBrRyn+Nb5IoUB6gd2w0zhWjqJOiUYaVdhRA8EOV1bXuAgn
QMmll/k3r4J15+5Jl6Mgyt37iqncvQXm1lCusx/6l3Ku4OoelbvmsAVty85UeaDuG5JOcDB208lC
qsNS8+VFXoaUDF86dm9egkqvE6bpGntZYOgcTi8yiVQPIs96oTm04fn7PdjvfW0I+yYi+YjyOlt/
uDqo3vkS59G1wjketiRx5Ai9rqaOc613w2uWbyVdIeW3dgBa7Bh8FedayO7te2Wjcu0FvP2V0j3K
eM5OoLq9cEdalPhMoYzE4Ie0tG+Spv7F6/Q28Q3klXGFK+JmzA6ydE6x7DyA1pwEi6I0yoEgkO8F
1WFf76pFd8DFnhfmvmLirLt/JW63Td0HHvxfD7IC8SZ03gtabkweN6WDc0G8BiuPo1hHLMlR5rD7
AXnvVeKZ7b2e/iJXImJ+Uh8Tnv3KmFfuXkDlvHdGSR9MuRHB/o1WfThxKkCadqpEUFbNHkKV6qXJ
Al/1pvGxwxc0suoeDAwbmlP35w9Ra8UGt9oY4fwJjZQS5ISAgDCDOzPeQT1oN3XRw4DL8DDj5vTz
KGICT5nwENXqXxgSuwq5Abv34b7NfpJP7GGLnvIHdpm7Y57R/vBqFgIqOA4iluTe7jMAShO/Dr9n
c8Z4xGXrFWJslE/UILSlRGtPWAk9dnRvJ2tESr/gP3XIAeGAPILQrsHP9F/DwEo/sN4Bvv7iIIPf
+N9jqn6/v0/sAQbHbOefhS+00i9rdbInMF8nB1C07xu+N2s8f6lyjs+Z/cWI9mqkWAolomfgFjGv
j5+nzP22GeJ4JmevGGd72hvZOqNNU4Z1uy5vUKHaCys3Wv/tQ/feyMaAKC/44PoTngblFoDDAz4i
WkO/6v081KowX3CDDsppAH9I3qG9tbjPbvWbdd6e58jvbI0+SC1+mMWcuV6/eD9fE/y/fH6YvPw7
ZTxHQSyJpC2ZFkMkXf6pqu/wL8ILhvj++Qz8Y/7VaLInIMGwB7HKFZNoghnasfMVW3AzpMQvExyv
iWO8zW+gLAoBRE8flAk7Zz8vwsUoxWcCliaOiCLsgwySyEfxhc5z0jvXS/jSYh21lxKe+/xAnNwU
ZER2W8/myCESbwRhFAU0bnR4UGfOM0hqZ3XOt5WTusE+2aymj4isqDvrQPH18ZyPgdD5qsfzitWr
8q4NVCznfby0c/Q2ul9zsS/yhuD9HD8Sy8WEi69AaAJVn4i5tMHI3fvnuZ+zdrx9Ax7wwz1jawt9
kNkWU89PKWm9M7NcxkylEb+2mtBsfEMnypb0Ecmqczt//DDN2WVD6CY5iUQPiAxGNZywXabi234M
wdtAKGB8k5ohyEWCrya71fHJemUez9xGlRBGQDW4QFhpDSvi4P/lNlIf4ujiJOQPvtwZ1qHhbiB5
Gn9iaGxoF9lcrsJcwDua5xeVgm/vZpcvCHPwYVgTRF+0/f7Qvh9HE8Fph0qpr7HoLJzqqyDq8/kD
YR+3zsETaRTFtuf0EJggqfx/BoFQGCdvrMur85WIoY9se262wk0AQRNpmiyvDx7NW/i/nQmf5a89
6yOIIg+f3lrQxIJxrK3+0S4EYWP3szlC1ufh7IQh4CBYN0QD07gGLobVCKnLWGtTdXmUovK1O76w
B6XZi4o9cQRjVNsDlGe8U6QyWzhQ+YI19MJS5qP8nji3fed/zAxPyIFhbR3prXc4Xo7eeQYpMj28
6FNBbIHm79P2R7Vei4dxhEXxc/+Y4Gw7p/HH1u3Im1YIncglgimCxSPN/Smv+lPB6yFvZQEfgC5h
R+/8Jo4h7RZGx9OFW6yBiwikHCpKiRkyZw6QGikE9cNQ6BMfjS/hU2VeXzsBT9Cd9ejOchIJzUPt
6SVkJDleBNp8JawgdP96thS2NqbUezFOrzg25RQQrphduLjT8+6oIY/Q+RGiJNv7XnUz21X5zmRZ
GcLy4c326+e8vE697rIzUk9LwpqMC1+yQUDZufSUE8FUMq/pvsVy4HlB2utWGIQBJmgLcqDMLw20
yzsbmSP/lfNj7cmy39mMfUeeOCC4dFYsOua1G9PwjDmoehBqTY9kORYs283wDZ+f3nP4uf3G7VGv
nKE0Xc3lD3l8b2ILTbe4e2PJBu6hYtA1pOtUn5Ms1JAeQf1Y56cikkP214WNybmYQhNn+Pbkcx+c
J8Gk8pV8NeD1dL62a0V1CI6C0HXZDHzZh8v2/WIYHvYZUkBEqC93vMr0doGmSCIEiV6NTvp09o/z
+1eJJM6nNFwVV+Ulv3YD7hzmvxLtdKzXnsG+3z0/R9VpQEzY0lP3EpdTI2hCHLEeBw6GUSV89IvF
fTXM1M821jFlt9aSr2EO6CpRusOF4b4m7xNMnhMvk/KaxFVcxHS0HWB3tDq8cxLl0TPDKdMIbvvb
j87ilJPXikvKhqxAVmc2bnKurjq+Etc3larz3E1AY2NpiYTgOTMRPlZuPW2cfl2yhDXOI7SEcMBP
Ax53oJy4+kAPB48FM2aWC1OWm9dfi3A4YfXriwu7c+G3oL+aa7aTqDkQaycWKX/0SNZYm7HQHyZf
Wuf2RFvfP/SQhNG/S2ivJP7CWDxm3YpgW5Hs/oJPGXGwuf0WV8kzT9kqZY2CfXgD7ZOBKagfC/ev
XBjMLdAj17pm3gT+tqjJ/xEN0+kL1gvZeew23dKKn95t307t621lvsgySsIstKYWgNKiOnDROyVq
XMWTv1hTz43D82EZJ09yWs9V3+Jm574qvojTn/R1fSV00X/Osjke95WnQt0jntZvWebXMkzKnLoW
ksPc2MD4nJazlPCMyzpbKImTevVM8ulOMlslf4uu80K1bG8nS3KrTuJ229f94/cWDDMt6tctYbPD
h/TdcrvFvddIWnr+1J+QIiyHkbMYo45UP7dyJXYE0838PqqjMbT9R5hZPr2d+8WzEKIv2uh5LU8T
CkJOThxktnQR/Tp6hOmujQx/4l68nlYXsNyijp4zkm3W3KVDzzBEYBAaiwbh0uh8y9MBCxKUt06W
4cDv0ubeWA61DbV4HpSQha937xaImI9xvzL/MAIBIJhCpZ0koNyM4WNyHdaCjbxICWiujsl2YQTS
xclKN6gW2gxrXZU6lAIi9Vqx8c7e/9x+sK1k57/VHoWFHhNROwSS4lV/PQnjNw6vqNliNg/GT4GQ
kipvXfg0UyIUxMI8acNhqoMJebotBCPvAqZLcrArVneMG4RiCM1VytYh2oxRvHQ54Dv51Gd1Rjw8
Y0n/92YwEf/cGO4YlqjQz8iTR11Zs4zHBzhaHEs3UL43M17AJrFhKGKph6wxCRo4STSvEfA7X1Re
U8QRMdTBf6I5L40zD/3mn7gCfHTguiJBnyGmmCAevZ7PCEt7T01dQnPVh58t75ifEa1+WSbep1A8
CPb855J+MbCEEltIZXlAp95Pl1qsQggBjBWIheV82qHw3o54748PbqFYI1/ux8eZeSjscicONQBH
UBxUkdag2cDMZoYT8HHGD6FswkTkCqmUd214ACMKKa2F+zhHcRlWHxLUf14wi8VsM9vEgreWBzIS
THrFw2/NvYS3yivjZorxIVRbtj628p5URMAedlv4Vy4bJe9jCP2QoFUD94XqQuYgLUSYPEI57AMT
IWhskhw6rPD0XqkLzt3L4+w4BDMcbPCvqTFAkUOT1sQBWhXjrYuHtQe/6IdSAYVN5beBthPE32Pl
H1W0ZJjaJzxjKbKjcXWkUOUvsY/iHaN4NuNxtuDGkRyLWE/ojQAeVkJNk3jKJxCor6ylQJoLa3wa
e5AqITg2/E8QvgTJkw1fQ7PofkEWKBkruFXQ2heD7c63ziGF4Tm0+StpbYu81GcISSgUhRsjCts2
8G737+8H51QEAZZPbcoHgRvAlxIfWAfKzkDFXfjvjUzrEF46jqrTB31nUr4JciQe1X9DO0qagG2N
5SH/onPymuHdWPciXl0mHWqYoR3nyP8eo2Tz1tzH4dVus9dBee3wbFJn/YcmfINu7g+25VJE6PwU
QYF7ZPpon/hMwVkr/B9lDUcMtnobdHFVc6c/qJLghJqblFWRPQS32+nj61/JBwQCovBVz0HqdnLc
e9pHidOtjsVK6Y3rIwQNVvwnt3m3Q8ZjkGlCZyLUgK0ZP/BtN7hHK2shVMSkDL0ELFssG4j+gJYq
WMS3ELUuYZwUY8ytGzYdfxEj+sKoZymKfM5x3oDb35J7zr3+2fwIArDNOGeUw8Hy/qi2ot1yKVwy
mLpDaJIWDF+Q17yZbzCzWAXRZovIGPpuQo8NuV8MC2pKeN8HE3DdIgni7fW+xZu0f+VRiR+s/4t3
kC7xh3VPxsLckRPjdIEW4oyJWeRj3gR0/1lj4RWt56fOe8z1FW0qDCDVnckzD+D2fIsMqHSpQ6I0
Qk5/NNtqPgi0qqdXA3qefRZkwdIdIbSKDOpkf1mJTCn6wtKm2Ct/9Zf+cVkV8/TLeISEk6VJyu39
WgKLkyiVf95msveF/Mg6jbQo8gBfBZiYlwL/R2mdCEcf/D9+b7/vyJ52UbIz4Yx9vlCwvCIsaHBg
wyEGreoVRtkS+iFzUxDsC0SBrmg+WIF2/Kpd5j4QvZgRj11EtEPhqpZzj2vsAT0FCN3XKQLoZBZe
CtalY7xA2yUHMfkRvRIqAdIc6LD221s0LB8/vl9+VUn4SU8i+wF8fk2140v0uRRIlBEdJ3MUZBfO
CMxOszq1xXy4eQZP+FNYxNrIXyYEWIeZEdgrUTtyBoJRCJfh/gn7cGF3rsRppv4etPltPQkugPE7
mYIMDfQqc7S5OYIUu0+qed1poGDSU6m9krwnyINRElli93pOtW+ktAXYb1h/T+hQ3El2SKdIsZEl
PGFdutmVopn6BxUlFj9qmCzFamis9W2FcdxaKwHVhMqhI1hynx5alC/Y5/3cIW1yyngCt0JEFmpa
eWMeLockDfI/66Cfx7WEGQ70BehVEDkD4l3GHQvgqTp1s/SgcIhcV6AvTAAF9+U7L93974XGmgMQ
iGUK7WZIq5xI6MqjIMKsSprbHsER9406M6w5t5emM6TOUsTdYpP8vkLi0aKHtYEihGcIfVjY6j/2
2lCCO6ZZmGDsUfCDHIPmgJW8SfIl79rbwGsNll3quQceFqIXcINr9EMqQB37HeoOYfWKYMuDxoFJ
BZ58NIevElufuZbWb1q/Z9Gclf7ovqBUOIiM4npwu53cowZHeb6hH2g+FxdcvLFmb6d0BJ/3sLwt
ZDp7fdzUnwgglV/IUoIDhk8wWKdPrAjdy3kaPeXI/PBpqh5c8Pvn5hA36yW9rwxeJdzMdGt+QwfN
rZDwwgJ1J6JjLAYfez2ILzP66bfl67YnGvfRLlUjltAFP6by+NnCAlI5qt38HKSNbakjOpHO6Jtk
2zfcdyOW9bDmv45emUMACtAZWeqXqU11ZMpPuE/A8NNR9+6MSo7B0D0u1cxqficyjwFpyHtxAYN5
P9cNC1k1tSmd+kNvXS28g8cuzLf9XgueUzFAn37+Vc5rAALFueHKqIUtEU6kXDBlWKk5lDBIiIe3
Nmka39/hBVsEzEIhnNdEl35zVLvU8yx1X3EDVG2fupTga9UdSZ36Hn8mr7i+effJHDtx6OkjPDqD
NtqzPDTW/k5WW7+RlJ2MB8XlYywWkyoqyTcG6qYBRdot9NxM8l+o31cd7t87o47HLmpzQNkUu32O
5u83gCVHjjb1VHY5MOpAIlrnYs3r9y8HPRAjXLg5K0mrofUt6GRUnlzhiqMLLtx4EVtKjB/CcQwY
+j1cmuVFmvc2GsOWgzZQERRxWScYfq0v2ITT5fDJzJzdFi/1MOmj9BWp5Ldy2Frx3R6VD1XWoOfR
S1EOH/bvDqRjdDE5qu0rlO9RGVwV2r0jxgidCzmqpQ+VAt9D9Q2La27G2sTXyWHxX1XItLuo0Ya+
A/wmwunM/pzrYX8D/yhD/bZBF2FusY6MYBpmHjF75QHt8rCA+RAax7g3EdOGOPeO3qNbagoj4VxZ
ATXAo8CGLGoxeS/x3+D8xRStVlWzUO1pvzVPsLup6MZfuaU53/+C00I2bTuPbk0G8RMFBuLqiE7I
vv0mkgfrdaOeJpxRIWkYPvgaIINaLAmyrpQYK/IC4hg/KsbormHkPtMpV6tmTrtKPU9UZNckWoOU
WQTDWVNSpuyuAlsw7AtUUHey6nV/MgSNwUN3MNFIyYOBkGqETK8+if+1ky4gAK9F8QoseVtzdjWW
mTGtacxhDG4uqRO5TIB5pfasv/InYw/9eX+95VUnePWudFUcokuh2YEyrsjDKTgBMuDhC/zic98H
Lfjj0M5ebyBzIAGt3k1zTgxRvep3b4TnTjFSRT71+WBwIKUdAJWLkxt6xTw2Vu0lthB0gr78JZZH
LG52j2Q4Mu8AuxNASNHzGYTTuzk6Pz1rfL/Ju/V7mD8MWnos/pOfp+Qw9o9aTl+nwrABYwjzu1FA
u5J2XtIBfRwnzotjJ3y9zilIxbAWWReINQTm/QXes1iQ/7kewOJ5npPBJOCABEIMPXSiETe3AxgL
zb/kpOzS+YS1S/GGD7XdvkWrGJA2hCIPvMkXUQlhsp2uBp40w+or6HX3zqavBVPuXqPNKvgvkjtK
Lu2UFAbsdT+VruP+es+886B6eU+nmubki1HsYkeR5fGzjtQN+/Lj9vHQA1WjtY1bwcObKN69x7G0
4tRBZYA6JrJmz6M54BYXS1S8bTyQuXoYrOWdcPQapzk3IcK68EnuIyZO8jsY8js9DyaYj9H2YgwC
d0lUczdQgLV1PcDhNsrgMR6HdGrnP13nP1lc/pzum8OurnknarSurTyCp5NiNcASYjdlHI8r/nB7
edriPnEq1HMSFL9Q8geHAOB9EstqkA/TsYxM093zfxDA7Dl+J05+uAmhhQv9UNX88TGbTFxuSNxT
U4LrN9xqYoTKIwoDHOpoSC/QvhgNInRFX7Sl/9a9SbucCLRTc56Kr42OvuOl1WtWY8KKbznA7hhk
yQxNP/10HVS73MzbMSrm6vdSe3m9RKoGPXvIpj3b1HsnXL1drTzcXn6iR7bu8QeBKHfvb7C8TmIn
PSVIXEgiEbR+JxqyuLvgZF1um/F0a4M7h7Tj/T6VQhPUEvkt9+ahUciCKiSLSReQOc+in7vabALZ
Lp+lTNRi2wlkQymmNV1Txe3tvTRxFMhyz0hBIFJ4HdUQYoTUVVfGZm7cd8/ij97+aO8UecHw697B
/Yjh8Tcpg7R6SB0xp3f4O9gp4ouiw5OdNpdFhTeKOauqhXRZq4i4rHKvv2Zq47c+AYzLigrQXb8+
7DxWUtcA8bEFAKKSxpojXUeSOImlElomAdV941aLFPIn3PEnRyoX1m6GReI0v7DbauH7rFeOaFbY
E0I2nLsZ20xpe5jz5KcsHZMSKe60+p0+Nj1Bq7Xu1p+PWOGV3r7/mWqzYgG0Y9jOXZum1zt2J/mF
tgcGGSeN+EPr2N28l+69brMJz+3mNy+B2Ki7OaXPV/JTiiMBa0F990tAYdBSAmwzPOfdhgLcctlZ
F5dAnY4oQp6RrAQGLWeeQWjl/r6onBbs9tQUGLV2SCMOw2Zt0gRVNrS9RuzpayQCf9pZKUWYZAey
Xe05VUw2ki7CkCd1gKNJMon458DBA9ZII6063cW9LQEaFaR1NBDv26cpbxNCFlMgYer+IE4g8aQE
Sbw8FBsis93M2LAWcDJG07t1B9t2E+ii2kprnHBEbHhs/4b+izGGRwRO8s1cyU7KLe4xyKHquH3A
5+1E8Ry91yaF9zqBKJd8pg17fbaW9LDMApb1/BcpRM+M/DXBCbXdQJTcyyVDu0YgUnjgYsZZvd3c
6rLgNKeJ4RQ238V3nfBbKcgxuNtt2XDqIzAByGL6vMI7Q6IPZYluN7mx1bm8lveFcpk9raAhdnd/
GjAuBC9cwrLRy5WZz7P1hR58n/lZF5b2cuCc4OZ4EDPGEF6vJosaWF/x9H2D4i+BXCnDYQH9MiXa
73QF9dhWOZRB0tAio4jVfsqjvUyH2V5kcYNoP6c9xzl9UV3ABGugHN1rOLQRCSLRXlzmxvqFPoJP
1QiiVPcqzGw7bsvvihropf4RGmqFYILcXB6L/mNss8W2WpTwe6GyxYl/2xVU/BPg7At0OPx20Vv0
sznBD/q3bE0NHv4aWrMChjeukfQ3wbuJsj4cy1l3CS/VSjuOxxLvRHjPFuRYl8qv62HQQC4ifDvr
Yunti5Vx/gCoptprfHmVNzFml0xf64MJMqnX5iOQHgiyWA5d1iCWQbg83UiN6KTb+5ZGhBlJKc2X
9j+SzmxZUWQLw09kBIoI3DIPzrPeEFoqIIpMIvr0/eXuqNNdfbprO0CSuda//uH6aQyr9L6qQ9hN
BFL4dnQqUnkevs2ussksht/BcUnJTaTLc8DUGH4bTCa7cwOInhBckUmiIn/t6iBs9pxK+224qq7R
UpBIaSV57EwIIfPjB0vbj71v9xMF/gXeEK3qUy1xg2GaYdINMZ4jrb+ICIeuPUDAb+YnHKbrgp7d
UPctbfpyvc5X7ELD+YhwVhRcH9PnxWrOV+urTksItl8adsRt1qQZPwZILh1mVs9mrD0sHbKt2faI
bGXX7s2zFQTfG2UqwzTvtmHqLmGB8ztQVqnCGAsIfQzNiaHkfk+xZbWHbo4QNunRjfbnv3wcSeaj
BxNsquHg27O0gY3wRchzEU5nikupoamijin2vdKiHiyiSUWb4+vFgokx1W7Sm/Rre/jDRW5M89E6
2ZRYGrC6BwVFYBUg/igzlTU296vmqoXfMTeTfusxpWj4PJxP5bPVlK+ZxogGRujAKR3zce3Vs8Xj
SvazSfIH8Fl3GMpu5ehefJNUkwYb1BHD5srWN2nPGYzwGAFNNeGh0xKFX7/SrFFiJZ5ZbfHJITBy
mZIePGZDZ/6UjjlKCjh7q3yLLVPpR7Jd78eIAZ9fp0J4RHdSQIDGgdXkMuO1S8ZVOGSgCOXikiP7
EYHWWDh3Ii8KHWgxFmbV3meGPBPcuYeewAtln6QDvDRoLEdF8BxN0NjhM9OZqB+YU3Ls2gPI2kK5
vilAoLIZwrw8gyUNu5tI7g396fD8+l4zvPDhPVn3zrsnfrvBfFcqgCFr7Vgikfm5TbFUE686Yjw6
Ujbq/XaX9wmi5sMPTYj2pJYjPciBH4lhO2aIaBFliEf6TNWnnLyS5mqqn3ahpJ+GwATsDFJwv3Gp
BHNvfN+S4Wo/D3Y0q3Yiy7g1XRs3w5dljs4Pz+4txtkb5cJwr/GFBhCQrZ02+5DveYsxc5VNw319
jJJxAyryHC86PEaSn0hVD+i2xz9MxLC9SOe2vB1KnBIedInPjHcwXvsdtAb8DdA4MkuEZITT/eTs
+OxXDuFwE5BE9HefUM5xYVo8e2Yb+zCMk8IZ1mE6I8SKlaXys4uBR1wJvlwUj2PzBMrIj+hWvWPn
+H7/D30iCY/VbpnQ9TNmBeA1cPlW3grzwekAhw4PxQoyNmJWNhVWhihbXaw2eXkw9xWsazQDZoNk
EpKNiur0qo6c38jRf+z5fpEHEgMX2EQJUN8PDtRjp0QrLs5QxV2auPoStqs5WvZ9njWaMcYCS2kH
/3zBHg2mGRTHDX/gO77r7KMCTC2w1/men+c0caRpH2FBg1ULj7hoSvajAMKgtv0V1rlbzYr1E8ty
9s9/COBXmJIu9DUf+of548cI9xOnuuh7hq785MANESiP7PC5nYSDJUuewQrXDSI2rNdd7IQ4IY+t
CQNY7OI5uMnbgrkU8LbBa4cngQWNo9lBoYbrAXRixLsBvdrE+q2YQg94gukRjOkzYf6Gw9bJZPCj
TRJ6H6D7j0XiXAx7qAdfEfkYEpxx/q+/0hBxAjTWoCIhjMO7gtUtQJO0GE6Ec/nwznRMtdFa9gyG
jigu6W8m5ERgivsxm4/3PiNsztyGsW8vI0/oXLH5bNBQ3iAX8rMkWdbmik00iM44E2vGiox5DLLn
XkG0tO7fzFjF6u9xxc4kBLNQzBJ//jCTeAZpLD/kSjQoLbFdwA9wxhgIAIeX9Rfe4JwQ6oqgFHFs
sqABvxFDHdkd22tYJs5gyRl9uLywvyNCglE/mBAo4gfiCB5JZzHn8pjq4BCGyR3lcGaiUeTLceux
oDngqxqYbPeXBBsqvCyA3d3kqCH7NwrZQVuiZvYT8hsaxnh1g5G0xCNpBUSySkv8wvBpD1UW0RIr
FfeiHnDGZCgDbX7xtjsgdMGXXK1ub1gZOKoK12gRP5qnfJyv7lTmLUDGg1+G4qkEs1mbA2UCq/vP
X+OCRmz5YOWQwSFOaJSi9KRd++eyivFU4aagdqbug9h7eH9EVC2utrxPQJQYGZ35lCvAapTL0wj2
OsxQH2dsiCB/ElBgjg4zNGQMKE9nmcWj6UN07G3FPcBEE7T7dl+8dQfTuEuyKZnzrVjwvM9NWy6E
V4AkPN5xAhc3kFKWlyB8kaEI3hcxw0BhPwyIfeM34QuPbyg8KgprYYxQLBijQYJDDBNAOiP3xTKR
fwpVy4cUAMxaxYQQWFT3xfBLxREe3xeiIP+OjJ6KhQwcVv4MU61QHzHRVBDmA8Nn3zGWx73cUa2n
ttb5ueQqLB+5RLrPhT+i+czcWF8Mzq+ZLtJvE7D524sOwAZTGFbYkF5GfAM+DKrI4Rk9yOiMYmrC
IOqxYdDJkKsylfVoMMP85P6egDlpqNKMriWbZqEOLTLTqQPQkGNSzOL+S69b3TeLGhgZKgcOfomD
Kg/ISjMzaUPLy96tVYj5DPWP38tQH3dIIUFBI8+94JcY/7PyU+u7Q/3bbBCIDRnZZvGYZ+ypsWwZ
EgL2WIt+F/w+BKcw9ELcRd9vec3dulCDYvYp4e9SGZtM4YlU1up2wxUJEJVA04FhBczMRJM87RU/
CfuGhdqSLQPczfrqwdPmFitUgDxBRqxs+tUp0gwJ5nug6OaHz2vgZBnPLqx5jNX+vs2NxpjPMFvI
hwSzBUFdAiBf0Sp1fKuV+sFg0/khSGRYq3gjOrJZwHD4A9zvCVO/oYfK4W1LEU9Es9Chlq+YfqCk
o3HDkZIeSjCisFDHAEMkZn8Q4SmoDqDbxw7Z2Wg3mHCJ6yfSrbn+y5XY+ViviE+th5DnD3pmcSTX
UvCliK+Dg/0930RSHsXxRog+cBeEq1m8SeAASkLqcA8GpY2oCdQNyIIxHd7LUK/JgoJn9gqYg6aw
vises2xSq+uayndk4ziz2OYKRnO2vMbRROVYfTVQPT5cN++tuLc6vMg+dWkyx/ds+QXTvwuiz33y
EH8mEBBDIHYz4QuqWFSfYoO3t9IRGZPMVOLCCS9mxWKoL+f8MQb9tgazJHXYaBNbqLPZXL/hByuR
FCM7Fvpm+4ogDGzLF/4xBFotLLynvYAN3dtMTdqLA2If22Ng610isE1I4+J93wDMvTH43K8P4ZF1
nOfjVzPX7FeECZosYYnHc6e0/mfHo89GIkTGDD7wAVTo0/mwC0WZx9ZAbFRVfFHmfeDdoav4ZQiC
L74BObFNH2oAkCbenBHnklvqB9lPR387DGahTEwAX1aYJMAOY0TB9UHQzg2iG2zgXfgDj0w5qfBl
lHPaL5RPCpgJFFqaFokDFK81oX5e4Hv7RxEDGuDH3McpJ9hmmh5OGDpFkG5MNvGFgkT2xTUlBWEu
7CYnHimLBNJnFVxPRKU5L0ha0o8ajOJwZ8+BpjDT7Jsmgr6b0mPzZE3yLPSh4Yu0gMoVqGN9vjGr
oE7iAuWs1Ad/LXoWjQm+vIgrTWFVY1gsDcgcuFUyGCw5f1Fj8sgVAx+9XeTLp8fvpKOA/SwRBeXt
+E5SpLlpzBVTQnPx2Ig9q5kuMvYJT9uh8Qdag8ChJ176NjZ92U0UZsQqNEHmHkILyoQeR39Czb/L
ChNnWzqGrzBpFw3RGVq5kvobJod4uu/exrbCltZU0AtM/jiBH1x1B9g7EzIVzYXtlKbAuuvPxejM
KiIOa4B2+kuajxYL3pqLELMjMB+NOZVfil8cX9mB7QEItjhiPKCgux9Nk75kxkw94Phr1nOOqHHC
4BX4gLAnDg5CSOtV3TeGLdohp0SoBkwFPfq5GyLHGTM37X0ZvBbBKMyPZQm2r4W8VkvBkc44ZnAC
+RK4O0nPqp+7Zi0JwWYNHIo2d8yuoru04rgHkQiI/BCzwsdGWyoHvkqmOex2gynZUVwDEGsIFJKf
TR9rFPLwAtjYY6vF5/5CVvK08TVXmEJlQXrCBmahLUi6TeAcPm1ILqT+vbbPU7p8LutpeylH8Eu/
KaJ09ke79XNoGikSEwPEhulLyVAdL9x9WRtFY98brAbwNyDZmb4Zrj+Y/qc0Ywx8oLhhgLxXh3bW
s1NUP7KZV/49msDaZNEbzVmZJufRWhtLUGDeTsbRcgJs0VZv1NdQwoJfwH8ZikZvq3IJopCmBQY1
mrt8i1lneD/3K2AcBdk7eR/W/ZzsdPN70cFgUSwh+YF5IuTfsQu6kv/hgMns4RQoRUnHjr3XKTvJ
NNMQpah+rNGygKXr4Ts0e9+efOYRXNlaDV/4+yHtgB1Fkf20uVwPlEzr+jb8YZ2szoYkVMlWMet7
bagTyQnhHbI9KxuCXzZ53+0P3sN8402MavkKIs/ZtkqPvjS0lsP5vzdcry3ctdmud8y38qLYqovS
Ggn4C7278YNhlMGAS91/Lx8PCu9NHf5YgtPaNGY+lMEZbDYrPgJcxraQC/DVOqPcgPH6OMFLcQDz
DgU/QyJte10SKG2kCEaQSuQHzHjk4NfY+Vx2PrRFpBDDL4b/DNsb3s6Fo4XTIjJVK+87sHrlhido
MKVmnCgtrKE/p7ES4jJJpWO0HHMGG4z+CFK2PrCwyAraa9tzDZmZqN+bID0nPpSn+IxblDiDagxj
oGpRlnP6SsaCMpGaqsfmw3FDpoyLT9PDYpQJEPEvH+flQvC7QWTXwCimtp2Rbw5AcjxGW1oUsxia
+fzo1Is1dHSe5Yk/V0337bQ38jI0fPvIaZx/L1cdyS1QIxcrsvwWLNlhyQK6IvJYQEk4rxk6pcZ3
AjV3tbcEf/08OZLjK2hpHEiQzmAy7Sez1ncmfwlFIUDCRaQiPY60ZlTIFgXq7UIQdZhtBUFIywJY
eYxkhbhnsMg5ttev84VzktpY/I0ySBy3+C3iorHibM4n7P+9sfYzFjTQn9ggKYIDkgJiF/JO8Gqa
A5+GTutClQ+9przxNzyxPJIlyOMwL9vXF5eryb4P9wxlE2np4QV/B6pMJspbMuxFEDiTZjYK5/FZ
IQYAs0LJAyN1CRmDy5ylSI+G9jqBLyJZa+HilC6YnfiJFZFujxFPE/bML0mynKjW+z79mywAUZzZ
XhSvG3r8vueCrH/o5XCPBLzFShdOY2O+nuE2Y6pggIiNluVjEtFDhxhKs7nHtz0QGGOmenvkhrbz
LITl7neG4QvrseW1PRM9V05A82lTQeOweuiZ0sdk4sPFPLS4AziPEEDSWjJOYFN5GCPrX+qSCr3r
mb3l0o/mMTh/Pak7Y/3jNbQ7spCRX3nX7+UHUcK+v53GGGsC/EBjYqmmbi4ZMEM1hmk9EUEuvgKU
K1bGY308Pm02ltVabZ0144PMK40jdGgqM+OB4Isxo8v11Wfax8LYilUAJAfMidjL3Dp7Lnq9PPaR
DEVwsb4Bg24mrYx7rYqIB+Oz2MoXTF1hnlBeU9eEyJXrM1NpQrJkofjizHPXgHDcFMBmvplkLDuP
qn/3miTMe7qCz9sxM3mZ6n3W9U12Bmanken7j/e0v2M3hmTNjzJ3iG1nlh/gJuJYyCOO7R7WNQ5S
Ex9YeXrsW69gLffhVwP42YI6ii4BxRYEVG5Hze4ifuniDclCq+b5heQ3zeXGR0cGrBOHV5jxfBrc
RdW4wsdmLs2dVHI+E+xp8eAdz0wYmdpCNrW2ydgDKumbW2kKjZINCAY0O8D8qPHMnxPspRjzG+/F
jIW7J1arh3WzMTmrIfI0Np4enzACSzJ4WNcOtptATQZT2Nj+xzLpGQ+4HV4TmUuQCt5b9rQRv9XX
nzF7erOJuhc2wjBovzy4Cf8gHRelt8Ady6oRglJkhNbbPk6iYLZ+Lvy1iibCg/FNV2I9LGlzTj6k
kXB8YGqJ8JMrgK6vtYSib11OwNKnd3CJt4FYsnPxikz3AewXUSAu0Ehe1AusoPsVGg/tItYeNIO3
C8x7JsRsF1ROlE1Uo/k1wQ/FxEbMbNjsTZHPciMCiopCgVFGQOjon/3ZMyYaS85pQ4tDY2oBqge3
9y6FEYv9g4NKOzan06Z2TnqwwVHBIQeQfxUwyYpw7cXJFEkEvRu9pEP96F1A5zQhkmVtwqYVpg4K
CjJk9XRllJRxZq7Muk/5eXeReBaipL5coty6UNGVfRtS763nIystIOn+Zb7UlowWFlft1hasOTBr
kMcprqNUaggyhHUtNdMFsIUni+dB5DFLX19Ox/CF/wQld1xPjPRMjqDEE6fMOMisJyX5g2tceyFN
wBJ4FyYYPpNMXQhARV4Cntjr3MWlBsCqMSGxb7pIFIs4lQrBmMKZnvHE3x91X6kDr87JQGXm7NBP
itGoWFFnvtd/BFd6cKREORxLqlv8e0FZAmWNye6Y5DFkxrwWbc8bsuoqOVJ6ozduuvXqNWOyYedT
4RLNp7jdyjO7/IfkgHaidy6qvNmqmCx0q09eA0lvQpXs3USMxRd0hyME7uX/5+j9+kftBRoRLSgt
CuujWPCaD1eEZr1fFqU+Lsu8XWceDhtclkXCY1AZ5rjGI5j2FMLg6jnD7RZ6Z/OwoHl+559/u8Md
YqYwnDm8fGNHc0S1q5j/UnNHFADhxv5V858u06clQKr3j7OX2R+bqM2l2RQYdtKAcxiQ5jUSKZMr
kmeeWJVg08kintCA66KhxGnkBzRAsQ6WGDP5w+AuRy+IJQbAUSX8sdDR/3mbnPqn0wYsBz9IvFBR
cTccmYcbw4WBDQZg0FDzdzQ+79npvdZAvJAwctGxU4j3+hbTBI5A8BmsspisGUmxBOpgiAIMI9pa
8sVH7RwqIxw3CHiwZN+ooSJ6GLwE6NQ/fK73bgS0he5DZMYNdiO+D+Q2gBflbnGmj/DFoPgheaYf
fgBG+PpQr9MVoNKXXAYuR5mZg7CbShQMMEOAYpIFhhUboHZCLmIBRrWTN4toPnAY9DIVrLhtkIQN
iQnXdycfvqG2fO2YAkABeEyTqTYDKY9xbnp7w2l/pfr4ER1rAlHuC3IhuLwvmmVA4Y8PnaC+QFXC
HJstnEvymn9mgzDeN2aHhfbXV4NsXiyl1nit1aBafv20NTHbas1CxtwMhntvq0OQO0RO1DfszC/n
dxVbJN2N/klO/jOzxJb+MYHW3ubj1NyimbqgtlfR+1NbUE9zgszQtI5W7a0AgWXU6CTMtGtqD4hs
4HZs3Xjys5Ejq23mP7gd7CSqgZ4nQUht5HimNFZxHnEspu6Prokzky165GWV11IREjcwsuqGWZj7
bUPCGRrdKrDPGXLqQGo65DvGsfyTxpQDikjs988cjunXVTmu8EAALnkFj76pYDcyb5jbnVG9Gl+n
NZNb5zVndfpqrM8BfQpMXp4o1C5sFwksFx216r79iQYQ0+jwOdOwiN8VPK8N97fqoCnynGO+KuyD
4H6elX4YD2xWClje9xzP2CEUnAig9i5GxNnVGKUMYTuNoX2w18s4i0IGHAXqXPnQ+rEwUDVb3d2G
ikJ1KXH6npHzjNGBvUP0+qHMXNlJxvqYSQW1k5dsgPmA92h/5QMtC6+CkQBTmp8jEQEAl11YpnTT
loFws+ToiXYRKi5mXSvsoihAnmeKUj5j/o9CsvlOR3evzXFucr95SGOZAIbDKOrsPuyPHN2r2UF1
pfnlzUu369x36VbKfMCcX3N+NElRGDeQ7Jse1heUyMnXKQZjZVUhS0abhgjcy+B3GEwsPxx7GFCX
zGxt2jKkGkxuS7pYu9g/EweD4Jfd8j3QcfgQLxmPZMuOFvaElpXneMkc3ug7UJSAeNHtYiFWcTNQ
gDH8gP+G2OPpfZap9/6Z9TaZy/sSijud76m3V/gA65KK9KWbUBtq696a5emrWi2TxMR6YnyaGsKK
Fr3eOFowuWn8zpeu0qTPniMF1apju9k/Ujc/PPBl+Nn9p1nNte33VJ7qbZl5MvqH2MrHfexNmXW3
KDPezFm+SAZnvZWKf5luwML87TMY67dKN5p/EOpQeE3r8yBmV+iF7b/eKpmjWx3BBaksBMGzB5Pw
22gx+FjxdLR4nh6R8BV4nVrZ5PI8pzoiovfQUM4yB+28xdS1s/hkaW5h8zGOUJxNe6unyKuIjvoM
7R7NsdDHMHDky4jOuBrfL2hUL7nzdGsgVDtOx4ORT1FFqQ7U4UZeslOmEB5gaLS7fqh63yn6YG7M
cwvcw1n8Mc/wKGx9XYODPgAb7XYrnJEhs9pvDzO0wbQOBguIdW/u7wCrjaE7wmQ6PjcHVNRDqwgj
SnrQNwR5tFvYOkCEAB5zu8rIt/FaXkDO8ptwdLjTCTjvaTseBM/pgGm2ra4axC9Lnj9jhuGY+wpq
IgPxMAMxbTonobkY44yhvFuekmReGz1ASOsdMGfj52LxAL3fc0jBnb6Fii1j53Vk2lsE5bpDYWgT
OIiai+03+8ML2dkwVhQj3mk9QjZJoRHmyryGBTFFn0PHXdEdsAtNM6iPSKyvbethw80pBR/v67y2
3b7ZU/JkZ/b3QNqhz8TvaQRy2G4o0spZH1si9+nD2mkopeCLVY5+jGDGqLipwhB8T2rCU1e/W3zJ
9pw0A8QVb+d+SxKHjKylPC+FdEcBKC8tBL/MAijr1xDlegzTucf74oY+BKUthCj41qI+sujf5QP8
5ICZ3RPtYmY3R77vI5DN+1RWUGKh4Nz0/NEQwA2vuJcrxW5h6OB1+P7+TM6KF/Y8KqNzTADGvWj3
w7pg1eGC07coMlR4hyjcBQuttUv0FVFp6W42rxajMx7MH/eUY2eDodVm3L/1WJyDNYNsBrV5MYdy
xQJ35QUUDwwHO6QCI7FCMxmnQSP+OvIi8h/hFbPHKdLNjjW7y+zPNoVXWmjGe/OZViBHU9l5gJa0
VjktzWvq36cvosI+is0xOdqrATMCHKkgtuMKDWu3o9MTBro5iiOd0/5QIhyDZpDZ+gcm7qb3Iry9
rYUDU0kRyYK17iHn9ISZJqhoAattycXscVupmT9jLDmtb1jOnsIJkL9W+Cm9rB8KwX+MON6o/Ttz
KK1wBMK1ieQi/LNUBO+amQLvI3xisAzO+vDqAVRr+qAruVd3+/JhEEHBgeng7wdZ0JI0iLtmso3H
GJ0T6vpE18Z9xMnF7l0ug+UrVC2NAlmz4ThTY2JrVG3uHFAFQa2PIGNyQQJMz79TPKm0GuqATvGP
fS5K11ffZkra10itcD8rfT5afqEYuu1VHQp3rnXp9A4UvfQ34y8gAOAoazNiNKRsU+ZpAzeiJkfp
/DLkh3GHBg2JHh+zk8Qxr6LowSToVNjQTxNa446p/XASa/YgvoCpDXla01DGORLWDh/i7Twndb6M
N32CRjhBw2r2mLUtKKEZY/bWuS3U7w+y3SZxmgDPJfroyFEmTz+bP/8Ncb2QcJjv+29UI0CyvL3F
eeNDU/fAbr/mfau6eqBvMwv/zCsaMC8y7lOoK1gVBgcB1cAhY5ayAGpgDdrVVmFKwZNS+tr+PQb5
pf1eFLWRYLHXuBxJTkG4hKg1ohPt3gSRwcf/IXMY7MXjFc82GFofRXZV6nCkUy9Qyj4JeqEFHpJ9
igQDRyo9SNcVXdrdxqYQetOCKzKYg2lDp2on6V7OELd1+2yHIZ98BX498cgCrKfMtvJF+m/oqK7M
LyVIvB5OcLivUkjXY3a+ZW+qL2Ue9HPExt+xseh+OiPVp7fYYJNnKEHhSnBOXmRkfcgNeFA1/W9o
gQeAOhd76YFD+iBBpbKpjd3GLsc63FjKCfsdY1YDlIBZ1pyinCEkTwm4PQ9Pl1swOPoPr7/tbNmt
DylMTO6F82EWCQl/yHaV2jh+47j2gm6r+zwEFQ8K/+MuoCXGXyZ8Tkb+0JIX99x9cToxcud7iV5Q
cvtA7RvaV5SGIr4u3kPmcEZwNxzJWt0nLUeEpYWftRK0Zjp+7qlr7bcvPP35jHjQn7rbL8BL2mwQ
H0OwmwygDiJs4wZyhrwDDtILRzhOKd7Aw1cy+9efDLFYa5ZJbGQYidWOHE0b0o17k+YR1NGs9wR+
95P3cviaDV4z9Wv3FQctCzHVzW+WYiBLVQS15+vAA9Z/uFpbfWkCNyrDTeNh/Pp4OdswuZ4D5rx2
OwpTDNAi+0fnqHoxc3nm2WMug0znBu0ox+HLEt9KWsudodOUMWDfkalan9NV56oBjoKucvw4J236
9ijwydDk4DmMaP2nVIuUlZA7/wb1VDdf3ICt12csLVWf4RNzKvaJcY8tjknXpj6P7HhbCGIDuwR7
9BgtkVC6YWYjcS4ucSvmMsUzUn1QE5aHQhjRUe21BkSb+PL02fEwmaW7QGqXn7LW0FGfbL8+7n+w
HVBLMUgouNxBP6D1gGomOVLKhIw6m/ms9Vy36EIHFlfrfpL2FdudBg3eVFHno9SB9CKIoX3FGP4b
7otpt+0DESXm+HHC1ixNrB48QiDffxw2+oTYOQSANXs1Um1ExePUhzDH/48HRroezbhAfrqAouUq
dkEnhfOg/11XS/Zx2e427ZKGbPHy8bwM3uckwPMq+CAynDan0v84pZVNOlg3hLEJvRNUI7Cq8LHM
YRyd8umLbUWFm6+bT7fvXfEIp+YaWPJNtl9ONvvCA2afBEmlKMJdmXHkQSZP5GX+mln0tV5nqn1a
9GiJ3gmdGvBTVoeAR+3dzSJrCG/3JVJ16V2tinuAEu4+oxnf9ZF+3wMuZ3GNUBQTkmndmb8M4SCS
sMV8Pr9qqNV32rK48q7aMhUVLJsorI93vYq4rs/xm96UA0Y7F6Kcyhz61DXXLBdvB0OvPn882GP1
uT7Tc3cu/BHRyvTND5o/0CvYe2d13kdJqgrtFGgaU07aEJqEp2rEtwSxJh0w+i3cAJ9wgIRRUigZ
B2yFOCysMVOVVS8fM6KAcoHED3ippemBYBaZZZieH2PSOLH/pWcFFcDdYSITWLuP3GKdz0dsscJX
wI5P6AkBoVEs4K1ya/BuzK1mXcx78Owo5GFdrb9baWTUUwDWn/lMIR7O05/ddSEmusUU/PCpgJI1
8OJx8dwyR+ElHw8neThtKlx37vK47tm8o1zhteBV+5jipMIwz3wpjpOsAeDmeNBE1fJX+vV9VdCD
01SoLhTY9uG82aD+3Rs30dzfyEPIxWvw7x59K6EjiZgQCNMPcLMe7MhKtblsLR1A3Y1rrqzqUH/S
12lV+FYXyBXhHnSNOHmg/wTxiu2yNxcCnEkJmgRp6GkEn13qQPokjS3sHaojf3Yw1VN70C0B7KAv
jCRzxOoj/EO3aBNZec+hH+hQpEP5TjgFjpSNBfqoyNMRK7osOtEI96yCnA9apkUNJYWanD3+z4Y4
ujtwbPu24vZOkf9FED9ylVDBiUJksdy6HEf8ybumXEzmO1ge+cRqwNow2HtMXmQbvDWcfgRiR1zY
CH7EW5kA5ykdvirBl677TV0jgS1Qyo/GBGK9nG+6fuzpSxvcnUGDYqzvIPcq8eZJWhdm+g7kkOrt
lWQCqTTI6zL3aeBf5+fQjQvU86hNnyDPQ6dp6elQ4AwQR3ltE4TFePQ1B3evlFx51u7pxzJ8M5/B
A3/f1PpZXfRFLed1TxNlg/lxmZYFz8rRJmrlIXF65qFKWzV0YphpcMdgAj3PdUmRTfno9tUxpDqA
M6kvUqZJGOlhdY1JteLVqxSDwgblMJ7gCS3OdSR7PIhs9rDfZQtZXIPAUeU1fLV3rH9e8jp05HyG
fc1lHKzP2nIhmfmYXjmX5qP2JL3CwSC25NSo5sJmAw+5FxGtBo9FsQHn+Q6nKFUejkw5vhxcsgkj
Bq21CzgslBpMFMOoA3GXMAHpm7MEtei1HmAYb3Te+zOJmba6szdJKxCr6LskyiEnKx0Jt62P3/9Z
+QwX8cdzUmGiQ9PEBONPuZhi8J2NaY5n1sht3uYeJ4xeZd/TcV/Fn7YO7oqJMDPjfifYIL2t0cuj
6QNdQPGq3ufFNV4FEKOeUB0hx1GlNjy0M/njAZ5DzYIFOEjhzwdpYQmlbOZW6vzZTp+r8juu7mjV
FmUzLc/wJ3oPeqy7CAbv4bNmplv6dVUPWmE3GN3ul2w6/CCjG7Ljr58ssbkuX50Qd6us79bDFkYY
jDVAcwjodKx6z/mMQnXmhA5OU52jzFgIBfaiDauNuurGTP+RjTVp0r1m4XMQyPEJfGXIMH5wfUoT
ll0bBW/5S+iGrf7TOZDc5jt/p74YV5GAOvAqqtV/CbffAQJCxhZrAO/5fngXrXIERkMH3aTb3vPU
+yHUmD56SwU+NqAAyJW+7AvNHfOBrjwKi8s+NlBjBYVxxwTekc48y3do2Jlt4m0UWD91LFdHDiLF
fz4mossoMHPG/HboJsP5p1v2Qe1GsNyeywfUk+e4wjyMteMyRuPQu9vYFMaCkQjhDufdH2z4sEmD
FvM5bDw8eGftw80fwmH5lS+yZAzFWNIXD2Xlve+HKiW6aZy1jDZfMjJSzPg+ro4dpGTpEPavPcZL
9p2eNTZBdOErw92iPCG+ekHHttB2b6xgSxub9d/DTqsgA+XW9/ky0U1s9yTdj9Ew/uy4dT/VRJOm
Xbss232UH6UEgT7U0BlfLZnAhp5hJP4R2rn+pD3hT2shu6aCVOIZtLWytiLhMfCeN9U8ovhJOesh
2Q4XUO2FYe6p6x/rx1in41MF6RwKSjkQVrVl7ugdfaNZ8miuwAPrFeSzO1XfKoea+LtGisfnzpkn
qTPUGRHG7ouIgxRP2p9d6jiBoU4w9Ssm0km8G+7e85dwGW4xWnz5n/OKwRbX5R0RLasOpxuVTROz
/bMGacYFeJccYKZtexztXtg+MurDe/YzoUhBNvnG2YSKJYW/ijnzslxB8lZJse9uULFGmdlNSnSk
T+/BAA9z1mT660N4Yoqw7UneB6PtJ/Wb5qJCbCP7UZ1ltz8KwUloT6Yw3KNvKK3VxzauAoS3GBDH
uvHimE0TZpPakSGX/ploilscf0fkdp5HINNXFr1/fCj6k6azhtEsHi3lx0oFLJMZhQyzzQf6DdVo
ZeoIyLxhAZtz+XuFQ3lME0ZNhoIq79n68Q4v9OugC+xInrM0h+2WQRCseFHWQMUtbBhtgVa6L+Uo
I0NDAIWuHW01dq0VmJfixtbjCFpbLLoCjQ+hmiyH4mGb4DkDBiH4DMWYqyeWNH7NMdZnNFINafFX
DxjPzHcOb2tH732AGEznXcFXxk6DRgmvj5EhZJhYEKkbQlMnD3KFltgRZYgrhDCp0Kmt+8t43Jo7
EbieDSweJSoFBTyKXFaMMUxWksgpykhb64zKJbKQeC4YarEjff/pUPQ+XpY6f5A0wVcfzyvPGRMs
SHDt27rFXGnxhWecktUE8/gVsgz0X3CG4XQJ0I2dmeCAG//aQ+jmVZj9s80/5jHuEfCrce/GlUDY
6q9gWOMISKg7pnC9G+08Hu/Y2QMPfE/P+SsyTtyvH24kNYWx/QOvtU9KxyDPkqz4bgj7gROk8pH9
HpoBxFSwf46aDgcVzdmUQjmF00E7jdHJD/wX6RmCSXZSaeKXEHIuieqU84LBBV0o1aND6MAxMW4w
YVPhjUR1LQxtsB2gA1Vpsek8LxQ5XBl8Ozq2l54PgTFLwW92d1Q76KqRlCL2XERXdW2pGLStWw6K
6R3ndm5PZjHZ/DwWNYHw97cZfcd5sYwaPE7IOyZay/zeUcCz8ERIG+lmWTB4D4k0uOQ4x0hG+fJG
HMdS7lU9r/xZcH7ZgbDQVQhHkRZJ/5qBRTbwQvjP6kLLFvLdZVYRzwi+BciH5/Ijfd3UW0+PvSjC
cZahymv5ApX5Uqnlmj3EW+W1ZAor/CI+7ICn/ufw1RflaJJjAYGlpIjGYLuWs5DUmQT0OrXjA4pC
bOAac4RNG5Ey9XcsUbu85crM/6jJvOMv/ce5KuXYNvh9nAwbK0pnv77Tv/DpM57Jrg7+4+jMlhTV
tij6RUSoIM0rPYiC2PtipKYJiAiCIPr1Nai4557KU5WVKrD3Xmuu2TQ3T8RpB3udSOtXlFBtG7co
s99AQ3UefGuz+XtpeK4CLiusWNwFMbGzEWngZcnucFo+JDYTNDuwh3HlcEVsYRpDav9Yr5w5dxJ4
qgBx/KiYKx9mIJYM/yJ1JXFTf/xnuxgSi5pjKXnUuvJp1kLarkNxLdBpgtZK3lexOp5lcbR83wDR
nLhwOiQSZrJxHozHMocKlCeVXyCreQ7t6gIIMqapkfR1zKc4wnXy1gNHwWbIJYNIGzEi+i+bGxZ1
EJ+G0ljBr7bcADock+PNbGEE4QWMz1w69di9JlabuuLUeXNAGGk7Q3yIVd/jdKBsA1S7z6XSjnPY
NDmF2sm4QIQr9sLdiXa3LSFaNT8N0VHDLAXY4j39JUZG2rIjwxPHVbykFAH1ZqO8NPmwHWsP55vO
6egyiNBmEzT9bFjMeuc/zepjXOqZ7tlTO7TjOLmR0eN/8K2e0TgGOL7Geje7XiVziJj/WeHQCbUb
ByI1LJjJFq5sTqIryEAWXit6WmwROa0ow+HPMdz6BCxXlwmyXRiUUdWOo1G4ElKxuU5K+4VUh0J9
83yFXNdT5AlP52Re294X22ig2tSaXUoQcs7ayej1e2OswZaXouzgvtatppBG7bHZQJERYZxoE0uQ
fpBP4smWizYFKSYGsxs3RpCYoLTX3KdUzfz1F+GEgwttiZle5muAtrBZLA3iIvKpISecNoh1Y+EI
BJPIH5U/PQw3U37DuclVC5KLdeK+5Gscaj9KIL3CtpvLgp5v+Nt4OMD3u1k8FKpk8hfS3zeVhvkS
WfjBFWplp08trWd7RCK+iy7P5PLBEQvLSb3dQxAFgN9xY+aQxZrN+hSp0clkxkqqR2VdnbcSxJol
o+aumgVemIzB3O+Cplo0akuhzNInGvZ2X0xAUNQEDypbeEZBKV0qC+hJIY7OiQrBuUwphw3U2Vfo
VnCh9Km7XuMNEcYTxRJgO9aZ3euvXRyj0Cyvp4jGAMxjuQa7WRdWY4x6gwd51T+t8ojJc+Y3tDs3
h2hMTAe5pIhtZz00BG4MFwFc2/pWVgneMvso1lc95LQlotsK+vWFSYt5Z63DPMX6lo8AWLbLgaxP
kvV0MjhZs/DNr1z+1B5YarDS1NZjpVZWK8AoE1SWvIFfEEpBTkayisx2nmhWuykqex1W4MLHPl0w
LN88j6zCNSK7wWy7gmmMi8mcW0eGCP0laRoRo54nbhx6A3Ngc8YTswAeB7fdap0dhkcCknjA4U4m
EPGMfDI/do2HWTUwPYQz6xu0P5B+a6//7DRkW4M940h0HjTu2CGKJqzmn+MQc8X0TJEd+omnJZBw
15lNDnpKl0UfDp5M/KFVTz3i/9anfLuG7sq4kQdaGBMjwlZJFp699gbDgW6H9htE/RCv5c6KY8S1
ib5WDz1EH2Oq8OCqpS1Y0puvTuOZli95/6UJV4y7KVOp91H+MHvZYjqimhMicvQvPsnGTfOmrUPh
JTtwxgihJdgYD39IDTDjTfe/b9wemjdcXXO/bxngmtMQ4wjjm95oRgiIURiPsNsXU1smDp5p6ogL
N3rwQhh7zGD53cwR+bL6O2dxYhtO3kUelvk2ec+/w9HD2ZDAMxDUgzq266/JJv2hwqIfh5J77nfv
a/3CgoGp62gz0ZAdmqx6UjCoNTQHMKd/sWca9sd/pCwIU8MprlpkYJlZe8aYsl6PyKKl5Fy2Jfsu
z2mDagPd7MRMG+89wjQ2brATYpVZ46D7LRiqULoXcE/xwnB7xX/S8lCWoz/ZdAybWAdCEkyoFhNS
rThhzCRz1R70gr7J+K7fqG1IIbC+QK34bXkN6UxgovNkl7JT/LHX4GPEZZJOuzSL3w/OSUfFV4w0
UiaRU1TOi5Fo39DbfJ3y6xR3Tr/gzsKtCNojIW2sN3hIVi6e7/CYP45dOvdwhBLoZjcbiHlYsWKP
zQ6mTedp2O++LgxndlqOnjdZNw/YEARuXBhgv1KnFP2cWVdh4HXZPXDnfUTVby+a3+C5mM6Y9T99
mWeDDgOINAQEmk6d8Qz7ezZWZWJJ+DytsqV4nmLMzgCz1chWsG5A+aL5wpsHryOMC6HTdYIARnOY
PHb9yCwhie6mGKHbJerHk12FjWZNZXTLgFp6Q8XwZeY82QqMLMniWIHV4eUcj66onLGHcrIdgJ+s
mHmM184jdT6wv5MIXnbdGTf29ZHJWhzdHZFz4DNXGj4oBbf5+pXIABgZI45j+lUG4V2Y9vZY9YE0
JoA0MvY5808/F3FmnWC/lIfa+aREYrG8NU6CI2IXKmQZgXgOVIWH6iuoJYE9rMdhLF+rzgGXVAr0
DSgNbO7Iezh4TpGyaA9ord9RKnoQKL9xsX9nhMb83mcqYN6zCbVmgY/6fSjCxgYO+6dIw5jPVenB
rS9RcsPxeCNaa8ejCI/1jUDNuq+43ScAZ6YMxHPMT2B8DB7eCgaqnWaOTq64aBM2hprV+viYSe8/
gUQ4jN+sTPUwetjdBy2yp+G4ghdYrhDmCt0hxVz+vkKwK0nW63Ps8HVhIHJ//9xZN2DpAtAtqRhs
VPR3k612HB8z9thZ5TI1J6AAQu4HP5Oo9x+MiiRLZBLKgPlL8B0DzsGXYQobBSCNOevLGYWDk+vI
6rE0qPRizt6eHQtnhF51iu/4jOpDTG3G8EBYt9LFnyJnAXE6Q/S8RUlrXl9jDq7JZDYGMQxYE/XT
KmRj3Z3PxRzLkWLuZMyQ28X7Pcc7XqGGyhfj81Ac8FJL/mUPE4HcOaENwP4YFyZak5u+Hv6fViYJ
epijqInLnaGM/JScl9Cd5DVsq5LnGmuHSHDu7mdQ4kugYyyZIasTRShL0oG1VssGkXLQ+hKKQrua
k0BKTJhHMyUcqismWMKhmYYFc5Hp7p5iZLNiptgT/optAulGcJeJoxBX8OTw6fIhzkGpqzd00WAV
TOiIyitIk8CuwHEmsG4y2Hry/v4lF6D/WKqmT1pH+fv2ZiOazw5PfsvYGXK/q5kBcW8XtJptv6JS
Tg39QLNoKY9rCRL59U+MY3I7AXLM8ZvXTHndtXYp7lr4Qjjiwfc+YyfVE8LFf3VuNpnhpqVnuHCR
nTd1ii4cB3lvUr7i2xakT6ytKygjNqXXu7QluGgHcERAXdDA9yBCueHkMqN0grte4OME//vylC+T
hPgA9icCg8cRcUJ3HOxkPae43QJFwLRPrPvwMDIXHtkLZK6JEXwwhtjcZy/YT96UIR0eDih8S0sZ
KAwttvYMFKe6cBXjng6Sx83Jb45EP55730WBh1wMOwlKFcXPzWaeTas6RpsDWxOOjI+JEEzIk9vP
NIhEXCo6+cJLoMmCarHt9KFydyaUI2+w3PAr7EcIgxTojPBCB8YL0dzAqsPYvKZR2eX5Ako6RXF2
TfCpKIOWKQzWStzpV/gsgxtmWiqeDb7YX563xbQPRuB3wscci5iPHMSHq02BxCDSYr/Z/QrofARl
rabMp+iFFEhZQrt9IZ3lGRw//FvhydOgYa/KaoVgJ+/VxNkj1DIv3ZaMG7nfYhN/Gp/WQT75peLe
x4fB5TPr8Jyka5JDLIdIJepVQ4Yo3VXRgzLuYcF0HAVMdmMNcTV9Khzc6KMvuDl4trCVSajiTAQD
C0x2XhRm4KjQQVAwqZAJtslJL7vBLaNizANnwRaNj6mGMCCpbh/4/NNuFg4uLwxYW7YKRDHY/sLl
BXAXjffhzQgVTjGhelARGKJ94upcljYdh4gPEmRkdDKQZjEjFGDJWTKD5Lfx7FzKUyRP2OioTOgs
1nd3HoMPjUtTwhWHWhmR6XXEb7NjfJyK3QXzLgxv0J3/50PyQzlZGyy9KUfZlSiMGyh85Lgx22BY
Z5Ypo3yYBXRDN3RI2dBOAt9i0SOZbMUV/lutneBqpw5vlgcEYnB+rXZt4habfM7TuZLptooNzwub
0AhIILXvU5yGnJRyeKR/YUcK3ucXmx/0CYyi/oTtO3PGUA5GesjlNbEFs7K5YOlsx6Qhm18WWmVy
hIvYx8kWAMYJxi70zZNJc5QRMJj69DKgKvDISwxZXPFkjCHY07UipcaLiMzJ0iZu5XPoKufFTAMb
Uh5tzIsA/He0xEttQTsrYNEgDG+TS5xtUrvEtcgsr4nFHnACKUCCpb9WikuwhqqaHMNUyOn/kBl2
5CnW3w/CK2Q+AGVAAXtxqLDGfEHtEj5WICzFhqupHrjq9xW24TT1kRAXG943qxUfH6v3P5f7X+Wq
v0WH6znLX7tbo7E++n1ywICDQDQkt85KPwDQOrZk07m0+i5Ov1ML/yRm/zyXCgpysPgv+46N59Oo
YcGhY3VZAzAj4JLx7xyBH4tnD2l3CtSCVyPUq6nNvkSKF/9p3X6wiWr36Y9wN3Hv6p6XHovwH2Up
D3ZQ2iP6MjJ8/UgTmsOH00rWlDaPgfWnpxh1hE2hOnD+4ejWqQFTCaa5cmRzw/fyL1NP+muyBpP9
XKqxr5DdBArFd8IU2EAPlkJx8KV6mm97xFKxoXfBlcF3V3PKwZcj4Hz4Ia3VmuzJT1mdni5/ToG5
ExcTb3oEkPGIZJnl88SBXOGXUas5TPu5JlgdSXASmaBQ3w+8a5ZrzayMLaTWT2EbVHF3bNekvOEY
Fd630ArD0b6AAYb78hquiv6Ejc2Mnq33i+8Kf/0DO6f1UOBuQGMRdCsCceXwcvBL0vl5vVk39jvA
FdUjv/oowT5aNWdt3YH6NBBimB7y99JNecYSaf0NJ8vnnxCenJHVLDG1IwLKlf7oAm7D/JK6B8Ta
Y+CcL/AtdE+OupSWI2jQbJmuFijKNqdgi6BiVBdZxUkN29EvddPsw4eEr71Eo3g6MGHL55z78ypU
IUwjLo/6IF/cPLRjM3nxcPJwQt3IfMknmPmxmR7SOYDCfLJE4PS9gC8mpC/tx2GBMhuL3FH8JSnr
a1e3+PmwpCOGEfDFOkfwnzz7so3pKl+CgSY248TuUIycZKc+/FPhjldi+N0/4SRfJrUN9VU+yhtc
aCeVg6Tt3h64Kr9yfNuky/b8PBeY2j6wxGSwxGg1CckYn7EsLjWQL/udhTs8vGtujuLs4hxEZ7cY
TJUr4+djN/aDAQ38quwYjKEv3whwt94XHN88yRYcCoCguXzRNmC4vvq2G/btJMCN64lJItxlyS5y
m78+WSnWdCGT9QBoDyn+YUH+ZsTYUAOQvGa/Ub4zRYPJMRjGtPDzYV5VSxEL6+SQHYhQnNVkwFwh
VkDdZi6srPMd1jiEkvBd02HAczsOegJ6mNnjGaBrAJ/9BPmKnmvZeiqVw34EO9pEXzMXQB2GmAdm
8tD9YUQJUbbKibZnMoyfxBVuGowRpj/f+cCqwX0cOZJsZ40p3GHK6XmUum1YHYfLW56RPwO8P7Cj
h/QIR2l2I7J+ILbKsERAmUWMoMYWkYS8OHvqueM74G1FDx/BSqjwhsrhzR/bsKcS5CA9sdBAlcyi
84Hgl6SAGhDX8diI8MCAC8cLoarkUlQObDL8O63T1ErxX3954/ljWW+oNXfA4R98ENw6cW9CrIKG
CjNmhvfl+7f4rSkLMPPG+fTkAG4z1Wojgajy8bxZk6G4QqiBzQlZ9Tggu/i9hONr7ZdAcfvXQtac
J7bekKtU47UlMFB1oRJRGaCRYCysU4l9rb/ka04P5Rk8HFJ8f4+TeoYnbivZ7w9IHKKCgcR+Q8re
HYRfBhUnJDwuc4Mpyb1IeyeQ8ap5vax90lEMdcFzC3p/c8ZzuGmL3yG85r4kPxIAgoAwHChrs/8p
8GxZAOZhpYX73n4wNmI5TnjWn0HuQcWPELp+48zL1t0fSgv8kH94JkZ2DmtoZN9j2IjWDZ6ujrNN
VM6EdY3g25mc7wzoVjwO3Jx3YZwwUFVNLQUmnI9JgcUTBGIqRliYa5Cb9rIq1GtcTFRlJSnBp7gM
Rav7Sxc150D9U0ZNlMEpzSzcrEjbjUY2zAa7xpcPKCs32hy7GyJmMZrU8T6nmQdBNuEBTX95zgwa
a6+GEA28oVObSeEBj6+BWoT8pDE/3sspdr8kfqI1FRYvAj6WEteKsPNykeBVCtYMaUMxtWUPbu18
EDk9A3g5VnqEMQsXt4tPeyV3hwMxdwcAei1umVItmgh/q81nNxiQNPjVMEXdp9T9D1guJs3l+C//
nQS8FxM+GhZH7/88DgnLzPfAo6qv6D38d5CveWYgt0H58UAMHttuS2CuW57hOhnT5WRfW6rsQSaj
xRSdhRzfHUr8DP4n5K+W4Vux6jcfOLQQaZtzjZeuSv3KeN+4Ca5MTYV3Al9jHEA3tqHvkhBVs//t
IH+iDmaInk1hMyCwIDSOFcCCaCszGeMozMR2YBgybuYo6rYppSKU4pf7irXEwNRAgmj1S31AHijC
ob/3y0oT2EaseocvTvtmLYKKYK39RlLEkQBLf3CtH+2Ydh2m5qBJeh4eI/xU4Gl+XAGW/9gjYCT7
mYZp8HQlNoXz6ExfWEHIAHapTJpAzhRmXbcrDLOpgFYKps7ydpTZeO16TgDza864q7/jmKxrf6+4
IXaS7lRU8VlgxvnKUMvUV24AEjbh7d006zV/Sbo0q31l2y1exA39linhCxZt5XON+S+cQhhhEL9q
YwUX81w5z0NvXZLlwy2CftkbU06kDfawRrnXrCFY3qggHdJY+9ArF7LRGN2suFLrKrG0ri0esLXy
c2MOYWSJcyew0xnyBpgzqMEbdVRr0pLtKrf3oUrBLMaE0WaJVbAPdM3SjJEHpxyb/DjfkEhIT1rv
apxwoKgmHu1KVHqNTbNNrMU3foozgTIU0dwmn+WzfgWUx29QrZ9pBYABSsTSmGC2V0KIMGmGzpbP
imN5TMM0VKN6Ry2dvY2M+pGhB5HV2qwEMh/b9H/ZteOZYY6Ak7lehYCC4JkgDdnxtZNpW73vrHGw
vcSrfzzRbWl7vwip08Qd9Ffu7IK0qhIPBMhYRIdA+wPKGA0/6j5YX5rv63PTbnrvhL1CWPZGiTX3
QMjRsAREnkNMLXFGYvD6Vf9ev+Bn9WHwez3RvFy/DPB2wlmsyF7F4sHWdkQ0xaI98pEvId6R/0DR
VD+fZUD9NxC6weAgUOB0D/i0D6UNwfDcS+E1OM2cjh9VO0tIHXxkNS73b7VO4nKRu/WKUh5IGmm5
VgxBVKhL8GCYWN35HpbL9+K1fvGSlIU4X1BokVoLnvtB7vP/RqT71wpwgAoe4OE5JnOKni3BfAGM
6j98C7iCquVrAFkTYEBApmyPYbUBQpOGcvO+l9Px7k2MBkKLz62DDwUPinkgIxKTEKICQD7xaRcy
RupuObjzIjvG5WvVRaMfFa0IxxZZDOY9aJ7GCbCbLUZE9vPyaqxus6PqaXGyxHh6Rjidfl+PfFSz
ED5ZC8/ZdA3bef610wNiqf0I6rB92uJtvx5TMVugjYVbRQUF5ghO/JCPl7XBKxBWL9SvTFXN+6pl
TnQgc0k1ntsivmGHS+YSbhTAC6yhpwTCo5/84kdaMriGXNubYqCdR8P94FqThnkP+RH9+v6LEtgG
Ze8NlOeAMcwHZm8iuVhxM3lbxncJwdF4RocJNKkFwDdtNUwjJELOV+Lu5Qo/5R434crq2ao3oI/e
M+blJlY+m86eV5FAMoRbSMqme2L3YCf8MpSjRfma7RbTE+a7QIjqXyrq+KaFAyaZ2byVmv0mUjJ9
ak8DlT1od+M33IfLHbHka716X6e7p6+lFumKW/RRjS7/KXbvFigv56X/wR3ZmAYafYD738zYJDtq
1u+yJdFmww1alhtw0DHS0GMzn86+XuflMWPm/E7WYrHsh/6VRyvxb2HBYAL1lN95KS68K5gh1/La
zCv75eGA/lgDgM3azWMQskxn2eze+ePg7TD2UulINVt8+owHaPerFR+77Mw3LaObWMxhhnC0m12Q
yEUmF72jVy7SSMIPMOVZgT5uEXLsazDYVRLjDDQucxAG+dAw+Y/vbG47iB+MlvMPc08b8+ZhzVX2
FGVbUKj7Zwynh2LcSGYEgv0kDXL7guQMxNur1pIMyAILwVrDMwIMlqN8/t01TrsgIHJiNQ5VowHK
4JDmtgMvo636j+CBNZcbFag5sz5sMc2CWX1N1I24+hBsRbXJYMsgyJXNTHRPvZn7Q3qq182EeOzC
UiZnpJkz5FrnLtqhQf6TrvCNAA4BAgd4QI/KHBCg47VLV0wJSIRjE+xpbaLbQf1DHGR9EJ+doiHu
KwnK/QgPp5mGP4VAPtBoM3ZPg79Lt+t34o7Jx2NVrSQLAxNPC7FTHFLa7hFzyvn4jAk1k9IhH66b
3c1kwIOREIoz5WuCmpfzbC4uysttdz9Lh3w+8KvZ22pi2MoFwwWiavYpn7F0BHy7YVPbMjRxAuMg
gnezL0MroFUzjQjjTKPO06BLkpq2KzZjxCObzlWwkciWD7OMCRO+rRjI9bOxi++DkWxGkWbd7HKJ
Mgso9LdZThnRvFxmfjee/u1oruzK3GkAlN6YIbsfOsneneROfl8Q3iIh8cfVJQYwVNlygKBWPA+k
8cZvS1h9GTE+wtyaQkXVSz/zgUNutma/1u2PuG+2gIbcawIOghHl8d+HPUDGcdBgwsP0TzOkDQbO
cpj0ngTUVWOdplcCNNIqs9Te5fEGIQLdIlcT/jLIBCcVc7ephVDUm7qF6CeL6eruVd7Laxd9jSu4
OaKkW8Ek5QIPfpxJTO+BBarLlKaySVseBMNwU/SCoGPmN2/G8ypA8JByrqcth85t/4UfdkkvuWYl
slkfMJjhAhacGT1w5pJtdMr2ASWQI2TOwdCqBhzw2eNQ80aq4HbyZXyf5ymeyw5EYvlY/o0vuLv8
JO7TV7ds4oQVI4S826PrZ/GKoIOSROyoc/EC1o/5drHobBSEEx/iNoJVqOhUL9sHdvhIaNcVlkgg
CLQ5+i2ccPz78C9BMiiYnMJ/XoUFTCAPhZ6B+4nbr9vBmIUNPeGQBdODPQozlYzmwkks0Xx4D29i
QWN4raTrffWdKXHpACN8g46Awjv3kTV5o34HTWOobQoXSPCTzciShqM7Y41xSokvMrCZ7Cy6EMtD
r3MFTuxyiRk3yQVLduNHlP/k8kwj5qF1yhjjbRM0FwgIPymHOvLvFZUGYKyNo3DSea9INBMqOIg6
ojGAmA/ziqTdoLk1hesommAaRXAmse+L0mE+Y2YBoD2NkzBv7S97rY5+wOb0XTYHCDwWoJo3eVO5
obym+OOJOx1qFVP3UzDKz1rhSVlUlDBsRTd7u+ArA/PDRWoCC3SoXYSzslPOjNSSZXbkPKCIh0Jy
IfyYOZRJYuCmuZ6GQOiQI7M6s97j1wq6QcHml/saLG32rQGqZ9ZAPUiOZAn8QLN2GYM5AEf/Cmd8
6ntTpUVhd5xsx/pV9K8sLhv+yJzijh/y3zS83LC4QRgjlYitEyp3Bi5IRuC58dznRrpir+x3Y2pN
kIKWE/rDM8UZnB2piJrjfXU6KAtxoWxUkiMCRFPx2IdmflTNZH7psOjTSe4u+aHueFY4FbwHGOtW
SXKKXhzlP8qkdT98sNvvh0/0p60K2b4fvgjDvvYEokDu4Lpuw7ck/ivx2PGwJwMl4BpuGa0AxYM5
c5FKcfDnhrEkg3oSO3Vne3tMoswCmwtHNtnffLCasT1VI6tWPYx3uWyOqH2N6izEnCeMC21hkSzf
jGyXuS9HCNZpDcKnA/UFvZtiDHqvxnttX9aEav+NEu4RU7/T9W8mrubXWxSr1Fq0m5yJ62w+bNxf
zJcjwtLZOZlt6aSME2Q5xLAy40SvrOnpWnUkTjSR22hEoqMZcjT8Rab80yFuNLUzJjmiozjyZTBM
EPF2ftsg2LFg3U35qmWQKJ5M7vz3vtxLv9+hg+ZPpK/BH0k/hADRYnhUjbCEMNoPZFNg98mt0zbp
dRYPHD1ONQIKhhTTwZWHwZz/dpiXdzA3TubI09jdvtRMpXFRV+ki+QUpbSJgmHdAcejD4GG7Yymc
oZK9cBBejzdMQZJM5/S7QSJHZEO7uqFb0Luwsunzdwxdo2Q5dW97bfZYJbicTReJdR4ZGFdQzgCW
QQxSeaeQAWwGfYvnz2gjdUEdPsLbqtuRWAG3pV7BmeEJ9F4ufvpmOdGZCDaBHObBZN2DgKBj5haC
8ie6skBdQDEPvamVFiqvfjeVmcRDMRAliVUpqPsL/6XZ33O3g1IS9SMDFSPND8hkPU/sBNsE5vP6
4J2dMpMQF9mGuh7VqJvNT0EKZEmrdgqkSIvLTTkQ14dCkcLxMJwzC8noJA7fjFuMLNCRcO14/HSk
SmiL4prNR1FlidiBPClff4Fw7J8huZDgMRaVaoOlMPlYFV7j9VZJSh00PBYsCgT8bagc5q9h1Rkj
ou0ZPThV/IYI9/Jx6sNjfeJu3gSI26cXyk1QEf4ZZx5RWbR/NTxx+A3+2ME4Q2bId3lsGWeTtPDB
L/5VmbfaFp52SxYNgaRF8HnYFVZ0aPMf+P8dJy8zu5abk8mFvndX9fCfowZjjYk0BweP8tOYJ8Tk
PuwhaLfY3Fa3Fc2AqVnwFqFPuE+nsglFSKwQZSxOYSeHMmP5CB8sf4kgX6z45S0SEgszrnm/nESq
93UZvDKqxcGck1sTjTwWTQTV8NEEFgpGLBZHFSnbUYfFwnidXoolPVTujGNxPgkb870XeuJdjDQ1
1AxbGbKEDIRAzKtuZ6JhTJJVZ2j25rmjUJeCbPIp6hXttOhS6swwMvxVFiQtsOXQsIysU2G9We6Z
gX1UwhgwpvIyIhIgf58BTiYP1LT4T/UGMwMekYHXR0dKLO4dky6el2H7nXhiXO/kKN2feP7nNDGk
ytKpshYXcIPaJWA/ZDNYrrgelpQwKjpVnDRoaZjwq1tSdt7D+/w4zOvy/z/wdmYojRejfo8gosGP
4+RDJk+qhgkfa5v+KPH3/HIVRihwL62d9JvMGdBZhLtw9qAt4jklhYEzsrWrGRMvcAgessVjJoUn
9304KVuFivPGKzN2W3J06W8SzBtqy8ahitUz941YnukYN4c3T04FHQCN/itiOgWyV93I5cu35RbP
DP9u8sZv2M5NKZIhC5rMyeed8fVJVWQGz48ZXuARoTZgamvAgaZ8p9flKeFMZJDgwv/Ufgai1ZlN
z24xgxj94fKANyCxQBHBxPv3ljqDW4WXivk6w2vgekITNobF0vu9z2dELQkWYzU3c3KgshuaELp1
ih32OEzrUj4WegSOscK4dNAVT5DPJrwbIt30dCBvKvaZQgplZmpiwkbZMTxOk800yPgKasaACg37
ygWPVxfs+2uo4ZvdC3WLPrz+6MC0hqs/nP6M6of7jckeAiiOsgwnfzlsvG5bRLU+NtA0M3Bgto7O
s1yDq/KDCQjjNiv+2Kh+ErwZ+RbaUjr3fHA/5Eu+owUIvc3EbccjMSy93C8NmZmrjYQZ5ivoFi9J
Gw7tP4S4OIUNAOvjYzUU8sZ7y/CbTfq9BaHgYnxZHFRyHkz5DXVfBbB7nLqvFf6P4Iz6mMYLNy8M
WIYjYXg95kuc0JDbjORKszZ8qoGiMrAkMUXyho/Oyc5tpb1YwWdgdsvln013Y3rMwin4rtyA7czH
+PIrVkBjYQbgBH6OJ4WhwuZj3GFVvKP0xIq+IbYy3zGtUcyyQUNHJcJLqoGjI3cgllTZMvEfO/cZ
GwxYgRyAFoAeHUG52NVgheJ9iM2IA3gfBrpmXOFVrxGNkwMMJ9eLncaOVL37cwI9GscPN3A0583o
D66LyOWXV5J+gWQhuPAgBSLsm1dQQg/Xj/nLLgQPbtv9gu0qlLw7UlzRnO64UZQhbZj5cPwq01tr
sWBI0UBJTu310/FQrTsRb8nqLLQa/Q9sARQzeoCO+Nrp13G8c2prB78JyrQetRIfYny+MQuCAEQr
NmFQzVal19//1GeqfqxNxzxh8bU0PJv5xyz0OP29+EphzLDSSJygtgbfbCv9P8Fk26vNIKjUhfZz
RRoAsk/zzxIeOIX6PP+ZzykUWTeewMXvffaIGg8RiPMuL2Uy/udmss3ckTFPUZV5wxviTT5ZJXBB
WW7F8CbX/Q4g8m0NVEAALx4O+XC90WIgKDe684BQjCdn0L15fPIiCN87PehIauZTg6K3fEGNsvDZ
aPQ/xMMfvZ77E33RUvA1drdBaQHkXc8x3kNshp4cPJ2pgU/JjFzp57n+IY+NOIsSPuDK3TAZaSgQ
Pv54zkwKloHxA5NlwMwXaKduMXklO4vGQbESay3sRCwzr7nDA37ZyUiL97SH9K4Mtip9d3EuHgUY
TEwzxkTN+frWt3Q2HYkLi7wzFsNm4HDawXICjRkDpxKUfugl48xSg37PClmLFEIsENrZSrpOJ5b9
BgU36NRi2ZMx5tSv3M6+XSgu8IxOgX206ezOXFYMUPX4E0b0JKRcrDC+vF4fu6tiXVq73QcjDbEP
hDjtt30E9azKwin21xgavy2oOuSsYlui48coGnCqqCbMm+CouJbBvRqQhdMBB5gnT4qZ0VU+zG7g
J1OnOPAd4OoMICz+QKCBA9ecXuSEZ6KygzNCnfo1j/h2TkxNl33MQ2xbZDWQqyQ3h1HryiM7O12H
etKI2ZX1mGWI/tLgI2U+XAy4hom0qLGgGP7jEXIDYKTAfEqztSiTDUlQ88Q9rVPVztDUsn3DfRoN
YfJwvkvjStUG0trS68j+kJe0BoecNak/+u61kS6e7CxbnplkwM9gecD6UKzuPi9g0ndeYVxZUiCc
UN9n1xyNvZN+zSvq/MA43Nyvlc/jdeOsE70nkC1l3Ovcnrs4w4oOq07sO73waMNa3ochLOkJh/b5
+Fg/Yzy/6J8Ho05+m+D6YeF+aVzQK93Ygd4YXlPdh0fE43PR7Nj69SlF35TSLQzFGexHfd1xBiYM
95MlUT/wujWjcAH24cmILpv4+nys18fHwBEX7SNi3GCKTdNx3Pps4cF5TCg1VB4jTEBa9eeCd6Qa
0ywmwsSDkccYcWoKZxjO/VrbhWOTNgzNWIeHunGmiSLR7WmFYGu6hlTFOGKaxp2wPoBxhDZqxjGE
1sPRMdZtKLH241eEwskjm3PJ7rNpRxIPvrTtUGYxmhze4dgE923whJtPKCXBefVjP+ypi1KfoV4v
9P3zB7+scQj4PDz62uBW+v/jFfH3BBihYfyAs1AYPiL+nF6JA00SrP3NGwwca2JXTEWvMHqy4DRg
3QpAQqeHI4b9IublZ57C6Vs8H87/91PyCsfHi4e3KuzOg/aP99mO4cyDzwPWzfWkPfdK/UgYYG/S
1WUv+4iF2BjLZhPlEnbGpCw2BKIfz1hvWethxrQemFdUetfBtpmKg5w72m4uyy11elMQfMnn/Shu
a4lnR4Fdimd2piAAr2kXA8VZWChbhw7cZCCAgL1D6qC/jC72v7L+s+ERR10GxDwEFIAsWhskidpC
hYAv6wkW5Nv6vsKVSXkTJriFGTdQqvxAHYR55g5uTG8cThqOGmrrLE79DtXgTkG2rnJMSogIyMeq
7fJug7LBKEKGo/m+iGkQr4Vei8lwVHjvsfnmf4vFBG2cYwGY7nbBAyaGjv9QJHkXcR6hQ0XUzB7n
O4RFG/x0jEKDS62ZWh1AyIIbBKvcKJyhKBvheKa/CD0bwr5ph+kSKY+0eeIBp/8VTL9krzmg1PFb
WB0v6x9J57WkOpJF0S8iQiBA8JqplEfIAAJeCArvrRDi63vl7ZiJie47dasoKc05+2yzcGgW5v24
lTyw+qWHwYTPOSXdqTG0sjdGfYWZ8fXy5p+Srx7TyfffvVhE98KKcRHq2rAkdBFmcfsB7tPx+BD4
Pg9Apt1cN/wlJlGoAb33H7KbY3EkMvUzqNd9LFP/Ua8ZllAqV/HJkBpNTd7D+3CXPvnraTluCs7b
m4uhjt8pIMLPuwmofBe9isEOh5kDFRRjoPjuVxcbCs8d9tYI01t83GCPWwydR0jb20uqmO6yPeaC
QP/SPtk9zc5DzObWuk2tqFVItZPAy4wCTOTsB4eWgvLsxawHhpswLEWnxsOh+YfkN3vj14jpJP59
WSs5Fm08pGhyYOphe7TFfoVE1E+OlG3w9Wh2nwxQaTyJD2tP39v+GBoXMBm0HNDiEfNEDnMePHe5
Ho40/jgaAPM8mFoZjWkbRVVDJUgeKH3JPl1ddm49Pb08BuV2s4Bzp5oyJ4QUcsMz7rvXiTU38h3R
7tA9afZyeJbHuLUiQB7LlAdpYrsIvhicVzJxncd0X1RJyRwWFFg9lTHtDjvzxqRHvb0hXzwA/XP7
Cti/o8yU1W1hQoNzOehSsFs3J6ekRJdxoUe/JZ/sgNr+ZVsUfNDK0EwTK5ubVC/MD4bWZo/yBoj+
hbvme9Ja7ZeP2jn2tL9OxyVb2rH6eO6w1FmzJJoiX++kyGjxwESBstpjtFfLE9Phfrpw/jVhQOV+
MyZJBkuUvuQaQr90LVoj6JOvFb1t/+0c+nvNKoWPfoOyerRNwlZLzaa/UT1pLVh6bILr0lj3sY4I
4XCa34i1t0ggleISfX+69ebQU42LwMAe8gCBA7xonOHUhz6mpera/TXwTzyA0lEZ1AFKF+vv+LCf
OW0Awwrq9L7U07M7cdQCyLzXSjX2vPPaQTuF26Xd9xoeJgWflXkbNIcdgD2WPeXC8BYzZ/WZLy7c
r39ljvxzLpPvCue/vf2lDcmQP9Fftqb13Fj+fJ1hy3zkk9/x/s/6IK3vVKsjxlxA932IrKE9McFQ
ri4+DeQR4FgPYg/hrV7uMP964FzHuHy8nzJFqb72Z/0kpXPDRbO9LIkpnfWjVtwenCat4Bf1Jh9G
cvCSNQ+1E0MChszkcDgU7xA3rdHvRhZz+KW7v4vm3nmaXrsc7DvutY10hf8uUF0guuO8AF/Y//GO
zn9Qdsk4Ri3IuYKPd68SOxOJqMMm6EVW3Fv/uiM8UZraf+jfcXgDFPnY0MT32+4+BsEADG3eC8jY
xtdtzz4FZVE/e3q7hjBTMCIrhQi1fjnAw7jvjC9Qb2iM+g68XxrXA4MMzreDaNESRx2m5uDvCNti
E98ytEJsmj++sgl3jnrq4zA450DgNMeuyTuaqnQZS5l8esqnu82Lb1KfR6d2wAoeM0zD7ewZ1xS3
a4is29aW2TIuFKTkKnLb4zksw7ZcBPOaiYo9/KHqw2iLbocu2P6Dea8/AEMOXaXNT6CUwCdHJl71
gJYSnc5X4N72zDVhmTWALGZDyitWVazrf/xlj1IZljBzfnIQdj5jU438Gg/xV9PXzyivaON7J49T
+Ol3XniQ3/Eh7aPm8EtlURxQQOzVpYxqVS2Z5srRbUMV3vi7D0c35IPufqGe9IrFhrkWGgA6GErJ
t76/m3wc0Bx+IHRXt5prZaH+DyV39HtpOatZDwywhV8Widl3O2s5ZjArGmMGN4/pWcTLmzP+coZi
WkgIRNmMDGvZxnMRCuVCuqvGZMVeRgmBDHJztLXml+487iJOkuzzDzcOgnU6vH2ZZLBVmKf5w896
eAkon8+Yt7d5qxy5QHddapzhIxv2BUNQjR5TrAOX/JsL15sRI6abHFJu+iMUlz26FwoUKzSLv64c
3PeqzUvt7NX8Wrm78IrZCqBIg3uRrg58ANAMnMAzcCyaYf3/PyCkO8zsRbfO+SQzmibQeebOUODk
HUZrcKP4vd2pdCmwykkX3zKmuHtQcXgVup8x8GyOQIRclkTo6GHvvOVOnuDvar3LU4gnWDxtdbrX
5G6HHcbAb3sH1ssipr7j9xx0lz/bkF+O8ayzcyndRnuHvYrUrw3OcaG6xJlLjwmJ3BLtCRX3CHZB
6Y6wj2WB3m20IBd18f6gIkifkTw9lKUOsjMwBzjMU1FnwBc8X3z3kWTTjoW8oZL3gGd29gwTwmMv
h/DJ1AnTQ63Gcv56B3ATGoXhXGf8zeefEYq2v/byumaqg72mKYaNAjNechaAUXOoJ+DbV//cCMtb
VLeBel0OkQbmTOwgxoyAW3ot3vWIoSGZZFd0r4VuwjeXAX24S7NN01DHuqFyW/5Hq7tQR9NiQ4WA
kS+ybIXS+ANWxDQYUe2OLwdVVa0rfBSGLQQWQssAG4Pgg73uFSK6fOMf/1WPL8RzjzV07PplBqzQ
F6w+Ggd8RyjKafN+Ome1pSinqcG1bjYAz3c/gbsbUQOCD7EuUK0T9qGzPng1po3AVb8IcBAN0GJt
Gv/g1Galcw6TTYOv1riJqJICyl+kNHEcDJcdktFzXgL+J3MXQGtRjCQD7fIsrkEJZozULHDaZeaW
AGP0JvI1GP19/aZuVeE2MD0Z07kFTExHiNqxxZihNOfz6VCMBw+S5pZXfHF9Rh8v8dcHsPrmzdHO
wqba6+L3cxTD/t+wCT0JQvjV0UbELxurJkPev8n56yBQ3nzy6pIMrT/81/XkunPzjYohAxAnLs1h
M9S9ajUeXa8cYDDAm54jgDqoC1SAEkC0/lqfpINFOO5rrSeJJHfZ6g7gaXukVtBlf33cZk6m6hkR
XrWXc9boRwGZoNTHFETYPfeD221kUFZ10kobbC+4mFHO2a38E2Au43zxtgYYxhpZu+zdsWWNLMlb
aK17TXf+9IecZvpE0WgNnt1XsEs6ORwbGCANjtrQCZoO2CKT/meT40bAj0GeokEjdHWH6GnrRBNq
wulg7txnTeb6Sypj8KYBuuJPjnMYtPefzb3UlvP+1NiyKE5M9vAveBJ33/36ZzBf+zTnguXU/ej1
24TSpYPN9f0A8QdMcQRYrV/Uv6OYAq+c7UDVDEVWsOOwWF7Y33+ECw/i6KBwkAzt6TKtadOZXqPp
/CU0PrbpjXyflX+nt5vcaXr0AYql8r80i/FFjXZtkRl3FoYVn4tVuUq4phP/U9C+069wbtLpM694
7oQbxUHPkzHnvCVdrhROBw7tzdHJzIyTh2lz8RW+f1FDgAb3AfZ2XbKxJfnYOIhRRwbnomeKR6VB
DHgfGmXgzPV3UbLhz/d8KAohrivca8cZ5+yLZa38jf4Ktg0hJ5gYNJ7/wM0/y+MXy3D3p/DK2GRI
0BwXFJN5BEeCpgdVVHSyNStnv/TgR7+tEgVlTGQM3yIBbmFXkHPhg4yS2YyrWjATYKAjfeyBimVu
M91F0cUvTnKjiXFsSFfNooRn6vvAqKSQg1f7THqYuPDb6KseFTy4R+i7QgkZwNh84Gdzyln1StKY
xqYMsBYNm4XPEZz5/pEpAN9tdfALgtGWKIal+sz7EyxjoJbK8u8st9IbK9VP452M0XGJnc+nz/5h
QcLP2kKo24jM05cNxrp8Jcw5CbKzM/+ZQ5IQB24cOQLYF5zjrAPL+4MKo7JNJ96MWF8cdfUW6f1w
1Igz7g+eP9cMfw21Loff34i7Dwi3OC8BAzebA78eEFLLN/JCnWOV8BH+TJtfHe+EveMzNiigJ5sq
mJVRHOG5L1bCmBal84qSs/4ibpq9PRo9yCThiOuOaGJeM5BHTinWxGiYnW0/SyIVbLXRZdznjIjj
GctKbwvOrMFI+C2/eNmg1S71MAwIaAuZT1Wvr4Drn15TjOk60V+18bPVN6DzdeMldsNKuAmnoK7J
hqT2gF9zTOnZkvuI3Ka7ogi9yPYMlkFROfTEs/i7pGH0xrtZT0Q+SPERocgEmkn0uEi+Y9BUSrkb
fVbrmWszTRTv4F844FZjskpkt0G2UbBur8sYTFfanulPcnmx46gxMGvO9Q5ZF+9tT8xaduBtbZRD
J7HuzDqD6IZPQ//EpkOAZo8vtqf/sk1s8CNSPxV7nv0dpnHFnmyOg5rMhucYc6LwivmWUeCV9Ntg
zySJjICbzro9+MaqPMsoY6lidxr71IY+q4WlGp9/AlCFVeR+00LM+oEUGfW2pgxR/ZCpxMakrg2Y
/vGvPDCld0xcDhUL8o1XqVLBNQhmETSArsn8yMqSE2BVsmJX3kWUMIDQsTW3dAQRgC1nSTU7hm+Z
t8LtLpcs8MNoFnQ9jpbdyIXYrJ1PaAbhIPBO7iHLGfiNwqTwgSqLr4yimMXe3ET8LiMm7cyMKBSZ
vlG7Hh2xuYYJM3YQmqcy59SUA86n1nolYNgzf53xWxOOzpE9ZM2yvk1XuCNO2k+iabjlA55Sxt0r
1LLyZxE7FPPVIYMGATIesCyV67JafaelfOFWU4pSn709Y5X4zZHjZwcekXxnvFsoEq4ZxMqzSWSZ
TJ7TngxThQcwcwkxGxM9zAmxZeiRk0gpxjh0o6YgbrEplUjEaNSWQ7BIVvXI5QZY2KPPXnA+4tGR
8aH891+W7DmhsoIlymOlPEjjoLNU0SJSYjHtIc9NEMMwLZD2SUxCQmc8+QNZy3d5niNqIjv7qWUn
5Hp5iLHJUhqYDs3MEDjuYm/TkIQoO7Tzmx23DiJ+cw6ZajfFX+rN7mhFYy/t3VCpbNPJ9Do60PvZ
e//m5N6TKjmc430hXstXXAtWvf4Za6KhBy/omPFePmKK6Qsb6yDmdNAfMa8y4r2cP5h7Xrkh5WhQ
y8EFxBTEOfwmR7cMZW6Irhe8x8Slb7sZaULPzWfDxwsO9hNVkuS3XerftUpT6FoZ0Xn4+mfXMZmY
oO2YVxnaRCweS89+/HleHCBhXurHoy2UbayBd/IeL7+u3G7Di4V5lUmatSG5+wcdvmYRU7KfnMDk
XY1ZtmSWx8808FBYC3ONiAMatS158zrECWmmnt/yrGSe139nd0HrrNb9o5DbRYxqJN2ybYpfwKpe
3QviK51YvslldoDtXyJdnwde3iueLqHGs32wvTjBJy7x2v3Mg4Pj9WJEDUfInQLkkuMlJU03HAx6
7nxeLeGsT39OaId5LxxXCxFgSueFpZiGJQ5KZBINMBsZx0YU2HbYmpPUZtnWuhIeQTMkatBun+Q2
bMeXu5qQzzZdDKYtkpz/hTh53hktUKCTcYNy6KFPyzlk+qmMm2N5Gabe+sHLn2L/JWp3gikt3nEy
fzIbBN3dyVOiLJfqDJL4EKigsNIIK2LtyAbWv11KvSd0GjpvZcbsWZwnBVRVtI8DhkZ6stqYAMLG
mDKBbfVEgTaHBtuJFI+Oz5RCswZdZ7zmf6d1gPJNpgdSS7hSWLZ6JI0DAGNU3BWKj1oGMq3ErTi7
26cbvGPsnGfMET/bPv5xs2YtFJtn/aAmFN8kJaXHk2ijritcegHzQc5xtNnL6aCzAt93hvh1eM5x
iMjAZQgzqJQhw1b6XSFC8TzvYksK+pjTHKlbeChArVSthwtfb9S053bHXhM6FIY1aP+A1n8QljLl
j9KjnIYD0v7mA7txFROLhydRbi1LVf2GjR3fhL7yFtNsKry6L0t4gc4En2xWZVeFSKh10tnU4D4r
5eRguCTxBfUoz1PgHlxua94UeVAddqzpDDCmmVxXpk9KNy96i0Ivf87zGptQIhhPmFQh8eCgiRRN
J/m4jaM4u96klHZ40+MRkJuRMxgsUgvuxDrtJwTUlkS1ddnNixTGHMONuTZxlPWE6f9eTSd9SOqy
BerHAk23ezLTsTkS+B5Lr2+vuwqYXhFa5dcgbD89kXiOmGQkO2A5PbiIzaklGABh94TLvXgFk6Nc
9/2UjnpK2o0Lp2reEYRgsXy2j+2k4djpdZCSE8BCmVbbt41NjPcIU6IRDY/tacA+2TTsigSy1l/z
IYKgM/mpWSOd0U/sJXcLMwcGRFHxAfTN3B5FS9tm+NwtSQimRNT5g66Ib0kg9ymvXfHECKjnK04R
CI8/u+KDIMaSPXEPxpc8aATvjNjmNeCiNxkAxD7hCarFQr3tr67aSaxhTxlxpxv11O2vEnsENDDK
RYlqhVi27+bB+6NhYdQb5scj8+Q9LviT/i4lSAWpq0SzRVhabUtgXpyHg0Ax9SiMoevqqEQwdNR0
o2tYNF1FggHYD7SHMbNFQsD1/7c5hww22BwUU7Pxd8NDiBLVd+OxOdbOjJp/Jj3SgWNBCbV6U7mw
SFAQM8uW0ps035KMszzHcRR618A7knHr5O0/iQWNwbVn2MsbLtfysUa3x9yJTbrn82EXWRItcF2e
CRDBtNy/qh5WVaAmj3xsTcDTo4dNTLYp3ELts3gRLtG+2dgL/X8dlGEKsComuGydxcDQ2wTlRMw/
XXiqrHon9LhSHjOyxjZpShTivJ40wWnsyZoTY941xPg1JLF+0szLwBRp/Wd4L07HlU7a5pLE606n
yrWKfIyDTYy6UkriJbzUFO3B07byJiDCCmKaoe6VTBsd2azQ/SK43RJD3AGBgM6RlX8pQ/2OXZ1k
fhg2kgvb7bjzt4Dz3hZLavbEjzETJyJa3G0j8ca/cbtAdzN9iuUzGL8YSQhrEpQgALMf7BR1WldR
T9vSzWq7PZ3xmMnWu3Fd3JIF2vD4KMbbu+sFXYfotM/kERXRKToL9nZM9h5Xax2iq433Xm3PZr3h
dfJW1uAqBPcTijEq0xdln+Tes/APcFJi1WWgkltvGAXPmLo4o6NIzEERYQlPNPR1QDYcLleB3iS4
OylQj9oOOFtrXM2Bv9zjIEffqwv1nyya9C4yUjNF5RuouFhtrGyjZ1kFRz7l5pFSIm3t//+5rLBO
4CoIAhlTbYu2RI27OEJTJxy9t0UFzGrYz3lyvT8uQxk3WMnw/wLqctomqjAGkwU1xPgu+N0a44Ia
v7I1+4l78ztfxvA18Bn1tmljxH3IkVZxGBreuMWVZWIKTfN4n8SqmXgsBVZ4/mD1op61VRx9+fz8
6WFYYdD9q8T6Pt7mPbo6hIc3bpffSSzjQ4IIVBYFmXbubGbYXGU50fNjGa3uys+4OZ0Eo8Az7yq4
89AODqcugfFIYQV5eBQ9nDuRW82yaNaU3PWwnCQl55pkdYK9U4/nXBzbOuMbl9RIXUOs5+hcmiKj
b//Swb4e1LliFaknGY8pP4Ip7Jm6hsByy06rsBZpiQNcQQ4sz5AAFGzTqVIw2k6bs7DibpWn88A0
RVlst/mJhEbufADOG00sZ7+OA1r3CQ7ir22xiizfYovrOuc0aSxUEJ4dGrJSGiq9iSm31BHpEf+h
MnlxcUpCHMbxEfalgOHSB6HlBCtHJiWr3frI3MvX64ea4qAZDEhQZmYfYxlUgaBOz35F4wWAtIQa
qwIu3nV/hFCrz5/Wnn7rOAN24botv3FwGW5T6nSuz76YVgHXygt2KFwrB0eAKOV5B22nOx2zw3PJ
AslifsseguhkN1yvAXCnx4scvkfznjt4ces+KT6of0ryIKkf9JN4rhpOT3F+o5InbyjfUXdSdZLG
0aH0j4Hs4uXFHuszMq99HH9RUkOQVSQf3t0tlyx3AzP9Z9MOP7OQLcUGQc3MgFr8xvhR0PGtz25P
TUIqFI68+df/GxxHMGUCWBh+us05ejXpHXYe08HXiIqe1M5tyjuYUOgeiYx98+XnETyPt3ML17pS
xdbn78H5TUUBQYnFdvMZeVICzHbrpRFJKpd/bysYtLnfe3xAInSaXL6Du51ioPv+Cg/f9n6CI4C0
Osl905ixdD+uVF/Fwn0DL+mjJTD4IetdQSUyuC0tMenxhjvi8MdZiZzWNuzYWj7llfVpeM/ByTb0
RrvLLfE1O7FVx5SOJid7g8hM7pyHPekpezvG9RKxMuhVSyx/ExhTOdGTVcgp18vacy29Pqyv54AA
ogyE5rQKmhLskKvWPkgrXYh3+iYntCo+X7eDzPOhTEyGGZypL1eSc9+2hpASmUpGFvYnVw91gnsM
GX87O9510386gJysRV5C2sUagNyVFgzDpJ/UYSd4BzWEezpVZOAd9Nm48FAlQ0Ic6LSxfnpBaU0W
nYcyaWAQ6pGiRS4ajuWXYU/xW2uk5IYvCbNXf2/IOmIG7nMPKBBGGosf+AEeTgPE9REmSh5PStHY
NLy226E8tiC1+NrPoEty2S5+kiGK4cTmHJ+pSLqow3lnVO09DkzNRdJRIBhL0iUxDAzO4/N8v3kU
+ETPcav2EcswLjtGulerimdJWiZbOPg4DecVVuFt+EnbzgMuHJKA6ctvpHhCT7AMG/4GPe+3eY7v
mwuWGMGHyJM+tggCibo8Bqeci+EuDGijaKKvYwIXyvCAivoenKY1+LR7TqHFHVME6DibWzRjMIyh
hs5bxa1hv1tOiQIdmTL1w1MATO1gzd7D6OEcStEN9wHRTWO4d5h0iEcCJJ0f8dI34Bkke6ZwjgkN
Zec88AeEkbJLrLQ1xdbCqxbObvWcH1Y9IiWxO+ihMMe/ImrQT9XMO8Af7ceCrX0C5bSfATlUc7Nt
a5bfHUQWah24RcOm4kxOL55z6SNbwCSsHBoh/Z6qhoQPigk+/0DOayLunN3IckFrLjNyJEniIgaU
QVN6Dr5Umnz/QUMr2+0lRJheTuuyS9qcZO4ZV+i1tSTQ6/xzD4bNf09DLCvaCwJlaQmWuOmcD/IF
g5lylsYMrk+AdyYq7dnLLxYApJ8MPGpygsDbXV+m36C1+kz6QTWEOdBx26vizUwVKA26MWvu5v7C
r9dO2qMPNrbamhu1vgO7KTvTXXaShSLDMZ+xTOWdkFXkmhGoAWRhnR39HCxPXL70jLz2604+/xGF
zu6eGbDCbEFei+sf/NyX82O/PuX29tdPxjtokKoxiBmM64OgG98lvg8oG/GulJjUM62m2tOxTn5P
aHkVZW0z/IIU8Xqvac9ZQh31etCoYfHThlbA1j8tGpKY/WHYfcd05KwqD4s4PgqOJ3o7g96OgBpx
bekkWIxvdrY5Om17gJUcYpzw6jcwl41tn0O8ZBjlHb2zVw21kc6HVNU64jjDPKHJ/fQiGflIemvb
+akGxvIMRZiOOURgjRv8E7/I2sILFNonZi0ZDT8aCwz9Eja9j58kp3jFascghDkqFI4zqwNhBhJY
I1gznCdtS+3A9fCvu6aYY7glmuY9Zqk/RtlkofASuG/ShepHez7F50RIX8VZSZgQ2bR3SYIVsXLc
gnbJklyTp7L8OvT2+Cs8g5/qTY9ecwABtTFrFW2ALVzR5KKkzTHl+MEZ2JxZ6zJs4cIFEZjp8wwX
ly7eBQtN5dhjCxDvBoilaHGiNraqZXAl5fCNaZo6Zrh3kBR0kJfRCcltGVAp0Yn+4FjS+p/j1vQY
v3CyKKMKApZFdolgYcExM9zLtqaorIkmA1ifLFa9DYpRFxLN9glXBRcOaASQo5BXQQDLTlSCd+GC
2nSjx7QzZyJ3IL1maD6JQaqnkBjehGexKvDnWcJdJPert9rrWKN204bt8IQQMngBW2YUi90VnQ+H
XMc9XuxDXxg6TLYeVjP47XgO14lmHJGjtLM/6uE3Vc9hlTLRZHhuX+NyTbLCm8jl77I7xaKtQWsQ
G8gxRSOlDepOcWwCJGUrsJfne/vuQX2QFqpgCi3vGBCkS0wRPwavnNfoGC9yM+CaDA/Jkwi3Nkfe
W+qcQpqz6Ul7v8IqMtMWJlzQ28dmhs7n7xfCu3JumFB1k4X3VBidEMRXeRxcH/fWY90aYtkMzEGN
WmLhHwZN6hK/YM3o9gBYnyMKDpJLlcPG7jpdp8eKv9jc70BNxwgkTXHzfXVvoKO6qG6kmewDvCtz
C3C+w7ejEmwAkui6GStv5zA5RjgsATS0s76Pmf64n+6SG3MXB08k0c4uxU21SORsOHy60PhD9Ol2
h/SvVL+c5DDdquF2xyVAjOHL5/U/JwcOXQO992Q3Q5/o1KPfhIRANhMZiWZ05FMttTTvwsJvE0Zs
2SZILSUQBnfSpKrHkE/BisrZj9zb/pmGATNL9YBpRAVErg2wxc95Uz1Srrg7Lm2M1OZX0Dt+0S27
+eAQxMDdG6y6MByhWRGR5T0Bma+kid2IEf0xzFuA6ZmOJdIdcM4ZL5bOxHpjWYLib4EupIVdlDZm
0/rS2Vse8j53oF9nFrv6BDqNJRmRBx+lj9sXKgKKE4+fzDcg7E48OS7FZ0kau4sKwl3EZLUrip4V
RlgRTEDP1EGvKjwMwehWrDj7QIuKk5QLaXPc56nsVVw5v/SjOL+JPF0AsmKrNL/Z7CvA+sPoZW9u
KewdyCH6+eyGd5fz1sJ7kuG0upL1pZVrHZ9Hl48XRcPvSXMUfNnE9Kvbp71ANjYngv7hn8CtzQa1
8fXEQFn1ZotRi0vpSanVmNXw7M4WrM+zx7lCW83x9cWEym9o4x+7gz9WkzvDGBHg8NfgsX2ZD9Qc
G4osFNeKWinxX9KMSLS6TY6jPqI10UzOLoR8KJvb1tSURkROwpHZkXN2+6NajFHzgnO8Eu00s8B8
7Br9oHCg4uYTUUDcN+fgk2lm6s5drFcQVF3uWreFO6yDlQUITm2JitgRTt0OJsG6fKmIKsawklVf
pS8Fp83Wd4mu8mo8iriZJk2QMRogbgmczuytHQK8Md6GZAJPxJlg16ie4GCMcAjo+KnlMSTbO6wK
XDNxScOdls+/y0lV8Cx72gD2+yW0JB6mewG2bIhUFqqrgSen7728F3cnG8ZKmjO9YLjMffYxPjhr
qNL8XfDw48lOXyF7AXpbwgKSHwxPiL8Cm1bBKySGkgXdHXKtrhniuyuoIyBK38wYLnIqbX47PiH1
bj8CYsf3qZtZoxwP/U9Q2vz9muTgruqwOnSMIdCgAwPxQ3KtDlvHrCzrYLpZiUNeFtgZ4ShqgAhx
+PDE2KGKDYvOmd+qxOzjBTx/snPSJ4Zffuma+HLWABUkl7r9tFtBz/3/mdOz8JzwcvCOmLLBq8yv
04cOkzr94d3WwpRrjP+a3Gd99x0TNOOWHg5TUWd4ILt35x2Kxs4Dr6HA3DkoTglnLTmY8KZb1fC3
k11PHIMrATnIw1gl2NemHFf0ZPxYAtLxpsFMAAkaQXZcS+8JPwkPo44NmQF2X5nukRAdnlS0YHoI
bp2+DyyoUubtLefjfsZXhS6D6VMA0fk8eTEWy0xKpP28M3sU1FxyET6ZzB2dHzO9d7hwkG2tLPAS
/BfVGa38D2JQm7mgnrUchg8HkPHs3v6afgfpTRzW4fqlrOFLETKJx1jD5TuyVo2gplqwgFPTqzLZ
NiwOl4Z3jO8p57iLSJ2TH56Glfbdp1i9Q2yIeFP/YuZd038hzWqpVnYasklisku5T0wN+wHjtOxW
2Dja/YpC//MlD0zU+Z4BoX2cP5y2w5CYrLr8PIRnndGoqAf0Zq1LZofvPRKsdL8inwRY85HDdtjh
67/gPjtOsnt6tnjA94Btt66DCksovojiCNXxN2pyMnt6qf+GZdBhPwI7nGlIzX9fkjY3PxwXr6wl
ijjax6Yy9bQJfB6i4tVnCxpRSXp96++YPhzk2axii6xXkN9XhPWBc8ivYxISyHlBRD5Z6hfNHtBW
achqawGkol7LxRZGWZkdwoshkUOXrlkgPwtRBPOEH8WjAW+s53YH6ReLcXFxcELrFfcBUACmZcAs
+h/g51JP4ZDez1PImOsH373E06NFWtdUxx7iJRbQLCCGNcFGcYdTjeHRJ9GSV0T6UAb4ZgWN7W+O
Xzsnjeakwc7jhoEI1+Heu6aAod/NidLDSvq4JDHU03U3zRsY8fzi4JlLVxmeONLwteJae6+v6xfW
tOqdYqT8jS8OcaV2xZ9g/QWmRLNseOZGZ1Q3oo6vV+4+vGd3fYOyBe5Ra9sRa5ztPCPqetesM/m6
raIMT3Tf9lFFnUHTXQyb9FI/HKKoRfyyAAm+38WLYknT7GxaLVD4wQ+TvjoiI5j63bnGhHbajTVo
EZn0hIBxSjFkB7PlWBN8aY5wnJVe/nGBhzVyxw5UcX3JkpMrK7ohyGaF8aLzRtJzWr3dNovoQAGr
rlfScwQL95nRylV4pWP2gG074le+W9Katl6KorM3/G6N6A5sanZI0BK7v25NpHXJicwHs4GhED7O
Ouod9MctAgHg1rSJM9WWWY+Fx7+Y4g2lDDIs1A9LPuwGwlP0wSeXxAQtZCQOQo4tpKPtyR4hJ0wu
9I8YEbkXG/55U4715fse1CI8Apc1fG2qiIWABqC7YBtdsoaLZcNuUDgxeoUPA1FU1GDOv4BqHSoO
pCJnAUTtgPNJ76066T7G8x4gayE/M0p1yqpLUkXs784TYbRuy9rcL3AnqJAotV8OY5jUCGdPhQxC
95IuN3l+gQey4kT71BisYruxWdgPjjoToudvRN4IcrFdYirwz5CnT/PKB6PCrjim6BdwOMPC8irT
k8OtiMce5lFtt4ZP+2X6QM+rsY02ODT70sHwl/Tne3Dz9TYkkiua6nKnwqqn6XDNja8rbkemiZYL
oR6M/e52CYRjYZz9jq5Jw6vLNS7bbh/jyOeAVFDlrPGhow82OQ71ea430ptRbN/l5djAJFQP3S37
qjG8cF3Vbj9v5kbWt5RZyWbSg2lKeznGG1cAByLlsLmhUMAKKOMRBUxMCiA2LJqitohNMX8maCn4
OS/VdKrJ1TeCc8IBYjnoge0nDgocj6M2Ncsr6BObAaUXPzGcJZjeUsEZ/FS3Ee0bGXgz1yntdfhO
tV9eyyPK7MUWSMBlLBLX8Ud1j+mdZro5qYaf8X1M271QXJmteA+9dkrW8Nl94c/a3lEDsrMtHmTx
3bSAlgbkxrH5z4Eusvkk9mXIFgK7kefsZKIChQhURd/4RZCGAq8IFvLBw6WR5BogiHZT5ocVgc/E
+y33h8FhzaUJzULXkFhCmHedeNsfHEaX5DS7wJNZXL3z4Ji2vaOFmgarTADYZWuKvS76RwveIJPl
6X3ZT3+AyPiNnlbm+B0zgbov9+9skWNDMMTTvKQm+6R4awB6Ip+7tBBuPMjTbaqzx7eA8jlvjpl4
0d91vS7Md1ExySZvABo62bl6HrdLkGPibQR3ah+2aTY00LZTD6Qp0WV2D7hMi5e37SI5+mqpLm4P
Xadka1Tr7Su8UXXWf1VxlC0gK31+/4bvlTU0p/1VxUen2XORoH8dwz3uPAqlN0LbBlWD3WN9WIKE
2s/4k/aRmOtW6ezpNFVgay5zbg2OZfvo4jcNPZQZ2WWB7b3ocKkC8/Gr4PKCf2va5Y2TNPRdEOIo
DHjqfzuoumEZgoC9Cgw7iYV65Lz967xLIlQHGYQ0/q4YeDHwAr3lPCILAmFkvHdb1IEjTM0+kTbG
w1OAfhO47O4dyOb4igpkH0NG/pBqN2CTDVvU/lnT7vxxvIs+Xxph1/L24MBPeqmBlYjz8kCZqMAR
TtPCnnLS1AOchXCCIzCv73EceXT63wGiO4kBv21l3dnVeU0eYvOLW8PWCvM4KrxHjrjUAWLlrfE8
jvKNrfmR6m59pLUpSCwenRJO9geN1d7vTyguGsQBYg9IcjhqqRxfT271L9On3pBg0f78Y9ntl8Kz
IGqtsD1FnbzZdFcvUrq5bd2Lj/Vld8VakVVwmHSGyPzQnuz93WQ9/knyIvopyId/Bfm//kfSmS0r
qm3r+omMUArBW+pKELEcN4Y1KIoiCvr08+s545wTZ8XeKzPHUOi9tb8cD2+GaKNm4Ipz3jLKxWe8
JdWMJ3a42iT14uXUYT/7csZ9mfqf4SYGfeao43ZCR2HRSsaDJ5IFWFqMYiUWHHVSWPaXHHpQOCAi
mchbfExbYmbNnj8wabMHrxZHAZM5q0aZbpGZyfT4jZjirxbY1YRg1inBnMcfAU3Wd6ZEJYcV6J+A
O3N4qcLaxAwXaHuH2SDgkyFGpEmvycYkC9pXJ5qPddX5jc9r8jABPolafQVsVuHb41wes7JCTFzm
9KhzObXmV2dy48wq54/x58gESj9PBBbmP3c80tS02egEILQykCFOopoLjuH8HvXTcjX84/iDrL1u
OWIsvRBvwo+nfZKnPKQ0WXr9v0H2GVgyEgYeukWDMDzhz2GUmw2yZvUboXbpXGCfs9+njQVF9qEi
rArkZ7BQybB4WjLHmDeaNrnwop1pqAELfEd9h518rkeFW+8UEj3Tagwhj9sPaTl5KWe/Cy7oywja
B59Z0aEJ3SwY8DvUKhY4oqAqv3ObMZMLIgDGkUgfcCECmnFfxw8XQFRlQSUXV2SxyMGTGBIUfXyO
7CEIz+4V3yd8OVJNUtQnKs/E2d8K5J8g1HEvQ4vwk02BSLIzozhcv9DF5kCrH04N3lwAHE/nRtOs
yn4iPXkTRjWB4B5crSpjly3nCkIXynNnHAjP5RdsgIWGNns5PkOP5vQyyWZP5Z8X52q5LJf9e3Rf
1qFMZswTaxYRjAZrjan4L0sNsJ5hThaTQs0FsZkyTU8ePKGMKO68tyBIjgGOEtExyxFP8YsTkjI3
j3eVGECxcAG+ATb9aWNBtJDPjGhSX+L2Awz52WT7umDDdh8Z+T00NK8jjvvN5Q5mxLuS3NEp3oN1
B2xRz6UQOVyaLx8hTu9AI9aLgUSEprLcsBKSE4vnhCWQybBwi/nZPfuDYCmyeD7eE6ThnPZAtAcu
sCDB+SbTCcGslkpdDChbjYOfqck+M1tsmJ/5++CS3kttlh8rezjWEJIsQVMpyXZkUSmuTp6V+DzY
6Cf9+LOXxqpPdDhDvK+AMnBgE7KGYhPWbJeTTbHk2qhMStbp+i0fYsPTMaXzmITgEuBk/Wk9v/kA
HyQ0sm86hU/Qyd0erDdHrgFG0+N5JS86LigTgN/if/Zd6iQxnkjbv04wwIbcktx85OywFNXOZ7+Z
VyBecz3ZtsbTw+fGznM2G/tN5zOeIm5pFzQgvizkv47vufsfBw8Z2Ls9uiaFHeOPNF3zQ7OM+fR+
E85gZVoCgvQ9+DD47EmXDHuRggw6foyfCRWrEsElHKK7DfxCem3CKqsymAWR+Wgx+BPq3Px9xghx
+tQ0HMneRrBZ5NZddbaEJGBgJA8r+gWSc+X9NfXVZ8vbxqvZeNf5CI+RwrmJm43qXgNd/M2txk1S
uVfxHZvzm5NzwRSgEnRYWCanCI3ib68fs0gmBKiOe9Frxw0rcl+Htjy5HBmLvjC0o+3AfTAd/AI5
xcz5sVH3Pj2N6ogj+MELuGTD+8LPyoCbYSVOOl5SuEoKBiadS0PsshmzeDo4SPlJz+ltzqQ81i3V
5jxizWSXGfnaURBpj7FA/EDWOLdZynB7Th4izfjsyJMCW9iy+/jyOr+4QwxCrQnSMlg/kWNqlLn/
Ew2eE6lwyiOHOqhGzcG6fP3r52ZevcxvS57MZ2NUO2ZYSAq/uPoXOC7eJ9DMC+ZtU6mCwccrj5Sm
3jB3i1hEg/WLgClACWvjV+7H2APDMqgCLTeEA52ZJWxy5G9+Yeo+5k8x9LMC2M0fs72BKliACkiM
KUWVYJOijSUSVTAtuTprjxhkRz7d77xRjXWHn71jTFwj9mLKnIvec+Mxv9PSy9ZX2mARJEl4IloL
dP70Q90JueL/JspfH8TwYoqo8qf3DgcTdUKkQZTzv4MBnEpTACWXSm6XsHAwVy3grGdBeq++8Ftn
64zhCbP7a/KFb6r4x+mUt4YhkygH1teP0ePQ0CCyu8rwzfgnwrk5Vq9W/CR+6DrXOQh1IDZSXZk3
NqxYvNz8jNeJRIMrYYCt9Z51bs02JQNWYUe3futXoLhSsBk3Eao4MAtc1RhsBdxsVjDAeLQl974n
Z95iGc+qtVjVVeu6oIKEP//+F6b/oWxRNEo9FpzFJ5xIPNh8km/jkD5c8TnJA7fwH7aIZMLd/F2J
iamzAc693kxDuI7g0mFRdGlf2WmYF4gVDE9M+eCLPMBgBrOLl6HhDVLdU/2HuR79sY0GDK5Mrb9x
7/SNqkO5eB7IyKDChoNn8iJGHTrmM6Z5gP8rn4PHmz6Cb1Yl54QbkLMF67waP3Y6QmpgNX5xDyuk
SjD2baWIVDJe9qnIyFZN4CWJEwlriNWEqv3a9yn09PokhhuPHYknsy4tIpW47I9Jwv34Yd/cDvbw
5fTmeKIjxensDHEhka4UtBlcpQwu4+afj3gMamRsQcHe++vktwBRgYeLpERPrjMaoHjeyvS8omUa
uBsztbLKvTM5LgkuBtTLu7f3Dc8Qg6RMzjZJs71OILYc3iXwTQGX8QxHrLFO4/Jg+TijTh9yrWA5
+NsXg4XCRc2MwLcExavOkdJJkRTxZXhMrhvah4N7bQ4WXVyP2Qy6v82+DwEfyqfHyHzO+jxTZ2a8
86xd5dPHVnfErZQftfUDKMFFtRf/4L3xugzQ7L0PWMiQbPPyv3Y96zNiiSeYePr0P6drJI/L3RXD
CYHCn+TCB70kZDxS5/yMvJzHM3gTazUT0sejSJa1RzWLvUZsB0GMcb5ViShQYzqkhm+/qwkeEp46
wEMaV4Rs4zlvPOaF5Dtp6CTmnNnJnA446tC34VRdvKMSR90NIEWMCdijkUbw1EDRoOdpPci49wMv
i03+VSBTxY64Bi62ZAqDLvZe1lYcINWO4QfdqvPALpnl4eDHb47oMqa0ly4BSMgc2nyIOx5mxhbr
VRO3PDJkGQB0iEHm5ZCHBVME4hOMgm3HhAbYw1CHvMA4PUMV3IFZZoYC8J2JoqdnmIklRQ6wiwfL
PgjKBejwC8jyEywKKovaaU3ZJ+GYnpN7dI7fJkvfYNI71Hf0NUh+DjydcZ4+jmxl54wvB0AVMSmH
Xc+isX1NjJ6JFRq1yBeFJuP0VAfP2MxLRiU0FaBeJJ8K+ypDt5mTjBp93BNBE+7bXsEi34yOMA1c
GzGJ9unnSDzblK4PLgTS1KEmwfASNhB/OEd9EOjxdwmlje1aANksK6wRiKTYc3qAHBmLPc9ij+cf
tv1nlcGTUuom/mYPMrSup9p58vteIYxwFRpiLIaRplmMB+/y90oGi+ekDBRE8sCpsWZxQCHoUq2R
Xx5JgwnP1n2u+bIPoRiQFr4i5BvLXw5yQ1Sk/8fvhG5ZMG/CB15AICVDquVvwIFXDsnb4rp9RHS8
tOE1QzOs4r+/r26nenWXzV8GxtGuuhOHWeXDbL9loeyhiO8ZvVdIiK8MQPsfeOGDSVMwIG3y9MkK
y5hW7OJQxp/0suCLeAtQCde7asoqLPA9lYgDCBvAJVZZFL+IWqILsX1XU7XkFbg0fOubh4dhrnG5
Uyw0tWiPLnCIUCiQM/yQnEobU4suGBv/cf7y0CbWIBmsXlAQibaXgjag/jm9SwI3SO8IweqoGJnF
tPT7bs8rfbR19nkJtrMD3fN/B4gZijB+Apgh22cM1Qpc9iUGlkeFRgqmsy83gHg5WUxRL73NUdZ3
7/4GRI2FPRqSFIOnHfvsC+apzQnmv3AwBqqvTcB2/0HruX9dfFPqUifvsDeBlCEEx4UzM3rRTyZx
HuEhLafJYC4M1RrOC+LlxlIIy8bpnwdVgpT3CcB1tas1XCI8noinVP8Ggc5eCfFJqIG37NIrdKEg
M57eBdi5TW4H2qhujAkeBk+rGT/mo0m17M3U9V12hhRm+nJa+eW05c+Rk+cQZkZOy1SP+muRtSn0
JFsdVd4Q0vqZQA9sP+7V2eo86iJLk8/jjOeACXUq5is4UBAeerPIbubH4qfXrKyhRQXqMMg4y8J8
jJrW7lmvJUvW6RHdZx+LK51PBpmFTwbWH3sKS93xtdQsLbrWhuznY9knDxMQM3mQ7GPIGbD/+jdR
yeQHyEa8ZI58RO817AbEx4zfkiONtWPkzauIWAYbAkcQcHbOc4Ug+kONrMWE6vUROS0EAQvc6g2Q
ceOIYGl8gMZGvdlrqT9sPRbUFK802vweHWjwViRgmw3Ovbl+NdsMJufVOl8GnAddK6aAU3jdd+81
S7Kasn+8zTMKrfd0xIm5MToa3gpbvlvShk5DAG/MEKQ90Xjp3vqEmiRcIBeUnEz9/LTn5ANfTK7l
s6YKzgR314CujUtlQ+NK/4RPnDzlVEIFQLRhlGtYgQ2JV4syjJBPZ3TkuGSGL2yFhp+bRXeRJUhg
o5uPFAMMh8SXN8VzW8zgT/6+Rb7Il18OWw0+CoO7T7Q249qD50DIkUj02SvO2+fkZElEz9sAfrz8
Jykz1BXJ9pLYvwlqVCYbrv58Wscad4piFO71OLIF0D1YfDAE8TZb8B4vQt0gr0fRZY5mlqgJJAes
YiyzV592AChg1iyoL48ISdKfa28D+Ec2dDdVkipCWcJQOhPWrAvpxRvQ4L/PkbF4qkyV+LU7Z0DL
yRNyS1Chv9XQpWbeK5g3ZLL/Bb6lA7UZq43bw6SFh5jT9bd+8DxWW2K0qrv9jO+TL1M7wVor6LBy
9t0SCFTEipuTVtJ6F7Pea9b9eHOUUOFcijX/jnkXDmAMm9zIEKDIwwmjnH4UazTRDr2WjBJIpNv+
llz+3uEIaukIoMA4N/796Qba7a/Q2hGmmvUOtx33FU/myOc87vm0v7Ao8EgSj79xJtx1wHJU9wKS
avuXverHLFdsPQ4MEJONOmF49yvObYQeo3WRCC5zw/XEJVXwQX/dZiXFT5gzaCkgX6AszZKmd/eZ
1egfGU7se/SB/WCp4+zlNPlZ51Ud4yjhwtCn4H/jr3vg1o1GB7U1arJpJj+uF43sS6V2ub4A6YdA
Nt2JzA3zyRQad4tiJjnaQnJu/iYrGqGj2jcxzy+9T8pqFLwnSBpRbIOMi2WehWHPDEGmH9MOXr1P
+pgWqzdvm9UHUL+hGBEX/5cMOUP8ymiy0bjTgDZnYE5AIfndSruZXp2cXCYefKSaXcxP27TGC4wr
Rj8+7ntiNhEfA4GsKbnA5HbF8eWorr8IMpLGablKQdM4Zm0yULOh/fJIK6GcFRzV+QwMHQXVXD1K
rEeYw77wZg0g75M7A5rA/oSfUKKGhMvtlmGe4Mjk36HxCawcAfErEe6TmyMkT6M13kCYe5lf5oZy
8yF6qvxU+IfqaFGwXzFf/2Nnn4sacPua9FD6b1bfqA6aP3T73bxySMeo3OLvQsSmO/T3rJIee9T4
nEEsWoOxgN3YEKw2e6Ab6I3pdGRR03lnh6F87CqzAlBhoUKKJJsjL1W5GmU48s/05sBq1H+PY7v7
11Chg+2SMXsaehU6O85rxnhcQigStIWATXj6zV5GrGJjaZgAGzTIVdYtJMjN5w6lccsn0Yw/8C4X
+xvKa3l9d+MW2N1iRITEYndDcVSi1ETdzPDMBfKz2M6/xroQCRwC7hVnt9CSRudofbFtBZ0Ggx06
DSoo5jShchtyXN+9tRBXPtlZ3dse9f8MyzH0Mmh+oq35e32kZ+mIWYO85XCzgD6G8PiCM+djDoxs
PUQYmIcSyARM7GfO18vwbaMjMtVEXZEal7a2uicKXE9z5v20XjV8JOrco+F2Ojz1TTV7WKc6rbL7
8fHXhrg7Yc7INYhpDVjhYFte5ivKtP0HAsiIw0OdBS8rF3Cfhu6gtF87jsNm1Z++7FdYUu9o8FHC
SFLlymbLOQKlAfDB95Ne2DLt/ZmA0lrMBjxQnS1KtRSnXyEmGCBZArSC/faRbQfINtT0acEbz2HE
nB6NZeBCn13xR2pkeKVM1+Xh5fAFn6IsMSG3mImOZ6wlNZ4kKi4Ktzk9wYGB0/2eXwbrlk1Jdz78
d+pwr+w3TAlS+Mzu48vx8q8RlvOphzRJiblzOUuq5UOzb7uPFm02oTRVyJpFf1kb93235rXDcpQf
4ZFHE6iXM4/zETcIcvjX7M2y7b/VKUW5DByXUHKAA4D5mF3tgQzfigISXZhQGwkGSpgwyQzOwBIB
l3i7/oZcBqW7fUatj2+TSa0HfNHFxbpNEIGx4HH1svKwe2nLjkZcoyfeZvGAmp3b2aMTHz5CnIGv
CHepIGA1SslaXB8AfahHsQexTQ+p6NoguLjzdSMX0BgwTzDt04t3Iurcl2dI7FKFmM/KGJ70vw4l
P9zqqljfknwucXzHEjGCDS4V+8zBzSbQ/yNjnSEnHE4bIkv4XQTaKIDT2jlvB6vLRIYXuQW/2U+K
1IwkTsBM2O+L2WqUpjr9Ieo91GWdi44dgqwN37v7ERX6xx0Cw7jMH2jnynntShZzOyjSI2DvWaNj
vs9B6sF4uKYRab8iiUP74rHHQu06efDGi8qADIjs5WMJbAGqBag36xVUE/La9OGGMpZ46GnzHTxP
5+2z5ki9Ul12iTS099gu+gi2Esltcks6SYFKX8HGraO3PciqBVlB3wXBhFnj/Cafr9MGlUqj0O47
hbCOXjNGC4o5Vq/t135zamvRKBLuB8A5BLUtgptQTmwPAOLQtyCZR3hYhTOaLYsdZJBx7OFAMhFI
2qaZeiF75x1mBrRamWJXwQCLj/yfSSOj1XzZGifYsZO2bg3Mn2wq6JXaYNHXhLcsvbtZNjjihaN5
kSeAmd3QWdi80RprXESLK7uVkcoHzEcoIymCdvKeI88qgupl64A7/IZ3r3PjGGIXF80/7xTCXjbl
HIvDcWROp93LnM4UW4E8soiA8Gazwib3oiCK3d30LXrw2hB5o4lG4al7XBVGXcJyIdXXjVc9ZuSL
lnI6cRWfSHof2xrefhmR8APLWAGET1BEYWXBBR2eGTz+Mtw3JpBX9M9pp8D7L/IwXjcLYUkbjQVY
aQav5LoKUoweq7dt4b4yhJONpkc05MKgnYXp+JeElmViZiNHIAL8RYV4nd1mePvA/XDEmTUusExC
X83F73kD37Ky4XKeh+8c7aDuZUxFVkomwPgywe1orQ6H98Yww0XPw2r8QQ4xESKasMfNM+l1bsod
kEtCRXEc4KEQnk6+3DAca4a1Wng42SV6/vhM4CsLkGiM5mFqBtvtuuW9QeQCbK/gZ0EFNj99jY9w
Y2znlUBJdOO8Pu+5WJ/GHNqDDA0ME/HWEz8dYZKuhWI49ExOYRs/A0Y8fPpeiHW3AV+lYtP+YLDd
GHN1uxUDdfvyPqrTIrWM58JEDpCVHgAX90LnfoKYTFF/8Mf7Qtg+ZHxhccy8kc5DixfBAgbAI48y
xOPWN5GMYU17WAvJZf9GLI1k6GIuhG+6+EU3wDF4cez3eMg0lxKjW2nul9EmuxtLAkW0yuYiMFt0
8vYSRTyvOmFTswfpMMiMA/xeFy2MMR0xKJO9NxdefSGm0MEdUNREejI0WC7OuhsRo75aPww+ZXZp
D/VZxa+Qlm6awcrSZjolP2Q0QR/iQVX5efyDOTNBH/jZQM7exo0PhhfPzsgjM0782JDMsS4JUDuS
egCPo5McQDbO7942yzyPps/pid//sa3QeR6ahU7Omkg7dQehcdRi6MqesWRciz3TUyTsmPxYsGdk
Y7TwqMQiiNSJjocGLTUibRJSmDUI5ih3F7SH/P8GVkTHNj4sb8lmiYk1vscxwQyo4bIgZsDDjjoa
L3lP1jz92zif2swtWZr2p1YqoCljLt5CshrY+DMad+kkGvMNkpQSEJ5qWnzpuc88byxwlb/Bk5Cn
GosVm4o/JtPicLibGL/ptdTTAecX4AOxv29/dCh5UO7zE2bcp4Qmx8MzhYcd/RwiXNBcY6Dz9WzR
BGSPP851s90xsycZYRJRg6T4jquThzTwgOz4V4XJ8bXk7Cp0wzs9M+XKqnLiy+J8IwSuTXnItSxH
mUj3kbOqnTRMm3EcYxAtZkuFJuPg10dI35kRXl5UgYzNwbzKsATwPFSWaUcPogpsshxiElSEv5bU
zssiivW9zY9To8AzGUA6YsDoHKoqQnimZO+Q5zOn0GVoGa5NCIwXG64eiXPExiXKDy8mWHmSjnzP
lHhxwRFs1NO8gSKybCn0WpNJYxypiiDA41/aFFyp/2xJj6HICrKFp7xNTFtEpMHIkF1JtNLUKCIg
++eIkSkKCA4kwVbhJcU2EEcGaTo9GsepQqEQHOJ4dw83lFF2rYUUnUJFjwnXIDZBtp/tZIjP06mR
uEeiuRSBSj1tOOP7L48HnaYVNRVxMn2ZWoC4RIFMFHEZ/FSH3IhR7XwRHccY3fMbYbT+EEmyIyCb
mlq0j5kTC4jfaiT+GqpFAbDPlgrKfBht3w7sEePhy9DYYw+3WVsjSUXFc/mZeVyfIHeSHzkVG/wE
JB14dNVQ/FCHME/o4c/mB/3HOyJMddtyqQsbo7hJMdPZYJ49jHI6MIdBUSlLRfqZdlv27DN6wbj5
GsrZmgh962B6FU1W1LJIiIfgwdH8E6+LwqU8ARK8OfywrJH/w69aWU/kj1chvE4LUsXg+nHT5+GP
I6A2P7/ki/djT/oex7BKC+mWAhVLBS2g9z3g8ssIcixDeXodf/ABhpTgNMS69kjtLEPBdjAzQ/MK
MggsYXxFEzFtgePWGxDLm0FtPRJfgoJ1yP6SDEHzlw6tL8bhiUoMETEJS8o+1wXMu/dBjdwtaUJz
8qwjTLov8jMpyuyZEGSRKExRIc2PqO3RTORx4d9Wd8KPe4s+imReM+mQ40WPP4v7FBS6R/QGSppi
xm317RFIC0s0IM8FMVxYOkQhnr62TGuDBnYJZo2MDxG1TWkIHIpp6ZSpp2xKJh1oF0cnc4qSDWBa
6gXWo1iNG0RE/pXI5p89uZlXaPwyVDIcOlA4CdxL6/NYET/GoA9/576dNaTL0LzgA3DicoEyg6j1
61GfDEQ+6yOECe+HiufekR4YlKR6jYerB1KIluN/riC6eNggIJGj+ctjxMnIKXX+yTwEmYkxy0el
yN7GiG7GQ09HGnnmOhKKTlxrYUuEQERjVgaSwpDH6Dh/hvKMCXH1/ZrK39vM4isOUV5HgBJ+VuKD
2Qv/qW5RyE4a6GbeJh9xS8McFLVrvnOeH6FREAuiIEOu6G3vIFOT291cChz/BScq+5stYYxT5Il7
vDPzSnio2slVJL4IEw0Mil0GW7fxhmykH7OXbq8+ogPgjY/NPTGGvLt7KCIKi5K3GtyaP89eE8RK
hKTdBOSGVD4+ZzgB/iosoRCkCrS0H1xndMYavx3sMYoL0SiqiTgoKoSSPcuX/0bwIoUv3Fdi8Za+
1ohfCP4br6dQT8WT3/RlLXkOTNUHKjkIQSv2h7FmXS+mh9dLzHri45SoRlGDaiJiBBq0pMjuNn+L
S3y+UaFSGwc5WXAR/ulLROXeDUztbXBSDAI27yVWYLsA7CJOAYvD1xV+H93tcZx+SaDl7wqwB/IP
1yxliEAgYSp7M64Wz4Vk3gBfFj/qpqF6Vrp5Us0LTEsbYlHElAMHhJriMRZPS79vNjxgp9fpZR/Q
5dhrmE10hCK45YxpFTfppM9PwH/pMj5F3N/a+AangrY5vu345B82tRj4zYDWSjRskI12D8/mJR3G
WM26VbFo7aHZzlVHIygTeE/kyb8Wb55ZrFM2wgwh7AJS45nYCrBbiBmeJOH0xrT1AqyDTTow92O2
I34GwfJqf4+YIQvVTg1f2zgmKXIf5kYSJW3g0Qbq/O0VfCGsdOq6dG9hh1kApzo2zRIFHoemydGM
eiIssLJMB+5l0SduZoE9DxyYaR5znthLsh56r6sDxk3WCKGbCE9QufMfeINm+gCACfsOu8tpYFaR
YC61lL04rfmo6EzWxc9LMlQ3YajtzTqGjF2VO0GEnet7aLZ9773/3fgrQMaYRqMXmh5O2nIr9Fz0
EnlKrK5ZscCbkw3jwAAVusftMB+kQt8EQbfMeQowFFka00w/pfWWWMkguW0l90JbJwLBM7BRsUSw
k7to5vzcJvHwjSUcSpNxEemYq1HCrqZYKFA3oYq9+dyWb5SDFfoonnAYaXgF98NyY//WiLhsJVVc
IBQGXlrByDHoCx4iB1Qf8Q/wlvC4KSG6Q9w5Cop8l9I14kbQNTfzHL0Dpj14ag01RM+Tgue2IRQM
oAj/IFosbzg+be9byfqdPicBX98ZFwGXeJAxfr13/D+cF1eaHzFjZYztYwWa6EyHdB+NJ2QcDgVe
kDIRzqX+9DcZzpU/md5fdziX3CKWCdn1CZSXna62equBYt4PZW2VuS2vbtsGESajTOkAMo2y3ygY
HHpReawshdIXAUfZveAStCFfxJBVNqzwyeczCnwStuTf4bqT19DdLruKUAggGQjO+986U1HGs39O
nqE+RVjlKVwdRGVcvFxYJm9cwc/d4AQDxEf7QIMmlN4QE2jn0KpUptoBc1fgdhF27XD5BQ3HhJLy
lFGp7Q8d1hAQCKeOauI1bwENL8R84pKA1zsClutkCxmvmbSk2Q40VOCGemewtzul30v62On2pa/g
ACmRSob601gsuArDG9PAiFNd+J4vzg3sqp8gOAnpCmZaa12CnHlZTIYY2viU7WVVhI/smn6y++Ec
vlMyo1Wu/4fVur+o2tZI8lfd/s0aT0xqNHSlPxTJyKzRqCWL0m0Ug3W0yLRJtz7vNP+G9FAYcoD6
0NL3JvpUEAcSbR5v95a2+BN2g5Aqa1Lhuuw3u8WDVbdqIgV15tM9/3EXD2gX7Ym2XooY3c56MCFO
a/9M3i42pD5cxQDNmP0WFQINLSRIX8Gjwg/Rh2Q/2yPSyWlGG+3RNwpF0ih+IekHQEpBEH/7AjS2
iB4rlgLlD0ANpXUfMKRLcr8hr2b1WbF0tFYfmxBcLlBJd3hN7zzPk9fArVoLSZEEhRzf+n6xUGqn
QjD+oD2wWQP4DrJSNiW8Umw/o/4iV2zk99Ifh9fr63VPj1fxLg8M67EfsIqMwPHUvmo0QMA0ni7Z
KNi4fsha4RDRlHHfzch+u6P6wRyihNeHJ+0IrmJimqNkfNngTTlCpJLlYjUkkFfbAJIQUUDsACdu
kf0UQ9+9wCyO2GpCdWTejx+6IvyX90s2HVDAbQfBWn/8r0aAOwXz7BOmhkwR4GdjgUmdE21yGZpl
+hjDsiwbxP8vnIt8r6iDOUfm5wR5GKfIe2SphQU+Byr53KGiIsNDt39JHj0udsGKdUZqQDk4vyL/
IhfSYHJHuSF0xirKr0Pj8rX4X7AhfiEohBqRChbrDAgU29/dRnmO9BrdBkRdnHGyrXAUUEeRaL7m
19ZnRc84vxac8WEI0gdj9k3b5SuomK7LoISfU+0Bj0WAkJ5+TirsaufHSMjIwT+p2QpByNTmfBwU
9D3N5jgLH/tv8LxZFCsTrmAMAPtB3bmW5ne3IiQItkoIcxuSDEDoW84CBGZERHC38YpDOo/r+ZWN
mWc07rhkBDss5M+gc/hCSP4KdN6iO1T2O/vEQ06dWYeKEgnYEUORpluPhuIld7DVQ1YaGLkXIaJ0
peE18nPZH1AoMtH4toj86NPWLMdE7Q4RZ/2wl32BLs+T0c3Wk5x7+esgb6OqTSeldWQOtnQ7PILf
Fm8Vug8ezUSG+BiNR0jleZM5uaqE61+Rdg/+Zj5JXptTf+S/qMOBaEGYBbhAxS2CaHw/OnURG48W
LbcLNhliCGlVa1Z/lW+/IyyB0qqY4Jh4iOYf74dV+Xg5yusPrpfJO6Djxv4VVoVVORgliquUFuC2
Aub3MhpuTFhEtF2APWPxLu7whXhtdvFEMAGfupDqLEco/2EoPPkJew55hZFcxsKH5W24U9DFWq8J
AsPNqvQggCzy2Mrpi/wBhKSId8bIKVjXrqs7dQ1R79QiNHhw2T49hsbv9LfOx3rMVQq2bvAu3d3B
GuXpWbLE8oasC/yDyk9fzK3SEqgTnhSQAamdBZmLLoZhphe1aXe23pz0oPw2gREsuesnysEAXnqz
4uNUC5Pb4Sc+UIwISJx5piAMXiGhDytyDU8a2uQyhVrywZ0w11FquzkJhxHfEiKA6BtsXM15pw8s
hfh8e0434dx0aEmnpccgVKOjYvyfV4g/5OvuK+4vOnJGP9St03YH9DVAjc0zidMCypv6dkqEOjSO
DwvVhidCU1qC5rUQvSQncCKKEQASLfoh00cywDRGJdE1fr0cYe+ofYTixd0aRF0mRxLYC0vi6o2+
MrcJzV7gvgyGtnL33l9INHVSjiGfUCb3OOGatJuD1x/wDWO8/U2A5SkDwcd5CWke5PiIOmwrArQe
UNVsvXf9pRKiaWBZ+pF79EPxkCo7vjGnc3QRPar3PTTzxnCdPPghSNE5/fa/fcuZfBN/NbfrZLSo
khKRXU7jdWuf79ZwKzuQVW+0T4SUdhaVFMvW/fTGt6d5YZnKTVpDrjebkxsfjnTxrjEWnI+pOrDM
LAMwm6xNbw5WLPY0vNNF9nZUSwDmmt20Zgv+0jCXiCSZCmU3sF4Hqufzn58A3EX8kOOvGqgw4D2P
Z+qrjFVUoBBBTxcBzDDmjCn4Ovlq8XMNtgwKP3SuxUQDGGtnG9rLKdcTVK58sW8/kRpxOcInIdXn
4CVnUqu9ewQ0JogZhC74WzY3B2CiHJpogm88vAqfsx7+yNnp3CFioB8yZVTB3xnGDnvI3MiYQfmM
M5xhe8LUyAaFmXrN3vTCAZshE7QloQ8CvZvO8fQBWXjxsgwHf4WPCA0LHl+rdd6SEEOYY7ChEX56
34pRC93F9OICSdRofXvU875oSmzian1PBRdfzYbOFxZexwdKEh+sojdI22RIUgIq7Q3rvNAU9iCH
kX33xKEh27+gm5Idn34QNl6ZqUmjRCxbbUn4BHNlTwWN6c+av9+x+1O8UrhgLgEeOzwesFlsFPwf
lpJedELGGgixYDe+ZT+JN1XoB4csg5gu2KJQMsQs/0QpC8WfeIbhHw+Q6S+sCDf0u+dJu/rYjP8Y
vjQbwwjZOkKSCpmWiX9kM0UTq6IGQbqEnoFLluk84iFjzMDuwFcIiPNORuKodQZTkv+DETJhBH/r
PGwTbDA+WyEYd31kv+bkwhI3UxTzdVBPX/g7tDllII6geY/2Ss5PSTPmrTNKi8lzLcs4plW/NLdl
jJ+7sKss/WJKZm1+zmgQRGRZehB20DSYgxaDOZo8ZJa4KiNl9xvDreLhb8ZX582BIMjg3GZp4T+2
KDaJmrHr+Dap/E1CVAsyb4bogOmW5CYhztzC040/8/xj8QcbwbX3d5cU9T5uI3fII0U5Oacs1vwE
wZUwsGrbYn1FCRDkMWENpo+F7AbxQ34Q4AOPKVlQwagwuRhL9OIAnN6VEbXdKSH4EYHKOE5F/ZFI
XIJ3Omj+5YjYDUBOI3yKMjW+I0QBBDX2CYRMr0DCaGNMQaEixe2BsssuU29nXLI6lDIMQcjSn8Ym
vNg12sSHCNJagxSwB1vtnuJuRP3PdTcn+qj/PWxsjgf6qRgHxRBXH28ZyRfSDqHWF81j4SBafYyr
pKa9ygWguv5VlSkvv7r9PHaI7hEFgibtrkcW8BbjA/aPGmuKEn5fMJb5UfxxdE4v843VD33ekgc4
+uDQfgKwC+hASt+059yoxzC1pUTm6B9jE8c7UYDsjVCb+GhL9O3otoYfR2AaRsEqgQ/gmPZ59yQc
nhpm36dH/OpqYGne7ShyYZUpvmodg+HHunIutieJQ3KAJfy66Kdhz6l2PMYD67YUcVGPfZFh5Nmh
lsNWeiSNbMUMhmGBwQxO8mwVwlkqw4eXqXADaUwC9vDnYDoxC0YwKNlQ2SHJ8clDEKfK/gUJAFau
mbHi3fZETSWSR+IqFW6/mF0IvGangDx4JUcWqg5uVeSB/J38l1RY6zP+Wfd6M4GHn8ga0MPNrwnn
OYjX8nEUnhtDru0iNyUaQ7Go7N7clFgDAgY9gICYjwc5qBBpqvMOcKCdvTLCIhh7IOe1NWNajCVl
ysKCcFB4DBHFWriy8XyAQAEY9XnLGZZFhgMaA7TRQ/Lfc5gpZuS4gv0/XG2YYoRLBfhvsfqPpfNa
VhXdovATWWXCcEvOgiigN5ZLRMwBFfXp+5u7urrqdPfpvYLwhznHHGHEDUdbDM337+WOlrd4WEDn
g9DzZTxDFPueXpZWRJTTUE/czxowm1njkHt97Md3gEeIDEw92bGhe4Q3ieKFMQaxcyz6AXxzJJYW
YCd5yPTf2gojjjXid/u6recVM1Rx0erMm9ndfGNS9rIZ2m1aRiSMyre2mx+trJ71YdtAANiUBRZy
syVekR5OdNwOO13sGPbhwKW0dZ9O14Axii8GnBeKBNyXEJt27bi9YsC48ugznkEVtLw3VoRM+8fl
yeiS9tphdRk/Gnn4r2dzwWanrAh6cXvTn0E0bKFABhaFFP+Et7fXutTQSNYW3C+krhVnHwcjIbwE
lcXRsuNFVH9yJMOL4B21M9HPHdJxgF0/DVULu244AWZ3drF7FjKcGZOODM2+Vye/pew6WFN4go1x
lkTMTbArHxA1KpI0VKYU8iSrz87ZHo5tDzD1oGZrUYcfAvwiMKWRhGaD1dDD8HDkiXXPEW7a1Vxh
OTXIPhN2zgFOAtZg6OuE34PBy5zpugYFJ/1wJr3DPlanGJTBh0jQrvyDfAljx1VDu8Q7cwANF6nn
cA5lzz7h1GPBhUzG6evvTk+HhmS6+xs9tFHYKsY+rFCQ49o8SJ6tNuAIFqPgDvAWGnHGGwS23vhV
2xlUZrCdu1Fj0vSjamm0ywYdm7q3u2jqYepYJ7d30TpMvfG95oydXunw2IPQ0Pb+DmE2KhoS9HAq
4G5rw9iqjC4sTppAkw5cZcTpAP/RGs7XdLgB5QYoMlmK7PwCYnx8EnbRfirhmh+9xiXknbWNoRiZ
jCf76XvWd4+cAbMVi4uSAJYmam7njqDqE3RbGpX9LYY9BvcfqxhAKadPb7w3TtEuPKZnwIz9pPdR
j5sbJhznyQrkVMFCc2y/UoUKmyNHT6+MeAdcPTD/je9sDKmmEzDtrv0ekoIGSK32GbZq7+3VBJhD
gwhH/IeuThi8FRAOVkjH9G7YqAdMnoP4PqKDiQZYfINXUqalZ74jX/ICSRJj/n22TwBLQauqJd2C
WztDa0+8ReW1PSoPePQt++JA7OD2Niq/LvkHClY4xXgFnPyLMyhbXsLtxGgAg27jn4Fz/OQZfeCf
4BwQnzGUBPmG/AECtPtjVaitgU5SIL4nT4sLfFKBjHNaWdev8YA/hRzAvU/JoPHqgBneT3v6bwy+
Cx5sJ3qAF5OPY5KSy8Rs8vT39sjarym4PQw0aWtexpMkvW9E2zfFWHJC2h15pARi6QQa3W1sDvwe
7i/AavrZgC0U3ogUWMVtdzghkkf/efijY3DSj9+Ag7Rz8WXTD/pLNIYQAroxUAyIx+Pl9IjjQ+d0
wb3rnIKD1dNnskoxO8ETpq8sXuR+AXZTC3FBMhREQAvshh/Dp0sUstpQDx0hLo3UMUxuhCqCsvJK
f4QYfawVID38LL7nChb8bgo3Hiom5YLF94Fpa2Nul++0EScSMGWDrzZ8eG49tGxqWs1G4OCm9yNS
fZQjq+itb2C2M2i6LF7u1BOwI36TzMmEJ8gxTlQU7+Lxg5PJYE9/TqHSWI8oZ/5nQS26T3pj9BrP
9E1JVHAX/LQvo2hCGxS9oQnt4zN4ZgZhveE3nqOOfaREAB8d852AS4lq7TgAWjm5FdCKKeC+s5a7
h/ZAlpf7rNXkil112szAHN9nF1CA9W2VO+rrWiwzD8EV0viaJYAR5s6E0N+iU+9mxAVhAgdxYIhK
iiKXtkKUcTplPWgQrY09VvPdid457wNTXkywEjbtg4oQuzXy3iLB6/Y4EStzatkGo5sm/Zjw6F9F
yx2Z3VrA168Lmh0MN42GDyUzkRd9zW1bBf8IafwcXCQ0ys/VVCneC043BV8OUL49H9zUv9k4Ytok
SAhTKOROLqVtFywNx0Goq99JTyF3BCU4VxwRxC/dPC938enJKE/BmlXmRh9raImzA83LtARIWMLa
prBAJfKZKoaCJV+FdxUu43NGl6vF2SLfZzYEaZhXCQNmJqcSMcECitpP1J2wvnEQaFnDFLqsdcyf
+E8sPhr6OPYDvQRxLCu9b4zN9+TBk2U1HA3isM3H4rA42u9kiNE7fPUjEyoFYP5LYSL60EXP4hLq
b6kmia4i5epI1i+RmCpm4pjKmnCNsElgEaNoiWBgrxn/YVWr9WCUexxihnO3truGTwlIZ69p4YEQ
/BU8MBBuOKyiGGkjw2GfPFGyM4theu3/ws/fHh3Zze3gXZx+UshCv/Sy3jB8xyNwNFPMvts2FAEu
ti/9MKW5gfjKK5zcAtIKPJrmfIAtSZtu0KoJarz9vb1jcMF3LqS2wHkTgmtfzVYql2BtIP5XxXew
+Nr8wAPX4TniDKMKg8j4wu7byT7hZ9uH5w3NrYXrWkfvgozcLRBaqOGMmwDMKrfvNM7K6Ic7HZxm
QXxEgWjH8RrjEUFG1/AJkNEcJSAiU8xtuLZmB20XVg6jM6ZXqmKOqdvgtbyRbElN1y8/OI2iyIGS
1JdbHr9Z0SC0jeI3+dB1I0rR22HbuvkfGC+l6FcUEMkfDjbYqkzGEQ0cUgzR4TGmtH+gnU47qilN
i4c3isbka8BhIHsWN8rp4sh1YT5DKM2EcpgdG5Xg7A1/uXYa/e7vjWf0hZeOHw/CI17+znxM5TGO
EEuvbNyg3G4uy3JvVMTDVZOfN4YhQtgmFkBykaDC6SDsq49g3AStY4JgPtZPkDbzbMt0Z8fkHzJC
dkgQPTj3N4pdngThbxDWr5X3gSZJnDitcovS27ujKRUF+G9681bOYLbidn2Hv20br1WabhMgu7cz
qZ0Jyr3OGKZU4C26Yr+OBGUJDFrrR+b7u5jozQMrAacK7cbIfzBjan/Hj4UO2Em5EQO6MRAV3Amn
IM8ePV7OFvE6IXP1QsqsBaWsOkpJpe8zFrrZYpxb4zvZ41Q7U/yPQjndeLI8bWlT+94oFP27Yvl4
p5K29LEBmFX5fHj9TTpWnW+G2mHdobLMjkQ13gyUyYjrFQv3XREIAdSbzHmgomPAod3jmtPhKFY3
KMn4kS9Ayr7dRgMysL5pgd4alsgfTPDt9U9oxs3ktVf7s71zsJHrTXFdaYPV1H7lceIR1UcDKWcs
1zwrdKd/sOqc0hUB0sqfB3MZOSeORudmcz1cHfrsqLP+OntT0IGBbSi808lgwrsEqLxtL1usN9BD
6lczetrnoCqZD5sITjnbOTURSUDe1+B1LBhF0FgmbyKNBtQC7YCmHWD4R6BgS5wUohXWoBjgYre8
CgSbQxX6Dviq3YRIUSqVGi0DU/2feQ1HeDdSYGG7bYxJi2VGSY6QNoqJpE7r9Y4PiKXXWnHr4hkU
PQewEEfYnznca4UoK78OJmpMMIyM/EuMphAyMqKgcIKro9dQAuwbc91vhCUATRBmh+pPXPzO/0q/
frz3xtznD+5R0oGBIzE2Ymft4Y481/wdFVcVnPHYBzqD24EJnYYsSvtV2oaDj+9ONoOLzDhFAoTT
pXhbIPo0aXDRMcCHho1s4287QUlJBX1OmX2dnPRhtXDujt1dftbFksdrI19Aok/x3ZQ7++j1AHR3
3nfdMXETNDmLW7ZQ6S9OcU7AVds6uTsSKP5eY851XpxFoljbij6wUtQ4W2rJ7CR9EXcVA1PgOGBR
dDF96zKb4DQhkQp0RHdj5O2y9hrjclrTHQf5GIe7J4INRIkgbBSHgHuF/GoHSBZf/GSOXaDsFSsG
VVyCWaKF8pVGuaG6AlSPVtNq2b7DC7ns1Ox41R5/V7/Bet2FmcggpSItYlicFU4gxd1RgMxeFALg
q1p5oVl+2SOmghLnixEeOCRSEmZJTGl4orRkKEoBUFj4fImjQDviBMOMlbouesw/Aa6pSH3wUeRC
+ceuEdMmoZT0Yef77Wg6NiEL8Or7ePwhpVvTc8MS8eEiocEBltDPOFW3PbmN+GnnDh4DY/GsEMQO
UWQPOJ9QB6HNdJEnHAKo1pwz7stDsUCL+SBvjpOG7bDBNR1TzxjjpqlYU0OL93/ojFLQnR1VVKeI
a8gWaGugYTgfpvBXmzoEK7Loh8/U7Occ8YZX/k3SIdSXB4cMd+RR9CeiHsZb2f4aT8DY+E4B+jD5
Wm1HEyLgftq4qwuiY2Gk74Fn56vkFFJsxOKz87KHar+8U13LEIUYk28WKxQX3TWzBEMYS0OIaYBt
CK/zUbljb8QYfMXIZTCm0ns+D4dxGb5uk49VJ/2s6z1xUXKY7DBZu9sNDqc1cWDSKyIuYLKHOfoK
icx5MspwxrHZqABqT4st2km/gLLv6Q1zSCH6ymxZgU/xoStcod3nPVvVnBsb10SihQAx0TSerDam
5Lw8gbypJ3EixMIxupj7ZY2puTwyBnbYw+GeGnXDEd06PzF4YjLTgns7xlfpskmyK+cLdw9aqzlz
svFCQci7U4NXAM0MAww+Nr0uGACCg7S6MFhJG2hBR3yO7uBQ3GvFOevMOhhGxTCG/i0eSqpbkWIJ
7jYZykq9C8UnPU9JLI2PFF2TW7JaUOMKttlRL7NhvitZeCCvEQ8UChPPrLwEq+kRhM5s3IH1Chsm
YRb+awhxFg2ivvVTze5i2gcbyuvSFghZu8It84F/822KD6vG8BxvFU3p4wyJJ6C++mNn3xPqD9Jw
ijfiDMV8Wf30PSO7iDOQBclRxdjIfO/19oV5+xW75ONmlN2T7t8ZfB5xEoDAOOm6V7s3OfkHbV6J
MTNifYgyO7XSM5HziT7qzESP01jsjDAn9wDcGPePqcSAXwGAACKHEX07BqmEq91oIx/0iCDPGMTV
apUrkBpAN2kP5si7TTKTQIbz3/I+OcNGEsUTYgI9aCzeyB02ilqgFnhj/geKyZ9eWQO42PaV0ZDB
EcsVA9nsCZgl53qTjizs96L4OmE0T5+DctxQ8qdzJB20p7fLywZ1nFkzP0JQoSewQfBw+FgMc2Vn
YnQN2vUXWpvtAocJi/aIJfvH0nIORV9rVcZpIQUXAH3ah0UV9Uk1a7sjtzt9tkgtwKqHapURHNr8
asGFQ1mEcNxBaed0p3UGwzQ6630K3hVvDlW9jDlb4GYf7kfWOPLooi47yDs5h5ErXpwnoeKVLy2M
TgvK/Y0hQTqiKo0UWlrE+v8kpmiX1PeyJnpglD8NjHC8imppF1XeGEOqve5KMTGWWgSxoh7jJYfF
6i+4Waf5UR3yVwzQ3GHFPdTsYX/sEyO0j7oPxD3yayppZZdAhRZfhYsiyxYedgO7hF+c7IwZd7TJ
OIugyDYOSG9zNx3RocIrs68AZIudTnefMh4ExcS1loXBRxPvTPNrnRzGnDvvEB2cbtya1D+5DzhH
T2+0xLQhQn3SBlhSRztptb9DzRvbqD2Zis3YzEDX4LT9KaxK9tOOUfiFoJGxdnjqX1DG2vq2zb5z
POjXg7FCf6Vd/s5DAyyw/HEcQoVsuDjgv168HxdiV3h4xuhPwSbwF39z+l4VVxJm6UItxoTq6Axj
JYZQGLVcfzjdwd9ilIkPhLaf9xkz4FeiPbGKp42UhA6+DdCZUc1BTSfh0FggJAMAA811hMOFT/8T
NxgOH6oG9jzkZJFQzmpcxLi65ADYm0+NOAMTFzesEBrrZn4NrIiDf6J4lPSdQMZbXZXDD+8BhIn3
pwohcb8EtL3+PU0QPRXTDu9u9VmFw+Q3gfKC0RDdQuP1ogpGxFyUjW99iNoClpGGsQIlUhdEXlUS
iNAYWwz4Neqs7f3AlWAFahesqzmBqBswm0oO0FN+1mGgjyJ0dKzDxq7/Gu+5fKLIFPYHwUXISRgm
w1wjDLymrlapLhkAYku050j5B9Sa9+ym4fDUs+BjhgBQt3WL6Ja7iZkfwg3ptsGFzL3WC3Ecpg7G
wn1GY2fOH8YhA67Nj/7DfnoiKf8F8LvVGqoNNfiPmvxNNhkdAQfYzX1irmWMDKwDzDVmMV42olN8
Wof43MWWasTI7gOIxlwNs1+caBCW/iOEQoQT+TLTA4uxFmv5W1JVGdQP/OIWro2o2lJhRxRHbG4E
+sNoQccnFGrCnlIXU2qjJQXvH/MdhG87klTEKIo4VP0ENCAb6wlw9QYwhTjTklmsuGmxoLjw98zR
x9YzrLyWW1FVcVNAzsaR8mHCgOtTWL74ReFcIo5mhkiFMDZHEKwdqgveGI9zzxPFQRWeOyp13qJ7
gEVqPDn4mOxOKbYaplj2weMnwbmBloED4HEiYyhIJ1hltWdfH1v33uKwbPlH9ixuFsy+8Ve1iC3V
RxvxsZeShXWDtUFr0g89Pe/kZzUds3gflsvaDo13vH6vyXhGkRGVXFcliiqSTb3AJA1uGZA4paeX
Y0SxQSLUTo9TsT+mkmC8vFydsSCtnbG12O+niHQYN4svAeJ0iZ+88NYe1rxB/SHeZU80yYhWoUCB
zhl7GPdizz/Wez0VSVzWCwjxMlyAhdVTdUtgBsCnadvGhAwuHIwRk2KHCbT4xKj+Vpm+1e2KYEvi
Q8vGLkipFKyJX56VeMKahrGgamQ7BK+qzwJaECHNdXVgAilyZmpbJ0cZKyKyPPVKUHoVJs9Do5os
4QDEtkaAL4GiY2PGre3QW5gLDciBwXZCDbQOEZdwYnr202yhguII0DzvqecM7hDFnNyVh7Xm3oxv
WCRDBos7wh5ivLtY2YtwnhDLRPmhMWok/Hv+mCfzkcknoaqkzsWxj4yZizuOyNVC/C6/1MGYixcb
cr+PCj4IQvhXlvBkDS3zpzMJwY1QERmYySN62g/ERYKxy4fnXfmQmgw+4p18BjuJhbNwVL2fmRPf
qsc3KyEVsSzI0SywlUHPgrFz4iEZ5jZmoZrnPWMYGalBB/oxP/hFaCEB9qZcAwq2vdXVhIQBTeJG
DfpTC3CAp9vAhOP9FRd8/2anbKCTTT42pitGIb/QmpKK4Z635Jk4H8AP/hsW3Src+Gg6vSPFxrbM
2eNx1jcNf6whkLkGpEhGtYkaR4AW3687eubvIpQjG3j3fjY8qpvoaG03voUSLBTR1g8RS3cCm9xY
19z6E9JY5vwDr4VHmLhrw7AGvkqQ8RukoZ4wYOwcrbdo33RpMRip4wNwYTjzygq4u1/1smWZSE6W
oiWw3EnK4p+bCdJJQtqQEKLRZ25oJCii+DsLakjOtC1YW0JJB3/f/Wh+x+I1LRiOUZR4v0DGhAcT
exEGKH2059Zr+SA4DwsAchy0hLb9iwYPhqsjmb2xXZ5Z7QTO6XZPDfLTrDEapHKPKTCIhwcKw4Sm
UhPkZgUb+KMvgSg8XjMfmklHT4SFNOexm5DZwS5Ylcww2KXk+K3Ps69+jzq4wjUTncqtbSyDIKds
UmMyfN3unohQqhvX1lPAvb6b58RxxzZZgg93DebAjIZjz4WH11mPU3bOkQrbbVupJxrNnloEQdA3
zI659MSYSOX/TZILh7tdxclZTyBESnt8v1vxMGIJPoKybqvxSrNL7tKyIT023G/78AFWepVMGacw
FDc+HneXMt0OtX0EoUwups70SWMBWITWgHAGRlxs2y9ZIFxzMQU/Rq8SancudujUnWS8wFzCSlyD
rr5DNDjDHFyAjd3iYih7OyHNjgd6c5kUNFBKAKeinbMx4OfXkydyiyMYbZOMxjYUKADfcH+cIxjQ
wSFfjtskLhuW43DLsS5zINgbr5kRKlBmSPloUZKb97xnndbRYGZlGQm8a2SeRPWSOVe0TDrg2Ctb
ukQhc6YeW2pksHRcnl3RQJPg4jt5uCi9YezAz0C7fsY/7jWEJ1p7tCrcUZCSsM1mvv1W8yDFFQp6
aGm7H0R0CvjyPznu3eHUHVGDQHVKSurKOC7aEJSRPgOVYYEdtA288SlHaPJyBRhjFBN6fAXCfOgw
E+hsueFQEM5eiLWsYkzZXF7m7T+mpVzPi5JVS1b8humvfpMe9rflVrhHjEfGaIiImAGMpjZuLQ8U
BRhkznyAO9W5alPryXahXkgGmCfQEBs70eK/W0TQdwLXfj2sUjxWmSPoX8uGPM7jgULwK313ju5y
pKFU5XqJoSvxaYTCfF4P1ckrXDZG/jbTl5buklFbLRM9HvuFxzRXi3UvbXOas0Y1V5ot5cyvR46Y
ztiKrcX7eM+x0ViF5ZHLRw4LOMl85ARyJNOpigxOL2HUP1b0pMT3USQEsde2POScAdvmxoaIOSjm
BFMThhrVSfm1lMlV0uWoXpJjNNQq8+zeEQo+0tGm4+6Bvw5/BNIb83mSoBRonDlzaIp1ASBhWk1b
OuvF+7rIjm2w8OT41Owb/m1fdU4fymvhDmKbIRPVFySo0/6noUYZkMI4cQOQJJ1KCyGx5MxLNifx
lqqXXvIXhwdHG/io65aVm8i5ZoRDa6GFxBPZgFiEwZI8Bzykz3t83csPT/90sU5os431YqR5wWrp
SdWjsyAS+2TwhjgIMzXk9ubyTGtMkJBEl/aHhshLkHHTmYKodoyEorQLqBjG2JSgqM5PgM6uWTNd
4EmpywPyvwVEGk0SEXHF4GLDuQNcEodt37NZ6c0ErS1K5+SxhY9rI9+lPoaJF6LiBSWEWeYFBDoi
bPZ0uR/tUrel/AH9kVnE0i5ZYdCWuT65OguuQOipDwxeuQD2ukY4KjuOh0WRxlyVLSiBovig2eC6
ytxF4G7bhCXEkJaEsXIK4spSCrKfHdDn9zaR5FD8eBo7LrheOL8nlH4cHw2CuZHW3/jGg2m3KMKI
BFp2DhqXKAHCeMG4Lh8Gl3No2xExoA/N/Rd0urO60Y8YAdXhDxp8uYqEWmNLej2uAAYuK96zXEBw
Jf5Pe+VGBVnIFujHbfYKGRmEoJN0rehxDCDVwyTdOkYPWL3MWDs3tSj53eca924TWQZKezu+Uz4Q
ip2QTWNSoe1naJS5BESp61u/h7aZPjMcp2c9dtRBlMwlpeQZsgCoEW9eo6ZyMYBDPMtsjJmfTIct
2O3w2dw6e5Gt9kb6TKoJj4hVVKRNDA/ipLGwEXkPP/zfttflpXI2Niy12MvzfUixy7KJY7YsR258
mmO2HScYFSLTp6DLrGwAhBTvcxBzrkYqJ+L/KK9KXjgpRpGNUIWMu3yEV+7fa8KoCvLWoUdXKncp
5e0U4z8oR7OPOfjKAdtT3ws8IjgdSDt0hsITxYMAtaGIFXnEF5XyBL870pEmbnmx7BSrgqBnMi4z
ZQWWJRw2tDBFuzJZNAIj2vSEnDpMRNT+ps/TpNDRpgeIKpCwIouSaE0urV1x3iXs35VYDSw0HhSj
OZd7607QtodY56iRRdT35iFHJ8UMCxrb3R6CEGfn7paOOt2u/I2ctuQfu6gVNO5eXCJiUpQoAidc
Y5X12LBjDHrY9VcjwRkXGv3EEVFhGQ7h3OBsy7s8h7wbSLj5nvO4otFculQkex1DvYQlDi8QGv8v
wmG+HfYx3WtxNpAulMNi5WwcGinaM2odTrF2Ztt6wf5Hh8D67eL5e+CeSfX8vubVDiDvdM2hpWzb
OlP50LAiq9tj7mpGmX+x1enZmt7B1ygV3sxr6DePcyiNxvjhEeSGIWpb21TpyRujAWShEG62OXnb
x9+UAUP0Tzl+oXc1qMSp17XQ32vbW7bdRr56Zu+z4QlnVadOzTdd6dteCFPSINhcnwP8sRztw9xG
O2qQwp35RviahYu2SSw6bEZk4N5wOiC3WPbxdwaCO6EJMiKLS8+xNoaKxU2o+j49kcZNRtPBuxzZ
dEyOejurl+zjMv3RnW1rjadGyGHfZY6xBkWoZ+uFAUg0ZaxsUhTD4x2zsNsUjeWNN83RhMW1qhkL
SHOWYx3nLW27pemdRc706JJzbHAMcGbiT44lRCfB7YH3KIYZnP1js7ft058hrN+Qkbzf8dtOfe4l
aofn0fpSLL7U7rQQxwOU8mRk45hA47j6YykYeNdV2AJzE69/GMapk/dseZndQwrNHJJuzM8B0iVQ
NMF2S12BCHNKoTnnMLiQUkwsXRsXnnay4eVQBoAFzu2S4Q21nlqk7HTUb42xXLnL49Q8elLAcpJx
kJoBgJgZeGl8z36J8GiGnHHSqvGu6GG5ywyXXsfm7MuDxpgcDuqS7DBMmziuX3z7Fu0eR1cIj4QZ
yzmS7MbfosAPRFSdQSq/O5s5gGKo5gqVA3YMvyONbOMVFBIB+G4Q1NMl5AvP6+J06x2YRiMD80fJ
QA6F0KXqsxX8IhueAHcIY/HQJ3gcuvKiC5CFBQeVSaPlTYlxw4j2dUe1lHFGhiGl74OjFrakLgKf
NQUTd3OfW5OFa4M46MFySe2WprpdghXXM65gpsdYBM5uDEp6UhSKUQUVgY7Kljmf/KL8i04JfCC7
ntxzPEfudiGR8EQqD/LQkByhz+STQ1OiruKvr+XBUQNBoABxu9QJq3zNQIynkMzXL9/lnpCfwDv5
CmoYg/aCNUPRLqDUscKYjYExfchlSDKrYSf7lT2Axw22lJQQZzENopof+MoU+iRexAeFEQ9tOysS
/h5cRzXpd6mDGZcq8D9gTni4Z2i8i/nK4yNgbkIn8mCxxJxs1GQQ+T2aGIr/RXbPoWWdwdUIfzDO
xuSqekAfelxy8rEkiZT5vFiViMsCWy/lvQd5ym7S46Efs1ASKu7YTmgrP1PfCulbBoSTUoWJW89h
Xtp02l4xqqkUdA2b3gW7ls5R6swcy1QqME+zr5yU8msikqLdNgJw2oABUGr/6wehPHvUWprLaB4H
kOE8QyJwGNPML/phGb+yuOgskKSX5bOvlgUqNBaulKaHbUmPw6mlhXeHHibj8luHX2eulV92JqdV
ySiR9Ur5rysON4983peKGGNEprvDzYKELU46BGlqNZQnXWPJ+kbEWTZVTfg6neUBm3dbCHWQ7QRT
vBCxyXnwsm34or/trwwNFoNc4MZ4VhGaoJF4f0ohV7jhblLbJ5J+3FvIQcIjQPdZgoq8sPSsszg5
cBngtkuYnyGuOuznWl3KXr+qf8uD09Ib1HWHuJO8uPoxuVBffxSrJEMltpaFCxYeD7TCqIfCrqvl
wT5Ng2rG4UBxSnQ9bwlzqg51nMJ58JmDbq+p+5E7uMOS9BcV8o5/S437Rl1wCIWsbbnRTD7Mv99W
PGMgYRh0swntQZJwDW9alkGLnzyPBtYGZG7ISo8Z17X/mgQT4NHXvDEFggRCok5XO9i7g85t0tqp
02jvw4TQ8J3Wy0TmVPwPPzIkehKEhx87d43LmgqcP0N3CJ0owtOQCof3SHIeYWXYp4hNMHw5KHVR
+lvQMtCeTMQryYBU0x85i75Jy07noer8OaSWLPgl25JBoP5EAe8jVwYPkzjxhBVZXmmSvoCRGuU7
zfSHWpPZlw0NLPZQohc7/k6Lkw/5Pje80KDwnXwF5tKbVtiAQohOST+adgiuhjicFdjo+Khp74vU
L/inJF8vhkTp5W8IbB8TsyUvJdkpHs/+vVTXC4C491qeDzl1zC7tME6z1OXqHmLDgzOszz9fdSgi
axC+HzUW9ibqfCBHvIhDpSZTXzf0HeLPSMwVjlOcEBNeOIFkKGYHqDDQ4WBjIyZQuJPxbF5eQcmr
FMNZDyLo4cQ4ksRC9VXm97LV8fvieaQkKJdhxGqV8OKpvrCbjUavQqba4MEd+nT8YozjzV1h+cBv
QvxZK6J8TZWE7vl6yF7wMMzWJ+Rwb00ezoiRWcMNdfJzuBHc6+BZN5UeXcMZJ1bo+fYyheW4wXO+
guhuo0iID5btkU+F+mHHfxzLtidh6B+6Z9OqEkyayBqkh1t581uNCY+sFrvJvqrbBZywAD+J24NN
Ala07PHUKuONVl19Uct8oY+UQ73YAQF/+TeMtvCQ5dw9tnUqy9P2sa1ZKNxFqKFcWsUyppyj4eXF
czHjK2WVBE1Qx0OehEMFoxP4Z58k9Mzyepq/hAo/rGo6YklP5TtzaI8gR1dTN0zsYQSz8WO5tnf2
pF+UWYDUzFy2TN5V5Z+bEWcoTwyfIt6QzjJa3uFoAbDpc5KEF5pcoeVqqn8oJV9aPcp6Vchx/GPo
fIPgSx/myk0f8/GYd5ct3CFL5Qr4ecA3FEYQaOkQLQ4fBlAvrqlI4bLHNoOjLSBZCyLRx2fkmB9t
E8h9EwQ7exkoHO7uUF3CpaYAoQEUxDjl7gCZC3RAV2UGIN+b5CDzV/YMygTDxIHJ5qD9ep3iPVZ/
2C9q7Il3LtyM24aPHwQt9S/I9drwvlZ76SEQhgIa/wMY8Af+8o0ktq1nTsyL/skef/c5inTSI5kr
Na7SM/oot+MedOSx1WA9fSh7AY0XAbtQI6C4yyRfuoekccLHGrjK/2GLCacaKkm5WT3c3vLKwJHI
1ZxMhdmgpkKjEKFqSUjM+cHwDSC19AE4b9MRILx+shl2I2L7uM8TZwflOTZsu42rXchUzdd387kF
Psv5pD403Q5zZIrxegf9rKNp83mJhRQDBy0MSVvh4GPTy4lIFWrxzTiqwzsDrHUvPXiIUUBK4YHn
5EsuJzXF/87gOdDht4BvUdzzyGJPidjYOyyWqVMPUgRQciYf3GuRsP2WTdcAzAA5/kF4UhcfLoFT
in0uvJloS1tR6Q7RAe4M+HrKgIFKh55JTn4uRs1/niiIuV0f2vwF/wtY/2WDCbM2QJXEdgvGpqO/
KUMIwBMCe/wOPj/kNEb2szKL89k4ct8JdOCllZ9Ky873pgVMytsWwzR8yqhmkHABGlDz2I8lpEFt
Pbxz4H0/3nqNwAd73MUCgSFPEn4Urae/QNR1005LJCAqcZLhWim5w3ezrHXTGHDK7fXhzqLNfGm+
9VrQfPRPpk+8oGoxdm6p6vYpflggP12oP8i3ZdtqGm9BjQD3+U8J2Bc/xcXXNYrhuHAipKegbzbQ
fxh1c/4clrLlqTtsr8XBXrvC+mTlQzUzW+gLKJA/EO/iO7dF/VDzjpPG1Jwar4Pn6ClUZBQAJPOe
irHaLal9gquRxhVVtddfyh0DAABafjDAzqkbtXX4S9eulOMhF5dVfQ2a8LYZavxHnT19takCAsYh
lP58HzTo2Kh5KatnjEEtwmLkEG2QC3J2Eqly+4G3XFmyVcW8gXRJOEBnj7oLQBATUXiE1EFWQYGv
0DrhWMZP+eMOAXt90b8g5kR0Q4kswwOQho4zioMlHUOX2ZiaP+BAIAHAjEUxlm+GGPoYSv6An9eV
e+dOLpDCxj75UrpccSlE+cUVPNBxu0KZs2HY5S/Cg40Cb6S2ce/fZIvVJLxjpSMCPuZ8cwrSAZPd
ZMfhaw/ZBDpHb1clig/1scOCH7p4n/BRxFowH6pBmtK520Ab/Esvz3nerOJ5UZZ8ERoQPKQcXngM
egHM7Af52BZZw+IF2Z9vOXuonzHLDQK5fTYpV2yebjCwggAhDhpm7eHDzQ0SDYfrFQVHgsLQToez
EeMoO5Z0FlVjb+JgAjVxb74K+G0QukXgI7OY5AkstF5cnQWYDFyxEXOkJ9+LXipNl0MzWEpv6dnJ
M0g6jN/xUbrS9RqE3TC21DhEwJOojuK0HcZU8yB0Fg3BJ5izjjxbwRTv5g/VdFfydsDE/vnk4X8P
fdU3XNwWS++maAV7X7COUZYgOndx4+c3iIv0KbMXPsZg2plj5vLS8T+FHvaTrB3srDQMKXGX49Rk
qyNwB2uUG5n69ZgxkNviwwCiGHTi6IS5RHizG/gMlNybp7sBP2Xet2YuBZJ8poa+nrWQEdeHooZW
CrcpK9Z/OCzR/15JHjurZK6DRV51/hT4EzVx49n2AyvS44zTmwuZYQVNLFNUmg/nFxtcDS79Y3mw
YnkL4kK3sq1tK/xA5oMJbBPj5C8Ud90n+GywWUi9S4GLHSnuwJyBvH6oLpKtwa9TFrs/oJuDg9IB
l7nNWB121SVmgzdWRMNjHJEMAXhN0WWj2NPW+Lwzn3gBJYI2h30z7BGkiRm1UOIfWsjw2mAmMnWO
7uT7UyeqA1ZyGZiHgRmuL1eDExLTZakItRCz7BAaLFyfvMbpU8bYihPbXFEJfbvliR8AREF4ADpT
qr9Kux/VCQTsyUcPxOAyBpE+uHwIbgtvR9HDuXU3JDGb9THS6M5QZax/awpHKWNpeN0uv6/BGYMG
ELxS3ERRfMsW/0BFuK2RfpxnoUvHpRFEyDl8fgMESa9eACJ8EVizx9OWl3LIguFRVD3SrDEXYPcu
6SHuF46hU+c1PbUMbhAlD6OzF3hUGubRntCZgkG8vJjGh8khnbGVnkbWroPxy0O/QyYCxsuPa05S
ukud37OivaAwJ/DQZzOBDDO08LW57EeZdHBX8VVcoBS8a04rOYyoUdy5gdiXS4MnySpHJcnU0+lM
ONDpASjOOtCamQ+dZjCz/51aQ3yKh9L/A8/i2YA93XqcL/++4V6tEP1pk+WKsHQyL/hiQFWsa4b5
FcMg7ybcxgMoOkzhAkCXQg3O3x71D6bkrk1WioZemb1GQFnnbFQTZJ3FFlPlbbXSoq6zuRmXNo0q
vOrJfg+pSnBmFinTeFZ+13O1OkJWVBn3M+piE+zdyJ6VxgJs4cGjojH66hhk+P+RdF7dimJbFP5F
jmEC8RUUyTnpi8NwjIgBUPHX97erb3fXrXDKo7BZYa655oRKEEByIKHeaMGPTmCCMi5q6lr1bwJN
gQdj5PFz+rjdBfENaOX+7W/RyyLVnG5NQLMoeBj8dY73MSDJDn3H2cAxMr2l6qABqVZxAwD+I69i
wK4Cps/V3T9ccEf6pRHlLdO5gZdoP0ZgdqNT6qLdYsNZ4H54twSqgJZWxIH01s6p43/8F89C7lhf
W40zd0B96oIkMdmhyFQ1jeEv4jziUQn3l8t8NGfW6WBmlENxWaYwRjcfADfRJdC+zuZzYCmNT6oK
RUxvnn5izgUIDJ2nLtindwd/oIWpmrWqmuzBOIybgEHf1EpmYooB+DtzeJHRaoGuyrAwF8EYIUUI
Zn01kOaUCqPQ8RBo7GabDjjTUQGmI9Ov+5puRsCVu99iIceCyu+coBft5nTCjGQJCIvINOFZG7Vq
mj/gTQIUasIsXyL++1GHJBjR2o1zminGiBs6T0tMPMj3Lnts/2NesMfpnm2aXlBVMdH7ZhuMy+ca
0EsZxmuwSVxMZg/T/zLUx9SUMuHJnL0BMMSaS7eeNKzqvUEngM5JTO6POZXeCQgobrwN9010PKj4
IMPkrJ7eU2D/1P+xYOWhCTKcvUxkdugs7SJkrhzPeDfcOhBNVz9H4msg44mSCblqvh5wnvJnNuMU
8FzzpGOywxwM9wTiqpgLzZl1WAT8V8o94j3N5zchsUyInCTYdM4R3GNCgXGl44xj1HSBZDBxXKbe
CCSkIobCxgFGMoxUlHqCFrdYOHlO9Q+HoHEvNqQ74r14nJafGbjsx+fUOjle24wrqN8tkd2euXFA
A+hJqCHPMNqnrmfgbW1iULDaPhwoJeeLPm+Ct6YZtHxhNiQnUySBJnIiOet3PiYTSqF+u2KUwvKL
cE7VZfZHOe7wbrRppREWgNQmfjMbcuZJnFzcYtCqtE+9+F+8EwGPAjCiIEKnPZ2Y9M1P/CGME+DE
YBHAYCoB+DUyNTzN10tHPRZBXRA8jZZJdYJANWkB/tBxDdgXVVRrkzLrNPb1BD4+OyZLMqwFB4M9
ZnKewezgapIsG14NxP/HSqM33i0J3pTCAkmKOca1eVlULCknYi+R3JViAPJ7qpZHy0T736EMa7J7
sPwCQD3Al8BgdW/pQEfIuTielX4UCD7JBAiE0DM0I/oVHlRpvuQSx8YBhE3LuoiUYM2XZJNlXTiE
7vxMNTTU5/NmTgJAs/hJM8x2bujw8AtJ71S7FnFpHQCfi1mPwAFpiCEZ6AJdKgnPK73NzBh69F3l
Yk+6sdHqodhlf1CfQ3Wi3uvpGTUN4l1ieN6yHeSnXCA6tzPEKt6LR4tPIarHPBveAqndPy0n6W84
GIjLZcQpi6ENt0xUggZzkmVe6wEhaf4GaGVqiL7nRhHahdQgMWQcQuFF9Y6MwWbhmTJ2CvkU/VMk
WQ5j/eoQTHTzRDBZTMSoJHdejILZoaIG0jiSy2PiDMIcRN4AVZE9aADEvMWiual/+TDGieShoUPn
gVUAcPbhcC9FJ3NVKWtxWAa6Y6VJO8uqEP++MfEGGba51bwcIwLitYuzeqmT37BbmGcnSvwhIzvN
gg0nSo3DDMiEYmEQ9wuOuhwvwNrEX7b7q3JK3gX+nTt93sicP+E8bERtYsy1nzCdxWpm0WQ8WBKX
yxZcPla7QduZQoTcNcMunjAw/DsPLEkW7G8fUgdOeccUIwbefVd1GtKKI4nXXzQO1mLmmL6NYvAt
xD+XG2OQdiaMbYuUXBCJJhQFw7Bmue9u865HyU0nDS1BDH7wxmtLRpcCH8/dL8CNmPkzIh2uTQ1B
EvJL3QfHhX8g9t0FjsOQZAPQ99t9i1NyP8iL3o6Z35gJHW4fFD3zF0s7R672kdkc6nPTPcM2XDaG
hrUkGbES9GLmjUI6rbEQZMJME2OL1mJdJJSolmfEth5s1EBaCbnVCzIODKrpR6dmGKPvoFWwVHim
rU7wfgCBTu5lweFMp3/ect2qyKcfTzOUoXua8NN5HYQIt0d3w1NcqeE/UIIXyKVwQQZcrVx9rJl+
ZHKo8xPlBoeW+0KlNQrzJa1arIHTc9fh5tLNk3cYCpUzpttwUYw+T9fd9C62V5uS5ahzyHAAD9GP
vHrWGiLu2BecEOjyGoUYF8Cai/DuOC/wHb4RNADSHHpeBSLxLP7wP3HEsuznQ+CZEJyEjMI1Js6Q
olndbZA7a0uWqEyOFbqx4Ns8+fYkCeEN0yPoHqWeuNJKTNWn8bBxVfw5z5lgRhj7+IJE/fyU5RxY
8EoOaoVyxu6tLUj9usjKUSAoPQ7jPEpG9O4pYgRwIts4cZOcW6IjqqXqUOCjaIawZjcisPPYx9ry
ZqqcQTI60Deejxx/xvcBVxJ6N4phBXpJvqhVKURZgIDF41Gak1cgRiis2835iQA7BUNIlF7ipND5
avszxFANfAYk7ltktZWxjmTCytBppRJrCSxj8ZWw2ry1j8DHXOLxc84UJb15RDJ0nHUpcpIzno3N
zt0xVGe0ejOFWPgcw8Al3dOcFU8GyAHy19FOfK3D9JLQ3wvIDlanQ4gJucFQ52cDW2gagWZTJA5W
C/wQHBmLOnSuVIaPy1vizFFNXvxLtaR1PPsYsbB3ZxHg93A7oXWxkDpNHdRxgBnCIY9LZTD9iA2M
lHM5gY3/UnciPTD/C/ihZXnviSfwjAsiGmtvmVNn3nmOxGsaZMu5RrgmeYF0/XvN0b+IRwm9WK8w
VSTHHWKGwjeT9MjIktKixs8GcTkwfS2dI7Cdc/I90uofhePTTRbR9wiNJV/ypSkt7wFQghQazy34
EuLGNB4RvxtzxMCaKcNgrnI/bSgRRDIxL4MxUM9FOw5DzgwF77ZwbxuXLJ+BAA8XV+iCJ51Iv3Vd
arPzAQRQAMYAqYCBykLfDjiON4lHSl9JxYrbzwarujpGBazgMaUDwawluFnlEl0R/ia7K6Fym3eY
pEOREa3f3I5Pq+OMAg0FVHvmikGzfpsf1Yv/ZfthbvqV4GC+TzO2D4lzNF/97aFc8BEAxYsplkMa
02OgJ6YntRDJ2Q9MgaMg/pBQYkS+r5MsXBjbIMV7UiyPjLEfe0rUs5Wwr7UbX9YS1nNZmcOrokNO
2kVZbVRIelLFOm9aTHFZDJnCs3K/Tp3JGuvhxzDR/eHcX71gORF9AaeyJ/NQ+t8ZcvX6eZ6M4X/C
x7hte45dEa1ZzkI2gXV6nYhIBZrUXp0VePySwTCtwv2R/MmtJNPYxU9f+U9t6zMkldT7oZ6PVzyS
KF6eVJvc9zI7DKBQ176YP8gwAvP66etOXFn1OqGIlVcEpxKk9GICOtVPSl5b3OwJngMYAnT8mtK5
pFJRG5iDxhStEfH6vWbRvy0+JLQQaJ6UxufxfT8ZGKYvsCBl8T9XEZBx5m6PrOg4R5bRxL3pDhLe
lHRG6xW6B0/je096Rt3NJBiAE/0iac8eRGp4ho8pYRN8odKzfYVQUx/Kff1lOysjrQ3ZnxxKaJKu
2Ta9MEqdIOc5BtkBZWOVgMU2DcKgqBn2slgPOMpW2RVACud8isYofH3gGi42mijghtbttkAsCQJp
y0tiDNbClhqpR+SpNXzRWpRovkDm/PN5zLNR8isRX61ZBPrgbQVZjZEmFSgKeozKNYkdz772FEWE
XcDf9b/0Z91R8yUHwIOjM6U1lxfvmUgMaDhgOaXWTMJVbuJAb2tVYpKxfmhfZCV2F5Y18Tth8KYL
RlD70jv+ZV0NYaeekTG1kNTr4YYgr3r0CqREJ1zitSghZj8GZCZrRbcf7lYCHHjQ7XwQnFOVs7Za
jW/sH60zvZdfbQDQLxTrQ+/I+KPutPWZ4QmLc40yZ4OFiTRo0xufyyNzduaT3eLEXKfTaII69Asm
lPz2bUMDoNNi3bQ3jT2epdRlgBAAqBRZD0HOb8cshmY2SplUPN4DOrAupxkbXwLkRQwEwRREFXib
40VZ8L3ucz7PMbpxajY3NtGzfrW4lRYWFbwMfR7bLswCgr09fdNa/qMOCJee8OyLYdFePB8AzkLL
hLhBvXyehWQl62N+PUR7jIOy1g5s6LMIRCN6YuuT1ckwk6fzchSdD8fokzWB39sKL551T/WT70VP
LvGXXXbtzMYXP//BHtSeWjKxoXdpPvu7B+gQ9ha9gjOiEz+1bLTtVqn1F3IaKh9AK8dssmGnQ1UF
Buo26PEjcrWiXmSSLi0VhBMIw1BlCd45DqbMILM+z3SmrERUxKB06ncnHt+zx3iDxWh19hYBk7hL
nRn+xjztKoRbG23SzC3aw+u46LOyCoa/qRfEsJV7jAhFLJTxjipzVQl4Hxcz9tjnk12fzk08XHDQ
ejx9VOsBpjAjqHbozoK/TqA3DeZ07DA4aa7nqdcT7YLoKxkZFFBGeS3xfji/raSOMBLgZN5Q49A+
Y70Yh0U55D13EuNvGec1AVAh8F05BLdqd4dtIgx/oNjRCYOWg73A6A3vBOXHrJgUl0TGrf4YE6B5
gdIZYjqFaBUlIZvgH2akKrvaPfOuCC7/eNZzKFDuBumLC4QNBdaj9cm/2Q2yc8lod+sJmV1p1//M
GAxPfDA0eUItXhYNZ/ONiBMrIYdDf3s/OlAlxDoA8w98n2LQidPqYDGw7QWPz1zsFODfUxvntba/
Y/eOKZa650WUOYPMn98b7SDhkUjS88u+Xd0HhfX6sf0g7yBZCGhWSGoyupB6JGY4Ovztka/MIdDA
1RoVuv/xJOdFDLY4VGqdJpGC1bTEddU4l5DDLByQ71r3BdarltKdRWWjj6o/vQn4FQA5A6xQaXWW
zg58B0HwAZ9YVeGZVVC6OfXVn6cv7rbxQ83bbtw7YXTXz5lvf4wWXVWMcSzhWC1KEpQUR8sP50Rn
cUKVCMFqzlszqcxvM3T4WzHlULYvGRSYztb9asulJ0MNEwIx8UGQAgDD4s0cGZZiTu1qYVsDWQ7I
l/iKWHVUsmzGdEdgN4JgIWjn2b7DwlJS4QQ0+h0mQbniXpDHRe14nlXugU7QQrDFE73kdEY5e97u
YSUz277YQAm5wFvFXAaJdF58smTjl3sVft2HO9njVG1NU+RlbPanGMpcFijvsPiPegWz6X9qPEhE
s4toU7+ittzjW7D0r5/joQe1ZPsNcFBMz/l4NUBIqXL6EdORDuYUHwLZE/jhJ5e/FUyCqdMx/p+E
eBi4PUOokE3NC76H7LRaitjlHAVX/RrcGRP2zaP7897sUn22dT7Sry5bbextoEZYmdfwZJ7ApVzh
EFzOJZwgKtpwmhsbA048284z3rzV6HK09nDAiF+7gT/xn5lsPLIxVwf5Xrpn5+GhEbd4id73spmu
et4apaWfN1kJ5bTJ/uz/XIAsNCIniK8pnhxO9vctEgfBOj5Fl9Ug6LYIPzK6boD+nLF3ckoUoT4O
Tc3aH7ml8XKHRg/N/pYmCscadAS3E9Q+P9shgwLe/yU9emdbyhnZfQuJgBfzNB8Pcq1+l6QA6aFO
9te8KhTru7zlJ/OX9/gUWAg7I/9jXaP+ZuojoEwE2FRQrYHreCGhCF2iBiAzE2Y9ejVZPP6IrP0I
6x5mr34N/TEbBA8XbVQTyvclKzfdTGb5CDPix98QNPKYPHBZhiGuGE103V+iF/4+Z/z00ERAxbVF
PtVV4m6JM9aXzxWe8StGqMT8YcX5CdDLcJABSc/ByEK8E1Sc8Wx4Yets5KDYxqI6MrBw0MZbed44
XFELh2ML8VDWkJwaQb/NBC56jOl6qyr4zDxojH5WV9QJPtQm5sfkoHyMn+CQvZQJx2QQIqvlel/j
yijU/uLb3ZoYXeJi8+DCsxjG8tY5aCjWfti1qt+dHI589lrdO1bmZ2Shr8ik3dGxae27LsOTFsPy
1h7mjV7Rn1feU586QwtMpW+dktP8HMiFdGCBHA/mfLAkK9k3ENjvH2Pz7Yg9vD+uE6KGbdFzx7Nf
XrEplNbMwJuog18NKwahHuds/7YTr+LSwMDIhvaLEceEOS21D1YEU7+OxnPk8BfjvHHRYnqyYN+R
wnFlkuMHGFKbDO3TahTAnkPIyf24VFrRkfT1Me/+KH0hwKqkSE6Hzzk6tuYHS4sbXusYUrPA1FgI
1+E/jSCyXeICLsWsplLf81sTv8OX57KASvGFTXFYH8p9ua9lBFkohC/Le/jLLw6yzIdPKeweJawS
d1T5GGmzEgmAOOIQbl6rZvEZcu2+834xxLQGL1pk8aKOSElYnuDWDiOi2R1kXy6wrmUnNiDkirqI
To/gx5qwecsJCux8k92e9th/sEWyf1HMoTl+VE8nbcqVBBPZ3ZKT1dkPe2y+F4xn0IJwXtxYmRUi
OCagDssjt9GdTRLE7Hdd+FsOeupoT1V7Sr/pLXlCyv6oAxYE/17ZK50sRmLU8ot+0RW5IPu5Pe/O
vqgFYRr3QoxRLIDqzq5C3jHxey/r1y3P+NXvR208LsbFd7P2LtEbwZLLpnV/20eGLuJqZH6AFZnH
ouKG9yQisGdzjE0IzqXmxz26L/QO+vYHlc+1IdT7HpyMt9sm8mmGmkd+z8nvXY4ANyq3eHuuNwiU
jKOe+cmxBNGZuKHFU5mYb6KE8V22Ft0Ysgy2WPO82BMTD3izs8f5hUUI2eM51E8rJerCd/B1BsgR
9/iaf7aw+ACznk0FPDAfSX/TuVWAiDfkpJaT1Sw64+wpGjJbNlt8LDgPhViRZArZ8dpmvzl/5tXu
G0A/MzsB1rGe93LxxfA+DNdEUTKMkOfhkXTYHraq1RdN3e/fiTHClKfo6HNtORo3+xd8wdd7frOT
knU6jJ4+2w7sk6AmDb/eHFkE6CWXgH1slEklVAXw5ginPlLcELCHVAh9EsYnKVOYV/2IHWD3anbb
C4vre3DjizkQ4i9SwB3MX0VLPBjnqCWkRPOrP1rihL0AB/pm35RJ8+JJVP0jgFK9yO5vJ8W4WFDz
K+FtQ7XZsymxJHInLsXRwB2kZzRtma/qyhnFXM7kWX/YlwhSTDrypzYhxkLvzHs4tczLNcvh6pjR
jv1QPdl9Qp472UOJ8a9n/ApCCgAZ27uoi/qtQ4LGtKc/Y/V5xKq5y/sR1V2GzSxr2z0HKyk4u3Ev
eadEU79yu/iutxgs9Cnqy2C0lXRlJRFKFbuG6Mwsnd3/0W6yu2/I7A+WhO5iN6hKhaAtW2cof4zM
R/BFT21t18xxWJA2W/QebsHYOaFPgTnO04R16LGkAsizxWF1IRm3sGO8CrvYYJVFBnbpEFhBXdBo
wyPRsg4V8gC0aVfZcpppStNWOPSR0RkdnakcxCOLFZR1YSvjDDozDZ7bsddu2VNp83HEMbrG+EZC
g7FOrmJJtiCTSzNU35E8ZR8RcY4PksfDBf/AP4d0ZkjB2GPFmCQ1ZGGB158G03jqA9ta/ZCCtZdM
9mXR2/ejay6NCIZTpzUaFjPYB3A7q2c8ErZR3AFyM5NlF8HVjCbLJ9wQtAw2ZUhdBeuJZvEbKChQ
zfqbIcoIL5VWkCJ7yvjuNnuxykjzRrI+zfixPbSHnw8NosOLYtYDxeBPZJWSpC0+xNWrJSGsQBgF
qBpssEV6bxALh7lEoZ98/Z9/Cy7ZJP1GhK8Tyye706bnTm3JfuTK8hJX20vexE+k/z9/yvK0Bcfs
dtgvQQP4ZRDzR4cJR4hJvwIlMGHAep1dMZrECpd126/Lw4YNCU7F4vms/Q/9Axe99q9LnHT58nPx
dWHDpI+8OXRsr3LiZg/7Gg7yQfj22gBhXNyTMVYO+FOPDi1+Zev5IJguh94bPg4ivuNoVLx5EI/e
0avcMuxvhzY28u40kHbIgmymRpkImxBWOqOnfoNH9dk+/Xc2OJzIGKmQgEmVmZSXsTQ/F69U3qIT
FcDMr9IB6bCKJ8YdSWjkaMIGq2Dc34qGn58YNfzxA8Yfcb2t/c7haqz5zoo3RY/q6NORWI3DV/TI
1BdheY3OwzA/pYpdRvIOCbgrDZULlnzZ8Bji/CNeoYykDA6SIRcyko4Z3hXIDvttHq99ac5FrxMp
4/SgcARhGD1scKWUGeU96xEZvZ/zyZXtuUBJOBgfmmQME9DpcAGBshvToaQ411tKfrfL5Oj9aKmK
VpmN9KN4XHvJi+zMW5YR6yXzT52xe4x/LoIKbSxv+QqsSdRp9Mhr/7IqVwzJylBKpEQO++lnrF5R
5RrtzigATXfPqHOfh9vhR/+KzDJi/vib0Tag5xZU0X15saW/TzzlZBD3oeBE79V1iXLS/hStd+sC
Qe46uS/PxTNAZyscWbJ/D6bBiY5yFBzjsXdhcfLj40+9Rz/r77xpo5qCNz6DIkSDmD7XqvdSet01
f78U6koJm4UV5vi9WufI9fH4neM+AkcK55jkx4U0PtYU1KiNu6QBdUZYrkk+3sd4+k3aWq+kWk63
+FtktSvCPOeAR1/0OKybrdpc4iO/CkG0VeZEICXitjzZhARb/lBIXP6qotxLBUTeos1O4Ykg5V8o
3e80tzHwTBv+KJTDW3RZXoJr2Lmtd86OUW9XurXPIpBZo0H3DPuHW1YWN3Cx1nr7VdAr5PTrd9EU
kBcB/SaCOYA4lgk8PMzu0Wv5Crr0GfVR4Zua/eiyvyzfKLPu6g1kwWrZvdSqeEKjwzLloDCWyH7Y
tgqaFlYdfXGgXvs2PB9Vor0CMwfr+JsKo/hHspsw1PKu8TiqN1cqKIsr3/AJ37vPQwPXX98MxXsy
fDEuAN90z/VWAjaLmqQOH8LI+qWerO+qoRluVtXq2NKQtiI2CDVNor21di/maVmaio1ZPFF8e8Wy
qb/ght2juw898zmf3FUi9PabPumVSLL7ITR1ij8Kqn7erOh8pOU1HjoVvEqU6L0rlukhN2a07GJk
U4LaWu+QhDb6+tTqEZWisfX76wVjrGnB4szjTmL3u/rjM982ykE5jNjZaA28XdCRsps/JCuXUHhF
NZH+Nj2LyRTxnAh95DvUeX14JPfN2m4TVvJhmD5SZvzeGN1FeHEhBul7lKfYAyEST5zWfGflCiTm
VeC+5j7zQVz9vcIu/7m3wzkfgixDiqYUiZWtjA2KKB0XqNQTzE2pGCHcQLBoEzKKWcNV5zWvG+ad
LxYYqxVtWdYmPGe9BCFm70TaBMsNhzZlW9Gi6jbOu7wpJGPiT4q3wwy2maqvHYgQ5YOr6FNT5qeO
yMZ3gzrhEhxfWuM3AcFlDIH7QO2y3nxHVMOG9G/7gKnGa1d9mH2O3etheNK4PevFZXkzLodL/IY+
A1z5t6ZWZhwWXGutvxqhxda4PKQVcuevLaK4gwYjiHvBBPvH1sVB2txiVmNelxlB5PiboRAPgwL3
ptGPta4Zuqg9JCCQh5VmwDPvMUj0bNio77uGMcJVEb8EU4DUIaHNyJm8azW9oqJ2KCkRGpANfeqD
v3tPbD3AKpf+xu2Cw8KjuobPsOcLyBasbHwg1vMXz3N+xFoJ4cKRzJ9j76NQI0BDYFkUoRB4H2ik
LpFv44+/si79tBH8MACn3SlqMJ1laeekjX5avb+DylO8fFVoEcjV0BFKksa/7/EMfRepcpSfwNh7
zxmlXUtrh8zYRAPcVxhhD2boYpZoit0wtNVep5l80vidF8SenSyFzyWU9uqs1cOZ3KpwN3Awh2r9
pBtAsfupvZ6aTJXR4riIs1MJl32qolsJB+FH1ihnJ/Bg5CkpKfklQ/Vlj6uDIGg0CfsIV25f6Ij9
lezG4OgzwW53JjH16GuXx0yi1mVPCTAetVMeCS7bUfuyATdWL+2/m/tVZVwxubdoBvNaDQaRWssf
5UcI+Sy2sBbD+9n+UgAGft3ESC6Pd9LhvXltOBJS9grRxRxl90Ieqact7+f4VN+H+QApjY0sGvY+
AxDUIDqVz/5mUku+A247DBSNRKu02gWPBSD4/X1HO/g4TE8a5REksttDPS67HctFeESxEdq4dE2X
1SX8/X1QhO8KGav3Hiz5v9Z4rF7WdAXJ9ZvNa6yy/Gf8Ch/pyR16pYsHzuKTIHyJZBF9mVHHdXCj
KzglR+Puo3iaC2HIizv2Sks0VbcYJ2qXTDsKRiYigt5a/zilN13J/g/DWpR542rzw9F3jH7c3a2X
4gnpF5VHeWF/wm7R6MhE7yT3ufsEwxgL1gVihjgSTAGpmjnWvu7RQR8MJ0OshO0qrtNBKDTD7hhB
jbBplv1e+Mi+CxzcU0wPmekrxcccOriroDZZe6LqvgMq/IxjcDLWxj2pIjxWDEwGGlTpe0v8nbYp
pbH3CxWfEzOs55+CW0Hl8ohIUS5SONYXP88pmNYXNTRAkADcNIUBuxoghXX3q/D9B2DBNi2WH97L
5YISrn4s7jxSiqg/2RslZfCMzh4dLRQWAQ+OvTGKdDdHspZXn0KmoPdZPoGUhdNni7sWFs90z32n
DnjM2ZewCGnQhXD5TUGZss/htBzPjxvie4JAYX6zb9A0Ea4Njg4KVVRdNUBYZdE1VrSaL7cJCava
MH+kXX72rkYP/5OeXVmi5q3Rew4pDVgfuKAgc0rOXon/mRKNQ2YL1019GEflH9EOI4iejpzG4Waj
FumjOc7mBIXF5Y8G2LxEdCfbAdqfiNdGiv4K36vL/IS2UhVONkMHBzGYhxWil1IwMVssgsRTk4x9
UK/dO3sm7+yKtTXd451Dx0JTdEyOS4XzwiF0qk3lNZuH1ZI8Hu7Aqozx7ONK9tfGP9VoMW46WufF
3anCKoXW2ppoxdGm46YQTl3gNPuccrYDOfhGR/f2Nw7Wy7UueVBNbX6P3m1IRHG/YVs0WZldhIVa
CZtu10DX3R2ZYgbXv6NN+2ordByyc/7r3Om29CtEalPlo3637eJhKMvGPi9vQZMdk1P03oBBsdCe
nli1FYxZIVL1pZaTlmd9tHjk6/0FVulav4et+6CiCoS/ZN6wZIsXeS/skPRa+7ijmE8dEzG/ddtF
499cLOLwCxIKPA3aOhdscU/0o29sl4b+ZE7JZ8PAsyrwyfVKoh57uYibYcBwdnocg2r+zUTv2rem
SW3do6tdkyqP/5DKzniv3uEEx4jzEj3rFQv0zjV4xrVZAlwrEcRmpg02tRr4BhQiv7+YFtOiRJHg
5j+NYySDBt8S8IBSRMMnU6NqxX90rr68OJGuqRrjidk43eYVlOfFJB9tPxhCSyYJ5e0CPFfhM67C
4Rao2+4VDDfuzOUU98hQMHolH0ReUS2DJF5aL+EEZWOonuBCGDb6ZX8KbpsqAaO7BD9dMUYZ1i9A
3cUlUub9BST3nRCLxscmxl0mvcVv947W9s8e4Sz/cz/ikVmcFtfo6wgx0R4ZHi0440olqhzO9jUq
MSYg3j7ndx2JOLSeptnbnZhCL7ennwKBz4+hhb0CwAO9nL+p+T9s638S6jpEZBVUJY86g1KvZcCj
EONo0dy+sWfjXZc3Q0tZ4BDnDP64AhCI4jKdJOfobNysK7slFOhCnpYrvKuzTzZwPou+PfpbIz8/
Ltg1j+mKNt/0FFI6MWwAQAE61d7Gd/vjoLUAAOwPp5wM4bTkE/oAOrDydJCbTxCXxZvvbOwf0IfQ
VcVc+Ak1EbuRYORAF4ueWbl8Wm0qa2cESC+rvv11Kl/hK2SaLKDt+VdHPI3i6+WV6TN/cobB/mNK
kjfzijOmYBNvaLKo1gtbWvgaTcAjD4rQBf/klWtNI+Ydzs+Cc8otwcoEkSX+30XuTcjOMNT1f6A7
ow1NOf34708Y07abJlGyF/ey9SlhhEgkMRsRDBlXNopydsJO+zWR7L14wpd7F9Pd+6y+huo76VOS
r67MjQYOw4i/T1r2ZveVpD9cuaFPBJ65xeXf2/nu21XHDnM8SNZ8Fjac3H76DrBuwaWGrg54aAV4
bXywIT9GWAgbj4DovOgsPELeKkLUztr68XnPWHC+k2HaLR7pAD/1izgMsZjzo9gavuJm3wTXaKhN
gaer/TO6FJMccP8enRJhIdlDNRvpQwoSfCYrhG5fzVxyuutskK9R1UTi7K33fCqrkY8WOSXgGdnT
EonmxqnYsrwGVIZViJYv8+Q2eziNV0Ut4CVcXI2uOqo92AwupQCSrmd7nH28KhliaEmLhsm7X1k0
sCoTV/226LHqfgJKtVHU9sdhm53nlX4xz3jOvxz9Gp3tOvqkb/PryMu3eTQIaid/kNfuMBNuDwNn
gr2y7HZMrb7OnaHYAzefb/oKOd7cseFBYoFivECPObst32FLM0izl0Mhsc/2d/9NTksUxN2vd94d
i+OOEUU20TG6ZnlO2KJXdDGPVd9qkP1nefMcvRg2C7H5sYPMHxMNotFxB+InwF4wfxOn5eC5In08
NUIH3SUMk2Xnjf++yQUSiDdc3GNiw6J0ILUweQD1PKuPpDSlTMp6LFIpHm5jS7qbz+YZDtMhDTyI
WNy5N49qyWpCOAC0CjU8FYLcHw0ZPZ3AhHHzAOSPxt5HV/Yd32sHEMvcaHXfAkuCx9EbsiasdzY1
F3tKTJ7uDnBVSjFX5yT3DzO656xE41EupgJXduFK9qM7k6Cn2d8+82OODG2AJEiIN5GGgu1ejngw
a/ScR7A4YZrsoQ5RqH/Y1R8shgOVrEe1Oi5eiF/24iNpYk8xdE6eeNtNWDyUZzJODcvLtszQubM/
+cOaJA/ez3QGlwrDPga029H+SPe3pZ2zH1s5AJIDfocimp9ndAazcnFxU9lZczAyyWrz01/PxO8U
fdeT12cHgVF3lStJn6kjor4Bm8wpI/uC27ft6dMAk8nFwJj6UwExi0Hfc8v4CoyD+gOJT+PF9fiJ
NFrlo6g1qVCUSI6OpPujiTD2EpqA/7FBnLHVJroBHS1RrdIfQvgc47jOvsHfHhpgda01hq4DupbH
KM/anwABOoYtfG9MTbF9IkaxC1VhG3uM10SZsUHje3Hb2SWfuEJ2Fn1ophwn0jXy0REEL2jLvUAK
fgHGOweGKsEzo8Me7T7e3esOxwxwX2CETOBfQAt9p7/rcsZu0dh5WLdZOo2+rBwjDHtY+29K2Qc6
sMjspsyl7dfunj0zKVDmd1/yGbA77w0fk5rLeebUVEHtT5jS56XzMXCcnYNTTIKeoWhrb7oU8CqC
QVxAX6bAYi7j9pj7IW+OVfDQOGVycBWCKV9tBEWbz8K8CU3z8tAydSXKMws6rSit7dCCXmOttTLg
SQKMeSVnu4/nyuQwRWFhjGPJZwbYyy+KV1TvH6QDGNGWnFXBKWj58eHLDAF7u877ImXdWURTpMUh
8HdRa7Gjy2bBZHYFbOrNEAlffAs+4TPr4ebMZU4mgPcXq8NO4u1NM4XZzz0uRYtyA/Vk4MNgmW+x
Hzm1hxkH/L42rdPSB/9BIJrMOcz52tZuyfbdZg074Os99/cA3DU4FkMbSQQ8aquUUbHf4kEFC3r+
nTUzHkn9aT8cRaOWVgw5f+M8cUe5/BVwbRYPv/8n2TIoKwOx7D7Vpngd+Tfri+ACrrixvOFKPfaT
oQgtJW3ZBvYdGF7Ob9fRzXvBCwReLcbzfsjUCEwbOUgK4T+lgE1aic+MdpdAc2+E6s58R+Cgi/9I
OrMlVZEtDD8REQqIeCszAgLO3hgOpYCCAwri0/eXu+N0nN67q8pSIDPX+tc/dCTiiV4EeMmhCrdU
zPBF3JcGu/8hZEB3iDgEG69EUShRJ38d/O2piq4zBCC2H+s0WQOGq7f05X9cBrn2MxDGznhQctff
+Ei3HmPwiUyB0j3hTJLAvnzjC3/3VQMGEJ3Wzb1i7/8NCI5ARJqTv0Dz7jwchp6eag3dakqk0kzi
EZEpOkSy445h4YCkAN1R7AdfvVD2qWfwGCd3X1MlH2vnFtqm7AwDXmZGNguc5afVLqX1JeUh4M4Q
b2b3IglJZkHXgwMymVSAozU5fnQ24SCSyO5qU2nVRsXmPa/iHquvdUaH5x+eU9u3h9dGihl+0HKY
tftP2MyIb5uRh7aRecS19Mqprx2IS2SW+n+lLfugTFXcLjGzwE9quMQleV0Ap5V8oLuVWeWsNWgf
4iruHN0C1cIS504hKdLRdpOO2EHJLdOhXUfEk8GyxY0i0YkYVGLNhRPyW1AUux2g1zUFVVSCfvAS
6Yaz7/ZLN15gg4+2HxLnI1Y1m3BjjpzZe/qd4Q1PwM0v+FKgVvGQ8WKZlu4ofXkZB875t/6SIKzH
t+l9mcUFoWhZcvPzSGW2tKdIugVSzDyKRXOdlNbAhSpN/t/A3Pn3xYd1y6gTDgGkRUzmiUkIK4i5
zEoJ3iOnewrrPgWKc4tNHb1iivfGJBpoU/g3h+ihzc/rLZ9+ywh/NGnmjfciLS3zG7OI231vcU+K
abPi66HMr+c9T3bwdDjgmHUwD4vubhM2YR413s97ICNtnIut2CMqU4EMfoPBEdpDNKSD1tznpIya
uRJUYOLZ+rP4bJ9E771P9/Q3f4q2Zjxcq+fqxKUdyGaOGn35oiADU6brqM3PvsOBmfHjrCUVqRdS
FjPfF2TFHsjOka98zi1EiYo6Z4RsZYVldfA5VH+M7pjsvRY14L967NZvQDlg7H0TEWOwoqxtkgog
fAiwP6dVGSYMiYslAIQcPNL+vr8Ac6BvXANrTB9CX5w2TIA+jFgef6/Fe3GhmdqRpftIM4eYFZAa
sRum9EuzxsGxPICROS81vDjGfWZqwJ27kBKY0Ijpc3Jfvud3ApwIFxMw6Rbl/xRw+rcuz984W1Tr
93F0Uk5XAFFgMgxV2LZHfKOWMBshs1lSxhD8ObEEF7cw+y3jPshea5Qku5TpHCcyZSmAMy4xIINv
gQ/ykwCp38oQ1CBSrHT7i4EMgiwQM9zyIYX1xpiv8IcR/FPCqImLwrUGxi9xPYXRhylBCBwvjlg5
4SzG12uRzYuY0Ex1XG2vR6CyAd37B3iOORAFF8MPgtIufYo+InsB+aHA7Q7NFjBVPwyp6bfim7Zs
qtSUi3L6As3Aqh6CWQNeI3MT1VoEU0O+VAg42NwhziG9XpFOwpjzR7une5Vstk8BZMqlifoW1iYo
stYZCHl0gDxnDdHAl48f9IOQfXSjZKyBmmBDVciUC6OtZn//h/99kx1CjSV8mctGxl9vg2gWJp04
MB8GqEQGxEhFDviIm/Uhnxf7VoLONwaA1nCj/VMoHzYqwZ+QgShSmb6/oudRJp7lbuaMQMXLV2kx
ATrlr5TKR/6kTd9+39HWdIIg8cRA84hCXCiW5fqFS+2hDx7q9nn6Jxf/PRlGpSdPwW7yMCcaM/e6
DVbAad/P3M4U+hWgINYn/mF2a4/ouoG5rIfVh9BDLjRkdgXiU7boRQgJ13ICQOEWsLEGCTIM8h54
f0v6G6yuWYc2vrqY7+f0lXeyJHJbXxPkQ2YPZLXwh3KqZ0IqtfX04XSm5L2Ny4I3Vtsczza1mA0e
6fZJ3kZ9FJFEQOEjT2Da1ji3zXPCJ+DyyMloVp9hA6zRqWYgLVy3J7QuYkYDciRNGKdJL6BBTqkb
5nIoxVKAYWU6+OuIvSuDi9Oth2yCOkkq2aQz+wcK0Kj1ugCu0r/GLTe5g/npM6cF49H8cUuaRYmp
xm7BB3Pao7TIlqXHL2UMjfkx4XyKxRwIrKC0Bz7WI087t4ezXagnyprKCn8GUoZh43dOTYHUkcx1
wwehMXiJ8OFjaLoiqpLWmRrFzRle0gluMZScD2a3ALbN/N+NBshop5/Z9fjiznBOgqMQ+uAPYQkS
hjSt9vf45ubzmozHOijO2vx1+PyV4QsuATkRPudVnFM5F261FIAvw+FvMhACjWfynoiU7qGfW6p1
A225OBiD3GHAAcdZ7WaHGrZc7OA7FtHI6Vs77+PQBpidV1mwDgRXa0mgPHEehBebIHukSTyntDHJ
zleCb6Cei3kVAFOTTdFfwlXgUiv4bWP5EfIB4bWhjkJyCkUu+vr3+dugJ/HymGR2G1ECxyGRdcHD
I9MAZKx22UKnMBYn+fIdiECiigNEPr+QKTDcQzTVx6OVLJIQnUBw8VRXmcGecBizO695D7BEdvVE
80dT7cxem+4SLYJLmF5ibvtj/2Kesv+FXOhYPFnzq01bLdyqqKdIog76pmST28cHu7pFzIwXDs0I
XBaR+dDc4e/x8frk6jF4jHqwkG5xtnnwW0iU4jG7nx5keX729NX2M+LYdKDQUWElwkGB68eYjXu4
YY3AyxEx74U30j2ps7WBPVhTW68A3KLqaQCOR2+Kw1HQ8wX/3sKDleoD2xCok2blX5wWhlgOqMk5
ZGXEyTLuQ7E8WN0XpEqeCqhE7UwFB3omMJd/PLmfWJ30pwSj4l52jfqBOL6HJnBEzPucPDePpHCB
tWFeMMMvbY7AN9I7A8OsBflxLktk9gj6bmPWB5JhFnAs6B8hQn4OLfllw6liV+tyyfD/F8jnJxNQ
CaJlEbQHfBsWM90ukmKexa98vJ1cowJwhvnf079OoPUYb2dHcAtVKohFBZOHYnr2OQmWS819b6MP
mCpzRO7yaMZgsmIa4OGU4Ck2n+hj2GR3XgllhTW1v0J4EWP5xubAXgJyM6gB/exLVn567VtYag0I
w3Wfp/Zr/iIE+Iq8B7lPURrZiaOY13nu9aRGgl39gZmyBX/33+VrWTKxMNCgkVtuDUAVpZinCMHr
jfzep0d26i2tYFQRITMt93TV5F3jhI9I/EYIFNpDSrcXsUolnMnnFJwNMk8xF11N4xWxDgtHmiDZ
jVUekZTI1L2+fkUaxEtoayGgBUXlbt04OnJBxDA0cUpQbpmFh+J0JCckGgbQyn5xeb5H5RI2AWSH
n5/P9+U/qvPDkVwAE5I7FJBfvFvcBxX0z35N72TnEgOMnTEotEFZFpCU6Ap3eNlh0OuJlkT2CeO1
NNhfr2WH/1sq2DqQaxq2WEp7H9q4/aOIwlcuJJWIDjHzlHUugNtgBG+mJCLy2Ab6+hqTMUtSs0Kv
82FM8jtR6PMwykvd5zoY3xAyBc0ixGUf/1x7eMziel9GD6+HHpMMXfr0DyOtmgZmOL0A4QKb00M+
Aphl4EpMqG1aa0qrtA0QNFm3AOlEjKqWlGuYNXCXqRF9EMc9yUvg8+V85Ge8iNBj8BQD5X5Yq6qr
ot8hciibD8A1G9KEOaDYmG7hm6VfTxArsIDqlB7TlxnxfM6ZlaUdgdek1poiTK6b9ez3RGeDVUC7
AL+Nws45sOWpCMt8YupJPWVjQTSF2Of2WNnCs558nbCADKn65YxTZiOoJQURHhVZtdC8E5odV5/0
qa17yEULRjtVMjB0s4ZtCiwhWk1Ajyq5zxWL5nPTDxXQax4gAu+o7dP3tNsyeQcc/YUKKO1uoix2
tOTwtP/gjh60CLZY/7hjhntm6s5CSfEiRX5VxIiF1uWcYCIXFHd+ARXecbmxmPVaqLojlxS2ROJT
EjWnu1ex2Zbc7M67Eej9wnijnH/medwwHZTZ94mrdvUVxhHBI2APDS5RGUnHilVeRfnmse8d5SOU
tFfE2Z6onJxDdpNuD3uQFCn4UylNPSA/rlm4b2Hwg5caCuaWpKjSuST9qI9rcqzOy0AQniG8xOUU
RXA3AUga1wfiA/3MQzQgPoNRe5dZa9HmQEW6uzzNoeR9/N+UY4CW9Ybo2F3w6CFckX2mBuf7/ubd
7WZZnkbwo6JmKW2//vdwnX8tYpYjffIJiv2LkZOKYoU+HcP5AWNSuLrm9U/2fn7N7n9h/+fuOQSe
UksRKYh/KFRpH5aTqdqjhGeK8wj6uYFfEnwWWHt+n0M50m2JAoxQH2BIbM3DYUwaT/BEQDMDrCUn
/TPZkz2K7ceFAfLVG0QMMQ2FX8oM1654PIBOxw1lAsoADCQUzuGB8WEHkWzVaibQCrzG3vkNGso2
7DOJgKoSqMndZAmzP1KF4HwyQSHqEHKh+s/o3/Kb0IGKqRV24ga8bRhmJgnE5ojNkKruuaeZdcAt
hMfeZV5TSs+r/QgdNJHBqovNpkVzxkkNV3ySWR+2AKR8YYm5x9djPsMyEWFByAm79HEcBtq2WveS
7vwjq/NrD47ttgjAFYlf4hRmtgWqXru/4P6PrJKDYgMq0pSBPwmZDCFvJMcPPBAJm74l0te7A4nQ
pA01fzjq+4VTUhUUWwATqK49d5fKgPMDj1w2ED5qXcjI8DPno5MU3DwuGMxnYM/LlB7PLMKROYxr
OKUdvUqxoHUSqxbudhbeFtg7h9gJiyEj0woSOCyNJ+zF0GUgBvuLOx5owwD55pCxFvYSQWVeqSjb
FSIg2EX1ZIdTA6MoSER4Tk4zQSDkLySBLujCgHht3e8zHZQKC1quMrTo2VriPh7jN/B1SlQ1T117
7OGZrFMW1dNewEZ5VtdPii5Ipg6bJQ99Y2VMl3/Jh0r3tqhtBqdmjy638EsPRu82S1QosQ8MZkho
DR9bMcIaOpLzxsWeOPMpy4l6oVoMYZSB32E1wFgaGpMKJPhY7tY4Jlp0WG//NfkgUVKc/kQzS29o
3ezP4kng9s0EzYj70cVRYBGUwc/JF7BKVzsPCamBTZ1JU3QRDdL3TMQIOcU/TzI6EtQJCfT6wLDF
7B7UEMBIs2I5KYDZt3QmOfpEw/S48gi690SmIAAlB61I8s5Y1OXxM+f8cYnQRh3xne98imHIhL/t
SGS0sfhuEeWtyZ4N0wJCmcGKY4hOxh7oR4vsEbK5HoKhrQbuNWGUlQzdXrjzpSl0vwOujekz3h3f
QHqvUFQeeNCm//ZIojN5cey0eHqwZ2vt77n1HkQP6i6JxzNArFQFXCmXBNwFGfNMgOuknBcpH8Du
GC5cplDm8SPBh4n4O6rvtQ4x/EsBiUrImY0SKRwYo5Mq4h/7DAJELmmzJDzIIRkU7sN9zvQRdjwZ
INCYM4vpDT0PAq3tfTqjRy+nNc836WQ4baIPDlUGkzSEZhfK1g6VM+Jd5qdfRxzd2UQUoMxSD52o
1NKfnVlk9/iMGgLhKy2wM9AQNLjwCtjkXug/7vCdiCcjJ5y+w5GB2krn50LBYrR9neKIEWbmAPIr
18TIMR8TTA6Ey35/eguxLg5G4GSPkBxW+CNorODBlcyvcPhDwvBe4LXqig6GYZ1Ppisg1mBS2Y2l
QMmFZ14l+LrOdis0FvBywdNkqNsDEmdz4wc2Kx7vf6mFSQ2jh8kvc4n4TXSr5mozxvuz+4IwY//C
ghYvXmMz0DPjPmOfCwl9zzCb3kx+py3ej8C/3xjdfrj6MmWi7Mn2wPhamc2AypUwgFMMgdsxZU7y
5LPQmRNTUpB5hGBsrk1K3gFKJjg4P6vHe8TjFPUnCiYGxC12leRlY7hH0HF0x1Khz46oT5hX+tgI
Um50oNNX9saMzGm81iK2vPDmfMmM70ejKF+Q6uwSGIAv5ttVPV6DHnlym6pk1skr9sSJuAEy9nj4
WREMu4CKxh/YVfF/g0LdTeCivRd5wWbXW90WqHqtXlBtqUaoONRJtS221d8uvRiXcLe5cCFI9BQu
oevR9OHd3WrBoJzeD8rW6v0HW4xktAiFUwy5sTv3YctiwjQbbpTZFdvsXYoWmWHcBFPsH3cRnHmq
HgjyRcEo+xTz/bh3gLqMnIW297QLfmeWP+McJkkoq8q0jW7AgmBXjEse6vghfiNDYCqS64Qpc2/B
zORJX7W5MmNh3/TZ2f4+cAGgQoxWozcNDDnlfxCooVJvn1eDfgivVTa7QZwvv7hCsPtnX77agvlD
4kKiokzUPxKzRystfO4fMXHw7g4Wam/14kLeSE/u9s8fzGodjVodF+g2jtohn51fNoUwiuaTLOi3
HaN2zXow26CLlc4ay6nzv5RPiDMWN5o65uKI8KctzgfMqSG8dw4YKTKxhYyWfKKHzUZZM9OZS9B3
faoyHfrRIxxNq43218zqv2aSU0k1qz7lRzMvNo+4gTOmHJqVEr1mDSyVd1wmfShq0JfYyucym9kO
cjd6IeQVz2joqv57PppcXaACh7z4sF2IsZqQDd5mGs3xdbILMujWtF+ZBx7k7RgO9xZI01yGcNe0
Ab6V0jrs7bMTzd2tBMMbdxCvv8HHZzTGmfI1XlvBfRQDpeus/wdSAzfj7b3jofsNqAgngJJPoV95
MBeugi/EdVEzDRmrlTMetm4lpLqE7u5WLQX9jzE5e7OYglG2oSwU5GINNEAgAbjc9VAdNQvdeoFY
cNA5GpaauvMcTxB6Ef+qTADo7Zr5DSYEyTsYrKnRY9TDNuF3bERUFAxi1FWPuR7AQHSlQ0ZQGb3j
gZevd5MmIf58IVI38TtdKF4Wa47Z0hLV8QgaGoNxHw/Igdvw3/UVnQDTlcrDiWnR4UKPjSpbwody
B+k+sPgzaRe9cNqzmJyE3QIUQBQMmHD5eBOi/UOx4mebuz9EnTOal8LTMvN2SZ0yA1sPnmYmPAna
bgxxHFrSzgdjpsz5p31Z6HQqyrECSmZrFuqj3UJPd4v+7LZGKyenu20O5Xn399tIJxYvMLhMtcc3
rr/zA0M7WC8PIV5E/wB5Vix7JglMaxUAaa7RxwaNpty74qT2D5kGzQaTRvcz5k/fjbq9Lln8vzVY
AEw+UtS+YPPsG0gImwVsP2oCUZzQRlK40cMmCjFxuIWM1powgTB2W9TgK2ok0PEX9AAA6u2XKdiC
p4olrA6R/BmifIG99xaUXmb/CrTYYLjMN/CAH8njbnxokFXx9RYjSRJoYLWnZTcGomgHkJprirjD
dbZgwuD22AhWHYJvCNsdLFJSabDDhHarjfURETsmIMUnc2TJ+MQt/esSuqpCb5xlFrzUHzhyZbBy
9biwBai8Rmy8QIfH/SBCoFkMFvKBC4XiBFNa3sr7YjBPlnwpvE2zdb0oOZ5X/CCcS2aQxYImEfuy
8TB9riG4EkyG5uo5HyBlbR0qL5OkEfsPeMWUN8OwWbZoWERE3t27LSUOUVTQM2iUqAtHMboUoyNr
/O6NEoqy3fS2rNwcj0nQUoNIxM0gLfZvBN5VpLk/p7mMs2VtajYuCxy2j8TQ2MGfMeeqOFvJIlw9
ONovzN4ecwxJ4LJJgLHvPd80vVFjIoaO37CtXqaGCcmTAVnni+7oDcVbCJ4VvzqAF9tvpnp0YBDy
Rj7CKJiWxYJ9gP1fVMaz/hqDj9GUqdRaY6vfMlLI9+wvP4YDguUAHdNQZ3c8orBKOP7OjyWpAPbg
VALVsGHx/G9HM33R4bIww2BB9r+eNHtAvME65XLWQ9UASowZXK8ejPwY8ouVBINjNSRY17562tPE
QO+G7za739NozvKavxOVdw/gN4627VpJ7kC/Au3MUHjXAbMCWAxMfH+oDORQa8zLMk8/DqjGmYl0
S+aB0L/3TY2d57O8eezBWGLdJ6ysXdqtoF0Hw6DZXJbv9VuId57RPc3T0Uyw5xE9OnWQpXLQMJy+
WYKKNFggtzS1abbPg3Y9TH6MGj5Bj+5J4iqPkkGozhp/BEmYRiZRkhaUm5LR4Iaj079gBXazMv/i
SVG1GkRdjBMwDAycKdbPoFo+rB4hejBpQu1mDj9jlBPIKkZe5tTGJWGwxfB8tGH5HgdmfqjWeFDv
tr0tcgcESNCYpvjmCP1AFv/WOlU5MssUadHifdTCFnm1vvihNYFUAFYwmP/I86Oj3gjgK7P+ARMg
Jzljt9Isg2/ST7TpaAGDgsCG3krgK1kiQVOrVtmqiJjphRRrWyXSOUkmIAaU0oj1HkIFKnTK5aQ9
j2b4BXVpDsGTVRgxAVx94+e5O5N+zBTEZ5aXp/wL4BAtATp3dFfgLlAAhtglIHjQF6gnLns2yjK6
H6ot0qP8xNFGBaH8tXN9hfKA+VSTgtZumVU1CRsRyxxGGLHaQmWZAVzSF/uj43fGtLhYSzLCmgcq
42PRJwC9OuFWglol88z1ndk42oA35QDiiznvHRQVncGcESFEZiL8auiUMgl6iCBWbIgMENE6sMEi
pUDJdSrCk2kgcmUDp8qbcmWy2vjiRPljBx338WqgzMH5A+05Bjyn4aIeoUJncPY+0/lX2NMg0yZQ
HRnWbsUxqyyIGHueyIRDpN0Au95P1xPfU8f6AQsNqj5fPRGAqq51SGGxdC7SfEP0ZmYxxvnQozUL
5ipYpwhif0auccPRNUNSwKKS2WNBVmuk/WCXSA9P7fx5Gp4RyO0uDqBrxowZdIO8EmhMwBOlQWPH
/5dIJD/Gcz2Co866vK8Z+fHphpCILpYMupLjP8e+qow/HqB10PF8oGb4jXucVlsU2Kl8eG+Ji0G/
xDSGGEjODi6kcEiikRCs9F5a0Xz00JbiuCBK+zsMLPkAnMtGzu7O8uXYpo/WJ3cw7PxIU4tAeV+e
xOeJmBYhVWqT1/G3+QoG/axefaH07dJ3UsdN+P4DoodOFHNW1CvuF4rsg57WlA+8phww2qZX72aU
xutu/WOf5Y3qIWY4AJ3K7HfsM9LLo2K+G4x5hL/QapF/YinDpsdZN0cpxRNADdw7YJi4+k7VtJwz
fJsP1shfGUy96UGvh+80a0T4yoEZ9Vc1i4WocPB0YLItUTTgHU/tTEV3oaJ7P2y4PzCfveuekWT8
SDReHnXp1YCvRxP2CxmIvNOMwejsLpLplAXXQlnmR5i6KuWyeqiY+FRMkhejDSI32hjktP/G5DvI
EMQuvhMSXEN8apjvFducdh4rFihYjOHgtw+S3/l5eqQMEG57DDt2M7iFGzJUg89awewm+nVjPE1g
5zFoewkVSIEalL4C5R4qfWqIbXN4r7LDMFVW/VRJetRAqUKVuOFpyahqqDz4Z8Vx+Isu82vMnrJW
VzuiQ3YHZklktAyxvGhScU2+YpVrB+blVCeZZgg2IkZdjJ3vJpsPPdd32Z40yRAZfYw80IZyeaCt
mOxw5YE9iUeS4gGDAIqCgVGp4n5lX+P7d+dDgQggrcYsV2WjAJ9rkOIYOSQdKJRQBFZyf1z+k5ui
puLjDn5jVvkDF8t//5QLKXovGVDLa+04gH+xVeF17wK+R0rYM5QNLgc5utLrjHfcpWBRcP2yv3fS
qoa2bki65lhGTYa3JXZWK/jNUTMdHsr0vb6Fw6WyROnrDmbXZTvJ55qthG+a2fuBnzgq0wFed0PQ
dKZ2xm4mT99n3kIbDDb/lJyBnN5dHbcE3GBWLdw6hYMa+ukIihqRfPMhT1kxvoJUVVsQdl9lwIH+
o2U/5KwBeUGBcJSRF6IRxHFwjqIWLlNzfuwbWgZYQ0y6Udkb35XEPkimiTdMnvBKwLYezm4/irFB
QeKgz2q6Cti5rO/w4nVwgkuJGJ3xD1OVz0rAmsmFIZX3PnbIR9SUK1aucGLZJayyKpaXfa89KLEc
6SOjW8kh5wT0LLaMUDoWswcq2uuqJFzn+MGXOqFORdW2rabvKSNqKqsOnASN/Pm+RIt3iRSM9Sh3
qjVLUY8oG79xdxgGXyoDqnfa9AYzcK+PQoqUnAz6OEU5QnS6oRk2Yg82JXbTbdsZEFLAQi5j3q68
5QDjWnJFv/Fv1sd+CX6rFH6OHzZUzLc2FUbQp2rIltzSzB9hsb7wSctE/XNtUGb3YWasGe3zvQh+
TvmGpYxahm3PpU68krk7vvN9IsakJL/99sc6R6jPR9hKx17aW7GdwqaEmLthu9T4Dzm2cNs6Hram
2C9BQhjdB9JWOzKSAbJDb58t4FMyhwFgmeow19TMfOHlD4GSD5nWeBTIhy+Biv8sifAnmd0Q/zBM
zwz9ZkAQYrH1l/fH+IUTJj4dcDJQVzXWa99BNG3tSzzym7QB5uqPVaKgPIKAHcQ3aO5chKn2Y9w/
o6UK7+bTu/AwshygmjSRXNitx2z6bUESBlHjGF5xCmg4SPT4cof7kT7DZJmD2mYUlmpcy6it3edc
tzGWsoRq9HUxFDhJJPl6T0gfqKQoyTA6HE6xl2ese3PbORETKpgDLTKEyRiTJFaIsMBimnKUmA5A
uvBES18R7ITRqAUPzaETYvZ3Y4R0C5mcORIxgwplEBIR8kWpU06CQVqvLlO4Nzxae7If7gzNRubA
1KwbFE7Bny9VY0ee678CgH6EVxt6uItEOaMoME88CFBDIDlklgLZBtxL0MQZStpK0jFu1WzOed0G
mpUhmLMRP//n8eBMWq1kfNIMZv2csGyON0HynbKLflwZaP5qCsrg02VPND9xx0W1Zbuze9MvqNnd
7OOLpU7fDAx99mzgu5770IyPqwBOga7xhMFG4cS1XosWkHUIzeFFcM3NulkjmANoZNjats8HNkZD
LiPW3Ma2by5zmz1aZgeiKDTggIH15SKICQu/Xgpqy3K78c1I6hFgUiVBOTRZJC5mbXOoMkt0YY62
+i0EyPu23/b5Oh/AooBgN8ab1JfWCq4TvFjNxGnkC8sqgKdu8oLnAZKcfHmKYF2YF9S9xH8xUTJk
RyAVOBP4BXxnpAS8wRcxCPe5CM+B1E1GREfycjEfii/zlGAaaHRLbXlDc5CZNdPHN7Qp2KI1U1ZE
HPd9rY1hXX4x5GD6bGn751j8LBoei9wj+lyXPdFSvMGsTcrBuC80G9iJQZnBuZdv49c6rAFupWwv
Tow/ImLQ4BPaVMbu7GL+0PAX6Cr+QXtPqBfrZT678AKE2ZKaheXTRsPJdme8TLQD/TUc0KUI4exh
d9mzrv7w8IajvsTXBwobIHtYhTWueRhZAvQMuCZfk2g0kqOkyf9nlEi4+eNCQptDw7YjsIZsJkCL
h/m9WkCFUNEEk348sFRPiVActvY+N/FXnBHvPGttqC5Wj36QTOOBX2L3foUizdFtHSmZbBQoq32A
DTNFDVMg9LmG4IeM1TjWGY/jTYJR1B/9EsZC4knoGIs0RCUA8AM89rAOkVfiAWgNNAH1lEDuGduw
kN9/WLqnyhDaZGOlez/2DID0B0uetOyb3zFrorhsGGh8xy/qSwofKgtJ4JYFTyFHDqQ5pnZgKw07
xoUJlWzecJ+7ksEHK3B8AsFyT8IxorPw0yhlC4UTeyR3xwQyWDQzxrQ4qaBe9G6wNECRf2SRkk2O
Q1A4wNH/k+I1YaG5NfMeOiVhWjgaD7neJndoZ5GEbEAeYvItlF9Azhja/FG+8JtUZuVO55XE0opI
5CxkqGCx18EPyCx2fwaoY9W6auZwMoAQM4F523gtTm8l7J34IlCSi/1yqpeRIYB+0lBhfofsmzyv
HBAbNBzdN5QU7MAxauUtkoJNlzUbXHDUW10sYH5rxVELNZqBGzNazcEeIqhfxgVPIPsZQkjs0J/z
2C2JBp61ZCLwEJ4Yq9n0Ldy9ySiWyMyqmT9xxOlua2ZLPKq44xQ4tmLRTEEB51xLP6qDnaFkUoqB
yXdAYJ2pmhvRnVKHmJjN+TyS/PPDP+NlyYT4GVncJ/8FNl9/iguMBXqdcjR1TIru8QcOC/sGj/7A
bFAw5b8xPMLsVJ0+aXaUcGjEg8zq25fCwNghI6x08aWgpWzkYIf3Cmntr6Lx4d8nMN+hDU1Z/BA/
8gMO1RPZv0d0m50Fc2AJRbVN8uXDZFqMgiREVV9sdwzqIXTN0OLse8uMpxY65akHUxoc598DQ7Ft
sDdNkAnw+JWWbPzMu79+uttBY2wnb0fDIlE9kAH/YQv9TrAleKMW8PrjLQatFgag/gVIU4ULzYw/
kQJUFWTpMG1BDyhUMffV0+ohxgLO94QA4sOGzIH4248qbvfuTwpa6BgErqcKzCQel1i2v/DisKVJ
7+b53zatMtsWgT/N8nLKQJwfZrkcKEbGXoKxpzUkNUxiR0El0JhDewfDpJdUwSsoNrrTWc2sMeWk
TdRUEKeRPG0/RNtQ7f1YzzeMloQ30it8fA0W5kMEsnTW+/y1Bmzdvxnw6r+VKAYuL5bILRDBrS3W
4nsC5SALwtPA8VE5c3bU+L9cbbGb9Ew1kHzobyMU7GbOrsYJ82VVnlABpByLO7P44yBHYcUSxAWL
cEfgJLyfITQiiCxdfpOniJ2H9TLOmBLngh3udEFJUKVTUVvrTjlOYKEwpkK2h/NLKxmsV702KoY1
uiXDhStgHwHL8aTTBLEvDhC8vMzWq5GtQ0NGWfQevwA2gSB9wFe8KnKT6s0YRLRmGmnW7FYgyVBC
MBQxX2dt1veB0iaNe0kk3GVUcyVuNF4OQ0Aidj0QKqtxJQtG9OFiCT4leipWcG68rD1VFaalwkfz
52iAPbQ0/G6qP2YZWGo+AyA5+DXqeC+k2S8CvBYauZk01q3595vcnQKjgvGG8y2BAURsLZgo6xA6
1WZHQLfZjFcLTXQeAijlsq0uYT+qbQiR6ddaja/+J3kax53Ljk/4zsMSw2R8inBaGAO7iOHyEdQW
DvsV0gbhfPhltVPFWEnQie7OERz1w0/RS5jKqgx182FRPI/IT6QS2nn9vlG22Gu/3DJ8hheLk4bL
1w+R4gVv92bX2+HhOw6KCbxwPqW2Kez3Y1wnZfI9VLXxWqHZEjRAcOQE14Rlz+7T7DTQwKkgMQZI
S4duFnTnQdn0f90geRRu5tOmDiLDiH1yvPMYyW6KVTXpTeFs+2IDGgEA4NaXYXDajiNG+uEIBOl+
vJJIUJ6eqAa5bXBXEGNQ/1O3ciOtjw3Z2AR/qmujXr0L6za0SDqb3q3leQTtt1oe4T7GwuR9tc+x
lquFiaLw9Cr+xMgP7UlvfHpwwrTWkqQ1F84+gm02V0TsYMyoh6ApI3nAJ555N2cdswGJ8QHibG5E
ibG7+v+qDj5j3BRRgXExsa/BCZ7emYB5JrVrnCRR+RbmbVrYMYNHP/omIwBNePDgYsJao3XA5O2R
ISY9RqzHQ/gPvA3aT9gjVEj7hupV2IiWlIVnMOj1y92ZMCPCxwwbCztGhQlYbVz+ELoDWTz/ypDH
sJZ4SIYwJogVwu6f1XjS41E0sAZbsGv77zG9OyPrF2mUVzo/DkWKFv1JUMTiYtKCnjdtLApFDasr
PUIQOfhYAFK0W32oT2yKYCi5Sf7JeOhgSGky7d4MLJiT/G9zHF3GR8QafiwZmndxfv6XlQm5yahM
ppnYhLDAXhNpX7mCDAyGZnA1SciEPAb4oPM7OZizZK+auSeeJabyNCiKlUNHKLyECJ9zZQHbADx2
7BvAWvRp8KCof7O4M866C3Bh8x67hPZ9oLC5zbrgztaB8TrZQFCdjShvDQzIHkMepi+ROhhZgBZN
hCFbS+E3GnNyQ+GgUxb1IE55LMduynr/V9SNUK0MzAuOeQObU7OKVZS2zaTgiPqayyFnfA3dglke
2h5A1RuBDwr929An3SqlE1IDVPnjt7fzhxQp7GHwsNCm1OxvS3ZrMEfYvRYEHuqJ0x3iDeIK/U7N
Drp2oZdQkNTVFumRHBTnvnnDWtRg4MhaYIfu+KFDf8LD6O+Sg2Qh+Uhko7IzBLfUvpb9dYF6g+f5
Q6QXkxmJZoX0BDozCIaouVfqIbO0qIbSIXlr2ZI0p3SXnHDX8QAhwQGzepO6ypD/Koz42mhIpXix
/53owDzjmy2ERsyYECKtOQEu5hJdLsNlqoMPf3skbO9YBkE7wuga6uLN41pzw+CfmWtmoCbxS/7O
+s1Uh6KQ20qxbWH80sykww6pmDq+/zWUh1iO1OFlobXjKWEdUHnG90g1Pg4T9epq4OcCxKj5TKZ9
3HrtH8/e1SgNoqntnBIUaRDUMZBukbAIz54UzYyp7sOslyITb0RjJibXXxraioYXX67x04D6CrFt
DYw8Z8bM83Yo7Cnqk74NFmIP7NxtAtkSj8LOozkwMgpbEKzS7iNqlOHGv7xritTJW6pErjNShGU7
Ll0ccWY7UXZQ7938k7i4it1g9/qdP+yLxYKeDrh2sLzGI+s/ku5rOZEsCALoFxGBN680TiAQ3r0Q
Qnjv3dfv6dmIiZ0dza5Azb1lsjKz5iYk6KPdaxAJ4t1b5VV5zvcV+wBCqRDH7EAopT1yvqafim7Y
ST4yV7z1wraNEuArBa3OSYM/brzl4mEJfg3NCCrP8jHgXV3cSO5YbD7UeAXbB1ehfoISTnnO/Oix
ptzS3T1PpYahdylMS2fC8/HOYgRugnzFoKDq4RWo+DyNzFZfuc6MTphmIvTOM7qs7MYifpas/e7V
EXPnhgOKklO1Nwgz4shYqAJKfmSKybZxSUcvaR+IOLFrccs2C4r16F+Zex8LnYa+sLylvs3Z6fYI
6K8sHmfcJ732IsFARFI6llNJguSVlXcndhx3rK2zHvgQemqrza0ja+fyM+wjLCFE35drcftDlsPz
8H8fSWN41uRDch2T+GVpaJFh61BAJ1ufKkf6tlc+hgYw19K1EyS+qhc6W799CCeSX2ryzba8elY+
ipDevXaa7+oJBtRPSQjaMTdAeaM4qqHQlw6BjCb8pWavn4nTWD8GXeeBsZt2jK6rMskE8Ua6TtKH
UJUNa+Xg2dvrdgJDHW0rmw1UAWaXUpg5ikWXmdYT/5J5cgto/J4qc1gVG4jea2Q7P5BHbya0JN2U
1X3gspSrM4o1d8NwqcbfRp3nceCs98Jq5oC4terpsktH1U4dJMfYSzYY4cA/zfQSqLcgXG6UuBaT
UDv2eOaNHPZ2Wwzf5RxdWmFSg5vkjXEmh0pqdEHBSLaPauUIwycSrPxrGmk7ieFGiGPxQwiOdd56
0qjbG/IoJK1qILSeJqT7V2EVMBB6MfhfthT/SOyApUnDmMD/rqGzt6HwKV3Dvy++vkSGfS/X2JOs
8WfeFI75ZD28VI9o3g766a3w8Ax7p8IwDOPUT7VE0jWguKCZvZfPVTG0xEWRoYbhvUolS60XVro3
ApFtcQd6v+Uz+3z3U6LdqxLDOXM/ky6DsPz2Ks5dCpOPu/Ep5Urb8WYbZIVm/rGjXHEquizCZRtD
V7wxKVgLLABESpkuH6ahDxubNiNS3Ovn+bIKTPnRi5fwPp/5hevxq90VbGwXAJAVty3hMdce48Oz
2/JdfCDnWqxzK2DsTJqGEhe2vy/HRQ5yKSOzePtdjhhPU714ouviOUgAOUYbPgyitv0bPhofqjZ+
Qq5vB3B+W7wipkkCHs21vAq2jaktEeV0k6u+hvkHAB5uMKGzfgafkdUhwABuXjxRbwVWHMVz3X8B
OuXwHy2Logp6lX5s8JjGuQclVQCBOscnBItWHTR2xU3Pls2v/QLCgfkDtKGV9pxsAW2/iGa7ufyk
x3bJY7FkGTXFDZgK+a2zqjosinOlfZUH90+ssi1PYyU8kPGn9LBkN1J5OUohyvkWdre/dy1bSBsD
2QnB+37cV3cIwpvvq0g/gF2nKW9YFk/G28aktaM/AIECQygw2bzCMWnjrjWBJmnAPWlvJwXsDBP3
JnVh32sKrzruRqpLdpxfVqfhWYN4oFADUO1EDP2m0qESRpasXKcQ99QXFEpKVJ1tp5NfJq3FXCm7
sIbx+YuwgKRgdl17so698Jp6KhyNx9K28Ti+r5IFHSxPAwLO6qdjcKfVi16gEIxbDO0CG5OroLZg
O2bhFjxqWvWwlu76dvaIdDjUIyuyH8nTxusNbO8JY6mGzrJkQKyYc/MyGSjC3QJyfUoAJAtTTQrd
9W0BDR8TTEM1tDVEs9qyVDsQFz8K/d6azNluYivg0o1j8brAdf5BiQre7F9mF9a6+fD7Z++FhIMg
o7Se21DD3xCCsCffFfU/d6HgBDBW2SPm3AoaFqa+995BIscXX1b4ZIXceRD0z2OMDG33ySD3tY0D
/W36kd9zNXQo6xMiwaWTKKBlxWPBbmyyOog0ufBWJoGXkQbY/rFWMqN9TnGU4MoRDoP6uCBZnp6D
9fhCeTw4+C4h/3j8zGt2jZLOZsoQIx/Hzn6RXnhjP0Cm3k0zaOgGpOVCtCRpQLFQPB1Kn9qucPhK
VD7CXRgQIJxfNRawjhJsrIiQks/Oie2G60qyd+qcy/giBfXmwFzE530rh7lnVc16oDNtKAnKmh3Y
GTeUy4YraGFBWG0p0Dxte5t2OIpyIKWv6GrY20xLmYXU96e27XHMKtOMZ/LzkY/qlMf8Oin5dp1l
ddna1z9iQ/8z4vkfLMLOShoD7ojrkS4j+LJVM3XZBXYNC/lYT/oqkZtNFenBshpVk9mb65abKqKp
bgpnoOyqk2vEmybtxVjlULioI4fZAE7jPS8bkI1eK9c8DrzCrmxbcTodsNiBvWoDe2rv8VukDeMO
0CKRoIYPz1Kisi/yoSx8RtZxhvZLxrtzb3PSmLkIKsI6+ZpmGM2UyUFJ6G2sq7kS3kl1W/18sYLS
PphH53we2AK1myjfUQW0onMxrGX+v+qI2W7VR+kLaXDLsKwRyw6Fcz3XzjbX48fgWL3WV46n/668
BEJsbSKIFN+jSNGgp+yAcoCw1FwVey2O0d79CEfFz7noTl4DCtGhR6iW38O/C8dyTOWU47Mw3gJr
JYas6CiTltLF8yDjOoaB0V+tOmzNNjX/FhtgfcUYv9hAvm4fvjk9mHtBGSshsJYMMlDxTAWEVnIO
U4GLf68RkAZDt4M578+xDrmWnK8Oi/RR4klDL0f9NjiUPO2cRTBR9+XUO1GH9le5Et7bqnSYHoPp
p7Re/DsBNa9/dcrp0+Qjbllw/8J27Ak+gDG8KlWv403hUOhfa2steQgPGl9aM8B9y3Xw4IwxB+lT
/iCcFqYoDFWVc+Gs+61b7sf8TIraBZyKqOBoz1orUSN4FllHHvj8ibwq9yWtzDoWyIeJfKQEvsdD
v9MY7OtQk7smwS1QxRNVBIpeO6d8jrsfG0Y/0ylfym8VjNg8Ma/ZlcZvdM9QMHYt3wT5soeeV9mi
lTGUmVOtatrDpJXKj9ksuS3oNslq/xSWo1a+kADzHKmCCLnJMb3Kxyr7eWZ67C3Twb5MJXApRVV1
22pierXclbzw+BNFTV2BbJ2LLxtnuqHpQzidgdUhO55wqC6l3fdNgRLGxWMnVwi9bXKkVylhfV27
/KTUbeqgZD6KGVOYSixJ7WDJz0Yjr56cKBvHq2E8qF3OZnkxY60n/hs81MSO+0d+HMtHGqX+QxuF
Vu4BRcthe/VE4Q+F+J3DX8Q0alM33fnK+rx/1uOIxsocS21ZAMQkfduwsLkXo8VJeWgjWMiif1uX
pXxC1MVRqYWdyZBDqy+KHmKeXQKxggKs46Oq8BWzixNXIQqvVdpGa2gMGCJCTSx/gAqqR1IhSHLI
/9hPcjEYkh65fZOJoeSpHmbxuoV5wEifxJ1I59C7QDen+Jv/5g+DT2E2abwV/s0J0ROi6FsnJ8SC
oGv3aVaj+w0Z2JSjxkDhhDwDMxK2S6nvfXXXiTTCA02KVWEjtlTXfC0LvRDJ6jwrGy/3DGfVmS8z
rB7Mt2tLRiBHE1TtDQt9c59XjzdJ/uLznT187NufbFsRJm4lzQhlNR/S04aEcGTlfqpwoQ46BwrU
Q/h733YeM7Hb/D192khjO8O5qCpVfTZTlfscXelV5bmT6WIyFBbAVu2WPiTFiu1WYPqcmeRrTrni
mJ2fEgtX0rs6hb4SnwRbWnT6sNdP6EyhwnYzrfDc3m3fRYNYIHXLnxSS8YCLoTu/fQXj2aR9nxRu
mncU2mLKeYsxwBfxpMfpcQpbE8kYJSTpsF5YLcUDzYp4DvH3dr68OfNq9cDDSEGnn6hkWM6nmD2t
GUwfqzwaU4MI14p6Ml5KDFLTMOhVNj8Jfh+Jkpqzea5J280P1lVLhj92lkO3xYSgFEPjoKGrrcpQ
Fq1XOlfYPb4yzb0CyWdwLU/XDtOhEEOYP6B97v+5OvRQcaGqYqZlXQUGwknutpSsoAbLZJsZK9vD
mi5RY3PeWVcx3/Y9HIQwVRuRHNvLigdYMJkHl1fhu+EmqPHCyfTztR2ZYzFEBqI+tfDY70JK3fHM
/wz6trd3SCnp+e8KtwEPXtkT9icpBPbveaAWcCiY0ClW+WNPPvdWw/zrPBVyYgNmIlu4BHDgbY5r
UdUPhXtxXf3nVBE2MB9QwFmjJM4uq/u6ryw35fFDpFdKI8wa5TZS7ZUkwzT4ByVQuxINPXg3JrXE
S8/gli3dKu9menZHIyqEP7dVcnDqCaXrKJugzNn31j0KQxO5Sqqt0DBDZhQVvqUTM5hPNn/pbH6k
TIv6OI+/lASshfKcPaPSjhlTAf7ROAdjl6L8GD6L8SLLQ03JS2w/5/flU203UBNWj+r319d7nuHE
UX1wgpWYzBFDOfN6cdAxau3m8XBGXb/Q9j7P4WP9ymmjLoewK4xNj/V9D7Sthf/Zjr38G0b2KWf7
KdNnNiOxeDhjrArR976RR+Uxh3H57B+ETEqAcnq0KqFp5aONW2GswGDdtA4y8PdlayMmOtMoCC5V
AhztA6YZ0gvty/6RNTJY1pMjlUjx3jinQ/upveUiG7+xNymQXBQ4Y9zZjSq2Q3Jm/vyRwn3CZv/8
Kqy1N7cBcZaUN+d0UzXyle56KkAea8OsvkwCDxKEFcvW1W0N68HrEUSmslrR/A22hqm1WPdmaBou
XgybdMgiImekvZZyjsV4W1z6ev3EpQCT3z+VVNQUlJjNNjm6OrKIjaTBZkptlXRmV/V3W4kjZ1c3
otak/OhsSllTiVNtL5msG+zqoJXSEPgIRSPPNsjrTNohUvbhmSOT8KhSjpducl/1wyziQft741/2
LMYKpxJ0WQWUtpUrfFXoCIaln74caUt4nurqE2aV85x1VHNj+rE4pvMPvE+MbJnoE5yNZVkm8upt
WdUZIn/J6vX33H4XjyjWE35ae/Uh+c29bzSepJFjHCQVfoLoIlz4Rg2zreSsHXzVlmxYTIlbrw4z
VTWLk9XZF6O/YXm7NFj4uo6yhT2S9CDWjaSK97HrEIqyd7OEMZi+6oAUXmZps9n87EjxzoUrMcar
GDdON7AG4iRLkd7lHewPwVEMj4aUWyzC98/q2nie8ke9N68FAfcZvDdcZr6OnMBtn/MBrkqJZPlj
BTZCjiUatl2+hkclYbJ8vhU223riWMzGA2ytVCuxChDptpN80lRTV++YFTLI9Cv7AoO0/b/Oc/lZ
4hn4sFDNg8kU+XfvYkH6Vd0C3qrn8r6eLrzaD5JRzVURffMuIe9VMmg+qbIFf3bivZM/y0hw5Ill
kWPIcGXxkd9/QdxZ6NM47lprPf/TQI/KDSG3dLLfhirXwPNdWz0Mmrxip8HF49+EZkRpaiFHpnkq
XwzRJl2Z3iRnw9gvZLwSJlqcmt817Ej7iqh0qq9wErFiKYgzYyFekv166c727Z1fN9nxYCABgNHe
KVSxHqup4kGPvs8nxolWKCVfs1fMVjikpwI2uDSOKYv62Ix9pRaJ4tlFA4h2l93Yguwj1VoajLAd
vpas5JoIBzhKnM/Uq4SNqwrRZOXVfxSXX+FMMvOFsxkPq4JoZTtM052GXKSdDTgKGDN/M05gQwI4
EdpUmQMWUpZQX0gjDTjyyJvgIWwhQnYDDXvYqJ4/hjtXLBPG+c0tixk2NRx1mqhq6EQWS/lEASzn
elw2v82zpZilz24WkMZ0DxH2cC15XKH/O3pW4126lnL193Dd9MUPAXKfnVbRm+Dng2paSKnvc0Xk
6Gr2Z9fI/rwWmc/XM/6NQ7r6VF6wbSbjoNRy8is5ilOsDLJJQw3O6gXHtLLkPvCnYXQ7tkGqfnHA
S7ZUtSKC6Hl4GDyw9uwNmi4NMmaPVrwUUmrcX7rqaOFsBGZD/Myb5svIf+Gsk204zPft9/JW9Cuf
oIG1f/Kdf4Au/tG8j2SNsdALMZqp3M/18670TASvYzNxt18lWGYq60/zw/WJcCGTKR3xq35eCFY/
2cLm51a5jw4DVM+avnQXD55bNsaTwmG67Oki0nLi0RhN6JylCxFE5VUpyu5zqvHFkOPjc8b0L95o
79a5IFGYi0xf7+a1tFncX6VIovwePZF2B1L6cn7RET6UChIUkaiO2drWXrq70hJNqmxBYPrroudG
FcEj6SssJfw8veN8pyZDE+HidkpXl0n2XYV0JMx2Ki6g37mMdN2eLG4q/aGsTFkf8aY2PyqBVw2A
VgsbMiWEWehI8k+1zX13U3k9twkOSABIEp8CPPT4rp5ypcTUMzAF7WSbSCvR0QHM3El9Cr5eP2Ap
z49AjHfP9ytlaZWCRDtS/JiBvCEbr6/MNJbNp74Nxd6f4mr2b9x2XdvypmBQIU0Ky7m3/5Kmz6/8
+R8CcC3HuqzhrNz9zXDR5T0kRejNXx7JofOpOJHF+E+KgAjNs8TJwM6CK47TItdL+UGEgQP3o1SP
JVaJm/lX172kQnnMlpWEqFBFbL2nqDMeu9Ky/e7b0Mt58oREkqynvlY91bIanhGL7UKq2sYVUHmC
ToOisvXV13vBElDmlNXqCTauaENj8Li2OFyJ+FQPowYaUuP0hTxJp2X3PWk9rTEOOyp2KXyvmGuV
j9O7UQyTE2YfS4WdAW3Y48FaRzkBE0E4wLFBp7zVCXMHzyn+hBq38yphkBAFZfz+KaU6F7iuGX59
psZOA9yK8cYhsJBXUO0l4WFhO9vIzaKNECFi3a9IgerM3z0n/9fwUarjJdyWytUv0IgG4tauRHIb
rb4RrCHKXZBAaOlUDleIwkaLp9LVnvJteX4MUt/X8ocybF0OFWfZ7q22hMMIXHJ2NVZxCiw0PBMx
rossRSzvjS7MOpL/cu578cw6Jdt+spoup8e2P0CwlnOxgZPDqXhmIyCk8u1LYZnaPJssHQ1EDE4l
2lIWztnkO9vacyioxZvpFJD4UzvpAGdAUNpODHWz196H8HxSuAzUK+AS6IwOz5imcaUZjpXe/bAE
Oa6DsE6HIhyp7ECeiDx11KLg2LBpO/Ed1/MO9FXPdfBmESCP3qsodbE/jUUptOTkP1na/FxqJ4Vz
LTuKN7FXSexwYhbpfHv6wurtji+j0+hKpVJ+ldiWgC/f1gZzsZuUb12P+ftsMpF+54UgtP0AufdZ
DZ/JvZEoxTHLLoWX/reTNYY/lCzrRo6ev+0nQ4Buaj+MTb4Qt0ESlSdWocV5hv+093ZSlh4txLpC
rhsOZhH36FyxlgxitpVjlWjye/k7qfvmSVXXXkNhzv7PFtW68whPWANZcr/O5HeZqn5Qnx7FpM6S
Afu1oi+zqtPrPacw2XCo/8rHyR2T4dYjEzpky9ToFAILh2G8rMJNXIsRsBHK52lk6r0ZEsHy1tLh
oBVuWUjkapcvy7oWxpCZmK3qUbgqUtIwhY6EOMnQzmWnqM7lc1aORtiZWxjBAtomevu9g4mRzqbA
C1Greyg/2qdoEK/pGzflj3BDIhKxCU8Bs0H7tAuyvAv3R5to5+axIpTQlkgsiXcZgIZABn1RxYRo
x9K+rmft7r9RoanGMvklql6o0vS8oopk3X0OGxugEKJv1i9/ZpFKVA9dvUi3cUyEu8uUtRkLbNbM
OlRfBgMgkHsm/wk1D4i3haV5N4QwsD6Iki9aff2ZQFcjHXB/blkIwTQECsIdh2TbXvPoNQmQNZbw
sdelgOY5WWB8ZozGJ+XEd3S+Uf5+n4wSo8VnIxqyukwVP4KyDi1n7JUKNbdLG+Wq6bqFpWDWpO4h
M5j0YW72m69gHuI2ieQi+pv9TeaC5Cd489Px/JUrdCKgaHx5kgoetdgoepwRA95wVeixNRntW5tr
a5IYnbjARseTeDWXmmW8UTeahm/Hbs430P8w/vL+b/7m8rW5FBy+o6/bzZ3Lr1RmPItjeWcxF8vn
mM6a3Pxeqa3T9bSdu2srKYARGvhc4bYpQJQ08zs2NL3z6GF92ydcfptQqhkSAknCTYAsd6epHz93
4s+T1RC0uSN/Qbfj7efi0Jz0rw1sxrvp7DmgkfL6SwuxJoA+2PgoPtU19YxF6S72oVrTu4yOfZIA
pcfQf7zlP6kVmvr7OMLMLIZc8He27QLXjQ8Swds7VF9l4egUcZe8sZR76wybuUIOUJXTY8qM2yiG
1deEtxgcJ7RFJnlDkXVyCM69+69Z/XqREmi772QoY7tcA/Sy43yJ8LLO8z7zaGW7N4UTms8spp2Y
PlvHRYQccwiKWKtA3NK6bxtf3P1hbHFC+C8QeVBAZE4bofXMht2X9nN3z0emCa9e3rff+wKjwFni
7/OXGNx+LDQTpcfXXwXTeeyBULL+4il8s5i1kY+dgEFHZIgizvKtqS3P1GQXqyk963MrOsp98ofp
5sfjiXTu9U1n0910NHqUV34y07YmsBNt7jbgfvx7Y9tg3oujJNKrXTK1e/s2OOPv9uK9Vzc03oj3
nnVw+brl/7tNc20/bHK+mum5WV/3wn4y9Ka+K9eopul1iOtN3Zsvzomn5q776H4GGHGH1M+lk+x5
rcQ0BGLM6erC1GV6HSHX/XBVAAb3762VVUwhn+U2jQ3WbT4Q349Oauolrr1kPzc87MNkFw5ynWWS
0H58HAv9Avq56bu+sxZKJWTwiH+/bpx+VoP/3xMIDQriCeznF3EGUjm9R/Lv0TWSf5oDKvcg5RAU
VUY4RIHeJHmUfL5tUbiDoP12mulj4XzdGJO9WZa5aT9ijWN69By/ILHR3wcuDWB94tPH77EfoeiB
zb0BHfqUvA8paBzJhKS0FQ092+Fe4pD/dOO/t9nTToN0/9JMsvuB+PRvg0wvLVYb08lRBkQur7kk
cVhbF5vrJbvRTpLumrDsdA6yfxvtRqgQktwTl7x+atlda6yU+7yLLBapE8QV1nWVQOjL+afuMo74
2FTF8IttqH/CH7DeEiGzPSGi/YNP4qywuj6Uzd+tE+cLMN+Pj6+8LTLPsNxxcVKwH4DN9Di+ZfMJ
2R3FBwCbDPF04/TjPAKQnvuqI3qd2xDxHkd76d/tUrddSP7akYRNuSzmzfgikBAPxloJkim8nUc8
L8WLa0wTk6Y/oZywtl8HfsX8v+bNRr3Ychous8ZD8YLkCV5cFuTWNaE6TZFR8mL3zKNlmE9sNb+a
22dweJXiWPaS4dViE3j4uaVqJ2Na6vDycTqtTD7Sd1uAI+EAHoXzE4pYE2LRImfkNvBVS3nmj5/U
93OeuoUPZK1P5ro7x0KP+g7T3WAl5pzUU7epGLLqP4fP5m66nuNDTLpvy4trXbVR5Ywxnk9NP91N
zBKul952fl8GkYEr8O69LGL+fcslxWXFvsHO2sGc7rTuzTW0B4LiwT57lxDn3Y9FCogqOaIaQN/l
LqZHEF8H3jt89yaMQZzbeD8Kd9j2tnPQ5tZS6vs49ggw3cO/0GeFA8dY5f27mVmX0yJ/r93HnwGg
Z8Faq7T+PULgmrnw/Lv7awAPuqFI5dL8Lgf9TZAxv/YlIzFOkaQKp1a46mQW+/2AlEKeHzkYL/2x
IYFqgq+XQP3LQYqAO/795PRixwA7zJPZXeT7ugBFtTfDC1NEBLl5vCda3ltypkJn5sGIysrM9CIu
naFs2caNvCY6/yXJh3HP9PS7ABLlvN1+7j3P/gQcEKUUCCpPM7dnfg9e8y/yAcb0veiPF52KP37C
z/09Og8vqfxmcdDMdt6zyDjZ8bH6Npfwc/WNos13j8tT/97IHP8d11XAevoozdEBL2RuSfFs/Zkt
oh4fTY+vtJlZFwrHxvU3dBd9d/e8W/BuqTxWQYJGsRNjNdrPsIsYEvU9FtSAZwkechfaJCutLnO1
kl+vVCAPP3aBku6SCGTEOBGq8KZ0wotcmK6tcqEAcSdhYh3RVRi1GSUab//L8KlM0bznnM0/iZS7
29GSkALw/AmV3Zt14NUJEOOUeOPJcM1Lxxhpdpzkr1RROmqw1yzziyZ6GWcHZmPphtI7S1CIFL0L
jgo16jfbsskq3UVuSPZh/kWkykCRoGBLcfD793erR+DMLCvp6vZXeXJ8FhQJK4zjt8we5DgjG/t9
3fd5kvwLfPtdePjY8NGOCnj2pXi4hSOsy54S7ZrWbR5HI43mU9xQ8A7oFeYJIsKBlxUtskQDJPar
Aqw6YrprvQEm7uyzD06zbN86FMH+8XNXbaUG7o+p/GO6HpvVHucbTOf5GkEtWLd0eVdV8niVKOam
r87EzOU5vrc2WFx9B9RQ1kGZsSvS4mAhbT/5E7xXG38OlHdqQRbcaj7/XOYCkKsCKedHztTcnbXZ
RNpcBEBxC6e16V8Y8LMo09raNb3Wva3c4UvMFBPMQfySvXHS/w2knfC4Ue4lcMiTyABmevqHQ8Vp
jc9oTN+z2Pj4DGcg8In3CHi9nH/+5aWuccUOy97ZETpAjycYpG8tkIgwJhDOExU4VRYY2uNVNQyO
Xnn0vObj/JpAEtQyAD9okXLsHAjefpTLJLyqoQqvuJkdRjcE1C1LL4BBabitvNic7u1XI/+B4PVz
YIpm9lftAFszh3l1ru1UjRKA7tlWgK4quHpsIZeFA+qaLazFdSXFR2nSGn6+o6b/tXT/wWY49xcL
q+Dowj8Ublw7zQSEBOdQiLIurpwYUvel3bJ6YrivOonvBQuKOjPQAfO6sNHgQOxuZQMFtQTp6EQz
BZEmrDn3QSYRfBLh90qTOAHKXZSxCltgPC5Of4h2YT8a1pNYZGriRbLxGK0XmdlR9JldsY5McZUj
msO/rdPKwG9d2LEM9S3ML+L5J69LBL6H1qeYSBVvX3F0SoZmH3hz8UZacijculHdS7zKFGOXLWfN
xS+Vc/+tbOfLlCi7MMdNZRcpPW7Y4Mvmrm2J1SLbjbXJ7mJjFxqQDa+8LMiQ9+EFz/D+kd4F0794
LFwg+QImIIvojlaF5YSelxN3ZpH8W2Jf1VL9ZS7vCxZ8tBIE9fwSskqJ7sks5hfweaD/ufOqak5+
Tv07PeSY5ObepYcfXSCYv14CvjS+WzE5gKuDJe50VHpjUYQUf1l6m6/+isTersEAlX9n3bVAruyd
5n690ZsjpFRIlmKGZD6Udz51wo4KjWNujGPWwcpARU1jCA/DwoVlnNH3Y/hTSvcAFjSqSgRXyIxD
wskCwCpeZu30zCeyJq/5N2vDVeGpWPoEGY40/6TMz4mcdvvkz6PXOOmuDNdIs+HvGaTgSOHTi1FU
vfKZ0K/fl9Z/6+GRcGsQ93FLgaM3YReITbKa5KOhl8dLCTOzLKZ/bqb6suTSDcZZHrJs2oqRoXj7
lcyn1S/MOmIBNR4TDx3ZOptPmoojCaDzKGSNhJAwoTOpkBqLz6H31f/gWB7ZLJ/KWa30JNBo5brv
NtuApq5t9mnyp7I+O/2TMLfO52axTWHj1dim/LNvIhaipdcaRM1jCWEfPcuQ15QoxxFnwPqD9+Pk
e/vPEP75vcUkPlWvgOarf9tULHyx29BEpbv6XXFC4NvePNqhmGltmxJcjikvZ5FX3/NI/VJjjfz0
qf4kV7EopXErYxska5HqocW2tJKeHsM1xo86w5Wplx3u8mWWScVqh1Othb67ZNjyEValB+oL79nw
W1WkV8nkpYl0zYPizokPhfbzw9OSPutEX3lsXlpL9B/yz/KriRK4Bi3ZmCCp9zO5/IWnx1/W8Fym
lWzwkj2Q7yw4p2X+/yTrpAQATHbj7Xgh2ly1D+1bKIG0/GIAU9oNEzO+gOYp5XRY+ekICjQxCIF/
96FCwyIr64j0QptA58qfj/M3HYcxilqlORmuXDgLWiaDKO4FsrCm1D8pr5wNnmsMLlbhBvDYv086
aiZmGo8EKqJk8tb5ZnUdXffEW4Le39r05I037Cxc967DcGUS420uv9RIiBYAMuXrJJA2srNPtHhY
uBibX2VvKmPaEPBtUd/qkzaDU5+ynGPNOJRdwfpt3ZK5h+50vKPlOs4nKBxQIVYaA4jtecgmwvV+
o/RNZRet2s+z+aVlYi2omOFMgDjovl8CP7t2+YOxlIFTBjsW3Ig5sUAxFglf/n0I0rOnQeVs44vK
Oa1DLNDNbQbNXY32pvxpnFZBElSTyu9DCCR/QBpjslbIdWLkAP0IHqUU/K3kEio8i2f3g9beZV+i
gZO5cuLO9e9MCTGKLPiRvZWASqJjd2O83WfQwwPEBPAd54H3tNd8Z52tonf0phMfZ6dvw7rpa56V
WdXwqHXcHaYPzKiBG/vqrUcuOFOyATIklK3F1RTFcPww6QiplSqyzXhhkuXSccadsCfBo5rGRuvO
EQGfw3R510s1JQ/AGgfQ4GUlmNqHg6wFKamvGbu8aao7+b0QcVPmqyJQwOv2CPwpjyKQ2pkAaHlo
+WU/i3BxjwYPZ8p7b3x6jF/eeZ+nWBgd7L0JhaIZqSOlSlRH6EHDBVdQ+dvfP9HHH6aj4BOZOZdu
luBEuKsI24auTZo5iM3VGZZWWm4BSP2qSqn/c2EQoxe51qGvycJ/mD9Lwgk/0WwpWzIzq5zs3zyN
H+V9c8th5tb4oBCOrQ2WaLoZNMNF6DPxe1Y3t1KCkkwUq2eT4Tg2+peDptUJ5iWVE/3iMn9H/Asr
Gx3+eqzImYwiv5qgpcCldY7OXDrd2y0WJKbxXnKuB/vZ9mKwb+G4NZk9psuxjiHWynYmf/j6LBGX
zcci3pGb4p1I2UX6mGbUnAqrTw4LzkqXqSS0GawWu/5HQNCXw9plQROQvfkb3/fNVRUrlyRdSPjl
rxWCvHfQl14B1Pfp7UV9AIOX0npwnSLkcNQYqhPP/UIdxKFRV2dvVsWXIptBAP3rknPv4++kE44H
EC+OJFvyRRJtMAZqZ8fnofSAp/lsdAHM3uB8DlnWKQA8yMADn+UZzWUb5LSpvZg9i43A0tLx4w8s
3SE9a/EkV/rrNpn8GoSEC9efLUhQ2bdzJNmWd9/jS8e46zrfl0vqNHO04rbxrLvs13oqXJlYfTXX
i0d3142qMH4/f8qmR/MJOFJl2cprcT0+Qzf7e27kBrAKGN/rT/Y7M7e1uuvn0Pyow9DPRPkQjlPq
pC8B2haO0ltKFHVgFLh4T6MaM6NarKVAkMf9iNtwW82roevaznzl1TuNqTke4/TA/4a0ZOnJmGKV
b7O4Cur0k27m7mlkJIEkRnJkvLawQKvKzHy66n1Ae8Jl7db+1OHzsZ69Ry1iardhinzqZuMDTbW1
+vDOifBBNbx41COjhW15HXsQ+Ycc/hIzaZn9wLdto6H/mUv1nF676emnGW2lbHY9spsy6NoSEJ3m
r99d2wnfzh7t1/xRFzQSSobWunbvP1uZWa6Z6qSGeuT65yvdshtv7mJGGXgsq2/T0QHrYRSyWe4L
zFB7t6Mtk46Izlh9i48iIshbaJC2kXsCPtFMKrir9f9ln+3gMkzWhZbxbhl84iWeVHvg2D8nLota
hdHQzGP9k5rH6ss/W5vDSjDWX7N1qVnpO4zUb8VrJ2TGHqpI5AlMICE9K9gcO9z/6eEVzbPHCAQt
vYoj0TaoVgPLtaiW5APmEgA7063HV/r32X++80BsB1oAPIzFMH8tPGk10z1Sq3j4B5hA7OehLATn
Y3m7YiOnRoq8GO5I4SZ7nnYmnB14ycyIE4hZ2/Q4SA0TlWMvM8j8bWxF+PtwdTspeRLNW7iAJzfk
Iwjrre8Q2IB1Nmhna9n2s5oZrvvCoRuGsXbFENEZiJen+q5166075gKtOJWAEnf6iQSTln1l8PLU
rby8lMDYFnr2YVkfdhLJ0tpCK5jbLvDrBb3mN1+7myPywLLTCSVXPkU2s+eAMw3i0QOlU7sdFoWX
WA3IQhLmPfjwzVMYdoxsETVE3fdzYF83NDPAbwJQP3vP8bqaqKQq+t3YuawrNACPY7Dh0Q32PcPp
5lmWJQg/FkTwtI/nhrcZaLPFp1jdx/70s/77/JkGiynXXClk+2fy8qAbEp/G4FUd3jTSwOUYkom3
WRVt4UplSeuqn4zkP4dAiEojDHai/3BRSBOIxyZ7nhcKHZ9se1O3s2EdHH7d5es+sARhnPqdxAvZ
gR5j14egPPRD/VPvNo9+c6/9ejPfVKwkK+70Ney7FFo6tkN32/adr61zW9BxigDKr3MoeYpYTyR3
T4KrQ/UEAyIehaWWI7OeJts8cVjGh5HUFwOQ0Y1/D3XpunDFOUL3cW5tu8bGwtRqsuzbj5QMcc4r
2hsmJMt8TruvOdd+7oONBkoSwNvE6NQKiaHn4PP7hmMDR4QrAo0hJ89aZnHpx4enRmqxqqk2dm3l
S6yRnO2m7Nsrr8V2ForPerH5s8OS4tp9D6+l6qQCQJiGRzBWVAuG7N5lsFX4IX7/ZbP5zFwr91oH
WhCWTbkz7T03mih0dFV4LBJujoklfl8ufKivBYDZQ0YN8MZe7Y2/Hl+HljkMQ16Utu3vtdBfydGc
78/NmxLYKzKjHugesh5mKzZ3RBKUHBrIaOjeZ+QHpE18/fO6/j+QqbSP0/CQzOnzHsxrl7xlEZlf
YZeVXBe3Gip9k0R6a2zZIvRz/UsjXJ+xnlnmbinX4j2Lf1kcVfNaN8CcbQmkiRyuMaZ+GpwIOhjS
lQleojdwmy//np04G9Bp4qV8i6L7HCqRHmLm4GrFKsNPCqYFnJ2hlU+UgYAOMQ4nl+fNjNXrE/2u
VTStyV+462vFZzVpm8t1uLIx/dY+NtMGTZ9ABRAffVqR3mSWROSJtWhRrMWOjF711G96+FqoOBmO
jNnV1JR3Su3ve/fRDmeMCfshrG31eJLKjboFsV07RCyUhFLWl7NTf9/VmvpkXm21t5o4y8b8aCnE
SpW5mmdGjLsWkf9YOrMlVblsCz+RESogeis90qjY3xg2KSoiCAjC0//f2lVRUScqzt650yRZc805
5mjQZmjcXlREUMjhcvJvzit4Iw71TT5z+rgVqPnNgmGCbx9vW5ANJLkQrVBo/5tSsvORyHoBTmEw
zEnlTuAwdVG1p34CuiG1lc+YoQ80xI+QiantDets2pjCSkIaEQoAvZhIeH7s21WBncsl2wEMGOVK
bfTaQvp4xuaRX8vie0333Ua+1DxbOqXqxNxy3MVXjsf4ktRApKTFheUlFoYexWZwI453QRt3LPVc
JBviVhrG3n2TOiqxASWBaiLOY8y53argY9eScCBsdwPoHMU6veYn0ZnVAoZg49I7gAF85ndV+14x
ifG6k7CgJnoK5dBnRZwMXvnrMbw6adb3v0vSxhb9E08GrPnDj60K2G3Ew8E34DGHAgjgpmILdTc/
Fzls9FE0Id58sPmEXDX02d773N9/Lj2UTySQezke+P1Lc2Hq8NgP7xjABkvckOI/6cB7DL8s8Ypt
Z0kaSx1hAlbcard227BWmbza4B0WW3DqCZo8aDAujConn43Drz4iheeNk0P/AmPqr3vbzy3xvywR
tHjBa3PfjriV/NyqXP4HZ5wR8X0TPTQLVs9d47NN2MXPHaJeJkAJmXFskdFhPs/dkr89ES6gz80A
NBqMqOUl461uMLr94m7VuTj1kjTQJ9l1oDFIkaznQkXEjyxeyHrpjEPCHzbYtIXQ4oAnJjY0B5i7
cCKnuT3xMxRrIvPr6JNG4hEWAN8xt7D8J3QHqZCbYgvAJegPiZctcet9k0GZeskqY2CKMbMnCPmQ
2bB4sdLCUMvq6YaGlSBeU6NAFrGhsCtlOErZKdnQldI1gO9h5/k1GBr5GAe8/qJ4gyumH0cTwI8P
ZsOspL/KlA6lgbSH6R/ygSn6BY4MukNuXAoQ1dMBc7phhzNnt7Hs757LFlYUyEwXxTdYUzwoa8Py
gVsvE7sCziGUC6Yt6B+8H196zyvNCaWSq/RDDF6+oDePhQgZouYDlPuQXnJm+wnGKsoBIiDOhmnY
nYBVuGeoKoCBkJd+B4o9lXOAhQp7dJB6knsZgG8sC9dbdsIBdhrMzENhw81vCGof5q4sRrhOmulD
sOReTHj/VltAASOHZEk8LEEctsTozZAlor9QrSNkVrQciMuHWwoA9sr6y5W3PG+X7brP9iJ6rcWs
AI8X0wkWAfS3GD5gpJKK4NU5/Jv1YCGcPvLN0Gsd6l1IRuGWxms9sQdMGqTl8DIdD3FA+eGfou4U
BKw0Xt+LtXKHz7b72xC0RAbXi3ioEgFTjlXJBOPjhvQNUtpP8axaqRGVoH+g6DGX0vR+tqj3ovsK
XJ7lxGiNIpVrmoo6ZabND0O66BmH1ivW2bZHk2o3ixFe6fyl3776NzfR+hR/gHXylokpAHpoHBVf
5SPkuuPySQIWIK6FhxMKzZqIvjEct5bIuVEAxtf5uLJiqNwX0BRqNJSXgeTw7Z924uXbGtJ3n8MH
aQ0ibR+nvpeBL9lhEpBXafe3T6gwqGnsBnJqEpKDc4j1iAyUxfP28Gsk5KPVw/8tE0JtgFbxO3ot
eibCefuDhyH2+25sHzmQFa4I/O9wuGRsp+kZoGR/L/rbt5uGpKxtnjQbo9nPqgmwGJJwxhE1PlgR
1oQBZXYWtla8xKbjirOU8/YhpENHh1qOulgKY2w6Bpe7UToQgsi4zMTHdaAbO2TgYRDUbBH+E/zK
MEs6Aa5MZp/8DlhWC2JxycV6r5nD7msFJwzUXVZzFiZME/YCv0tipqvSwbXUwbvZ/WyfPvl62LXT
1xCEN7GjiVVbCZlwI1+IpxWOPvktVjtdxPq1mdrf6VXYmj191RFOqJxFmBm1lxLlxJ720DnI7Alg
fwTvlRoOyJViehMh3TYVon9rEQ1MIo6u+IrRBs00eEBUe+xkBW9v04XtWeyf/97r/uE3J8Lz8jnF
9vBQ7BAol4wiSEyZtWqDPRbtkYQ5YidAE84Ir+iPt5M+7DLZITdP8WSFGUUHrqDxZKrckrx0BrgD
vKJVY1cHNHhlFOW6zX8aNQTfHvS2lcJCgRcTGCUlfRREeqDxRv9+GqweNFjMAWMxib1/0HQMLO+6
v8duNON8rSgb47C4PQO8W8sVKl77eSZoDROtwbJzZULoJwd5ft+qLjuDcgf2i6lDe473GZzG4xy/
v5CG76VoAzqjwS2m8Q0RcvDf/nyoEzJEwh4oCUQuxjn09qvsQjTs9QEMdA/oEGhHd3v8Dmx0v1To
hutP1ebVdNuRnTIUjD1cpSoDA9P5eKmElUd8IQo0GIc4vMP9DCvtQ+Qd2VX6GG8pvCvDxHlSpBqc
VdYN75kUvGcs8dGdEZs2IyYoNr/mnSw9do1cdF9TNlkwUGSSEG61YTU6BkRYwacRtcCUnPgsYZ4l
Ypzas7Kv93e+yYsTwyVFzlVvhRjUk2dCekiwlPe0+zDEEzyRxDVYaGNTmlPFqCM40pqKD5H+uVEW
APu+OBwi9OfpdRGHBoYUlDs6yd0ryIMjWaHw0a1HKNpo6wvaLmOmS8mQl70ZlunMyheG4/g8DGi4
cfMkbMGZ+ASm6oP5/13acYMlMIgIHWQECrr5+ywPRNl8rZPtcClsCnOytoSyRNGx2qUl5norZyCS
PGycVGbw8MithZpKWJ/sYhi5fK6QUuhQj6gNX7wq8T1Ez/v0CRWwy01lllv63vk4iIPHcmgl275N
PbKEwyBLRmN8QVXqESq4Ucj8qdH2JRuFxEQlolUDUsE3vtgNBaNrALBM6gJRrAvUdjyMr8fB5A2A
WetihyC6vWRb7TKSSPp2THY7sHlsK2F6q3d0sMqlsXIPWOW9G6+pF+ROQkVcfADxgHNvrLM5xzHE
f+Q3J254eBAnLoYfDZGnhI9zcuaXAoYWAgc06+7M7Ez3R+cF4nU/0/C3czh7f5+1ss3DeDlaxxs8
TFk70lnwHe5/Csd7NWG8IaljRjYkjexFRLaTO4AxzudQrch5wJXD7c/a6L1Q958ZF+C82QpsZElI
MEAt/scqloDxGYB1B1CGOnhNbNWeTJ4zqIqZk0Yg3Xq8M8Ts8UCI0Pbui9oCe+I2m1cXnEDhB8Lt
R4p84KkAPkwudaSeJQ82EtRIGhRIaNy0sE7jEw0C+8AzkBINjuhNGCksli/4MQF0M2M8E12BFwnZ
n4ntfF+y6apO+Q0/8GyHBfW6R6sKG24DMNRz+UB3QsWAcjOdmLv14BqfR8vKJ97n0EZ34jHIDsVe
sz0Pp3usbbzKxXCuwWsM2QzxZbhynbhuTWvsHK+FLZxqZU84GCt7WE4YwPN7BxWaonCkm/yeJf7f
AzQb2fzdTe9vve+RP7dICwtI3h3pEzzgBDxovLGdJGT1IIE7GEOR0aUxhLw3D8+Dh67F84ErBeAA
ndUCV//Wtd967VA3mMval5l5FWIg1s6SkYDreAlASS74JnwF3ZQMaVMklqhs7JCXWQ/raJf6eIqD
nN+PjkNtcmAV29EQjcwn6u3jUtrTLpL/cIhNiOnZFlj+QTAgygcoSWLTAO5enktBkq3/2Qi+OIwY
VrCYOXW40BaeeLFfztBloWi0i6cHWXX6scE3R0Fv1mAHDAVkQe1kCxwd1/LisylvMlgJoR3e0S2c
EYYo2YzSgpfGv8eBpqFHWMSXmLxynsHK64JP6aQ1idCxNqZMwsAjqDESLnJYJQ8MxExk96C5USiP
oAnU8XIPAO+yLcSc+Wn0nK8IR17Xl5blePjzKicJKngDvHb/3BLc+7wm6xJTr6W66i/h9dIeKGjd
no58I9FjpkI9BTBi1U9eA5D6kDcZbUSyzI/TghvfSY02UFjoKdH1vQBzIobrj2we6grTVcRVoTNt
lkxJfW9wG+96n3lQLMmpBgwQRtcTmxO8kBkUWkEdwNwDdVxO3GdrAE+phCvmiJToWnAs3NXLAWw1
zOpgmKD7RlY1YjDBHg4bqaNBDh2o8yVNDXmRBMmJsRwGaqMtwHOFK+j6yHMQbQRAfzSIXh6iW1Qr
CeUTfxULILTR0jNSqHCCvBITGhZamNgyAuU6DU9UYFR35wOzGnfAzV6OvOi+UxiwkIEJNZH0dMuX
La5jOjtepDuQDIMRJrpCCBB7yMdvpzc3zfsk4v3wbUFIcTyISqghO7MZxuvTgECEt0tX8YiOSxYH
DC7VPoNdh7UbtgEtbNvjaaaXrmBkGd38+AelJ95Kq9aiaOlGhSwLdTS5eojWlxU+ztgoW/c7UsPN
m7bkSWpbzyNijMOENzQOwdTLK7vt9w7a/Rx8FXN37PjbaX8hW+z0uksMB117ITvhD8mgW3JNC7ZQ
jhMwgdpPW0aINYSmhs0kTiD6h7gDTkq8ZePo7yf+wxm4PRc/U0v5Q1hm/xvGuMuZoR4YGbJFfLOX
JgDlgP0Tn/mzrZhwTq+YnL8+wyW+jMS7pyvJxZomSjwEVTwupB7r179IIj7bU4fGRFZLpUEO4eAV
OwZHeuOgwtA8GkzAb5wcyR6Gpx0aHSwiDUhJKCc2HWpZyHg40wT5qneBekcyM26tULb4Kld4WOAD
9uO/qt5fvLwf+mdynBtmTNZFvYgMewWBRHniTH1x2uCLubdOqmLE8fQ1fywfx0DC6wlX2TDd0HGY
lVfrFdoKGnrxe8OXisfa7Wm7oaez0YJJ42ZLdByK14cDlxgZYhB5nWkVOiQ+eN/HqWYZQ5sltjIn
yzC2cdVAvLyQzl8LMxK9oOEMD1gOsK1RHAxnNQEaB7dOO422MNOA8HCDYIPP6d0fDY4srQ7TmtpM
P+x3KKq4iY00jKm4fPI1cII7hFgEd51She/OaPlveRNHFd0/8MCPn6PM9M2X0kum8lw+iISkN/LF
vTRnu+Nwk26EKfF3OtmD4fOv3P1fKNE7/MMlyWj4Z3DHOsFLcTuqd1yefRdETQrHQuAD83kl4S2Y
/Kn0Z7kxwj09tiobCy+2Xxb6LsKQ7vrkIsKUUSLwCHHzIgs26LzWYPIE0TclHRYCJ3+Abwii3ZJZ
4T2HHjZA5c32XJjBoFhmLPVexBZlZyGZPi4foTAKKbgj8COH4aSSnEYk0C2H4+JWTLrs5SmXMe6w
95lMkHmCzTbUCAyEGPLAHEFhGzs994Pjn0yG2WCHOQ6rYg07JYMIPV3yxnCCPezDLSLG0WYhM0ox
vsAFQ6fkkk+aoDonrTz4OR8L11mMs1SWxVbnsfCwJwEKvzWs5mYuaEbmb4M5rZ1vx1yKmcms1LFh
YHGwICPURIpcnr4nISN23x7PBVIytwD30wQ5hsrSh1WJ81F1lMlDl5VQGfT9YpViZ4hukhDj7MQp
YlhwJzhdJ/aQbTOfAXpsZikYGVZ0aXa5aIUn9WPxwbXgMXvj69JbKkvFQIDKGszpY0WfIKWZff5G
c1Ifp5jyTX9aBr8cW2a/2CaYdG5xOLeOYP1eLGkxVXB+vKos2NQprrNOwuz9m2V+th7Py6cOYPLb
vvnxEIO/YUvyb6eHO0A8C6IzoxrUU3pWa+gwSUkHifjJ13IIMwyKMlM0ZOxKk86qPTzVsvbaQ1NB
akIys3JlXUGWCyZf+ep3rb0D7WMwmCI902ipG2Iyf/xbo1COWjYdLlpPrmeCLV/n+A/LIUkQy8mc
ZOENbwMsAro3nG84wTLWbwBg9IAji1YUFnHlUU2EAdgwGFpq1D9IRNYpuOI/kcW/9BJLnYEJyo8n
yU+Hv3d4HGA1p4cR++wvf3y/fMlGfIYYKOCtAsqHCZP+OdRkeyfB0FVMXV6QdL9Xzdim98Uf+iG6
AOrfZbio8ANjJ4p9CpJx96VTVZpyeuc5Vkj3WUNag6UaQCPpLeFWv6NnBI3kw64J9n+EkZCQqv3A
RNEmsjnG4rnyJO9hv1bqpTmNrVKcv9jI4SjM0OtiCkvq6JydND6CklkGGIxC3fw5lGNeO4ggkY/n
Bi43DqezAg2lU+WKS/WEYyH7eNixEg4rswsBB7qwN5MYe14+ZiD0Mcmy/BNOCF+jJpOoCx9bARw6
afg2iAnHM4YbTycscDNe/ODLj3kOSAXpqWJ8evr4mn6xi3kT+EZgHyKBOdWBxe0RT4T2hgBnTlC1
jJljTHeIAWIcPL3iQgMgrbhBVUZ6YDVcMPHz4xfFblTBBoMmBHy+tmsiVM+NWNdnmfZC4FQDFWLg
jh3WHmw99WMfHbFlSbPH4Y6a8ufK89G8mUOXoJlF/NyYI/0PES4GaYQEkbx6jxLsCNC6BIo9IOw9
+UNjM9qPV2+b5dww+hBe/3XIx2DnQ9shkRT7+wfnr/AMnmVrXMSE2Td0Jtx9F1CimZ1l4RrPBqbY
jC4ECjy0cg66S554d/o4qQMpAx0ydakMjjjshg/3jhY8N+p2SgasDzltym4fj9o2OH4ZUekYBWPb
VrzMxRFEvOlEyMg0UK9ry9YjEFKrf8oqCTEzAcjonnG8f+ot/tH1Nl4UURFSTmkP4bZNC1iEsTFj
1osh+1cm1yCFf4wDHdtkbuBNwmUIVm5OcG7Bnv0G0YEpGVCCBkH42T5O0g5XCwPN0MNQZorJpVB2
+IGQaWG+FWPARX+hLBZOekpOvwsUn9giVFMXlwEUQfaB+ALgHWQ/WJAfuAbQGnI3vNfNdogz9h4A
RPTzXHSODDZ+n55kFozPWb0U4XavBSt+hqcS3AJyakZ/ScIglMo/Puxm9NGGnSa49VCdezowl5h+
12pt5j1NxaZmFh8ku7/u/z1wVmb+f2BepY/KqGqMsWJ9ehoxIGRWsDzfwYUPhpRhVesSjXqMqmQw
w+H2uz46CpuckD4C6s7ETlu9ih7Y2B04z5Ox+bVU+8gyas7NQMkgiOnUDwpdtmDxYunCg0vdvg9x
XCPl8ItR58f+ABaA8O1BGFhWHbhFhoxajHlwX9c8G42Z4dZGA78UW6e01OF9lnOm52nCghcO7Knr
8DMl47J1vrCH3ga6d/yvYOIA9r7dNrdhecomnDBgpQ0m+fxgIai0IJEa3SbZT/C4mKu33K3WJNMv
FNZOK3ZK+xJHrHnqUJgV2M1sbyeMhqwXvfnvXGzxuQYjq9z+tRZC+8Rh8mYxSG9RkmPCcfFG2Ofv
2H9+vI6caH4uJ7drVwJVc/kGAPIiuBXQjzAzE4A/uUpuuxsshlE7r3G08d7wZ42x/pulyLy4niF3
sD2OnewCrAhYB74KgoeSqJ2318QjrE54juP3irsPnDxuAR400JCNONmhkCo7fJYh+qYaQswtOSZB
jDCc+JjdZIg5J8pnwbsVkN8Ac1hd3pWO+vcz5B3pNw1qA04pam5avHZ2HGInSyvv0rXgCZWET5su
Twc8R5tebF4bgeHhf44rFHgMPLiBgaL0n/BUGBYS0w4QCyNIINSEwE7mRLhz04KsQqTdVWbu+YmN
Fl6foDpc4PJPSz1vbp1Ze3gLTzh8qT0+Fc4Dc2fcWyjS7LVblhlUq45caRP3OGsCTeYMFRdw9t3Y
7Dw5gixP726qr5ur8lcdOsnswJ7RTNHlRE+DfXZy6QmKMFhtO7v2rfT2dt6r8tTR6WvDRbuAnEfW
0PL+B/OUU+oDP9Hv89iAvvhZRgHm4OtWL9h2ZHNUhRayZxQhXElqRNCm1UVs/a2XAVUdsrPJlKjN
KhOOB5Q0ZlhkdLSqmJCAjoRswAhUogcDRNIHiOTZ4D5CTi2H9YXDLsEO8FJQo/Ki7O4rJNfaMUi3
wJZ0jXpyAcHBJuDjlaQXETnyCTuDuvyAZNf7y2ejNwZF3XmsQ02BPa4SHTSe5msAIyBSOL4kxDuQ
WmQIHq1Y/1O6BlCo19DM7HaW40HAvPUwX3/ZOWLP1ZosgD0QTZc12HggDECQwMGohlOwVv8GKB3Z
2bgZvAAwQvvfp3NZLsMgwOSdeRcUOsWyyaoDlmhMmlvsmc3PCqcS9kNwgnA5yUxcrTHDrh+adGKg
N/qQ/m8S9uiY17OyEupvhLlM82zIsw+nQdJaExmXQNNZR+HBji06Qlya1gjDVK0557DweCneaxh+
R5n8cdl7TzQ11avNUDaUhcC6xePPmFuJaGafizE2OJ3fuz2u3FrrEX/4MnjvRNo4yrYSQFzRYfqM
AlJcWqtAODW4vLy+oOORtyPtvzPcgtSpDBMQvy6beLBF4VaA130Tjihem7hZOMjaTaqYiIrD5Q1j
dXQReKxT1uTzP5sZl8Ece8T2LNg9+HxCLOyRGNVHlv9bKKyiyxCgeQW4TEdP1IwOnYXsZOA3ysTQ
5LvNShHUdcRMoa/3YFyfIcmsGm5ys/ojlAJh+AuPI4zjmPnh4T1YWWDMtOWtCBigfQ4xtuYooSHM
gTXCMCJt3e78VlgzengwE62lngT4JzyWIGtRPHg1SL7/Y46sMJxnj4ZpDRa3WFQfKo4d/COm+EKv
PeAGPJzh0PVmv3k5g/o+pFQgO4Pr/Cek/4CaEwfGnI3rBB6kGAnNySPQMlt8NdO3xfKXDBPhstnz
CqDpsHE7PfeGLY0ZxsM4c2SLnz0i92JgS5ynp3m/vDA6udbz/hoYetU5kxwn8752Jf8OT/BFuRVu
4nBmbVQ4dOJPRGytryZa4uYJ5qzqbMLEkv7lCNDP3Lgl6c1MiG9nyG8KMR5+EQU3Z8x+Ds3++rkj
0xaapTPcjDQYAiGi9MGBpgRnkA+uhq/pGUeywrjvBI4WF+Jur1mcLD7rj4/CGCgEbj16IPCz0oKt
aTUof8POm5jHzXMPlEATuc5WIEN0EPwuewRzCeUJFnmmyCGA35et8mnARps+h44VEy1SAfq8Y/zE
qo7Bp4XcdzXGs0uHmsj+e6RVf4ULjkrbi5WDS+X5wd+BhV0LTNfve0mp1xsQZgYzZom7letMKk+N
jQukY2ClTyitYXEg0bjDhCzPvIepBnHLB34BKWhmY5jGVSD9leHQwwLpkIXvtTqPMMD1YTLqk0wT
MoIkYm0GuxFC94DYXP/lFj4NxY+2EWS+5NdBy8L0w0Z+ztitj3x2BWuVXj2HKgm+uJ4XeOAMgkr4
reudte3r9Vs/4q7DBoyvH8+63xTYHMo+7US0L4DdPvsPXiA8ANXtTtLEGG1T+AOC9alwwGYiwnm8
5frhPW16YKGs3b36AwWiHFgkBlvAvA98wZ6Y+5EStWfdPoVEEfUFl1UYVxaYZAy50WQQH1jq2p01
HBR8vzaAn8hMF3SNzxYEprS/vE6qyS/sX70Za6TPHAN8FVlFzkcB0plNMr3KM2heRL8FcDYjfMaj
iYehgDjDfEKq8ajE6hyyLkoeGMaRtBfMY4YTjK9dZATGI0RbQV1szil8Q87QXHisYBvQAgBPtGaT
weS5sOJgWCIFQfj7PeaPsfNBx2tAgKq068/ktZoO2WnXsFU+W9wn9vGZFdgg9Vpm6ck039W7l4PS
0saEE66PLpIKYqOzES/H037wxnm4C0fr9w5yZ2YssNSyPx1gqrpKzwBCrMUw/W9yei/0ZHreY1aa
DfCa5cr97T6sjvB+YW+Sz1Hps6vfDzgAAOEsIdynT+cZ8neyW8laBV4Girl97QGvUT8NMCm6krGR
WyKl7FYtqJQc5YS+Z3x+7H4+ImanJGemNFXw8MXP7e/GIfYdT/qfgZHi5Erhi9hgQ68it+XpHwtS
kV7GyDzuig0YJoz0grJ5F5kvEKYf5/5SJdOFD30assYgOmu6/y1FsgCkXrE5RnSyl1GGIILsCZJx
en6cn0jRVdSks1Zx+QMCp+9mDD4TTQA0mN4gV3EFEt00AP1FCFdhrKDq7Q2nR/djMNGSyVFiivc1
3l52e8L8ECQb4b4jYQ/Y0yQsj3EJXnyt7xLrEmYfGmOiQ2QQPJjWRHEoVyrsOKDTtEsDkzfny1Gy
GK/shspDqN7f2/r5lQgr6MG0qYHxAmlViui67sp44A6xOscV0Ia3i/hhXuOjRvYSjIX0XIjSPrSU
sDO/WHxwLgyxo/qT5iAsYI8xCOS1wDiWrS+dmZ8EcHYFOM0N5R4Drk9hSyIM20Q3yn6Un5gsDkpR
AivdX9z9wRwq6AnHc2IRy62LWk6Dk0nzevfjsZnORN1otyCdcaQ4eMJ59dEdFLZa4cmnpaouyUZb
TGsomebnxIuDqjFV8PLlc2DAl74NVnafk3SBq0CcGA4oHF/FBJnARC/3vvymwBZT4V1Et8RGHIpG
4j6jIxoPqJL6O5xsZXmaHRr/MUO2eudpCKPmxABxciZAApKOaBaPGUsEp8DpM/rszc/dFAtLQKKn
Mzw8tpBHnpC1xtZA7+xqm/kwyeaD+xRQjEcizBHR3uZU8Ss+ChD7LBBOgF2zmgNZBUAMY1fxBjZ8
o/jAFtvrVtgUMhVz3WL6p79WT0CcitXCIOxF5VS1f6xYu1WFfTq/NS6jgQ7aw1aQbSwkOfeLHwHN
QPTbCmNH+lpcC1PrtS1pU6xs3QOvW/JXhQEhpmEGZDgCqhD1EQrU7CeQ+IXlRC8c6EeB2LADBUhF
QKexGGX/zUyB6BjYVMSLD92OVttlo/rP8FFLLzUtC/85gFnz3h+tb/C1arJYejs6Q5GuMiTeUKvZ
tIHXWEydQUIaw9ER2MQQmKBcNAfZwGwRWRP4GIQUegvW6ibe46TXZMJjUuO4YAKEEzfWcmPnaSrC
CC32EW5OSdCwMUhYjhzKHAZIBc5IEk7Lalh7vei44KOKxb2CRePTZGhZYJbqiYy/3+q9f5nQGdlD
YLIEAsZcL0yoAORxEEN6WwuAVzVVc8w7kNlcFKzVvZbuH3fTx2JFZGuqHUCi5pJt1vAlt+kip7bo
NB6TXU08JO3MiH9df2IEhjg6d8BP7oQnreTNEVOUId5vmYv81xsNrF742/V+5ngBU45cFuo/ilzy
jyB43qkPLUZaDf+XzchIkBL26BSN3Hk6yUY8q9R+oJDCDRz+iYXGVwxGmHEOScgxBCWW5IPSFrEK
PWHJRSgVcOddp9sg1kDkvwbHJYQZrIl4i9VdumwAxUWoY2lhTYIO+b1SLuUNmFwHu7jvuctC4N7E
77Bcrxxe2SNv0CSS3TRAokxF+5zouvhG3w0XRrLs8UqMaUcRedgsYA2A8u3dR80p1p0QABkDjWQH
3QaWutgi4vmPbqiJsHBk/QGJTLoetTc90xquNEAL2qnMLEEpxM3A3WKy6uDOoV9u7bc1CiCSaChZ
GXWYEZ2fx4epPATSvVKgorgoOs2pWjUfc7ACF+scYNBtN1NmdcTVNoCx0BqFk+PeAZKn4orBK/Se
tz5QUB7WofCkZt28+TmM1rsebvP8xgBXImhNsAwKM932ZqC7YJgvHFOpX/TSbELtHNHKV8PUF5AU
lN1+D6b8x1MvYu6kDgVNgIEYrkp9qk+AB+wE32OQNjZmwu6UvA24PD64kez0oy8NTSeU7kAlud2G
jLtHrHgfQByUFlDqrfwno9AhzhJ7qF2tdzpHcs3RV7zXfLKTaWu9YwwUjYsq2eNO7vXBLRjTf7uE
XTA4B6HSYX5p2SCQt2RVE45G4bU4vqYL5VzPpGW5rwFhApldAPVI/wgjRWRr8Pcr7m1A5NT4OHdb
tZTFV9CZSYi96zniMW6NW0/Vjvz4i+PqfX742KbP+GzvChGD9hnp3VgA3wrbbUgkdHGuzK4Ofkq6
HP2Ij2oxlTni4AuqxlWqeCoeC1wAA73xJxBcjotkqVCrbiLjiH2zyXz/YjcV8ZgrEJmxBl4LbyAD
CSFJUmeA5YYdBSRqcRAZbSDzUCrmzUk0UbhhLI6+YKBwsuAD4FYohaTan45Ws6Qb1wooTrw23JoV
jY47LpHZEx2XYSeQnMe4U7i5rsBTOn1e+vhj0kV0PzO5sVgjJZpJ+6uNFuzbwVUz9qwTHrwaJWzR
sHpzitjKNqwk65h9OkvU5PRaiZ9e4r4gyGR5B7tRdhh+Jww8YNlOS0w1MwVuEEr0MTbxGeAIH38X
d3SPH1YxS1XrnfFz45wmJzVUI6qkFA59EY4itmMlPMPR+kEoAmJiKMlbhRxkUK63WETT0vRv2UTD
JQmZocbfxlAgtUaqNvYrT2CTLOCXOfdzcuOqlPg4faPkza5ClqiWuryfh9e77rfafSJ4YU84XqNZ
fCnDu/CKa85EUsO3RYKzJxUqhb3JRdQnaPLJUNDTpX2iJ8go4Dfrm9GaJOT5F5EK+BCHnY37TNrD
alpDM4M+ckguUHWPOvvA51Qs+qXVjeWY9XOhyfyPvBHcyYn++V+478mO3hqXyBxBN1oIaG5gNjvA
pa8je59aAyZBfr9BQ1umZrmCD/KdWDLzwy0NUUtz+Cfhc6irMZkqGHyR7yI800aK+UOPj6qf27lZ
ZrQuHW4YoymdDYM0gl02Jyw+cKAAE2owTbx7V5HhEhW+6NsyCD0vIwubiElo8ifbYN14p32wIcHE
gA/YY3llIREd8gwWJEpbAGgIYlToAv4DDiu6ZTtPjMonSxtfIQxKoldQOskPCGjItDKeggkA3LQz
aFAOdEf6GWq3IS1l/WsK37zCPW4h8t3gsEMWAJb1Jm5HeSaICl2AiX777nZADEyEcFv5JpnXN2UP
N1rWc6NwAJO+sHnFtGyv3CTkPB8Hu2Ang6jYRgzVwM7UnzWuIvSb3FYk0U5rkjXjCFEW+OwHxsrd
RqpAwCVWxC1NjKkSzdpE4GcPIL8S+jnUYB2y9NuCVePVvFTNNl+TfCw8hW13aPZhBk9uAGYnpD5A
2OkKQ0CnuTBiBYUrI1c7S38EqBMW+8/Db4rKwL8zsiJ1ETuD/vn9L0yEs+T/rIyketnEhUF8L7LT
uIqeyHonm4oFdDeaqije5zhCLJCQifzr4wmSbGvVcA4ZMvLExH9/i1LLZ6vNwI6XcJ+3FDDTyJdo
rHnvmX1c0DgXxZJ06+8ooUSIoeknva7nJOHAb/5xmK8PFqgYNjLLDokpuzMlxZg68+5DAgEHP0Zy
pFoFbBFijohiTU4N6TKktdr8NQ18DO9I9UrPJwIwncxEWsTFrudAv1AUfFidFqGoWnVhJoCl0rs1
vBSNCWV7hynG7Dv/DZyPk3kKG90jsOjHVBJgqq+dnL/n8szdDu/JZ81NDRAmpGPQVqyo3YYRlwwv
h1sIv/FD40INM7OFKK21yTALc4TNonA6FcGxBNzjhHw3IAVDABFlSF5MwER4z5/8gxIB6fD17vC3
cjfhJwUfr3RsZWD6i0SYOxW+NV7zePbjCqDsWGMAHudhf60BRrEFy+eoOz91ejQWL4MtK5gX6VGp
TeaSrZyBgXhuA1zN7+YTh3cSovns0Ow90Tb+bDUYzzMr/xf4+9OLfR12Tm+n2gP2/k67UVl1lct8
X63uGA6B7x5iG30nlRdtc75LN8S32fhHWt8bhHKte2wSnG2gawsgDr0ImHxNgOJ7DYBD9kJ3rczD
MyQLVk9mxJcIb6IHvktPT7oi1RRZtBbCqvDpDZzHeXggVTn6buSF7Barl36cwxMYskH7ez3M2n7P
MNQazgvRUQPESdtm/XDZ3RfEhiUGhniyjkJCmwSp2DK/w4ZulfGxECqCwmTjCqaAlkKrZneT2Ysf
u2TXPPbh1F3QgGO9nswqZ0DbQG/xgb0jSE8sjH/Qne8HJsEJd9gb/PxfjgiwL6zAHBKY+OVmBnRx
E6SBiWDJr3xgsrx4V0YBkogcmEAnehITDWMXfWb4wuuMicI998Yt4cDheHzNH27p21GyQDR6NFgM
K+SYz7HCsHnJmzPXzcQpLIiGROaRKM4RsiQAZkJEZixnsjHriQew0pc9Yx+lDZxDqAGsJMyf2d6g
8UHXqL0CPpoPCwWNJy4azVSp7Qb++bb2RzYe405GIcdCFJwaycjzbv8ybWTnAZI+G7BozOjsvti8
8CXCxSM/KOj+fjeUQjxPFvkL4DsT10+Aey4VTIf/wGmAS5BkTl/227i7VHq2VMBZmfkC0iHMlEXr
AuIasYtDdwwyw/s0mVPoqY/jTodwSnRBGeYHoJCveArDJSipr4Yk2QE7CE4zSUGLoc8OlYuNn6m0
m/ObwtPAWsLetEiMVnzu2Hz/df4nZONRkVnfE4T7AX8GGCcn2nHG5gZq6jEYArT3+L49QkeGQcdj
+GNmF2uP4GG2UKZJagFKmOhfrEHYf4D6ge6V7gLmA1m8ErxeIh9I3/nY3LKIdAX/RyGuZmzcyQAc
LsmpBb4WxxzBMU4BMPUGfK32OD1XvRBPJFeaS9PnClrX0Tpjcm/C/8FaggjQpoVbR680wUyy9hri
wA8TblY2AkH/D29G9uf1FRQGhgSmS51WLvsvS4LTysvGhbmEpvFLYaNNji6Y5PFwB6R+MMD2Nz8B
2OJatBnRjrKxEo9T9hPs0p7zwtuVxhCJSv5XbsckoIIr8PDTM+Y8pBuIqjIEk/JflJujxaIRN0OU
wtAZ5gzsQ4rkgNCZ0XI0gejX2G/tuG319wbYCgGbIEqqoYRg5V9/hY/Z+/AutHo0HZv82jFw8KFU
YWEPGZRBUARPy/wQ0HtGUXFDgJgUDpYVtyE984e4Eoe/JYetKShCFZvUno+26sHv9s39znQEB4xZ
Aj4g+eFixfaEowCcZCpEg0FxchSBguWUZSitOltq9wfxDj+DdDuBlf5EdkL5FhG8GrgtEU0Su5CJ
l0N+YngU+X3UmOm1tcaH9PYfSWe2rCq2peEnMkIBQW6lb+3bG8JugWILSvf0+c2dF3WiKuvk3msp
zDnG3zYnasmnWaiRILn+oV7dowDo3XeY2OEqoCSW13mPkU3Eeg444TbZAtOxOXKUIeQzH64gfrAq
uzhMR7ZyxHgTvNznCZHwmwQcIOOopG73zTYE2heC3LOx8TSC9z8vkgt7EaGqnWP64A9ny6SPzqg3
omqeqMZVwubJHvHClVC94VxKmNQwO9+XScT2hJ5m1v7dp1+YcEdvbaS7ZF7w0CE4+AMbABiCwftj
z/hSIrtucWhjA+/1PRDgIXeTSJ8jRKg7pKCujE3rH1OIvmby8d61CWtdY1ARKCgkKDMYaleFfUgf
p/DuSGBOTwK5mX3W3Qwa/opkka00fN/NPLWG6MVZ/hGpMjyGKPOQCZcQ7jQnUaqyquY9R/Zlw8KS
10VP6BNS3sDrZaDZuyX+Mp6Igc8jg431Bw2BmC5+c7sxaxA1jSC1OBSHNuyXCOhNVTBjogyHucj4
kdfLs8Jh3wAL8ECIEvmaTj/0HSPOYL/Zf2zgvO3PayDYuDrQhktML6g6AEQfCDQun8nva2D8xutc
Fxa+kVtUwx6jRjjjsqErBm49CQaXapXtR/HNx1stizJFdnYn3T12ajljZns3BOdZ+p9YFfjmgxuf
nI0IYo/8tbY4OyVXxuDFhEomu6W4ErJbLjBYPQTp+EAlU2YAqc3+iUoJHg7yR5ze8pUYBQeec9tD
zi1+C6ky0tPw8tgNOyNT7R6Mg8jN6lK7i6Rj25ncUXCoPvTMw9Q4pq+8do0wlFOfXlzg/TDhQXQ0
UF0OZj2+L8KCNo9JX7f5x5jPlsTkmOl2SKSZXbE3AzKumUfT0tUGTkvvu6ugvM/8wu85OvIPbpe7
D0e+Yv2F3ZQW/RM7AZM0h6IPATXgkIXwBxBH3O4n236GDBi8fWCQPzh/X7obE2l84piA2IjT8Gfq
Ts8v5vd5QhzWgH9D9pFEzrV5cs425McoExKzDo1DghmDb7N+9aJSGqMP8Zr5h6uOto95b/UCZmnh
bIZMfWZDSza32TLbMFNRlaSaEmK/v8PuCnjG2oK3JpRbU5lKQ6MeGkPNVpfdTNvD0bPcLO9c5fhK
zkPEUVpUn0gQ+BeN1uBpsGUHFUjfHjocZjiIP0e2sPxIdLlo4agD7kfBNMCSTiVX4Smw0+UIp3ef
7C9MCOY94kJ6rxic/ZF1PaYbrg7axVMspReSW4yOf5XnG29pYfRZWo6wDz9eGdbF3ZPLExH1XJkT
Ro7CJF/AtTPeEzBBVtIK3cV9hd+WeJPPlQyhdtGhXeCCv7x2FRw9jTS49kXkm3zzWNqemqniHG+Q
zCAzEbwJQqk3jJoLvI/bTuF2iMojs81jcqc88kHoDFAHU0hcDixyS33sOq/1Pfy8QTxZNRYvC96j
H7PIf9wGJx9T1aJT4Z/p2LpR0FuYUBXHfNOzaW4UbpSEe/3GwyXEy/yu2u5qYwP0GUqtByJ9KHNo
3xVpMelZJ3zUeL6F2RepzdWUQhIvVgShEeyxfJyb9d3tm7cYSKmD0SRN4sbxtMCDeyXPiW23nPRd
JoqvCMyU2dbCT/A5sgPsHjbuBQ+ICdD/ot2Eu9TlpHYOzHoRJH8O0czPElXOh9cVBwOREJxfEr50
zeqTZHAPkA31qIvujYtjtbktQKIdInMN7VAvGHZ0PlJSO40NzBy4wEX7iATL1JrCq97t4ZBuFUph
Du/59wBkwB/dQ6eC8COZLzbJGch+hejGV8lhPJfzB31jxHssQUtBTZGzOdmSDg/w7sy8lGaN9IQg
OuwbSjCwXiEnOKrC4b61aZ3Fn9Ksle2D8Lla4Go657rB60UnOFPCorfONh3tQeN/mzuPfAaFcsp1
R8NEnAUE9zABQlKK0fBfJP+X1Zazuw2bvagYZJ+QF19K6CQcxAAX2uKK0/jNLEeyBUQVmW3PyvoO
7FrmGsTAM7Zgc+ZyfHW+m+/xeXwjLP55Y4hP52YrDOOcbeiMQMXC0aTnfDnQ1+yGbIRclCRdZDHo
IdlsXlkLdBlAnrPlmKwHqC2nv0hkkRPGj5mQp2qhQRYQTNAg8ifcfv2wMlPyKAZx6mgQ5E6fukMu
i1sAojNWzXQ1Mgm8d/g0x9WlcQbGSfHSlbT8ndTJd40ABX7h51DldOkcUild8mEavvG4BozgB2n3
3XKw1MhSxV9KnQ71uN4v6o6/1fdMU8OvMev4BrefU9ZVMcmzcSxVD7kt6QavCqKIqrXVMNAwA2zI
r7EkJFoB8dEZnEUJE9i5zN3+wCZs1PysflHpCIVzzcTlPpCYItp+diZRchKhfEd4iwoh76Zxs8Ur
oivR0NxcM94ToWMldCzx0tmPh3TVItGzhvwDvBwe+uvkPb5R5DYQko3gPgFa5oOmn4tQcj6AxLzu
+RHpnGcAhSb6rWq47QMd1hYCdpnfxS6muYvpRia6/IPyu1x1HmpqdBsg59XyKeD0J+GrB9a2et+F
N1KifhBrX8kabFp6pIfhZ17O5QBddIkqt/D4A5k8SWY5lOveZLigRHT+8qn6E/m1aKZPFEf/3GMa
vA51bQ4XOXykjCD8E9w1a+BldN085h0EAL4brn8IMBih3r+gv6+pkiaAFWpBqClGV67Kmj13IH67
MJ/3fc43csphcwLsJvn84WrBc/FwhvEgliOmJg3J1xet0aREDVT9FX+v7e2vtn9nASeFVw85MARd
/N1UQePWUWJqlBOMK/TzA1xsEY8B3z8RbZLnNLNyK+S+DKM8TqPlIB7u6y2IFrMNsntStPmLsmMp
oyl7eGgiFVq0FC8x2aKN3KAkIr4HRKJ47VkfzgqhZBTtcrc/zWpBcOL+tKFEETRd8ug6qUx9Vfxp
EVgewkmamFAQj7Y3QciiLvb4WBDD00bVe1vMySXBUVMmnDWTJ5pUnBc/qwmpuuON0o3SlLbq5G3V
u8rI1sIE9CFZgqx7Y6NbPGuapSFHI1BlnnEPBuKSfVv6DK+ro4O0vk7cr86IiFPyVkHKj0VAMR2o
6ctCkR5hNRa0hk1ADe86iVQ8yynY40uYLEjrSBZ4k5n6gAyN367yO7/jiFxojegsU1XrR2nvbhRy
uyfsGEHvQiSj4n0hTaujFsvxMNYMBgGDfiksEN+g7xUAsZPRQhnPewZC+u8kpRNb5xmQbWyhGO4A
AEKC72lyqlylprWQ/gPFe/A+shbBDKcWwnE4fQL56DuruBpUyHtTmaSexN8sap35Y0xE1n7hXlcT
HoXx/Bry9o2YXxrSQj6mDlw2ClHhz9B8O/pcWW6EuUcIR+1k0VFnPPkg6dYFFKsuhhTcdEYN0IZd
xObB/PLfW6ihNi9wqKFy7G+5JdtTwpE1ewegNSsaExVTOachmQ7r/gkXkGjCudKx/vK775R3gbOE
b08xK+sEbmPdN98iUGRTXeaYOc/ZEQYjY/7SDCU1339D2tMbq3it9T2P2ZOEDYdGLAUvubpgTJ8i
XCKzFD3uFI3r/UBE0KH5S0ASgSR4RgAPWRfnpPmQb9FQHzv9xhR0hTjwmLbvznUjrgDdRxo7AkX8
eeSqxmTe9ieMgla6H3ntrgrwpEwrNzk/GZ9Wua/hwoATX0sWAJQ7tGSHMTKLiRoI+SrOP1s68S46
iBCjt6VM0wtCTT3l2KWhNi7Xqk9gHzz/yKwMQj89Pj3ewW4+wCuIypk7g/dE8Qqs2jiT8lWWjZeP
ZpwtEu+Nz/axrNYQqEbFcV5SWnmn3FBmromq1swT94owbqt4vbhnscCNV5jsV4nsDl42aUKdwo5i
Yt1DtyHtW+IqCEJ4bMrMZpBJUZs/XaBOdBMzECGfVKsSh+Xo2MTDw2eqPzGiPhYk0KFavK8Q2DJa
QN+i1BRbwk6Nda+JRI8sU1957O3IPVDJs2hFHy/7gu4h1WB6Q0kP5G68fQY1VxFfUk1PBGJcLJ5z
4Gri8uQlJ6zzOz5zK38jmwc7eBXsBfwyfolEXAWDwozGLwG1yMz2niOrESLu3r5vvwitIouQxq3H
EkWmUF91VjUjVhQ9V2+p4+9q59jWBwus4XezxlwwU1ePAOXyC+Fn7TKnPSYjl1TiLlKPxHQyyhIq
dXOGXFqcyCx6Ip1twFbyJDMAJqENP4zHgBumyniUk0TyJrs2X/SIizRjdfFePzAufjxIRlT9GJYY
/F3EXp8j8B0fPUkpOOImtQCfSyDZPQ57/LzTHJ2ABVL0RCoM/ChsOwxTXqVD+mIhAoyQsbQhzCjQ
TPyY4zc35JcJHj2kNVgLmV2desP3iV3HbO6cmCbuUjcF+QdC/r90vvZuq2433JEg4wp7AhwQs66Z
s4V6WDrBG/i1szG2rNJkybKR4xLNZqNDRL8YkDMVXpeycw9SwlgyEZmhLlnpE7vB4OgUxwypRPzS
hXY+6LEgjTuN8KErXMrTJu7sKiAeZsvhwGGO/AFW7NXw/jJ/9fi6ImA02RXBVbPqr9lHc8QPMsFL
1Q7NdMYbVYCkMG0te0hRuFrOGZVw7GnzNNT2FfsJFlxH5QOjNz1OJtqb060lgjrEd/CcDx2Ge5ez
hb82THes946mcabFMHRbfaZMNF5goOlZZVUibLu/ZWvTnPu63HKzZPR/XT0QjGsIgso7BjD5oXlS
fNDYU6Ysvr8Q6ihqLikl1cd+8GDjko5fp/WuZ9bf/vbD2qjyob54XJQJu4bREBUJntNYaKgd8jec
zpJIf07Jnskhtp4+PEPchl9aUk0W4V6k70EZrgTeM4ajyAVARik1IYR8MCvu5jBWMTrwkTO2dW8/
Q+16n3Sb4pg6fe+FFMZ51fSro39F1RHhUtjTg8vYQdUfB881uiom4XtQaInZ3QzO9aH12v52BGd9
xZR8LBmLG0S070XqF0+P4c96+U+TKMaqcHSyCw0BwCM3oGPx4+R3S1fcu2zRZrOqL7hT/lUPo1v6
OcJYNvlXTKG5LQEX4Gz8f3O/bWbYYQhAIGTKI/4f0DPxKWdT/4pzs6zn2lFMyzgMnBzhJZ/8hgJE
vIkB2CXsAG32DkUDJPU0m29pYMRqqeOxUpZzrxPpnWBO0oTnbrS4KtYAM2Uf1TJzLRECBOYwMXhX
HLd4FfY8eh9iSea8FvVOpf4xoggQXkI4CNPZm4anVNS5qYop7ttwdIbfeGzvG5LKMGguYb6j9/o2
R5yNBRopP2kI/mAvz2lTBAxjzYLbygw6ad5CZZFNmNWofRjnisV3zFNmFJu3y98cYvVFHBXWHnkH
c8Zy2tjrP23yaYV9E0X56gkZqp/7JCgx1WIlMQlBHnHULEgj90lkYxrjSY8eYX8LBPuDZ+2M+9+X
Z+7ugmUNfmaBSw3KmwE2TqcsRoJ9pVEDFXCsFi47PnEOoNCn5lBOAXnZaSvuW45oVmiKeEpA+etC
qBp0E+rIYXnPzdU9lmcdi+wLNhrSM8Hf5PKjiiRNsE0CxkZ05lj9f+rwAErh5kCePjyi0hIyKEb/
jkzSnPsmSZf1EfA5EMNZP8QONON8vhM6UJOxgtiVo/np6MsUhBCy0MwJ7k258GylyI1MBs5IUHaT
8wSW8GY/bladgpsdqjtD/kMzLG4SouU3qKWFk8Jgm6blno41bC/Z/hb1Xz4YSwnBwdgKuttzR+yR
H4STtKX/te7Dlq1DzKDyL9aROeoaZtTl1ETPfP+eh+caQ0Jrd39s6FesfHA1KWbfHiyCDIkOZoMh
QvPzncpMwQTqftfEcr7jhoC1K4JQAwm3oG5RK22qy2vRHvtHEof4uYvLfSYu51b0KcJR7ulZCNBh
GZLQj6vHp8+1iUcggg8qMS0hMu626uzGrXpz+XYBA1KjmAGfausHuMqDEa1/4mghskfa8uygAOVv
AHoW0D9TGouUrUyeJE5Tfho+zuQB+HKEhtvS1tVc8xVQTIwCPBk5cXO/SYnHEnsgskeugJuDDEv7
WWiI4S9A6VEJLGC6mom4xwA9kOoiIWTCtT4Wl5xd2Siib6t0oQjTgyJKa39GRXSuFKc24tDrhNs9
wL5lF5RufgvjO6u9DPXqDToHkfxoQZCJXVHuStIw17SNF0b0ANvXKdAMjNINqTv0YoNITJAH4B1x
+ZeBa6Ji7qb6Em11pRrqBodJbsiNmED4ZFUbFsOENCE6KHyFNbIJYF7JbTAwHEu31HD3oeVVgKT5
wtcZQQ78HdskQozzYflmStHMAfEPmgF1hFqZcYDICz4fQoIh77RdbykvEQLnf9zyaFIGAPiSWWXC
AyO0Upz8uSisyGjEQiLSed3p7TVmQjZJRY2CgwGSJQvDwJI0HsKFBFfweCPah2YQa2uFN+ItjH2v
mRzez7ez6jfhlXE1YTujxmP6QZ76iTvW0u1tmo8XnTFYc3J0FmeQgxC/iAo8wKb2MWQiPcORS13A
ZgCMPAkC+vROHZloyV6faFvFx/+J0xLVO5LeYUYv9JjfBbP5SeEhQZrDVoWdDfVIUCFTPn4sgmuR
Nw+8ASZ+/E/9Db6wKHM+VkUGXcIsDyHp/vHbx3hseFtRFJ/rcQPsh4VoCSuKnobzi/cO8UqHYkNC
qPfa8IwJyVUGiA4+uRIkEmMZrkKb8ZBQGCSJHi6LhQrSjh54icb+iAzCIPoyaifSoj5loGNEyB6+
e7DMTQnT2O2vWywHjwGRo8RLCEzPIxdwnLO07iSvMmIpSJiJvhZeJ+qScUSwhEUEOxBVk0NetBgN
C5bJGxtSDC8Akon1BjSJ83KXR2DvBHLxdKDPeFtsb3G6T3aqRxUwY86SGEt/4LdwZUQRPpaxf/e/
zOciDk6gsglhlQxwHvLcNwMi/+VQ6Y2je9jCYwXyuYHc4gZBrEX3Gnk7K/kI3OKihWPB8IqN5A1m
DHePbW0P/QdROTGmTOxolP3xO72c3C+jXnyNHM1gOblGwojMnAeZzMFBSCLijd9WRJx9RTE9/j9t
g/AhQpTOI/ixhv2xndPbODAeIFki4Px2ZEIEuKue7vXSgQMQBctfR/qHfbtAjbSgwgYg1OID0o5Y
waqMJ28jQ7vxMEZ0H9UGPmrQVNilD05SbH5im/y22PSsJ4F7nQtKn6EXnDFBso6FLQPGBlSDcYlC
uf+7eqgQuw/G1fS7RIYM0r3EknOdf6ftfrjpWUJ6qJxqKFVM/T57FytzSRLe5rnpEyJ9HHn6/D7R
Nn2E/7pxQyjKYx5Qbkjwui8jdPngvlVyoYu+TeSBxZLMmNXu+gvQAiKPc7zkjV35BcOsA4bKWZMB
ZAAM3Fl4YvIOSMcisvZfz17Bdqqyd2rkptFeDJgh7T6RftQ26f67KRjQTVg2Bpl0FH5AgovJCwRA
BzqFH5kwHV66JSYlbbtHF0x4SQBSNvLpQUVKV3h50L/UMe05VXjzfpbEmdydaiQgyE4JmMN+YTQn
RMDog8t9xz64oZGvcXOM3GypMYJL9FKOEEwOj68ZhbuIxZ+bHmssuCqYAJ8ZbC7+83EJ+NO4vwuf
1WN23VeBTpyB+zN3lCWbJQmiVn/aCXV5AtHejMtVQSCNV68fSMPifDjWOQhp3+BoFh8x7aO5fxXu
5i7gY6chMQY7h6rlOxlu5KBY/Gbvabl+ko0/RHMt8sxiDdH14dNZonN4tC5nQ2DzYvqkYPrVuMMN
8soRwMzATdYf3NDPsxxic70KB76wAtCUZiGErZki+U9QyhkAMvjxpnRe0dVnq46ZuX8RoOlOmRZk
UVZj5LCEFtjCFkAEMmDpdc9P+yXD+y7Kqd447yCuMfwf+ca/eIXWn/jtaZOnR44cEn0/2XVAvSId
ANy/9GS8TcK2wUwBXUZUEkaCyRV7Fmchcb8LVXMAc9DdsQXVPxhB0ECAiDffgSDr8+1o857d7haB
mEzmX6OPvClSViqn6Pk1Rwluvoi9paWJu5s3qjZlZDn2nkuoz5IOcY4DBgKbnVxH2z0BvboMuHEg
LigMJ7GGhqoUcJ8LA4EexDPy9LNyuNuZCbSU798TjXk9eI3PZC6RZe7KpAujH0OVInyW5RJSOt39
pvRSL4SRiOLTyc3DfjRZ73ubhKKiLe6/1ElQWYRgwgXWpj0xOVWgxWSaBdQO+Z9D35LgkzmcGsBb
Ea2SnV7+CyifqOycZ7BFQ0hJDbgMj12GZSpUyEcDvJrqrTnC84b2azKc8y4CQYJ84Z2nTo/knVUZ
sZIAZdcE7o/fsrvcMqibtDiztS2oZsAoUizRQ9vNEVCJTwYGYZatgbwoXKlBlT5sIdKhXdHDRREy
Qw7pQ8XPoZ5CP329alLPOwKAlnzeUCOnvtV2sB2aRRQtLygeAoGh5g4cwj3IQ5KPRZ74Y/sEo6uO
3eYXNQthF7DJEphVAeQJIS/6sRE3Td/kKHXpYsObaOhBuRoECoWJnzW9GN1pCLkfDSZka8mnL5rx
MoK7MNG/ECjFo2vhFKEr+06CGJMPoZcH/BkWeA+dWUK1NYpHsRT1ZwxZ9y2RiiZUOLHAFgjTqnJ6
Hs5Z9enKiMtxZv8sHhcCB1CSA8hzWTMaycv8L/27pVaPeeuvP2eIHAL5a0YLOgSid6f5z2IJxiWT
+9hnuHJ3wujPlUSOYOoDjANh34UsT/jyUZfZOYJlFzi6O+akL8vzzC5XYPMrgkDtr685DNcG8eYw
Yick8Ldjf5fXLujqYNrxn6QPmoIyeu1lkycaLyzZK0+ILdywfrtSL21Ur3gOQPA+KveSf4W/7x+v
s9dKhxad8Fqn4mxqjuL/zMbDo2gHyBmRVpSqPFAfskWDNiwEbQEKgl/lCxysYx0hPEZCZJVFdHV+
77RJdtvXOvOEe4ZSL/IUZTonPxvV+m67ST0TUa4txu/EotLCXN+dFmJdM6VIYpzKyRCT/znh+bqW
QradQylLsw/ylYXqYOWLJKu2hIpRMb6ThjDTo6LgY3dvPPp9ppZuJgg0LlI9s8FmHjAjm9dM+46P
UCqIvflwKBmx0cp8DiVxW7ItnDYSQqu+AZCjkkqgkQ2T5hag0YKyXUe6/JCwwwRhYSlJZxuzaxPV
Y1fI1clD4pJR1y/wgQlJkaThNw4346qhP4rdwKjtKzcFiuAXketm4s7B8fE5LsgZ9RR8iB7ZY/Zl
UhMMwON1KM6J0/7lsUKFiwGy7ilmtr5CcAAa9ISX0fmtEFgHb1c6D+cjURUIEFUF4E1MOSHiJOtz
SbxrBCPAK1/AyTxgJaRd4pURxbRuB2XG4yaYtwVgfZytVRyXDiVqQz9dyjPV/B8b709FB5TCTm0R
uUAkahYLJTRLLSXUwFNoExjjHIAMgVWsmJY+0feoTMHI7DtUEb8v6JORnEvNgoV1ZGenERVObBaY
MCQxvduYNeF8katJjkoLAO9xF1JwwRBnK8DJesxEuVQWcjRapkQtNjPprKGlp88XQA0buztAwaz7
9DdP2qkc1VOwDijrt5XFpXnbDGPYPs0qzSwm0yIfO7gU3tbuw0kaNYQ8bF54UXfy7jp0UCcMKT7n
+BdNpx+R+cFRQSwobbvszwIPbxd9swwRh/2vCqNHzSw26QzZrM3ZC3qs2cO44J5k57WP2Mj++jPK
LUHbea3gKQ2mNh5P+xXdTenw8XUMtYC8hD8x78+gS4L7AOinm1EhhliFFaIOiMl1BYsLAAQm7DAG
e6M1Bzo5PAWIsmTGp+JIMA9ftDZvp0zeQiH1tNjlgf1MeObb328LKngRqkLgHcY72Bgn8Xh37CEW
DqZIzZ6Q3fFHq73Nestf02xya0imBzowrJKAus4DfJxxFCk+CIVuM0Hls4f/i3ip2hjjeIFYVIwJ
EgwWvfMbsKP+lOdutFSW9Np+WZy6SHvGt5GR/MYv7IHcyuuGer94AEgq380nmklE7dEoxNKHtxNQ
jCyh0ZR9lsktyuwX1gikPx5Z76iTJteYkY/rPY2lvw+eTNolLbRk+A2eXg2wtC2fjICEM1jqsvIl
EEFINt6P5x9QKhn4/MAw6+T2A2wT1ys7MvGcEtnBkq07MDmz39XpT3p7pvQfyDe3jMhykch7tEhv
iXSBLhxumBxi4JEEQmp2Jw8kHeuo1ujfGK7ria4SvSFK41qvhT2N5Bend0PkGzEnK6k0Yh7HErxt
B0XAUbyhE5uh3IJEJlo52zyP/I/49slO+nCd+p3TzbFyrDi/hanxupePohv4yBmn3IJrRNZXZjKx
ET9VLN8heL5bZv6LH5RkFwcnqJVNmOCQdHZicPzQz3IpjZEji3JNJXdU3ETH3L9PvsEDN5IyHSlQ
pZk55F+PhuQaAMai3DdGP7O+6LooEGVZpyC5OvJVfy68DdEg7kMtMtZa8I4bEQVVuQwnyrS0ibJ2
GaBMJWTlgZoPns6BNhbzgGSWBgCJ82ulI9HB4Y+WZco2jKaGOEopgNfJR5RBjkkMWAFMiwzOp08V
E+WBKP3vRDqqDED8rj3j//8i8SOwQhr2TwQ5QToQgdgPFHL8ngFZIoCBVkGALF/Z66zam4fzuVAP
Oh2xmAqakZpWg+nq3YSYVPNVtykjiZGEvReP5YuK3YaKHFBC5CTwg+KNv4J6vVzk4rQZxS2/bV4I
4eHPHEM5WylhECA9GLocnZZm3VDB5Bv0S6sszh6c73L09V+KBWbF7OpAqTHtNGjQ7MSUsXlyDQzZ
o96grzR7LFhEdFPcbKu7SYXmlIk+RnQ6fdsTJBNIlllHnEeoTBgarCbgzVVh1Z2rRwmm5w05jRn+
iB8aeQDPUAn+L5yS2bQh0tRHQBdrJIW+2NwG89vmR/4Q+BpPdgqasYYFcNhY0Fatyb+1H+ZviatG
PvSX5BeI7HrvMXKepNYv8Jp7D0bXT5Tsqs1dxsp6JJ8Y62sGrVzCR0Hwj+Et8R5MWIoklOlIaPbF
v0dKqknUaDw5uBJRc3lQYHTlwPUYCDekYhyzykYMolAKWARUF/Cv82DTeUSxL67uUKMQhz9aJz7r
IxjqgHWTuZ7flNdpWxfsCGONVI+H9XxYaYE4zK+Zy3fSlPeqY96X3RE/4IU/l5sS6zSVvMLozD+U
E5NvPN3zz7+bXssia2pzDIBTaQqyysFhFCTt98xDb//AYEX2ygLZIeMOoac2oXSkjz/MFuuPiHpB
pjvREQnIDmS29+KU40dF5TfRrWSaroZWPWXSn9wPXyshbPfulouDImCFKWFUmFiNQuWSaEhFmH9c
yGYheMvNHUqPyRC8hiEFlptozfuMa8lHQThWyafhw4q+FS6CVmDGQOOLxBBRNo05WLYIiToc1Io/
ON3C1kEBeFQQ2oys3hed6W0v/Qucf0jWSMSQIdJznyt9WtLeVc+GC21SSONu2/+7zv9Jv9l9STID
saORXvjNd33uCFIHq62KY6Dk/PNFMOdwmsQMWAnZ3EYDkUeJ3k5bfw95ZagE75063IrLETHQOt41
Piy75ycB7W4XqkGRHHKprahiQwj34bvj4QL4506FWE3dtA2JcmhffgllfeyGIlxf21E+li4gymg5
WDwYbk15DYaIzlU3iQ4dnskt33+CmmKI16Rnamd52YIUm9f1zwcYxfmvLQlJyEnSowjGbyYjC4Gd
atzI7u0Ww3MvEGzqjnOLkmGmHAyk4xUQbTmtkCr/THhqs7ckeo0HlB+Hn99AQqlPhaQRcFe+meKL
I+Z+xMnC6Rv0gmsx5ofjdNOn/JPfzSD1BK3hSOQ5wBTDCERYOkTYZy+8R4/j0zkrKBoZam8WiC/T
hG5CsdcQAJ2pcibCZbMyI2lM2DQpPrlHZCno50zB9KRNqZEgOkL2vzHXRwueRSXJKoOLw4zc1KiD
u4Ww1aiYEt4hbj+eIERPs5HARGe/I18Jn24Pm8+RTz+Je2K26tm4GAEzSZSCn4GP6Z2v+Ns6YreI
8++Tet7nLIXdxw2EchTNHCAxAjw+B5BzfFiJ1TPLRQn1dnztXp7GSXRdQG1aD4hHPuL+frDjQ12O
sIkpgXxZpQbScBvyBHbnB/OEyGtF6tAUjJwYlHG26a1YdPunBxPSnxD93t3bjLoNxiZm78Vv8hAa
f4o3+elTOmhkS3NOOuifpTKaGVPs3SuZTQgDDPEp3IFIIBFrRE9uFHzS3gvLc26xxH/IwuK4Hc77
i8qnDip8LQXfcsda9iUfgCXgO8JZKa+HfxKaYEh6jn2uG+4nDrItmiokj7e//gTKRjnlIUzORtp9
X5w9+eqDrVQlgCsRMKcnXAq8HDj56Bzk5JHmKMVTomMzDgHnykKJBuPKlp2c9fhmv+320l+NDkBj
RuIOo7eraTCt38eYWfq7QdHM2amhOCe3fcEVUMyl8E3/S89UYmTWJIt817UNrV5Zdxf+BodGjdzS
bJ1emMQ+vVhDpCJDf+ijy1ymzDd1TIKfL3LIyebgPisodsWRWPy1uuCiQ9hxfQ+HDNZCIwNhw0Qd
7O82StQwQ3XUWtAUHUsnBHHBa4Re1685pJ1v0MUSIaiVry56Ub6kWohos3RITJH4LGhnofMh967e
ddqLXqDTwHsWi9KqebrtrotlDTAayOP5Mrv5Y9ufXiOFM28jnTsYIuCLdqeK+yFFPsSEr3qadVLN
ZyDyL7mcNI4OgcMwiutWyyhRX1rVkBAOulzepNNS8OIxhM2exHLcp7ftDwsmkXrcTmSigCdwGNJ1
rzA9MxciFeMCP1UM8wfGra08m47Q1nojrwO9NNQ1ehxDN65jDMZzpu0HJEXjwPE2M1RRMdkW0GLE
Sd6mL/IR8O2ZScjNNV7K3DreN7jCdRPZFzYyfXgmgEqLRYdahDu+mT5FH9gsTr2TSj4ofwEBpUga
JRFTjS9EX3REq8y6ExHyDQF7H6olxNVW/nGvTvFMkVqrIBC5LVVHYE3CE62xKbpqi9WfAQD2nnIv
OxVhyNjHJEKaJQIHZWN4oqAJAcp1TAl7DzgnfE41+70Q2rwvy0hKmmnh6UFNuLKAIlIrd0jkXeLP
Q6XR9xQagsOh5OkNrcPgV/oqcQvGSesVzdl4ds9Nx2xTvMSCC9rBXMRVzqZx7xmPn9mbg5SDl/pV
gNgbw04Rkjcv8aaQ7GV/iODGLMhtdAbMl8U78twk3JlIKfHxLq4rOU7OKAqBjA1EGxQVKWOvd6pY
aNP9s7JTSljoEVIEkpKDWldhYxM8PeGjJnDCJayYf3W0aJDDYhQEd+obPBWJ97v04OY5DKQlmi6k
NiTKCUxHj69UOIn9qdhoqPxKE2WfOAlF/p3D2pRNZLKRE58WSq/D2ZnZRfD14XOmqf8CNNGtr49y
+EJnHUFvvDVj1plboPtD3MyFEbYnZSC0dQYiCwgO8BGiW9AVzhsiWllrEQNS3GHLQbd5Q6Zy26Lc
lnhiEDgMsYn24v7XVEQ3r8zzueI3zxYjxEtG9U93V2OAxSjYA3YzVF4xtG68nNN7jBwBrvtuQpVI
0+8A3dobcIuFvzKhTtppcaSRisk6FBUQqtswzowdBnEwZ/83JxuZRG1iqREcL0XtESS5C0GJgwKJ
LP+LjJa3cZnXvNPXv4YEquzeR51h9ekiOTTFkWsIyxmrIS80cGRtSks4ngagVYyuk4YYNsJ61tc4
cd5TvDWXJiDBYfPa5pjGOLePI7ji6Y/fjPXwKFJwm3kSKkt5L7RJJp//5YaY2f2dSKxISY1g6b/T
RYNY1KARc8r4DmuD6SHucUGQeVIJuXJERgSLaW/9faNgMVBI1lu+Tqx8TmrQPzPegbW4D3RRhcWx
8TOdJ0gYhzepolC/djN+mkuCnaaVz8IN9vwvwRpVCn2dAbQH+0HNo4vZ1Ci3vRlnMo0GPaQPwlZx
GNKcAsVESwcXXIKKs5uBGqHw8b9rDEc8beZrxs84eVgjXw4J5A2aJVFz4F/a3Wp/IhpCLazPCeYu
jZQdj0RifgPJE84T0W33Y5CyN78RC1Les9/uBx0KyqIMhcntgCxLBg6ZsjV0s5NyHp3bXcG1wiy1
q3fS4rUtd8jJERqrodTEb3d0BoH2+7Kho6QhO5UrUzi+UEL2OXkexpEPFWaGntmHD/fEqaAs+D01
o8Ty/w8qL4IkFFEBoXpWUTVz/RZWYiJlH8a/nRwR/2BmxPoooKMg5JMPBJY2///JzjGDdmiaOoeP
6PYn5tU6RJoAwjwTOENLEBFfPH0W3fLFnzMy20nnJCE/fmKjLX2DAn1dgrf8IkBePZxfkOmzwXUA
DDw1O8S76LHZ8BzW/x8uCV5sxdT2KFGXWsHWJlQ+Ms0OOBPGz01lwLZQ2kEqCaOSLH4EUZgg3jIu
mj57BrfXK9IIQHnh8SbV31BAwaz+pGYzDlmxEDOTF4B4rVgD+ukRvxhr3H8kndeSsugWhq+IKsQA
nJKDIpjQPrGMgBGVpFc/z/dPzd679sx0/23DF9Z61xvgBgto6msV8TAoV2pSjC8rhCMcqebPK6eM
AoRck+kXl3xuDSyZVeCW4RDwhMhMzDIvNi+EidTdVcUSGfnQwaa86Dt+25TGHt7QrpoKgBnFdSC7
QDV0wVWaO/makYb1lsA1+JKwpqTA6d9nbdk9YHMU7f7w0K0h1HOi310mW/Rms272c+VDsQDDg81z
HY/4WMJWUVgxC9wL+OXFVPdmN4KS3xGlu4bmQBJIsVNf1vXMHElhuoAtFExNKgLaO3pMLLTwCBmi
gUZeeT8TMkDhFvfn2Jp8ARaQpQCE0uQrUEcGZhaA49Y9Z9u3aIDbDaeczBCzZJzK1Q3Li7iJo1Bc
UGHQGe8Bqq7gyWRXz/gWPr9P4Mwt5R8MiCNI+cMElAWxlDsLg4TSfoe/2tmCyOIb9cPdAF/om6kt
e+wvgMlxhyASgfM1eE441LkFixNzf+dlSSAFVTgguCpbHHgtbrfnXMT8YNmf3aEjMaT5cAd9aMH+
KA05vgVAxlX+MNmQ8wfUgYM045TvUhpimLPAhpo2hthXQazT7Cc+yckzQQcOM6+mJPQKr+KZsI82
+voDyyAmSdxF1PbPKevuQig3KLSmVxMmsofiAQo7WeaWGnwd7O7BtO+MJLSzSgad+Oi9qGMJjqAr
31tDRezCcA3+GMDXP+ebH2YBTNSKRGLOzGa1B8bmZ9Y6KDJrSjZ8wK0+vpRQsyidcuNuogY2llHD
tVymB6b5p1Eoj4XFI5cuR/XHH78sVCONLTipe32Dlmtn60NDZfIru5+D/gfzdEtt2eA/TGvPxsY6
fV1zUSuLHqcC7Ql3Hgi7NgcDsOGwRP1YTDt+0ze0M2IGYTYvK35zKK1S3+nMzcNc4tvM7Bv14d0q
FoDsjK2EW8llhfSYd9c7k6QqTD9Q1ZF+4mD2Gd+P4DbRFqrIdp5hHf0CyFas+xRQGCJGF0gJRBoR
yQLHBd4nkZjloTaWgD4lxLvqzHSABhIy19Ac/w/j7a4kTQxPX5S+/Y1cGWDZnJISLlLAR7SLxDSh
aH+S+i0sbM/C33nIBAsGM5UlJ3cfVzyR8iQlzZmDFTIhdJLlEkyKVAZXYBxXhmmsAFKUhQepFXd2
cbweCbqyC3KSJCd3gTd4NPm5H8lH6m/3QIoC6S9DF3OXrwi2u+Lb8XZknJsePlMStzQbOLTQs6FJ
Maag0UBclMBoiF/eZcy8XRiHMadFgDii/0WfhFKa2AU0OVN5RrczL5d4nwpGPwyYxn54Q6ayKKN5
jwx1kPnQVSghGMMUqq79WjNX8N/G+YInGwpY+L4ypG18hDH0RRZjFwusdDiXCc4z5zlyWQgwyS96
UiugcHUqwjmGPgM7/lQkpUuUm7wHcAJaUuBzRBQ1hyoxtDLO/QXXfT/5sqaeU2Tc/vcgkY8tIrAK
Cx3lok1WIkBFJgsRj7UcgwQJH2hMazZCscpwBLSQ98GY3D3zKkRWEAAAVKRvKEMAKszt4hcxXgKt
elr4nx5x+T38WPqQ8EBMFnWwveGngvDaBh287b7r3XlkDyKWMWyl8uo/ds15B+ubODoo6pbQ5DDH
rDc1Ek5QDDee2TE1rKORoQtNDgePG2Q4iDDopgfOBX7W7DIjs8jMUjwWSXqqjTlyQJ/G3RdGsff4
tbnYNQ4XkC41Fv7IVse7LMYBOyhnGrjYzWSGSBgcsuERWIoEIxXnfoIunrY3/9nvlR7w42EdYHiA
oKsJG2Mm6ElSopN1z1gj0GPyVFBqf40gANtHfA1obY3c1g5fq8sC/+yLELDwR2OnZa+Ag3AYQJNF
FBmshTT3hC1xZ2AM8TbseoGbzD9W4R27x2b8NY/4ZTAyxQH5OMTzQzERpFvzEbJLGX9zvAP8j33k
bbhIRVyph9vSIMB47ntmVr3ECQJQGZQIS7xI0Ow6Np/E92CkiEUOdxPFL1fWayfiPoTlJpFPMPQx
kPEBKMy8YVYF+SjA6cykF2HkfVvgPQCLucXDhL4sj8E4dhglrjVE05ABYCbKZ/VtSTeRZbMlEVW0
jTVzQUyUCZxAwlY5vZhfjoGPJQTAdssEVV1jBSW71/3X02PS+9zhvDcl1yA6V+QBi/nL11jRtnH9
MbOBKWKumP2csSPrrSucTVrYoltXn67XOFvwQ811+Dh0G6CH1jDDj5DpKp/QS7bU6ezAEvvN2ktM
OEueNADHYpKd6MTtPb1+j+ljaIVy5BntvyhmFgiyzJuHs8Hkzmsjos0YSSJSs3hMMnxQZKvgwXPb
e14OhZkyhdOX884Q0pQhC/wFUOJrHtsEj3H08DjIX9xneP6QH4ylF8ARHkV8nFvw5Hn/jDZ31TOI
Z9+swLPu5AmPoCMTX+p/xFXDxy6RdtjwBYRO+OI1q98KZW0ySGHo0kN9rFcMbBUo+EqkKJBlD0Dz
spSgZadMP3d3fjz+OcKFqQ4H3ujD3ioQ6rOkwu8/7TsbFFeN3/yYBxL9H0zExwESlXwTao4HMtuv
kcG04nDyjiM8m36bH3YbUFgF81XHNgnYn+hbgOL905G3oOx9F41aa+3QTVkF2jJtUmPgzr0AH4K9
DBa8a1eQupoYMddE35WgPMQe7Rr/KyZgV7ggiPtBFTBLjLoYIkCMByeG6ATlbYhG/aBi0C2yYvBC
hqXvrksR4wzjiPlmh9dCLfK8HOUo7D8pxRsoUU8z41aBlAnDZQHwLm3eE15Ax0G8tR8HZjdYp33n
2KQRHxjBKqfSZYaz7RxGBL/Ch6iuGVTwCBCMJ977dDxLPMNIPp+8HA0q3ibbIOVY6qcLZTxVI52c
A805D9+a9cOsCqhmIbMgHgHqFnpW3AeesYLBpjgwMJHIEG80q3b8ntVTLe2YFRbOe2D0NIwWyK4O
UTwdW7/5u4Sg4kMIuD33wW0lVCuiwxB8wyiFR4gbACS9BnsxKbnhquUgbmestZ2WK4jyZhUItxO6
au5J2RfDZj2R3G2Fs2w4aFy5sKs/RE543YCs87y3A/eGnsxTIKkOYbiCqtd70lphgw6JYmYBA9S+
nEFjUCvI65JMxzpWGY6gZ1xiWAkijxTli0E9bxTdfG4MaEoS0zORZvlDLLPlAsSA6bn1goCLl3F3
1t2B844wXpsME25IHh1vxIVjDoR38QicJuUCusIbVkTwZBqF48srxY7bvRgG8nJkIeCgT6xY4Jzy
T5/EC8MqfxHw3jD3ejlYRQBYJE8e2mVWLGq8RjETOUMlLmekUHCdT7icxdfCgyb+Ch75nZuvhzCm
BWeYfBf1eDv9Mq9D7cdtn3KoAPkJqTozxiXmYZSF32M/ERyFeQ1RkOWkmYVPHwlTxYKLOuDiX+dR
e0BrQUoHOSsekkJlfh+aDaVKeFnVjmpDNlUk4XApN0Rg0iQ89nhdUmNB1Ql+IUweSC6gM+lzCV+1
HZnDYsM8dhvfJwzqkaNoCMKR4DG//U5w6JUR2iI9scFClEBFXskoSnjQMs7cWtnQ6hg3cr9QWJWW
dhpUzv237N/N1+y9+JtojMo+YvNqCUgex/5z92EBOMSvU8EmHbU8fpMM9LYG7oikGxgjApQ61FtR
DbXOKSBxkoWw+CSvoAE6QunPhckdkjGuf1sqjcUa6I875IVdK5Zg0HQ+Vo8kuYfxnvYFqkJ/5+Ft
TBgZtlpeidr6t8hxInL5vnIxCDCKtl+GMzTW/IJnTLgxzWrWItljveYEg1Jm4kFRcTm5/Tmfmtgr
B2ucRIE4SPaFe/WqxeX4q90r2FqErl4588kKrwVQBcYLMaA9vQLaS7QZDERh0AKbw57sAz295/eE
dClPBoIW4zp5/iFVidEcXhMNuC3f5FYAIpOB+RvXbutm9IER4qAAiBhv3tu8tx96OdyWo4o4HS8y
mOw8QzTtrfuiLyIx64PsHE6rzzXNn3iZ4nOcvP0KM+HsBNgEjemINuk9rRMoqP2Knst4Jjf8mCGe
DD2ATFBgze9CbQdiMRCY3Z0mETbowEbkFD13GsfplUxsRqlEGFisvCsOTH2cOnAw+suZoq7bXXcc
hnwB7/GksbdcItTcx5Gf9UrgP+FAPyshsHU0XOCckuD5gkYOeo5gWNlXiFgRdesQcSp1W2UYHWNu
niagwljeVHtwcP6Ohuyrr0oai6F5dz9/8JKltMfpzvmOy4PNQbZSgxu09Dy8L37BdgrDYgnjaa7g
TlCZ28YEs3tV1rNzsV3gD4IUa8PG7aw/DPF8Wmmce6+sGFYAGEER3mdXb7R7oOdDyAY+C3WEMujm
8H6Foh7zc6G54+xMabnNKU7NC4brxuiEQZSpLH6zN6O9yqznpbAzNKQV2k1mzzElQPxyHpP+7up8
9jzxBb/8n8j4eeLGy4iFyZBi4stMlHLPmJ2w07iSYIksxnkzr4FRIZ1odrm+ZY+RFbfVKyUQe4M5
Ir76PTPFGus0GhP/OjJ7SA/+fVCivbCFgGIDq5zh0WDaQ5KKhNotV0PVLM9iWIPfE8JyPd7Rb1gV
LHVwm1rQE/GQRVBML5XuFG/HRQq+viWcd+szcJpW1kK3+RWQpgtNNg7EXJy4q4fSGGARFJe+dk2s
AqHylr6J0N7yU2iX4SNNL0lAgls/gv1hCYWAYmHeFifMQvOA4AX7uXjs1IQ+h28IHYAcrAWhMnQe
oBS60jVQZSrIEz/qfsk1AzO4O8Vcppr+jMdcs7ylWEKfn1ZeiiZgWf6h+oH2yqJRE5F6VIu7HScr
inDuYE3MXk1mkE+vh6AJPSupg1GP2IqnLYU35prSmMyPf9b31abhyj9hghmQaDORjkMIWWD/rSCL
jT5GSMucQ+v7k+ZguaHAmbMI+c7HRtjgtobl0X6gRGxtjCrrtygvp1SVRNpgMdX8jByuKvGv90Dt
TV4wAYHsaveNcgJchnvpZ2YUVoySwDIk+4tcQbH65Qp7q+f4ifcm4C9nTQF/S7aBsB+pMGQUtoFo
+rnbwBm5LLEiuuBjVUbKmomnPpGWnzUiWjygBkwXoyaocAR+2wDMP5p76AItql6rpzJruJ/Y2Lfp
PVmA8UyAUVy4SdvFu++NVFtXoXCwS+7J3V7Itg5expiGOWacH6+2yhQCD/cxZzTZVx4TYOcZXCH7
Uv6iuYQRwL+YA0tNWrcfYi59HI5hwrbwXj7WKfsDfmUlfKOfUab59A7DlQuK5Hk/d3B2xd65AybC
yAW2K4JHS0OGC6eMcYoYejzNGFIYWzmzW5BuFg9MMIg7CDIh3i258OAnQUvCe4lOFLaySbFI+Fa0
ZU6lHbfeaJ6f+e4JrB56e2A6Ug45OkAl9EjjG2ImviaMsGjIvCZ+mn8YPfJTT/pEmR5oHP702d0G
vj81+/vpQbIhqJRbJFkgpsGYoMTXCe0KQNbF8aGbXE/Khvd3CzmXGbZoC+YANFUm5TUzx4vGQEgg
V0TcP9AUDhh7A0qhbNnh0GY+Zi2oPXQbkoqGydVHe/47X2awTe+bWOem6lCK4NBBaviXmCno+JAH
GIZXSQHTqmDA/fHerHnlwp/6+eeTx0/K7W5zrmDOwElQKUGCHoS28gRJi9bdQWHN5W4frh0+bSYT
g03fHc50DFtpHKZP50mdfVtyVCCs5fBcZk4dzivD02b9Dfvv4W4KnzA0aveNxpwZn4DLZN7ZwGom
d9zQPJG/YmtQGqkWzJPMaasLsQ22IGAFhE0RzblEaYsu8zq++8YePMz5/L14LwtORlHsMIuyVI7z
2sXd5V969c/+zDFkm8HAog0aczOAM3FEkYpGr30xKJGZKi/L+dONU0KBsXy9efWiWyHBibCXQ/Qj
+TWV7Bj+CGvQAt0NIHsgXSfHIrcR292NOdwoH7pGAukqLrg5drIXUQeyFjFWBfEejdPceIXBcyE8
Igk2muDuoRNeAmE0IJKU5/U1xrxxfvnax24FDEhIoKwPhdD/jSFanAM31B/iETBLAE9ULLx7Wsg9
Dr3TK15RogbEpNo6kTPEHyKkSbWvfsGiLgbk6ysj3W46AATpM68CooKbAuFFNK1B69/jzOptsGjg
7Hvu8SP84QR2sbX9/XDzFAoZmhzEmpgAK/TK97kdZUZ8Nf9BWlfFyq5j9edTXndB5gtgTzLy0hZl
CuMsBeCdIufuDuLr6VE42ek6QdLCRGKjHD8UvxIYNM/O+lRWRZcJE60dpyD7G8QrbkHgKJA+V8hR
t+siZET4SPuqA6h7d7g7iSFC6PM3WAjTKs3gagLArENzLO3oAInsNUmCM4YLwdkooJo9QcEJL/Oo
Phi/DaMScI+ZHebNrARXgninHLgusezbbL2N3jfmQvmDf5IKK0+yT1vi9DqbMMHgOd25ucVbNDbI
mEGTLlzbh8c8nzOfsSrbz8C/L2DWDI/DBhZHsydrPRzORkAJ3R8kKH0FrCAy1jmB94IiwoTa3qU7
0bT8jdINirAJ9VdPse+dKU/kkelPc7N17x5CJQpJC598OIRcW+HFe4BXvhxIGNjlGC/C1baYVCtj
yeVfsXM5oQJI9AbhmlA8wLRSDji3oIoWZyu1O2D5i3gJriAi8XZve85SaA1bXfKkGSMGGJuM1WNt
JpsH+5LRGV8oshdEBOBY3NW5R1y2UJV3ULwek2VaRTdhWmoDr64RcfZsDfhvDWZnDxdzjgHYVw7R
Lqzc7bEzo9JcQgrDHVpFh50Gd/8fGhZGtQOm+iaSfX/BHecfNE6aDsCbauneZcLNHQEH7gNSLGyk
bGX48LBi4wz77PvHEjgWiQ6Phmg47J3tDrY3zVsv2BDiJ5rm88s6lLRZ7FemuAwqa4d0K+ikUnxJ
dlQhjBDYzuP54zTvmQEs4VRAWJGWszmDzOofL1hb3yYPWPV6QiwUsh7QCySIX+dj1bR6gsEBuZHf
y9zyPeoE0lAVpsIyBozfPrPtwFIFOoE9jBY9kTrrnjLLhbFktEyo3CyoX8TfxZ+xKInFoOLA6qe6
GvlNimsPLPETO4jr43birWE6crVgevK8WNURhBhg+7x0WFASmMXm6h4axjY/I66tWyQFjSvOIKAC
JCcPmwPTpBhcIBJyS85xDgnUhh7H4O80hvfJTNOZcUcRI0KfhnRZQH5kfUr2gbOPSFqoMleX6Gwx
E47aPavQAP7ktO+7r3++ZWtZdDkMT0POOehgRgCHLIgfYYoFXAARjWse9DuSmI7+6HyrsMFWUbZe
i2+swoYYMla8GDu0exum5g5tN1117pwgxVdGqjBj2HGackTs3sahxw+RWeAwpr0rH0Dc+icS0vgk
P4N79MDz4x2zG8BGMczxtpzIP3NjmoOShTI04yFKhQksYDFEdCEpstcZewBvGcU0upopVjvCmw8h
Dc8RhNqY8WU/U+zDqx/vu3mJHxMeSfx9adowKyEygykb8YuL6tAzx6c74tQMM6UCde2pHyhYtUdY
O9tYprvy4r3EopLdFvuzEzRwBPx9rs0e59yXDwhhgb4iLCFY0yNAG4dYsM84iIzo/JwifzVizZhR
7LC1Fadi/v3Z/FwbuP8Dq2uDohRm1IaGPvzuB2GDLzuW7SYmC82E2gx6oQL2RWlttuN2oa/yoPVE
TnSZoea4r3DAJqzrX0AhDieg8KjMeGbNjNGzoaXNEo5fqKEiou1Gh2AJMrhunZm0xrjI0x2kuK3Z
4grKhUY5IKT68AlUzhEWooNKhS1/LFbX3edliowtyKoIi0ktBMH/nUEjEd8/0zyIfhFsHHAhbA9B
18DKWZnnRwTFxRYnzosZ9Xf1kchwgRUHl6dngTehvOFTlSAvtgb0eDuRUUAhoUMiAUxmqPQvXEH3
9fi7F0bysDSHfmkRMYJVL6NkB+ThK9y+cZUkwlFxe3PNHJEfBfPcVn3282RrP+1qkzlQpn/ElkyL
uOUN4WWD6z2ahn85oHgYMo7AY4nZhRpDp3QHiK45c+jSfMwvxt/Fxf4hyuYTDVzrRxSr91pBwvI/
sBNzLo6+KW3kEKr83yD9jIcIlqFLEgSKVydm+PTEuLkoLFrJ4s6Dm3wZmStEFD1rhCPYi86/8Ear
wsPLOchWEMOYjR3gMDMkJdDtRqxkvuQEYVBzM+c/snQXLxwMKuoxHjMfKbl5HVFdW36unHIlTDCB
NaV5bv6NAn1KCpD7tvDzntS8FLi43jb8zAeYffBVlWNNti4QEW6LABzoI79kmTx8Ahd5V/RHJhGl
HaEdOUxU7PUPv0NvOpo0aM6ZLLbHhpZrZBO4eRbWydRsPFYc4uN6lc2q/2O2A+EQgO+GST9mkx7y
pZE3Eloeo5jVu9eKKKErRCKhxiQOKZIT1cAwxhW0cnLgVhr8VCRwsOJg85GZHJDvBLHrsXjTQDOf
qBakl00JJCBWuF3gr3765wlyM1eMnPmvCP5gtgcykx+7sTQFIAv7ITwmQGvMtBprRYDhDMDVIdiD
vyjw3S9f/1j0gKRmNH6QS3kQO9Z/MDozjZlXJKUVIVwa3E3r+TksZp3TLLRAtkllZ+x/PIv0cRI+
+ZV/zgOraYSwFuJYO+O7AFHtbPdcCdgMauKqHI+GzjOqZxWCFIAKRB1oPL2vyRgKyh7sOOMoY+Jw
cXu+II9XMUw9dEREnaywc/BeIO3ue61NHn6GVT3SPfxFfiKHluesYndYbrJQWZLExrCKAKykYWQn
B6vWW9FIYCCORRnKLpwQhR566zL/AOwmyIlOPdtzYfePYg5aH584YR8ya6W4R+j1JoQhTxh6DRnW
AS3vdkcEolbLQdzjan+A6ebQsj82v/FGc0eukHfWEF9GSQ8s8oeD+Xp7vou4H2e7u+4vbJYG/yNq
YxHcTvxt7l1CEg0phDGqdXBZJTJFJWVUsLmfs5+1Oh5bmxeFkERjjIw5IdoMFav8gUjbIQuQnXJW
3B9Ze7a6ziHIuMWuOij/zL237AnFfRz0xVXF7OOeglCAG8gUcn0OtiXjl7kcXA2OV86uBAtcegxI
1YLfBjsubI0VxkQ+YmbtTEiQLVShqn2ipoM2+RgLI56WXKmBhysv84RMNzRc6UWOZ72S4DyYR9Ug
HZQ/HEBwwNIQhuFnxB3GLqf4Z+zKjFUUdOs8Ji3UPJKtHexRk415yhjZvA/iBGv5e74WN4XFaAm+
QVuUWTC9YD31IA86gkfvbJdDkObFdS9HCZl7BeURCmhGfSCJ3rVnflQDUzZ9zKylDtt9xvzhe8Of
ZjW0jmFIlDAGuGQDMOrVzB5WJjysOsTo7DHpYDiC6qSvPdngSNWJMEnvbF/3y2DywVrB/mxO/q+G
NN5/Eyf8Db5b60KLBJlOdyRIAoOoKGHusOb9YjSRZaOqrQclEy3609d6Nj8ne/pPxc4uDhRErI2q
b0C4weAjTH62P+t9tYaKwyjlPu2BzJVOH6YFzQYXdUNMmUWNr12JerLlhY4aU7b7VEiousAC4GA+
G5T2ZkM2MGM3zmL4uxwDhwLFCFLgzrj/YVlKhfJDnoRVJtK0naB85FSYOOw4+YOF3xfm0W+sIfSZ
qKBftGD0gBCsJyMchj8gZbBIhCXJeevUm380b8gvc6wkTFKyvBIixgGGHwRDJrfiL4w0eEeJgP24
+XEI+hpArpKdBiV9/csWK4uiipAG3j2KIyt/GfBnJLjpVHRGRQHdN89oqrlpWGk/64+x6rzPNZsn
2ZQhi09ci8Fa4wIgEgMGC0Z+NQF8NenAo5ka11wOMObsB2WO0FDoJNUkPWCJRYnHxrIXP/dDscxs
Qp6gKGPOZonTaYuo+Ae6zK0OEICKirhJOKhH2tmSkfvI2+r2hT6HFEtG0tRXX+G980NfMLlsPdxg
fphj//uPWk1qEDGf00ctrGbrXarNE5Fatfqo8wK8cvOorPdofGHMQ4AQdJOB1UMShixrQ+JxKxsX
JBI01gO/L6JNco6zAQzPzn+P7BH5ffYNuru22VYWeBpZLMyeUM+eMpZ5lZSzdtw/v2IQQ9zbX9MS
Q3qAvIz5rzJ+R1/F4hIeYmJzHhzGlNzfxcfvIVXIkVUwkxWCIJ48o+HPXHBIrvhSqQG0PuG4OXRz
/Nzv1BVsgTEzFS7Nes6VZVOOOeTTG7RTD65qCPDM9XnIXB0D73MVEbp4W1Jp9nef45UgIj6Y+6am
4yWL2C96dz4nUK9xpKx5+CXsOyN5WqAtxCcAma4vmH8jgUBlTGtZHmAOMVAPmL1x/DNx1XTzSN4K
CbapwD1eDiXF/j79fszi4ijhGKCAIojCmm5q8bNxSRhQtpbBPc69+4dWRra6U3Pa4ZwJLc3NWPjt
vAdzyIZE91daZzxhYVStMNehMER3YKBlPxP3SELFlxsY3tMLrTo0nL8W7spD6A6RmiGgUnh1it33
VOASa01B2CaZI+H3XSVvPLIEpUvQA0Bm+F8qPVonea04PWgOOdgkrqUKE2Ew8A0OGXbtybPnXhf7
WDDDOrOb3djtGbsYSgSBT7LFrzXhwGuN7RpnDeF3m3Ei8OUimhgFCS53VDc8PO6WoDtcdxcCHC6C
8/NeC8SvOguwmAKJmv6SAO4wYyfWM+4c8cuQNvoYJ+LO0kX2tTVYfX8mRisqL1yaV9yiNcDuZXFd
yYG4zlWsMK77Ydzu73H/TJqUQ9C7lQAowiAvlyoTBZK73hMsN68H7NEm+Mvw4nVrjq1UROdqHZXA
mzM9H6zFnS1ZmpBL0dWGtU3RaR5x21sVx2bGaJba1+xcjXxDhEaBDpz++2Pyy+nPJSEGK81fL5C2
NuCoeWdgkCKr4VFHTRgD7nKcIu7JPVYZDRI/X1E9vIpwRtuysuKDgp+xnszUcEE23yzbVDN53Od+
B5IBJGEtwlPBdMsguQEd11YQ5wr0xLj6ei9fsXqc4MyxMAVh3CEbaRmO74enkwcjCjzVuNHv0JeW
AJlDUY4K96bdBc0YweTWG7eJ2hAVVB4LxysYNw4RozO4zlgf9lLKZdYpNB0il5BzzDL8+Ihx6pwB
/iy0uEL9V60tz+Y3wbf72YOIh1QY2lIfwflYMEC2JmEJ0gZRE1GSszotJzRPKpUfxQAr+03Jez4i
NmBazhmBDqzvY6MBCuxg/EQuEDFhgKu9RBAH6Bjw/b/jIiWwo+Kv4koA5kGTx5xprazRNaLbubiY
oYeEUwIhDP6xCXhC8DnpyQGKcZF6fV1kyY3A3wUmKdiId7bvgHY6oNQJVLG4hV9qDVPx/e+sR/tg
veyS8noKlbU/pdxBvhwda6iyzJYZAzjEEjIUAB7keWJO6NX7K45EoZzQlzkrYhWBQAXBBqSb9lN4
d1H32OV4uKbVyAXZfYcUCSXYFHt47ztHOeccBdlFhrajWm8UbOKS3QnuC9K+6DLWljQYAW2NtSux
33Mz4vmIq1+SL/E0v5xCzexh9CcNwJVEz6wnwARQZXloYA0fRlvCuwmgWpDNceBE1ID1Fksom16I
vc8Diq0zA/fkbZ2/Vu9cLGj8GL7h5I9KjfbTQLWbIRv+gd3JITQYG4M3bdLXhThen+IQdRS9xhFK
1cNHVnMF6l3hfAEsCSCKTwqssAsKdiznRrMPRde+mPOi8Gkkg+r4zxYFvjgkUgu3LNBZZp7mCJue
SGPiSkWICTggLKwj8TjqoFiNCDasCeUmUtc5Q+c6cG4huuohLAc7L1DKPTFjeT9JqqpXIY54XGYG
QKDVmw/c0hekN5bhEvde3p+QzlKWZfPbhMxrynfOAb9MIU47A2cw3ijolAfrn32jm++3xpkoJPTi
mYPbERU44dTixkP+7EqHFhJ054iCGGFxiNO5BeJdp/3NIKLQG8Oju84aGOS0VK7KoJkTKP7S6CPJ
7NsvzO7RqDfY9csXIinep2qJWNQnU5Ztsp3Bg4VgK3jtgFqoGQn5Im15+XazwyXJqQIMJb3Zr7i3
3KbSCOILZi4B9ubEuUxZAOB3QwIJRNJeAUZhFZjGA6/cS+HcuymslltW4zBFg5uoC0yG0nqPK3H4
A2SkBzLfoHXbAxNwyEdmXVo5Q/ITMs0vZVLCNU8N9HVHvO8gS1vaMpUghpzEE65mupzfgTvChWJl
oxt0y6XkKJMXiT6YLtVTOGcShSiEpURcPqQ0knoP0N0XGxNX7WycTQRB5dgBIbIKBcTCF/Fsv14x
xaqPfRVte8KbCTbMyCqWRE04vXEOcxUxEdCH7qY/rAoyJoIFlSZGiMiT4JoEzT6GWaN4jEVgySN3
DN62uLwxVSBuXVrUe/oQqlPBJMAWjokguKchGe2q8zF2giKD93RUC22gShlaYQSCaToswIxz4OVc
HVShmDpxMWObBOpAfaj7cLoUqB3oiGPQR8LLaCGIQGO7EMCHI4Ldz4UY5HJGOzHyMVp5QwbRqVoD
5vjX4Mr4RXFckQH6806a0QE5pk+zm58qoR0lC4MTFiyWNIgtaQzCCFID5MHE0JAhQcFFkOCdX90G
DLqcUbLTnx0IFGFPZPhs0h1c13Ae/h62HnzHmqN4UF2hG5k3QoK66Bblu4L0IlKEjezEwQvmrlIp
O0+OvfZAAIZ4WEwuRuPBvM0Yt/GPoUZZun1fqrZCGXiJOrsFfqySq8WNjT3lNcb3s2C0UXLq8tpb
1AK6nY5HxPxoMAuGqwFSoXfEvMqhJcJb+OWgIgvoYsRQkXzHmzuYcQPiLJ5QXFKk7pbMAmydXxNQ
Fb4+iqyD4BKIwJOBh2vBO8yjN0ONNTSsYfCYiZg3kmDwhIgVwEfUvuPX8WaXE6bpUAPZk2bQBRsG
wwyQvO9CDik6FEbW5AVioT2jKQWOH8GR5Yw3OSr6zLkWYgjRWJh0obl2fqhAFLM2h0Lg3XJFDCLN
Prfwbu/hYPI6D5KW3C4m7AgrgXbWIpeAUOfgTXC55A2nLTPGRiRTlzSLcIcvQOGk9AFyKrMurjBU
s7JUot0RdQzCWfwAXkQjtrsbe51JpQwcUJwrhyOxHVPVjeHU7wFdqdTFwY7G0ZYwaqEDhi/PTN/A
IYgLvB9/yOYrVqjMyaZd4OuFQI0SaZlB2EBAZPf43bYtLCbBBqJImRPlvKgBSFo8SkvUy92iprBx
YYXHPXz/8/iKQb3BdIx+YlwnLZ5Xf3SwqWJD8RU0GeB9YAHwsXs0xMfns8SA6DHn5sUsGdxztMx2
b0bJL5zXlb1uVQi5iMkt1xxcez2W97fJy5O8YpXBsAUShdECWKqHV9j60ClUQ3va+O4+VPsB8Naz
8ST/ACkCh3D6MmVHb420Ot2CKC9Uxi3wokTA32W5ngo5Fe9A2/yMXvr32as47rN5vx6scLB4Xi2f
hEcNxxuLhMesnwX40UMUfsoz0ADa/KwkK9bI3oHM5v17zjl3m9P7hIfv8g6hoGejZ79T7ivO+yRE
1ow9SfzZfXlgCcFiXHJwKSArui9aKfy3mS01GxUXBYxhe5PiQZYY5fvH13mUvETuo10mbGUK2t5I
Q/YK+xHyRx5li+dioBj9s2J1yzsv1GL3Dul+9OQBkI242xLESJxEFpBWAfubqKWL2WXQVEKauusR
Nil8UcIdt6bOkxdevMloX09xPelNEIlPK8LV8UaPr1sj20hQMfkcb3zoVljt+v3lIESnP/A04Vtg
9piAOvzAj/+evUdWH8oEBm+zIaXEAotg6DkxjraM1KEyS0Fw3wDf2+w+hOKIDJpT6ZK00yxxaoE0
cxrS3CZ3yAHS+TZrpwMC0afV7JwHzQRofgb9kyodE+Mejmdvm9Hv+wZxqrWyjYaRcA11uw7efVPj
+VKhemQqBBpnDqsEYkE2lxaPCdKFDwfrBIp+jeQfl+ak9dDS2N05j0RQoJgBMPHmahPTSjjGU2n6
tDtS3HucBFcBM1bW5EYrI7M9p5cJWgxEUOMfKAOfIf7EA0ZyF35hQyY+8hXKXCw4uwoqmuSLBLNb
IKdfpmDWxcOkHuID/kUgyaBwNMdfDxMKHjMHG4vzigtHYXHzjKJ/4ZpQ9irrM7KajX5sABAozqMt
viPHe9xBBKvhRec4iFvVknmx/d4LwR9QDpbiE+prktiK6Tcd7d8u1KLGHeAgzaHSuKP9N90ylJA8
ydlyBCihyKSCzZ5ueaQ4r2DnTO2TmSBRoEjY1Xuyp6SV2x6xGib2Lv+wzskDBlMUPBQgEkvUNIz3
pk9fuBwXRyQGFhO7zDzdOd+ZdMK64sUDQG2oh+avVGPo7qnjx1idghNDOL8A5PMWO2JSuGK5mClt
MY00Px65Wou3s/3DQNrDbvtxurl0ytisZrh38Tw+wj93iBy9sQAOS4sp0JAdtytXX4rTKyRCgwek
raG78HRq2BQDRxkrzm3XwdZDUxQN8OERYiR9s53Rrf+x5Am6u08b5lEMbSaI45cah2/p/8FQfSy+
YBpiCqUGWVxGEKZD8WqHG4F43uImHmGz7Q1F6Tll50lYmzAwB4oWGAL/D0tfe3gSExuwT/w8WBw6
QMUlpG5Nu1OVDBywCMForALlyAXOWQK+DeFks8QDSxCX0iEfFyo19P3KaM4iHuS57HQMK7m12Zyg
0U+nWsJUhptySwS55wM6I2LI+nEGH4IDgqfImUFwFoQdyOK7GuWB8i+puvfXS4Y2pqJLobLGsI3p
5wqVNTs34y7CuMWWjgB2Y3VOJ6YADuuE7QHdgHWjZls8ZnpQc7DZ5epHFvI1ljAJRhGw0xmRYt7+
XtGLi/oBZz2spGKu/RsQ1cCBpTRMYIpPSR35N7Ap3ddc3m/3eIzT6G9FFWRLG42Cm621DZvktQC5
S/sdQ3qKOjg6qIj+4+jMlhXFsjD8RESogOCtzKMDzjeE0wHECREUnz6/ndEV1d1VmXkU9rDWv/4B
oexUMVHyYa09qLGQULEyv6PDYYTNCJqaa104qKUa83k4thal9obVjqLGo8PGWHMIVHPbDPCYml6h
W6BRpj3939u+KtphBvLm0H0vn+6ZpAAKrDdDo1NjTlHiDoDM0ZPg2Q6hSYpIGHPkZWXCQrV/q6ff
6cAyZC8CfDIrYZCYIrRTgpcvwQDac5G4VZJbe47f8Xe8IKlmqdHtABRZr/N/V5japTGvrCvTr8KF
Xi1s3qclKrGbh5gK60ysApmc3i2WMG3Ac4mjmi1snmCZispXZlp/w0d+YItn6GghY4bwaSLhgALG
omOSN8uSciLMMJcf0WHx5UtHECeEro2XEDAffJ05M0dbSvwrysTORMgJG5SufT6K3tYl3nb2HmEx
YASaP+HPfqBJtfqrISgBpkzSXHzGod3Lx68IoPz9ZYs+nRxHOwZ05w96pWxNb54xWyJOXFlT34H6
attnxHUEpYcIS0527hKQYWMwu+HBqQmo+TJGP18uAERtnuRWhL1YfUeQKUrxw9olpwp4QrcZCfvi
tXiVFbqAm/2Ch6AyNn4blx3B5hGN+5dJPGUMn/gX/FAha/O7C3XtirET9xcTHx8fR3pnW9lq+OnA
L+pQ2u1hRJaMC/kd/CB+N4Laevmc6II+zPtE1ShyPjCOxqOlXvyinP4KcRhKCpQzHBYiYDNAXUBr
+iW6VkOMh1YQQRyHPwHgzLS4yjiYhIDugiYEcpelRYKGKZQHAxvjB/6BcUlYl7Td4PR35P4/Ju5i
Wk+3ECgBzSfyBMeHvs3Q/4ezYwl6zDh4fV2CuvL8cRHxaOEMEkFKZ+CdMZXnPEEP8lpeo2bNfBZD
fqgPP7M5MKB6uBjboPtzmSPPH/ZrOeDMyiApjgixwBiQI7A5vJb9s+SNhCESNXmaGku4UCG0E2ZN
SESY6KMhOafghcKbw3wx71JMndy9cwdDBIYEE8ulyvV3bvA/020FTwXdfKfmKE7xT4DQyEkixUQi
sdzhYRv4JbL+9JR5GbUSSaQOlw7TU/jspli6X0GNiHieLFLRfi74JJn/JcMb/W/h5zaeF8UX68Yp
bvQ2b2kY0MW4mDHydLQFAC/OQjwlSnshcIS2gYZKm9KOgDMKN/XSOdeYAnIAaTR8pMHH4DS8MPYP
kPndAWax9yKmckiDpG4Z2btcYFgfYaol7JoqdGA1z29kzEcW6wlmtmq1kMrE2SjQIWnao7s5p/N7
NJgPLeIIb+RcNAewJ+MZXXYFpMQhx3vGqSnoBtcZwzV5S7JoSYclfCVZd4sPBzToSfzys6NgVlzm
aMgtymAe3pEIKIukosMwbim8d4zTA6IaDvAawWVpKJgTo7JJk6fVYabDclJh2cH5hMyJcczQ4AO+
Aapg0g2mbYCReX1W17fotRbjpJ6pHzR0RBtOK4F/6nM2F2gvJDXwS6wMsVmipoGt7PO03Aodz9up
p0L9OpqWEkG8yME1zgyOE9liYhRhbXVZ5hZGGPXmBnCLdzRTDEGpxO4mAgEQgYbH2qxr6jQ8hrYi
z6ZPk+GAVvkop7BNo7eCwHLEeQGrmOdBEccb9xOB32ealsOLSSTIzCUmAp1L+GuJFyTGcJ0tzVAv
EbkAOgbXTMwpRE1EG83L5sLaXc+oju8HTlPuxt5Y5mqPPi5gWr3FAmRCNoC9xUs/kufHbU20VTmw
yol1xL7+g7lqNiPOhKUFE9BHvMhIeZpH3+3j8ObTOPBlb97bJ8qeTCTdlR3MbByxwwsng+UOvFiC
0KIKbsazASQmTFjZ1OTVlvT8WZjCLJUcuk0XTm8N/vBEpQucx0JOXWlfeNxJFqxe6OiCb4u6juad
G5OVzapld2pjBlsadprT9xK0gZkrZyWPyvzOHjxw0MFAAlwApg9qHwFuOOJ9ErblKgeopQZy+OMo
ko24OBLwbGBoCSD8omABPE/jJV4muFXwxMc8M5cg5PFnzZUA2A6dfglz6Fyaa0LayFeNimgao0dw
v631WZeJBSiVgVQrHGWvA2RVzjXJuyyHc1pJAkWro1AfC1oiagCISgZ8smvQZ+4MxCo52r6gVTM/
OKMLnwu++wOIQ1wxgzUnikHzeYLKZPX9vvOCbncLu03LkTokzl0zua0xQ+LjAsML7tqTxepD7P5P
6RVK7mqCkG1dewK8ZHAdUqv2Ibxww3Qo5J7oJhwqPIBlPjZ+oF8ctHRMAmGjh8Izi/eIGZBO6YxM
2gFXhPsI+us0fzOFUZ7yYG5xEWMMLh18P7juNL6euNQRQxKTIEpzmACX8VE3vwdxZ4kND/CbMXp6
ulggtO6ZJWc/lzAeC4qRLbYg7DrqNkGW3Y78n7Xme0eCoE6KCagTu7KM2kO2hNZqxGTAfI2TYCUw
jT9VCeadaEVa+IkM25kDpHbf4YGPpzeMB4y5am0Zd54Vl6OWu/I5PkF9ndwjqk3OS5QWWgiDUTz/
6TeSp6p3ib5T1Bv5EqIzgyP6gA61fh9f2zIWE2BcfAkha+B6wI3q219PZdh19ZCZoeGGxcIkSQMv
7JY1sqfRBLHYcPa16RuR2DXYiqhrhfEevk1TZgpMF2qfNBAg5DvmLqP5b301X3w5MZEo4p/ZW47s
Gy+HK2/ygd7w6dAMO9XFE5wJDVsPdUyM/ZcZznPx4oVOdY1slGJf0l5Y6kbtmzjwmkSjzyGIQC2K
nuFzkfqXzc9WnAx5uXDHBtsxQTSrWT3/ML94Mb0YogGHHFOBq2N0GPf2MmOQphvrotD8zBWCEyBj
zStYNqlTvoxNNwemsfohom7e6rT1rsfPHjXae6FtMqYJbkPYgEIBZFSz67EjoAGdHYw2VtcDMF0o
xBB8J1rw2Qm0HrM+NPWBBKsJGznquQgsk5dlHMq4P9a3UnwxKz9F8/eJ0z8h0lj8xmfUp5ufr4HX
kEU41iNcVX5ga0fJ7TIC8UjQmeprnq6RQZTaquFnPuA9Xtm+JY2ybpz+LlbJfCaNdez3egae4E59
PsCUmuMUBvwKjzQc+lV83X5WgHv87ls8xIOEDBlCE1eY2Z8GxobWCoQKFMzpzSnlbEpwAbmDWJjX
E58sojD4MU0UbIXBDKx8+vl7FMbn7zbnnb/Na0snm+PZgx2+kBCBMNFG9znBaiwOKTqumFDMf4o5
OlWBCqMQFpru3ObYyFABT6QPcQvCpPRmBRCfrjtKEmhGQHtFkMMx4LZyUKtgnDIX2WXD6W+NWaBV
0sWhgx5TJmtmNxtGgoHV8pVltwy0TRNfmdUOdvIiY850et4p97m+oFE0a0Fhv0DJk8d3Qk7fcIZG
WygJSzFaE2v/bndfSkjhUDbkufX8i6cv8QF9gnxAzOEQBxh3obvccYkk3N3CLY6lF+RLCZKucJnU
Tn9oLPdDm6ZLYC9YdWDCPwDXaKwRm3H8TG6s4yE5Ar+pmrzgt1UJPSouwXB/1gX1RkO678XsxZqJ
LBrOdTlJ49GiEhaRwkKgZxSuTIyQ4t+ngku0XkkJJk9sXwcxkdmC6eNnwtwzSzSvwDktxnuA/yXM
N5znn+qQtUd+dRu9z711jylC/6g77EF+DaE8S8CFnBZduH4X4f4jgVCQwsGTue2IaYUqWYm51MUU
SV+vCzP0t33HY6YmMAZj2HqpwBBUxyf+GDRtEKnW2rY+QJvkZJJN3N9uvhjw4q4Ki04X5QHrPyYw
Cie8IUJUGBGwFenymr3irKBW2B2Be3RLEDb+MCUF/LlyMgh77m4myBXiuuEnr4YzjWgC/sSztMjM
3liAbVBHBRCOYTLHrjqVQTngiOGr+YBh+CayQ+ubF+hf8hTn0pPsceXCskKO9HP1LV5lINwfyENe
3sBGQbLBLiW00KhW9V9Z4R1NDiSoOgCsdhpBD+B4K+Mf4zc+o1H/DXx2npf6nzkxBqTvFTNM3e3G
aTEYL4IBUR/4ifoEnnSk6b2nMP18HPM8vAub+Q2RKzwM9hpyAkbu7EDZaEpX0cwP4xIEzKMkizHx
vy5+MDm23wQb/rZ2mh14+mBZ+Rn0YTIh2sUAjvDi592uZBuNr1h8/BBeilmoWDFYxvG22KnWIDcU
mEKaOby4nHQwiQYcq3yWLEhXEwiJDJVpbuhzvNcxO/wSNhBCoVD45VJmuCKmq+crUQ7ZB9o8G4uv
kdsNmyaGzVa5vwl2iZvap/a4gYOjQucI2OGnL+aVyI//cMb0R8h3GJPGA9riMPcKZE/AHvbHV2b6
7KJYaQQVFSpBCxWysk6BJgEZPhHWYK9uDGIYi0wnvhbokhQCONrZkbZyuO5oTJz7Uo/ZEmChhKou
telKCASbVYv3L1Aky4KVeKXCIpFWbAIYJewJif9kcbn/2qenUydlcqGGFGUbQ2LG9vwEW0zSGTZP
B5AzLqSgMUcHKZZmCqBIcP9vHcyhRn2yy45/7TLbtMt8NzI//glCEQsalRipZ1ArUaVClN2J8uUB
D4lMdzZtAxJakd3B6SD6WIyzV7fFf1oT1C9qNqZAcQU/iqOTZwmvmUFJy3gFY2M7d1PZ0IQ8VPWV
I3Q30SBjt+dLETGo8q61btMGYjROodwicGiPCuWGxJjJA+9CzpbPL3E+f8aPqbrkpToEbtlA99AV
bBpx4JU+QA86U5VqSvj63sytgEu+tIQA/jwO52V/ZkQHJ3dqRxjn6VxMtX+JHtV/LOu3+TfkwcMV
vFJpdZwb+fQuaCD2rD+RUOUph5SZFOlyM6EiRTHafsfhPaiR2dXYCXVchhAQHGpxWiRDXvbMbCo7
j+MHvhAfKhGwOOuM4wzUdS3aI9Io1u/xGswn4SxiSoElgvAmUbeiUQc4pAXT2cDy+IGTYrfTbI0L
+eINndeCOYWdTXSDLI6N7nBUdVa3a+IXrBhfuNhcvFsM//npkb7iI+2HzeKxSWAl2TJMPnxKoPrV
kD3boz4jEU/B8OZ7zja9IPeT/vKP+lUdQy+ihuKbbt4YwYXKajQuaSrETx3A37waCslphIbM8Ao2
UQ3SjFLqfbBqKsd/WDSExC3GOu8+gVBp5Fjh8xHYvUCzCmMEGOLpLI2ITEl+GzTSYXt8QS0Jf1v4
wlDX6NeZw1cnaG3WWmZW941++7sPVWesTZ7hbTWA9P0bo3mnkMBZhy6gzo37hssKy5ifRScoxqX3
WHBXgN1dIeDCwbAOGdl604s5wQbrP/APST6NgCRgu1HSHWoWxi14b1UIvvWqv/lOJZf8mhBOAnrb
V5BReDaWEDrsdECPqZjZPxgef+wf2YqZXQVQssaM5YirsRBmIEooCQguJsAuMAG0z5iyWvBeurUK
H0CJoFu7hDBusR/NISlrYUbr9Ma/Qiw5UYoWwTt8h3B2ha8xDrfj2x6bVj36zGagECChANkWlxiP
Uztqdu1cBMgqZPF9s+fn3sP9TYcMaL0XpdgtlhvjAMr7/6DksPUhXGw+KqWWQu4NPwFuBsHYvG7c
fmMCr4n02C/XwOGew3gPVfWT9PKGHC9UkqBpwhdfGl+Jsqgdfo9HWT4bAq9eIJGgqcBiATo66/Dj
63hI4ASmR7hR9PgZNf4VzXiQkv53W6VMOK9HHHmnMnFz77WIUrt5TfgwQy7rB9Izoy/Gm2a9p9K/
8KUkF39ja/eEeN+LqplKJotIbT/DQHygRx0ioVIxypUmtAo2yDB1AR4G5jG3nxxQvOodSq9p3x0x
qv1wVhEraW74JnZfyJip9wioR1PURB0V/eGxOkiw2Ebg/9cEN9UnBE3ui2UWvCa/ANSLBzzpUX5z
TpN5gCcWw1p01ASCITiuHNWV12BZcBPcNz6VhL/46Es9/eOLHBCdcoa42gDvQ2wv+EgiWAcd4QC4
AadU/rGyrPHXU/DjedPVChM4MdE132jFuMqbZRk8mRv/OObq1OhDtrEGEYz2+XOBXoCCoW8+J30M
BRgWfCcDWLz02lVha4pZoEXFopDqw+MyZZxN6OuCzN6Qnwwc6iqcycCMCBtxwRBxE7JLf+XN9XOz
5JdB8kBAivGJapJRRcCcRXQdTdt1gmkFY02hKgO+Z0gS9HHg6x/4pXlSiiCj17TBIbbl65axZqcY
7KFrYBruPHfQZYzNaNOtGjJZ4LYwMjaH5wJ9CDcKGwhKo8HsX/QGv0MOUUUGgoIVTmJpwv+8PrxK
4VX2rBcSRuyLq70oqagGoIgowlpWIP+ZPl5hjrskXU0o3L0j2LVBjm8/oI80CNHdI451dCAVtHTU
Tv4dnxJB+BePg5wAdif/7ehTdPR853QlNLG/8WGUMMOcKytlSZofp/ct5l+bmfUNWQUuV/kEk4nw
NzC1l6kK1hfkzzBb96eokoiv7Ujt/kNNvm0IXkeuQ1PZmn3MSn/wQyk9ITZAxoJfBLmIw2v3cYhf
urMxhywNRhIA85GMrsLG8nOK7D1QH+L5y/ToXJ4IrCBbRIMdBXLATmBbkHzoX8mz0KE1aNTWI9Q4
K5UgwrESw9CoaWjxtQFcMjuGFQgY7P8uzW8IFy8zp+jGLjLAGvXmiMLyw1lUHHoOGxzOz5D6lT1C
jctBTRW3wuQv6pxr2PxRYeWLdJfjvp9ZDZhLQkn5NfGuca/QDxa0r5hA49MMBIxbPpCsEOveqWHr
PXmnPYpOamZgtxyDJS4WGxuKCeBZn2OfXbh+bh7duLlZWiJhkMe7d4dxvb4vbyScshyhN5VGqjqC
nwISfbg87c9aOgEYJSSYGw+bcNszRKQez21Hq9VB/+jNGNnQh+izlnb16jTgbqJ9szYypeM5YynT
WXILPJEz8JLQg9NWcI73jM3QFyaxRAmcc8mQ10Jz0+wfe+yQKd1cKr0PaFy7vUaf9cWpiP+D3w3D
lD8PVFvyKKzYqdDw6vXIEyIOtAxBTkckqlaVjTMSFcKEdoQenK2guo/508sXIi3hqTLFHdGMQC3Q
7fcMJguADGG7vKqU0feAWBkEAwU/FDyDMDzcfSCp3FmlanBPhEONP8CJu9zrERuHCxrVFP0VCYj3
8ePjIXV2m9WX3XHnNuB0ZP6G3yh/RI55tYrhOGPZRR13EEJg2K+u03yKOgZIpjOumxQGLWmjo0Sd
9IUBIxcqFKN0zoO/qiYviTma+DuH0cCiFeXBou9gEK0AD1J0zE8jqmMh9flGZXJH6aKaLANRjNzR
rGmcO+RZ4obN91mXWVIPhRe42WDagwIOOyHd1x2USOBatJ19DMIDKjCeOocB9rZOG1G883+4ukfM
/oDmeK3fcZPi3DRmC0pwFQVp8nJSwUD+mhVKESclAMOAyAQdKf9PSnqLg0/mQb2ZuQ8jjvcZ9klM
XJhz0TKBJQTkmT12jfPGKer/4RXpf4/5jSH7qhqKe3+E7ybGQfad7Ys3k0j/HXY8hXGXQzKt9/cp
sj4kZoL6ab9qq9ANSKX5YnQUmi2edm7IfZGri6xDJQf6afRfFoWTILzXnJ+HnIKC6bWFTwCy9SoZ
UsxjcA+rYokRm0hLgZbOkJzwEjaGOh3MARqm8oehzsXti2wIRFbc/dXqA1X7s6apoc744DdlrtDs
CIkQ4gMgCJf199/oRfcJvwS6YI1C/0WFRebsdfOdDHdaqMwv0fM8WNdEBxC5LZYDWyrhZVwsEf3b
rPs8/FNzuC9BJ4iaKJnKgJYH2QKGMwJjoVFHKE6HxLAJmgpiROZN6fzjPgV+zwS+EmKnNO4d4J+0
yLm+YwXA1Xr5fTH1DVXypYQcmLMA7lwJSfAOzNu4N2Be8pKWw7Xkgfclo4XqCYboXswkvjFWcRyW
7Paxei4RbkwE+VPIscCc2GJK9EMQ+PXEXSzGz5AbInRyKDCp9r9ApBGJbNbDRmuIdAYZHjuI8Hq8
wR+sKJ7Y/J18ohtygB6dPfRZKwXBC2EU7FS72T0c9utv/XWziNwwpK6LlgPqkDFPA16PH6sKrI6o
wJlkc99EYrBPJDdbGuFCvqDjvSH4+Et9vMP5czj3vmNE1lyqGJ01hK1zy84+9OQ9f0Mg5GQ0fiUV
VVFx5tY58G8viQ534Etn+g5KctRRZ8O7NqiWbjBuGDYnAxg4oUIToYUtcMZr0kcnz7E/rR2I9pX1
bu1yBvEei9QBNWmL9zD8GOrTgiY56QfplIEkSTOMpgJqXexqmIGzjVCB7jL0f1hDIoWTLX1oKMvU
F/aZHEj9wx0xg0B3Rb0kzHPQY/ua3QIHe4yH9Y9Vl2aPL5Da90k9I22KUywpKfLxc4TpQfXWmqN1
H6UxEmx+opEi+eo8/vUIxuXstvtVVl/zldx/4+qQ2L+DjutwOSNtggvowEfko33iC/sFNAffahE6
AJQhHz+ADdS0rDky2MKL7hV4zH/tYvU70oVdCY0Db6HIl+x+8uaM6QEOUWxzQXJQkmirMYt3O7SZ
FKZHDYToNSkbwg7Morfv6L02GoP3EHSXG5HLEEykBTyAUo+7G+O2sFiny9ufaHNe03aiBiThwXqe
9c5Z0LfBW2CxF5r4ZCF2Sn9X9xqjgbsycXga+f4OEf/O8I+JIECnmIgWzNA5D6DjwUWD5FV6w+SV
G90kX7fc7OgLEWBQGbLTxmpjslsEy5cqC7kgLVIrbsMn1YufHsoJ3REOgwoy4VyEDBXJDcZAmlOl
MHTMwr6jM0+CIIcxCUjBHvIfHrc37xoTiBr0klHEYMiADgXHgLpmXa+7Qw9SlmzVCAf5re/oTtW4
FFKomkr3T0EyQTYaIIw/WlXeiBzWfNXRyH4d8Ju6BwVAzELLQ3XoEBhGXxASSHsIF+7n9xlhF148
D7BeqTY7iho3Z0gnGEY/zL9U/01iLtkjrvr3WXwF98JnXsXgug+fm1vd728AEdE4vXfteXWL2Ytk
z1NCXMVVR7RcO0bOvGIj/b/CP35KXcJxaGszgnsXGprC7WXWIIGPRNiv5MrsnMkL3yu8UOHEIUuJ
lAUrl369mHwO0GoPzLtpGGroeY027uHpiz8fzRzJrv5rKguBMcQ7LrzL8vkgD/3jy0dOcYC63+Yj
Lp6+iaDT/+IwO3SGMzrj26r7Dw8qxiHbP3nGUF/mupNxA1MsEi4X56HwstRn6vG3EeXjNxhCv11+
17s0erPuKa3xKuKqwMt3qldUvqg7wt+EAHl5U8V4lsOys1vv6X0+JO9SR4zBAHpk+A7/0M8K492B
c93Ikxu5K/x04l9V5k0j2Drga35Oko+NPBg/PewGAaurpHNrCnBgcJKjyaaf1MBLPscN6ieTfdp6
9ERflN0XD9LVRPnwnd9bMMjwSsYUYAWu8p8wAxuHTobXDZcFzCMgeoSoDqGzc4CfjGSsADjKRLrK
IoIX1jvwUnUqD4Fki1SwHmIdJKF/Cj09l1OKqw2ZRwnq50NDqh7KLhVw/Nmz1sdfgNQgh4QOLdC7
zAVa+Cfcmd4+rDVMToqxI1vyeXTGng9oCqE+knF58fGziib8AU0BuEPa3pdfFuuMBYTkCvznvmRQ
bNN2BjCfQZR7R/I958QRG1uyWtbMIYGuKFZw1pZnb2CWkf+elx6/m8/Bb6VhJyDKri1cjXcvWwtV
r7+VFjUUpP9DjxlnA7NiDqDoNWPMPQzecwLqB3gxhi+/mbzGa9x/4NDVpy6ZCvYbBcnLGAhJ9YeR
UofosXHJQJvBqMCRCY4T1RPGhUYvxJuaAaQye4aDmRgFca/i2QIqLJC365kxFfDPy1dw7Puehy4s
Udw6eKqUNohmV9VVYING+UQF1T/jGOjhkQgydwlIUveQL0ZAZWsyv/whbjAvIbKwVZApuENpcJvA
oDQ4rMHioTkiW5EWstebjXgAV+fGoBUkXUxbSc9jCs0DhLBhgs225x7YM+pLCCfmA0LqfXbfvZEd
AhwimwwQlq++whU+mGlMP0GtE1k1IcGEDPcwN6onfQg+RkocthD8omDmRjR3uSOYxpEw2Ba2/Qha
YA68AIzvwnAfTxrZEVJG8TTWQojMiJcOHiqNC1FYcCYB2jpD2nxEhrFYPMXkoUN1gTsTi9QIJbiz
qsSk92cyqXWxanQrrJKiMpYnjIcOkn1ZXLwerXpht2uAkYhgE5ysrjvsuShzkDbZNzfbteOjINF/
PQmro0d890AvA2WeLwmGBaeBCER4ANw7LLJEWVmYyloJ9s6R88JOg1AhKqHBSB/9xkFoXXGndf50
Yytw14vVsegeOM3CKYVdg+Uyoyg+WEg3WO5x48TNj4juu5CCqNjDLJtZFxNSFxNRLNhtvLj1Kbee
uztuDSouGPUe4MoucLegCZNAUAbozMdX4j4ITALHzt3P6YI1PqGW/P0bX3xpCzfBgesbgLFxRtJA
rPuEWSMYJHOtP5UXV8Mowi9ysf643vRnUNqUDRyAGOG4YC1Cj/akUzd/HbWh+2AezPiVnjwsF8xA
ZhjQsArhYU0gVLIJiFXxsDo1uzUuD9NL9DtJIaV9fcARLegt4K1AFFtfArHF0bdAIGBROj8q2cvu
AtjQuKAQYcZZEPaT30ld9IRT65i/dEQxC22LVxu4XMdnWKEnymj4Z/wDFCZomSJI2CONDdiat/mX
CSu2OdM3Ars9FqoYyerAlZy8Kznp7QbzJ65RlIb4PHU4pLcM48oYfav9AK4XLKSezcU9K7yfkaP6
acwW5ZRdeLjSYa4PE0jkdwOuSi4DO6dilIisqqNA1lztUDGXuR9lL2CM/WQsExarUZ8BExNj5L+c
Tt8taD1dI4UeuiCyMuC3UWlyH/wVgRp0y1fSeoz+/Gz/3gyXDHsRw2+4yrEfoFGnaXbE6s/22pGh
PL8vxfaSESu8Z6jqsF5DEVIhhjhCTtvaKtx2XjHDAjBexdKOL3L7rij4CpSFH3j2Gz7f8+VtALG5
sjPNZA5Pv1Zj7EBAyqKqjIxSgLyUn/f4kxD1L4Y+6BdBcn0iV6jwfSaB4HzS8RdW/Budi3KUDGOm
WrBVBbsem63DrqF0lVCRXJBrs23OqvtbvMPRhILhiFsvkNDLY47AjJQxT3tu1qeeAOrIJbUf45VA
3TQYCTT2+upKmY1u6MC0PzW0bVAEzQ9HyefkiagqAlSPhV3PazogPKc0emeN8eQTUVnqwWg8HXFO
SJ4JRL/dNRTnAcjuWDp0qFrwuD+9QfjT5ciFBnui/wOFqoKXSalgXr1sX8aXU8r8EMnPRvg/0Vtg
8YgT3PR6mB4pLnX83foE38KBAEbBXwU/RRkLDkZKp2E8iBlT4LCamxpLCiEKn5BxiU3V/oikeOgJ
nBYLhmkBLCaRZdO614l0eG47tv/FGx17NGWSy7kYQ3fAd3hk686DBgaA8Yr2/ETUF+bSGFAqdHBM
q3RQEV6vXfo0wVxjHJlCvAPKUoP24ryCwS+sAlfknRUUNDuqCavwX5yRaNPw3sWdEjgZyV6xIxDA
0ybMfBkK4WPp6lMIMJOCoIRiiSknL773pxil/6OohuXr9Befj9VwNdTEKoEuD/a3OU8X/sLFufUN
SYDIYTt5JzKZrnCSMPcEtjGhWtmM6+csa2puP58crgwiSJbaPZAItu4uiwd8/p9bngEcEVyteMnP
yr1pgnuTDlF/Q2Zpp3e0wDcKthpX0iEfLWXeQZlI+IbTAjWm/oiQsrerxhccW8VSfqyAR4zbTGa6
3qwqSxhOgT2K7vRKvQdGhdVxSQgzCsakih4+obQCW+S4oREiVOcdCvxF554trDbJDQZOWiBSxCRC
5IjqNUeT5k/AjDXhRXCZx4r19ABFMXhelAKHhOEDDbWFalC6rDMwBdSvRoFNAtwB1HAU4/irPuLW
Yy6udNSJ/8dyOKqSx4oJCtsIHxiTjtLRkvKGRw9uM396lK2yPVNuRtSZi+d2R1WZIyD/blLMeZo4
XUFpYYZd7fnMHBKQT2D9k0Ah85xYCdgBZ0HLT1E3u8c+hULsa7yQeqlxdAk31lGQby6SOQIi1dCj
2BUwPa+gsJQRI/txq9Opp0CT01SyajF9txqo24+ASr7DzRoMjDnizcke0zcbDUEwXHJMqK7m94rD
biJVJt0jx1QKzkSUJQwwij7YQIBe5DfDw3W5IpCDzQd44OKHkq/1xXNNKlmNJZL9oXJEDzD++swK
medifia01vBpgxy1wcu67ptjL/nN72tsx+onVOmG1hjKOlIED1v0cilhn8vgl4mvKF0EK7uPmS4O
AOSdoJShw6Lnd4spdwXZzfAQGQcLibwck7D8I6bTUHcVI0BAUKDco0ziMqRVhMWa/1pBE3Vw7iXU
LVXJS0ItTmcJvXwzvgfDE5rr3CQ1CqJm5hBZCDeHPQkZxZUDkBYC4ahBtc7sITOxUKaqa5h7nEiE
GtagkZCaUFw3Zk588MtRD4A39ZjRRIn9XT0esoEcoqbd4kxC/abBuXKE17kc9JYXWDq4onHI3/b5
dIQ0SsUtsSaQQhxq2uK7/U5UxjZQQawf8R20hRYdizAGwRLJQU4B14nCEOzAoC05krjs3Q7XjcCi
ZHtFvcnA9h5KY0CJzAXEZvQntHxWEd/i94Lmn6vNYUAGlS9jYdXLImB4gWL9FgxiEHW8N+BzpGK0
LkgvyFOUOTjfAZq5ZvWp6bLxFy05523lE02DJplT/Mv1cnH4x5a0AWgCkwL2I8lv15vhISBqpIPo
Qm8WuBMkAMABmqEOjc+VKkxZCY2RRJqPhrbh5QPGkj6OjQYDephg3Py4RLNpPkZ2GHQiwxc0oSBc
Muk/jB6bIMrsL12VncIVAjuwURxXdOkFjnJ7aAf/lWJUhKDIH5/lrn2hHIJ3H6STEiMof0kM4tuj
IBfq0XBJzfNgUutC9y5BPyi26P6pakiqNYGl4C/RVoTv1WMq9HSd+yLPlxE42psnRoHI5qGtfucs
GQXipE0hTn/k52cBbXqidoCuhtCc7hGQhdv3ZT03oOZt5ZXdOMfIz8luFs2Oqjk6CFtqsXErHmNl
11dTxcGp8CqGav3wM6s6706Noq3elHb59AmrVhtnaA/aFd1pvkSjRxf6XOLmhBLh6QC5wNtFciHg
DqBk7/SExAqPFo+J2sN/C1qrMAqCxlLS/TF3t1XOSnkjb3TARUzT6E/Fu5emwoVXMIKfxpsS6r9n
JYCoeBiPhQh3gQDoD/yAgA4CU1JYOp1RzGFdveDMEy1t5rh3WCIkKkeYAVwE/x3TvNQY7LBks1bC
EQeTNTJ20OPQ+5NPwGH9g+iluRkhodN61g8KX8dc2JAZUXExvpPLUWFSxiVxbseHKymVjFAT9usA
38pSJsCvglcOBWOuUHvp5n06WD1IuOv8liF5M76j7d5rFJVIVhoxLGS83TeLFaU9c+kZZAY1oVxv
+NKjcUdFTDGHzFYdvzcdrYQL2uyNTiMqewC5bp4dWKjoZ1XzN1GprFwJQNeSIVIwGKLFoB08sVAv
fXvYmbeHmZFPSNDkNxxBSnibsJkIgGLs9UPsJo/5C6LOgNdbGy0Z6rqdgavhT9a3AbwrLoyFlpD4
ZlMvRDi30CGPCLfQxN8zyMzLOvmdFXCyDA5ob10kzUFbgO6VB2zAwA3BmlGf8HEF9k+cC/Rd8G0+
EnuDHcIoA0LUyOTXpCOhGUauC29w8DD59cBNTP37FmAfGkLh6wOHkgU4iDmrpAWe7nTHp9xhvBBk
mzp5zfKvAQX7ivUXf+Ghzh4m05eaADmMMhbjvN74RVQKVKGnABMZEMnUmUAvTAT4hwy4mQ8wXDld
GElSlDNzPSK4vxEdx0acpyguvqvf32U1XAy2lDMj2g3NacI2ACIm4fG3wknHxE5k2pp4W9zntCFU
HRXZXvKK3iSUg0f0gGqJB2wML8HuvHE5pcXHkGSITmg4476HBjFnaqKs9QM2ARNc8VFZPhLiyCYV
mpV6kp3SQAnZXJf9x0sD1JGUXaqj2z163O8f9BU42feoF3OmcuTxnjAi5upb8tVu22LbY0WeHij1
/7COJ5IX12TUGl1QeORHor8vJrBBJ3kgRZ9wuEmTazDYVpvfDJnEbDDpbcFltTmpqBMZcJ5aj+hL
4qOclqtRDwtLn5VklPVn6Ks80kuxVYRoS1Ba6w8SaUkPZ15X19XAlWbSbrQr6RiTPGL6TuAcmBBo
ySCSMQGDZwp9Ll3+JhLKwSf4ET7mbPPGfQQXQXhT5oji5ox63uf+GTPKE7Nd5X84DNmgOaqV7cCr
NsqWQb6nxuWS7NxFGmYLMuQn7xgDITCsRwCfdn6Z6cecNO3iTCpxgmmYdyPC+fLX24Jw72rx9rel
n+1UFKT5XHtaw+0XKfndzfx3QGu6viJZUa1RhAwVgSDwlJdOuUIrChJY//te0PeGMZIqgjWYKw8P
JRF1SgxFzFc3DNG1ELYvhwZ4KO7Fy0HI688X/SmO0CHb8w1Jj67+xEZA9KUHfN/jbfU54NY5fy+z
+Wij+PqhmtxnzM7YI725BO3vNYMq47/O7bxafDbwc4jqxXx40SCE7YXk6BB/8VnXE/kPwdWudWRm
PJKPQdL65ct/3TE7azs8lwJ5258M1tieLyBKZVOx+AaBHpWTHGvZfN+Qi5PPwdfw7UJkc42Brn1q
EmKtRdAuNdRt+o7vM+hRiQQTbHjUj8OEnMUJxL6V5mNg4Vz9Ck7daEmiry0vW/xYLjN1C6F48wsL
Ws4qviUNtrU1C+WRjLA61u0iqpdvcJPnrJ4Ows9aj9uNxsJtV8rkHoi4EW0xwvGSL7cEV18UyzdD
hznBm29KQP6QNGYdzZheBo/JP5LOa1lRLArDT2QVR1T0lqDknPTGMqGYMQDy9PPRU9Uz0z19zlFh
s/da//pDlyC2QRsdtta5NyFBMfqePw6zkGINTz0OlWzN4yfYtXM2flySdgkgjsbryYypVwE9ce7A
d8cFStREjwqFUf59UcbIgRmjf32ERZIB99f5QF1awfSYm3Bq/O8csxQMPTCQGBg8dtrVnWnt9l70
Lh8G0YAsG4bNzjjCCxXjm6tJXunmjHsBjmE9IfG8v4VrEy4OHnrPLeRgZ0Z6Q53R77hVD3isjhlZ
rExAAkL/rOGCAZIAZnYKUaUb9WaoLmcFHp07xK50KqRDG1wV882sF0W3gG5d0lk486+HcGbt/uUj
BKKY/WTn4M8YWBMcRxq1Sz+OBAmncd+bKcRxcHHozu7LQTQJ1x1dPbXUzeuIpOf0D0DWrIFHi7I7
x4+Q7gYiu/eZzzy6HhyQ0AbbH3cUlO6oaOfwvjclncxa+fDwHUN2fhxwgGegDBGoybT5p6aBGL1I
l7tBLH8xmfHuQOpf3lxVMHD16w1DpOip5nW+DqdslM+Asa41iqDDeuLyA9VeQJeH8Vnx80b6Dx1Z
mdx8FGdgv0NUmKf05U68Y4xHHVT1SPJogqB7r4NrMk6nGAncw6EeIDHj7Ju4nH5lwc6Loue5gUfx
huG3lPBQTd4ZEYIkbnUr3FfCNRNMzvNROA6a3df4bU+Hh0WReE/qvDVu5A3/4cQKFCZFwxXyimBS
QNH7d0SdgnGO9el5eds8k1fwsDiZ74TkrT3K+rwnTXwplSEjnw5fzmbIrZhcYB5poc4JSBkNv25V
XKJeUT7V/6K12UV4EeuNN/YBPSm8RO03J5uakt4CxjqtGK5RWuBlJ/kI+uzKHZm1zZ+Z9Ub3w4ma
8dqneAYYFfiAnqXbeuDBH4LMB3qXY3wLV71Upei++9szB0FnnMGHoDiATFnGbAnsWFhl+xO3sc8g
+TgAQxqnigta7bm9xEgjdYyu7WF0T2sU8wSw4S/I+JwfRJRNfIlbp5++j0Egl38R88ufNcmf5jtq
URsxOmAMwH1kIrCdWBjeOdSFeMUtqy0lDvdqSl7bA3HlOnxY5eabDbediXoMTzMOkPn6cNJukWTf
Cop2YQs1KPgLpT4sDAp1Xi6v/YzA9YnAiGztxJDjvbvEz2S4u2qjlQR1djwfLPHEm+qsiQejx8d+
aJ3h5uOyx57KeKHJICmV6QD7iBLOKxOq4Knq6P8w3YB1jC8vtd9f9GQVVJnIz8bYQb9EJ0qGbnmP
sd6lc9lC3pjtKrbqMaVB8qXGhlNRwKfV5k36hkJEKXqFT3AMprjHX/CSwgQHPsV603uBoZSQPLYU
PG/mBPqZzP1t6R/I3qjPTc+qPuMU98IVGgaLT7snRq13WsCSIDTgp2P4fAT45XvsaXCkP8K4DSk0
s0+rMZmqQYLqtaBjRsctKM7NGYenuRCOXJR08PxqYmfWC8g3MQE9AoGXfCHY3Bv7DcxDersv1+ll
Q8RYm0IIlYOpr1OIJHq3xkXjnGOEDCdToS8hyeiM0HAUnH0hZR5nQ25DsHBEYXh54S0gLm/ZQxuy
EcKPTC/WOrid5pSo95k8CibYxvnn6FfgKOs9nQHxL6Q/B2PrZv5Zkrde4bZjC4sT2Xjzz/xGmuED
ymZpjq2XLfrt2fpnmIHZA93qewOvsHfnhvzAnO6WwrDBr7wA86tSINgyfOO/9qKkaPTbVvI/yynE
XP5hcPjGzhvnHwDbdXLP8cRzLxkMnNa/bAGkc9GqTPCgwy2r8K3EPptyhy3niKyYD3bb/DsfoAmc
4rvR6uii6NPPXPiRRl7jhrMCLDp/5bw6O4P9SG/pqIAXhlfQzwTWZyNr/SFEZR6Qotz89ckwOl9a
9bOvqVlRWuB4DF2lVEvva3ZcYjaqDuCvCu+xJLONv9NhcISgOFBh+LytMjvbJRTHGZYF+EBoTrlp
ihEUtOBYvPJu1y9Ngx7tKl+KMbg2ne9TGdKZ9jbmx80tnfhgdlCsLwhJmoDw8OSZncm1H6yOxodW
0xXSafDC0/2YVYtrRIe3bZR0onUNmHEZDIF3rvMRzmPPnhfIOAetnjEEiMKk6Wxf0noLF4uAsdNc
wtx7uhnnEu1hGU7NOr5svmlnCBjYj/OXd4qpGO3argKo/3zqHVDgwBovB/Y6YVstOpr+KRKwzv7b
DUN6MuRaSwCUjGkqD7f1KN4p3yJFrBiLgO2E4TwMX4mw41qhSKUmIN3JGsYjQ3Kx/wpKu7QPM2IN
3gcxq4LW7nD7Pe+R7Md8UHjuFtxMeCggvntG0IhN3oXoXX3SxKNjAAvZB07BoALi3qVnd0Ij4xua
5Dp/rHpWJ0yVKuW7JsWbCR8DKh7ddAwTgjF5lYqlzIL9glqXMGf70cFw2qfH8n8YqJ9OKrP3NSp2
vgbD+fy5u0QvZ+oMnV8oeq0Hpht+hX5WMVqRzVWlGJkvQW5wvNmekm4PgXzHTV49jbdzdH7kR6yZ
75T6kYh76IIJZKFw5HfGtGhjaUc/PY5g4diz8GKK4cyF8uaKALnxDesLnNhA+Nttt52Fzy1wvwtb
xaKR7a1cCCXjQGS7ZfahE9pNyoBy8RguNRmh17LFDtKkQoFMKaNaAVxZTTCxXid8veA+TWoNdwLx
UwgnyS+AJMeK7aK/fVUgdOp2azjYAR8tm+AokMFsXMdcZtGeFhQ4XJuTTTNfpjWHCsqt4QrFzzF9
DuV3WhYXGKiX9FZUBauStxWtl++g7UNJ+x28w2rpz7muoDpy0Nt4IMbMgWb2etXl0xWPHsOIZESW
Xlwd3kEXVxseIkrEk/3M3+7HH+/+oF4xV+PA8wFmhfRjEKZ43PDwq5CKkFrwQx5Ye+OVCK4z2p4t
sajmDVBSxp9ny1EvX01ZtMl4jjnakqeYadmcma8LVgd7Bj0JxlQIR67KsehINCWYicuQw3eYhAMb
IuFzUW9gmWAg7Y73H0csrmifuBm8qbsH6ekZz7JLAD/8442S+37AJ1dx17t6Y9KqMULDFGB8k3vB
gENiWY5ChEb5fZV7wgeBVjuGYD9T5YOySB/ueYlDe4KO5hRMNQVT6TPd7T15wkjjTmTVbshEkqko
Y1C/+VMAGkDmJp18Q2vC8gf+YGZ97LlGfALgFggQd2pHWjEgDdARaUB5XMX8JQsLcbuQUTBfGUSv
c4n7QhVSRjBf+HzvfvMax9x7OCMON/QKHWrfkfU0LUG3W87VtfuNOM5fG1woSw7wkXkaynleTmAe
y7+bBqXqOFzws17mj9SiVAj7PdunqubGwTO4B1geRlyFIWf8ZDUpxIhxaZP9pU9azq8NbhCwa6+Z
P2zulBAMIv5yFkBjgS3wk7hgmBunhC0eWdqvZGp9KTk2hCMFgCmP7UjCDfOenGIkBM3mn7Z4ll+X
g1yk1oDjQ1NIA00JbKOd2dz3HJ97NoxZ9AtRrN1V7uXX6eHpP6qFMdXj//ZKkERAfAekcO2BMMf7
93T+h7iGbrpRABj5m37B8xskCqf56YA/KwwNWuDzAfCI74VlezpQvp0PoEPgUiACvN8JYErSZAru
bzTRuNTMapiYmLFvKTW5193yxE/eT118MQMctw7rbePxtD8h0rL6DvyIiwe53ixemCnJkwwXm241
PtAfjiF/0xfdAXrROsqzA/EqJxiXX1k64OlGutabJhICH004g8F8NpEbjGZmhAE+5SPGitAlUcfg
yb2vCVoCTF5iAgc6Bk+faQCINzcFe4yvIv7mCHdK5N7Y9hI0Ah0TnRXKRNxdSmX+gheHyScHGhl3
/+Y1iEou0EYoaToFyuBk82J+Qrj59sMqJxUG2yPWNZEXlGiYIB+Ei4pElPEE/EiCoMSMugSry/FU
HhAoC5qL5QDnJnPZg0QqyVVhajRMmOYODygBwDsZ3uK3thUt9NAsgA1EwWuCDu2DbzCykIeCrHoE
jQmfb9hB8DKh5jNkHEBewBFQxna5Ghs1lH0uHlTRqOPvV6XIJeH6lP9IMOPNGTCE2RsMLi4XTXvd
T3twNYPythreaKlHNpnQP7bZ/nJzC2ZUDyOld7e7KQiKKfRXfxXBktwUED5gP8yNz/hvA9b+9Ugh
DcGZ0NB+QTE57EZwbKTNZUnfM6V9qItzKDpCXtngETx+NrSK+UCFvRVD4XHw8EZv+ErXGnp03Jmq
FDbu8mL9UupAdxDf5h80DGy8v/4IGO/E3Uh5UkJiV89h8S3IfzlBcT7i0sKU4bMjsIWSCOzLR87p
fthcW45kR8zZoJsFE+F0FH6zKpvp44gGs5CyQci5XmckzvYmbVN3DFLzTme2tET0B7DOo7aDMOfD
NGLQlE8xWoX5hvLnSuaGkM/MaTgJPvnNo6GfixF2AjDgqPzZFa4+p5xV48cASwJgaWb85QjeAybO
fQUrOEBpC/o18xhetlDP7sElr0FyfvYp+W5RmwAjct5DzRbjwRLBAiR39vdVvw+0mVB87L997ZAn
70zdkz6jdmK4OmcVdf7T/Gb90Mqu4ppj6OJxd9gBmoDZxt8SXjpZwPk1Gi7B9MDlSdq6UMA8o5HP
qQCR8ojD0gBHuoh/kQ6LuRu3cyyzT8123xBwxO5ySv0m6H/U7hUPHQoE7u9jI0ZYX9BcTem8O+vh
Um93PK2bLme7ge3p9omx4h6J8DS5pGd/vao21Af97ZkStnBJhguqh+B2mPpQ0wQDEU8Orb3LJytK
2tle3EPgzSZ4QaH92/6ogt8pY2mYlZRf8zp/OH+70WrGA8aD9884TZ8wpoPtjfEtwUaYUv9yWK7J
2L8UF/fpnQ3e2Ng/ug/wEik+OWf8U9/83BK+eeljV9OoKKN9WE2kCF2N1u4jcu59tAL+iKCUpcdE
0+mDHyehGE2TP6PfY7OBXiU3qCA+9SrH+tA9p8IOWm3ypUJgkbXoEZk9aQotKskMHofTkYkxtS0t
3rJeilH1gxZySqcRQ9b8mp7CKwzAxn5glYP29bqQVp3GCYsf8Irsb5pY7qIxdn5LxDM4786WLaxB
aVWTWcJb2BMFA50wZX08d3TCCBc+u9Z796npyXv3zcE3vRv45RXLtgaO8/YXznbv4pjdPFi2gKqc
iLP96cCZMSVb+xKOsGYqLni4Wi2Qm/qM8SgOEFojmkAzgRrjGI0ysG+0DdfVDUePUTKzRJut2UAx
z2V8+cQb1/ETer+UTqzJFiFmROyc8Uwg0Qg9dlL6OAEcwH1pfhuACgoqoAa2eopwCFMoR5WhdwRj
iYaU6K/sbyGAJQ69v+Aa3k2U/9t1xnOKlAIyYcCd7mAVLBj3YQPHRej2/K/zQdrDUbsVnSfK1tcc
kTXVzMc48GFOISBtqbb1gk89CZG7ZLet6F8yMfos+dZyK8FHDCTrYY6jrzkg7rdecfy7V7tJodgH
5+iTSdwjp0lmqNYgSvTPBMcW4vbGpa+ZQPERkUgUiG29y+YVCVxxgpEt5LDGLbxZlAGSNTxMTITS
JEsWWLpsT/Y7uCQIzKT8XeQCCvz0Is8XW0IMHULcXDhPoAnYvGVgCsrdE/XG6Zvrgc3SpPDqN0cq
V6PTO70EWREWa5cq9Rg99EmAGQJYw8mACj0n/lbvrFc00r7OzbmQ2Ez0uY4zOeS+q8MhRa5lldzx
BOMY6MeYEgBiuXkXUv7YnP3SW+9ucYs5xtHHmhXlc5kii47+dmX6zCGjecw0+pyL2gFuTFBJG+Cn
/j2o+OeZoHwhDgpR7dB8GbXNg4SK6WhV7mzeC1CZpavTZWmSw2Os3Z/Jo6YzwYKZ/XIoVAY+3uzh
2IM5wtAdkvUBFSgI3XvT+ViDzO/kAnfOlGSjj0uABdw2chYILmw8DtcPGpg+klX7P6yAIRwWR7gZ
9766OOP3tMizCfVUx4okgWUEXgBn8mk859w5p93ekqvXOFOf+7zovCMpZ1xfBIb4Zzyi6+IBPYcr
q9ZGhX0eoIg2Rgl8NC9On4yOzNMDRcGV/E5tWs0/DlecNfhivjCEzwnn3aBrNKzPvE93ADeEJ48b
3dd6AkMMOLf6BUAep8VmtXnZT/+8aw2gK0jdkqrDV9BPMozdkQMToPXYizuvI1oRGGUdXjLCq0LR
pyr8bnEKFpcQuYuz/TQeh7KS24zEdspPCO8wHjmidBrfxQyRIsgGSn524OKTA5qTsXkz4WWco8dB
cj9WD5dB4+kLnWfOkfA1f1gGFLcfB8EPpXSZUrPCK7zGp3gMhVlkK35E4+CZvo0hWzO4hQrJFN6k
hiujg6vWar0qi8F8FAw47wbBm3piuiL9A8AjXsNXeGRAW84rZ7cYonDicV9j1M/w2Hw75eqmzWKY
+By0uLiDQzK9RNmG5fg0qk+9eiC4ITVnOuOgc6cgjW/bETGP1MNJu4NjCCuDuB2ZCbS9Buf7hai+
hysAQzbyRuGRQjNOZzWFFQoI45WxgH3CFAva1uvfkCu4dKfHkI9tvrYtNc0lo0vmh7kPdcocaMa0
b8iIZWxOds/+2Tm0/syGGNou8Si3Tz+5WXZBF6JFUP6WPL/QUtikBzFb5N+eHQ3Ds/C+WyewQEcB
gnYw7WYBLCpGYPw7nI5QvzMJ5usmd33MCkfujkHUibxOAZtN6vkzhyS8UuR73ZKTiakYjUTfsO3K
8JbQZT+SBm+hqy9mpxgYkuOW+nQ7i+uduIT6V26thzXe13Dv3Te7xnGe0HuAWIv7/l9+t7wUV2AJ
RvDc8e39IISY9QfI0+KP/8geW+xxfTrJY8Z5LkWzXQcJBxjcG4RofbKXx3ZhnudztOqIBbqIuoAS
LqH8sSXwuuOqRJQFs+xsc3fr5bTlnYsxHzg9GTA09Nfiy6SGvwN8RyD1NHqiHlyKbOjeAmnOgvnk
A52T57n4ysx9yuBpjPvPTsV2S2r0iNkM6iAMCQzaaHt5MmNaaiGZFGBaLbMp0et23JRTbwuxxh1v
yfBlRcvd4afCY8fH4gSmLiJqb5Qe8agZY8/zzt7pj8mzSMAT5DiaAM6IkPQLoMgNDetjLhUPKhnA
yju2lg5t3gnQ7GxTrzAHEAkF46Rv8CCF3nIy8R/2yuUnbYuKoe3RuNjww2xOZh2yNKg7fgrMJdKj
z7R7tWYzG+AccokHwadojBHJkzePTHYHE4ttQInMzno/cIYM9vSZtF1/y+gFeDoJWT+Qcp4HYNS/
JYuQX1A015uyWB/ARbBm+izW0W/HQGB5xZv0lQoZpAn61A6CVM+JYeth9oCEEPZy2A9sAREwca9c
ilIJ2dQ4GgYvm46+zu+YaY5ickuxRArGQBY8SymRWWI85T3kFDn96Z4PFyzw6BE8Dj8HotyrL8YI
T0Sijm6f+wFkAGsKKS+XOmGyTGoVV7XZ1oehzVg0eSYA3TwtdTzwmCjtngDOG8lrd2tOpG4ngXMJ
mClBQ8amGfLGFs4tbP3T6mYxlJ6L9o8ZIg5qO2dEE8AD33mw09HSjJKX36kjsHkIRdEN53r4lQls
nt13SiQWzkEx/Bf20K+Da9bYusCTRmm8EMHQq8PTA29GNXj2QUMYITsTxr0/izDZ3T0e5D8E/iNt
lr0d4FhnTHPTxQ2m2NEZJzeMkpDQgaVOF0K/7Vrf8G4/sgFaaEQevuAIm6M1SsY2YAbeIX9gLUth
s8bQD/Ch7QFacCv75oJhovjZQB5IRuEzqDxa/1PwXJ17ahPVwC2+UbnAwHFPtNSck00xxt5FBE8T
d8eNuBSyMydwb2z3paT6hQ8CBUbosSvvFfyhwugui/Fy3TvFuEO2ecIJgsqsfSmaLkbWA3yU0b9+
9rG3o85jGmx9jHdahSjnTIGGoDOuBHEeI1SZ5pBxC3kyGDiX7su7Goxd/fFyYj6CKsDbH2tn6k20
sdQfqL5glLdY7zJeCkaLSdFsxna7Q1KQHXf0q8thzsA+xiB1toRvxs6AewHyCFKqFGjVwb+6Hgvq
J53ZdTXFVEyyth36doacGcLw/B5TgG7F5TBoqKjO9h35aTHAqayKCJpFIoKQ3MfmxEMVYOMC576h
OWFq7UDdDkkscJD0UhuyM6ZtWi+uq3vCbsoM0+1wiSYxlU23tkcWo61V7/EmRsyrPHaEFiC2ZUx4
Ux8xvvDc8LdFs1sMCUUXcsnscb10tOtAbX4hZlfsX3QIO2K0UOPVjSqxpxUlZ+2NDMghZvrYZxOC
98W6CE49I2PJm6ECw1gI6tlrcVMv9psxdW3jp+ZW6dBlbG0ylrzEkHS8U4GkcbZqAQjeSCUoPXaQ
Dooyrozj7mv3SRwYP/GFiMWMb46LMchz+MZCUwgwTFBEtINffbriyW/zCSxeDGlgAPRM2n436LUP
lUIre/ZHC2WP1b/153PckesxmlO5H5laU7WB8dLX8rgQfE+DjyUKJJWJt9bvHpmSEAPeK5IjUnBq
ityoDaiXdSEtQ9BStgIcj3e8KJjRxJiFZ8q2I82xRArpCywdUgLBJLao1jrxlZsyrL2LdfWOjjFz
r9HFQmfOCKCNP/EnLzHBw8f8qj9SRMFXf5jQ9PKjR7gzIkPEkkzvDn/pLF3DUXlnWBVCPuRAhcGJ
sjCo0nfSwBZ9Ru9FdZAoDB8hertPDKqNxnsp2nBsyB3gkzE5Xg22hAMtjs4nJopjT1Vmw5wpOPW2
lDSgUHBYPpQ9xxCm/tBssrNz9t+rt9tPz1FrutBa3eu+cdp4mNbencncGmyT8taECrCYRoTKwfCo
HaoSn9b+W9CnM/t/pWc8hVhuUclsCakHzgvg9f7VVtn4GBZ5f3gogK89wiqB7M5+t+acPykIE6A2
IAkPx/klHOweG/Acpire9AcoVLNF+aeIQG9+lUmd3TMoUVz8XqUBcocr5QfqipT97aqFsMSJcN8a
YlhnSBAqpAC1hWFJcDwIWpXO4A54vebgQTISKC8YL8c1R+tA7Rt+nnbJP+YTa4oEduhQ6q1X5FrG
3A8slXIQECZ3FFpsTdbdZiizfJk3HjtoSZtpyJwdZ5CYyZghRgi3EBPcsTx6AVoM0u/yhHHTZ4vH
So+UNVuIEaCJcbuDPeoDCcfnJcD3r7hgT9BrQhseWy78ilTasCfvtvaf2npgNcwRoEryG5ArhrnI
WMK/WHJhh+PmxPAC2hNOa56UNekzZmX3Sr9zjKNtH8vL5JbdvvdGApWlP3xjrMQh3QcF53+fRW9d
JOaCQleJrGG0BgvAEkNrWu09yr9m7sCXnxLQAXt8/uMha2R9qgHwj0SnXjIihiN8rwlVgX14/aii
oX63BfnbAwXWFTTwh93DXr3TCt6LaOJw9VTy/BrjPnXDfYPSixqemQjcX1q9PxThagukBiLZypEi
bEdIw7FmHCgF/RlCO04elQzIECvgn3Iz3GjgR9FLVpZa1uwyrVHdn+2CBM8JEGrRnpvoiGAh8bTp
kOgURa8XZHEGEWl4Lnjohg1Dd5mUajyppnsm/4dkK7Bk5SovsGCM7op+1hUyavm2j1zsqf0ahgTF
/orFNEIYtfrHp76vAX32khHBE9fwmzVMM/rJATq5rYW8PEX6pJPsYFgSo9UcLEFztn3IPH38wnE+
KovUcJB5ObTgdFJywItkBSAocRvHAjpqcEutPA3WLu6hdjpaWW1uNQrWiaLPtSVMm3sGR3Y8MShN
Lcep47mTU7/S0dPZFWm53e9xVFhvR9nAV2HX0oKRmHfCCAs8uUSsyFxBw+WErG/it4GSHnIuRRVO
lWSbYiuk7xs9oNKmp8aOUdV5O4ye6FxVPSjJ3sB0NAKkJiL7rCBHIwsNaahOZ4xclKu4v1noc7GE
o4X6yqgioDfETFlQOqnB+RAQe/tjJNV/PsYFbhBEUdJfeAuGEoR1Oy+BMZXzSUU/woOApWoIdvkH
VyO3xEjNW/unETjYw5qOxFxBWQ01b/5IjJjoLBB3jYucM+S4yAiZHb5VIlUOmQfmTfRNqFrwE8CS
pR6qDf6v6iz/2A4PY7peSbLICcDwmJH7BMdy5YRRzl37N4jkvBlMqSMZtLXoCRB50HEw41EoAYgr
mpgrRI4m71PGMBaupexxV+g9+4k8YvEfb+2SUmvIoK5lirF0sP89tW9rHyklv2+MYBgJSCBZ2Lwo
JQAJSBljX/wClfvHe+C13eF6WD3MHxQ75XpelKUn4pTqtEjNIbwCsVEui+qrkQXq8QXj3Q8AQN+q
DSb2c6ROTt4UwglLAJ4LLcZdbxGvrfWTI7aLPVPGBqcbaT88KwG2F5gzhqTz0SKQKLtW6RV4pqto
qrytNSnmtV4BvCAkRCtVQXpvP4wUrDcIwZgio6JNYoBY9Xq42fx+XnyO++Ff0tHHw5zlAtAdYnb0
IC3vhUl8bcxGPrPXihJrIGb1neXzmymjSz5k4rL+oVj+gFGC6tOTPCiLNZoePvpROQ5o7/C3Kd7o
+v5JH3p3b5g4Qt/qkLJAhq0sPNRg+rIC+ks42DILn55ZIqZVHbpSvO9eGgKAlzpZMQ1S6pzngaGg
OkT51Kne2I45aeLqYpXaj9Uj448mdirwHefVEfgdDyaBmSjuERjsnrzjOkSi89TatfLcDrTmaE79
CQ0X+qTXeIF5jREbuBpdGTEFR1wulJvCZ19C/mBtzJDEYEh3OMq3pJMNDkChV6P9Lov3SS9l4297
nsq8NBAkvmhHLZ40MXWfhzUYJmuyByIJee2pYVhs3JzOmiAclbnQ+IwqfwjRIUg3dEycd3LN4AMs
W8NrHdmvMjvNp74AVVM/qa96HhINT/fK2NkwDKRXcmgYwtk/4RQnVvSygXBW0d6EH/TeJIh1fOmd
6DSUssnwrE5Vskj4NXM7lu2Ej74I1+qICzZiZDmHk+2d1VjaAl1l+Pp8qWfr+cF4CvLhNA8Zilrh
4kYoFpcKLZoyZUBQ+shSQOUl7YyLOjNSdMerhkUjjzFhYlLHym7QilxswahF4wzvDhs8aXlGg3zh
InyAgtUBuwVpJ+RcXtx4jlpEUEbKylFFOSUZFpGHPsaCki3ZspyL7qjOQKcNpjWYP4L4Lc8BiOa4
ScUfA+cZUtjZ5jo2wsrC3pnNm9217rdTNjHOVcvJpwsPA1R8R+FKyeK2psxmL4bFw29YSdzWp6BS
t4Jz3A5cEW5rsO1FttzKlxeLXKA3ZhII8Lqn2uDFRFZHf7G56hiRKeM/7c7nVFoLIj71U88T6JfO
gbv/2YZDsuLkZq1L2iKUwJa4DUh3ufNWf4Wv3towFv2VlBnVtPIBWr7CSjfC7qfOlJn2wIJX9nf2
RM5k2TBgJlCfsRBYx9uLEvI2Le6r4C8AZrIDvgcHOS41g5urhmJIcx+/V/wpBoTexmCPZ4FXuaIS
wNw/nL1lv3/V85wv4S/DixaiJR0uDVwRt9yhi0KNxyu2eij777N8CD8ZGAwcN+uwG2uLRVyaYVji
R8cCCacgAOrvzDrFrCYoTa7k7TDBxQ7IE5rJCquf5M/CUV+7kzwYPZzRZpDV8QmlKeE+vdnWQ1zc
sAzAR/w4f8EVGqt/D+NO8Cvvj7VTOq08wIlz3vYfMqROH3ED4xoyavCpdGyBr6I6gQ+EQy9eZFuE
rpbHnwcks8kQlPD3xTwDb4z3BmNvvGiw6KFFR8aPKz5NDVy509QYg/xy3F3feCz+GFx9wt+fibXA
dPEcqveYAfdwxvLr5+Mz7qwPfZJDktEwm/xaZnc6eX8CDA2s6y6YsGBkjPhDi2GXoJ8n72fOXaix
tLS20ja+ssBU+gkY1HNWW2fANjmrhjFQapnRnT/qFX07dH4k7fhdCwYnC6DAU5XbdZTl+dqUMrI+
Fndrkb00mzKsMWAd/+STXADG6HrCLAZvSG7FIq4WF42FMJtD10H4wnpa2xd7cpn7UI15QRHyKNdZ
8XGSCuFlWk2tTX0y3Tk7yapF4seGpD0kBY+6SmPyXmpCgtLzjv5z9dtwJUGM0dbxUE82oAFTVdC2
67T/gAQAsjm91RXrkIfq7ZwiHjcyKpoR8Upg3HE8Oow+8xLo747/PF5T6epGxozyAiHA/09iRoRd
PS9Cj+HOID2p5/1WVI15m6Eph+asxM8LBR6PYHg4rO3dabtgq+Q4T6oF4/mklLcr+D19w9j7r0k4
4BAkiY3D9MAb7mzgL8oQaDGrz8DBNuFfXYN9x0YYzx+0qX1LhdAdoerD5O7y2vgwxH96DI7Ly5zY
2TTUqOzWFRZRqCRZYtc9BRBPPZZoQqVIPcWJyC2+QGi0sfVHAbTFv7Ed404q4ij1QKNZ+6OeO4GR
9WSg/QaR9NHqPXKkKRrsrlZmQ5Va6goHrdwMcGdSqhZNGaNyiW4O9yrIY6iy3UqGb8kONFXD1jKA
sjp1VeEHua1kKrgRaAXdyJjRGf/p5rnnlRRc8uqvlldPXvCGZaRQUDbTp9w2lNMg8+mNLpTP8lFI
gUbQzZrk4n3dExBDo1uBsMjzk+9ghpZbbLp5vq8YAe+fqpo7R2sLvuwevUK1ckl2cMnHZPWnpLj6
seGz6WPYiCU15j/7PXlSgfULrQBi3F0uAoQp+33Tc2vuSrHHwVZBs/7mmtc60qw/ZU+HtmAkbKUC
WCUANM5+X2214kjCMeZjfZlajXAyGc65bS9v+xQZgCo3hp7WF6Dxo56QIEv0HlesTuDP31RoVMcd
BthD7X20S/V5oJWZQCZPnSvV7ernfhczC9kVvWuKq2GFsRYL0fFqe43GM4ffNWP3ma8+trp+Kn3n
B/oqYzKUNwpD45RaXQfwLkgVaflQDEaLk0NuBUIo2EIw0Efqsc9TJugX7siNej0JeEtf2Szuh/7Z
PuamXlB+0RuemapFYG99w4e3Yyv/y2PZkt92m0fnQ7GG9IgbKfpOHlM09r1JDj0Wvhhy3ZnjC14v
89MKXx888Tgkw6tDH2VO9c3TTZ6mThuCbRduNiduB8iQv2ekqPYvdsy4U2wzOHXI2maMtloZb0x4
SuunGgl6b2BMle9H3MOoThJsWrBx5nYGuJHIN2yHwOy5dZh4BMXnUHCJ02tOngGbVr0Am4xYFlfM
PJQg0Bm2vaMoCvTAGr1lS9dd/HzoSAOqMF9zI3J5gNwKZR/c+7d/N3kD2IXLbIUbzJi1BxIZWTOj
YcYPHUpyoEeKSToNriTLP+Ue/ozouSi+2VoLMLJR+KJANALdxCDvKStDmeuFpk9GN7LOTJ2/bnSG
M0zqi08SzdRBzHWaWjfcaAS5ei0EORrKpma6w1LekDGmnLRgQi7sWtC+csEPf/5r1WZqEOyBnyy6
yuKKufq0DdeoDPtW/Kiy7rnaXPgVL8fxvChGaBbl4uaJB4G7zDdD2KFB3Qc8nXsLm8veFnNIcaWx
hHtXleTjNJ7ZbjYnnLqRTGJHwzju8dTvd23pmhvYZAITWAxbIKbug+LKJdN7eR4KKpYD6IH8WiR1
YL7H+wHfaCyPymQta3+KZr+0pVlzdao9s5WGK2SamqbZ2SSybWHuKlym6yGgPVc0mBR0+V85Gy/s
2Wq8WmBVtMHITOFpWwyG8/4jV08ZUAFfcpZyJF7USB89NSb6wAbELeZL0wwKoj2jp4KUD3mGC2M0
4fEQLMhU+FFHri1f5bDbUg5drR3vYiorkAgTZOQL/8+1tVbT8F2zNXcqa+Q2QTqYYSaDy5jMO4lI
rDzOI3Mou+Q+EtrTTdVNnfLxbDvzS3zsOF8LW1poZlEEaftHsTrjMYiUiZ5sqrW8QW53UYdy4pLL
p0SMM/pHttkn0ZMHGEP1D94L8/VHI+5J5TIzx1c/CzNhFXfF0hVTdzkRleWfRhKRyQp2fnKhCLJ7
8d3k699DVnJUHOcsFZQNV6KqssHqyoc4V3gHvUBTXJOmn52ErXM638/+rRnmTE4QwGssZsZ/hJ1b
s6rKtqX/yo79XEYpeMGKOuchkwQERBHBy4vhZeD9ioj66+vLsR5q7X1WrB0zYsac46IImT17b731
1nJulu/fkKeahbX+pBbz7HxCxE7BE5ALxjDjyey2bN2l+iKMgfJBFH16XCjICD4ayJTH5qwM2EKA
UjZNSKAGlX65p+l5wPNz0tso0psJIfSvfKNMhqUWd/tOFGKwtD7BnmLO47tgpg19blTZxtatbKYv
r/y84UQUEdI/xTnNr/zi4gB7SnOaHghv8dvMZm8JJmAx+iRANPVoE5rrQcE8ys/uI/2isO/jiLnL
U5tRrP1wdov0Ky7TuiXeLKlKbKyHfMFF+iNkXJSZpsS45TIBqxfc44NIPJb8K325x457JnwykXtQ
XXxOj5wJIGU7pqIRZ0JoyWAGvHWV5k97kqNphpKeDtr6CNEDiQovLIMrr6/oMBM6D+6V+Qm9S9B4
Fe9XP+fh8qiIVZd5arDdWl9uZVcyZmVHAGTwPdk2jGyC6ONW/1XsAmZmE/hvGxAuesHHvIEFOiei
ew/wh+LxBF93b8ow5LlRkIjlrAz16gVpu4gJfQL9wbsYFsXboVS+z+X5F8V62A+XePrWWBBUwUPF
9CijFXqyv3fhZB/i4OIvEVRkeO7Z9z5Brj+QhowY34YIcZJ8/mRrwzXOPQMEXlgM6DvxlqERgo3u
ZiJxRUTxz0leodpz4xgqJzExOG/h3yBzfZN26lVhXJagRo9DKnmlfb16Np8WCxysdOEiYuu8CXJu
GC2yj+bcaiISm+zK2P5v9rDhkEPnKOIMa0C15eSZ8czrjySPr+Qn3PtHm3OPiV2lr5VDiZWVmmTr
GGweB7w0P7Niy8bHMso5IOu4l0JCxRFTnwvy2bQ3hgW8URxkyqH78BMdpCz9RMEu37xcTszWJweK
yITjws8oRVFaxjTFjisvl7wWJrzQUXERG+jgcWd8gpZnBZVmYl286wqghwn6ErU9xBGmONO5F/TR
veKmcJ9rkdt0ZwgLv1rD4jytv7aiJHG0jYZMtNRdQlsHVmuzd732fq8Ipuvr5tyQN7opw4K3iC2R
4n02F3J78eHuoKf1WaOH/MSsdb9pNFajYVMoHP18jo+UINvE2lncQAjagsX0SaKavxD7JjEVPhhn
GyrqfnR8SchGnDkcc+wNAOILpANaMGnikddpUxcOpU6tB3RfdsAec0RxwSkrPVl2g8MOC+DV8+5g
mMQzWqBKg97mDITsvuJ3GuiDsD3vIsdyGSfGwam/4XGwCAlCr5IbWQUb3uEeFF6uvRgwKRcBhADQ
CW3QGhuG58UY4bC++NkO8HiWBf1PhpCUKDDyA3HQVWAXZww+6FIhPldDhF/o5ioBM1u+LzbzkqQc
YYgWXktMhoW9paWkT88jFZTYG/ynAf+OubqPU+ywEAyhGmTth6JdgRQEZ9MBzy91X0/C10OE156U
voZ4UVwRcUzawtLD7lXkOXtZ1jtig+Zw4ktc7GGzfOfLDyX7UMdLFa6r4dpFIuYZ/LRGwAPfkXLf
UigoxcPDyBJpfUxkl2xuxVnnnvLC5hoRDw3VkGFxtx1OCjB9MqhSziYIoopD1J4aISejPqlpunEo
oYQg3qoygfNV14/8E8nbTpGIoakhb4KzITIc4i2u2NC/pxEHuvTsu+cRqaLwsyaIfCXBbEv6dPGf
bkL0J7deo+MMa4S9QsmgI1n2apAKZiDFjQ2a/uLExtlOMiDGoIOZG/mwTk3zyxzViR5nF5e2I8zd
BNRGamz/XqKxAwIA0XFMs8ePzIeYkV8Q2Lm/dHD0/AoiuzZkW4RJNUZPNQ/EOwXY7ojp8+GhO20O
MlMg4rABM8ric13gcp81cJou1B91Zz8ARaZdRg9nesLIRTC15dpX5J7os4yvk2BTdwGsKO6dnlOT
PccBnIIQc+E1vkiVgeoP9G8flx1KFEBzOkwI9FELvbjPT+TJaSgAs7vBF3M0CNlQFU8yo+bQd+H4
cjbQauU3edjPKVNWPiFF66uT0xfBbiuTs31ek9GnKeexYsiWtHfZ6PvIen56D5JQGsrCJ99LI5hu
YUjqi45tl0d0OPSgtu5RWryumzYI6NUefgZMandZBegOhROs9oCOxfqhvid7H+LbOxs2BxMWShhG
RHeP2oKsY8uN070hLL8lJ4K30VQ/LpBkuBogNLpKGn3yNQ4e0N/0IZczheRn5BJv0Ebi3x01snrk
IQqaujuhfm+44SO7j2H8xkS4yO3OJ5V97vZaLdg37ItPwoGrkjNZ45VEEhpxXlBV5Qt1oEo6HiUl
CzrxzGq4GItCV5nFNwZlWFAYYCluoIWE7c1+rLOm7qvQhbkKZ7AHgHHm/WAXPlBGQ9oP3UQKNS1C
jokYmkB7gYgbwOFBPVcLYEHgZ4gBVReW01WhjiebcVC2+CKlKKY2c9OeO/R2spgkJnnPKQjRrqSo
uaqpPQctaabf3uAbzg/DSnVYFdOsgwu3AAKf9sFBKB0N0Uf+aDotFDjII9x/VX8OJMASVn2Ol8wk
LcBhPOPSsFSg4cXS0kzz/uDoDcYHh6K1bwew9FjUpyk/SkeSV7d2cnpf0jFZaVbMALeNEY1/AzbG
Gy0CPe3+EfPLi0uC/wzo78U8CRq6PeZaRcYgMi2U6TYqVeud1C0s/kyWfyt0xqt6f9UGvAd504Nm
iNCN2XIIlel70rJtasPco4PFsDFZnva5qGSARJOYGmRM1+CJZhbABJxGWrQbSh9KW3miYbJBX5/h
QIZjK9mAvoSJNY+w8CEnwmmZa++Z1R27MCaeUmBLcHH8LRwsP9oyLiZ5Xde/ebna2tQsvzVzklxi
v3GxIVN9vGqV32RyUREVxjtKJUnBRQZM3PBc0TLK4MNry12oyYwfagO6oGNnN24FClV4q5JWJJZO
gZJy0oXQBHf+hEFW3lzlcQAtWnMVp4yLqV3Pmk95bPTczk7qo4iJwItgbEHvm3hz1cE/VZPTh4B9
iaJnIZbRYh1FbARBvUnjbCd0CaE8NlnWR2jNKMSqngLwjcG6+6DiMtvk2wF15Ctt3VFEmudkQ1xE
LQg2l9SOW2LaZxzk1hugHL5CighSOE+HZ+RPp1ePHK+ri/jdWfgPmeinvlj5ftGU/itOv1mFTsfy
OzeEx0DL3SID0mlcji2XCJ6Q2GhfMtA5oPnadglxz9CZQ9ZgJG4F/jmvCZquGxuWVzWQSXPFcW3O
aLAdKGlPqZeYqUSXnpLNRbt3ESLv6HKaLNbIldkLmtLc4WqS8LZJXLM3MZFnw0t4firVpJOulfui
No0MGyoIVe+JUzWhCN33JpzpikRWA0kxdvRde9PQrQam7jakmT9xzFOa9udd5zkY9HWETTB0+M14
Gb2Bc39mPnO6xwCAaYRKXj/6d/nIj0OUeLzDB1oepY2g9AwLW92WLCSi34Owt+tIH1lgSEYkSRdk
dpBMpn4lI9H+N5T6dnxZZyTUfKG7oRcLagDdCBvq52g5m7k0xxUOaRbXjqo4KU8ZbADFYmJWkPHe
zbUlZhHFKIH0bgtFAc+b0AlW8hBFyweHMjrnPMVR8qJeBog7pGjb0v+VnsY3woav3OGwq2hd8FZq
uQg8tiedexCaDIVhcfrVYCyFnewwzFpEOb2WoE8DfTAYHOm4judO4ypwaZn3iUp9jRhugQxjIMCH
g9cKst789HwA+OsO4PXZcyPXm6ElOP7PQfD7BHXaSb+bVbT5xBkd3958rmFXYE3VFVkjIYmvzbyk
vfLvw2VUGmJ5YlNo6tgn6A5pmGOYCVcCLM1LkqWpyNk4p6YTBjnUg/r3oLz88HOSe/JSAYPxwZ2U
BvvlDLTJfAaxBXoEgYgopUsw6j46Xv4MDeFE2jrWTl/ayQWiTYCM98E7We6uV16gBsAjkDs35jBK
ec7lWBLu441542apHOknphNAyhqpz9QZmh9R2Fwr7jzlE+t25jaT0J197I+t7tChwBM0eh8ETDJ4
G9ZFnrBwl3et4+Mqt+ATNadh+PXDuh6Msyun5FTv+Cq9O34oh00Ypeg10kAXi7uta8DtjuyVjsKo
O6KbGzKdFx7yBhgC+2KmS0OBGEhDnZk0lVyGE2IHz2yeCAF7AFtkAoQAQT6C/UU9+qjL9J6Qbed1
0gqeWorUD5Epml2WkeLSKdUAQ+RiSo/bpigtnUn0/kUD8JF/iGj/IrUlpeQogBSraRPBvN1ywMn1
wOHX2Ucf2aIBjdkqh2KbZql9ewnOQxYRpCLOUzQ9NHVjP9ngr848mafLieC2juOPxgspR5BXRrWM
NQbkDMOpT1+Q9gEkGIfJzXTAa9160Nm/U2DHrtcNTX3m9ufFsn626RP4lxcw+Nw6erB+0LQQWgWX
xI8pAQyOmLNj4k3VsSAITwtNWmLEDowHTsOeY3Sx7b9s/Pe0tuHHZWI6CoDsEr2n6HQGQVsnCLWH
ys4f5M03rR5KG/19BiB+mlqqApUv+5urAp3GRbTpts+9JpDpqlX2ShjRjJKs2Ju/0MJ3xPTL1kbO
hsKBI+vGo+DGMuj5YyEpxhkUf4c6PWjhW6IDchf1Mj7fc0zshxcLDYy2w6g2ogd+UAubtvU+RhKQ
HujBOc7vssncpyhBo+lL3soIrQKyH/q5b7zlsMcStGXLaL4b8twY4e3oG7SP2voZGbKeNWH9cRvf
/LGnT+xBXjC2zKQiW6F9JneMYVyzKcMuSBl/7T1aXa5ftym7znbU8aPZE3PEySHjUbgPUqep/scu
C8GogLKWiFvNGm3xePMb1zNILwc3EBVW0ZCYHriw0SK4/VzAhwn5h75GUBYSZPF1dZjOyHOUkam1
0NAc3WQO8pBcibzdHzz4CiBKoOWDRzlxW/JG3QxkyCSKGM69t6Mh5H5BJl/sCJvNU1FgiGh5nqXR
t6aWO+/6ku2r8KNvn1HSFgAy6mdksVWicWQNFejFyeQCGAEBKNtmU8h8iw85YSk9gBaNCedpsvRV
e/2V7j5cC+yuRpyIIlwkwBdbFapHNpOGABnXiEPW1HMtHZtDMaeY5BuveLlU2/GMDfnWYBGKVX4E
CXQBgXMxbQoXhbKXHtHZDqF5jTmrgAPZ5FC1jgsq/sPTeX3Vso3JPLpow69vDCbrarYeUldSOy6v
w6jSObjPKjvapAJJ2slqDHmvi3DS5YviM0AMYXisxLDTp1pBS5LYYggc75c33uBWUyp6xMgUMFEs
uMmAchx7EDbcqP4SRO1wsoVjJCaEENOf6afxBFJOiPc8KwcAII+9DRSAqX1G7JCcUZLlkK5wB2Ta
WnqJDqLB9Jq97P7Cn2sXwWkf129W52HM/Bb5rSQDbk2nEAZ4nba6e7rJgWU0eQh6j5sllS7gLUAY
IfJLPUT9TrhF9QnIelm2lClpfvg2iE8Qc5bHtLtgQ5nOdM5Lcj57kmJnT4ysG3LZdKJqAOSYA+yn
OVUKZwIyldS25V6BmQeolWw2Ft2vZh/ZxYSJURZIgCi/PPUR7WQJpWlk5jexTI3fjsov9gQRSMS0
WQioMGu4Ci6fmpCdZKoUROYj7lTu1QACcICkdp/xmYBHXcL5EoetACq1wHWLowRNBX8sStY5E+MR
tQ8HT6ALcN0VKSG1EanZrORz/S4xEaZFRvCEi9eYZYE5fhDdNIcHRQ2K+9jrcFp7tIkIfM07YSm/
HBWoRxy0HnCvYu6N8H+xhhm4eeqTcxEIMz71gMSAzeu3ZNRBKkBymCf7QXIFa47LCUt+yQJZgiwe
BAtIGQEbOKY+4Bm2RB8ZLkwbVRfKIwMO8jtu06FW8w7X6+r6mtH7LZIKLnHThvpdMbejKXqbGr+O
tBo2k9MG+wCA6GXP4aGSFcT4m0EQo+M5P5KS0BsUWvv2Oh8fvfmczKE/33qDwT0mqjYzpNodCBDX
/rghBnznQv5Sq/ndBfaOzORlDHIP6ASzJIGFYP6Ie9spj72Pan0n9z1GeNDk6tWy4XTwp3X/qBru
7A9OjXbMcj8z1c9L0lKGvgBRiiYurL3108mav3n8Yh4EsOliMuMg5lThkSHpqPl3MB34i+oRx2M9
FYFth4umgrM1XT4fMVlBbYAcDOHmNXDGkAdI7mBLbAw+VFfQHrbyFWbuzJHT6Iw4iRFVJo/rcmlw
b4DUmES3sKFS9wcj6VdK7L1bO2oZjx3vcyNhaRjJ8TAG2mMYCs3NDtDL5RUvbhMNLJ9eutg2I1A7
SKBAopWAh49lTPqBjGo5COjSxXJzBNNQktM+OTBUK/t515tLgx2KuGsFCb0GZuuB9ruYQECXJlA9
iFBmWsdta6sLqOPA86g9pzSoETkqMK6HIIRx6n20MsNxSTHVn/dJBq+KusSFUkl7emjrRBVaxfI8
LBDMBwWlLrMKG71D+7wQM/DSkY78UGJDsuiUFotOSz8MHYIhiSk8ArHI6SJXJzHv0is+Y7Er5nVI
uptGb8PsDJ09E4949rtuGBQUbFSRBDsgnRQxgZ1496WP5iAf0qOA2Lw4tTm6ZU677BS/U29PqKdC
7/Q2l4qWKG0zoiHBAmgXAi+9qmqvr1Pzb3WDUj587CJiLddK3kz+SvsFeWKTz5kfB6DzbTBcHXoY
rECUlGEwPuJrKe/QJHki8IGWC17el/lJUpKgKtzQ8MVputnWBa36HLjc/85LitYbUw2UW+4d9QCZ
NtKEQ3cAwr0JvgmCRAwQOsh10Aavk0r6IBHCp+XAL0aNXCOMbyoqdMqW1YDa6bftT8BucEUyJhna
Yd7Robq6UXAlBQ0ddSoAcbez5UHJahJLcsJIkRff17pHOVvSJ1E0qZCQUIwWKt3tgKJMucRbgyXm
wJeG7XvJxc3tFqvyZpO4yIPG4KDJQpUkA6WQin+7CQf/28SK0f4UkiiVNLF3KTfcbV5L+r9NJg1r
b5h141LjnaLbutWjUl7yJq3g/nkxmfDhzW300ydwcA5CRAXVIhICTlFagL9oIvTBzQ4QL0Cv8hIp
TicngBE3T4AVR8JsWiXL45C2M0qJsP+gFpELGtzJs11t2APzy012G73jRUZN7rB9nH3Ge+R4OVlY
PzQ17oleZujmzqnD9UkT8V/sqiVZZgWlQ8NY53W6/GYHsQQk0CBfueK0iRTAYKJHUlwShBtIMTvl
D/SfC9cZEJ+E2Max5XtbNqirK1kwjK43tdtuH/xmDrb6dRrEq1/KRAmhxcoH1hJu8Xk0eG5qwmFi
UVAUQOC2libj52Ar0HcaAY9+0eEjAHpwSey8nZee10SLgmRllaT1MP1+uSafU5cH0BzFTJDOUQ7g
xp5UJA8j8g8L2JwJfPr77DyPypX2PAMLNo+GIfaGYld1kIRtUdUw25l7D+nTMMbig0XChq1pDOjV
pxdMwc0j3joUou0mOuCscw8oVoa0DMDidU5zeQg31JmlroMoA7ldSlUOrmAz0KA2FAXy1krmj5TW
OuQunfA+eC4Ul5zl7MOHbAbgnZ8V2tLFhR7m3fPvAxAaEA9826UOHxnaY2ZSKOT8wS1Qejoi/yJR
7sciALY0YQfOugYqp/P5HQ3Pmph/dzZFN1VC3uU/NuDgYI/lA5OXmgwLx5u5TIBsxkTPGhGf3jNe
6DkcMAomu3sHPb1xD56mPpCAgLpjrAwh9sT1iASLH5921nqW05CrHdHvxvjBE/5YFTHKfXbwsZJ4
uIUNrJpg5EkaM0yH/OZmzYL3PMg3e6hrl0FODJT7Wfsi/PbNI5+h8ayRodiu4r4N7NrM0MXQ1zU+
++aELACfSI9hpa+zG85vMKnE5clRfJoZck6uQPz9uG0VfDjqJeUBlcEb21Ddmdkges2uY7wRIFAX
LFSUyGjfHyIDT4bUf1MWOXuilDUAOvFfIy/JPXy1g36Td/gFLwZIa1GGAq3aTsuhWtK0qgdHsm2Q
jDLQGHg6fiPac3aYL7HYU3raN96lT8YrwVHaB8maIjzgnq3PCN1+ZNDYlkmZUPIRCBq03uzaLE9O
Pl00rwPrDPoGfVv4M2y/uI1rJeXu64MpFaLzdou6BOHu/SrLDuEvwa7ff4dzJoRJgbJakB1xhQaA
OK44lJEz0ROmv4n1ydeZ9zPlPx3Y2uhO5ae+NUKWEdKIOASkzVzq44eQYNj0CiOqJaKIQacAwX17
w8a6uAy4ATntskkIPgAg8BjRZQIyoEq2YzLe4GjJKaiz3Bgj1NIHMHm7gE0FDLutghHNShzUxGr6
ZnVMdbe1FlIyxThwBJDW7l8wZ5Iqcd6Kla7dqex5ahpgf/QchldBA8J+E88KukhO7wTqX0Uo36A8
I+p3AUtS+1h0qL0h75k2uhPjpprvEaRGhwTHECraT4ZvRgh5GSkgDSogzjVk+IDHvYg1dg92NWhd
WL493goQ9NDrQxQ1u+BiFsVKHcO34SerlayIw5mOHxHQZNzIwfGHFQNFUCJohik7jdTwUnMedqMX
gDSjjdInmSNEXpjLIgV8w+W8zO7iUzhz5JXop0pEWTvvAEj+WOMHkNPRNMcLab2g34AXHJjd+CyF
0AWWAgqitHRuzgBgpPGAb82++2oGsE7w8GgEOSHY9ggGfROWJGRZAgkevlTvD0A53IUV+EWO46yu
seWGroZGQOi4ZKTJcjBl/GvHJ5QBnavXFkCkQOshBz3l4vYGxsvth+i/nWzHvFJxY5zlOInpmCfe
+01/ZwEL+Wgzx360aRzi/kZgo9hBe2FLONBHMAS1h10xPTBtcVp26LJ98rPgInjMTfWZd4IVg3d1
Tz9Jkt7VR9Vld00uxjg7YluAmwy1OPphrRZ3uWqFQCNPZDQ+qiwcSEIgyMvmV5LC1vhjfOX8MCa4
7ZHdADVHqaHvrPZMf7DMuuJh2P0OfGb+WZ5YDDRidnzO833zOQLs0SSBkOY09URNKwE8V+8hy5sK
+MtB42kZU4ZAelRPNa8EATPYsA5igkP0Fe1NfuM5C0h+UIv4Q2RVm64X4BHK83Dm4C2/t/lhZ3hp
Fn4DrX8NcRa+hrYegvvPkEVGjt5BPWk+7w8clhL7aqrHvakqvuD0o2LZFau2ZKZBk8Of3k+P0Sbd
B3Lmiy3xn0ODXzqF3GzG/mMboELT9QhWgcnwb0c4LaIsYz1MWBNtuc9gXcjBta5pi/lo+SVGuJWo
6X83Zsx3faHCYL/EQnfrkyMnsG5WAhDW3K389OAglgRZG+BvP5pvaaPMp4/waffZ9HqAnprNbgmm
lRgEYoQZtameHrIn1blBI6QpTcKuWRoWA3Pb1SaI8zx/odBCZ4MptmemoO280iQBJtCaFFPm29tg
uu2bhOGdmKKxySCa9ImBHRXAA2W1eBWq1DufTIlEE6trkWUs6QIiILYHkMO/suwdGWEYVofRl0n8
yRHp9gnFc0l1SRkx0fwTej+J5fnwtRNojSTMiJ90XQYajN/W8NrQKqTYvR883HmmzLRfl/NBJ6Cv
bB+Y9tRE668hdjMeB88dFVHuB20V7kgWw8FFwvWL+SYL46gXMTIzsN1/a42tp3/FgtiLPntvse/R
ka6pEzrZjuHrLIFalnWEjmJ46lJ6AmxugzmM3t/qDmGIhIMMSVh6xYhZjrCrfar91T2OtMYYEpQt
tFNRnCgdk25vGnVc8h0UqwBlNpsDjE4HZ9jAZP/dduqxWJ7OcmfYvKQ+CGnrccsRrGBzWfQEF1Jj
l08KrzvDQVcUb7voC2EjbdvPfRZfW64H/5I+IrAAYuaHM8D5fsrpg160Pph0JteCdEteCCBJUupq
uuApra/ifEPbhy4vAxpTtiM0YM4AbGYM8tneTVND2AeD1xjMqD/FsWTRf3Fc14evnaK1acZEB4Ri
pteKA4hupb5ntQPnwePFrqdo7lLmMhnt7EcMOfenTdeaA0yY9JfORVZEuqKGB1/HFn3FfMn47GEi
SiWC5oiqGYItdNjbg3I01gjtGVaMIXvfHmCC6Q32rAKk8YBhn1M6lnGcWX2aR3fLgSzwnRkRS/GO
7hHUm3qwuPh3c3BfBJvt3tme+l0seLcEjz0sOnJl8ojUsCG5YCpLrw9XR0P6R7oHXpP47/ARVnjN
bjUqSvcE2pulLuSXkCCfTgCAvmrs7fncpqt8pAqZxB4UBqDvOUAIUgnTzBgFtExgY+MMI69nrxC4
A0EJYbHJvTd/024f6/nzh/1p27odpOF4ILy49HQSIbdMbwtqIiJG4cHwDkjW+sbSejrt7FBROJNh
XcY8gOW02ZG8BoqvN/fcHaLu3gofF/nCuwfhxQ7d+6CEcIUSV8mkONN5ZHLmWDdpqXB1+CKrx3/I
dLth0eQUImxA2ob+6wE3UlPv226JQZj7KG0mU6EX8Ddw/in9MkNAakcW2NFCI+fV7Wk3iOpbWNzX
m50f+jFxm4Tup2sj1IGrr9iubujdibIY0fbO6jqUXuknEax9UAYufkhhVHg3qk2YpJSYwcMBTNEB
N4PqjgTTI/xgfof4PCYlYvGzSOmhoO7E9OB+cvdK6jRIZFSsrbYyTrQ6tXhSv4EP6CtG60aXJDD1
ai1oEZvrRE9crYAQoBw/B+iQfvHtag0po3IIXGSVFyZOEZXotyfIJBo1wI5m8CIBRTHvdzWVaGC2
ely4x/muT9VVd/MLW8DnhOOHkl3Ttq4Q6bkJbqvSHHTa75vORTLK/HopeH6UZN1eEm9ys4kRVJDH
EL52b8F5T5dJQyEWvSl9YjSQVwfVQPifgMRd8ImdZABtPi9hIUZiJ0dUPqmI/3KBk7IGL3lLRh6o
pWkzU0KXLZeCWFOKIM99efgXOGNxe6SZRmhFWivcqDC1PzjWhJ3YVfeFAyL6gR720z4wyibz0hLQ
SsQWFMPw0h1KCUzzOl/ITlRkF52a62ok2OkolGCtftU4in7emAjVyZ1dkHicpjXz2FjtbQo6PtCM
wnObUN/Uws0mwZzhTPs658FBYdlxdtqfgJ0LkPr9hWjQKeItktaejXulHuAtAGnh11ULueUoI+WT
5wR0IaqfGXW0d4Hml95EDQcxyK5HOpKwCXdzClbuVdumNQBijP3x2lsuTADvtmPArPqCkFq6s3Ld
AHeJbgGLjy5VZbtnQ0wmDxB5BWWMXsSF0nIK03tQ2m34Kt/eLipNiQYOmoVh57wTYXUdVE695rQf
XsPvkPVXTJrAK4csB4cVb2z6OmeNEfbaFMh1KONvGW2HtEOrcdOBwg01jwbkiZ/qweE+LSOtZ6+1
+9njYlKfusNbRwzNvpp8OTCx0cAIAJyeKwOO+BhElHqgy5eUCvtjf5ddSN/4oxMOIf8K+ujCGISK
wWiKcpqnK4qU7/zqeBqrZlEtKMQ03NAe1RusNxxEsdeV//zH//7v/7t+/5/tzxV1nM/2evnHpUT6
an95Fv/1T6P5z3/c/vhyb/Nf/2y32qZpNNqWaXYaltVs11t8f70c7S9bfrrxv+7HonYxXsYnrWvc
Vx7sJ/4GbiPCyEZiZ4D9zwP93ae8APJ3hvF+wmQb8sZ/fxVm/T9cRftfr2LbqnW2nZKrMPqEHchv
NPRRtkNnqqZd5OL6loFdJpnarkX0cjqyQB5yvA+O/YXz9m+5se6gqvZyYYS2o7+/NqPzV9fWsdrN
VqPe7XZ+v/+nO7RolWW3u+faAmf+mDXEyb7iRvfzFl3pPjV9gVEPvd9s2DI6S87+w/v/5RP60/tb
/3pvns9ae9G68f7HndxqMe1rtNswW4hL6fZovxhMhknJAVPIbR/OJ9rHD//1lidckrXXmt52kLH+
/qLM/3RR3X+9qEbnsv00rcYHVGbqjF+B7juQtQbkCgWjfr2Ru4ccsqC93/WlT6hnpM/5+2sw/nLR
/P8b87uo/vRgPsbh+fq0fq/BJKNDbwceJMOsrrrBEm3QuLO9v39LU3+sf98trWbb6DbNRr1Vb5n/
+rG31eX9fb+Ld6rJcq+eob5hMXqHJmLgQPro2mPZeLdbOO5ikbXM8w6DBOz2nDESskTUl1Ookw6Y
oBf//ZW1O3+1TP98afqJ/eluPG/nqrW4Pd5pRZu7GeMHm5zw/3EsdOkbnJNt7NcuHGC7nuY/wM2D
4YZpZf60ndHP6OrCYiOVJNOfrzS/pk7BjEUnhePD1oQtLSRikZfTfdHFT0tkUnM+mChRNzHbjsv1
m+A6O4ZPhn3gzc6YyUlgFZV2RMlD0mgCzwIdZwHTruGi6bQXwxbJUOEVZ9u8Dij8aQNB6qnv+rVp
mTXlIyxICymkjh66DZ2TU+t4Rm50bOPomYyZyt2wYzFda9L++DpVGVo1tXD3BdF0yBxu0Zxt8Tzd
Oh0Szi4COGXbaXFIFuNarU+VbHG0AYsOy8xC1Ifh0e5Ul+oPxDu+NtaTn2OvmeNrB2JiUfvYXIP5
sAEy0eFiSMDZjt7HsJ2jJbOT+Po5q0KuauA9dP1w/0YcI6a7p6mRd3x5P1pzghSbntfHwthcPfY4
Vx6G/Bqz4fQMX7262oP+vjGT1CIEjaYkOUfOp0B0Hk2CnYYN24TopsSADKjkTU9t7y2yA/rhwWtQ
zsdQKobDyaS0Tf8iZk9VGJB6RbWzS0CvC26ibQi46L6Mtxvk5aKCZ9P12piMogG4ue7t+tiw6URI
3KP9t+mShNPdUuFoCAZGV87Kth2ncvdq69ekpogxi82Xj+hgWsvbpinfpOsTEm9wkMPwAG4c493b
qyzbeCPYhDQWn6OimqmUxjD64x+3yZwIrrvaqQctq+agXH8ZfUbT5CNxn3t4pcMsgj35OBOEyoPT
e15dBm0SgCdOPRCKRacPGaOyK+2cyorjjJ3RboGAxIS1bDapJiz3VKXkC5DlPg5ek5DlzY5dwCoi
CdtjN2XK7abjv1XXXT5pnxS9BvD6ReGB5D3mrxTroZfpLNBhW1C7igrd/8jaqdpHtC6Q13/zAby/
MjK/ackKlsz+HesMdttHVHJug7oNT2S/6VAODnf0+sYP4Pe9/KCeoe69Fvvjq95M8FLPsZi67u1N
pSl3n5TL2KM1AzKr2gacXJfyfhs90ImqO0A60bWtmI270G6nnt/oXiitW/4gXoDIDcNx+o5MRsPR
DyeUhKddDI/n8N1ghkR3Re4OnUzp5yA/zAOwJendbnR2Uadz2CStR0EaG5y3wxYtINtqScrGumR/
vGwNHdKphmROdU4goMxBFmUfTTH9xLE30ygUKBv1tQXu23Rh4KZ0LDwQQDHuCXgZ9B2QHKKNeqNJ
J1qYuPIV033SMOQDcxf186ucBR56pFKEGeiGZCGkSOu3r5+upTkEM9ftgSIOeqN1YSPqoz4mzQ5S
A+xym/xim0/u/rzEeviGya9oeMyilDk0OnCFPbMEnPIZz0Dqxh+Z7yb4+4hsGsZ/OCz+LbXqHhuP
0+P9fHNG6hlwPS8NfLFg6DkEBbuMocSWgJa0yJFXxtd2+La3Hl6bI75BpVppuxzCHMTEF+X+fkQh
n+F/jKJ674zEMHwXIjGdeWTTGPgYwgv71FSxLHB4WLYeqJnob2ZdqwewuCv9+y1iFBtydG5CxK5Z
PfrjDKWfhpfxM2zmR/oxFuIuXFiFsDtYjukX1rRZS1BJMM7+gpTCIAVrIoOA/SFaFIhK/BxlR4Kd
9VtupXk7URS92bu7jEEJK2mwRZZoFSw1QfAcFlWyPTmHMyn6jcCyVOFbrNmT9tX4abmfhl0HOfK3
aGY5bAyWMc1/je3DXtnY0YSUG7jCUbzNrIZV4sW1Bjuee01ZSLs6X3kPIcFanEkvjiQtEmWt90+l
y4mzvVh3wczQkmDDLaaHLsZ1i2kF3ZDJtRKj1iVkRFrsCHTbX3VEfu69ZNtyW72vKnvQhw7Y/XX9
3VdgmEU/bfTm2ha4aYiS8U2I0/o3P+FhhCU5SsV8/Tw8jY6bHVrWUBGRdV9eRk2HFnFDQT6Cy8R8
K3ZR0Hkkmjagj+gto/6O6QpHKofqsiVfLHK4CDfIvr3Rzmb7qJr7sRu8ky9tdLquHhDfOSjldoLO
bM3ZooHFIe5VN8KeKJmkGt4D0F4t5WPOWkNzSG+MuaWF6kIwCjWb/e/XfPuv0sJWs9sx64bVNJsN
vSX+lIRcy/L0WtS+7xTQ5VCDfVJ/28VVNbWiQcV4hfi0nSMm8jgdgQh4RkbzDbPCc3gAgxUDwTxG
d17AbGa2CHM1VnTPgIHQDN6MYCbPmF75gmd4LPrdrzpvms18AW4RRa/RE94Tpa/f6DO85JzakDNS
eAVQ5e3/8Bl1vv0/csCW2Wi3jZbVsOr/lgNa+2vxvLbeb3Ir3cz8f5yd147jyLamn4gAvbmlFSWS
8vZGkJRKUpZylHv6+SLPYCZLLaSAg727GqiqTrqIFcv8BpoEgbdciu1Ns1PpzbGaIRILDkIBqsen
Mc+0k6kJ+7zOWVqPOnqs4IrHpESobmzd5PmNxeVI8SC1Pq6w3WbWzmeVeGK6RZHP7GrdgcJF5zHs
Mtz8+4E0W1RXfz3RS+r40NXL9qA/7v2qfvJHykLTAyK5TjoSMPGyn5PrqUfP9bbydnlvvjEQX/bp
hrFhmewywPhSJNoGyMvtMkP31qzlq6drdTGVIA6l9PY7gmVzu9SNyGW0pXrnlWeXDaZS0310eYZn
q4GJxxXFNRUuRo5j4xMyWJuOs8bc5REAcnJoTGKmsHRIqbL98Anldfy0XBuMkofEEvut39sLRQ8x
lFqfIaGIcZkmJg7XU80ixAq9DeYuNbLMoUSjCwWN0/CGa08nv/itC50FKBB8h4XBQeO4upSq4BbB
DZ+gPNa+t7STaKrgldvogp+LZUy0iCVIpoaZ9D0eb1R4eHp4a2YB3n0I3P/QxOAoz/BPBV7hM84V
oEsgKW6DLhp1gSA4Ay+XfKWv2pDmIWSgjOr/gNkGo9RZpFXGAHzarhQy8abpNdG5UfxmusnWIBdG
9/9BqmMtP3VD0uDRaPDTCpo2Zg+McJ/hhY/2aKjorOjjq+3zmyV4B9ofqHvQgrVmFQfupgfPMOo8
hwVSNy3L47gc2iD4Al7G4Xs4JmoqnsBmw8pj8iugF/UxbCwOVG87AR4U3OEYZscD8fAHugiU5Qr8
I7nFOkhw76DU0NtkmgYCI5RAxNoZWGMf7TU8S5BwxGouKm1/wlJ5ksCQJoYKT32boX2rAc5ODTQ+
akJcgag+EzERFI9F2Ay/j4rbp3GGeTJgkuCKR9a8MNz+kyTTqV28+zTBZNwYGOj97zytnkhniGic
FvtzOBbMSEQGnyTLmpxCXcTmAo7Ldxt04d8bzHqbCPyKGC+JwLk8TvNrdRX7a5Tue8Aczji8eMjU
Xjz84hOkatIc6hdzLLbGEdNurOVZwfcuDRAkl9Yh3Qa51ZqGNoTGpjQR4NZbFQUzPm1/M6IryECi
EF1iE2iM5qIrK7t9C1gO7ciiXTY9Kfdot9Xgfpxr2oeob9lva89fD/jSvnko+/IuyTwgHUjCnkV1
cugJNVa7jlRla5ddyWFHZCwaXXqMIUfTiNFHXWti6lC7eWFh1yaitqDQcCPS/cjyljsA4Xvoavf4
2nsmbBv28AlMPFDaMSR+sJCuLaPKhXUUMeJ4aMkVdupM3ZkDgOvR7Pmp9wgK3ETr+0OTUu4L6tnq
QSk1ns+v09CB28xsQw5ALqAfNDVCajrMBtZkuYxQH8Fj5zO/z6P7NjwBSbcR4mtcfZXB5qT4IhZC
PeFvHFMwLtDXKCQyPYKbh+0jO3yVMXyVvds3k6ZdABzxHD7goDd5EaIi1AcVSTjqPnMk3oSST7yC
dVdniM7g2wnxtXMnJoulAVbjq4YygcDg+H2BRgP6d44uHZyXcs9ueN8gH+p9M5zB1r1BySV9LryL
7RlQUd3TZV50Hk5kSIGMxltH83SpjvgNAcH2rw6MdpC349OO8rDIDoNMoUwgLOAlEdSnj0aGm1i/
0BiJsI26mrfew52sl+OiUTTKC4qqIELIzdo4rkMAC2sEH5Vm5sNXKRdd3Y7J4mAUsfYIoqQ6QWAF
LTS/cOTLXWvYuyhuuKn3Oh3H4zy48sulFnWQPHMFiRDdNYHy3AwEqwEd0W2EpHuq15lxh3NLUCen
fu5Gont7C9XFnh7u03CHZJ7DYExxh8rDiqp2F87q8h504R4EXFvP0DIlScr38DWcHtPhNmMJGJq8
atsD9gFgYSoNq6pzQ3YOrnrjsEn2J0hlzmP4QOuf87B+KCLVe8hNzkSaCrdVepup3klp6d9GzrIE
WFa6PuPvMmjQZgfC3KBbZKhMR9etQ6xVkVRF2rQpVx0RwG9H5vGRlvMzpybtl3s8P/BwW5QJ3CPf
Md7LzGL8Y9FVHt8VLrnBdoEdYrwfqyuP4f9hzHHLerSoNGuP2WOGIpk0Op39Z4KuEttth3GLirMa
R8cKLkXttifm7PZ+ITole3oQx8wI7zFJ2n3HdNeur8dgd+UZyGA5OGfT70OP5gTydcm1l05EnnNg
Z9mYjjTjVTsPYgdBti1KfohSefRg+HXqK3yx3iaSPPzEM9QDHuMpTpSCcGsFh5pVDi2MoZbHvafH
KyZaiQXTAHD7jUMUnMiT7BqPDKq1B0UiDGM1PCf2SLNFaUh2vxaMCBTLWWFl7/L0TgNOrJhOerZq
kUbx16GYh2WP8wcfB34MxC2sN6RIDSvVX31dqdiliJMNSxFoF+5MihQY71PYAIpnfZPhS0i1FA3Z
v6AcK4gAxxg2cAxWjloBOQ+Pv6L6B/Stz/GuZdSVgZrsA5wdAoNRgm8hhKYFRQ3j8NF0dB9IkXim
Xav6H0fx6wzmlaS2d5fAmgIAOy1yOg8PIPEVj3ChRjwIePFOoM5Ayzb8Exi4bXwQrThd7Snr/iYz
bBxCUEx4ZqrZ2DM6f/JhBFiCiTj/awv0pWBZccv6vVFVcgOWxVUG/rFVXbpAhnfU2M5y3pjRTvBv
3Q0eht49ki/e06FB4JSewhIGsUnFYnDvWnCbRsZlIdVXmq/ITWVbt/LR9j5zQFUYu+75GpGcz9YN
FXwuD0j25IrPSXHv3wM9FOx8JqwevQTejfgV1aAYcRaMg9B5+LKOHna7zLnITAT20KbRseXTyf75
Kx+b4bEFwIRbfPa/P5zPb48vU9MtXbEc01FeMvqDfr3neUmhXjIRBmMzgqlVeL2j16NtlU7wJRw8
PB8ByHBLg9ltddRWLIbjJP4HfzphII976qE3wZJe6rLVzz87F+ePIeeZxZK16GK657OwQt526LtR
9w0EEtNjcEBQanx9OpLVt4XYr0d6Sem36l16KtPq3h9gIwSsPJgjq+gElqf7R8iivGXAJPBugZMw
To3+fqEfr/6S8Bwv26O+FVdvFJo3mlgCotCsopDdD2+QRg8TeXapB1625v997fe5yK8nf8lF5Geu
PuwjLXqN0oz+NSbxZr0aWCMgn0nRIqg9SK8AWuHmfeitv2BIZLDXcSj18UuuAfjt7DpIftflYLoj
fqJSN0+hTRA9FV8dQCmO3Gu9Co8+Z62OdoFWLzplrNK2SORkdyZisL49ztI7i1wJZk8BDEcXEYVS
dzVeU1Wh+FHfjPEzArwJ6CGhQv/7JejiBf+nojNZyrJiaIb68+e/6nBzei6fV/UoPj/gq4BxMiQP
gsORNlLeoc3CAbwhADsBQyR320Xkc0krhozBxeKsL2IcbbYxuitEbObGHOyCifChRWa823imo8u6
otiGbhsvo63z5TLdPRxuUzBNBDDOWUgiTeRs4QsBfPkBtF4BabOCsmkksTPDsENbiQrlMJNIKuqV
P8zIdoHaR0kAfUoJNATJYpEij8eo57S//n636rsZkK3pjmIqikr5/7K1TPNs7E4H+0myyy3TEBXU
w7NLi77w5nGns7i4iyHdqFipM49Gm5wdtvbK4O/bcN61IX7fxsse4xOfTtXWefZPwFYF3pTPnDkN
fbZvTeuYWJBlr2nsaXTdS4BbZXbpzWPh3L2qr/1jf4W85i2yGkdvSxa1CpYo+DaM9N6pwjyuSAhx
2KUdJhPGobyEd8+ZrAe7ODEX9MDhyAecK7emSuvM4ehUfVyvoh3pPKZO7Vr3mQppDHBBjfMQABXm
TrkPXGAFWYy2lIbxl/Fhyb8tsn6/j5d9fzjrebnd8lkG4qtceOgUOdRvhjOhJWp+tycgTHm9B3gs
RQU0fNZ4ZtG9rPwrksz3RhTlEdiAgH6eKhpvQmiaPmMkMrgUNI84VgHn980FBl4+qKJ6H/qbRjCN
QIXBXf+w0vR3A05HY5Vpmi2rqiX+/Ncu1syHbp31/bNf0vlBGRpThUr45BQYOtIVHktnjypGWqG5
FJZLFHFzy1sFVna+uZvImaIYjJj0Gn9TuE+u2jsEJVJABioVd9dEe8hgUDPRz9EJaIrj31t/L1BV
eRODHEOxNEdVNdVQxJ//unu9cE6ldsuf/TvO4nnu4dAdtiJEXDx4CzcXlR7gUqGJjNbfF1beDoZ/
X/mlC7mV13ZhGAVL4RxUQkr04Ql5nAmV1YHpFA5FwPq8AaA7Fv+zxoSLUGgiQYxGdXOCNHPkDiPY
AXSVQnSZj5HbWvZIyaEf311kjjfBNuRvC57C1m8FzDD6QxgZhWvXGJ95Xcqild/2AP096OqIsRAi
mnScL0IoB15vXchcXLwEgFsNQQW4YyuGJDCTBG7075ehimX/ehI4pu0ojuyotGRfQqy+s21je+Er
YJ0GkVwUnyQ2uRu6cbRYsfrp2yPntwn5JJ/hJW+CFJ9eV2TdUWWbf/5dA3dVLdTV0Xj0K5oaBsgS
ndY3Iu632t+PqdhvVts/V3pdbdVDed4rriSickotLcwDKoJigW/TZC6+Za8Tu9GJNsnRY000BHr5
To/QcEib5zuOGhlPAQJEj799hlPSXDfngoCSQjGhI9Hh469ZD53ogTwZU8bE/JKCTaof3MVuFPGn
Uay78NWjqJXHcrzx4s48jhlwED0foVAI9JJoGQ/dw+ASmE0oNg8QT8TO+vjuBSIz9lgKSFtmayp1
FPlAQfkk0tmMSWbImhHts20fSBQEP6HXJvkFqBxhZAUSU+8Yse0hcYUGRgMQdAOMpmCzwZZFhe7/
6hf8/daNN2nGPy/9ZaM5j0dR7K689J0bPrKz15sjxtPcAYXYh894E8yhpW59hX2m1Sg6G00KMoFw
/IGsbevoKFzBpnX7tBtQkqBBBbKM/588IdskGGJ/36+ivNkNGrMJ1qIBVkLWXzL9S7El068OD/Ab
cQ9PusYq3fWl4DpnMIv0W+/YkQ+t1SWZroZnuQ1lIzzYYcmM2dayvZGuZffeLmQU0RFao/ncaxXT
4MJAhipl1bjtOotTjtxFjmxbtC7ccD0OO2Z8VWu61llNU0TZdmgdnmqa5e0e2ZiJsQxxH372tvRg
lG202lRLsRYy7MJHhHCPg05qt9W6o7p4FVz2nn/ot+8raNuYpzDmZA1626D9hVbmsJ3PKyFRR9p7
7JZmfR0dhAbhtkwKYECCslTD3iculmixND+cVMq7hfD7ver/7nOz3Dqn+2P/6HPssv3Ca6u3WjKJ
0xNmq8FHSNa7sKIpjgZiTdUsUsd/L7c/lqp5upeA1hDRuaFoIIgA9HKRfZj34ili9jjNxKfABkjW
TGa8BrR2qw9tT+XtXaiqTVh1LIZBryHnrG7O95yHlmowwFnw23CzXK6HLXQNExvQvrP2P6zgd2A0
AHv//5ovO+5wy68XpWABIysdac2UptUgJSWehlF8b0ie6V/r03AxRikNcmIkfcjYtTfPTJlMq9cy
TMCCzgvua32XzdN2D6gCaDBIayTovJhSIu3YvefJ6wAt37TjHWruaisSoQ1gXICfIQLNYYMZJZ4m
n2td8cwvR9yvezLll0Om0G9H+brmnp7NK8W1lzY1P4yNp3uoTcNWkNBr6ftAsQZ/RxPjTSHwz3Vf
vv/RMpzt1dnc+BZye/cNBE3+FipkRL0jqWZBXn1Me6durwMDONOACeLv2GWeKZQ0olV89fa1xc5b
6jc3UuOo4jDIW06UwCIBO4S7sU4T+dNds1Y+vK6XJaRvC/Wu67tbH6IDPqqTKkhFM/XZYIbm2WvO
N+GXUVoBVmtIzYt2LNAmBMbF1t7//MKAkxaQe7XdeeGVnaZIjDZgAzab4HjEZbR3d5f62GzdIYB6
neV2fnV74XmCOFzcWUVIQiIgZTruMIhYr+61BoyAL3UJ9oNVEi+xD8ENIt1EV9ITeUHTonMYRtKS
1JxpeX8NYkZ0w+tnmuI/Ipkt0z/ePAHETWb1mjTmeIFam5QVKdYBTM+txyk6DhaXerQ8DLWfziTN
ZgUU09NzojpTWu+aopW6ES2RVluFY5ftQXGjuQEzGcIXcPjTaGRf/cYFLR7IVE1wbDVUAcja6sXK
hcCogUg/zsFPM3LJYUx+o7XqKmOA6sQnsP9NjAXESADuwsAQNKb1BCcs7+touZQOR5nSwsw+b443
J55OcGImr4tGgPyyYc/T/XHl2CxSFV4dK9RLD2Gv4K2volvLppBOgD3V0L64ub6GkCz49r+3ifbm
bOAODEfTuLoiWy+F6lHSHPNarW99QapKmWI6Q4wocrdKwY/sayDJkH5EKq1eQbSrg5SUolmX2xH5
aD7/+2YUEQv+Eyt+3Yx4Xb+KEvOmP26HLTdzDPaJHQFWS6c1s7luPD5ESlWkEn9dSfQ+fl1Judjy
87bhSrDhTgmqjpgkkIRqtZAi2o8SdG9R2S7q5Gd/P+O7M+KfFy4CwK8r59r2qh0Lrow7J9O4ii7Y
ZMLwGIeGZedQGwKyE1tJSHgj8QzB/8P13waYX+/4Zcnt7OnhcHK4PuQcDKOZhoWTZrjt5q4dd5Yr
Lm53h06UKcibt6HmJZ9u4MOrt18OhJU8fa7XOmv+GFSQj6H7i8rfvbrOrEXvCFmKoEZ1ZkBy/fDo
H9b6T5Xy69WvAL+cNfHRpRqKMkjb1sFwTUJ8TLylkUUJkqIrmmsELzoHaDp8uPybftrvL2+/hPap
ZO32jw0Pvh81YOTBwaOI5XwWk333AToUjKXo/pIddA9LMqL2hxt4H23+3163X/LrYlfq6zLnBgao
QzXFIFSBfu41efm15aEB2iUBeZfVn2kXYvaH7659evyXtPB2Planjcrbx0xsC2aZeduODbBP1Lro
QG844a4NFEaDYQuYLPcRZBbQBfChwzXAMWT3hPrGJ2i2/q4T8s9neYmAivYo5YPFfSFJdvwepSnT
S5xk/SNtiZwZYM4chx6dNyH4HoTxxaAmtdo/badyJgQDwvl8IiEhh0oBfEzBWMY7D6OCrF41BW2n
qnEKxY17KIkj/VzHWfDH1OSri8CEmw0FRUWEWFTAh2hEUGSy7WpA91fIpU7oTgeAryZ31Yc4F3fs
sclkEP4yPwmxmlvUOy+fta0PDdD1p8u0cRvAgYfBipAh9y2BsaLVLkQaBC1PRmNMmEIbYK94mfU+
IOSM47oIUKTgLe9dd/stIJ00bUVi3rGYQdiB3KlEn7QPw9hOG6tsKhCoaciUhSO7Q/uot197yzie
MwEWQgYWI/ZJqAbxet7BdYZujIu8KDaAqXGEI8my04NeR/JaxhlwC0PTeLlb+xvPoNGMlxIzyk7v
2uUkXK6iDhrV0bjoBPU+1g/QsZo/xDk7fIQRc8qN55y8SP5K3DFIE8Y2OW8VvTe0sYpaNk6SxE4Y
WzP0ORQuB9u0dcY7qox2HpNRW4jkU+oLCTLt++Zvz6R5l4A+I61HALGT8BDfaMwIKqyzwOu+96zB
5iCnJjfDVivjB+f1TrTEZ2KIZNMK7hPLFNtu1E4EiWgomfQiAhayJ6w3kBrGIKSWZcFQZJgmZgkg
pQVHuGqZyIHx32dUsWcISmC9q9oXPvCdr5o3Y1iIqKFYG5/2JWf832fhDwDtV1i8Ovdz6YiN2WCI
NoJSq4y/0lPSbO7JkYVtkt5aFj4YCPC850F6ZpXfwxGynU+3ky/jEhkGQZiPmTUvp+j/d9ZoboRA
7QRipEXujLUK02vPSAPQzgQ3RIXQpgGMQGazbK+jdUpGpg/hXaD+2hKohTW0xgrNZtYjH4gXmHld
1FqQrvicg31IOn5GVr8ef2s71d0RYfnIfBG9Urb/T8afiJMIGHabO/kQiEWo+yP7sF9yAGv10MvL
lTeOC1DQRG6BYSYrKWq5aBEh8+tx/pB9lrUP1xU1z1/XfTn7leehUgxxAIrisCn6QNSE0XaYaN5P
c0vENeNDUeyIY+2Pizov571xPJTXuyQeFuM+Uf+7IboKTQ4+QCqtnlFDwaPzzFowJOB4IjV5xPjO
vrnxQmydBFcQhrGsgZbLEnz0mRD08DUElgM4YQjyd4bOabe7nTxEmtyAiYdL+M69hF/gHV27fQwE
l7VWU10gq4TWBmZE0BbdtkpxMKB8+PR139GQfh8ozkvleT8Xj6P683XBmYIiRwQxEqf9/WsXKNg5
dvZDYdtmx0srSNwELAH9w9pFF0NfJr8NoDwYbBz6QvzrQ/apmB9W+8/X+rXap5V8s04l5bjm6pBi
U7luCYmuImeAMhJCJYiUoEHW4HdpFU3Y7b1jSpwf2X2SUWHhlSI+QKcesgDQGKBvSAEJecICqhkQ
TtLoSw1Dgo1370Rmy4xvLWpPK5C/aLuaDGQpBHUIAkRmq5+ADJ9JaL+IQlMoTIiWPbga8pKR0xXH
FwoktAucoFViXOUq7fEN4eeZfvLR9N979CLFmL7bRRF/j55v+xvhbKilHHEuwCChSu9lP9pSnKsI
bDAPwpPDO/R9mNWr04eX+9PY+mulv+RXJ+lyzXc6K331bTSfWKlixI0aCcgPoMZO8+4z8+Lp2pxr
QA/ML6Qx5ABAJylOmSRFFmXA8RFJWA+KbFjYXoSVMahOoqJzcNvw0pCKuDEx+VgFfipKnJfczDgf
DlV1IAb6aWqEJl2jNqcz8Nt82cojxkInhiRFHbtXjJFpV2LP9iEmauLl/PXyXtIw2bjty5UoRJHt
EeNmcgRUqNCmBY8P3M7rIUzLYZKsYj4sRB4a9sBdkZkRcgAfYpYiAuFfNyMy6V+75HI6l8XuwM1g
wIsgqFBZ6CxwVRRpCENj2mUfrvjxC7wUpLpTHctyzxdAAG0EvwQUIlJYIeHy0iBkdLDYxHsDTgOy
sV1mt+1PFfGH4uhnov3rkaf65XLdiag1QKlLHP8IVoVYzXbwFBkGeI2I9j8uvZ8KYu3DofTatCyl
R66ZJReGO1y5QjE8nKt9UnDkLuIwMcQOgQ1UCrlCSHNPEMZkCI1P59S73WvIpm6bmqKpNszVf7/5
uar2VXWRrn20BDYZSmbgnoGNSuBKbj7GfdNdcEBkpacs5AcwrfCIPnV1SQwMFUOyQxeBzDiKNolm
uOuBDB8QNpz08IonRGAh9XZgsNeyrRoKWFXhH2aIaW9neuVx2n9YTPqb5Wtqhmkx03MMQzFeKs3D
/rE1jyfQB2WQNrY9QE/oktoRMZWDP5SYtZ1q7g+rdL2g+tv0o0cLw/bhDs59kO0Rg2VWIex3QGIC
jt+3BRAKlYgPe9588+lNzbRkeNuKJavmy57PT5Jxvp0ejIJX32JIMG1DRBlMegq+GwpWKC6I+ht4
M/cMETE1sAzWSTrFEZFOFL/nitAE6iEHAEy/EiFk3jJYQKFp3Df3P8wxZjfy1LeEAAJ+Ykgk5r5s
wQM/IXr24bVrb+rrfx7nZQU5p5ulH+/3J9081GNS2HlajqTHD8kES4oJ3h50WdASGW9Sec0ROcVB
pcV6EbhCCjGIiVi+rd2nUHZyxoT6v/M/800qZmqWpcuGotmGZr2si0LSjMfeVp59SnDhRXn1t8kW
8xqNJGi1B3o+vRN5hRy5cwNNzXJHPE8Fg02V+VgqsiihNswP1Y3b3Po9vKEvbg6YRx/dpWB8QS2p
mehoyvkHmoaLZLgXCMOtROUGWJFy8n8F9/nniV6O3HuVy7fqzhNx1p7Bdno7/E4NJlzzbYgoOe8Y
jUa3NSavhimGteGyT2O6+wkrpb+pof65D/3f4HFRztfp7S4/f4oIZBAF1HPVEYwqWosnzZfQyzgm
mLT2e6xlGi7z3iYVPF0AtWh21A3Q7pvQAFhZPcGnza6Ifp6ZNwtNxwYeqH8vhHcoKVNjPGdZsm2q
ivyyUtXiYE53OitVT/0JTbBRWtCOYVuNhEW0Ot4OqWjpA6LhgdcI2HEJb4m/78F4k4n+cw8vJ56z
kZXr9sDmx42JzAh1/Rk6CSB6bEjtado8ITaJl+kArLm7n5+G0ZIgMIIdzFwggzSNGDn2uBDu4KEJ
/zF61MgfTb3V/Lz7kNm9axeD0nBMC2IZmBn5pWC7rPLbztIZJg7oqGhek4wYx+RQRW9CUJcRmUAQ
tc1EAumaD1FFfXMw/3Ptl6LtUjzLqXHi2gL/ijajcvIn1KjhMYpxtgfLRtfAqKOPz5yeu/jfLJVf
j/7Ts/+VF5Qr9SLZ6o7hsRwdUerjaATiz2HXudaii8tcaAhSJXHrVdy/pvQ8Pjy/8u40s2VLtxiU
KJrzn9PMuck7Q3payDr4kM2wMQJsRfDxoIRMRgPS+IGQbxLE5ol6dnc1MPUZ2JAyCoGJYN+M6twN
VuIpNCcDtAJRbek1hJkJkpxe71pbpTFZuUobxtXmxGtvP1R78F4TyKfAFlGRai1bRjocg5L2IGMt
O/dapIsZASxa2nZ2mAlyWgSSPTNDL7hBfRGYvGBsh/0fHC/ki3qBWc0lFV6qqEu1i3gAnwF2eDXH
mgJ1nRqamp92+TucKS/OVhVVsS3LUF6DknbfqzvNAOgro4sA/fEW+KPrGHvkrnA38mFuYBDU7B2a
a7zGO6fGcrcsPfcZQXEdy+EKECECsvSsPpWh6rsAZMu2QrrFhjLs11747nl9THNHBQILR1NIVtxQ
csA3IUkLBzYd6A1025Hq8jb8BdzZHt6OrUchwCfDk4tO1A3ipoB07rywKTWrIEfLB3I8GokrV2gy
gARDDQFjPJcuO1SVHyE7s0HPmXCHRDrZJqpb6j0wU99YWCL6UaWJ02+6DUZniICwIuENzaYPT4Go
SG1LXSo6iJtoacmesvZiklWEtvymiAYX9wZ+jq7vLEB23Nc6+sqHRCo3W+htXAO0DcZ0M8gGd070
U8pir6hh0kJHcxWSWwvYt1wbXn7qwnNomDQGndRpD6stMxkDL8qo8k8II/jmCDHq7IgiaB7ldNbG
BjfrRGMxuKBDbgddwfRhcRGSBmraFtZ7UkFmtGsRKuikNRo8LLLblKZE3KSBAkAAgQMOoZBcRVvz
60PjCcDwfwsqW1EcXddsS7OcVzWYfGeo5em+5XurmCIA7ynCuBmmyOw+3UGq46Kjt4UGZmX6ACVR
PzkLHQq+HO87Wl5AQX8vNrSycYRxk7wF4Gv5dPcACeIlHr/KJBLgBlISm58qLM9vswlNC5oRZLat
jpRFiygpOq1WFCqNzsJNDGbTO807BcMMebudfwcERtIFU1Zwktv0Ybr71MEIoELrGTJSXnzIfW3n
TcELQVlHskizAIP/IAF+BdZDtdqX1yvwatxefjaBvo9Ugx7KhOY4VgCwRxJLoN+QDqAf0uCExjp2
F21QyTpkI7N9Iu0d7IUBoWi4Cwc3YQfw7EqJhNDywTeDRx3Dw1HDDL6QgPMG5CUXf0T3gCg4OOcs
dciWaHfKKNzV/D6cbGIC83OhZPLMIzGdAmNJc4cgsQ7DiTLaZWwDzQc4J3nhHI8WrOI8aQF/QNi8
KemKD9U6Zk2nAYyxTGMq2H0LhVnHu9cQcA1jNo8ALZReeBrjn+f35vsxo0+BAOac32TpNRRtH3il
R2RJJJRHwA1dQTRA2n7CDUDHUtC3rcXklk0OQv57DecQBUqGN1X9i+O3MUinMP2MBVK7I34vHcHc
qhujUw83RlZdb9OgU/2sxWxnOH60mBjxIEsJPZzJBT8MEjJaqKOR0GymZsLDIvDB6SNiw6gW3UvK
w8YZMpOHNBvbhaJCcNMIKaeEMHHzcIYSfvXCzkKmYjbiL9y3BGWPfj645W1A+/tG+7vRpc8dKbE1
haleIoPrnh80NiDWcQ8g1pdEmB3GA6LpfgP/aHoTQhuFD+WbDpKdRmmEAuhupoRz1IvZKcyJ2NdA
Y9PmLZvzNCDYoIwVY5HA01gt045wy8xoNIvtwvGI2qLPZqEbjBowCFx+Y42vEYn/tsddbGqovW5j
HAjiaUTegWKwxJ3snnwE/puBcDJAMT1ql/MKWZ1TH9MSliJ64V7qD+i0tnkdV19qovlIiJQC/uE9
z5vbEJnGkYWcOjqhSDQLVp5WwNkRAzTE/86NwZV5E4/LZWD7QAl0e6Bf4qbQ1+EcE9xDHdlg3tjR
kyCEepcFH+Y4uIcEdnqRZjSx68AZ5gg6g6fl0fRL57yPZCw9MPtE4oPn2/vNjg5b6Ow1paDwCSAd
d0mnMa+8hVy2la2vH32qS3TsZzI0tbVoRDyA38NmAL7kLyueILtzXY0NQ9NR06IWRjpYrflFHyA1
I42cIZCC702cLPgRh4BhpqujD97e+PiQBcHz23TPSOVNm0NiG15xhGqgRjHxGJmFGXRwlzsaok67
x5JVo2CQItkvOjh3o6fyCPTRXjh0G9F2ZruKx5gU6xjba4ug/vMnCiJfwQa4ELQeiHt7nhT+iLnI
WzBgKDQEuriNUO6+D5fNiGs1+mso9qHpc/U2yXifza4ddGn5MMLhMcUBrv3t9ZHzgeaXzS6derBF
EYPOVG2Mmse5ivRLHVE6TIEyx/auHMvxtImDieMmupASnCEbMSt7YhCEWnjdrpkcSsKT6E62dIej
LEGl3eHzcIY/yDXUnGc2FxZxydUebvVjNNrHYKLChsprfKG2jieBEJ5AQVewXKH/uXVVOKt3sf9i
jkn3eGEyQzgnxQyCE40XZm2nAXetTU4M8EAB291k1bMrVxioP0Y8EGcqmFMGVeFthEf9CfFWuIv2
JsnHKMsKqwuILFPXhK2HlEk3oFHLaSvXBb/P7/azQB3dRuri6Z0Fwvw0O8dF7eHTlKjrPK5lurmD
0DlUSAf2xZjzH2sePOL+rrH0NzUWdb6hULnItqxbL7WDtTW3qimdwBe1pxNmIQPNz9tqVAaP2iG5
ELEIodGzcR0y5iOZ5VVhmI2R5j7FGSpU6hhtBeeR1S6TQ1YmPEkMQeTve9REFvrSa/19j/bLfKg8
rO63i8o9HmIzWrfyTLg3Oc0iXPVLD5CeBzGOWbdUm9uQbV0V76kDDo4ytuQ7+J1y49B+DG/z/VKL
/76zn/bTf+7MVE1b1x3bAsz6b1H/WD/3+e5ER3B6QNfLaFiNWz/P1mkxMTtmsAoPYLvXqRJv6yDJ
mudvp6a2rVqZ7rtOuO9O42d06Z5a5/YyesJxMb0iNILD9zPLl4+mUV8lZrOYDS9eo7+ewOWKjcgZ
HFsOpspyYtZutQfilOWHcu4HQ/3XM73UBNf7rTru9yvwhYmEsTlve6CIfrNIc8psH++xSABs2Ni1
V+0zVrCCf7T2Ha8KUXjaJasWBfimZ2fHWB8Bvm4p6Sl7NKzmNTki9VJ9ShyBKb9ZHiDkDE2VVQui
zcs07WIV0qWcngWmddXZZPZklXGYJ0cEl5WkSA+LzdBoOb3HcF2fNsvhdWQl+eBJDdYhAp9Ib1Hc
+S6Q1zcaHJ/HzEpY/RDcv/L5hp9Bk2ZSDTTRPNrNppMruQWmDNhcuDKmz2rnjtYwFUj7CP8XaSZy
LrpLvrZCMcGOHh0Uo8cWl0d46xhskZcT6Yp/G2xb07W7WvKLNTyE5/62KcPyI7e9h88Wal1jbiKQ
FmXn0to3q6XT4XArmrgKxhtkktcxaWA53JN6iQFiHcpY9GyekLpDiDo8NchnajgC4MpbX3/pqCYB
5tHb52+7/swk7z6SumV2zE7dcnYePEePuj3ZgScYYTUNQlTrmhN7UvRUAoHTNGIdC9Ay2AzKRjUE
1VrHj4IsTKfOgRgQG7HUU3O8TQ/xs2YsYEVnG+hpu/S5eI4YbeqplRyzS/JsyZ3j0ErOqdWQukZr
2i8Hcscmyezdm0XrunCa2Ek4X2pH6xa9Q3zoSYnaNham5RVJ6HPBdt7UG/t+ga1W4xSta2V4Ss8I
9e+bu/oe0DBd4HT9taqV9aqv11E575vZ97FhtEDQGy2JZJGZcFCmefs5p4fm7wgb6CQzct3HfKgG
DlvpNc6ZKCJ5hLAz9m50NjshT8l6t5CzKLoGihNOOG3b9ce3eCPTDr39GmLPSFk7UDS3/G1UqxsV
bYVN/dBFuiI4Rgqy7A9YR4++iBHNFR7P6aa993eDW2SyftKyve1OJfc+f2ShPT4178OSY8c9R7vJ
U3bP7XWXfzlocVRLW3IPQ1tzT11naDW04aphNE9haPeZuq0TFN2lbtGEvZAv835xRX/hwIr8P5y9
Z3PiStuu/YuoUg5flSVyNv5CGYwFAgSIoPDr36P97Hc/HpbLVO26a91r1owHWt2t7iucYYzHhKUT
Q6PewUwdgmVgjvZDnutt25HJRaE5dE6c5btQG8joM56DW+fWsQaIX/Quyalr98qwTpShET7aFnAY
QsAoGxftnC3nbWN1fH5LsSvw9lOpdPQUcaFymEa7Tdpu1ujBnj2ta2HogIFJmlTJPiR0PUvO4eYo
0GiIjUY80fLzvshnZXsb6UOUfwPtbbc2Jpa3ueEEQda7vTnbFZke1l/tC+anxgh/JGt0GNlDo09t
Oe9dB/c3NQSLnHa0GBQUOoOx1VFHdbDtco9rk9ZsiS4DifxXOchxrZtmmI0jBsG7NUdccp7Nl+MS
xYO8XUTW52XdmvLDTa+Z3dcK2isEekN8wg4JjW0dpb2xPDzFApJx8agJBfZQCqQxcwMvb2QO8znE
Em1y8M1uCcNkbE/PoYIPTceYaONyYF4dY1IO5NF2pcRgtS8dLdIWyqIMl4tdsp+q7jHYuQp+4tso
m8qJ0eHfvhRnaKaUIdsHDnuxOlEsntao6SoLNUXT1vapt4fKgEWSFqxFE1YuD6nSoJVH1RBs0r3l
LBEuROuESz4NdVDhTMInU6yiAzhUkHP4vC7uVKMwMFCFMO0Dy7BPc5r1tsPz5uAb4KuDR1K0jcy7
du+L25wFz+f2yH43Q7Nrs28pVO83WDiIq8HotnqQbg6SQ0uDjrHUVtqH92J06u/Hywij0BSxYGET
xszeWVoe4zgEh67E6fu5bXLMuKkGVTvf3OfWuFgpi+vG6JgjRtj02Alv9WA33VPU53tLIct1eSuS
K8QV8h/WaloOeC4V7PRAGaNTmcYm90A2vPSPA2ssqPRWTx3UnYpiSzm/BKghnaO8rY/SCQ2Pd21S
84JO5ZE+KuNdLoQlBjroNdKt3NV7V15XfoBtihIVfqLnKTrwVrCFUHGb37ZOs2JYRbeUYKUeYxsu
I8W8yZ3gEKAZHS1+Y8Gc0PO5Bzy/XTo7ajOUiuJ0QmgYsDs8B/lMXhTMWoD9FW4xZ074Trt7phZU
Aoo4z40OoDdIWNsNx7KUuUsWc9H6rHDeeGzwgQEG3838ZpEnFlLL17elIL6zVsWXjkLWacWXWpHS
L5F/he4WHiK7d472A3VU4YJOS83VohKjMjjv7n3K9KOlYSxQ1qgcUN9g7xfagska4ijHcTwFRc8Y
EI1BCHFofWr4oAy0BQ9fOXNjjOKnh2LaUFnB0N0IVY+PVvdGBKn3btEuPPQK/xRsp63PS5AOPgQB
CRAH3W4qB10k7AOeDQvSebib1h0oyzsvdUfLQbO6TlVS2IcTW4P7lHEr8WmqoTLaU9rZ8OYrwRa3
Oe6Az9YZj2+VaUPAe3WeHjb7/lhZnTocmvaomdYr4JspbSlcbBO7x6nDrEhO1q6mX5R/kL4FPXmZ
2xFMPoTpmborXkvDApTRZXzlA89dZVVtWiHCG/GtLfsmYVo5ljrl4MwoZN/ncWcPnv8+Z4Pux5eA
T6rQcbQnFrYxNCiv4CqldYM3OTonpVOv0BLP33nvbN1VM09nH8CU6Vy8nbsdXcb5hke7rq4dCCok
acNHuECCA1kpqXcQqiVzO7mgRIRSn6+slUG1uq1us2Vb/1I6xrzYbEePMIvPSHCZIa9mJMVSp56n
o21oj4lcu9dcHGg3Pno3J0K4z4mmqUmOrRFOuTwtY7H7Uo8IfAgcQp2k42JTzh9d1D8203lrgcq+
zL4eI6kaK211cOjU00eMomV7H0DIuCYZEg8SIQR6s9XqlNiRzB2u9Y5zOEoLI9n3tnf3nnC1kZon
6kQaXSN9ABddXijDS2QP7M+say62w+tKGpoT2ztsyrbUuX1pbRHHDfLEHEi9S9+eFF2N8w9J/Q0P
wIbavt/nKRt4YU2XvW2ItzeoWfIIdS57x/Z5wM23uQqwETu6CHYRMSyxpOFfeXnfW2N5/SBGXmKD
g7IKRYF5Rh3qOL9RWJlc5jwz9hqR+alziCZ7jI4n1Ww/bk2s8BHsAnUotZtB/rbsNv0DKnGUobrU
ihvNL7cuaUKSz05eNSvjZliAhsITdPJ39vIdGD9H+jTYFIhOiiqTA/6bveT7E9V31X5MjeEtLib3
roaS0YTXFIVHdpYU6GG1dW89cyIPTit2H7u1Wfw9CO27M/bHKJSn7O52sLK6WjKK28XLBsvh7uM0
bCJ8PbFhPfdPvXv3Do2f0C+U2w/ir0vXIka7kpRW871f9g4DfU1o68PUwSfSGN8DIVOQ9mr2kRIJ
/4JrZEfYMAYqzlzIpnplcu+h2rbYDrIOkKXBOZEiZKXj7P3IO7Lt2hFVokkTi59KZ1oX7aTtdNev
Qisg/qycy7hg7Y7tak0WwUdMDArBx5nVs6N9D5+XoJ5Djk9QfkIvpmtF1/gUtaKLf53Za3IAfmWv
t5+7Hs/2cRxRYKxn2wVJS5+wMt6FW/eYbIOsX4akVxFxCGFWg9h03j/70lsWaWs0lguKsrgMUYug
w7jiYlUjaSp3TA7hEy4pM6NzW7W6XJHKgP9bDsyePSrGy2TXbiKRGKeJ1YdABEMqtmIgEleUoeUh
hrMBcOnAQM76xjmKsNdA9u/M4yM0ExHctHpNSDCjjbl0k9OIRUKs4hQa/R71KTm0hy1fjYzYpHNm
9rE7bzdJk1Tt5fAwQaENXEbIqUrlSA7vnYwcEU/WnVNxIVfJI9Z8I0YGqrMPyliFU/eIrGTv6919
LIci0iraN6Kgc0TtKSPhWPpco100kAIMugHSX/tigQ4JPRy4x7sx9hrtM0aXNcIVLNthmCVKW5Qt
ysDiQbW+HqLSFBxjhGT9LEHqKOnRrRSBAEK7nVRIYlDUOcXn8BZu4bt8YOTcb8W6u+sLFZyW1wwo
8d5Nt1qYE8Jba7pb7edV/06Rh9aTTLxdbs7jEuvoS88O6vCxKTbnqb7YhoeJitkSjUI7QDd8O8Bd
aXL9uM+2A6MWksJnPNDYLt2723Qvg1JxrpPjYvlW49PdOw12n1qn4nxf9uQByL9T/9rXosuL1Fr9
NbHW6AqiGChxTDwl1rauXptdJT1gw2RjfVQFVX8338aYEAX2G32ItoouChBOmcrPjmST9pNQfkYS
Giq8hptzlnDDoaH295HxG4rm287h/x+XGPePvohSlpps7OQH9OEUTEyHmlqQ+uZoBzJx3911jTgN
6QL0RusdKFrR4Vt2jE7dv3cOvIva3B5wOMf6xB5c5y8xni9H91QTekhVvVxeGJ06XnZlDysVBDj5
ZUFtNGeczUpxH5HBH2yECLoVo7DWXY6pWYWI7tIgztl1B5LJOkA660V155c11SV4fGh6KBbiN99M
8B9zl9+tvX1JlwIOoyVXRyBgTig1XsLUfyCdMtpsKih9tt8kSJIhBxP5iJXh+uZRcp/X4d8r+Uvj
/t/RPKFMtNS6VBcVGFodfncFuucB/sHDvr6abMejUdmC7LGfEtKNUhgZLg29MQIOI7wpOtcYA0hR
FM6acOufxkQXO6BbdmxTh8YfDyfTF3VIU4zm35uK0cqqqluKQb/8m1D8Y+7uy8dOPZdI1BjAo8zx
dxsKzTamy0EX2osnu8pNsQPAmQsYVGz3yEV2dLOKpSfJQSP7FdZyOlo1Uuan3SIjVk1JEFC1OPug
F/1eGdOHrXh5wHdlzjQ5fi7bCR0hugS294lh0Seuxeh9dS8YMbFFSlgm7pc92HYpEe8mxxebxfwv
ZumfB/6Giv944N3JPt/tM5tFHtNtlxAuRwidFjsKuKeojSLjFyQnTD3d9/5xSKv9Manifqy24/0J
pL6UeXiVu5tlMJ8jsBXgBRAC4Sc9RKe2Cedo65pJJwzzVciVgLGnOzWozidnd5vGBPZfduZ8ai9x
xNp/y8n/PtXTsZbdjH1j5jzVt/s5Su5LJN2xT7vQQTrh6n3qfqOvyYc500aD9QOSrUU7zrmPE19R
PFQ9vl3ud2dvCwvHHEABfSUP9XKQT2dc3RyK1v3GIGnqlq7dfxNwRsQ2hav6AXXNlTa1Plp7l75o
G8L+Zl2NcAP+xj2fHTOhj3N0j5+o8HEXfpHjuF9Ctcl+Yfyj/feKEHNpmDa1bx2A5tMwL9YWTb7T
VhIoDXrAAubQ8pEAnTDE4PaAlTaZxHEYX7xwORZy7c0smeJ7Td6EHhlMuVcT98vxy4hUrF0sGY8X
7Rmo3hRX/XRS9Wb6tvcRYe6C9IOKIFY1Dm24YANkWDRs1r2BHtKAbUP7PyBtXGJPfui+Ik//gvpj
NKZsGrYFftX+ZoL8eIP2p521s26PZgqLWAKHovh0a8GWrO7DfaQltJfbk8lRVMMqZxmTuk+h2Jvi
eOscGh8TlnMyJcGkJIAZGPwnch2C21cwW+XXV+J/h/ndJfoxzAyfKStVGaawg6gFMhG57scZDJUH
Yrnj46T+IXeb97Owbde9v28BVuWXgxVktSywyMID5wnlqxzzHNKzAiz2vY3x7tvp4202QxXHQzEW
4sjBPTqKcEBFnFg0cu8oFVwDcHbCDlf0rmUMQL19+9J7548ULExawhqxj4wBZNFBpw7mendg++IK
ARPnlItBRlHLMRFwoOKJzRm4GzqAIUqXTYugkqfN8ADwL7AFHQMbudrBtb43PSd4tWPlWW3wATMd
LJizxECUSszKF3itv+flF8IDFkU/puXpdrzqZna+FSoHVdOfiX51hc0w9eQ+2IrK0Xug6gi5Orhg
9D4EBHMXRAK09vcofukQMgqZ9paq6bQIDQHc+bE3TnJdHaz82kwPoJVpI8BSpZejzIQ8fKMiwPSO
5TH5RDzQ/TmtbbsrQfEzXYR8ATVhqfBR9FA6po4jvFChil6ji/niav51kOiZmGBlBAbzOYk0DvnF
Pu6LGnLErE4ASlh0/n1g+XVNy1/D7pZiaTw6rMLiHF6DtQqz6cLUpTAGgg+qO8TV0yw6rqfiukWc
6dVa/rfPykr+GODTpVObValccgY4s8Dy5AXkckGk6cfhOVpvmrYw3BKXIOYYGsbW9KQREfl7JX+B
1P07hqfD2qiybW4WADUFf8YT6DmOx/cJGKh4YHQGxnixWKBYCy4M40PnRTbx641mSmwkCQ6FrJvi
EPixjy4X496SrRQftlm7q4uOYr+/muyEpYIz0D5HSLLOY4EXXXzbZCRlH59NbyjDOByPcxwzhBXm
3zPyi7aFLpkSAmeGBObM/u48/xhTnSv6UpFb1VQbQuGNWtwP1GCdB+kWjmBrgzQP/S7njH4wUc7F
GQ02GlA9sUyNj9q/v3caHdj6qyPxF50eBiYTo5u2xdn7nzBdzk5QBJcVB7Lifr2932nc7H0U6wjO
l2jebQ6wf8coRlMcP3Wv3pmsCzRR2z3jGOy0S9AHnx9bX3mhzfdNxXwOgX+O6+lIupTpvgUftpoK
wjrAKv8W7HoqPG4NUdYHHlHIU3fNuR7tfc3VUFSnu+alyRHdStk7T/BKDiWk3ZahwVQfwy3EPWrc
oe6r4Cj0hBYKysupy57w55OjzyMnQvO2SuqAwgAFqXqthy3sai44H9ABCm5u2T9RtTkFx0Bpn8O6
/TnMw0OIn2kvoyuHx3NUBH9vm292zF+z8ARMv1pn85xfgc3Sg3W6FxGEQX8ZC7ASVu90cGsX3U7K
9iyMA7AEr+0tytqYPQO7pGTjbERojLmXeCCqERV7yQZrW2OwCggMgAiXC+v497Bl5bd4/ufqPR3l
N/lg5sadXXXuXHF5NSgzYUzr517RP7K7LygC0OMLNfLTOsGpDNigkFisYHiDr/Jx6nTuU1ZuiGVN
hSTElXEqPP2JlmcVvZ98KUlxBM/GZ+BX9bRZYcwZPFasPXICKF65x6k1mdijtEsTBoRm4esgd2oP
+2L/RvwDUt1DUjs8gJVBsh4DbaxuKO/YA1g5xG3UiIFaku4ZgZg+LcJhCxm1Y3D3zskVgXB5uhsv
fcWjXSDKtL7wk8JYQY9LjHFlZrl4KV2o/zqpmmEAP0ef53/qmz/OkMe5lO+miZgZRupvXeXr5Mzq
YRvMIBUg5PPAlo22gaULcS3AkrGI8iakSEfXCVFxmV5kB3uSHdnO4AsyR88FTiWASRx9wxfrr74a
6lPBt9Zap2V1uYgL4K3NCvl3UEZYU8lRX6GsiZH7F2H7RAaJucXCOGmcvh3grcDbGscDBA/c+Qir
g2QiYPM3gKP9d4nqLBFJhtYTrGDwE0Lcodu9xRKCjdcuWpwj0ze8Ebq/abvqECtMJmg3dMJFT+62
kg+LLn4+RFoiQXF5fvvye8kYtGQ0pJmVRR+EvxB6IQsJKFnjozHIsWcsxR1Vrr4ijZvM2+XQodVT
eLnFqGXgCvz3tH2rGP/nbf/fBZafCtTa8XJqihuabbjJU6t7B/Q4ObS89ACa8ghKkp7TajSZPOYj
4MQrgUe6vKs5YGNC+cGg57ty9/F+QlDqnHzh8HzGi3Ws7h3y3Azl1vLGqieo67ZfXLjGb+UK8/9g
u2RTfr5DanlfXg7KQaz2nkRLHFXfwaOA8oNe6QN/fe9PJnJ7IgCt1IG6cdAaPZxRMwqhSAea7exQ
FMN3F0jouXGSKDm4sOVnXYDvoOMRwgIVnBnECjSu3Be79ffN+mP4T1eNIedyus2JVggXuvBr3zlS
0WGKhfopDQCkEBYJkGyQdGUn6U2/7Y93HoKsfy8/UOtfshMTVXmkuOmGkOz+G7iU29Q6FzlMBDJv
lOHoOYS8E3w1fMcQJ0syDmCvnJ9veDPDfNEwhXmjbcpdgIIjqJFDIEf75N0ESksBiDh467epDYOr
xRyYvyekZ3dB7iornLfbLSa2EhAh/n3DSrIYY8rIy/nwIhU0wF60N/wLDk8wGrzpmXFUXgsusOKO
qCYFW66ai7sRfA4uJez21p3vBAlSniBNH1x4p+5MgjqMFxx4aSHxo6I9oHDQQ5sJtkir2EBwrzxs
5iEsTeud/wmDP4xSEHCD0i87OQewsH+k+s/H8mTO/OBBzfSvcF2FdGsToMwa8JEhqooJHxsY3t1b
1JDzsf4B2oneyWSFzScomR0ImQPKreKrW1wKhFi8RELkbG4Tjz3ApDZuCKa38oTwueFEwh62cgdH
tsLi6+yECL56a+icnj+fy27twcpAujtlrI9Q5csQYOVvUFIDg8Bdo3gh3UxnAJSLKNzjOEMHTwfJ
Jlb3wdPmYCMsirG1h48bPExeTwpw4FprZ+YmDYUqMKQ5sr8H4q8dloWLwpmjGYq9wQflO6ClHFSs
oDCkmH7QjQhgRvIgKfN3c/ecAXsPMO3OE9QO0eFucf8zOM9lmAn45u9jlNcLy1HonpxxgXDgblHc
tLi4kYhteT7VsS/R2WBo6F1/qg7aa6lnvsjOfw8afmz/p6DhdNif9nIqEfI53ZqqjdiLIioVYsro
/IHUZyvQ0md2PxJ2MsIkufviDP41dfn5Dj7dXOpRafbFBWM6MTOlA2JfctGoQi+0Im2KAW/3kW0l
dSeg8qYRjM7piyF8FzufrwGLqq8CC1lWNe0pgzvZJYesWRHWpB4kFCEJSCnCvy0/YCWU91Ht402g
zJp4dQgA2bfcDDGTu6Bytrj6Mxr57nnpNqMruhqO/T5PiyGXGnTv3UStneW6l4BpligyNt3E4K2c
FRD5p/n7GTv7K6gHF1GST8s/vP19vv1aorJs06JmZipwPZ+mNnukNUxwztl2DRjf6uZCC8oDfC8L
dhUIubj7bnIcxOSJ3A6b1BR6uQJ1fg860MF7yW2Y9BgxnVbhERK9zlx17Zcj+McY1acr+LG8ZNry
KMa4AxQpdfTxjoJjBTj/Fm0mwTs9M2639mzI/Q+Xgjh2BtOiu4KJkJxcWgmbpme62dFX4PPo4fyh
Bwssxaj/jaMX1+73WP6zT/53PtWnfVLoR8W8HhjrLouEYso7+q7xJAYGtJuGzQifZaEU+j9J5Ie4
+IfZq9fFED2mv8bwlOkf90aBljZjEMYzlO4pORyo3dOB+l7P1QogW3+FTifdpkfIPb9ztaToNHBU
hJDZzqEiwD69ArfpPNwqmT98QXVUlkHS03MgJZQpjg9nwdFWuDeiGBcExqt6xbfI0fNT2HAA4SFj
2G1oTxHAoapbZy0nOy88cXWJgBPwLsu+G8HZvPrClrGJH2NZnEZcGRiu9UExxA6VPEgsKJXN7Y85
5UtomZTvP3rCKZjz1x1CPXnb996EOfYt8Fzq+h0CHuqcAO7xweNi5+hetL4uN//jg8OVuOdFePML
zFpHTlOXqIZqCnXqp2N1V6JtYJ5YItFMegT3L9PB19VBAoBeUjShSYIQEBwLAjOHijBoQ5CdZjCA
mgafAMZe0hJ6QO5QJbfZO583OuL+30eDIbbqfxbgxxifjobHTb6lFzWryfYpWMnJ3kQO4DRrgvej
HzijiwrVNe6v3t9b6/cru0b0Ejnriohj4tAeVFJYZUkng5eCo5mw/TXe8FhKIrRVh15V+Gr8OTxP
04CaMq7mr+qnsvxbvvO/c6xLT8eGudtVmiTtxWugQ8uilBy1AmM6q1GVNIXsHQKTWXQF4yIcM2XN
v2I3gx2IiIqkfSS/FdQw34h2sQ/jtRAVT0EWPsSz/dcMgC9pzvuDo/L6he81PDeU6rEiPHE1qnNg
i9MjZ761643s3CvvvtqV+qFh8H0WQvp+hfkX8UPlXmGlOvfzUFIx0YZgGDVH7J9PCjuxwsADx2kH
gNq0SFTclB2LgxaumDb/SsefpleCLrxQOtBGLRVZtqvt3YCIgU2kC1oRudAu/HtTmP9lm//cuGzg
f8NhJa1PpWwwqTOoc6azFXTZLqftcog9sV1g6SfI55MAdJUXj4TK00BzliT1X633ub3kuXEiRtWO
gvumiOBmhlf4UqQZyfg8Ra9p/EWVOA0If53dqn1j1YBlUdWKvC8RAwmlW230cq/8eg3+3CtPR+Y2
rbbKbcljMWVFcDCjWqYUAie8Tt4eIlBs1i2sxeFBgI2y3ANeZ+e1WQU3Vu2twUUWH0EefFUf/Mlx
yMMT04sNgGtmuFaJpoUCSUU4ezO8jiDuIpkD0kchnBUuRPc1EWm0hiNWlmRgaI2CksFi2XTrz0En
9PVkMaXZmI7HhLU+8U0znPO33ubhub2WxgO7C0iPI0/jmFjfqKg2wmm7JpIVftr7DrBn9A/lL4sI
CcWJLqH7OMco1ZmDGkTGDlxj1GwwDaudgvJDiuC2ClaVNvMU7290LV+Eld9Z03/OFmjnlqJys/8P
H/hH2WR/uV3vlSgHS+GOdPI0SxFjq75bPclsS4dZuEBKZFa0Zx9HV7D6D14MMbNyat3dfCsPKxYz
J1hu5yPIE+ymU49OLXbRC96fEwclLeYexgtjb9h8zlqTehvQNh/ug5e1dflbiPnpeVQbIJ2lAg6A
xfyUJWJZsMurVn1HhIErV0de7gLkONxCE3HziRmgDQTxDBZA3USwTtSLZwy73LwCa8HVhak4uY2/
ojewrriEYVNCuErp9GyR/7uBlmwCBUQRZSMLjXjN25A78c5lAIQo0kEnNxHEXjfC1ZfMdAAVSosh
H9ruY276grQv4jWC5dk5D5dr+wuoZ59TyB5i9Du5DJawhImeZ5aAOgpIbeOqQwqu7j5oeaAoD+9p
AEr6JbdL+eWMRn4fVo8po0dkf//5j32wLPRSIsu/T0tX/x47RGLw6EybSHFdE3oA4FRFBHjwJcKG
RHIBK3iikmCyXZTwFjR9s6/SHJTCG2fGFgdtfi8A6UYeiVMQ1iW1DqrTpHyeehfcMu9uobmIpK+8
qk8prCGtfMyXHpjqfF5FgsBBp22tuLeBYJFK4dGZwQ51V5dworlLVOZIO9pnySmBOUya4D67kDDf
Bk17G6g1FAg12mYiO+pOKKYtkRK9ECf5y8JbqwUo59bIllCzxaLdMcLSlRLuBqibGPjeF8tBHtFE
y3LOyWvQcm/z7fqUBo++cvfuIxNBOC1qnb29jwjLoO4vCLlr7/pG5RRJUkBFsQ12ePCIhKzNhbp5
/pFHNQWyPFYPPtJDzunqV7iZAZ4Gs/utNWVCD3K1NwmfUbsnF86DXBjJuXXvgjlUiYFU8ggPQ3WT
dRVhAVxSH4gVOBiuiV8iHw0ou4YgD7BujYCpMFKC+RxIofUuCk+f+gLmDWPoVZqvbd3D1scF6fhl
UWMMpd6NvV77Bal4yV8rhaxnJTtW5d/dU5tsJwRyX5gucWrlGTpPuws+Cr8MiDxTcmFrJGTa+dmv
VlsaLTd8hKPRzWMDX8DpafMq9LUx1E8A1TsPcHOof+ZokOBWWvg301MR8T67gtQP/bqvhvoQ1bih
NAL7bXrN+EL3EPQ51vDBh8h96Si4uBSskT/in08YphMIvK8uI/OX8F2TtW+UkaJoxrPg2f1o57tt
Zdzo/uj9MtHXHIDvs8+xMT96aWBy3RccjeBxMK2Qt86F2QoRTA73bJlMKNMaRI6yY8IWRvu/AdfY
mhpYT73DQAjtRDfwunv4OilsIuRxCOi9L8hBKpoK7YjyFHuLUpSwJbuM8GJmYUgFubiY3FfVNXGt
Ph2bPx7VfA7RHkp5U+vCuokg+NNuE8NT+qoROYJFLhCUFZuaEhAmX3WQj44TM8w/VA4n7qgZ1ngw
yGfy4O8IR/8lwqEjSK6P6gK2duZTaC4/WpKyrdQbWocGpTiTo+cdTG2AXgRNkWDVp6HlWvGki5/t
ahlvrlS2HiDmhOvljeIPGnBs07Sfem5HFLBuoqof7tiuxzZl9y6xzN8j/q1Wqim2QgJvKio4iqdM
6bqrt+b1dLwBMznEVoi8geXln1Wce6KmtaSStutsZ6LPtuueozOdnP1A8YRraPqW+blr+CRCnpJ8
aStRXXyFnPvFs0IHk4NungFwzjaeD3nsPSRa9EsYGn1jiBt67SpfgtSv+Vu2Z9HGaylvp5NSgdkh
XBmXnTtFZdplZXyC99Zyrq964b9UFP4Z0dMaK9JDzQ62fZ222ogDgPA2NeJYMgK8zsNTsoz3oQT9
/Yss91xTlAP9W/X2b3eirOmLxfsly0JTUPmWPpF0RRZD/XEDVsvt8lq1jle4E1lMN2Z2OvpoecOg
m+5YqLCyvRy8dIMbpeVu59AEhQa/nmiRBN75GAucsux3UiBeL2J95ZdZ0iWQVKYtAcsB+vjv0NJS
1R+5fS1wPj9xBRKvmMHlvWkvY8urP7XxWXfMdzW0+f6imwb3NrS3iW68yEN/g4n+M4ynGVJvNwWq
QllMH5f4DTtxrvgQWg6cxXZ66Gm+vs4/zcCea64NnG9Qk39Fl/A0PXZvvH3Y6jyyb39qKwQbr27p
KJYeygPyTILNEj+GxftuTLibZdBwqjANCup1Br1HGCbx34stttXTcffPk4ij58da77OjcrzZVUFG
alDzNv2QuDX8+zt+ww398yVPp4Gptx7SPmW6Dm8WGZrCe5YY4bWmYrlrX7vIOuYyV8QDN98QL+9b
dCNvP8AS6Fz3nf1nkZy7MO16Gf2Jz3vjvaJ8fJ9Gf03CU6j8eGT5vm7dium5CqyDZ4T76ECkM8hi
XDDPbreifnpMHifEwr2mV663dNhv+Lm7951X9ovui1LMNzjor/E8nQWn8nI1DlvGY8PXS30NtEdP
9fK+sWh6mDGZ73d6FvA5XEqGiGe0gr/X67cyBShBi0MA7JLQ2/t3U1iylFWKXvCWfUE4jvKg1WtJ
biFBKJyDOzt513EaGGhKZK/e719uX2rZCIAJpInGZffvN+cWlhNnybiQ9KKCrVLbIGBweG0icwk8
g1QjpVNy/qg7qr8P8q42enXZyr8OQcCphcugijHVv0Oo82N2y+ryMjVCKmCdioQnyNtg3zsKTF30
Pvr/D7ONpNj//cKn1a6tR926mnxhPUQDIBHy0eZNULAhCK7M0Ihq3NBpeSFc6b3aaa8e9qmglhmt
vVIs5cv0FtR+M9FOLpX1bnaC5VONDBg05x6neou2jx1bPWo70DuIOl+A0WSxoZ43/I8p+H4hfpxC
ZtZS8oeYglaOQNQx6u99SfNkygeCuzHVItiL3qsg5ddvBUoIHFaDeiA9F/Ev9eki5enuQqZXu83W
Q1wHYfF3I9ao/zSl93EKOG1eBdO/AYL1/9O00U2ij6c5v1fLdHduqecpqaJ3/Eh7d/qI3z5fAuC9
ftC/2+DQoPVBK3p2mDtTQO3DIZNB9UBUnJZkMy/24C8R5o8x2c9Rb2VW5/p00M68d9L3pU+E40we
VGtMEJ1QN/MXS/5bA81UKNxphmwLOd2nN12RTjtevkdOnI148ZGgljjD6U7gWLUgIwwO7c4+7sGq
EKJCvQQnBcczX6DFfwtTGYSJqBkVEtP8huP92HcXG52//e6e89hU1QSiXeCgKBjTDi7xLIGcmT5i
qX6TYT7q3aNLLWzvSnE4F0o47lCW21TpXJyxnfwRb6EbZNzRdufVGfFbjdMEjGwIEVyD6sRT3FNI
LVuXjVM+ZZ7g8IBrV7EoQRvsfnKXsZJBPwbxSiVK87Ze8QiMzNeR/sraJ4w+IFxvPzOAYDTR0yTT
YrNaP6JC2jsbfn6zOUcDhBYQmFvQmZ6Wq9RTrOB86hTbT6Pq7LRYaVZqFR4PXQPzG3t2vYDNWR1c
7UTyl7U2WGshpaVd3cgigkdx5+/Nqf9SkUFwTlaIRUXvxXwq8G4vxl5Xs30+VccAaUGpCeUxQ0qO
TbwtPC7Im1eIdEGWaYJKQk1R5jR7lz5WdXfS0ASocZp2m5N3L0XHU25otMOkw6WH6vW69u7yYMk+
L614UT4QdiLjNgA0d6kdRF92/EVX4MUTic39dN7ZhNemhpMudDZbHMs/9h0UBaNJcbWanm00S5wj
ci1CwfvRUWF47N3tknpIVO/9I/tSc44cuxDw+UXhquDEr66Jl8unTlUItZXP41Jw93cop3UOiHJF
NsITLc5P17o5kuJTRSu6rU9jVaJ+o2fe4+SWwPfnD6heJ+Sdovu8goK6KlAZWb54y41vvsW/TwoO
TdMsod+sy/r32v540rIy9OIAI2MqB7CQLIzAJ/fNHk4Gb06cB1VwhY7Hn0VmgPxfaBDMLDO62IZ7
i5vJYwvKJK/oHwAJRDFsRTPEQiSCjjBiNNvNvldM9tE55h0FPLJREtomcdFHWLBC/rKzG+uTMnl0
0lP4uHoXOZKpbmrueXHtpl1jXUTLvWfsgYPuo9b6sIZur7ZZC7Siiei5CFTnssmu4aFP7by2Ojd6
Bx3MfuUIo/uTc4Z1mvtS10CplWNA/HeDyACFNsnbV75yDpC5OA0fULFVnkYjTWo/WBV0vaBMLeOy
ce9YT8juFRRLtO/Skc/Gx3fp5MokW0iLLJ1Dxdu07KodfpBAJE3RFD9N88l2rXm3j2ZVfxKy0zpF
tsIcybaD2EySTu875/ZFMW4DE2y5qCDO7WO8shKhmVQ4iuHq/tJT38gxd+9F2+ZpL/zWicoGooJT
WxByh8WktcZ2MzmgUB2r3sVw0FzWCQUQs9DcbQGtNvsq+jZfNd5Pt/iFPjgzInRuaKV073UiodN4
2BR7DxJ95xZXHCXUhVCGuA/sr1uIltmAgmWF1RKC06ztcoYOwAfdBcG3Q13iGBZx2l5OH8EprBfL
vv5lxNcpqkNvu1h+zwMr3AvEpzk0JsvBBfGINhGi9pkWTjF5UKLTw5KEWV3pvWOXeTPOzq3/SLYg
hehrfKod1ePrmYuqzZl+W0H/Vd09KIfe/l1a/H+EnVlzslr6tz8RVSIieMo8I87xxNIkAiKD4vzp
32s9ffD2/+mu3tW9s7OTqLCAe93Db+js615GjgbPYfNKD8VmWA41edQZ67vTrfOsPhN2SzqG+94Z
TmDwEoRxjs1tavPGwxUtu3HtWW8HKO1isFYAkA6/1eT8MYcb2NJIntzd8ZeCCBIlxpDiGVARqqmQ
VRGyoak2cWvVfrhPzQBCOh0hEFcaumIqbxOGAJ5Pn6183KUVfGNy02GEmKp0PAdD+N3ASlVEpAam
lI3ScnNNkG3rrmYLLhv1y8bUwV315iDsEVJdnhi7MFqMNH9XmDkFmf0Mh/EV04Kz+bgbObn2hiJk
EJTkJpzOXvnSblZ7vNOFHhjXt4sKpHYXlEMFjyvR6ZSnpy39Ec26099HgSpALuK5vnFE+4ZBcqwh
CYtW6tsQPbVAmp5+OZABmyYoLDwrG3RLjXxDYQOzuHKoSjUELnKOEVFJj8dfclpi8/a1r1z1WH3v
DjcswCEqIKQ3iHpvnNHEpRxnWJnI+0es0Fw29A/gp1CLamfsQFDs3m5/gJ4cETn73sprp5vdKgN1
EUAkpCPfj86RjteYCgfc7qeiqUvTV2N8RQuQJ7YxZQaCVGS7tzeBX4mwzcnknLvKkO2hR7eyJ38s
zd3QuLpScM3e/v2B55dxm1V++fUCBPL9JtYsK9S68rTbSkvFbrLX9LSA5x/z+KIockW7Y/eL7lX2
+W42nc9yDpPLvoPgP2XLUDdSwbV+LOtw4FEoAIEyh+jUrN8oCI4PXJM+zc1H0ockAx/r5p6Sx6+W
W73XxTkyJwnSJQPrQrP1hMqEgnrQyKroS6AvvNam+snstUChTr/Yz4hF6P1zIgUcOVdzGBbh8CaA
z+xC/4DnJ/P+j61xjH6dQl5OcjxQ/vRC/23DqD6f10Aqhw19MHXOaHsxMc4/gBDok8BVK2lXljPm
FJqxYdRp7TQTByAhi3qfLYa/CEtF4P9mW5QNYAadfO7hlknpfPVwkA6OASP6QPkDLfkdI8RkjaYv
JAygMCYyA9JdSPwek0wAF7h/iVkVfZt4jSf2EKzp/Gn8cOfeIQ1lTBcCO5/SAXuZPPRnBI2DBEIa
rWrjfZhLvhiMnoI5Ali1YQIYHqdwNGi62qCFiy3VM4nFE5hdmXbm1QXF94d/eDu5/TrTr+bPE1+l
APqUGHtak8U/DTuHIl/8a1v+P6v8V4XfDfJhtauUhroP2ACyo3UAOW02k2fYy1sv28ZfDz1h9wkG
/5+qvf8yYfu/l/ivCvvVKa9zXvDhF+xrheVA6aWQk2fYtkwrpKe/+PyruTzmqafbP2jkeP87/aJT
+J+nL9DxdKjpUev/ARm45PmjHeOiuNz9vm2qWkbmxcOot3VWJQrk6eAUn7Nd8gbbI9wUq6tB4lQd
mBONt88BTBPV5/vb1/kLHQl3AFXAfUx7r0zY5JjID0LdOQWjrFs8Z68JWzhjJIXoGL6OulfrpMs1
3fjum6RvyIz5q4GGqZLhbRs2rkhyJl9qZ0jpO5HT68jqoteD/uJo9QrRbxq4b8I0bxZAfH56dAYl
r91X3hX6SvxOdz4I8Md0jK4GnAkJ0sOtYGdBdtXJSZ5pXI2dB9ZOazWZDqddKEk8Lp9FDwtu+XQL
trvwVTr3GMm1UVoFSvRwCHnUQcwv0VZKyIR4VN7fxVyx+iPwY3DANrP8On4m+UyJilQWmrurznm0
nmaX0cQmR3h44AhU1W2T1xQtCck5bZgy+zea1yOTibECeKG2xvtXmzKO08lIWMREQUhi1cb1TNU8
AuWGJoj8fWVkgIZOWKRKnAdX/51pqb5/ebnPCvY926oyMPKPKBJeUUOMnHZRmXwawB8vb/AFsbVv
MBIxWK9+bNLYaqwB2m0/14/VvujLOiVDSzKShzm6mMD4dhLZRVBIwUh2H4iRjFGoO+UuSr4KKkED
Fx4ow/VTYeOvM2EymjXsyYf8btXsO0Nn/HaloT2BFuBJD7TlZvLHaka+MlOR7Su96fMRlsAwmDi0
iMs0bG2M8uL3j0aqj3HktJiNvvUCgKO1OxTxI36PzKtuqQNvVEU6IiVdor/CGqXnnXEnMbiuzkog
59mrnp+1sOz9mgOrPOVpFfQ0r87AH08bZ8isUjLqX5W05cI0jZ50b17no6fZhPrPHdWM1oLV5I8d
UpHn9zvKN4+M3W245l6Qlw1ecHPZrteSp3zLviDB9OalMj9b7fj09aFxu5jM5sZraSrEaYAcnbIP
IlJI3QOae1K1YN3Cm3FND6+n+Tx8np40ZL+T7lY7sErZePeufHNOiLiV5v2njy7O4IAi7+oZMSoE
okI+dGlMmuWdEJq6/Nx/ht7oYRSZhGpdaQlE4M64gVJmo3Bv5uc4tCZvY5gW+OqAioWEq3Gv24XX
Q9Qw36or74sATarvV+Dq32zgz3nNXrLFGGEQDhadq31dyAJu22pzGroPBp0cRmm9gGcDiE6puNS9
vta+WqtW3evT0J7mOS6PZWshjHBtTcnj/DnzAZSgHbN9tFj/d0j7LzUy0kggV5Shii+2/EfU6N+2
zV7qhpNLcyeiZZi3Ivuj+VcUE2W0SHJvsH9FhJNg5y4UT/eRywWG0MYPs/fHVu9M4o+LyEwDLWbs
q/EnIIP1B/4TKZrCK9mstODqdtbJv6HAodud33sPR0aEpv+HwPxfmC1C4In562Ckjiby8O9phKzX
g8f11rL5DwsUWyD1Rbsthc3QUgl9yZgM61sPnnEZIMAjZKxJs2VHBnCCAo9VOBL8K6RD0ITsnXxx
iUzNRLio3p+du3MlbpojdHa+ev8VI214aBDZGW7QrEaXrIkm/9C3kCGR/uc+ow6QspInA1mdjNS/
ttn82eXjiz5olyunI4bTttg0m40lg5yBPcB/kUuDueI3rXFI7y4iI8gT7KYvoFpjv0h9uEnG6XvR
/74TySi+chA2UMIdaYcBga0ZD8o/oWveYo7ItmWPGVbQMl89LP3qfMAKWq/eJtG+vp3epj1y0Sx9
BPRQrZzi6pHYP9EWWpAhYbAx8edYUs5RK3FxMgUtKJikO7OI2YFf6Xlzh2Ki+WU6n0wxpxxojm52
stN7ms//gDk/vSNMdK3A8RVS0VykwL/VhvQmPkIWfdjAM/yx/brboWaR1wCsO3kv5OBAQ+WIhkBx
dn8EVGmjbJBEwxjYBnmRjuOY5htaBcCNtqV3aFCGEeQN3CvWI4gIJkRO6ljABRSpBrD70wKk+BCj
cJvdFUQ+/TK6A2ATOEl/JWElgE+0otgrBeWCVfh2N8LIRwK3m+Ili1S4oGuibufN5/cQcBaacCQg
gp0WOyP7ANdMoVlbz5i8f4Qgv+xgmWiEZGy7WfbzwaADeKZmhKFZW/ZjBUsfNhXe3KrFaWnfG9HD
GgciqU3B2CDvuxRj/A1NhJ2AFImhA4WZv/t9wZgVIFGw752P9lYq8J3We9YQwe7O3Zx4pMGCHffy
ZEPYi1gbTjer15k2FRNzSrQfVjkegEfJkGJFRy7cdJFAzrEynFXMiymuHYaoINWRN8iA7AJvCjd4
BaEBUZMLzAA4GX4Fy+mAz+4TcIbPa+82rzlMdhy+EjLXNBdOOgEhoRnpwUGKGX9wlAE7+7yznicw
cgpi/RvtG9B3D4fA3sIyn/ldZ6PM0bq+Q19XaYQ3AWgpgmSDSMbAji1Iw9ZcJZK62QqvLCcWvYaP
gcveYQgYA7YY7LGzdUeaxhIQ10lu/KLCiI+vkRb4MA3Ng2DntLyuRv8DhTw/X87AgMqGwKlAmYIr
9Jm44HjexuNK9+l+BDcJWk2YThSFraUkeVUFex+tfmtwQrPtJYt1vQApIjs0SL7exgjtPCtPj2yD
VIUYcZDPZ7s9XBn5ZHB/5as/HkgpDDf/cTNAU6NQwJga6JzxnlVGiWijmTtms5x7u1kOFaeeiwIh
Y5s8m7g1IHkIpgc+Xga+NeQWxzsB911pRt7qUbakM+ewjRXQ1kMgDGi9mheE79Hu4zbaCGgTilSr
jYBI35cCwS1w3L/jKV12bh4erVgdmnc1GFwc1t3Ei4TQZG0ya147cBfO3FP38Bh21kqn1jfCFeYS
xyz8IzZkyYvFrAl9/+6ms99dxCF9MMeFWEqSCD8TUA+qabOXkWf+AkFSyS51W0PPbwZJEfQkzeuf
P2SZB4B6hWdnkLzpcZlY/fr1r5/GW+KB7K80cdfEaJGgOPEGYUltF7Ii89byPKviDGMUwGhaRDRe
IESCmA44scKX7wb4/E0Bmqv4OhBfuVV9WmIGRo2yMeCeYe/YOuEziOMDHNKZL8MVZZkZ+ArsOBbz
vp/i6THDzjPFeUlwwAYKJtItJCNZ2Gqjl00+/LS5rt1XyjOVz4Dxq6lwBXGui5cFTZ6AlZICAwFA
9+XWGQfavJAdfB/1UpqM9HxttwZf+znajZAru+6/ar9BtPwr+GwTIzoDSnlY6zueC/ThBIYW3vNm
dLEuG2bmaCBCPdmZLzY+47dwflloBLTitMDp3RD8X0wxkMKGpfgwQPNFhnJ1ilVxHPjSHlmyq5B/
4sqd5hdSUNEvdx+AnID82jfbFs0k3diruP5YgwhZYqQjMStn7jywEjWgWQHaFSiaQ1p1Rfwsqfzb
Fb1jQkOMH4NmzHb+DL8j5kkHf/YweqptRJi6t3XWFmTsF2uyL92rp9B4EeYh4mFFGGc5bRXThp4n
6BFf9N1kFUeJ3l/ezLk0JZeTTPrCdCB49hy4t6E3zxTJ8wJvpxn0grr42G3N+3SIbI1xmpiv1WPg
TfC+PM8vxZ4u3DctIkUOes270CrGgKZdVZ9pfTel5WUjuCZk4JU55F6hf4iB4yUjkMSUMRVJsiAb
AR5HDHVpzp/hnJaV+cV87lOY+su5njwNXJ/95LzUYPxTufkSnOTFpU0/079mutXjT0LicmIHNc8w
B/mMDxPfhTxgArkAKDud7JFJ7q3RHa0nCCC8f3JOYJjfjSgiZNmJqSyDJJ9+Vb5Aeu0kp7fASZ6u
h4/bPgmEIbvj75gVpt1sdEYAPyNA0uoMVueTwE154kU94BFtsNSRHCXGsYPJlmqi4QLMiASYllBr
orkMvPu+6BHpluyPrZiPvXoOBlLc7XOExq8GfvEVn0B3Ax9IrGKCJGr2UQT98XUFFfQK6KrZ6xGH
be+vRmAST47LF7vw/LoUvulCVQeGnh5C6SUWYkLx3sAjORJA8FEVpl5aYEIwQAalcT3M8qRnAOWQ
DsvggLosLSl6LYDwa2xODk18hnI4z9q12kR0aghdUNQ0khM4rbRYjrkzPDQmvT0UqdecYoLnGX6t
yO3garjfj8OreSydH+8mGVkO1THzgt3AWDb2nt4gcyF8uwvjqPnZeRNax4eLf5+1YmhdGdLin8RA
/suIdPx/sse/+iS3R1G+cpUuheTB3zV5noWDXeVOUbgWYs8lz6l4Sll78q88ZTEpsuLV/y4t/ozB
/+oVgd5RRsPxRNHIYf8irZx0ufrkyqVdflK2vrfBVkIX3VkwnDqxkd+MtQE3lbt49YHlZL7cJdvX
P3Gv/gUZ/F+H8dcU8P0+tfrpRIUDFhcKhhqSGeluvP0sDufOP9ymvfHYGan2CfOTeWDn2A9MSnV4
Qh/8ietkOwlTZX1KX2FpzyYnU92FbMcwmxRY0Rc25dMCZpzvc9sVUKVbezyg/DW+1ewtOXgWorq5
T3JUjsEmGnppLFW4pTh1B4XwBodAF7xlZEgZucwbY+Im7dey21K0LAIpUI8ET+vswZDi/rn9cj+S
2OSlczySau6SEY1OkziCIRECghM/axUcvGgs7/b/cDH/c/IIWRTdHxVZoskI8Rsqln+vExVl3PXy
p1mOXOzLvqX0hn+GAipz7GOVgVrgwxQYmwetkon5dDqTINQKxL3Xhy97MgWpTfE3tKR/wLiO/0tL
7v8c2F+oiO5W6sPdmL7vBzGWp8skk5vNa9BnGcFZJw+Hk43oMjuG9/qSLck+aE6V1aBHBe/g5ryi
3r3EgltQ+XkkFK7pwVHslhmK1wg90Ctaj0Ab39x8DkzcBZ5un5N8zizkFN/iwUGgBf/3Yv+Brfx9
y/7/xR4O/npy9LFWFI8X50TTDkGa9y8E9puHZqv7CoTIiuRXVuWAznWv1nD2vz9cHv+34hOw9kjF
ApSmwN+j14l27kf1+NZAljv50ryxPqGOmPDY7oQrR/g87rIxRPin/QwUR/VQzd2+PMCvUcOUQLcv
SWPdKbTvcedUiOhc4t3XCScH0SoKUcgfke16t/CTlHbjlHYVf7CXWtxRr0WC3teS0v1gMHk+XpC3
7wLcECQ4I7SAwh7TgLc7Ck6L0jnPdBqFVIZXdzcDA+hzOf33zyvokguiwBoTiHDMjaegRlV6+FYb
Y7NHa7knIZc9DbwC9ADzEZwS5mO1U0RKukcb3Tnb7foZoaJ3M6A2mR1bpIaSFMM4FJQGXuE+ASCe
41M8yhAP86kpSc8JKMMANQdbYj7rK1Mg0ht6EN4Zc5EJ7YHLQWdc/b8v03+bd6j/fpX+eiDzl1Ld
7gUQFIC++eoWoTGE9UaZQTqhzO0Be5zSljHloY41TDE6+7KYuCPay9J04vMkGk0sKvA6FJrPKK8p
wST7kLiR1SHAC36X2U0RKP/Q2xgrf5QC/765Aelh9DoYANn7m3Y3mmhV/hjX7fIEwBslay/PGKCP
AzVs0jNhpQ1xamY2LM348SUu5hIFknsH5NAmVwTb6uQd9wDqP5G0qWfS90g3J99MuR40Q1Y9Y4jj
51uFRvOZDpMRed78uR7HSKmtJqhGFq46rcNrlIdCM5vuOs4k52mZ6OgPS165HwUdpW1DB+zOml7c
l18mz6BalcnOzWePSKPQvhwn81HGhE1D3XwcP77pnry+y1XFgcyr1Um4lPBFfE8zuVpVqwn69qsW
BkpW0vGbI46uzcsV31Pjzeuj+FqUxjCT09F2kBXIT1Cy7Whm3Sm638HD6u2r8+fOi2r8XE92Fxf+
zX8Gg6QOJU7qDLNlgIiy4iu4RNXzKh0gH31yn97ZpgnsCke/Nw29EoOXGzjdnUlvmVH4jslShSIX
/ksebfcFQxv3fSgylPF5/Rlx8FNcz4deE79xUGpcnkd3HEJKsT7Rzj2b47C16BMwlqidk//0Rh4c
E+/tvZxuOvCkn4tdeqQ4PKWQdRida2EbNPhS4v3jDZcTOEtX54VatubdXfywiCUTp07oWcfXRe1V
YeVVXhlW4shnCO0nFY5ZVdK4kCoC5AqnelAH1/QawWzybp4cMnbwETVxNbcGmyGq9crrXc3u3WvU
BrBRfXrliJiP4866RWN3F1ThCePue6zQ5d9FbbwLpA2Xmduy9DDLCPGPecefkM57iN1uqK6rrK0w
C7n8ftbt8oXIWmuVRJvpLjqv3+loXkX9pljp81PS7V+renFOmj2QkdUpwakgHaY6hi5Koi/y+Lxu
DsPp5M00sTt0ay25HuolAfK1/nys1+HyW2by4Zzyz5xYivhTiGfPsmBqvrwEN8S4Zd24BFdyt2D0
Ag3O+IbhzfTjI/g+E1/HICIBoi5K1uW1kKOzInCp6MGLP9PCZ3zPlAjeOS8RLy3D16KZdovTz3vV
LRhtMYZa6cd21kz1YzW7LkDBPFfj4xvLJ2Yc+D6hTbi/70/Ty354HB5LHsbL7JlU9CeSe5KHWD4t
roiBt4m2EQLzC4xsX1B59hVvSSNmJEh/+rY95vt6NTieFvxyIKLZlfY5zMLvBnNGxmt7cAX1nk5X
Qxkougntni+q6O/dVyBT1E33gHOufdOCeR/bPT9q9/yo3bd7/qbdT74p/tXNc3X6aTjF8ZHUpTSa
RSdOCWDRSgGjslFJ9gCAASnUfd7isged8PzXStxX6oaDUL8HxxFtnr224RXaRqUzW/kX1M5byM3T
7aNAGp+XTr75dHXDBI1341u+/jlgdcN8StehUTaL0fG5qmfF13narzhIZXOajii5kVJdcRrtCi7e
rF+VezGP2gjMw/G1UUY26zIEEwEPZs+XE+/9NirxLf+nZ8uv+dt//UYR68G34iW1/a8/qVf8m0gJ
8KXa0wVmUYEOIAe174M+lEKNyKYHkxTUbjy0mxTkX3Ah3EAlgNzeB2par6R5bF3ssSsywTp5Repm
HJAwL7j+G2aLL3/oDoM+Znv30TmyJxGsx2AXD4NxoHgyTWwlLfyCzGJE/jC0z5GcNpGwqbrBtXs4
IFcIv5gezHHzcvUY+zA+qPOHQLSECBG5hz/MJCcnuxwCF6qgrTE4RyhP2JL1LvaroRDtA+/vxNVe
j5W0PorzYh1ODDG41xi16phV4OkJ2Ma7BycTRcZdzIaUqTgFyoxA3q6aSowu2kT2JjY4Haymzg5A
3+gF7UjNemdMlcCgBEzXzt8hLNeEwrvlEvexuu7SLu0zTBew0WuT8wIFfOf0o22aBZda3VzEHS3u
zvxjt3vuKNzLJFv7Fo2y78k3t/n7qH0/+YmyiZVNgZcehoSbes+lr7E5w7ukZltpOS14SFs51bej
bDLvjyeOnRuDDU1lbPMMRuwTT6Ts2FEXRGAcavuEbg+0G2LAh4Cphp1TTK8L1Xu63ZziYSGsGvRM
XEIt7FFEG2Vt0gZytAsmbMxNJIKuluJ5JpbdYwtyy1n68vHYS+UNUTxVMUk7L95HrqA3TFh+fzS7
ObU3YOg6oXDQM21D/IwHq2aKg+6s8i4ZJhlTNaqC3VTgztr4Oq8xzijjR0hYqzAVe7qf6B3fnUd4
wTwRe7bkFj4ODHG6GyoN13XplxCvOq+OznvA59iEJk0CHTiaxK9s4L+nTegCzFVntFK69ZXB+9fu
ixn0eX6e97/tspiPYaxiDrC+x7jnpefpaTpYKeHrUGafkFZcv/yEd7de8muv5Zj1r2J+Tt8tjmrP
eEsEtuXwguvFmesuQuljSuoQ3qZ5+Ie8+Ikeiz557rtFNRvBGHshpe9chdWs0zBleNqqg2sEaL9d
UM9e0Su6zHbBlffoWKPxkTvoeFnRXi4NLu2mW+xwZFM88ccPvwYD2fLs4XOzAGtVY8dxTSse4z7p
kwqrww+t0Es4yCasfZ6e3Fd0goIuRzzm6XvVLChywkE8caQNDO2X/44vmO5pIdqKK+TvbBAM+KuJ
82zprUSce/Bc5TP1u05O09L7+Cp2MvfVeNUGmpd7nwgydihuqDbj64teKXuCd2Up2mSy0YM8fETv
FWcwfbJNd/Ocy/7hupbbS9zGXSoqr89aXr/WEzB4d0jIWvhgIy9DjR34MRcueap3ZbQBGo9D72k9
htfFhT3n5V9mHyHpm3yiZ2leF20yYvGIutz/q+KHNV1cUYhMkDeKGq7wYIzDTTMtvvqkmQ4JyINV
zUsa8ZJ6/2fTOYtFfWOIKG9GNQwtdqRi8TwyrWlXilB/5aGGVDkl2r8Ki9/KG3xcCMKoO8Ly3bcr
sFcQvPlar7CwIwxdMKLkUYaZDWN5AziNDQ9BGFJBLBGhFHxXqxcuglwdrnp/3G1fGx57JnJvm++w
bxSZ459UslxhzaLNyUFJHD9psxnFUvgngRwT927YI+pZvb+sRHKlwSSH2+3fMzWss/5XpBU96t2C
SzWTozJ8J03aLjUeATLv87wN/pUVvPcN1+6+rOJXiMVj+vFHLPD55zytZ+PjBBQGa0BgGa7uLOJ7
387q2Z/sgS933HDB83GTDXhNHp6+Lkk1Yxueiq34Lna+blGLH5BrvBMkV0lxOJ7kQX7z5zjKTHgN
Nmm1PXHl5cq8BI/5JbgEHRAtAbzJYNz/dql20ELxq4+vRP0Mx6OknJCj6MdmqtRmL26OxUkBSgtY
9ROJCy2OGeQ9z0+bSbMSZ8rbWmIMMqc0AVdKgMhBISypRZger5s5DLPPmh55HtfRKCyyJrhMB9iE
StsyUmNtO0pbEAJv87TPp+N0vKiiR6BjvXYLhvMdE/GLU05vRzXWIyZOZYxQLG1xmVlfHbGbRENf
TiYJESTM/UmsxCMfwnsKPjbAbivcfZ0x/dEwM5skCgfwCe6bnafMctxhnxHYDRuDoODiVwuFpmcR
AnzNsBDEQkZ3aADvi6RIxsLFBkCfND1nY+/uk5imo/T5rcW3YMfhttF983FLH7tCf4cHoGKXi513
R852CachkbIqenMosF7FB7rjOR+eVnwvBXie2Roecle68Zs80lOM6VaF1053gGexgcW/9umrgRQ/
p0N/6BfU7HcUUqnXV/l0kl2P59VuPvoWXnyYFLoYd03xPQRIQu2R6Y6UdcdByvGvCfshQHxGEMsc
19l2CsbAvjttJGNUBPDNno/DJrkie97714BzxJ/5FNziT3zHffCRnL1y+uT8JjEdqWhIgul1s6ff
JfmPlpWRPPsw2e9hiZXWD6o0TXxx7gs6AolyrBe3fTWVgt2mWmjZ4LvxOk/KPsEjGEz1ab98eao9
TO+OUBlED20zdDq6G0BG4jP6B/DV/dysGM/c3LdfxJh0qSQfzwMmbFTnLZ2ya8BcwSkSEKPMCF1Q
NycTOKeHLWY0nF3ZSYvoEtJ6AqeagifSLfljVg+MrR773d08v8gyLb6RCC26+S7sESA07IvIAmfD
q3XdF+gOovjSwAy0OjzmCVszubbqRTu0ZDQEnpbEsI+4BYG3sfvCfnzSAch5oC6k2oX4G723pUny
0ayysOvCUvh7ssmrJZNh7nP0/7C/08wzIAOq47TR4BVI2zyq4t1iwKJfjxVg5GyUWxIyH2cLhfUL
IlUYV6by9pPJ23f6Se5fmEkmD0wEpqzsz2TGrIwNyMu3ZSYlzQEzz+X1IM202e6nXDIWzMcMXApy
tHs8iLFe82/UPJonvhf7AW0oIhGJ2TNWo9rD9fewm46m+cXQv17r/neCC1CPlfENkdgqvh1Oc2pI
mNNqsvsZT3lY8esKFeaVA/8MLnwwPVO3Dadi0pDsFvwLVBb3/fISi0+bOLeDOquW3byO+d3oq1yK
JGV9W/cj63rQn0QRYfKKpGZ6WbZI0j0JjTefpA5j2NkTJ60mff+2Wb5VoO4RDydYrdZb7vwAe6zd
ohNRavd1XUOsfBwKJB7XD+/hQYH1d9HIEt4Q42n9e4nlsF3eQtKdcDStfoGFyWuYBeXv82J0tLMF
WO+U6l8tg3j+FE8fMHxZHomXdGEujFxZ/xHDVvZCk2FUhslOfFrhpjUbzYfprTAfTCxj3EBD2Svm
Q/Hx8zw6h1AAU5R5iBd0K83hXM4+jHMnCflaHjHhG81VWyaUfdxdtEOPM8eaasyNj08a41BwdOkl
4tmmPfX0qnSMO7cWg7EvF4AR2YR2FOOfcEyMGAI3eqdaLNiORbLz5KSMsQfjwcyJZkMiI7bmAZ5m
/o6fvPBCnRA7z/uLf4nG80qISMD4HkGtFu1VIKRPFJgZj/Lr2tdBrngyqjsjDgfBiSz3ZbjqKsoe
DPHD95peaHhNdsS6J5F2glc9Uc2RM1xSv/VUwS1+pbAGhGSUnfWIAgELtLPdEOBGFkGXuS5YcKIE
qapXAaca+pe4CvQpRIIQckmmT3W82hWUxItMoYmCu5tP68eVnJIu9Tt6R88o/wF/fpSySfZYiUOs
/NZiOtWT/xjXFQ8t0NAVDu1stKtOmBqU9FlL9xaqVAK0InB6ZfVSnOHDqaHFr4AzwNpWx24WnTRG
ikOnpdlMBwh/y0v09BWb+idGU4oLJgfMben0tAux5b3M9S90eraI4byMbrwTB8PrNYysWpeo4UKC
gCqOz5F5sobsb8IWvI7uUbvo/VMiZ3XEFiNDFcmjgd+tedCxj81jofmAVnowSMGTe+cESaRRqmRq
jCdtSAuFcXhJSkiC4H14D453PvLu0fB7zHtR66U7b5CWUbtBZmklbfW5Pmer3s1385J8LIWUcQ61
5SAdpOpWj/JI2qpci/M65+tprc0wQDJ7yN3dtMLmTEpqWkwlmzbkGpYMuRlyZLw60LZSArZSL4+b
sOIOrmLUZnEi5maNVKE4G0JgcV/uwxWbr8aN8p7y1369UFw9ZRmd0fdurmQc824+Ts/sz2XEYabS
dndD0mWUFjpRFfYWqmMyukeTpRJr/HMOT+sy1qfIoLtggZUIy70435I30RG+ENpooQXaTBfKPnNM
YT1MXYXBHpfn/T3m+WyOLGc2SJtw2JitRDELPUT8F+ev+2/U64nj8XOjkphMlnl02SjZMNWI7OI6
sV37n9kAWztRL/W/cvh0y+Bhqq7KXQ4dLdhZMisGky7ENhj+Ieq4HvpdjNvxqbUxwkuuVG/inXJf
ixtPpB3kudElEk/QhKjTRiPnE1w5ClZnlN6OGgc82fJEJ6+1OttFA+45Lb5vau68HC+/Kui5j/OM
iB4q1oOHTZ+KD3nRA0XbmKeAv8NCA1tV+0btmbtPMgJSGPvuy0Jj6sPZwybCTbYi02BOh/9fQPzw
31iQdti7tlaHebeMiPsYgz7FxYg6ll0kyrDElIBDwqJ0RMZTcjTSTEThN9dznE4Qq1EIfwMfI80A
cs+aMIhxRYUxwMOOzPUa6yxyI87K48bfFyvVVdzTjMwgG897jn2QtpxlR1tyzFOqQPhRMYueZEUg
ntNTMviuojJ6ZeIykiPGaiLKW3EqhFyWeehD6kvzBdv6e6NmxeocdiHXVjzaIu3DG0ab4jsoNPtm
pHHOhIkApc04yDEzFRftNJsEp9kIByL+ILijPzTyr17DrKTwIHTFsECIrafsHb5MddYB6ZYzVp/I
Ad3Uw7G6mMGBC682G5aLOEokxYMNOXKKh2yEg2/YxNKiTMsUMYHo4tfT1hms83k+rwjbj+C8Inmz
6qnCe6CY7+tOm97iNlW5SOeQxoGnMPVBB5GPG/tlhBZhTBcLzQVUbaxLOvRO3nkmMS56rQrUeMab
e6R/86Bl9dAqZt2ePDHVvvTkvKTtaOTkop03JqGvI7IaWO40fFFWwYgJvQdPS1Qul5J1/4+w9+px
VevatP9LHzcSmHzQJyYb4xzKdWKVK5CxDTjgX9/XrE/6tN/VW3tJj7aelcoYJnOOcY878Ns5t9+Y
ojkL6FVjlF/ivpiJhJaOtzkyuRcUhmzpuldutYjLnVnj89Rai6qXVyDmVQgL/8yaqcEUNBfOXqSR
I9lF2N7QHzxjafUCE69/h5iv1YVXWhQoZ9Y5I+j5PW7ZEy8Uo2py9EeLo98KoMdDd7bUONosUVMn
j/2IiRm5IB6QWPB9D48RcWH8khkjMFsKyctawOqdpZMXxymsjYDuz6ObCa0F44zgxV2n6ifDtBG+
2ER5PLH1fopEA7fhkOyFQw+8jhw6GNO2pOWDrlvkbv6vx1aC3RVHKHGUYcpgChB9rkfmoUpEwY91
AMeDKPWPItGTA4KVuILIkVw9jcmu4tHukDplkOk3hLjrccwj+4lql6OEseEwPfOZt/i2h6frG1xX
tpfRMongTAYbSyZbIdnQHtU8n18uCoxCnizZbirDAJRm5koPsiVKp/mNB3TkJaYJ8uT5he/e71kI
FATqJF+MIM9AamEXw1EuuLIS9SDlT4rQiKvkET85JinsOQmgipCffE9IcGasknm8aTDMGVNEiPFo
jRrP8p/Jg2WQBinrVYvKKSmmbBEDvQUTMiify/o7x8zl6zq9RVcGPCzKTb9Pt9XehMVIYCrPiZhb
HZzU4EAzuIEWUUYFYqFbeAub7eC3AfKSaEQuvLYwNupMn6nsSxY0PKaEmCu2IucIq84Hh5nwENCZ
4h99E8ZIKbZfD3iGPrNnGN5RtpnME20WDPWXg3VntKcnnDO2ddj6YPw8Yjl4xOKvn/3LzJ40k9d3
FwkbxxCmMvG3HYcDV8NJpi8vvEAQ6VnjdK78vz55ehwZmzMHgOhoUVWHhm/FpAdPuvkofqFqZo6S
J21Mwtikph+iumaDww7QfU1Y7qxe0xPLn0tdan7jKbRXLV2q5lYzVp1/XwkD9965+vX8kgzxZXuL
j7N6jWkMI7B8PuK/1RY/0qhN7pQ52QrSmii0NHJs9QQ9CTpXiS93no+QB7SnNqxJzM3n5HCzXJq9
QZx7E/Kg5vKeNEDP4AB8nAQiO4o59oKWlho/uI+KcRHt0I3w1pwWnMp58jyRqwhK86LlN5EzhJcd
nm+JuWno3yuQZiMqdh1lqtDi4O0w73w6pwmv8XSB2erIP9KQY7u3YjkF2qJzyX9dS8y5i6DwtHjE
7nYh5lslPJccXvYjxuA8r/CedBR4Rmgu9MggTVvmBKbyonluABGsuTGXP1O2qZL9oo3Zmf2MYNxz
VO2oe9hsROA8AAUpAZe4APG4J7z5vAXZrN7cptmMJp7jMJuPsHrK5yXnC9sQx2eT1DT54lc2UAYc
QZFJbk8vGH+hQnGbqOIBiTxdM6qm5ayIlEU6r+BX3Zh2XhK2D1oIFAlLnZG+vizZnh54QFB+xClz
wJ7u6AhEwFlJRKXEDJOkEgJwmefHhpcFIsJbja57LUSyA0b6O/9MpAXPMyYQPeAA2hREB3M80ahc
eU8o4KEL0A24tzE++mT20DlUHMR358XBh6BjfouvTNKJQE2KpQzd3SZdfDHEJje25XtIU4MEMfG9
JGa2MqQTnXlGusKamDVOy8DWI1YX0YyE1F+w3C/ZWhHYRBoCCrHBZRNjNmJCcgzgYEwMMhDS2R3Z
F4Rk4gJI0mRorfqAxFBgTnPuZdQyz+BPQ4np7XFyhx7TJmyTzJBFymgRCT+R+xwndzb9fqoyIb7C
7x+4K3IIAYO6pxedQDgiSOXFYfedwN+G++AhFoWjwQDn979W0voltBgDioghgsulCM/3gR/1CIUY
QIHQnwXnMGOrsYiJzedX3seXB6cv4ubTC0mkHeSMvhuGSQzkYN2UvjzmEPXxPU6aSHet2cvXXSYQ
kHBH7DF2lG1SQGcGTtFxBi+Gs7/2VPcWlBMTls8oqLZZcCGNW5xXJoQMAxe7jmH6iAz20bKJuljx
dR+dV9xENxHuRgbEncH5LbhHlseD4HNJkJn1TsHpw+Aq6rkdGs6PDy/jG6t+j/8bAxSoIKxAMqE4
Of3RROFsYJSFwDibVFtG1/QD/NcbaB9rjBxrlEClXyTZNJ1dyFc2sAnNFro/CsyomWYRioT4QWRt
OmsjBNVYpzGsBfwOmzmQRiBBS5/WO92V4ytJ0dKhYl4n8R0sht4mgzFyhdFkyXu2j4MapTPGPzKz
IWasTroSUxr9YIfDUggIs0RfP7jgMzHfx+Uw4ZBdXuNrDAxE81nPNV8O1YM0JYQeZsANvqyFMs9Y
FlNzIx7qBbOdapKuefxuw1F7RRSuRubivC8SCzPGOP+Uedc5l/ltyJbQFSyIRbXbJ1ck2HJw9nCC
TapEXimRPT2f7IW5UBa84GuUyAKpm6YLOpVJFg5RyzYnUrKpIeIM8OwOAthOHhHd1Z4LmIn7zUa3
MchL9oZpMztvTDaXEaKgERtXtykZzlcrk8595LfjamWAZLFLcTZPDBC8Eb2IlHRiz5eWx89slS76
D/nmGJ/ZjAqC4v6MTMKeVKurX03IUqfCbLd0cet8ztBrNkC/sHzWJWWwRr15XdyIBFd2lt/PCJSO
X05Ot17TArxEn0bLbdPjlvNwgJGEQRhsCspvylQKYjpAOzGTlMzwuRJauxYwOF3m3wW/KvGxE9kM
9Xe2Zug0uRMu/ovHUhqCNIA9GxGIDejME0abNOuJNZeSHtS0jzX/Ko5132Ebxsybg7UV6nLFyZbt
NztfUpRutrx8p3NrdjuxY897/nw4obyxDzBRgCLaSGOkA6vDPU4qlrzFTBZWvQu/+hpCMXFJisYj
jvXPWhQ54+bGmBmz88laFVsE66Kol08siyXcEv+yUyERmhwZOjcWT7vgnvCIk5trk6kOiuCIgDQ2
WsjPk5UBWGOw8Z6xSMXTGoJlKgpYj8VCkYVJNbhqhUmk6fBQYbvgjoBOQnNpxylHCUaZVDTjSJei
liCxyhF7DvSVIc7XPaGPorcfuXnEHYLMSAsDl912jvShLKN44AhgIIn1BKLHmoLt6Ir0MCoZLHav
FCEsHSAU9sQBu/46qqDgyBw1w/hwxBUWgjTti+EDnvuCacM3iIt5MQfbDBGhcaXijSP0RXSXPKYR
XJ4H6xYuGj+K6TfGl7Dm6FhTTjuWHWExdIIswktyXJlsG5xrHuNd5zIlMpfK33g7Qi3CzaDm4DLc
46IDoOHgRJtX8AN4W8DeRG3/xCrl7HbcNp0q317yQZQxNTu1gVCYf7Wkv2Itmc6FSi8HCOLmJyQp
SzxycwqSzYZ9daHb4U8ophI3/+gLi4MLqqILL2VNn4u0NATJzib6omLsifQMBvYIiqio121uauni
KsHRWM67GGvI5IqDb7F8xKPfQyud15QudBv0cvW8SaCzEcxmEpHG1gTvD9gJw1duLU6/PaEjEulv
SNLPVMNmwKDYyfDzoBEWUnzKuRnkdr6rQeF2pRFvfI2uomOc8pxg+bKh6Yb0w3CTpqngXaaVA1zO
wzrAhcdTwiMdU+GmyZn9CScH3nltxiOJLjvsNyNGHJMzxUQ3ZWZEP1Ptcj7pPEe2hlmX7B+K5REZ
ZUvdi5xjf6Sma9gmilhjA2n4ytxRzumR++Q8brb2ok3KTR3RyzHJoOIJc/r/enNhuTL5WbU4tZcY
L9D6sEFaHLLVb/F7BbWQ/DrW4TSyn2MxAU02Oe/PzOaZEftuS1mgkK0x/Oj+04UxweRgw286twjR
JpMHyacsBArWWdQk2sIxoB7bcsTA5uCZJjoHluCHHpfdRDREdNAra3WcEQnFuYCPYwJTIz6yvOSA
+SaSJzsyZiw2j0XAI4SF5omH9SUKH8OHj0lNWE2eST6nwppyWk9g84V9QsbpEj+P40z4O0q+OUXM
zmv7wDBbB7iBZ86R3U7FYhlNKg4Xm0NQfMsjEHu2uUElbWZ2hI0Ip5VOn5/Oz7Dm4CmzbV9DbXWE
OgIDZM29Cek1OLnm1iql5zTX0E/AJ4ZY9QrOKoPdoCLwvKLjgU4vnplGGX337uCRNNAkbPPMEkod
v2ZYZU+yWEZDq8RsvvwYqBgUAvhQQ+UlD4kt8bbXISpA0nxy/vMGTPvAAspNhr0OwozLSbNN1813
wwl6iXSfS8cvG/focgZpIbIjPmuSTSQ4djkVwjWRVj2sFD28wZ3LP9BuqosrZa3EZamijPbl+Ead
pQX5jDET+xM1l2dBc607BEAQlagh0ce/psx1qadykIHzhCQvdo0aCNnEgYgTbFICwHYzZv1By1wZ
bkIEefiULZrFEXKEOhVFJfF8tn8DPFX4RUrPR//nHcUH5wzTlTfoDQj3d7YifLmkNcPyevc7M7fX
0vr6Y12c6w8GM89P6JfL84+2VOf3T3stfm2urffR0oKNmU0Zfa+zaTd5zlEdxsPqHCvRa3GNsynu
6Wv4UfVuYE82ki4UHRtbXTXBCqbbU/4s9IO4L2dE8xL67TZQojTE+QgaIRe9rMB5c2pYHmdIoBXk
yhzSPm9HipwHN7PtEGc8cTxlYk6aX9Y0cMd8YAUYM5Oe5bFvkpQITd5PSoAuVnlm7bTAqUPz+x2C
YsoHi5q/2VpjIBdKP2P1YCXbiz7gHVqeCQfVF6UPhBVLi9vJXBTJEMBsJFNLwmpRlHjPt3I2mpQf
+UyaCxrrPdKh8tSQ3K2g2lBY/sJinFRscy++VA6bu5kX7pXH1sxfrukeKZ7OHuIm3nNK5kDivRJX
MWLXgAQmrKXe0pAgEcHfBBzs2LIbj0IV1hU+V8hbRQ4bXt7UARwPfAuT8pqmkjX+QGJLgR0co8yh
m/iWFhn9DH5sYcWm02wvAc/iQsuH9ZVD+sc683dFcPTyveGdKcoNODMwtZybg/aTMxJYHcQ290mS
m2IehYx7cAaigKwox67quMiDEzI4iGcavcGLbNeeMz6d83DADiVIYqR9gkhn846mxoaRXkFOg//s
mbgcXChq5bD1NbY7QRBrIbQV3ASoTcEQmHMjGAXq2oTAJtYKJcZK9DW2uyQ3gft4C9U5MtFAuJoD
uMcafNh8RffkdTx9Rjni0P0dClRLaSEt8NATkCe1dsFOeQ0hGcDSVijlzTHv22iWwUeGIMTZaIRg
mEti1BdXsVYXAq0AtcjG7IfTmmJfyPH7yXMJKgED3IoElCCB3PSAUNUYTJDDh/8HdIIzZJy+9ds2
uFP6IsBmEQdX32J1sxRZCBpbJZBuRJXw226n82w5hMyxQ7Hw4efHT3ox/j93NWWx42aODQ3bEHCT
FKU4Cz1YHKJNNSkUWWIhHrAsKPFe1cBVylsD4S9btCwLCkku+OnSwZG5K3tMBD1B8JNDA1s6ytMH
9+2yFIX/ZTmKtfgKqEuFuDVCA/iYA1agMQ5xQ5MyUDEzkV1YyZ7J6L33bB5RPgduA264cBSLznaI
dbB8UR9KUY+4reSjSlTpF9dGscLXxxZv+oSCDRMK/X0G+d/wOK7568M+nR9nFsVWxdF2DjUO6SNH
CeZISfp5nElf1ux60jlUELqbC2MmUfpyBnL+ngFUOOCYIdJubikZ4OWj9gCHgPEdFtsulgExORkO
YBTUTT+jBGp22OOCsXhhk7WhHGASBqThcbEkKoUEQSgngvb8Aas7XkFqo8bDE0+PaD65XC6h344I
eic81pUWesEjqaZHtIgUNAC1jP099mETZcRACAnyHQ5Epo6oyBVADkB/oER0NBjtrfC+81tyrM+w
MImooIGj1PcwoGFrfDnEDYZ2qFDuS3HOvib+dEStzaqeAOkTomAkW2VSfAzgnjzGxPKMZU9RT8eG
u7wORMNoJmqpKRthKznXVnJQ8Rr0vknEIz1+oIfXxJjAPv1SqVmygG2e1fR8y6Znig4BUVz3NhPT
IeLhzyxqiQeFRxtooMT8GfKqkGk5cURNYDnQHSdwzr3ypOOoTTir46y3zrZPsqUAPxgXhdWcoEjg
FJ0FUSxxJ5EOIHq0QpTNy5Qdjh6Gs6R0xc2/8bx+6yKOiCY5iq6YMx7561ZipE3h59KWLqjYoEWI
8YQZcCU0igM/60ijYHm6C8bk4EgW05Cxs3Zx7rPKvcuW3wllzpDnQoFEgsnGvABoLng0OF9FBQAU
MHNw+/1XIwp2mmmgFMO3+a+Evl8BeWodjB0jSnoBnrArl/5xxucy5S1AfVU6D4AK9mwx6RbKsiP9
FK9xSfQEWxLIvRDC4GTEBiUak4rS5soRyJvhccjyzyvGUAXIqTbpPJOvbENbMdlB2PpDzLmmNo2t
IBsBNk9up+PKYKikzWgn2ZSOXrrrJig1vkX7I/E8B2Z+T7DbERzPC+dxB2CB+N1YpaxcACNGU/bC
oqkZse1Y8GSY0TA4f8V1cBbTNu7igwnKiFBt8j8IZ2Ln7ihchxg4cQFlm2XJVX+Y7PKXNxM6svIJ
EvMmxee4+L7ulQWCfAoyBmL/reGxDCHS+VMLoyoWQQemoeP18YdSs3ilSnaztXp7TK4v5+6jV7nx
IgkCOGRlThn184pMHaHsVNzdKlA+658R/kJO/8XAJYJg+PqEMUgszLHyEDjelXEHgoVVRFJFo3d7
+kSeC00Et6UVQ00xcjtCl4SP/YLfWOBMAQNW8eQ11Izq6ql7gwa7dXRaDQhd9H3d+NGNs09THl/P
TvrdDK5toz13B+YXdOiKcBUt0cxkkw4DdjrqjBQEk8jwSAlvCcQdnR3IGjdzBAtkYnyJ0TCut5DE
OevZ2jmvqVWInHyOz5hiuM3UQjCtbLh6r34vv8Wssp+opiN9YDdkbDTVPeuOZBObB7VGZ1Y2sLXa
rnJ00uRu+Vcllu8hRkWK4rVchB70zIw8lARAe6h5L0RQ4pOJGnNMHlP28uudBjKBO83kucgW3R47
6zjdNlQAyHSsgH+Aia074OB+/WZU6xo/xgSo41D4euecgz58vY0IiMVahh6MmRvUvuXGdIhjkeeM
P6fkLnSqIyvj7OaTy4OUJDBjA24uPgX9HmO+tTEhHR6jfqbYNaD/cMP/yYEuchpxHGNbwvhlgtIS
OFbbmtSqiEyxJwnK4D5R4ZvIqmd3Yynzh8JVz669khfPSXkj1WvcPRx+p0ImkjrZWxmYnKBwnlFd
z0BvN9ylxweNwRmhpPXzpFpovTaGl/6eJ48DnGN6GOq4n/O7hqmmUcC6w5csPCouDQmUlxkANXlg
naPCoZFga+kQJVf6CgX58UFcOWS2c6TdHMZSSLjejMe4OMFDgRe5YzDuKzvEfbeIqvfDDCT3fujB
vts3GvZPhnJE4qKhSAp40Zb7ZF6qncovWfP4ZjL6Vr8ejVPySYmfM9yas793IHvckNkyyMpWuero
hnvHJnPNzJYAGIww50pgf2gIGUir3Wg+5sxejx8C1DCqzwda7PnjhO0k5Lr4/m1POB/WkI7OkIQs
HxYcnpvXz2ZTrVETzuS3dKNhG4m0wmVeKZY9VJIHTJ+mRJ8r/rI+GXzyy/ofhZeU8/fZYkjZ/7Tv
XfgqxiP0ukVy3HbmeLhg4wGbhjimi3MBGMvg5QWEZCwbyzmODa9K+h2Vjz2ul4Nnr29hL3zd1aj+
yQI+iPHAnDt5+ZA89cSHSUGOBaFIGMfiSgUkfYQI3sHh7wnjz728MomNWls/ODxRSLPX0BE9Hg7y
GX6o/8TAtV0gWskOzw0M+T5C1yZzI9FxEVpHVUtakHzxRne/X7E1E1DVTUac8jLeq0z/J+qi/8QA
jzJSI25nqkfFk9ST9lsGab6RgQIB8uaQn4T4ZVvik+ZdD72wHOnIvyhg1wK8Dk7DmyIhHAPfgXfr
QKdGUfdSSZkdYxO6a2/z0vZxbEgxfHoHRH5XS/pvPDnxUQwAFeWXezuN6BS6/TN6HZD+0znoHEHX
HYzKXY09WKxRy1BO8UlfzCf8a+EPa22PI2a/tb9vYvGxNirsnkbQjXz8BwxCqh8bclUwgMoSOqkL
EcxQKDocb+D+iP35ukfjhMBnQiUFS7tYPBL8XxnHbp5+EWC/Rw8KlXIP9XLkciW49wTtodmUIsTM
Y3SPl8JB+7524+vvXR+A1vU5JmBD0EcMeH19jstdpzjnzpGwRkNJ+KZssLKpgXgg9D9tBEFORyBS
dH+vS4q/o7hQfLsC4v6aTw5x5av8KYILjUw9G72TjEdNiZi5STpCIxaImxm/dB53iB2Q/CvsCVEM
khgZvbapRXVjMeIx3+guYeFOoJwH50MtEFEg0Ax/0W8TmPuBlMu5sGkfyOC4juFuhAyA6OeJZrAj
Mxt3MGBg1e/lJWahVKb5iXVBhCmNsytHn/1OUAeYGPQB8kQs0xxrL0/bj1FMAQoY/NW/K9861kHg
Ysd3M7q7sLrxOqU17aEds56kSN2+IPe/lwcrzGjHn58qwaJ+us4YAvEyXN7xjsFIjllDLMORyx0T
57B5DouTCSEYAa57cQfp8BuG1qFH/HEPO8x+/Bf2DRSqm9KHdLLuWJwQK4Vbx+YMOmauTWDLJ+F5
3HpGX5P7jlEDTwr7D+Iik2zLZeTr9pv55n9XE5jg/6Wa+EMSnBldlr+Oer3lPAsaTI7qGaebVwbd
lsMZQSDYBSg+bk1k6O6ZIjK/QcGuOOHbzbtP0cGGj3eWFB04FTsVPi9UQ5jDm1etFDA7dhxIw6hX
2uhJGWmDhteLAlmRBPHDZcXrc536w7nH9bb4IJgsxCoZwjzPpo3AdrQfXnvEZt3YjmvnGD5P/YVs
oHMioarMv9XY+iGTDnPHV0w5Uib1twJh1HDQFIWPD9Vl8MHcOw1seC3awuQMU11Gzeg7LRdDKKbS
rJ8RliI949nHVpfhdX7iQw0w3rndFjTbyd6Z90dP8PxiQmGFzIsvCcBhAahTUHuMKhHDmq4xg+AV
qoE29qgSZlhnQSnKI2mZw4HUxmUAoOuzsJhM2AwL74zrRFNVZqRP3uY3/EUQ2EE6LQNlbx2glDFw
SKfQHFZSIF25JCRH8/PmSD4iG4WbvTNrZoZNBwFSjmh01S4vs/v7+Xe2/aCoPn7o7LEv74V9BJ0W
iK660N7P3vl0XJ4pzmgZRV8KcZskwSJ5eY+/++n/mweENiJIQCUd0rB+bQs+P/AwTrv/87+U/51j
2P6qVfz0u6Onpytj21BfYOwdahyNPOPWLT+w3zsuH6aLz+X5R+g4cbbhtxh4t25HsZf49fczFBsW
MQQ4GmKPCP8DQufoSyXKIVIkL4NAxEkJdxsPDojH0dR+zXtTcNPxdm5S/4mZEV0m9s8n/Fb++y2y
/9/QANJjVPE/NOoqoQm8ZP/4krqmKKl050uaV7e9OfobAku21IFZByUOiXSDUwqxVnbCJRXESrCw
b7rz2qsx/PHZUYaFkmsYwFu9m+sYDXtww28iyHbawimEEI4bTFKAo+9wZVXR9bGaXk76lQsL86Or
Ih7A1eb1zamj4B9WOOW3dDpjM83BxJq6TbGwzryWogFBkepcELxkjm256reylRkZsg7SU60414ur
fAOXnFTsObct14OHvdsr/sP0lfXx4mDmV0gExOJ0LSZAEIQJYP7b/cSr/192JZwKTKJRbUNRfiPV
/nFDH+3z1qlN2mzPP2oxbchoC+zOu9/gDSD/3N0Ynep+BU59dXt80EdjzrAa1BI4CLO6OeKrvvNG
y6J3+9tYxWFhNB6dZxYo/E+LLGmHfPLeT4zrZ1cLj6/bxwtdrym55biqmGsZyxxaCRbiA35BRJGV
k9ErSZXJlQ2AWGc4IAWNP6+QgSj+/vPIaaWOsXl9b3VnsGOEW9KMpuM5uAUxCM+pos3tM9m9WD7b
SA9e/XrUnEx72WXr5tWNW3C4El/Y7x6LsIt7hsvBPL9x7JNZJzlMSZZGc2pHaImQpOlujnesHpiK
d3bO+l6zpiWOEQbWa3p0Zm4HXA7TIvf1l6ur4VNxVAIgG9zmZYrpu39WUnIoL+PMHjmPM+HMxc4+
TzRMAK2NfYyv0CMeTp5/5td3AxYpxlkMMtH0HlHlkZFgKs5oi4Sq9FjL/1+05/rGwLNzi5gakhWU
byTLMS0Xm9iKzgbENVDxHoGs80P5BHiIjuEcwnPzyo2NgaOESTbaMn/0pmWM61QwvM9zF9rGOH3j
UDWvDknkxzdofsKNfjy6j1uD5zTuUGsv2DZl2HONDmIEguvKdlBx2FBUQKZ6MdvVcOyoZjIl995g
BY/bk77XW1zknRen1oCXgxJkq/Kr/8HG1cAH/nCjos/nFCPsFhgoN7YD5rS8r55PcRxbmNFRUB89
ALQbSlzwJo/8WONyyA/Dvj5cgMHzD5AJHGsL5qa0CwY1zHfuXmznOs2JAQEB/cU/F4/Ouc3PFtbt
Y7n3Sm162/Bp/X1VvtYZ9DyECJl3OdNeo1m0txpRHAgoyDGI0uXj6RynIPDr+vuojp8n+4QNQmIy
bSxOpG4kdXCnw9og1nDbn7bxVLYklKBT/OG+Bqh86COop7GeC9Cx4hp7gniOKRr5HhPhZPtCyuDA
4qpdDhuZmBAF3C09kHJxdTDjh7cUGm+K7gMQYBkMLTKSN3y3bg8IMUokzXsMFFeI1gP0Uu1Kw+AV
iYk11k6vb3zvkRecnu86Ab3J0DnWSt/Ya6roy7c2VdeWo7Gn0RBy6JPGYXkcGDpda/uOhO4buKJB
M7oztgA+2LncmTmwzZIvclW8KxHgpW/w+A/Ho0NFryweP82BK2FUNvjn3f3tpjF+ODNZZCtkH+wd
FW+Lu2urrrSpSu8BW6oY3wBEQMyq9/4psBCKw9y3Nx0OiE8slG5rdfF6y/cabqD+gDAYk16AiNSR
cXWZGm/3IB9golFst2/PeYvCc0q4BD+V2SjxJ/rYgBsKyEI7N833Ve0AK9hCFCpP8EdEvX/84K/W
V2YSl8JVCnFlNMdUw9KqKdyuSm7ggRksMeoylZ/I/AILJ/7KOVQVv9Si593DaVVYaStjo/1L0or2
b4f6P7fnP867l37tlCx71VtrS5dV3ZiSsuc93/IVgtMbDWjmsOPiv5miqc3xyoJdor7LIIPAgidc
4HLNlQYMLrEUqT80GJcK7AC01gYGs6kzImC0dPJPXjj9Q1hBU9Gtj1rw36e2Kky8/gTSdE0n5EdW
beIdhUvUPw6ZZ1YW6ej5qLd66tprG68MdX/dqnzyBPqkciL+JLDfYdhs9XcwcCam/gMZvaNZY3sz
rOQpz+S8v5rg6MX3f18bdcO/XRzJXbplUzbJv2lS/7i4RmrVdJB7iB0bLEe2tI0sFEa6LwRPNrhb
Niap50by92f/Kc64xrkLATHSVVCFb8JLTiqC1YFOq3afn0rp38ljMFyTKBLCI9LJwMjuAzB6P9w5
JTzQv5s+aaTxiP4br5LIhsLuPZYtPFaFDpIh3UGeSetbP202FNxqaOhuuqpn/QKQ7jWW9sVbRTYF
6eoXt1tS7FBTYyAs0ceyJrJFhklskuquOdCr4Yj1RtsUWKBP+yeI4itoDsYPx3YVveb2pzxLZwh6
beIX+sXI4+szNoCjf6XOgb40qGMbYbKGN6eBByYL5EDtjwjlKRPjmOLcjqn02REm8yWA4nPawpa3
4vZwfMcM01yPvDZ8ITh7nobtc2Pu6UpfGInHRAUt7eT+a/TcennLSIgh2HNyz/1LfkBAl+GKDKlI
fwe5KiAv3r12jwEiUaBhuq1LT1/B4/SK+WWvzordwx3wPsT58bxQ8QnArM23Nhiwo6cr302/3l5w
BooyMkXR940uY5CnB6a0sJvwMDiLWhDpHrWcMVUTJXOwNlRX2ZqRIJSukuNreSnXI4WAaO65V74/
VrhOdAIHPHMwbjqM95u404CqwF6wPprpQBxb9QS+amwMHqiJL31ygckTIfPDMAlojywyGdHO6kVO
wwbLSIbX0LpkgiFFwIw8f62kJaIn4A+eIKINwq/n2pc+o87sNJyex9JrrFO6z4dPhTFe41LmrArJ
QWMP3LjOuU3gl7MyIfVuB9XJfKdGsgnEfat2N9C99xu+5Yaj7Ecf56TZvd6BVKra1VxcR9vbD5dc
FnykeYFdrn1KjB+EWHgQWTyBmhi/Z/qN2KPwvn0NATEnMzMY0Vh9yJtiKW0KCdtQJ/1gm5Z+MkYB
4kQf3xZKopXCstGcAjOUewzxDMQCmxyftz2ASP6FnWd4TF4H7eVyrLxA1uTM5/QeGGS+evQn0o+F
xdALE4hl9p6B7fHD7alxcS+TG+4YqWjnRxon50Boii5h4D/ubqgcNVeDgcRlQd6pFwgQK18BgsKM
5tCujJO0US/jhiFYtcXxMtQROyJAJZV3mfuYTDr925v8k84qWIyzAnTePbINYxjKINKimfJKuHFZ
qByyqb228HCwiG7xWxJHPrIvnR+jkKo7ttKkNkQFTaHMrODjsbuDvy50xPGAKPLLqXqv30CAmeG8
sOmBfs7Icp8xUQQDVTh2PMCvR7q64Mh4uQg0LbjjHMBx93LB8aA047cbEfOSnzjaLCdH/vItRfke
J5rjEuy0iXLUx7ekhZBT2eNmmKRoxJB7kbUCqs1LJLP9eiQ4oX2jpoNzyZG9aj512iXYd8yJeKJF
wBOtEsgqVo1//msrLc6LV0JnaF1c6XAN7wC9IJbNggZygHqCWzGORJD6fprombosDk7YAXurABzS
xjN4qRwu38QIZFNpjRV6CpMaE/5TrYUK4TTYqZ/uz0n/WNbD9AnVj4M5PH6bh/8+Cn7nOX8eUzTO
1ki37ZGBu97/PKYKVSrubX6ptw+HFJrocrBPsJRLl7rOG9z77DJJeweFCr3LX8750b+d8//8aPHn
/ziE7kqlpfrlXINMHd/PFk7D6Qunieqr8YXAgJIDTCweHZBtM15elQ78k4P+cYcG4t7v4V9uxL8N
vv55NaJp/MfVWFbXYuTf1FsoFKv8w4CQfZmj0HO1t6djzjCTjNVJyuzx+rdPFvXMn4+AIkHTFIvu
HnfS//nJbVVUVZVV1DvM2n5s1O3F2GLqpLr6zc9+mE/IofyuHjQBKzO7KgL9oP0trUg85/+6iD/W
gVqptvmwSuZ+uOBh98MQSBo/CNIDUNjlPpg0rLrVX+75vzXi//zmf6yArlaOSvPgQ+/U74ECGQb5
GRbFOCwGFVNmyDmcfwjE97x3z78BAerob1/6j2d+S5WzUis884eDTdQFLjsGRS86DJB5GAYPN8fu
De58NTGKiOLEWl7xDMZe9ZhQZpcZyDXTTHQ7hIpmU2Y6ITuzYCpp7Ib9gnoFY5ofSuZQCcEU4dkj
rYezByKvoxlXVt2hODFiYa7UemmA4JHcK2zc7jGTxXIL1ljNCwgeiKBWWe49Znp4+SpXt3fyXV7Y
ITryLo8vWARhcHa7Mr+wGKh+2b6clKuL31hwf0tBBeWIe0AWhnEDaYx/aDOkvHjFTtpRGVNHT1Wo
2ox1caQ9MC4cFs9VOeWirq62kefyF4QA6NxbPKc2cGhvTrZ7rgCQzMRaD4veu6Bez3bNDtdLX3o6
2H7wAGHmWQ6Kbw6MYqYh4xsdBH39xU++ujrW8SQnVr7lVoyVBhS46ZZaB83R8NVPKBBUm8rhtdfw
UfCYjHa7FyVUAeMBn7g9fjyk/mg3dNtqwKDp6dgz+r/5DUQPLx2s4T1gz1k1kehzLuPqHf7BFzYU
sj8a39+LENINrD232sFseAPrcCAM7nNBi2XCBsxu4X8z6eCAK4vup0O3JwYQ8wspZAmIwTJbPTaY
cggmK6UNznPwVrHW68ZwgSN08TT+/ovEt4IURREIZ5iAMi5TcJ0/YkGvgJryk2B/WgHOTTN8eKSQ
iIsDf5c5CH8DPkQxZvie4efYvsFBjRnUCDaP4UGs3FNZjMBuKOd6n7BS86CYXqURPnAVcXYXwDNc
zQ/GFj6kjHNjNqXnFZzq/359/3Xf0jTDVPWRYgCm/c99S9Oti/qo+2prmkF187KSThRE6O7KdLPX
j+E8+e/P+9cDgwTO//8D/9gojfal1Y3aVdvHsppyb7IFoITzXU6ZSnZvqI29V4j/lRKnULmFhk4E
VO2ve/NvYbv/1ttZmkzUsolnqG39X87OtDlRdm3Xv4gqmeGrICAqzuMXS01kEBQHBPn1+7iz3tq7
V79d3VW71nqSdGIMItzDdZ3ncf5Gw43zxnrd7hUjti9tRonmUPNb1Rdc7hBPre7pGzTF4jO5IwuY
1V5OPh8y6a/7go9rhfENKwvYV+f5j5lE0/40oFomm+eOrhA6bv02oMmvLDfKu8VbMofseVDC68Ia
IZn8iAVYJzK/GES5gEznbYve5XWDlEzZ1TE9R1+e31Gen1p6noJi2HrqsCTuEmDa0p6zOfygWay6
V7bgtPgkrwa68+kCGkXoN720zqvyJdilYUH/yhw+4p5gin6ilixKT3BFgYgYU7o1KctTxR2Zp+cZ
tRACCqISyLo9V08PeiNfKiP70ZM6bkXXMHcJf2ipQLv4ffCrrLRZ+1Ukzu2Yy6767N0G0uIKicr6
9KoVZCeOiEUgpQFMPguWYJ23CzYbOPTQHtahuXiSG8nitfc6tSd0T1F5kmAC0M/tvzbthEmOO/BW
9ux33zjWfXl7XRq0c1iJi91wl6khp/H6cBj0keFAwXolbqF7T6NLmffJTXZWDuhSqmW2YeuIuqRu
3PyL1kIMj+0F5pA9CWBRGMSXQH/049fQrkR8BgAuCdi+0uVS+hw+Edb/KbCZDNoJOq1tc+RJ5aMW
B1fdpwGObCEFiPARGc5oIADOIBc936hfsr0+Fx/cNcoi4VQTxwWVX3L0ggSoPZ5DNSKAIT/GoUTT
Epc2g7jYMgKUwHI+EWmd7OtMRyPDe/nZ8mskaN2WDzTGkcnmD/eitWAb3Axs2u9IVk3IkiMbK1K6
6BAqG+BmivZzfI5zZbhXupTs7Kk1tDDePaIM6j7EjffygfEAhDSzSgnRqyATd0BgrMgj4HVN7zvU
H4gXCoBaREFY8wdYf+oPsoOyQ47uja+WPaBIMymSIzpuD+6xO4EdGZWwrmWQB8fscMyOJs5Onc5n
4gBtNhFKsK0rsKqzD32yeQCJn9PI+eQYSvKjjHwlvEJHrdGGVWNMxkgHxm/dvZZkX7psfmyCdS9B
I/XkFtXGg4IAdYeDpBNaUgulcSHaQjc0vlQpt88N+62HW+HynrWf3hv58gmViDVuzgogjcUHFIsA
kMfD58mGXpUQ/hp/FyMdVLjPl7177rHswxy1SN+oU+wzklvsGIgmqNXBoxlXH4/5jCqy7GzZhrE7
prsmyqRkEFujGgWjObR6n+NjyUiDthS7HrECT0Tn7KjKjf6Vf3eO99pL5W7DHJw6dwJ7EhfngQ9m
g6t6/K9Bk8TLPywxbU21jU6noymd35t1yedtmPq9ZbMJXjVDiKd3LXZmSJdy13wEEmUTrPuUUBAn
wTViGvbvkJUpQpA09/RZNNmxKw+AQj+caoQGBCjRqGCvROsAehjkmGN5fHGp0xbAH/HVguk7tqiw
vjNm7YIiZhccPoUXqhZIWxfQqfZIaxYl/fCcosPqNiGRFohZ0q24DeiwEUuI5JViVbLLSHB2bS8n
vouTjLnyu4kUZIwnabL89FUIbpPm29ggCWALTWTQXNvpmru/uTQ2Hidllw3jYzb6+4T4nxSx31ft
ooWl2papqpbx2wJaTjvl59GR8YSPlCljtM3gzSiy0OfxTHJRaU9ZO9D3ZYk0ZsvcIO9JD2yMG+o2
hzZxQaqOSPtDyaJvbihJUXVce/pGAqyqe8KV+WHAD/TTXmdnQnWLyl/HgSBxx5Ivd2vNJWujGaiw
zI/IlQeMG8kBgwJThJcZ3RSGjrwyTlfyZqkVQ2BU4NwwWV+8/PBYdTafk9DCAhSZEuS2tYEDZNCa
spk+So70EuFQuGVQDzW00OzKm9p9+9osj1pAL+mXgn6VUL1chLeWrA6/X77afx5lfC/2BLvfGJ1n
eCXBNuDEWP/Yuqjmn0qov57636ba6+O2v18MjVM/FRqCE6FJ14160mqXXvfcJgdT2703VzosONzx
rQ7fvAI6qxE7i3vtkodJsG/uqacLRpsv0X2DLU31rAT1lU3Q3UBPnucwSM01pD25m309EL9jczob
9LYjVXKkdcMS/elR4U9ErrP/wcSB8tmgn+fbZnDP+h9cp1SWZZ/vMPlQLFdPaYsuh7BxbhTZ6Rzk
QTVNdzC36p4tO/V3crJWedpjGwpHEfbr5rZ7LDSek4rAIt9aq/jjJHRPYsdTlu16Dzx3DYewbF1E
oRYUlwa9HQiwWyNKfh06vaj3ydFi6ELYcIN98KbgPqKQSDnRwEwh0FIXyCOUAK2xBW3CnvGl8RX3
k5Soinwlw6umgNn2OlS5UBICJ6AWvDH4kgkLl9cHkIVK0qSyublEyCzfB1RU7wr5P061Y4qi3Qji
ubwVEl5jreFY3FddbbFfVCeIGSe4c1xH942yUT8OW4hSB7CnbXSsOSUje7mqNySFL3Aq5oHOqHDx
Pl/CDMcADPNJzC/J6k6O6mWlLq+rCwk3i/QrQ4f22jCvxBN9dz2Q+T0GSzO4VUxCJdS/MmLagCu0
NgP2VkkEhPtEN6srxpyPx77pwqpyKNXuY4WNrukmAbHHuOngtuxu4I6Qf1nOIyL9joLcQWwgzxZw
GfwpqzttjvOjdcgwgvv1cLMpVQObLadBMHSxQB9krLH1gL8mb2LegVwfO4ZCiuVVQHMaq1e3rr1F
OwYPbpTCIvrM9Ek6tr/KDRf5++pU1WS/xPrUPtxkIW3Qc40epKPPqWmycvGgIT2xrvZuWGU/GHf2
qHdVqKLG6LX54Fx/5N4Lqb7AkpIaFqD9a2OXlSEjjEIZ97GhlHYlilXt2/LgU4b1rX+fvFlgLUgR
B6GorOMtp3gMy3pxGf9jSJX/tKuxLctA/2ywxP8JC/ilDsT3rlmePfLlHcPMJlkwcIOWlU/UTV2k
emzV5kgyMdxoUEfP/ETrvTZARRBJy+PXNgZaZ01yNJ2MO8N2A2B2lnkyn3PkdBZlFODyHdBDLzKI
rqCc8XA5yD6F4AIvG1piP3UuvYZYEJm9gzCD/UDPxsWIcReHHpZsyQHO5dIYnAjHZcd7EQIC8o63
O+Q+Je2S4Dqf/muJvuCDI8l2lbGgnuW9FhYLzVEcUFVfIqhdKPOxhk/QDgblksD1rPv38/nHHckv
p1P7bav0UpK8zu53KAO08lgRziBdX2YQyZHefc5WTQJ7+2UvKjATCJIX8kAlKOHVT5f7wN5dJvla
mbM0AQQY8ILIsYLf9zmluccQYWOCOtGNkMIMiScdXcn7+8ErP32w3+ZXVit8X9YJvVR+Xt0vF0Pa
6sb70kmL5WuTMVvWLoM102b6FFsqXgRqdxxD68bthK+hziwKAH3CRgC2fEls69dnxI6Egf/ZKxEq
qC57hwQZduXVFXgFnHd0lzA+MwA8x/bL2RNdOkQcQne7piVzYh6muh3n3ftZ5AqvXkjcT6an41XM
qZfXAYIykV53XyE9sNcNUtMz3Pf67VbfqqusGFuOovvC/apPaJQYzmPf1VCa4la/OD8jtE+t9zqu
G+i6zaubMoo2HwFRfMQMwTSlKlbGNPPY/IzrMTwiFkGjDmBFxvbYV55hXDl7gxYrM9d9SujyZ8T+
IGHB4HTQxhJrOcxoyJZoj6m2fDVO54sVbYfhKiy+bHpc3RiKSuI2Pyv1z0lB43FCsyEjDSp7CDIR
Gi1fL7Gs7gDNQTd9XzAwKyzbocxj5bG6L6QUkSrSuIrtZa4y8rESFjV2oytkj8WcbV1BN2opne9D
9O4GFd1XhGF2F8uQNSjr6yuqPcxY6Ac6FPp/9BlLOUEwrx/QlFisUWyMgtaI/UB4/9L2/FoV3gYv
Yhej25rSihAEU8lfUm9q/PbbOpnMBVlwIadlR5OidJJu1DD8Ymy7Qhv5+2X6p1grg16uSSVCtywS
Wv+7EBNXiZyb2pVsVhNbBlrY7mgnd/u4v0Ny8uIRWzcfWEsYQKNtojlRqF9fz38VZ0QA7O+3Com9
sm0amq3L9m/FGevdPuXPTSOOaTQaj4gmFLoipxn4yCMnwy3UqXlnTTBUYE9qNLv/OAV/6CUYv/71
38vXsSS9S1O9Lgfezku7i+bIXt0ticla+IRhPAakBbIQ6m7hC3WXoXPGHHd8EeX6HVMO0N2/H87P
qPa3k/Hburyjlc+O/eJkrMw5m3viTusIBoU77l8gT56kbJQ63a3zjtSV2NeF04Ai3SBdrSQRv0q1
kYxMjOd/PyrrjyeJ8cywddtUOqaY+n4ZzW7WRbt9VE7SCoRL1+zuOr1d4rAVGCGD7I5HWjjaJIWz
G5EOe9sxKBGhOJtd1+9uPSF4whuyONlqXf9b8FeJoCQYczIh5g6cb9ntZd3ARak20rvumUZJHlTH
fBm7VXe6/8Z/iie2R574GcAVwxQ66S/lH9shVSy5/9dZ/3+v7/eyXKLuL7KR8vrq6QqRWWSjMYcN
fuR6SNwFO4zZBCokCtpHb83tzowIqGAZYCTDOIir6h/3pf4H9bOh/HI8vxVIL4n8eBmxjHF66WIy
iWQXsdW9i2Md2q0MrSKOnQXqADHU9d9lr3CUyXfrM9wPD1JIBXtQSzR19+vSITPQQetO/1Vz0UET
FDiek9kGJtT5R4yT8q+z+NuNfHsrHTWxxa20+jhUDdl2o4/GatX9lg5QTtZiKCaGcZl07e0Z6/Tf
r1LtD2WC/zprv93KTfNJsnfJWWsfvdVm5C28wrcQMnyjldKI9Lw76HTn34UDa3dy7Q6jKOlib+x0
D6wFym7kBAFpiZ1ILrv/yjE0/rDp+69j++2+lhJFeT5SYtA4sMYdvcfHnRXeu4nT56gquDLqi0zb
3hEsh9smvZ3mFMAJ0pBzxw6mcN7HhYg27c9O/jCyBlSRcC5S7A/ZtFM0WD2rboOFk9RBhiUoFWfU
ZkfcnMH0/yMK8b9eibgKfhkL1NSw0uTOWVZGG9a0iGEiEl/HKDl4q/vEbYI2763jCSdUdZZM6fhB
0Zhixv3H9Wb8oZj+X0ciJpZfjkS73I3C1DkS9E5dci0YVt4Q25CMLKg+9semd0R3fOvuVNfrz2Yv
22XjODFn3+910/0+7b3J+uOCe1ErN9wPoHGeuSu+v7DiBNNz/CI603YT38RSjhI9G339/XK1/3y7
qLoIIqTm9RME/8vhm+98Xz3E4Q9wlnZvLbfMzvZIa+JEkjhtDhbPJWG9TEKSc8l8ZEEit5huNuVM
LumXGrAuK7uzfHBiUMpbZ7jGXucgdaG2MZhU3vUn9fTjVpNwfp1mOwGoQSFCDCgqDb907AlTxs3y
6J5dna+9Q/D3YJMTbt0hRhmkufzTXJrm/jwfMWZgXJ9Cxfn7WdD+sGtix4SQjHfKMv5XR0QyYzXb
00pdvrwB+okh1QPvSPPuCjYUHg36Gih0HRf4McT0bM6N3BfZub7fw5TlvXaF2i3Yu0a3SahRBMWS
zfsnjOH2hHBkZZ1PS3/KnPH3w5b/1FIiEE5h9dRBD27Y4ob/5d2LX02aPGIdKXhPhIcfSWYkZJtw
W9qghD2zlBzgEumNPz0qgNQrR0V3h+5k8nbHEvG27aAL6XlyO022URTmYS/aGu7JIgSuw2jerBcz
7av/DppuX1zUaMcQp7BuftNQcA1SgPH7uwxfHzGSB3ZnkD6dFWFwbjMmWh4K/QwEjVN1ul/S1xc1
WwLE59n0zEeCZI0ud+i1C0Egcph757l/rro0KtCAvrd/P09/nBN+PU1CPPHLaXq/5Y8pFYx7JVM8
pTxvROazB8JBLA46/UnjIBZxlsxM0wvCZefvf/4nl/X3if3XP//bwuXz7rQF4hXusZdHQLS7e3yx
mkq7rF6gjS3opAeL0tuvjvR0PZGObvWfhNdMyJNGuGGP1lsSeHAlRiGhuDhVnIClP1JrxIzzT7dj
dUEvFvPgtnfPSW9+nk7/fvx/Skb85SozO78t0Fu5NutULLxacmfpoNXT0QDKB/PG8biIewxjLyHW
8zNPRV0t4sftw2RIWYqyz9aeUrjfFFSfuhrzW9ML6bnxGqgqJmP96x+3xB8XiXqng2YUAzg1kN8W
Lfv29jLKzqNYPkmIKiL636G9kMdpFKNOosxNY2SqB3GoewgAoB7CoVhiZeilPYY4ELEreKl4oV5k
XqHnv4QJ9AxyepC2VG4BA6vcNT3SdAK0XQySV+qBT9Is/rOFArj5IlWj411JCjSmpquv6M7TV+1d
oT9T7g21NegmMKFVHz8ApAs6kh/wvCRI/qOXaopL+vdrTpc1VZU5B7Lc+e2Sl2K1srKGrb801qAn
UtDyza+W2s+FUR5ZwepzQHmQ4gXBW4vRFuXu3amxKtLH4mbPugB92h5GszrvaXBD7iOMFZgp6byp
x+sC7MiacofLqDAkNaCHUJOKxi7NurbfHj4LK0BEIdOuKBxKHVgKQLn1PwtdBLCyhe/WYwwKGash
zZEBkBjTDo0l5snUQQzxjU+iHCE++Pt1LKvGn1ZATHOyZQEJYA/R+W3dYKufWr4lym1Zh5QZXSUC
1whyDiQ0IRtoPqBQilg0/PSeSvAo1ldBIYGhEvtoTkBevchzxzfuv4ckO2H5RGglslctqmaPNT55
xyBOQJsBu4SfZZCfW44/JF0J0MVlmriUCtaEZ9Cx7svDdphta7b57EZWd5Faxnuhn2ID72QX/SAf
+b9ui4/1mW/cXkO+bD5U3bHf12f1RLdEPaHhF5/0E50R9RSXXzdl+sLAQzGTsKAafim5dHRtbRA1
ZvA03TfmQdoTiUs5sN3YEP4OVProsxw+MOQWfJUeTPFdPlA3IoSVXjxxqAf2gulBEj8hXlAkLRUr
HkxHAIX4nK+ajT3nORHDYXpsN+2GP8bjRNgSn2yYU+KvwIoi+KwhkwnlSHt6b+h5x4f9jlJ/TFcM
B1/upuShrG5kLpZ0hhSytWKyPhM6a9OahAzimTo/2Z7/Sfh82F0DVlW5Eemh5eYZarRaodbhM4GI
mvTC7RCXIXgKCGZ9aPwg7CAJgZyqgmcIYykoYNqSdQw3iLe39yCNs/E1AbT2sagAQY+F7BG0KN6m
8DIPciedMY942RRtJYbZBNun3DN7NRRAHhg8oU30BqCKwCP2FJdKj6tig7T7OUTGDPBG6+PZORr8
Ut4TZMGcorACmeQ+1wR/B+gohOnjDRBrPEsIg7zMUqISTK+FEoPRBLItTVMX3MSk6RPAEqrrgnxA
wgi4RC8rSniEFVy9e2R6VpgBA+xAlsN2HlxmRvgevsGiysDBBQzm6tfdJzqtHhhEMEYQN9n6hrc5
5uX1nXUWqNMpJbzo2q9hg2DFA/Uh8tBuYQMBK59IY1CpHJ3AuBmjemrT7ZKR91HQ3Orwee7HJwAf
cyuov+AOqdjS8AKCpDLnQ1Xk7FjUf/FI43h/OBkT3MW7QdW2cW/Sy6W8IMJ9SC3CAyy8nOAyfWkL
Shro+BuAaTKQ/Ca80mEDHgfLugPc5MZ7JuDkAIPnZC/xV98jsBq9jJ9kEEsEvOYygcUdPsA8SZN4
/uSdLxaS/xBDNEwwxE+kpwskHStWVqtvwDXJLh6/CPx6El5qYi7JfGXN8QIoLYEUxZGQ0/P2Xqcp
C9V6LcFZfcKRSkbgvTCmxzMFLqM92c+kBeQRwMHY/YcV15FAE1VcqyaVHCVIMQp3/Gy43+1HOArO
CR5iQPM9ohdIlEln1eH+k7FVg/tLI3gJIxzdXsXbGgOsA3dMotuld4W4dYUleePFQ5TEsZXs0jnr
n+8UzjkX9BhI8VGAD5/rHAA59wlG6y/aVVHqGT2ZZBLAFxMOG6akBP5XhikGQgFbLwBSinFcx/6r
xqlaDp9RSoaHyQJeA0Up5ro6AFMreLNgiSDmeqihfcsXOcCMa9C+EvhHVr9YAlAbEAdElnTZFzC0
DD4ZyRbYyWEMg9fnp45G7PXV1cIU+NoF7aHBJk5cCFfgoyh+gbo+YWWlgQn4Dusc/RuaA9weD/86
BNRG7B/HhoxQ6cVAGVFeBw3o7gZsJk5GAQAFY/AaChqRhtdGpijgqQQa4XKhnwk9gQHcuwxYSoTm
C5tp8S3NUJbKnHHFZxFMTRJQmnh+x5jufdqjBAclCG/xO5CKbcIsjoEMVNSkUoCBAs33AsJtTOvw
OiwOEI49a2Ry9kgcRLeNBbpHjjFnlO4Mr+cSSvC6PlQfIb4DVoojRHdkR9pHzB8kSMpQAGuCBsWc
RRUIWm/jM31C6H+iu2/82xhCEMnMcFgO7TAe1PAETSSXtlf5EG8JkdTFeSPDCUUPQYQ22bwk5gS3
2bsvbuuS112BiL27mYs/gQs/Jh6k6JUTlHKAZx5EEF+m/NsjTpginE2BX4PXxjsJ+iYOsY0sEbr1
byuF6MwHMYwVQ4ce5PTd+48xLHwXUG8g4gwb8vKAygVwt32+A4e58ovpvl/035HQlTB3EiUAWc8l
sNcMbIol3BpHHRz3Y3Hvdnq1/yISKp9jM5hgw0H9ys1ymeEbo8VIWKHI080mxvnGdaScrRBsHBmE
TEhEuC5+cgPbzehn3ipWTLPwOzf0nGV6aCjGboS0MmeKrFMNlR4o8FkW+zQupj8PrWsXi7Zu0VUL
GoSatfu8BD/hkT9T3v+gGO+rTDwX+tspxoRZPOMfT76HKkM6/d9/31f82WyRTBRufnQQ5JAtOufn
CgFHOrsfcn7yPLyHbOJSOk7JQj2ZY2mczliOnWQbocOd3s6Oq2r83ujjTEwIQ+S+6jheVWFOp44i
iSxwSPsl4rUHEcaLgosEKysiki1s6NqRJwjV6DeDFv7SJ+aXGM+ln4+4PGYanmzHHhZHdXI52kNz
SFvIHKoLC3f/yFhC3V4TFB4hI0nnAP+/94LQtgUJNRVMXUGK7xAlD0mVkZY+BqDpUjB2l3b/tRTY
2QLUHWTCKO/zFFKf1v8IMjRUTWyq3Amg50LUkVzjuJlR+tRgqACyMJXoTNNMWrQHtejeq3vyoCAp
Duq3m4wIZYM0xlUY3qFyErHY1wjxBsJO43Pvv5nyNf/p3MEK4ilktUpmFqvAFzwXm0Y84daQDRgA
GWHKSUlULelE4wyWoTkxCZGjnRru2VPIbgd+IdCyoAalSbRLVCOUfIENrhg4de9OtysOuLd6KehC
dg8jWDuEdTPGBDnPq3I/FsSUtH0FeWUqwGYDhTseWza3g04ihR7Yg9J79+VTC+MdHFlQc7dJgepJ
VO64YznadK5CKXn3xfO9UWNDiHj0TQFq7L954ty3N5J3GwiK4m15AQSn9BrKOCzqK5EytIbKF6aQ
07GOK9z+Zi/mEMUBPOBG3IitZUgPsjkMxgn2xB4tT8hpMidCQMp0DqYZs3KJLMCnuFdwk0E8JYW+
hcypckhp2HhXBg4RjIuCZFCAhc9CQXXD/CT+DsMfn/nIqoPngLnZfTgtsw6SEzhwz8Air15xQOsC
T2XgdS5hKtJ6YAApDD4P3qzN2730buxbcg8xNrhCCILBqydAXwlRHAaxyI+hAHemA1D//p29XQf8
SEQxG4KWAtUNcA8PEFFLYoi8MNgxpPEGaz0xDIo3QQWOj+QPVHnKyky8qRqps/jkvfYbNA3c3Ov2
xUT/ch9EYgrUK5Au8af7wKc4gzBWyG5HFw9+D0M+eQMWIx/rNp89NcPts3uk/MrOVCGNhAmq8tt1
BhGhWt5CCB7E513helesjkyQ+jB6YTq1jmjCZ94dVkhx6w5j4NLaWMd4x9wF4Zv3khzplPMlUiwe
pDho5JQ9PdZZTk2EGl7DwWfCY0jta4GIYKVUGVP3YH3W+oCuCuFXsEaoCLMvZk4c3LsKIm9jKo3x
YnKlFtOUjK9mFoM+7YxEEmhGNJ8WPpiLb7M7AbrJtpg9Iwvti+WaG3ujiFDwn7xwhLX1ql7JbHfY
Dz14twlMJCSHECeKWqhUzzcR6ozGTt6gZWB75E0BIbLSuA1uR3rwjHTgi8Doc39Nb74UkSDpPgVA
209XBnRaExkteo8JuzYuU9YE0T4smdNiVhqAA8H4P2GWwgQNpMhwK/ia4EWjGrKvQdw2EQ7rG4Vz
baaSekDwmqezMrC961wm8qXhOVgE8nqzudjwtZt49hRHyUDsvUFB/2yW2ASxpqINPTcFOPeyInVa
bJzYFQmM7k8arcDw3s72/H8mo8sK8JF4IEKwy+p9Qhq9Ks4M6bezMgXcu1PH5hybLuHheE+Jrxbf
fZ/0uTItzh0ejIvMbLw76YInVMlVOJB5EFZS4JzkGpSbdpznfKmMrhtlpPATc2hQWG8mr22ReMqs
nVCXKxiLZvJE/ZInxbp5ufaCUhmo67VM5fbLLH++RuaffNtbbC8i6UXKWBKaPgAC7m8LijNbDLch
TCELWbuD++c7Dh4Pwts6JF0VXjzWt8rgGsoQPdPJY5ahi7xPriQCyueGQZ6Ra6hPqHzZbDFsjgSV
6DIbAlgjNV3alOTfIsksDvbc2BkkLzzPZGifuDjnBMVzyVxmz9EtvP5kYf9MqSJBmGSKnjmXCGgA
isIoj+kdT1uAom2MbUciCYnSZObDK0U1Di9bbBcEQhIqDMXoDx0kA0x/AYsZti5AX7kvMP+vEUxp
IrzNjcJo/gIuD7wogZtdQk98fFMEOqbCfaEwTxM1PpYCm5dOmtYR/uvwwVJb7ecTJVSmolVPdDv/
bsZQPdnG2WzmrJC9HRjVsQ2xUZpc+YMsEWEii1X6bQ6CGuPfJwCfOsJvzHTJgRP0YSD0eAxZRKIg
QBPFCItNgwmQaW0heEDvIWMSvgSdbcSV4uQtPDIE9licRJgkd7WDW3DQbJHcLOuj8p+3FHysMajY
OtwWDEYEtz37N4jYyiDbfdgikSPUTxHoUKOUHHics+ybkIet1P8y3cvRQqJF0WC4H2ksDDI81+pE
nhu86hgUf+XFmFrA8sGrvDH7232VkBklkBaCXYqTDuqdhHjpJ9LVE4KlZNSMrREz70FhflVAROs8
H1lrLmHa0XVgfOmMTTJJDpBxh3QXMgYHdayFtyD5BlfdZ9dKfw7rPcrHK7RjMkiBbDaUe7AkjV9D
hVANua+wIuddEWxdsSVMp8UUO38/pbb4GWGOwjclKLXtiUmEGfs5wsrNkq3ZVOEDAH1GVUkAtNX+
BcEVrVOOWJDdRGlCvKUKAe42G3g0rf3qCFMJrTma1HEMyvEl9lVssm8DqGTgXIY6CanXSTuUf3K6
q5V5+mG3w4x/E8mNb7XdwvFCYrLIJtJJ5yICPM4i5H5ohqiSsW+O2F2x/uiw4OSFkvQsfhHvBFtg
4Of9lAFf/CdGfLEjuH+TVMB+gaUAXi3S0hnpb6GYsJkEd/k4H9++2wHbqF4cakRCcVJuUwRgZB6z
XX9yIvXgcmPWbo7loBx8UFCSPEsycr62ZyKFVtnG4tG4pEQObLxUaHzvF1a/s1UjZUIaLHrDljAv
Ehv7YBsrYH+EjU6QxrhZRA6H++E7snMoJqhtAd8SJkDoEiJHwSAcJywHnkNpqnCBJUHb25qUY17Q
AfeB0tc7TmdSb7GVRxjMyV9CAr1Aeq1ttW1J82MZLz8vV5/xw3hpae57TU6Ib20N8VODDFk+qej+
CWc1tq/jG/3N9n1Em9QckZkSuLvja4hNIrbW0NxU4wftGhl4s2ZDvHwf+XJP+Bu1/2O6Q3xKeXop
pt8jcC/xLM3RRh906bXr9oiZAisdadrtmi/T3f98ktd3ODg7sJTpjl+nZU/4O/LW55LnY7Ja8y15
rYpPl+llV31f5/yIbgKP/nnYz28W4jlI1r337kv+BHaQdkAh4jrXWQvVDLgtm7mCfPr6nCysqbrR
mRCvXEDN0NykpENeWGm88aJz2QRMo4TOq/DFWDSwnVSDj+DUk6+V9johiDBuRoPldwYc+erlgMLp
hIRXAovyvhHaY+SY7Bx0lx2ReC6mXZWy64sWRBwINjqXFOGhhIjysze/+yaw5T4kFoLLg/gsN4fh
Hs+u3vsoQf6L2d4KSiog5iEBHSCg2i5MUgWHY0lgiEo15ONTRKV2cZ/KA/oUMzTIX5jFAZICf4cx
xSqW4DzWfDiP6M9yrqI76JlLsHsSMdwO1WH1XS5u0WdVo5DJ+XOYAcTed6Aeiyl/hUpDBKqAFfF1
roohZMmSY4LVg3SZuRqSNAOZp4WTUPQ6jChSFGNgvLAQVweXqUzSb3K4krrWku8neaqIVSB2Wl6y
5+dEIcoDeWUSRvY5qSQQwxchi1XeaYtkLUfGsN52CIROjvJMnaFtL9fXF1c4yFP8OK+jaXKFonjm
4uTfNvAD3BkzZbKAseg/V2KeuH8/BUbuJoC0zbEg8PdoCMMNNkgnA4pXRNWqYQgTV1675noSn+yi
a846V2586hikL5mnNxdLSRHzFtbLclxMzXU9Mo/l+DG+7x6Z9xjjYd5RJ9h9RvXoubtNH+P9DZFe
Z0mdIpTWCMulNR6LZYec+2p3rbrV7jL4jJKNPeB/x8dYWj/Gt2mZcOuhUIisL+iq+c98o8/VcXtK
FlTxZ6p75I3GODG9U5pfqKIWsRBP9J7zvFN7gJlnbg9Iwp6rQ3tgrFTeYGPV9vNtFanDZl5MQfWm
3CnFkj4SZh7KaTnOeCCVi3yBq36RDhr+U4fviT248Ow100XFFZNCOWPTh1/7KGYImNuuqFtVq1tU
Lj69o+a8+jdgIWHTfy9kqm0sj+8soivoMZ/DdcIWk4+PhXUuJ7dZh6/F4qBc/Kyjk7ejgaZfFLP9
+bG4xR69Bvo8fK9cIIsXK+/UcsWvPzQHAah4JASE+4FZBF3mAZqu+Fe5yLbqUFsxxA/eEDjvYTWF
WhHi3R0UARe7l02APSGmZgLgu+JWsrnfikge4kFHNdZwEzG8+AxHIx4xbrmgRViMGZG1SYFTYS9i
TAiKJI3X6EuRcEOK6YOUBeLGiPvFUkCI7Vz2scBhDq58YwKciQ2c5lC2wwuGVa5/CbEpz+RpPfz0
X5Hq1/zdToVuLqq8tN/Z3PsSdWYKpnPSmbwLrG9w/9Smq35zjhdYltIJJeVpRSMvhlV1mbxWFjQm
89PLD5cf2AZ242SVrQTvZk5XE6fhRtqhYTfm2dmYfzZ7lnAZQtKuieSccgYF5YOqk7sYQiJem1HO
3GU+EErps+yoRvWV2YZE2UhnXrO+4qUpOvfx8udOYkQgEWnGhFKuP2Qxrh9rFfzK2th2MMtCpN4+
joCCH0ejJr28WYN7brjdngznLHHh200Z7pkSxKh/X8prJCkGKeufLRgYEfL+Xl+W3L7MYEX3wrl8
rPMjublDTeRYzsTDrgN5SiIlvXo5TMkDvg5ww3GUHMg1qDQ3ad3k6cBF4Ys35gV0+tj+LEYNlxXf
utMnrp7A02+ldiCeAfKACMcRJOt8oI6ysz7CKm8jJa9c5bRmbP2JXhYJ9WTDw8yYiSGKyGQmdj9b
t4QyZbMrnYrnwg73m8skncCT3XPWIXUZc2NON5PE+6lO7r34b684nbFFdwGhGmmh+aCi2zoWQyGS
7Bz/Tn0izjBca3OTJLBX3n2vEHFg3zkng09fHjV+GT5mpAqMpSXrj6AGQfLcJNEbqMOboRWvILpu
IrRxCBqk/5aravMCwn9d5StemD7VMTuIkM2WBFLC0zdCLVWQwUP2OmlhcC1Zt4IApeYbz1mciMBO
X5wFEqMcB5WFCZZT/CFiEeev8DLUOQPWnIsuwfien/FSjPID+UaDgtKVmFHrEIxMxAqPBtqBkibb
5EMRCTe/uDPYyDPS2PiYRH4hLOo10VO+yHUgYQ9KK41NhFJjLhORhaeu28FCR+WXjZkKiiUQG3af
MAQVF8cOW1NR5GSbLkrJXLXEWAs7PvgdqpLi/pCn6VCf0ZsJOsRisQpAlsJLIgSk7NvjDtBCysHE
CxDlN7NGrCB2WvQkZk4Kyo020kbWUhpoI3mujWB1PeHIU1skrtOclKAXwfQLQwx7tnyYD9HgbyAX
R/aJKjbDaTu8zN5jOtWS7Mjr6rtZi8v8+KDjspaii1+8xvnefderKxBAy9PUeZWdTAVApZ/Y3qX0
WmhmBGdhPXeL4pgovSfGDYJY0q9CwZ0QJwE/LpXeWwuKGm38piBU7+EbUOTt6Qf6iDow9z4ZP2/s
jzuD7e17use8yl5Ln+j6yLaBLjpkNguWed1F1c17syB7kBzEWcMMRO5tsbminrwvrfuylGdVOZQY
ScmLiAO57LUYsWll6b4hBdd0m103jd4X60tA5fR8bkHMW0Wpn2tJHqCVx715wRO4vB6AEjINYyF9
J06F2ZNgJVK78JO+aIWIrE6CEQMCB0D8AmA+6FOFMRe9Om8rqnm1y/rYQrjDEgULLSOvQ+GJoYNk
b0gIWHdyLD/I3uf5k2gY4h+7RqSMOtPmtNeEl0uft+PPDAOyhSYd1BOhLlRGR0QOyS57dv9DK4Gt
WuWm3wyamfv6QMdz7tLs9hpXdK4qwWSSzMUlDqp3j9Gvvfb/D09ntqSotq3hJyJCsAFuBUSQ1l5v
CJtUGhEBO3z6/c1aJ07s2rWyqjJVYM4xR/M3er78SNMhdrBvC03HAcJdL37Qq5P19WPlg6mkxSWX
g45Esv4A4yjsipGcHsu3ZX8Y1h2CT1b3NXKa+ZjUFcZTnmsjY3SLtHf4xBkCDjzG8nRdYT5VzK1u
RzWut3fGpiDekKPYp7gOao5cLDA7OTzU41sSo3cdz+XEKI+obTIjwzEPz0LV/xbALIL250KBU2u3
pZXdt6XUvp0USqJiPZJnv2dAljQc+PXAlLXlPw36HyaXyChbmTTv07nuh3K2rN9Lom4CgU2ZfN+T
/sNVs0l7dZ61dWVuIR8xICg7u8Cb+bvm90ey/CiTink3JVG9eidLrpSPodADxsBajTRy1cYtRuYn
cyvduuFdqvp6iyqawT8VNEc3bzg3CERBsoCu3sDONDpYHTgHy4f0FaSDcIBe/H0qPibtQASc8Q0D
XMBd/y6TQUAoYX+VFdaQk997Asi+/RuO/OLrP/HIQk012T1qK5O3Ja6ptCEk41N7o76wz2bO8J7y
6HWmv1+73Q3TSbK4M3WqnBeiQx//2Z+BhUpqF2UJFewebg4Ps00mtWrrjKbAIwJVbccoTf6QvwYy
cWju5lUNW0JTfwwABbbR92Z2pyHfur5hZL/uX+7FVMnG5el3yK/b5Gol36BRptclKXGDzFovel7H
VRsm52r9rU0x0MGYyKOFds4OBQzBPQLv/TCf5Gx5XN7T95QyhMbRvKDvH4388shI/nw96G/cnUBN
9hYJxji1835N4LAo+pw4AUelZPDJ4d/BzkJKBpoh+lik7vCQDlfNAdhenaBSodP1hAVrwEwJcQJE
sFy1s5NEn/XSyz2shrjMBrMWCzq5y45GaxJB7hyaqj38GWnAFtaYEfGxTz2kRUDutLvRmfVHeeW3
zvVuyH+PniHjNHEYlZP+zdX922t+Q0WZ6VfmlJL9kcE784gQMXjm5rlicA1wFEWaGJ9XkB6z3Cn9
fht84x/NVn2uSc6blhOqBxV2wm/FfmBBzA2H7YnEJrrtYakyb7PBVtDICBKPu1D4dxzmtXDgvVev
UCY5Jkk9P9G1vDQXTJOp8UkNvN7yCTodehqMNLhnaIfivYExDCSWdqwibAuFy1P3+Zosb0PHavmL
Gzc7N/TOyeVaAp6g/uIuh7nFW9DLyQ5GzG/eBrqpSd+oCe6lEXxgVvUNInlPPBOjQtGzNFFbG+jj
MjU7XeioEn85tvn9dvlEcLyr7WDBa0e6gXzlDwUDNtHtCI622xFWqMgIK9c/WEPE6icCQrhro2BF
63iMTPdv3AhObTpmamS/dukGL/YIPTxjFM0LnKmQm4K5VCGqTT3v9EAfPTe0K5C4JexG0DXfM22p
YQNOMsunUpz+no/E+xar9u8a3zY/Bhvi3Ffd1lG2eqwgQAcFb1t6gzBd092fffGfvkaPw78MbBB2
oRa+L7+Lsv0ye1wMYwidNbdCH9sNcC9UNlm0tD9bY1n96XPgs/dFL6ywlECMHv3dcwPqEkDI5deN
oajKIqNGGt5DnwEVHrmEBzhWNTSZjVJ3UF0dQIKHvJkZSmqqKAlCEsXkoA+jUxxr5PE8L36QO7xB
wwgXi1Nz4XF8BC1+zM+ANOP5v2vjTlpvKMoYGd0chwDAlrUxZEiUoXUBJcrosysozVB5040W7pli
ygjukv6QrMEO4puR1kbWca+BQEch92VUTws+2K80m3bCshj9gq81AghEuwOZxsbsWAkQ2FOje43z
n8H9Ytl0vC7zkNbhJ/IeDh9jCXMEdBSAaEG76o/f6OSyuhBdpF/HvVBNltmIBSb4cGOCWtcbowP7
Vb3HXsOTREhUf1kGrDRm505/npwxRIHWrOP52jLDwaH+j9Mr2clBfszv45xTb/HYpRzwSK0qqKsY
1IFfNG8xKmQMWJqv0ThHshWEBrsIXFmHHqIQ/4DWB5UT44ZurN2MEnUkIlQNXXANbytH3ecnhBt7
svkgIkDafrC7ZBs6DgRiec8ffweZAQgvF/TOrHhl8YH58OfQc6tVBkkocitXM3kaQnSJXYL2LDB+
kM2d2DkfIZKJ4n1lvP6Q5M9ltOnGXYCHjrIdkqMCOGF4CFgLjDmCYJAsgc2e+E5Yj6lQxlc3fY/u
QBkLgdXHWKYZckcJ8jNHsLPdf1YoWWln6fAc4vEjdguBVz/UxNEzAHhCKC/8RZ7jD757uaf6ITzx
+N4u3ZY5mzdZcgWR5FOFVtscTexzu0PsmkTqp47RB0GiXVfHqIPUfyBh2PcbrlvN+eP1K4TN6R8i
o9XOmflVRnk1fig+MLTXUNgbq7z7vAtIMwHuuUPoTQb6dzg+8siWj933PLg8ANwuhhvyerqOw80P
LntQr7jy95Hy7DW+XdJj5Up72IgfB6dbpKPB7gPHexvPH65EBooSHC4ZAqBInh5725K1gBBAbfD7
f1/AnrqBq2X5Jsh+ol9jAvuUkbkl8OFcqJoSABBcYVDzH+JwNMY4hn2JD0w/4H5/Y1aLcu7ChsOt
L+KEuuf+caOldYKJh7SuT8Mfj6A58thhbfKAeCRdRLXHJ1jIAWtqRDXNTSWYfKL8yOO4H5GW6ZFV
U8p8RGS7IoWcY6OA/2BriDanJom+FjelHgi52CGjrBUtOQ2FPMnMt+iVbXmi/FI3N4Qfl8m6ATax
pCmiosG10I9qIjRm2S+jNSvlySA8WWtrBH0PSfxaqTPMV9bXmbYbTiUKp/uyDNQNzbQ8LP6+cw2e
5y+mXCZl71YScI9Q2bGGNl3ElYvqTom4yvzYnjBW3mfLfE/Q6VPQEeBg5JI63Mwmsb5owtyIViYZ
RdI3qZlrDIb4TPzafeYIqSK5vHqG32W77yFiAOxjTy/5umeNo+UwA0nDAlP+cgDZ3IQ5JB8duPI/
KRtpTfvv8yfawleoAP0AlfTemW9/HGFyQ84nAhGm9QNPkV52U1vVFk4/h11DIUDIohNwvHfjPipL
AHt9GPwdYfi+fsQVTTjo8PjOXO5/z3g32L7jFP1VDhjYtQ+/PupC0Rfyi8KqiJNDy/GE3GVYw2/9
yxmd6bskQHa6S8dIFHRIUX3sFpLuzXnTkKanQkMpsZ93E2ETTn++aJkhVbbM4Lo/TnuUacaH1hha
n2+DfFAwcd/j39eUkfrMhGROl4z5/f//SNqQkDA+Zi1pWmLrP+MzMPiaFxkxjf6KNxqRJgyMbPvC
bHM/dL9us5aNZ4CzEzmIBOyHoSFKI/++i4jN18hzcqj0zGzXw5xJiM4bv584jvhCLWnxiOj/lf0S
tCgOQwcUfNAd5xcJFw4ObeFpVai/6LFIUTa4SPRVGxQTfFk4AFg9ydWQmBJPk+OSzigeRuSm6+YC
P/pLq3ZPRwbCsgwvBF0ddmwXoUXTfoyR5IgCEVk7gLX4ARKHFNBVnTiw8InI+uOEwQ8KHvgWp9Ps
M9HaGUfVs5p+2n2/sVMJZYlmB91b2ryj9uY0YGRLo9UDRAfSofWqhQQHmrgP2SA2o2QkQ2ROzBfi
SLPkACu9iZrtz2FDIjkCJ43O1hNFHathV7Pp0GmN+O/wDAr12DJIRqFKNciQ2OY5JX1uaHc47CZJ
FEHgi2wvu71n0GzLgMc1Rp8FkBuILXPcVH8MNrpV/zhsDTpXpCY6TaqPUOGhW9yn3cYelTe00IqY
yDv0Poy1jQGxJTE49dD1tDnkSF6IQ50sAhenHWwH9hGyPUjL8EtZiiNrn17STfkxhkEf6SfFKbfl
9hfr++ZyC27zDCl+yXqvr9DKObXKCLmIm9vif6YZ3x86+EeBo2+Ry7cwSqhz+9uzvnO+ZJfCvtDv
JpfEA6WFwDHTYczCd+lUQ2aNTWAxIVRUsolqYIuGrIZMIRknZQaRIiFYYErIQFMapxuSB8fRLXEK
gf+DY//j0IKKvaeFQizQGRjwPOw73Lorzq5EcoaTjC//BtvMkVajRWP9jUyACoGfiag/bi/YlTQ0
3NCzbccvRjar177c1ytirnTkvkK4JxqTRNCNwTUBKUSfkj9la29A94GG8+TtC2xmuWcCQqSX4qFN
8kQ4Qiv9xuH579CF7MuMlKlAXM85JIs94zOhCPml4VrlJiwM7vu8AD5PjbNQsWOsz/garO8X2rK0
jBXnvQYn6ynnwbI7kzS8L3wz3bcF51+z/nfYcLaP6AARqO7rMc0sMoI+ZJY/ghbCKAlCT8gKMyok
SwEo/xH6ZmpiPEPCI0vlAV0S10/CN0CMm0mW80Cig3BJjF4qp96C2MrkhZ4veQ0fmcfxPZLLv4YG
atd9eqs4S4FjZggo0ygwv8c8RKn6nZioDagt4jRiEnhbsErLPYoI+Vb76wJs6LgMD+/gNYp1S5SQ
0n9CPmj7nH+UvByi69ehIk1GIym47WpEaw6fQ3v47AYLfT6iw6dSzl5jrmC4H65p1x5ZB3nYWw9C
4uN7nxCcV9KKS6ZkwleOFP++1JGLl/bf+IUc7OkbcytZvo/NI0px/zkXMckgd41MnaxYO1EkcCPz
y+/feY0c/jyznG9cbSmu2UgcM/jZYErxQnJJ2ZKNpAcC2gdi7yk/8vefSNyVXKg+sN3uF9F9davT
9Vwv7tPvPIkIZzx3sm4SkK+NJTgH/6b516VFTXqZB9Sb5W1Cj+x34ZHwcYmK0iq/UKap4oG+JEqz
wTnffAFsw3A+sX1IVmAsoKh3rvY/0pIj3zRkiYCorwxSB2Yt4JaaJSkn8opr1KHD++JBu3l0qrfN
hWKFfmms+gpFFSqqQlq9FCcny6J3Rkz/L6PEo0EStsveqUkN8rUffnYiBTC4H1BrtBMf832hhufF
EAVq1j9oIxeyhNEJ67Bm3RwgdMzv9KJga2iGYCd1EWu5EiphZOz39SgkFUNdjPYXQyEMqHWRMQ+W
z4s44slMmBHhDrhjZxL06g+XSeaab6jy7OSEoRAKQvfRTAbeBnseDDLjJhK+DSFQOT+PWtSP80D3
eaU7ME98UBYMg+LX7urRpZD2Ig/8ibsrpug3MSwnGc9mDcCAYYzOqXh/NjjtMErax2KwBvM8K7cC
6fkxDcTvmNXsXybo/vul3aXIAm448IBhzCgK4mRX+51/WzALD/l5Zqj0Dlr7scT+yn6GWcylDWFY
9GcO4e4BlykFL/C2AhDPHp83kPxXWHulI9GJx3xzAgrfzuc4eE10X3QOrkvYefS2nMECxVmvIjDc
mSTJ83bbYSIiB1w3LgkLsfgP1fK6HPrXM0Nd7uvPYKJEKajHPVE1E0tyzXiz6g6czdlf7SZe7/Tx
NF4ynVO2CiklMusn5a4uVvL9I4wr29GUDSLiCuuSHaiLmoTOCWXKPeWAFqfRg6qLwMCoHCWXHZd8
lRC5jwZnSh7ei7OJpaezbyqzFa41YlKDy4049UkQJDEGLv7+oQB35JPqCDVhtGREX2JA94LG+9Wo
RwbHOWUGmlwvzlP0wSc3jOdgjBL1aL5tvneSAVFyMUaVtnrYLJjx2slZCpAhXWiYylbmwHuuhheW
X3WS58O9tpSDhqXQj5/rOqKDSQFGa3kFaRPrWn2VeaPTe/31GYPPP1sprh1aoqDFtQk6ayA7EFcn
iUSTIp++AKhmC8jIxx6MARBcG3WJDy4ofCgqG8l5rLRjMit3baR4FNTFUglbZjp9t/OKxSOg+idj
ve462hpIaz0P1112JiPnW9UL+VqyHZ1+kC3YqOz5NWJPbB7J/0zSNQAXELiYOcLnzBzGNqhNPYMv
cvRhb9NDOPHtQlbf3TaF05pDqwBgupD2PY5UBpx/6IJReCWLbKnvxSgu26TWIFRCiuLn+nvRQmlP
j2zbbnunPKg8oCazh5MiQveDiVgstRnO0lG+Zs9jwgrGBh5U6TVxb5bP8PR1HptmKhAxCQ7eNxfl
r/Ng+1hfPQjscb0cbUeT16K/vs3rqPOea9EqXNP43/f9HuyGysNW7aD72W6weSFhVi0RJiM8C7Em
gdnSyW2kWILUjhm3nQSd81rSvtC2lAOtp/tXm1piOuKrIlLMHy1LBYQCGpATVLxQlxpAEupA8nRg
ewwgPUS8Hb6C7/3vcHdTnxHNJpmTYU+bqRaC4IBxdnkcfhc2yWBLE+8FyDJl7GHSm1FxOsOuGTWp
xHq9jCw1h4klUt57SJuFIMpuGt5MDccsgleHU86Y5lV7tUhPdXLiq9nHtDc3evRL4H0evxsSy5T0
Ek2BfxkmqIJ7y5YxKa/YG79jZfc3+owJe0kHF4dKAFcb58apCYRFXcCWcK6HRwQaFoxg4pYHxunB
10mjnqXFWQCHIZSMx4JGTdTilVhgipvNOVLXKVPjdguuKZn1Jjj0odX7mJJ0kBEx/iSKDOkJdxZZ
Ck2pBQfrd579qTBheYkphhpLbVmvRh6Rgai0gnpsJ+F9Rv1fLt/rEURjzlev9QZRF96nHOh0wA88
BVO+DLYKMZ0mFgUNWQuZX/QmdVW8zMFxjhi9IIUhBG0RV9Xjj+idkhL1FhwzypKza7RQV8QhqkN+
0R/l4xLcR+Jb9Pn173YcoNudxUBnJwqj3SQcwN76XtjdAVxRmrDPg3TJlspCjR+XZNptmSr6nNQQ
T5ndfg8MqwMafRRac22THvLpQYraCGk8PDfK1qKDxK8MKasUfVaRHvfOnKVcCpVdzvH9MDDiUjTh
58RUQfZl/4cs492k/daxNakkUWelKUITsTb6yKojtgnVoxrz+iwoQjkNTUKsSBVvxuY7mHBXix26
tiRBNCfRl2aYMDoNJlYX8c5k5Dy0H7TTjzhiqU6oIgjAQMBioJf/xrSfv2I/RCvhPn79gd1+H1lb
HJZalHmo+gkfCuvnsjO9wbY8pwdCZ7ejoUI0mKP7599DbvXzwnFDFc4G4glPuVfskGRL95QGuLJ8
sr+Ja1wH+5uju9uJ6meKtu2J9itJGp+bFmoy9a5LbatNi4jrZZ2RQDCuQbuc7jNyCZf8MOJqZiOP
FKvfTNh6D5APIjGhUSDBRni7DdFC8iF1ZFH/guIsgaA4f5Txba5fXgp5WG9LBsSpxtL4RI817XvE
+8/UyPmUDujQvi5Vt+D/idV3/00gVYYWtVMuX7icSX7lNWvxVbYc0rlu+JevK8eFp5z0+Lr8XnIM
TyqH5tekc/G/wgWt4faJ/2EoPYw5XMT6NR90/0eL+0WOu7De9sLbTFneZvmGljn4DRWEYhVDKYOj
VPjaGrAY3MQn8HGBeAOZGFWwKspVH2IBCB//FiLaS4x9zkbm18XrknB2s4bWELQX3fqg8LoJiYn/
mNHDtDCncj+Twm+mAxOyNQag0qwDPI88QFTYd/D6X/BzyFWPUdJDDY9FM8VnBira0y8nqkl1zmvK
wb9WfSDZd1t4z2sBmqaTxyyz0S5krjt0WfLWCErKAEQ1TRVSP2PoyJjV5tNkzGwy5tya6rheDiYg
eREbgpvmfCaPNRBKIHUqedADhcQaTAIYXV8sQz3uu9zh1NCRQx1yzmDOCHcENfcQ7UsMbXENMoAX
QJNtvT58XMWsTAb03LuVG3yx/i4sHIPhvPTM7wFlYFTiTfxJDDBnEBolVPGHrgD/Pn0kUt0E3MWV
KNGs8Y2LYJUGFM7mLRjGso1ev0s+4JH6Wr3p22p3TG6nJLljjdIUCxybLBf9+jdEnufs6rAM7Gyn
gDlKJuLYpsiBWIMmiyt4ttjGOw+zgCpeCQ6KOXRBDDpZhHBmgOuVc5tijAePlVEAbNUCUhFzlnAk
9h7pHvSKxxTYzLKZJsuR02xKnLMKi1BPOT6FMoUeM3yM+SgGozgRfJfMRWqaO6YaDU9shNiyuJYM
firbx4b8BI715T0M8h2n8BibsSdqJ5/nAakqu4Pek2WVTjqv+MdiiZddrAORuoWvicw/dhOyEZCy
EqEBTec+gFy2p8X0xOX58Gw4QMg2we1Oqimu284V5UXIhO5jKv3RoXPgL7N+Oq6Xdh9rmUYLvFtI
VyZ9APfOcAiPeP4FDx5ruL+x6VSe9mBMXgKFIvPBjeBk2JnCa+IKMF536qkE11nBm+QGuxSrI4iT
ClAZ+KaTofEQ5C2EVCX/5xb/XGNZmK7miDgVDFmHul86Tx5Mbj3sa9SHyUM6YKVAvfouoBxPd9MZ
kA0AYK2TTj9OYhXr2tJNyUbz2gEAMimBgGqQYGr+LqdOgYr74v25UROYsNMrGJqR3w+1uPHS5SAm
dZxqk7sPoXdZCzYFaR2Td6/GBhBimtXZ+BLDdYPhHCQg8l/uHZhmj9cYxbz1FDIAjLqMPJUSI5bx
YlDgEV0nMNdjaboWGHvAg6C8c7+ZwGeZDR1sjmGsVOR/+H974IZ22hz2wCaP87g7PoH/D463WNs8
QJzJ/gO6xZvBQz4nIc3n2fmBwXoyTbyfLYlnw61R4OB9nI/TRp2TzoYX9NMD+VIurzttizu6+LF0
Ll+qKJ1f+T80bLhy8PCiPHht32jGlqSEgl384AELdlXt6DFoOL9ZJ+GVdB35V7/dXoEnjZaDCE/G
ACjKZuQojjRHPB7Ba9XtTfRARo40j1kK4c/FBX0MvaLd9EysKmMJ2H/rMCG2tDAjqURqx376uHTY
T5fIMuEt6RYhiwiluYEfkgRcl5kS/ZLJuACm0tg9D90J0Fegp+KUVEIJcZ92foE6/86keTL5bQAl
Tqpl30IpG76qgBK+JtqYatMQBPA+hIAOsCD3FS73YwWxwhnwt4AQYA+3LsqZDmpoZgh0/iSHXXw9
KvMRIi7zoRNjsaLAiCxnuqcEQ3RC1SWqFvWm3mDeXW8Yz91Wufv13xB/0xVa17xNMoc4Yikz6g6M
tJuVcISXFsQeyBES4CfIvZPO+doYuUeEX7eOcAfn/K+8kfclANNKJDLd5jvsTJzOI2AgZVCytjvv
bnUzKRo6L4jy6F274vpAxziCBSn9E/SE37JKoWB2m9Rt7FvQR6yAkGoMJh9PASjdOZBLnIKGSevR
sacqsAV3PzNxBGNbfaba/G6rAzQn+Xj8zJc2uLZImYHmnLWcKHEVCTIQREFhRoR2kmylkPjFvuwc
8e692TXsNoowkaq40tYryUbFIZ7QNpF8XBsIXq3TZ108g8pkADp0WRBxSayTCEz0IbwfJUEWEcLj
wlyRZFyjCsQgKCykkykNoZ4SqFFtYDFx+we8O68QIdgxaVZAoKgWOaR5Gwm5A4YsE51FhYOKW0Op
SWNMzbjk1OZhA06X+FnBea+dviUflOkLuebhLvclVklOmoIwCPqM5M8EdI5i+2WgF8xBDQRE/AnU
du7mPgRK9O5VU+UmylByHmbqMUuY6gvx3fWssYdOOUMXwB6O14nxRsboxtn/xqyzx0ItYB3C6LQo
aAJUJvwKW1snh1A7mlyXoJB4zq/Z06hElmTzqRxsWQiuJQzS3L/ZPUzYGTzDMGp4wTIA6WT2Agii
fo+Q/A1bFwF+OGnqQlsJKnBBvde3QMfaGEz4w1DxZQev75VEoCzXApGH8rD3Rf5B0LpayMU/uOaK
1VtlQX8hh9peDuWwPMCOgoEueKovv4BLov01IS2C77mAjCKYoJBOYJGiT/7RcC36kkODGS8QuwbR
0U7KeQFppnUVF4xj/I0kAmMDx7Vc6wulM+Dj71MvhyIlwu7rMgxTD42UZS4ETvh4GA2Iv04xV83W
Ka9Tb/qOGnaXfIn+bb6s16+LtEj5bxpVgnuHkpAnsIpvpKCH4euC5ML85QqJmGeGV9tt+YYEALXA
g2EMw1+f9mFgw7wJv6fc6/MDEiopv5Ng7MlhzxZiPDp3V0eEpBdI8Hjl6IWlzj0En+GKe8P8EApP
xX0aue1aCochp4FbT9tp5xZBBbB6QArZhypbBvXhOn9AMaSJCP11YGto5bOG/tH5RAySZr3guevN
CU94KySHX/SLhufBvKbtMofQByxwKe+Ggsan/sflY/bW3/2LVP3dNTF/TNpzi8FczZlMm0g08tsN
JnPJXEFD4mnogoU5PUOJ5nvghHEEuq+jDg4aB233ck7Qhexm7azPTmuQIJm9Odq+aGrubn4v0D1M
2Vkt+fQGDFFiEeOk7UBYRoen4sHITh+gdjlJ5uwTCG+6owWDuc5XRNEhhdPmtdExE1lIO0aF0q7K
JgVUmgy/JQCRf53wj+htHquM6dwKsd3HStk8/x52apWL5+r9Vy0q2rnIfxkdkO/91//6r0UVarPX
onHxKYy+NqNDEXixlNsW5iK1oZ2t852M5ydo2OoA8o9Qc3hvOyFnU176QFcbjgRpas4EwnFAsbmt
DsjgJ+1Mjb+XLCoE5pyiB42etb5nLkA/NZ1rJ0bmn1NaG8/RGPjxSfeBermk8B54I+10jRiy06cY
cKxmrtOuhM7CiFYnUsOzIYLvjWX91Qgd1yTIgxP1j6OBTMQgi8GCKFAyn7QyxaYSUdkZL+7qpIW1
Q6eIwHwNCXz+E4msdLLkkA2FbMo9rkjXrsDpAT/TGvtBPO4zQ6lIk0TIeWIxR2sJ/pruMOQOSJw8
Idoy4Gd7089GjVIfCQGwzhldMIqev8x/TIEIk8AyLERAnmrZfbsv6KEKSRegH5EUmqQW6N1QCRQW
jGSy4hT5ENxY+AY1EqT/XoyCz6zPVtLIz26eIFLendbtCwIPyVPPFuT8FDkU5r62ONRaOI4wKtaw
1a3RLPd1741yNwY7zaSGz1hNFE6iO+hsTkQvJdOCxQlIWfObrUaEA2kbjlYjhreIHMiRApbff+5U
osxzJ0Fxv/LXBcZbvyg7KoEyx6IYsTbOehX7AkMLhmTFHH7V5sNGVtD+oXYLhGzSqR2OH9uMli4K
FVUAiBZaNQFsAKFRsPV7xLghoVNgo0crzDi9/llGm6HlhY893on3myvz4jiYw8kVWUa1KcUmHZTY
R7Sb/I8tcszr8evIrvxAoUVHh1bB5r7C3PPf193ms2F/fDaf4789JO2eL7NZgSQsF6Mj8BA32SDc
MJNXGmc2zqBMRv181vNozHnpTF53HnljGqhxfsAsxn1t6ZLH4Clj0jjSz4ICDESR9YFsgAEACTK9
TVPQvR6Ub7egjARv9gdM8uU85h/vRs+wg0nQorZVAiQXGPqcHC6FhYuokJCt2IhHrSMuMQq0oON1
Rt5jWviCTvKzC1io+l+fx8xh4fdCyFZ8zaDTufo4qk+0qchf33PIDfabQhVW1bRHRnI14DU5VzeJ
Gv72OdUtyX9YLWlHNykclG//0fcflo3YmWpLMfxNl+mwDwqYsgliP2oDD3xJuynKE+QnT2wXiWLm
a9qNXbSx4KNp7pkh/eJJV7pE6ImTd/txtfh6KNYft0PnBRspT3bUpbguDqaIgS+aNdJUxVxdF9L3
xptEHv0a1irlmYMfPFnD3fraQ4j8Nfc3RchKNrGPJfuDdDwRySIePNi+5RQpQjmQDLOgdqOHx1ZF
h4nU6EHCQ6Jr0VDkBWvrBr+ocVokaoRQAgAJFBly1JA6LpSSg5dOEIq4Yu96Zx33Iaj18egTR5AQ
1fhQ8xAPKR3wnEGBTvJSamm8BgyE9xDxQdxiCp2Ax9A3NCQ+PrPrgrQTNaweB8gQps6N20ghx1LB
AI6LEt/dGKT+o0mFSFEnPOThTSBwgLcCJZmFfBZFjShIJQKEhiA9YHYr92F2u2gPWTjRwrKqDlqc
LvHgKQJ9e1tSbC2T+RuIK1mlXZMsIQzHp203mIGRLHUuKhfQuxsvm3Mn4IanOKIgcuOOUPoDmOc2
DmJMJIW6h9+Mg3LKVEEY7j6BIDyDLwdZmCASvwzEMVWzXpCFwx9FHUXZlBPMELDuo4+islKeZI7l
RCK20kZAMpQWCNloxsMRIioZyk0kIe4D8mWBLEXldrRG2oBuMhlAQ+b1QkGKEAMF7L4cwFy/+WB7
zSRWXNj4P2xl+uSOvLOtmwMcaHqzG9JMGfWt7hThze8gDko21g4W6wAmObgGow6fvoZOC8XCHOpx
LNBmL5JRkhy3muNotM2jci5YaHyQJUANh8jokNRCLJZOt+i21Hz0v1wp6tk3EqEPimAcBtTP6Eo5
4Ht8za/XQu2DdMsh7cgxRqGQNi90tsagBHlsojpWqKdzyvoGWjIgE7o9Q9FCRJJs9iPD0B3yaTFr
IDY844+TkTlkyLwNd3T8fHzCbX5TzeB6lg8Zei/SRXS7hNzVDZ8P5kK0KJ7EmHG00Tl1uHaXGuVU
MWjsZvSBoGy/XNIou5mkHBadiz0Mn6pCt6SBKY5gFd/xmSoz3UF4xxAPk1rURVgLewUUlQlLT6dF
u1yalmssvOc1YjTa3w/llQSVFaF4gijRAQEHuC9C0mKEzIQWSAyqONtOGrIWDK2mouOg0y+RSOC5
dDdnXUkerp0xab1PNhqM5rlHpoYUF8BZD+056xpiW2aPrHyJCgULZUQZAUJrRWCAbwvd0OT5h4JZ
m0eUG+jhdXYvzj0NyxOyZP+KsAZJ6nwUSB7JIOuEWtTJFljj0R2jXGFfwDmcfJ2HM4jFT/QXuSfu
Vkf3BDXE2WdWhOKhZrh5vMbCjRe8nvmbfGB8kNu7NdoqfGoeZY8eJoI5U8gBBFDgvrsEJen6GLfi
0kUxTBAZWfo0tyXnKVY37QxioZ2iBaLCqa+mfaiXGAlA1M/tIhR9C0gWxIbGoOkrmYmVojzXThHG
4hta0a0zKlQUcv4k5qzgx1yVCCYYnDwnE7s13vZNRENoB6Gl4YR/j17EJAXhTwCR45J2DfR/Eelc
TP7QZSB54Dm/6GexEeFF14FY5Y0gMd0skY1LM/E7j2ejgRHajUiAcaL2mcIFLeJp6UrdAazANpnf
cW8waNawsLRJSj013DG3jIWw3uf4qAydn6tmxWZECyXdl9TMBc8wMRY0tR0yRRNM3FShCYW0HiFZ
3Fhp2qHVBPUYFZzGqbDlSRw0taBVU7tAWO1vnzQoswOWfaifIX9Ds/s3gyA2o+RZP3hsJbxoCAuB
CmHnsRy4gCGzqRisf2fDuRpw0Nt3rKCK6T1SJ0KtBxvZgBQYAEr/RPb1T8LxF4LvyqBUehV01xSY
FJFqgNZVvsyC3wT7LyQKqkCiapO3CpOEtbT4kB7V8wRlxM8lB4l9EXWp8A5b0Fm7DJCFrCm06gty
J5pQQkEQEpWTvpV6yWqAtdWTgfiW93y/xuvW/UYtO6gejuWFNBN/fLmIO/hUY262BisyUUm5xOJP
Vphvi0K42BDb6AJS7B1VD//Frmc8qIeOumNcCe4JolSVxdNHaoZ99o+VN1wIMTwJKxsmoTrvIaL1
gyXTiztbvFOPAwT8EkfLY3mdU04iMQDXOieSwI3z5IWOx7oQjCDRi7mo/Zeim3IuEEWcSDPVM8kf
allLbZ7+tTON/EHU2CmYMQru5tRf9OLiIoeDvciX5ShBeV9INL9ZmxDMLRk1TnH3hHCMjIXNaC9u
RzcvObdG85ryX5/K2O8hgeoi4gbPvjhorGhxi2ukagrQRaJYfvxXCdeozSVuQTcNaQHhmbQsqPNf
iCQ+nReiaUK1jG+Ge51HPXCyQsnuSSAS9Tl6axf5ZiRIYqgLsg3ecWTnS2mB9Y5IgasLfQjeFsv5
LXJSWOoN4OTfI40PJmTUbkvuX07H5gAl56QvqOMRgEuEiqoQ1qFCa8xqLd5FWkghKnc0EVQOHg41
Bi00Hmj0i/D6gPTOU/stVB7/HVXR3yKlILh2Y6HP8UPukNNQLAxYiqFYPqqXbYT8kLbqBR/qEjka
kqKKn06sagoPaLjEtPSLrhriaZsBEmnlcRA0IC2C6tgDVAh6KeJmPylmJdDnx3SVJSZwuU0/H2Mj
OkR05auv9Tfid87wPv+RoSaGOjCpe28rfXdd8MV99X//6Y6AQhdpYUqRkK6kYo7ojvPIP8eriY8T
34eBD1IscFIJYgyBLA456uGOuusa8j0zioVy0R2zyX3VHa/ofAO8Pko72M1ov/zMu92rptmid0yR
dR8IlgrvnoXNXxEWYe9Yhl8A6Tjz7PN4sLm5T58DB+HOalGGBb36waYIf4Daw/seXVT/+ZfHt3hw
TJDHmJBzCCXO4jVWZqIeGOG4R7OXgUvtUWpQpz0QsGEg6DPTIJxrq/8RdmZLjmpZtv2VtHy+2KVH
lFXdBzqBOtS7XC8yudwFEgLRSAL09TW2n5e6UWknzTKjOeHhgWCz92rmGpPfjSzKgwwhrdMZYoh1
Q8uCij/NIQjNxITAPRnpvYPEGkweYwyZyIKtYY1cRA8GsxepYk7uZy45+MkApTnonBkVdkqwryEw
UGEDGtXbQXzbJuiBhPLBmuqrN+AxKsq05Uifw3orSpYmCoO5eRowyW7ToCCjBVAKeFRYJnstiTxj
UqQilBvd7ZPXWgTVMujaO51pzlwByH3YTk4flGIaMJvti+kS9gsQYYvOS+C91YG5AE+D2tyOs1k6
Z7IVwig1dT6D4FlWWwUIw/0oyI+s9egKeu0GjRZXtGFBWfm3ng2Glc/HkQXvEOzPAARB9/szSAJA
cXeMPBOfHZ5KE6S67QNARwdllGktXklBdFRHd3iUh2nD+wVwLmFX/6vkJbFX1JRvYCH/XDF9fp4B
gC5SEJWqV3vcaiiOCWBLMgT/gdeYiIYsEHhJyPch8pQ4K2SQljnniDE0hsjxAsEtEl0YlddcI3J4
7w6LZAmBkX3iOheoDmhm/uEM5tMXIFSdA08mqjkQ3x44gzVPG4PQCRRYbdiUTTFsHzM1zffFYxyS
2DvQXQowWP4Monxhn94TBE7Gspo+4jJzI6YFXvDQrK9qpG6LONvo9IStZfPz/ug+HoAwXiP0klNj
qjJadd8h5CrO2mKwKs+YPU7UFUr4amfAV7shSAVBhP0D8ub7Rp+ba3uZb5gNYL5r2TGOASiEAuW6
4ppWYBSXFKVZ8BXg1mKT/rCHL4hBEAWkTrMxvqCyjTS60peN6E0fPjOKXhtzfkMnosykrTnJd9Tj
GWRA9XEbpx939CpLfug/zXeYwovsXS2G3szhkE7KncaPzNwudbZ1aczhwq85WAwqgemGttOcePTL
XNrzKh7QGu4g6JKeoq2b/H6dOqs4n2FIcyzrs+4T5tnx+p2M4aVsMV6M7BW4MfZFlSi1YTuhIqd+
5WCPu42eQgXvo8tnP6F1P+e1pCCqxOoC/nRZey1TJSd+mR0vRxll9Uk7YcjWnLsdxGhGJBWFWU4v
I/fNfd6eG6AmIxYvEMFarA7FyS6C0npX76DrbmqKuGLIvGGv19ZK1M0Jb5mjWhKOicsTFy9+vEC4
zFCLtVdXcI0pvZLJSkEOiwYbUFhm2vz+2+8DzA/XFyxwHRj8J5XFp85yugGiU8cNorGy6RAiU2R7
uGSnHuLxiHOGIhDFKe9Gjakk1hEMW2iSUxIGmsGCuyU683w3AH4HlvSNeBfCCyohSdSNHdyIJGC0
r0nvW5SJL7NrJI/QG5MWVkONcCqfcbDmHKclFYY3Nfl0KpEnctBPklHL2WzF2RHHi1mxhi5GAY0w
bEtaHN+3VL6jminMUMQvIpvjqFzrPmwj3rDLTME6sScuQB+8+utE0yJiV+pUvJETMt4xfFHS5yG7
hMCBKzHZ0eK6Vn0OfR6GASDzsCiDOuomL0bkYNxKgU4bmMiAvyUvxZ1nCYCSzj/EgWl/5188ByyO
2aYBb64F6C7JgQSJY5fDei2HzQeUQAIGCvPLhjvEAOqIJImkVHghEhTe6VEhdYj0KesG/Q4Bfwm1
k2H1cUHy0pwzmIA56T9JfCAviQUnGoENQx94zh7Y8aRTNXvEdtDMWmry+bEG+mO5BzYNuhh4kTZo
0AUoE9ACwBg+3jwZ3+aosK/cWFCcYGXRA41Shk/OdCK0GPI5gYrB6NqK/XoNxA/K3+6NQgrm32FB
NMMDQmYUH1jRpquEybRnIPoOHaya5UvRH6AAfcDsUwzeA1/PCeXs1WH/PiVH0QVJtuKtBqXAGfPg
DYfKvLNDEZrI3ECRloj2Rze/wzns5kRD8XvHHr8QIQ0BCuswE1NNdFAsPq+gwd05orJZgw4QtLhL
Vja+TuhP8cRMygY0mKlgie2clGghnowgtWm8gYepvRtw0rSQn8GIhMnmwfaZQY3MR3cYYxiXj57K
UJH8nII7QQEtT5NKXzOWPgWP346ar/7jQotYm3eEv/Ac+f7WRLyxHUQ0aoK8q3RbQZ3w8trfNMm/
yfaWFvMMv1tX9TWYQeIjCIqvP3YEbI/07outiKkSeNi0fX+S1W9BlGhH+syIoGAZUvD6opH/c4mh
T0DcxrBEojYxotkZ0d+jo6FF+pKWADU7rtcjnaNLM1gS3bs4Hoxugm83NIfnlQoz2l0QhVEqIB4D
QUOAhRQ0G+DSnC4InD4IpR4bAid0LtDHRVRE8LRhrPOx6bhIfvei8kYIBD0XVjuR0t3TDGrteskr
1MMkwMrlMWW+FKu8Dmx74YtKpznmr41XzI3CmOf48MvFC+T7g6CsnuoNgRjFqLhYgOWl+DHwc5jk
gxkYwTnyfvqeoh2d8omliUTX87BsyUgligHElp9El6DppYhslJpiXN/d8yXOUHITY9Ik+hQs9OcX
ZrYrwkjuLuGqaNmYwnQw3dDBGcwurwDLKNE4v22wbuVOA0m8AoJYpXs8FilNW1Hlc46N0PpwPwgd
rwvBAik3D5OLv+1/Sf1tcN3nMT1djicLfcJreRiXKMGEJnWA9DnCYHbCDF0HhH8wYbyGCLKatEg3
DnG2RuNEfZgJwHU614fsBuwsFFdcwmbME1EYwKhfaiO0sTD45cmVIWjK1rRVy1mJwgrNE032nDoV
thKUlqqg5m7IYcYFIa4mCC2I/aroCGwQQwHeGbbpN309yg9zceN4RkDoRRXwRYEr/bFi9JYchLTC
OWTaSfJpR/hAAa1DnrL9LTNsxH6uUEB4fwqdwY1IuAmTI5xT2hPFUBPPcmawi5LxM4MPqxw6MmID
3vTfkhIdDgqxrFSONLo0GLRT2JTWJCA6QHNqnNSUONKojtBX9kBTkiQ82SjudGHoglLPprUNXJny
G13Ry+xJYZrlQvWMTrQvUbgWDgsNL0gDFp7tnMiwEpUdaskV1iItVdMWLWsW2ULBQYWI+henFrwL
0kIRNYJ9YXORQnlhkLA12+ZIL5hRkwkoKMyNKjrHAsmb+T0ZzCV+zymShfkRuwO60Zz6sSiqWTFM
cHY/uKsgQWF9Mg1HlCoDIsP4eEeB4URIzbgGItqjFfMTJ8HAxemiGA4yB6h3TngL7X5rih2TewhB
f/wM6XTRAYOW/AmAN6z4FaytRUU6nG/p/MbkiRp1TxERF5N22EE7hsTs0WCnCHDYP0fqsmIxaLuC
qPi9k2Ka4cRPbOk0AhpR7InEV1H8IRMYjN4T4PlYNYsDu2WeFr5oQ88ZDQt942J1Xb2gw/VTbXIJ
Ffjy/ZkkevemI/2iTantcN64+yTf/O2ewarsqJyoc48fTxKPbk4kT9hG0W8CcoX1IVbpG2ELpUFG
ManiieukivOLb4PegL9ETfWRu0gfqxTluAkAfFClvxUGwJEtNUSTfjkric/ABo7s5xFpO5NEu6DM
NFjgMc3f/q0uLip86Q0y/sp/8kgPw5z6zEEkGHx1zyFDDDjKnMoXjCMa8muuf6bi6EGwAg3wSYGK
w5Lv22xVeMjEnEQcGIjzwCzupnIaEHu8I9knb4BeSLVz2e26nYVmdqQQTRq0/tEX7OTzbY0PmrFL
5y2BEIKDoxABAA3f6vRDagTbUkztad1SqJJoXAxltxYlBaq6y4aC1WVpU4bgsN6J+tcdj+hs3BFY
iYLZZSmfQVPzyNI5NSzgwhQ7diZqYKZwkAika1aefbosWwLnweItiO7moiZrMnknesKBjnUKwZOO
8zbnwuSBKzw+8mMyM3BpfkD17EctKR0SV95HqlFCeuHKLoGiTD/kRl+rgmtsn4jwjtd5NZPPOfYv
1fmyVeKCW2ZOlZ3gyr93MiTxGz0j+FQ0eSjB8MGbM1fEaxRWXxJvpcbrRFC0pboViko+dTHsDQSH
Sh1d1xbPhU88NJEmiAUoxYNRz3MCuTwWVLeMY1/znkDasxAZ/KI/i1eHt5DYltjjCodZ1GeQ3SGN
JNoFoS2qR+K+mL/RPenyXoSnQolzWRIHBqQVlE8teH/bAdYxXsHJK3JXDdYgrQ9qRfflBeHInZI2
teQx0e/MOPFPJrOXeOK8cxqRWIhrzmEoQmLW34Kx7hB7YMIYaDqILZqpEt7i19d9+v5qNuUqC6vR
dQX6j2bga5QMkYAbMyzhqXbd4gwMnQqNjfp+Q3H1AjnSAuktrXBkI0CjGppj5QIik1rIguGkWFAC
xQtr7EDZ7OFyda5FZPQLdoVcSEsOTindPLqqOhB1AnFqF0/n/GY/JuAVTUfyrMtRYQyIfqIUs7SC
y6afv+HfvmelJRCTMfK9kcmYSTWloSmo7rDNY6rzoiskyjQ2OzdrihRKPNnut8LVLmSayzpDpwD0
ANun4xaOqobAtOUszKMOXfKFEgzkzaNO/eN6vB5R44I5IxFLPaLU9vzX88XZBL90XknxM/vxSjmV
k1skanJEsdWZH6jcne/nw54Q3wKhQ0aZ8JO5YJmhbMkP8AHpOP2aSxNCX7a1jaNBvetOGvXLbt7F
IiBt0QWJUD6d8KaRWJkAr4UuAK9z1DvkSmze0oRmPW17ARLv4m6OpQFCPRns9XNsf7ZIWIof6bP/
ENX1ljDmsLQ/TfQQVL4uHIbXvfwhKmDpnhbHqu7cfJXH1/2V31J4I9z5IUaCvEEKSGhJIEqQw48i
MqUJKFEWvALNRhV/20ifQoCGl/mMezejM7uhOY84hho1wqt+aK3Ewa7A537HonRsr0nWcZvSsYHB
z5mXmDyC+jeQcfYSLeacEPnGhW3J5r1+sBEbaJDu299M4dfm4r7FpUkUzLfkGegLhJbJJukuyY+V
k9iiK/Yhkc4xaQhAuucW8mqwubPIwn4JBZkY/Ck6knEaiSMlRZrw5ia2bFNsWkeBwAcdVWJVUsLN
/5U2nXLODkxGqOn8Zici76LavxRdB9hPM4u9SbgZKFzxjWVcuSyfN7XwW0uzxZ7gU4Ee7v5hizRz
TX5MSkdI8jFAtaaQB9jhA+8LaaWdSICPr0lHfbgjzVQ4YPMZPihDO2iB1wp0Mp4n2yskwXU3rJCt
vIbZ6Yq6Nx2L+gYiSXrXSCbG1Yc9z2Llc0DlgkrtYEl7DmQIggtRzxX13nbU7SDKelSr0UtnjAai
JY/KKXUTgmjtU5s3HwDBbK/6QJNhfNqfFgPCdJ0g/iZi0lOUb38kJjwosGDU5tAQw1YDlRjqUXw1
hjRBKeHgAbwsUDdc0KzCZ17UU1aXWJ9kKqy/jXASX+GO9PPY3BaImu6ExqQQi4I6bLYiKM/4Iv3r
dQerBu1syP9yEgcoTW3wNhnf82FpHVAQggrL3BLhtOT23CSsCz5eU2Lrr9+UZH/nV4TdCxP1MQnE
16sM8jiPXz/iS3gDFo8fpFXT4jcuNz/eQH/2IDWGOlkG8fnKBPT+ng5wqUnRowqDJ3wzCE9YgO+g
INqpd6J2Lsow+JEw9k+mwK0i5aDkwcflbglLI35X/tRkAHwAkARzDKwYeHe+lWBAm1DyPiQxYkCi
I8S0NBYzkSv83ow87qn1knJ1In8Ql3WnT8qHoQv42iBbcqbMAqGT/hCuXOJPEI3ialyMXht9LMrZ
5GRCw0F3+eNOPjjgDxVQcpmLepVhokThI+fea1oju3yiYLCmdyQiJQoD6pzDBj4qS5xGBMrfLzqj
WIhlTEWk4W1hbKyIHXgPEJ6CuU5bu+NWXUc9RXOx0SDDjQ3G49JRifICshci1D5K3NkMfh87uAYe
nbhyLbrNQjKCkQKdao47Mt7+q0B2IvoDpHRf2Kp84HEVkgWiuRd7vzzWPxL8rukv0/0XMxiiD3vl
X0F5i5ieAQ0hk6KWq0/0CcsN0UZFBoewzTcxS6CjSrLIrrkRElsTKfBlh1I3Vmmyv9DvImeIkaCg
Pkniw5I9NiqmiNvoxwrFAfpnzKlEmi7E1iD/4hdS4JWwBSA3HaOaIeGt4m5YjBj9HJmkwc/VL2iV
bgF1RLza+I+u8HjinxYU5J8nXw0epBz1ET+RD5bYe+PuxuA649o0h9/TPjqMO8r84se/fn0DrczX
hArtB/HfxDw1efU9FpKItw/bguEEgTtKt+IjFXRXUVsgpLsweUGWhvYVI7IZafo03fMRCnocZOpP
5rmFhlCfmFxCE5toHp98InSyKzOsFyyu4WufuBeUQ2KOoWO8ov8ikRSdGSGX4Y0Xd0F8OrYnTNA2
bue/kMZx/JJcNpPSr0NUdB7dYv/JIX1wWwTCQASowaCgFLXWoQKPH8EWlhpiwJh2Sb9D6DR+44l2
mWuIw9kJES0LfQ5C7VWDrQy618ltXSI+ER1ED5uXNco/ekslxYjsVyklpjZr58h0H5VRghq82m7I
qxHlBBUCaExxuZCX80DkT7v+93Uf+DbzJS3vRsvfuXWIz1BjhFiPEYChekWHl/PZhTkEYyJjMf6j
knXhuUDaxC5JYkkJUSSSM4kk9cniB+3LHVYn15BBMWrktGceXA3FxchATwH5URi/wBTHZoweXUOP
HpE/2WsrGlkLNlWkaaKMm4//khsIoYGJhxEqENZswbus4jD3ILXO5tQBKDHIYblBmTJrPe7X4hIj
eRWHftx+WXNhFsKoyVSj2cT3Z4hAoTwMwtHLnLAUQdS0x0TnwIaT4W1wIGXGb4iqGuI9PjCRmYEu
Q1/UQRMWU9QwnEhYvq+e5EN21Du4HfEPMStSMEHNZoFmXV1i7MDdMxmdUmjMiBkGId+h3hyIOgAi
G0a/8MaJ0H7ztVzgOuXfvH88MYzgAfPx0ZqhoME9gXRTpgaIDJtOf8t2eCMY6RmdwvFaBIkbDkRR
5yblKPBDum365N/4dhrKv7BnthTFlk1NNkxtoP/h2tkl70SztPJGVYx+zUH35N611G8LrgAwONJg
4ASYs6KBO16ZoR5zhFiI33K8h12UjvPnupwO2CbRnYHCyYcmBJAsuNbhyxrm14WhzQ/a8FmE/cE1
sYDiVbAmiXZzHmlYvgXP6w6XDAzXF4CsYj94Y3CcoyAACvim6t427juWUu/1YOYYuZGMVdnoqnva
zgZjBbBnIsaEdwligFvjof8tTpdVXYsaNmXxlvOBB0bMKum+fD5E1Y7JezJCVJLwyGbwzvW3/zrE
/cF/Kz86D7nzWxBL1cwEc9H4SU/3/v3w0y4o+6DbtbQhqf40xLQ9tINukmthVa/uFVjGISELoc0W
DXPPLXMeiUeOOG2PfTm/kYGZnm26iMgS4bgzfceEs45xglIK99U5ADDCUqADMBZcH54mBeq23A0A
/JbDNwZGPAEYcO+4SPwneiJc8laStD/0roy1YT5sM4e+1arExiwFaOndLQ/JK65mNNrftZfBfRzi
k05j5kByhBIFqeoSSTWB0w6nAoNphobL8l6mf2FL6cPuNa5xf2SUkWWncfx6XUJLetZTd6fIRVa+
0xr/oXgFuMbzM3H1zIPMAYHkgap8ZMJ+UDcVbRekUJJLPeIFYCy64QR4phfAXMVKgYpHSYiZ3nJ2
jXPhFTyABR5n0ghKiDzp+j3Ds61TPpbQ7BIslt6z/gHqW2eaYAg0r/wAudSvL4eQAWhokEbuHVZQ
z8EWIuO0BbBEASqfrbRyW6lBixyTZQcFzBwmrXuYY+vBkHlcoDCd56uGNcMgP+PVeDngg5cCPAzM
QyDVAInEs0HlcKm9XAovUFxGLXvIGsDGdXUz/JQKReN04zez4T83poFugWlFPrPaBU0KumYb8A+A
+Aa6Lx2rqV6JozLBeQrn412ujA+rHKlLHyjFGBKjhs2pCrwNkDuy/qfbmePBfLDlVw9IityU5zsA
KkFEBPgqJ1TgKZ/BXxoMlBLIW+618wCy9l/atpD8Nq5vrlRu5ca7jbM5s/g6o7ibx0yhwdb7tNNV
Xo17DPYQjqA6Tx4hGqfWBboDd0WGKAMlj/4q6JSDYHOmb/dpO+DMV91SGfBKexay6lfQ0qaR6QM0
0CGh680LxSEZNgfDNndR1sOQkfYJCvtxw1uS+u/lJfNMSBtriz8pvAsr6YtMHt6FBrRyfmUBf94U
QZpSK48Z6nZnc+69fIkJiY+UlcrCBo7duNxXQH/9lOHYetsnBKrO4WQRhTDXDTCqD7Sf5+RZRyyW
+lgDapuBnJEjhsypJNQQDzdAGhlGBzWLidfb4a/Cn7ERok3eR/OjvXkZSK8pU+hMU7drprih3cgy
eUCb+gBBenB+9yGgs3sDGcADZ3GYZSlaWBTcBoaGzi0ZsqElpX9gGrvwAPpBEkl/igzdaf1ctmvI
fu/NP//xf//ff566/0h+7vO/vKj/UTzz+f1SPJr/+qf+r3Z11dBk05Q1U1bVPyyqa+nykMzeyDaD
PZWBqzrRiAowfTxWHO/MjiyzzinVDdaP1NZxHoJyVPowmCD561TFTSwv1garh0uG9rBLv4BCAzVR
BIDQfDkMUbxmZeWwhSnoWukFwYMidt1bl0lhO/LM+Kx/2n93WKnmP//xp/G2pZrmQLZtTdEs+Q8D
8stLTYyXqmSbvHKlndnTp6OoQ9eCGXpOlAMxJ9DXLg0gXtUhcIuIjIscKHGad5CSFzKWAYJumV79
v7/fmjgl/7AEt1SLg9QaGOpgIP9xihqP66t/6g3Q/x/LxlIQ8Nb7ME4BFYXADXVuHjX/70YaHhpG
vHPm2nmdyjM7XAS/DdecbEzrxliz3GzFocRGx2ukToofZhoq698c+prxLy93YOmqYVm6hp87H+d0
XF6KhMWk/B/lkEl3oy8po+EcP+AQdNN134O7Dor9i/BbHr/x/4MhMjlgQ4fqgZkMc3yg6mN71ret
e0wySZQ0CngJVzf7QjSQNj4/JtzqRBhPo7mmuffaYkMIz+AljK5VKLP0AJkAAOBSuA8YqDu5dClU
z2V8oeRAmIlyLNgM3Kteh3lONlLfYdGPK6TMTNAGqjqUTpnsvpNhz+w5WDd2G2kkAeyU4e7nnqKw
eUdIFC6YGkIDbBxbcUvojUwy+VntDoDnaM6zc9Rk9S49OHPXfFrcFkB1ZLBwm8G3sgdmqZAkfhm5
a7O90EreHwYUWAx2LWAMqqeoPoh7Rn7Mi8uF1/l00A/Bng6YAJBDqkImBR3d7WkIJdATQ5ji+iGs
LicWZoU4V11r9PQOfoW+0xL0ihbfSDKg2yiB32ecDsbygl8bwAKZcwVwyvSF8xf6zwYo9VeLezoW
odM38xCLQh8masB7C4PCYNsdgGmGJCIdAYlAJ0rwTpuU26b0jA0q8Y793G3f8DcShP0LU3IivC/e
vdsXrq57h4snf15G7We5fG1M7D8zF5DFnWl2KC2DiF1beoXpXsEYh6mNap6f0sy3P0uqcrCnoMFD
8sEmY5PO+jliLjblCVwM/LQVV9I9Jl3ouyL0YljhDeTQqeasBjjAPSWHgZt2XvscAmvKEP+d2CRv
Z32dTK7INLki9eFVPzn2UZLgFcoGnETBp1q3K/0LKg54jgsP2XLJBe3WbebGtlFd9nOp80FWqYhG
CoEnew3ATro1gErbsVkbe3YDENflzX9hHP90XtehtU6TYXJwRdb9QUFHL4c6czINhD+XtqPk90Yg
ML6Y45xYc7gNDExPuU/viPyuoJLdy0llpI7g6BqhSJSY0cJ0RKXnahYjmXkJaG2Ae8mYvDqhyAsp
ADK1RYUaXoc57hj7HxUAhiuPeUF9dsVNlTFAfHUo0gBROPeJ9zJGJ2ljHMEPJ6vCNTdt6WeW+Ft/
v6mpYjv9X5uaLQ9MxdIHqqb8sd02h9fDtAdptqFW/d36Budf7vFaXalxe0R1DsPcKqdkHpELar6Y
eFq3HzAz//46tH+57f+P61D//91Kv1qSaUjXbEOhDsB076ffJtOetCnpPV2/rTEOBDAW4d5cgTg6
8hz85O18Oybf/bqAwZ1tnh67/+AkOEUUYngROkoIiAmk6O8vVdXFzvnnPdPIpRRLsTkHVHEw/4+d
1egultzkFw5eOv2JX9zcTj/ltA3wNmKmlGEvrLSYFjzALPTaNn7FDRSdu1BhqYuUKpzhvgZDpeK1
DLRkmJXjSvLJawjy82L8qBYqlIDaYyHempBMJi9npuQPTIEuNj1zpQI3nGKTBMSZfkES5lSyr+6t
DHVmxnBzpVS21yQBNGyzcYF7FfQNhoFQSNCZeXuq7eo0pUCbUBZmcjz10z5orxGjw3o7vQIGfMNS
Y3uN4A8JJC1z77dAh3t5cwDNS9oQaO7Lv89hlgKbgZOWflSocC2/fgVwKTE9WQBFg86MucTjtmiE
u7WKKoUo8e4qXxn+B18FoW3pQ85OyzCNs9aHcmZC+yIPKIsh5B+ccGOm6Cgls42c6nn6IW1Sphz3
6jdsUfBRNSCkUOCIuYrZe5rOSAaIsmO4trTzf8ubvIS8fwt1b7TO5UTYCuL1Sh+Eu5hNYBYs8x/Q
b5AX5W8QLlDNKe5hvw1EbnKQxjITMK8ovQcvyEF8Xv4pPXws5HWPMISd74pFgltSqZYnzwFQuM8W
0gWc/Qx5mqlR/nptCjUwQbPP0cd0s9sPxVMxM5PqTo5qJnrg3llOqMdZLhc9ABxjOmwVjQPbx1jo
DPax41PcoLkG0tsK06OGRG6GbYBxjQpz96YKUwc1EMkLZiiTsiY+9Vo7eFSbDn1GvnzI479f+8pA
s8Wb+L9W/0BWbEs2LXug/BFXGOngZrf9+7Yx6M0ouEZRthjVHoBcpjxKBOkNBucwj77hh43vOAiQ
6KBZrU+iyfHAruwdEcJfSlc/ItJ1UDz6+ihbGgCEg9qjUy4zEc5QxVIRneBYv3lWTBap3kSEUr7o
otx9KvqoMYybi5ua6NDQ9FVqdg3H3mmEXS/ClgvJDkbQ7K3vucQXQltpPbvxL2/0vTaNmn6BXpFT
oLU+LaSdL78SW+zieh2z18ocYh9MjbnvLdVCSlIWzUsdyx3glKvnd7cpmRJggPnMTbBWEgB4bgPA
SkKJsghsCe9bmgBbpjrw1fNsyE4BnZkTDi5cajqXdvXL7dbZEqVqtnx8l9g4y750KqgsyYwW9Ihf
GKYZ3s+8mhL8/9KVFzURlyhedFQvMgt8uXdh+Fx2M7I3FIsMs4iJa04MlC+LASMNly/BQQEfTPfm
HbAhedpPiqzEiB6cyvvrxTExoakdLqLCEa2Zmcd8+TuDgD4/bq2AMV3j2/q+bgoG2DKQxkhsQDOE
QjMMTi14eOzWEZ9OivWzdXFk/n4L4J8y5qTxkZ1uOG+Jh5Du9dvLOA/5GpBuDZ6dySKfsn+hi77c
Qk704AVS22OzKyMZaLOoOOjn7NgxKkKJsnczsoGYB0zwWdMTKqhFg70iGGVToV4kR9C3dEDIkH30
gLe++RYWuPoJzCgbg2dRiJf9Judi/eQwvpe+9Z3AHR5fMEvvZkqCZEjymnB1lIUXhr3lLebNNUNj
e3XOvdvgdQCz58wu3nE8Lbodn5qo11KEsJY/4mNL5MzkUgeQ2Y6KPOzl4nrnWXDNIEvQuqVlJzbd
zquAXXOXlrAdO0xqERKQ34LOwW3s6TwyIY5FS3gRs7mUMC+ozAfojkgYOGzuvainsIgoUbDentsn
CxseGS2X6LrDQnHSBepQnVIUKj0bs/R2SuDBWEyfex06CK50S4dylo+uqjvA+vGIJUGKsdQNv5Sh
SQUWQRIYVzYj73C+LFkeeu8zKJR+y1MlMIeVT+N/9Ug9aZVwZqC6gqyZ+PpettziMeRDUBojnS4g
ZUhOSSnO5z1jjRaWT5ik0K9lsPThZp+qQ6HWpU80FowqKmAoihf17lfYQ86JrKuzUEDSkt4hkqCX
8gIy51x1LCutsRHolsc9yPAe1N3WHzDvwz+KDFaZ3DGJrH11+foUkooePneHirVi1OGb6yH6u1Jb
EgPeY49rrdjxx/KCcQE6pTxV4ySf6bdmwJa3LwxUNZechYoTtbXnNl8+Z9pYo56BuJ1aarcblG63
U3adp+xYCdpJlI6Oxom6x0PMKlD4vfjpSgJYbRHRM+BwovQFzb8/mU/HAl6qLT4OIfhQHVsDCEzM
hWDB3uLGQCPMf9vBPXFbw5MrRAisPoalSIkmGXL6FYaLh87jl33jkCrnXgUUtfNSDgEOkoNDaY+n
eQMOuSPVy7c0VwPytzrK8aJYI6DFJDs+4PUN4l1sEsxlJVtWl3xWz0Zgf1j0djmhgd1Dj0b1Ua9b
n4GLavygkM2KYz/0NEdo5MjmvLIJc5rvFAEJCG7Bs/eR7ASM1+EjfA0wMETxi08i2qiny/DgF7V0
oa81vWT24NUSFGXHPLdH/Riknxwa0om5I/AdMJSFy3sZ1ljuCTwvieFV8MVznFHZNUgMdfjmq3X1
o3kWpwFGg5+9GSgTJVTGj1WLWzqHRwuWpfp5bqpNTdA0YhJv9Bo/f5KFMHShtUi1rcXZpZpyp5Uw
n6JoBawdXQNM2ynifqg/3VoBWs8g4G3E5SnJkFed8I2tAVdotn71TMT2foxsQpiococ0ksYdOp3e
vf0M/Mx5eTdx09XcvzYhGHdKxD3zEnC9iT1YOsmQgRPDl5jYYjah66BBeiyloJPdjncL4FcTw4k8
0IlTiILdXnPuJEKbWzO6NJhKP1Bi4VjODoEEmu695r8Uj4p6v0iYbRT9l5v/3nJj5yaOGx+mz3h6
1CJjQ+s/zMecN+F9dc4RM9Cnwl+z31AgN4+vWD62WwSDCYNdAFc+W8ajET51Xjkvv5UX07e6mCQ8
AGtiTbC+UIX3XCA9GXAM9Y5smWz9xhgJz5qPClSALIJ3VojYD5sC+/DaB+UUaWS1jv1Vzx8vslL/
hVyOoBjxyo4YtWd88XzYIPcbI3staMy843qHmErCLJRtzm/ODPgyeWWBqnj6NOKx9b2ygl8TbrqV
+NpJtSikukz9nPse8wKPG8YJSgmLKb6YrpZjM96ZfyUQ22c6KaNnEbncRzJTfvJC3j9h/jP/SpnH
ZV6C24wunq3Ye1fenZ4dNWUqkqi5LSf7yuAHQTz5GpCGfMqCBMOQmuVo3yVvTgOFGL8eV14+sfFj
GTDKeJQXyblNAzHQLa3MIa9YjyrZHScfyud7nn+8PlOwQD04I54Ctsa0qPMv5BzlqeKNlEKK8F4P
bIlOQO38xUC4Tih/gO3o0FAyEZnMUJ0QJS2+plz87r3DnmxOOX6NtwCfkwdASMVsceuyo04xuvfJ
yB1g1cw3QxRzLoy9iV4eEGWXQ/GJlNCacBwgMOWE9dgCUGTxvJmWXLO/Mey04x7v5D3fkulWTlsf
LdoIYhHj0tqKZlJ0dSG7EnIgU9H3CpwHZuxJqCdQP25Xz15nX8/SRy+Vbg7L69Qtpmd8shDH0pBH
yUBrKhL6b6SznZieQ0LpIeIoGI9G57hKKN8fwcmFYTh+eFvJK90RCa3uMJMMbSFAYODKAQECuDLT
8UtnQ7br9QE92Jvv9s4C1q2zqt1PIpbAcc++5QquWQ15amMMZzR5kSMTahlzavw+ytMc4pSAFWje
7uby2SVuHmYTEQkMvxo/l6wMVtU3biHuGJ8Sd9q6e8ZuQr7Mme6nhbsDtRt+7Q6bfkn3iS3ug67z
hBFGIoIzSMeayPC8k93K2edcH4lUpHwWP5n3HJfINEZ8Z//sTYOp4Xxjos0+23/UwwcUt9wLd/tp
GLp6gDM8KvYZ9UDgK3yH1Dmzs3rfnIrT82rhqe7uEdAX877TBWVf1vWIQ3m3bxiY2NvOOoiYa3Tw
uHN3U5xqXenuBNgnIF56TGQXjy9xedOGHU/8jhtCoopmNzICy9lSchJBv5uHijc4i0XX+GlkxI+A
2LinzO4QljLYDbirBP60lSbP8dXVGHh/OgvVOS84oB2QDax03A4ZT6nGA2bgXoF3voN5eDrfWxzS
eAEe3rcNJcyOxuNdHUFDEoJlIgTxh3w3jauY/gr7luhlwKpEAIrdYIchAAs52L+dYF9Ge4o6DOw9
2Z6YdiF0cWxH9TPkh5xsTK60XEbr5udXsD0whw8hPhAy0Ga0kJ1wuzXg6qjILYGIcFSStoBT0Pjn
samke3399Ti+RQtAIYhlqBvxGUs35CXcQkeGbIOeNwIoQ3+aq4U6z2ajsYT4zzCfUoRRBzcsKOVT
J51RYUPaTgTD4Cm7rnveNj6Yh0XphSNQ7wmwSR4lLRfQrRfvOHBG4VjjCMcJArHHCrSvt/osyD8X
Yx6Dx3RGSFwfMmohPtUrYCBmiFgcofSaNXANJP+LiHtBm8O9uxyQfu6u8UM/lhF7eJACMKddxtb9
hHrCsyQsJUaqxN1jqicfVc5U0NdaQGvbw9DCtJLfTR9rvAR9HcRL5cT7lowL8c3mnXh25WXs/mXi
vduREb0+89LvJOdbyPbvX/cvhQ42Cz6hqeMOlkDkvrAosOcWbT3TlbCSoB3JLAz/j67+xh6ykhiR
3vCajI6+0zkO0BoniqIinBxXV2hcNRMmV2abRmRjW3Mo1rLNmnfZW6KA6NtJRnxKr3Gm398IA5gx
5sFYDi/iFm262/hKQE/A1UdTFv2NODfzLl4FqObgLnCIGWmnp2+v6AMk2/L03ySd2XKq2haGn4gq
pOeWTsS+i8YbKmYZOgUEaZ/+fOxTdc7aeydZamAy5xj/+BsRH4/sIvwDYojPKiI3vPhwNMQEgJSB
CFwQEENFBXsDI16qnatT7+xpT5D8MVaebDTgQeD2AS/Erjaic4xgv0ygY24FR0jofgWn64gUwt1z
RLmBORet41/wcdXg5+j/S23/b6+zvN4WFgxYVeEt6wVs07Cw5wMA0Eq2Jms89hDnSlNxW08nLFgU
rME42O+nZQTV3r0deIxgy06H0OS7h3yUdLibvsrtILcuE6GG54vygL3NLjZP1v+4feES8N0sgawn
akQ1sdzSfgGmUrUOU8bXr8CcE5fNFuL9krGUtGJgaZgLHR9EhFHMg/Ds/aeQaQE0TUf5Ve8gCSUN
0G7/QNbzRPGc2Vyx6GlnfO5ddWAC+EEeW9mzL/1tE1WE2z0DyRewbHF8zuNzJUwNC54VcIvdGjvz
P+icPL3AMTYusYn1xHbz5TbQBQKJdDjWIjsp1hIXAcV6pngt5Ip22fEgQexHjTtYEqEuAEb06ewz
hZf1qwq8rAPkXmh0/DDXwKPrbQV0xAGJXxEkAKxSzHUzriMc4V6zfdldGMZ3XNVi/1Ythv9T8Uyi
N3Mk8DmcJj/B+PvuHE2Bm+HUbscIWWAQjXEv5Y+51pBS4ehuHtthI0IowCuRBNLZHNpzFmj9TcEf
dNh8wkB4OzRTKSb5HB1QRYyfaV+jcFWoZbm/7DBc650Uum3tvmFv/zX1Ad0opJAQPYjutOaPOWxo
6YxiRz2rZUE1bpRo/fkEIe5cEkhQIlyS4lF8VgMlyPvUfQ7ZuJWyYKbfjdkeEVuZ3eA6aK+5kN6G
1x/5tzKyNACBhCZauzID6vA+yZdv/E/kP/j/mbh4P4+iuP5M3AjakUgOeggjiD1xx+8pL/cSjsqE
r7Nd6UHxyLBkg27Y+ToejN3axAUp3crtLusZCXnE3I54fTROirmKiLX1vAG9xEYA/DQD0jfVLVMi
HX6B6rQGie4h4wQscGiRs6WZfD/D00tm1K38dJotovZD2wUWqweN6pwYaptUnWXwxK/p7XakW9Co
N5soDggvTkmO1HYfdUuWq6oxlz5W+MCWftIvZoQa93aS+C3AEya8JU2wbzIBjVYCeh59Rw4sDZt8
j3q/xPMZH4nGKSX7I67k1BsRqZcOOcuG5IWYO3We1m5bwj0wEyU/K3La0EvClTLO26P+uVA/lyX5
s8FHdCLal8rNAXRAaOSlEQe6HmiSxxs/NVj3OgHMz01fOuQ38wYyNFjBro5hCgKQucQrz+pLre9e
5WFQuT+7V78otAtXUOYcB6957iTU1hM+PBO+pcxpjyMBv58leb8fbTvgkx56g7lSeV3e7kNwm5uZ
Lmh18l4Zz1/yoBve2GACv4z6NXehQ1Pbr3mbJ+biSaCo9EKY6T9Mbc1nnknAxOjUFZ/3SiFm9gvQ
cX7JXHByLBAqN6OYewc6Cbp80t6XFCzbAz6N8hBguGaOqJCAGRDXNX1CAD/CBcdV/LG75CFzD1To
B67SOALKQG0zlJ74SOu50rlFEnAHM3Y37o0GApPfEzeD2/7aaNw+GURCIjCH/6vNMq6C1/CdJJFF
O/NR/Zrq6G261bYEUkw9VnXNxGykCfXyyk25gSqA+WroAca+dMlNWieVXfEsRbb2eL2hn6xHHTmF
kwCB6ywli2CRULGSwe4OJQMvDpXefsKrh2f49o0f2bD4zQbNxplmEf4VEUlTNl03V5rrml4FhnvQ
DXo/ZQJiJ8zftgAnhMrdYtmSEDQM9764hPrXPFppsMbAb7zmtS2JkkDFZfFyJ/Pax+6bQ3ZL7L3d
BjMGzcmkE8QnFsCoptW2oQIzVIYiXRx7an2qpxH/Ukq/8CB8G7WdYUwAZ5hVAg6Uenk5HxKn2vOF
iYZDKicjoxV8kFZadzTx/4icm9LjSOP8FjWMZ8UVcQVfxYJkW6m1OE16037BhxkBA+t/k3n+V7t/
Rc7PBUOO7Qvh98sfeEOnOhl/rGEn/f5s4184RN2NiTTfPMtYEeAseqgkgGkgG/ar4DpaAt71Ctjh
l/L7JsDmlB8kMiKRGTLyvkWZx5nHSVU3rkxXQfG8Lp9wS1z9oU4Jfu2h2ld7gcd1X93q6aJYMIza
fctqriHdrDAPzjWHSD8w0BTECW9I1XpBnsJjn9tqdDsTGiJ1gzbncKyey+iX/ypwKcOuneBvDhpL
pJZUnWmWvWiO/N1Uc+qPzeC54A33sN41zEGBaxsnvPPXWnJLlrEOWXcAFfwzmfDjpU7CUv3blozO
rX5wCs0foAE2Nq6cBbFfqif/6X9ExUbfYWJVwqaSgxgCwn9hDz2b69MREcjKHDP2a6Vi/U8qMpbt
xPIgiOHyAXnCNNXnGTME2IFQDQKCKQwWJp5lb3hOhEPhtHkdfg1MCIltYKgDsd+0xj3DcGaZKsuP
JABpoWmLFPSFFzetWXos1WWUb8viyyDMRF3mlRdBghv8GgfxG2TYI2GC3niIFhrynBrgysmcCXIA
7YPycNSA6fMr4yYI5fWCoEFt8NKfPjDPxjY+wFIpN6TdgIABwu65GNHiaX33OMaRuDL99sz0Zbvm
yQB691TcjsnIpc5+2+LXLf4H+p3vNFIHAB46EID3/QtXpTkAlWJXqwzJlmjf8bzy+HWH32IVbnuQ
QfgajrknJfLL/IOGLSKlr7lHQ0IdRRnhDtJkZl+N0zQ9Gz1ZByYO6tj5/FHkEPoi8lPlKeM0Pwqa
QzDxi/8BvHTbhm4mtQjlE2XIReRalOfZZ/PkZKOjlH2Sr43UzceDptpS62adjw0IUY1nOFnUJkS/
lFNyMxE+kVOB8ddTuIgqzksISASeaD6gPlfEhN+MTzWzE6JzqfwwL+Xj5nOTWHpHumrXCmM0qNkf
2CkTeUkkN3jYMP/nZSVMeejaegvOGEFYLBQ+KmwoTICwzVL/u3U4eHjwpvBbkpfjPfyeDBp6+/tj
a3cWDlyuBQQH+zFa7Un5aeYo1/yEDInCQ05uACBAHLyYEJIMLp0lbJ6UsqkjUemORF5bA14PbJbY
ZBROijP/AbRR2UENUoRF/mGEZg/66kMQj7J4lZ6UbYRhRb2R3XpEnIY7TWXJVSjmLWij6kKJZdQg
ievBPGo4ER7MKyYGrkhp+qsfU/p5JuQEf8mrbHRTPMC4UkzESFjQrPhFk+3r11ya1mr8D5w/MW1N
XCjAaUKgE2FAlYbNIIYduv8iq4W8oI8QqOKOZdjSNSDGqH29XwI0a4Y9agftLzKctzSHLjEqlDSs
3nmCKIANE6nCD+M/FSepp98gFEOjOHiUZQZBOvmDIq+UvmR9kTwtqQQbum25wP5JOBpPxuRYg2FP
wTIf9sRqTORqsi6msAxxoYN/qDYRkFt1fjYd2o8vdFUHG2sLGIOwcnuoWDNXJ9OscdrMzdSFnrkq
VVpPtWux/728lBPqzoRwPtPPVLhIvpgdoToE/P5SV8nbi/DJkCtLqH1QdJSrdsgzSQHJrlYvxi8t
sSCahlt9TzYp0RsYwe200eYGcVEJLvGjPXCovVavGeFx2+xPxy9Mod5eDKNvYvxN3uEZFIL8FT1/
aHy5IVmTBKbW/YFT7IhoQltHfXqdQca1p5PRlF4E5JnqVWT3f77X2XCTy5OMy1R/eRqsJAoF3F1k
hdXtAHd+4kMCgXbwauzcq4UQOXQIlbSSCDHmA/T51oTCHQZU+eUM5q8bA0OD4vMLpguiRs1u2fCj
wgScmr81wvvBMz4UOCBd4C/iOl8Btdlg/zsd1m/tNUIgPel8AmnCfz11/iL4LfqX/5AsVWBDn//A
/k7LTYERIQYQnHEuF11FP/kJquQQ4wmFrO9j3K+KtpwZCwGymY5eVfsTqrVQOc+PW0pOlNjA7lEx
n4ZoqvcElmFC80I5Ta52j9PebA525EZohgc+X+LmREXHZFb3hHWQz0FeJ+cTSCQiwthtRnhxW4I2
ucyF6sUM9GBuBCaXj45Ku8LLYGpcEGaEGyx94tOXo6XCfG10Dbbk0YagEgM/UlIgweIr742J1eeP
VFvb4Ydn9UVB03eLmUEtZFGzNU+3aZ3wK/2NgFpb5927M+4HHe1zoeKRQga67BWiy5Ok44jEMKSR
FjQcebvUCcw0HRKpw8RmwEyAclHade96vAY/ocF7xO8TS+fxBPMkM50xcWY1xEgC71wBUgI1EwMj
IJieqGe2aluMbJ3D5FGTam5O7YES2RSI1JdU/RBIBi7SU+PN63kICRvYVnWoByUTayeHyruS7Bzb
SmqH55IK+EOQLXTRfF3CaduXRlDNfmm1KHHrfXeOf7vnjtoyrdy3djSjFfWuOL1BvHq3zlgunjK7
nM1PSGPQA2Qio+k87qECo4y+B3g39F5IZESn4QNW7qxcFIwS+DwPA8jx1v4zL9GSV3xz3rUOt6CV
EJbDJraMyMtJXsEZFci4dvLc036my5nSRTgxVJUI7rQlKDY/q/3Ejd/Svge95sp8icde2sn1nIua
Nq768XOow+2cuW6kezD9Ya18541r9E5/knjm64OK9gcSMgkwWDd2B34ml51Scz813cBeeQV15Kkf
CCUcxTZk3bYGcFfrk4lK7LuqHTFZMwMn0xHHbqy2iWHGaHRXw6graSxfrJvV+PLU0UtNX0Zv+fFe
pg0zto021XPFC3zqUwOqTekwLEt4e7XD/tz8tBGWdNs0YU4gsmWLm2jmSyj1JStvYQI5I5FSb/v1
CrCwjOcVc+HERTagyMEHJ4vEjXCH5GqQwwXTKoehzgTRcLY6yTBvVtKhgboZO83oZprXwz48qcsk
+FyoEMJ4ZzQuu3ZcEwZI3PZxNiw462v9bDDFhpgfM3l+02FaprkjpfND0nJlXQrd77EggIsH9rBt
fo0PC3QTZp4xszrCHmarETYzRXO+gdNv4oqQbwQU4kQDYX3dWPOC76n7N0XAk6wL3K3jS9PNDaj4
SEJxjcrWpbIuEGMAVmzeTGVy+8XgQffi4aBXdot1Dl4OHfmfNsGO9XCVwFvxqkuZ489FRknYtyJJ
1U+wnZ6iJbdfI3Bq4en89dgbdFcpznw91oLwH/8knLaYeXy/SOcoJGbsNgX+6S4l27xcQJC1X0j9
mXBbyZpxJBoYKkPinGzp2F0l4CYYLmtohANWpM8pg036J4U+g0pCbk3MB5Ptq/WfSHC6fwTeCso8
JK0Cgz91XmN71/2j2FA+zvSxXgfcXCB8d+GB33DA5LRdJO2CMiZJlzWef2RYUtJ+HEh3Q71twsMH
95LKxvmesSNkmeyuAzULzJlhk9nGv5Q+5IV9XLrjhWc9QXJrAokN3RXwVyvdLj8kZJu+2zUfTCGV
F3GfequgTsv+BwLxxJcMuCQST+hnV/fBZ8SryiFZWVXmbem+042kg9XYLyjLabPrWshx0wsV1GOy
/5rrmxBxr+DG23rNYnlamKzmR+J8MWt4kpBH0LTiHEiM8vDZtR65h7vAMr+gEpgMirGtlkhPXUIy
svM7IaVfhJv5Na4qwr524GbstW0b1N5AIMgLU3VmJ9aHVvCmrJB+ev25ekBWwwjGr5AqBggfp/La
3FPAqvTE6UIFMUsv5biAX/8MdxE2YLNVWKw1XIb7jUyrIlszTDVDiLfkbS+QPH2mCzXn6SnwO6i3
JFOLSHbl4zvyCwzzoRWDJqo2Toy2jKTOgHV6oiFR5+Oc+rprCHias6TVtbw3frWtun4uw9XkGlV7
TzKG6hWRm1cehfo6EjqGAV+yUByIrvOMY3By2kNdtW++31cdfhrVOREnX3xu6aQ4w280V1Q42lbX
YpYzMcFWE+tlcjZxQ0e3taMRuSp87SulkA95I0IAgZSL4pJL7H+26ZZl0uN80DTsRGt5NpfQrPyp
nQNND/kK1VX38gzoXjWWRTTFVe/DyXlmTn3PscOHZQMztbTgphN0rWg2QFxcLoYHrTd6jG/tvXk+
V2x7OIiQmvVaQ3yEc9jy57DS80VeBuMFjRGjDowrQb6TgITuEIbLt/adIv0AkeW5AISpLXnTw/gr
SQ92W2bD6Xy8P5lgubXoQmMDvDI5Tzhe5UubeNjX38HucJ/YszHMvO7yB03wTfAmY1DJptkWGuRc
dgkBbikypJhmWQDsOCJgEqjMVWFBmAgE23zmhaNVE4CN5WJn7TUaJhEu0SIHvcm2HUlIJn0nPjI/
WT3t4PhjzKFS4kcRwwTorQXQr4NcGyMgmfEcQjYX/w4mYO+/jzd+y4IVoeokAY+RBnUKnBceyw3l
iFF6Gg0hpMwX88ojFJC6ccaLIVgePZ2jBJOnBS/wnRU+REh+iZoWiDGWgWEGACCos6cweAL3OTBz
4fy/qCBayD/fsfUD0zL3M83vvElli/abXie2GqBzhQ2X9aqtcrozX4YLFU1j/9bLLm1nz0gGZZDO
n+40625+4DQxTdN3wwXX9cj611mYwKaKVdxlaEJceXiea5XhqyvhMogi5FYfPwcyFhjIYI1JoR7+
kUOI5ZypW8mDTRJSCTtkHjrhxxGGg7Yzcz/G7nK8S6SR5v4rXZryIiePol2/CWPL9jJcsijQ8p+n
uuYFBtTimImxZtl7K+nnky8KSHNrabY00NTCfHre+2bHv4vFjyydVYVc5Z2JwB5PFvnn1TgSHJCG
gOR0kysLgoJb8R4uatoVM7U17BSRF5KmIvwZ+qpQVLrvX0H6UWeuqe/77ktBumas5GY3jgeVPEUg
SnhK+PLl6GHYh4bfsvUi0FkcxZVNyFb6oSluANia9ltq12K7NmFBduguFkmzldkTw+jx0hjh4qWW
ge9tevP0gjX1Aj1MsbJISgDB2E6x+1DnKDsAVa8hiX/1MmLQl3iFtgM/H1n2sXzW+MQRa2Wsbb7Y
893HG4cyHOc5YbFHQsabLhvl+MRtDA+/iXBrmS7hihbBUNW8NVzlDmP/Wh4k8hDVtbhDv8aOqG50
kAGe1YN5iLecExwqAzccK1wOCMGqwWNQsQAOvX2gAGPV4Ig/775BA9oiKAtSZ0kLQtcwOg3GfJmr
zZZ4O/hIOmQUM6EvqXajoIJjZwZedI1/aNY4DHl3CXdymLBUEt5Q2QxxciqIS03eAllsgwNK2yxY
/M90/uHEal2eYvE9pz2d4Q2uWBgvpPZ15lRHdRVTV8KbRaozYFeLYxbCGJndXfDqAQzUraZuCZ5H
v5OZN05yizfUOvuFxRz8UQUuqwfvgQEnnvEYXzC4vdWwONjR/0GqGLdvRtQ3ZNCYaYiX95aR2JQG
A1BkV9BOAYHNu5i5nQFNj3Ab2NfqlnvaK4vyzWRBdd7FodF2r+y3LklzZ010tPdVxcaoG/Dl4kdP
/k/5M7DbF+tn+D2Tf96AllUIVFgGMNAzyUMR+O5Eu6Fn06EUfXC+ajY5GHvD19cDbzxAXsr1QERT
2JuwJz7LtnsU7D+j8+SJzlg+r2bbVpcwbbB8ZqjHKCOFDIlALA6ByukhAd+a3WstCQdNxjl2NauO
Ruoo5OZ1j2pYSSnbJtq8AuoCusNvrdt/mg1/6h+KeJ6JYZXgva3dMqq6vGdgx+p9rZnKJAM5xVWF
IPA7Ea+SiowLmXhOZT5eM22ndOxhrLJ0x8MT4V2SbiPlWFYXXV1Xz72oXIYX6oBiVcoIqtt1n24r
HvaXeNWiR5juhGYXq1tGQlWzSYZ5j6jGVauj0n5/Cr/l3BLvUfgGU9tFXMf6NgrLVljyuPEKTLI0
hVvaf0U9zZ3XYoMGoMvl+iC3KaA1uTzDPJRq94iBi4qaOetX5L46w+qgE9fGqnufdQYBKrFKSme9
H910K17rLFtmRM5DVEsF+BAZIh6Hs2FcdtISYZQg4Bmo/Izht8YUdVTZnOWzGH5pKCUTZuJsHO/M
LrLfktvXslc8e/xz2KF1Wnn5/H7dc/7NLIjjHX8TRK5Rv29fVzaDSHVM2dfUnYGH8LAqokfcbD7c
y5Zjx1XkowxfurrF2Yl9K8QNQkAj60hUzSi2kW2yTaZcYVW3TAYTbINGx9P7G+aHAW2aMVKAwBhB
aa62f3l14bbp6Lwlr2UO3GyT/kQOLZhq/3TGCvQAwr/IFWlKHuHs12CkkmMj0vM7gRoywVMyyAG4
BQrTVvhicXVfYeFVksvPMCNiNKYyqOjtHN4Ugz/9xnV8IoUDqkK4gp8jLCFaCEYI5waLR4MDeG1C
akgdSImwPgDi82trsMPyhiz/+XiR7+pdvr8f7KZPntl2x5yJHKu1hnoPn7A49fj9Icwr1gyucUGr
tCzw03oD8f9VBpMMdmLZr9k7yBZiJKkF0eNUMOuJjaAmrYrTsF2+HjVxisRTdAfZxyOfDvtcbpVH
y3Qwt1ROQ5xuoCjk14IyqmDf5BFyURVz5JMaxoDgq4PTQybIFMryPKOyqvH+S7wzcutFhu3G23vD
TS/sGjI2wSIeRJ35FO6HkSTgqnIkbIuRrI3jzZ6fmrwxJjoLqpcZ/Kp8Ht/gYxGjuyJz/ggIR2TP
lFLB7H+l6PYT3sPk2+L9oGmxk3WDSvGNikbdD05/Y2JNnp/Iv3J8nEh6sZksQAd7A6KL3zMYTP9U
wGBynPh9EN1vq1t7oxBVGa+AK5MOInszos7eM+zdmU+gUHA6BONWtW/gYJwzZzOFPOfoPwBflgiV
MTD+UnAf5kGDQO8zP14C2drmEa7wH8Td9B8Ab/xPeTn1D8r9v0q2HTBSPIsByW3NktfKVDjfiFtG
dP3cICs8g+q3PxlScmByG0staCrhDbcuF2rAG14cLg+4dE5JOOEFgoz1mFmpQ68Ezk48LhG488rd
pK7+1W1FPGkwSYEXVF5RNhlnU1tg+6uts8rTIV1BgjtrrvpPfCF5BWGHozYcsDfbvl3x0HdQJ6eP
KczjgzrHs8MF6OakbMNlhOfNwvxJ/3gy38ifdGYf0lHC44cDiEZiRw/EAODrQ2Q1AnBwKoCbi3QX
RSud7HEKF3Muh2QGzBLxMiLeqICDMtvBEIPCJJP1BCHIJGOOhjS069rWqAYfSr7A4T8zvbfiJxjj
4LNNzAd19GplwBFkB+utgah4sjozx2TxgpI9HPBiIUKP6ugxB9dCVy+deBg+lqxcQj5bSr5t7XqT
7/jsDmb/iK/oRCHlOF/MxeJH4sF3eS5BcsiFVBnBBSbF6Z0mAFmRSYWReuzLWjU3JY+XH9m0qG56
eyy9dPjuSd4CccPpidgrpEKlj7kUSWJN6Sij8zZABuHNMcPfVA5TZEIvdA4f+PrMrwOZJN09vtWB
8EvsoWoVow8rgzwIcY9+W7rVNSkijEeciv0D5qHiKJxARfeH56zGoxyemLNmYGxc/A+wKKyKVYP/
IfYyPZjygkJO75kUSghHqSwYuPb+qFhi6dQpRjM9rF7A+KWmW8+CAoYNjgrIEeBznmcdkRl4MeoW
flHBbIlvvNfZk+phi9POnTaiIqL7Vk3hglj2gFiyIwkWCzjjZh4qj6ZjVZ7aU/hVEHP/iMnknePC
BSlkwcQO0oOPs0hBMnUY1IeOkOIbA+Vb4k4yI7icNIiIXEkbynDrotzY6AjkoA1oboXgbearCQAr
A84PTjb13ZwMAtioGOLvMTo8QbaMb1ySzy36LcLF5zbCggQfX+D51x60Be0wHvRpfeTIokRv6yXF
P/UD8FDJrl4vlXSuUIRQPSIG5c9kwjCiFAhINxmx8ubDfJwo59FDOETs9/DL4qmWmc5ayf1kgL2Q
/hvC7V+3gkStYdPkjvElfr020l+6wFiByzkzSSzRV88OR1JYxIvPLiejN3uU9wY6G8mS5mH4B4RD
c2uc+KeoOEAxkUYSoiqihbASogL3H54I3nurCrbM4W8JB2MXrlSmOZup3GN/eSTECvIXyGcXH9K5
ZKhWWwU23jqDYIpnYfN+SDgBGVbJWF/iNnrKQl6LR2P18cFzTCb/cNfgrysWLJf3ow0d3oiZOpBv
5qffyl+BFXCCPah5/Hjyd32Z/XvOk4njhhZnE9l+e002XcXtrvf6pTlPBpIR028cyZEV6W6EkQRW
DLqlnKQT5b/yj49u0i/MW9SLwSTj3fYwZ8G5JfBxd+xtlh6gTn/WDPoip98Y/oCya8npszGu/aZb
wO6uneI0e9v1qduO6/I2w8pMvOdkTOPhjQEvjyqEZCjyBePMI6Y3PK9C52Or1YMCCKcWRSq17n+L
O0q9NiN4/r/HHNYC8/zZmqODcqg8ZPFcJxq6svq/Z+ZrV00GObAr3aruKuqlA71Ltn4/hA2gUH5H
5Y4fAhcVZPVO2Us6Gg4qcIsrWyRbq0Jh7NJc1M0K/MW8RqZdvujNpqlgx5AFYG4qcpuzSmYSBN3z
TFlAS6IDo1hpHt3ZxHF0UogxPnjb4PDEPHBcr5WzuXxvANvM6/RiBxDduQFJsreadX2D9mRPAejm
d8R6QkcOXgXegtkEXBqBatIuiqm8oWBi2rZ506jNvJ5zBUW2pW+4jUg1R93iQyXnCRukRkoBw0ER
XeM73uaJFwXClPKEn4A1YmUg2Dw4/NmdlYe8YmKKcz8aCwYx+YlTlXnT9PkTdhQsie8amOiWkquE
RMXzxl6HbhekiYL4QY1Ucz4Zbrfusc2WwH88Rg/aDwVys09/oTWhkZpBL2fqH7ulYuvZuWZWjBpT
BTWfa5BwAcvRtJBgG2KBME93k/k8l1nYqIgB6AAn+I5PAsBCcsVFQwvEWeeVuEuBq4JudvuYarCZ
qEZYnQicZ5wgzJUTBiHMyWF58QUYat36CS16VR9CCoD8W0JA19rp9/Bk0OpStxeH2nDKf4wOmCvx
XRk/k9KCnEXVRrt0AtV/HxASCigxSSZyC87Zfk9N1zxgnen34mayuC7wR8DWPkcq8GxTMZABGJos
bAR4QCWO/f3JnFhOM0vGIHLEtgGDp3gt/iUk60H33MG9/kIg6iQBjk84y3ZueyI3gRyWwR2hhyvg
onj5Eb457sQ9NkqEmtVAdBrDUHXb/iI71CwY4v0VJ851+EMByJQ4A+gmlIt8DJ6ct1NW/uxXvVYn
DEpJBVZu0R+USFYFiX09FpvCEWND8qbWGAAdwZko7eS/nK0LfS0MFSjPFFtTLUMr7TUu3kVkbMoH
9mWQTNd0lV0xhyLzBVUXtlJPQLe2UgBOmS+dyNZegInCVglm8/QObO+xP2H7J8+HHVuThY+Di7Up
PnPCnnFvcsLDAZE14SYJrsCizUjCyD11E60NbTVpqtH6XNLPpHaqmB7wHOzr23MbO3yNBACOARaU
J32bANvdJgMe4+K2F3oBdgAelwkeOdNDRGfTbUlqb27iuaXZly/Ql11xwSflcvOb4CbsT2Pa5zY9
mrZ+hk2DlxdJ8yDsyRo4+bP83PUDBkqxlc3FjjWcBczOHLDmJSwGzgNOCUixqLKS4N4SvfJEEKBg
1RI60j/tWz8wonJR4AZYHljSN85OqT3g4/NxpO9wNQig8dE69JvrLEgPzWLmEmMHMbu9FGdUMRO4
zwawM/5JiwT6n9X7wmEaAOxyP5ojZ5zX68hl75APnyWPVAboRg2HVqBw0f8RXoiFLzo8PJPxD9f9
97r3O306hRLCgeV1vhRlKy0cpGG2tp1hCAgHGpc9cj2t4arCF2f9LEA2ib2lbg2PRCCS5udgAfNF
7sqFHYAgYjXgxq4HB2NDb1OsGGlZOFLRFHmbX5721h4DYf9eJQvIxe7MZ0DBKAJfYbzKnpgtgKk7
xYotX6dyVl19k/vhKgfGgxD03IA6UG0krCje6ldmIEFXpe7Tv/cVwtRkBsLbJYgIKIUpLjHr8evL
e/nmM6N8YXju8nKeutd+Xwug8xVA2BjQTZKj1E7WqMhtgJRrH1AJw++vzAM1WMYCNEML8wAPCxeQ
8vGont4XeLhTc1ZZ9epNvWWVB3YCr/vFRESe01WvE+r02CUqwSqY9FujLQSD1yKsKe3OyogimQjq
w+/0w7heHmJ3VfrGqnYAE+lVJMYs9F8ripHF8yvDCaGwxmltSRiFjHOcDexD7US78ocK4iA4369r
QrRs/9V/MXkFH46RsnHyLmYBnoHWk4AuIgzvOH3S1lXu4BGU7RYLPaD9IS0QXr5nWP9nhU2UeIJm
F68TbpvIJ1zAgfnMnj1oTFFCrhkRHOOv588YxJdorR5Knx6H4Yv5yDyMOng39ERbHm02dprUKdFj
RrpFjp6A62KHfno3ErYHOYBF3jkTAQ5uf3HsUFVRPNwB5cG542CFppvFvGHExwyG66EgV8IGcaXS
yGJqCvVEmGdHcnJt4kBdamOSS3NMFV+7lMbrE8wOU9sa4TcIdMmyNg9wc2CvTU/gSBZvYiuOtKB2
oBWGk1YdNM/G30G4PTcNZwhmk0+7uiL15vcgAeNgznv7l4cYj9UE+QNTJzoFH6Wpg5R3S4MmLLC3
Y4mn9xiytD14L8lqUX5b8V7nN3K/xa3G35DnEYLHbbkxA5hhewh+X+aZ+9vtSreElESWbrp8bX++
m2vY2ub5tYo3CYrrbbJLN6xzODnh9gUDZPdatLayQFVq505v/ZprXCDsXbSeHWakhanzbKGvxX94
61gSYc1xgHNZMH4BG8/ZgzYfaGJXFu8skP+EycoUS9IvYa8GU5Cp9gs9fBcuZ65xxQDtBRkDs/Bu
N+3IO3kaFoDM+nfKiM3oCHfSHRG+43IRhA7+H4DNa1iP1Msvq1q+VhUb6+mz0dD0M9rbYEM5Z5q8
EFcElbNhfNzWZg+9MHRk5rKIf3qcY3EOpl91jAMZb5CYYODG1vs7XiqrDKe+Ffy9Dplr7+ADJ7L3
/HzD3lMZnjMRUFzlSGMvc4igKH3az4u0zZfyRt7AhdjDXwzCVegLtzYIfWWhusli2m7iP35mz3w9
vpRLbZH77Ktn3YZjtY/91GdgcTGZ+Iy7D+MibEgn12EJZtSq+mLZVINVus9L+O/jP+8Uc6XP0J2D
Gl37HC3Bjnw3O/xVrtGp2/23fSu7aBWe2P/jSzwtToV4EapaZofUYPznTlmcanrsGARUWQy7Yfcd
GIfI2bSBwTMGU+o/vmblijvIad4FgNZFvORqq3L5WYYeU3JgDrB7P96wXVqDjyjSm/Ex6gV0W4+2
2oZu6mdBz+9ZLvlOkK2M7be5jFzeEiEgmETtBCbb/JHdzYH94SLHKRzCfaehYMUZAdLEHQstmFx4
w86f9o8clF+jPTtMR/+u9fmtpy2PjYTpYYB5SueRHDOf7EgQH8IVB+Aq5z6PNPsGDFCoUsm/esXi
jJFHrj80L474a1Jyev3fJ3/oKmraXTZ4FA1yQj+FadUh/EeZoB/e82orYJbJoRnbgKcuHel05Ufk
XxKjPsgl7mwXkRwI2MUcXz08LVr6/zZllHK4Qzzt88X8YZP8lyJ2Ad1BJ8Z4xr5UNq2lhcvW08Ie
sGinj6ogNK0XJfRcTjOcAyxIlxjRijUum3Odsp9q7OUyBJcFd6P/QZjDAWomzSFhd6OH10pPnDhm
ri8HNixeVV2FAcIS68F8smkCtELYki//R9J5LSlubWH4iagSSCDpVjlL5HBDAQ1IgFAiP72/Pa4z
5TO2x920tMNa//rDEEwHwumZCU6v8J+K/SM+SY56YJx43dbAjcaHCUbf0BpPOsPcdx/35CatPzU6
eeeFXpIT4eVhb4ZmXwk6oyNj6vNX2Ee8ezn5dJPyhy69mBPPOn/t+ca/pWhFz9D6WELrKsZMZS/C
VACPKYakt3mOM+IRplwN3AgoYeE6kunFkIOCBVLQ+DymhRr5eEEabz/SiKdjhGJrVjGvPWmK0v83
gTPp4nYJAoOPF6WVZJw31w1S7QVsmF76iZqgYi7Jt8QrzunTpry8AZtAcBW2hov6bomlJJFPt7Qh
vCQnzqpnYP3gjxSGuIxF/Wa5oKD3NJfsDr4IZF4wWZUbUDY/grFo/vwmJpwQvj22hi5LjwTAK7J4
Nfwen8l3h63m9Of3lkKzqiEVx4XME4ncCDR91M8GiCNbhQlbNCJxmDXPgQtDk12HdMK8zot5z7yl
Hw23j5tDG/PgsPl5sYQlgupcOGcclpF9dS9Teq/BvO+Q5GMV4+PDvs4otnUz34GZh1vOC3p5MGls
HI+lCwABCYKaDQab3eECDMTEIEfxVVtjKgI03fK2ALb3X1DtgH4fpXzv6WCDZ8IKInoVJq0nijHh
3HdLERh4hBnyPIQU1Szfds8UWsZqjMwgUizoLaPZ7GEJQeMj5B2s1eRKdAI3ThVJK8jdbJz2gnA8
+JmNpVjQrbgLqx81F3uC2o0aU0wwO+7/eRtgP54wRjQuY7ZWhuWq+Y5gfgnf6UReQNndnTEWo2+l
oOqP35gxrSQLo3dMrwB7J5phEHeOcRgXB1/Vgz6+6Jvg4Vil/UCuvcJnvukfngC+eLiZ+UKCSB3d
mONaXJROf7nNQNWcW7oldi03ty7abpqfR5h2UFwLFgiW27LJDUT6UAU2XwcfU+IQIJWDPgd3u7im
ol/DFGEpQdFS7YdXxHfcy0LUAWKmxnMW4DJAMQenMDUnPkIUmAgFzN747F+Sa/YLMrhlUWdKNouZ
jTOiN1LAovUA7hi1Sc+8ju/WeyFb0NvtjEubS5M5OZ/lKpyxzTXfuG9SkBRUxwxrQ2X2QNEoBsMU
1Dcam0eoUWq/bN3Nd2r8hFYLlYQXBynPFZBBklEv9BLcsKgmOqs0S6qaOw/m7L4CIFkO6vN0h1CW
uYAP5uzezXVnPdd3aFeZ5pOMiRONc6GixK1E2K/wQ5/dt1P5KA6sI5GN7h1CEYwb1WAGijm4y2ux
VHd30uzflCEqpTV1cjD/mEjKuIVGsy1Y1TmuVi3tD5N7E9kEoTO5X0yJmUITfDdzG8qPIZG3nc97
fEjec6JzgavzV9CKQ2Itx+pGHd+JYi99zEvAXOA5QlEiJzZAo+jdTO6xG77T2OZzzuNRihG+qEJ0
W5CpHuHzYn2zUbTcUsmXKVJld6lxh56nmC/yUqnZjT/GFRD311rckveNvaVB3Uyauerzzg81Tugj
Q4xyZsu7N5oNKTi54WLizfJxxL5nOVIYTg9UqoSX50HvD9R+ZE+ZN4ZQcp23/9u0WPwoIWm6fjX9
4qgNP8DAap34yBN63q+BbQRqWwJ6O2DrPfJ/UWaipSAd5swkTWhBHnYwmlD+zu8matHNjcEIGcVz
CgkH6FbzWgwDxNPxxKK6uyO8JcgJ9vhXs25NW8MsiLIrlGHnYOTkU982nPmimlhy8MfdsrCi+5KD
3uNSDUGNCc+4xdRZkMioOgdhvtnalGLMriCXWU+HIo2tRRvB/6jWManwJLhGQEIZAA5yZto7inao
zdZ1nkF7gMj774OVzB7W2OdUzIrgQoS6NQVPCAECnMJ1QRIcSvAhNuvntKCZgQzEPlDtf3vU7Pm4
MJYaThCqRcQndhMMKjFTR0dhyI5kqywsUt+zH4wg0hFuCjYPP94yEvMBpy71GUY+WPnntur/1nB7
SNpESkpe0HVB9LgKEEQG8zYhvXi6TQbCnQMDPpbWcKb/NfzkOPvIfu/vTVJax3rC5x+wIGOY8QQ5
SEFdsSaZX9MHMx9M3J+AXMtB2PkgrPN2nm9EnofMqc9n206GmcQXxtbiOMJul0Z2AqUCcwkC1+Ai
0aSRAue93AGoy8ARdU9F1iH8KUEcEsmFLBj2tXWJh+wuDQ4rhisGjRciIqzxz0/GcWrWHqGi65gy
grscnyO3nUt78YD5Q3tVeDbSbLkwGBk+7mg8beoBS5gbXQinuB541PWGVARbD2R3fk71teT95rD8
Fu8pc0OEXddVAwXQVDrvcrdllyY533V+mzyj36nWTEyo4dwN49pjuOKxDnKGD3c60exilaqJJ7Jz
NqJvtOXn+0OSQLlFGjOJRjq9zVtkNv9dGMVvEHI1f3Do3tPPsZo+pzVLH31E5ZHLvhb+Rz0P853o
vUNXxHeAycWK1/DFtIZ/tKHMQsHpyIYDDxPTSgl1EQ5tJ2Zu1lAkFQrHN8XtO72VRDrtexE+Jh8s
wp6QVIQAnsEUwcBgdARe3GLcDbw7A3Wz3vAQCt4IUOnHukO5gOsHQksuNKWIySLkmAZmB20vnaCN
73OtF56nYmxcOFJHYYeYx7wzfgcW3YgpK2zv6OlXM1RnESeP1ccdzUasygEqHxniwHQ8R/QoRQxF
nZ+zcIbrOh5YdUICB45tyRmr+wj8gG2jwrjlIk1upPRRq3OGcP/azGiFZxSeAGPFa7JmdktGmCZG
SMmbGe0os1fK2BYVAQ5g2GdjFiG0TIO/MzjjY4oPDfgLwsYJtZAjMMePDa/e6AUYNbwcvh/ehMF6
ZIktC0vaZnmCCDx92L9AMnc233v2YCr9MrTO/j5NQBHpZsItod+S/N4cShOMDQoDegyUbV8nqEfm
nIqPjgoSXxXrXE3imsK62qs9fY4Y7mETEEKTTg8gmwXza8QPHyaHq2aPBnYjzNtQdy/wIPOIWCLY
EVTrHmMG696Y7kNiwclCZ9arL968Zg5gCIA29L9AQnPErdAjsZBARZfc5Y2GQ0WP7JK7Bzju4tWI
iI7igG3TYyvbWoi7HDGTs+pvtFLHNO4+Kc/gfuxXbmtMsLghG2BUnUsKXR4fGO8Sj2tiB3zPJaJT
uJwjeKcplVN1eHGXU/yZtEhj7hPyYml77nHOyUbPo8imgsfe4QfothEM3bF06CIdCZVLnQPz9RdI
TpsAeMBxclElUceJK12eAIrDJ3zTDsIZjhDKQpy1C7qwJRgJ8NQQqyY+Mqca7Itf+PJEVvU/4Jc1
h7eQo1ojgj/beeNgUzB7LIYMo4hRoH62cXdlwHNtjOqI8Jl6FMNrC4tlZ5sezwZGKs6PO2TwR196
Bi9hssztxLjMoBk2fy5u9ipF+JOgEOESw1F0n9N6stDIS4/h0YYFICDhPqaetdhgkItoEidKLUEn
DUCFFoQK/rVglmO2gBGEQZjvae5VPhIlPuPTeZy66FiZlwNzVk+n9P+c6G+jwj1gvk9hc/aTrQk0
CLXG6CP35VsN17S6xJDy/bgOqVToo6lKK/+aQUZZ0Q3FrWoddLtjBLpoKKkfGCL6W4/TxfnMOJYY
mYTXGMD5TLvUuJoPURV5XuN+5wgS4htdl4h9WTImwqyK13snz0fkR21XSgRtbo1loDnUzNtODXoB
WTdZPUYpwW58BE9dJLnRveRel8FhiZoVIAyVeyiI3ywS3inCiBA9CgteLCDwSfAj+PreDhtnq5uN
8MelZU0gs46/nPhKBDsT02Ygo1FK0zcD1TrRpAKGyDGEatRxUb4brEQsDR4V92C3bNl/8DJCLWSm
46pfRGBUc2aPb4YLqjkgnlS8HdApt6HC6rwCW0eKUYDSbnbjrFIc1M7hHIdSBJ2sBizrhY0mQK2N
1QytB9NM3sWWcCFBzYAAi40RwMYv4/kAUNwofyJB2LmPJaw/xEoWjHLJKWecz9h7LyD1RRA4ACCv
1i8WYThnq/tXFk2oEzTAQjoQZsrcrOoaPo1wwyTcmqiR0zB6x9jvp8NwQNQkNjCkIqpEoAu85Jet
7hYTvAnibUtzofq2q5gJEGdt6/bx7LZUor2IcckIE9vn6KGJWhFUAcJ/uZyILEyoNYRxzYPn4wJ2
8vZVS4AcNSFAd3JvhxmcWWJ7ar7iecp26ZZfgnBfVBMMcOyEdTu7Lzsrkk3co62aPg6fAI6ub6hN
sPMA1BTPTqWU+U7k7ImfkuoTehMMmOiZ7OmpDNTD0q78/g61epddUfN2zM6PsL9nt7iOK2fLbkVl
u8aG3xoAUK/np5agRbbG1xuKngLojcb+X8PhjCh5RUYap0SsYbqVqiAgAjQSwTpAicMAjaclMj4g
s/2sDvMBWhqMckvKMOuHbqg1+nw0XufHemKPTV2LHYuMNbEpYTq3AL6BXH9u0hE67B9uZB5QYqlO
hDoes/N+1vLf/YgHQHEbaKAyFI0DWDCYo1IT6ckXUu6wXtRD513BZ1g1RHJJ4SXGJmiFZA/yqZx1
wGYTPYMtiR3pi9zbd6ofkXLM8Cqzv1xsrFrUgsamSZg946OJlWtrnVosZipML7hnkbqPYWriqmLd
nUcG07Rzqxh8lTeHsx76U8f8TqWIKCHsubA9mvcW6Mzp+SDRU7pBBgGYHb9CLlsYia35Gd85AXkF
GI0T1Wbod6th9skJM4wuuSM9beAk5WnnLLGe21ZBWbCimd3gTRHnfeM6/i2ZwFZHLXvTuYXv4xeE
INBQTGydN0ebEF6a9yVpNeKWZbp1dR8eaCZxOT5wo89QoEShAn7OSLgPpw9NAk3ybQH8yhK7wHjD
7QdfIneO1QmHzz+8TTXr5dYBn510vryDUGy9RJdbGPnkwU1Ymn3j4V8oJUFgog9fAJnqhwP4QcSx
1dEcnLGreo7LIHc0S8LgKOvT7jPig0JQcW/bP5aLW4cgtjGMsufqvqDT5l4eWqONZp6qGScfh4W0
2ZpT1b0tLgxTfZnC9n0ooj52qyPnNSY32FnjBGh0wn6Zm1Oioc4TFNLux0V8NRfjD74jfR8I6kCY
Vi1RYkcUqBCNppqDMP67pcr513oB2SPsO8oK6mrNUNLugCt2+PHuU/FDADQvGDJSQ9H2YKoE5c2V
/DYscKnEENLLeKtUAyCp7nX+W77ZGinwXN9W1uBcAe5K1B6gk/dTCfIN8xTqsEV/Xh0Qo/FabtOQ
FQ8hoomBbh6UgH0mKVcmmUI49AmA1Y/4R3ptds9AhVLViAmSMQAThmZw9aG6uqBLdNhTmJLbrP8w
RAQVKOKSqevbJs9mAb+PUu22oPbI8KLxSkpBzZi8MnHBidtHSWljXYpKgdXBLl7cnOMhTy671q4O
KIgQ9AE3LfEtC7Y+bphqxxhRb02AR3614cB/MOsbDQDiwd2g+sBYE6sBSRIUnd+SfzRYt14LNtKa
xPqZDIX4EV/LNqzRUN2mXLsWehA6UQax8ypF+8pa0cRkK/cGVjOVrDVahJexJNKBqLAPVV1tA3Lm
zj39AAjhBTIAwtIipo3bbMSsBjIz8HvNpS2lLVAnlLTDUWCAo/SImeXm4hzFbd4S5yYg9iImrcBC
+xiJl4BkhsVQknJkjJYcQ/yBb9iCpAF/jcmb8s6KcWSVHZEr710+qzeEakJhBX00rECoPwCzlBf8
Gwoe4H6V7SmTXS7GrDwai0GUbZ8j8fG7Y55mCbGP5KmR+huB6gAGfswZ9ooQoGg5GRZpaUffJzMd
u20kYy0nTNFg5FEVyRNqgDZUxcgD8Kp0RQ2HNCTaAgkwo+GOner+4m0/Zqqx4Ai7QGPEQenfDdaA
5z1CCto21rl7ZDPjfb5Yg6Uz2Cv7s/P05poBFvrxMkTDPBEmvmQbklfJrJqb4DVv3SuL1QD3RhHM
gQJnvGfu8D8xUN/0svwIE9gFy07mHa+vNBv3YUTicsGVSqQNVKmWaBMGplMiE3Hj5msEMiAjnLYE
hQOAJ1OK3pjxm7DFNdvS4tfj1NvUTKj7lpQS3esWmLhRw1E1Dl0x4hDa/U8wFP71Lc6qzsjHsdkC
hscfwelzE4vkNo3QPLz7LXTZ0DA04LWBScSbxiiS5GByJJ8p7ezqihif+n/o1A2UlWAAKj10Rrpx
HSDTu3NRvi0aMalbNQ30idu0OLs57/AT4te1fYc1Zaa6V1j99WKAnd9KpQnjwgmRXXHREttQgXj8
4X2Nh5CNe+iAlrjZ0+/3hIzr7SmJNMHIS86QWpA7WJt4gA1shpCeCtJ/oSBn/VfzvvdgbiTMZLkl
mbiX5Boy9F2+Mbg0If7AmjjbsCa2/vZvy45nv/yEBFWLuJdUtOunkiiSjdawdyp6/k+o/b32/SVd
jX3cyRTR2c25ORwycCFMGFXMHDTrNt2uRW2uZSoOFjHCodpd0xgEoPEOdBGaFF9OcQPm0acw+lMx
sudphv8XiTxpbwqqEJMjr1vrh5FxGqS8JTGZB/+ZkCZkYcllZyIy8cMsff4GiuSxrF5D45Kb/dKH
2lQiQjuHghf781/Ty+o7h1LOzcRpJ4fZgTGOcRDUgwjINR3uv+RBP10AU6FyEifuJcTgyR+AMQPz
G1DPODD7kzNmC2UkWuQtBod4Vpj4C1GB8weTi0M4CIpW2mr8rpId4cYWVC4KBYpVQDXgcht2g0/G
HP0sRE1P4VgRDp5MMyki16IdlymYz3smiaJn4udnHovpBnpKrnSEOKhPbPya3MKrxucgaZwXZyZ8
84Ddpk4u1p4yCd6pZIumMfpaB2geSTmX+dGP6PBMdueF4QI1l7Emad64JIKuvZZAdYTeiHKCeQjX
C+75A7+M8JbhXO0zrh9wPEEnmC5C+ObghJJ5eozzQPUHCQ6y3DJm8HZUe33hw+Yg8rCgPGY9ScZL
p/UlZsBQlzl/zX42UxXFX+ZhxujGplnjLJNjxK4MTUfGTuIGvhnLZj7IiGcxDj8bn0SUpScMRnma
HzOjHvPAdunZ2ZpPb7jGxYRF9ZtwKMC28cnqohifr4e0NffE3+OBwshn/yppYNFguwf+HOcoM2mK
5RsBp2qguwdxQcAPKUx1AaBDfTuZPyOykTC0xDWPENV88hStGnf8B2Y1HDKGnG3WTEoTFhM2Ssgv
IJhMGASY55kYsKyx5xCsEgtSAfaq1z1GezbPMxsmEbWAh4MzOoLSF7h2lWLxwhFUYrT5xI4QXH4q
brznndkCN44zgxTrLsGQDTGY/lg06WZN0Q4lQQzTOEF/BL7q1tnJ7QfJLnQgJWU/lw8PBvb/LgIn
MhBj6AB3ddjahN9cJhUzoi0ziehhTWEOrn+TdS/o0jWlHEuwSGWk5/t6zvyW+p9ngEyySIWkoPMk
lx6BucDH6TvkEQMpM0qtjVPfhETIR+u7Se3CJLixordkdmJ5FDDfM37rP1JqbChz5D839plxNC5/
SOyI1KIZFmwJsg0dEumy5xLONPzN0z/Bhcq0idLfSLjBZJf5PGgkEg+7w3gWi7zFIIVLMvSe862V
JYIe2rCR4QN9CUpHSeGj+hTsCi2VnF6A7YmN7tXDQtmCihjQtHxBKtcgqOGBiMhkybWAeQXAurjc
8HWjI4UpYX5oIjBQnoA3h4SBMldv2ZD7no//2lQ9fhKcIp8G1l/v2YBbczIgyYlv7PaDfKGlP3fg
HyBbgSSc5662NG/7NjyIO5J61B54NdMs86BPxAlEgKvGqofB+uY2ol0hFSkaReKsVBc0fB6hXowk
COqmJ+4F2xVcJvtws0fhmwlPMaPAHKwAntQAzO7qCzcsawgGp1mPgPmeMn14EHw6dq3iI/2mIkUD
ZEl/n/FvfFtgXdA78m9JH1SwEe0bmA/l+N6LuaN4NHeYdALbV8QM/HCl2qI4o/VnaiPeUz8A/hpf
zXVFvCrdvHXlqPOGvohLBQ4D45b5MB1S739YFryrcASaBfEfohTiD66L1pjTtwBDQZhQ59juWCOk
wiqMJlMdDyGqjbL+Rp/XdgD3Gcq1qbh/MqyWO13v1g5AdNeXZUdbjOqF3ua7fyAHsKrs6de7zwll
BIYGCEZP3Urd8HCwfwA4KyJR1PeONfcKsDajtNVliV1Sh7vBjlvVKCZYCSeXJdwADlHwbnCeSOKs
BPyIAL+Z35pyrMfYdAaNc3PB/adtgA+XaPSgKtp3ZoJgvPwEYG4JVFFXTpbYy4mswc4LlsqMY4bT
oHGIngLko2YGQ2t3zwhg5p6IYZtgTPQsQf2jZ6AYosiiIHZuSQMtQVOghVC8GndG7rgeOKDCBFHw
2LwB001gLo0H/cIaTCBH9YJTjxcrO8ppf6D9Euws6oBPUFN0gSbhWWxqHI0FxZJgcY0oaAC2h4ma
4It9QEANLDUEFHBfzOnnI3/ISIjx3XY9yIif8AeRIKZBdQIVvAe4Q/xw0hLcPFEj9tZC7PT2mYOd
BiK4ix5+gryUZEkDsIfZyxiqCkdZlZ4BLiWGxSPSkDHaSgU6kmPgmxu/Tc8qZ0P2o2otsK5ZFF7H
yRsMcOltyCJ+uaiKl8y7CKaull+3vpk/gE3U3GYv4rHz9K6geGR3pjeztnIcpFXO4LdXu8P1eXrF
voPhNpAYxEHsc7jz9DUh1/uBBZvr9Eq2+48NPmi9NjePdPLsAwOOHcfVUxVYf9JyQ9EBxp1RSmBB
hM+aeXNRRVHMYHhHlfME9b56L2JSLnThrTtGnhL8IuwaTHV9mdwnmjOA8woV6+LWFt6XpwU4SCfS
bN9Ui9nrgXkNozcwMPHHd5xnQ2OprF9mArwGxAMq+a8wO2lTnjlXaM1xww1DOLJ3XfDTAfx8di2b
ZGvWx0vcEEaBzsqtgPGg0iPywe/YyaFD4dHP3FB5Ot2epiPUCDvMznuknLQq2W0PR4rQtLRbVssa
D2sep8vHFADUZQx4Rm2rLDkuiUOPqnWdUP2P4BGuIMHM1bhcXaFMXbkOMbFwvtCecblgNrINm7Xm
4FzGffVMCSp88BPRuDNexETv7r3fMDvejAdWnB5OPt4m1b6xNX4PU+ptMqjrw+lf9/4g/zPsBNT6
8omX3/XIL2IovYIaQcE1F7uJAOF1f4zSz+YuXVd7FRv5m59nuKw6qyfjx0sgsqYHcbnXPR1VhnPL
MJ2PYElhOh4+uT5Q3VoPrLymsC6XlX1bUajz8DipT+xyZDwIC6PvBLbkfpu00HkmynjEBEt3Nu9A
mfT++lmxl2Fh0xaDI9AmMxyNR7ZUmxVsieOz5HuAcS2HPjLsaXNS0/tKThVI/NxLO/iZs99arUX+
m+5Tc/KBwRSpYB5zbvAJEymXQRVOGSC5pAOGFUtIMLVN/U98/L/fVNjUoxfn8Kdlsx4uYXYSnDN6
oj023/HNPjOB9hRqsA8DAw0abj87PX3JEbm3XCNuORNTPGJ6yEkaTEYtGiZSfkxUEbVISkiemvk+
6fDHpldSC+L+H8MT6DhjIDsb2wNwts6FLpXqae6ulPnTHowZHGeVN4qbPdMc4RwIBZC9SmHENIFx
bkFY/MAIbt6NA4nXRO3CyGpc1VZp0SixBmn22b5IOZyP/96QQs2Bwk8asKAAgzgwGV4s+e/529Z5
8jVylyrd9MCwrN0J6Z/zpoxD6ljjvt+EvIZhpmd6VOxV/zZHFe+rmah1SGNg64ztvhnlrKyRMR+P
xm8MNhBEmuTo2K8VOyF8mn+t+fdzpLHKhM/CuuQyKxdkDcVEeO0Aou8kYFuEh/OshkaxLHEJuNiD
3GFDnyns6gW0XZv8AnvkcL4u70BqiIsyYirIQmZ/43MBrdj7BsM//v57MSnOtnMQbL4bYkVj4AZ6
vMPNB8C5P1XTN0xHfnBv3mTUPPQoRL8D/UN9Tj4W5maG9/dFHxd301dCFiq3gApKdwme4e34Qle3
lrMzkblGBadvVfsrTogj7wbWNTPNCJ94adJ4g43u5T7guLm+cmMydA5yeL+kgnB7gq04TcYSc1mq
8W2uWuV0SOgVaRMEXYCGGbcSl15jxdGJwzJ3QWFOPqhp8Gfljanrq7FBRYD1d+U1Xke0SNjiycFp
zmKkm/ojLR2rkxHVVB2JFJgGw2ugON3qY6fItkCH3NCoTxgIDvuk++DX4N2p4/q2jLBqf0O4y5w2
7p29gr8SRNGb5Gdz+5t0Q7fHajh7T0Y3IOz4haRVCssacvTT063dz6whgZ5qaxuzCFiT6lpaglmY
Z0EwoBfhBg8xmQbXiaXwQ18Ji3QN7j+ujzcXp21bLFIU4JxRYsq5tedMTewyxZuEK15Amv+4X0bC
e6cdywN0YrOnpX+Ysb55sqSK2k1Elc14cQx87XEr+aLK/7LdxZaCKegwvKROeUaN82USD++nwbE9
rNIczzTmZ2oGTQRhK1OBEBCGMNNQW74hB134RyLOnngueA0dfJmOYL2YWg9MDzPBZ9iaw4W4ofFW
8c977NdJVRB/QDLyeRNiFWEw6/AIZYrlNXdasBTEblHc99C56lOaBaB7TCeIqiQKRXOH1tBYka3m
DFOOUy9nzYAnuflM5qIaBMAzwS3DZRHJ+MPvpd1J2yibAWRcG978NeqLOY1ZosnmgML2SkLGs42V
oEwwnEhRbfN9GcJAIBB5JvVB9kUAGQFeUOTgxqS0lybkVBgjRjGlLnHFDscgJRrFT2AnZNHGcI0B
UqCmKgf7Ql7X5M+JiAshR+mZkxGIfmPuS7ue/aL4Q2zFZYCLN0pmEXXSt67ebX3nDRNugge+d7f6
Sy2D8Wp/Y3wX54iXCH4omOVT55UTzHdKAuZJqrw551/6eOIg5n9IAeHBceO5N7/ZiWilCwOof3KM
80KFKVcY23GzI68If0NEl8bmj8s65KCyB+wixf2OC6K/BR2jR39YLZ7eg9EHnVlp7F9LzYq7APa6
cXNm8qaMZ/2QxEmEVcYdQk8vLYRG3/lhj2bgy70g6VH5mk9QoCJqOL3ZngBIUOnBNeEl4uIK3ze+
Rfht1lEdcexhW6mg+san/9Qe/gkYDHh0EIM0AjKwuePJoN9hsPiIGVFxEvc8goTdPS5bHLvrfIp1
pftd6Ad9Wq/Eg+iFj8OXGQXjB3gDhbXAKW/cNyZoqOCSYnF0YB1416XsVyG3Ox2B8fNlhzAlIqWI
kIPi0hfPo+RrdovhQcO1k7873Q9ViKIkHt2sIW4rgvAqP7F1MbqTbPw9MEWV08dqwUjUgnH3dQti
O2A5xMLH/oClyicdd9F83LUGw/A6Zqw564Kv+4KPqpiPVN3j3AJPAtrrCmMlipQlCiS/oCQR3lGC
SlTZ5QKVufOYwscnYmsAYg+ZEE5EZVh7/0OBK5Gy8y+1Df8IZtExWcK2eviwjwg34anQfH/XLCqy
EFJx5sNT5jHfoz91jQ1oY6JW83GdxHPqw9yU2wGo+0aFqPLoblPECJYCAVifcmN5wctlIMczxrae
2Szjxpe5q02eglXQQKqensJhtpj9W5BIgpY9Sz5Bz3mHTdgt3zB+VGa1NeAiqJE9k51RUC6U+Idv
Y2k8c8J9HfiuBUZY/AYVJ192WVHTMQOjLPhOtPk3YK3ZZUKYDcRsLjElQdOXR+XinJzxf0aBOcEa
DN+FxlPi8w51j0dCmFWipriTWYTvYlpHZaLSRq2B3Cc36zU7d0gfLUxpuwUWtwgqH5HIJLsuGkYS
LWNF0FhTTTsElJzoZpGcd4SejbpIo4lNcZGdFqDmGfR0nidMVxvHvah7W+RLnku7T8knuy/gUUgW
CGYrTr5izw9MGkNtSSx2sWiCu5/7CsbR5DHAueZC5uc30d/gDoo8jLPX270WgI2WJj4hZtMGbCZb
MrmZv27LeYk8fYQ3RPRjOJL0ptv4Pa6B6BP2er3KEarzKCk5oRoRlKcACYDQzYWM3vXUbGjx6R0H
Qauwc1w8ImV8j/or1lQejSAIS6ZMMf0JeD0PqFB9wiU4org19rks4JK5DLXoiDi5hn9KFkabB6OX
Q0gAmHYZIzmpynHxmA4HzuizUKDpXN3hxe1DxoX0yvXKNfevc3kjJAMyv5iF4M+NyU7+0kPh/1f1
7eEffEBsyKdSwMluKzZzDkAMxGOjzQt6Us+5M1mCbCTh5O00sEqIoow5JPx8Dd2jD7QiAiJBg8Me
Do1GCcuegUHazR/ph5+/8+q4nb9Dgjb2VMxqpM/gwfovJvvTmycYdIwlpAo7DHjENi7b0QenPlyP
dOH//WMIPPJL1EqTIVrp/Z0xIHyEji4e/AaGxW9HX2S+08emjT3GIT2al0vYg1wue09IhkgJ4KDp
4EPUw5Qk2vi9//Yx+gx0hQTpqXSdVdJk8EyqVzbQxq0Q3z7CqpuWzHEk7LGaK0bk23PygVO/ZeYj
w07pMLq+ryR+2j5amgeg9sdsP+ZXx3AXFXL0qbD+8nR0SQyFR+RGk8Bh9wbhi9pOw/RW/JIHjqR4
v2uoatFgP9i3sCEAG8HFuPzetqJ4uEmojDmaAIMHGZwZTJS+GHeWBGzvYr+9DsCOIkIxfm9bW36v
5leZ/xD/BA2d5gjyeznecq6MXLhib4aFcDhf6XXr8GW2TZAzwoZ0q210hPWde5Ed7BWGGLNeiAJk
yn41BwRswpjEnhZIjeL/4/HpH1erhv95xWcJowq3VGMIH/nLaje3IugfZTqRq5XTRW34f632LuQx
4b7yie9AP2+noYW/I2GjAVOu6+3I1RFlYaavIlx3fuRe0rexiEioebm9E/5Af1eAWaQqT1JNhLBr
OMYNcVm4vUURXRagcZkWAWyB6XZHdAFgm5qYWUeQReHXMY1mljB57cGZg95cdtFqMYqglRbqTNyq
uNVjcVvOv9GDwRfhHvCAhggyggY6Y4WMDz2rlgn8dECB79Dq0iI2y2HWz7j/2DVDrCqKFNtO87EA
IHZf+LJQD3FUPsl1OkOulLwuvR4YnfOrwldv9rae0VY38L5xAfuCdU7vQh8jzP2OJfj1ZSEH74jg
DUDpPOAoftxBGy7j8t8LUaKfYCZW/sh5uLTngAyC5tIxCzyQpDMEFx56/EYvgpytVHrnuyNDmu9i
nQ4evzv3cyOHxy8fnrZCktpHEn2OUN+hdkKQCpkLqhTKw5951KwlXNuU8Qr5xj9m79iCpFX8goGA
Ctv8zAF9A1pBYts5THBB5IKldnC66JoVqNnO/sMuZ0IewDSRuTE/uD//OoXPS3AVOAjNnspc2iO2
ohJXcNwhs4B6U7Z/MXWKczEbe5ozdcFXBlxISE8FJFo43GZXBybu4qKbw5MctIJn019cacQnoElM
KqE6QCL1UZZB8YPaJzS5eXJLsGhYXFefI2fFGzN3RjwxnPsV4scBKjN+HbR32JHEd3oT3rpitIez
JzZ1VUxWBHnel6mIwdad5qj5QJnTJ/hY8EKFKhj9iq8nqFQKdhpzDXUsnLXRURQptP8cCJiQ06k8
BnAEpHq5uMzgnVSTHheKFdkLyO2mP/g/CwqmBvDvYuQueP3gvOshjKOTZubRCSo9CqzsyVgEf1eo
J+c/fYy8LYAkieLrH39thFYN3iX72BLyd8Ei+YXlWGizqSvgRLpiCNmhQ6JIQgdRueoE8TmKT6Dc
zq8o6uHAQ7wo0d8MQ3JV9jeGIQh3wLER5AE2oeAmFhi3UBRQpjxZXlKaamaw+NIyEIMaEMBeAhoZ
gGBhVeTf3CnsBJcxHrPr4g/EOXvx5LDvAtvb2m9z5NKqGH+VM4ZuNGLS8adaIrGhZeD1A4zGgwVe
ARmA/+BcJmwZRdWYGxSYV4nIeAnx/6BDFxF+L0ud0sxT4OTMVPgQKyCya8a7oAzmCqP0EJN4gqKh
idMjZm2iI0Zm7eBbln2tt/NmGEfhQ4yvvQ1EZhrGqxxC7m9xp3io4WDA78N41cWRicUtEOwvg0wx
4zhBuk6EwZIynmqC7A3J+B21TOPhXFGcS6LtnglOYFxO2zHuk6+dRnTEwOD7v5gVwBpe8VuJfwZJ
mWuuh8GZcV5dwj48Gh6/5n3Qb0NKIdSU6oK8OjyVgPdgsP7IfRmSeNbEGTpPKAfdDDIP1Q5qQvsy
4Xn+VEvBz+mbEtqBLlFRfYIc7gCFJZZzxDRfECIwo8BLAMYw/FsmZhD++NIaciLoSSwbbbZdz+4U
wDnDbSgCNhpI2K8Vg6YKoJgySre2fn95DZp5D8EbFzZxcRJcVWdA1Z5C2+DbMTlNBy4pwlhtkCEH
JVYQuJTstufGLzaYnzKUz6dqAmGEHVbOJoUxWjTjPksXjS7fmqE0N9RY8rSQO+Mb9SCj3OnmBf+n
CFr6nwFj9GKM6W08mpGBAWcUwuQnmfSRT601Dlvh9UXWihlBvHajAKpKBkL9VwF3be2+//SuU8nb
RZQfVczsiSEvYo4y3HJl4Oo0YcrHOUawG1wqzBUgDgY5syYgAXasyt/D+fL1oMweu9xjMZizh3+H
KCMnW7cwjlran/DfmXPdZy/8gtGUno+LqGcBhGA4Det70toSW5LpAn4KEAWYXnBQ8ERUczsrjgPk
T6i8BAgIDPhb4Ygrxsdmt9o6lz3KyDGTXJfkks8JmUAsjmByRlAKKeFjjIfOdfofYefV5Dpypum/
otD1IhbeTIz2grAE6H3xhkFTJAxBC8Lw18+TZ240Ex290VLr6JRjgUDml6+lz9lvSiRkpKFxq3Ea
eYTMsQ/365d99lDUDnxliHUY4Q0iF6LfJmCeCFSVHx6n+LoEQ4GHAv6E80P3dh1dFsot6Y7dGO0L
NBXWAFT+wlepLoRFfDefvYdooxfvI+gKJJ4RXiY6CLR+KMd3j1RFtk6jfzsC4cMb2eOS72lQPU2A
bv+6gejnRe42jI1KrI+pGgxRVQgNk8TuQrJygEVFYb1tY/Yl4Sh1Zga5i4TraqGCu6yB/0kjAcJ+
gltCbxi+4teck8SChNLQGTrTG543LUYAnJ7VPjc2r1bIzNGDmOLFwAmvvwhdhCUJDfWQvjiWExFN
IO4b+i9B7QoPPpcv2QjlfSb0lQuhu2367fDl7u0xBmp2ce7HanSLZW4z1rIn21GKgUEQ6siiXWPM
6wdbpCcVR46BPSRCQDBrWOdcoOahwoqK8vgdfEdc1bEgkNDvCTXSbWn8sPvE5jQf2JxWZ+IoQqDM
vbfBLDAkaw0uCFpLZu55hKeOJOhs5gAngPo18bWvnr8c/Z+/jI6+dtQZghHavn17KotT1z3ZjbJx
tbxOu0QYobAUTer+lyP64ALIRpYLgGw+oCl9/+S4aI056ktgbUB8R6KunEVDrqBK8NvoFSjH9gN8
fedhaycci3i1Sl8akBOMcE3cbw0A0UqOsxHpVyNYlf19pK82DUW2nFs4TzT0iyRcFBBjmw5jXuZa
HWmL20DjaG8ds/33aPAtOe0B5W7IjAELMcnNcQLSFWlMbJmBRKEtHkS63MnGRUFBUNe7JwMSOaRd
WARQE009SWvW5GoEI3cFv6y8Apn0PTCk86c92USc30mInadF8iYNswvzYvQk07MLNWelpKcKct1i
bGQWQvZxifBTAV2+CSmcwyFF7QRF7S/tKgjBuZyALT7gbwhu9iFMuZ+mEfarB8EeNsQ3NsSeTWNi
bykqdBE5PX4vaMj41Zns9p/9e1UgtaLOVN5y6L3c+rj1nJPxQyEhfNL4jl+PFYDoAGGqRlARgHEM
TGLTGCBgL54BHj+21T+8aZ8VD/DZ2mJioMWp6DfMBi9GToFPf3/UITGX7DLaL4z7lBMWLxxh6ASw
kSZ59oIxcS5odviKXsUeYJ6rwYdcyiv0RkBbg0CpaaLmXDy+J+qMcKDyIA34yph3hNM23qvDzlfX
+dKcPZbvhGi36LVB+Y2NQIXbGDr8Ec3ZDDE7M7gKrQX1EtU/xY7hijyMocIgADZEwaxIi2So7BUL
ewxHO6RlCVqZyQm4l9l/SK4xfhiQCX7+tb+bNjFBZwmQ+Jgnkb/fTb8n05fmQufWAf8LYO05JS49
3FEOwr7N373BdZ7Tekxwk7xSzx2xAA6Dvyuh+6U2lnJeIoqKpPUE7L+LjR2IJIlcvvy7xdzZ2475
1MN7mImmvCJJEfGg5y1dG7oBHA6iAzsRpRXCqiUsWzWP62uQzRRvbCVVv0GcPen21vhLXUvp18dm
qs70kYVEh0Qsy+0MYnKj3RLHGDiQs6O+2uqL1JlXQJt0TBlFoNOsCXSDXIslYiANoEOkjy/RvUBa
Gtd/IMI+i4MKMKdsOtwfM3mvLOo+otkEnUQMulEgOWaC4zYC1aOPa2XD5uxt2S8xAbQh/Ae0DKmL
4rDcY5F3vydu0/vapP/gsQatcOSkugekkabstiiWoI1sxJp4CsEl+/boGSl92hPCjkbhOvhz6465
PPjSR+3kOxat4vnwOyFIPAanzvuvIB3iOi0Vt2Fb4ITMDn6wfeAVUPo74cw6p5bD4xdapg9VJQ3O
gr0SkTDXIV2xgGNaYMf0++C6A4X9js3la9PA0g2tBUTgOuPsxX88a8LzyiWcdjF9QSNmINJDvmJR
M1C8YKpzQTqPKAxOKmnT6CQLH39c9SsR5I7uSvWVZw+zbOvZ4o6dgkCPH8PdgcQ6Aj4lXs/4i8Hi
wClVhK3+sElLC1ZmpqoHpfCoUtw0bCcQx3gN5MP8znYjiothyHnYuH348QZNO3N2CBYNIiHlRJpw
YfBYmrwOw1OII8AlauytNCIFryYNUkfnAb4BOKBSZSkAgNNVCxqOT2aYO778jAEATH2pZb8vdjYR
j7MbaZB9GYDE4R0B+hDGOMs5liqkDXuWsilUjo4OSajMS8WYTE3B6WC2kprhY4rXCS+aeriw+4CG
YD9krlbQNKXTC17AJT6QJuF7Y/WEhuUMZ4L9oU8gLxxLAtHBsKcnbi1ZUI5kOcE8oaidp6wdb6BS
YXAiD1Q+XGOgh5b5ilCRdKA/PLAbLsqOYZf6BHtS25O7PMis8E62p+TyyTaKHVgkIoqsUU2b5cW7
4pi6JjfAWi3gQzLCKYk02Zbwrq2EfMUaqSmHtV5x3MEYjQFCWjQuQ9uImnHBOZo+zGoJm9UYiBVd
7ebxbw4BYLGozXGpml5N1Q5gCmIYbG3WqIWwVV0j7V+vTBotUDPGPNT30lS2Z3bp5mX05PnE5wSR
xTGds8GZcoab7e2uwe4oTT/gcfDUAxNPGz4vslv6JWDGhceHdoj+HZJ+2zCGH/VDtwaKNIV52vFQ
mQTlqFHD8ubd6L5Bucu4tyoxP3K45uxMRuDKZL+Aynd6yhHc37gAVkvHG+6VI0sgQL908a15E1/W
RIiWZ4qr6o9L9NuFKBEcLu5llDPqdUTh4fXpyWc4hMtMjSEN4OkT5olqoPqfkbRxPlhXy302a/Z8
BQjztwseb9hId4d3W0SrwhhQE4hU9XZ6UcHW+0gIdz0WK/BnGZKAlhuCwDiDRzVR0Gh+m6V9cW0E
hLN0k3M6/KG/SkMAOwB8nknrq7cg2eJkTi7xbU5Iyu/rB6cMJ8KPh1cnv4JyuRnBeufrniiYZheb
JM4x+A+0PwFI5ct7nNk+Pziy9pdQRW4AnFQvaps066QAc1s+t5+lwoOIdIQ8CzKGMQrqvfdWWbx+
qN+A8jLd21hSXN3w1KW+AlAWxWfV/B43XAn2IAJl+59ROzDZKfrd6r4v9gDO/ndQD0xGSG6CrPfC
d4MLFakbF3XIrkD8kN+ewO2bVfsJTXSzIe9EujA2EF1Em2TRcySRcIrp+Elo6WtQb54rPVTjXZiW
ovy92F8nCnbNGJ++Zxwz8gK5zJeRGbJmsvFLxF9JA3lWngGao2x197UJx2+ydwZdDGuFS/6e3H1h
7goZA5W+9qMQ2BA21Mf9ONGuZhN/JxcOcjwfKgxqgRMa42vcEHdxg4niFkWY/MtBCTkRWvIfE2o0
I1nJ415mXeETNJswVs8oJrs6aEhtuw1ZgFRTPNW67BElRUHbA91g5t9P3xZrchE4E7QxSb01g++K
w6FAeMVaoXNcHHIKmVj9bqYO4Zl9a0EPBqpeaU752XZ2bMSZZMayM4bSgjqg70zdaosLcgroJ6oF
Z+ZUG1sDqkIu9CV8CZilhi/KuRqKrzarj5RglmZM+2CZxgQh/fAI5m1UgtZQpDNU+AW1iUqNOoeu
G6N0pE7fsQrflDJx4GCm2dtY3A+XR4xbfoeTqw6qAsGOkEoo0DtQzRbNSAc4f9Elx2AO2mJvFfZ4
kKtVtm5iZvITL9haMIp7TgRB1Lnwn128+7U48A2MsQ71t1u2x93+5W3T4CDHhDmmyAIHJaEKSPMx
hB9sQBbyYjFYvtZp27PrIL8dqIS133O0HmyuUFIsL8B6Xe/M+j/GM8HBRj7IJEewb5GghuCUqZ31
XhB38wsinAer//l8Cxsc5qiN+WlXKL0ODaRQYUw3mS4cMrEdofBDh90Ol1jUPAPUkPqbbcnsavzu
klesD/KEUDnQYewOLo4CMq/DW4xAlf8l19wHrl/qa/0gXph6eOCK5h8CEdjFpzmfR2p3nMcFx7wK
x1Q5LkhTJnrNf4Tg4+Svg9ymMV8WvYbCzCh8HuKDcoIP5hd2E5VfihET6SvZDhayNsQmRKSTZMl/
X97KdhFSM3fD4LC1+ScAXWK8PR7ax6YKYENhtkIObXszhMxkj+9ii/EkXzgoAuHlJgrnHyKPR9tF
b8IAv1bcH2zjJ1L2CHv7QdX4RZeCdnwWinihXngMOaPPssFxF6iL9LyeiMwe2/udcRf2+uNgOLTD
zcbgqIbEZL6h2am3+QbWUXXHfYIpwRDdxWJLJIRbwBF7QPs9WsSYlgIaj/nn2dsq3nZLYnOfv7UJ
smFPgTvy7+cVW/anlwipPE/8yxMcpLn9jgV5TtMVKiEnmkbz+OLGzFBTFgyhzHkmKfoQ2ILEWih0
WE1aIZhwOP5xwnoe4NPeB2ZbTmshk4MklJTOT8MogcE7vLFQHQgkYHTDNfR4BOkWQu3FDANYJt7n
PFbXmeRVFF+6LB/4IkVZOoniYlXRD8/5baseKizbaczkwIev0/YX9GI8Z2QjDZCMnl8WH8gbqenX
qDcEO8Xdwt0OYwr8nahrBByQQUvicTjz3l2NuBVzBDWGPZYf0tjIGNVEoYjDI9MCyocZE049QPiS
+/qa70XyODUZLin3IX8J0cTfRyX5pSQtTPVDvYRp4kXba6gnhlk8ADYUBoJGlFbwRqGz9X+e42t4
lnvn00lcbMhm/8M/Ze90anjBnJe2D/fKAyLZPj2c/nPM/Q5l/utgkqSis2cmZnTnzBj/cKT0/chL
yl6ScFtzg2OYbjn23gmGwMrNWRc985DXmCCX4pW2lz8fsEzE+CBmBtjwFn8uDqXtDu1mLHhx8wDL
4Zqs2xs5B/PscTCY6xFCyelb5ant+F2aSfHyG2Aqgs8f/RsqVse3Ybyu9GxHO466BW6qTSZ6rT7o
8FCzKTBMI6MP7OVETPS7X7AV5UeeIUTslweB5lGu6pceQSyPodD8uflYxHjo7ozEm2lG1RTqjoG0
JJNPaJU7AzDui+cBGXLfWX33EgwJiSN1qJCMRZ007FYzzsiA/ES7CyTTZUKCQrExicTCJb5B07U1
7bhAEcEVZboVr96nGZotBxIOfkwi6JTxFC/8zSudGA4DvAryZMFkmH38K2G0NeW7fvFjV9Fr9t1S
Ro3BubgFsEDmrqdooaT07yzzGEUQQ8CaZp4N3g1aD3sNDy/7oMsMkUbrQTZrl4C//GCk/cAm+Xnn
Wr934h+Ip2P3LMSBgAIb7kcwxMeWQ0oxtsvpB/flE8vf2+5d5EGa9h0aanB16BGb6I1wGEIfP16n
LetixbZ0NUbZvU/a/A1EnQQMdqaGACQWdYoJHSlqHKAhBtkdAeT1T6rjtqrRa+H/1/YS6N4lzuVN
RjAoECyY8c6M8+xkXQ9vEtwKf1duAE1o4OK4cH49aDyDzcp+dJSO1H5Q31uPGiwSDmNWSnQD7rdi
zMMKA/oVj+6V0qo/ftcH5crw9H2eKqoHeFAz2BUSlpAHE99QiIcAwJGPigeUF4xG+CIeS27p95+e
jBL1JvGBrBsFTGYC8y6rxHBopBPjeLz0bJ0YisCh7lR2Hdi2VYoz3EpaXNMvIYpmcTurzFfElVD5
eA3Ud1S/g5uM1szrikEJ0XJPqifl235ZEsck+jZMX+XwKQ3aH/Ewo1NA9QtE9Flz9kYb7SKlqZGJ
CTonInQdTzESuQc7Ebk4HKyIz3duLIUScpHwZQdmRcQNGOsrEWxafTCsHhA+PgQoGdI1a0JKzElK
SR/uCYL40oP0K9P6wzpTQQIwYAJGvvpfHjgtx86aZLuhOYeysDlsINQiOKTcdD8L7I1uC4H0iojf
mmLX8bujPr/0G/DDlTKzZvX6sm2WpLmR3uD+Kol1yOJiSO2gznv7e50/MEV6hJCBgfM9OBlf8BGb
pMlLPZotmZf4vUCBRV+3DHcYkT0svLOY1paXuIDPeO+fM7paMwbCUbpplnlQRZBorkW+BSeEB6Yo
4e/UB23UAdPYk88QeAaElw/RROnKGKXgrEg3MGIjRdN/+bn1iJY8Pvvaio5l9jhwUghd9AwzPFNI
B1Gi8uki3Oqd4CKwUDYIEu6chycR2XtzXAEZa36LRaziJFyRTHSf5FE1u6H4N2cj2pawHxNMN8G3
H3eLz9he57E0qZY75IaUQLD87RJ2MCLoybTgSA2TD43FmXJahW/ctEjJf57BB98wHCWr1i3m4d/p
7messpe1QluIdlgw2wLY5r4KlreVqFKn4+oE7IBBbmWEb+x5bIezYo5pHIcFkg4MBTqTGB2mIPII
jRl8yoBWt74YkHYM8pqvcOK3XXCCE4mfU2mITZe9QcXOdI9euKjlI55lr0DMjouKFjMAYeaHsdZh
OZRCMEDCPIveXATHmUyQAOnhH6y8RuXqRfmeyAEcHPa4WHzheXIom5TEPF4P2RTwhaGw52ApGmFT
5g24oFx+L6DhQ0Il0J5CnXlUFvKZOwbM5Qse4sywxu+DtiJiHOd3QjoE4C9AS7STpY8W78PnQAT4
dEpNAeNDe+Ocm4E4d8vExCLvegiFUoC6d8SmZE/TvoA0cZlwXDD8FLWkT0xbMIcEhUxEmyzqtEX0
TcxqqPl2kiYNLC1eArTYgQ2MC8uC7YPOOE9dlb0pGyqMTB4LOXcLDt6EDsL2UNA8LHIUs3GY8OGs
CNJAZDAVEPRlLZpiAP/OFVQl0jDXRhiWI2ymIXZMRQvCKCRig+Ig8EJaHgZVvwZ2BFXpkbKUbq0+
zWgqBlBYriK6IOVgqH0NzHMGS8zAh98IFCeNQRbmH8DeCvFpx2GSfS9qWToJMASjOnAOG6bHboV4
mTBMZqtEDkmwjBrIjGIP/jnVOV0Kc5VD5F5CJZMWAUdQ9MzLvQ6uHxf08cnJmzebIDSWOyfRTjfd
e2DsRdlAMIjlayQdAIxSD2fG+mdyayIZfJ0mK/Yrks0bGC6wp7fRV7opZRMUkLSkJGAEJmkR90o7
NDhSGthYWOoZQexoFHbjj1dOOnK73pPPolzke2eaTbSVyTQpDBOd91ih32a9FWx2PX2Ewun3jhug
th7T1D0gdRKK2fgTDHWpexVJ3GhKJzY38GuVRyBFYp8mqk34LLMVIC0DkCgp4gm9TfGKUGotorMj
hHBLxvyjg2hAqJhtEQgQIbSAjyf+mhuzI32auc4HYDeOFIgv4BQhNeVwNzyL8Ad1QznpAq2JGPCu
W55aDhc3lwIOFO8JBqp5MbZ+bCC+/FcKoHpEtdPFi1lXhAShQR7CCAvMxlsHrEy+VnDmCZ0SfoMn
icK7KVmA8XfZRRYZd2hjUKSX5C07i3yQNd6KWIutPSbemcebZwW4A8ULJDujsDgG3/3qyAdWMP+k
bWUBTytqZrp0xp1HIl9QMqn3aDynxeA1eJ/V7QMcBGTJ5sFe6Ihi+VUjQDBs+PKhDbkfib4Sgh5Q
bSh3qn2NhPBRFgnmQEoGnB7QevtxtY2Bs+mMbD8fQAIjfDnB/bFooNIBw5bhsLHyWOMSpEMaaPSt
w7hRaU+7vCCsOKmP2H/JinFJZuxNXnxttzZ+7mshiS3/oFqg+KMiIRGxp8/yZeqbazDi3QiTSsaQ
hQMk26eLcnSbLJ4xcSz77yYnGsoiIikEKuVyElNEQCRdNTC1aUg/wqpcSUS97JbOAGdDR9zq72cN
mI5zaWbgqhrbULnH8mxOK67Sk0eMOY/sHPG+CHvx/m4TFELRiQwCipaPEsLFJ+7i1wBayztBGQ2u
Myy9ZFEJDlydQJZDyObM+1O6xVsRCPXToFtmcRdBYMW80yKjWSh0Dzcr9I3aPbAt8FUBiF9If0Du
SGUd2+H8yYGBSkLCdFqU+0JOIiQvIrYMGxFejGLOwIWga9ws7ot6lUYiGgDot0lYTCa3ETYl+q8Q
fE7rJRAuQ3S9xBq5EeIaBFeRuczWYvsqKSxH3MG+72k/qf+YAlzx2xN6xVkxDV/B0z9lvLN2LNte
R9C1BMphTUgfAgsCSKV+oAu6wdrxWxfzK0p+YRZ+R8rE6c87lDoElPG0GpOdf0WosmMl/CK2VwIc
PANB2wHABZf1bfiOKImCsg0d/7NpAvzq4J68f7iDVirCe53EELgyVNVje6uB5yytgUzgPGlCWF3O
1KjSoREaRwTpoTp7J7che0Bi0eJCbd1E0r2UhAOWm1MpVNsnnhr4rT7IPy5jOrrAbVhwjSH/3o3A
kIgH6xzvSQhTPqQmU6w44K2ESXyFrAaP4JM7NwNfybnyIDRYmytMewAvJIc0uBjB0mDddLDFqvLt
uIEke0b3g4L9BfW48L9ox5pGXQ98M6hOr0UTkpnos6g/EMZnI7vkoay81W77PWXrh9RD6tv+8OCh
Rm2F3GzUPCiedz9ryCL5D2MUwUkjrmFepqfKnr3IlsTdxI9tufoiNBJDcISMcciMKy2gCArO00sS
O7uonEONUzHQJHi3r788Iywt08fyMncG3/mbYYpRKshH4i7G1hWIIE+whQKPAzElpONbsTr4DtUI
6PzDuwnZ0GKqI4sWJw0qmA8SDVhCr1xx1yLzQGwU6Eme1ENAJ8wqFOZhxVqqEaqWlXEuFw4hHogq
VharzxVX2JeoXhG9+5yg7ucjr1hNCHfpdWtOwv37uBHNuvwyaJyvWMy7kLMmYKPvTMqDcUK6/NhA
FB2bm6AsM0hidofRbfHBAUjDObYNG+xJOCCguq8/KlHDWwkMqd3YQw7GiRoWnC1MgB0sWMX+fraH
0vwtQrAVUHvZvVwCbZAeAZ9Y9UasTizcV2zg80O3zzgxYDWIxU/dsyF8CB5TQBx5HaUHyi93TKoI
zGltJCEBshBt++d8h4ry3iO8CSiDltWE2OuNM877kKmD1/7y85rduATy4T7OE211OYHE12dUcBVL
K4ANcQlTjhg7xma4XT8/d6f8QE8g0XkSjijReGCiqAbPDc2t/B1qQs0gPaP62d/B6RBWdniDLmUj
g5eeBh2N0vfg+RT4NA+UwkB8G3yVAFb/4izglUh+m/+JbRFBZi36qZcYbHfLewQzqA7xr5GKeBSN
ZwurN95hCpGBcj/Yw4guWMOJUmWJkLvpI2TWm5OhJFob37OA7FRHmzfExlC/ibP4F0Ev7A3nUpIa
pxVjFjcKe9vUDpyQ45ZQh36XxJ1gETb68giV4RAr4eqqM9adIPCnwqnypj+IbTHgXWKg+gIeKkfB
Uu9GX+lPrQ9KhZPJi0fsaol6nVgfIv1wNew6EuoEwCpGWCoLhpZXd6gHTFKijICWFA84mLuQPMEF
JOm8WJlbWB9OmyzNa27Xwe6YLYq+UBpiCknmiAzQy0qD7/iyupzbAFcGHg1hLkA6wImWdq1OeLgu
sAH//Mf//X//eWz/4/J7n9yv3eV++8ftU07u2a16/+ufjvzPfzz++6/7p3/90zRMzbR0RTcM00ay
begOHz/uZ9ntwmcr/6fKbq/ucavypYMQbGxTzYGygogoiQotmOQVOD4OKQRFR4OKX3YDXK74Ay6z
J45+9MPXyEBTx3ozJ3pMWctDdW8fmdKRryOM3Q1qceDzH0x/NE0DscFLziRS0amekCfSLzdqy6yK
D5Fygdn7dMNaDEDRt4hn0FheDKYoHpbFdYbBecGKxLHFvf0+Row8ApDkQBIXMHAMQvkWIpn1TD3s
ZmwIRr8a3td/f7U0zfiry2UYlm3rjqo58v+6XEUtNXL7bfIlzys5ZvcLsJ3oIn/zROEaZYmp7uPh
3fYUYCKD5erTUDvWENxfunUaPjJvY6E/RZtIXfyKiFoMsp55jSlEt8hifXuW7hvcavm65fZ80pLn
UAk8ym/jRu3nfLsHUYw7xwVJyGEw0Ky84yvaMAxRcPufEYqc6+xzuINF4ESsUa4nOgRAt3lhoCUp
gv48I3bgfaTgu+EVg1RxgExeUmB/h1dtoBpB/e6/CehCb2f7dzIAfLMIkUbVA2XxTZzcvdyRVIVP
RkqmVgz2GW+3b5Dxuzs7Zd+0VxcBKZRNpL3nytMvkJMStIXaRPGAGfXpdXFh2EBePM0G948Ivuab
qg1l2vg3XFvqaZ/geRuoDQwyeknRiWfNaExcl1J4H9QrM6Gb4xWJXCWl94ZnxQKXetqeI4N8AqrU
F0/dv+w48jcIO4krKNnE/XJDZybBPVQCAP1Oi42EAh4rT4a2e3ek/+4RV2fkzLQNnQCSutJV3yis
u9R/QasCUFK18lh2/d2GdDcS0XiKWR6HlyX125P26RImRK78vIVFIlETzB2ykYPxSj3a7ajgLWfT
tDjAAsJlY3YfdUhk0zMCgrxOmylofckxzlOY1wBv4BwmmD2uZ2vHROJfsTgh8wMTPH/mN8ytDFB9
GXaTNB+IedoUjF5xScgpJgtKJHW6dhGYwG92CGjaeA/SWX3IWP1kTIlIRComaB5EkUYjBp52pIu8
rE8mVFUgaFD832h3dW+zesk3vIwgLAjJhMNyYdnA48eM8UinBXehFPQPTz+O6HzlnuxmZR6xkuDP
AlGOn+ogh5fdcHSXEddzFt2A9zk/QpjQ9EqOPMokJctyiz+WJILG5+XWVxyzwYdw+KAdsZar0csR
DqM/VM+RbedReX//VBvqXz3UjiWrsmLZumYr/3MNdKpHnqvSleNGvxpoTviBLohg1g1wssQKlCrJ
BAJNZ92f5jKSHa2RtX4d6rglS09UGpaFr82U+DrleMbOzB3zQmZg/RanMguk/mOLquK67fAfLtPl
/RblGBfYvV7ItphTntHf/0KW/he/kKFYrO2yytpuio//26Iuvapa6ew8XypjTmR4zJfMrjUNWf69
Q0MVORsjcJrgMX5jiW5RdnsdXARprp4ypWaMcPvTfQmhwNGPXDGElUQr3DEzDGw0qMBGcFJDiXAM
/CXPQJ+xefeJA9Gf/Yx0uAE3GvoKo68PwR2GN5qg+nShCvllR1qqGElp8VqI3Gi6AsJLoG7V0d9f
AFX5q23N0BTNchyFnU0W6/i/XYGX+dJq821lvKX6C1WYMdYWMj2cuAfY24jIORvINa9utmfOeU5Z
UcFbeIuRcnTDC4nj0G/nR59iQvw634eocu0zrZcxYXHxF1adu2EDpHNZifb6nHimce1d2bGm5G5d
K1o/QzLVCDLhVA/GTjQaBPjiNS5bPBQvznET5xO+5Mm9mlmIdn0N+GWXpHWgYjL/KR8ksWCS5O1h
S8sDXZxhydsyH2hSXwRdo5SNdaCxhTmXJ1fLy6kk5FAd88jaLHi+Oaf9lPsyn2ukw/nMz12gexi8
x/qFmjy1z6r7IdoIhZN0BmWvpkz8KZ5qF7hxo+zv87cePcCMICXIGe08nHVXeqjorvjlYaYcA7pP
zEnoE+3tdWgyqVw9kwpeMi7xn/R3Jq1zegATfb+EBlDLyD7efD5B9czxDSEcWe3uMyj4P78cZ+wt
mQPLdMqBC1NXpRNo9KfZq/51VtnkSfw5dPpj2CyAG6YMYzWR7ZHI6c4kADxtD9BkQP/0UhBL4ONB
dtzNnTM/8P9zY9ma/RePlinLsuNojmZo5v+6sRzFce7K/VksX5ordaOH7sNJ7wiHMZKHwr4dPVEL
6LOPPLQtZELeFcESAEYRqUVsvVA8xfaQgmr1lTzp6eOcQqTjO+IP2gLegQHcwXFB+Nn4ewvQ2GmY
7sCJ6QQjMG+boZGpo6ucKDdhfu7O+Y/STNSCgfo5o1TzRQTmeXc7Yex+kPVEIOg1tcRM9IB82SWo
Lj749jvXxAQsTRoaGVDSIN3syBx4eU+OocpPjkeLzhKHetnBm91RclPKVTD4Yn5UWBuSAhCKco/M
U57jjnQaMulQsT6gAXb+joRkeWhgGI0aKYAkfGGfX9gTlTDSt9d2QU4L2lI23ZRFgNAMK7AARZh9
CMxLe/l37tDwdVV7kk7aPvIJy14+q1kz3OmTbKuTK0gkuhNodyDIMz+YTE/cRl3ar/kyIyhX9eCN
hsejUfI1eVMBvze/0VNchV5FNcSf/Kl0s1tdVjhbd3iOSUlfdyMY+25pn1koOg5dQjWA/FkjfqhX
/kLi6P37SG08aa1ZpF2XxypKKzZJ+D+mBG7X68zpfOrJUaowWHGAY3YFtBw/iCmaaIfvKFtmz4Ag
xYocK0wA/IyKQa5nn57gXL6GzL7zn4svZ0MCV6AlYILf/Xb6+qKxTt7NtNKHOdJ5ZGQkez37ahXq
uHdWV5v5AtcCD1zNmHMuER2Rx81VkmKHM2BJPCLVcygJJyWXtAW1vKaiwQP6g3DMTFRjqZxxRs+3
/xopGCfQjn17zD1O17doVAIl5Ta+BvU3IrWpXT4XKvnwUHzArqSPlGFOQNAr+Kiu8pzUQw6U+Uqm
2QmeGckJmYZ0+DhEjT94KjukMAGVoJdhJ/UbWpJ2ifpzA4+uPGJ0zk8yb8/Po2QR2cP7go2eeB0o
iXucQj7cZ2TvpGTLEoxMsNg3gLF5EnJYBV0xblc72DSrj+OrYVlmUiJUj3DdL2bZ/YvYqowLR1dm
2rNIZv14zOx3edPe+3dAJtbjK+FxX8awLLS1+fMyv2YBeZfGdaPc4qfD0jZN7x4MabpmX+dts+wg
g4pAyG1jw708pkbWL2FNsuT9jl8or8jpMkHFXYUoMeD95+KSL19Uxrfx7jO8KAlULTYBBQJFAmAw
Em7EGuUmQJx306JK8x/v+Q59kCAPXQjfd+rJ1fDDkRPA/+0aX08m+RqMloA+LC3ZpIK50U6WQ1go
Ss0JDid+5dc5LWOo/zdknMEI2buRk4x8w5l2CkGP34d34ym5E/Rlgpr3q31JUC+NjFQWo6DFhYjY
d0mpLlN+q0W37OdFOVQxtTaPTbsoDO8h9xzUfickX/m5mORb5gttRfC2HtnM1Z1vcLT9aU7aqJpB
gz+sQUumQUps0TsWe+2AG/X6DKB0UwMUyE4DyjaM3xzrG0YPXDvotYOKX4VCvIRpsd7Cz1vAVQtt
mZ2hjb6NEBqxx102KWKAjrQN9ipl2ZaeMeIav8wkJQ7NIcPTstx69oAgADhXwxZqcJ+uief5BPUK
iOOMXxVRZkV2sMq2N3qclaV89xEYowYDSGuDJ08DVtkK21Y70zh8mNPbkmcFdAO2yqbFFKAJmjV4
vURu7Q1cC2aBhwBFgxSYFqLCVvUavKAQsZRY9LX1Y1JY3rXp3X6ViQXObPsmbOj6foCbgu2uCdSC
YU+gYTRQ9GrA+HQb37HrMQNYqHncEgYo869KIhzSJ04QjGUpaT7qoHag2nvK7hdkuSDTru7r3dDB
vKcE88dljoritazzCSsB0IlQEush6iAZQ+g1qXAnQhgSLGJ5nB+eDr8y3XkkMnFvhXjAlcaTuda/
7LafzYfOCHKcp8/FjbQFApRq1MzuB5TWdOFpu/DGSfKg0D1WT+AI3lydZKWAViNc5OAwqaHwYMch
gOVRVUSdjHeKVN6n4ZOT/GPlSGtSNDwwTLqvDpBXw4TzNfyw7xMK43OgQfrO4S/+vDkXDHabC0vs
8DN0Ru8qJlSe+6ckH6MvLTjuXRzMQX5JTtkz/LCnzdp6/5zc1zqNpE/vTV7A08uqgWISOMELRMqb
G8JDj03WJhOHmEKeo63204I753F12TuHHNh0pXMfEPFNmKUCJgANirLgMaf79/dmCTQe8yKCm+/H
d6xDhT6NP0uB8eLy0s8+uPHJkEROaKEsojq98510fyFskUcUh73LqV3Ph+hSW13EoNS0vaLBhcqy
VjoN58BrIFKakHHdSG6w1qbC4fr3Se44Wz/mm/bC/fjuFcSS4H2ZSBPuOTAzSqjpeWg9BeCe7uJT
rvkFiBQLk3o/dc78AmtQLwgN0EfVxpiTMGbf+i32Hecs74TwvFRdTgW7YiBxmCOfvZ7y+9yYF0/V
Bu0EO+hnl2Dd/vvJnhHrrwYwzbIdQ5ENoCvx8X+b7HfvRnpYnZovdR2JDjp0Wr7dKg2rZlR/BxL+
OZZXTCJdXDlTmTWGdle2WcV/b+vMb2z8l3Wiyb62/g6qT5gf2a5RK7cwfEszS3Bw62gliZ+GyEWW
nTToJL+9OyIAQrYSOkDZWHDGdT81R2M09GuVavmRtumKmEVph2jL8mTCPFy+gTOwaW5HSDx9gWzE
pTrlisOmXX9qTueEBVBrAWc9b1L3xsOfsY/6eEA5+jt6YJBoN+lOtG3TPlZOC9sr+YRBtsQN0xJl
SsJzz6agK0W+27PvbrfPF/hs6n75+xYzdNCxkV9YLNyq31lcEFdSV/IedqqdUk0JDPLkKZmxUrDT
AGLdwmLa/LyXN+LxeNYZQxIBVSFr5z4U6NZ/EXZePY5i3Rr+RZbI4dZkMM6xbpArGHDAGIyN+fXn
ob9z0VPd6tJIo5kOZQybvdd61xsgi9yYN4ypEDtMAIPnl/Ei3tJrZhzbLVgdlcWbio9HlLnlwVAO
NzamzDMNYMDq5WgkQMJTxQjbJ/Rw+1Dxy3weoV/h1Yn3IqxJ3O0TixzdFDYJI1Q4whK7sl1/aBjU
jHS465xM6wSuwTQDpbRzLDoHQ+1DYxxM6/Eu4ZQA0DsIRXj0x6A7dGfU/VBj5BgyUfqJvqCNGeku
zBdGdcP8gyik1nktLo0n3L07vj6K/ZrRryVvEu3TmEYDtjaaOCr7THRZ97fOF5lG3yzjPcVdEzNh
ViA2UwXsr+CY2dKs+IJSxqF2P3DkCvBfsE4BdY6oaq67F3OlSFejxyFFSUXgV8+/4hOW3QobwPwc
3xS3m+YSBgDUnXDmX8hlv3DSaBfN5LrJwRVg2uku3+G5qcGkq7AilPZtcIDYCTNOxVzGtE6PkFlX
irWQuNPv5G5TZHsl5B1W8itq91DUzusiPB+dmh+4vJQ9dlgyMX0vYmmkU6dCvyeQiznZrrdZmcCH
Mz8x1uiBtQFsvjjV7dccIqn8qQC2qp/nLWZUOCGSLgj+OjojuGisTrO4Tgw6kqvz701A6lHW76C1
pii6pguqrIjfAZvL9dQZ6qs5ruqwLHagivfUaW6W9EXpkhyjEt3CYynrRH64py9scBNH0f3H+rIY
7ApCe55D+lphSeiESUQwaOT9+AOkJP6tTTRlzZAUQzJVVerxid92qaK4Z+3pmGQrMAIFKigOZXEH
hD85brIbqCxW6TpaS4RwOfRSHUMyXh7xh/uk6H+5T79fxTdgS0ky8aI8TK7C8DLcaOieDUt7yz4r
/P0OxSt6TDT8OahdGm9Aq3VZJOvLSrFS6CFQlrHece4HBZuhazw429Q2j3ZyrR0SrlHSJOhMDhRq
OpvFGqZfBrmNfkyASdqdxrD6GRrlD1eph/9++sZf4DpDkE1TUARF0UB5/ntvU+MkHtv0dF51itPo
djuY9KfW2eerlJ3L0alBXAAk6SeGOmoCSBno8n02PqqHtLJfE3nepTsBSf+zL8MveDZHx0kOheWC
E8Ho9qU7r48Ea8ARtKXMOeE4zPZB5f+iXXd5CdozgRgUQBqmpHzflUIddnWoISHiXneMYu9pkOHF
wj7o6cGdrSPsdufV0UeZd7RRCgCDbS5T4MJhc7bl1EFfgNEgU4z5v++V+De8whAUTddVk4GF9B0I
u1UX896ZGQ6JfCqzFWzCpMxnWKmc+zGEpKMmOrsq2UAkE4bVROJ99QaLbtdtuU44I4kx0sB2ETJu
hLDWhs+vG6fdHZPR9ZHtHMGdOoYCLBpW248UByuWza1zG3gYrQ2js9q3wiQnkH1/RJ5bz6D1XNmn
s+FUuNsP3tRZ2TgdrEH61lNkKn3K8BOe99Eh26qlqsXQSXSwnDNBHnC7mtd4ZcAfzfC0odO5dQt8
T0qsc3nFBmHv6MLO/il0Y9yoaYfvhaPiXRifCv/8dU6tZoFrMAo7yG2529Hntd6d6gUGJRB5YWnC
qhx4heKYjdN+SHNsVFlHx+mN/psyIxB7st352AsRbhuGVBRC+aQF/f1iktIsYLkfV7pqvQTEmP9+
lIr2F1SXGZ0um6JBWaQo31DdtGtfhapop5XAS9x3QDSNnwPosO6AASJeoZB0pBAd8ey2fqXuEQcU
AwqoOXmBN826qbQxfBGzJNE64Wegu5oDdR9tIIoLgB64heJHstKIcmZQuqtGlKrZJ3UF9UrRuRlN
yPqKQy1klSRqYAOetowr9xWKJCKwRso84RzkfsJhpiBd5AvkXUgVjmnExBxB2XPgnHwM/rLavx0D
LX7SIdIvu5gQHaFug81ebJvJFCXj5Z2yNiXsAR8MWCgbBI4GrxkULcYRbJSvxAKuxObxarq41F6t
6wIkMmdqNIQwJ4ylGdHvGl6v3ULzLhGOuaNi0sCN/UJ3XUxuexXGCspm9PEMW5b0Ysj7Orjee2pz
JUZH1ODKlVvFUkSaTHSileHdD3qAyJ/t/IQEuxclQwdgZWONn9sgSMoaPiAA10jeSoWDYl7qqQIC
mQFLZWXewdiGF0TEaD0ZYF99BlXAxCmUEO7ghAZQm/FEj9vuHfDhSN8fARmci8CkBsGuJnrgoP0J
Sra9tH1yBKAgJSnQVaj1RPChQEzHaYj9GKTidCo6s2azN8mCgKJhXWNRH84vylDB1oy5PzriHe1A
6gF+IPwDXl5mVIB7On1MosKbfTWtgTpRjWGJ0ZWACsC6fXHtMiVedF/W+weCL46rsei3mdttmpkJ
z/wylGj4HUOxDcguNqDeWfPOO4LKj/ZxQYl6J6+RmA2WEi8wnGJgL+anYVvD+fNgV9PoMipk8s5Y
cXz7KPBpYZAFIyFWYJKShw29nSit0lGbcQnnE+TDeiyK6fML9ATS+qhFFVH4eenK1QJk7Toz0X+l
wYtdI+hbVAIr0/M0u0dMLeunb2JKXrE74MbUh0IT82pX/l30CqC81m4eHolaau2+WLpQhJmLkmyU
2YZgCxe3w7v9U9+Xb93b/Qsgt5rxk24MC2A/zdiMTp/mV+c8t+W5L/ABHMRDM03NgF2rxhVc8o7w
heS58X4l2BvXzrMFo+HsPzRsQ4/zkzoXgTKq48ag/T7BtUPzCX20r2+8mhcRi3FyD75Occb8FfU0
gCMJQZUNz6p1jga5QxYeZTlUYPgk1TM2H/GppFy2asyuifqCwevSBBO3gvy5/ILWT9f4+Mp3UhkA
voutb64HDOT9Z2JXq6vMGOPj3PqMAPnzzdNt2q9UD+t3SYlrdrqRQmJM7gItgCdAYjuHR4g0sGx/
2ALFv578pqgo4O4SZ9k38P0mm8eueVXnFWwKDHUQbp1iaYpwFf5vxTzp3zvu38pMQ/jt47T/FhpN
83hciwEfBysEoAIUM8DewLrOJZAoX6dH5LAMejeevqZGdufKN5Le0FRCCAzMuIUyDlTzw2XJfzsH
RF2XFck0DZH78N/LarNjqxnUwKvWZYh1D5p1QnzFMoF7t7/NQPVa7AjKPp/WsPSO4gx5Rmr+jy0z
nvbOV84eTMBjD4cpePyhQ9f+LDp1QTQVSTU1RZApgP97eV3XybkoZPmKGux58psDjXPydZEntQqy
3bvYLqWT88B6YifjDAaUyZ6ojuWoFhxoEEJcIyQ0QMcxiAFFPXE+jE87RFf5rgDNGLJNNQB8ZC/I
/lMZK2Af4E3KkOIDjGrwpo1eWxGeVmbrh8ukO0Kl7MUnHU55PC76UXgFNrJwbQOww/GvY/kP9oqY
YvTv9fOX8tugRDVEQRNVQTKNb+vneqrzc6nTBNhX1H9szHSEwF7BGSYx2jKmicvUCTzd8TZ9+PyO
3eE4LsaiNW6mwhD5CeRPGBMYYvcjt/1ruEDKk4Xo9ugo+gDt9b8vWPoTW+GC4QDpLHvd1L9X1k9R
bcVc0OAuDeO3x0hHQhLMv7oxYXies5fs1WxgH9bCD6+1/Gc799+P7V/735qlU60rt1blY5sQ51qO
CRgxw+TF7PNdQ1UZDBxvrtgfGxJ+wN+94Wg3ltxxqEH5UZDMUtfB1/+BGCX92cFxUbqqMudT+mnf
t7eski63u3jvslXPVRVdxPSy/SD9qbYCFKWAbGHzGO7BjtABIpB0EesOD7MfrsLod7T/drr9VZis
HvYhQxa/8Y0eN0EXBxVXobz1klMpzKbxbYi9Cs5e05iSfgjhf6sPs2QY83pR/JyGM2AGqBbO53G0
xsZ3ZG4pjuAdRxNO2+F8AHkTQxykVnY9GE4L/4OZSmu1L2sqXgC4ZlPSgyeMmjbakMzFEWy6ceEg
9RQw2y5ni0P2do8PVGgFNPIT0BMUoKX8iew3+eEFEoU/N/z/fP0/trouS9tb8cowz266uJRG+QmV
AxX59srFDUHSmCcyEXHf3igtcXfCGAmlrVAP32sON+9mde/BMjB2zBPmcBiAoHEZdSunItrJJFzq
q88HAySDdktpas+FYOpgP9njF7TImZ3J4XUZ7kkcGELPyd0F8wbexUHoCBVUVHXW82CR2E0xcH1h
FlTNGFThYhJ9ak7Uulspjs5X91MzfzgEpL/eGVOTeFG5Rf/r+357Z/SH9ijORZOtTMyET0OMCd4m
74Enjjf9ubPb7xeW/8P2IP558BiKyLvA2FsHVvi+GKWXxsMQLsAJMMGfXgPFQZpii7kX4XubkNNY
fj/sSH0v/339//aR3xdA8ehUs8uu2UrDxf91SOcNs9qBg4+0+yUEnA3oLViqOSUvVC60JvZs8MM7
CGnkbxcBjURSNUkX5F/8od/udZvozUO6cq/7sTcvWcsLByEOVQZZOO0ypnAvltCyanYulOm0Bh5F
+vShWAxrhHUuTJhvFwFNxRuuOQjVIaA8Kn4FzkIRlfb60dsjPT4KLJL5QzbkxYWCQjye3KxlTfIw
xKxJSgc87o5WgBxddxj5iZmrLb+ujFIJa0sChH3TPOgj4F7ghm62R1LUJ3XSbO+0j2I41iabC4Zw
HRmundWq7u4WXJBgtOOVfzOISBs2UzW39h172nOCkhVs0UIBiskZb/pxxttPf0VcYGMvziHDy89s
iJOQGXySDjPrFv9+8Kbx52KDkCUZrDLAfs0wv6E8UqZWQtHJPHn8rQjoPgY4vGevBR24KDuUn1qy
rY5OuqfG6NCS6Y6IJ9bF1zAqAiwukMT6me6/Do3kgQ3qr/Edu5TSxWkEqsuHcPEe6rwg+fX+TsPH
vtJeZw8JWzgcoup98gbVrQEwNcenXp0Xt1jkJ3093JMqkWocvXsT31+efl4LwogABxwqSE182t0F
S4sKt1p6EEtjcKao7unuFuAJyGhmA1Tv3Nkng72wrkd0w2rmXMDIbzQFRG7RBCCNwBchGQuIXF2w
TPFlt01IJymsdcARGJkVPbs8k5nn6HaHUQvhUghvMkckIQfzufPKNFFDIN6pLwudRCHSBD5uY3Vj
QgPI3ZqEcHBpF0wsP467hDhZ8BCPYcYTJcSoRfiVhWkbXKhfJwIUNS2syAbFj0v1z3TJjKbr4fPR
M4Abw2Y+0tAbPpgPOYRIJkGOERrJV4FxHb/GUof3l9UiEgiYsDCaqY2IL6iIQQq3RHE4t+5mkHXu
WfnCtW1Al5PGl6xFBY3NP+NbeAwiLigZyRKSTe/7Im2VCTl/jcFx4zyM4X2Kt6+l4IQKVk15mHrJ
ml3ijIPp4/3BDJW2cFlmtp0ZwaubGBi0kD1QD0EhZCIsmVOtgLnutHl9P1mLAVIFJlnnNyakq7bc
8QN7nFxzCEpQuT3Ep13HjJ1w2qFMSXt7Mfj+8HZrmsnUK3LHPPekL3aFfC3K9ObM1X7Zgl01F3nV
BdMEXqv3lEHp+EncA+I9YhQPrDAYKLexQYpBb/gjHHLiw1KnZ82cRtJ5M0Dlz1wQVe0sSZx7wACp
HSm4zM+h9N1mws161u8NnKGnR1ICJkRt615Mu8ow4FvnA6cTxs1BxGp01dXR8RwnDfw2Tj1lAp/3
8Tw8BPsC7E9dipZatgfYv22vuOU9nHv/l5i/mMwHrqOsCG7e4OMFAPUkdw47ayAK54ze4z5qS9iT
4bWFQjo/o/xR3844MzzCfJbl6AfcAROXpsf6WqC5vezB62iey7uyF9EqkAQ0UOE7PS2mTRgtNWRr
SLZa+gAezM7T2fNpicSwIeWEx2yMmMspIWwn4Mm9weDhFdIMQIdtdrISD9DajesFlBHBRObPAwYX
sGTNNkQ7WwNG3FbFDuSkRKFYY5MEpjJ+6JbyHOIbOhGWJsUUJGLAb5hR/bjMZrGMKhKk0YZSG4g2
Y46iswoiJvCVPgaMV5op4xEyXAE/pQaDwZqSA2QTnkXpGMvHIXviZI/bPQJasXAEFNV+dfYkoJKc
p2GZT5sf9ViJn5eFpGD1AhF/hQ/Hjp9zc2XCRow55hi9Uz62oreJzALAOjrqW3qGGARQG0OdGSSE
ecFm7L5IQXTQ9oZ0O8nk3vm6GINdTBPDxwahoSWkC8rsI3AV6QzA0FdyXNCaCT6kjgEke1CBbs10
jSFFBmKGQQxt7lhHr8opcnerPQhNK3rVxqysq0aJhSFp1HvNg+l8VYz+L2/CUoiwcNDGlSfgO46n
MB6WbzkGvJYCbyh8mMgmmLtVDxuiH+VqfFpT+oNVMD7oHO2jWbZvL2T1bMfHEYo0P0s9uG9Hr1oh
I8XHBe8BpKGS6cmVe++s/FdNcFua63RafxqbHGIxForwHx9DvtYFRwk47FYLO8+AUDRk49CxxF8R
K+rlu2SU44QPhFYDclhXbMEuJFehVpcYek+ugQHl/Dg0FoPex++yYGQD3UOuXTFO5oOQiBtExVP1
aefs+6MrhTTmuLaCW3Pj7RAy8HlJ5TRVQDgfnWiAG7dikZCDFSo8vREWLhXzzrrPX5Jm5ug8g/gC
osoiUtzaHEKyLfZnuEwghWMF+8a5NsdFM+FtCpNbrANSQzMFY7ouGckemVUsDQzkt11Y8cAutr4C
SRog6a6hiiDicJlILB97gijvoO2WlkLRG95JEDO8J8sEh4zWZR9m25amzHlH1eoUYH7O3feV+RlH
eDY3cq3Ts2sc8TzFU0f7NOPep/7Q7YV3YfmgSgcpjwREiu/we3QicTObkCFGQ8tyXn0ZQHSoaXIb
7xmQVEJIkhD+2A1C7dp8YSs2fABeLDrdu0zUcopLRzHD+oPJxWB5wuRhY7zsunGA3LTIHAlsSWwV
SPZAgsuhfOld7jDU63CuCO+5hUiwwu1grxyaC3lYQi8CeMqf57EQJVu4Rb3dA9srOGZ0GkNl5Iiy
z6E45WRiGpq83YmhVBkpWC9MBWl+dg0UpXN43RFyfl/DWd3r4X2d5GjZUMckTjvAb8TWdrfRdZGh
kjVs+CqKf1qePp6jG54QAYN4GTmuj+JPmVbM/cdaahHpzbKFaGZXB2HLiA1XDghdLQHAnM3eyfrI
nTLKl6QP7B6UeW9tWHN5u8SHKoYNuhQMHnYyMkKKyQvMRO/m5aN8yVh4dmJehyz7uQFnxfkRztYD
22sZ83wJPhePCknN1/XowsLSfdFp7k7OKu1IZY/04yLLJgkSSx4mkVEXCAHA/UQCVPvzYbDHUjsV
pzVtUTkbNPsEk6aqL4e84mK3VZ8XyZsD8nP9anbq4bXIhODRBTpPs2FkfNo8LjATkmnCuVIxvC8/
kPyJ8kxS1hVkzqerytFN94R0lG65kWcGGcnQhCpwjG5IHpOgt2NM7I6TgfquYFTlsMcaWMIh4Dr2
PkCn1EPOoahOSSi1OPx3wfoXvIB6lcGMqZga9GCxbyJ+axKekqTklTJIV9eKNp36ggGCvinvC5EL
iTjsyVyGFRre0WowE9XxduOE4bD9LODW9IMYSXTQdA7MLypIdeA9X/a/L9H8a0n92yV+Q+aumSIU
sILSlYrvuZf6Irlo2N7Am0UFGVDZxXCx9uKQSRx6P3bf1NoYnxs5RHnsKzthxwmzk+cD67lFSji5
TzLcUcQx8TTgB/AOAtToluh+Hr3cbtHjyY4ZMpmKiBQjEw66kXWcHgNIZYATqV3Fn8T1DtDLg0Oi
RW2s6EZ6jb7ATG+EMTrhKQtW4PQW9OnZdaT+cDukn27HN2xFQiSh3OskXV3252ZxbWE8L5OjI6hW
syuv4Q328ssRX05CLRZpSdT7bD59WIHac6QKrhnAdhqQgvL578cki3/29v1SotMUTJlpn/4NN9Qu
TSc/VSNdUVQszcmFhC/CCPrcR1hgUMEn4gRbMSfDv3sukfmerHhnsqns3pf4nxNBMBhn78qQ1JSw
IHQy3RsWUZyBuRGczr+O8zHj5u6z3WJrOM/ZHxqkolSkGyE4HyDdCgEqHLzbhYXZOjCNX1NCIBqG
NncbSjIMZs6Da9jZ1OZMuO5BGzEVZg2gbEVpqfF42eKhtnoaZBX3Cb3HsInQcU4kROQh3HGdqLTL
WrAegbnQR4p3D2C4Tjm48xhD9NpC5nB3GhI3oaVvBqwr2XkNk4Xq4PNf97EOEl4TveJfE37FjUGk
WmjjM0ZZEDB9qTe7k9wkMt/gWTxVyGpY9MMXn9Dc9XG30me1yQN0WOR62DLpXrjNEIdzxRS9QIKG
3wlaJZuCsFqZEACDi/uYFc6O3pmjVYN2jB9M875PqBid6tAL0gp/EFNqTYsoDfGgQlLWxfX7yWXS
usImCISQMUll9VnNnPQTZcpF0FQ/Z4eMIKQhxGYHaHo3IA4eMANiag8uwQGlawjoL3uBg31aMG5m
/vlE207G8KunEYifau/8S7Xf8wN5eTvr5VQ44/X6auoLTMu7CczgER7RVK3eC2c6dXsZHm4uAaHE
iUL8JumN2gNbR7u0UzowE3M6lpNBKgHC9CkG2wDXONDdtx0Fo4M55YbYRY6sDgIm8m6+WSsRJJ55
P7wG6k+vwbcd9fQ8C112VNIVQWXTnHlt7bxDrPK5PdYNv3QyokU8JziukzdOfnFrQqvEFeHuHgnh
5laRJbS9I9NYoKL1SDBy2m33C+ajzzIXSEiipjdY1WYvh7UbJzgswAs6mAuVDQl+qVP38yUote+J
O2Be+15Em9xRfZq7BnJTYG41q4mvnmETx7SHt+ZAVLcfvrA7fcmJrfEifGCmJHYu8xhsixfPL9km
i2+PUx1Vo09JayP6ZPJ5JjWTn0oUxn34xZsXQFpbPjk3yJ310pVGKr3hUaxP8WMCABLx+yfoWZzn
cTbRkArw+j4idZ74iPpu5GOjsB2xWYMCEG1r9tRbXpUnLGTMR/D/UUMEA1RtvVeD9NGXHiI0lHFH
moe2rfaYtCy7GWElNg0PEnFezIkeXt3Ra4qxrq0e7izUEcrx6XPBMEKfNnDfhgMnnT4D0ZqeQsbG
KBgwL1k1ExYQDjZYf9pQsJFpi5bo0bST5wxNZlzMS/IrVun/GzPhSmBpq4PBG3mOKFh5CahvHFY9
E76HV60lV/WOpNIt1fgUGB/Un6v5BuYeHgSkxqs7BUPMxt/mkewOFr0FETzp6GpXdFwJJk7GW76n
KCJzlfnrJ5wVaH8W+E448DEOnrGFuAW5gM+wm+SYt+Q4iADdjMhmsTLk63jwzH+FHG+Bf2xzok6I
QS5556AO+ozitjc/i5tohdSmpynrIRQVeg1MOybEym6JJMu+EPlMOPFGYEgz9Nz+v9+av740smIY
oMKaxBDn29lRiLpaX8o0W+l1z0cFawEfa92HdDhTEXewjqFKyIiDntsC54uP6zl89ewbhCNIEjHH
Q8qXuicYyD3dNFkrtKp3R3v4J9imSCugYp4yZBX6kClaeqe1HDU7JYP8gqnUaWQmGzSbmYBgwHqw
2aCBvbRRz3MbXyWnGCBBCP79jbU/IWJdUCSYYCbfWjZ+VT2/FV73osmvt8szXRFcHFSBOhJW2h6h
XlijGq5n1a5dqKNqJ/oXwjakoESDD7REX+XQts07D3jAIGZJD42cLru09CmeFjDy0AsQuBRLOKFL
EaFmFSpVsjupRYQIMTrQA4Y4bI3ZrI663QA7zn9/MVH7cxzHN1MMVRJ/fUPtW72mNV0DFFakq97U
pBxlHsohB7M8MqzLCds9o9UpBsQjE7n98OZojsnUk0CuJ3mCRYBJjEcngvuFj78nUUa3t3IKC4xo
OHyBCqzz8fpniP4cQ5pbAwRV2FZ1uPJjWp3yV+BYPBaPd2HaE6Q/y6iC6uRlmMygTJx0s9eUUoFo
PR8trIWCy2MRBRWDQgG3rv3LveC6irsWhkwEeEwlXwxxhLE/kEdSS3ImptaIEbDfWg8HrWyE4MlS
EdGiZSKl+EUJH+IHZSPQQja6I30E2APfwQjAOjwtMVd84yzX5tcIKsCV/AvEuyd7EFBC9z9mfCLn
hlyRd22MURMGL717Vs5xh5ujLT7RJ//7Wf2Fm8Uj0kxmB6qiS7r4Da1O29PJvNfXlGkhtATqW6ZU
Y7g9dvp+7y3IXs7kOb5PZB8qko3VXly9QzcJXljukTvnlIeEqfDw0QMpva920/s7M6C/s4uR1N2T
Nkgk4LggeDe8BjRDTrKoRyYQfbnaPV1M7VLrtWmon//9xUTxzwnkf79Zf0r/9nq1x+vpmrxKDiGP
6QtZFrpdufj/Eyxg0EOcXSwzt+CDZA4piwf95oV5BUpuGlUEd6Z1d8p15czfsUxhTOlt3y5OOrzz
aCEz+V+5dY9usTGtImExWFHsqbM7a+KFgdYgfnI6srEbUL8eRFifcN+7+dShHp5rPpGYBAkpOBYm
MdmOC2OsT6Gy2DixeG0fm+MKTOz6VxRzSDcdl4FoF4uXs04c4nnfTsszTj28LXOW5fJMBNe/b5zy
t20JAgRzMnwiRFH4tiLujXY20puQrggjnbQcIhiHc2jUxK/0JBK8560qMrBzjRsFLpb5xoHBfPJJ
wCQkNAjBQbNrtvhHefcvsKoA6yqOQX1YihG5lqYPe++HSxbFP/ZSXTdkXZYlQ2DWZUjfd5xTkdGW
dDKg0Cidpas7ZmOLS1izX2jhaXxdH7EoAZQMev/yLDBmUlivy2XqP4L7gucd1zGeV7DEykkxEclE
M3Y6sUf6WAhKn7x3n8JmiqH623kibzgxZ5RD8TVUvm6hGRWu6heLNEyCR/SIEn8wUwmDegZdjCaL
qD9hk4WnyRP6ny/4ePES4E5MAylTMJECsDxzXEwubGDVRPTPi1vcReSs4jBUkmwi+ecQh5AIXDoS
2V+eVC838ovuGDRqfkVoVZ8DWEUv0N9FMm0jc175GheuznOP56GPtUAJSAS8c2n5rMYLt7eWz6Zo
jvC03JbLbKe7uT+YGDPCoWd9HnF4nJbcx+s4IbUWGmZ08nP+QXGLIWB0gnudR9w3WjzCNUYweRJK
7oSfzAhllI2z+XHep1UnW7oTbIsHeGM+1rqHcetM9a/hxal4NCW+vGqkEm4n+/VbQw6WGJmYgl74
5xrKvqAMn17uQ2NcF9N6zv1m3uGhMoxwJfYeUR33Tm9SWIzW5IXgcqSPbpEaqEHy1UfAEhsVS3E2
Oo4ot/H8gh/gKW9NWIfmiIzt6WCE154Uo/RfKLE4+fUbPmpHjxkHe/AgvoxOZDxJuBkr0SAkRGh8
JGpOdPCbHA9iZZIHmCiE9VadqTOS7CbahATE8BIQLDTV5vgPckGkJcfGG4E+3Nz+SsuRavaJ1NoM
yzh+lQqM/+sdfgYLc5KPT2MB/auVkgFw2fMLBMKUIyW8rlFs4XBX9nJ9hizmIluSbRNIPDF9Qsq4
T08wyQIOWjqoKF+fR/0fVj8qIk2HuPvvL/j7k4F7yPfpOAu6D+yjXmH3kcTqJB33aZjHXy+GFvcW
4TBcQzDWIzY+XH4sT4RZNnqGz5CoHywDiNddVLBFX544Kfj1/ocIvFNaLJFZleAqKIyvUe+Yhzc+
Wdf9M+ivsaE0RVV4iZhwEIYuzMRJX7uKC6QQ2/wgLjJCf2V+7UXyUIzDwWl9DgQykRn9fNAllb2t
3ytsXQKPFhqJvP2VN4fLuj6U/DesTOz7KLD5HWZQTybb2ILEydsrvB2OgQ6rm1vQQgPmV/k/bD/U
RfLGFTJh2d4O/OnH9hXy914hv5Sv5cWRbCWQxRd2zBD2k8p9nUmzAjwgPqjkYT1ogST7ucZNp7Cb
dRnc5CXuWXvCg14HJRSsM6ERuo1ACmG4NHCq3OllXXa3uXgZoXt1fNOmKIsZMS1yttLnDGrKZkBj
DX59s1O2zouHdL0kqzv1Mwrdi9OYGNaZq1ttX5HowRE/MhPw+DsXwnmLsFcMk7R6w2MRRPnol6cg
LSflnJI+eJ1t8LkLgZRQMxfV13OB1nonuOLASSbVvuqWKELLsUGQtfPCFBIwPAPCAPl/VK62EKnD
RgZqRWY9mXXGSXTVyxKMJEhJdMWvMkKZ1mJbC9ESWy3gKIRD0FY+RCyudb8JsEuhbUEeD5o2rtYQ
S0d6WO77wE89Nt9OozSQ+Qikky5UbRqpYsxMKJ0ak+fWWCiT0wgcODZwLr2ADsk9jTEP61U+696v
qza6xmR9LlSIun2ORupXQepD05NVx9Uv1mSAJv0Lx8U3GGLnZesOhqpbffb/rsc8z3HuEw61Z/KD
d0XfQDxGmJITYo3FssvvMtDE4hUzSKoBmXgkB6oDxcMbuotQssolVq0n+vvX29MrIfzBtEcHKTjV
w2LWh1UB4JwN1XeJfuaDPSC4SzaMd6i3UIH6j74NxhKlx8lp4nfha4nvDX8aj1j8s8e1J2+OGCKf
AeA9c/zwcXA+v5eY8mAriaCATJmze6uDDUa6ld00zDtqNooPQgzJVB0Z2xYXxr1stQ6wzsXa7Ri9
Md4YjYUklOghIAKBSq2ZqQm0Qu4pSMwhrNpfBGN+t+3NqY2hquMNDHsN1+7Ry4ZiPaTYue+ZZxdO
OUbKrwDweTIrcs6sAI2QNiSlSwDUIQHBBgCT2e0YijvK9r7GGOi65Cckw9N01znX4DTlWnU2SRo/
Sz/0RXPyQb1oY0/GEhHD6lCuH3wBFKENjlT7J9QlkjyZLwZszDM5PDLkPI4vy8u092cmTzao1mzJ
pP+ZcTq6blPvERLbGP5vKSW+FPS4QeKf2OiR+W6NyWB2nJdjWaMCI0uUUEps35cy5iEF0vACG+dn
kPkABc4TXE92msXdk/zrpD+iiWX0+TMz/nvWB5KVOJomcNkZ7fQb3hVvV7KVAtLQLhg01lEd4SyH
kb0wL1kooTB+zSBKwAB6eYSuRP2ZRQPnGy76N2wwB7sXhiF2H0aB/M3h8I+L8IL4vItb/qv1bhMS
LdzrBHPUDb77Xn9lv5z7+4viUHuD34wBHhFypHv5+GThM1eOz/P8ExwvZY6EEaayxeV2q4bHeT5F
1EiS8XjAsyZHhR9XxM+NPj2vInzwiYnKVsSc67ssZmqV9X6L2hymH76Vjc837KGE3mAT7zxSVlBX
Tfm+G1K6dvVm8NlEfTrXbVMTRmiQiSj+0FeL4nd8/Hsx+A0ff6rJSyiOYro0ZhAeqP4MDjZp1tf+
fbwsSVlrxo6cnYSnE3aowSrpgpP/oAqTHN7GNdQT2BYJ9SM+H77sn97aTRKc4jLSVzn8aJlhWT5N
p+WelbtMPkgjDy5BvwZTDB7T6WXJqpwTLszCVSZmLNB2nqPSxzY/bjdpaARQ/g1Ky8Kv3cTNWaZm
nDClJXJilU7MaTJO5vWmj4wh58BX++y0DTaYX89ZNzFx8dbGWTwIYNlWXvMDa+wPlvavu6eCR2gw
5nCV+oZeZspZLtVzi0VPnMygPU/kSPTzmUi7c4sfPo1tLIOxJW7tnkZQJvAUvcf9gk8X/SPV+uC6
kTRuwusPENEf4wXoVKAl0ElVhIlQ6b91dFl3lBJVlvVFsiIf0ifxSXfweSKrGXs9KOt5Nvx3LyT2
oNPvLL7+E3tsRpAUUQLP+PaJN71ROqNQtEXxcVmf2aEwi2JujWmGi6yl92FDTIdXFtR1Ak1+YqSL
33EUPh6huGmo8GhVU/renJ/qZycrdaYusBv3VFe2gRv3uKq749L7kS4o/eXL8klMASVBN0TxO4n6
mLUoF7VEWUgx2n8OpgG47s1y0+G8zwYgc2JCg9rCLy1BJTOouljxOnX473v+ixn57Z7/5zK+3fPL
6S7nr4vZX4YQgu5cxj2hW3IGcw8P7ucWq74P2Alk95iEU//w4d+b356x9/s96J/Ib6BB0TVyolfc
g5e1fVk3bgNipsnyK4BTDIlDdhardZ8q+e+P/XPH+vax/Y7228dey+vrcmsH/0faeS25qmXb9ouI
wJtXBPJeKZP5okiLEQhvv/421nnJpdyxMu455aKqdtUCwWSaMXpvXT3QWocOHew0gDO0yrEmQz7u
FtHxt3rrn7Hzr8c8lE++XTL0zdjk2KzBg8c1zdTGvnJHYjE8T+u3D3eYcP91rYfarpUy2xihoR4I
rBqnz8a0WKU0aK9P1DyW7Dg+8jmupUPy1tNy+mU++1EHGl6pLmI9VPmIDFN7uLgf35u85gM/CNNb
Yb/AQMOZqcJXt1jXRBJ02mMKZ/h/8Ua/X/VhFm00yQyNUFEP6suwztxoTUwwGbt0ClGbCFTPYmIc
/33RH9rqx5/6UHdttZYr3jT1sGD4gvWdvqRjEBDIbJEY28v+dMztw9fXh/nbr/2vz+b7r31YcbM8
jSPmFfUAH8r1t9YYz3Kw7L9AJb/95k75z5H77WL6g8Hh6rdm1fo8WtTHsOxmoVNOs4uysyakOP+y
mfjRa394pH8KT98+E+Ma94UX8kjlF20DEX+WQfW67bwXyrv8yC0/kzyhVeUQ4DHLDuGuO2fnPPxt
IfqvL+j7b36YFEVFFa43QVIP+JmtAunNjJmRCEH6ttLePLAqeJM1HTEZieIg/49Wv85R/7U86KIm
6xZ/06ns/z1hpFktXY2QW4D4EJIkab4qxjRUlzDKeli55ggOD2qxFojfbSyYayRQpvHLc/jv1yFr
pqmZqqwrj10iXeuiKBQq9SBdoEQ46indovmkO3L/0nY04rW1d6RSX405sFDD9+fRSqaFQArBr4vz
f475b7fy8IUnca9mWdOqhwuRjSjLtpzQzt1Ff69fb+d/f9h/YMaPE6j+7VoPH7ZMgb66S/0wmzRz
JMG4eFHfwmjBf0vudeqRR1GQ0BA5AHZuFIqBBTRO+iGswXDxPNDtmnhoP8RNdRnaQ4zd53Auud0y
fB3ksXuDDtSCArQKZMhChTSJCLvAVdpPK6TX85qt/b9/0n/PVYpsaAYuIeV/NvHfPqyqMpKm80ne
bi8yqBaCdyfKJaUfg9xm3U6DCdJJVl8K8+j9PsqXeheiml3GjvmbVcP8uc2y2E8Oex5JESV2fH+P
7LrtTTNMb80BTolJnDj6L54vlfgv4IA6TsBiHBeAGsAxdPyL7KhgRL4oR4XVCCTiDVzRk/GEbMys
HSpVAAr0L4rLBEAt6eKXF3EnAtInUQWFoKPzoSD66+zmi5Ss5EvZ3s4UCU2U7G5mjmjfe7gcECZS
s+FRoEevduKR5iD5cpvqhMBYIguUqmJ2oiXzQd5083mb3rfyKzMChSbSLi5i7MrpiH8HutigVlGg
W5/0EWhyHLs2lC0yXUPKRvRBCrQ5Yxn9JfxQkli/2OFinaeLH0FSAxvIvhrEbw0shsoCYN/8KwAj
oS3yq9t3kKFHlNy/0ldUrtg5wreKrbHqhEgrFsqCW1YWwh7W1H3KWywbaG+40Md1N0ibB83sl3pI
LoDec2IkGMmo1btRR/M/sClvoE1kLCJcrS7KCxLDQoKAgQ0K/MszQ2PQC6ouSj2kzunr9ZIC2HGp
hHAZ/hQDPgSoXypVMG+4mGzT3uWSBXpEBOZooQ4S3WyqrZBsiG5RR2Hvgu8KSMpEb0klLLOTt/hN
3kfH7M0k93jE6IgpSJ0rOHxvFr51tKCbapsHI5lDwDsBY0hTACnUBFLjMvN31aH/LOHfo+A7xM/5
DjMn53D5DM2BdicKLGSoiFRidDsX+T1/RVRHSU75MjQ7/cou0Vd0js7+/no2Fw2ilzMiZvGszNCh
cxQBzqJgOmgGBn/9rq4qsrDP5LmVNqIbGqEfaH+D0KamJ+I5pnHJZw9yyvtlRv6xMFmQbHRFgWUD
1Yp16OHbUfK81wo5OvDVYGKgnJm9Uz3M51QZUQv+e9L4eSDiaqopSpzG6AEhV/z7alFRxP2t8KMD
5VtzEr2nmNbO6iB5r9eIgj+1j2b370v+1+/7fsVhFfg2TUVZVllC4PH7Kvu6K4eeciCAi4QapO//
b5eS/77UPTeuYaNwqZxvkPLDNqrGAYz6lbdR018OOr8+yYeDTl+qZhYOF/Np9RR0QY39DV/qCc2H
BuqPA3X5/71JfHh5D0NFyqvOCnxenvJeWfQRtX2DsAPkDQgwWydP4d+Pc5i1/1ozHy73cMC5WmKs
XS1+IT0WSgXxEbx4tOZ7Qzv87yv9LBM8XOrhiNFelatX9FyKZG/bOHftiJXUtnatK+wKYKYOGrsP
YHrNb29x2GN8/40mLAH8zkOdhvVL/kNz+jY6tczzOfLcbge5dXv1w5xL8kgYBdrIWKlUiTYaVh5g
rp1LfXNRo7HMf3upw6D8+w4kjU+fzZgs4jN83BUa6c2sunvgH3qaOMwBBcFT4HEip3AwhIOtoVZ9
+eVx//c1DYzp0mBzFh8eN0/kfpWuvo/CwKBg37zccCTB2zAP0pGMKXVsiONfLvm4+eXZGpKqsOsU
NR1+8sPYLcPoanCm8w7ixFsEiNRnLXVxdiMkooUvt81Q4Bxyfn+57OPOZLgsNkIZJ7ekyD8qXkUU
yq3QKNc9WwjMBa/W+H64PkOYtQa/5PUcrfrtL5f8j4drWBDKQCEoqqH+sTd+G1JSkBiZoLbXfX/4
0zSLX6+n8ICbRIiJBPTevc0vF3zcR//5jd8u+PCdmr6ci6XUXPfBKTjRi3Z95zqt5/BYF/Hhl2sN
68PDaP3rxz2MnHtZSTdf5Foqa/8xmYsHPBvD39Vp+8v0YzzOP8PnqIqUDmVVRuBlDd/utwcZ1YGR
xNXN2tNHnPfjeOFtCsP26PsGJ3EXzeoZ8TQYr5/bJ1SiL7d98pluhAv+DTQGt120ve3gP+ZbZao/
Xz+uW1p+M/mibtq9vKWNQZQgvq1ZPbJcHWkvbYCKToY2yS7Q1DGpFLQuShjjBWAlx9gaS2uJXWoI
LS6wQtXwf20qzUMyyb+f8Q8Ww+PvfthNB3KQ150fW/vUuSIk9ZbY49K7PZPefGlfn1tQyP2KNCYb
iQjiYwBsGEeQaKkb1YDd+Mtr+FFOfLydYYH/9hoEpQnDKo2svTImchTlQMvDDXbp+Tq+r1OEGSZK
K2sbnPwlvMHZLw/jPwYc1nMVcZ9i6FStHzYsntH3ZpsxCKJqks9gDZUJKAM21lE+532fESfCkbRo
bxM6jmCobaaVMb/SdQx+Wyt+ftiyAnVuAKpJus6n/feDsAKpbBpZ0Pc0ptGOIhg5xwC/SA2lbs7C
gFHsNxf8j1KNKbMuMIWRNzNg3NSHaxZ6mrZZkGl7jqrxa7UT1iXtuGgNxIzUy38/a+3nRMLFhogb
XTfk4ST39w9s61tFZVtS92Y6utN8pq+9YwTiRjZS97qFxNZM4GwTkuUQETyXI+cWkX8+BuOCMxOV
oLAHNKUwr8/MYF1mIwn1DwYc9NjRUOqnKZa8BxDioErPNeJRv3wgRfo4N1yVJKfQZf9Nehc9VBJ7
w980TsM4/XvqkgcsDf0NhHocVIfX+20ci5HR3W+VyK8bNOPtMhryEef4qGuyzPjOOpBdIw7r8vRG
GMw78d4cSz/+/Yh/aMOG9/n9Job16ttNZIGZi23AI9beKxPbHaaZOnfa3inf2jcZku9TBlHRVYi9
GuG9wKVak8R3HVivN+L5iNcD5QTplgrNn5xVfernwL+GsafNptGLvJQToCSkIv77xv8QHv719B4G
YpX6jaXqPD0ys6aY+nALXdTP5rN8S9HIY9zlkMr+sDcdcg1vol2PO+GXrZL8c3xaksYWgn9ahmr9
IR5+e3i3TquUXouSfa++F5DqiMugyZ6dLdHeQJ8nCsM/ATUvNtoquL3IxipCQkRc7643T788jv+8
FeJVdEtlQ8Nx6u/3KHWtV+reLdlr/Tp/8pUj3qHAeo2iudfAH7Bv2tyMp/++6A9aDkDRYb827JWH
rZT48A5Kqa7unifc91LyzF45A/vdfIkiWPNJEc46dm/I14j0qEfSQpQWST/xdjfl1EWvRehILSpS
9ZBuQsR1xJLI1Cw4J9f+KqGjCqvPevGpfpEeQjylFixaIGh6DAJ7HuPO+vcvkX9OpUyhIh+hIYkA
PR9n9Wt+b60q8JJ9R/MEILw5FeRll35G2aaOj2n7malr8yNAc3MTXas9VkTNoEMmI6BeZ/dd5A3R
Iff78d+39aM/OjxgHVSmLtK2HKCZf79VvFlJn2nWfT94R9QvwVtK8Qp6vtXP4nRVyxO0ton6ql33
/77wfz0PFhZdlZl3ufjjhryq/VhU/Oi+H2oRvhtg1spAtm3jGgigPzHJyKoHe5quuPfOpdE4IDa1
bhKDPCh2aWsHTL6tIybOLzc27B3//uytv27sYQ9W5VKd8Mnd9/AZjHpSpduUID8kPBDpITcDaHc7
uM7P1LBjc0btR0+fIoIacX1RW6knUeMMZk7gI9qh/nWnNAz4x7vTRYNPweKZ/Q9E6NuEkEhibDV5
eN+jWwPbX1p2W7po5BLEaDmkpKMi2mo91ZlGE6T7HSEXjppNe/xj9CH0GeX1EMr7yC+Qkl9/ma4k
88fhkpOVBQdN4+DBaeDxzGNdjTgq4z7Y64SAUOsjeZ5/QJN2w2hcNM4dD73nKiUxDWMLoSYgVYKg
v+4xju2RRpPi3bgAqEhOOAHJniQzi/xh+sjseVGGIm7mX+/wnf+Qzl/rTfmmzpQXZUf8h6q7eecQ
TdZ9qE+gQ1A8yc/6M4zG8i34DD4TUPnJy33jgYXCeSRmto7jfRq8aMuYzqlmh+WoehHRR6l4o4c4
ihxTAAv5W1cRattt42VqDyqhYNa9o03CXY69vU5HjWRbrzKxCKvsPUXeT4h2PEjekuaAyZwEIbzd
hD1jgaYuieB7hwAePVcGrNCBgoYGSgEcAr5OcLXhfY0KfjM2BYRclFiovb4WTxLSQwSYkHWKMTBx
I3ZxP7M8Us1MzRHWFBRdUrFndkugpVPRXcNCgPjasXETbPLGvDeUNVijsHZj5lfA8mP5wxyj2JlF
6hx+ChpQ2SI4t88gbvpnjTIgNUnlycPMhyuMGOkdIW4V0Aiwh6t2q0K7beZCvgkMeHXTvPplwtSV
Hx+iApKM/acCTE6U5D9//dtQL/V7VjZeE+yvR//piSQrOyxmEDuoWXuIDCAUj3OYelhURuqO/17H
l4kIlpJ07VNTqbeX+lLDeGH8gHwuO2zuleDCEeP/1cu06bUDJFQKyc9DdhUsAxvF3hpjKaK213KZ
VhN9DuQmhggLMwGjYktyQgdVpwCIUmeOlG9y5HQpjdlUhFl67Lp3T3rri02mLe7FzsJjI9xeNX0i
FnagjI23InpXhGfLmGfRVjW2Ghq0+yUVBhI+1qOgXVmyq8W76tjcXKNaw6y5m8St0WoHafYk7O/T
ChFjxZ3MMOn3DrsnwKhkUTYhqMNr/dwUL4z3AaODX8AgdmoBx9QbKlkvTyoFj0/YNmOzXgWuSd4h
PAlK5eNQmzGXyd6UCBtCiCuEgSSeDP7RsS+P7ug4ViI99mNxlExbOSsKgY5Y81VceOoT+2Aneu5W
RGLOLRiF2P/lGZQxD9EqqsbbTve+OuGEPbD4bFYS9A+nflPOkBAHnQi2G58km8/8oJzB1ebaLAeu
wve0jjYB2ryNyC5rjL/ppXiBpjEHULRTUqfA6jkrJmI315/BYrpjXGwT7hX8ClbmiY5Ekznn88rS
tcOsRzOLh3W/Oi2Oxv6M0N8gHKd55uFCw6DW70/jeb1BL2lPxEPtRuMb4u9h6EiLigBF2IW5Nc66
udFja7eDT/CyZDqlSCPx99334UGeqZtPxtSTssxGMaV68oV6R6nW/eIGYvStnubnSJ9XoVv640DA
elyPtBcvsdN+auVwjzYEubSCi7Ns+NSLZb0zMIFQC0PCh0aSPjVdgBTglvI+xF/86Q9gYT0g5j80
SGidDFjiztwjb8G0ha6psSWwGvtoYmylLQ2F6/6DbDzYRP7I8Wcf6AoJZ1sVW6R04g5C9x5/d0pS
MgQ4c+CoxKCjgTRNqF1t6FOtvshcUcgNxrp7QQ84J6+FqPDbWLU/33NbP4PGyMjSGuWfpDbe6HI5
BMLv6CxkAOMYS4iRV2Qo2nfyhEb+uIFiOi/si78KMciXhLXbwlSxCZ13fVfhaPLiK2NIIPf58WBN
5TcwBxBJUX6+BuMIzeuYALiVlYxqqDCT/DUb00WBnrzpzqa4BIxyi5eaNNMoYHpjoAte5QIHzRO3
xr1f2Ey5BdnI9NykLalRt8CBL2IBwLrar8WHXs09fwIT1/JXtMXVfghmLQonP5nM+k/RTnzCYT4P
npqZPDWAtGjzhByBY8SThRzIN7LDlDp5NaeiYy6sSexUS07qwRio2JI/p6Nj9B4W9tFHAUonKN/B
BWiP3fi1Ph6Tj/7TI7OMpB9aqo5HUvbduRM3Jxzb8pSMy3xNMUYhYzVbJ0SUCm7yAXVFYDWhEDJQ
kVZEdEmz4LlRHDyZX7ykdwrY7Yv3QYm3cozP7KnYeoobN+N8wsFBwT3OxvcGRWcqEYyw0ZpZNG8w
0xWj/ghc5At/zh7bdYNzLUHOy6r45W1luxIG8K73rsXn2yE5oGIddU+MTdMag+8i4YxyPUr6q3O/
DeOmXMF3UZdKPRWM5f1I4nh6FBemsQspSJIZA+qsnlJakomcujokiX9V02pq/YJZ/NPt/2sDNawq
KlsnixIpu5WHcl4u9rXRRGGwv7FcUEPxXI30Q2GhvcdfxoX9nZh8SNo7i4Dekko0TV5f+Ooc7KXd
MZkIo6uT8W3h6hJtkgPoX/JnLIqLxRQPBQm/4GBwRqREh9GCIKPtW/Q7xmQib/ETJ+SpVfhdaCDS
/TTQWPOykBpLX/POPrq3GUE+Tw37HyTt9DbPowQeRIsjjv/Ffd3ZkPHgfEO7MvfttrF97HSpDfWK
7ssvNbCfJy/FoNOusuySFIqQ8aEKZandXfU14GYk8EB6UyTyPqB/CdP4TMdsKEoNq3BhjZhgPSxF
hFGQcoofcN8VNv1fqrG77Ani8m1mIS64ulnuXN/JPJWYvcaFKy/6F+K7TqVg/3sD/6PowY1rIocs
KtJD9f3hxg019Ng15Lc94oaha21fFRu8OIetKTubf1/rh1BscJB9v9jDobgr7nUkhcPF2o1yadYx
pzRHVAZaJpVUhNaTziZy/N9XVX/ujP6+6sOhLY1iXe2E7LavrXn5LgypbDFbvYl+aial7Bb2THT1
L4s9CnKAdDvsOnEz5/YcrtFTL004q9AnbLPzvVkCpgL24BUX8D5tZwuQ0DtKLOtiI6ZOxirXrEI2
xKmt3UEXTTL1lxrjz9rv8Ag5A8qEWyCb/fOIv23zfPVa3tNbdGO5gSt3U+acu0QQDeooT53SeNFu
Ixk+XzK6Pm/5qErylTunz7/M6BjBELq5gIzM9pcXq/48yPx9Vw/TRJvRRksV7qo/UL0DnhWDvfMm
cG5gxwMFT/ZWNrluNcpSqQUAAPNIaevYCrDcGrtNr89rbGyjZstZ2hdXxNOZ0fKaOm3j1is4Sc3G
R1UujaKJdh8TXK2V5I6twtupJU5KXUgUFYW9hkbB/ffY+REW+2fEfnvcD8dboQtLXxeS215/0Sfd
p7DOF/EyWvfH+O3fV/qj/f17pv37ET4U9aVYzuW640rR0sCwQiaB1i3rN+1cdRMzdO4YllVHoH6v
YnOd7c0P4ZMptP6y0Guw1gBpgT1LuCKBW60A4o96KVFz8tS//nLU+CGlfXwmw5TybQheDbUmMz6+
7cmx28AXx4hCPQnkaDMq562OfTtTp8EvhYbfrvpYEepb7y5d05AhJhH+NFHGHCs0ogFWPBKrxf+M
QdacE2by24WHB//zxZigr2VdE7XH0ounSrWntkK4J+yhkOecqZO1jqeZ9Q5uDQUXbVIPxoSw3JOg
3d4o7U20336+NtR9f9yFYprUEk1do5Tx90OX8j7ry9gK97EGyAzghKLPKv4t5QFlaTFd9zOSCJNp
Q11xb55Dl00WorUarY3jR6MShqJdrMzmKbw+aer0JJCGMtZ0N30WSb8AbSBsfIYRY2ivrAYR0fuN
w1gw8p59+CY9JKB2UUSkJZB4AdMHHh3Wq1++tv9aRVXUYRJaMeDwP8QnGeuqTjMp2Dete3sN1upX
sgYLKfpTcMLenJNaq226cHEdyjETM1nq96VluT6g3/nyNguKac7IONU7iwSzw8EiFaZggwGLCW8l
m6jSvv7JM/SuTh3+IreTFBhMP1+Sik7HMCTEbj+Lvl3ZyJnmaeHe+3JKjh+anS/vQ4DEDMUaQSCI
iho0bbMeYqy4leFQcBhoOKp0F8s/afqsfsfaeJ1kOS7Cg5FOy2gZAwDyathXYrwgh/wukarn3L1J
Vu1T9UNB7qbBc+o3QrDU44XCNvaJxlO8b/I9oW5QR1uijkhRxjl+XXhomwBtBOPAGteqUwORvfj+
Hu6JOqdq1N9Gt8m7WbmEx5nqNiWYIvy4ao6ljECsUjNTY1e6lMZ7mxAfNreADnHcxrxFGF6M7XIA
gPgjilBRsQrhNJ3UCVU3giZiaVSEG2EJXWOnxy7MKkyePdDD2wvFhkSei8WSlLxcIEwK5dYoAEZD
oaVwiYLpZPJGiKrON1GFwU0XHKGdhP2cXErtOhaT9/5S0a4h0N6gC7KVKDzKc7Cr5LF0rkwrcEMm
WTS7EmpEwryQ2JMn/lsK3Iq1MqZU/gIO2drEehPkvfjJVwImbsXnVBEWFE0XN/CjDY7IE6xgcWI8
mWu6UddsbPjQAeh3aUS/jcCqHuGTtRO5R1O5VW/zZm8+IdIzoROZR7gqgInlXV245e3oiQRD7xN0
G4nppAQ/A4weV19m/9L1lLkdtTnK6AlPd0jyVwIU7cBy9B3rfY3sOR0J8HrTwK3J1VgRG1zETi6P
MAGuhNAR5SmdzSIcW1NVWyTYeZml2MHMhfBupypYHfUUUAyBhAi4d5X6LrB0r3cl8tKEETQK0s0v
5E+a94M46kZ/IkAb0dYJfOQQPSVUkefGLZpfEkmx4UsavBQnYiX8gzY27wv0e9YW/eNAPCVNFzuy
x9aXSSOfXl+IhmlkPDZJQ6t21sImBtk1Bbqp0re3KszkIkxAY1KPG1gAHDe+EtHuD3dzRsISDQCi
oNo1hCtSqWQYcN2IjX2n4v/TsBjWuPOQRMabSltl1FKWDOkqP2ngnYQJOEoswmrnGuZMM97Yi1cA
2b8YWliajWmEwxKm+7uI5/m+J7LzdpvLIjEUq7s3o7JhzKoFuFMCuebRjEbch7G5vqAI0iO3hfJi
ElGYqLPMxOUM9Ljlq3A5wDe7TBt3xiiZKlDjynWOP7cdD0HxjMJ7d6hABotAbz8LlbCgSWedE+y4
B9ocFZlMDEPGFb+RFsv6+pJqwkgogZP0a5EAU/QHBhWMdBWfDG3P071fqjdR3F8tR8PHz4HhK7y+
RpJjce6StJFSOuQLFWvUEXFzihMnqcbNjv/An+76lDprenK9/s5GksAFWwFiNrAXO2pHgHLFDeP/
OqGQWGPGjmZgClonAIAJBAxGpfIeIAO/rqxhXZ7zO9hexuyXAaxJQM18tstXkrvnCEJy3ymu7h8y
nIH5eZkh6OQeslEFz0xFx3WPX24UZVlDvXk/tO3ybJrIq6AYN5FjyR+K/Flqe1ofqTUzexcmcV6A
tYpcQ5tmYA0Q0dzhntaC0wFpa9mFyloHI3USPknjZkBoDzNYvGQ4XxGIYDU2yb7GRr6U2x0nMfEE
3GisdtMQPh2u6rsj51Q6g1cxdgi/THaeMA2dPdMIwFJ/SSwJ83TbnWIlcGPIJPlTZBKwudTCY8oH
zDxTeBfFsgHo5pxFAXisNcAiO2+qTb25Z7gcjXVin+ndzylJUlkB6eJ/qi0H3iXF9ebIrXUtorNX
k3mbgzDyz3v/zjlNQDZMR/VT8+9uCW1KWNwIS6mfeiyZABRg005JS0th3uSIYuNVCY0A2ql4PUn3
SwvrAvuzPc4w2UP35OBMrArbRmKTG+aEERfokuEk0ZZw0fqJKeFwwahFSdfjRI3z5f4W7wjLVaka
+kNBft9SJu1ICORzMomhLWxfvk6v1MnK3C7Lp4zDFSzzIe4dbp+bEYEqrf3KZTT5PLxpjTOqOyrS
1roxYAthJkDD7rOEGHBv3ONGTBdm82qZs9DYmyAxbjewwP7OCl97qD7gLQQ3ZB9TqImt6wsyLkVC
Zkylm3rUfQXAs7RM5PtEL9969bOsOiQaPhVxwEGMEF8pR1atOTgeyBdPnvUhOknBflibTiXvUtlR
ynlY2yl/Tq5Qeg2X3Oak9SIgAudLJ66i4kJFlf3v7SU03sJiKkn4NhyDM3WBja8ZYuFSdNfi9JZ+
9XzKpbXhO05YFLx98oWl96kQmV1S+G5TnLV2D9KYcEqowOknAfYdw6+DD5qz4JKW7SfPlrQMdTa9
0jMZ5/QsqvyNMi6ZsOkQQs2aVhhILcDQ0U25wSuQhWWToxt+P1p2CUbE34tzFeWzsIw8EjxYx3wL
jEx4xh9qq1RKMhlt/koJ2ml23d5CSoPiqX2nkawctBtVr4SFaW1xhVz8KuZ9rrpq+VUYYwAQTUJE
MaEYJN7vM9QI1rZB0N6SyT2KyVUTZqzkTBmgqbNppkwzf+zryzZzzMgNDTfiOZ3U+4eUu4WJdIBu
IuzveBOaExE0S3oWs0lmDPmIUUDhcqBRGOZRAOZ1xYQN1hC2EkJx4PDRE+XTeCZDYGFaro9BuvXV
ZctCWPTuqTlZ9I7sFp5ot8OCegWjAu4bGBoGECvdULFJHXGX2T3cZT2YMXcQ9X2dwPyNbseaGWys
uj1q0IVM2kPEC1yRKBA9lxz/iWlTllAOeKPAVYasPBYm6oXtPLKeYmmsAMlkmlu0s/SZbQB4Rj/n
r06zbCwCugj6gcke+q7J8j5jA0+5vFY/gPdnCGZauXTJ8+30hdIs/JJkXzD45qvMfhNN6vH6WYH1
HSdTIRrnyqAMwkSuAKVekEoBE15dEVZAuHTOQnhKpIkCjbVyxftQeq5JU0PBUaqkQAlDQme389aM
fINyOEl1hpNelG2i0bJY1oRMXWjUNPRMZnDxzblQTLPWhcBs5a4FnclhVTnEGEsV7tXBuNBsBZkx
1VvwKDe5CbusPyhPaXAKSX/PJ2QgmJMUgDAJd05ZTD3I0IuuXKdQu+jE5k7cbwx9KohOzon4nbkZ
NrktsoSwEIzhoBRuf/ASYFDSYcjhdjgs6ekEFGWUDE+lm8bJRMv4evAizOF5drB7aHy2rrYEJH/f
xvsOirgwjyJeZxmNSWIQ6Kh7GAnCUXOnwTgs2nI2uWvg4J0bns6RuGPnt5SpKyKwvD0xYtsb27mM
OCd6Q9jeIah3jraFC5KVi/Sz8p8VpGn6XIChpozYw6blRtoGHPQxpjgUjkIgFSOF1C47hECN0yA/
MbRK2jaNQ7+OreRNmarmWLrvEfMg7Kl2pKsb5ikEnt+4TTESacSf2ORkDKttTueP/U0xDXlxY036
LE79MhtcsCXOI96Hix49jLakNFbmuSIyQtxrJKBKI/oMxkynP3Gd++1ZkZZa8ezFkwplI8+sbMey
OMkp5hNQStCW9aGaT1F/EZJVR1AfEsliLJ94P+sGkEE9lCX4xAmyY/mgQ6FRDmI5tj0iYlxBcJQh
+ESH16jORGFkrlU+dfG13ZDwwTBMzmRBmEuhpS1EAsMoXKnFiI1dGkzYzULgHNFRYXox4UcU+u7m
b9gbwruzrSkFg7xbt00OIMNun3NlWX0Nv6XcYDYZJuhFApd+zRmlWTTT4enFM4u9Fujt+lDlixo0
FLGvOxMoM61eUNolzWFhIlRuJhH2MzLIJBWZ3T/b6ikPtup92hsnWsdpuJWKjQ9Motzot8sou9O+
Yk71x/z/EK2fWUJiILE8A0I0iEzV2+U93hvyIZTGRVKSNV44xnXfJeeUHlW1phuQLDqaNz28dSRc
7Nwou+N+EfdtNr4B+F6RNXrFiVcxRtRXb8O2id3S7Y6VaAwhKJ3Jspu85ZztgF9ckbO9R9Oj9Ryt
K5ovNKSaYfc94h8yejI2iSOttmvp1O0bWu8Rdf1hliYME/nBO45bc07k76sK9c0hKAQXzKQk3kYk
OFCRR9ezNwY2yceRpSNdcpkUhHJSGM/gOHwc3vQ6xB0Hm3COx2lNGdwcs+NrrxOLXYabISHN6f2k
oyyFe6UtOT9oucvHKfauAcWFkHlOzyPxmE00dud7zh/Z3Q3WQjn8hST78J8GPvx9VEASoc2Ub2Oa
g/0RUNjB+NKOwfh+LNuJJY4zciPtgg5mavOlwpRSJ1fR7U7BoufUxq6HfOt4BpfU4XhdLlUwnci3
qKaSEDU4ynRz3ZarK/EavqtGrti5mEuU5GXAGaQbTO7iq4gVbeJdD0G2Bg+ZjXNr1SebsHD43+Sl
CwSbfkBjHvTqSGqXkE9Fa1RgK2KWB9QUUuXZmtS5ps7JkMA0AWXYhgLhA3BjwDQIs84fMyHowkIv
F6E/zc5x8MSZR4lJtnOjbJbKdqnYgTFvNRJJx4F4ZDETsqmKcjDBhjbx70ugx2IxUhXKWbYMn8Bn
zYCE7ArpS40qPT3vKC+hlkjjfUVAkfQhhxdVm+d4vck6OHcevSyaPZxa0D1UhJ6387tFyAofHUUl
WmNaOFGTuU872Dq14QRJcsiB+Y35ZxufBWGWNYX9pUOvrp474wmNZ8TxBXOpIY17DAjWB+munC8P
qjYxAcIL8DerVQbCJdh2BREBUTvyrLEgTNp2kiSObNgCX3OMru0O4wV3YZcdPOuZ+2IB0MUjexy+
Ut42vMi4dwojHWcyJzp1w1GQeTw8NtMD5IkUp8kMoq0yTUlUhXdaLq7UUmjoIRcw7WhHN3A4W3tP
GNsieu1LE271kW6jjDb2LIYj/urNiV6SenyNEeY4NXEK792OFnIrLeHRAk+mNcq5ya1S0p1K4k5c
nyNrPzWrvTAVX+LKdpqF54+pYcXkBSGhbEhWGNXovlUmaKCPn+wWFzKbeYcJRXkyqOFxkJzcX+iq
OuGRZdGQF7wMJuygZb85u8QAOGm9p2Pw0d7YIMQuczC4Ury09GLSZKBZr191sszMJ8tw5WQeqN44
CJ9aEibWZjWmsJNkEyl003ARoOVRcJE2O+36ybzWwzM0xw0l+1HUrOrbW3V1ymaVi3OdjugqctMd
PU2jYZ/rZsiGxFGszkD326oxAIn1bCK+NfcpghaMxRt+7z10os/ggnlQ2/JCMoJMr8XW5CTi6Dhw
+4vBkpXMK3V1dSWD2f3ZY5rWPNfzUZiAGj9aHL8oWbO5BHhr8xY0IEAsHiWBUKvQQubgsCJxEriF
MwqQEmEv/e4OJHkaqdsgPGQpNH61stvu4jc7y1HvM6/aVtU2XsQ+8p6FyEb0Co+GqfM+oQtY8C66
4dgg3l0OgQWli2QhXZr4S2fje/LaIzWJ+iKJY8QSF82cKi1lF8FHI0fYxTownf7iDW7VlW9tatVt
CKQBtLZhzqiKvZStgMjFXzFpyf+Po/PYbVzL1vATEWAOUzEpZ8l2TQhH5pz59OfTAe6gb6O6ypbI
vdf6o/nI66dEe414DJG5EUql71T6YlS7Oovlje5Mti+wQFk66Ji1OLi0wI+TA//teEXZ0gJZOINK
O23pIzcLih1YjMlmre9G8x1tWUHRa31pLB/qmV97WS2iY1BtTm898intmaKy8YqzunCU+lQaWffs
dyw2vIJ1emh1Z/lO4J3YQGo42DubpEjiNvpwTbGZSUqVlCmT7K/uVHDGUJGmTG9mu0+lLdgPctX8
s8AwG71alFvxpU/Klls7/Bv/AsN+H6QfWlzgVW8gcxVh5vahqmiBg5HYyCMv/QqAIl+YUbxcOJJz
zOmsa6uvZiMib71TrtQbTvIDHLGtua0ityCHHS+rKbxJ9Fxi1qaDwi/MvUWiP1GhSreabgpnf0X+
A+bfSToDtk0kGTJcsxr8jNTpTLtG/2G2Lu5d5LAaMTlH8zHhOS691AOQf6R03Dyqg+X0ugOAKT+q
21d+IF9Opn5at9HSpcuWb5MwAhaKbtoFOV+RW1lXi68GnA5ItmyII4sOGNNop1vhaoSI/79NDGBZ
2gA7GlyGRNzRSv5OKDnaJM7Dz4HSBirLDhQ/FZHPrpqXf+mn+Q9YmlkxGuz2TyMe2IJcU9mm2vdB
+cEJG5joa97a/srjVi9rWrZ6Ip3S/Tx84nZmO2jjwpvYqf9G6T5uJ+FikaqOPA67subE4zMG/JYN
h5WGfjV0ZnO+RikqkvQ/HzPw2+IYd/tM3+eqJ5fnCDJ9dLi1WJZF9VSFzF0ogPwpvo1M3LTWIDVy
kt8luwrqdfxTn6ywsuwxIZPFTAvM622nQSalAEu+GtIu/rJaH9DKyEmCVPbJeDa8Xc/BaZZuvxPW
Btn2/ehErdMhMUGWQcakUwGUvsu+dZI5lwG9BuMvVS4dwf+0YtR0tgFE+Omj4hzcwbqST8p1gRzG
rQ3XMj90ppGUVoXubOHQftAaJK0KbT0qO9k4T7RIUbSdaKdI+Og0X5wY28E0Xe0iyyRWSWROU5Id
bzvr2wzvWrgzp7VMfHy65TWpKaVhO0bLklBmP+q84rRpz8o7QXjjy4rMiB0Uqzx7hpn/2nGBnaXz
mDvin9C98/w21kprNkm2px5OBFHln1kRXXpn5pAXd07X8mzrtFixUjGVF65OiMD3+IlcDPHxKkpW
X+Ga5y1iYHuFhAu3FNriWfJncbjKV/THwZbx8UsijwtL35HkHS4HnPvDzyS7fXjKYkdQ3YKGH55d
xELEkoaWHVJaSHOPydHFM0LcY20X+ibzcJcIbhfTQcUX68vF1Srdmg41FCorjbqcDZrEO7HS5xKH
eBrtgoHlD/lium4ATT7SFg0iskSc6w3eyeBAdWi0tK4eic4o7qSrReoukmXxY6IhZjAQ+v2blWNT
v5lkk5dkjnJrLU4UeYFmd7NDMJZhm8jq9LWYXSm1iNOvuuw5iAADGIVAmc3gV+L+KjLD182aBns4
2XnffQHsB/N7iQafvzjZKTR1J742EJsj/Encf7OCKmIAaK/cljADa7mq/H91itHT+Ff7qMFMFI49
sRQxEQAwn2l+UdPUNdOn0r6F8nvhodE0n7AEBHar1g3wQAREgya4pb5w5Fp8U8icZQEXXlVqHFV+
IbvccI8wXle38B+AVgUhaPkiAAbHpdFtmEkq3Z9+vO48bbgmiubULn4NQr6d86OgPKvlVhN2b/zq
BLxpTtSvjF3mseaeuGXkeJ2Wrpwejfl7en3h3gBPEL3TUZRYnjJ/M+nlvBvUA8SedMwYf4jd/EXK
uUY0U2LaQBi4o4uVrbJ6hFujtaPChnngmAwGe5Bsy3LS5CvcZIknU0NImVC81UzECOEqj7b0osdu
IzjIS1E0jyHJkPtk3otcSi/XgyN+LA2IqrhS2uOwI+XAHtRNG60t1HzxKYm9Ea3IzpIeVM1nZNQO
wFCr8MAXHeXvyqEDffgiKM08yx/mh0UVZH5ok2eV2JUbfSwOsF/xwwb1bON1Lh9I+BUchDbtcFDp
jJQ8qlQWn0oV5A+LP5+r9fJmMHiT3onicnDRierrqSAL5mBkviW8B945p+itcRrOxNziNyxWvflL
aVL0LN+NQzf4RrDhNxLcYbfsgvOybtWVjIAAkeVaRV7G142aYEW74W5kSW5XfpXaiUMgP0CCRz8M
A9BLw9U7kXYw6ZNSaoxIttF9tuapfkfFjWIcAvxA9gsvLCvaB+l7QQ1Y4SjlkaNroJmT/Jh77PfU
867Mp46UqfSK1knlTTBvW+a4de1nwn1eCLNAPdCGW5lk1A+5d5UD+RMxuYiSS2c9ToECLsy2AGEk
fjiDOClKJJ71FWSMUspO3UhvEb/t1brmOB0ibrn4XDb/OuUEop4qb8v124BWIPe1JQT2N473rRO7
kAyAeDyC5laqnOzEB9LiLHdTjtb6FnhqeZguWuaM7wJ6Sb0ETVuDH+O0XEtf4+vTMu8ksEqBm+2Q
xxcp/ZQOAQMUfO3b8lHR9q4hcTyRIcpJPJDcQA0tdVz7Rt0UgAHXWAfx35Q+yx//V/82sbeA6Py0
aMjF1/Phlp1TaaSyRUfabxb0M0OPdJYqU+aCVdX/tR1K9t2gnKrlqhVOapCfAQFjfoR0M8YezWFf
OYiX1B1bppf5Fa3AC1S0u5wXQ5T24UGwrxbdkcLG0u/gzlD+OCYNp7N2qvhsjU2K+Q78rsADd2iI
wU29GVx3Lj46ctUZ3VEEGNaNZsG0Wkmf/FHEyumXfl6wBG5m0KOKuGyAalWljm0jLR8cv01lq8OO
r1jSqEP1E/aa4a5m14ElOhztiuUNPVoW7GqF6uqvUfYWhi5mrEein8ZrLJ2iexc/FNUF4Uo/RftU
nXUbAmM0f8vupBxj2y+/SwEBKKPrv6r7jIN1Y9wnYtgQSpQnEwL9Q3zLfOBos/+hoTh+75ChMQEQ
DBM64WYRXbl34FHk4mX3D4J/NUG7hSO2lCLtlZdxQmRbQX90n60tsUx1f5mUDUViIOccXhgXijXj
Z1M6MT1qF2Vim+dCH6D2FCJlXfkukmEerhPxEmSffQe3zZ/gtMrQCpC3mGmHbt0ZHrHvaLEnt2Hk
qmwEZ2ikTb4EXCxXhj4IbIJk6u9yXwCqaH50MqCl6Xf9xgNbzDall4pE3PTiNg2Yk0HuN9H5LxfM
FSNFr//22i/XZNT8WBfhEt5HvAz6Ld+TBZMbD30512TOtuDVIA2c7rArkdsJrm1th3yLalanbk2j
4Sv9EEhfE1gQ/IJSwMW5xQ5g0zIRHGIiHrhqVBm+ljY0/MlfdzDS8x/dUak960+D9kAnc5E7VpQd
l25+HutDIn3ULaZ8ztJboF3Twa7PJUG69cs6xC9j96Sis7w5eDGN8ZDfVCiwE2lA1zSnKqbeInpW
QCBsA9U9ki3qoANUD9pRidfDFe3tOllTlnjtKC4Ew6nvtf5t1qEdKMXGAGTXgrcOBmULNanDbpZn
/Eszq5emkOc77tRvFe3McgyCrRIhd5XOQvUUGm9ZXL5NMnBcavXwg0svCWv1FGX6crbLS5bdh7tM
u4QaetagQbZkQbwcO1gsDVGcNW/06pA9hYobCHr43MENS3SC/lTSJg8+i5rLAkXtQWcaEEhNskvR
6RgiK7+jpTZeKEaFdVaWU8Q2B+5gtF+l/g2RZovEZKtbSfIjUHPCiBpsCt+l7vfSKnrJP3xDOAt5
u+qyldsb3xpPmEDDcoX6RIXXiJK3koDX4VY7LVlBaQj/RalWQTObthM5Z1eBN1sHihoDjs30b473
AJmQzICW38rsxj/VVpguRU7rkd3upfKckaQmsh5H1a3uHPEn5WmXQXUqdMW6lvA6Rij9V+KHAR75
2gNSJ++4Nx3kmDkvi1l4ybQ3ZqduwSNnR493hXbI3oz+mZj3nKMw0rdWDyn22RPI3kpMyxsL71FY
7gdFWUUekeEEOps9PwPoL0p6hC+BzCUGbjTg7wh/22THXK2FHwM5Xy3DdqdRhEsM74CGlJf3/8HD
vP/G0zvoqfEZ4r06fqq79iuigTo/cIo9VjVlOOoeXTyJGqkMkUfGjVpc4uICmKsEiSMDaxCZhF7P
EZdboP/EuccKS/+XfMeuFAASlS6GE8ptgw/2w9cZuRL+MssdLi1tEOKPHq34svFXZZ8j9D1V396r
DInmlewzHDcB54mnV3vhyIp5aMyj9dkL33vWA6BDX38nmTkG/UMv41WZU4AVEZyLx3NtXGfDZT5G
uA2HSHiZIezxXUXdY6rPiuVqQK7ivj+rHkLs6R8pSlG9j4iWIsmPcuOe2N06/5CStfHS+vO/FMo/
DT/WcjaoRSe6NyC3PptuknmSaVhlSZI/oZfq5g3XRH5XxnVWPBVigCmHComB4k4GePDbt9y8zOop
i9aCBgZzxKKBaWY3VuS1n8vWLqhmhfFi2A9VjiwWmX8Z/mgELPG/l/aNGwbCR3ZrnwFWTlf9sduY
6Zo1kvkwEh6ERlgeIoX5aVKTk79+uNG4x+VaxtmBrCw8ToOTdnYZe4PyFtNQ2mcHJTrW+rZlCpqR
QTWbWPIHw6+1rQG9hgircoVoJxhPqUQ3ePjRk+0k0waq/oR0vRK4FGa/Exeu6svGcVa9znxFzJ9h
P4A5IHD9sONIg8g0sRp5KVoRr+1XdY92WvsIHhNQBGBVEtqVsJptOd0AOnQ0yw33qPSgWSBPa+2f
ItKeA/Qen3RmWVLkKzf8VvECARfbqOQTB7aodWe/HYBD3fFECWX0UoTzhel8HGSkW958Y/yNAWex
xYgMJfINvUU/f+OF6W9a47V32dGR7yDvSMj+2hdrtJolMi7SsHvapE6q5eXpHfCsxUzllNRDkRaP
SXM5uyUMGB1EdLmIX2aKANCWDI/pJ8ej3B+JVUiDX8W4zMqraVmojoj9SdqjpYwQnj0SF8BtHLEJ
ZsCzNn7kSP6JTI8PxXJKidofrYeCIF8BGENENTmNRsyA7jC97AcRVyNxkxGuf2h4TjM/vKvBoYXH
g0PHMoowRNmYgyvfqqPKDnvOez8m1nXbLbycVJX8muYmKnf9d9wSRWd31Zti3uVz0f4pFCKz7/Hj
i6qjnyecTRN2Yd1Ny3uT7yzlX/GW9UfpbUYcwarLdNaEPlvGlIwrbTxq4KeUsOoOP8zsC9ep3Znk
rWJoo/D9NjDQ/bJsa2vsXGXqGQRF1/9U5WZRxcQZvdKNfY8ABuz9S2OrWPcRped21Xy1MK6cqlTg
ohllq3rd6R1XjXCiHpnsZdE4GarzN1yPvOAt3LgEMrxu/mRW9K3e3Ad3iezpKjFcteeEZ8mfXjrY
vOa3chNMLPVEufwFW/Yb73B4w28lAaP8UakHpVuuoz+MmfFGaI649f5GOu3CLb+bKlzBVoIzIDur
RkVKb5bdShIPuDJDTEgOQGQvf8n5gYLjKHPZll7J7RQZTi5ouAjFWPvGZin34/ichk0heTVGeJxC
OXjJU9jRpvz6dVcYxB7gSXCpuWyjKYzpN12OebjrZRuuEuRK+8R32jbs79D/9njWbyOrw0fQrGf1
2qcPraT3+jYzNALANhzOE9sJq/acgkzfdKQePbMzHD1WF/rlU2Wgifr3a8PiUTfnOkW6gkwJbbE3
HgwMfeojwWdZ/gvCP2XHF/oZUDIPaEZqoZB40IT154Ly2xvA6dHmqcd2ZKugetBrEujd44uVlnyD
dgX1YCKkXWzrHf0cevw5W6NCpWoj249An/zE6r+QKfG2Wd5YaSvt3/QCdIg2LTYTTQCghAAOWDi/
a3NNWGXSegutbSMV5nedcuyjiVLQfm0PFG0cDX7qKDvhagmFG1gHwCu/Yk4V+ocoQ0HvluRU5Bch
t1HxYA2YeeNmRGXV69dIEXTjjanEX824Cs3dNM+z/saaLOONTCDCVyU1bfqHoDBHPZoJspdgRRRw
9I9rNg5SbQNqFFnr/v9jT5o9cf6HTEcJr4OxLgYfbk4YfA1wHWkhxcywysIeHhIkuCW68aWkSdcR
V4T8i4Eh6tZqyBNsUzaO+GK8BXDOgDCS9jRFtKS0O6z+zX8Ax+kTLg59l3YaZ26GgikKMct3BorH
2nVSPl4cVelA3SJsED9T5QTlEL4JgD/7lDFTmM8hWghyvul2V6AfnOUHhH3HPy3Qe3+G29j1zzYl
U2MfNYf2NzD3hrJedgWSbrZ1zLEm63rmqssF6KxFiEIOmuigo4vCnRVd5fAgNrS2cBlkSMVnhoxt
k+JHxsii9XYB1pmTart0W4nHxC+CbWJ+jvPBWFW39vIqZKWDBc1v1a515S6I5+iszwyITs7Y2/f7
uvgrSMoi+PSVlLLKw/dUOizK8yV/hAszb/QArJBqiPBvwyvJAcodhrdGcFn8zX9oYmXpQlYmFTch
heWusVeYCXSHT/uFDreUwqxefmVtlY072VfNIzyCST15iiHnlhnrEqyiFty5OoYsMjP+153Mu1Ji
g9nm82VeUGaym/I6juOme8vRmb7Q9fpgfdE4q8kvdy8C4Ah3XvMQk93LSMP4V/td/0tPbdyemq+A
9ZHOtewgDhfE42+AkXKJj4yyUd1XsXAG6Q49D28Wj9qAG0NFTPaGtzXoTgZkG+cK21ypIg91OMI7
7Lzzu6BttXbHxRhIu7aEhbPDLXAe53Y/Ixf/G3XkIRqtK3FIuzf3fs/jIvBvPaef9jGO6/yAd9h0
jQ4nVWfeO8hZsMX8cPcC2euNY3so5LWYcDB5msoeuNCBw16twsenyCi6ypdm8q2Y6ur4MbJXVMmb
xspYHegXW9gDRq8i6JSlRy/v8Ya9dWr3Eyt6jEh0G2/2bejW8m9F4QUvQEyBoqsConP/CwfFF+Y1
OqG7tKyDW7mv0u0ABNH8LUwHweDkFvQ3OaBY9wJ3eI2ezbjiuKCcNN6H1mkMSMBPt4t5qxFZdaTa
NBsdvd3CXhMSzvBOjBDrvCQjD+651XrkE6QNMONX/1IVAinFwG/Huo1bO/5X0DPzkGdP3/NxZDsa
gnWnvSflLku3NXlJMvpA0gTQL0tsKJy+5gNYUbJ2S3ns6N1dJbJGGcNbT+peBVtVlA2o5N68kbo6
UR+C1Eb7qswbSasaxlgGzCVbZcB/XbDiugTWNylATLatg5spjx8GlUe1o8O7J7cGalbWo0euU/HV
B57O7QJ5URHdUfJZLzr4rLQuduCgoewg4eQgicot6SRua9DJUD5KcXzMCOMbGM9kBGJnwiPDNaM0
KaWglwb5YCzvy/DTkf1jG3SoIGGz2rMi2rHhhgUH54zr4wO4QLq8MeiUOCtDCHs6H42vqv7W8V8W
6HcY4qPwMKM4k/hYE5adVj4K0b1i6lItGkKP+nCrxLuOjjvqk21qPDUw4TZkgrW8wPoJJKC1cV8o
m4C+yILB9Tgs2Vo8L8tXM31r0gOLveWeNiOrVlxML5ErRNu85S6SwNnImUg8FBHpEYFsR4MQgj3Z
PYUX0Pv+0J1pi36WPFQ2P5HkEFCl2x3SjU3/ScXBigbjeHL6l8Kbb80JaFHaNhEu69bPt5kHMB2u
rW+EGdp8k7calkT63VbRN2QDroLrdMomf4AdeW2/r9SLxEEti6/fhUXCVF3SF+tU9TtXM1Gtx4xH
xTPUE0RN7I6+zGYefqqXdqsr69JdQ6aOz+7ElskPs+Ml3ZEsbfAGk77QIVUnwwOjV/muAC5Yvkb7
iXgHaxMpnp13JdEA2VYAyQ2ajRnRQSci9ULvjOB+wYkYngDDGLAmFELUqJ/x9iC7jTzALP45kRbq
GQFDYnPYU9i10b6y8Nkq24wKUUfcjtMJobrkSfc+dZlbuh88GeHrdy4PQCIL8jdHtnZsDuMbSdem
4HI/kX1JXfSO/jPbBGfUV/MfTFKYu8gP6aYDDQbH5MFkPv3tkUwcuNbJU/aS9wFzOa/3HknaYiev
m3uVvOfhlj6sVeVZsJU47Kns0f2M0QnWb3LQvEvDLlIdGnrxyWfM0yz4nPhYanN0hEhIocOT85fh
ZaETg7yuyFAZvnsX4wA0ZF7b5KPoy3p5r7FJdMm/HL3jir8bOi3g5uxX7B+emG5F4uBvLRO5Emyz
5Sipv4qOH4E/UIlHKcf/+Tk/B7zk+ogH1CNejGn9J3TjlEZ19VLyN4jrmLEgIrIgWSn7uTnqzTFm
DMr+n0cktPf8453gsdoVfMtH+PN5cObZLvb8xwGTVofYiKzriFcbqi84wtygfCr/Bi9ZvKF7H5d/
FZd8z41c8VxO7DkhDojAnJ1+fBxCiegLYpzbPQ9miyuCLMTG/FIGuoZa2icjZMFU5MQIyTg6QpTU
0hl2uSI/9g8p7EKqEb866oYudIcPPAtdv7H402Hxe9BMIt+uEeRN8JlzXUI3ZdOOLJrY3MVc1+IG
PdlftilNW9VAPY41R6b1Hv2M0oGE5ZA4EpJq9b38Az7DE9lH64zAwnwTyoiyAP/ZLk+Z6PRE+Chv
hkbo8aMwryVoYv/ILyECdstDO9tHbwLayX6k95SNwalO8UWuH+BeHfQU2jjN1VHCzsu5V36VfJfQ
9vIvH97Gs8mKHvtK76UCdxFr3Fq9LcWxEH0ZuKi5wSZwQRNcN7GD5QlSDsear5NOiKCrT1u2xiKD
S+exT74AveP4RyI+ZpNH6ypw+sRvVF9aSuTz6+SL2J2i3TfMVPV3UtA8x4eaq+5QPCdRdEB+F560
kibQ9krGfz4fTaXlHlmH1QVAtuzg/ad/VvYn+S+HLXrbTB/dXl+PqBi0YA/0m0M8hmlBN3vqxcO9
xxrb/9bTFv1EX+4XdGU6S3n+EhjsqmqjBD6WKJ2ksOZDGLyQSsEYzJGzrSfddtHfM4hv3ZPfhwCs
h8ptLdIcCBvNg0ku3hWafDfI0yB4ehjwpP+zgh1G1aXxy2gzHsZ6tWngBJpilaEmkH05pHX6DEIC
ooimIaSIqySv6p+G2a3eQnopNGF79UMmexZiqSQHHKCNcATZRLLgR80JHjHcjZPTTp9dEBCJjSlD
8Zu0OMRkUnDgm6SEKBF4DCVpBjKLi0Unm9iiFcVMv4TMyliJmXP1nab91DJ1iwz/Qf+Qs/WcbSWg
fZUDh0UtfQuaLxMqkgazz47bXOrxfMjbqmT4Rwsw/72uUeAZtHQRkhMp88rWw0vUkYoeAp0q4edk
oXmYTzXmNoD1ZFB2bYOEBqpdvIxgvVhXdLhwDu2ViZRPJxE2ZHeahoM8IL5GclxN6s4AXe0OEd3M
+NAIPF6raD3k5xQxWla80oUrSr5eIdI7zk8ZSxbuafpQmkdi/ZOntTm+PrVYEG1T2ab5rmm2tbKs
RgF6kOq/7PX9HdEA9Qqrg2PQ/gaCHhbOq3lvTjc6FYtsCcSqlnRBEp+6QX/anIrk08T7VzjDTaN2
GDs/NoIJ/QKwEFPRGzNXoh3U7gSLjz/Vq/RdVvyA8WKiCVDPL8o6689BD2nGrIaVN2djQJBpfMC3
8HMm/F6H+AMWrZrJd4h2kIgVFfUUgb632WcOK5h5FiOc4NbFByV29kQhRUoA2V8nnrLFbfeL5AvD
A52rDEe6afTd8CxG1ms7ROsky38RzzBSDyYbadnEVG/CZ0WgQwk6oOJcwMktpPhgFAG0hWgZC7tM
v8Te7TPATPnEmKZdqy8Kq0I4edXJf8saMdWvOV3UJHZl5vds8Ljx+uzKTDoOm+ZLF64zB91TQBeq
wqlHh+IT4CuHiZ/EA+h8Q+xeTrARgl871b7J2F9CRiuygaMdP4DF562tZqYIDIjMrOL3CGs3AJF3
0namukrwI87xyY8Pc4mYx2t2gAvNtNetH51E1j/hkHzq3Cb9V3IsjgBYILqmxHU9eToxX7N8Q9Vg
+MFOJL/nX/tjvqL9R2v12TfrKPenVaC7dEy2v2iWCFm1wSc3FZXTgCrogBk1jmR6UWbQfliDU+CX
n7a4HuSNuRpvVbXHX2bhGa+OPbil4ajCVhrJBUHWLl0IXWtbcp8/G+US1aGnVRLmUFqPUUIf1O+q
DL0WnnhGsPK2HVF7VzAmOWeupL03enxr6JYIGLtaUmh0PEFmeTfqHAVT5xtze1GWzOaMrPjvZ0cW
viVQSTbWCIiszb+mxo+nr6z1reQjRHv+a3kJ3Z1kPK2ldUiDaHTTh01++Ecz85j6E9vX1/QmsGfL
iQ8MEpkf2lUSXXhbTOkurPTsICL7Kb4AhOqQ8CWeQV7AVXDvKhead6GRfGf15w7TwCMYP+bfOPPT
S4tlqtoO6+AnfSlEvvPiCrcu2fGjtX4lkfhhCw4RajqjOhQzDt2N/cPUXaY9/SxV7ot1voa28Ss4
5L4XUOq2PoCqfQXTW/Xi1urgNKLImD2i7xBDdlv5RLZV/eLUGBiTmwKpkb93beXoUurzmgU3/RZT
xNt9zqekWJeJD31ZQQ8pE6odxJ5yi+7uxXIM+V/Mo1IoKjrLY4Sx1BZ7Wz8h5SOsgikmAXyJHvwH
Utt0xGEbg6bW+TR7iM6a13MPgQS1ypTT6ipjkZ2JD3P0U0wrm3QO7SU6cZtM8Au4SZimiB30hO5h
HcPX586b9vpCX1cg8z8vS8GjSIYGBICx6pD3ysm8zQVCzIafANkMQPPwnGF/gOewzjHovupb8Yd0
f4iLjEXeSaKEvt6r8aJbQJAw3iTfhociWQ+cZhySA+vnScCLUJT8U5m5jqX9UGEyochQeJjRQ2et
VZI3wJaiOIIQZuUzHQeghN9MugshqJfLRawdaDuySr72JHvvkHHjTUm+YjzvX0mA9BLhtJcpDy07
lNmXcV2MlaFtSXsoMFrE9wW+J8TXuDIdf+aD6Q9qc1Jiy9aKY6CvNcYNDmqA03ZdSFtZuMTMNBNp
YOTIq/6w2oTzu0YRY/JutGeYcv21N1iuitE55ot24vqi96vBXi4q7GtQ3lPCpkJUM+iGD6awmZAK
I3kDCCyyS5TcYary/vTKF/uVWWweFpp3HkurfkuWr97Yg7LjCFacCfME3btLfJooXsVhkt7nYp+p
G/hzkccIfbF25BBGFlNuTHmlr+zG1feBM5suf3FZb4Tp1NeOckySl0gnjp7IHuJD1Z+xLQQE9V9n
LEjAAMQaJujwFaywy6pPdupZvc/5CbyIehwLy9sqfFV6I3/YZ0/rEy80Zoa1h6SHzRe0ZqwvOQWU
1Ozyyfzm76RB7U6hi+P871ijPBOe3AqmfORHXoxXNUofPbhhjWOvvEpX6BomMJQvm6SMBZnXv0h/
/+SCNh7JsZUhXv66Y4J+61S2DnOfQWImGScrCoOIaow+OWE7RCkXE1e7S16XD3SfHR+VLzur5Kjg
BdsIT+4n+n3t/FYBZ/nB25PtmT4SrkwO6WlyQmiXmB3JA6+XOz/evOX4/egQK930vd73mKbwcB0n
5A4EBGc2awntozyHN8XWuSWqY9fs59OKe4ywpswvsr8KbMimEIY7KQRJhL53z5F0qdG+X2Dr2t1P
DCHgNdsqx7TvzuM2hFPAB2pw12Eb3DBZBvtp963p3uxR/LNmf+Mvd7/7b66JV5etTXsdl0PnWpeK
sNp4Z6CPOxmG82FCnIvn4COE5nXQ6pCX1tlv+ezNspMK20DB43WK2mtAoTEVxsQLady7BMeA0FMS
nCO9Q5h90uwjSWNENWExpEyhdkf5lS3J4JVz5+O+Yya390K8gQIiWnUofuBBk2RjJevoCfic2Nah
p+TJmg8aoM5gHfcfM8QNT+xU+MCQnH/anp8uwjnybnGtm+zRwKtUHBA0ZvO5hFCzKxKLsTG+xCkr
3fTVCZj2aQoe+JdBV7cz/yAcIpgpLZHHwlxXjY9qEpz+HuPpOCEbVgJXR/mCr/4rQbQH7HNB/6bh
Efga6FYd1ld58vUN54OBmAkSkI8g3JvNRsJiE2zZyuRv+3MisqfbMCzn1iaFMcC1DLSDlZrPyIWN
4vu0eSU+gF1U5Mfrnibp/XKErA8A2y9Vs9oLaDhesCZ1Pt5YejMAmmukGF6PCGvEE2Etv9YbajPj
Go1ODl/+BMczN9hb1E331VNKD+zrwc49us6reR/7fq2hfBNdhTRwbvjVx+QTfTaTjurX68DNPzrG
6+uC5fIE4x3+EIhxWK6QRRwqn+dXXLgr/QsQQW4s1w8fxRsiJu2ttHmQQXCrdYiNnRJu3ctBQ5UD
4iqTOJG68MT/s+IYM+W7Kqx0QM521Xylfv/RemSQ5B4nEJ5jfvgLADbSp95GdZASfWqT3gqFt5OO
r3xFRi6EbJqfuTCDOH4Wl28znmzVQQMlHIKVfSwMO3Ib08XfxGWYgZffAIA6HlPC/w7NZ3vPLsHV
JHbzZXeborX5nf8g/bBbCjIaCF/+AZf00l7cZogfb7LjMrMbPgTMZ5Fu95Q5CT6+IarCN/Gdd4sJ
Ez84s51BXh7qednLOERxxeSbvl8BemLioCmdRaqjXPFnOgJb4fLTfBBMHtXkOBmIccDV93JCxP10
7HRvjJ15k58JYoleKxRSDg20zokQdJsEETswYSbb5WrCXWfH04p1M9D3A78PR9T80pYR9GoQUGGn
ytWoiYOkeVDozon0OXQP3hfDnns37+/5REfISn+VQY9kIGrRFqGRpTLk058KbgSg2O8lbCa2vJ7J
QHBnHAadG3Rb86XZLH+tB79wcGdKi07Vn9mvks+jPns0NmuP5oI4qf7gTYNrQzEgbUWoT0LoXiuk
ywFe0EKz56th9Qf0n8hFYXU6cu2rI1ArQiVquWYoEYfpMaZChT8JmLni6mEx5PhY2DDk+6p9N64I
z9amSeKIdgTySD2uPfACPfF7roGXsHmVfBEP8Hrs0WEIft87TUGr8dI71h/rfoxmhTMVPTYvT/Le
qKdOq3CYbbiP/uPozJoT5bo2/IuoAgSBU+bBWWOMJ5QxCYMKKjO/vi+66jt463u6OxE3a691r3uo
hF/48LffF9YBL376YM6Wt4Wm4xxqSmDVbASgFnxxCbJUUGlIcTwp8VaE6MWXQXsFlMxxnte8HW6G
PFl1KoglkDKYeqGxb96GVVduIx87dLGTaUMg/pSLsmF54VaQ0vYvcs+zQJT2D2VDeYcYSeCsxa9N
E2PV8BYQrbUrOL0SmIhNUNl1CKzc3Is+wwek2wPdJ6Nb4zbgEH59lBzKVIpzIoFkRwjdo2YL+XKu
L+HOcoxLY8cWYqDW+v3ySWXy85Wc2JCdHi8bmu1dPPA3ZxTnsXaHwWWS4YPSfirUtTRdPo8Me5od
11ahnOjWrF7yXwc4N/DRzGETs5vr2Nx46T7THQPCiWDJEChYWO+SYEicAoWWD4VIzU9SduALY6Yw
IHHn05Xp0ZmwWwZDAyd3V/KCiAiYFSaJSbrHxMukiAeFe0euedJIfceHt7RrogNpXbGnZsAwrA2j
CsMozjJ+W1LY9DacDvYVRNYf2KDicBjbXIf9YCdnmg2WqKw7XiH/IdFvtj4jRAxPgmg3D2q26wf5
i+Bs2DhfD8tDVgB5i1sXQgZOokq6bjh84MdAqSSXr8BILj9YGViFOdjx2kBwSuRb0K1f39UAC8cy
vjKXzYJ595PEQT1n7nWnWKJcvVuiWXuPoMzMqye+kFEs7qAoDpsvWMXVQsM47AOMm7JL2AruP2QN
2dL57Sy6uzuumitECeJk3xa0lUoLge84d3RAjO2MJcVxMeeHCWjolyewKZPCQ0O2NeaoC1DHL1gU
YR0cCsgXvDeswJrGaZT4qsy0teUI9NeTlhLCnQtWAUi91VABQjuoGLd+Glh89ZMo1Yads8DEujjq
EC3dORZB2uLGuQMh2HY3F47yk83ZGjq/8949vktXJYHWzSlRMJRtg0qPnR0PJKzPrIYINjohxVO+
kg0OYmBzs4gaNNuyHDM6Mlu6AOEA7qvR7emyFs+RDOquTKYg63ybLEGUthhQB/S+mve0UG6yUImA
PGZEVEbGV13zHOYRK/wprbRGS6oHOvPJyycLuHYIYYAs8DJ/5N2rioRwJjg3A+KWdY/UnSDDfbW0
j6fD6AaSh52n6sCyw2PF7NmyBGPYb3NXt3d4Jx8J5wAa/2HexoPJxSDJFlzDRrnawhJAQW7NVxna
bHe+FeHoHZ8hLjV0cBhN7KGBKGv5wHrj8wGXHAYuW5fUyetvTDAfrCZ90kEc2CR2VVyGnxwt/gWK
MuNtxEbKxPJNwADtYVcoCdhE3fNTH77mzsPFQRXOZ1v8zoow32lsMqASeixP2ekGPXJZCMYBviYQ
srmSL5A0vQyu4+QG7sk/OubdGDh4PLWO5hvvGHp6hDblBTfvNJqD3um8FIQ5muma1si4LbsvzisU
lWr/9NjcMu2s8iUdMlDuOuaisyVnDO8XEC1FwjHVZPEqvoNpE2+OF6WZAA7Ie8Xv/JOy6gsVcwNT
yB+uwEGSwBOxC82+sF5CmkZ8hKn90frwhdXfgNezxXR3ooHmb91otGGXo1SYTpQSQJAEQ8XQmYG5
DRUIgKydvPGsbtvcxwkdx+AdVYhR2FSEgDl3vmDimWGyJOygxyET+BPtl2CPvS/8QjXKRXMnoYNf
FDefHAj4WcMP6BWLe8vn9nahODVreml8CMAd3J6VQ8+vAvurtN5DAEWTiwrDNlQcyC6ASlVzIYXP
MyIuDH31PbcP8GD/B7Sqwk0BA7DktzM2F6AuLhL2D6yKNbtRHR7Xk3M3hwlppj6EoG6DkmpiRnfe
Rj+C9awwrbahmUJImvAx7EBMGZsDTpvrdAQ11yH/wT58P8huLq8L8fTezfkBrOowpRw21CLcWwZb
dJPCgvDFqhDA3RMUnjK2xxvsnBsbSLhz2RZNtsqp+Yn3ynRdnppiQd1+Dbj/dm7rxC6/ANzhxOch
CzRc9Dj3OYbojIXU82KAorR/tUtu0C72mt5YZeSvn3rYcK5+pYOiennCWWNbXuvsBLDZiABBDJFz
tkdkTEMDDCYBa+l/FR0gvSqeFYhQIU3AO+Ttg1SOb5F00Rp3XCBKqpFQItZgYYdOzH5/FoAAgCiY
aEDSFH9nq2d7FMrPB473S9a6Yjcx9GNYDU+IUA2W3R7EsK93vx5Y/kBixGFMI9TnAUsezGzZIf3x
uMAm5IGqSnNBBjkX4Ot1Gn46W3k793GNtbO2LfFY0K0FcIjugtj043Szox/Qfx86TK4JyRQQCcLS
qU60j4DET8jZeH7L7ZIEkHsZdpv2LwU+H0gYoouk0XqhYtMQ+piVaI8W7pAyCLTBtOChE4oE2mRf
1E32FnOb9AC2HC3EIPv9N8cwvGE0tRXZSmdBG3ZsPYj4xTcvM4Xf2kl+HopNwe2tGVcUvwtdWuxz
Spn/4TUDxbr528LEKY2qg3KAiYHgxTSmi0fz8NX3FJvKwY0R4w+ieYPbwIJCtW5+DpuU/gNHVJZv
XQAStCkZUosFdeGG6KR1RxR1Kr9EDy5yasFKHxN1vMim4FVeBi5H5i0mPru5Yo+M0oBCBRJCFlik
B2XrMK3tK3vRW68FHsNmOvPBFQCPaU40fgRtM85/HG0lBCvGcpwWPU4+pDsGcwFtftov6Hr55kcv
s8CQU/KevBubLckBykwlBxslLkAuiDekkXkX8R3wOXOe0Zt8xLcN3DvDKoEtrxh1L5Zo7MwUMhsA
ql92PS7HVWuJPy+gMJCuNmBymy+gUjB9Gss2zO97fsdxO19M5+HySJwYtoQWsBejb6KqZII/pl9o
MNtI34jzDRKwEnteZPYw1Uw0IFniLbLU0VBLMWILR17I20fFTtgRaIVmXn5JR/PNO4uMit8p0i6Q
YfSrseT81zBHmpPqxet2NcTu6Mz3IDrDRgJLxRakheQIWYinYA4IqumPl1AmPqm4CHQ4SpPIJZT+
hofrUCk4jW9bQlud2MBo+c3vGQiuLTemEPBYp1aeOe1sqCdIOWCG4g8LvBspRbAb2cm5+b7roNy4
c/IHOBYQqwKOzohKZLaDjY+OTDAs4ZdXruCpctWANIzjMk+WLBVLUH+8uLDVgpABYQK2OP1CMu0R
ysyPaZRhctKkP/+E4wsVCLOdFIEXqLsxdQtlWRVWB9MBL4OFNKwrwY3JyWXNzE0CjSYpKi8paYNa
KEN8aqi8iR4wDVhYetIcmTK9UIoDuAsxqAU5RolJwWcjipKhOfaoyMD5mwvavzvWIExPJYhHjM4R
O3feNeftjx51sJ+fACNVRmkqG7p+yaak9kflYXUH0sHpoHpoNh1+j82VyYELpcTcDBGVKB1hxqbY
T/6BVstX3AbRYfIHIqoH3dfrJFygjj+ticaKABQoAQflCYzZA3wwHzHxCedO+WHkZ3v7V3w+W7fm
6XAz8Lm94g9faG7mx+iSUtBnATBXQa9+RByxQe1HfZevU1dBXa49xprx78l5OOVH9Sydu/tF/pkg
XCiu7QGizguzzGxxE8wKOLvwdQQSxoU4aGY4DyfUsbVnSxn8S4PLKv3Pk86tysAzYsOD2aTf2uoW
BgWSNQezOmMiitpI1mgQ0CWOyK8gOcDVRoDQ+WoAB4LO8+v58fbgdPNrqSFyoDNNRsuNFocsHdD1
or1Dovw1Dbb0FAzU6/hnl362/nBmQc7YH05f85VOr1pQKOwBmITlm+px8oZThR2Kh77345X6CvBH
/MP4CW2DU1rskqv+/fyQ5+F8N9CRZgfaP/4xTlj8svsiGtzEkbEB4rYGqR1wySOXuA/jtTahq/Sv
v0VUh3CKQNLW80Ny497XnNfivVLBeRbgkUTPnF6HPBJlZwhWpS38pTpU992kb5pC2Bd1tUuYjAFL
YsZZoF1YS2nEEVWlkDe+MCIYwHVsQa0i6j3GzGTD4eIlBdtI/yr6XbxD4h2ABore5Dy+HMzqvqlh
D9UC4hhXNZtlGzj7Hf2OOyn7lHH+zJmBdmgol69lucM73io9cQNPbviaiFAiGA5DpPkpniZwllVY
dD9L9N0fBh599mvyFlWcNGAbuAPUqxPIuCHs6B/xxDOanjoHlwYakuCuJJBy0aMX8lihdR1quYCc
IwEC+QLNJgHP/R+YH1ciATyCsKiMC+819LyBfwWOOH0tCp90xUXQz7kE1+WAriqqih3pQbSB1YLX
QNopyoZGmzZLhcHpxOvXBqXWjBZ8y7JAFH5ywqS18/yKnGv8Y/fKX0phx/Kh3PyPek17nTKeV+zA
bABKCEO5ci6ixmU6ybQdIN5zC7dkf/cUX16gP8KU4Ct+uFrm0xOm0SycYqYsCTtF6AhAdByY3c3a
TM3V3GeQ1jePUHlhG1Se2+gXXids+ql9AvrvLHjbcjBssFEvVyAN1c19gag3kIen4D9gu3rEBwW3
YS6nDvNcasJn/YRr0mA9c87XhN2xdQA1g5rdm+J1IQA7HjkirDRctISwjwOksdVVnHK67PnbgfzR
Z5+QA0fFBe4d2GE4sIslRlDlKq3iiTHOMmh+4CdK3n3VEfJkgd5YN6iAIUQScKns8Di0K/y/n2G3
yAJ9c1/jJrp8QU/7TQxH/7rft/PNhFVM9fTG9cnbOeoHWNhfzZe+x2zgdQXckgWvHdBr0leCgHB+
iLd/eLNz+oYrBr6Lop3WiLO9xH7gycDyNeNEOnA70rXAjU0LlASd7k3POrmiE3Drh53hcWAEvMdN
FYJqcjge9HWfvN6sRsRNhi/YVEDni9qn8UGbvcmCAgbHB9fP/X/V4hthsvCIypk5sF6Y/BW293Hl
CH/jDUWEV3wYgbLLkD8e1K9mgiBghLLcYyP9l20e5RfoNN08uTUPiJNRs4B1/lQOVerceKy4INsx
WXJfVAGck/Y1m1g2GbvxCJiymj/c+wO/Kue+KhE4TXgRn+UFS2JLFSWuqpPsvtoVD3zrzPnPQ4rU
1bjNQZJgkEmAt0CIAFiLWl4Cdff6KpEXIKJlE3APs8jPeddBMgVv7uPwvspKu/ouzkX43PWjQ5ed
HFgIpMcJuWYPqIP+aLtmQrRUj8eNWLX+Az5CQjFVV8ztYNQWdi97t+e6H9diHXbqtXjA752OU7xK
uLop6Fct/6RRp0BQf6AkM+xR7SSuHGh6utchgeeSevvCR9J+8j/hHlEDWFVk4HG1JXe4oho/BYsZ
7CKxz5FwlNJRW50et5lHGcQ/Rl6pbEzyP/RN3Fl5kHDhXDLmrC81nJ/ah10uFiCQNdaOUr5s8+0o
nIpvCXeBatX0YY8c4btKbH4tlgy5beQHI+1MYRbcPuIY3abdCVAv3uCf/LYsr3iFPjO0MS5NmJ19
31WrM/fCJt+Se0McTgBYlZcrROmGsJjr6xZ34/f0WL5WeNFluIT35OS89ClwA8BCw/VZGfD1YQb0
xduZ/Q1kWDVfSp4HhGey8WaNt4w1/7bRQkllVKgetJw0byDrVlYHAjF8c/NOTw6XOGN/Jz1+dWVH
uzI31sJIZWJRPudPt+Vv/wclpcfNIEeLaqxkrh/+wPT4KLtcwPoLFTZTFK9JceiQVCvl9taF9xK7
gFW/xXN7vlc9yIJuqrqxxOdpUdkYn1nAEaxsWLT3fTcRwIppYgMSq/9A2PkX+/qiwUBrHwMT1Fp8
nRC73/U9/KYh2aVvF9yTRnTHgVXPmraKZcsb1gmYNfsGIJY35MHMFtk80ronC4LQy/zDgPbNvCJ+
5W6KCaUYwQ0HCWBoSypbpzt5n4x4Map4dKO654VPQqQryoH1Ses/um0D6Wawu82wfjLI9JgypiI7
0Ns7gJP3ssoF8T9PFiPR/B1eWbp36q7Bi6x3eVZPwAEYuFd5rWfOXQ1T7asxwqImsw4fBfOOCQb4
BtgNE760+31OG3Z1p2ygAcAWEL+UnPi34pjMfnlZ23H5LjaMifS9Lb8ubJappqlY69Al+KDqXKQ4
6yABzSF/+eDAY8262pMPd9Cpa+30tz0QB6o/qNsE+dSrVx7V4wStVJmn9mssDYT3DgEInogD5Nap
/2ejjcDmhakaXmMXRqb6eaz5Q9IfM3gvvS0jY36dLtTBnRWrktOQvE53YJQUqXiEG+fkCccGFLo6
m5rx9nnrT9yu4Nqq6k55kOJfwlkYbotE53TBG8LDpqPVt+GTDA5QU2sNa6GABWHyPYMUPeY+08is
iO40K/j4ga3BA+dRn5oMT3rujTOjPXhntiFScO4irMQzGsc5TvSg/AotMVUaaYuwZwcT+c6q2Rfo
ME/cYMKK+6t1FpDj4wXPXGbLgtPG2bjZr9rP4DKIi6x3ZTSqVVDyfwHzxw5o5ZFcuJcpghOa8kb6
gXIWCy/a2vuldyp4EYPBp5O9990DkcruuNLhHviK1MKTQhBYzLx6tFkYYsW0G+YzCXKun3uoXUr5
G8yr2St472ALnARydHP3moaNpIQHAxBdjA2rHs46fDbW+rdhQFVggaLS263yZM2/PBevj34TG/7j
/dUdZJye8p+7EoU3V8fDyEAMwdfP9jLjNb0Y4tKbMeZ+TjebW6/65X6vfwvdFx+c6+kGyS/TPHbL
yvRkmT9Rc7MGY8P4/mOdo5qddjWgGePIMFmx50GtRgyADRfxtD6SljPdbtM/cfztRGRYDCDxtAtL
2+9M5p940IULmvXEqQL9wxPnXpo3jzFZJN8JpZqjdKuXRhzVF2/8iAj1TmlZoG3DYxChlKko3xmC
bw4F3L/6U+aLH3+18SKCAFcHCYu10fo/e2PJhOJes5P7GRwvH4MOzuRT9iRMtdqLJi4ND6gkThsz
XOU4a8euHAf1FmsUdSWPC+29QaeHKHVkkdMQNEZYGEV99jfgD4ZSDTM/1bqt4WTaRHeNwexC6rgd
SXzHj918J81OomJ1dYAEdJ2O2/h2AZ9XalJHQdI5SJ2jJAv1HvTVEcJHxeJTv1n6YxsaCSSmvfgM
Hm301CMylNC0mzIrNi5DuAaVXdBS8v+Z1taPkty1hQgbZ1xqNSNX4jQnpv3yeTCKVTO4rypQf/9q
1YryD2yI0eDDrsPH/6Eda/lrGFYPXF2O6p/6W39QB6DkYq+xQRNSfAoxAXsbtcycuvhR5L86/5TT
XRJ/3MvfMGbl2RHyoLG+iaFY2k2Mc1pQ3x1jIwU922nrDruRrxj8CodKokrem7voNGvRvDuc38Lz
53hAb/HGU4PKv7lzaE87Vrk5SZtQMTjVV2HLE29caraDDAhlz0w7sY4DMvHBfCE2EHK+ENgzfiCy
ryzDrzE8w5O17z/KavvEGwqPBxTc+JE+KvNKYa4WjebTat8vMVLa2ANtzUjaQeicWGwWUPyjDZxv
MUxNjYmj0cdYeQFkewh9y2d470Jy/STnC6oBuzPOq2wLkOmZKp/LGamiB76qBiI58yZreRztdL+9
MDhgEYV+rsPTX0RTcUY1weODPL9HnY2lSuk+9rOSARmCBMFweGTU8WpyXgVAeny1eE6//RkKGSyy
NAqI/gCCJG3FlSfWg/nWFN54T682t2/OZQW5ut83issBxTnwKUZZ/jkY7JutYQqexeUzqip4AyCO
qq+pdkVv/bbuu7fweS83LeKLFm5nhkfxCjqKeK1DFbsHiKsYisKjY12HmbONM+v9REfzxLyc/zjA
C8aG/Jcf8baf8KGA7whP9v9mQatyjU4DFZQIShl/EOpe4bFD9VaicBkxW+pX+ccM4hq7QIsTCqb3
mNjzJ207Szt8glmy6f7jByZyNCB2BYEUo/ijts9Mxrp1xBqSHc9skp452feT5eWiAoEpNi2Mwwvz
QVhC2CMFytZwduWPzbcdoBms0cytn4suoseOCJmWszUZ3S8jmlI3Odlo5UAe2CZwrj66b0O18+VR
aLZVREtcbS4km88dVgtB+8djST8E176RJVLaj7dT/GKeqSNofxcEcPxHulJ4wkRYOw+UPSYj5Zy4
d9NQN5kCGDvu7s/dHEVCJK/uLOg3nWmgkX57qj0fcFRAxIMIBIeHHI+aDXIUHIS34KXs99eI9Jwn
Tr9eF5HTZ2Cn4hu/jV2w1209CG0AnMvW1r46H2nzsjkkMTxvk3VTxLKxAAOlV/N1GbeBDxa2R9Yo
heikCGgy14CWFOjZOp0RB7Ia/OyqwWXmKE5MGLzFoG6lyASecH9B8xVPxwwFHYKyzrFm54vNVzds
rkxey096zHVb28IXtKgEf1kVwytKVg1K7mqCifE8fg4dCaNtfpQb7jYCBhtqyBNeD8wVG0F3zs/Q
TaWf7CtQIWTYlKlmdnpAYRGc/mHrMBps3S/wLUY/SjrAnUAXu192vpy67IzHoB0hQ/oT2YvRFI9S
905WKtGNIBST+W5h+bCuPzX2PGxckj7SvM6GvJrTyB21y8P4eguesvvoAvEqnLN0wYTWqQ5H+ZXi
3b+Ad0dahou5tfogIQe6sP1wSz1g4hKRVEcQGqtmzwZrDsEPkun1OXPn3xKRkexnTtU1PwLX3g60
xGntKsKaSyFBjTL3npDc3/iwEQ8CZAoJsvUlFiXEvkVdur4Des9owBwEvbwwzyu2mzkpK2HjV9/E
e7zdGtYigo95FeX4VmGHm4B19IeUMNsc24dIBwskIgbyimJ2UL0+cOG5AQxVQeoDSvDFRB0/GJLr
LOzYZuGV/HVLF4mEHOGkLF/O2xYWbbtI51BH6MPY0YTClwbCTSKtzQtTWOOmOJENw+SvYRsvNBZ2
edg197VNlYLEzSG+ufKiTOAho+2lXdk0olciRQdMopiwNA3UTbpoiilr5pQvMPTnb2KqBlIKHZf6
SWm4glRKRzHeFB3mF7wAcTjn3Sh/iAq08Pfskq1Sfr7E7SP+7OrLHOnL4xcdhOI9F/ltUTGb6EuZ
Gkp/vTFkq6Yv4USeH/d9H4d1/ymqCE+saFoDv120rTUvmLrhF0jc+wcuEy9lmc1DOZdMKBvgAoru
C8JKtrEvIfOhphRuBQgSM1tZKUuVpdfoNVGiWzgamvKKKj+0rtBuUyJZqiF4Sn8Z6k8DH/q5Y8yu
b7zuEr/Eud3Y6ePH3JE2g7qgt4VECashKjz5BQlSw5UrTULCo5Uew94XAvtj8tdMDyLEU2P4xAg3
ZXGNbYb1ZNAtz1X9G4+MhM49QexMzMbqfcOuYlM2mI0MRIMGGUJCEZ4ZCl6CTCb+1KG+bVCZ4XZQ
l26LR43xOjdwVhRYtmNoC9i3eDjmVgkNXLpVWItWeC8y4SfxoYAhSasjrdDGcvsm7CWjnAwMmvYU
9+UNjB54PSXn9ff25Ct0KtWDE9Y2a3gZWbOhMhjK6oljGr6QPOir2tnG36TshbBWrvmkCtx64OZn
5/MPvvB2GWYfGkUFcAoL1XM5X74RNDYr3mK1DYYy7OnQIEqUlxwnBoheWNV2s8vweYf1QidB8KwG
hZAVD5IipCSvvRDUv53yIfORx4Qlh+ALz49XtVfv32pNODEM+fdHQjsz77jp4AWzLUH2N4Ql3DJ0
moZfEFSAh8vTbjYZ+nk+hyvhKwZ+y6+uLjkwlpycC5AWhBNBjJ2JZZMumofsSRJX7gGNQaQIb4ac
8s07BpXpQMMtNt7tRIdcfdNmiCVmztlerriBv/V6VZCPmPxke4pUFZXfMmtl7oVnH0Bue7SbJyaQ
5fij98eb6udb0j+U/UO8FnAjNdiY9nA7pPerdL+mD5qYQzX+5GfSg+gr2E99+u9fGgvCFFsygsk0
x8X2hpP1bPsev5IGkXP73UtLhknJq5pwLsAg3jalT9qNsJ6ogAgbP8U7GQ8XSF8cgBFi0m/lzybj
7Be3pc2tygvHPcDrQdJ1h40146WdirCgje9aJuXMlx/IhQLpDB1JxRq1Mklm16/y/AdWSg+vnvHD
hJtafbFGrOuFXm6BBW6N3UeTHGJyigPckPH1mHa0sB1jZ0RoZ7Pihbv8f+/an/sG0gs2vXfypSvk
nl7J20x6O56QN6dmF+NkuVvmW4rodqY5xkJkGx2lcyv9na+mUC8ebffDq1ORM4dFO8hSd1Q3XKvQ
aVoMlGL0cEdevjSgmlJIEWe+YF1AkovqJlJSFAqXfPMMEFemzhznQ8NieaRGOiaqZKL9qEgQPRJv
DBPdtsX435+yyspBLOwRm+bKJE6DqdPs4ddtjMSPy1Dd5PmqfO1/sDTnRm5kfsvDIDr5ZIXQnzrR
lyFUeyVkjGbqPLGumDWIu7wZtO+EWZv2TnalEqa1k2D8NHO65W2pfyHcShqU3eSCnKrCawmCuMMC
xtAZPNxmbFIB8SVXXinQUjdtEN88Qg6AMOAg7p9TJsQ79h94F4co9S/koih+i0E+wViPIurxt6uc
ivaZvJUOE1kYiXX3yS1xq3bcA7CLasS1U3RMwcwgNb70o7FkR/QKrSH7fqkk97zEnxpWFwirUXyI
M6QFD5RPOMEDiPN90A9asjrFHdxOzX2BvuF5adbFUoQsWl7mK19Kr2URtBApsbOEg/NXnIp0p88O
M0DPCg5FmOR7QnhS4dyMPiYpanbptR8cS75RStc/3XC+Zx8vEfQjivN9gjw0Xz8pT90R+hX9JzZN
M/jHMGtYaLNvKBj8A6JUmDNBiGZOTI1gdfJAxT+FznBM6ApyH27O08U2kMVxBq7swyyU+A5hnC/4
FvAPkZDCaBsxP85mH92qAPHGlYQcEb6O9KP8rCFzpvA3nNs3fw9E0wYVZOP6Zn3goOxsb1bPCMfq
o3DlX8L7rrIyRVdUxidpDgQBJsNZyffFggCsIWIF4Yqvb80w4/4jpagaDvK3+7a6wfJkLjXtIZrG
apwLWILlHzmz9hv/3S0nQOymZpsZk4d8VzetYEaMLgli6g9thpjBfF7LaMbeltMsx9ZM/IW7xj3E
MOA1rzkzkUtISzKeMQeRPSFd5He32zKuYPN/IzbtgFfzraC0Ws23akvoSzYNluY2bQpmT7m5Rc1V
YqxN+2jBM0xwtJtyATrRitWI8DO1dMkZfs8kU5cuwsye6ctYxkL8RF+tKEu6YAVNCs7gdk9REdrg
vtQx9KfTIYsCx6J7aBzphTvTZ+bk+95j/d8AcC3lVdZ+pPyAQ23bCvrIZaE5+fKnCTVXgWiLKTrB
aZBg6F5zK7Wx3C0pnVuVrmi0Dw8/hueSLVM8TRVr6G0Upg+Xp4b69LZy9a2GbSrMtsojESpWYA/R
3DNQZfAd+TBG+0nQHOckWakyI9/TbAPlaEBeetHZje/l7SIU5lFwiVDh0fvCOr/eXmaJ77ivn/Uz
HC264CdHCkWY2UDQpgNmqXPDF8RLfyMCxr9mJjVJWSreO2h/xOcuxoj0t5pvVHKF7ti/hM+cJYld
KwsiErEHKY9lvauODUFwB6znZ8/tDHck1igPxnRc3IlcA0BEU+yNaym32y8UC2RxLR9t7EKXm+en
hKYoiw98f3UX4m/QbLqt4TMgg3d5EZkSCmuBpzN/Rf3zjJ9bdSFdB0Mn1OKeutFfrtB5A4kReJ3T
Z5rStYONfiwmsoXH6SZGQSWT/s1TWzy/8q84VELeFYVtHl2u5gokIkpwxdmrslqcf4zxUvQK6FqY
f2/p3OJ8eYuj6Zx09Uf1/WQln8d/coMd2vnWXTUCSRhRSO5ZFclf/xFzs7sDSUI9NDWHrrPJ1xmx
sJObDBkN3JM4aNCm4QezIWoQ2S2iew0tDuT2T3BaJlZfr/fNPMz0w6xeEzVzEw8v4ZTRsYFR01e8
ctRLXGsOVNaX8dWjMC3pp5aDumSbQX/JvXKvwuqbto18EIgwK5tkBFjc6NjEE+diP44ugTmjbUxo
PleHSyhHybz+cnDgMTYFkwgThRmvnvpCTfl17983GVOY2wlfgRxJfezu30s+XTdNpRuFEvnk9WDa
Ht6797JPA2Za5nVlatXsH2jjc2y1f5+31bFAJ0vLfG+5Jvwt1QWrv/lqRn4RCgi2dlgu2smqLKO+
PuVQHNmzQQFEl0jIBXv1nTwEGDIhC7ZU3b4vFSi+jPghNM5p1mntHnGKCq57QqvLuNzPIqLrU9X+
oUwSxoC38GXW+OMbyb2VwnNEo3F6B9p12DH8A3EvuI3Bcrix8xSo0YGJTwFpPXTuMiVfckvN5i3F
aFqCAEtAC/sx7FecPuFUUbIr5B/oTgYomLC/ZqsBRol0StqNGNaBepJKpv8ZG7EGTy6iYghqwQeD
f65DCX2Qcu4/gQpKRFOZLUldxKd8BntGxk6Dzan71L0I1ykCnqrwUUZPqC9vcES/hwSaMVdN7hvC
FZem+7jpjH22KqpldwtU4NTRVRiTWCfirXwiG5prn0RHCG27Og6fdCZz21gkrQuoo/gMzlbPy6pd
uHx4sHTa3Q8IbDMuCI5RhYDZZcZWKnlNobWlo092hwlfGkh8uorfrvaylTDTVuIfWQOvPy4uJnoD
3PuI8H38IQF2IG4GHwF8TIvr7djAt1tQv3+ZOzjmhIKIFlEzZvmgCpxdFzMxhO8Vq/LwMId/G0R8
Lbh7jwvQJoGrBvynovvezg5cedIPzMzi1JbrksfTvj2M4dTau+E1HcwKc+ZysT52iX+oeSt88uzg
/jCmEwcg/r2JH0ftsTDoXQf/dbxLJDfaLQMUFoCmhkXOSmateswuBHi8ib95RUA4Xj9d7MzSYqjB
J5vMK+SQcJBZAx3UIkiKOoK+AEIn/hC9CydoI6gOAvcTKSo6/LNu8QLo79jrwAtjHQAmr7NSt8WB
nf/6kYda4gzFaiZAYwcwhnVJWKWsRjUWBgQhvGRfLMMBqFb2+CSYniokAYJw3urdc3ESGsYZAjXk
4wgR6hA3CxcHIPr5jnHeLj4UCVEetnHWRDShit4YvaGmgtE8Kc4WN3y2b2iOrNdJe7u3rzScHXLA
RRoiKMLE5USSshq2eVA0Fqg063Ebk/q8Dkus0TQH/8maZZ+vERLPFc5Li3a4OL+vCdbGb9wGCBHZ
y2xtwFnP8Dm8jD2vR9rbxJMJREI+tNWbqRctNBtP2GME6yBTf0Bnre3InwlgKKhucNKcpnjAqdc3
TpY+hYB3MT7jiEcKnYb+GTQRtKqVMJR26zSMuzXIchNbUz1O/KbfDQMACY3QlBeDyz68HcwEc3Zj
zLDBiyj7GqsS+/37ZlHlk7/5Qp9vopZcoDAHBR62XLGKNjVqeVjM6X/gukPO6RtnoDh6/KdyFnQi
cJABrUmb3FUwfNmSLcM0cubkp7qnvYLXccgwTzGuxDDi/MVLZeKSztnEBiFE0oINT2LAeg5S3Mvo
p6aeATMHowrpvgbLVrDIM431bE9ypIH89/P5cWOfoM/AHAEBNJdcQ0AcrGGmLwzzAi8Rv6hsFfSS
ju0BKIQ5C5hWCW0t2Rc42LRJtFOU9BVmFZo9fGMGDUqfu+T44p40tX8KGpIFVb85KlNrQ3OXZCib
9jgL0vfkSfQEiG5ADeEFBvlXvh4Ad8gn6TqSh5ipnOIHs6/RzxitYSuSL2hScR/snQscFdzsUvRu
Uy2EyGAtCzT5Ws7WYE28RJ2lIJV0+9Qhn3YnYlksbW7iFDXNzYMjjC6Zf/F/FclLYXQy4UEPHLBK
dvqXLz73hY4HvyftyarsSJCbJA1jDQ/cer/9B5BsP1vw4eg1RtSW6ZmcJlt5+OLDplnDOobKInn/
yf8D1N+edxuzF8yoPJrfl2CpPzj6/CPsvJrcVLd1/VdWretDHXLYdfa+EEGAslrqVvcN1ZEkkEAE
wa8/D15Vu+yeLvvGc9odRPy+Md7xBsrmqgicjx7OusM+xbSQEWAzLxOHdf32eJlFpXP7agA1kXjR
/iBEnerr9PoUWfgccTsddYEdSr/YWaXX4gSBm4kdf4HNMlS0nh/5er+kcI+LHWw6wwGzIC8rIyto
yashbSSQdQa7EBVgSIhEpagvjKkKKkfFHRRfahF809x6LPNAgNoztlVtmCLJS0nSZmeBolUukq0w
8yZnnpvLHIflX/MkgmfANXmQjEDcY/vEdg8Ql3uq4ov3DXdfKbBxcJrMqw/YRVlv0KXgs7R+vqvw
SjpIwms7cP+J2HDPp2Q8USexrkjE4NjWg8T4ypzzW7B4FFjsCAXiLgAxsBokphsRqUFKQRWMhI5R
qyc2doLQSUH09sY2GaYMSDHZgKZyfWlHubvMDNsnsd3yZKOqx3rdk57jiw+oQ8VE1abnJ6g4A0K8
FcV30rtoLzPwrXRK/gJ5bd944VtX6u36yLvZT0VE0/mMKGI45JMyz5Ut5/b0BfpulHjysltOWMlY
vdBcf13n6UNKwZ2zqcxSTzwI/SvApBWvDDksXYef6oYDYg/FJb4HTFxDCaSjSyd4eDblV8GpvXrC
ocLfmk5GCy/Cgre+Bv+fs+31ZcjJOtH+jPPQgwSlmXcAv7/GYdDJL8EaIjkym1XcziOB6ZS0J9JG
yRwtFNTl5BQG1cCA7YFATjZdjdEs4sf3CdodmMxOGdxgNliq5ahIA1rSReUKjrgGMA3VI75Hlz3z
Ji6CGyCdaHciTjPIS3DdovWxqPJ8QBHK4p2AHuXmqDD2niNM1BbpydrijUmP+fXyYw9L14AbuMVc
cHQ9z95WXSB/psxlHnnDX8jd7u4HbuMkT/byjZC7t6eYQ/EyRg3WbIXrDGyGwR69VN3hg2yjTImA
Ej3KWTEcdinOfpCF5edkigYPxHgFrnvLHgZ1JUEMZxJ6Pt60QMCukrFN4UBtrcoguQfjNgKfR+Ef
iIy/8KIFV1/wrgLgrHoYRhwQPXceTnWWBE51iJhaQHN6H/OFRXY2BqLOGXe/mw95sRgWzHDOd8wj
7PpFx9wBId82mX9JbCwSZHFyTvFJr5U9OBI56OrHEA54rJERRuDWe1V8Ep8b3zzWZnqdpPK5Xvy1
Vm3yl5u3PcxpvHEv/qgEV+q6JAx6QpyghNXre70ihkdWvJ6G/BleMW3FK+FAGklTKv4RGLQv2lUQ
hT3vZjzL31gBdSz9TveNMmwbJqtvvAREpfJ2muc5Zw4UxZQb6mYxG/bKzY1gjSGjZ1gzG0Is66du
7IU2osZnGCnGUaFt+WyNbXG130S3gtqAFTHjHafbUDRS28h4x49BK296y2EeLhRL2m5YS7RlGiyd
A3MCJu9ESDjMqiWgNL4WHWOsvxkrB9Ex/bIwyninJuaJOAcVzGSEChZ89AXdOgQy7ALheT3BAzDJ
ZYVEslcUuw4w83wqHWxzo0cB+djFA5lRfMX0lEX5rOVL4nHaFx2rN80jBXMkjoG8PqyjKZo2I1sU
KlxEphg0sYyHXAU80tKpjj2RRdZOZqwQDHyGKURM7KTKEV8wykMWw7XFXzE7nOWvElbqQPXItjjM
CLfsUpKKZyOzsiRhZMp279xbW34d1f0QFrxQr8kS/26AGa2jEbIpKGf66xkz5skNA/LKFUz48Ww9
adpibI8WO0pjHLjUEQY9AC2OfFkGUGdgRUEe7VXSz5mTM5ETbKqeGaE6Z2MV47PTzyV8XP0N0sSg
9vvt+RVtJ+MHlxV9VByTLAEPaD2ScG7zxNoiXJt908bi8BWGOrpXLvsWR7x6idkJLDq6dFSm0ebM
ozWyMm/ZVKmJ7gjkVPybirncvd6FUB6ZUGCpRTwxCDKxXtdHvBhx+cVcLlq1FIXUXaT3VdhvXRZU
xuSSUfoIVcD+pmMhiO0sO361usKRM3S/wr6XLxwFn5f1emI3Qby4ZI1mpje7+Ja8NtdU9Xhs0rjk
D9RlXbtLVDcyH+I6hQl5rJot85qBLvm+rSeDs825FD3BwHwjlJJHISUHljlmOyke2RBrfPM2d8eT
GGCdrJS6qsjgbnnMfvCuI8qSXwbD4UxUNFxE74xgSiNA8InQuBHWQAP952Q4sukN3WN0wcN9Ul9q
n8pjEYyRm7yWaxMCVD5jetDNR1boGRnLnUe9wOAlReC/gMBANGvCRB8EGGJHDMILbSB28LUx7DBx
e2q7i0sxNtyP8JoC+aU2Htl+ithRCbmtbagTHZHY+RZ3Czohna2G9AmYNyoNk4y6a0qYVFHWzhPZ
6R9BpI1NhR0FVzy4IoqcXxGy4z+feArqUlAydKOQuQynObFsScAvcGMRZjU+2kbjEfr8Qtvkog/o
AzZOaOTY+o68w3ONaaRsYikUxsyEblvtQ8xXE7AfeSyMzkPHHJlXmoLFV2y7+Gj9XWSP05wfunyo
kki1j84hAfZsoxQitvAOktWZx4v5oDxQyFsjAveZGJ2Udle3fta5H5CXNjnsmgml79vjSCodMSfm
GkCZPbf77D4jG59mhYBzIiJm1nM3hBJGlsYzxtRlGNmL8/Fyf2TgnnHfnlFQpe9Mumi+YhTzN3T8
8/atOb9R0dDTcs8ui1p8BGGRzvTwr+pJTvaIwhS4BUyWQPdip6fUwXRKJCAAOBryctI68tpYJpiY
F7hOrsU9ylEaY8qTLvKHHfkbPOWyzaJoCkyBUWN50K3Y1rBOZJnWbgGGz2q7vyavGqxklqXkeKPc
ZtRgtdNmKmDkQHpUZzPawVp/ex3XytlTyXbYdAomHDZ94+3yVNLrUWLRykd7UYO/4jEggms8L75Y
vtJXCFdfxruwEcMFS7hxPFsbvV5ycNF5LkN9pjPhFHe+qTvXZE8XV+QnOifrefDt6xFHRQhSV8fH
ItxAivop7sRmL2aBBrifEL1+oFqaHuuv3GMsFeEiiHZgxIP1CR4PhKyOVYkSiDF51sx7pNyHi/lM
gSfApL7jrE96Qb0hBJqrSiV5Jg3Mlu6Lrp9fXO2D2ddNwdfuts5YSqgpmatihwpuxUPNQNaiwPdo
45Fjoud5xeSbXpaik55yYboq1YH6KnRLxhc3zL5JSrI4sMlElmalHbkNTNOWUkHVuGKMOZzJcprV
pzNRUpQcikOsG4yj6wY9c0GQMt8BkLnud9pHu6CDFRcwfp2vsVnRFr1VNeZUq4HcG4fdRUNEHAwD
2zJ9GWUSnAPe+Zphfwf7G6olsTfOYMs74HIZDTgR1comN5mFkYfwzEKlBKW5sZbwtgv8q+lHCWPM
XAsvB3DsLrRKmiEqH3t40pguY5WaL6kVmyUFDEm7/HnpuYJgCNOogJWZDrkAV+qXtfWlKGtZ9iXQ
s+uloXQLagNW8XECH0VKkx1K+twrd8oxZjR0+Srez7JXcpd7HpIVN0plmwcc2VDE1geDiZbmkYLM
xOMCG5vN8KRsEsYlwypmtTS/NPYx6naUAsl2MJ5raOYffT2FSpYr3kaTWGOcliKmvritxjwWHaPX
0FIPbF6lW6l2/Tow2NagBT5EREIwrmV2mNkOKRxYynBWfrW5V+BmW/3qXzYTWwLqxVeGFSGif4oF
88tMw4GUXvXDXFVYbFvOwJTgAEcuRTWD3cKDwQBEi0PfZ8nIwjZepu0OPxUoIBmefmh98FH1eRXw
F7HBvI2PFnlWyuwCViR5Fp7qZ6sWrWu3GqUPHCeMAATqOr9oQBSJ16gPFJ1QTAq6MZdalkT5Lg5S
D3VQuhiatcGinA1z9h7rvJeeGzhd6RU3J279LE0y//wp5rvzdXnLGLM5yNnfEZDFtCh4SWFoDjUw
QQbxFGGd/qbnkOF4rwg4VV6gEF37gJlyr8/1bqt1KynNp30KEr5GtivkS55PYZ8qKGCuCAICDp69
a4IVMZ/sFxfL0SDXuK22zMjFdIDFQFKfRA8JIwfAa6YQsmg3K+OVEKcPhWHK+y1x5Hfohv3NVd/v
wtZkUIshCQ0kr1N1kq4rCzuGxG6qg4kEMovXXYKE2q8hmkLXf5ng0cZJH3IHlwBjZWlP3d0HNjMN
zyAUBKwo92MWwm2awrcBs3G0alYnK+WTUKfLoUo2I2M8UuZhDD9yvQy0H1M5vb0bdNJA0dPQjXEb
wzybaZvk0cywbiLaW4GwtcmzCgkAGNzY8TTEMiMx6AAd8ynkmhSaRbfWebv5Rcfhvgd+K5TXlrJP
2zK8TNON2n1p7USF9wQynrdcfKwg0MU+x28UjbeQ5UBOn1ucSIaTzqriY5l1TgkzAHoKTWOWSB54
RQsfn7RpFoViw95kOcIB7DKXfUaGEdXjw2jtdT1kjTXCLGzwZC194xDtiamQ4DGFkJJDrnf0Si+Z
PjFCBIA/mijyHPON+HSELI8lUPgCHkSrhXjrXh2G8Qzxo/U0QXmTAnKiGb5nWOKbXr/Apy/LwuxF
2BKgUCrrurhjwRIzAEcWzMpBeY8aLi9OlvpkUAAJ2XzEG4Bs9Ouitbizd0c7wkOihRselTPTPY+d
UiXGlWC92AYO6GeW/+9//d//+X/v9/+KPy/by3mIL+W/ypa00bRsbv/9b0n597+u//nn4OO//61r
pmKYqmxKlmZpuiIbKl9/f92nZTx99/8phcqoojKL94uXfqceCQIYca1wC9jB7My3yUjiz58oi7/5
RF3XZAPHQ0nUdf3XT6wuXX6prsTykuWqvBuVTwNTQlZoHmQWvvajqych4Pr6Yr61553hjLxB69r7
81Fo0j+PwjJU0VAMS5csU5d/PQrlWo6KXCXCDv36Ad0JMRV2u8u6dUTIwQ7tubAu7+9K/6FWL6g4
MQZohj0qEwwYBi/sA/Ao+KfIlk8yj8UKAksKvzl2QHw1WOEo8nYTo/ARhdKiTw+gh6S+Wc8KwmWF
EEu8Cul2gz+flGr97qS4qKpmmopqfT+pVDd10yqEaNeGMkAHOe7dQweDese2DUVkIzDBm48YZOgz
/dErjlHrkst0CbBINPHe2JLoePfNEuW2OoO5C9P5cSQak4cBjoK71j0UDCjomsUAsNDkC6GntJ2T
fEWUarHvb4s/n4+k/eN8TFFRJEPWVG6SpH57VNp+MOoi7qwdHXsAobPoJ08UvANfL5tO9gCbp6o8
iD7/8rn/fCn4XEvRDNmyRMswjF8fjry5XcRmiC1GCJJqT2mLACGrvnHL15ip+jo9cf515fz5Y5Xp
dH59F01RlURDk01dlHTp28dKZjlmdWSYu8p16nelCasIx73J5vPYg8uTS/6G96C9h0npXf3bBOI6
2WPTO/2A+ASp5qBh+mM94gYvGl53utaOjicCAygBjaMILvbnA1anl+TbAUuWzLEaiixP//frdeqy
S56KpWrsQFbKPuxHN6aya+aJ5pYHq3EzmCFzk1g4hByAkeSHiluYs3BtegcRD519DIfqvoYlDS47
x0IBgYGFgIeyqify/BGK1X2KTPH9zrvhusfa+/rnc5B+c9F/OYdvF127pb1ZtAR5GejsBwpW8t8J
qr8vGc1hW+HIz1edEhyezbLbCX+55epvnjRZlDVdF1l9Vc2aFsufll9LjmKhsDr20QOkKH2y35fw
OGdaIjG8fJB42qD5O6RFgXirrxiWQ5cPidHD/I+oFkxJ2OVpgwHiDncmW373hVkkqtYUGbIwB8ac
FAcrRZgxGQlTxk6U4n+5gv9cdcxfzmFaan86h1JStEzKe2M3Gj6hUkM2JxTRkvBXe2CqciRnhkoI
Bj+UwkxZ1DQScALZOvO/HIgs/uZe/nIk3xb1K/GSonAfeR4nmxCPaimBoU0bADrD5KreMFwmkodZ
QVqGeBEYF94im9QpDP+b5Zv40qFAh94fkiQEqKUNjxdc3t+sLa55+o2kKF9+g3DwA0Kn1UVJYCNh
ib1yO8UuzaIdClIcNQb4+Es9D4ih4C5aUcAQ4PmckILk5KybJP1IfoTO06JXCY3uE/OSgfbMXOVG
gB5Juy2JuZW5QDrGECHz+egOdj1CvlY3AnMGvlJtddJ1US0Q1Bwn4dX4IbWoD4imInjqVEMkztsI
lntMIFg3ISetYnzjmBsJoYDet3C2TeFexC1WeS9m8IkKs4e696EdS+Y33RGpsRBi7gmFctbtBY2g
aTyeV+Szdev7vMtn5lvyIsDbWoLCP5EgiXT1cwAZhf4r2SMoB/sivWdtY648W5B3jdveFsSNsjSm
C1vqC3ac2scpi/r3dqjnZ3lhQWp0+2Zt4VjGGZxSDNEv2+EgoCsJf/jjqKfuGDvtQvcmORQR54yz
HxNYkqadLSCyxm9CvjjPTYtolgJaFQVTvxiqqdXtSu/PD74yLQ3flj9ZtFTFFEVVlKwfy+NPD36R
9EZ+1QZjlwQwQ/Q7gUr25UguevtpvCVVYAmO2gWGuoqeNcEeF90FnxVPY2nhATycR0BVXIGw/98i
2hsxvUDylH0kC8JTrxNx1/pQtj3V++1vq85U1H0/cFkxdTY3VVJU8duqE5ttr8Z6r++SpQXBvXCp
gGNjUayTKYVpdx0W+YKZgW254gOSzouyHwE/0PwQ8r4GE5iZHtzly9IuSRx4xXx0jpQFnvmOHRm4
Q7qHI7OYZia+QJApFuw+wvLP117/ZxVpyrIqS7JuUUYa+rdFR9LEjgNq9d142ZWnAVSD6R9geebD
6LwFohySicDg3CGYTKoQlhGLMWvuy4iqLV+kOtZeNukTisQO1byRrPXR9jMSGNElP5ljDCtoStWZ
9afzXsSC9nn8HPtV229vkcdETY+X5FveFjBVxk1RzSFTk2hLBAC0KOwYERJpG1p6Sn5mM38+c838
3c3TZFVRTUWnopuKpp+eulYoi/Qy1vpOnJ/yvUSU2Uz/TAv88TCz7Vcyc7dTv7rNoRXQLGP+CuPh
uVxUTk/Digr49oyloBwQH2+48qH1iiU3sHCI6V0+H9P38VivCro+oD8IDhGSLaIAgfdo0R0mEh8o
iLZM+qI1DLK/1BPyP4tykxdJ0jVFVSVJNqdT/+nURLGszqWcqLuJJfVjdlEHRLiN8UKJZmXvxZc9
zG25Jy7bxSWVUGU92hl3/7LFDSu7enryl1f8r0c07X0/H9FQaB0x2irKP0bXbiNtBQHTGr+PAwjN
CjYAPDUDmLqjkUyNJgdUFtsnYiafLzKyzYDh/p/v/48q8NvLa3CRZI0iUdQ19dv9b0YCWy7dVdtB
S4BbNZK2CWkLzxYmSINT+vkSdXW/vCJQ021m7AgW/3wEv7sohmgpBiWfQcf4ffkYYkUXo1JQd8Xa
wgQF4qBjYTh1vAGl4u28jZeUd341LgmErsOi9FBf+XXiD/M/H8jvCuZfDuTbIqB2hqjoSqxRMOvz
HHt0aBqtLR3UdpMD8T/oBl6o4rDFMuM6u6hoJwKd1mtwsIjzjJXsdLjLM9Bco7yONyoeN4NXg4Tv
7nCCLbvMFvHbnw9ZM37z+hqSJFqiZKoUntK3JyqpBENV6kbbEU8EaeJmYkxwEqIwK5H9PwFeAlRC
OCR5TVHZID3qFYbpnX6spUe88iKZC8sGqO4p5KovYMSmZ3ziA+KcESOe+rB+F7OnEpnCAFkTIsIi
3mvDky64zWEjOc2me5LQsqbhZXL8Di6rC/5E4ql4OUP/TndtcoqvC1gW5ryVd6Xxfu8AS078Q9e4
8HCKeEOJDwoe3z5qHUNLJi8qBpXXajMODG2EtYCVc7w1UtGDtaIK0/nI8t1OkvmZ77UIfboXM2jt
6YCVLME/q1H+wpw4YNb+LptHzHh0lKQUW7Zav4kmWvPpY6jAmBNB8WimCq1QV/DC4vU0WZyYs1tL
IpgeNbfsiv2KwJGCcD2UF4S8gE/NM0RU89tHp8M/wsp54oIjbIPF5IFg+qhG6dsZUomB+TBtvaIx
y58Y2CjJ56vpay5UM5+RtIQvkAgypseKO15x29hYgJoQTmDiND75oQDgkASIu6yVreRlxJ0sKc2N
TUkeMxY2pJcgnZ01J7CGk0gcNHyaDiyMlKXF5bMsTuR64AKY90FWhUSgZNjyADD0+0YlRHhpvWe7
hNyNj3L+mH/dT2WP9ToDapIQ4p2McKhbotWY592bJByzbfJR4weoE34UYeC6jOON5l/C26d+P2zY
KsdFs1GeenheD1w7Q5yBIWXtIuIQaL7Ul64BFQ/z1Z6UHF5q2XDxtZvs7MTj+Y33KhK++DPpPuVi
j1PnJJOJamQvOM1NGSa2hkcF4OblZaQgpF2xdomBUsK9oFTHHQ40EjMrMg6h4zijxH7Nlomrulvv
bpx2YbftvLm9qeWBtFnu2mWO1QlmW8UJoxrLtSxnMiNO2XVxgpxMCOPSa44qsy1MJqtQp0SBJnkD
sgVpHRfKeaH70sSim5WMFGBMDh7mP7RUXSBqtnwY1wkP7lxdot2B8wTqCxPbK07kQCRfRQAXEQd5
dC8+uHGBbQSCp+jmS3I4VKve4g7b9x2ydz240m6bXqzb/XOtMnN2sGSrEUcAreVzbB0+h6A/sBSh
k8Qv2mQS3NrYhSA2ulw3Cl47CZGU4Y2gAYugT3KUrs+jsDWY5rdRiBFN13qqiqNZFIfM0s2eY/KI
PRbn+MI01wVZAxktNxxGEyVsqHeeoT/FkAxSGoUGQUh4dydgHJQeSsZRx2xCCAfHZX65ljfjOp0T
oHFBELt67h7zU6Sip4FPRGDnA6IfZojALtcVIJBZ7riPCqEHWLnPcBCKIU0zDmz23G1Zxq0BD3Ui
xDDezd/O6HqfkKcawaVYZRoA9VTjqks+fWgm84UN8wxo3CkSANm9gPuWHkMomHT8f2WEDJAGHd7b
XIY1c5M+upfJ2YKAFHnV0HIBbd2wPRw+JQv2+uQp9wOnkYieKefDAg78DW3eGjZc4Vifw+1J6FbI
HB7uX82++8T0t3vRYKYvr6vWV7bTbC84YrzBr7osB7wyqqCOV8LoT21shrZrT/DNfQ5UHj8pt7A8
wcjSghFTTvlVpfzrhdNNRw6SbRtxoT3fgciZYzjmDUNRvD3msuxQKSQheH11DfNxqWDcSsV56IxF
G0R4f5NX5kb7AeTQ+EtBo/5m+7FEDcBBAVnTNPlb9aDkt/zW6JXC3q2/FmjkVrjHVJ0rMQRgvVim
N6QnLnJYaJ5VWIDxVRuYVJsaxhj2pMK2gfkRPid7Y4S92VzfIvIcZ+oTGD2Waav4IfN7qBPcyA28
wQ+oZdFtxn5lQHYb/lYK/abf/+Vkpq//VJ2pqj62UsHJiHOd8GRSoLfSSf+Mti1RrPjLf2E5ZUHw
PJh+/JceSvpNrfrLZ3/DjfqxT5WuQb8Ib1xxiIm/z3ABUsJriMaf6Wvz/JfK4fcfSMtmicDWpvmt
cLgk6aUau7Oym/RjmocHqZwuM+mIAWb/XGY0yT559ZLiqxqMxw/Ib320R/5D0I3OYqYfcS+8LBuE
IrFvts/Y8sYnHalr7OJtIcRhJsLLCXg4eSt5ZM37ku7KKl95TEdsiKGSl8+xFPYtb+dxMA7F+TS2
q4wX4W99wI8a6FuJy7X931P9jorVbVNlSVsqO8ohgcyDT0hj1wY/YlvjIMf3KtvGxR4bp6eJbahu
EjwZtMxRpWOen/582X8zrjCxMNYZV5iGrhk/MOqfnrEy0vosFrjsN9dB8F3giIVeAz3QuMT98oBv
3ix5bBDnNWQbviijTTK5M+z/fBTm9Fr+44r8dBTfnvS+snIzwtVsB4kZRvWpuT9EL1rl9wiocH4Y
cLEVlkm6+AGwMDfXCx8ChFkvLRj2sGzwRWUBbW1tWEfVOzx4FJ/mnC5Yhsg2w4mcji7yhPwBhzFM
0baTFTsbw7uxun6RqlDD7iC9GHPTodzkfIvutGwLJklWWwn7cipnPGTxcFroWx2T9k1fbHovjTay
OgUFxeledq5zfS8stDuzYXskTTez4dPH8i4Hk3I/UL+wSJsIAN//fOlk+TeXTsENRzYNRZL+8d6M
V52aWy3pl1wZUzXodYb4JqxB1ZZyAOyV4+uXH15TkmhAC/DTTj2NCd5mbDbV37DSH8vrr/cRuMI0
LEMzNEk2pAmZ+elpqjUtFZVI13bXU4XkkfzPIJrDQGTYGt6ZWa5IzsGC8kknGmdDlE5N1gQyClj9
sJodyLPmX9ZQ7TegqaXQiTAvMkVdNjXl10Ma6nxEx0HTXeDiKLgk5EKehu4JHR/YeYwIC8Ez1r7T
PlFLMbPD4161mVeOhygkVad2//MNRKTrPbwTV0RqxCwCUd9nT1oDhLI7mMus2PMdAKx8R8q0F/k3
bJ99e3cgVpN1W6xRbLfz2wrH2npD4nM4cVBgbCj247CfICQciBfFrjriJmWUwT5j/M9YH0U+2Xg3
W1DIl5zF7GiIS4ig2UBuu4BWHmIEQYxtkd1N/EVXl0K1XGyQDWJPheUvRkD4XkQOIdAgd2SNEdWl
1IusCBJtQbABKYkxISfTLN8fUIJLdicfz6zyFOgPxSua10x0wJYMtnbeRILlyP0glA2nh8ZpYBmY
B1ovDGXJHyQ0pQO4nIk4lBlLsrWqOf8V7zgdHkbmvJfjeCVxp5yMrzmMDBOW+FlQENysdTR/GX1C
h246vx7P/SOleoTrKfxsuGgDcWV+ekUtPkFdHbq/fHHDtQi42Qj5FwXj9JagcRK2l9Dcr1AaEMtd
QoPENz2c9JRk0usrYjsE+Ln6HCfpdjLtbG7zjHg6fYO9XKNtTEx6tZVJk6861rDkTnDylz5IsJaA
Rv1MxkVfUy1vjXrBUJHatALZpJVgeXmusKoNcP68QGTU7LgOUIpOZt3wjxN01dn2jsL3rS73ZzyL
cHBKIAHZPUZbhKfD+McBnYGkYfNDAibe41pgh7cIkXDBnsvzHKkDL3DKSF4m3GqmEhmg2nxPlcwr
glcRp40OtJiqcgs6XWDn1Fb4DWNAqE0GpwAI/U5YIvaQUs1zio2XdxO3akLwzjwusDtVQKeRrN7X
LBo4iSm6g35axDcCs5VoITBvUAINbsjdxb8Oa6q+8rH/w0m+I5Dyts9xujtYGCNibUDZ39iJFORI
PzCy0W3qP/HKDC1gCpU+pg9TNF+Fk5VL5BnTMEVziEeQrsu6BIpzBqIcaNKh2YxT1pECq+4T31Ws
MlS0qQhZJVyG6AAgp11oXj8NHt2cuB0HniF6j/NqmJL8QhQ1Kdp06I/ITeCDMFx6Q0IglgESY/QS
w7ivzjsOcPLdSD6mKoCWI2UGsUBNBDEUIdG0ueCUikSaEWAT3q+75u7hRCevoLMZqZspaz3ZINDu
dafM4Vq6UPl1tCqYv93ImrUVAMVh+nepDtDs1rVzf6blwIkIdwNYPlB80C+AdU1SoNLLy+CcraF+
RCh0JKDl9XAhwHN5RvKg+tLduQghzgqKgIQEnjsK+dktRMl9RxCNNRNO5AlqPtwSPfR1cbKRdYcH
TcITCaBAm6O54aARO1xjPg3vVCKOaAIiLr8N4YWFuPmcjDo/oGdZsYdNP9hSjgELTko76HA13pPD
DA0f+ytnoXzoL8UrK+l04d5QX1UbmCkgw73poV6H33e7LSx6Z6TV7dpizH2nQ4Ze5HGB1cFp2L3Z
nUAXsVJECSRO5mY8JRwKHL8/b5TSb0oddgGZSgfUSpRk+VuF2cZNZHbdqOxQ/XUn7gRcaZj9SAZu
msdJiNqpRImVI59jPp0tYb6LZ3z0Zvd3iM3d+/XEHBoVKMHBU2MqzFgCyGhm3FbEdgFn7up1UH5Q
41kefEGSqcd2rbR0XEtAKPxfVfznSIO6uzVWDmx719kPOjgvGAtWMTDp8kHq+zmvXrY474t33nPi
IBogqMGzItdAnHtz8be+tT7wDhA3qyoIUo6HpeUosBv2SNVJ40149GDnkxZO9VbbMYo3Rmakhl9d
kzuD7fuU4gjvyqZvyZgsrRAtAS1g66FegoRW+pN3C0oTQpaK5FXD5vE+T/qYtQgxH0sjMj5ggghB
0rkN87onJfkLWC6p/xg/qaIi6YYMYcAELNe/3S5D73u5FlVQOmkpX+3h0XzN3qUn1lo2tcsT7zVP
mfEBHxwqwAmvrwrxPsa+0FTZYZDQTIRMhAvtZ/4SxzbrvEY2TjSTj1fBZtseBDhwbpuvhfMKrOo2
zC/5ejQmT1wVGVM6v91cWFw6Nuv4hMFyxBuLmY9KcDZW0dn4HjUbTQ/765HdoFSCQsAOhArUhv0m
5T42k5k03R0AvB4FIYLAbJ5ETnHhx92Lbo/5dEDXJ6YWEPCJbMRtR4Tti+DQH5/k2C6Jy2wdaHSG
CpEfntWsxdUFHl1sp6g15QV3R6IZ4kGEWcRgX58Vr9yNKJlEW5U6cdvRkfIQ4Sposk+Sgn2ZZ5Un
9ewvGNVQKRIe70JxR2g1mDZ0bQIoUchMUkO2JSIuMYoDCMgQFwFllba8LwjyhlUKzRO+Aras7AB/
qyK5yd9rWm69IqmWpqoarYn4rYy8DW2qMJOUd/oK4TaFEhx3LXayJdNVTBTwAcCKSdxNIbSY1eO8
19jTbBL+rugQX8tf9as35HMZ47qOvNiZ8cRdYDJ9fmal7VUPOwt1V5oBf1P6RYw7F6nLsEuAkYbF
VbVRr7R4PB8Kkka+EMpSif2nGNC/WApVyjHWuN3tMS2QoaFAmXWCnedu/Ub1Q4zwA7/oerq3U4qg
9J6TX0l993S7BxiY8/CKFOIxuRDh5ROvbhxdCZYlqAXDeai8Ogmms6aYQVmMnlg4eU+vJG4jLFjG
xyu7FtbeBlMuaQDFEiDHfLC0A0epKY0apSiHeltFyuw6Rfcl+zOF5KJfFpDJiYWH7cP6Bb0cxv1G
PqUPrAjlfQa/HwfS3pqbaAkSR2FifZ4yAjk0MhaqZo5xOYdIZCeca0jNFpLEmfIZs71H0/YMj3BQ
jrqwOGsOVlk8r12LOAaZkYsvFDw/lo7sL+u5Nb3/v/Qa00Ni6CzlFlU9DJ1fC/vEEsq6vmrSTqBO
5YIrDzy7k/oDmJ1QUm9SvxJkKFLsTbODKrItxSELJcJhQprhoccjQTn+cT3JK0AyUHF+GMkfm0+Z
uRVMgzP28h6PyPhD7SokTr/vXy65Q1FKOdQ3zjmCiw6xYIarMtD2fYRB6ZI+A78OnLHgreycli2T
2s7HOUWc7md1UPZU2WwTFJnUwj0ZQXjVq8wSPFYOLvmZDIjt/RWzQfSRFDh8hABoB+PhSIoj0Urv
eFa+XggjbmdyPe9esl1FhTFjO3f/vGfCcvrnRVY1TQKuEBVauu9QhXVN5HvRcpFR32sJmYVPqRpY
0qx/AXqheUrOmOcSaTytD5AEDCgyGIaQiwcSbRFJ6GuiY9XzCKIRdUPskKvCoPNSLct2QUAFSAe7
WAxTlARO3ebqDQnaemTLGOrNRbDaBAh6esX5LFReGQp/7krkQQ7rDJ9lAXwHSqxJYa56cIcxtwHi
q5BivKkb5YVlPnsQvyzCc2FYPTMo6YiPk2as5TQLNxjSPUT5AFkskTCpLTJjg1yOvQFWjqZb5CQG
wnaY7jendMynpYWbOyPqmQ2B11DAZASFOj0Lf5IMS+FQMAfiXQsJ/LtSbaPJ05AP+UY5p1hPtFnX
u1REMOrp+TDEPQ9zoCgKtAZCrUPpfX6i9TpTjmegzTh+O2QHSLME0LKzeZDSdzql/ADyx6+m3iP+
mEoE/3bc9vly8qgjA5oPKjpa9woDh+bN9M/KfAjgMU9v8AsJ9KC8puSwPrA96ItkLzM4Q5mDBBt1
2whk8oCH8dgHrEva0cjm+J/A083p8hS/uARYkESpzzZQwzagPjkDO0yvzQ/S+gTYaGhYGptmOCdp
l7+SOifN0y9K7VgmFW5awPmVUjurP9i0pu+TXHQKAzMPDHFY/mAZxbObYLOAUMX/+aFWpt3j28LB
tmKJpmqJuiHK3xCBuGuZnLQ3nmkspbBLfuhhseIzTTKxgz8sEofJ8QnV4LBStyy3BJBL+3eSGAmR
AgO91l6GWMgW2XHfWb/1zX2u/H/Czqu3cSzdor+IAHN4lZiUs235RXBkFHP+9Xep5+F2uwpVwGAw
ja4pyxR5eM7+9l77+vjsBo6QP39WJqe/fFhJwRyqKvCtZVP5Z0b8L0UlDIu8HypjPPRL7u0G4rHh
A0VF7mIyHuAYx6lpuuY5fCG7PUoL9qf6vP6S7Ixhm02W1/wKp7VULiOkgwuIdIlD+R5TJQMmYYvV
4FGTOCzKS8hun/QgM1ks+pvsnCP1rdkKsZX0pPP0Pjb02ZOsd5rnMdrW7Ik0/uSW1CGzKRBOJ1Fy
bh1EOlh24THOvJyj1q54KqHf2oybyGUEuNfnpOSwnNnATaSL7s6hFw64iG+rhjMgpBxKFANvO9LG
5PEOeQIyQF4TBjxufHVBqBok40O3pYOQ51f1tL8teb/Ze0iKoeiyrkiiIpv/bEv/dcHFJI5u6XAb
DyKVBPAGg9njVa88oqzQM2LiQxTfgp5NfeWlaWjJPWrCBoPOnbx14BXDKUQ/lIE0Uc+07D2Mczw4
NJndzhhGYWVKG0EzucQf92JzLw+UZlOXxCKiUaZcegUcEd5ij62rf4cVL68Baw4rSN488TeIfn38
RlLDgvQ/zMB/bYFyVaTShAVJqmAnKX97WH6RF3FQGepDGRZl1bC0H3OALDW0YtTF8ZDEPgt8kPpE
oAauwsHg24IhQb73LntWhLjFajuJkINe1hSWl5x0rO09WDFIJMOFn402pmeO2sbi8JhD/flB+dWr
+/icmm4apqUy/NF/eCUMVdJbMWrHQ2N4PAnayEBvGWtfKfP9hjle+jh7zVBI2fyH8BFKH3lIGm1B
wfkDBpezjYtTj24LOTuL5cvd9Fi4O+WQZp4Cw4+K2nrDGI6DlPgODAsiFOmoNqHm88q5lYkjIIA/
/04SL9pfn37CCxqnVgnLlyz9WKrqXjDuWT1IB/lA8Lht3RxGUr9Bj4sxAxLqMebUcJCcWBbmjE1f
5I/6mUriWb6ssKDukIrwhp5v3GmecA12GGULZuebgamk3WiErzmw+gBhZib25cbGVmWHC9VDWMM6
drN3e83nbH5/Syw7WiZevrF6LtN88h9cNmmn2PToLhWiW4AMkJxmFHokSz6e5Df088mu/GS0M2kX
X+/+BBRtQ9YA0y97KE7S+wn10evWiK6ml36UcO8XBEKLyAE9rq8E7UOj8ktEAL2i6VHRZ0KGgz2h
+PGJQ7RFzaInj3sBWBW7v3DRJX4UHmk2j9Xd3UPqZSNdYONiws9aND4m2KvIUd4zNlYUxwNZzoxZ
PK0xOzU5mXXqMvcapEiORMb9Uu1r7WzER03/NnlDDTafVlzQvzI1y7t6jV/QZbN35FVbrPxmtKds
MZDiS+jCnUfKi5AczTswF3/8BilNoA3Czrx5HnzluX60UBHiR/WebKues7vk7tGZmi4kCRspQjEX
X1f3ghPvOA/kA+lbV83n1iPeagcdpdguNhRrBJhgZL5e9q5ySkjxp3gl5m2/SzAhs5EJUnDiTqb4
iLMaCIDkbFlXkZxqfVt3xCT6S/g5lm4gLRR1ruvzL0P1k3IVM5FWIG7sC1Cps7T71M/lWm+fh9RH
DaJpqU8uzdN2dPM13gUW5vM9dMi0xPwT3dBKvU2jBSooJV4xsnOsL6ntTtk4jYZbyG8dGLUZnYlE
TvxuJVFuqL9GwZcB+obqvaZzbwvkFTRbqV4lXsZNhc6Co1heCc/JuChRXJiSuZznLSRF9zYcWhBq
/DXvqCjRpQy49e3WWGDCF17RVMGKOdLwYaCBArZ+qOh03XAulwOOfDvFPOQdaTOHID0HAtwhJjc1
XcpsToii0oSnHRCD59OhWVHrdZ/TslfOhS0bVk9kKv+hs9epZ528YAuY0fu1QZ1WmDkdOz594pln
fU971YpnIiTS7d+wY/Dfi+69AfR7AUFAAn4bLSkVMfcI3lRe84yQgF2JFkdzaSVTHz/kbHUdUwDN
j18WRCHb2HUOvbY+1Y9+XGEb8p7izI4jEssQSKpDdEh3LVcphLCFJvXPaePLIo5JCRr7aiW3H8fM
BoeIQ+HJTEk3Uw4jJuy28RAiNNj3AwObdjhEihsPLk2xHQr8a5EetHe6IyQ6InqHZj4th/xkt/yq
j9NU7I4gGInGR5BUtvR8mXtyOl27NSZUryoBXzYfeGta+UIoOFEIVwVAH1x+As9eql9YPngeqN8b
0XxPOi6u6AXNkQQeZ3JqptEAglUMvR/ULxIUwFFcgZabo/EC5DOce/Apdw6FmaPwORnn6l3TiM8j
wODwWOKHpXWY6TkiB3/yq4E2PGdHdK6QjKic7REfE8zf1SnVq3kO6RLULfwI7pK0d2NmAFO+0AdU
0ELnYALjBMRIx0hUwkijkWD9zB8VYhJngvZRmdmRlhvxTbu66ljC84ACXrBXax9xKtj5cbntzPs8
a1HInzrOSwDplc9ePY4iL6rsUqmvUrMtKi8g69/45VLjnPdSCacUP1qMxVq2xxdJ3uW3ZYszmHJj
mPcMJ6nyw3wH+/w7RtbknsduNlPJn8L7WugvAX0e3azRSOOfKNjt6Vvw5Mnl0GnIMLw/C/QcdmHG
oWVYSVLD68OjwD6LBcUtePBofK0XNcQId7TX45o3K0fm3f29fG5FkFTovWsJUMs71kwTT9iMSwG/
/gtIuEcQlEMNfUhfRCavA3/leoKlc8nmRHqQseBEYFrjKE6on+NAttZ22SJ6g7FiHqJteJbFjfIC
c+Sb11cZ+yad9FQMgAtySC1qsaepkNKVffQuywuOiQoiuHIpk6PcLAmRFnN6IUGWWieUNCYO4bam
/XF+vS+M72FDnqTHnAKT6ZMvBfZ09WbS+DW5Y3op6Mzm7VCoqxvb/Ojm4hnglBK21wp55Qt9XKTc
h98Xk7ZBw5UJn8fiVAG0lqpZ21xRNkJdu5tiJpBoT/Jlpu0aRDEXaJth7SxgEWt4TFaMeWEz9J60
l+K9hp44666AYCVwpAoDFj8fdwprjszlRuDsBGJvyaFQt42M4Uy1YVEOo4cmIXohRnbmKhRTjltr
ByBwql/FfNGH3qg42lMm7OX1EJwIkGOHwDfUHGhc6LtltTX9CDEHUMEsJIDa74bCRSxk/yCzxFSC
q53vuV3FHiEGoXiDSQn2KaoIlfAuhcFCX+z6tqlewgfg6RK4ZWHr4CpX/eJO2OcI/YqBzqVjUr1D
8xZWpGcJhsOFWyUWZB341Ly6Vj4VCsXX4yOlG0I18L2ERU8NipO/892bR0N0y/JU5UxGZ/UpKCAG
casFttiEMyAS4SbDjFZeKZ3sT9qV/Lvw0AbyS+whRWHhT6tLP64FZuKRoy1aYfW4RznFQZiVeZMA
HIZOgoOMLxIW4VcAHssWObWY89ZRG7d8QoqEAQZEIdp1G5PfEVU6ZwTHvD0HRbgjkAFh4wFJMvp8
VkB8Ncyn4jXbOvGq0yV4F3MgxgwiQEMZEHX4edZ+oie6mTk0IiyQ+4jw25hfmwsV3EO6Ep+Bn3l0
igA3lBZj+axaQGSbjfWtv2AidQoAeKRK2oVWuAoBk41lW5FXPvM78E/3Vf15g8X/sHMvgajYReA1
iFbKwgIYxRkSpZSsjh/QFg2OQPY74dPql5HlJgwnoQLAnO8Vn28LDl5Xv2o9RIjvR1sTfP2eeKXL
DS4+08wDEQqGIwj/7UB8hUc84yv6ZJjUbVrLDYxljYeZ0YLZbkXlwthTyJ/IxGWsK7x4NacNLrzV
sFwD8OO9z6nc2CvKCe2AE7qwDw/j7VyijEd4BQkZ309xNP/KbOoxudCqNBMKVh+NSM/qkePAlwbf
7D1cPafKIswcxI8Jh5dTLHFkBG57hofPPJzucfQ05BTzZAZH6743+2I2MOhHX73q+KlB/KtzznFx
uLuPe+rJIA0yN3qEEmbZoTqQdkH0nEP0AMLPDNKvsI31tv55O+M9CZbGw39LL8SV/orWCbbDR+bx
Yq85hlwxZA7RSmJxsMC5bYDVCX5OPv7d4Ju7PTooxMIX4hkUCKo54hkuoAc0QeHuXVdf2UE/5q1b
i963+nJRYp/ZM/oF5jtMB1yn3U26EF0PfZqbvMk4mQ0dqdv9NOM91dJCMmeIxY3AxpiAD2Xv6JZk
nfwH6vsBrwtFZ8reA6zRtD9iJOkBWfvD3KNPiA5s4EOYifdAqx8EWibIEpGmT3GuLqHLe8xkxGX+
Tc/YAngKhm0SWIwmff7aktViSZKSJDxG6A3SGaTr10BYtrKNkTFeJCpFxbwJuDcTl/csfRPFShjm
lce7GWzRlmQC0Q3RMZaaJ20GzOSH6WTZ/WxcVQNcCY+H7sIbvYJbPEOjspUl1QMTlvnLNA/xQ9rN
5c5m08mfka5uRybDZrEMToDqCKPyrS7Ibmu9E9lNd02dZBHtmWJXwkdZr4KdSIrdTqtVS3X9uGAP
Q+ELYydNAfRzKAxI43MS+cWMJmvedRCdL3RDcD9TVmi+0+tQo7tTyfgJHXKSWCqEzs/d+0J4q90G
4h+2AemNw9pwAdvOSCdOVkyw3kQ47O+ge4nAVTNeJSSqUBERivlxAuMDtj4MGLxI9UoeMDhCHPe8
hgKDV7wHqOIjCSY7eOe54cWUlB8gzpDIG8NnaNTNpg0PGYTDGs+4wd9ET4NbCU/3nM69KwCKfCFy
t5aK3zF/AIpr2JX1QPWSXeZJQQ7apM1GP4Ap2JKGk9yOnoM3OflMeVxxsIn7IF5BRcD6gPMU5C2w
/nz3eMlLgR18N9S8W/ZYH4MnqD6qfuY8XVxG3WOOEJnXBP9B4IULqGNBPKcJrJhDcTzcE9rd5+Vr
/NEPds/c/Y6DvjVAGa4QsGSgHckSQSYNgCUdb6NdvgfX+DikDnPqiAYe1sph2ar0VxBH68g+xlva
QPrZdNHUZbqUmMNqz9xRVNjak0oCmfnZg+xYxtdhz33yRuEdP2ZuYYVnCuQ+tck539V7XnsMbkRK
feodDmKeOYfyG/5DqxFmkGm25HWle9ai0ObpJnW02kXQoRBLAVCPWTu9PQMgxmt5SprvwHLVDRxF
p3qJ878YpH6jhkqyxfRE1WRZU9FJkCD+pXfJvX4vGnLOB3IH5LuS54bRd7UAakmcglnWM5I3h5dg
iRJK1ip+ls/yJ5WXwLZUZ1oGZ0wpJ4gWIVxULu/9ux4f3ok/SyHyL75e5B2C8oauKJbKMOKHr7cX
49BUNGE6BCoBjqewXpjYPVoqIqgKwJm9eFh+pnVnuhS1B8ZANM5tDJtBOF3C7TmS99jveFO0ij19
ReLRvK3G+HAvTn/+nL/OpP77MX/4GOOkSnSxDsUDsIlldbbcDHdptpQ/pPb6559EGPBXbUiRyQZi
37QwM/wETbRReRONli8OGh+zku8Aw0lXX4P0kzFiLM1Fc91Tq0TKH/q7A+q3F/GIODh6RJT9is6a
a0AbvOCAgBWlXfV5E3B2HQd7dJQKKBHgQunxeBPPb2r6CryRqSjiODoo+SLdVY0XVqoYueV0s5Gj
zCepdoZuLjwaKhQm1clioAAqBqJUf1sUT0jZmfiwDiQ1dTXq6Fgj2GoKjrgpPXrfA2UlS6to9BPh
u8BNj22ijlfDSu39ko4trdtPKCsmNBpQtdxtxPFJpEj6jlfXasDfvRWzoyy7Ku73bjtS+hRthmrV
y9spcpOvntPzHVkSepGTXOLvplqP0OMY3aO0Cn4Bk7w4yc4rqGCMVHPhKCr2DW3FZuJmqStN9FpS
oQ55VrxyZHtc8bOvl03Fec7X1NXAOkor5LNhOVmE6AC1lZSIl1Cn2uufWXAIynTZP6aBce0q/O56
6OQGmxbjqE/7UGccRJ3korbgXWo+JVicsrKGjRu00w1FQlyp5zvDyzk1EjgIpg/OOw9Sv7axsnXL
TM5cs3fMlgN7wtyTjHWp+hYeVtzRHEM4nKQ4Q2XV4wAzSpUNFsiSVnCmHky8xtZ18ID8YMJKLmAj
fZV8ZErLXvGRE0i8AXYBg+hVsi/dLN0a4SkSvHHNELjzRBg79g3xK/Q1Jg/jmnw0Bi2SEAH56g8s
zvho1Bi8/5pZAgVTf8NoKL8bkfz7QfghUVftPerBnUyH0nq2YKynQEHWFsDvJYpJsimembKGzT7Z
tISS9twHuTfRueqSF0lC22zYcAfBe04bs4sti/NFTQ1i8xchHUrJ755XACUGUBjcLj8N7oNSJYqm
THzMkclK/nZTYBeuCvYO4t2YV6Cq8m2tH2RMpQMtAOArC6o1KElSN9anFEbzrLvC5lQfA2YyTdN7
9fBwXCTCNAx2FKYzR3OEnWCjb9beVJ36dqcCGzNm5bCs2qeOt7sUn/Cfqr1HWT2FjMmq0ICfnBtE
tuZd4+74QJQKV9gD+OaxPuI0exNvTMLnA9oBHlPGmeyeKVy4zd70kBLmYI76CBiKVgAFts8Z9xqH
jOnEaJazkMrWAV3ax2dW4ZyDZJRxJMSqcbMTmEI+uEMSR1q90yE+RXbLr1e60bAml//n5fL3gzRe
Ig85neEOTIr/vufqSZuCPK3R8R7hCc/ElVn7YMsYE2Af52rTttY/kk+0ja0bAV8wfWzs6ot1GKxh
HFyBC/CE3zd1s0uSbfWeFY7G44g+lIAfAB/rqLx3tEOfuhmyD5MuVK0dFgGxXdT5+laz1h0bjEzm
FwJMNLom8LLXiKAU7Nn0rXlu0zcExBHwFRYs54YkCeNvf2+c2y4I9oEK4t2VOaLsVJJdZbWAjTmw
SSnm/arqzvEminFrgEETIR1SqbFU5QXZd4jUxePY+4Q7os6X+YMO58icjNrDaLo6zB4Lnt+ZgoaG
sz5kyObF4tubZR/fBVjpeqvt/4YF+Y2rgFi+qsqiBpJJgkPz3+9iHCNNTeVgOkAEZ729AZiI1w3v
S+bN7LB2Aad/qi2Jg+Vbksgh5J6rDh/7g+oKVWLO8BezmfGbOct/PtCPOYuk1bpcKsl0kMNHz11T
IytyM0TSUqaWUNhaj6HHiCCAw9dyw1P8HiDFNZxsh+1kbsdPwznypRDArwcK3Gd547UfNE5jt0aW
GXAIUg+Fb1CDVfRejGuk4PtZpLwjXkTJa05kjTuoztz+o9rmVyH8lPCB93OEtEp2OZ6MI5G6iYqM
GbMtcGfV/a2k6tu44oLTjyh2bFQH6RSYMJz92o+avzw+v11jVU3VeIBUU8eV999vLCKqrdxq6Z8x
YJG6U8WXtopHWlY2QuNn5kcszwOLmmp6Z+dJOw+ArevLES/j7RkngvZYNSYAgY2jW+8RXajNHDuy
EvhRfOhV788POzag36y1qqmpClFyhRj3j+2imOtSWenaeLAY2/bLrvXEeEPG51bMOTYBh5hVH91L
26rsJlA/yRTNJLQi3nt4+GFlpr6hrBUbovMcIaAQOI/wWncJXMqXXr8yW0lLZ9KXTG8svNgAty8k
cZVnubXLmfn0TzeR8IRcJc9KdtG7PHVJcxqbNaMmbhNQ//aNShPcFCDuHo3xc3R0jpMF46cYMhz5
Rdbce/bMACq8UZVFyhQhJ4KGy+7htqvRd8V6XZrbhIHAOu03DzdJ6VUcFdV9ZmFq0nbwl8ujCX4F
LeXIkIuJSxvbJiU6aHOdj1+NmZjyUMfpSlKWFG8wjkNernx2fTSj1PJyYDhnD6cJfDj1cx2WZIek
sJUtjdAd4xXphDHd36JlzE5GptImoABhU5f7R0+Sftsa8DEbi3K2HB/r4BS8vjqOgTfwrRBRFfgo
Q3QhHB7kn9Dc0xZn3UxGRFUwOClbamBhrvgqvh8Yc2iZBg3fAU4VaDXdZRhWbbjBBIEKWrXktTG5
Dk/hSeEb6s+jxMx81YiXgMNKhStiIeOWU1e92+Kh4ZdniV1IXqtfypsH5bF3if/l9MTYZeXkyQ72
SiXuqpLsIBJXc0woA27fSvrWXkSmwFO8lBg9MMcS7Xv2rhXLdlhIBEFXWr2irEbn3Gi5bc63uau7
RQ4VnvFl5k7KBvmsmcknJdiASoyUtag5SdfN0XWgJOG5eLubUI+cW+ryxuwXQ++A20v1ufzMAfEe
ebh6q4GqHY9Mze290q5gzRtKJoPUk5Cfc3bVymGQNyU9HCQGnjpzXV1CDG5lch3C547viJJoM+Be
eYu5oadkYfqJzZ9MGRy2VBFC/kCx9TCfoUbdd0G7ItsMoW+6b03BDm7YTAGiEXm5EQSNHpJGr3zh
dbWGVwmC8+1tyraP0YMCvX7hCHzQSl6QPpYQ6VGoPbLqpz5/pStQfycbEBV+STSqWaSvZGGRgini
Gwp2NM96cpYjt4ogrWYclev4jND156VCeyxc/zUD8SqyLMkEWcCC8XNbEA/TEARFT1YbVfLbntzs
LISeoSEtbS3TK6ONxB7xTSMwwuwoXhnbu7RKmA/uAxxwyhGIN2YtXuw+Rjag3lnOavOUl4vI9Bp0
KnnJdhoT1ntbeaOwwh1Zw25tQr+2zsl0JClGC2+FCsK6nfkwEUt1Ac72z7+l/Lu9pw5TA7ckazhg
jf8u35kZmyOoRNZDfjYPN1/GmYeXGR9UMNpYgGjZgMm5SdkFExC6Ux+870/ptExOD7EJysSjwe3P
n8p4bLl+XnsDx4bIJkDkx/9461qC2tZqz7U3DM8yPPPuqVQ5UZ3OOZJg5+pCVycZHbDjo/msv44c
5gOPNGrQHfEMsEgZpifinuYYCkz3yWIN4qDLmsR+ksPulC+tI8uybqyTYCGx3a+/TMLlnd/gWmXW
Nx+vDPCcct0KS2SCJl/p1SYTFyEM+5xOqHWPWpz4YTnniCaj8yXDI4UvOTI1lN5tJfuMPyZSxtp0
EN/l1fgORHb6i7NFeVyFX66SJT2ARqaqY03673cX64KgjEIzHiQKfdrOxoJVAOx5t7YZ3bvkzDFF
tbY+LPqvRFrFRNaJqWXfGMo7vuYnBlvoUyr72U0xYN3bR90XdxoLAv0Y1hWx78/fqvmb4xgKjQw/
RQfRaIg/fPtVWwa1pSLVmJdwEXD4nkklDZJzLqQt3vwbOSgnCTfIA5G0iygiYYTExPmrnpgcL7Gi
eRooXmbP2cd4UWj9u0LHSZO5IF0y/bX8EC7snVX1K2l8dhWl+82ErHmR5z3IbJ/ysoZTTCDuQVvn
MLZv29tLMFfedCJMMQfZsdpwzG62qLwXppG5q0k+L9O831cbxOmrXj9CLjT/qABLPa7ScK2tv4Af
OXP8+p2qkgwmRZYMhb3Tj2sk9Wpc3wOuUeNWd9dwge10i8693+zGxbon0wpBeQSWy9n0qdaryu2X
UL/3/RHX3A6hjgROQpuTAXYG/zUbBRQgU97VDYQegI57Ktm0k06vBCMczZ0EbIBLOhtEOwLELiOs
w24dBHac74+tiuUNd4D4CxOBfIDGGs7Y1xiYHfBgBi8ScxS09mesB6AZcq/90uSj8fwgJi2m/onv
DoMCgf9wmzBiBXcbzzElqjCZoDG8Uj7NgJhx+oJ7FPupF6+axMFiw4QMK724GrzmexicNp8NT3Ex
Tw/AR0u7HV3DtDPLKfflOv+4ndPIZTZEaMmmPZjA0Cs/RgXuFaJSObqvLU0Q9gsAGOThzBtIlP1g
8aaPGUZvSsrYC9cql1MJorw/tNz4c+ZDo9cVNu4azXRLlB3wudqr+SkndvuVJmct9SqTTqtZSBbC
thwsDXhUcOiyDriaal/SJciYu88URc9n0iu8mWtpwDzh3spWmCmlozlLfcR+BKtv7Sun3WL20Wvz
+Dn14fQRTpuN76FxYhKK7+VS0zVsPGsltVQrBvCo14vI48pzpFP9Jp8zQI5cWmqd+wcRgj2yLB6T
mXGhX72ni9aWBayAsCVdi0BOjSLG7qSFmsK32G7751vHmQ4z0TO1leTfbZoTDz39Icd4mNflUnDF
p+Cobtp3pkc8GKrfCh5bIZfxTOGQBoIWj9pWvZbvPTkKNKGvPMHLh35dUVDDewW16c8rCdPd3z0m
mA7xnsumrMg/lr5wvIkIh8ipt2Aj545ESavmhGd6YDPzgqpPCk1lPMbGHlFzpGrmdkMbhEC9iauX
nHfbmDF7n6WVxielfAgX5Us0zfEcxHbuyN+olTRToGhWoQd0P3t0Ky1lknIMWAu25ZobFFs2px2N
7bRm3TCgJ+5NfWa/FwP836nJE3LvnOA+ikDJ0XveW09ds1UlXlmVY9GnCUl7rTOSoJaT3PynyUUV
XqSlrjn1mSDfyPxtVXKjXhM4PvFi1I615nTo0za3NadCvjfsAYix2vgKs6Qr99qdYB8Y0U0o4/9/
0a0ddvRRXmuGrYjkP6gZcy4lOOubLUe2IAMY7fZsufO/rGLK7xYxWYSyobFvYvv045AVRGaPPVmf
DpwGu+DIVpNk/ouwS8A5vo3pAlV+uh9CHA/mUuMkA+jJuedrlXHxeaKd+EKOdCjnd2mbIsympM76
Dc1gVH7/+T76NZWuSmgN//9Bf9xGbTCYd1VBIIR/zijFoduHrIThGuh+0MWyHTY3nSZHrhbLgGMN
/v0k2O1z+GVFe+sRbcidP38k6Z8d14+3Oni/B4FXVUWVAP9/3+p6MZTDMI7ToWayieeSI2kaOvdV
eMH8rrFhLJ4k8+MOxZOB2SO1NizIdGd7nUFROu9C+/ZdZa76jR5Ac5TKsNd4MafXqjzL32nn8f+Y
6PjecVaiSnGh8SKAhRRRC2QXwkEzt7oIxm1x63Y5fWp2QjpZ9nmGSwook9nsWuBHgq5F65k64L+z
BZqUWoqAXOurMlZxdLgJm2HapakfCctY9mPzLHnGMXKQudQdTedZ82SuchxAiuUkH0KypWxJL3wm
xpHutCes9uMxum/gP5IaSCmISmn+Gai1XP75Sv9OCsA+q0qGBFRE+p8u+K/5VmsqvSiKxXS4o/iR
iKLJcn8nIrijwTai/mZdXV8Q/Gk+/O4WHD+H2Yi/1gbG1FC9Mk8HarM4IWM2fLpmxYoj4TSncvKj
RmWFQbLiLfPnT4y5/zfLnozpX2dbTAbynzPLvz5yPcVxZwr5dCDdCTJ3qSbPobnISTrtTIwuLFD9
4Aukv6tzpj4N5wAGEgxWRt8R5/GlRClNNMu0z3gfQOScSURDzMkz1Zmk7opnAFyGOKt28Qu2vN0Q
HjVrxqMgjCfJYvOjP90dSaSWZHVPHR7uMEURXtZUQ+evyOn+ZGwG4GSd7hnvDJqG+wa9mRelwrAY
n5K5MFz5MuAsOT26kNvNIwbQnzta7ej2ylyNb+GpImv4oVPXiyOSGRMQ9HnyGTWHAI3UTgXHOgSh
nT5FC8CD5BMqguXL+pytajt+a5JTwVZyq8+KzLmfy7ubB3BBFubHZM5Tg3P3Y8jXN6cbgNYPEvQV
BO+tDCDJWuLx0DyibeMLsM9qC++j3mFPxCHDbxPSA4MP1y3Pk+OwjbS2PIJLcvMp22aAB3bOkISX
LqGwebQr2t2Qr80tHuHPBNV2RbZJ9ZHYo3gXJx+YohINF5Korq2JVc59bMNF+/auyw6dgWK6SQQb
UFXtNcNBKC7qsR83+MjDr6CnjH6PMsY3rfzNzi//RhhTZaiKoiIy6tX+yUj/69bqsvstjKdoOhgf
Gff05OraM91fkR8LnhGsVSqIS+9O3wWHK5GZzksEVvQVthMo/9E6GK3Nh6VFFdGZt9JMWvz53v+V
/slSrZPRVlkSFQkG6n+Xxe6umoPUKONBF70bxbxY2cTMM3xtFybHQXGi4SATLYk2au4Re0KbAeFl
E+HWJ6++M457pLf0jjJG5psrS1uV46pufIw6GCNbtoYGxg+GcxbjOtCmkS2/Lwmj1U9kGpNP8e4i
dXSJp4LUlX38AsO0x8ujouKRzZ1JZP86DGN//qV/ZSb++KV/nIOlshCnsVLHA+kS/Bg0tkNELrhX
4dFE/t1JFyjxguHdJk7HTniFjpPiLCKYzqAXqJ1pc/t7veAINXsbFOtGgUsC3BgxCxeGF62MHQfm
WKFU2i63FkCRcc1mhkc2IwbAIIZuKLrRAS6kLtdELXyDEr4PdsARNrHU1z9aXEWjyxrYA07uMM6A
QMBIWm+0J0l2TQJhBZ45oHFgH2hP9OrOK41Nfq34WvDr/+WN/tutx79vk8cK+q/bOMui/l7H6Lta
t9IE7Dqr/DtmrHRMDErt5yoWr8IP8ncke2zSeeCA1xvuS/lFoPgOryn9Z4VLxRZ7a4i3AWzDd/ld
iZ3gY4r/sk2SfnN+J5GicCTmtmb+9+OsN6p6eWsLeTzQs1fQPI7R9u62iC85PlK70x5XXNNROwmP
/kVhkX53Fv//nw1Z67/XycyTe3wLHj972zD+2TyOE+T5X6iVgxnwl5P/76wk/0sKqSIYIPXnkGBQ
GBF0QT0e1E1Jrq50BuJBFC3EC3mOqRjplvAIEPgY5+gS7zhFidMRHubjX9CkxTuAVXJkzwDZNehd
/oc8rLFw4ays8KDZJ6bHf370/llPfm7DdEvlW6ESwdCUH3tY8dZqYVfkzDVgRm2LxiEn1BBv3cim
0zUrRfGn4gEC0N7qXaW44znD3LaSGLICU8GlrP3lzv6Vu/ZYC/71gX7sVYcsMrXg8YGa0qYwXAkf
sYGQsTSJL4c2pBP+oz9fg1+Ju/xICjUQ4hRdNQz9x01yE9NeMtWE5WfRSWsoWmzgx22OTWnHgBPP
DxlTmTOSscL9+VKWy3b+50/wO3fPo86DIwQGHwKZPx6RqTWzUFSD8TB+h6g6D1uuq5hHsX+kdYSV
DjbG1nDwTbNbfZVP1MyMzfL2kbxI4Hfww2GFkBxBwTUNSvNSgIn4/Msn/N1J9F+fUP1xjbIUUNpk
huMBNCwEFBp5oQogSBJXtt6TTSXM8wNUTLBIIELjOp0HtPRBHZoFVBwitZ0fipLD5O5W/2V2qf7u
nU42TOXulS35oaP+9yG/t3osRZ02HECD609xuBrWOVUV0y5A3lcEGhsPEtZg8uucCrrsVR5SKtpC
u2PZN/kjWboO1LOQrqPyiUpJ5AFub5kI1pKSOxjPRsEsckkvtVqB7t1aPj6UArMB+SWWV6DQ93M0
Pd0Y3N7fb4w/FM66gq/F28KgCgAp18awSEk3thOFLCnKa5vR94tdxO/zD4rk6H7myCITFucq2eZn
Q81RcYjac4u1nalbcMKpQOfsJkqdWAPktDMKpJ7zJEAIXfBaiyNHvO8N0BiwJ98kzbemDwuHi2Wn
og0AinEuqI/wFLRXvDkWzmzep3evgIYjLTv8zRnWc5TjfZbB0bkfOuif6lkttrF4ArIrhA4c4+IK
QthUTyP+BihS1KYE3Ts77moAz7tNBtwA9uA3dH2Da0aEfg2xNYMumWsvPMhQHOvbtsUlXYWzbjx1
5UZtLxCMXbBh5htDl3sIIo1oJ4RXiCxX4kl9tIoSJzZBoS7Y7sf0LlReXJ1ADRCWM9/KchsbXmLC
6SO3dsPxJGfHoAFg5LDZhk0icHhlPJaNTm4+Bo/Gtt1I94vc73TTqVI2z0R6YJ/I2jNHYCqBcGFF
azWwh+i5J98/bXq3Vr7pSxhthdzEnWs0cp4gKYdLaqm2C2X4kMmHF8sS+3mrzzLw4eJLDuU43TEl
bf+PtPPabVzL0vATEWAOt8pZllxyuiFkl82cM59+ProxGBdtWGjMzekD9KkiKW7uvda//oBeDaGW
XO3Q0TAojlYqJofBGR8MWJyo2hCeed1MvAe8KKg0sT7DzOJNL8kCneP+1OLdjzvwhrPhj39w7nrn
pEgkfU9MaA+XeTmt7sWVQUk/RUCjAJSBEl5sZRof6H8vWQdzX4JpReTTNe1hzaybe2ARWPWctqJ4
Fnyo2onEMeNOAxx2PahpawXpl1ct23zaTrA2w/p2nkAxQ8wHOnmtQfT6Q54dVCa6c22DoxbOLo/q
Y2QusLtyZhD6nSNhvYgTiOcePGlgnW9KH+XuNC5Ald33AtcQbYHKHLqwBVv9kbtRgz+w9gf+cjXs
Gt4xVg8ShEVGYiimxfbBgKGfLmNzwAbl6CXCeiRVN9q1PrnptLjHhKN8EVdUM8Zgf0z88FkwZqK5
poEluk3Ul2r1iJ4fQa6A0UH3nnboJA8lWrSDAPiKKKJOdzB+aWphcdIPZiv+CTsHUqq4CtV7HQHk
fQklJrPWnjdrwucGxih9DhoHfKxiyGa4K4tUpSUdEMPehO+cZFx/0TAFMLBQmCT+hbFE+qB0R4NM
6kXLfarwj6mFMkweZigUmvRZ7u9hExl7uLgAlL9v5N8zpOh6cODHCRBvcsUaG8RKtubXgZy3A+5i
npRqmWEcSZo3cnbA1GhKOE0LfEw1vIMaia3evmDkQrL535r/RN5JOy9aGY9Z+wc5GVQtnFqwlMVR
UN6UwaOWvzn9Y4QtRfKBjYiMICv5E91h2YtNPESpztywbaLLAOmP/dffn03SfwAOIITKmki8EjSz
z0bjS1nM+VQldUWPZJMbpZ6raFZJ64w8JQQ+2AaAvVypQMkdzaXD4KaR40OzMI62QjweaskJDUZn
DGEE6ouINzFyjBkzhN76o16AThrYoPheYLu+CstVB6FsQV0xaZ+6DcnMBxZkttSFQWuHn2m9gg8D
1WDh3fnXxEcgeYmLe8Gj48A9xnnQCHUA3EoO+iZhZp09lMjQELogVUOFgPhucLIs2N2BWrN70V8G
6JLDdUjgX4hfNBHVjCvmOVpL5KXBwWuXCHDRx8PsmMvZqQc7AC9Q5xr2ASp+jK+l96dM5xVyrwYO
Zj5Nu70m5JP6omj3VnjIFXwHsVGciNkJv21GJLTrGf5pG1kNp0n1oTQnkcYY34IWR6WoeWc0batL
alNgUKJMUe1gKM45yLDNBf7Y4bvBd8UkCns+k8So6q0goEydYASyY/iBaEjDeSTGv/u+IhTFWeiP
RAKar8XfpsPNEDHRoitmGDBpfHtE6jY3Sk39B061xmfwSeqxTPXTS/nLamlVpZNqUW5PAd6q+SqO
6qmuYSGSgQ92mA5t6/BFSE+NwSrad/F9ifJxZxXzLl9AFAkZRqI3xjaE+VO1C9BpuPfQ5pQO5eo0
TledNfiutxgW3UkYEOkrG5o/35AO4/bdUgn/uwsirG26ufSBOXS4kuLHgN6WBhaThHyC91aYvuOb
Uu2AdzBAMeqLQ+eLowR2T2Ce5arJ5+K2rtdki/7+KfHJUDSNGgPCY2QVZoDJxzQ2vvFkuckCoWlP
5RNBuQFO5SLDxbVLrZLxbbA4m3NYrMBeY6ZruMdp5Zr5BBQWCLYMu7bEspKlrL9rBCBMsz35AFj8
aBPU7ZAtgxzKICOVamuBLqAqmiWHaPASYYUbf5Pm7JN6iqJan1MYmSUqW2RdK/1a4iE4KXOOICwe
Bwm06W+Ryir2QkTKyjScDTWmBJKzQxGtGC2Kewx9lS0GlkY3qFqi95Qk33LGyGsNUsIgXE0hYxM5
iTEoPmUD3SmH3QzweY2eJAwHaMXyFahugN7WQgM2bafs7BCWST6m4D2KziYjs5MhBXgR/LRiUgE/
t7jnYnchUny0M+khWIivxavEcIZUFditAiFT4QbaG8ksmOKnQzS3QB3H/LGZ+6srlqmPZ3ldvEnM
dqV1VW4QvCr6ggPfxCuWQfuqg9Uunct+IkhrDOcVbwXF3HsmNyV312jG7K1arPoXDpWDq0yxL2gm
4pOYTMIQ4xtcLCccWv4JqRnayI4wUpzqEXbci8qq0fcOzCxv0RyvPSOcJ2W6YRgD0wd9/6w9YN3z
rkfXIX4mmZlruhKYeJsOi7EpE2Pxjn0L2s4UISUp1zIG9MExJ1kgOkrtAbX0Pcp7mFsrHEmXMlEV
6aZm14GRzacxyz9kbxCedVTqSzRf/YWsxWSVTcSTtjZwenv6faFL8k/rnHg2C/MJTbH0EfYES87L
Cq9vT7q/CbHwiObCU4BLBpJoHT/RQ/nQ/UFv9v+86gi/garS+FHJVTkMEox1r6EGC2tu3tcfDqNH
S7szbkEhQw/57YP+8qCjTl9ynKiparE98QULyBWfTX1iM2tF+gQ7i5H3CZi8BCZfMDBEfbDTcF59
TPwbj/7pLvTbfYwa/Kq0ojqTeHSlW4Q5vCiUhQNQAh3HvLZr219SAmP2UjHcftbmhJVmyHwXJSkc
/Vz805q7m4FZn3PUf++JvpGoJXmAb3SqI367LydBYzUxUTxOdZKX+JzmjLVNQnWfa6KXcJvjBH+s
2oV2KBgs74xw1hDgvqd8HlBs8swpYAlPQNJpQbW7Ua/9AE6QQSaBBxPjSsVmjJrbWvIdTc+b8oT1
jXOfWn+4o8EXTFjRycEZWpQvAqRKd8VBrNwhwSuhR9xYrd/Pgn/vYTSrUzPJliSFe+iM+3yN4Y+1
9aYQu/GDSk+xemOlGt9XKg9KkYofu2rghT96G1kb6GZvGeWJsMZwR5gdhgXaW1w+deJ+ID8ifWvL
pSIuqpUjDLa3OWj4zJiRyFK5mFgtFe8s4gRdKBRQl+4kp0uwtm6BMMs8qXT6ZG4wg9NmVFWkoWKY
0kbLSCbWYrAZM1S69pIKeO7m28i/Y3w9yWbJjtkJYVraNIZDiWSUgfTVnxfJqiKXwJyIu/TBXtEz
Vta7cYEwgI3mhWF2y98blE9FtelgavjT+vn3d2MNP8Zo6TLahdgPhw/Qcbx/SVIjdGYqlSct35TU
8fZRtRH/MMpZWh02VefsIU6P5gk/AVioPqF/yCUwWuM9tlS8RUH64AYzlJwIP3/K6AxNkiov2lfT
WwoX21jbK0pIOzxjzkqRmb9i7xHCsTgYewbxQnRoN36yNR7yQXNjcKq986ClsQ2cmbB0qnn5UFWb
NFlG636adAtqwY6LD8QUpvZQJz0F30ZtMbg9bh3GLBcGETVT2XQu5+fmKE9IZ8HlbRpwCqhni1Tx
agNDFsM4GoniEden9plR9u+/6g+AnMzM1JBwR0OvopijzTJwsrQ39bQ4iRsh2PnNJIHBBQtkrcAK
eifY1CruCvVRlNB2zVPKAgwt/tYpcURTmJsE5+y918Y95ulFV/cQHPu/v98g5kc/vHcFVB2OmSpj
SzU6t+rGb8qoFIoTdRZDkUjHR5NEdz6I1J0J0mww14MYMtUxp3aWGdB7R77aofNX0D1IBdTbuZ4O
SGf+7KKF7XFSt+WhEnJeCm8aoXRLp9gGitf+NXpxrCl/CsM7T584Oe6Zc9pgJCNImn3xLtGfXOXB
c4k1eZDDew+yRmot3RIvQ5x2QMDncbGqixW+onWD5Ry86GKVeJu229GzDKQIaZbJO0vceP5SbJew
hc18TiwLQ3jrI6OOxCuY6LNk6rbr3BzsCaoQ46pJTQzkE0rkTACXNTGsgbZZ/REuEO6ZhXo5s9eN
0eOZRLDSXvPWVknJTmm5hJuq5a9hsJH1VZocDIWuZAIjOYjIWZhWKJaJQ2nAoabNCU1o9uhiH4zY
p53hIJoV6yzHunkFDzhc2M48Y6Aa7ILu0aivCtbwBIaCOeChrwz+pxEeB4RKoagDKsUiQZr/vhTU
n3YA7PE0k8BACSB/qHC+HF6Wkchh1UrFyfuogPK0CUzeqJlZb9YTqvXi5GDIQdgk8jaFxNuOAdCD
stM36R8I5YiTSKyyp0RfQabhJ8zcmf5WE8PVT+HhaLgsItztJ1hOxLv0bfCmeMWjBONknGv+1LeY
Kj+wkQchroJKCa0rSotRXaR0hhCKelugEZtXmIc7MwT1GYpWzEvraWPPS3VO5IUQLGr+pQDknecA
ZfHSIyswnuP+VCD9ZJyN+nPuCzP/yPJkI7N3gbSAiN5xZFkJjpkAdXPbWBFDNSwQYYM5x0F12AIn
aJjidm5aC6xdh4vX5FDPMjp149axOhzd463768OONpmsyKLA9vsCGtpc92HALPJnWH3OhQn+QtGQ
Ak0MaSl1eBShTa/gVms3irEfJlbD781Jy0ELBXls9oewNk2tvimIOK0wHpwIK3OPXGQXnXNYFQvW
yF/9AVFLNuWHOsh36hpy1gagtf8gaGDn3eVXvgtTZvfD+qO9FDdGap/b2Pff6P9ucFR6VGGRl47H
DfIZ9rwfbPGpzkggyhaZS9oArMZ5z5SNjrtc6Tj8Ptigftg3+Av6ORV8SpgWIlOtifqA1gTs2Wvm
+XNsrrKWmfk8B+RIoWkM/tR4QrkftNrsGlawyjgH86UHS6HDmxBHU6a/eK2AcyBNsIR5ZcGTXiBU
rWqcVZb4Axt4o2XT5G/KPLqdkdOsF0sXA3VoEeoaMx5H2DryxcP2mpytW6/yBzSDV6mLMmxaY+ja
RzOkTBMDSbbL4qSX6CAH/1G9W4cIflHcDREyi8Rfl/zThC81BX/CQzZaJXM+Kw4OZCVUVZwcRrfQ
yVRo8dkY/KR1fLCAwT4ZlN3ECHFZmLODCMUKpoFLWdTiZzRt2mWAoykNdjbTAY/hYPk7eFHWIMNb
YLXElyZjLFhxGs1EdpjsRBRR6Jwi/Swit0MrEYG70n0M+fPlRT//vkUqwxY4WkXsJepQ2ktUldao
iKbw14siUzLGwAUvZ+bT2pzRAWgLQ5hJ2bws7x1rGDTk/U6MAmDvetKKGHBMi7VXsUMKB3p1e5tg
jyrgCy6swvCQXu67861RoDUs6H9ulSKOl2ig8jfgFY53wNhnyXdKKp0MZ5aEE7w40rV5NXCOxQRr
IlUFU0kh27jHIlmEf7HwNrCBSHe4frX2dolrNW3Tg39P5Cs4xJ6pDoZr5HWv2Q/7ibYFKIAJP4tn
Atlm2ww4fqvgJGMvPeWPDyvxPrxj7IVn+MZsLnBiWEkhRkkz+6X8i+bJLPcQbjHeAJ4y1ga05sEl
fdrMqK53ln3wuscWN0N7mVo1RFT88xaMEejnrDnTCVl/UPiSkAc2C2irTv9XJ+7B3UgZ4xV1Rsbl
4A3RYXBEskNZrX9fBZ/Jqd9+Wma9RGxJJlKQUV8hRJnUmEEkneyLbM/lPdJcYYdnw4p0iuLsLzL/
LcTGHI8V3KyEhfMu35nrdovP2RGMDx/Yh1yZxffGFOvxyAJbYX6H7wgJFJiZUBKujTsWR7wJIFIB
vwww7g0uhTacf/8+gqUMEghDgjfP/47GsGnmpY2jB83JAzK5EJGT+VtbubeErbjHl6lTn71rBeU/
e9Dx1wl3r4gKJHttFbO+WegOlfukwAIXrnm9UTFHEdkRyQwN7yE54svYoMQVd1Z2kPu/kreJxQ0S
fJv9oWbvi40tGx4P3t2TeOhmO5UT6eI3z869K6xc6UYN/o03YhmmLg3jeFpvA5h29NEalaz4lk62
FOc83LvUFWZ11IA0T01m81JEytmyi05ep+4K1k1R3hgsf4OGxjcwOnvEVrCitjPdc9sdxJTkhzls
SSkr58D5rbyp++cYYqCI58L195X6jQTxeWUT/10dF16dcCuWwZeSThU6T+gawz0jcCyCxyaZ5/pe
CuNpgHZMflC9uWBlM0NY/n7d8d7zeVlrkCZrkM9Q2/x72dStpd6xFBiR5Sa2TlX4ajnHUF6WACGu
8vjfX0zWdUthOzZIuBhVPxa0dqtpZfec11s2HAw5IsaEWPmGG7fd/36tH1/l14uNPv2ySsXED3Dy
G6aT1VnsU5IjPgIb0/j4bKs5s9ZuajRXftlMv3XxYaF+/WiHnxUdkGIMqAZE3FGrFkVaX7lNic04
vq1SMCXdxoeCN5Qwgj+PMedNUJ2biHCwKLRIVOmZZMrRYOdnwRPP2ocbv8Zwwe83RH2t0C6ALo1K
hbwg1L7quaEA5DkvT3n7wMLCHaxJ9sgXVXdrW9eUbNpsbqIV+f3qw1/+y8XHDMysjIrSMgr3TCtq
KA+8d6wvtWwbKA82TLbm1sOOWfrDr6+IwwyDj2kgFf+7qJU4iFvZztyz7T1G+UetXDFFKVOib5xr
nT8oAOrU4FNs4X5/zmH9jp+TRgYoS0V0aI4HrVUUybZrKM45zI8puTPV0m2ef7/EN3rb57N9ucbo
2VK3a3JfUR0ihM/wpAWWEpMOPiKRFIvYPbGWO/FGv/nTah6+WZEOjVNIGl2zkEPTtWv0DiqwEP0/
DF6yc+AL3Ir//lyG419Q1+DoYr0NvjgmDlIcCb0tFM7ZN0GpinJSYcHZapewKPeyb0LV3pdMPAvM
wiyaUhHLRgyjZ2Ly0tZInjtnaSY43cYviX7j3f60Uf7fnX1LSDcj10mdokTzQaFNSs7/7l0tOFd2
41o//d66TkWIxRGjOHGobb+cBY1Q5lLuBM6ZfcsLl6i0OHv4Um4+1I+/9wB5YRwwlKDjXAAzV52+
VUOu5K1rxFkaqmxMcj07m1nGi0TVI+ibXl1WDZHHV7FeKuFDGcAPPxmROuOWUje/0aD+tFl8vaXR
iWSmttWJYuScBesqRhsxvRbmXRkfdIcKoD76GLz9/kl9gsvjRWcQBmrpg62UIY0Ofc3OU8UutUEj
AiG8n8TeOairqd2hcN90FS1LNksxtPB7ZnV47HQku4PsNt3cMvNpCJ+nQ3yLIASNtKetYph7BrVR
Um8aCHBWiQuT0YM8Y2YEi8h/ymvydDoOWvQLeLc53hbo8/dn+mkFfX2k0XavWWrXOoEpnNKe9gcv
vq1ablLkRvH59wsNn/4vv914azdiQ3fgtQunRt74+SObAsR5rV3+fpXPnfO3yww7/pcvIogDKS0D
VTh9vhisAdj6knQ5rFNB6+dexIFak+YTrG2yAqUScorx7JfMXVMwzItpHRvt6HXn1t8KNjZXIcuZ
SbI2ED/ffr/XH3doS1E49y1yeuCm/Huvmdo2smuH3KvazJKSWnbKOhLzo4hVJ2EBjfF+c+P8hg1z
LLBwB0WaKHHwWaOCI+scrYk1yz71/V0C3K7eSfZ+sGaEW2bfY7ZgNAcXhhbxjFgnqshOoP0HNAp7
373Lh9zB7MWq9UWXD4wFtIMEZInNRErn3DTobAYHHkdakXCubJMOCol2T46L5r+3QCzlW8/0zjm7
+UNqHDSIaQY2Q8QikvLOP03EnPGZGujGL/3DOW/AnB3qZUOB2DTaKvCvKdw0Tu1TQgKNt6xToPjG
m3R5vfKlZy3AAONFBbJo5GJ949LDSxwtSEMZcpho3UX2z9Hv7bWmlLRdbJ9QdYX8vDjuM9c8whmu
mxm04ao8pfJj0t9YXD9811xWobZUDbxpxhV0oCStECiefXKEgz2AdP3Btl/9cE4o3e9PeOtKozO/
ra0qdWPfPokiYiJicvKjMwjEafIb4b/tcYfVCxkbQx2GnhTNw818+bx7Ow2FShh+zfiYGv4+i+1F
ibhW0JnPwYZPsUfPHXEqVC2soQi1RbDw1bOqnDxYmWQi59HFTqt1YNmrzIU9v9DZ+kiwJ21VXurB
sBAfSZlGAs0gyTQuTeUtAwUbFK+Ens+OpZx6CJyRQgBkjT1UsuwaC1RLmJUdHXdiMWWo8Y0m2Co+
Ve2xFmqwo4eIaIggNc4+vi2Oq904mH5qYQwNybzOvIe1po92Ejo2q3bcwj75hEXAGlX2tGgS+XvC
Eqd/jK19U5qYyUxSblz5mwHD8ELoB4lBwSmEcmz0Zamx09JL8ELUPsOIHnbCRjBeZOWs1IuGUZCy
ScwEKgdGQZB/vHyq+neqeazwdln4uOhJDeYEkNoZ6uNaPAjBEEMwqPioIdfVtruIm6mHpgZ5/bJH
tf372v2hhDBIO6KuIRSFmnW0nPywRMJZyNYp9l+KGrap/dQ0z6r0mHhnPyUe9NZx+604NEWKVrQm
GtM5OIijCiK12yZ0e44ninIlLmb/qQ5rBL/UAVZw49P8RhBAuKGx42FJhQUm/za6nBXHqhcXnDCs
i66DbY/Pr418G2JQjXsXei/vRIdl1lM3/dCgN6jBEJf6EUWn5NYs6ts+wb3AnpAUNDemjq733083
KjMtdArDPvHMZDmELv4WU5caUrkVU/RZh/2z53IpQ6adhrmH1kYfbUlSUxDL5tr2yRabmUgCbM1s
nypMjp0ZS7MQ9hSk2OI33bnPj5r1ILrYqiE4L6SZAX6Uy/e/r7Ofnv3rDY3WmRO4TlIngn1q2mEy
ZWP2k21LfAazG2/8m3vc8Ma/Xmn0xvPGS3pF49Gpe7z6RYc8kwvmIpTwZ0+uCux0x4ZQF8xDQvis
Ie1UGL48PAVF61S/QwcvVLxgMNnQZh7kit9/B6jE4+Pw8/6GLgJUB5RydBzGLTL81MyFk8QWgeqY
EtppECvWxEkrD0KWEYuykIRXk5ji0PNIwjh12pODmiRI35oagp+3daxsSRe3bXBxztJuY8R7tX9p
YeCUwt4pPkr74jrVJJbuDdxYu5bNo78wAeQngfurD/apmCTUG8W+BnjpyOq+1A5uf2kIMyth6OZY
GvjAP3HwIBevRbzBFbWTNzF6oyo51Hi4asZrp51YVVJ8snoYC9F72W5UWIk2utnafpPoN+V4i5eQ
c4q1Y4Lrm9fuFZNmgTahxla+DmctcLveXCVJhkYMDk6GsNO8iRYiE3Dl6Ig8zKZCsiqCUODvdQL0
SLzUm/KODseol1Yt7tP7CK84PcJ1wzqalNQebkWR+KpX7aRiNt70PIA7VfjO0LDHCYqTjBKOTIte
XQylrdOEB0u45A0+QRDcbA9yrwOdhQKtP/CS6CwzZg2aN68MhMzNMiBwcLidLMAHfVqDrmrth4s/
QIIwrBS2EB0wzxKtBTHDRC4cApGEsiB77bEnCeJ9oqNqL8JZYNE/oXFu4YEkeKfUJhlFhKRL5Knw
xkL9NeuuLNksjGdQ0xaWthco5/Mkn/ckJETcBS/Tdw6S5i5b5nAN4RKx+R7y9+atS148LSrBJwAC
xEM+WUOGfUZMghKeJDwSM7NdSBr3nkD1pL/q7KUWgKcl+kRRg5nkH0tyXk0LYCFDG+4/8ldFJoHl
ejsRYCjXLi+NybgboY1jB83xjmp8ZKSIVLSzmMBMS+IdMFZrljNRIbgxwr4dTZ9kbTsSjysyuIGb
YlttJ8eW8MQ4TVd2AG+VLEiNFAAnRiZAL4nxrilIfwLRYM2sC9Z24JVL3hiyfVLRH0wV0TVKDUfB
oBjJrgMg7j/aEQM3i1EUKQqx8eLIeyUl++YSUVuLWnxX5/oxh5Ha2zocPw+/uegu0dJ5I+U72a52
gBU9ARaCtlEwuzNLh0BwDOKtDjsXZhq89IiX4UjFJjfUuUh8kyRsRODJ1HQoab2Vlz9awQzBcPSX
kf0yh79LP1CZJw4YX5NIm89mtrY2871YkSOnrUr44Jn0V8fjIylIoFHmfqTPAybuHXBD/UGurMWQ
l0i+TYylvbw2pkWkz1KgaG8rOO2dFG1SkEr8hhaBBz8EUXb1mLI3mHiNJqmJ+14/K8kaRfuEEKNr
i7807fIHGJDfXJ0O4JXfz6uHwhzHOyWb5/GGL8kW5RlbSV2kRx/tpSW/sC9wbKjaHvd1IVjCEIg1
Y1GSv+kFRynMF3w2ALOApJmAJr7Zxyb8VIjZYkgCx7BSkCV5Wj5T7atO76S61jpkPXsD55cmsEsT
RPs4gQgvIHYDBqwEuAdgElEzsdZbEI5uBjadI5Qdxh3Dn2nMq8qkToi2bEmaJG5E72QoVxP/Ais5
iNBNYmSAeiT/EZARCOkDsu5Ux3MNS0IbsQ0MZp2128C21iymm5i4Wo8aFOUoepXykubs0vX6KTBe
XMMCVrvP2DAECZomHwWeqzsHyz9Zg/xPFIjiLQtmeFLLhqaY88S6RtB2dReRD6yujgmTSBzotWsG
YVcE2IqYFT6vUBd8MYtAOWtQvA33T2WdDVQuTZtvhMZ4aL0nE7JFn2VHI7mq6T0/chi8S0m9Mhhj
ykq+COsW3Vy5S7GNCf1kEhnEDYgqE09qLfPUKMZMCtOdpT7SNIRSyugZb6MFf1FgoTr2Lbg7jHDq
MyOIld8Mkiuf8f5fjgqL98BHHAz5L2hC/BhrOhj+ao9ipL/kyilFAxuRFqrnJ7GcysbJwljf5yZM
dnRGAOscskiu24vCZFfBVc0YiEMb2kMcUAkyf1KMU19hfYzwgnGczw8aM0X10EHxYQFM91jbSK66
Ct0PhJAzxQ1XkD2H/8QmxI5kWDXQNjUcaaM4mjBjfXYZWhXpI6wObCOA6JL4EkavmM9i6kM8B++/
DuVtaoVbIG5J9ZYlki3ejGOSnOe+BTpZ32R/qQomnsy2cucjxBY91ySeR19ZA/hXdDMTr2PQZJvR
oSne9Ib+rNa+VXN4pqmMNAHexFFJo4V5ScsjUtIA6CqE2wUEsieetYxMpu88rh6gPYiSDaNvrfbO
ivhXHhqNFk/rchmgB+AQwcuO8fTgZ60zwaTyHQ6Z0tJf/RqhSYKrgPgqBfo6YH+37G5ae9t8cHHR
Jp4E0Tje+9Uh7c9ZvLEAnF2oap78p4JqGrDDNvDf08Tcp4K+zQSQUXg7nM9Y73nyAoPUijfthnSl
PACliCJhZluQcxmW80Z3/3KnAIpd16LREZc+NUvNUM1onvJm6RC+a3bFyvSG8NcV2zt2Ut6G/V+x
ypViP+VuOBfsreHlq8Z+GyZFREtEvApMANZJwEidbAf26ip561uFJMcPF5kuuszhRxhO/aTayxqR
iPU1HRizKBUqsz6m1D9eVLPH4lhWXrVWfmjxnZOjYtq27ToEU88SYxu9lWnzYaX85f0gQBbmWvec
uISTuzb8suAxlu84r9gIeQw2UoruUnqJvXSrDuGF3cwmB603mzl4IODNkLShSMfOvWaxiIbw3KPH
siOMWKGT8sd9yrUMTk3Auaz0RJBoxVxN8bwIpH1T0lrnwdYIUTHluAnMfNfDD0bd0yHMOI8Ut1qb
KYawEBtVNDhNruAYu++oJnBBWvxe6X4H94ZCV8PDTqP7hqI9ane6SI/quslJ4aAipPLEDS7QplpW
TiZNtckQEkrT3y85fAffvhM6PTBbAEVrPHzpBNHpmwYQAISVRo8mgwtytIHm3oSNvzXOPJ0pitBm
gNVoY7V/m7nakNIu10IAtfLMgaP7h5iodF4Yhx4j7wDlwO8P91MHBQtfgYRvauwBowtmtSh1mq0R
2FBP+SwUSjfaOE+9lPb59yt9B1OGZ8OKnrEcyg9Uev8+W6s1munIvTU8GzUkR7Dj40nOh1i/cpYK
5LiFe/OcGrdkGD/+qF8uPPz/X8AtRTeFwuxU69Q0L7J6X1jQsWjUiJQlsApuWRvcYjEM3dZ4yQBG
gAarTI/QyP97RbX1oqzJ8K5h7joB/reKfoZju+2sNGiT1YkakL4IXCK+WLfe6E9PC5/AZF+HYojj
zr/XrjPXTwus005AzVJJHiduvKccpRyC2PZEU/77ax16/m+P+uVyowXU53oqqs3Q5DoiBTkGS/Yl
9qlv/Kf/34VG4ENoBlpSgAefWmco39jYIA6Utx7nh19vIL+g2YEmYVn66HHKuhe9zuUDpIGWIffG
Z3IV+f4s9yOoMAa4Bbx+Q9BNzl4wKw1BqG5SQP77tszSlirTB+WtdAw/IHz3BvWsvE8V7ZDEiOYK
51T74jK3iQLj6y9E0NCWyR9HTwYAIZOKGItkc6Xs2MbAeQ6hsBH6mHpku3OYlHgaHDT4dbVC+JW/
qTs0awYyeqLQODozhIQxO+nQGjXo8ELMBdjbcsfmkC42eoxiHghNi7m5g2L3q6Bq7gcsR+ATMnAK
sGsyLbT5f/2u+VUgjbEviUxgR2u4t3yhjyBSnLzmilbUEbdC+Wqmt4Q+P2x+OjiWohFCpLIxjTYG
QYqiVFJtLKaUBwbbWXHkTUeIstzj78/zjQYHfAQQCjIjw4UDRx5dCfoPsk+fvS8DOHIH9wH36Jp4
m9f+wshh+zVQ18iGjvEC10FfoPoHqjHNLHuhpg0E/UupV+fWSe6d+qT19MmwRz1owH1UznppqcQP
WvXgULR1/DWdL4NMTQPMMytHnDvWZbB+NIhqRh0g07DGRYxRhTyvSUE17rvsPkzOciFxZ++/P/ho
dzBFc2CAgEpByJDBZUcvUmq71PL80N+B9qRyMu2M1xzNYwM98fcLjb7bzwsN5C3gL+Yy35D6LImE
SPAMbyf65DjOQaWq9Ep+JjaBEE5y55Y+a7R0Pq/HIcYmAWWURxy90L5q4sxqMK5Q2keeLS6I/jrQ
Kpv9jWPzpwf7cqGxCYwU6lEWFFxIbI+GA75iQezccqVyMABFRODc+CXHOpzh0SCmw9plFxzqkOHR
vxyXjHsUw9Y1b6fla3y9svzd6wiWNd7l8EGBe+p2D8DbuiLDREaIngeLtEflT4xIrj7h4cU7hx6L
4pegM6vG8M27a1B5Bggfh/egm1AbT0K1+q8XgCHyLeNZzfSVUcC/d6169A+FXuCfjb9G3T3q0Wur
P0dMPmghvWKpKfXu9ysOR8GXk+/zd5J583C/kepRiv57xU5IRTNRFXcXMGuxMlRTwiUqbhwQP3xA
hsICw7BcQjQwZiU2ltyFvpO6uzx/oiDEaMWCw6CLr78/yw/LeWC2DowfdlvxM/fryzvvYqUMc7ly
dxKv3b8W/kduelghD3KUG5caV/CfvxvjNFMZik6YwfK/v1smBYEWaLq/w+0eJhP8lpCOSauGNVPl
2wA/mvqmIdqoiP/PRRUqXGa2QFXKqPgsiE7OO5HEFx5QyPcW0AGF75vq1xu9QIGEIK/EjMOJCPMs
O3Abotwcwi84O7VnJ3/ENH7m+vUtaxBpdP7/57445CR0ZSqnw+jH8FtDTfOG+yIBg+YCSoXTkxLY
XwDXaA6nZXlxjL176yXALPph9aoofnDRRcuof0obvrzxzNNzsfdbf5fZ2aRKm4VVugAkzb3tNYDX
zkIqnXcRqzvGBh3AsyTsNMCRIJIR/XTrOCOBjBQyVcTZjnTYWrgm5mPHZLqJO7KZzMElQE/3OHng
eonZRmDRjz9ikG4E76EiLvUC96eV7C5jFIrOYH9DozNMEqDtEcBKwrUttLMIkxxoNpMOWxiXaE8b
7YjKf1yUF8nqySHyF45KmrrvbsrwqHRD0hmWtGeLxGcDw5/MOybEkUmJftfXwVprnL3qJPvUsI/8
AlMCRqJmb/MJEz5H2mi0LvFiqUitdKz+rk3Ex9ix7xyNtOkWOR2IUgBKQZ1g9WdTPaUkGDub1vyj
CsJzkL4IyjJ3nGMLk16yrGvIl1oB0noBrhIEJ0m+PLGAR4xeJQhdmCpGiv6lYFzwAXuh1RnrYqvj
qfFa9pgr+/5mWI5OvcjJ1rEHXLB2FmqF21GNCYKsLxusx1OUOK51Z5C2piXpucQ6FUZphaYjzt61
HgLMUfYYbjRPan0P2pibUTX1TXc7/AkB1VXENdI+eYyshWBmUzdPj674pDrynU/KZSQunDdJsqeV
dxU0aTFZRGzp/0PZeSzHjaZZ9IkQAW+2cOkNkym6DUKkKHjv8fRzoJlFiVUhxXRHdHWpSmIa4Mdn
7j03Z8U41I8taFLtoey9urvn7BzKXjpU83KIBM0GBM6UPcbhc2rKD+qqNoSWFJxHBtXLsufvvDoE
TcGCSs/Lx7UqKDULD9zsDQXjXVMFW8Xwcv2FIHwT4c/HcBb1xeHrjcr2Cb/g8iq30zGbSd8dmpRv
llFUAV6cuf2fj8evm8//vU3/cbd8edyPVhK3gV4lR76kNDibm0jfzpB78HCyi9rlA36l5rlmFZ82
4B2FfYXDkmcPX4Xa/627/I+SwNBWkRH0PCiCxpdOyCyCqJXUJDka2m3MNa8bN5FxygDFNKyyxoRY
VMaT3VZ9J4zFBHKY2yI4u3kfxdOtjFcgxl8+ni/97q+Ph0X46oXWeIB8RT4KWjnIYkn1hbZpXia6
iYsGZqUPnqhVqAp6VnyMFTo6UPfvn8d/HGUmWgmD+o8HJQqA3x8o5jJ1QRxG0VEnXq46M6CJ02ub
117FjLvfL+hRYgPtIru6v7zv/ygBmPTTdMr6ygmw1n/+j0N0alWpT7qZpMTsOdx3/bmJL7zpYf6Z
/tLVI0Am+2aVaUImMbOHYfpLU/wfj7XfXsDXS6GX9aQvl/CIiVxnGYpLImg9sXjgU/5rF/MVI7F+
zfw0xE/877pn/lLxMELKFkuaQjAVm7Y+T1bjNrSe6VPL3ZtZ8TYFhtprb+LK5WIciasTG1xJKLza
5s/ZxgJFBkCVMfw1xPsXQoer/jbX/q9PhKhDmckg7G1e6+9fiVDELLvjMSROjy0TmxF6aL4VHBXG
yPBXKDZ/vgb+XaBhcmOuhTybPlL5pW39xyUgTnJdLNEQHkvtgKxflB+H7v2vz+t/vytzVZtBboeh
vNpEfn9XQ8eOU0g14UCZwIHTU0cTKKWbG2U6pX8tBvV/VyUm1mZs7nzZyGq+eveypFUQQzTRcQlH
tCtobHPRG8rEV9pTMgFADgu3VedtDfhanJtH0PDl8tbmM4/5ETsTUEJ0j6ZQYeAaH0s8iOAx0RrU
I7ZD1uYF78Gsi+1bnen2wkMvq7uXbhRZEeUnTrVeMUiPIYObrUEXKnuGwW4aQTnMQVvHQEoL6YjW
32kxFbcyEclRdA0pD8IRUj2SXrWv/KpbfFPDTCwP8DkW1m8kQMfFfojHXaQBGO9HPInGtoUjULYX
DUVxoyhckItv8JAfRNWP68SOkJ7VuOTyinJQzbnBJGJi2LVVFUtotTrlWIbHmmW6RRx4yMJuapy2
yV5KI9ouOmalUcHiH2zBgiHvJiTzOWuJuZZ/RFYGKhJDGFuoHk7GWodWIN+k/Cak+YOWylsZOFJL
esqipft5SI6K0RB1yg4rs7iRdmHMkkbkDhsbR6nNXZo0ADXYDVelpxBlzSEkxLu8Q/VaE5Mutbwt
tAtZvVejPS8tVprDeus26NvVYjtolZ8Zpq+QeDjoI5mC/WuPlDOfa7QFpvau8DzuEYe0k+Ut6bQp
wK9pz7VgHOoVl2th44c6KQfZsRFrArqANM65a86xVw7StsCyZ/RABkYZsyyzjsZeb05ZPDRy41cK
e40W0G1UuWYd3qz8wPqa5jElo+kSrBM4lj2xvsm5JlSx250L2XSNBHpB+Rb03Sk0QWeaCMTz5bEz
jD0qX20kbk59sprzAM8iUfNL38MvUaeDacBxn3hg8o1rBLSoS3/WoWJMgryug5Tl1irNKUeqZrGX
b9Tej8T6SWRLFHJ5jYUORA0JlCVs1jMGYZQb1MxYg7zcWKXuTWOE/x9rIuG9JhNmkYRUhZeEwnHO
clwiJNkBRGW4sGv7GPqfbj3l8ENiQlKHzq3Md12q3Mx6WLChC2bPtlh20oTF2z5Z03xZDOa6gqeQ
rW0u3uIYFEUxgi3PZhIEzJfOEB4MQdqUQeGMsrVPsse0JOavSADLL/cgFWGKd2fuBDV50teCgUDX
PoyRX9xnFDTJGhnCvaXkP5J2ObBMfozjwB/H8nkoS7cqXkbKPxX9sUi3vbRgX43JsWZth5D0ecH2
PfDdUKmm8psZEkTeQgYfNzOxCzSxM8SOgKBNo93nGgSrp0V6zocPo5W+B0lHLGru4z3suTAXU/Gm
YfDUTj4JFMBJke36kxl/lpOyHeLK6+ANBOP6qTQNjDRp03D7InvMw/pTKKqNauGiTzp71wNCnYMf
Q7Y4aBPBIZrdmcH1WU4+VpmTAUi27I99ETvmoG5LKT2nClwayoZphteRpNsEXKpFLluBa1lXH8aU
9QEoOMq9YnV+mx5PpBd5nK7r4dxp+OOnbFPq5Y7+KuYIbXF0x0ayT8uetJL8Imi7OIcwRqQJSbc1
xqwb5YSdoAFvTfMjJhlsEstt0hoHmomNIMeb+Zxzvbcdy0cDPL3aRnYlyIdRwU8ulY9L3/6UOCkM
E2piK26nRkTnQkjcLJ2WuX00tPxQGIE360QGDEAWpMFeT9hqemryxV+f2haRYig2cOZ5VkOGHopq
K5BY5Wt2b6T3tLoFdeojpZgIBjRi2rkIz4Gk0ixXNCzgfRZzk8bFhf0ECh9ll8y6P5BulGXCRw/L
Ni7ix7bK9yUiJNk8DJhkA90b6hImqrKRev0hFmkQmuA6cB925XCtlkNi/kikwQsnqwbsTVQUIrP1
ru2VkyToj2wZXYscwk40fvQSRIWuRSTLSdQlpECpGUQhtEuz5Yztq1oXB2FaczRf1/tdrLeIgfZh
DMYW1mbAhp8IA1glxEuSHhFLbpk0vsqJRohbpnArZ+O1Ih28K1pmX9YPayAZZY7H1y5GB3VV0cdZ
BSzBOX/pJoPbzTAfzWTw5XB674viOv3EZrpdj55VFqoRW0+sVm7oe8xNTM1yQFKtnDopusKq048M
6HYxd/ucm/bS0s9pbzV8gHRuN1mlPmvDbaEzbtr5oFuLbc6Lr4HGRVTs89PtkRWsOEj/y/uhW7EQ
w/TGpwLMsoNRXJGdw5DDUUZc02t7yWKMFct2ynPwcMxj4nqjZukFhfGO01TsgD9E+iYTyysIH1vX
Cc1UxJQdsAg/rHe6NPanTNo9mmVth9OAfmONRhA+wr5+V5AKxEb1mtOmoAh7kWUvkWG6NDPkHrUn
wDI/y5AfjNJwKpDLPD0rNHOYOWD/02gRlQTdlcycSX5hn3K3psxduMOypIDvO+xy9vXRwH4vXx8I
oSa5dMVtZvFZITfiHIbmLhFkBS6fp66KiAQMnFGUp1gEV8pPMbdyJ3/2oKx1ErrVtgcLSz8sMI7n
0K8deeS+DpXuUNLl8XFwjbgLMX1V/Z2lrSty6SryyeSuybPgsYuS/WIxr13aR0nDEyHGr1aPiiAm
r1NcI+n44IJC4htYXDmbr1WlH1uNk0mIZgCj1XJMsX3VDUnYGUVrvkhogMxxb9bSo0BVXTEmUofQ
oT3x2l4gbEByVjkSRnzCZT/HAef0qn6bdyGFj2jelPjFCtofQl0+jOSNWui4uKJGiyQKtOym+F4j
TS25t0rCKrL5Bw+1K823CMGxOY6rd9e8jCjztiJM7aYU7MnqH4OuYOKuAoRRrwO/kT+m4SFuaMG3
hpoIYtK3tBs8s7RUHBqBbI/yuKW9eE8XNDvYXHqkpyHjvmp8NRix8BxGPD1x30mZuDMzQFrc8m30
jcEsb4KPT14cC3yhkoT3Xpl3fVB0TKQzDjx92weNgPIVy4u8HBpiJmbetBECDmoXUBIoIkbOWrUg
9btT9XspGzs9vy+6elDDeJNQ84IzQqfB8NvGHGw6Bh/SRNhWFCe7sU8lYLXZZ0URm/fMKYE5piWU
gpgQcwQSQ/okLOcUjKUpp36mm1t1qk5SpTwavblRU3gpUXksiDTik6Jw44oGgrftLZGCGDCXGbbH
IqgfLWZcQ1Fe/9yn/DKC/TauRo6v6b/aIgisovmlVczFsRHnMrEOIanA7UgIdEnmq0rcl3Yv+mXX
zyfO8lCL92WcEulLPRxrkpMrP7vccijciIsP0dDpXqKOHHLD9s8v8KuEGe8UL9AgOvmXAoJj9vce
p9NxFmK6tA40AGVKfoOV+wUDqyTxY/Jk+aYiqL7z1uyaS80DSULi17S7JT32PBGJNq60kbHivC8Y
Gs4DdS6TtIxAkhBdU5/MdkCpNjMUTLNnqcRpXbigltf/F3Scroy4uMHThLtmqIZDPNc7VuY46eL5
Yx1D1oKOD+Whjr8zL9Qa6OiZtW9nEgLi1xpSjoqtrX3og7vcHUyK6EjsDj1Xu5HEB2mQX8UyfByY
jf75U/tKE/r1qbFPxGRB1hh7my+fWhhNtRDMhoks9zEguBi3h9l8mjQtFIoiozLBj+PnWUr9KXpj
OrJ08kasPwKuW42tjLJWjPOJoYHGrT4yp/kYAUA1yKPF97F0luS5SsKtqpzRSwjRgwF0dQYo/Od3
8a+JFl/9P9/El6a9Vsd6yth+HJCGMM1ijKATFtnG3JdvKQ+MMX35//5ABESWiTMFiw3umi/9tBxP
Q4gcRTswMqKK+dWuLtFFVDpH1T+twVOSv0zt0Atx/f5+AzIeUMX1+mbsjmHj9+t7aJc8SMrMxAhf
gVcLn0dw7XFHMHPMggqimqqDH/iGiteV8ApI1UCB/8aoz+lMgtrUIcZAMdltSSFjonYcdfQW3A4T
qlpjOq5e4aKJDjmQ31gZvXL6XmkACGNONtrlLk5WR/Ec6Si6MaT0Nxb4QQmKO9h1RuzOBT8jfOdw
9wXaikh7Wjj3Jym5IrZaH8GnKiImGTnz5KEOD3pCCMRr3j6FebUrltSRlisrSp2WKyLVu5ypnJFf
48qwoiNQcL4M+hteGknUwhQg+VQxx8jXKip3OW76uqFu+1E33bYe4+36jotBJyz8exNY+yVF3Jso
274IgUpqu5Khtzq9Lm0KLw9pW7qaS8DXk5ld3iac/41Vn4xk2lRCcmpU8RCFkOu7h5CHCnpF/gh3
HVOu8vbEgjyePYtVd0U3cYoA7ok5kr+XlpeugUSLRFaZcXZb9NuvWQAHBV1NYIb7pWwB5L0uqoJE
MifjtGbcYXLTjEROVws0ZZFj6/vISD7oSH6oAMDlxCzyheVl7uGFthPMF8FTadReXpD1GCgwgR7q
3NgKZbFLZ95tTAypnmx1II3IOhQd7A072H4G1zuyywcgV96qDNCCI8S31X1EGVvX3//Ph6Qj/Ms1
hvD4nssbZmFXzXjaJHD2cD9kiI9aOvR4eKzM61g8YNcMJdVT4ngbztbeiGvWzKEzYtKT0KLn0yM4
j/VXTLN7q6zD+tamZIv099sUZO6giK6QzZkNvMQXpnEi1JKxhwWRMhqdnrqW+o31r2zott4XMFam
Q5IOwCbfJLk5sU0FBjq7VqY9JMnnIiG/lvoVJtDpEcqp8LjQbeZNsq2s6W5moj+SC67l+q4zocTS
4NJCHqwa2Yo8/Sr01opUkDO3D/w5FJ+YEoN2y3eBTG5co9TYG21NjbeNYeBm7F7DGaAsu2x8Ba6U
W9dEMGiwDXr6RCC3Qbi13ER46NCcH+cmZoQibjBMnFH8nzJy6XqV7Haqw7IiTJgn+ix1u7XMn+px
0+kxG71m8chLZQ/ICMuT5YIdX+j1pKKp8uCmBnwvsffMqPmMhsIdWfGHzRrQca6HFpYY3DMGCwLc
OjG13DzPNgKLB1F9n2pOfqi+fz4k/72pxdGLNEVEXw4ckI3+7ydWPMRpZsmFfjCqh2WHC1EroPkd
RsFnmB9V7Czf/vwTv3IVTXazrNNRHXB84jL76qIe+jSRpV7Ujks6cHt+b6hwqyzaGvrPUdr2TJIa
hvqNudOEu45tP1l24yJ4bdf+SOaBqm6zCfrZCbGaUJ6xaSsdlm9zk/gwjCf5MaruWK/9crnJDzPE
5aDbhvqKY30yeBL00gPto1Mvuy49i/r3CqFrx1hHMp6G9G+KFd7Svx8I2OhMEd4Sq332B79/vMkg
jzPTH/2wtGj8J40xp6dQc2Q10RzgumpFW1EfGewHkWmR2PMJ1KwRy7ch5OqJMTzpG3YN4QyLVH5L
CsKaicccpu9y13uMum+tseazSOFuksfnKlUgbHbBz3XKsdBQ4hg7rj15Tf/OCLDsCHpal4Gp6VQU
7XHzPRjnJ8Ka+4poh+Y5AqA/Fa2/DMN13TZNGWV3Gu/6/GleVy0cf5DmLYZbQRs9yJRnyvTTYuCQ
jPFGjH/OpeanVOMmUv91QNgR1IOddTHRBdU/jUWOSJJGMJlWyUWIgnuXvRQA4wz8E0BXduv7N+oB
hu24a5TitpZ5upbvg2ZN9dwHGHQL1oOrKMUqL/X4vUd0nyG1D6ra6wE2F3PhJCEz8+WzoN01WFLX
XeWLYOpZs/aNW7GAjMPiwuMEhMGvwcWhRYq11Ko/6iAstwODZELtN3L7rQmkTVJl7votrX9irO+H
ovZFtbxB2LIHNQPYSg+28OQi9bqqbzILqKDfqfl3uQT/utb/5YnNqGgQkYL6moQ5dqGaUxfCldSU
fpm2Abkgkpp6vW4eiQaInYoVsFlz9HQPNQdgnwrXlqOEMFNnaI1jgXxPK83HkZUv35pDYeWGmXoZ
JB00GTeD+j1VE68xBwYZCt1O77d9e0luNSalBp59t7q3i76NmbEu25AaeZplp+xObTu+9lmAhLD/
poE/W9sipUGISNJRmjwXGl6WjKiG1cVmhE5KH2yS7AJIxC1FTOT5fEjNADdJTb2em29WGNomWQFF
/6ZK40cAPbWCMhpScCtlRAi6tpmJUJT8jBm+kM8X5GPXiWHHyFWHhQma8XAcwUwm8zbVWryCPGoq
sfIV9PdhUhxUBiLr9l0vTmEHInLC5JE9/fm8WsvELyUdShYNkLluGBySXxZiACEnbNyBdhi791W/
QEnF3Lqi9qEFL//Gzde+rmXQCJLerpARgWB7BU38fmDkmSlBZqGpjIuZWwJ9vQkuf18KnlTk2xQF
Q3bsKxqd5UUdu8ugthddZcKFl04zO5hP56nxzSDkFFj82vBb3CjEcACbGCOCAC4AgTvTehZS8ZTI
6lZczUPhBHZT+cyZJJs7ABiO0hLbYDVwgeuNQXiuKZ6lFjp62D0LQ++JJhOHYNzUfPFK+zTJpGGW
sLfi3Z8/+n81Pr8+jJWaxuMCMNJX37OS0JeISVOdNPlJAZenKpXbNKEjiRHzWXMzibXrB534Jlrf
JtmrBcURA5P82oYL1Nq0KH9wr21aoj1pbL0s+2ngMuFVi9pU2kNhvOL20G1BMfxqeJUqvE+wwdjN
wJcYzJ/y3xhPkrw+Tv95Nf16Rzq0TBBWq3b8y9fbVgV+tyqvTgHR1I1E3V8xFSgN4tyTTTb+HLuP
kmXXyFMwyTcNayNzuuaIIughxPqTBD8WXIM7SsquEk5WehmEByEoWLtJ84bhNNM40XxeaHZlJsep
mT4oGeRK7WWB8lCg3xMWjTAn027X0ijPj+rMaVstTwzbwyq917VE7ManEVouZbI9gVvGTenn1bCd
heijG37mrfnRvJdi6Ew070vYnhTyxMwCT7GY+NKi+UMXenOMHoZISvTXJJ7KW0s1Xi3s8nKAm45N
amVQtYWXQnrQiOqBh5klTtXjrhM+p+rclI/DeMwi+tzwXba+DTmKaMNyKuCh0xhuysEPjYdZfG2S
YVuRcIuI9jSp56XAIN5/5s0tVDdBDJtCuaRifZyzdKcTzzMU74z+N8uSMDcmNS4HlRqVFykx3S55
GpRz2+hsM5/0DhetkoJ+KL5rfeIsIV1y+LNgeyIif/jLVf7VeE5FpEqiDBNdNCHMYnn5/Z4PrSmZ
REysJxF7pGFCeTF6ZN215JUwv+exPbUR8QmK5ipc/KL2kC77Li6OSUIwYGd33X55LEdKYmAljUzf
o+rHRfPk6hi1ui8Zp5DrqCB3olj8SH4ntiiZ4OTp1NJO5LxTnHOxOdaj9ag/wKByMVI5vSPeLLeh
mv+enYSjcAyhpO7GfUTmd28bbuAFHtlqB6pgmw/ZVq5E0ztwArz4IHuGP+yGneqoznimE5aO7bm8
gWfyxKfmLryEW1JV9owX3c49PBnugUT3o+QKNrEuvrJtnfcLlCibYfkmuuZn8A72tCOxjhQ/KJsb
ujpncAr7aIIXf34uT8s29pRt4edby3+f7lbuhIf2rD4Zfrzlr7wM2ZsJuZEdwW7Pkru4k5tcZ0/x
FR8/nH1a/xViqvayM7njk+TDMvDJ7HbeTr3jIhe0UUIc8zOcd0aTL8EGrustvmV3yQ8Yn9uz1x1h
mPOPFH6B7qwb7P6pfyq/Gx8L3lwmvoRoK986YXQqusiSGay63IsxdwftZ5txSea1K0X6dTDil6SP
70kMbT7N3vF1AsHCGGSB88CftGFDj7yOMBMYoyXhR5YReyIO0ZiBna5w6ZaEatSWF8NHwCeOFbL1
8W7gtN2WTXqXZPYbPVxzRmvATtgzi2N2rHDAtXX8PkT9g1A+K1N1U1KVKIrEkaV4Y+UpaU3xSc6o
QtSep0S96Vidyab6PCYKzZzsdoO0X6roHMhs8og+A2K61E+xnHOYTRrGOuCtU7hdlxJGmnt5BDWw
UE8SWRRT9TSATT4ncwivG6gA3vwmy14mtoMF8zyBzVpp+Wp9ScmgsEaiRBenINfG7Iq9VhEOxo4q
CyU6762sbXCROEE91ey8Ag5LxRXJoZKldzI9zUJyDAGz1Zx9C+kb/nwj/6vY/3UfA2agkcLDiTHn
9/tYVBne13LEQFhGRAbTJbkx706lh6TblbTvlEOsgryaAyuPy2vJw2YM0VaW2t7oWAk3C9J+FVgA
xCy+93YlN8y3XPk2H8ZBtmfMEU32IVvKE/Kwv5xC5n8UHpJE0UGXopuW9PXJpGVVhmF4KE95iMzZ
EAFKrdftEmEvwlE8MQPPIbqTMBS7RvijURpCCGk2kttIxls+erLxVFNgjyxe1OZNMuOtnJzFVHcl
V5Mnv5x2DJXdQkQwGvp9ZJCm0Lo6SmBsk7L5NJQfUx/fOlC0Jo+voHhXjNEpFHdOgjcpeETuI8Ld
j1uOx3orEpDSQhpPzzworFiy1WvVwA/XR5+d7NFKeLKqEARHAqnl+iAYA9rS66QfWopQrVCdIPlu
5c9hrDld/FIVukvzaBKsF9G8JGHpJal1GtJp18bTOV4yk7CCuljIQvmbuEj7qsterxp6RGpMcwXj
iWsL+Q91UbYIXZ4VHR98y8p/+TaKNeIfghCjai/hKV+GgsBNgzuxf+wk1ekFkx2dRrZEeA1LaxsP
/W60XmbVz8VHPbmP4qMSP8npLk8j2PuwDfws1PdoTimESKjij0iTpyxhAHZhq0iLhk9kdBdt2IpC
4prTMakapyDnhLTJGsmnJVR4lquryfpumeOjjpe6GrjtgthbIotdYu+1CtQHsSFYEQKrMEY/gNBW
f7lEv8qw+KDwtMFqgmKFHE/7MlwVo0hQ29bIT3WMI95qbJPKP9wY7NL+ciN/rfn5SasQjqJkjb2l
d//9K9FKpZfLsMxOxXIWBtOhkruMJmIsPOtJ8qEY4ms7AP2eFaRLyQkYC3ISFfsDnrhR9eWyY4k8
47sd8hdWGT/SWXAbeL8zjbFeOt2pNjL6fB7A2bAPZeP259f/X3Uz+ncZjRxrYMBBXzSLvZElZtrJ
Katz1TH78ZzNCnu70BOpYFQde695QcmTsF+XBl8MP0p+XTaIQBSJID62HbMK/m7YKlVnN8T5ZDVP
RhTDPO1a8xTwG4ITB1dMe4IersH3LXxa2bibyvQv7+VfAyqJDD0V/Nw6nbI05de59Y/bo9TnpqCF
T8FeQB1B6/MozYBGhk8pOentTsEWnRr93y417eskXyInA6m+iduEjRq21t8vgTI1zBkcVXBsx96e
xeAGA8kIPpIE0XnqL2l4qlr4B2G20bDmVWABQrH1koXUS+MxnQJvCcM9UoNSzL2iZsrpwdU5IKO3
sX4vQcAht4CWgaWoI33XWIPxTAbUUlarD4d4CiYiUuxJ9uXS2pe3N9k5DZd+U/iVXzuLHbmfpntj
U3C6J+6msr+hGLK/m7ZnS/b7e79pHyS73K/lneSSoXXWHUw9Tmxf2s29de73yJ1sfXeD4ubeL/WJ
qDk/5rfeff/94n/aGwYiduLG9p36kJ9wuwneLXLvQFsu0wFxuGOcTTdwUcajAjfd62d1QNHgVFuq
xLO862zjW+xYnsmP+TCcj2fLuW7SDbG3zwKlW+dtdHeweQv8ps1kf0KcO2ho7ibeGiuQi2Qr23Sv
egXFl/XcXVCjnHJvfHufaGq8ylc9RH1Oay/3FNHdsiNflMHUa/G6vsucWhB98PoOfFR4lJTvFHD8
V3ROb/7u9oneCmh/aEvb+g3dHG+UKbY9HD7jPSm0Dmp+/jf0Jv5R5q//5ZzjBZa80l+f2rSlhHDA
a7vY07e5s/7u+40l//TeftabO+tVp/4G8J4snkP5SXW6j/c1/9p0mHhNAKn5AG+3csNnwa+UTvZI
Ob4J7c9U5a/mbv2D8/VzyZ3NLXVun5ELZY8vnS8s5oeF3ufn1Y74kyabafkm4n0CpLd3k33ja+Jf
4A0kbu2gPnTf77n3HvMm7/yndS7a9n395YzfTdlEmcuRwKfFT9/xNnY0nlxh9zvZifzdrx8ZevxY
7+4X7ntob3b2bcdP8w9b9+C7pf0m2O+XteR/RxFyqElBoBu1l+N7eEA7qByL/jnCTT+NxBskVDwR
5UXN4VPSwydcpXHpunnBydgILWwitD2FIn/P8B00OrI67a2t981c+YX+qI7pvppHN2OYb5UKhgnU
LOwBWIXJsIJGiSmiDMp+uEzZkyi+Wb8mvQKkvIQEL51xIFYTmuA2n7xqwsGcsFkK6hFZGxMDWXFy
srYF6ZhWVy0DZsX4pV7rYPW6xN/xNjTGTmX2ohDrp1Yf6GKcCjOcTJyNoBKP0it063xvsQhsCu3z
modJbGsGMHmieXWW8qiSh0yKUsr9JT/vsR7Nw0dfKb6MU2UQBU8Vi+0oIrxlWLNs1IB+IrLsUDXs
OqzsUbrLuZvDjqg2vcxTWcGtEnGxdcdGrm3MfJ3lGzRMxscgVCcDO+gyH+fww+rCQzgQGNKgBG2M
Fw6GXDp3RQ1WFDEG6T0jA2ZtSvdhqzkIUdyMZOlULDxV8PMjxhT6ls6jeX0fCvDPL2tdIFU6Cdmd
X8Tyw8CIIuPHJAcpcMFaBCNA1kjZhDhQC1O5q0TEF3Vw6bR5PyaYdkTaRhCLcSwdEsN0xzR7LAuo
H+Jk+fHCc6bUNm0l3obqzD7VtqqMqFNLxiTNYpFwKGmp0MxGubapu83IcF0BVBGfxX4r+jH7mcIw
naxAVck1EVQvErVsPWgbrMj+qpNR7Gx9WGtQ0hUD8lLpF6LkDvGTRMhy14oYcGfSbRAMLOxMlWRX
tZxwuOeQ/NV+Q4iIXIg2FKYCQUGvIJxANzGaMGZortkw5Whw6/Ej1C4DHITOSJhnxo8zQfN/ftT/
Gj/+PlDCvgkF1zJXvgse59+fU1ZjRl1eNQFJuzTl4UhuhoiQl8HgUx+IbmxpoDhlN9IRMaDkbgx/
sl5NY/Cz+K5UsSOLnN9o5YZ7BZekKYnuKega+zeZyPU/v1bJWhugry+W8AnitKBf0GB+eagiw0vT
SIuDI27hvM13OlvAlRYk9v09wE7TBIIf5X6Q9e9LIezqgukBIBUjaV3qsW3TSFwfqKmNJ8n8Bp+L
yX3sSzrvq+5Qbs8G/nZ9Y8CzmSadHZ1QbxYxZcn6oYOMEjQKY9WVNaC9YnYpMmEjdqBYuoMARKFU
g4+WmWulpEfBiMgx5KHd8cDrJn+gS5u6zLUq6TAjZQK0QvxgxSE2npr8o+3Pq8MOLw/jtXNKg2ok
tyhn/i9qTsiiOCMhWk4a6m5ku76WGBt2TU7NUcUYx0P7ZYsw+0bOTwaPFs+40gyvKe4pLbyqpL+3
YruVG55NVa04o8hkRM6OyPRympVyhIVLOxCmnV0FTnOPQ7v5gTovEQhEspt39pk6y5jKUZtdwtHR
eRWDsE1L6pOMlpMnJGGkAPUhdt4p6zqatG586uRvyfRGC5VlqatT+K6zyCAkkW9NqWHTHl6Cqdsh
WtwJ2rBPAAmsXQS+oJgM79YC01Rle9YBtlLBUDRpEZPkKqayZxoXxu34qeRnIN5csq7EwdWEuieR
jzRSYJkLc1zo93CnW1JhzGFTcGGb6VHJGz+JP6tA3PCZzwOdzCpDBN80KjwuSqfSs+PYgOIRcz8u
6vPcjTdQl7bU9TchXu4c1/tBTD1hMxGTmivaVh8sn3NIaVH6zcpRIZAlisdHJSU3eoRJaH4L6ktY
QM5b9yU0mn++J/6jVMfThKsSrxdjbkKUfr9/gQaMg6aF5jFfTlIksuJtr2HCYwrBpaKP21W7lHTW
We6eUmTjamY4mshiT0oM16qXrTi/kbysZpovTd964XXWl22bviUyWKEoeshQR2O7fKAxtjWp8mPm
MdhUH6eFSkNCn2cWm7ApH//8rvDi/PtONxUZtxRB4Jiav7IqB3SAIeDEdaOVvAYq1rnlKoD8yghe
NqTPKhYeUfYihD/KuXCmHxc1aAclUsZVbiUoymlMPmXlbaofEHMo/0PaeS23jW3d+olQhRxukZhJ
JSrwBmXZMnLOePr/g3dftOUu61QdN1uBpAgQBNaaa8wRBP3VIuIobPFrrOsHzthNmmZ4jLfXGXQs
bK+G2bgp8LAOu1aGSR9BIgxgMEoR7QJ4qqIRXdKif13Ip9fK/CmOZgyN6UoO93XK5JUM54KWvKIy
akB7Xq5DMtljdyKOrJhuLeCRlVBPCXehfAdVxK2p5IP4FreY8NW2geWTvEvkZC8F+S2a4ktOAZCg
PsGUbNroxnHoUEuOM04xED0t5tVhGyffJ+UkTPO2iFVArFeEwDkL/ZgYwIp9EnPphJK2rzGxa/ZY
vjhSyM4TrdpFGDMOoycYymOFUCMbYWbLoDWoWMcE7gQXwsuEj/j68bZy/9xYwC1T6OgpWWzxxwCX
AlWha2anWr8p1kdicRxhc+eoYJua69zympziRy2dPpC2OFHgy4zFXTwjjFCPJg5ohjp/izXKYCbK
eDIe4mqPf6pfBZqbTXthhpotAJOKyibgPQlMo38/xz5nNoGaGxaC9hU2txBO/ULj/r0wVCsY+F2u
H4Ws3SQW7kbQ3qtvknas4R3JAGhxce5hxQRLuIvPWbRBQ0e5F5nvszw9UUjczSIsLVzY2h40A5Kx
pQQIPO5q6iF85W0rBm2hwEsXc7sSqLvopxEZrP+ea6AaQz338we1pogpWBCgjlNiXx5flVn0WXqn
7/NqWTiSnijjmhNoGFZgomiUTyUVnTAGsKkGxwrjL9iC/7Fg5riYNCqxZl4PzSc8SajSYakNWTsa
IUrN4qciUY2eNOlet2VRwGcR10r5C/OTX8S2TzM7VA40FL+wQ0T4n4axIp6WKSr1YwApsy8sJ5FG
pzSPIn6GWvs9yc8ctSRYgYKK/1nuGF/kefwH+op/gqSiTpVxtsDF6/ddQHlfmLDQed/TeZBrv/gR
WxY2b9Emm8OTNO+Sgca5ehgIZpPEfKPjjroiNpg8ufLMCS7vUwrLInuupIsQ0FiKH8eROC4Y3JJQ
nIduNTM9yCggJO2LAfOXW/bvxw+tLyo8mROaCslax9N/ncyaGCZSvyjqMSBxM1qIDOpiG/v7u976
aaaHJaXYtIpt/KBnDeHKJNL3rLSr+YxuaUs/y54iOGF7qUk3MlywUnzNkqfGkvdC4pit/pREw4MQ
kp88GLuW3t1iPC4Y79E/DyzUAWW+64lc1M1u18HcQCsBg0LBo+BxTI4RzaK621sJbcEfU/WD5MwC
gC8nU4oBqj1gX0ElfZ5fY0CIKQX+olpi9JThgpctYz7u49kFgk2GP9aowEKmzJe+DULvS2bkmcVz
bNCfdRWFOcosvIURZQyhnKXxFxXoLwuIPw4zh9jCXZnD/XlaSsaJyO18Uo+KNmDHyvpXfU8oIcok
8yHMSWT9FeFthBLGHGwHqNKaNoHZJ7rTQHJdn3wD8cEKnGxgAy7b2iG8q0ierJbiMQ4kd+SApsYm
plcdDak3LcmOxnpnvJiYZWrd9ww3w9K8GvGH2ZX42nZfLAd+GdX99gaZvGk+YMSDqFPUzE/IZR8k
M1YTkXVczMmtBswN8bRt2o0ZOWn1cyoizyprBLPkAbKEbd1YMbfQ/my9jC618PTFEP0HtA0ZVobx
LSqAeEBpn85qIQ0MtVcC4xiHAY0DzA8C+SnMkQRjpDNMPv63hvFeCvDxoXcvGFbDLdkmmMfG2CS4
eUlDXuldKb7QsVVQdKENVWbsI7WNKR6qpDimnL0jWfIpSQIqpCma3rEUUUCTODtGSCVSXNHM1M5Y
H+ST7Ce6i8H3jOJgyXj7pSR9jFJr4TNq/lSHj7G/G2kbL+pLsMA6oHO56BhlQmwU92HE5SOUbjzC
IOrrL5xmfl3hv39yhIyDcNMFoAGDV8jvIwBEqz6XDEuhVSXuOq3ayGin9OpsdbXb1sn3kfnMavxa
e4RilU/3ZfXcRz+r8m0KAJBi015xyCmyvAlryDlWfGG9uCfO3uYKdbchhoymE4yi5TFti7dgJl9E
GTtnpZyKZUwhhKABbKSEZYIEM22VnUnIiR4abzXoa6en2wYBVACv1hJerLF/srKIUJDyONCk1sXH
MHrrh9lWmV96koSmY0Q6bFpZuH6KnobkxwAtruSNpdOiYXFOs7qw9JNk5fs26DfYBhhWeo36I72k
uHiYGj61Sjyy8PZ78wQerUzfQ2jLY5VR82eJJ1aFU1OxJMEDl1WysDOHiBTzvt5j0w8fWKYixOL1
7ye1/EdpS4sMSj4kb1nGsudztz7ITcXKUVUfG5VWFNzOFNhSGHTQANQkChHDtOkZrgEGJIw8zell
0gu3gM9Qn0uWtxhNA4c19UzT17BT7dTX6ubv+/grouTzyYT5Dt0LfCb1P3nowC9LHqnKMVRfp+AU
YS4qQjgJJagEMAN7jZWnclGAJUJd3qpSAMo/+gq612p5+/u+rAuYP3ZFVfBQIkcBf7RPlQHU0jKZ
2kU5YjREe8AJw/+H7uWfMAglB4MNAglQe975p3Evi3WD8qqC3FS7eCYeJAzJZxlRMkwpQUAR5w6w
ratFeVAy2Axzd0Yz7k8J4j8BnXhbHGLqXr2ptoaUbVjgPq6V2mISU1yPblSK7t+Pyn+cRb9c77jg
qZg0Ghy/X+6SOOdtlbfyMRkLp5zxeyKtulKUfb76VlrqmwwbtaByVjQqFwL8QAbUZj+owJJQi7MC
AAHnKjdJTkGhueEyuMx4+1YovzqX1rrp9w+QjrCKQx+sNFGkqPx9TxNV7rJJCJWjKt+nCMxS9SIQ
YdzAghPygap43OSauJ3lj6ApNhn1XQ3JR86ah2goD2I+ASROz0mqulPy1XT357XIvjG9SLhAoE7/
bPkE/X/iIVM+sgzuS9hdHwUZvu0Es5GCrtiIMyUFCxeSH43q+veP8M/JjdNZxDoBsp62elH8flzE
0gpFaezkY1p4gwUdy6X0FUbcPu//vqE/K3ryFf+9pfUS+1dxGMy6USUTW9LBBNQPDKSIu2SK2+vE
akp3c3RLYbz9f2700xXVZoNUy9IoH0dxP3LWrTFxw4kFa11rdhuRf7wb4q8KtF+jweeTjfoFJISQ
Itrin0Q7ihJXRhk08jE4jctOib5JtETM6mdM+IorVBsQaggsMOXNorQjWN3pFeeVsfpiMbG+uc+7
QbqkRUySCVvvM/EwKItJirtCPoY1sRabLj+J2VUIv9jKrzn9j81Ia6QYFHxA0U+DgNaVgZqMmXyU
OmcEvaxAxQMhc1vlqhjXIZhZpc/XOduqVWBrSXKuWeDnVeczAsA/NgOs1fDekiOW4IoNHmoluddB
F+zUt9ncWFrOij9zo4ICS/vosXuQ35DLuKh9v5gV/6Pw1ClIyK9kBMZq7DNNNg3VaDIFTTySix7W
SOEH+p4koyQbNhuFJ1ALvDAi61zhiIVX3xdn63qxfTqSbJ5wb9a7Bmj4p0pTzQKTBr0uHrt2H8TR
LQ87+E5+GrA3em2L3aXApFwznFlYiKAXHhPyuxe1/uqq+YM5gBuNbNE21gC4mYY+DZZg28xPPYdh
0md40Oo2at12NECBkSVr36H6x1INcbzZoImS4xLnosDLtDdGp4gDtY5VI93fvx8dbT2PPh8d2MQc
G5yKQdLWoexfA4hq5XMQL4Z4zAKVi0rbWWbvj9jqswB02p8VBE1BkDfSkl6MOsS2GXo/9AW1z1lo
Nh9G56mIMjEx2RRghgo8pFT6yK1VYTXf6Un9KKfEMfbXZUntxMKeXVjiyzDK12jK8Xu5qo1md5V+
C0Ksu7qif1Jb4dKFEeOz5ObCAPVt8kYoW4YcAhW1xKYI9OTETSXOd0UgEcAyG6gEKx/rY48yA5g0
/2Iu+dV8+OMg6Wu3HyNTYkE/jbJtT1U3D5J4pKC6dmlLw4/EC/0UjZD2OtXLA/WQQ3dd4ANG0WXI
0Yz10sFY8H2ZKpDoYQ8b48q48aaSRRNPzVFSUF/ILd298IfSaLg79k986D7Xnwfsl7QkDFnqHZ/N
K7YeJzQUTqTR91Cmu6Qs3skt8zraDkteuGW4XON88DopZgGfkYwTfzOkl7+fKP+btD4fBPRAa29G
Y438GVSLpeWfy7iSjg34UVgcqnafdZuhtwEfa+NxKnwZciSdkbjYhnQ7jd2QOTj5qxBhZOx53Fw/
9KbDjXjCDEb+q/Qa0lJKbylgJN7Y7fcAlUW/qcxrNftFuKlhZ2nTQWp2uXDUBxdzVzWCQ2igB/Hb
4IlAHDVGFxXY8/xQWc8SQEGrbKmqa31giXZODMJbSYToT0NAUg9uBl4beLQ0ptfsqfqRbw0CF5z0
qt6Ro1G/4pULQPwi/yhVt3tfXshshNfZQYEl8HJxcggWwb5aw0khhz0knSe0nkE6nGyb9FnKwyg/
GdYlXC5mh2Qn3dOVnqV7NV/zqdTohEAlpCFYPCGxmyp4Pt+iCrHfNlK/Nc1maDZj8Z7pjM5g2Idw
crjVmGZBA2kR3Pk0JLRmo0bbeNlI5GxuW7wz0f3oyR1jWATBsdwG0mFAt412rEIuvUnnTS18DMoW
iCjLgM5dqI/j8CQbnszZJr2X+BRpGw0kWZYI5zzEIdYp23naaHyOEv658jZPPK4zCyUUPbFTfVKa
R3nwAgPrudbudOJYd/RXLTo2itsL9tL7ReDkhdO0EMLcoGNx4Vrfop8ivdg89JZiX2sQ9R0aiva1
OAUedpNQEl6UtyikBcwc4LT6XhsRJjhicpGxSFhc3XoqTMwhPUk6YPIf4i7TvvDZS6qr2IZ2jBs/
4rVlIkg2PYSr7ix1wLOuMpyA5bCDU9VdL9rTmx54DWuvq0xra3RC5SrHvh77bbGaUhgaTcAjTMxY
9xbTFZ+ka6adV9mlw+QIkR7/I+B6c/TpucnQxp8HT/QpJZuDRa9iF4wIcRy9PMaT00ChGv3hYvkg
zT2aSo0MKEfgwi1sGnq9fEgJvgkcTd9PrVOkTmTu1wV7R4dnU640XDtSdxIoHbTa+LktfSPyjfgp
HDzwhj7YNokjFhgrpPzxU7c8VPAAIn3PzUxDt59fx/m1JTw3rW/B9Bp1d3w+3KBxlQq+bE4LkUJp
j1mIe9JO4jLFPBLxMyZqtk5oDh9fZqLdcOTlBUGSxQJkPiQVfVdXI/5QhtuiHsPsWBSPIiIowbP0
w9wzRThW8hg08LE8ObgomU1oz+T2owZZ6hyUSHmeUIW1md8Tz7Vmz4s7Aepy3uwo4SpYO4TraLgc
jbhcPpnj46j8mBve7C5aLgBp0xq9iPGJxy3TD1AzJMaTyY3fRrDMHdNDkrrJuCURi5ucMnXEh7g9
mOFbb/poKSTzOeh91fQT7dz0btGjopntXjstxrFR5g/gc0xs+k3QHEK4ojBNoQBM+2HYNsK2NRa7
1U7idCyla2N4blL6Gsi/1V7i7tzA3hCWL/wV/0SAqRxYJhs4tdLLp/r9fY6W86WEH9qJxzbgFNI0
v40lD5MxVPqyAGdkZCpVBXAr4Ua3Zv2J6kEfbrV03zJoDZCfMYenz9ZAi7nmIcFl0bcKiKLUQncM
jAPrhVSKbBZ5DguVrtmAtgQMYE02H9W9MiDWS7INQBzz0kZsY8cIb2Z/D2t8S/G6MUxl26Tprqvw
SeAwJzpMh65+KftQsVWKmkSrONkWrLzqU9BtFCJ9pJj5gbpWXDALHUFA0r0iTdAhzBeVdlbE/haD
iW2X9lYwhfbDx5Qom6mMjpEU0biRwSMA57QEa+zc9IRZ+AKc+I+y1ZAIAwDew+4QPOdTZWQE/QTe
NklHmY4OzHGbg5agQLX8qv85GkejOw+09RXcV4vNQlMhP7TL5HXBx99n3v9Y+Kw7wgkAIIDdtPqp
cDSkYSQrboF7FLW7ECMfsU9546ETBBqC5tjWImwMqvs2Z6xCpBSf1GT2RAv31OQjFAiGFr7Ypf+A
KAyyL7GAVAkQ4iB92qW2rRRZmjLxWOqQ8KcRaRjqwlK976gBIiafhYxyaIp6n7mxKe+G8TZEJ5hL
Jlij1XwMUvtsJuS+KWjohQc1R98MMfLvB+4XF/f3isWASoIMDwENjN3PFUtPD8+KyI46pvVzDRwR
TLcpuHY1dCio4hPpNFoUeZXECBffV0G6QsJebGIoKJRAiHj+uC0jPjF5pZJ6C33E8Q5S6Y61dWyi
jcIkqC0C5FSMm3myr2horF5TtUZse1lclgCOCTU8H4igX2EK4VjUO14LdSzDbLkqk8cEB5aw+Nnm
J70xTz3hclsdRn06uBmqiJTYXVE89QYgIvzO8b4ZuEKIZwtprqa18jClTHoc3gz3OA05RG5kTtbe
KLspkV+lQDsiBfZFBkooBIuE2Pl5SZ7/fpT/A502DBi4a44Cqm3lszpgTCVtDggIP871fIl6OGCQ
PdQ09GMGT4ILbEuyGNm30V6S0FNv58Ab5oIQJeMBL3DfcOkPOI1Z7s2xOyeF9pDprZ9hRr4ue5ta
epJm2W+m+Klsy4PVDD/GjoZ8Xd+JtXlfFwjl49xLtFsuHsoJ38XhLrUsR18XK1VEbiD0piUhQkcs
oDqdyvpaoHwqIRSywIZNB02QhnrcBecgJD/uYwFCLjtw8iDa1uaL7hQCYH8mTfscO7V+uU8Maqsx
OyC481i7Ew8WnYJRtMsesrzhBPh1CSsTUDC8Rs53WtP81HqqE8jVfhFpr1GcsEQvqxOpNDug1x95
Hdx1MrNjSKvNaZfyGvKp9eEbb1j+YhX6vzL994vCRMxhaliQrF75vxRn/1rwYcCcTSRJ4KBZpZ5+
DZktag6NwQBXzJgXz1cdZzCiL22dkzNe3SMkR6UbLqriJoRjoqyGT+lljYtUKhGztIMUGftRoZMf
G4cBErvKsjpOYbgpTtKIp5WYkhOnGXUovM3hLtHzTYsLWdnIHGWROkvb1yNF+/gUtsoPJV4ubVJh
g+cVaX/fG+RqdfdDijO0OIC5Ftck5iJDPZKoM43OnaCYT1Nc+8tS3DWZcuhBOTJQr9BgDZ2kO0E4
SNJ7P3GppdHeSCwv6dPCqTR9oTlxGqvQD6PFE9N7a5KPlmKPlkKM9f2a51pO2S5HAjKWCLmRtwzd
y2Ikfl/PdtLvMUkHRRnRo6kRnR/xVq14a3y/wowYJfNs3LqxRpu1JwmZdm+Kuwr+/zpeW5Xq152A
GdRakBMD6Q+Ylgeq7iizeVAnNPnLbQ3raIhqTtDs0p5ihsDLYrmgozklSXZXN7u22c1qTB9rJ6V7
CFd85WcRVzkpuGsK46eZKVs8XlaXKSzLBYaoWcA2C0hYpflIzRCb+I6HCLog0xJRm9GXgISJW6cT
sn5Zz1E9RVI0YPuRAOA2RfRUQbnVaDLnpuCMkEQypGd4/IXQsi9Zsiu7kKIKq7Pbksy7JVF8FRy0
yuO3ng9QTGvGLNIcJ5fL354tfE3fQkDLX+BUFONhZDopnVba7ym+ZtCqayrN5aFBZPwC5Ev3Lrsn
oDDIXwf5sLJH1qljUrAaDUpPrkfSYi7YCNqFruGOm77leClgia0Mt3Kwzquver9sZD46DOOsOjgr
nOOxiDm7wDqbz1oekLV9xCku9UX02Mn9ZdHnk/xS5IE/MSjR/K12GoYRhoIrGT6mfx9Q6X/+gclw
iSr0+qS1L4K38O/1Hl55DVDcANxwCp/Ln9Kl8Yc33RPPwkGxOT2dET0lKh+bMcNZ/GLXHKtjeFbv
zRNu8S5LEB8qk7xhXWvjN28jmGzc/Dy45PM5MrT/yFkZ8ixBPH0z+bOTo6cU98kTunocJgqudcCa
fr2hPAAJ41duSwFfXrzyLSIvDoFBaiNbw+EAI0kNGx6+yuuNGrjnhbDwCaAJsOJDnmy3NCc6O3pH
j8j6PUdz9azij4h4iihSqN8qCVU0gBxMYHCNZ/XDZlknYXMHmknToBJtwVhfhRMCf3iFYGOTzTvc
M8A35hbZMAunDk0kDJ310QiwCXK0Cod33QR/mH3PKvL31uca6NPEf7bPm+Qlp3fxkSZlCzKBeuCG
lSPef/AVBhXJIu5htsLVksI8d62PlMk5AVy1MQLkOzlmSOVxxyVDjxQJmQxCu3gI3tNXKtgWrWpk
Cx/MC9jQ4q+Q5Pgh2OMPCmNekpQAShO2kLK7EFjVdbNsnE1VaxCuPXNcMc2e4ZxzRdh48Ck0C2lT
G3DLFQ7+lq/mr8UOXwtYakjkfu2tk39nvxq6w5UdvGCipL9oz/1lfK9Ow/PyrL6zSbhoqB2JlRKN
ffMd2e4WgwCTs+atP7BmOgtHXFIfxAfji6b2nzRAei8K9GSWM5gkaJ/bclpPn7htQvE4lySXpxVG
qZVfWjBNuuIxB+mO11mJ0yXrpo1onUtKW+YBjdJn9bbN1mU84c8hdE6dsKxTOqRnbW7wNFVjchYZ
OBf1RzDj2HouI1KxWK4SGbAz85umvkkFHp4LzkCLhMpmwcuphlfS7Viw7FuVRQsUjK68/v3C1v/E
WnnLxBPxhk0Zgf8nTH+EjJP2eSIeI/GnokwucUxq+zBj4zCIcB+B4yWxxJVutzTyTkCggEuZmxQi
OVHiKWg+xkLeg85xISLUZZKb8pveTGi1dDr6nHhwp6Y49Meh8MxqdENWyrO+ZREYyj/EirGqhjAx
JLuGLMckhsNYottVEVxmOLSvnQWpTPbqaqRtdug5D0KFDze6ZHPO1iLWEl9/ijX+xeN+LlCX6NZp
bih5pT1dm+2MZ1c6fjCPgLX9/cD9RzOEAwdpBR67QgPo8wJY1yKQ4UlYjsEyPKo4Judl7FZ69E3M
q4NQ3NaCA73G906kp9uJ0DaZsXXZl1ish9ZH3yOwALKgd4tdMC25GN/OGCLtcs0VcR9PmaemtyJE
Z6FypeBdXvddy7IUrbRMDkWan8ryq2H+T8LRegH86019IqWJGAoMshyJZNKIHusGb+AUFcVtmmCx
JgRQQn1DfAk5xVP0wDYg0NougckvY17zYLKjXL5BBys8CS+VLjMCWR/jYOzXCrQs5mNMSC4KNUO4
G/rOrWfh+DOV1bPWmZds6l09xllL8gtD2/3945L+7LjwzgydhHVaHaxbPzlZ5BLai9RQlmOj0bMY
rtE4430JDp7AxqbKqQVCgK9ttNzS2FMxlq72w5f933WS/FTnshP0z2GMS7JuferBWkO9yJW87kQH
6jh7fWXdm1PyJmvwO+Edk6mKTVQe/CzNSber1nwztLeMyQMp8RcLUXWFCj7tC9HB+q8T2ILO/enC
V8diUIiBn45oaiN49AHJbYN6GpLg0BmTG4bIlVEKVeaHQe7vzGqHCS+CZDsTm41SJxlvpC/QrkKK
i3UrzkoRFkrBtre0KwZXoQouW4teTS2kpPdoU7xm+HgxqQL1JfOwKi9kT5TyR+gzJWRTo3SVErJd
SdSc1mBxlp7Hd+yBLELP/34qMLz9x6AH90JB8aFZsECNT+23pM7I2VNAeKIC/4MI4H2woCrDSppq
nco1Z6LrrByunPJasOZzckG89eFrDIl9G4pMbVb/o6eyH7H9dgOYvNWsY3+F7aH4UcfmdZCeZUgY
ZpLiG954yURBF9k0/x/gK6nRc1TtJKaRATWLrLy2GEFrYrlRwpbxEnfZeSDy+UkcWMK/ipBRtSXb
MbMGOS6wnMdeQMR9Pj2st6C7iD24I8dMaRZy7ATlWBeZQ9d7XGaq2uFqENaYlfHzkHHWpV0LyU7G
7m9wrdh0NGWNpvugbxuaL1XxJMup17BOLUfI1j3Lxhz2lBHhsK9GD1pxP1WvawYUkTnIg6lovjdG
40E+uYSohX3fd99P61fKAJtv/oXbjXu448Z3lGOIGk+X0vZnzz/xhJN/4q6Tz4PrL65/w9+CH3gG
N9cvz+udODp9M6mD8NLS7dOJZ/7zz48ZE2Ob332Z5KHdbX0FHrtk6jH6wQuVZ+7h5bvd+qq1fbrx
jx093Sz7xG29ly885+azezd+XZ/Od7y27ewH3xWZt3LyeQcYe4RbXmT2JPd0g7Xt3FZfEPw4TovL
Zi+gxOsWeHzdFA4bbIA3Sq/Hlnh1/l5iQ7XNjcdn73IS7HVnMLex3yPnwqF7Z2PvPjtyufiR4/uS
7e/YNo/4Ptrad/99x09PfEH96j9dfDKqncvt4t8Qv9b25b2116dfBPuyboTp3Fl/jpzb+4172Ft+
kzE++fXt9usv39en1+giJT4u7uG3m7zuNn8je+880to3hc/wxM+q88/rW/4N6z+sTi66c8q3T4rr
v/NgekAFTH3Hy+kO8l42/f7ETl3eFffipx563vVRhMIO6mA0uxd/lcHyPniSv7twz/rWeIPrzzUq
YH+385+e/F/3757QeT497VB07nZP63+IOzkaNg+vX3fr/aXjIw7d8WeLzTfkwzt+D73S2SERXf+O
p0w29y08vGpVeS4PPvk8vEpty49VlMpdpRPuV4kq6trdpnSeuD9xf4lf//dXD/zh+tcP/7zeqq7d
PaFrXbeL8nT3sBts/2EVpk420tlhC5ec5zyt22QL7Du/8CK8AL/87wd0rTZyWu6yN7Zj88/nf7kv
vwkJjqrjh5i8R/SyknnyZrl1PwygQ3EONzPSwQo0MwSDWyYs5T4U7V4QJ6eK7vNFc8ch2dYL6EYV
7DDxbH9GiggcV+765A7XyAcdVaUFBNrNIy3SclPJga0DCITL2zRne3RifiR9H3NrK06in1bLqjnw
G9ZhQnqaE2/IPjIjvF9GzgpIyWJ9k407kOm2JIF3bZhPg3lOtG+YDNCdUjs3jPJ92MTHIhZPXSdf
80m80Ph3BmkToA0dVOEg1kAR2ktivllR6GcRazPMU1yr+7loPRAz8lSa72Z+ENdUFbJCjPH7SFya
PGMXPcjWxiJeKlOF1wGmbKsWoK480IUqbUu/blQvmh8aFatZiBduoqjb0OjeYg1zp6rrDoGpXqZK
wfiDBsOkOGHUpY4RRC+GhunL4yiLWwuwu4CevC6XAA9YPUbbUnMXEzLCjKBOTo6YhdpMR7g2YW4l
GVdxJlgALzy0gKyygp0aQwQLyAdJBlZiE1J6GQpdSw9bF7dxXWfAHyTZSPIlrS9mXrCO2AI4kTWh
+kJeISjG3y0YtQcsAw9N7CuG+ZMJmCmAtVaC01RJl1EiDCtnBqj7fDuQrmeGy3HWZTeGTUuQmavl
zcWwcCybunMkNQSQsDqJYt8y3/v4dXVlLOYItsryGGbjfWDK3pijiFUHv2I6grhaqbelPSITQTaC
GqBNSWtsHI2PHMuEtzZt76qVM4EttlaKLOloiM7wz/GCbEYyWiQSXMrdonTnDo10W3wv5uddzwdT
SvNWsYhkMHB1bEgyGDMvjcPrgJdcKzg6hoyzfh/BIx5LnHNxEkYJlzbhfmYuNRBGR4lwV0nBRq+M
bV1i5rw29EccgesYWNVPovcgrPx0qh+JVWeyHi+lqfyQBTrsXXlMDxNa7JmFf0UXWSYbsOVTAXw7
os2xs5ojyRlY6IZjBgS/F25IgzmZPzJMcfXptIxUBD9CxfJKMImhqLz8Nss4nwxA+pyhS3eeIuG9
UKoTmUFotgMvFaPGbzDkYY08wsGV8k0QIv8N4O5RZw+jXdKyVsRg10qZq+M7RJDHWqk30RnQ8Tu+
8H5xEYwaVXacPwvgTrMmkTazXlH5WS/f51qwxUzZhTLpJQYMgLacD7LVv2pEt6ic5lT2eoxfF/wA
JH8vwgjUOEIuMaBmxSvagkfH7Ev1gjfIVe1rLF+Du6SL+Y6hrnURO9NBIX5qltOw7y1KfZOYIuOx
jE13XF4rGWwAqEKhdBGUzg/i4lsJ7KgFL4qG5VIUQJPGyEKHBSApBJ6o2w7b8MWEV4+ikLtWfedQ
fZfIm87u+vwb2UGkjXmYMb0N/fykpY+4REI3xWuzl04VXvG9UmOjC268RNelw0gGIBs3XmcqrG2s
cYyqJD/GingIgnTTAnJI5uxi+uqaZY/ujCwDjUs/rh7CUfdTA5r3YngSPjis68WUhn55aryeVlzS
Vm4XGRudJrilZCxV68cJeWxA9KHYEvPZJMNmSUZOHkEEo1Kwh1n2OgnJ8TS/qqRtl4CYiRy4hlxf
lJRYxvqs1R8EuD8YAehNF9cPjaLfcszJuG4H7CsEa8u1fm9ijKYvkausQ1xpnJfhu4hCXtSv8/Ri
VhhYYhOnyGvvI/ST4K6cwZ4Ak/AVGqcIn0FQvDY41Kzi8hSLO1N0hKi/BNGdrrQ+PaQxiIDVoYQh
w4idEacj2Z3Id4J2oITxqWzglKc/Vamye2myJ5kE3qQ+kjIBcf8m6eVmkE7tGoah4yqm2otleBVW
0woHknXCAiydBs/xavIY3CvFI/Y5z6MYI2BufDhOu3F6Ceno64LlKFPsz2JzDPIWEd2wzZgDC+k2
jwDrTD8YrNahfNQIDqkiTEis8aTLcCIZkGmdJlZximXBVtXXbHld/QMUhMVqvq/bc0iTWUhbSLK2
1O6r8hoxxdb1s9KDNIv0GQZUR1PiagZaMaPnmryboVEYAoEc8+LpVbVpqiu8n6XuLmZdo2h4Yca6
mK21R9ftZPsw5Rrt5G2Gjn9OBkKUY2xmla0Wh24kPff4lQmV6URcVjQDLz3MIbByTAeMo9LDdSP9
vJ05DwUUXvPAMvZbiUY7EDhhwtCT1e5sguTLeONKSn2Z5ModrPwiYlU1VisNRzyLqkQzFp/nUT1H
Ue9ovExZgpWXL+ELvjGzOLuZQbsFI7gO6ksYezI4n5C0u6jCJQ+kMtMA5xBPYrpaGS3Oh/VZEvAL
oeuEFt/vOngtrArNsCST5NSHDFSa9SSOI6ZilV2q6ka2vicpVnDweiTxVoOZ8aAOSSNQjprevymH
ikCUhhpEyupdHiueGce+NqpP/0fYme02jmRb9IsIcB5eRYkSNU8e0i+E03Zynsng8PV3MRsX6Nvd
6IuqcsHOlExSwWDEOXuvXTWFK/h5BRBWRlZb56+ZtiGKjR7aHX0KOg3g4ii1TGdtR/VGipXHIk4f
cky76IlyenCmjU2sAkIevZoj/odkwn04+ZYTuTFu4zlXtzjbzahZkwi3lvL6JiffZvLdhHSQAM6O
wbqXh69q4gk5q+uQ4kaXOmgVqFs5a2g7FExVJFMgMROJZxhgihaqnpJ4UqRsh4bFikkJmlwU+gxz
zYQ6Krhq2WFW8AGox5LSsAYDugbd5mp9w1Bgx1ZR7CVtKCg+h1gQFoPJW0zkskyuBvnDpLSosQ5R
wV30JZRQ7V3PXioc5CEe7IA2RRuF26L6Ywfxuk+1dWcKt6LmC+OVCNRNbflNdbekEgGPBsr895zn
hKN9DTrlXzJbjOlmc6Pk3K4LxRn30rKekQ5tF0GSyjemsa+yq67lh7pO/aQV+xyvhgYHn0BKxdqE
CMvqOwMV6XvoC4NctcyBxq4/+pqsoTYE6V0T/6ApuyHtceVB1VDkYdNHYObUyos6HNoq2Xxps2ff
rAV0qNJk3dCZriFkwDSEDqbinbLCq2qHWzl5ptrEyEceUhcq7kqkoMy/cXRqpPAMpngvq9mjpv0T
5pDOq2QTJXQQsFzmIvBHbXgBb85QsT2iRO9AQgYT1nfxOWHZHamSKED8M/PbVuIdNqtoOWbYWUiO
DwrVe7P2LEV1BS2MsBa8DsY8nAfDEfBLlNXYKDcL3WquKGuT/paAXjXLT6ow7rIG62LCXYJTDCNX
aj/C9DkGH1mQup0a7JMgeJkhNIw9RQbrlGfWehiPf/frTGoV2SGA1MY5vVugIapW/2PIElx+R0PP
50/c52mGZDbYtUuCCOsnpSFDYxanuaFoOVQgNkxvEkQkIJHU4pwzZ5OfL+UE/TKnr3a1dug11BXC
xrTd2fKjzO6V1mI0kzx7iPa9GZ8aBe9xaG3DxILnLVwSChEF0Ius1fWQKxentvAjNrymWCVm+g3D
YDOkaBq6/Nqi0chVrm8nv8egbwMaOctgn2V9VQCsZyVV67O7PNbzpqBDSE6YIXsm9/OsNdtQmU4F
ZcW8TXey9nCm1i/bD51yE3Iv7RHX9Go5IkNm5MDbSD+yXKGngn2adVGS9LcCmjlBky5/YVDKdRpb
pCVpxw4AbQOmT1hvcsyClxbWnEhsShCZ6n9Seqjw+42NqJKHIT50cdOCt6bqbnm71uZL5yiXfmbJ
OX/ZBvczxua8cwuWWdj29g4NFY0JExu2n3FwVaq6VZEdqh41LepJ0aqHllEjkU8ZcQ1k6TSOrMoM
GGhjuVWByIQON7g84YkjR4qgqGqERw2d0apAkFrBHim+G9FEHQcmHFDJ3UfRoFWuq13smCSzUC0g
w0bI656otHmuXPJ/SNbbtczprSFvhp5GUFPgF2MUEnSh0MFctoohKV1OJ5+WlWPAIiHNykMuRWty
SNdjJR215fGokfg8LWDz14R7QW+SY4HU0VBNoJLR1tK/R9vH7A0ReTpAd3RNCf1hU3rxcp3YzyWy
cw1NaQ18cD1i6A8hbiArI20KGDhheeoMdmeO931wdDAXU6MqPlBovFAhuzc1VJbeoLLIxK9nw0kw
7cgZDb0cVidjsW2Nj2UPNEIQ4Ayp1H1W1JOIIKo+6/IYIiShX3umK5KNryR3Of3rLM55f9I7iTKp
ihArsY45oYrQGpLH2OFOK6jkquo2dliNy01ODSiqDiAHovzc5h9kYw4zUtRt0EqgU0FlRMWNFK31
OLORSNhJDR7WW8K/djn4aFUFDIpOWO9QAhVHJTX2o6Ztzbh3m/wo97IbFTpr8hLVYQT449VxiBxk
Z9A07Zk5R5mCL4n9ct8oPJLpRNQyxGSEgf2w73LWu2ngBXQocOhtOgHoK3LWUlR7ZfyTtfa5m356
jGXtgB894R0IKo2g70+Fl+XWtpsZ/yno3yUTI659kCWMy4StL7My0LuBB0reYZ0eCj+si9WPUQxs
Y1674qoXKn2i3G3DcB138w1kitva9L3L41huAgK0jHLdysZZDs/sYXx4APKeZO21yPI96P13I4ED
VOTnSLQ3lgY7m6FrzR8KkYFp2HllcjT6I/aHbQ8ASQaOWFn4LKNi3QWAaQybQJ+KjwKYfZUu129l
Yv1TPqL6bkzJX05LX/W/grKDe1O76fCeIyFzkq9a7b1YHJRh2uVUZAXyXhQ+g/a6QAfz00yDg0pF
WOae47xVFVInpq7QeQXftFQJ2jK8IadOqCXLDksFeuXBT25yH9FHsyiqTKi5Y6lwlbtVPUaAV7Tf
soHSb0ttvVDXfYyum8/mESJ5YSAM9i5jCVOx4TFai2Z3t+lYxiyFe+sWG2CXleUGpLzFtCbJTOvs
AoIh2mRjjKEeGHH1LhPGQu/CxXgMtXoc4Xa+FoOvoTEQsrZJmN4mpCiV2b7oLbwrRfeSOypKbukf
65u6wKf25TwQBJgvOPDo/35YavLCTXyI+cBj6hA5JC/ExpacrLsS2kmv7BWZdnqgetZkeSgot/Ig
Nru5Ac/LxkWLiK0ZQGc6Gvs2jvs8owmueGA6w1aA5bH1ipuh3So5zz2l3xTh6GcR7D2eo+Ab4ACD
5pkRBWHt3SiSH8TsOglKBI6xa9tw0y0tjGIHsN3Wl+eI7k4y0cx06hNiGqyaxATto8Mu0ho5LWv5
ayZrkN53dCgSxlFHKpfuzfQxW4cIQh5BFo27GHnBMKWZawkqR1r8CJ35rLeVtDIVTibB9impt2E2
/awstmPjrDtl+tOPzq7pKdKp3T3uQEd2wIQ6IlvG7OCI8iLH+m5EXtqzvTSSZj/HtIuI83YcRFLa
Om0bmjL4m5EqUVtIWQkVs7qbDpnW7GTY56aVuA4rdlOTUOM3z2Y8p6Z6ynS0iGq7L+uABIY+OU9g
RHLjvbI+J2p4fQ4OtF+VJrm1jU1uNViXHsVG+doLsjRTVnqvKR95v48nZkHlNaOZSVyHpTa7Hh2B
FCFdFwT7dJiPY8/WuvskvhxkEUktu81cvBbCr+r0mTnazYlUEEZIOgB/IKSbUyRD7MTC9M0ahRvS
OZXt5+ycgmkXqL5psSMovuk8n0ZZxR1LeoqwZSiD8CXUx2C+F+2lGEldshERaa0vD5T4ysK86Q3M
nGQRYuNNDOVbX2QetYvAqsnWW4d/gpFjsqQ3S7A6NaPNJCt0Q7kvJG/AzmA63VEE1UbwmzVKprZK
/CDPO3Phc+kUCiXJH6PxApO/6gNio5dp+IPW37vWsSGeeJhbJvKsCAxbtVMesWSsKm3c0cGeXAH7
YtV1A6N1pVmL1CB3a/GjYvCPDHEjCR2dhzI8SPOBGCSeacMz04me/71J9h9MnPb/aZH9S3twMNJZ
A2Y6sGznDr7hKjTrj3g03Tx9KaV1anyAO/rvv1P9dxsjnlgERhbYVIRGyr+05SZHUMRuNLbUwlxX
tJeWeiHpO58S8O+6IxTCIbcbOY2gzjUfB1QhMVgPSk1DUe7JQl2NRCpo9qZCDcOuypbwQ4hxPSwd
SQ2i18X+/45Z+TcONT5eE5MaiA7kUfK/Ggn7VIVOHvf9UW5+J91STbmUo6/OL0q+WzZ8CookK8ft
iKL3v1+u/+Cat6GvWPzSBTQLv4oO7z+pJiPgIEmYBh3hJUt+Bqi1jB2BsSvnTwW3RloShzKTIFR7
hnwpmbglOslqST3r/zOG4rX6924yDAFHhgoto2z+237/p2OZplKfq6Sbj3SVL2UKCdy293l9tUwq
WfjCxkK6BY04hH32bCT9RbqUw2eido88G6hIpF5fADxyBleJUelJ2KTCDaO+ML4atJGMRuw7qV+O
0VWTk9Oprg598gegREb8sdr3BMbWLhVyO+pJ+kGMYS/etL/ewIRGZbmuDTACXKYO4mLYDmfJ3pXi
YhjYDqTPoZY+SopCqvNajBp2cWPlTGx5h6Rbd81TtR8kqQIi2cpV5kr24j4s7hmCLony8FxKu2BB
bEpDvpPUiMbJuBHNMmciZ2ny8aAO7FGTeNiYxAUJCKMkew+h81Dtq2ZIp8qtJ79SoMCJQ+PsU6Q+
IYoW5EfUy6EP5b8Af5vtDWHrAXfKLlO0fc90GtTxzozHayUP32ECJFC/k9OulYshcnIVSYBJ2S+m
3DCY9vb8scS5FQ3FAfvB0nEf4/JRivFgCDa/ZC9kJp6BkW7J1dQPrSa7lRo+5rH2kyQ8mUa/yT+z
jiMY7UPTv6vdp9w2rhy/xYAviAp7NCimhfYH3eMn/LND1qrIqZEL0u6JRnaXw4tpFrvZSbdm+mPY
nwwT5cViJ3I0eGhMSFAFR6KjoHGbgRaHwmcjUQ9UnzO9bBOcdUIFqqMopcsvQNPdSsZfrZ7S/Dvu
jmpDlBqiolNLXWwRAervmvOV8yFWUr5e+Ff2AE+6Rvthv5skfrAt0jAqCes7wppdqNj/zRTkljim
JqvK4a2br6nVXuOkhatGDaB6SOAVSp4Yukb1qyXPINlp4QHm8hAcwIFM2XNu0cV1hEXrXz3TN+UM
JoxtxIM/Gd8VENYDu7VIid8KwRCT9rKkbbO4eIlJYLNAcFZLwAmzGENLz5VtixUmaSZMW/AwZvyA
ubNFmLMTQfJOLtmh0Xnso62ykNWfrKj05LRb0K95E++kokjcUokPSE7cIqf4VGJ3eZOWDgxNIGu5
1eZrB8kwkXeG2Wz0cZc5fo8enObNUHY7pEZnSb7qDqWpoPDz7ksCyzM155EEp7r6DXXSFaWv9Y9m
NNYSt4ExAm0xwVOlCIeiYK/EzqZgyVdAUqAondcj2/ZMO/Vd897NtJek8BoPFP7JYFQR+lqYmjKK
F2aF/5IyuGGDujVrP2yOGcV7U7c8df5EbCqf6om+KfdzJKBDUlu0eXyLr6n4rmOiRwJ28vlZa+lk
2kg+YaItxHBh3qFubCy8cg1ljIDhW72SAUB5/BZG6YNd/prd9mpEeJEHKOcl2DKI/9QJS720TSIa
fGW5KwJ0mJSINVp8NS29P4K+j4VOf0AVIyDYWNB/gp4puSg3IaWjAdGUWvoDe35pwsZ0EBBYWrPn
HAFBD/TOeoENFFlof+6M4dkaNGYo4EcllsBoH9n3WLtFdgyARXnNYSHZFZhp9YcSM/7tlULIcUYn
SXH2fdSscgfm11tTv0RY7efBH9LHMn7lEHl192nTMDHKGtDqYxbRhuD2pZw1WPkqKV/sIvAjRT+p
Zf6OZpn5mIIqbH3FvAm1/ZMr8VF1anIzGc9sQPO43eTV08h/GnaScX7lEAsWgaYm/2mcL3rMzvTH
Vk8N/QLDStcpuedjsDfsdJs3s0sm+74i3CgEbDyxmIYTsqUBhloHD+LkEiOPY45vvwMwijpMqza3
H3ES7yodb88w7lIJKddMT02qD6UT4+INAY3g5wgTKgc9p4vcLCc8xiBszg3aJeHiA5ultcoTFUku
yAKyHGG9/Iq1cmszndnTJmUfD9fkYJfGoQg+FRtrjbajA6DatBuelUmMkQA5uNWHgRtrICkCexpe
dSl6GXPJp3W1jwOSPGTKzcV2AOKGnQzmO9txOikzVZ5Cn3dpuVDJtmZ+rgB1joHAmYJaHyof5CE2
W1gLZ5Cp8bY0s5PSErGQ+KP1Bc1kleBOl2EuidQnfkmG5EVIGSvFu5i0w9i8N0O8bUMEKNlbVse+
HhheTKlD5E9jSA7wA0/jUu3qDgjQuMuYUqvNpE2bZrrj8wAgm26jgGfcAB2RYqml3tt2eT5DxQp9
uXpxBDc2d9F7MZ0L+oQKZeW4RA5hEeObxJ7IX1QyU0HsuG2iHHQjvM/N7Imo/h3am8swb4OqpcaK
KRdrECWCkYxlt9KcN5SmLgjVVwXApkSrr1C2kha7JoXHTtWPhvC05DGlV2I4P4zyrYGZWam7VdWN
66Zmt8X+oEk4oOkiAhTaEs/fmudKCA1T5qMp4vDINgEdcrAg4h45ZRu7PnVUUk6/eufP2LyZBha6
+NyYEUKn+oXt5xWy1FYT3PaTvWl4V8N4Uatua0PryaRLFKJfV+j5orceynMCDloRNAhqtL785WzQ
t0U3HKhWnOjHHtv0GtBIb4JnH9GEG/N1m+b7Gdt5XR2FuleKZGuKjV4EnkmRQ+u6jUoJtshJSW3A
jQtYgERPLVuHLEahzgSH651fbI4wsIKzwpInG7O9XVFQSLdhyiAMhlcrTnZWFK1tii+Zg8uHgKip
49Ov8SmgDGjPnW6cqH8GpEyCeyKF93dFzs5Fr+5D1V2Getd276NCxyokDvbeZfS6svk4s+EZaWn1
0VOlVqFCBQ6CgNWJuY276ZKzFy/OuuIvG8FEbNT+zLM+1Ea3pOcdYCO/ZMMvunNy8cqTKBnfyo5O
I5y7sK88dfHpU9ypKSWujDc5OUdN5AZhh0AZ6wAUr0EG2O6A1q+8Ud9NyZeZ/VadEJMQ/uTpNkSn
hMd7T81fareBdrV7nLXUprS48IU679swZTcN9r9GCKCN6XqCXUZ9wYphwdNJI8px3TgHMGjXWDTH
ssj2lTM9ofGGmaeDyjDbN4TqUwf6HLF6YmBFZcdsguCmLm8Z0Jm6y9hSMC0fFfJJpnpBQUKr/kgZ
vYr+YWWHmMby3Kr39DkJHj+GN9UO4gXZpX2HPoRA5EjeRFHipZK5aeiNl9JXHhMONzB7ot9L62Me
aX5DuKFsBPuRBBqTvr9mXizIeXBFOKOJa04gBgKBGW+utMpy5ic6byKOjjB+US731ITR8LdAUDX6
pilLcEaLSUhBhk4TPUqPqT5sNqb6I1cfqTQeZKk5S1zaPvJDTAuyCrmouNrhVyi/qxZeIk52+qXG
+g+1/R3n1WkQFKhSUqhN3dkkPVloKEQNiB3TUR3oEs4f9JkZZ2I+2eq31CF5t0yeMO9yNHr1UJxz
faKeSJCH5pOZS8Tlp6C9oj+Qm0Kfx16OoEjaRqDgh4TFuV6+lJTiKll/U4pdn8l/Ikc+GkNNeDMU
MUD0jNspjk9MEJuiOzlcu2FGV/E6z2d5YCHAWrRg2syNU2L+0MlT2ncZoJ+dZ7s6iC/dcE3tC42/
penDIjQ3TzN6ANo9pLRZl3D4DYVR4T6yET+zhRGkEnUmtnPrbaJaHYWHRH3NwivCaPzHaC6hYRYv
o+6XH0USbfRJ32cliAmHvFCq5rt56r0wpc06eAnyr4zFGqzlgxiNh21TtqvRzi69PrZfmvOCCTEL
N1I1HNJQ3gEUrY03svIyNTyOWBIEmno1pGlFbbTSPkpahh39oQEIo11Z64aSYcZDNAQwbwPxm2O3
VMnrG9dj+T5blhuzEo+7d42Q4YA0gSj6k1rfSfhex8XpWIIBSbPXpqR7RtlprgEvVGzfFgtIwRbn
W4R4chLK5ZwMhaFr3hJhAVnFsg6Sc+wdoqWAP/JMxJi2dCNfJjZK1kFtABraits7YA5YQwiKuboN
FmGmj2WIlyL/0wUOj7Pi2cuEZ6V/tMimFxw3+xj3QTy+qcqfNE/YXR0zlmmN+G2Hn2NLZ3W8pDGr
2Hyb8cge6V3pAvIPOwmCpKvKa2I8B80pK79HxleZiWNL4TuMD5aUoHtm0RrS1CU7lcbVEvPb5ts4
K1YpMJohpVoo9b6jectImLILEmGe+VTa6NXtpJhoP6OlAaBugNSctazwxMzHqGwG6RdZLHR30fK+
FT2pfhs1I8yM9VCz7ckKmwZnv9SpqZwAFsCIxarNFGhXbG14y6CNzMp0cAChWd+ZaIG4KFvhwEMW
91imbE+xUXd2SC4wH+/LOAe0s7clfZ33xMQ22rdlIpqKWWeYw0mR0PDdaOmvqWquqlWRkkY9JL9Y
BsHmGfeAah5YBwg8NXfzj6G2u9ygFWEIBLrtuKomRkKVeHbKun2RKxksD/WSePIMk3DFOjZDwjzS
wm8A2LasfFqHCjsilIROyIRkvEdgKM3zt5XubKM4/LUlVv2d9PCd0Wo8AUaXxtQKSd9VNeiaSOFp
kLOtXb000nFazld7EU7zPS6OJngDOcYwTLr9i4j7o5nIvlmW11pJefqj3luOMa+ra7xETlUVDOtp
TYLUQQLO24/EzoPNGDDIZgLyrR6hUJuUk6YnuzFeF8O7MLu101a75YTirn11jOTSG3DCRL8mEtoC
rZ3HgUe7Y1MX1T4cfjHpmpnryCEwaovJ9h2/zqkpf9oR4/SIOyxQ3tqcYqiEG7Xb9AzNmmc/v35t
9wA0UGc5VASM8ktCKk7TuKVQGHDkFY9HjRva3tTtw3Jqd5mGyvGrKK1VIpEOoOfIKKlUGdFVtsnA
lLWjMsEZsfIX01Bjtp/NR8UaJ+NOTiqWHc68K+YQ/v2H1FGnxYpuRPsSZ0dIpaWf4MsaTIZa6YuZ
egkYNhE/VYXcArD6TWAeo44CTIIgegboKLqHWfJzMyDomGyLcNwoots6bYdR3UXgt65C+1fTHB36
CLaaIEQBv5tfZ5zXYV/sv/PK2kKlx+JHeQDsoM02TqPipov5LinTr8TADazoDyfpbk73uw/sj9bM
X6TUtlah0aBFYV/jTMnKoSrc1fnZtokyyK1LWWZbs1TfdCs4IIA3HIXukrgOznTG8r2abai0FqsN
fpeSUWmHyt1A2ZamyEumZJdIZHqSf8u63lIIi4h/xZRIlGRGIIjiSw72OF9oRvDBBNR5BjwCQ4qX
OPOwYe6YojcGs21oqQhuWcK31n5KWc9NqQw1o/Wb3rprFnSZgckrZPUZ752q20wEiZhGy34v3qtO
sLUNiTq8eg4dfTsEeAB780UfzX1gNbuxJ30CdkPO3J8OPTb/TWwllLfJXiXBs52/TcZQQ5EmrYTn
NGhCYY7IkbjZ8bGJrR0JJ6/yNJ4gAo3aXiJSQV6lYHhSqgt0FdfWkruiJxm8R3NDCOzFkU9oLoht
cMZ1Smho5LBsyIz9bOIHmVZykO/oZRftB1+HDurL61T26DIyHMi4NjUJd9fgN5NGHHr0vsn7BFd+
e1ajmXoVFkl2OG7drjOSGUYz9+6yWe6VkTVBMGzELB9ze97OquFKFlWbrsSIr3JBp2W94YiUrijW
7uao2TS1HOvSysWftCMsjYeV/ggVdAEGYgn0FIv2mlritO3lbzgigpYJlpBdkgFzgRKiTtSinHFL
X5rWDvnjpAHl9DnB2amYRM13RSHyJ98Y0U3pTGIrnlLDnSJ+O23g0a7AhdytYOjg3Cz3RncvAvua
yp1vqe8lDUTBbBw7l8S2PKX4ClBNDYm9xQ3tx1/DeB2UJTk1y1H7vjZTvNW6d/C2Re7sSI2VbORb
5uiP4MCUcK/ZznrKoewHe7Oeud3oguQUcthjqH4hH3Qp3LQmGTvxuyKdVFFupiLcFQgCoojpI0Lk
l6meWWaeMukHOZafOh584ru19Nz3qV9hEU8zhxvzESzFNwn7GgU7ldlLRMnWbuatycQ1+CkSwaWS
MRX9YSpsxHiCHu9wjWXHdb4ni36+ndL4/xqKb31kS6EgzncI0elCFNj2RkXr0pKDOIcAVXl5jQpe
W/LOldOUjnjUwKda6fvAel1AT3fowxm68tQTEoeTz2kYdkVH1Vnt1wbTGjpIi8S+rEGevkwTKl5i
HXGEZnIOA0CV4ba4wLuMRJpqIUC9qbprUIBYNadZnwAPfdvzzcRT34XauZgEs8O8TguDYjLlRgqt
79Pi3hcqPmLMk0CGCjKMrXm5p5WbwGssWzQSnTt0flBJhOG5RqSQrs2qneOQMgu2Hdvf/JZSp6NR
ovgWtCZb9SZ0ET06GCeGcmFzZ8pkegoUQUXtYk71Epp1A4+s1uG+17yy1k5m3uDzuY11B87gWUHN
KYPkOlfGxdKr10VaGe5yPMtZtVTSbTgCqbImhuOSs8yO1NMcmS4RkNvKElsDM9eCFU9iot+zfSZK
t9ENOjLk2SyzzC8jflqKvWpoTSz7N1NOz0UsnWqxyJ5k8RZrKBqt/sWRom3RJDdhfjnW0nfruDen
EJEBm3ZYGij9Gvtm0ppG3xiDD1dnng1kOo9tuS1ZzkCBDhGsFIxHVpf07JvNML1YhbhExriRankr
STZGU21j4LhR8Kb89vJd+9dBU2NX4dvf/B+zy2mghdLdSHaX5y12FLwn0FYwiPzDgoLvBEsJ/y3e
kOfdS7zFe/Jc4uqW7DS+488wonh+7fJXeTmvSNb83w83/EG4GEP++k14WbRePe9LdBo/IywNoa2/
Wuwky1f/vrrnWFhWPl9/FnsJXzz8JP7d4yWYR+rt8qf8w+8O1k98JBxUsP75G7jGs2K1Wuwz8crH
d7Mc1vO5HOMdC8t8WI5/+SleG37+XKwzy7EtHpa/x8UfL4lt/IufxccUw+9bDo1ftbwJLyR5r/Ky
C96ES3zjInE5sMzcuQCRx3ktL15+1Z2vnB2Hfufrcq2WL7z7kg/3XILlOAEO7B8/Wi7N8u4hecoo
ipczu4/Ly1FX8FalG5GRV26Xs+CbeRduEPaTJrdYhBaTULxcYk6G0+U9edcLVwBoADyg9ejLp/LW
XKgd3vmo+Tc8YHrSCVI+YUNzVpi0kLv20anwIdIfCq/elifpHFSr6u3nh+siVqs7/UjsOf5qJblb
f8VPF/fPjy+5d76VOE9O9+f+w1kTkLd8gD8/fHA/Px65fnc+Xy7PmsvpjTsuK5+6d39ypXyO1uPQ
65fxIG2WbL3ldHN3xWt937OgwJywiBkH/FN8YMrfi4STiDP88b8YKQyj+91eL397eS3Xi8HBG/8d
Q/ef+3KAdw5t+UAYqxuOb/l0+C34nVZ+sr7/bJcXcytc7s/tMlru29XquGVMRmviECM+Dw5zedGW
/3hHxvzfd+DnjKhVsBzMfflU+Wu882b5lp/dMVi5y2fIr+Ym+N/X8GN+wBH5wXL7+BwdF+b+w0Ba
PrjlhP4ObgYIVqz734s53HIpucVIDKPuEeMABxSzk3FxjIDjxuSSdHTSiqNVswvajNXFFLe2AIQg
1+uia8HRYpyiDtsDMdOhvkI4hzBz6PJeYzUOTaTo7jmKIJnuidDvGHSODbu7gSL0jJLPygu/jkEE
KJa7JqMtQS3gZ74+Q3zDEKtQ0EZBV+Tynodnorx2+D2HwYL5kq81BK8CgoTCRDiR/JGZ6GHkmeeO
u5Q+THSoJSKmvs0pYLJvHn+imqYMwIXORLkTL0F22qmi3SGP1lrlqAz6fLlR+KlASCldTOg5FZqO
mp18QkW1gKaRs9pvb1mPsrh4aNX9LyUuIky1aSCuLLkKCCRRmscDgsWP2cxRoqIfXJLYnOA8Z3+s
IfbCZkS46SbjZwMwsWE/8TJUFNjon3U5PMq2xTbx6PXMS4cMXMcg7+6sgrdN9zPoX9lSC5xpzI8S
vaMGKpPwoqQ9DKHxWmhkhvRUasvKC5DCzPkTpdvajFQk5xRxo4Vv8cBHnIb4T6kWp83o2dL425qR
IgbaI5inE3/zNAf5YUYkbhMPTp43JgSJvtuXVjbneAkOMLEVysHa3JvzB7QWWDcZ18lTYKUNau92
7NwxtHjlDB7E3sHTHEDLStT9BaIV1TnjTy/Su8p2zKaKULc/ckpVhR7X0mua2jureF8lRLGWtN/p
dF+kTLLS0FGiNBREhBHdWzSoKHb8eX417YMGvjRiwRStwu7Y5l8SapO803HoLpF+4ESUzk9r28up
LqDd6hzzqs47NVW2BtAoQ8MVZPhVBl+dlV497oaJfq1wtroxnSyqODW77mRyvEkpEc2/jXnCmM38
UNDTjuNVD7pH9+SF4sXNEWn1MTAV3K9kF5u2j/L/MOS9b2LQJ7bQSp69kPWtRrndTM4z2pgCwKNo
HxU1yYZNbJlc7VyFqGWv1Vbd9N0txdadTLfCOepiTyt8b/fJxqJ5K9vnUYLz6+YiuVPAP4YIQqm8
wA8xd7URgn0pYC/GGGtJBisXpVEmvscm/mhBhdrSTlD8L5b6XHWem+Ggih0G55SFoxq3VxldaKg4
R3XGrRdr7GUqhTYUgQ8z5P35BQ4WWhrj7ozjhsbXNqxT+IWUC5bq11L5mk36yxOOhk7lbi9CIAUQ
INlgQvzFmci2jDqpRaG/L37rZYEva6Injaq4szflEkGlW0oDv4ZLrL9xwGll35Im8oOu3uZUURN1
o/Ftr3WfsUCojAlMjw6Wc83wIxlMYUoYXCOcLYjnDiyrcOeQZdsbfLj0oACwGSzY1RC7QsvGHfm9
Wt208jXAN6V01SmbC2JKQGLwt1lIQ5xJNkHNnqnpYBiLQ2mM3mjOpyCnq6daZ7ZIj6TGtjxpzzD1
ktpC3LdA8tlo2NNuHJWrqLTXOVzkCZjD2LVOKsDLepto7ck0nRed740YlhlRHaOojqXXNukj0dUj
W/FTBYo3Q09lTASBpu867RV1wO9Wt57sTBcp+21Hv2CgQruGS48Gb8rd1MDspeInkpGsYzaaPyZ7
v6jyOyR/ErOjWZkuEWrXtMGw3VvaSyl/O+CTVBSapn6qZ99kviNjvKTmR0W1QSuebFpGryAoBV1Q
r/3uzAPcyGl6U6fC1Rymxh+brb2F6Y9OMGLBn7B5GMFXl2grnFQGqODKPtRZS+H5Vy1hvpyFN/wt
/v+2kYqSAkpaVhS8EQTK6ts5p0RVD/QeDXVP5gkjaGWRTx0xW01oBzFJ6IhepzlaNc7/UHZeu21r
2xp+IgLs5VYSRYkqlixLsX1DWInN3juf/nzMAQ5W7CDGwdo7q6SIIifnHOMff1G2pRA7JeBclcGv
5dpN81AAHmowzVroxtNFCXL7nAD5FuzddRY7vUEEE/MY+rLRqhdAgPi97TMymwXkIFF4QfLAsJ5I
WfM5tCA04qVEq9wOBNQ13kZPMNOuMN+ldRsy1GBY4SIYqaaf8XtfogHGHTfqiSj5FUnKsmvPtelC
1jAhl1TBufLTxxmM9QI0BtY7US0cMngZ/kYiAAGm0a1M5A7+uBE19Tioyrp79e7itBYGOHiUXObP
bFogyJ1AifkUZEsvmKcSAMu2PKRuRRXUuqmHMcN6eGtPENWb1wT4eTVuIE+vvMeP+l7ffXz7zEfP
Boy+RofooPSLD6yDMIdbmHbkWE+0G8BdIUTQk3RCe7KUDxqbxxKLVcjOC4YgD7OTVfD+8ZE4Z8X2
Hus3sqrae/gwfwjtqm08mUvTVh/5p5X6qKZ4XsLzWSdO5igv1bvLNmeHa+EkbiBc3i8foFcOEVP3
j36ROe4VWHXT4Cq9uGLjtJL5y9vRSi8qaK8o8jlvc2U1sOpateKART7ZrzSMeLtJugU6809tJWkd
HDgZcejkkjW58ENlGbBFRYNiiy2tIImxfkyoIheajLZPAaIaHyEHIE3uImvYU9p+jbAkiRuoUWDc
ebuPurOfoBLltYrhsepngZsH2L6JMCnGZFhBBhVP6UHyLyTG7xt1PNSoRsUyWBXydA/U3lbk/mgp
KsdHdFDZPpOBuWmMfsGKzglzgaIy0SLGbsRZKDCxSnwgTbZj/o+eisEDxkk5Nn4akbRJDgfKaF9w
61uM81QkYvbl6aCPI/6w08KgjAPsJvO9vBGMx9R3eJF6yY1DZnLIVmo/WvfQnfQZo/Kw/B07wkqS
raZqjyrutEKyEZN2I9EeRtOzJpiLug7WSYLFZaCvQwZ4Wdgfmjw5o7bMpNSWqsk2DEq5PMafE4Ur
JLBQhXYs4eTFAa8ZTMNDWCM/1ZGk6goCGt2iCTlRw8FHlWf7KwzYQ+GaGRehfFeNhwJ3ziT8ECrr
V1uXp25snnr6URGNMWF+Gy1tFqE34cgJwVvv1KfSN0AvVqk61Qs2TWxK4fskyXsF27msrV2qIvHV
faBs1Bazi13FmCnxIrttEwTnDFG0NQIY20o6Mt0pCxW47oCwLQOc1jSBEBgn6PgmFaaT5cG69BA2
yw+N/BH42HdXOsSX+pFJVeHpLyIJlx1uT4wPlmr+THwtAyZUi9u0Zv5eIOqFFBEQCjW8w0kbLA+2
Vf7Q+yIlJhFEYr1u/F8GANw08T0VARUTrgYd5KRaN2/VVG0ZjraGXYukLmkXYeyOAu7nmpe4ogIH
/0eWYX6kpPFjybeN4/RQR2cjQEYJKmMEyTNqAs2HTAVUE1mbWJ7sGhzW1NJdVQwvhSSuE9FiZTMA
bhCw5BPwxCkaGU5OtoUT+Jhtgv6cpLOQBdg3yzdpwaC0ZXcA5h1jDdYR9z3Sf4XIvAfvw29PSTqu
YohzoBjXqGQfYKghh2DoaceUfARLDnZ9ruy8FrhlSJ5zwH/IqiSvLUaoDE2p30p8rHOxo1MZ1/Nq
iEkgUgBz0jzYZlOIQObsU42gzp8Dx8X6cfB+jWoPpUeBFmP7+hqz2IwXIAGz7T7Y1zvfqSNkPxHz
UDuiijFpilCmmMJRNjDM15614VyKyUYjNFsonynKZOXZgD5S3ox2O+rVKoppR9InZpyGV50GU7a9
gjQ4ltRNI9KL5njYlnK3rRtkdrO+nITKElazHN+laDeOk8+xh1mU3bHJxsosILhmqO9mMY2j9eIy
TSo07xjND3chcOvhXZwEGIb6c4uZ3hSdRoJj8473AjxtwgCrVl9lKnMhw3UdUhVbldEbDOSxHsTa
lTcOLt7BHPA1st5DSFDFYSqUZcgwnULvPoTTvhTPZv2bXAYlNOHswXtT7VMHho9lza8Ot48RkYFD
ZTcR/sWTlc0aYtW0VJEIEX8Rm09QepTgGEcu/JhFxFOSRmRInXq0StUdcFeFElGmjHxV9SHycpds
Rxuoy1FbRpJaFmCM3oV7wVJhB/MoGu+K8gxK6qJXrpP4Kso84eke10uZPz/GOwuSaaiwEQU49/a9
bSLeK4L8aObDERnNIHi3UrB+TJp2wAxhBwdhiRJqE/CRjNQ6hIjVFlG5aAZO3FZw5ONTlLVsZuz6
o9gTfKY+jDEOjIm0QMDOFuxdee4JuLDGOURBdm8SehJ0MBUjabpGRqpCtsKJ1oTtYD2ak/xaghWa
ib+LRfkblvHXrBLTkEkPJ0ZCV/nHT/7OxkinUcFz2NdulLzKgcsIHITRI0/H+8YiSpqNuP4wx/pt
c0kWmYbNtUli0p/U6kLRc6uNxhw3C/m9qtuN2ngrD46N3zcnJTtriMPk4IhMfCH1sFG8uH5iZFEr
39jzfTHpmtnwhkjkHFZVDPw+sfBJBRZHvClgGZtvcvaR90gV5kwWzBiKbyw+v9LJP33Wp+8cVZ0W
TRqf1UdunoSENpy53/ckaA9wJJE7d6pDjteNpXOkptv44Mo0N0L/XX7U15uPYxc+3hoZ0zq8+k8X
AtZvImgDP06rR/oxlZF8dR7hUgaMK4pV3zj/+9iB8mePVgim3xDrZ+L8n0//zwuYbdz+Q2YnEiVM
TWSr+9xmHeDb6wJH9GeJBAbrmsikKDt1emCL/eZzv5Do9T8/d/75/3wu9vTW4Mt88Zq5dLcUxgnm
Hh65LZiPgkX0sk4ePf9NNjEPI7jlnEJJ0zEu/v4RfFE1cCVYqOsq5v6ayuL780r0yEhGz8RvgBA1
BuEYbG8FYgr9jzx7rRlpp+mZ3DCr++bOf/Vw//25hiZplkIcoPrJpW8sZVOaSu58rKYPTSKiGwB0
x/+gLnq8SSJbp2OIzQwr5I/A9O2+fGUosWjHkbxOsC31owSEaXokITUEN7KjjQ6uk/qN+eNvc7zP
KwTjx/+7zk/Si3yKhSw3AxoHnaAU68rT4h2ZMAYhoBtdPEOJJ12+4ULcR094RXyzUObX/svHy1gZ
WibZTbL1KXxBSFImboJv7MWcwbJXrwW/3qOceYofU2zX9QajjvLsmzqEQuUo5cXOS797S//2kkAF
EEWLDVLEU/HPJUI6ehuVDAH3GoREz1O2cjK3/WcOJb3B6KLczQNMGSuPtKWC1b4RC30VKOmET7BC
FEvTJIsn8efnx6Mf4L9pyHuYHUFoDyZD6Rsu+GR+mIseumH6zeLk9n697eSFIU8SLUNXeD/+/Egc
CKImwjJpD2PZ35T9QrjpRGy8p27uU4tDCo5eaKHjhhSRpXDv9hHYqQ99aqFsOoMRi39kdnr3XdnO
a2jlCDoXBBXBBRHWwTbcANJ1+hlJxhqjfyp3c6u9ii/0wEzRw/fIW4UOYAQra4XdQYg6cznwx4kX
85e3DbeWY9jKZtgw0qbvm41dtomDJzpbtEoc+4bQlgz+P57Atgae7lrYEq8Y+dUy/P4lpGLBMZ5a
+WF4AdzLnrOlKL9BKRIGJ9Phsx8LKlgslrA3uEkfkmczVXfkwikOygAUBWHX1m7jRfYXyZ6E5d6N
f7A/GIJTG2sTA2vj6dvtQv1iSq2rMsCIoRvWHKxufnoPyAnLlFTH5kXNko0hDO+hwUAyQ98QjRpI
a7YusJJSzeoYl2gQS+gTBm0AxzZ2x9Jkh930jBPFupKR00QjHOX0XBrqQ9s7lUzAQTSbKsouIh7E
rJw2YXe1iKot2xrn/GZVKPVPGEXHQayvY47TQe+dJa2+QzRmwqyJm5a+gyjef7/9X2VyfGtNVBSS
IiVRVK1Px0Ss5LKEPETaZ60TaHCAJgCR1ERrzYvWNq8pTb3nddSL7aWIhfuIwZr+QlFG3g0+Ae9e
9joZp9AKGfwWNuYIPytmrkRjPDZFfuwrQnvI7fv3RWtf3x1VNsiYM3l1LJw3PznLEuOaC2meKHto
/Xg2wrOspW0g/gjR7ym2anfa3qxOqfxgJQ9temqMh0RcIUy3omXwENO9SmtKMCLfQLu38Fc0BBby
4PAUCC5wsVHAG16BnwonZIFztBe9tIzDS1eLV4K/rRBcZIfI1YQbtpye4Ub6pe3TlW64gr6EUBjE
N6go35Yyxvy1/typ569NvrVEIUnO36ddKvFGsJI8xdBmbSQPZnICG7Oj7Fy+DtbZ93+M5Rs/tsPG
g0UwPrVOlTykxjFW1oq4ErxzXT6KClWAzbAKa9iwvsrXyjiI4EA6PPq1BqZPfFT5lrqW8DIUm5lC
r76V5Rs2GK2/TaNfTfKE5bhUY5XPPAQMHWMQdhzJ1sofXoOO/yLVu3FwJxmrgzdwbDJBADNBuzBe
aCBs7aoGgYbttytza2DaBn4uLGKCC3/lyo+wWc3Oz3t1DUEOGBnXZfiTE11gDzi+iqGlwzTZ0Zsv
wAFnTJchrrb6Vd7LPSS9deP47UUvVhPf2DyJ8BSoPFkCFx7XMeP8fMCcV89XkqO4OcwocHtYPov0
x0zJaT6CjTAimHmTSzsvtrq6yV47ekZ5nfswfbd1vh2Fna6iE9+GlZPfTfGeJmfhNOTEa+wUTq/Z
YeIhO7TmWetsoyMZ4pDj0QUiAI+LTyrknQxd6jh6O0sl3oEGeqkywCQOrfpB58F/ofqYVIApx8ge
tYKJl+YMkfOdYy+BGH9bTCbriFdIxK3703anFE2ATChS9hAeHjGRSYtlDzEIttp5xEW3vrIsOBk0
DMM2Y3LjP6jdA2BijqxGEn+Wya7l3qgbiEL4ACGdOY6zvTSUVAIIZr81ucU3dVPz9k/qQ9pvwjkx
/izn+6BwLV49WuZcuaR8/1+l8GuC/2Y+5cIvOQNS20KXbYGU8oVyla5tdtDvin6M82eA0Oy5SH7q
GhmKSy97HsdfGssBc9/BBJ/EcoD2E57tpmGFEVTG4qsvzXt68TDbCR9wwFDyvQGhhkW7iw03C0i7
wyadgFV8FLa4y/O7mtHlgZIXqUEFhAAJrb4bXcX3F62MnoLADcxq943vinD/uwNaLvyIVLi0+RoC
L022xGxRIaRv8++NTzK/1tIqSaPUKpYkaTIb4J9VQx55opf4FuGswbJHtxEw8sTNzg6HKxEUpsA/
sPpvsI/QWsnasZDvgfSIo6TSnUJtFcdOKO/KQy7vCsPFLb3b4Tp86CaMAkhAX0zeKgeq3GbYqwKK
lN6tmVbRg/7U8VIDja3o3BSP8J+VtMlYOKNDFUFrw4DqMI37onAbjW30QVePUXqQ0cnhatiyivlA
/LsLG9t18PZp1ZnnXniECDhAH6qYMGRsG8TZRc544sE3G6qKDkOleeLrGKRSA9aEW7lBxbBK4B8u
6CnBr1XhBeoWQzm4ukgm4+GDsWLVb1Qa7OiBV6zflRt9XOCnvBneMGWQYvS/TuOgamCoPip0YDtV
wm1ywdtX4rJUA6UjvGTMiVVp+PI7h4AiZofUD0IK6QHNY/e+BL6pwYwowA5Cs2K9g3wXrlrvxM3Q
rGgpgFvoKDkFGmmH/jRft+JikwOJcEZKu+TQ5htZZQtHPBn8YmVOKFJd3VybnER4RkQEswDP3hkI
SLwPzdFDr/NdUrr5teqm3Ef6oZK7RX/8u4H6T4sIC5LgWNDnfbT1HzlHmQFxrzz4/ahJxQ1GcrN7
QL2Zf8wX6RHdfo5JLDlHBhl8B8vA/eWdvX+Qr6yqWtjoeMk5jfXSxOeBL2LwC7zHNvwpzf/S/Qrk
q1ksSGH1dplkR9IyjBxsquryFZ9H1iB83El1qg0TYwK+iw1TK15yuTsxF194VguszJPpmZHh5YGz
9kVUGqakh2gOi7LBS8piFaPGqgLX8jdqf5P4A7tzfFcxuDHsCdksLlUw4eVv3suvVvc0tyItJgWf
roqa+amKqse6H6Jhon84mlBnf7Sjg4kEQmhlWkkYs3hoR88WT7sg2aVbj76LAkCwfY6l6c34wK10
eFc4YZqdBO0CeRdTHcaupU8IswtlVsFpULKLwSnCE5rN8pvrl37v9p9KC1pkg/RgovgUJmd/7it9
q1SmpwTy3rxCjl73jxJ9T7fyGJ8xesQ0EzOSddEcEgX10k+/PgHNop+CJZ+uxWsirPyRcK5jmNvI
Qxs8dO9tYheAktkyNE+tM0mPzFO7B4EZOOyB5jJ0R0NCpMLDWLPrxPmjwAP2fLcr3FY9opGrknMc
bPyzqc07F7uLOmDSU80xVBL+KWhPcxjfZ384t2RxQxNgGWqlY8FZUC69dTO3JILq/iYEl++0w8Ck
jr3Gn5mY8hWNqgltlN2L3EPJbnMiMXHBXQfaKz6vifmkpFs2I8v2uycJQgGae+mqqQd+7QR+NaBk
I4QF7jR/zMrvNkYIodAh/ynsf4jxGktd/zRSqN24PbuqRKY5E20FYWNAH/WxMLsHdF13zh282nA9
nM3ksvxR8zcQbov8UTTPCYN1pBfmbT7bOIcINuNMmfqnkKm4eiz0k5+iDzrMu8W8G6niY9c++BDl
IeZ2dgV7Dp5xjAD+0ESM0JhOomMaXH7O48XUXjHU5RBc9y0MlBMgPa5wRHoFyNrSexkDWgPlkkvq
Y0KcsxmQbS8u0juhWoF/MYQNISQ96Oyhjp+oVlqMgjMqiPU8PGXP+ubg0+dy5F8L9FPti3l+rXYh
3VmmYoCH3iyTEJ2XUKuquNwh/T0W+QhgYzLWzHbhyJA+XU740XujthOroULmqq+wFF0zs9oL6LVN
RNIZBNBMHBBDBYhtFbcw4pe4xelJKbDxEd40CyvzAMapcVY06blt823UWbsoy1dWoN6SqGBCkr3o
QrDTjOJnTgpcP6lu2qUXBVuwRTPIZ0tQjymOvU1Y74tOejI7gfb3PY7RfMFVyCx4w0yuYUBnXcmw
hvQmzBEBIZJz65Ukk5UohKqdSR1tIfSVo7vM1EhDdTYkCJgIeRmJTEkbnN9mZwIYwCB7igwDN15N
Uo812bWEsuaVLrdrMU+xPB5ukvjnzuK4oh0SosD1lcEFQUVdAeROv+uP1rHh9ezmEpvsDgmE/HWA
PTRHdsEACdQO85lzGXRXWew5opZlQtnY+Cxy4k61dclYUsc1uqjpLZT3sjWXKZVWydcRZfLXqpf8
SUOCGAFKxrwhvsgjKPNjoTGD476q5OBU2Mb1UG7bpFz3kLC9aO35FAPmyfN1xLTYH43pWpPKi0pa
pBkMcDf4+pCTjeohZzyfpphrV/6pqBmeQtDgoBIdsfsQJ/mhEysdLeIByt4Pjb2bk9Y8D9JOMvSC
UVbNBFwz22WJuYNG8LTatQ0z5gt+qf9e28Z8OHxe2vOuaxikeMhfWvBJgjWDHYq0b9Y9F4BLyCpE
lgTVxDomMiYH0JR3SBRlFr3gkqoNETxfzD65cGx/lDYzWKq+fsAnlGyNBckqtO8UXByq6DSSZkfP
i4AdRDMC9PHldbNLfrCpJRQxsNmyDeZS+JACc2KmGCnANqt6n8ev5b70HcOFjI4JCepezbKl+Y49
KpkdQSa8LCkDfXfI1z3exLg37qIEk8Ml5xVXNj7++zZZX3FKklZoVGj4KVUM6VNcaVF5kzAb/RAF
JjyEIy8FITDOAE2I2O2M+ijfaZVdtUvuh4pfIfNSYhpvWYzN4gIgs6AVvfDTgeXIKbN51G84D6AW
hYXOvdh0q/FD7q757Ha8H2v8TvdIEZH0JN1StXsopr9vKa6CirFu10q1gPkgrpmY79GU+xXUrbln
qT6UgoBedAQ/LB5h4+QViW+2wqpdjj99molwpY0Lf87jWEriNnwxXM07ComLf9rsyWZuoB92c723
1G55c85stga/tTXpQUZxfdDCbxBgWfs6GVIVVRYNhJ2yCvr6CSk3FCWt/KKX9lKDs+ZSu0DsYAnK
oqOgzJJWEiUifxOshUgBx9+mdJm1Luq2ZG1Ii1ifb6Q27BQB4cdSfOsVd86NTLYT4aEQ846cWB25
uoth731UE84zCBBWlAdVaANwSoEzICCvDz1WP/mFSOvp0mwpSGFBYHfAcyosp9nyKCiuFKbObvJL
ljbwPKAeFJ2DRnZ4wp1yXMRHhueY84QYmy7GN0vZd6RGBW8ydpgUjOLS/IC8iq+1T67vMsrWmDB2
cC+ZxewwI6PlhdxPt9Qbpx5yAjvuvXWIMq/gUp4zg2+1qZodxYOIp6WyDekmyx/qk7rSMRvOyDnZ
iMzgHygL6F9olLL7kG0hdlEziMlyVJaIUtSWl4pnr2SOjxtxuop/+YgfV+0+adYCCcZYRbOPS6f0
V4btDexapABH1oS+xktEg1UVLKbr+BPrOJwt/eeZccp8YKHdIMMV6Ofrg3T15Gv3XmtbZvTaDQwF
qhhGcIAnECRQzK/SF7PeWBhYnEw+DjNL31FuGGNNzVrV9rhxD/U6pvuBJ5mKq+EtbV3WNsnHR2hV
xoqPY/0jr+xWMEhQsUsP6QtdmWTa/YXfKrmMl3ucFz86mCvJg+TtlStavqZblWtANVIQB8Q+hVNv
y70uLWrMJPdsPmz3sl291g3WOwv4eglyljfp9xswjNcBGtdg6zXal0W9YZvpmwXAXKUt653169/b
zW+vrc+7MpNDJhKGymjE+PROSIpeY49eS3sikNlLpp8sINlVb1q+GC7kNnhE6Gwz4i9BDpaGa7Dq
PAzulu02x2Z50+7EbzbA3/PZf13R3M79p10LpXg0YotgU9lJj3jq8v4k4SoQKcBR/AjL0Im37b57
tD7w6sa/nFWKcgfD41OOXPabDCztL2CkKpogxph0wUwS54LtP1ejGIFcKqj193G/khAKY9rC6Aat
W/ae4UZjbhPul7CnUoM6UK05sXBjYBHTYKa294F+h0Rl6EiAheY2FEi5WMbKoxKCPi1VjiUJ51uY
qRvtCOkJ+V8oukhNafj8M20moR0FEepHFhiSAO3cKM89rtMxCdwHyN3ScCDMAXBNo4m/F9p35ejf
vjzzfMwaTEM09c/By71QD2qdG9K+lxwis9vonV+NOF1Dvr5Kc+tQjddSP3jC9SMhNUNCKCsxcC6X
vf4a4wXtV99dkfoXTJz8LZ4HCaEmZINPHVzVjoVp4vWwZxa77EF/Smk2Ggjas1l8GI07598ScOup
h5wys49mE8tNXCEebW6lhjW//xaostNCD2lqFxPP1cg2llc8MrwfuPSRk8HD/cb/MMJbWAP5QW7J
hGuQXU0YHWky3hMIJY1UX3ICzU3vIzX5HYrojKPTY/E96838+tXSDlpzS4nWsJi2Skw7cDbV7cE/
T7mtFPyaga32lY4zazdZek4HB37GnF6tT9cOETsFopa7NYLeOQQ3hnoFP4xUjja4NapKfAJkePM6
tDckXrDoPhpwJOOqt2cxx4Eb58ebUuszrqT2FDWY62GL1INHVk7Tx7j5JnDlcAuql8w5CfyDUQVR
NsrsvDVWCCrM5inKnACWZv4mypvCRx0cFDTnUA/TdDEEs1ftWeocssFBl6GrnsoKjerrgNEKs3YP
d3wmmwTVwgGoAztm0KKyZ0dkYZdMUd7QV6O0rlTaxFZfzj9dW8rVm39DzDutgd55tihjKHP8f+95
rB1RlzQTYSA11qcdJsvbIcE9Y8Bkc6GtsUln97cNQNhVeTANG9xef1JwD9rX28ymZk+FJVwjfFt0
m/1uF7fflMZfcxF1HcN2kbJO0eb37NOixgik6XsF48gKte0Kiy480vT3bssmDANN/oD8CCEbDG0Z
bmnCN6ELuuSQdZxi6rFk2AnVkj15eKt/ZW5/j3MadQcHtX/fN0n8WkBxnczwGUpZf3FP7Iymkiti
7PcaKcPFbeDNkHmeE2WyOOK/gXKAIqnwjx2u2uF0bcK3vmI20KMUydxRa1dhWq1BcCnAAl69KmEh
Ca9Tdyiq6xzXCL8to4DXQZA4eOd3GStNq81XlcrUlHdDbl6l/HXKSEbgTyoyHhVmAz5GEiLQQokv
TiMZq8x8F0wU5vG4NJld4UxLLvhyfh2QUQwMJFV3flM9/RRMbOMz7/qdkGkZNxkMglX/hpsewOaJ
uHtDDx8qi1KXafW4i6Yr67wnGzuwTr04bdETHzV2R5y9zUTAxBWANjfxdzqLFTYtNIY5tnU0hkZO
FIR6COdIc35RmTJnOAoGFr1h6NTJuGTDmZOTxYbkAl7TtOadUKkefNAWDcAJAh9vYhUl3zzV3/Dn
n+ctq0+nB8WHkl31C0esGGU5a81uz9klRtuYOe0H5MJG5w1wkCe5FTBKtoy3FpIpaysUR2wpAhdW
Kyg2uUXfgiBft/g/L+hTSVKissB2kguCMiC6ZrTpPyAK4KtbRk7/kuEPYZPbhaahJvPhmwPmL8NH
Xf9tEcoAghG5+elVFHq/z7xU7fYygrCQ4q99YwMaGeSgLsJTsbx1kD7b/IPTIyeDUFWcyLqy1hkz
krmuYfOeKjtCwGxt+JhivCgr9OocOy4eWQmYS+dlDicLc2jkwx11LlAIOyQ/AoZoBEH59Yffq7iL
pCsjrGyTGZHazdpypvNQt2q5t0tr38P+DxPMw27T+CpUV6ZR0FgIsflQKBp06R2+17yW5kzwnk/p
sPpgiG2yzZbez7rcFIz9heBsjvux2uERhHInot301GQTDIeZgyIN546j5d+byO+a4fNyo9jUJDiJ
bMK/XVH/U1DpnZaKQqu2+0F+b4RDquor/HcsbxX414QjWGbzT5DECdOboJX7HG5leJxfpPkYa5tD
Q4sul858MnvpNmwWRXibz/dawYsgnW+0yGrRycn45sLFr9UQhAmyHWE3GnC8fpcm/7lyq4RiW5G4
ukfMnr7B0CBQIHENC4oHBvnYPa8xgwxOIwMSSOX4Cyw95OkqLtPLPHkmneq56V3pMtJQYkuwmS3z
L/KwkJgI2BVO73PioelIF8za5UW4gUPGSsObzSO6nsFT9FBt8Xpu4r35ER/h6CJWL4ABkGsQgFLb
otufOww08V96hgSvMMfZhxsTAeOalvQ+4VJgLlFKpEu5OjbeEwh2ntiA0kw7gbVDxSHsHYqsDl3V
rr0No2wZy/FN30LSfTC9daPzb+WhVhbaaxisYstJ9wl1L9r8ZJG+GB+1hE/uwnIrh2Ex0sNscaFw
IP/grpOItpRc4QpNvMlX4gukI+sNsTkHsIsvCaKwZjtP2K/6E+5TMOuLjVXv4JBg0jO+IGVr1/hh
6YLbvOVPvg9/l7YMNyE5XuLCb7h0VtaMjywpPsJ4758UipJbjUNOumrXYD4mMzW3ZQC+hnpDaxl0
K4zv71UM23s5motBx65mgwYit9agxcUrZdIrFoD15oNYLzQrHDgL6WXo7MBikr7zxpWlLZmviiJi
GZuGM3C/az7+VheYWDHJElwdBUDoU6ES5wBpVlY3TK5YEhFec0wVdzlnq7ybdgNXLTJDhLZEUoK6
Aghj+whuxkf8BLmAaKoAz1G6bFu6yMA4Z6Q30eCQNiI/FKHz79fjL1RYnWtFL8eFYoBmfiJ6FSoO
chnKhL3SLAmHYkJ0w0GSd7bZEHMgmFQI6+QoXb+/TV9jedmywRM1WTNhXqrKJ8gs7qTRJ2um2VOl
FXvTVRB1cNpWmxTEq11225Ei/O6dup3MCO1gvVrH6NI60o4atX4uD8rKoghflK/AG9xczNRHzFNs
jU1lK9PgX2jlmU78no6WS3PtJ+h3IZvN8+9/30X56+D7z6/yqd2suyiy8GbFn1p0M8shdCdqz4J5
rsiBUSgbSLzG1RStuRoc+3WM1VNQMFKLFwE1E8dKH47LCKwcD5d/X5k6r7VP+zYFgswxIysSjuOf
Zn9tOilxNHk1uCzDBkboiwnd9kuBh+xcOaRHcCgET+gYXqOHPFuStV3BqcgPQET0CootX5hSmU/s
GIqK0eY6Ow7GUTYXWnwy78g6kIJmB47KLLaJAVFim6b2399B/jpd0eciB7cj3ihR0T69T8qYeZM2
yfU+Y22A+7PLmi5/09atUzsKzlA7CQHOE0hRiNrnuYDot4g+VNZB8+odqTaYXDHBf/zmuv56bxGL
kmfJoQhf8k+QoRtGxRtrsd4rl/FR5MNBEmM3hC6+mJ7wgLoaVPreXr4oLnBpd64cBBS7f1/EXzcb
gl/+7yI+PeDJkzXVkrmIaEutkB6NdcRpBuQO8Nxsu9OM7+HUaHEz2PJrcokWigt9sloADzogxXaP
Ampf2AEz/qCc+6Xwx7+v8esJbOi4PxvzJF8Cq/p0nyrIiGOJMmw/tW4zDJuUopq6XaDBVgoJo+P3
SHj/90f+hUA0fyYevxz9miF+bhYFfE/V3Jjg85QBPAcMrM0ep6HpnknXzktWDdVLDz2qwseZ0CXC
qeX6QncQx1g4DaTgaSkG1MI3T+vrdmvQwMKMMTQovfz9U51ao05HpE526AQFiTLVMYkqWoZg7Euy
DWlYMjTha7YM5GOUAv++KeqXBzF/OoQKS5JZsayaPxdsQDDMUKUdBOqbdOkJYHhOH8c3/QYnEvAr
C1fx2/RTfzV+jsf0XX0RQFHu5avxwyPC9o6xISeC+LN9zt6Ct98/2z+3l+rd/OH9KF/MOztB8h6i
pUUAdVfevOfpzfwRZot/f4mv1GS+BAgSWQR8jZlj+eeXKIeJWrxP6333M6pXA07vL8qdsQjiPv/9
fTqCap+t1+GjeINpdDbvs13ES32P3q1fxtO/r+X3EfXH7oqdmaopIgtsHvx83pkyr4lwUS7K/QGV
86K+MZpZaotqPToYFy8f7jABZy8QmzJ5nTupg4nTEkByKdkEjy4JfVlCM16huFqIC+Gbi/v6sLk2
jlh+ME31Czox6JGXFT2RlDKDV6+/RsbBg2yg40hAJ6sgG1e/O220323AlxtiKPRisMY5bz6VE30L
PUyffG7IjTngqrZRtTBOdZItoQ2iqzql3S4JdYGqlNCICmtrb+21k37UH9Xj2VwK3LreTfai07rS
ttwFB2Wbb6wNmsA9gnZ+7NalPT4G22hbMWvTnWmtuhacrO2wDXcWGWIL8WBsEO655RFv2920hRh4
qR7Sc3tQNpgLEm3anbSdtJF2+Xm88nOMlc7a3trF5+AhupTX9KzsIIWsFCSGvhuf62t7zR7Abzbk
FPBXdWr4f3fqHqpLz8/UV+I2ttWmo7qL8aVdZPwxwSW9Wkf5pDzKJ+PROBpH82Q9Nnfj0T8UO41/
t/gvzIqBhhDeLLz9vECEpbeWt9aRJEf/lb/OAr/MO5WH9lDBW1vgzvmCAXUDuA7gYhMht1F2Cp9K
2Q/J432kcENjzbdsFhKtt7pQyAUwF2BlGvyIYUGLOmJryF7DihPnf6DWYz/GvxJJPj+CsKpoU4G+
+S3ErTbzj0/8Zjp5/iwJThPBytBDgFch7s0Eqfk/wsf73//NTqDxIgkW3Y/5C8fX4OKf0ysGtVf/
tb4OP7zT/3B2XsuJK1sYfiKqlJDQrSI5g21uKJwICkgCSYinP9/y3OxhXHbV2Wx7bAwodbe6//WH
6yAKDU9bWhDu9mGGiKHVb9MbYp8ojwkMwMDuZ+NoWq0LHvfP/ODfPq9AtHSnz+3b/ZMfQH55xngz
3k67eK08K2+nNWThCbS1SWt2gaRrBvB+++ee3w5tl/WC82F4Q6pLvUNXG9hTamiDaFKNriNYcijr
6+6WRrhfYGy6OE86g8vktjKeTrPtvDO3pva0Mz+MkAYN80HdVWHd95XBcZL2+YDVaQMFE+uHWbRo
nvYTeXW2uq7yRT6JJpSeo0m2SlfN02lzXiSLfNHp3sLtgDKXV07KafISveTv0cvx5bK8LNV18q6v
MVB81z+LHVGBHCQTnvf9O/QgoEMcBzRqPFTdgX3ezIWx6PCoAaQmKsNeQjzPJ67Sl6NzYpTG4RkT
95k1O4w7i6pfdDtI7p1igKdo1x7F69ameY7nJw42W1n0wtaQO+DkuoLYFm/i2X4hx1z29UlndBgq
Y2NcAqcMzJG+uD5H6+NOfbs/79fwAqbWkMWrNldf8lf7BWJg+drwwHjmgDXPx2GjvJ422qvymn00
T9kq3pivNcFHi2oUz6xe6V58nEIndV/HVoHurvbsodo7DbcjY7Yf4/+33M62wDgz5PqLaIch9u2t
szJXx6f71F5u0dW+Jq/2e+udq+XCleV/9mGbSA2OOxB3JHgh7Ak/87/I8bEaoqESZk3SwUIuzna+
ne8nrenRM+6/3LK+kdPIfQJxpW20Gf/aj3IaNdrXlhEzFnv4p/j3QA3sN3z1+/cAnkAxRMDQjbrb
sOhVw3h6mkbzwxQD6OvwNryMsymClGkyVzVgBpYXw6bf9Pfj43g/j8YgCuN8fVnHy3iaz4tpPdaH
57m8/zhuTa6sqvAoHxfTvF+PwLK65GyF7ZD1loMKG3mtS8spPps3IubhbzAHYLj+NN/MZ+uT4mz0
3voEJLDlZ4km/uy8Gc/as/Icr82JOYnXZFnNYeUNkkm0QMU2qkZp3+xeQ62rdKMgC5tuGtoeyWv+
1T0GW//9N3aA+v0t+D+n9gF2xPzzdLUMTu2hd+jFQ4xHsqHCxPJZf87XJScmQyoWT5EjzMt1g/Xy
/LAsmCwrYRFsd3Y3GZR9HCKGxFUMrWVVOzmQjBlqYTzszI5zeD0Up581Fx6QH3vn8OgjiQzV7mXU
7tZhGeID70XhB85oLjkaoRJcPNgUPrHuvbx37pVB24eJF1o8mgDikFd00agN1TFRbL5FidlaQ3R2
LfeJbAs/Yiqg89YzD5xveXPRlUEy6mE6GsJf4/l2eO8bk2h47+MTPz9OD/PzssKMalr3OkEeYP0T
MsD1VG6cP093/hUhPTTjh/njZZ+oNYH3+TAaE9oV7Lv77rUn37ehGnQwREQXlvaynrS6qhfRpk33
4oKVunf35lPwOE6jqXbwEb2Mz9Ni3KLC5h/8wfUX0eIX+P04DWmrsMmgEJuK+jUR/g/mlxDo2lxu
NIoC0+hspt6MwD5We8eGPX+E9bXPfMUiTZB6nnksRif43Xkl5bheWqwOxsKwQflaPa1WcDie/XIW
2/9ouTiNQEMyNxM91+OssTqhnMoiPRviDDu/eYdp0UvGintaVh5S93Abwp9yo7kaWM+NrzNYbOXU
3jzKNS6OWD3y/0BHNOztz+PGJ6DNu3n2pGZcSXuNX/vbGYainjXpMMI0zLoal+/ujbHHdpB0SWAo
71Zc9dkAX/IxQeIpQiR39gRb+TFvdcADeS4fYxzIZivvtJSJLYGLzjOgmhM5g9JZj56fZxf//R0a
PM9Q9+RRurVL4Ktz9Ro37tU+2RQ80POyZRiHQ+YOzgRjvAs2hrhVugCBbv2C1++k6L4x/vBQ3a1T
OE9TPPk+xCfv7qhdpiH6Kwb9k9hrD6Cf9y8usxQrcg/PpzcMrn3CKLzXzTZkIv585qDsyZktwVrs
3QNSUNizi/888krHGwlgiyGdl7CTz6PRs/yu+OzWZuQNRrx7kzvPHKbEp9T+5nnQuKUvJ+Q8N9z9
AB28gygGX76TF3vi+9jBAhCRTT93c5r7uT95XnNzdrFXfAXBlWfFRLDlXgdmj9hsJ3LfoAA5iDkY
h1V313Z3LzvCCALGGukQ3VYoz2M8zivssPN1VmInzLq8l8nMWzN9ugTyB2wZ3LqHfCqEl+vsiJFz
lACIxwdw/lpcCA3mxOICPASGjkyyWHr49aSaV7Mz4002u4bAoA6DtmsM427yong6Wz73kCfRT9G5
vqtrPqMbvcielb3oBT5PQCrntMMEi1hC3ilYQsEe18O7mzrhfDmtfBY5bmumBDe/HJKRtJZti2EQ
rGgvdT8bZ6H7u52CpQILA7YJnOzb/YbFkP0ZvY8xefBlNCU8ZwlCvCx2tzUfGO7d1eesu/65S7IC
Z9H4OGCg/zYNrOOtjvq4Mi7KKrmT8gQlnhacOGtrQR4aadsnN3bxwWWwA/t3pCndPOa+PIoJ+h0e
UOg97AydPCSpwrvQNdUvM9AW5pwEu/Eb9xw/+WosMhpSg/RIrx9bPg4iUyJfOM+mU/WR7XnADtwK
Sg9fcFYExxF/RfNXBigzgpqFIpULL+VWSvIffeTqclV924td6XQlHV96ce1+LvqfsbumV7oo19x9
cPx6HPq4RVKRdZruYUZ8EEdW/lIl+pd2w8hm2yQEQighMPtRr6kdartu7ztnlsE53T53oOnxEysM
7gzyfT/fyCjAeMUpJBXLhRhEB/+Y0tw4FR9n9w3eHQ32BTtbfsgcKND8u7v5L3uXJYt3Gu2D1G14
yY5cIff955bwJc58aAhQDbFkMBVoBvpjQ7hpcXvfNMZ5aK4yDyaKWwVyZpk6+IqPEMlHU+VBsnR0
B44qbaNhGL7wZTt3j6R0T/cOLkw17+7l7gmDXLDU2dFHqe2ZHnHHy5Zv+xZfVbfqJiNZ+8k1v3hI
cv2ayYPhPFVwR5z9sgkscrA8Jl4YqXz1NWNIAAP9Z+ti/8UXrTPcM60Siy4qHaPSVcI2f2Xe7lOA
+vX6/ltmhXjBFTYNgWINQPsH7CVK8mOhEAXYprTjxz0m4lqf4MJhwkzU6Gs8MlblxRDqAHyahBW4
zJGi/nkUzdLJsV91i24xKLqQFDOEcAZ1kRTS1MhYRm7aZaLEnAdPIN8ImO3gahUkzCJlHlm4DFAB
fIneIXGMYafb9A6DYsyvg1sY9/+cBawQQNZDSmuYoJ1c7+e28a+8TY6+jTuJbjBEMFr8ffSGGeml
UZ+wDXGtCeiZp79lw82FZqFy6aV5EC3VI5+BZlJRSlG46zFBZMgofWMmb5Dbqfz1TiNhZe/aLoMA
HRx+SH/f2/dUJnpRrwlkincensb7KTq4nhw3npWeEXRY1eb0lQ6D7WqHCtERLKUBOEGd4v4ZrH4+
aFXmdA8dQleYpVhSqzEgN/990ArpD/VRb52HyX0EUas+wW1uomWWhWX7wzpQbAEMqI6UOjuBYf9W
vlX/qawgpFaoD2ENhDcNPJu/N6+nSWIZKSMKjlylsrklk9vyrlPnkeDj6Z5Vno3w8ddJGqjod8f9
nw0/rCtI80yNM6aqw6pQuFN3gOviaqrqOX59FvFJq8pKemfMLYn9Zj19E52nqUUjTdtgL1bXLNeJ
YO8VVLsPwCp1hzx7GILQZTTr2Lve0r6ewFyzOh6J3y829fuIdTGkFhxy3H2nm0KFK2b4r5wUJoGU
icrLS1mMUCZA/Nqj6NeYvF4LBvzTLC1JUURBoBAW1X4vCrUmA5KkwDZuTHuzf7nW3vkM0ni/eKqu
htmN1QKyILU5hB2FwuJd8U1C2E5GHdpxgkk51Nd4Z5GrHGeqH93HTak6yOlvzLn2EYTf1od92ei3
EZSwK671ZrxJi4/D9Uo+pEc7ifTUMw24PViaYVtcticNqcx6rnf3e3j8TLiVUNtDiNaxYkjXlaH0
yu3IhPjOp0/3EG3hRRxSPbyXoAflhnSiANM7V7QnWd7DxnaAWsG5HquhrpRDJbosCuMQXJq7q+/f
z5r53KIc0+j4Mt/bb+cad0x8nwoVmvMyLQh3z1jNdTqevIGEaLuYxFrHbYNVRtENvRGF9huSknMO
7QMriOutK7UKQ5u2NOWXNZX2bf/6Tzt76F9R0qkupFQxqOB3DJ8Ac5VDbJHrUJKzZwTxwQqzAp7b
kVzmbS8/vBYxPmDL+vLZbs/V40ohG0eF3Z0YBKaR0NxKLr/UEP+hj9EFVY1KtqK0VWDdh+KmfVDT
6KIQU49XT/syyusR7MT7fiat4efBRgbQx7FG1XUNeyYRUugPfa7KuTCsz87Yefb1w8lXYKJeyGpT
0FT+vKWvj/ppUw+nvcPON6mK2jq2oPWbL4ezClubKAqqBdDeVi2jl1g+55zJ9c3J7t7VetnWZJY8
ddLl9vlUTvR8E5mI6uHEY5lXFNj2YicN44iAj+Ls51jntqpfFrb/unXJtbBU7kHMtHCCedhtom6v
qZYr52FH7R+t50vLpwrp4k/HJdEUeKMWpbXWtD6PUpY11UvURL9co29HZLn7AWUpmgYD/e8RuRXr
HeXSvjHHU2YxybXb4gMlFtvXW8z56hUuZTCRbvnq5yv2rwsOh67JrQAxCMWzRx6PEulGfio5dAtW
0QHDHY4a5kgDxpmUo0v7o87628L85XC/qaL8tdWHo40Q3DTFnq0aiLgvaV/VVpBgzvrH8TKKL5vk
V7+lb8CBvzb4wIpQTsp5Xx3xY8uvOzwgL/UMtydV587nFS0/i8Kt+suZ1b7r4P89sw8dPCvbed5p
qVjA0YK0vHBb7bluY9SbjvXbc5SvFWuqViiHaOM6NK/b0FKwZWzu2Blv3TZJKZqGXoJ+crNggnFb
i3H/juLZMUYkt0Hih4PWz63h212GBNxBemZRhnrYZXvP0LC91+zy1WVWsr+NWhnisSk06Z83pElx
+nGgYNZnaVRscWDSHxpA3bba+8KuzkSPk7yCwJcaOabaPnJzGyUL7FFa/5cgMvaM24ipkg+Zu9ZN
xLZ97uB0ByuqPEWXqOyNjvN8c6U4f3sjbPKXXf1mEatrKmRQVTegeygPs/PKxErsQnbasHMikBRl
4z79lB7aSjcZWpVWG5f0KgnuGH/CRo8L8lpzEldXsLX3XNsk7x+18UnT3HNx6hZn9xoRI/3L+fxu
iNc0as8WzjjMKx8GMMuo761bxArCsleQJ+nAhTpiB34+Feq/7gFcLJQxAq/hxEPF+O9Rivzu2zbN
L+mQEMLbe97PXu49Y/cFj0MI84qpTNo11nT5/Dy/LrOpst6GrWcdrI20rqBYCvKmBwqJKQqv2sZA
RG1ARGGes+q/zOH78in6sBkfBxoqozFplC7WH27qbdekqCB0bDYHN++nHp5uwMewPAcnIAF0JXwJ
DJCABb1Nld7dlfm8wF718A8YEk1vLIKUQAPlyXHL6F3X56U8xb2pAQbQgmJssi4UdL4YV2MdDZWb
T9trlL7uHVRFSstt9zDYs2zCkN8re9oQNcILVpYnB3qicwsVx+hqTuTx7xO5Tiv5HVOZPt8H2qAg
7UD+VoyApAdH7zQ7zHAZ9Y8LvH29zAXdd3mMoonypAzk5+tI/n7yF8zJ/6+raUqFHUkLbgYPrebc
gpiq3PJ0yKwOjEMwhRb4JLidS0aU156ULLhaQKCVp7L8OkzxGSFRAOCh+dyzNLUpsqjBGQDi6g0S
4EB55e25E0bzNhgr1sDroicQthrAClWDaC7NQJ447+58j4m6+FrowjboCaRIG3lOewK0/tkHQUw3
ExJnuCfxoOrEclZqAtZIlvT2yHByjwLd6FY4TdCaQaknx8yDljiHlcrVRp7vN6BdcpHleWJi/RJA
qPQIDwquQAOZT1XBbQL8YHi+ctF9OoBHtJ078DplQkcgxZjHje3Lz8RM0aa2AGx7N3mpe03vNj4N
TgMVGEkZHgYaEBLVAperNiPKzyVEYixu4khlWUv+fA2/nXABGxjwhzUgeeVhHI3sG5b/Nzq+lo6J
3jNCk3Iv67gzGNF5pHICCYDtXcjfqp8w30HAxn0vfm1v7uPt0SM9Fs9x6wUuZNHqdjDsqJ0b1rLX
X9b47e+G+7bJBNTAZc2iZvf3uFFGhqnH504KEEh6GC4S0lUFu/l4TXs2ra6cX77wP8EAGUcmwSR3
Bcp+wxWeXixr84TKLsU650mgLOlGVy4A5lzePpD6zsEHrXC3X99/Psnmt3criDHkjpvUGf+BKKLk
YCqVyu7nfgGAefFBHkBnlyQ3Vl66FIgww07lsDTDDtj9xb96kMIcEg89nBPcY1f1yvF9mXRx2AHW
DAS8Vh2A9wUJD6Q9zc7AnLfugVQoshV4RH62wHzbq8H6fNiBARjohqChhf2U+JcZ4jhfMM+EzyGI
hDfJ9wvPpsF1gts4wIlGHz71pF83PqZs7OLFmb89Gc5bi2adMWAVnEzD+fi4DWTwlEGU75z3PBRs
9egoq2XelxoACQczwy9eMuRBBr8X1DmpQ6VA6S/tgHLU+vRymR+7VY9wdtHg4mixu/a2n2Sr11+/
xO97SNhHuvPZmdhANwh9pTgApY+L/AfzF+BXIL7ceV0Kti/gLmeDWgDKLKkJBIJrtsbnEK5beAg6
Hukg0w5/ZbpOnyXT1LmH0ocBAsktkvfIHeLPiaI6QFmDJ4ma4KPkJkFRlk2DJ/JBtqsRcrSdImr/
go+kklC5N7B2TDx4leyO5ZMulTvL4RAvsXBK7YHtyofAsGc8EOaRQKvSVouv+wEEEUYVGUNUUNj9
EnLF1/hxmAsqy6SQosLW2ZnO05PUZtDw81HyIkTqY4UhqebN07ugXV/lvo6zk6pD6gpWuRjHY+kJ
OzOQtxIZPleBrqHDAkJ3xrBxy26HaaXb8igLKNya5O6FJd773ZdKxnmKXxXPy00mmhA0j8wc4xaP
Jb3zaU23fuy2qff3tq7tnQc5lakWgxkf7QuvI5ocuHVJMIEMcCCn750vzNz2WCGxUhpItxQ6QAAz
IJo0X/eyE2elTRkkDEPKHsijnSxcvbwQBsQBcCTcTrlz1hwgUIXzMqQcM9ztFOfzXWpgFWUC9JbU
xHTkJyCSI9bz1MH3nj392nE/cxNvJ7UunSKOfGLCLbV25GzJaYAR6EWejBwnh5e9SB+gRjOghsMt
Gw0iAzuFESrBxCv0x+OX/vv6Grxz/2VwOfjKa7Q4BoSazCI+JvaJX2Ckh8DLCEWcF7lW82nq7OQX
qTBt+XTOrCe3+iSQoUvmDHsemreTlzzJnr4U7ELnaYEx99fwpruXXsZTbGIizyBy5HPkk/YcKHTc
r0kETa0PUZ8TxYgHan5/77jGGOEDJ32P8V1r+gfN/u12o2rf4Xf/HQllBfGfErBSXayidbXSIVxK
hpbWhEVjD7EkjSYFLS2piUo9VKEf285r0rUdsw9lb2IxijO0S33y4N0HCCaoUAJR926zK5U77Edn
JyLe3vTw1k8/pXtQ3aZ6I7diueFqZJ2FUj57kis0DZ+m9zGMM8f2Gc4SuqcExE1XhYuy9LNmf2rH
3Q07znhROh13+9EatAJ8471L/z4haX2MwSNtonTaUxD/qUC8n4evE50HBU0G/vsviNS/M3RucXi4
8T/kfPWLUf6fE2dpxWWf38zz8GqF0AbTas0qhnXnz7eqb5bzbKajQ9AVkq6mP0zQb2oLh0uDFRwh
VQXhrSZRiP2MoBZmT9cAJ0X80X7epFzxv1dy6I4BLLgx6iAX9gO6VMb67Xyr2eLtpoH1rNuWd7E2
xQldxuvPW/p3EvH3lh6mq+XJwpdYZ814wYqik3uGzjyg9fbzRmSJ+/fhMOdF4K2ByymmYj5MqC6X
c7tub8FhEPOei5Us0GPidkYixSU84eeNfTMv+ntrD90p3e7rEiksJ681u3ZWrdjG70YfnTPLjWad
6Pyxr5VPRacFx/2rajoENh2rjRZb7vaM8A8j/Xrfz5GC3vRREWWhCap915iExzOCMfzs+pHWqzaT
DGsPRy27THEsg8UWzfeaEdwiQqv4G9BHcyUienO/hwfTs0/wMyszuLRRedb7IeFllbnRS/LrV9XJ
RwTdTiClRTMlxak68Q738hc+t/7vkvvv0/KAQ2CvZNwUweMqvKjuaotdZc3G/MHMGAzSWUtBE0ol
LD+fyCJGW365r/N4fbGmOVoU1TxpOMNwUswNkPj1xCImA0/Pbeac18H9rgQmqv1TazugEFBBzTwa
q21JuJaKYqjNya7vv8zTv4H3/j4iAcT+0/3jbceusza9RGyscJbeGrOOObVsLylmbQ3W+pBoM9P6
pX19A2y2hSLH6q5N2RiK3N+bTU92dN7q1NbiK4rKdHTURlsY+icf3e+hbXYbZD0KwuVLMkrT1IO6
3y5/2Yd/dSasIk2p+0JeBj149FjGTeBIkLmVDNMLbjjkZpzxTeY6Hu7QKDJK/wa8lihFIQfN4X6e
lEqPS9ypXWbdXmqudHSejfZxNjFxuwA74BZb1JCIK3xhLPUzhgpalRBF0hGt85f++e+ozb53Ong+
GICy/6yQy/KkmRp+U8O9gdS2tSnuFnlDoWBjgpNeNnI5NZPpib3Kj4RYAKK29mNVILNGxKyG8lmn
jccrTXpai4YFlmuh3eWI9m3ba7c35O+pWzRDnJ3Ey7X55WYPwNxOlHbjfmOhx6pnOFgZ6eeVmuCV
5UXUz+oRlhKEFcIznsVq7BX3uHeg0hLTiyHRCHx+t9wK61vw259PivZN79SgoVusOdHpw7z8u1Ep
VhQVrXOVinG6br1q20VW0Z0azgKOXCmG2UWLAQoaRv58ZKiwos8jC5kjdatEMXDpaRPl9XmL33L9
tYzQD9szxV7+vJPfdbi/dvJhZE3Ksr42dQm2AXG7dXdxxsB+hBw6RsqTtiy2iw4soF9NQuQe9HD7
0CCktikmKCYr8oeRK1OaqjDVUyqKab2E8O3pZO01nsKSyPL3vWr/DHR52vd+Ptxv2iliNAzFNCI+
8P19uO0XexX1Pzk/Qw4TowncJBA60lB/3sq/qH2brSD77cCzwzX/4QacZ+hczBN4EalbpuWesxDc
HqyR0qNpbppfZkz/TizYGnArmIEIQb7YiP8ZMo+3zLgd7TOnUptRHSM8ZBut0MP9eljfbohxEvQE
UBP1y9/tubm3MOZvJYS8XvuYkGAdUto9GQrrX3rO9xuC4AGGAN72WOMxO2lmavUxHSKS54ioeNDD
cSL5ddz69kJ1NIU0EKujG1+M0/+cukvRuR3Slp1IbVFJsE3ZUFlnc3dlpF+wXS02PzcM47shgboV
NxhNQ5/yOLvdl2Vbr+5GMjwYrZFSY1wRFf3LrYWY/6XBPiyNcR20Pvb4Y5wg+sa79gn+0jHU6lDN
/LzNuAbYerOXN1yxWx9kYFD5IkrN4WK04tyVfW82yPsNyEpXw7Xaz3pGjFJynTaHzR7R1Ymc8PyE
7DujPICoocpeSuxCf5nsftfP2jrSN4k1YSL/cD8tldM1JQcsGdomIb4gF5d+pY5olD+fz++uH3VA
5GwdsaJQHjZzLO1th/y9REZYRRllZDa2PjgjhYIjBS6zq583Z/47s0a3Zkr7R6zMccn+/Ke9VHWd
3fZnPcHUruXoRfeMPRDU08rVscgDSTDQrCX5OCsHpe4kURSUxsKGgX0YW4REct/KRmaJ+89Ejcca
yQi33h4IWO2p2C10sAPBCc5Rn0rbb62mR/IsBrt7Nmg0JvGjGI3neVlCSNKDhot98TSzXybhFRr3
gplfnmD2EpzgYmFEHTl27p23nhZ1y745AucknOQ6wYTq5xPyDX2grUHNMVgDkDuF0PfvE6JmhZrv
I5U5yxH5s6O/IYg7vTercpYUaIm2b9Vna3PaGW9UE9/Mt8MHWRUvxi/rne9aAWRranEEpFCffdiJ
TN93rvd9mgw7cD+o/CndqvQPAG3x5jjJz72fjxnLqH9bN5Y7NAA6MuM8Nih/H/VVi1rt66GdDtey
hgeHA2X8YhnCVO4J+Rg+P4t+YDwW3CC4kHUFFzuHByC4LfihQG4UB1hXg7f0QG0oIjjrmZQXBDVF
ReMZs8hZ7A6ssGU5DhGQVxC2AlyyBWchKRVWFyc9A2BgHS9pmq0u353TTHhZMbgPLg+AIYeRzRLe
mAtdjxhTD9NOcFctNGdxT7QgUkxofPtZShJQDXmfLPixEOJx4XF21hioOhuBnVV+eyYhDXAJU9Yv
6uQNhjHnoHHVN0iXvhATkW2zN0LWLkXc6hl9waIu3RN0RYWjguMKPiWoyI27vwPCuQ0bKI7CX2NV
5kmJ604KPJZO3rErzwpnjaDxYUt4zdUwmxoguNlEOLCJ31krI6LRgtQ7zxDKUe4C9e2+CtdcMGSs
FoF567Ew5OSTOqGQKO/BjSOPe2ZILm8g8p/cJ/Rzgu5tjfiPI8n9zLtNtBHcNlcbSYbpHQjEQKME
0y1sg/sJiGRPW0SjZiFVqQAJFvUneeCIRx2FyYyHBxGGgkJOpraCSKqEYHz2Tv55cvIFtCrQpewX
2YjEEM6LXOmrVz1L8wE5D4VVD6mW/f/D7lN2Ug6UypCcKeYWa5E3CD6EGTINDSMTAGnsPSciFkFd
A/7eQbLUCYXWX68JPVf8alj0GqqNfz5GR0aBZ5B/5G14bNHM4BnTNhUXAhXgFOsHao0CSclzgpHf
vfNc1CgCGeecVjjxzNgFfhYYOQ2SmVwD3SPJmMsnOx7NG/84Z2QQjcAdQis6GW8N4wlLypJdLGmQ
BWxX6Qby+elUDth083k5VvlMucqC2mvu12dIq8Xx03kvv+BNaWzSJm+eqGRMl1YREtwp+8oWSODj
UwHQQfU1PkH65B5u9MW1BrLPpIsFgudTY6DdGBwfDS0gQAEJg9RoTbfdPb0JoH+oHSGTykNbZYEd
5P0yxPuULxpfQDEgpBTARq+eDpRWQQ0Euv8qywaCpie+8HNl14WzKyxuuZi6l4hon8d5hMnbl4Sz
PcgoJUjB9zYsOTNw1p40C6StA7tUG4C/+UeqoNjE0LMzN5+IvklaE6sc+pacFmXDbYZx4F3KK1hI
gt6/rlvAv9hQMzjoPemMMtzIQ64Aw8ubDAF/apjSDrgWaDK2M6lxEtozA9+t6f9yEuGUouCohsHp
HY9uqp2cMT5NrkQ8vKLYkIYnQwChsnSmKpBhpQT4lK3LTwS/8yqb91wGNPweC4CuDRZ7Ym+kBb5D
IP+CR/0WmlOp0DRuCu8Vnrl7X2hjkecZWO5znrmpPgn03hkTWUC5K9vk+McYT9SKA43vB7/pygiI
CwMNgQjz6WWs+AlaCgLKB0KaliYmTUFOE0v7kTQ4KQtJ8xdqvYyBchqlssIijYQXxXmr6HBtxN5U
QXxrzg3bb81x8qLckoQdRvgIwV9Qvf4Z6uWTkQDThOGm0E+rgdRs4PEAzFLpoKDC7SFMVlTmV/eu
VLakeEUXm13oy5cQbwtpJl8PSlgr8iUY7uyBdLTUM6QR7Z16bAcybIpEJafmJWX+mIOyBnJ4MZUv
afdVt9MTZcBpIjqA6ytur/45PAmyjLO+L1AxpRcp3nac/VRFF9F4p/ENwbi6VkhRlvK/VPSvDGsG
qoA/WgAV3YVUZAxvmkj9iMQU5CbRqtMDb/DzkZxclAhfDyHfS/VcBERy+jFblKqfdN163h5SC6S7
XSeQHGaQnRhoyJaa5LOUWp+MasJwOA4ojvpfdxAvobqOyEXuvwk9jpsWyLl7nUjHgwjD4NWM5Syd
3Q8sfShC4Z3E60RXZNFdkUG62Nsyvtyd0TpDlSPKI7n4+Viq+CIP2MhtR8qCoqanKMbpS0Z3h4sK
y2bAKEgF9oMW8QGfwpTa1FhKHVLXEKic+4AoCmiZlCj2rlS8dO4GT1A6oiHVb2cI/M6LuxqlDwj2
vELkN3e38oE7qdXlnsD7WL5y6kV1cxn++SvaZwR6uLxSO6M6Jt3zfTGWetmtL5eQprk7Qu3PPX20
DaRen/nDoTvmtbt62HjZGN2Om44htk4xaPEO8L0RfyDMFDHAzY+gfOyn20nHqXyKC/4fVkiNyhAu
ESwBBCFuPqx8e9YESlCsK56Vdx6XxyVeH9j6LTsTOQShIQhhQGgJQjmvqdjJRwrRQH4SksFYdDXU
6aTdiUXBF3Ggr0K6b4b7F2RGHmsc/9YXOgOlWbmMUskAIETb9NZxVlLAekfZc3BWw3a4o3akOCsK
gX0ZELlZyOjARKnsLmi+DpW+BRUQzlm35ipJ6aoI5XcmTH4V8kbhxGy5bseA90nZBosHnmRLi7L7
9XpHKm4QT6CyxN29W421r+oTVsa8du/CaGmc1Yt0jK9K/IlaFY5p7CbDshHOLhNez+dJbZKqPC9u
nB0HT4tz5axdvJaQNybyE14ylGtzj4wYLm3hi3aLhuTLu2p82NKQdAbqjgm1MPbT9ainUb1D+HoO
CgQMxiuizK5GCpQxSJjFBVV421gftw0U4zB6u2+Oz7fwFtbvSLDSYF871jo6OfkLPLrDoBPE3bir
71IcJn0zsNbktSMUQ5ZFbRISkKYRUONUOymXErs+FxGWGgpTqOFC/hFfxozDUcAZ8dJxRov74zth
h4d5srwzuMAI8YQXogUvL0Of/xzXd8a7vvQWwtPdhHoi3lq8rmHIESHSBV2CQa3w6Ebv1Q6BJa2y
gXjEwIQ8jAFqd90RkXTptULt6GAz1jtdHEyqP9GBlsN2P1W6Vp83wbYVUWuDpRj/9C3i0R0C5qby
7H8fl6ESnHsIyj4Jrwql3TeB8fanzavIEGjHFy+GNkPUdFjRcZLe1wnw6+WfHebkrIVU1Xjms/nM
v3QV4w05M1KzPzVQKdbShEUudx9pfJdmL/4cwriS4yNnZIbyQmqWIMQh5mhU5Do+nqpUnKU+LZqq
si/3SSk1yueVTv/krH6BqtE+sML5G74DvSCNUkWtBpPuMWopvzRgqp0iRSJ/WB7no6p373GjGd2f
yCRBGDrijnJZJf28f+tleFbkc3kcU69DpPFSWZe7GIATn284y+tsCTVkne9wkesrn/u5gpBmLSg2
fj0anGY3W55QUF/GrI7NtR0YN+eKqYY9yPv2QMV/aWENrC4/WINicp1UkxMy6j53wRG6n1ExyLoZ
Jt7Pf0SPTjg06UFP3HcxpmuNt5TETbc1PxL1cPZa89trsko+ko/b03m1nSaMTyq5eNXTfnNe3V5P
i3SSTtqDpK/gT9GtJgRy99tdbDcGnV5FmMBpcfk4zsS04/Khvp5qohkchYml6Z43/JvM2k9F6pSr
cnWeWU/2K4mWKJPiSbw4YOLR9tXw2EuGrdFhfFzmGNGR6zBpjbYLeQYXBXTX9i7t1s/2DF90nEmn
p3k6ljG5HiZE1c8Pg2bY6pM2Nc6X9TCaHqfx0UX3vOy8xabD/7wNXd+zSKGj6XmZTJOpMsynqJnm
yrAYF2NlmHEHHVzHRuI2vc6gM2CCOUu+/CVyasgo7SmasdjgmdOGCvrCngppqzMmw1I5uSZOFftJ
NkomZ763p4QPooN2jNF9YuG2YozzV3NuY483N3F02HMTHcNqn5+hfmDCAqFiHq/MrbufYJVWP0H4
q10QrHRlT/FUJXRyk+L4CPWvwLshWcSbLT4jaP/TfsaDnEJ8/aCp6ZzHfGhhB2AOKJVA5ZmdZsWq
4hIsihUEBezanponG6rXPEdAhyUCvhn2lI1249F2flidfynW/ZvSAifUUhRypomN0jumYIP/AY/M
VpUqe+2QDkdKn8j3Z4JsWDdN1KfTwUlWrflhkU32g2K5TbxmLZ3kAEelYBVUvF/mzfjeyxb6k/p6
Xh1H2hRhjD2yZsfl9g05zfZZh45kuOW1y5rz/TBAqseXsrxwrYoVlLYnbayNlfHtxV6W2IqoGBd+
xJtooffef4ZHvpMw/nWYD2hMetfNqsw5zALUYgR7sfZPvfTsdEbJmoi7/jM/X/e+OlEnykyZmXhs
NJ+XXbYs15yVN/vtf4SdWZOi2NaGf5ER4Ai3zLMIzjeG5iCIIA6A+uu/Z9e5+LqzK6qi4nT16crK
RNjsvda73uG+P39ek1McKrMsUJ3OG3sF1jqY3YR4SXBfxGZwjuVg5MALw83mbr29yew4781gNgKx
zLqgCXbTXaqGKq/OJVC5T6eoGJnEAtyWvfCFXC3N5wpcoKj1+tPRrIo45zjlTk6VqJ5iKQ5pbdBD
sr8oKBT5NxvnPxfBD+hoWJ5qpZW5Ox1Sxd0sm/emtfs2jvW3ACxkmAH7dyCsC/A2CPjgToEHT4vD
Tk6eidf6k+hIp4g7IvYOd/aJQQjUyQc8zougouLOsBhZVE4vzOe410SKf0mZbd2JeZTDYfAOm/SS
Nn6xfK+rQCH47UzWI7FNlG5ZNPI69+yVac2CaVZjlsufl8bwv7g+cwPGgyPYgWNsUX8sjbw7V89z
ydBHwCsnPJSEo9KuNLEPmdduG+w4LURXvdtMTAZjBpp1qlvExzmPTZyXN/MqyKe/wJWBfol7njg5
wVsgMKHSPNtE4xp/vujJ+HePjPhjTNzGyE1w/fr3e9vVE3k3lplGCCeaIQsWvNbFkxWDj9P8SqsF
/XX+WpYRq3v2YsAXDKZqOvjoTXs4xzwbXTisvINRcOFManGnKCAAqlbJuXGbXyLxqzdVZqd5HjEq
XDZexuKYTLP5lRfisj/xYnTLag6sHN/iUfAKb2wUwnapdN7Bk+9Uba4JxgDRM6i5kZNGhzWML/m6
ozfeX5bCsqbYI9iaFktccxCXD6aTFGeb5ZXGxEbPGt49fmE54PSjO6ZXR3hoLXYfY6tzh049GzuI
K/Hn67AxlMEuVjWhHlFLXAuEXZyMVtDWeFl2CXBYXGPDQuDyrxfo5Tf+3e+x6UtJ46nCSSsQv8ah
ErbrXTiZis+Juc6M1JpE/ciTPCmT3G/ICAly7LMe8RPTW2oLRxyyonm92mNv6J3ijF9C+FtjpoUH
VngPB/6EvzHg741K+rJBIO7JiwQgHQQhFA4KW9JWhBtD9UtMvw4J7/bELgVKhvmNbAgU5+m3TgHL
tDAnzt2Gb+oR2EbzIiTSwg+gdoZQrp56fMQXgoMSgpagPQu6NEJaFqz4YsFIFJ0xaxQfFbFqMaPt
LbGn5Qsmpu3Wfj/ezYdxfSDRYUJwuPFYjWP1qBVfu40SkwArvKvyxRCSn6yrSf5VQ+6N21X7+HVW
lF9AymlJl7/F9wpEgB4f86wFDiMUHHWKy+to1aO7mzaLYtt8lbNucUuvGKNco2uUYXwRtUEVk62t
nWPU02gxKLyOWPpUFGNHf+Sc05aDFTMyJug+9upNIuMH1AbHhISYW3Cel8mE+oSqrOGXFLbpiGd0
9di9ogoO6DrEWzCpkCi8XZz/e4r2YPEiWHjzL+Jfm+jBX75Hl+QesZLd0uH9WN1xLFbcsaEd7bGL
bXDYLTDGnt6hno+Mcnv/ugqYbIUx4OJXmcWHLfTzNN++V5ieTQlK5LYMteO2XOw2ZahG3Lvw5jSk
rtwph3qE2xbu2yuhph5dXEX7buX3XTThvhr1klIsIwcIZsoPkcgR37nCM79kq80JXIl+NS/LOjrD
NXVFsdTzep4CCzHGOxjXHzI5OVKKliqL3feKeURvVswzUYFlSbvcfdQ051d67olHumq0+2ho+aN3
3ztSofGFCX8PTh/VGT/rDVO1CfK4PWviD3bTN3UxO960DMSRJq3rZUmKzKxaTmZvL4vUmfiP1+AM
4ZUT0G3czr1aTyzGCDRFIDW7TCGy8Ga+QTJ4ScdI14WDWBs2U8UZO+XHBGYpRu1BGymO4ghzsjLN
pw07gpLcqLCe9hGjW0x+hnjmnD2uHZoqoT34c4gDk2+16GPGVKYFZwgReIs8FWZXCYXheXFMe+wO
Crk/on7rbbpV74SazOzF58Vo0wtKX+V/w2QQ94Is7M17wYXhlRKKfUPRP+9+t/pV9JEUoj05y1SC
lVATPKMxOUrBkIse7B/JLbnH9/iRdPOG3+m99s38llzjWzKGBB630fWzm/d32jVu5tf4Gtco+wlW
4R9y+EgefOVk+Yye0Y7yKfP3WI7gdJEwo5WMHBhvKqrJetaGF7zbKu+edoqW6h4FHNxViK6A+0NH
8oUL2yQexYNN+Zcq8redF1maBJPi5UUP9uMMHd2Ll3x5MFm9Ma6RLWx0XQYcc9Xi9aMtoZ4EQ965
Y5dtZkgnyySC1v/Fryr8dsr0f+obOHtc7hmMVDH/fF6O/jvi5pD/xwX+qHCa8/A+rHc7LtDqvN0W
NgJFH9NP3HjCuYxdYhYr9jEhTtxumcAUkeIhlYGCad8ZH534MgH69fTGKnGdOiUAXpz5IxsjcCZK
F61aEhVFzJK05pWJd37m3f9CqGAU/5sq7Z+f4Qdz51Xmj1NW8Bn6XOMx4pjnqOcI3h8h0ysk8xiT
dcPZDLXO4IzmiFXTYtmnNnjN7p4qgn36kRzLwlkymmzyNKdrKqc0HiybdtZGdxZkIxqkxZlG4zWT
qRgKCoE6uGM/WUS99TmugzN3DXSX5A7GAwvRzMLqx4tRxQ6miltYf1gwIYfkydfT/qKL5OASZbHK
mZqz9T7YyEuniUoc2XrTXcjhjyMGOy2rRIlH0S6oDmM8IG/YB3LWjOPbCk13JIHU+x3z7WQXnP0R
egR8JCtfCaRa21nHQFh/DbwmGAjopDeTvRGebuqWVpeuazTL3RwjCdHFjqeT2S7tfzSwndclnX6j
Dz86wNR1Pq+X1V75KDFwe+6loLWF6KsBK/OGPvtMOPTH/tgBEcJ34mHn07uDsYgJRX2a0jlijISz
W4Zl/HAFyY1ykBmb3XMbvuqBuKVzcgtIDH6/kQoY5M8rvP8b8jBSzD6jZkbeMAF++ns1bdaXqptU
8bAwfcM960nqfMEZ9vxkcpMJqHuLQYTdv2sPWauwYVEMya1RUQk07GX8TxYn69e5jMZ7BF728Ii8
+7XggTypL24UDe0vvjaiFVkrPYQuFpJPBgPMkdjM0TY4LA6M4p5TDsbVhTqLGZHwMpWxfKRu9rlN
SqREWTiO7hIwYc8lVA10MKzDPN2J8m1UMRgeRxf/4owXrSV5Ozt3hmZjMy2wm4WsuX06bRKLOGEF
pCH7DPfSy+wyy1gj03raLV4czFBL9VvaLDikgT04Qo+zOV/qEeRrj3l3HwB8mHe7Yw0/6vS8bNa9
xTAtgjFQ2bZcl+vesnrp6gL/rYzf+mn3gWVk0vPI0bFV9xz++sUBUmBoeVtIpOm0YYmkYPbYKoX+
Dk8gms/wyhvWhvepvEBtevMUNrtse16cFkoyTgr0hfwm0//mKyn6m7Py+HetjQoJSxCw2JuVH7ve
U5Z71a54itbmjNm5xjsYX/eTNVzcbDMKmOTMpEUH7NNQUk1WJWgSzJj6UB8GR61e7TZYrhZfIjrh
wJvIQrfv2LLcjc1taQIsMxXAvbvvK5R/fMjnYuwPV9LqxkQEVi4PlXz32lDxEdArJiT45dfeye87
u7+s/f9+zH+z88XG+Q8Mo3+tqvfrOMEigTkoo21mMk8bFthfqTb/k7r9A2IcoQKAVT5UFTy0UdL+
2qP/8aNOj353O00ex8UAPYhMk3Ji8JLpN/D1M/nn+JlL/uRmvu+bukKErfd6loys6jof9iDc6J3s
XZHuAD/gV/u02LqRuSxPD1MhZKWcqvB10tfYaCCpYha7vuBL8tF2GhH14z75WNMJDlmqda+wZIA9
YwwUm0iMbAdr1YTRU56923oQS+ychw56brG6j6z6bWEGQ8AG/o1jjad/mZ7fFllMO/yXYG1hj0Ih
vOowXt1fb/poRLSyj95LbSF3Gfe3eRpgc6NDGlSufo9t5GE/FLt8JBwz72r6vuEYYqqVVpIg+ApP
+A1/vqEMHA3ijrLMlC/a7uQ8zjryOvDOF+SL2+CTv3XKDGWrKtOG4FQE8gz3WlyK2ZyaGYGPT2YB
oCydUbv3WT7b4cE3TN+VQ1/B5Kw2HkP3XM6GrVmzxQ6nrNPzbpPD5dLf8yfZ4yOMDS8FhitGDXui
wPpFG7svTFD10cDBXYk08xsnBHv2ySC8+vg1xJT40tNOCpnZ0YP08dmk9F9xQz6qqu3wP9t0eDYp
LgUwOu1tK1CbEeMdoma913z0RejHRCZTL34w78W5uLHHigsEWtmUw0rK8XVDT4QhcdhVltLZOcEc
Oz2zbsNw13mEJeh30I53glK9BKslx8yHxPU2MBpfDlAlkZosY7+oX8KO/goh0hMqlzbyJbMKyuTt
39DvokZM6c2eDo9lPrTLk44xl3ucXZHItT3dAoa5HvX8qUlMC4hzHzh9dB6AyU003PSRiIUX9sVk
6IC8JLtVjfN6okxLgmaXZvF5pFm0r4SARlfMBIHO8AJc5tbkK8caz+ruuspcpGLs14IAo4KC4609
tgRmKkxJsLbK9KYn/ClO08nFLBENg25r2PKWzJpCDARGI6sXXjE4mb63hFddAE86ego4a7sp0TME
0FQX7BllxlNYNiOK60+lozbKJ/q4Nt/oXk9+SdcHUwPjPU4f3HkcwrWABl6zzMbx/HHRQYjrY0pI
e1lpOx41lLTOBL99w+0NszM+Q+b98/1cPNr97RvR7RDiygdRoPeJk49MLMcGejWy+i8rI+3VfZPk
o05lnmvPLl5xXacNivMPhRIY/GL+mFhSHrx35ovgs9HHieVxNAZbCYHpIzgrRr3cBcXL29XaA34T
bATsil8GLmAS8Zhg0+sG58KBPuG2fhNZ9YW78SjHh0IbN0QAahjPD27wspmkkQHaU3Sc8h+4GATn
E/uRNvg67xlqDUlotwfwfF4aTUO2pdUKS14yuPzC9672bkf9jQAOGBMCV3xNq5fXkACTjKCpOJdp
gYEIhJCPPqOzm/ZszMnAbIEkjmF7NKCTdCBEVo716sXZXYw3htVXt39a/7m4gcz7Y4//tfGCgskq
EY5Mfvo/jrLx8dx0clUdF8rifTcJvXg3dhnuYHzcqNO/sY4I3uJUQ8u6H3xkQKoD7RjhBUOo5fH7
tOg7pwVBQ8TeOcRIITReSrTGNwNc+/6pWJl34UV6Irzet64M+egpwaU4L68LzD2OJvm1wW5LLYfX
BcPNF99HOhtQHJlsMQn7nJC++9J604I+ttVujZYxOSTPicjGpMMal+8mg6RmcDLXbIMKJRCyloF5
K6wHomrczWEG1DD/vQuhE4CpV1ttZzV2Z09oNlc0pWLHQcepOtC/cotKA/Wjw1nLaH3nNOvrR2Pc
vCOmqDpLg9IjOMo87czvDuUHHJzDcFXZSMRJWWGh9DSId8EV17KRxUGRf4/t9SPINoRXRahwsWnI
4k6bnUPQea9IGhtT+Sif5kukybiIklfFSGXI9mKfI3XBlQXd6mK2655/nGWWglUw6aD+8Kidtqo9
CUd2M8/IKtffCNgB0fDH66Lii4mcr7DggxOOJfYYvwhb/axIVMCUHSoezBaOiJAfpo5dBQkFtNIP
/l+3I7SF/kP47M3eU2CjY/TA+boXKFH1VUx3UXl4D42rI08H6WBeIrldvOAVPtiHzWrRT44r9g0u
7uXx3XaLKz560voSU4cia6T2FQk5GhGoT5g82868bkFymCXCePnq8f8udyypDBJd/ctq6D2ZGJzd
wfrs3ixiPFVHxnT5YY3RWDGZtqopE0XkId+DT+Kmp0MvVzkJW+wwYfs9gnotedISj1qeUKPvwno+
XEJx8x/sDuEzpkoYnPWdJ/tFAUewnY/8gVHAiVtIJJubD2JrAR1b2EJBMdFRSOxmBM31t+Q6DSEW
qiQKjKH2HU4YR349wqf93uMhyngcdQt2XhrtEiR2s04KC6c0PItO+uPjDTB59NixH5B+0MgTOlBr
1DSSB8UuLRhjvVeywcsG8ONnQf3FzMy7htKSfuyQO+DC3mmgs0c/rDI6IaE/BSCoLJmQDN4jYvrR
6rSuP9kkhSuGRHtg1OsMU/75Lnz3tTubUyJyvJ7aqxZrKTz6V7v1nwe4bjg3HY9Wz+pfHJyq7UGp
S8t70k4Hq9O0sDvrqD9hSQw/qdVNMqTkSOH8flmvs5W/rMuaRKRBF5wv3o6TbGjIldPfJbIyz3p6
doI581jlW6jNRVRPVSuD9+FMtmTVLPjzR+1lQ7c4usOYiaijbHYWQqxsulsW4YGIJiiFB4lvCS/h
MLgY1Bd3OCHTitkY37rE1f/t9WPVVzaVcT0BpNKjPAPgUdV/efAdC+MOG5JbJfJItcuCXoZJMUDi
SvXP0/E8E0keN1ccE5lWhLJ1otOZkJu6rv3TdBz3kpubezd/3BigrxCLgN70yeoeKRtpcU6ZNat6
lVIapDTWzGp2OpU+YOYAw3cr54IW3QCrIn38KVEFAV3DFUNcv2GxyRhxP75vpXtbdofzTFlncPa+
J9sOQuTHovIni+EUyZQa3uArfo+S7Jv8a6ljlA39Bga81ol/R0elpBxhl3kvxNAi05A/XVzM+Giv
b6S7k1xp9l76/R29X+awzz0gZE5lqx58nKRNxYz7meR5pF7MN8u7vEIlYh8eXdPbxRkWJoU0pabw
4VsTUT5cvm0a/NylSiN70D3Tt/WnQxETMVjDHz0QG0HsRT5TD5Djiy1X+171gOAvfs0ED6WWCMd4
B3ynzeVLTTjX21W2htzmTjA1OFu1W1vSuuygvxwVk04YShcNEsFCJdyDk8WTeSYUG/Eglb7b9FRB
+YXBiuWFc7YIZs1ri8NmYHC+RC+r9/30BuxJ2oSzYT3BTb1uqBSVKbigkYeyn9sjbxhXjnxAy5oW
A+KlnmtyDdtZFZ7sazpIsn3Pvk893NJb+CyPt9byjpMcQS0MXeNDIlqBmK2heYf3Iemo8Ip49EWb
zBuxfZdAcioMlBSX1SeGbvs814ChHxhVQ3j0JwlGUhQlmainJXds9TYvB8bK8xscJn96t0Nj3wJ2
7pMgz00uxpWf3GlA3T1BQso1XLBOyelwdJUYYSft+kvjBrFK7haVSgUhpNEopuokS5Rcex0YBLNS
CouJ/ZLEpvC9UahtUCEEfe+6qsxXyhgU39eHSSmq2g1OEty5a649ZtfV2HyG3Rm8+uXkB45OQvGe
NnB4+Xnby2G9V7GTxEIjqvwmZPi67jZQJykcoToCqAfCTUjraIkAlX3yIPwixXyyO8hfDXxrSTtR
9PmDniM/hXO7qhVsWa60wxO6D4VC8AVO/ZTtDGJRMHrpWTJ2jpv+YXxovSJmzE+59WDn0euvelsa
7f6iaJKiFa3QRFPtqSEIPOF22jhVvxW/2kotbKjz93OijacvV1pdDo9N96lAEyTNhOhqo5if3hpN
BlyDsKudN3OG+OSz5oPOzxutDSfbBkMltu3FoNPAqfF4kLS72Hwnbn3l34gOOfkv3MShAmIszGTW
7896/mNIHW/UW9BkHsgV1tmKIz6mdAZAZH1z7oOb24/w7gxtvvVt8fIqxl+vPTNU/VnYlxXTZPtI
7cObMdZrCoBOp7SRkpOqIQFw6/DOPPWzm6nzkdtLR+5pcWoBifqrwVzekXln3XgKEP4vhkGFT9jG
jE4TwTQMfiQOBy64JRt3YvPPQYzzg0gQNphDxMTLz/gn/cHmz6Xor0LzBwIg44ZMZJcKRKv8RADq
Sds04+69m/dkmNUt7Wz3tNrh22izg9L7KvLlg1vZtZU5pJAZcZxVjNku6xZWAdnR8vFpnt4z5ckT
lsnVeCzyKlJHB+WxfL3/IkH5j+EDVTMz4j6KEHksoYvv/8DlO/kxaUevc7YoNMqPSvOXwuFhHU5l
Y/o2dt62dp+GcHm6aNZF184aVFRtsxdmKAM9eFlBJBlaAF1WK/xcc3eGi2MrVFQmbs7U1uCIfs2n
fdOdvrFTKXUXsukKExetCMiWKfXkqSUfb93E1FxMw0u4z+kMdZ4Dv3p2wo558TK89JN2xvzkq5ip
WzdzJHh2M6FoECTJPz+9/5lB/vvxcUcGEi4YeC7Bd/kBoh87+ZU3xyJb+AzLp4jjrV1IXwDz28OR
FZ731jryWYR0YcyYLQHdxo04CGpNS+ZgnoxdbWjXB77qlD59Qb7F3lUHYdEIBzTe+Jyz2XcEYVzh
Sgt29sl4OjTrqCCU4KHF7lF7wrR+8hcvtu3GdLebyFytxtpmw4umAx3DuwROPODTgpjDSRcpuZ24
V3vRXjiV7NNPJ9O81PMYjJm1Fi1AwDVhbh/R19xX54Uo3fUxFjDMvikBTxAQTnZDPIHXbi5Q9/92
Vwe/WEJ/uquie/sHLHbr5GNvmLPOfGQylv85+wy3a+Ep1lK2Vm42F2R1ckIYlh+1BF+lRZLriYV9
mNa3xai7T76DyleXdKafL81pNKpi/2Y1LFexqr7meKSL5TS3bLvSNAo6bp8bBOZKJA8kCUiOXkK3
hpDNecN8zxR2UjMsdGx6NI2WR5D8xSWFVz05Ese2GTPwrg9f14/4BrEjyjQnCjixCv0reepfXwQi
axH8RS2oNB5/YB81fK20Gq8zK+Hyofsm1JiFzdP3ntqXTdg6z1ZTYobjwsYdIp9ZLloePtWrZt0O
CkkHUPLNYa3h7u2O42M4MSFBs+CWI5O+0RdkZCJRGus1vVssu0EiVo/4sBkL7sPUv9mFDTZaLeWQ
IJmcqGSImDSbOpTo6ab2rvjS6JeUYedLm/nkOvDSzrdGAQsboi0kLu37f3RyU9xuIaJYSwirRCiF
v/Z1c2RHL2MTNQbuK9FJc1LmFeI9JBKGLQRqGFRhFuXI8Hdmo8GbQ0H1skGn6IZFxsXSmH07S3+k
GcZMNWaAStbVGZvyp1BdYD30jdUQE1a+590pNLYjLiDU09JInW9h4d7j553tO5yOTiut9Ptsi8OD
81cATG6n/WVy+RMi/98O+Y/94Id8uJ+d3zupPWULEBu4/6q1XXNFW2u8n0LO98z4l0mUHhchr7nN
ArRjaEmlbh3mU1cTr1/Ea8tvKXfbN5zZ8MAkw/r+vjuAWCy6lzNT/oJ3k530GzgEP7axKiEwxN9S
+gF5S+dBqQ5PCnM605+QG42zKE49aHgabaId1eh2AuIScG2pjXkJsoGOvQAJ7oh14KeXxpK0EtXw
j9+8olbIoRu2wXY68V06kvk0FHkE29YCI8BR3BsAaKfF6vPFdzLws96rp+SO3ErIhEYOVVfM8DvA
ZvnjupcmBgwWjGS0STCbsUg/P5dZUGpFaTzOFnFWpbleT2iZwzN0eZgCKI6oXVpb4CbuKaYwKEhz
QrHzcTmlx292q3zVw6FtPZH5AM035CFW61V7B9M3AUoimw1YVLmgjxkEhxszZO1418K6r3FjboaK
MAglF0YVQi9RzVHrhc0VlQ8Ks8K9aOOJMX6ZRO1iUNw3djaWR1ddulvbK3wEo7eWLS4M5cWZZLj4
gY7oBrREQ4soC8bqfopD8sIdI6WiOhayjOnVO/QApATszttOGOv+5ip2c8lIqhLf/q6g9wF4YieJ
QfB8+aG508PEmvYgGjEJqEDzP5q3TrrNAAY+2ziGh9EUrQfzm4GeS05O4pm5nT4Q4+n95bACnXoa
53m4vg309eRj3UnOzpu02nCP3OdTpOcANRjPD25HIISh1afaCh+38UvbVgONy30hc8yQnPCHcqsd
hLqIfgrVSoSMdOJPcy1hbMY+S1OY9Ng+vfn02fK6VDyvlvyauzat8VwEMHj683mxgDM0jpPWR2mz
47bgR+e1MIFQPbb4sqH1U8XVGJL9jAGEelbYGpZ1D+m77uhjcozabApMmExPny2V3+kzPBRBKNbO
Csl7/pyCFChAKx2mmbBmI2vbEhJ+xL6IjS0UgST35ACk9HXoL7h8u/aT45bLIy6Gxldxc4zOkBdd
bWuy4iplh5Bf+zxFe8ePP0JaN+b0Phzn04xJqXjzR3zyJ6gIvSxSdn3gmQsPncYMmIhDV1c3Qnah
6yWkToyubPqns2aKraFx4UBzqSdNd9LO5++osYNl6IJJYsSgUGcXeVl2rp8OMJ7cd+6uAmihr1wz
o5Hu6UWa6ldrofZthkUG6oIw065WlMf8/MaZ5Zbj3TzZ3L+/zSCWtwieQLC0eBwktGBHzdVIOxcm
d5QlSBm8zJdBsIRCxP8GGLoeKjt1Is2e6HE5JIvz7H+oW/G1bP93WZOMSLU38dmPAzOKQNWvlhCI
SBZkpbe3MRdcisqRvGu0gJ0Qh2QSGaLNKls+GSGjaYiets5hpES7SKhJ3uGic/cbhgWRV+vs6VXo
nSbWLYlgjA9lfPsgVgYr2LBxZw1vTsWP2ugjap0IarkQHmQOE3hqAME331wNbvQHPLfIPDs6nBJN
HDoTl3oJL81Z39CjQLiAloX10VjchimJ6pxtaFBKiz+z5au1Gtgb+EydYfbxmkVEJHxippCiKLkq
lAqPRZp5FZfKd5bjT8J99pH8Hd10eYStN1xunuRoP0T3LL4HkjNmb1rumoPvgBn66RDfNx+0t2Y0
Xt9QkUDMIXdm4XHPG1KecFW4k3FCM3vniWsJ+0MSC+e0ar8h22dTxJHXpyIWu7miG06aXgyvNTd8
lqvRP1OmI7RakFBvRoF5tL/eE+2LZ3kiHAk8KrG5f+a+oNY2ZT24mRVSrYgAnAz8mGswj+y+0B46
w1vAYkibnfFdfX2Wq3ctqsjhAY//g1ATXbE75HLmHZXBho/gHC16vnPo6Iovxj4u4Uz7FjG3dsMd
0ujS/QUeDLKjYgo/4jt1VDd1FvommOjXTh9ip1h9S/hmQkbco4vaPK564HlpBrWWVXK2ueXY7/GW
suK94ya6zfbCEk4Lct2mhnaJ0KTYsr8kN+YzmR72gKmEQCdLTD6lXTmvnk0o+tfDtz8qB+O5OwNr
7WLozishCuXL8fSNeGMIruiFtLQfm2jfz9BoWRsKPiWwzaDsG6zo0nByznVqyNxYjpPP1yrlcUT0
/e3LZKy6jvYPUTO16NiAxHq3AG2c99QLtIyqtlo9Sr84Io566ubmDglPx/dL1+qXVgabfM5/YaRI
Y/BxFA0EU1/Yf7YoOU8JpJb6HdbfOIfNoom4tRvmb0KIpmjeTVs4uyM1q8cilpg4LHeFNXnp4ymE
lQjR2khXieTUKKsSZ+nwrGYSpzFyVxvJn34PuGtiUbZL9GhH9hmajBl2O47jXK3086x/ypL/eXnp
n2j52SJK47tzLitMcZ1FpAcDm8ZjkR4ND1YN42GtfzN6HKRsDWidKFDPfLdPB7dk0249GYyG19ik
WmUhANboOekBkEybec96oerTJp/lQ0v5OUfdu2A8GkSe4ntiu1z+uQVUxKTo373KhLn9UMIChABu
SRJUsX/0KvUpb063cU+UTktq3/N8KtnAHD13ZFTrB13LWqVfZ1SuwW2Zk9uKse5E230meCRo5Vac
SFpuP0ceBcuKYwRUzBD02hjQbBVUy5UQOtLyB7pZmbxS3w/UiO6Mng7R2OLk6GwlzIq4EcqFClFa
iTfR67nfDu/bX3ji/d/Vif0hVu3CiULCjOLfH3ZQlrf+/XoqAQA6XRYGDUSdM+uh2muiuXiDjlo8
MlEfEctICOFcRvSY/uUqhoKM/p9b/v9XMfzpiJKX5bnruIp1g68SNF+KnznQWXQLnsgdOOuAhfjP
W4tSQ+AGO4tOyMUTDu6EfUHkhtunqiMaonMiHM1kSxDb/Cv589roiwv574ViHTIaQZoh+ezft6u+
nwZqO1TPi3z5duXDeUOexXZy0i+UgQnonAA9beCdHU4TzGlvWC9ghTP+iyRB/u0SpbgXjkZ4AE1+
PLVKvbej65PL6Gx5xUkU7GK50PNt5XNsNp+TeJh0h5Fk/fnTK79ZLJO+ijeO8CtBDfQDLTrVpxpv
vqJcLFvcJ0TEl2gphHk4oVVoP0SEpdDaizr66JwxvJBMoll592kDesRNqxaV02ndYHY8WZ2MxLbZ
h2TzNRfmqQN9T7IiwXx9NKo0rUD7bIZCewx0b94SITlFUyvo/SJDT2gohHRTQjNreFUytjKEMH0K
DI7PvwJDOJ/999FPhEN0Hzv1/kj6KaiQ+kWr3Pus0QwC29DDaMBr0K2TcUFHNcJ6AdJLVEZtrvFf
GIuN1jQw1/11WeNdnZTk4O2Yj8N93N9KdNkiURK9Qw9N98tsBcoGZNZHws+f0oN0y25fxecNtjn4
O8vBkAN/h4HBEcidJw3TNGe0UAY7RwnoUkA7+954pk4lswuzdUGCmKiN5z1gp2JGTcY1ErBkv74I
BxJ5rCPnsiWy2xFqADwwOMUWJFP/cgDoiYF2D8PqfFt8ZWkvGpVan5Mc2TvaCSyZcXxqJwzRqtXR
Hm0LVPtv57maH9z4DSFQ6OiJqt4oTI5sJAISHi8JIzEuXEiCwtaXr1gdaZOEvfG9eoCkuaVN45BN
J+yfAOPMUYtFGfInMIKNDRbIvW8o3PeYCDOrTYTHcGGsPwfYxkqBYATvOMvYOrs5dhKcL6+0oxLy
d6srRcxMsmfpjeJpoD+3aItDooEQqeYWZXlunRFAjg2I48+wiVv7Bbq9QHa8PQ+1PrHLp+15+/hi
ToDHA171EwoPzn+aLEO4KQ/9FzRxkuTQr77QrzKSoviYQJY827cvyX9+FVa16NBOuNS3AJxYplRh
vThOBaFxMYSrXofC6kMxG39iFN/C3uQyNkTy2wN5tlgY1gtxr2SkZ1t4n5NCqJ1N5gj1EUb75rSP
+hqKctJALQWrYyHn2DGqoY7mmy7uPgYtFLdjPBMYRgQdQuMrVs08bKAroFtLWFFshFafdkWMPJ46
gYE3+8ZApO90/pX3iCGYddI8PsKQYIT0vEDKOIMGRik9dJDcMMcQPsy3sN2K+wvbTFMBabh3IbpE
yAnsf2hzSEBn8HJ3BI3xz7vSSOw6P/bkf72YP87roh28nk2dIYAFsGLMiqi3dGqgWPMVTRxlj16R
IDLlS2IKUtIJvqK+efUuzFFBUyHqntlGhGBf9U6EiHZuH6brLZL3LYPmz2eYfwyOutCBy18PgrW2
L/9M9ZKhXu/9FSgd/+2z/NhhzyM1OypNXi4asblIHr7zzj2pPgsH3py1Wz7izr5Aq5VXA9QuVVqz
5uxd/PZP6du/hJhhIMDZxWRlUnlOEBDicG6h8XdY2QVG+rQk4cUSj6ukC+vZN+QPBJ0shtQeUGB4
lop2THfm1flbKN3ov/ungn9wH3bOSABTPyuNZ3YsGvV5LRad3ocADKYu2RdzjCUOmC7uNTfjgr4O
Ri2sCJZMLJkAbCp2XONMm+hfv5A1QPCz9sEUemh0yCfH6QBKDH7gpUuNuhArj67k7uBksxjN/7LM
frDrBRD4f4SdV2/rWJpFfxEB5vDKTOWcXghJtiUGBZIKlH79rOMCBlXui2s0MNNd4TqIPOcLe6/N
t26ZMvRgoli0HzXK4W3fDlKr5VRKN98cIydiyVv3rokI6fy+B3sqaQAFGByGBFEeElrpHaKHa32j
rKnvO//ArueC/33zzoEwb6ocYDeCQQC/0NdcvakALfz9Ozf/+J2bum7ZDt87Lsb/Fi2nslSdTFLy
eUVywYmxCieywg8hslnFbJeZk+BhMdthKiKGnKa3g+4i2BsiF2PEz7Dn/0t96B89Z05bQONObBaN
nsCq49SPD/7XtPDp+uiCAfz8lpH6P2Hw37993WRXxU5Nofr4Mc/M64dM1JyUzZuA62nw+pI7bWj3
q8X5gajFmYr9QY1kRmS9VwtlxeqfFJPtbSWsDTxxXjOgVuqW0wJklNO9UzfhjJe5dIo5I02uOgzt
9+i4P8VWqEFLyQjWOES3jsMa4UImjahq2pAdw01I9z0jMqfMIYzgGqTTfABK4kZlIqOXEaMWvWeG
LKrp+HWavOE91DZizEUjz+XY0Ok4EVXbKtO9ggRfNHmzemDMS04nrKzw9bkdwXihQ5qQrz4iRM2T
ehIWAcbjv/kCvuuW/x6fAPCwjRD4Y4iy9sfTUecPyTxrcjaHbcs0S1oW0Yjmc0tSbuqpvx3WYlz+
86tZ3/lTJoXk/zyLambnzePZZDyLevTygNTwu4VdBJ9KwK4qd7PS3G5JXuyKv8V2YhaN9sK5yD5F
IMNE3IJ4KEW+s0hBNrz5YPtPxADv/5XGic70EijJ398hIOG/fOM/NljW81ZdjIJvnFYQ6lcTpFjA
RdatsGowLAegBzBKQKlEhvYug9g1Y045IeSEyd13KnfCvDHsrxZVIIUigpRQnRVrek48we7hX5kJ
0t6Rg4Mai0HbaNnrQfbgNRMt/fqf3Jo7SJnWW+4/C2/08CIWTTTDvHZcxEBgOEDmVMniBVW8DjoF
Ek5/2y78aSWi0XXImIoNlZ3yj3fxaGi34tyes7nf76fMjjeA0rBkVmKFx2EiuQy9IQVSF0pAox7u
KAq8sfcxjqeg/vlBluhYOF2WZ9fzxtPxImYoNxWzJYGaOVNGTTuDThz/sslR7D+cg/9Z7f7omtSr
+TpoD5aQ8gbpGd0lVTjZLOHhFYXsZG1EnSAw54cWCyVuI14A08v3VNytGbA/0OJyeOlfvEidGUgO
4IS9/CZc5oMG/BA6sKnS0fcXZCJIKWz3OChJKu04Yz42ij/ywRfqXkPjLATQgeyQtOkxWlOAicGQ
AcLZxZIcZ8OUjqoB0gEWwb1xD3YIwVhTNfbP81tfXkL6iW5hiYYQsQnUFGVYh3pfQ1wI/39pJDaj
EoR4eNIEjpHblRoFLzP3DSwiPJgVo4jRUg4726nIpmIRVXpxnwl2RpT7glXUBMkeH4pYg7qr7sfT
ZZU3jj3Cr9vPMjripL0MMsvNVXCFqzo8RhhcfAiWXNLQkfilEE5GwHYv/43W/Ye5DJt5xjJYl3TN
/h96iyqlpdM0zmHeXa3E0yb+Mxz2Z990K3B4lXjhuMkkd2NHkrsbzliyToYbfzNLkqTwJhGaaNqT
1h25zHe5rDyPIalAR4n51Pdkai7oRNMvh1yU+z+ByNHXMfgS45hjJ/MFd2n895NFVcQB++NI/PfP
5fwoLCrlXqaNbh8oLESM+mGLhprXaKOFDTcGQitEA6xJkmNIDcSOwUZO8MkwEP6fYHixUjphPqRa
JHJNyA4mZzei+0uScNbfbZIwDDehm0wmyWyDn7zPf58RwMQ/yDsQMimdJZMRI5UkmSVEtwRxh+Fh
p4P3ad2Lep+fvREqBDZQw4SxI3+fyfKgQz/jwTqygR18TqKArkH8+lKUTnOO4Y61EG07aDB/3lFj
Jrv82jiXBbxPZLywgNnNZsPdjiNelH8LgwwaUHc8qx+CiicYKvRWU06zozt/RIN5kwy23vTrA9SQ
zR/z949AES/+3z6BHwfa4/DMHTtVD1xKXWSnUEXlL4xxjL5SNgLIXOSwZIJ7m3z9/Qurxh9uFd1Q
QNBDlxBxzT++suIcL8Y9qw7z9/SY3DsUlhFJe2howvdQkFEFIdfFl0nF5rKFEqYr4GHrNEFVEGV9
zMFspd7xEZ0g+L3W1WmpkWUK9iR6QvfGLPLeb+m1zWRS0Ru+WCpFD7YxYq5XeFwuDJxRfh6iHqhv
9/p5QjxK+0aDinW6/2UOVKzNufdlsfpe89c5fiSfdUMwKHko+QX5QGAw+3mHftozfX3N8uzySfkr
hqGaLPKtprhRMAR4J0S6h4414RQV8gcUrykYAjNxmObp/h4FJFuo4+A1Y7nWp05lIom8ABaie2ZQ
ek9wn9Jg5kgYM79KMn98QbkyEOi1N5V12yl61lwA29hEZd+v+t6Z1PAJ6q5oyrXI8Wye9iJ49c8C
8smviQd/JCQ10SQhDxiq3yxxe6x31steNOB8mL6687jhnXcS0fFhxuMEGd53r/iJRy3z04EzggLk
1WHTQcc51oaPvcP0KdFpOekuOaMvXWvW5OgWqm5JujqzzeVvtQnDpz88v/9+isR49V8Ta8tus7p9
N4e5gD/C/PR2GOq4hBm4sQpPx7sHC3idmU/lptQEgRnp0XHGUYOuKWz4pc+MfQnEJVAZawl+YNo5
gn6En9opWrTGLD/Fp0fNjx/MTUfm+kRyWevdPxsvD3f2otlchybhjl0DLTIg0zlsSCRfCtFjoh0V
lS9jZMhhPgtEdDLmKE0oYJC5RgAX6fLUEYYN/vqHTkYXdhvHv3WNg8t270YqSmifvTYu+jr/lMbk
w68td2Kc3M+MZ/ziTa7Lox+hzwG9715RvE6vmwfMceS1HuL1ed6vAjrNvpAGQliqXWNWxe91m/sS
EUtkdbPykrzzBuRMPbehR/ry7NXTEM54psOxpoaPxTvgaoC7M+hBheTRJjcMcbFBLSqWOZ84N1wH
d2nPYG9NhgM/7o1f15NoEoTWmIohHuACFyQftkFB3rhOyaBGDYvRcwiToEse1PTeeDK9w6BZWrOH
ASatHRU7O+KWNagxec5Z90fy5tnRx5fArj1VRHeVXsceboUGB3O5Z9E93unGfssG+J7A/zwi//2I
/RiyXLLDTX48L4d5n5KVUxylz5Pn/oJGp98P2Ukidkp2LAw+J/uaj6iHoJsOkS1yDNU5Wtw9XiP/
l+Pzt9Pzx7TkVBrvi2HzTa2GM8qA2WwmTrNPlHhJFAReHKeDg//sfsV//7r/pHf/z28D0Y1M1hNZ
GfqPL2w/75KiZ6fDnFYf05XQRm5scMv0A+S/0EXn4cxZ4rfjhWM6sEM7xXyPFwwM61Bsnz9ED6Ci
PONXiTQAVISBNurldb/+aaHFXVnTAqJu4d9hph6gxFTBr2J6wMa42yAJ82q0Csmm+oL5y0Tv7Yqv
QFvPQISbXUPFKffv9FgfTCu/48wKHxueu2h5Tj444HNvU3QcAN7n+bgrhjI1SaEl7wzWTESzCZ+Z
MRQ03CZesIlzTcbXHJuCOWp1K1EmX6LJAUo4xbA3lDvwUicmtUnF1zbczayBUVtPjXB3DC9ghvF5
DCvANJxEoHBugGtO1C/Kku4b/zTOF8vFg8y1BRiiizADmR5j49ms7eneTog8isgYCF0kvj36rIcv
1CiUeEdmXdb8HZm9klI6nVY9fb9eI/xFDVFAJBEDChThftVremp4nrw54JWOxh34RKeB9p23Kr6M
FPiI4o6HQckRGR87bNHraHBe1OTl+ceky2CJN30PocWP1NUbpifSAi4PSsh8wHh5LBpSvfctwZQi
Zqw9bYyGkZPYpwuMJ0g98gFCKZz08l6JaAxTPw1ZGlqeEokiVCzNwZgf/LkeGh2RP1oGr+5UC64M
ZMe1O266Z6bAYtHKlvbL+BbCUZx/MY4kL4/V9dfTlZI0+LpGLH7577+MwL5HXP/z2GOlRhhL3Kdm
/LhnlFq/Vbfz4TC/g23v29s7o2PklJ1hSghe/yqzJkDl5M4Okd1bipk7EpVXwrFqQYI3PUsfvCzX
RnEW/P2F/NMMg9EFSEeRKKLJ9o9vrCAAvTpeJGl2g2l9ij6ZyzxBip55wX6bl2jipPufXwI/PFNA
6jmU3v+9bO3qaVtNm0ozSPRv7zK5l4mzyh9edg7K2mf9U4l0Iza/PJH3ULfi4zs+Ae1h1Iy3BRqY
B4Fmfoc9JRsxBlPCHH8ZVqh/6iiYmP3/tyjOzX/VA28a9+Ji8S06UxvQL1GUAKVgGyfnh3cFiOH1
d433ictIhdcWW9wsuEMVnnJ9zdBbZcB9WP79E9L/9FszNYcNswgg0JQfvzXpmKa1cuFb0oYnUp8v
Wtgee+VUYdaIGu9wHJve5LEEMxC3CMxARXS1saKgDEjJYV5B2n2p4pskIxBVINaQiR3XACoLr55f
o/LzdU6uj8BAX/NLe/b9jf38uP/9jf/4Xd4JWrKyxpFmgMXz0Tu0po07ubMOYwraUf1O59x5/taP
KH+YlTPsJH6Jxbxi8cb99wM8aLX+ll4Padb1Oc77zMMBzXEVtCGVa58Zksxp2SUDwBK3L6I0tG6T
NFr5fkznhtMniD8YLCz6/c0Gy03CmuDeR47qeByXB3ZrjJciJ9BHAmzcC6L1CxxSEPSWwTLwztxF
0842jr2pQFnkAdu0F/x2bgwqkHnMlpatyWAw9bzY/21I88dejFbIkh3d0Zgv/XiVs8wyX2V950Gh
wDgnIvwAAeGAQaHoFFfdxS2Ux1icmVCsFmwO3AX1RZ8GklHcioAEfzOERM7gNdhVA+xFHL6TDO0a
R3UHHjW4W2I8RYKnmJFR4FGlUQULNrMx+GzjCvDY293t+G1/HUyGc7vh5/2MAGvP7uHUs4I9w7zI
iKwInrXCtdr2804WUnnOiR8NX8kxQGWEbbFXhVjVY7CFH7/qe/+g2rB105b5/WikQkFm/O/zgQBB
fj31izQbliD9D+5EG0xQPpnu/hqsuUGO7CRvVI0Lmy4F2fQvL/Of6i6SLnURdinkAD9GxsqNqLv2
oBzmLTpdE7RdtT0n/io1MQ2b0PgREeOD58EddlFzIJRw0cGf+mcqdO89uaAWKz3e7BgJIba7la30
XgdfX6WuJ3WcBYjPiP7/slMnl98uij8sCx0Sd1hCySLrnkfsv7+5x729396SZc4YXT3o1MAjGJDo
31KnnuXyoKDQaOLr6BW8nn46f4Him9COX/uOGZyJNh9Uw4N/6ja7Etr0iIwN5BbeBfXgFF5Yzxji
M7qTKIJuOgXK70pdBM60jYM7tuwcBOO7JX1Awx166tjExXbU7a0HvaHFEMAFvrHfnrVXSYe+0xJR
kaFWZSmcT4vojflYQCpe8OEXeEC5Yt62W4KoOLmG7ClEcpIpiVfxvKv65tNDKatjxEmyz3KZszpm
+7xCn6L7VjG97FNklDgfwlJPHsjmxaCgCc+LNrouKnCy5fiOzJ7+0AygCUifj8AOSZa04/OW9Cwy
DDKfCU+GflG/jlPty3YEYq2cXIYnmM6d8vMRgXSRu6e9Znp15zg+/fYIKt8f1H/PZUeIsxzyuolH
B2n03w+SbcZJNl6aMaPitqOqCY8f7TMspxI/6aJGVULp/GVOHsykA81OCjlRv66pqzkEWFSLen2c
MrRA34YsNcPXq/k3zDmJxfSle2ClFPN7vb6Yuh1i3FtMM0khBJyP5PfcRbSADWeYwVrkM9DHjxGn
xRwF+GvR0mLGh44xxngnHJtZnPt2z3q4j1iCTLKB6U8sLr0TM+YdpsbrVif6+5y0S+eNPdZNd/fu
qaY9hSJAsETXYPHkyxNtf+etvoPNRQRXfuZAYtw7UqdjMD8dRUZwh08UQQgC80UdHWUAqWr/Htdj
ZjbhIYT3MqyWyrzCZ4iD0H/2zDWM/u5xe+KkwBkzPPdPiTE5xym+vAgAhRm+ujytmlA2dEv0l3kH
P/XmPc/Rc6/4faJ0D8EFaIGwz1S0CscOSIg5Z+HZNdjHHFwVHrjtNbOmi5iCw3RXzu3wrvLFTHaQ
vBuwuhDN/1Kjqn/QkjmWrTqWY6nE1hKS9t8H45RrRqqcC3VW8LvDX0kf3kHkfwTCGdwXN2zpm9Zm
h6u5tz3cUz7QpFyl/IqhRcFKKH3563b3oChwQuxP2HHid6hglZpbJ0+hrEe2QqDJAxHI4Kh881IK
v9raCFHBTDOyYDOFqXJ6KsE5PiNrn2fCeyzB3Nhbq6fWL/XYWMmEKzPplF0Tz8XRM6q42fFN7m4H
GDIevn3nsK1Qs4FIub+HxfKwuDsDq6t3TmpHt+kDjx8OfaPmnciI2HJwPdBVW/5BGaq0TuegZQIB
sxx3zS0wK/cO8Jp2zXRrmkokpIDkwxLyEFII5nabp9Djqx/VXC0n1RPt8CXJ34k8LWofc65KP3j1
5Gf0uJK/5tajnUMzOLvgT+PT9GWiNrCDfLLbsJcWiSz2wEAXA9PlHaf4MlyFQT1CEMKhri5PaLN+
6T7ZDuwldrxpEpSgV2yNpcjBYwdRw8rGkrEyD8AQi4yOS2N6R6hSR2eKtFHeMZIFHpvzJ8wdJ0+I
1jymU7nH3FJhtvNgnFKN5GNQQwFI+JZywichVjw1YLxoX6HRYa4Lzb21UcBtFXE7Pi+r1zS9jLP9
8RkXgM/Y0DCqavuaGtZAjzj9adU+W7J5ZT8nEKOa0Ng0iYNrzw7MuLFdBwf/wwpkkH+kvnDGYuC9
2S60hL9fvIr8M26Vqt5BPaGT4iZSjO1vXPe/Svtr9nxYJfmNICL8FPvb29toTfLiEdrXr6kN96L0
rHZaHrcmxZsTGUeOQR1N0rPLoCFjR2AHt4/jVOPgesbO6szjCpbbRfRFFpAlwq2uoOq9HAKR7T8z
T5P9yoZXFT0+eFyt1yfQhRMQCfAERysqugXzZu4OlD341h7+rRnmXFHm+IKrF4BEnPdqXCxTBc4Q
W5T9hbnv9E1bxpbe4IQIVcQmTHe/YdsgUjJ4SLV7Vr8skK1Q61lgZrFzHPHHHekMtGN8ntvG8Fos
lKxjM18liOcZSF/1GOVKhpYMSc/gzbq4CmTmHmoo4ac+k24lb86bdGB8APRkentBQzd4cOI7OLqO
I17Wa9G7zR72zlL8NoseUJ84ry8+c29oVbd1Har4kgfq239KnnmHtHnsV0wu26hpSPnFTtjgMmGk
ydf0y7t/nRnMiuPDVkbo/XlVB5Tg9TE6ZeNqboTAMRRnTjgZTJEM2ar7VJKD4ztH317oT/cqedcb
S8jnl7qmhc7ffltFL8297HWYEahi0C6BqNpVGNsX0rYVRYtnoPBTg/thLG9RiSv8I7NzcrMjfqDS
B+egzx4IiS9Y6X2d7QHc5LmFaAxjZTuHvMgKTPWzLWQToCgQc1goJqrBy7U9qz05XVpQA5ElYpgG
ZQhQmWnvHOs4+AQjzDn+uT1M7F189zUqRswTAX8v3dbW/PUFpgKwgrXjdr1inCMp9pIH+pOiCkSk
uSiRFoOd+qQkqfj7hXgOX4Rzw9sY2sCNhrbmv/IbOK1Onfpc2w9taBLuJPsWwyF1qurIMhw4Jjpi
VMtt7VBDS1D4D5g5b4Tk7q3u1xQqJH2lgQRfYirAMWQvYsOg+ZVntcSYrCr9J39tcuTZhnJg7C6n
oLFgtkTnrJvOM/RUKGMIbHq5irooP+z5HVHV6xrkABua8Irq8DpybkGN1K2TLnB/HfE/yn0yFF7g
kIJsLgScWu8+Bz6gW9GD1cwG5rANQ7OrWR7nlMXAMJurI/3T7mm2Vy5a0jMBMKRBYXivR79SQ2Ab
djEgcSuRSaD7pglJeMWAohvhfV7DZG8BKmuDKxQCam6Rmum2nHRL8iWGr6t7fITgVVIfBtR1d2Xs
2IdEwl8HpQlerAmxGI2Nnpl/o9/ighkWl9yb96ryH2TClqEichjKIlGZu70C+AawzrjqqDyiA6/1
9r5WcY6tq4Nv2pHGTLNa8bmms7Ykx9szUSPS3DOaQbXAPZoFxQCQXC35BrTUlf5pmpRH/nl4YxCO
Z2EpVKeHRJml1EbcY4z7GCs73hOaUHL9SFElTVoivXspCsb4hhypZ3+yOCh6j/i4J87D2p2vbnbw
noWvvf1mTNDHzacxJLwFlxfq+m27gq30JPeRTLqTb6Prn18gjbAVo5KM2ok8lAr4Bt3njGutJpes
IxGU7slZZE9bwOHcMWw0B7evLCjXGErqE+EXbV9cbXBq6UC3tRzbK111K9V/d6rae3epDJ+9cx8x
MJfa5IbdCvrW56WvTCph7yCVxisx8gYHnEkzcqRRGj3XYCZRIbROqEAs6lq2COmwD4HxnGvULVdf
5WuFHF1H9/albP+Bf2xJxXgRyICAoY6el+SQhrB9jHPgvOM7m0TNa8xAfofPV1eS+xffIC7nAvHP
Sl6EdXVbFK/lJGcneNkeoAnz3PoHx5Nt397yXDi2+9L5FVakIT9D54FV7hXUYKh7T7LqmOR+SGZ0
+2jGObonDvB7V8tCff3EY/Jl1rFEfC1S4iZUgnTlMAT+Oi8wyOhMqrhxicxhrtuOi1XdCnPRZX3F
ofoKDCWypJ5Gp92EROWkdqQyGzj0b4PDKXzIcX4JLNaL/eMlOG6chcMZSQyfExs8Iazq5MRYUD1b
t8m5nPJFEWiZ+6Ci15uScPqg46r7B7DpsKVbNKR1H+kGcT1qPne+eJzLh39ZH4bKqpk8v+DMwLmC
1KAOnlPj7t+Yca7lmbSWiuCInA4wcMyhcWY6moe2HWbE/BQgH/G4mTvHZPQPm/n6jsrYYj3AyqrQ
A1BxVIYlvMQ4lWILACDKIvxIUnDGTdQExitBfXLlDW66l5svzQ+fvOvNK+QH4UES6SglDG7S3FT+
SK/WuxWT6y4wj0uYNp49uKueU3B7AafdZxxSHd5o5ewDZ3sC0GfhdfLPrB/CB8N5itoMs/jl4iv9
fMxnI9f+m4E6bvDEGr5styJQcPrGYYt0a5pHV8079upIbrtF6p4nMsNQaYgfcCXMtZEGpHV4Q/yZ
8jXee5MVe89Axa11MAvz3H9pKlco5V1oU0B2imohf0Hveh8FzwsLs8kglZXTImX3KuLXXXofgxTM
Uxe7hRQ6NGpYgNvosrbg83CNgPrbYLF60OBBfnRLXMj0N2wGgQlCxYExvMwKz0hKw7NMT11dfFqa
am1TM01PU4dHuyc2SNfO6xg5KgTxJpvYrAtYOl7j+7B5hhfV16f1gA+7jg4nj7cNOfF10ty8nNPK
A5Vye/avKH7Gz10zrdBdS16B1mRxvgQZrMmDp++0dR7fd3pkDg6odsZHQtxSEoF9c9cOQYLac3Lm
4dCxn711bX51Q52xV0cWGu9H4cu9w1RfKQs+BJ6AixzCMytniCRIjSR3dVXCZuJ2OHuY0TizQcHI
lntEPsKzywCBXPk5kxpOi/QU1pvHOEX+vLrd/WJ1tX0BC3hF5tl/3DoqfK7KV/TgnVMH8nsk5PES
6hf/0frGtkUEdOyA0qmJwavC85Z3sNiVSR69QIe6d4qzocXeHrPE1NIDy9fuvvXx9/LY+dNQQCGe
XSzlMKgo9o+5mGm0NH9Sbc7KleIIpqmmuPRT2pSnp2Y081UR5dVLlejoJDm7VFpm0unqfgXO9D26
fOGgvLGiPXt36PAoYNERhVruv8b8b8qHognbQ9C84wq3ttqp6/Hl5BvDHEM65U7lF1LPwo6qxlK5
kx5xeeA4UJ5ouEgkO0xpUdD38H92mGQR40LcaiMD8lqUUnp/WHlwn+IfKsyovUy0bwzPGwEYSY1r
CQ6e4KytxL1luPhGsNqQDHmdibERLxORYbb49up3iEXcSEWfSKQWWtWQHx0ByWGvpH3AOAg6ova2
yj/KO2EVgME5zm1CqIhYuIHhbq3Yml22AFb5gsxMbIbEr6HSdiszLEBaPucXzOVnVua+lUa0ZY9Q
X/BH3SuuGa/UXKRhWk99e1I+NwUaNtD0YaN2L4b/ml/vLveh/ZEC9mOaxCJ9R+JDe/MO5ahyAhlh
Izb/e2QTBsn2yOmjocheu+a5fw8p1BEqKEOSS+5MvxrXpCVdODuZ1+zTEQxZioUrK7iRnhCgMz9c
JobiHanQsWWRKnEqIjkPHkY/n/KvvGeXsnNGeMcx+4qUU//QeuqnlLnW3Xu8ByYZp4jpKjpxxXek
sMCbjBlgCQD0JdPa9rNlTlji5+ORSAY/qquSCXKn4pponIH46AjnFaG1BhMDFqZdLmqxC57kVSyf
Fg0y2+8CqIQSiKHbU1CMsgd0xiWeAjRS0eXzjWzcdlOK6bXRb7j/PlW4eCxeT24Dlb4L2dKYZs8g
EyRPe3R1wgzx4AV50OsTvghoppiCy3qE51ePK/peJLfZ7YMksxoaFVlu/WJbDZh41dR9aJepae+2
d3YSpwnyfG613fsgy+IruicczeABo88A1Km9PlKyRfUzpF1sjQXFkspHRHa5q86NpeUVFD2d1lrp
QyzOwHBPN4EbY8zJ2vre4QhLVxRRKi5/Qt9LryJrJCqv1E5nPZQ4magxLt5QZZo/L7rmCEdSyZGD
qIfdw1Qe8pSdbsL9qXSyvvZwM+rfpTq84FLSJhVNyFSe6oxFToG2VShzgmbTxhojWlJtN1cpyHqH
B1llfAtGkK61yQG9LezLj+PQbH3SdNmion15AvoSr1VE0Y1moxZ+cwrfB+tviJ1fJoTbky9tHssr
UYjTc3yDEIHlKXw2fr3NZo/NnaJuKfdIVm+mT+Av3vsQltvHDZbu3riC9WUQ0fiwOYp6XM2AvxqE
5O2PXydSKEm40mMaB0pkpiwaIGMK/kSaOMsbg9rUq5suXGIwxtT51qRmH+a/MVZPedLJmTEDh8BU
3dNA/fNdMWx5E9GBab3jzGkBmedYKE/6Keh2hoYYQNBy9N5lX//gj3sPDrV/jkEFztPhzfY1TLmJ
eescK09nxsfg8OskeQ1h3Bk4avpnzezxGsA2LJMseHBFDpURAtGTr32Y3KP8UwhBWhdFaDtk7oaM
ZUQT+XDp5W1RkLSrdACy9wZAHC/WlfYnxmxNkVINJUI+pDhTArsKTct/FtC/pB63iLx8s0Jl+T8y
GxeLUUzzXBSeQjEA8dczkV8w5aabO/kXRtfa8slGfco9ewSQKXntAi41v1cqAWz0QQ6uYXCeg7+9
P1cVjBxScw3sBY7fbu7xiROaJiHMINVzkz/Ghhne40vpOjMEBbywmutADeR5tLbnPlWzBAYFvrC8
xE7D1KPY8XXV3HusIXBzCVZXhD5XJ7gNTmrw6OtZeETqtJDqkIFp66XsIyA0Q+rmLBPFy2l3JC9d
S+4vRCxlh+fL1GL+QXh3/QxkB1umpXmvQRf0zI8L0/4p7cR7nI5s8PvopviokTloicTvBSQXCa3E
1XLts3TFqUofF+YDKzh/kSZ5Inh5xC//dfO16Im1Upi2CDMA1dfNIYUYfS4zFq6N7Be3OEuodfjA
0ia5zanBs+R49JhP5NsLFomxngdpnO4tsnBvnTcRbzePR83sXhu35UMqesVMn8qKTwfMGY8kogOH
YHPhO0PSgVmyiR/E0BOsGz3BLTOCinM+uRmz9TaWR/IW1jJznR0YTo0uNm6MHa9p2gSlEHP4T4Cz
E5wVr1Uz41XIeEnJA2Wb89HUiXwgLPFm8d5CDD89E06UdpxPHwkXk9NVUv+4V3YOY58dEERlcBEE
cEo9QteRtjG3b8KKPm5kTAw2WUsnsGf8s/38DGHZp17U91VIiQy97/hdkxIZVTHQ5PjgEy1o0d5u
2XqCVITdnQZvkUeHZyTBx+Z1p4kDeo1bOKZDMLbcNDrjZNDfPKNlX+6ZtCMz3r0zNUIEBbPTkiXD
o8/jQ6QtE6WJuS8+mDXwXOxl2nPsmcIOvC4Siz/b4UAOcFhyGOYLtU4s9tkYkiqsLPaDRRYrXXt/
eEKtj+ixjfGT+CCN3n5qfjx5/fepFIKMOM1zeJnY0fhU6qTtNivOvKPPJP9M58xFtgKD7kyqzZMF
GSLCC+DQNwtjKpYYxv876xCBUGi+vKtClDen9TF4YhPe0URVQc1Q2pVx1ODka8MUQMcToPF5fthh
RQFYNWZzwFSfq8pBPcE0gdeldZ0ei1p43tP3p/KRz3mHiiUFebGFm7rijyLTTEz8ltB1J3VkT66f
1bCc/730tP/XZKWzTURnotkwqC3b/FF6nrNKTQ2pZm/NgPHaewbMLPEh5YJcS5FEIkvFCIM6wQY+
oyPYlj0Svu8xmevAd66C2FFviZrtZmQ6GiN+jvmb2IfDThkaQ22Pw+kbsJ2O7U1Fd8QFjhJ/qzNT
nZqddHwZ0Dr2r4w48MUx72b2s2JyEVRjcNVgld5I1Eym6Y+4Jno0KZAqlknaISYLWCKRYbhyxxK4
7Dsi8ufgSZ4VaJgOgaHeCswzfvcQxdjxUxlpoxfuPbw744evhBop1xQzKSterN5QZS8REDN8vo2X
xW1yIU3DHHGre2wIfEb6mH5EejWpWWPGyPFteIm48Zt5Nc42h469zsN6eSVLopjf+8IUg5UrTDuk
GLC8YfQW8274dvCKnuNTF0sUcUu0gdXy2WHUmWQxR1/SYoskAZsUjyyiwAKF1PD+j6rBgx9TRtKG
eyx4s+ujDSdy/JZwoIRC6tp2M5JqrIk1eSL4hoBPYGG70wj4ylA5NjHLEBwjoF1D5qtGV1k6ntVv
xyoANUQ2feZ7BOwCxyaBW3z+GMm6rzkArAlu6BHzveQd6QnTOSSB38ZOcs3LMIVF8vbNzgsATnQg
E+7C/K9Zgb/X+czgIk9ei+vo+Sa4pBH0bQq9+CQykzYFEKcLSSUEiIWHvjbIEpLCyXIVxEa84JG0
ytcPUTLxrbnHaZpYk/PyySy7uwMri542Td7dW3zmNJdDu7t8xCyBiGpDlf3sWzFRabHwwBkDdsQd
+Mfo8pr+dZrzHVokPVKb5cO6y4NWbCDhjTjWQrr/8EKSStFRELdFXBQDouvARVNV8mQd4gf5c+ii
fCVKw9S/tCiGiTLHbO4Ep6iaV9FlbnQTYjZjISujWxb1SHKNYezHMvRx7oR+HgrJ0nFxA3r7DOFS
kGSuIGtBI4zlPcHdx3/ekUoOm8lUeSwFae+2PPVFJHtD0j0/NhWpNLiRnWavGYx28cxGRlAkZMyj
UIQBtcQUProueZVEmDbqyTv69qk2snosM+cppHMGXsGtz8s61EbMmaI6gm3fN+bXMdGUw2e3iUUQ
mMTbzc0XMRkpCXo8ByKemaicnh4SLc277vgVkpEzfxQ0IjItCxax17nwicO2FRyLW6R2a8w/1z4J
H7EWvBK1y1EphOfXSCPp9tVNJ3n0JL/sMYHVHbziAkhK3jn4AFMTOa6B/74SqWNCMyog9KFZUUOI
Pti35Z5NPrYVkTKHSgSXN8k1ZLXExbpJzFUzRPoDzOLyQUIvU0lnc1+/1kR1DsVVOTnMpQUztu1r
VfRaauihtTn0XtzpwXlh7xXyCMi85CWCJR0yGU+sL6Jd0dggIef+6RYhUvrt7UsEsdWdekylWI51
InIO/i2s99qomALNRUvQktg232IuwtmEoyS0h050Yholx7c1UzFc/UzcXVyzubt2+uZQiRSPRrr7
QTRkzDgJQCaGJPcxQMYEhAu/POqYSBk1S2yWyWPxTGBxD8i9ILJOitA81IGAalbhndy9elJQeaEv
G5uMXPuv2P4/0s5sOXEkWtdPRITm4VYCBGIGgYEbAjAIgZiEGMTT7y+pE7ttmUBxzim3u6vtKueg
VObKtf4Bs6MSJmQnIB5Ki/ye0YpxDLvUrDZ2NjE24sJBalffB9Tk6oR7HF5RZzM0A7MZLdSBIuTX
jw19QCe4d2P/s6eBa+2MvuWBaH3jPgca3kdmEzAJfp08XerP8Vglj/Js8ejIIJiyk4zhgyTOhqRb
N3rR7zf+GXCYhpRmgg79xfnmKlcmuMAojQVaixZK28bYQWocWjittI6VKwp6MVugBl2Riy14xMx7
VDdss4cmqvlLMiGz1ghfkbkBgqcCpMk7N54FCRtD1OJ/gTgQUpFMBExUTbV18ES/a/W39AJhPDFm
Aer9Xoo8ZGfTRFgDldXzOqkr4LW8g2eXMaarn2tXfC/Bjo5SanD3eso6CF1CuYyohi2avCwpPK5Y
sC1Nb9PmxaVcWMEEQ0cnKkbPSlhfwFsGcs/EJfPTnEiN1T3YtBKSozULzJRVQbT/uSgFhZXbP5Ap
6NfkowzL1hRT2Mj+HukpTcNHdjrMAoJAtiu2MIie6uLMcRk7bUXcRQTLZEY28nNk8gLM5eb4V8u5
OT6aG2VfSmlZ86AmsAGS+UciJKxtqrIHZ5SX6lgXe/e+A8GtYU+OtYIevHnKqKYYioWkEnjZPCJj
drxc79meHkBvgmBCLzjGCErYukMPFtKpxjsLkTwdgYwV+60H3KIA+SXmNz8LdAAtTINnoNq5+Y+v
JQhe8tUObLzWOTIXz5VdhNv8QyPjGf9sIzfTpePJlKPdDa1qwCPO9ltvmz2JG4FSBJJ8O6E/BiM6
8gMEcLyH9smcMZhsdUGoBHQoxzKWkngP6Nynp9wbFJJkYREu9Q/P6NcAQV/9bjc83J92Kb3bZM8c
hCVX5LWAelMV3jjP+bYgpJbftabC4lUsEVOrL+7cj1FaYWibN+NsB1rr8G02SvPSFNv4igbQ7vMC
/QOXZliqakErVYQUlq3/HtbVVOX0uT8wnf55aAyo0nU/N/Du5f/ZQA4vqR62t832QANGa4NTZKkf
NyTcSD83ootu5pe4qiE5LnEBsUFm/h7GLc4SPdls7SAZE6A1LkO5sycDby6U0dknzBecANh4x1U0
1Rf8/7Gbeo/FeWVNTsHZJ56jDlQ5U66hhoTnalwpkZ1K5xC0Wkb15BvjTeM64OrUM5ulwXH94K9z
zcJS1fs8EFmQHj8MxMwts3SX4OSTbewAi6szyAGX+u1msftWOGK515E9koqANQJVnG/SQNhJXN9M
mXXwe+4s8xwdYz2zghTj32Ri+HE5qZzLVOn7EveeAj/1v6ByVpwBeQBBDiDxlpbbKQ5cL83z/W7B
wTvATEbBp4fc0jBpqK1D7QpzyoSAc3fUyfHr89y+26J+NpxbI+lh9zQP8cMKkvq2TMG8gfIoJqtF
h05BMy/C4o9X13iY4eMU0gzXTm9XOw6xUSSNZk4+j0Z+92KhQ8C2Cy7Kwsfw92M73rR4W9pvrSAa
RSNUccBq7r3QOzSoTSPSIRM/k5quHauF5/m7LfhnyznibjS7bLREjSxYIBb3w32b5Iy7EuqZZ+yL
NcTpC4b67gD72WBuhe62WWRHexrEO6FLsolbpF2lflo1KxOqdQGysg1cUvzPzarvNhV0b2CtI/om
a/m0hqY8StLxZpoB5FD32pp17b7NMz3CQn82dlMqjoi2nz31K6zPrcaxuoEowKWFe8emNesnVJkz
7j5ml/iraJt42zUVFhJBJBGVknsE1jm1rtlsZgabuuILpD/6vGVBRPxqIgcGyzmsfp6Mt4/gR4O5
R3CUlZO2e4RWQOoC7iq+WFW1/rmJv8wPdgbrRxs5fPo+lLXZISyZgYLweeZyZSYrkX5J8NNuntqF
Sd8oWlrG24k0QVHDZBRkglyblnzOlDC+QDotn5GiB4iBurEQMMF7A97EPOVyOxGP2cdhtZW1ALhA
3BaC87ZHPsNVKiBVYFFgziDUwDqCKU26HJmhuzMU4mlkH6HKCXIdmEz0fO8NfoekWql2qQBpp3av
OgXz+O4M4UT/3zGJ9/fHDvQ86LfTxkrMgE5AigY2Nlh9ocjaCsufW1LFU88dHQhbYRQBDdS0LDO3
l1vPfXbbSakRqFVtldbvkCHi4LrGDIhaFOJ7p+AWwMw3EP1uAml6rKkXhOP9EqPYdtq2fZzNvtKh
Pdn2Zv3PXVPEg/vTNaQyUNsyBJko94bEVzO9GOrFCC7rKxlozvnLiBQMSo3xgKuSNslaNtnS8REn
qynVgEbixXWk5bJaQUfePA02kf86kntzYu1+uikPOjJr4QxWJ13pCbEytY0SCumc0ygbT26kVWYu
mGz/WRSYv3urEDmCL4BylKpoqnizf6yG4zGyd9LjaARX9zQRN/XuQSqrX2rz2Z6Nt7VNIyUcQtvu
87D/Cs5gqfuz2dzSSM+S/dhtzkZQHuMYgOhGB6Ishm8o5EAKRsq0Xq2v0N3gTRKUZW+1hMVTqbQr
HCMVt+366K4gt1tDYtodCqUjwbjqHXh3yjCv2AjK3wU9fnNw/+qx+P6PidJOZ+2eKEzUuNHiFz3u
BHSzM62WSRyUy43WuDWtYhPd6gSLDiNAfaTuOEKPGEXiCQLgJAt87rL0HQmfWs313QpyKxWvIiSY
3Zrfuzu1XqP3ud9FDzgfCFjX8LZXjycjoPLnPetn3/66DDWyAcGmcW7arQsZaK6Yl6JT+d0bhgQr
tz42Tl3Lt6ur5210tGMjkAeb7i3YDpJF6pd6M6Lo7IskYMEJ9Haz0WSEZyXsemwqDb+fD/p6Sbo3
NT1ooKHCGlog1cZaMtzpkg349RQmbX6xYoY4eQgzjiI5OeXNdQnqF7IleG0SS+q5rXW7vxxKG+Wp
c5sRdilCTEJB8WBWT2oIpjWu1VlV6u5RJbHqm9q+Y6C9wFUUtsnQLjot3y1XEfzJEIAkVXpdIX8s
V46yrZpdQcO/xDlRjXFxIeo/0PQxXe8LoeL1qGChvbmUopVmSLqso0YHGP/3A1A3WzNKrvDHDk1p
tK89a8jRQ/UDwlqwtN5s3lgQGYoBVU2SdO4Jv1uy4pKys5C9C25XbOsA91771hq/iMzLMElOq7Jw
II8wDwOH86xEKVbaYCmdGMEPt2ThmAlP7fPgtb/bOHQ/jeVFFkdMd24bLyU7wt6N9QxS07uQ4YDW
tFRQFQUxjVAjvP8Em1vveSxHR3dPqUkoekwsClunikXtEB9AIHZHQB0acKUqSfUHsKFB9A2sbvdt
1eJeCC0TjQPsbRfbKe8szrKfh/CXOcnDM/GI1XA8NyX259+zOkvsyyYKzVsAADm5ueGKairYoQxz
u8p1bflPPPy0waaTcTwOOKk3oyc54hI0ZGcLjmah9MlGrAo69feNMg3bYAvRDFNW4Pz+7tTduMq3
Z5TcgqQc4x4E17dp+YfAQiUBW3Q04SDMeHA5fMx++e+uCy5DJPHZkj/35CXC+TtiED3hBkw4Y/Er
t+g2maXs4g09AQUfVaI+VnxAlWTnMchWGxLPXG/A9cHr4AmudIwlte8HYeAQq8Pg1k57p6nMd6A6
rPadECjcgmrshtIQRKdTpdS91IaFkZ7Ybv50GVEwQ9FwvKHnvyfvuo+N+2EW3YJUdRGxgfD+QH1m
oOCNDGaMpcmZP9dHpe+irI78JlHBbNnQs9n4hdd7brZO5+felM7WlbDiVj3hPWigaHp3vqEmJ0hZ
EAG/PoVEKM6cHszPaljDHpo6loFCEzb0OOQNtP5Zt+CjVe7Hns7supG3cxW8pxiC4GfD9KDcbpSl
LkIXbGykJVyYRmQJxIdE9UZmD+KzrPuWI6MvMW/P/eFwTg4cXSQU59Da66I/r/cwMwQ3UgN3HLei
sL1ZYTWwo+5PXh2y8Ai6sFCaFJKB4rPwUf29QIn5ssTmgeKVrOVOr9LzYafZ6XwLFMrhRktuHiak
nUIfcsRq0+ZNhJi4gHfzGBYlJF731NwqsdhPNVrV0Ut/3YF+nBSPx1OXH+HtEWDjXN+jBUpZeI1r
sRfWbLTMkZ2tXj0F08+yWUOrxD83jcGhsSQVVp8FlEapgkIxzZysu51vv6gW1W/uth0GUOpaGF63
RJnO7pYmp6HdTarCh1nuHBtKW4ciWDs3zgUR9Sti/TserhsmAS2KHLktY7vbPWZyfGY8iH8cHVBQ
AFdBSIJJo5Rs2sLJ6djb96npxuhow2BfEn0H8ZoqiQHYZKgF2WQ/VhOHG8Ad/9O0hwwSRRP8dfgH
w8uoKh2L7kp/DxBqPZphW7JkCP2Q3AuTnB7Xc6SljyBWXRnAjg22GOQYldnb4h7WEnK9ehfb3ASV
BUqeWvVwre52C7m37d8HT0hFuOaS7EkqyfC4b8lhTd1WTrfaPgrSa8EM62/7aspwxZFnU6TXYfhj
xZjJ7F5KTGbYmmo9yS/V4Gg20vKuxpZcx4YVejbncOXmWJ29++BV16ug6AE/hEMrgN2OFdGpAleB
AuWjcnOvyAFAfkA37NACtuJBqa0p5RQZ+xSa9+dtXP6rK8dV1PzR+dxJHdtGqm9LTLQ2TW7gvioh
/iZwIdzb3s1aFjv5l/V9n6iUz6bIuYO9BJR7WeGAhDQC6CNKhuBF7s4DST+4GBNBMehhoxXB39k4
EQDOdWIBZi5fkTEizF4RnngUIhKc5gIbYhHsQuhz7u219kAdQWgALfh0tC4tPNuQgxGhP3V2q+M4
HSVoMYxAMOlrfXhrU03YVJAeV4f6fD/ZTfT1HrvOEtDT9m6L56wrry/flPBuvXRKYAnALtEcpD8o
jBKUHNB2B56ZCh7mo+TsxX5iTaG+3og7BiBqd5pzXz3GOvTjYPf1YIxB0gUIaX4pQxU2aQuKOEJO
t6G8jGD7dO3OsS93ZnOrrWDbiafqZNbHrBRo9rMFXNukS8vTEBYodMADiIauJrkceccF4HkZDT+k
lsTd46E5nx+y8X6BaghBWChRaUpuN00Oqnk3N/Ej0AdlRg0I6gkqvxsBvVylnescvFyEYDlesV+n
DvC5hlE+NXZ+Onh8xV2zs68BjgRdgjw6AdAVgtkSOvy+KwXRmCvyBdEa0z8PrIbpPUf6KvyeNS51
oK27QB/ulpBVmFhmRMWeHie0pV07Lz4PEM7236OdsUkSoZHFvp2vN20s7Zg9Hw8pYHtTgWXqS55j
aQDTHu49JtUYKszqyiBqwemtIZW+TpphAy7n+eLeE8dA1RxhqWNFR3TuS1mfMZomNAVsiTD9Svix
P6sZaLDn9xaYldaLx/iOUHrW07IyLTE/SfPiP8YmxgE4TVTDxoWnW1bH+pU6it60eqrziKCPohwN
NwV05fdlfeyfOvBVkAVIm9EoW4HPuvfj71NHbka9aHjoqFWlFbav/ScgnBLUlC5qes0NAKKM49by
jieXgOvxfWtSdQcgdRlaCCsMDueyJhT8ntUSnhhYlzmKUO27M3CEIo5OF0Dw41tyr225ATajp1WS
QG3cFnCHQMHgG7/p6rX9Co1Q7wxJDNNJXwYUegcHjZW3w7K/9PQtOGWQHZFbaqtft4U8TQ3fuvZk
PJ1IdZbhAOEoVVX9U424+DaP59cm0H2EV2Lvjro8Klut5/jAafh0lYE0BmQMB+48lppPd5A00Nhj
4UCSnfWj5b1sz7WlwIdkbJWPRrxAT6tZ8k+YWtYO8NBk4LtlrKtrh0sVzUEZKMqmB2vNu3cBMpJu
xC+I3eRYjnuzxjashsDEAVaNYSbAfQVasXW302ygfVm1S3NbA75h4/rw9VxlAcTSFgsbqGL90NvX
z2B5ZxVliiJ+V6lB5sDWkLc8JWi0fdCyz1XSTkcplHiWIdcAxHFQEPy80i2xHf8+zS2Z11hI/aAp
Z5giQ/vjrLkdopN8PitXSp3XQznk8pMaNWwm0cBGdRzEAHK2YJOh/t6CXQso/26RISZxtv09YusZ
3aICm3XAdw9iOGXLhb1v7JWRbbrLf4LZQooQ3TE+nhXjZZSiVs7iTUCCYnUlcK5FVfPeSEgl3Bsb
2IHEC0DAbzJiAkCK2/NBitJd+RGyLJtID97YZUES1Ef33vNSvoHBCwtv2q8qUW5WqMhxTTN0ohwA
Ir9nZW8nF/wCnlqwa+9qZmc23K3T8W50XMvLELOrCKXprILTsH/3k6ZaC1tAzNr7yqHMBapx+Hr2
7bbRmw2VFnxxcPL3Sto0qwAgG6EHB47cM+WCrgKYNxyevtB87WU9rYUAK+E5fi5NQtRh0rTqUjf1
1bYcogyybyfjaA2MsLtFS7nUprDlY8LQeSyf3+ea3t0EEL3r5/69FXdCPFBmTb19+ppNrEmpvVtF
FblzAi3dQMQV/99NN2zL3f1C68uT3ejWlOZq5zneNnHNHIYtu3PobrtXbzd8NFFrajPcqIZASeMw
kPthKxzG9cy3cOUUA8IuZYiXC5iku48DBhL2p7I82TfQ/+oaYO/SptyUa+F0BvP/2uMWZ/Zvftow
KJxsmxDqWs/ObIpyaeaVGrexNU2RwE0DuabU44aypCTQOa80X+0c6vc+OKyqWWXUKPjZbQVYoVa/
lsPWvbvv3pvXse5v2qeK7ks1pQoAuR36p07oa3VKuVHFxi8ZyGDmH2sXFEWezVNnL0CovVsjbZwA
6Bw9uEZ1uBULAVeMFwdknINVv9/3+mAEXQdfApDOJL6EPiyw2RNVhltV5KGoRcGtdGFtkWhng0Jr
iIpcR9xsEP5wEYITysGj6XS6IN8q/hgiytWzA3wBDBSm1/xTYkkhWyhUo0JHSOQ+nWBb7nTGMKjL
2ATzI3CDC8zyc7LxNp6BfQWERD4PY6YOvB/Zf6ThiR64Uxg93KPLCH2wXROa8GPRcq4++XfkICaB
/uyRIgoMrIrwz14sICVWhXe2jcwiJwN/EzkFYcQq7MzHNonWo4v6FAElQ0MGur5D/1c4u1CEc0PQ
pOhWHZ2xEAWDCFSXXmbG4m9Lfb1sojfPjQBJ4cMSIBUHweilpzWdikx0cHGCgLFim8f+vwIhidcr
QxZ3wDuiW2MmwHTOI0BWDpr8CE6JyQ5bfDrjtCzwzcINSuBqYf26FxQdZcZ8dldinql3MJHA24Q2
t9jRhOnElDQdirL8GOHlJZ4WMNoBn2X0gKk77V21L74qBrapwm1tiK8hes/dFc3VpCL+C+qcD+GO
SW6Eyy8CjNXJwfkCMs+P/EKWGocNwH9SOXGaoRNc3IALL6IDwvboCF6U58KTEHrEwrZItABFEnQs
T6a88tCXZf/EcWTVR1101e0uu1/oRja/JnMMfYWEDm6U0Qtwiiqd0/83SJEUX62Wy9WphvZ9s4su
peHg2+rQMyEzrmCUuKnh1ffVXXWb7XlMulx0EOduiB6vD9mdz5z5HKQkasxIjrhNwMxC+Ttiyvfk
AlbiqYuOMsVLoWEmZJBx+vPRkMwIn0+eUNJH4KMOUbeuI2cuT85okAqdWKS7fUyJsRQUH0tYCwxR
mAoIUw+hhD7BZtGvHYDeCcHn9QAN7mN5OBTWPvP5xHLQeXeF/Yf4O7qnOV/deiA7SHGKeRRP1fFY
p6dKt19ypqxbMdUbhEHFWljS4pe4aApXr3OXkQsrHRdxcMQSkJOu2OWojJCks62FrsR3xQcaupUD
ZeQQTsCW25IZgAHnxa7Da64LnXb4VXyzhHB1VBVibP/+X3zt4EXCNYkJQUgaaGfcEwbZ/EBnjnCn
PhVPUHxC3mxCVgEnO6s9/bB+qFkdg6U7KvV29Wtz24tXz57Zs0H3cudQA5tgoYRUFmqWSl8ivQ0A
9rjEYwlwLoEPVp+jY1drHPrnKhyhIG7fm8n8HkiAgLUGojHwizdTAcxVGnLrPNh1rDaBkH/rc97G
PSiFHCeTYyerhvUMp8dNf9uwOrsuNGwfxcM+WsQQgRMKDZtR4h+GClF6CluEi3EGI04aoNnUlFvp
yu4yUdAmLl8gaWtg+EHQnPwNjMIFX6X38oQ4uXfztrh/87Nb29VpNesD7AGLiIRcd4MrkumxegZK
TYBSL1/qZLfAlqQ5+7o2as+u0k8nn8OhVwXh08GfS+ndU3MWHqw7Bz8732gMholN4whURvyXBD9b
h3jXKDqLXXrJquJTaEvDz3vtC7JHeIyO/8Htzdw1JSc+autM2B2s0ZgvFJAXkUi+w7YM6EoCzUp9
Mdfh+LE/7p7xQ0Pd0mpFcwzbBOB8uEcAFDp1teSfu6X650lSitrMZYD05F7COYA2j+vbWO5E7ccY
CoiPx15SOTXUBrXd6T4wavsysJC2ipTmuUlKtghYqf3Nv1qarWMGSFaHeoWU68chkkpRetlqYJn2
DpYmrWeVsLWRufweXbCd0xsHwZYjl0NK1GbYUZHEqT9c7gWTCTaebFmDda/3eXq0t9Pzo1u5RP9d
l8Otfqdb4ylFTJgBHPliE+I8F8tG7EYW62XZZTevYGgwHPSEwfz3yKh8w2dGCHnr9TCo/9wt9W/B
8Pds5S7t29A6PR4K3RoJ9cqjU12IcCB4/fvC9ikWNJHJzl0hUzkUSIohvl1sYRH2PwV9+Xu9/tWX
fPr6Ep/C7eNGX4TUpogGiAU6iMeLo1scYpsyYVd38nXDVm5CWZHuDAbrtfByKMJTGX+TGb/7Ir7/
4wZ0ud+lVDnRFwSx+SAdwwfiTHx0WDZ98czqwcbloImrnkcUMMQdmsOutnH89hzF/m6XQ5E/RxgT
cEifhImFXxv09Ik4W74/z91fpQEsk36s+nwpbHe5RefDXjzHlCBNBGv/zG+mr5o4x2ANERqvHzkI
l07FN9G/F8dtVwQKYi3uwVDxuP2wF6HL7Yl+E4+KZSmOSYOlidcGldwhVhtrZh1jo28W5kjsZZyQ
oGpQUcFUvIT5T4t8DQf1v7Ma192Ti+j6/9PKpR6pm6ZKlUoR+8CPJ7TdPneKfbTUYCx89kT4zet+
Z2TBarXqLtlx+31MVmzcFPw1OULwfoNewbS/32x+dCJ/JbzEsnS2TTXoEKuKiYRP9PrvqkvRxFtx
SVA415v4N1AEbw+G9OS7RgzdEOHvt4h/H127IFX8KjH92f5/9Cq3/SeX7SGOdkwNOx6qp9POQtiy
rLAO47QSK5dIdkVUu+oTLXmeMpjMeZEw8+JdurPTxKD+rco3EvDlwmq92FD+9s1AeJl0sCh8/n5s
apicsttM5bGZBPUdonw6k9b2brPJO03MyUPqNfDcaohd7/NbIsadaxuhOg5EqtiSwGj+bpuU5fU6
e0R6kG3c0jJpSEhoVv/vm+DUNUwL+xTSBLmpj8+3nWk8SholpWdTqp/r94KH+24MPxvIHW96KVMf
0pUGsHytz7hnlLqfR/Cmikjffwwhd1KFiaGGiiSGwHWGm5jaO9aNDlai8IqKpMHfrIZfbeWOH30/
i7PwtNGB+t0r0DdxkOXq4RYmtN48+B9DyuN/w+QcX7MnQ8r8bL0dRMFy6z8rBfMmikX51WUjck4t
UVXQis4Vk9L48dAfuq4FJPPL5vjoH1cJ3DOrVhRqyW9iCQwfwX2gLQ964LUr/dj6QMfKpTOLL+DO
rDuLvth4PG4xInIZFYzqzaH8q63cDhcn2VkGYCLCqSkIK069FTfO+XC9LgJNqe8n8L9h5d6dZ/bQ
b7vtjGGJJAkmwqQdEDfnF1df78trVsSdcugPwGsVHfjKm5Tnr3Hm3ispeV5L6ZnGSS5woojjfroQ
J733NZlwu54PC17kVz3k73r5b7i59+y8s3fK4UCLmjf+5kgQ4RcYKg7s15nNAU3IVUGTmn8Y+GBQ
cIK+AMmfOpB7+Z7JccZWwqMVLnlIa/EJ6q/vNSfU633O+KK1VPCA869hitFiWtrZWhA3UZFoJeRF
TJfraLnI1vENEJ897L835FVM/fGGZOFur9xJb4MbFHFQJ+jzgpCaqZyc76IgoOh11MXS+tGYZNxu
yuFOY7TVwhfr4axuGFL51HecgoDj3S3r18ByR5h9vIMxy0RbpOB5GVEvIeIg0lw1MRwarBujxoS4
uGiMb08dDTgLlS8JZHFurdrZ8XB7YBHAhRJ1oENQylxr/Hmnebup/Wgitxqzmfm8xBJNaNMDidpt
//OPLxhBfu3J6f501Pb8+Ms6wv7kiNZh9XMLsghd/rxP/40gv+jSNDOl0KIJ7pvishD0VytKRAOi
qs8tvT01NWInQwFBggPw7wUXxires5GsQWCc+YiAuyq85tBdf27l7c7/o5XcM98bSbrZzxQtiPo6
sH90/OBxf26iaCC5Z76HPqaVAFIF0ZzyL1QJfWquza5e/txMwUjyF8tIjx7nbUkSMdO+jWBA/QoT
/XMTBSN5BVU/9oCtHM9u+y2PhAR3/46R0A7gMQ7eBU/+dY/7u8b+99Hn73mqfNNn2Y52Dt1DQMmD
ZCnKvBDthb5hIUDq/Tv5X2u53WZ3SXVps6c1TuTplMOfnDPZWO5+n2fv7QPCW0PGv0aRlT/5qih6
mNoh04Lke9cwK4hoK1DY///ayL00unkK1adKG9cKsuhxudTT50VWtG9XwY9x5F6Zw/bwSJ46ObDr
SOXK6e6CLQwLMhd+tvg8mr++JBqaLpYh7Kep0wJ8/r0HJPet9NyZR7EHJLgFJkIAEBSIDLBn19Ir
sr8byJO4cqmTYyPnO/ncvBhIbhn+al3stj+W+8OS1Yv6PPHAmiLt+XCfbuIVXdfebai/Wsk9suvN
vGzV21kLSh2zofi7xh0w5xCxjg5149W2IYHmKVglb1Y8d1NDVzjqQFppuRUvpRgDSfaFJpdUedCT
K/j5yptz6FcD4hD5MXP6/pjJZpS+YncRZk5xK3tltzjCRaqNmE9Yl87RmHiVTJzv0edH9y5c+dWD
3MpRuXxHpRtDFKeUiI5EFvuBy2KJMhmZgtPTtYvafJNO+9Vmbr3sb7vrVRejNtbqFxx06qvgdVvn
khCgRLP28xCL5ji3bqBmZo9nxgil0aMBRNVHdelzC+9i518Dyr3p8mxzuEsmTWBgUBUe22QpReGu
3xX1KzLJSpW6l8PRXzCVRQs0d2SapoTtvE7D+7mB+YFTtLEU/Pw/cdJJ2T0uJX5+aSlNTvMiTdSi
icsHSbO0ZGbHPSuBbN10QaqZOp0wUk+dJnErgFZi1+KCyOu9zW1Y2LzLoDZkcT1Wcq/dSbEP7Ns2
Ysg1QFI3xTW82RC7zU3r0ERYcjDbekdsABXMXNswvFUQDpmHEq4GNDKpJuhdj+SAHVZyY3Rv4KdR
dOyiyH41XWOaXCrg01EzDReblTk59Er+PbBq+khq3Bd2sBkqX5vpeXHv8aeMabhIwVCNpcRRhNyz
mxD2HB0ZlOHWMeYS2EEY5UChtq6BhBDF9cUjUMs65gQsMGqrEAQoVUZuRLEMi/mro0AWo9jBVyJX
oxBKGdlCmtzdU0iVnPO1/pDci+5GJWE5ccFR8V6+oll39TZm2WbPCZ0DimjjI6J1lK8XiuycEMW8
gLqph6D8k2WGAKRJ4RnZ6auLqmdpeq3q+0oKQBrH8IuDWDE43YvkYFNACW9fViAzGM6lm6yOMiBE
PyuSflBfEKQ/D9QyVBkdE5Iucm5HucVb67SVIlmEJuJDbGRAFs7OdEwWuDGeEoTDcbs4nYXiiix4
cBbW3C/2GHy3KaVg0vOi3Iz9dIc/e61wS+yvwBssuyuujEvSyCKbK8pEIsFCktzp7QU4IdhU6+Qt
8e0Wy9aDcxryZWpMV1FvEl3pIHEVOh5/n+9QxQiAKAR7l5vh4lFl/vixfe6IAhIAOqD/KrHwJ/H/
FenqiIR7H8fsuOwJh2uyyA+S2q/fks5ekbddXsvNLrdnsnMis0vGgAH2SXyfyxFbEH9+hcYWHU+d
FVusi5FY/18iHy1zh/KkB3QghgXXJE2OVmg962qDG0NZesuvfyAGch4kAbhJ4uhKzZLrhe9Doha1
b8cfqu6Q763XmJFHHfwd72Kn61EP0Muj7/U3uWSyyTW+dqXAd3V6swpvdQ88v0qeXuWDr32H1Z6o
cK0HIm816K2BBpSvDbM+69s6gis2yuv8bfRT66IL31ymqTeMBLrm7gxIUAhv9NcWSyWC1gcnd02F
1S7fAYsKptn3uleUwnhXxhNaFsRdws9Qzi+7C4jx3V3sI88lIsclpCsRP8flF1GncWmpNpEqFHQU
3sgjiHJUUd2s5OypcYPHBTEJ7h1fFl3oX/IiRihmMWV+VkcUq7Ht7QGfgDW8uxTFKblnlI8R7F7J
ZOWFMDjTQWW/4CB7c1ZaELokXYSTFkrVv+ORLLymO9lgQCGUIz+DMmIQR169C5J7UcsKHj17GDVL
ra5UvdRjf+MLLRy7ayNo9bkn70qRv3qS26LlzDBn2p6enMaX9X2UtS9TMxWGRlfYW6F74kZ1cVHY
zO7uDJVjyU1myKQ60jfWPdo46Z00B8+V+8VFf1U7Ve66t9lVEECGt8WUItFc0N83JyU0SxKw8P1l
yBy5mXsmtny0Zth1PMGhRf1NUBrf23oDY9hV2AOfNpmdnIPkqC0dKfRvBFDZjEHtHWoPII/yajeI
jy5q/ICDhazpQgG5QdYR0lxBrE4t7G+0LrSObFh7mJMB7Pz9jB/6RiudD7IcbAJ7LDevrbuXBPt+
Nofd5SGJDV5FDW5LvE2w4+aMsmsGUvRAshdW/znR2klw71+mSPzh1rKSOVJ2ZY1VPXzUnouwFTWN
jracdRRA0RwSF2DzUWB0ZjVKij6CAWAEWfpJQ+5flpsR1qN95H9du4GaCoJ5lyZ0pa6xwKIWm427
p6I5aJU1rEmzJseIvt7Uksq2Kv4gwG/vsdbAWWLwMQYSAnTMzzxregUKeKlYlbiGHU+rVEMX0bPa
5uSyuIwMf1u32qV6tmBq1aBgDby58CEIJOEfyvNH5T23ZiNTne3Ol4MsUj7iQxxAC3BlC5BdQdAX
+DWvCw12MpkPhylb578Pghzx63NnXuTe3JFIZzgqVeQnKHPlj8TkGao3k86AuqM/Y8UbC42tRXB0
HfZ7j1OlL5BROxyTOXmwPxvC+hBV/YNbWBqVLTH2P92hQIHUFiw4ZDF+r7o421yohSXMzWJXKzly
k/JBsGhJbsPkEBAf+M9zYACIpxYau+sBop4AvER5vEEKnjz8dNoSeEAZB5tdhSOO053/n6L76+LU
gswDVVf+9X+gfAuBVgxpCmx6xDKCCIJmdTg9YguMLCsQvA749weFBTwS0WylIeBtbHvQChNQXVhn
JG4kl9HZRm0XmzE4HpLm1lBNjn2ZtQ8L4VsebQ1HztzTmvCHNKi6lm7OnrcWQfXOaQWiKSzPQGWa
jIlToIJvdlV/4RmEnzaPpSVy7SZAT/uFrRQe6QfMVAmHe8wA+mfA27BMqERwU/nNS7yinCFkMcBk
mRq7x1rmgZ2wxIg46jj5hJX356Wk6G8XtqqR69Ut9ICk3CVxc7OTUNld5GA/Iv033uDIA+ePkOLs
MmP39nPBfrzTMWLAp+vYOi2i1n51HUZtaxrB+lpGX3Z939kiyPW1AwEuYAdPyjkdBfELnqBafZYX
M58nBtK0QyR1LneB1PLqiHnhkb/+4cGC8hae1at+t0vAAlbHA/DXbnqQ8ljYGYbiC/QAdpU6kTXF
bcK8J5Rr/nNtxeVDmW92RPBHJrb/5IcBWRXvJIVvQh2v0vSaaeXrhd4CY3p2WU4iBuyuTNdzRB6d
wITH8e9ewu/8hLx+k0r1EByEPxBYQIUPgB2Jy7cTF5pjezKhYtT2QUvyF4eDIb8VQEjqVoNNZT2Y
C0ilQF0qVdsDxV8V5q/o/tfDrkBjEnYlzvDcPfWQphaC11xSoPfEXC5IJYXu7eEgUTm9FKpDyMqb
LJyA/SPZBYUPDo84Rn6kJjamWYpD/SH2D8hEZamyATkrcMKYeTWSzg7x3k5HvGMiXcAL4oIR53ci
gfDvA4FzAA0inSBQxi9dCV5NHgvyLRVIlXxuB3iv4xe4BR3cb3JLFmMHLgtC5hULLwXqVcBlI9fr
UtK0nAsKpdCwoZPiYFcXf3xOpUPsWbwPmFBiJkPIyP4xg/xxf31ZvB3MnqPVEH4pJ4iZ7spoO+N6
gjVCmadCYCrwK59fGv1dQCCEifD3gpDPDvx7/qTN8XzfGjMJLJWoqHEfYT2FlSpXgxbb8ZHtF4zZ
l9ets7oDr/nVFHW9Jsizub/m/U/LjUFvMK/UemIbLOgd/KQ3+zFhq1CHIM3655WOdeWYXWLilbLO
3gu6fEq1cUzsDWK6lbktgceAyMOzA+3dlKtZxRYIDe47vDAPhyePbURlwSslTjqSwQ/n66vZlKnM
UjQUFxZx3REQY74KSLXM45PGL6BWG0XTGDToP/gj2KHMGYgH3pwQoguoW2/Q3tXbvXWPrZ8LnThG
Rz3OgCkTN3N7KgLRPV6wZnPZ5KdWBuuC2fnrY6gxKT8mJ3d2xptznDxnpkRaQjy5xojZmTJ0Ss+e
uBAJETQgXGCfeogvf144svQmPWbRONUt3RB63bmjMryfrmfpHENVxABrvR0nX3HqxugNGC6OJLBl
tyDJd+UTVn5Qsdk8uI9XDV7S1JFGIYRqngWkz5q4SL4wzf+g6FwuJy9QzQyAswB5zy91SNghlzkc
WFxE9yun9rMyP/QTBxc74N4CsD4XtBx/yL+b2AXwAv0PYee5nLq2dO0rUpVy+KsskYwNOPyhbNay
SAoIgQRX/z6NT33fPmuf2rsoG5sgzdizZ88eY/CAilNNSWRwHinOkrntsmrLb1nrDBZakt7580lT
fAu68J3qo4mV/Us7PTYj/+VSwMlKGAeVac52dZzZ/55hXUXq0JF+XDiH2NHHrETG7MLRuRNCXa8L
jQ54QMeH1FZF1QxisA9EnRDcc9LrlxoUr/VKjQZU4Z4grIZUaoYAr2nHZ7I/zWBv+CpZuuhjAGxa
IuEybIzNcQGGdm47QbtoUR5d2ck2A0qPLPL4+Lt/7d5P3xTicEtrXA7ECf3ODGwgFDkcBe2LNa0+
Td8Y6ZHju5nWI2TFgXdH1IUiA0mA3BVDsbzpY3TEvDWAt30GcQbKYLgdhxb9Sl+nKoSWurz3PtvV
rkcgMfTyS5HcronpJffTFNZYfO5jn2pOVH5ZiKu9/nOz/49Yi1DhqtDZ0fBwOariLPxlYTBsVT1v
LUNfAPoZLn55fDmrWY8mHHC9LSAsEuChUELaBxXda2SQKA9IazXMaGO45+fFCkaOkv/7V/PuW8Ta
guoNd2IPTd66gusWhwrxFS0j5EWreNyD9oaHXdUm2n16hgfyEpyn68neim5O0INfbSZO3N5iHD0k
v8fXhbUfAyZGdO9WpohWm+0TyUto89Bprj0yPzmm+N6fUwcEzBjMNOI5aDnA/u9vrQhWrKIJik9F
DQsluqCcdETuERZ6GwVrA9AqR2x4fp+ibVD4exT2kJBNyjlyzPr7vY4QYLnXo5bJsPVLB4bf8YHE
9HWA21nfE1QnDxNYSDT8HuTQOAky/Z0X9UZsveorp8twSYFHMW8hCPeOcYuYK8zAQEq/dQTJRh1N
PtIXSGuCZUYC9XLza3ywVkS5CJwTf9wu1p/6MdS/r5t1hWiMXwxhqSKFGJ70ERvkI/HLRtTaBtzK
rW/jR6C1YAOHYTV0oj1c4VZIC/TuWNHgcX7pXg+IDFd+uw5b1twtcjlhn/DtYQws11yaT6jOwJ07
JAhEWlO3CA4ndo5xc/NPC1I/tXXUfCrl6KSD145MzycJisDUQsKt1nRfBOLGbIOu/K5EzOV4jywi
KEWokpV3Qq/UtyB73gfa5KKHBuBSADdof+th/XSsIodxA0Bi0n6feRdoZxnsbwGhEg0f/Fsd375K
htdka4fMEJ0A3fcF9bJRGxnL7t2Fqpk5VYT3Z/R/QUF3zwYCTmgQ/UJk7aTE9zb20KjfQkJ2L8OO
LNhb5D5d6xH8pNtXPlgc44MVGacn5x2psglyDxrHJeik3RL8XoR2T/vATA1MzjYwSLPf/9YRUUCq
B4ktXLgSOcYQVGkvwypAXAOFth7XeFVdvly4rlGFxJC6jJPgOCTFOzFl6x1Jwd4I+ErzG3nZO303
2g5hBz6rjNoPfbNzMtWMRDwDeg11YqnZ0ZhfL6HVC8MUjam5s84eY6U7aNQdwpUvA4Kad+7i75D/
frEJTpnBGqiL6++Jqt399vvm+fSNdvM9zBZAnwND7V/WvYdD+Yc5h2ob4ijoRbEw9h92Zb93r96d
JKSFmqOjGAu3jIYowuX3PjZSYcc/xlUMTz76FCWPKjwnDZqOiH6OzkkVa+mRz6BVxt9C+ij/1bD8
CzdNFfUuOb+HeP9xiNUU9effJ/BYCYCXjzLWYZPdR/IMGiFev8p/sKVHUMznTXJJ/9mAEg/4m+8F
lytpysReNB2aqj/V4d1d6w7by21YdPEl15PjW/OmJj3BC6iZWVJ0/nbh4t1nam4moMttcNdj/gIQ
uZsqLw2gyGLawqvBR255NUZomoMLe24mxRTmp3w9OWZgZ28EO3ZTZ3bMoF4fN1zBnR+5pvxALTJt
xqhT5vL/er6bQiJx8dXcfVxFvqDyFib+lkuJ1OQ4XoMN32eAkLNytefWe64LeHXcfzsAPNw50l+P
L0m55eca/9zNe5F7yN+InCCW0W1MagnD+3ibbbNhs38UmY2hnrRvp2+5pFx6N4UqAR3HvFw1Y85H
9lS/gRZeLlSNpSjryQ2ieDU/rE7f3mw9kWpJqffwHB5ZAmggxpJUY+y9VONbzj2kGvsMOhx0Qo78
lmroiTQOBYv3FErinlv5m3dgLjDRL1lPkLmMzbl8BY5kAkxdLB86jh2uK5cBdi9Pt5yPPSrHSxRd
6qEnUjLuAk59eqNHpdAXqY+8C2HqWJsJNrPPNfA5iPwm+lxNmOvmXEm3Gf8mCKfzsvUixVOBckoZ
5FZ9LmWSVpQxYzw+xd/zbaak9gcjaOxO5KLyyS6G0LKlGjK0LvyrJug0cpxFVRI+uJTfzYYVbMl7
H3Xa8omOmNre8wVKqmV15MEZx/1jLbOXSrz+VFKETtI66t6V9JK3G/sDZn6MJrraN67exYhUiQAF
YhN8T77vLltuh3h9wjWApqowhv3AVMsRYFX2jLGLPmpacz2Brl7yc77+lDq3cfHtjO3IyraJInjm
TOEqCmw29UiJEQZU4joFN/1TXsx+8VVD78qriBRA8gaoLJVKs/7xQeF9u77LN8uR1O7M7LMjkcUA
LrtRYoU7gVKnTG0s9+HzI4MSy+cVaiB1UHhPn9wx0dzFocbl6JzTTOl2XI66mEO9KR9SwjqVNpN6
70WY0pc+lYf2ArXoQsoi190mDjoKZzJd5NSD9t7jNEvDobbFC5dUkJIeshnndMvHLikcGF9nuHuk
BxVqipQWz3IjqfOJv5xxtZGGrkd1xKHbXmqRyj3wz8/wxfAaT/95GCg6yM2kltwAkRDBL0p7G9yy
jQ2w2m4E2YQd3Z6lSnIf+3Ef6QopIwKT2eFVyuc+SwdxPkGR+FAbm9Nzak6lWH2wUmhyKac09j5R
0Kg4pR4DG4E49hTHN3kP1RIaTOrFfaiL9CHjkZHJQEApjAv0I7yAcR+LtgxKCgbN6w/oHzcRbF6s
a1kTFZkqjxcrOiKzkVcIyvTIsYC+3yX2L+25Reng8t43CBgDu8/MUFnJc8XL6q+CCLP60kRtJPor
JHBlxq9tYv1C5A6hGvpXRpwMDTiU0tYM0azN7u9SY6mYzhQCiclfUnw7QjlExreXNm8ymHuGt4zW
4rV7fFxNtmMZnjJvZLjLAJFpLr/FUqDPhPlDLcnMD9PiWf7qxsLdZSBz5PCjR11mxQPZP01sjMvI
jPrlMQbCk98R05EH1ByH5JryVCbOc4mqEjyIo3uKuBCuJbJBsnjWUCMO6TU9JNJ+HPhGyM1kV+gS
hxSmnEPi0LocprBmyjoJy1sig7IHkdskLKzon9yXNlok58xJhvwisXo4F9dpkxpnCPn17A4k38z6
dyu6xNJD61iam+tyMG2GQPYj6YQuvZcil4Hqk432TZt2qXSWA7mGmdmLNjXl1RHFBHzcpqgpcjGL
d5sUZYPImFpRm+4o/o4r29mOz7VQCnDwYnIxO+tGVy4pj11isM2fok1NpTt5i2f5bT7BdZYUEycy
UflZxy0/XJ27rGNeC6vROmaMPEupYESjdHL/+zN3Su1fDRfWny57H9BtM7JAPV7Lx70ZWnwYHvB0
/1qNinGVwisS3ikqhY/csVyqSA4oM6dSIwf5ISkqKkDP0hGiT//j5KQmwlK7KZ4n40SsgEzd3auY
ExmA3buNkIrB9GUSk+kg8+3H8CmprH5bfAcZcV0sqyBLoyxXslDJBfnA/LphIGLIMFnyXZmDXqoj
Lyqmuwb9YUf6REywTOsag3oB48vaIB+W9UJexMRgf5nNPxYJO8FbnNIsde7L+vchbo+4QSxYS/ma
yfmNlL5OEYVJi1dmCqvh8U3q91iZmBctS4/ofEn9uvi62Wb198/qLbbe41HDmYI3EYcYEupCIADq
YCjwVLg47BzRp4cDKa4kbBrxMCZanLsMkh29UjDyfwZSIvZgl61TLTGS8wbuUEaAFW3ptoeFoKPu
qCVo8Ew0QtuRyYgwQxkH1Qh7wOfN8LQpsE8GFy0gadtlQ34AePuwVyWHDzmaQLwHOGjj3edmaDE6
ZPy3TJg23b62/O5GMgh30Jc+psJIJoIMDJlH8r5MARnmMkB1aiEDXyaHTBqZNjIUEaqiv3HhnJA+
Jo7w8DxAwPAY6GgV0rufUSEtqSYs9aiMYrUUVk0ZPCix06B0PBps7C/i+6hOhFVVzIPc5srMAeWc
mQtnKfNCZqrMFHgz4jsyTrsx2HUG+CX+eXgTaZdLXBIzRKUpNxJnbtHO0h7yujUX44DcnrQ6M0Ee
axTkK9rUik4kDcRXpBkLLmtF11zevmBquECOsc4R35oZSfMtjSsLxAVCn/O7E0kR9CebQmMSJt3X
FTuwzq6gW6FLFWvJC6IbhsXj8IYaNOnxy8YoaVgI89G4Io8jdqKYSDe1X7ZcDlsh7/MeSifSJTIO
SF4dN6NMz+o9ZEbah9SIYrxdsYve5PZmJPX4FisTg3qX2S0Gyp63AP/5RwMQrUy0ZDcWnrbyTRq0
GlGUXwytRYFEGbGKcM32xkocPi8QajOsRbPWm7RRyboIJD8reWh5Q1ADbACw2bwcW8kuO/BgT1eO
yzF35gddTZpO/rKw2nIN40byqMFnr/y7y7wP6ZaC/xra8JpTDdr/mjsT6ay7DO+xVG7/LZ+SjpNO
l7IbTWDMz7H0sbwgbzdRl0ufyhekIue4GMvl5JUdVWF+ZPeW0u4yi+2bkaubHj2gJhq4rzTekO/G
JtXTEoQmc3t2hRQBaSuIDy8bc1Zk2nzLSR7FH3ILGiUjOWTXFhoE+bz7IhW9bRh4Oecsi5p2JubH
qLEviIUekBu6bZif/mFszI35wA122X5FRWCbQi+aXpNZKz0oJZXxW3Jjd9YjbihtpxOzokxyU2Wi
TO68VI4fbUUbUi5pFFmtLo+ep74U4ySFofXF0mgyKriLfBEuRx3mWiHSzE+ZN1cZI2VWj0vuZ3ED
BwKIw7h/Ey/Ioyt2NP2WsnoMHS2XqXDIqpV0ugyq01jfOFzdmP90EcYO50hslnhGMtplblkfd8qw
G5/f1jT6T5f/lHmXESgq/nMj6R1nbs8GoscPC0e73PDCpAEpGM9SsZ9CiJtmMcQOmTUftrBvyBig
5vMdH75TzmolU1UGmkxWPoiNfGi0yU0mCOa9qAw9cRmkZDoOXYOhlEHxmFGxuHi3GUy0k/5drMTP
mi9g5Sp0ER47ZrCfyhJnPh5qZMXnucty2srSjHuHgQ+ZDVouLaVM5PcNBVoruX//zE4pm3ysZ/xK
KaRdLrHzcUZ1bVgdI1WiCHn1gZ56puNY4zzjB0/tyOH5zMq2Za3cTlxWZ9lCyLqpsTaL52xHYGvZ
g+Bz4/kXyMmJUyXbgB4/H59YGAYR9xUHXnxtpNfYUq0//zkw8Ujm/HsA5v+HJf4IwGiX663QThaU
fQK9jCTgcsIpMokhiveUVl/iD0HQKo4ZEWwA4UnxGxKJWMMXrNi/kGLBbsJlwRcHga0kO4mfHRvV
fXiJPTVEa5BX/7nwj1SrPwvvcpyFDojuONYj/+AvUekTyQjrbaPcFjWQpO16YpZRUSCLHa3JAqmz
9vTq1a/6bqrvP7wqOXXZ3hht21v4L8X4G6iN0I7rPCioHQtaMAn9/KUYbX/vzBJgwQIq6mC/hVlY
wf2v+pFNVHPgpMZV1hNj9630RfIvt/5fUaW/3vqPQytdvehGadm3hVk+Kfr37vDak07tajBy54oO
f9/lEva7pVNMTue5CZn0abmv/mUM/R2RQv09w4Cf2SbZw3LlbOsv9e+tg3PUEVRbFA7qx6qIXJOk
aswrs4qV8yGvao6Kzl9rHalY8/Nm/UvaGJIg3OCPceBxNkFuryuhtT/zsK5qbx3b7gIx6tJMmsyI
1/zuxmZu54T2nTe4yviHkFiu50M8MRObQNNPfApuawJP4ijCR6rjKcpmS8/vj99CfS3fqzIJnMnl
CjkSIO9Elnr8EEwO/Ko4BrLsiNsDryOTxiiQaK6x5ng52A2HxZqDmujOjOnxrCTMxQHHzxZR9vg3
gpBMJj6gx4c1GiaQWhr58K0J3Z84N+qmxjbKWsGmgRWiYcGVdfUaYJqE04XfrJparsdVVIaHuIFk
aJtXv/tUtmliUdhzx/88+PT/ZTz+q93/OIwzy8MwFBrtvieUNoG9jpY6QDenY2/thBMMcb8bopAS
oJPolQTGbkQ/ZXsgtkLCT+KyS6TrZ8tLPzzCmQQhJaYpX5VIGnnX97Q8BfAj3wK5Gltjb2YTsSym
Erf8iaqJX8ue5somo3oEDB+htkfvStSzpQt3kMAf8Nqkw/BPMv0I84uYeXlBHCHSBvE0nMSebRG0
/nGRBjxLnAo6U5YIJxEnS/wIcd1U+Cc5htoQw5dVmpVXZGcOuDYEJFZs53CWxYCWCYezqey2OTnC
zlZYW7G4Oo41ydOsTWoEjCeWn4YTxiItI/nGw1PlWfaucqVD4v5SCUWk4pNIt2sUcocfGdks8woD
zYThR4/rhcd/OoZajYtf8ix/Gd96fMpM8k5QQ4e+/ZTp8QA1Xk2og/c59jUiKCyjkhHUJPsPNW0w
4ij8ENUhHHVMWKkkaCWhGNkLSoDwn0fV35MULNODX9UhhQICi78hwbZmdb2aLSzHP9FYUXaWYfMT
zPxhuJPoy42BZZMTJuF/aSVvevwqHi6WOBk9ou/Qd1J/JlNcj/G49fiW7oPVP5f271lSf5T2j4wP
6+4VWMR2WLAzTdZIHJ+ehVBderOfqggMnz/bDNbSRPbtghKRwDyx/RumBIG1RFnKsBNPS6JO4mPU
mZWTBDS1gjIs4y5opx6dOqx2v+6RFqkhGQDRIVZwF87/ckqhqf9jJfuvtv8jTbTTy6trtpA0/wRp
JVypEicfYiRYmbjSDxLul7C6xM+tjUl4SgJSCEhHBlTyw1iPtNBir61HKj/oWP9njOuM9iqs8DJk
5Ne4nZf4Ru/cV+JK6LGYRxm9dVZ9Gsw/Le++17PrNzpi2TXqIrFvFm6sWDmxeNJk3gfuJ4YA21qH
nNwgzi7u0sMTic4EL/65s38YZf620PxlbP7pLZ0PjXe2zjI2idYTzyhSFN4eO+0udZ/gHx3tyJ3W
QjeXRWj9WGh+TKC0GC0nm3A9cWZy2GA8YsISEpTwn+y7j7FMeZTCYaCVoNw91RBkHUZFTga0HHh1
yEHL7l5CWzYs8HZWY004/gICKOtWReBD7iRhHfK4ExS80366S7VQrAu9tJJSiX02c+RsWbkkBiUD
T+xfE8lglJ20rCj3h1v82EIAfnmYR/ZobE2lIzB3yNUyqWCj38jwVOgEPRbL4iXFL5XnE2zN53GN
aRq+nUTF7gyRg6U5TmVz9rM4yvMVqKKk9vLJUEkGriLX0eGEHSL5jtgkdPOAOMMHh5y0BKglCkS8
J5FQz5EYas/BjPHS5/bjLEUiG/LO7QotpoRrFWjilF9naO8NkpklMPVvY0Oz/+6EQPyBlAdiuuTP
aX+qo5hlXXj7Q9cvpCwKQtlEUCQ0daMwxFLe5Hzm59zmupH4irgTNud7P4dQu1dO2dieyJmndLSR
NowGcceNV+IuLBxaqr2iAxAZKJEziaB2l6ivOCNiAo+cf2pf8rl+eYiuM5SHo8tcphqLy4TvphJA
hNUpl4XIzRQCR7LvE+9Ew2VoYSO8jSp0u49EdG+Yfdj2023+E9+F3C+C6z6sWSJM5MOvK7qcQLHK
+lPzkIl8HstS6D1MrgwCk6FxZnm504nynVPWfsrrOow1QyQdrCR2LIsNIt8w+cohrewUJIL4z/NW
88QN/u95+99984eHeu2Pzq1cn3qESDmIeZwYPuYKFo1kq0foUw735DRPek8e7odM1I4IpMQlH8dd
8fAuJxwWRZSYpvw2CcVfnw7I3v+s7D9d0S8vdEgVP46s6agqPs2N9P8dZtOtZFIyvUu2uLJ9l00n
8Q7W7BM65z/WT7acRgI45OdsQ6LCFicxeJqNRAFDcIepvZCAk0QDCUw9IoAtgSsJSBE3hH34kAja
4EvOOSRIJnEXoi54P6eegMTpTaZyjxtBrIJOlPXfpUNk2ZF5xsr/zo7064L3KNyydVp8GQtZGaRV
5PfPMYfBXpfzKlpDWkb2vfKAFTMzHUgOfx4KOIMqueFBeJx40YyLf+7jB8XG37oYoVmbfQjES3+e
r5tnfd1u3QZCS6a+FFDmmvk4hnWTduxt1AjD959liUwCuuWc7OkKiFeZGwdx22kG45uMuGctKti5
Mcj1jYQnJY7xWGTIJpC6if355+Lr+t/WXpIDdI+NJCJODvkDD96Pv+6i3MK9VOyjnpWKbKPQm5EE
cIYg9wRQUYORl5jAEs8g9x6D8+7lzuIOL977DXGMwNrgLS3dAA0he76zCeJWSyO7kkYQqV+H1Ue5
PCOLdcRv2EXu5KDPz7Z/+z6MLuAO9UQxWajLOwymYZnWE1Jvfx9ns+oXWJDykHXWL4MUpG1YOXv/
bMWX7rn+PjshAWVIr2/KmBy4vWTMkF1CivxXF1xX1wmJJN4QDHZQkMIb1feQkH8/QgnkiOD1ANUg
oTeygMFvv9fz4QvEW9S/3NIlsbKC0txWTJJJmTvX2IOI9ziqy6nypszuM2WGe5U68MzHEGB/aB3p
moNvwR+2w9Qta17sojOguF20tUhV594CalGH8Ew2/pzsKSc+Xv37WMfatWR6knwGWAQswnLlIRUK
HzGbLlq29ssyDOsVYiZu6d9/oeZzc4P+7Lsnf99FdyNoCb5fw0H3t2QT234BFpeDmg1nWoqeHhBp
glPaG5/KaZkey1kNSbk2dURQKrZ0xNYv7C/IUAx28/al7ypf76PdfX7zomKXnq2w3H53OIPXuLv9
LrxIU/e+oQQHbnhfkVbmWuG9f9oNmfLFf5WV3u/jSx8RfnDH5sa7+btrcvSC8xjYX0T63Rox+Waq
R25yfNf28ZakQvPAVqIh6fHpaJOR3M0Ou3R4aWfqyX+sJfllvifNEslNe0bhYDK4Av9TaOU9pNCO
v21CQ/XrQ+jcw6YJAZy6B+pVHCNPC9pDAOaiJU0bAEMfKCvls4XB+Wtvpsc2abxYIXwPO7NC5mhk
myHJdY1LCv82vr5orx+O8t7pUftyPEXE2hfGpBzfv9upbZKsFRo3/2mLm1mvdnTrvGp86420jetb
E64t0BxXG3t8Oa7s7YsJp+H+CvDGndwO4Zko5ytCHdB0d0EPyPOyBFh2uUpq3d78qgkXVqRCfahL
5Ustsm4fN23uFnExOnq5ypWOs31BrAmtUCsD/3B2I6MOVc59EOpx4xs50+AAWdQgGzxEBM1UCyWE
hQLdxDo8Xqb6wGlDhU+1fyI58DAx7qE+zM0axBpozea4OPeTkzt+ZvBY5qyuCy78UiMedw4UcvG8
uPNiQ4+aJqVxAGF1h0Al+fcUwYtgrEOLaVYHJyuk8Q1URkjFJYtuytEGqESKe/1qRrfZcdU4odKg
vBJdb5G2RRwB5Mutg3veA9Q6KohvgDcggqAFnZjC5EKyvhbd18H2Hu61gNeL3yWAnm2sV0G9Dxl0
HHQ68+Hzvty9pIA+Tq9sGd3X0y+7SABFHtd+effLOdoRO23EkCcFcFg5/gqc41l9BgEHmfk2uLu+
+tnEwCbPHjpAWuR578355XxLrv23Sl5vf3g6HKc3Nzr7w/Xp7FPP3T0/2FPwZYYW7D4KtEMUf+h8
RF20L9qAMdWQyCgyYcFlib7LR/NymqzhhzcoB4IhKJgtXeSLOeqRJdZInvyvO5B+OaS0I1iqUpL7
VgXRWmNzeG6fgCMWc/WQ0CtgIxAdKUQgg1y/zme9H/w+UeDJQ7rGjNDKcCMn3bKuNrFuA82etpeR
hQVIde8cWtVkUBae3xxn7Ys5ALi4FcEeFoHmC8m57XhQwu7p4EWDHqCCu/UvXrQ7kI7nV83boR3r
Q/pRn2IbOMjt/Wy/60V8cAITyYX6yliLbJLsgRptN7f89Gy4kKcSnmy0wJjumN+gdj7O8y30Mcvd
MTIPCdaoBsG0I3WgT8zPo5O3X6Y6YsSSBbpr4s5KWoS/3JicyP3nlSRMPVMcrFToDvFtmJ7YGehv
QPaQWnPC/stltzbbGdH+RjSiKMGVH8O+j/dzdRcXZuoNi3cvrD6q5DI7zFBYfXbOq5ZEyhw4+b75
Og7p1H2tksLNkbGxkcv19x9QTMNy4quvx9t7/a6jI2QT1OhgWdHZBS4ZmaNLOFRRtwvuSuSqT1aw
sb73pLZfZkcowsePNMfuFCTrkH2Hyq6j0knPBUuaeM/n+DR2kHPinPiKNIFDYuYxILm6ugdKGWnw
0bLSIOdZ+6/m23ntX9V0bQLqzF1y3Y+gdy6759P201lHdpu19sgB9nSKrCG/M8g8LS53cUe4ZdI3
4fUabs38fn1exyU8VGz5AU4On87q+kEylY/WUH5TfbJDqTtCfzrDpHgtCWvoYWv67RAUSkBjLE6x
hv6RCwE6DvTsNAPjgq5E97V1/bJnScXuAe40N1C1HzhFhQdc1sDC38Cs7vraqpitJUm3C1SsxaYL
bq9dsFtYwWF2ANwDCgWu/uDUBt1i/4SMXagzvVpfgUR2+6T2IYfHk5LKvw/JJwdfSwiC299M6W00
TJrkPAOQu490cnmvUxvGbxaP34iVuL4LqOkJXnHUisp3uCWPgYNo2Og8a4tAMdHng7CmXLgxkLoq
4Jv1y07zyXxtnJjMYW3SVmiHaAx8ZHVIua4zMz1s+kPQ/r7A7bQfweuDiK62BCpVAAmCoeMbEYjR
EarMywgQtZKVHWlQJDYRocclmTRF7r33LnpqiQGbLSF0IObGZ4NHYYn4S0BnJHgGNDohWZSzpiSN
PtcqLWcvvBt0ubdfWNsnjoWANeLAoYC3ZKwu17N+vAcW5kEP/IQenks8p4Y0HsoQoAbBBZoo4IKH
i1/AUf2JVQtn5Wc92i7Ax/lX0K9vuHJRxWwb0UTq22F8jVqbLZQeIqhxjMEx8uQvq2SIdfFPmlB5
GQShvQuH6Xf7dtyGXx1J3UC7SSRHjoMmm+3Ll95NW/BwgxT12x71IPK9jVWyuvhdKDW1mV1kaNQk
TOS4d+GNlZdJPNER6WNvm6GGszR+VcGa1jyCxFq2K4z7SwMXsEHSoxV+kyv9pPvYgm94w3zju5o0
08OMFLfMeVHC7XMRXif7SbEDtdUEHh853RlvCpol9j5A2+wVpnc1uI3W7O9HPRBKRlBQfEMNWb+X
Olkg7jqq1xHZU8K4YG2ssIqUeQci81kf4vUL5D3bMnw6ja3qW3GCJ7LAJXpuh+3q/MvEK3H9I0bv
nPQvNSIGbXR7PWWXrW+adLduBtdkF7ZzBaIhO1bmDchENsamoICMHNluUUIAjBZVgb5ONHgQlrv3
E+ucHrIyZPtPDiwTEuxJA2eYnxfrmfcb2Ucmd1hnxWy3+kUqK3uibQsLSLi7+sfpkMv11NfD/bn9
3eHUYtGwDrfRDYIvfaOtAAki3saqnKijXaw/e9n6DpH+/alhziVfiDGNixgvFHr11u/xwYDDUSE7
tr96gp/O6hYu9x8EZtB+kBmqg+CcsauoImj42SoCtaNa3scQ1U+kujMvGyhG6Nz7LjnjqnxpmI+n
LrgbI6LDTPN8O69juwzYu64zN+3X9P35lUPA5EzCvqSUhKv+e0tD9hle1Cvy6xZIyZu/qsbdBuLj
Krh4CHidz+HlZT1dOexjCPOTWYsYFHrzGqIhMFxw6jKggLae3xuuukIla37EtzH82so1g2RLLxye
3GOizLoZGPYhvr+cSPo6B1v0VaoMzu6RBhgwurfhjDDZRMm8X6QSE1hmvEkwLzBX2mv/DRh1esGj
dURDmD0/w/GLEFpLnn7azJRnHLphdICuJhpGuEwYU7x14BtqJCKfG4fskRdztHYEptl3ASrmx2mx
KWKD6+3fHuy2QFM+1tMDceBtcFX92e3T2bgfejS8DSFZinQBVWcuhregJ/sG4SeireAwTxO6tx5d
CCtfwxVYgUCZ7T76Z1vSez027cy1UCEPi10N/X5jm7df4ubN6t/Qg6T3GFBmGxwzBYZvrBqCMW92
rr1ddTY/JFVOZkP4UXwUn154f+H0IeJuxZfuhACLDG6lAmDqPH/3DDhjIMC6ZPfY+tvfpGnvyPzd
TbuNkTmsGQSBjZNgGAjGUQPD35qyjnkAC+vAndASHCU87XsQPH7txffNqgpO4JhP0UAqOdhROKjm
JLaT6x7Q1Rwj8USKAUuVPeJY/OU4QVDSv8DyMdofItPMttR+VrSJPcIvSDVM9GOIOItduDwwWPdz
VkleBQyxC6/JcPTzXbyCKadMtdiBvunwrIy8pyUxmIfpXx2zM4BsUppR8jkm5czLWMeKjZKtmgzs
0yk6K2GfnvrYOYR3ID6QT3xpEcQTT7eX7TN2ESknFrfTk4s8H+FsNz6YLFpQweGwPpehiv4i2jLQ
UiVLh01zwHQLtSdczi/zHq6fVSC0aqDBiYQPK2qk3UvJKrBOLEIPAXvZ0x3PzgH28tJPB+CR09Os
MGiUBuiTHqK85UCEgQsB/gHgLJwIQ9ANLMngiBEecZ4odzMxU3ApOOkmLjTWmC3nbJhW8/cuuZjB
CbGbIgZ9ZlXM8x0CL3GVH8Li+uTWqft6+9KbsPsU/2RWcX4E8RDKsFAGsWd+VxeHN/NLt5LjfH8J
W3Rl97GqhOiYvCq5nVbPRRmTKnpO+Iod1E/3z52BU4cxKfFSSEwB/MLy4/r6SNkF58U1EiKJTlhS
2FLi7DU0Wf/VPrcTKFIYMe9ksRqhnQ6i3VwgdI6BDHbxaeV+rHAPrHyH8HQzMfbiehyjbsrarFKE
a0SpKw4ypti/5zXM/RIt+aVew0qRdH+ZGve3LzYuWkwWvYmzO+VoA/2yO6IEPeqri6aLLquTG1yN
QJ8MG+8cHZBijBobqIqx9i91op997x6DC1Sb4F4FKMFgxNchobX3ywhvKhidVAYsqqE+RE8kU9Ip
C++UOGvBVGkCxBlWNxwSM7jbccfVOChFloZNKO6Yk6pMysVhfF9P7WNsKYKOun9gfo6I38TIWtez
lnAFS4Lp4xGjT+e9s04G3Wlk2b51TNdoA+JQ1eB+9fDejJoqrK1xA24DVNM2O8yu9NMwUa/BAR/g
dUsCDKMv+jp/nrygPBNmK9+3Rl6dRmfg3ixTrPhwHyS3MwJ1/Rpcn1//sr4BOEJ8r62gpQLu7hXB
etRMIU1QksNbvw3J457Wv5TEcoI7SqZ4Nb/OT9sPc3SBM4BDdmINh9B2ALatTqM9Yl0EEebHXH/F
Uy458e9nTV7cx70X4y07aMZBm4Dy5u/cISnLS7rAfN37nxoD5O3EKeeiPf86Qsr4rLSxu+FM7bY6
9eTvwKP6+/ykxzYg0vAdx7X/AjO0PyS0Jk43876ZVHOu3CAPfooZUaevWov2c3PUBDaqNNaRnEFw
0ODmceYWDF/0tXKyClvwtUQTCZZjkdT0cg4csHC/V5Ih0vudFWgzEF83b3QSEPvKIXVjCqMWyyPp
JOx7HX/3OnB2oWpsSYfZdslefFm/tmwCvs6v5B7tJysWU0zVsppf5/ddYLihNjl+KCGuLveCAOcy
un3VL1XeeUFhhMfn+mlIqsFXFeBkHPfOWSyVBev2v4Q2TUkD+Gto9hHZtFCj0eH857z0j+j7rtDd
+/p6vDyTXRHaKN25c2wpaNy0zGvfvKGRd5oi6PZxnVVuevloFzPlFcTb82l5bdItGV6KRhCoIdG9
eKYaqzUq1jBDsFjqnw6UOjHIycQIidhxHreRxRMcQbD9P8LObElRbVvDT2SEYgPc0qpIY4PdjZGY
ioAiPeLTn486N/vUPrHWzYoVmVUWwmTOMf5uMEuZGZ3UyeR8UIkQZ3at8WhyaC+zHT3e0xhuat3i
qDWnx9EiYhqtwlAAb8BZFW+l9cWDvl3Hmmw83Wg+5J1yZ7c3HT6u+ef1rWbWgyN7TFYCXFqC7EUG
OSD9iewZYQlkWkJRS6IaTBnPxJIgpZXBWVhGa2VMTbjpqNQGa8wJ2kgv9rPttWm1amqI1G99L7R4
8BWIjx0zl8nB6ThjvxLtvtFj2OXMLZEffhRgfUacAZn+imvSTfQBECKdMvqRAm6/UV+7t9bNc7f0
6Bhww9G+vFhUbJpX8Lp5dKDGWLfW4FdkIw3pJjh+u/nHHmjMlKrdDzqeeeJJ88SlVzx+OcepepXu
8NI63OSb3GOEVKExPfMnPmfKy8BBPv/QWc/mkIN+bUHKzmWTdKsV87VsGg7xtJ+t6fn/Je9x+jdz
/fca69m5/0DPk2bW1aPyVRPCxFZNY0eBYTRvckGqw/dQ3oSpBmqE3yG7gPsTV3JRh7+xA/zsvpPV
vNo3nJQRO/aiMNt5cihkZVQsmqu4675aeOWMZ49Wh2vE9sbsEPtdMLNoF/6NgRf/Zqr4HuOhQJ7U
dCrPJnjd/+/3mM2kUvjU42rzoi3FQU5BO7tx3ufO+41ZQmtLjv4Z/EaklUN9cHxLFsgzEifKs118
FH5mxCOpMVv1cyFhEqFfyF35OP0a6U7Yl0zR3LQvTca27bWbVtIBplrOKk4aitjZw5YFLU2N76T3
wGeeACj1Mp47WEiMoq2bfNTeD/xWZU6nVg85SR4sezW9aOBsSa2x1JmbGEgnPBcF9ys2+WGMqgb7
MRs/HvdUa56QV6I9oaxcPm+oSCK3E+ax/zBjUMePOvAiOr/QA3nsqYOihnbsWNRDK/X91KE/WVDM
Letf7pD5NXLnT1+uj36EI4/9AJvIRD9rpKc/dChr1lwParxJY8Qr3P9FGrnyoQNG1KB/DuuWsaPR
NomNqFKx39allhSmvP8whDFciR8V164EnPpdyvi28bdcVkLujgvnyxS51pxG23i4LLecldL8VSuj
f4tg/i91258lQbSUgLhwArH8lyhj0nw/o3f+rTZf2N4+jiC3s4OoP8jXYm/8KX2WdMz8RR7YoToM
M+UyHxozYE1VpoeozXQZbb8V8UJDZ3RqRHOC4YSuOiTFC+3EnDcaGzY61X/e9v//y2bWylgeosib
/B0Y/3qP08EjyqtNWQBxzKw67+d3A/P7NhzMeP5gzOW+/rq5LUXmY5siyM0V6XEtUcTBcTzvowsg
saROfqv986JOjo9znCxIg9nSQYRXIOPxbzfSy+ZeLDF4vwniQ/J7/Odv8d+SmP7u89PhRCTpTULp
+H9fSJHxPuVr1FQbDo0FekbgTcZ2qWApY627M2z1V3Zfm/L2ODYEqvXzzkar1hb2sVZupE75LHrU
xdwDT5NjBEqf354HshYXE+ripx5idN6B8z63cADw+zO1B7IjDgFV9gl3/cGUsmwdWc+JmCohZocG
NdXLiMZaa309OpwGIT1vyKm6UTYUNvGmZLSAuBGPRLWzqM4URAmgEE7wLe/T5FDyn6HyRaXyVgVQ
xEShGBnfhOBf7tyfyO6/jn3u3Ewe4e6Wphz8//fOzYrx9CK+uXNfQzaIBf3JFWiVqS4/0C00CnJ9
LZgtqYzfe1o/8l0wo3MAk+OGj/6jJVZsTJDAMWwZLot+iRi5I+1PX3uniKEBJfzILa5QNgl5Hfp7
/+rUaF+tZOsTiNY3qBgOf67NF8zesYPwJdujof6nqNsMOIsZSRtBWHlwc9vp6pGoQbwrMLHok4Hy
pPnwwl+kCU79dYBT9I+erPIdnvk+zc8ECDLoRbSC6ABjeHxsot9l32K2wLNEPLg5x229EPAkuWwy
VO9ZqEwTbUotfGrOE9ocdwy8ATqqdFaOaJyuBAQnVAG+poBD//woxn0O4T89iV5F/B+H41QSH8k4
grcFc+xEK7u4JRkSOi3weHVBEk0HGoy/mzg+QUA868WI7/KknpA3yW5kX5AJbRj5VlJPdlAZn305
/H3U1/oCFazIkfbPVzvqr+afrrY/Iv/japOmFT7Jp6g2w27xYsserj6T+QhvWGx907n8AzP0em66
8U/a95f/mkkA1/7/XQDh35SqE/SHwl/16qx4lcL3VVWbdHEhoJFGsmDINIY4co/0cANFCRwCZUeY
lYiSbTyPNpN9tX2eMlYU3OJynC1T3jJeeMF/aJfdW41pWx00rmru50OIO2KS5FgNZuBPyaE+jJl0
A6jeYGPMbVSui3KD1Qq3pQu1+7VKh9N1cv+w8QAuEpTiJASE0H4l2uAQnYttz7+e6FNpp5mB+1qT
rJ3r4UeZ3N7+dzGixdu150mGNVsbiIpwkjF1+t2tD0r4HKiZrUepvmcq2wzJ1R1kqNklxk0UVYIr
iXM591aOzxpH0WDNNeqSS+W6AHhSZicRAlJNrSlDOaf3DPW9WdwEXuu1ONXiF2vfbJoVaEiT6LE1
4Skqo+UkGO7Yd1Knsz52REbUioY18Qbe2+M0ekNabHi1cw9QG0ajgcB5tvplM1aIQXtb7WEwcSpK
28gFgP8wfR1KpIS/4F7C70iK+KG+nA76ba+FnFgwlHRD5sg31uio6uIgxGpz+udF+6cu+69Fywk9
npDeRPH21zEhzdqsrD7vasPuFr554VsrF7VqlxPpqohv4kYyQZezxReLNwfhl6RBbPIgdh97KmkX
gRHudjK+5QCfA/WDk5mrLf8t6vWPE+GfrvIv/WInMzJE+HAmN5Dno2uv6QCyzNRLq8ZIfx5Lkm4a
em1HVhM7Ugd2u6gPHLdfHfGBLLJtRcFLWou71C+OifsFy49BrNkGaJD/+Y6im+uv5r+uFmeBxChP
FMHSX9tW8pQ/s2H9qjZSsXp3ZymeCw93OtOBIHtspdY6B5tDNjQiTM/G4Kn248ABMqKHfS4uyjQi
v3oltPOMWJ+X83Tli2KM8MMJqkEuw7hWhz9G/vNd2ElqDv2R8UHA1N6zUuN1J0Gnqs3M4wM7XqsP
vtuGbCP2623GEeEkxoya5D0XMbkv831sf6bOA8UWBe/hlWmfEWusdqtYu9zkBKc2iAbnlNJOzIYg
RV4dCAs0GaFanjvabqRdbC4gFguyi6RQ7T6qMAMfhgbWRNo9fwQnwmTohHQBsn1sQn1EYyzOq0UC
TON1pIfrkGGiVxjcHb5S/dIIUgo0I13kJIn4wlogevlX+EEGj0fgwufEu4EVT0AoBwtqsapVX/sO
rE7NbjO/jvoop9ROlxMndeghrXfAe5kmJh1miwa3UcJGsxfdPc0Wr0LlAwDFZp9+DInDKTNuTe7P
sL1HAyvtltJFA3apWrtqXOhfyrUJ7f8+3rWpBoc1g/JWi9YYTp1vonblzwTcKgRd8ltZVkrBaB/L
sVbPVIMjC3MwIFgI7lYY9DO5jfZtScPuAQAEJH3NboZMosV3Z4CtPs8QesaHmEbbHmYOsqDh2Hik
xuM0vpJo+fapr5DljAkTfR4iCwmz8wEPtaIN6D6ojdH8prn+ciACmTHf9AnOLB9C18gzLTQJHY4y
2rHXI/aIEuV7mHjfJcSDHllw9ggxgQ62koeHV5NW4/l7iZG7vXEGoHrwnyT5sC8ikNm+1mMnp3Wi
maqUmi57pI4mi8+o1320qE4yheOXIrrPLeVip+RtIUUxLkCKmFvemwLAI9wIEBEA9rmKFCaGnhb+
hPmeYjigjz6+GPC4ApjfUVpXx/SI1YyLCQB9qBCFYHbIfHr+2SY8NMfuLi3LTWlLJ46LjK3Va4LX
WrZSr2j6jLPuflmmruyMNmnA1zx3Pp1iaWdW/JP+NPvYGR6n9uNQBZF/OSUUvSwzv3I/OwO0JN6x
+DlLs2NzlJa1OdiUpmwYD++5wHU+PfXTqKEKzXrRuwWdXMtX5EMtR2ty5y/b4TF1MoetwOLKQcam
iJlI9X2upDVx3O29vKO4CuA3t5iiaNGBxsRdbIZuYZfb3HvtQEt6chga/sAZUQacP89zvCzddANW
iUX2+LQ6r4O0Db7BFNiZWjFV4j6QSvlj7JHPxR4MumQEACli0IhwaYTD29OPkiI74/gmgV9QiI6F
+uN0yn54PZGpAzQeXwRNabhcW358b7ABELR4T39S5+NER9Tr0EaNAf0MLDcJ0Ex8EnNyeNrVmWKe
1K7XNjym568fg0M8V8k+uvepQJgME9JER85g37nC8eVlN57k+AQpyEfwiqfoBahoh4r8K66KK7d/
zKH56IO2xteUvWOR74WNCB6/ivaDVRkAN8KSi6fnIl9mbrUiFeD88aJtvYiXdQC68mwVafNEXg6O
uBpunv5o0aLai728U0KSyxAO3pHR5Xfp/D1iGdjEa6z8d+lOy+QIe+mGFo+X4BN0J8EbBSMrRCyO
3X0pWsNTahE5vgGrKYIOXvqLME5Jbrkd+rNTROjLuH/kIw9hgj0mWBgl7jZxZw7X9PALUjAy1y5I
TWns3H1BKvbCQ2U0Mqanh18HkEv2zI4GarpOEyU7P9ZU3vACcq+VUmIEjAde/DoggB7hwZd9Flwr
eB3wUKmDLRAfwEy8axZGsXrW2hCukwYvW0yV8THclLzyGr+57M94yBZ2q0t7e2RQh0jq/qIP1dQT
/CF6zXreT/tDyaM11nchrzKoOpJUtyyzF+Rgy/hTMHa+nY9JyXaJNHZnZ2RF29SfLuDdlfwHNnMu
sCOr9nMnrYczYpO+wKAPZOPGbDlW7kgANiGQ+VnysGFcZQo58ttQ/alsGc4IFDTZZAZywEyx25+j
zRGl9GKin4jLevuk6w5VO9OouQjhZ/maFfg/wXgQsm8bBe2CV4vEUhpJgxCImSkrl33qRYBR9Wgx
8UvUnwsjmaGiVJK18CORAD5HzEbzbKMpXD6o9DIVaGv2Udk7cUMF4bq0L15p1wOF3m/3fKKzhFXT
awQYY5Qo8zcxa8CXI320zn5msJQv9jMj3oKUTfZk2L0A3UP9aeHItqVaqfblbrCGRBf3Xr2K54Cn
aq4O91NrwMw8CxgC7xUU0Py98FFajzqtWYa/gOoIinatkZJKWCii/bE4R9F0WkhY9l8ChEURYI2J
yPyH6UuCj/V/iXD2FlrNgclSIGqGjUDSikI3IO16fx81K7aLzKxMXe1BKBldBL3LlMySBRgGCw7p
7gIyru9/x71AYvfGTffdkt7gdMQkQmKjDeEGXrQAaFsGTRBFZQT2vbqceODVitflob42ZHLRk6J+
DAyoU6c/FUAMZ6pIhkgv0xshvlK4pvKiScR31erTbxA8bUeJdmFkYb2CXJ2HPVNKCB9sHSoQkcjJ
gFUQapWG/8rsZvBHhTlCDOML58EW1rSFnm+X8LBMLLFR+GAosQROeOP91qBTSVkcG5xvGNvGmgT6
62SkbZ4QVPjF9rIQ/fD8dd5qwE2maFhO1OLrcJIz4IyaR5V4LYP2SOzB5gHxLCBiaxU8lKSGr8J1
CkkSkMxhoiA+PDUOz5c9231FOqH+3pO59djx/l8cmcbfEhwOzh0pY9xQyghpj8hmzpCTpTewoxMa
OUSoh4vrfSBaqxUK6PWQh64/TtnCHRsJIoBwjUZygA5gA7eJCT4UjCxoyYFidKasdPuxu69ic/8O
ItpUtNudAoO+tc/SRMnc6JZqtIguy2n51JDp6xoCh14BxIOAzx3xnRProl37RZI63hex3uTE6Sno
jMddDve8RPQTMMKcYalyjYEjNL4ljhJXNDQD0iHcEMuF1H2sfS2K9qwxkJYOdPaoQ2QLv9gMtJ5Q
HejPFKDwbXPuEqTOa6GRITYyZNCVEH+JUesEcc2FDSL6F+lV9oUkszuJdPonoA3dYmCYKAF7W/C1
BpCUAcrHfIOOMcFtFK2HbxAfEi0D0SkJc0v0NlYkHvgf1rtQyLsgNcLxGv1aQp8gOfqZjsytzqXF
ivr8qTaqczJPvFz3C5uxls0HsIIL1I2ETy9G5yk5kXtcE/OL6xNDsZSt94Yyg+E1xDkI12QV7qig
/NnhrSHE+q5LLd7wwQQm6KCkiyR0uXISRQ/1kgc06PXgODmIj9T26L0R3N9xBF8nayonMsDiscqC
O1dsWIobk7aStOuP9Voil7iNCvVtsj002uWHU1MUVySY8pCGiI7nI3CnF5Xp52UYl9SEUG5WA6qy
+xCZFi9Zqu6/ZNGqtU4MLcZZDTy7QACAVIvwWa2gVsJ5hTBiOkd0pqJCyANakArGOkeBNe3FMHTi
JgT3UCTdWpnPjqlfkivXh0VF88plY72YBdVify6JfMZvC5GlIBHt9Zssq944RlKthh2peKrVcXQU
RwrdEX0/XD4CKo/i8xzvyuVgl2XurkC2Qk/S/ojo0+S+GB6v2HH4VkxUIpq4xtXMHrxMSIkrreES
KY2MimZCGWkPnfZO/dgRO8lXp2ya7gHQ0IU99T6Zsda22fonnmk5BDqbVoVyUG8ktEUDrocdM9q+
NT1feZIX6l8nbNT0PiswxExkJR7OBU1HQ0kkP9OOEn1wGqv1EUadNAhoNbM7ENmmDDV29tR/GTof
+doCGmS3mtPNLw90wF5fuTijLV1ApHZrPDArVbRpHtHv3ENVhWDvZQpchKTgnp0ZCCyxgNO1neUT
nmulWFOncp0PNvhcr+f7dh8T3fA40TUoNiqeVahh99rNVN7ZXl+y75+zS/e5ri1QFP4qV+xB2CL+
rB6sHXGFmQO3GDqewZHP+BrVjqYnmdsfLLyk2xLCV7jtT42ucPfUSlnlDUQNt+kAklC7WfWaTfVh
tvq5vU0Nu9EacTVapG822rekoC562IkiT/TquM9MAkFb9Xfq0hoH9vT4GauzzKOfePyCSLGQmsVk
oJc/ojgX0RXX6sclL3WiIc9j0KGeeh0y5R3lUDhU8ZW8l7k5Xb0Y4sKW9b5RTew5Soixv4yQmzmy
H3rFcngAIUp+L9YXOTwiPPIjp5qPICVMVEwjtfWZqlDSuf5bGTwp3kINT74+8d0pIne0t3rdKMxj
+OjZ+nmuXSQr8HgmHBgNI9lndnzRK2427IJ/DSUd7orlD1wmGfn1o5pTB0ALhCZekEhbKioQ7RiF
joblAU1KZsMN6fx+hVsNdQQn84sXD1ndvFJDV3BaeP9hL/jZMdfHHWhke8BU9eJPAeEWdulGzTBC
6VpnfNcvsr4kRigwhcBejJFlJ3jXy31Nznh9foKmGNgqHgLJZYjXBZRS3sCfsIsiPvKbZfwzWF4O
fGxjy8ti33IYu9NDj483+sNqtRnJ8tdwRxjQklgy00ecM5nTo/hIPzS8A4yC2pMv5HOy20x42cva
0ODbAixq37msY1tPNy3Em67JZhE0KowD3yRn5DbYlV0rrJmRv5WRL0B8M4RnfCBAKfcjldCH2W/n
ievBHSGyOlsQooIOeaD29fRavVyHh5EHMtfcZO1Cj2RnsRa65Iz37c5IRap0AxB9myX4HmhjZv5y
H3GjqIraCZDQarFnANFFiXOVL39ny3huhquZpTtM9/HVzhDVT8mvaMMfan+cKcVuekSVRmkKWPK/
vHZFimZOKdWtZRcPbdAXpiXbXoVN9wNct22CPg5q6kTrh0tZdiEdZzCeVwHiCRN4QEuu+Zac3E3K
+wLTkpm+SmpSrEJNyT0XJ+lN8DWr/Uf9HmRqNdUUjhzk0DPb91ZQFOhlDyMCjN3i+SJ7Biay4T99
RDCVly5v0jkCUFP3SjLX1acj7uFwYYEYBRn06+udaZS+P/c/N8x8BlKfTkXRkVn5CvkS5yY18q3Z
o3zSBiuCyVV8tEQIsfB3RCOr04lSH4aYLZTM5xVcT1Q2huReW2FHTMOYg5/aevlT6Syg2JTmAP14
bLbYBFZ4A25YNlhnaKo3cadUA942pMOyBzlsTjFf9fUxQUrbgUUo4LI9KPPJMcbUxekuKUuIjlTX
CUSS2JwfiurkW4jWlLqTp0ZHZT30H/ULzkYsFG7hw9CtaUp91UmOQ+Q381zQl7o6wnLarPWnU9mP
zIDF/G45/nr9Mc3yDtiM4qbXTnz3zznfib0h9WlXDnG/0318Zd4Z1/LWQPkbz17xpfQQ8rX6kIOv
I81G4eZQG/nhFq/wCTn9isJJVGOnlz/VOxKXz+1Abef9K+53+KX5pLh/fyiRIdxClNAHkxOo3CJn
i/03p3EvdbqwHbmCRkZELdk44nIPMIojx5nYsvajXrYj50KSHJMFZO+pq5REP8+nRuvO2mh4hvQN
xTrZjnURdi+tmSwTGa37xpOFoOutvpFkm18Pk9/xsQZXG++ENYoWoBB5VWPFf50HRIq2hEmxSCl4
7clyDzhACvoCTgxHEENqHje01UwEKjxOe62Yv/vXprm6vUQ9+FPdAKwwdqa842W+ozR4nAz3Wyn2
udfBTn6ptDWAVBzxCEtIE9bZekZur8/cieRjHtt9eYbCMHLbmFGuoAPt3J4+uRCg8jBsIMrL+eLL
Y41kY/3j4rNwDIMFNbtFa7mhyiAwBEwzWeM44sBiPAX7V0m6O+DRKEiwdtGwagskrtrXKHtZUESF
+rQ4ZjuOeR12RDyEVpsoBjUQGfuQDVuwr8N3zA7/2ffn+xuNej23Pm8joQaY6MbLGdrlW53kbBIN
ggkURN9VtETh6uU+kdnkUiV/gEcjcgpe0BNhv5h6CzdaXxb8nrFtOH7lTXQWDXqzgVrQfBa0DwF/
YYr16EvzYlekp2b2w+9VS9gGqNdNCn9zX/6wbVH59iDk0x86ocvDnAf0ea39QoFkckJE+oUlgFVK
wQeHIsl4QTG5DX8Kw6grK6JVoR1TjYFL6gDN2zleDz6YY5+CIf6SwUynPlFLP8dfo3CFNk9h7HEn
GNMBgNHs+vZ4SauCPlntGmW1xd9GO068ClgKC2aMhXayx66wT7C31dzcLzeSTT9kK6k00eD8HdpP
TnSDumXfsejRIOAp+djEQapkv9iC+QHcZuiYpH4XDIdRjEXfs4FoD4pF7HWAtuqFXVGNfsetdoFy
ILA+Yksao9BHycHZi6Luepsp/MAaMo5vQUeq+a0mcfNQiOl4ENyxh3mT4h/hlczC+OLlBUEjWICo
ttyrD10wPXELKMzX6a63Okwwn7R4viXouQ7G6bGhoQUxgIRO50T0GOlNQnUy5eTchpQTRrV5LDFW
jLxaH256nSmGowDTfK/B5Ewli3ng1uAkWHoRqQ22aHglwFzqsntkYYIlln8rWg8DJEpvvHBTtxq+
3+EZb294BThQs02mnuhUFix7BNM+4KKsTlDmgjADyMN50LNF56clkxpDsFrxUZiEVwY4lJzRL/4W
pdKvtPyrJlc/duzg4TTaRUTRsnuXC36DXEAvxfl16pwA3jkQ+UdJ4KeVEQIkX267DTFEOP1Gt31Z
7CDcsH6PmuZq6KV3qpXoNjyJ6+fmC5j6KlUO+ZRkASyKbCzO4eFmkc4FZyP9Q/PK/gIRc/wuYgN4
VbmOAJKoAQ7Ux1ZjP28WY+fYd40aG3BHDdQYrQPnsHnu8o1w+x6CywIstjdNFno0B/55bOkJKRl5
G/L9A9e0cn1oI4fkQF28I6PrDU4og7ajOc5b9MLLqqF1lrwHJjkMZF82VkU4+qEx20DQrViVHuIA
g8EPfJXVDIyN4fQQLPME1a0erskQAn7qrQnDLXuB1afO1asnFpI2xQ/FDcKJ4hcK2iwVhIODF7CD
P2aj8LBrR7rnm9glVs1J7JqVxKY25zbvQnTExxbGUl6LHIWXvt+AV6ARxDPRmICV67h3KnGKChxB
AFb6ky1xi2y2L12xolox7Q17L6vC5OXRJ4c6YDxlOZ8wZRB33INUAlyLsj4jDrE7FYRvcCJq185o
dwMKksGaLCpSrUODynBb7KkX2S6pWTDYISzk8CK6lwQHE9yc/OeRMqBz4hjpy5MWew03tNGRQfR+
6qk2irUaV54+vWX9Axna+QRVAatlwthG8GZganuIKhFidkiUAZm3/G1Kl2uIv2+65B/3H5t617eH
yvUTXPFAlZ5sNhtsbrykPlLfzkIDA3onKYMlOwAXRgWevNSWZKTJm4fePfgB3fcVGdRb2WNj0nmF
MtRIvWUeOSo2E8DkgCwbKnkkx/DvNfdOmip9Rx7P33DW+lsyRV80Vc9g6Tnyxosa5cSI9YKSFzpL
iwTN41BjY/fwtx0HPGZsk6q8/jCsvAJVzrdt8PJGG4B4EA1qB220ohlZxU6nPES0bYVy6D+I/EGV
jePCdgODf+23O09AtAiTvULRT8gxjIYesuFb8ArPOZA1G/NBCnIsWdF2soJZr9Tpkqhn2WKK8Gx1
8QqL45o5xUq8Yak1zjVDG9e3T2B1RxBGq1IHCD/BhoOn3+PctP+xHk0W2L20Wc98oCpX/a5/8fHk
9YLqzoLZY44gu2tvERip3Hj2/TH/S8nKyw8x4gfT4zfUosPUQzVpZGZBAij1EAWqXy3ppijOsWwR
H13tCYfgJpNB0jCqEZkFcKYpcnx9D8WuF171AiHJwVKEWzI08mc/FQ3zEUbunk2nq4inGjJxZH30
0NB1DeKaRqPtEIaBLFjfc0ovB1wUbvsahY3jRpVSHsLKgvk4tevnTdwNmzt+lnCzH3hZb4wj1ARp
nc6qelizgNML8ddPxE5GETMzp1odzPxxyKLBZPJWp9sBz5RcJmEO20Ov0GtqZVqdBypgqnjUjZzn
Wp5p+QkpBR8Xr/If+jBcKnT+4FHPRcdJCbXzVhube2lU+Hi19AecCixVmnflQuIZHVnMmFYJHAjE
K2C8OQSTDigl5gxlW4rb6F5DW+2eJvJutYQo5RtTx3tM6pUYJiuQKHDDcbmC1NXAKqg8tu1B3K0j
47numL818J7rfiPE8QXN3TfkH91nGBFQqsJyh5rmLV2j3QjViWwIL5tnTkMMRZqtqqmWTZThRtj3
W3qvM9w/PDqmXu8kas9dBrZzUeDYB4wQLBsM7KewUz+HZsBgwVV6MYhS6A0G/R7P0fqixzOk5XtN
iQHbTWT5dB5KWCuITWBDV5A0MWppgtNo81kVTIKbUB9GMCeHigoo+ZHOfdaU7Mfbh1r0eRYi+rNC
y/ev4tqUekCZjJyGOUZNb8XsV1tr5i8NmxWM2nJ6zL+0v6h9mDyxKi9Q+mp9ft1K9Qt51mOtFXXH
TItvLMLBCmKC3rNvrRe8WxhoEbNCRuogH7HWUnbgJ6Z2nr3pnd1YgzTlUMC+m6rR+kkcgkZRV2TL
+D1vE3MorxiuOKTcOkCUvehm+T46jiBOIUAilMvNHOEn4bQv26UYY64Hoi5Uzmo0B1IFuOwtUvuZ
CTHhX36f/Bmi8b5G5jUuNxPCRM3XU+oLREpAY8cMKKElGyrTHpRlwv1xRA4iG6OAwEP6xR4JhGA/
IPlxxw5HK++82W9jspP7H0w2rAOyMkQSR8i/4+49zf1kOaV0niprdIcZwv/SBDf/Lli7AxS3yOOF
JVfymYuHt3qtr7jTo1t/4fI8RJI/WQ/vb/JiGBSwz9dkYeFx4G2HQ2jYUYhA93oCDaudNvFfdm9O
Llku0rr7SfuAqCV51Vse3IZ5UDFM+5wYEXCoIbNTtvmjV/PLBvhm54SEbMMrfAkSUIT7pMAIycTp
gSYENSFZtZofCNLiAc4WFC4YxlZtsK/3DRUdN7qH2ZlDpjCK5hDA9qmAQ+bzlq3rOROVNvFvjoJe
TcDGezXY2ArD3nrODXT7SXqMgCnUhKfJUDfOUaVdUz3Xe2IeEIdRWK1lGjEqPfwf3NH0OlWCkDYu
4h59vFoERH0uscPda9rSfewFb/uPokzcIQoZYyfTsRmQSf7o27kjZ1/nAPpPmZLm8ueQgi0axKZK
S3b6YFssggItbvcbJuRZUK7Aae7qgNkXXNHQv3i0ViHlOw8OeSa8KFyB9bXGduST3NXsJ3E/mS4y
2d4ZawQOSky0Wehlr9IZGQTLr0ooHuoUXGJuYaFQm/N+XyDJ3a5Tv8ZlamSri/9Y5/pkOVDEQL4y
Z8PgTUyPDDRZwORv0nWmAdCyxpC/gbfVi3o7oG6stN+C62z10Yu2sqUu9YgkQjqeqh8jNNjL6yVD
4s6A+jhC+ESvucK19nFIkl6tgtE8cl5WQhjJsqADQoTJqcRU2jQ03c+BunKm7BGnQnuj/dtFBdgi
ojxWHgZuHWyYLbOlQmNyHFsJK4iAkaC1aR4XjfX43cMqNPDYx6+HaVKRT0wh0QR1RE3z1Z69ylUN
N00/5IK47jtJbRwSiTI6/qbQNF5PrcUxNfLzl63JrraNVRqc5jCyrSky6mOyHO3Gx/GCiT5MCuKg
mHG+De+lMmsZ2kk+Cv+k1+26+T7KichRaolsoSlYm/04Z0taAOIInj4N7lRrx3Ncl2+jci6HhgfX
82EY5v7XQGZxRmlIfxBK2AJADgexhdWfqk8Z9Xlm+8/pIS6EN/MAX0ywzo6/k5fVrokGmm1kb0p8
Dk/bmJUWtPHAGk65fZI/o5Fcx1TX7RpdAbgq43d/SBBe97wFJn8AhRgOerYmgKO4fskVZJYuhMDA
FE9dhEGxzwOIwZzwvWQaA7VB2r06U8uOhSLPxSvsxfjBe/ByJvtynczfcq/uObc+58d8PFRqZ8Yc
ax215RmrJaFCyhe/9L4/b/H+vs8Iu08Jotg3mTPQm3ryNr7ktgF6v+cpRd5HRR6T89aCN70Ro+q8
rBFWNW7KuXphDtJeU9hOuJplSvoUFXFhhgqyNamxhygvvxthZA1yUwZwoihJkRAb6OCF3I+NlKHE
k/kA32hskFLzWtYJe+gYoDJadrcZw4gwVk63MxK2fMot+VD6jM8Sl/1gXpnWn1aDbBJEKsOwVAaH
IfJ6HAxkC4p2xXyjAljdJI+kw93XnR4fEqB20cT6SstPiYUtf+ozcBwsRy6Lr0C8OK+jOdkqkGyv
fYrqilOmcsv4Nso0hN1IL2VdjI2OkplX9LOYhAgAyC5Bx3ouzxKmY+DeuuAK5gJUNlA3iWhoiClz
qPjhiDhX+xOx33p4kSsqzwgSFpuWgGhEAkw0CYYhowYgpcLugmwV7pcuhDHgfMAPnP5QRcwwHWov
3wMJ5/sx6SGAbxqBmupYW+LfFPpbou6uXC4YHHotosxujNwfW3SRUOPJMveZe3JIrOlxvBra4Xlw
IzDNHO0u+GaMdNuHpxyoR5GMBC/O/lpJll/QiBVcG+FT5Tnz2NeW7Z5gI4CZ/h+Eqn8vmWB+qgKU
lrvP/PoyI/qzBIaunSjTi/ZgPwhaBnK+Fw9kPqjhEIIwWS4ySOvIEGwwhYE0Jvbn2Bxx6AYDLo5d
BBqz8NozSEvNXX4Kanmr/4ew89htHMvC8BMRYA5bkVTOluSwIRyZSTGHp5+PtepxGWVgetCodpnp
hnPPnzCW022Gdrp/61l8G2r5B9asCv0QjMN1s/O27Ah0Jm/1JQdS6W2NbNB1eJa20ydNnPhUweZ6
6Sg9neRZW0Ig61EM8LEj3OOiBxLZNvWxedG20pYkmR1lSwXrAw4e9QC+/DMkHTctI/YycI5UJwVI
zoxhh/AVMg7UIvvOS2Gxm5o+LxDblK2BJ46TXSQYQTkH5ukb45HHFzHeOj4WU2yRHCBFshIOuyk/
cTOiyYMpACCuQac/JaNzFM4s6U54ZRsiCGM4es8Gax+3NenxZxI0lF2+i19441NFxS+Z1aJDzGqN
E8oGUi5TVz+ql/tNvtA+os89HGbBF3Y35kWsnWOGMnfF3+SLrM0tJgDQUvYA0vh+4JYmLafiJp2l
V+tRV+aXwBkOkLjh8wl3TLUUmnLJB2c53m83qb9N2gcNokYBPgxLDvNXpxRkKNOTPNwBvOlY6usc
moB8DE/Ym7GJ4SGAIpEW81l7p7qkRwOgzTl2ixvBXH5Njm/tow+DJnSLF8bxojh12EPQfJKdBuJn
/hWekVAOS4ZYvBFYvV7kq+xe/DX90j1BC0uSIBt5HuY2U/4tfikap4tdbLPiTXy6z6td/zjQgBNm
tL5Z5O5g/PVD9M7YYY3ZVS9UVp/hVTuPj9SpjGasvx9YuMa37OGlooTiHTcvUGKPvNN0Ea8Z9Wlv
t8v8XThnGzrpc3K2L1vxiVzXSSk5+I6yUy8xANiiKxx/SmRYF++IVg4slrQ+jbek3VPzM0D0Sz9b
pLaGlnJTAhL0i0R+yu62QQH21ASOagCOc0sf4IXVMXd0aH9YbURX9axdCs4SC/OxfcnQlAGTP9VY
pCLXnCnEk0Sdow2sfS+dNGtw5pThQ2C9XR8RtQVO22+NfeqvacOUE1703kUbAktYynDDnWlNZ8eQ
eCRYGBMeOa0R+tGMOHNhUT/NmwiHIMbIo2qzWR0nt1ymPrRPT33IHN/1uqWsPnBKGGSaLW6vLFnT
sg3MQus8NX56NswLzn0P4ptXAAIFNCnnMmbfcM2EDSsbS2NAP9hz8BnzzG0XrnGXi5OjIjoImSYy
W+2AHnuf6lrp5jEwoMYB9YaFF75GbOUb5Ymlr7Mhudy3TJp8ay7ra7L3PBzuppQK4asdJkKH+iBC
ucfmg74wEmeg5E+lmkgknIWZemxu9CICZrBjto4OgeZAp9ma8zj0BBEWwuMC7r8khxbnEMhzyhMr
NCp4eENTs53GZWxHxtp8yPkMWzlyhFuwx9+AxcnjPYYMOdrZN7oPVGD3D3+ds1exEqprQnZfA3vo
pjzW+s7a7j2gXs1XoV18esYigh3T0r5derBPByfrbvrEvf9CKTRSBNMGw+SNuhmc2nRgTfb8WGcP
NBHhzWpzquFhn1876BwB/DAd0dBK2eLj1u2miUUXOuRgyXqs8gxudEAw8ZQUDyADCACSdTe48abH
Jjx6Lyl0/GUeHgnuOkK8hQLN9qnQ1rIjBu26eTNPLNXJIcBdzs63M3FFjeePiyE85ef8nDVYfwgA
QiuTEpFsy4pvAIlYr53POHIUfc0JpkbKq9+k6tFobSPZjrj80M7BahYWO45la/q2I4182HnJ4Xyn
LcemVNmlNPGTpEvwwGYQnvG/U+aRsZgoseyu+aQ/5BX1Wu4ETeuaZTzvlYRNvcdGCOtCg4R3LcQu
jFoa5kmLhs3Amb8M0mUY0gjhAWTOy0LFwcyM57IcLgMmblVx+NOJ4IhTpwkSu2rZM2OKgDIPQrdW
MYMwFebWoGFdkGQQw0LGTtvwYns3YBiUIKtq+yJZ3U4VKPQ8zvM6zVgDA1SkEDNFfROoEnPd9TDq
FYRjb0zxqtTzcTO3kJn3Ae4+XIpWeETjlUq4zM5DVdtoNR1xrOhchsmDHmdHpUq3j2HohgpmETl0
Xnq3g4joj1ZyX6+CjpMbHUW/r5wh4KwiYZUcK2Bd1bjSrdYZNLp5g9/sRnVTYFfXht1CaWT77p9E
Fp6xkjciLe+xpo2nPY8qhmfFOkVSE2AXkrMFN/24C8bsUptYxHOy7aWJlqPCmrglcJm08tx7MEgT
hAcZL4UpH0CjMdap/GIJqi0rT10K1RPKXZhyghOunlAds2KtV9Y5yrODnmnzOPGWPvO4QI8jqRMR
HX8XXG76Dkaij3DsnrkxB1oJ3hzlWBewwdGg4U1n+nX64n4LrOBhe959+bI/lw18qUzZjtWDOGZO
BMU5iIPDGPgLJr9abFJ8GRVdXXYZlojCc4lBRd6mPtp9aRm1MZ6Nu8IDKRjK9KoTraUJx4wn8OgT
AScRS6dS+fachfjo1nhuhGYtdDpOZWPPCtSC3eQnj3PoXaeUSPc8boXFtpbHy7CnJXCnWpdMeJkB
j5AsdUSBzIRWCD6CFo5sOclZ2ehDXmQ5LhP5fhpH8xL44YnW7fTHmVE6tfUY9cz87jVMpVltOnEg
z80oP0opKYlhc+rzZN6q4r7G96JQ3++cUTwFAYB5knMYsjX0v/s1TAdHsaT1aLTr2lU/UgGGYrk5
phVUfYzIaS2pXJTk6nxQ3LsFYN9WV59GY9XFu6nurgV0lK1hpxRbHj9uNbqPSJSDwi3zI7cQEGwl
+KgU7Vrw8JWulYc2KyXECOlFGIq1iZepoNNVxMxRpNt07KdvAJ1FoYWtxaeC1aAihrgB5a7q0zRn
7om/lE1Y2a2xtDoqUSmGl6eDg5h1Zpv5TquvmpgvWuWSnWoZD+LQtwNwMa3En3l4tbUSiCl90PuH
EcmbBlIIM0geVlqAJ99Jiq1FqmFRjVNHmgmHwMg/JVOcqwXcKQEOJV5yBnzLFkVO44/w2bxHKwFQ
KIhawoV99BypoMXpD8fEaI+pujImqjwDPAcyzdkkaiaS5RVIjpsTA2/fVxAQk8IZ/WId1uwzxjEn
r/tO9xDOCF6IoyfSZ1M2KALSkjpEiFyDCSGqdu1f+nt1FPQOflwnerORAPRmfLfwFqhxDimkmcfO
jC0PshwoYZU7WtsBWvX9LKo13DVWOyujBy35r0JdvetIjywJz3gK187WR28Z6uJGhbSVjuE672+p
iq8QDjqectUnurKss5hCKWNdYbfNICtq8LUSXMCL5KkL+3mpR68mXesy+ipNfe8Xy1Zv54HwKSMi
oim5hES/+dqcnOoRvFZ1+nbl5G/K6qsL5t3MEYkIejsR/tffYRBugsgxPsyzvu+YZQDCxKvVTi3N
fWczneaFrVQ7EGmASq0LZl7ewAmQ35M7G+1ofHQI4GbGUdFsc3CKTdu6Y7Qv5KvVrqrHAoF0u6Mj
E2NdImwkGAcnqPEAFLP1l/5W4aYFU6Gd58CVSbeC2q/jmuHR0JgnxL21czOdbYAvNT4OByh/rRw1
aT7xIuj82BsLv88PALB76xZvsjm3+kXwieQgnp3S3OlmqMRor6eW0wFpf8onS8LNi8DjhfcpbJOd
cOQTbDl3SCft9Hw1ng0HinS1gRR/7nkpF7QT7pcXXngZlpPz+x0FV9NdhYfUOX+Dlu2a+8iuMjxS
kOqrizHHXc2RIXEiDtrA7rjjN0tulHx3h2UOrOf6DuB8eWr9PzDn7m66AB9gmkCZtF6vzWO0YJEE
NnkQxqfpLSwgZ7Z34ojFr+zY3NiPIM4ot/z5TvsnwYRxZTyjgJrgfh97Iji0EaY0UwztlZvo6/g8
3ZGHqwwqEV5VvhlOGuq7wfW+1Fv6GrDrXYXtRGYfHqEa4kZGQ8ZcaOwTs6/Xtc/wd5tD6CCbpoZ7
XqAwGhxZmpmzxSMQIDavE+3mvuDbJdeON0MbEoITrVKTFZEmATplvEdn4mQrwu1mtIFcyDCxIz9e
JbAGevmU23PzDTwWZtFGfczWgEPqsr8qlOKcRZ3Q2Qso0cF5wd8nG79Z/bnOaQvw94IeLQiqracE
k5N+QRvGJLvHuuhIftYxuv6DsoJDAtQHp+u2qDE7ouTY6JsWPhteZqYLsiIQEWRdeEfKyoR9o61H
jOeIRsB4Bc1B/ZlSodB/w63IppkLzBUuJ3KsaF+sjYzNp2xzNGDV7C/WnFNBcSpYVdzc2F/oVdET
QlUVI7vijCleNZjFDj8bvWsc1sbpNMpZ4dpcaflyPNz44GEijC7kgi+9iqG5sdNg4tn8uYA8FZtt
RjF2z3xx9rsNlu+oJWCstgk9zoHCpbC9BSvXUuRrdq7Q4nXDoW/CwOfgDZthIy8Zfhc6uPcXEfsl
c4tzSkQP2l2jw1pecdfAi/s+e4g2AaPsITw0sKBuyJGRWWwRnlByshOjn2gPxRkDpX171JZTXwIO
yiTXMJY82Zp9jc4Jl+f8qmxl2mL4QYa4isvuLj6TeGEj9rXLCRmYt4cdlG063LNsDZw59/bKfXYS
IeNRHs3GE8BHa3OEGZz+esWZ1bSfUwgI+uhgE7fvp4HlVAy2g2TZmEQ95c+w+NKP9X2HFz6GwMJB
3UEMdoVd8jrlVAwA91+2uz/Jsy/oyJJ95r+cNQBUsPvuQ3Jd4FqO+OuYrnR/9B8i+IvP/PJsLW/M
Tbnod+MnZpyQjcKZ9Rlh2RbhA8qW6P7B/mMnP8S8OFZx8WxeawSp885OX9mkZCyV6BM5yPgWV7q2
zWO13ITNXHNUXCJDGp0Wbq3ZdkIBEGfd2vecI5Hd2d4OyrlpOLQIAa8RoJx0qNTBMqfcvxnrNdPw
Vfkq+KNNts4Wyc66GLg9bgLkK89Ju2Ifh+Ptf+k74AFthv02l9DXb5CERmfe3Q5zNm4y0AdMBL3F
uEpPbMhoUUA4QF5mOxD5rnwIH0gaggzMhD3T8X4qt8Zsk9mw/gKgfnY/GbeYU3qBhvtFYd18SLvq
kB+i9dSgXuhndT+c9St+C49fbBnqGYLRWfIR35pn69lgZQATBqN/a+ErQMl9T7+EB/0OWHufLF9F
Ar7mNyF8N2jkzqJP3WR/wT5nmVQvFnYMZfccsOzxk1T9pb8a8ic+Y3uiKCy0yToe2IY1pOEcD5Ve
3nn7SMDyYR0Jq/Hq3xj05cTNa3Wb7TjDSHpaXOwEVwkf65tJVRui/CBShZ9E/8fN1hA1UB2gqNmz
vxyxKN+Kl26DleVceW/elIMFEAXWhAPpMrti/8fRk2QYONTQPTTbnn6Xcwfa1yCtKjcYli/SscVO
PMWxRt+3+l62plsqT7aJ0xFr1nNa2156pVZ26SHgEqW4PsbchwBI0bP1Nx4UsoXn2TIHzGtrbU2O
4+nsQcNDki4rnA/cZI/CBtE9vG00xixOJ7gh5EXQGZnz1NonnG7UawsrOY7QxfX9nQ6MfLTSR7t+
5bjHDzbsFfFOqw6FNY9hDlDH9yuYm1YM8m68igDuVuRWt2HyoZR3xoGR3sE9QX7eT5kHlRs9gZpP
7z3SOlwnje19V6X2gNrHzvh4c8V3dXaCgWMIiq5hyTkeSUX8hX8eZTGA50rAIvMd6x8NM+Zu0x8z
1zJt7bX/UuvH3IRexs/DAmfIRXbHzpEcVZZYfyVPXANs4lzxzcCXYkVxIhGyiZ+lbxfzJHbvmsMX
0q3TgFCFd262e9fp5FnRzHJM6d74vwmLuc9HxJEPME2PPi6L0KAbGL7NG+lLSCkIQ/hkoOVv0oGh
Mu0c0QIbXuSfr/jwPpX8OtaPP/R180+f4kFYiSeV9gOnnGE9+VdVDwEA34Mkb8pTyQIdIkumM38o
xK0S0qJUribqeU5y6IiGr0SloxIwR3bjsChA7R5kHPCTYhsYRwlzmouq7yiTRGyFYfbKc8pZbrLd
5Vh429RdUImEDU6fqC1V5S1z4divSwoqA/IIkZbOJC9PihLeAK2bBlQaCvItoLetTRLyod4UWI8/
esg7WV21VFxJR+SOLykEPMwB40eT1X4Oz+jO2ZyDqp3iQDyNs7KhSqfdQF5LsobIviL8Aif7Y8cR
bFu8TfoqNno2cD4hRPyEcxDZExomG3ntzdQM7p9xkHfMLMwcV/6mnMs4ztMofEkF7mmEIPhoSRtp
x9dQ4J2Fc4aSCqmEmt5cYlfYXKa6SJ2qjg5SUXS8MyBrB2BN4nAIbrtk2UiCdfyoGViczJg2AqdS
ycDJyBBvkaGtIpCYpJCfG+VLHLbpvd7BwGwNptXAfOm98nmUpVs5GIYb3V/HZJ5zcNj5SenQ1YNv
guCTgitykxdRvuryazawWh3YI4DJYB/YZrmBrSEEnwVOmLX/+W8LB+kHUzbFklXdFA1V0i35mylG
oRh1nA1GeRbSgxC9dunaRPTQ9HNdcu53OxbfhuAXr5vJH+27Z8R/L/nN4aKRtcogj7I8y9km9S1a
RhvNeqyHXcjR9t+PJ//ga2jquq7whPQgdOObV5uRpWJYFVnJ+WzuS8EySEeUsD1kASAaU+QA0yJH
uw8Wcvc+WpdqtJahdTUur0NN+UD3aqG1w2S7aS48obcVzTiW+vCgKoe2XY1U2b/c8eRc8+3tmIZs
SobMIRtLpm93HOjCEOZWXpzvI5VjQQzGyAwoCjTTlEEBKMc9I4fKCvZyyKKpvGv30NYCRPEaOqPC
c3pgmSJ7itAQYMEwHUPH4P3fN/mDA55pGJYhSQZWeASr8gz/sf/hLZlFLtbFWRtiaN8qB8m1ELP1
Wt0vY2Uafn+9jf9c6dvwzMYg8wWhKs69SvBaTmJd4oZ+uzT8DqD8My1+DSr94YKmaqqKJBNQJCvf
Hq0aw3A0BvV+7rzHxN8PKcSOHmd5il8rg+EJiSiEheyBWt1xB+5g+7UvbBz/fsHyD2/YwtdIt3SZ
2FbDmqbtf95wNIReGwwJHqZFh4/Hecg/WfF8/Ee78iMv52HzGqun2MCcpEduAJotNZt6lBMn0ysc
tCy6Xt4q1c5D8FLf0blGuolxr/kltNT9qjP0XfSLG4zyw1LCtBZxwZOJWJO+++tIYWOWeRrDgxbm
FPdjLq+SwCDOiK6yxvF02Fjm0qLBX9Yc4wiwIIG8rXdq1TlC3Xw2FCh+6L8H3mMkSajEJGBot+W8
ZMSNrUgbeczmKoZHwh23e4R1QXr/ZbT9lVaMkxz2p6JoKqpsWZb+zc5GCZRUGdUuPyf6W9siLJ9C
NjD7IQGRSkIjhEbWoAvSy2pxd87PuohzAM3ubGwXRfjL3cjy32PRmtwEFZHEXFEzvy2UapnkllVZ
2TnqNtrkNW2srBAiL+KaCuUlhCRJ8pYlDXWhO4RkvJgKcFf52hCcDmLCujXXYFojdASlbfzykNIz
/PdA/WF+WqrCXZqGahma/m1+Jn2dkKYc52cTZOXerjN9rSHUY+coEojdGGb9+3o/7Vf/d8Fv78TX
JKsN+gT1JK6lTEh1hJ86vIMszHQwLAMlcx/YmrD493V/fE5DZFho2C+Z6reBcdfv/HZNzc4es99U
T0VKoquylzCYrDLiLOXHf19P+vGCpiqSNSZauiJ9W4diQaurNtBBMkATGtI9jNDpxWoV9uJ86obL
qe+QAHQfrZWFybKB8fbE895Jd6zO4yetKBZ6nm1/uaufprgmmaqq09rGcfHbXfWF3w++1mbnsHw1
hcBVpfsyFXAg8l7Zdjz5vsejcW6o2i+vf/q937YB67/X/TbMGtEP0yhtsnOLOjOd+uiYkjHgLXox
1vDLHvBD0WCKqqTJiqZIliqqk/ncfxbfUAINESQzP/c4zoJ8IcRHqHGfG+YpjKDttp9h+9yrqzB5
a5EgqotA2PTVPhnd/tMkx0PFaUTaeIpwlpMnKdz88hGmsfb/L+P/b++baaOUhEqYqf79PME6WdfP
TPDwvOIkYLbzkqkeBeWyuw8vsXIjQkNtcL3kzOhl6ZdSDrtf7uYHCzBT1FVZnBYpwoC/l1hsYI1O
/nl2fqKqmhNf+YKGMoWFFF2SizZPPpQtqNIAm/rEyQc1zU17qAkuUI7V2nDoJWyazfhMe1k/G0QM
VF8aCMyz9uF9phvvVVJmy272kUBYG2mk1M7bpMmAHLOECcT5DBVnaE9unzBLbfSxs2eJjNSJLgp/
Z6HSrTwIaMMwL+mw5tCfEXqQ37zr4ahi/k0RSEYZKqOaLFeJOOfoCUn0Lj+h1IEPRIYnQdlg4FDX
ZhhKrawT4SSoQeVLufEX8A72SAGwapikKeoWp1NM+FBzLsAxLZcQA/0NwfR0dj3Qv4PxMDj2a3jU
FsKuxlKocfSHWpuF1myN2GFXfoobHcre1AHFhXoRHyYXaH2Rf40P1TJbtFeafy/ZtVmW839/xJ+/
IYWyYcgaK5z0bVWlCr/XjcS83pAZtEPbSK98Q2LK1lyL7jAxl2/yK51Fwreq3UTUNlC8dzYaFfwY
aOPOJ+1gul4tXldYLa7hxboImlfqTD1g9D818jah/dzOFv4R66kl/k7qvFznRCX1r9WxOVSr4rlZ
VUd6ep/1ziABCA7VSjtakBaTX9aSv1dWU2J2Yx5piDiei9/WkjRSqqRXsnzaVUfgWpayCdxNvRVl
3K8bxw+bOJeTpWlzpJo3pW+LSdqkWBF6XK4CYblH3c3HYzK7evGtw2+i7QI7AALpVNxZdMGWe/IM
8MerB2FRii8Zjb32BTN9n6NHRwKOMhKzHKX7f3//PwX7tyVFMvAYFXkdU63x7Z0EklUGTcJuY0HQ
iDVc7Oj3uckc6lbm6B4qxtMD4SQuXDRsJAbIsQPC1Sk923xNHKBUjNh7jZ6Y8poDsCGhbpfqUQUl
8GbdgZ6Bk5h201A+zyqEgWg0oEWXSB98aNTYRgpOeRWOaj1Liblwwwd5A4MEY3LdoVMIYX82YHpj
Lv2nBB+N0AEXYjYjctgMqCY5sm3iBwA26KUf/34xPP4Pq61kcBLjoKMYMn7f/78ZtGGcN6o6ZGfc
Ir6mtObiBoA78YoNLA/uDtpJYp3LC6ICDGgGfYOgAta8SdgTGANq0HA/GotpQEf9ujuRCQCn4Thx
7gGnHomqnaFeY3uBbglFnzo9Jj4M+u1QQ9ZHDBGYq+Rqqge8fogswvWV/s0dTtIZPTnNSriUDhZg
pPkg80BJwr+58rlYWh8qra8lPb1uQ+fFQP4qzTHXwt1lpTxDnX+EcjssKmAn5B6OhxuQMK/gdQdH
3R6I1REJvEdx7PAPEbo42Ds4Pj81mFJUiC4P8h220EIgsFm7VEsD4o4bENuLZJAMjnLbbsdtv7rP
L1AJk9QBx8LHf4MfyqoHgQaUYopnn92yZCBhzoQTEwzvhKUEJ2aeSrZFaEUgciS55vgYkMJtLoIP
El+wN8LlaptgNNy8Pj11yITgOoAfLVUiZKf42PLZhIUIw3XXotp4lJ6tJckCSwrDvVxhI2OXxKET
w3Sgif1+f8JU5imBmY3ywlxEH+q6G3c043aQMLzerbFE4bbClYR2YtiMwmx8mNIfKH0eqwbUqkJL
jfYbzRCrsrCk1wmY0T5FkkOW08r75Ck2HqIiuCtr/ZTOEPU8R4vwDUn3ChMFxvKJJDYVkbP8Jm6A
zkBo7071RrWHcQD/s8lbi+clWc+Tyz0E6gNEA0cGRcOajtE/xfnyl6pNArQQuPgHwoKA4wMTnOgp
W1pxXkFzhsucBEPtIZ53MorPfteeY34c1ajnNI9kVZyRiPUTqnYCFcNIotog/+PyDbEsKLBpW8+R
Vdn0zA7KdFvxA91ZruBWGGRNIF8IhDrtdQ3sfckhvoDrY5W6MHfakRp9haQEnQUssImaaGbZsqHd
iGWRxpJDdfCFfcW2Y8NDxr6tSHhunyw0oAoG03iwAbtFx5hiG4EG/GMsuGQbKhnrpd3s2LB37bL8
SCB6NMOuNdMrSaICaxeyR2ETsJUzxCsXsv0RD7e97hrknGD/MkmkRTdaIcDiJ7G+gAQ3Lw7C6gON
nAKPk3eLxmtG1VHYb3zX58aWMeQStuou2waXjr1RcsZV5ohw8SB6woIj4KJXFoEM/lhukm5q2+Cn
gyvqWH3BcEVSBVOIqgNdP2JMko4ax7ArRKKpDv8jumibAokIKlmOnbP0BLdjEpay4MiuN1n2uFDE
9zQXXRWdAz5xruDqiBghQNqlTTuLX42ZMT1sChb1OP2nCnmg6hCFhDAAkyT8hKYI7HwB4XI22hha
z96tfUshBbGQPLKJJO8j4kTo+Fxm3SxVkkMVPlgs/zW+Q/D/tBlhn46HACDaEeXKnWROd5187WSA
0m72riMFDXgdn+psYYqYcFUPpY/0XomXSVAD4i1VSCNi9onQApkE8u1kcvLDLyJawKEjHndPI5bS
L2zJ4YNqggbOrpk60xBLYNANLgUWIwdY5xkYntQxcA+Y6IcaCHY9YLGTMwFHFp6gcAQZN7eZ5LQf
vMrtAFYqzMgSgwJNtgmaYOrGgBLFBxdTrZspOXBU8ayzmTH8d5PdZ/KZQecJF3QbLJ9ZXF4R76Ao
7K+lLW4R46LLu5P45k8BhyaNePNNIvl24kNORHhIzTG1qXkY7St+PVtT9w+J6ZxN4u6QCtls7VSH
pIrz8s0WKTaY563bpheCZIBrA2i3k7YTcPYUktyqXgQVI7KWnmUGmx147f0RK5DlaOtO8PAJYwWM
Ahm9OZnfMdV4lMAVLsUjVYdLihesb9PFKYNENsxvTUQyuKy68mJYS1hYAT8gKHrL34wVnwSc2Vpl
OlFPH0L2OOTBJhoxXKrdyVbjEJyTCoco1CgLUkJPTRftvI9xwHWFNn3pYkjtdqAsz3g+zcQj59iJ
jT0TdvLTVLWPALaoNRwCtdCG+PNk1wNso9dmT2N+NjPyBEPDeZJpVUFwMA5TgVSPy2oPT6h5jT5M
jESc7Jg8Y7hE2il1SXaZJqSxVB5TpoB5MKYE0bn3BBWtu0i3+EOdK18kMJHhjkvrTYHpleFI0QPE
VwNB0dHSVx0JFQnzJdxwwNTOQCt3ltNspe0rk3NEZa5w2A3mwSF56yS4N1b+PASAFff9dCJV/YWJ
fUI5y5pX1ViNuOfgqrsnyZGPQLXjgPMKH2zwkjYZx0BUhpMDNI+2JMNK3UHKVu8FQrE36JUscHhI
7AeH1Rvric6ai0tVvXrjPCr3kqxhzrKLt9UzgNPzpBZnb3NJv3DpE2PQmkOhrj9FsgHJANlRfwEl
T8tych2gV6KGepFBoosDu8FCRDn0LEDhXOnzGBRc2jHy5jI2xOpShZsMJ3pa/LFaCM+QkW06IK7/
JbBfucWjPwdSsRxmJzl36KBH5L0084YlFZybLYwjO9qE7U0eqDwJWYke2PKEBvFQw6YL57IEq3GG
PBV6iFMEW6+QV+oTmkRtATtOGphD+sqbQzelAhpd3J+WwYsFz8RzEyi/0GZM+9+V30+nBFM2ONdq
E3zwV2Or1oY+1PT0nGE8FzbnnPMYbUi5NqCp7+7AtP++nvx3a8X801ghxkLROJ18K8EbpfSYXkV2
vjOs05se7kLRW5d16/Ylq4d18iJ4+LBy+zxeGBHNnvtNg9Gudz3LNYZ5JfonesE+Obij1yz/fXvS
371Ibk+XDFNURFW3vmdsqH5eiWEd0Ys0F6N6y3p5Xt57pxG+0gBOvIFx5SLomGKhSgz6Ly0PfSqy
v59PTMvSDBqqOv/yLW/AHJrClCIlPedY0mWxaRtjtIkDZcdn8bL4mMKlCxik/l1AnmtRJvRkoZpJ
uwvqydCARr5FbT2xWzVcO1WolHxB/mx1b1g0aUQnounk0OBMUdsOhTsGwT7Vr6n0cO9vJnK4VGyW
WYgzNwmHA+mYkryqNHfUIari8mWhfChhiIIUVNlgU5mFz5I5bCE6TxRZPdZOhbkvkzcd48lYqvE7
Fxc5z5FDt44AEUKtdDYmkSJlSteCPvO/P5/80+ez+HQc7S2Qvj8tr/+0tKpCyrIkk9MzvFcxQj6a
bYrmRVUeo4odGpsA2MmQlWnfGqF81uEYUQvmnDTuhBzCcA7Xor4Iqjcdf3Ny7f59d3/OwN8/73/v
7lt3tRgFOu8Wd4eruzEqqB6uAZbeFVpqShllb+SPIRpwWls6n7Aa3365/t9oiylZkm6QCWBiYq98
Q1vEyKvTpiuY7HgVwjGA4BT5ty7eJxYSlKlr1T1Okx9mWdm99cRM0T0gT7MQf1l1frwRmr6iQZSN
parf+qsBvTSvl5P0LHs4JROCnZCPylvPtV9e+W8X+rbaDJLWRkWdY0bbnKtwLUXwwNK3Icl+eSD1
bzjTlIGxiAeQNH1CVf7/+Ny1hVQ0hp+cexLIR1tOXREWCVob71z7V0YfsjcdDamwo8ltqcuMyGRs
w4CMBDY8KCPaon1EJjOK1wpLTMxPenibdlXyYYqlou8kY9MIb4ZUPCj5PJAbp+hvLTl0GNthdumq
CF3+PVrMH96dzNYgm7RKZFORv43Wshw9M5aU6DwdHimZFIkKYSaPyxq/54f41X+Dj6m/5De8DFBy
W+9k/+Ls5hNF5eRovz7lO5S+OQ7xmeTIJXJ7xKDDHnYXSo9h/8f/LOm3ETVEv5VOKVs4dh7NnCqV
gAHCbObFvP3EaA1W3drHzorutLU3YCVus5vxJbYLpN5UKlCxBXK8JByS59ChFzJukCitpqt1nNc5
Xb8zqGnJhEey7FDTYeLaXWSOTMIvy4/0d//elE3NlCXZkAxFt5T/HwXpOIBo9nfMrPPnKn6oeQ6x
Lp3EOBuBy1cmfSMnk6kp5qoH7XQS64JtY3uFOKr77fv9vZcoRFWA83ErhmJ+m+yRzyog9kN6TiDT
3hcsNAVW32BHfuHmxeO/B8sfuP7b0qYC5IokZAANyt+XllqtfbQIMqG8tL1O5bt3zZ4s3HxxvBsY
Gh0+YxVhZ/te5mRmMrz9iU3qY+Ofvli4J+CK9Nldx80Im5aFiUCb2Fnh+Q/HlR+GcjXQ4Ick4ugE
DJxF/EJXOYZaFw6WIsCxMpOu2Qm2ZBrDYXNxYyQk4pFT3b8fU/1hTgCN6bpGCojJwjVt4P/ZXzqx
i0I5zMLzQKsl28oL/RTeoq2Axax6Ug7NmoPXYsqcNk8d3bE/eXaLdGdiFCtwDirf0GahzI4eEUqu
Y7SuT8VlhNtY7psLREfqXg+d2r9vWv5hbVJlRoCiEGAiyda3EKFYbuL03orhmdzJSjkJqUeyKWVD
fhbadTLtNKwyVTHTIeGXJOTesYPBoEr88Cu6+pWGXeAptDi/edEi139BoaSf746Wo2Wxa+ua/P+v
VK3vrdWZQ3jWEHKgJo9x11r4ya01Tz1Rz+HO5A4NKr5/vxVl+r1/jVh2IABnpqz4p5T4z6eMmR5e
FvToUDHqbC/ZNvlUNYIBhn37GAqEo8VLk67NNsIF9Rn76v4cBq4+owh7Dqud9QkbS4XxyYn+jCUe
Dgq/LSY/VMqqomrWFDsztay/vRgT7KvydC84mzLCbHZILdvl3ammOXcvaBZzlMZVNf5liP/ADYAV
MsVNaeRNaX+tG2KSpZwHfGaydkbwyLohp0RuNQczvhmTYU2598Jodln/j7AzW05dy7btFxGhWugV
1TU1mBeF7WWLQqKSEKCvv00+NyK9scM8ZOTJfdZeCCHNOeYYvbdeNo15KAm6654eIuv//n26DfPx
55HZdzRRljVZfyzEN/fTuj6s+fYS8iSeCB6NoxZkxuu5D17rFN2FJx/46xfXGe1p3HI+7+vd//ZA
HAVFyLSbDCqFRfLcbodNfx8aJ90VkdDvldeD0Jg3UCcKIg+RdITrJCuIrCLqbbtFmlu1TwY44o8H
QBHQRekiv4ZK5OLjUWlvSHV7Oe7z8YnTwPWT0Bhqh0J1z8reimrKiObZLfhx07tPpPTXBYMdTHy8
BbJ62tzyskSHIwXifnTfznv9hbZNduBqOCNodwD6BzLHA7malVdQh6hFMs5oCgwVLKq0XK7r6d/P
wc/14eGaHmpFYae0x5vKNSl7rN0y6k+yGC7JWXwd7+WgapI6o9fVH/39sT8W+odPfSgc8+y+R+nF
va97wbGHJMGm3tg9m/f/9ikc9ThxUgiLTOH/u/btN2UmNTXfTb7UAFs4zp1cpK7GSXxysvx5ruX7
fPukr2P5t4db4gaer/oGGHubVAClD4hkD2NZhP64TdojJJvR+U5LHOyx8qQ2ELtC8T+vsiKo+AFl
dh7+Cx3df7/lRi5qdb8ushHvFjuOcUkkFeU7Rs+ywKEC9hdEPZyeMukdsPTB0VVx5ByfbTRd8fXX
ZTzc7Juq387n9SbDPdfprYJj8UqdcWjsCwjLdf1mAGOkUdbknzoa52cPlPTk4x+lbkWrbC/nK3fh
fKTps98wNCsL0emtG7PpmsKn5Xkz3ZJPoaqVf78nfeqg/ZGd8DI83mc1s6m+n+9nhwuiMnGl38WA
Qu7JQ9+VL/+5RSqJv5IgqX1NpkGjP1QK/Wul7Y6b4jrbzIGCg7NsImLMRzIdWJ/0KublDSjfq40h
w6px8ghDA1GCDo45D7Qop0l3tEEGDph3mz10CU2AJ2FqjA6bgexqKdBxmFE4xpydf46lUElowPIZ
0Dkpi+jbKgktCLjY/3T/72/2c7z58M0eNtPyvM0O52p3nSnxhVEOLnAtJiXM3E+0gJCpseIK1G9K
3LxcB817N/wTsVX1GH1s4gaODhYj603oMkD9qyv5jbeLe/N9mGGWIKdTslt3F8mWDOoDCqgPkizB
nAv/ofvfN9NWIfriHPGx0zpw3NCZC6mUbr2715sqTm+uj7OJ4R7ScrGDXDxVh9r47xvACeTJb9s9
n99WgFreXgz9ur7O9LSbAypbbzMntipu3rFLwAVc6ZMmUt/lNJsRWTYMNaLlcEyQX+iA1T/YRDek
96DBt0CEVMQka/dazsUU+6ISd2nqIg4b2dnEim8wON0BZusTV2TebDBHoA+GcpL7gCICqJFoSe6o
QzYRlsqkiM92HcqJnGwXaiJNe64ykV2ZAbDxkk9Et/8vd+/DdgTXAVZ2vHGElHKIEQKesUAIN5E8
UqBaFiGbdVyEckA7PNBHBqEIfaw4/fE9ZK4I51d88kzpP97oh2fq4TCQ33r7Ii+319ndDc/vaprP
i8hhlhAfI6awA+7KxT16ctjnNEB5CWJaTzYz4HEg9VLNwj6QqKs8JkWExJgcdOKU9jIiHcIIvD1o
rb3Xj8pIcLAEJ+D3AWx0Ie0jrNJdO50DVD6Qp7TYtXEvajt/wKfon53bS4vi6O+n50se/3NhoBSh
NqAi+RLWfHt4Cum0p1zImX7Zm/lmfnvPXEDzUTYltdNrPeUfX8a9R2dwDViDgyAHWYZAgLyKwtWf
FMY/V9LuvsuKwDpFgWp8ncK/Xcx9p21P17zfzNp0k5A96JVxzyb2G9iKOlbjdaJFaixicBNtIYFO
hw04rV/+viNyt2n9uCPfLuJhU1M2mXIRM72Z3Za9SfkJrRCKcHp8P0Z6Ws4ZFhKpoL8T7OsOVSRS
t9Ga8WbaT7GWDsXEGPVWvVEV7WPVbAJlKUQIxMonpbzys4J8uFMPW15Z5ZeDfOSdr79EGlWM0j8+
+r2xnjA15qiqudby5vCyRpwHod6W+PKaCNtTUsKIbBxLGGtwgtX4xNhMdwg3dpWRFmwn7XgTA0ZB
HCW4Siys+jPyYfqjbIaqAaGYkUBBxjkpT5RYnED5JAutco9R4exGh5j8A2+X3CzV04ZQSwI84q7C
zqBjzw6N0RqoU8NfUYeboeacE1LQiZJVmNMe4b2UKZO+5AbPpImg90kWOQ8RY3t3Oz/OewRSbBPN
ufp3H8gins0+l10yLJOwauagiPZpHebBMVT83C8SI2BE5mDsi1g3HCMQGOUdoL2dkvVLCcezxsvJ
zMG+jXLYtbndcQb7wzufKwyvQ7a8iMAC0F20x0dQkP2dr9CD6qd5mo2J1GY4pwwzUgu04SUuJu1b
+XEWzZ1bh3oijoh180oHuciUGSSwe+lFHl0jhopJL757ekDoWB5JqbCsWAIuEIN0d+eXgFDJoHHZ
gUh5b+LtSB0i1kFalE+EkNy+CCjMPfBuBEZvwZJvMCoWLk4pFgmFsKkigso6N7xLwKp+H4GMJK9O
GtfLGrah7p9nUbLxMwIKQF3bbE3xJtLdrq12ITGGzSE+ddqLBM/8sCMp7tN2oSJY5BxgEiE0ZGt7
28a9sOK2kQ6GdoHMsiw42Vi/CGUwhnrad6VR0blIEZG8qS+96eENzCHRl4ReNIuzJwwxeaTqiDvp
nxxsb/y7iHgCJcYgmtbLIgKnAuQcGxQRJonh30yafv6d2yLBqC6JJtfBIm6ds2eYw8rCOQtsZ6Da
yBEhuCZ3bvo11JK1u53hslSHVB7xPmYS6WEguA3lJyeYL9H0w1JhcKCUREXQDcUQHmqPOpdPRa+9
XGZ32H/n1gFRhbSXdvuemPauaNim0GfRIN58lhGn9TKe3QIko6k4WSiFPOrsEZhU3U7GgBgGSrXB
XxAwlw+qKSCGvDA/5Serx1fL7sdlqyrSbIHDIMPB/xYM93uxO2hqdZnRdCO1px6eCeRql+XrmQAy
bu/ONUyR3RYQyCcWXabvaLTklMQ65uSyjX/0yRV9HYd+XJHW7+NZoMv4Q75Z3TRpd2/Ol5mFREak
/RdW2Mv1cZeDrnZZCgU5RU0UHoNbUk3+XvB/q58M/X8f/niCuqy1w60WDpdZJ+RhUBpcxtqrwJOF
HM00sEEChVpUvkJ5ruHozye0mk+dug+WQxHjuXKfHFG/Zgo/boeOCwXLBDOH/kNFd5LWh7I+cEX9
DtbfLqoPNCiUXRZFuHsEsv26D5oZUtvcstQI0RXjf0sxlw2cNoFh/P6ZRvrncJftGMOUKOto5wXE
oP99ZJRaZLtR9pcZ4ia/8QH3ro4GEoL6rV0AsFy1PjKkhhCNPa5MYbGdsVSxLvP/GokEvzDiiK/Q
JmH/jHSngGzahlKnTk4vyiAblua4MWn54mZXiLbGJzQVXbAqptujglyjsNmbagJzbQHHYUA0mVnb
s25efwTrbStDJo4AFeqYWJXhOu693BdowUz9RWHAcCXu4jxgPG+RSsjAfV7MaPAJb6Uj22Uq1QMJ
QziSs0GyBb5QeT3va5tH2FkBS149605qv9SWjH8xZykKkkwmmf+9k416NTgA1jUF127nKeQmy+aJ
CGP71EfhaDGsl3M3u9uXnbcnlgmYM8W2pxDvviQwg0SOoHTRW0XGqVNfoZjJP/KZbhNNYyBMARcj
TMrldp6hbSHPSFoeP/WR4JTDNpYvVgPf3MGPpYH6Qp+wnZfE90Ae965p89HRaP9+tbQfLWAem+9f
9uFB7sltdsAaVc9u6Rqo2fs66kUHW4Z/5eyHFQovX4berM12RCXmYT+A/1WOdUcNccNkUA+HsE03
cQdWXOkzQ7B789ZV6WcMjnN9hIJHxKhwNMlmo4ObD/ERHoYAKviu0gJKa7UoF8KKKpFmluE174Z3
RkDyZBP42V18+I4Ph4W1trmfc62qKcVIzbaZvILP3bjVC2IW1HgX0opOhFP9fWflH62Xr0/tbK+d
04+B638fI2l92Z1OOncWxI7HeA0Iczlr3vqgKRXrA2C7Kbx8qPbFeVU4i/bJ7+2RKdJHh7QmeKFC
zQPI3DuFwhMl9s95UXdhOvH0WA/7/R/N1m0lHg18HfWsQc57Mqn88tXNOy8UlHVDVINB5W6dXiLy
myba9IIWpwPhBUxUFaSTw/s7QGJzKjoiLOvaE/51qJTS2Tgq+ATk0y7EzGhnAft9ORwC/RL3d3Hf
5uSEkPjMRPAOhAlRJkzBv2/4l2fmcU3+/r0eVsBLndNnavmZUUT0YLMRf3DBvE1GbjFYQaKfXlb7
NF9pLyrRFTDUsN2Q3/xSvQspmB7BB8nmCJbGj5GNjW5RwpL7eY2aUe0KCwRqLEtgNFCP/X3d+q8P
yrff4+E4I10xM53aE+U1EVyneQ20JD36WODj5u0w26drFJ3ufoh84xbtQjSgyDNV8wJzJ7kN1FAN
8xWJNKE4IttmcP4gkm4ovRfz3BfHd9ggICC9yrlYkoXmKtBY9ndOabYjjWKemLDJBZDskYPs1s2S
6q196ZS+jOo/bgxiYLgND3b5qXai4exuYWbO6yff/5fSgvMkTROsaJrC/PJhvW1hdWk7fV3P8s8c
10Zm9wk0d8iGOocXQhWAI6E5DVqzfKlHR+KytCdroPJzDeQC6LkbqiYJuM4efoDzflNsit32MiOo
IT1aEhGcxiA9BZyYSEisLRwcWfQO5DftoSms7WrDKIoc78GFdKCGbR1rkC1OdJJTgDj5a7dw1/Zl
WLKb/f2oqD/GEgw/KQcN5A5s9MrjqFc+GZl0VnsVW5Oa3hyBwxWpGKxpCptrt7A5H4zfBx8016zb
2+7DMDm9kNwiwvP42IJq5xhFBBKHmaiHtBVAQHAPVfqL29GJ71KhJkgJ0JaHkN2lJ+vO19jov++n
Qu/AYLgnMwtVH3Uarbi9tVkvq8BzdHWb6O2gCK35cOlsAsYDjoTo9hSIgLl1IorDkuhCAGDejiit
7J/2ktO1EnzZ1V1D52m+za4e5UP1BhQNegeQQgALXc1wJZ0Rbb75973/aWDh3n+7/B/3vlcr+XnL
va8dJAMwrjhNkeaEX+C2BELhFaZ1JdwJsOUZA5i4AKpvUGKxgVqFsyQ3zCm982RtaRyJVFeZZhbo
CyI7msGHzkNFYRVdu8IV3CepTshPRwfea92uHGoIygRcyYQg264w7M2lycnqDGF77GAoxRZC3wEj
RJ1LcFlKJA/iM/DHju4/WWN/OZhwEzrjMntap/N6KBeu2a2PTVKqZteA94KRP7JnAYE2RgR8KtZ2
uAnLVadtxjVnn+gPNDSlLz5pPpB0wfEmx9m/v38Xtdu9fzxW3y7pYXcXFCCMcqMyFUP9j2V7PXir
O5OfXb+wjdpIrhvnjmgA9XFpk6nrzLNR+YoMFuRwFhVvm0ixThBxyNS5701ottJUHN2XB9oYWZoP
O6nrzjH82cnHMRcTIuWi4Ts8u7FdO+jntzAwyKHhACfxsAg21aZ3vlxgNYL2M8WBYJ4GnBo4vsNK
okUDjDlj80Uq7+Y2Wm93PVnsgTUj/rVrFwWvPkSmSEP36H6id6/CdXwA7vb3rZZ/9rG7X/9/F/nw
6xs1c9HbjYu8mle7N5jqeAiMxdmvfWrCDvbOGA0RFQlXH625IKLzEpUvd/J6rz7W4au3xWKJI4Xc
cOuKn0UY/319v+4kDGu7876AnlbrZn7fupNZrTfFUT5XlFy8euaZFOZQQh5/st7LmFo0kDGXoBem
YfL3J2tfB74fv9+3j34oPtZ7PP1Fx9qkiUf8FGCy9/78NiVfrKK9kq4tuOEpSIdK65xKOLUIzOwS
LjY2Z8hXgSx3421NdmbQEAd+icXoPtvYwyzlsEsEAoga70b8UZ9Qs02XOsbCotiQ3XgSgFCjUd9a
5QiwdhkwXxv0Vi7cQQIyMElmw2LSEbnhX9IyGAOuJA1GjAwgaqcdcDhagemGuNvJbVgu0DrPmHtR
Ft8HXWpRpg+IDaotWF7uHu9V96tjgAqQIoQXk2AO1GNYTcg0HhYWhYhHNgNU8zrFIxW1lvEOprwf
3/BQ6RH63YFA1hDoV5vhR6DCg1LJRe55e3/1dvOnAJhHWLLGsLBJThxkL45ElMXZp/KiYNEsHv3B
BQcI0qbwBAAKZzo+QNlr6ZHURLi2xB7drEPQdFK3+1wjd0DBPbOj30rKpI8RYnLH1rO4xKWN3wRb
KdL66B9NzXGFq+pKiJ4ww1hMTACUe7w3jF1IcjKsI2flpUSmMvjmrlO7I0ZgZ68U8ihze3WzyJtn
QBKpMApVi5btkaPRCyIWzCv0IWYwvohpw7Bs7hfKgEV6FpVkNxBw6mQDAq6C0uoVg5ddDC3TIkXW
gZeP0eK9673Cs6WtgPoPK3Gfgu4lQMS+HSyKUOHfsM4fO2cbCmFpiaYO6iIQfPoPydoWEGnh+Bnc
3iB92x/RMSgCQiU/mOqYs41DUEFgEPAAXHGfD/SgcfXXI+4kDvFm6eAZ8M8sLZiFVt3qfY8Q700a
xIOvWxp465UUXicQx5Ltig+2D1OcRcQg+YelYSLyHQvkZgwplnGScQycbWckFw7syiKDhghiGgZk
cU8OzmvnJXhnOXO7cONkhzEBpi1EWrptRmKYCxqyI66Fj8xIdjxyZetVAq3My0iA0qzDcv/JMJMW
SwATnlY15Q76dZumMjYIugvQkLE9D7afDY2KiwWP0zr5a48GET+sEo8S1nL7np646VR38AdxP35O
TlFQmN6J4Y8whYAFQizIU92ns/2+n3OIT7PByXnp4xWooUC4LXG4Ol4oj2y8hhEZU9RDKPJMZRjC
0Gn7EjZjim73dAeYjJ8T4rDV+Rvk93kAlsokUvKwZEDrq+7+sz8gePFl55KZQ6z5zqksNbj47Wrn
/COI3Sb4YEn4XxPXIwQfRbwjou1CyFjl3ce8ApbO27l9OfvM+CUbd53i1Xln++a6XsnDSC9r7HeY
NjFE3Sy8kl3mKeK5dwJYjv4Krxnv5tXDgPeGO4a7sec97Hxe/eXdBztodU3eeRZX8+N0PQz/lc7O
4o8fcQritHUz2P1v3d/d/cV9amItQB7ShbHdqY6g3GAUS7Cf8ccvKb2cQbfXFe+9Ad6s/W1wAtPq
gulyDWv+ZHn+deP6tjo/VPiqfGPsntcVbWDoa1bGYjI3JtdP+L5nml+Uy84trIg36p7EMSuHBXDU
IZeQYxU54scQVB+wdbT7VjFYbBjCH+3aRte6fRWcHD/kpzo8WlhxrZFE2GcvaKjnCKnwcOKMNKce
nWclG97N8Z5N5H4qPLqy9NtXe5gz6WK53m8q9jyqsLksDaatxanQphv5upueAw7irGF/386vE9nP
zU6X+WgVbcsXWeTbPnvGO2Ns1W01kxivFnTSa9IPW4ImDiPQ56PSHb502Q+nExa9BZjoqL0NjuP7
lAWHLIZmtnuvV4J38Z5dmPTzKN3djP9d2MPN2BdqdjUOu66KapoB0RhZQLA00lsCY7pFgCBqNTgN
Tw6wOU4+SD7zwbyO5kH7pB+rd/XaH7fosWW93W0u8unALZKBVFzZTdPdXF3efGLXEGxwsgzKWHco
V503RsnYJZtw70wl800NW+/j4uzIT4noxvQtl9HDwTHLf4dpkTAu+8eWQflwWmRjSxgkg5NVkcyH
zy3c2vi9qcyuHEqPmA4pM0j+A3XxrP2NSurJ13tQqxRVe+wpVdk9dbuEjQ/LJIJMXyaPyxSX1fyA
Av+TMPFlu+RbO+2yiajJcAOzwwzmLIHM5Ns3AIFePuu1g3x2f2G7FX19KvtXc4U+Xxhi37W6pWWy
X6xpMsLMQ4re909W7dX6gLKH0Hf2svsAuDG7AzsF6oPuUL53tSnwysGrEDLS71yAktVNBA9Wf/B6
YxCF62sb9EGNspGh+r2afbvnqXh+MRB7YEzZF53OiA7iKqi5+axMl/AyePIW/fawIu2nyazR+tAf
HxHxkF13W41FKVtRgGnM2sIjozrOcwGiH6a1ki2/gSPjLJ/bmCPBj0AnZqM4YjZvrFYd9NlXGPpz
PBn2x/rLha7hwfv7Kn/phiNfk+nKfCGCFPWhpu4VO/0kabxSFZaCdRcsIbGai9aGIuo4yl/rdyIQ
abRhn5Xpj7kKZwIMQB+nUU4QG5EtZFo4dXhD18lySqfkhUiXilNjungvC/MMN2wuMTBg3x9lFWna
KM7vjOlvAVY8SLQdngHMLqAW0wwgJeLUp0Px95cUhd9aQHCw0HxiimHE9dCszVWtKo76pjvcG2kx
bZkk1TZLCK/RZV77kDMC8AeD2Mnc2tdpjuPVJ1YQVG530qQ6IxkRFs31FUNG9kn44V0OynG7tnXH
WFIdLolB6H5JwrJrn8Yp+GRaSRv/vpSWxStk26ifVnwoZ2aicd39WJCA+JOyC7HWziYN2JnWvEhW
39kMz/P8322++SdgxAbZXeIPPpuz9pMyjqwHd+2Z9mwbNreB9FZ/3GbClK7Ok0aU+MvcAGqRqMAy
EzrjgfGw0mb69aIcSv1MclBhNX7MHAeOOAF+L2sz48gC53LKsdC+sb0STh1DugnlsJudH2JOO/6a
YXY32uRVA7VjAEZQra6YaFELrH0eI5gRhZvFmGKplZpu7LkeZiaxitAnemnuXdxNfLQV0tnMkwty
J8mmeZzH8hhfrUWehU8KK3GZdyrjG5/Zw6R7ZLQPzD8kvwkmeudi3QdAzu0y3owIbhpv3Ja/nnzY
kEDFEQwEtAS1K9p7Ww9OETZjGt4NHmlqHSovwWtcNMH2gTZfxeh7zxrMGQNJmo6nmjMUw28Q3wxk
t7EO/YIFREl61jvxVXbpwCB9cjr/pf/NT8JsFkwS2hzlUVUvZdviokpsOVvf8E5fjcmOYQB+hsFs
b0AMGKw00mcPuP55OHyg18H2lfqQReRKk/BgkajuQhvkn1xpGK89on7FFyOCUDD9+4WThO75eNwf
v1/sQythp621flGwrIgTdQBedqgTJXm3MYv7W1Ixmxc9grbB2a+M5belbnFiNmM54jHyCF3lR8dv
8sW9JquvALeERD9aD29Rhw+3S092WMEtdfDvvqg5KlIE9fhPifAG4sNAnBoLyAcurAGT0HAHJ1yD
DI5wZJc4HJ4DoFzEUIl2xKCDhoZp2GANttbOPb8BkJneUF623vgClOLqQdSnUTRW+JsY7nKYYnqH
c9SC0UoVbPf+GRT526CYlexN4WyBCG0PxuYNigHZdN2R5RCRq8MuNtmaUKo45shmNSTUm+TI7sE+
2iSdeBuXFdI9J9ivzVuA4X801iyOSHzftPKKmLR6i9koZ5s+KeKFucxDHc99N269u5+RNOnM8qfo
zBVDYjGLqFuP/nHED89MUjm1fCLvqTx5wP/JgKYX7RZ//+a/yLb++3w+NOpa+XY/qn2ez3J+jvLE
oAioEtFLaVX7hzHtOI613EICvDZDA/JVz0VrwZG0otGZFN6o8EeXZiCwTOTO0824+/Cfz2Mf4wXe
X5ijXT33raRtMuG4uajZmRPC9bM7p8FB15ft9DC6EODUVWsb8iMvySm4DRY6gto6IPc2AdqsREpU
TQsvQ0k96nrnz9wo8m+FAo5tTJsM6/rq4xbc36lNtq7755mc1puB/n5ITglrqysmur2f32BhKRie
SnMHGmyLvrULJGhtVCBmN0vkVBcQY4k6apNu3b9/0190EPym3y7toe21vWXyRpe6bSAW4HZ1Dyp3
arYjPFF4qYNinqHJ4hBLAnQGxOVAvVW4p5A5L1Dkk/esQ/nlmf/xM367noeDXlvtt/fdmlt1+bwH
0khbIf702QdetlPCKIyJFO8W60h8L6YbT4X7Asg27jLpGO7HNN3d3KU0d9uAfgEhgt1YDfWSq1iE
2JowiIbXkCEYfypzsokYVOzGalBG+VQNxCBLe+4+WK/6KLRoqPg9/9n55suQ9dfXe9h1t4dCvOT5
15NAPEi8ec0Q9GUrxH0+odsohWnNRQ3gOcPsoHNAUhgfbEzF2vmvtDh4wxAObVwodf+fCFN7GyAM
5GZSaMhdgewUtsQk6GnB8NuB4duDoj0UWNXxJsvn7srFlNhnh0Y7FJ6GJjyeeLekSNQiPb769Iif
PKL/hzX4cdOosnFf07f9wThd7zO9NOq8Qll/jhiXvQBvuQj0T49kiqN9sVI1wnZkLMukiWDXTLap
5q8txknBDdnlYVRPPjR6cbvg5u3M4xvxqyTH5qg8WFLZJdkNlvK4CQ4H6rd9orwT0JegsrNfO13L
wb++1zbrtNftsYIHAQno+CsgFreHZI9kO7s3gTHF6p7mHKUMi2BhW3LEALYJLbg2VhYX7x94zpF4
oqNwNF8y57Wwa3BA6J7g8fu9J5WE9ovMl9cahS/mNxFj6Vf19201vJ56zUZWtfOMAQovR3L4uGBB
UL0OhJSPDh9VfIl3I3wr6S5Qw+Pk6OxgpiiQ/Nh1HN3ZDjnbBkytEYqQVWuJIRng0RlHg0rP+hB3
/wRZKxiYhpqqgoZDm36MVtVqI50aWbGpsemrYiymd0sX0RUGn4dBXNGX5eHkcU0osaw+f0W8Ge/9
PVVmp1ugjUN5wNyQVY8aFHQUbJ+A7ZE/saeqPEfddWQBYdweoyE7S4Dns5WrHh3d4BZu+LeO0dYV
3MLXYgBNJlnjFrBZICRQsXmxMlcLci/34LExBDyj3S2R3O+hNR3Ro57mwGE86Fc29CPASR3nrPBJ
JfeY9VnaJ5G2KGIVMyOZtJcIjAuRSiK4zeMr3gQoRP7Fg9k0XGisSLewJBCnqwDo3KNHJOTEr8ma
pOvNY0kEKysVKXtQlHoDGcFG3amvZpoPwi/Zh23XEuA/JXVBgaCER4wKCKULy24vunOwugW4+XwC
nlNjdqdAhQfGiHHDiAT4GH+rNjTssy0jzAUwEwKBfel10T80cvs0chkt03kVvgJcOYLQ2kfRRRxv
jxsgokunV74zM365l04g7o/XiMo2xN8y4cBCcHQ3KZht+odsVwE8SpKaVz3KpzX9XsEDj0MwaMt5
YcdCfLP76ZmOFnmS9CbPbka1rVv38Rq7b/fL4DegeuJtbIO7RatEtpu4TJkHG0Msz6ziEMupCntU
Tho4KjJxLZ0pfQ+q3GtjA7YCqNmn/wtgk9MIN8CFGWcekLZpJALVqLg6HfHNAylj60mfBqLR3XQo
Vxv7GBrcNH1ssN2SSEKHAa0fYKOCJ/Y8eCnpwsNKYkvuCElkX3MswLlvE1plqQTUE7gT9Rz+Nw9r
7ayDjWN4ayTa/EZUPXeHlAtL8Wk2R5kjc8Q5hpKvxpVTexnrum6jxXYryjoWopurhUUnG6aivDMR
2NsmSCBXCfd26R/Y1w4BYw2YSTtfWF4ijBpUMDpGgS3dcv4M13gAHkTEIWcAxWIFYoIMcg/ADsma
VF1HbuyaKYIOUo4ezarfHYSIbig4GmewCLFnrjpJYenpTnec4zHC+x7iw7c05j4aEjZa+zwMXbcK
4wnmHLF7BNJREdM+4llaB5ndYQ9rn7ZOWKZlesVAch2M6u1A5NnbcE4540/pvmZ38OLZAQFkQIHT
xgw10B63TEMvXpYcFkrST4gvQg/dQQGRtzwZ+f2fLuXHvvJtkXwoGXdtc9nWjcqWtlwPuxWkQb+v
L7OgGndOBH3ZS+9zMkeHZXCc7Ea6V0wyT0vpHHt9Vhn+bLifNKn6ZoT62z49dRlN4qIcHdPdat3l
JvP8xzR61NGOzt/dekV2P/jA6sCYXXYc7GplUnIeOozK+MwPGyLETCGi+rTGEJFvCTs6WYeoZ+cx
HqdBk6w9Zj7IraHFoLq/BfrsPsyjZl7wTyVeZBl1PgbP8OpL4SY9hRtH9LN4G1Veax8TlOEWD8BA
4imTB+wLvHcccAZH74OXZ9gdoHAHcDze2lsGrQz6mMp1QS9n1pa7x2+ADYisHZeVxNKSLb6ZNdOT
rkI5s85URIBkRJh9yc5ZJFliaWSSHhoWsTa+4+IhW8i8uGwzbo/ffOuiXOFwXptKyJnA6TEIzRyV
h6qdX3l7Wv5GzH48aBDPeLHX2BUMv29/Seq8PNXGMoBILbkyRpHGJbfEQ0LtP7XvdBXwX0/Jw0FX
aNXd+dpXzjNqdKiSIsakw6xn7zxmkQ02GZ5m5xBXUeHd4jruhlwsHObd2zl37xlxCo3Qz6sBNdoH
o6AhxJEeRYmA3C/l8X4/zQS3NxCZTt66fNn1BPRVRJJ14fSOllwPWjXt9219Se+Y5p7XctxMDCcP
6rAkVpTUVFTf2zHlTLgGwgp7dKhNQLzgmmSGkxBdsWxW2vRO9PzNPBEZ7V4ThtV8YV9FcX8L+/4m
0pxmjCoQVf37mYawSa9FppsGPMxj2V3QcImEsE9ONh2/LMYLHR6Gaxv3nieQebQNLyndCSTve0pK
VuTpPWIeAypBpj7Yf1zSXVq9bX1CeVdCoCTXxCC01tSHZARdJ2jm94sOfEcwo/bW91C3CaHuN+SQ
Anxcyf/WAWftAaQ0nsHDon0GCPnJhVAVDpmqIgNflxGdPRTy++rerIvD7TS7cQ7X5ut3xdxOSC8v
QtG98g60JwrHbgqvImaC3HYJn61f4i8n3u+X8NjyXO9K1rYNl0D8NkIBhtUW+JdqxOqUniagb/NU
1dlf/z4xqr9I2PhYCksA79DuHxuH+bkpq1qsTjPQi6H4hpS4w9PREh7UFB9eO8A7ZBJuzJTDYkze
2Ud6Ng+gRr/qtUmGWwe5g5l5M1SM3RDnrdHM5uP+9k9jAnGER6v/O3C8mJ+865Oy+CsM4eFV/nbp
aAb/2yMopVpat7eahXqKwcxbT3ja0WKOmqFwG/QMZzM6Tsg/XtOEWd1JWn4TFRfdd4CBaoCx0NYh
qjjKEmMSulMLQeO74YJXQ555Zji9tlvKfvZt+jW0r1g083feEIZUGvcnoGWDNJykWPTUAC9EekTY
aK5vMv1gDhzI6xFY4SQjfrCcSBZi+rRxe+g06GWC0BSt3VgKtBXvrsTqIg7//lmlH3Z6lYajJsuA
21hVIDn8995cj+styIj2NOsjKlFsKY/rOlAre7Pzi2lGYmvUG12XjADUFVOLPAcVNIAiU+VuQw1B
tuKaHpb2RHL4E7PfXRU0IBWmBCAH/eEXO5eiciuv19Psal9eU8WmT5hsVu1ig2uD8KMkS3nRbjGA
m8VkbzNJipG86jScn9ydL17Ew6ODdlAHJwEbDXXXQ+9Lv5envbDRj7M155sLT4uzjaiRkO72g9ID
KOvJSUvh/iaGey9DJXjqcD3X1gQFHW1ngDUpf3o+LrLP3fyE7lBL9j7/ApjiA++PdRlLr5qrox3a
slb79WAzovCkgL+FiN3plOY8cTyHFvwffMLvGzqr6Ip5r9Sk7zc0NYOus0VKuLcfVxTRULJ7I8Qw
NXXJbnSjLNmndMhH/Pv6eJ/0w2J1DM7jFgn4h7AA4eZSZk9obF7dlhK6jO+oMBo3S2ms0xCXrNo1
SGSmQVaveA44IKxT6aWYc0iZ1xxj6hE6CC09u9UUnKShUOxf0WpQcDAFbBfgJ52DL84bUDmoR6X7
YO1/3i24lzEVN4PAFoK+12PGTqwrc7vDvG8eA9kthzvzneHhfpDZpxNTwpODsSQUSRGfyKCJESVF
zK9aJ6crulseENSKYMBpoB7SjPq5zDqv19U+TdajXcWS+PeDIf8yd0L4rJJ1QfiEJD1qYktNOpX1
tT7MjMkmWTZWNetz+NzGXMAHYNrRdokO1hSTYqGuirB4Oy7y6DAk0QYns6+h8svGz5pMv8mhv1/T
o9BVz04nsRGqw6yN6i9M8jWWHdYUr29ndPnOqOXN3UiuzJoj3uwQS1eiRcG1johLGWLkoP/l0g+j
Hiv9zy1JaKSC6tgGx+e49/LMwPLbNsaCQwujM/hJyFL/u/DIF5BY+Xl9mB19UgwYpB8+crisL9rU
CM5dBiaCKfXl75/ta298fJ2/f+hD6d/PjnVPlvlQRlsfBvnkg9MrwTc9HWjR5bX86E+Pn/XN2r3o
fbvgp4LSgwXz7e+rkLtPebgKTOECTE/j/5F2pj2KM8u2/kWWGGwMX9Ozsc1kxi+IKgrMZObx158n
2ffeplxsLJ37Sv2qWz14yoyMWLHWCuY4aVomidCWl0txNd6n3Wr3xvRoOH3n8M6EXAzWccKLsHtg
rufSHDer3iaA6QCfx1U7GPfq+AFcejsKBDmvdelWcprGb7LM1xvLgn369XY/4GuYdhX6HCUvaSkw
MT8//F9XFZInHKQYEYPqDWRP3sMLRDXfHpaFS3nFrArnjH1y8/ZVwPadeiTtLhmGqU1zrvcmXfp1
vQyyrBfPt0JykNfDO3U2R/pYiTGR2+tWcjSUUfVbU4Q2dgt5fo1v5DqqLnH/gqoWn6aAvx90ezzq
l2Ux2XQLrTuI6TwCPfWeA3h7Cp2yc5v8Vi+SQan+BmqitQkY6l1lhoGBCrxTGXKT9OwH5d6B/5+H
8/iIy3REpMSFDyWxMq086KoD4AAAzE2GohjM+E7hbX1+gaW/XQytwDTyinShKWjF53O+fLDiuLwt
nBNl2V0Hq0mhXUakWOnCoIOCBZVNTrz0510sOpgei5cR7gsncr9QSWXecyPbK2s5S6j695P+vqPM
Jy1ex8XrfcEd7XvV2cpHx6Eah++Fm6BoUozVjWYpFodX+Hy1KUhTcI6g9qrOjv4TXvtr7+YCnwcq
9T14XofB4s0CRZWzildQT8tuobt17rxTZ+Nd6DyfjHJYYjfa9xqsyCLT4hl6noa6o56g/1fgOCx/
aBA3d6zdWrCyi036z7DR7wB/FWs8IpKq8E/tXUWc48KXlus0ob37QrA8QDoqeClCo86stNV6v1Ou
hwXFIWXf4VshB+/qcOkXUQJwg27ePGIDjUNpcG+fOYZTk4mK6D8lHVmDzLSgQl83lGiOBMue03U1
Nlt82pf1wwoywtxOQpXxBCF4kFje6TGzWa19YznCB79mfl5uuqyrfwdHrVCT00YYy4idzvPjvyy3
Q2WxOyXXzaK7DGqdmojHzYcYPN1nlvCzoRbjT1nfWjBv5hMct+wd3BIP5hRymgeWggyF8Uhbr5Ny
sKclySaSjFgdMwRZiNztC+prqfW9WXAiYR0F0FZq4RiXd9n6dyZpT7VPVmEKjmOc6MiaW3dsdJVW
F9VqTrStyDifeVSa/kzwk8PDaHFkvlttnCg6pmn4m8AywbAPY3LNnHeTyTbe9SpTJi0fC4DsmOt7
87WnHL2HB3wP3xnspYkP7x6Pg3FwjssPTMjF2N3EFbtwEvehBnfAqXWPOB7jFOreKcXDgmrcGKpA
3U2Lmyb81r3XSa/WOFUYyk8SFX+uTAXAcLy5C8eTJaEfq+MG0xBWqaM1T3cw7s9f+k1TDM5DCbF8
ofS088ocxopyKM4ZkJN0V9FyqHRqwyrcWho6ybR0M3exUmcCdPsU3C3I6MtpAXbn177c0SLdP7Fn
L96lIG66uBT4qmXcQpxTqPnrCazWtJWMQCiwUWdEaxnqqH+n9hwdUFv0gKwlbnSBTAoz+5YTLMt/
yynSQVRSRSwSpYFB5pMmVcyla+NK0r2YZdt7+tYkjepEEVu24hKIlGQDzgA9XdhtzaL4hnEEQxdI
Izg4+ym8I+A2qEl+ebrPWW64Yb9ZbyXMdtUKfrsa2evvOLEsJYfdNdWSbhF8aIDxNTsEYiXjUzYY
g+z76AU4l6wiDDqNKQ1IGfHghXFizNsQjS92sVMc7qMVSDgTB+IyCBO6eIGyuOCnKYowmppyaO39
R7qyIYiq4321tk9lQz1QOkcbzLH2WPbKWRgcdm7NUT19JIdzqUXGARVB7WvW3Hvg+48PzQwdrVee
0V9pF/vqg+kvY3uDMED1gP2jAhagV0xMp1RNcPKZZcGU1jZDIZmdMd1jh0ZPpOxXGk+aoZv2MT/F
LNTZw0QsIu+eHkJpDXKHYeNr0Z5Gy92uuEeKF5htEWI1ZhvUaS58s5oWtPMes1XMCHraElqXih3d
URGAkxnPVCassa19jhnIdaXNd54qrXWvtAe/lL9Zpe08vLc/75w3zlwatkJ4kzIAkLlDz8DyEiNP
Se2m7xfVpFuBc3cXkDbxlTxOtJrYzmqdzeQ8jpidLVIQXIaMjIEKRfVq3aaofb6BPTjH1gbTHCAN
6fZjyjQVhpU/GJqJ+8vji6NvUcPWbWekJTedLeKipUKdj5OjDfx2NUlJ4ICuEqHgT6b3ypgLc74w
xoVZNmeaHIjfxQ4EsWCq+J78HE91BOMEFpUpUf0SuPOPYpP5dFBjYVSyNUgUwtq00K6OtOn1a98/
5x0plTf5Ai56FYbmAtuxATLrvrwbM5vwfE666p45RqeAoc5W4Wbp2Bv39qQtIwivgNaMiEbYwyal
44ekGsZ4Et3aDHvY9Rm+gundDgY+itsFRFa4SlZFDmFR2sWteUdbxqKoMG+h0mCSidY69e7xI9zC
SupVv+5fdHwTf34Wq5IF6b9Osq/pvVWxWzx7659xlCfZ1N+FoUoNVgxJG06ofxCv+VrbJYvLvHtC
5UqvvokhBL2/o6DXEx0t6JnRFSD5ZM52vuLJmHOhZ6t9HXs9BTbS2Fm5CMxphjKxoT33neHVQwRu
wYBit404VudGzYY1RS9S9tZvcBG2Q6BlepGHEeCYuzqLGy2/UCZhQAf0HJc0zGVDmD65/Xk7vOHZ
4NdcU6Vdr9wXtUzQLT9WWsr0BSVeBnABKHr5MsxHmNo2TgfI7whhjBNzpD8YPdBvo2p3FiZtxgQN
RAO4IfXvAlb7NK8f/wa1ZzIlAw4Z06liYqNmFl7heDqci+h+453UhuNqXRpbJ06r79Jsk5o1+5Jg
acANnrFkWRZEOUx7B//UrrU2weFu3mBmRqvhNmbM077JrLNzfHGY627TkokKOTHlTVHKvSIPReEL
DRFvzd+HQ3lXU5Pz+arEK9FTWwM4aMJuNJY2fCWHnKIB1GQgeG2mvU3gWJHhTlOgUpHnclDS32Sz
3IjOmGu6HVBVZYL4Etwu680yqV6OSlxo9XT0a/ZIB10+dxn/ZXGOVuxtJGVt4xYaN8jLLTdpzaZn
PPUuJto26mlFuO6utSCor7sz2JsEszCEfyAGl0G97p7r02kZZc9s1Wm59ZVguAKCMASb9iE49jZs
Cqyzz9DKK+GO2Ysmk2N5F8wFM3U0ItEohUfMyG3SCpRoKs5DVzPcHkUDUdkCOSB+0EPdvZTNMb1Z
pFeMwoOzAE2cg1bEt692O4EJLcHxVdguNbEWtfu1tam3bkb/u+ChdmhvjNPXnL5exax1Ze8QOjZu
Dmrz5nqoM9aNm1trk+FZqBAaNwlKsyF/vJ9xjNvLpvuz/DrVS82fo62FF1I7x6D5ZyjDGSKwAp3l
Ca4nzfl0Mom07kS1Gb82GGJAbvrDfRD5/oxWXv8q/I3ZLbjdiBY+Vhd7yJpUoxia7ITiD4NE9seD
U2+C1cLoLk434zTCgp6hYPxKLRpXHJCLbPqrOz3W9bLY9Ftm4ndTy6/UnGgJ9/KEco6f0gzGcsSZ
rYkUS2eag/y/adcw9LdEzwJH5EJNzQIaVX2uFU6blRKjHi7aIxsAzGrfXAbnGNbQuHslswvlcvo5
HpX+wii/r5qBtuab7fh+1JdK3LuY4SOo9BpxDZKhGTsAvAF6gbuIjs1Oqd6ZXcVsiRb98w28C4jg
OJqOOgFXaqxyf2+h9e2R6IsHW6gBtwwfUqZ0nEXynTQT1PungFF6uHJ+M/MNUftaSFKSNanQZB73
C7BK78HWRjsNDSAvUqsyiGQqnl83lgF/zuNTouxv3JgUXWHJA22oOjk/kB5CTDoM0fuQ5kE2gWlu
14p0gvVeCiUcnLw/rnN+LjWRtCSXJYWZdRc9xEgQIpaUu5/f4LsgxIJhyi/ZVbGCv+vvN7iv4gCz
TVk4Zgib1AxNlDKGGYaM/2gwZs6gd4WyU683QpMeX68ehtsoJBf2iJqj+UE0PCSkcplRgP4IEYDc
LEWn1O/4VqBpYnjoke9Gh4l/j33Zmmc2MND4TbTc3ucnUd8Umb+eJLMYS7daYa6ueJJeOLhJilVv
L0ZmWK/PdriPVeozt9Ua2InxpX/FdJDPyF6dpmPAOvK7UcEeFmC/Xaedzp17+3xr5bxbyxSA5+IJ
Gpt8yYC9/3l1uMt6D+GRiIbe2dH65X47abTbJ95g1F0Kfz3aN9y5zelNnOnMG25OwFDfpIrkTAUo
uzK1xljk93e/q9tkk1KXxz2006O9aMTQMCDib3w63mITcgbOHfI809og0rUivyTA3Ob2tD6SJ8zd
mEc9s3Wvz9CJD/OguDfiDZnR/bu7zPZJjvr6Uh7P5aqsiZE8Vqr+qPLT8PY/D05rWDxhw56LrYPk
PI5/sEh1rJtlTcoWiqm15butiuXCwtEn3ZLdnXTc1t5qoa71GaP8+du+IRj/vtVsTkaysd0WlXHc
Y1LbhDcpd47Hx9wY5TsAk2NEKecSSLZInUSgLTRnNbOV12Z4uqxmI04RpYtKZlPGLjyzxgq18/p0
rnIfZYkiDa4WEv1478TqpLGz440TL6yYo7l9E9D9+A1vHjqOKqxg7w3ZsteGbzhkjvxA1yf6WtiP
ur473X7REUudlm7WF7PW0pm1XB9ldsd1zzS6xpOct/kGFOPDM1cGr/kKqLlcti850aF6PZWvVW3M
TmFd2g+vsba9H4jRhiWsSDMIHtCxWjkf8V1OiF0IFjs0iOXkocxH3F126bhQHvMR1dFgAA1UhKnJ
W4PMtLJiQWNLrBYieBhIvDjs4e3NZtuG2/r89M80+c83fLkNGUdenn59PzwqyqYyjuWYOgpJJxzd
OjHn6VGgSaocBLuBBeY2BIO3DBrBcA+doDgbWqQ1iZBViDtV2667tB4j1815S6pcQh9uL8vNuS7L
SVG/8nGSYCMGBQOjBQMPNnFp6G7MiS9s0sD4iy9GTte3QOrE8BRFgA+Wf3PO0+4J663UmJ7zNqEm
Y/unO8vEfm1bWzOsojyOB+HNDEeQNkYhKUm9gs42XEUjnG0aXpXMkqB7q3MKd1BJI6CPCqZGjjIh
KegS3haccWJ6dRHzff6ybzySiRL/vmw1sztL+3v1sbxUWWAhWiDmcsIXFPHKj9v4p/bllovSdrQx
OwtbYVqx7G7kDu+Qi/jvSwIWoxWpMq1e1iMvq2s5rp4uS5WXpLiDEAIb5uTCE/0hCLHZ7eSdMJW3
W1lOGf8/l8ucMIXbYlW8jEvPgCRpx/AYvAbLGEHAgsImOVmjYwVHHARf+GYo7ZXjkQ7RI6KCHDRs
D2ocHwkXqNL3Vabj+xKE00eP1gusjMSCLOgbLuRnXGtPHEvMUg7znuH9hiyrENJQEsKKyJxDl2VS
GleOt3FcGYU3Oxwt6l/XHs4cdmJ7HOHx1tiGD/HDuR3Aad0SorpQW6c70zV9mLvR3HAP4cH3zZyM
4v2Cf7mxTMDaX5N0t2TUIetJRYz7tXIbla0Rz4Wo7gRn5ANVQKwiXpy7XwgNPYSDLDeLP/ATBBMM
qL7xvKiCKUJy1sFsONwdlKtN6QPxeem/AaUAYGkAM0kHXKrw7IO8LLvHeF/eLGvE1oNNdRorMtvY
xXN8XY7Rvl3qYdJkbVowTp75B8T0kH50OPYqDO4NqsKHim36vjFOzC6UC0Ej5i6K4XDhDYvWgZRY
I/s0DXdmTs9GD8PjXl428oY69PsJMofSo1w6J2N5tNZh4Rmji1c6inFPtRpz4TgBI0f01grD3jVC
HM1ZTzSIEgwSL+cUO88a7vf+/X0bmf1bKVwqj+1aZhpXn5HSQF4Pe9VG+Wstm1WfgU2iNDlQ+eju
rnFnWUo/bdaB4QnPEobwd5TakZTiSsp4yVzsRHSzqE3Xk1qLoR8e/YaD4GSf1fP20VPZ+enWM7Gg
fDkdroUVt86cdu17ZO/xwcKQRTBQ9ufpMoPzH30qGfZyqU1/YZbfry2zhxeFpb7R5bVPRSAOFb+F
u4GtxiIKQ1ua+LWh8BdqaCRvRmCBfyOY+rwDiPN/Iu/vW8js1tU+2T2Kd25hQ/4vHYgKEzxVaPLV
YJuTSk+WDF2oOIzvvZg4to6ddbMmbC3gLkW5nwBAbjFbWoiEefRlu9DDSAgXhXmEYuzCT9GqW7Zt
y2COJN2sjRaAFkxvxsnCgI6DShspo9FvOsKzy5Ikf4j8stVJxKw1q7ZbrtWkQYEIi4OwAqGpbDFm
pZLKxSLOcqr51lR8JC2iS5jIy3mK8tP/WRr4GlZouZdAwzIo2GJfPm2vl5oMD6mHGxXRASTXZ8yl
WfRvk2F1sIFS//mLVPIumtnRhfm1ND4duWiPLS1xLyB7Qx+cgj1NoII1aPArMQopIAHMcJHaxdKw
62E2GkfjizuU9RJ+VVA/+ycEKAiUza1XFf27rTn7ALeh5q139CZd2gS4rIA0iLuot8zPT/GGYcKy
enl1mYCwPejb8elAZC13oNZtcXG9uXfcC8Ta3TYgnOZcTm6U7JfSOQN1PAgYFZr9UqvqfF3c71fj
GI5Vo10x2oxyoZU1qQifYzjXYvxv/lDFeOLf5TLf6M5Iku2ywuUoBHpMmGeh62IQxuRNzC0XsRCQ
+Q2IS+akBIzjrwRWGH7OQft8qE8PnXnH1e39XNsduIveQKZLITTnHqYKLA07DsMBXb1HgPX5VwNT
LH63HtqxbYcDcySzBK89txxhWUbXGvb7EQ4fTDW3ACEf1oTd10U2DNXViIxZ1DXzUs43XXdeYBWm
hE4NimA4E3TXG/V82ifJOMZyxSh2cD6hH3JDOJSg0W3oncFXOwUh1JCVr+uKYVXMb0YNLPugsswQ
aPalH41Gn9Fr2IOGJ36c7+9m++TWABZJXj0PDyjSskk0FBw9c2p079vxvryf1F0LxwrGAkkP/Vbh
fOMX1nd+4gXHpTVseiXLc6DyCy9GUO/1cWYTkcMn/VLwFms2g73NZw1+vHg0dkZAisY3qfqDeuIk
mhTXV0SkIz4Gg9AhWkOPYNTxj+Rf9qOT0U/Ntm6NNMEt16w1bt/gt0jJjJVHI89b4x9VM9chfUPE
Fq6Cigd3UUyPZLeqw6BSTxvObd3k73MF2yalYK4h43lOloikyyzOEJLb2hqE3tIeDcpeK/FnqVG/
gpL3Kpb0iyvg1oZXi8Uv57OyqFflzPDWlnEYmFiZLUMsAvz+VOzugqCTs0dr7047iBYwnXGqZcJn
poQ83tQ5tLNxDRhARrbBaLQQox6qtNb/DXMjRhXtCXcUSCSO7CbPwdJrLCoiQL1zEfaXPJvkn+aL
SCCNNAffPsMJIMqIqN+cAxE1buaNjtvXXIwGdB6wMSY+cp7hFCT99pbIHMdNwFdy4/5O/sOB1WHe
C2//LvzgW9pQyH9Tt37w9GaFBOyHBe47dxheyKlmgBE/zk448Zp91XaGCO9TQSjtpMbMj1LR//nh
rwVd4ACz4/uOt8dGQkrzf5pDnz+0NjroZozWrAsejWYvdRY2MCC+FrJRvjZqQ6SGAsimN53n7bw3
aAIjspAQFCX1kXF5mW+wVZaV9LYv1wB/l0xM9gdMyWTeCaYWxqGHkY5HG8OAjPc9r2OtxIijinSr
rzJJZY62sePqZHLtPEj6jSPS612BrhHeX/Lw4/a81bW5VosTXFCO0QE54M9NTs39thbD5CGOzTIl
WgTpqJYTRN8dVC8v5D/mNi+XPq3PteKFznVcL9BOrrVx7wMQ64CD7fOi3ptU69elMoX2cktbXIGJ
GlfRM6ktnG2wuhydW/h2NJm4u3WqwWVWRWmF2yYOgHqctwH/HpK/rp9JZ2rLdFndKaUaM0PJNqlx
nIUPSQR7E+Z2rOBnpb1jE7YZDsw5Sc0b/uLvD5w5MA/jdHG5w+OOpdJxz1x6wBawW28hPEZ1wrcq
RmmvKo4DWlLro1gyUnbbQI6CPDvnK7xL6n69hcypWSmON/PTrlLDMqviQKAsm1cuiPKzNBY+yujK
oGrPejmv/i8I9Pv5M+fdMR0fD8UNn/5qlDDIlI3Ffh+GHIr1nCu9CbIVkFYMXHHCLTMy/fdWKh32
yXmuFGsxDp0eZfWl3iRdlcY0B4xU0NfmvE9NFgiZLATuOLO2SZA508uZVXXZa6fqQz8ocfEsgJlx
lwYLHF3bo7H/VYzxoPGJKeqwqjhY4V/c9EhsTTp4lX7TdL0fzMusQqYqTrodAMrdPbejMMuu9eBH
Gs6U6ZElCh+EfhkwovtQhNpOfqaPnNPpeZufHiOzQneXx2231fY0HQbn3mhV/5JRG6GyEXvYq5Jy
3KpGAMENFGxuurC/ab4X2rnrRC6ET7eR+Xzbsa7ur+OdIqHyChirZpPmz9vhhR6i/q3Q4L6ZDbw3
9gaH3ykYSSz457Y0zmUBT+QIYzb8abfjr9h71NldicG9t3VDDIcRHtlQLq6u0V95TeZYkgr1Hwbg
kEqgtxzgIeTctAaaZEJV8ufuZeRSHdCaVSrW1lXD3varZtKDOhiGlCa4BdEB8XB7txxhx7PB8+kl
ZHZL6aEejpUiS0oNl3uk3RgSkmFrDHFnfuMeGRRnU9IAlLHa49Q+bDC9AQHHvP07CGD7rPFBVQUp
gWWg48YyOZy2FLvl8isfLIk+y2U4bS27fOvPm6/8pgz5tRfk778cJrvj7XjXUhbRfLYbkOFIfJcy
Hl/XH6Udx2cn9tqMfCI7KNjYRUXGuaFPMMCcVY1pbpHydykxtJSOC52KKsIpPQM8z9P9sfJg7A2I
/WBA1+Aodras2rfQkWmnsTOZOiOY+BhEUUn4NMw2tkEzvJWER/fYr+e8HPVvDPx9P5njjwHNi/n6
ouiyGwUyuBfh+js8kHHjg0ETiASv4CndlLyZ2zFqTde3RKVDxQr0AwCuNGcXJKYi9z39bR1wXxWm
/2DHptFuzqy2x+6QVnalix7XR6rRiDetJel1mzaP07y1+2hs4c9Xvmb1Hs2XsL6p91Lnnte/eAPC
/76JzMopHi6Htb7hJsoEUQzv1thZNqo96pLE/jnUH202q2VFj1HnEqJlo9uVE8fLMsD93nS/7yAD
BC1ORzU9FR56nK6NHjVkg/z7QbdV22H+wEzUa7OJm4TBVDVL8lI6d4a2dc6ipT7EdGy1cnbS31OF
Kp4zhZVbKDDIK/NRtLmiq/q6rMW9g4k3/iIqzEajx8Yg/195FLVAHIj1m01KLA+AEF6WeWMmMGSt
SaRPOtjAYB8CJJRzvL7Z4awTecwx8J0D9o9sKFFLG6WSyE11At1ETYeTxdKWDtlYh/c2kF6Tzs/3
SViTCY4E/pC2rhJI8HrH7A2YeRxjlHcIVD+/sDcZ1q8by7JsSjX8WzUoJ+B4jYdoyCqRTX8km388
qTZ7UDcYECXRufalkfH08/XfNO1rpWKpwlyDEu0IKovfoa9aTbaX/UbTKCwWPV0ojVHRtNtp35Fc
gsEYQBN7hXZ1uqBY49QBsvOtux3QhjA6ySixKIxauZ3n2psY+HpXT/TzJSAvK4s02Sbc1aMzGOzB
GKkpbiL+sgf3WcjZqmM9LvG10SMYFQzMSXpH9J4BzbmdefqWftMMdirveZvI4wXnrmhf5gjl3ePa
2H9Xqen7mM0yscopwkww2hjMgG234Zz017OmNbE4Ludma85YKup3lyOWgj84BlS1d+8aLwWuLHmx
5E0q8+tTFDOB/3aG4nO489D1Mw8wWkWM1Rg1qKbb7asidvWdy1RjfF9JuIsG6Cm9KsWc1pZWq57X
Ycn9AJmgf09X2v1RUrV4bw3CbTsMgRzqSB3HBrMcB0AA0ljlwXneRsB7FM7G8GxKdQ7PUqs+ihvg
OU3d+ma6ZKAK6VEu8BuU6fMjQrQ6SGlruS6dF/UoWpjN+mSQZmB9X8gJLL+TnM2pZsIMQtwxCN3O
vjOTlrW5/cs3oz145fTnn4Nwymo5E65u5cVyvTlf5TqT3XFFOnbbIeSGdrs9d35UuDO0wqsdmkaW
T6eITnPv8wZ8FwB+3UL2BNH0a7W44RYGKCpD5LAyN6SppkQ/C4yJ+sPHbGh0DUm9/HzlN5jC74fP
nBzVpZbe58ebFm+tsH63bOUrXpP1/IxtkrEVzeyqgK7RcgvtKWiVdBCCoKHl3cXbrU7dA7JRK8C7
zmAIyfZ02803O40TtD4IC0ytNkqzvcC9DsMV1j67k81sNANrB/uSmXm9CQpEVkxB4I1D3pOLtfyt
93kvL3eU2YeLE/pk5bLVYrMXhsn0gFuFOdjM6vRqBW3Zb30UHBnNF1mAR4abB8G/aWz9vnxm6+30
8+p6L3F5jRcCptagzrc9Zy0EcGWEqsrNa/2W1L85xK8nztSC9/0YFl85JfIMQmY5QA9pOwWvCWJq
GFQL5kw3W73cLtrfrPv3g8q7egnyhcV1ea0V1uQKT+qHjczd+Nr4rP22fNoo8ms935BE488L/13S
9utxM8VaRd1WxrsHb7hefyLX+ODhclyUqKTX1iLyRwNo8CwPuY4xq+fkSJp8m5mM7dflM0FnXHg8
5pUSb7ss4BUeezdzcPbN0WhE2Y/5KUKB/s8jakLhoN3vG0a9J4nUdx8QDYCx01kSPEkKMIoGv7TQ
KwpY159f0dOL5dM9ZqLSZnt+KNf7hm8zGPFWvOac6lJ0jM40P5N/JoWfLpYJRNd9rXA8F54v5GQO
qo5ODFDY/JJz4HHANMUQB3tPsindTr2VE4FznzWTAimqom4e8ll3JsvftgGsmz8O1RWdybwX+z7c
/wsutUy4Sxcr/ajL3U0/B0tAuIZ2u01XBC6aEe1tl0LXBf3+/DnfrvhSDSPzYo3unl7MbLVd6Vxc
L29stbPfY6IuPCab2ArEoPT60pVlWBVQ8wxOWaOVs9ueZ2j265aLqEz0KrN9maL1e5sjZz/eSiVF
lfw7Um9KlJD2Z9WRd+Cx2pt84aMdOMPhHqGMpPqCs3MjZ2F+fgvvSqXS651k9v19kabp/JjIfT+w
wwIjcbg82W27Yjp0E3gDHZxaOz5sT7MzbeUe9e+OutfrZzb+Yp7Oy8U71y8Lk1pxNAJT8z2PLJQM
37KWZPk+z44sI2eJvw3wr1fObOdkzYdZzBdyidNP3DLoj4wMZo9uWcylgYGI/l3kffk3jppMNnz5
8pl9XTigKtBKY/nlw7CRYoZ4NGxYAQ6ZhQFhpGOkziz3Lcv19Gm9ZbZzaalzfq6W2vOqYePLvgE6
eRzcTaAljjMuegXBPYv/r5esU//+Xuj7x6lYvY953JpbH9HQ/oIvtTVEe2EIMQwm5YnRoX2Ud1W5
aP/r43LVTLZS0jZaNR3PyVae3TeFJjIBG9qtsGilEsSo0EhStJzN9DZo/7+Py3UzacppvD7oO5XF
/IwlX/FCgkFtr/kdGNBuKJ9r2ODNWtOccPK2YC0jy8DnrYrleyVz3XFtt76ByKtyKfPEUrQWXg18
B0sGA533CIUfRePSfyJTiH9k51mz+lC7WOfRxkalb56YzOK4AFMoOXFLdz6Hmbch/vUOM9nUoZiu
k8tdU2N5lo0wXwLRtdrfjjM8Y7Mj0MrDKbi6+VXbG8mO3HD/3k0m1C5K6nynPbhyfZCipmDt48XV
pIQwoojA0jLzQLj/ssX/XTETUkvj83yxJObLkHY3wlECEseh7eAX4Fh3M+p2FNPMSaD+y9L7d9FM
HN2VVss1tGEVzAQublFWS2j4KdmgGwRQ9qEhAUyscWoc5+Ozqlxgfzfcv6tnYunmUB5X70UeuUZL
noKXio2udbledOfiK/n+at/qyMyIrs07JKhG5anVmhsPrHU7uLz2JV953QXNxls7r3ZR39Uurysg
E3L1ORtGPcoVcOLWHjZJNX4pXrzseDIQwaEoHuRRZ5gu5g80RCRYK4IhtNfPu+BZt316TZkwjNVf
iopK3kkvHLfwEBlHo0N8YWriXjC0LmzgsBR8MTVk9NVAU7DBFFs1F1gTBsHBsgABptv61J25ltUv
t4YVsYiRzznUftuh7wdWHxU8mAFaShBNt9Ot9TZD1EAz9HBL53SFH/H5eZ6qpQ/Pk9V4lqrJba1u
qvIw482GIeUC6001AwNxDTqg3AvKdfTngjToSlgGMiX4mdO9lEfK/bTd1XYFwoikiIajtHlJseqV
OzrgC15j+A3+yu50kH60djmf740OT04l/nf1zOfTE02Zj8cPPh9nWYi1C9oF5KyiLQJwQAv4KcF5
sEMYy9ndzwD+4bmzVlwHKCil+6kk9xdokiM3WONh7sDBbNg6bc+zL03P7vepgg5tf7iIZaPBoK03
lVIoDQ2qVKq2AO2iflBq0F+ikszlor9NqV9eUDlz7i5rjIQtrnhBvQEMLRXuKU1xOo8OeQaFm2EZ
8stQPeYcgHlf5gnrvKyL6jlN1MVdfhmOP9vGYhe4CqaY09asJn6KCErG1gwTMDcPMcp95szJplfm
qY5AUo0LDno+Ug0p7UpgieqWA+MEeELWq6jLWtUor2x+vtBP6yJzuCXH010/7rj4IGycowYyGiDI
/+TvNRTqIqDRAncbqCppLRpIHkhpp/+7A+/fvnjKR1/e/n4x10/FR5G3L0UhDQqItmI4Nd68wAZY
Mt5dzCDzgo98tk/PnjnxrkzqWOlnYgGI1KlBo0B4zZohHAlLIjakaAQlya0a5b/66aqZk26blAvr
MUNeqVWhJ4Kj08BJbVmTn6DdRUUpjiMMdMx63njy9znUy2vOnGPHZWVT1Fa85p3siMh6lX7jExna
myLYBsNo4pO+5WbT77CZ112dCXurhVpQqpe7ih5pMGg04rgtHm0hyJ84XFhQebQWNecdPw/0l/X0
eJwWt8KDL8uxghK26oO/lVLza3mEJlegDyQ0hrzGVMpOAKMuOoiJtZ4MaVMVzAeuVOKC+68BDx9O
sIPB2TTvIJBv+sMieLaHX24w3ZfWj3WVcBxSvI9AyQjEF4B/5oS5IpAlBpHOnT3JH7lj6t+fuv/W
wTMZe7n67bpnPsxSlVe3bQIds8PbjiNgZbLP4UjmuUW/RV9fFsAfB4VUK1ZuZx63F0pOvexXYuEg
0/bohtd/Z5Z33r3PZl8eMRPXTvhKLK5XrniAMDGQSfQe7IuWP1KQb4t89iCsVUyClneQ5Kx1NZO7
H0tH2EiolKhTwKKuTlzsS5j52evo+gtz1TBbuZEsb71nIpl62SenwlaeXoQyNFmspg3W4J7TxxgD
8jU8nbVxxY8252nfCKZ/JTRqJpjNyw91oazLz402WEUPm4JxdGY6ShEKPtyKG6kF7d8guAd4ugcr
jDrQr+zEeUNu0Zqf8CHOS/Fy7ykT5R7HaulYOxJtttaAEPfw4l0HqF/Gm61pWGRbMII9QUlN29Gg
YebOpoz3/pzZvm2CvS75TMy7XrXjYg7Lj1gbmqFqrWmLY35r1NptjFXk6geaZOmfwgU6qWu91apa
N81wc24j54zTMvBJuteJM3iakNfQdiGf2nXQsRPzt112AiCKFBZFk4Poui09nrqlPqwokpyc23hb
Qf3bjlomr9tW14vVBg9lGZBBgyEuiRFzsOORN7c8oYVWfythSjDCHUR7uAp55e0zxHyIuE/vt5eY
p+AZqd6OHAl1czB2OAXgXWKCYkDsOCDrxGQAj+K4kXQoMX/AjQ+cAuXUxJjWpiXfOTiFKtoQiWJe
oq77v8MSX15QNgk8lY9jrciiJQPihGxf+j8YDgeyOeX7LFAlkKSJnK+ScwppmSCJ4etxPU+pJtkp
A3Q0DfriS5vpdKrwfvhZu1IWTdX8fmZhPuQxyBrebC77g1CfIbr875IjfCMRlIBsI/Dm3Hz5Suvi
Zkw84TX0rkbIOCXkyoxnp1sJnGsIAwLBvX8IcYTJTcPfZ8Ivl86EjeVjzqSilbw0A6X8AcL8ggHW
Q/eIqY/GT3PnNimOmf0ooqrdZTJ1a5lfD7/9Ii83kYkam/tmqzzk85vmDjmHLclp5boHJbm9QW4J
t8KSOGChvjAVpkILRvB8XhPvq5F/d5Aliewf2vh83cnXYA5qdPAYJIxNHj2jpQm07UCOJF2KJiXG
BZKkzs1ezqJ8D3693EAmVJSO9+J1o9/U+E45RIaMANqjGmIFyLwIqMJvgb3mBKj39d/LVTMAaKLd
SslG46rIQQZk5SFbgfSPYd7t72+adEUjokfIVJ3WLO/Sb7Hmcg3L7kpJ47/MpceLnT4u1C4S7dve
4UvIVoKNaPmLLMlj7pqzCc6S23GDsJnztbN5A8QAZm7jaVIqwVXGw/b3dnsoi1VBOdyx97pbldQ6
p+20GK7OOeb5zzXzGnuzl8ns6tNhUx0rlUutdb1ZJ7V9ZcRglQlkO4z6FKeAFficAUjXJKe+e39Z
2Q0H0taRwWUuq1Ufu8Xqfzj7st1IlSzaL0JiDuKVIcnRNulKu+wX5HJVMQYQAQTD19+FW7ptU3md
ut060inpVCvIGPa49lqOoJEGJZ1qT4WyMe2gVU5lrXsOSPKM3Wgfv38//0xvLL9VB0EPOhVgOzLW
bNKVaTTQMaxpVOSPmbnhwoSSw0mm4gd3oMGmpWFM91bVuoopdinTQhXsqh18ja796Ft70+rUi/Mb
IuKL2VgfwOePWtk2QsVcT0NHI9F7mD+MQ6ac8yrAeMP4p26CG1uwDoE/tgDgH9ClWZBNIKtbJYde
yDjrMawsEdsEcdn5xLS28Rh7mQXm6XqfiNiTFQhRbcsVWXfXmFZ44yOWw13/ZECPwOcKZRALDdqv
V1sfk5HojNFolM9x27nY2lGAuFbkHu0gT1iDwqw6G2o4QE1VdTDxwEzXNuOwBV1rgvjIvjFd/E9K
smyLBfYrIDlRL9bWoMAW/3PGbnYipid+1oKqkEDpd4xGcTAtlLKBpTNb8I5CvURptlZXeFVVHBub
uGB8tLvqoReDP/JfcQEOkeavaqWhroNrU8tdu0VtloF0evnD9xv5T+728dnAd8I2LUw/62nSuWGN
WVDViRS6x0OqDcgTBmUPqQRI8mgDJhbtZNPMZ41tqRZZuFXEcvHIVDs0ZetSaIbmCeR7oM+cFW7R
Jree+dp+/ucDbZw1Pg6J6+qkqVJognPhRDYL6+pvwT0xPkCL0LPKkwIaJxaoaZAXqCENclP9GeTT
jR1aB7f/+QBKKG4xkOV0ZcBZTK1+GkfwmPJtMfauM80uqU7ZnIRCzOF7W54dHUD93PCbHOq04mmc
Qj6AVLY+ZwbfW4XiskONg/7+w7R18L/+sFVQaaO4XlkMH5bLxyo7w8JPOYbWwiHVXSN+M+cLKyGP
qAbWUFw67XUsblj+q5fHIQDBglIFee/aFKBjrOpcFk7UsXpTdCywwNw6lopLsCGGbBauX6PBMHep
+1YOEPEAIj7oH3QNaHOrOwiy7CoX7ymY8EoHPl9a8zTHN7zgYv1WpgKtVtDXAkoBvZn1GGAFjknQ
QTMSmfZhAj1IEcBNxPNdlezS8ZZduuaVPq2GP341TCTP9JhbWE1X2b3gIIvWI2i/udnwlgzvFX3L
GtAVjot5uhNl79P2WQO1Kf0pRkAljaf8h2a/F2YWkCl2m/qZDq8WqNNN6kE+o9fRzegggk5/Nkzz
6fJ/GQcwEunewNqD4D7Ylv2yOGLCx+flo6BbWg+H0n4DHUnX6uBIPdcWDGLq0fKoNRgMnaSENsEz
p22Y13slB5m9cNyuwsOfoQxQHapJv+/kHWnCaRh2oyXdtnS2Yxv7vaL5CgtVyMsk7K1RiJfWijfI
4iEbdhXDII0SGiaGHKpn0OEGPLMfHAlejOaSQK4rH8HdbFWhDf3zBKNpRA2KWIDd2AqaVoS0u8/B
uS45/vKpVLONAKe2QyEeA0ZYJaon4Zble68cphJGtT7m096C1IhF6HZu/4AP58Zru+JwvpzrOm4t
RdOoM861gQIfOQx1YOqpO6h3+i0He/W+6uAoJ5B6WSh1v94gu5fGNE4ViZJqr1l/8+nJTA8I3Ax4
EYc/fm9E/qHrgxGBupa6yBMSA5u8SkkEaSdVKo4d5Xrh1VMFwv3ck8oubkCSphycAjh+E6Gr2dxX
qp9hlEYRYk/mQ9dUR1VrPaneGbTwZbeb4QQcBUMdmPoUAONCaKoxUI3l1Wus35fiRUmboK+h0MCV
NzFeJJDLlP6cq19jzd+oKk5mZu8tBxPDDQZEwX6cKw+yAbPKCAf5o2ogyw5l+h5hZpZuvt+HKyHU
5234eNafMlOBFTNWJiQiBq4j9Eq7k2FvKrxTq9j1lHjiVlXv6oX678avketDOs9T01A7csSxaiMd
IhHZrmzfHfN/sX+fFlr5L6NX5sEalOWEj3l9UkCwbL3LGibwzP6XuwtQMlQUMDhiQ0zr691t+0IX
VleSqIJShf3Y1semZ65QvVmBgOCty3vt0KAPAnQeVS1kd6u7q06do8kZhybaXUdA710EOhT8lN2s
IwqDyGyl3LACH6eydiYaQDTQKkc4Yq4bzAVJkO5InJqNpwK1BKxn179yEWrOndKdLcgbIgzvbkwJ
/gO3XF6pQReKYvzboWuC1SROjMkQKY0UkKan9p9C637MDJOAEBi6Z+1rO0C40hGw6oY/KbU3pWyb
N17ZPlCzCPqYn5kq7lnpQK83pzc2ZQn413uCI4BqGY6CgGns66HXBmeJDmrNCEYxUQ8GhxJLoLMb
1/jWKst///RCqShzLG2RCCEq4tGh3ysyuJ3dXLtTiGgWTmrHWQjvvy7TqElWWR2CqiJHvD0QhDFg
RquhDyr7UGvn0NAhXlba+n3mhExE+Sy3Bfiv8r8pyCVaKLVMUGEt4j8Dr2/swNXLR42FX3eZPEIw
/PXbGPTJ1bHkJALvpKeC9L0BKC9+yikInfdco67SPjnmm+I8/f8bR9D6LhITpqqBr/vrunbZEKE5
I+i1zHZv2X8y41kvMKprL/H/7Opkf/scrh33pzXXM172IIZOYVhT8m6nGlHXBcqYejyEVh9sMgW/
Z+IK/qxCPBS0n15KHwYODYRG9cv8Vg1n2dj1DV/4/DGHt5B6rrN+ULdaVpFmMGtpdTeMoydp4ibL
RzTvEzSHGqhv2KBoCpoCcnLa5LbZ3mG/Wnnoqb0BHegxnYpNKhHR2epR44abN397a/YmCpmXeOEZ
FneMNAcZv39/dNeSBMhe/ffTV3emkjEDACcnUay+9AjW4NHKhIesesJwsXSiRvLA4ZAW1IVb1aBp
EH3gmOyGibiWHeMzrIV7EaaCrCEAtq7MzK5gqpNRCfUCKaUJMtb8LdXTndGSP7kQb6nSbYnTe1T+
TZ38kdN6O86oyYKOfuzP8ZT6dXkuG/7MNyjB7FoWJTE/Ep27mm65BbXaW1+9ZFD/nvt/v3plcxIr
NifDhutU2D2Rlm+ORTCq1lYZFR9+yW2Gn0z11GSr9V1Y/p0xcqZVRpBNSlALsHiopwR1XDxJwfQX
bTyVeu432Y0s7PoRQyMWdgGOF0br6/OkCUBJs12QaJ7uBvFEYIBTrTj0sbKPGYiF+MGp1aAqtE0x
oQJZQzVWzY7WoN7YLu3qdv33Q9a2s5ey5k6DGLlqA2b8iPMdTlio3B1QaiazP2F+MMMnJHGNCXeG
2kbw/W3/p7q8+ElwMziL5Ax+9brBoHWkYfmAaFb2xB/spPSRozSsPraJ4gm9DPhc/jSsbs+bDAV2
fE9SIjhxwLtCe/Uu17BlM/VnEwoTKCfls+EqHJwsDnErelStW+/iukn/9MGr50mVuGWGgxtWJIO3
PAZ13uNVju1ZtWe/0uHDiyDP973e3TqtawEo/Ajmjq2FVPMDNPzJobYG0ZjRmnZkAQhaT5mnZxGt
IbTFMQla8wfIJXkFCggdS90eFPLg4EJ8kXmThKKkCYmkAUwbstx9f4T/jM5/HCFFAce0UNtFzPP1
NhetNU5SgcGqes3NNCjU9sZuxsjppE8+RulRW4UksafBTiAG6NXZHex40xiYcqvBtDf2J5aZIRvA
VKTngUZAt8G36QhVtTH70XWPo1m4nfGWZ4UPbQ+/TrTKG5TRd2z2R1FaaFRK4bG8PyAz29PUuleb
7Zh4BQ+QYnbN2/c/FwPV/9oY6KWAJ0oHZbSqfmjvfDqGmAneaSKGjeGWO7Z7Uok97/OdpuPpTsm7
00xP+dSObllrJ509MzldLAOiOQXFuPX8VxIaaj1+fTLvdMXY8buEtHdJAdU80h6VDIyGkG2FbCB8
jhI0bPBrYe80WnpVOyqeI8tDMUEONoXIuZYFSnIwh+k8qA2quqk7ldNlLlHO5WrY1zzobOALcwCM
Uvu3mhWBKJVTkmLSsaO/tS7d5jA+nQStUNuHBpxh1z/PoEcUdDOPT3kJwv3JgLJNxYz7ja23lzaZ
UdqEzJudv2ozqtXTXrTco4q+bbr476CHlg5lmORViC4o0yqcqe5ZfYHqqhZ29uD3gl5m4bKOQhAJ
Ol1WYUWmhAJfy35OZuW13D5o+W/ZQlPOSH1demkLoo+k8kzlomi2X9fiQeK9L2/NQg27T6B0mRiQ
MVL2WfxGlZ/obh+HRG5sw+tbx+O1iKZH0sabPqUbPVPckmr3ddr8JHbvI7R8tOfmZKdh7ZxVaMvH
uFvYlY+PwW8xOoSPGjsunzHVxNeaYsNRD1PgfPHWm9wJMGznD+ZxTDhcMmat450aTy7Fj9UBWmLt
vOPjBIXaTu+OUmm8moRzyY6sipwOmrgWwaAnSj7M8pq42jaNjqcxBloKQlfEGGqBAAphkvNs1M7D
0GBstZ5MEKoN7V1HgLOuz2SpG3bxBlI2feHKIQkco90ktI+Ueri7WNVjb6LS2Rg/WG2iwU7cdC7u
zKoIwbsQpIbllsLYIntyXKcYG5fl7cbMrBu1i2v+BvYeuSZxwGUByvWvpkJRknSWnYVkrMUUvuaa
+qmXwdhjj8byqMpnLX+c0nPTeK3KQohy34gLr6VlKCqCTOODeQTT918/AKKqZI6Jakco1FfHroZK
9EkRzq4o/lLEUFmcuU4fyA4GlE94F29Vyl0y7WOZ7lli+b3b3vqkZclVyOIsKnfYFDCimB/gsE/m
hClt0wk7t6NKwSMRfo2qNeX7pRmCGGW2K18pdg3IwqfwZg/kSszuINJEr3GZzjY/Ri0+rS0GiT4k
R36SVYEF8cNk22gnK78R71xdBUVh9FiA8YZ+0NdNb7nIhzpPkRn0+wR3etT3DnktWu97y3wlEcTJ
QkwJ4SrBv1ZRFfBsLbEK2GX4C7Q0l+r6FHbwLH1YVB46T98vd8Ubf15une9Qjo6WnmC5AhdF2WOt
0do7fXizaP/RMFnfkKW8uMhNACa/7mdgFmiuLAMrTRmYaDrNrdjko019kDoKxMqm7X1S+wymeU/j
Qy1PrTxlvekOw0vGz6TxzeGSJGAgSnaD8psreuB00NEr273SMH+UisvbHZmhzZNru6519lDJI3DH
PA5rdcOrTTZuOvCuNaAf06HUB3vmazXbGFnvZc0NG3ElcwPOcnGuCxEaWlxfL4tMiVkLtUZtYq+Q
EAWK3N7bO0U7JfxG7KmRa08P01XEQC9tKR+sLiZUpBgd0ChBlmhEnCBbYARED0nuKg3aRdPGdIYH
2kPIY36HMvSPJRdrFOm4oMEKRa1sDehjqm22rYu+88rZfmSNEVCopUm/7MKqC3MndPJt3yfP2Zjv
rJ80lgGl+0nYG0ODiU1qvxmel44sjyEbaDw13VbPQNw75NCGerLr2U059GSVcTtbWtQN4zG3W88g
3qiCFpNkzx0+YaqZr9A4iKXyNov7XIN+UtHvnTEwUOlQkveEEHR5oNyaXCz6ZPNDrFter6AWHL+j
2Q3u5L2jF6eklttRDWZuPnJVeihTTAPdmIgqUL0/a70Z4vkdMzJvKx5v6+Fkzm+t0fpgQ9SmJ6pW
G2bCd/Q5ikmQVM+PbccRBaGzhFg1KV09fkvTe6OVQWbccX4StXVfhT3jrlI8qTIskldT69ym6LDg
n9IkHk7HVyRxGyvfN3l6MUikoGhdD0ZYIqKt2HjX4xHIzHqoLAtBD7ogynwaqdjlmnUvaXnA9Mcb
LwEpy4qzArXFVsGsXK4FYNnfI8OKUZWIGxRXKf9IdypOvSXMtMpA7bVjxbMtMWrE0nIzlZemomFb
Zftxhq4VFBPpqazMd0CVdk6iuJXKXJsyv6oL16l2gwFNMuBIQCj70FbGvph/p6q6MWrdt9mpEJ2n
0fP3Ruka3MHBdXYWST+Keufq+dDGmNhgdB8JcNaflQqu1Iga58+SHLQgsNXkprd+xQj2cM3KXnhq
G43NW6s0EFDIjRum/1q6BO+CiWyQV2mGufb4maDJwBNmR7Na7VrIGo4UYt78TadnpotzATXXsQ4T
4QS3W3vLb13bTQg0gWcQm4Hgf+UQ2thp7UbqdkS6Z5KBCYluLCMk4DBHpyAB7X8DdW17unUE16zK
p2XXDr3ph1radLZRVQ5zGZrljooXNX+qlAG6mRduHenoZ+b9nN7KEK95QFCEQVyWEGAtnMVlfXLn
ZFQKk5aTHbE50MuDWTR+34OUKrvU9c8+m7wRMfeNC3ctG/q85iofJqWG3ypHO6JoMiYzGkRS3yiF
5RsJdRP+gn6ggcIVCvyGGLaTU/i5AyZGMXh5o92AdFxLRUF+hV9uEHB5mB/Vhk8boCGhMciI22+R
+6zqHpQaNFfDHh1dVu31rHNztLjLIUT5H8TwAsqecpel2UcShEKI16vIlvnvyQMV67GgB02FqGEC
gZhs9PohZAm0AuXbWEMUTRKv6PXAsIqtQ1MEaL+pyjZzDv1232JyZ+gHY1ADmtDd9zt+LZr6/BtX
MXSZaFKXirCjkt+n9b4jPlpD8iZu6toyeDfoDaGBAeby5ZZ/2kqc6ETS5RaPyhjA3gSd88uGZPmS
+/UZbCbsJcmR3Scem6FlGEMTcbpM3Nml8pXBRn//q6+FBUAvoVmxVBjsD+XiT58jVKtw7Dm2IqWD
CoP6BwUBIs4mCtpaAarS4en75a69JKAjgHtF9R5cxMvufFqOlVVbT6y3orq+y6UnIVdv7we+LWMI
BAJIVT9/v95HWLO2VaD5I8hMsOX/0bz8vCDDx7CkRiqM4LV4tOK3ugk73sHPB4Q/dRWyultokKvO
Am8FSEckdpj1XZ3xNJYFr4fKjvricdL3mY1p4vLJsiFmkp7hIqj4syTUyT3UYnG1t3a3N8pQXfx3
x/cGYDLf78K1kBpdOugZgPCQACv2ddcNZUwquxRWFFMZ1knnWcA4GAlMC4p85+/X+gCcrXccnsFB
zVEzdMCbvy7mSFvPsxyL6YPpG+gZsYYHKcLb0ZQvJckDPrzXdh/kRv7TmaBoDWgGFf44/DT8GbV3
C/g03pVe3bwbP/v6kGHn9NKzFZC74/qrRmACr1GpEUsvYjA9VHX1eD8VjhsngCD9GhGdNXdaeynL
/WD90pg/TY/dhI1+nbpt0e0YSnhDYe0kz2ZXbjkQEqLWfJ2AcXCHGO2XDefZonQTG9Yj8t3abQsb
Q1IQqnCAW8xRSknk/VTfMLJXryqxqaaDNRjtlQ8j/Omq0lrkhZSo2gA6itiOysTTUGcFdA+J3UjB
aqUf4v7h++O6Gkh8XnV1V5UGjYq4q6yIjHcbPl30Yds4bj9D1hr6uLX5t0TUuJQtvl/3Hxg6qpvQ
AMB4EqyPDXaZVY6A+mJrTaViRngg5hxlvV9pcyCm/NDa+kZbdMc5CpzA39WIhBP5WvQFuiB+nx2E
dgIIr+GYqZGPqUO3aY4YMN7aWvuYophvj7/sqfZ04GAprngH/J5oNmNP/pcTW9QM0Av8YKxc7R2r
q5o5YB+LHPbQiNNU3I0oyuECxm1gkhM1/bStbrzljyby+n0tSE9VBxhRRUPn6/uipOlMB2cTNdnZ
6IKhHLZsGEKrEcEcR9J4G/pglGeATYKslsfCAhjRAGiK3KLg+n98yVLzcRxtYZ/++iV1DkBfmidm
1Jj6FmeYK/0FmJ0QKlV+MV/svDwgH0mUwrWU/sAt8Ps7w0mpUS9M0htJ5z+yh7hPOIMFb+ognQco
4evHFNIYK7UkRiSXEjZFjzT3nGzbQRNXnTOfTzxQ+eQmRrPXZiRGgCLHc3wxJkB1pFdb56V+aGAI
QzUUD5EIAln4QLY3OaRE62gpUppMhhPwZzlexE1PdcUzfvn+1bGWuqLldUmNyNC9PH4zpOY6+YGY
p1a/KxEbwDt+/wJvLbhyxV03arwVlhEBKw3UeEpOeQ8H/AZjw0xYSJLdCmkNHMHq5uInQpEbNXag
8Nehz9BnxmTOmoHHftas0p0JqGaRiTOHurqmuXirjO85bHFvITXNw7Qb/O9/9LUWIeTATdwUtAkJ
QNtfr4mKALdsWAfwBL0DVJQamcvtHwO/ZInYzKaK1lM0ND/bMhrRSqXA44k8/P4brkT2Xz5h9WzA
XDcOnOAT8n7XDK8IaGl6y6ovluefrf70M5fD/+RLVGmQoYtR7bHyV9rugEAi01nPfmkDmoC+jH8q
9ab8M9I/3/+0K9Hk55+2Zl+oLZCIjXWDZTNUw9mlyu9lgRJr/NPs7zR5481f85hfllv5EB3z/J3Q
UWZV1dAEOi3dMf2ABzrDbc7ykvRRU6u3btCVYOrLoiuj38DiKTW6qlGi3OX226gczDzxlyWRBGva
SxzvuP7cJ6HFM7crglpzNvjpo51uJvXt+/2++oYtOFJ0uylgUaurlBWlM3MJlBmsBa9D9Qm/v4Nu
hr0hD71+YzHtH3XrxcZqEGr8j8YTcrWvt8pBAwUKL2iUTsL6KSbN1ypll8edGyu514hhZwJMAbik
HUsPuQvPDUBeK1cMr51humQ4OoCuSrC350AoaNpdNqD13U5POvN5CsW1CsMy3dMkQbGcJcGkWp5N
76yqd+f8yE3g3iEfmEKojZfnWjxZKRroyp2eo39pAQJj5hhoyHa0/rmky4iaEjBHY/qgf85K5c42
p0DLgIspjgpNtmace6NBcG7UU6cpaJ170wGCHylq/leowM7gLzTD0ap8vYBjQHm9RkCWdsexKoIS
9S5bWttkJ6Zmb6CLMFQAi2Ln6Q81PRez5hqO/jSaL43S/ZJdF6oFdNBE5o9sci1MhIzjr+aFqB5X
+m2lcyh4KTIaOuZVv6T6Q5bUY3qLlPpite9mtx3G6a+dguA635us9Ev0k3LtpYJ6S/0r0y9DPiM4
tXa1Ou1kbN7T3owKkoaKnUf2+D5gY9PU9BfAaNI6d+oU4HF2CVQ/cE+zGPLf7y2azKm8TBhPknN9
NuvqxsTQtbuqYVpmSXpRSVhHCw2ar6j19qghQIowOQIvKFmAf8C9Y4Vzc/n+ZVyzRLqKR4HZZMRK
H2HvJwPIQP6uzjFSMOy9SJZ6t6lxwL0DAMqt+Pz9YourXFvbz4utTILD06HPE47uV3sU5Ymwg2a6
VNndWGV5Xt8ts/jXT78JmHIy8BS/qRS72ToaBkBKGDeylkkM1MtLINTBlSzKTZUzt7OJz8cLyjnI
JF5q4vgN5mny6mXQQUqu4B2yo0xA9GVspuxvzNugLbu3CrMbShkVbAwYtULSXcb2WMGKGdACzOrc
11B9GqjiJfCOY40LGQP+BlDIJNCkz8ejkxdenm5F79eALTtD4eopWHVIDI31MHP2aAWEqAK4XVZ7
mgBSDH366W9c+wXt3dHJbvjaa6k4JuMAEtSQj5rqumiIUCTpAJq3o0F9Acp4o1RWWKg1dgulc/3Y
xr9yBbCp6rcYAT5GRT0/iTlKbFguVNWMwq/sG2HQtXdgAvelGvqSIK/HIIt24Fphoc6UOXeFtiuz
UGizp2avBj98FE6bG3twLd4AcksHrb6z1E+X//7p2lSjJgUyQGR4duJ2WtSQTTz+D4/78xqrYHLU
jULLFKxhTx/V6A7lqgHB3VkRsU/EnaHcmnq8/qsABFZRAMctXtz0p1/VA/qUM4HCFaahABnP0vPN
Os6tJVbe1VH7arCr//wo4Pxb8x2Q5u/f9LVgArMN//dXLJfl068oet7NqsQSGT0gkkAttE1CEw8b
gwffr3TNIH5aaV0DiuNkUoHespZQQQPOCT8oTh8Q7bb5mcobi10ziJ8XWwUKGODjvJE4nLEPq/4g
26N1GZwbe6d9KPWuDeISUmJiQ4dwxMdIx+fdU4e8AdzPWkZRLHP2bSvx+YACcgoaAeJsUmAySD2G
9hRh8tF3EI8gEgawGMmd4yOOAxznBQ/Q7JOgK+nFGjfTLLxhsF11GLZxWvhTHcbyJSYPedxuMka9
0g76OxXaunY8Pk9d/Adj/JFOLqMw3HKaw460MJTjvdFU+DPKOKrpxYbjtaiSk/qZmX9aVLsbNEta
O/UVdfby/L5s421rcp9l51F9ybPUY5XqLhGADXxtvsBlBSqJclMOwz5hamR3KkrDQA7qEw8rS3gd
lIzcOc0DpS88p3mb2UmiIoBhJb1HSAPZK/bDjo39lL0s0IuRi40RN94yYJRhEtRWXm2n9LChbhNL
l2VpUKLpBgVzfDSmYRCwGFmgTcQtMNC2/NVcXLC1nvVjhOLxb3sM4GWzu7zd9VVo9GEm0BY/8vak
9ccE8Uu5IZh0clBQctUilFqg/HEQGQqXz3e6drcENBM1d0DvoC/5Qqiy77pmpwDNzygL09IKtG4O
cqa7KYJGk3F/Fq9EfSrpr0rDeEXt03iXApinF8YOwY0O98bUU9e8zLQ7zeytahLfTDQ/wWRyISqv
KAYEpzy0m/eqFrukFa7eoV2J7bxoEKVUAWwt3tNw7GJvCaXs7vn7B3n16aM/bgNxiH7iekKE5LIj
ndqiFM7Csjzz9AFPPxWXPr7hcK6ZMRvVb3QdAEnR19QoGhuNYdaxUNpHWIWSh8G4NZZxzbp8XmP1
4EkrsTJD0VdVeszuYJIOmmCTcc/Q0Xbc0krdgkNs0YwqXHgNl9iyDwsyYrlNPJkenfmgI8L4foev
1Tbp569axWXUTLKipvgqzdk1adChupwn76RHQSXI2gAwtow2wU3r949ezJInYToFDR4dfNkgm/1q
1QeFFQLATjOSziINn91NaY8GDyIohL+mEdYQ7poEeuRag7kBvldsHci+ZtcYdKdk25jcNxgaNCrj
UAFlaGrPJrapjt9TzBxqRraRVbntUV9Mf3N01A3meApm7uGcaALUijrs22drDJcxMRL/vrGny56t
be4y2gK4jIEYWlt7+kFJKFyyGQkD6LI5kPX9yH4kKeRlAvpq05MUqMlDBlW/Aei65lM+L7xy+NLu
GUtjLIyHjIuE4SaMrt50Kh9cMP/8PpBToK8NRPA/c025WaaTzi0zqgFPLKbGm+klNX5ZmO3M5osz
vHITQwtATLTOLusyv0PaCeCNnyKJpBVwnsr7oPyc7DZqJkjxGJtEvMqyfxhKiMTQSJt2akvdJRWc
h9gfa9OrmInZweaNzSYGP0/q3GyLPD3RYTgBaezXMfdMELph/M7E45mR5sWApRaprwLVmU0xLCMF
GuQsx0hC10IdtF1hA4txK8u5Wm7BdDPmmwCaQvV51UbCaPKktfmI1LKaXFt/SRp9CfGY82QksGEO
UJZkw5JbdH7XbAscPPBCOvqz9ENW+JOXHwgQpWVV4kRYmNQhZRdNnJHJWeMPJHM3rvc1Y/lpsTVR
a67mWQUCcNwvpElJf85boITk+8ymSCAcSCjeWZnsGrxLhJxjUnjI6LdmMUWmeWue4R9uLXRkIUK6
jA8C6LGksl/tCI1zk05jYkSK3nkceR7al5lu++iZ1vavjD7NDZgVDHEn8eAUYW5ydEFQKXCGCA0S
RU7b5w7ApwLjQtqkbhzV3PEKs48D/N14b1rqDsAUgFQ4ml2TdYOL44r11TS8H9R5IU2JRGsVPpvW
ZMEjAKBQEB9trPhNRRElbb15+ugvm21oW+HU3HCrHwbo6wPGspTokBJD51VdB7p8jh19LKQe4bla
QNTZ1ktDB6DINrxOfDRnLKCeW3C29ZjuHs5NDecTb4cM1d7WuuF6r54gsIWLEh9gE//gYvW0Qyod
D3pUA/engyihqJ6SDijDYnJzxTxlxd/Y0NwynQOntoC2dx6mqnycATZWhlM9becCRNH8Kc0fO4x+
GenWymJ/AIVGzQ4pKULNCPL6PPaYxALNDKpMm+8fhP6v2cWcG4gNPoaWEGOvTlHXppHECccpst9K
Y56LYivi34rDPWCcOkA+MjPIxFtD6MEqxXYC24NGD31BXPA/1AMJNfZQ2IbfAqid2HKHXgrrx73W
nYE9JOikfP+9V4/f0h1dQ1cRhSZt5SZUu+k7krXIa+TbVAMNgyk5lTyBNiOTlT9MsTeb814tL8t+
teqfDPjyvG58DdPeanprWP5Kjwzbh2QfmRUgD7gGX59wUyWOkGquR43YAjmbormhIFxnjgw6hkid
1w9lhflq8QcgSH8EkEwOO1rQ4zTPP25szbLW+mWg64HeIQZKgNZehSUYrWCWglgjEsIMUgDpe1NB
lG6gXz4fipke0T3XyN1gp3DgAK+hM4PmYUJQ5UF3ZuBdkABFeOOj/o0nsEE2NVES+T+cnWlz2k6w
9T8RVVoQy1tAK4uNl8TxG8qxY5AQEkgIBJ/++R3p/p+bOCm76hbBYZM0munpPn26p0fpVR91HJOj
jod9MomG9jeDTTwPURfSqEbCj0eWuHfmrPUaWSzr2NXfjPKLNLoGZP/VJaSAwBBh7P8KYTrrTXW1
nKO1rFhBYe8sLyZFfZfer3qbxWl19a+2ExT1PdEab82iPGdIhYf+abR1uqzIibR0C0p1d47dnDUo
EGiTofV67g1G8fWF0PXT2RkfHeume6zccngZV7sghj+riSzmabTfnGbd4jrK9pvwRHC/GKeb4ZiV
Df7OuWM7lHHp/DptyDgYAiKdXwPSZSvjtkjCTdwb1cDF09miyMq4wJE6n0+s3XkvrXiUHGz6i71c
B2HVezeN3GVFglWTFhclLCJKrlSnuC5PrG4kQbDM0qgkRHouIn61tfdjfOERFXCMg+lTyysohqN4
x2oURLWT33RJxIC++kJL/tNSOKwnJfeBpBESzP6cJPZ6tdmb/b217B6+1edkYg/jca/2lUx5eiZz
vlf6+yt7wX5ZpORvaGGalNNpDAY1mJqyLr9BCzvfp2QOd0wlIVg1AdDO+HR5p5DLaGOfScRhIfH6
huycQfJinp6rrMda/iufJX7dv42rhdPxP58O/zQYFNViYfuQ1RQwhH92xbWzJzU4sU1ipEeyxI+j
4e40rlnefIi9PvVCrHx0tueH3PZDM8vGl7IbaWlaNThMTmSmEPX2N8PLZH14cpxiUg3DvDDHneuz
40ySw90xuyNroD4Exw0DeTS/oH3EVn2YTRZJTybFsKhP1P2oYMqT0y/2lxONN6ATiDkcXHK7rsYc
SXNoJT32eXc1cOyvK5LRTjYZy0wBGn92l11UmdE95SZ5iH6nnJyv7vX8dLRnsTE/OBE3ee1ko/Xe
3/fCkjU5seegWPolC1b3c+PodY835gZna77aIHjfkuRheyFdazFgjXJGSoV77vwqU7e6Rjk5n/zi
nF0hSNxz780631PVf3IeUN0r/t4t5gfL7Z3jEaVQx0MqbfYcSiuvbZL974uttzOp602ikZZLD+O3
IbmPPYPV+1HfmZzm5umHBTWezkhcqk5RXr93CTmdfDydknTnvPpCyv6B5KFMf+s2DeRvcj/cdU/9
a5mY0LXj/vAxdzqjU7o8VAEruk7m85pVPPZXq1X+ZQotm136wJUQdvC2f17UYlXzKs22hrLiUlKs
jLwcUdEHIcl6lJDICKBmrz2oSZZJGEVUUg+HrWlGZfXtc6FpOP+PQqMChNTKI4nG7n6A1cl6ex7m
CatzD3U2Wu1WozS+W3cMVuNa34z6Bdx4MVePxUaJeTf5uiDjfjCiIAVVm7JFmaeT034dbgs/2U5N
Fjh/3rp/RCzkeJLbzSINxyRk8Wc3nS717trrs+wzHtwPTFatGfH3pCaYQ5RRk8qmNMv10bywbPG0
8mqLlcQsyC67LJQwBhPz0B9bh024hjP8vGFduXcfu63HVj3UgmA/CUIXfzbsSqzw6LAP7pKtLrvu
qRrX1ozA7AZKrpgcCOQFST7qLc3X9PZ0u3tObo7TjBlkL0xjXB0mR2fU6U16o6FfvG/D+AEgPk5c
DM7ZO2ejbnA5gg/dx+DzVv9DJdk0miQ2VsfZOK1/Nnq1qsuU5Z64UKWblD4lqSZs5Lqx5iz7WrEy
rbRfPr9gk9z5oZv+uOIHDe4c9lVygiFZlkaUgJ0Gxa9V587sTlkvZZ6Jsi13vcdks3btrxzlf2H1
Py79YYS6naTq7g9cGixVYjDPV/jv6zWE+R/X2x/7NYTbehdtO9aiduarYR1979fPMev3a36xg41d
dWI3Xdte1qOgBmkEWnsdkyxK8HiI1btW/4ccOspIsEAP/c1mbnaz+dhvquhSQCcN8ri7TI5RMnxb
dYybU/66ASrHyz6LM3cDim8RF/9ilIR1P46Silg4XWqcgDw/QI64Phyc3dGylRdcHijkvc6mQwda
ZYHnfCYBM76Ley71/HpfuMX/gBz27xcWAfHb/WabYzw84DIvHeINsUqRbg7fdlrEvEy/SpD56lry
7X6/Vrk7JAmqZnnszE+9d+wXWc8XFjAp+e2ruo//8C4I7YsXYh9WMNUH4evUddFJzmR3gYjJJCtg
SACXdj3P6y8U+L/mNDxUt2/Arv4dQS3is5PEJ7rQSALGjGTmbX7HrAYv4l2mly/SPJvVmn/JCvUO
m5wxlTz9sxutsjic+lZtL+vV4zaNPWJboRVnXpEvh8fR5bINtlQAkNxkBqPJ7u08L3ZNBaTH5Lo8
F8a86saTeHf2+usksr9aDPSv/hhAyNo2OUB/RxLqUzLsU+yhuyy33+PTcw+vRGYB3MqC33OvmGyG
X4zAX1sCMsLkk+CEkOjNtP3YJYeVwSLi61FU4GZkxctrtQ6uB8Jsx/NtOVhFm0H9fkjTqXHIRjtS
Y7YbFnpYJtTTS5kvVcOhd17P1vt6ZGTUpegM74Zl8sKuRV5xNrwtbsbn8/1fuNoeAjyoW6kwiPNh
KuTDXmqnvcJu043jsZHAyMPJHE1nYQGqc9Nxt4cypuxL/Lhh8cfRgVQFpRw6cXRlvUAFm37o970L
Jf1Pp5ct+RerVWQOpniQY8i7w2TglLQ+9rZbkpeLOLLPfa/u9Osv7PC/wBtEArqyZ/W6hI8+GpiE
vKVVl1she35tzfuUG06o+3qakq063H7Dou2+mtv/kDAuKQUNhcX60Q9z+3w5OStnl6FI+n4x+Ilj
vEXILpcFpFR29cuvQrv2P9Rzl9gJu/QN4CqgT/6cck4vTYx8NTCXa9IvL9BjLMbPqDCYjqrz+uk0
PC5U/mATExCx4phSBb0Jac+bbOoQeByyTL9vRAPqz2wYsItXd51xedxTiqbzTkZ7p3pG/5N7Qi2J
KjNHK2oB7K7DH2UX2HQe1042Lw6HrzC3+uiDFsHOMWpQQQbFqD8o/vPgfK5WZEovd/2tl3XK0Cm3
0WG9XZJ+XJMRNnSK6bp3jvoEFI4I3dn5Qo+Z3b8CU6rLCwCnmCKLubq8+bNb2ZmE0hXVoX44eudo
E67mm9DyL9ElSsKTV74nvEtDI+r6RpTN9rOub0X2636Gp8I7I0rDLBwsrebd1SvT0Wq5XsQLfhyu
F8Obnm9xgH6kn+pnaRgvqFM7vOH4MKX6xaxHtcpwxTksrtDjOpA8mwddqJhV6ShedG70bRYWs24U
L9r/N7fdqMsP0oeMk+vTLOxGbO9ezFg8EGXsJsP79d1xdmXjB16u/Phut1j5nVdKky3iOyLJrzqI
AoMhvx7esFLeL2arZRZuF5d3Im86nkxwfx/2OKPxrkvqw27UuclfdLnN7eVdjeB6nGm36HIK/ebI
OQf+djEgtZYX+3hkRGv6JKFP6IVipJtLOCQN97PVXL3Kb/hDElKknqXDmp6gSFBzyHpBAQx9ES/U
+TqQ68zUdjY4T7kJdW7P33OUFZ0mVHyg6/ezAe96xOD3s5wiG9RhYBh05YT/40Wdj9St9H9M03nX
5ccGd7SlO1lKecPKvkWX4ZcAZGHnpmA556sGV+dsr3dhWDVm7Q32b3TmjF48v+uw/o3+ZjNSGzKa
2N2MJQpqvLpPXaU+Vys1EFZUcZRaSMgLiVM/6I70685NFiIMNHLg92gSssOxCBTn63HE5V1nLGYd
fCAapIPWd1lYU2SCl7sFG2ea3j5c+QNfY2NFR0ZNj3bE9GmX0+hWWuEe3qghafg/ncRiJX2vW09C
IrY0YU236hfqat2mvo0XPc6Uhgeo/WYcdQeSbPUSs0O/0a0x+Bpwfav71EWz5gQSEkq7Hr0k3Kbs
0Z2E6uE03NwemS/5Cxdj0VMjX7oPrkqN5+akFk3XdfYzzVn1maZc9U4vco32sitWiDDYEgh1rtqu
ARn4V09djKjOCDRLXHu+OiBFUrKZWqDxTXSTPqm+aIeUw5MQOebMmstcifwX2sOKU32ThpfNWCfQ
pS8Rd4seQdZ1Yykt3CAbtNLf8E76xuKVcyPdM3hWe2tPcraat+dKwsHc8guvftUrXZfO4Xb9wfwS
GRx69PTYqLNoioEgDPyVn75pGmu+F6HtGW4cGK49AXrdWdH6RXduueuIZJ/J3qX6qmdRJmWy+Rn7
6yj3qf8QbNkc0QqLYOWRKetVnu0DEcLCZVFYZPt6Z91j6zwdrr9ZcL2D1H8rgr7bZRO75v+J4xbT
2HdcPuP13r36ulh7lHFPfSZ35ZEbzlkrz/FJRvQ2vm6nEyR+4Vten8/4NGRBNX/P3i7UJ7Yfh6Zv
0vjKi/nkGjl+9VR5pr8KTL8/1+9yFqFHfX/oD16rWTnLrZGOqbyrX0d7dzfrzHs3XD0oac3KG4QO
baMNy6ubTyguNUndxDWCnQdb5dWPiVvQnuw5v+8Gu0niwkb5ZEQGWy+fbIJNwIYGnh2RUOTlYXwa
Ob7Jy4t3znl58eDG/cOMFJwwnx1m29CMBjc5/2/D/lLf2/7x3fE7c9a90rv6XEecvc0C6Hy6jNRa
m7vszLczM9JY6N3xfbPQ8dtws7h4vdfNYhceZsnLLtyFjp/yf5+r9uk5KmO+9LmOPnf8+v3E1fo+
PVTODBqsPtL/yYKL5nQb7eIKaocednT2TBTlaZSHRjMCVDLMucjJbe5Bvz976u+mWXYzZHGYfLtG
dZQs+v6OK5SzdJEtOv5lcv12CHMe+xcnGvp9Yq2MMi946qT6e3WHEdylmy70yW7W9qHuRPfGfcwq
7+xdXiWFcbhGdkx/96Tx27udbyvPcR3krSArfZIFetmdrPi/CPgQMV15Z3LOkMPtzPaHz1QwQr54
EPN81os4BFlt6D/uqpgc09FWrWBM1NJdaHmHsAy7njPOG0kg6d8nuXy24a8TkhvlmmHh9dx+yNra
cZ/Zovak39WMOJTsSw5N5k7/uXrdu+n7OpT86zMHOqh3c+Z1zGcO3ZYsVjd6bhgcVlQwFnZ0CDv0
FrEQ/rcYET00gF2PehGu6W6CntfxD7RU37Oz65Cf687UbYhgPFJfWt5Qz0jHVA/GpOd1PdPteryb
Df3uk8Riy0DtQrpAwpUhRHZkMFElTIjoeWJ4lG4JD+F5ZnkWx3d8jVvXi98Ma5RxXY21xLLvJ4s6
RWyGfsrHedgMPs0yvPhW4rELJYyIyYvudMu9I3VIVitdmhm0ZXZ6b2eTzdQ2uGIrNdT9bkTq4iU0
UzKkhvZeuWlEjHTLqJrlYTW7eE50ybn57lOfjzVlDW91o5NJmu3I4VUe2u902ySfZKiAzE1dAiAp
9Jw1MSbZomYrM82tnJmojtCMMpippc7O+JR8btP2mm8ZL4SplU80DxskNINs3Et1SXlK6aw8I6SU
3N2Vz1bBHlFxUEtSlMPHCuUr1dp39zyL6dY/To9B7PfCY3AMqF01rad1cPAPfuodfDO4BnawdQ/L
rjv0+t4JHe+g+y3XnGwDqghMtm7Jbweo9div9iPbZ1GIxRBuKCdgunoe746I9Y6733mFnz53f16C
DRvgoPx8tugKpPaGYeqnfjU9B6lfBsmvc1Dxahj23I5HLSSUt8TfDp23DuqcvVemVbDxE7+c9sMy
OEwP0zzIXcPvPVIozBl9RfxBV310mFpkTwiEeBak9se8lWEdx05lZEL2m1l3KSubYHnXdyCoaAAg
Xt8JK8gi96L0gQUwbtfduQdf3bNzK3895XdLBzutY4/eJRo86q99Y/hn3veeLW5U9jud6fMVxnh4
n2DZWyQCUtkuhIaPWGNQNKhL8Ea4VVjZ9jZvjkc2VOB4p1nRgEKA6rtzY3NJg4sO5s6NTD4IG1Rl
vIM/j5h35xXzfQfEkgU3n1ZLm42SWLU9bxq/7HvHMHkTPk5nAhSCu4KJRy8PyIVjXM4gB0GL1icZ
+MeZ6VXIE6rJvwbmRGhQ0PI42yJLejhgR7V537gaOk6ASkAko23cNrcMeuaeemOWlT/skDN74nil
b7OdLmyUm03Ie/a2UUnX5pHDzlLnu76XsR9c33PYjFS9wDGeoKrg0eDRuo4u/oWOyN1qmvgH0EDP
ddjlO5kP31J/97MfVj87IRn8xa9uIOMsCS2AD4SLJ4W/81JXhjtxq9AZm+yeLpWjOW+hNLszmfXL
9IIkJ75kF+pb/3VC2fS9b2DXs2edzEDIy5/pnCTh1Cf8UjWHIMoIdD4tg2FAYUKGePi6oasNAJ/c
BtBuvMCVw+Hr8ce50YyYOpOOl7sUr11PsqeCEWEmBGWgWZO7F2FrHIJ4gYRcx5JU3EOQKORaA8sH
OJfydRonr/EP5GMIYu5nyANeGD9vXtqsH40698LsaowcDKFlSF1gpeRQsoNMsA91HZyCQThAm+Bt
Y6YsgNseKwkM9KVlCrTNMSC1cR9IZRB+wYyCnp72IDYpM2En2ds1P9768Vw/Pwbsechp41+nYOPx
8f7ncXri48Hbel4012PVi78K19FpiswhJSZytouySYZUHJ5xkT3rFwXB+F46rgj20+HLKUJXoh/1
kKkn7QzgCdxzY5698BStvB2tjuexAOx0EJ6C0zRnQtuNhjT5a3I1TfLy8Uo1rVE+pwlHNgJfRztf
f+vpbt5ZHJtjB+HqxyBkKxnq9vmkhvCL6TpKmW/1GyuAvptB6fc90lb91Xv243hrT6Rtuy6S7hrM
R72yJ8e3I3MJv5w5rRmpmdOOgPwtC9F2QoQ5SOdkFyC/VlDdE6BFy6IpkRoqkzEjGuHCX1sHbI7B
7LInO86+5/wWml5tYm5FWzeOZAvMAJIOW3Dl/5Rvr2o3gd+ILe38Fbu++4e5bj2lh5Ob3a9r0z/b
aB2Z31fh9tcKiWC4AVoyr8CcapSDDq6uUIcsLcbyXWBiHa4CgyFgrX20ndWREFWOJR+CArpeFVoT
mML7fOKMbQxpeTsALbO40ctc1tu6wtjULsLA5kzV3CuWtW9MwDCgCIHRXRjf5mAL2djhsyxp8k04
CRRMCyj66tW0qHYFbbYgQplSTOfMCCXGXVTaGhNr8h2oyq3fh2Bo+RvyaI7BcNFnWVggiQJUc4qT
a9EwaQ5ZPhb+qX16c1zK9qtdQjg9HjY+ws7DSPJMXaCCt3+kchgGcu9v2KZvywmojqs3l8BAz+z9
3k/rJ/a0Ob9u/QTCkJXVzceU9/COfqvI2h8lXAFPw9svjwhFe7XzDf3FL63J4dZ5ccaHWwNPRS0S
MsknNhhFxvu04P3MmAj7OQAci5E73FrgQwtMJ2wkXH0Bt7Xv6N8IVPsqxGI9Wa/CuWfvGgmpaqJd
6X2ORRiEa9ZMtKZPn0/Ae01CXEd1s9SBDkguYGu9ab1D+Xdrv8CflKpZMSlRBA0AkUbphpq8LPJh
rNbzbaMWciZa7l+n1+nBly96RUmdpvIopVt6Ek58SikoPkGxoGn8Y9B9sELrAbiER3fb+QZ3LSBf
etaDxlvtUavlGVb0zc4zmGCtqe14erAtjQvf7tkg+ANTr8ISdMIgxghsota2GIyjrMqFPcLTeRWQ
7NAP1zeCQRVnq/SYpliRjWtuBbqFxa/fhKzXPzTcO6a3TrD1To+Fz1LM5qHTEj6PNtF+ngGjUr8v
gDVvzjzvU4962gm55q/MN35uok7YuWVnK8TMCo5YuhzUxqBj99LgOD7eDTzhOArv3SMq050n7XJM
vqLdm5JqvxO4HyHWB959dTANu77s64cUPqWlRahPBa2GWpO6ErsDGzbfpSPnnjSS96PXQiYq9F2i
fTGJYSTticlQ79in+wgQWwfSa+ZkxZCz7QniIRskoYnRbV137yXeOnLQ9SIO5HSuH9an0eW19Rfw
gdOxnOHO/AAYz77JYZDrSIHHxvWVC8FPURXDuRRK9Xr116gJqYSVh+XDBsZ+8l02SleW65syYFv6
UM6dxEIP5yF76gR5sP1OBWk/ey0Qn+uPw9QJh2GMYGn6J+CPDMwLTAB5fR6+Iev5A3v+sfM/RCD2
nX1GCd+ifhABdMG46CmySWZGvNnJ0zsLQCCaT7ScPqVGGZiqiq73AuCCHCT9AE/NCUDtV8lsa+Ya
s01goHqt8LQ1azqPTO8nA60qS2/QZSxAQjNI5wsBaAYDH/3OY9x40vJl9wzf0D0ykFcM/B4gaAYY
+Mm+MVfMaB4x+liMyd7v+BJi6dsC46fHxmXJFzOmZV40c9Spe9yQCjSoZ8mcYxnZgf51QnkaenWB
Kvu8t5tMjs8kXc7Gb3HjNOv0r9uYzhbLxiZ4s2SWuwd3XjUcncA8hf4xxFtYLrxwOJHh/Bpl79I+
iciDDZtN98PPW9VswPdZqz6E7IdJMTwfdsy/i799lyIrPDM8BLspeDJInxTSkHBAFu7eG3IQ0haS
N7In8nQA5UCtPVDl/Av4NS1xIFMcgQq4bgIHAA2guB461XGNGwOrK+6nhlkQnDZgDK7uZbYpRlSX
xChVYf0iR1igoMYsyFDgInPnQuOaB5/fPSkJ/5gBWg1AFK5nkPT6IX7UP22S1XCQMwOecW7cBC8M
XwyQK/LT8Qogr8hwyb0AV8/v3Bjv5bvoZ0UB9k+a0P2wE7ZuLbq3Qf2Nase5FfiSOBUIlHxAAz9P
8E0qTG6PeGvNtdXjpqF59Ym8SHsSA6NW4XG6nQ/dBoJi+WJc7mMj8adpAccqy1cAa2XNpOQEvq03
WTcB7ub7+SlYYxlXXvLdwZo6V7AKZVMBcCYYUAIn/3HArWZeDRPQMgIyhO0JCN5hVAHscAkmlCcT
0hnZzy3LhCKcxfASNZs6QlDCe2hQMXiYMXwSabWEzqkAMuoWdc7+11muEN/3XPn0R8/AQTtHMpp6
Xbz2njuBea8Osx8GLku3wi1YyhYdBN8PcmqsoduDjxIVtXfFYbZaxPTlV2SB8VY2qEHIo+WEh497
9wS2bH0MoYgV5kD4oOa13qU4kIZ7mhmYhz0uaOt+mrgSYooMOK5+1EG/9COTa9vu6U54VLhTmkZ2
lkSeH3KOO97qOnJCPTZ8hA9Kgis3m5PL1XNFaRTekF99LsqDj4lk0uW/S/KHWHxa7msrt5FkSZqk
9RIdkFNNaF2zdQLOUfHU4hN1vaRQ7oSilpJJOeOyuGywDl7CZaJvamTrGOx/islnLSiGU86eWP0V
XlvlXW5MPz1PCtd6FVEsIk9/RciJAxPNCXwE+MqTZiS/mMHUcftiBiuD5je16mycpHugDPxDiiOa
0j49r6Kv/POjXEHAAVrVbsTchoSQEyuXSe4QahgVt3qU04ynTHDLhvpQiEtuL3EneugcQT0hssl8
uRonvyoGUV2FP+5lE7y3Ryk9ET5XXh8agcLoeYXrwAYKLkqLacJQQRnqVrpN3LZoPrGFAs+DJ4Fs
yqBOGiLVE6/Y4ym/SY7J4EkOjTN2xqnb/a6elDYUTDyDIc/Ms6+E6WNcvZGmrgqtG5TNMz6WN7hQ
gJ19+1JJUx+NLk9cMwSFgZWC1iEYFYk2ABxgH7IGuVl++b7uT4on8MCr5VebMXSZolbSahAFcl9B
E51ATBdnUJzvHO2fDDpZpsXyZWIaWgzhNMNO0CGknDEIm7B40lBc33JYDmmWw1QTymAcxCK1AdSr
J0YCjgulKnW6ehT5U3iU3NwBG4ewLOmTZkL/Lf7egXGRPiejYa4GCFgevcFSsVc92xibVBIEo2bt
Y97M2zIqwEQsPn1fEcJkEQVdwCYenKFVWyJk5AUgLwCJ3OUm0ejrYNVIFCHPFwNUtZqvmhgc0UCF
shUHVYhwNVfIUUydgrHiz2heI4y7hQhHxd5MtDchNaShgxTJnYG38ymoAz8rbjZDFqke/LrHmzcx
0jLINWoxBuciVTdbXLZrdCUAsA3Lpw6q3MbnAmCkRB/5VsEBPQgQ4PhIsa7D/FWA7fyj744UgZN5
wFjMa6iLrdsbQ1Ew81KoOXlaFEiOIDywWrJYyff6LsbKcFjDTOPGaR70gXQ7GJSs4ZUdJp05kbEV
r8Rog4Q3DU98AfFISRF9hHW2Yfp64wIesZg5N71HBUgKr4pYaYIUiua7sMyDMaE636gzzdG68ffW
CHXe+hAkrPgdkCyQwWayZRFqrvyV/zqWY+iKuXxA6wfabnr5Ia+/717vMqyoUGkPzApBBCWke4/n
0o4FMwKaacm2tNBOQj1nFAEUJbTKFmy0Y7FNOJAaaXiyAs622wR6k9kwGLgVbuEl0KbwukeqsGMk
jt7k5A2ekcBmIJ3vJIky9wbh2r2r6fJTw8wLeBmPAl1cBJYeHqrpdrm6suy5Hwc237asveNVd/KI
xNmzIz293rJUfQZIrnHJryVjg0hca86ICPKgLieHpaIANQBOQ6l4QoMDvB7KYPuLzbSaAK0EovuG
wzxtIg5evSSPKdy8tCEmBX4U85Eu2+NJ2VAE5exgEcHJFk6k2JFCOwoeVIq07pA/ykAMCKYoqHIl
NYlYuhc/yJh0iFLqleKjJsfqFztiV05EOVGF0/p8UAKcFX9RoE0RI67YRhwV2ZIlV8MEMiXqCpwo
glfgBoqvSAlNtZFVfcsGiJL77oNmmcLWugsdqFnRx3VR0Jg4VlS7wIJ3vVZYsSA+NTsTR9Y5WyV+
fdcdErjSDbdBJvmWzY2j2U13gDsvxySByhLaMd0yXP8A7pDziBuuMJL8Gorbi7zRLxtyCC+R0vtQ
NF3Imy6c9PqHKLP9HZROQ9i07pBoIZwgTnFowo06GZWpxD8dx7BoxB/FGokVGvZGbKbcBKksLqyf
JBE8BY9+OHxziLyIoBDolVEU7yyPaeNLovuheC9RWYdbXUvNrnilEKdOrm8pZMGW4+7l7nOT1WyY
8dGRIYLz/y3WB/xTFlcq1xzBAZ1g9aiIjIyDjIYCAQXqxLyXilAwJAlzDI00txI4UL9MmhJ1J7m4
4K22sVWT99n72Tsy0MSDH6X3upP8tUCZKqAmISBSyG1/aX7/bX0pYcFycJKpP2b9Uggt7VhWY32x
TBcUGmZksm0IsDX05HZ866CP6juy756Q4Tto6yD+VYDS6iBjigvdShGIuk0I6ZXzbHJs0lPkZ6bk
KaDNkPA+gqNBThsxSt2932VjDbDFGV/T/CH3pU9sQ9yPyKT8pxOK2EJXPXY8qdavYKzZLH39exz/
994/uMknc9ir6hUxN3lkqP5nBZqy8OrlIyWgYODw/eVVivSXrTGDPUDMcsu7miCUwhHsqEl3HZZC
gpA+DeA6ox4Qa5TulpkoQofwvMuCLib4lX7EQPFLsYvrqDeGkJ/IalM9Q6SHACOO2UK+yuWOEBJ9
coD2I6fNdbw4ICX1bYchlA+lNBVSMQiuX1mCM0peWrmSmRUYJHornYiaIfh/bWKlXZi2Lvxb+0jc
6/x8s6dIDtBuQ8iY0RjCCCkyWjEqiNtcPEXrbsBZTD6fSO2O5X+NAJXUWdsxYPHXxzTRVcKyyyTf
1A9AL8i0nSsaLadnTix4aIIyOQaQ3KAmVeEQGCwnYg6UU2s3aukU0SpCaK2slNP/fsGvJEwOBAMa
wB+AqeSfxO/mPZzpq9CWBRgSuM6/kSyHkR4ytiLsxP8IYsss5ctsIuggHogAxiR/limUNVYQCJgA
LsEK8/r8GJOehP/8c4fvTNgbt3b1JtZXVr0N+QwwZxRaIISIdHnK+mqT0ZSOtscQZp7znfgOR/bx
oCU1glDFu4CRSD/jXuAGum/a/UGWqSaf3HSoZEhkWY4+sTBZSf6iRBT4ErEtuqvz7Yq0/E8gAXix
Y8pSP/Awx5WgRefHyhcXwHbs+CQF7RE43C4MuJUMIGS5kvw+7d6RFNlmAgq5SrOd4BcAwZEwO14P
ET9lpgrzXl7sidHEqbfwNwIPW2hRhW3Wz+ZP4XyAhP4GCreql+3J8b6lVOOAxVyc8fKtF5mEnNu8
UeFluURCtvKsiHKTa0aMEqy9wU0pCUtJfEtEoseI63lBM1dRjhwgwg/kF4P5iFO1iL3kC3kWckal
oBVkJ9UPeRs8doLsSTRN8QoN2VyMdFfU/QV/RKq9cTagVlKSUJWtqsidRkRj0PkmWNcO/j7oPRTJ
WAiV508NlDRAN+xcAbmdF7Ynu44kKWJV2A9P9AoFMcU3Nid7JNuHpXao4VaQFJ7ohut5+z9ryJZt
HENmYs/WK5VH7tAzAQqoUIEOJZ6JT1GKjk1Ech2Cj80Rq6P5UuMvaezhMSnRoosjKXdRoObs7d9l
kUAzGNMN/MOR5AvlZJHnhUoRkS/jL2uGtlG4SnBHGEypW4JO7Dw4l+SpZSYmby1iLh/VuAXU0Zkp
d8whiqNXot+U3NJ7JeNFgMuO9AGoTKd0cCjkKAgtKSlIuUZ9HiVtE3w49aBsFDXXo80QoybDk7Qd
K+tctsIDvSj1rQbxCDkQT0ftKVRVPmR3Yg2kDxXG4pcgJNgl4mAKqhy7owvqkA1aZJkGrBnHHVZc
vfyZPAJOpslhVJEpIvvVplQl87V3xgBw2FQWLvu1vhFTxU9JuCoDm6coYfCJzF01HSz6ISH9DcKb
QO+AdqZdxWoUanVuy0CR+42/Z7k/gl4GfCdZt5KxzojOkxeoJJUNmQa6QAugKO3F3r3cg7S6UgU6
ENeK7RUiq4kUGT+zX5cpOQVztSdBi+LvBpBKuo0vlL3Ykc90/YfcdVaWVmnvFCsCAO8J1AYiyZkV
5S8KVFmfBTF+vWpyPylx+SDuFziCZhULKSGqx12Cd1Jtch+dSPlbepoEkB6P4yYSyn0qKElaZMMO
SeorEp4ILE7awNnnt9asUv7k1poVH78RQ6c9BdqokVU/iNwRLJAyk5GQ1yTP2IHKkDLTa2psMDeU
yEaoDQS93gODhbh3E0XamGeA4K/o56Z8+mdN/BD8sjOzOh/3NBFOQVoTrMN+xSZJK6JIWEfptvH+
jrDG8zDQyIgfaairy6hJBPCpbiH9l83IFALYlRgkAuoMiqJSLdskXTN8lqPTf0bXAEMEaF+7o87j
3jXIv62XDl+LIJDHQsmhL++1rWP82c1+CDZZO+tU5JvOmfiHYAV5Gag5pQnLtPOEjM3nUN6A2EE4
ZAswrLJNtdPbLrwDRDhOuKJ4ZKr9XANqY6BdjmqUg0568Uz6WfG3JrUkqH4QEiLzTu6NImidJsDq
JCOb/TSFZwmwQtvPeotmtiu1jNkZDhYCWfpKNLWgl5j9c8CBTFsF4ZRK0UR5p1IXytT8XGzbgk9/
9VOPSsYsAuuzM9AHQpPlW+y7kicSisJLZoW3+nXx1+9n8rJFMsm8yspVVItiDcEKDX9zfm+zwvaz
4Q1JQ4XWKpAH1qR3YUCVPb9eiK4bLIUO2mcSUv+jDfcpvNGSXpr3RT6SIRUKU/74BUJGWEIXxpci
oax/oyZkUFZtfHB4L95Y2KRNS7HgvGSQ4cfIZTs0jUtnrGEgnew/rAAxqEPaZinEqwfcD1smswBA
RzdBJ11O36rxAobcUxt9MfHjhDqIC1vED9LZ6VUAUiS7CG52OgaxK9ut+de23blxRtSu4b50aWXi
/xfnYbEhCKhJfPy+Ry3YYBstWhEBJ46wf6OoV5clD0KE+3AdlC+O51DHPpTLsQPrHcgDTRZKdW0I
BlShHhnfUJ8Iumg/FV2+DWHZRA94x4YvUDoFSbekIJOcArGhHNImutzEmBUJU/Q5DlM2aAVCFO/K
Fm1NuWZqgvrUQSI62rxiYjIUeEEVE3C75+oPysPKmiCQwI0CrG3Kw5a5s/PZRo+5pMi4mCAF7FLP
Ds7w2AfYosOcLKApny/hlIRvJkIK5ydSaF4s7rTGPTZxnRVakiIRSXa902vdD42C2EkXh81EekU5
/1TrIzmEuxVgIBF9KVvQhFW4e6UpCyfwf+OCt6AipicEe3SKbSiFlT9Jq+34XL+VUyWMpXuWJjB+
COafph1XSSIFdy7MXXqd52tkwanvQqgV61VcEheA8xGilw0Tuj9k43UTRLKAXKeAuhLypMV+C/3L
V1TMTZ7ECbZQcRDliQibQaESuhS1I0Oi1AD5fSJZdbPKthaDJQ6qZuAV70764Ey1WOG7Wllj+Far
WyW1qNUiGrd4BFyMhBbhSo3fkW9ETCiqQP0MuC7lRFOlHxDm8HlLY/3H3KpHGgp23QBVmEsF+KZd
FOkpSNgo0Y+X6yiO5CTFvgHt2cb/dGvQodyiRr2H1OhMQrrt7SrBXElcbbq4BE+Y8j+5JRzHzcIq
v4o/VraEUGfbzUj0O6E0JF1MmuaBIOc1Ehqw7nV266H/qNBSM2bfGk8JCRZmdpqkfH1XYhGsB+Ne
KfcafS0BYaXpeWThi6mpuksRpqbSlfGPjg+Wi2vFSRAXLi1Db3nsEompl43v4YKLgiNJe9mGqijx
2jjbAmlAUjJqqC4yhIveEJcQ20yIA3Pdm9fVqPfYe5TjogiDwuadJoTuPAwDth1RNF34UGFg+00s
r3L1xCCQdACG5GOohEVn1p8pdohvTOhU9II8Y3nEuqSNxtXriuiJPGeBNKLJcnwwEHngTHScGWKk
KEPzQ3BCD0U/xKXbsMvyx4Um+R/+QKcWe57T5AOlxDlg/5rLC6Nc9wVax1huZk2kBpvXEnw6ARBY
bXyoyAFhX4h3qHfa15vr9hpfb9Sf6BIiADhquv0OZp1374DGumuZTH4GllYbQLa35q26DWrumStH
O1bdTQ9u4R3YF/5HGzCVg6g7UETAvCW9ahoDpvPpcHb9QfoJZvhzA0xq978wcZ/FwCzMdcgN+IDK
dv+PsDdbblRp13WviAghkIDTTEB9L1myTgi7bNMJIUSvq99P2nPtvde/mhkVNUbVsIcto8yvfZsM
7wfjZahChXx3VXmNvf/hsVT0LlVM9qyr2ezwOhHABxX+957kv8hctfNRL1W9BUwdyWMkbYA/qsKg
Xpip0k7tltgEgVZlfFFPENQ95BOhxvKqUTUUnpC65rsCRcoic16Db0IZLpzazO5U0apwFyWbF/VL
gZ7VOuPJOlJ9OTUZey4eU4WtLS+/hd9JTTRVgDQmg3+QNtRNVTdWbSBVsxY4cGeaG3wGNZdy6BKL
mX2xGLCrX2q2/FIhkyvizAf0ai+PNb+q7dVKcuxT3lMpK4zma6XIDqpVKw7JVYFV/rt+5X8PWULY
+/99c/6jimxsbXCHwt1SHUWzel54aKCzMwE/AYWNmkDj3vAnymeFtoAHqA7qH8BeFSR/c4Ts5w8N
qyqH4YSC+3ZRDdwviJohw+g49h5LBYhXEV6FQscbP3hXntP751+3rwY/KjapSrrbqVpbpQcaoGnd
EYrUcGd8VCFsqNhp+O4QlJ6AD4E37dnF8dnJmWhKhaCypYKTqhEk2ZNE8hfLVXNtEWVN0KQVmi5D
GhGFTx8QlkruEk0lF1IFi7+Y0u9VcRqf/zv5KeN/oY3/7oJxN7aGKMkNUNH4nzfs+Iunz0djqkfO
2WZ7C9oLhiF9hzr6asxuX6t/qvhzNqoo/B/wFlV0qYZGRUveA8qpFznlLwnxk4bidu7fx7PkExte
tWAzyXwAxBftHSEBoXKdzlUAo/k7t1uoP6k2QKESgJK/EknqXITf6qqoubcCVqv7o9KWSv3qn6rI
aUitEfNDxHRVr0Ge/R0cq2JP1TsJWy91mW7ucXT+myGq0kfh2Fil7l6AuNUeMyJSSgVE1ykVM69f
I7DgG8uhV+xHYLcNfkfbxlU77T+GLes03WVe5nEvqRgVeF7VjQrfpebWqp5QwxeOzh71nJWzMjf/
tYHwu58/uCEiSgoXoH6p2clf2acyZ0YRofAWqtQAoaouMQPlyEWAnj+oIuNFllXlxg0j7YtCWVUf
vwADv3uDyfTb6DqTNS5e1F/gC/7Z/5o3vGI4aaRD0DqKo6NaIuYhzDJU+LLJW8/K/U1fx0gTiRxe
1VKciEwSU2Q1Y6Z/4Vg6OqrQrm7T3+Kgn6q2v9g8fgfYpKW10UBqowfjO/yPX/81O0lWao2kvrH6
sPo9AvUwG1j0XmqWohKnyjNY86p/qQasmJrrfKFCLomUfxfMcdTr+b9nhf8DUuz/dwv+AyhnsJN4
RvdRexyfFGPnuaxmJitUVZApxLjCKQZ+T2Fy5whTOq7TlWpPFYPht7CjivxDMarJiaOW87TACm7f
r9WM1p7E0DVo0hz4xIpPE0x0Bq8KlIQjkKv4P9CDVV9VXVRN8AAQoRAH4yutDhfN5voB7If6cjH5
wx9rVw2z4SLDK+I1qxT6uPwh0VQoVNPaWy4elxw8i0pTKtH/1gRs9NSzVadAwZui+XD6hwxWzALF
LfiDU95WDm+HItqqguSPxqQQvCrw8jduvDrwhqvGyAq4+Xu5FgZXAGQuQUSFW53KBFDcDM7B92/i
Y6v++Ytroyj+bSeouFXj/ze4NRnj/tZw1HHJm8ppKrcplpyq4OOZc1KDdbWdU1PUkiGsCq9q+E5x
6al5vQrZCjemU3aq63MXyGSBVVd81r/VbjzLyZvq89S0X30HfZJf1H7Q4OKpIVEGQ9KZpFsAO6xc
1bRVjYz+Lin92I/6nJ6/K/COmoOqZa1aorYLqsqzmidlvwB8nnD0XUx7ovjYU5dF3Tc1xlT3TZVb
KFKj33b8vx9lANT/2wLn/wvo/wF61PNx0CbhoD2q962nqFS/VAmoTsIvYufvzbwb0sb2nPOjKEGq
oVYHSukMKEb+k4ETB5UGuNjffHXW1WaE+kJV/D3doeKIqt9qp696AlXvqy5FPVR4EvM7tqS0PypC
/wISP0GPrEiCtHiDWjTQq3ngjKD/sCqKwmGybo39O/NYxQFURbLzhRQisDuFBlJn6b95VL+13n8O
YyzqjeFgTBrE7fV/zn15O8y7193sj0/8856+pQvrEDMVCt1HNcf5EA8ItHsbNJKAM1/Ha+sunWmY
uVXkNtoq11cYtY2ZtGieQwK3XVvzimtdiOC9YkhcId4ojXz6GrH2WbT4VSHj52n3aWC6PVy1hxgc
0A97fQ5YCl0Dtj34+Z01thCp7FfWGieM7DpMhXlCQnVAhO4kZp4NUCGoMvvBVw8bvxbVx23ez8KT
eeTNCYD7FxfzX/oe7XVi+LYkkSGI6bXvo9192n91r5mViv6SmgjUTio6YLYhn+E3/t/JT7kcR56B
GMx3d4pHcrDBsLvJXKXA7umIF0cC37C7Z2DryEItc9Gge9Vu4ngYGaENg8F1tHdGvCgZmxLjx/ag
fzxjcs5oLLQcf45Vd606HMdwCYP8MIlTOUrcUStDc5Y/vOG+ZU2QuOXZnrazF9S6cDRpUUy+yfhD
1/zQRtFG1BneCPLWimh5byXWCS04tf39v5OhRvz6Tyz8P88HRp02sqLUR7bzn71CbJSaoWuIpq+Q
d4z3lWu5j1BqC0MMPDjwVI3+I5OVa+9KlBFFP0bLctKELuO7ezt5jLzmsblncvSvl6PDSCixv8lQ
3rfRe+3BGZNpPr9dLIOer5+H6JEL+ycAsJA8xJPO6DGtnm6Yu4t4jfAJxm7STCe3bfAU9luZuaXS
hen6g1NJRCUsRme/M2VAULJYVC7AOCD8iwXitJ0hglI9ufScRnKYf2d3DA2F+ZYhqxxDq9jkuJ1i
4SlatdYDkpB5C6uY6v/KD+eCzG8b+ncWSgaT3WCXzCs5fbFHe0ON0NxhuWu7wcJcvpi3RNdo7D6v
sgulOzizxSEySpLK/itfRN9tIAf7cSrnHCXzU0/QVxWHxW2V6tJ6iDeep/V+W439TmbLZ8ERkvkR
4ylW7YW8vYH0Gbpqp47W8SRIZY7CJCKvFlLgiEQLY2u8T7+4oqxoXgcLuQZpRQtzxVG5/2veNYSD
F6axatnjiLsmKrdzTfou3lRHFxqxzmdDcl+OrGn4hjtA9pGu487tDLzuRO3wiXfecXb/sPWx3fLz
1qU5WS3ujmiqCXBIA8893XWn12DVOMJ4ejjaPF0+HaWsXvYTfGZFlLiXel7ON/3kmujuon3IDqhY
7A1vbuc3T3cTBbPRBbx1LXsKO2vKe7ZO8d2aP2r8Y6YdGrQ8PWkP5gjuxiJkR2O5N0MiIJIsw49f
Ig1wfpdziLbL5pn5NlH/K6o8g8UZp+RlyLqXlAzjKT7pwcfYu0lz9WjF9NJF2xdvwXNjHdlHPf2R
vnggrORXteRwLvgB37Sps0xWtXDee4FLSf+Jla611WaIxvfkv1ak70EsJvFx6G9v63Qbv/eVwDDc
2fLOfk/ZZ4r4CA5r3k2KWtwa9xQiSCPnnFDQe6Empw7QCPZ90cqCTfmpz5Ta4HAdyPqzXzDeN7YF
WpqLCq4/3GNeOtTwah99FQgHnLonj2lBupqHN7e8ovCuNX5SeGYrA5RIsU2hsWOFOy/RLRajVI4/
EPfTvJipyCqfG+da97evnR0y1a3ELFgqlhm68hUkIi9b1bnPSTdEc9bknqhH3XoeQVZ+3cXt32yg
rTVH3FmHZ7J8yc5kgx/Mw8WQifCef7QfWeibndt+4N1YrlHwdENjMm6WMeUuNgWTeIG3+8OZRu+E
DIM60Jm+NtzeMKb3xdNkZ1mzpjvXgcehau6S+B75g73xHq0K29eiBY8O9xO3PCSn0hKDdbAevdfn
14ax+730FheYHTdhFiL1johTk2j0gbi5xJR0Dk5yejsrLEO3C0S9tOb4vqCB8TonbqhS2uscuehL
D3Jf12UX+4k5DYIpWp2aVM1a8NXNPpXzEc4/E9Y7xgImN7ZQJRK+0sRig2l6NeS76VtqVEsW0yYR
OCJNchKPuv+O+2Ns44FY3JCuXHEWyoXRzDAU0n26h2fiDa79vtsyYhlg2YI1k1cPVlE4GaZTnjpC
Up0Dnmbf4k4QexyG0k1aUYMBn0eyAaipCc1Y3hqkU93G7WW5rzTpH1/iZYtBIdpcMiFf3dx03p7y
XYLqMFi8RGh0wfDVcxv4Ku9ptEVy+I2fSLO+7rF7/7LnFncQZwEx+NAhmgdYcIfC5Msb1TTfr9oH
CnO/GwcAqdtk26NcxADfyyHFuN1FBZxL/GM/pFZRrCEc7rb0oYmvizTjXBsYwspH7A5BaSxng9RN
fE1mrRccSe7ZNz1vwRqc9mAkg2OeeHshBpTSAw9R5QwwMSKlXldIkInjC1j0ucPbPyX+NtfnLv0a
A9IW2FJZq+inubn95rUOEzcaiO9ZfIoh/7xczkiwxV5e4OTCW/DLb3b82F52wkzcF8Ogxk+/8asL
ZtkqhNr/8Ext3zy8MVF/MqhX4YntSLK4nVsGLYEbpy6+L0ngzp6VEL/3SQOFFYYSBFI+LTsEed0x
PribTYd2cPlhniw0KhR4R1+WLwwSZpbNlqHE0gSEAGzm8i1k2MZsaGuEi+DH8N3r4PlWMas5psC3
6knKzyhfm76X3aVy4w8CpfavpME336zRlGtfLMrBrFzjDv5i/V3OjMi9mbLSt6MeZE2Ti/Ttta3F
DoKLxM4USELx5jxdzT71Mvtg67ayGEMNHrKMZNQtKoxtN5qfnrX3/tO6i8b0wsDrfGLvpbdl+0PU
5jZmbw9Qm4JP4IMjpGY/a+sIYoAS41iw27wYPms+KJm55eIJZcsnEXKdZS4pxJk+lpXbXBQG/+1+
jKftNbYEP37r2d20/UBdsfkq727/UUSrAGhoKSxk2Q8WMv3T8Y/+3Nm3qSnTl7DhepEmdFVexPuA
WtcNdoSLwFkbhuyRCqtG/3gE91mATWexeybX0iO91Nnk7myezxmPNVkGeu8+/fCcLwgE6xtJH6l/
Hxnc+2T4+VgNC1h61H32PsvdXXjI7iI/AIt223N9hqZqitC1WvlHg86Y+bWiP8ducwoaX0tAfkTf
r5Y3cbgySxFc4zf6k91beIYSe8WdNmD4T+UJRGFh7gPP1Y4vfTHeB45rS3N6yFx03FXRpokYbXUF
KpktonDu0MvLQEamC5YjQfU85+N0ROW8etc3msp8Dzn8TJEl/3yukvk00D1jm36+3ttKaLq/S04M
/b8Qmrid7FLermUlSFXjkzoGdOW9zBEudnU0lPNlzZBk91xhMZBu2s8k94l49jq70xMSB7+Mr2dB
pBMUFri2WRcNfXQu8LyCtzpc5QIBNQXbplaRSe0+TpRP+WGRzOmXDtXIjf2haEXJHX1Mf+7Xm+09
V5mY4pX0WD0KER7ifvlVDoTmGg98T1EnxkyDmqykVsdAQ4nqJceX6xexpIK9x5O+8ONk3lBaL57v
Zie6QxItmiP2CpSsH6h81j/Yk0WzBXZ4gLtuF7txOSU9B7Z0IxnQedqedkCMj5l1G00D0Gy40l3N
2rXOMeXb+XUmobbMYAcP8XhTV5rGcVh7Vikmw0TwQboDEb4m42LZDOW4la8zjlLVwvI5yTwcBKkZ
JGLha0gsVfMajvDQ9gLQOm50jvEEhukshL57ZYvHDx1JuSx5sj/6azppl+mXNgn+WXDQP7ThHM0q
8+khcQixi2vkORVB2rX1adi4ebtxFqjeE1wGt/mtmpb4Hy9xQLcnqxsqsVum63dvjLGrI6ItGYN9
ci9elImOGM8/weImYjCW/Aj3Sj3cAd3lzXdRMUm+esyKN/2pN/x2co+95L1dD6OZOyjWgze6pVWd
rClCzNpr7PXDxlHQH2+gMQNMx3B2PigJhTLd3kCDVx/aDUgqivA8mUu3b4TtMjrd2q3I0m14fWxu
Q3mzBRr7JdSpTjw/08r9N95GbhDLvPrXgpSxZIbg7Mp6uUf0JR/Tghw8abghrt3K+Lp/dcv9dziv
bBF+t7o/ClyDb4Rm1cfzIyXzIxhgUCpNbtPgYIYuglCF1Haifc7SI1BZDALrfmEizAAibdLtSyzB
qEbX4Qrc3TD3628dJcrkvhqEkpIr5xjzYkW+IzlY6yMpDvvb2vY4RhVtIYMohnW2Fy8GXjeL3gee
Wuqb4Er7xxduLCibRi6WAM1NDncrQGGfL4rAFzYkfiK/FllJvBmfn/P+0Ez6Q3BmA89FpAtpWPm/
9+SbQ0YJJIkMWS+5NyazIktFoXXUSmuTDY9jS2KwfWIreCpat7rkNhETB4mRPTWeFAybKzTDUo4G
YrjFQqGBGHTUvDEpjIDzcvE2o6Hul04pnXxqnJ864V4OYR7QsOWortju+IszWX5XKac/yP2xCVS1
qwTYM8KitQy/ny+3E2kqgMUWc2vh+C+XPnFCSh2fXgeWheCfEg//jdrbMMZoZR54+xjHhLd65NfD
XTN0udL3Wj5oWZjlB562eGmiJyLfV3S8kbADSUBvF/zDvXViuJBPJhLn2J/Tvcd+iCFlLh+5BK80
r0X5SSGfqm7HvB3sVFjHDcEfZOsbSBY6pRaTBAOeg28S1dK1P5ramrDOeoDLsmi2XOZuydAesSUU
xkW2awZs0feDbY8R8kgKHLzFRP8IhnxTb7gstmkzyUr3Jc1j5OffJPt2p8V+YK614syDegWuPjwV
qwT75uGClXh2LVZcCjOZ6LlrV+7AfuswBH3HFU7zOmpX5xs93MEczeONw3+KArdsj6ihVNH7M/ad
YvLp8a7R+y7iDkwyw5jkEzFasa0oM3s5JiV8n8P8OCznabYfDPwxUAQvIYO38zvSXq6iPSuu/KPb
t+8VP315l/byybfWZg2WXwkugF73+cynKI9s8TKADHxmZmSOvaZc94YY7U2WUaXIGH/QgcrXh8PV
Ny/GjWLIzd4hkTznd897GpNooTQHX2/xVh9Mg8voJjxD7g8P0S4HS431OiCrbAVrWF8bULIHBgo+
Ax0PEqSm3Ve6MhFuYbaBHvX4vRPXZUzuqdfpmLGFbHSpO8e09YrvNPl6DOmGrrfWL7t3Lq9OxhjE
0+oVCfX7Xkzv2q7dB/aithcG8+WHKMaqH2h7mPK7jT12uaddME/13UhfZpF8ugmCR6PF/Hrv/Eqb
0LCzPh6umYosy7kz7SCbVhOtkQ+akLtgXKcVUzrCZPY2vtbVsrwdWm17fUbePfxM0lNkynzt3rZd
QLF5HH40DCDfM4Bw5E34ZsEky4iOuzaWaefieVtt8zkegu3uhXYATrG4Col6VaZI+tvSCdx+tCZb
mBs0dIRJ6XHSX25eCO2z+kq2MaAdSskv/t/s+z663volmW9krSxCfjHhUD/PFgX8hJtbhDLexWOZ
R/N0FzpLAkbiG4txOtEqQeokeWD5rZ9t9oKM0VlkmSO3DKWpdSJn7h4eRmcidczuzi45phMtqoVu
Uw9besEV5zJ3rspbH1Xml7Z71wjmAdzm2ajiq/wMC/ka6dKwp7ctomDhri0TdJW/KQ5HgHHvhwRR
oHYMLuMjjxmoeLSQL4KBaezCYt1bi3t6GsrH+KtETMqmOEQqiaA0WIeOTF7nKlD5sXYy6ZDaw8Fm
VE4DttFPe1oyQmoB0KTLYoy0LkufGqWj7NBQmF8oSkfd4l5fUmPHYPVFuREzX9VXeuSGBMZX5gVx
Jyp7ageHik6mzRe3hg7fzmSAU12b0OUVsuVSoBBZebRepY/WMb1kNsZqygtem64/t5C5IFnxP6b6
XdTG0eRfAWZyzukWnGKodVUjg0n9SZ2zif22lBo9do+d0bRmxrJ/XIqHpC8drkHAaX6VCyp0tvlD
fsJZ8ca0vWK783Sb0Is1r97z7j5rr+XM1G4JW2qrbZglO464PoKPB2v7GyrEnmPNunZRPn0aw/yn
sWZh78Vv9dw44EyVfhqzA2iVIPZzQ+TbcjZA0+W+I9BzP4qbG/Sgp71B8S97M6nO2SYXRzO83L7I
8LfCyxhPf+HTOWCUg+kRldaJd/jxSdZJ6xUUB22dA8ukEXi+RXcfwxmC946t1S4xZDQbXzPx8kkw
3TJ40z6Lx0d9Y7poe+1kSKH49fhy+kUUfNov2cfyqe3qdpONdunC9F7HEWxd+Xhukkb+qitnLPfb
nslXdKyvo0DeaSgjn/T4mvadpOsdVR6DgyF3t3Oxa22SU75GI/nA2TrD0bwL23aJ81jPU6ulTNih
TU0JUJA+H6U0os3A3BJVB7Nx6d0/bvcFYLrjU9SNxKtsHnrV5rbVcAVdkZ4Xae3acDy8J02sIb6d
dXaKDnBfwRuM3JyWQkc0L9sPQ//hXNtkZSBSc0fTfplRUrfLJHY1iIT3de1pG47cvV30L1Adkfw0
KKNV4VrhVvwVzAM6JNdBGzd1tUDq53iXbKLHHIYIKWcIYDyQOVA1lBfGzsb+94JS64gnxju1JsId
+YvPKWnNI4ZD+XhZRl6OLa+8nclow3fN8B0iGhoTZCqKC4Y3BTv1x/yZyjbEDJWFgnob7Cn1aGYR
fohGVzZeX0UjrGytBQDmCmCJpkhXGiUa3ToznxevmS9l214OqGuqvZbjdJEZiwdFX2msLBqN+9PL
uA5MF4ppuzZIm8q6rXx+41gibJyb+o/Xy++ZivW36Wj8jeY/MJl7QzDiTXgNRYetygB7V3XoivUj
+cjBeI5BSASiMmUfpTg8iaF5bM0j/29umSKY37dh+VXgKSD5T/i+RsiMNL5zZlj7RfsMgiJwsCmQ
1OxDr9IF20pcSuGTJmstJ7BMcGMoUpFU56iYD4xFNJpVgQ9QsgncsUapoJi091kuKcDa1Kvu7H5M
k2r6G2pOeLTAezDZwFsS66yTjd826JLbSaOajKMLh3dcvsXBJZiA3L0v9VpGD6ElPrYDDyAjDHSF
+Z6fytWwmwVv4YK79AomSfgWdrmMosVTO+WM15uk9axk/7SBWTLXb/EqvyYhSAZm4LyLiW65o6FI
2CpHvduk0GCrXeRUWLF/vsxTNFYjz1M8bjHQlIa2YNSSfTOlGyZuQ1fLfG26uQkQLf5gW7FMIpze
ZO22LgqseE8ztVji2LsgdVSWNwikZMZBaQ4fxpGjPU69ne49DPQMKd37yf1OlX0wBtgfgp5j3tim
/7L57fXFNvybRsR5whlVs56ZfjYMBcO0XS1d1ZbXJ4IwhAOggUJjv0W279Qw4B6+6ZMnA6NOVnTl
ti7GB7If89yEWVTrRX6TbLj81UOSTUE2imqO266NmLY3GolaXw6P/TZL/ehsDLyUBRNUGCJ0MuBj
PnvpmDEkO6aQFPk9atz63SkFLyUFWWLvsm+K0byjdORw3DVZ43YQbfJuYodfdrIeb0d71XI+qP/m
EaNehdOIy9m42FljrKd7kc2CQ6FsswWgmASD5ImNCV3u97El23dHVj8m8Iz467luws2zcx10+nQU
8pwn+JCsFhZrEtE30msPcvh0HUBEOo6KO3sP5YUNHO7wo+Vt3prTGwMLeBjgKfpzdhhPR5B5xhuF
VR1c2OEs7WoWjryTfMj5gGlAO7M+EsF0fpYAD9Dh08QHqj+zoekB6RofX7K9NPVJB5VG92XPM0JH
JW7fD/KIeLH6dRePneL/prHbeRW+GvXyRUVg7G4gDd4KekFm9BOI1vFzui0urIQfT2xD3NTZhDZ4
1jHKX5kke5fHV+DxhIyBPNK216Zb31mH4LC7d+7r8IhanTl1rPN89B3Wu1hVsCElAf5YjrPgLOjX
8p+ystsO4yVS2HGEUeOiz1ex/pbmhCdpb1o33K6TvXF6nVpdmsbM2uafjNtYaWbhMhx6PWUZ+ord
6nUyxnSEwxtNH6yzRR57T+A+gBDOziqBtsCwY34HjAcg6wje5tgVftTszUa84p3+3HavCRVCu+qP
AQgSNpgTi0XEvF8OrP0TVuPerObtMfUJEQz17saXNaRekWHhsX3tZva5urJbPbTtpW3mDmvZaCIe
+/GUPS+ogUS+vRKx+6o/cX8b29Pc+q43dGbYHMxD5gGAkz1aB5a3OE1H15gtjZVwqapdkeBfWYrU
cMutkZ2Dygtup4G+dgabW8tQZj0uNmG6569tubs7coxrC9mgEZ0+a2z3QSzuBtfsKys2zs99X7Dg
qLzs67avKAx/Bs7EpALQJreMQE7dRUX5QYK52EuaCclCOimFDp4/Zxe8BSa9QyR+l8rHmRvorGn3
DFuQ47LTEB8tqokEdHaH5P1G2wfb4qRPk0qWWEAgUwMCXPYXPGF1pI2VfKfFcfa4ghEOCC0XEF3C
y6j6whi+CjiqbNkA2d8ok2mRivZQ0efnrKFRIcz/1Ur5TuqBzOC/ht7xGLGHjSQbanhQyxUDAwUG
45EWMBK+htkyp4H8eiXH4XFCQ2c7m8L+HMDi01ltl7DkuCZGTRx/Pvy2ZoNB5CpbKgi8N3iTHjf5
dM6A0V1jdVu0Wye5vPCysrAxfYfbg3BarIkAUHT5/vCcTmXkX/DgCbTnVXGw7tPiHxBt8C4AAHRq
6PcGH74JtVM4uZ1fmchaOXLcJ4C655SeTgEXGZjU0sHSGoqfQkcX0J8Qx3QmweYPdxZNhz7zGnKv
8aM+BTo1QBeF4lZ8B+A0mBUgSI2KiDWJYqmhCfSRsgPBF1UETzdAM3L003zYFzYPBt8EOe1fyM3A
ATCi/sMIzWsFbVNcho4vrUCqowl1DdHh9qMg/zH1jjFJ3nICJfL88RK7NeBAwXQI3+k1oZik4jm/
yASINsJz2ijhCO41U7EGiSh4trP+vX3PWuCYCoISQ5YKyBWFq8T86KBBF7H703ggMY9PfcPnT8NL
0QmTChnL1gtY0Q14bfSpFntKnFLh2rWrQuP9wYfUy8YlgL5biZErsNDr5/bxC6+FgEmJoXC0QPAC
xqgs2lmmiuYH7+R/SpPc3sRHpYOudKYUMST/Bc87qxi1TEW9QIMUFoiSE1LqcBy0X9aH0gr/VeJk
YsJ3VyyKYYwloJmL29q+dG+m36yLrSLj1dvb3BzNmok5jW6TYnPSbJdPuzMmhQzULsLnapR/ldZp
hA5HL/TmA62OEozBMflQQKnqPml67+kNw30JapHLtAuq1WsdLx/clCVfJFqH3F2OwTL6GMSn+snX
33SQ50rhAH451hUQQWkO3BIdC0qEcqKl7ih1I+od3w6Y27oAkn+Fyva3n2RhBszob7aLWxEGUL1X
X2Jzn4x8p/f6zh9uGGg2OxrIgeg0xds03dS1ChAqI9t1BtOQQI9M6hXQ0HUOf9QlhFA8yO5HS6e9
7jql/6TINGXRyFIXj27WrMIL46O5zWMmiOAPvKxnOAHzZZhosAChvc+3CQcbBlE1t3Y9t+Eh9Mzt
q0sxw8kKggP7NGcSfpGHCI1xM8HUqz7OBxnhV/0cVAW8VaPqgwkzMAbIO0zH9oYM0Tu/AbwG9lnL
W0h50tmHjrp83nC9QrcpI9GzIQ5nVuMmb1x/XGs5M8A+k9loN96MVhhorPuttb+fawbLzSGy34H1
xMu+AKNBG7APYN5p+/FR4ePaCxDRwXSgMKRc4BwAL4cJ3ZzPeMUQya53Co2HSRdPrI32depTpzhj
V2/wxtxSXwWsC7YNvEJZ6N8JR6ieGeYk/mafHh0GyUJLAM2OYMTm/r87k2LGeymRwysrt1pE/T7I
9vs73lopFlTTnu3UeN0VngO8K94kEKz8qKW0cmsmA90q60j/IgndmeMDircBaRwfh6AF80B/lLjt
nklGd3yQMjeY9TAhV2Jg4hiOXLag+WqW+PXKcEdLfalq6Z6h51OOlk4zb76M5cjX6G5sEYEoldHY
o50A3EsfZBSbcl+I8Zux/EzJVAw0U5nO+5Wx1LmWGfXK1BkKPmqORQg4OrqwG7Txl7f2tCxVvDd7
YBVBuGIViAv4cJl/6P6txi9ooxnfjnOqjg1yAV5uycGJ3W6UknxGLpyJb8be1ORxO3MGex4SObCF
nWHOGKuFqUv/1C1Y0Rff0SaFP1TA5mIp8mLkIl+gHFK+CDuSeYLBNh+GYgmhIOIGAEBmeTFPlUQI
RJnIxyAWOPQ3k3OeKg83n1u8oBal9bHsDg/+S3lFAAyeL8xf9PFiqdDP3ezBOHxDoXNUpFoEpOcM
rJBjuNaIC84ZIpEUG5CxYLghMKFKCEhz5awfn5Q9C0AB4y/2vu/IIhwfgHTOsHDfUQ//MtD2Ax4O
udh5ynQFHXStsNz0AdVCWyOirTDe1QLc2hgPFdCDnDA4Uiyyvhs1FVUocwbgyuSAz5smuuRv6nX8
aj+gLm5/KaSuQpZDfWOMDC5cqSsp1YaSLSDwfEW3Ys31TrdBUT6GZgo0Hcy2+s1BVh9WTDfTtWf2
Q9yotwt6JDDq/AuZDMpx+Gco0racf17RH09VgYRNmiglHfUEHVsUcvDDkRjO27fondmHZ51Z5E+V
fAXCdVME7JBfUHpPOmuyckLxA3oYyqzCtytiFy8YaXNat4kFb5E17werJ1eJ4dfoUimeCMhBC2KI
cy6u5bU54CHraRfAxqBwlTaYAQjZpN2uNur70hwVEzADio+rWLkcFs7FIv9W0upKMlwt2pkHmm8N
bHAThSmHpRiZjKunxDfUWfqvg8ZLLCZKj5eR7a+gpeM/3ln/T62z0shTT7tBq52GG245onL74Y+R
syBTynsVd7FgM9hsGY1tOF7dwTln3nPD6C1D8+J5uKONoc6b0qvQXSX+rjT/QkiMKR9X2i2K7/X3
TZQOztCzkFKS8bRbKoeBaMtsiu/t8MT//jeFszbfKuZP9H/TcSGUzJpif6gSqUukIh2oV9zx3qhv
YKp3Q1EKUP/y87XihSpbNO2fYo1WMORD0vrmeahhUuaKTjAplLKHei1KsB4hYtRlDJ8h5iMQSp8Q
bOcvSFppmijItBJm/xN/h5cKpOMaX9WT/btMCjJL+4nsmw/+i/GCDVO1mQGxjoDukBsVkAfWbLwG
JTZCKeT+q+aRTlvoAL+SLkoc5TVlsKFIEGjqfvKaPIMJdc5wuf/OeY5EWL7deKb0dZIv1s3/D03n
tZw4FkXRL6IKJCHgVZEgcjQvFBiTg0gS4utnbdFTHvd0O4AQ9557wg5CFYaqitdF3yB3YVGaXoYF
N/Jnx/mZxhFhZc9aFK2Cx8yDzL75b0mPRbN4Dne/oB65ybRpTnocPvRyKxRaDjokPFrOzjBbQFxW
R+J3zGI+03wbEY4Gu5m2QtKrwMywXVonrl5/ccz9bt1QhdE0WR+sHW0VHptvc4mErz49cNu9DWqs
d4aAzCXZFmXWczIyvjGN9a1FcVrvWNGN10b2WQymmkRv4Z/Fo4akDDg/icTDMgM5KwDQESHGxOPc
ff5KX0Wsafmzca/wVDt2WNbpROsqRbiFC3ugT2RyaaztkYVcIu/SqZFuMp6vSvNvz8LY/ehF4nfR
L7a/Qrp670UlYM/khBc630z454LWP/rlerGtIGFitkEQ4dOaaIMzbMZAlJdnsSYsDjPT0x0vg5eR
zCUDa/8TUcMmPGl+aY0LiHzP1KpWwOEO391kJJUE0SgVVuC6NB+DfT0ZlQ12mRm8lgCeWFUsM2ty
541hR4M3keAhk0VcrNcLvFLwXePFZRvGd0Z+Y0SI4Z848X0gbUlA+vkLBREuAtLpo6vvbWlii4Qg
PXUDggDKkewI7WkiLP1fsXBFkV0gRydhQhNpFQm1KXGn3BefCgWXOZxQcv3YETFABICyj2fTeyD1
Uvi+4D4rPBIKWrR4QuNnH55WCvU0F34ETP9qu0AeGKnAIl26NU50KHxjCECdsdI4gbgq8jHWqrFP
8cPwMqTCxEb8tCmhdb2lwsBpgJbn7xO0e0j2BAXalPALdQ3WTAwFK/N4o18W0+BGK2ImmwITmahI
GRoSDnOxWm88ljgMKjlU492pL4KX/Kf416YWu/Fmjxg6RUhhbgM43VypVbDbMkPr9xpd0YWA6rEx
Sl5hzhVkZNhhvPn+z0e/tQhXL/XK8wd5/ZmspJ2Zg6z4t8D/tNQn93wf6saDhy3+7C/jklE3Gam9
UKfavvCfrP5s4U/x9nFRcRbF78knWy8IjocsBfO0dYrViMhkbf+uJ3o4DJtaMjJO4mZWJp1qF27N
C6aXhEMc/rKfwnNaOMOZYIb4Iut/nCdm2jMPQVL0FtXeHdn2E37SZadc699ZlyU3Jj7238bg1SeD
OpMY240zbgMrECUMx4oxCVVAskfyVGOGV/Nuv0fwMzWvsiOjaVYPgM78AvG50nuNy9vI+DuiUL31
iu92ueAWgSXdot1vZVWx6g/brVKSUHon/hs24a5bKdHaqLUqALIWnrFtmtmvZXW2ab2YNLZ/i33r
Hk+Nd+Ji2M5YGpxh6hQRVQTtc3QviFslwauwZhJBjlouhxUm/Ddkw7qHV+tTbuyhPvD1lZ3WD5/o
XuuXK80uhyYYe8NNitH76b4bYF1qj4axGJKLndv3lvkeQBy4QdRbeIzayJgzNMenCSvlHe3K3U8t
qOGLgQrIuwfsZvsYJ1VglyevPH3H3gWtlG1UzML3s3XFgPkwNKcPRlHjC4mhx/WRk6fj1HZHz5iD
t7zC2YffY8Tar0INJVkHl1I7uPGhW0PYx2MF1EDQzpBGqL/fMF6Ma30RU5CxNt/xeQDierQHSJQ0
nve2tWsXzebnDPJ1Wij1iCtHJr3EKiqNynYVL34f0Ahp6seWawO2XCdPf2dy8dWCQ1Jw75+XtZpT
sXxm0m1AaPxXrdBN9hEme/iEaqaIgj6gEOu+JtXMWYRFsvzulaGCb/7uRqXf1DWHacU1MH0bPEgn
wB2EIEx31hT0Fl94JtIHAn6MOgj0D1rw/WNgTT/jpINYJV2LM1ZtKUzZcWl8Gd9WzOFO/bRbdYxf
eoNpYT7lmoZmOH3N3u4nm5uoHa2LC6c8voAePHsX2v+DbZBc3Ut4+3ggRtf0gklvnU/ZzWqeNXie
qcnr19wINEoCQHkZZ9nVeVLzpOHNrew52XmpQDFuznvnPEjXygEzzbjaEF1l0ZscnRjwq3q08qVI
/qzW/hdgUhV8mxe71vTu7j2L8WI4PnbhWBS84zBCAqcNzR1sEf1FmUekAIa2rj2oNEyYIGBaGZwu
WuVLtM4ujcPfKWW9udX6+SeDRyC1bri40eFUh+y5DQvN5cIpMrL1wMpl/VmZbjGn7GFtuK8lsxDD
hWoNzPgGwHB3BjVznQBv/5y750kFgPuLExgs/KkB4DuAJOrBwn9X/z5Da26AoZiXnMHqGrKtrNFp
dWmltebvqXUTQCi4F50qRQMZBdlQdIf1D1JpEIZbxlZ2DxxAF9zo1rkMry4ocaZHBlqyEDvboMoh
2Pf2q9sCdoprrhmzmPgc214Z4xXoByOIHvilh5d10S+rjLrNSy1AslQ69dJqdJvbpM03Z8IBEBgu
2dSxcxjJbtdu8uspUsFVctrG/e4BFS14DGeQBUDM8jTKJrCDyCLBnZ3ID+8/VECNopve3MRrW9RT
jMxDqAqvwcOBDnTvmlNGJpxiEGdg71jNw10HSeiwczZW91B1ndB2EqbMJ5ggD3+3nC6GjrVo0hmv
dk9MdcOnf6LZF+0fdTZq4Qacowq2qlHJ/OMd83UvSn8LkwJQooNHCRoDcij+jYi0eC59osLstsRm
lv1Fq3XBbvEAQa+KE4ZdyEidnS24+JQOKuvz6TLrvLmUTDn4DDik82bJ3qr+1i9Q2yX1eBeUmVmD
0grS6DrKvF3rOGPqsWM4FZRJs4tuxQegd3EH4Xa8RcbuKv4wPeLFJWIE3Lol/gDuttTImkxXBou0
mTiNLToNd3eHw+W1Dt5i3wRPNrSX1YnlJmd3e/Frw8spsMMyvBHDo68ARH5BCwvXN6bNDs5sRvNG
F75vshdo6BrsmgcQpb9tUGdjYWPXOU/Bhh2XL7CuaB4xHJ3fTT+9QRoLy+DsaAIwQ1c8wnyZY7Rx
7xXHpHXpgNURxolbJPSBCh+hX9GYXzu1WbX5bGRkYvMPlKIFnID7ttd+TQqVOvPQw8NDnGa2yICz
pVBSXOIdW4Oiav1aFmbzUuIA892tayB5i26hm3hCaQIAqAxfZac4vzJaDzev1mbr7eZG/XR0zhB5
+4VqRP9OhJrP20nm1yQ4o9vbuU5frWHB44z3jdZmAf2i/LMbUxhz/U6d0eTFBfZ1A4r27O2JoyBi
SVWbHNvV8cOH1VJEZGsJ6PnlzGbmg71HiySJoJFZLiE8KEXcJ9NjFvqO3t4DdKAZ3Q185XYocjDL
c9Oy05c74MKtglfzoFI6Z4LHhQs6DhXWNlZrh7pywpD6wrAFXO2+ixdOq/Czezs1r9Abvqb9FzNd
B4YBGNXPrAgmI3G3rE/yS6QlByQ8PDmXVlt0KzOoClVm6NqFl+5eMImrCxCiEXKS1+8+uRuSxHsY
eG7qMcLt7x64maLZUu0V/Cd9K/pLAZ5kq1rhhxDQug+hFVB01YF40rnwD8FhCJWiT9EdnOGYj0kz
QGFYHH28jSVmvQAQQTN5+/ZidG/ZEVapiU9HmWoF7kiUR1j5nS5BJdZvscP0pzgqRufeTxGHG5Mt
/S4zB2OChhFZ2a0+u6ruAeO0AEgUOgk1YAIO/4gD3JrJJs/KyN0ZfOrqfhW6e2YylDIZwGU/2Uef
avvKnLns3GeVYcxPVhuFyupWALDCyjoFRTbJfpBujhOQy+b6sqUDk0JmPT291uQOybO2/iBgZLrz
wjsAwTrrV5w7PlUFZkDDz83bvYj5ybVrzgB2IDZv/3KE2fffKxF3dnm34k+vahM2QF8+l0/1QTuE
6tukMDuWnd2x2wb7w2Kw/fT+W7yDHQNjA/Jti+hTRh9KgBR6JHBnkLw2neplRXPl1ac7QbGcgm5+
O9xw2ka0nWre+co05vOpV7K6Zf5h61odVtCSCk6ZD34meqDt8eiSA3ZjK+yCLnKAv6ZWz6oN9na9
arjNrMvI3EJ6drtkbOEfTm1r3/lAC8AMEOrm+jDp1Y5O8eWDk7DJPOvCslABPJrlIcrhoLz9Kz/J
baD7cy+A3j8a4dtwd9zVUXW5jYOkSleO/gv9R3IZOv0wJdF/adst2HBQMseG5d5jGFiFV9soI4X4
3rceh5mxU+XKhfQvcA+fx4Ch6QOVA470ResOLrAHrZSiAw3II1PuR7Q9NrtQEOwViDoL+XG/2p8f
EIhijE32722nZZO1AMfu0iytwb/oaNu7twq49NbDpYO4q82PJILdPcP62giMQTtN+1tntcV0o70b
Aiqx3s0KXOLxNTz/DY596y+cXSBjPcMPKFOM7ejqxwB/uE2Qaazg7sFrZAINtXIDT2F/Dc3f5Nzd
QU09uSXKbABxjkkeM43OrRL3iKOhEhmH9g16Rgqh7uweEgeKB0fypPKcPUnhGHrQ1GKeZF38dEIM
WOZOjKSWCTCRdOdul9fJhVmL3UreLTNiigGyx+wiFGfRDSG9ajLYOcLu5YANjoegskwm2EfTWQX4
e2qyl5mgVe/t6sz8uMwFrkkIX/b59o7rJzKY3tpuWSh7hkeTUm9qwSnuvhnBXu3wzGS8eSHrPAef
86RadPz+Dw1G0qgr4pFvXpv3fCHNcaP+p7ftxqWgMHpMD9tmoVxz4kv0qa0rUem8LETlnmF23xjR
A+Uz/cMLu3Fu1bEDHq0wrJadPXFlQ4m+6JJfVgwPBQIIKrwXxKrgPLZHjLqixS+10KbkvvZOpb/o
9q5RE1bwscLB7VZ30OsNADbRpT5ijuzXOtfQhhHMyO3jzErRvFV4tIHlQKy5W/Tlw0WJ8DE49FoW
GeBrmZ5B4Lq3Sdx4M4xGnQ7khRdS6RRm998s/PSKB4DFvOhdDKzlA3iOk3fYmRAZFpVh7dYuOyuW
tUemUewVNyRKvAaT9w2MUd/O/HdU4Frrlx84VK3r4IMHEc2D1K+BLCQNKbWAuzErOUc2clOUVZ8S
IOgPPhFGX5riEEi9RYc6mCOGA9NYPUF6HoLiCGrM2T3xtuxQZyWxfvYNzoRas18Bkts8AotoHhCn
qV9ejcXfNqm553j4mFSAv8MVNruflwvMg5e14Ej6tCiWXy0m0sWaB4ZvGxwK9eEJb/N2mThGEpe6
9p2CiIoazdHKI9w+nXXZw0Iuygb8HehASlh3LoAMRiewaMfn4kzro+BxRBzeELJcRt3QQsYXyGLo
hx9ck1z3bkeLK1rXl1raQKmp4tcuHPJxJbpymIUp1KSd8/4tcVqf3EfqLdrHybZTunbRdoCJ2kjY
EDQpaHC8AxClD/T97rRN4QVVl/Bi95/G7uFbFJ5Au0QXupWa8X7MD2Wd4+S6KTOyWvgPKyg7wOsL
NKZe/uXixlyD93ItowGk8lBp3HyeoQxKkLu5i0D5vdnktYvzzDqE2kuI/MXJcAwG24hn3yHJd17l
mZiyGbhCx3S6r1L/+QQm5RhMX2zPypAQ+mw9Yy6FjcvWn5m3RhdlziYck+XzA/rlXAe3/nh3q2Y4
nCdl97zaT1/wFQvlCKru4u/xBsThUi60oAEM03sAexgK8TFI/bQIObmhVWOmbtZ6TF+cvA0MAGGu
HjwiB/GDgohUip6ty5tU+NkGm2Jrz+SyVXSKdSNxmB3+kmtU+vD2lhkun8Ds7QWEbgQDJKacS6Sw
KlAFy00lWLIyuTFHwliH+yVpIRVGeKhMjmT7OCjZ8ID8CuPB/s4c2OF1s6W5O76ObcSHkH7O3Gnn
06fVlPUon8D50VaEEpN6OKy0a5Qvws1ZTmFwWA3ovDGPvS26WHmTN1NAvF2EILzT5BHUxrXlFRH9
SnR6am7I2Wr1ICPeP4NSya90ABIyQ9kFdrlX6zhKTQBClzgTRrdt4+R9VnHv5S/aMTyn6OMdOJkt
OwRjOCk92q1P40YF4paTmX1oFpIhB1XpKOn8Q4Q5C0DWvQcNnLuCQtqjRaq7Xy1qgJWdT60NHWdW
+j12IAoy7BHZ8zp+cgq2ScuCEpib7K8CDXbxe+GieYHO9YSwlMcTckwQuKrhDXit4d05NDIfrn66
dWqj7YNNVU+uwYbtskHYphocxq9W3LbxRFh4T7qKFkJoNdOxO1cKnim/kKFI36pA49sFL9i5bGez
W8Xp4mw4r8n8PNjz3AV/u21XukYGkA5CAm8ERGxOvcl5wjpLTGCtiAVcF66dTG6Xxm31XmxIcHme
J7PEAQvM7C38U/s2XQDu9XZ/u/F1urM6pOovUvck8SnkbyvOiAu8H4De7qu1Da6Q6QkgYFRIs6vO
I/ayabF1HhJSnn83vvPH2PrpoM58IXHq77fRMC57TJbr8dsFSsY/pFV946a4actGvvHZI0+5GvUa
BqcX99M7kcfD16LDwpFy7B8xYphWASBWA66MALN6tUxatqtL0uDtux1nEh5aLLM7kgegaZz31l+g
lVr1Voddx3CDN9Qrvowi057qpV0maecySzR6jpXWtvNmbFSDZ18GjHnwia2LTsYkd8X6YIHO0r64
PbSlJZRn+/sVNwV8PRVF/CcFLu6BdAMBMqCoZOZSasicNC/LbU/oGanCcJHIlWAB20oRK/k6Akmw
CPG6Oo+GFPpg16aXhD4eghWIIxHMVvozFVC7gKg1tVTtjWQfFQ96tBm0RL7WrUmRtiUdmXuI85if
jBEQ8AwPHseyiIOrhBltsDz8T/qMJQzsgepR/AFjAUrzpmUt5MrXEo7tB5CIWSbRXKqJOOBo7ikx
sxc8eHm5ftUSa6g5vzsiFF7+Dn9ctiT+5EeQ1uUoygXWJfmGxXUzJQ2RfhTfw/kN8Pw8Dour53iH
Nan+fR/fw3toTUFwkibJ2U8GuOeAt0nai7kEFf+/wD5HWkeqVHIzMSfCEQrDEg/K7jblmye+VUKu
aocnm9xRwQhObH7h46fri/9uP0m9Ht24LzdIpUs3mlkSGb8GydioP2nrhFb07FgRwChotEjbGQzj
eIjXaPtzXwJUgzmHYFbTCnYX7uxDViZLq37jcmXhyqaQZauUe3bhxd//qM0lxbYrxRfPg+1JYIBB
nKN/De9zqpePucbcmF6OnkhR6AsXcylyHgKyO6o2j1zbzQRe9qdberq6+t+2m1G2ZiK6kmoEl7/n
lW0n3fAikE4ek0Yc9xVxoefbuTT51xO4yzmA9tkq1q3plRdutKqrA83QLZC97AMu3D6Ob0/s3Xwq
hjA9QfGEC4/21qVtreKQB+DterYvTdoCvEmSZmcfG7xr5BWoKS86MjmvQRpfE7Ma7CCpRgE8RFY5
+Fxc1rDdwSwNqtoP1T/7SvLJi6U5oirBjEs+GsbcHCEqh25d8kMbET3KdxdObIUsRnqSdFb45mnG
sXVC7MAIrfvABkoLCZCdSYbBfF+CszG0KqZh2LBKHQq9hZnQYhLCljIXvKW+5KDxHWeERWMFUwGc
ziX/e9tIRriGy1iMpBH+TAyakBAc8kw8G5RtBBbu6CJJFesmXympN0rlcxduVxlY3dQ9TqXszp4m
fPLeverXFbJlLXCYf9WOXDo0xIKt8WMBJGGZ2BCU3j+VNfcD9SIkP5E14+Eu6GEiVmOOAKQXO3Df
6vGv9XEKxB/BAXnSnZSgl4VWFt7q2JcFaIXo8a6rmwSj1rb/ImtrnMjFf4hX04PsRXkQaNclfqyK
IoQ0Qusf4H4NwjAGjB2u4qfUWEATomrkFWrY1jJHsPA00szVL9vnzX4C+4/s6o2nm4Z13DuMc8jm
tkvJQGMrMed+9Yv0kCCjMKwz5sfNdSP9ry2Tzd2IcagherlFj4WRbbPkpfPsD9MdYOm9MsPjR5gO
SpFGiFhRNi+jGIMv+cXRbjjx7tQQnIZmb7oSFGPOzXsuyUQmPPM3sD4zrHYLbYlaSvruA7e2+d5Q
msMtbWPrK2wi2DQ5i2e/aCMf0aCqDpMmUS/6unAU1+DK1xIdY5Qmg+gW+NjODnBJ7IC27MWt59lZ
RFVqmAUy40dEypMWeINWqf6d01N8NzT4vFiu5KExzOttGcmj18EcdM84dte7Nw49KPkg8Ec07KGd
V2nxvb0S2p1U+hR1y8Oo0j12dpiuWMzuNSWFLTza9Rb9+847oCMhyAVtVMgQ2/qlp5l/0mD85b2Z
nTDtXTKSL9N7NfNPmokRBnUMoqEdG31WQ4NtU6iXu8+gMiyXsEE7yNQVYesLlRAj7tvSRtzrNaHf
3pMBCio+Er+O3eNEA2poJn2ISBLMtpplypuTUwquywtvlb3ZyhKwYW2SCBpOtOupD4l/QFsOHbuI
NIawcCpgLlCra1udIpqiE3ASjVK0rYEdMT3QvIybLz+CPRQZKT8jVBhOqKUiSpafmebFfdUh+cNY
JYMjVFG8S8zzGZRRuELukx3bLAwPjYdEzbW5UWrt4xyERvjiUJdwnmTPS0MGJ9uNUsJDhFaUEVaG
Ga1cfpr7I51QeRqeUbHlx/XBmJHlnrLQa0O+IbXxj/YHFtUZmvzUDbuoPEQiJ7LmlSGKfI1SN81l
l2b8yPdJkQWSiRHOJFfUzT/4I36tTfbY/i3CWlfOLQX+pKesPVNFph1nIbTR9QJedwevQINuOqPH
ut0vS4qc/ZYhSi5K5KN5uzv8px1JyxqrbMLUmW0I/ENBnSklBTAavSdlxLsGOfFnmFEq2PgeHtD4
lYQnf28C3ha4QVtQBkoC1MRUtcB6tsAwQKw0z341lxa0iADLw89zdGK4D2xuht8cpswCfEjkECE4
QIP2yF5Le7viS/ET9Zf6gYyXqcjXik5OeTKkM1F9+yKVhNoQ8AiIAzA2IZxKRIaifxeiRiE/bVpz
VAMxn8aVioCHBxmkXHQNq/4D4UfZcqZ5IJPcaDE8b1BIlHQwhY9UJRWGFx1qLeUlct/ALgRqyzrF
auBHsr1yD1S0lCSzzHKQNr4irs9Zg/4FBGiOB52REspD+pKcUO3nW4uIqhiPFtbFlWJlAfNu2Xow
LS6BdFXGouymRNaDei4JFKqK5H7lHhSorRP/JhjZ1LjuAxvmFKXumfWmt3jRtpvZJImQeMAHc/MW
oY6lsaHoYH7kH9ZiOvlnCpbJawlkRUY5klsl+edIR3t6VFjXSBHuc8NLR0RGOXIsTwPUP+kSZ5Hy
Jys4U9OQGpE29o7dJwytI/dHKo+2cnell6HSHcOzQLl+fFl7QAKTzjmdjLcvOdHqjGS3UetTciFF
LwfYWt+anTqXDjBWcjabzEQJmPIGaddKr3YX6Q2TCIr+hF3Dofr9jt7daptt3RWM5qsny6ql5dpW
Lp6hpvJ9D17N40YObgamQBw6RAKEaNsFNJZP0Ysdi8MyhgCSn9URLq9XRROZaHwfJ+NYj+khLcaS
DiyPkp/9ip4OO8JsxKhE+NxA0g/sfJfZ4NXUdbJKWCdKS5SrSA6XM5yf+Cqg6vzUgc1KImvQzzzk
fLVfvZEWk5AqU1OPu8pwArkBinoSePndkAdzv6kswoM+fRLTRxdKG2kxSycoAxc4pY27lBgLXbQH
sDLJOgXmm9CNccRi7rcdHCdWn3u0o3khN9tik8BHL5SVK2/UL5KJUKgA80J3I45og8ktlbbGnW1v
cX/gBBFRdR/RaCUIZn0CY+33PoLaxmj7HjwoQUzeQVRC4aUUnFpk+wrodqb04Guy94AnwR2f0eQM
HhsESTp6i6zwa7wgXRhYUHg8v5pJibSj0MKedUOpdWIChFtxHofRzCamH4jFWEBsWCssaYNLMrty
wLDZl4oFJpni9408Timn7I7qJAmcSxiZopLnugeKgqUhrhNkbkqgDqg73w70SuRfSKrLjCms9Ax+
3ec11dZFXj27b2r00Y7ePINziyNzeMepqhg+YrfCQ7ywe9Wdk4toBi5K6kNgB31BGCT4eycV2NfR
xDs5MaglxHJYbwUEPlGIyFh+WvfKs2I0bELOMnxu86/Qd6drpEWqFSajrONK4auGLp5y9O+62kXK
RVmN4wdS8LtG6Xfb2Q9MprzbR088lASwrpRli0zgyImpC6w8hj/EhT1hBWgzwXqE5Xo8LGEzWqzc
A8L5njRFUDz9KUNRebmWiL83QL8yAX39AWP8O8B55BzAba02FTBPkFSo5yaDI0H++LMvpDAGbK04
ELZS2L0yfqLJkbNsI/BcDZklxp0fwEhkDPdGukws8pl0CfkVZ75jAFktGSeoPEkykn9ocxx8YCME
kaxusyMMfKXuAyq7XtlNCKlXKj8ZTDKk9SFMKRJzLuRCqmA0VBYlA+YfuHZffKgP73HNwm7+Glwp
Ra0pBRRxkNKJYkbCttfAHNvB8QeHb4KXSrrX6NF4NeJ+sX5h0Wh9EbZzneER4w2yhtoNdcfb5ogP
AXWE0o7diLYjfevHUhC53Y+sBJ9d4NHcYsNPyZrYdTi5TT6/1TYqqzIlMUJW7KFh/p6AxHHwGE2G
nFpmQhHGLLVnIybrUwYsNziB8lCD4fbusUX5uq2gwSSknHqeMrF7UtEUNxJqZcSso137/I4F1oV7
SrndlmatuCTKmw36GFKxldw4bqCUedlKJfxuntVRAOpw36msdZCVYUVRdKsA1o8pbqkRYdMUnuu9
eg1fa6gS7aTzaCChASWCWaPhFL14ILNJtUwkG/+ZHNfb9eK3HDIukwHKN4OvQAqC5b6B8M8xNVnM
DM4dXR5oNrIJlXMFLlzW63Q+u7y9dNaP6/OWNsI5eI7PyBPr0nSB9z8V54ToRmUNhIZtfmu9D+QN
qMhVsBBQCkEbm+QUyWhCArGB4CZJ9fdPWvPMtc51fVm27joJ5OFwbh1KaOq9f2gX7fHx0n68tvRg
ZADs2+RH6tOYAfDbREjYV7SVKsQ69BcY/zHCRPsEDwd5JerJdiGKUaqa9WT9Gz2mW4txxhjYEZFB
F3RtSekdCb86aha3OnKflJ7Pi4tTgwrFSmSut9P84vZoYtACRNpFT1EeqW60FtFiKWlfckT6nYU6
IEtUwfJD0G7bc5vqjSz/6+8DOor1Z8+VWeuczHPiHcsLJAVVCkR36gsqOGwSAcNyesTRY0NBCOCH
lfqg6CvenQfHcrWvSgGp4IYSSMIJUE1VWODyczcR1CJ+QGJuG9TulFWAGpUrXmfCWct88Amtvlau
G+NKAPcDJCxR5VOnLqMtpa4WbfS8+QNPEbOBbyPsNdQixVGE9pU+9oBFr6A6LZ4RlpsSUai/9Xil
dBSFA9oMJJkMePZgvHWBYEtBL2ftrCPQ7JMtJDvuO8afglMbSkd4lWoTCOXNd2l8c2AoE1ACoj3s
3fx4pkxE91MH1IswXcwbZXk/CJeEMpZU2kf0DwNQlSRI+sqJDDXNqyPKCkpkgyMFCVbA7xUoAMqN
FUxB+bAYdYCoP6K+g0m7XyLcWqRaeFoHtn9eaRWTnbJs5UCnryGNlme56E0r15Xbog763OIiP/SV
PqlcotjRgdnUK1Kl//2QpaNKtyJ/6mTmJKOEUrZGM4RUW+c15z3xTj7eeeGDTbpNFSwPOdXFuUUF
3l83np2mBZePHgZ3jiTli6++oCUNKL8l7LgMvr7AeYSWQBrHrDBVsYRJKjLldShN+Gq4qKf2Iq1S
o/HCGVFs0VGmt6bApBTrQNdNpwMUV62aKz4K1lSoFcIFHUi1ufSjdCxXl7wDh/o2N1YS9rrNyuRs
nzpjO1VVYYT3GaL31E7fyom3f0YdxXUp65Jutm4S+YfuX9a8z77JPYsG3L1A1qTs0DI+2BXIWAgm
CKwXOUSJL2GSPwD4oXY3msRsGfCR6k9gM1AQg2zcoaXF6z7lxazS4w8bkdunaH9XU0ubTgB/nQ9m
UPhFrZvVuuMFxeG7XeU+vLrqWrNpoAPqA7/ItexnQZDCOuMEDfU1uXsQyXlryZm48zbrDggZd5NW
JjeNUxGSoUiR6JjRZlaXWDTQawRMowHDk8OC0T8btbwRn7ESpuCtv369ShbEKwBOTVjX88h3uCBb
xhUZMn1COsgyXdOH7NfU8FYLPA6xFxkUuECdIly44gBESOmLH6DAyvAB4femzovvUfZ9IQZvvpIE
9XnTbjKQG3btL6G2Uf/51FT/WR6F+YZkUz5dsg92KBBIzknP5Mlw2vQtzsFvdxrWOtesf8my94J5
N+dcXZclqxQrUA9af69B4raDUz0bqYACQhJAUf/T3c/tuFVWkXHojmb10zwHYuYHKo3dNp+YQBYa
DI8YWdLiO7SNEu/IovNoVXpUsn4JdYOwyj/1/V37SCOQmuOnBvaXrUV/kb+VmRhkuZNdgXIXG2/p
AVD3cspwNCKkxjDsiJ2OOoPX1a69a7/qVTzweI4G02U+EUUePKifd5hR6qsqvWsRKkT8jHafHkxb
mcy7zen6Iyl2xZ38418M4me5NH2dU0+HrAKWApPOSX5Qnyy1ApuHui94sxOUaIqYIlKMCC4xZ82i
r2qQokRbi/g6z+t76h2FM4IX4ccEl6Ca6E3P4vz3wQ9EjJQSHBfxXIAG8oHpvbJZnkIEJxoXxFdl
uUqLAarN9dPoZnT1Ozq8dHw94MLoUi7Bs6ue27NbbKe5QYMJm4NLrJfrj768etMwg7lk0cyyJvpJ
4hkFgrhZSv70ff28PB/g1/BzFQgVImNUckIGKBb4TPQSJ18mh9JFfdCQGYjHo0eoIAbIecDZmD8+
QxPybI7JfgpHj6MCx4Wc+eJZk5InzoaYZmp7LwgnNA2jyiyJ9DW7SZewob9//SLkYHLh37DDOrue
BWkDMRuOPsBXdMjzDhsZAMYvBASVSXR/OQ2eHHGqzp44U+oU5OcJhYqcO8IyAZlll9XZY8RetP1I
2OkKkGaabCltH+27fP+xnQxScAVwgra+xkwl4fNCz4QNQ2KnTaffUnGszWPx80UOAHUqDqjBx2H8
p5nImb3OAImhkJ7xBgu7FpYzp6kQlyyVhcpRhzjDtTF4qTVAYX2X8YK9pLE565OjVO1+vW67/2KB
KZTKh/BAVau/f09HLBC1GPlJfarZoG4AeSDCbTyUEkjtDtT+uR3aLWmduT4bkVwM+9d9gNhpfv60
rKnSZxUjyViBZk8RcqhrpCd7siflCHeIO6b7pB5CHjLpZaEv2iY+sK9UJ0IPreNI2BR/BdLi6stb
k5OUdtT/7qfPRtHf/WhFmCCQUT+WEaoOKPWUtV45g6eyxREVkYIuZwOJj6fGU0LXkvKNcs6me8kp
RItZvhF5R5lqnWJZq0HV+ZNhxLeL8u2u7RmXVH0Fl4LJfQfjTl5scxmUotQyynp2LlvsPaROYoOI
xgjbjpX8XPNJhQ0KLacM0hMHThw3XtRYHJS8ABWvbLDxe6UAYJNOsoPz3d9/9dlv7Dnt3Gsf1hRb
RCkl0jPa9F+uoxyBSrQjP63zXI9w/iMh5PPL+4OxmieJIpXmejixzKMtzx5tw1vqkE3qFBeDNMZs
XL9DZsn/AH8/YSkmpKKYec0VVURr073lzgLR5PXVZqjMEAx0e7VnqxzhGoYoZwKohLSrrDb0aTVf
VHQZ1i2avRjhfpL3UgKbzqh2pUYkChiiy35zblFWdTUisGJUbog2xMkro0A433zi1hydlkW2RrxU
JXhGQkDCDvq/fuKCryFneqBJC0wnLCU82a3IXlqf18Yjks9jMcAg+rMxBf5KeQA9gf6sQk+/OG83
zR0YNX3mOwgc5g+EOMWzuajf8Pdb8H2Nc0SDksyDSFIYWDOnkYemKgfRMcnYsYBKIL2qQXwOUQYV
KY7JNYMbtBvI5CEY85Lh7YrNpZqjiMmUBtqygdnyPDKE2eZjQuY/dRm9SOlBzysXQsQoMLWWK6EZ
1tqF9rHxadpdXbd8F6FTdVGdOUey6+ZOok3rP5sMFyPVG+IRa+WoeQKcHAIAb3JQmapRoqNAJD0L
fin8OZDOiq9xY99hvEKOrRiyo69VxfG0QI5eo1BTmquUkyQTdpy8X58BPQe9/eqBqvT4PwtlJIAd
031GeTpXENGwnDBJtwQleEplJrFsxCIB3G6mOQlSO1s2VvmxwAN/N2iB/Yjqr45UFY3fjqYOb31m
A1kDfgsQXcuBZFcTv/tMkV8rUlGS+Lg8ND6/3wlgnpdWkYfTN7VkwR+p0V3uJqxYtblJ6SdKnq18
vAisSA8ED4IHOnHgU6DwIzpUYiqxvWSnP1QRWu1qm3+bu3ou5lJQcGP+lm5Ud2isopYH9e2c+9jU
b32rVv1JSkv1mm5K7DGTBIB3jR0j8AOzCypGsbvLvLfGiDWCnIrWA3y9ZswOl60YWgJ9Gm5Uw3oe
NWVUH6ts1jupl6DTAzfD7z/Vj37DD8UDl0vJ62vyd3WvqbJ5KfzJYD3vYfBuPceZjjSOuaO8A3nv
9FboUNXt15uh2kcZmWBf/DsiP8v/Vh7JBkcuT7p7apNm+dRarXYdyUBYaA2Y1I1qMuI8KSTKcfqg
v/3g5Eb6gQY4Zb/u+zN/rkNbkJQv2GAnhaesftw5RdAMAnnouObYzT/UeVHv5dBUVy3u68jmMPsj
v6XZjcAHKlX8gs4t4C1/sle+6MFbC4zWcz+70QJDoSLxS15ReUcRB1qVvjq3lNUAGeoUfp9QZhQh
FxtiHfw7MqMv61dRXeWVksZHKHYsrOB/v6wzTNxj2bepzlckZpsSqo9tm6PS4lOKAHuCjEJMskJf
mB/QA+QFOMcH41qtHZ2y6qAwOCNTyO3guX7ZBsqLXtWLussvEm9hAXTwPzilGQ2tlTQDi6iQo39+
GCJgOpCX7UrZ1YLSrf5mNDJVVNlaXn449WUx9fFNMhiVTO/lgpnLyf+0lRepVJErl8BGB8qpO1fw
bYLpzVARrEcErbGK/2RBxVtGEkJLlebnc1ys76iAlEOhS0n7U8FDMJlH9xk+hgokysVU7KiJWszL
IWUh30bsN5fTNckZUmKyyrhUBun7V8+KDnXKHffZf3Q1AzN5jB3ePQZgGgg5A8By60ePHC/PBtUX
xNcHvZpH4+NXmgBy9AjkO8+xmsB3inrWXkZXUitNF1r+M+qUcnRnxflQt1cv2uBlHpoCq1QICyZZ
dbJOB8eK++hjesA6gjjOu6oUXJ/Prg5jiEi08YdabnmG7VX/IEPzwyJP51k5y0/Hs4VOp75S/RNz
/Jx3znV8a3mSw8C2UxkvMQGTvyHu0cASwlO3Nmd995TH4y45InHv7cn3dUEmj2uQfWEEwiPrIjko
ODzUi69M9TeVQ18TNa3qAoeKUqMKr021Pixrwg/VP6FIz69ZgLIcXadQL/QR8rTMwO7LnqsVTy+L
egkeHRuO1oxYaY+lIqbi9/aG/qYVyoNIkQChUUUgHLBF3FYsAgLnqdYtU26r4EYHkMUpYajME/pN
5w74q6GWsJYTPRgSer2JqiEVg5QwK+yrp6beoaKiDhPGH7DqxoQ8wp4+7gQ7s1EDK6OA9a/5xX5S
IFRI1J6hMuCcJkH5VW4imvSLs7r4H1HntZw612zRJ6KKHG6RRDRgMMZs31A2e5Nzhqc/Y0jfX6dc
3sEGIa3Qq3v27NmAEboy6ZriSmojbZuLrl5LBsqe4IUOjn9OphVWrWsWcC7eC6d6/lecmwxd++LK
Y2fly9V7T8qYULbsLjR/2OyGDAWK1rXSG9EhTtoXji99geOHSCyvpkIbXfl7Nvn8hZkgwk+gpxP5
B6x9cAbSIFTB7XngVBxwWDL1Q6SWF6JVepr5MBv7Mj6h3sqZsvBM/RgqCJXDlUvTu1W0vEAeNltD
pOjc3A1EI/Zst33t1XFDbUPBjz37RdPhrBh4GET5rckgXANUPX9oTJy9Ux0Ou1Opp+cUmwt2+oUv
X5EAD6js9Elc54dBFfyhf8QbRwGXNa0DOMdFhDoE5k4UNpz6l+BD/8ScA/S+mWiS3+emxiZfc8Io
Vacd39uThZWtXbCEkiuVxfJtmSjVysdIsLN2pY+DsaSWb9FKY9tMXUijXFKS1pZYGcd5CZoEYY3f
+OcVPx1qidhGCsje5QWbi5lkfcJ2SI90wc9LSvFk9CQn/eWNmlFOfuPneOthYtxiSh3871/nnxuY
n7G14J3Q8Q52FlAd2ZkXWTs62fMDfk0LeSIs9/ZzJExYJnHjLhZ9Fne2596GRN9iiONPJawd6XdN
+SKJi2N14Daydit2j3GTdY5x/umYeiMIJHBB6K0I1JjA4vlQbqfJFIDyT/uPCoPrthboRuC5uP23
bOHK8q45ULqOkE6y6zD7Ia9uTnu/eXOCa30DK8FWMVIHugHqXlFMwr9p9crwOBzGlN6nXh1OEQCP
ex5vFcAy1Uv1lt3/+gjyzKaLkeTkWNVKmX8ADorbYdrfOAOITLsXnj4ZTMBl3iHFydEyL46QDHaT
miSO7BUZzFV88mvBPbrVaNFV0+sSxdfM3aR1+AP6M+hSivfLduKK/JjJjpMY5s6SDq5JSKYUBkg8
T6Ej4H26atLfOgTpur65nm6eZ0y3zjP9MH1A+lqP+Q3/3mEjPP3l6YkO+AX6pjPBu+B4xOhtjlNg
h7ei9Mfl9wJIPKkdwyfa3ex6bRx0x0gf9Qy0Oq+jSErfnN/iUC8GXYzmFv8GD+frWM/Ao8nGPBpD
jh0hh+AF6cYbUYVhhIbYG4bepNenbRbmT1xZ/O6mak4lPijpiKll8qPRwjj/12rTruxoYrCy/pjM
QTZR00W+rqHqxrx5iq40UCGFh2De26WlGIe/ZlU1djyZ1QFeytjU33k5157KhK/6fZoG2DWyM5BN
wnUxumN9SaAOC+9TB82zTl8vgQ2N8ZPz2Pjmxnkncl7+1g/nSMGaRqCfKR4eHkmX8JtzVGYSmXNq
YD6F/ez0S5eqCKlLpgLVGA5pD2q/aNgRx9kKIi3J+ScZDnNjImv+r0jjnARzuxDrnciM3JpO5zbG
CMxkCoAXMPY2NjEgR+2Ss8tIw7/jeDSWADlEhW9/rnoJEXx4YmPaVNblDfkXP0bY0KWNpWEuzf05
rwmbFTKaU1yu8LMK2QwzEsw3tcGzVOPO2W6gd/mzG3vQUgaL008ISBIKRMGjzMWd/ZYIoUmULlNp
iHKlCFlibCfK/NUXdmDdDCI/mZ7pGeIughSaJ3FuG6R4LVkM5JbiVWcsKSjswWhYYxt1eBHj4qcp
szKUNBG2BGszOoRDwOY17WGWXQpWgjKa/CpA8ioMuWMCJH9O3pXMaPOyCgWfTYclxTDFM6wQ96kP
Z5LL2y1+J12ttTe2Q/WxJfwYALfL0GN9DLJppmRxO5o62Sg0AgeY87DRqfCBJ/arjuBGR9WXNBRT
dVquWEus5lTQwfWMCGWYjo/wBIow+elmTnaU2/kWT774gpNeQu/R31E0yQHvYkkO+UXjEkCLx8W+
xSe0RCIwfgoIEiBTTB5ajNBjrkl+WZ8r5mCbcz62Df58KOfEsZ9/LX/3EZwc8ATGZ/Lp3vfbCNy/
ZUCGZgNNbTq3DqH4BCvu2z/tIWuc7e+I6OUyGN7752uKaj2d+IDuvYx5RqN3mI1aSpiTdTkPkoUN
oD0pnBX5cLyIAuNaBoLlDYfKdSJJyzn2iP5vInG/EH7ESU1D9zmx24Qw712VnnSSjd/uQpn/YmwG
80hmuH9lIjzUtJ5bNd9UUhOj08fmDIwhvNXXgbQ1IJMHJM2a42sBvtcgbvIMJv58SNe/2XZbvbgD
0/0EsDjOHCOxAEdl0dTeemhMPvkT4l/cq9GX0rGRZyacZNwFkF2JPA4nigNa/vZtXsJxcV5eV0YF
RIhqL8ekwn7ZgRZB+caB9s1+ncYu62QpG6+6/4GIaN6eoErwsKDSeVn3GzWjmQ+tgVObzLkb0Imd
I1ZMtjfP7bBzp06ZTxVbEVh28ekGCy/m5blSqCtzRWhJvLaIML/+hjnrbWfr7UPoPSaPrBHiSrFj
IGXzwCHpg8Yri3e75nxsoK0RuIT59fms/P1sPbiRZIUBIh1iBo24k1+XEDQW9a6YQ+xZp9FITIcr
0gnxQwXxhWp8Ym/UW3V8K/zLafRGXOZia/yP4CPJs7tDduMEtxHf0WrEpg3gPxl8TZxmWBPnbySw
naa+Euq1E5p8kB/gx+AgSD6+TdkhjBu0xWfdsfDxHF43BVARD6GLQpcg8vSxO9XEi5TeV6xbp5v4
HMkQwG028esVXlNdRg+5E6GeIamB6aGZnqGf2qrQOsyh8TWyjxPWZRHXh7pz8tD4sHGzZxxV3DoY
WyMYTfB+5YD45V3p+KXJEkGX7v3HGIjnwetSJ9CF84WvZgdpkwQFyim9L58v3Zp8J5veCVIPzP/l
mNoMSKKT42J0jXCHTAVUaucD3w3NPb2yiSWAqFLmoycbHhY8Ry0yF5P6erB5z8RuGmHr7ML5S4jr
QemXA2AWI0l3mQRbdyf1LQC73kIC6J3IcKgPN9FDZ9C88olHxXti/SRRa46h1Uf35vV79a6kORi7
YybaSGl++p3E7fjKbWoKCf3jRIpWatmYt6H11+4ACgJU8Wn+5QuTlKQWJ05Rcs6j7AfLGl8kTlDe
ALyL1DJcCZSOIPDGYH4RzfYXP1eQbY+c7DuilDj+SMki7RBzYubVLIppGyxboZvnJNr8pv+qzVmG
jlA2X4rA3BzuxbKFsAupFP0pXA06gFATWd+r9+fj4BvFf+MltfzXmkf2oXXEpKvsYtnB1TTWDiU1
yp3zk3hY+H38pIjm4lApJnfvHluxL0MpRTw2//lYw8rYKTYkMvdhQIF7HGO7xlv+JF4EiLIxwceB
10tctCT1ee/SW3FNdX9uqoCcKnwC3oQXjQMVaCJjHJs7tJYkGzwplrKqjoj+F+iOUlyOVH+1q5/o
iVrbwC8xOflsE9aCMMkyM9not4Gt30TS4KKexiT4QNq+eDmfZWAt9rn6J69EU6JZoIQdonISHmgH
9jPDA87FIvR+t6S2ye/EKpuSJJNOHLtvTyKZA3AmABlluSUwpElAj0JbGK7wVOKb7wCz8u/kYahW
h17h7aSaCfawq1sMbj5S38H3WKdGGE3zny9hiUUESUKfh/Ca0P3x78QoENAjruJVQHXFb0VwpRGY
8sSzTjKdoiNWuTkIdMVhVIVEVx1gSO4q/yswQFHpnRHRPyMryMczfD2jeIYXnJlSKl9r3SMz5Fdb
wo6Dugw5aFoLEr9+jj87fTqhQjYJiiF8s+uv+rNTPDlC0cId8aNE9C90Vi91OpMfe8JT3o6PzgM6
paTWmelTP98+AnSUgRoOgyOsUxLZDRPQ3GBc4updpWCvek9gk4yRYIep6YRd6kW9K+cAARGgCTGV
12eS5JYXIiOMlC+ozCp6dLg909yAJw+oKaa7oeH3ZYP7/0d3Fz2HlOQDpC4GT+BWuTjZ2mYw/6tA
ubrhMnIqnSx67MJEj5YgGDTLFOrQhyiNzPmEsIu4Ig60zjV06kuBgFmpLqCbDgutQ3f+noQlqJ1Q
031uCrX4u2vTdDTfwx0gr3e1B8w12Z6N/dEMEO+tX+aZfH1C3zxyXzB1eWpBJBGfFFnHNKYqFeuZ
51AtzGG61iQHr7XTzHxjgVQc8Fw9TeMNfniItli7HCFkDsf7ED36+zHB4QBMjMws5L62AL5BI/Q+
XGqdb2XTyeJ9E1A2bHKhzLvf/sYr+SpjVOPnJSaQns7kdszwTv6aPcXCEnbmyQZlKJkw8+5iNlwv
AxL5t3+y6WLkHpmLgBCYdaxX7RmuF1PAT8c76JeDS03qWuJv6atlIJYb/5zbk6ANHjDUzz5Hpdhz
ht32qZPlcRyjQGAJq2aplxQyGQ7ps2gddLKMVMzwPAeUuhOe8b/EwOAqn2qW/2teErdwPvLfuqTQ
OUV9SyRLUAjmqJPtgQgbL4TN11kTHsuDI+n0LuHp0N9ZwYkHmeYDHwAYJO/ZufMvn/fYOIRmOIDR
qAvQzct8JB9bIhqcdDRjcWzHK4lJKCAGwk0Y+yLCIKj86SUpL2AIcQ5R/IoNH54ssQP/1GQ6rDoC
BKPTffSIfSoqQa2pwoNDE0cX04hGb1y/1rt9to5QU2VylHpl7sRY1p8TWcCxpQ/IwFj29Yeid0qE
SKlBZXJ2qQr4OIyfVJ8aqVpAlNhuyby6fAIlRrQp4HEt2IKC/nIXUqZ83lVHvDcN+5eifhmPOo88
Kld2TE3AyYG6VjlRsZ1eH3qUySTqOS1OwraffzcdbGYb9XoUNhkuDbsG3q9z4yLHxAvjac55Ky2F
Y/on9jcOirksVaEUeoZ9lEIEQFfcIdVPDL01UMnx4cGwaKXeMbP/Nv+gonGXVEPwqB1aWZJbhMoM
+yuhRBoDby/VvXksninTzHzoMhNn4OAZmQvOAZvOUDTTXWWd6tPG1RhOSDIlMdbFlazXiJ+Tm5EI
zWSweRxawX9XA6s89rBYqfCSgCXnLcS+ZXaBCxEfi3FKpHwgDD6BPYjcNswN8vDCZsqEr9nnSO0T
6Zni2/0iH+rLGy+qFl7teX/f2QIkPVBOkixSaJsVKlDYiVhyXWVs0kHvywabw1wLmRm+N++Jj6i3
Fz+2Xq1fFvQVKeUr14/UMP4P/0l8FH1t9wC1MD1Ez9y5hH94y4lHS12MoXYSW1m05M5y1bnkDVOI
AlpI7bZQSQvxytmlruciiUx9Kl1gXdR5Yz2QPbJu4Ayzq2P3lcAggUz16PHZT9XONVp3vc9dk7hg
TK2Awyu2mjj0JtHRx2Hsy2TunQE93AR4ga3TkRLm/64zGuBSzwHwZI9gA3cq9GJC4JHIzU0paVd7
wq5sUOiTFPOI7hrvuqNTMZwkDFSm+eqX+4DMKQsi+dNs8bOd/QXTR+KI0/VSjuKDFsfn2aj8Ad33
v2QDv0kw4DDwviKt1TADlDX/AeXp8/HcggGVIYU0Gt1tdezRhKZ+p60Y9wl4Y0PcsMTHpmFbNBml
f2Ti7AkM+GrN27CSmtkfJMPM1CFWC2cv8V/NwfkJYqY86LjQy1Fmq7UmLCJ2ZqiY+yfFtoZt2PEs
4dCkI63crEC5XiGjfXpjDiD98ucLeIG6D2hnFUrRbwTKTxzdI6h+OfbQJQ/vO/Kj4Td2/mMn4lRb
NZn5Vb7fdLnhgulOUc1tS/cbyX4Wt9lxQ41liwIhyY5eIMY6wTt3PMr5k/VPEZCpgMLv6UPFc/fE
rnbqmYmXLVFQdrsjyOp7CRVkvUQJVRLydjjcoNWMQj/MJ8kSyu+TnnBPSsiSGZNDFT6JF4xs6OwK
wuomM+QSjHUVC7eTPmiZViVRWnv+GCupX73k83NwbNaRkI3XXcDg8Oq3tl6+r6AZZmtIcw1uMhaj
5m3mVn1cZ9+PgWlfY8ALphZAeY1LHDDJcOK3LnmTktSy/Wf+Um+PP8miTQ5fkAlcTzmJ8z8mPWOZ
BCxoATTKYxjtAEAV6iHinSbRTYl7yXNPquPMtXod647dO5T/cHN7xtukCeItVN1TRqjhhz7AqaD/
bOkqJr2JkSexCH03/c3xr1utooTpfGkVpER5lyCZ7gg7beztaEwAYZDuA7YAA+aUZYfE4GvtAKLh
a5EyovVwZfQiZVqBE1Yc52E0mxo9vq/amYj6HVn01/fsf8zExDVcNM4TejuZftQbTb7liJsf3jfv
SOVEkswUR+FfYR4KeQH6WZbUsTofKYSybvU438pDpv5mYvhROxefJ62bgIZGNgZBYgBqA1UFVvpX
7i/F5cmJHXMtGCIHCV4JTSQYBU0JLJZU1TBIe2JYJC+VuKNlzaWOelwwxL/WtUWUkAmkGcQ8lQ6y
kdyT0YHKDnAnOCcNBS0tgJWKWqbBmCERgU51hyqIEyYT5I52R6UJz6J+6POqEHb5pylVgoOYjm3o
puujzaQ0udL0tg68HZ1K75vHwF3Qk8BViM9K5nX3j0XX0TOA0a3U6KZTaSJJfP5d8VOf9e88NLP5
P2/h2laVglJHHIIE9dX/EG0XmffT9VwSu41fgXegr7OqT7qEao0SMlasPF0Hf+E37oH8cUnfXlVf
RMBZT9jr8NWWaCTyrpegtyDDhTAVvo+foCfk3wkt9r938C7kQoi7Zc74an1JrxL72fE1il3ckWF8
73Dkyp+ptrtGEGaORYibNmBnTIT+70tg44K7oC8wed93KhR8NebfNJgnl0TvmsZDlniH7tL++MZ/
JBTqVGBVYIPm6EuqJXLZsVPHOukJppZwgZKjUfQMV92S+wS89HBOkEazgMmXKYwkxygWxqHAGWga
2nhxE1X+Sfihww50eEfaRWkQXGF56O0C3rJTHQ7XRUL4dceKLuo16hwmqx2Np5jQjK2I3TTPXCQF
cDo5AfFYoI3SimDzF7b8XxPWmDyMKsRRfiNimeNfxhlCcZYO+2insWRvHWdTAKpzJObZMk7xNI3a
/6pPEhkKjegSKnI+Pm/u5IklppdwrdAOxMxq6n2NRl7XRWhGNszaA5ivTGjDAn/ia7i7lguaeJ9R
sxDN92ZtDeHbrL1N3uQpQrL3/YqRNyFoI4sdDB+aJPARJ3iHRiXiLsKIN45ajltcGdOuJnl17ZK8
XWrsDabGDo5un4cHxdcAgub5fDXftoDg1gzOHDKUdPCGdQbMWbBW2F/uACMlfT8XA4ISSJm4aoGh
gW0pJ+O4TzzIhNjJefFNUMcSMk1uYp3ab3PdwK7oKjMA7h9TUQeWg2ZA+MDqJsWTFpBzjFMuU809
r+VufGJa0KcotTdE0Hk3ovIWY2+bv02eWTBIJJEUVhmQuW9JI7m+3K5XEkfx1mbbawDc+DtqRtzG
SUopTaljO/cntr8sRy0QcFp708FsfMmB86XaJpemVsbyTCkxRE2UyWsZXIIs9TbaHHiNRpLOleej
T72P5um4aNq1n0dNx32RYYUbyCXhHrvkjefgiSTomT7irRyx/p8oEWcUpB9uJKYjzl14eQB4Uu/k
dMxQaVNw3gg0JT85fqkGKB19xVGHgNJjlrGCggH0S7aiz+MscND85one8Wr1aa0Fs6Du0qSAv31q
72KG8gEycx5RDPjJYBYN00tylEsoz9AVAawhD+JwamRJIfIzcIkDf4pRSNfIddK9c4xemDynEnYk
/mve2FDoCoBzrj17NP5LVXMCI3zOpq3QV7aZJXkszjup+S86bWdjC1mJbJkkTcRv5W0oB4Y+vcb3
k9ihCol0BGMJOvyEJ0IfDYjrynVtAl0/P7HByRJ1X8h7cdfIzterc7MLvEt2mdRTYzqx9DeQNPAd
o7hTFXGMJTFSYdYU6Ww7y3qla6bO5/drDYwFrxzAIg7neNTwLcmY8zvy5GbypA/IhLqPl00BpXIz
QxTnjvV+Otoyg5QklhHqwPdLoTOR3DdxGqdIwuhRdKRMdJXwiO/4aoY7JV67IvVAXknaspnK0/iJ
X4VXz+KJQzkWklGAh0TiIvqZhV6cLuSY0lQQjMWmQuDXnNM+hik2JO+SGMLhRbqV34jS3NBdio0K
JPEExXGRCjvkiQTJybHAQVjc4/uobI+xjnWZOHrvXnDSoS1rpDcvISIOAt4OsSMsU8GsTpqDAf8H
YG4HpCi8aVoZchvQo4e92UX3XpJrFG7QLmgZABWgXYrZ4nbEx5OIiP4uTBJNncbRc0TdFNP7V6y3
lseErRdMjvZUbUvyWROZgDI+0r1ATO0R6mo7cSThH1k3gofhmxLysjvRgRCjcWv7djOGhK2tO6mg
NYeNBVNmWg69AqFRFgkb9I2YcdM1VPOQqX1CkmZGWcI/xkoeGI/GqZ0FInR7JVCiS+kAJRmYgKyO
7jnZLMCOcv9gXsvzcICMOweIBp1JQD7JA0bGt6I8joLnaZJqM7ozNZZu5aal3pJ28FwM9CDeOZxZ
31z403NFEpLBZnrk/jO3IlXM8lhFcsA6iXwoWiNVQzcn0tbWsCwJAw0RJcgksR3ZGiIl47NdmNBj
MmRsZFibyTHdLd/agPJB3yW6ytHzi9iSgApY5BbX0tnuim4GfJz6EnvKcpBrIvjzdI+ZOMgFWWGH
2YBHY6GrzNNX89c15+HuSeydExj2k/uUWOvedP8h60WyzRPcvJe5MDQq+L+Bmy4LulhoRZhaK9cf
b1nItZ7TQhYybUjbdYhmhPjcBmic/OwJ3k+cmOYJDaVgyc2RUSennqRTPffM0Gqrza6Y8NQi8HdM
33moVCbnzwj00rwNoUBRVuunFuvEZcjWgr7ES7zMGlvHaSfxl3lDGMXqB2izwJOaCTewgb+W8Nbb
/GE1MreiONDNNtxVkm8GoeCtLAWcEB0OX+7W3ceBs2aaIDqubikCSZ9hg2n8928v8H1JQ+vmiqLb
tyI6njHqf+VQyMUw93l6rdGScz8+j8HC46oXTgnaxVJ/TDl8XCyjTBMhenwcXOiay5Gg28xPPYSE
xpV2Un2N3uocRvyUY8KQ22rKLaxB+WbepSC6h9r/vjdfk8YiLsWx1Fl+Yhl2mvAcT0ZF1J6gONVr
9na9fZ02vm20VYMc+nSVRilcXEPkNkqhjkE5ANlBDe8Cqaf4eczX1sxin9z8qdouKS+Xb6V6zM0V
DRq8WPSWh+HfTZDfjLfrQOhING0feXJrfKxORM70QM4moaduvqmW5Uure7HQJjHx+5nusLao9OHW
Zj7ZrW7oSec2jRccW1w9mEcuQD/7FBapVH1Mi/V2sVM6hrtxp4D2HqKO2d9bJ/+mv5YgrxbnmiPk
b1NXpsN+La8+E1tvSSkua6BepLJMCyVUXJNCEK+P3LVfdzRd4jpHRJ2IpJXqtImuBVsmUmxy5RLw
yMyPFRNSmZNQDquelJKgU4EfyT2Y6EKVyGA5yU2qQqNnY1ABlQggWNOdeIT3Pp5Z2FZyTHagG1Xo
aBVbAhEpGyOsOdK1EIJGQjwJWLTl7yRFbApY46OSzOljG+37mcYJvQMNlc5HUqFx+cA0yWTH+BkJ
aDLSbDZ3yIVP9rPdoMYIF5QDydGDL4THKq76937wjMb3n9X7pLUBdtkOMrUOrYOQ/P5eIp5B0cg5
GNaOHfS96HXwoBYzoPPLOaBle3dQGPz7VyGBvq3TtrYU7b852V+9yT8OVXoOVFdBejDv7fJwi3dB
ZVV//aFm/41GFZP+i2vxpeofin/FVgkZeFTGu2qOpzYBpiPdWo9oWjMF39uEKNAFqCeSHgH929Qm
yBuEtzC0rU06AEzMIy4zpslC+Zv2DWQS+3gK6f4+08pV80KO14i+qfAxVCI6Bhkk1sojRNnuI4zj
31vzG/T6NKl28usGcs2r93TQiXPpfeQVKWvN/Zt3UR78uUeHt/GrNukTSncpUAUVo3l0b97Fkw3p
JoJ9LVTbi7c17aXS0fUZjs6lj80pvN5QY/6mc94RS0ujAlQK0Gl+8EPaDxmanUfIoPfpAN25B6a2
O9dtHS3vdH29PlcBo4r0Rm+maKo6zfcruNnoeQt6It+/3dZ5Ay3EovyBDBm5NdoCwfRHtzvD+oNW
NkXJOyablTvjSi8d/KbBaG8MG1mXVxP18icimtDeUEJD4ExViHT7AwXjGg2AqUguoG/fPL2qz+Z9
mKOMv0ihIkKtbdrXRwF4z+MaLj/uv3ck1/e/9BJ4J8VVPRVhQnEz89tPZlq5qEiOuAzAxZ2v/SFa
fAMiYVbK0RWCQePUaWUbAahPMZhBQO9+oOFbo9PYFwmgKgJY91YbQo9a3yHq7nekjovdAz290vuv
I9FdMUScf0ct3z1IoXqP4F2mVvkz6ZJ1j8P7c7AJ+sVunsrMAcJpg/nvmpVZz3ccTjRb6PVQZZBK
1UsuKPWYGDzecTo4vE+OwcQD6S1VpWad3roRlZ3RtkETB9qT5KmPOb1v3jvMYe1Bu/awgOW+sZj1
j795T1TKUoh7rPZOw2xUqfYuw0zYO3ZrTzSq4ROE0JHxVk5/Xs3mvQ5eTOMiVF2gwB5o7HutQzVX
bBtTMGelk9S4BusZNdMEm7PzV66K3UZKLFcNqJVqZ7eN0qI6HmVStU6YGZ9H6CgO6Gfz/b1tYApr
r+p1H9Dn/av8aO2DwTZf3eerK5p99FcfYDuL2upj8nd6e4bP90owj9AW334uabSS+0I8P1wegt7v
Ktz15lVaWHUqh+iGPhBboCcNBjG5KvjXA1pKb90oTeny83H/mpy7LKtDWAiFa0jnlGqpZXgTFivg
l/2hB84sRelqHiyLwj4usAratz/t+aOXhSSC8FN4CZH8SqXfEDRXvz7VoMdOr4zWKxzVbfsSjp6t
87N6mken6aiSri06I0Xj6Z4X3GlfM9oEgGSVtzJ6r6u3wxjp+nT3gJDeV9hYBQvs1aR9yVXb590I
kbFJENKKLEwNc6gOVlDHRnL/Eh7CVKPNwrs2wnKXZgOZ9xHgwDNEuIoGm6dB7uPJlgkRDkr3sU/f
pbfVbUhmZbIL2xc6jGc3qSC7iRTkNYx5tjoYtQ6uNGz646qxnB2jURlYAr3lDo0k/7EvPmjrbAnX
6oHk/dsyhRh4d8bw2Lr72uiv6tsvBjH9iMKnjFFtYAEAfT3bvB2j6z0MtU20OAoJMKjzpMtCO1ed
fK/e5qVw36XTMl6VKI7OtviJkSnU+5nCtfOfJCTR3xSPN9MdA3GAyfraE/IwRgZGryTA3u3CZE2p
eFAOg0rSpMXunJ1/FosQwLlLkqKOaqZZPf0KmcaeklnsHfQAcSp0QsfzkVRqcYfnQJqyNFZfGqtS
kuYSV4lblyd52QpvXH4hNsOVfJFlKQBf1QniH8Ri6F4+B2jtjXVRMqSHxEqMiESyT3WriMATt+Ey
/BA8FLNeRfMxFg8Z7PuHNXxPqByZaP4nCw3j2IzuYaklT0MI3tKdVD3Hn4uGgo+i9wV6y2/oCBBX
IGagfEBDQQ6sECCog24/LocFVBTlEPhCiJbCMccdleBPszgyr9sm/JFl8/imcNP63aI+GS0IYQKm
J4Sf02f+1/uWJ6NkBLD5hxBSjDtTtJgwZ+JUIGaZlN8Buo9f8DEodzZrkI5TyESAxEy6/QQDKvDp
sEt7TDwH/QX9aktLIXhUbwHF7AMaMkOpt8Dc4n197EXPfwNBSCv5A93+HWYcpaiGTWfqStMoLxrf
mCd1CgS6Su9Og7VgZlQMvUl6G5/IXTNysbY1R1BioUqSx1IB70IdgT+xhMXYQplHUL/x+kvkTLJW
Ihuu3wbmJ5kLP01606K13JH7pLa2hyC3ui7Gxy68wlD+gwAZSBXRu3CB62WCPOYd9oMLMw+A4U26
dmU4uIroUjAovUswE52rwBYgTCf5UOy6vr1ihWCJWjzwOgHAXHOXInrBZya44dCe0uwHRmcsjmQs
nniQq86Z7IODk+/u2xA0xNss3k4uqcftrSQsWeEDUQ5BJfEPY2hxcxWI3dKnmGBg+C751NBvzz6k
621075TogyuB0kDY4Fb/8hwHZxwRZdol61jGki5fz09FEp1O0qA4rzqnIgWXv1mKMGlyUzZs1ErE
IT3zkkD42gkLhLQIWglvxFf586S0m1aF/yEXeDgK8PocPq8IiJFeUsIogR1LByTCuKwp/hGMdcZk
aMd4C/MlP0ig5NjOD/JdMR0UxvwwIWmaWW+Yf8aOWmI6jAA3Cjc4eNDtkwJ8MQohPEcuwR+s6Ex+
liASk++EQ5P/vgcjBzsWAo4V0slZU5SpDX0BQXnlBLU222IMZKmUttT0P403dRVn6MiLgIh5mOtO
at41s3IlkLd+P+KVKjCjYSbiLihuHBf4e6uOdZqGr3jI1xmBnDeN7jF+saVeWYrK5C849mJ1/8sS
o6HAAjBjeyGEpycJjGapuBafiZ2I6S3+OJ/WjauU5VyJuXuVRMxEvI8T4VRFFzXF+71JycB+WhlG
B8GlVGnvyyHxz/9B9tYvuF7x39VByXzEZw5XK5HV94mSDJHLwF1kyicuGJVh4/Z0UpO5SO8jxGBM
JcoMLKM+RXVHV71LSsAx1lbZGtit4fIQkMtws4JhDmYs+pu0BrZJ8KSRQFdqnSPKheh5U1XFhBtY
qcO7qx9l39XN0/JvrPyRQyEb8s1P5OGJG/jmFyIcaENGV1QcTXNf+puGHD7FfLyfDL/31VJsrAGu
1FfFqtWnD3LXnCUmJVLoitGConkd26VZWBsxDVIVhrioBOAfWE5+RBJItS3Tyt5Hcv6supsuLMDW
8a0Q39e9Vu5ZBaMUB5/IAwoC+7jWzIrXHSL+zU/92bIpydGaMg6iQ+Bb1CV5oeABt7DQytduXZ9G
VmOWQ9EbP8KmdIxQQuN/8/dSff5Ob6tVNz+t0ByLc6zUXzZjZXkeiQuv39QtWb+t31KffoI/E4Wm
XR0vV5/Mm7VMyIE1Orf6WJLmvVakZlYRFk/JUr1cqWZ40mu4A8aJj00abDXzU39/QqWVWz/Nkme9
U280BxKf81GoKAJ+U3vU2tH/ADicOARupImGhA95/ZNtSvWe18t/r1jsmBZVhjY5b1WsbSFjug+Q
7ob46EmYzND/1kAyt6ln8Jidydg7McoWnnuixLobahAoGio2ERNjWcCXz2zD4/x2j9L4toRGTFkq
mJwDNF3T4Oybn2yVoKeWrTSj3P0zk+tvDt0dlc4FmpTeaC60r3ZR3evfNi1af9Jlon+8BsXMGyzW
UqUL6/XVJDgjqnzUOOajPT2J/lZeVTmgqr3YEhylFziuDo1Ddoi+HnRki+fCRf1qXYiMeFH2o7yr
zkmKnMFLrMvj8RtmXxL4StBLavylTTdVxZTWnTIfQodRAS5LFt1/ZE3YUi4cN5QVfe5Ht8+azcUy
+ot71U/mXMlVSyH9/f6NnEbzFm2pTWcN6Ce5hr3hZCmla1WXIldlMeZmirRW6rlZCqKu7tmDJavr
5vXdkLefbJh9O1JYfUFmrsD/+Gn8vWDbIpxLyI0tSW4yNg6ss3jlx7B/hovr7z1GhIPsdveG0+zF
EkEKe82YbBSQktCgi3nCc0MZJBaJOMYcX/jK3XJt0XhxFTrkRAYLfKjYlAVztwiP8Blvh0zwRxdy
37zQb6XERztaKvvFe4IMz5YRckAcSRqZ83uNlX6oN5ZDgZwt29SpvOHh/v/N0eKJdqAft1e98Hmn
I9C83WqVF2+XspsdbYtVMejTBaX0Np/dahf6ol/q83SDXrJqvXOMoai+oN5yuh+B6r3OEennWa7U
eM7ylEEHhdyMCuf69jQ9kna6f95O4XF0PPzN0BiqiOUc0zoPMhdoz2lTI0YovN7vpfB++ykSlK27
t2udNqw0dJnRF+NIb4TW96i3KdPzLUdL6HGPFs+jHdnRY39COXN1v6Ns8S1dCjmGMrngQqx8ELRh
ZU+zd4CmcqE6n3zgfc1fvT3YxLVQO5eDwtS2sgvogh1ApQXOKQTR3qpSX+TeaCr8rKbooV69zOuF
UgN6DQ2MaZB52/8hKwZutSszGpvcaF2kNSrxmYdr5xa+xr8rPJafXaqVJ38e8ljrVIQ4ZapHeTsi
4unOZBHkS+G4nQ22x1EBNJbOzbUrxzcA2rXOCZu+f87Tzcw4e5H0lqJiJxWdd/Xl4EprtE2aEdnB
xyhN6cmVip67epHylVe3D53uHvRIMCNhSSONO0nQVoeuFHSRywedzo6epwxX6tjvfedp+Faj5Wdp
0uGueMk4Ny5m/+zPNZ5sVYgy4zuRQK2TqfWLpXCXe+Oez8dRabo/dLevoPgEYMDL4ejcDY9HWhEu
J91NIRr1OovhtnsvBxXakZwbw+erRxdBkvLHTWtDxz8Rkkl//wpSpE5qKTrsUiLARCiCXfk8voJa
/xU6vgvYjjStOuWC+TYfPGlPP5l3GGouMn7SDHrMG7PF8YKuh5sPVgpjN74AvoW0A3jGFcVvf4f0
XssF4J33CI+VNpbZUsii20JTegV7AEh+sw2HYwaSHpNghNnZiclnaC82Q9wMmRPWH3dbenWLmUKU
G1MET7uBKVdhpmtMFT13T5NeKoftrfN0zNLqEpH43NU76XzeNsjL3HCO2/NozwcP0lD0Z8V28xjZ
bL+8aj7m9XtEe5HcuL/tXqNXbYss5S4bvk44sqzoye0HeevlwInKvT1PU4f+YdPHHMkGmq80gSmP
I3qB0/ls4nbgE9IzhmO7ad0R2lmQ6mGrZK71G1H544NPvi0H9GLbDCsnvK/tzy1EF6o/hM+O/nh1
Xy1MO6z9K3v7wXrHHy2tPovrRrYcLF9Rhxv9ZX7XP71O+dXAEDxCHFJyPKxGxvdUoEU5DA6oogsE
lfH4cCopa+dw0n7w0IzHKB3MB6+a27bARxQvg0m2z9D1vukYTU9zFkPYP1aLNMjEHDw3rRzq/tnq
/IpteAUrwH/aod+C1+Nj0q88a/QVZ5Fm/AmnXxWco0hXoHNwedvP+9zwq7bJhvNDl+m6F9tzOsTt
50wceO3+B0OB1SqVGnaGjo4jrkAEw3G9DWiDeQNcPzdeG5Ism4/XBceI9XhA7XRYWH0yH8zqjW6Q
TNJ5dMuN7uvG0z24nXxUrqibs55zuRGyDZlHcNiycD4Kx/4j93YcPTF2DMX1N3sZXPL/bpMek7H+
KU1x0GkBfcKcLYrTsnfEqN25cx788fjAZ77R7bFcx/ZWphnyRKkIzenHIryi0P+WGYOlM9ysCdqu
snyz6n4uJx8a2hM5yvQ7G7lAXgY+86uB7TtSjNcqv3o5mljbvqYwPWaPERsKM8jiTcFOz4xTi0Hu
8bUtAf9nOnM6fpcK08ntc1OhHRjB/uv7dX/Udoc/89RXOmiX9r37YxutTv3lctPIMRHEGvdlLZ99
1lYnCGb0aFz83AjO6WhMb+DBqvybmvR46PKB1Gr6vfzqgFFQE0mYWQ7YT+yHHZqCExbDnrZnRLbs
w3R3PekWT6cQc1tmpbwahQsY3Z2ED+f/JjgSSoGO72YraqRX3GrptQ4Y1EWlXj78veRmN6x8mkIZ
JvBcubVKpBbumutCqfksnKPJcbp4fsUs73nnznl1vfxez5sAU87CLOWptWX9pmA+dxco4XfLhRoH
DCQi0m03JMj7OULp8Ytmwanl7b1CY0j6Lz9WCDq8uqX5zzHdeSGdkh1mEfzPPBuP9D48XScUqmb3
MAyeuKGQisfH0b18jcrUWp0Kg1x2dM+mw2P+0GLRHjjCsLEpeqDOT9MxG9tjkQV8HGXgjgyxW/OB
X+djwHLZHjHb0WJI89rV8MBEs3QWQxY5kDevoLvjgANhNcyMy30eZDHkSvwqu2+vB+Rsxq88jTE4
Wvej1TAHxoyFops0qH+OYyz2CN7vEa0xj6NJf4tFeDV3V/LSiyFnP3sbC+D75oPjiNWJiWdN739W
Q6wsUOXwONoMOXIYWS768fDFNA3gh1itFb89c1VaPc3rfOJ+hC3fDeeDNExzG7/cz7X0bP1T+SjN
w3yfcPjMGVoOOHZ4zT1M0ST7OspBrKOPcAorPh9whvG4PN0sjd+Ggc8FjBk/XfCxJcSl+rsTXQty
40U+yM786P0oMz7aapdrn2nqvB/tR3ae4jZSvflgNSyMuavtuWa7ZH7ok6c+GJlJf874nUfsZF7F
YTkf8MR8zoIPS6OdM6NIeTHcj7yv1JRMWGp6jeglxQdhDvmT22ZcV8PlgPPNAcQZoZ6A/gc8HCO5
YHzmg/wsy5d/robebrlPmyNcgf2Il/AMpTA7Ww4wzCzg44gbY+vwyVzCZ8YssGJGi/fzoTvpb4aL
VCd35aQg8SALiPs7Bszbytnip5sh08990b5jyEXAtHHiaAI9uDOEf/Oza4SrchxxZcQS+txvuZ8Z
c8M5F5ED4/Aw4nhnjsr20F0Nudzq/RaWppUeh7uPsBjyFg63Ie7Kwk9mVI6jSo8bmQ9uiyheOwzQ
YliM52PSj6dhyKnEAeiwA5K4dn3C1IcDOmLSGYPtA2wyvgp9FOZR0RcypJP+JWT+Jn0+i5lasnkW
w9XwHK/DyC3i3bAEoaTg6HBzNHbhyj5N/s69MU9XXpHcPON2Sln58coFrGjW9mK4fLlbVsNKj3/x
w3SmzuMh7+nC99zxMXk+/o9byMzyAJswc+Yg0OPQHWEncG9psST2thueK7LoM9ONqfWFn/6T6uHb
sndcPkP+YKIKXIM/2I6rIbfG35P+05uOdzvzxx0xUywLPrQyaTGv3Dv/TjYUdzQf7FiKDIoLnEto
Ko4j7BSLiPf7ydwUK+25DRmkSZ/pYx/xShYy73Jn8HjnUUbXifWWbfkeHvfB5qMhHQP7gzH95YD7
xTlaLAePS+ue/j+Szms5cSUIw0+kKgWUbhXIGYOBGxXgRRICBEKg8PTna06ta21jGM309PR0/Hti
dnRGPzoV3Q3R75pOUATHJqm9lPNYLmUXXkeN8FwLYCDJZaQb6osjF2F2D/lCYXK9xhpZ7UDniske
c0uaW0tsXldJEeCJD2OcOH0u8ms75ZmZha5uiKqBDmbQujn7zSkqJuhiCA/zIgpBoc6vj0vQ5jPX
7jOHo9PsOVxH9P4XGvdt89J3mAHErFkPK2Sn5FZjOScXlhQ16mZ+vIwGFiCtuz20ANH+LOdBaDfI
8n9W2z/iQzxjI+RA/KAtYinYfQQ3D8zqm0dzaU6QWaCaHZwo7KiTTw5olEI9CeqfGEHGP+ACYL/k
4NIbmH4b/U6PU8SWMzI60FuZt131uuJYqPRqPB3r5w8TsvQfXkFEbqFlXq0f1PdWwaX4MRDmB+bz
BOPLPr4pkblXLl1wsZu1mubYLqaf71jblJ+OMLdSJXIVcCdyT7gvDOx+xcFCTMY9Lm5W3Sah6bAv
cz2evEJ47eIMMMSQpJE1ugKEq/LsjLARNz8cZDfdGYTMnkTt7v9e6qREkVDfqV+7KK2PP90aiVni
GolftXjNZVY2e7RDTecSZ+dU/SfTF3W2n32APLi1e8R4DN2deOKUS4PhGAZ7BuOso4sZaLxRuWjA
9DVOsfOEOSx3ddNoD5wuU9T8mqdQK5PvuFmU0CyHaKXkE2j1Cps3IWMfFdroWJ5WDktYuc5nKJuX
dAmBWhR7ZZiqgyI5FFg9qAXOwHZ6bVch2VNeDnUYHS2hsR/+Ux1gjNpOhiUHydFqXJwel/UD3ZRe
eJyq3Ox+AjQ3M1kiNa48G5Mt1SaIpzTrI44RNlz69uylzM18pyuoW30WJQp1h6NUrSNrG0MULNto
ysMQXtjDXLU5rnO3JwqPEiLXlHLIONdiwfG5RzM0ayf/i5mB8C9PKyCu5rx7Tk0Yu1rzWE5g/vi7
GOM3pSUA5j2wfdoZO6JlexeAivNT+X2U24aNRi49YER6LzZhWf/CoPp11ZxRRLkaOImwn4EzEHDk
xCedRKWej2LEW4g3nI+i9cKwNyzqIoB+GY2M0COZZhLG4GbCoIDNN2HhDJCHvA6ZWQTGL2JKKfqX
JLznM43yHgykJHwAbSi3NcyH6fi0PIzOFKuHvpWifQ2NVyjnl76VHC4iLGRfguBlilsDDe0TvFn2
wSwCDkaHSilrVLdT1RqhoBuYnFjHDjk5ZJGLPlgG1D6+NjwKFRyei9SJ0nQdRI81Iq5KjRLJNlWA
JqkxYOePxyMQri4YBeFdneePOX6OSz3iJkFcaLTVJMzjDKB8yUcYyRSLGx8/LiUsn1eomUuOh0kE
IPJwGOR4GNHnUvGhPMjNIVuL4yk6c/Ug7QLLqGd77AJMMXvhuFeGcOsM58PHXGbVGiJgqirwALKK
XvFepcz1bIjUeZ85ZcwBLbl01xZ7REFn3EPHgLI4ao4soMmnH3fWyYbZdQjRFWeAiYVc5WZgzypR
Nq+kDl27XF0Y9FhXzw07L56ROykzaA9ofFUI8xMaR75zulR3xX1w48C2+NOyfoF/hfIL1MhOeCmH
nFGGu8c97mi+npMZFcZgG0N/OPh1HcL26JwPLCMS/mL5871Y8IAZN9sN1AXixdkefmForgUuFiaK
lwL3BcosvPbEP8NJv8GkIWoma+MV7gTcBmXGCfh47PC7g9F5hrEwpB+Y9ElgPCeGuYxfXuoEr43R
vXnHLhzNBsSt/7qfzWpkv8KE9iZNiBMFuxPmxSQQh1Eipx8jmj1jJBiN7rLvMyweGz+3dsY5uuje
EyNXHUSa2HiQMs//cVTYG7RmKBNgPsrRDvBo8CKH/avcctyxkLgdUcc45+z69ybZ1HJS+jjvkmbV
6AsUMzgEylVACo654y80/yCijPuIj95C1IELNM5nCHcWBaFVXDtKWBNDBmuBor17DxOVWxe/Fj9z
WeQlSNTOfcSN2dajF5rTx1NbX2sx9T0EX8SSOEPwAHz45u6qVykqJbvO7hjSGsbiHWzg3V0j1Vo8
YWm11h+bzw3dw1y61PMjdcpXP9J/2i0nDKJho3PncZbvLv3s+7AbO4gAVbXFPQmy4iRq1/MHISB3
BgTGRC/aafbKvrdPwk7S8d7x9QT4lWyv5lMEDnKcLTZbyWVufKzvCFkFwbD+RSJmewf252ZHzWFs
HABYouxhFU9KPDlM4ENh7HNTlEN0ChgPE1fRx3jCOAXcIPkBxQei8gKLTvMRjIlEyDZN0ZUrrFoL
OyE+qpJ4CbUSxgYvgWn8s+tVzTSQqVtD6d5wHZLL/JxU2PyqOy3QKqKh5U7jfPQWtUsJbwcrCjm+
zdk4QSlMx9sBPRNncHXm5pKXlRXHFdUQ/9oBiomv+JqEBt8yYFXRw3mPzb/rzx3L8IajS1m1Wwlo
JgHOFmyXikvrwDuN0/9v32J3bN2Vtv3/MSs+UwVvMSjTQ0COHm4SeTuXQnXGSjFPxlbb0gPw6Wcb
koq22eG2uR3UM+HYE5x/kzdDsrPMwuH3DR/HKXoig+pwg5gy7/C2kaVoJ0xg/vEJxthgCn4nhWQ/
YUpvEIjV+f+/8kqBgOI3mf7Tl8fmOIjkH0xkiutShm+3nDymeOL2QO82TqyZlWhbbqRHEdRgQpyr
c3pIuTy+SBRCZ3zWXGg8It+QzUP+Uztl4rzBPEFpKLtxHmie1sI4mVtze5m/NnexodttLkpiu42J
TiAiFoxKYhU7I6uXAeWP1dnYflcTTdID1uvmhS8JiXZ4cNbxk2e8Jzsw401zvnEWhRrsQLu1qFjb
QlGROLLhQjz5v0PRIHZ5zGdkr9PvspnqmUvvyxSsFVJW53wjz/3aqlw3QDewMdBdaNpu0XFxL8If
+YETyXHJIAqToxQuCWTT6i1rur57ONhOuHTxXAob8VrOpptCWGOLniHLbbfQ2oaKcBb3Es/hC2Kd
mjNqOd0p+RE+lt++7IE5Au02Gi9XbMcNnkhZDWwiO6xtZSLa9huO//I7rZv5aMbbhFAQBzWgOcMQ
N/kUoWZIYJ7kcoba/Lk5M1TLADVPEeo2eDIQAsz6S135MwwCVeGi796xbFmGzIXJ8byvES+Tkynz
GxyOtniGtIhUQ84MmshGXMYMf9tUZ9QcJvdCGfKZCJcxV0f+//TQg+yaSCBphIY8H6oxIrwJvByb
EU2eJJIdWBNHWGFf0dfRhDf192yQoIqooW3j980Gvmp0B1pdE2L5etbQ8OTJX1a9HZASsgpYkv1D
CeFp+MvYLhub2j7hL4CFEBjyohCFz37f8t0WYYtaRubEQBtoIjxGIGbFCxnz4a2yT3Lq2SYOMD8f
+BtPFY4hdQPDiZfQnWRDuH+yjS6C/XuyrQUX4AsXoe+uzJm7YlpYXMynOsMcuJNwJZ8bTg6PEZp+
xU6GU9NjwrxDzPEvEb7MgTOBtk3baG8toJxMCn6QA8YeCrcCkwZbF5CGCcrGMzyuXH6Q484btJNm
94VF2VM4c8sT/j+KaLqM0G7xCxgnxsZ9+SWxzIg5cMTfZ3eGO9IXj5Usm9DbUvwZwp+ycPbIOHEh
IMCM0xtxw3GjUGHLDFmbzAFZxUmE1YSt2R2qPNE9oYQMyNvYBPQgXuPAI3g4eHS8rfBfsC4mg5uM
GNZKjg1shcbAOxmZqb3OTA7Sfodrt9/j8aUnemt2YMX/n8/7DxbjV8rK06Q9+A2lL+tHzczh+m9q
qi3sfpoAtSHRgmcOCHT8mNfYW23nr0wiP71FXkk428AoBMNvWdGMs6xXWkKnU+zTJ4EvgxrYThu8
y+VDPycXx0NmmOh8wBtwsZbDq3PtOhSQOwNl1ZgqsQjuT2zQSv8xrZp0y5XR4gWV2AO7lwUX/NU5
U0miWUaKbt1RfFzOiRN5nXz+QEM2L+MsJhD4PPEMzFMioCWKDDpBizJxPz/gQ5Z7wz9RO2tMcpNW
FOhB+mdtYd8W9S8aIEb+m64N5DVpvRsKpzrJmXDro3zi1brXIwyON7F/zrpzO6M94ZSPmj33oUbG
GX1L2+kb5HM0fsKNz0X5+EEVs/K59VnbwAOIleQlYOmiVBVpgMKLXEBbAnLfxWuCS8bGY1MuEyPx
rk2XedRfbzIWXdEXJf1C4vpOizgs+MQp0bXpxownO5ocOSmkh4ryshFXemKcsVY7+ZRTAAUr6xvm
gzdryqrzaY5X9EmLeQWAw90DtQRpieWEVMGlI2E3boJ896QjezR5FV1kIYYXw+rXyGuiX+ws57Xk
LLjTe70ShznKMX8tvCMWDI/I0IY+zlpI6Ph0ocdMMk8XnBriWaKEOnYuPnyPoqs+NlHMYjgHeNhc
Ub4KMKnusybxrRIvBINtUN4oziVtd4WXH8MUo41IEqQFub9TlN4FHQ7z/YM1m88v7Gv8Kj2b8kjL
IvUc3XXDBLDWM6zJ8hkwszjro24ll5cEEbjzlXZuZSsz/1Ev/eg1ppoO2wyzHMfCIxqXWuk7z8I3
0vXLnWYED/I7CUVv3+wsnZvUURyv0YzfbQ1Uu7LHxrk0crf7CRG1/O95XVXuFDGFG/XtereG3IEW
F8RrGd9b/w75IZearbLHBoCJYvBk3VozrQ3L4yJBw9fbiQPUjGkdIfsbt/yr8vQobOMOfgz/00wd
eLK5j975nx0N73gzdNgizYZROoBHuGUwmh76RrMbz8lcP7//U/Jm3GrB5bF4vsaGHXmZNWrZ+Saj
+uLSd611ZPu4w57t7IPs+rLWCkxDUnnjEEsGDekBdzMr3aaA5ZXiVjCC2j2Uj4en3851M/3QMsw+
kHJnWaM3kbfX8k4QrxyTzZy3E3YZxR0bG6962sziFzn5Npq+hupXhqKucwDC/LG5dJZ5M8PZe6VJ
1+2fKk0ROh+vPt3aQZusk2aaxxMN3kKTz7PhJ1mXxUDN/5rXuND+MfU0rr07ChjMiHmarhlqosSC
5UXm3isL7Tf3qQZAi9vxn1Hs2y/Ne5MhbURx/6LUGF84KsjjeEHkBymxzdS0+nnbb/K/O01O4YG7
s27ayQUchEJp/dRdWS9qZbTd3cXFgAb3Srtm/qDYBjx+0g3S1zFCSXh0Th9quiFhpj2GTgOQ+X2m
xqRjc0Ii7UfRyeiirPNJGKUiIvDIgMzPKwAQL9hFlq+ZlJZ31J+ErtsdOr4bVNHR3DlTiIEYN792
gM3SOiDY2rHjNeY1aJWbFxsfL8EWhb7j42VwrM54NGqiHdXbywvdVyykbvpb04beHHHLYjiKLvLO
hgoOZ91DSL5C+SAjFHhK+PJnTZl2001M+rVO343E8nSybjWyv+87szA9xXh5l+vHf1sXn61EBuCm
JBKA1++91qmd/KzxlnSiObp0zcG46P80xfWjuvaNt/ckm6uAcfWO6rmN5bdRNWrfAPyqtHtgy5JE
indi33263QYYZeZ6G3RK20+hWS7axayk4PDKLt6BlLuzwcwnY1TnkQYx7nNMdm5XaquWGYzFKVXi
dKgvXLf1G5M810TvZjcynCrfuEyrR8itaO2rZna57HGMPKiqdkw8RCODeonSBin8dcW2PbdMmssH
HAYDFo5vPWr17uk7uDUz3f01DGJ6k88NL6H7e5dS7ueEaABZPSGhDUA9ab5Me2TkxfV2CWylqw6R
2PZraCdrJ998KCpJNyl0dmG5mDuubucXV4RQVe9NyBdz87D9rq570XutFdtrx5q/ON5K/qPBjW9Y
vr36Lw5ecyfh430PlVKuIZjvSqISDRNPHNJWp+N6xl1T0ruOREIOyIXZFqgbBXTodB3KqogyAeW9
cqEzUq3UCB+DVa2PM22BTH9B1fTwoNkN6XOhztaYs3fa8S2L3qH1/kPEOewwRVL7XNAmTMpb0Djc
qcbKFM37XMlZCYwZhVqfoLTXYPJ+CBydm0v/E3DvKinOhnnpTjiTlB698I5fA5e8jgrQ0vehPRWd
5aeoPGSXa/Xbk/RPpwE1woYVJTqTT6rfhDCASf5RO2eewhztiecxDylFA+rX6zzAzXsNn51t0TnJ
/jkzBtLTgbW/Eti47LmSkbiFC/ska9WN/ea9NrUxVJDNLfrWfaqCD0HFOKWQGg3KGz+6536KVKEa
71YcOw+/fUzyJszocHf7l8PvdhEm9OxM1lyJq/gWJsW7z2pKJBSC7PNYIOorZZze/+rZ0yIxIB00
zYxdtXG7Bep9flW62uvpKSkYdnFQ33aKsjDrLvdCzRhs2qfsRfi33bkCXmjitc7BfXud8lDJZ/dG
sjb4qPVu8Y0jToj/o/k+bZqMI48M/84N9LntXpU1UN5gOgLwFQdmMwddDhnJPHIO1uoWzd2a4Mif
rnZI8zpUz5LhJhd8XOZIa+Z3e0BuErU/VBs6dQiV6pcZFDg9oBc1Wk0MC5c3QucnFtHS57B5xqHx
+c2o7uxsnWf3wm5DJaYb1XcSvKgkfLleo3/4Tp2AO3Ts6aUaFXFAPR+P0Oru2+80E/U2cp2J/RlZ
zeBCA6M4rChEVC8v4jgmjqyj6Q51FRV8oqSYOjQPL8gFLP1aA6N0kBV4PgM++nKmnQbQMQqp7mRc
aF4KP6b7h9W/3ecZLzlW8KQswv19X1aXeMnUuQE1Y6mqP/qThmL2oUOJZj27JOsUPtOfBDKv/6g6
hKL1bdZchia4KHVo5wuLs8bbaUuZjN/pwE7HeeNnet9Rh0o++TzQtIonwVZyQbSxfruQ7Ne1mknc
qMHnM1KcyeOz2lqssr3N3s+j/aL9OxO/fH4jO/ZrlugmAJ5cd2l+euW/BdvTzF+833odRrG1oFSL
O0eerJ8ye+cme0vOKBCUcMdF0QYXZ1Y1g5gJqtm5eR75xTY/AXRWp7o+SEtgnW8jtVi2OnpqiYjr
x4/f9I0fe5iAmeDMMqp6br1E8Sx9oNKm2O69q/37+k/T/spO5DlUIX+iU970P8+BMjJu+ERVL7km
Xbeef6BNsSyTta39Odw08RUh/Hl7SXJBfTsqStBQDlZ8fi0Y6on3fvj5rHRTRYz9K1zLj/hMDs6E
VoSFTXvqT0HIpPQK1gdBavWfZe2Skk0vPcvYP5NunHSfl2HnvolbtKxJlC6eyvZT9XgENLXwOLrx
RqHqzUimH6XTVeg4TSHeWyOzIwW669Eh20T3bZUitQveqrenjLW/G/pqJMWnzj2AMWmUENUelZYg
GtYk7dheEoc570m6Bq1lqd+F40ufK8PknnoGT+rortRweqKfkJZKZlbhAfCBeL1NOWvaCij+8evh
u32XVq9xcL/7vKM8aTNeVKLBlTL21vuQOncyf3hOtyKjRvMyUsIRGxhUJBehYZ7tlbrgGTVYtChZ
JNVfA9ae/tIflL7T7xDKM81r5b1AjzsyNh0/OjD4UtvdXJycIeTjKe3fZ/eIA+ZPWwCuFRZFtXMD
o3jpUTRD0CIKjxd47hPgMdujSlWKULgqWip5ldGnYnxOi3BN6wU1M4/6auHzaOvluRSizpkbweoc
IprD9MglTiVtHAmVPgYRtXG5i483sFmlXsId69MPddbAgT2B6yNLIERqB0oQH6tFcXIBBZPkKPiE
r4G6r+dQLPrX2VM3+tnSQSAOTco6jBPZKJBqciGhQZImDKLJcT/VKTWck9Y1Shbx7LIGdMCZUgZf
oaxRrgf4qbaCYPa4M2kW6lKbg05KWqOiBvVcGQHjSXOKDA9DGJ87VsB9kp5ZBY82fqRohwgo1S6f
XWfC0V+0s2q4eQ3joz65uN5nHG/YyGb5GlJNRa3IY9CZQAW2BtLFlC7AFNSJYseQT0ai+hn3QAEb
QG3ZTMwNVDJT/vq2/YavT9ABfzCfNBDb9R51lzJiPflF1lr3wLVnRhFerr5qo8Nu4LSmpgtuVwcD
AwSpnGz94BqHn2egGQHClDdzZVDwWS3eMo9sg3I3vOAUu3vUhdq6XxW+swZL6aTNqXozZdWfnb60
lgY1s5Sa4gOoyftcafPsN/uNf1kznMUllhHKXKQbWApJvIBJYBCoCLdBO3V/s+WIsWI7DeBQ+QAX
OjAWW/gb5mNOLDjOg+jAPpk/zbLc1XN7rO/bP1hS38dnuIvPt3/OmtFBkbDWJHxf7RDCXkwfzEDY
VVG77CxH9AGO9cWPj3LGtqP7iXXxCJB/KfsUQepx/orTfcsQhYB7rfXCp7LWod/24O0SLhk9Tm7V
i/6p+8/O+DN+Pju1CZQRCRSXS6DujR8QlaW4FfZvV82SjjR/7h+z4qTUZVDS6p26mOMHc2+JfnQf
K1R92l6763DmVI/6cosV2uPkI7A75jxTvQyZ9+5SbqpxqKbmX4fiPdPwUm7zXXEJtd2l4thqO5Ai
K5QGgC6I/lE79Jf/atQBJ2sFqpkBhehzUgJHDQosdWhS+QdqoTG4jYD5u/2a82jZzo05jZuXoIeN
gUhmdwVpUArQgSDWJ82yAk+t3UaocKG0kDBXgh+AXxHlvd7iSa+34EhNsEm4VbzC9dAw+VO0N1ed
fUqlszNpd6j+9fZzIkAc7dWFtVCnyQCncR8pHO3ZAxQ6QDUyVDMaV1ULuYrfnr2qT9Ha4Eylv86a
CZRb8np4uj1GH7qRJeZMIHJ+JuNt/ECj3eYISW2WbayJSu03J1F6KNenBt9usb1vE5TDk8a0qoW+
v2/F7bGHzWGEDzbJ4xU2RAGCdibgFyD29gSnLJoU3YDK7kVnYa6MGdL+dn5fAwKzBGoW+qJZ1PPH
1gQpudOrZ5mNywGLRZ9Ea+KVC20mGA/G6nGCw+ONAZK2/IRgT8/aigvksXX7n5iMnMDa85MlxfDF
CbLct509pxDhwMP3wJxhgeVes9BWV2pTT+o+hibtisrKBfcY8tZYwUADqUi+UO5w66WoaVyoIDBw
060YVt3z5McpOtxlCsUJnsUVVc/KLeTOz+UOLJWvyE9BX5Er51N3EaicR9Gy+IvJeWNbOFk1vQIn
uRzC+wk6sHH8nQ+XO5K81w9Uu4W6EHRg6T5LejQc9KCMd9GukIf303X7/4ipjMCDOHflCZ1UltQs
jJ9X48P5xgAQLGtN9yosqpAHQIZnn846c1BRBUjCkcQdD9jG/YtKTAv2pm6/fQjrFHVXYCdYXfvX
/qVnJI8yiv5Vi+xXJD3SvSIhhaoxrHA0nDejPAJOL7oAd7hTy3XsAqAUyU3spiH/ox1Qm83dHcEw
tH/MPEQwEu9+QmCv4mO7ioxu9A+ZyDiMgCRC9zAQtSuuimU9h1URaaw4PiKiYvxLIvnYGBlqq05d
sKcW5Y5PdPLQDAC4WMpHjsUWWQTiTeMG6TH95apUlygmnWV6dPv1nDVz8N0fLllu4uwX+A6Rolwz
boBmWu8Qfdyc7fw+MX9GiE80GqvwYxVdH++RF7WetqsQRKVn/t1+GyDaEVsIKeDNuXfj0nP/yDBC
vlhTDbxKoPzeYH/yVxux+vt69pRmmx2RSJPnL+I6AVZiJ+ig9s7+wzf4OvKQl0aKtwi6DFALYyWS
6uIBS4BSzNAXoAKoTA4wxpcof+7cDCh6B5q1+TUHfC4/YigbwAWQYrJjEHt+XV/Xyu4yvO8d6tOa
wD3EFDkWlB1S1uQVIdV5fG9DSumoJkLHXt99FNMJxYceWQgU4Q1j/9B4K7wkoXUGi4VYerCQWkU1
uNJ/67ZzthbYuMCF+BU1GyZAVwIbQPY/NVEUWwEPi74fQsjgFd59vS+Vhp+Q88JnCiquyIEBhcEg
UZwIvv8CjJ84KegORW8q1U01DSGybuynQRS6gUp9/SMkGazbDKYfAPHiATVRae/0Cqg3+4SaPyZz
f2p11wIScfUTz/HUgctKngPSUP3SZzph0XPnaPizJEyBA5Hq2A+TQ+b6JYgoDyjAJoJIEfn5yvQL
wEqyVdGrqB6jRHSEAAUbJQtAfPP1YzVFlw2bMMgYBOdDCCsEDailKOf8aU+2CuOdQVzBYPSaLW66
rh6so9Dkztd9bSzddnWKg8Ck0SiRafBIlAFnvV/4G3OgAD8Hsq58I+WSilxylf1WOuAEgr9Dat7w
4vWzoPBWmYciNO4SNBmWPwYxKLbC6D5+iDclc+JJU5K1AGwYRdIFRnCuqcpBFnct3wls/8IEkGLV
0PWAoqa41g4Vv+1zU3VtQB8tSoGPgpwGhizlkTQE25fejQIjZMYWMKrufQ4g3LAefwZka3XJagLB
WdD2ymBLin9Iu6ceUCGk7gi4OGhkAaDVQZcslMo3KWxoAzJnA4d/F36SC1khx20P0nWfqAooKbr/
6b76W20lJxPMGCjkk37ik4LkkzkL0sqI7B5+wYoMmlDA3jv+JVDCB86u9HAfTzSPfJ4haS0h5cs+
9VU/DkwpJX6bNLjgM0uXZDCTaUsxfTTA1eO9fBxBFBZMCIMDdyp9jZyekB3YK4qx1SH+uqE2Bk0B
Hkbc/FKuxlqI5A+kxRW1KVMBTwTxLlTOMacDRLNxPBIIhMYnl8kjiYNTwJEjnJUub9BCkNwp4JsV
sB4dW2fOMNnF/du0s6kDezYCnGiiLrNjDHzOt68OlSzPA2lCHbodFETv23E5o7eyLyByH4AlAWzt
Eu3rkc05SiYw7rDpcw4pMSdIBgRzNFXA3ClglahHRvgEcCvwBShRIP29JT8B6BucTcBRdDi48nHk
JWhYyg4UMliCOhbfAOIIfHKONtc0LVqcvj4yxnc6BrSgZ7r8w+YKnqHjL6o+ojDAcmNWl3kxrgla
kmApEBYcytK3fh+9CvpeKA9SfgW9wPItfy+dimoqbBdXnzAHBVQ1hVPZ7N4TXauC3gJTf1nlE3xs
nhnEKx1YK6N/Gx4fnFKKyI6Yd3SrpOFVYAd+imRSgH4uA5wZNFsCXalPbcvA7cYh0IHACGwQQF1z
1KA2+e8JqF4B2G/eF30evn321LkFFmI6TFZSFFtQcfzqYvSA2pWjOLLfXSqLPYIaIC8QFQ4sABEI
ig6dIO0lAQGewSPALwoohrQqUEOXzqy065rWFOc/D0AKwblk2YZ31EHqYj8EaYY80pWGskO7myBb
Rs9psyEJhhhlMX5Ob1PQ+MdEkOjkKVD+dIMHJt4+SQxuWcYUaaTT7JDMyS62ZwQDyRSRdrUgY05k
IslPfCgpzd68KURDBbUp6fOf8rNE/ok/Erb8NlxDh+pHC3VIPGHhXIN6C75DtH+drYk5u4wx47Nz
hRSCM2YYiAt8hG80VTrYjtHAtdUbnEkUv1bpvgl10fTt7UwvYlL2uLs1NFgcrbgugwRghPTrBke3
E6XxgTNzGE3MrGvMeA+KszSNusibEtFBQTMgKNiZtH/xGSQOEWS8hno4Bj7rOia/nrG/vQcAAInJ
5PTQhcZvFC7H9u9jHIx3GQtX4Xt4IYkTughOiNt/clIZgXK+MUtlySCBr3J014VEsGhegUqNr3WM
jmpNUM95p6yDBHWiNQOGFK/GG9BcQDl7dzISZUI8xiWTDU+QdxFXLNorH6DjRTVEO5R5sWyIMyQO
8B5ig1Kupf6ggaGcIeYB+ETH1RfIa0bQZu9hA/o9K5RJMxUcl0N0VcagcaH4mwBtg1zEPCffJyp9
RtEXoJFOUlrjAAXc4ML3XPx5JN/z6xvaAvuL3K+GSt+YdSY1pvMkPmMuXMfMXuITgKw+UmZtTWSJ
yZiZQzAdMvBsHgbMLL0uSOKjsSPDgJvGzt4BHH02rA1fcDVEA5XHsBjcvlBkFp/F2cTzUTulm6as
6z3UbV96+qABo6Nj5RDjzr0HaNczvhu02+PlZpie2UpZP6ZK00NZ5L8JT8BFY0GXN5uZjB8nDGmb
LuNMCSCRSjp2Mn9mI3DYglYsewfyCnil1fCJe5uzgn9ZRkPdbnoyJ3kceyATFBaRnUUt7cdn2nuw
Nvazz9ZAY94ou4gizZtefJLJYWAsGGQhXCGzpZ0sVsQEMwTOo1JF+Ig3oV4XKQC4uB7keHQmb5xg
6AszwYrpTNk3ypzZQPgu+tf02Ff8Zvze9HBUuX3o15n8v32KdKgZQAVxk7HLzJutiqPQ5tnaAE8E
LhN4qxraApsrkQP5A3J5TCwbq9YnTmOwHTIcJ5zdxXJ6D6EJkNBbncdwSBhS1oMqj81sgA+45PkP
n6aFezEQoQiXthDhf0K8hqx69BqKawc2y/ugvPH50Q14y3wkc+QeEp4TqxreikIOdE8Qq4U/tRnc
MIFeX14FT6bxebDgXeM8Z7l4T5AodZenjf7fss7kWk+/pwdzE0aO/uG9yfnAdxX4YfCSyDsfBKI4
h0IYITSE/O5eepb38iDh+/ZPQHdhMLe/af9eQ0wp/CfqXk65oG4nYybDi3xcDZg00SbiV/9kF6J/
cMIIz6ZGh02ZLwdDCehzM6ar1Pdvby7SiUudIyya97GC3sLd72H078rdCXwQrhY8OABZjnLcLrmL
iY2Bpk7j81sOMZWOLnPgyeCRKUwR80mm6/ajgzySoXF2k33fs/LwjcVxY8P4HGz473HieUAb9e0x
I/ehpbzOm9mcBD/KlK3C0yJeEdrv2WN3XGCFsAreQhpqD18Lj/knpOqobONzRD7i0RjwLmWMGxOi
1rKI6IX71ccTyrZ/TyWk+YPVR+1fozKEJn2hRsD9Mb98pP0ll+CBWgA3XsvAgUCoqrSEQzVhNn/X
uoeFhlnmKj2n8HEYyReu9Z35Q+un+yekYqizpG0CLYt/7N1lrYybJVais3akYYR6JIz4vk3Kf8ru
/Zv803bujzXVp8IU7ONK3WOOz/BaGfN23lmKRDkaK2ei0xaIljojbf4efUkONI6D7xJ8nt63tXi8
yc8C1qNyRZLQdaPbUIZCmC5FKYyX1594SsKMtXgDzVYGpKSQRGXGoQr+54YgJrDpW16UVtLOpCCD
Tix//Dpb9oBoBYyLzBCr/Bl09o8TXME18moGbJqFZxPNamOvSjLS0o094yJSyDnJYqYtQEX2SlIk
V7dzRsEFDiOTDJGhdrJXBUCdBDeneHQ56+An4vo8IB7jA50ZB529+aPN+ARfZDuccRPh6HBF0NWn
TxwSD+Ivz7DBwf72+ZG7CNEucUgT5yCsxxcnvzxBWr7yM87gU5ZIUK6djVISV7ZIQBBjEYXFqTjh
JqBT76I+kbeH15QQQAfHJE4OOFXfi4glYJNLKIGg7mPLbJByRHCKE3gW+v5tUVck3g/EHY+IN8Ss
8HEgWe5X8et/QFITAnD6ISYfbfCHofiRZ/J1KddZV1wnpFnL5YICQJkQQ1Q1bm51/yBH2ft2Xrlv
cRad0zMkIxil4n2K1uaK8Z4h/vHH6V4N8V7pCzrHcXHv8dfil03kmTq+6r1OSjj+b9xN4nOrZzyc
O4qbCoeEAM3m18DEd4p3hRuKmOSKftMlrT/ssXhao0OEUbWN/jGiNhOHWYGnRcVz1/4ZhvfEbKZl
xVYoT1r3hu/WulrcT19foTZo/6IDkgJc1wOsFK3jTXpWkSh4pA16EOBv/0WGsMJt/FvPqoXj+im2
OAGXRnxcCBycQDi93hJIsTjaikcQxfpI6CS/jYhssK7bhVi2xEnwaSOdjT/GxaXhsHqbDPsBXiP3
499ADsMSSmb8D9GjfwRkyhRkNgglzlh2Sm8G/IV9ZRlPkipANKiEGRgPQcuvUDL6R6AWX9OmM0mP
iIzst9y1K1kyLhV8dI0Hd0ETPsk+QGO8Rp2lvqx37dztG6sOrZTHJKlt4C/AshUJ0CBzyrt4u1kD
60EBitbSGU/WjgPIED8WHnK4hYkxjewMhfguWGkf/J43upy/PMQYgoT/8ei/hgL1wbTiX+RXvRMH
1R9yMf59nBjG2XeIe2JybXE6xeI1/+z4z+1zlOFSLgiem+KONH/So6122U8iB7h2EVDQA/nmopx9
tgqhYZRq+u1gOa0MqNIscEv3/2PpvpZUSZIggH4RZmjxShVaQ0OLF6wlWmu+fk/eWbPZu3d6aKCq
MjMiPDzcndnPbbQKYL/UQk8qwHR6QLhRgcPm/5+XCtnGd46FpYqnPPuD5308Blpq91Ts13UULKFP
2Vj73psrx1+SQwfwnu70v56IBqDlEIKd7/qItWESi8otH1sC3t3N13rRP3Tv9MLsSr2MUiY+F3/D
iXYqiw8aEBaRBQxgvJViEUt8ANzpplgwu0esaeE1pYXmQh6Q3rJrijrHbwujXGZmlKelSHcnNbL5
XaVD0YEkAd/9ebSuUlYksLk499LFy5o0f+zUEAc1MSkMOEapa4UmxbG62TTuBMPWdF81Zas+weL1
tq4AljtdV+yCxMlWlRwVAkvDsRISMZmCCVSPfl8G/Ll28Hd2Qw1npKfsyYj5nt3lEXIKr/FZNsIj
H+9wDfzkMnAJbpRTR8CzVtzoD33mkKIRL9cINMLlVr7OS0NfPPkIWy0PczvEs1zLTZa8P+9VvTkE
gWnJrNz7LVmTYIaNZPdtI4f8akd4J4Z5Zn7cPKHGxXturs5F+VLX98M8UlC5ecT1eh6/OGP36Msc
SeF6LIIygc5kzVuGxCMZe1eIsR6cq1dT6Rk7EN20fz1O6Oe/Ey7pqM1Uitmmo8RDT2tbOrvXISF1
RO+/LSKnScihNBMSAT93iPk+8s3zux7jm/vnh+60rqt8YY/MaHGVwtHkMfm7UzH85Hv9FioBWHg/
DaB99pYmiS715JCPCQi8pH+AXrj4c7n2d37sD2+h4QCEtlZDJTde/JVepF6eqfViY7nJ/rTzTvIQ
YdkN1XVweN22Tdi5bXDXNALYaVQekKzC6RYijJr2HLkZwoV/FAzztkvyQtfplrk2n+6G+sLLQ7BP
daZ4Htasb7ewHlPobBXrN7RZHuF2uyk2wv0Qe8k6tnY8OM/x/4ntMazEwqZt63rtYhc2jeaw5yX/
9kRsGyeN0/XxaMDa3S6L2YffPJxD7KxSefiCh1Pf54c98+j7gttVNURRLQMw5DoSLIRhf7F4PHqR
27dzn/zpYbrxtrgbaVtbEuf3cBo6tpNV8SJklfvwry4yXFXFdtDLcPNd12PA+9T3dHNdhW3p3NmQ
dz79a4t66LoiGiwJaidlybTTJe3UCqskFTD8+7aqbbl/W1EjS1JfCx+zKJ46nqMweIzsHO/pmPHz
cBpdpJ9zDoau1CJ3aOYWcXj+ngmIehtaFtaVr+byPXe/hRij4WqxhPJNasTRa/Hqle6q7+NbOABc
PvnkH/fC6XLZ/KA/iOa5fMOx4I57d8vB+2qZ+SrzUsfvp3opSzXfBRa0rf4NXdhtWAlJLk4f4VZg
dBDDvoY2rhu3mVdtAb0Nnxi6OVqvTsv7NtLF0KjVBTlW7N7ph7PJzE/G2hs9LeZHnCLO9uVATQ4O
oYOz+HJL/ZL149P8E7bC+/47/O/5Y7m4xfju62Xlean7PB/hWPNUDnA72Q815UJZRHKvbUjfTw+F
jLU3embkzv66KVb1S2TyWhsPcOcpmrq3DQ3V8bJ2ZpuRYaABRK2uSZUsPlMSQdSFQRgkMV/y5xgS
f2eQ58WfZTn9zf2IkSoujW2LW/dtX04OFZzSI3nRWA1W22vSDndEROe/i2e8e118PQbeJDtY/JlG
fC00clrnQXQ+AMoHSOwyIsrsPC8TgGFHSVW2v2xA27Yv2wbpi/J5fNaUWMUoIhCSYyzq9R91tXoT
WvvHi91EnS7CLfiV8GdMxcEAZmu4v7eZlExZkFWwx/H/wgOt2VR2PSubb+tuiwTdltjKi50GrvCo
LxH6ovaR6wg7/hy2sLsrHvnv1qFAcUbuDXtx9jd7dazaAV4v3wlYxN1x2/EIA/yBUWFj+32bykfY
7eGgm4cjQCTx1mHj+AxZ76bhsA55xr/jKL1t2nV2r4D57M++Am+lEI4TZ8BJMM78ywdp3GjAA4OS
4XWPR+ykEcKtg/slqLSuk61E4lSeZmrkwhNpI8dh51rvcgRX4bSxtm1cgU5kuSbC0WB3I+K5HL2+
HKznaMBOtjSzTsKjtkClvT++nNgp78YtCH3CsnYYMoBy8L/lZ3uEzjEqNReBH99SjxBvR2fPJ/qq
MqL3O5k3w0mKhtHzXYMvrdjKh++1/Y4KP07V4NCKdviaH7qvqZ/doVYij2IkB6PRIFhrDvPOkLCo
2FiPYfqj9BIu4V/zUXKU/QgUEDaHIvlFhzSrso1yi9CjTb2bQJhSlQ0VuVNi86RKIRf6mF1/i4ve
7lxWPC/SVIXKp3N3dlXsMd9Kwd9XsfmY7b15vDdLlPhTlWuh/ZS9SzPb9wL1uAYvvPy5zCgxXI4Y
vzNkgeZZz5BcT0VppoPoIkwPP/zg+DvlwVcsLx81qsp9yoZR+jv5tmuXOqlonOqs4mQ5KBOyNi+z
Zwbo7Fqyj6oIX2HY2MJapvl61qUMiuil3rOajs7xrJdusZGvJ+PgfKmjdybW/PjKpqJVvG+e2pdd
uZ3TVSZ9qLJr578WvX3t0Ju3Cs30W6Y2VVi115+p5uV7OnpG5+62m2mmurmuqqxxahwj4z656FkB
m/Tu6NRg4eswiRs+2ZBhe0t0kiMKpX9FVWW+fP9Lwg3137Wgo8Qy3qVwgcr57rp5/RD06ld9uFNX
S6q51lFkPxgf28/2vV3qPSiJJ2Ot6SoPbeYj80EhzjgdEpzS9uNg05B7y/tZOs5E6RayiNL0Dwaa
ix+u91VnWus+NfL8s4P8NHpoleRfM83lujnvXtqJZun3lK+sehLQ2nLYflaKKF7au2WNJnVwfnCv
ahzQP2ksfRTbruhcLQ4XvbUo+TobFYPrXSVo9spAvoJYrZvXSrz7Xc0bPdRDhTiBfojZY13i3pnS
i1z489G8v69/vcm0e36DzLHPWw7T5UT/9spqsm9mqpRq5frJAcUY097b+NHNNidJzVixfGBC+dko
2qmjw+exf+hcv2a1de/S1c1k/vdyFlCGXIMGBgErS3qsdEFZ51SKDdzgSE4ZX353420vU5+Rz0NE
BaO4yHhemZbX3WS5OMzh3Ryr+jp1ExJac/MqA13NuTc5rR7josnVKQ4Ogouu2aym0QqDbtofAHo6
OudvvY4HGZ/m8hylpeI9A6t+ZJIV7KHzB5TOxpCgwuTcKTJ1fU0VKyvc/9fjJV5mic7j+ugdV88Y
cTZ+4+ie2k+LL7pUL+dpOaclO8lzZjz00pCEG3G26ByRFRun3kzlcsFUkQ40ZTyA+vKp4XT5OKpW
pc/tR/cUWpc5nJ54+67blA9i1x+q2IJJzlvn+JrmZzAuDbP9jcf+m+uuBsl8lHyWl++J79K8Uko7
rlrbjcZiZh5IYiF+3vsirmmZTSVkC81CUDCctY6jxyLSbd4yDygnf1HSeSLfhiv+DovhtXpNh2n/
Z8IxoU88MetlQEffJKggpGozwpvG+o8YWpPUA99GkRlAd+2dbLb6XIwTePaOZsT3Z0+Uu2WrRjqe
vftb6WHhHOFHK3K1iOVn3cpST4Io8Klr5Ovm2x9THeJCyqRfDft7qxmPxJ+Pp6IQ2Z0UvcmTevRM
6jAkgGqvdPG1eJE+EpT9Q3svFHrr7RgbtnDvb3G4BwdjAalmASOVBJ6JtnVUxLEgnDI7D3OH+BFS
Y92cmo8HqBi++gxkmsHxLbNo44nVzufagWzH6PBsnL6MwYVY/Yfpkv3I51rpgYAplSqe2krrUAzf
exjsQInTsj6jEDKVQAzyEn1f4V8e6HJI83y7MaYNWFooJSaSdTCZ9NP3Cdmc8el7dZWtaiGcry0F
yRPaJQNeV+6zisuX4gWQ8xolWopUDHnD2+XDtLI0y5+sTZW9gL48IXGlV243QFRPX7f1vdPmONyV
+hLN0ssz01/n6ypNUJZ7qRhWHh4XNeQ99Ak36Txelfoztl7JynxXjYEnqq/Ftnt1yr17C79AyHxd
kXIWO+7CaTk4tYS+n8WuCekR0laUMbUo2dYWYE+LKmFF3WmptP+GcrwfQ4X/xb7HqnOWm3emlb1F
v2zkMDwSsV6znr4DimPmjbFFcCblXdi+vhU/ZDGHv/yHNECLDfkqXd9T/Z+2kqu3/azOGybZXf4u
O6n+sVrqnT4Jy73Jn07N3IvPrMhZSOSHrvS6jbGlZbpvp0ZbiV4wKwiq79SqPlfdwncQh7/KkajK
mRWIN/WF/rDLxcy7JV9WZmUMPIv4NWshuWxK6s1llPKNbaTAwr1fLOvbRE3+c8JbWvDBCAWGhvkV
mobOrmWFXHYKEFp49NOqskOC8qhPW6YDrlIgNs3fjyYFt/rhNxNTEMlHhk9jzd1npO9RD4JrevPk
QQ/pd/Ofhsi0Rv7MbGC62zc3LiofcMq84YbjvbulXN7w0ADJlc1xmLsEr6FsuMeFnzA4MX85vhWO
Tewl+V8YZ0AIfVVryPCXODW3WnGI4YRtVfrxHKXaG8THbSNRqCzJriqJuD+YMUNc8rb4Ui+rkUes
qMNBcgKdhqQVep6+1sRW7lKWY01/F59uTTpQmiSMn1vtB7yDTTCgl6XpO7/jY9ZUm1g6xANwecKT
mka3ss8o/6K/VwSHn4mnpx20aS2wE1DYyxmRMngIJGJeXnyoT5qi6ubN6/HNPb6fOTAZE9vUeU2M
YGRAiNKPLwMT5aNqQSvvHEzP8oJaLJW7JhUts7s93QOUrVoQwWvvTRr3MCyBXhCvY2053rzq5hWj
r+NrqpWP9g0wOmC4V/jOXM2+VdKHyFCvYqOb6l3JGB4bz1fs64Cyg9iExu0Ly6AE1hc2w6Ozfdlw
jLpVrpS1ZTWLcEw8/o79zSBDhDXRoHmgaPksNnfNZziDfWVU7Z5arB8kX6JNt4SjJgJEpZ59nhYB
QPBh6sk0Brz9Xj2Wmja7aJFeNnfOZOCdFNYLfdICNDRKGzlY/W03veStrYY9Xuv3UFHLAHCe2GOF
EimXik6DG8WAK/4HH+UsTmipp/f6a8FeR4TnoORGYT6ckRrmqgB1zvLwJgXffxevpboyJ/UjD3bC
AObcezzhwCdH11bqQtRVIKu+6ZbldQDhPsMhW6fNj4piV1987V73nUBde1Y+Z5hBqYZQjmO1ji6y
rcm6YfeigLH9rid6O146SC8n3AS1YKPww1NO1lwcnjSgkPXiXWs5Vrfm+ocKfmPtHvMjiDK8Vy4Y
Mogt49sr36umMqe+7cTzAaX3+HODXBJypVV8qD9Y+nK6iTW5Tl+YqCKksk3V+Hgt9Rk6JdrZAm+i
ynq8wzMbnpr5QaJ6+zr1FqvIvlu2r+9aC8A0kSDdLfUL9tvX2tvzTB6Q1f1kMdI6teUVvhBAXknG
i/725Zatxyy92uliebbkSJL9Wk3jx9d52SoeRjCO+7cDR+qo4vlnwVaqUrkNLg+h36QwS+EmKj5F
FuiDKuDyl9ILofBIpcDWrStHiUPXJigfKuH05EpS0XAPex8OcqvK16H8QKSR+TVUMPyiEjYHnpSo
jh7H7JggSa6+Gb9gmqP5WQrpAce1eNs6s+580jzKflBi6Z79OvAs2o6nUetUuUv3Vm/B4eXwepuC
ZiSuWCzPn23jeqhtakQksQrf2HBUduMjj87S2/2LOtigVM5f62yvNnX6i/XDFMZTHNhbm3J2Gz1b
+4a6UcZHDbmJTRNv5MosVl5usnO0lVO2nKOSVl5+E//SujPJJk62qEWvWik62Ga3vi2XfvFVUYAC
+fGgqxNdyCwkWpezFoXv7XBpOmS239kanmy0nGLRpZ0JIkngsVF9480T7lVIZolNIXib5QjnxrVe
woFjrckgQzKCyaaZUjW7XGzCoipYKxGz6grvv0vlUFGw4RvNKpK1cjjK93Hgf13/wQwEBQsyvizg
Atnqbkw3Ui4+z+XsPUq9PDeYc34pMu4TbasYfWVWlBiQRPu4lj0QQ9YgXiNvjVzr2jaXP4NWvVy6
pONj1pTtY/vWmQ1skkqhtR5dvx4GRANSgv7U2Rt+wpQiE/AO0a8s8AhnlS/pMQ3jO47hk3PpjFGh
SgYL9cRz0czpeM9KvfQ2g1N6w7mTPFqxZ78WPcfTONcmQZgdZ+rFz9RXqWoepasx2L0NT53b5NGh
a9e4v8qon2qChwB/qt06gUPmEKkVcU6PnLqhHvGf6q3GwItWeK6KhAVngpMbbU3KuNw7T7hURWau
Hl9L3Ux3X9+8rVv3aDsx0jUIzhXPZirKDcx5l1cKkMWhvBo/6xLmXP3OxuAaFz+XwFCkowZdi5qJ
6RNJV0Lri/LlNi4soBf7Pk2sFQXKQt2oKCLM41GmJ2pGXO1IynXWmT6F1tZ2boBbR1aCkSjUZKgO
Zt2PaT5OlRCbdCX8E0DzcFZGRraPl4gemFyddoDiJihG7Mk0hnofbkobqjFtZcbTc3muNeVPKwP8
AaYHHf7uFlXZQOEntJH3b5l3oljdZLc4mHWXJsQNByW+05PkISI/rMigDzadR8dslP01N6cYu8sJ
y/u0Lo6KKiigOocVDRP4X26rexyaw7R33V0Tps+y+mWVpSJQ3j4JorSKZgoeBsqi+7n8CJ6Uhg/X
jWN8rjqTdD8MGd9QxSQTleAjHxYVDeI63bGpqcp41Q379SdBSwbxzAjlLJ52lzXID6JW7583EYu/
vBV1QMebNVP1JHLomp0aFDHB+m72samx5IhvFd7ye0ip06/8bGTavgrp4H+PiBIEUeh/RgZKEpO/
K7doU6Psu6BkPlhRyTNGf24i1l0tJ3nsSKagjy7wwvFKRuUS7RUBO8eTJgDJzFXVa7HzfeKJtIdw
YXJMA46Z5EYvLBKeoZO3fygxnEmXAV6rkPHxl21LE3d0MfA0NSIYOhMqipk8hfr4uaYcA4IVNFjD
cb6l0lDOK6ETL4kAki45N0Kjx9K+1FavLLqi/0o/aUjdKO+/75LR9RTn//J/p+GuVuqWWkG9lSbM
26pV8KQ88D7mVus4TtevtcXbtHXppzpy1mRLxoYI0wy4JYBz2U+8HZpH8c1XI81WXo8OwyI9mRPY
FsYvMZ99KVO1kIqcxK6t2/sdH/ln9bs3j0ZG5wPnRp81J9ksJyeXj/nobNYHdj/IIS6GH6LIef4S
FTqBbPFw82yhp6nmdaz2NIIb/syHdh7ssJCvSz8WDzqOFUOySirdHndZYxD+fgG7BfSPiZ6b/Z2B
cRNjwrj+x/67VlVHyMKPkB/D6cnpdrf9R8VaN9aNshFQTeXVP/zU9CAgcfYamj/93eT2eRg8v7Lj
3Ft4QhdeGJG+wNbIDVneY1XuxN5QI2bz7KC56bv7yJQWULFbKtSSzHkDLCtiSdFUqGBdHAj0DrlT
KGOV50QhZVaQXOKK2pelvopOde1d4f3oePP815Lw5qN+Sernj09bEv7UcmqbbBXNwQGSfoYjQgan
IDTvulk204cqOBMeDZEFamoo6cNDes/IO9bKj/41bRJ9CTIsFfadfPJman0nS7nUXo5BS3KGUuNY
s8K6e2Vd8tpM1uFjuDJhNCMwjQoj/pyiPErvCJNeVZhoJFup/0xV+NgdXi8tuidlJ26UflUkA9hV
ioYdgvvwktnKrJrvQjG3HSZ/I0MbjEW3isYHnrPFXRVixEKM6tqtta8VTG9d9hVPBhdawoLH3Q2g
lDmtKuqJsLdpbqvzt4LAeMQqQ4EbIJ5gjt/ZG5fqcvwwNsGnCWHN1EWItvirUP6zQ83p8rLqTPuH
Mlngyl6ACcEwVU/VN51FLdNNyHQ29RtmbqElXte4BPslOQlO+fyHukr38gnCquyFJU3z6Ii7vou4
75UZrAQ/xxX7sjsq8Sm6suGb1hPjVZuhEze3lzvJaD094fz+iqfM6P5j3bBryh9OnfdZ89o6RapX
YCzHRcwxg8LGCPYGP29Y91pm/P+AqNEUL/kUYaZjlGJsuy3V3+C0rXaJix+4or7ItGZWc1h4w9rA
Wj6IuCGJmVexFf7CHdX7HN7bPHBfaJY2aLWV+a6hQ5W4om6aTzkOVqNE4xjnaUu+3PGlwtxAAen+
Wc5PbsPdoDhZmTAwQ1zdm7z9yX4utLylS+39z0mX43flOMuXtz/7l3X/MUGm7wlCq4/dAM+6fZus
n1W42d/2GPRTT3/OTUlK/Q4aDHrdjox8h8wSKX9HHDMzi766AzkGCzIqB2Gys5Y3bZuTq4KUqglz
ESHB+iDL8u+JGMt3BHWkvRyIK3NM0UslDGRcKoPgBBTPQbW3wZ5H5wOP2zNlBlhQ9M37afJDMaZx
+Ys3X3RiWM96Wc7Lyl2puelsxrju3DbIfkuyN/XgLo95otNV9bUNARploFnBDiHEAWecAT4oN4mj
wenPcQiRg1MRZlT0TDq7hUZzMMAQh6h1BQh0QwacPKxDS/j26uAnfzcXEH753yfM8gGKe34LRU+9
n0RlsYnJJUl5v6fSOwWjHNZJgdfga1N1pbbldZPzN7ABXQymToMtjPFtJjQscKzBbkAsYc7JBPg6
lkx2/ahD/RDFS53tVCNFaRwRTKObMvIKSJsY6b2zoWQJfSFRMP0BmalPO1qiPcN8YfBPtgGCQ4jT
8TLpiib74X7AiIdKc5ob/vTBeVnmoyzK7qktov/otePiYNDkAs/cv4WW245MHGaup/UI3zc/jvVI
9Hx1FBUsAjIW+V8JpWv7vfdI6nqV1U19ywtBxQyXONaUt420nFXEaO3jIDp+b+fa2b+pCPYw4KwF
AIQgU0R0iLgQWFWwT+M42yW3APBsPhmtd9K20o8fn/g4/LsNAXwtBhSwsArziWFcfAbCqe6RPsUf
2PQ+QhVciSVuslh0iE9K0mMjcEPMaXqr8PBHgbeN3mI0Gkbp7ybTnZEjgJHc5PkthcBWMTJOcPtX
kBLObYPt+PC6+AQWE+z89zjQ+KbDdTZ0s+SVxjQBEQrRRXT50loylD+SUykX5j+g9yFmw+pvOvaU
PcOA2ZkvDLkKjsAbkHCNsJb+SP4l3izRxyBMrvU805zfusUevEegDS1R1Y6beYPmJiZ01P7XgeWZ
0dpNsbcTLfL12372zxj7rEJmmBZrqucydl+SHUC2NS3uAjS6huO6wfJQifadNCUcrsDUxsfm6973
bLzP7dPjoouMwP6zdT38b4uT54vxobNlkh0AMa7vYcJRNZYvW18zU7OavPsfME+BlKGnnFCyLuEE
u0mi9/gjXbfun4ZkbD1IK4u6dgNXQYBq3L601cqzaNeYllF5OJvlq8rKngq+Ox07Zus0CyqzZs7M
D/54+8hrc8eLeda8t6b9VEtPkWlicsgIs/6sY8zVwuTVVGdldy3v2qeYousoOcZz6K2ay14115YF
3+ODKfCPzccBd3Xb1ognUtG5yLeX/ZIMb6coTr0c/rlmDGJroHbqLEcSo9cb5/h9Q4LWXA1nrVM3
PTkNtFqk08fe0+SUmNnC34a6hvN/1j18Ln9SLzcuspl6drwfXftrE60/17aCGlKWhZ69JDupr209
ODIuIq2O/vlF7TT9y45VrEr4PfPZvbnAVqJ76Bya895sF2VapWrhbfnDuutPd2VRzv6ZdLu/bN9n
G5IJcfKvMKL/EOQNrsamgaKI2QPKSC2yy6Yo9ka5glfmqstftr1Rmi6rKY2nQ/OuKtffR7a9TaAE
rw/sZQhJPyCFNPWpVYiL7e9kL2MSKBtnui/nPlWeSqa1qOxq8+q9vlG808z11HgbVTXoteg2ntLW
f9vXc7z0JCsN62zduFZzQs8yzrPIy/ZuvBk9WHM15r3G/Aoqj4lOwMSIyUBZlfwLUooOxmLkGF6c
yvP3Y39XC3cOGe0tEc2rm07m9dwIbbYiD/prg9NC5wpnTdHyiDf36PJxVsgRbzLTyasXWaFXoGta
6PkwE0Xr/lVvM/NNXb4CbeqQa4Cf3uqYfdzNMm+h0t/p5+mAamAM6ML+BXJBf1pZVBM/h8oXJnb3
wtCXOBqKqGEVttGXivEgQLqx9h5uSOpn9qoz334KbPN432d/2meoIVNsNZbxtHGSLCwDNLERrWdu
ulqu8jDB1dh1TxP2sQMVQ2D8E/+O0hPPtrZ6XUqjup3/Noo7Et9+V4Nc/fGRHCckPa/LaqIbRrRO
v/Jh1zjvO1MqljX/Xh3yfpKb6qzOOALAJf9s52JtMHQnaI8X6k8fTOyt6s/GoVNoPTUIEtVic1Gh
iNXJVTfDbXs6WHRVg2ZIOHvtugBWsU3BSjCDMbdwGWZIw/Ra8pV6Vn3dkRTri4cEaAUge3LbzYsg
FOxjPZQyeDPaNTMG107SKANhpkDzQ5VbPwtwCt7YOfQUM5H72JQfnEhTA8KRU7vewBjLmsE8E6M8
RcA3FNf0LpYxJKC271tzpi5lay1zyEPZRtPUXGVdvXVSsrUwt7oe5ziNHZpOy9ZmsJlF8x4r6Fbw
VTWcTHBkgb+e6fGjbZP7xPZ8e6iY82Y7QPCvAUa5atWooye6rk1RuJJACwVFRGg+ssZgVb7TuTi0
MhAsZU//0A3NGAkdlGFakwRSLB1ujGoma3AhpcNcK1p9K96Ch/HhzTpKVNMvzgXmv9nPU+1Ue7aY
1/TTYx3CCRupK68NFD88xWdISISDN9mOqc67Qx8Oe7yZX5h2DCHVs62sO8pvmjbc5FTJDy+tYM5c
7MwJ6povbN3Gi0HhKwl/KkLRPw+y0E2kSvYZtEt687ZPmvnYGZiO35UBSL2MChG5Pi3KzpTpy5XR
rXGGt9sk8QoOQvVXRFUDrIMWkIa9Hbpbuaa+QAM3pPRS+kkPz+qWlLzNeGTuzXnZPdSOr9l+zlHS
2umPoy0DfEuNksD0dBvOvdPHdRU9xucXdrwRMaH6ySgyh77K8ufYX76DYzZD0od9s6pgt0wDKKo2
uaNYqYBquWqmfdWuX/+kEZR4NWhX4C2FEyzJaGY1PL9sf05dYRrpwByorpw+SFjJcvRV69GlqvRs
Jz/378u3yzg5LhopLuFqq2Eqh4E+5EexFsBEB1HrbG6TKGbitdTa9t3MnQgyByDqc3V3xfj4AiSa
/smULYbkRJAoORjz/dIwPOVcO/1Z/GPLBhpSOdovL6eo1MpWiG8OH51nQ9d1Xz00YVAdhV+TG16d
A1Jj22f1MQz8iXuYzTMXXAMiRsX2tL1vpeoiS/9srrpTGAFsQnwr/pWIjQ9VHTvxLUzGHtsAi3ph
uPrYjqwGv8ECocVIqXJppb/cis4S9QJn6wWADmlkF9ansuWohgcSsIx23fULx3Nf9tClX2cWZMmC
qKYCqC17q/FMLC2oHYHotZTAMf991A+syElGqSdvwRy9uWq50dnJ41NHujN/l2ZljeM5M48v2Ula
jTit7QZWy6cVyp4gpG3W6Wfyk9h8M/l7YQtOfkyov8erFo+p7ubP8blkCShxMWW7aAaQbGHquxS8
4Cuh23Ts3Z0tWB/XKpbse34aJ97nrKCDLt/bSuxcfp06lzg7KlRKlS2UTUSclVMvu48tmHXRzThb
klYbqndnO5i9FcLO+JM4O9ALRnzCrPS1mhnJReMw83pxpx+VD5lcw3pfxqfOzPcpVFLDVW2JLtki
f8pvdqUUM1ibiB79fQvDApYtua7nCmVhtAIsPsBlRUVNcWX4HjdiznQbivOqcAJNh0nLIlUjCXJE
Jb0b8gjjd5Ni8/5SaKVeA5DM/u0KHZxX8wpuWYyWwmBlwDjMtKtaG5iJDhX1A2AWnSLSAXnJN29j
GojikyeWn+z7tMwH2WhaTbLPdVfr8/jWWVivp/oA30NPEy2ujeq2FH6O5HjeLk1jK+besfKiRS2U
3vP3LMycQmL9ABVJcPIT5CcE+FrS+N60UejyrqgfW/fWtrdpHpq5qX7rbnh8mT9ad45wXd+OiYG1
GIaOBxlpDoGB6g/qr+xENn3tp8xhm6k7Vq7fGydiqYFHhOejS9l41sEC1awh52v92Zo1D51N/dnO
tFlsdAQWRo1TOtifD24NaaMOaFMMcBZldi1OXRNGnOHMHjOhQVToBumzz1Dr5JWkld1OYQDLwNTP
VagEz4bsZ6L0u+kMYwsYVcv+zEB+smbSsX+tpqrZiZpI0SOHTlXPo1P3ahETn9bqQOc4NdcSvsuX
LrGmU1AHWMSjz2UF1aF8dEvxu5qhIL90xYYKrm5lW8PI7Vmm6GREitQGDadPrHveX9RYsNQOzUx8
bUAAyyjm8YnIjfMzaVEcgKACXe1Z3sEHTpLXf7COQCxpAAcYSYqL8SFeSBMscL3HXfmlZF+hPyE3
FMNOi4+tZe/eJj/xdmzMWruabDpIMmBClbrX6FSF4bYY3yLWd3fD68uBnkNwd2d02Tj8pZuQxcpl
EobLH9HAnqwSBWXgfvPx93kt+RuSyKcinAh4gdfBvn36o6jaFCTFjdBgC5AS/s6IHgwlTIPgJDC1
ibVFSWc5KPZsOzxQXXCQ1DT+3hMJOVYoFVsS8+o0vtcDZ2tf3WybyWBQFibYIRYCNDzUdc4XlfyW
3SoYIjxj6SEElRlg0lWGdGLmcN7Vio1ZLSsBvMcLelfdMIte+g5epcpRX3b/wgOHEOsDpU7JECe1
dzLkMqQy9Vz7FqZ9Xtcd8iHGq51QEAJiRwPJcoltiCbmhgQru1pJN1xfWbBwDi8CnMZbSOyUT6tt
BzRkn9/60GwMLtrwFZk2AIR7zabAN0g6TEFBR+rM1OgXfakwCvcrVHhIHCet6PSHShPiwZ2M60na
OV4l84ResmwHZrAyrXk27pP9yCJn5WvpZp7GQr6W+mbwwEqABHxvRhM0gCBgjIFuwPPZN6VeGq3b
6Rq0YjGBily/SyNgAeQmMVo2Mj1gBv0l12Uk6J981LUg7UOSCsEP1eMjPcCWwe+n9HqL/QUDSX+P
s1k33QxK7HAK5INtN8DkAAlh0wiwJBgduyS3v4G1ADb6jIfyedTbj+71Yn/WSQwzqej5ddlFm3t5
rVcM4dy/Mjr6OqFOVK8wPeCX2EBEJAou4vPXzXg+wso7jPeIvR+FMx3ucuYrOWs8nOOvt/GGXMHh
I/d1+d3wYO+HT0kGvtv16/56ELcygfrXIm6wJghfxtx4mw7oPqdPlTfH71VmKkDD/VYpz/phpDAt
jgQ9BQd7uhnsHO7wUWHx03mkqJvH+lH5AdwBYpbo0bmnRG3JX92C8xvyfzVYVRzT8CyAGMAs13NY
aoEHRwcJuyfmTrrzW1NieJhKzjz6IdRmVsK+gDCgQph/LBK9+2dWcZoEngdF2Vr4qvu2DmkF3lMz
8Bn+Nah6nN9sYH/LN5N/D7osN11j581C73jrvMMRSWMR+rlM2NIbXSYL9telUZgt0zVC6yCan4JV
hznguVPeLSGIAiMoDhK21aJ8My3aK/QgbnLQVEpvwzWJ/l0XMusaDvu+RS6lZ/IzrSbhDBRsyZBU
EtBuc9xNbamgOP8Pejv8nd9cNU2IPWVy7h9dKHnvv1WNEFca7S39rYUtSQUKul1gmJ2B1EyP2B8K
vC0JxDOG+p21TElhK9B9x7+rDxnZ0IFE6Ae2W5gAz1cCjGSSQr044ifA/IPgWCilwq02f4f/GTS8
C8BwyJ51TUGi0FCJBjelaUebpjP7DI+RlHET9S903emPN9wguhCzblCoMNja0rq6oEwCrQPAmhs5
tK40GGcTMFz+w6e5O6ebr3ehmbKpZZDLRn6qqYRJaOaz5xvmAZcafR/7bY+UVtPNC4IfNON3TwPD
9EBxBqubP8BgajY8pibUco9Yw2Ybmt5Ey2b3ZzA+/B1aFNSgi0v7OdvZkFA4GQp/ND0qpzLN4LF2
kg/CDCTVo7iixAhCo3p0rxDBJNT9EO1Lxpex7w3UV5/f1zeT8e+PwRXjLVuTeMH/Dg1v46AJAwhz
mbA6pfQaxm2onIwQqCQ1vdSh8RzlpDJWyhxvLtWjAqwL5WXmzPAbn6NDJXCH3eJl/TEwM6gvtQPg
XJ8JlMUEPIV0XjWUgI7CLrNFk/Bm+QxTv5wIP6a7FEIKbUNuq2I1g0ggFL2S7XqnEoi+luqX2g9D
Hj+XLT4fMhm80Iy6PixyTczeqpIXB34YhgrreIVFVWAgFwWVv5M59P/GPWf7isn/Oae0bhhHbN0w
PrOSVUkFj0QsVdLc+w5YGEqZ3QS6l3WKgpoFGnSgpZQzxkAl82am6r4Xk9DcsCGcrJeIe1DPtISF
6sQGkotDvUxhbNRwrJGJ1wPSk3BeF0QmgjcP9U2MXeBUNkgmk9LQtROBn9+AQqsMQu3bBOZWkGsw
KKjLP5M3Q/wT9TQy6bPndo9RTI9vupybVLOU+/JByIc4AmBUQ3TJ2hmCDt8ce0OjoCOLs0PbZMMw
QHNPlGuig2JIg6lXQWTO52t1ApIJw6VLZvRywh8o69Exon+pw41Riqj1PiGsLXqvxGaNg0x/zZnR
HyVwgPqp7W/caPqJ/3c7hjFCULPWopGlNn7mzfTy4tXMyGZfKV0a/ry/pxTCpCAByC/GYPurr1uQ
JPL7GHvZZHTEOunvXgs/fm/VoYDQX45LgYloWHaVaVh83A2iwxeYlmYAtUcyC4WX6adObAmbXj/V
ZM7Q7snG2XQjcWya6WoUYpMj08/HgGAg4RgNrtTIuWDWw0wyy+KGvh6sEhcgW0lpQ6pwZ9s4dKq6
CbZLh8/Z0DD/oyy1hXc+P/herkDHzdsE2dr9xb0P7stI6TLi6vYl+Xf5LMxjsIQMx2hEL2hyzfHo
PpUefqXICWuC4PmpagvHqhOjwUtleWr4Fuo5ebMkmQl9ydGSVR6v6rm1SZMIKUk7hnOYiBXMkC66
FcQju+ZaBvCciaYEvOMYil/ZvqNRZCh9b9G4kElZyUrzLK9PVhtPocFZnVRAMZy5a2TqolHih/lt
KsCs4G6T6d2rqLh6aYfJg+9ZUwDmACIMXdy8vzNpOiimg1uE5ToFDldb1QCNaYZaAb7TJyGygVnB
jIIi7JxcQujMUef202u2kpY96Bytp50nLzNVmbe9mT8gW1+3HR2vdz0nyOSjapvJ3CQ2XuYFs08c
czbeyCH2vowSR9eqNcxHn3KwmsgNSVlRENGECPEhUS+MEkHvINC+z29IIW1SnFNS+mHvFTG2k4Fv
TkvdI475DcH2RDalwyI8oTfqjKPkwCnusxkWaARMP2ykf/0vTgz/I+nMtlRFsjD8RKyFiIK3zIPg
LOoNyykVEUUZRJ++vji1uruqz8lMU4GI2PufNsfQuCAkQKQ3IEJ/AQGwm2wKQbdR6aFT4FeoJGNC
krF1bSrV6eeopU3CFthShpHYvLGhU68NDJgt/lk+tqQUxRyYSHmHhMyxNxENPoO+gE67rGFcGLYg
qsL/o2xItiH8gXd+JN2T2BNgScxKFV3Sd+AyyTlmDB4TcqUxOgw8VY4I6KAfPVRw77o98u+rPiA2
aiFC/O4IHWd3V8kmF5qh1Qq7prGnpkZiS2+UKCnRLRrCkC/wxxD/EG0AogDQdph7RrRyVEvswuwf
hLuxMeEIkE16nM4Qjg6SyqKs9VOkbjh7QdNT644gyMhnDTwpBh1a4b6n4OtJUF5574UgRz+C8cCn
bf1o62oY096yD6Am2+XyzSAIoVv7MBhN/fshxeH/06Ny9xg0Yo82jOqscr/QwsGGGiuG52ClUsEz
ooobzLyvr1mFaJeQi46MEGGkSzdBhkTf4JDSTdgw8G3OeVE8IOEoYAdl2FocEhB/aPCAeC8xAxMZ
PVP2/5QWux28B2tTrB4UNSxwEadBjpxInCNvWPACVIMjxqaximmnBhuhQheD2DXaBCZEcXDzHOwv
scJ+UXkKsPP6qTs/KaCLIRl/+iKKTiPGjPQtGozXnIw/WI16yRR5Wh0YJeSIcbtEOgmQqoHzkZFg
kQcyHRCdeJkNcTrGhV2sBOrb81ieDnCq14Ay8L9wuEUvBxaMwCBIxwjPATlU4ubwq8bF6iaZjDLe
XnUjp86HPkTwMHA1E61m9PxHQl18LZI9EumnWfSgmcjtlIC6+sYTD2r3nIE5DrlCKfdIHstwYTS2
CjYM+zl0kNExMZxTEf7UhteDQustbjOwN+/KZn6Z48dFXpgHmfuca2guxFB6NqzfBFUwqDWjH6YS
4gQVMAbFzLoiWg0xEVxB8jxfrdHhPX17I+CxcnKb9MI2uYQ8RdTeN+exyGdSrNKEPxY9LiRyHHAp
lB1G5v4S6hFkEjoYOxg3KW9dyIRXBGYoT4Giesk7wRnlVw1HlCHNU/pzAKrzILlPumQ0H1G5gJLG
aVyhHyeVlXjozqmXo83HfaEVEe9BwVsf5W4aEPUdQuvYZVjCKNHgOBBrvuIPQfNoJUS/RRvNeFuX
jQybCGizX9sDUKEGRVXGfUPSPOaahE/zvciQdQDAe9VB9p6E8QHCUWr+QMqqkNfxW/+ATcLSvH5I
0GTcRyEiGeAUNp/bfk+es8uqAjluvZ5Zxty8QGfEnEBDSIh8T7LgnZSJDOqX8ER842Ke6ib9Fwz7
/1sWgcYrNjefw+EV/8LrIj/L9nsMHuciwJmXxOc9iMRrwZlkQHixEniPBCoCAx4QtOyYXzACi4/f
7JHgkBPQTdFHIZdV7AadesRMthNyNJTeyPZRbBTG+3TFeTFuzgy53H/Wzew2lUnbBEZa/mMSVreJ
zgHcjbm92FeEvuTl1ojWrlNADsASxf7hAuyNX6vPSudrRPAF2a6Zcbsn+OIWWlJFAvBuzrlXeM2c
AWdx53931U6LGxIiYMoZBmQ0Ljrc7OPXh+r8Dt9wZx/7fuiH5UI6XCe9eUsKafKGGkJVVHpXHvJL
kmFRuvppThf7CH4tFRGjO+xDhm6yXt6vIMNO85ry+SSmBz9dOGwA7UAoIATnMZpQaXBQBqSf4MOi
Csj3VKnSkhYhYOSd955Kx8+a8uIT0DH/fODtOEfYwvhF1mYJB1BORo40HyS3BQBYnROKSCO7+CWd
GOJ2vMz0UyVmdQOhGBJiKpxFPH+nPtzazYHSM6X5M0JGFOMEgicBcaJqyffyWmeynCEdHossGs0v
Hh95QryrA8Ht3Se6/1zBR60oeBe3iRajqKIyYWDXHGpjXMLMjUIwZK9vg1hwekBqNYiwFGIEpjJj
20hinYOnA5twZT578RwOePpL3ehwidbBtTbk4w1xlnTg2IjSWRUP6UWZzAWfR2VjV2tei8ToSeX2
D9mYqWgOQvLiLMHiwNQxZ2T8miOsfkz4G6AqEhL2v0M+6w6023J0XyJP2GThIKGXBdoXhCBzzkIZ
I/sFPA9TiTa9hNqhwh0omCCGLc5IVz2nvr5FyhwUsGHkkMY3JMZICpHaW/LyFubTzERW2fM+T/Ny
Vpzfi6ELBro+5CpYl8E893cg9mdQsy5SNFjj++IJN4JAnXj1nOaTQhcVHeO/Hgz+NRFwUEFekrDP
ABIkjWtg8/tUE007CDJw83Yopn0bBcqPQdDNnuxJqJxaXni0y7cKUiKKNGRHtOOga0xbsIqLnbeo
7TxmC6nSOb+eAfeF0tQoSoYrWI/SYqQ6JC2GgZGDDgzhhc3ms76sm57LzCFNzJK7cVg14ryD9DzA
Kcatd9l1IWR0JHRuWVAS31vYEvt/LxzNSvs+eQUpky4NddGLsxlsRNQKBQXxZOd029Lrd2DeR9Vi
syopkOE9twKgvS2UaToeLh+ToZ9at6QM68WbeCajctMTRwM+SudH4pjDuYw5+6vhykHnowBBACCQ
6s4+BJVT48yGsaG1XvTDrjbSJcd2OKC8IEOcTrTvNBEPttOwGwPcZyuNzTfdMZNtAsdEmSSR91ph
+pz35/DuMIMcJOvcZrV5r5VWGLj1jAHjnhCZ218S0YT2TUsGiSQboPM7fjmqEXXLQ5rNumURfbe9
OP2XR5CHWfg4fdlsdXEkHu/TPIY8JY0WUGR2P4qTDkl/+Nzp4xfaob+9hpf0oJDNwwbCOYdjfVtx
vYgpCaVE4559WDOqrVMVXB2x797xU4yAlUd8/AL5zFw9PdAgzB7Je/I5dxwVPYr3kHG1Lm+wiko0
1qL4h0IPrxMF/ezhsczmj4Uubk82u8yekHFfCj/V7APyDC0VJwMa1Qmn3QLT6xLvacBswSPC59uE
mUqb2ocUsR5JBWnI+dJSAKLqoDIaJOzaLAHkeSJyFakiBpHJcPxFl1sR5duzYBDci9ub5ead5NrS
IZWULbT1cfitfhztdJsT1jABselWip8EG07Ie3X7yWWlbvWpimKT5FWKjWFAhuw/7A6xBwTK0M/d
6+JFHdunVqjD+jB0mUjChBtDm2dBP+6IVtp9iSPiFt0QTipbygyfeWfb4e7haDGCwwKFNDwthWnO
kUd+8vgK1w7C54naVf6DkojqSbeg+NISye6F1bnByCTNVaQVW4WMUvxp8E+9+MkltFkEv0SOqmhA
dvGTaokszABrhsdXKbIfW3VfT8jf3cpsmnk4GLP6sHCiYf1BlTd7iNnHsiRhOUtweI8rIJ0nlS14
uFX6WCxBOhgkBelxo4jkvQlZEmoOQSPwZzhoiTqK5swSjRXNO2v4B71/8ZgTAScts4YZkWcolI9E
dSA+YMIwtwQKiOzdAWSwhDk/c1UjO98Wgo7pDkLJz+4QPLhVn+ixYCZb+JxR8rkSJBR5xoEaCPKu
4zUaIvh+1k6IHn4IcZ/If2VztxRUZ4suI2XzEU4VTJi0FryhKTZ5N6cFESUzWAb7Qurg8YYl/Nid
T/cHnUyaEkxQBZU0tHc8F2EHHfrE4Q63wTtHJ8FVUWCAsPm9PL4Dfc7Qv3ExUGGGzIyf3bdcKLow
NkWHiyCgS1uf9ngCqMZRHapxFbWJ7CONQtDCmQQkfn5YB5K2J/dFzkStCckSFB2Y3Dz0WLAzStR3
sojD5GK0/ussb9vwdeZVI8i5kCy68evMz/EkMgGQ+n8Ayq7Cmz/N5tw/DM/lktJpJLrdEQR4d+iz
j3Kq9cMeMJ6os38H0tq9fN6sir2WCE0xxwuUlmoO9zkjaMWR9nAu7mPymqVoloazCy1DFSnR73h3
MNCo203na0mGCKmmvGO73QrNEP0t2B4mToMKICowm/WneszfmMKrIcXIIIH8FNTd0lgom2E0PW5R
hKIF7RmXEHqIy0p+tNA4V9GBOtjJV2hZHUFNqSgK0PbiFa0CMC4eS45rHjasm2PONvvJowsQxp9H
NuNdHdUarTg5Zwy4n1Nfcw7Q//AdIle+hwYlXdJw4HykDiftjUaSqztwdlRTpHBzRscESthpLIhV
hCzLPJSj/oFyc0vQjSWUwETEhK9dH+8TAeWTVySvaIkM7SDOEc7Mh9hPybdeadyeOxnRVYzlaDEI
P3+kKkHNQkMZQ+SoqMZ5tc9c0C99lD5tCE1G1Dv0OEMTMGNNHlN0TKuCtZAS7s/scp5R0XzRdkHh
iw6WQg1VTrPKXbwrJo43EXyNlAvuTTIOsOqYac0a9hlJhCXYF6AZEuR15inRE2R85sPLpOmkJ2P7
7PNoN2ga3uEoot3DdbnjHEM+y4XlZnhUw6ILhdRr2IZhRVgvN1/mAWWGAYI9InNAPNAlzK4LRDDx
nSccytWRqBJhZoGLEElyUlk/r/WOqcNhc+Bp3F1m7EMkJ9Qh1QGSL/gXhJMdTxAGt2hoisaC0pYw
huEaYnndLX9EG5gZepZ62szraT2Vs40uTzSG9vw0MncyS+H4uA3R9K5lap6+um7e03Kw5pIe85kI
+QiH+wfFeWHCgr9bE7CB2bRCGnQCTPz3DdT/qTDaaBe3P6BTsXqt0XSrC+kSrfvQ5hdkYOq4px/z
IrlR8xVDXLUFMARziz73B2GUD7vNZVPBS83e08vNrDrKT3SyMEmIrbcMe4D9BpZcQvrD1uCQAQwB
YnpP9T84Frpo/WsMGexd2S2jy0w6Mwgu8XfrPoVxKwBvqFa4PeQ0isp0D/NHfBPRHC2SKCAsXLLj
Bk4dydGLAB3xnWxpumrNM97roo/chfdIyb/56Jake2UhfsHjCDEB0skXaEXoAp9wwuMacQ5KtTmC
4uKAVp8k8egbPWP1PBiPkuzMb9Z47fH9Yarr94LGeYs85umWpHyDmyioVgCQKjMnpp23muQfu9Kh
iHuL30Rd40obJYNjeyDYHVx/XFYmr0ZJ/8KZR5B8Z0A3fnAC8AC9ZnTayvkzl//a6Xuh/KHXocY9
U6k8ln0mLH0QcHPDzPZlv/A5/jOwsTQwy1JujlAXMGcaE8UO7Srls4qSgVwbpOBMWsEZB2cFSInm
h8t5kywFRAC/p2yUzFiAraEaJRDkKP49bcVWnv3JTAHjANkr+w9IGDWahPuTrgu0nLMOLAQf+wnm
DgpVuO82b06WRN/2defTWJmC1tcc5CZ9yHDFZVdWIMcPAPQXk4nHvwU94PvULd4LhrXcLJ1gS/IZ
iOgidbFvq6cPvRoFK8IAZphuetyFJ4OewfWc/EwXUE4+R53yeJXzTfOGt5tb7aTWAd2kjQpGNpX2
eE+JNmnmHNEkSOUWU/RUj6s4IINGMotzF7bDQL0xcNdQlnRi0pMZgoa8HR3QS6/vaHtErZINTeoa
BagmFZ+Pn+cyXIkLQ0nB/j2rEypgvk+i70E/mihtpPecS2eOyEWSheeXh1LHiU3dzK0//v7SBd1p
M3tG/bk277vKgnOYuyWlZsFZUdr8FFeE39IDxFSxyyAhN9/cgh7TS83X3TxqHPat+SnMRjwgBYM0
VP+BF7eLuLksC55HVDHqOscPEqMmaK+kKJggd+zemIuW9Pa83V4IlE3K3B+LCl+wjO7tva12o+OX
fDLjp4Mq27zY/fiipkNxOjIvfL9iD5HF5LbydMSZPWDwGM1AajoyGqjO4PX7hCSQ8qeLhSNPdHAH
Ph/5x6Xwqz50p+vZ6XPfQnSXQUFVhaqKRobkpsK/Pz0+h46viiigUptr9GHDdq7Q2vdaoZ+7Squ2
B+t9OXSEl0iXwqlxsd1Gtf2BBrn+nBoMr0CD8yDRrn4zaa2wMr0wVWazD677u+59UImgtUWZUMZv
coXTvVKe8nJapIu7PMU8UAcFydJpQEaPoCfAvOn+Wcc4C3lyMST0lzg1NrcpSCUPn4P6WwV/AfsB
+9S8ZvVBfsgCvJFq4sgk9vDUbmEwwA3vi0G3yNCLdItnPa51X9LdV89986ooMvKgxpM7iodp0mlk
hFkQDK9RrAMi6T2gKjFkO/eY5c20YGgKZmH/cNUV9o24pa/HnGEFNfmLkWkOhh3cGkwrBrpntCrR
7gi3yeTE19mzUDdBFzNEESMGBByODNixAaC3bLwSsrl9EPR5cRjOv1CbI6oS3Xy4xCjaBKuQmvWz
B0Hl/6IuekfF5B6oTCqrrQOqEfSV4hvXsNcYM8knwEmHWS24Bz+zNE8kA5sMusKXR+rO+OnIyF91
UEuhNgSwFy5pYH7Nf6zQMu4UECqnZ8to1HKrj78lc9gH3cofOp7s6fHbJSkqalcK+D+ZkH7j37yO
tLAP04hI6Q25IOYN3YwcD+cfEr4HTHO5+oId1uFnq/CKblIlb0NI8knOZaKawqCzb1ALczcCfaZ5
oAZG+0Logt0iJ31NPr6CTpvQFIoSApCA4Nmu+DgkA0Ti7yl/PZwvRm3DZqH+gg/m7wgkt667zNGs
FJoimyBC84Rk480vbi2RFoKzcMr0TZA0mEBDT9rz1SP/DHR/xgs4qlctKj4PwTQwZ934RcjGNeDt
YJGnEmaF1w6JTVT39GExM+wQeBNVGdy9O1NNGq/5px5F3Uz5JTi3y8u6IzpyEBci3qxQMsEtdkaN
dGaDio4JbExy8TmAr7t6p4ePICPjqkDOBy14PX337y1i6SeYJGy/28Vpgo2ld3ytMSlsSKYrQoy9
d+zPnB6g8BaBcRaKGVOxfuS2ZZNrcLq7SOKc1WPe+H37j1FImF4V8wB7Zf+tflw9AFMGNgli58MV
FQwO4wlpZMRoHclYN6IyM9aD5ROq/8SGbM1Qvf37qe3NJlxoIWY9CTl7Dhjx43YxdwJZcmlaM8JZ
eJDXdBqO0OJRbhozxYDJoOmCQaYKFbkHYsQRa4RfP2Ag0418DdxrdhHeImnLdLRwhPeU5Hjkdpg0
UENIiw7pjPhpCi4TYoq4GBp1C/DIFDe+mDwXeqgnKmEDJIPbb3JwjcKX0fnTR5zY+4LvuN337W+C
R9UjzszWPYKFJoQ5bX7YS1N7jTuDDrm3Ld1yNdiSKwC5bRCNF8Gc+WgC3eGKdWKr4y4qSQdBRTl9
R3f7M76FYtbWzxbLQ/PJmI55e15vel+JyeO0XXOJHH3SJX1p2kODkP8h9IgB2xE44ihYXFCJ4Lup
lwP6YxntDmYC4xexsUKs9SbvDbYwMUOPsSYTbbmW8QyjV6PRaWzNqkmQScBcv8lw3jFIbPo4Nkwc
wz5Aph2XlpeTxteAHIaEosR68Gne/F1f+EK4bagS+FMPr0RNGgZ6MT5vPknnI7EyeTtIo4Mcn5RC
/p8YJiHyIaDgWNZ/nYgkcbASizQz58UAK3nOyDq/Sp6L6+x6ZhX59QbwjLvdgXwhgd+m8Tdkq8GE
8eGxqxh7lQk7Jr1fgfgRA4yd2gTOeQ1zApiaZN+Cmz2aomgVHW/QscNcXWU+8B9cajl8TrqICUHO
MCwDyUJfy5IHY8JGzL5kgrMxU0naiFllI9ptPMEOdYrT4VlG0eXsh2GxJXkoZlhQ9PWfDgvFx0zK
HkwQEGeu//IGC+04nLWb0YJTDZhJDrCUmZJ7QrmBSlYojdkuuGMgoTIGeRZkANDKCKx5s67ZANZN
xemVBXe60tTGVQbWBToYXbwmlvdZ+B7fli/6Ef3cH6PnRyV1gya6RU9syBoC6kfEqDkRicIFxJqM
wiZbgASPpohiPZEiMvBRc4qxZROugMdVQgTUAjiwE9nEbG43TGmgX4XYAamnaVhlDpwmQ6PI1ber
ibhxV3wrI3AvUlIi+YB6ilFL0uLzR1FZLpGx+wynHZP7Hatzpnsz4qx2rxGHj7C9rB4rUnAG7Ar/
jjQSM2WjP2Vw5uqL25tgOyTz2RzQ3wBb5c2RI8RG+TQ27xUMq7mmusFUS2TWlKA2l40DgGb5iRG5
z3pixBjRjMMwPTSQ9KHs3WZszGy3T3waGGpGfD6svIQCff0/MulcNVEIMawOzJ9wSx8TJqfLMGaL
NrO1EOFW8yYWom00HDDVSPvRCPPp6X3Z3OPBchiRrchmDwaMnRetuMMpHfYACOySp5b4Wmzplafz
9HD2O0iplvQ3uC3aqIR6z9f35eCI8Nwso1v4TTq3b78WnIEwxhc6PUAM1hsSKOyUZACxbyHd8cv4
5ReOOh9ZZSDExS9mRJFtYrRxydIjqQjt9sdQvMux3H1DPo6dhdgpcKYaaXLDwTVEfKEGSDxUF8TE
evMqOrskYV3kx/JVsWnKBm8IlTQ/JdJQ+PS12eKwZ5iv2ZB3iFvXameUsbvn5OWwlcLVqa7Mqh+N
07kYYgLc5gwZyDKyLhsEFdyrlzP0Pty9ylc91WMLdpiFAvkzQCqojZn/xBM2Ykky7wMCGB/1wPh7
xyBRfDiGgfHe8Lsfs/0dwxf8N4PX8Gg6Ap3r+5hNiwQ6E6ISt8lRTBvMwR9R2Y5zXGdCaIiZCnXB
xaXdRJQDKkXVn04xMQGE9JO+p9mlPc39ftBzB9E9vACGvubvSTsBjoIFrcdYJ6GHO6+yGA4MkJkZ
0A1Y7Kp96vaBTfuAiUB7Jvlo8cNTJ11AsB8+zuMIIAk1rIk+JfjsW5AQkDJMXeUWp1MBxLArEzoJ
eo4CQgSOSjV+fCjikAkmJafnpGIHae2+S1+FrweFLY7DdT/4Osjncdxn9vIK/KED4PDogUsv58uI
LCbil93MOPQQRFTsJIisxUWpaVFgAJD5o4DAS+VW2+saHK/0voLepF7yZKfdp85wS+cwmIM20XVQ
Y9y3vKW2En21viflsgXK/c1GMx3x4gJC03mAJen+j5xhwnk2w81rLPvN6gmyvxKgbxFcZjcgmor1
Aru1+4K8wN4BBuV8pQvraTn5EYdwgdUGejI1yBkECRAEha0BXj037wM59Vt4A4CDmDAQ0olAgsHZ
LwB2BN1YgjiWhUzcQPXjXNeDcRWPDnfdgOy6jC8UAvH7kNP8rTs2xQObbbNrDwxTy7c0R83u4vJz
0ZXA5PETSPc0PKlnZTUiCWuurepEXerIlY/91BxAbBIycB5yR3RDCBY+jqQL8OMZYwyBrQ+klUpY
0HdFuuYAaK+b3/eCDkNDppp7FSc8W/owM5Wh0S/Mn2pixrxnKF4tKE3eDNzePVRxfWGUpN5i2e3Q
qxQ/0poUyUZCr5zhYVT/F6O04HXeunGlcSZfA10fsmOOHbB1NDfgTOByqfGjuGDgAIgytxiTHWhB
avbuln4qkytlN4MVvg7TC+g+QFGupIe3FmY5QKO7bKm49hhk+MM9SpgQ/ToOnwrsgnmYjZVi1mXe
5MtU+0TqkGTAfzQ8khlD/zJckjmigxzvITJ90M2eldvD0ulmVW6pF1Pe0xrzcTJhZXov+lHqXf+0
6IE4ctWff7YZbgMwC6TKVMdPoRfvuKDYX3kGACMXmOjoNEkJaOmT0z+sJi9UdsDITADkcT0JvxVg
GEw8XkpAwdqopzmBgCAkLR4EgytLGwzfubrJRgG/iWSwERAna1GilVzTmUPoark5PL9mdNSsSKgP
ID1wHQUz5dOUByZfbiA0gYXARxoAAN0oExnAozNBIcDNRiiqW9GNX9casZyK02bOpbFAEtqezT2q
yHH/G5Hvr5KXb9zIQYIco+ngKQAvSujX85/Bg8wv4rISFMuTRsjfXl0JmgxFPtQHm9LpYsz9+XIy
OfyMJeIMEnuKqDP8+fkqW6lmq7gOEBCTc/Q2+j9TVay+iLq2vj2mp7mXq/0sGANA6r1VNw4QTzMn
NuDHhgMHD7ehjS/svaAipHtBlbe2xvFHmieVhWK/GWvOB2DmwGEo8UaJizZURLH0ZTgN+PyFRZtM
AgPC6XLzpCRCe8JUwxeqYuNJI8D2hC6Y8GvyxsF8wbokhnNYykhEU6PnpDVGW4wuEEU4nof3w7z2
TdxRaJ81q1IN4BBSA8nueb1MTTEu3LhC5OCoMS+qzq/0YZmhodHLrw5NkY4MmzEPYOEAOXsk6vgg
R5aK0PRjNPvPGbALgZ90bJc8jF+kSNgUD8r5BUzN8/DvVqDjAeFpzm3K9BVjBB4Hbnb4zB9hvlJW
1y2b+YNujufzNNpWEyZM8HjOeaE+5gIs7Rt1dduOELH/lRNIPZarQBfXpMsp5w4kD7r5DC75Ozx9
GDpAOZQB/wDYevGby3t2cCAPxIjog8ndAExEgJkFPU6V1fNpjkCeiPA9gQmX4nIZNfsCWB1//Gv/
Rjj/Ek6YjNELZCfz/HCRiW8gK4DYPfTKWxYoAgJ2EohulTaKu3SuNvoUkhThI9gTOSzUHZX5Ug12
eYDuhpcjsxK5L7MxOJJt+PxHbiK3I9YczJf/ot6tyJjK+DmbvC70shLPnipW963CymKifM0TQix4
SjqkJy2+EFheVsEbHyVnC4cjyAjO4Yv5wbKX278l1hzutzgLWljvH6IZIN2KCbYPPEsm6+QJW4sl
d8piv9FJ/sPuYLcrk6gH9IIS4RYg5KidW4cVLjBUIAO0MjHvAOyNDea3uW+Bbflc6pltQf9TzwRx
gK/lFg51tjDUgHhEP2sOUD4uCLu+Z6PiarQnUFdIdOh3NEoqxheWK8qZHTuXfn6crkdO/+UVmxQh
2CSvSwKfG616CfqKbs4TxKb0PPURXdMePIkbkDbSpuIhBNYjBp+AZGZYJyU76Jk7C8KK0OVyBkOW
O7PcaqS2GrejepQiSWSc8199MVqjQIRsRppzrs46pBtYCf32Hvz+mlzGJTrBy7nP0VgnGUuGSVQU
vBD/EJQX80s0P4A9qUT734Z1OEKoKuoSdZbiq8nW71MxB8guzpzJPG0bzl5WBmkBeH3HaDx0Qj4e
fIZ62vbMUSz98cj9At51nVTH6/G1EsKSFegqtFB2Buz8quJhgg+vT++UuGMYo9dKJAsbHKN8POkA
Xwkyy8dHULkHvr1u6pFYeexZ/EQPsR7jrvD5nz5XW4b5wAfGyscAgRKbGVOdqXX2C7gAsSKDd5G2
3GyAVMGVN8RT5k6N2KNxnpg1uQhp+C6D/pe0ueWLTmmpglGR4ngxSWGVGSjdQ/DkPO92mWQ7+fw5
w7NMKQyQ2k1574PwnnBzSM87/w7adX459IQOd34bM7zbf+6lTUmw1TafS3QGpHAANsL0IbNKV2nw
2PaPHCbcAcSbrPIhIhsDJqlgdvfXwi8qBm/QXh7VaIASnl8zx4aQaZYMlqearDQ5NZ4E0+EGFuZL
SB5kV2yXveN3z9FaH372d9od0F9NhqfHpE0GHt52OLCPQSrA9DeG8GoXzY795HlWV9wczsvfvJmx
5p9ndHaSIoogpOmwEGD4QP8ke/4Lmkz/oKlTsnwFHwBN4JdT/tnsFRwIZ40tAW3GvtnhwNgPGcKI
chC+kAJUPDKs+yEQ39NskdxhNqSgOwCYLLGDBvfF96wvr318GHnPpnoZLdjq+JYPMnDU6TlRLfGJ
rfK7H+gMyTHZTRT47EiTTN6wwNlbgRwr7Fo0BfW/3YxRMcv7IvOf5xcCK7hWdBT6lsZyo28H83uY
jVNPntaJdsARu/nsseHbP5cr2OyL+Ivf7EH6FwQz2SefuF2MQp5hLMj0EJ8zBbW65S2ysb/OhMYF
+uw9I1M/Yt94zX+4/OU1fBRHA+pECBuaGX64M4to8FfOm8Uj5j3EtznZk/u3d9sQ6TV+jaX4nbwP
BfvO5n4xUK3MBtHjUDGaFRIf8mWrrOTzd1LHhc+Aa6eYIrz1NffiK0sko9MnT/z43fyBy3erXvw5
D/1qLE+53rrGpCmLAq8PsOpIGy0hyAjl9vjrZDMCDoV8pBI9wYBp4dblXMW9Zpr5RdQLimMbQLhQ
lN5xlhyKHdyXaulHZVLG+vKWFO5lrC4f2FQ1MA6WewpShbxfbLnOPanGHIij+HH4ebCMKAiYe4dO
PiVAjCQeYWYbmrBbpV3GHLqxllC4V06F2du/7+o9E9nZve2UrG3qOwXI490Zn2MWFLuB/Y1RUP4S
HZoq0RevHhD419eTDhrTre2hL7lPIoS/gL/1+bF7z8pARfDezh+zW/g6Zcd3nA1gW4Pr34OZHQue
InatQUSl7OfB23tNNaIO3ov2wBuaSnBr3sBtsI9TQaNO/PoAKX4XSETW4U+ioy8TZPoBULX3dAfE
91yCyiI9AuXTx3oQYWgUzpXzF9ViePWwLG2rVWVd/H9bZTsdOdeBySIZITm7LbH1I3CuBd4EREYj
sGhijiVW6nB89YBzHU4Jit7WfCJkaM5aojKBzruOzDJoYzL2A0jpOyQkin+b+WAeIPpC9q7evPbI
tzewo6DHQSWIMBb5qxS+wwalAXUl7aub7oeFgSNsc10M0OFy+v5cNXyJyhv95OwBREr8LyOcNNKq
hcyD0rUfyv4XRtD58Y3FLkfaQyH0RlicsMVQfDY5zW2nBa3Jph/CycHtv0ufghh/vcPvkNj0D/2z
vJCgJu3XmRcxiykAEN0nE6aWWvA6sS+lpgx4NNNmD6f0Pn4+ZqyDFqH/5CX39ZXSnXcL8LvPVtxE
Os0WuWtNc5/FjOsMoNUHTx9nJy9F8sCVAF7iJaiz0qfZ+QilyKmbD+zRgTX5NHO8Ss6jjXUgj+Lc
ToZb1an36TZl9d0PNSFd6B46ZJoaIT7HZnPfc9LeNauj17nYn56RabZCgiTlCeo3V+9cPu+VXpwR
ahFiRP7NP9FiTt+EDBXRcJuvOHc+aH3PNwD3PeAQAZXoxu8iCttFEzPlMO4h0VJirrXFqY+iieIJ
NP+7wsojPEaK6K4IxvPwkW44hvwU14U3QD5Cv4SelLZ3N0BuzkRq8hIxX8hGs0JC8pcRAtU7qhgs
OFbQCH3t174+YRVyaYE1UOp6RhqKRxmXrW9kZfZDksfOKmgKakEY2Ek/IO84BDFA94IWw/5MYCyu
ohyqvV6INpIMinTaHoYOPRq6/MzLdhgq2QD69pAArCth/ij+ybciFyWia7DaAJLTfUVvW7Hg++2/
X7RnYH042Hc7RinbaABRUs1Zv+Hb5p4azI8wES2jtJb+0k1/VUe6ozuF//77buhlhpNBlG5JZlbh
n5X9Y8ql0iDgPg5Swr7VhSy7iRAs3OMHcmcQhcymmM886UBpihrJETKSD4rVyqXUc36R5FbkMEE/
1xN9mi5lh+hqDyGFNXClODN7EcTEhUUibQbIE39BPUeJYTczFG0TxgH6hKNH1bS/H24e8y9k0gkO
A3vrpPF/AZHugX2FCnxYKNMADsksBtOXzO19zT0NO2RuvXHOg/yLJTebSqbwqsi++PVPq2d/fP3Y
c6HrUfXns8LDHTsBS/iuSP4O0fTjGP0wwKSavR0RfC6B3Irsg/f4cMSjyBT5zAYACK6bdsFq5Yal
fhFkKJs7s0+CDfaXcQMWOPTqmKvPbvGzr9497rkUCFLMs+98fBVVNiNgnc+8iTi0d+WWQ5pTx2S3
NrKdALguwKSctYhCUS4i9+B2aghDUDvFul8v7s6/VOL+gWQvSDy0/kLXOUeR6h5jZng4uf9xXiBn
QBSRZjI+hHC01pfMnsmmZRZ+Zj8mHzRduAqsESs8d7vZUsT2oycjaJqnzuzwmVzcD0bb2V2kcIzT
FYwJ51PAVuciB5xUzsi9AgqSCOrK9iX8hRliMj0CNPGHp0FEusMyd+VpuVZPrzNhI8tDYR8x+e3p
gcNfUno4LZz2eAUlRTp1OYuen57oMMD84uXQsI9Zz64YLJa7mk2/NOEye0eVLDlEnkCPF5v06vHI
ha6eXtepc6TfJCWE6IUWFfJr9jqrKIIIS/Y+8/Y0ROU6OtymQoJH8CmZnBjKSePUvNpvQFLQ6XKE
wZV61S4l1r06XJcfkUViv7cEmy85e/bvCfpYZKD8JJyjmAulY8JndkfQWf3xyNngHUPNANUBnErq
Moov1IT0r7r/9lKPGDyyNjix0aFdQY2EFpTMrWWbHJjzRiwOwTEuMlYR84oaesDBOeK4fzAK6DqR
Zz+eRHgVfoCsD7/zkYdB7AwRnlJCok0GdXRH9qERgW3IlWkkiH6/mmfdeFmlwdI0ZYt6noeuhMJI
mIoHYTp0PgLgxclDpor1ZetqzYeXKI5i7FvodSY/2NueTXqf2xHdjm/WB7e1kUCgh3tMaJOYkiUK
MgR19ljk2zAiy1PHL64B5w4PHK/IXvWzESAGOqROUiIq7jPGCjgzFMFu5LqYHwdEjzcEfi72pjib
MjrU4fccf0HrdkT2lAKndxS+Pghu3nDBA8LlJNVBJDDw1qVZb/0c4+72QQqCyixZbP+RdFfLjSxL
FEC/SBFieBW0mMn2i2JkEDPr6++qc2MOzli21F1dlblzwycbZPKuSxmfQ9V++2/MgQhGwJNq/vKx
Y3ImO7WcwzegXovC83oFmxdKFp2ah+NhadFABOaFvlM5hMHXo2Wkjex8c62/e/JJKvlizINwt1Qx
ztrZYqw9qx+qoXTpLWvXyUPZmegDGaNUPx+lW7NIUbfpa3wGWbOnwC03e7PM0yZwuf6ilGrsRirV
8r26a526h3oPrt4sVK9iwF6dnId11ecEVeP9BSDPTa+o+xfmckS3FdbubR55hE8+gn8itFcSo0VF
KcWhh68BUdQFz/A7ETD96ql8be4IE4MDbIq1nMKyZjvUxOy+WPQMC1NtNA9cHEep8xbkra+AqaSj
b6ZWfAXd3jZNEDMUHLRwQJUoJEvP4bdLhgtwb11rL3ce59Ln31Z+gxkshxP3EkBkDxehUdJltZNo
jATFrgJEwDkRaK4rGwkT9Zqq6/vYTfOp3XEu2gY9neD4Yo5cCTLWTKmwg8/KpjYJLoTrD6L67r02
vVVTtd/bCLgRvYaalLWTFJe9z3iuKiy9Ere4vi+tXOWq8opZz9NvU+uuIoVdS/BggsXUH3nVN1Bf
4qhEtmRXqen3tdeNbNG4t39xl1+t6z/tVxdXmhDnFxLccqcqK8ZnBTv8hgEjsHX3canvK4fPzL+T
xXdo5JpaldKs9orwa0u5wRcrpNa25lK2jSk+Dp/JVrrVK+gn4pLf3tV8D2O5ne2lFBMepOoGXalq
4N6+fWQ84xlFZrL16D4xWwP7M1G7VvBVmg8PaLb1iAqdM55CITx2tKhSNL6T0aK+q3OWGphgCyps
zj6W5i6hnrPZ6JPnT/jN2P76te5Q0FdeUbzVmTmh8987a/hQF5rSyOGb5nsPBODR4irUTs2gft+8
TlFKicr8KLXFRy60zo18bYkT3ss7y9vv8eY72A8v/v4zuQa1iddhx4hQVL1WH83ZQIzABnN3nvkJ
+sdURbtxCSZMpcUPUF6SzuRoG61tTZvnMIFlW0x476jBeYwS/3ycu+rhUr53kq2zEuEoyOQ8vgW6
gzb6N4j4ldQ9kHkYafoVzI/Gbqx5WjUBfsBd3UHyqzs4RLLYwQtb78qZoNOO1rxXeW4BUBh188sx
Sjx9bFKD+DGMI8KpbS7G2+hcO6L+1a/T2SfEW/k/Ov5ANmh0F+SK5+mtvGttft5/x8lptJyku5f6
q0eXORDi9wn72X3kW7nOCfB8nmRb7366DtoytDr1YwN9qmfEulWkZaMNp8BNI9+7EF7wmOoueq/u
bhyv5xqF6utnOydZRaTPNfXmq2rGwl3iqisCPPIbcr/853RVuTcKlUc5XwSjKvHs81XTyU4BsjHZ
/0tCl5h90BShsgDxloaCwW361HkRbaLF1cHAlZ5dsLG0KcXaD9Y2KYXKqXqcz2f1QumGQL5QfIBp
DqNgEbWsBa7OqfvCpmwrK+P8xGonpItYa0ZozFhLtUXctq6kUDX4LLQe99EtNU1s+htKF/x6BqyH
8lPvwxg5fa/tz8MtONpp9OaVUYO93BiEsvdbRdlreZeMrkgHPE/T9Uym7X9ni8aBRci6u1jUF4/2
C1WVmEfCSPcg2u88fA6hyv5/H9lHyttRfHL5R8dUKrQ36jePLK5G4J8fGsH29GSf42z1uyVBvTaP
3dev+czFxMnJu+m9k5WYaSlo/sso59hbjDWw216cE/ajfjxXN7/GjTFowrt2fdf8d3Ib7RPtM04D
Vk2msn9XUvtK0lLsnbTbHG4X5evfAyqlboYl/0GxPRQH1jly3j7MsO7YcO/SHVsCwQEl5Fw+/2VZ
+kofFeRL8f2ovrKte7q9T9UXuVbh3JxduolU/cBwEwGG36nB97qzfbU2j9omGSWSyNvL4vYyvKfG
Gu0H2dWytr9MT7FJ6tpcHj5WdD286NkMikAUhiShkn7/yqYpTqoLQh6F2JRnlGsR4X4k/936xynQ
6NTfdNqAkHXvPVXhGBSZjWvIcLCCOPwyOSvKoBuimOipBGGeqvmfHBDTjXpOw+htxcx309B6NG9f
21Rlj57BZJ04Fm/Sovr3eAdjdZXjvsfRb7LsKZXHzymWNDSP+NWtXJV4bwWwb3L/BOMVCyfU6sUf
yhH7wMmdWH0R8hyCgj2v0L0Esy8GjfT9Eq6/r6PdIFHLQQfb+khztuTE9yp87AYLDrP5Uo41FrGS
CndZvrzlHWLMxoT44CpgScpqWbbT6DxHQjfiGcgdnpwmOBVscGUzYJAnnJVfl7/39ywdnYPtARk2
w5nAJn/jVE6348JnfrjI/btF50biXmnko30FJjjMnhufaVZXIpOu6n7DIAl61fw4pXZZsnp3tmK2
BwRguQpqfOiTiVzmI8+aC7fQQV0IU0gzhNWE+46A6ewYR9VN7aymD8Pl4QrPIl68fwWXu9Gjwbk7
09t/3KGEL77R69GztZSX9gOggDcevg4DBmnsG12tTS1vyWp7MxVeBeI64zIOvQpPIpEKVqZsY0g2
0w8U12LqW4LM7c/c6/D3dhYb86DkkTYZX91L2UF2kPjEU6qbfjBNCfRpqcLF9GD/YSWdf8JIvn3y
XKtgBveuAcbLPb+UD1xOaRdB4JW8KB/GBHiXmslEmOvk2I1so/WSj0OqW+hiBIrUKRGwIWc4MgjJ
45Qoz0BnIqUWCVu6/DOu2f5ACqghCCGyoFfaL/5ACL4mnkMRvGIWv3bmGPNbvriGNONBQksUtkyM
DSrIaGAgqJynYTCTYKO/LH38naVD4Om0FH2sebejLerXsp1ibnChiGkgkYCTY7g07xFxN2HvKmKw
EVEIdHd/Vs9r4OjDbbs1mOTIf82nEF6dsOip2tDtcH6ahIYjhkiTwmSCLwyZtk9XE1GKn08DmRJ6
2/AEr1SuznYf+wpvocmyY7xqsBt3oVBpXsLpsjnlMKbQozjBvisdWiJti/Eo1tYdl5b/QH6v8usj
kyn66xLiaqNlbd04jnOfF6Mq95m7lNFqITjauheLbLiSIZvOMPmPaW3nOAbEFX5e1WAsfCSlz4F7
NlQ452jZXv863R9T6EoxrcW6IWo1+mc9RSAEWWPdfQW9B4dsyReTJUspWUR8nWZ+Lo14jXEO2t6j
T7ZMvdSJ1QMRJxjw8UTqMPgZpzv4GdMzQE8diXrk8dnIqzLgtQTAWQgBBJ1SXVs+QY9/VT87SCIF
zei4L6xA7LRICu3FcD9Ozrft/q0G/yPCS5cgATxSP35ssJV9n5OQ1WWPHhw/TBLRwBqz3rOfGOw9
vwl22puq8gZZNLCEAhXrqpHM9oL3YwolkuE21ta+/pOvaN1Hki3LQbp3bqYGBAkW0QX9aQtVAFFH
L3eN/yqH3c1AKaMQ3vU9LKvK3P7iGwWzGcm+1QwMqb5uPGpu7GooqYzrrYFqn6LSvx9fAX4wBiUo
C4afKJdBfn1pknCwXr61yQPrgc38rNN86pwzrdevQCJAGL/8aWZulljOkEGUZgw3DgocuiYUGlrp
GnFNJat5XYjR2qNqKQNZomwhIwnWFtBW83/8VQC54PvffA+vA5DFubp1whQa2bHKM/kWwd/zwthR
NkqUKrENK085QCPggPSb6d6qBQEdCvS1E6B1eSgwIHoyKcOdaWhFKjS+Zq9l4EuTTk4DlC4HMCpr
zU5Ovbce79mJt7BjOnm9tmtZKO7WZTDfgmtNRAWkYpIWgiX1rPOTb57dlN6MVWKsu2CKsKJas3c2
r0TSO3U+XhFvERmrKMECbCthkV9b7A6qgWv0wgjHVrBBpKs6/2IMihPiNR4lrGacuLTMyHDUItQy
44C//rdtOWOcX6mozEO+jAxZtLlT2V5DGGW6YosCCK8GrHG1jbzQMWMlm9o3ghEMlMOGx7GPswiH
e5ww79JV1c6XAGl67XuD3Pvq/swAjunit5NOh6nRtj2meWvaSvndFNxMWX4wlRukQ42HCRN+IgAe
5Lh1kmeJ6cAnTd0fQaUcvy6okH1mCgNcoNpBq7Qrfa5K3qUzP4SHBJ0iJx1lN7IUSa3rUHkSSSMA
TEjrqrwB0VbPrUBk35HWsm8tLR2G7FJCIk7WJd4GZEA9l6+yCIRCkn2brqT6yXjtuvt6J3pPtykb
xTkvLqXyhaH5op+71B524SiXSJUJNLKMP5u3RDvvhMw4mFKnkZHhOkaqU03cqlgMb2aDyTKvq80l
2gtU/OdQs8XlENvvON3P5vbQnXmMXpXcpZK+j5lDoXZT98o8knvxEqkU1AfY1D5A+91bf22/lgap
niuIVLtA0S0vjAF1snmaXro32v3FkIW2kuaCi10Q6bcY7roPvkePae4zNkKcXnv973G8G9qe5oq+
QY6/b2pU6B1/b3MuSGFX4c4+M97fl2Kf+185vXrb4YEkQ/1rQR2ahdZyXOjxceS4g6h/bmfnL5qx
ymOeGF/RNvuM2Xup0UE0VdEhd5s/5uzsLn/p/l1lOGunJANJGK2LPmtRaU6SX7cmUMkbudrVeTJK
eRmkaxkOIr+WtoSC+nl0VzFqp54Pa3M5ln07LZS3WLwHfMzg8oIGbRC17W9/T8N75xThkTWdgfLK
AxOUHwyKPbkKxmy8nGyma8d+OCFOTsQrJcaRxTzGRucQ/p5v8MdzIxFR0WO6wJTeCqcltRxcmgwG
0Fc1Ioiq9/a1fR2vWIcFnjFbnZKpTn/fl/tk/0uAQ/oLjaY8JNqCfWmYlLK+lZFR+0lWyljg9Cl4
ZPCM8Daf7dUw2yzYvZkcOeEPYabWyDZjtFX91/DSDdqXoILxy943tDt+JWszsypq/BYfn89kRU6W
A+7alsWHKb7sx5vXqpeQ2RzrMRxDlIRoI7wzQer7skWERwmb04KKe/iX8nB5mgkOkt5CFuOV0CWG
NUMUH8pas0ubiX7FpC74vQo+bKVLEl5Y1VwjthON5wfiphSoWGUGMnsPZnoAfhZShq0TAPSqkazP
l634F5Z9P2nrx6iQA/pg13sYJCePyYNE+JuDkEvGZWe+6kh1GK576Lz1+zTWIWDDNWc/ii0dXAi2
0xzFcLzEDsFwUu4SvHdq5OW8cYrSGZBVB/4vR60TgwGlKDgSRFZZVOGK3Xxx39Rn2vBXYqCwIIYx
gMCqHuYX8EqiF727rXgc7M2PvcfgZDTQY1Vrn75FoRALPtK6Z42uy1Q/9Jm5AECxhov5Ef+PXrIP
3ZXnZP6Xrx/nj8+lcv/n0LDNPfTSDyrwi4nX4tdblnzAOZ0z0aJaGDifyolSpp3rRHy756evxPSJ
+dtIyajfDEg3u3ncfmOAcVkgYYdmitU2/Q8X9BPv/0NlAw5z7uJO3CQxnIh0rs7nLW56yFw51jne
YBhdUJQZeilM0oMEaIAe9pc8thoUFOxh2Bhk7C4EGWjpWWjhiV0qdCcsUvqZpL0cI8H26YDWaaLt
0sDTMe/1xkkg16K/E+jFOcs2fIYGWwtIQ0hU9TGDzBZEAO4nukn3knehj0OIMuj26tRedn3hJ1HL
nKLSecMzf5xqKwHyvd2Xo8HUfSxX7jMDN0wwRTdgqGk3A+axUT5dvCm3lY76WL/UMFmC8lpJEmxm
l71nPSjSj/PUcFlPqQkWtTtfAb52apsEe6Zzb8VpPcyqqM5FMdiHhKu82P+S2Q9yn09FV6CUU319
I1gzcXJfAFMsJ/bdQ5gDPBwTrOEizI2BQWX7+RGs+O9QtvynEEYGRqal3teqmW2bv4R4Dof2gtaD
+2gvfN12jg/cOw7vAKHusgyxBEEEmwnEy4aJADY0RYMTmVFmLc9ZZzsMxQvSrtPOLJkDTWdWQ7qs
rHuHzmLwYNVzbWGPDaybAaAKHm7spACA83Jv4lX5D/VfusWy9ebXve1yACs+G456h7cEoMpx7nRj
ixbYXGPeJeXuHF4Gil1b+4sOnvyA+fcw0B94XqmU05W3s2hpY7MDY0EfQJ5GoMT+5Hr1F8/1Vf9M
PfQy/8p/br74VVYzTdwD2yK/61Iw2CeMqv6njzPtKESv6Zaa4q3+NUwcLkfP5kOtmZV7kbupX6/d
L9q5/2qbWBMvmDCNPCSsX6quZzvWTHR9XFFBjMeQ916TA2nBbrDC1mHXV2W4MPI5WNUsKsnPbXmw
ZMn/nB+biFzsyU4UGlYBRwcmdBGExWPAldwjIsSo/JYPc2lvhzcGgxSj3AwKrJ0ZyWIKh5NONVM2
pGjHOhsxulicrf+UTrIIuDd24+11OcQiseIZbxpL6O2V1fASbIylPkQcS8zB/sPHM3C+noKB77B3
CUnIaLZ9zqvb1ukvGNVemtJUflCHRbyE/u9AckT6q1Bftp1/i+JqfrBs6JPoZySfKxGf3n2syPJK
iop3RsIQrGW3lVwvdL86ocq6bdAdpepBo8RCu/SagilqPKpUT+p3Q3DzQ8uOLRadESSusuVewY0d
WOPcJzp5NJC0aB/LwRTioNSnS41Q78Pc6r8zwqd+F69NjKKjAc6GfoK5v3oRUlmi2IxyDB0CNId7
xvhh5WlnYNXJGhMTNwH3n2YbeCt8/U5YUZs+UbIZzY1YKwyR5QNBSpOm4KtW2lQ09G93H1pvRSC6
aGVkaiz5k6yjnG0q/DssdQIuMy9QI6IAVAHAHmZQIcw4VfUu65fyw3Rqem9WryV6xjBj04OG8Uew
q2DKYMzGULa8Jem5osxcwaKPKDde2fk+2S+FQhp55FzbF/dsA00LfchYaa7hUdvLxHUAm3j1Nq1b
pMiuQUaahZKP4rksKau5TXCIqhloSbaYtVbWVra8r/0zE+Xk8haj5GrWuLwgFGCQGBCt2vfSr2lS
g0bQzwpz3Vmv0NHt1LFb+TtyJvG8bxm/BP1a0F7E9E23qjvpT8yJDMUED9noNt7tVoOAa+Jss3u4
WYE3z1DFNhXcA1G97fhHI7c8/6J1+cP+VTY/ApguwpS6yW3DFoQEa5Z5tobtKRhoCY8ODRWfmDPz
S0kAHzbmyRkPiKxbM/v0sRUmMkcUP9w7gxJUihwHcaRcfyeFPS7K5/ayQV3VbgKXjb3fDnOOLQ0H
Vjs7WnZvTl6DfJ4rsUrGLyeF7QWBy4A85/hGOjFN0raEcN2qeA5DM9iHDVYHJ1BO++AE8rILcxY7
H44P74cADQ97d+4fzxCfJelgYVhmCTVpvqMcZdS6YSpRZlczXk6vlVj1jnuV7M6Gm1Z8uGi9G8he
qcZsGLdqV/XY5FLHqj+RCGdKscb6H6RY5/N5oW3+zQFWHqXs582uhUDAFupQz+B5xGqrR6VgoMbV
YbQ6DnbPfmw22sNplfaFKPmo5FbRa9u8PWuv8T7fOGSG2Wd7nRycKGjZ/nVtNtnf1RMrvoGnj6ig
c6XdyRUXwT29cqIHkqNqoheBXv32DJa1RRAR+ofiGG20VvvyAovdbOlV3jOjodmhnMu3U63DAL34
+S2kjZ/PfYQEPBST+c3ev5WaMxHr4GkDiXPTR4BWV3CZR3WTi96GnavSzl1Xv4LsCbfygau6YqJs
NIf7vYLMseg4GGkesR4P7+IsWyRGAUbChQuz4oOaRpGdpB1lKg60m4GeV2Us9h1v+UHq48HWABO1
4x8Z/gCg/FTgyx9VyK/6eTlf78avewuD+3rqpunZ0sEs5DI6X3zE8vLeOK920ZZ/3P0ZYlueaK3Y
hMQChfrt7S0f+D0tPuLbaYF1HsegY2eHhZo5dK/01+9vVYAD3bQBBhUS1J4Ei2BkW57S9FXcTcAy
qv+QAqLfK8JG1WYhf+PB3x+yoHx4MWx+NOaDvZfe/D58kyvxrcanVphk7Ub+dyHFf/HACklroTfI
fdb2X6ZuVPPmvQZGpeCqLlGrvSDuzTX21ZTM10NjqckMsaTcnsrMilM9fJcOV2VGXSCVOkkiMPdD
gjTp7La1rY5JeXtLhrH09UPHnG+5l/UXVIzMm3ApHqz8V/+eH89uplsgiNWrGgOMFQL6GAlVX5f+
IVNW08wznUMdhZA4nzuvOcBPon+rZz90myanN1agCBBN2rMaNXDv5EhUr3S2nevkDqpXDIyfgoLw
lOvHyXGSrCcENyC3wO85UPzisxreDmfdFUMz7hPmaqlyYSpcOPqVlTIp9NMfh9Ght6vTB0VcVG3f
6AKBFF25D1doUnvBK4vfK57j0mjG1pmdZPvL+cO41B8byBrZ1zDUIF+1vNL2EkHG5WSPxY1UV03+
QqbjZlg1aPk64nQm5R34AZ0uPqdUAKW3ADqnSv1aUyGpdcHZ7FevglXDrBzmVIpjhVzJgvPFu/Yq
Vz36uWvOip2jeTG0unqXaaJA7K36hZIBF8PHRobi7YoVKWm+fRrjLNenLgRyrlx7acAYIBhhiwYv
h0BXKCY/113uP/VTme/R70vZv/B1R7mKPHFzVEbO7rfonEuVAMOwLzMlIApcI8zcS3TjYiWVa5rc
4MgthxcMFw4sUWG0BoYqeEqmj8SbJ83spohu5TpAqjirFSfBKcJVDwdGwGtwaabPaR4LDl/b1/hG
yl2g4Bg0gFSg3zB4deoxSgEthhK2UNp3/4+XLaMpxnX581us4ZBNL181d9Fs9MWds+fR66gBfeut
XuRQphuH3f7rObj0FvnAsBpvMKs2pUz1mzcNDeaxlnXwyHfwma+NMErF86gdByc0FlHUTjb0j0u9
wF+i0E81MBxaiYZ3T6SvD8qXC9pGUuBipmIcA4vlYViO9+L1RQuEXuy8q8if1VjJuLJ3cBnfttry
b+eCN3j52E+SWDbrQSDDXGT7ICHNR9XRaOHKTKdjiLd1tSodB8vBrYuCEhV+H3WMHjd3E6Wn1+qu
9/za0RBy2hiu+zjh9c29mMNanhVvdGmvEkjz8nGcrP8hlG6gd99mkOlE8fBBl2ZDi4GkS5fv2Gqa
TbHgOdRW14w6VuePrDFr3b1X0y/FOn6Yi/quwAjrC4PER39WmBQ4qN3/Not6JrjN3fgCBAoDYqQu
vC0qxGmcaO1/EiEzThnEyq66nqQDVaT7LM7lilQJJCvzQa7kWgUp67GTjJ7+ZqnyXxYge+Ijbqhm
pdxy+8pT96/0uSt/3ktTJCArVWkJ4A2k6hQFzbN02JRzmeobkPB09DxIy/IPSEsttYrQ6RPn6nbN
f233rJ3Iai3xe4/lzzbfyD8qq20leRzMLLx8e2Osvqqleevg4LdTMQdoZaEAdLQ3X9sgL4vJ9GZg
f4puAok2pQSSzlMfeV5VCtvuOv/7vtbXjyCnTNXi2+pbOzWrP3YNh88RJMGO0bnKJgDhKN9M3Kvx
I4hjWc3ZYtKxYX6N/nv8W54+18JNt7CJ9GR2mryP3R0mRqz3xinffu2Pn1mAcrDT3WG7CMjjU2hX
jvVSy3/H0+h27KxS/cS1ulEdkaekVevlnZRvyAlbXY4QWCXGg6BhDY5AkwKHG4I2qJnAA+lBHgpt
g9os2hOP5yQB8oStFySzglAl7eV5ctT4enX7HIArEAtGGqleDLEW/5LTQgIAxdKg/KBiZ6RSCfLz
F/W186/d37bdmGawYd/2qeCBnRTb4WyMGxocq9s+6kcx1rOWmZ8cq8tiBwlOK8nr5D/TmfCltVW5
vyvDC+PFcQWFbG0gZHrCa+PiQP1Y8gNRaIYej8da8eeFwdto/CyUmhM5MeUajkJp3M/4jhAFB/K+
1FmXmn8MV8IXGKb9nbUDnU7nh6+Y4zhTnPy1ZpWPSf9a+msa/Az7E1lpPDP8YTNX/GtwJPRxt9U+
DB5giPP+XzkQXvxzEfb1Zx5ofxQKNnXRGn++EZcOF9GV0vNey/2/aXXa+o8ZU9pNO1Z2NeuJ+Wxl
eEosSlnn/X28N3usPsyR+lpjTwBVu3GnCGW/QtGQ5WQzq7immhYfZVmtjYNgP8/44OVOYXAzHgjv
5IcFlbbFWC7MtH9C8Oej2I9F+rwwUf9rvkqTGuKynqmoHLgVv3LGBPx4MuWUkl+5EmZTesVMEc5k
Dyj+0HUpaCb9Fwt2sxz/7XsoK+nado6C8sI7neRLGvtM+Y9LiarjJxwlIIZSt+CH5n3t39i1ddEn
29LPJqjHz+W/n0m3PbkVxz/H8gjQ5iWY4q7lv2GqyOp24o2z+9AQPk2DNKm+TfiiXHEUwuzhOBJz
A0CT8boPM3p/woWk2LQmPKj+aN+aJIuN4TBbrGasQtcmLD4orQvH3cALqWQgAG6maz0RyVX8upUm
UvpQfd9sQWTh+YEfXyv1iPte7HYXxTmMsI3TaZY4CCfaLTK9EHVY4axVXgAymaD812WF7/sRXhXX
cH90wzFCcFMcOBG9t1vF90Jz0k0/i12GNxxD5/O0NnYR/jeg1CbOSQS30OF9c7YZ6BHfxQ/1nJaG
Nv9e/PVKrEAwYrtLA2KPz1VJxY1kzNKgsMFSkiSvys3GOAdp0qsM6v+7M8HSiGtLR4XgKHshmSpM
hsNrqfP5/TlQn1iF7HRLv16kfGjdK5Vr0c8PF6RQ7PWulYThWzLK9AXPtZjyTlIO01U9zytWvryJ
BAHhlaYCUwoAmXG5ft+c/9M8j70/+AueTcQZ0Ve+q0L/HMvEnK6hIEBYnwaThAAjPjqqMsghmV/G
2pv2BalePVy8tLm4Qv/kSphGdUeKiFP5XCGB8YFY7uho/fTiaM4mOPS8emBnu2rL1ZmPuFHya0AS
j05QT8o0PzecaFnGjqEcerpRDDdhgQYmJoYSW/nDhpAUDqeNy3ipoU2VkZZoBGSZkTn4KqzORVti
ndJy12aZUA8Ozw9S5e/kv/W300tLlnwyqTsfiQiRYYJbXx3puKfd4S+f9NZbcqvvPxzKzoEOw4nt
fg/C58L36e/wJzqSUyYeKU8ZbBhzXlevLn2FXuK/KXn/Zhghpd00OdnPgZODd1Jw5inUQUzQvtJr
EhuCXeFQIf2L8/Ao6ZnToXuo00DZ5Scb3M6ls+/tOvTUonWtXssVCN7gXDqSEB55TpgXAhj5kpUX
zUVz1pgBCZY9BgL7Ua6o7X5z1eGtzF6YtYVpXtzgZdfhtNtg07UpzkFFfLSz/EAzgKRL1Ls2Z7xv
43WwKvYvZrEvQD5TrVPhlG/Rt6m0hwX9rpvqP/uLFhJe0JgwkLShUu6AaT4xSe2tAdNfTlb1ayPY
hqqwMRrTmHZn2x0i/qKkC0RiVpeDyo+t7bW02FbXQri3zTwPn0U5n41W8id2rUxByMer43x/Dmd/
8X9LA8UWEeK1dy5w3E+1HqSOf8JsY8VrPXTQF0PF8vsdPT0d/7W0Cw2pr6keVqXNvnz+ib6yxiUs
PK61NDtBItJ7NcazAsJ8LAqgWG5bazilOeelzrnuHe8sjs3ktmG+mV62X5LclQOJdkF92dif+8mD
oULuQ7uxqQvBvKZapptXk32epng9rnksMHoum5pi0G2HOfYthvKa6W2gNzxtY6Dzdl7a9qPChbEi
ul6D5ty+tFQPS7X8z7JRCG3g3vhKcCi/Kh5xzNN2zVkn3lzpE5/ilF61vfWENWXuiL0xdQSP178z
uGaXDX8VYUFMsEnp+FF6RnkZGm+YOldllun5nuHMVEFfnQ18e410rJXgppuiNDtV5NI2Ut0kY5x1
eyW4RNd9HC24qnEN0tPA77d222MzVxPC4vnlKGG4TS3+cQQQ2qUBQpfyqQUWNP+6/ymeZRtilitP
tUvv8jxv21h2zEe4oEVBGnLROoibFJwZNAUAVo3/SXc2Ni+pXyeZaho9GyqLjfhu7VGrcrUEUC/V
OE5uh+K/De1PqiPzujqL1h0ixHqyd7ZKyYvAT2M2ZWN+4kZvBQmnaDO+/5U1BA+t0OW9QciLcL4Y
1GeFSwrm5mPz85QbIvOrnJqzqP5d4TvDSDF4q9e/3DhXSbVfPb6ONkltix8M2BMiYCO2pdFI2dAa
KW+bQXSFR4HP/yTjSXnTuP/4+uEj7aq9O0D3XZmiURkrgEqq3w8fPeyDTKJ1DSs2MR0iXo2D1zst
gw229jSguNV/GyO3hYAQbOaSKyl33c6f/czbYI//0ak1VhgVM23jStrsru3TS2zk7Fh5VTIEVZp/
pJ7g0+aKmG25A9j7Cy3hUxpsojkDd7pIaJ35emKAb+Ko3dU1e/8NTtlxO3acmgZHZveWu8QC10JK
sAkZjDEhZUWwErw/hujgkRXTytD/JspljkRifw+Yd0hKdI6rDH6W/Y9UbU6jJhgx6fstBpgzDhEH
PNZSCC1d2oF4BgphtCuCfo13WASFEPejgjVd6l3K4O7ShoQW5eVfMqKkv0X3UooMw/Nk2GxwQEvi
oDZdy7UDTyvXTo9moxU6DGP30GHxn56fwSH7f/HyBrKC0PvjbP1OPkopoO2MfLayhiNmq2FjK1Qu
bxTXuuPmGierjZYnrVFVa5NNRfl8eRmbv3Kd5a1+fzePi95q3c5jWAiuzw+Oyd4hWNVdfvKCquxQ
p07hPb2fPnMcXCXEAO8IYmLdy3lyc9Xz2LxVBMr8oi0vNWYdJ8qZU3n27z3MYgLEtOBXMsmV+Xqq
cWmx1ahnWGjFmeiFVL8JPz0EkXXXSPMzODIJ6a6L7avkhWHYG1BQ7uweQV1IhBnzPS7RlWxH3RIJ
jthVDDNbVhFUj2wiXRqswCDmB/iWNLtA8NffqoK5vOhBZbLFfNemUDwZHLQWo11Lflb31SvgpD1K
eQ4rMsp7Dj0UvAcB0UI+9gH3iOU/kIfvQdXI2wC+lO6+ohsK1mA3vsjH3dYTMmARZHa1I6UHe1fq
EEdtqrHdtnL5WjJRh2LeQAqL+Wk3Ze/8vPTbq0X0Iplhr3SNVgWM7gpa6jVfy16iXb7sP9YkyMvy
s1BNFKq3bW2fbkEmT8mqCKn9rZEzajS7s+fNxvFc83gWBtiIHzsYL7NNTSZ9PhPl8k6zxmE3TBp/
bRuxrIEyiy/cb+gr1vimtb41kGKWFyhoaX3uXwhDeWMLvyXlo6cxutw3mWhs+WhY7Pg/1FSkK9O8
OkiMlkfgSkYzG2b6h9Gud9XdGZdEq2qiEiY6z3bmd5Eo3qbXlqlWh0slu/Lr+MqsoR5vZP+OI93m
cDbdVg3csGFkQMq+yUBKEfWmfIE6wbSnc+llpw+kl6wAgWg5fmEkPMsp9nf4RJ0LXXzuI/Z9HGUE
3tO1G4w8kSRc2FXzp7/+PP4YZLZvv4dxHI3r8MVIifhNWXcXkRvKYMW5gaKJQpiCSASHrRWQFGfF
78DtC4oYY5tuQXmT+Dg179/rarwW4x0jvStbwRC0oO+irh68/nRPvR3bML5LVQMR8iNWFv8xAaQU
2z623l6ql+Kclo2OiGO4qw22Uyo09C45TssI0KYT2Ri0h4wFcvfoHzO5+npkl2mdqy90rlVwA6wP
b41s+2z8AMWcFVsSq1p81Y1jb80rGPrgBMWJxPVm99p46ZZhxPVZJ1+6G+POTFxWmBms5bBDGMv9
ZFrbLreTmcIYN48vli2wffFGPKfNmCu9m0iENKky6U7p2vYtlhLVQlQg3w3RuMvPZ4g+uwwWTTC0
OIowgkrDyFL2L6On6sHz8u9OsGo5h9xjhpPvKM2TX1De0LQ35xgNLvhL2bznLrYwR1ijIiSriC/v
v2M9WHbdqtdEMN9eVJZD5/tPXpRNM8ygZTWV7qZPJhoVrjzlLTTiTlI9lzpWwzYuv4JzqsCUjF6H
KUTWNIhQuXb8zejCWtn6kvl2qr0aLYfm/a2NbKnl94JS+PV7+XrAowy+JE8vo95R57NTYBQGAXGc
mfE8Sux6DiDdXpw0j0+c2pb1r0ZDazDCv+rsK2wYh3sTlnv91gfuq55NgGub7rJy+nwNH5r/V//e
YthVVnGDdnEthgC6qhQuyrnZIBkHei4btBmNVzM4lx4hy43kn3BoxK7nZDl41RN/xz5JWz3uIS4H
loSZeEmOhuv3wGNdlIOGd1uJfcs7KZTYKLYT/EkobFJ1JdSjGhuIlOwqNTsU6atOorXr2+07+cbV
JOg5Onef81Pt+pmYzn7ojT36hqSXsRaPNCk3iFXj0wzIeF26OEWD3KOSm64/441b4KAJ/FPJVFOf
nIivkoA13QSQOxr04gU885HmMR7yh3aNXJg0JLqoZBYteIe9JqXegGIb+ybotlgFMRkoZXqF7rZ3
mzDK4SmDaQr71zwEsmJGxk2sw3YsPsyOdrQIeDboUI+/ZS/oTJf1eOciKIOvcjE/SLCR+kkZxOR0
8R+Jj8Mg9mHveCu3RVxLpjREyH5eJujvRxSm5MTKxwp714+CsDGuUGaYCaEtBHORJIJ09yFzKv11
agb5V+JSfAyz8wuVExrK8uc0yXUZHwic/Mo3kr+vf7jvlpM8EdqKVPQY41blBonpmi0HCuPfjYb4
Oie2sBmkv/Jux34U+35On/M05ELpdvpiZ+CVyd/HlyWFVCexq5H+y6A+j1fT9ejdxdr3WdAUmEeY
TYlC5SEFb1OhmxXtrkIYOZ3EipmfzdzL0iAiLqHsrR+NzPducOhbTdG2d/40C2zmBmd3c3z+uE2S
L2tnO0wanrhDjfBYfuVc11w35WBN8Wp8KtyXjYX8YwSx6N3lkNU4dxMteu42JsxETnXN/ct9eAjj
/y5h+miKNeH8Y2XXEZ9ftk9DetkU+fpDxNvj695DL+xv+8ZinCLZv+0/Tx0juv/OfOPJlD4zuEln
PrHEu4na/D3d9HEq9uN9W9Zw516P/0P/a5wijxwxsU19JJ6dd2gB9LmQJrPtZbU+QhpO6EbS1mT2
PCgYDZNUfwfD6kCtFndaZ0qPEs0qoHfSjCf7z2/WJpPcd0hBFClla31owq/jdT/tJjcx4kf8oMaZ
Zm7OWmJ6pMQCgUfHnxn2KF/RtsevhlrKq3bTZdbDsOTVDlkck+VXsrPpvgQE7mrYssGEjydEXyqV
jIQpd4PmYZztWYbYCMKp+pmWqvpXE9T69lA3NvbACzoGQ5mICeN7KnPk8/R7+x9R57Wlqrpt4Sey
NbNyC5gDqBSiNzYxYA6Y0KffX4e5zlmoq2aVIvxhxD76gLuXGXDuxAKgVMUPzFFEdlt//BqNYyJs
pzPVNXdqQd9N9um7c2UJw1GFV1ZHo6CQDUB+B1LFFFNND85lYtAvt+IUXDBre0y22hiags1N1PdH
qGUQl7dJZficHinDK5Ioj0aguGEVhJOFjEzRc3cyuLvUC+ERY6Lst+LbfUAEu0MMFLtlSkGVlCyP
8QEBitKfuvOZ5lIG3sg+2gVX2/rDsviODa/YAoVHHIRm6ztqNU84VnRA1j2T2oHxxfmRwTtTPF+Y
nlGUcbM+PHRrIJEIsxACBeLZqI/rfBXcQSTpaPzd33mvJawEhNeArZ+tsYJqhObwLhbtS+/Wy6/A
wONlqSvIrVHj9yj0DhkE8oPP9n2TTGkHsKMoiT1HNH7z7lb7tABbA3UbIsZgMP0Qyd/1j8OvL6LJ
sh391fGcoOw6TKqdpB3KkNrhW9DfD0pzor2D4hCwUIuaoonRf0xr2FVA29DcjwaVTFQWVYhnTR5f
U3ysugdAPcAsKl59CODnN6HgieqU0owCn5t37Rowi+B+Nt8e09c+rUs9A2AVFt2gBuYPjibYEACz
ADb1uAlaOEGjQfXvQOncMWWR3fzq1i52wEwQH/sMkWGGvmJwahn9aJybPNcLv0Qiu8Cnip3IK3Xh
OGxRdQbDAw0o8I9xaYqkRmnlFDd/FDpNc/3kY97DnPsC9hQ90SIG+zbGMqiQcqZ5C23UA1J2aE1A
5KtL54zCBtgEOJPQIB5+vgNQpPPCN610Ixd4I7Cn5yShcvgFBygN/SCauQKhoiW9dSDudR7n/17s
smOkGCmIaqwTYIKwJDrwNd56l/abFAaucO83xKOlAdJ1CRKzc54ew9/agMevBx3yvaeW8fgsVAR7
9zUVGOecFY/iIVSMaFzUYa59ny7G8R+1D7e/aPLtsquIj8Uu9SzD3BBsSrhJOtTf/FaGl1vf24Sj
fUCvTbyuBMNhGXvQOVOXxyt9Xmm0A7cJjtCVpkewfFCxAlyKDmrG8EBUJ5o+Zyien3kDpAuB8mML
KIjNeaff38nDxKyOPu3nKJrQtvdj07nkVzJBJtzW19GxXxqV3RfU0GVILa5D+EbDMmDgz/AHMRq6
mELMP3iIpu+QNlDbaEh7WUhRwb1FJsDzRR5Qhvn+cB/XITieVWm1H3/o34midCtB3I8dCi2mcuG2
7HqxhajahNb1QyAYHTjJLFD2opjes71YCCip38ukPu7XYUdNaqvaFNtpCiLJPa3L20L/M47dMoDy
GToJis7p1y1XLOMvHywmwAkIKxbAGR1sT2z/FecVm8RU22idJyxKIuRMPMAEbMiv+YbZjBD40giK
PjVoxGAgAcyhHimo6UBn5jJEhRW1gx9yp/Pyhlp9QLCI5V1Y5XrdWivpflaL/it4dZLEyhOAUbIZ
Ap9RAXIIIL42TMv9OtEhFn4ZEFO9U9zi6hMMIV8mPqbcCL7SYIeF1j/RA+RCFVd5/euJ6AVDZ37e
lIPEzysE3VuQ+hl/OpVRUjMB4hwmb//eqW1JEZ78EqnpwqjufCDCa1R77wEECVZxkluysaHrzbXz
hV7xQFeQXq4yqL4HUKA9yImWJ78LLYDt5Noh4VqmizKg1juco4O6ytRbe9oOJ50yaLoI+A7MR/aJ
omboaGooDAKh1cQ2wEnGVvXcvVPAdWnsa83droejnI+aQHloIpqD5QHHDvcw6l0BvOfbx3rvhGzK
OyXM0f3gCR3zqx8/GzSGpNHolfOAN7pZSWVDXhQHlgmAJRlzsTAoQBgN/xyoOOjo6FaRULVs1ec5
AKiQUkyT+eXvtT3hbMMelSNBsKUIsLB+UjYzLmLVztV9hKpwwjBEx5fCUCvgRW9o90KVJq3c+vVR
bZIEJVqIxfQoLVv5j41x+CT6SsCT9R5vKLW/gRqZUY+K7AA5390B24bukX6bC3wRorFAl1jcBQvR
Ti3y+928TdGD1clHfWwKIUw9SxBOFwJHmKHmPYdWqp2s5+pgxX+cLH7aRfBcsPQT0KWGARpeKhcb
cBlFRRKBCXnZHei+96RItGIJ7RUyQvR0GCLhja7c3NwzvdF4dW5+yZEQ1KHtZwQLOKFDykLcK5e7
RW+cl4fZefmZJsPz6uPl5zRy9gxyGPBHLav+O4DYFGsextXy8tx9ppYlUrLq32D6WVPqJZbI1+gR
vKiU3u4JjiMTDo3nyaR0+huwYqGejEmQsrXLZgEHFmz2ewjvFui2AuuLzrzEDn6NY6HzuDQIUyS5
bnympQbliXc/Cb4Uv0bOAig5i0C0bdcGpTQuBKxNIh7ee3UPX5NTOwofqkLIBZTwfCAJnVc6zFh9
/oY5d3xoqfLnRTtzSAhwTOgPeRehKCiAiHqbZyMqm7BvPd+0aLf3kKQCWKWWNCdazijBRAViEw2q
k7NB2PVFE1uQCyI3vUxBhVwHtenJi1kHW0iiYL4sjc79796E3KEevPr1CWx1Xgw9/E39jmov9wEl
GgZCZMV0QgGOQyIPNxp6ABIc1HDmLZZQGfQnUgjuANy6qmmUgN9RINxhK4Fdex07eRIzwoW+ixC6
9Yo+BlkC7e5DQDFxouKssAauyyMcXAaq6NMrrZ/BYnRH4EwqwfXv+odVb/Q4f5FoiEE+7WpYB6yW
oj4YO5eZsYNvoZW8rfyvcSJ7gwdUtB+FgUdNFkKUK+DKnuBpcDIVOyV8vDysd7PD+rX8EuvVoYRu
c056gSTkh38r7f3szJXZpL0AnvmVTqL3If/nNze1HKBGjmjJFoofTC+unI8a5lyR2evwULbwJJAD
lPWzGvj54tGV+OLJaboTQ5DBRplb+lX7cQmT8OvzpcMznR2r3TqUP1VsXL2HMO+eSBKlBR4Wtw+X
k/cDsUIyEiuB3BhfXFGRAf296ZkIMqZGS/eIhpF7njFKWhd4w1KjOtjD/aaZBtnqIXqYfB90oWBk
RFhATmEdkbjUv4zgRvfn43jRgqqX3giqIASyDaMQGQhg7RQI0GX9OmQr48+JET7uXBmahN8lfThI
Pz6zyux6tKLvMARVILrVLiE0gr4Y7FTBaxI+tJs+osWhLr2Rn2IhRr0ywCBCS+mDzEolOHkPn+ia
vxgtRoZT57lfFlZJEC0Xc5CiThVLegdiEHAJce8aAYk1Gf2LBcRi+zVHPfxMQAR7GgP8mrp/YnI2
MxIzDOAJKGAAyvjlKVv7bs7vZkiXvxLB8lx6KGiOm8MTU9HsKGHdARuQ0n4LeUGKv2bCAMjU48MS
soMgaq6P6kPFRli1OJ9CeQ9ToCvPC/U1fIuX/nMz3ozH4HT4cy59VTiQagtz7FZt1wCQRJkrcTDY
94BKK9h04FUVoVyE54TzUNcg6IAgEvmhIAQk+cXFBfaY1RsAPiXFEJzNHr8d3E0nhCnbfMPFMx57
Ql5HgEJ1W+Nxy221xvqRJBkJbrSRBiNP/wDStA1CoAweZUpgcuE9ZMoh0yBhW8RI/9CAnUQOKGiS
d8KDM8gsMOqbifvbBpkMCg3SMXyYXLEOVAB7Tm1Rj6b/Mbcfc824QWkAmLVoQeg/6Pm+z5rg4rw9
Y+KE4TzfmLMW+QKt4UBDL+wBUK/E3HAzGkTtB21E7QwBV5y3OaYg1fF064R7+WJGpccgEd/gn2Rl
0tWvrBotiAhgsCZEWWYX+ty9lgi5ZS5JCwdJ/OGqdbwpzNBV6NZqTc34vq1X0s4g1GCf5UN58pIC
YmTrSjeRjuiPW2S1K3dE15ETp3wzWk+SOGrNJACJbkBHim+j1UKetKDS4Kr5K28JLy7ZIQd351Kt
BeoKSaHRZRYo+NQcoKJZlDoEFnHme63czrhOWzfgAieBeAJYCrhAOl/2Va1E6hrJQ/BiqEZHVJam
E5GhZshRmD3/YPk+rkN6vMlUaRrAXYM1ULch/V9bjL/ozpS/5//MHhkgYUJYinOKjm2qYvgs3cj4
xItuoNkZiAynx4GGL2DXSLLRIAnchvxsmqgTpFFlXZmAGe3uGWK+qY1UYah1pV9MEnCI/Rojmdi5
1b+x4+7eXBWltXRKbJVMIEFrn1lnSLRdtVB0kRgvJO216EN2/zzovYQ9I8Hj+wgPrTEMSO40CEZf
U3HvqLldj2h/BOpB7VR/NkqcMZuv+c8PBkUr0MBqaeIYwg1aYcg4M5Kg0C9QCKlsIptw7Lbc/vRi
zjZh6HgvupFezGmLHTiWVsDX4zsJinCl81ArVxen+WDiDJN0KgIAE59bAKrx76hRhFMEPQWqbEQ9
/oj71J1y+4xUjcIVhxUdairmcxYMh5LTKYSG3c48IVAGbcWscW2RGkhSIZQ+ZrtiDpAnoS6jyKhq
jQKpIzYCbxwVelb3v7UhtcmVAlZnGUJpjB5lyJl3hgIIGDApWg3rTcJW8begS4jNJg0HLG098jXg
cZ/BtvkUwzaXqP2ZoSZBPYHVp9rrT1fu22y6LUav7lQZNzY4rT8M3gQQgNVx4hRPexDkTAeJO9cE
6gzaxJIQqYBNzNWYE3ybfVIW06lLdIIUvlb/u4PIJlGw6EBw2vRY9RS6U+yOBIXy7deG45XVcjXX
GdIO2JftByiTu0nW6GyWW4x7SHCeS79brH2ktJaIRvtqbdzVptXxKJXgm7iaQb3FtOJxKt+rQ1JW
EgFsT//SBzcBdK4KOizbe37NDCQt9K6zuV6fQNrrUCG/FpqemnOCZrxK9Wkpaq9KUP235kNUUcfF
JmrAbgS0HFInc8o1qXu4tAE4rs2GKiAO8GFzJkxTJhsn5MbQFeitlepZT6Z75qYo3J/sGTEEnEc/
gBlG9/o+3s3ydJiCH2lvASF9n61FvlN6dDD3eXyZVyQEQvEHkxOyVaI0oROboHQBi/xIRYq9Wx/c
fbX58Q1SasardV+WKAUhk4Gg9NnSDIc2WybvwE6iS0brNX11etKHJQYj28LzQegxE6gVxCE3Px7T
ngKkztNcpQqmIz2v/fy2g3sjmNMeG9xewCK89GVBcHFSgqmtoKHQOQBXgUkYj/szjjELIt1DRFOk
MgLZlLqs9WgkIwTrmyft3sgE9nrvZo/Fg8rzU1HEVfVG/B6k0vzDRN7Ye4OvNQAeuZ3sAEOyxGfD
CW4BOFISGih7rYcMe6i5yUyABfKNvc0KSU0ANhqyQ/JBekdrEZNBQuM/wdGk1IVD2hOIH/skWEts
BChWZpzhksbytCZONLTZk3fad39ARKKuxPoZmMXV6tB5QwKI3oAYOTrQ8DJh9CUh2XSoq/GZu0e/
Bk/p3iec826+yUqtt10hMLewmgCr5IEFcLPy7a8JcodfcSH/1A1XQUpU3amd+TwYgK2Fre3b3mqh
M08LygS45V5v1BtJWoGn5ePrkrlmFAomZoFkfPbktqRqgFeaa3CyfEEv0KaUjNH+zZ5ytEk68nsI
uaH0A7tjN2bLYV/zsDqZqxV8KdTf5SyirP/W0I59cwDJntCPmt2TUHBwmNCcgjKNSzPUFGhsmB1W
B4fnBDLaQKj+W6IShvwVYaFBhyiRU4RsBC0HeOO1bI8Ncta8ga3LAkZPUBcfaldKwus8qc7383Sg
Xgykn/WNalpI4yDOqXvDZfBlZO0JmO7hes6sXEwdVj5GjdVj/2gNrHMdhIorTC2WUiY6JRUNVPt8
HobgD2i8zvUxaRG9IPmEFmQmokRpx5Lg5MRXUjuoKQmCA89ajq0dUz1a+4h6SSXJJdBo3EEQxHYQ
DGqYxjJKU6sBcDCZXNNpsg6ZSO5cu9Vx9H6Wt4xlWEQosoHtFvtYxaUEHpUiTW+YcS81y104Bbq3
fkK2+U0qJbbXtGOE5y/dRsgIAGy8ajq4iX9r7oIx0Qt8NDqbUt+VMzGiIPlnipnkXtIjTACTW8K3
JW2Vp6o4FcQQh/weVV1L0xPCAD+kiecG0QpEcLh80upmjTZmd9m+MNtK54DqzDQQrfBaqcANAj+T
EjVbilFSTlJS8yEjPwY0p0afOlkmWzT/vq+bCNBBa+0hdpG0riytp+0Lpp5KTWljCbU5kF8Nq8eI
8p1zhzZf0nc6v7hguOQ9wp5xV6tzaRMJP8IFhK5zrFGWH0YXo/fhMvTHdIEEYKjxwXpzdCKZGk5x
oSJCT1IfVKEegH3hynAGWDfZY0+ADUAb2Fzd7t9EBiNXoTdd2ZbauiEWEjySzC2lmC2AZxRcy/3B
oMEEastRkWbTeieahGfOxEvmsful6gHX8iJLXs6/2rgDBBv/CAyfoB9BSEZjTFkUqozgr2pLcOwp
w4eaAJQVSxRVO9y5EWylB/WRXoAKAbgIRyQ0UaD/MLmIflNoFxAh/vuM6n/nXh2BgrkqVQ3mC5DQ
f0YpKiXd1JmyojDyn/peNNY9H/9MN8LlCx9MsNS6DCJn39zeLFmeW5aBxhkDU7pYy0t92XSLWI6b
MRZ2wHOAGEFOaC71N9T5RqYmYmnHoGpgpKJ0W6INok6vDDgjO5jy0eFvMRqs1xgmmDrNxGHXPtm1
mIKYxlpt6SUMtB7l3GjVEmbD6SHiCl4NTYHAZplLXFB3SbYluIGsOPsV5xnU5xqhn7uDnkqrRDUW
H2TDl8IJ4P/vllp7Qi0MVdiRqowTtFxwDtosZhjITPLA6L5S6uyeLFoRcFwsA76SyWSyXNLxjOPb
pKBiRxUHuGOQxyWQ91qgJNL+OW4S/9I6ka1vPja3SDG1wtXzYNXRsKo20JbVgi40qdDn/7KfKjh6
MiJ/NjMVZoazZDXI97KNZqOi7tsU0nv1Nt1Uq2rPfqi+TmdEZhcW4NlyMZ6ImA2pyepT8Yvdv9I8
hlBRsNQrTVa2eLjF76zjPREZkQ755YjAxtna9Psvu89H+y1q0mSYpoaM9oJM72x+ZUfKB9LdaxRg
quMowStBUypgtjf728o1vy1eQQCdKLtBCK6Jm2y5tLpw6xSY5eyIro9Rk56GVJHAI4WHoTnR8Cre
gjECtIgy/zYRUBaUvlJiXVaSh9vNimRByomJUGyQ31FSYIBk2vMk6j7I8TtYWSCIcsdgY49WbZjj
hsL/zFUkAdlLAVC1vTNTTwxnUKRhlAPhQKrJ/TzQfZXXThkbPDMLVZfvgSNyldyVok5Mj1g6tAqq
FpIdwF6iVqLB1rhS9bCRUViWUXgk8iLEaSiLGueHvSR7QJb/3Gd3Qx5Fy1qbxJTE+nw+Fn1V3R7L
Yrw3kH/S2dop8p21jlguN+4AleVQZihLAcpb3pFp996hlX7mY2HQol/Du4kIP3X0WQbOYR+nNgV5
8OMgMgfpVU2KUNIX0WnlVhWc/ZeVFoaZONhQYth+dqM+ojWVAMEBdk1ASfLAkeIG3y05Tk87q9jR
yCyo1lixapH1krgYB5Q+ZkFNSaSf7Tikqz3DDPxgrkI5MISZ+bNhSCX6KaGRNayh3vdb1Nlo98t0
QJE0lTpckL/WoaIe2hPL4GBjpIEhvFCZYKlbxSBjVkkjaM7G40hur2EyapRn8lsCxyasIbiwsnsU
btXdRGZLPGyL9gqw2Std9lS3o9HYcgTOUioMKeqC9JxmzMGeEjeEpnWzejRXhaGh7wvnv7688xzl
qcLyr1Zl/JwX2Owyd+aOpa27KL0GWDEb9bnBGNykHhDS74FE1sIvMV/sAAUghOf9comersTTGaFA
c53w26Cjg2J+mlpSIlSFXqayK2HBwf7UsBgs7RvcG1VqiLheJ5T9YQzJsLB8DumIPTAdFACRX1un
mEGRcXLxe7uG0nX5FwAQDsrpg/syv73tbPIjD3JUQa0DZ6BboIcu5dgU4bGrBTtvVnoFoB9Aa29l
a+ETII4Y9hXluwlk2oTwT50yHBTY6csHHR98miB4D/iZPLIZOwLMD//l14TEg/v05t7c15DWvaS2
z/B3UL6RHnGHEPBYn9RBLCdIsD+vQwqZoIYdvZ3vnJahHF+IVChtcB/jsl/0oYciwpwAmoWK5cpB
YtfN0/YAUjr6D8OhB16OcD/X3WVxExgifEYEQqYMUqKZCXjcLgt/DCabVBsoYvTFIsiEDZjQjizq
mjxLAkDaK1rbcBQpNMnzQU2urGbK8AfzEF9ZpidTUZDXk0MdlrsRuLUi3XHJcqXxMDvnyJsvdoWB
LHbPWOhxU2yhAObgBj3QLVxeSx3aD8YXpOYhVfRJk9Qp71KVXID8kR3lsHhlQMAjqaPj1xtrX3up
tgKvytZ+cbcqsPuCzUzdIEJS1/Yau0HmHkRcyGZuigv6NHZuGtbSB9ayPnDiJHRlVcjw0Taheidd
yNJ+2JbVBifKdjuC08c+lRN7QQWD8UKVS+QhwGQZaBdwxYxNhEWQmePaHTKIK03GCjdR34Wegmvo
6yvoirnIrsb7zAQmdlABZgzZQvg7rutO3RlhijT4ow2DVcd63dNlFTbpCR7i4EBxgKLjxMcnmhgS
j4MdUMlsinRbVypjtGMUpVX8C3OFIgcSuWw73p26dZL9tCbERD3wt33jtYk9sA31LlpMNv1OnyVU
IjYFVj4mFd/avVr0LeSnA/G0LGglc0jfQeTnv7uFjZSAsNaaXBf5pFLnsoTPFo4lhFDIh6NFeAXt
wMcKvOIscm6FZBDPaYmdtJDGRME7BhLvVV8s244CpQ5gKahbUnVHW0ITmPvQXaHbuMFm+vssqlOk
BmLPB/6TJYwZXgx89ow+0ZczMwOIxX6MPEqjuGBtCkILmRl7l1tNhItx+4HOUjBAAuydaikSCghc
6WwCqz3dHFft9l1XNg8Gywl7dKMGC6r8lh/NP92NFO+5L+VLhpPSdarMOmW9Uj4P91daFT6Iab60
B4EHyQGF2wu6kSgdEjXwxNEZlOSnBz1mW1XqWfv0hkBhSJFAARq8mqrPqNF0yoAMYgN7HMDZBWdZ
dBLwmkcg/XRhrnVL5XbJaMaf5vvQPBuNFyXT1g5yfywWgGy0iSX0Dw0z/RlhBIrNJz3rdp3jt10z
2gDwj9DVlVSNfTxDRKpHsdrMHq9ri8eCYsxH841o+NE/wDyPY0QlwtKrd6tndsORLm8HoLxHSpcQ
CzKNoURih9FXjENVtiX0J/250XL/TYhWtQzw62gvo9/zsikhKcw0sQhZ+gYyT/LkkNrM5+bdmcha
CYI0yksAJkVDMdPS99qBNLklLAsdMChv6rOtNcWfOtg9ooPt0m8A/OGOlIMyHtCFgk99WL/Om31c
bshnC7XCKZUxvTlWUjBn0aRG8SD9XlmEHpoW7xLWynRL/kxXc/6gHFlbQntQ5EEqZaQJE/41NjJq
H1w+lp7kREkpW2VJIZ0jzYkOgJ3kB0JbVrc8nIRsQtKBsadtNKlupPaoeyXsBZjsBQfXDwr+IxQb
Bq091EsmIboFwShhGxh8FbvRfuD7MPtTicHA8l+2rbW1aQzjXpnAj39fkvf4bJ9EVrb1UQniGSfn
wOc3fo3eIKjPo9PkAfnEYYKdGV5bKtbN5FAV1JlSiwklrCdzujq3Ts5tEoOG0j1HbbQ6YFH4V4c5
59nPHJEsu6USqMx6QXTwUWKEF9OlhkIycKT6pBLg/4Kd2kma0MwYyzQa6H88YcniqE3bGxCeZ+S0
BKUKnN7UfB2pbT0PsAsATcYAYIGfA7IqEp0EY4v4wXokWx2N91RRfuApy/wLRaJ0+KT0cCNGSrhk
U6XpIo9EOTshlcw2VNRzO2pv26M2akOruUKiqUfVO6W/Q8K8WcxBykpa+rF895WALiKm5G8q6HJp
ZrJQ4kcihBSzufw1bvguT7UjMfuerGnQo/+2QACNZqr/WfpUZ6QqTgpLSU7Za9l16GfFMjTSP7wI
lBkJa35DgBrN9Z+4wxQn5UCyQZ9UyC0NYmP5/WfXiqtCIjyLsepSsWMVft60iCbeEFLyzzMvfUpd
pvMDVKWwOrIeeixEOhJ2+t970IfK8+XM8Ww27WOqSzEoPKKbI5PHaif2N9KlyBRQDbdS9U9qDaRr
ZW9GPWkfHQbupoK/m7PlhSRKyK8iOOQT0DMeJYa2y9wEmajKZvCnltCj2ipJW6u4zj7FqepKai+a
WoQXczmDFZyf6OqKc8Gk0Dfy/FdnX+XVfZKKsBJwTVpK05yH+ldyGz5bm8GWoyBbBBMiArFnOHF/
P8xAEmxsIBY6EkDVWrhAq1P9K32bTQaWOvY1Fy2jT1Ont0s8SQ1LyYmSWBpHk6BbCosMUYJTpBI8
FuzLHHVnIBEo2ux2dyk3gEqVtXF09PbNmzWCjeFL4Z2M+rcNOS/LJQ9WkohTgdMq4sQVaOAQd/yJ
cPzTJl+jBX9V7DeUTi8wmNJaV4uwm276jLnplwLEvxobAOhnz8ASBCC1+ZgDNKKuaFgP6txVb7cq
9c6YDzDquRdo7Y5/h2XV24+BiNZvZh6qyfZzW+8cXAq+B5V21StNz/3czoq3dIC4TenXDqBnBT+S
QVt4bAIAp9axe6CgMdWDtJVShIioPgYtEZxwoInRQWjp5B1oqoTwwtooU6/+aRo4o4KaMLJtJ5hD
26jsAHRE7eP88yciwu9fMSFOZh1h7iCaTj/DpANACCjWe0dN9/3Spdh8XG48iX+qaQPc6b17FwaR
JrCe5s/j//T9gurp17l39ZZ9AaKOLLT54bKkrGReyaCU6aIBZWePFo0eEyBPbU8vIIK52/bfpNsl
U/lJhzyLb9JLDSCMcseGHYPLMQhAUScCT/6OCp8qTZceqB0qk4bFdoIUGL6n483JhD6jhTenTe1O
F+awn0ZL6ClBBEP6SqZblv/XMkReKNL+AKfJNSLqtZVwlWmGxVpT+yn4ZbFrM8l9mhR6jwEdk2Aw
l9MhW7PGBvhZ9WWxbt8N0Hf9ov8pdN5uFLtfFdK5xbIXE58EI7sDp9c4n6f3AtkiWkUyoO8nEMM6
CBKrmiO/WS+QgFbyPJ/83da0zK5axdgnTwBP7VePmK6q+A+cGCAPOcKFid8HqIfz88Dru8OmiKcC
8FGQ+X+vFAPnL6Kz5rUEXzpeKU3Ffnqt160qPQcIn4K5a70urWfUgs26huam4RYpAoP+MY3rr3FP
H7VcFybnKrX/ZAc/WzroUpQnqnJgy0d6Y/TfYMz+qC6vgd09GK1i5zLZwZPkEwmGqWHnLqhSzk2q
oyulYke/PCo4UAkPIZVx//6Uc/rPWfkQ3OLOeO7MtUKARL7TCGtR8Lw3RFtKPkhySqJ8MLnKH4To
EyYJOE4gFkHpEVKHbuFtnmGzXjQKBRMktXi6qWOLrXLduoILah62JYrmaIm3iq4tMLssO0ggKamL
TOi741l5/RkSVz44yeg+XkxeM0iTYlw+ygLpCdPFqHgMsYAZN5V70bVMLo10gdAPAIuIhZOcgazc
E5RDGQepR5YcrsGe5YY/0dpcSNfnoZz8NYbL2RDWUn281sRM89yT/7BbaVZFO0jAHMU40RTsdNkD
KdyJb5LJImWVKbQqdAji7TryOy3TkGgIcDDiM4q0KW9I1Ev4dcKZBXvMjhnjxk37fSD9VX5D8XgK
vVGw/UIA+tIvMVPVAUzrJzPQqtgmJeuWp/0K/SdjqqPoNmC4g3rVprJs3zWGJXxOiPtYAHWH3k9b
5CG7tFUlKLlTB1gyNGphKRcr9dIaB/BTSmZqZ2UTqxhVllQBoFju1E9WHYDuEdxohR1E/MDnPDdY
PoFXEw11r7hz4PHeZsGhGwjsBrv1d0bh+8WvN6/gmqECbieTeFbpV6kcosR//vgDDfh2KrvGm6YH
NeiiKDC8/6xPwarHZrJatC7evTWl9+PbVFdklgGuWr1VW0XERitt8BDbd6hijS2bEsI3nN05sKF6
f0/jH9SNlQtZdwgW2ZFZnFjctxmqUXE2KrYUl4WmqGLXOtAagJZjoSvRm2XdE+kxtJheBfTTvwmT
BKPj5DF99CrBHjoDRADViu8J0oAajRpuCOusu5uC9SSeTpyxV9vBE0w7yA4sE3ighJmoRXSov1zS
S47AK6NECw4s8SoLj/BIta4UypVCDW4sGlDt+2xHVJrv/OLq13tBf2AXzkjdfUiS4rg5bsoek8Fe
v4cJTeOcBOWJG0wgRm517NEilVYKMng+4DsRftAUEDJKnXcquupdQRRzCKq7EAg78rpYlBVExzZ9
QerUU6SkXqngpbUToEygB18Yx6m78wTREkgrhuua2FlgOKVVgValWWxW2yIzLZR9qkGI8e6fqZMD
d9h5NZBitGTggPSY0VUqIFQ4JwsxES3i+FjrYXc4axyIWUZmESGMpP17+LdNbn0YIfEqxGjIowLZ
hrh/Ev8hhksBwm6Vn5d639GVlgHOcfQb4ZNMH7Nqtzh8+eX5mfT5j1SGs5g/2gnFwIeiyToDQgYQ
8uR6FHaOXrDXgGLqlufVIUSf7U/4HYObyjOHLqLpQyLqsy2OSqvobl5mzN15e1lX+1yNAQkf7rD7
oYrKWJ0WsG6az5CSnjjcz/fdFyHHAeDXcR3u0vqk1vsOKiv29JOeBDAQwUTIJjUcyFvdd7OKN7Fw
KcYfcmVFdg/50jEkCN3XIIHkphQSm+xhw1Czg1dEH8z7AL5zBGrv7eO40zETOofAoFattvrBfwF3
a4tIQxv/hXK7+Y1sxIqynJEB2zYB7OBL6Igt2jJIde27wFKJh7gAnfGfSlL3v07BW1Vp9nEY7juV
VjypYH69GwsosystqMEbu+VpeFseRtf+O6zPcDXHVzh7I6a1r44tN6sGnUWFzosJeL32ky+rUZxU
GdLcxjm16QKAjUx5TffdoN+cW29WvQPg62ZilaB0fU+rQbJ8+xWskgVYncvm672cYopcv3a/DjH7
9s2vWSc6Vt+syeRvOOzO6kSrCbGIeuhu00xxSHuY6Q4wk3eb6qAx2ocYFe3RDnYJYtwZUO/nVKwY
xETuhExVpSufkPIC6O5rTY8sKot13/UeKBWBjJWFzoxCiK788vLXrjq71bljDGrBwoVL0q8uc6Mq
DV3yhjmbgq1aZU7ForNBGPN78WXTwvDn0HTO+HufzUbUz21Qbw9Iwwj1QEdELwsKEMDEl8wy3jf9
JDDiCQhAOEYv7hFhPxsfXY95AbdC3eV/P/u+KYSZi3FOTDgD44tJket3890Y4WsOgz/C58xNHcjM
QiCG4pchqBQOaOkGrDS0rrv3751jD9+GDBzuZmf/pxyKEhF4R4gw57MRIzopEkozM9A1KX4iLaS3
yF+NFeIgf4MH0Kv1Yp+u7vcB3nhbGBZKt6V/OIQRVXbggQ+iGs4bqOrX8uODGsJIE78XeRW/58Ok
zc2JPN4ITrObbyiXQatxanp8jRCun3Onrw0sgL+jOnrviMkO6hX7PsoPjrAaX1xpbfqWUEZ3pV8a
9UzgdXXt32GcBtdhse8dz1SYFvq7WXSxi/7TrbUrvQdD2DPCxzw3zU2x13o4/+ez/P/PQ4/LLF7H
69t6H5mQ6T6eTfqzUbRRe7d47Eswgei1coZM9N+jCOsQzJP7xnP9XFOy8CEylz6q0K0BAyzatV0D
NP8jsWOP38Ve7Bm03UofeciU6zY4OaJm6KDstUx5GPzIZIuJpSJ3n80CZUXp40yQFuqBqoxYHkDQ
MFnvy+LWWBkrhKlSFScA+QKXxV4RgvAh57m4PyoTqDoZSmOcbZwyI9bjt1M7MvJNGHWXxv3SQKtj
5f7fA2MYPgzq1/enNlY11gR4NSxJHmjJ9X2ZW+VWD+q3qDkAFmeo1Pi+vHLUVsajcQFLj4xIgQQI
T3oXRluqWzBBD7Czi7c9DyHbk4JXNid8vVS7UmlHNkGoW2qW1qdZPDuscmGFmaPUHLqWM4AJ2YqH
1NxJ3ec0QkDzYiw8wZ6FXxXGmE43Q6YUU41IYUMe3X+lAHK9xZalAIcSWgqCRO07NmIWHiCA4vO3
FAot+yENKYr74kuqMdOW2BpKDUC5ByafemHzNp+AiSMI8+zPgeXlrR5v6IFiERxGJoguzgDvqSjR
Dc2uzIViERnoIVQEZUMeGSECR0Qbz592vIqY1BoEuknlEjRRoLAG+Y1wM4o8/X8oA+vBHAQnmMgU
kpyHc96niJWwqfN5c464ixrsdAFj2dONNFqzqlk8qjBW08GaoAZPpQZXezKsWdD5YUPrIoAYlGP8
inQFbhQ5ZMiTlFRVzB5PG7mFC7VRNieU6wpbjzsvklHCgpMA2eCSjwXG4+/8EvtZbm1qWrfGpB9d
JSVdWIpAmxByeUAydg8Od3hGThBUyemR61PH9aEr9Re+KtojUDiRc1TmsYB3T0hymTW0H/z6rHke
sMPwesav/6nJH2HpmwdhHmWn7Cfav1J7WDSxjU5krJbHsTJ3N0hHqYKpNHjFkniwoms7++s/iLxR
OVLaY3w32Jqs/dyquIVDNL8tQ3jBjsutgL5DFlPeQjIDCJS6Eei4iSQ+lvjfvBmI51WGCbUhe4sv
2o9fy906h+26sz++tmstoD6dniOQ8uGo5ugXlfqtxiq/pQKTzc2nOQf7C4v6TV+lslULavAEKLry
wpLDrzxeKP8sbun7SY2Kjgf7U+wtxopOSUQTMdxKwXV5BnBaCrC2uc3ylhc+q9OQ9SRic/dVn3Nd
Pji1Lie9Kt6R337YnFt+ui4rZF6VE9XG1TOGH+1Kwzv7upT0wW/GG+De9b4rPXLi/oOB62KtVSjo
3RNh1UGyrig3hFtT6RBm8849DgnzDPHGIbob4rhjF+5cOBb2vBt+AYxPuiz3dUsGw5Lf0sGdOqRO
rHJWlzE7DguMamCsMOcQPGXGHH+EHQ2ShTm6NHilBeKVAJTq8e7oOEI/xHj2li4WQVgJ8AS4VR6P
XANrNcq38expmknRzs/SiOMyqIcmsc3U0b/BicLb0gc/8w1YpvktL/xIB8wfbTDpORhUApm7AdPI
gy/BU2JYomHNuaRNLOqD4qg6MKB73dP/6NwUv00Ust/pO/HqckM5T0nlqFd5WagtmRxqnMETxa3U
G1uLUB2KHydIISPhEljgPCG+IcqAOOwZ7R1lTK1ddw6qf64wdJbP13vJDzglsB4phgS5pzOoMeOB
DI1/UVTl5NFffkLvL+Igf9clmDOApvYH1MdmSHKKhBh5r5akBzCeRt8F+bInpAryABlwbQHwEZXh
j9Q2qDT/tWR10siMHPvOJRKXTkP8gDonXW8nr0abSVY3FjmDneRdfmCV8CDgAnRtgVePJqJ/J37X
fzOdI0lBvzEmQgmG/VCeuPiBSCN37imgJ04Rk8KOJNS5Z5FlBbWUXk9fWa8K1/6C87/I6N0neoBJ
k5sAQqV3hiM8BjgyjhSC0qUGtZNr62B8IYxX3dbN/rn4phzbLHEAURdkXZB/Hsy/irXsUsdMGky1
CB8ixDTFhUXoybXBO9lU50IlhLKohTI/eSvFXTztEkGENJoBLUZ6zQqJpAE6GPMp8yo2VM2GgU4y
UqEVg9A3njQ3p9CE4r8qV0HIIcuVNcRqwJhS/FnKU2GLKsOlYDukGUjhY6qOM7CYcgAZNE6YUI2C
xkGqV775j8vMSn5YNYQg/1OwWVUUjI1Ae3IgqnQUJokjIMhndIUBQ2gnTQZQXAK0IVZiXUioRokV
KGXHZmd1zxX4Ue5NAQ+lm0LBCbLkjII8OggxKYWe1p8LIhan4CAFqxXwYnsAr1YVhyo1ISMiIETv
EwWEICMj685QKuJA5DuNNVSCBJykUhBCIwhuq/1U5zD6FJL2H2DraE346NEGb8ff9D1ZJgvUhCW7
6wfoX0F7olaEx5XJV1jXALSjadNB6O1fIJ+iECHxZJnI2Mj8EUXZdVI2Nr7KmdMKt6CbVl6hBpDt
A5CtntZK6LfZrSoQpHhHVuVBESHDKOLwMs0yBWXbudr4JMUpShNIQoG1nWUQOsvS/xFM4ow1Xqgy
01Uy0xocXbqQ8cSUGRLBzgVae1CYoGGhCyuoDlkqigb/y+Rz3VhC954gH5oPJRZAW5lEj4UZ45Yx
vLhdzW+aq/mX13CVKlXClKyN1pHMNE2/AAFk2kUDwiogRaulq0I3gVxVJqppZQwJbbEuhR1JYSW8
xtBa5CB1Zc9y16wEoC7ZTYVYreko6zKysT9nJS/kcwUVUENHeSNZQEoB7DfFQESTm6EGWsDEL8OJ
5uM0xBFQeRrqGrWhksSBz2pRoRbVF8FgziIFw9VRdoqrABBJaPN/RJ3XluJKs4SfiLXw5lYWkAAh
hL1hAQ0IL7x5+v8LafY5W9MzvbtBSKWqrMzIyEgaW3JROAn9wkScmrvaW3I8zfMkAeISg1P0wAZV
MZAXOXY0fN1zLJTfScipb2htYiQdjM3fwbD6mh+aJymzVSToHhkDbwQjXVvDSXUjItXyvKMlcvLk
8JRfV6BXMHpLKuPAjnVF0MrS9B7e6Wq1jsE8xazWnOQ+oiwvn2bciCX/xdWE1tAkjDXpMiXTiHA7
GSeaTuzuSt4l2V0S4sgI6kvkUmimJMmfuL/lMplOQn4Sv9IZTskVae6Qz8f5ZE40aLauK+VaWU7U
6XCoFqAAfRXMOEtWZYvnZEQn0BKRX+Td0mE5/dwHfSz0qaK/6dBvs3OnSzGYW7d8GvgKYSX1o44L
WqqoLNAo6e4SM9tHuIM61KFVi/nSJwuC+EuW92fx/ynBnpWMyX43kIj5OTz8pdJqOh9noXdEWvCg
a+Z5UKYz4RWQS3MqloGK1Kf+QxSJGtkCEZ60ujXudAf1lCiEppNSUwT9mDVuJcdl6nIEXsN5I5lM
jUkvYsZxYpZeGtAgUs/Z0rwk1Ng+MczgZrYHJrRoSow3YmZAdt+7T97hLClP0w1HPSdK2ekwdJqT
jCOVYxoq7nmbFOVWuMZ0YaXPn3mCkaPiBqwc9gRcQT0xnFfmhhwWtLap3kRWktUcQmIVDvF/ODwE
HKBHoDCRlXSXTDQtRL3tnjKjQM3ovgSvQatTcYjIThQX+w08DtFzcCa4aEUpfCbzC2FvTRJxPZTx
Zr1S2a1pTI9ZFltafcVS5Q/zPRta9gJXj4k5wAXFvTADQ5WfF8dJlkogvOaiwKAsaQv9F65SZy06
aZWD+YUHJDVUMrVwe65YceUOhDnN27Mj00TlIuLnqwxZhr8O9bUBn42um6LXuXv6FypdNEp3xWrX
E281rXlkuJfiS6RmVDND036E1AUP+OFAf4skwoliDxesO5FxVwaepM99BUhZ9eMRvV0n91n5rV+T
Kb2syeK6nyiHEoMPeQQyPLmE5mm4Yn3xOBhs2C0fg/K6bgmHBboJn++VxnSjo1yaRpg+3Wh9gIuf
f6JrYhe57SAhKgCkRtaMqKMaUkTz9+wCXeQKAWBDvLMhRZKmPI6FgAAGQuKNFad8B8U9epwmrvwP
mECnBoKmoeW9YSILHNDZcg7ce4t4R5XHle/Rev7wChv15S6sHpp8Jl42erVR6Tir/nofbLTcTUVt
uJclroi4JwDnUAgItYA4Askc/22LxvnBAfxNfpPLqLL6bk6AGgo5LoscqNOxvY9wNQnfG+hLy5c/
dJN7q1rolJ7ucxSbb6YICgCKs0iMxBQ261D006DBugiVtd4V5YzHdG8idM0OiuM9kNtIDQBazlur
n5nfLB0swyJ2nviAggJ4OhRwyr9kS6Bgcsv2sdRjFl1QL8FOQQWUBri2TK2PSPgdeXnVJ5x5S8Oi
aMnzsBEYsSubA9wVvFArPz7TyY5uR5iB/kSmSWE7J5FKsFL82754iJAsYOVpUWdMCopcYAzu2myJ
MwILpQFSD5ZdDLgXNsDWStybe3AaEOx14C1MlvynqXmhpQ/oJ/ZV/xbGFxNqEbfLdeOHZGxUDQAG
KDZnWANVB6jITeZfFi8jsqpcn+52bM7XMHNqWG6k0WivhU3EYWQOLzFGUZqn+M9zZHlAgRJxr8Et
tRQ+TTpkrFjQgDDVFjcp68TwYrQoE+XOYS1YbEgZTrJaadHr9SkvE+dUA8a4oVjvfMgYsvtGuJgC
QNmHpWJA7LWMLmZEooJUJ6suPRhg+H+yWUgoVK1QFuVqsWM+jID9l1ZCbKaZ0ZH50YPWIZtIIZKl
YtcKnc1UoHQnPdfwluUheL8h4nEZRjBqqCD3JRygjE2jKgrNiJQYPJFHgPeNaYGehqr7f+lEEeQh
1Km9IbReVMgpVOzjynj4DzyBO0a6sATCNDd/tCUhPqTausMkxl2pmyMP5XR8CPYENoC9Oh4xirGT
GUwmkKyn7l6TB+uIEy7uowuZyO0OiZRs303tefaqj/FYxlQkxgMNgB68jDq4DhygGsOuu9RRccQf
ypsHnHfxiMRwzuxjHhqz9tHM5QQakwHXiupRiqkVp61R9XNZeYk8Vh16gyY1N8Mk0ryTK6AdglnY
kWWVA5J5H4yovK/+H06ZAjy1w2Br/Zq0QFGZPXM+284esXHqZ26lrLPWUgAGF4ieL8YUU4aJmdUG
6qN5G2A92w+dRPlEznM1ZnLD7zZrahPTtuRLP5izOYFa/69cIb1kPADOc8DNY/bjeOL0cdrejA2d
qSl3LVgDB9KySk6RPn76M6duEOYIWShDZMQRd+dJvAxASTA7lsT5kA6CBkJDIVtz7Z/gliLZx9+y
Pg/Awx6JKu3iO36veUVWri0qyAlmAwj9rzUflYfLz6CGGPwNjlukoxBVRx/0J6E3op8CmrvzivYc
DKd1+3shwSkM4Y54zU+5DUrekFKF6pEqzGSBnrx44bYgsh6TEMvXI+xjdivKwGVQ2S/zULbvM4jN
Ly1ySRWmhH5U42mHWKblxaG58570ekLFfu7ez2zZj6g4Ei2/TlpVf2m3Qx0GBRgd4F5l/ikiTSk+
lRAD9bJjOjAZcPxZJEtUUU3qT9m4RSJPRRBEJBU7+ckVa3IxvdKqbmisniwHTnqLCvt1qDUEr+wl
ERSZF6RD7saM+E1BRvo5f8yvAX1/SJ3Fdp6i4+8/mi1BwQgiOlMJlc3M1eLMMmgKSz9N2Zyu3fV9
F2BXa/SAlXNDPrBkMXU0Q2SMw5AZEYb/7KEMhAJqESsUTsp3yY5JkcwwwY4CDAwnH6RzYNbOS3mA
MpeSgBFfmr+hVcPR4tD6Ryla0T3poagy1kpTX18UTiHAqgkGMbv/TkmTd7O+XjIzeJzpuUWHU3gg
R148veyodCuI/VW6te6DnpsPwtmXB4+sq3rXHY29tanQHRRXdVlmMjAHofyWrFdAGAJf6olWx6F9
4IV4/Gw1l/45pZTntJPKFhDEyW+il2lfrxAJI9t4ID0wYNp7s7vVpWXbA+ZyXFhiPNJzl5oJ5D/2
AyqgLKarTNCS5r5QGHnyqtpIQwboKA5e/AwMRE9Njyh1+/j8qMX9h10eXpA+GSXtI1xmnl5ABWUD
17OO68mD1UHFU1pQx8Ddzcfg1kPH8Sz7yNql3NdpjL9D0oodtH3lWmt08sMHCq1AD6wPFb6QTiNj
DltOeIRGS7+ojrRK6RG5o8vxgZwkJDbkiBhe2YcsKLkbSPuVMcURQQmma4J0gDfi3hULLyM2ROUm
lkz/GcNLAQdVoZguZiHzzgxbzMQoCJSOVEUtKUnCHB0Za0h5ABVIgR71B5vB4GL9Te62DLpqVqAu
A2mJtyghF0nP9ZidghUUUxHSsmOQrGDmm+p91KEgBbGCPjGYx7XIimaLjqtLt4nsXCxdLVk9jHA5
U6MmZ4DID+amYKVhMi/QRp+WNyoUcUFHd4SipHbCq8ltC9kRNqPdSoeuRx2WxGLJqqOV8xE80iGM
05Mm1lvXbNIm8jhCltddS8Adk6FJV2wkJ2PZi8R9lqMmdX0tBoWHW7dMkQQ6auTj3+hknI01ZGJY
kcpICdjh9uCypFsLDy31Lrz//Dt5Hvh9oW9DDuwOu1t1+HWGi7PhkxAPKeGPwuhk85D0cLTeFYQh
wqCxEy0ZV4DxipicO1nmbECxISBwqTw8AAuVa2yCK56yb/sFPkAoRxcAwAVabnA3OFlWiNcQBKux
n8Br7Q4T+k7xoikjQCFGle+0FMotJn8WsfXqiB3opyvOLIdDBw+Fa2Qx6B8+dL2WMdKSlTPCYnZg
uAMzcm343Hsn9VR4nRwOiWndWaCR65YNV9XkOtJhxOLpzmEH8dAJXvERMBu0Ab7QlZGyjGY80MLV
yN4pG2cooKpqExW48J/JkE8CuTeQydCRVe1k9fgilGrSQzdjMWuxZyHoelWm7LFiy8Dq/uRPqAwl
CEJhOlluUw9mjSu51l1qcPAdzRYzWH6zJpzquv/LCigClQsPF+qsVK1bw4cBkFXjs0yqinnOsg3J
5pef6UIN1mFxN3yc7Id6NGcHvgE5+ldsQPPtf0Exe5c+Os1NyK8xk00p2vMgYxDQNxMNfBndhtdA
rhKNPJUaYID44j0epqpG5xHeSJ94LI9szz+dLnSVKs0Y6tIbUoT6GcvTlQCWcoTK+Cr5Oukw74hG
5sqMyjR4cPflHoDFLU92r6CObPyZsXhntD4Ty/aNBaD1kgYw/YG3ORge84Ylz/zBiEwAaeJUl40S
aqa3jBhqGP17s08FKfk1o4WWxwghJVKz5GIvNKskFBC/IowwCekfZVTR0kWvzPa70yly9aHrr/yV
S2GRGdDIrj2dUs+LHSQLywPUOlBcF/d2hGPbvjqAqsrj6p57OKUztSAV+KNircw+Zhs1VYncyBmL
oqepQ6oISlBL70RGAIlttAF1u4dug+1deRGdRzuPsC8KJ+XK3Y1lTdWeXsEYL24I5e9ZhGKfpukN
GDgs3o/L+uxO8WPl3OsZ//8cFjUauqSVTPnbV9QIdGupoRXU75A6E/wbqB7pobqQSGEqxSvqYcIS
QI2QOg8yO5BqCw5pRCmPUd6VylcdU+SdCt8yVp6nS6CpmlnsUkZ+fdESQjemdjQq3+stFeQQ62IA
Zx0Fp2i4gGshHDOZdermhJKTgkOnZk2ZP7CumtHRhtVjNungvYAtoDLYXaYMQY82ldS2MJE01Mw0
HNH+3BRJQNZQR2LNcPBS/wXXkBnHekpXaIhoFsW/rj9+kYD/OmOk7w3f7yIm0YbL3+3a+OdCLXNE
iDl616K424MeVMIApAwhPG/+JAOELt/DZPDiSJyaty9ApGl4cOP6X1qPFe1n+Oxew2v4iJ6UpT6C
w5dnkUwTZMokhFdBmn4fSJ9xH1VdWjWTGfqRgxTMLn1FWpWmUgkSzJNvgOoxVk9ZyTQ0Y3oInJM9
1Jf0Y2TNTmYtBEkm1sWaY4/2DBve1w8+j9YwZVj4XAV0ikvepa/y2S0SCVurQPapbL7x2O/Ws0v5
S6gPT1C5AkcTuQs8jx9nqQBEMbBjSu8pylcOgB5xgOjHNF1RDVVxBsI94WmAyWsb5w8oaW/Jbg9H
CaiNX1FDIidXUSblisVWqsiH8B4X/TISWzWNqQ/N7dHqlK0ZwUGfxdB1hUsc0lwP2zOzS/ur9PWk
Y8Qk45mLjIFfo9ISHjb9btmXKOVYplE9qQ15aRizjpysktXIEaj8SA8N6iMeGgXQn+jFoYgkD9tH
Bk6pTlXpZgkEpFj/VbIShrY3zQE3lqTKTzF44hsFcI2MbJoyY5qljDLkEiUM9H+aoNIMnTBv0/Im
UVWY9CJG42DIOTzYKsvdbFgoXgclh0xZiRnNVqbfa7EtKyKiY0RFlNHXBvSgP2GoL6DbWTQ8kVzF
5gqBUsVpxLFp91STPkWeXgygOclAc5wdBT45wgm2nX8bd4hfgGGUgtCaaaVxk5ZwBrOKO6xpIsBV
+Rj5HD0WJl4J1bnKy6URgDQuefbpUtQOGazZ2FW3mSAhoARBsVXGjQp8H0fC1+RWwK9rkf/GkTpL
ssgn0w2BRocPnBI5JtShG8wIqXj42G9dn9AGpQYuYFS6Gs2nFlNn7QdTdgFhAxHexXpMQ6szd6Mp
JsdPJw/HiSFfS+dIx1tvHr8tSW4wkXxXG4b0N1EPeFtjAgCtPM4uWxEENjeQGMO2QPdgjdeWxYIa
OoicjzadFXknp4wEqCm1lVVhSS+E5Ue55IeWbarKkp+aYgs4POV1bzIATqQ1qsfDUpGKhBFrdP5K
87bskR0sqTchPuVZamZNwD95oUZPi8PzlAffeDyB9L7kSwJcESRInoPoVRwGmB3MTk62VO5UKIim
Gdv2Eq+Tb/RAJPYo2Ud8BO1QCk9T8ANfKCMzpyPjB5QN+93ucEsrTgae0OJq8pmMilwiF/ICxFM2
X4aO+IpnA0UpCBFB+ZBIEBVqpbUPooVHOR7T2/pjophGnV7B7Po8NJCUxEZ8FKdV4XKk8uHs1rQu
NLJgVUy9M/zeu6m8UQWR/p3ENK6osXJut6WiHO5Ky4jiJbIlrrzsKGwFkmUJDphOeaNgwamfLh9S
1c5FzHpWTpjN+iylHAdS7lSAkU5Xsvhb/CjNf52F5cPUnnLhwToPb1Y8r5g4uk7XiLpEWxU9nJHk
/3U/NIXbmfQ9NcvWO6jBBsYZkUfCP6sVCjGZ7ymvFv+XhVHBqwdv0seE+p1eSfzjBuNpt2BOv1be
QngKSisrqkPHUcosehBS6VVaNi4fE3r9sadflDyOZgmCMIRAAKRdzcSnzP4U1+V1cRhPykMdFX8L
6A8gxNrf4UJ+O9mxX5Xy1rVNDEolavNQY9zznYpf8eOKeVDUyleRVARK96lGjRwoWZJKEy+FHfHQ
VAHXzrskcE+1Wz6QcXgE5eF+9Z4VovOfHBhVGnxUPqMVLnxnqcsQGiYn5mg9OxLBodv1P0ThbNEB
CSKq5sLBBl/AcGX7GhmilsQhoYX9yVGi8xsbroSRiVSbeow6r7wioCmk2fHk4TJQ4cFM+uKR04Ye
4YkGZWapKy2yrL5O1HK8w/Iw12hSu0bLl1F9lCdzNppX+b8zWyWINQR14K/S3LiW3MLdqr2MJ2zK
R4C7Hso10HWkpbxIk2RhwocmYyV+pmvU7+VfUC5Oo9bWiU0l/fPugtO+OLnc9mcodi49ZuDeoqiR
HVtv13wB9szbr0g6Hy+KwKDXlhfVRXnBN8fpswFX1brfVbBLhgkUkRuiHro8iqfvxXcRT0k9wTiH
uMvfvA52LdRa/vAN/QXixABIrCeeToGCBl1u6ctKp7e/d50hhsEL1HT15juKWVo7dP5jtwxRrGE+
gtdxOC+1nx+LIigoXM8ROZ5jlIjPt8dNkpo23a24/q33av2k2XHv0vjgTqtX/ZQR3eLTqpZJBFUR
0X/RHY1Mvq1QWgGMCIJ5izK5Xo2CYK85LUfAFBGtvpH7Sl9BcYqZgGn4Z0rf0nJYecrXUByebfM7
qjgQ3QVOvnwxJJOW+HJI7z98MlU0taL0A1L26BQqnyY480WtdDFVOxZ9KNsyVS+jaE/SNpCem8mU
10i9/ztCbmwCnZZkCSOHv5U54bpAQiw8ETKZUcoJShMNWQxZnh3GOWQFOqTi/nZevsqkZhQ27/G5
f2P5UAtViNBRb/w1mvtVITqNrrSo2/DjPFvI6IesFDP+YlbQkcGLgzpH++kEfCMLsjMWgNaXlAHg
iKeG8QhUngB7/7em8rYDG1SDxjAt6Mw2ReuZ4Xp2n12meMEv2nnytVtDKDO1+XRLsbOnqeegp8Qc
0nCJwaaTZMNL+IHnJeZUHZqZ2Cyi3uqQh7WnUkYZXbqYKDV7MGhikndHv0E8/PQu9i580R2E7oLI
LuBatd7ep1v0dszjg4d9gWQyvEyL4z2dU5A17sSrS3hcNwLSm4tP1FjR6qONjnig9FKui7TwOOEE
l/UrqCJTb+5Ig6DR3jxjfs1rH7UI/7G8cw3ebbkf1Oli1gBGA5Y9hOhw09/x2Mt3Hh4xxhc2/alf
dOboU7zdeFVo5+jZPrhQDbalLOLdotuL93Ofa1JL1il4+/NpY5gbwvC4dff0RXoGeTiAWYJM+5XQ
J6XX9uMCBOaLc9v3nlvKXgFoj1T00n5uWBlrp6h4FZJPmdermCIDVJXCktzv/m1gvtzykMIHOz9M
CDsIbJxniEXyaSuFVcwcfz0CDb9X7Ty9Wq/mq41zmfRqtZ0L0JWhl7NdpzEF8Zb1Xd4CtoQebfh6
T5RMyUP2S72P+23VWhiL3xBmZPQ2HjSBfg3yzWvz5VSalz7BlrebFsx49Wwd6LLz7MeDr/8cHMx4
Uho/7PnyszwPHhvgiAFGOPy5DSjshfHZy0OnmjundSr+MtaOqHD+325O1CAEStlNOQuKWU/2pV3z
luwmOuQwyfXKQnjizYlXDEuDMiv3YiOv4e5CuhHazCTS2VcvpgDFo00OUh7Yz6p9b6OklHTqNk+a
9hFOvbdFQOQ0+Dp7dNqSAXUYz1bVa7jvaB7winf48+LmnFYfzgmgyGJjydN+99k6qvnUr3OmIcmU
fYf2J7NS+zem+7gfj+tRkZ5WJ7din8mV7plNDYemhXRw16HNlhYhFLCUh59IWX1E+H2SKO5z88PO
yN0XGAaqPruQEUg0Lans2NGFNL+Yb+ob9YresbcBEvFPVB59yBmVR4qJKrT5HmUJgy87QrYrHKfU
aB+nR9R3s1Q8hpWpo+KRjLcwp7axiLoF71YNSbVKAdiVDYh+FAg13YLKw95PX9DvRvtpeZRn9X0Q
Bm6oIKZ36yW9UlNZJcnJ7nvxYB7kuvXgCP88QxzkPmujrPYVnxWh4VXdK/xGUbrmtlotpv/aohNW
+arAjdxuct69jQiVLxYuNXoreiDCiZfgI3cJuDWnkxiVHq3479ZSgRMlyWmPhI+vDWlPO7cfiouR
2N33kVKaWSiccwh9N22oYxuCQuXJyFARE0Iay8NiTNNTxEZLAuIZWWF59COvr1Sm6tQ3f3/sf4Yl
mVFpr1CcwyHOAl/Go1sKdkf6NcJk75b7Oee0PHUbbP/r/BrHbPgj17TFOUyJy/+ygjcKKnWohmcp
7+Dgyd3JDhH8VNKRIQ4FB/2uyuC+KFESQAJnJ6t5sm+tE7XSbHs0IxP0KV9fqKecZ+Vj9pNnv+HI
T/i0xMvaeudAO592wI9I9+ys2sbmrrw3sW6zhFYGIXwJZtKEcA8TjrTU35789tzuP429W7efm9fq
DI9oUyOb+aNTW9z7tD80Df+E5T15LHyCTgJPvjFohF/MMkWC/YN3G+QX9WA7w/jiGZzW2/6pMw/Q
DpueaWBdw5q9yJWW2L3eU0gB1865pTbFZep9pZcmWB8lKJBjFol4XikkJpQBKI8rUTGINGX0LPFB
06BKkxFu0GhP8iGzOULohYR/EEnYD7SZwjBQMC2wDn1THsUyh7OZo9Bfrqg4BsQZ4Nay0CTNUt+W
8fz5YIxq2x5DgtU7caCVCRYOK09GRaxqs6Evjbs2UWV2a8C/kDZwrfWqtMs91HAulF4+bYpcpYJ2
be+nT5oxVp3HyyTPS9o25JPg+3A5PMgkFRq/kr5lGQTVu3NFOGJz8C6F1q9osZufoxjGNEVZyH2Q
4CsRhb9RZqbhDCj+iZZ4wgju+EDHBz2EyvalPqFOo0DP5xaOaoH5TfuYqlmqreKXe36ZexZo0bqi
/GTSNDhJepTAF/NIBpUmxz/eGR+PVrEtj/MzrFEhyixDZeDlc+3vEeUnVGPADHJyNDNMWizQh0/3
yjklENXUBsJd5Y9m4611CKubHxH3iwWtihIaBNEsXX1VSs5/aWekWzcsCvUhUb2H7IEkUvTrzDOR
rXlQ4aspTFTOHFHgjT7M7N1utArTeYpSa6kQr+GhCuYhXDGWPTIas8+cJkvztnA2Gn/NfqsfhSdA
n8v/6BIiLFZRaMaSkNn29n6FdfdHoZdIuESwO34PEAeF7QktLYOWBIgeMDYZP/ULKRjSY8Ngsi2X
ugxtemlovwPsUSQl/bsHNg5NQAZEsAQ8PpbqyxJbS98p8JI8XbY3ao/UTpmj/+mOKt9zdBjSLRf6
a1bTMAJbGkHTh7WILZTSGy2HvQQl9gPdtcudepuOmv3LphHU/n6D3+AxfW72Pj3zvu59UYCBJnev
Nvli9uWDlNlGtgRX2+6982jHNBdPnEqv5u1a+dZ4ClhrX1qUx1tT118jyvTwKsTCWU4d7GVccZWK
I2t1s9/O2Gd9Ip4WCEhAVMFABLa72JoL0gLThy2kh2oI/s7U1crGCoGpNPGTNHOm8GC9XVCTlreS
9sBHet49i7FttQAvQDNoJNYV6/XmbYfJeNvZdrKEufiwIoEgMeYXe/q/Bq3TxbjWoURYysl0qFEd
F5q4M2x7bH3Le8XanyoGqmJ3mNCUftEv3aq82tdv5wooa6F5gk2PwT4E/N8CZWAVu2XGXjkcfp7m
JvQQ40DzBKRIRRpxmqwAnwX6AWDPZoemJpgt2gN0EDqS0fBvnTrMHWq1nhCmmEBXA4GBHYKvuHik
KlcVwkc0lwWwC//LMSKCsRAZ4qB9oLfaAvOQ4cs8L2wDR5rHZgZqFqpWoGo+++/ZD8OgA6TFpCEA
aMp/VRGZlk+C8plKo7QG4z/NzmzNaaJ/prchuzirDv8J43Dn8Sg/ovkAksnn66GBCJJQFE8n8wG1
ILDjeZalYv80SbUkUUUCBtMpmnE8jacqDpAkkjQi37Ae1axGqOcbDY9yu5Q2+Ci3i8bHhpNEPQPK
H75gB17nF13SPt6TneUDUQb+WJO11IvoArKcgftlpYsacOoG6A7cOiy0mEVcmVjkNux7s4bQY8V8
e0RBVI6gto4uw9eb21VC2K+9N2kggMY0vkK+vbWGW9JK25ByTWgyRWAkQnAwUuHeb9SlIc5QiwKR
yG4g6jtDwcbGSunKoN4BCwoPhCjoJHDSYrrg1u0btH9aqpCfQJiEIho8Jnx+jR4FM1y2gMuCA2hp
0ljY+aD4BCXDiHKdr/O2rlbBpeSQZqQ/EJpXG6U8c02BDVQefSbbFIoTD0wv0xfFWmw8CD3yKTw1
dDWMKUECG2POLpgF88Xfe3OoRalx3LbHT+tjdhNz7l3AkHl3+wn5fc8aNOu0G4lJML/QGxo/zB+L
7kpa/kUTiy+CRHXw8sTdOnfw3YNVzQjEEP/zfGHxXSka17EGSKUBSiY2mCB3tdp2yq1Kt241GFSR
P5TYzqQltXrp4QyxRoZ1pj7aBdJQvSsFMC8LzwTsedelTGeg8u0K6bofXEx02F5Q5uH4sW3Jo9hb
0yrTVGehqSKEBiBDs8J3Krd3XtQcjROGpcENISLDK+9EflIipmzOwu1coetkrDTnBZlLBHcq3/KA
OPPwwF2jOgQqSj3AK80wMCxW94MpqmP3yQ5DPanjEQLd8AJ8AkzU2XgzYgozyX9Ja02lAxfG/UN9
wRP9FriYODD1dtn068Z4TarYGte5rTdvkjsFqEq2XepflCSgBmYEw+BqVZG6mW5KXMuPY6hiWKTj
uOEhbcY26J2NxdPDBMNQgKepel3RvrNhP7i3pQqWVUL/ab6WGFDaYJMFge60p6H2YSZTCo/90C80
hQgWxiJzKggWKRBHC3IhVbvpMwOSHJwHYtnJ9QIFGReHiCPSwPzdkZ8L1Ua5orupMviyXTnTGPAZ
fkGe3uTJboGMVcVHJ8liXxU/R7aDnXWEQuoHhVilQQUcJdED0ekfYfIr3VjVmE3/J+ss2O4TCWyC
ft/PoWvRgA+2s1/LEwQHhOw7sHU71yLtaUXNp3mKLYF8DishOXq2yCpAN6GH2FL0KFm9gmBfHPRT
U/pNyyU3UkkJAAUkDt7Dp/vl7naQHrnqZU9e6IwJyy1CQ+K49zGL7bd7bQsLVSpH7wZL5ztFE8w7
O4st0Lx0tJBzBh3X4eF1lygqQiYjBmjh9rS1i2cmXwZU4LHee8pSeEvoPBgGGqxqoMhVLmWNNTAF
awl27zRW0sHdtxq9nz7BKrsJU1UVWDSNhJNE4IdYzRFHjLd4VxqRfug3bC1VkaJ1BHSPoVjfRSkA
4mfrUmYD27+3tOHpUxX5C/r9dw2MlNS05PlzMcp/RGmZRA/jiMvuKUvCwNF2OOqBZVHxgPdHYM01
l4BGYDwIqqJxO+IvuFFUQ+aJvsv0rQA/IXkqPJeAWOkCQgoaDXGKHeLSkpgrsj3RLZV18yJwAKHm
QRN9NX9IQYgOfOXd9DjnNT82WDYiyi3oB4izpnFANYfzTbg/rgATW8Y5VcX/UfV8ghthamnEaNuH
2YaBoCsilctWhzll/BgUfAe+1xqhfShDFVs9hSJaPDGXm1NKImcuiXb4adWc/IRp+yeTbKQs3oEc
daBRjy3G8Z6pOc2WSh6Ji8e2yL6ng0ov/F5FKOoK96Cn+CEUH4KB5c9SHqZoEw2EI0U4Rv6LDgtK
mzFUf+pmqKrIrBmZeOkEL7xWr9cAa5/WZHwQkmotQhnjzbg/VE3Ij1D3wgxbJUiQJoG4zAjN8UbF
W9+FNn9KLth8eKr6dJYpfzNoKwkcyLfhbrl1xc6iwRQIGp4LcFp0cugboY5cyuJpc9RGp/zFk9hC
6X264QGEgOhK44GyBQqwd+GJclp1U9TPVfYtzAFZWGon9Pt9RAfsF3W3NMPm11vw0vnmQrk9AZCi
oVANGHUC0oMbKUhnn6msQeY25YGWMwVPZRGK9kyunnhMMRkpIWRoDxCf5lAtIPHE37imHMonsWzQ
q29JZ7/RpQcHJleVX3FvHiCX3BM75tq5l1Gi+iG+BVuCID1tdHJa5wC4edG2jxBTaphTIOe5Zp0K
rkt5CJUmiaZTu1xm6lw/mKZS87s+93J5CM7Pzm0gedMLTIUbRMns6IH6eVsWnbufvGfHFa2glXpJ
cwOiL2f3WYLDglMs2qnmaYWR1aGhE6PiGR6a0hX5tEgdKB8gulQjRdKkaYG0CTMVgRClNlA/Ypxp
VM2O8Vc9p9WtmsJyt8UZE1dDM1G+mB6vWBwgSXAHUDogpNNDV/tOPDW0Qn4v6mok4XsI36NDSKF2
CaGRMz3a1f5Ktdt64lu6W6MHhdbvG38g1NTQlE1aKqW5+QlftdUp1QO5LOiz+0sL30uTR9G4bmic
h8RS+GqycQI2RazEjAGnzGHsPMax8xrDl2O3lJTRc53tKj/vSFjk4d4jbwTedkeBRrwxbaBAkaXl
YXbZIktBKhFuvVR9yd8108dU52lV6/apf+rrZzogqrNDsf063yu5glM/oVzq1vt2zviMZA5vd5fC
pq1ZJuBiHQGT9c4OlNnYKG7NR4/9hxxbjexEn3wiiOb4G7f2SLEYxxU9lNU67B2SLyT6KQ9hbtz4
0f1m6qe/aEv5MjPi3a3491Bgo6yUlORlYYA0yUSRc4GIDjcmUlZNavAQcuCjSzWeI1tk2rjT9BIp
O0EtW2yPZtB+CuzCqs/ALIn9IbvkkIgn/S4z35mp3gPF1EgmYEmKVhluJDl2BpuY7JQsFSlpFfAB
kdM3NZQTsAX//ji13he4D/ZunX0E+qJ4jzQbyGBppJXFAEg3CgKGmlT0LnQ3IgtSdWnaYCzyxkg/
pzTDXC1Fk3/aXjsxBiPw7PafkijpKBAcKGWtQB6LKyIBLQpcH4NgeUtRVnj9m+3oTgsa1FbKAKRo
kvEOIDC2EsA6VZDD5kLqWzGUSpff9tYYWeK/sHEESymILAnCJJpa4gUzRWACLTDvV2OMzcAxEI9I
mIM29Q1CTszxn2BYdkhsHWYJjgfakviua5n/kqXnp62FWBtMjp2aqhea05C0xK19OviIxjhmeLWv
KbCheYKczDe/2bFlqh6e3b5Luo61Ci7wdR72kUvBXSIYWCxutCkspIDc3XRxdVt32uGUHIl/siFy
OwdzTOqeGj884umCFAwbYsGcG1/CHGr+jZabc99Ozr20dkRfiVfB7807OXzfUvNNoP91vtZtEYcf
uwsOwdxYiwOxM90VSEV3OBzgq3eRXWRRcVCwWyd8K9OoRvyn7phFvQ5uzeIUMXQXRuOiu6AdzrBL
uzHJvGTpIPVLmfvbznHZSJn7ErRthCStVCtJwVm7peaymoVFUZKZqiEM3jFipVO6ly2G7fZg0LwZ
EugVvxdhrqBqMeJpXRH/4tTj7eOl882vDz1BxIY1FwATZjFMDFtMYV63czOSPqJryAvRkYR+384L
s2RdOmmZG7Veqlt2xy9zPCZ3aRNv7Xy++zqcXcxrd50pzwo+IKDHK5YxqyyzzKSIce8U4cbHTD1V
pbVy7L2K5qEpgix8WkkxVAHgzUI5aHQ8N5xiI1XdonqH267WDtbrtbXyf78waRa6zz3RxpeYH+OJ
D8ZxAYXK2HNksNzDTK63cp/A6XRfxxFGqUu0AwgI4jZkBH4amcPtB67CUpIZPLVVEvDtUAIDo1aH
aH354StHLg67JurEBY9bYq5gt6nJ+fkyP9qbVBxQ33Kr2qTSQAFHMEspCztRVu8BE1HAsNJBb7Kx
izL/oy1KaPPZUWVQtk8K9i8h3CO3Rq6MyKCKf4ArZlwsZAaVCG0hEbCf8p2+dOgnjZd7wBqgTo9L
p3yNUvOk/vOL16OZX1zC/KgAzBLeu6UXXUV+/g05vy/6iBeaaNF3mq6mqi+6drdnCzmvXbFTPCO9
IE4kziGB8bb5XFB0KlsNJkPXDjER5b1o+0YMNYRFS2nSna9rt9pGr0dCjR/qlXCIrl0uRd8ryHog
aiO0iJK1sMfuyYVqI0+16tDG5BXH4A7jBvcLWU1SzPpqAOqQZqfwSTxY+aYy+2phnUk0vny0dSSW
o71evdtKPI0EKUoONdCWAyfXMrfCtXz5xZMVQ/Lls8obUQzU81rXx2k4biyobpbanwOCEDOcaP4h
Q68L0S6BEBdR6wKxRrB2sk6NFWSQCSo7lERx6ygdxTvJju3yzXu+2Xi0jxEVtJVf99FwaYl5zTfj
3CJpuFXigWJ7+7FQd7ncnffFqxfcW66dfLzbx8vd7eO9hfbLpVo3LgDuaBxeO59H+3F0rkRf896R
tMuj/d636F9/oX/n2Y3rrcn1beUrxudolrZW4yHB3Qs7x981sc/4c9atA3Lo1J3TIDel9nW2hTH1
MYogLDiGANV5VFpvOeOwN78388gu8zXnNRNpIdQ4n3BmMPs/o3QQ9aaAXB2Vb3lQIY8EPtHdyap/
da3zr3krmTFl5oi+kjXtVXKtLWaVAvr7oOgDXjgFEmzgKXbSeY93g/Nwkwuuy0ZUipJJsV8Irl69
WwjecOKj6/jo1rtb8s9B5a/yx8+qN/NJ/14kAvizNZAjKUwbwdG9rXdkc/Frd059a5zoJ0Twh7t/
NkuJBNnyszouzao0OG0ag2ME+o3y0aaA8tN7ce3SnBQX7bsobw5hAwMRHZpb3ME8yQAqalGDJXUW
FBckmG/RHC4VCVGkFhKzgodOhdDg432fvdKl+Sq3dl93X21vL84TdIgKnCMaP2b1YN6L9pFgEmEk
GlG8jfrftugkO+fwsmtEiwhdEbA9yM5QOWSW/fdfHvh2bpzr5gt1g4LVuDpF4tG8V90h9YiiovXa
kwDIhaVncPq289fh+9veb/36u3U8dyqHXnzuF86dY9GsVFrlq19FGhScK/bL53GJjfzUjOete9WZ
X4Pbw0Yir3SzqPA+LKCgTBKIi5snelKTcnub8/N4GBev0qrsjdg+tqn8tnPti3N1aq2E+O8SvhAA
vtCu7d6sdsjwsIAPXZwMq9F+uI3o6F9gJDz8ej9mSaELT9BU7j/QmDlhIJ6YlIaX9O7Da+eKhLJa
lV94jc5wsUstcnstwm5KKZXBPpGEAEHB2xNhZ28fnOt47xb7P4SEgB1wLXcezQbsPV2Qd4M57Q0o
AsaMUB41yuNfPJxLM99W05q8SvT3UWUFUIDiVHPv1gYUA7D80b4ZfIK4dQXn3XduPHMLWvjLaAxK
vWIn55W7h2XcuYx/0+u4Mi1Nc02IBtEv2PuE+Pazc4ffEePdvB18nOBEfFKVMLfZ+wwKzde4ckIR
0yiEFyjFf6dJ8jUqQHNH4/M1yqABbAIFtLWNPOgPa7n/BeG7WGW6tT63iH2js/UK8oSDkOZIxu+s
Cz1VYEnfHYS5CUgP7R/5/nu7tEOKzKLpuf+tmYWHFs2FfdO5BqcgNyU7ul28rP3eqkFuuf5t/2LI
NXXzGL7CYgdzGH0XSXBdvHq38bZ/eHWOBRPuYtJjN0ulfxEfq81J9LLaP6vtqNz5TX/r96AxeET1
7mdv1JufRQ7dAvpemLl2pfdeNFpVp9Si7SW9MI79xEJJDg5HO+lsF4jAHjwoVv/lxFK0oz2f3iCT
IET3uLMYK3zazq/n+/sG9rNzOHd/hcFz349fdlJChq6/r/ln/HWK5XPegexL+9vc9YDmaYWKMURr
YG6CBymNr0S+Wg9mXY+kl8PPI7XjlEcCUoxKRqmXKoqBp9NUT5Ru9VFM669EDkjczWDTT3cDvGQ5
55IYyRq0XJti3Oucav0c02hOqfOjeV3Sm9xDwBXhgT3ysjGxAa1woU3TH9L8uDfzNzz9j6jzWlJc
a5bwEykCb27lDQiEhxsCGu+9e/rzpTT7/KNuppsGIbNWraqsrCz36Eo4YO9ePLq20MebKUenw0gi
JHrhBtZLDlhWwDHywoDBkPzkh+7Mo5t7mO/h/mlWhtVlBXB4bX2JH/emQcpiiJUEdh4gXVdltJPO
WFSWmK5igwh1erGkPnyxH9WwVnALZbtQswExSEZirskXfJ0HjVTIHALnQLuhsIhIngKDVRXFIygS
UGL6P8zsYne2LiV0RK0HpHIYsHvzhubrxyoY1oG88gJ3PaiD6j9tHDCsKf13csvqfL02P3XvUbTy
FX9H5Ly4va1S3nnDS6cShvrX4bNVA/bNW/WyVZswX9+IQhRMOIywLCuz+4y82BEwDYT7Y+aJRqBE
gKkZ5hHDO8yjL007s28IDeveOiGncjefrS0QddE0ujs0paErnu3yqcFCxagl2vyGxfF5vglvzYOf
L5kHHPUJrgzZ+B86E7MvPfFQjigjYHFubUc5Ao7+eWNWZwbeMvm/klmb54aft1nCon0WteWud/2m
C+zb/BAV0eIP7vgFv82e1m2u6QtIYLg/mbfkV9I1O+vUTezwy8AeOHeqjHZOLWc9pxYr3V+dPZOH
SZuXXuHvdMHbyfqdSfHNp8lOanylQX14n7yv6DNuv+Y1Z16vDndik9yj4sF6sGckF9aIUVsfAgdS
qdQpc/fy5pSqO9A5YF1KmfBoGYESKgGyeH+sM2q1RavIPe/UuH1cz5v1uNt3YFA0WMloxTkWiWHu
7mPL6s1ysu2/2/fGJb6FBskg+B7DQ+vXO4xRsYTxOCj6t9YPY9Q4Btug1N57176RJ1bao8jybl5a
cPtGtNmMj/1jv4DisOEdA6Nf42rZxeRFzLcwOts+IJjzeLnb5DWvTy7xPrhAoMbLBM8b3VoQusCU
/G97OjpOyQjeG9sGOs45K0/pbY8YbFNjRNCK+Li2DOYQOVIkriFm9RiXp4bRqnG3JZaIrzsoEVMC
SE/uH+u2WBPs0lK2/6IYOG/d89Y7Z/5o2uBdwkP4aW4RbC8GNzd6uFSrND4YxyPQQRcpYAiXEJcH
e+/i3KkSCkt/uda099zZpTcK5yYgGKswoflkO9wPz9D6bBdh0M57Vho8SA5wpjmzB8O6DTjfgBgC
CYRCOMg1/VyQT3Lj26FZurdewyezEeKG+UaHCkn2Rj7IA3j0GL/TpuBUVPufw93ksNyuJNOO431G
juO6RIsYQm9tcMKLBHMAe8ANfNHUsChmTWltMjcPTVyrI3qXExwxvKtdr5Dw90vZ+gA836CAfBrb
BOF3JvnJqh6ZMrALL+3j5CdF/HO/SpNA9l6bUQPJhE0eX5M+KdupeUQFZ2PdIHCgApiHvehuGXre
cW+fLv6zn4M+XoyqV2dXdKoVL1dOcGdOvdvGW1dcxG8404KHO9P4va1D83TFLDLD6/4JF3/XO+Hx
sShHxfjpXqhOh7ZPlgLlLorl6cDmlexLtBuyQBtLBnL7MPytzXL863wXcB18OH7zIsMpImievi3m
3aX1ak1DEMSgAPX3wmIRGF1ytMG1efShIQKXoJljOJWbCydl3ZkS8n64/18b/3rNrGo+euf4HZaa
iDDTKOVAI1ljmI9ew+miNIZQVmkXgNQZkvP1FVaiZyxfQ+hUH8bPZ4GlfsCBQCly9tjCH86xPiFF
DLbelVWLr3drFxadnbNuHZo77xwhsmmXe/hA1EYdApIiAd2/2uc+bVyAmn6tY7Rr1oNNeAoPybpr
BM+IFS2EhGbt+jvEOt/RpvlxNz2aw/eK5tnfQa19x9Xo1GX6IypExQ+taQtxHUfgHZX8R3xJfvB4
r9hUw8VxL8S/FjSVhuFCPo9vUPxbh34RumYBir14BAr4Ch5rZ8ia6JTc/m158zbRwa8HMFijI4ux
B3c6OMbGX4nTXZ3auIXdcgNkuNxgJpCTo64W9uHDLdu/MWfgXLxTM4/3QctkoOVzWGwIIyYtRDpI
/AUWJ1JpLz4Zv5N7R9AdcwfDcx/17+EFggtgKzrs20YxpFdEYIQ7/waZ1Ii3FO9dyX3SRgJeiXPk
Be/GI7kkr/ja/jHnZnSfOES1dj3+RWvv2njNphu7BIj9t2WpS34hHON2GXEjBtT42t8u93vQ/FdU
aa+befjFxzrmcepOG1V2gD46Uyf/YGGjy8ij/Wnc0eArecgi2l9/00R1MilM0JtObi7+6mgP3Err
GjLJ8qnrGF8KjVuUQLbW4TSoIHlYjh6tfXRZwAAY5BtwPRsvu9grTEqJ2l3ugprz9mudItTtiidG
KUlzhvNsjxjJt/nzoVBTZV9MDoO8V++fUMOZVztlbDLLg9H5DCGKJltuxmahfmME2OW/DyUQVcqi
31S6UDDdLI2NWdlhsehUxlByqbFGJAXCLIDFr/eBO+Gz8gJPQEF7UfVdQHIWldT86L26stoOWM3W
WLKnOZ0V27V4GrPKPyOjd2ruPhYxLSKl3PI6p3kFrCm6p0apWe+Ve6jRBtRcRJSBkoOBtu7mOgQ0
zUNydUtu0So0Cr706GiPHH2oSHl3EKR1iRfDUpzza26ZgVAPmVjkFIuta4QKSbhJDs1jdGpMm7V4
26ruzNcYBkk71zxOOLNv/5jkh0VaaPED3eSaZHnCkw9lMhBFvQapk6WlT9kqeQaUxBCw8NfN25Ci
Kmr0gVxOEJNqC/Q8kIcHvG9DFoZ8QaU4nATorzQvwF/DO+y/53w2pPtBJdmSlMgNalQNUZpyTnTL
GawT5S85JPW20yrevPbxH25zFutRNakmtZYBlbPU3VLdVWZ8Tt2y94Pu8UGz+xDhXPpbjCaFrS3G
P3UMRxotGch94U3S8M5Xt/YSMsjVP5ADJ095XCmpUVsBNdg9Ue5GVtOtOFcWRm5hLTkOaLsHKb3c
2gWb4JtyUVRzuyejQ94eXI3SAUBGrPMO4SsCQkBUGlD3K4FB7SrpsIpddn4QW0rQP2o8Ut5nlc9O
DT4HIRP1qPgY5FEmZ+oKgLkAtNY1W01GXpLgva8gdOFjHeePt1VxDjQwO2Cfvv4dxC7vY45gutWS
q0OP+OY7NPxy1+heB9Sv0L3mF33bp/kRpuulV2neaXJBlm9v35f4SiTaijEFBk49xo+6Lm9dJiC9
ius76/60MeG78WFcmO1Gly6ZxbX5nPBQ9DmpEwm34W6ea1cajzDXPa2+rVov137QLsErxvKXqkmd
thO0rOjKbyI6+80PNXq0IchmFqjnhE3g1+FE32dUxOAqfpMDMqkEKciPY3hI9rbepBQu1hHWyS64
GRx1WCCjiCAW9tZ+fG0I83f/SkkUwMDOfjzhjRIs4E2Vq8jp9GqoGLE8AZVieL1d/LbXAGi4EVzR
8f1kHclTUXX/pMsUKnwp6MFyxkGqMCwP4BTkuexjyDO4Ozer3Dyh3dy7IaTJ3Zpcuie48K/2ezZN
qt3izS+OiBmVedyTPKLdPC14cI7JoxOCcRhF8zp6YGo7h1nderM0sTrjke3sV97Z4pDjruYoSQny
P7vMFCQuephXIq8ubcuU4YuYH4/WroiDdm0+hhdSzcPykERYdUjas8UbqhEAxeQ52XdoRdt9p82C
IaN662F1/E3WMSkj+M181m9IqpV5zucUxt8RVzBPecA5eFJqUXONkDaj9pmSNOcUb+JK6xfm4Uvj
YuM7b0GpYLRM5IDF7zZv/YUPOgLcWrWg6FVa08YrvESMt0bB/brbJuUT8bu5pp/S1H1FZ68cXeAy
bYMrjdq3/RMDAqkE+tnQGo3ygkjd/6AJBcQxVql7t3ONF8UfGzLuTtm7/j1wGQzvXrK/a78y/jBZ
a+YTNgayHnCvlO3DZrwI7zABZe/b2MSlBXbjvtyvh5v6BJfsDuRFauMPZuhku8ITAzCPrpPz5Du5
LMpF64MoOCE2NZpP88uMLMcGZX3QB+hXAX+9TqmjB0r6utkVlFKgtoGH0N2SJG1wk+Uv/t3+wBoM
OaDXsrchyAb0az36B4z6fo477uKpF/927WfClVmdv1It/AXP/mf+iWrMAMYM/iSR0vBIe6etl0Pz
FyWGKut8Pt7MnqNve98X45y7wYrDKDwuayyV9/EjWidkRdv01iEkYOg6m6AlkZGOal57c7QvooiS
gURYAPR5agFI1lFZnnUinMzF0cv7dNDqDeo2qbpFwqtUhiDxNZQURFGg/gBFxIWAB7q1z+eqjemR
ZyHTIiq8lDB65BLT106kS6vicNAheJSQPXvQRpVCOJt2c0DxDsUO0ipF6VPigjBR0O1g/LtKNFKn
zL+s7DhJ9OmSzOB0RNDUGcF8JoEqQYdkQXH6gLM5owJEGbJqDSSJdUQMJEm6fRJU6KmqQn7FK1Od
Ed4parIylKk+EJX1SKggxcZeEJVQrlWUTx0USxeP+kxwADY1U5WAECoDHARfKR9Wuqp1qyOuD38I
Wk12NGmyF5JleteH44ketsSHj3wUVw03HW0R2KWtOa0+RxBxaA5BEpiPJdtEoTalH72Ufk0uFBqR
LkpdZ03meM4LgwFSxlduLBdWIA9C4sGSo+D9kyYkTVEy0ECFh8QVDhqV1thpjFWHvqT0XMAMSbe0
tQRtdEjJ8QeIuTb7VQItu8Rz0DRSC2qGmxaL88lZxpoy8ZBPTy+5/q4Mrchk2ZZdq05n+ddZpjd1
vmy3s/qxHsoMbVWUo+uIDBKJ2VQT+dlUvfeHVoVKYlK3H8OyRueuRGc6LnWDPoiStW/MutzF7hjW
I4LE5PuUUFySXh3H3bCLP5TkzLju6fTE1aYjX/g1UcP32iJYI8FT9Bpba9iGX0z5q+rMC9g0Uov/
MTOnaSGHBqMYJ8VICbpsK8O5Us9wyd5IhEtiEGIyZvwkEYwYjYxrMel7mSrAXDdzMm9O1BxdPdDg
zooNREDQmShtc0IGQWKGOACEOtBymwu/G5IPnZpdyf8u0nm2N/1QiBppUn9RcQz331BnsDMsNha9
MZmlAvRGjAptk7TrCRVCkDlp4NSX4IMEhROERBek4nmlbplodpA9lMvOm9xqCGFelRvOH7Wxc0ZR
plra43hFg+Nrno1GTo5fmesaXrxSxkN2gBIl9h8x6ujhHmlGcovR16BsH7EjzYXlv9uq1HOb7t1X
G5iB8acRQHEs5AVRdjuSJPH+PuTinzZwHU8BAaG8oJ3opRpqYkdwDkrpQ0qy2jBJv/ZUQ1uJaBLd
XIF3uoFRhvD3+cvPagxTLUtP1FRxdhEH0HF5DuR+dc3U4JnNZoi8dLtcMk5nkOlA4sRQV3nx6U3o
SVO4GNedUvABcQhuEa4r36RVANVh2YomlRYTEgyJ2iTiqRqXn1HWu/bh+TpEStD4cU+g1eSlok7p
pTLFlxpW+EKkAaVmH0rN8QYBPWWjRnnANNHmpH6nJK6UeKRivLGqlGWqBRUeSSwKEzxSQsaMXCpa
W0Zwm9+5V2Ki0ZBINxja5BziIkYMzAqCBKooqWXUbWWGIojS6WDCeAFsUdwk4BqRKdiN9sw91rBG
bWkObQqzhcoPlmzSYzhhSjWI+PXjorfUCxDIFNkFsI4RT9PbphRJ0yKCuT5NhD2VlWiv8/mcArTe
0kPNgflKA0MTS8Vsl2kYv+142BgyjaUKosJWnr45xkTCG8NimA+hH/CuxtCZhY0YGY4lYjDcdsjI
MTc17PZphDdlONAl0w6hVcy+Nhh13qm4auIaW87443wcijxmOZsxA/wG1+Nj1ZuE1I5ZoDt78Apf
4ZSC25L965Rw7u+uHks2enAV+zDMd7bezb9FPxy/oLKoLPJEL4wOlMEikeLgzjn1Dj4348TDZZX4
4tE7beFaiM27aQEoXlFp3VAL9htuJ7CUEeE+MAxgULlEnwyMAqAAosGqq2aMEHnkh9I/zPtIOMCo
Uj4KiU/Q8nNyZgR9aFcGZcAY0jKPgYNUwVKSBzJoOI5UteboA5aVhCp1v40gucG7EvdK0gVK6BfJ
xYv4dCUrjdInftvWpzVqbzo4k8TpEeaBn41P44wKIHIdhFxup9pDZdr8cP/hQ4KPQyZqsr4nNYr3
/MLRvPsrfkwijRFpMQWoonTwmStQWdpvop421voy3HulsTrNMe3GpbF+06Pm3SOS6iTO3m247W/7
kEA66nJSwn7xY6WNj7Tt34Yvn6f2xIbkuGp4Vht331dNDbLV/FZJedTsyAHnrIzx4gW/utPgQROP
YN/ntyoF4CmV/MK8Fq6yBBsk1DzxAhzcdNLXJBLseVNqKnh3p0Qx5nC/JHDgc7AASF7ykwbAf6tO
rV15szfibb/SRrZtWO9s5AMaKEoZMQEEhxTrczjoNgeHj7jjuX2/TpRCLFTD4qBsiHLnB8MY9JCn
Qbh32Cjh2LNIbgb1JrNEpk79o7Rq8m/JNSIH4j/m+z4XyT+mVQCS9NfOpDItsRRsQAcnYpm2sGe4
TqmfBoZMqfrH5XEJei2mzQdJ5HRBwJVT6YgI9ZlXeMbD4S9OujI5yyUsH7lwRytABAcpF5MP3IC8
qyc8F5ez1EXQoU157BhiYst7pAQnXX5gV5/ROT+zDuB7InDEb5RL6MMyR43RQ7VE2imCo+B/isOx
TOeJXFUxV45oh2q1OrmYKRG2Jc5NVMN/cIII3plemR8jObJj3MKDw2m5OBLww3syg9Zkzo9ytYJe
D0tNuIg4I+8RJDBHl+0McYwdol4I0b6H+Lt8B4ysWLRaJncuhKreBDqfvlIPLbW481Ywpe75vnqV
tuaRbnDdrX1pbl16SiDFZEuQCXzxYu1bWQYuN9y2Ts3vwzwJR1670h/fLesoD2ebEnN3/00+0bBX
yhN+TYBa72LpW9se3sPW3fI2vUEvfFMKvbOqvfUjzUXuSK1nzoWKlhVUfNS5gym8etk1iqjFGT+A
Ohm+vgvemoo+0C4y2c7ZWUxRIhLN/UAtw9tSY57TCKCZBiDU/CGcfoweOz5HrTUK4LJXusfqmz8S
YBhuvr0dGkAxVfTVy3yr3ln5Szk7xZ7hlnsVp+Lsh19i/kUtTWduSGdeeOF09mlTaJXWWit+edhN
pIjREtOe62Q9WdnlY8lHYus+rO69uzP7SJTgBOQdWHUFBJq6ljzOVTJ6uT4ZS5NAA6+misvWHDUH
RG88tyL/kBZOynK1VKmNY6w1Tnx9bbhxaQ9o3GVqqsyBUrx09mBtlLCX/MAKyXGonFxe7Qp5WbHX
JT1KStNSbRa9WMGftx1JGqtSSxudfKi8opaA/0XNhxvh0jzshPhFHUzr6RT/xNrEhw+zYwFErcIY
2s+kTKY+OtvZx70gKXlppEAXMAwKDS0kJikWg2jw4azVSKjYgi3zcq+Ocs85ugYpgyypfFXDqy/V
QClrjZ6Tlaz6cb+bkE60dV3xPnHCuxvTWknKb2PO4m73YnFFdd1XCymaJ3BpOGsCvkWy6uLtN2In
fJsqYkUTTt5l4q8GhK08IQVwOZUTIh8iVl+ipugpT+SGz+f8N5/0TrTPQVWMSFKhJbQoXTTVPGi0
FlvfECoKvaBvDLecd3MPjMhf13AP+AM0pgJo6tC3YcjgHNbQAaAe1c+P9Xics17tvJ1HER/jiEx6
lqOXT84t5Xpoe1vRzU4YNRK603DlkTxbjRfUNLCtUzGekhX9HWeUzDlH+2atUb/KW1DRnK99Ma/B
qfOarcclF2rTokbJQbC2igxK+pvRtkqPU9MI9YyeY/6wrdlJtkn6seDnZCWoyuvP1MOFfI55s6wD
KQv+SM9Xve3s6o2MdT55yk/Ymq585JzLw2xWsPsPL+R9Zs2VwixZGqaGPv3jPawTccXDw4Nl6+th
Nss7OXtcD3N2/5/bVPfEcx2Hs37/EOpw9PLMn8LF5U83dqYjQSSbEYJUW58cjl5EaVrKG0jZDMyw
jU6hgic27gNpc1BSm2VXr8HXHuPR7W3ez3RlHjOfV5rTmMqLVfAvvPu/GGChWufRANEXAvFDA/SB
lJI8jmzb9SSxgK6kGqgMiig+Jys/Ser2YsAI5S3iAo8GYlOonaTGPvxQmaKrM/C7aJjJUxQF9xyI
g7sCfMDeAGbiBZGhDKs03dNHMYLR+oRgNEq6XXzRvMXZvW3plvHj0x7HnAiTA/nKJhjCx+aLMY+6
H0AHM6fbRcszptHlQPtXMyMa2iArkQbnk0nRVb0QPDDn1yhQVpaSWpFhy2LWjB+JnoAqz0CVWI8o
EgZi1+KXKT0ofHh0pWQg6rd4JBlzXfo5F1qyvSirKiWlpAwmfhwYXT1iSUZl0o1beqtReX7zS/eO
QQ/GynG1H+RO0RroHN/i3L4Alu0KjfLaqdD32HDr6875FB1XuwINc8HFS53ppwUl4HywB0UkLMQf
wBltvSAaQU4hQaj0XSGu0fqrarM4tY2GmhyUg7R4vCkrJEaNVrS3uWYeGm2GwPwr6f+bxWVF7PrM
GlOzBp82ZBzu4CbQPE2Q7E8WSNKy/NnRgt6ii4Q5QZcFP1nsMGwsGAYiIfy/SKp2kqwW/N7ldogs
c7FQUdxZUbKycvooBd47MImQGKPLSpv8WFIoHg+5t5avudDvh/0+I/3nzDTVZzsTlGqP1ewebWIU
zGg8Lrhd6dWOUMBOfJRhugspYRfNBZlNzMoCw1sO7v5CQe4Bq8oUXp08DfjFk5A3kUOwdhd1KoBZ
/mkkdAckIW3ExaKvEE2HeEdiUJe8SjlITiV+k39fTGHLyfaxcKH+vajb7IqhGgpkQdPeh+19sKjh
55g0FPs+J8zx721i5g/GJT45IacTC3Zboe9nEYp3u4Bv6cGj6olkB7NRa6MmCKuiVuZosICB9GRC
LZhlAh6/WiQZ2MxGGncJvVgMIo10gDQtTP8mo+EakRFdgeWHG5bN2HBf4xrpFcoMGiR2SWVHIphF
xWDjodCDlWZ/FErDXuHrPIcY2Cm3cTKCCgBGAPh5j0ocHrJD9+gZ1cky84jYGWIju/6BQuA19CcD
72rJxfYvffVfksXZkMm+WdfWDcdKphY1bIQIuQ79bsjEFUvrCPGwFJ3CV1Ni2X06EGL34CRMCuYF
wyZ7C/2OsQK/wZW1lT3ESFTMv2EbYIRCRW8cwutHzoBXXbDJMo0NItsV13AVdmWkVd2drBroGsXh
DK+liykqmgkXMYdU9wpcd7FIfR+cP4aiEciPkdWUVKZIXCRyZP+PthYOnYgOh4OisDyXfl/bjzgH
VK9yC2w1uTdQReoL4gYAC/KWTySU2yhPYbHDUPoJJ7ypPotRjD8Q41ihC78ifanVw191MbOrRaPB
gOlycDRPoLNJM1r4vLUxHDdi3LEVk1OI40AAwmiUMNZi/nW7ZbS95Ibik6m3AmDF1sGtxkGYTOjx
MskUSju9HgWmxJ1C6EZPqZrCGnK4LBHgL61VFjK6FFKEDN2c2b9Z6brGh+h5piHvGkGsWyWMSTwQ
moiIZoc6sfwR4BICh8lcVYNAv9gCH5Ik93c1GD0dDPQ2lsP1sDHSqcsChAKGg8PYSxEPSffDqHLn
7InqRUBX3FWh0xlc8wj0fx0YBlRFiJs2BABGzMzUteTW03GYqlwdmzBF4SwpOFPC+dN7FHtknSL0
CZljqhfrI+YcDWGK6oJTwWDQnQky0DhRZNuZgPJrconhX+zcRGpJN7vu31KPXfpI6oC0PzPJSljl
fLvmFDo1XHYZpqdfImyND6gr0Y2GzjUszYQ0TA+Id06/S+UKsMwHYHqsWvshzp+cETQDmQe67v8c
9DCcfZy6x6vxyrk/s7TkZUwVS7uzs9PhkXqa2SDemEA/XcA7LHgSMuxCqmM0DVINW+npccP3CJ/K
+GjJZ9HHuqx0i3VhSHMAXg6IXnSvm2AYhI4tQ39UDJSarNThl2avQFjuPl+9u0U4B9bVE0V0gnvA
cOXmT1jEJe6E5z8YLPIsNrJuGsoaDIxl9lB1GRVy9vX5sFZT+nH6Ftp1mflgUEG4gVVwfCEMOlgY
Y4G6/ZkmTBel3i0XFFsOXzXlkpY60pbi+FmnxC1FGFhVZ6MFc1xvWck7x66kJfoopTb+AjALvqjq
AVk/UdF/tSHOUbKvuUtOlHuibYxvKP/zxobDBTHcpMQRk4/kULp4ccucs3t2H97D24WF6AH+E8EY
bOHZwYfWtoU/WqqZx5L/BsCjEAL6IqlQUwvsau/unAPbzin5+WXJL/lHm9Q3o4VDZheKhEX0Odt8
Ds8ihmfdmnv72JLJxZtm+NRxjqccZhGXmAOFiI2f3bo1Zd74bp7QMdjiH8BdHa7tJ4bYw5uHwPP2
abnl0bcFfrZ0wKYM45qlzm+XBjGvRLcLX2RRFIHVPOFaSjWBiIJEiOlXGq8FPaFbPJR/mwoo/Kfw
tGWGS5BSbR2uyAUgU0QZv5qdIFhBFa022I4pnCIsg+X1RQdaxXEqHlF1HHUl4oqwqRYoKxvCbFAb
BO5LvQu121TdqfJOjXB3DcOHeqK4/c2Aypq5/6hMQ9QFhW6VvuappYc00pNkZ27wnsnfU7nPx9YZ
qhgdET5GK7xyQnaDzp0FRY4hPaHVXgcPuNZ/uN/OGU67xOtldFQiKN3fDYVQ6ozQg21Cp/BqCyY1
o5qqwCTHhlIXTDQAgdy/XrT7KqQwhV8GJHg6BEdGQ1stzhZgNbzacec/zZ3zaO6SG9+PZsHPRtrN
ezT3rQKrVqsQ3eV55aJT/9Cv4E8MjfF7iL6lt+5u3VyUi3bwZmGQoUf4jA5NI9jCahZXH0yFV9SZ
YE+IIOr590NvRKVFOh/Ey1DbknlU1kFesWLuaaJWJ3NUFQS371NAXrX9KkGibrAjQFtXQlC89qGs
i+xFVlGuToMKTF/EFrqa8kqBLqzV2k5GAofoiINJwTpPgOszA3EKRl+61GRrDo1vVBpPYfyM4lWN
Q6w8WSChcQa5FOkG7S2lTpSNUFm+2C0atPM0CyC5dey8lqDsuLLidkkXSHzhn1QurQwElymAUEyg
1SMzVDuYcIZ/A6HJ4T3gEC8WF9vwIXihYfBlwKOHS7JBMLCw/VS7WrtlEwxGohSVFJWN84BaI0kc
yZO0Qfa9v6O1JzFXaledrbf1RAuSesc6pAdkWmlcnUvugI4VyLbcKemT0FkJJo7G9qGdTRTVZCiJ
J3hcgisqVVPxrsr2t5FCI93Ff98SPpISISAe9XnsE8GP5Nw/U/lRjKQVS7Uar8hTAqzS6lx4aghK
QCoU4GvD77qPGdQg2GnXQOfBu64K8Px2rJCKKqaYnDWkfy2BX+JnVNjrLKA3JlYFgR3BdOLTnzzC
llTCe6SqWeUMoSux1uju5NDT0f/QxhAPkBZFBp7gWmSV/NIlqB4sQLh80aofrNeYm4xfxJ1H3+bI
pcDrQHEasWupHcxroQakjEHapgH2ACVpLEm4JupRlcGu6lLGQMwwzjnv5maqaDm7kVlOTuBXazSJ
lPjDv4chMEhHKUujcruw4bm5aer1jzuOUkutwQ+UcpKCk5WsCvsVAM3N5vXCsgF5STht4ablUb7Q
4WoyKqWgy5FNCAXWQGGu0d3GEnuVGdJky3px98jVaqxpX7R9YRJvWrSSnSvHq44dDIt0UisM5mTS
ifsdqDqvsipQLJ2KvcGkVg5X5oBl4Dj7uXm0l7St41Ojktyxf/KSMjig4kBKJcT4ANezhOD6uIf+
2n1SLfb0p4RV2iQtmQKd4EJqeor6B96hOgKi7svNzlkSAfig+CJjg4uZ4gaKgxhGsPo2CjIVQgKo
8TOoBzGf/DR5KLoIFIRjp6VHgSGZp65JWsNyJ/OnEfOfLzMCou5QuJdmGMngwWRExoSkYjpFpUsu
rF0gv2YnKQk27hGQvAgduuc42iQB8b6LLmYpdXm47wj54woDWxCjLhL8fIFIaWgMDUPRqgK9p5wi
/BK5VBqFMkN1lg9JcWTDG+dUtzJvtkagkbhNjClcJr1c58g8Roq0gjiW3sCIVEZ8Pufg/d7Aj2TC
aLeXPg9QWCfzBLQqZZFs9NCXhk/LcvgaV5pQGl3/e4ZKSAuV5iy7XyM/TlsoNi4215zYpmiBeM1y
Nm4srtH43tAPRYtU8rsFrlck/CPiB0BSuCskRR+PCIur4xVQw8kMCEJUjqOrkZ4Z86yXeemFUABV
2jJHTqMKhA6WDwqE10c0/ETrT5NbjXMEe1JEX0cwgooSrINUSHQyl7aR7kHTRcEBzFm5pRKiyQYL
1C78TknZEmUQhGiNkJDaNrp28oQlgoakbV71me8SBJnTN0x7a440uohK7ry76Ora4QiT7CVjQoYE
iodyHnqa6pcWa5wzpRZO3QjURLkE6+sQPFe5cNpUggD+uV7DQYG9RPyAPDBLrP4/nU2+NEsQNPPf
dGrV1dgzipIkBxllSyC5dcF7FGakRlboj+B5FVJFKxAL3F75h9wMPOWuVjgdlwbe2+I6Cr8moLe+
pEuEHcHM551PMKED3qLqQ+Uv6jmNXdpwskE656fuiqB5uOV1yDAU2WOUAFQp3/Kke2y2T4XXWcZF
jzk/Sxxg7d0MTXimsAxtbojpiEJEOchGmUaa9kbHhsGCXafjnqSBRjJSjen11lxlxCg9n6XAlOea
z8EaNSk1pTLjplhFcYgC3yaxDJGwDFZZ2g2KOTWxfi5ZeU0sjYUJMY8aS+HEHdS0B60f75p6Ecrv
UWlkwXRR1yzuNWyfNFGXZv1EOeNLxkE8szn2XytAtqmzqucNf9bQS7s38KpeK91DayI6mkYi8Rmj
C7dHxy4DLh6kfKjUGfpvamgZlMMqkDIzaRKykLjSPZ3BEouTz17nSH5IzpDWpKtp9m10Ms1yaZWr
RQyeEXLX6GfgkIvZw0rQ1GOeT9CUlUOEPkX6+Too2UudvJyWlAQn/ScOUTnDf1cPu8vE1Ei/Ur1A
H5gku+Di3+nuLgDhNKgMBm/3ZDb6GlkCwARzpKGoTqrO5ZE7lyVYWyC30D7Sm62FUR8tG60TzJa5
9FRp+aUuwVBMtOYpXUsiVTgIdzF7g1KZabdHTDvnDr2gh4AWBlOn2NJaqysJgoJ+rl0eXVnz1JpK
DaqEZeu8BMspZP65gHQ6Q6rT5Ono/CCrMtvlPYuKd4c3knnAQp118XS0/C97jV1W7XrmB1eI1yjC
Fcz8QUBw2iyhZUlOrkUU0byTgFJUBILPspEsVoIXFfR+QcGzLjlY00jwwsYRWghkTvNACBsAwkxm
n7lNlYa7SrZuFx4j1x948w3+tFrJgdX6RLSYZkbkoKULFXdJN+tgbdJmukquytrIvig0IrcZpFbK
UZcuCog7Gr+6f191LiLgH/AJC93lLEpXI5oMYxNYwc6669aWQJQaeFkeWZzUZvDHi0diBMul6Jos
SSi8CUNQswwXJA+jtQPuBpAGMWPEzLlzuprUP9qGu/E2HkaFF1Fy6Sw23kKXCJNATmyuPKUmI7Eq
QyJvos+mZV/Wg9/pVzm8iZElikAHfAWCp6iQ2Riku4g4BH8473AZGHaiY+FiMxDpuKbOzDD1wCaF
EcQ3+DR0xOST5DH8R9vS2PtEemTp0FLHcMCy4HDrg+RTaF8M2/TwZI+wYkK9JjBOUTEZeidzPB7S
PUYv0Lv0YnW5kz+XHQsis3ye/qam07KN5APBAjMmZwcdHJgRvB/JgIhZjwTgjvby0CCW1OieYRig
dQRVQKJ/HQnE6n04PFJ6Fs+DuICD5uAZwLA3X+7b4vLqEmr+cUDMPk06IyVhFoKq8+sQ36Nv8oGs
xkekbVZ1yJJPVlhGywQE84pQwSirQFtLlQIG4ZuCOLgmaXSUnppOkC7TEBvmmkMSf6ZfAnVCFI+0
v8w5SQCDNP1bQ/hf4CgVDeSFNWIpMO3u0MP7b83L1r1LShlgftg18ugqNdYUZljtgZG0VToZSqJF
7TkkK0ZCoWks7r5GGqRETl/+udwarSryc41etqpqJWZ2KVMCcpfCSHC0hjHkTOmGnphgkAQ8uAZ+
MSCjoUx/ir2AwcRKTAjKUjK1iPfyTVue0Eue1SD7Bq9oyGXb4OohywisStGJWHJUPeDdI6eCXdZl
kjWX+IkumlxKmpKDomThXjHSQpZaSketWg16gFMRRbEWj856cu7vatxVkWxE49Gf/59FVOZSRdCJ
2kYHCotoXU35yQ9iWtEZFdsw/jVWNVLTMa+F65cuLpV0yVFkrUoSNXSZwpE6zrQIZ/rKOrNqJKKf
dMkkR60aNNbrGdKAtMKjgR2/IUNCTv+dMgNeBBTypN5pVjoNGFJHQ/iW+oYjEQ9QKKhwQwJc0avq
WtRckvopbLvylIhJ4+3iYwChj6JV6hfJw3IV0egbmIQ7nS5koLp794sHhmXEt5H90rf8JCWbpsQs
8pdYAi3aQLAcFntXytt00yqcGnKZhO9XJMCYhUw4TQuF+bCK2KAo0TD4Fak7cjaj1ZpNq3jGn6ox
UeD0O2JkIkVH7aSoctvwFdUdldyUmEYKYTQt01FBpFtwLu0yipqaLnJGsw2o1Sp0LvanReUPF1Kx
2KFNPLYS0eIN5CePQnqN8p2/4ZMtHxyj3EQR/JkaLWFvwj4ycPAH4KeYS8NUbgxTdkiLeGoqNS6R
5cQM7DaYwkyycw2b6dnXMIT5lzoqH38abJev9DLoUvxnEUSRrZAyfiM99UQcVfKVygyJLatvqVVf
A7W00wYG6L6sCxejat1SxuTT3cEJUxXVtPWTGtXfgbAle+1w+IcoVgD4gooo15Aq5ICariWVf2wf
SKxSFL2juictN/REudT5PADoL+rNtfJl+Dqu6ZXQCunPJiV2dCsxjib1DYjrw5P7YF3V2+mOfaXo
iNu94RZS2grB8m7XvQ0FbB9qUT5exa/4J+cNCv3h/NCywsvMNmZfUKCUuhL8r3H1GaHAXyoXqE5V
9+aZCCQszqWNnR0sRTUIy31YE96QI2FqqY8VnU78a6LOHlUJNF1Run83nx9aNJ6pvKwz83Drrhaa
w5nU+pdhck4DeCE6ypWKwfQArC2Q4slQoBceTdkF/RKkJGDpgfKrcvCyP2wu4ZqWpT3XRhjTub/F
T2PEb2x0E9MO1VrLUnyCGSGzpgZYdbBfaUHBLlP9+ZvTEEczFcmrRuWoRDWxWlBR0k9WcEVp7+Wl
Al9Kk6inrsxu49diy3K2yKGWu9osNmO51GoFfY/PnVvv0ruprBz5GB4pWH0ivEsCnpgf5SNS1XgI
6A9TRLs6wPYEUST5h+I/a9jUPFbMNXjj1kIE/5R+XcjkTE3+VFoVVrzrtXE+GxvVommuud4Hb+oi
QYxZMLkOnTNVhaor5Bc9m34BtkBMehD8gUkcTERxiq0StXgVyhjhCvamLGNaF27oq6BGsKEZZME8
kYpAdgF6QraBheMbEmkKR9MmQPJxH1crgy+l/MyeijlFy2T0Gj1G28F69huV/24bez/7PK09irBX
65X+cIWQV7Oyx1fRyhF31c1f+jXd+UbeLCCS8zXrefP19/o7rl5/e7OQPMvmGu0UFS/nueNfs4if
/tQPFKFPl3coq9R+0dWFCvRxnu08v85rcbldx2mdUjD6jowAKY5oE2bpE2U/buRkta2tiluwS+40
5dPkU0oQtWee8rXlQcFUJuWWKE9Sxc13iw7VwWwiAlKRS1xp2IKmTv3pThYbksDJqgf3uZZcglC5
Bl9TDezlwgKNk6ExbIgIPKdsMclQ3IBEN0ArAcQA8bYOFiEAnF4STgAbA+hQCtsVD0wUzhxN5QHW
COgQ8P+zFrIZ1F6jzSuunvJzWv4UdQlVEOSM3Hcs8ETj9R/3fITPJchMe9ZdneOLyQHOWeqw90Y+
NQOVWMwmUXT2QY4m843VurjEtULVFDWC6tkscdQpMzoeoCarMC460P9hLaVolfxsRTQKPD44UVlr
c6mtCmgcRclAny3sCa9VG8g6dq+HAuj/0XRezY5iWxL+RUTgzatw8t6/EDJHIJAQwgihX3+/XT0T
c6NiuvtUlQR7L5MrVyYqkEKOTRgCiUv/Hy0fcJYeKEGbTaQFAWeK6kU0sQKIokihV0JckC/M/uda
fEg7pMWivBJ/z38lvkCCTXoxEtgJtdChQH3EdxU/IWYPYn/8vxbuv89mo+j1b2QhcC0+0L/uWIxp
2FsBYckBX9iBJbOJJo8HKUCf/xRKRdoTL4fNdNaGEaQGoRBN9vkfQZiqWMBw4i1aPCAxCAa6eYuH
IOAHwXL6LxuInxFAthgt/T+dSDR8z2lwPBJYgRjonkWgzUYgkGLdRPxGVgmQk/2v7xClE6gCpdSS
iB8uL3cxKrC9+cVh8SM8jKnofyGc53E4WIJLPCEe03f82xkQ7IOPjzs6O7hKGPX/VdUotIuFNWGm
8B/4KQDg/4ADhY9JdQZKh4Y+50i8BQGrr8+CJEzJQkjX3X0L7lSGfF8U+wfiWJ5FYy7sHwWEqqFX
LMo5EIotLTAL++K5/1e0ipcvqtDUg4LNdOYCIC742f84bpw9kYzF9NAIa1+ffUnydDz/CufaL/i/
Jih9Jua7g6gxhfouODrMsZ0Y2YotBZb6S5TiW5ZhBOtI8ER+2EnIs48wlZih1+4KAF5oLgqonRUE
oS/xT2NC6PRinXNfiK2U+7BEKf9oMGtp/9jT/ycJ3tCnCD9G7BJxAhMpTfPE9IllKJFI+Fo1V0Hr
i8MhqlOxJCXOuehMRFWK7ijHoaH0EqcLbF1cVDFA/7+1ONpNWqsjpSfEjCMQFmefq0v/xhLKf38k
fQmoMY2XuMICmmkWqZB2NXbQsRW7l66eQ5PAyxEYd9OSgeClgFjwc1Ni49poXOnymmJ1w9jlIcT6
biSpjm6EFDe2t+n+OZQ3DdJp6Meyfv5nUMav0lW2iBda3FPn3dw41nEvOUdrqPVTdYyGjG+it3Mx
aALvsNhDdHrVrRq7xpkl1QqaBDEEUwe7pxF8t+rNDsuxwa19egj03ZobnjXzrOp9L/YRva4rqgZ0
QO/zrxrKhSuSIEScNX5XG5RUfHnaLkryFVmSZOvsXwgU3t7bbErmxMFGJO4/66yIL5r9MMzpI/Ch
/eYxtmJ2aOOeRoqiQty1Z7jjNuvcfxLs7JaJhUcisLDYzdycmTqQadJXWRMms7Dxi2YC+xgTe/NC
gdjZY+K0Sq4om2CKY6JYFk+VWctRI412iSu33mOdzssD0p2xa52fpmtrKHzW52rR/lHtUIZVoOSw
Kb88pccBJSAGQJSr8D7sXks0OytjpnwZHvMyZsuflYr3DHQE3ua+Xlt8/+JirZGOanud3Ksq5Ic8
BWU7NnnIMWg0USLAGnQ1VPa0Xt66P5StpF5xkTv0SKqqVyLpbCK8bF3arbaPT/FWYyXmvcXNSoPC
/h6kyaaFDU17F7B/b8BQfC5jxI4+izthtglocxdcbfaxHRSF36HOqgfqA5ChalY0vC9b8uL3iDWS
zxllIZaC9V6MmSrsB1zCzxK6MsDI6y/KFyVGWJCuJ9+ZvWF8Z3SBXfJqu5N6qmc8BOFnFbMnxRu4
Sk3wPdsQ1Xk1LTvRvexPps2Z1jtu6N97qOzqzJU375Oz0idY7qHs58fYUiCYm/XulVtSiO/0xWNs
IX7nzFBEiHrt8gGPdy9vkovA/YvDI0DQQNoLJn8yBr/nUC2RGV/QJN4oduxFusbNZ8oi9TSf23DI
H+jtMcaEdqCR5beZeJ4DZ5yEz86niKJKtEYNEku48iF/gFbLX7VopiirNVRYbA8bPa4sdZFybTCQ
gd8MDYgsZgdp5mqpW6WwjFz1L9ryHxSkxkFSOAowojfqBiG2qgPYMBBjnetovMBT0yY1b3uPvgCq
E8g3Vn6mDqll+dm8EL6lCnofHaLd7pOSFG8EzeVvLy7xFDscWSzgx3weBg1EgUOJzgAVaIkgdPbs
JbxoSlwsAxq3u/FQqeGyW3bSNFe/MYvnh0/cTH5Hc2Jjb6f7Irow3rfcxyPgp5DEKRK/sT2bodOW
i5/yKX9uQnwG6zN8lrhRDJPg8f5ZKxS9Ju9JubbhFBX7EuyfvhUy+b8/g/1xPfKzp2/d/RYqnEaM
66GiFpNxodHg1/5xqzc+az/kDkZqFXzWcsnrQctypa2QT1xQVteDZN4hO4qcOrJAhE3aYyIZyXrb
HD9zVMr3NWwaLAgS+OuuCcOsb/oF1EX7rO+E5g3hARLtTkk9jd0k9jHYgafjp5d4eHxr5Nl0QgO3
tlz/ED19bathvkf0rdg/O7YOvk6vuikr6e6bm/LyPaAOZOXojgVW6qsIMnGt4Qqh3ti6H6QqzvnF
mGVnRueaC6HlQEy4U4HMirz3PCrcgdeEFi/M19L+xbFrRJmuJm5MpU8zRMClFIcb0y3SMS8GAW+q
cDzc2Y7bkCzeJBnAx8K3qMCvT9gamdi9Qi/zA/aN6xgOLFKvPP8UV325GRt/sacimAWl2f18XJwK
C3RmP1jVRgs6F1QtCmpL5vFX4/qDRb/O91kZxEmACqp95LlEN4Tpj5y52u51R5RM0Wv9wmGiqH72
nOvv8LVCUWCbRWh9h3dGu32bDBoR0YSSaPKXb5rz8yytk03TLxfPWbRkf0enYLpZK/WWTRsuQNPL
S+9OA5O49CQWxhyJOCom6fn2XmqfHhKjW4QduknN4huaCmkPsYjoQHJnIOOI7osGR2Up4dRRqdA9
7NM5Qr4rrJd1oZaACFTJ9kEqPGEd5i3nx+610VgYrJHVQqh3wXM1xD3u2VHQwt6nkOQneXDMLO+u
RusEHNi6xcsr0lk6I0fU+iaRx1oUOM/AqiayNZK0MR0in4L1CYrkk7pBIOho7dID7Whg1H6Ocsyh
MQPH8D+oR3y9ZzGykLRVQ8UZ2I9hpEzw642X8BnX0jzdkCWiE99Nvv3WKNL/IVFCzfM+fnkgJt2k
3dfsQf0diQhWkEhYN6rJQyEqkYsYQT6tx0uQn72C1RhKAs6xkBJz4bWhL8Xq3jT5ayEaKYfPIRko
+/e0nFXT/Ppj1+ZC/rawcNLBIe8LghlPXbX8L3uc9AEIiJCUXW16iVbm2JnyPszD+68ALzG3dPyZ
0UP24nP3O3bsFFxF+y8z4Al1303Dk9cWjnmRkBHUh/c7ZEpyvmVvGjQwiT7gcvvfITvTQpduc87q
noJ7luFqdCe5+B45VpXJVb9ZmssFsRqhIFxWXn1HZxSCPvLXRunfzynDWThZNG1y73u0KW9pbhGT
Jibd/0mGrp575Fe0d095I63i/6jVGvGokdco+UsscAzAE3I15T2bitfiShgnfWAyyj0EtiPIo84I
Jqf3kWZpJ8YZbal0j4qHsq9udzLHnqyh0o1iNkXUQ3PpBvH7vjX2wHZrsnxNK6aMi9X7D2cUWZxA
HTYrBcGOJNK+XIsFGLtn1b3uL7o5++IKdPKuehhXt5vs20spXHWP5GPRdv5F64i5bjF29IFuj+vX
wHr1s4UUeb/C61juKgIZZjn4VS72ACWI1AU4PVI6FuKPMYmG+ixkFB68dphXLp2DMdeu+iRaYDWy
0XY5UsSZsEwzMBBapXmP/7Fp+jk3ughs4v+rz/o12T22aBSnp5w7uUYJhMLghZkVXQmzn8yV/sEy
Nm0NOo14LfvEGJWdDXVqHdqFg4ILUCoi8x+kf0FKlDE1F/icshN/8zm5vJe640ZbzIvsrXMWH+rP
evkIGrbz5KwofrKSD2F+ZolW6bwYL8AWVUiX2gx7BhVZq+ETzfo7dZL75M/phA3cd59CaCHq3tJ7
r9zDlrnez8oVDIRKNC6D9w0A57FGyHPfwibAw6NZ6n+UCii6zHiU94W0LHbW85/6zsYcawvOVQlB
h/7lVJ+yubIoQCl1aj2Ye7saRDf1+IBZmEJy/CIm/hsA6G34EyiZNH6liDj+QhkoRgosikyjV6D2
dHkjh8PRJCfy0cint99SWxLX+I56OuIkNuy/0XgzdQF0hdK//qD19kvE3ZD2lLxURdGNEIR2VfOn
7ZpF9df+WSgAFmv4aruW8OcR/WzvQ5Uzuh8tro5EHezJX1cCOoZClgZsZrcAB4lEo5i1Y3T0iii0
WR7ARXqgXbMb10eGglkFEdLWW/4LHc32zUCRL/f2KiSJACsWeeKXLIvtnn+o9JZk5VBff6Bq63MJ
gXi02nF1azlkgwTFHPjhnU+2yyCrSZ5N7N/anTD1RBM1i90aEaVM3BabI22LfCuDcarejwH5Z/xC
nxxsoaJzRdA8TVw+ErmWvFFx9o6IkZZ1eN92lucArVUBb5tKMUcxO3CSpW55aPbip6493XzNLyoA
hHgW/aeOugJ56FuG1dc3pSkBrzz8bPR4+kxk9I/P2QeitAOFDQ1zw6a9+g3jLnyUYWsg/cnD9cz7
sP1tYoAhkpPj2raHKWLD4l3uoVGc5qhQ+8kzUH/+G2CF8SY6fv329K4DDXFBbYyNC+0jH4uNpjYP
73TcP2AAiLS211ijJyrpkl8+mKTYBSVXX1u/zunYfoZy1ldtVz8JMSe2sXnOigjsz6Mq/Lp/blf8
VcnE0f2YtW4wyEO0M+gbGC3fCgZZbNmhuvoDwrW8D2zKEmmrQfz0Jdn7Nv1P7SV/8kj10IzlJ2P3
HUQ0qi+3oQeGF/2vY3vuyqBlUYrKZ2ifJNzU7V6K+c9jUFG6bFoDpTLLfbPFyU+suDblCw1ej/dd
IvYYj1XDezNjxaT17WJmj5MKO3tsjgUKhJz2PW235XtNc0pOxaFUAoU63ZuxBSni9M3GjrFUf7M4
ZYmwWVbRqq3HqTQUS2L54deu2rTfQXk75KGBdVwWtqMXgqK/md65GEaa/G9hIv1EYjxXu4Q/hL0W
hnla/3NoAAxbVhC01iVvgZ/+mOmplPkmNFEIg1vzhDjWk6nJY12YEweRM2jRtIOwJa76OFtpJHFy
W5ANXnt5TlvVWeMamEKjZlcDWUUyMi36v3j8dvzytSAgOvpYnIJMfH8Tir8zkPboBCI6R/Slm4Qd
Vw4qfHuf7tsKnP2zmIODc4ia04fuvQuqhwDJDfIhh87wTXnwTCZWt0OXnnJKU9GBIxWdAcidqk/7
YP/6WolF+iB3zg8ed/Qa/XDPegxl5pO0/s/AdKYdTT24AKXM/fSrh8j123koYpG+5FxZTQilwuLJ
AXMg6N/dPpUfYSzxGvF7ObWv3KcHemf96vVHa5KoXpv7NuIOwLewdtOBAhRX+fZrhBdA9fRaxnz8
xnqZvUa8zbi9uxUKsNBM29HPDkWZwZUmiasR2T5ADLuCwcEMTPcSVK3afoRvAlpxKbzUOPLy+7wg
ADGZpTy+GCszZ7mwPpgLdQKGwAND5pkarps66Pd9eup73DVUhwjDo/bvGpds24yKF8mkblwkxifl
i/IaYUgKK2yPlJmEZwYacgwJIHDMI6Wf/cJP5mJ3j2Ar2olMt9NQzaYv5Mb+OooQy626iXziHWJJ
j354N+T4AekD4Nt8KPvhUTDzlRhHvA2m5ZSF/z66Emge7fz94/8sBMjeQvLQuphH44LunlsxR0I5
4jWuqxGdvwwTG4iLvlfYGAOlNFNnL3GRAehRBwyjf+J97eR+5HeZNYr87tNwuwsZ9uE5WNAwh4Ew
CuLKEJPWyeby0lQ2racDB2f9fweCxz/8wWQvB4YdvqkF4O5DIzAvj3JBI3SHJk3T/TlZ2laB5nDS
ZjX00uUDIrzmEjKK9ecKi+Js7Wj9TfLkRzpF6qJUPfUxrH87AkLubAib79xXUp1ihxIAKQcQEMdh
QmCOKkv0G8R/6yqloa71v0oAzZ/mI0MvmJawAyXF5xkFSyEpQPaiF0zC7+XF14K6wYZ2zmFlbsYN
ss9a1ZfScckWiIHiNxcGv07EPT1mi3BsKZugDn2V3ithnVstqHBRBqdHthJfNgMmWeUcPUVyFiqC
jTxjwEBkxheX36Ww6sfuqu3es8mLIU7kFggpRMPHGGOLe+7zyhM2tFiBDrPEjX492s9G8JI4I4AI
yZyxIS7whsh1XIACd1TavAPy3p8HYuqZjeggWw1t4cuOp8EF+aw/BzCp+3NA51Exm2rTgfz0DaVn
oH79Ham4YLJbM0ujQGN6+A+MaLA4R4bD9CiylNebamWmFwFSU1/03twXef/I3dfQJpSkUUKmXqIv
+VX7CUEtH9SR+05DMJN6Z8luQfcoMCb3qfYk+nIeCh0rt3uf3LqDhjzgiKeTX4tDQqsGoE+T9vER
XPFauv86/HS+BCR01NSBAq11/YUCQ0pY8C9rCk48022yIOrmk2irnnAcZDyIxBHgqTmuEHmfWD8v
veQD0AoCSoOPydq2RpUW4lj8zVz0rotzdYiozWDEoXuzjtcvPJ/pwU/ynnIIwT3iDmH+0s271uW/
5Tf5KqpDbB5a+DNt4ynMarRJUXnavffKBhxNYB7147Xo8hxMi5wC0GkA8fuA0ltKzNLG/5NiAJdi
Bi1TR9ty0GhXkspX6Fa/w3/vjPPBi+6GX5qI1C0DJe0l9CmrF6Jp5rAa2dqAfig7d1+f00w59uU4
EjgFTjOkIkrwjQI6ohR/rj+lb/5TxPzuCrmnLak6X5f3OEVN9UALmPl6PZORRf74vMeHHeS8ynab
woJ7Dei5qYnSwlvytX9To/MecNikgYrOgTZQpu99juXwToM0vev+iByMhdWtwn2AGwK9o+TcGTMi
s7587EEpyDRQwwkZ6ZJCh85SSvzfQP75PBF6MbrTEgXCB0dm8LpIvoF1JwNceaFdNSrjI8k4WlA6
4dNIm/Z1BZiBAwsHJsVqwgLKHCo8Ysevt2Q+IBy6BtNX/uncALa8jOlb3gvJKwvuEeH2PXrqI2wk
HsrOrrY6oteHfA0uh4oszbZZYCvfz0a2Ghrjjz5WqDvNZFLTsGNlYzVtz7S8hObpXp8/XZC8ZlXr
SVAJiJWA7Lh/fMf1N+ST07jq5/tjpn17j0X6B2yi4QF01WZAIzmd9qZz2XEC1oNrkfgquTjxDZrE
PA9qQFX6Q8lroA3hXUEVNm+PZRpQzgt8OwT8peHMP4GkT5Qp8qG0FDFHF0VT3X3OjROPpSRTrnO0
E4C6lno6B0VWP/0qHX3Q/4YBARag9yqN5mRHv1ADAHF8Ha+E14SbB3KguyVnQLbH6ndBqMAi7+sE
MbbFLb8DIAbxpNIYItPjFF5CGfNADreWXHAehQErK046esk1JyvQO/od30KKdZpofsvsmkabPbdi
9F1F0lT9gUf1QSqLeiBCP0UpEvAOAtUnjHQo0OwAQe5xdKSylyFwDdslnfpvQE0E2aAJSwSo0F4i
e/dfG+k5kV9L/dA2+Pf5d5DQ90DiWB8A4jiDMR+o443TZtBJ0vnk68dnKJsgmjvyqoyhjnBGtOyz
4YT8F4oExDtR1oxARYsefSd9ElGlUiYcmPLufxn7VB54pjRLnZnJgiW8XqamqwS1nanABj5v/0Pi
Cgj4jEzuxYgKKelG4LSkmfK7KuJQaUL5MXxF0+a54ngB3jRdzzyCK76p9Ox+jDAoJioouP0C6jxH
+/t1K4G9AEFKgEGda3b+OxvwzEoUTtVxU1xLcF9Op8PyXjSTyv47mnLS7uYow5ucuNMFhC5+Jn0d
ii6IupkZT6oOjhwjAyj3v3mJLrUybLqZmrOzHveExQparNqYj02ZyK/UdmoZkKlsQLnPJkV6v0cP
ofXU6iSxqAKBhhkEK+v5gElH5DdMOoPHui56ScNT8NMrIJCotPQp2RVqhX0UQMvdbacCbtWBFXvK
9Ida/mfsjF9MPiYUR+kanGPHzSjbAD7Wig6oxrIG8Ye2R/3wrTw1mZDkNTYSaWLBuoWFFBnUCJKY
6d4l5Z8ZXLE7RkqQei9YSj4YKqH7GJ1AlJULv9t8etS/+bjq3Aya9VkapaQp3GH3MvBbxMC54E9k
LqAdumoOrnW/AU9nOwNgfcMLfMFWofKfVhNLQ8fbU1uIWQAvJO63j4EaVVoUM64QXhT5vB7kj+Pz
DUG495R2if6ndkeqg7IJ6+/qYWHv4lP1olNsaX+lBDQDwPpCToe6mjJDNj1UjLvfhIJUYzODW4lj
BkS8vTbMwP2n360hqBjwMikdH65KERQ4V1kUaxwkZnkMG8q7WITITswSDLPfkoggCU+63e9Y/KmT
7B89RYwGmiFlf/aFHZEOBCmNzhNHakx6vW4iXCrz2ZstJBiOICEvpiRYCDPXAkLv18OE9qxnTfK+
gV5+8K3cN4no74c5JqS1iY7mHZSOCn80aWlMKZZv+laqIceZQ5tzu8S5w0HwP9S5glz44RNyE8PS
jLk7DC811HwIJcuG7zipLs3jRAvaHjJg1iE2QwSJa4mJy9iko2C4vDdpvt084s30qtpTSHW9SOqp
A/vjxmviZ7auWCCb6qvflASpHhRrIXMEGLOxTPZDbe8jlnMpKFp7XFhDknTSfwNwsBdwLiV6CyZN
XqpeqP3fbn1lyxGNPAL4r+hjHoLuqeNWP593oTJoEIEI5ilUrjuGoR0YBSAlgvA7zstOYr2ENdIQ
Py0YoHSX9IqgWRrWT/gex3QroJKvf2rBeuMxt+KvR6HeCMsXrONzCk2de/jogUW8t/EIjJ0we2c6
zruUBwyHgPKAvmGO/NxXvMcUS8Wb6jviYJTmUq7HGtpCiU8YT2r/bTLVSAAG6VHOjK+BcBSobWaA
kw1BhfvGGu5QX8hP9iMe+y/+Rf9arWxgQdZJqHVdhKBaj3PL4IBKt7sRv/Alk/wW+21wzLj/lPsZ
UmLEDBxLakx64FNw4WHOJVb4KkLKHDoH/LsinmTEnI9b8qQ3TTyCGIqnt+93pFP7pnafbyrCLByb
dqTxScguQPzJ+g5xFCe+WYJrlIpgi1iXENvBGkjDJLkym1M9pj92/76k0tcu+vBz30DbRJtiKofR
5Od9xtEiAW2776xee9sqb2R65D4R5t7vYCsAtmCMg4Cc+Buh8pvl5YXbAwAgssyUugs9xKgATSij
x/cHuoyOBP12Idkz4NXq47GMmfW5mASq5iZBRpAwHKQORNCSNHSPAyZuD7tP1yISh7rAQg9QhMLy
R7n228fT5lbFk7vkP9uNDdyoemAev8FPvVGx0ECZXCAJCkw2fWOt9911Q/ljuV+cqiAfsqSQj8zC
tasxgeGzd8yo94EYDE7DkDAfyRAt7uM7VSWvsfc1z/y43bkFtoPucxvjFoKCQT5t2KtICKaLFKM1
+NjOjGouIRRkgXA5+9CXyyHZiDmjOlFWrGMJYrFyfY8KwzPTGZZ2tPLZ2Xapkw0MvExhCISQDCMR
rgutiptF3lsPi7/HX8EatpgX+go63oCSULxm5JX8Enc9G4kDYlrWepbiCf27mxn5z/ocw0qmdI4Z
FZ+oZNvN+whr8ePrRIJ5TX8vUKxPPZW2D1qXJVUnAvXqnMG4s8SwgkXKp+ybjF4OBnu94EKgreAI
s64BUX8wdDJHzc1ZNZan2y5GiNGCO1/UvozHYbxv5IEO6Lek/ouYZFdBTKDXMZSYkVT3omwi5dfD
FDPlz0nSmZPLk9o6U1O/08HLWbWM6TN5QhGRDphAf/bqE86omMDq1Rhq4bccpLijoQ7/YukAtu7T
j399tjyeh5LyKtpxSe/PW5etmpKacKN0NFbidvDvUxVLg+2D24o1Uj7FG3EYA4ulq25YeEDAmbJw
KqYAIVSFl7n8Yd5J7j49f4PKnkrADZP64RZ1WFfDBBYmY71+VeGD8B48SxhYoc6vrQKeL0aY6n2Q
8PcZq5pz1gyl0nfe/ey1VeHyAYY8Iqw9im/wfIaOFUal5T6BaSp2pJk45NapZXU559yyFVvfw/iW
JBtNu5DT5XBRDanLKUK+h0xxGeK3cNRxozw27+GHUHpMql4Lwth45Z5pLiNg2i7SZzWMz6j9wJnD
1rQ+CXRmeD9RBpmZ977JLGEblxg3EB19Pd5SZbNLiM3YZf/cvhma6wH9mVNSZZrQ/+5higbhI8qg
eR5sHWgRYMVNWAnnB1CiGEmgRWu1mbV/GNzgZUK3frK2iv8OHowbAh1Bi9GTQqx/h4NZbLRDhT6j
9vG5BH2jBeMcJh0BWHiV5UKdHZvBS4GlvYOpi3qLtiDD0vIpu/Uag06xG5ndHsBWqa+wEQWa7pbq
6vPpy5H7+nnVnQakV7e+WvQd+MFY4rxR3biQzV8I0YL7II/bKZ7EmPDSInX6Gj2YH2Ae0Es4Y9Ew
V8LX2Dk6fyDwXn75zelo74rvXAu8h9T+ux3zMpiBoya4LmOE8xD2Ui5grDUYPRTjwwfugEpq9Z3Y
p1653xims3vCUkHcvysulaACCGeDjbt3GXBsoMFNP1rbbuDc2qpvhBrsSMxnq0HWDMFiqQiSycdx
zZiPD6AVMp4DeewV28epAlMNaKBcbSM1ngYfzgcZR/Wk8OIydOaMWWNI2MD7RMOuH5+am3Ipx0Tx
9IIwLtLCXCUmmQZkVNb2cV7aZ0F0jlFP4g9+JIvkj9ZqTjvMEzcfoTohRTBwhCrEdEA4FokrRJDE
UJULQ7DV6AsBjeLzR2IPKxliIHqVQsWlJslPi8dJxsWOYeTc2VQX/p0UVsR8CBQIWTx4Tm7OWQXx
8+Ux3nvopBGgX1r/pQ+0eTmxqCSV0LLG70G7twAc50/+qgSzgZ61NmZ8UbSLdW6yfosgfPR+t8/t
sdVo/kJxHFGyFCi9m/R/oDERn+JL0grqbQkNEMXW7fuaed8KZksf8PRNOF7EYhmV5VRW+WeKibGB
n/s4q3F65DUMMYQ0GIFhqdmgrNGta3f83ep752iXDE4QR5aWzjIT9Vg1Vq/4CkU7PqrCQuNCmThw
HYfM1sBrpIVJxoE2o63juTHsvJ+KXWrwxvHBBIJYgCBh3dmO4O5ANfsQiZeYvZpY/V3KqRhM8AU/
4f2SFYfPcxiNFEjzMx0/kCGDbuD+MkTSA7VRddmem3FxLBeQGGYm9+rALwSTpPVTG7UcGG1547WK
/zxjOMWD9TUL2yaFTaO/otpTAJBQReENlkXJ/U/3RRRaY2x1hxh2mr0GV9091kx4/TDxS6v+DOJ5
uafdg12h6L5SDshXCE+Opb0SgRF+GP5s8aGjxahQkcAj9MyUF04Eebfyn9nw1XrPE62fCugecHKf
Gu4Zd6BLybePhDaStaWMGfxFOkIvDDlW1kUVjbjJqhPmLU9hbyUhIrHCVmFHOrIu1ZTJAzL1Vxm7
KzAJWRD1j+oQHAOyHdwmVJ/ZkDvqj0sxew3ZXrg1Fi0btkTZTZ38oonzwCeTns0ItICZQ6FCi622
sBu5GTfRAvt0h3RAjkSFXOtX/pUY3XSusfrt3z/hTgNqkIdaNDGpY9CvsOj83JoXroQmx4qV9rWk
eFaHxqnCm6jjUY0N9K+cOHnMQJSrVuAwAiJKf9+UW4Zt8FFQIvX5tiQ+OPzWc1wN0/tUg0/0SD1O
3hdfKAZnrOsorswbxnLz8cfcqH2vWrbdvXSZb5+DjULzuiFmIfxG3XBq1mYDOcAlhAKNdsr0Q80a
NrPoTIjwjQ3NH1DLsoNV2qxT9srfIwgQVRO8ahQJ0RCNeO7YGT8mr3QmT6NNNXwBnof5xYbfLQRD
FGdCW+z0ALV5hPhSL4Rtkuq4RJti/qBfCL5X4PpsCi7OvAxuCFURM9OLWMD9jvODimHrOTNHJFkN
CNgFe5HDn0lFrD48SboqV8kcaLNMCYsf6MYa+KArXB0KEkTImR35FJByWCC5h7r206eXnDIhhlh1
X6rKkYELXcTb8tY14LoT2t/e88YYCkC+vnThnYbWLZkBjRtQuV5N5GOb3XssXiT4S7zrZP8Dl0MO
aVXoXIo1xS+IEV9lmi35JpQ1fDMnhO03+wLMMGRZQ0f/s5bJLaYe5l5AOB4qi8w1/Iiijm3/ZfVH
2YdFGGRZPECQ7MuFdXR8e4OS/vJevWfNw4Pghp5R+3YxuJZPdHWyI5ZTDNEZlIYPrpYxj/XSboSt
0vME9pOdIrbYiOfM1nOJ3U8LhGKNheLPT4rBG+TIK+cImzehBHOuX/erdtikXgmUnrq/5Sd1JXba
jH6OI8wpYw58n/wcOmztzCBoZ2DIFQ2TOes3jzlTdO7GDN5ge+Jh81fCAO03rJoP6rJvHrMbVbft
xzhMCWkkanfGF3poHmviFBIyXyAsAU01o0oBqNzio8NCozWRJ69jEuHdNeKWYn79xXmOsbQdyu+/
BHFLiCDkYIYAcuBEmNKivkAMKwbEBKAB2pRt5niwomAs253P2NbAUND7DhpzCinhxfqUG815Nu+F
0YfKTFlFGS3J0zSG2QRI7+tPDwojzr8VFmLZRkiGw9EgsQmAyme1jZCjO+NWbDM8+zWMKuRHPXuS
XvMrHm8Qj2csOTLLh7CDJxDW00xSF9jhYAwodo/0GwAN6FlrBAbvoWFNAnus8qrGQXbvZ9nOqUfG
ToZEHgvl8JjVVZeeGR1lNbDNPWgTUxRM7o0ZCHPrRoHMrEC9dkw0Sj5mjhT10DhqS+2oqP0fPW3I
T8HA+iDLJB4AtIkEyzNcSPOV6cZHeWCgOUE6DqLgPn6zrQXjuD02AomjnnlsIxbuV13sRSudUSzk
enT1PRvaHeMyD6skpmGgFf2f2Xuv5fdB234ZVnOD4t8qvprFrDSD51Xfq8Rxe3rQQAIHD9pLujcb
Dg+B08/j4DNN+tkeis+O0vjuNXB3PLXCaplygPU+uP/3Nf9IpGboN685zxhps5F4SV5zrKUuDwDO
x+0LJZSUhFCswUytZ4F/XHiTtEV3h/FVX6GEHDoL5ZSwdLmziTTst9rTd+znYAonUw6gxcQ9B6vu
L+bi/h2CgwGqY0sDa6pDv019h3MgX+VBdcFGjAnoyfIZU0WH50SIL/CqXSkOLOiGrhG5nxkBkJsj
phU/yVUv5c/tacP7/Fn76uXZBcWW3Qd6QvIaSxXr77K64AOg/P1wYsLOM/iAZLX423oVsvwyzHtI
TupnoLNzWhmukQ/eiDWtmIe8cBEGiubV/tBXi1etGhTVCihSgjuHpR9OL7/P/Pl14w88rXjQZJcX
54ur1KdVsHlAbF8i/SC4jKaIAgW3EY7ErmVugX6ZQLt+/OllHvKPGj9m4L8njyRlU4/Uj39Xg2/G
nNJ0ucaF+XI/NbaRQwmPx3iQP9ftY+QwqEipW/aEzk0pewRyOprchnMDspUMDLkXNZ68ibbVXYNX
MBe4PzNpnqjqx6AS6jQD6IXkzdbxdwBMUz362tkSQ4jfuZtkQ9poMM1EZ4L13HY++gwk2AB+DAfl
+BF/wbOvDu993ioMoPvCJMEkQ/2xvVtuYrhfsI33yLj7+ref08yNsBJlXcQR9GWm0zokDNBVnOsF
BAil+DnMNqaLkA72tZcmhCQqbCq8elzPork2aiYIi1Fj+++9RCW8y9i9CGjwmQwZPlwUvpJlxUCo
vXwN7Gsv80GH817i3qekqx4N81A/wYF0rQuqa2HGVEgJGDCOW34qxp7jhURe8/cAuSv5+saeWmf0
/VfhZ1i61IIKiOr/G2pfj+knJo88bvtEbVQ82ejE5p5vMyJxQ/0A02JxdykLEbfHijJOXB9zqG5a
NnjG5eA+NFeJJ/rVdcpib335VhPoBFmyNwG/bDbDaVy/OCDm8rw6UYYxK/gfR+e13Ci2heEnUhUC
kW5FVs6SfUPJCRAgcnz6/uiarjNzpntsGXZY609rcexyjHdAslx06O0kNOJTvcPyOk1FZLrG2+H1
lLCnhkW0+I5X7bl31a/4NzJwCjzKnbQSkV6Yb+g15hgb7d/7Tr8abLV6q+oGh0JNzeEUZ/Xm4xFC
awv9cRuv+m/o1tZcuHQUYjRcA2o8dTO70XQkaPe+w5t05KHMG3uZvz1xtky1jZRbs7c7+H+Ff1KL
c61xGn+/hlPRIBtZitrbUN52EMBpgbZakeaMu9xn3ls/mCrTI1BDTguSHbgPdTthdt1amsPg3Jv4
J2lQo106FE3goX64aj4V4KPKTCGa5RuImtqsKGm4FiY+aqIb5fU0eQTclKoanJSXMK+xJQ2SI2vA
dZWNQy1ZDRhZmSt74xWMGy4eQcLaMD3gweIXkCNlNC0d7AYciD7pH4BuZ1/yo9pymrihrXlvsABe
dLMsv2o6DVO7RMxdY7mCNj3rDOiTAnkCQMtgo6JMu0WD2UUuzj+cR6mpAMGOwzo5yPs5OQMY+lHw
daSGKDvEiM9oV92xEG+Q+x2Fm097g9wQbMKIRRvmliUG5d8Ly+YjYn4FwKkZ7vgYv8It2+q7gBWT
cLLtuJu2CeP3Ukfe9St6Q3Q/hD2wiaeDANfAhhm0CiAyg01NaV3cBh6VU92QOXAOHXiu9b4srHit
cBEyPAJMBJ0Igh5pzbhOB4C/RBQpMvlZQAlNWErkLG5jbWXN14JTGKavWvq4brpn+MOsPHiofrYS
pEsz7hOEG9AE6uONInQobpnAFIoJDXldv1r0JmF8rSMfJXBmjSDozNjD5hAEE+vj8KaEYDtha1VO
NOwmrk+9nCLeu+qoChWyUKkey00p3iqyy1TkyTOcrThl5f9aU9p6Xzi+2juoZMU6LRzptX4pB1r3
agWRNO5q+Vucr+i86q18XdxzBsdURnktP+VnLE57hatOhGI8hgtHI+1BNUTUUR4IAX54dF9M/G5d
DleoDsIY98K5iwArZl6960jNRau3e2/l8+Bys5McvZbRWd+UR2Fz/5H/EvwF5xvJnZfuiH0ru2W0
mORiHUme/nmdMPNyJNnt50DN6NGfvTfFGk6cwyJ4Mkf+A7SDU+Av2SAqY2K2W27QXGCaPiAmofxF
Yd4dFyt4hWgKGgkv6Hw4UlySuIzuDpQOCeskv9wF0gUoh2VkJQ4CFno07s6RJyjsdKgvKDe0dCbH
1DZ6zr71vbYrv0cgcwwIhPJQFT8Y4fG12BYQ/7vFZ/wV2DRX9F68hoWDRI5QO2tw/TXPwisf6Rqe
MHsiSKYkZOXIG74UVDtHHauUSvqkoe1NL5QmfKoDTkki+1HUsy2M+FIw/wb57Ep2/UNsRBfGxoDf
ixaS7WHSyiMiRj2felxg1PHH9ApmVf/k+zmyWvWLpc528nhK/QV6yHtfqEdnqA3QL+r2+8xkGzIJ
Xh8vc87XV4yMebNw1wyoZH5qeo1ANCqPkrO+LA5aawGxCrLp315ACGYOjqZbOiaC8Ni9TY28tbej
M1hY0wx4YxVpnkWNn1Qu4jEZU1aOALYd8baRsfO6QzXkZhXD6TJzivsyYzxFYpTzP5w0xZyVUfqr
F4YixM91wxbtvyIeXvp29XCjkjEbeW3++epWLf4PTjXtdS8DjNXJQ/jsPyKsWgJIEzEVLYrjxmZp
ZbkVAZAOJ7pvaeYl4W1q4iSX38p1GK1qHesYr3UuFd6W+OxGU47RSYOL2hoIfgdL6wWwJ1c0ACqk
UyQ7As4v/JCiXQ4rkUqnyDwRbFUGSsEIZMrE2TLKl1k3Au/7x6+XyRUoNgyoDLz0/VsUtyY5Qz7B
AkGu8PNBmtNGIZAEP0D7hljYXbxckeIrkpbuXDdUUAeG9H2iBBmCXUwQW3LNaazDtdCuKsar47Cs
EDlbFRKH+bOOmTWPgGIjTWjxdyfe0FOkNL09KXyPTqgNBW5PZiCn1wfL4QdpdPikEK98oO/SfLn6
IScvhgOZgwf8Zd9Dex3l3hhEMoYT1IKlk6C2Mt7bMVwFcwQ3jggJR1lUACGQDBQYI3N4CRMFXTsJ
ny8Q8w10tRhvE/lAwz4/iJpduW/stZOhCs3QtnATByhicN4gbhRW5+DBKIGXm6yo87nZkGUcVaIC
ZjjJGDxQo51mFX4s7rpKuw9ENkyYvsRhuvvzT5gwwFDnPxIscbKBEnwZwjHLTLIStjnmTKQwQM/N
sX5vJPJUCej21yoGTjizCHfR3Fo0B+EVmmCGKnOrlH2EF0+3B7dUX2YOmRUyBPl7TiW+wLSIQSin
eCI4R7+CE4augNobYQhsYOl1/GogZq4LcRmwp+CXo6XsWxT7+S5cj5ifLjoj1bht5chWd/OjyPmG
ZhhLQm2l7PaN4AFvHlHuurO/3umARYAZrz4ySSe+5DuyECow+mrToZAyWHDVJnhAE0Llo++kYmyt
9hoei7301AT6bWNOJ5WupFUPY73yH9VevKQewLOErWO05gnya1uFAiyPClg+cgPYQjJ1oh2GJoqE
1xnODvc3mB117sGZ7SAa018dov3emAu7sJV7i8d3n5khAQ1TwbawwxVUKBbeNXAn07pTGxC0dwpx
yR9i1JtTrhZf/gkg51GcwgtH67KjTsez/iU/Q5TO0zee7y7jmvMv2oI3M+xddP2z7qBS2I6fNVOl
TZ6LcJHeVvrtP5oLrAESVKtiBNZNqC2VtzVamptCr8vTnmpo7F/LZO5p3wN5H5DbeM8QwpPGhhyC
QjYhXLvby7ccscVn1J7V3E4Q2iemyvnEXHsdJro1lXt3rmOTOBft1Agmz1+jaV3zqEeMQeUpzJ2a
uSK5OX4uMGFb+UoRlwvUAGee92v3PlXIIhB7/TJuAbp+qW39X4D4+gdkFhb0D4HmhVoC0TP8FgYI
7IZsdmxYvzxkBYC5d2Yfb+u1A6L/7Uks77DOMiyyd2j8uZgeE078QhhDSfgo4NL2c6J0ru3fzHmv
yqswBaGzQJLn0ncF8HVY9Fv8yOzAXHzOXGLqUnMBQjdjtnjDPEfJRGqLnSBeJ3v53p26G2q+nXIN
iIPIveiG6JFRQphpIdbSwig96uWnT+J0cqDcdwGWQQgm9dSC2owDCq4Phctz8UcpzLfingye2ArZ
fMwzIhMrnxqU2XexS/V18oMqbsSrpeCOtBLKNBYk7i43OwVb1LZb6RQ+pygkLr+EuXXwl3xkWq/q
1A0MgogFU/hqqsk23SLAxNQdnOJTzefWXb5L3aBjNTLe70f5mwKcxRZ/GIUOEmCp8zTGWfumlC91
d9xmZ38SfpnKo32OklPtqQWqvc+EZgxhMze9g7crL68AuuDW4/qJKyOLL2j6oQX6Q0jUi3YSduMD
m5IAh4MQDQsEjH7zDC/iVv1BYat9cVarsceW4RFdx52/95EJxW4Dx7Iqd/+lQJggmnUke+pHhUIA
245TKCQol3Z0rtj+vYFZYnBV5t6oRv7ZBp46QeDwRbxGaJ+j/tt0dnktZGf8gG0UOG74vcvYrPyj
SKpvuZpRYp4aY/xGObH4lC4dF5cHt6sv/w8GR+C9F+9daXE0T58XyIrZzu58y5mZoNxZHOeal1nd
V/zQOVSgOK8QfN1+QQ/DjZKTGDtJcKkRrJ7mIsiXKU6bpXRT+6XyFSNe+xw2bJVA2Awe0DfLuTYE
ZTuI1iBzMK/l+XrG3Ttf7HSG7Y4Pbq7FLpnf3tLJV0wEBJAdGVxwqbncsJQnpOLEVAzs+dl2PiGo
72Y1ue6GOwlsm+6a5cjQyXAiNkTg7RBZ9seRD1g3x9/TnEATg2SF4g5k8SWfmuzAg+nZ0xycZKUe
yk1uzn6CezLY5bcAnEElfaYsli8TyAxKyfkemrDsWCgwGQ1/uuqh5JzoBdwnzQqZX3EEGRAyI/lY
wDFricMVlyzxzS7o7CssRmguRgMkNx/OKhq6iAYloCStkKNeEIGDU8w5SxGSLCysC0FlD/nuxYnC
yIv1cM4Tj9MQdC0+J8TFUlaUQIsmDiZA1OFtTZxst6Zf0C3tSz9kdzAw7gyUfY0BzxFW7mw4KPMj
wMpbd4pk9aLlpwZKty1JL/9xxvqB9AbuIzHw1Aou5ApuEPTqb6nEyD3VkxNump4GYYtIBEgoNZA6
ir0JxDnhuhcAF5Q+vrJGeYtcE01wsBJzWyMZbkqNpQTAtxXTdC2x/NMVQR6Jf/h0RmKv8SePO2oq
/lPt6Q/ObGZQwxYImMIVYJdqUwC8yaHgxmD0BDf4sbiB7mg4nZg/CjVXfbeVGT4qB7theUn7Z3tA
7tpBoUISAATC/98S/GFexllH1gkLNtkEKMNRF9/ROuHn4EXCnpGwfGo3zKrb0Xy/v9GJgO5oTxWu
A6A42/Xjjmu0zJcljf6TAt//GQ71PT/TGAPDIDVOCc98mQiKJ6kFPCC8TmW0BHNh/DhCw+p/hd0S
eTcjkfQc4ALgAC+PlHPdvr7lVkBZzxdiOWn5lUQG3HCduAvQ1sdmd8Xd3QU2c1ivhQrRFuQGTf6C
+F1amBsmhUWPKBgP47VjL4KA1Ua8Ss4pcxlNRmSig31pKx5RvkeHlV1pIU7dw99TO2QPdaXwEI4o
UmAfyg90cxWevWUaWzWtjX5fXEeS5XJvYXW/3OkFUkH96X/0c04BtEvofclOZv/CF+eag4QyuvGm
UNLQ4uYd5mL/5cGkRfBIVDS+nXz4givJN0wLvAasdG29DTj4uNDpujkJM48F0GxDWwlX/RmtbUQD
G9dn/1R/6/VqXkAA7CuGP8zPGfraZXVrOSpO7T4+QSF6QIoDRIELClM9hS06qBUKpxPzAyDWrOL3
fxZL+B2QesXPGh7CX3R4XrTLEDtw95vxutyTsGe0U9sGOcbCSMFgJ99SMXn2WUgwduV3UTMKLAIS
0zCzO+19zvIDYdlFORpKK+iuyoqfqUY5SuoFyeWEHImnUF8Wf+UGKQBRXQi5F3OD472vPMAhneEA
QFPBlu6SHLjpPCu/68p6XQLF5sMX8Wo6IFE/FAzwJTKgozheklZpDTcSSM7VjVuPnc60COgfzq5m
yWEJOvVFV3quf/SpCvQ7Q96FO4E8PRIe0Ax++e0FPyiWOyA2gHCUO164x0wiaFieWE7+TcDwiZdk
zdrBEcAix+YIM7NDGCXNnIZ2MFojt+c4xJIobHvJrfOVz9Kd0YTHNzZyJtmvs1QaSKKgV/gifcZw
V58qRTjgLQ5vKvMV/LOFhuC3381Tot94jssJBuk/uYkoHkkTYkTcd9wtR6JE1I1GtGSLl5V/K/S2
ttHOCcPcTtngiDhRaJXfBZPVD+lxOqXJDWVLhsZoFy45KyYWLdi3NTu1dIcHNwvs/I7afCt9gTlC
WC4ZpUI5AZVi904+tbYk9/OA/M3woJ+aPCB25U0NgsHWvoZIqgAPttKqtHoNl9Tsdw5W+jefyJER
n4qH33u8C2hgKal4Mu2Z7csZPy6rT91l3RiA9bw7eucV2lgUb2/GrDD34UGGFFmFCvMWKtgfzCCO
8PCBbozWqj9HnEM7wU1+qXUF5tGEWyY3WJGXMVFVWWfgE3uWOCBdfdP/5tvymbjqqv/Ld2pnZoeG
kxR3H+2N5vKjdIxBrzaZ+RqN2crfVxfprzYo/MVNm69pogyRzK+vchXt9cuwVnuj+MlSQz5qgNs4
k3pLI+oyMWKPTqTEDEo6EzLSyhW/1RnNChqazp4xiG/qamm5WGkRPq7QpMLvNuot+uBDYmwJzFjb
o2tqertfKYyvze5taegCS/5RtV4wPtTSqEGZNbstHCW/dv6fTBQoVzJaytyST6PkCW/IbJH1GqzK
Amczrmn90o+nLizRtC3ndJGDqXSTF0CWHQxvpfBV6Df+YV6hvYGHIN8WJAbkU4l+isHRF3tGCzad
KwqVoVJdKp9K+zFnw8XmxEsS5GhhwS9REIHQYnDV0i+w8viYun3La4XHnIHnaiMmCO49ewJyctsv
P5NzkHrv2PA/VMnLZSdPH9HnHD+9SmVT3qUv8Zcr8aWqyxC1jMh0X/plZTIQJu9HPcMRghPFTlAa
xPsBjbF4JQMAA/zoyWtA6f5n9oUnP8tOVei2gFk4kUN31h1U/diwzgyfnaVTFCnldaR31swIdEw2
QxQGE1HC1K/RmV8qVOEF9nILugXIm/rHP97e2+QRUglnOyAScmHP1GuLybLZkjdGiqnIMG80u1bx
CRdxKjcpB3i5oS8547kYwcpGO3/A4w7QnM1Hz10UrVTUGBwuC16OIX2iRSSmc/Gz2Ke/soJjGpPG
Uq6540SbT0froMGqGskkVc85PQFzFm8zQwFmvdmm5SrrPa59/p14CyOnGR2AsV53UQYTHofARjrI
JL2CFY+YySeKRxctJs4wYAd3DEE7FCidoyIF0BhXH6dUCtQ3WCMZb0duDiQ4yhcUu8WBjwJ1+pHi
5j53n+1IH0hCLsAmtmRMaNu2uhRsc2JZOgjCt+mvAso5atNSsKGUkJZIXCKi2dckBDnt6zrT9xSs
KGyw5+IEC3YVecu/oQdTk91pvvJuSvLRDwBpsk1FA7wmIQKaEV1pNytsUcovUcHkbJIBnaw7G47M
zTag8FBNN5btb38pv0i3UK2Kz7qDB1sna5ogZRPabWJKRwpYKNZvfG2dnWbAzroDmnysTN9DnvOn
GhBjgz55+LjzaJ4OwS9D6PG/eN0hKk3mz3tyuURhsm9vhS2thAMnFrnl6mF23KhOvmQyVmbHZuvA
R2OR2ADGvJk9xPLuNlnvvDSbaJb5Yp1/QfbUXz4craTZiNV1lO1Z5+rilbJrstNv2ZoDfaHWO3rh
vFXch5yunPAk5/4S2TQeh24wMeB3WyxAUJoscFjJ/qyLxZR+hAc1PA/X5Hsggqu+zeWNCouWHWcR
ikpLgUCfvDT7DDayoBMM0ZjKlxdVH4VhaIC+b1ixVnfTyb/WntFn/QMpG0/2af1rcUTAwqm8is9V
CUc3Mi56vmUPZUzAwK6FpRAtPe6cb92enbiXR4/7EuWH/D2lHKnMBZAfMo5z8lA/sSYx7+WPZvm9
LVdTf0iXRAt9nrCHarU4KVt8tmtak8PwR1/f/nREZIm/8QlaPQVFltfpL9zkOt4K3PJoCTKzX+k7
bmSooWmn0txWJ0ZCQ/bhhDtl/KfDdpxEjNQOjn9Eh8AUots+z9zq0U7HOv3fHzXxBzfSrfN4dWbm
p9ugf59URoY94o0ssUCzU7c4zxXCo0BusTqKNjZJPBWxtul6osyc5BwjLpQAxWInFExRvhf9pcUd
yKiGqmXTYXdUtjJjurkXHelrAPB0MepJRBiI+mYIPTHweJev95a3H1iSNu1ADkIUZj745XvpI9cK
lx0m2eFj5jvl2b+RnRG/vzOV0Ccycw4EgoWNh3mw/+EgxCE9MKsJ6RrDWqwKRpxsTEpApsq04kGi
SkNT965d/leuHFLjqPWS92eCTCh0OHJmxMRQkxPRqeB+Bax0x/oicyR3u2QGxLL4Sj6ogGECpzML
3fGmOeprPl5vJlysL7RVdhI/EeO+yaNuHxEbRLlFk+CBcpfYhykMgkhZxe4Ue7ESVRKQLG22g+RQ
oi1tTYaaksQGozop6GpqC5B+cgMQlkGAN91XStFgBCUvFIrgrbshYuPKfuHQmX0JSFGo+UcJhgd5
Ubo4pnNPwB9jvmWoV2SflHqQeBIVC25GtvBIFsF3m3BK4WNciGhFFZsAqrc3Kj8vUvam4w8xPS4h
YVfdZESLAvEXaoQcKXcaVkNDcAKyuhw9AHgLGFoB6iCjmC4DOxxtFB+DvZC1O/YRYV47qvQXD+wh
FPa0+wXrmSgJlQOhcpNgcngI/rkc7qI0OC14KNX1TD4hTZws1+8/onmoVNFuKuKlJhQYQ0pdkpDo
9g2yu5fXBNuM4Fy2H0fQzzv7EMSPBr39e48ngBa8FuB45N4jd1bfV6inHzACFHAv9StCsV1xoSjv
g19tGoLag9O0la8vWt+3Ppmto/c6ev8ANs0E219sEXUis6XGfG/72NzoQBBEEIinOdyXA+gYrvzd
1d8LX8yGfa8S1NLIOohscd47jmT0Eky/exGE9r61DnA6anRS0KEv/2Yr7YtdlR8LSsJCo5STVoXJ
/zmjXb5MFiEGGIYn2MVJocKEzGZd24Ci1LjIDDv03PoKqGwGd7vvvoKHgLMOf1/L94//+DFfVsBX
0Q9cZTBEUN07cZ1c4zu/lZ35xvKlWYfH/vr6rHyK0+Q3uo1n34q4FzwQfY8JG3vSIH+jk1+b0kl2
wNK6ZbVEe5Gvkyl/iCKZMPUjFrEe3HK8+66+k1HHKyZDAm2mvAEmEvt5wJL0P5QB61BxxNrCq8Ak
036Dn1F/sULXo4mnrSQjlBICm9A2WOPe5d7D7otjBRehk6xpEmp0WuqWstGDndSXiydXZuF0p3Cv
PAt0LgJyiGabELnuH7+IRqh/kGzQKNQ/IToiuqpdcobC1ve8Wjq+m/o9PhC3Rc/6g5Q/dY+DMf6U
vZru9n/OHnAKrqPQJL/qLz7N9pQy8V9ZufPAAXCbYk3QuuMfYqoHgDuVc8FV3jmvn3idOuIh5aPB
giL9oLFov1CL0EjAp+OSSQ6Nkxk60xYZo7Si+5u9bOXwMgfgcsFE6C9v0iOsofLRktkYXZndgCQG
ugppI1ktb4oKJBrIEogav4Go2IhqYQCQX+sbQBjUKDcZvAiVTIafb1LBYIgAHAvmW+y5u9wLsaEY
8keCBIP7YsJ6SS9DYoOqbsoQQu1AwRI8k8P8wpdpD2T/mSJKu0/iwrB6MesmPNd7/cEJKRLAPoW0
Tv0Rok+R5JxJ41P8DX8B0cnprbSBa2fYy0//AexV8fXedqHdfL2/8e28ob8xxPO2oS24T8UrRnED
fZ1y8z1lEx0FhiFuXqx0FT0gTxm2iDayZiRoZvutRc3W3tH62GkB/2IT9IBYabHU7zxsvGgI1j+n
iXwwblZDtiyz67q/DqwK/PauN0AG3RpQjrNigxSVvEkHV/SLsYmzU7fzj+p+/kNnj3WUAkPy4hsu
WC4tpAyfWFHxTfGoJsUPooHp75Kb2+WBr7ISGNDLzSWMznihPqCaJAqFlygOHzQEJFGRsdTYWJEo
nDGTjh00Y+e18Z57M50gJCsP12ro+Ik7H23hRv7BsLiEhKw2gtuM1qCgMpPtmUDszdvRkrsgeK/h
vEjOFKuC+ojSMzkubDU8JXqLzHiTBltgt/BC6iQ5ksB6ouDFgpthxhbIEHjWIgE3tj7b8mUlDKfE
NaW29MKv4wZrYe4kCARgZ3GjAjCGW+72Mt/n82VJPw+mNa5IDNIWuyHfiMpBLiw6HEx96QmMpDkB
d+IsIwd9WNiYCx1TdHCJiq/VWwLBxsomHt8Y/0kMANpgiAT3JTUho2Q1S+w+AoLKW9R3y1qjKSNk
K4otcjM3yOVV1YtAVRbfAurF12ksVlVxrfRb89pllCXpNsesLjp1vFF9wv0cLG69/DUrHmp3Vrh9
sVjNtpQTycuuu1vaXcrkMcjogY8DXgKX+Cv0dVx9HBDrjsIlB+yBIbUrmjhWSqGsFx3tipGdXi0G
V1hJc0aIk7wFt0DQpDPAqzZz/plYJxd6T5e9qL4i5c6BGXkHBHPmWziqUnMWc5zqJyQW78f8PD9r
V0lBK2gOovfWvEF0IsEaarvEGVrwyd7dRmusOicDinxAxGjV8h1fyTBu/gfBtbZeGcOOBNvVACPU
meOUc7JMPuibYhyCVOGtpf9ntDIO3IWVExrNGBdY+YVHWJwU2RW6lSleBNwPpex3VRh66Ya6Q+0s
Pgn+IApxdgIten1NPyvktcaXD2l65h6OCBpOoBz8NqPQLVMUKhWTEMHcldiFouLQJl8A2SRxU1RQ
wGG/4/p1pjZP3YkaJjhQtRLCHpEhycaoWp1q+J8htyE9OTpthAOoMnGz8oFQ5SFTpNXyGXrBfCnG
vBjkmZFjonDvME4TEy9wcrDMERejWyGRhPje1EuGk8p8n2NIYlJlAXvQ9D1ezSUgWPONkiZaIfH4
iy81VGHsDsi/bhR4+QDJAXI7itZITEFs1rVBMDSHhN9b0RNGh58Q/SPM2lwwPT+32R08RkrcZkpG
s2uSXvSbIJIlYBGmm+xixhQPXtmRf7cLREJdvMQniwobAdGs1HoCfZw2iQIJy4QCoKnDHg7zhzER
RyQarrkjn+OFoyKW1k8tcCn8+YU/SuHaJS5tLsnIBF8LOoQB35K3yVHHxUcoEvHl2rP/5lHCOerf
ACVoxcCOCbfFmc2QWqrKTsWfPi1WlixZoMRva1PAro7FCBzuq4f3cORTyaxgS2d2BtokEl3q5/CQ
/vzHYkHu8hLuGcCIHkJeoYYVuiMQPAhnLu/Jokh8FOFb7vIsdFX/g1VBnTmDfHiiQn2njEZJbqlk
q8Qfj0cFQfmcKMkjda5CUEDx0ZJnTWkxQdnySWKGRDJZYshZoD5Fwy9Vlkr3xJzmyqbQ5LHEPtZG
oyBSlCOOpdLtFIzc1FCEni1pRuhEGDR6iehah/wal0iFIIyGVUmRo19eLVckx1NmrFOOtLo9KP2l
83X0vNs6/hh9lpcEVLSRW3Jw1i/CzRG0kFMzbjmQiWSQEFro2V5hHEfLrMd+jeY/fP8P8Wb4cHuc
10Y7HMbH+EizW1J6NKDVJzfaIrPpNfuziAxLp6My4k/xd5a51BGIz2SDOJN5bDS7iIcNN/auSKEC
dKHI1du15E8wjBOh3ors9loiNm/Mwqe0ovNFF9xkbo0UQ/1RAU+FI3tMuNFNZVtO2mk0GxQ6JeTv
fG67vXifo2ZR2JBXLhdswppuzQpoINKKVrqbklp50YQP3ZOnVILwo4eQjAmtmPz+OPRfxZl0QYnk
IYCZBbuc30avhgm0Q3HbbuM/DMov4ZCl54D2+y+szWC+qmfOQjExRWBaRbEIBPiYEVmK5q51IC8q
CByGrXIyKWiNZ3el3SeYgLLni6xltk76kfiuSraAbwT4hXQbpnNR3qvhu3/ttNx51ViUkDXcCs6S
KXEJJ/Ge86JBXEY3dJSow3A8j7sCCgotiO8SKDGgbCViQCbPHMMXJR/lwE+3BSp4kUq3D1u7Iy21
cclv4TyqFx4aD/E2/GHw1Dcq2PfcWIQc6CbiKwbFVS6yHiJXiZcS7cpVGNRQG2Rp5I2D+A4Nn3xH
ULzJI6++99HkWRZ/G3bsrsIKQ4QaeTOZQTkUYjU4D0/WQBnbVNoEj2D6ZfGFut3NN5yFChl3zTGq
PyiYxtyZbSPY+Wh+kEG7/KdM3fA9Lw3ggIoBMlcqaTROSk7BURuv1ET6/yJHKbZ1YD+eJ0Ml7vW5
hyvQPyp1U6n4RrYFcEJ+YFsMFSkjJorfVJuYd191yPZ5gyU0pjg+Gk5CDOM+fhUjH6we6dNSL1Iz
QgQT/BKzx8mpQDFRWlDzAbRGNh8nIEcVlJF3QcArSr2YGpoCdwSbiFZ7tL00+nPTn1kFGgt+ke4d
YKtzq+EzfXlasH2hNC0MuKh5vhLhRGmWSEmnXHttkB/e0MmMPf4EtNaH5IsaAJmckzJB3rdRX7PL
FspBkQ8QM+0dQgIxeHvx4aXHQ0WlKy11YMkaJOBJoQhGAVbdmLq/jvFBjdkK9oM74NISBx2Xn8At
i/7ykqzZ1wjcjkOFda3NXWGAZnou3lZzex1omXN1yhGopA9RZ5JgKW0IAMDfVrxcjRxvfyXQtxJn
Yb49BLyRwBgjU4uM/KP4hLJDYlezLf11SqBV5YhzM2RrheY422DXqGZ2mrAUVyPyI/Gr+G3avdK8
l+E3UaN9bQQEnmhTmfFD0JKgvjHHT+jYU6BTLW8Zh0UlXVCmthSjXH6TKQeX8p6SWGMk24BHGues
VYSnHpeibwyy8UvFIL6ckcxQ1oTe2nnulsWkNlnR4mlHSjeR/YcUXJ80iBuNOCj50I6nFLdB3CKT
WAr7RDWluSNgh4vZJJYPeTDq3XJgapvkjfjA5dQjROCn4vCNNnAaymA3+NLkt6Poy/A56Csk8HWK
J3lpPefE8xTGRxRv0tTozPxGbelcSyPc/Z4ol0FapU9Wcb+wY/2nXaDdOLIRXdbCMmhQPnvCmTPa
JHbLv+dcO1vhPOeSSOlTL5x7mKkr83WDxmECB1rEPZzUJ3ngyPMXtnRV1sW+vvJRTJI1l7Tsy8BY
MIoeK+pSshb2HDAgsTgzkVMBcENccfJZjDJQTiXlFlhu5TWeZpN1tZ3zJ+CNq58YjyzUy4Q87Ptt
dQERHDaZvXC1e7JS6K4qsiD2s9iUEHgxC2T6S7AJfPCwoCD4orniOaTeuIo97Sw5je270iecErLZ
zTQYjDy3EvcN+n9DMkar2+CY31GEW/kOy+Om3KUHfTXNFwt3BIW57DWmyinCHbZEDwDstv3Liza+
HXgj8S9zgH4mGk5/JWtcdK26jIIV+nQZ7B/lzuIsPKgWskMyd4KLf34/tXM5O6i+RcGhSk7AwC9p
x2WoYEYhNWbBPqIgSZsP2Mgmvy4YAUJODFcOSHRBVsB7KbeMwN7b9i8jq5eHpfMBUmixSkzg05X1
uuUumXT6QJTGktRzYEVSv5YQdP53e5NRz3VIzd3m0lyij+Cj3/W7aj8lCyWfL6t2qgPuKAxeIToe
EXMFWOwT0Gmj/gkMMcs2Kkp5fzX3D6D8C8bIMeOuvYwDvrPJqVWSBV0hjLXbaJ+2W6S8pBAPe/2z
/MNGVT51elCkSjtUk/WzPKUfi019Gi4Z5yM81jLeoxX0UJD/lCeEd98ZNSM3bLSZXfVnmeDuxdXK
NExpl7BTeErvU1fvm567lSwRchmwzlOPx7eq+kxeAHxYy9m6KBzkKe9tDlF74DobhgkR1kjS1UyR
+KrUGQbPl5yuodDYYzbmYBTddCQOa5PEO4HhwkBdhA362IhXs/7wmtm9+INSP0PoNey5bEEv1ebR
zSwp2wcJQTrlxzt85jghufw3rz3OBcFYBEhM801fTBGS+IN14EIM1sET/KruHXUD7fW+cAyJmGZm
bvbbyh4160K810gfSHyRxKfEyKHkRA5I4Oausg9QcrlwqxTwzKewOUmoxIroUhI08RUd2sVd8M1U
cV40phIRe86LV1kuo9lKrqRJjSrNNrV+WKTkRdpqinh8BTkSaVbacnUpW1Fc+yI6QQyTKKpEh/SQ
UeLSuAjIVHuf3C6GBogb8jJwDzAKpyHs4DTXtrPIVD7xT1OzMlRCyyjkMehx26FZPWBpBqxKFkhs
fwqi+9LZOUETwkVePFMa8vFM8oxaPOCjfDRj0MeUiDh1h5VaIPbpDDW/cxlzP1X5RumPGnTRAKQv
xOugd18i89nkZyJsCCHxCa/KVbSPoCbR+F1Rl6ayMxwJTEAQwoGuAAhJ7lx61jUK03XBQGAKSyBe
InHp5FuLEHBmTlSxRSdP7T1SsXZ+94+m89pSFQvC8BOxljnckoNKkMZw4xIDYsaIPv18hWfG6T7d
tgpsalf86y+a3amNwrhPNp68W9fudDyC1X49qOXDTo8+LOr45vFN0pLIVVo1tD1zvQp7UZg0+Xbf
kyFuPqvTZ9Lwg7y4RRND02jmsyN164PfpPvzsdCJlGFGUU/EQlw2ZePG236QLc7b+rHr3ijXFMYC
X/o9KgDadUzou+t3o6YY36uvkOcka46j3lyVU7Ioiy2c9zi3/dUO2v5dLES+S9JnBEltk6beC+0a
PaOtN4Z1J99CV+dw0jIbtpotRQ8SMxgxKnpLzy2aks1F3KyCAMUjAe/SJxUwR5UhvYB96ViVzgjk
bk37EeQvZFA6NQsGnPwA6aOl9N0vXBVAhEhAutDlwyiidCnNm3sYnPvwuwGWg/FLP9FJALEUSUXG
4dqXiQL/yI1eOcW5MP2MbgAITS6Tz15r2I0BJnPZ6nvPyddcOMJ8VAadEW9sz5pOx1AGb1txCq8z
ggrO+niwP1ApoVXNa42a61rUDGRwyIfMKCQYA0hhjxDPNNxO+HEZ2CT0Yl0v924xqK7kvrxSCcSJ
o8BPdo88Sf+h1jasNSlO6hdH2oLhnML1+Rgwz3L1xAEQjpQ30o7BuzSObZmEQXPM3/4N6siqVeQk
MO6UmVX0NURBVtB0YlP1GeFgxuld832eoZlDi5kmxWDyr+pnasw/Z9PJf0+8yacetDqp/DQLX14+
BJllywTZB7GxQbnfONgxyNiU+SzGc7gft0etoGs1vFPaDe7+x7n4DVtTrJ63GD0sZSBWO7e6FUM9
ifQFADwGdKStGS4tEfAZa8p9GRKzAs6kpkZoXXWrgJnjTeQtPht6ScgCNz0ym3Sc1g4GyB5K6PUJ
uQg22X1eh5W6NpSubpqm7VOIrEPSX8I9EglJXVRLrvFx/YiPMb31kFR0GzoYPQpgkHJd5mzfFSL2
9Q8JkEfFLlcPJqAqE9LRXa+1t2idpMDr7EJkTM1BcNQ3R3pQmG32MtsUhYf14O5S69OaNvieiIwm
eL0+PKgMa7kSHyFd9TFTmSpcZYsJJ9CE9tUrCDmYLc4W4Cm6zS7Jx2Ju41LQl+PFkEIpLT9voP5Q
+X0d3lsSz2fGoxh+exa5EKiuUEQkMen0apxAPLE7oWN5wWwDFxgMBvDQ2l3nOAAS/rcfHKf1zBCK
H8WG5kA/cj193YPE6q+TAvXdzaGoQuFe+vqnpqH/r+xP6Kl2FA26cReXlqYVQSKfV/WFs+hrytGh
lUxhyPFDbzdN0M8d/BWVkVFctP5mQujOZGNA+doieCGogWjcAS/62rRoKWV6AzC7v8v6w0lP+lFj
2hiUw4NZbpvURohqyVOFYPi/TG9af6z2+gFUaYYGorBOJmp1XpUgC7DfUDX36wJIhhIINisiSGir
wbTMurNv8J5k45PHr0QmQDhkB7NbOR1XGXQJFzf94GHVPPoTh+fw6l7DRdQxGi40G8510JNd/wHk
ibDWzYzU5t7oYdzp7dmZxz15KgNG+25TbT2CzMlx5Hpj1nSQpxnaJYFsZJWDZodQ4756D7DazfjC
cE7Qh+WMrJ/HFbVIzu8GROkEdr6ib5sBmr5P1fJmgDB/wAMdXi9xPdNvZjPgMt74IR/9QHikkXQ3
bjYDyf6Iywp4vzBbXs1oM1mwp23FQe5N2JE6KGqLMZnB01MGhd2IujFCeVlohOGZTqS2E6JhQcBS
UOmTcIJhDN9D5oriXrwlQ8LoteYYAHS/NCkKnWC/ISRIPtHu7+Jkfisq4Y3E5QBUCa0B2cbBl3nU
QZ+YsRdkXaumQLdlf1ABWk4bHL/uoOqmlOg97f4AqbFf8wftxMzFYc6C3ewSMasEGWTTjtunmTsB
CTN1ZAwAg/F/QV6l0DrjK+wFV5J8GuB2kLXiM8J3oHXWQFRvbNBRa9pZf3zaKWji8w+KUMy2wfSC
UJbOFp0+VRB0JREHJR0YBp1vSDcwHcBHbje0T0T+H/2FRw0hIam+4mFBYVCbteGz0vINIExy3T2K
LdVDbkhXJdxjcN60QWmVkZjf1S44UJzpOX2jaIJQzWjOgkQtVwc9/663obakVR2okAq3QRPqg7rT
aEGB0CBLPdvdVKBsR3irgKMQo9yMBUsHLoD+mbf/VNijEHtjb3VK23TIsSdagwLYxb1HoeNiNE+g
rT+UXcAHgf/oT5ufv28NS9LZnthIUIKDQqIdQr88px8AIffkyqycNs1UvB0/kjx9X2vW7D4Zfpq2
0FJ0k8IIczBP+/n+YPdIPTt8kvJ1yZqZvRm5gBfuJP23nXE9pMH/jsWuB3USuEfyKbldv5IvYwYO
4wOeiPqDpFpvN4Plk2FNrbPCjISoCYBwBrC6/nbaNDh/uFwIlmqFWx4uNEJhghlb1DvrNYYbwPrU
X6R5FufUlzo1WstytGyXaHgfdfAGD4Ch2wA7HzfF2ZEmfd1icOQNOHIWbzIMAN6vbdCM5zyiELuf
gXTaBxfpndgxbsl8y6AyWG3hgyAjp3jQstwC+N05FpDYvTRbS1uptDChraHOXStTEsuURbOlMu4K
PBgbg5vKeGE680in0stCcbBD3OOSpABSVSyLZS2Rsv9HpqGh3p9Ja0unCpWRm1AO1xBWmpYTcDkN
yB57zvvoksJ9fEw48brwbUno7fFhJ0ZHQO0MuyEIx7tzpupF1pfJnjFEvz/rkp+tE+iAownsX/rs
Evw7wAuMZHi/9ZLGyYcLoyJ/FB5eZqaQC6eWo+I005vAvA1KNB8YORdDem/P3pOhNJCmrk7rp3O0
LpPMv3iNiG4i+2737Y7bhEq1CGm5M9kXUZOIrLDagK8FFqU/u0LX1aLBiLGDMKZCy77NE5b4reWA
y8MFnHwhZspHTe3/LoylXt2mdOYGkMea8OZGTGt80MOhKusSLo2oHZM7pcnmMunCx9SelP4F0saa
23doyQRep/b+jtE3uQcvOlH5NOR073UH+aSJT/pW26SsoEAaMOZ2y13rT28BYH2SlZiQNRkTqRta
O+cyeo9qQ8Kob5r9kQ+i8drkbp/mO5OE3PAenub9qDnqwenRG5D4eJL9IwuG5wOMjXaliGB6P75s
wIllRIxDigAQfAMi1inb7M1aNaKoC8SKtE8K4J7I8rwwwcxTLqsBIA2YrQSNV4L2UacIujql0K3O
++oQzA3KR75kdmg1OhZideww0wRoCxs3wk6YLRuoVvoI6Nwnlp9Bn93wF2sSpjDPXqktd+HliGR4
G5hDwNv4Ll3VyUj1wyBh0ztlZ3hgtOf9MY169BTqrIP38k/Dy/AGaAuAsn5ZNsITJeSdL83HIA8y
97M5uEAXWk6PJj4Z3Q41ufXcsLjCr7ESrsBTyfwR+3S1wDVejEaDcV0OlQp4nej4AMJpHJnM1Eeo
EAiTucHzQ3j0696FGRV1hnoz/tE6+4AFmvbN348XQd2GfNW++p2gx1S/Y3z/O9Kc0I3IYHwgxQQI
QKlZ4+yosBejNqW6OkUi+OKs3ZsipE3tub0DRvAywE7tcnoBNnBljGH+jY7Y3dL8QHKfkeJcPMf3
3rAEtlS3Tx24d/QXcROErlOyYnpNbzq34SN6xxfn5Lw06oujJkjy65I+hIhutjGze0OGQUFXpJ4c
5hl4kKOub6OrWsNZdW4JzBUr4OWjk/NQgTzSf61DbBGYZUj/yV8Jf92AdJtGiwA0DnRDGRASPRnO
BS5GvzOpWrtDB4Uho2ODxpOucfNOey7I7AULoCtQGIYtWqo7Wmv2mGAtH5M24Wt/1nsN7zu3cZ+X
Dw8UL8w+TP0AkyZxyQdAMsRVTZpJ4ExJqO6V2GmIX/vpcZUxohJmkjoc6FppMm4QWigAuTSqNAmP
u8PO/jy711/ariyNOoj/IYEotTAoO55k+cikk2EXG/mu6yRAgGY8QVpqJDex3nzvzzv+fQ51DS22
TPz8gkI/zuCsW1NqJdlPsxKROYUu1OY1KObvzecPwNX3fAVIbLCRoKFR5zfnFTTNm5M8zNaI3tWg
uwYuaGf+k8BrlvkUp6hQn9T5JWL8Ug6RBOZfieoDelzIqu8K/Vro+ycTzAwalqiES5LkI8WKXXg4
w3gFokJ6N3fWlwJwjXZeG1AGTAJOfXb33OJsvh8aKaGCwAp3mPHBrMekQZBHsHJg9JKCKzv4BliU
B2lvmZFGqwIp9OvLa8E3A2SOWj3gcTLDlP3sFiFDj+xBpyTprTGuBgwBHI2PYb7qpWerS+uBMO51
1+e/YlygDVDABRZ4kRQ3EMuQJOPKnYweG/J8uRhEkln3a1BwHT2zM/hb/TvOt1l6Xtg9UCgyRGVQ
5ta55tUuRg3sO50Qcba377jEF/cGnMNqvmxasGsXmxG5jH5oDZnkmxYwUMM2zC24Gt+LDgU7rlrT
boGZorPmPbi+QdqTwN2NSPTRHUSC5GY1v4NHxzoyjglSQKadt51DaTyP1pPvFwOs0PMPaGjx0smq
5B0BD+1vRrsMLvxAnrPwaE1iThgYqucc6pDBecqgATKZ+N2kyn1ASENgd8v+X2tMY2sz4p/h3jxQ
ASNcQ2cdGKagAaommqQKQOaITj4gHW24r2DTosUT1UD2m0TkQVeorTeZv6k+vt7nrIOllElaSZem
1xujFoRKXaHndQlUiAY1sj804IC0/eJ3rGFigwQFp4zPhtcQL87gtUjYa91JyHk9xjs4s3oQKTF4
CneP4ECtJe9lc4DMcI1FPiwgUgA5AhQYX+NFXxBvOwAtx08hO815ungmryvNpWa5jwqq4hJRI8Mw
aUODToqJw+Cp0BRO+9tJA1QMzAGyu/36IcAvE1cCYmiQC5CUQDZA5QoUfXO9Zj1hXiW8x0cb7f6+
M6IxSM6xuwxsBr4/vtuf6MX04JxWkSxkXAT25xzvaACD5jdh8skNmD5UE2mG8UQz0c1D+DZ5SkPX
bnJx8rgbHkdHc+93R90RDexMSKCgYx31p/XmMzL34XX0ukWW/WPWR12jTecFAH1IT6gekrQao9HN
22Fbw7Fkh1RRAre7h45ikCe74+1cca1MUh0gk3DoGXfID3c21PxAUuDLcAXcKJphk9MSTCvzl14z
xQeq/NeIr/bHr/lZrjbiJiT/sNIZEGJPPyPAmO4pLP7q6dnf6zhPcXPA5PqjAYoNAQCqoUzBNwCx
B8vPbcohy1jhIsKwDKQ57iSfUd9r/L3GuatsOutj2hlkbhHW49usaTeM3t99+wj2s1bSR6+dA5S1
h1KHyaihPTfIbxdj+lUv0JugKu4PE6kqov6qPmCpB1lXkiL84cH404xc+FlHbnjx+rnMl+faJGvH
AJ36+Lon5qkOd/vourNKOubxYYEHMxiYRATjcsni0WVA0QYUI4EMyYqWdhX6oVrScsm2OECGQZSD
WLkNW0UCXBCWwedSudsMemCSFtRDtesIYw+/ZRbl5NCZD4bJuzPdwWYsKZkRhnGSlCHBmB9t0g9U
Ail6lyx424Sok0ZQ2kmX9JTWezBEaOBTGYVAYRTWFoLRc9z4u2wf+Enz2I8PRvyFy7ywiH21Ug2C
YBXh86i5mpJtUcU+AOTjVxwKs2nH5C1UsofUuNiV2oZmOFpBqUOTNrqXOlgevHMIQ3GE2L730SPm
wrk+Lqd9t1kMSoJvxvw1XIKICyz5bx2M742YbKcDuoLuhLL2q2qCpoUbUCjVT7DVMWDf9h3eJSbx
ktnnuoRAe5CTNjgMgG8VQLYOdFuf8GMV6bSjpbHBPca1p6EKwz4+pw2nE2Tz15hei8sfZd7MozjQ
HgBkB6IIcm1OSAKqf7WwulPUq6X4u0C+sgiUTlI3SV27Z4cggeDIgddop3VXgP6dBnOsa3yd2e8G
g3IYWC9D66Fx1RENeXkfn7M0GeGhAyniQR+POj+M6iYfygf3wcOS83IuTLAnDxnT0+bj6wMKlQfz
e/Rn1NJyG+ZyHFlQU1CZ1iy2M3E1d7Hg4adyX1BRPCiLU7k6DemYgces0Pw05QVk0WHuk1tJukpn
F2gb2kiNzWanR5YxqGuD2eSsDgJ1sHmoARznGpVLHCn6L1S6o/hOcMZz1AU0DDLh+47+h0WQGTud
nIGFVAwh6tB7+oHCaKlR1FBH4/E4DNdQ8JgJ+SgN2eNrp25JqqljRuDSc05TDxXGnkolFqLhsnrI
cZ7Tr9vycWIofF7V5UKdyRnIOT3U1Yrz4wHExOjMDlZPb0dyToqG61CtgMgvKFrkGG7HSrCjSNGC
F28NNnHOSLQm89Yu2lfdyMIpxgbR30wmX5c8vHtW2Q1+Hf5MVi5lH8j+YIfAqb8f7/W40KKYjRIE
9KTw4UcfcL5JWogHzUsGN284nXre22XWhjanp1BiEHfqp8CkeAct+dXD8ik28ehz+1I/ls4oJrvo
cmVQcPF9R7+XXA/ML1wZDEYa1SrWliiv2n1yn2UXPuyTZm0wrWSSTEBYsFYC3dD2prBryo0q7Zd9
grAELAi9M5Vc0AUT7mReMrnkr/f1MvfrFcO6J4+md3I7bf35dx5fq8cpxMs2uEr9EMr3k0HJYYS0
00hXA0fmP5mdDRtwePNvfgf0uSH5Y4uOCriWmja5Md4mefKDcdZ3KzoNNf7V6Gmni+ILLKOlUbrw
aPvQzzqxC7lleU3LaFSPpv624EK3SV+7O/CNufF9ON0T3Gk9uks9AdEG6JgbhHB0suUMVwSMwcAa
AgTtjc293cHsGHyvQyAL8Rh2PJB9TVsSSSrUNw9B/UogKZsLjhRQwZDbOG1+mibeQfXC7Z/7t/XW
3tQj0JxWUabsvYu6/ahh6CXedFrThom39eQXL+S/LQJvnbU1tL88My1NPmw6nyNQznzIpwznQ2oO
PoOb1ZQmDzKXDETTfWQhU9mdwWQyaMzK9LJhQAUJA1TaTG5T5uYujLdek6UFh8Vjx6NOa3cdlD3Q
brvnYovwcM4BoaFdHxA7jNCadLGVA2xSMaIb5RgUI0iyXdEvb0OW4cvwGIDo3JYDnCTQFdKo3ICx
GjvTNGkDMqka8kVl1Om4V5QgZI89HXW6W9+X8gAlTlMBfXRUtrJIYm550DRgygN0IkzCsjR9fX20
3up6ocl6krw1aPHk3zarv07acBoma2ZQ6XRKsznYrqKuSnWzWrGBf2pOfpdKjdyAIQPGqjuXFKrD
JD+V+g2rYontEnVXbXQgcfJTwZYv1SiYBJMxOXwTlJdxs/CL1NEgCDabSEo/8kWDM6oBDDCfxw+b
aBNYwcRC3dDgBTdCAautSl8/wQ8JrPk7yj4wLcoi982+Cask0vwM2SC23NmfhAOdRJ1fIkrNF45B
SM5MGLavA/UdYybwJcQvRjDpj8BVHWHuyJSOsmgRguu/oHRjOguYxqvS+j6A9Sq5Gy+TddKSZB1u
Mz0k1ayvu/qCJ0SUqcHwXSZvQA0JtcjFJugiFyt/e6uZ+VbDA6sOpzeqimI+j4saS9nrPpQ1x6Pn
cdLiE50JF56SapQsoDxoQ/uLRPXLvYChwlNQRqLZVpKWFl1O1KVaG7QkqstC+W5WhQ62D82GFsbw
IOOi0OTlk4cRTCLYE8D6LFBRJfU0tBfNHRlqSh5iaGhK4UtBiR00AncUImbnb4PyjjjnGEnxyfzI
RbDLfNlGPN/To74RbUTt/T6fA29WwWowmQ0mKyuwIq7id6UXSnZiFOp23cZwGDip6L2jLn4Q8BQz
7WhiDvjVku8Il/u2rvQcwrmKm0Rnk17wbwrAxoNOlM5Tel00UW6y/xgkgsKQFx48BfsOoJUJu2Rj
JCMTiKWH8rsSlS+mWkRG3sUkct7ZJMnDOKGoJ69f9xEe0mcqY7fUl4PSGECOwysv0ZcWFqroojw1
v2FgviiHqAtLvvu+6fiYo2qJupxKn5YNyGZMlBmpM7n/PxkAIaHNa9p8Pufpm45S81JZy8jCEPKo
q0NU4rav88a5rJw0/fkcKZ1L4lcs2pw/oeHmMVNqtCji3WnKcWmP4MLnCveJj+EXqRKUnD2zZ+gP
4sBgi3k3Dss8jVP+Y2y20Z1+jCFzpoGcGtSfnPsSALtxiK4xFNR0P5aoMMBgLA2IGbfnwpc+zWxx
r+ARhXr+peejN6+S66JgqZa8jkkU0OrXUXnygOI/Fg8Prg+e+7ldMLdqbVNUYDl4DeQ9BIV8xk+r
SR7xA+P2afTZDudPXFOt5lLvY71kQ4r6gtCel9DZ4KKj5nM/V886/nbqM0lTU6BMpGrJhcsXS4dT
8s+HQIxZS06VA8qWBGiMguRNvFxmPiw0QjMtYe35PxULggvJ4Tkchmq9Db2piAOfAVZI9eVGPGFt
Z9UVOQz3ggPs8DMdNOg8SaYHVT6vizjNp9Udh8pfTaae3F4+IEf7feUnEkVySDmLKskqtw3RwQt9
8/nisop09Ky5OQc0jSFjS8YxW/AkurTyO9jWcez4fsrHcdELeFuuTs9quJKlPZHFFQESWUSjrdd2
Xw/XmM81xsKbDhvi7iJVN33aVr1EP2oh75hytVxTZnCgSHS7FWys6KU6F1xf2XH4Y//O+v9TpAVJ
1pwrqpsIiyzk77gJy8exnip8Htyym35SP5VqlHXgrAUHEHEcZzglicH6wi1E5Fkz0JmRtbFEcUWY
H9EOuNzkLKr9XtfnuPYdIAbIs/8dfBHNO54/BRpXxFJqZCU1AViqCA7ki64o2E1oy/YBhkK19xAl
vwZlAQCksHdYz3AdJrgiaXzUOSB7UM/UqUf+S8cbEXGpbpHcoAti8UTkPP7DyuKa4oVgJSEK4pf1
ljXsqp74JmKyZf/GVhSIxiTw5JPn0wdnUvk84rtEMau8KcMq9juhgcVOVD41f0RBkj1AOyKV4pXI
+ivV1xw8PfIiu4wWEJ6UE4MCqrrbT+53dfMfbMv/K4dJ8qzOkNNDiKvL+feZvl/dMTioq0dp1oEl
iK8G1x/+W8KciTCUD6wW4hdwnZ0skq1dCYOIOXM+3JP+RyTiNrXlkh+24ULj3otMDUXQ9JC4Q5Yn
SZZ/ozEgfrerohiH1V/5dO+juuPxW92y79gIw7mfnjEYc/4UhuMQIYIxmW3F2HMu+mtOnwYSLGQm
yJPIuaiIX5VCwsDXgFJb1R5I/Km5N23cUMfjv+0Hr4grkduGrCO14vOxh1N2EKqFrbLdjnNdrvmk
Dkt9KupA7iMv5UZH0caajUZ4kxexbRhKgkwnw4QrRvSYSAwRPeweoZuYdTHx8rcTvs4CCm21ppD4
s97D327/CRR9FuCQGMtkIU+FgeBw9git3GE5Qw4qOzGyZK/EMSeKikD/l4O2yT6K2a9ypOigRQ4v
iUm5oxf8mKCrUgxcmN/UU1+0JRehYKh8lBeyxYtZaaSFi8RKJSF3cpoWGlpKlkPu7tOopEPOg3rR
GsYK9D6zheE6hghjHzSIrGm9g41JuJQVfxHmfFf8N2P6RMXvY5qgmTYtwlXqoipE9Uu7rLUnUBcB
lXsmO6xjicb6PSfrIz7s74H/RcmEW/wyuSk3UsYkBy2Pp72Hyc3kVX5bTeCUQQQk2ADkwk8SiNg4
cus1aVV5r9dE9d30RDauHAnOvspDk5tF+uqPlY4jIjuWHNcbCyIuK0pexMMvVSsYBGfCa7KpRPai
JXI84l8+R+JVkSSfJQZhzyXV0AEILceqfm5o3HQfL2DKGSUhKjosjBIgDSqLk6G6xJaWIYeyPrJr
wZPyrNgZaDnY5HXqT1CtVH447IC6/EWOVOlfkRmGy5BKEWH9+iyT/HB0xGYyc+soIBCiBkhjWSQx
q/KT2N0jcdnP4xfFBj4NZ1byC4VNL4EGhRcPsG//SoHIjwRVJyPlJzm/NL1z5bIGZ1ZDHghVJZCo
O3zJhb4Rn5EkxMLGm70ahB1IM2StuDn8GaYWigXVB9TF10tltuPvsulugA8ot+FzQNGIpBxRsyTM
Xero15fWpu5pHBmDtQ+ufKgpKldsM/K8HY9ddzlaYn4Sgskuz6G0eSQSBl0HXM5vYRCV6j0so2w2
FPImiPqj6IKCwC1LdtaTlnJx8WWVRGZEUlH2zKKUJBObQ/JTsm9EvyKRov/lU/Vy+oEcTH79BW8i
bgur1OdCj1G5jnNUn1gscQ/F/xShr+4mWpEzPDs/u8OTcmnsUfwe8QXl4yuPMhanQ6w/T/I/qmzu
y2HQ2aGcrTg+3Ke0YcxRFHMuURSmPCPiJuKDAjkYZopGQMaxfAbSzufNp3BPiL8h76oUgLyRq2QZ
1x91jE14IyeiIn/rMsdzksthKThTPiGuXCVvjechQZPnidshxhLma6yFFjZVdqO8manK2EnextJM
dUkPyCI2CHDfsjG4LL4npCy5JdQA3CkjfLCfmF8xLHN8IkmKkMzPQvIwHvweLrkYg0FrhB1+inuM
ihYnqTIUwjqd26QFZEFYhppYD/YsjjTeljsvB10bJnzr5Pan3z75xhsZxwyJbJsi7oTwxOQL6vKy
lrKxG65sNHE4RDpkTcVM8+pIXJlTRODPY9qzsCWytenKrHI1ErJ8kXWY+3KNpPwifOOqiNcsrox8
yfvk3QQtZmdbwV9pN35vj3GxVKbsAZLiB4iGrgMGrZE/YHbBFDo3UxwfedDOZ50SSaFKehMHyPQS
uWuY2KfEqmuKkGxEnBeEBlwHpy0BTEMSprIVssoZkbBNnNyOhhrk5VEVyf+8spQbzl4S4/XEq5Yv
Ymq4wtBET0POSyEtx01CorDjonpEoYsn2EDZy7+e19bxRuVV7KGDGnJqIgPbXD9r43ALdrCSbraj
N+RnlCWrKe5IJTP8EZY/FV/BIe61VisrOom/GqCFRDk56KKfQ7fQc4Jg+Vn0jlw0buSUPjUeEhbW
JRUZo5/xwDtYYs4aEcnV1cQiUkO8xfMSC3aCDFEe0L6SiPwAHJabL9GJOE1M1VDp/xphaSRRIJcr
qctfZgCHQ+F1sIvoGCjAn0hOH/lscmzxPuTyKsfmf88cya9stqgdUVhtdU1GAldO7icTEitHFO+I
zSCxoCyOaCFx92WJxB8iB4FLS2iCz+tNX9BjQALA+RT2XpMkG1fGGrHRxdr/ToGaM+Lts1/kKqdx
sNrEvHIuykSp0mppCgRc3AQ8EpISFjoeXX/CfxUPVrJJktlEm1dKY+q91XFoyxnJhck+EWVbufOY
TKYDkp6T/EZAw5YkxEne4uf4qbheEs3IKv3MIcet7C3ason/KTfvRgKtgfh8TdnJuYrekrsc/bIQ
lV1mS4oNlUOKjPvE2UH0xd13CG5i3uN3TWya5BN+boHsBX9eF8UgmUR8MJTzb4FEMqqYqvm/byv+
LyJLihLonvr3rv6Msk4veOziM1r4bqJLMSovEz2GKIeS2EzebtLA4/SSNThPNRFFJyo+nhO8ixqV
X/lwMc/o2+0aV2cqZ1vdKw8kZ6L8rDBmQdw4sXS8J63cQBT3POXOYiDkWbH1fBYiyGYkTZqTWK7z
s1yVHI0/eWRWySNu0awfmm9x/uFN8LmysTv6c6+aPYZ8X0QRMydBI/677Gy8Zo4r3kPIp8tySmr+
m1Z3oLIhqFpUtdi0u0EojBRvdwau/jpBh4uDu9fZYgkBF9MD1yR510lIzFiMJMGQ4nFglZwot5R/
mfsWGX3yXXKHRRGxj9EcHtlgdixHxUfHGbZEU8mjcknktK7xzUGo5Vyq9WrKVTxQPwmWhktgw6BL
qmvZbon85cLQWTwgs8CGYcxFT7HLhqKOCBTEA11vFVxMIiSWjRWJGYbwb1nlE0XcCd8wHl89neMl
4U+yYmLMWboJYk/ODLUjTtCm1Aa/YkmL1D6ZDWLMOZuTKxpM2A+swUKv8muoYv7Hpola4KhDkRXR
2aUXKwTbv1siaxuLW0YZBfs2nya6+HTAWKAE2VudkcTmeJ2i5hzyehk7OIrTUsdm+g7+boul5Hgs
JKclu7og5slQiawsnjJvIV9Jt5pGvWWnc6aVBMuWM824cqUlvkcEOBEWfUrSdSxVJJG7nwKV8t6c
VAlbA6WVIFKyZNN1gjD9NIUE0aLUxIni1knmB5/kl10V+Z4/yAfgj1J2NCTjT+ouqRlXkvWVpP/u
IcJKFoZgVspnNQhO6QEhrUT5A4srSn0oe0oOTSGbw4lh//mDHKBy6pB47ju7jG3f09o6LMQ63cuV
K930CZj9t/jZDLL8uYDi68m2E8tI5FO5B3LS4jaIm8C8XLSDmXjhWnIu4jf8nGdZaKmfrahYvIzJ
AOUKugKdqIwkWyvlKclOoNIJPo8YNXnI/iHo40kpxyEc1YYSXUcSlRLlweU1VNt4LYdJ01TWRiIG
Ufh7ZyppOG5QX/XFeiSIs0j1NlyL6vkZaqnSDOckQiFI403iILMmYPj4kZWh+LBHsoA7kTBngX7x
AvdcckBSqRQf+gpquT3eD/YDehKG7CjMB5LkpL94SQoFGsNEpOy5IyT7d6Y/r/V/f+v/G0PQYQNh
8htJH1HyX+npEuXtSdYZ7TGN5OwyWI868DdA9frmcpE6XLlMhmh/V50TXD6ATwoKOjQTna2yay9Y
uGcE8VWPGvZjQDt3l56353vZKPZQ7i2ZSvQAx8WnfiC5OZPilFTpaSTOmqQ+JRnzTP5PeQLHwD6V
+n1J3hGXZQGjUQlmkzR1S8Mh59rigxtDg0NzvuS6P1/VvDJekkrHqE3lgq79RWe6I8ihgeN66MGm
mDwZZXLdfNpmp6MPr4ykqYMUs+rTt9v1GT/Z9mEiUerIMMgySWzdr0anaX3Ic667tMgpdC/QQUxQ
Qvi1ExQoDYaLBNbs+rozvw5LONDm8AjREXReva6MR/86xQj0XAxQl4TxMwS2Ao86OhGmvKQ1AsYm
RBw0QtbsQxe0BoRWL2AoXx80T19xlbbRY/QuE33ntBaMGapWGFf9sm33/l5kAEIguIzZ2A+b6w8N
6k2VvopXXYU1nYr8R70OAHt86W1zSdYGhceMPmEbAKbMJ0K932ZaozQ3gF+ubenG/vQ1mbqDGNPx
fNMhtDx4xShvCpNF/cTAHWXSwLt+GOfGSNAwTuZ1tgBEgJcAsngX2kKZPJoJjU49bV8HRv1a9i4j
BYIILmY/6N1o1XaHjQ8TtrRzg05F+roNxlWDMNeKq/fMwg4zucNTMTqf4IzuMHTHZeHeUCQzUoY5
KzuTETKtt6JCbFyn32U/gOk3ujrH9vrcS/MInstCu4zgeWZQNjRmW5ndzYyesr3+NvTe17+ClwE5
8BmDdnkxBKW1bRbwn4O7iolVsmWLScnvSR8Cm/6QmTU1xhLQoQwy+saMAWZmqT2stAu12YBJPe5t
0KLyeIzz6MDjGADyGdUH8FsQQwENorZ+c3tfgBqAyLsyDh7tSJdkKQPGmz1rdxtS/21Q458qk5sH
0UyD/lnwyy+MzcK90sRTLLnN7Sm48T5HphPxJhgeAgPw3q2jTpdNFycYZD5KD7QYORF6PgULD7Se
jfihhSkBN/2YgSts+i+8IkJqZtg4QM97extOjHqhg5XlHtyuQw7RiNaXCWK8G9KMtxvevd5oMeqK
hDmKCcW6DWMRSeqMkWKYWJOGYGtvFhuaEtzSphU6pVOQkafZAWJuYSA5AQkDcARHJ1njnfV4QDyj
Ih5skmIvEtumtw9bQlfWkTTXmey7JMEX1ieBLm0pNRSpujPZhqO9l7kNfcqTug2Ezo0BpEQKeMvw
RMKGftm32mQGDU1EtHD3q6+ecWcTw5kJsZZsHMHDSNFFCvsHQhmpKl7wtqffDiWCqXKzYYhnhqcG
oI5Z9/lEHDh5wBOCFpdEVINSWOYBcQdQ3qcCLQVrKV3nNmgnyttkX+gbf6sgiOdtr3C/L6sD4Ipc
LbTwrXqcvTKhetm3jdOStrD6SvEpRdNtsDxcPKgDReiZENbYaZBAtGn6ocKDGLasxw2WYgOhX10v
Msk8ofXn7e4HrRBWnYOaTzpM9mxjP2RNIYVhjM0r14BaPXsg3xsRHAiiwicCeaKpXu3GcJeAP6Rl
dXJQjOvq11XEPBAGikdHYEAh3UblgGVlAx7X+n1hFJCI0Bei7ck1jmrhy3lgH4FbPGY1L69byARW
PWqzU4YNuJjGz7Q1p9mbLoZyVYStj3bxSspugtFB0XadIilSCIlONMDdTPCll6jOdDrsM4RUkGlK
i0fdfm8/f2xRQO2IDcBJGiA+KvscCq8VJQjUncFSKB56q2WguegAAMwBD+TOoDGgcIsPDlP3qbKI
hHP2C4SsdbiZt7vRZjMt6dWgMEANS9qBsGWYrQPUbgDi+tZ1lQEt9nq007svGIypXTAozcpQLviB
YZNMulc2tZNMvM3pm7FwLojcXBo6+szW0G6TZ0+Dnao9fo7eLtDN2uwYd4SM7oBi6nTM/hiOP4rC
2wfw/oA8xtvdtY3atjm909TDlK1p1y9X22/S6qr3ncnMxUu6m3FzrsMr0xT+vjen7jWsbqHDkycD
WdwmMz7om3u0cFfeSz6bhvS4qHB4GH7h43g50OnRo81NfPh7ODuEqfCUPs/G464dpBXFODqYEkRE
ZVZUHc4L7JR+U2jR5Z7C/kYudEz/y4uY6KH36MJLucP9MRK6CD813lssO3PG2Z+J1WkvyeG0oBx5
3FznksniTmt1P0+645LxAy1YzTtWe/U0CgyH4qOe+TbqMDmF2SnD/vg8uKLlQdeNWjT8kefhf1B5
3WmxpLWY5i1Bxb0GDSaAFsM9zQ4HkhgrchnP1ecJSOw+a607TjlpTspJR29AIJ02Znf2/I14pmXk
EIlvO3hhNACfDOAjN4gNJjen9lefcv7sGsXpj092rTSuGzgF9jG0+fBudqWj6PYyrm81Sz/bfhlA
sdUIm5SOLTCP1xU270QvGkMx+zfnPmRnLPTvw2iPaPHu273lbdLYHsgL2zRzA5Uen57mh4xUiHJE
IRfcbwYHzmDwjFj2Yg7R/w5c2sc4kkRhoSmIgKzcfCEZ8ztXxrSY9Kp8HhZAVyZ2dIEyqtDQvIHf
zXpB0dYy627SM3JMzx6tJPlF+6Z0xZA8YLrFF98ZBwQWqIT7j3Q1O8Z/TJ3XdipJs4SfiLXw5rYt
3XgvdMPC03jvnv58UbX1z5ke2BIC2lVlZUZGRl5q79atVqI/VmvTyP6y3tDwEC2bnIu3Q+Ut4dYd
HqWLtbi2mNTIn/q3Wooy0LPgG/9bUJ1Qhdajg6zK9JrPJWXxxdGJuVkSSzVfoj3h4QNcoxPBgCZQ
bb3PVD2bIdolCPRCvYVr4KGJd3I6xVV2gGBc5efSQTpmgNGgKXu64n5ezme4H+1b7375Fx8Qb3XM
6nK8Qf/0SmgKOsU+rUb28/z409y37yhokff5SeeDbBO5mitF7ji3v0m9v+uCDqJZc0EIt+hhiE+r
J4yGQ4DGMnYAfbJzQrckJBJxT0o+7Q7RNyAXukEyDieN9EKvyBJBLSZc1wj3AnIU0fXoDROssSs4
MMZz1S0a1nD3j75WcJC8nIkgFE0Ql3FXqPLZeoSOhH1KW87AJ37XVZCjOzQmoYzHiKPEM4NDIGRS
2CRzygRSVCmSa6CST3US3r6hPAQBBjFEh9pk52PCCEHONv5ooTjsbUUYAp9TekT4LUehTVEqK2NV
cZKSC8qfgFcpJgTvUiYF9EdZe0gsBE8HsnYhUmjO+BWIGUlUvlw+q0S5ygxBBoRvHE0CmJIGdSDM
EokvQ1sIxOcgoog09kccUwQq8okQqwqa17/K0WjpJUxXgFkjvUg2kx+AQ8CEfynYJ6zsQBX3qDQF
U4cjx58UPBKM1cou2PcLzVahf0raaCHXH0EQOFtdZ6UEZ2AaQiGvgZZ64zI7C8YWFw0nmy/EswRn
s5dnJvqI8EThlxa5FHZJNSzAosgswPnujHwhP9kgtjbskBHloH+ATDYRgq0U4LAgmnvRsugYGURy
Fg3hGuCxOx9QSqAQtph3UV3BNCVkFZxBlArKoDGQAxgh8QVKTrBmUmkW4BOdR2i5Bo2YIaSLrxJ3
h+YByowFLwC5M2bzYZacFi1KMELUo/ZPJPXlMFFf3d2NqsBJpI63fjyuc3/r9TGp295KXK3ezusR
me7dQrR3V7yEyD9XX5gUZ0llJ9dSGzgEJJDOgqD/gZ+iaNhSwXQ3SWaACRl8AAwarDbtzzLAE1g/
Qy8R1QQBpGDnNFjKCXfJ/JEhGYrP2Dm6K8Lrd2CyR2SvgKFY/dkhJVThYqgbDBYsrHBFxmVY+4Sa
HvVxr8fvK/gKcsgZJgJIuPm/JHl0PEopcSgAa7pVQv4FSQtQEeKh49/W1eFS6DDLF26Ekw6teyi0
wgbbFur86djcDdBjD05fE/GeIkJOHIBmIcAT++HwuMZAN5wLx2wnJxhmqz8zt7q7hLY24uKHo267
3e2C7FYEu/0MD7VhQagQMCV5K30U2sQtZsz8LCY+F4rLVvAWtUXHHp3GPbRP8QVEwuDDgJQ/CzBL
LlLa/dtlN1pCLcT+YBAYUOCKJFwnPjcWzM6AZYKEmHHEShEXkCnIPeRE7cwqh+Ac/BV4jzu0gMRA
R8dbzXzBJtQAqAn0ZOZxevQnIQnMKcnKzJQoa3BqSlNpKupy8lZwbNF2RHhW3sEaRhHQBQPd63oW
ACpCnXQ0hAWJwqwdkMYXEg44rwv989P6hVPBXOYSgOwZXHOJdQIMvVeTRhfGJQfF6+L7CqAvkmOC
MTl8R3ks1KFa5DkrqEw7+Xr3SFwAukxgrugBRQ5f6SnZSk1CWUyFB0IxlCaW1eGjsiBADBiIjDPT
u2ZYCcsy+RkuNILJmZI7fphxR2AWpDtK+wjD+2+YGUR/xdzGTgoowSW02VSdWcCXQ8KvCtCULVdO
gbNKIA0qxa4zI+LmFGRUrIUQgv0BgCs27hBEzCpAgsfaUPSqWQuROMGMqlpAhwupj8/bU6UQxLsA
4DOmaQVKXoqRLEtnTKydCTpwDW1gJV0ZrpEOQMNfJ7yHIcpE5AMMHYZzqyVCNpjkTLNJKWllVJ64
l9h63iLTIduC4ajUraGRGRYaJ9BRFxNyC2/UBYAq7rTubU6d/QrdoylmjTa6/KZMCKZ8pqGkNCUQ
IgRZLcZZ12SasQGcCJm+BYO/gTWRxeYwWYzwZckeaR7p/dBBAFU1B212jo9xqL+NXGDyYZqkrOQ6
Gx2cZeDoJ5J6Skf/Qwh1ubVp/VDi2J67RpV2KZy5ZW4jrH8miy6FjlvPO3JqP78fmQE+LMw/MEMN
nqj5JBf37gE88OWanuYaQ3DRrOpnQBE1OMSZtIkMfYnmD2G902Wx/kKbMfdm+GOulsy8NfXKS8Fc
9kh55DSrXiRNRTzSN5IU5Wtm2subf/FhGuD3/W6U6AjBVfmzjl0DD9NNihtomJXjRwspa7b4wlg5
rOuB5YC7DcI9cVmRQNn8DnlPFgZj+8WBosuCRqNSauLzREoWacJ5BfJK8JB0sejsQrZCtqWBTVBe
B0j/D0bXMOJmWjOWenAn/43kIRbSmE5snUk76SJq0vA7gwPzuVWux6YirWUTgkwdBtdA8xvy40zH
JDN003Ut1VBC9gSYt3JwaZVTwxppyuqAMIAEwUGNYYcpx4ll4b5/gsusQNyE79kudncrRL0TagOB
jBZlAFGEshizQ1CMYuP60IBCcBX1nJ8viurLL4Wz2JMpJUX3+RVX4jfTz8zfFFTiYyHlNpQYt5PH
2VkRAKEJjjtbbjzwUOa0aR6mGLBErFP8zvP48futE/iV5pPfSpAbfespuuwUfkApCdGGCXyxx7BI
ldmY6tzaJEKaAKQwu4L7v9zX8x/VYlKNkUJI5eYQMaHmXuDvZOU/HpE0glUc+QMRqJ/KLINmHwrp
a2olCSBBvlIfb92ZoHoW7djDLL+iVyiQ23qY6xGDHKT6++6fhsc+bRQ6TzSCF8/xoYsO1eE3NSy3
c16lRaJfsE1zdgKhy3UfwXP0pWvGpXsaIGU2OgwOjcty37t0KqNynAdRaRW6CWWC9IcbPOMr2vlY
utMIEh2aWCmnVEfiKLw0yXcHBeThIWrH7+jSSTWQ/2aH4GsO6W6XfpzBHBZ0I+kkKGOfKUNAJ6FZ
qn1hSpCXCF+NdQM10eAZJ4NJH/Z92plTQUnn87xfbCbTUpBCE//VoLdeJhQa9pxnKMC4V2EBoW9W
GCVhrl6Gt1GmqOI1paJ/8O08AmpOYR9UXNWo08UnThr0a6hOMk669o1TjW2crz4bpfAQUH1eL9JU
Ch8aTUWGaCPbguaRb7+nqSadgsJnmLRfP/vuM976lUYlLAYl91urrA7t73RDO+PnKt2jnbz/qGcW
l9qz+ZmnuqXwPtq1z91959nc/15pgvtuZEdHd+1tluugglMhflSxuecVhScg1i64BDlguuTl/CwF
+hn/y/bx7Pb2096hrZ+pMjXbJyiFpfC92k4/FJcSXoeFTo7tCmVdsfA64nJ5Z/+0dVLLz+JYTQ1T
UzRSa+dahQFYowCAS5eEVCn1P+gs9M+jko+yMuVJJIxI3e3cEUnF9pzSAmqf5uG4XhdzLYmVZDqA
HR5IqYZFjxzkjP9wz55VvQjrd+/URdWyIONymaLswNZI7aigQixwUWiK5ljk/hSplXpSEYZY5dVv
k9J8ukAY60jFCAi2hYqn5oROsOfGp2jilEK/iUyHG4PtultnAF1U9lhrKTl0eKIZd0Jz4I83zrhp
lFkpWrtEaGK7Z7zQtTvGEd1O0aekvCxDkRkqdxTI1fXDiF2B/LgAKPXx2x8jdcDH+Yd2eTD3kB7B
hTVv5B0jHR8FFpRQPJ0iOeWdm4M7orq3LVgSV9WeIpeukcLLard5rwtYxUcf3mgUjhI3nD8C7bJ+
R7RzVHSaXw5vXCbWWLLyyPHrdttlDhtq7C5Az5HqmCRAvbJBPM7Ks3EG9frblWddb9anU2qS2V6M
BW4ccY4p6KATF8oZZ7/gz8s02uYIix4imz7X3ucOtFUruAO9e1ZV7pFqbrxnDdXgZ+1JTfS7Sl10
TL6HZpiISfZwRGO0Kfj/W0swEVzLIOnQCYzWQpOId1e/VUg/Ac1sKFoGYV6eqH6Dz8ErmP1JjO9h
/bI1fpktp9u53PWrP79RMadiOwV5ck/hWbQZDAg9ObnQXO4bV+vmHThlCVYwSuYINlGOV2jaW8Cd
oOOYf1fzwQ4BN4oN5n6pbBKtxGF2nv7ZT4/TU1QJcysKeH80k55c/EyM0lKps4vuvuRFc/ED9dBX
/RHlkDvKMaCwDMGD7erffdo4o44kxdWz/0Ba6EiHsGM1HZ1rWR7nGuasMelnx/nxY+t9UHHsrgfJ
4D4qjgGk6BnCtVy+Z182ruNteVti2XKz3Kz8quZmigZ2v6pyFGOTHJv+eaC+QKWZCu8K2OHNnGI+
ROTQFzm3crVjax/k7oCz5B4bt0aOskFVpPGx8GGK9V78C0hWRROC1k/o5CE6gn2ktzOIfoG897oK
O7ea4aaZYpvWt3pCT28SUaxoKDUM32ZzMJje3ZN3UGdaWpABWGGkbv0n3csz6McidRyUg2eIvAGF
XIdg/0tT3PBT/cCiLbXBwRiwJ69gvmHjJwGgcbDxkeByAVjdLL0gawPaSMXnBhpB4SXYVCs00anQ
8tktBvpyOioFCImHqhXb+PfBlfbf2tE9PAVH/oYiQejyIsK825ju3hxhzs1xpPTk8d4NHuEn2qO7
mplmjXHNo6OrAfDhgRngMR5/PLTx/31uU6M22c382ySpe6lnYpkSbZcIcQGMC3NTtNfFaovrhp4G
BSWpQOx/0V9VH1JmU7af5JQSmBSKKRdjC1hEHxAPWvQ9EQqU71cuWJngI6icssP5WL7xojcYNLEN
BcJhynBR8eU43j7iV23ED5ycOS4ZPh3bHkvyou05MrqM1oQIIvwCghZ82gMy+TG52CdNfmuEJY6o
slbNR7FE2IU/Xi1IPxK89zCB9bpszM3DQI7m2h3CYtjNS1SKkS1OFvsuLgzSvMhS8cBcolK8qelq
b2qV5QbpmK9PHi98qwsn1/7R5xGRhItvfEUhvtFeiZUUJeMnku2RzHzB/URZJ0F7yS0M7245oMCe
2087OEYLayUjx/JRFEKdXa2fqG1QSqixhMgVd17zdpoNmlOaPcVjJrZMtmwCEuQYFcx7cHbqLC9J
WOzDmMDSq/Qaoz6XRI5s0QHYy9YrKpK0BXcHrHnYlX6bqbHDaLk3Tw+KW1G7oCx4F9mSu/a52sZK
5eDC5J1vx1pk1BRY297xn3Fi2UZu+IRYTsLHtNCoDluPfPCIij9rSrO5TFlnQofD9r15daboH3/Y
66F+d/ard+dbYi0unzpfim+dyoAmcUOSMmDZ94v3fI7OSNpNzm6xQ64buRy6N8ku0PUxPJBcpLOP
d2/T85sySaU1dxSqX8BiRcpZLovekpJsGjbgywNTEhsqblEEkKdeZtek1IDSL41XUug8K+anco5S
YsVtigsUq0IdBfMTT4QYkgaLnTdMQmAyAp18R7X4Ktl6E7a+AekelJ9R1A8XlQZX8BOSZkL/dbr3
merVIqCTrbS0FJp0mCYzmw3JHvLuIhVnuUC4hYr2eOY7lGG5DPWdAh0tbizipd2DPegLxHmQBAgY
+zYtoch0vumAXk2KdJLx6fG5a6Lbe5pmArTYFLZdhoeh6ixU6yKYMvFS2LcOZSGgOAoeDVo6I+7V
u8WII7BDchAYTXUGAnB1PU7TCVx+2IcgJzpcCymcA13tc3CJRZwVAWsm0OW/kFFhbdYtxwqAxWm3
+EWqJ1BKpkJBlaCGfpt6EhwJBdM/hn9LILYGBdAd1hsAYfTN2q3CtVfjHBxiAa363Q6C0wBmNOgv
YH4szkyuRqxJVdHFDWaE6SrEsrGenvm22UwlViKs6d8Zr4BnzOg5HyISxInx3Z3ZMVBhkmokhBYJ
pBCz7evQ3N45QvLSwej71sxAlnG5SFieI4sweVLMLnyWUF7eeSpLVAmtPfq66R9aAA3PQwkY4BJp
8cc6RSOww2XQxZuSh9MF8TrXkDSqqug1xC27UgnLqHRSDf00Mj6adkckE+1QxyqEUl6Q/ddDOuxZ
5uca5zPjMxuxxjiLOF+oKEB0RM0S9/3kVYa0bHL5q0QVMKh7x8fPw77ws76lOZCbv3X8mAWnKdtT
Hz88kgjGF9VHdAxXf2Q+kg5wC18e2hA61nX0RLkdO6XDHo3H9bMT4wfjD7I/+bMy13i1fFoGBTaO
y0XA63Ox+4mcbRHBaKAD9Uu4YSUgZmCg6fmvFEO5DckWCFucUMInnJG7xzsEXxn+kiWkr4EjRUw6
eshd0RtN9/QQi8GrzUJtlnFrp6b4a/wFMI73kEK5KDXEV4trBqEXNqOq6TUItQmTmpEdELRlCfIz
jc4dJolyj5lA2j8qgwwzccpfLfNrfvPkrN0ZNcjk40iO5tkIyZSaPMPRSCvpG7OdxZl7Y0zlVcqi
H6vlOq0C2C7/WzGsHyk/kWWVvSPESx9pLXU4iwwEVBwbaQ0A5+gPaBNnHPHF6khM12s2ywoipoPe
p9qDGBfHikGKzpiKIGr7xgJ3uyH/jUUBRgaOjU/qH9b8wQDniwo/TcKT+56RlapeBnjVLTxuj3rs
QDeS/i2TNmhyw+pKSIFDS/uOAO1aPdfKioN5xZR/ChGluQT9gVGcODUg0WEWyFQRY2nRa9fDejh2
xn6z2dTwnmb8QblK9t3L+dva1aFSj6jLjHxOYzQatbni0tLg43jsI+IYjb+yMyW3yemQj3SRHmsg
32pW6Y+TriJ2zUXbau7IN6fxBldzzOSmcYF11rUC0oUiwONhJ/M0InOT4GSS2/r2UvjwNoALWps1
UlotKg/sgKHSn7EhacdcdUcRuwrZ0ViBE9nm0Pg+RYT6eoAjHoq2JX7CoXyI9vRyMdAcRzTHmBr5
WKizSFiF4FeqBpoJt5Ad16Qabm/M2sdf5g5soFnSR8wEfwgKzORS6cpb1ZAJIY5cCmvgdOFFNtal
k6ICLHj2oGoyjW9sLEZSv6cUsTE4bx5HTy7eOUW6YhpD2qxXo3ErV6RMWEyrYpyYkZwZPqHYR5u5
H8iBOal4Or037RWWr0izPmIeeYwIGvlvv+nTMct4zuYScafkUxFZ5wOoe31r+i4BTB3zNrnZ1hXV
F1gDqSuqv6Z1jXne4q4pYr26AwzltM7FhCDlkt/RWchavwit7CanVWHYw7iycmcV01/wCdHdMN+m
+zYel0JO7ktorvzQEhDBuWPW57rJpbD58cZjjL8LgIN3BAF61loqAqeNLJtOVnud4+nNQ75BQ0If
WGIlNWuEUzydc6+oXnzn/nGRCR43Z56hTa5zCyZBqSGjoU23gCR5H+WxDzRRFqm7v53Kq3sFRIp4
zU9Mru7vHNWFGye3Hyp+tJFmNlA3D8Uf+haF7jJJMkUSjslzU8/VdZhdnNGmz0YKdjcjmfAS/adp
yuNf/h2FnTdr2pNkGdKKqXZecfRxTi30cAEPTr0rAhsES1o2zciesIhOp/KcjzSXFvZEYzLmuaIl
Ph3sApoS9+kTwut5ZoSmjW7GjWXowb1ta7C8vG1XJ/AFnSKqGiBg7J67WcI83aksX4ZldD/9d5g1
BybMQmYgFYHZVCnSmcZaHsHe+hiT8cvTYDVTnhGimaC5MJMXpOTXoTEx1Ql9/Az5By98LeHN+isb
qwhvN2U6cFQD9CFrqptOfK1OWtqwcl19KdbTJP8vLiLy71r2Ba3ETQ3QPf6Gr5/rxN88glzFKz9A
NA5glk803daNMsYxrwmlmaNrqCGZ9k5tdO85bi0yelbspTt5Y/k4+9neDYRAoZfmsFZgBV9JWPGF
s9GKIdIG2CL8hXgb2HiJgQ8vdJs+hV8AFXQbeGcaEvS/j1nITLDZLcijLWdACAaWDUC0JumhQaXB
lQq/uBvymwrxKVLcVqZluByZSqhLLcvACdSpvNYd1jpFMXYREz3Fu5KToVjmHY8IAc9YH87/xHnq
g5fo6+O0gArWhWOlFylmmkq+DLUCWSOusorpWO2Bi5WU0Wp97gkOkm+xJPO45OTNiUu1hGULSIrF
yp/0X+Tj+JFuG9FmJikl50O/3n94IZAAM4spTxQ1B3rliThuPnoZOK3ySzcfHa/8xLOzb2qc7rt6
1jojy/IncCU8SYZVlkHRMd2AzMr/apegDb3GJX8dzhNgu1ugADqJcqEMb8k8S58KGNF4hLqUuvuw
BNHPQguCAWfjEIVEeMOB9CqoSGIyhSDbUA8kQ0bTXX8ySEEB/ISfkB7d1AVkFqoREF7wgicBRTl8
khfJk8m2DAaFSPoyOf5qPaHs6htZnyfBk5Q7lNoUfUTx1svUFSironQdKaQS9exUsiqtQy5YyT+9
9f+XoCmi4a1bd0GlBx+DWscnxASo2WPSjycfToA6DRTI2lbqqTo1iIAdoMgkyx/VwvhW24boRVTE
Rg3ESS219Zt2rg8odFeRsNKIaOGgwSxh/oZqyj78YFOctijwQCFtRAZPFTUqNukrfmlFNiCqUF4p
CRGpsBCWsc2o55ADYJ0BvWICNk5RmyLSe734HMBwRrtvTcv2kNbvbyRIN+sYzuzoSWsONNNzmKnK
AiX68AoLmZDXJ4N0fCp2JdO3jRAuva2dCc0/6LvkbxF2RO+ctmXQ4XP+pp5t5EhFxV8Y75UfRM4T
dO/RS2xd70gUkR6jtybKTRvEtz30LJNzDUJ4CQFFfFx6tv58yHojU32GEM+FomvOdY44dolyKkhl
v5AtHyubLcUtVl2QN5N7rAd2ES+RaUYOkiQbOTXSn1I70NPLT4ARs3mEQQOobJs6ag2wD2HE534Q
1xvipRPeacYSJtoNexm251aBSWQoHrV9sCONrNuQweReXCSw8LcU25k8pMPBiCyl6U6k2aByhHIx
2WiZdIuqIBcH9kRagAUtj2+3rPjLNms4zaXAqvBjcIzwhUTB0jfzjbp7ogIo+a8T/dZRFtP41aYI
uESaPENKUTWvmnlEKfHZGp0j0YX2fzG4hhwPXDPcJDljqkxS3PEXbZSgMmdZMTQtUKscllEl0TyT
fJYC/jIkgbQ7s2dL8bSOymZAVfmj/LaOj5w4/Dqm94MJWOg9je4WX9EVzAfTPXwAi9AVANhETCXJ
YeSoJLWcbw1agSrqS4O2bF9/FaxC+1V021jwqEUlPY0MUwSATEEPvx3+bSl+TuJt70l/RTKoZfoI
VDf56DN+jPej5yiDXaKLVi1fpIGTv775qcYGElxwJxMyqT9rVg5OVA/FWnazJuLt2etg0R+9Zq9R
WkwwYRk6Z4hfNuuuK6YrKFaBbtKFiiZ4j8Ayol8I6ZAE17Ov7xACYmdn2lTX20/qGl6IFDWGhGeL
sMeo5tRpZ2RWb90CiK9Ej3KnbSaZXHKXoBgWLO4RQRCJU3O38z2geQio+YL7PkRJY58nEH4B3BTc
PKATng1qajQPmfwW1j6dOjLza6X1udIfILxHl+l+8WxfW7flM43K1X72GE8QP7+53yrAPALsiHWj
v1dCvq0BA5t64BzIumT6iKER/aPIzdydlE+XGjCN6rukJqW73+OxQ/nJGq1qHzHlJC6xSJvWECR6
K01yoXQATpwPrMbpCdNDdHFp7xN3vShQK+IUlKRA3bP5qldi+jMAgX96tPvuCQ7f/bzDN5nLZ5gZ
PMOjfwE/FUb/oBGdUNcK/dH23UP/OaSF7nA/zULeBdT7tsmQNGkbxwSjM/xPmu5jdJCNSu5IoRre
gWJUkQ3pnVndQXsDykfxJOWdw3N4xO3ydz21wbuCg8j9u7rbOF07Ns4kXPWaXtWH5f5JlI/Eu2CL
AYC28T/e/l968+kLFT2w8RyRqI2+q1TnTcCtICPDVXj7p342+Hg3RDOt/wVeQ+gUyRmXF2RDGkUl
pfATyCUnTxo/4FC0n9Vr79HNFuFBk6UPmCt0vC3R4hT7Ql0R4xkAGq8FNh4eAU1OYRiDkLS4SFyT
3cW5EzuHEHYR2dm1M1863ELWI5P2CX/S58H5gjPNADlQ73OEYu8jc74dvbu5RqFEO1Tvfq1f6Ata
5+uuq6dfoTVLB/HjzoRMIqYpWaNb3kvdgyzwGPmEBr1CWgSPe+++rZbcO5RQuhuieMtiiaR8XGwV
whzszfDub6ab6QsYXrFUpnMlQHgE9t8zAcNFTqiLEDEOFDQKEr1JI2mcZ/da4cCQS79QoikDkiFg
iYta9HLdcl8Zg5JbrivoUFhSxCP8xpXGCXiyVei8URgV8l0nralLrbuz6W7JCNg8SgbvWBGmQlZt
FRxSOaU27qFR3p1yibAQV8JsgktZIU1QCk/c8FKYi3PxgWxAIc4GlZAes+grawApQLkSTdrt2qAC
w9MYpJdOcAxJK/0m5t/9AFn0EJrmeLM0ngh+yOSA3N7EVwZ+M0C9tyHOsPQCNr5yBx9nQBk2CAc9
0XBxy4ACCo4fXqqzlfMImZtflAsRYJQLNW9w9W3YpuCu2CtCBnjGzzgHvmRztqsBwQ0tlvENGcEs
ccAJLDzttmJHbcrVvLxJq9KhGQ3Oe9rEhPdhJdS1e9Rp8zJ98axx//SB/OjAWiG4ABv7opKi2k5W
WmqbKHagPS6cGHgqqJ3Bp580LwRB89Mq2Y42wtxVvbVHM1LakHbttP6fgHqZYetWysDLBNvtnyln
Z0b2zy+3iV8GqL3S+4q958f0NiVQKRMvJcsJYqj8hDyLzQdfwoxSjqgWyzOjyzL6mK9uKdghukjR
EIsbasQHKQIdms96cfWYblF63i5oz0rrvAIhHjkLUkFg4lmvfGOZ3DxD2DKcHeTmeLfa1ilarL6o
pKJGK6R7WvVSvdRyUYHtVtWz6hn1LNEu6maCInzfs5fCoU3TwSHXuwc0+diNqJn59q50V2s84kql
UabG6h1so3SsVkPkD8khPEjUpVpyvpGQxut4BtkQrfnwivud691ozYJTi4Q7Pe9u4bdVSq+yl5kk
5l5FBDq9Lw0edqvUZrClIDQ4kQG7hRPKhmsHmFSnaqkvn1qqOQ9nxX8LvGsaj3w6sMNO1QU6w0QJ
GqxpjDBYolxrlXytSTOirRwkUyk0oFnfkzDx+QfvjuIvbTDg2D7GM5IfgUMGrrtTZGPgljtjLk1r
TY1NUKklzhEG1MCnIjhoJd1AZ7dEU7xrVnEuFq9VBEVgTSZ1CzmC1wOpCPZiuYKgQwcOom3F54Jt
Z3g28ouooz75xV/kygOq3+oKU5SbwZzNpUSibI0yROJn60zE0f72zvNPWKmSQS1D0d7Swo8Ws+0C
W4ntUc3nqveyT9EKtqFYCbJAnyYZKIsxVT6NJ4H2SlMLfFQQL1rymIUH4AJQc1BwB6xSaUOuECoi
vg7Y5UDrlcKXkreqeCs4PP6utekcw89Mqd/jYE2kqdWMjmWYGJCDbimqRCW2og+tblvfreQOcsrc
nKK/gY1NMU+z4KWCK9ni4oCOUfUHWeItryuYKvyrEFfdHmrbYar3/qHN37/EmFJjVh9WyIY8JDBk
IwQNjg7YFux7Rm4YNHKNEwQ8HOajdVjwH+O8R3cOlz5RrAT+FsIPkC8glmJglk6LaqV+tzYuvhCC
iyaCaiesFjz9C8/cfGGf3E5YP3+CqgS4Ho0CpFqTHaoakAPjARtZuie36QeSrgj5lFVB2dL0sbdb
NQTQ88lwK+gjH3hnZNBVg1+uhMIU3T9chn3nACMQhuKQFzpEsaKM0xgjlrrSlqoq0u31DDJ9h5ot
q5dg31WjyYhYMa7YDalHOPEKm1SUmglgpMo/tX6mzW5WlNxilAp2JV6AG0qHZfsbyS8TEyk9HoE3
WxWMWV/XRFdFQVfGe5KJ4m6AeJgLpIukTam1WYIzO4PCqtBMYJbCISYIP+0Ur23JezHx3qZqpCvK
FetzQ2yYZUK8A9kf9ZwuSD1USr7FIsRd8vVvEVRBuAV+8XfipjwmudIU0LX1uvXpKAwJp1hx0NIq
jitdaUoo31Cf+qz/+MFQcbmZ/Qiuqw4HFJpj7KDKslxGXTI/ON0cYH+LOEqXjGIYzWGGwc3pzn7z
URxnHWhVg7TXnI6Vc0/GFzxKYCJmFljsJwBs8sdjBgcgJz+/XWBpFVOQmddbll3WCk4O1cbuSEQD
IKe8Qw6CfXGUzUHv3Mz4oIokE4LxBJpgvv140g3yduFEPmBL3ScKtHR/5SKcVHkiv9tMCF6i9Q8B
AH8IlfHSQmlBJi6U0bZlz29oJSmapWCk9AWg0juWaB2EXBYBw0K+wTfhEvx5J4VQ56f0ojbxkvZE
kwQeNuAwWuDgUwm+nCQJ4EuqzZq3PFfnurE6JtZOHcqEugbp5TI++B/6jZleN0rpLrHMNDSd4BbS
SYQFlMLdo0e/m1IVXpD85xIFUFV3NTEOtZaCxEvP6F0Fnmu8GXncaefZ2OEwbeMsoJ54N7JTE4wo
HUwxRxejhn9lddOcUUkJnVqZJZIqkjCsTeNruipiVY5ZuidHir8MV1mFLQ9o+3o++UKZRGzcNPTY
8tOEIpnSohAJLpJwyO5GLqhE3Uyxa8EgKcQJjjpQ339FBGNIOQWSNhSGSJr6xccmWg+1vrWpTj8N
N1xjwhM41KqY4Z+Z4kthAoq+xcN+stTRcIGIExpE+0jRiGwPjGVwELk4lFZBLxAwMuxQNNWjpq0A
hxs/aLwl5hxslhw/K8zERx57YYOVfYPDGVH1w9U1VLye2o/zG6TDJOhRkFNVXoz4aMWbOqwUHV7u
JF5n0QFMW9+b/F9KRQd6OAJdXsM1QxE+7zo+3Vhd3keV2wPKPLnMAHPMyScyAd0bgd21T4ugyz2g
y0U5HR0pknX5+6adnzSLNA1/dhGwrr2m27Fia2yOsT6lEXj3jE2ghzJWsjsCQnhh603GzPVYSDgW
5+3kxxWfzCkdVZswPsiUXTw4eaSaCzBlFE/fY/T3yA1aeyN7pa+zgA9l38bqodVMjG40LW1BgIWo
dGv6wKni5mGfuvooprS7Cbpw+VFOdPdBX0lIkAslJEPqqCPAQzyfoWqg0H8SuUcLrVieDA6tDs8A
oSoqfE7VQp8xo+FD3U2HfnxeT2/TVvCyTTxg2t7K57twVYMTLuAn3P+o/eU9yOAmiWt/87U8SIwN
9vhQuOmuWWKwqMzhVAXkhIcv7Ek1VNqEgEqUnqr2kE/wd4GmQoHkNgsZsXfiHxLO9Tapdkh19rp9
DR6Gwe5ovguhNKULJttXE0wlIoQ+JBls6Y7ZTeuGdq0HAKoP1lrdh0eGqUDWinfENdwSe+94PpC/
eUORux0dpXISXEQ9UpRGrun8vW4xdhiVfOo2mjQ760BupEgsFUDcNY89LqhEt/g/q4j/byNx62ed
cs1kdsJ7qKzeoXUWJcvJVrexdq89ddDp4+JzgDDjQs1nbkttHaxSW3XXw1DhcWm9gDdGXCN+A323
yF/hpck709Qy0MDWGGDlXOSXJbCl5aGleTbJW5McFNOLT8qnk4+n2O1Be3Uaa/mDYhVRElK8OHfb
Kukxj9whFeeG7/eBrQbn1p+SZmfFEs9X2YExqxAv2/yekgMKeU0qJN7B08qQCVDSVRk8sTRwkxzg
EcCRdF2HQAAJZmIwEtL9OnE9yP5jsRf8vxAaLjcxgwWPHlR1gM42Fr14wLkPdNIQACyhDa4/13jr
FGsiFSBzAcByZC6wC/bEt8KvdHrQcyWfew31uLqn1osEJpk2NobDxtfdJar5N3oLXtHX6H8GL4RQ
0zEKBcyANyo08s+SLgXCQJKymRrLGs3ykSYAs7QvoCg42lVF6yDdrhjg1RRWaNFAWVl9xxblUOQD
TTgpX68yT7sCM4XsySlEKgSzrc3i9pgpFYQAV8tiCw0k3xGqXAWbrRRBjsL6rQQ+mHoSs7AxzYau
MXlKneh1U6w0E5IvWPVU6zbUnj4g0HabpYDn+rM7ksWzdzSb0ZCOvzya6DbiouKd4bvqncc2r1C1
ZhM3ZBrIGet1YH1EznEXBQUTVnPSUMw0w2c0seQLqMSjGM6cmL6Oh5ByqS8bqbQ+acf/pTJnMxXG
qSBIdVGsRio5O9elK/ryaSdorrpg4EOXolbU+/lRB6EDnWE4J1hKvIXWjDI9eDGqssXJTtgBjhok
CKHJALFyEFstcjRadrmM+goRfWf9/hIt4N98rMVdIeHfvVMdMIvOELu7qJFWWJ9r7y5yIWDq4uHZ
6i+LCcilfUYk1JXnu4VKCpzc7hKEMqpg5pH9ws5zmLoyHIk8Sm3PapljVOJf4YPWDNElMHI4ZqyC
Zpnq5zzj3GIEwy7cIz5Mw8ZA3djFYJGTZ0LQBu03+CLTXoJhKE6SFFnkKt1ovrU17VFEQJflVKbi
BCFpbwJYFr1wSwUSnCKumxgd2ou8Zx0ogmWo+1RxwPUzHjFusVFJRtVcq1SCRh2MPiqfOh+tNUbM
lDYaLPEs9KtPVUH5Co+sQ6l24vUIILGGdJP9VMFJscP8ZJww6sZ6q9W+cWxoZXtUO6S/mABqlaBt
yAook5zg6DmfUYKDQYBpTAnvJQLSPkvMavMa9lWFYVvWTmXWZMMx6TwtJF0G+IDCHMXIKlZGm26o
MuUhjEStXVY6WZkNOXSqFqdfjtPcsluyjgwd61bpxwbjY0bsw2GqKk2eFJ2VAuUFtO4hHRD/TkLU
S7kbmAYeeUa5/byMgZZJypexiArm9JsOAZzdGIu/rN+VmC4FjXrYiaeVcKwMriJ1mgm721oBo/+I
ZOW1Qlw7tMYmTz21pJ7pFG7xsJggCEmEQdcj4pFmM2kn7XHz69O5UrwrAo/46vALFVax2AxjWzcB
KwVKjO+PlKAi8uBt01gLkXZxd0EGRI1gGRmwF+y0kv92tYHGV58269onD6WBWQm2ZsnUotgcj6FS
wUC2XCf9lW/OOvExHhy8GKJgnPaUg2+Sd+8Nvj7igR2OrAnhRmSf6YD3Tkm0++PmFC3FneeH7TYk
wYxLKx0OcEVADFHsCme7CT+Q1DfrW9kx1UMwz8QMMeyWSzSOB9Cne4MpTA3YO96rVa5dAta+aT7g
8+xHhK1TwOpCEpMLfAQbLTEKX9AL45ilSSu7SSCDashPNwvayvDc5KbJ89LDOPtY7vsYL4x7raFi
t78IQoxfOU4vFiVa9fEJPUyDAfl5WgS13nFUulMF2O3iZ01+NBygIQzFfxcdofwj/4GrxH86awVl
Wqt3EQOgFD79S52FvWxKgLTqy88QdV0otWijEJeGU30BQ4NVHF9XOX3tDXAI3Miv18O2P9bFyXI8
pFvwfnTfJ04F6opoUo+IbC4/a9PBio9q0xTAaVORQg60S9UhnCLxBb8u+/8QTp40jqDXnUkhOeNb
1LQnp3EqgoHIBLp5RyJncx8tUUqhJiDbfA+NkVAgEuFJnCcVCeFlcMSjEL1LlPEUvP5R3TSSxcX7
2+R96XSuXOozRRSiZ+WrdzyILb5SzKgQx/7cSGAP4dLxd0tvvONf5Kty+u4NjF+CZ7FiFLBobKEr
5DALOeR57eyWQRGm9wDAgrMNCJbr21lOVoX+x9b4pIGs1ZtNhc1U2duBwPeZsYCL69xwm25V1LTR
BvQBfq5BRyNMI031CcjtM/7oedqkUpmkOzvfu7eq/FcCA1vTSjEtZYoMtz3N4d6BPPUCoWEk21MC
FZI4BNJtvqTnraajMq56lOSbm2YBysVap0gLpdwca9Fky2Td1FNFZlDCfsYB4XpsIhV6QMMw8vZK
dGrJ/XOTcJQw3zjWwRmXzt4ZBnzG3ULJy1G+QpNx7F0xYJhcXeXNVPmg7Nkmlnt5dtO1rd8T6Vg3
F7/afWK4c8NLW06ovb2MMMvdsp3jDJnHTTWUi9DgIuvADuWHpyFt0a2a53O38L/s3X9pFtxIpn4F
iPIh9e3Sc3yilpMMX6NHdW4pKmMpuDHWBDAQFRd7uLGkZZxUW1NaLu2zcWfBU4JlwHwdY6lklEcg
VPmxYJyDq1o6oSgiAaQXwlC0iX2TZ7zPNfShToE5l702hRVvt9z6z1GXW07UCtn608qDyIjd8wbb
VBlZ3mN2/5FTRWbCauy7aYqYCpy+qNgc1d/54lDrP00H3ZjpAFrUgqHHkGKlZ4XkzPQH/lG8T97J
xQ0n0sCIb+DKaqkoULWiST6d6jRZHrBZzd7E70GZkvYpdX6TlljtquTEXI1Gd3ovjUhemwMNZYme
vmjsPdjsskosXnzFx8sHYuRdok+CbchT6iT7pCGiS0wmlql76O07edAnygUZJ4Z0pz+Sa71izHE9
eivOTmRM7oPdqLQxeJFOwcQNKbwVpRhImBE9yKiLupDDaKeq9+ARC3yV2U43NR016fEXgFXsoq9p
Il9eUbWiZzMbwcP1XiaqNfMsIDgjNSnrC5gFpSk5EC0EOjE1mZ5iWyh2QFlmOOmoQdBuehgmQ/7y
cIpHL3eJntJLy6y9DAtIsYrMV/YqYSUgHXxkvGQcFnnxSAFTRkfsgleqMAahDKGolCX2l5BPln0w
RbyvE3LLFNCrZkIzHzED+YkAvrzWoBeS4gJLWJBKh7yb/yPqzLoU5Zol/ItcS5zQWxERBESc68al
VonzrKi//jwBb3+naaurqxQRNntnRkZEavdLIbMiISsN6Mk0gNcIBFevGsgvOgj2qHaEadOM1gen
018zx+HlMti3YEL2s9lMN8mHMTdYM5fnSfiVqexXwdyv8I7+gMyXcTbAVeZ3TJjZH3QGO5qTMBQ7
2EJj+XJhHIQh45VnaYbu44bEG+T3X5Y3Mx40REqdxwheaDAPXymTttkq9Q/urdWoO7fMChMp2qD4
80a3UnAOr361lcx10uvYWCrVmqYPP9laGL5xsk3/QXaaNE2q3V21Ou2UIZI2S8H1g7ckX57k7e4D
o4lrqIRyKa7I8NBeZpIQAkZdFmF66pClqoY4KDWCSNmRaJMrhtgjho8NyZiifVe7kQGI/MYF7C+5
eHmmIdGCgmhyDoiV1CabySjmGseT6G05psVs4xQarWiyOlGEzZ8prYlovw3rD9UpPwaSFpv0il8C
QgNYVtpy2D7jcDSH4Fdim+5ECYeyKZ2r9kWWcMQKOc9eBLGJ/aGC6NH6inG0BZJm58ojVG1V71fs
kJ1JxMAbKuXs4WhvCngZ85/MOkO5p9YpQZsE4WJXaUNio9wzoUkgvVpd9d5SSq2UTqQ4qDVjJfGi
7OQPZL3/tfjSuMVqM2/fI78Q4aF5ekv5hqfz9i0Z/7C2at4QS5h6F4OTUZWhDY/gxmx+6R+8+uTg
vZhMgCFARr9/ig9KXaEROzt7BatVsQktBWo6P9TOEIayQ4EjQiXO2BGl+GVZqtkypWTZvlAuo6ev
tQxWlh0GiLNHzuDs/A//SkYpvFrtuIAWmDzovDV9k1BvQ50vfRywR/0Ry6jeF9EK1904V6u9M/tm
5S06SfnJM/wKCjnRx/Dq9U+/eac4/K9zEpP22aAts5Xi2oBE88E5ztb7rAdADX8cXZYsIVc+zBhC
0MSglaOX3JwypLLRXCpjHR5Zw6rBXyZdyOzIyKe3GadZ2a8SV9WR8lLbcqnJC4sL2t4te4ZyfyYo
BgkBDiUvxTn8LYG5yGZQ8KBQS+Icj7Om+ESNxMBAwU40TSsI2rlC8lVnUxymjZGl0wWGKwwjh3fA
jJEEir6nlJ3SFsjkluf+mNlL9HF152ACIMY8WkHddVrb8uPXPSM25jFzI/q7dSguFfhtvhn03igX
swydtnQ5CKQhrPGndYQ7YAw5lGmSZZa6BXgla60yXViyA0wn/kNktTaJxvFvIzHJMdJcIZpBmR8H
wPja+dVgqlGD5YRpSVIOojS2aAk8ZsrcNJmJ+5RHLCZYvZmmXqXVNEWYXlkc9JE59wEFAw1VhUMy
AquxBvJGTNYKdUZILJ7ux6cyFi6KbUIwVZ6JL2RagNaZxG+0CGfekUo0d05Oj79Z17aI1zBQ5ErB
b/SFAI7slRX+oRRUK7VJgoFBZ/Y9VW2pMpTaKGmpN2GD0fXeI+KA4E/OSebcJmYAWFTAz4HAnIoU
8SmBuRBOsPzDBofKTOlC9W6BwEQJB5sXZIiqYstK98bxK+spwBqXtDqxNmTjaGc6xKhx2TZQAEgF
IMeKr70Bac0zovxAFQaFM1tcF0U1SukFxOYJU563bTgWIhw7ZP0mllFMk/9Cn4Fjo+vriG++iFOU
til0fdmk6ATA2VnSueGzIF/5Ism6sZtjVCI0WrCrROcc8Tsxnv6TkrFVs+PXO2mrdI+tS//E3g4w
CLhELaxROxXY83c484aFoNmvkuMBVLdq7TO/LdvHWRYmI/UzgnPrirRCsj9pH4gpfWwnrbcjHUSC
klkHUALFVYymSDO8RvpVvV3i5Oq7i6dxUevoYKA3AdlL5q7cQOGXgrB6KMhYV+jTbUTpEmJTxja4
TjJmQqQQDSIvwZiEpgrVNCC5ntTaElB+bg7nTvE/Mt2E4XwHdlYtQ5OS5gpNC8Jsq7z036afy2JR
zyhgsIa6Het7bXXLgBxdHb6jdySuQh3+s4ruSve0SO1DYb3ioi+FiBrMHPniSVikyaVCG6O8LQ5Y
LAVmcTq38G4f7osWj3VP/l0lkUk1U1Y7h9YZnzdt+JQ6+LaCrWqf2phswAK3zF4oBvq6k7UaKCpT
KKb31iREbOA69NKIFWfkCdx/gduS6O6/yjffEML9WyyZgLK/ikRV+sxTPi0ARvsY6qtij5y4q7n5
ytvcedwGJ4ptRczYBUeCG/4BiGoq17JS4cjU6FBHB+EJN4blMptPwJdB1CWLkI30n9IcSvbCRiVg
01pw5SvnznkGJwyY9V7LHEYVAKtf6xRCjSX40RRMvIGGhjo3fx35qtAgpWHFVPEypZmWJqO7pSfY
f/ttgmYvs3hZHyWD48+qLHYEeStl1andhgQh6ydItYIXpcM6H4q/5F7wJkDRMiLsnd9jEqQlWFE0
tbeenp/yGxYZnS5deIOzoMVXQ0ZiBW16st6Oyy9+kSBfoF6m6AqtibBYyqq7Ovf4o2KXrbRclCxN
4iYnv/0M68OkW4prSOTp1TC+W9V988vCyr5BNKv0W9AV1eqZ2kCu6mSaofH5QslaWuybFIizLEZq
Ak4K1VPaFm/Ak4UUY9DhSaa8AyPm5PJHkLZErHA6MAfV/2S1plOLkofDl98n+cDdevVMtK20z2ZB
1XLKIztfapDA33YAo4bzo1MufCFHGGhTJ2jlwn0maQhLzb2ju13bfwkYSZnSspSoKK/T6yPSmSHA
e1PrUedSthoJ/k2sXAqQBLZo2ec9zbaMwPIToniJ20GHSvlAje91eIoda5xonRVdXoIRBiLP1DDW
9VV+J7BHOzk3aXb3WArqf3XnrdrsSGMk3oDMcE9hUYWv60TrMuj1mJVdCLYW6JS1foppXPM3yexb
tyy7whJYXwn4lHgrh9Qjv34Y0unNaCpBYw/qZ3hJ9tdqzsg9yzFksRQ5l8BqzmveJlEfj/8JvdH5
EeSthpqCvTWlqTFHJd4E/0UNzo7MSHOrVkSg/HWxq6D1Yg06YZil6zTYONj1Tn1Vu/PJSx5AqQXs
MUpgd3zsZICw4gMRIIzDQR5D00OSIANhLSVH8DrPgKO9K3evvKgIlHVDOp6DdKxpWnAHFFtpnoOU
U96yYuqhGYYZE2eFCKrsAqmysA2zHLpiA3VaoNhzUAHDIjBgPeTvIdzF0mudmlcOW+Kvsmc6jb7c
TJ4o12qr7VAwZc6iZg1+tsqeoHKt9FopWetZzxVRSOk505IutHQ2eVmSUAtUxxs19HS9hAf0iySg
mTDTJw4B6mSfhT6koJwBrChA7wYoklOEi77eqcZirSjihqiT8ICo5poh/URBCpOOLLuSkyY48mjF
1Hp5827e6AJqPVLJF8d4dnTKwDMgfk/l3jK70paDt1ruhWMqvLpRWAXZdw6eMur89/qdkpOLxTva
90EnF0JqMb5idQQocu7teFDybuNwYwvn0YmhImBkon+t/2cO9MwvqdvalGPxqvGUCwlYJweGJn/5
21AmP/S/NS6vNLG5BU6t86LSmx+uoqxTrLOCuhwbGp33OnGaMGGRMsXrNkWk0kaEifMAGA8RLMCN
UPzRgohpTbCcxcu1UPeSIlNViyTH1oAmlfOySjL41AJLLQ1uDVMCrQUA1YNIjnCVsAnfGa56Phjy
85+AE/WFDfWfncJvNeqv085vR6E1MAUzqCYXJQgSoQVbYgFVOFk/aKBwX6vqVPKyCVbzXHYbZ43Y
tAbgo3hxf9RQTrMfCzD9brtkKJjjMc3kkbr6K2tm1I7EGDwTzGsTsGS6+L/CcSBk0meeZ6DlL1yE
nbU+OfKaHY/r5AfnToZD5WjlHM7lzqJJCEEUu1Cwn6dRIn48KJPLtlj1qn+zZD6B5ii3qCDZsdHM
QGDXOcvVc1LIA3qnMhG9lk9GI+MG6x5BEfm1LsgvojYxYkGSMHnU/vMNJ3g8Ap+BMYUuOXyvMEP/
SY6yJ/ysT89mu+wDawzATK/WY9d6jq9BI7zHm8GBFJxgbZYGxqQ0vnTP8fznNKQPQPxc3Nfl9qV1
wsmzShfuulcDH6bKF5TASheAZqS9zm7WIEyDQhHWPMrDq1pQDO5p8xqfyO7CG44NWJulloH5DYhB
0rzHhT9U8L3iuBqasdF9TNJRZXbrNWIG6L6VqKHKF5d9Y4K0utJcRUMq4qynWj8Uv73alEY7x595
sPs1R3uI3c0CkVWj9+3ucD8qHiTI6dEG1q/674lR5MDKbaQyjf6X2WF0RRm4GVZXLwzxzeVpcmq9
VzQA7aK/Cw/068L9vT/3Ct3z+DKttuuzY5jCqokePuuGFjZ5S9TX9T7vY3a3i287CatyuNOmevg1
M1ihuTFcDwL1Ndyz/nWc8tJBY8K53vfLQMzjzeDMiwrI7rtHNLrz6DriKpwDM9w7cAnpPUbz178I
WRsd416dGDs7kREdlK/vJs15V1srgnNVsKKGtTIIF8XzjKnoHy2wpCWlHJ6vYxIVU6HFFWxM+fUW
Vj1iPDsdKUnXdiSGNml7qiKsPHq/rRd+HAqEBQm9ucEUP6EjFdGM7k1DGpMATv6r0xZWNWx98pBK
NA4lBPkWZGGBoiBs9VnbCUttLCg4LMVAmYuxInukenh5gsrC8Vd8RgCxULvfQ3TlcQ4fvrY9/xKe
bSIR/o/xme0UXYY1mhzUmU5JvSL9Tr1Qbm4ZZZaQw/o6XTxojMQoplNKxVO/FO0oPbbuCLnRM6h7
igLDxnQX7bjKm2gfItnch0/MOfexHk/8PvHInD7H+E7aVf6tTs+LG30WZDN0o19EoZfEh6Eep6N1
GB74wbw/7++G8z5teeh5c3Mr3n1cntITYGxMN5huHsf6KukFFpvuLfuIZaHZeYOG0kdth/bsfxsm
bPVq87l+rg/ufkGTpCnNiD60xWKIAbpyDlf39T1t8WVd2k3oEDJNeLym+/Fruh3vQb6rA5PtPT3j
80SXlOv4ub6BsjTPY71Iv6tcLHPwNLwd+DbuBUypxM9wVc7RF+/S19QclPrmYDsu9wDYeqU+fUy8
GpqHjd/ocAi1n+OR/gvVEq2XSrRIKzl0GGng19+8PJzKoUXLjTJoO+1STOvMEnuzmVHVNQpklgpP
1hihtHVTwrXs7xvFL3ECOAM9c7Aq/QW2L/4Yv49ZskyWhTKipmYKuJf9LRMwJM0i8yeth7Y9oORH
ik6X5i7npUnZCZomFUaTQ+ntWRNjI21W6u0LtoTnhVkeXPAAAkrclpbfun1gndhaR+jXF7uBbWKl
RdeLMg0u0HLcWnSqusPDD4pms/JT+kPke1/UFozLO68BfoALFnMf38zm5mLfCTDq1gZxFr0NgGMv
1pfVEtDl515s1rEQHdx+qqNbXJwUlyeyfd8cbsfGqupjtjo+4r1a8Ct+Ak+l/3wgImYOSyZcng0r
4358hYJ3H6BqCE7RdpBR3Ql7WR+0HF1S4uPfjBFGK8VwxNJElJtro5kXpeUmmB6Tu8ZDBxI1vsUk
u8Os3pA3gBSMBlRGZRazaUqo1Bw6hAqD0AupMfnEopvm76vNrn5PlpwZ1qYLT2S9ba+TXtrc9j6U
D4TYarUEZiTAI5AFKwMbhn9I0IDCj8BCIGTRNlff7mZYCQvdy+i43i6KoYEDJ4okmnZBoUibnMHb
L2PiO6VfhvC1DHGyVdEUc5ElrLXpN3yUIMG7V3DN1sa50PiHMoIZncJk0HB53bbNFPYIr4uPT2F4
tF/c6A5x8D6TWliYVTEwhJtpo+MZV3+v4GvTarf+85jO/76zwgwG4sabd+9d5nX6YQzK9DSi4oQc
e85yUu7dwzrN6tab4XUEvczbDFHgUc2b1UVjDNKxQd+rj1OP0YAnhya9g4p9LuU8uA1xC+k3epX4
OP4Zz2NofoQScjHPABXq15ChMaBm9QFPFpphECMRKdGAhwlCqQmLTpagKHQi+FFMIGimv3M4uUqw
FAMpI8NcW7m3IG8SPUlH8mJcWecrAElXZERCLlIf+9R+lY3rNSq+K2i6UnNTIg6mIAp1jpvshq8W
RFiq4LIhVGqdF9+UNqYIzvJlRBm7WvnpzXPc/UFfkbmDBzJdK2pe3TOnkNeOeFViwoNf0c6v9Y94
VzLB9y+0ni9PmVVeOAOzgDv42J+bt98y0c3G4s5ibNzDJ1WUtQlNnPsx3iZNg6u4rPzV1m/CHoxd
0I1frU+4QzyrFl5fWmw1v25lXZ48FywiRtkqYKpWaVexmCJjvcuTXDxHNQLLLMDvf2+XJ+6/Fmna
Kyocm9e/+omaE/D+c31fYG5HXy5kvVS8+if/E9TGDOFn2qIjTJR6lylDprgujit/19Fmlqxro7d7
HH3GpTUt3S5Ds01DJLzFSHMuLcQFG4ynUMlApYU7tW+eDOvKMl5uJSzojG3NNOWVATg05gPuVmW/
RDf6NbgFz2QPtTVsR96/xJCu/1Z+y8yI2Kp9gk94mt0ezfOoML2GsWodfNwtI+wUEePoukPWGt9g
PWeVANoVCE3SY0iCvxSSJrxH4I6AHF4jYErBGaoiOaaxxtuA3nRfhReqcXkMf4SYHGOhJvrvy6ca
oClJXMYsbEerdKQII3ajHgwiv9G717qfxe2XtSoLOl/g0gY0Q+tVbM5BGtsnvDQ6TyLOXauBeQsC
QabDCiHOBRc+2rNUsEN5RYhurUsPm+f+182l7zSlslV/i1VyHfZ6ZYyo68E9NAkoKjfqF5fhc/F2
q5PbajO4dSFhT4jFewFvTgzlJmS3cFuxD3g034MjLUVgmnKvgEKdmwaEn03zWWmWRse/K6HPp3mY
sXB8eMVK5Huca3/piMhYSH6Svx3mDXVC8Nan0izHxz/k+VWUdL35+hyU/dumaS43SK9iJsL7yOwm
i0e9ucWOgXL04D3j5sDVejdAqBwnfc5At5o0y5xaCwXQMTiOyvG8XaQnFWUT+pMHpu0w4cdcIygT
8QNC/3D7c+l+nUrr7JS7ECkIyKthEiTO1m6wKOJ1Q4mz/4BdseUeJfy0Hx7vjVXsvssNkGDDeXSx
oQEi1CZtJ/RI+zWRDw7KJ7L5BVQlJZ3oWETeBGW0kpF4G8dgg6QY40wIGBLPKMuvOmJjvb2coPFE
ayjsf4BcEdmtXEFATMgx0QHp2TVeJYGxHrkh29v6rKr9B45JHyTNlYzOIXeknBpF5kt6K7LP78bp
D3JQAmHSKiIcp/wmKoh0t+//FMrP1nb45NUiWGQfjwB79YavlfomWvqXPe+Jn1VbSXtcbD/954tK
StlL23LykSmVbHM+LSEM2i7UHZQ0g9CDEAmb0KZEGlIU3ArDKvSxnEHtrLJE7jP7Xs97Vx/rMl/e
gnv3OfUbQSM4USCfyqvQcMrI1B+8lw4FKhDvISKcaEH6qcTGX3xSt/9tmdP3DdDAruJItfd17hL3
OP06BtINXYWtm9VVxCP7f8+w3PUGYyofpbL1aNLrs2WEUn+YkG2uGWumhkmVTIxwxgmKvRfVSn2v
y6Ovl86NreKKgvZgH9KbVwY3DJEvYBMX+4KyEKWS/YkqLs23Lh3k6xxPATJgkO0Bn513XBl+Yzk1
lGMpDXEEwYwasRR1eAeiPX/lZcYn8vXmJkSeUnYg4ge9dHdISvXCHOgwgR7MZ5Arkkg+gst0JP87
DvxcMy3jpp0SxYCJrS/VZs1oStouQ1ycz1uVqN6SXku71KP9hwsy5uMRrk9HnKE17DHW1jBN3BJn
R59D2tdcI4l/buZeVLBp6pf125WLCV56eIlzJXUBxME6jHU36NTq5Tm7STuoYRUN8/gywTvcvkyk
ujwiXytwOEoiqfkBo8lrSYNfn3FFDsfxy+nC0sltcB1lNacHZ1LlWI5Djy17adgGFXZuaJ4Q4kRh
3boFcjnmTG1uHE0iLJT4jKF4I1nhMEeXJjg7uaUBIXDbpICgbY7xbNWWz6I0vxLVba2/yWqCRfu/
DVqFc+p8opq/57A+2AuLz7WFecHHoTuWXO10kJLaTVSj5AwfXckFpaq42bkVo16FsTX/v7c08nVn
yMRB9MhN/LV8kHfVPpR6ijSi8guJM/c+BY8DFDdRJnM5vewIVJuTgTUKls6nS6TbNVEaSU1cpxji
njvfX0mESqyPdjEEkmmRH2SwsIhvp0CGSAKaPjCf/m1CqOktSGinnwgAqjkXH7tV1vsO/Ukgzgu8
VwRIbxsAKYrKGZ1H0SEdRukDsPmrh1WgJ7OFbh2BUo2mdO0Xd60KbhyA3jy3TlIPcb2FShXA5Blw
riVXFaWs6YtgJ/KDPEiHkD6YQ8dRqW8sNR7tI7FRhCZuzDb0iarbRkTSNb+jlNo4x4nK4lgzEUs+
EYaUnPeqRMflJwryS3YiTI7Y1JGgN9LRk51k290DUYKUhG5ZFXnCWR76OPqaPRkxdMr5/kAMqcBP
gvDUAo07OUT+zmUk2eLG1lcKk2QS2oSU3oKdjeFKWwg4w0NWW7lYSBZ73IqrmMsfc7ElyZEd2MM7
4E851ZjRKiSOI/M99x7mZppCNZFm1eyOKN0Am3DhMMHTL9YiqniLfPjCG5fFBNg7T/j4o9wS7zyQ
2kkSJCGfklCKJfBve9I/VlIzPjOXVNT9AidJ44ILHEirrvKCTuSTcgPWS4M6XB7oAAieZR4wXS5z
0oTWUCaxbqX16ZUGiV8NTKvYuzKxmdwtTAmZCiJffTX6SfSAE38EiqZZ8Uc2Ywrn5A3xzipowoqI
9JaK/XOWf111F0HRXARVX/RgY6iqHKJikumD5PN/IvdAP8uci3meyslpR2WcpJd/PpWgCsCcuvp6
7a0FWKAxI50O/dX+g5yI+1QlTPEoyzteS39S96Q1KlL0U4MaUGAdABQ0RHcyBsMazNpOjl2EfDnb
QzeScGxdBy29qmHnN5dYwsK2B2vmL28BYi2SASghVQWPv8QYsoP8ylyKO/MbasrUudbXyQzWQjjD
bjTnS2uwHGdyu98Agmt9516jGkRFyK6Q1w2wcA2pg4i7+kHWHA50UAeLlJpGDFpmxbMFque96EHt
IrI/Nl8Jynstr0/MWVLiGW35d/lqL0NFA1K/mn9QQoAmoNKAKhbo+SgOsXFcOe9jpVk+GUlBrMiM
lh0I/Rs4HF26py4i0c6J/h5VVlaTeVsOgdrKTJ8pkrfPVF44+aaf6vdaZuuED5oxVZUptlQSGXjc
svlgxgeBYoXIEbga/zsQ2bjIzAVb96wbifZ5y9b+xJG3gNZgvXPaPvtXtrv/9CuZm79h16UoFZW3
wVnR+n5tYYFDTUzxDZ0YyB/dtH2MKmivc3ZJqZ1C3P+wtq90r1wZ/dRiOcMVNybLKTKYLr6Gk6Db
vO7/bZrQyH5SSKouy75Ov1ZsRQvaZNaq9WtO6GqyokU65D0uf/ogn/bR1cdK26zSbsE6dfZ9o3Oi
vc8+LAzOi+r0M76H4ihsAGUpVrcbdnG2d2Suq4g4ZtWLJoZDbBIJ0uUmJDHTckvaEf+hwJ/5oQ01
J7GQGozOLQot6A3kCvwX+RNo/feW70OaQVxC/Z6FkuEm/2uJHyipqYWJKnpg6zUCQIXaKug9bH4z
k6XoiQD8g3ZAG/OlD8nVEaeA9S2Ar5iVr8WYVCFefAKKvoKNmVCWHKlLAMmrJm9+p0aZKmKDFcDp
IKnMC79K+/K6hWqxZI9yVICxeMUy9WNT5+gx6yADsqW9UzssoVSCjHXOyVkmDiVBn8OVkFJk8AVy
/9HAhw4ZhdfhIhPsbIciquvTkRZg+HjE3bHS3K3PRouWQRYOxHo15U/09f8yFzGozWBLQKFUBJin
Xw34kYpnk0nE0+jzxwnWO4ryRbDuEwBNZgxsZKLZIiGi4voUrFWQLaIgle1QwtgvM7H823RYcsMs
Pa3aiuiMUz8CKwMd00VNLCaF3192DgEL19TZIdRwUp4iG4T8sXc1heSbQsLcnak40EDU5KDfbDAH
dLa0UPW4KcrYeB6gI4mQdCWLMIj0t9wvCnNk+fm2Gx7pjFtvnylbaoXdtlVLXtxRLBH/RPLrlc/S
d312S+3atMG9qyjpReD1bEGWeMclGizRldeimUBUjveP1u6Cd9n21Smmzdsyxaz05B7/KujI0+a5
FiWl9pNeSoY9xx4EToms4ulF4qgJOFuCSJSuxRj+NNq0qaZUccIpTf1HGl19pazUukNZ+Tn2r9Qz
xAq8j9RTBvcNDFCxQCVynW3auRXrK/NMrbm37qVTYqLTHFsYnekGDcZYbT9LzevRutNv+tM1Swh+
zLhEAhnOB0f/67w8nJKwXOweyQJmR2LGTViON8sUgHMfHLCIuzfLwZdMyIjJSdwEoy/8dzUnnP0q
wUA2yxXxgYBmFxb9O1eP0hicHWz3RJPs0C0b/hLFi36hBz+6s4G5nHfD2ZDdZHOO/eiclnccQTGf
i+h0Hh53LfrGdDCfZaKU3zxXGw+Nx3gfffyXU+k+gkqn2Low2rSBPTRrHNggDY79BzFBPw1qVrmV
huXWbZY6qXOkEQz2q4Pd3jqPtFGiGs2jwsVO+u8uLuHcvkHS3/SSftLf9a6B0b3zuAb3EVW10WFw
7F96t94naHT3GD0eaHV/RoZJdkKLGypcUHZKHtaW4NopMKwv78JD+9sthPVo7j6WNL2pR1svde7h
NaS/ifdol91NUPCvXZbPYSU2oqdXwrlUZlR09R2n48/4NrwNtx2gWGDBm/scnxf7RXmFw1S/MDB7
x3G1V+lvXBk9XQhXvEankG2Xlf6lHTzlLKqp1CN6O78e0Bt+UOnvx41B0QPKaRdBgnwgpNV3ZQ5k
qnO3d5Q7TG5+H+sorP68W/veeXZoWu1S1R6W4m9kRI0hHYtD8WxqtmrBG7foVALTL1BkrAcSHBtI
i6qr/eLgXisAsXU0s7MUaPfsX6xO2i0Ri5LEoon0PoD+vFmd2JNWY6MNzUEbsy+N5mnAU52CAnJO
aZ0BJmIOjorUEqhgb1hKgH6f5hszBNDmd3t+AOttDK5j89ahEd7F3X5tLG2w1CS+RPg+fsbpD9bI
9j3tPO7W++ReTf976iQVskyGPO1gbusDRoFDtTi3979Y2P+cC7iaNm8Q/JGVlRBdPN3jzkn22Jrf
R/U98YtaQR8InVyMUFOzdfxaVQIV6/FqGk8rCUv4bS4aK1aPxTmkyqLcsNY6UTCM5q0yIUz7C7Lv
FUe7XhokP28CQ1L9q829fYGQMaq55sUuxMVXUMCAH6Nkw8YlFYhqcq4LvDonnX3iFeJaVIsacSMu
xHN3/6cmRZiRhfwsJK2NGeNkQ1GBX9dQqcTsHawNRItZonsMXt09dneN8MG/anCln/Az2PnqgKV/
566AMnCK+DV5GKLu/2naedDWSZFVya25FbYEOVLZ0fKbu9NJhWPAgd10ax0MPry3c+ikNLhRi5tL
+PH30R4Zqp6L6JRXVR0mbq+KqaHBT/g/+I63fzXPIHD8zzMZxvziTsCkF9R7ctqr9htBpWf+97h8
mg2Qo1qP/ZH/YjcnUoiglxf2fHoTvVZL55OI9Ix7otpeXd2CI2Ir9FUaJ+HEzyaF35ZkRaF0ngAo
HFeYLuWaPEtFCk3an478JpB3kCyI9SA/sSKOYlvobCktZVSM1lRxdU4DPJ6Z9lRyEDGw1t+5JQes
nxv+QN325H7bB1f3oAw4wMfZfx7Gl91rt8rj2smtkI/dBsX8D0YbJA4teWt+fb2nKhDPzLxD3mZy
s5s7SQc6IB1cPtQmZLGs9/t4r/b8p8TrmWheENhebWX0ykpP1oi7BcbQh3hbhGbJnlLuf0ECStJk
iqAzQS1E1VzVh+tOAdqfiO4CTxRmqgIjysc3s3i9kd9By3XJkpx5nNKOWZ43MN3E87hC388U6qOh
vESUIYtcdqOjlRZq3DKYYtSjWgg8dSfgDLWyVu3+Bix9slKSvN5rZazTlumJmlxwqmt9RxtAaxUR
virsFGIr2y9BsUqEud8VgH/acDzIaBS/J6eMub3LxujTNYnXCPgvSfNwthukzS9rfmfuILQvm63T
JqjuJ29zWl/R1YlqHs5NBa/gNeiX6YkAXrbpk0MoUWyfwXAIV8JCUAjeWEQKz7y3ExfTPpekhMSE
iI1YhWHOhMshaal7kT1sOmJVH9uXjJkkkh3Eurbaf6lBVMod8WQwF/qXcTLUrfDyEnfe0aZc53bE
J1/vkNDgruh+ok9U5PEN9dM5vdlkx7j1Kwxbf8tWDfCz8dQS701jPNOKvg6OaF+nBO7kJdkTCB59
ZQFyHjUd3d7PIXcN2Znc3suQ1a7cQ9e2OVbrsVr7a5s8OyVO+EC3V+eKDCmOPyQs3JMsnLfupk3N
D9GOTCYYyW2Kl0jmtx1Iz/SbfA2vccneUy6bo+2GP6HtSPlj79Grg4Ti3VT0oKxKnUmUZWXtal4A
TA8ncfeU6LyvU8YrtBgZIQnnbpInYTofB879nUTWF6BQdOv+rfPo1FjLExJigES85AUyKBHLf6Ow
J1qtyDrUEE+hJaaUAOmNQF6XihS16YJrUlG2WCJdrXRLnQNGUzJ9zaYVSOxXEPG7lbD4kZF8nEfq
FpcbGkbDTbm0zwqeQ1wOqrDjyB2pci5xtmJjFe6m3We3zF0U7ALwq6AWfh9UN/Vt/iOFFAkAYTfb
YP5AGtjSBqxbCythwzfKzUp42rVaZ35gRIXhg7MXGyerEtfi6+Q+2Y0KRMSGhe/T6DBKJ6fRBjpj
3d72CtEJS04OQOGAAoJagknDdSnA8L3xjhj+7ViMnfO89X1hUVVx+HQAbR/nMh9X6SwN6vOdvrnI
Ne+7cxpoYEEtRjUWVxJW9Mpbe550Ta70ojatvaBWJt/27eTsH9hxA0pVx8Xhc1jE/HKxw6R2P3nB
QfsAhX4bUQmOmtxX50YLW+D3ugGNtOgevvajYG+rdn31sktps8oCCr0pbb6Wz3SYpJ16ZDjPFlry
DpfDPO7b6BMOYbnk1adP+gN+e4ewsmkRPO/nUDlaBtR7VS9qGM8ahHxf5Ck1/06Q0N3u7HJwp/UE
a/7qM93F8578S/MhkVV8QLZlKqj16EoQoPKCEu9PpA4I0JiYC3sUpItYjn/RQ6vaLBW2CtOolGAS
3ggxc5OVGv9+aSgGd57+REpS5YOmoDR3eUsoGdCtFJ/lgkWKRzJJaiylRgJcArFBOFLOphBGo0rN
B2GyiI+CA0nURgKKQBgnDg50Sk6HAhb0jWZTWpRkGfoD1HIgiAmkULCgUkCkuWp8ICV13j9F8OTb
TqwRGiWQQSTxtPDZwckNlYjKTlFQ/aWDC/SlY2BT2SpG4P6gDt9YN3VhVKFTDAehOfxNe5kCRTak
0BCpqQRQU3hMdEyqOHx6KlvIoVcNJWrD3aTGToy44qoJpWIU8P4avSXehGDCSbS9uOXpB8St3QAI
2XKF8oIOCXVPc5fAm5elogdFxQ3IiHwI83/3NKFQZaJB9kLcybyxxVCS1iRD02aVoa8S+ESOhlWY
TnS9GyxBwit1yIJZVK7FCIuPptSOCGGw7UMN6A3JUAJVgSMyk2CLLZlBvNijvygWZWxHwC1qlCQg
dCft4YnF40qXDKZGeW3D+KKwDoqHbzKfZwswRjtfp946OjwvMEneecGbYO9NbqphI6acOGqaenGg
ZTjt7SctMZ941EpbccrSVJPv7uQ9b3xr5GVrZB01U6f0d6YTpx5HD9IBLdU78JnIZw+tahdxRu8e
5A2w74AmZy/TrSAElpIlK7b0SXG5tLoqssa/EyNpiYeKgWf4SQ0ziN6JprRWgC3l+JI0HkMJDLQL
0RmyXfFVP1G1XmSSDcWBV+vmK6f6UM7P6/UyJZCzkSIJ3T5XT4zAFx0UtJdda0h1X5IZVe5Nqvai
l6i0T+3iKKoRXe0AfKCliO/xbUPgapt8/yPqfa7vkJLAJL3K/33aGDqM1UFcBJbUEuWg+aNqO+iS
UCJ0A9nedIh88zP96eG3A9NR4SKyD4FP+liCprJiDgqLiNqSD8IyiQo/qqVpyZp36BsMSraaACQ2
bFS+dGkpx2rAShvYUCU8ykx27My8xcgW6qN3QW67HLqumzSR5QD6RKz/EgY5MclEBomJbPmnkS+a
4wYHUNS69RYCXmYZ8gm8w+VBxMgOEKdAtzqTIGDQWetDK8BaU35PcYwk8l8hLv8cuSxSKCDH8E2c
SkFiSEoXlnBftSdTZq+aHseZWdxvEU4KW9SlU7z7bnHAwHz8hZ8NJ9R1eH6TerfDLRuD6rEVKQ7p
KnLt2ii6yBsnsaZEGaH4nNhh7PuAbOv+p70joIpkpInYVCKjqz4wQIYeapxT52y4BUnfIZTp1DFx
Z820mBl5Q/1fkwqsi1wCotJTf92n7NTFyAOgE6YquyafkjxeTx3iVDpkZzrDEs/9D0tezJy/gsX5
3ZE/0B0mk4NddR/Z8C/k938PpBOTuSfpr40FlyDFQvMIJhNGxDDopZhCMSzFgJDbGL2Yc/4RWVYI
09UTylTt6l4UUqKH4jCjVVy8hlUIs+V2YSo5kXTDsAbJbnKelRilcsHMLEMgeomHjgutqFjitug2
4OZ4+TADNXpVhESVrQgvkB2ILp2SFYGqMCiRv5csmYXdXJySdC8UerpJYXOZMj/pZpwv3Yq6lHOH
n9adQL5LLJZ4YbeXYLMGkwbXUYTgTYsvTNXZGfU0YGPG+5TbctlDU66mQjG31hlpmKtFDTZR65np
5xD56s5f/jyg1nKNl72eGD9DUYO06epjAs88zomNtIq/vIyoPKE39swOgTRnDvA0zQxBbif1QbXP
7M8SgKg+0vXYc/cVsun/xY+jiboq6glwZsDv9SDym6pERw7bnKGLgVgimNonDWaEN/oQMmZqYXY/
a7+TSu/o+9zrOYSvwBQId0Jqq+IJJK6AfmGe0G7VCbFKGiHrII/QNofgYB36MrWghoGyg3oK1b16
94J+ZNelI7C9yDIaMo2GJzvC1JfiU9UKNafdhWpPu6VnJLVwaieyaJ/RRXp2dt/6+MJzuScVGDuT
1R/0aK7Jl3Y1VKPjv8xgQOEEdxZGZ/he6tKJXTV8L1/LzeCLVdZAeIa2OjG5Shpbsjdteaytxli5
ZGbOecrlKjiJI4jR51P7rrU4J6TxolBKUyKBDIke6p28i7y8a5XMUNyg6El+phOW29Y3gjLFH10a
iDF/zKVEPUmz3WZk1yipaChqZYC3hkhBOFytD135ONaUlyse/i00DDw5bchwD/B/jxpRLuNa9Y+Q
EURNaGQr9Cp/O0mauP59UGeSJw7iYF3WB3ZN9XzbfB3tr3db858yR232Da+Y9esGs5cdi9INnYDO
tNshJtvQXhMT1j7ibZXpCfsogv/CaeUw863ofeGl6ZNAax+/ydchYpPiy0qAJ43HVV7X7bAHHDgU
GCJI5tL+6wNKuYDBmF1mGjb0JWRWw3hVolUzy9k1speS15MKAyoCzigpAP4rWITuxlfxn3LvGfgc
BecYAfQQpy7KsqqUw9h/w/bNvyqUy7FFpWns41r7k7i4fLuxi8vtYOMVJzJouoxuNEP8Uf1cz1TF
Et1wZsmpW+DGhylxehA2t/+iBsQaLZeazvPyMDbXJJhGl5/kHT+zmUHzMJA264KilOtIU/0VI//E
E34MoEZPSeBsldFolCVv8W9WRixzGRVHKheAs0XqeHXvrhAn00uiQr/RL7CpJZdhy8MmNL2sE6HU
4CSGoBOAfnG9Tcx9a56j/SyxABkoukjVlp9CycbRsVey85mL3vMTrpMuw1pmhujRjDRLLomvLCY3
ps8GwqKap6BIXFWJIcRllekI5s9EkLlBIkxI4Oc9sH2uPc4iETtf6jQrat1n5dXsxs2i9xIrTaQg
bN08rcx0++SSjwxbJ16FZJWCJEULZZGtMfC2IQSxgkvIxzSueVfRm2IzRWZm24AhW7LvcdJ9Uz/u
IBaayqYWpKv9oV/yPlMjyTU/zTSMgowQD9QAudQNrObcfKKARaEneQSyaEwqat5zkRta5XFgnkix
jrJAyi5bqZRyDpUw/4+p81pSVdvC8BNZZQ63CEgwZ72xpNtGVBTE/PTn+3GvqrPd3auDbYDJmCP8
4eYIjERNQWHSIsNXtq+cXw3Sb5NUCTnJNbImufuoEno4KWInM+4jGdX8MFiSOs5HPlqF6A5KBfHc
w4+D8gvUAMT1OAMaIonlL3m8Zhb7yAiBPfkquKsvqPf39uCzDqgLQRGADuCdfu4koXm/jW8lvsHA
l4ZgiU39O0r6GteqX6LCo6AzpSn/N5wqy1Kw1or56r81c7E2taE0HP+CxuiUE6n+AdKoXGy5IMva
TidLmbwOoNJpDUOVnQk7q7WlV6i+Ia+Vc6N3AP4bPI36m7QGBbNAIgJWKSR8/St1a0GIcvZufj7F
AlOQAh3C42mN6hm+qXtulpx78h7+m4YdO9eFyjJ9UFtz4gQHwx2PSlOtrRJXpUbw6g4fGaer6aYJ
k2xVNN0m5hCfJHbLJF8XJHoHVq1NdN3ODg6omTPreKarE5Yg49LFCkgJKTH+U3nqR63GZQaT3YK5
XLYqXTF/9ILzreDBAExE/urfFSgU3Qi6uBhFDaqeKv66x0r5VjJcBgIk63RpiQFGHOeANVYdOFYK
fEYDrDbzxYjp4WtDIVyNVCMrFf8CwFQukRcpi1VkA4HM5sT89VdGC3NgV4KH0OPZCb6DYFeHWl7y
yRJSb5mfg5FrxmVYhZTcX1nU0WZB1a5ijH5Tny9gX9ObgJ3B1qIGOILcNMbnYKQ4Ywf3Q8b9sYWW
F8z+2xkXwSwz0GrVkvnevtcb5e9Ihe5U2lC4Kbd4iOYIeD8a1I1BY/CyW3e2La16SWMBm2E16VrY
rHVNpGzEUvScpz7Z9mjSnvwHCFjJ1FjxSFhQoUsyGoVg5kavHD2qtEu7jzwLFUZzM1aZNM3QjxL3
881BYgfV2FpvEZewXDnmy2B8t094oeCGkmu/n/hcHYkbOW+KxMmlHxuj0ZWeh+6uhV9wdDlz8JFb
WZREQQEE10MMXiApDmrT2ndEj/zeX3+jZa+LSOFZGbPyibxtThKvKKU2j/QRWA9WgyVCrtRpTj+x
Qf+hPKz0ddGqtVFEiTZviBOrddub58W42LZ18P6x1YVVQjMHkonwTrxfRSJoO4FAXIUuI66g8Vtn
9qdDookBDUnFLxpIzPi1ZhrchBGUmkyuJyM9HWVEuPSx0jWHIA1KWZW2rRpdJZA2kW/hL9SFCgVt
PnsaJFcnb64JUAlKc1jox4xs9xOGtOtwfYJCXGirEfxhTBt5WWqcJhmT2vPkOLrPaov77DnD0qrX
8J+91Gv4d5oj2LnzUaHTUaWXfB9/u8o1WHkS9gWiMZd6hS7EW1ddAwkC6VhoFPNbH+dkboBf+drL
IWUvYpL0C78xSf0KBdtdBwTGAsPh4VAoPGWv3+yfARtJX42aBANkimTtGkz0HEZyL/md0usKgaYm
C51O9XjIjjFkZab3dQ5SuJU338m87o2sjq1pqUrH/EQnV7hGNdhI8rR6dNi1F3yQqCYKmaefFsUe
7iTd0oYdHipkt/qXbuswWw7D+l+l27Cbczov+U6vClsnQnFcC+841qKb0iGgKBKYRWxKJRDqdhwg
JlKQJcSzNarQNEnou1MgSqFCebJPGFjmork5tVkL+hYZLYBzKIXOmYE2AEU0QBs9pL9F6sE6h5yy
8fQaAvcN5eaIloT0JKQhQUizKJqJFMRHrSEEKc5s0iVSbgZu0pFASE317HeHIPCy4D6cJ6FxBuiz
ReC52uDnOEZvhMZzeQRVnsp9Ih8JacFmPyhK8XJKvJj104JaxFj/4G4w4IF2EnNmcA0s76rb8jZl
72QcyKAbPg0rpIJfQr3Ujormu0CxgQcL8FRAD5SaTIYfcP6wsmgtNmCmGS3QaiWRkzYf8+p7bBYZ
gcGmo4WW7u6UKMgLFjvhX3PWRGskOC7uMWahH/wl4EYuleN44mWdhy37XWcfgcBVJxwdUSlp7PHH
ZMgPv8jNthfy++fC51zSf2u+cfcw6n9QT0mEh80RedJak8ANQ80948hoLt3w0rJYM6D3st7r6/SP
F8q8/fi3WTd7DVHaVQG9aH19q4mvsOjy8pfOT+6ToABQbjIRuFeCfXR/gdI2MdngJ18dnq9Uc/RF
CnZCE4Ld3ppI7E+hV9k+Mzg+X9to7SJWvwXHqN+MoBKAaETzYIIqKzgej3nyta9sEiXIXDEf+YEK
UkhoJwi+qIGgxk7U6Rx7cyt3ZlmZr+5dChGNpchCpQ3Bd9rWt5p9IqCAYhKaCagUqBSvtfszT5rz
lFoCDAGPfDN0LCtl1+7hSYkyR9au+q1OqX0cJsZl+n36vNxZoaxcAmekZzwbIe07pb7lPGmXf3np
T6k7r0r5cDyNp7V3LtLbpaj/GUrtmGdCqhItQ56Ll6YPDKKRmhBGnGmml7oVlIEzN55GQyUvqcuU
zkV+oQvvwmUmNz+Pr/36cjOA2EGlgpw0jUNePpA+cz/O38GKHbPiWf+H5Vzl2hd0y7CkpjHBC3lY
fY03OJ68I9kPypqQO9DrANBOXkyOPC991kxrCsiA1ZykzBFZUeP0z+DDVk3/Yp4t8UNgfy0fO87h
V+OCY0N2FcJNaCEMWHAOWBcyZ7pFTvPiHZ7eIxzfi8aZxPbdqZEuPlkIus22lEToU9M0mbGMKFg3
jIjMLLH2qyjzb5Ld2x8pFrVZPUFUC+z+xoUReifqUbQL1lSKOdL6vpAURJHPzKTY3lRIa3Ai1sl5
uyE+UU2eRteyQe8qCzY/ocnly1PqrvojLVtBVI/mZ0cSIYE/qnE8suApWbivsUFiFszlQznw7Q8T
MJXZamtXFIocRd0iQeoBcFl6LKn1GajFdkWivOAUR3WaUDCBPIicFEHw5BDD6k2NJ1koj6AIK0r7
v4ybaHGzlZuVO3qoykCFUwWnD3665GY3e08PxiCYIfD1utoVGmlu/J27DSoNOIjZH2xrBPIeuC/D
i8W+NSMSRvMqH4I0y35Avjd4spXcYv8zkPSVfpE/IUwCbaCnbsZhBFtUyhnW1V5pcF4C53l3NtuC
s+fBHzlkAK8zD7FB9+O+3JbdsIWROzpfGn/kVOds19sIgxdM8Lp7Nk7sFyob44QdzjQAbKRmZ7o+
24Wg5tyBfkFBzVuccjWQHVeN8Yg2A90aORiDA2s+lnis1Wy6f6Hz3CZA6GFtitsuxn3islt6sggQ
SkM4DbiavFq96X9cgAMhTvj/xLzx83IOWxBmhN2Om68DITpB3YoCIbaFiGe4CcphhO30N7PTK1K7
FfAG6iDKyiTveBeO3VMuqDykhJBfAfrsr+T4dJZUG2mbLbb3wwqpiUWzFF6iUOUqvVQR7odKUQTc
0LLQwlD5qIWlW733FY78iv+odBZJVvf7otNVmAB8gYOJhsBh+ObbNw+VS3IqtatTYzfox6LryiRB
Axyl8Opx15CWvbMjazM+m0zu24K7YkZgA8TLLZMxX/Zkn5yPvqyjx72ZIulvnh1YxL3EFkDkbDcW
eCV65ArVHSeWbxK74be4fVwJVMKKJFcYoEoqkdSGL6fj2In8C2zB7pkJOPfc43ggzwMJS0qJX1WY
2gDC8yhRksCqOuNn7qHbXURdkkX4lu2Wf12l3set85XeigwzBEVRVkSnn4OMe5qklUY0LUgesKNy
Y1ZofXteHQHwVeefqUQoZKX8XYT0t9VEz0tlUuIKzPv+s2mmmVGhTwnur8Y/LEU1yFtYkEii6gx9
E/GSpsdUhZSEJ0wN5LrQ8aVdLe8OiscKiVleYUHkcmzAxiqUGS99uuRBDTuQwSR5EejTUlcNFYlS
0HyfogvH5aHJsv7dE4fNmn0MDb3elDQ5GZZMTEq61TlwzikNfKthZ+PrL+lkN2OCxsyknwzP3Krt
DXaO1un3Oi2CYayn7eTRSftkI+Ip8x1v7jlvegmXeWzyY1bWkUN2MfaZOUijNl+FNEXBjDa9a7UN
dHR8AGXHH9X/6pTN5Ojz8gfEjrn52/yVWu75t1E2z7/F+fWBvmtxfh5epzeSXNrsD/78vO+8711s
Ms/D8NIBncdPSWUqcfvZA5lQlrpBpRt+DNB7B+a+n3ZUt9+gP3h1986rbDauZnTvtppuLvHSwW6q
fPKux25Y7lTCzvM1q3/a198WxjnQ/sJO8uk3yt1DOv0UPIYg9Zq9obqLO9WSF176z5r/LnZK1FZu
Zfgmf6IXOc6QD8/eN69Ynt32558ifbvE3J+s68t5Pu1N2XqE7eQKq6iJOxDAjSNey7OYjJv24Mu4
F809kxp2YuT111dqyqNVrzgNgBxg2g+d4t6uJp0qWKrUrr+sDTP5qn3OrOu9fWmYHyA8zHCo+puc
KeNasy7Yq1qbhn/5GM+L1WSJnyw0dqoX2ONGi37EHrt0Ix7F6+PusCj+3MvGZx4NMzryhQ6P4J7M
4s1MK4tz6dIuFOElolQToL9D772A/yqwrnLLysBR0rf7Cf1k2Lh7pcP4EvWaR3dTdJp0EX9ZJ7kI
SWlQS81jNuZlF67WZWPdvfcoCopMeNCNQPUheOYGbzma5g10J2w3ub5hfjyt5NOpo58L7I0hcKce
Mtuv3ZDSAGwmKGUvrDZ6rYiMs2Vd7Fenad9/W3V774Ngcj6zFragm9ERxcL3yX4CMJkcRtWgijnZ
zbiX2nXa5jSrEPeU+yjYz3aipiTR5IdhwLlsXD7gQwwWKyIaDxKBohm/7lZ4sqo1M7u0QYpnvQsQ
pP3GrtRa7U9YtlqN1krdzsIPiXk2h+ye4gUMmjRqZ592TO7UR5/BbvmJ/YH2BFpo79Zr5vtl3Rc1
wsizXQQebD0P+vdBRD+YT8hy2G/RwkKqpN8i44Sehyb1zTjviuAxIC4C/2kYp07pZrZWmDZv+sXm
9HowY9SFyGM5yugaLSrDV619BoRP+Q/2EQoZ+Uw/6WVBYeO8KP5B/8CI2d1mt96jdynyYowGP+NV
VYzPwSoxYiLRhNeOID8M+Kp5u9hlIG4bM0MJsoiD1nkr6+6N/1wU/HBccGqrM0U9TG9qqGM7A7cJ
LwLuAfMFEsiyf0DGG78FNw2q42jwB6ho0LCBTI9RMWj8IFPjXYcfE8Eayo/cAPizbK6PaNO82KOi
9iVD7CLqE7s0IlZncVSy3l2BAr3Lb2VeR34UYvu0NNug1gireZGe0Ft6/iHiwqpEliW47nCf9sh1
O1kXhpGD8fTkaRdXwFOn7wuDjwac9PKgOSlOAKaMPqPzHt/o46zRL0/S5dusElry0Q5ys39Pm8d4
BZFbW79GaEm9gpKfgKZfR1DfQzD4VzjRbAOMWE6UFte6Ef82AZd9dviarRPvPqzMbrNk9to91vEq
g6UfbMYZle/qPApxXn5PPxjcMg7s7UfvJukud2nSQC23z6N3zSj7j6R3ujyn5XPJaV1T+7rmp4/Z
KLvQ4wcgf1smBJslhH+AZChlHPCr31ed+BDNonK1fcNcnC1xGC2voX1v0QE14xpQElRrQtpvCe3t
lvtme2BY0HkEDYCXkA6DFnMSuTtfAH4eKhsPO+pz70KdhoTMzWjGqA/QdUwORrX3kuiJJB/exuaP
gF1hkAsxEAVRJJuZ5TJZxx++aZZjkwq3ig0lIKO/N4NFpqc/iXgQTKiRKPrYm7d+eetSkl/JbOCB
4FYByfOPfkpcs+O0jWYFiO4G23+zfX+axQ+kC+tVaTerdqPE47dT2oN8Sysms0ols1GS8MkFnB6p
E3U/SpuAVzV8PPV4F1cbDS/yqhpF5x1Rb7h+EWO3O/OolntZvIZl3s+k9PsGCAXkCW47lj9N+1Lr
FBpWymWYWpuL+URuF6L9hdcFIs04jVrunrnRvUtZ9WRMKUTnZXealJwCDU/maJ0YUS6mzLMiwMHf
GlAgUrOK0boaN4SDsXmxKl7NK3ZvnQs+mKEUBUBBQ4H0LnbSI6TU3NBu9iX0B3YCmU01AiHQOm8K
kYoLxxNUIfDDGXi+0668OI3SQbJjkd16F4qT3uwxp0aGLkj9wbCpYCaz8+7k3Y7mJqikRmkXgVNa
X8DCkPqCVzkYn087IyNAawEnCFCdPi1aBnGJLTA6Am4MHYTyiqZvRmNscbTsBa3btpg1Q783h2QU
bRpjlOJq9ANzt5AVxiX0j0PDxS1IJ+Q+hBWxmOfPTwCfa23KVsSKWTdU+njo0BPWXHyDyA/UTjcC
zFlh9hhSNzIzdwWXLnaeo2Yv5TtUeUjIU7ApVxDjCOwhXkSf2sn8fefE6PnuJOjkgKX2EhSK1fSt
uRE9hZaLhJDzdkJw5IRC/g3tQy8ZvwE/MjVd3cDNtTqFEQIUoOoiBAUSa1Y0Ua1N/JKTAD6teEUb
+yfHEQK3g1AkA26k6NlhgpjqIgRBjLUUYjoMk8bK8i/0ZJiVA/8rwCGs2w3z5L47L7xBP3gQkwxL
ppcsmtSLqwp0bqDW7cHFEkIkpDvZIu16/Ck1dwETw3SipQMS9s9TRhv9m1sa4rxFD/XC7A0+jFP0
WpMKQoAPzr+4P1w3VtxP3HhLoPYZEw24Epa1ScGHWB0ad6RG2JRwQOYLxmIY2tNrPtpwTuGiYL8x
lHVjjatKc6JDJ2MKDGQcMZcNRbc861mSosH2Dsx85asFFB1B0AJXJq4YnZDC/MDk99RJgbJy6T1B
5oacXp6II7b3okEZ5WskSeyDL6w1nQ3IZa82iQmto26jo/4SuICwDTYDFjXiExzyD/hf8BcN2kxq
XxSZ81a5uxQ5+5DkYH2fEdBs2quVOkjHAT/hispwACgMD703lZ0oBXfUNV8sCfoPyfraOXjVhUxW
jwMGhd7BSyd61/AUumI8FAGxTz94Zp35BakFixhddZojrOMKF79B/9GuMD23ayhzaFB8ynOAOpBy
1gkinMDJO0T5zh9D8R4eanJsHY2w88a1jYM+0WNB1qdQfLI/SnQW7Vykrn5lm2YiG0lfF7U6Kx63
ug96GCou5Y4lC1AVossDNmZwoGEotXgI3h83Lg+7RjOWIgVCdMqpufNcleHkTinZpONBH3DCXuDX
hrdOZZgu4slrdqKnfTbIEQA/4Gxe/SH2Zf5lUUMh5k4WgvbcluCLACRFp5tME5vJKSQpKDbLoxX2
EcMi+M8v1n6KptvwahPzBTkBL0QFWGW1v1wGUnZzfeiKZ0Ff1H6hllcbvIbU+j2QxrsU5vW1hx4q
FIEi9MqjeSLTudD0gaMflCYI5dEzeHQP7t17QEwbo+lCrF2AyB7KfCme1Obs3tEqCx79xzodtlZH
OkrL6HfzQ1AmepeIfFMi86P32TZWiHaSfy6uOLRAcvoFXE1KVw2N1rK2RB4u7R/nr0np5zYtWg1E
QaflP4R0Nl2obylyQmC3EvM53gMV+YFdNKtOs23FTwBBB81VSlyBQDh8fK2BW5OnBwMF8OdpmCwv
ffL+in3qHsjTGB/UltCbyhSy5Vmp+1AHqFeY3P+qwMysJzKCLafZKww+LpKZkztFtUXS+syMctRO
AYBOL1QK8MOYIXknt7assemB6JtUeZHbwhIGVfVtNJaRn0QG9WE0XrMzs5c/+1c4YfSzwjZPT0mY
jvc/tYAk4lw0eJqEITXqRMDQGHWSKv1eh01S6ksbEUpIfUeyWC5DRpIUYKMjQ5MpMwd85nkJt2nL
v4iDt333Nl7tbrx+nvPLuPxV52pdjNpPYXkZxX026KtL0Uj22093Df+wzDqbXnn2WLwxGfGj3maV
whWsyXD37/02aFmmAXFrM6IOttNZEZfSwXXyHL+myYJo59UW8Xo/gX4N9XIUjVBr2WA/T64Nt56D
xmQRSdyq0bgZz13k3XkqSuxuw4kMak86OJc/1JV4H1QsCdvlKAzuDeMzefqnLuprnY/5RAVzSLuO
OWTvimxiY0Alwhq4sgzs6noze3LWaNfUbDprk6I2Va/FOPnzW/stOGGf9n7ekXugT9j9rO7e7YdJ
wCDtMzNjBlUjmr8daEDz43zTi+ZR//B7Yfrxh5rU5NmP/HT26Va31wmPuEj7l851QtqIZ7vDrHoN
LNjeDzTGe4KSoDKdHAZHoL+ItfbP3XTLbrALRzVmF0W4PQvamskEexiQz6fJgaC5jhnjbBieUTai
TBfPPosQQPTsMTjZcNkO9IRCr0qg73yCTWI8FqyUCrogs3D0cA6Dd581T831rCIj+54Vd3CC/AhJ
Ka4XVhnE0HSXwviHHEfLPwVu/ZyFAFWDkPMcrbnX64PzeJA2zTdCEfdOkzBC0jjdd8MJhWAKsRCk
wapIzIaUKXPuzyRcFLrQIzsnhmXdD7rRILIZYQQF2jJDlOkIGR3M/lalgxEOzmTJVK40Yod7j9gA
HsLbl+1SgUT+PLsM9Ngliioz8xkdM4cdQ++YbnYbmi90ahBU6ZZ+msBn/MZvHJRW8d/VPs34C3JK
5FyUhiD2Z5c7zX5pUO2VR4XuZhstbqvm+Go/RwyooEsSJ729iaCoVyO419vpqE4NlhiHn9QLx2m/
vnvvmm7K2jxShFLWnsDSou0VPNdV7j3j28fkveXC8ukcZKMKHX7O17CwQMx2Anp/ciC3YhnUVyUg
/JvugQnEBCkyF9Atsris/zNihZwxjqd/GV2Hm783zFiABN3QJ7wOj2erxnD9Bxlct4HCtVdakUDY
ZUB8k8pks25MGKAxof2lN0z71oTI+ebwWqLJPQZoqkW9xjh6wYUkShxfRgXyI0uD1ULNFc/CdWt8
cyCK1Fdl/OqQBUIvD8Y/mQSKZ09iMiK4hTZL4xRUn214lEnTTgsOim3NivFG2KJB4WI2WGw3s1Tr
ZGH7zlB9VWc2kFrVY+dFFsPfH9rXyCqgWoa/Q8s5PbwSZC/R9R5qlz1O3SjqfSCRNUz6NMkyWhyU
w8T+xQknkpSJ+mqgh38HsGA207wiknyYTFA2h06do6KDxdtfN0cPEi8A7RP4f9MiuIzSz3kKlzmb
p85mhKDgcXx1n3+R83Exhv9pjg7de4dU0DvOkShES/UO0S9yLlsN/+B2zDn6V+rmZHp04hlXZgHY
I0C9YLOCxbpo/iLzp/2Fy6jJzh6gtjTjIhYuJ+PCPwyYcBNSe0wsVxngnCZIjVU4g4U6Pjvlp7BJ
YY+fuGDo+uXVfRXtXotjauwhR7TGx1nG9Xo0DHgMsAbAQm9WtGrtcFyuGSZrOKJAjxYnjsWmt9y7
n0Htpzqq9ipwGSrmQD8HluMdJidgBtjcX+YNxKOv3fvoNqhI3z/u04we0DYevtevABK485yJP6wx
y0JxaLdZ1fEhhxJOPAoqC/TlFnBRxopf1OpYIcCDAM3tp6MCQk+zO+kQTzmneXYfnydcVFu2Vihe
znVKR7GxZOvoNX42M9QzCdSNH6a62RZwS78G6xutyBG0EOjrl1mrHzPbeDhRj+96e7u0YPXd+J8Y
FYH9aYKYKA5PkNw27mkAN2JPG/eJmmQ8OnbQ5KP3VQgqfkRDnqtP/en5a5FMYhSrk8mdAM1FOnqh
IbAhUNOe61wAXDIw+diIS9KjLaftKigTNgCsNcomU2/+r6AFagOLGZKboFz0C5m9T35ydRVbW34p
eCJlrL42MsPnaRUF48KyNbl7nAmKSOofvqojiX5AnhrfLlukTz0kmLEuRQlFRcZFUeL0NXQK6UlZ
RAneP6rS4JxSDNLMyyz0uJjTTjS6zE4D9A89ltn6A4efhj/CgOAfhvG4ssz+7lbFpRPKPOVXnPUa
tQOfyL8pDvZdvkrUryqjXs3vY5+vN/3W74hO2WWRWo3h0aRHtoNsN0t9GHx7CmZ6l+pFsrESR1sw
+qUaXO2QlFrIBHfrKLtzXkPn0b300YH1AOd5aR+XDVrRpqgTgPPb2Nqv412d8QmgsBUxpzUOd3f4
6S8fog0LAQ65l9HjuvuHWUZ2nCEbdXJO8HPpstWg5V/8eAFgd5E6F+4CIMqViFZzXO/ThmDE5LzH
706BodDDfiJsXODIv35QhEba6w1nPhyTB1PPVlE+hHMPRoHrC/y/ZiC0VQCojV9c4lwB8a7QpyPk
Hfv8qMwCLsIuQd0AK8ESZmrT0qJAjgbnKRBmEPp51tsPYu/ez8i3lGhXNAEy0ZNsDtloS12OjqZY
Gl2tAWkMAnE8GBWVDHuaS2Hw1YDxCpOMAaiMAROLkjnAJO5g2lMbMKsca4RLdUGFuHaxFzN/0RR1
jR0EjIacJ51MBSt6z4Vp0c8iH5AHjpyv1RePzR8OAjt/oCAyXBBKPNoYGgz8f5+vpmmnsohnpUDc
CxG2+JjAxacfIXaxsFgp1zkZGE/JNEkUB0hD/dPvi42HuQR10mlY9xrMczQw0+hMWjH6YKRKOfSw
SenteA7QTb++g9uj1P8VElZjpRNkKvZQngHKd37Tacvm8ZauVB0G+dmVnKvgP822f+dTvGAoCZxU
xHEmvjwFwEvmekwWmQoKtMRR5WBzDiSfQfznuLzyIaGY6Lq74GqMCZwiGFVKOLPVbXQz4r11saSg
KnCKnC9vZBXfkaignroJeasX1cQmRXTGi9EzfRPrAruXi/6TpkDJ6GG1gsyVzXTL7tkDd2C4tgmE
qIexJP/YPSZc+o6THwTwMdypMX4YSSAMlRhO1eFLMG0PNQ+wZOzxBiVDjm57+LtWn5kTPxTdAyKH
1hNpebuxwNenJLoIRBBoT7YLsJ+FsjbXjfzZeF5N1YLeoCcHIFaNvT4zG1sP1j1eEL8U2WbqDlxX
zAaAlXADPqyXgT2IHVg4blBxKs6AIWFv37bBKX0clguCDxqKZgiRcn2gqstwDxl3Nmk19S8Sfke9
ubKMt2XY7B8K6vJhfu2G1NVhfwOk8mmWfio/NzOhI85cgFUU4mFwuJrhtvRDixK9/p/XUnLm0fy2
fPzEf7efxxGImNmoWJW69YArO2yU7CwgSTzTG2wuks5+lOxaVYMBSeLFg6rz6eGd+wLroD4JKBuE
LjoTD9CJ57X/aEyolyGoGYrEjgCCvwz955nl8wOAPQhpAwcVRJJ2xhcgpOn0PzZEaoQ+55LQ19Xy
B8GdEyhYsQJCgB9TXyCfWHLWddOPcz6RcA2acutHpJM8uh5gP5VI2jOfv2qGKwSXIGQZTCE5ZshH
WXIEwlYEU8hloll9F4JZMiAzsiSKPRq3RBRp/gI7Cx2mqXoR+i4QFvfdqwE+E6I2GtFk5jrXADnj
XYCTGr+6G4+ih8EpYDWaxfyVcHMvIObQubEbYAPn0XgkFhxPfrSuiw9KckscCFFfAS2nl6yxs6bk
lT01t4Slztj15E+TQ7hpRasrpzsQXDSlPTqH3yNDQRAIPb12GRxokpuHTl4dr1fYSmD6YIRjIIVk
A7yXhIflFQySQbbGQozqC4IlHFX2nLtZALyBYwSeTM7H2Qw/i8vsMPksSlA4b0MwE76wFCeEio6j
8+Tw85nex+TF3ieA9TnY8/hkfOFIFgwXrzR998TZLG8f3TPhvuJXZ6TuDonM+j47Ty7r8k5cf3Z2
k8yjT5H/Ar4fz284DmTzZIpouPeep9vELf/FcyCK7QziWWJvKFifffYSgwEAAtr2YZj11+gCIE7d
8rEnGJL+dmKSWaiwvGNQB3zWySyZoAI5NOuSvslvOkiRB4qdy1cnOAW/OS1B7/hSQb6Abi5ZHkHb
C9UgNx1THVm2dD7O5jSIfD3ku6fvdF8BDnOYJJtZBe9QugWu1gfoS07eF2YQWzJskxMkqIiBtj0w
FO82QEqCi7TT6F3xlILEikYQaHnmD8s95fElI5lsfs7hAbo48meEZIC5rl4Vf5yxRZPceSw5vVQe
MQ+SJdoJeqf0dpFF4vAffQ4LIExSNDOInUCba80Ofcb4hkCYwuIGsUUABjCgV0GT1wyqLEZsN/On
5SURoKcDzhDXB6HVhXy5Q9EU5rio7ToL3yclI5sRD0FwBlMJoFVsaHb8Jddkfnkodn/pdlqtOubf
o/6PXTnGbjIny/OoQSBoBOxYbQ5TNgdcNgKdat5BfgH3KRS4Rw5lsoAqqS9JXWg+QY1rr71W+Eac
xaQLghKYuhCz2qsEeeXE8ab0SFXwGSqgwhyWhfIIUt86/rop2IS+XKe01d/4jYgPIkFo1Wi/5nXq
oOmmkyRhFMUxGTkrmukEiu34thQWxbkpQVBh+2mHYyFqdVsKsSPfZbaEL72Y/oj5ckGbBBFKV8mQ
iqwByCUevYKMFGT5HBeWZRYzMwPq+W08Tkd0qmi+zmtnA0MbpunUe+8eYWL0mlyYSqqkIhsKsZkk
9f1BdV2hSSxW8rL2EmkoeGJAZZW9fF9Dk9gqjRmyxhwA9DC5u256k1oPxEOdQj5xBDC5EVxGsVxv
W6hRLMrWvQFXI2ee9QLDmGT3P7KlNuw862Hp51euVtrNTfmGxwMvxILGh1ipUeywkiuOrvWTeZ/p
73RlsbaZNoBcy6EvCpjaV44OSwUankDarC1fuHN05rnCcKnjkjECYC1cOYrHAnNT+pPVEYiRYEdA
DH4CtQXbOQz4h7Un6D3pQNFNrO4IodSo9J1qZEdoIl0npKHA1FMw6KdJgTm3FVx1ok5DmtRy7E5b
7SfNlCIGLK/uefJiQksrfEcQbZATqjcYcnJvpBQJNP9mF3Q/26H3mtzHxR1NFGTam0TM2S1r8x2L
jHf+Jaqivs5NmoJsOOi/57HI/nT5Qvig4Hu1QfZGLB12GAoKOyjLGD22AAOv10HAGeGXCD10hnJh
HvN9isviv23pe4wHREpd8Rw0AkGgLJuzexo2PUU8RZH8dOnCJAgRe7VqKYxvQISOPoJY+PCUjIDT
1dNDKxbnHXmw/i+6BbyE0JqOFQOmUhIQa63eHug8nydnHhVpJZN3IlIT9541zaHe9c8PCKI2NERZ
uIqEKOFr0b0FuZWCFOMad9WHDhvCoZOT2wxw8aToTPj3a0zfB4wKxeebAIk+yFdMbSSOISDwfyaw
TEeAqmra8yUsChH8Rgm9AKRW3BOZk4kImZMkf3Cyh4wPy7MDQ1eqlUL+CsErwkn+iMIUn8Yi9h2c
JjObAhqtoqzqA84iN42o0OjgpSQ9XvCR0c3B4xtGC2/ah7cd1ekCCpl37jACW5cjs4RiHnolyzhu
Y21X96OQ0w3xxZCX5k6MdrGkdNjEB/vh/xRe8wuO1FdVTxTOBsoe29v2Pa3NrqPDqMX8JQ5EhMjt
xXKE4hVAa818DRNTdYFu6EdTLDTMUsJ45yumC9MrpxPVXPG7hP1m+MY4CN6LSGB0PVHMlciU8Ihi
oIovw0R8IDOzxITWwCxquZzr8aCmkGuGNkQlcLz4IKPoyFwQ/v7BO3FrBje87DTTJrXNBq/OE79Z
gD2OTlgT/VvOOvpilnigZTFC+QF93xx8vN3KjhbEeWyeLNRrVxv72vSbTtm/9Z9mOCzahZGEl+5m
7N7NowsPnDAT0Gi8OiIJio39s9GPoRkttucOmGkRvTUbfKCJdMtZZ3XkSTP7PUCXA3qHqHk4Q5In
BcofdBV/ZdclS47QcS6/KgV+kUS1amXUhxizsvQtnsO8fNz1+Pzubvvbt7nR4nox2m/ytFr8WyjC
ciLGktCbeJMJk1SHRTNh+fRB1ouS+zbBcmNayLegzAXDBms+4ym4u/57OpO/ySQe3CgQ8DL3HvIJ
BEEdDfYei6/N20S0xft4D/SYPg4YBPLGmH7McZYEESzSRbimYA5iiS/myicKwfrIoG2gWmuhGmJr
rqxNM899+CnUINRamNNBcspzGD7LYTRE41OHWAclAcbOJB8JuVZPOrkNOLVZN3UlrLv3wa5Zt9GJ
y0Jy1QzDwfOLxFc2HmO5JtadMth+Lvl3N0G+S5j+j0UgmCFAOwO/rQCAR2HORYByRAiYba3+qrt4
sht3DtsuV/ZiuENJVtuYajzKUdjdMWm02Ht1PBVEt1JiI3Ieei+DvCbFHUI0Ud3+22Rkg0rz8Mup
/P5Gqih57/Oz2NvR+tIhLQzQkODjgLScPtCA8Co+HyiM4rRLRi+kreoJtkcKBqlmRc4X91xYxqpP
6EdAcvne2D2DIE+/2ILHQwMRXoEgWDCKYvgRMX1iFTWRdY2m0mgF1dZFmB5PCJEmRW0+QpyUlYRW
vCijUmm9AaJQANxo9Yn0qwX6jWOPztfWUQ6VWqvUtSh+gB4i8lxBWL388tOXHYBuD0bZEuVp8KG4
pdux/fNvi+M17010SnjpuzGuAEBMxfS0UEBZLeBxHvCCrKIBK0U7rnTO/wmNMkbjJjwIZJcZ87My
jpON1XCT3sFDGOHcOyI1ff/V3iCCwofqlPH6wcrXAF23PZiOo1kP6L958rDcj869ohAcJgjBdXnx
XjRWoOHCyQYx+/OO2Az0X3Wz8DMILhiNEfRT69E5TvajeIIMw+gCOORANwU4CTS7tw+qaoURKlsU
QDww8xf/vpAsYdEpERiNX4Jmw1QI5JNI7l/WAVc0urY8AaQV3LMV0yDCQGyp2mKjbP7bBxWPYISP
W+1d3UT2FybKAgpJvinpXjpbeuN4HrQno4nEvv+EvNAT7Q2eRNAYFCrNqlP3GYgbD1K+QTjJBnXn
0X+68fAxP4z3AMCmwFX72XDvPyfp4DqLSD5XGy6QsxFPIrO6iO2qfxyIsg+cU28INXzG62AarKpf
9d+ICrCSwZ2+uw1K8NhOYa0UrHLZqJZZmgkz5mnDAy/TKnus0xtMZLa7CgY67vWDu1C7C2C2RX/t
L+b+8we8tlO7zCweqWdUVYgy+3rvMA+f1mEvqcCNy2SXIR7OUSgMI6vcntIBZF/sYL0hZY1SG50M
No+6wWq0ROm/mysoO7Bwtv2w06TSYYueQUuSmFbdf/QUp6X/RiCd8R9Gt/0uLh4VYhVoVB6matw8
AKBrKC/bqF1Dgu++2mRmvftMjI7sIuRCUnXvByOjdEHiompWWiYTLf4vAVsklgXl1eY3CZLggMbX
rOmSgvJ/0y2zCHc3SIY3nC00kdHAjdCrWj0muCrhSmnwUn8Npsq/KPcpbmlm0rIlRSa0fJsGSpiV
eMHbzQss5Fl9/KVcZF1I6wekZdQtpHsiBlIMiqlKGkk2yKhs+q2JVFFIhvyCmtL+VxUWQzpLVJVl
s0M9ZlJciLF/clWTxcZ+iukWRRBUhsNUvozSXEJ0kqgl6aZsHJDIknry3BS96gzTL3wCJ/mvZlJF
tCx6S+TP7eV6Sd9u4E4Dao5fuDij0XzZO1NeqdT6Kj+tlf1yP55PNRq1DI/HD/OqRQHy2wBgij9F
flA1yxgFJG1GqkZUFZBrE9E5sKTOnUUXTW5JZez7DyIhC6SGZ8P/iDqzJlW1JQj/IiKc0VdRBkGc
xxejtVtwHhH1198vYZ+4B+2ze7aBVasqKyvz3eZmCcvtbHJr0UYLw4HKSbp/GKd8NU4e9R67UK6c
cUE+hTH0xaRDMhIqF59JjPDTP/uMV7kNWGBIJdOrrIZK9vUCdBDKe2TJOjf62zgzyzn123Ks10kd
z5svlRJ/Qg5n/AGL9f/IWTabajexSz1yZwkg9guI9JsWmesiaTGDlis7KHYonyZeYI4ifTF9raTZ
+yu3vFQyJN8bxX8JN2uo/kXPkBsKXdibpw0FrQo2l5AttjNBVYQ8on0fdH7Ch/chLGtD4BzlGbuy
dj1DnTe+vpOlu8i79Aquu+2MBr8mw94uuzSBXmkbtEvIOZraR0qkE7LxaHOfTE4twhZsG7LOf94F
jODkKgO3f+qthq2E1rAHv0CjULp04M9loMF5H+gdmR8oGccdy1fGpe0L4H3XjN1zuKdqBJgmVSbq
EDuqjVF8A79HDSUCzzNbb27mZnauh/2ZNBX68F5X9oZHfkalS3sa1zk9/KmUHxKryW2QtfPsWnfy
rsq65KNP22T6rrE0lpA9Xyj6wXOdFwclvDEqrZX7WChoEDxqY8WOdIEYYzQ5rlXXM/JHPgm91Kks
UEacaPyY2eoMxAY8R48zX/W5pBRD+vOHVZogjwZoJZCI2RpbK/BKr2xR3TXh/vH2yQDdsGJJspMq
dAhF8BesJJcmJDWOrd6SZ5ECFciRTMjj7n26iCH9J5kxyhTsVP8hpiV1PkDLHsuJWr3UBnUys6JV
QaoX+VqQdGkUvXYDJUmC9/m2DPdXMSi1HjIEsjInQKFh5uwv4cZ5I4GiO7uNiFIQND5uv1ppcn2u
NLWvVpI0nTKOVKNds9Db+9fYqi5vlfaVMdSjtcMZs+jUP9v9KXw22ncyiMX3i9Zl60lhGtmvnXWu
2bevjUwkJGjug2rdYl0fGk6dIAe8g7k4UrCB0f123h2zy4XCd6HSok8bMKnPnnMsNFdVi/r+j0R3
dELvaKNAnf4ReTvHHuab19GdbJ+Yl0VVYtup6Dzp27ehRMtEWbPWeTyL3AbdV4rxHHDBnE4BU7GY
iKaQsCSsXT1N4tNCG/8fYPuTdBupqW1kVkhDD5YCAonktX9DL7t+SGZlIY9Ui5JeeBsFeNT0lKXm
OTqWaHyScMID7UH+zP6MtSuBOsU1+Rrk+ZzyODr9qjwBIth6+6uifWbwiDyfdhp70PKCkyHTKtm+
0gVMDxrz3UNoWAL/CWC/c0V9WEcuSabJfQkMVG2NWJXQM/wwU7+vW6Xi8n1emgArBncr0A75wi/c
t4aNGuINa7uZSDHafjgjWSZ8YVRFqvpPxDZyaUculV1p5ZFRkXA3OTJf88Lq+I1HvVuqNKxbGTzj
RoChCBi+mxuZWhG/V3EpLLH6DzfDK+xbzx+Ifezznca583x/gnrBO1T7lTjxwY4O/cR/FUhmuZvZ
n1UYAKcLqiWc6wr+5iOjNFkVvJtXv1qDBD0ESlotSshKfbaJAQdzzyoYCaO8Ai/KmLABsql/qxWy
GhSgOjY2lY4+qs9HYGO0/7ITrbtHH2VsB90JjaBC5j8zKeFG/IgSMh7pPykHFREFUQngtfDd/BiG
xcGgiIQcerWCPHVXfthStQGrA6fiTpKQgrVJNlj0Wrtx5s9VR6lCopVwtnmSGLHVSKRGcqL/Sm+E
h09A0jDXmfeN+MeTse8jE5mUFOdR9WFXQTXar2kBGwepe0urWHJaStYKm3STbG7zwuixeEdSdyd5
IlHa/b3WcCe/6+JayhHS+TcZLCwz2nalufD0Pjsw1p3/9qA5qguiIk0dIUwFEIDS80tj44tYQ9RZ
eaRbs5NTW0CI8cCt/bf/db0IAwjVdbnAEOg7lzfLqASN3o2JUNWCBfrMwD9AmsbwGH0DeVffVwop
LDFHwVrKEWqrC2bQ5qsEUppouikF2gAcVk1O3Uzi6zW72DYBH4Yn1NZP41WvMTA5orGcZ/bhI8Df
5z/9c33tmSmMJ8VIx91u2eq4Q8ApJC2Vr2BMN+52pe5/yGRu/okCad99Rs0DiTI7azV4Qev5+j8J
CgjWOfZJWd+vgPfqu27p91ANNqTYw6GSFOIO0f11X9Rrdu1B4o5el/DP9hXsa3/ynNs1uNO7OLbi
DYNPjTtdValaVBGAkTm8pmM/3MvC7HXquLlEAwBLHo9PLK/d5A5ZGBPQ+PeTuEmB7LPmpvu7tWNK
DxuP8iRhVKtuvWeVL8RxeHKPQgsAMNR/B8+428OvW2Am3e/CK4zB5Di/9rLM/WwZqL40T4/2kekX
CzZE8w6zpln8nCzSg+nNhhZ+ZNSOHIsZsBvTRRGJQW+F4QJEvfIW9TR23jKzQs7pum5cuSM0vfxT
Gb/LbBLFr/MZfruPlU3m8lkY7+4FBAGp+u8JznhitW7HoLBoQMBZVpHoppq6ISTl3/oPhKNN/FOd
MrT++uj8UU0TFRF4q1Z7SMiZh59i3T6QWZebz9/eGZ3/3n5tPlpPyO8S3j21j3g6WKkI9IejdbnZ
RqlVSUCCTODlx8sqlptRjXw3ieHuvn1IapzBy3l0q7yt0qJUapkV583MxZkSMrzthjw4Q2c2Mnoj
8TnqvguTw63EynwQal92bfr0auVxepwpYc3LEZLRP0Dc2X17eMbtVepf4qHyTWx7WknV+76bVzh8
TRckxjvY6WYEEb5Z6UkbMMcHSl7URY+5G3XTlLsxPD/sWtq8Gd3yfcNc5DXmRmLZkKHPOKnW+WfP
6EAzjeHc4l1SBu00W4PBNiVb1NG4NUfArIO2F40/3nNY4H6Gjh+Noh7y2G46k2xVA217uZ8l7qr9
5Io81rh5Yo61CvX26JiLI7MYAik18b0jLy4e2kwNphcv5Z/9+pd+9s6wynfsCk+Hdr0U1DAQ3yPz
RXZ5mCbPzqNkQ3YVfRU1dTpgNHSrkrs+vpmTacDuPEdLGFAmhodrds/Og6qm4pzXBe6RAzK/mJug
UycrkwfHeZQHLlnSUCes1erIWtw0OFQU6loggmutx0x1ZxkC+zw7I2vXG97m/Mz6qlszXePUfm8f
k6Ss+b1LcJw+TaZ4gbmUUmLCOu6V6YzBA2wNiei3Ub1ZJTmgr1BsloGtXwgQAp47GE3SLrCgT8Jk
hy7YlV4xMD45Vob7qPiYAZmnrdVCApGv9XN9+DOj5n3NmxJ/qssbdW01fa49aK0NTeHhQ4Bg6oPB
qXF5dWjtvoZzeNFGAfvdO88YfBUZuE/4Krd3ZTx0UySkvfQZvJiJ3sP7e43v4Sp4Pl/+pf5pFtff
Rzmozl5xoRcnRWJRVCs7J7P1avRerTK2w6sK4zTXt12C3Yjuz/XvJvPsRtw7flvc10N0aXdWP/r0
pemqwfZjiywqhgNAa4TsOdO/Qcstd094oTTzU+gIFpeyD+IsQCSqYTTnInvFMscvruSfpuuCCh3G
50NYt6Qb9wY2l6F1pVvpFkR/ZOcFuAnk4ZB2gNc7cJTd/8D62DGCKsC+CV2syoACGUT3NisNRRy6
ZEwgpG04SK+mERPkSsnFR0CPkkmZwb1nrNA3sMqnLqMF4/fNedQgCJK6nu2U5PxtJdEobh1QvGF5
a4H3+zcGZNSLUEHJgr9Ar6YLGY+S9wid+Vcbe9FtBXo1C8PLUUchj3cMPRL71krxSRD6KAsPHVUs
oE6e8uwi5rR5jqk8k9/CwbyY9YpgVSFUWonh67awPSahnL1aW9RrSBHqzKZh1zv+1EmiomobSOc9
W9LlS1v3+vrtFlY/h6R12yPl7h4JISxCWIcMFrZerC204mYmuTMTnylwoUutnrU0BfzeMRg2LKR8
yYXbJuXXmV3J0fjJUEtKYD+Cw+vxGAv1UmMa4UOAguLZKs6uHhPZn8d6itKaFCMerpg3RBvwOLVP
Pn6KrS63hL8Kaa04MkzPQBQVBCAiYDMP0ebI+vnIfApi+GuAJBpB0YOgefGL3KtJR6qC4nqBwSTN
ayliqNlj2ISpJ+cKmbTHCv367GQsKfW1BfSg8kR3vGgX+jsGlbl8FfWOJPuIF0JsvTIrCjk8VDwz
rHlPMukXIeHtVw+D0xgasFVIqUDw8cZd2XLwHO7XWpvyEC4wpal0FCkCeUs5yG2BGueJJgKJFFz+
3eQkQx4/+jM/XADPAO6iufoQDU9Vq3gNEpcT1aJiSdQr1zAWq02+JSS17hmAEN0zCXgg1XYn9kqg
inSiQ3vpiftkwudEScKjKXsarqzmGe5+gvtSfDycD21Au7Dl1AIU8d1MTvdESCpBMfhHZcqa59O5
DyVKlLyXDVHJSgfl5vRlMzuFUJef/eIumJR+fGqhA0KpxhWD/AQkRCOf4U/+cm5V8+awbmbCDZUO
5wtCPcZqpwgoKRwdhL3G3ODFewTo8n5QZWgbxNjGD8Kxpbd9/ljn9pk2AVkZcTCIe1e3wIhSiEsC
plrQnMjLmQl74isyuIFTZ2KvqtmC4G2BDdczMaKUpYkrJJ4Jc4HqFak28In3VOOk/BxUgfSUOikg
Bo9H3Nr94cVm1enWPRj+4n7CD827MpJN1hRbszJWLSkDmcJSc9e1A52EtPUAb1WzljrKJY/4zKVS
efCYN+mVHRZ5puBYsAOTQPOgqnhbpKut8+DcEcqh0pJ1t1qAe2aq5TTrVabCP9lDjRYzUN2ZrO+p
Sk2/URKAEN3uDgcVWJlFQDvVfw4Zt7J5lz9o8QOU9yHCSP+IFnKIuKls6w7BhgGu/a0Z9MEZ2K9W
1676J4s9jYtlCSL237GGOO2J8UKgbZfiz5rIE0lmMWq13SmEIxpQSAyOqt3ioDhArpCUVHKVhVGh
x1guK+yPn4bIbgBw8e0AXVxAGVO7PpJidIbH5VgSitRBJg8V8MFZEb/vW4BbDBfxvACOanPadwk7
kY7+7EU+i1adqodrcz98YbJ2Ge9+H5jpqIH28XTE/j289I/D4zAeHn9e28KmsXzMdwEOs/7Rr5Ix
DL/D+ng11up8ykOK/pa6dirtGOzKypQjZ0QAoP5clW5lPHZkwifUS0ZQZVyacPK26Ta08OirMGx3
Bx5EoYKiTkZ+RfJYVK6qzCzT4eNPikNpd6oFReLLwSA+d0b+l0l4Tx7jjAqzDTXJrhKY9dmjDG8d
9jqEUKbZP83gYb86Es/Hz2qMIwrITIXRaOWUGExxcg5A9rpL1JHStZfclmaMX+0HetjZq1od7Tre
rE83DXQ0MBwsQQ7IG8yfW7F5W1R/Hr+33xWiWNvGtopxIYnQkVatVovoA4IAc4BV/9r1DcakzLYB
04GunxvblJMnkiUKwDYFv9wcOLJGIA0VAlb2EDOEOlR6gTKeA1UwQF8nVz8eFqfRpDws9W/4jPQb
V8cgoINZDCPcMnT53sMUiyDa0knzzMnaYKDzvOtRY0ydgXpshmo92idl50snpS/96tLCDBtDDXVp
POM4OkItTLtQJoMyDiXF1ml4YTT4OEbOobcaMItCDF11JTiVdPbBMTgjdIQmRnjlXyXIxNd5yVE0
VHYSe3uvMmiMaoPoZhmjnd4Yow+ijAxW8o2dVTdFs7N7DCKzdfs06/xcsxeFivNxHxpXZlCln1wZ
FDhK3VL3gpt0Su0vFb0Gm+HJv2fjC0/NG0DiyqnValnoPQEZFJWi4XlDNuqow3ihhpNAUqmYdpl9
SzXzk1WPMpcZVW6i3miKdatsllb2irF0NSUrmYZwg12OeUBfia6etdyX5OmXGdPK7Em0+8GQZ0Zu
15G0ZRExaqlZcnALAjfgJwbIlWMGZ087mxJQCNf3ZoFxSsBAzlHmL4YTGAJfjIIO3j08735fi2gd
zaJZbXKe1yeVZW1Zwhbwzdju6D7XEU2jn/LG3DSa0bCxKW3Lc2QaH9PqnFGr8rw8l4/F0dv9JNuj
V9zo1+y99+bTMXtVVFrNzAHRRCZLIlE7lyECLC6rDB1IVUoHRUmQ0cn0qkQSkTAgwqehsk8VS2iV
Q2IxPWYcPNy/fV0jw38wsVDj+jJKPqj2Lts9Klyi7H0g6ylpliIUqowj6TWVSIwz+xFpfeophqMk
LUvcarjs2ReZ6mCRKMPEj6P0Wom0DN3QJ6BCkw+06rVG/z19pdbKgaeS5d/KwveabeYboNaTjMkJ
sUJnLXOzlm96FQ4MezyzxhIwTuCxHANKVfIIoRdCLuYN5VJSuQTazlWoPtm992buXpPqgs1e3hK4
DGwlBKiswDIKNWDaq1zCj/+Fd9z8NppnAt7XDc40q5ho2l6hit8hg6/3TbichbBzcXus26YP7a3J
oGhleACyBHZK6cAxsXIgZrvM+SAAQ9e41FlATJpttG+KsmCQu57A1SkE1QPEF6G3XD7RQ5ohMWne
R4eY+f/LRII/DPVl7Iacrao+oiA97wIRAVjn1n4/O+915IFuR6UWo3RIfzKNSGvRHGBZQ8HGLX7s
HYx2NFhBjSh+GKHK6QyofXKvK8ZdqJdU2BFGeUv3Nhu7AHUmPGJ9CFqrHV2tgJxVIj4b/yH48aUD
S9+/GvKb60RTmg67mgUS2xju4IPX+rRIfaO9+pVjtLRY9euKaJDRFy27MDN4l6ly6ldUkZh8iwgd
UC0mKXH8uzQn718gMOMnnt3KzRmMH3g9rVmAny4PmiD07A5dvgC2IJUCLNK2ymsqeDxh4cegeMbI
l2u6J9bKgbEV2OT/ZjsgtKMXUnPeQDhEP3zcUO1suOu8bFCti9ssJ/4PFcYsP6tkm0d9RGOgyp2A
eMa1LU9vlBStoX4rNYeAVQElcqDb9EFbbktaUadSQL8chlKmhl1lHz149+2dTV57qvIDZxe8LH1T
5JWXT2LtqD7if2Xyo9Ydt60PFpkkoXJlUCZX45ffqLvYRd0ns/LBOwSTzBrm2kYjcjL0QmYJCwmJ
jtlnzpUQHe3Nq4x7Oj+682B2qFzcCNsUYeHiNP8ytoIIJRYAHy0yaYA8SS4j66duH12RoZhbZ0ON
4OWpf8bA1kdztQzJMI3oSb2ECspGr8Sk1/8iI0UBEpbPh9qNCpkJKQ22GLbhC/bqmMG1VeyrEH50
4AoQhOLgjbyhpmqwZiRAPXzTuz2biR/Dog8JCCGKDpKUpG0nwgv8DVahkh5MzDILy4uXlNje5VmM
LzGpwgNHgGe49/PDQI/F6Nxlkvlrbku7JjKaZOfx8D41BrtxNKZCxOASHaAirKVNOt9PDbqB6fwz
X43O08/8PD3+yAb7iQzsw63X6YD5sr9UwqS3+GmyP+kypzbdqF4UHP1nRyLpO57Z/xEcb6AlLUc8
JXN1D7Irxw37KPrfJ0p+QeQQ34NHeEQVUPMWcrEkNIVRdnyoLHPl+nuL8gN/ywtkfh13T6R4cQVE
FBVdtIQDgTRwWV5UzPyQEr2dT4eBU01FaUrknc1G1TIN6Vyj7j8ivQYakBTMWiWsfapFWVsxDzgg
pgwODOhzI9mMFb8JJcxwwaattGntAWDkIxUIRGTTXLEsdqjtxgiok2edCAf4vcCPrI/rYyCE/HbO
Nvs7WjO6yXWrK2Vb0OIn16evDXDAWpw9pAYSOHpfbWJVAkqvtZbQqPPojHVAlJ0zMiE9dNMOdlDr
mQOjW+/J/9QE2aB3mKXKhvNDpwNnNX4qtVjR+klImFX0LdBOyJLSejMMtQxgsQHVL5BzVSmDuDJq
sCjHkLLqgA+T3YQ5mK+aJW8a9GGCPl6+gW8QBrYsfMzdSaYT2l3KVCRD/USOmq5g+zXTieE80aJT
4xB8QdN01Oi0ip74zAOcIdv3xC9C2BCjJdDTGLnitGNgTaATMXsnmVK1QUzmQy9WFgy1Z0BJ6ej0
Q0hZ6uu5qnx3Jm1OnikNcLkw0Q6b7Ftl/0aAYMNwjGnEFVIyBqjDkSMAaUZLRs06az9d0CMWc50G
YUtWZhzcL7kXixptwA0a8IOqB2KkvkplrFpLJ1eXGBYRvA2Z94l+YVpfCicFVan0NIcbgpxXAr/Q
p1Q05PSHB0WiCgTqRW4JijAkY5B+rrcnk8w/AMrvT1a/c5l1oVXDw9C8Q/qVOvDz8lurrRuY5bKw
Z6tR/LP/+diFuUJ0scOyl0nuDo1gHQfaOVre5U7D4WdMrtRW/FZV7mf6hSk02OvyvNwvd71GP+qt
hkSoyX4Scxjj3BeywairEhulNrBvAU2zE4ZWDzOstlRLiXRu1UP/ySM1w4oS7Ns1PBxX/H1eMDuy
z5U4TwGKHMCDfaSZhNAOURDSZefSk6urPgrpskVjAYPQ9657w/VxfmRUgg8qmMMSnHz4w8URY7wW
IMqAaA+AAvua8iamo9N8/b3+Lr0K5Co9HwgOcAdCMP0D2oMqPKi5cKV61wF6Oby8azfulPzz8j35
Tso0KhCS69X8ybd773y8H3igQQyz99a/9M/Dy3g/fE7v01VvcZ3GP6px040xOclIVMm8FJigyIw2
bJ5CRFhdHjpTlNcZznhr0X9c3ubXe/MKUClBuJXNTDvS++XQpGTYiF+zioaofdy31PD7jC0Q0Xc4
jkxkO6p2TFeI4AQyNP8sTAsYn1zq0qKFISvn0588xZX9qIOoQFZGyP6jfPdsVxmEEMVC089RhxF7
tR7RXuRZiX/1jmxtlHeohJCz34k4qE45CpXOKyAwI3JrkmCXe0qzE1LmzDKcRjt2Hd5zbo6ArHZH
ZK6i6T6IaeK42hBr6BDIYhzBP/JoZFZ4X1l6ZfBkBI/qMXugwNfYGBzLdGow8SCTLU3IId5L64kk
nWhBjOggIEHFQyBQFgBevHOUn5FixvzZWt4iLEBZFLmUpIA0awjW8SQdEFEfZ1W847RMboH6Rl+Y
x8PhuHcZfJnGYdP8tJVLZIAlC9Jsr8bCigAVM/l9zQeSZijMycMOQ23HZGLBFXwZ1SwoCisPrQO9
e5icOFYLRSWOBPcNchafaToa9n+i5HK4MHq5RjrkqRa5dVSFpTgkbUtMafCOqDiq1HTE3pPcQ3UR
cl3g+BdqHwNxtRrL9Ta7zS6zxhiSvHdxVz+PjkFVdECsrJcOkg5acUD6aPZQUjdGp6nBcw8rjPRR
2rSqKuDQSNeeclYtEuHOcQvVlIw8o/tJmTVgAK9eWbYugD7KMD3vg0mKfKfnyrlURhU8MxE65Sl3
4QgQ6Anm+8Vzt8gT012Od6cIVhl54kzk5S/od4ZeaN6A1NvhdLniQGcMb95G7Vo2Xikc90pHsIpm
b8Jdnm/YkY+MALnGYYiKEEOyp5/Dz8e64rlhsv+oca6K/eyVOiWUhg4/uYixGIEiHuIYVNUUgdrG
qpjf6DirGK2g00wnGDiY0pBdTHvYu/VAABTZ5wg3zHghloMGxp+9ArDGs5+Et+EdEVsp0pa2he0T
BhSb2jYKBT5E4S48cWimFxEU28wOlD2hZJDcI+nAt77ZJ030u7A71qHtU788G1PNyNg5KUf58JMQ
Ildn2sK4ESusvOiClHrEJO01t1aB9C0niRYxOz3PVogNCW9X0sZbCho5heY2yVWi152nWPIf23Q0
baJxAgFsx+EXWXzlzYkHbNsnYw/uw/NQEfEwbhfIKi/BzjsFgvdFUxUJ8Q65VDmCNmdVJCoVee1p
v3acNmavvd14WF+zE9GI/DhftEYYhmoVmENGH17O1Trgyd0Sy7xaNW47YGGi/t/n98Yqo1e93q9r
7I6RlHyiv90faO4B+QEo8bQB/dOk3j+hK7JqkeI9SAlugP/iSgz7hIUY0AzeQPJ1RKHRQTT9d2Rm
gyq1xbBQqqEGaI70yIcuq5WYP9Jcv95GBBoigzQx0j9cVslQIOG7TFSSDuH6RWfnAafv3lZc0r4A
CYCzmsN/6VlhCdHZA8YX24pfRr5qeeYULFez1az6tpDu7K38oys8+Og+fvegwnsXJiMDDNA3VgyN
wb1DtuYBT6H5KYSXk11iFQPQ5sB9fZOSXAGBb19b8PWDV+kZy9oI89zRe1AYpX1wveF+Vh+LKlxZ
UN87IIOL/Yh2cLc6u5LMI2wd7PyEyVql9GfUMk7DK4IdCdCPZtILaevAcPrj1CrPj6UWM2w8Utz/
tgkj9SjUnPQgfWcaEN30FW9FQls5GpyU7rVS7jMKHtp8tAmxRYWHbq1vhqi9tPqwmdT1bQDBApnF
zeYuoD/Afto+uxTY2kv5nxipn56O4qAMGFnniMPGACi8xC/I6qLC/ICw43VamF+nn7gFH7O+ifq6
ie/T3bi2qWxKm/inNlLoOvurID9Mq/5rhnpJWMz02Ce5i8S84XZ97ODeCI9TQqpBtCt/juS8pVBd
Q9Xq3doNd8PHFAkTMtgtZcttixLNnXIGmhplKBQoUrbN99/BdnpGLX8ae2rFftgE7sjSPP+lzuWW
9mZUhzPsLwNC4LLlFMyGzQi1+0YzgIJpgCzA4ECceYSArRRjKJ0vhSFIOv/r3Tq3TiqEoVv2jz1U
1nvwJXtgLNi1vhD9itELS6GGRpPaQgMqNERgSf4xS+ewYuyi8yWn3IeiCb23OuqbXV+eFo3pa/ga
puPYjV2IifBfa3bqHZBVdI3Oqa+A8UIKY/6cMjg2rcxrm+/2u61s9j83iNwIkkGNrLQzgGK2Ue15
9MthOVTgUvevvjBQ0+oW6VVhU/wGKfkigcKQFJ8jnGWNRLh8SD4wSSSQlHBe9AuXDxy0dVwYAGiZ
sx3K2h5vUPkII78MBFnODtUnp1D2PnoewuNYMvnCEo8AmVy52iAOBDXqKBOoohY/mEo2QOR1c0Ji
KtkefswNu9C/MlKJl16rxOt1n0fMpCPbM9yPWS3o40mX4C3oCMm5E8/dMBoi5xz3LyGyzIQkIhBK
+VUfQSFUfs7SROOZX6cT4FatX+k/fXiiKsXFCpX9tGpU5LIgniFpPqsS9+vj8vC4Ps7OK+s4g9uW
M9yQtCJywmKkXoHKKAya3CexNyljkTIHfOLcsUvhXrRK+GQ/O+eMxW2yx6jLASU2G52JKk/UezFu
g8ydkmcdl+Vt7VhvRgWW951S/s5YEQIAUf9bWla9z37wLPSqTkl8aSDCwaN/ZiDJfrLBQ3aFMlXy
koJdCA4MDLaKxSU45gE8ssj0LTpFjUbFPhZBLGmzt/vDzVDlVrM5tO2evexqQlvQ7zxtt7q+/3tt
+V1fwhwesKWHDAd6HvzXRV6fRqqsmbtdvpGPeyJg9Psvy2laE1mpMI0BuX0hF9D7lMqblPLiXZvN
dttx2hh/Xn3T+ns2v2FfQ0d9miO3FuR+DyIyKhEvL+ES2l1kS+yxN/R4hfA7mk5AHtN8AZfBs0TU
tnva/SKHR9voZr1RNzwaP2WaNKmByHW1HNYj1KUAFpeMH9D+ZWxCGjdwnWHa8lOh0zKJyxxuf5O8
a+30NStIQbDGJOqpySb5ZASE4b0FbKcYpBOxvOyxQmcbfR16o8CddM2jyWpcHVbDAhvj1T1YV+Ip
iEZQ7kZBoVfolXq1UXlQ6R2n1cGZjXnXeLXLp+ciDi/BJThBXa4O9tP6SF9VpMum42F/j63GRLTz
r6MuiDFVB0l7zXeI0nDQyCpp1dIva0bXsh2E3H+1oHFuXdLOy2zu943mLfFSBgNMh+1/v+UWhedH
QROaYaVHy24/XbmAa+RA6eJEFcRUEa0J4KnysH5uloc1sCN9lPsqnq2oJuGp3a1iCBex4N0K7dKl
baJZUwiVL9cm39F5nnzcEmLyDOeifVTV44XZIXkxnensAREi+jRXk2vWEcF6CWIVVLs/RKghTpTC
Yv8OX6l/Tq0aECTq6eCMe+sKNydtwmb8oolCZn7YHrYxNR7IHXv1qn1HkqW2fG3qyyNz/2R/+Htm
jwp9cGi46CIhKBCjiCu98kEDU1n0R6HA9N4VtnaGp1La7VGDkVr+X0VdjNf1WwGTrDaTQEgxWHHW
aZHpiICzW7s4kvJPdSSjEsNXfZ9zSGR7Y/QBPplHkxTxocUMhQG1pD5stFTYU3truFaTa+KbMKaL
5JwoR7L/I5MhJNIYWTKRZK26IhXdSKMztICOio4njabX4uJCTRsY9vfaPPkNipQn9lKqdWQ4C6iN
S/HoUrfe8zeaNXrBet7aHzolUMS4JB89rps7KjZNRKxOJsuH3kYjqDE3ikaS2XxSRi4uyB1e1o9Z
EckKSHdRT6gucr6I7DIycrc6lKA2oxIcUPvS2dHZU5vY6SyyEeJ14D8Bchh2RotJiPL0BC/YHj5g
VZ0tl7nX0YiRuk74wN2xFFJt8feLz/FB4VZKRxBDZvdARYm5+aICTR053IVG7xqg5VM//g1KNyBg
SDxHekYRp34/uPTOgxdK+TW/5jNi+GQoEuFtKLsroGGJDB+4OjjsuQ8EaWPvso29oqeWJaK4fm0Y
g+Cgun22qos6PSHDS4GhOagdUR/nif54R5BO7NRxHZLsruYWNcaitrTwQaaEszNyFZkI9Ft/K6i4
18gkftiD6ZUWlhd3yrS3d20VaM+iccbp4ks4kB07dlMfRWwmrmtg13X3470G5/ZrsE9/VgAhMFZD
5sUNhtP3f/Aik/VnvR+8QV4qAQQVCnRaTrfFCb6wXwpkO12DHAFY80aQ+IiwsZ7nzre78r/db/c8
QLgaROfjJpwS6Zepfxy5KwYAhCvLoacCcHz0Yi+TpVp8nAsi5Regq2K/3K8Ny30TjiGtRZ0qGPe0
cgCzVHMrDYvpNldpY1YGtS5T6KWu4Ze6hbA6/gxReJ0VFxX01HSY/XRWmCF2zrDnfhnz9rh8Tlbr
53I3L4zNaafMZdQRuwaEdcO5eSXgLvSsqbFuto6KyxAlvQkBZt/7ZCaCO3M/gy3OblywXLFLwHmR
o+4k0uzKVh4Sk2cafGolUu2CZ16z3OaMya0as0IThCeoyclt41SpbRHY9g5+ASNEAUSnThpR8ciP
p4zG4Knd4NMndaBotiktF4e9CgowM3mzfvwV1+V1OlGHSrJqEbZLK+TrpORGxcVoECToPtkuDfjT
pxkxGrE9bxIuNny4zN7km0odjw5JNW3ef1bzxzgZv8JidzSq+MIE920u9vLDrYiq86n33kbHceLX
Kf6QuCLrYZubldFDGFcX4ifSJR4awJg7hmcLMGnUXkk89VGSYAWIDj9hNboE384FUBSQtH8NxVwR
j+XbrfswiJNRMvpO3pPK7M70+q5n9I/dh18LRY4resXfaIsZFjGa6Ax6RdetQgaY+QTggwgCcSLZ
1932pTPbucJ+Q1L6GVQQ5Zyn0xNqhwn5+P3abPi4ptw6xUCp58qRx6SqTR24W3YuJJ9GD+VbAh56
CVwuxP1Y8fJfLfjPbAEI4MRMo6cwUXE1OP10RpyyAa55Ex0KEAJjzwgC5JpdE24xtmyjewkYhGfq
bCy9AuLv+DK+QWcVz/8K0IPTRYHebSeFg6zS82ZLY7zgu7JFi3oJfgFaKTdX6K+AqUt7f7TEGTQQ
OHx0iOdBmS+IOXcJWuqKAwXikPRtwYYbyDw0UIDQzsG1ZD/JQV3CQNzVYXofJtkAetWna1I9EGjh
tTZHDAWOhB+rE/+ZKYRL9kIDyauZlgxW3raY1nS2iEVZqMZuawV7M5megVaEclEuk3vhG3k9dxFe
Wa/FBswPyMHqoCL+xXUogolB+mDXTEFhVKwKE4DpqLuabxCwJB+sFwr5p5+07WsHOeNxgCwaQUp3
byfmYB/txFyUmFluZrp7h96p96009x0A6RJX86NDo+X/nSWI4VAGflHpY2fes7ZFeqkC2Am20vFq
ZfQGFIpklnxvFQZiLUhn778tFN5F1h9WASO2xYlS443Xl0Csb4vMt7WiWcj+ZnIZ+DVs2jDa2g/4
xGIySkFNOoQF1JAUTaSrwQvhMnRGkODQfcjHvNl+Mzj/biW9EterxHZaYnNizry9H5A+jHSJ8gsE
S66V9DFjYg9I+uguWLu5xiZhHmbHnZ8kHROaop0CK/fC6lOL9MRHDq0Js/FtOZ8B6NH008562aof
Ia0RbZ7IqEMPkU1CdmeRkfCHsdnp3tS5QbR9U3Iw18OdWMTlJz9FqoQKi3IgEMujOuZsMvaDFJ66
kw+Yr0n2rDjCYo/0KYso/h3xOWOO+QKNABy6Cx7E0K+AXmB10KFcLohaOZ+8HYMScc+h7z18qHVd
BtFx4DuABjTXcETnU1/ZQu7hJps9HDhcpqX4xfLVI5Szt4pRoxAuBLFBXMgjg+zlIMlkxuCJS0j8
YiDPuukmNJ6rnm7/gqMdrI7u33dT3EQ/JyVU6Aeiz70LD+E9eILt19kiZWUn8QcRs8iMOcoPbm+d
JHFxfrF/VgagU600sdHad5X80crmrmemhQWoK7gboTwNGl0ZmuPq+DuqT0xauEvEBpEcV9ZzoMx9
AaOuOoCrAPyPaZHX0xjpRtP1fLaU7Al+Fe5Rh++Bgr/Az8Pw2k9DRGOD2+DsJ3T/DFA8tSBr3tWl
vqGcpSBeaDLv4NCbpeeGa9ZIXZazy+yQECS+utHOFTcMy0NUasdXwusf75xiyD/wRfY0uLyyxWag
iBHcgcrLCqzpQdezCpgnw2EKbSYh9YsFdVe8Ql8/XpwGsQN1lLwKn62g9mTC4zJAj4xQPRZ1WdRv
OXUPXapujqufNYPcF9Ofja5ic1TdHKir3p1DcAhqmEBNS6NvqJe6g42OSjR4h1h8AhlvDGwAituH
wY3+W9RD8J25kkZ/1cYyh1CaUxZKS4OBH7obwIVZgdFA3JBbC98W2I4SHZUeJ5HF5mbEcOxueAnC
9syHY+WnBP5J7s3lgbL0JPGgcIbdPk9p42v8QDFId67ChljKa1aH2gtaVVLjgYdOzB+MtlkxsYPA
CYWTJ++jmMH9wzondiiMb5nAz5zGycJJvbXzyRJTVDBURkmQdftpbesj3JjZ57UKlM7h/oXiqMqE
hluboLM7fPfLYxmBxN3TTGlesV8JdciZZkUPmL1KRK/Yy6E2SifCiRycCoTSuz2t44UCk4PF9PD3
2awOr6prBHk6kJFB3AJpVUKgUHB4t+4waO5YfUNrGL+JqxQMuEN4j0Ti7lBhqky9rRP82NCD8YyX
h+4MWjvb2KlgT8sGWnBqXXHCD02UeZuigk9Ta+5zWX796fT39+HisDHYsyf4PtZXzd8pdld1Glsv
74w40pbtcYQi57E9IUZPtIka3TvrgY0xD48aRUq4VRL3d5Riyz3AzeODrDwzIim6sLz7WR9Y1UhV
TEaaaJ90Rp26e+1kbrcv5wKbXHkV9jp2p44figJ08W2Ntju5gyA88ju42/XJ3f6vLYxNEOG0aN2q
ThxZn9mDFWZDp2mr43tCnCnmXs0jt655TB0hlShdgie+olPY8jyknNl4sOOdyWqq7vuJe16LScHx
Ur18HXlj2uT6YQzFCdRgxP+YOq8lxblmiT4REXhzK28QRnhuiMZ7DwKe/qyU5ov/jAamuwdokLap
ysrMQtixc0nIKXl3GhDO1IdcqVB6PDyNjYq/dW9pKnDxLgT8dxZNOdiqxHZLi2x6XFrcVgAm6t8s
ZSTWW9W4GpfjQqfRHD7lW3WHr3jcs5LdWbcTZoUKSNpG/t9WcoMzWCXVgj8LDRXKwKNBHwOHpOza
eyZXebEHh0L7XSUhnF97avBxMBM3v6z+XSeak3AD+csfyT9F9NK9eC6ZNR1FDrh+nY8onzjja7rK
NSPLw3ldpzpF5sOk3v1xj2U8gh5XG7xalGoua2xd0YsM6/hvKZiqp4Zd6l6adJXoPR0m2jZtb6/9
6JCu6ls2xUQ2bywAc2qCc/yU+XbmnvFWrmPPqbBFhzi9kDxBBMJDzXrRR5ZVJdA+9eW2JT8jQwP2
PtMGq+SowKbPSY8mSqwp40SmBBSuUN6IxSxNbR3k/3f2fqym9Pv5E8tNwgHRM6qwJ2SoRlNDqcgM
VX5fzif+4D+2NYsIa6G3dmkthyxBzj9QZ+hgfIbeIa6eSLtqYwxth/owlPCLv/WeFNbUKOpqq+wP
D7p4gFaeEnfggagC1ohO5Bjq4vaD9jM50gxa0osLIqRLzbuRuq2veQ+B2R0a+YPNRdsIXtgg19dR
BfEChuJs5mmZ7kkdTQckEvaebG/JfXiWnNjPqGiK/nF+ns+Wt1Xu5cTX7wIGGIA5W9djAV4GX3sj
Uxkhur8AjRLEoLv9Tun9GXFJmyIae9iCUkEc7Fwl+s33tN8zH5sAI24wdqKaIzopMWXRzxMV61BZ
VXTUu5/6MUcnY5g3ZW/KCPg5j2GGr77AY0FjE9iskuIrLeKM8XR1kcrkzAqrIbTOsezDpjuGh4j+
CUZEXPYBJEN5OSMSZLOmno+ComaiSugssFIRH3U/qiIh4D8WFbvTKQAHH2DhQAtUhZ+sWTSrOjZS
4h6K1pSxeBgvLbZ9xpNCsqzE3d+acAEo90uURSfL8D5XpT9D0kW3lmZWdUzvstrywB86b9qMEPNJ
LkIJl3rs0xPhiHcr6o+lSKLTOfBRyhZm4fzZGNXmLTEIDSE1Ama3oItDLFW9m5o7DBZiSGqJOOrz
ItJKHNIwIReL4ZGDSy9mv2KelOfPgKhBL0Gmi7WWGEUS3/zSe2Gzh2YjmnlFcp1zq7NAegLnh2vP
DGg2MXNrBa0NdTG7fG8fWTqSbarh5LdzMjHJqhK61JleF/Gl6PclfbrEBqpqYskJ9xKLbYrOALxd
0dvT94HFzZmPjOFZysqACwZJC+j9Oa/TIBLtOk0fYbKzKaFNxqdf9N4HNajKv4M2OVQNbpwZCjWA
64RL4uxtAmlGqOnCOwALp3BG0f7D3qCMB3sGuogJc1QaU9FeQWStStyzXYG+QW1RVmflv4zSV2Xg
wvdicdYuITwsTUTtV7jDberQzoekaGQwSia3NtzPkJjk4Kxp0r3uIs5SkHPCc6g0nnXp+ah1nIgK
g1GkVF0CB8QEBRpjC/OUM6v6nYlFQ3fpP5Q1YX1Y5YAx0Bdz4NN/dd+9xigPf782SgYVbk/S4Xlj
npvnRrB3+PtZvpd7ZPVNCkdUhvDd5SOpDojaIKxRHYNmkUabrBPUcajpbPBWYvBhiwr+Dc2LUjbV
i5tBaWE31YE57FS0SJnMcXVSqqCkY+yv6bJ3s4rtSiT6QCn6xOU+AvQ43ytNX4vz+rxmLfwEiD4U
nmJUk1KZWIg6tE6B9oLNc3AKiqsKPue10WUqF4Qbhd2jU4PHLJyIRo4U2k6tlA5IdevQVc6kqlYj
rsXlTgWx0H70i6v9/OQ8Vzi/dQrKrEia5G9Ou7G4Sq9XgPeGpwiOnpMp/FlmNy4Df1bJQR4c9Gsf
YJ4W0AizGBa99+DWew8uvfxo29305Fa5lejDS5uPi9bE3gvBKSPyNggJtP9tHIWiSibZrRgtCqh1
0ConqnZrKFfUQlsADsDXWqSOsg1BnGF9wwxCmkPNHwyXuw8U1rPJYaDsRAcJi2SQ75NR9KnWSJ1e
adU4A+pkohKmLLfQySKbqYU3Wi/swmenOHz3i8NH/Ow8O28aFz3oTaLj3sPPGUrrkYyAVkv/Jg4V
0Q7LyglAm6KgQgXeVkqohKKgFBSyjxgNLHosQapiyyGwyvn9dCr9Wv80UvSrAxEGMTDIj/cKOSUD
5dlV4ugaFdEEMc0W8g2qf/9MNyhhhSXGH8XKHW8p0x4lq2R1p+9odJvmRq+uAuMiBoLmm/Wdmh+u
xznOfjV6BYo39kjmwaWtRkcBPz3TA0raMalvETMcY4MarWhUvzScufa/w3v/Em8nOjOf/rMjHw7x
R5Po0r32SiPaRXFGRMe61Iw7fBlY2Jv2Fyu+PcisABthzm8oLTvcneKSjVcfZEvyERrubeAd5i1o
MEjycP0koCZbIWL/vs3coNgmOIOE+V3AKoDWJIEaZSn0ZBWsAuBfHfF8mi3uf3WATYGMCqPL4aUN
NtI94JdZ9OREOpufnG/dOGE5CDjilj1QIU+kcyBT1BpyJhYrWfVgrJLZX4egKmAkxy7ofJen4TvH
6q1iQX5GZyH7AtES5mJlWHdKYCt1L/i4V2B48EJGv3Bpbh8jnzfOdCKkHwcC/acg1RpAP0gUcywl
TgJQzebfXh20Gq/AB0AqdVmnutj16auJJhKjFd7vE2tEOiWm4hdlgxfAvwuQ6SOkISNY1zMCr7R/
EZ0TCSUp8xzNcpTN2xOYagna/Taik3CuLyLbjUlLuyvAVy3FxfkRdupnUB89u+/uM/72yzODFnkY
uxStW4faSBFWDSU4No1884PzI6woui9hRnuiI/Oxi1rTLSIUpIQCTPqJrqQs397ZLtmIK7mymcqw
9TdBq3mk5H1GcoeNKv4oHMjuEo5ZW4foJKIkzXqVbqVL81E7365FdPpGv4rykoCKVqOIVzUQDlhe
ZodEqhfakB6Irugq7CfEWLGoP703Faj9FLyLd3ie3nERFX4iNy/yFFIg4Tayvc2EQYIg1QPlzd4l
8zuBQjpQIqBVUzqrpFTpirBqChE4q7S2g0vB3A6obnDilVRdrbKLmFmZQdWlq14+5cOd/dpCNYL/
sQ316mcaJN2tYrfYFRjFtgcNonMFv361VBMosKqg9f/gwnWF+KLYILlB0ZMfjcL1/zbbE9UEDlG2
oWafpnTdgW/yosUF0rUS4jWxIfHeaON6waJVSG960APn50r4H7mFJknpJrrxSqTZqunIBiFDKaVp
y9O2RF2axWYsIy7TZJH2K7NjlxVMPjigGPi1hWQIAMy3VLTcYLkhjBIjRtgGmvtJvzDcLT9/n7/G
MYXAP8Dn0pMUPdzeolOvSr8qklZB0HnapqlPa4NrJmSMLyROVeCwTbPbpMf0ZKrmAcBViMMNJKLc
ZT8oLuL70VMZMi8ptMLUK4SIC5GH3FDF2P/ZsuWVvPU9xPyOstg23IYfV0hrJnF5r+70SkwnMAUU
LdDbiJ7mkSxGWDn5VxCQfqrUVtBiggPEr7Mbad696ZsMFvKk/7aK1vzdu5e56kJgPd3notK/rwoL
woY7/f7AA6kH/Ur0xKwHeXwZmue+YDnIdnhHofkHE410/lNtFWRa2EiqC1W4T2n1/+hdEmehFMHG
TeLUPXR75RTCHTW0lbwrfcfRWeBOTfVQDgAtX/VRpakCahMtNnytnwmCAqdhvKf5q8BJXQpK1cDV
qlFrHYUhzg1sab1cA3McKabIlGVm30YJXUGlJszBrb3ZJYriF6q9h9GFJIyTdkEJ+HUbXhLkaGaZ
6Rh3kITE4KzT0lN0XfqdSUgKDiQkeQ+kVbS2gD4byBfN3/B1Mvl7/MeWFLVRN/GnpGmWleN2qBhe
FqKJ9Wp+rVPnS8ICvcmsDchrZKNIQsNuc4VbuR+hFSVmIzx2ERZEeEDzwEOa0emneqzkGzIYFxFa
mY9UIZd+zt16Wo4abplF7gJyIwymOqLnMovQ1aQdHyMXohTBL+C9TjxbsXSLu9GFswAm4l3P/ABd
LLAX9ynGw7hL0ZFXSLWJak/Oz/mqZVxdCQBkcIpz7q2tYyAsnzXOEckgow0Iyrta58V5IdGlEMbs
ODZrPSIjlzgdhWfDK/jZfYmrpSItdSX6+8pxt0jfZVUcdK9yiwouvbJXDmX3XaSOeE3HwJr2tUvM
Fic1hgaDYKlZ2w2XYRhGUyqSsxVSonEBPuMFMmNtIcfRs18ieYXhSL5xhVfUQJsovapIwgCnYHSJ
mdVlxK+QglO3EgumELxSH6Vnrz6dTQW+n5v0PG4LcZeKTwYUkL/IoQ+torknhBTAldUAxWWXqjtF
OFBBEQHQ3Im+iNDfyP1Qo8icQHklqWoKaHf0cxFtAaZ7Yp1LtqRM7URH0hOGY5Lm6OWAjAnyCvyi
rOJ1ig/xa3j5u6GDEeqy5/62fhEDdgFq1tuOjj0HrekY7aLI0fNj8qU9i3oS0aGI0U8QzMy4rN/g
x2neQ81F06hOZUIFSMBkVkZNt5ktEJIVMl12KfOoPsaAUV1TTklUBu1cX4SEIz/hAvO4nHUgFtCz
tLYyNtOAh27IkUwwJQwBgVxdB3UcqtAOeiChj7zUIfAWGAswOVgI1gKaBVsCa2KZOmAp8LQ4UNTo
7iwGUlfrguphDInhULwYKX9FfKBiyUKz7NK8CO/ctnpyaZkCli35WoxkUPu2cm1tMjIK1BZEtwka
aMznWFyhG5vnIWXx5shF0yyanjKC7JXzi2MvRr32K2hqMvdg9WO3zdZBrSiqUGm/1qhL7Bxi7uI6
oUtStu5sWipOwYYtYWCfwRyJ1XB1CAsQz1iWpDrE69jwL1U68ewkqjkxgTQhMWs3t8EOsWM6kbRe
dqnZs83BGLNlxVok4NpNCmyQ+I/e8UinQodXerYP5WnprsKmypwJJWIVISjTp2VYlYiB57tX8uw9
0mmGwyRdmCO8sdk9dYm1j94Y03zJ1kod92meAxX/0veW/hJdO5lWF+y/ErRB8SZgPmGteoU4cHtL
zrHesbCeOWa943A/rCJD3Q9RQsrKk39gAPP3QFw/xksXFIHW75CqcLdBSphSpCEw0jkbuvSPn/g/
G3dsvGO1+6cRAB3AtbSA4wvGZswwFttaJUGv+djZCN129X1Kk2EwCTXQZ5Dec0dtUn3XVUoVU6pk
hHcrBNJfLrOqSr2riEaw2c+p4HxcJ8pR8VbYmUx7aHAHQoWZcZ5VRqtPimAIrs2Q7iWjdON0uz3w
fJ0ubKUTbZj+Ky3bIZ7nPeasIyFDyPjHqp8HFTVNOHjuyxhTZvia4TjbW1VswettvieCOOHpTe6D
3kSZsHZmeES0epMvbt3GxiaB2KZAEbaSJcMgsVJUE9F6yagFvpeDFdV31jbFiLKPBkOjdvo+Quea
WXQ/PSR25Rq8pXzf56xf0Z4BpxMhKJakJkmIlzAH4FHxJr/mMOcMNRmTYh8N9uJnbTi3pa4YP5vU
0r6oRLalJytxun2jD6uXqLYI5W/ma3js34aaPLOpppm2byk/ZBn6+Ku7ADe4GZnlYH9wcX3fBqWJ
VJCjGc7+BbPm7ltfh6SNzRR0OA+8rG8FOSLJzKHcE/Ysvr8YDOJCZ/Pvj9HL1wR9mLz8McYpy/is
PApSKIf1CDSNP5XEIKP1AJ4opxAj6rusOq6KGYIBw9YkLvJeAHvP1ix8Hj2e1tv161Br3/Z1mFg5
F59fEOuae+kTRgJzfwglZQekhWFL+jPDQ2UGxJWzinQMYSJqJFOr20cbLm66ZhNmcbnJ6WRqoO7C
6lavlFx2yEQ6kYaI1vWaD0eFcZ0xDOSwOueyotsBUe0qen+maqFf2uyqnFIo6CBuFFAZ/eu2ljoz
Kd0tsIyi2vOPk48v4+A8gpsdpWppiH8OfiEePZUiizKZDJU0Z2oAbiqVU8ejWv1197xlzYl9pJo1
CDgrPabyV3NQCZTBE55xz2lX6RHyntyf2QXe041FdW1JMNicmRUIczT5JNik9i42v/mNhIErEwdD
4YOIOEL1KXHplqUl/ONXHEof0H/peUPp1ML5brrv/xIae+4vJlWuWYttDsrHaA1/gLidq7lzusvQ
W0P/YEVZ6921tsbfsXVs1dwfkRuPwTiezLV7JGyd0ZJv53x5w1v/E72M57C2fv59hhsU45vJ1hOd
9gVbjD0gmCD0lCOOJOaskhpXd/O2LD7xpC7YuWDv1UA5Hh2WVbLdpxkwHhhasPaDr9FdU2Bjgf8a
yzzKebYC6+LUHQSq1GrzzSP8/jqowKt/mIjY//CFEdDFvo/YnpVxQIDGxaHOxr6/cSglAeK8SFvB
zU7D61gUzYAi9IUZWMVpBLqqLOlgslFTPgyTgPNvDK+LJDjTEO80wimCQuwXHVwF+O8RXK0jv4AC
6DrPzsL/OWrjBMW38/PqE2HlD0TYfMEPws10g839M0XYgLVlhA0p4MI2PcIIe4mUPazzPNwVz2Cx
914pvLbb45vwRrqaSTi2X1KgUKKSM7QaS09WRx32MimoRbVCEyqlf7NhBRPKwuawq3h97UbYh+H/
SKXJb3hXSyNJKyPVdgof2s0VLVrFYPpxcmBxVOwCrKxYI+VZ/4D2jR3zsItKCckhbQk+sndQPuu7
dOc1T/DLxz/WRpX95LUrBlmZ1VXINyhRgTn0tVPtfffYLLVz3g9rAgqT1nA5WdNSx8LHi0VHM0TL
/5rhh5ilbuQIibQB6MfshadacMd0b/Fon4kwMKdDCo1DSDjYpe4FOzN4mc+umiChZSo7YE8fe9Op
BIcOodEVve/lYEIHTcrtxMhTFIQNBPmlYJN9NiDJho2L8wWbaFunNoZzg8L0fjHHm5vt3Qc/POia
h29oT964o+KnTbbivRMbJ0XsOl/zCt5bHsZ2QIkLgNdQPfP241zdKNpJK4rr9B97o/GQEIfRwghK
WCKaVDHf1ITsLSsP9nllToWXWSdD+eSgfAXMlrjIkQaHYIpo845Cf4iXzM8+L/mw/Xu75L1iAwnJ
E6LQc7n47axGGBW21mt437juXgZD9jda1nJcCxAQzqLxDRojJ4osa8uALrbgLP+Wwr8ElQHZyOQG
WADEmstGQqOquLABxWciRVVp5wte2pNqWtrpw+IzfbXpy2ndu4CNH7NwYz+vhrfeRZKy4zTxatGx
0ay0ny4sygH192rBXm+4TCFBCQEv6KLleVZosaITss2/0mwfOudoOaQF/XHgfX7mMbcsfyjcGfOS
1fiFans3FSUE3YQKMF/YILgI0bBTa29IRMzFCIcW4we3i5gLfRlVzs0HYSP4NNzq7+i5KrysI81J
ijc3Oo/vC6Xr06qthB7POGRclC/wLVRssjW6it1hf93NJY6GVq+Xs8RB6u6jXhgo+qgo5g89AgGL
1TAMvaBLPgdfwvK6yzGlIKU587akfcyJh0EL2S0Q66V1cKftKLSm49QC0aFFH/KKvt8XO+6A+WUj
fJu0/J2rlXD4qbodWgvTtq6PVDZt84raROuAtB6ZPsMz/0yvxg987KD4H8SwRpuzxF41TWy62VoR
RH6TfYuVhW9ORjRmF/M8j0ExF4YSLQuWQYU0dl4Vq1Cj/xb9R114omh0Izrj8nwnstpUWx2ayiJi
QbbyDYbtkbPxsZ9mCcGQZ99DGNJnoPE2fHJ9/unHfOW7RTNGTspJdp1TK8YTE83U1a/EL8KFOawp
OhiwC5bVPRa9jvWZ7ytgNLS7h+G0mvWrfoOln/rSb47minoCApzSYIb5eo3lh4rmPRzlPoyBfKAI
92U0+tuDWypba5I+KOLnsxrWnAf8izrw+zGSg9Gv0HIcbeUIXNBaUXo0mv0+PrLUgW8mbSrbfO0b
SHP8ftocgJzWjCnQ9B7gS98b617no0oXfQNOGOnwVJQ2T48n+fpG38acxtWqX0XYdm6X5sxmZxcY
s/dgmwukceAmiiqpYpfWH0tPAQCUiLpNdMCISzzos7NWd80cjAbmpuTlLxas9eOq0fFMT389sibu
e9zEzSGMDmkVMuaKjWkVifRIrZiZGt6sK/71N3g7986Q6H/YHVoE78tPq8RauGTsK2HGmXhmJXO+
sBPDg+lTs0JRNODWWF2GvhV6YZfwO/BOM+t5sMtddBqSIbBzBzadeHu9htWjkgGIU1gV3cE6EDCC
D0Kw7onkD3ypOkYPDLpnBh63G69jvLHFLDpJvlnAnvpizhCZs0TngUhYYuv6nKwVL4P1YsyopieP
vo/KsWdpDWFYh2MWYtRWYaSh6fQvLc26MV/6hGw6HyweRdNhrpHrtqdzMhpaIEf0Rm77bK4PnAoq
BOv0aZxW5h/YCATuI9/vw/S4mfGDQhiPegY+LtOMiafDTlf0k+nrYKRGIuqrfIYwwr90H21emREP
k7nWh6GJjxLCu5nruAZdRbHm0ATZ4SXl+xWvyq+Gg2NEK5+O4er4/DF8rXQ8i/lo9udsyY6kV0R6
tHMjxFPPhDlNFIZt5mB7ymScR9O3T39IzUstkpbDhHU4GSRsOiFMSVyyeCgznR/MeY6EZzyGftGI
xOgpzsPaPJf/oIM0J5Abfp9tZ2w5zlyznSe02xV+eGG1w86VRe8N2QjsYtAblEiXcb5OLTXuZjfo
qYkb0ZsC+CXjAbodxLolaAejaMiXOwflCjFAEPzdkbv9BRjEmK5pso3kGUrk+Gbvbgb6s9G3rZYJ
KZvClLem3Ru5SRd2r4c6yCOm7jHuAvqu9NRMJTF6Wz2K9iskLvzCNf8yftLnHJyeyWsEvCUEOKZH
0zlzQEzZs/8YjdIa8buCcGnpZfWpeINS5xCmD1qDHmQ0FbLSzm0A8zRYEAIfXgcAFmS15EcoqLEJ
gWwO3CCQcGPN4pJ0JmfzmSITw3WLz8Gk+noE6Cc6UwExgUY+7IKP0RtzPtf5hkdwcM1G0ReXoMba
p5gMJ4qDZ5rcIWwB4hBiRU1UrlHWdlV4QrmEoEYu8fXEJYC4TasvcBEog1uw+Mqk0eRJgyeFiY3R
O+BUePZjyiO9GrvTvrchCo7waaUvc671mROX5mB4jCA+BIURnFHcs+ef0Sma+WUjnvsrmjZR6cCn
m8h0F5b4Tka8oqerMeg8ichVKM0gSacmzzB3aSDnnFD6Pla/0cwvhIiuUQFvCZwCnGrh1+BqhmyD
dvKjW/Ds3bpShiR0Kj94eRNVFpSLXHsDmVxxsLAKGDwsszfcHJQafTA/9AtGW82CbaJVX2x7PtnR
4g6PuEj90h3fjYAwaO+uce8Up0zny3inBVvyevr/YtXPdDgE7X7Mos7P9RfRI43a4d30EVNSqhYV
R9QdZClp4wjZIsgUZCMuEXNfVSl9xfvp92lOlX7Rdrb8Yp8lh5c8OjxMOw3TykBRyfv1dzatoPR7
MLXjscx8Ry+SvQ7vEfxlyoXMYveMta1Sxcsk0rJmf7+lgOzNuo6FYnmqG5gPfBT31Cqr3HRd4pZ0
ZwFRhECjFnIciHbL18xMTs0LLHeBNjrEwFS6ptlAwq+jCHIJ6vaHs+zX+sPxFF/dgnnF0ulryfa0
4eKYLEdcWBzyW95RI9hRFShjrqYeM/JIldOYTNDU6fLjVlOM/DpgoFIsVcmUNojRBqedFLWX5kP1
LaF0V1eFXElO2B4kvKLajOakRDszlGk8XEh79nD6xk8Z/pTF2DmRFqg2I0hfXHuZgDX45IvGgjQI
CLkafBF9dzbxobWJM6xZeLM63ufG0hJRAec2C3bhFtcHv/i3wzHg6ReH+aGKT2KUqQGzQFeKMlaJ
PTdJjTOEnBXXwgwEnUqMqJsENde04pBRHVUqSih7pP37WGMEMoKOevmm5MkKv1WRBSdOSwZrLRRE
0yyR2G7Rp4qkWs95mq2ARnpb709VvJlB9xHwGfPRU886lhguZgCI+oeJk5DUwcVK2oXo6H37Yhmo
DVWenJ2LyXOpGVmqS+O8kbrgnsHJOgXKgCXKQw36EcjCSaXBJ4ND4IZYT5JvZFIFOJgUSL+oPi4t
2amhPuT/Dgb/3GGtbN3dKPv88ozH0jIFWat4DpdTkgzFkn/HdqqWBFrgVN8RSVYqSAkneB0GfJWV
jqy8LV2mhBSbP5l9ZtTZRrPcqnLUOmp+0JgkEmdQBBDveGZfRns3168Bkgom1c/3Kx5hQl8HcRQi
LDMorDbJKk901EurYniU4W/WGgCO6KooV02FqtZxIPhV4CrpUmovJQylNygaBLTWPsw3qzDzWqfJ
aXLhVhtWgTFKlPiRoMC1yIa6LKMoUkFUgDOAOOfCYMeKowwXLOtjeqaiKspQlXisI6R3wyF5aHZS
qAPhOFtr1/FdKIxvwwcH8OLf468xzo2/wzf2F/0H9hnS5GEvh90cLnRw+3YRwAQhdkZySgk6pPMq
BKltuMxfBKuyRqB0Y4Gay51H694pEl2HUiprNfwiRj9ttVj3WeR5PkJheEgUYDGiENkKwxkSd6+w
g6y5Izw6pzYS1OC9HTY2x6WUa5dWASwYPs25bDbGmTmNGtFTLWJPuLjQ+HCKwfNI1n/pwqKSY9EX
hakKIVckyho2Uw9XgdjnYN5hCAQynqJRS/qearyn7598EHTI90gUuHPKHZB9Bk+4MVg9wkg8X8CQ
9u6HqjZjpNL5T9STFXnl+6rc+QH2ICaJCpOZ0KFkVKflKGszrPGt0FfFTC1GKjKpwqOZL/mAZAQ6
BF4SKLCNZyNdhmZVe4hWiDqQ3NkrUPV1EXR7GYXJN9wzB29Y6GH5Hl7mxMlfaH+zaaVXRmmz+6ss
bq2f//GffqGNQWSHdp9xialYDTZhw6GE1iyEp4/5Zf0iyC1Ys+HJKzUv8OitmjPv062Cct4OotjB
PeN7kbPL6CT5J084sfqkbFOYlbB1xd8T30IoOafeIKZ+MFDkq9LgK4nZNGIUALN7MuzSYlNq5cSD
NGykaPumPkOYLH6EQv3v+Mp5CLLJz5l1pXBQf51ZJGxfnPKMV66VXZUyiYqVq9SYwvRIIdSDM5nO
0kg9SSxmaE8JltYr9jxGtHZPHYeTRVVt2FjgGIMqaVih6/f6st787f520LILZCMGPPlc+KPhM5sp
DinPhnFsfrv7ZnF6XuzmV5ptzGu9YpCnc23+7xFXmpW6kcTf6QOnmkvrNS1yTqZquX5lUE737cP0
jWoJtJ4hN6U6tz+b+Xfz8sGXsAJgc+8cJ1t0WAQu2AfXoyJkqb8GrWBa13RePbmyco5SXyYVJXRy
APQofj4dyep1MqSa0kqraonyOgk4EWkNHgjnZ2Y1Fq9eVRSJ1PQ4jVlx6+U2nYkGdIp1krV//VIO
vXj0EmrN3BLpTB7OYd6eYW8Dn7RCaPWFa4pMqq/VX2Wj7NB1U01GrH9Jf1WZRd/AL9UyLsZWne6z
xfg3kX4bBQ1E/DfwX/dmQ7AUKUJvR0abmfRHb6Lu5tjARfcQlVubr5YsER11Y8hR32FBiFigVoUH
KxVU064Gq8wdJTCWpZIGLhgcjJ8fa9pmsMM7qQJPoQuRCLZghMcLgRAsCNpnca1uA5YhSNNiXKtX
iFpLqE9IOWU6VFw6HBBs9Gg4jH8OTpXbv6zf8BNG691uTFPzMfRc15RBAXE5Zb1KJJDSxPPsNBuK
yR9XJeUqwhaaBwFDpXHAP3XAl116An8adzisJanCQ8PmtnHleSWF2MO5ci9f/gdiJRzPfgFxXfOH
f6mLoGP/lzjnYeLs/B3/pweykOKF2/zE4q1ndskXzPHVzUt27iJ6p1RvQNeij81RgNHKU8bh3g7y
7YYUtnkomQ/chIaF9W55m7x6tx4yfqtiKmZQ1AB1CFlDYuXpuynn8SeygwTFQkKvlAP2bG98XTD8
aOKzE2MDEssF6j7frZ7zRgsgndu2LfQ5ow9st7CyEbLBI4DUO7q5j4P1oT3RiMbSURLJAwtTb5x7
nE/vZl5wN34beftAhk3F9UvrQ5BygSAy6VaXLt0gZ6VbncbSD/2hNgXSF6Luvi41ZPnVYlFw5RYn
QR49Qx0sM+mDKBqEZAuZt/Ou+58NU6Zih3MmNqs2RNBLIHMdJV5dS26hqXucbTL/Nv/dhNQkXyr5
8M2EHBNHaurodueAG5SGWiBDgmMAelTClcxHhKUnsOF4F5dwODTLjKy7ez+YL7aHg7Hz9oQJQZmX
N3/NV3eGBtQ6PjllJbTzl+m1p/aaOYxvQO7n0OOvo2rz7FWiTzDrlfms6XByKggL0CyHDXbdPK6R
T6NuVVoagHQMjKSX0LkQ7R7wpvC1tz3iAzzICiPRrGg0h5xE95vuvrfvHbqi3b9ICBO3zOKhCfxq
qUDLXo3BVAES78vV6anhIVBzNpCPP36h+Wt+h9/hg8CmNi6vfxQkdMdfDIwoCBC6n/s7GCW7+Mgy
JFZ0Kmxn/8H7hGupq3n3VswZQ281J9kDl090FS0SIhJKZZJWNdLAQ/KLQ8A6XQhl9nTCv1c3GQ7T
lAfTYfEIC0QcL1emBeL+lehAfGCV8M8TXWF6EFpioKPXqJpMLp5Z95FkMt1ElaJfLV3IqY3B7v3P
/WLv3Ynv9xiuyTeatm2pLwPaN0dJj2LlcwCT1Kvja0HBOs6Ob//Ruce6vfqUZstYpNNlqGxeyiY8
hdfbeLyNF2EpWfYXIRJSpDaNnpnKBfytcF6bnAYsdM5pCmEa8QNM7Wg3/czV1ao+aeA+hsvbv74A
OzoDSADUQDFKY/vUpqeaWv2B0GYHfQUyecjLwbh39AyKnRktOPKdfEf8sc4oE4xojSCHwewU8VGX
LNOSCcDPzrkfGL734cduuGKMiRZLKZt0IU+KROKjTIdNFn6smK5JWlTGPSDeejAoeboq4KUgoRqU
aVLyeApWOEruXaIT5DEybJMH5AeSGoyQdmNyXL1GDb8u6w1oJARsSkJkYPCak0vG4vJtCecU0gFn
UUQgLUtr514X2SOZy4rqOLYAKp4cnFtPBLdL+9KmjTrFFB3kCg5PEgtJgI7CSaUgIq0l0NcgAqL6
E+c9AcNOy2KSUGbsmewT677qkP9+D+YnUhL9cRP/5iepCkeasYrt0+oUDJFdgqatliHvqXOH3nNC
s9HO+LEmAsgmMMePb/3Y3UWGG698oGoQFJe9LT4gcHobvprZr1bYTJUpX/IbMaDCmtTcURLU6rfY
EZTj845/fafvO0iinoa8U47S+GCBSrNVw8CBShIp/nS+vPengT4nNSoWRKB1o2x0cP6SkTOv38Gq
StJ1lAH0mqW/CUq3htk80dhq1LFjFHH8goSW1G8MwC50yduNixaYg7k0mxOAPklDVdYWT0DJde9u
2LSozlrv4gHIpM9tJh/6CM73SP9hSfCfdiUo4m7TcDfXdp5MwGRXqy8PF2e7/oLNrktH41s2K8Mj
SpGThachLYCqY7VYmS0+dkm17htki59pIIWyJ1Vekf6gDVy1X9AyCCr8XDfXpVFeRyqpm/9q3tJB
LX+6O351z7gQUUijQZAWgqLnAZtTTL+xt2N6F5UnFQw0S9Gvi/1g55UnSbdDRX8UfOR9mjfv5Nop
q48fqR35dHpegkWTxAGSmZ5pRb7hqx6k2iz3etbUofikBr2ifX0syjvClbULppG8YkspKIVxJCQi
Ir9EisZpAaFWU1TXKBPDvEVRSi2S0AqU7McwkakqBvCuS4cfXPFXNdNwDdtwF4YRm3ZMWc8wRp3s
0r/ZRnYMAZpswZi2qn7UMP+gGGOFxtDoBOgOzcVIbalv6IMQ3ol4SDuc4Gkw6Hz6MOXpz4R/V+tp
c9KbTdts1txJp2m75sTlFxpNs8U3TtPhLbTgoZTlgmb4c5JIqAmlu2Gw1JwNo2n4q/4hOoPsncwW
g9WljMMDDaPNsGRGgMxzDjuq6vBfDt5nJKI3ylk8xIixTPddBPyjDto7DNnKzDubj+XyGhsQQ9cm
fIBKq3OCJXtTzmmaQR2mY98H9qemxqSkMBA5ixvqvv6D5wE39tEFalsU84oKYNGcqklyagChsGWs
7srciYtCr6+nNSazGWd9QIby1MLOBOsskV0V6r9SHkSmBz4N4Ty3s7zqiDsvwUQqsFcyIRKY8iyh
OkoIlDJVuFdSISbFA/g1O8AQlVQR+5JlUE5SwiDymI6fcy3CkMmMQ6rYlEhV+2WLFV//4VJq4XZ0
IOYHD+iNeEJKiQd3kchd5ETlmChsW2/MYm9ppKYPmodroEhqa06FcNfgZrNser/lJUQQxMdssDwL
xbmhOutlViDiE8MD4d0/ndlg6+8wwoRcrBKF8Bz5TPGA9MBEyhhum+W0Fjy7m7+rEZUY6Trb161V
wBviij3yGdLW1xyPP0wAWfkq0KgwNzRNXvaJJwzX4tnV+EXDglODglZ1sXTjPyJ5oaHVp3hCysYc
vRndr3GBoKiKi85WwUFg/+KcX4wSlM8Qc0qTZkIpwxcJWJ3p2GV+8vI3pC/lVgH6h1CFvdk7mrnm
sBt2ebrA3RBCiN4mUz+xx9OoDbwsyZUMccl6+KqQNnVmWCunUSu8A6BQw36HV+9k7tluQddj8Ok+
cyBe9es4cZ5I6huEex8sDTVIm5RL/fiIXuzB5wXwIXftE80RXGEYmDPmFL00sKkuFVhnhJxq1REG
zXKFGSILERW6DxYxLDZTBjf16DYFO2B7nkSxm8oVT1bhTnU8aluscfoCQJ+JUQBnb88dwfNMJodq
FsH7nE4zrH4UcX/I+3gLVADA1ZHxGxTK9A60gjJj9Hb0rQoKDZ0srYvKrnmZ6duassiq7s5vxE1V
pUPVEk0fGH3e57pSmV9RZBVjp+QA1oiOK1Lu0wrJbF3BvvLoyWBhrdH/Djtxr06O0sC9LX3KpSsQ
ilAZU+Q60tdn2smJzmsRN+rb2sAoMJCDbp3DQHq6CxbYmiPSpUujXGlpQdEWrEPIO2tdzeTyqRNz
hsx/oGfR2ybdq6TJvlmjHa6qC3fBwuTGLhFph73ZdTsrg6WUZY61KaYA7iui4C9lfTcmMFjFBAgx
wFvcifFAQcZJSIAIv9iBYcjDVg6dXXicktUK6+LKddkAGiYhhsTFsfxRWP14IAmVtNQYSa46I8mY
zo7JAstTm67ZtHkXzZHboQHQ2bD5lu31bbeCQGD1Xf0L6G5RhwEJjYBgutViE6AtAo9q0hhhwpsq
LzYW8ip+zvP1Uqy8Bg+mChcQTTqlYG2bJs2KjJE2gpbdot3QhBDmx7pOYpBv9+DjjtdfNq1RvNjt
1BwIb5SbtUrnhWo3fcef+9R9YWvw4dO/hE3FktE607/hbcbSYZOJkni/LDxOq0bnSLM8qSUWI3UD
5eSvEEnrTYxGZS4e58J90a3HPacXJO68rObINmztpAYTlS31E1z5TH23PwdcU6K5M2LAu7mSVr5s
4/RH78EVe8iqc2GjIfRr162THIMYLRo3z7DPCVrtBprSGkJ3sGDmO5vvoln3k+E37fDKjoJB492C
NSCsDVJi+tVwCCd9ORzCYhoigXmxQWBkwb3XbTRBMCn8wsSpgMgtYQxYyxkEFSvdLCyVZeD5msgT
zOWTSXMaMsOe4M3hEZv0F43i5eMIEdmAEyzGOwKBh43TP2vmUHsdU1Tr53o2KL1YRSE1QASi/3Sw
gaqpOo+IuDJwAO8tk4Zf014f8nPP4TsqZf0WiYOmnPyypbOXrY0qiFIyKK/NcEyWIykxiji73B0Y
mZJXpHl3ao+MiWLwS8sdgr9wdGByC0S4Q9lUy4IvVPmx1jP9UIIwoQECpFnUBebqwGsL7kevB5q7
t3tQ4qiqwPmX9EhbEnVkgmHgfpFjs0PtmlUd4afUMFS1SPFp9l/heRdOhpgeMIoxjYje4zKUR+3k
2tMzrExLn2AFwYQ1LgZgES8igRNOaqKQkA/1QK9JcSCQ804z8Fk4hI4zr4L3Y6FdTzHXG7VsOWCJ
kJ2iezTmQ4qB5ZVTa6PswKr72EGwgd3SdSIr7wbHDZH2hZs0eDr/0ozQqt4GZiM2UFVB6LFI28Sg
wSVWv1RtsxhQwW2Sk7FwgVsslvUhtULf48iULZ24y6fXUtdUPv5K8GWarT4OChzyIAMFZ98Xmql9
iJZnDJQiWEEJ2xwKgTCzb0MZi2z+j6fz2kqd7aLwFTEGCAicAqET6cUTB4hKEen16v/nSfb376jb
QkneJKvMNddcPaWvrROYxoMbku2v33ZIB/xtShZREAewh32oHtKVrRCcUTJ2239vrsVba42bBcQT
3HuWpntmQloMfQak5C+V3zDBXLECnyoC/lyLyxBhQMZjod+ReL9M6PHtq2H7Q9kjMziiw7EC68sQ
CTuH2MS3AIQNqPbRv1WEGY/8MRvcMDYPRElL1fwiy32EH9AHkG41zsQ6QISG05cKgtf6hX8pcMQi
Nxda1bPdwnumuJxvOLTqaVfZVEmX00AmhXBf248d/3Fel64QbEt7Zn0j03Msm5nQVffaPHHxAZmH
WZiOZ+idpNP00iGUWMzCO2hnUWZa1i8MWbw1dggSvf227GP/CdWV/egqMEbQyCQ3vh7oV6GMmIFB
aYLj0INV7Ur754bRfWgYckbQ642uIuGKdYXRt9FNjKhFIfibW9jKIjNNCIBkc4dDcPDAksdshkhA
IARxH39MEbeYxrPVMAOQCRDbwOxb8PhCaBk7fQxSOFHdZTh19BU64pvBx9sD1n006IMHXNmSFTi/
NOVm2yqHg4+09s0fMJONTVDD+/g+XiFcnWTa05WJmb2POtc7wpbUnfwPOHOuTkEcGmOWmNhhDPyD
uaKxKkKnRBCf9UdIHz6s5o+eRgEG2RwlXIUWaSeNTQOsfn4f0/opPcE0gfe66oNAdLUZbpLo6bq2
MPCfvIAlqRHmlo9rOQ2nOVv5qYGiEb3K41WH3J4QeEcEQw8SCWWKFCKFCd/1jjcpQDwY6jDsoHvF
9jlrVsSqMFQI1DsiH6lODqOFkYPEYxc/hYiezZD0WvBVgxaJ5GL3tH9K/KG3SHgeF8Kl0tu+o8XR
+izhPiOQ+1TyqJxpRykOOYEGTabmaR5/Z3tX/DTaUIqaKqEBX0qYAM/UXLzA6OD7VMd4ekHzEEq2
H5fKIqLUSSmUSKD70/qTdwAkK/phyqVpVegwhQ9LBu+WQuPiaZw9yaWeWzeFI1JTrgWpey5UldIF
Hi1WbAn+BGWMxwfiMqT1i3QdFwFvwQyMUaJ1LmFInQoj+qa+9Q1HqGN2i6pasU/B2zLYucsA9nxI
FrDIl0bQrnlAE8YHPhuZrd9Sc0Shk4dRrSCVf21bG2s2jZh5zeLkxpsQv+KmHRJN/dfnqwImV9mU
4r2NH9Z6oqZEzIyfTBO7T0hF4UAIO0wKxN7B+7vVvzf4pqLU33RuEHPBMrFKzgbVP1ZddBpesplE
BSWBvpVncI382hIprD06sTagcf1diwcmGawHy8ELrePHlWIMh9GzorhubCJiySYN9gYjYQ/wDRmM
Exml7d7MhrQfvCJQq1CGncEO/4pRYE/QCQf+RKfzXpcRCA4Ehq97UatENRkkcGCfU43+IETPg6xZ
kdY8Uz2Kti2DAM5QBtGKwZh47HqyeYoMQ4cGqgXFyE8LUJbPLzC9zQRSNXNe66rLcuGdaUxEBu3L
50ftTvDubJQ0dh47m+Lqqz+Yfsgs4fqlkqOwZCXnWS0Mn93H229TIPYVA3TgQo2GLMLAifIBInEh
NeUEV3jwr3s3V4ont+gFGIRI7H2EfYK6U9Twi3QbUTBDiYhB9RTmFuoFfgEqsq9QAO4Mm8TpAu1v
yQavTXDhKWopZaQRmZaOFgJW+MjfzrVYI+nrUO7wkuMxECFtS2OVrHRFDK1rqD24Rc6AQ6ImhdZ/
W+XDNMEqEamre63ZR4rQYSeBXJQRK6sM7bYHEPRS54uooTmp8e9OlRGae+L6NC094AdPE5zPAkeJ
SF6jePr0Gw6MxmZLZ9kgT+6BVKNbpo6TI6tStNHAWJUqYmcSWj8PwPexDiOTd9d9xiN0t4h9ZOeK
zTB1gfmDaUq7DXI7SGxO0vRMRzpPpANQzAYOfMGOhoYcD+qnPwxgikOauDlJEt2ennUIv5tybk59
gUs43Ty14xEMv040Rq+JWqeSUVyGUd53/WEllvPC7DRN8MkQkRpK88Qfg+V4OX4Z7GDUMuHPcMAN
iBLIcotmRKId07aOwWeH5IIUwZ2FZ/zXZgwRl7CbBRQhWujR5NOU9rnbownxsdVZHMt2o2qXhEq0
geihUxLXa8Wu2nsJfSEJA7pYrd8OYS7cMKRuTxmRINkjMEOvrt5OJuC+iY7RZlX/5Nn9ypcVz2Jq
WZCIDp4bJqQ7ucPsK24eoj0WZg1/e13+o+trXfZuPNfyadQm0dVi7HQagwcdE70s8es/UuAo/KTw
n6HdBUlQt8PojjMjDdxF82RohlDXg1bga8dQ3E9lDe1cA136F5DD96R3WIUFgvGb0tIwmcMk004j
zb5CLlgPL+P1MDe1/wo+kiK74HbYz0M10X9lohe2Pe7pVbvJ6yNViYA+ZB4bWxAumt5o47Q8sYpU
IFSDgCkVlRKc+3ujSVTRh1jwAX4ThYX1ULqQHbBkCHTEHmr5UrL37KC6C71aH4lgBOmHpY0d+lM2
jYKMwba1MVeUzLZnt7iOsd4Ul+9bBoFz2I8xnNoalQ8ebcJC6YSAY1+lKdo9HPrVekhcFbE//gEt
1obVEwowVSMYX8Zuf6WOSGjoBLTnxFrPDp5ZCrYZjDO0XyzhMEvoaf0q27jTT/hC2xctxbBif9m5
FQfp4UHIITiJiWEvVWwmDXpuAGvgdc62QdMWRYUDPKe359tLWyEKGGO9bGeNfKk6/YqYqrTo6ZN/
FuvZ0l+wR5REfxvLBChbLH1CEoXzlP2ty6saKmEGyo25qRHWspqaohZaf+Sg2udN19BqJ1mzY0tJ
kGzf7nUpHBIE/cyXljzPAlNE3GhnOwg+sgmzqlKZDx7oQtBs2EJBanKMcFH5EJZS3egPjO5ZreHd
sELn8zbn19An8vjT/1CqWxRAeAARVwRuSB48lU5LYywvDTdkzflaiChyfyU4x1w2BkJuIrKgW/bE
EkPwYXOwZkB0z3jQB/pJpxw9YKgpwTN5RIrGYmV3UD8jTLvFZJ39wCJ29838qGbDJftHWMVSRima
Rd0D5eIDkKq+WgvjJ/SvonbG0YM0fBIjn3roBZL+x4wjF+C3MohduiLzOvj7INvy/ebpyjuAsozh
F/rj1N1GGR0BszW11Psv+vBN+RZgJqCiehmDNb05eGq8ST2xBc6c1R38qSmwEIvkS1q5IlgAySfM
f3tTS5nJwJP2KMUh3Qij+KASz+UlPcaLw/OSI9z9tj136I2C8ot1RXoh11SPbKT1FvCr1MJDJaoT
M6xA4SM4szW3FzaZtMv3v6pK6mtUMV5qViaPw/3wD7X2PLplKpepfEW7JD3zvvMZyHzR788oWAhN
GRYwDyDesg3ng+7qeSqSBTrlQjmpVGZ/So1SKKn00jlSpt5xbyon82+EJnd1vGliYP5Ccwlh1ocA
dmqFoHb5B7CX+tevHE+B0P6QMCzoRo50oL/7Mu9/eEmJrjSvjOC1poNb/wCzctk8hhegwTA9yo4e
g0vn3JWxD2df8fP+KtqWHLc2aU3fKXM2MTIw+iOuaa6eyRVdiDvo+vRInDM+zXMdrv8+bWkyUrW8
m4oaOclyipGh0jiVzFo2LiwF/Bhcab7Ix0eqlNq38qkSv3mds433788hzbPbz+f7bXFZ7Kbp2W6a
hTY8OyxSfO4Wm2l6tJnemUVwYQrFOnwGpzpqUywtEKaz206sN8s0/oXHo8SKaqE2gMezWpnUyhmw
vYbkio4D7CwpV7xRasYDKIFhMnVk/yUJH+m+ja26qRUt+tzkSmZEzFu5iVqFKOvRtFkE0krkuDZo
7UeAhGZCjNQ36GgfshIs70M9RS0/5oyjLUS0vEg0kOpCT+h18gx+otMfy7vEWaglcPdKU2dWtkBt
n1WOcjN/k4sSRveEPiXfSmI6ONkN7+Onm6RoxpjB0X3A1F2HibZDi/NvV9rEhIZ1HlIJClXUbQb5
yT14TZd+KQYCVm9aCIrBHnyWAFPiD7QZso9iitiQ1snFZRDAPaA7hZuuUeOqI32xO/COpNcfw1K8
iY7DTX8/XL7fxolpoQOcjEct9kcw7ugGP8wzJHbTO/IRi49Z8v3nO/O+n5SXvDhMw1x/M7pPtiNB
ut1Iqty+/Bpsx0YG9H58x7knfTbMiARMYbTPSy/Zc2rQyzXq7U3VUb9m4Mi5TK3Hwu7qhwHWm94r
s9BT1eM1YrpfEU+5ttbEnLMswU2BYSJZdFM+2sAtrQzDukuW+ZpdamKgbBNPNglgO0E8sq5HzT6T
0RZ9L8+WrgDGIsAS15oscOtcEpT0inmI2fl2Eq+rF8NbtjFlkLYfpHL5od4y8nc0pFI3K/mX9EL6
rFpHO2V9Iq6gSfULY9BUaXxtqP9CP1c0T87B3hKB4I5mqugklVXNcis0LnVmECYaKdUFgldsATfp
17mkmbzQIL6mkfweykzLVHKNbGNZe8H6mIraL2hqr0SXovvoxwZAl9+5t3PZdXUtXJEXCpxZLvp9
eUIa3WzKSKWAZWI+GU1GB8p+RAjNUdO7RuRADOJSy/fs6qMLCbGDGraLXiVGfFGCsGJxaAH9YVxt
l49kUWcOHKYZA+ET++G52quZOSGWUEgfOQZorfJQoh/1CbyYCOOR25lmjW1lV9Em9mlXaEtg72tc
O7lSBzIQjRnUHaqUGHi/FrY2xMCETO4Opsd86dYh/6IE+Ll8rfyFy1qKNfwYP79ODJNAYGR76p8u
4eqPbt/qrfnxw0g12hYJUbhbpVtEESPvPBxirGayc1B/66XwFlglW6hcaezEb3U53DCAiZFVj94L
Go7bJqJfg3QnW8+AFRIodF57p3mml6jkGPij3OGOW/xCrJMEh2eQFbOQotuq9tJ7wBg9bIv7T6K4
8AHLGQWywRNhzQv95Oq63BjFgWxK9+cNuU0W7aV2eXvUbaOiXTnqO4hZOpEFKV2R2oh7LoSbZOtE
wY+BPr8/tjeVY/VKRJusZU4EvA790ZG+wOOPHS2uGBO3bF67THTB8d6HF2bJQOLqvLRuA2RjBhlI
XA9UIG3KekbKRafGsnWuZLoA9q0LdyKX/bH+17pXDgy4PNdPpWwr3UJdoJlr0hoMp/1WtSfqPxUl
qK/7YoLQ5lRewv9hakC6tLvBnE6dqydUEh/B4bgpPulpBhplaUABQgbwqgZ1CdQNiqXr4tJFHHjx
VkyOreeYqdu9IfHBcMjrNNVJTY+34nVfPOUquUFhuu7+9HO89b6YXRc33KXD3K2YobEDkY72arwc
gAC9iwRG+aBsboseVnsy4IKGhpRUacTkUXzYTyiwBqhMBZiC764XB7JLIip55YZ9UoyNqCxg5P6V
2qUrcCdOJrzKfD7I85qDOUMA2o6u4+1JrdCAfp+8zalFXzs0JzC8V7WrJGJy1t6t3RMXn5A5N+2+
hMaFfm8kp3SMS+P3W1aeKC8Kq0283e50/1IzithQHcBixj+PuZNDPh9lQhokfyLYZMsjYpnrH+pL
Fg0EJFJWqT08s2XfJvrRVFt5mgjEKML+eJv/ktRawgB16FjOUNhErMgX9Q0opXKDU3A1QXbz9S9D
eHxw8/ux4o0p9xok2dIX1b/65ktxLqbjBivI0R9lEv8OH+MOSBBz3gksZOmAGkGWGm6/nufi5atn
MmHBM963lWnFqUS13cPYBM5x2jHcM1crIB1q1YQ/ZZtrKB5pOjEqZ/zB33zzy28YqtyItw8w+Wsz
w31N/b0/qpUrKht/dHdUNb8uDjg9VTKJYvZSfbmVEufWdbRuj66jOt0gBQiJq/YvAlC17BZw/7We
BLaJNuocAktASxRLFBdehs+S+usEY1HRI8PhgXYAHPHBEb3RDuzZZSgICg5RPQhg5o+a9mOk7uMx
Qr/FweESqxYIiIAIh6D31uvM/4zdRwREpFR4a2XsSYiiVqcWJZDaaI1zMPuJk70PujV0dDE93lQK
mFVO4H8lQQw+o9YI5roFByXAHcSpIOZFeZTXNWASKhXnJyjCEx/etLLYWKMjIuYoZtZUCuHuII0g
WxzTdX5J85hZQ35niEWgSKK/6pO4879G8jy0o87uMfu1f+nhjluefE2fsVjg4IwmMdkEZoja2WCw
/lLa8KPEMDOCTlxflEWCIUdaCBGtA2vEja+SqFSe2DQkPp09ug0vI2HzO+NZHG0Ur4tu10gzO1CX
NwORyVADYRNAAwUqXhDYs9NGnrxYsn6ozxrQQYBrTiIChWMrjhy8nfo8fT8n90/Kotk3RRRpUWst
B78Ulf+QIqMbjdBDmsa689o4AQqSy8wv9NvXszgUjjmug3qWzNMmFL+tIyhKZG9uFMESbwutUyTX
wikO5IFc4ATdy/JMpDqD6SGEw02/n3LFDY71Mj2VytNGUw4jcpUEoQfQmd1L1DUhQOYELYP6JlTs
QgHWJdUBA/JjpSxlVPXVB/AffRTb+Xb+XBcdG8LZcZyVA622le2yelsTIJ8zg32mvPwdpspX5D4z
nMDTB/Pm9yc4XHS7vJ3x9RRJXqmfC14jekOg8pUrokCf76Y+JVyJCwg0MShLuAme7Pr92I63deM8
BEiqCOk7ncPBfkcCA8PF2ZKq0GRzb67oioP9PMp/7jFU5R/uSsLdYn5XrF5H92DPPXooZYGHqprT
oFH7KzIalV6JbOM8upULyE9BpWrlGuvetnMYJMt/vSRBoMK5aXKmSxE13jXajFwfCARfYea2gkbp
u1wrlRC96DJftRTC/+gb2NvUaPSFueYjKquCh1LMI4Yx1zXDdXoDcQzhjUGZn3RleqPFEeRwzQGq
rVUg/NwXk2UzseGQe9II7ru76C6ooXhBmuwnKO/4k7f8tSKS0p8wL3bC3vVrSCy0yxXLMl5pMsZQ
yMXXxRhBASF2GKmUWmL+lBfDtsiIFo0Pbc34UTlou2KeWtG9fJrdy1ZH3CykflQ3q9Jpdph9VG8j
UZc0jTvauBiFgIoF/tA0SifpY4TTsrod56B1MKOEepiXO1dTh0Qck8PhN4Y29M6YVWt/JLycaRgn
7/TzN45dg6xGw/FM9uijEMEzltyovwhFMM8lbDATPl87wcCjCg3/A82F6uNWfk7Sn69VCzvO7VDd
3K7aOyQqGa9mKvR7jq4Q8ZC2uUMz0IAKmmh1Ye69S39EzYeY3WaoGNpCEaS12NNLH5swT0uf+47+
TpK7Iex7NYTiGHYYckRyhulqkJDESIzqjl6Xukn3gw6WHBpnyUpmkpkQZ1HMJ+nkpCOrBtIh3iEa
uaOJVHltttKpo9qpgaUQqY2j1DgJKTFUDUNRgYTnKMHFXkBYUMa727a+qZ/hEzvx40gjfg46qZv1
FDEooW67dSi2QPTuQZ/CXUspktWe7jqDwjYjai0CBcIEEKVMOtxk0HvkLwSseTAjruh0OQcpMVla
oXg1RWPrWUwgcU5XULZ4730ward+oxLH2nbS75tCcTuxkiCHW8qZYUi0UxQIIndKLY3KGrUzfSu/
CRKhpQrAe8hQnSr0ptY0YNXyDJx8bTJEEQ1Y0mWs1Z9DfkgpygTIHdnQ9C/iPHfNy7p0GoOAUj1t
M1+wc4GavwwunSzSjeuhYDwgUH3X8UTsw0wFjsV19EEF7uuMTssXmpwHBoVBrAfK/6L2PKAW36ah
4ouuIERiyAIRRCfbato9DnxeTmD5053tGAFjgPfzZ/oN1erTNzaSOJ2cY/E6vDRkXoLQVVXBzoQK
9VKLZt8Wd/BK2+WY+wdMgnGv5/G5icGtlgUTxm30CovCgP9/ihnMNhH24rgu5loMk821XnrOkdwP
MaVdZrIOX7bFDPK+tMnkiqtksbBXwuGvMCpYuEYOZTffjakerJ7l1akEynzCupB7PzupRaJFlF4A
Pr53zpW/SDCVPsbV6PyZQnNiAsuF9pBRDg38yirMV8+o3sHNpdJ/aDza+VFyeH07dNeT3HzdT4Tn
5k8jPf6jh+fATPFV84gczrqijvYTmaqvfedcz2NhuutpoUKTUwMYohA6CZid/8yBNfwOdrMdzjfT
4K37qc/L6MpkiY/qbydLXp9uKQm756sh/gqa0K39oP4Z/nVw4LzPtooCyW9xAlbcchD9jkLcBZWI
TXfVPQyzdAmlWxe6X3/Qo/gghkcAlbaevzK9sLAZ0PCfpDAXWIo/1PJii8jMbgwgsDhAlx2KJIx6
Ky4qPD/aaXBW3h7MGLApC05z+YiSbpL5cbvmjdjop5ytM4WSsOU2+2keuS3pQjLyTZdv7Y8GjZFI
NR/hPWWC3wU6kNQHt8FykUcQSZnCW9Vi9Rm+mLzoxOd+wJxgittJpsU+y+fWIcxVjI8KhOlHBg5d
qh8wqXjtKn3W9CAliIDTPcbJvP+0TlPbbDL1jxqdLa0sfS5PiDuaqxPVstvkyKy6AgwhZNHgh0Kz
sh0SXZk5BFpLpZJJkUHClHzKLzpjPMafO8TIeuZFNkY5Iwe6MBQF4nqyNzqIycX2dX3RHD7sfND7
/JTayAdNfvAXp9PhrDENWzAZq7y2GxPE397mqfL73ETHqjfUHZisVtmlfgnQSw8nc2GpTrxxfuSC
ZlsFavai+AdsX5we8aaSrg89MzTbP5X3jBtAebnu6cvuTXb5XcafyU6h51eTp/iIn0g5mW25YwkK
89Jsj5hX5+Lc+Q2lbmqVJ4gAEm+5zzB5NK8x42KO9Edj2+ZWqOTLFPgqPM1ujUAG0ZNSLdSzCnVi
ljzHS8ILC6k7ZsPl+IYk5KqYmTjz9Py+7aOWXv5WiJWg3vZlIv3yN//wmLjLFxCVIS5pNrORUlwF
RAXy0amcIknc9va11XV8ZMDBb4lZLLfi6/Ray2FBYfwQQszTtLkU73O+/2FuEydsHiVtAw6YnM+q
NqRck74AhJmeK+Kse6lqaVjC02vx8Wm6ZLmYxh27dfKwI/M8EZYkLAhzWokRH5C/3NR9/gl++79v
CZgrm2pq235sqrSaJ29B7hqmX9+S6FT+FWln/i1XECXeHCpMDeaD77PNXLK8Rt8Oz5sp/YBmIiPA
nJxlMQeLuPWLDPztt/abX5Gxn+7lX4YxRNiC0vsmDTTcROCAXSy3YJVF5wEGanf0GsCGJzMzRjKo
sheZMEf6apMWFrSwRk0xQAilD8inzgqzeflZpo+e6AjVQ2LxVPkt20q2IZ817Epdv6HQx7bpLitX
GhttAERg2TPPAAu7UV9L9A1uqGTWPgAru4Xm7smtnY/QTLWrXwF6UgSxdA5F9Co1ld1MSpaDfHc5
eGWOn7MozTJ/W9Ytb4yCfn230m6/u4wtvlIRVNQiVyY9Cl57MchPgkSksSq/jLdvRqlorBKBmN0J
3hp/mLIIvWfLyZ6Q/o5IzxYCu7J9faPTeHuAf7rSbtYY/YxZ7CApKJEq+cCIGfg0WBTu2zSEe4ti
sQi4F4VbzKtbBdk5OgBQb29DVo8G1Xt3C4cFRtSKmhsijtjFzCjdosE8P9rQ2tQhMGkmSM7ulPce
P8AIz/LtfYfbw3JqGKQXRCCEN/+TNUewJVtjwBPEu/NcZgfkx5b0HukEMnK0FbaMK5WaDLa9V/q7
gJb01/iE7309XdFR2PzEGbIAfxk9CAghJo6Q11Q1Blwsdake061lh2+T36lHP/vxhsbFLlm75kjn
8NkQgqG0haDpAFT0WMHLPZc/2j8hY0ZnP6ESxQLLdvEKPkO9XZDonxiYAP2pDZ4WnSEpvoTbJhtk
+QDYQ8RSySzi3IK/xKk5U+UhAFrnt5piTkrlgdE5o4XiuVZkTTnoV9CCYsiwofAssMlRZXgbUGUF
f7oPsMy/U+49ND2aCTRvhKcY9BNhIodeFp8fUzrMTTHU+NbEufjgXEp+cTu+PdqPdjzF25PjlRIj
bteWd2YM5+0rsp6WuEm6bTmx0ni3AYIdnBpPkUb5/xvXk5uQmRoSAoPuGCfP/TpS6tU78VQ00qL/
+R4ZJZlWMWck5lD6E67L808GBtSy+K2S1TveUg/WRm8R2fSBFDEQt8hOSg4z1Bbn02Og4Uf1h28i
8A86OWZweiQGbsdxr7vpAiuHEe+RTZbpplKDf313XvzQknQm4ExI+IumuUVcT598gjbmsjIWDUe2
ZmKSa2EerqAG4Ka15fdjnS8uQ4pbz+Xl+h8AYA3i0UP7t22XtLqNAZLi7r2Hc8d9gdpjup1pl4hQ
Q5lOood4eo29MtI/HfoZ8QJgmZ9fdn9+yarx+MU84xtb4hxUnrdr39OYoZUlP9pP/6ZUns4EMBJH
f2rWa5zpm4y6o+LBxbdnaQmomi7deLHiBU9GHqrRfi7LmVt5TSmWgxylGFIILeDMzaVdBz0BSTEF
9mYEkGOzz0qrJK6MOBi0cCz6H0N7byO0naqM3AaY8/O1mprsyZnfJxOTym0xBVhH90Brx80gjkfS
S0edtPJ2PpK7v1b2ag0ybs0UXZESYk6i4/f5kkuTy+Kn2AM1pPOFRIbTXuv5bbVDpkV3SQ8mnOsL
JTAb0lnLElZtFRxDo6P/pLPHGrWu9Cw+G87DA2V1TMau/oea95avut6Yf0feZpurEyB5ok6YBkgQ
2U51HL3AoQycqZ8WpOCURUISUV9MOEMMinhhRh1m2eP3IbLgKjeZqZIEviJd/3mjMFrovqxb655y
8zS/9G6Z0fV70/obEz1k1kFhWzzQrrMsJ3/Kd+AFWOgdcGMUM70UDqX6CR+HVMQX7vvy/nErJjGq
/RS3DCj8vjI4vxG7b7tch33DuLk3KNJsb1ic3tpxi1rjqFuGFaWhkpbKzw4DU0sc4ZROSzpW+BVH
SxzJpoyELANkmIZD8AVwBBrTe+kxpwTMn86st3fQfqkt/AdKx/AOOGrv9L4BrEZdK6P3eQ9e/Jcs
ty8KYdUWbxNvvY4dSVXbmno9u1NR8KUcmi520ZOJXmg0QQxz8f3dxV5wHTGzAe3s9ggLKwRrrcjo
LUJ6flv/3n40ihBhfopDjlETQi2dMFEsMpqAoXaxQLEYTeRmK6uRY1zQlJkRhZT+Wo+GUOKVsomX
ayxX4bgPP30cErsUXI8RbcyCpDeGt8bEUiQ9NhB9vcZvARe5+E5zlLVKibuh6sQ9w1KBzCITyz5m
OU6Aa75jCVEI9XggRwMay96x4YYRhKmONABiJ/8lWoSdoNwOETe8UnZ7BCsQCdImyPfiNVgIPNMD
OSK6pabNY/9RlYVT3Q+waV4InhNQOZQnG1IWPCQOyU68OVP16OtkIA5BmoN2tnQjSfvWr8U0pDTC
ytHe0RtZgntVBv+MmQuIfoc2pcik6S4Mf2JqgvyRLFJ0/YUhjrvhLiy+DXFA+IHP8hCtr+Wf0NVE
9occZwJaf/q+VmLgTiQqiUC/RimenPDOECIvNdeQJeQJV0JSkTpNTb6K/WGBAhC2e1nhXx7DT7mi
1G5tlTECVQyarPllXGF4YSeEAP/bpApam6aC9ibjitaJqJpmVButJGdIorUVCC48J0mfgldEk5TP
OZefjIHx/xvK4V4xXhhSqa/ogO9bsUF1NRSccia1EYo7wqtOwLw5ohvAtxdWkzN0A4nzjZd1iW/J
6iGYNI+VUaZ95tR0P4JFc3QpdS3ud3l6kt3VXFsnsZlLcjzjGUoPmo5jMyw0aru6xADFyb0rHHHD
/rQM02GNdRM1utH4E0+ylrj/NFbFkXPNRB8GxahdwnME+mDKFERFxgu7NFxR7pcXj6UBDueDxYPy
0X/Qpul++e7CDua1hiHqA8EeZSAq9NIvsKsCgODnGVo1U+qa8QAcZXgSONNEyfYfSll8RWGD2lBn
1UYgk6TTZiSrbmiJzMkJ+3cy6J8uma8zdpi5ipiNb8RPZMH4aFoDqLBR4yNHj3h7BLVFBqxjK4XU
iGvmxhi9r85rufPV6w0sDuKQ+NC1ZxGXlm6NhbvW7OlFpkExDhJzs7gN4p2SySPnAu8gdjj+BYEb
vZG5++eprMzNqwVBEDt8AC8poOhnh5jRjZcWHVXu0Zrapn4HY1Bf40Juar1iBWSpIf1oocFeSrdh
7AJh6hoLQbaXC2mNgc+twNgGwaFCNF82ESJFc52bbG8prrI+/8qgRP0cOiKlDXWYjJRSRSSVEXiD
Fl3ljxtHirIuUeDmY33EFgbxT/Qr/2TwlQkIcKUFnlDcFh+StQczctCjpjlYNXBIcv2jPiCiRZWG
olNFnzTUQbW8ozu3SUUZIEjVbnpZWXrPGyIxvMfcMwXREMeGH6l+tVo0+Q+kqQ/q78R8uj48IA3J
aADbjR2HqB7oT+ABE6TVGQn9F4YtCw8OBww5My0aQxmlzEsK8zKGqScNvhC6TtaD12+gItU8YyVk
VgMN+3X7ZQsR2kTAK1xQ0cQLUjA4L0Swp6FEbMJSZ3OCwPwECFS778zEazAZr3awK3/bQK2MkaqZ
YgKk/i03zs5377l5brxt3AlaAh9xYVxeurZt/CG8LEOhfamSzI8fX7Tzo/LDJ3ORiXLo+ds1LvgP
5q7mIDMQrjKljS6N8NIrVNYTFGMnV2aN/34+3l+/lIB9DM99RumeO7fwZUUymG0dqQe2bpE057P1
15kTnPVu4ZEHnAHe1uni75S0cZ8ukznyuDPK7+EtTM7W09u9/Lc4hUdoEuG+c2Sa4KG3611mme/M
9+v3ZZacvY7yo+fgPLCR56d2JA881hOfme/lYrm4zbJM8lns2XIs0iL/nf9Ocwbv5cSkMLnMHiP+
/vH9ZMTG6AgHdIT0ImS0TOk2yk0IfH9pL+hk0eFB7hCdw8Hv4DJaMxCFewopUkswf51ned355S9u
m95vx20DaHmZbXqnGS+SPJT+Bjl8y6pX+Py4lROff7zUpufL7aB2bWepSaZL3AYXaSQiAko399oX
5jIV4c5or7jMvmjxL6qlWG2NCa6CVmdsP0QHchB9H2qsVF7fMkgEWQ87U0U/0wmirAcXYSPETuyD
zqUyDsJhq9rDGNChPQ0wDtTUq1KNIBsxgTpqe3ai9bW4r43HoYWWsBFwZU95u/HnT2ulZAYS4Jga
jIRzzT8/X8sasJ69UAjUaFzpDwd8IjpmcDTzzONp6i0eOP7UcLEjiAwBPK7oaDk3roTKH+ineLPE
5QkMmLAkN9F0SqjearUAuz4wfkGHpvBrENCFfS9hDlvVZ7dDiPyvGEiw+WCPZw0YrbIaqf5RArR4
MkvJa5LZal0zrm8aWgyRsB6GfJKkzwjKfSmfuS/511lIbWk2hK9GGWzoc2F68XAos41S0EBN1zKj
Mbz8Kw92+qhQm+RNKZgBBR5LQ2uNtRkjRKM9il/7jGwqWOGQeH82BBKg/N9AZ31ZRBelRTHLko/K
OLMZo1RnHBO/IYBuzAIlUT4jTJGHqJtEIdRUInpTCrazPKt0q/h1emqFPx0wwjCYBiGXA835w6DE
K7hgl7LlHPrzOy3OSIAmC0usf2GRp9MwKLY6rC6JJfSS1yIaOdOp3sQiKy/NQrswoJxDaoWsXSMs
hUiCh99dSrbhjMFbTIyx5Z/fsfPmArybaUGriFYBJDc2AroSO8FLJcsNaBPN2XDP+ShRt90Xhz+l
Rthfl2qsdqkUBCxAkbVk3Xmh+BQOGwCsAV31RQR4ZwFni2WKFOt5giw9DPJ0xroNuR6GQwBayKqs
O+eGd4ZOF3BRTREgqA5RQC8Nv7tcCAx8CzitQb/EXqKQTyo28z3jTe3eKQw+dMghe0hsRnXI8z1j
IE50o+mVL+XpdOqRQZZ28BlvOOReKoXDDwjXPrsL04/V4w8z4SFE09e1Rz0dIAbMB2/7KPZr333m
DLEf6ihw7XnCuKV+cDFcI4VqxAh84fTui6WwtOSIGtOAvyXLVHY5gjDg+kqXprMW57xIqTekWo8U
ASfhHkx5a6Dr73449dRMqcF5WkWUTyxbqyHNsMXamOQadXC/8chptdpBPIKML7rq/NMYW9TpAE51
evAWaa7juw7ZIbJWoBLVuQwSzJpWjUoEyfeY+AetiU/MVwHtiC9MhvpVmKV/EBAgC8QnvatTCnGW
wyi53FZ7X7mQcCZGtAulr9cyg+VLomK9no54M+RFqA5EzX/8Mo58SPHNVVvUNKq4foQWim49lDDE
SkDEicQG0QsQyeGo3wx6jZ/BbIwgAG+eZQZJzUGcOAj5WYMB8QORIPvsa7H7VQwVRvJS6Yz/MGbY
r46mrdOJzVqhRPDX6VH93ZU8VHe3PldKxY93Siy9nhbbyIGFD1qcKV4Tu1r9pAJLixVPArYXB4xT
bQKZaxRx6SlEiowq6oeqkQzvYZSxrgxQzOSPPiN6lgWT3isVgU6COISFS7DKvRhZfNb4+Yvfkm97
Zj5qHXAQ/U23S9rcHTmxQtl+GLE2AWh0uTa5agKeyIIOCHZdV8w/KJR7wBbjWEsKzUZYBmd3JF44
wW/EYCyGn6vGL1pULMn7EwUbOm7d5xibExckuFcMwCjRX6ulwjETbVOxJjI3ijvQf+dX5If5SfRt
y3dilVx/B5pP3Da1t05nOkUYGoYrbgHTOg2n+JZzsKljEQEuiNjG1S34TTHgHKIa8onHw/9w5css
ATN6QjVpEe/BeiHOi8XeNHQN7nWYE9xyMbtLUi0mwXEIuzIEFjT+KpJMYBGIDQ8bupMZNzmDxvIV
jIJFTB6Mzac5w9sXm7KEpjBsSE/EsvEOU+7rM/Z5WqhmG1lKPwJN4n71TqvaqnILc/nw0aFZszo+
VXD/nVbnBDeGaL9CroDGm+osfyPuBk4x1uIfB60/a4WgNDNMqDe1vmzm7d9qIcg1LWHyAKWGffjJ
LNTMU48f5ssd14FEF+9MT8lwxvhvsUmsw5Q1s82BZpRXLhOsUuSk71AxdLJjvRweLsSm93UmOyRV
13CHcYuaw1QgaMRj8Ev54qEeTnlzHj1sTCMELrwHhDUAdBxuOM2WGFIml+VQt+2CBbqVW5F39EAi
n8/KhQY0uIOwwbHw4pCxscXDqYKOumKsNJaP6GqGK5tynCwYXb0ViKLkkXFwsuGmi6VXjf29Rr0A
hcpeAvBdLtULrNPX0u3d0VoPat17BI7+ymQjIsVj3uelPNtzxFCPCsPkGyanhwHhxHTQ5/tqcRk1
wlbnSm8oui7er5Q3I0jbkoivoSU1bYrvH+4jEgeypyY1HKYnVEwTom7NPplEIH7Ofcm9RR5mk7Pp
jluulhxC/gSKvlRB/enCAuKev2ONrHRtmceC/DeBqpUW6Ubgv0C1ZOKAIIIBwB7NLpc6jhskxppc
TH9qz2UDk5dHoF6sKpBsjGw2A1MCh7C3LNpQVRHJlwJlH4S5PE913zzO3lc2V/yReKfhStD6y2l4
eeswqgbxowMZr7nvs/FKOKnh/PyMYmSIaqTQxxrClXX9w2cUrjZYT8ijCdQPGfhWxsjFG1lclWXs
P9ELVdaBjVIwXcGkqp7XS3tAaaDKGrWtVlmy1rrQChLMT12SoeDBZDUx/QjVj/5ALYOrIenVUCaa
t4ZiBe4ITJUEQN/X3dYDa3PwvhrqVEETAyrchBvgK4pXgDgFYEIhQ4GVJPSCZCMGsIQ9LOHbORjX
9gRF9FaWi0TJY3jKc9G8oXUOauX0FymQQkkRjDVqHoKCmCYDoYAUL+AzSeBzECgAI0FJzy1wrIVL
MCGHy2v+I2jRylczA4MSeYDFCWqXwBKnvt3kTXgj8pg1pSwxxwklG168OYIgi6SB4KV/B8MqzZGS
H2QrKTI7eB0dQXu53S+sj/qIXmnW9yQsXFv7uqsjdOexI1xAe0mx/Z+PljmXgBv/0VX6OnoHrysO
zB16lCCWH+GottUd+IvUivilly8rA2xKMRqY71xGHoEjB7xlT8GEjxVWQPiPd+LFuotDrRu/pNhe
9AYTL2f+RpGDZZUkmFRYgecx3MhpYvFycN4awIAsZ3NUKIOJMjLYwZNCnM0FO8FLIMsEosk6yfxd
fEd4qsS39RdNx+VvnS+xGrdZl44v6oaUGFURsvBIxy85BAbsQeuYZcSPoAmWJyFhGfSJUb9lFys3
wuMJtWsCbyMvI/ayUEPxrsVb88Gv7SYE22WP0KMAX+0yrLUZAbzM5ml3uTy8KsTmCAi63PaiwFRe
xHm5Tlgu9p6rKRqNLFTOa0A+rX4zn5mTz9PWbYVY+aFLTzMYoQi9Yz+QT0flA/iRrhyW1Xk70fwq
iuMlCqbfcJ+7ng9Qbs4Fe/atpKur5fg4t3xpNZcSlA+ai9GixnJBfizzNt1TTXU9kcYRmTYLbbOk
b0bnDwobUhPBO7VDp8CztuP4vKHaE2aoRRaPEV0aNGoIze5EziazlLqQvNmR71vtu9vAT3+TvzAw
oNvvwmimyY3FXgfOke7v6dnD6fMQhp047AiFHoYi9s8M3+IUNcivmZf0Uia/wSmETNlsNPgJvzgL
8H8+U6/8JB0hC4vqRron0pCYKDglEQ3R0GwRYkynLTPjV7xYGODc8GicJuoey+rio7QYIQaG1mCX
peO0WUj1WHJl1n4E1uptgEQHBQBNCpKI/MzdznOabWx+jGpPJg4WQzWEs3GKtP19Ff/mVz+TjYkK
K89/rNcUKk00hlVXvTv3CeNaKN4bjdlLqw4X+u2UB2MzGL9Mm8cRFBN2E3JXqP7il9Dxo8+EnzO4
VZDATOltjs40Fnc+Z7Bq9BtLrssSTI9VsYDT1VJTJk/AwSV4p2oCCChwLHDPjcuRsRQLvVc3qtZD
JJOC8b2q/I+oM2tKZem26C8iQnp4pSv6pkBQXoiNII2CKI3Ir79jZJ0v7kH3UYGiKitz5WrmnCu0
qyL+50ZCleeGniLu27tCK2Sjveqbpj3xUokI+HSAWbTZpD1Y2BuWuAMBNM6rllTXuQjPHEVDoofJ
kgaJSzaWQdnSDiYodO9c8qazpTFjirqOM6oKAp5kSVPqDp6s4+JkZXDQp26zu8xp8nXvquhv5bZc
YawwkrRP4tITRCcniF9PBFGkSEqBLRl+mhn2eGWWWqn8ZiXP6EDnufQ4oxf6NvIKTdh8Ec2XWeSF
UjjQmfrSMafuDvkaSnSP80KqccIALAd+8ACkmHfXLe2FU1hykdw1U7b+gtMfDXiByo5BgobPoVU1
F85BoyWV/LTXSdl8ORAowjt8K0NiRZz2TF4xJQ1sE6h24pEV1ifVyENa/MTAJJKhWRY348qXlRSM
1h/Gbs7FUK5RXBOmk+s5mc8WEJJpx9P+QJvv6suUCYIR50xJGRqiYQE6LywSHBmW0RTCAJskYm2a
huV82YPxSWVxxEwaj1lZ05dahxfwxqlmskafSZcGe0nnnanEnNP0u5NYFJxbyd63rMnYfvuKTigr
UkPLB+orucnnuSqvzO31HRG6qYvV2qaIaakribAHQxOGhWoOBAHMuRyLUzWD2LLOtU9jdQPopL/v
eXKhlsfnUarD1th/XBP9Qt8q97IOf8/r9SUVesaSy1hyM4uc3Ms3niBn8VVnY3BXZJiBCx4nF1Ci
0unnufYmtgpqVc7+y75dU8KJY5XLrdECPakRSkO0Ig80SaDEGEqs5v9Uh8asPjoqjrliXoXQHZ3i
rHPSKM6hvNA1SWQVV8o2qtnKMxL3oQPmGaFzkPTXEGhFA9tkPwx7hvtGUtRkbNlTyMRxn5icXN2e
PqX/LTOBIUrc6XMjAsaMCI1AKdDq+gkdcaYmykPOUiNxY/FvwgMhJMIx1RP0/9uqpCsYb5NWBPmM
gEydUJEjRMKN7VhUpUGEI8kyYLnEQGBc/JgO4rzI8sWtiQ5kyN2uY2wjC4/qrZQj/INSfYr+rPYU
T3ppAE7SBaOya9Ol2KourU695cyRTt5Bw0Fz3ifwTtacbiuLzEXhjjhFKHXJErQsM5lUhueITRTX
gcr0qpNU8AcWT+KYuZ6sqidur2Y3gEwzaOxzOL50V/94SkeMmc80+EdzG+zoieEGfxKj4BC5bShB
fG9497yHH5Rn7bqr5WVFSZf4YDex34JFRT0g+VVF7I0u4x9/19EVbGKF132Fq0MVJlC3mKvjMds1
ucAmeyDmDS+RKvlUkxK2xV+61uSZ2n+gwJMVPA8O0RzUNLcmcec9fcZbwr6+Db6T88hSp+4PE0mn
i+VptRQHmgXqwRwUjLwLQdea5UNOY1PHeMpbxCCeK/GuSkKMMiYZEkOUIThckkDkaEjprMn2z9YE
jGjAExua/DfFFk/Ibn1yn8lARYj8zidrYCeVmE0gelvHkzm1x58mybOZpQHipvgOkdN7BgDGdI8f
xDzhpjDlNvxiBigamtWZkEqaxFjeCXmxA1qs8AkViPcpdrMktzSgyIzrzTAjdT3I1C2bAbGZkccg
M0jN8820DThL5lNiCV54hTNqqY9O7oxsGcUIgM9xiqYiH+s8+ay9X9dRvnm6VL6eF9PypUJFtn9b
Fl5/e6VXWl5Q9nspjqxoxkNVQL2KUE2jTCba7Uj3rNI0B0DZLRSwY4WhFnqG4FPtGmdr4FU7mQBL
dGqqggSmbgc8Dp1LFyEqkxmUP/JoV9r9Ko8WCwsToTV2gJ6oldCmU4tgQ8GJYJZkCfwyz+m8uyR3
RfiNPQmC4M6aF+yjKu5l1kEY7ztZxPA7eBjf7GIfMJBp/g1bRGIGLq1EdOreKlKAu7cWINDTjeyL
zDPJqF9g7o/Dc98a2wVabfUyOVFfA1xP+bQEjvXWRRyT02P5BTjKA9RXsXF6LXJ5WR6plwMVLPH8
xwm94EC2HltSm39a1Ml+Wkl5y3IXaHeIKG2x9dq0YAPDhx+pfeVJG9wqOXAboPJJXvQP/f3Qdn2b
eD9JDYTKFqJc2O1kVZ5q9hknjHxBBVUOviQsmD3POMP9vnHKC1iZFwzAirDMFEMRg8CWT2ii/h/N
bcEBztn5p7qHwDbqL2dmmsp5GhB2L9Zm2GtV+f4lxuMYv1V392S353ZMcMiW2hVAN1/4T95PFgcZ
Y+BhLC6WFWk0EriF0CaR2tNwJrWWJ4ZWxUAZkH2j0GZuKBV4NUhrAqw9R8WlyQMSkdRUBVAKic/V
72irfjQf3VurBKtRpYd7hgrhjkEqM0R3SoLuprcGgKLqO+hyriBIPbJJsfmNk017xV4lOkhPdgpi
ddpZyeAEk4qrT8ATMUndAA1hOsSdxPchdOPC9fo7bL8LXP2aQRCRMCG85tYt1Md/b741wuGDBdU3
ZGjZ4fH2MKzMJUgbxkPXOpztF48TAqWlAGz8QQgG+J778W5uytYElPbiQNKJxgwkf8m8aADZJC3+
+6+/mRg2acyms1z6iahX8vlwEMLT6zVZMhDtZri/yGH7piQHTDeUtsKM7qFkuviILz6IB4YbpCa3
AaM1kY9NuxuRCfxO2+gJZ0o2AWdvsAyC0OyVEzwyvWi3+Dmzgy5j3Mdz/zihBc9gT1OP7+rvrgoQ
+WmaZscqrMpPw2Mh3qYGx9Mgv/33fYwKMXEuDedXOCnwBLmDHeMXOrYTQai2QRKifewq/vsUJTxi
e4y4XaiqwQ4xTqjHxhvuiQ9AZHkW/B1cjK6u3iGaIsAxqUY3dKjw2bkvfCXYHG2MHS0Fpd+42jiJ
0KDrUmv2Z6eGU95NzfSl275hwKWL/aE6jnJvBi3mLENII2xb9al/iEVugAVoPpB2vbd29Ny0WSEq
BEG9Md+xLSx1CO+23Z9YCVv8JsQ0O+rxuUjezg1gLv60iwpopyOlC6bmo/5Hls27aTzg/GJOcVWE
9M5IE2BfhjLfQCV0bCAuIBh3r8wsUVEX7kYtnmUu1L+QxIsPz3CdxtnZ3/P36Da+jFMzH7nnzDP4
xx8y6nD+KRPgZdyqX6fqlVLeU/W0q32dK9lMJR2+zoVKhqzjZwW7ViRxhc7tonIl5Ri+fqmGvn/E
CB1APc82EuojdKIEiY6GM8spSzJjH+GZJmOvNKarD7M0Bdp0sjfDlbbcdkszf+dzPcRJgMzh2pjm
of8yAbii0xRIV394ksq83oS8GsCTHgzLkkXjtSeK+bgZxpmTI+Zm11RQGx1rN0USw+5UrhrdSpZu
EjRoJXQ2zW1f+D4wrC6vR6Uw+qtiGwx2jHTMJktydp2JftIXieNuZejKFQItPsfWCmpq50gkXzgg
O49iWvcgavPV19LtYpit1ymQ4uILRPL3r38n5F2A8jPtUAdljDIEQ3RU4Nt5vq+ylBQ+JVvD6BG2
sxsYYZF0ohvx9M5fhesTCiIheu/+8bcLqq+90REbise7gDJBwPhuXNHuviLe0m6Px84rcW5s5QS7
nRHNnQWPkvoJIfmuOejNXRaDJQhJ74pv0KwSAQ2wl1rguT4SxsocMHtQWH/40WwrjJWzWjBPwoGC
1kQFS0S9jx0DXQB6hXz8MqzZJfWtIHeOTqddejY90bXB2TIvzwmQ2xIB2iOW3bbw8//bw4KLDkLK
5cK54UCE+KzImeuaUOnhaAYa3lE9m4R/5Yl99WhBwhATnpqS8ay4oSCgLBykKzRp4+VFGkcb/ZCQ
AJxezbPs7yz+LNA4TbAzZRe8LMVXMbvPNDtgurGRwi1KLt92kt+WIeBoOVwYWHIF4fQeYdpxmbEZ
BONyhnEwZ6cIpQ/fI9EMH+plqpABO7o7IGNrAXfhE0ve8UHkDJuiOvUeLHFNrZuER50qqtcfUx91
q1jS4JnsC3fqQj92WldoB0n79beTH2TgzaKbbT61ED7ockrCixYo3mlXnQ2JoYTEdMNampMWgGqG
OtPWBRTR/Fel6whhLxn/Ee1B4A+RVPmBzZlEv2JKjy0V0vU6jLTIvDDnnGWmqAqRhg9YZufJgJy8
FFftUhWO3DfkYB6QVWbnL7BCAFmK5z3j4pCkZHUYyxLdsjJ0JKb4BASHHRKdPGeu2Z0+Ca6Sw7rI
kCas5XGWjGDAUBPedEacgVbIEEvgsA82eRwuD+ybdK8IeJCi51I1Xp0OQAjKce1jlfhKGn1wteZL
PIHJV8Q3f1j0jOU06ETn76Io0Bpa5XHM/EsyqXWWAyKKUEHjYh6GhOOmz/WQf+l0mD1G1wM+37Ob
EhqyZYVuiLEfonSNdAT94yJXPxIIbiPpZFOjqaT7DIhPYaBqeZ/Z27LEAF4G58Xn4G9h89j9J/i0
dMkGclUBBUgAbzUItgefD7upfugPqNWzuJ1TMFMYnpdQyGI/4ro5cYM/rSW9tGZULCk6gQxj5j4I
42ddQzCv0UXOzkUo4S7o6li6DfodMkC1Em4DtRH+mk6C+y1Bj8vMd+OnxrF48jtB9Y41KeWcQzhD
UTGQSqQ/5mkY5MVShvB4SEZ486w0CeXtvMC35CLdVliJvnYpowO/wxbpS70m3s7S9xytJhKmmF/f
cwCyeVSgmDFk+cmuumm7sUwmBK1DQs/uMo0E5ADXOmLvCR+A09WaEE4aUWJFdZDmzKj3ZpLOsUOL
y4gTIS59iyGkEig5dZwuHt71iYVWUViPYo3arSIcMGewta5sDzAxNmTYLMvNsc5LhlpRcGccP4al
B4XcadSZbxvMFxaYKwzjyDTG1JY5Tlg53Fthz1Nw6lVOmltm8uCXkH/TCK65GRNGdbpKJjJH8lIZ
uDKLx/tIpovpjp3CMSeWTLoGz7+jXoH2Eykjk4PZG8w5zCESPFyzmx8fHG4f4kiTGIfVm2wleGJ6
iGwMw822RIKVinjgSSSzz2qsJpXbwNi6MuaDIVr5yTzAzgOKDTmF4SGiBWKzNNw9f73dO0ysj+gL
Larm9x1e7G50OVd/bg36ChYraaitYxuu4l4XvkEugwwmUeBsx1s+U+823U0mkBOeUArm1Bk0nmCW
OlGHMS/kvHB5uDkD5iaBNwkMbl9oP0OXGm5ezMxyajq/miuvInQ5g9/n/S+bL2HuhAnN1YD4drM8
BGg3swG0tr7Og5K4Rl+PkvJRZ8zk9J5ShuMrjHVikzmeeWqjjHBI0UdMqYi1KUQoXFu25rk67F/s
TdaXiUO8IoeWhCnFRnaipRZLQJFbI0XnYbm+bk0od7MkSKmy3SyNRJzRWoT1xoAmjMwEuAvNexgH
ERxgAoCfvJ3qpHNAaIN7Ept5wIU+VN9s7GfXtcXqgz9Y9A4YBV4NJpMvtIyhUu5/KqnpuVGE8PyQ
33xqlp+qm6ik1jRSnHGu9ji6i2OQNEmftawwAqDGdM7APPGT603vo4x3GrhdWEgKuNxLR9VcEVh7
tMp4vyYhJPL590TJ40SBIE2SIE2dx5n3qC0TiAQ4cDS2z+CYdQlA04+N1ZIVrPtJDyWOnMiGE+55
U4VA6MGYXDWE29euz2Ui7BzxyRWSHZ7JFuudJaQgMU1OaFddPOpbdA3KDcozZHoQb1UvzSbmkvyJ
c+C74eabM7xjxJ2NzFOmyPSzyhbofFOoJU+qLkV2Ikknu8E7K12O7LWmUZM0sgQXaZspaGK1fZdG
YHBPFE+8Ebppk93tM5hLNh3M3JyFrvXK4xfIWdFIJbwGzyNHnxoiNv+YfJAm0HvgZlDmzNrlRmE9
Z8vT9i3xNpeT5STd1EAvB/o3wVK0tgQBdpnV7nu7HNYkANgw0fEEw79h8Fkuu/Y3rbJ4oVEY+627
Gw+xdSInCtDHIZC3nIJv/Od94p6hGO+09FvGxaJ7pO1stg86DVyv3UokKkoySBVhD1fvszz/n388
h58BeMQhbmGTZDl72nx+sPXF+nD9NORTMApr2O8tQ3dXOV+sjyEJGZ5hIQ3KDRblrbOZXz/qCxwh
SMchXW9a3cCT5iF2DIG7ccF/3QZ0jP5kMgJJtKxFyeAvwcGS1m9K2bjDlG4RN0IS7ZnlEGMN3u6V
fEzgirgLEvy0R4bpxzCJ+sHIhGGQS2Eh9re2jRVnOE43k28oT7R4Rpml+9H6BmNZBq+lcts3egQ5
DrZoOKJvZQSySo37bHvppMEv7xunwYWq76VafqqkC1E5Vd39tWhDfhvkcu08otLzHzDu3/0s/Hra
DxHYrjbAbiDX0hh5daBD8aFJG/lNJ/Pvm9B2gWTIpnPvPu16ZdZvd9M5byaZf4dy9XNIkhNnvJtO
D1MvOyjBLOb4p3WI82f+WTyq+ZdsbX+LtsPFX+VzeORlA8DxPz1Q7/3Do56nqfGZbr4b9BXxxP8V
J9RbUrTywPnkK9TU3AqLSRUeRtBrQg7bds/tLeF177t+H8AV66Q6BYTB6YSMMDhssZZLy+bjssSM
44pIRuldhlo161PAyXezUKcWtgJQoOtAQUpUvWt1qSmaYLnh9mBZMNVObKMhebL3SoFWafYzBbT4
0ynhNBksMGMwNjbRYSuChDPT/qT6Wh98rwG2zLXBIcQyEoVsee0BCjtWtp4CWiqElWgbX2TThiGE
+gQZkFJjA1t4Wylzwm2wjqXW+faaO9NjuBin971Mtn78oXvZAtnO3oJuEfT8Gf59VnM2XnhCKSRP
U9G/a4UvpGL3zS/qhp8VpCR2re2/czdFwnqQjzar71WW/FQJtHq5nVsiI7a9V3cw4ZB9UzogACAY
zdB7XuElACoKp1JsRHKJKpupVf4FXpJ9pS0L/WBYERFdb5uWyJWLP6m8M4OvXD/RCPU8yFRuUaZS
aqZ7l+pB6LqS0mouX/rfq21nAZSqVW6n2uU2Sj/l9m9XjeHP+NQHbNzfDa+3yr6MgBgCwK912q+i
rXTm3wPa8/l6AZcyzjQ+Vv5ZVY0cG/ZPb3uuXLvZQ43fjo/6BVwmfP9MBa2xG/matiLXNm4tto/w
nqaZBoDJduaLZ9CSPYf/Id2UqZ3+pWn4mntRIeoJzfoSLmN0QNCJo4hglBOQIKDLPXAVthECXgje
EUwGmEE7wR9egXUegXMAiR9/NCDjosR3AsKNBMD8r3PsbecJbMc4ymjl99QmtoBVkGpf+keEb7ed
b1SdPtFFBvwHaKM9zlTu0wX60edW+f2JsTrGjtdhmANMGJeAdWfBvp8UhL0FpRER9p/9A+T3GGow
zAT/8FvbYLDZdlC++pl+TJ4a4la38RNuTvVe59WvhTfUu6E20523VXjZxhdG6qlxBhT7qtQaH4hi
Ftf5qlyaElSKeMuf+Ko9evyEoLaSrFuwLirdOjvMuLzTgrn/C/3WC7YBetoUTKJ2Qd8ANgb+VkIO
MQkvNzWbqPFbJOTJxgJikfYogvxWypMCTaGgU6BwSwYIN4NluSptqL5xkHURz7sDHIj341ZTJ1Z3
oTnaojV9qoZzuSLv/P7RMIM2JrLA+yMRJBaHHgcIfP2Az/nybbrwhtq7AZAjLkGZXK6Hv/pciIvf
2e/NMlzJ5wbJRA4lfimoNn7yWhD7nMUYKE+qjV5ZBu5H0H7YVy584E/1hr7YZ51/o/+iXortA/S7
0f72elFoRHRqUefwZIIr2Zal60MnP8n1NlOEA187tfRbarybIonIKZZsh5xhfs6r31buD400l/JZ
L34zPZw3W2gpUE/qP+sDory1dwbw2PuJ9nyojR9+m6deeah+1n5+AJWUa3418tUC3+neZ51OTqxy
VIkbPwh3cQjkj99OQC3eflDii27ReYxMCcKBpcaFC1On91gvIaQGScZeENfBooJcTD0DfumT0/hs
ptq3/qJz6382tx3afgfWA62bkcXPNFIRSrxoPsuEOLeeahB5GFAS49R+BDI9cax9XcWvn94X6Krt
R52bST8tcFUMPOK+9Z8I8jc3GS1hXi73x2+pPA7OH98O2h/3nNn4N3pcK5l8ZZ+ladPiA9RS2i2f
RCPZk2ILzBrNOGZC7aSKC6IIyKx/3FqKVADrWPGMoO0zWOU7Gl/3tqMnZHxQcvHDbLBhXuOHd8pJ
+en5d37ueCIJdyQTTvMLi7HHZvg6n0nEjIH5NUbF2mGQxrd+WsSXffXtMfohlUsbhPinmZrmJr9A
qHH385lWsf7Jmy+Vz1vjq1fYv+1Gt6/mLldJH1qn5tNrhf44wP4/09UyPYH21d2etnKLxvfLtUFk
cCSY5vdsL+pCAH2+wR4nuB7mVnp6xCIp0hSke8cf7X3tiKse0i7ZGvlN91HBxx9f1Twpoc7xUvmB
FAUtAz+J9EMDsdjE5/RVimWkqYV91POd355kTyMOmbuH9mlAQIlP5jdJhfoBfijPPfuaXYBZLJd4
umy6aTZdPzdEmMa/S9OGeus4we7JE+IvXhvCS+v7oJPIClkY5rkDWUkKFPyIzseFyzKTne58DvAO
+c0iVQp/l6iEjMKm8rFekN01axseIaWZ+KcGgJfZz9LAJBXrMSQ6f8afRjIxzZuoIAKehwUGeUtd
TawmbKAzuzdKoEjTs1Pg2TGvXDnHehqD+piXmqXmomMrlVz3ytTHm20i1s/jFA6zr996RwSskxnO
MVkXHC15+lItdfgclrybBjsDu9SdxucKUX232DGw6ZKyEgKV6+qrYVsB1T/9Pw0Bx0eJDE5Fpycw
RJYzkqA8LizOf8kxRLDnGueJe4QPj8e7TtCvkkntNpgwHYIJbQqVoK8bEjml+Dor07HguixcKjR7
WKPGjzdHp0Ug+rD0km4Sye4awOUY9n8lOFWKVsqfKjUxrDUwkOFcvL6EZ+C/cp5L46c3KAjwHWxb
daq8wnZiB+PrWYg/kjylpg0h9oyU9uZ3kg86kOnebZSv3kZhsBFazKBQ+hP/xAWs6rZ5bW2b/ntY
bZuPf9fWhndmcXA2J/RDn7q/4Q+wGDLcyq/avuNN/cEOYCVoj5DYAMcbWCdnLmtQ8p7n7JVd2att
U59v7/VNbtNydKdJYZ4uYj7+cEzK0W7I+o3O3c/+vv/d/SaM2O0g+/01HH13Zu8Vk6jGCdUyDakW
tru3W2W6/Q1V4zC5Ixzyxzs+p/nor7H/V4zoXolgCRQjeSKQ16ZKWJZ7F3RPznidSJfQdiratB40
LVvghB6bmdYTk6BzzZNNWHTL1WNHagQJB8xN9NH6ef9o2RItG53oxJjmbfbrkux5eDElcWraI2y/
LFdPBIpqdlpXv/H/JLNhEESD+bfZa+JsZLiwbeev5Yooru3/gWRng+2JKbtlorM1Rd8ldPeP87Ad
Ian/M3L3StpW7LDeCt9fm1/LfOvcoa8D/2selmdkUos1UMN4xDomxhb2y/hE6hcJCgUM8pX0wJ6F
Bh/WZvGky5PUBEFIOjTZCMlvuCsSdBJ25Os/tntIJa8wYGbda42uondu7pVYULJomeQ4hBheTCWR
fOhbkdxOts/oGSonhP0PAkTbP19rpcGj+ofsSzHaTWwg6jcS8dzcLBM3W93hlP0EX9sp+0OdINlC
nioHVh8EJ4i7dmjxKLKXfvGd09Urf9Oz5Jvle6oU2ycmD6s1iEZjSjjDXxhDdnZZBL/wG0wrYjf5
qMjjwQ04NNTSx2/ofPaunT3f5VcftrrCJ4uunSxeXw/ZMkaI7RPQ3qK/GXCBetLPpOLHz20uGggT
I4e/ZE1O9hWnxlwEekEOU86VjEPm5wMP/YG/i0wt6K1/WbxkILq6lsHH9uTx64SFELpfcdbGEC1L
nP2/d1J9gMddgvgK7+/HZ1wyRHVQX8yEhqCOucVLrLX9P52QJ8QimJBwrhuF36iMOgIYtKd6FFIR
P803n5WvfGnnKplxBHn67T5SXdW7lty5S337j2X5nurdIOAinhdfh+n6x6smxa4q2foMqR38Ztts
oerMQ49LK76YnccHpzf+GC1war+N+52CzWdr8/WyGyzA15Co+W5lTqSEHiy507X5WJ0eoEidzos6
X96GEbj0cXuMWm1CHJPKjN8CiRnS1fNnEwW/hqI8ELrkqcJFRRG53icUqWDtGSWmD61oG0Q03B9B
ofxvRLLqz6o0IYsTTv8mcawCoBDvS9Q7vhkIUjuFbWoXkJTZxu8luv5WsqdqLrevPD5q11TRWwLk
LwccHBRJGVGMUj2NxGI+Si8E7aIjSM6YHT9VKRC5DhZRcUndnoSYFdbl/AHkGcLKtU26DjCQFJPV
+wpwKH1WAcxwjjAGVlRscR+/O8DzpmXyA+bIyeqTkKc5Ju7jWJ9OSz3W9df5chscj9/H4ybV4dqY
EQoD+fw6Xo0gU4C/YXaxYl6jXCUqQRb8rEQPSPFQ7piysuTJ24ILgp3EXkhBBjfog16Ah+4vLU+p
i9Zu2+ohU/vA2NGVspr9jVgC8Ak/Jt1Hna0KBSlmPdTgf21DrhBuMcxjQhcANleRi+9U9+gs8os2
4GoRE1ixEIo1leOm3AJulpHLaDO+0kcVAkelR6Wayt/IzZBF9K/9TB8SVgxf76NEjq5dh+u4q6r/
wabMQ0dB28Hsr7+hC7et5PZTpP0Pv+tS9d7+Rizwh0/ZQ3fIdPRsd1jZJFqyYOm6JARE3I4mdq9f
S5uO8JEsX8okIHgtF93/YUxa9fXTrZJGVBfVk8rfrfdEQ5rfVXqInZ4fToS3F3LHqxS5/9e/fYWa
+Ja2db34Nkk1VttILcTQd63zToGAmaEnqFIkhoB7xf3SIAAWN+lPdX/TeGfcoCMxAQQ/8Fd+VwI+
1doM4MnT5oSHsWgHekkmmq6mIKmuSOiAFZ3CJ3Gj8KGezXQ1lqYBHRJTn4+yUX6k7hd2ndJAvp7u
m5jPTJBvJT16Ypv8H76CShgyn2RGP+ihmZj+c819+V5PV//hSsGkxIB5G/ptbuhYNQEng1Lmritp
P9I+2no0DvfYDBsX4xOyS3lj2Itcntygavu9/Lyrbrp/5KTQXyZeMgT9GriuCXfH0FECtgz0Omu5
yW0ah/ETJkZrWo6MvCkfBq9oymhNDbRGnBn/rgCyYNJ5hmXmSgu4CO4AZepia0H2QGxOBAsbwh40
vWGqHmP883SvVBKHSMEOz1QS+OuaQkSLNKuVkx1prQ22/4AVW8TtE0ODm4UvEv12D9VsY81K483x
ZGJ9gnrdEgTLmoJmKKW0Qq3B8ITSY79r7thneFrRQP1+CluSpQljqDt+QOmOW/+VMdYw2gHOwp7c
tFtUR0E+tNZ92OP0WRmcBqCOiCSIUyhi8NZHjc/l9Ik6LDJRLQ4pbBQBpYJ69A0TgohgbV/o87Mp
6JhzJNdtwenxXyYywfiGCIbiBhyWXf3po/39XFqgW0td+9mMosinve8m8T1kkzSC2YB2AzJHsQov
Qsb/HzuObuVHC2XW3r39waYBw5kArPbVJbnTutXPO7QDdw3FbtYMduiDYrarP6Y8SHFdbxmEDEhp
4l55x0QS7Nr9bP15/K67N+yGaac9hGkraH+MODrb8m/lRM6A+HJwbNtzq0RkH9xwk93doU2TWC5u
kz91LuDRnuk4nppQrRkiNATqOEXFuqXcBIukkPoQnTlglriFVMqG4Jbx7xVXYJozt8xPJS2LmJJ9
zlm/4F0jzXylt5pb0pglFEaNsbMGAkCQf62F4GxUiBeS9gGuutIL/cLJLSrfi5YIQ3HChTr+U/RP
8T88u8KVvH1uAGyZpsNNtUILINIxPxSqzXB/QTL6rgBaaRCInqnbGLw6OZioit5JhgPq0ePHHij1
DMxGnqHeZLW6NCrSRCD8Am4AgmI7iOJBlwmKZbyHTey3in6XxVMLq8HysS8OlOgEnXlqhEIKU4QO
90n1VeoR+odc9XLeAUzLMuUo9vToQbYJpB0YMvMeBwlLJCmYWrUTMsyuC5weG1ynJMsHejTKNSmK
Z+IlWHuD5XqIYrGROn+WjJQGEFfE1BKXr2MLg6ETeabaSzeogML8miZYGqpXJNQhHcyB97wk9fyB
kg2IE/Dh4jb9BoJJccrkQ6iMw0y41aSZCclhFfuYLC1NUm5emZpB68NOrGVqGOIfPicwjVprYPCx
1c61kpno6eQqx2a+vukiajODVcy/RRjyCOFckD+JZn8EkUSSf6EvHb/wNeTEZmGeMBNiwk086D5/
W+O2YsEKtVzr0rk0KSZsa2Vw7K076QbKaiIu6jGjwQ8Db/yEQhaWxgyH9A+EHVAASwOifIDxzqpk
Ze2qXiIWCovDnpZvdnZEiSV5KMSDi8Fne1nkau6T2wF7c3x0Psjb0bO+8vaH/x2dbu0jLM36+TJ5
9J7Gh0sjJUV5E20fSMNRJUlVLmewRIfq4+85vvRz+AFl1iA1Ye41aI31emnptkUyxPVDUohPpQpS
4bNJcoDyf4sn2cZySUIG6t0OqAaDDBlsiTkEXZDMUSaXBtGECsdg8NdYG+qhyDuItrd2bGbHtTl4
Cfier2r81gVPxeuY0uo/tKKuFVSBapbYY0t9QHNxrHwjJwWWg9F94bXt7eAjh3mUDW95ZogIUsww
c+cRzmJLtn650WdwzarRto7qSAO4V0FfQINhOPyhvHkJCR3MK/+V4Bmk6jlqSaBZBVWQPtqADX29
LT8f5Ky4aE5gEAsZYCGx5YDou1cqrUVtAqDjZcmA2fmYz8q1WDGUNitsYgKe3UKodZfrmSHsf/ZG
CvxVW3kTAaFFgNUcJjmqSqwnJ+R8iARDsIGE163ZTO0Z5EKEFJCPOoGr9WRT1QxcitrPMgUJ9jLY
p2Aa/RaqlxLSy9zV4GNbSJYFsEBI0e/ym6jie7dwrGWm1vCPDO+m/lHunwrxMb+r/sEtPNfOGcKN
r5/eW2GF44iYXilI6lkTU8RdAJIXa/VWnYL7knsSpM68KaYEQWdzw9GGQ6KWG5zmvtJDttJQITyN
UT22hDCLcV5wXn91mQwpBF5px4piASwO0MjAk1H59ngthfmgXvXU2j/0bjhccEd6m/ajA3GrLVrg
jgC2iBiYa6K8+IFftM2DiS7AJOYusCewWp2lewoESNKn8RRU5k2EFe5Lt373YcCQvckXk4hplkAo
gI5zGoiqVB9NBBybqd4putTGVxxk5pzVcMIGcB0GvzOjhdfZd3VYGv/02BdvEYhhXEP0DYb5ejSD
r/PRykYZynD4lv54rW0hAes45gb50YF7QNcRVWUvNEXnmFift7dLGzfr3DC/UOwVxpfF6ILS25aU
dOV3Q51mWloufur3Zu4+/p1dgSX9UlIZpyulez0FBvurEm0HA1q11+8dnIhmJYWC6GaceSGr1Ci8
ZBpoj7x/0fckFMne+ZfiXz3zknn5mf5ytNAV5Uy27Nr6WlFLQElIVY4T9ORTZR8v6Dv6oKejzVhD
OEw2//m3RYGEJKQPgmLyOqEHNdGYv5lIs1U3BR+S/h3qkJ2/ziFVpTrYWVDv6P0td4PVtFQHSpUF
X5VAhknakM1fVPEHcKf/GWUZ+vCbHvJhQKehOikMEnSSuMHAco+Mh/esSb1FbRsIL0vDZndT8W0W
/l/H1KLCxr/bGkA289wxMN1dVVJWzE4nOAi7j8FBsYhnYhY8KCDWOU5gIWB4Elgq3c1r63KfV7JG
kUCqrGevO1ENuJ8Qp/j/J+3pZt9I8Myox5lYMu62Ce6x3h5bLHxGOYvxQ34GORHLc1QESXPK9JRY
PqRiaZOfXMMMX//5fTqyNoWYCqNieeQZEnmXeBBFMxRV8KX6Mm+ytK4cjZ67MFro/IJsCsnb5qr9
D8uCyFG3PQ65GhyjWYFBfXYz4nMwSexNqMigFqZGTZeg6Ij8bxNC7AgiKTW5MTELZ/han62jNz6O
M+nOZmSnEdLBXcOPeybOfUebBZ0wPgrHbdUcc6S+8blyMOUIJ5VGRlw7n49YS3ts6gLlGtyyR/uK
Lgh7OO0RiH4IYph8J8S5yGggrAMdzc0S8E08DDzrCE8yihQEYhjwgQv09zxNv1Gd4zTx/DgrGvq2
3zGfBMOWrBe416bFXqFirnmVSjFZuuEsKux/cfe5PYLfu8Fl7veH3XZ3HXf/Pe9nG1DUNCQYQKpb
gl0sVcETDuZHCIoQree0bXVz07GMAOrorASHTsvEl7AfzTM/omndmy8bE1wluR5ifzBg7nZ6Or5w
+T/uh8+IMVK8BfyWrG8AEBxlDrqyOeK9mH61lg1AQkGHICZuYf5QdS4CbKybhUNVgBkUtJ3Ro0KS
lGwALkfxOVcrdZUORG21/tFjXhMCVOMN6l8EFG4/bM08WSTqxaHP49C/Dd8evKaInBK3u//KBOdw
b/l8c9+yP1qGfqEE3PiXLl8XssW4UrVAF/XvTuicQHq22LXnQQIEEcDAikdvJCFFs/TpHyWz5hv2
DCL9A/u007avIeDZb7kDuLz8qw/tpu8Q/4EJBUDEiBDMTfTYk1sAi0JvFqeFkbv2Ze0N5m5XEn5B
2INvZDy5D7/KjlxwduGghQORt6I3EyIt6pDzmtPkLuIMrI3AebYgSGAHgGvHxjX6QLoT1aq2kDaL
YbY6cBPUlcV7fbvDsfL2p/hYmU0+zmzHW77LnXz3APD+e2QPFiRDQb1usCW32Y5WM6k+WvXYce+w
YHwR/JN4DaFUdD9ZOaDnD1gqvzCOkm9h5Imcb+iqO300JOw9oD2qnXJq5V9UeFcRSJ142y3S2xdw
n5LwR9y/8osehFqcG8iS+UamnnCe/+ehJaU93d3A4dExo5clm/YAi4mVjdXlF+VH+E9HSgQKXqap
hoyoKVCfRJhC2qB3Uj7fvaGEi8m86ba1bYn28Q8v4MS3rRfJMWB4+UW9IjoA8TQA+xwbMrAk1FOj
O4BxnAuR+UmoYMuDBLYv4O6pSmP5ytc/PDwa+Skx81QEqPeg8ZJC05KM/wDvMQVYgTBBVIjxpAjK
KIbWPLN9Kzf6heOjfLO8LmeJD5+nRTNiG8psMEEDq7HDxHHhehhf81fd8cGeGkRT5idfZd0kJip0
9NC+wxhW1xH3qr0dA1mi4nqvXGZEH3TPAdMEgJXS75BWN3BykQZm2ZGtfCOL/WbqRZjlARCTx7jj
0ng0NjQ6AxDKpMjMhF4M2IaFtiH1NASx93iSaBUc1jdsPEsZ7xYMVThcfMdjjvntEAE/bOGvI/KI
LN6jSRgwabSOjTTwRRQxiFLBKTaIPvMNtCQaA75WT310a5Q+hJHSIetkno70L+s4EyWUBSJihK4F
fyfU/QR6/lnNt2Q+joTs+VBm2mrjApTApfqW7j3Ns4gF1OgT8qLmB5m8FcYDw/kyGgn8Bps7winE
nnTm1JTFmKMOAq5kda1Mb7xJIvoVfDiFIW6kTbz/op9w56w4cEgOalNtpxvmoGH+MGFnAp5nWUkK
Ud5JpQ2IgzaqTcJVQ9ZgmpdLzEemCj+Bl8ih9NsVZFj9vzVkX1lWShht3YhyddNT3NpwYYEPGP2+
FquZFn7ELB0BBM7VLMIZRugQ5pAFrSUZyjeci2zU/W388He6EqCkZXbDQhGIErbTAzUX3A5KMOXI
2INIM/Y1FrJoRv2DFUfusTp84+gXdnRuv/mU9ZodmJBHGB0+j2e2jkHlq2j89czfMFMTPWmZl4Xq
PIBXndAhJwfcXO8JeUVe5SSLAbTjCUWnJqkhwtxADjWeQD0Z3N0w1ad0E0ozCVJ01ztQSKSGRG/s
Lm+hCm+QbGIRJ6vKFsxeReT0Rg5reGM53Gj2VGhtolxY2iJxUwMTC1ImaPlDGGTfxU3zqW6iwmid
oKVJRAG3EUojcg+BbEAHqs1aPXF7VxkrJSEODCuhfryLE8ayAdCqCUMEJqB7h7ic+Ar0tDk9gkYl
wS2A+rQepH8rsviOVRTKI7I5TVqCnaBN5vu5YQlahobtBspYjX0fdtX28d08zOgn0/wjhOd/52ae
vqLnZhr4QedMr9F8aBeZauxmdsKj0TRYy220pTtrqW9LWzdXt9HvemdLjzN4VTa2+YyO1JaO0d8s
+XZ9BW4RYEw0GMgqSVIiE80So6W3D9dFsIuhAkGFTi6ybCOWVba18md1oAps2yjA8zP9YvnORObI
WKFkkzGikKoKkQTYX3JVGkl7fLhYAppUe6nFfISdnU9zQ0vGg9OiFW1djyHRt7Jq+P+PUC/UhJzb
hboOCB/HJb9M1bz/7LKBUD8JnFuZSYnoS5IBm3sepU9OAq8Bm4yJNO8hf0U6GLv+kvXsL/oZYUvQ
3OvWBDQrJWWtlB+nlRDDSs+EZhrI176a6SUOUJ4KBLUb85nWVuQtwAHTEAoNT/Yo6T1sDAN65+Ei
mE35X9JZwIvz1TQ0myyBt8LhuAE4EJzmOWZD2VaXILzJo7g3+8Y0zuiS59NcFc/rweg84TIxx/IJ
BcZOFIteerz4dx+Wu4Xn3ay4ehJadp59zbKnygFAU65SQO+FbDB1/UuFAiXmcfTeWYU73ltRiNN+
/1V7xwi6Zaf20uuxd5v/fKo+OpLtFu0G6cg5MgmmdHBva/MaZD3JygK+9ZHtrNp7IeUK6WreUyYO
e56LciOZkDZwcg+l3pdnRuThxyXkaspooF61ztprn0lsOl0R4Jpwqy61fUtznVjmLDSGR837rAlx
BSqEX+xjmDItMoUEautuNCTseJu9EabfqzNM65kuoAoW7kjhXAiQqG0AwGJxIx4gql3ckMfDeICr
5+d6Yhq1flQXYNPwZYokcdC/SX26NwvOP/QSfiUpCN7mnq2EjKUBDtEGdpxYGugV2BxeaxKGXGMg
hEHuSj7Bww0w1srvYm/XuUC/Ion4xSehPSJSGofgP6MlookJrjHzQFhhjT22eVCZtUxwa+8pc8gU
MHUi+xIkNI4F6cEduDF6Fbo5vBFax/rQXB2ndK/kMOQfMof2tXUYJMBjSIqTKohxVMNWABltgCc+
gI0bBHEQFDG31oCwQxyFhD1nWpwdF42Pcvevj5LHVCZnYW4ri9Tq/4g6syVVuSUIPxERioh4K4qA
E06t3TdGa3crKqKI49OfL2H/cTZbe1aGxVpVWZlZtYe7nUISpfH9bkBjXFgf9YAHrUJfEKMHdSZL
TX52pzar0j+y3M7tZyTy+XuaeRkyDinxTYwr7oV7xp2JaPsdfx+DZyGwt0HMHNCpMi4Gp/8QlvZf
lJxOzE5+R2AvqxGzEIpL86HHKbh1apu3Z2atyweq582JqU5jVrc4xPfZamAObELswaljrx+xd6gH
ALsja30M93AWQXQWUDTp4DPkICO72oGsHTRRtq/cytChmwr8yQUFW7X8LqrEKn5SKLYxgFSYpOiq
Pnou4ZPSyKYxrY+s8Z5QOv0zaXxePsyio50U6rd/bY11m5XSlQdyw7LtigyitsPqRkGOFiUFQsTn
mqW0mj5Q2SjdKDuoq19Oc6pYTUY7ZdtfsW+qESsPReOr3whg+DZ0KHsuETOIQx5o9GtByjRNJxH0
z8oZX7qrG1Melxnu/PsfhEC1No4mbWNx4iL2EiCkSvs53WatfNpcG/Cez+2m94QdEhy+rLRPq8Vy
7CrYUNEtLoA9Pg8fTDAExpoXNalqItXnGt2KUo4UQXYeGTs0QQT2eLpRxWB2IjGS6Urhe0TyTf7I
4CVwZzYtE0sG7kxhvuJEZk1kxmXBR+4xmn80BBTg4h5EA0ElZEokqI4zXcbfdyYnq2tQqFNxqMQH
UGRgLKquNap/y7dCzaTvZDX6+Y2LxHdLDJ50l9VCO/ql3HVNpKWpgIPyyRlG9rOb+4QbDWApJoPf
GTG8YGxC4l3hncNxKFi9UtKacRvPrt1ATVFmoP5SNfGyZbvrN34Vb+/cj79pAKs91SZJ9XZihbI6
eDGESvG0STEXMapPwq2c8drKox2pM+1XW+trF3gX9411lc/1X2+tgyRmHpG/3duHoVn0xKHZ70Bn
1OTVdW9pNUiGFdcOpbsqh2yFl1R6vVZLt517K4oPWvOkRAM4ZhpVWqUtDWtUFtgD2eNI5HucyXEn
nkgvlpWtJpZbXx4ZNXZaa69g7AImbhdwcTsdKynnvAbPnrrNHAYOpaF4ILXfYNU3g1VfEv/zmm6j
1GKiYy/us2BACYiDZ/gM48Aa2fR0qI9hghUUvrS/+zhm3cfN3YGFtE7zBFD4gNaCIDXz7zCLXy17
2pxv4axBvMtencq92noanf2QHz6ZywhhoKxf/Cdrz949Izmjr8K+82ot7iySjEY2caKUKhAiq3lO
WYyVwZKSSuT83CYzAHMnqhIGeBwATWQ6cUxzQIt21iiGwOiXQuk1yDWQNagbzGbGyBgl39LY67Kc
g1X3Rmtz3GwxfrDDBrnZf/hBHYRh6xcX/IrKVINVF0wSPqmby5CKQCyRSl6xnmYS1UTVZeu5rGCs
ItPcc19T89tb8afYUairukwmMt5Z0/FtrOc8iP2mCYihK6smkvoLhQ3qqKTuR3rWDHacabrbA4gw
ETIG1JAYaIQX1Gfn4EZdiePQUShd0DRwHYpvQLB1aZ1mwvFkA0whIx5Vm93Lfijp4cFpN5fcNfKf
Mt08UFj7pFWIDlSDi1mI6YS7ji7F/bUmkZSzfBi+/kohLOiHIl5Flgcm9jKOt4bAYi1zqK8Is5OF
Q2p7K35FH9XaSzIgAmz+XL63WglKgy7mbClt5dPLedeuk6U9ukh0dQEon3AvlpUbDo30FD7cOH11
nwtjsp86hl8jcanL9KXO2FnHYT1DXM8Egh3JDRckoWf0UP6p9p+B1kMBReWWB8efupeDr6LO5JOZ
xkCJLunWo1kg649gONxHNafdOHmKAt88a05al56but01tSjCVOgqAgvsJ3J0aJG+OPgvWPoPpBtE
/2WcLZmfZldBLQr8YFoVI4ufkpPQAHiBCAMXN+VEhm/4au96xCRHb6OLsHyF8qwzpooLtBI+GUBl
vqCTKT+TMxNeuZlds+sMFE9oItfErq1JLV2OB3pBjSENk2Ic8JNiysKrhkmripStink30InI8qxM
nFz1aFWYKK6JtrU6gConKZyaijNWgGQkN5kHmQlB3VQiVTWiu3Zqo8b00nnTYqwUq8ofLP5+ekes
g2RS8ehssRXAm4o90bkt8ckriQHJBvv2JAAUPqENpmj4mIvQL8Mkdngs55kLK+ZlrlhSrkzaU2GR
Qg1FhmC8ad7WOicdmgyRsEQKy8cxOAb0g2y2crNdh3kKrvj8QVjcaa4TGVFJc6m35wyAFTz9ZK4A
V29RvhFB71TZ98WV75R2gfbV7Tfq5uv8NFX7AO0ca/9YtBx9xo7hzqpqTRlnUvyjPq1DuwJcqRuo
DlSvqFfDN/yLFZRwQKjlfaEWDQqeGyyeisb1HOGbd/WiuK+CbsO9bgpqNRTbEmsRqzWEYqOJl2IP
dYxz1qp1rZOHTLC64LBUVoaMBGjKXsQAxtpr3I3aMq1QS9JGPjTztsnMAcA4DA7dKz2YqmAGVqOT
9bTmSLwruEiS8ZjyY8yugACdO9Q82iJrZx1zekaLasEp0C9IUS4Uwgkc/nQVwGcwP4VblMiOPh5A
ebTJbkkfhfiAEQJGCWnRewkFJIgoVPmUDwA8xJ5Az8EBkTXxg0K2vmFPLu0VckJOQW2s1YfSKK0N
BEeJlnSGjiOmMueI0yPz94jaAU05oQtDKGsMcyrPdmCwe+VG9YHIjSzF16pOuvLvndgZ9hL8heUM
/IQaIgKzTrUBoiI8pQnbIoZgFnf3i+rQpshBEyt2uADUYk6cmi5lVHdjqq5iDImMgdjOWq42ou5J
nVhzbchV/az1aotEqZ13WhXJBsFdhVWZNF0qj1hAnA5ZbKjdkCKxCsRi3wuj4/qIMEiqKCoyyE/i
HgYmaGYPQOgwOK+5Ov59ofZswv/Kq6ZK8NNFMkTWqVfVXhbKiRCaSldf9bsLyjAwGcCCIdoXw0Ik
ByoGxQARbaW8lBreAq+UhOoz3VJrtdWYieJWXnrOJxeRjnXiZUV9FBzQtlX265MAq0FFZXn+SDhZ
tTAJbtDPbvxUAKMUhgmji09KPFFtm0RahAJbEK54FgOZTkKrVkYJ07US9wUohhNa14w7z6/8K0Xa
PGpsgyO4wcflp5m0b7C7J5VdZzU6D7PGEprE8OD4h8Q91pE7XU+f2Qvviq6Jx+8o6V9WIZ/tT92H
ERqv1iWyMAFatRpMZlBwBokNSzzrrfrHSst5uPszPgUPYADoTaeoSShe6zvoMKn0hPGy+nv0b5Bk
DzjtNsmCnU68RX37CG6BNJcvaPsaHBwL40EH9i2tnEjUoh9LHHQeizZ3aOcDHl3Tt3yz2ESxhpns
WYtDIcQ7eGxoRyl/Stx2Goh7q4L5mX5R9NWgc4zwhFVENUi8j4SOfcj3i9aGSJDZ7r4udekmcSD8
tOjLahktJxL/XaNcN/C/FF8+AaWnl0hYhxCWhJrDqucxnO0C5CwNGXBiwkCk7J8oIJRQF2C1vKkg
E7HpZtLGGA3TJXTO7g3sOUNuIoJVjrihlDhUkDxoq3jGeHctvmh2q38VLwlEkX0gXnl4zlQ6lbd7
75xx0vm+o2qpg70cAuML+UR44JH0bcLnJ9wZzbR6bGcSUMCwDXNUjhS6qVTrvmmyT/L30R1TH1c2
D3Rx+48bbwWpl8C7FpavLRLGzat2L0tEeDEnSXOqbiPRxVZe01UYv1/XhrWhOIzbbr1Tw/MEkLzR
sdtVFHjS+etz0Yi0NV30eHR1Jhw3g3NPKYEVWExlcJ2zXtbbQfAc6Dt1QhOywiH1VAKOTuVTb9Bw
37zRbrGC4sWkBdKuh3ZLzBvhPYKWdbHLe/pN32r9RF/rO+mvaoQHoDZREJhGRIpi0uGh+F+T05ap
R50gQcddWYvopGQ0pKwXmy7Ss6NuxCKu6+qIwqwBr7mQfBzqxbzQYlQh8qImYZwfkUdJvaLt0Tc9
abOloi6Z7k5PYgjJH6TnzOerK/zySs/s7To247CT7CBqmHxt9m44bSAH1V1y7OwL+VMGTVqC1TMC
dW2IkUGsxR0Re+S2OM4V9kngvgJteEf1meLlGyd/cG6/Jud27qUgF6X/ojk2x9eO8yUI9gQUTDru
2lgUNHetFN9Tv9I1QIvKR9a2iaUc9+MHzaaQjHO7MuSleLn39LTRC+uxmit+zLftBnYOvvW1muee
o367Ci3l5PVDzavgWkNX1UwhCj7YL+gCyEPnOLzO8nHiPX7e84p/QhwCjfKKwLwRPXrpFWVGxfGq
VvvR29fbRvRK2zUyeRoO77wzqkSjdQrpSegZlve6dooZ79ipf9TA3cyx3aRm8R5i0lHN5dEZJlRm
YppF7kf0kCqKgZM9u+Nbdbdx7jgRFccUNNQYZr06xlpDh0X6gV2C1Tbx7YVHz9y5tdqruGOb7oHy
69G7G9EegdVtXpmapKWYYjHhMlivrWyyStwHqmLLz7oVp3WotK0q3hHx6AFLfdeqzi+B452HOVJF
JMUojxE5HWZHY3IarLAr+IUO5ICSdGs/b1b0R2s3rhOov5cV7m+qBr37w29AcYMnRyL5NlwSFmMC
TZJlzfGY9y5TY3hHYf6T3zz758aat4WUvEXyZv0wjXFHnv2cWzX3Ub4ByHTytG19nhdEC3Mr2s5r
k9pQ9wfg75MIQUwaaCtvJpT+zVOg0idQmUwICRXCAcCA2IMfXVyVUieTBEse7nem4vOiElVG+4/H
8rXcfad9o05p7urFzNfcyBT4k/llnnw95tn0Mq4M6kCe9T6tOHFI3i13y2yajs9TPe83+032aX9n
P7tPY/n4vrElE/wrj9GVdpzPQDTTS2jOr1/N9ev3wWiaB8m4tjh8vdfpb/J7+M3X+Xr7a32e1qdF
MUed/ax3ELOu0jKGKjUjYWGet9rSD8fMjXVYYQncsCbSDsszkTulbcd/Di6jmtW6jC7Tx4F+WKPm
rb2FQj2wenrcB7av7dl1fLHXX8wf/80nmoIzwtKsc0UmWUPiKN2fifHEm9Z6CAOQk1+i0+QyW21g
n+XH1hUAj3ZgxFU0xDRH2jdNxXE3o8xX27Yyvz489U6IvSTtjYtInuJjWO3heQVxV74uFpYsWpgq
8H7tZRPfifu3gaFEHd+T4aN/C/b+HjX7NdgPd0NiCHhD8Sz7yD9koHAcHoe3/mmIC0Mn+bS8B8Gc
VhkzyBhQNs/cNczJ8eDJTDhpTKxIS+WBXdSULjuYjLLtlh3WZrXj4B3uCsXn+eP8oTc6zHaTONrz
WI2q4Tt8ZgySh5f/5X+SoSl6BzHVHO+/FzQ2KhrEkjZQtORWhtIoXPSN6vk6QPkMLBVVIi3Rx7XN
SJcla8Y4z5NiUVK9Q22AVdi8dAXIAW+RPikCkL07Vp9/dqiuUXq+4AV9G8a9S/ganEe3OXqH6W60
ipzIjppDm1jdiooL4N9ZpSV2FLy1nTXHzfFqtKdl5R55647NGOyGSb8G9VH5iWIEbYoO9nZrSyRu
djNz0Di29s6y8feu+q8ay8s8bUPnQjulfqH0JsRrTDedKieciIWAPpbBwd6Lx9XFdX4jCzxP5RFb
p23U9LV1df9ot6vr9yL9vS+axRWyIjIFFYpV4K36shY/YwsumrvKwxbglzisF3TmCdcYZSxSV8F4
KUJdYoisdbq4zWqXaOW17TIPvQk9JnkXixar9TBcG7+O3sFzwOSosBLpWdNV6ksCiHohNP1K70a0
DkjXPn89KJUeovsvqyQ/NUDamO8OrRjaeftRdTOnY1172cON11jnO659CI1qq0Lu3/CNWmcFiEA5
pO6ecL7xM9O7oPS0fGvV5qsPh7DhRqF35QLuVU9+3myn1P2+sFNZVpaX4AQLCVlfNz+02PE3BcRw
i89EeMcFrpuM0r1XveB1gXIRPudotbYvnVN4DE9hPXVNE9PkdvU7gwRB9I9AxPRPIcu4U++eSOQX
pznHb+XDOpW4q/t++GbPylsc4IqyxuzWs17ttNK6WcE0JwVyK7XWarYn4dm7b5Mbv9qrD1MrutRd
RezRNvWa37VxbedmjfYJl6im4Z5Gl259UfWzHZ2AURTUerVFbfHMuo0rrGgxkWRhC8h2ikRiEpAH
HePD+njOrpPbJElaGtk0dZueptVF/PVeXOZYNbGezPdOi5ScO4r2YV5zAdilV6edWIZdC29S5VfV
WBzGwOfOE0WatXYVSB9w79ncHfVJfQgi3IWnkbUa83R59YyBM9KtsBqlwaWYVmvQNAhoCWsb47wI
k8sYTPMlSeZ3o1uBoFvxTOYtbF4Mpi5Dw83CZGOH7F0qakShks9bMdL5N5tiLwnMypCD0M3ZlDmZ
8lskRHBTGfxGJ1tYnzeLZUgJKUBGk7nq2LtAPNEMvQV0CVMWt2i1a1csN1+lvVvq+A/wqh13nYgg
iiV5gY97SEjsZn7sVmBe7P9OPlxy7+pZTJWLza61gcF8gLdxD28e3kto0fOOM1LiLYo7WX+ze6Yj
EszLUAdA7YeGSCskrToY9MHoYz2dr0ug7Hw3wVYoBVghQmnXQ2t0IxsH3uZdIH023UixfzdAk9qT
G+822HLfatKtdaskhqinJwusCTDJWbKcV0OlFEpVhE08/tkScMKWeyKLziHSyrfzja7Ncz68TRng
919WV/6+ncyk6hNjm/VJbA/SMdVSU4q1TEmdtHAjzXtCM1gpelkxj8hkTAG3Zj+T7dmBQw0Lp8SP
1AhYKbNeWVppIQ7U4KOdzyr6IJGpd82NxNtJIIMjTt13xZNNEOYArLalmvyxgs7WBGZtadBqhhRq
dGadRO4fxP39qxX3KyNttYGD6l85THkEKm882ePt3Px0Zu9JbXAn98pfiBtVxahiHkAyxtL9sfvY
f7z5WRyk/Tc5lTTlCcYPVThFsjyo/mmpVerw6NcQqlPHLHJmMW7l/CCPC3y58ZKxPKILb8Xx1kA2
jsPsO/vWmRG3vNKu8kCn7v13VuTceuGx+1CGd3cT2nze0FuWkYqGidHd+bpqktw+gleAh0ZPLhG1
eWV2H8ui6T1ISFvEWef93SGXDJcSUS6F8gGYjA7c3SLLrT6ZEJA/PBdPInLUA9pq6wMGn+gFeMiH
GxaXRCkFeaj0zbP/7aPSWqVS3M7LRnHFayFiizQQgpIE1VBJrmAoHVKJ5JmBPbsrXKUYU2TX1fHV
U55arppaOR9swvhuyAIwjCnCi2YHtz7uZnFGtU8ZIkjmReiodEOUuEGCQ+mPSFndK8x0nUKmpiuv
XKaB5ZpcJntFQkfitlooLJN7hnwwsnDVa1JAMFhcHP9IiPf4efyc6eHLl7Z/DsvHbVQdaHsPstAE
B+3ZPYLF0Wl8Gh/HGtFlBs/92L1tMJnoS9aY9I1BFV8LZeiNbp9QeWAMwM5wZ90cGFnV4oRd+mkg
y4xr/wqS9rGf3D+Ok+PkOrvNZO5xHzpeDSRGRkWp9/4FecE1CfuwDMhxP0lnx8lpkkb4aXD1Fc1i
0da54DGRelrXzF42qPTOg3h0wu5gP5DBWh0l/gqLKCxP2G7YOTXQC1cx66+7cLF61LB7DbzUJDXP
2QT+ZIgnAX+8l48g2wjO3UqR9EqRfgxLqEBW14nrEc3cGVcacc+eVpIEfCcHKrDAD/D6iezZe2j3
H9HKx7cg7ufhk9FQmW479h54Ji0gmhURnmyP4a+NnpLI7KYwzaLddDclwvtVKVgTvLDOO5VE3af7
t0u5inIL8YwQkWp47Wux0XIj9ybdQbozU8AsYvvt5v1r+cfQPZjuMbwPagyC3ilEFYpbnNPLwhvI
GPhYvxFynon4rjxvo8MMzGdyYO4yQsc7+o5n9d8aFuPLKB3FTKCjSm8f6pRXervwcEK3zakiaSRJ
BAtYEC/gEONxF8+yoRFmw1f/xMW+zN4flxkLYpJ36n/xp17bFsTG38qhrVSVPBCUYMYlf7IGBWk5
GHBd45G2ymL/VVmYi3yOdRjCkdK3QX4vVVYgZerlOD0QVl7m78VzsfpUBpWtz2sBy5J1maTET2xV
FFGfF80O0fCktgemz9ZguvHveV2biCJf3twlItUcvMgELzRI+M7/sr/KprK5/+2GCpavfU2TGpZW
X8YyQj/IljHnMP03iO0JlTfYSHjv3r/kmAI4eY0qLDIMY433ezfFdU5WHhV/F+5CBmvvxqMR1CC8
M3IZzwNixfK/Q7uwRuQMm1Ej4sH5GRlRPGKocvazLoBNKwthDzCi970tu9X4qGOBprulvGOS9plR
LvXKFtsS4EstVFrNtSA+iWsEAZY+J1qlnE2ja4zln3Hv5IeFHfetn/Q2jpvd47tDqnfGjzKsVihJ
7X8ay5Q1tTZOjn5jU8V54+Y2ju711KUqHTMzVlv3Svv08N5cJWw8t6ETxPAcHColBRmzKGSoB4XK
Q6QJ/gsh5mXrqrhWW6iaf+nK2/5UkANqNMC4dc84yyYQ+a2OWTzuM7P47Mx3Re2XyS0ply/J2447
VymfAD/FTRVmcD0e0WtUP1BoJ7stlyZKJFQ2ojvRAdQyPtBsKe5SBNhIME/AYk/vLqY8FFPQV/wa
iC7IbagQkd504KLwP24xk/d+0V6w+puZz4T4BnF+tWovt4q3F6OIksBfsqPaT6kfcaHF3PDVpOZJ
76WZM2WwQQw+YxwAr2s1WsbArAgr6l7ysRo3pqf003l1rjBar+3Du0Vu0eR0U008w7p4uBZijuqo
0rUGlEMHB5iU9qpzB+W6/VX3fXusJqxH6nvQuNkexcZvf1VgU+txXGZgZQ41fbFaRVJSt9YcOeC7
nc9KieI5cKANHGeqxV++r3WvQpqTT+679nG2nRxntJeYOKFEFys67JRVfdX1z/3VQN68xz7evBAF
6Tr0r9p4ZK9KgsCqa4eiMNSpSje9OtHQCQRMyXMM35ehExmupdCMGVfVAW1mAKLA8ptuiGQVFNt9
a7Zb3D7Lb+Xtc//Ut8bV0QNG5xhe6cgZrNhU5UxJYOGR3b0HS2unDpdJRCsJMMSbgk5xb10/Erqj
iRNeJyGptuu0ozr8a8LwpJfVfbT6UI8GyqB1by1nZvkeqBCJCICZR5AGsAdWb8myQjTOqrnBD5c6
AW7eqJIViaAb4VkQExhJPKg8wJ/jgQ6yBKBFM757qhHvgsx7odaBh8Xlztvwx7w7J/NAF47GrSBw
vtxT/xYeMmi+R6rMq8Gpvx2qEY0OShVxdZf5485sxq0G4xWxauLeIFjRXIJsc5l+S5XRbCHahkYh
Yh3ST664Q0FatJGad4U4AsfpQ3IUFaQLeYzKykVJQoEVphLAFiqOCdU+kWvI/+I5UZBUgv7gnJSt
SYeRsLwhW4hHqxL3qRgTL67N5e/ypxFyiiHiml2RTNQzt0a9/A71urxMDEwu1HEmSkIiLgakCgHM
TeQHjbbR36NXciAYWwOTu6c5VUH7FFxBXcGrKBX+QWNqbh4fdJH5ON3ddz85wRs5z7S9Pk7RPWgw
EBveHZ5KTuOvLLjDoDHpU6Gb6AnvQFvZ6gfTaJtRbsJ80banel5W0zXactpKi54Hh7qQ6YiimHGG
KcSj8FUtvaR4yCpbAqRVKL5NrZ0gVjoRHkqcpO0Bn/g+egcIE9wTNXNhaCoQagPNlQEuw0iVVCFa
YtZTHfFVV2hwBZRisbQRRKr4s7htABcgagy0HXtvaibo8cFd+TuVRayAi4cjExNnRwXlJwkbiaSm
0s52bn86n/f16jP5fa7fbJdfmVgL8RJJX1hVQTqBwJ7ibXNuWYn+NwJ7Uo/sYY2H2PF16PJii5aA
feZJa1Ru+A8UV/runWghCPnzFWowrwbPzYHyCJyOu6fJSddeJ/bl6oSTSkEqZmpzK+MH6qWcioJa
kfLm3ZLbqWlNW8n9EPvjAZnlBWPoGBnyWdCnB7hm+0gsk4Is2hyp25MIZ/CmmCSgw4/tMTTKkTmW
1i3n7oTXcXQrx3b90ra/srbZXX2VNBOTuS5jN2RnpqpDzlyLmf+HbuoaRCG++O/+FJM1FfFHJCYR
8kxU003vuGn4D7DmcnsNBPABhJA06K4r7zzx/5Zf8usvSDfbxWPborpSC/jYhLy5627bEuMqXMIb
G9ujbUQ+6lbAtwrFL5WbEwZi8n+9Yu+K4XBhNozqAMNSBdi3HhduYg+lWtA0FP8Zfh1DZT8hrsaG
tVuaHJuTRr8yfI/eo+2H8/XexN+1pc1isO1te6uQKWeFkPzZN5a7n92PsTH/Tvd/Leterxb/m6Mm
HbZHzjj9qMG/mTZGsBjzmxtDuuECr76cr2yZLfXS703aaL83p34C/Ys77whlJuvTbxzq2RjjqoHD
klOnupMsbHID7OWe0WHvVib1WdrTVgvExpLOEYLyoB6thrR4Gaz4qjGrzZz5eWl/GXAj8DlmJceK
HlZ7vZXSkrseaUsWz89D8bj4F5832rGK0tqi4MCd++nFvTPPwZTf+ufZlpwPjHYV3nEBr7ZfQ01+
DjOzmEjqoC6K26PDvAQt59g3etfwRj8myFUiXmp+1Lwsmr5ujDMj7NLR2pkxpZ3xkNZCpolRq5gx
LaemJh9FJjJ5ISvU7CM2MCqoopAssiXtAOCQ6rFl/i6XI2lpVEhGz0aZIUHF/4y97OquUi9f3ylD
HAqIQmuUNjEq6xRezQhPQhB/1DJMRwXzTjTER8fs2twLz83qax/ETkGurTI+nqMKg8nwoIS3k/Vh
LRHMvtsk9tdDUhiZAoorVw2yfau8YPWggpijlywOi8bsGT3GKfNFylvkSL3U3UaVwh1nDyPzQWVc
x7E3/jhws9Hbj3PtFGNCKyNr/mqwHZ7gKeoMia2YBRJPNrjvHrDlkrDu12kZW5wlZuVz0BzVIWzR
Mox7WHO7xXnFIoHREcTDeFgMXru7N4v5SLOS+pBh7s2apbtcoZWBg191Xnj4DeAPKIPFzVvZ53a6
n+/mxsya6DwwlCg1D82BNbDZZYhibGdaQ+YsQIL7tRSp05csI7SdggO7oD5H+mkN23lRLUXsdIop
61qolaSeM3xCiC9ixN65nXmr75Ryqs071EY2N41YXyKfnQO6htPRstpP/ASIorEgCi8KaMhTQJMZ
aHYXcvO3NKrSyZYcSnXPFFVOqrJ3794zhhotwlrvBHAK5zGYhbINj8FfMQ0crrje76M7bcqc8BSl
k3NU618QKf43NgFrgG+gtTEfQkzkCh38be9OH0fKaDN6jM6NRfpVJeW7rw+/9mc8387rE9UEWceA
E8HAMAIQkarMAcyfhit+EZWmqEnP06Y24JgiUaQ4r5W0KOCT3R/m1FlFHM57TUY1IpJFs+AjiXqA
CwFaCP5ze4q0Kd6iVh5EQ6I+qrBMVD180kCGagJESHFEpTnS5zW+t0cx9oxMRM3hT9pB5ChVji6L
9JVSIZTUyD0kWG2K3UTjT78rf8ZIwZLag4twfYTHKIa55j1EOBJG6FMTK0kG6JFhShClzp/N0WFo
jHKc2je6ZnL1UGSr6aCK/tmG1XhE23dgU1lMGxGp84NHHEcPFUKbOBMnP9vi3mMGCnAhrJBhf5bF
q5zZQVddJiDCUjFaQJAqnLXQ1oi7J0I/QL/IgzzRvLCX0jwSRy/mIPHZMQIGin36cLYpWzWG8WA1
q02qk+rwFRHt+0T7bILZZKKsDVoI1xNoHIDG5+J19+S2ajjBdIYdifTYGod6OaLuYSViAPRf4Kmw
tUCbtb0LcE+4leD+RijI/mD1javnAGr1r/2kGmETDzbywClWmNhjmXf2WLY+KBU0MfgT6rX5nU2Q
x6AxlQLl8S01udTipWq82qdzw+wwOc8I/T70SCfJpGweq7rwwb//PAPzu8r1qPUPvcrgMTghLobK
yDnV1RBBrqC2DHYfxpc2iiwv4F17CmlmeVta0/f41HOYjqVSVJqtxxNQSeJNbNUYr2X+fFYjwbCc
yLOe/WP+GN/mj/2znTcmOZW3fAG2taA4zvWN4c7diRNr40tbZcPmQI/7H/Xep57yvwXnsF8fNAYp
mCDG+eElqHNmtwHMwjtg/sMTfQfwv6eKve5QpWjJ8koI+tpkfznoSvZXHsPu4z1Ol+asi8v2535N
IZY1hpJYY3i5g9twa7OZ3LzqE6FRRWOn9oXV/LJyt5SkHi2ekcKZE7bhO7IGDyLHJus87T/JKt4b
56syfo3vzFAj68v6yjf5Jv27vFpWnXpYq95snU1a0nGn9HdRzux0mKTDY3QZ3iFWV1qNlVr1zGsU
umx0wvtoiXM5VoW3ngH/Aa2nNhndWpNqpF1IeixG2p7wPVnTEWCG9iB9tRzmduXaGRSUm9vsG/0K
VlFRc6Zdb8ze0WvyGL+nz6iCNT1OmwF2/rjpNnFhUXh2Q066G1zBNRuzw6I2e08JLxUcn8kvi+dd
BqvXxvyT1RGecVT93P3uft/7tklviYUxOxk0f2jtQLKq0Kr3sENpiPrqNgnJcxxP9q07ZBLULsX/
1btlvgBYd93358UXlKrtWWtVmMb00Gqs7QhVefAeVQmOpQNQhKIMX0KDN+FfIdsgp2aTdrT38SeR
5QNy0b7j9MQ9Atb63YWYs45l0lrpAXWxWMYjqDUxDjJrnuREYwQ6E1haI46V36UksfaEUfD+2W07
t7NbheoDHD78adSoWkuj9Wz0cRK2X+380do/XI7Houxb7W3X+a1l3FBEpSTZJ/I3Bwp4mdte0cDg
Bji4DIC89ngprT7zRb5wPtO5HIpoM0zVEUt1lAISIElXIMGVMhKJhNUOvXwpaQwUpCmLt+WdCUat
zh4NYL1GEU9aQ0YMD2uILJcH0AqxjchLFXJgshsCj8xTxHTBVxkhsF+hDQAIILCiCb4nNYmBxYIU
q3Osab5xayG4L+ySFdqjQv7Eq5aoVxGGhPRKTtVxOhk+1SU0qJByIJRDUqUASCFQGio9reJ6UawP
rN8EjYSjo68ftTG2J2CU1x5Pb+AiX6MxWYO5R3WiOOG4GDWP8MbE/7/gg5UmxdeeZNFK/i5+vNBo
4nP+VCmhdNN8e+XaW9TJCt9F0JI2TWm9NsYe9K9bmPJ3xe/XAqMfA6b3pKfWMHyNa9wMyhO23+8l
phGTfZQOabpN3yqxuHGkYmq9Dm6DJCS36iJLC/7fE/pe5NeiW0p2oYunS9dE8yqcQhFi0rlx0VU4
VMwsMQC6LpzJkFXIXeCFWkLRn5wqlKOWGWed8XlZSHBdxqy5V4Z2zqA+KjGenBW7QSSl1X1Ldj85
/cQ9Zp6wZiJ+2c9ssk0iWTIGOTGUtgZy69rjDSIBmqQjDSwz1KxN/ipOGPuJ3/QOvv0hqLTh2SgD
ygeQz1c+qy/XSj4VJIDLtcGYNB0BzoGZKVZW6GkP6rDuaWfm7zRDmIgxy4doehWgtffo1SXXfDF1
8DukP4IXtZdPwhAFk3lfyh+pivC1YPQ8OcFaGWOaHAtXkxLJ4TeZJjgyhHdAk3VkMtPG1B47Y1oc
DdOhUqeCOkUHA/MXGwtuvCtVlbKuvwrsTxYEOPkY/hFeYOTAm1c3wkSZ2njJxkhZ5WpsjDQbSQoF
jhmplboGfQNhQ4MIU/E0MxU7Q3jLIUh+qgNjZmBWTHoOcUvY9PNCoSn0UPOY8nYJD9XqXqHrZVxt
pWN1bVZH5kIqzDquj0XlEX4wvqIPkHFKmVrFkqJEb1Hsc+ANKUquUp3eeRCFAdJkXLVYQBsX3lxG
qAJj6OTnEtoC+wByS+YrWQSsIlQf+Q6CRZ1mZNL8lPFWDQSBvopJCxU3LHJCeWIBrI/awNYEBcUr
eBivArYWsPYEsvpEdkJSG+s3oSB31jPU318wHzv4wwg6qXkMMzLUa3e9jrEbnEREQP80E7ie4LEI
Wo531QTfDKSMKPWxNpK5UQRXGnMj4me+hTPE5+eii5lF9CaUk3naRhLuBbZSfYAqPhMt4R8nP+GQ
6dPJRZ7x53EHAU6HF2bjiIS/0kBPRohYXahRBojMQtlICaJRZC9MDNNwDZ7GuQFJk6n1F+LMtfaQ
4yGylrIJC8XRmt7cgKTRvU2TYhMF1HKJol3yJgcYQTfyNVx9y6Zem25zBe5luK6gXPAk9yHuofjs
sNMUDXDa2Xl5b4ItjNybmkMJ0kFKEQH8OtET7piBBNShbOF86urGc6UuKkGKgniY06EYtFgbHHNd
em2C54jCgcc/8x6q8vmBkcRH/EnEeqsPE5ffUBDO/cKOOJD5iJ1gqfFN6o9IwcUkEBtC5XVJ0Xf8
fQJha48indC8+K5Ovb5L9Wa+tenJpfdmgPjlH0kYoeEoWk3iWizp5H7EacVb7yV2pZ35RSMUdpo6
wwNfdvXguqFO0td6lM9v//Cl/pGwhhheb0w5026swcivoMLRsfBuRflIbgvF13gYaSDoV1OMoNb/
jpDj4o+K0cEvjBU1qsuIeh/quG5zfQS3LwwlxQphKBdjUyOfE8tIlr8oQ1BDEamQMzrgSCsVig09
QKIKuhBMykokNVoaPIkn8mrHd7eOyvDkPt8tqn+1b3gq+RG/OEQTUGpPQyJ34o59yPOedQVLW6ql
j2cPhrAtMhEkyxs6UzUka37B8Dl+O5tb7q4MGLu74w8FRkSCRpvSa4LEfb7v2OQ0Bv0f9r5JwHtr
XYktPx4IHXLoMbnROavS+1PtmP15pY2BturqKmAeqRXOiZWoZOJQ3zMhTgGLwhW9hEe5x2FKTZut
XWsOkIuPAi0wO1HXyjrOlPepkp1SGqRVACoUfgH2B3Ih+Lg4Z/JvsaBghju0JHHMshAXe+uRZMCs
mjEtdCT4JcxIwjRMxzfql6v2e6GRyhXuHgZ19LJQPbhXDlR/lIlI/8QrOgw9Uj7d9rpMalp571FT
KXQxd4ooTDGFioeJtaN2GeSrWHOKjBpTu661ofWb6Ekph0Jni870aYHCuZjc7p0dzVSS/uvn9YMS
WIQhmn2IHiJyiIg+os0UXQ7U6Kl+hCKj1i6yWVzgqgfxkTGDCpDGkFIJMp5UIdr2du4dfbUgftq9
eqdo9ymamyJigTW7nzda2Bt1Un+LhwaeZdL8KfAo88id+0bvV2TNpC7FpqF8GCed2iKPPQtQewhd
7JwEJ+h6NNNYXL4afpYICQ/O7RJR0CQl8w2Zneh516eu1GdlB69oUzeq8QnCSxCHYmpnKpQuUpsi
DkU0egjX0mRH100v9ZfnCwH8g3CN1mJw4bft0jVF/unTP9xf6KwFnKdyDEMylBiWwkxHBvG7eT3C
GUGO5cSTpD+tH8bbNwoR/fsfT2fWnaraLeFf5BgiYnMLiH3f58YRzRJEGhU7+PXnKd3f2UR3VqJG
4W3mrFlVc4ld/hw7G8ZfpYMjqEskqVzh82A6DkpToKeGwx0N3qS7XVmEjKZNI+4pToosQbzmR3bL
318pi4raAVwRc9t0G0TYofNHX/M/Xmg3qqKG/HRH0weRe1WOoTbdLtR1foPX3XQ1l0clygp9Ogx5
Pj3l6rQQmzbpT6DGB/S7wOthrqYBx79Gi09EFOPqvobaoTISyCOYR7vEq/cpWSkHksxZCA7VOcBi
5L89IUoGKk3kUj1J6BV4+h3FhTX+Lcnt14jnBIqGuGCiMhIdnCNCkNtcGsnHUkiLpKDCXIRqFSy9
aC21YvclzSutgzmFpTEBQAzgFlE2p0FU7zHU+iswRovqrttkKDLfAjYksZOxmmUePqE80dCW2p68
9aXCYWfTVMQ0KXCbzFh2LJRQ3KTs/x6aB9lHRKsCfumQgnn4z5mw8euoTMKKmp4h/y3MCEwTjiZn
oLz9VZh/ITY58EgZTsV2rPIP8DnrGw/WtpyCuOo7vDW4VwVCet+MBxFhy1eGuh0GILRdVFVIClzm
Q49MiFlR5s9IcaLj+ybkBV58roLO/K5N+posUEHrWmBloMpnRpVOEZbV+Wq1UG70tbbh2YyjHaew
zwb3eTLAINDe08PX3+nXmGjj+wHLjwX8iesoVpdaXXAp4TH48JRzlHjeHS9DXe7/5aJ7gwi6zh+T
7zKEaqrNaHoTbWhgPCD1BI7ArR9BWGNbT3vEAyMuyLtzL9wPPQ6mI88gHpETIAtIK1ZjV+3gCzrZ
pvYffk3TR3+qWapa0he3lFrdYhTLi03XRUjmzdWVSTZfDEOOSRrZlf9sVNB0i20QkP8oy4xXcG6H
jSnUhCl4pBIjoaQIxDf6O/Clec0z+YV++pVEC0zVhdHFepOdvNAqy09D00HLkEBRObko6fkaUxga
Vpw5iNCkG5aXzgq6nmvJhYNM8qPhd/FQo+AYoqBQmHaCd3ZmYwVKfHfp/jTaBIPjH7qW/n8kwgO/
upG9jNR5MJdcVRn9Hf1dpXo4IZDqS5H+XSwfH9NDZjiLHG1wWD5W5Zl6G5X6aWdFx5Q5S8QU61xW
vO/C/I0bIyx9+WAYdmAhIlF85bNfaP9gsDn3cb0fs2GeGHBKO4XYQo6BU00ULBNL/VOOUx9KNQ+4
EApr/n8Ij44gUE3Lr8BUjPw3fAtSRIsqurFpVpwEg0YSnuA04jrTjInSDB1hdYUES+saabnSmddV
wBzxh2CJrZrMZqHYTwAsoeqIABWdL5j7RIuA7r+wcrOF7oLwFrydhsVq+QPTnRUk6vuDIIR/pbZ6
zeV7ag5FeNwaP+LsiEEAzZxeVtgrHw4zrJ/a8mOnm8FXLvfsfWx7FWpi5S7MmTWMC6QppZIXin4U
dR3KDdeRD03jxpLzhJUIrImDAdyKUWAdwW2rrRItEFvx7EluSNF/4Hdeq8ui4jwHz0HwF06iiQAe
5uThPrg/ufhvFxfSsnMefcchAD2j8TRKV7p8egtaC7SF61lvQIKxmsZrQmsVYXvd/5BlvNos1aSy
iv8/EednCebKIRthWVXMDmPwE2v/V+vHWUprMs0puFe83ehWJ3JML7E647h+wJC6gdvk4XAaHIwp
nnt1jAnXuATPn+15bzkgo5x9Qt0Fa8oYw3pcoNZWa4J8mDPb+lVTJHTBnFf1r6DOoSBrQgSM3ZZs
3HnMqDViqzseR1j1T/AohA7Fmz/QqpVYtTQ0qcnHrYaxqvktA+0GEBLRLqMo9x4f+vbLrbdFMxNb
WHbBpfYdLjl6M0IpRdWF05xekSuLqHaHgm5NM1f8V6DkTfVwHiSrWjgo6Oqz4U8lkW1Y/SJu4b1S
hQZJH87f+6UNPTdHr3usjZPchpeZolccXukL17m9BkF1gx1/ao5ukRsca4NnzRVjOaMbgZiAoktI
o4o89yAeWJWfqnHBiXttg1+KmE8wqgEKu3ljDUXWFcVe1N2aW0z5+6/ToJieoI49e3pNdbBqLkXK
kPYVVnSvCkj+7O06egUayB+0wer1J88e4qCzU7CVIRD+6l3pDdCu/p2cDA1yR5QOPMY75e5hQqsC
unXgnx+AMRFL/b4GxvD88uD/wsujPTachlk9spsrw0ch8sLvdlJKnErdfqdeHYgURt8gOYR+K6u5
IRjyzT7X3afh0qMzu7Szuges6h9LnJ+YqCq9YTPCpllFykCjt159HgNp0/IQpQYknLNdnUa7Xmz0
/GNy8I+sLfyeHyfFJLqwIUSDiHiATURUCUEtKl7XpqCwXxLHFzaz7ICWHoYbYYZ/dRN6YrP/b6tU
ynv1dJgY8+apVSk7oeE2MQx7b3jTzc777aUvym/vTd427m3zcIVXsYqLjsgb1MQpBbPRj3c/sqIH
J3RXsiyUEvRsr/Szlbai7waoJS9kU6K1zh8OgKvV6uWsMLbrH49Sw7GPQ6mskK7d+B7M9Ta6ehXK
Qt0Gm9wqdWm0XHUsf1MLXNwJbnzYwH09evngCvVqVPbOE4l2X8gaNNqDkSQOX3lDHQtt+YKqd5sm
3PbZ2sqgntTrROSFjk46DeRm/IypK80w3hXcY21J4jPrKiJTTEbqxJBi+ufjzyr5tE0EL//ka/BJ
kaC9Qu25ABzs8B1XnhQhOtTw/uqrP5b2iJzbetXY2S12C9k1KOhDPkVptdZFCyQTCCzmcKZSPvZZ
m0AD+CWrEtkaA3nS/ORmJRaznUtcAp4B+tWrdktDeMezd8+aPrz39N3TbKk74pof9Hm+lgpi39+O
ZjtzG3NM/j8kdMnTTvQ8NNtKkNs56wwlPfJR6nqEtTTqUwH4U+F7S4cusR6MV6QIovh+pl/Yez3n
Z8ja50EDNRCEnLFh2aS2dAt7z17EGf24bcFda9y0rJQNtz60iHIevFRR9WjPxQrS/K1NMni3Tm2Q
EqLPMamYJ6D848kEC1RdmQgtDdIHcCz8NSaHfwfW4sGg6iFVxRWYJQNhAFcV03bc1oHeurPxjBWb
xwsQA/tCwrqnwQUrz3c7/PbKaz+5Km3O7WzCKsRfYhioHRrusb8j8vXjMbc7JO/owqgP3Elb1TCL
pFz277gCTHBHwcodkaysp9gTGEtfpYJsQBhWMqKSAqHcxSPLAczT/iCxLURYklwa0A4D0MaqHRzo
ROvtIO/DjtnEFMtcC/xGlbRoYgCewQB+LYvueRZMqMQ1SDRi39ltU9aiXrXRur5ajbCfvu0KVsqr
GFXVX7ItBg8MCc+DOkk/170HyW5ngYsjmqbuAKe/tqw5zbr9Gp5n4PFj3keKCLjplv8q3Wdsk8c/
L60y3AxyxDsqaTvmNA9vHVJ/K7YPJbIspACw2n7DpFMfcR6rWwu7+dC5k+EbnkgCPLEctl5h/545
uFFUnijolsiX75dec+ck0Lewqz15lzI9f+1/uG/atDvBtRfpvr3GKJ/mP1q7mW/Cc2kdYQ2rEPzm
tat96hB7WDARV5dd+5W4l79KZjfOaOYSr5a3d5ypNlhdUHEbSLRaN+gj09fbyYbv4u809X/M9e3u
BLgCMI1uoZfn7frOqZL594E04nRQnZh0EsG/ynLuWpZbfO4gGjaRCiwvIEYXKiHvtdV5mF7cMWRz
ZZcg9qNZfLrNhTEvcIqqPNwrihssYSCxv8Gzm14yrnd2nGe0Lec2cA33FzpiISeEjQnNfIz/VIrn
CCY0nCJ31xhcqO+c7TqtpPNeRoxwrTulPRQQOl+37juPwVN3HuQYnTJ/ATAK/QSzFPINeQ0+VKN3
L1pXqCezi8dQpKuHitewg4ZrIkMidSp7xm8ZeZ23O9nlhdHK5yfTBnQzjW4+f1QmUWYncSf9O2/T
vwsoPY6UbKmhzTd80S7j6Ty6lcH/jmyRzCzy58VlVmGVnhWr8yQZnSbRCUVbMIvRAJ8XEk/V2W1E
mCdmSal441bBDQfn39qhsqkdUG7kIClwqdlfHg4BEF85XBljCim88UHoWHHyw2NjRe7rwNIz1a1G
3XNlTsNPkb98qByqB7MnJaLVKwEKfpQHeGurb4ZutLpmen8bHTeQUj267DRIoKsn2p5m3fso6D9x
auq/uk12f8KklpqA6LiiQnii/P/Kac7UWc/jiFDz4d5TqIER+Te2XeFUx3kcj5/LdJ7OP/dI6yC+
IHSg8TRaVC5YYPuJvnYgsMvdrDGLyVLXlJqtLcrSbJ/t+c1j5z725jafqVZd+zHhcIn/hfCWCuZX
xVKhN3repwBM3HcjG/h4I9HgVpG+XEFSzrV0MdoQtFYp2hKBB9iQjUeYsVBmwR3X4Xl6J7eYa640
IKzWtszS+1ouspCERo2BDEOY3zgolF925fNV2972JvqpfX1k1m1JpyG6IirRQS+bH7FURGjSoaY7
rCPiuZg7oHoVhmWrT5w0DcbKuYDWva91LWYkiE/k9iGtmghF4tpKe2kgriqgSzTmpSErLp2Ac48w
lIBQbOmkX+7efJtPCbfu9mHlBMLSP1kpFlSymQHxJ9UipdLBakY6VYP6K0sRhQdqIndhjILKZjBl
Lh0YPTyqJTWMdmFStLlo29gzocoQuCoHKj1btiMnzjP7KH6frjW1prs5YThU1vlu7i928xCJrFRE
0hXi0oKHV7s5lHdifXgeSIpd+sWLZVhMy1gC1OZImi8NLJegjdxit4ANiFEh0+balfvAVxVZHqCq
QaiEw0A7QcBcRbxmMlrZbTE2kEcJKui2/i/BG42XEc6+W+fFy5UOtwzwbiHtwpmE47LM9sE/zLeN
bbwW89NciHrl7/39c3vaY1oBg7PYxvvrvjGjg+mclrkTjT4dpe63zy7inH66R5UD+6Le/Up1ml0Z
cr/WSTtotBj1DYYBloVtXoVCdUk9OdtqUnzDZiHq5fBg0Pz4G7yH0N/l3bAf9NOt8RsiVPVpZo0v
CxIuHalXw5fhPoyYc/G8vL4s83Vp+9pH/0KO6x6Kwzpbq5f39+0m+KEu/XmyTJalyWUZ0bN5Gkzz
fZPnPPb1bYNrjaCcPveYrQAXw5y0FvnstIZTyVc1bdVN119zNmCyVmGemBOxEK/rYFk5ja1JOCzw
EvkwY9XFU5/p5DZDGyWS0of6xJ+fxudxOJ2XO9V+Shy8/LSK9iKpz9nP+zl9sFDrRT/lffhz+1fe
p9dWqPfYwUlXHIbbsNKvYEgR9e7tWzvqoeyDDqIet19pdMVjsUVpSNdv+S45l3/qxPnhFkAQuS0h
iexPcCiTNha8XB/ca7uNWT1xuJtE/5J/5cK9/GtOXjI2CUhpizbsMVJJLR5MKYhqolhJLipKhyZU
w2UPdcE7+R0CWzhp6JH2SPQw0wBGffZP+OLLpqRJNY7KVMtYR9gZyNIgnlrroOJYUp6jXDn1gOd2
bkKEYDjnV+dyJkzepbPH2bUy52kiQhmDy46tkGg6TTB0Id0muTUDZ4djTuRcLC/fxN1ulTfcCOwA
jpOPb8z41n9B9Th5u+7L6N+s4bU+qDw7j8sDsG9XsvOwXaGww+5JBkrT4QERcWmnruSsnzq+bhkf
Vw3kbPDcaO45wb1rFE/SSanHxljq1bzffHDK3CBxsdPqXj/tkcXQubSbk2CZQiIKlnSb5mKohxN6
OASJVY/HDkQDa/bYiZqw6R7d4Lv9EoV+TIaQE2qzCaaMjM9klq7z2f7KQaudjPkCeELTVYyWMR5g
xFMp2Oov6igtoqUmaNS78kB6XV4QOmJrwEaENQKfHQimbBcMaQtqFMMawcH3gKoiI36rC1/kxbS4
iC1mIdomYilT9JKjA19NhHb+vAkjvMFTS4NgiCMO9idnujpL6qcyABobO6WDrhNjOthOEQinSGHJ
Cj7uGsroS8O4e4Uv+Bhcuxf0kDqwMiFG+MqJH5vKvMxRWsbQ6lJubxZ9URzvLPit2kKeJIJKVFBE
3D7g03JOblX5Twfvz5nhvaCZfNlX/O9eTkplCsDU791xA6VsBNkJIQcrAHvyv/IaVwtPnmcWlkZE
EgyIdsaVyVBhW713q0E1U1JA7bpSKqPzGFb/GEUpO2ro1ha17s7blb0dEMDhioAUMSlB4Zxw0jNx
WpMeU2rdN8v2kzlN0JDovZUIK007gzH3WSS538WUPe3zPJxmbDVztAcsgp37srpOfqrr5/I+vNHm
F4I0gcXjbgdAtmzOhLB3G3zhil0qr5HRT/4Kk8icXPvVUWnQHFRHj9CpL2IGyBXLqdL2siyv9fLS
ScqeCo6UjQWZ5OQnWMM6sFOBsiFFeeg9P3R2+YGVu7uOD/LQqyyCfbAO1qXV9eBTgT2Gx8oCxyH0
Z/4Qd8dJSd5CcnOXIb083ZXfUpfkRzp/fKeKpTyIqU6muA5BXbDBAMdCkUlSW6/la5n+UBH/UU0a
97hpaSb1qo8q1f9HTkF0wj0gEF9q9SdO57NDfb0Jz7Y0IizBD8Pg/uxLRDmVuUyzbGdDuvt8RMeC
XqHrsgHXh2SPsHulvtx1fR4aT+PpAzKU2ceeWyWguCfyCXwaNHYXpGsYNMh9TTYGaqiu0if+lh9M
Tvdfhz2MvluKynSYjCQpk3VI1f+9Sekvbm2FAtcnVC6nWBNKXG/2QhwYZeeAUnxASB2OEN7rtxnu
TfpZNiBy4fT+j30QDyVMEOh54hJUqQ6d2qXfc7A6o51j9pzacckuz82LQ8ZfG2NNxKteyp2Kl96J
eRnsq3DET4M9vkS4fuNrM372KyiuoEJQsel1WeiRABQDeeqAFHel/iJna+3572RzDbu+Uu0GbiDR
ivbcHLW5Oa1ygnWSK5CLK2NreAEj+ymwIDWH5rA2EIVZBkjWyIeHzPnv+TT465VmEJTpFESLxz2G
T3tjllPGFylZFg0VYvWa95ig2O+f8O4alrHT6DUwSbj1wn7YfyZuDMDJ3KAK0f29zcIOqwwa71LP
4uzL+M13tD4qoAimUreYsA3xrR/7H301htasJXydqd5ryvXOaF7OWoBPb49EyvolfGG7Ltv+/AzT
MCJx1GQMf0AW2JLvbWqiPeL1sjvC30RoLtIiuzQltQKJUKm8YWNwwz0i1w+OtYWcCHSs+ioNgx92
B2DtW5fu39xirpotZSjKufDiVUBFCdKScue8pkSMHymFW/Ve/zQgR1Tmj+7O0/CyDABnEjUGhG5+
ByUPqyg732f5a9LZ3JgUkzoUQXPhr/11Y9lYhoOvDFYVQKOrEoeUhbvp86MbTdCOJoN31toNkXuR
qMGXxBh+kPVK/bhfGsDJRWeoeE92HQrUy93rAc5zENkp4xxlyCpalTf+glg3xQOECJfYNcS8gFtH
qzmpl2y4tIfhvMAOKHH4++fdrnWsf4nixgSnBtE7dRMmX+0Ld/zlF+A1Ynx91o/pbZwPJQ1r9sX4
0y3/kXjs1bY0pfs64p7s8uv9WpXE3KSTDuVdKPH+EFK/K2sJA6uTM1P4O5WleH8dss0Z9RV+UacB
FnQAVXXyhkfYIl6p8LYBG8zOtermZEKj6sUGBruGghpSyha55y9IcDGgu5RaZM8hifyA3KVTe3XP
Z7sg6QBbfriPf7vt41+OgLtN74DsisNci0zNHz7oqv1Tnz5O9qMMWIpqGl45ECQeJSQo1/Ht5DSo
kbu1+TiJhubssvYh/sAg3UQgZ5QCGyBkxTRGyBxR62GRIdzqGEPcMmL8QhN8nIofA8wVTyNINdRR
KXiirJT9UxDhY0jY9O+MSzfbSi6bX0gWACJAHZBGy/i7OzmNMa/2haFNHI49BGIoox3+EhMkNdzP
3XL9cMIIvHCiKyl5gYFAfm8LNaT7ARjEMkJ+/EJMAYqIdR9JE1U0TIhWWfcKLZCc9+kYYELX1v0n
aLYuVTD5XhOR0+ixh2S+fpcUxOd4bvchNN8BDmgwsL8hQIXhj7nQue8zBtZxHScq77HHnA/SOqF2
AaqT2Fdojus3RZGHHePD2+cvQUbC+wHbNbn7aSCWjibeHMavsAYFPzJHlD1Rwx7FLrqlhp1jn6Xt
NQVwxJzB3gJ6XlD9fu1VKF+Q35ZN+xqS3IYqios2pswUZJZ6X7VLOiphibw7JS9RqiuFTuCKOEPZ
k1S31Kp0KXQgg3jQpfnBkmzY7bpDdZw+jrmz2fg2ch5icZUABUBT4yaihUyq8n7QFdn5dKw83dMR
rgvyUaZy3vNHQexcy+PkL+5Uf4NDNK97yRwUEUr4j9FPCSZVgxM9rV/sKXNO37r//AHwADQVbO8A
4GKiPWlx2QADB76E4KlD+X/wcQn56qH1qfiErdc2OFrTGsaMg3NbdtWKGXSv/FvwggRPoh9L4KmG
V9KACEhQaVX3KtyK7SmggT+wBGKARgLk4ZNtqCVvfa+YpoKZlpcvRZX9OOD8Y1fDXSHi3yanUaXw
C6iiiK/q6asa5OVjFP9q11k/YIAjtpL+GWUK9OjiI+q/Uj0dCBfUw2kp99EOKrqRaxHedRxJ5/UA
uLj3blSLqYK06kWHFZERfwdvhTmQ2uF9FuXqmdCAylR0mzcS91fFvZZ6JrLMI5Mqw+bMuz0dgE+/
rxr1s5v2+GGKdvHlNGfPPQtEDvcF/aEBOelln6YYSw8wCQ4CB9MkqZpVxiujGfLb/7Q+F6PXpBi9
p/m4Ms/HpWVpWZ3f0cDNQeOsH0aigHa/TbHkSZG7zg1mziq/2dIxXPFTgKWS0eMG78xf61BsjMN5
dd+Iah5FdI6SoPE9rg6paH35wZV2xP7xglM3KGgljCDCGEt+R1Wqyw1CHhU3i5C18lhJsS66u+pQ
6k0o1orsCDK2khVdFVB63qmX0djo8738FHRI4kpNCV2xJIYqo+n4qPk+1O1mAJ5sv2quf7wfTCpo
m2KeIrgWxR4tBx1e0GZf+8a2vniCmqzrf2/i5P1pH/frqCiDQXVYbr96ZWjUOUuIm1fQsNYKJzi5
PkKrhYWkEEBzkIPkHLNzh5qeETkgyHXEktaYyhlhFk/9qvnzHkZ5KzWlEBUnh9khgYTU0VLFif1F
msBP9MGRUDjqPGZ4FUdBlw4NexyyYL2Jprn4ebq1KSarU59OJMZG3ha4Ohyr0xqC/zOcMar+cBiS
eqcWOA9qaLh6wKzM7Tv0VFzVBvdusLN5/83x4+U2Tt3bgfaSV2gtyQARDDKGDXw8fANP9BA6g7Kf
8KCQOxoLBJU2FXhzijT/yeHwMPuAemD88CG+wmxisw+5vE5fHHF2xNiQkkKkcylGrj2rn05f7NvS
WHwVJPIa+B6YYRyrkf36tbzXbwzvBHqQRJ2y4ngPYsgtxUB0I83aB3Mag/0xsONYk/GObkqavGT/
JnAKgQDcGD5n/zzaGb3nA3ou0r8m7tW11h2/LaRcA6ortFx5tCFI3GPv7NsWdIy+sajAZbh0jxeS
Xr9VRYNwXlVpl52PHr3mXLfKlKZCdKELlJY9X9JgYSkIR6rUjpKBYbrUcKvT6hBO/xMu1hQ9/Sar
9e/puAIlclO8+vgzjM17+9GLVxn9gpr27dDEiHaU9WM83tGCfL7CmpMs2fyEdb32pIY+gery2lfD
AglfL12YVJ1mv96nPyv+cvQa+DR5ZdwgCUD8wVaifgloWjZqJSC6zAXfQQuSlhBV7RzaP8QgrWL/
wr3L9W0MaKAb9aufPYsVQogt7tjAowDSrOkHPW/x3XgWMzWEIMOD4qHOD7q96Hkmm2JUyJrVKm/r
EBkMUxhoIZBQWRG0TUkDgfSWvfNgfMQTEofLjSUAevxYJZXt07wM2LXO1zhIClEr7/N1c5vt032x
LbYosdgt707ddymz7QJHyomMA7uSQRkuN6rbN51UFecS6aJ/SzbRhrUBNQ+rCTO3BhOJucPyjEs8
cwV2Q2af8XWJYL9cUdF8g8pHO/+XEr2xoUM/vtrnf9DMbkpg1juvwEsRlI2q6aA8qUwwI5+kwPFm
P6do8JMv8+V9nk2L7pONN8XVUUpHHfJqu8KDIazESbJGFSzQLhHunMdpXsPNiNa7nk8bOSoTfne8
qLbKAP+YC8i6oeEasKVaReaefDYNlqgLNURos9YgM9vRhSGeGQhint1k+2i40HnosYvEhGpkG3fe
Gi/TRKvfT7bhAachKMzrFPDJf0Op9apgz785m19gv1HQjlFxoglXvY73EhxOU+KBzDEbHlwnPm1e
Xfs/z4xp+NwTPEYkQZCMB2dE6h2jXZurri3yhxyYiDqhk4PygIsXlP/reC+JZ6xEuw4y/sXUhJBT
FQUJ+joz5d5pcVkVR1kT6viiRKISyC/sSyEg2ZaJ08N04p3d2olXm3dlSZWXBziPEgGalvumAFSv
2aWrc8OwoFXPydp4eG0j0/wE013d9P2y4i639Ot+OxSMlbE3ePUvc0eekLQKKLVlG4iJoPtePVf+
H1JaYAOzfaMur4ao/iBCnbobKPnFILcTwuntmXuKkJ0msTsi35kJQiF/2iZaUj1Z9bU6aUncpdpI
uT+jpCAVrN/OJzm7eT4xh1ibDNnxT/RvUrmfiOFT1lCdhUJPSy/ndy2KHWJHSoau9P4bFgVj6JHy
mX0BlsE3L2z4ndp9mbbwo783Y27MG8t8ls+oNy8TZGXpMUVImh0fR3ZkFs/moXTIW+oeK74eFE4a
VF1QVzWo5ZG8ilqijV3baYD5gDnOiSjwH0owboAlNdBacMWC6IlDgRxLHqgHxf7T7Yb7zKmjVR71
PJEg9Xa6qyGqB4Su2o1tc3ZGtCszY4l+a5OG1PadGh0IJuQkxEQTKdhBkChx6RE8dlQnMwZYCvXF
64XzkBpZRFcWKsV1J2x4l/VlzUReNBbSEpv4NpujqB/1HxQtKevsOsxwqPQNVCk6zYS7yOpe/1hu
KUqffwycYc6AYzWoUyREWJNf4ULV5sY0J6kMfiuH+zFanQI330SrfPPCcDv8LYNyM2KFjpqkDFpk
Zb8t85oTt51X6Qqaw5J/Zs0k9K9MMN77ZN7Y9zMurJawFrgjmBESZ5JvwCXp7XwXe9QBko3f2ub2
+141Nu9VunhjS3ddSOitI+ychHfngNwVUm68TIGeeNMqLX6Li8pmZLWdDnw6MmIFfcMQ2l806HQQ
kx1rsat2UdxwYZAEfnSSX40L4ijLew782Q71WRMfB/ksnEc3Nvny772bTC6LiNt5hqMDe86gQb9y
tWg69YtBefX6zTjKx92ULl5z9ktGjQYOseARZxQLugmFgsChUQ+xjLXJfuub+oYdRD4QNBGC956Q
x+YIRcnSKNN69a3194D/QL32eGmSvjun2E0CHMWcG2IwLMcgmNHDuWk30glmbteVP6sda0fpC8VF
37X34jobpMDaUMV2FsdRXFiJBW50mlMPOK2qEYYpdGR21d4KfSEdkGBVQbY/To9HACWwH0pJ4hxg
jPHqvNjtk258bROJAmQXOEECZmfYHvULw0MJSgY+QoR3bQMBFX+3Q3RZ0A+AWODppSTgldZjz0v5
Y8zpL1hKquiXwtA41IZ54BDJYVeWWC3i194lG4rjeR3BvoZi4uNluzEesBOIWxtIDnfTG1zWE239
3lyPZ1dISh0zEGn5lS9lhf0YPUalin2Z4OhOZiT9ftypg7VY4CwoxD9eSDKsU451goyMxetHK8jL
yuqFc4SUM2s152XyUPlGqTFbo6emaLE4vB+3YiihJIRE2gwo2m2MDVK6BJZ/3KJPAMZj4MjGQm7y
116hEdN9rHCV6f0ML90XXTJhlyCibMK5Jh5vfrTtg4QCRk4fMx8mTjiJCQ+SyY8xeIzMwYsEUHCR
hSb2ih6HwKiH9QBTDmwCi2C3SqeieAPG5dUGxagYJZC68WCLUped7dJ5bIuZHvbwzpSuaq2C0BPM
ZPvRiYG1IybrsOLstuim/2X/HgQDb7tMJL0v8JIlOhy/fuJeaf0uu1BJSE3/VZYVHgHuBQaI2/7h
8XNLlOltQ8plBAFN24f6mns3nGJXzd6DkCXFlfZ9gRLtxQvUTbOkFaFXbXSjpP2cIafqvaEQ9t5x
KxhZw7A8NM+9Wu6Fs8uKp/ICfJYJ9D34evyQH512dvndZ6q16tNLPs5QZzo43CKrcs3j7kFvkyYJ
J2QWlsYNVJlnYhsLLnjFTkenwr50M+RDMK2fNrZ90Iu5bFSdbs55VveizA3jn2jBxMfKzz85UeAy
5WI24jetJFp3q5Wbi+g29Ttcpm3jX7SNFiViHFqb5din6cAaO4KGD9g6KxOoEbDnMGlaZ6Y4CA9U
PGQgF0y4rQ4GBk28EahUFmsoTGQJT+hlMV764Qh7WxC+e0+r52NT9JJVfYoD840ZMTxRoweuAlbj
2nkQ44IRSHf6R8vExWkBWYFTDhh+9krJqIoWYlieXyC1a3+esUOPi6kxvdw8CpDJEct8pz6VDzMm
Qy2DWN0a3CfnPnACre6YWYzG1yrBTJDz0IhbT5oP0WkdA0Uwkrddx5psXTzJTpzcmsuOgQIn/c6g
GqGC4jEZjLBkHLdORQ+UbrfSEA4JsUngpyaBatB7G441q+CQ8HhtF2q7RdxA9MjeEu2fdriucDLX
t33gcc3IaH6ElZx7Gc0f/J8YigddGdYRsQo1IcgWO5YUm7pDeRLuXCoJt/2dFY8iHdQYnFdB1fvZ
6IU7dv82fyFsbmdXkIA48Azav8h2LyUyv4wrQLKddMS/S9iIscqTNw6v2KtPyqOsVyDEkA771T/9
EqG/b50rqDPc8soYh4M6XERjcE+cR74/A4tT9vDdW3MMOXb8BixfPOH73+363y1slQkiKdDxNan+
+HX3GrcK3IzDDrxavs51O0Rq4hWJZ+E08eicgAIiUN/tieIArHqiGUoyjXm2eZLCk2ng5c7IgzbJ
2wo7KoG8aSFKM5qXG/3W4D1RW35hpIiL9KJon5p4U0OfZFjFfIv5Gh0RCQJBhCihxIQ+rWrTfkJg
PgRJ6w1bElJr2seemqA5cKvoFCBPPP6yv+tf2Lk+7NtP8tOg1hXY6ZwaYgKhADNazF/eNkSmyvpm
jahCupXOdV7DC48q7/gJ97PkFFVwS+zuS134AxUvglAWOqdSv0H3HGYOVeo3tcPH/rpnr4QUV744
6dGEG300DgFW2A8n/ZWXSzH4rJ2U8YAw3GKQji4Y3QauGbilTQT8hMvLfXGb3CYNhD6zU6cOhIq5
UowxQdpwdj93wslSxaldvTorW+Bl+FikrTwYV0b1xf1zrXaXtgnxIKMJTN6rrGkd87Zvaes5TbcE
7tYvCkSQ8QSuEFsZLJ1fA7SYjwnkW5+YEwqlBWWAx/Q9xtxRHxrPf07W89zKH6Mi6DUJC1Him/0w
aj1/bkW7hMXbuxuPcxIQyjLb4o8wlv0RMCfBYoodRE5U4AQYUcnqUPpB4KF5gapwwRjWVoeV2X9m
iUhZcESTKQCI6698294Hf4WjAIABUQj4NZX40qK0sLZ1RteaNxjihaVG0SZeGE3qLXJMkZtlc7yb
+rPTLCRgimeXyX2R4qDDKWXRkI7qOgonwUQmViFt5DfCxCr4pMk4Q1ZijZba0WcQREQRubTPKlsv
kpbscVXcD3uinsleN1xm6+teE2edfXg/jRHDInFwswiwJTnTJIlSuneHPlfrXD35UrO5zGMvHcOQ
ASgPW0cUT9UbTXDol4vtAGr5h3Ov2Arn7vQ0eI1SpAmjYCPshpIr8OkdmJQAMhhTliUpJjHunIEy
zEEGh1bemyVix3QlhO/u/u+MJlgnfBtgVwGWMueGuBp/C4Beq3OdCjsHGgIJOSGsWkLMlDmjtae9
sjhqAPZjBipQxr21o7FXsKrM5S0vLhjF8U/0cu5YxKMci8rbTbnmpRY1jVmEtd15QN4NUPQwIbfY
TZzbvIhSX4L9AMatQ2uNngYo9dovg4Z0ajXHwogdAhr/NJByIEzrZ8QyHbCtCsIJ+s9XiB+/AbAx
UBlL5StaPjHQSuNgggYHUPzaZuPCJ5/UsX/x9NsyaypK2vfiOrMGtz/paf3Ot0smAepqB/saQ8/6
ZtcGcuOdFIsLWMadMXxjpz71T306NhOFCZYRQPPEToOXAOjvKCiTdc2FxsPs5vhDIIsYyYTtsgDD
G5xb1joeHmpjGG0owolbbCpb9X112fQaqLs6p2k5dEsPr07pzs23tUFCD+mVGU7V7dl70vSoAixN
nd3Ds2xxDt3kjffODgFlrXt9t0/mvLKtU0oYNGELv+kvDnCwaZ57GO4D1PwZM16ius1uP0Yxe5Mn
I+x7dZ5px6DP23Nl3EcVVE4VwwtobHZpbg2jFZ7G7OWX3Cm9Wxb3Ocm8caNmhkKGMKp9XUxI5c92
1H+vz2/WpLk2UbzwfMLNc88k06CqWsiXuMZvmvOQBlMPx/TbKcj3qZVBzNghnKyPMyTc1GQryxTK
3dEHyBnkOIddWbZrlM6a3oXuDJlzebjhfRzfR80EIXunAhPl2i/hnGR2rG1lhhFRkI7pM356L3fR
+sVgaRHuRH/PvN/cXC9QemYIKI1FzQkT73ViGhRNrFiaJuZ+rFAZxV2fNhh2sbk1us1NDZUGLWLg
JleoZRD56hl8b7JaR20G5h325eLa6JdXwbZJHIhzYomsnh5PdxKP0tj0DDJXsMQXo4QRySRjb8pb
AUyPQzDY/cNqsv6XM0lvHt7MNxz5Y+eGBH+UZ96lS9thw2olzU6IDZAxekJFZFzjirkouvHqXeo9
jGHpNj3hAYoIj4a8DS8phN6ae2D/KSh2dVXaX/GTeVIvK/+9kB03nHedyjym7/ZubALjJOyKAc5N
O8o9RK7HB+FdsxtiIzQzM++KH6hp3wFTetfd+HSaPd5z8z6rXw9WOmkaC9owsoH7Qeud9KlXNmuu
RXnbd83IZWCI5Tnk/1Z5W5mv39OUudrE65LgMDC7jLMcJU/3/2g6syVFtSUMPxERCChwy+g8a6k3
RlmWIqIiyPj058vqfcLevatrsJRhrcw//6FgLUd/dxy1UPCVPpDecdBaQdR6hHwRegGLo1+9vq9V
n3/cw4wLvusyC/2gLdqYgcLc4zXVTwk52WW11ZT+kVLtik1+xeyEBZYKHyJU1bcx+4Rfx9PBr9u8
rkP1BmhrrN6l81w+KMq/3pDIjENtYHXwglnbstwVnjozkYlwJ4I2LIFGbL8Eap4/Jr2n+wZ+hEi/
x0gOYAiS7LaLwF93XyXC96360/wcl+qBqint9T9vz0pDCz25iVTBeeypWp5L9uZSiuJmn2+YiG3r
FDf/ZqRAy7dgxKkJryG6AMr0NPd691BZp6MaCYy6umHriF3Jxcj6BGbCBf5BNAYmFSBTaN4DTO8I
9Gj79sSYgYZByaVkYvpUuImEBHCwtICL4L0zYUriUrI7kqLFLx+mrdO9HBERTIq+KtaE7GgjJaRU
S6GEwSliJgBZPffbxY+xUn6vBjPzv+tplWlDvfKe3ze6lNBK6HBGBvZxcPsMBrnbuP6+PgKtWSlP
GXQDRmpenQea5jSap1Dj4BFDuCf4IqmgV8ZN7LgfZEaZR++G6UXG29ThWjEEjNzqMbuafslMjFMC
KE9sveG90MwRZcecPApuXFPdIdeJyiwVBF/b6GSyooBgxYzLoDA8aFImfZffwQtPfbpcPKV8Oe18
nEZWAkZ8JpsQrSvb+6Jd1zHln8uu9QGnM4dPBuzJwignKdxKXgRFOAZ6bJ8K8T3xlLSRu/uC2pS7
aFdSZa0xLjIJ7esQQwT3cqV7va1xdbNe+NrUMF0p0ynnnRtlVXdAI8PimcxtxaUbswxHx2SZsMBF
NS0mxi9ithuLMP3K5EOtene0HsuHq2MnOVPew1SHlvOcdO/ue2P2X+8xDV/a/t6seUQbwKQdUQCT
4CHvlIa5mOboMaqpbmx4Ju6XGNZuHCjF6Hn14h/q0Q5QIoakQQ5/oPRODEzOfFjevCOl9JstpI/a
pMG4SenXRoiuhi1H6cJG855keub9O4X9x5dQEWEf2b1Aqb068W9UioFK9AcBPGZ3ekOjkvgWmewg
CelQA9O2A9UO4HcDjwI3ub1u39RHxzjobtNOv3ffZOosY0V3I32vYLX69Kv661GYngJnOB9nN+wG
7Ul8URS3eK1igtso2VkLxY9AIsAwTwf0xFNHgE5IfbjWCkefCosvS2QHvEby0IT8okzFs5Ikzrqf
VJA8LQRMDpRG0rMAXLXR8R3Wn5k9f9OsJPH81nrwRONfg1OD9hGlGAJ3JMRFaCLH+/jZ3wyBGcOp
NUV+dNvQgT8WlFub5gz0Pe+ejlyKVVBW8w7ShH13xwx5doQG+x5GXfY+fLmSZNZY8w67AyoWJlSw
xMStLN3fG4+zhm3kt7jqnSBMLDF8WL9HjYRNgyLT7nVXyuwxRctM8/HC34Yoj7l2tubZgI2DfUjj
hgS9A/FAVZQFD8q7jhczTQD3v3Q5byhR8JTUqFo7V/9z9UudMZBnxh6csLh2UXXYUICu/UJh6jLu
GCu9XrQ9t3n7Zs+t73Q+zBc9vV6X99GnGb7uLs3YC7Ioqvw/5uq1Cp61W+Fz1ITpoa3Ze4NjBz1V
UNdujI1RGpDim+ERSCH1myZhz5yUyIG4To6LvJ53CUy44pmLEU7qlW3owojrEIf1WGeJr8NSAWj3
ocVHeOhFfTKK8yqsuesVL8MbhFwXgo7fgYolfTmLKKoT1gVl/3mesmRe8DpRotGcZvdRRF+Uj67J
JPrM9OOyeA1bmHbPJWlon/3RfWSjlz6r8fD1TG6MhCUJ3znG3zYWY+W8hLDoP89UXq6B8nXyOnWf
LkzkVQHj3sVRunCVkbrAN2DX4OqHmUVLoc+IG0yRSwp/iIApwSNQi3Hv4eXcDshKPwFWfZiEJnuI
GBzQ88t2PyXy8+5PtTDYRQbdgAvJtQ+AuHvwi4I1NPdYJ2KKc1CUGZ6OMOHEnUbw2hdkHAI3McG5
0yUch42PRbeC0ryERAAFY2yeMf7h0ug5JbN4jfUC4KqDtxtKK8rq48wK9Z1677+eYbE93gcRlj5U
MOn0kQyBVaXWKsKHNuwyqjO9D/GU8CxeoyqdN58ld602PraTMh+WWJhgcTRQHyPuLUsdQn+AlbSt
XluFiLPervwhW6QBVT7gUqMonrq0Njq5f6MHmSqIQG5zGIAlk/02ohF21XoM01s562IEyaF5eU+l
/8IS5eO0r28oyG08hzlddHy73SkIwn4fMBmZypqOGftFtnoUc6jFjr43sQDD2mH6Tjx99h4lO5Ul
MnhBEGGZExP4hAktyDlGEC/6A87tfWrv8ta9g/r8lXpqzU4njb+9q2hDd/fvJ0N1G4Apdxiibj50
bSNkdHCkvNoETf/nPAgfVfwF0rlycsCHSuaVegAgjuat+dLaGafpZSwwE4dzMabIT2FD8TqUH0HA
WDO6I20LsDVsA4nV5eAzbsaO2oGQ0u7o2Dkyr75JpsA89/XBcfoMF7yD1wXLc9hkvxTmDX3hxIIT
syuQKfeYxnp2+JzY5875FrmIBDu2zIq5FvQx20+Pe69mDNDtOM1GHzE5Z8pnDFqxO780AG5Lwh5B
YeYd7wYA/OJuRAJsDvPY4gxPkU9g1fZzPUToyn87XjWBOQDp4Oa9QTlor9znvKt4OQvCd3K2IEZQ
X21fQ3Soqc+mr58e7Oafc29LZ208PYDlaqPenR7qVLYIzIZ2N0bU63QA1Eq8EAjyjLM9uy3zA63e
xl4yWWBEH6170F26njEpeJ5DF8AgwUXz9YXnphv9ssYasG4kEoAU2BOLQoBh/BmE7QpcYvrKvje1
uY4dHWYqvQtFeIPEDaIKnpg3v3eIE67j/lN333fkGtPMDo3LJx8AEpYWU8PeMwQm0EAkpozfcYAi
w91Lbvy6cs0Foe+ehns0d7Thuh1OrAtNeUt//FgCNw4tBQ/SMh8wwLGE7cgGDb7CItFMapy2GA/b
fs3PP8M28q550Fqh2vQtFGNYr7N56CvTUw/RGqsbs+tr6SgvxtG6NPw7tzhq9N7y/p7zSh/5tqDN
Y0UyFg8oNlXY22bArhZOUHCivfZkKcuYWf3hzfqOgrb3pW4+OpncOhP1CL5uurDnCdsA944AddeZ
PoCR4LKf3pdcxWqXWw/mBywpCKRf5jwzkDxCXJzA0uSS7PWpL/MxLO54Wa3yrzuLeJ89SHsz+IFh
1Vuqy5I2bN/0Wfsj01EYiZfIHGBDd5CD+ke4L4ADPxYw/tM3juEtDxNCcwxCi0YFm9xrjDVr7x2q
dAua33DLr1AkLIkMI9mwgU0K7WT1GZrU/HTEF3NirSJ8IEPaMRGG1wEj6ezy0Bx0qo8oVI2xWgxz
yGxAnj9RNLnRNd8G0gDkJJQ51jMwum6pQt6gFgGe74yi1KeQa1z7vf3AC6bjvn2b8L8QJ2XT8rnq
KbMG/s2l/E6XjznJ6jDoSrdZv+dFhOjsWg3bB6NM9Du9a4huFZufTtjobsSMDxko/Hp6fzv+gh6r
3BiM3NwHfW3mwbBlDouzGeoQpLVuvTjysRlmU0JIj2jYEozksgvtjXmgDWRr8BPEUlumIpeYvG1E
oubNiw27X/XOdTyC1TZk5A0bTsG2tQLLU/oJLsg6GRHsRFzkf5766oJFiRge8lqUfjvTVy9fCaoh
f2Naf79Ar+t53JHtqgtD68GzSt5bZw7Isu4OxGDr8aVN5SOxlrWWFqwlryDm9dxFamKvrTdiPdu7
pV58vajNmEbsaAUNzvkOQCNGGEuCtqo+FWAW9ZVqsCosp476z0nxFS1GD9RA5l49vMDJv/Q9OqPo
V1QKt7GyhfC/xvEknWIQLsngOQZ7NiVCHi9Udsp9fZvr9LunCK5/6lQnmPTli+ZYLstidcVVYHS9
u8WJiWVJ89lgYyWMOAUKHi1YsWscr8Dw+U6WerQUqwji5oEuTI8B1zi54B2wv10hGPvvqF/h2oNN
wH3yZqaej5ldsS+BPBln9OpI2w3ydLGnISUoZpzjXX8ljbdBGd76Hy3k0qr+hjl6O0lh2X/bFb9K
/gDm744/9bZzaVkGplpBScXgOMjyAB0RXZ1yqY7OnWGucJZRqQVvA/LmIH5JCGoP0gbjdIP2zo0B
keyB0g3y9dGJrk6HJQueCj9jwSJ34EwnJIKz6G35YjPOtvzACy5045TfDS3nLmUV2d/ZfHcWBx0L
gpt3ww+YpjOsIaDYbPZOvuY5IZ1mW3QfuuJDF4+W9oVfXMKk8/IybLVJcbaOYb6KD8mmiVlpmpTm
7BDry2R3vbCJUdfhe8T87BEecXEOX7grvcgVog4m0Y9Ym0Fv+jp6qAtzog6ZQAefA/JOBl/lNN1Y
eK7C+EKl1oHi5lO+apTCcPyX6QJterf2unTEFvgoMkPbBcm/cbLRvuqbMkx/ey0YvGNS90r+JaYz
O20MJQ5NAcePlfq7PRSrbIEcHsLNx3Kzrcq8cqNJNN2lt2OQmU61oOI6gfgjpo44Kw6nU46Rb+yi
qTk54jaRDo/wLZCn7yVFUkLAoewtCyIayfQKsw0aDdFKPZfNuPPN2nLr+XbYI547GsmUgbX2Pbr+
fKg13o6luOqa5kmDHQ6Fm0Xd4wSaW5r9ZPAKDNWhmK6yr6Q3b8m7pCeY8d3P0jt+MZoBQumG9IUI
NHEWxQdP2PVOwSxtrx2urDT0s0w8cz+NfO0CXUvleYm+u3kG8B2IesaQJaWqd43fYhnvaLCjn943
dh3sJXAti2k6p4hVt40ln7KQDmoh2R3NpdiyoR4KqqogPVM/ZusrxPw+9cpj2mH/bJ3mQMoCpS8m
e9lMmuSO9znfMze9SXgCZIL++5vCDv6FlGA4Sr1BQWCqUuILjdX/tEFCRnPtEbywqLEJfO5T+dqV
Kx9Px0vKNQBF+s4UbEKHccPMEIJNMfjAyadXYdwQueaqWZhn6lbKiURIxECqXZblNSqYDRkepoua
cdZ0hb6nAVgaBEQBYnvvvuZUA5UsTOgXd+ds480YD8EYQpj7z7DeVF+wMILHzPiSOEf20P4TI3Gy
r/2Gda/qX4ligX7nROk4uf9E9QK01uiGyiDeIK4Nb/Ra6Dj5ZrTSd4c+LvJxgBQtJgusxk7Jud00
Rh8Vc4XGLws559A9ktD4iplBsTf7uebDRkMR+jwZ5bTEbfBArKSGOEPTcIFPhqg06N9a1gEsTMrZ
G7mB+XK3nd4U1Ya+AV3obD6HK1Yp5CBqIhf/lY/ioU3RAP2Z6SBTmR9aQcm9llDsx31fHopkViZ+
Lx08U9fG6UzUkTx1Gt6QOUMh5CF+5ZKJ9M8y/faFEzkTpCNOlhbHZPvyaUc9JRC3IAiUf9lj/w7X
0RWCtQiZuKlJtLz++bKnrtg1cAb+NKRMiWEb0M0MsRDyJN/07zH8HFgpeN0Isuz9PfWjtxMzokRv
Libqt0BMMLOwwev9hvBWzgCQBA9RS8ssStJev9syxqdAckexng5wDSPoGFwIyAsBg9jFiSfuQIx+
Rasge8bRWy5t1BqfP88ZYSROUXg+/f97HA1ZDiLxgsWx/yhCyk0dDjNkv9/D6TBy+hJvY+8V5mjy
kpBp8xIXWGrC34l8eo3ZZ4L+jEnA7BlesPX3Fv2Gsw/gjwb4MbsFGFC4DVah5/NW2HLCGRK7814o
/o/iK1iJm/LshPPh4onznWgkghsMGEQIyDdnsYW9L+KIEKIB4oh1vvmzwvOwBBd3xNYZqHUW6JQp
9ynHFkXNgiLQF2HvawVblMP677EZip3+x8WRknJREu3/yR4ldZrKydi9uak82YslNdMmKLf6cy8Q
Hb8s6klf/GCFBwmPk/c4bdaswAtlHqFtx7D3gc3S/FkNkmHOkA4938vV0dfqAz2WlR/1O+8Eu9tp
5h03Bv5CMxjgnUFvq3x8kJ3rKI2/GUZRkBs4AD7cbmd+pA2zQ2pvnbkT5jS8KdvVI/jijCdsWFjC
ud9uF5Ujf4ovMSrlPG5Hh51wkV7O5LSWSJsjFn6QKVyaqqtABGJj93B2Ox3/K5hblVOMrh4javcs
Tylu2Z8x/tZicf3G225GRzV6OIfDHwNaImpmB7GvFfmIGWhweiDCw9UQ7UjBeUL+wePmcxU6yQr/
SpiN6H78eCWmlug8RRvDVcmG8sfDQ/yyAonymCBaW4jAmOa8p3bAXgmCMaInjI9O0Q3aH1Ix9gy4
P1fXM1fvbfsDuwExhLGoLj0kDNHuOcOiBtCXZ7Bgbx2HrObgayrgwf5djiGdVC2Edy6yTup16Mg1
v2f66Ewimg+INBOEbcYPVUl+8yoMAsPq5rEzNqtui8he3aVQpwnhtpBf0v6eP42Xc2l8wWNc1x0/
Afd8+2CgwHeMgQz3hYblYPgATb1QLfA7828LE9iX4vDGmkcbN+0GnXU5SDuwWm7VTDkh8rcY4ryY
pyBwHeFkBAW0O7SXBHXFWHfBj4c0quMD8oLN5yFdu+LiM4tnkLABvE0U8swqPbgznes4ghwa0P5X
MDO23uPr6FtT1h0FEALUeI+O0j7rFUELHawMkd2Mox0IuC7sGmyqC7kXedXUzmTW8efMPK2g6+RF
Y+aTsOavIsVrfpspX2D7xQ757Qrr32ZuPKPkFYoF+SsLxRwocGNo4BbNhYu6OeA79EHcDgxvOvd8
BqjKKOm2wDAq2xvfNaRJ99EvDkymmSW/cIYLox2gxhofJSD2HP0TuP4zgBHWc6GbmRyPFN/LZI0R
1dB2nmtxsvznt2oQSSCursJxx+7O/ZwteEbollb108lW79qBUwR4+95EqmeW08+K67C5s+J0viC0
X12+jQmzy8HkuHm21W9hWE2fxY5Z8lvGjJCCQWHnDHE7N49mGdfrK9OEUWIHzuMXI09zBEYB2pMD
FuBaQdhMIQJByEVXX6yatOHRj3/tPzU85MYPuqf3qp0XaQiJJH/4vbtkrpBAHmhD0CcWASWddfJB
ZlwqymCfUDpa+RqeA6sG3F9ghZouZglsZaigeN5jCYEDVrP6HAECw9zgr3u/zejnALbKYmhEiycz
Hk6zm+Yhht3VJGGsfw8TWMT1V/NyO2vIGG2O3V40N2evPpha0cdYhFGJixiIG3Fc79vK6WXumykM
VJ1sxyuJqGbJ4RRYJ9928741JI8Uo0NGtzPMBAdZoC3wkWYzOPUoflagySmyYEbG7kuhsga3dJ6Z
96TLVvtgj93b8gY48g1Ppak2aF14dygDuNOsp1B0bFi6SV/Dd69wH9/3rYIB1B2eIzXKy08pGzkO
rAawOZg4o/66zlCHHilqiJfa9hhYocEbPSJYpohf7oCZKfeCm6r+B70/dzRUcGAEIi9AJ+f64Ak+
TPJH41Zdp00XRdNnel51hsmVCcPwSjm7I7kGtiPGelA9603ejDK2/IcDOec1W0ULLBO6e73rkn3H
AcyJNrhjZ9hL6bOWqdmvrUFvc2yWBsYmXRfOGEcaaq/Z8e7a0Mx99RKX9P7BdYpN24cRfzMCk+To
qMPepoMnhD59dEDp+uCQfyAsbphtnxPClVsB3XFVNpMqvC6tSQJWk55vSwM36oaNaCjyQShygOuM
8BdthOQM3UV4X9zR+z29evVZ8UVWDJQi3M3M68oTCxQ79t2tGY7pLiJQAp6g1XGAe4x1XFIs7BG7
HAKUD+zo46HdlfWKq8GqNtkAB+xprU4fWpi2QfkIumPVN6tAwR30AMRUcu/MrhRbG3X7mFbk5Nju
DUiJoTukbqDKqP8BZZQZtqPno8wKuqyQOMaE2FCOTFQN6N5XOEKcUvBBCNe0A2CR9Zl1DB8L8udo
UbiNnO6c1VC7T2p0HYO466Ju6neIimT5cxGNY+y+0GBscwn6xzcLwGfdWXM8m2yceupCOFVbrncW
XmNR308pcYXz3A6VUKeN0BF/tFu6O2KWQYLhBlaU+ZGHTqOTTl/rjcbNsrr+MHd5r9iD+NP9fWd+
5zc+dJngLY+zepvTUKhea/vvI/YX6aKa2YiX7gP9gqZ8kA+04MlW73679sXa3ZTJa6162riY2Ri4
3d3s5fZwyYGF2UFC+3XkpLpXKljuw4/YBrRnRIw9cgtR2XfmyfTuprAAXggb8b1o3By1O1zjyO9x
+VGVTdU1M3KoaYKyhOi3f58H9dRrveqEv1jwnlEMFef3/A/IOqaz4hHYb7fCZn+R3OE7XOKNhbKX
WmnJsAMQhoVwQ21A3RJAQnxAi11hT4N0DZ8ZpNFk8jDBHUAQBM888Fe5PfaZ98BiJbntur4PPkjw
Yzf+yr6gKXRYqOAg6BAY+rhHIODPOHdXxuwqpmtxP24Hyq8ePkcaAwOSo9jo24sVlBOAx54JIgg9
rK3IdLrxNkaMF0jo6rmWFTB4UL9wqB/RAGxuwWcRLzv0JQMAmgA3DgYeZ4xpGXlzQyg8UUpjUPp3
YJkl3EgN7tiFQbnCvrXADxluE2bnk5r2Ob7uSyEHJVBGQeGHx590mQ2TJIQbqf5A6Rk1+w4Kjmb+
3pFcgWkveu2f449CvilDqNH1FwsMVoAMdUyB2oX9/BXmi8+c2S8vK0Ltk0w4YEzNddv7MVAULtuj
C3HsiZlYTWDatMGwVBnxDY+y3z4G19K3xIAjLON+mzBG2aXZ+ZaM792t9vF1l8syJiYLq+lqphcH
LlcwISCd6fBx1hT2RP/NRtab3Y5BtuDqdjuLz4jXFELBufvlvEv4Wioz32LC4sRUx22nt8L9KUfm
c4Cv+eS9wWSQlSbCvYR8Q0wBqfJqxrivYRXLKX4yAOZo025zQUDT+Nzc4ujU3+k1sC8Mj1gcmZ7e
XLwC8vG9dIGYjiNenGPibII+Xx+y8t+6ftVO5xUyuCAfp84r8k3Tu56v54Ki2/BX0Xv7YrIwju8D
0Nd0Wc2YnwBdwxG6qD/dRQ2PTBBs+zVqsRxrp1AqXp++reOsl3Ez6aHKzmPBcAnesr2617T/Sr0H
aTFsELyRDzgmfb+jflkU7WFn8hzSYrm4/BFSyK7Mxw8YL2j2+71+hEOH0IJu6386sXJb+6B4SGpZ
AsrvfHDc5QPBgOSRsR6oa+JB8LzkH7R90luKH1dG2ycdrPhwpYR6yX/NCDSBiRvKiz+owPQwHJK8
B+mSTc9yRbTRhC2EqJ6PhMo3x/JZxtAkNsh3STchDbL4SCUMWHATFoMgJnXFCYsST6yX5FdIf4Yb
4VB1Ev7jxYTSrz/Ek8rTZDhAKyqfF284sTt9eQQei0atdf81aGIwJ/aJ8NiAHpnTzeUz8u+4jxcp
7/rfuwdDHKbTemsOTbyb2BKl+5Mnsjhf8mSAk8PC+9oDryKp08bRiG5Yd7FA2cCo5CHBFIIAiKbb
8jtzpM0DcGriylhreOt/WbCjhkAvlF6hzmI1bu8Bu0F99S0+6WQ/oDIz/F4ePwlsf9oLtS//WQG2
jAAjKQ7OnzACgWOhh3XKvB1wRb7jgXtn/1VN5fvofrB3PKlYPZ+7WGmAi+tni7u29CJrQ6mPXJui
SZ1uHhgVQ3BiIoKTMR0fw4s/Y6cj6cwBMHVdgxoBBYTXH3F7eopNXWDBONl0NmLglSEiZEEP8pXO
RFZ+Qlw4sZ3EOgJsmXENbcr6jZdNPX15NZaUFFrjmDnMy+MFiIs4oR7ns3jMsynT74v4/jqV0BGG
6QjiKF3xEKinpNeG+rm3QTYfcTyBR8AKKjeqQ0Zukj/HxB6j1uU79XH6m9AHoixH0zzSiMM+U3Lm
/Y/u3E58WiJD5IyQhwKCE7sXGtzLeXsmlGCBYf9oazq7NsC79uVsWZkogjRfPJv+pWUk6PH+YAWy
id4oBCTPDCn8n2avJCPLGMJUCiDEeBN47j5i9ZzA5jKYdAidMCYSwnK/qGHqjSgX3K0SELsC9T4K
yVXsdz0yxgiYGklW4PVLggllEjKS9HCMBA5bgPbgudOZdpABiSthxYiMkO6+Z88jsrrPRT/ned/8
zbjJJdaQaOrr1ydgCM5UBQL0PCFUUZlfZ/HE3ku893Eqn+X7/z4qRlgMjqqv6kvBCw1gkEwNJMeM
KritIGRyzp4LudsEdMLb0NvomNNUMwtTFVYLFp4SY0NZSTo+sHVgBK0/3Ay/AZwpmvj7X2ZO1P/m
58DBru59rzCsQnkTWIF4q6lj+clmjCX8t6hMO4DjHfc214Kp7u6/xcp4/4WBsenO5/zfm+/Z3uSR
OnvxIGrQpspvlY+VkLIEWp78coiz/r71v7lzN4K7fWNyt/m4pKNjXsRbWw1XmKJMjicaHxa8ZJiG
0fA5eW6OU9ck11NBT+EY02aZEVtvcDYLQNfD65LthDGBoxC2BuWu3KF4D9HH/7k4tMFtygjAg1aC
6Kxl/N16J20LhwNlJ6o6A+UofBeuGsn7YYwrKu0xY+/45j/67ZEKm4yGjzE2oAmzYw0+H5JZ4IwS
1hi8lg2iLwmwlxg61c+n2lZzP4MGT+fzZ2DAMnjucyebw0xzZyeR7v0LhbODcqAfw885RYbNmPm5
BzsiiOX8LFDJYb9BauP+xpu0vGLZRmFyNr5vfbFltrblIOd9tFgoZOvjRWL0RKUKFfs7nyrEp30G
AvsYNNqGS9TSQISCzRToBzq35n+gqUjO5EmE9/ixYN26fhz+ZYRBYHbXd+LbkLxJ6hyU01N++Oee
IH5pHWd9+/uZhBLgT9m/jtzZbC2KfnT4oH9DtHJYqMhDTFQQzQ3efAcxb7P1bC3OKSA7Hp9anySP
QXwlJKzpdALC0nwwLMlHn5Fi45cOCCnKFhzYtb/+YYTWrnaMDTjWV4QYb17OsS+Be2YPomL4lrog
OGKJvbSO/ovZDCs5kl7ADYLnO/Gpu8Jwprq0gAQsvqwg3aXVBUwRfSJEGrqyIVxLLOuRXeYSJAzN
+vZEkQJVa6tfR73PT/P5eXyC/DFsMVYBDuOy5tejVsRmGDoXelvbxyq/4bDRoONtweayo0fkV7CA
ZrCTOs7rG0kZYg2aXFrB7i45d0BlRvGeZljhR6g3E5eodkRS5nuQUDjQRJzgB1D/4z2BrOQvpKWe
lXvJIb1isiHtZshdwepF3vsCEaW+09QhDUuGvqMzrM2+waG5AY6WITQgyDEqWZCZk184SL0FO1Hj
4lyys5QvkIZDxJBorF0+mgelhtoTdpHw11h86Xnc67Il+CWdi4SCgi3dJ11o0E5kw2eVtveJpLbB
+w0mg8bFCQ1yrl6YjCAXhbjThPcvBK4DoH5HS9w88lTAASzn48bvYpEJm9exTnQ09EQf20Med/hs
7meN43DRhxrTBERUnnpKsHzSgoLB1hg4QDX7+zjLRISDtCU0KBQp8Vc0UdRsya+BqHpT/rLLT65r
DACoaZDQBvEFLVQVHM3BkQhRAGaGbD+GCtkGQm70bR/sTe8Dn30V4wLVv998zK57QePd1/EWQV2b
0WY5trCNn63D8vv1gUwPd+VLLQO6EMwhTuLKej1jozcoJ8/sYLPoIPNfmsStnDCz4nnHeIRaFF3Y
58E/IOX3FuSlD99VT334r5iKi8eDDJEr5H0H2iwTGANXC+AVIAWgGa7UVYtABnCOhqvxFF55u1XH
GPz5Mk/BjdfpLvkOxFE+1g5PJhG5a26ogqW7QcACv+invuiUHbtMeCQe01tzY6yLH3vyGTZztA8Q
DpCMZ5crCScVXFDYtz6SsHTabZk3elagG8PrjsFJCWtVXErrA8PqNBkeAXNg3hjUee8AR61XgJYN
gL366pi+ZoSEAudfN5AItLoj5k+4VB+nzFsoRzGX8y4XRZLH+BNLLlnq+Gw9IV07LsqSgmB5ErmC
dhvTTv5mSjxwWhpf35jlO9xCkFFeVIKD+yjSnxeY20BdQYd7BmfWfUYQ/N5U4ZYPrgw8Wf1XeVBZ
Ie8UPRwh2usWNLmDutgAHQyhHBSQ6L7zz6QXVLM7XVKYHSgU/1V/Uhs+IJcy1Hh40CkfaV9jjy7m
DYhLDI2g68W/Hw7KtLsp2EjufQb4LYoeJKxLM1SG0bKbB1HGHFjH+fyaUg+m0w7iHPrJu8t4Lx7G
ixvGnUpMdfDc6C8mE76huh8lJFkauCuqXZztWoZ1bN7vGR68IHae/hsP9d+aRgiWgNWHDWDVXzS0
CGr33amagtw5WYZhHo0UTJKdKkwUFKgoTwc2NTdsx+D+8W/z97kawNfBLA8GKRNEe94iPufNUWaT
DMzFO8CNKYr95w//76n+GwGCE3eC4zdfhI/1JpgxXfG1t+0hPANMwC10pJO8TOU6sszgCFhDyB0+
scjSxo+RkLb+e5o7BZfoUYD0WNMT7Bx6icRbwTHcAZHet2TLTuJFyY1ey1Trc0gIsm5/HxjzDXix
R73PzKnGX1altmBc3YJsXGdvbpNCsI9P2N5HjYyEcLfp3BFDBscvii/lr8GDKRIPHyhOIeAUnHHA
5knDxptsoPjEoGwo+K0dhKaOX97cCLDxrITiQudbV8zw3zQ/OWAZJ3P9ZB2zww6RGr0A11/aQKz0
oj6tbll7sEDy9e3mNxgBftTZe8DMCwT+grsfeNTxJx9Xwd71oRwYARQDSBiieOALNDfs84M91rCg
eEE4XblTSi0ZhZEo6e73KAB4ICV1fHc6xJHFVwPyKLCNRL34JZmZiK6vJOwNfGVIsah6zBhZcNX1
bY/eOv4+QmTkUn27JgLZHUvtfU73zf/WLOE2ltth3Kew40+Xik4mllKrSucoD+5hNASuxX33lUz4
cCNNK1NLHjSvf3aOJh9DND/bRHBHE/prDOwHOLiQ4yVQ0r95qwyIAWtCGYgpDDtfMgHHPRPjSfyx
//lkS1vLw+9N45AnXOfMg9ESuucoVAJ5ZDz0ARyfpb2O/zyUZbDLa6SDHBIQFjliqokHM/2p1KnN
QFwgpTgm8I7lL8Q+u/rqGvATqf4HcTN8hskEZC2NhhpWf1x6EKhhEfYmKTLZK8rx/TU4YiBk4ApP
l+l9wvuMCbw4lFflnM8aEHNx0RndBFyvkrU9R46B8b806clfk05JSCMufb8cSfkPfvBjdQ8u2ilF
aAJ5aSV/31dMuf0I++8P7SH9pP8PNZA3mLoAHqfnXwI6J+RvJAmTO3iiJVXD3QEbCR9eAHm7h0np
Td4SyHuarde4ajlUcDPKNIqUv+EjfFW0qAaBiRLVR2gRQ0k2GU8Ng+12t1Ocw+AmVrwDKQ35aX7U
dLzR5LDm3ww4+fchOIgd1+HEZHmWy3dRFUrPJwNOiWeUzDt5SGcKY5k4IAkYZJfBJKYOdtv+YrTL
4IO+nN1JqtmDvAh8zgBrnH/15c2ZPBzML4gX2k3kpR5ekg+6rJ3lWt4Hn5A3pAe2U4752r/fy9iV
N4VgcdcnznI04V+TkzhUyWj279ds+RZe8Z1AXBl6//+xlpmqzLv5RuxYMKNY6ONkb1xu6aiFLJD9
ZPXI/MHqAz+RzOxT4FVGgFgPez0fF2D6UG2qoJiF0wL34WwsZYovZzsacrLqTYOug5fx8+fi+o8S
cIEWcL6cF+cz82Uui/CSTC6X1L1cFovzYrsY3Z3RcMVlTYs/2lZuS2w4/EAXTSyHqd6J7PJBS2w6
ByLV/gXpmZwGOdVkLa6JF1ve+Ngi51zhwSUB+uXLP/CpdQZyTJacUD4vP0IoG4d4xmeuDlfA6dTx
Dhrd0UnjyuL5aNZpLU5MqfkK1Tg/JGR4+b1yQrjeTj2XBG0uGYRo8Hrkp97/GZ1wovnzYCJeOAs+
tJ0Z/QtZftv/AxeSIYmIe5EPxfqLenVaEWR4Pl8DuA1neDj0710Od9dZLMAZduKqIrN2bSjzdhxN
6dnYSf9L/cvpWIDUBkuhM0Ac/KWzmd0X4tgjZlny35XTgRckRYYnTpJdiFfYYVowBSVAvIb2bFKs
SOKeBEP8CzYznDXNEEfIJ5pa0o//rhsuIqghkqksF9m/x4mOkaPJfTKjhQqXIcdVvn76d2QRJPiS
TQs6TpcnPmvSpcnjDRUYnJanYUhEXydjfjqq52svGupVfyXXyui8rYZvPNCKIdIIMbYQZcLhZKL/
7QYWzXA5tnevabaWHD65RcjfA5XRWLW2xVbUuTTCdNFY3rjw4F+WF7fB0w679QrSEtVqEvnF87d4
+I8LI8j/0XRmXYoiQRT+RZwjgiiv7IrijuiLR0tFUVTA/dfPF9oz1d1TZbmwZEZG3rhxLzSADLU1
wqWK1jAqiO3aCEt3MLtDRCeBTuNOb4kNAnrqiM1lCxZr03st3KrdlPWGBRMgC/4xALm0wmSQu1uw
TynYwlN9wm/F2jXOY3P88vKYM0IH8af39vpDE/EbQiSU1Hz62gUipRL0gUW090MqKwL/qG1wH1jb
6DQuV6XX0JiSEBzpgpcZw/szli5cr88Ysi1VJAlOd95H3k3dwFr8oo5LFx4Z71Yjjg0eD6GkHtY1
dLRE2kq+aNm1RMIYnpAry9QPsxWAUiwyZPazbCFy3HIvM+E/QcYDReKKQJXNbFjZroQFpHx2Owlt
/zumodSCJ64etVyNU5C322CFC7K2ZwUGh2YbqZ5tk9YNyoZ0+Mtb7/0PHOgGH3kJ5RX6SCDiJuf9
HGrt1/z3kzpQupKTC273gwnvnVYPpqlbMGx6UASN3vlPj64KUr+djFZrtHdtcwzEqfU/m3rNbsDJ
n3NfmwM0H+qZbQbHOF9hGpfP4NDRT93hEztcU+wvJdRDt4P9QnJuAetd29KOIdFa4nPWblA4/eGU
VGx4RBQsESME5qWbgsjZGCgbgYEhQBFRiRW/qyQq0xIfUKHxQI6GNHxA98UoNHWShOk1QVLuK0AG
Lwc5Cb6EVghT4YKuoI9eu7tHFez1BwzoL3vgTBCjhNwj/34XIYlM8TCmov+CukSkbQ1ri2/aSq8K
ofnOyx+0hMSgUDBi3IyeN5rpP+hHVj2tZq1P/XIvm0Ezte7bfAErQVoU0WNVZqeao4Y6/mlTmr9j
8x0CUFAhN+IXJONdiUyS0Xnh4QhilHeKj3XePG5BRqW4xCMOVYgCjV5Q61jzZHX9hVuZ7SZLsQgw
5myj+IvK/fa3ozpS2UFp8++vOzvv9jGqAQ6STTCrPnZLd00wgz7Kbu3BHx00ZzvfUneGbXLsmKpd
IeGuBsoMu+EZHePec5S7Vwp3tIS2paT9QcJDgU+r22gBTLLNfXWhYcyBjamePBoy8hVt3cs3TnDu
k2RlSY/VfgDJkz9VfEGcLEYEQNpuXhBafLrGUCsVF9iXJyoC164ybioeChD020D3TIkdUXrz9g/i
u+ho4UMMxP3z0pbvBR2Ed+QiCAOYh1svmJr8f9kRJE2EHCQYs9IjSPwzAUUIG+0GmER4U/6B7WAd
+fenOzhv+ua0TnfCkooT6IhLfZRW46OvRregaTdohgCfV+yzxuo2w8nrekel9BjAuGTQe2+UKVBT
gCWCTKq7b45O+N6i2MMdf7v3ndmv3m6L7liriM/dBtwy1OyM5Uwtemm9A0nX5IhVR0sqWo4+UQ3E
h671bO+AdFW7PEZEBLAnhxZ0/KDWSqcXPhDdW1JBOVoo7IDGrd4HklOtc2evmYJ771UnhtQBbWKc
siEkN8Pip27DyS7ksfoiQ0635svf2rtHNkPnWKund8DaWm8LUQLEWD6XPlyI28VCSxjt8xwLXdbs
75qX+4wKFWwUZJRrriMoIbbLj0Grc2mF+ajmGoj/03qTTWh5u0TZRN8tOyLsImAt4C1z85eUkE9I
feDforn+ZRVpIGtT2X5jK0vh05UlTKxgRYUTHIucL48k6zgjnPZ7Beum9X0x8wVLcKEQZ5Ns8nQ/
CIhJJeQFKxJeJEOL6D2BxPHa+zk6IyRpIiiIpg+dm2AXmrs07QwVVLrfmu6HKgkNxxtK+I+L18hc
aNYUElnCPg+3dnV5sN5kPS7WQvzqsm+uhW+/CD7j5fZXsoKTyZLFF2kN0J0YNS+RlNsZPaP3tFs9
yD02LbF+tRONErS3WWU0FgaJieCfbQrr/vf1PE7uKkqHt29ph4AHSCcIOXVmTlqCnZAWJdTKWzbH
h1hcvGVqoTvUQflOAVoXeN0cy2w7dStXnDsbVhw3nDiR6AL8OflOJGRyU8T0UADVY7GDppEMYBgf
OLBlAOQvVHx0m6H8/GOMisa2aG3//hYFtIDIpNm8fz3abwoIjKLj8IkH++w4bEZ4a4yLZGaM88To
IhaATFZzqqzqm/dcH+AUsqk90WnU5+U6n7YyC53uxRN1HsTbHSBx6JmM2Df7clx9LCjp9PPlQPqC
xA80b7G4DgSjlhRTci6R/C9PisvaSIpOZ3CSUchm1kFHXKCoo+MMdrVqrFpfLV5tQ2LzohpDuYtl
iEWCveSs3rQ+d+cxUt18fnZVinDy1+xcnApwBR+HOm4DLc+A+ErBrhao0uQtj8gOtDRtec1t9GFz
fhyXx7g1UtqY6mxuc9paL7t9u3kjKcoaoze6vBzYHXfYI4dYB4quWCypQ5LPhNrmwhszBhCwKl0d
gePN5yyONcFhDEX3cGnroRk3kdGGg3+DJo7g2qneuYi7xG113DxGTVgHnk6NxLuh2UIrGTs0HIEY
SnnveZgfDdDpZd67Le790gcy4flIRKlTdAkgT179RrvJusCpXQAgCSB7v4mIJ7Uj6lx4lSRHXEuA
00YlxZHRATVyb19HVA1QGnwcoXp6uWiWOqGfdqNRBolS4G7O03AgiQQQRmokwSh54tDkoIROreok
/y93Su8KhPEGdmkMmzSBiJb0YDl/rQudLVvVSxcNvf1EFCPzjBYZNdQOdHJzBIFoq8SkRd+WLX5g
rfPociymee+O5vL8g3ZPrPcPXbipKNKdYz4H6QqvusOX39JfU8Z01BQ0LFLIp1BHC9IDt6792y42
B3b0gMiU698eJIiaOaUtRPQidk8Mbf13H0bPhVXmXTg3LpjIe+COSdEYiQwbiRhC2NJGpaqYkkLQ
8QcJ+QBo8PQhByKwgLbVMURdAduJNU7XW4+OpSb98aarrJtm0CQH8Wu0fzNE0AGuYKO//Kq3R0+/
l04V6shsfDucFmRrVBwxF3l16jDu63IL8pNnGsnnGBiociECegyKk4cfdG2THjjmGsaR2t7O52Xv
fHSNEQClOs8K4RgYYAWomw1oRL879c/o0OgrOih474xo65CGCMXGjIxWko4K0XNM1xCgCfAEqy5Y
TbgcvXR8iGx+aTTa8FZog6lbdfyyaraGSEJ8IhXvaY1QoakeqZigKodviI2UXRSn2IBFh7ybtr1s
0MiASqzhn0SJ8jFSiOsf9zJ5oD46pzEZCBJBcixHsGsjjS3WzxB3Bz18j0G7aZY36ZeH5PvFaAR3
YjK2i7AIhHFQsI2QL/ajIyBBNviFq/ZL2lsNtGYl35UgzVbAPq7N7mYjSTpd5+CFmLCBn3Wg+FPf
/yFo7NeCHQR+8B8pjhIwKJeK+SS13RQixa8CK6YvH5Fvu0ZGiXdpGwuZLvzoNPn0StINZGlT2Lr0
4Zbe24dYDgoEbKB8uxl2wW6D+cvOBv/rjOlH2QkCPw46IAzg8OOpoIL0FsH4qIGDwbg4OkBO43cA
5CSPTqe5F4DUAzdgWuHxq/EUl1d72rA747MdDAHWllY0XU1PLgfNT2NBtQ7jHVtSjoRiurWjNCw0
Dn5yNg0HVOPELikcgpCwIBFwyfPY+YPVSNpG+/0XBlhoXo1SrKzyh6Bvwvlj1Ljyfyma/cCLJgu9
LPeyw+U/kn1fsgZqoVKWvftS+lyz96Vq+a1QVvZE9v+THIBH4Kr15ORM+kc2AfwsKNkaMGPdA3QK
gSoqgAu0LFhGBTTp41TUX1+sEPfqJLmCUUl+St7dkV3MN8lYdgQ+SUm6J5mzNZwJ2InkJ4se51Z2
Zeuz6EHjl9NcYFj/cvJITke0jr+/lOshOw6NHRCwDGfBQTo8wsUQHA24joMQcCUhyaey12f3zvl/
eEMzoXFAJQv6XpDVPX6RzlwsdAroIuAdlRC0qMU2k2RBNjhhHJ5skKSc1EN2XCWbtNzqJapXklQB
/SyOFKEFKpxMeE8R8qK7Qc5VsEH5gq7qcg6/23bjRTX7+RVjlQxEni/5hVwieB8cVJ/8ov/EEEh+
bZDTSAry8rARiR6O0v+wB5C8TDKz5zcvQ/jIv7twpj/J05UcX77YV5LDIHIkB0x7VoT+AVmREF52
jPaKHgyAvDBGQp9EF7Rxw24QOMKXfSMTlOkJ0DQESTtadKJ+ETKODuyxycYDcgqbzjBsWvBM1mQK
EwrdcoKQUDgVOQCyfeRnIZT+uwpy1fjEE1in5KuMG5RkbW6SfMldJVPnApeoDchllmSKp/9ArVj2
rbJzlQ3wD8OSvbjsadFEwVidpZ5zfXfksR1zFngUwOv3DLmNZHPWqW3295MXySzVWIwg5Ca1vltc
uUmcFnggnyg/yF2lbwDNMCb6kDKQjHGZCkyDY2dCM5CQGSZnRwa6bMMg5vKyIpbdMCnywzmuZJ8p
1wE7KzAoSt0N1nEhv4u/E0escjK1DrOCrcn3GzGSyOA411EaWcldR0kwkdNuXW3x5ZC3E6ROslO5
Rk8IXPjNSB4qKS3UPJ725k3SFR1MCbFCMtja2z7EtzLQ+nx3S1AAUA7d053WJpLpFtZS8pcC9rIn
zU78+hCnfAmgdNgpAeDomIA9LlxBaaVDKl0rXm1BaA+k/fnXAg1uAxQFL/7bt1asBdtpzE9+s61z
J3HHlD4yaWyjk0yiXh9yiy3BnTjIn2gazVfziNZnF5DXF/t5eKNbfzQYna1Zi1QFck20WiHtQSnh
as1m1DQtCJCrFYRBYdWJVDzKzS6WYICbcKkE4GDwMHDYTbiMBZoJfSb2dwfAPzH//QaZJPzkvwyG
BU/b0EEAwFThvSo9dMLTYsEATYUb6MqY5OJyqZGc7pJjccFllMZMIMFZQuLBoofGOVjR3QpXlJ6i
KSco5ym//41DxhghQgLKxf2hMr9xLO8hn/0btUBebW7pd3Mjny/HId1+YfC2WEAgI4orqZSSBJsK
NtIuKdseEDv51xJ+VgUvjTrQ4NUnR4+TOA5/XYEsiiJ9TVVE/sodkQrJfkhPMxwqas3zs1zWn91k
J/rp68+74swONHKycG+PojHzTF7OAliH6il1l/GG5i4C5++sBKCSSyv7Kgn8tGoxrWRKyP5L4p0E
ro/DZJMaSlzz5XXiUfGLhnK15Rc8QrYg15yCL9HTALWW2L3ghcJdetLxIYFd9rzyHHpcI7lX8v0P
7RCsS4YuLRd0lQnJT6KBypSXj6YIIxGMbfmaYsw3jn3Bdjl+WQAenkxGOZrfl7xb4cpRehyB9l32
2JbT70vFgJYZ3kni4XotS5qcNp1m3gObpcyT2GezyK4FaediSMTMI9YkSkxiwsTv5RotFuf2skQJ
B/JHt5HU4vuQRHUL8QRpR9xlIlVOogQdsVSy5N0Bo4xlXKfUiy85ACalaHbS1QxO+m9QgQTuUo+Z
IVfzbSNvM5ZYQiRxuQjxptkGLg2HpCD8t7lbDZaNYdOhTCAvYB7dHNA9Ar6MMPkrEVoCjJyCFEQk
0IMpcDXZMvOwcM44/Z0gDnRQcYqseVi6/P8ly4PcB+X+PSCZXtRnZKNvME2GzyGFoTviqQQV8Nmf
IqsefeZSzWS/RGUT4IZwAyhMm6yEm8zfT1sjSo0updQ5RUliDTXR/mF87kFqFQdh6qWwhxFglb90
jZCpSX2wGRey+Xg7uD2KwcqsOxCbu1ysq+crqR0Lay+iKhqtILd431jEg5Hhwb+NVvMu1WSXSCQT
iYlljaFqdLuDLQ2Ng66bRWW87DOnJIRNVxBayQm/s6zbfdhd6tZ+FjX9eSSZ53g8DIeELySXuMaC
7P/WPVRdfagnIgoka/gOWshQ1jSZTbBXXOb2kIkYiP6rXFd2GUNu274dS0WK4ciwkmtPA9E3NUEn
jldL9YssgCnAHzIwkjNBRAXq+1hUDXrcXxIomcDUFOVd8DuSBbjuE1glWsZU6oikxNWnTdhlhMiA
k8o1qQR/d98/Jz8cysfIuPiXBkgI5lX8QQEfI0aBvgnPmyI0ML81RspEbqusKaKhK/WCllvMvhaS
jipV8MtaqNybgg5gBqxcEllP2BGwN+A6DjdUxnJKCPxaAHG3AUVVwz74G93p94VZyOulAiLRkgsu
ZY59l/wvYOwH43HnROuqnBoFc0a8jHdJBgm0fB4bIPiz3zoDLw1DoWel9jTYOZtQKLyCq/3OOImH
TJxhzHV+upJyceKcKv/xv4R0SrJ6dFuo7zIxuUTHSF4sV10Ijh+ojHQvUQqUIiJZCHk3d6JPck5Z
jOIsoapyQ7l/iwVozaRfs3uSejPBiE7rr2toSjbzvfkShhkJvAE3U0KegDukbi9HHpUtv1QfeZnU
gBe/4iOxiqdCjJSo9Q1cEs6/CZOMIBzl+Jfbn9CtKxd3SHY5lJWAoPO9NzJA7rZUKpNvOKFsQjRl
LbKHCa+TRTH5Zl1yEhI5eW8eos8d6I+LGIhmmSyVGP8Ax4k/F9XaPuLREn8ZuvQxdcAQv8uzpEkS
+nvsJSisL9byVMk3v5uTFPe8fpiEyYKQzytlGkjqtvhWbUdAs0IHBY4T2xMLvxaHvRHdkXLhVbZY
3qLG6XILuXVsCWSsb6hkQe+upyBMd8aVbN9ST0Z/FXxngAxLnDPZYIacPqHSdpRACvtXx3Djvc8E
YBL9+6cK+G6Y+cM43vzGNteRlRpclUlATiG1Mxn+S1eWfZOi16+CJj0N7GcJC08L9iA1IfaQcjv4
R67+Zmg6O6rAsouRw/8lLqTv8i2YqNfg8uKJevIDRibTUqa5xBG5lFyeycV+USqZsOxK1JGYI0Dr
G7NDmRcntpcMbJlzVvhLrb87HsaQ7AvAfPsv2buybZNRyVbvW3AnFWBoMdwZrDwmq/036vxysj50
2JSasJSJZcRyIIwPajQjBm2fu8CfcMg0ZZxJZ4ecbsYh/xtMLV9YnDAvEpat0kkIfDIIdOHm9vsy
cZJef81c6i9YTmUYtb4sUwl3wqKX1P37VmwgxSmNKSKnnrXl9H+llH8IvMIrwkSCR7wWHLlmL9bU
zkkFmDkTrhkEEwbZ//wO3aeCkKQRs5+D+O4hZf8uW3MVTgUbi4p99iJJCllKm6RJvy2M3CJZfonp
HDZF7Vcwmuyd0Wg7ONj+30CV6QmNQfYCb1uiwQgeBx9RCeuDg/nttJJErhtTE6bKhDeSokRKyBcP
spzArwaZ00C8W2QacJj2u7rVRcnGyUjyMHc+uNwNF1MgXpbjPJlagA69hJvHFJFPaPlym9jd90Zt
4U/IY9x04od8UvvP97dMNGLQQu45Jy3AuBZIuV8untQ3fplTGkhiQcK3VWb4MJYIlKozfBZ+N7j3
fTuhaKwnaz6BPTm7VB6Uz/YRlBhhmWPJAciXZFUy7onOxDO5dtb2FoxGwNtnB5aP0BK41IQbG0YD
L+QesG2zaW6Gss2+T+ja7PC328FWDn8iPHHhGHDRv/Tw1P26scllxPDMhvy9JtWjSVIiVCIdGuij
oJGierIufIsGzDKmGVPz5MtygADFd60hAGyGaDbRC8HMZzrjCP+vT+XqvPpMzt/aKqmGLPlElqU9
JMrWIhImAY5ksZE/+Agzwj58Ij/cbcLP77MhHXHeE6jkqB6s2fherMFfk2xl+5DptR1N5GIlcUjD
du/7qrudQDxkgwi9QN6MWC+jaJEsFLnao0FbaoS87QEyCDbfXC64LOzxC6unMHFrLpNonQd9WPNy
PcgdJRkRIAGZm7agU9euJDmSdBvMDylRSpr+W2uWPlPqOxdkJggQIF9suDaANbML6w7JB9s8OiJ7
8vjv9TILOFZMgNgJS1YkE+/N/urm/TLYBqcjaxj1/O+U4cC4NfEnyZliVMW5zX0uhKAeUjQ3ZBbL
F5iHcKywMugZNrsGTnLRTxY9JrQkxi220iRkEuF/YJFcMjkV0+oLyUzegs4ifpR4lNKMAVGIQdyX
UCm/4GP4Tjho6zXfsBuQiyX4kIQD+Y6nM58Ysv1Fq0O9hqcKzYyB6vWBJr5VXNkbaU4diwIqsTRI
t/adS++KpdRIv3SNwfXdbQ1eaCGi+Ojs+zUE7OatQeWlSCrQMt0z2kpkdGXFTN3v3dUCYdZIrer/
Ngf6He0mvRXyBexGPRctfFzw6MBA4p7qcZeSLD3ScjznwSF4mO0CXVZUBFtwjpYtO221qMuuXnSj
02T7WCEdmEYZlNM7RGKGR9Y+d8s7HS3Pd/+uTvYHWqKdIyzMhWYZLrpsFSvpHXV5qNRwXA3uLQ+K
t7j/Qi2iR49W0RweYMGzve2e8GZQ2/oDjjMpapO9bpviMdiH1qfR22QhKtEtK4Mj7Yp9yBsJTh1j
2hHgc6QIsLzdCh0Dk9bMcSOpovsOH1TaUGAlBOnwOa2mrUHRowWFvsMXeqiNgK2hrUTluuipiLIr
3eXoElbusfNYZ6yGGK8ClCt0LpwdZcRzAuoV+/ErBCdi16QNqFc5kCf7p6k61+b3tdnWfUYCtdw7
/S68uf/opwG2Xiuq22mMU8HkWIQtejFhWkJtfHgf1pHp+klHJdUDqz6/o+Sh9+sD9KoROTni2eOg
TPGRVaflvne1HaSCYkWhGV0XOh7iIxXBfHThq+DrGT2jLKlv8R687cVwgXriGRFm0Gw66nXrQui/
eDnjm+bcNe+6Po1VDCPtS2nTTYSI8AHI4mbfX+jSWyn6u/ifO7e/NOJZCE9v0QNa5Rjg/N2fTk5j
AZ6Nx5d1BiijaYHZRI8/Njrolj5ECFulPRJNEPZvsPuXXnNaeUtPw/m+BUkamREG/QJSu4dNmr0E
98Ci7xPVsTlAOe01RKVWm+W4S6K4IQapKhU2URVQQIJuExZ09N5I+fFXg/OHyDws53a5pz0Wc5V6
fABBL+wrftsTtBV9HbUIPClEuYvBv8vYWxibbPKqW9dslKV4f2XHLk0zakO0ceEHgFikF2Ia+uJw
HHz27Evccmd6pF4gMb361+Q8MVYeH0MVfKGoNJWc2nrMEO5S2YRHg41PhR7T3d/rO/VuI7EMbmgf
Rm8IwXBAqIPXBlcTpwB0WNGXJtsE9cz9I5W2jtnHhQuWQstBwqBOfa79OVjG7uMpvD5ra/OzvXwj
+hbfX12Gfk001NCiOCruhXkDNLzvZNeAgYNk+CEQpZiE/h0O6tqyzPV9cR6Y69ujY2qBoYblzKzZ
eMJCeCeFuCQ3iIBufWCgWVTYF/rCgz1S5r1lUt+7Za1N98HzT6WZoXtJMP4DgTIdjT4RIOXMLrEL
wXywX3nmRwqAyKUfOnvvuKBoiRo/+Ul5dVBbuVNmw/YAvbczPfkoYjstWO2IL+B0qoXHMHcvnXJ+
6yPX4L02pz9l9qatTF8VozPL18G+dC7VtsFNNIOX0jeT9wr+jLErohoC5GG29NMQpmfFBMlPAWIQ
ZwhCzbAFjxKTA2HQvBveIdgPGBYaQn2ugnM8vSpvkj6akJQ+0foJlwCrqbcQXPQbdrVk0oDG2PU1
Eh0+i/t4ezfUSVoBPJjLyIC5ij3IkmZv6uJ/FcsYxEXaM0F8kOf4kAjksHauNDj0GsltUGxxN8Fm
7kCMuvbPSEo0XGq29SnaIhcGOYVkxYVl9Lr7Ge7pp7sYgJXQ+b56OIZzAQ9eIfZL/lL2r/Mmq+JK
Rwa5Q6kpJ7ONy1wkUgwfLkD/GIIz7y7De6y0EekcmpMcugrDE4VXCCEq8t6or9DQhn7VarkohujS
PGmHxlZe2L9csQbmT0y75LM+B3dIqh+LKu1nYtBShC1rLTgjPfx0dH/5aQOuI55J+XhQrIDbC1RB
sDW8zg3Vb8BooF3lhqw4XtE5+L72p69oSkYVWXGfb6yJnHOJWGV4Ktv8qOnu8+mcuNDFMKPvqRlU
KBqePP1qP0kyzuKNpCGhdvQMyvdA2W/LLIfXgY53D9MHgcTSeR2Rz14jLwQlzSBFHGndw+qsOZxZ
OVEJWzNuezXcz5EN2tFiVvEqiw+7phRGM5zy8K1ml4jIIPFj1WQeFnS7tc5b9PG/+oMsPFWM1ewf
y6EGEk1rNBpGIhTJlUC3FtNF7e8zlr5fXp3bt1ltd+1Xo+wvxz1tzE3nfimByqBYzq8z1EnK+Z56
N2LVLlGcWWwmdwKtSeSHoYs3MD0qJGGQ6Jv2HaRngcEI64GOyxNtZg8f1+WDhfL/5+md6VYZPV/o
TFsw9ZSro7fcqkffYmuQQ4oFE2HH/k0vFKbw3SkWNTEF4GMJ3/rTIrSyVN1RVgWcQp6D5RwmAg0h
SHaxtYQZNGiur1dpOk0NT62CFwUaqpyofjfY6j2DskNlPEICpKt5Hyx86O3z1ZApercL1PU2n97h
7zV/KNZt2pq9OSsYXnT9rujoI2jqgIToYNR9XFIOJdoiLEHpI2ji3zcnZWJ1qs/Fc1Of1J4QCZCQ
Jni9ZijOTHVUvCrffPjI2Xzq0JLsC0qIEFXbaXAaoDZO/+Tl5SCS3sw9hR6SgZmgg2Oy0e4ymZoQ
ixcpKwyEQCSNLH51+LjFx+UJZV14krCImZ44xpSI2uFGR7V776pkky2bQXowQrNykdN/5s6F0Qj9
4ETHjUSZG2gMSUzWxeeLbAYGnFF17zSDcb0ADOHrwLtg5Th8RbdWTPtG0vhrJLz0vjtELB1DDfXv
5U7r4iI5VsPH+IY0dbyMDh60XmzZD9F1UtHrNq2fHbiKhH5GCNkTF7c+vDOhIcQtnsgnH1S7hoX2
dAn80s8HT9aIeDk7+Q16secXFZu55YJB3jBFeQmkO7fpPV0ulqvj6jbIOFJ4Haz6yGnBd7hKK2BF
Gw01EO4eDkHsF5ECMER/JYc9YTr7dYXYY0ZCmx7Zo+Y9BuEBGWBsV2Bg2ObaeKG5kWBIgRg1lG1S
HBZi4DVYMQBO9x3eQhqSMWSzrSDPLcHTcXEjy9/mnXNfCxuhyb2u+y/4mojTDu4U0F5WbZRf3eyC
UAoVJjDElNj5tsHgucb1FbMvZbBmlsao39Pvuv9jrsCNzOlYS63T3FiRIZUtpjUWlae/5iw/ukf7
AQmMxKmBMi6yyGJR9TRtUgd4hS1IDrnHMUARPcInezup4TRpuIDltdxk60P3HF9X5xXSPeWKjqtx
gSDNlyXznGrYapVoYT9dBM6QWnmUvjZjSqJ918BBNtMDxNGpeSp0PltomdyRnh5/2tfxgXNIHcVq
Fm6FJcLVa1fAMtiFtvNeG1QAS4t9nwNozW8z1mt9U6FFBnKBQWfhG3CfUQ3Dc0llPhDqHLo8jQyO
q5eD/D+t/A5d6dygM9l7Aa+ofl1HDb99uPsNmjRJlMmWWS0UDCrtlLkI1QyD6MsEx+hlUo4a8XuM
cRJysyJJXUbNuLl9nq33pBy+etfhaZuPU7qGc2v6dNJ22i26y1CNb9EjoidtdBzkA927TJYJDW11
IjCVaIwlE7yocZMuV3pyHl0mdYxlkN+G3wNXeGmZO7oEDYCFK98uk334bhftc1RNHqvL5MmMjlre
Dd2A06iFwiTIYIhECEYdSDfXPVQjumVUIn37cavJ6wBLiN5KGtYI7hMkVFa31WmUzt/t86hWt06j
0whHCYSzl4ghpxveEji+o9EKGl/5ex4pvYwjPMAyhDBBlkEUkF/qCVaiSRYVdUuHzh1hjU3fG526
o1Ok+dfVNULbYHfDBPkU1ZLD5BRrdHmhfgbf6e3g6fOn/+V1C/GZEmtQJsnTydhMohoOPJPQawe3
hDoPbXqIddL3/HfjI59at4VdkbrLJ1zLfEDL8OjKNWz9LWGbroy/O6JIb17/5CSwhmAZ5kP/KiBW
bJC5WQtaHGg74zifHt5kF/RED8PcLwNk3xFnqOoIP9wny9CE6DPiDpQR0of2HKylAkBC5D80PQyO
yVzwOpiyC2E9OPfN6Brs49rflaPFNtGrJ8rCUJ1T/OncE6ylij8k1SGb3ek5p944hwhH7hlqvfdV
dhJPugQapLGHXp065FOG9guuJztkkz5xvtOwdsAZhDTBShFChInW1aLj9gkHk4SZMqlqG+i4bdhZ
6w2U8OW5zegPY9Qg6/MG6TadEhRSNDnRAQaJSi2I8EyWx0xnVm2Mpzx0k33SYXrwz2vek6chklT/
xjyNUkYG9IQ5d6pb390eTyDjo3D8/RXW3HwPh+5pXStaQlnrmK58huK+wv2Yp/IRvFpHToqcgZU5
tXjNY22OUuLDdjngf8s5UvEPlCTQwOIwkWdxXuzkXvYDsRd21I3eg3S7JQpOvAPfNwC8Xdp/KB0/
UYglFY7/lm01BOSUDcRzep+ibFBttdkrQDOSRTaru48QCyw6AW5o7ig2G0u6wT8zcRQ/LJYE7zVE
8qVi8SQ2zJhvQcfE1X6W4arORwrT7zA0MP6imWVboGK7tyYcpbrmG3UGo2mB3Umv2uZbM+INpFmt
mOIc2FkOPjMeYJnniUtHnWVjuhDu2wpPwTck9rSnhfyervSidx6z8/1tNSTJERHFy1B6AKCNXDr3
3pNnrGmbGKrBrY/g1IL3rIZXsqR1I7yNn9PmrAIzKEme35HK9hkYPiLjjY1VDc8dseIuRhq0f4xT
WF27H8Tm6lbrY+dntgA2etKiQAl26RURqT6JhsZCBsFSE+1oFq/L4tG/oxxlOg2yJ7DRB9vPvduC
T89OgajCjhG9REZ+pEHTeXUR7jARR2X7gukCAncNV3YxJNpIK5NlAH5ks0YGc8QvkWXcO6VmG1/L
HsAHtU/lln6WHRz7FtwY2PfMbtGAYLdKFqIvChwWYNHfLTUVlYgcMdZW9EAVD7QX1rsqW8wSVicK
zZTGD37BekFnxfqBrRoiqzgS6M6Dkc5URFlhSbqEK6RdkV5gagt9t4aZgM83mu4ghy/CTo2BCDwJ
L5GSFNnGyX7NizIsSRWSO5UlVUev5CUEZbtOrY4pWGOXb+mp9doqc32mbku8JuIbfedvbB5YFul/
4P7NtYkGQH0i43PIHMgWSgoG9J2C6sW11WPwmt3WTK3rGMWSIW7LfXOEhiaTl5UP+TgmH1OfjBnm
2ghD+Q4BAqlZWsAypwTSIKTvPaLKG5A31De8RFtygdwzp4vKGeVo5j6pnUMHzS0sVK++DGrMZKyK
LB1pCS7i5opMyLfjAv+sGfgMWAtBS580bXUEMLGuT95nXEMs0JDzGuI4qmREfeI5udRp9xmdZxzj
aUyKfhwWi0vnNgb2t5u9Bn3Bn149OHQbo9d6OS905/5wCRw6040Li14DNcppMVwOrmzghssNM5Mo
wr+EE+KVTEGn1eY4kYclSrzIRfgduDvBRSEnoj/y0Hlk8+a1ozT8Pey3VpcpiNwbeeCVoH5AfGpd
e/tPHFoX7B7e2+foM3lHd4kDxVY7eBwFaeNvb3NcXBZGvNyZf8shnXLp+qpQJ9Scx2yJlrhDSFNv
loIvz/q2vvXRu2Gip8TdxPxjh96gT4f289Gdi1CRqK+Neb69bAmAxkB38i4rL47ox/C4eGH2ZbQb
UTUvoI8bs9MCAw9EkaZ01aGnpHT35CD1tTKoB9fOu12OXvQnP6CM7oN8YvwhtdAxxpeELvtQGX2A
pEP8/0bH6WnW6qa91uDgH7flWhmZo9ZgPzZYZwKSx9aKtOwzOW8QCt2wR6OlA2N2JVFoGWqVWA5Z
+4k2wQAwyOrEEFyCWS69z7wWpXGN0Thgoh6iYwS8Fz3jF084hrztY6J3HsmZNfQR0CiAFCYR5rS0
aMcxdvT0kzITHeot+0RzVUkaKhvhcxWwYak1HXYliIui+LqExoYhH11RfTonhPAo2P3nG0KWuvcq
2xUKWFn7hWEN6mlX+m+6Birr6q7805s27m8oCf4xO3tN3HVVwDDbnDTGl+DapbuMcMGYa1oZ9rNr
nXZ5jB9BO1F47B3wuOPsiJxjzKdN1tomySvKYoej11qjC0/4AD4EfET6ghE0vm3NjYGn0aNfjtX1
sqX5bH/BWGDNIfyC9KifB8Ui6zOAAU4756DYIoB8bNjNqdHNE5qbosO2icBoS6QUazjOrsFI34ty
o6HIaVgYByApi0cocVmf7p+ILHR18Aya6vZOgVYP+1RoM8XTqXX2UIIyK9vSkKA13RfZx5xjPMF0
AtcmNsBPcHCPGJ51R53zzIqN6vRBwTJhH8ntQZChnW/rc1bezKltEf/1EOdFq1oRYLNbdgXiRbEa
jabUZerhRrfvs3rlbrEl3UYZ3Fp2dDcNsEhATzxG45hEoEMXEqScy65pClJx61K+ZbOm/NFrgaYQ
XlTXAZ6/0RKUAOVlD+DtENDoysb3HjON6h0Git55Q1qlss/ABPICYB6xglZ0R4yx+gmf08OC9fu2
5jIygQ9NW4Scy/kXdgDeeLTxTL3HWBtXlcgHL1U/e/gUFR5gm82/7NJvAfkYFGqm0i7agmYwYiZ1
aREOwOY7/SZfJlqHDrgO4gtPq4Zz+ZyrOMBwbomlTE+zzm95a07RGCKqSoBCZBF5DjQKlMlz2Bxr
f/cdHqtYKlRxHtPE62e9sndCZyBrN/uIK/h4vAzegdJl37vgTSFUNv/27az7Seo9A7cXM6CkQbD1
U9gsKss19SL4xotX8iRM3VcsyafJcaV5guAx7wa0f2UorilzBPhAtJ47WnWqlZKkI4Dc8DKUVrrC
wfIY5LLUnPMAe8Y2yCKd9gdQqPlzRbzrqsCKprUc3hLEQ+ongqGoJrUAT/Kwjr/zcfRc5aNmch4c
P1ZyJMVYMWDlJi3yYdF7jdUuY1gTXsh1c1mcIAKmbAfZxwZ0YtuSwgTQ7jpoTz/Gx47eRpZ5jNQt
2Qgb7gKu+cFCskv+IWB2DJDR94remLDiVneuNefkSQmlSe3oGNxwdz/YeIrt6tN8BEUAzOQZg28B
iSp/nBuXwNiZkr5UdKD9mQldg5g548+NcGsHID4EGd8wzp6CqTHkqZyZ0g0p3WrkUagYU/zEwdRn
FR5j6sumBrJi60tGqVyKNFTsnlIwdXqs7RC6AQjkcbScjqV3p85E5zPPoaBMhbFwQ/icap/KLFxR
qS2Wzr4rqmz8Xh3rcIhONqDI8Hrw36PDrBYZU3CS0QvxGLoleF8hwZy/ndMKKsvNSRP/caMHv7d7
CT4Dtf0afAZVp+p8xrVhQZ/FMoJBuy1wACeno7+iyXyTHQ+OUquqU4sus/rI7O5xKrqE+6lkQqfO
iW6rNy2s1GtgyxXUkYQhgaciMPIFrw7hBB8iaRpIA0RE0Q18um8Wz+t/JJ3ZkqJYEIafyAhWgVvZ
QUXc8cZQS1ERRUEFn36+0xPT091VbakgnJOZ/za5xPpKDeqjHF/S70jUtziSRQRYz5vwhqF5O7wj
u9OIh7wjGuYuS1qI/yoG2nIiJ9eh5Jsj3lV6A4TmhOMyeB7muGIRD9KL60iBc5BwTtxn8Oa/b0AO
O9yYrXv3/63m34D1EG8IOayhbaso5dGFC9G2j8SEmZRgZPyEIHtVBxa5ChI2RLmnTgw+CkHdIjDE
A0rjlnwEIp299QQdFOtFoVY3XbozP4VAOMKnGXrhO8B9h5sUdC/EFv+fUAXFlQfvBtJLDnSMmQiK
D5IdObFn0p3w6oONI7w5fgDjApkWyE4Nt5Oqxu5zYCe4xHCgH3zSguvS8Dm9/add+rcEjMyhY4mu
yY/w9DtwlLCPU2MZuagc/2JERZCRhKl+lWHJvfkFYR6xThYjdarAAMldY39PpEWZYs8QN0kb08Uk
3ZH76mcO2IfOGDDjgy0AO6y/F33E1XxVRDevO8orwd+48ibqhYoEux7dnQYpVI7SUKg9cGrKlMWH
C0Dg9CgOEKxW3t2xVvrw6oGlpGQ2D5E+pUjFWBpkT0gdmUq7RMvAFRGZ8k/GsmS+4nLFMRDdzbDp
F9P83ZP3UZhTI4D0SmRmelBvkGUhOWMvQB6JKyjwIGozh4ttcEG62EyayRkJSLJv52TmtMFoLlYL
80TJM+O8DfRApwE5XbPmj0H5CJE1smnu/v5JWm6UEQD29BPKgRxX+zpFKP6c8o8Uev/PTVVHW96y
u/Pld9as3p6y9UmqFapJ93ukNn2mRcokm94uofuT96AXNKyzZsVmm2+0kEFxeIu3Q5OSI6PgplnG
G5j+sYiApMoFceP4iaFydy4L0YRDA8XPmABxFs9WgKg0pmhlabEpP3LCWGwBfyZqwEnBGYcIV7Sb
TN+QkgC90DnMpawYNauSD5+5O+0xM7gsj8hecUq3CZgcXFJr/IlvjoYpR39y94D1bazzE3X1HpmZ
jJK08owV749o32ZmLruxNHovuHRnOjHUS+ArCCtahB2kkO2zHVANsKuYLOKq85pop2pueVymYRnd
4J/H9Owq76OZ3Mm6L9zt5DEq4hbhRcUjirQBmcgDBuMTdagH3805QyePxzH0gAu9ILCDe4fgH5Zj
psGs8xreDANmrWwBzdt3WpaSl6BKytH5Fer9ACoAzhOsuoJ2QXwit57QRqxzxuRQkrm8Gnx6qjpk
MPbFNr03bJC6rJtDsdTnDGzlP4wLL/ghk/a5+1miMkKOUZ9ukPsbBts1mbPCTxE1PXgWfV+xJCEO
7hTOittd+2Xqg7LmGt02d+wbKY0ZvVNcUH34yrgh/5FxBcnLeNjTY2BYxccgPMQvKFDpZz9uSWjb
6LK6DnlP1ByRsQbswXWepDRbhO4QUOQoM3N2BzbCVAL4eXD5e8zNdTPWPtg7DoghYwbWjL/hS1CP
uUWbubDg7Ls/5gFMCbYDNNoVQzOVAaxbrWM9J97FHOezHrZS5C655aTdXfnE3RLK0br1y9lr0Y+b
aX+v7Q1tcEsB7dNizbyNYTt+fxpKC9y8/pgpmmwkA9x6jSPpcmc6OtYVBlz5gH4bCY6jfkKdhotc
zOCNz2htk3AsM8hFenqsQQGOr9Ri2MTqikUGnAPktbzA468HlLEVc8zLH/7AL5IDS+aR20HWOX3m
sABMkLOo8hnS4NpPhJfuP3CKrVwdLuLW4c0oDJupoBfafrsVbXt71GLeaHloN+WsSu8LHKxutA7I
q4GJucOvVIW2SqbgwmJcflTJcEo1qAaMS7XBGyk77S0MUHiCuscFKZE7hJVJKWYwzFSsty0rznun
MBDouXXPrT4iR/W7u2bq4bI0F8WpqnFGdiTDRoxFeyP5LwfSJJQ6POSu7vbtYSBMtQljBTE1imQj
U7B7vQAxAwz+A/Lg2KweG8JAWL7rtKC+Lqfke9GWkclDecNERmO08nUcavLfWwAyW7bcxwpIr+HB
jGg3PcnjUrSGNw2vOfdRuRc16GRXRY1hsOH+Hl6xdSz0GbKtVG4N6PxwcJxEtaphXBKWyCdp5Fdk
g8kv9/+hCe7GW8vh5J8LtweXCs9lJIV8Cj+R34z4v8UiVceZndvXbTGB5IpALs1lUDkXSAEbLhw8
S4bSmNBCJsvM1Vnkz472s5sJsFrNZgqUCQOaJQnsxGPWSBb0FbvtiiwAOqPVCzp2tp2ec1vZ/5gR
ENI80FZct6RC9Rzivs1m1Ri2Yg7UXXF4/hk76/gN33/bdcXJ+9gf2hZ01hAH/9xq+RAzd/0k5v5N
egu+WM2BjD4G2Ta5zBmre3r6pC3MlPUlZGzCQNtKTfKZRPYX9tLTR/gKLtggbQMl0Q7nHZex/fXc
l9336pDcGkahVTQmtcfTI3TYGH/77eks7ORUv+/I6Xlp8F4TYq5Pl4m2Vta/U83icECHPhVAB1d+
c2xHxeyRtL6wBMK7D4NlAs5CbtYoM/yfa/iNa42wXsd66eB/CDhqxfyzN2XC3M/6GW4rs/vMEM6y
kRUT1z58w++pJp+ZFUtU4YwEdk1YMDknzJNEzYE0At6zSDh2zs+wt1fj6/qe4RoiqAskz313fFLk
4NFJXgjkZpR71FjhMBLhNqfgoU9AqcZme+jkQTdp9hL96/7i/9KGy3ohwAB8OcJ80hG6yJwBM20s
Kml8N1fkpqxXFexn8P2Xd6E/2r2xXj890OPixdl5T8ov+DDU8CxJ1uDrZCQCTAxfAk0laMVkSAdc
673JlPzY+BU+RbMgpM85nwWcZJ4RotYLdJ/QVRIFBs9hteRr3i8mhNWu5XYilWWQA+egyM/qSbus
wI5cI+LHuVz0jj7HI4L2Yv+gAkUvfwFA0Q1wPVTJiuq7zVjyFp9q3D+7vHi7lLTGpjg7TB4Tmci/
JlJUu1CXzVL3GTCfeFWuKh2AH89+pCHNUlrfl2/aZqY60XYG4CKfbWHsyf4Ij3AjJWr6dQziUjtP
RTaPD4Bfe3Jk2XK8DbchqQSj/rCJtKSJbid5iidL9BsbC+LIbXXEDRBtuaqvy59fZzkzwLiK86G6
UZI3eaIDKQMCyXmCCncWkgx6u0/8WLzi/p+S3WNMZeHpXPeXxTa7kqYl8MXRd3Jb3flPHSvzdlpn
3UQf3/bqKB9KqGy0kEiJRU1YaG8jHbokH1bxZfgERPF5JwEeSrE8Jqt+rE5fcfiKlaxyn44SYiqT
/iIzAaKTPC5ujujFbWSkn+hjo7Phct8GE+6kUPfz4SsmSj2snZaHtLZw4Cb9ADdSC3dVaFI2aaOj
ym/GjNYnxcqi66iIJoRtwk1VjaBkjYVNwWCBJyIV/gC01Zm9bL4KUvThQfwNoEcQ4PiCKY6O9ML0
mihueI876dQtv3hxkavMlfGPxxHrSX7a7jALjRm9lfty358+MT3PZ+ZYDc/DNxbo5PzRc+C/svt2
5HIO8LUolvypz8QYYi880qVUiYhGHnY4qy8NwmHR60a3oZ4oqT4TPvRB7Jg27neWQ2wRumUhkmEj
hiefIg+wnL9UKAj0EIoxgjBIiHwv5VHx1k2dNy6FFpKb/+MR4ByfRynJa5CTDe9Nc2Q58V/6hwf+
sU/F+2+Gxo7LPI1Jy90mHKJk58VzhcHApEODwFfAY0BXfxb03H9flfsn81kGxViHC0H+T465w4lW
YluwmJqP+qt3IDQ3mAAynsLVGwGERMoJgY69L7PHQV+mY8NQBGKkbWXsNSo1GC5hInB78P335OT9
MTEzvoMvDFV2F5Atk+JrgMPHsQdyBHsB4IyShQUL4TpmYDR1oFlcJcC0TMAk8oPIx7Ef5Hcxkirg
+ThsMlcQXIFBl4l8iYzG6yQsKGIitIsQfBisVqvDN5Qt08G1GpGg4jwb12SsZopcD91WhleaDlIt
MPnGFwighUlpEz2ZT4gl/nyLXtVEIihcO0ptrGCttjabqL+uuxnLVk8KLB/n7fMImFXBv5iZoNtG
5Jswb1imt12NKfjAItneZX8yELmT8tgysiB+pcD2xzj0b2RvQxZ0+P1lMoCHsw5Y7GKiSv6YTxir
OrRkH5uQ1lirEYvnGZYj/DBG9DbewL3r6iuslfqDAwsl0PMOM1TNuwYUhHfaL9hUT/ud+9f3kKMk
9oN5M8kclHC7KyiXbR6q9z5nOF4HpAMhggPxrkxWyC1e/vI51Xeap+bzJp+fg9Yn0wYvqN6o/PvI
YX5xSphw3ex1kkkjxkgRAAuOlxQolFpkg6MKvILFQMwU5WFYY/j98N9NaPzcs2RjJkzee/uc3EwM
71ZFnfb1IykoL3Kkf7buk+oFtJ9gqYLDkMFq2TFg0F2y5984nrOfypiUBc3PZYvBko+qmXxrXDcU
Qn9B7Mnt+FGpH+499wJcJ5Yo/MkfZAiccEaxG9gTpdtZ0fNQ2PfrukE/8vXr27SP1B+SHN5qndhH
2PD/cNK9/F3+jJ6Lyy4lye3ukO51Zc1geRMG1ZQ0PpNsHdkMde0ovzORcvs9+7dhryFUdEsY4YWA
Ri5+ymNAcmw+yPPa7tu+LYxR61k7ir4zJX4mGqwEIw+/5ui1qEE+wXLxNoF9NaRQhqcNz4HLVmRP
QijI/77Ji4Jrwd75W946p8w4VggCr508+ox6c5A0gLwHZSbqIFOAAvSLGArBs3nfAkLQAC5NKJH3
AfUcFL7mT9bs8uE/LPtLXg0y+K3fvwWWtvy6wBAQy2jyKauJsAK87GjmzrYCAooGHNyiAWV3DQUs
0+lD6zAdGscSPsWSqR9EuRrCLuq5UpiImSmdIJ57y4pIL94NAAZxjRCqNLJqGpdHGDdhbNXfzpgf
UtoX2BJvaWUGL8oBDEu7Ad/8dauSvJtiyKsoFPkM0m5BMVUYz7597d+Eu6HoUu2SuIQ3SbeODjDI
DtKQZWDzlmgSCOzlp3F6uyqODvGQIVA1/uQsEOEdj9SIuW8v+vSiCzk+/36mGo5Mv38CzWmec5BU
eF49vFMt39IE50s2AqiNb4j0iFnxufzhNGGgE3d541C76Ps6djozJML4RQGW30/l3Yfh/RqsIcA1
zOQF/hJov6B/DYnoK3XvIfu3s0ObzZPBkOR2l5FDMDrtQ7s/t4LspW8jmbABxlyIKTiRJikoeMi4
UEl/L+wPyA50frULvZGDACYldbEHJGs497Njwqy8eRD56n5M+gBmgUDEwCCt7GwNGwsxyGmkLX8Y
sVJzYa5Z+o2x39JI18QnPe/H9rr51oCccPhMGqEnbda2OtTC6YikXGOs1ZPL1iGhxaQGeiRsVA2n
6vBmflvZwNK/WSlALM4oZnE7zS2PP7/Vwhf9KdZC2AYcr4jnDT4qx7y7F8uuIThyXanzhsXnOZe6
jQSpq//ekXEnA1xYYzwUFrgp2/LuM2JLA76iOPsIgubdb9L6BIT+gX6HWZ4ERQWkDByolaFDbwuX
nDpiU6GUQgQuQZrOfwz9ecmWjwfQjnuIC+qHvaBDQALIOyRUCgqSDogfnqlgAhYVBfnf8XljMRwZ
tJRGS/h0STvBxgEqnT4s0utBwrP0uYEv/yPhdHmfvP7oUHlHvE016f0pKwswySlXl0ToWtUEAJEx
+mdtBSppLQqAoZU8oHjlmNJhRQcc45UuWsl9tf+sZO86ui6ui3qfz6whQ8pFMWbgPrkuCsa6aGmm
1+ST1CftxCmRFv0MMLgC0t9XTEU4FQIuJ9zrkj6O4MDfo+FJjKiqfb4BTNKnVJdG5W6H26ROtjFL
YjVWo3wIh6W3k0IrbZdWxJ8jTI9Sa/QFlsWGCbp/dl0JpBTjQVa/rwCa6iPJneg5VadHGkBhv48K
sBhw4FEh1P7uYjpOijk9Xe4XLgD3V6R+bnFlY5C2gcLzPJiJxgmcSd5lZOLsNsHsEOvD8+6D7HzT
d+4xtKFe5aOoAY7OUwGGwYUhieQITeTu1VPQP+xchqwe3Eji5vK4JIWSop99Aq5h1FS0287/wjpm
be4RT138qCB2PFIASJ4R0AzqDUMmpofnA0zj24E5ocwog8jRM15Y6DmEJO3swY33C78fNgH/xx8Y
LCKauQ0+MQmdLmT5MmdFHliFve8NuDYg+JWuwbgRWsnoKjQR5g6S7zW7MLVfP8dGaUvHIvonhlXc
lqkavUJ4nefBddKNig2EBlgCwIZDc16tPswV5VhdSccX8+kHXp95Kpx5Se+89RwDI31IzBf4kgES
jzfbDRt00AZcoY00vDDor4mgB4LyiToBxSFzQ6pxmnPhqMC/boYq60ueblliAL6o/wnIcduZtVeJ
5qUf152bTJQs0RihhmN/z25mr6TbCKEHZxmV5MVhbMmPYk4Oz+oPlrH8jyoDX/xWOyCpTJtxZesP
2vmb2zZrZz16LXbp3IcqjZaJLe1aO6Wa1uxpd8A+6KFd6yjvF4OYqGUwZxKp9Ybi3QISFERDKIOc
i/cb6xf3dZn2eIQOZ7/tVtIX389d8YgrGObUbV84hj2d6QgWlVBmHtQ+lbkvIMd3T2Cr3opNwnpc
nXXOt0he7akn4GTWy1pCSYxT2xtW5Y+BZEewsa60MACZX8LMlJXhq/N+zMn7lA8MswwrafTDOx9d
Yb5jtUnPivhKKlY/2OY4v4B5Mf5GBlLireV1bLVSqPRjIEzW8XsTWYWHBkFVqc0A3D+CPyemor24
OmDPgDbvsfzGNYS46Tv5EiUl07LUqyf9UR3p2G8BV8D8YjYhHTGs2NdUJJBlM927zhh7A+edBHK4
xLDnWK1php4nOPOAwBQDsBqKHfXY8r2D7sENx/HdZtJO27G6MxCDtv/JeGmes4f+iylfArjD+s++
yJ5e7+5zeBSsg+s3SiaIE9CdnlNpBD34srzNYaKt+nNj+iEClpkmByVN5UQRZMeAF+g6tznof78M
sgGu93EP4ZZ6AIw8ICbjEML3XvQ0tC8rqEX6nwKzgn/SZ+W0t7bWKGdANwUNd5OP4O6p90iG3aGT
dJZeWKogPnxcCGNQa4yXLdbF3K4yJo4MWgzVJpf0APNqu0FbwRmvV8Ll5R0hhID2u/Vk5vDkPX4n
DA16iwoS2ivRjggqyspWh+c/68DscGn9PRqAzN+wXIBrdAtEURIz5ImUSLPnd9DWNox3VmYdm4wj
4qgGXOnzJ5EQRfs1pSKDuE6mrXn3UblAp6ekYruHEoU2pMHKYyNn75Vo8q5Ok73WxRJOiJpcdkz2
+WdzoY2brPS6EOe3oDchrmZIKzEiOjM1EjWD4MU5oz2G398fEeRKZhG3wbAKcUrFfdua8UwjKpPK
6w+3AYQ1BLZkPk5BHP5YvTPWb/3pM5VIwJNQ3ElAqgpPf1vQdbPVXUfETYe34ZdM7LMgNM8o20a6
2xtXQyGMEXGTXFUfgZ4hRRvAMelQ/euT7+q9olnlUiZN/Zng2x0KXEyLsEIReitmGGekYa/Zb8VK
6t88bFsWxjQ/9qawAUfP0W8lD6/kal+9FmnlO0XNsjS4JNB7TYqRIqBXvxhVwSW8wkwqoucR2pQP
GAz0mrN0DvTkGv4CA7gNFof79vuT/vDic4uG0D/IVLv5b3D5y1Qf3icl+2qRyitMJYaPGBYuZp69
MddYTuwmGwaAk7rXh+WOKglnXDnJSRTRhdWHga5EHNhr+D1RC8TFEfTKWr/o7SjpbsT9+qQfPZQI
1oVYEA7wCfjwcsZXS1Zp1g7qaXMqrU6w/jMjK2b6JOeKy/I9zAc6e1guW5qC6XaqjLQUN+3JmyHG
N2ItPQ8F4Ptd5Z427vsv5pM5zF6SRMJHJLJ9MYf1RXrcd39ecJn0gqerMKDIbVy14RoRJsr+GkEW
RHBlRs0EXRqHGj8IwtkGF78KtnN51Z9QXFyO/eyxVjf8Vd+8QJOYVVXMqs4rTJ79196ADydNthCv
tAyGam/6GElgnGS0xy1ArrZ8RnKA6x664ftcP0gnUGofUeCJHucqYLCg5g09/dfkk2xDdSqn2hwa
bpd1mTS57RgRn6TD9yBlUui30yroPiFXLqzaasanMiJzdcZpz9PLxlrJqzPi2Jd91u2WPQSv3dxj
JvuaUKt+7/6D2RUbJ2fxG2zHDEakqVMutyn1xfd0HfbHdWxl+l+xBIln3gk5c83uvSxPVNPPpT4r
dm8m+wnwE5S3J7wPaVGB8cOkjow4F2c7vo+wAhu/0YLWC4ogNEX1AnRTOt7+FNx3IQ7xwSGb8CVX
D8qRAdU8XwhuYkK3KDHzmVGqf9cPnI1YxQHcrJnw1v/6anDGOfcCsGGGwkvaWHywQzw911tqURgF
THsAinZIlGBwgN/NyDf4F5HcQbr8/uMWcpgoP3WQY+7ds71l46Skou06CCGzFj1PLJkAbew9glWi
pe8TlAnwCF+HM94tjQMktXEFb7zacz+Fhr89XCb33WtXzLHzHPU2sN1vOwo/Bs1r9WRs2qnUOPnR
zD57irN29QBPleFTn71P3OKjwAcnvmQZrRJ1+EWdZGbsUpZNBO/KpCilFmpsrXAq1c37zu3wIGz0
PFFREElYZTs/lEFQiPGbfQCjKtLmR4yRGsmWr0nE5IzJK3uqRIHbX6zBy9m5Ds+vkWk4FaNvnLpL
94aQaFMd7mzGWILoAgtjLqZNG64wNhe6FXBqplWAUlE/QgPMKT31ZIL7ysD0n9NyY3nvBZXmJcjh
vd2TJjnPMPUe1JwzpjCAzYRCQCY4J3JAmeog/kXNQpmKsCRmCneOpAGqYKDGfHYXnkwZOemOQTJp
4zxdhlCkelZgl1Ik/Kmf7nYhYgRpgMhmEWwJEE20+bdJ693RPwu+CjqRkOv1EYN4OEj+xVvHFNHF
FBvaxSu8QdsQnJbWU9dUpXhjwfj3FRc3+LmAnd/8/U7thz2zU4nqddxFcrgd4Z11EhSmKiTH3v+i
w5N5JRyW4MkAKgXlVAj1FWgR5wMmGK5FhMUVNisyTVydKZepKK5wZp7I0U1bZIyQeDq5zi0882Nh
sCbE/U24RSW29YkyxP+wYEm7O6/E8qz9hfWkGB3NsLQNtxFje1T5/O8w9bCZbPqWp8P2FrQITOvj
5+iBodhv9cOZl2juGJU02YXP0SW9J1fvzZV2c/bLNHfOgwIfYsspZwyw/MonOjcoky6+eL1Q21ej
KylRwuoOuSSGBTLWWdKqQ03zhhoJdis8V6XBAjgRexf3D50U2vmG8AeqbzoGcRQ4O+AgglGL8ACA
+AH9g4OhdynxEAWYEa4BHleId/zETXyPOXHBWtBjJD4TiJ0Bhr+4BAg3jbMHZMijhSn/nEaYH2VG
5J+dL62WhY/aFtpiwS7dY+PTYz6N1xCvq9HDtWijGNg4MGJ5TRO5sYVtAxoq3g2KXBflPJArvm0c
AL0Ur8Wsyp5vZA9nCtH5PDl6YdEnbBME54EPny4oh8L9wkngPjKnmAJAWGOXXiLMZidyHtMqgQJC
N8Z9/pvfZp99gQXHlP7WmDb7t48qQRIiqHbfwdj7Lqt3BPGeqpalTJ3/EmVKpVjs70Ny5VcyROsV
p4CoyteEJp8Ntg9byRgaw8de2jACISGsOMFg6G9KoCqkk0go4AzciOMWmoSsXjyO7wX8jML/MbZm
osdCt0W4/EiLWFmi/JV2BDJR+6E/D7jnjdkvK1Yt4kljhcrmeNlAs9b3FOQQuQXMvNGHDTcNcwpU
8nibT2q/mRgwN5hSQMIzUBj+ScwTsD1gCFBDNRYqzIZmi8suhj2Wss4qEbGOP3q8fPBkkHWARMfB
fA58i+PgF99lgWJuNwec7tjMY/b8ab3iz1GPlLSOuvscypk21We95JGWIzpyc2JtmqhaMTzIN+zL
LDl89xNfjr8Yri58zsk9kFMzuRFF3Swek2bZ4sx50g6MB0xYOI2tQOHjuukDmgs2Tv/qFxVqYKaP
NlsJypSbw3F0x3Z24WP/YOGgRC2rgtAYyUBg15mZ/fiAU2nEGFBxqxm0KQpGvHMZufeF2O0VG+Nb
8h3Tanj1nXVMwcZfWZLRHt7n75215yzT8f5IoboO97Q6htftLuPLrpo9Fufkuua+ziTFF95/e+kI
WFoMP8Xw8lpSXSDVaHKfceK9celXyeREai5TteQeDd7bFFKRnBhem582FFrY/ukzZF+AEnIXZfxr
DmNYCsBvKZYAec//NCVQGuioFcNh+oTJIMNQ2m32amwEPhhdQVMTIym3ui64cOjF0G+JarcflQAL
raddwmfBFNdlysb4jDEu5g8VmX7iRXmLXP3UishMMWTf5gB5ZQjVZXULKYL/pTSoM2lcJJVvhf0D
IrlRuXvs+AksQ5YMrbYRQbTz+0Rb3mc/kOuS9ZqMC6jUMNTkhGbNReYc/UL4qFODJfOGHB13z0ga
qQA0brsixdSrYGeSZQYj95dpPhaoghRB6RPkUQvxXWMK8gtvc2MNL3Z5nTBkrHewglXojC2M2f6I
Tzms5mSa8rGx/CCc958n3gnlz4d9XodkhlOJ+0wvgCNIjnswD6GEhsj9yYmFyzwCVkfyb2ImIA/p
CVLUXHPGichvNRfgciJNPoG+eiX68D3GhiP5+AZRvab/3kNAHurD71GPGcwG7xEXCnKPeJtCxagm
TNx7a0REmCWg6HidCqAixNBMokTqZ5v2MxQht8QM8cyAyqofOnMhnacXIhARsDfu/efqzC1RmSeg
22TIE27c4j2P82peemYd6NzPjUsuJi2i1U4tI9PeyIvsrvXVS8J0b/Ra1vNq+c24/rcO3g2Q3Uys
mu0fPBoEvN03fVWR3g1bfBwMuo9hP8L3OZTHcpoLkq9ddQMsOygYFQoF1b0qQXOPdCW0lEBuJpoy
uzFCu6LT2+6LDHXiGfaXRhOc7zohTxc9oXNftNjtT2k/W/SiY4k54ALyAUiLYZCFKVgid/TqH68C
L9sSg2qrMGgZOud+9gIdxhIdcH5Uk4eJYOd0BmEYmAd0kOAPWwH2/UiThcUxfzS2rg34Je3V+TU1
oteynD+c3xGixgf+IsE1MJP+YZc11D+YNfgDrh8n9NZYYAA7ickM8xWk30woiMxl5MsdB5Na2vWX
rz/Wc2VXsJRwt0IKv8RF8OXTzHIGARwrM18AljERzDsAYxIimaDrc0seFKezNbis7ofLqlihDMH+
7MQA3GRl/Dg5Z3hRss7vsYgFryre9gfDyQ1o2phIBj6+bm0G6rG/Bxt9r74IqGBq7RFgFQRw1jN1
8Toy22izLlVnufg+R4Xmwvr7MNTpIbtqPAxrVghOkcjuXrzLFH3led9sMYOx74aYajyhS0OzGDKD
eVCtimxgu/zYRAKgD6WfnH7qQRe+J2YAEJsn2ohndZ6BlvbijsAkLS1hN2qYyJL+wng8h3Dbc/VX
IJsL0jEhAQqi+xAc+QqPMio778o8ifWmWxv1/ostG/di7lu+mQBx5ri1gHbRczTDEsyW/kGbXnda
0kvx/DTcV3yB1sC47U332DkiSnXavd0tGn/IIT6MjqLnfa1Ip3AeymPrxTzWvdLtjgm35WJV8aVR
b+vPXtZHOvK1zVmma1KOxIK+BwpXD+9RZsRira5rE1qGUwbvTT39DZ8sQefs+sfY8j0eVX/tsLfu
xhgM0BdzK5IQVIxvoYp+ANPpk7quwlGJqO9foDfrJeWmqI/heqfywUq2Phae0DH/J95+kba8kjtp
dLpXuLD0yQwnSjpsPDae0mZKX0OUg+bL+Jabd4+sC8lI4SLm5qj6oPo6Rgf2A9/xPOxowg7vqbb4
+v1d/zmAMaosnjxZYz+IwSLl5kIx+N3cc5KlxwyWq4wdIVP5uJfQBjlkUhYmWBthFOK/aH4/CYMm
oIo/wEFCnSBdwRQH2g6E8TK3whVKZfZMyUcRXbEPrMJkCZSMh/doMpmZwePnVm5s7pLe0+3OAe/x
sslTIAo8ASbv4zlhhy83gAO0kMy/YEmLv0iDgktoUAX3PRhC7fUWVro1AhhCPSB2CneClk9cK19c
b3bVVFv3UtOD1VmJgI1eEXSomaHVMEvV3VJx1Kjqe9rwQWXp3t0HcntC1KiAy6hm/EQpWYTwgDQo
gaTO2jXDJ2xAQB3XX0xwcaOCQiZPzpRPf9v4TUGcIXxZa+ZAZ+5fOHUPvJUmq4GAVlFOLOQF2Qww
GHIYgJUD7U1fqK4y7AP27DpEpZhA/n12nZeH2owSalf+acPtXiRuMn1EHrHWl/2AOxw1PRr1RZn8
FmbcEbD62fwW9d9zUs8q/zVWmfOE7fg3YhxMYAN+Wu7XYVYfNeNe9IrOMSt30I6sydUvUXOrfOcV
VWnlg6BHz3nfKw7vRF508yLr+QSrjhHiDyGAqXY9lNZKD7W60Fv1lj27+2O5YJd77cwxc0HWGPwe
LCGH+s7K+X0XXroZEn4qZoSZmKXbBSllfFgLCe0c7lwj2r4xgC4XEJQcFEkSlHAuvxmTltb0uKxz
yIOLX3j/a6mc4Disb2uVogXiE7S5CfS6yXdBrUeJWS+kEWZQ3hk5wSXAr2taxXJ6i7tJO/2lveVv
qo9gqXUH6tMTEbYEtZIpxdyx5yiB6X38fvydNeNXpJ5t0pDddpfTBCAcYGgKftIJ4qsC0gDIDdY6
0hK2LAgP9+XnlOsuTsW32rtwmrnUp9BCoJSwYHbcHNXgCxqPOxItBD8PG2LXQKLcCYIbjF0BOYvH
wV4g24aLYQtnZQieZhI+Bg7DJIxSmup8cF70V1UKkaLagPjfRNLzZd1dmKYILsIYUgADkPvPllTu
gmbKYz4wNBckQwMW8dSo3oDP6cbpeKEIMOpD5MOwCfbAxuiDdtkwNq5yWKHGqL1KHoF2PEMipj89
l7dNfX6FzNIut7PKVdji/j7TFuIN4yKeFpgfl+Z/jEx5x3F1ygACYMWEgeA5NsAOnt7Xocx4iSjw
xJj8egOHiEUEf7BPLWKHWZOB9XChwEGfRTd9T/KsDvVJHX/32io/fP/UXTkp52ZwX5SoJqAbsQbE
1tXRUHWiy92AAFLjs7jAZYhVJqnr7arPpX6Fq0oqVsVCP6gZjCMDihdQZS7zR5W0RaCt5Z/48zns
bd0L7JZDc/oYjrKGTDs0mbqAhOAJADuPZYYSo/3feKFz8WrjsnRWlCAQdRqXYCIcElqbzoEF42e3
9tuRo6+n+2/KFAb0u+YB59Daur4wy1/1B/6QAOV+Iozzy+Fq9fZW/ttr7YYHZ8MyHK58HgdZg6f8
epdwyL9+7MNK/PRtcBDPwa9DfzCBGT1oI0Fq1ZKXy3E64jnFi2Z4IA04ktDkS2wgIGIKC+1h1h9Q
B/A3mSevyGjOxpluj1+DaEGY65hQlJ8bNfZuYXozrtDBjMAU2kfvQvBKcDoP0hnfDjB3LhhmzArI
e9fBAmLeeKYFC2Ww2H3G/yJZxtFuHBEI8LKjxXUQ7RZjQgUyXoYv+BXxUPGQnesSqL7l1fljzOuT
y6LaZB2PoU944yy3d+OMnYVTvfq4/75e2AvMv3ncP68JEUSQ7fhB4QDOE4hwaXGyfWGRn2WL3Y5e
5N9xnHjXJGikpxm26sJtP+2Fs1Ma/BFbG7wHuHhDsjudhHv1iVFNThSMiLa82dHp7vONqOMnELOL
Qcz/p0YYfoogZOByp4KM6BIjM+On4CYG/wcNcML4MZzEzzzrgsmiPSYsB5iFsxbZ/05U6S1mFYe0
iCDAkE0gYW0ejU+cpBnRAmQocGj4JNk71c3OAUHZi2cI8cyNOOgs87m8bUaGHDVnpCNlO8pUe0d1
Y3O6O/iWw+3A8seKR0xA62bmgH/7OuOM68Ec+OPPv5PH57SYRWy4Nh8lRxJVthbwynx6vLA4lD4m
9mzAhDWRt/0IcazSgqfiXgtxGypB78Rqd/4NYNJVnfu7hCWcEcxvJP/89FXZRfR+v3g1rGw2cyZT
0JG1sI/6BAfNNWxelk4WQxWRI90NSuwXTGHngunAfzSd2XaiWBSGn4i1BEXklhkRRZy9YcUhMqgg
DoBP399Jre5Up1KJUxDO2fvf/8AVv0twUJDRzdsX2pWXqEgH+NNdxylUZ+6KNGM4/cIa7UelOkvh
B75hZtmZYhK6Xgv/Sa/JHa2xs0bswHVhQWceEswNp/4wir+ACxCA0cWC9cH8wv4GAQqeMKyT19Z6
09ArgjRYQFFizotsNw0/kNCQYJjX6ef3ZZcXm7oabu7DGs5Au/lHtmfYv6TSpQw5QAgAwShdsLgx
rhUzmm9p+/4RBnPyEu3TuOpbeqDyHtLGMWQrzXuPUQlSM2bm5HCMhPIJ9w00+rlTkPok4BAhR7q1
/xwYo69sdsX6q7qFtM74RbFqpwJhh2bYiuNITzwGe2or22/JI6VrOEAjLnwO2o+T4mMbqDgs/byn
+Y5GR+gnhOoQMXoWDyFXCRGOcLsH/cT9CpURiBtVHYN6OOo+GHTlkVF2QcepWNrTx4fqPvIe0vRJ
2pAw5uvwfPxVfmBxwXW6Lsm0+5jJGigPJoJ2UClrV5R87QaYjLFQOb87BXadHZlmqaNBZvUkOg/d
mHznNCh3vN1xakUrCDi5wCZpgXIOijtQP8aaq5oljSBLfAGZIbCBp0gcxi1YI8wxtEo89xEeFHSp
f7ZQ3e/XT357qwFja2wkGIT+a/YgFUFBeNEC8HhrCfcReCt9rBFy6/2wvtScr/FEuwVP2Rnyh7Fw
aSlY7YKEwVDRJrkkePe8ba1MJOmLxC2kXdoYT7ZWwlbCuZHBggEEspkvEhMh3pcGdn8Lee2jQf/y
tIuNAyADfkg6b5icNIQPS8xLgHhuiKDM6nS3VGaOFXa94Cig4oxboTlh0I/syad4zo/U4S2mLFSq
4IMOLSc2AQlsMPDWmEPkAMvpYn7tSRqAnZW18F2GpcOJUi1eTEhKDK1gT7TCUk1jp4dQT9TdiaEl
ciZEBHOkDG4PZk+HSw8jchpIHGwpCCnF+BU5JVIPDK9EtldYnK6gs/cHbnJ+mjtSguTHfYvve32J
JzFBpTpsT5AArLlamIOC5PJgnNr4VRYknFEQo1954rdi88q/icVJg6rvjrRFthnac0Y3CIM2WGGY
z3Bwxq3/TBfyJF6RAvDnD4qhT/kq5L5RDRA5/tlKM7Q4Yc//YCQARRS6fYvVAK6Afy3o/Vegk7ox
QKBwZjlQz9A0hF6GEID9J0yJiGvNZkG9VQ8Fi1mjpJGwW8EYQ1T81fnK7DGfvTA9Y7pxAXIxGyoX
/O7QLBnJ5o1n2kD4p72m2W4gmaIsGyO6ug8dyjKeq5orm/uclWygY0xgSViHFGa/c6kBX6bG0LOa
fK5HoJLXNWBxlAq3D526Z6UVE0lzQDVANs6UjEHqBhIUMfsEnQA66lvviS6Jck4ZeQi8npMBqL7F
EtcQUidtYBi3sfIJGhztYVWzlBtEXHJOPszBzWxeXkq47CWoAeD1w61GnOWPyt2VyvEKeFfeZ9Cl
75x3TB56/hsO9fKtTNxikjaWwks3NhGFM38fE4cMm+h4jDC8Pg6tjyGJtN/MVe0oglAMYiWZ4uNm
xgV/ReeXJ9kxKBLjAuHtfTHOF2zF/aXhjxjWw9VyY5jiQkdryV58PhPQzeQDXyVuWqzEHZHCctfS
PGOX9ndLqJo2PwjoLmwi1i9zxmyxPu35vRmFWX+uhjDQzCS6hUrUp52q9hSy4CrLPiSIM1pt9AcW
G/yYnZtsTAOIjyCSHrRz9m2KmbEob8zeXyUlaoHfhUklUpsdm/3fhgv3nQ+2X7H5Vyb770r8jPwA
UWOJooECoXAot37F1M5kWGQ1HiXILzehXpnfXSGhYJpY74ecNKy5vM10iLebmQ6FIAYsRdrb6dT8
uHlcIHxKyads3CrI1ynCEBWUH4UAmsERMAy6OKY6KBrDkY//OBbiRnw8vwyOPe8PRxM7FPvMm3CO
I/cYoX5mwkPHY3AXM4518zzgyHKzv8M+TEmMaDDdqO6WgqLtbcVkOrJWaLr1YUGFuo6JBFVbD4On
ZSJTwzyfvqLPMnaSzKTOvxHBOB1wlZNgfpAGRv1wcqquPm6TN/14F4sbgxIJhKCvfYyqI13uEl5E
K2+1ta3c3AvJnANil/0Lach+p86+gLaFENzd7iw+rvoKr4OIm18w/oEsyJ7Img5xgejPx0JP4lc7
lrFKZlbkKtfwlVsdT50Egy5OIAxjzDfmElTRoWtQU70rtQ6+mamnYiL0FoAA0gY6lRe/M21PEdQr
Fbjl/Iw+rIlD9wVGRRhq1K+CEW5T5JUms+Q7pasE5FDRfuaTW2r1epGujAWacXHVMVR/oGHKEz7r
rihTICBAVEG5RxKq4kqqozhKar3udv/pPPzcaCbS71c3HztaaH0JKRhmtGAJPb0OzQwyqTtiASNn
wJW7vK4XBYZzxfFRtS5bFVb+723XLC4Wuhd+6dbFZoyJAgI6TEh173pxPkPnBX+/dC+4GuKP/LS+
F1Q+FdMPEAB5HilIgUIYTFzxuq3GKGkpW1nzcSQKK/yEGW4A7EN6XF3C6s/WjA2AJR7h92ej20Of
LQZCFHdpN5dVr29kWKix6/TtK+cu78nf2EhZJfREMlxJLZAfLgorVFrQqRr8iOBtYUF2m0to470P
JP2nqWJfz2uizsJwtDI/p+HPY1/M4YlySmFMvGhPSOwXDJGg27IOjDBcZ6unTHmG7J3QFUoUOq0r
iKVoW9iiMI3DeiBgaodGHHYogz8pfr6Rh6pBgXcm6b9kS0lSAO3y04MbLZiXKmbNQC0fF8aidqyY
Di0VWC3d+U3Ym77WsxmY3+C9kz9rfeAqSSwVodZMMlBkMORFG1N1DiFwylbFFn937n3/fa56MROs
56JBWV/ulepwva2+w7Mq8aSrtDvCi82/qIS2Op/pWVtzWDJYxMt83p7qCOCvj4z26mFMXcQCwBxg
6s3o8c+otj8S+eEAjkjmX6o70mwN2dDA7TktbM7OT7zrze/x3sDN4zHBZzXnpppfbGtDkGkNrxX6
BjWUdkhb54s5I3DLo9WsWBYz0VTaovlkySP7Z+ExK/IWLK90RuI/Ee1JJ8l/PWs8EV0j3xddEsl1
ogHi68l0TNs4HYmkp50IreNL+kc+T2mG6RLpgO0dCcj2jn9MiYiC6WpP/1plbjSxJ6I/nnzsycvm
R+JOpEPtBkftNWmKCYuZOmIZIAf5dlQm5e4+1tevvYwADQVu4+Rc06xfyviqzDWYrXXYv9sXnRmB
2e61dZkYLyqRu/1+j++xtjYBexLjR8JgGaySpZMhCZsT6CAjBmAWFbvFDqWpCz1vWW5r7KUYzH+N
YtdbvmB6TB4rRqY91bxSbu5xOTgPG6oJq2LEQThlayo/GlQ/+Oj41zIqhhg5618sWG8TCCSmFI4W
oyPKp8HyvQKmlTJHLy2GeNkqn4G1EX851IS3FN5GTKngzk9uEPOezvcXLKxE3gC8hTgJ/tBedp/b
1nxaCcEd2MgIujGXRDCICSp0QSW5wMHDqcNnw/0AGgUn6wzuDfZmyfLiJl47vqxEADKlLUE4l6CY
UrVC9K1OPXhT+NkPzdu4xG64MEVjJCQkEBy7GzWhdwXi8THvRdSTCq431rPdYDPMA1lZtdX4VXoF
fcaTgtLQ737/4aa1C9wcPlNEHsyXU4gr12X/2E2pm5WVjDUqqreQP/fsB8T7OVWZUKN0TYSeYPgL
9wkj+fu2Y8L5dpv4GVen14BFxSBp/DE0ZNjB4YDtFzBwxEZg60D7T48da0jxwpJxMWt4lUzGcM1r
DPZGAP6Xbj3u5qBPcpytQ1WrPa4nM3mw6NDtobzASkTgbMB7jL6emd0ibun5X+zPln0GhVuZwSK0
GEgu2C/1acmNgvwjdHkAOcMxHnbv3ZUm6gwPDBUp/JHSaqiwMb4XE5IWBge1qJBHfJibJWZLZwN1
lgoJFidDxBqTNmZmqYgbYCpfUixRhUPNfMx12MZI9QTNqnE09+HfJjp8/CxSAdAyeJGqy5wzxmWF
mzBUg9SjWDqOI7j3VczKTQSEH/iUEKtpjloH2y8ZLgwG0l9PZk0fjCm5MBR4vAUeBxyPQz1VKViD
hin+QtllZzK7A3XXi/sRboM/1+1wdRfUXOYQzKb0FmWRc7m7xXXc04RjIF3XlTfkB8o6kqXk10n7
eFlytI07z4F5I3xZ/G06i74SDS+Hcn7z8h2wdLXkKLzDZJ2sWSargWC9tyfI7fmWe3wvnCoI0kkx
MNMTJibLty2TLhLAGZjmM/xgKLqn6U7bcjWyb3egD66iuPze+svECu4Sw6+kiZNBi60HGDNUe6wX
LpacudeP3RyaQ90PBM8Quz6GWw6gR0P1VphyKNwnNPxaQuDPHncgiZkmYOQBslw9xhBZt76uVCS7
gCtqBBKixL0pWxctETRSelPOH+sxlZfsrjFZtpOD7JGdc2ZUxHDq6ZYxyD3yq/Y7fRV7GA8Nkesd
+LL22Xw/wT/3ASjDm2EItQZKyX17y82nRiy7oYFdvY2dZu2vQEsJgybIIgtzZZmeZYUeGtjc7VU2
gtUhMgdh+KUusCBB+U1SIKOqFQT82yX8cwwPeqPpG7vlTOTHd4LMgqbpckddJUwK2MyS0nxAmhms
uNaQ93zpM8/KqhpBQ7R6Hxs4ROGcl03p5jMOhZ74Wbf0cg/IxJxoLaZkpUUtxFWFO4g/Qtd9m9Al
PrfK7IoourerPS2Gh8sillrygYkhA7HaV4g4ZoyH8mOA/+htnGPz+jLzI7kwCSRYncEeN0G4gTmY
I3hVnG3W01iSA23+BbvpzkHEMJEQYAhm1NVipR/XI/xeTOESg2kpzL+vDzXpJFswWjFqLOc48jnX
BSxpgBMMjORN/3BfQEEbf6A+fjwh65ll84f7hfI1AiaWvW1vPHLhT8VZjJfQWDuOYMqKJOXyR5+B
PRQ/yM5gX9u5r2NFznspvNqvJCoIRwt811b3LRCC186yTRth0MYECNdOgv5qQXvdJPEI47tQgqxT
2reN7KvLcpPjF8WwZgPPGEUNKoQ67AWoDPRdMZOi/HxZNJtiMQD7H2x6lfWl1abxpkuGUgCUvb+O
vXsoSB/fWenpkxGht3M6IUaOfKxF1Kt18n5Nb0FxAMhK0UC75ZGfyflG3yRZ9E20U+AG9sDBrp28
iyaQHFw2TGny8PJQ83U/iTU/D5GBM2H109UDPXjfZ9g8rp3eNCg92Zdnyeo57p+epLoKLXgaqmxX
OYEzuIWRijliQarND3W3sGIwtKW+JHJ9ki57Y5ZkK8PFZ0Bi0d15LT4LedkunnsWU4an4l1DfEVn
mgvkJAUioDOln+JAELiOKhQx9VQSOz2rNv/okaJyAJ0CE+EPvmCHKwvC4olqqpppzpPAmGoJ9XmJ
N1ScTV94rVu3n+a33cKPhO0wUxf3SRJapT2KMfNaPQ84fmHXe2DcNoxvmxajw90TbtBUWw5xoHwj
rScvocalRPjq/cgn9VRT0S3VZXF4bPI9FiAoOM7Xc++A2oLeHQxqoRz0HXXfG6VZ+JilQe49nCtk
x7eXht+FRk+ySCf6sn/qUP1tuPZx5pFxAxztlVimNrgYL0C2u8ln7H6gTbCsSMw5VqO9uv3o4vLP
lwQEYcc2jCHxbfk+rAsItH8TxvcadlyIm14HRwnPKyOH0UWNTvHfnCn1ZUiTpHC9B7SxQrfyLqky
aBjxq07G759rhAbiOMSGEByUeOtfJfzsvjDnkZ3bEtnwCcp+6PyTb1R6GA9aWK0dr5MtrmuVqcxH
mC2qM5G5DrC67uaSc12RlmPlM/ZTyDgjCxpyJ6H3MHhbkS2v4taI+RsCqgKeaOmxxIegXgrsIm7J
rwUZscU34MlhUt/iTOfxviM1WdakMJ0b4TkmMwoCrSTLi+x5JyFhJd314RCqXn0qEROIQDT4iFN9
e4uRxZGXs8ftlTIQ0yJ6DeOhUziO1ponLzlNoxwlETbi8WgMOQZUuAECdwa/o/E1avBLzgIY8nP6
FOi5RfCJ6h1yfExLsBjEEYsoJNYtuui4XSpY8QzX3SoLaAo8ztSwChJH+hG+GCiqOpyJAZM/1hMd
am1fkMKzE76dSjPOOLlYZ0AcR7LvLwiGLGsJRkGsjatvUJr13Xij10FBziJfiFAL4E9Qy2Z9oa6h
6PK6qc5FDZ2WtzobD/E+DK7HjIcn7cMAMz1mwXuqECuUR3f/Q9owHo+oWm8WvHsXfGSAE8aIE28h
MUZl+sDYGFAbW4nKvItpsQVcpixK3UgoIZfP3XtXmC/qBjp/aDk7LU5OPaK90DfAoApvzAET773j
Z92pd6JbqhkAULm6H2Rw8C+RQcCVys0Gq7ChSRRAj3UAnAjo8+8zQO/wXM7bBazCPskbwtNPJC9j
C22Cclhbhi2s8qAnTsmugC/ZqppB1XMHNinIIRjY6oEg5TLPVuUK6jg5aniDje/sUF8j8amQsAyn
nncwVv2bNaEw4+EFWfxN7IcgEyTGEZMkj+rErVtDHQrRejJ0M8CCpfzDfBijrNaGkzG7LJXjFzXY
vOdz9Jn3jPX5A5MemojPOo2z6OE/nCcm9eWyiDrrCnKJ3f+Jh7jsit1lp/4q29e6oRfrOcIWRp8P
ZvkPM5fFYJY4TfTYDmeK/6UJzYMGWkPuZbv8YjxPHeyZWJkws2FcTlRB1EzqNWPbSR+Zac+5T3Pv
zXfy6Zt/XUWYAbZelyj/wQw4NWm5lnX8XA5gRlHJM0/7/fwAo/JwxQlJ/3a0rX+kMT4HfgXZbcpQ
6oE3kT6/gBdeos96iPl/scRQYCnNq2nK19X6MSkwF1jmP9C9gJc5E7KJFiYepiyLe9DOL5Mb3cOy
O922Umv0/OGkN8sm1W9GSS1sidpx+tN3K7udNw7a+/DJZ6G7KvyLP1xoIXZHdHYCveyH91pM2RyA
IDhokkNDXm5VtovJgPimbqbBT2zHcDtCOjjcEgB9KXXQV/xqoRQ2DgTA1twweR6SxEwG/MDY4NpP
KcT9y8loNpp9xygysKy5TWRUvwNr851eJi8jcWqPng4ESMbyn6otxjZ+xawJU6aPWQPlChZJIJlF
KJDfGAiRFMg/GBHxpw0Si9M16yPNGY0b0El7ELvcnmYDUlA2bw+5WLrZ82Dgky5weMPwYyaP3xjd
fEF21MAGleFMFtZKwtc2wyqpjh50ajgMQxBlRJR5sLqmIvw7hI8V6gYOeYGOGRMF2iGjAAP7nt3c
ka9PX8EookUHahbs98sq1qZgnRr6kbun2QwnTDUs/MZBK2vX9tt5WJ1T+KxNvuTCKkFY14PpT+D1
7Obg6ubW49aVbSDi1Gs4ebCk8PvjDk4cORHQADK/8KXwad3XA5BodV74HzOdqu5j0ljaGB7SCL+q
1r7GikPbH4nsDPyflk8f7oUh4U4ydPpmAw582Wljhk/Ok6AOjECg8ejhd/518UfEtZCZLgCuPmXc
hmzk4WKyf36HX083b1ymNI5DYhaIagWuY6tSzQxADtAXBSfV3d96y2fhta/jytozD9cNLhp0g+Qx
uo/pY/wMX4cL6izZRzwyuUYjl6Q+bErpRR0qT2f0RxoWRjoFCkDsjaPXJJt2rmKjPR8TbYtAhKba
I2kdPrHG7f8cJ4uYgLqpgkju+asA8h2TUMJ39MCIgkRD8Kr5x2riT/T1s4AooIC4K2EgiptyhQVi
Mr+tIbxMauHD6LYBdH+Wvg/cofsaR/UwXWPNtCfzCNKSEunTZFIdYEiqKZ7YIi5J3kBeAzT8sudy
DlJ103EwtkoN5mUDCGNMqJ9YfdO1kwoDo54SqULugAXPKV/J9mc68mqXACh3xLRVdjC8tRngWEyA
UN98kC0SUc+GrW3UoJpdcJ9vbPxDPzMhe7lHCo3+WCFwCatejTrHaUyws5DYlT/z05qDrU/UaBQ3
mwrKmLLxykX7MN5AdlwW7I2VpUPoQjKC8xUqpOi1S5EPsPVjFI4DObv6PJk/pgwTkVdTMyIxyBGB
GjosKHg9wtR8jk/y7LIRFRlVqaUj+X4Kl7c7LRT8fcqbJsCbbtDCZbYq2v+rO0omSovL4gAIXwMV
czDIqyi8cZqDroI5Bbx51Dx0fszioKSiIqFHijA/Bj3mGxedsAGMKS1U0VcoVE1wJTcMuT91Bfmh
nyAdevUn6NWTYjTNIUb8+Z8/7zZGgCQ6AX6pZL5BToVNlu62/E4T1amCHioKiryXR2acAmUQA7eG
kUhQxLign9Mj7+oI9i/Mz6VESiq0g7tdiIwos2M7GVnKlz7cTjHSRw0Pj4sf8Yp/X4oF/58JugRt
ubXIjdJqC1EAWUE94T1iqlcHPfcD0xDgekSLuf/qHOzYPzBo5UmW2GVnNrXZm2abBDVqzdRZtKQS
OB+1ysh+deO28Qrcn63HpsNkBjcoKJXYJomsPvR52W//JB8rZqq/zx/EH/lJ34JcCe79GZdTvZ18
cEpPLOK1AMPLlQbFmkgcJBvA2iy1rKQN3SRZjwj551/VhLGVUlUoaInqTbUBLzonJ+3QcGYCCwf1
28DAbg+btBF5AOmRi4SqFHS53XSNTZMsVoxkIoWQn9ZkMVHiw+ZYd+vyL/+C2SzRadQuKBOgvaPZ
AYjAk40EHbSDmlUW3lt2k5vblVGdT7D7yHK/LMZdYqcD+yVD/TDu4mRiri76d/6UdG4cDiR2kM57
uoXtJ4dp2MO/lcNk9+/mt2XoLlwXcUt8kK/IhGdo9kC58LQACgKjQMREhCfiNxzLSLVl0DvATtHm
DWkRkhGusIOWxlsygM0imwK+qOxe329bt+Y1gKWBbz7FS3pQy016yBx4m5rg4uBAvsvnF4bKrCQ0
TRwthseCglNCZBGvYEjpuMlX1Tydf3fXbbbpwa4vDKuhuW2Fs2YK4XeEKACPFFw0DG098uiqsdMY
gVv8TaqZeuy+pAE9lteLMZgIM6KTkhrNrARSO3D28Btop8sv9Ihf5PyEZX2PwpsFNb08E8gU4lRK
gtREeNH7Hf42v5DaX7rgIuCd2VTmuzJvyFqw44Quz1w6E0nxHBkGXnRxtx7R83CEsayEUywb7QV/
GQMkK+VKYPDyMa8sdMdrw3JqQnSgk6Nn47nSE4R7NjGWkM6AcgJSBgrG6dsT7FwDRxue9clkVNTf
4qE+b4NL30SzdCfqqjGHuDn62IS5ucjX81EANmMFHLq0ydeyMiebqZFq8ULT0kl+XjjRyji64+4C
vEd7892iwjXUhRRkiVls5FMBgrXLNv0dLP1VPxJSyEeAbAXjaSgOAKIrZaocRht9nO+Hh9efHyb4
xbNgYk4kiYlr53CaY/GBvwf8TsRdjXFjJ2X0hHxso4MeEhaHo2dKlxVoAA/N4eoKY7nh9LbhZg2A
bMTqBHiSrzgHX4AEexJ3E9kuE+s9HCevaf/jyaXTl513hZeplbHWQ3/7xoPEUjav9+ytO88/jQQj
S2ZP4JWMs6/724yZ3uq+v88HQTV/nSuABU9xukkZvX0I9usiKnxhfFivR9tH9I5GwWv+CbtNilN3
D55+dEF9eMpPz+k9IjjzqB6lBZ3yn3EehxZ7nm33y/xAoItw5Msp1JsjS9IX0bM0w4IIo/S+P5jK
Ozlq8M9rZ491ihDqF8z8TfeM68V7/MTYAfqKNLvFNZYQX1JgDe1QC9o4Iq8++MjhErKaT4fRa1Os
PsI1pgzpOzHN/i5FAUFiL5r1bI60eX4Z95Hz46M+ThcJ2PFwh0dvgGh5sFPjZteIFq2mOGoPbxxT
Pn5nVxMdsGQwRmTv9oHPrpE0K6Y4YA3Z4kH9l6+JdHz+fMihfE2+8OdbX+XrLM7RPWWQmpgBhmgX
KDhU+0KleHHdJupmctzbJRH1lHyggweqfM9H6xFePTV0/L/Lr4AzdmTn6X4xeMaKEQuD6WjydEZ+
RvN8m/T80XK4FIzTymuiwbL/RejxPELgqH5TrpcFX1PMdLOOz8/dZQWrdZX+9vclFiRw29V5d7yC
E8SkmlBnBzTX2bk+5Ljo6PbrMNxdzsWZ/Fi60117kKbFquUHmfsKLgCMAx/KBiuVi28t14F3DZQZ
ZNrf6udJBMFa2V7XgwUdR01zGqkxM9z60HxsNp9kgDsVvr8mBCTGNVdQz5N0Tjca5egT+FZxmDHS
0gPU3PZMknhxOTImxiuAmlBNtikOmm/kSZCaJk1Ubag1SxFnSmdAIMLg1OweW3pOZcv+xftEysGK
43FluHrKJrLrQiy7UTWjPwHYIjGRRWZZRskGpoSNx9Q0n0KNgSLzSK0K7lRi8/nazQasX7CcAdrR
tmDOgmSNTYcKgM7zQmZT0GYOYYdssoT44Z5SjQeFGMRhhgO/758fDk+FxU8f6BeM2hTiXSx1KO/2
B5EqzjJtgmeSIC+i6ZHoGM4SM/UlEeREe6PAq316exMhuEHPgkS7Jdb+w/9DEq+TsGNaNMMtu37a
aEsbzeI6QhpYdPAEzFAh+ABMHjzv3x9KUzaWhlTOE7FR6VJbqDMcJPaXn+fPaPxY5yeBLwTdudk3
cR31oPALYSzgigbje4xNUYZACrHiRxFRN9SHKBf2aUR0D6QAeC4MLw9fquhs/goQcfRjOH1caajW
OGi85VR6uRDmvFirT4WIQ/tLfeOm4tbwu0Ad0NwC6EbKjmYQsp/sZXveZVgCj3O9eJylQzN9naB5
MZ/5YAEk4kWp9cp1+GaWjFPBVmaIg9sVzwmOuevt2Sm+p/t2MBcDlx998SdF4AJ2afDuPgQ+BbNw
8tC6fUMHOr5y9B8x6uLHWELYA/z1nHJJou6sl0S/Kr/PqUPsyjijdkQ3lG/f088s3XarfFvtqGgH
awmSbN+gUOQPR0yodx8YN9QLZnN9vAqhXIB1/hSbZ3BfwUqBiP2ejeBpGDL7iOCDsa1nDPoPFPOf
c1tgPih2HugwNGKHxKaontWsynCZAxnEWt4N42dQbtLz8wCYDYyKVzOOnCpgKggkLvbndN8k1ouy
0epgptCUrvKx4lHKw8gX+9IBM5udJExD8zPbVnW+i7+4w/AAD26w+TLEPD8Bo5bKJA/G35VA73Hu
hgQ7e270iRZRXwxz80KJw9xnZErLYawKLoxRnx8zIoAOanTFkRnzkPNgSsXwDODliwkMWDBJvxxN
3rcDpZkSFxtKqOcY7yD8A3G9CCktwfN4n9TD1VFAsjoufTziL2ahCTutV3TdEcfC+I49gneRNZY/
t3O3GrCoCLOzF100xvcI6xFtj37pdSCwilxfTLn4egL5UZwGFGwrFiROCs65+6IMOe+KM5sGm3ki
8s9ZpNiDoCtWH0GhLMfpEYH3jmsUpPO+wKmEAMTBbkCOPQapjO04b7H1yI/KisuoWiI3xsSZMmcJ
b1N481+PevAMRTQAo+znvgn1w+hM84sGre993XxaoDO9xDV7KCQQ8p6GgQownsjz1zfSqrB2hrE0
ET3BSo7kHQdRibsYwoFPQAshEnMU0hiYrR4uw6XgMocbk2Fpg2WOnYUyIY8XzrkzOyj7IhIfNofc
zMFO7aYvUMr+Xl8pSwavHbltzI1JMIsgGJr7Fs/gqXDUu4zTyr4H0APmyiIrnV6OJmvMkk43QVsL
GfbrPTJPUj2aZ3Ui/AteDDqgwND98T7RrzBz+Wst3vM/ojDNA10JBh7FHtPsYDi7sRFE2lpdf3/k
9YPeFN8rUNhOjMlzkEYb9IiAR3YzEt2SqD7Um3N+ICZqnyHTAfTphLRHQzuGJWRY2yBl2qrtLGoI
TO7qoNs1ApZH5WOegT6gmJZyAJzLusXu82JCklIqYoYJfMs2zpasEm5CgYnhSs8uczuFEdhZKukq
gCUHSgrsa/CepTjeFNi/4Sw0VTqzIiqcGQjeXY1OTN4H58UhQLYJ0RdSr1J48oyOddhOrrT4BIS/
gwqUgNQaPOvYQzz9wKo0KJ2r1ffqr8Pc+c1S/6vqBotTE3bbS8Ko11AYk55gduhQIHhvh8J4i7Wx
gNRz5LqjRIXHWjIlRUaP/0f/ACUY0lQpYAjM3ErYasypGTYYr+3ll+E6LhP0LmwcBDECOPPK5+/l
Na6xF6vnn3kfIdKUKNclTtEmIS2TbP1dDPfVUWckmFPhC9zd1DEjAKBcM1y8/FAhSotiTdNHBf7Z
kgPMV+s7I8l8uVfGzzU6crE/MavkyI2vfjZNl8UUhTtkDBTcyJVhxtBT0iBQPbJXA8TAfKa7/k32
r2215Un7sy5WI9q7yW1DO4D4A2WfX2wwOpjmYTbDAGtZHvLwiicVa1U0mmLU6RFnb6tR6t5Roykx
8y6mlQ0G1Rjr08E9NwNGN1h0LO5n0QuESiD5ukcMohYpGIKJyLlkytwHwyo9+ushzGasLepJvcUv
iQPgabOuQmL/sjioH8b0h9umd8j3F4t3ncr/r5V8YN4GTY+5DWUqRwKADo3SrvRUny0Awl66f28Q
Q/0tq42wl5F2ADyXI47JyBHb83ORk19bLpQNBswr4ngRZWnYQaXzev6KP9PO19bvxSBAIRcNAvzs
YRpzlekiKS98bp4bRWNWC0WjOMinMpB3xYEOj/2kOSjolzbfVXJAt7b7TFMPYdpl1/48ljD/nSrm
Y/xaMf2bo+hoNo/Fi+d8L9hF2N1eZzqTweHeGjLxdPue+B7NU4E3B+HWaCWzLR3VBfUqtX5r3vd9
0iD2GCAp9mt1XSlxn52TgQlDIUYlIDw/yVTafRv/ZrVcVjNoj3TLaNf3sK41ZqhnaayweW5Ro5WL
kuSSH8bXt50uUkkavPpcfq0XLfd7o4SEDZlslzMWO/YB1G+YxFD4SLi73l0U4jTE6qJn5qTJrmqa
dt3u/bYWFr/4dXVTCb49+MYbAw6gwIZu0UjOPK0owiqxGLc+W0KGtsRodadb0ZEAW+PMAJpM/nTL
E6sMfGsb/wRLnVydXsgsrVl9Agw2GAF8zMJnA7Qv7surA4rrkT8i8uu5Yo55Zo/Z14veSjgbtD4T
513tf/zUaRFGN9F32qMehw/1h6xTZPP7sTEOzqM12QNQ1JbP+DnNoYCBzS4voOZd+HDJtMHWBl42
xjuwYngJip9MtCktSYTyhUVjn83rxXtVL/oeoyrgUUK3eeZouM54HX1r+CMvu9VnNjQ//kwP4AsR
CCQ8Nd7z3rr56a2lbRpp2weugI/4EevBm0Mh2KDsumzB6QJipVjTsUgUS/xXRlYgmF1wlFjnJe/L
HtzgicoQoEI7jW/Q4v1yRms469E7xAgzuM1xoiX8jHFwAIrCcA+281Q0NAL+Ymo5xk/NQpq8Z5QI
kaRv5Vt18lpU+NKVYf+AdcVqlNuEZz+w/inBznldvEYG9swtQiGiABfevFcVlk0zgmiqGTjtvkTu
I22p/aCTsXSDyuFqjCuyagAcJvPP1UzpVVF/r4bjPilfRZh52Rh3DZy90MekCyW60JcxL+4zBsdR
lQAbLh6qEsw1/yqc3hlA+h33A2xYeD1sDLcz/LI7RRj28CQ9VHbFgcJyxULsAbN1+PHQULRfYhmE
gGPUgPLZQwiduFZg52z0Ny9uz7DwUgS3zq0q67mChpKOqXWoeHgCbaORu0kw+ZgnxLyQcoESncoI
ExumpC0pRSbNuXyAuYf5H4PZXpjvpO0TOu2piPUttEmcOnrmTKeX2Yd77J96JqOY8ANbJhT4+J7v
64YzEz3S7GHMJOOwP4SHkK7pvhddD+P9j6UZ29LY4gjX2VvRFIWOZoTAfmYYbvmxaKt0Y4urnM3P
9iFfiTty1zDEiMx+2+Leb2yMkvnXSZdhY3OT/d9jhNbd5+F5FJ6CxtOwwpuxt7Y8PMBSPRki5Wfc
ymPxo68TWuLRxUfPtCyLJACew5nNnJCPmeM4/v+f/WUZYtR+pncKIDUWipMusscKsmIT5guQWPeL
N9iqCRVcAub5y5SX5b6eiWxQ3mf4N1w7OE78PBHPMUgUyBkEqMFvHtVLaIj1CcdYmDaMwMoxKQGG
PhJqtGyVHnG7+WxIIdlTivan6ab2sLdjTA4f+b163GdUdd0JvtONM1OM5I2RqPgl66bics/IKwMa
QqDLnoBDzHzk5cE1bm2GnGN1XEb3KSyP4L1MY2mOSg4BNY3cKvdKK9k0i9T7kIGu/kfUmW2nCixh
+IlcC5m5lVmc53jjipqAMyio8PTnK7PPOdvsxBGhabqrq/7ht1KR848dIJ7XEIZ+CwYcgRmRADI1
BAA+UctxoQ5BRLbHOaNA8aEG4SWeKG8ciBEIIWCEQMacaEsH1/f1FyMiReLzgGIwGBOte6KOdh3o
dP1gTZd7LV4MySjh9AickseE6JunyDIXLqIVb8IS0jjAONUfNJooENpMgajN4Pjnm9B6mzjXJ8rG
v0AjQ+AdeygyphY19Q3sdg1US41kGPkAw0l27QlMdCyF5/VearUiyEv6ObBrRjHErYBlghMgG7cm
Vn2JsYcOOIgrDaTF7II+KBJYPye0ayxIia4+htk3QFTtCzlh6j52nPabwWOnITI4IPvCmsJaKvPW
FvAbZROQdQ9Zjp9rUYa9KqN0An6SxDo0A/JI7fh+wCLIPyrB/eHBkLqVQdGOIRk9olfhkgU9U3qr
3RKZLTwrX51j9zqwfjfJYdW+uUzF85LZueXmN0QRXLLhhCImPLJfEgoWpadqefuqew5pq48nPWkh
dZV/17286WgM3mviEaIlos6UQIbndu0Vq+NmxuzBuqP6cbbt+5qg5EdJEDDcQpdYsmyFYwmUAelP
4Da5fydwx1LWGj2pg+FBlADUxEFzwDqTSZgcKWGTPUAiNMohiaJ8m5xlZ40YQucQDtz3cT8bbsl0
+riNAdyDMO6K3xn6fW9PpjxJqjDnRBhjcx1bBJicNTzNSKjwX27X3t9fESNqI4rSSqye7coyF88S
8I3i+3HsI8c+x9+Qm+WZE3E6RBWU11CaBVBN6jN0ImwJVmTIkHKj73TMUDJAjOAdlmwuxcOje1hC
68RgcuPDUz6j3pcGdSRGKNhhuFc0H+bz7h34AZFvR2TicrcMhT5Ey0MfRh0AwCXb6czndWdfdcbJ
frFIWHjxPToafRWdq/IZsYYWWm1tfLlRbAuRjsTd5ObXYR1q6Ippey0uCDazENxbJFi5CpeSNDgA
aaoxPzrmAdGZsiQFEZLhrmn5PFSiU3AKSvjP2FwNX0PiuTMFTzIEXzhVIBKAldNv1rhwbW+Zp0mK
qqPu3uD/BwVZks+CLifznCWkPd4/kI6dL1IZxfLez9atEVYtBH4RBdA5pRFle+8T7G0m93F7fu2S
LWmg4zNsoHJJ8DbFOGFsk+M+/xgsbcnbjfhQPi+29zmP2Cy6SoOsh0awaKc6M31dTx7dd5u4D623
0zcpbX4269PivrLnd28zKYKsiyDOmDXNvAHWjjAy83nZU8fVgir0QTSrF+0hgwh5JnBrBIHa8JKc
li1Oza8kix8oeKIYNylnr/VzlFFyZ9hZGAnWjluSFhfG+0dIJS6F5uszel+nrIQRRvuDAVnRBRG4
18RevPc1FtvvPau7NsqNJDs/5WnTnV29KqzW5ZBoBGXaKtRwtNSi+octVH2NeOgYPOYIA3qsOzoC
O31wRQxBErGil97/ZiI2F6haM49YyYVvRAHTVwlJEVoOUHalTA/x29s+SGmSxPDEcBgZQU/0FSlM
IHyjfd4qH2l6bRKevMpvHbVRyKJgjk4CzIOWeiQWI/oixXghsUhsBk4NPLtrBaxZuWUuJiVMZfgg
isBulIIiQ/ojfs9ka2kiKVR5v8n78Glnyjt7qFLxiLiT12SviHe4oTXMRL5qULJFDNJrTVl9ygV+
7Ult5+FzIt8B6v2YlFaoxspcLqEGUwc6lLWPxLBYU8iTVudIdCBvkJdlsBBJQrmoHn4TSONgScU3
AkSINuHjO40EAywSmWLNLPstXp0X1N71H2wkBKVCOpoA+Tm8+LcuKK9bl+mbxr9E1Mi9am0lBjd5
LJ8U1cS3t2bpLwEUoZERUN6c4QfBfw09VYL+Hjop8WlCZuE2QPrO7Sv+57bA0CONwLogKppGWDki
ZPyemQs5h22OhX2jGMYx36jaHEeXwYVxUQ6Jni1/3t5hIr+BVkxqHzPqdRqtZYdkt0z+v9DDkk2h
S4hy6bqM1/IVH/zzVkcQD+p2Bwfg4NV/zQnWMTvFeJ7/8WwyGY16X3B7cK3pEMh68/kRESHce87R
GduacmC4hsvQ1+3mHR+yD4Qd1Mi5NV1jbCKeYY0tZK5DQeGIhoSoQ4hMB4CVGCEMxDeMUPQy0hmQ
R24jeI/o5v+cwnfnZ8RLXwo2vQOscL4ZV+ekKT9Dae1dIXUi7wfQhoTf/zb89904pXV+duiwACWd
zGbxcMscw9WUdjigCUpSPkKprWixWJHWh4DdOQzogwIOlVhUQmD41ZC4gVFGxLmC09xeAMFwBXNj
VRAWkqprR5UwywWepCWAh58naM/IWy9F31NalLrYlM9hDkEEQRTxdxnBQGD7axJ1a7mWsL5BxQzM
JlDXv5u+0D9vydzhQ34IDVzZ8TD82S1Ho3OnN3p4X0sCj/VtJVrNsgRsQuryIMwMkUJ4T/RZa6HG
cIZjNUa23bcQaIUHCZv3glooZhvcI22CUCuyvN4JWPoDZW5Wtiy0OL4H4gdtLnX5z/F5r76Ij75C
ll9Ba4n7Lq9WokrF0g0PHtkMwwa6g2B5LrBTTyEeeyyDnwmxREnNzQJNK+tVEkPxjxmDIBVCMBgu
fsdyXoALUL4C9cv/NweMhioaprK0k7/y5hQy8huUGiE6t03vBzM/w99BYl7udlVA9MNpB+jgLqXH
wgeOfvHnguxL7+TRtDtHAgWimdMHaydvExWWpXwIqB4ffHg6jFr5HoDI50CA/ygbdGT80jjJBQse
2E+dNUV4Bpm/oYZEQihiqcPtY75Z5FnYolp4Q7Ly/uhK3jwgh4ET0HtEPf/0fd9Xb2hN99nlm0oQ
cGvYlwD3H7/VpLW8rNEOqAmBMVKHj2NRZCWtjI72jrnsSAQBqR7L+Np3ij6yqZRm0VD8AWsC7gSi
4a+BgBqCWxVZxE6+o0w7pJKL8j6pQSC6Cln/Y1gBLmv7BGUbsObHOThv1mNAwMUGDt1b1NRbHjoz
hwCI/hGlBVeLF1aPWAX2SITJq6sP/goIf7EUHqsdFraCfEKERQKeA1V94UZDVCHuwmBNtHTlvwRa
pDRHdbhACn8ONDqWpw5bFsju/kXCh5hKGATEjb6BPXUJ5YlxBoGpJb9ALoGrwomtFba/MEPDmfoR
QSkIJbBD3j2JSPyhqsx/sO5Qtf1TcMEPHHEnFJUbGDm5O81desHBm7aIgjAcC6krIF4iy6ZihD6Z
iXWX/MfB0C0n6a75qdCx/SFOPrK1oy+/BTx4CK6UTCTxSITF8psovEzE//o0JemHHuBhmgYpHttA
Uty9JDI3vkkQnM2Bzwtit1hu/HPoeL9pAPShe6CtsKHl6NDUICJlKRbZLh73JEavtALhLDnaqBVV
3WPv8pvFR8LnY0yZkPQyaAxIXAxd9ERWeLKAc6k1GtTz2+GJIHiIAQH+RbBJ7plXA9b5VQYG5RxM
1lvJpva0IZ4CX7dm+y5Ztee+dgTioE0vC3NMDWzSQECZw5/Q9mS9wTgUyG+iIKNMsixCy3Fzi8v1
3Hm76er8Rt8+aqOPCH8KUDTFLlhpVB7XBsqfr6BGnw8hUMKafem4g1sZIZz6DNu4/j1DygZF/lUg
FFCDoDl20ykyjJ0ltXKwnQxsQ3OXAY/XRSDGJE906hqYX3KRwuEoPIrHbeYFMMaFCMTx23Q6qB4g
JnXjPU54fARCVsMexz67Z6BrYOdHYskNgxLMJ4cywNML7Ma8/d2g/EpO5+HB+2zXWAglihMT9pY4
wkHbh+/dRq3bdr/QRFQ4BBYMlKXvgUO4f+8g0QbvEwgS+N9ipQwvrN5BW7Vdm0sMu7FXcF7jm7Z9
LjgSFTro5HlCjJqMrHvZ6pOCbs0gEhSQGFp4Kd4BVN7Q0MYCQJsefqFX9pqhLEpYNtBluEKKJOsD
ncJUmMub0zeCUCYZ8wl9Lfx9dWQVxIUll5Vwc470QByd8Di0B0iZgJRO9Rg5njeCNHPStxnORVKu
YtxizFBQqoHbTRESfKsxhOW2McI2ZSPT3VD/pSoHenFaDQ2dC4Vk7nPwnk+1H5W8yB6sE02JjJvK
CoL1LlUokrS1sFVPyK6NQUbcIbwBCZg+gCfAo0bgjJPwKR1RQDr0HittrDIbE3mOAQBsdtdve0de
QiFIvHXM3YbgkSo3sfEv54IkSYUKN/JiIB7oRUZnefzmjrrjbB9Yhtuu3vZS8GzUGgxI0Z61Pv/C
XoREoMb2FFDCFb8fUvTddohhXbtr7g779uK2T1nOzZr+a59ZaMA9pgwLKkoBXrrjkOnwyPTFR2yn
1OgxdRavKXC2SZbg3UYWbkq5YcvqqKKOgGrtz3sOKCzv1rNqWI7BSuK6qS8BkpVkhOxOxhxI+hLb
uQR1p6AcNIZHUp8xbAqr0HJbOO2Ag79OTiMrfAXYGY6ckJz35LbkGn1YAmViZc71DZgA/hQhIOPr
erOEu3z7shanfRU/RunqNa0pdmMhRNlkCAl6+mbKbVNOw4BYChflz7nPuJbrnRf1RkrVJI9DVmb1
jBxS4/r2KovQbuxfQ5aXZVighsuYiZh61qUXujJWX7bMS4Cp8B6j5G+uN/P0lwr0aUvpPy+9DPAJ
UrhwTfeAAzeoP4ID3CPPyCzP1A/3lZT4CKWHFEQk+aSjZ8DJ/fRFsFzvOUMG0wd2nBePtR/xIwsE
1dcCmG7UiQAKgVR+km+696wp5QQUMtktl9Ugc1rHhuv46sB3jLgh3xFBfhy/Op6buFEifqEszZPI
S1YkDvsrEodeIL/Wn79yr8/jS4e/3oqJuk9u0fNWSeIlY0k1entv7DE7wXgbf+4n8njBC/Iz5uah
gubxtfzso4j8pMttzDdHe75W/hGc8jY2lHD9AoSJkn5y6wxZIwU2syyspXBBZpRaRixpUXaB/ZT9
IQH6ueOtLp3Pcwn75q0Wnic/7CKy7nt+c3+RkBXl63j/5y9/ePD3jw/zRrkvH2fzAZtm8yRX+Rp+
8SlJv5J8lfb4tIN8L5+TB7QafwNaUF7k83LXk41IhpY88Gp1jdkEKVppzAUHtEo84nF8Djhk2amx
lyzY1cSrOrZPyy2qDiGIt0+Sb7qmM3ssq8QabQb2hNpZ9zoH/BeoHvgOH4Zjn5gmIUroqvjENKvc
e40PpGZQRKcGANzPZ6Mge0CjInptedbo2De+nNh6h0ggOyNnBFZDNnl1QSPDmlPEPJULgAtU4XoE
sZf3M0ymdS450j9Hl7pDZ5538JDErMBnjSSIDmYNPcHGlAxMTrKIDEx47RZB3s27yIL4bZYvebcF
TdsKH73GFSZMC+7MC07ByytZSAmfAR2E71Oggh9HBiKITgQut+Ddf4YXUArhQ1QmVQagOq5ijJwC
xWM84Bp9eQ8PwAe+A7ZXoj1C7N0abKhLPVHsCUmQUpKrmfnu4Rz9sWGyBxBJPIUZOmRZrshvNLRi
IDOsRCgtEpZwgWNP0fIgbIZaZ8/8wME94TcDsfcVzyaUOjNmtbrt/isuRnUPyCtZW7f2bjHijP7b
fyLUiANs5+1XuDMrsDQuIPC0UJ824Qi4L2Xy94uYvKSghtyce6aNWmEWUS+N6vhGG5yG5fzwCe6y
7mtpD+qtssSEZXwdI4TYcx3X7NzZPbr+kUbCPgl5PaQ0WcF8P2ghNXmMLj12aGYTzyPlw6H2X0Ol
py20xWOUJUg/leDEIUaR+l4IlA/KPGkFPJMrTpDhFstiKxj/Vnj9JuS4/6qrI8Uj4jC8qXNAarsr
wEIMcGP9C/k3xMekKEVZfymkFUn13+ZmrCN3paOkbGfeY3b/Zim7A/MW6wG+qq7CkKYzl7yiVpwO
r6QujVFLUpQDBUIejtM7JwPBaU1Jjpjz9hR0HghrgEK8ndnmGqqUl1HEQiSF4Bc6Ar1RlC1HNmnI
i9cKq54iIt7XCXwUOk17cR28eukoZz/uixYkl8pTd+awxpD60mvAY6AZPKDigPMcapv2cDO8L8zh
cZF/Fz1rbA6NmmY3Y8HXXLo41aOFeWAxqk+1dTMWrCPyVXNEZbqHNYsksTvcfNkzdXTcXpfql/Kl
AfU8J1XwhhDDIhXdSRvDQlzj59okJQg4J5ZLJSzSBhsPmT3vBGrwwvN3MkzT8wJaDsJ07y5z+r2J
qJNcepupPU17wt16orQMs8sYH5DFVXtKgnZvpPlK8tg6owL/XniyrwTQwbtzZtQ4gtlRwAQ8BbLP
jwrRelf8QrzWhthwQU8Wd+kyyHq36AYUFkZxoIzb00tSkB5mXoKXwoolOXHej6iiBZsBwROCURmw
GfdKQgxb9DWl/8vwGn4/3Sqo6c2I9PrQQeJieloZEFKgYQTnfj4nYpgyE48zquxnPDdwJxk/mfnA
eAwJQKIseQ5eQ6RhwW5BfwN4Hb1AETPw3OCiAzxgribhI/B4ZaIzUJLB7x+mWIG6xDjdA/ymdmiE
YEPIHlyxfzrA4wLAibT3GyH91lLpU6EShmJ7cgR9NIbUNt1MkWYzoa1Za6LNrhWSa/XwwSCdgH7W
UBly7XZxLf5NGRcWOdBT/Nq9clLHp1HRu/8i3UewdickQzSib4r9hDk94vfnal1yzaSLxm3KVUV8
+soH5wlJJnRnYaIEzU/bb/tIDbgqS0ySzGuMdk8de/ue38fEN9q86V8HEDjzc3LDRSPotkj2xjfv
kVizelvPyj5LOUofBFEtSGmm61rwWClgAMGQoab5bhYwIIP34k4mHCIENrkzK3xzQT2lPLrS19oM
EDpRnFgF60sWN6xxY8ApfXz0WGsemJ31gdMrlmS2/34cHYdi/IhcQODg66jEDrPume8lLqP61zeD
AtbYdUKRhtBTR6XyBtrNSyvoPCjydakQAw6wSFKRKB+0JmJfafhOl4WqTx9A6hV9oO/3Ip9wJCfY
HeLV2lUYIdD73tMsBKsa5H1AW9QYyUrzveTjfqohsZ+2MKdLqFek8/EogZuPCtKmg/YGHpg63h+Q
wv3yG5ETi9RxGrBsu6C4Rs41Dd6MeuDeAFWw6sJpBnNF2hwCFYCCdevt1sg72xgFdzZQms7IewdI
FasrmhUZbPj8J0UwoI7iFVzFpodv4usxAQqlZ+4bOl7mX3CAVfr8nMqJiFjYrrZrdgd8LFA4dTpX
hFwIgxxQOSGyWe0RO/ZyN98FEO4rjsMISwS3e1JkgYOQ55ug9EVNuvQYJKjDZJ0npCk7SCGLYIvy
wepbhyRHFRXmTNrBweJ1dx+MdyoSS+DBO3ylbaLGGMAnh6IFVErfQ8hTUPnMRQ0HlZ/yHqp2T2OI
qjxD9S/nkcIFdUXWHo7awfSy1DPQZt+g7+G3WD2gKkFqvwyUMjCy8Inr981vgzdMA+zLKmbth6fQ
vtQM60Q99NcXO1H8tD2seQkW86LCeiHr3889fpuNK8bRV/86O2Y0wSVoLix8aw8KlP1LjQBZf+q7
LBZYDDvxycbrCfAM6pwQqNCbACPMdGZhlHQij2Zf3PsLhxsH+Y/zErmhR7HYlFtNW7C5Bk+/+6l3
pABCQeVQtH27nGC1hWWzw9m7KdBuktamf/iYMCvUjsru0cGCp6uSzLLjE46ZZDDUcaECRexW9Ax2
u5jpTXxTx1oxY1u1mWw2ywYtcR1sbTFrbkP9PC3Kno1tquyPuTqp40wZsbFbsTAbNBP75m2kqDOl
2N2L2RVgXg4Hlv1O+2XRF+9mdKO/T1RTc6fuOMgzNZu+QriBpS4En4JCvb1BfHJSId2QL8zjUs0X
NlAyBo2GWVAhQaDhqOFMG3teX8IK89bFUXcrfOuBIK3Yq5raYg3LHGtQF8VTmGWN7uP1jJaoHl7T
8HoHpxZCoWpNWwwUF3F3Prdg7rHuhnnU+jr+IOuAlEIul8TR6UDeU2F2s8sId1UdpA9I8GgraPQ5
pXwEeL4fEyAHDNKlCLWjT0OOh29x7BD0OQ912z3BuShIHf5C42l6QHUA6bTFgM2Zgn4bcSYGGMod
3Qu2PdaWEjbWO32QbIDc6gnYP2OF7RPeRQAv8b+zhvko+6K7lDOKGz1jqWJAIzjwDexcDhalE2RU
GRJfcEsv3fPUSh5jCph9bWjt9G460KJNF6TWmKowdI5ijnLR6wfQihTd0UJZ3oMcG1CJudMF3QsP
uh6YlQmacHNKTFOYmAxj2xOQLCqr67SLy2/1w4kYMQzMLxRlrlQj9Qn11NCKngAT+2ATE+h/sPSA
GxtbZDzQkfRbu3twXIP1C44oguhUyG6Azgtse60thVcPOasIiomH/80I6mo/XVsQIAYPhukdR0Kv
BrsK0xBzrV/wC8UE0SL97T1NvyBl9YrQoGsdEeb1KsNjKK0Al4yuzzBLwyO6Wcgc2r4JS1fzVGIn
x1WYyL5v7WFGmZ/QDL52QK9qwR4A2gDiAO8wxkAGONh5oI6X+DiYb7dAZ7nwU+B2AEQJjjaYzQVt
RJ8FbPs4+arhNVsUEd5AP7EwgJW80LD1eiJXBRgk4PdZ8e5qgKkRirLsKck/KZ1JBaRFCZF4ReTB
gudQapYYgJGVR78GDaYcgBYQLcoGONaHmHpStkRwxQ+ESvH5IP3gr9CJkoHe0Z/9I1EdjSzCKqKi
cQS2dQ6kzqBKyeEC2kusN64UrRp0UioUm/AMZSCCMlpPdTR3Mw9iorNTfzVEp34FZUNQSjKevA05
XKTaqKId3GLBcWorCE4ij8GL/HCN4AmV7bmr/nKhZDOELmveCv2JH717+bbQRfBghLaGKarQmzHK
bESAiGGg3qBCWj5M2lQRDwOluxFNJR0lEn1sTSkj43LNyIm3BGEwGWmopRfCdA+alaO576n5A5lO
p3ZYYJCV3X2lX5EC/bh6rKHKw6RnZjdHaY5oJgaQPgoYJNSZD87rp5QsX91KCpiuuP2ZXGzAb0Hm
pRNMxVccppBKWWRLAdRkcKeWRRelBgFua4i3lOw00lcLLkZMt+TMCt7KDl9ArBiN8TcRG743QW/l
K11AHHHlAzy4964xG74tBLBFkhIg76fOmNIKawD6n1oZNGsaBrzT6vb9WLx86o9SxjXDK/RutYt/
JdlC6reodJGKgasV572MktxgVbus0AQ3DOLn9H0W3F3NHRqKdyAiY49fv1LMRS1sfKckB30qvPYO
32gEMYUzQJEAP/cgS2NM2C18gWmQKmjHIF9uvgA6NPKdol6HSk0HJWBqwKtE6sokLlZP6rRS5KOS
Q6WUkg5otswNkHBCgWaC/Cxlph8KQXEniOMgyNxhMOyv10DR0HChRCgXB85zNJxsDdxDV5YI+kWy
7Xr4AKvk0SE2wNKAIJDXWMjuodqG+p5gS0i1JKIRIvcE9NZfw8TzA5IjUkdJA4oCFFA6098oijxO
BWEfXyddklT/irRJTxAvzpRskCRjGIZYfIZNAMQu8ILtGoCe6QbDNftZc9pVdxO+yYOZ3bekbeRs
rujUAO2wtaUtGMUCMjLUEHhgscMr+j1JM+5ZnBYRn6r8PogqvkYAOWVvDQxwXc4QCI0EsjPsB9st
1Wbd7TfeGjVy8KJNb9OVSrPiD1sdsAmFoLgUlAE6gO+ouA7ogCA46IWy0Zffv8aPheKyH86wCTS0
EQ8tIU3lUL7A9d0BjO/oJU8ekTDCitcMTaQEyAGH6CZxWDTGX98lYuuUgTQ776ObST1XsIIwTpjY
5Fn6OZfrsIa+nw4EIQA0lduVXAdKCGOB/chBO8NrzKffQe2mjNAhelxcONe44Qlsjgy20wQre6yy
F2+ygXZI+1HhYNvsCmDH2mWnTt/CBZOufBgcZzLiCIQp7+W9d9DnZP5Bl14uV/AHAdlvSaday15z
nuT4spkAgQQYJHvZBMi6YHEEThUglGxXoEPXHlsoPsEtSclVf7WWi/yDyFxJBxVFmhAWWv+wwAcG
iUX8jHiepDS9iwtPQBaEJuSR4A/rbdKJ8vWgP/9ufzhNgGhcw1c5AbKLdAJJDKGGABxU7gVcTXI9
BUMhxwGz/EBIsTMOpZPlvRq9F6TtmUVv1fdBkpoUvahsUYfiguF/6W36cEUogkkJTK7gO89LshbW
C38lcStRfMUwJW3BQABKBGYI5nWSn9pwlWPX/Rmn/tAlGunSNwiUW/fsoRM7+MN4wO2kTIigDzgR
QalQxWFPKMKxgIaPi3CPSJHJpYpoPVtUQbBw84nj8J74ewXk7tiAMyuRwh+WhdQM3y/vRTbFR6+O
PSNX9inqORynbG0DstVEBQX5XF8q8Yhl85/8EKacYu36B22RZhTID8EErURBlZu0hRyxvMIC6fO6
sHU2ZFtYInhieXLiM/SQnfRPWklaii6hkbuT1pWjAn3Mt6DODJiEqYAeXX1aVtpRjvmvfV/sq3yC
Z+kkD/+vJaQtSuYUWhyYkcK2BV7P9MQjZmxa4R2LsahgYZ5TaemHPAtIR17jPSNpqb8Wb9h/lK8A
DhCKgr3hSHg/AWu0rtmsDFdyGil2c0OAEwcQsf1oka79u1HIYgfbuF8L+kAgDAAZUAA88PXSbHJt
ysVClwIFiO8sX0EiiMoXm3v/wwV9EEHcl2tLnmMINTq4jGAaxNd9eh84KukfEpN8XFEpKvLWdCAn
nkoC37Lht3wfJkufgQHIslyXMo1K63O+x9K2pk4lD64CnuNyBJanDwClco/u7lMApSR9/4FITypZ
1MaxAiAF9CnGB1J1B+jqIqzGKZJNyj7I9wlA6u9L7rwCKNy3hpx6nqPz0Xo0OOJoHJhMzJyCzzM0
9V+LSZv9wUBExIwqGBiV4nOoMoH8HfAfXkW6v8l/QX4bgf2b7ZmQ78H1557C8ygS2nrFayA+Ukb9
F9V7NCYHWWjhUWrTJUvZAzoduBduTqQxQOrEf9Au+IsAAfflgn9zkdLcXBjSeWWahtDBp4n2eBeq
MuirbKST+lxkfAJkKO1ypNuzNTo20AnaU4YC+UsLcpOhRLQyZFiRTs03eKJSf/tceG9kd5Cqpx1k
36QVLhwnoTNHAegDrVD017eEvfL0k52VsSIj1OUtHJDsfMHb6dXstMjjo0DqHsi1Sg70ySsEuX15
TQ6Rv1Cq5TBQ9mLylMx648lEKZqUcsVzfYDHk3vy++998gi4V0+a6t97aBY5rX/g2L8ZrDWUK1Oa
7Om1hqQienLhtIbSEf7+M4f+9RUZbpnbeQm7b/lNf5EhQ27pwB5LH5KLQfT2pJfXLkI0DFx/XyT3
6Fv/3i9BpmzVlEjn/7e/L/r/Y7tvjjktjNJyMhEdYC/lPp14J2P2f9/5pBVkVJPOJ5hB6XCYcHIq
pGui0vlvzJC/pNp5BnxlBBabriDbRLiHbcm4J53u7y+7Tdwno5WMhX/fJK/KbPP3SLra5/D47N9h
/s0An0uN5zZ9MayXrRNiEBkQH2DILVtD9J1XAO18OGOwNoYy2EjnLXvZ2fWPNsoacWszai7+xulf
WXE737Y+uXI1M8M6yNM5fYoTOqZjsCUbl8q1AqEHgIzmUstWsV21SAMFGIwiN62vtK72KwBiM8oH
Ddx+St7Us0F282OcfcvBJg9tD199oQOtg3bNfMD8ZOgA+fIlxf61t0nK7XwNoMJO3StEwVNW3G+U
58nhFpNs+tB9ChrGCxzD/eCd4nvu3g4gnUmlUmF2oYlvMwCDXQQ/gjvQIvLDQWZ0TQx0QLA5N7/r
uGvT64aDHxuXclID8bG7os4iRT+kcjqL7qLlDXydIEobHY7+A+nWrelpjmdeA4ifR089hKqU+4na
gBc5Xj26RgipmnAFNipaxRtKBfcJQm0k03Nmz1NY4excDYs5GAKItX/aZKkLIq/Cqyfrgtw9L9ol
5StzWDg9GBzZTv2Wq46FIayMMf7hobVFr/ZK5d3wMP9RUGNkMQFl7DbA8fwX5XXLCau3B6FD+dY2
sdaD8PHokKCDc28zCuTCsDqj7thGuTelE+MmRO1whb1Zl5XyuwM/CH0F3UIlxz8gWxgeufLneQ9L
3NFp0qzuq2aYAfj6RWijmZatsAHH93V8klTRxzbSWqRIva/8e7N7zC6jx96OMHttxGwCZAyGoTbz
iwot3L0vLs+OiSaeRcZKTObIBr/i9rct2dcS5xUoDzskAa+TChSCuSUPrWwpqhtfbYMG9YzYmdWT
dFmPyy9tZDOaaiEtq+xKsh4A74Nq9drddnfSpDsHePyObgg3paAk6ACL3IlNqr4kwQ2LNUVuZm4v
m/5lB4kgqreQFIpt66ve3oa3af5DIEj4gnIwNW5DOWItM61AVE5TFUA9T1LUwtpQqlhvgKbKlZpt
MyoAxgXVm/VBTgAdZcg5pUvzBFqiJmOhYXLwlfXUsD3VMPQ2WWkC48rf8TN1TRJfYrLRczCkxKcK
Sn1PThC5obvq397j+3vxvCFolDwhKAPMAdRJHoJaEoDYfHI0h1ekRPNJacTH1wj07zI9RBYa6tQ/
EZXA+KDlNYr3zOOqCUn5VmEOYOcVGElWeACKr1853EF7AZWwboCNpuOTC19esyGTBfdNUEB9kJw5
/OH7V/ZVDxpKkBIeOomko17dvKd+6z/mqD2+wUuTldo1pkbVg7UH3y04qhNS921yPBpGNV45NIn7
X3PlB5lNXQ0Mq3uzRqk1Ml+xfX7HpXiFBpsWiiOhjg6IFiGdcdTj03F3ZiAG+KVDhUXrVHnGcLBP
+gAvhDswwePIwrLR6FfGSH1GVRpdSF4Yt67aTqpWJPZLyG2k+xyhXi0qbVClVy8/9zUtdkAuEFO3
kyPkqXyLHbINkENHrqiYtmFuW8H7OD4dt5ugPk+eR0oEZ1/dO5veu2unR2yAWV9n2CJRVAhVADHJ
TQnV1xp4pWmJ/JE2Rba8gIaNcFJMIhVjjSzUwxJtkmMXKfPe4t0jJ4/y/eWbFE3Wg1PxhehNfFaS
EuUbGKTlV2m4rcAYATex0u6F9kD1EwwLepyTYtlCHw3sEyoOhBRFSPFAwWHtKx228GZQyYZTcUKx
aApmhhfaI7N/7T0W1lRfQ4j5OdwiDEsMKsjgXZ5+8wK06QN3aZP4e7tK2UFP4pGo4b336Doz44uy
UVv3tI/cFegEFc9f3ePjJ0jT+hCxYMjHV/epexdWEq3I1uL0EEDRafWMHf5KVAC/KFHAFQEW9IhJ
1oMgd+/lxr0iG3F7uo+bSKcfSp2ygNum6EeW7aWELXJYHAfxhOULjgekJlgF8EwkQYm+yrEK8qyp
XWPvUBZvhKBsLdqD16w2gOpuq/2dBcZCbDznzkImiTwuyCM243oTnHOXN1lkXcAuAq6kJNNtkUqA
wPYatvs6BDWBP93nqS30aZLjZ0Bp5/4LwEeRvMavsd5/DxUW1mWAK9Xs/dXOwSuchViujJ3UP+NV
jlCVlobWipRhBQXN2Fut7jMN73akbwbH+6x+7C5YMGEff5xk6RZPAXL5aImoHwc4CCBQRgCjkVcA
sQzz4a15yCEgLHcvY9hbFRIs+riGcWigAJDHNhqJsMfI37VADW7U0EY81LrhSeWW43J9mBZ+PmIA
sNGoWB2SMwlIhTw4+lkX8MI12V23dfcvNd5vVGK8AkgKIoqIFtcB1LMXmh0A8A8I4z0iKsH+7ats
xC5vQwCQd1BYTbGhtRaYj054bIKwQwiH4s3+CIGcMzw4Tg77J6D8wlV6Z8BW1Hsw/cGNFIIAFSJG
WAdOtpsevCq2H3EbOumTqCEgCgG7VzgxjlgYaGC3igs61rIivVpDdwPInwYv1buVfvvlaZQ2mqgV
OhcP94x2AwEO3UGsa/zUbXVfSIxy9UJIAwf4e317FBDZBX6ahZkgdv38Os5xPST+yBxBDTp9dU9B
4rwE/kmi1sTCoGOmIbPYZlfjqmj9KsB9iLQLFw2J54KCrXHxDCMwpTU7m+ErMIP7wF5x9GQwQQay
Qq2nBFRvsk87zLJUoqo0BE+Yo364Q+ooqPFIEqBiDS1yoQfI3AbIcHlYO5QL7ZePNFTOlQDlWA8c
CMVM7g+deXv88p5IvCEFykzZA+yogBTtKEhSUTQ9eFwlXCI6oqruYWUtHkODiUyihE52TgzMBd8R
v29DlWwliUv06E84kbgGtIVhihvno1f0jK7mYhPk5uEZuBF0RPfdg6vMahTwafwCe/cMgXzg4zBX
MXjaoAM5MMtBeV+r1wikr1qO2mbv+hgWeYjQTavdO2vuESd7g5wUhgLFt06Oi6IMpTN0A2wP2WZq
h6sX0T1ESRYOfK9NIcqlnoS6D+RILcnzCBua516l9oQ3HZzqlUqIAekY5f5tNrSWD4i1xrauwxKU
NM6t6bQxhpbZP2XTvEouZM249luzSzPbGAhHJDoCw7fpoVxsSATQK5wmOB7868Nr0ejt+M2yPk1a
FCAeYwP8th3VVe9Zda84KmT+TevenW1+on5lrZ6bOW57+SNu9F8ThrZpBJt2WADIiu1T1CCMq/TN
19w4re3X/K2M0s2gdObVZprVS6Ps1oDAEQCqQnL6epc6KT+v3/yBkn+MecVm47fs0LIitZyQWtBW
6ssDfM0PlTZ+k31HDIM3QkcaOpSPM5cCoWQayXNXtqtDqJlleJlcwNjGtFwROcauZc9PZe9oTB7q
2EEDGxxW+q2aq5c6O92Se4mHCpwA1navpHJABM1vJb1t/K7x6ggK1Bn9i5kUziCF8tcMKaK2juvH
KVLbXSf9vsNuwgvHCCrKdseeZs+Lep3iE7d5ztEgqaip6ZslhdJm0z2jYYBy6y05NMNHinJ7dGQF
dxtk76niTJ/Z5E14+x+izmtLVW1bw09ka0oQuSWDYo51YzMiRkBF8On3153rtLOtqj1XRSWM0Xv/
k6n0JPWl6lan8aXEK4X4+bVbdMIc1JXqmTAJEyH1YP3sZUz31hG2kQ3UMuvopkxfzyUvj69+Fao1
1QhLZQ6+T5JMB3kCyIERnE7jNrmQWIaf/5TbsTb7GYlcWZzcDy/NvfFsxIZvrIHNNvNd8q0R7QJq
vSJTGxvJ+FMPQJh5btdqwi6Sj07GNn9uH+ifL5Mq2awvk1QZPVp++You5axJikbWQbPa5+kneJ3c
u9fOLClnyc8dVE8wwYpOnfCaxyZbKi8lG3213fsxPKlQgvlp3Zjdn8v3JSqf5Enuns9t9lym2fxm
9nk6D6QLZLR8kUubk7ycVems3ZomzbhujU76+MaAGgneN/y0VtiyFgzJWxF3ovmM+IscuZY2bn0W
7Rx7xyfzKdVWOKzm4AxfP4vbjd7zG18fg/I75Mi+lHli9su6f+Ibsml2X53TWfrcVt8hzye5Hami
YDHM2h2wNZ44S47+wcMcEgf/qeBYQF3FWqbx/i5hFNSCfaIlUKmMKi/jgs+dM9q6hpfqXll7XP1i
Y0NXhWd82ymYD1889rGscDpXR8mw6GB2o7E6AUzU1h0xCIg2/PmbS6KI8D846YatovXDwAuU7Bs0
QRVN1h7vBJW/RQimlzEBU+1Xe6vyu1FWPV2RODAou3jLqxFkDMRuXH5+U/PWacg/qrqfM6rCwP7q
1NXfXdJm8EYnnpZ91UrnKWMksidwqf4GHyCam99KeD7ya/ioMsllPfy9sTbee/yBVxHcO35R8O3b
rAh4S77BSd03HlN+Oy+Ctyb1/rnHR24ZRe/mGiVuw6R5fkEY5YnQ4pwLWhf15jzg+0AX0NIQ54k3
Ew/UyIwKC+/DBpYu6vdGz0ZKa9o5T1Ju9kyeMU/heT2elYOqYTN7esMwKqk02kC+JmY+DUQSLVsH
UXxKRByl1QM/2HvrYLTXXN++jt3nOoX8ghT/xpZk5LlT8lNnwo6eLUhNCRUC5+e+Rmj7DYrPogWD
unLh63xV92MOzymNGudm10h7Z3J9Wr1JVQ+VdPFgSWyHN4PNw4PYgBFsQqMijn0LoexQg9/2T7ab
E83sN+6cI7g1wA3qMIeocpG0IZItxCDu7EKbAzsPmIJ6IpURvRFnmsmpCauaiMb4bjfY80S2BA39
R45DctHVsggiOYN6LMkK8WRj7FH2SSPagRZigkoSaDE2MhtJAKUnh+mE5aFfjE5QiGIkK7TB6Gq0
+TP1pDQvrM6Msv/Nb2MKOmEqcQOL2sDfwiZWxYsNxu2cb1RXKWJkNkpBSsemYmGp9O01+mBpt03R
47ZJIXWiuCHwB2e4lxQzhV38pQMFs4UBfqCN/eMIJpbgQNC2jCVGeNc9Xq+Q+htSSODyNqwNC6qZ
EMl4PviG6vOMdhfI+k9D8TD68GXCizBvR7b3sNgbv4oEzz42FWZ8LatYVXtjRQJqcTgPsccMiWIF
SdvqM+j/poU1jatA/63B/EAqDw3kor1b6jWnOc52gX5Yw/lPJ1r8GNd0M4RCU+5Oilk2L0cMIDpL
NmImAv0XhS2UGXNvLM1dekR7jllcY/IOtEVne9lVf+lKnTWYw/5dZ+sx3zZ9DGocfkTPe+p95s8j
MIfHNeKbU3r3h8vLYXq9wQfOZlASmNvXlDHL5NlvGFYeC8A/z/EaNwafI5lTzGAqVjIxdIW91ATf
ouFMRH5xuGvW+aA7I5LQyDVp+7cu4xcuD6o49lRENMj8GpNr7w53b1jNslidYFL+lYOZbjjT55U2
Ow1lRNNF9nKOaExyfgU3Lc8Xgsb+vjuPEOGzuHHg50yEGAjUsbnT/C+uH9OO++5yC1O3RmtO2Pg5
eOwZoZ9BR5lioZjCQXZb/BR98yu+khzfh6Tvqtt6lgQ4bPNSaCrXZGVZONHRXq5KChny6Rx+h/Fz
L1bl7rt1z0PGBdQXoTJa1/ZpRYqWUdol8YbUybmjTzT0aLyIVpy+LfzG2hhWcOYeOsq6xzEfNAv7
u2TNxmeKJugrwXnfNmkk1oOcoDmX8Av4YgJtBMTTfwfU6nXvxF5gcQvgGJzAZ5oqi+9fMuhwKLZM
NTY1Ge6NEDddFV6Z1Yjuo8YZNng15k5ix6lmdWmrh5c4DnFpo+abfOfo9savxZAm4+Jco3TXsV5z
moZ7VDIzmTZHNGstnHbFw+wVip1jyEG79S/jkr4Ap4qIb1AXSoPKT0zis17RWyqjBnvn77DDjCVR
J1bftjLX8U4kHBjr5vrYGJynnQUN+ucOqb3upSt2R0JvHscn2MjshqZ+pEfN6U22IWO3Rte+w0GD
cVcHIy7dxpIdNsqEDRayEvVIGr0WxpNpB2u6Pklh0qQWRuWyWFPAbjuVGOazkgctQFl6olAbEDbH
EKdtnwdvUIJxBocgF8MhDdhkhl9Qc/9sObhH1U5O3AceZHdnfcQwka35dICC3Oh2GCOgxbG0PkgZ
WNnXU2GaUTN4s481Z3SBTEEPBeYS8cKzK10F0ZXIZK5A4WufQdBPbYsfLzSKdYzBs4dCyPt7sBCT
osOcFzIr0Akp3YEy/FpLARDZ9cCQWvwMow+E8re4tcUrcfndJRsgxUgbZ34dfQKti20MI6ZtMrnG
ZlhvCzScL0G3x8BYThVrHvbLqDRIZwU6I4Zq8IngHYAI2boFWtdmQ2gvoFm7ZwjjfcwWrd5sMrpY
vPDC+cMz0G363YeL6gJVQwqjouHMaq8e7J5eDykBvpZ50KZzYkQxaUbfHg4oHCOBBPKjjPUB2KNP
1I6v4QXg+NmvCKsACgxre4IeZIC6wKWMh3mv+CJYxbFixLzQuSFs97QupO74n+4zxwa0Pe64Jya4
wtMowufoPFiHmfcN1S503u7JKbsqxoXMrZd4TnW/AdpcOw+0yPAaW9FRX0DoLr7Ga0BI0EEigxoU
5zxcSi1Yf6JQ7rYImh9f4sPhAXcbU5iArhoBcwvcj111DEMQt4hvKODQPwMwlb+netCmKsgalJqI
XJnPdl94CXxjJgovH90YesQaqekpZCZdyFUB7DJmWM2GstdEk4EEZYbiYJsMblslyoCcYLb02jF2
i949fsMPuoxpgqClXsaox0NCJ+wHFjp4cTmnAfWHneC/zATM3y1I10Bk0MCwksIOwOBA/8slp3YT
1Otkq+zGmqu5eqAuDK9tv//EtwAPjS7GILDITgNgIXgIHIouOZbgceSLIB4HjGCY4AFV4tije8mo
HXJjjht9rOtjqNXpoWQyBoZUdpWQZhY/NrAHN92QYu9SBZKRYvZbwe/Kg2SUu39vRDAQrahD3lE6
x0Te6D2IV/TzLnNGnlnhtPvM4smlJlQYLVyDVLIE82m860Btb+xsJFX4VAacHfILh6E8fdATPDdY
Lxp2Gidx6hvjrPsdA4/3r0vQ0X0bYpURJG57qITw52DhYdPBLVh2h8qk6r6Cda+5x2GJ0tSq91lX
zI7wpgtIfuBfBUYAzYkZo/vporyLoPSjoSjRVeRLRB44NLkV3iuEHW3B1XDVhip6cUrCItdha+1r
86oxU6GhsQmIudVTtsynda677brtlDVjFFizx87sBFHtj87v4zK9zvqsydS8kFbpTxuJW5ebs9rD
B5ki9vyK2HzVxwBr+47eTbO92fAS0IZ8l+UjHc13m4ajgfEHZdOT3EEuQcop5mjccUV8GUgMd4ZX
ZN29fwIWXub5HdISAlY/IIJFPeW/OqybnHfuMJADmLZ0rCkOMx5dLzlBZ0kEaJPsSlhqgOiqj2yj
RfNkMZ58UEHTzO+MZQ1N7jbHrqiW9qfupxowDzdDc9QAiUYLXSPN1TU3f3SJtyA/mO25jVEIvgp3
UAGLsZcK1+HhrrsmiwsUEzxA4Elfg+9+3W+OKDKZXl8PlS4BkDlj1spuXFz1AkHUgXPOVBmaMiJJ
/pZBwvjdMhcGnKCumKUxmu1hbTurUGhj3IxpM9AfmrSIvQ+yJihe0Jy9Y1IhHCx0vEv/jbmH7r3A
bPH9WSVkSQH6uqcDGgeEnA86bgdhcYz5mlsitMdaDl8EjGvZO0ajly84OtH27g7hDCx65F4U5Eji
QZ8FsSawjVS9Z5/xVBfjAYI7qY0I3RuS5BcIJfgDy/A0ZPQbZv02OqUvQobCrw7YIKweG1Y/Etva
8RNNfHOKwNTVD+rqssmmWqzF6bg5wzSRlHkT9iPbvOCcaU8LdYxgccYuSamiZ8Qck4Lvs4Cl38IY
xC8lbWuMXZmrLk+h9kcbA9xA0cR4+YayOkH3pqvW/OSvIWeVwfVg4JuHM3awNLEVLMkg08OCIm18
3+d/2PbOT6vzFJIm0bcT+oz30zYADTj08c279cABE7mJJcveug1MwmbMIR5QgUH5M6pic1iz1CKC
cM+9uL1Bub/q0pV61704PWEO4DxD4NXozb6hjZjF4W4DuNF/wpEZU75pm/UxG+L594jPeEh+YiV8
hNcAF2Fi4WgbyBfx8TKS7R0QjRILC3eX+vDWrdGVN8k5As24Tq/h80ipQj2JTUXmUEQ952UPKiHC
xV2BWTOOg4tzmB9xGA3VEFLQkkCgUe2uI3Lfhyh84/a2HYAhEKLWYY75ji6baglhumNdxoMnWT9p
lwkhvUdjgUdcOnr6jcUbSjp27YM33DPMDBiKRbgrMr4uAPRBvBLYyHauSS5vpdifN35OENnPiLx/
TuL4qIKJwN/dgwt82AwTew2FAvLHhFpuTUiwoAUfYJi2hYPblTo1d4HhKiq8P21M79PSaTTdO1Za
NDODY6DQWiw+BGXiRhu+o3fUiaHDcSa4WYTYBCj+80Lh4JPasniPsCvvuPx1dc9xq5jmCVcHrPN8
cUZ2E/IIBkcwVSvQQNDh3G6Av//VkCFn6ey9OQPwG6Iogb9fJ2KcDRal7nCl4qQAN9HVQR0nCJ4W
mgaGmpBJ8MelsqRobXzExftNaXBDjpaP36P3IWTJvhwA1dZnt7Vl+2BwQio7xBaNeYf4+xIarTKo
p9P9ePnDeyCKrXzTJE+XxQXJgNjoFfAEmr7KyVOt59rmbkgW62OBs3KXch00iV4anY6yIdXLWJP1
Ti6NLDMGSSXsUBAMN98t69gLOidRjSxnz0E6Qcf92bYR79gZvtBLSvPHoXlUDbYEhkzi4ZW2rfYW
zdyJg7RBPkc5OAYCex6VGQQEQvdwqekbkCcPV8U9NSl0wsEArPZmW4cpckrWIkI45wSev+mLudiW
oO4pZemBSvpF085da4iJH0FBqinMeg49o1h62y9jWoN9yMk7sG6eVDgdF8T0gp0TFxFbiGE1mrIn
wquojmAUif3aKF4zVPu4cDdIfkS5QMTAlWkL9KY34R+2uXZOuJ0Aee/vSv+qAnn2br/Qo5zBZohq
Ii5LeoSAj1icv2BgfxpDmW8xtvQk2uI01UYP9prH3MSC0mYaShJR7d/mKJBORUCz167ca68R3OYP
l2/FoK137fG5m26dodi8fK25Sc7B2uzedfuJcWw5OgMtNtPBGoMIKDFQf/G3VCFwMcpWXI3ccmzt
O29crp4zUGLKpwYuRm//PsDaCtr6LTJRT48lupGyDSrOSjvmc9z8Gz1W0tZqbT+j1u5ewql4Xxzs
yp3OSt2igQjQCb4ionlvU/Dt0xLviPnnL61pdtbE+BT2FX95EJsdgWMgWSO44Kch8qQWYZEMIt5E
JootO+aM6CpxK0ej0mSmJBfFM1YOKCUIfE66L5Cua9jcfOZc6fR7H5QW+wfXSMAJYPVhGDhSfCZW
kNba1PmtabVA2PZdgE18nRufoVv95IeSDWxrKE4xRX7QcZpfCMM4OG6al+g2rxmMMC9k+0Ca0rvk
fnvGEmZOHgEK0Wwp31BHuHGtowctXASsLpHBeN+uh+0h5BzyBANaObxRCKenbZh3oldPpU5AdvMg
Z60S/3hePiebmL05q7t+d5LwTf9jmzuaDuaug++k3KVjZaOmLudBD5I/pLSGB+a2xOT1NECQBQp/
Qq9BM8Bdo/fJMqVfmNJjbxGm9dPZOuR9ahAc3x4kPkqaoAo0x0Qd+wDmNMUmg/BBPFKe0yveFFf/
MsF7woGKo6dYzwdXqEGownsJUeLfcR62WGcJ4ELrFOqRzn/k9D44V2Cun7unU3ShY//7YMrDlEtx
9GMFl2mqLXuKQn1/0exO4n5O+LOLOUe+WwM5sg1QiVFSgS3f3AvfRx4aKOxj3n6hGnXMjYn2B+W1
bnWw7KE+mT2ZwyGhmDY2OcXPPaq5rqAVTFs0MayX2LBxLxe2RpQURsVkbkBkJlaF6rDy72SyEidX
uneKydK7HJC/PS5uElWLEqYy7FqYi9ge0QuvHbXjdRJxNl6jZUbI27Ey7LQq2bAIhkaJhPbP0MI3
DOP4PGjKb6KefmMdQxIpmSjYVnMr5daTA49ZEgaCs+/itX0tsq0xq0adSRqam9a4M1XjEuxIWF3J
1YNyo9ORMEvdawp5gwXyVYqcNtjjbaW2LQ1yGONfxWGaDNXr1Aw6RXA+npGP0hNctzVOmVzLrIb7
kqOg2BdWaVyOwZQREQFJD1S/pO6GX9hyZpwI3b3Pk1BDULm9b9sESpJ5SQDnq1/1P5MmGJdVZl0w
XEF2G+5Dd+vmkPDcCCT2RW3LjQJV/zJtfOMLxhwPHA3oevJ3cEfds3ivOFdvZlfiFNtBQigVusV5
XGSF9aalYk78cZLae3RIffeu8BBOTlO122KV474JvHwdjb8WkCWxV4lz7VZj/Qv1ymYT4DynsITi
xlx7h6Tx4sp2dXanvjbQ/7iGUkbVjL8YGJIXgmck9aVl/NUD0A08hs6j4tVPzv75NSweJJShnqZ7
4rBRWrcMLzk77bfrX2B0Mp98e3BVbmWQnv1sDTaxqZVJR+m39OiNMwBqsszasX3oMNWgxUAow0Jt
vTdHbzy1PlY14hMUWGW3veLH2WTOLZfD0lGYPWKual16bW4M7zTPwQes4XuZEvLJfxtO4Was+XM9
s184Rvi6ZEhyJo6nuaSE2jk8jco/oT3DWZAUnHG9ubh1ZRtqSEpcv+ieXkc/s2bR0fggM8Pe6VDG
9CjpSkb+44wY0oczZuCAkdvTe7l6IunWnT1PUVklMYa34o3j0Lf7TSKacG/xnv2TpL2c2QD2uW3Y
UCg8fhldDzf5+e40e30YCkeOP267nLdkepmeu+pcWnx6pQrJnAzpiw3z5e6NNBIKgNcBH9PY7EHS
waTziV0/s7nsIBgVldTC3KtDNL/qKhdnnXTQEdP6ckTdnSzT5adDwjXoQrccJfhw7Hky0CTSlRnd
hmZNLCfEuOMZBx32c8ojzBjxkae3S60P6ZzXsYv58Zv5LKND7KOm32N7Vy9bBS7IqEDlZQzvC83R
vM+k5XKlo1k/b14Uh9hTEaj6mjXDegjjl9k6RBn8gYGZnU744tolMTdo4VZwCXeZSwoScx/c4j0c
I9jniGxqLjsTZaLHZ2JfmUV070G9ZAtxklgL12HyVy2yLhnA80ZcjUhzchubesg97pDa0avjR9yG
KFm6KfmzNP4uL7CfTBPV1hk8ULCO11MYKvyruSKNw4BpSVwCtnAuFVmbZjrmWtcgNYdPhs00RX5n
lXxGa0fWDzaTRIaoxtl+dc3xVfcLOOFQNc8+1LE8n72xfOMquFCQDynvnvjpLVrbUNSe2epE3kZF
SomnBgigrxN2oai1ePysyWu/WHBTFV0qKyj6ZFYePzvYhg/so1W8l+BxYP3VR3AafT5WJspGIqe7
n09YGlH7E+SHkwJ/LMB7UV88/ZJ0QHqTs6fDh8cDI8rE+R3/bqzw2Su2VNwX94y4QnGbFWt3yL/z
v4q4h5OFqzeFAd8GmW7W5An3MZ4iRrsMcxs0inEQ9CgbBT7w7qCJPySr14S1/Pq2YDXYD9YJhIuv
oSKerozu1S0i8KCxzfuGp7npyGSWnQXN8OPgUBEUwSt4+IQl4CrCOcLyRHezAP9G0mXfngGoED0w
aHgslVVndScnllkVdf6JPYH8IKSUtz/2HQ70B8U9nDEJs9Hx83M5lwz0MW3I/9huNAoIEHGEKShZ
HXP7DY0tLIHKam9OS3z/TyAUYNLdgqoVdS3/AQ+H0aDmigMs0VjxnYM3KiheHP725VBtyy2wIyxb
5mayxRpWc89i3MFV7A2ByFJUWyzLGdMznUeqPdGHBIUwOdCH2JlQUZBF380iYwOF6DwuN2wjjHBR
U3/9Tr78ZPztgp9klExbVZGRN8Ln4Q9D4VyxZd6YC+sJOAowhKX0QE9YbVqHOhSULLWu41e/7D/o
YD6WUH24tK0ap5ogH15WnWW7dxrnBXQahRsZ/TsuOD3ufPwqUHTlzmfFRlxYdy43t22ZvqT23vvi
V1N7EK8xeEi8wn44N2wACcNyFA9SJf6Spn+Cweg3u/TX3Q+Tv6vd7GaxOBFm2AGe45qxdBcLwNhw
7jHsvYF4FsogsIDClgcYHzJsxugtaHiG0whI9IPeBszsnAE/v0NxFFrz91QXwhCLIsPA+MPcgjti
dI8bPXbxLjWG83zDO/o4HcYyTO/8B2OH9eDUZ8Lnq/Gjx5ZxfOIL9Oxh9zLWunXwQ9gawbLcQUHB
8KcmnOjW18DTNP/UyxD9mEG1avaN8OWJgZa4II3fi+vsNLpNcKhBNcV+iicHheLotm/Nm4zqOmJ8
1MAWs1t3qRbSfb7HEBBEDaOkylZon0pbQcRAc4X191Sd59MkcR6arUOgJWOdKeRhzS+ZEYsCf5ky
Y3NZYltmA2fjUlZ3tcUzbIwgY72nlWmDCD3YWymS3iG7CuDjm2VCDY1MzFiAx68zY5jNntv7jOun
IN9kzzjwSn904uCTnfni+ibAWt2o5cDQnYsw2p2kHdZlBLLZwCMAmqHSZdqxW2MM69H32W36hHzY
xNWXTJDGJIMbp01bzbCYUwax8z17nyVOBKDVekQFoQ11LEP7FD5EFlUPjEIO52PjcGkdlZffOFCC
JCz5fFnvq5jiA7gQsvJLe2LJJbzhtYegZQ50hmNm8GFyzGSLsB8GSVOaQDUfoXx+MpUtbe2QU/a8
RB7eml6uLmtAfXG+ppecQunqGlTdEN3xob4PTrtboAcKAOvLxq5aYxelVt/cSBkBGCDjCxAJcSAi
bD7N2Oxw/ljK5r567QXSYpLM025JCmCb4Ja41H0Qq/e5r7upaqdTIgqayyoiGDGUP6RsALweaG83
2Y3pfRqpALp17zbTU681vQ6fc/7cdUiiFjD6FPySVw1IDQKO5YUaNZZrvAS+7sv0i+m6wikVk9iz
94Enx3SJp9Nhcmt3wuaK8cSV6K23pZBIC28/4oNKLBXcgZomlgYT4goAundTYTsCdaw7Qb72jXma
MHVsAl9+ILPqqHoC7qdXhaHJqdv6ulAlzkHl8wVWrk/Ihwaz8lD57wfwWoHc+vprYoPo6xwILRlc
4LekTZeFuvmxmRs0P7JqUvvKAKaDTYmnnrw8CWqSraDlMrGEcXC1kx5L6bnhQlmEmIjtEmtqhgha
tVlQWbbwVIEpO6tKBpX4uUzorxn2AAM2FqzRtxmtfv/ttJ02pOlhBwnlkMKWKM2uJGopodHX+xdA
BnNMNYAxr+Z/Hr9U7YeXf8ITQ/H0YeNsUqQeQ5aO13raWFjxS0YZLIjSpWZ94yC6u3IFGlza7SHn
n3ELySt4atpoHW7xmrWZamNALsqxGnHR3xcnGHhMkrnGUS0wswMopTV6ks+IgwySF+Zd0qHRmGlT
5AVAKphWqrLnN5jmMFpT3KJlk4mR+g/N4dMcTTIf15D6kIjjuGE/O+H6FVXw24rwew70Om4qk/Yd
GsMwIyDe8O518EjHt2KUKr3qHrUe7pMjH1SReE7VDnvJfXY+4LgIdZeJiqTFzk74Qkmu39VntbWv
I7G3Fet/CeljkbdhUqJQEKM4Qi4R52xqh3h4ld2bq6xlE0UdmmwjFDItXK9bdjp8EDLf9CrX8FX+
8CWk2Qm5QLXljS76BdjjtyL+6dcepadHcBffia4sTG3IOu51QZUXvb0kvGGEVfJ5nn6kTZQBjCcX
onjcAhs6eY9dhayGAHEXa6feR7UeOhZNhC27t4+VvO0LpojoPWhlIA6B7xt2GbHq0KEjYaOU+7ks
cy3bhfuk73g6u6FhD9s/tenXxqn7YNrDHYMkd1FG/GjAD6t/xuy21N21J8WMPDTMzjjxRXCgih0a
YG5pbIK9IdIgPKngkkBXcGBucTvcDl+if6gev12evf+YAXJ18/gLoNfqPg+3v1bwxCE/dQVaVoNL
ZGzvGEjUM+YqzHSxjpAsTzDzZRWaHouheOGLSo+skZ+uDoILyjnRrP57iORNhG5iL//EoiWdi7GA
AogHyuQYPY0fR3XJZisAL5kRjSnDz4AsYnCXJWj0tydiWqbE1hSgCzRc1IA/1R/KNDHEkI/yldxH
fYVeTQ9w2OEzLUymoT38HnKo5Z2qGXtCi7uW/orEe1sfQxDgIedjHXBYfI2vm5yXNOY7VnKGXpa/
YDxmM6jgxEDwxoqNPUAs2Pia/KxpY1uEzrHjGP0GXoAKzQlDIiBEMIrtVvDjf6ba8osZqXflY8Nl
3GcdSmu30xyUKy6zMx5fujto4w51pwOdhN9e8lfkb/37S+zFgK0NPhIAnIGCiOe3MTb7nVBeKytt
OL7xdflT2JzGh5t9WIeVhcX86m71rtaOvosHvOPwMO5H/VnUcsVplIqLMbuIgCGE8ZEiC0BKJJ71
ViyUoWqAR139vXyafpibsWlFHcttcYP9Oyof6iIu2/5pzHwJ60WMpLETg7mO4DezWUy4dWECUYv/
Ci37MaXcojYH2rGB9XmIA/Q/X+kbioqri7+0AxHAEZO9G5UeyAnfq9unbhve+SmQx234MzGj28xD
MXrEgAm/4Zz7/BHewidRNISo8HjvjD/j77Ord4LFXsJvhN1enPbK6MW99TAtKmKfG0zKgmPm4nKW
7xiaQAeO1l5zTxforT0K2Bda9p4eJ720pwxa/mfXwomvtJth7lAg4E38dOpdZQO7cbngs+iao9pr
ijVy3jv1S8M5AXeP1ngTnvvXPuM+0//3wACR7y9oUxhN0f7LowEu33a+fUBlYs8YFLSZMryAoiX+
TLLRWK5/9/Z6VQW8dxPqGjpZ4u5/mljaFC52IGhH4xLLHXVUuGLNzgljRXv0ZAXUfYPHjRVTVs32
rpiXboGtXAnxHtYvWi0egADIAT6OiamktmuynGabpmf4knt4n68n7KrXOeQPrzPAAdq0zNEtLI83
bDfP/WR47X+wwaJxYUmW99qrkPHKXfR0WqO39/EKeAk6i/IlVP0qQjPyW+8Mph2G3eqDtQdJzMQI
uzFwsiD1r4u2I4emHhi/l2i62dZ01bE6bg7rYasPBOTIO8s1f0NOC0Qou6TNQO03EqPM07jpyZVi
/N5N/7WRa0dsQS9TeZ3q0fRB3ni9Bk6UKjZ8T8D0qGTzQJ/AVc/h+0a3HlfRn4QvfPg+OZif36vh
evNy54v7tVw28pHd9kmg1DqQ97UnF56My6KvfzqKO6Du/v+jOaGo4r8lVAA7oy1TBS1UyCO0cW8k
sczE6r/jHDRnt7txmzOBDi9x2WUNiC8xdBYILyK1FiMgCMNdNivWTPmY21sJO5hiwXI4+Ise4Q+Z
tdrwv7W1KSw+skoQN0dcRNOjAOaMf3iSuBDS8rCzUu/zbkSKR/nTk5v8GZJPwfyJ38Nx4lvF4PLf
GiAV4fE1Z4ZtY87NL5R7QbxX5QQg5mCoyvfDAoi4ujAlbUV3VsDa4y/mzDfb3XMzPPWzOcgSCVcd
rkSsRnuyBiP387E2RbGGyrfCZpH5afj25M7hZrYlqEEeYr74z4JR/iX7eb7Ml5wTPBlxu+REcEIY
A7GFsn0WjIokVuG1uPlpLPuo7KJlwCwFRifLGUyALh+g4rN74pLmijETM6OAvXQmOQ8i8RflNNwA
0In/26nkXKBMZ1Hm9P2WcVnSMWziYcS/ZtEh59FY8dbrrRaQrXq1t1hYC9Zq3ljC5SGbmZzS1vZx
IPPe/bf9Ca1GRO4AiGy8LVLkOpgDybuYBLXR5WGY45ZLfQJQyT88+QTTU+DXe+/L0NdHSnENWzus
aQbXUPOTjUZfnKFtexMFn/Sb9Oo96CbtUYVVkDmRnVy+Q7w48p/vj7hWYNYhYvMO/vs4iLwJXujQ
yop1gFCKGz2xWMBLHSYDzr8wucSBRIwj5KuQkKG1PQHdni5unzTElN98Xn6CGgqXEomiwh+Q79R5
0FDSoWN+wE+38F3PA24MygXAUkvoGvP9HkwCIi8kU+fk60SamsHPzp0v/i1xTvmjlmCSaV0HnLOI
MzkSRxGGPtC/ADIYE6MbHjIV5HOcYRc89NtNo++CqER+EUMvSFewQv9gELa2lz8V3JTARcHyPr7p
SW1Eo/fvba1J11ATE/nhnZRkID7eoKnTp7MKgrcrrsBW2JNBe4FphVEoVOJBm059UDAukjlZXMcp
yRNAp3n0DRGNdC9dtXch6VHtvQnGuxJ7QVsJb2EP/QYc+L6Xx/oojwQDxLnJC79Pv6zBYs8FkKYu
c2kHW8vz1DlPz9N8Lr5QN2BRc9KY5OewPfru0G9emKekIleCGfHvjasBTTXJtPKuRfy6eyiXTvP3
eGEQfpnLpVaiHsxdg82d2ATBUU8oLom9Hipxs6/ExF9Pv5POLFuieok4+yAHy3+PdK4OkDcoPwsw
kLn2SB2ceu/oGclHdZLMifCARtlbG5geFEvydpfroncBMk6cdtyOX/yis5isgBkS8d7+QwBREIyL
xGo9awLYwnaUH/v3nh6bbafJqEidyGDIDOAtmQGMXSWWQNwX2WDZ7nJsnKCgFeINzAvCOJAMgpG4
gtAJu9WqTUF736lTGJpc3FJCSdCHGE1J6SSPX07afxf+CO4IxHvqrclnkRB6QYcTQdwMXodiVvgM
tfzykAOi0uxBzK2tI/lCvaRbTluESD/GUG28Bpihdx8iqoTE1nKKIfIkLKFAv6jIJUdJCmepzi8B
9pQeDFwPPJfrA8r6CQ0jdRv4cQjbgzcTgtRQ5sv8IJ7SDHz6NyYJ/QTsU3KtMjKuzF0WwgZmkZHH
x12f8B56YZKIeAuR9E7h453MPbh3OuHFYiGlRBfWwlBMXMQNBnISvknMbqmJt4O/7r7jcrPCC5G7
nHXgbWsx8+VYHHHkApLLKIc0z3GHo3pfFh4LDFRA0jZ8koqnCPmEyE5PQcPPPY8gg59IufxklZL1
QMy7wEr8xu+opMH7ab37oN5MPe5oWtvWhRkZdXYXyShYRmB6qAsYJpO1FSJHrUIsGHsZQ7+YLNVp
xlfu3mvyz7TvM5PgIaFMIlH3BCc2JeiWJniVUSKRzhD+fmfalRixjLynoAzXEQMuVOdcgrxnWB8y
/ebJ3SUk6JcJdXXETknWEmYBlgR9tbA8QFIafsaSNiXuMXfpwnZizJHRh0HKA57eSYNGem4gfZA4
6kiqEtSpgOEC24WECN0HsnEQMUkXRQaAy1OkaxKXoOcfubn8PL9IfhhCi86WHZcD1ZEkNHlx8hJN
3NoKApPujkLe1XMsf0KeTR0DJfPgwNAjYkw4urkixD/vWMxwT/TlKJneVooOSoWvu6EKdNIhc2CK
Q2qBEjTuxbv8S8ozXDZcBkJeC4kohtTDf63Cv3YAI2F6T0HNuw8xK3byIdC3LWbc8mi5DAJUMazN
2CjMqcTjSFTMkXyiaLNhYEAx+KZZqYHKpcqV8kNsr0EGKeFuNAe6v55I6yC0xYxCQQkp5X5NGZU9
DxoYTOMRplL0EeBJlVHRnt8pJKQ5k56MChwoj72FDCuJWHr6yGA8jjMP7Co40urvbCVUZbIXnWgf
pahr/Nyt8LWkYquwe8ACRSxbBtJDMvWxASgkv4ltaYR0wRogKv61hKZLF+i+AD3aGHsXwb9KQ5pG
qf7l/e19R40ZWRGOTgq85Dh96QQ0aAJSncnj0YOwGhnxpZcdQRf++0DqisoLTELG0AOQbcbcJv/S
4zJKcFlPQsrZgPRN3mmV8Ddw5P/q/TrId18figX+803P9BUPsS+nSeGU/Wv2moQpSo6431ileG/c
6BMfv45QLO1JWR1KH3njFNXOl4uCWtTBiZJGTSojqYikxf4XsCXmP//qpN1wwQXGrS0FrTScZ+tB
UNHs7M6uEelqk8yeHI9HaWNNRx/+ihG5PqTxPR5PFhlWmUWG1YL9l4KbEaw1VvvqmCisIdxQfi/U
CD42InyceSA1WUr5HM3sI6FMo5N1ZK/jQVhl1F8tJHJtt6PRP6x7w12v198gCbY2/6PqzJaURbYo
/ERGoIDgLaPiLM43BE44MzggPv35ttXdEaetsuuvUoEkM/e09lqzGU73yuAVg5WoEMjR6Py3/QQ9
NUlfbGDmsTZ11tlwOE0sf7vfdybTzpQ/TsWH32zkt6PeYiW3Dm7d3zet7pDSn60Z9X+uvABKeg2I
nH8nxGtUHHZynMTg4tD/jSYVJI+8h436GcfnIHQaCBUf9HIiiwhrH2Bs2bM3KLUhaSdweEm2CMuV
eKVkS3C8iYx/aRZJROxb+NHglCJncvTgZGL+dy+ixrmb3yxoIgGo0WDwcZYfnigPMs03myHkkLIS
qI5Zkh1JCFOmU2wcdCkPwK10jJNGoC5ENegvlTCj2cOOEc4LjtaY/4RqD4Cpo9A9EQFuAh6ARVQd
Aa3LFdAmzP8N2IXuHWEkEuYmSBzXckEbBOhy6X5IrTl1rUUl07KD0Z5gvtuSe7z/SMNEiFRkSGMm
shXEHBmFUaEDfMRFp3QlHUbKlR39PKrB3YjAO/v8E+K2I+DdzbenYAnkGzlLwObstpmnt+VbbbM9
zE5uEyw/ZSkIDIU0V3wqkaMSIkW4oBj11P8Q95OG/W0Xkg1KKEVLTCNpCO2XNfrazP23TzGd5CgU
qSwdyS08f2lGAA7/PXS6g3S3wBa2712tM5E0ljExHcDxv+Cz5SZEQsRFLfJNNEPT54NfjKQ19Fqk
Fy+/cFPcZAl+ElcyizDviTgfxm4sz2LUmDPYKBmZGa2f3awmMSlNGN8uKCC+SVC1uaj2u63TWgXL
Wdrnk9Ab96IV1GE0uiD21y5nDyiHX4BF1Taf611DkG/USyEfugCCk+21nBF+fSwD9CPMRH0I0+C8
FSm9T9ggRKDZgP5RXyQoSz8NaD7gFMVe3dz3CCwhhC5ox73Gmac6mLDJawImEs5GLJ3KoxxQEIH9
Ecq+YDmcTv3JCMnAzoR5C6oPgyzGWRizmE9kIyUUANrcua7q9OfCaXTkQ2jl6WQ7Jc5G9x3ti0xH
QZGoOFUqU7boaAdRsGwezOAC2BhgMrRkJQlVVssvhSpukUhUCVUWrG+ewSdkHfmWpSoskSC/7eEw
DzaSeazLkpp22FPIDJJTIuNIBcrCWAz4DQt9OORVG37kJVzLfhX/Yn6nFwb2YLBaLXoLV3Z5mvox
ItvCJR29Pf0iWcliypYrmzA3TSPlKSveZIKQdGbdu39pCrFqppRKmKpACOQTyKf+TI861oaS/X5t
xbhmB0Sa15IV2ubOaEvym4TCT1eQ3XpM4rFsszJ5BDH+w7mtzhM7Ljtsptwja3a0wjA8jMNxyxmH
YRDGwYArYCN/26OV5BfIfiJjOBI7Sl6E9g7ZSrn8GndYXGWyzL/vFzdPbqLsb+pP4IV4niCHThkq
i2xykhSuDySxI3n4qP31Qc5hAYHn/rKFRHD8LvLApfCtw66TtSnVZG2h4ZIVqw/EPGvOSPlOYRO6
LmtUo0vq0387WAUHnrCLyp4l00FubR2wtPjfcsMl0oXuE+Y0Ydv/e0iAO8bHERPGSBwtNkcxg/JY
iSWlgD45TiQNI9mdVcBYUr+b0AP3i56B4APKRu+QzeZEEKhRnhZCYc0H1UnluqNA0ixbpjyEJJVv
em5xpehMJJdAnkCD+AFMzlmg7A7BmksQ51T2kmEW0OQHH0dmy+VnMjLS7SBvoF4SCVHAMHxvmLeW
12czZQQC0ZZic+YG/WXy4T+f1Cb/3L3fOgMvzUPoGIUPDyqhX/MyTUG0LEvj8ku+EXCGCNwFJ/h7
pEx1thQ6uEB64GVBKjwTekbJlYk5kxyZ+MoyATabOncA0m3Gn25Rlmnl3ve1s083NCJvkiKPBuyM
OBKEc0R7xUzivsQ50suXb66+KFgzYTFdaEjyjVofIAc6IzHNB1IXclJzsN0/uwVG9scLKgGk5E4k
X5JAWVxZv/eL2YPgC5PesMTC594Zm/qydLrsxMMV7UZxaRLnMBa9wxMslwrSHgSTwnlJk56U0IhI
V0cKbBKd7kQpcfeXhJED/qnhSail9evD3IUH0kqpzsj/JQ1TQrsnaliS+hFeTI2cj3AZ3kkTiXUS
kyokq7Vh3fsz7CL9awb54MTKn6hEfzKLCVx/MaksuVsbMmWxDX/2oT7NAwC77huacglHaA4DJiN/
AwPP9kp7CHswHeAiZyzZqXuvgi0chmrSz9jLe0fCVETOsaIEHf2mLRu5BF8UgLGqTd/kIXstDTqo
BstDAkMRbKZdbo0bMJ0yxUZ7bbTf/zkhG7h4K3sNJfIlloV3pT/xL9UkS3G9HjJrf1spO+htTKLV
k/qLeERQPxFiKDwki4xKC+HNg6x0E/OKeiuT7scJOlQ34uzIhCMM/z2wgtZ8vNvtJKsl/oyIoQp/
soQDHNKbIrkr6r1b7HSNKA43WKpjQrQtDhtn/KvQiJP7l3f40/2ku06mDFwDPGRmkVeQ7YLdIo4H
MbnfBS6ui8/K12jkb0e621sN4pDNVaalfAthMOk42DO43cL43WCXUIKKaq78WTJ7/7jTMnsRTD8h
4S7inpRzKOZQv+1KOYhuSF4JixCtr9IeKzk99EbhohubuMOFa1CjBgSIXdhyUnz1VuJ6y+Kh35fP
lqku6mIH2p7F4w5nXEIYtsVYkJfZsRv+1gBrDW9I9kFRR5Yim5TaFlwmnjPIAgiDxKVjffVxL3Hv
MhiACvvpZ6y0gsPV6KB6DxqOVLKeSGbduBgEx1hLchonuFhzmlRVeQaksXigGXPuP2hMlHuHgWf3
EI/vbyL+WyH9QO2uBUWvESjslA3/T4TySR+uQIK6ss5+2+p/u65w9QrHLG9kxUgAD5C6NhDXC1+L
4ixT3S5YABpvQQdiwuMElZAPnU6JghBMYPCM0HkDFJweGSYIgo1vaRCpIYPx73OTdC+tp4D68a3p
rJuX82JKfqmXg1XLhjdkCYqwtahml4BtHdR1FhqbDDD9ptzrm/sQpwvuFSBFQLW7WdjAqvOm2xgK
vtv41ZcUgWQjwMkxsxuBQe4IqiNJDZDXmtKpRA/na/AayHoX+kh6B7p/2W0SVJnzHsk/4F5jB8kH
DfcR4N11606rzSKfinr4EaZS2L2pHqO+J+tUkkCyTn8BzHPUdIYp+YyWO6S34tQ1p8N3p975TgH8
EMuhw6Baau/arbd1lFBII0cBkAsU3uiy5e5+Hm1A3AJo9b4EPAQjD4dUmlourpX3qIRbDL/Dljgr
/tlhnJHDOLMPUv8MZzOM8iwIUof1NLs4g2BF/TVEknAsE7iN1YYmDOfl5gWhWItA/mP3R7j3DDZC
tnh5FquQDKHD60Bo30csty/5QT7hHjS7IMCkigpCV/YAsTvMYaqqkmIUFdxX92oT2jgo60r6kf4v
SUOCGiQJifQb81lWjbwTRhPsTLMtYST/Ajqn7ypAwR10uSD1O/bNAfpwxPC/KP4YYG1gyEI2risP
5C37Ja1+JdLH0cRALhUZQbpGwRQvLjSksNrrI3k0BsrgMyzHkmZ9eg3/7QGHpdFI6NSjPuKWSd2+
3if6Y/ilDJoEZr4ofkLA2Qwhk1kS3mc0CLZGZ82SQTkNL79H1oc9jHM6kjyt2AfFYkuaUayZbFHE
6uE488OLc4AbenwgilvKXFkze4Rtf4hJkJ9JgvJb8cJZPGLB4CcenXncBhmYqvsom55HEdIRYlpM
Pz9UtPEbodRIrsSZygGjRM8Hf3pCjhDhI8IcLP7dkU8gFxqvVdwc8d03YgBOotW99wEnGPYeI4S/
bjridkYk7GSLFx9fFoDEUwK8AHqBgTC2Cjo0CpOfOgAgDFkk0OgF6FlwVIkm72C9xb0rGOblroXb
1xWPQ/MRqRyPwwGJCSSpS6s7nx8uBLU5BIZn9rZXV+8YHfEy6K6n01q8hJTOf4UyEiWh30XfYqHt
l2qTxCdS0OHN7I8odTB3BH37ddNpAzsYbdXDo/eCaQ18oa9RxU9WSi8TEPt9UgwUZ8Ze3XDiYoCD
f6b5UbcVh4zJX65F/l+QaSHyDjILDBB+feVcJxUdnfIX2c3BPIERgB0O2UiamH/hujz/y/p9GzK/
2emh3mUfp3uTcs6wsJsLmfSC9xRXStYYy+S30pDeFicOe3mQTL5YVFmIeHisJGERkG+wtx0KVniD
8peU3+EfipH15UOk4CUe15+KNyLZ7p83dw1kfMQbjOPM4su0gI1iqeJjW74YC3nM2Du4NyBOh5l/
/EfNWs6itB5tvQNPpaxK0MHtnRj4kv5ncePF4RVr/TfnSRDDVUH+ZQ5ayzoiVIhOiHieOpzNvDAQ
507ikNzFTaBbVy7hxeXKOLC/SEni4vGDDIJ4juC1fq+Q5YT5s3BXdnOdjxVuGTkD0vT4jn9OrZxL
w5fzIckfIA9sScBBH8ZvPYp/abron/tStRMX4raRGh4csByiORH/VradD7m8xV8tcZfm/rvukcxj
12SJj3cIMbHZk1/ihuLus3VTKJTioUTMrHdRH6wC0RJUpwaQZQIuvXCgnrnAHEgHOEljuqKPdGtT
KlW3+UDvIfsEZHsHXjMultE4jV8xTarvVb2TzqUq9qSvZkaUNP061ynUoF/rg+jVivIRqeestLIt
P34zBOCVhbHKlmWMTUXlkGxdzVJrIBWdiwHNGDVTik49M3hTbiBBkYAMPU+LzuZKD9m3C5kFWi+Z
w0YLsJlZC9ycHV4mbILWHRxMjYW5TVcKOp234S3Mxo0ec7anyYIb5j2AMDADn4aQPTEQQP7869QI
v+GxLy3LsoRrW6K8stm91oIXvHI1Tx1qufcWmbcOz4nmvx+AirGD9yBSOxet3XpBkGe9U69FBfNN
CHs6vA4veqlvbu3pf5fRAUGSAmNpOjpg1MTTF6D5MySWoCogvm5Z722ddNIk2r+h3wRXRmUF55A+
l0f7dgFrDoWeT2uSzfhpGKD1HV5pLjjjBSQ5z5N0h4gaiFEcswWkqVXLob+/QZtxbXUJ0+G1fZ7Q
mT1UFh94d8nFnV2zsG+/3l7l40IoMHyP805FRwr4YeKBA21gWli+yE1kc+ANyDjfg9uwXNRA1dM6
e+s2cq9AH75yoYxu1G2Q1nQLV7SSk06gZGsVD3iG7SOCgdLIcj00w5T9usCdBQWPOKZ3G33X9dnd
rQWAYXQgDRng+GRXDAYAnXuq+xi++xXQRyhP4DIRDtbPFv0jFIfard43LG02dBZhCX+zaXHbPxj/
epzFDzKmlTCcA6amzbB1AKQt5Fv0ZeTweVr09jCKBeA3bj5dQSxg+jxJWVHErqzv8PkSqobmjCdl
kByKLaVOSBeKLVXaIX33zDK3CB7gl6DonGfrapF337x2Avr7uyqx+6Tx6R2qUOKkfdN0tQVHPe6j
ibKBu4tPoGjKqjJnj/gJ9IzGH2YNLVvhfUXtEfq3BnUo8mqAQdhsuMstuq+cIxi4G/wYwvv9Dq9b
cbzWGeoQp3mtbt2Jcg54s9KQDG5zANNPlCIbLyBZjfZ66jztLwCsI0aTdlHI7vatTb6+v/gsHTeu
GFVxITJVa+bjcWdQx3xIT/t5ma9f+9eM1kJaJFD8AB1rWBHKYHAWT1AD+/D5MxPt7l3CvYXQ0W1A
DtXdEL0tGgmCXmty8znFGTIIaC9YmwtJW72rd+u4ksAZFWm55VQvWjeli1c6Qe6F+6VU/LDKdZW6
dLRzxfcVTOi15ZGWzWkaK4ZTHmD6oyJfYuj6ko6BU4agFpqjiXZ36XimHgtpKLV9Y5k3oQnVlydC
nT5bFsyY+h2P4zGnkG+u6S6eN+fvcNrcgzjQZs9RPqloPEVABYPKe+LX5IvYO02Q3dqCAwxaw/zw
mxFlIpQejYEK8t3iSzX9PncgugmXLrpclIOh1j4p9vfkeo0TvtJlQOza08Y0/DtFk52om63vM5Cf
Sd2HUbMF2+AFmg8InUjjtcndsEc9FIsGNHKGoL/okwEXSrs7wJA6XQ2/9oOanbLGDaZc+72+AsQH
SvGwLjvh4z12P/4FyU8IssHZbJLltbCNu5vAxETmcgeL4ATe3VK1T5pbQZCAAcuFdPf8hQzYAlGI
AsEcynZYuaqp6n78eqzHCaCYPdvM2XTPNFaOo31d/H4LPjGSRjRO9E/Oc3xZ5iuV2Kz9mj4iiLUh
d7Si5XuuVoI7p/dXw6aeBGBecTxIdSv7Cq0rnTHbY2yMyyWAO/4iRcgXRLjzcshGFqRhc8GWAE6/
i+w2jNwFIQ0whQ+02sYKed1NQqfrgrPJF9rktjCmefcAJ2D/RE01set9UNfvdckagFecJlcFBpJD
8bWMj6M2PehzdQKCIOLub7Wjc/04Efl2OlGODs8fw8lhsP2Oaq/40jg8Tr06HHgn+E5hBlGg9IEY
CsXCZ08nC38NX8dJNucqBFJP+DwwYijH1ml4Xp/X0Esjj0ufEZ1FbBiQxnPe1YZdgy9z8yBoWdPY
XOwvYM0Y2kVBU90OpEV9CJ9Xs19VVrT4uPSgTIxYo/af85rW6rEwoFBY3CASviy/cx1SM8hWoQaj
1RFGuqwPy0O2V55WEtLMWG2akDuAa99pE2Ao66R7+f4AEJ7IBFzXLMMFacPFta/v3nUQH9E6ndeH
elhsVcNvrOEJyAn02O+2wECME7QEzmf0GbJf068+SkKVWgiRKnhhzAEp1vhLUry0lY9fO3pVrU0j
Mx31L9PRqIKyYKjPwE45fgTJkAugCat7F4UwGtYfMXQ59wTSYVqs9P0rzPwWzYWT0yY5lPgxdCjJ
VlD06+5n3jpUNG0FWsNFtIGR+XLltMaCPQofO5QDWJfcD9ilj/4Jvt9m1zi3v7QnvdrfS1/NFk0E
MAt6DanwNCDewkSABHlYtyVLpKo7yIa/gIhYF1IGcCscnnE6Mjd5zdYi6MwR1aDdA0FWSyN0gwsn
k1tLa1kEf9gFUIGsW85dxzMaPVew8JxxhNYPg492q6ibANqA4v2OMi1yrKIAi1txvtrF2VEoK0Ct
A1U6PjSKR1Cx6zaxe42OKDKFiXOjVnm0Ie/DaOGJsEEVSxRso3XBJaOumZCgxFd7tywYKY6MqgCg
vqmkPVSwjb1HrNFMQOfsIzDX96XGto+tVC1O7ggODO2Jh9hNrDAmr7Zr0B+OSvmlzw8p3gTeqk+3
1RP4L0MElQpO78NNQVPnW6PuwFFc3pwmxMIQtt2cS72D+Kr5Hb4T/4h3hDZyaAB1puL3pDHaf969
4tVuUd96jwmOO3A3sjrGvyNDC9/SbSw3Z/PVbTYj5v1XtU40eKxy03s/yR19cCwZfLhlSgvCsAQu
Juv2hBPF4sJOB4YVliec/qnRU9bpgbQ52biXnAg/IKl6I514smmFesAxffMbkL3SvFy5Qv8PiXrD
SR4e12SQ3QKup7tgCDN8NuKtdVai7mE92dsAoICmHupHpMW+IQCuC8MBbzhOH7cd8BR1AqKXo9dV
1nodg3Q5XDZV6lSgPKZp11jdEKcHJ3H0OO8vc2b6XlUTY9Uo0HsX8VaePy2Lj+SWNogzoANdgn/i
aldgmmBNbEANfYVIn99jRbHTF92CDQO8D+C4D9jRMU2XFHeMDeYYhhgSVVjy18w03SJyyn1t8xw2
aOqCM3KvMatjuoDgmIGQgOLmUIspiYOSIie9N4Z4NACKSPDRJcWrDhRPKutJd/Zc6Wc4GNfOCaIa
tsRlQa2jTSIJGoujjZ024dzZwmdVTkgi0Q+W0BEFZTraZuSiQI2SQcZb9l5gWY6jDEUUAFoELI2A
CyZlh3hfHRJZKLHYSYB0Q+JwQixF/qmZ8nuVuCK1osOF8BtTzIdS/8fqMPmPTka4OS92LSB6MEnk
EHVEI3AIHhoB1OyVvTkvvwG0JOLo6L1vJ296d60Ho83jumf8i/gF4SHCaNDqAY/KHMg1M2qgMH6Y
6Eqjfup+nsx3u4RTkewaW3kSsC99Zg2Imt6DYpxvjrM7HhvCak8brYTms/vda0NziXz2O4U8xrqF
BQEtAJysV0dPHO6pzRlZM3aBM6oZzFLnOMPRfNNBQYcTc/kMXNmBiQTDkVFrIC9AUK64TDa6IZ/0
4uh2tGdasjg0+EpSqABYnuKa4k2W42TDfMOnbzxBbNPmSbgUNwnz4ieoIQAw9Is3gaBUTquTuimE
jgocUBU0Hg3nNqoHtXEE4hxT3xo8ILt8xdc3Fz5RKV8gYMQ5kL7HRYP/AXcMoTgYzY4OfsjxEmjC
EvEmvU2oGhN8CB8TogJH3Lh5g/73ySO8Ncqu2U22JzCitFJRqidRTrIVLulNNsP6gYyjtJdSNsJ+
pgt0cseCF80IFT5C8YIvq+1pTvw+nG/nMSFEDwrqLEz+drPdwGlCUZz9mk5/CF4z/B9sj40ZMU+e
Vu6K6wZLnKAQQYZ8cJo2lzgyuq8Mo570KHeLGyyaT7Czdyti6w/wAVRssbmIwOIR1kV9bdwcE3i/
V4w+CcQV8L0lTLaqneDbtsICCmrhia4eDJ2QIbFvwJFMdFiRKWCfh9GNXxrEmtwytkVmFdEGU7D6
ojHtYHNaZwfP8bhvOWx8YuZXvLLWhaGKOQigQemcoAzpp3B1zYqFAeWC5nSMTbFT7CY5QnANkbVm
kSpwpcQJtdFrKcYAWRU6vmmso0oDm9eA/xsj6l1DaojsC6dxAr09/FNKZt3YfiGahA9tcF+xqEFb
Fq0O9a8TlHqA1ACt0vds2gjqFKzP2tCcv3K7CfscubLSwVSwxbKQE278lW0KnYbJ9Q7jNd6ydaE9
W0UhwyGWVWmsGtbyTpa4ZeZrz9391H002gWUYOa0NCCGt/QdPLvmWhvrgD0JxzTp2jUN/E7rpGAc
mOtHfqTHfp+G9A5DsDJ7bWCkjLpnaAlAQo9woN85flNz9oY4OJvWtvoSup4kG0A2j2GAFVzTvDtE
ohCfwZdE13d9pb3jeys2ASCfZpk2SW6ufhvqreDVAmDa5WX3vKO8HfPupJkLwx9rl0wAz9V5rCvd
V2Q3wHx0CRwb9adVm3JLG9e+yd8ftmR6kcYZvQmUXwPj3C0uLgXZN/yEup8WPlResLO8vSYiMJQW
Wkgv+HVwPqWbnr06bJbUcjU8U8egWSeyPnS0M/8hP0VpkUBMgd8iCY+0YrKN4LRQoyDCfwhhoIEm
N7SqtWjyTHsRWxwlIIgOqEdRc4P2avFqXynI1BCZsfIVTBmt/WNUhR+fBKPqXg3vhEtlYPSsaKMn
NK/zVPQj2LDdxuLqVl0WtZkHClw5mfvaXJELcI2Rik2FTlAdJMz3AVH/nT7JCjj0vUc4n+NUrQru
WDdZ4JFe5tmSfewR5N3a6hpcv9ZxgAxOV15t0Oa4bY6T+WWQjRr9yxyJdZCzs/teCEirQxToXe1g
IhuXwEV9wV+nbdvAzLKTTtHvCushu8J3l0yaJAzfsmU+oQDI/eigQkfQpu8+bk2vU2LYhF7SbWuO
V4hSSzRmmT5MmBDZk1skq3FImVRK97a4rumsXbYcBHxcSvkwuVHq76IQ82L/3+YERbBCYDG7yt6o
2/lMARq1AkdRdGlzmcM4X7/atzlPBn6FI7aU3j7WDezinARtnzgAq4xamXDavVfmAY5N4qQEjdhk
AHGAKSTFd/J6TR01MlifaeMdPA4waMW0YC8+k/oE2rDJC/aUL9ZFdjiyAOnss1HRJkTzBRgsDuzu
ySmFOM74zF8Fth77VbNoN27kdKqQVRq/wVtlbro9oTqH0wKiDRcErwM5cUhqUFzS5ZewDV/nJbJ8
h5QbS9vxDI4HDfAsSSzYC4HXzkhSdOvrKDR0KzLamBI4bAB8ZW697j7QJ6qJw57DL8uM/MpWdNdh
vLHl87YQ2BxEzwuHE3c2deht4bThtWZKFf6RldNA2MRJac4njYoRx45g0GlwgC5DeDxYH25OEeRj
80uoKqjwJap3Et/U4wdyG+eHTxLjCfgbSUeHxocmCbIYABi7dHEfR6eAr7QxvIPFh7w9Xauv8HPr
nZpT/b7+XiZn1ak/2x8CXe948pvxh2Kr6hTgVQGOk3OgaOjhycELWcPegoNDnuXkCpD75CpqcF8Z
IL0M0fBGYU9ZUAifoO9GWuHkNIMj9NU3WjPIR/LvE6wpDWTfrdsEfzHpRgE0Z52kS6tEqzm5sV23
eVVWm/EjVGXymsJmIgAXIEAemYdiKt9P6NHgWuL3MM1AVQsDxuR4hJvocL72DEhk3qJgX8JcMIpw
pyFqmJD+hJ7slu9hrsMPq19majGmNR/wsu5e4tpQGyPrTXMfJVjoerGbJZTonAzvKg9IdNOidA0e
9X7tIX+tPVx92XouK8A5MD+idgB/LAjlKkwIkQg58NbnuiwVT3+0L/mOVBkeYJKMjyNqvbj6Oep1
eOkNpzLtmzqFxDgb8IpLSoSb+LcU4nmpa6IlYT9rwbc1k3T5lzV0Adg1JoGT6W7KBnjOhqRyMHDk
0tOHdyxwLy+L/AHPOSm+v3fwTujSx9mne796b+RKVGi3LsA23tSN4AzBby0doiTkYEqETZTR+ejq
1AGxIFwn/UVkmW4umifNm8uf+CEqvPcVnQVPfnBgHXxwLTi5zS7P8N6e1cMJd/rnRvBMM0IBlRrD
RKGfJoPC0eB9oxbNJoJ/xtkA7oiCj/rPW45IWv3eC3ccX0RAfOGoXFBA4oDkaUgcV14D/uzKy7M5
zwiYIL5CFISu5boSOR/IcUnc3UE+3ZyEsf99oaCSNLHV9pv8l4rCBkxQ5BGp3pwX98b8mU1xf0g9
nLT2aU7IJlEbYH+K4EThV49nBDYKvCUEIcgzHRs9RDr4gioSp4mIjucGEDE4HXj6bMlZPCpoGSVA
l5+L//tSiNrZRIs2z5E5MF7ySo6HYArP/NJcR2uTdhn+39chyYj6Zl+nD0fBoihjjEFBnwIb7xoz
ZJDXOXx3Jf4XmAhp7j/34aaFt6Vqw/hlS2Vba1/hnhWsMrQyrhS5OCGQyRS7YMPqSuFZCtoCZILS
hgrce5/5MCABthLAknSMUem5gcYEcxQsBS23Xi7npU3tSrd4opAryJxf7dZbAgAwrC4MMXPRDgXB
KbgArsoXQA15y1/dVMBkf3VV6cYgnQs88NeizSqm9PoFAUiu+occBJ4N2GYDgFKwN7xoAnTWp11v
tJ2g3ynQJsFokNS25VngOcIn/aU1Qz6I/AP99DcQqGAQSP/yYR8+SfD9YHpGI0GAb3ILrfcSgB3s
xkCnWhSfv46xZVuruSyQ5XWqgByrSRBJSfmQ9d5kxp9Uq6X+h9SJQX0vGeByc7v+bj39Un2KcOQ7
qQ5+4aOhRgjpu9nPIekJau0aBMIUxUImXB1QCi1UjAF0lrT5cOvfW/QzcQiI18GQQtvRommP6BcQ
IkWJWPCp0vElPV8pOhOkG1rtM0Vnzb924EVmbVMvFsZ3PrLioJ8t00xOhqmMw3sQqngRxazR21N4
R0iBG7xTehWvnRa0ufxPCeScgQZ62vgtxwOChMcC+O/9q0mnv64zqUp/QaBJTV3aoe6j66hhS4le
YOGRX7nVXJqYpFxPl6RkxQCUEVSj9Fj0wMpIIN3TqJ1XpMIDkkTN4PFFCuwK+uQ2ufOcTYsp3jDM
1WaA1BXf795tcJqQ4QavmbSxJfINrBH8mwojfW0b+Rl/kuM3gzxGz47+zOyHVxPEmnRvSlX/60DI
Dua/aUOO3tZi6Rh68r6/Wv4bnuczCfXz6D6VB5kHEv3p4DpKB6p3m/QF8/55+xF4H/TXAgXwTvE7
TSQZyYYNHjSlg38and/2i2JmbanMBXPzpmfp1L79EhMHOfP77rprNZw7pc/oYB6oQuyaqFK/YgVq
ZmWuzOXSS5oKM4ZBjmEy0amKTuRnhYw2/3t20ka/GeCOvXucqKASBEKp/9B3Ose7ruRa7yMF3WwZ
HZNvGR0ZQBnSOzw6gRkIe748Pj1Y0+hFS9ryqGKhui/jdELhQNIlDedKv6N5uMCef+esrlB9RhRU
i10+KQfFqBhl/AaZZ1YzLXQ0z91HGCaSAzu8gUMZtzA6Mjb30U/pgj2806QszBBWKFomqU8eSG4D
8Oyg9gJqVbm3SYYPQLaNS2T77GVT1ut92lqqR6e1fMSk0fiqo6oGHwvKQJyWPB5xbSuP1lZBTyLx
069LeojJJlm1F8FQgAknF4SumkpBdm4aMNlKoboJCPBGMTrl0drKTAWl/HR5JmjVGNlUfsAR4DRI
HvHFiXIuBJx/X/mlg1PwenAPcEl+tZ6GXYBD/3qY+LoHcMRTfkAzk/4JAZWTS/vQNGprAZ4FJ/A5
okBQowa1bRw4HHMaPeDJnQYHYlfSS5T/wfz+fZP88DK1p8PKD4kgVOP8LZn8fci90wLtziYF0Itc
aHX3b/QwUPrQPfriCofdS/BrFN4wfChGQtkAKydHvhFpYJ4hcDL9BsDIJm0PCa1+QKKPsb4FCHMg
ye82sh3u8BaMTNCySI79Pkh59pKv2+0PTdyf7nKo2Pz8dpwloJ4uXpADXM4sHY8NgMEhUQveWrW7
a4/aFj4BlKdjfRuxf9xB1XVwz+nlI42cWt3U8viBj8TM8DO5Uby0i9LBaeGfcgg52O/Pa+9L52jw
LKBf7hHtdPse8TR+DYp25aHZGohcHRyQiPo07CtJAuCBzwleVQbHIdaCdoUYgF6zcsnp4koS6HxF
Cm85RPeJAzOO3SPKEmPJJxBTd+pL/CNV3eMOIWAE6Q8Gg1Qr7KLWqzbCJULGLp8z9t2lR94BRwgH
g/SUjUzd69m7AkF4BqeY6+DHZ48D0zeM73VEiQm1R6nZ84vHvAu4Cb8KiTyyv2Xdv5Qzw/K4Try1
l9K/xSSZ0zlHxxbgeXF4js11QyDNp+So9qYDXWMzv8T3HicLvjy/hlnvDIZ+Wx6YPfRt0BLmoeSM
P8r90Ccf5MIcBexKTsLz6HJgMOi8t77lCLyEk7n3fh/KO8k/44vxFmCHtthJg3DUrW+pjnKiHO67
5IPojFMlkX27tBkCkKMME7pxd5+hE99XrMoAPmWOJT6dZQwBm7hdBp9AmGG5xeqSVcIlAY+mN9WA
SvzYMdeUGHDefwcgqO/JH5Er/52HnMuazneGjWZZ+Qu+MSPxDPStuk0GAm/XCk/+gK8IxASPFYQZ
YbJDEoYbxp0i5XPgDKkoIQPBaZTU72nEB8xJQQLfFjJXYKXogrY4LzLnxykj8jpwrTjBvhFS/hDL
XzhJLAj+ZIAb8fLRfPqdIdTJR4zt00HSXQaJBBkRR9LncHjQUV+aEVBzoAKBj8EHQyYsM4gklMXJ
zjn0yyXqfjq3+YPDgh5v3vyS3DYyXvQNuEnMi4e8bv4iEcexGY41s8vm1LmGp9Gm5M0HLjnCCb+D
0zAsOfELYxD15ThyEcIwZPZJIgo2/cavIN2oAPMwMDl3Zn5pBIJQutI8QZYenTYU5fFTQpKdhOW8
HscRJ5KFRfbBBc1pwD3V1nzO0hhSzCM72ymc71bGidoSsx0g1eNQLPOby+zm81g65PhI8HOG+NB0
rksRyhji/ND316OKLv8+xYJVemLpaaclvcts0z3SkaDj0ZMBVU1KAEZrMGYMJTP/2uECeCuj8XI5
JDIZ6DP7lznhxWkOiStnO792eDNzYklkmTjvbUMu3j0SkuABEidoYwacBiibMh2LbM4dGxoUEam2
cUUUOfyUAis4MXTNlnWjfWz81uhvFGWQ9SYy6WwxuHwG1Xgo6dXlu4UTde8YwwpaAzqqh2zd6jLq
f5bp/N4RYORxpKHgnrAl0wTe7NIqICHSJeaaWZkMOoS1d5/0L1AZhIXzab3yuE3MVOaF4TAdeGXU
567TvQ8pps1dke4DLuJMYEVoiVwfMZr3YhIVRGQ4rPJHAiyu/jZnerJm+AwAHH2CGRQNE6qCLxCm
qoVgZX1L4CWziffI3CC3UtmPgwpnFZ2KLC/mQXjtvbBeDEFIC0yARy2zVgYdThDvvbwwZdlSbU6Q
jbPL6Vxic5zEtfDYiWhoN4bpIT3I7OJPUZ/zvhbcKWaVoOAAiYfwCfNalgopMfnTZ1mij8AUCllA
29/7wEixe6VcLfYkiVH56JgaPjKrEoUuR/YuosLT/NhBIFSmgXxyJMueSXLsCKCW8yM/+PFoNJoz
cswrGThOA+AW2fkruAZiRT4IZl12Ctj32G2B7LkPkP79klvYZ4+imKpIV5BAB3UmQ9TnExi9KmA2
cywZJHHdn3KbuAcZex3rXe40Uys9SDpfjt25Fm3y+mQyr55yZg7xwQxKwuVzle+lrHegI7g4tKBu
qfIRuwX5oYQOwhgScuePScP/LNnf8gOfztp4eqeYn9iy2MTpYZVtTA4lCmSst1xkwVR4MCtBN6UF
RAFyeeQQAZZio0SooQyq8encbqypJuuhEYKJbPTY5T7LumwAzBauU9qaQMiNyUGSBr96HPpMHbQF
vMPB4UI+saeHhGBCjUJsQ0ycH/5Gik4q6oZsE6z4GNMtIMxiyWtIu36p94pmh8LdQdhRiuAhZqPO
RoZVlxGWsa7YwfgAMWGE+kb7FDNCDNTPHvAH8h5nphGWp1eS7+NfL7YIZjYTR6xFK2Qt4BqwLgSi
2RgjJcWdlqs11+AjfYRCCe1Kmk/lzssEboXkB9iViNQMuSwG9gcaDXUw8Evu+LnzXHLol+xefDrW
52emPksmBhLciN86H1CwaxwomTSSfwDwN4ScAyXTPrvSkhvzXqaHc4erbhhslKy3BMoEWCra7P/v
rQZSatZ6ANqkkP/0yPpyTorPipFlyHosUaQnZ8HoMB4qsenhTmnk6nBlyGAWW5IYufub0Ah0AlGl
4QTBVbpyM8AXH/oN/LzwMMiR+zBDZDcZcD6NtcvsIZEC0sII8wPasbJqt/wOEpPTQu4YJyReAPsW
5ZqO1kcXgtsoNVZeyIBhQSjkO3kXAASACcCbwuxK5VCVpU8WevQEJwuLKrGwz6vazXGd2eY446SS
QPsNmG112ogQew7wDlgJwJPbAVj328onUN51oXiYtLb1JaNRyv4Y6cusd4ujPsuecFwNQV/5QqLy
BthJNY7RPfcMBN7Z9eFCUZgDRkhmYEi+GINl0Len+SrGoYRyHtUdXnYE92jVQy4rmjHOxRayFf5m
zsgRfIeXOfQpYkHOvb8PgFQSyNeb62rRUfF2riDQNZ8NHseKhQ5c+NohP8ThOJSoR8zJvIbyjT2i
BSDqk/DjNOgvs+U18m+ZKRgfiD30EHqaNXh2CGKe7LgMM68TUiJ5p0zZkl7FJybBXCOkGZ57n2Gj
r+7eq9MC8VMSVKw4wTYK6JiYa/RdUX+1H+SFqKb2ka+nQIOmK+DsYt0km9AHBNZym917kAAbpwzT
6lDpSTx9REMUiBzGmIY5Jl76P5rObElRdYnCT2SEs3DLjIAKIg43hJYDOCGO4NPvL+1zonf3rrIs
ZPiHzJUr10oIyd8dv4CLTxvcdZJ75bCDAgR6QJSKFrclRQokMRCE3hy5jU+mJ4Ct3dw1u7zYDD6j
FLAZ6ZanT3prjiuD/yp/BTbuHVbfJmzC4WO2QZTI5Cg0PdMcsLlO/iVn7FeyFkCyaP3lkLsllgEe
5QZSraEswAyVpuEHRmcPk9D2TRud/IVYymSXdhwiGroC9rJyiwqUjGuqPGxusKLBYtg9nsg54ukU
sFLzo3wEYYftQV45JILuMCg+w+dCHosskw1nwMb2XLRtgG0ejPw6nCrBocYKj1pUmBlpv9dkbOJl
HPJE+Jk8TEKW4e8BMs1OSQMotB8wbACt/h1R2FnP/z1y+QRWrykz+8XeKesziznrqZwvl8HgRyM7
uBMecZB95rOcd1GaIRqoQ/7pB/zTkRH+ZYqoQgG6eIOYMlvPeGBkeLYVUxmpUNIpNkaQcV5Osz9U
0PGBqu5BNZ+ovorg1GnfcZmyhIPMz8qnyNBdq1/v9vYySm1YEm0684piJGxotk3olHQmhY/K7O4W
t9IZeOdpEVz6UEkwzqI9tnHQDiHyq+jY6QNoFeCEPPMhQi6v4Gzcpl2qYju0WhbovmhNeL8+tSSS
fu3K7KJ2u6ogzPsqgiSq+ehoLcY47f94imBAgR5aKzz2tfUpXn/3g+FBh3HKNgPnCdIy8vDorhU+
JXPKuvQ2N2AG7HvBYPUN0bYL6229rdpODwX2dd8Q6ZGTfXdEcZ9qiJbGfKqqd6Ds4NRgNkZcCIxZ
IIBq2kWVAXqPDrH94DCIGyjywxmg/XpMbexi809mdBDnFN1MKmtfdP123ExsF4tA2xzhqrDxIZwD
wnaJWAOhMcxKO04/WupUerloJHl8E8MBOsUfcbHFvuOra8vOHtaCIVW5zhD5tfGLufdy74AHEe2G
YAXHUUOnc52/wtmlN5lGMWXSLTA57Gw4xWduvYEnNqBdfUg61IhxrzoNj9PXLKdEjNIeiGkoyDG6
9TxXHR4wK3Rhn41ILpcHvrpDcxy/ziYPh7mPbvy1YRxbcIerqZKQBYx6iEhPeo6Ax3gfXYbd2cn8
wOOmpZViHrbCPWvQxWCsZ0VVzJpBzQC5VrLUXR6yQMTp8hRElXYcn8flLMN12qLIR5EEKo1D7Xet
JNU0rXRKaW2A7uXTxSYJZAtJAqBd0GxAD0QZvhuewnHDU+t4HxsLHEAmVMuwnvvszye04HJMOwGA
rAd6q5CioH3g3OLIwwnLEMX+fgK2NsHWNfoww2gmbw/Z/+3WtPcHdisteq0Fbnlog0Ccxq2BxFpP
lwDMCGHkQzg+HLs7uy27IA8nrxCDA7wo6R4MsTEy7BjxI5QZ5kdaU/EVdp5jgBFCxsL8IiGQ682+
Bnm8wBWyNoHPIVOg9/Qich7AG2PfhJucUtadiHNrbQKsdPoseoXTHxmsbUpYrtvJC0Vwr8/4R5cD
NqR1hTcgWX4bS3sWeJFvoAGwjMARX9J6iEqcFr1hlbHHoAJ0GJiitZqNhc39YkIauIR/yNmXt9xo
IWFDT/QXEKUP4QQjJb1HY7PfTkoMss2ScsOElsSfZle97ljK/gVd/TEijMFuwybQkr6UqGnShfjs
6qqWLQUCFjmJr5/aG1DxR9BMOCZ3ggI2NcYbDn0UO8wGXYZbebPgk7JqcCXdIb/BdUAIiZC5GAHx
XUFsC/qtK6MEw+TUgEOph7ashsZ2A3L1K7q394BRT5owGAx4wurgnBAvNCD2Hh8ll1gntcl4pWcb
wRd/sGjvu3vRqXgo0lpHoTpqSNH+lRR48iWPpCSTfVtNwjKCGI7I8IF9wgNAdcw44WpFW7WJQnmN
FRogMMaY2qYpUwPa337w1/sDKwMjIXuSrY7OtAVQDYka0atA/fIyBQPQO5BFGrt+myLd7CRSUjkg
W/jFJDdApK2Yov84yue2pcAhItOdYDnqlE7hDDomB8F/jB2XHIu0ig1Xu6rUF1TuCPphA4fO2Asz
YEa5H2lwN4cdFNxMqFjz3AdYdVAENIu16KdxT8W0NeZWW9QuWNgwk8jD97yRHKd9RF484oIBdSLw
UsrRj9EB1TiHYCIOxu7rSqOEjynfjm6HknVHZI5PM9UUFZT3NACfhhs8hbruq2jtIeOnjpmBCEYa
5YjamTTtIgGtPXYQbhDwiA8ztCoPGiuAitwqIxlzGC7ByXFDNzILiY9WVBOWoqDZGNFpkWMam4+o
6Vh75p/UPskeBC6nMYLV0JMO6DuVeH7FRQ7Au27V31DnRjHGmTsHIHh6OQjlUI6QxyCKlGzXIXa2
UEkv+nVSufz6ASefG1WVG0WYgVWO4Ecy+G8Tev6TVbpn5NIFgLEXHVQErgn0K35X1Tryz3EpPdS4
x7JyNhO2eTB7dmdI5BBenX5SxdA4FcX7sIm+dQbaAd08biZTjuOA89O89TWOkw+EreHbR50C4uvf
FwIFOgkidqNJ9z+r/aqF2Tmwanik0UTkIzrWGKOUq9HbXIZj7guJ3xc4DUhxYHQY6WwpVnef6UyB
ERS01gu5ugpk4zbyFlavjHnn1wBT7JA7ouEnTxMImvJ8R3GpuFN355ykOETN/6+vP30aSZjp9GKU
MFWh4NjkgKQOvNU9TAEDVyXssQcNuKs9cBYrqVv9EfgAanlP5BgrWhvAuSj1EdRy0ePBJN1VVhN4
4+yW4W1Koj7n1rIwFjsW4OdrdMFriY1yjWImrd6zg43iWL7T0DOe96fEE6TZ9gAgbZQuc2qf73EG
dWyHoybLiNvHJDBCFgeEXxYRBk3boAX35sp1wNCmPMHiG6PbBAMt+FL5Xys25aiECoEg6Cwj6/a+
ZtlR+PdrvKloQMk4jTBMWoNKw1Cm1b2zyGJuIt/D4LDhQRrveMM2wFKbDjGWIXsjZiAwimA1QJ1t
oGGIFWkMHn9+OFn8aqEyKKqoopdaJDL5YxCW8LN/DVMoqVovPu6YYydzm8xQ7TBexIl7nayP8BFi
JH2UXXjCwcpzXgMsMsjuFm/WVor74o8jkn9EcijvshyfY6lMoytbOTaCJZ8otcX4uTVpRicYlT9d
VVSxaMVjF/7GFQPtasHcwZzghcLpwaxnnxmxBjUB4z79PnVykB0BC7sRf0+ENs1J363mX8asQigD
R5RUAjslgg6xoGx48KPz8HLyWBGeInPKY63bXssrZpeTwRpzWF1gw0G+SY2+2xADtOc8sxSM6xSU
qRCnTwqX3t9dCY003OvLizUbDFXGuKGG2RpFZuREF1/EZ7VMTLdEjBv90yR3s+Q7VIhym+5hxvGV
CSI7xoepjxo2ojl4LODktEn99uRIqrWnl6bNEmbRCbGgry7VHlvo+2javdzTByOwjKDeHgRNF5cM
I43bNDjATInfpBEROhx6+wPzWtTUJz1kO3fiI+81IsZr+jbtyCp23KIxwd21ga8S4QecrTwceERj
Qwg0bERb1L2S4qZjvPTizVT4kdInHLqcTFihzzmf+HaiKBu/CFGp969EIuqsDuvgeTef4/OUNjUc
2lziM/RlZ28UAtGchXMl6iB8Cfj3pHFCf6awYyBl6YOb2SegeEIrOEEcYaE/51bKqkip24Khzjkg
9oLlKN8e/2pkVBweGx9aBj2vjUC43QUlSTroHihgEJT3gxYlaimR92BIiak5+oPQCaFSsER+2dew
7oXFoRe4HmJMO5g88MfJbJrFB9qCfgS0J15d2A1V4eCk0qG2h0f55j2HR0nOdsDnlmzmCVkxgs9J
TARz6E2ykLqDKOdGLmVE4tbEDtmdvJFTJtLmDPhz3ygw1Y5zcedqRV33vekv/9BA958bON/Ibx7H
3J87GGZ7lpMl9eY02LFW35yTSZBrv6DnuKzq3/gVFsMuK9OwRSPeY6V6KSHMQL+VtJi6RSnpWF1p
2V/GNH5r921Gt1jTelAM5ZE5BGtsv2xVH5XaKkpivdxUL7MqzpYSchVZnHsYyHz8C0lOh6V6RHRd
V2RzOUDnx85rgwPzw+vLearU20H+f/Fnl/08Ybdik7tu4aZ1k9foOXmPy1Vz1ieBVQz6IAngnjk+
U0SEJ6eFLuWovNLfD1mtMiQqIiQ3B8S4m5sLABsRHx6X+WF8XP72PmhyB09JCKWRjDb66zu1DAtv
WxY+qHGwDPj4t3uBYPc12edub51olI9kn+Xa4c8hfkSbIR7zuhSUKbvyKhFYl22tMgj5EjZvevsO
DrVzbBIVA+fVGwsTqgM0CxHcfZJ6zTHhCNBkmC1VDEiQKfjFMSl9eU3pE2af5b3FCHIEjRLHJwJ9
dXIQ6Z9/F3Wd1CYxUnRzNy1rXCPYI0cgCiQ4jIU4ysrFVv2QYPWT5BGm3TFdQRpnBE3QSIeQ7fgJ
2//b5+MeI3gRNESeHLkc2igpGAhN8JPwuOUz2esZ2ATkDIZYGbIvnbdEyqxWHODNR9/edtMkgKB1
YMJlSaALzUO7jESGG06I3d+TXeGyk0HOyCOiVcrYXwk3wIV6oGBP84Y6KZ9SoQMrMYJEzy0LWHby
9o9Uxf3apDdJ50zkMWcTddEihJaNXW497mA+vBR5ndCZAAtlOXWx4d0UgUBTyelqk4/aSKzCRUWb
80S2VG7fhn1tdI3lqPRj/uTj7jA15IuSTIPuUR5ByaDapDZ555DAGseqn7jM2z/HeLsx+kAZ+BGD
b00Sh0S7RWQE9YGS49c64WpAGQWSuv1YE+FykVCsiOG7e3Zf2lWJ1nOHgeMRruwloPE5BM8hkXOS
bf9CMExhfdT4+/d9f3hw4LtgHstWnvKDyuAxyWHlQSPwyDKU8fnwdITMQM8K7JAv6d9lRBJCbwzi
ApRsGyYNM9WB297eMzYgIPQJtYTnIGSC68mHhv8keKDXhvkkYVnHkruHUgf5noz7YoTd7Y8hAWVI
HteWBMNgxeOI8uR/TAnmpOiSya3hdYUrae7R7uH5Q+R43UiuDq2Ay/hKQNk782Y5hS8jQCF7UGqy
MWYNWfPvgF+LLR5aRh/K6gf5rA9iQh3KbHzxWMMafSTczabDsQ82mQ4UykPTIR3CgrbW2KNeOQh7
xhC7/uIpUkmuQD4Qqa6/t6R8ClAAs14Puu1lCbtUkMCeiFdSIoTGIifWHQrLA1mR30lClAP0HtGr
0EqDIknPiH/xIRZAMYRqkXUo91I7Gfiq+4DuvXx+dLrAadqg4aYBYFZS4uanlKnDgqq3mUfjo9Wf
gO+guNqFKa63MTxy/n4AEMR564DxzMdkJfdflx9XVLyMeZIDWHwh1RRAY4H6VZEE7wPNCyeAXpHy
gnmwsiJrIA/eywNDYsE504itsIozRfR2yMDogT8C+Z3I7rc/SJ897+hLN5VDWEgnBNxImErj77wR
nS2VxKNyH+FjpxbIWyLiYH59VJIrswxaGj1gRXDi3o3vTGSLMJEEGUIKiXmfeUHkcEHgCN4BkE0e
ZpQS6K2lRsAdQlylNbnMkZV4WqSaTs9j7xrMOxt60AmwTruyDTCVWbmtRnSyYPMSkYp1CL0krBPI
pLAfwEHAtlYXalq9p3qIlkmUTb6+4EayRLaYhxJNn0jtB3+VBe134wWUUiwMquknQm26SUXnjvKS
DONjfAOMoinAlg2WRM+jqY5arFkmSsL4v3I5EjqcRt6Tp4lAEJgqIw3eMIw6Mf2p96g4rfAaJxv+
MPV4UFMUQMb1HrU/VipcdEbvTXwfB083gAJA5XPZjAZbxMFbW+od0cFIBFi9Mt0F1NYqHHHMGuvE
Y4zwYNiL21E3KrxF2A6ls72bfM4mjw4I7KRX7JNw17GgIG5bHS3SMvoz7DwTKiZ/xe1IXi1nPLeY
NJd8aQmMZxazTWmjn5kuZYuFjOGQf2EHcZ1ehoHIxsEft4gLCc46KYEYGebojbXPc36Y4UfKzheA
HW4l3EmNHsZAmEWje4mEGN9LCCSvT7p4DKmj8xznMswlcAA7rTbtNfSBCSm/1kOydWDD3kb3phGi
Uu6SnhsnuzdKjd2///FR8lWUH5F1HgSPnzOG3/cRZ51xZx88cQJScoPhjWZRzJHw+GrNVQtGhBTy
YVeRBhnACfQlgwEg30rQtuy6O9VUAXM24nU/a1GmLKxrYWCYZMqn3ZwCU6BM/6OOqJ3wmxXFq3R8
oZ+WWMZ9zj+wNShMfOFMPqITC55sS3dM7VAss2uAd25A5bXmLKkb9PZKFTtI8mJfpSjrEs/fgZoW
TZAIQX+1fNjzr2Tvij1Gfb0FIC5NjJCpEUBjzeAenPQWBJiPpviFP/eHy8NbmyBeyxzPrBa6s8Wu
SzsEmD0yULS6IsdqnbYPIM1ay1UsAS+zjEkHpa+DzNIBza+f+d4BOLk9RuBzWFuTl/F34xTJXl3t
zUTreSLuK0qRoCG2GjIORp3Rnaa0OQ/2BBtY5FAbYNh5cAUiCVKXQJUQnhmL42AQNYCXgZn5MuvZ
9xTp3css7TCrMf+8O8qWDoDJJTj0DNRHiV7JufKwO+NOTFiTCMnQAunAJIEGAHc61B6zlDAgHbJv
tJx08vbygOYCali+1yKiD9poyLxjcml03yuQHAxKjcPsye2nf69hLhWcbp/aLWkNKzxOsrPeAMuF
gjWLBcMiJKf55fnlTnPiNL7xDGbxIyTuXIMLsLexjGJHgZ3pCSEuDG0uWOLAFxzOm9OO/fm70EOu
d0W+G+aZWU8m9zl70rSDOnQlGc4R3TsKGsw5UGQiVY+FyGNhZf17QMozb9Oqb5Mmk92EHYCzh03b
zmd2Q/S35l8axfntDhF3c4dmD83htUtRmPXMHhyt9g6ovTujysbkD4Ee2rM2UfKH2msT5TzQSYSC
aH1I6AHT0csYww3BuoDeQTYIiB5sI7X9KwJDlNRYLh46mHrj6rLOn3bphOnPIEQ7uaBMx4lY2TgP
X/aXVbMIQLa7R+PpVbVR405J653C8lRACl9tJC1TKdCwIkjNATNAloNM1oht162PhtRUrvNBU1fi
F/IYSxXs18hnfzL5W1FJpDJXzfbkrRpMqZcxb+wq7G8qzOoo1titqDdqL2nj8bDD7o1uTn/LATqr
tlsv8Re8wYTCceyC9TVwpAtpeJqNcjL01uqDUIwrYEHd5bKoqywLlFHhuCxpTsN1qelixAjOiPMd
K01hZSxM8QVdxCrqxy3kzTDs0m9epGzzQCYCdnSMdEmFPZWRJ846ZK7XDTkrKrBXglxGOfkX8wUv
XpktP6Fd9KW7W2wU6aHQ26R9S5tEHYnrfyeLFsHDWNIznlSE71wJkYTVCqvoM8GWfU4YgY1verQv
u7dz2ZHR5ifjeqLuVNY2qTU3DGhf75Ab01oKSJqHV3x9LubX+Tf2UCy0JV28jh8BD5zqzSN4Tm9Y
IVBkY/fEE5oATUq1Isz4IEqJJhh/PiqtvcXvdv/BWbA9vnkX/Y8xQNMaWA8NaLvWnHHNZ+D8i0Uo
hsCrAbSA4IX1AmdwgzW2G8xBDm2pw8g2hbp1mAmyaD8COVmSY169Yl8jJy1y2OOzcUU0tbTxpMCe
QY6emx/KFlbFiJofhihTBz3nEvYIKqSTYTDvghBh2yDXTLuDvAYGz/VRW/OYLe/pZ4aZHmoIDQPQ
QKH8axJYtB42veJXjHzPZg8dajgL8CHGx7uY2GQLJihvxhewgUjOQQcWaXBpxCPeCUadXbzBRpVK
f9EV1DdVHFLgXbH6vIet+/B9mL2OAaUbJCyWFGuuy8YTH3froMKkG1XSWkj3MofE34TRcSUc7ibd
NYn0c/uOgSAvoMz8HoJBJNst1bnQkUqX/LJBtiVUiTsJEMo05HocisoPYuyUghqsW++hkvCuvqTi
9MWDR3IwEtMvyc7bpQ8jW9KGmGDwvH275MaSutzJ+eFbOasXWLz23JIvX5eko5Vbr19YtiNc6d+2
OfUKlGHcg0duffBwi3cEDF+1KNOqXyuj5MQ+D5034feRMKAcNOIEK2ByMDb5EEDoFvl6BciC/CAJ
9+9QuaTtfQKwgydtCaTiPtw2t08iQ5xJXphHIOEjydGEm14R0ylDEgZ06eVnCFOMpHJ6uuvXJXfw
3bT665xxjV45fPg3+WvzzJmSqbcFRX/jHwxPQVAQtkuLqlHEr1OLBB/4ZfM9S/JzSWIlAxfyvSTd
6f7fd4IRPOOVJb9JRSsuI6JibmVOkrvmOqkzcE/x+Z00JZVlGaaFUvAM9rwvR3263EvADUkPuQnc
O3lfwU0hzLTJwTFBd3PO99cAwe2mLiD5OPQiG/TGIvNfA3vpg8W/GyP4hRyJ5Fgyfsk4K4PsUbAx
cA7Bjz8Ju4LgEvLe3BGkA5WlytgQFJP/EUVxNZJQ/5oaKB8SK4tdDqk9ZYY1dj1PqmwnB/HQ/19x
7lBiszjE79IoYvCxP6RBEF+0k2i7Q771ah8PnsAgjQMnwwt6BWXkQelUAm95RU6WkFQXzIFUX245
DrgaZ1sZQBYCP0hmTMpKvHIIH8lNwZSVH0raLIWLbPsvk6yM/l6uFBksgUkEWvh3M+RmkmE7Mojk
V6QiKDeGj6gB5EEn6DtpX4xmCdPA5FtaECo0CwYGXQhlOsqga3QoofLMtjeiWLrdkQoxWg8aQOCL
/hQzXwzeI6AGmT81D4U7lWp96NrMVHqXe2aXKhbfPBBJNA9cKaJwgzJ4Z2g9jC7nobwbThbOx68h
TRMf7KjIgTtJ2TALlAK/IyjtWMs2gsfVfuMboOi3g91J1+dY+pUTOGpK2JiSfNKUBIsPXiPFwO+C
WAYePiylFw0AGfTHExlJGgi5dEA6PBA6M1kxIZSw/lBmM2m2grHYG8MhgzSZXmm5ahI11LoQ6ISB
DLWYkhhGWQYtDJQYKBshr9WvEJq9gOtvSGsd+j+5heofcmS0inlbIfVCwx6qqjaWBy/FwX6f9Ok7
L0PqZ7FAOI9EHiBgDUPgOOkOaTjxGnQgiMYfaSdbOB2DPpqOA2NFg01Mvs/YZC7RwkrxlQVx+20a
z+lPGgyU0KE8PHpPrhZb2RYDGqsISZFssOzm7ji+zOqf9wM2jGfIG8RO8DQ553CCIaXX2LBzApLB
HLkCXlvdmJBDce8PlM6snOpYYcPbDn7w7NlAbuVJ3R6Yn13hG+a1XpJzdrSyG7be9nF53p7RFJwQ
Md1LcMDG4rz9rOs1bbAsF6pe87W8cqQjKduqi8GCwZQZ6cDgJqKowkOlOgWp8vcFs6DNRGApZPFi
3YkXXxYEGj0NBYkHx4M+DjeN/hR+78PSo0rN8DahRv+cNINxF+YNiSCx8BNomUWc4E2Ccrx0S8oF
7Zu2c+PMkqhYP7YkC4Thx82jOnbACpCtlB20qZpd0lBjA2Vn2YS+PhXRZloFgf/nJPMBuQx3ywPY
v82Jh0gf5nltQ+F4KeaLojCBCkRY6xX8Cm+bzSnkVTkvAmW0a3o25drMeMwQy8J+CsIBDKCPjeSi
pMEEcDp8DlwLfmWe3KT9GvThTmP8HFoFlYv3tLsrwhvn2jf575SHD6oGJI4XYAB2RCWRHVQQ8HRI
Tx3SDXAw/QdggjhY0bmNiwtuEuyUt0mHjihBY5uCCdPohbgrQCnLIal/ytbAYxAkgo7qH5cB+JIl
Bu8UKrMot4PtymLWTNhKBA8FevHRggamw0CcpwoEKkutvCjrEms7OrwCn8r6pQzh9f1oB5wIi2Bq
sxInqf10j1tQWPX3a3AN/lXboT/IBDw4snDSbwPSK8QC+r7QKoLp5na4R7F82icRCxeFvYSlW5ZJ
0moOIsjHa12uaRBj8YOPkADziu2LLMk9SxlSXpY9TGYvCzA7DgEh6/wXjxeOktwV9oD+frD4JA2E
Itk4ZWF/sGzW5koAUHVBU9xF/zRMip6M7VNE+xaLJDDrSRZ9ipxsT196k2X5fazR/JHLzuBlcXJ8
928SSJ+raABdzSa7y9fikPwsBzz+Wik6gjRUQzdEKhwYs1jnoFQA23z6mFZT/iOzoyHtldCtxqnT
Jz74o936TMdd28juAbXnA3S+BfOt77F+ps2gU4wBmUochD57mnwwcSPjpkKXmtARgeJoJqczqqZB
CULWnu6VO9FQy4Ad//0Tqiilf3AjGO50ZZ511K8Qi7cVNHQHmAH1Rw1fQdJDG8RZcNo0LMpSxJ4+
VcqlLH1XX/SH7xYcRDYFGvJ4AsruOWb85ysptoH0vCGKTmCl6X08U/HcqkDVlNg++RNKV187wnLd
vSBuhCAIkCs4N8NDx5iGEmUmmTay43C5muabJyVbumztG6Y3e2wkeH62fMf3CeDYB4EK66pA6AT9
Zr8gAqXkIMZ5gitTeJOOR4QLJMJ05Pl3rNeaFUtpD0FvZZP7GNT3b22jW4Jr0TwyXEnzG/X/FzQG
OspxUPoioHuZtsZHHfEBJClsuufBM7KGUb6Q9BH+12t27xgXZOa6y+w7xeIvLbzyaxJdsXvTFPeB
ONHrR4ySxq3h8EMlhe9C87riqJ39l70H5DsFs61UCo01OI9df2aPQtWP97Dq7G5s8Rjm0qmD1lU7
vHQx9EQsncS+RkYSTddT0utuO1mUAxvlhcee9HhYDCvlk+vIo1WVNwCDPzn16U0QAwsH3ZQMPYk3
cwhOHMPsa6a4st0oCRdeS3HP6DihatKoACSzN0sdNgLK4vPOjbfqtlSg8PlpsKgfFmQCeDJt5eq8
+lQpoaDBVe3Er/NQudzct7R41VO1gxn53+BMmNGGZTJ91l7G86pKq7qHh/xqKc/oiF4IGghyq9lG
QJta6fjBfes2mXK9bbe/4PyB0euPwPLZMdX7V9HeIrxpoLFbjNvcCqj3j+84bdWOgms3G2jeCvry
ALV2s3ZKbti7VaGnlyGCinFaHxTo6d/TMR+QPZz3wClv3H1lQ8/gszmhESslZ2gSmN2hzqojtB6I
djrKTDQZWmqtGTmfcX0DM7SpW/HjAVBOD676aU7fWh8R1tPq9lAcOi2KsVKjOADMIyM7RYxCfQ7R
eGAKHnh18IDJUHh1e3k4o/9RK/7j6T/Rb+r9ZWVHb9SjelCRHdXUH4CdIJL2YBd2SPNhWrUqr9GL
BlCi7mHxhBhwgU+jbMqXf/5Om2lzdWk+o0dCMgZv7Mhw4z7SIUIDALqZEMWo66TrwckfdJJU/UC8
nF+gY/TZcnl+tFadbpPq6NPqeJsM2k998J2kjw2NNunXbVMEZoWn3ygdf9X1O1vDzX0qs6viFkBN
CCDdypAPoEWWTsDvkbpRmdxoZUKqemC0aioNnaR73ZfPKKO9Gwrx4aX12j6HUL+F8f6yfVbTSoHf
FNNqyP2sq8KUJY5W39OQdpcM+X31DPoz/wy/7eRexn3ksR5SyOLh9Ac36crD6KsYd8k1BJ8YV1SC
2AntQT1qdi2xNb1oHzSA4KbYTSjI8x7iqEj9tFrWwE8R0EdyrQ6VET0MRmf8gLXpltLDdv1TSc3v
VhNi9HdEaaZanmcNo6+aUFv0KjXq1QeqIGDQtMlacIqoi6uvIQFE9ndoOdX0S8Gi8/BYCdXosCs+
AQAW7I4N6jfpMjvHBC5iT300UI2E78DXBYwM9H5uYG8vFHjoQIGqtv0O4KghhGMTOSJg4KkRvpEx
ItFAb+9Nd/G9eR9gVUICGEnsOZ/1ACHRQ9CnneFuKn67RJhVL5kvOlKqzIF233zQxN/yXqgxdzFj
uJs5AXbzvgLyUW/D1ubWgpWHxTnRSDPbX3FnuQYgLQeCfgSB+6C+He9yBPUIT3V4IjOpgsclOVMZ
bRgvMNoD8AiCnMTr19S9dIL307nURvmASs/Wiy6vsi0vw9VDJTQHss7s56TbXZLuAyZkIMkv8oEG
6l/w0vXOYQNvkV1c+QxIWS/X6ReDtpT8zHqgGpDZXRgcNxDor3kD8z4fRqjaNJqjki4hditNra1m
VolH6H17zcB/iYdfWCg5g8YQOZxSMThYQYWF/Kf9XanIr3TQT6m9Q8ttoALSCd+N4HoPycays68o
oEhdGDHt8MMqXM0+oBDfBp1pLEQo9L3gvr/gk71Z1c7zJl9eLNZLYuTGd0TdhmCwz8p0pdEBnI20
FQYUI5eCG0v0BY0qyerI05hrfVxhO4XxvRutk19As8ggPDzAPfHKMnJGLrKT6Zgd8nwDY6SQjvbH
c5GX22flsdnVt9FV2Rhn7gnpcXkI1TLIWB4yyudHONzDsn0wVDbE9DzFnaPHcpNTfi56FmoyLNNV
mxhDQTrNPohNSTH+GmytJPpE/zS9DfMjbXOsiB3WqDdLOpsSyh0n94ig0RmSfwnzghind/KBFEr2
JBayA5lpiy22A1eCfbDX3dERS0Jy7bJy6sct4hEnlNgIXy9yedRYGFXu1Scnk/SVwrp457ADAmPY
hZdiOyA+HTQYECkV5rS0CKKgIh/tdpQFyWcoKvh0clB139Ti7XWUf7ZJkmxRNMG8Yajvw3CbUK9B
KoJkUqOkctJ3O54p7m+a79uaK2ooru3aGi6W7Lr8nU8G1smr3DP1vR49hd5rLsZWBU7crXHGCcmf
ECHhn6kYZp3adDb055OzZk734pAgmxY9aD6qKwMjgQtEsZugFWGWcBuCjUmQXCLRsvW2ixXwiRng
l2MEVLpJF5posfD7Lw0rPUmrVpKwiq7LghUErLjS4gWtYqbh7iIXYulC1Vyybk0OS2WO48hXloOB
0d7w+GYFtAgFyascxfCXV23pH8TWLrbt0U0zTdeNx+5u7s9GB9xF1xrKf4UN7X8iVkOqjo2MSLDE
K6g+dSLUihPPidUIMLMi7X9byZVlrUYM76OFRziAUJyQPvkRoFaYj/U0T8dfdjrlPhDAOji3yJfS
UGpkGuk/79yKAcRVDxcrUiGiUq6EmNPta3878aST7gGwAhqcpFX058y0n8pjDsYVYSuUQNoow0Kz
d5NIG1Nhs9y/P2GYw9mKNXu59M1YElUfGBBePlmW+EZ1uMt0qMwf82wXimFTN9lgMRJFB2q9SAxI
grI9adsPDhfy56bP1ktM49bTEDe9GQKeBoYUe7pq+CPl15WcuLRL02CCVcMeT93hMJS2yw9dyduX
s6V0jxv8zynqd9D9VoroTZ754HcyZ96XyKGQ5ePX6BOyFzxcMhdyE5xEVpE9saOVpCPj+G/3F4kx
3DiOJvJl/u+2TebI5IyxlpSzYfcEqeNH9JdoO5IizXXHv/Pkt5gGHIDhTyOKmKySfvxudqHvcE+9
cjtlnhR65C+5hVD45M9Bm8+vVKtsvpeBEZlrtIne9p/ZGWpuZriqbsdYKg8vLCZyAtCIybIo0mue
Yqa6113doES8meMozkCNKNALOojB6Aq6FT04UbAKFmNOGRGhaKJoGCAbDATKqTr5MyNB8lyxeooQ
BeIMx5vVxor+/v6i+DdwxjYCa5zgcliZM9FK2u9vJkRms6A4RaFzVRlyh9HmgWphgxVo8btFuZui
WFS5YgneMXDWBEDQ+vrYQj2SzHVARwYMjyklsKM2mp2sPdMOdq228BgMISkeLWLawtlP9+E/u5wL
zhvhdi9LxU1nufCMhec50/3USWir4Y/HUjXLYMMGiyBItluPhWElt0zGkBxvtXIrDfowNx0zTouh
mcsTyU0o8LZv+5HrMi81k1m8XroRj8I1h0NTt8Ubx11xG8e8ga9jbpcVI8bLsVyGvjWmdYqjcotJ
OajWrjYrWSfoIPNuhuctKO7JuJRLCmI3isY8JC4xMcLQ8RIAIn4UwG1lLMlQDVg8Xc2yVoEVyxmf
9Mm8D97l+5y05fqyrmIsZslcxJdXi8cXd4R7MPUaYGppJJd+cT59jNcsDz6V1j1Y+DoDVbjjhZhG
G6mPuhKlWXE9G9gTukR0gB04JmG8oasV78UFKCoDDbEl4+jC0TRCwzFC3F2Y24yyOMZ+bhasLCuy
I3e1kMtbcXXcOLkfqPVp2IqYmcGpVfqEihVeqvw5aP5X900chmPXtvuaHf2bCTvfX/q//cO1ZVm1
Iz7C3f1B79f+mAmsr77v82YRyZrYS26IGf0emTZq6aYtH1lpFBbcMkC0D6PhydOsdKDCAeqbmFU/
vehobJpoOywqS5YJlsXxTmapdaEr720t6H6UsdKJkwWLfAyLVJ637ArcTwt+tAwWmaMfy3ejzIh2
uJROJrzG65o94gQjmfNsi6a5NE3uKgq3Zo2+GO1idaHNXYqwBQtwi+VeZrNgvWw/ouwhHmXBdkDf
Hz6/LQMW9oIB5O2ZD3JSsuc5U33oBA1ttTDCrTe+QeJraAi+BLLsxK6749ploWIk4ujEY5CFir1p
An0EisdTrkYWGXtEC15lNjr2adVrImjDmkJfuk09TeUsqDrYScMPvb3R2LLlsObyaONS391J3+RU
VnhFu679MORZ82nMC3IGjU1idxgybXRT922XRxdFcYBsQcJwL9lXh5vfOHzo4cFwQs/jAu9GkoQ4
XOKrLDPdCx2+kh8stuH+o02NlcUBZE/YO01NZwf5rf5Dfag7Bl5aC2ICflNgMs7Jtm3XWlkRgaz+
F22YPyeGwr8HFNlMHVume665sQ/YyLImmzdED7bv+Zd5NplMdjxCnrGGUdXItGOujaNRZeT6zNF0
tndaOiOybyzvuu7zzvccB3YIIPzVc92O2O64Qzj1ItVjRtqcD2Xsu5uI98pWGDPttPmPo+DM5+Ya
rwkL3MQ4URhnwBA+yG7+0YOzywTmCcKEEe7CxO0aTTf3/bbV0afDD4PG+fzH03ktp451W/iJqFJG
3KJMTibdqMAYSQiBUEDh6f9v7a5zervdbraNQWGtOcccAeGhWAv4hoG1SiznpLnUXDMozCDpIih3
aLERMbCuJpCQh2Naa3nD1NGKIKhOYaMsYX6ckSBGVv3zZSC6BawF6FUpffBm18ZcHq9txyrqqb4O
z4doPV2wIphup8yM0fzZMkPgF7HE4nLUIUTXRNC/oZ3H3EK638yfMrotS2OX+ctPxND2QYKS3Khc
nHhosrgToimGo7Y87ojaq1Ym84fI7XfgvSd5FrHV+UO3n0GJrjcpLmL5DVrZrYA6tYE12+3Didi+
/mlsEv+1Eqg+48lJfGpnUEVX0j+K8QfbTwoVlfWBb7nBLZ2JMeDr1s60e+Qrl3CSbdDu3MLJGWsx
6I9nYcCmWFfFAltmVYdMPQNeZUIUveCgvmVAZBdxW+ID36ru4yRcwdD47T+LL9huiMJZzFPAY6W9
GLOxQeN++9kI07F0I+1fq38wME5fMZ6x8am+lIvXanAcHfk5kcfMaIJ5gvBug0XHllHivSbtzbs5
gUFd8duxvAiYDlKogPuidWceVwiSKGayFTj3F8qt4BQD0ELLU3kSQaDGbY4JmSDtfmfQhOnmQEVJ
N0JxBQlVsHP/UaMpC5INjw8RLvvlhR2Bw7gSA718x4/NhUkbZlUKeDawyb9R5i+jI3BxQR+O/H9M
2y8HDIwR4Zx2Z5Q0eUKuBqwmlmz336zPBRcEfLd5CcLtjN/Q7csL3qUiV472JQixQZOcel9AKmRS
iscd5xkYWz9GJXyIbPEFAvjNcYBBJtGNpTuEVRR9pNE9VtXsbBLCKkomuNggcwiWZEa82l2Y6BkT
oOkPlqrYAq4AmiEWQnxljizSa0RNjs8MHsZUiXNAbQEG2NI9XsHWBUlhwp1yzHPWd/I1xS/+MDoA
vmU6nWyovfhIN3NRD/Eb/1GkhVgRyV2yEfNrsfc8d8nmXO+hbY/1IzRXIHNRXnIgKHI4t+Ct1hwA
HoT/mMEGFq1MsuG3c5D4S8oupqx8/RwfAdWp43BJwF9RmL8S9jcXdGiX7rOFCvzc8RlRkzgqvGsI
m85zJxjk34DCnKKDJ8E/h1YEGwBo36Ssllw+aJo8ZGgwlcVMtnFYhwc+3R8lXzUzvXoP5N4fAc4A
7sXh0I8icXAkOgscUz1eEwcIXJkjyQB9DyWbi6vDSZ2KRxY+WIwvCRDFdnEcbTKhSGPMwYHsuKAN
4GdCHmaA/hCbabAZJ7Rc0PCs77xHAwWncF7MQMGXDFrEPONz0SYcAX47Fzmz/NlDd4a/4pvhreHW
w1U4gckJsXun3Mv96Be6gj3QHFRv5b5gsIKHEE/FfYph7UZhXAJwpjDrgxZD7pHwchVM3d464t3G
m5Du/FAB4ryINtKEHDEO4i5ZVNg7MtPgdXCJcgzE/7d04KaVLPgBZhmcbPESBYLLJJDZIZcsJka7
f4cMrvaQXz/AvCLD3Id/PU4zp05cabCoEevJR86Q89gJ37ojpPNy33HdirYH9dkHNfdu9JstgKw8
sAnmKyHPov4q4qcjjBmF3QkVEJ4ru8GWrxtn+gzeHZtOba1fFhxQWvCGvgu7kOV+vd1WFhIf635k
t0UYtMwu4gYvqTfxnaW8xcjDFi11h52mhKZ1Gh2wvLVtOGhe5nbjfwU6G/o9J+6W/oGOTDiKTtdU
7Ns1ZFzRzEME54+IFdyDNeyP1D5s7Wz7/g299HhPd3t056LD/Bfb9y9o9TyfUkLb8zm1uc7fmJZo
HEWS9xWTVvqD7XYLMM1iRx98FjAGjRD/8Nz/lSRXaqXzcX+j3KM2Xs797fbu0zeI+HNRD4q6S/SS
4sXByuOmoDA58vC5Jx6ZGYx4YmHnKtoeAS6IJmDJqnN2r3RSS7qA4/FMxSvKVHe+nIvCn3/O57mw
CxWVFE8BWmPPz/SNyyNNzXxJR01X0SFu7SxACtEC0HRQz4sm4niFIUYS7wMmFXM+b95uR3BzIIgB
SiBMElrTMQLM6cvD7H2cANOu7/k8nmAf4RmOCg1BsE9w1fD//dNQWNnp2J5uqSk4Xv5dxMSKymz/
r0nhuJxFWPVfNUVsDOTBW6EkdoOrK/qlIHBFyyygFcyseUWC5WuuZZd3NQdxuu9JAb3y3jlBnQe7
ERzpLY7iek9+ojAX2lNgVh5dHRnmT4uQUJsrbrteDl13OvGp+Rizsu2Opzeb5oFTy8viMJypy0Qx
uzuL03MUvR3D2dnSfbjX5fHIq5hfRUHCaeCvqe+9UhxpYQeQjZGmcpbhJnHPE0wqROAk09m8V8FF
dMesiMK877zE8I1jg6MizrPcEv6da5nLSVA5IG2x0LQ25TgcifFR8m4h/vS5rdsa50okVXfWDVKH
cALGxtNaGzylGB7zpGC+Ns5xtugMtvWEHz7DwBsfyXPCYlbyZFSxougVp0G8vwTjUi5hlmGelhKY
NZjVnodY5vgRMWfAES+78A6uOy49suWnTN4n0ZryztkMMo6U4OPG9ntOKD3EYWpcqH4ZdHKuLlrM
TQI4pY29p8jlru2Vc5nBlF5EOxYMW4JgmI9/1sApP7Boxvfbczx7cY1Zp9/aLilfu/Hi62yw8KCs
ZiQW5ONy9nUET5I8AOtvCSrHQFLYnzOypnxezWYpseUnWmeVHlC2BvMZdezpcupcAqWc2awG9rRm
tfuxZx/I30hrLDKFgC5eEKOzgAL6cBDPXtriT2vlTxHerXtMhJBvHpoVNfuQLI4VH5uBg2HIWF5U
k++kcF6+gidJuBvhnWAGJpYiIvZWMOWDGGJmxDZnjRx1M1yIvwHo4ZMfobKOtxA9wWWZGNJFg46F
K9p22Pi0csLnHupn9tdeZV8+YDkSiCY7QTwJu5Q+hMumGm/ec3Dl5fsPCUAyuao+jiJnMBHsIxQK
hDMUOHGoiAaGsCO4UKKvuYoShsqPq43rZy/kcKxKOOMOucAB4tzveNWPdu/GxwV0kU5gv6Om1+fy
+nkfzlUv0hwjHrdcBFyXKwQe8Gy12n6r0xdGV8mkhogXun2zkGDmBX2w+9DLoKccM2egskfya8+H
viaIVXYEIx31ia/7KpH3Izhq+cqcsNMJCsYSIuccNw2qU6HzxFoYziEl0TL02Htoaq+MftwPod4Z
KnUZNoZI2YGhFxuOLvhnUBO51KWg3YUa9raakxjuo5MFrwZKx7sGzrcVw8VCF5KodqJTeIVXXqie
L5WSyBSn+JxoRKD2mOy0Q3JiMDNpZ0oatM+cL8v6aenafhh5Z1lefTWrZsxLAlKFh0TqG5o7+DTj
yvBVEmgZXMRW1cBNZFPNF3gJ0qFt9Se6jSbCjx8VnKFOagPO4jLnPIldTPzL+cI0h1WRdaccC+CN
zwL0gvkrrqaAlQtkg1viH44IYsIVJjgty34cbKDqnCEA//sr0S8SzSxcunmW3eZreZvdTiAiKw+o
CZxxtjqINn9Fy5dXpEKMyVJ4PhDQw2RngWMNgE5kQxT61+c50TqCiiBuefjeCKCEGrmBV4z7DBJl
/mAefni4o82IHU/aFLnPnAb2bG/S+IF58+rpRQEw4JQ7/UFGGvzT8gMEgIBQJhN0H6mTTKByCSYz
f+p55jTeC9nwTjfd8qfn7GcMNWZt8B35IRIkfjfqFqQEu5ZqubA0w83jafmGSHdkcBd738+JaSEt
11d5kRw3f5yqd0mFrwynOhYOcNwu1Uqpr2TAZVvD6iKkAqNamCjHlqHuGD5xj4y8FkMllsnuq/I4
DzaG2BLEqIZYENgn0VpjGCLGVaYUZLRojJpwJU4/s2f4k2kdcWncJ7CJjXHIxPtB7l+IBGo0mOjH
D2tn7XWSTy/xJEJprOgSlEWhDz4xt+JFhYthI+NHB1L6JTdMGE5cFWVyLfdqfLm+GYrhngyv8Npw
oXHVMRSCOxPzM7mK7xIUhyD7rAade2W+JRgBJj0CbrrEjnfba8RzXnUFwVcv2pQrde9VxesQU1Ea
AIOwRDFsim+DoS999Gml/TEtEt/U0QKXATcvnAHq9Cv/efDkCqSBUUU19k3I+EptvhtvgvD9NypR
l41g+4QXJvbXUgqu8ClxoE6A2yIPwk2HRK/sz1eq3LzG3gYrAOn9N4DolIWldU2axImTy2MwV0c/
gv8jTKktdLj6rYXQWsMFoblsVdmqijW2gb/FELRfCpiNF5FXN1RADN4UyDXvZc60UdkRcARnpWXq
95hRy5f5jRfyklfkIOUauhpYddpzC2cBflHfF0xP7Saap68R0TsrvBupkXkZGPa208fIg+PZmn6I
r8vLDku3MOBoqBiN+53UWvsu34+Yuwd4QhZc/8JO+Z0J1ao2CCGf++/BQX2fXpHHaP0xxNfIHpS2
quNnKCLOR/W8GY65VmKKynPfwL/AwUy6M5qGo9nDN2rWtW7HuqWaPqq4fQGfroUQD22cPkcoR6bs
IE/ZQmMgjJjhX/89JFul5JItNV0n9LlM7FfVgwwVL1Fc2cfQhRwaibTy76prg2H/2+gEGdrwFIZH
CC80sjh27WV0YoVNqwVtMYYIcq/nQ5LGK3YBuGvdReFpkFrCnpYWQFLJnAsq7g4E0pq4Ks/ybb2h
r+2WMa3xiwb6Bajjf2IfsPOJHI52J5/LZ7JqdCeJ/FF0qr4oDcpztXuzpTnppLoWKO+W+ZbfgdEB
TAky2kiJaZ2MaLg4dFnUynPUTxQQ/fXwu6iIEO0tlu3uHiHh+mcVrd0R2GilC79A+0vUKQqmnXoc
bQeqcGxFIRbui+0QT7ba1laJ97iHW10wey1jRNqF3clu9sUP6TjCUnX8pmIGMrHRFHBrDhl1IPGw
RxdVm6dsdaqvxf6bfDr8n7DOkhEfAHSV3jOyabGGOJ2iFLmxeg5yRzl1N+XE7Pd7K7EJW8g7Wd5U
N4OCBq3+l0wgqzg1bE4p2oiQwFyFTBzuZ0EihfVTceYEDGc0/vC5Ns3ZwyQdVuiY3oxFoyBUXK6C
EDxgwyHRPqS+0aqOdfhZJ5VbG/Ug8lgFvdjLH8o/LMa6tvyQvmzMRzihMSjfhqsERAPTRjvvn/v2
lrL7Ez7XLFSTLi/kjeRHzKQA96bDw4f5cetL+ro1bwqayPdWurzU1TOe8lthoyGkiPBtX0SoHmBs
srvrOOrzBRQEqGGROwh/tM+ClBzW01f+j6v57zP8BkUykR8QqoNe4bnK/AI1JCSFlZkdcL+SV2nl
puy50P1GVjzyK1Z0KFEkp329LDtoxjiK1009I7MGlQV8rE8+5XMPmf35886n5ou6ATX8ELtzvLiP
jeIp5Nxkk6qE3ci1SXaph8//B44EKNUHLrEphvuUEWoN/whyGDP/vp7E/OI0mQMficqnAPIDtGAQ
qt3zwZLl0u4Il8lcU9251dcb4dwqaJV0IRiR1xvwhbYS8mtExvuCNgJamum3+aks9uU+MxE/Zwb8
9WjapOxeJtuKGc91ddalQZ7+8A08g+L0pK5HEDcx5uLuZU8rBnO2MmTxTz+Ey7V7JBfSgmALhBAJ
uueEZfERe2B28Qljr3QGU6PoDr06k8tAzsCsYOCYvkIfps4gf8psP48HFwA7GyWVwe4FKQECnTrk
nIwCCBYxnSc6bhYNizfxytxoOM2iYx/SQQ2Rwj+JtgfDg1sviBVZ/pdIGGD2lBnFuq6F4U49Gfy2
kPC/tDm192XKPPgins/8OF9CXoW3YfxStY0BaTQov8WaEzBU70ul+UmK35qtmIV3wBqIVXVoIBga
x1QCPfMcOKwHeSltyBlsguLCIqw3FIpjwupSYMg7Lj+3r0pxBJuZlOwnKyn8zr+Ki2De7rj3MhR5
IrbYB2dB7Y22ZNMQC0VJjGBgOXI5LZBLOY06M8XRL/oPKitkbwCXqDuBmU6UrerxKdzoElZomCUY
rDD6ZgL++9rKIV5lNpLH9KKA7MF24qzAYHmGdkHs5wOpH0VzMWOneNBwGOicxjUbIJIpcMIfqNbf
QwHEJo3DwTj9Gbp4yUCWAvuMx/BHH18XXR8XcnlScczg/pfRt9PgxKnFdg2FSqL3R4eojuFoQRtt
xofi71NaxZ1TRZ9TXc1AtgpQS8HMf2yHTNkS2ogJtNbw9lqISB2KzPby2b1jJwNCNoMotkc/JFom
Q6d9+eIuYigM5fjlt9pSe/yS9tUoLvM58s/lkneoEA9Yk9vLW6Zsghc1x9GvHy7RtoUYlVYuNnbN
yBmOfCmikXj2U5PH5u0Nv6G+OT6/05bsHglumHTow6DFf1HIh16VXyiLJ2Yu3bQbLhSIs0+/4C1y
bz6NBD4sNUO5RliGpQedRea34OC9o/ZbwELzKVztzdwiIct+bPmxHlsJiYF2I/n4VrFDA6opE4XY
jmyS+WrlvCLBwIGnOQrnPULqcDIwfKyQqXGISufdws9bNPOaVPkUq5Vp2eBTYLWbzwOAzjK3UnTp
Bm6z0h000AklX0OfLr+DSvsRu992gBfA8MA1OkJRxyZT9j/612s2hXToaE26RRotIdexfFbo3cia
nmoAg2DiMAMgvgrbujZzscUQjkLpa8uqyquumbyOAlYkLFM4IkbvkM/FwsAKUy++M0Rb4Z7Nh8oy
drt0qiauqkG0zWdJG5iEHJofoW1NPtPyNemwhR8FnwvceVB3iriH88ATNXIq6EW9r1J0IHjrxtE3
UKRpTyVU260xaa9tOa1CK9KowsSxeGtOmK9j1C65lcmzQYrLV1YvYwoKdfs1zm8I/I0wksPR8mF3
f60edEKriHb7u8h6j9cEXjv9EHSM3scttnkhJOloD6gdmnnWA5BDvTb2+apWPcRwGXSmsv7nm9Ph
vRAB/mLKUAfSpXvT3HKzfxOUJtcucuUd348xDu1q9Z2wVYNIV/gWmBce50L8/GucvzgWeSW3JpA/
B6Viz9G4tEDiR6NAHG9CVwpgdVkFl8Zq0q7koS290CVocHTIkfW/2Tm+sUEh+zOnoiZT7WflY5TY
KZ4kUw0zlygSAbbnWLRAYlYUpnaAymyFOZvHYCFXqtXCV6/pQhjhSC2CjTg79y6neVgfqcdBupun
T/FLu80a/rzBzwa0numDSyuvquTC2KCYDxi/4Mjz8JPYbbhhD6nmyiddIp9OJHkRjgbETOHIcseV
UMYT/SrvWBLT/pyyait8FW5H2/ppZ4X7oKT5pUB5nVTJHhLVA/sWO6DcHSVkxZy/K0YYmCAcUG4d
E5IfFuQA9lRWIFf+WwAF8MSzcIsLB2i1FrvSmfV49NvPukX9VzDnxEYZfTSi05GV34to/oWUuwxL
CKGIow4VrQlVCI4JNw1VESx9AjiLpTpiHJ/bdM4dSlJGmAf5M3kov9loKhJsWc5R9HyJQZBhsDUx
IXpaMn+uKG+G0dUw3IbH4ymXvaZOoBWHitcOlhQklVFZb8PlXsZjV7gaadK5IMnbwEmMZvKl3xX1
7fDt0vCFImGSf06FZsVocgvymMGgB3Tw3cjuZ2U9+yyKEj4Z5ePla9xEih4E+t9yUV74oip278GW
OgIkTpQhFKwf6dxRQDM+S38oDrLhtOspi9/TR3Z+1RP0l9QyPNUmzPFP4nLoWRURogwmzFnU5xnc
JXoU4zMdMVu1Um8q7S5lsTdoWq/Sb9UXx+XPruRXcPIpOBEI5DukeIOjCqmSAS6FzstrZ6kJvEiT
Fy4M41iVPiktCmf25b2e5747jFB4PZvPWIdGWqRU1NQYMWtguKQRflMQQwNFTaLRiI4MTkNtTnRQ
mZq/eRa7piZhMdtK+e3JOirhWtzkf7yIsMvtQoXMngaR+D9HY9HJHi+3++yZ5S2I05nMq3cyUdhl
GbsN2kPZ/HyKhuBpKMaKvoyi1jEREDypwt/pxPwhqoxRIUYCAL8Ym+JvjZ8d9x0jLXZzGGi3Chlc
Zz+HsGJpHqyms55/LJbhtcUx7TWtO0uGEw9Lc68wv37esoW8rH7lZb3Qp8budS/u32JszNILC0f0
IqIx3sLRf9PTwREJlDXxwgdjM7ipv/qMa1dnMcMH38YNna4L85X2F8v4Rbf6olu4vf+yfR/UwpgB
Sl4jPP2fW5oGFe4khA1UWof+xk12HwwYvoeBspI3gwuKOxxW5oMpuoFL/mtiyA8Htxxzct7wWMyx
wYQWnsctYyQIHDIR9jeKU/88t8ONjBp+tAzP7S9DMjrWXB3nAICKmxtz7Bwy3S5b3CjFMsm2w93f
c2UkrBDL6BqhN2EY6ZZAMLEIvCFQ6fjCsg7l73FwUxD9b/geuL6sxjUb0ocuUb4iYhtccatlSg1v
avMFpeKGrtiqoRqIzgnZ08jTzQBucMrOjRVrZ5s1N4ldRCK15y0FhuTTkqAz/8TbeoFhT4TLj9Wd
ESCLoLXmwnhd2ouokWFlGWd1CQLAuBLPIxOUVpLnnQh+ZJ1LaMAos0cf+zFi2Xb7rf7L6vpahb1H
86zGCNY5BOMCN3Y8td+OElk4JEceMWYGPkxY6wzAMZBv2CC0vYzrS3RRFSumrGCcdhL6ehTNJrIp
NOrGZCQzwhncImD0B6HBKk3QDOdJnQhVATSnU6l0nyldb3zsD2ODhQ+HB+ABTB6Z4ANkkQk7WLUp
8dS2QjjXfnB+dfZv2Uw1ZEV7ZYd/xofps+y9h0HSblMUbxr5p/d3voxZuEu/6dwaQ6RZPi8P6Zsn
sWk31S54jsi3tuKPJ9XsCvWqKLaV6eb1ykyg5OLMK3ODs19l129PQqv1aPYmO3nywLRpns31wXTE
hdGG9bjlZb9z91Mv3xlsdgMuh9X3FBWQ3NpT85xGjz90+gPF4U1Tlpgm2jMjMCpSOMAxBh0QNls1
ttJx8Ggra9mbsdD0RzgjPb1h5cSUxAkHt38f2b4ew436nGG59zWBMl+vNf56Cv5hzSYlvTlS55ns
p9q0ZHqZ+aI4iPaRvu6yCQpqlu6nsgCb/sTHJ3O2r0UhgkuBio+SEaQsa1bJwsCldhsYFPK4VKHw
zyYGZh5CjmCFdxyNhS2Igk8QwLePfJEdAFY+EnSm0v808Sgk65L7QJQo1e55AripL/Qc+PD51Yr+
Nf9a1F7sxtBEaD5ArkcW38RiSDxf/XJobnuAdCx4GNkDxv8D3NVwzOMPkSPeiGfjx/kmKmM6csoE
vugug+N3x102KuZcr0nkfjNrxHyevHC2lY94RJF80XeTL464DLYFunzFSyno6ItjG5w83fAE4r+y
n5c2rfB7sAC/BV5ixgS0ylK7qXbmXdt/0bG1U/g4KIO51u/g99Q0vF52WZ6DH+KbsYimsuXdcqsi
MaS0JISO9/9g98TI8N92SP+GMR9LGIemn30QirLVQn7CZPtogMbxl0WFG5X9+Hrx80dGQl45SaOO
qyf16GCe5FNN8lNoAkfzzkqAPfWT7F1K+vgmNJYDB8ECuzGoHgcEbgJDpGLevRykjijiUarxXWzf
vDKYLtjKgRjw0lEGvHDCI9vu5cnsjgmmm5xmDiX7JgdZtSjeYRWBAaswH1BRMpZEF4oRQCbUxzAj
yNdtUl8I3lGAsMFT4+OJFnnkmICo8gZ5xynYBMQokrdiZ0h0pDCjzo1fPNqqkTegSxHHS7AdWLGT
cGuQj8YbkhZ0ADJKIsPlCdC46fodKhJXJ11+Ks+FVvAOL4VXxlth2QPORrvGdl9xy/02L8r9Jevu
UFqN4guCMfQZGmI3FH5As0hRWcaxycOe7oOsEmIFeATcxNgxCxF0JsmePJgAb3L8KGSQWxPUCwuj
nVXprIBcQxJw6Y/IlmCTzQTQIrFQYY1bYWCVWyr8yY+vB7xsnHUg+zA87vyXkwkzOEf/VV2mVT64
XPC28fe1cNGAUVCSvQXtCS+Thw3mxyPYUbmZ/fOyVBCmh82w2f4c0AkwVGl9PFE5VXP5QOnK5HUA
k14dhwucu3Gek1fxrLxLyMlg3bFyq7NcEYWwdIcfsy83+aleqFBysgtlPBjtY4uzsQ6+Fa8IvJ7n
S/p33GNA7T0z4HxAA/pAyUHPyi8jrYRJOUUo2qqHNTp10+8fwM5ftEy35kZbxLN41+0hqRFZGZ3x
QpgyXrFirH5AgcQbZPJT+SX8X0RZARZz9FBUuJghjRbJPGHSwQQTzxzLXPZO68Bv8Ub2y0uWhUXO
lRv6mP55FTqXdbwVNq+I8Y9QEWhRXVyKkGbRd9HjMOEZLDRWVtQm0+SvZKQ0uKrmeEh6N6AS8wtu
+bN2gX3GHWHu8221RWAKiAYCFK5HZGrUk9JHe+rTv5JqgFmYx63ri3meMLsSkuuRy5gJqlQywUOM
kZQO3bGavr1r6VD/CVVRgIfO+j03Vx+mkuAzR9r6wRKGDTEiYJU/TzKGc9DcJQAyMZnHB2zAdDKa
RkQ+tAdqr/dPicUjc2evmHUTfZluvsvX9rF8/2CYviim0im8jbBcPtWg7dJY2PblB9kzl9qyX6Rz
kWjwWoLU5KHNNQN9AvuyWbIOT+Gq8Gv3OW3cdKeuNVto/Bmc4bzzZQPiWun2L5BxNNNzCi3M5vqg
+emZs88hPfL3JgkJ3CvCT8mLZvqECkm0yuVRWn4n0cpwh7TsY3YHFyB9mqyFB/Pnr9iiYnOHnEh5
3TLt17BUxoIMYgAczp/mj0o8JC/46byfrOLj5kyXzMaAG6tCpkZ1oxAULEqQ7C2Qy+BQb7QfHhP9
Mo7rS2oc9g22G7YeAIZWTHRJbhnu5Bv6r0n41/9y7NE3oeabZh7+uozhif+E1AQLPloYmBs/cRth
A9h1lxYDRWwN8Bvqp8qJKdFEZky28GQvmVSr/jWuQdIL6KQfkupwV0JOFxAJ8baYEuP7YF6aS7JQ
5vEfIsXql95mirfEItzjVuAPFyXWbuXP61qeXrSpv17JCzslf4F8+FA/5baKU5idzJ57dY7PnJOt
2ru0NGdUVoBnqPoA7ZW/NkWyKEz/8EQkXqTgsiu8Dxcd8+EWXdy4J/D2e9BO5akoxp9fE5TgbRvc
MExhQbVyNkLANcsQ3Dj869BUpLhPI8iDpIKvpHVm1Apn5gpKxDoDLwCODYC3jeUOpCFuAJfREpRG
HauJt/M5tAw/hOSePRcrYrx9u596kePKB4NW5HuFHh0xliLRIl9xFzIYeq+JisGB7RfIgvtMp19F
HQPZjHpFDNsxLn0FlJpQToSTORQAlyEPr4okAxZJTCOgi4uMIByXrQyaCvASjCVQzdSrPk52xlml
cfj/DxbfFKqUUlyUoUvtbux6zLExRnowilbn6Z+2VNc6NQxieOpkFkXiZLrZh1uFYQYlIkUx65MC
qnlT1wX23RSEwXee+8yw5Y0kHv86xiHCEIwpId0TSKVIGeC6wRGMz1nQesOJshtcAACi1Mm1wPgG
qDuTr0N9WwfaAXv1Fz4XCDoRR39Xby2IiAuRiHOzPnowiIKWxYaxaONmcJp1L++8D8tOZDXLz3Dz
HgUpkU3GFOlwgfpUClLzmvBiGu6N7nHOvz/vIUbb+tEZMVcYDokjDKiF04H3iX7fYI9Vj79f9fcG
rNUTmVIHvqfpxuW0kJ2+WnzN3aBkbve6qGQFc4suQrwo63l5bq8qbJ2BlzvpTrpipD/tmXY6j/2b
3zOyRmB5AVjZsLcrEGO3XRtYyBHw7ueL70U6GnY7YQyfYrOUcBeOH0w7xwUXq05HVHpv3CcAtX0z
UHGfdDEehfz/CQz8R6LA2Opr2XkvmcliQT5YqBts28a4PM8rJ3JUFD8cs7mK2BfffUe0oSadNrbp
AS6FRBA13QRGChYuyecnigibm2BG8ml8iZuV1xnC14iY8WEKAKOGFmuD3+anm/B9FDseNyPG6X/p
OmNjHy0HS7ypHXDQcQntrTQA64jrg7kg6E0JG2C8FQA2UHAlttk3HcXbV/MJm3DwcIvhpMBPnjYM
a60X+1g1LXVbwotc95oOUoKDryWZPDSan5+P6fREIJXCcJT1ArMWPGjqeNLoB1DKsAke0cxMFx2h
NLi3SjbQt6sWHiPYGDJAa+nDCZT7nkca51FP+QGp8Vk7GLmruMDD6ENhA+cbExjWJBZqWAE8ghFf
7tKQm6wX3brhVnm4r+EckfFzYHc6WU3qlHyO4XVIXBjPI2FgOYvN84N2yAQc77WfZ3fXih/juTAH
+1A+fs1znu1SBnvdWnqunuHa/C4b5dgpRzaDKKJj6NcZWm1p2IyN1ipHjoQiLZzpz6XJxoEjFm6S
7Rwn8vC5qFWmmGgqoLmpzuNjG6wyuO4MPbaK3Ah4EB90HBf4BuYuGLg98DhCzBxZdMjxr1raieJH
D6Lt1jRZGc4IGKOc8ydoOpZu1bL5bL6vXS2mo2xFFc1RTkO9kJVVKJ9NXbh0f3epiSVIeNbm8lHH
T+9e7zEzxs1GdQvWHiuSxqyXi3T9petPSP/Q7sY9mxTLZEK9MBGpINm89nBAn8SAG/SyWKJlXoEq
r/D7BfEDztePgveMdV0KntPeSyDdIdAeK2481fAsJBZirgUz2WFG6DBI9OCCzTGf8CPHOI3go7FO
kXwDdwu16TT5iX4at3LS2eAMtmCHK4a7IyBNE5eqXxwpTabpIzHoNdBkmPB8uImEc7wWHehmq/ex
CWfNGRtOjt0Tu7+TTh5S5dLdKki3QAL3MjLHept/4F31Qpd3pNSixxy5Mu6m0eS1VA+fDzSXMedL
qW5mctReB4UcjmIhsRgn+EJW1Rr0m2HM4HtURbrdy1Vk/8tZNpxBRd6P16jeG596GIiov2hadhDc
87HbLNIpPVq5+GyIa8I2PVukG+EPD3N/x8R0lm6y/eCXridH6YHOYAUtOlm8AqwZVlQTxUo/cr6h
StD75tsONPannCcTM8hSAUw9tkRS+UOUMii8ekanYnd6QOlrfZ4Q2niJCVjmDDejTckopHcpBJOL
CQkNjTaSBEQR+4aJR3+MZ88ZaaXtkbwh4TD0veUnrlsaeNH+YXxI3UJsJB5BLJ5UzwvZi9kzY6Ft
vmY/+ibD5RITtdP7DzZgvAWp5IxhCuO/ThKo7k2INkpk2v9EX+yiWKEtoul7o9BO3lPeMsgqGC5S
DVi0HCKY8j07P+z/eYezYgRHoCW64M8cL15jqGB/bGtIf0Du2H3tP6Glg2DpMAPjSACbC+9XQf5E
6ff3+8ty6NJRcWwijx+Gs4tDJawDXK0fQcvmDuJOkiM1Jy9Md4WtaOKQz0GRKHR4+GrzlUxk2+ny
c3GEnmrloe9D5QsNDTrwrrR27fiA9vswmzmnGXxSzxs5OOA4bD+iFBU0sWk6SScqn1Wf+dkE4VmK
ckil2hAiYiHOxjX4H5kOA/DxlYWQd41nqyX+FUWyOAKxu4OlRqSMjim3IMkKliSHDux8iBEx7mJ0
NaSNID5984f1Eq6m8PnO5oK9iaxqLQS8UM+QwrWOYKsCMbogsUIqx/9/ebR18Bses5GiU2UqelTv
DbAIC8y9Pg7Pox98eqYt2Ofr8DqUxPIwHfs3WJVgUTWgnGPRHQBTCvtHMQllI2PzIqqC/AyZmfC/
7SNjKxCCKkCsj8deQlHLUg9xByIIy772trDpnPIVi8AALh98SAixb+sBIgkjksf5mog3or9oxPCx
oIbDxxBQD+9oEldg8sti0vJSxbSXb6i21RJb8bU0hxa0YB3+rrQf7SdMbe3n8QsYWpw6vEJhCgXY
aYLkhpEL/4M/9aLBVBz/XWYu+uy7/C712SAEfO13ZFi0Bllk4ybz+RHcMaEN/ffx1Wd1QUWG0quz
4yNzVP7IO3Ar4Fw6aWDDUHwhfwGrGE9O+Iw0LFGCKgwkchDwYxtZOCTwma+jx7wIA/PtDSB6ojzg
4qad/PdZM/GhcSRtzWfakvTtwCTpEfdkPt/T46URT/mMOyctjQZMhOEXWQmkRWYun+vIRXpGPhB/
RSvz3wergJq5ek/4B5jdQHfAqyRDLEaMi2WYJDTQps1nPh6wYpnVfJZP4/59zoafEyRTPkT8EK4N
0K54DkbN4jeLzwBa7F8skXyGNlMxvwZSw9OaVKjCSjE0idyWBa10YXlgvgHzVQdFYnPDjythziys
0vgRFTC9m8ISgSEpQOl6ppvAFOJDefqm4g1idFyAZfyXD8Rp2Bz14AP/9/EErLHlYm5mwPN0x9sv
a4juQGL5/49XiWQSR8ECagVtIUAc+BCrMp9hWwL0/PcB4sUXzMbpG8PnBFxMfM0bHWCkVAyWgs2C
tRfgOcY9UCjAlf8Z57Fj84XAG39Hv//9y5bBB/sUz88v+ufnuSl2TJoWJB78j6Tz2lIcyaLoF2kt
kEWvII8kvH1h4VICBPLCfH3vqJ6eqc4hKxMQoYh7zz2GUg/j0WNLoyfUc7fcfXUuGNoPORkxVuwm
QjTD4fhPOgP5X+yjKW2M2E3fa+Hl9kXnJwQGGj2UwVcPT/yN//952v3bwG/Vj5/iePSl7BRT9I5O
jMgQhPY17hrKRCG7liD2ES4KqM+Pn6s+l8cUWnBCMJflestDgDLgjDVpm3MMXsNqe5/QftQxcamK
iGbAq+SgWv0BaANNN3Wo0HcIJEqCYo68+ENVAes+7jk9B0jGCdDNBEEzOqI3Pl91nLLZI3zB5f2H
jOBEjuKbP4XlPNiFslE2EJCokqbInvaMIJSIrf/cDV1OCk4vZM2zMnoE2hgyI1uy4knkh9FQT3AB
hJYuej+hgtFdOSBgmR6Qg+UWsJ/z80LVLRjf4p8GZ+BmQsob5xc0QKjjuCkz1pa5vgJSYRoJfstM
Sej3skvjt/jLE72z7Z2Rfrubq5BLC3qx0BSDVfHng97yYWM4HNSMP36E3TElH+1xRUVwyt307/MS
olCJYoLV4p2Eqd9J/Ac3qn8KXwU8xJjhF/0aVT3BnMP+GQgnm/jZ5DUpJtXEHFcTmAGB4Cvjoaj8
xswZCEBif+WGpBwqejhJkqvB0a8Al2lhMylF31zOMLVkswa9kq/4En9SjFeGfHGHLnff3s/3LR/u
05ZXVCw6HH5sXQCTMrufiq/fe9ruvXpNz/JVOvWuCp7JvWu+wntz1d+QAsUnB0WvpdQxfxieP/f5
XtvQXOwLqJL57B3lkCg1vKizSY5hvuIo+VbVFo3mETvB5g+tjdHSD+FlHr2aEc0G5Yjcn8A3haH8
htGDdqCyYdHAd30YouXQkumvIYDQur0CeCaUPlzVdMYuw+hNeDbhW3izakgI6axrseKx0t8G5Jgo
yU/tvjRAG/MfhkDC4tPm8/52px8I2N30c7h96MFkF3i/37qGMkp3vMgv/OhfQFdD9YmeE2chl0Cu
ObRGMJYBkcVrAC/cKKNeIEJJlTH0Ic5xam1VtGflISyTzeO2+PXPAzBb3IqPkH7LveYNBtNvMjnw
529Ws8bzRfJbQTp/mNtE25na+qDu+K/KSFJPt1W3vcvTfTWlm2HpIVZpj/AN7/djJa2UbNV7bj6/
BVt4isvjzWoaoc7F3Rg5VYrXDDuiJB1NILQ+nDkaEoMmDNLlc9R+xGBhcIgZPlQqBlNQf+YMRh66
gwlRXl7ZzrHZwxYWbhezAGB2Htf/8t8klSZyGkGqY1BwIEFpDpOc4UFeYnJn4z32EE9CDRsVeK4J
wVEDyCOsMhDOB8FKVC3jKjTgfSFaM1A/4dswOQl9+3KyxdHHm72H44vAmvCex/pDqN1pSIZYUQrt
cyT+7nIX858jthixi8nCPzEKWjX+5vwznAsHkxviBPFv94xvA5L6TTh1hSzBZ8xEfyaQ4X4RkHdG
kpsqO3Lq3euN/Bh3RsSGl5Nt94nkKn7AOq/pCkevyu1ql1bx3e0HvwAfcOgYTelxjv+YnVFTQMCp
Gv+mRFXqkpFizDlr3zT4UnyALYAN45+07T18zPXoRuDjYAicc1vCF04bhiYuJzkfLe3TD8ri0wdN
5ij+Qq+ms3EhCnAKQmnSap8sVRZVgrYQI1AGIvy22v3AK6vdL+wZNNjYbUJW5GVw/OBp2rnad8xr
g+cDkYem6HuLvrn7LcY8/vA4E8Vk6mP18OdLmfg/jdj4jHuUtkS1AqRTyjh4eVPNDHoTUxMOz4gK
qR3/GB/KnJqikrhZ9Mv3HWtIjOyQT5G6eZ/r2LjL7TD5Hg1OdfKkaghHbvoqxEq79f3icOJVvaVF
SXPFElRgkeB1DK8ELcyjjCUcY3v7FyULQYRoz382NUANgegLkW9QxHV7+kkTFjsndU/Zqb/JnRNY
Cd69Pc9zYAX3/B8qAAhIAHDfxa0NcQ87lGs+CZXKhG8xcWWMhBmzeWbyxCo+U9zhWa5JUY+m0dgq
0KSZRvHq839CCO1yO6IWYTiEVR71QwHjGwrpM40aJkr/BmOAZrwf5vuM6e6Mgfho2bKUoPhuoL7m
3D4Zo2rET5BzfV5Qr+e/qiVlRw6FJj3CV9GgtOKwSGmDxxmDm+67gNXEmx88AhW4N5mrf0wN6790
yYiLnpkNCUfJB3Mtaar+McNitoUKAXvLj7I+oG4q4p6MUxlvSP0OP5VFINSbZ9e2yha98xL6IIyE
ozD+++PlP48GFs/nL/Ly/vkRP4/QSitZqPpQbMBqF7sROT6UMh/Bu5K8xpIxBn9e6Y1Q5EREPtBZ
EYY5+zdGmNEwAAMBG2k3LDmduzROMattCcGmenWB1LChS7UVtnNFNXk9V+Km6vU9tUcWJVRPNfMe
iquYntFhbukRXFGin09OzWvAsFA4aVKvwTpqA6QysHz12uk6dkVEEh6G+1USZ0i28nIKCQq4oOnF
UJsF/ahTQ3bBnuy+Ie0YY6Z7WgLbUwqgJ1WHlfLbPOaN6UMTEpslVq/IvN7HwWHxuh25no8BNhly
AAe4rM/8DaUJcEyTSXbz7o8V9TSjYsb2hGsh0aOGJTOG07bTbD6ou7BPs1+aDbURQc/nu/nc5hot
faesHwxh8aQNEWdTjVGVcpdBYUJz8g341DqxvFIfNAPDbmlLo4CsAAmaxTNDD2e0KxgcCFR8+f+B
Gff/VZqaNIxR7ZWbenGw9ViiXhSyW1g8EjqmnXSRLt85IdUTuB9A3b5xked6bEzbsfZwjEl6yXbl
3CQVIp+38/uFArTbIgl3B8veoj33LkpcLN4rUM9IlA34KpPY8vEP2EowI5VsaAJfO92lO8LHQDJu
RJw87ITShzKT/RGR4e5zonWcQFNIvggQqD/fV5pPcCdocHA1acDaudaNQJE0gBNK2W0+B4t57egJ
H3RRIrMPsgLedDi7VpAoLdotdinEWxAXmpBbjN2R4w5DCqr4J2RZbMS5OSHHQuHBSOLwRztEWVAs
B3ve4GNeVZGYeQO+IL1nps3+1A6wk9cxKc/H2fZpQbL0vi4qi/7otmAqNeLDwxt3EKCYDrqJCHuk
71OsM5NT5xlgMYfHPbwVIdtx05AyFRX3D2FHN0HlFfOhkRFrEJRBMBVb5lj/a5xkzYW22XYJpUq3
t1XD8Pnf5bseZvn+CQFh/Ca9SmDMcA0sZf524fWiPP06nPOWsTH32Fn7vZXMq6Bv9Yb65UVUaKxe
ervbiqmHWgzlKRhe/SeZwzd2ExAVmJWpJaGbE7GWKLcYOkGGRL2QnGg4cbe+XzD7kAJB+WRkLk85
IwSP4mfLmC6y45sn2P7wRBAjQBEYYCHdks8mKE5+8VvAWWDtwxbkrmQDR4nCEJ5eTdt+/xEKen88
I2UGj/JiYGxAMvimUVdDqhYfBbsQ1HuIXX3n0YY4pCa3iDKFWGAsGwQPX3+57M4wpHkmXoCMM2I5
gmXAFeU8+Y414dWIFKKsnTeODhABkd3B0CO78mf3DguhYuPJYScIK+IDYUU2DNIHLCaWF0wS2YXI
Cj0Me/3nERkc9yqvmPEx/AAJLSlhYPhRQAZgOCqYYtRjkP0IDjA8PBT5GhIBGXhfnVfCK+LHy/Xj
iPSLTrGZ897glepfiHfK9v1HB0r+hOHdaudBpFY+aSX7KUGfOYrfyLOlNs3d75zTyZokKFj5WmY0
jqckl0+ykZVlA18e9oa9ueTrc4ITfWPytJSpeX57uts5lVuj1i29JCYthdYG6ouV6+MixJ76BSIA
7pQ4mi9I73oA1cz+guQp5yJ8e6mXrb40P1gM4YCRRWgUot5Mj+9BG+YbkKkxMLqb06iiMHA16AiH
qM/qfwP06S50Tes3VePypASDWPHN4I6/E4xyrx4z+PVyB+JERNw48b8352XX4wcSLvsEWOPodjn+
TJNj4Q7m5KEtiHN2n2vdRsc56iLNzzcCSuwvSGocY05upQH2kjF0DCIQFe/uS5OCKL5XuM0IC+Lk
mrHTRkOUvsRtAZeBWS0TfbgGf4UejuUJfNHta2mcE8ziZLe/zY+Po46X9WvJElG4yzki0QUCodpM
08jaxqWDvtJh/2M74WewvrQpg/pec2q3FTu72/xGFUzOLxmB9gHkG89MikLPCJq/JEzjlpN92ZvI
lhZoVNNrZmE2iWjDNze99wyxEEGvTj0K9Ft8R+R1hR2Wmme4atmFXAaXPh6B9BOv94+nTglTYs40
VhurL+K6ntvfjNkBU3I0JnebfVwAchiqAna51QnJOC2WP7CSpXpKsP9ePC9FnOJIfO029VWf/Sba
Vv4gWr/VEz1MQiWGKdihGNmkmz48iZ00r0iLOoEz9yJEEvBZOV6BAbH8AMIeE3nDkU7J+MH5ppwi
jnpgZE3KuOa8ZKv3h84Fy2iveVjaTgR5mzTVwxuDXXLCzil0gb3uGX5rV04+zje/FRy2lOy8UQn/
hf348xr1VFdV/A7nCjFyHb2ig2kNIvixz7FhJc5gDDVjjy1uM3v+faIBuABeJRbP7en45rwgfRTB
lowEPMlWyiSNmCl6pl8w3mWtqZG+vwOf8EB4AIBJnHTJnu4LhXnnUOrYBiECIqBR/H9++ZSy5awt
eM4poKgLOLlOji+f+vLu4jAbqLMmhNAJ8AwZEHtewB2SbbBWqZa3q0lkEp3EwwWYm/2zuwKbcfT3
CCtoXBTMOTPp/jxZZSd4TsF3W3KkTpp1n4k0xL3osMzmzFRtErv816aya6fEDSCJ5MYir8XBh6uy
1ak60S3Dfo1Vq1hLEUy1JfEgTuo1cb5k9POY0f43gabDQQAOHuAowAOMOUgN7LxiU9ALK/ELEtFg
B3o3Ynacgg8DpseHCwDP2yk2vSmh2ZveWYuNuVB9t07tiKd8rO4bXhfErnEFjYfnG95WEFj1qRLz
BsCUsjFzKEv1P3PC2wDw2eJxZqCKYMxCJUlz6UgjZr2whu+MhyywbWSK+V5m2C9gpvq6bK+MIkke
POFdPaAeZXA17iBlHRvBcnpD2rzSxdMzM9onncKFZz6VIXH1yXdh5oLukj64nuPRM8MPP3nbSHmZ
iD2sBwpE5lrdiGzlTPdzLvWBWdiEsodSpAa+wFYKXJqiE1EjFJVKAL5wErN+/AsfNHO9CcbIjApb
QOq1ucX+6AuGLHBJwn7hwyNPgEf3sjhuOQCxau0EVAkxlYL9t4Wp3LD3Bs0+DSRHQhWySKgSg5tD
dsCCHQj1hvXbVpgJRfhXxbga0VPTqjKkennQl5eAiS477EkJcRbwFO+w/jANkxkVJitSJ21YjaIg
eTq3Y7FVXgBoELpdJfyFVAnglEd5nS6TOYvZmFBqh/0+tdHdrYPDipiRGS23Qwoeg47D9HltcJ99
5CN1ygzXYGoyRnz02mixYrC4pf23sUwIknF2ggJ+G0l/9WIw/vq6k2PAgfLtovrwKCgYIbl8NkiD
+TCKiXEieITBBXwPUBsIOZ8FnBIotULUAQZGciPc+B7m+2hA/0e50UjVvGx9L+sWo2tUJ283jYFy
hPHGWMTd9RnWJfEh+mzJzvmDEsiJf0MnGr62b0ylR0UERf/tDUZ1UDkSwQwXKUxXhQuCb5nTTOZg
rVw2Iij+2okn/TgaNhPUvQTDYD3iM6S1AWSfRJQN/G5s2ofQsLsxmOk0vx52pXWLmg10ledKnjaT
n0dFfJ/oOyY5nxMjnMzqh92F6Ff/AXK/0uLK030CIKOS8Dvhi4oJugU1ZaZE7dngFuvHeojfBzQI
bP7IoeDuY0QxfZ8NuxqzZ3D3JNHNHYRvzv9rfQXsu2K3xyrnDjI2ApzsQV6jP3GqSTN9eNmSQuJ4
nzVOTaIM1ABbJ04dx3PnpGN7RrEL7iryV4B1cfMQczOGoD40pbExx5fN+7ANSCS3UXXg34F0B9KP
QGzhxVsD3gvDsoDR5QdiIn7pjdWThr4+fZDW9prSkf3jG6c71MtcXeS+gnX8ujBZcJiJUHRRrXED
/TFDYZ5hOM2UkSef30XaOgiY6Jyx5PpLl3dsNn04D3dug29QRblF3hrTM/uxlzwogkD1Ytr6WYKH
XXCefE87pppY8QfmXrom0Q/LwDcjctk2vG7RXfohMwDETH/tkWG+EMczMIFzi7cI4x4Ri00dyo54
5Gam+uMEBGmDUQxLHvSE2DLMr1FZAl/+uy7c8KTXUNhnu/u0PN5gDnOoMmU6snhKT42hMm1J7SM8
L+EqC8cLkEd+q77Gx5XzypGhHADazmmC/u70jFyZi0GJT1guLWZFYBWGeykAhezSCFN+qn+i4SE5
mv9HDoXFT4hMByRbkDcHIpsFpiyQBxU36l4ehBdM2hQFLJXnv7EJ5TgoBD9KRQ4vmV9LWgblKe4H
qAhKwnAgywLVUhjxrpnOF6LjQMhgbunFoBRSyNP34sChQtSBEC7c1WRA785hlDVRXVzDvjRawomu
U2B/dVy2ytp+wnLOcH1YzstI5UMbWCWmMSprLx8xnnC1OWTRFTm1HCovVhwHgp1Z0xTlLXZlYrLG
oIItAH5Jgen5GDIhgjlU2zDFO2lybzyWDcLqDoTO4uWyxFhvFS4mJEeYLvM0mlB2ZlpxPoFWFyQ4
1hpzLBod3PDpEZziPqdlBxAijIRHC5hJLHoo2gweQePW+h929bQ8YiCXkv7t0nmxMKiO2IMQH7d/
NCNs/S3b/QDA9JR7P/Q72vT5J8+Us7GFsVyI2+Dn6+vbmPntfSLFtz177Bj+ebp8TeA7YsrzCAGd
PXOv7IuNEXc5UwgoQzWSE2Ocbts5kEUvQkl/gFKGhp7YAouJCkT5EbcUXXhxGQTsqCAPoIPg6Yrp
0jACSkFHI3oHMwkDPaUwteHzFygFniDiomAbiAaW3qhA1Ud6OiNHQS0XojHeuegz+VuwyNmdBniG
DOHWI34S8V0wn9mZf+IK8yfmiP/I7sjI4c1zfTSSQFKcIEkzHDHYuzOS/Nc8JjTuN3GXAaSIqWM7
4uoLrAxmBq8PEc08mSM6FFecCRrpQ4weAQvgGnDpxa0BgGj+SLolN0YQ2fmOQMWe4m4gx6wFEKCx
xLmHprUSd0NeXvgLsOTpQ7ljAYAQNjap9Q7IoPh34/AnTSlSAbo/7IVY+WdGFOUafj13EPFuPYH3
QDSnFOaW5DfwUrH66/MeFUxeRKBQgRsKM1esXuhb6BmBjcwzaUaE1zMX/qMRIQmO3yo0wjQ+/Hp6
jNPAKaIsGszzU9/H/yDSV4oP17Agug1uAB9GIf7UluVpEOfjNDKn99xRIzX6zs3lYU/O3Umdo9ca
o6g1E0oLc8LnwccqIiClyfNPX4ljU44Ak2pszxikWMnRgAgEXwJIZ3cISRY5y8sSN46FfE6Pnxll
22D5CQg7ifoU+v53Wt0JkCBBFKYCLNrfiYEWqxJljMJGSWqofm0m/fC9xsqfO/LCMkl36t8tvjOh
WXxpIyfNtuZNk9WlbPJVcvxMlQvflJj5C7hnMHuFzZR00DmVxyD8nZ6eETWB3IzSv0HYbKBKlFAq
8P8gj/BKEfGrdpiGrt9rFivbZnbhXgVu1GwWA1gCd3K6Y4mxgNp+BOjHB4XYQYJSRXIVXBEYHSgY
we0wl50b03zMXazODzN1TcpRhCMmkGO+/536G2G5s+itmguoCwuDaQyBSqwXViULm0dYI//vBkC/
v/sKYibWLDwfwCCfc/N1bqR54ThP0O0agINEQL4v49Bsinw80AI4R19sI5gkL2WmVLG2e25+u+rM
XOtPLUb9iTal06lIAqBZOxpT02sDXsZhXyw1ItCyCyUo5R5Lq799RVKo7uUoie/X9+yQkCL/DnAY
MCFPlXP4cOZW8+CuTbT565SdRE73ADLzI+jG6qTc6otnCFVpVW5f3g0J9ZAwZlrJ8XciT17a8AY2
H+osJJr0l9WSA2+w1Qg6i4SryAC4m4QriZICKsseNUA9sOGssFgIS4cSzd7HoTW8FRA2h7r4GA8Y
pHHUoZXncRVEnZEUTgysKmoGylYYMp0rcwYC+PyQ5gqmws0UMpbBjLHcjBSwUCcB8eWn3KbgGTqe
3JWTuskGphYcoV4szxuwdZhd8es0CEn4prHJQ3QuUUaTJTv8+5RuUEcWkPQZaEA9hVLcI8JlTkTy
Q7PQ/jWSYI5DkCkkC8obHEv6FroUcLh0CEAK/RA2GAnPyA0CdV1c7uKfHTSYC2+h2sEa4eWj4n5z
hk45Qhm5syGv8Uhy9LXMbcMbVGDlo028ALGmCocsK1swP2qrmJYziimyQ2HIwwKBx3Sm5WC34rxn
uRVLviF49Sg8OPAEMwIrJsjz//Le0OIoWzYfFjh4Ndsr7VNyFIGQZKazJ7GdM1ZWSNrpo5F4I5c4
QSRiiA0HE00Gy1+/qiuhr6QoOrL1P+f0H5Ax23k3ZSqOunRMmqD3z4sLA2XezCHo46yy46QAYwEM
1rgnwXMzIe/qQooISDjFBQUbhyy7PLmnRxA7tvw2fnr17DnjpCT+ls6DNJObxefPL4Ekoa45MgCL
MdViTEBNwAHGGceaYCjkSucXxlBsc5XT4bMTpMA3GfkQGZ3bMLP/zMUbIVEoORUPUtb5wnYUkKYY
9eLOzSK4kExKPZLbtgwNRzLIxADBCG3CVh9nQgwEegDCMGv/2JxpK8CtzlyXzBHMjz7Z37DW3MaD
OR1iXzciOijka1uLn6SnQ38PAOkB29ovMpPSznzkRrhzwEQ5/m9DyTwlov2h8OWUn8mIjl5QT4Cc
QSCYHsN5YK/ju+xphL8mEEG+wcfprbuxkO17B+tMnLR7ykdn8Cbu0YPXQW0RtDjRhADT2skVRuoQ
U6psw/IIitPB00dJIPu8Tk+ZJYHqtzQh37CKjZWxF6nipYU6Nzgb7k60KPmZzx0CSZ8cIJgg0MdH
aoaMKJ91o3YGcmGxp1/PJzl42ti+G6imCWxV6DQ4rF0Ying18rVfRx+Q3mESnlKHDXJ18PruF/ty
XGboLUUGxWd4g0n+5bsACGFtafNfSGMGEHPz0EFCbgHxHaPcEgzAiYllBplN68L7bbQgsWnSHcn9
wNs1bM0tw7fV2SgIQGKnjW0Gn+MnQh01RECsbjMPMh958dlYOhrV6LtDEIBmAMsUNjWE4AkGeMSN
YXKwVzbwZpAtvInfG+BbNDJZP2R6GxGuT3gFSKVd9SzM7HD00zxocx29fYeI324/9pf13orjslCG
NxwasVyl6sRZuYaFhUyKQTxS+8NQlf6VoOKGbUWeY7FkoqavYVdgXLemtKFd4e5m1RdTE0KjGJtX
qNIDHfnFvltIJzbWdvZ2lcJSr+WMDM5iAT0QSgXbKyc2whI41WzBDLfRo0IDJCcQR0ZBVBP8JM51
bM9rQQ2i0oWEcPhjkoNMlGkDbyysgVVJrQzAncf5Gp5d8DmDTtg3MLQ7pJ/WljzcxnH/ezB7efnG
BuIU67ofwqOnWcQizaNL6VnlnKvBfq+u/wc1aByTRihImWNQQuDQBH+OvYLHW8hqf1SR5pm4ZZOA
G3CgHUwL2NqNI3nJRvENXwTeFlZQRN/AoMFP7cx9B0X422kTXjjF6lfEp4OWmHE9Glwfdj0nVwvc
DG6mAtaFidGosDM8Fu9/MGBnDUAXIX4jxosuVQ9KFxQhNkDWlUlYh8aMD5le837GoYLji0B2AKXx
E+O7gXBTYoN69EYac0bKZ6pLiJx000f8tbEtB4K++/1jbpGROJZnD0dyXiOJtBTMxkHHDyhUZlQp
GUiGPvuwS5T25eAy3WhH0BEZ/zdhDdK2K9fUDrCmY3PY+c0S6b/XH/eZ8RTOZ4zp4ymJknG7wrIH
SUQ3poQftdDNdbIYh/fFrnZ4eS7dfINjmSMjwCnJqnZgALmIvOGcMYth0G8OpZU6hdk+bcb4sq0G
1sNHH1VtgD7QtyHI3xub5tJfCh401rKzigHrhKOOaDuPq8LnrNH/9wQNR5yIF873hABKmgBYCkiO
2YmP2KRvmdGVawT5tziJb0cCRoZfLKbVWBpTURNet+s7RNmcKhhBL7/Fxy8qbYTe47sPsI8D0vY2
fxxJhiOoTHOggPsGgI7OzobtOZao7Ay2QGspRJRQprCV5k8kKdUQlfwQixC/ICC3jIxR6R6cxiNo
Pm4tZtjw5hAowBhO9ob9RPdFIQQlHTdK5xM8wzw8LKpNbWVHDc0hqr1Rvfx5gKDuMRkd70i8Qsl9
L+LHtDn2we9G+rZav9YmVhej+987sbJxu/twKmHA0IeNjvsFpn35w/axjBMiqc/NEdGh5TW/Uo7g
maAcrAJo6kUtNiB2blg/LAl+I/wmmLelTXmCDICCiz0I80HvV3i4F6CKOEAp9jCxyRXGw/dMjGwF
t4YDZ62h5sBlDxcJtisaK8F+pCaBv8RNKU5uSLhwVmurulkPXOC4TZmZcp9UI/BTdojeDfd/Gb0E
dnM11F3ac2ScIiAA/FSSAuUnoCAQVx7OLpQ3FlQvfMw5D/Fb++cVAxslB4v9jtkTX/UMQIYbl/8S
0Flgtzhi2knfCgCbmj4CbTgdjRSVDKOY0u2AB6iysixkQkhJzIyYnbJ9WkwOO2AT9hRQw+iiBjy1
vG6PNK30bI/jK8SRsTf7YkdGn8Zzvkm2tBAQUOrV0J1FbYWrKFsxKXHmPz/EA+G69A/sak8RDfl7
YZrQCWczeuREdwZ/ioNPHBBDxamT0/4hVR6IoSf8AcabIBcDxrNtyKYvtS4/x3YBrsP+UMdNFmK0
gwcPNLJesv3XAzsH2n8Tkp0Fy/eHVJoGmg58Xk3Vo2CSchYw1qRN5Z5EMwGwwdtohcj6qQSQzL7J
DAc4SMIQ0KgfdWnKuJ39HcyISpI2uqEaAQHjPTIK5cd5lGhMbk4qLibv1GbsYFw3tmWe74N9RA/8
73CINdZOrSxzUwMHmOcN26GKlW4zglORwO+BZMveA94KVUBdU3BKT3y9pSMhsEk51fPGOrRz/FfY
D0mpTLX5XRk1mRjX8rRc+Cfe4Ji6APLvTewvOJp9NTsfUg+qxg2UEG4RzkZpOXkzI2g1MWHmfeVy
xHMCpHU6b/IO4E0HiaL+UFwescJcgeKZWD96/uI7pl98Ag7A9hF8IhhBL7Ztg1kDa7ZITpUCK1JG
wkWpX0UAH1Lt8cmTAHtXINSTapJtSISlrOVaixxD+U2McOtqZTRA+d2yNT3xC4SJz8jZNUrfpAaC
ZTjK0D9NXuLN+fLmNkG+reMV4bxnDMvY+Xcf08O0AvM7dK4rMZFwfyEGEwfU68WFGpwGkwk5RSsF
pAlELpK6Z7+DpfXtwnswSNKGdUXEIcM4621JM9gtQ3khXzJSaoDzERV8RgxhEJyWmV3pvtEu+ksJ
kJnbOc9d0U/jUwB9Cwdkkuuj791TUG3haQzrmkq6O9fkQFKG+XDjlf45IsMFgbBWuxEnKBA/oZIw
n2AgQNyqfKATnPzkY+GgSegxS7w5+L7aj2uBfuT0wArFM1FSmo46COsIAUOFDyqsEXoiOgaaD8SH
pg8hALuKQc/Du5fJDI5BYDyATGRQ0psIoyRmPz+7ko7wyr7wVdvfRMXYpjJXA5IE8FKDCPAW2Yvw
JUGdRDrwmra9UK/AqABohWJ/gXQxBi1tiWznj2UCOy1ZhIjw8M/7WQ88NeBNXXsk12Ar2B8O6n0P
LQ8iR8Ie4H+hXIjbPYq+H9kr+lcgRuQ2YLfE3QdqxSbGJvhmGLSm+PlGlTRqEM/MO49agymfoDvw
ceJSh8sX8urKppPCpAFWDSRrrKck60bTsoKzVSwwYiP4GNpYi3EZ1Rzx6ENSaUDUZevpEQ6OcgLC
lMtWAMxHiifXii1SPtJG8+zNBRFdzkAAQ5nz4Kg12DJjtKoIGy62KN4Qrh1sTuy33CwCz9hO5Fl/
gZ3NAl/Q0iuP7/i7f7ztFGfFlfxGwOLI0HgoFlSkcjUWhNHrxK372iC/9gfUz0jkgPPB2l15I3sv
4K8UMzcHYsIsZ6e9uWk9SlYV8+N2cjeXOKVCMHtmsfpZ/ox9X4YDN8IBlh6L8ScKa3rw9k0vjzC1
9xo9V8pJ/Yy+aUCnYzoPZII1ahD7lvp1Fj+D7u18enhTTG60DMkeH68OXTXSNRYvXNWsv8A/ELnQ
08u0EFKlDgMUHrt5giJd781xG7d8fkRuYNsPk+E1QlX3rQX8YtcvfZhj4EM0/WMOFfXOvZQNzpwU
YtTVeu8upKAtpnlKrgvmal4GogWjBobMif/pGX7pEFR+G4rv18Ht4STAO8ea86Eue2vKT/LTBZ/u
8FkJQBztJExOGnk5AHXTiz+26A7e+q3lHOREx9NcbU9s6Qb7VJl5jAzSAUvXwsHtyRnFVsYmyRkK
YJheEnX2ECkvKejX6zuG8cnr7qtrtnOcttjiX99N9QhhFmOcxL1cDPxKO2MzJc/UvYnr/9NpZrbC
lIvB7YZhHISQyU8avrYAnpyzMj7IMa1Hu8fGVwbq8QiT3KsEV1rawpj+eN3/Tso1iAe3fX/TuxJ5
i5mhgIlvlJhaeL+AtVHu0uO/6DpXr2sD1WiYXj904ZJjNG6G9GKYrP/hIyCBOAhwo2O2AY+Pkxkn
ccAaHCTvY9pHCPiPafdZA+KA9TPj0h2qeI6ZExEONEPtkZtC27BVfnfJ7HQIEC2Sl9qL+ZVoWqCZ
bA479tLyIAwtoWhgmvmOvgDA7G9It5iJUj/DLqYuMgurWUBhxeeyl4fsIm8MktMAZyctCfETPryj
8uM3VMz1unFmz6E3WBVkfJIDI23eEZTNvuamEzDYcoVQbZXSgiNaW3SMizWnvz0BrffW7Zoe4z1n
mo7Sy8RKOfGfQSpuR6yNH6xFVhvyZ6brdNf0ts0Mjjb6jcTBmWggxW2D1ulSIGTQcyunzSjGXHwu
Ta3O2ARZeYWPEWxEP1qKGHRlxjlLHcJCYQGizsxCtrfe+okPCTQkjjwDzBSGr/bH41rDuPo+6jCj
ZSRbzv4HUF+9mO2RrkbGXJMK/69m9q3O05AmQA7wqGE/h3bBDU3B4lChwaXepcAhE/jDjB9itlWQ
onZfuvyNPNhQLdIgAq8b/XWy/vSJtVWGpdM98FOyDV9Zgr4aW1rKFHB5Uu/AKJJ9Mv5YYGTg6q6+
eoVwfautmtlM0I/Mw+hOugtyDxA/5PqwuaFAomw1KKShUv5fJEENgGLHjI0iCeB9M3gzBh4AqesM
ydP1YJht2vN3SmlQtyMTuWGUrMxYnqL46SM4b1GlO8/VzQWIhLzzXE3L6xtMwTtV9Ub6hj+4Vt8g
kyQW+ugDLQyaBSrANhtnUD5R9ypR759rI+NAjO3gvTVbshPYCKzHBmIwGBiewjdPE+EfeAKoMIzo
ZKJcdm4qk+aO6IuDXzGy3aSOcXO4R8H2bt5tTsQassiXRTaCsBc6ImzC/w6IYP87M++Q4X+JyIDb
3eoHlS0TPTLLt0/caS08MgJ1kpCgCduFfUK8VzimhJZ6XKSBi8MCSSxbKthN6aKdl+bguzNsEDpb
manMgSgBNPdeCZvZkjvgOQP9T2EQYZ8F9x+qfbSMmGk3S6w6OVEfPTa9bt5vvD24Y9qPceCiJI3R
yTFpe1EqMz/Gsq7vZXcuMTUeWAokcxLeKKqwtvYGa1Lgdr+wMr2yx4j1nzE06DPzkoawvCmW2Uwe
kbm8cF/8QKul0xGCEPl47+Ey7TTokAZKgJ4JMtQFyYEOOXEAaxlaJ0HzNxuE51dOsMMiwoMfJcSC
BDb6GtFbTBmoJRRS6PmwvIXYCL4A64ieAIMsylj4DnM895aYBE4r0FYPCBnR4Q2HR8Z0wwqT1Rh9
AipDvuACo7Gj88iIO0PeQNYYj2P/UcMPiCmo9IAKUsymAGkPImKcFy0G4uIZIPOiaPn3wywnThgA
DBwreYPpFLMHkg8oiIVPLB7IOJKR0m6cZfZaijQ9qPEqDbjdX3cuPf9m0eDYHWfQj4F1sH3Olkzf
er8Jv6VXxLw2wdaM+ca/X/zDnwciDhQTYwyRBsU3P4UuXHe4Rr+QM5KougyjSmR9v4Ih0EdnXCj3
fDpGXvH9QvVPGlrI1wdq8YeXTrMps4+YB/q/D/MHG78jfZi2sq2TlCDZTPfEmAjx+SeDo7RmrGea
aEJo7uz7x7BgmupgIKR99aQNE02eFb1NGpEE5z/mMkll8LCFzf1QP9hSiTjW41Qs5sDMw8GWM5Cm
fJPbt/g5ZkozN0K0p9PnsaVwnpIuyoE1EJ0n/DkTVOPpvSbfuAg/u46knzom/myZB+JTZ7gdtm4L
AS3Z3wLDg2jjFVPt9GMK/xrdnt7+GSceCoZz+5dT5AZJXNvm5K+wQMBTeof+li0aOjpgrerfN2xC
mWjqVU4up0P491jB1TkQm/jx+SSZlYorkY1+Ia0c/TQIobS5Be3+tzRF90t62fbrHiD2C1YTzUht
sxmYDLpxhZskAA1jmq7cFVilxXjuyxxCWfRJL7u7YHp0Q5YW971k33l9Zm1gnSIKqvTkebL4TFCG
IceHAhWDRcKrq9iXtFDm++ZE5qp943xVYQYy/I2/62ScTn4+/iVmdN98nQzLb6gudELa0D60u1pZ
pE/a4v4WpIQeKohUVpB/myOsGefkt/BL8LaCd/cCPybgMr7H2ryBWc+gDtZOEa/UUxGr49f84944
xdvhO7X+4+m+ulILkigA/yLWIodXwiEHEVB5YaFeyTn76+drnJlLuKhw6NOnQ9WuXbuIuKzXsg6k
KVeW9mmipFP722pZQbgcxabXbW196SXy0bW5nJQvsdqeZsw41v9ddj/tx7db/Zobr28Rkn4hgt9k
mjhFcXgJWk8Qh2qjH9J/LpHXT/9b59T5k3Q5Im3kzBgQ1eQwMWBH0dbYdmeHKFHcpJu/955rtK+m
p9fX3DWYBoN4gWJkYlHxv3evaTLMyvmRdTAUXZo05PKnXzJStu1n11KO1m/kiQF2/hbI+ijgYNTW
pJFgj1d/81N+ZKNlMm1IkuDW4oLUFcbAGOpAuC/XkPYd45xmK9KbNn3FOp8fPdcRFo7Xd+NbWjQS
UNN+hea54Acyp44DyMK9Ln0k20CuC4YtvO9eHjO/g2CXJVGasih9sk2ebPLpG8M6GBDjmYqc3xwV
hAXZ4swW2t7oUNL1YFIWUWvutZ7ajGFXoo4Ny9XzK8KStLu08B1s7+Hc5AG3KD20rMraYrmQvDXv
acmuE5K3S8eeFltorRebzmlkijDTZwLVsW62AcDmWPkwK8Uu2S88XuVmY9hT6+ebT9eD86m+2Lw5
rIUqLcRjqkCVUx8WYOujDukj30hPZp6zmn7jHZwH0eWrWhHWGAHnXL4KwrY6wh6ns07uXMIsXLbO
pU15A+teYLbuatl2Hvq9FRBNN2D0NYRJkKdMU2UTUu8yiL4S71Yh601+w+0PVT1ysYi9Y/6uiXLs
JVFv+jvAkkDBof+YgrIY0T/rbzjPQpkaFuNT1Ss+UpEUe+N9Qhi1B7s6y8Clt40Zuipdi2/SgVKl
ZX+GSBJrHLeVhAIETqhL5Gq3/vzNR7vhBLC7rFh+brvW/Y3V428PNpo9bxcU6/PLSuH6I8d2ny9i
BHC95QE2E+k6Nql5khzeBJEM/vO+vM/U51/zfCP5qMYm7FGzvvy4lEnC7kg2y7QsxQstgjabdXUy
mm8HcPvqYzMqRF1zgm4nzVWjPxAaLm/8yw8DOFAkKEgv21fUiJIZd/zINxbNWW3mwUCY34ILmJzG
8rV5PBKdOX74vO31b17ZnO2yKcLhtEzJxe/6AFMMV4GS5xFs7YfeRPKA0BU1d6qGgi7WT7GWEOuU
Fm0o5ugwI9IwYvWuPS887mFrs539BmOC6XAchGt7P5WvPoPu1BIu9YUtwAW0rVCcE2axfjtaWMM7
RtqhMw/aKVpopu8TIe4+Ny/PVKVkZTGIwmPX53FWxHqfXxp2VAQpGpcdQCN90UGSITcvFuSOUqEg
g8UGvEhHc1yWWGZSDbvIvbW9BLWFWU1yFDfiSN7tXNcPR3bSsS5bAvS+UVv2z2aB7LKMtNJ3SjCp
3+OdXwUERG46MjzMcJlufSaM9SZRZfPbg5fX6m8spAbJINyyFcJWb4qyCRCX/md+kJY0lZkbOGGs
WJaGqbr9BtPc68rRZq1kupJW64a0dGA/od5iyvRz79xNELXwORk1eWASS1ohAIxSXxGRYaFi7J6K
g1A6vVVs5R4qANFAu8dKnLMTYjodrmuLAUqshiNrqQnnz+qEAoBbVfjVR2Vm4pPYNlEyd9tj2+iB
xRVp839dH2wtAGr9/Psaexf9dJarYFnJpMlhQG9evQHchkXRSAx8ydO083fW3QknJR+ssUUfxyD3
HvKDUUway95tROsW6WpwOUVzXWseYDglAkVKiHF2H7KMUFZiYirA8X4OztFeIPQtoseOkFXjsq/u
NhUAANVsovPOhQR3lLObbV8BGB+b4aSX7xVoIZLyq55wjnGBJ6PF2pnbrp+tDKtlYCJ2b8rtXKxl
O6iclGXG1Og4SLQUj6Y+lnlZtcThooJqy8jO1mcVksrpcQrFZlbFqFHdtSqSStiQgBIEh8vTnr8a
l8rXtHvJ+r8zdqtA1VWVSgRRycf9dBkfsYyT+86PkJwRwmCKAlK9QW0f5NUBYrJD4aw8xABu0Wwt
0ArNSRdayX/5e9usAfe5vudzu7BWcQSxCYc2GNBhLwPr2zfCDsMwnSXah7WyYdV1K9blKZdF8yvH
cvLlKpRFDqx6prp0J0mpSF511QjF2e4anK+vsGtck2trgihyNCkfwBOBtWVXaQzZ/Vow/8pmmQWn
dj4dOrc2UxYThXwdtrgaGp5kUGyZ5h4myskOtHHirlXedgC7N7QAjIxE2xQwnVwTu5xqFJguh0bs
7dTJghstngp9va2GtGloxJn2uiH2abXM7qNYdnyTuUM0tHtM13ZjeAedApcCe8hoZMezU2cvavLd
i1+f2zeyGXL0beVjXg/5TeizaHCydxiGnALridQldiTt12vxM18tXAxUNBFDt6TaMciKkTFrOq84
FbpmiCSd1w3RIDTdlXQPS4UFYdIIocDfym1GXCP2Li3IXLMm+BClK7RbFRtp2ReGzNtrKtA3wf4g
idNPWvCiOm/c78WRGhPCaY09Jt4QsbCTfFFBhui+t2wll6wIafscm+08MHL3dRRXeZYwFhASXOtf
LORLBFB7jUKeV1uugKrNoT0I9SXejs19SKX47YBm5uVe4oeuam8SJVQWqT1gUKVWrgSOHHK5DWby
4FWTR0wO8IUuUltVGYfRsu6iraNrnHQpIXFMlGNzNk4MMgxiOtVvBxlkikP8Q36q7yQb7klbYLp/
bj8Kbzzb78N4NUzUsHI/1k2ixp3fkORkT6gIRq5RPovp3qWcfb1WTt9J0zc9yA/mEQvy0kGEvyn1
SKCA2KV94DVdASpNRhq5eGC7rjD/YPfjzfA6mI0+JQHV6GG8Z0f3Mm7Ae4YWbSo6fzPo6r9f/C5D
vjWbfl4EHBHSO4xfgyc93RLH4iQ5aNt4H9/f6NqwON8nUVwUuP/bzPQFf4AnXQnOnVlbMBS085n8
B6m9/VL8UopHtPrSDv/f463Cazf7ImZWV++itSOcO4/kw/YnjVuVLdk1hj92xipDLC11i94uzFJ2
1BmhkhVFAX8ECxEsrUl7Nlls9Xz4sKLby217YV3FdHpUkqOwctulGmIXQmU2Zb5GqgWc23WCNXAP
wTZbnxfBWPBh529V3IJIqH1VLB+ORuOeCEEtDqCk1WGL6+FCLfJB72wXHydHJCOYlsdWzMpaTrZT
+SHGOMqI3ViYtafOZOdaYyrNqq7zeA5Aqgr8pEMWRn4kNmOJaCbOxEap5bDk4j/HHlctLF3pFrNZ
9NEMqFwH4AHmsZqH2D4Y0Ag9Ap7llUIaA61lDtBaoAIg/in7fiSwBgOQuRryPKcc3QBHTFWAsoWJ
f1IGUHAvo1A1FjL7RK0SGfWZilz43Vb+d8W0GgHhKoXyupIqDu250OzO74fXs3K2cxw+arFmzFrd
W4+3X3c+gBTIxnkwe5Hi3A315QuR0E0fG+tNQxCm8rImaLJNcOrKDCxQ1FxmvbTJMolHUbUx3/Ht
F7mxcXybYK9HcQxEHZDp8+UHz5QO3qc83f1Iis65tpwmB6QOe4do1ZoruNDPC6M0s0SOLS019WqW
MdhvMKgNmp9ANUj2aEO8bYnQ3kv7mnGJVDuYRDIaKrDBhyaRnbTVWFmzKSM2m+uBBXDXeoiQyA2Q
yUy38H6YLlWdtx7uCCGfprddaZyJlBFp7LnXYOfc260fSlWVFKWtZCpZpTdN2e46mklXoxYEWpxE
luhjE853fFP/KI99Og8y6CLAuS84/UaEsJOSpoDwIQVObYmmag+1SX//FRgpnX05j3JM9YIzgEzH
s+/lqfyn27Psy24G8iw/arvKrhkLqQDr1gmZd7YtJR/k28hpv5y/TqP0S7rXW75SQC3ZrBMitlFW
hz8CFTnKv+Z7p3f94a9bYGAWVaquvW8EBTqGcOaFrnJpaf2KYTl+Ktj74YTwlnvz19kuUoR0yJ9Q
9Kp0bxyGxJWpMWdJshQly/U5/5YUpTAAlgRDo/xg9+/a5KLVIffcC0US729ngbe30/CsVGv2Q6KC
GiQsjy7Eb/vBCJdDsK6f69zhTS059RAI+fBkXTjXHwC5oDsid+lSCX9Xn8N7DkGxWVC8lTvXslPb
lL8cZt18Y15K75uhAmxajIkn2zT5/O432MzLswpv21BXaN3Lyt84BTrRvR67NDi5wX4OKwcxQMUO
/RCwSK5IkNGo2nHR7qaPafrSYmA/uaWWH9NPMOdazc9eZBI/mnD5Tf9RyUUUFo7YF5YXqWmFb8mk
MnBeeJFUH6yobcx2BFqwONRmWc/0MiEHLxBwn5ycYM/BZeRvhMAHWIZ3Gcy6+qxy7MJ0RrupZURa
LQruDMWHhXyDmZ5b3PPWqMsFDdTX8u9nqjbrEx82zhUD/LdpEHC2ba1YB8uyWOK/FT6bTs1+fKr8
o1YWhalFHfzZirWvDSTked/g7tzqqeq1gtZHQ3snxEgOyGYxuOwUNOWermg8P4K3ORsv4WLbYpRP
RoVD5Uo5PAT4AMw8yyB2Fazp+deqSRp78ARcQgobGHchwor0ghV3XSp+I+Nuz6+Xn+Ta8bPu9ZtL
velb05cfxzrFf4QEpHsBajoeii8VCPFcXsngKd0iNbsSa16XxSEJWxmWzUttPx4CuLG3yqdO7vUy
uvUfDfXQL8XPs46mndSmOKl6748FzRDOdmeS1c6ojFJIOqiYFMRrPGnZXJi9bIt8eSkv8oUuVYmH
972qsZGYR4vO4jMxxI1tPFQSR61awDpp4q8HqK18ykXxnTdPgKIC1j28HPDlYt3bpnFvXQd3UY2e
Ylz1U5XdVr5/el9FEsvqH3PnaJNedtIshQQwqDyvxSMkkLJM0lyxpym44OebcGqwK48lhAGhqN/a
bWhTun6np0sY0QedEXzwK44OgiSVMExPOI9mKT14hg9x3HaCcKN7PaVkI+G7iHsHywoAI4MWWklA
xWKWHe7eJnjpALvyWcff3ubVrS0ym0GyTxVvQUsiXX2M2CRdSQXCyiEXuiQE8C3EB33DIh4lXwzf
EqYzqjTLDtzaErxu3lvBIzRpU2UDPl4Zzd+x2WF0AH2Txs6eGIidfKGqPIrAmw1d1UwU6wIEBtmX
Twt6K80cCiOnDSWtUuxBQKv/jja9338Pu5JqMP1/t2hyKSlUnpamKHIngD7k5JNt103z4pfduJkK
hbZRYFmNjS6GcMOr/NTAnO0JaTz+hT+YPb+fh76X2fqsnsP0rC5/S1JX2r1DfV9NVFavh2jfQUW5
tg/1TTR5k3w4OI7S3/uf1ZCI3Ot5TQWddzV1iQUsXZuI7OtDtBWngttUKKaPjbRlnIVcvrNdlpV8
qpOTxMfAfV21Jz0KTHdqzqXZOLDqVYeWYcFVFicrhT+v0EbTBFaC0vEhyRojmbqI5HzE+ilkiPYl
IKWP9qIm6ykkGM97om37ulieSXkYrT/g96taED6SmD+r9PDEMdjL+xqJ+0FykGgq2KHYtX2CC2jw
2qqIosmNKnwi+4eUxNP0oAp2/fhGZ+otOSi0KVf3LhhgrVv3yOwdX16X/9C8KI9na5PPE1pNY/+y
YNwVT5hxcpR6BzOuP3tfnoqvd8lt+xcR/s61AWqhzNldkX041lQ8bMxydb0Zj04fyRue4SrVYXng
XC4U4hnM2udPicvDPUKmrI9T6XdfKeQHm6H6j3ITOC9k89Jd9eOXr7H+szBR4m2ZI0e8a7M8lt0l
S3bxUni0COS/6ezHrZ5QReCEu5hozhpEpInG3d+CPPYyWp+Dj5sg6NA1wOazll97kZ8ROBRrXh4a
tLDnXWWDx1c9Jl2B9o3oK2/iQBXvfMTGHZwIrr2tGrd5w+LJXYzvI0bosnupbl8Vyt41MuRguvlM
h9scpATJTnNjLemNBGLHiw/tz6VEU8XNXePAoOMDpw9g+qfoYFkEXVVNNM8LkeRU01tX/kIddqws
fbYU/GZFH/khz79ds9JUJfgIkWSa868AxIz33wbJnIaCLTPPS15+xUVRBO7YaoAvxQRmAtI2Fw79
hrZrXFSyEEHzwIIK+uD7khBHfclWnABdv9v4Uk0PeQUw9fmB901MNYX3i1EvnTqnzFwtw7f+2Cs3
lP87SKYGNA/g4Mhf6IR5mR9BxFFIngA9CYZzhukKkVO95fa+6zyx8fj0kOI2VrYSjUNCnO2HCbto
XnvXen5E8EzkcRESJNaotTWgvCJFwLcFlu33FgIRgDf8THSxFoc5P52/z4LeMkNlfPyG7mdGPnD+
xvsOJ1+mkHdnx7By/owKpkawLJ6YVQ7dkgRyKtSOo8U6i7KnCBqvwaEpJlBSySkuuRWYC/cx+Tk+
xcag/fFddcXGVHykvFTm22SBcrsYv9QKQ+qxqpRYpP2xNMD7UrzZGW3XQ4gl9O3YnhxHvCpcJMA9
/wMbJm2ziOcR2g9d27AgAY9otqseT/TZX5awsQ1zeP+RF+ORghdrgz7uxPfnlcRv5K2awrqH2gMb
FachCMdfm886ysXma9g4FMXUtTuNwBBARDEEZ5SjA3DIAEbYXg5lwXegZPrjiWS5KHHaiYBaqiTU
QwL6IAEMyQbnr/EoqC3W2PThPAMdF2Iufwir+EA+UB8kbx0HaIy7VOM06VwCnC6QJ7ogwayh4RTY
xFS3bELYbQF+2ckUqqlTDY7BG1yRl0uFHniGEAicQP3sVdIf2WPu3JDlIKhcM0ESkYjqAGy66Chd
tppIqAxVfjKR2GQ/sCA7wr2hS6D44qJSRFBiWoBXvFMpx5vDKJEahfc9yxrj12Cc+gQwEemgek8g
omPekdB5vKphZCKThbTL3JuJd8szLmmizW6G5xIJw2EIWZpqRQIgFZtPMNrXUYh5EK9iAGD95Wu+
NOj8kBo61bw7/3LJIXjb7ZEERxqHUxuwrHd6Rq7zrAYeFZkvo5XHR7f0x048dNM/dUDhijgZZPGR
yMutc7IsPU24y3PswKJVh1qUnTDTCIlzeSqP91q0DXTXP0sbco9Ti4fQeQaPVitksobvNCCUW/aB
3ckJ+0nh5kxFyFa4/5czUX+kQuRH41OFG59IpSaZQbytYzlExJfq9PCbBd3piFVRGgXwVx2QPWW0
5WS47qGgQmlTkYTGR+pDP+vh2RWeJC7XN0JjOh2jZuNXV1tUMONBvjr+NOJtr9dj3K3D6DQVQkpa
kyUqcshP9dldROoE9us7sMm4PxFwJwMPtbamt2/bVcjg1epTDr6BYmMwYtucSWXzkFODRPYrqWZk
uPCP367BC2OnhcWRNCH3nRxrNhmvQ9pviTZ0IdUiyKv/zNDH2xoGXNiwgOhKwORVjhABXExzqkTI
2d39U3ZA+H1yjFJd55PK12ktLTMoAkxCPed32T1+Q3fWD7meOTUW76+/92agCs2VX2UNSPwly7TN
fs0B+OdZNf+yUg5jNZ28zASqYtAqKXWjLOmw0Wl0z/sPRva+n3T5NJAvq+WpElsME0FtAh1azP+Q
GvjGy6id/CXFOSI/opf3+l06MM26WC93JndYxyeFbuzz9Uw3Q5xI8PyEsH8ttgeyNZDWs30kylT+
c0kJ4dK/XxrpzSt2Si7eQa8KTFNCIhLXepK0aYkKwjyXqg0wPhA6cukfM9/0XQ8EAg0EEgGYGb4X
rS+eqGZfdFr2Jf+SrC6QRYQwEMgfBMwK0jhqstEjDLRVSOkltN6nCABKuIzWLWm6PUPQqkELP1Bf
iaR3702a+LnO6eO6L4mEZ7u3Akk4ueXFMyUb3nrXGlRkBO535WAzydslNNjetTN9MCewWJEXyVPH
5qfXeFYQxjjCcd2eu15Gi3sRnJcNvFdVcjar5qlK6SWxN54rD7q+0WV4SIkQNxPJvg13/m7Xw7jL
Tq21/JhfxYpV86jBO2zZSiLJiAmVyWZRemqrN6Vsekfk/9Gyd5kGYpyhuafNKkZp2yY1K2aIondR
6GhVXner/PN/ItU9QZ5BcrquZ0nvNAyj7Xc4qc2/+6vA1r4uk8DyihsfYtjDGOZYWy4/ozs+5ddm
Xn9TIT1x+a3Sz3i+VzWN3X7PR7NHNfuRP5fQ9yY9ubHrbhIsJK308/4W+BzWWOkiT2Aq+5F6OX1x
lhwgynzea6mOIlntfDdfKD6EB6zJrXi90P7t7LnrQPtuoT+PcJCBzVVVtXKPcWacGKPd1CbRJtdK
Svc6y2yBU9mhOXe9G4ibVlB/6YmOxiKK/X7OnGT2zHIOlPGP1LHEecsNFSlllJIzUiIUziT2UgY7
n6Y0DaaZdz6WvaNAU1mSKCH+/pXoBmI8iPjfF51/0jelQkNd9KbgTiPTWHZ2hON2yF330ttbtdcD
t6h9ZRAozbTtRrMXdueZ1NctOsZoUXyvTyJmqluxzBJb6Wwov4ywDCy/dBClWZX9JBTDUHuPxURG
kv9ScjAVBInmM4DLAXKm4tS8Tla5kGvffp8kpxEPEyu7DB25faK37av7j/miahQl82gRfgYW00YH
2zwIvgeEB3oWlIl+JeJi/o3OA6rtU5m6G+ezO7GsoDlGjJiLocE/5fmj9IzskThl0un2vfiU8RQ/
mSvfwI5NbZaH3Jx8ZuojgjWzJmoYhAmJIDllpwbwGEpd2/6acMKjd1FOLtc0HzJaSsuUWBweFk00
xddy8xIrLd/wnYW8I00Aq1XT49QxEW4VZyqMG2AeM3uJ7IMuLpAi8F8aA5qUmKghGltERomQcge8
VrYpGVJTUqi2Pr49dMMn9r35Rypi5WGcAd+5l7VUBN2fRWaWZQrQkQkFD4PuY6AaBUMrno0YuAKz
KOsUIzoMHjNTsxh6ixpYWXoGWMzChtdZ4+KnoiQ7QswKJhZypMW+rwFjPk+GfgWhmPtjeEN4pCJ7
6W8JR4GeTThB0ip+qS3c3mkA3bPfmz4tzr9MmkUtRJAk3oDzmG7sCl/791E6YSOpTo5HKLuMvuEt
72L3z1+wJcDIASDHH7q8UzapxFZDjU6Ux/fn2QkGH/quj6+Ex4c3oIbY0hRsuzQY2+GwQttpcbab
jfs08AclUeFxxwFWtk86eDLRZkQQObUZW+yxi6i8ZCPGpoQ2pzRrErNTiIR1FZhq64FNP5DjJlux
C52DtBLMItPriqMR+drzuUJrN1/V9b4LTOKis3MehuFvhna78O8UA2W1b573ivVEAvHARjK4o2B4
UmVdYN9gGgrHiwsf256zACFcPMkXB9K+Fygwu+BVi4XccYIZtrsqrHIWSpMH05t9HQtCjM9AttUY
ZycVZGqO8aCOPZ8DkTtnmv0MpwGrWQ+pvNNRUXSlIhOVUdUZgyGspYn2uaWl7FCpzuJ/cqwIcOAO
0sydQ783JlHfDkAGe48xFBbpeYUhBfCJddnkmRPEcWsJVEhFTlpgQSS2+L4N4UD7aY/ZEqgD88v7
mXd7y9lAgGKFZbx0R8Y5JehJX4pzKOkxjYSQtI1ezsWCi7zP104PotiB0LU8geuNjN8lc/QWe8mr
fHu/JWDb6f5OmS6hbklDktBuYHvoOd0IdQ3EQMw7JQ/ekYfluDDhPTuMqIhn9xCXN0ke0d+LgG+h
zyKhP4LGSPL57EU6J4aDyp/8YcW6KO7mIntwUZpTU2GCqwYnzpMnyBCevZ6ZEyLR9NTwlhl5hCgq
6R+egrtATkAtH+ZMxVHdFQEPl5AII7P/+cIn3WNfBqv3kjn5/7NDMcUMxr8XM7QovIrnPfO+SrSd
gd3DndHvPBT9dHJC0Yepn+LWG+umJS+cjxiN5/SPzZyE1eA2Oqg5pvE0lH+0O/1zkFLLmsGMmpcz
oiSHKdzUnh9OufC1SH0cY22qk18awdfwnc4o+UMRpvClRfyZv5bEf2gp5L48EWuJ0o3D1F4uv+8w
5WYchLJ0Kz4Yhn6BiK3feYFzVJMyOJfRV6Ffmtz3nM+zGbvpcuA6B99Lxz/FULWToz7I2D4Zqy7C
saB+GoX3kyuzHqwH7FnuGbUQ7wgnEU7BpWPCJ3+MEL1gqMR/PP3d0a+NdBrTnrWBzFPcZvOT/Mm9
3wvV0BGHqcMVvlww2VA6koX9d6BZX6VUKklfh6kRUPjy1UGAWkOdWOjE5zf6RPrHEwPfV+xPdX6P
F393pqe7Hp3Fu7Gv5I8UhMuIWbwexH8KX/Ef4zEh8+J5z/0iY5dd95T0yU2o6wrsB/3lWPq+0DXQ
uUk9YUEPCaESxTz/jSY+cuThHspA2UAEEtC5Ye1z/aIK0lPVGTHpOReSiaoXeZU+TMSn6oUPSlfx
rLscQQuVu9cjBhrNtMl0aSHw+yzcBQD8/CJSMbt1YxNEgoKQ7XNcyB/NOavQvYaOa8E7WnKQnm6S
16aGSRG8pkvDBOYFhsnMGHheJF/g670O4U5BNygF5gy7+vmt60GaEx78GffgWThLkRvXBC/weUdI
+v89Vgiz/28N4OeYqGRwPTtcmC5SLCkZK7/iVIif67NnptzfGzwbHnyq3zBevb3tu7Z1EWSqNnwX
z3yt08gAQxknWYNGbZ7eyrJmMaFQwU3ySVdP+cgKS0tu7fP+IK4LA3V287KMPHfX2fNka9HFSLMY
EWLiKJJ/7vLoH8mXw/ELKLBfCJa8YmE4As1hWlHPlc2zu+/m3QdX9jQKff943uAQmEyJdwk5Pxca
Z4Tj0jiP55ZW01ELTU/LJSeQqCFEe8OncjloQukwOtD2XU0XHqkvLMi7a68amEXYe+bJcoJuRJev
iNWEN69AjIz//o3JQ0CGPHSO8Ol3pkejpzcfrkuJj0Mt1Zu3U73DW+oj0fslU0SrbllK9NCsYq08
M6OEK+KHFPixdKkFRZETEysVseSrszbQV3BZmPNwrdcT21qQ/fu32kXJD5vVYUnzEcRPfEl8K1HK
S3CTLiLp8vt4oWYhq2N++8qkqpl7JZ9o3VeNZH6o0qWUpdW9OZ+8TnaUR/Ovp7ISeAh0ZbHR60SO
WGUCAfrgCKYeQqQbSVoTPIBSal+6SUzHfvjtxB6V+1Siscpe9QOkKHpU823jhUEBsKidOoZ2dteb
WYteYt9SWVflw7GaP1FUUTegvaLHPdj9yvySrNldv80oAfzkI0ZNdMwrupwbrWvHFxbAJsWlqsRZ
PcyIxqkFc89/rT60q3Jd15Otu6nev47S74vSnVbmtXHGQImyLWmCCynH2RdwrAJ0Obi58q05UbEl
Rogirdoh2Wo7/V23U7sy4sikvLjWla1MfmdWbQIfSp4BoZewyWJmX9lJvxc4Q5QpZgB2tFkx+Iud
eOvUyv0U+rMKeUw5Xr9vmNr0r1LDOWJrkTzQ/VOY47HsrHc1mDywfsOtltS6U0rpUE4O1j9kUcQj
UyzRVn6wTADk+c3lxaxxSka5fJTflg4pOfblZWIY29QwDnIFpOkKNpAMysVwaQV/WdUfYv65Wozu
O1Y++Yb3PPqa6HCueOvloIWXyvUChlXCNvuN51YVXJ9VJmd13WZqo6YxuE7XmnRMrl0mXpkZOj/x
14UqZvdISeLWb/WGzlVerUuZceoFmZ0A3a2ciVcZNpKJWCPN30wgBsUga2i6tUKIQ6aMbXGVL5US
a/lz+bSq3Mi+zS+xUiBHForjB98DpNwqFAGvIU62V4zkUhkMurviO/KoXyI7P2/YMSXVgzYwNOQo
NUG35yq93/Gu+9JM3ZonDNl1YbrZ9dbH2g2FbvSdK6vFQ5hHhLp8JJAxJ9uTHcsiaGQEmYmgSBbD
ym9KLS4S6m/JiAN3LOtLc48637kgd9F/UXacBT73c6/LR0fIe2YNGm+x9LC/Tj9E1cj6hag1kQyh
QMrU0qOLp0I02TTTj0ZiJ4e3eCt+u49Gv13qs8VVcfT9/f3yvStfqeh3N8QFpvFr61Ach35IvR6/
Ho/auiAN/OX75YfVRRC8MU2VGo9yZ178qRmHgYd6ipVXUZw3RuU+WY2TNE4HuYuycuClfGnxduQq
VjLl70OtSfv+8Yfz3LuILiWNmUXr0jc4q5ihY5QheB0+SMe4k+olSnJKRUOzlVR9HaNbeagloCuV
RC/ZUScUm2jnE9lKtoICX81Xwm1ZTXExfReGQy1oYqaKI+74a6izl/GNMt2LJBqVvMrUw2VBEinF
otGlFK5TsybDt6iwzJKKaD6EDlK9x7kSG7A6M/WDiDnhEBpfdypWj/fEohe+b+KBr1251H6W7TU1
76xiizRUSrk6ikrm4/SW+zh9TjpZkhk9ouiSQENRctrmsXKBqrS3h/8ub+vhrXb7vNWoOdcL5WV7
2Vb4oZ3vfF8oK7HtKpfSy4u6OK/fo3dlcD7Hqg9gcyh5k22lJIcw+60Ffk6XXkTrzfkPeuhNWhW1
go7fVZrbr/g4Pj5G+7LqzFVh8ChVbIZqO5fiaPco37vhT6quFs9RGG43GpmTYab4/h7G06XyoFp9
tblkdNK8Phtl2/P68yagWH805owNZcbzUpwbyWp+PBkvRtd3aT+MmKoiBI7yMpwui6+vry/b0o/H
98vE49uAbGaKbRMtTLVEFLLuEpEc4p6hT1NKnmTv3hoHGtapoo60g4V6KEp4YBVRNYxvKtmXTd4P
sw6aUUu2wL6V+FrXU1+70W6EJoBAtOhIgKimaN5s67Z5RqUCbDiQszAf3q0BY8RywNccS9TD2iqD
+ftcW6iVLqCZDxmYdix7098LIU8LqbuAcT4WKOY4OWpBuytSgbNH4BmR8iYzulx/FhPqDrqDIHS7
qjDg305VOD3+iCgguVtZ4AB3hYgWKhx1x+NQ3W3VH5Oi9vO81E1Yf04lxMjPOOIGp76bLHUpAOEY
+Fj4oE+GwpsDn8YkQ9jeFb0YqyTW9UfkkM+tECRBaFXOHkOcgernAioWSpxRfkcQkKqAxHBFkgkF
5igUeGzLm8qnSpzZkkbAYhLlSBPqoXoSReLQYF1Q8VOA1pyGx6bShThIYwltj9RkCo30FP6mESfn
M/4cW2FC6yACbpx4N0lj1UV4Z1Ar//wMv74LoTs7nfN39HCCDtsJQ8LC/N7cFNthbQ43H73riH8O
MAiHRSjz9PnpWzRn/Nnt6kqlQxoxAI4eNpzGqkq9a8ZnaKSTCJ+35Ic3Ii/CfbzF5/2MXKEuG5+O
5/n8hYJRmFDPlvP8kTTDGTjIJxKWcwwnEbBfJB1NC4/PpOv2+asl7XjJ2YdlVqo8OdpwSzZyfgo3
6DrybGDsz5B7LuPTyyGkfSanv6kykbvcGx0jHnHl7lkYuHRuhsuQKNa76ZJTCVCRMp3omPHKeALr
wADBKA5HC50Urko3XL+6093hBEBBe711sVOJVaeFRrys2HIp3qL40Tt35rVJsZGoXOpyeMud6Yd8
bYcOPWI4hLObl66vhuXzwuKjlfUAfXWylp7DyDl3N5WCmgop9N1DqIvnQi7pFoUCgac2jehL28H+
ei5c7H+BCRXKAfLjSl//0uV/X/vKVw/pyW1SRgJXh3j9uUBaSPVXfve1LrZarQ+1vTSxiFlchDEW
D3UcxfK6/ygnSiU6JlX+a52cQgl3rgRbLB7Kp/Jy9CTWR2TiftRHe4l3KaoTu85VZvjs4YuQ8mhO
UTkjKb2OTsPt6+bF/0YpBRBnhTZAtzpuPAQWYbil3oPu17GVeg8CcFeEjXw1jHLqG8/ZYLc0Fpjy
VtDRvmz0hlv4OVz9bV0NmJJXlLUQnyxXXHO6emu/z6oIvOhw8MIdkIQyb46Gm+kYZsXJIA4JVFZC
2TxosRXAIVpyLnrOgHdF1X5+1F1cV0jcl4e4t27LRnheN4K+4L60JGO9iuZ2eVm+JftTqVD/fkoT
2n/sQJuiBpsxgj/WloKhRuW9Gl6FVZt+mgkz7836hJEGh+kxpNcScZ/3Qit3HbeiKRfeLARTfG/j
1ub8R8Sg7Id3ZROCPiGsXAEEWnTYaIH7SqnZg3ZMsblOjU7r11w3FPll3nN1CEC53aNg79jbtUDt
hWlaeRIyz9VbafSu0I35ZKx3B3/dvKyHN5/tf8E2C1bKnSkkSRxnTlCb+E6FN1Z43XIJX7IA5PsM
a21zaL/13t7eLmVM6t6tPOleK8TQ3ZKRbbNypZp+Z/jn2v8dZI195f6SU6zg7a21LfaorhjX4gbF
N8qEb+HH32p4DgU5wv9fQCi3L1PxWPmSn0GxEBhQ+hIhKX4pzbMvTqeNuaXmY7UtPV4L/PTaTY5S
I9G+02xkajXxkBJituW82MWbKHakfgau1ha/7VYOz5N+3qS3j/9GjM9S9mUODCveqWIfmtm0+ifZ
jrpV3X17WSFRUaHNUuEFkDY8V2i7mCkngoYqBIXCHX2xmOG5GW6hgBdLfriq5q1If+tdGBHpZbl1
rfyWPmJCP5Oy2Hv5v2f5ldYaGtfli8ZuzFZJLJVzSSUQLteGkjpqmgEpAuZ5b3AmOWvhES9T4uql
SrGfOM5emPVDQzhYprVCWe2CKN3JlXPsyPBcaGWoYn4zcvdSlN/rIj+LUq+HVNvCQaz/+5cv9/sW
/LC1hoUzBWcPa2SyFLiuYUqFcqnBmg5G+gM7bxftopDDuMfPWz9tvvBdwRJNP8rna3shBOQIt+iX
/5xvHbkcjVtx4YTCPFPOcKqCvAUqXyQb6xEEJC10bx+N4rAzlIhdSb4tn10QuiJ8Kixp3LuP31In
lDFs/Ejda87KM+bjX++syuAkbK99J1VCauiEFTxezpQkppdTlevLIcrW/h7n0roS3ul9JVJn5WyR
Dc/ya2qhcwq3BZU/de1ZpWum56X5twrMyrfi2moQVgF+lXfMx3Te9HahHJCCYH1v3oIdPkGHX0Rc
Z6MncBkzvowjWzyqaTBvPGq32rJypKtkn822FesppwVv5kWJLGu6/a+kTBPvMeK38+IaakGZqQTK
fC7qD0M4DBg5NKUwdHat8DgR+iruWpB72odWe0cMt2s1XUvjvk0+w8JGcKGMbR5clNoZk6rh8PNG
sgZ4d2HCaDuWto1sU0C0OAz9jWdWIjppuP1tKuHjMhrcZuUfRSEMBQvpcDjsTBOlTid8w0vy7cGs
bSyL07Bpzmtpsp6dzkfrXGl9+DedDi26U5ff/UPkt/JRqIZhH6b1NFGZnjs+/dpwSHXJtxXYrwbE
qqEZ5EdLzM5WaJr2zYvLytCG56yFrAyjsLG9bYu0Q/1ocfnoDIeNefH1ZxHdas+mauV/iDqvJVW5
LQo/kVXmcEsWTKht6BtL227MAVHApz/fwH/X2bTuDoqLxQozjDnGV7j921KL4B5cisIJ+YQL9qXh
kAXlYz5i8BTGGGYZa3G/7WJXVTFG+LUkg7VPvVhJtfoXc9tlI4h72ri0kCBvgeEPkF7+JyRWzBig
rXhbFHoYzMZuy8LJwNn781k8Da4UDeDPPlOy/tLg0k/5EVdQvkB5PGN/WKAnUWw0i2ARBLOgbWKl
52awCL2/vRVqi7pPXl9Vr0kcJTPqePhsZYwkPDhqz6iIIfsBAcd3vkk3pSWPUTSJJh2eT3hWD+ZW
//C1+9Jj9xWlBJ2RKF4dkd1pXrxz45tSQqp4D4qItVAQr7tQnD+DR3ByX/AyU+nN9oi/BjEUwzSg
TX+TMLK8EF8Why3EsSoCB9q8+t90Nca6DPVXICszsn8xVYHTumN4crB6MCf9oix5hLx74X/ssHda
Y1BKBOBkqf3+nja/L+NXZpILMc5XMj8hIvcFhbj5GD8ohd6Q0CM5CqsVeyp1ZCb77SJGWVWbqG6m
pKN1KNVXgncaI53iGJDi1KmtWbgGql/DXCQqUi4MGrlhKzxacq8sjzXqvqU2/RwoVZuxS6/ClOi8
cgLPWcXRa9mc+Q7yUwwhErCqzJEByruh/XIgVfXkhkN7SgPVSIVcdGjh1aK7kSHzQPlasdGkF/dS
2T3kLmVt6AQUcVOqzGkcWbMEBThI0tDIz+jkknM2/vCJc8vS/zHvC+seqxn7/IzzhbWP1j38wB/H
4/OpYJKsA4b1OwC7aslXoaCJBPAbzuS3QFcx1WC68JwwK2b2uImer7oB7dzuyr119Qz59boC9oAC
gr+V2/khyEtsWLi2N53yRr9M/+s9FGHJGtJtelkUti6arpxsHan93fRT0FBNvIMUThQFdisOiSr1
p3ouRa0CXhjmHg6Q5ia2DhdbfD1sdOMNtr2UCADxE2Zgx+NPmqu6r/poVfsWxiN+L+lyrlHd+M8U
x3kxNvJD5HtvNhuq0JHjepi4UBt8obLNf7h0BxxAEOPY9epG7Ze6GyWqq7FJ6WSJ8cpD0aaPXVC8
TqrYdGzhO6BfOHtTPQLNOzuuvEx8A1y/E+brg1EK9oHnN8NHAtyi+RQw8GMj615rAIEY44K0Z38+
WwOJCjh6uP4HaLqAuquTUxvR990WfWbc2xrlmXLo1PcUdnGCtwUEppgan/6VEatBFxCTC62TSVhI
C1I/NxfWLAgP5l9kheHHeJfVilOH5z2d4pG2DH2L51k4s7reLn7peOTaoJj6J4q5oALiGdpG+B5K
eJaaHCrfIWNP32qUIzXgovcFrxlDSTMrJxSv2QQnCVXZfFsWFQ/VMqRfhZfUvKuBBihx6H4CLSiG
aYe/3TDENZ10YDITCMd61ljVhNZl674Rv6Df1CH0KqOU0jZGKjRarBM157mGGwNb/gZfAzqLRW64
aAS9RO4hp+C+bF/HFA4AN4BtiP5s8b0WIq0jpC00WDVcZU01hg8iSXokdPJnodEL6748hwZDMgOJ
qt8zlxXp+awQHWPxMXWIn9kHNu8jOzKdYF2+StaEjfmflQI7QhFUbfUC1mECl9sTAaOyeet9vATZ
vnIt8qJx3x8HjYFOjIU1WgcpJgSGNKoZ8hpYuT2cQvHMd3Kj8eOnG/mrGb43cRsXFlosOXmXkJBD
Ha59fbky1trG2fDnc8x69mtBjWT+PbHG5246YsuS6X9kE4Bo6+OMZ0aTiD/imrigncL9RAgUsopV
4fKrUWdzPP4tMatgtYDHQluD2nA1OQmpmmKiqbYZV5v17bPCEQCzGJOftsIcLNpGi3oFrlDzVjPy
ZAnIru+AiUGMCYLcg5OUB/3BpW+4aqpzutPuhvAKQR4Q/1ALa5XUQUV97/Pdw8SiHhIGgenT1TKq
VZoKM1xReHgZFIoaKHbwiTAVQZF/qz9UW0wEfNYiPEWUaPFd2CkELTQIPqEeVp9NewYoiXNkrB+U
FhLBggiCAMvnKFMF+2Z1+ExslnGc4X8/azVpgZ+h6JEjHsGQaWsOsgQOrmP4Y/kZUE1PQbZXVwuD
5qQCTlAzMwCKFfGz2OgHNQo3VjYRtYjF2kdRM2unbKaGlmHGYKuLRTCTn0CRqIF1Q+6TQ+8vlrOJ
nFetz9oBUa/SsscHg9vhJDPey2KOWaXJw/ThdXr0uaEyKMZU8+EpfgIkigrp5g+nm7zfQkED9hTO
qQcv11hRwAeD0WXFbThFwEi4McJjF2s4VDyMHQVLENNhRlS22JixEIvI2Dc2oPOZjtowNhuNjTvn
VAQKv8odT53pZsPL2G6CK54Vw/U0YQjat0mx647dh+W6Y0YTP/64sMdisZLTNlzu72f1abJ2S323
7sNchRGKUjvBqiLS5Q3PhtYDWqku/GZ/0czbsAO+HMWkP3Yqf/kefvM29ijicdyXahFOPLFpKUwJ
BnDsum5vjmE+QuldO4nCg5+Y4IaI6XT42bdkmMEXT0y1YxCoGFYszGTdcTWAjpKJuvjuf1doxc6Z
TtXvGvHql8j4wcSb3hHv1bz4BAWnJ4fwYmR08EW5EbpbuoUEUT8zdag1EtYoTDdtK1yo7stGw0y7
GQNNwXiCmfQxi1vQtANeU9xdwKrM3bfa8R2AGoXmSh3C9BnS2ZvpyRr2w5Udyo8LCOTIDJshTLAA
TE0chB+oAmF8zoIF0Xxsz8wYje7WqG617N/f3zEXo8HzaSdGgUKm+qEYUT+8bG+6BDuWmb3Eu7kY
LjYqg5Nl06W7sVvhYieYpgPqdRd1BVGwu4gW8FtRSHyOjv3iL4gg+1dew7LmVjasehxolLHapONj
QI0rixeLGMuU1jeZdA+2VRY0loS8T0FcPEz7UHw4yTA/Eq2EoeNXcTE9GuABFfJGgRAIGOUKkCpS
mkpZDAc07PYj/EQ1ZVMQudJU4DYvZhSfaO7q0Gb272CsM6dnvIphB40jC/WBpsiUBtej4F9D0omc
Q+aLZr4icxC4OJrnMgBkwnx2yo9zxZs0GnXHUxsEloZCh7HfUmZKaT6MsO8F3zM7tEUxSxYLreWa
D4zQlgJeDK4xbVIrNYnZxhhnnz0ZyY7ixukea29RdCYizCn7F9z3XBuE1nWZUlBR8Ax5wlILYgVf
A4OBzeICcz3iGuEeJTQN+QrL+j8T7LP4MbCoGmSf1byuCqEBooqdY5x1IZCjp+EDoRz3Ey+uUN1U
gYyj4qWwKZKDcgvz3AOmC8sIhaQON98D9OFEfuRreLw99lwfPDKtXyIdQuUXzPek7YqL0prUGXQG
K3KBg1tC4btK37W1fg4NMopPoahoWx37c2ggakiWGKLaehvjZo0S0s6gOeqMSxzwmVK89g6oGDva
lfmNZZdoxJUCtzuFgldXGo00N1hBUQmTCx//OSoALQ5mc1QfZdyOcWfw4iWggbiObINzx/EOdFQC
qZXUvCqFXGl/R5+ye0LEcvysKfSOBPuOvro/ZmF4undKvGB86bcCVH9aQd5vQgA1zKFmq11I6VCt
CM4Yxk5Ews+gZN8Mc4hYUGV/fIv9dQfQAKk7HeWve5j3O8HZzgc5dbQZYR0iwNBKdFBwPAYdystv
S1i6oKRKQR8fPe2u8oDkj2kHriAno9245QBirtvZdAdAn8ieOAHJeim9A9uBh0lMS6AmjZdH7xHz
cgQ9Ukpa41GypXwMWKbz7lJU7bN7efGy42Tdo/fqshn3qPd6dePRc1Dr6ZFhcHVrvQYI2Bao2qq9
D+CUZhbwdpRGiwcX/FvMbHiyIPQEIN7oaSFgASgesgveFuWwFgZ0sSl/8l0dFpszAXS2YmimmnD3
ZTTgBX1LGRRuA/osNQlmJkazeoS0nqczyo6QZf05mPo0q7k+UnyuBQrtnMI0e3MnP7tRheWJs4lu
i2O3jOD3lN4S8hxcuLoONk8vwRJv54WvBgLLOywpK30MHpAOqt/5XPoDDDdPNK0+A0XchQJN61qC
EA2saEUHqsVS36AGLJlexy9OL/qwJkG0cTLF8mliwEQeTEzguuMu7B9cMAXw3fJa59S5AY18ultv
FbgaThm8A/We7CQ4K1lPAThjZclrU3+A9dPosOIR/MhsoRcCATV8OXkgCe1b/YGpfvdA9b57QMtB
RgOortLhh2UOPcBlS0yjjcsKNAd/qcPng37mUELtn+1WJkSRz3Te6kz3h+5BFHpb0PAgmAsr2ACw
tbi0gD+LtakMQP72ohsgpQJnO74PUAeFbmuUrttwEn38emDmjHFQ9axfEANu4y5hgKzXJq0mdvsc
iCHdla8VjdA1I/7LVeu69YBNhi6UUqbalUjneQ0NL68u7jT3BFA7owgSxO5tlEwruNJjtHKEQYeG
gCYXbUuJFRPzgF4B4EHHpJDufv+77QYltfYN0cbJK10PZv3hxNP2DDqa5RmDA8QsdntBF5gCj8ss
CS+Q04At5YVFixwbToo4+liSd1tiFMAn4XmnBiCFByyZtv+awuem8BOta1h5lMtvS5TpcZMAvsAu
8Mev+MVhycAhKgufMiqpS86PDnelS/UkxUH1poGOZQ3lYWG/QV+Doy8XSHe0HmgTckJ8ANgKEPkR
C3Hkwvrd+YHeBfQzbXrO2mQldn7Hezu5+QZlPIR5065jIiooouGWumS0GYQva9c9QjCIUdZ7+k+i
u6ByvEMfFAjubplwJHhuUHLE9xi4+frVu6CRA3MciQ0yAtxyaXuCtzcvGKU0nY1LLmoTbSkgpUbF
zoBHkeDoYkIGB8XceNWem00JKuFOXEoGAMsuYjYsHb3ymqXQP3UP045K60U0dx3sujNUCQB8ozpF
ihTlWvnuOF0JKS0q5lERbocHIBV1V05u1Qqx05juOvmbNavh3VijnuaV/Aal8A2calxrPnfloogp
ztFpWKJSHm508+biEsMyFZS6GUvThTbe3AhbgxwhzBqnLrgMFpWm3w4z645xw5WAnqywqYATwDZp
2ZUgRgP1wsIPbRBWLLzHF5oMhaWJnBBhHWgvUCXG+dixx9z9G1q9Dwn9ThobEPYWHjP0GFVrNXpN
TlYS3PvUQ7utAbpT5m7CFtzH8vtqjlD77ra7ZH7tZHINEavpP91HX9bJuZ94wB7RziqymuE+AGQv
vqjJG0q82whjbVCdpQTKSsPdSE4D0oghjj49f/cQ5iPpcCOpmRI+1pJ/ARRwmVS81g9DaljqVoMj
SQzib2xghEX33CeGD5RMDa81b3nXEDOzD3EpnfAOkCuD4iPIuI4ahv9G9sievfjRXyEcxpC0LuLM
dVffZCEHxFjQ4ck8qD/IhUM9whb4gmb2QFcBL8GIgmmS5ZDybrez2EP0gO6C4aODQ3vkKDew+oC4
EBjQIiRTKbdnK+zRsq1d9kQTnkZkHcwtu6lLNK5lbNtQFjbZXyUJlPllp8bdkdEAFQmSSTI5nujp
YHghFcK4oo7bebFGtRgg6HJDYouekbe36SBntyVjq1pGql/Q5RZUSj5FmYqdZ1+2HtwWrIFtSO1U
saLlOO6uYPxpDC+gwEoky5iHCMQRPoI6rvQjmXuqBR3qYzHfah4BHlBvCvW0UM5uMS5pPYEtACWE
DbDYmVPg49BD0naNsWZWf8hoBtFXa4CNtYz8BNlBL+L+VLynAx+Yw4CDfT7zHg7p2V5sIjk/rGNC
TTsAD29GeRkDEJy3lygVgfPZFSzfwweJ0e5lePUvk0f/NEm/KnO03Td3xPCeLuxak3tYmkP9NW8E
nTnAwbsBHVxp8/xezdCoGqgC/e7vwWpAw4dc9JGid/ZsjwjCDBssXtZeJry0w5uTD1b4+0QBw7uo
vALYB3DQZUtpVya+wsxkI2Gz4X+ZQ0Blu8kom9ZF0GNzs6ib0oaHB4Pcygo+Q1Yaq9bbY5qg1gB1
V439OuPnmCawu/P654B9VVESBOW1ZSs4S4HOtD5TIEaxugguEW4+yQKiH0BF2e7lsFJmXsRMPvaR
LJtdYS994rKPQYVNFXJVNo1y/oX4Rl2j4LZlK9tS3x9vK+z77PfaCJORNsQiokEwV0ES6IBwvKjq
ApxJlOU6bmM3HEYiJklgBVeMWZFkMDOf6LsawZrFMsynVrSLVRhv8qRSmKgFryhex9kp/RIpqC5I
dumDQK8OpTQ+h4Iu8KNZkIoxzbAn/nPDqET6b4dmV1MbMV56MAfjKsIBJF8QigGCxzqb7AJ4xxSq
jae7PbEnSi2wTfQqiYlxbqyVDxCHaBf9CXeSeYCnFUsTK7S4CVzC5hN4pdjuSmCa85KEwfxRww9b
rUkKask/1CzRaxvORvOW7sRmjDz29xrjZY/h+XnVt64ugxtev9zoBxqDPacIrV4BhQDPMtthTLXY
k0FvFnVgGUa0er3tyxWFP3MAPRR5VT5X75BRp+HwMfYxgSFL+g4XbJJYjYCTOKUah1AeWypakHyY
4tsQTKmH/3N9Fbv/xDHkkMrgUvN0x6ssW7oeyuIGdYoTqB2njz5x/Q8irQM/lKLVipTLzcTU9+oM
AJ2dycy4UQep7foU5U0U+v7EftD4ozMxaqcd7oLuhB5kCbg0pb7Ksx2UueoQdYx+pyuqzv7fOuwd
DDgu9TZVfwAEA96ij4JAmQYonVbnMj49hc88xYJRizSqwV7V/GfNT9AANRtkJE/byxb7intO8IQS
u0LqmqI16KUocIeY726iCFyrWnA8IGxOa7lHyEVTkwMIEtJpbDsIH05AuTKLEsUbbFpwyxDhJKbU
oxoQJN268xNREdFQYYesD9wPcmS5zDgsqxZonRHnewOZYuTsUSey+VSKlDKKrdsWfzoP+DXGGMwJ
zT9eT5mHlLBntIXTUB1DQymXoLjurEqomFdMQYaO8qAcpHMYO6PhnjxrOodC34smNUoRat2YHQGZ
UD//rWF7VElxRDhYyi1SgACw4sL3mNu4Pldg66vuiV2f22EDOAgPRd4LaVD/gqRog11BAa8DFKoE
WwjEAdAkKXDpS/IRvnlsu8wbQ/BJJLZhlJwVmNaN4kAYoNz6nbN3Y4R/oAQiPiLAK1pW3B+Q6BAD
AeE3Ngu9GpYeBb/tGXSyHqhYaysoAFz7xjcj21ZmC343MgltMt1Ve8rmW8PZBuBpH2B5a5mxN9zI
dsN6xajSuELv0DsxN7TvXmG+30Osj5IH76GYkigHLMkMsO3B3Cj4sikZbTPCJkjZh1nxR1thhsE8
WXdEQzGejK8LqZDEXOI8QDZDKIwDr8OKHZDN7C2RjTHFJes066MTkZmhCN0BR0KzFEtTIJzqexom
1534Jg3CtibzdQG4x4N3sFQiuKT9g50YExDKNWLTgiFClMKdOPtEi/h/BwoKXj/zR2jORpAWPLEQ
cbgU78DmhG6vqzmM3gWxH50MhkGyOB0wx1qNUTMApALFoZdMa71O8IalbIvCMaaOpjvlAF4NSwir
gg7Ivx/9T8AkImBz5LG8Lq+gC6gjRx7z3Ht0m46gFpFZAk7t19zbX7ajcuTyl/48f+6L8hAic17d
cCketADS9lphvEawpBRGoxXlHCV/v20QoX7hOUGHDhmGcVjfkDtdUFLdCeuJe8Vi3BlvwINAo4x2
b+XEBJXakMViNAYXr2mlDhFNMya6GXVBZ/Xe48Om3TvMb8HKSWESRJMN1YBXUIU+8AWlLhkhhF+X
mEPmsVt23miVUNk7zQhsEKLrtsK0++hVXKrr+VvFh9ODW/X0Du7e2fVLXqWbTqvw5+7R+rOhM3+g
Z9M2q4S4qVE+W/sqdOPmhZg9wJB1/ScCf1NDv4oiSzNumy8cPjhqEvv5Msw7CJgl5YqRkfd2MGZg
CVJ1j/vBihvZJyrmeQ+kC3D4cBfJI1O2uOSnY4pehlGB+RkiTbe5vSORgPwsLEXoTMCnjBwfjsnm
hQjrw0wA4oOFa8F13N67ORzrZPHmZyY1nIbmPHcoiutntW4tOAZPYnOQngyaw0pYxaihzmJOx7rR
qBTWXKy80yaHz5YgXua3OtYt5R7yCRU7KRvZza4hJ8yeCpVC3UpRJTlYMaVKB+pX7HLKWmnC6c4v
D3vw6iMKZVorMwKflgybmXvjjVBSuSkxO0pKbnZSh+/GoP432TswQ8RY86wjT+sKYUKVmVy6uwhe
Nq7Wnl2E5wZwgwjxJFgEnihvuK8bcofuu4EWCEI7FLhKhunRNDMqgoY7SkRAhVxpnXH95TyXO9Tb
Fn++AOgDcH5AptB8SrnOKDF+Cfvxn8JLBFOJygpei69FzR+TEsIG9DngMiOI6DVQIfOgEzzjqrXx
Y7v7EP4pgOz+ewNFF1/QaB0maTW4tVBICTqnMGv2H8Qiz+GzMYiIJDYGpXo3a/mHFkKfjZfzhHkW
dG1jvnoO381+6+rlVSd7ObQ5RyuH9Zx8G7eBqg48hJv11ljo3lDm2Sffu0Y3h4I17WbnfrUxh1Ij
hSIrtaeQ4jfYaEnyRuaJviDX6zcgaiD0DPLv4DTbEjdGbYfeeW8gA4POq8pFHZz0aUH0zG/4qrdt
PpfzlSroOUlE8FLS74nZ8k0ZXg9+A6YQxm9wABTOkQdZWTQSxn5Ix6BvhLYOov6ah1g8Z2qJatet
p3UqsahFdvcwl0bdcsPKf4+k3U82nIPXb7ggwSPxXiTJkT5CXRlp3tSobJ54XfBsUbcGrp0VuTjN
BTwGSwfyre/eIzIf0Jce7Twzm/Ab/Jb5H6VzHOwKk864kF5IzHfsQhrHCUrYpohISWKrSrXX0aw0
um9iZAXHPX+n248tCMsoBWviW5ctRJ+RgU5K+iKuzI+0AZUi3n3dIRNpv5vuGa8TINKTIlBCSy4n
gBHNonqKfffuXBKKwJABg4TQjFrwYDk7dAihwUEJITFbyIcRYHhZEamBQq65Tba8AYGLKDLulODA
WgtXSNu/cirmbupc26MqYt+3boObmnkxZBpIq5yCZOXkRZPK2FaZx8k7wCqpX6CRK6dOnA9kDo5X
vHyAbao5u6OTn7333rpD0A1T4tmhq5ML/FaWlGwasjjZq4kylChss7krF9Ln1W5lTFkeFLpX1bex
XNQo1GJDBljlIoneu03SPnyEzDjq1FhHIOS71g2G0JVdBY2yCAY36KRfYG6HNTFzPkJuFbf4CrPu
U0VnhNnVw2BXIeDr2LiANCz9bmJSg3M9mW1QiCDlFi+k1GH3oCwL/EBNAhavbYIQ1E/7l05EVrXE
9TwoJhRXG0I6vOaG5AYJlabVglLNWcGHHYtFuP1LNQccdazNaD7+8hnxk9UhKqM5YbTKvUNKJdyV
vFfLaIKXI/DAYgo/Aa1Kx6hVDE4HozJtr5/fEUyzNTsCEvm7+zm3TD4QRW6e028uSMzyOEAk28h4
5iYvpnF16pk6UC/jY2VbJJSPZ4kq8wfexUWoyYwWHHPez2j+OcE0DtT8h1ai9B23XC4TlTGadKMf
6U8gOuNr0+pQzQnMaZxtOwFen5uOKw/rQr2cmU1RRdy34ERVtzTwtjMD2nd4VRgNHcyB7WtbQeSw
OqAhTCJI9GoPizegifj5pAf+GVGJ9QrOnycMXRCsqF/5uLeRf7fXnBOKlgYEdsT/LnXjzShWFcYz
rNfR/u21o2GFbsXiuNorYJmkuwnJXCYt1K/OI6hdasdx0ux2Sl9V6n3aweH8dSEIH02TaNa+95p7
zDbu+m43qOGOJzP07arV/qo+3UfDVWlQiUYHPKmGGdWDmlS5wup5DjL9dV+m+delPGnvwv1j1EnC
dg4a5rhuPmbV66Ry+kL+47kLa4fxrjx/VoanZ7fzDu7xIHrm0C6MbpXBifxKa5zSLXtqf6NBCQPn
5VdLg2M82vPbZzQ8tce156LSmF0b08trkRCyP/ca0eB8/1tx+ahAl74a7Z/nle17cKFmyseFexLN
3a9h3G6WvfNdjOCk0MuzOOk+z341CndcKLFs1LIoGNz7yc170gsEZttB7eW3Vu7x0Kc5lyTsl5rb
MzKWLABwF9yDR8U7dDyknld/UJGh6Jpf7ejmdvLgXvFW5eGRmFe9Vz1KaJtafhJQiAqhgtdoU8no
IapGo46Jk0EjkkgfJTvJ8T55KZNmzooPDTtQP2CXMFMTm4ZEBxMEncXEhhQwHp3IBkBvQ5wwQcqL
Nm40jUTz4VbwYE49yG8gM6Qtu5cfPyz0Xt8QnrwdSJ+IHPGpK7dNeAzDa0bBuFGHbgAOKBaYx+BY
D/nIJ5KFL6k0ETnkKp9jqEHgtjtsO83xm1a8RKmFA0h8HQ9RtfA/T+Lbfh2E2yp8rvdhDlEWmiOE
zt/bVFH05h/Ywdck+9mBSO+y82PJjM+4Owz4JUEEytpqyJiG715j8947DQjYBrdp9ZdNEmFPNt0d
Wwrrn5FvZQDSVqsdWXHsdEgDH4x7bEJPFZMBOQ4br0GpE55QJU9H7KI5y2REceLyCiXU7jWplQnH
ZVekq9uz83udYDhdCOEvK+1xOR49QDd5sEPTO8f3ep+OiYVs08E+HrzqoqXnJsBGEi8gi+qt+gR8
J2B/wkYXCquwMcqGj0G8uUwOvVYPXD4EhKgOdUnW/oLfoXCQ2LmODfbPnmW2hYbganif5tbtD7KZ
1VTEp73HkJEzxWisQ+b8su/kLfur4dsujaOwBQMtApVh+t2YR0Gj13BT69HbEyYkgknpSADz0+g6
fY3hdnD2PYY9xv6NV6VIrEx3zWGOYpZTgpwcayMzESBGrPFFQXQ3mRwDVu5TByk8VoURydfb9nAx
yczty0AABvmrx4qVE7ABsssaU45/S5QhRhf/kEyz+GDy3eMeJOgJpi7Sfg8S7Gho9PIXAymDvLzJ
LhrDElMxj4/tjTKlPfbQyr0w8CJWmRVl6MTciuL9gGHbpkcqpa9K8w+92E5nE7VxwdJxiXHY+mVk
Nhr28ey93hXjeP97lgZ3mIjKULNSiO+QI4MK9HAcPwZ5BkXMY1rrdK9Ij1wnryw1moXqOqvrZVvh
/sC+xJR5NWZJgh5dF6bxCzMLhepqn1wj6aPOYc0iw2eku5AWRzmGMOyEgz3sVMzLvQTfGN7nt4l6
ejMXe1RlyqR8U3iJl9sxid7wmYQtiDZWf/ffLJg/7/BqIiD+hc3JYKTc7TtenkMa/n2F1ArZOrtc
digT66W9ZHye2tUu9EcDrITj7etWd0uHfvMZHjP/2bIbr9lq/1OpoOVEFKQxvD6tW71byX/u5016
pzg1m7ZeTkJGtxZUq0GtbGCXY4JAcgfeIcCkP/pHRlQzd5+Mtq/bpBY8wdtiXhCHPjO69FAeX8Ir
n/Iz8ujBo//oX4Y8o7vBt+nX9RsSMqLE89b8/p1/xZNkiJ2IhRcPWwHifBR+Do9hzP46fHCeh9va
EDAA9NeAEZYR7GPrpf3bEOvlNsSY5dPLv9Vf/YWxyX9hPIRjO4wnZ79JXszvbCAj/35+l+bAbPpl
wAPl/gdGM2wx0whUnpYkaYlmX/kUPidI4eJ99pHKgAANWl19fI0P1x8xIu8+ItO0VUCEch8YzlAH
RgsaeNgXeJxHBIDM+tdq78Nr+4DcFuPvggXxg5nAV7x8J9x8nrLJM6xMn2GG8PRqhi2AlMTB2B98
5mk6TsdvisinCaTfuRVxi28Gkw0swnuKAfDCYEg4cuI/MFbX0OweYcbcngx5A5OGAn/V+FM6TGgP
CbvLUjgEIurZ9BqTkY+3t211rQegGWhP3wHrWpVEGUP1CmGjKNyqGcQKUs9IpiS7IdgaC4soXPDt
AYDg3as9QuYR45YvwuyE3XxChpFH7JCUuRLKmF5doXwzGIWEwxWyWWUVVFcLDXsy/8JgKwSO8K4P
1j99n5ElqvoqsBPSVwhqBf/ZsgsokpCgN2eTDzYVY6M8oCqVQQJRaQzkCHwcpALCvPWBHSligrNJ
eS5ZLtA2IJxf5qgoqsI3Jgqk0iZ483jemy/YGnj2W+YKZmkK2zK4nk7IV6BKjeiyzXrMN2xMsA2e
rl2oGJkdONI8dyubM4XU1KpTEsZ8gNj7+71Z8fEbXo972Ll6PMvJZQHlJNTEUOyGUsIRLmXnRgoG
9nbqsIBF4ksywWJ+dSFG4XQA4B5dcmF3Mo0A5EFZEmWAUvq3trliREo8Z5Cmdvr7+fikcN7Koqlg
vPQRz+BLZ9sRXrE/rzkzPa4hK0r+hZnYmaNhc/M6G2WR8q+E7BKRDGq+efHji6Xn8XUOca2ZFI2g
BW80GJMinyRuyfzrRDpZc/vRrwWSgtv9QC/IDMQnjIea35/pmLKMVZtm+tXa3L9rgKe+mf+/eu7M
NZc0mwSIo7iFEERIRXHxwE7GsQcF5DPTawCwaJb5/DqSyAJbx10nw02o/Fs1y/XvGaWUxOesDwCO
kUCAXTgzHb+jnxb3Gss4rE5y6sSwj40dTD/Wzb7ZTxbSm12f3K18eLfuCFnV3CepyczsZb7KuTLE
TPLieNmlsOyklmoqMzu3BM8E65yQVB+rhN4eE9wE6AYkE+CbyhgFZIQSm2IbgJDD6Xg8VjnzqObe
LYJDx16rj2RHZsKgAz4b8VAqhn8gJHFiuzk5zNLFbl39OazLi9O6+RPPbuvVT7xO1q/1e7bznt2D
t4vNtLsLYEj32h5s6b9N74JjFT6GZ0r0KI+krWkvJ65GhZp+UMUbvo2q3qheI9hRVLGB4dUBEl2V
cxcXuofiF8IOCtzLdsXopSTEZCdO+hk8GMN22bhlxgurkS/A5bjqeNmZ2YYWwy9TnFfdHPyD33ie
CHbt9sHt0uytXs6uhThTixqQEjMhQ5jRS8gq8T2zCGJgsp47PWe/PP2FBVBXaFodQt4KMCi0viDG
utcAQ/naQhSSGn/8yw3KiElU+/7A7w2WKmSk+oyoqiHcZ88dCRAKbSZfo+XAv04ezMbiK2b4EN2Y
t+ePyfvr/XWyCZj0H8OJyYoV7q1SN6JibbBcnow5+Hmoo77e/XrbeAyrO0i3jM5vHSW/yPlLjSAn
+QLgEhyk/lebBY8syDuEl1atGS/7r62UzFEjqULKZxdcCSj8trGcz/mYn5FC+CDqf3dWUZDl2svB
89yLMcmLr+rLXPESUKYExTteHSUGooqxeeLmYojXrEpbX0cAAXgHyBx1zPrZXJ+p+eyYb5bltpW0
rUu8J4iaAyOrWm0sd+KvNf/M+8Ei4QjAychUk2xWHzNrBfsFtXdE0GEyRz0R8sLYupBdLb55YcnA
aPo0k+Kbygo+E4K0LVR8nmb294bMLDeeFIlTkawSUxZZnjtuyT1vS+7brjplh/icfaUsvkVZfMs9
DHaDe08Hb9Mvrt1n795t+S1/tagxwOHTohLy4KkTv1C5shjHMypiNCZCj3vHSBj0Br3ePDF6o6NJ
rxpLH2fITicvVxWzR6c5Pzs3k0JeDwaZgwE85wkLCxFZqmi3K7hxDuY9aFlJg2+w3QHrkH8IiCTz
mTqo+KBSkirHuS6JwIvzo3pqIvMA33coZEX2znltxBFA1my8s/iKDHc8sgcDipypSM292GXEM5fu
hGMCZlY1SH6TX2bDAfEAoz6/To4W9anmzVfJaG54HiQl9bEQ/C2KFI0/LnUymI/csTtW3dO4ZI7W
X5fi1XUvpVD1vwskrUaTMazpNmIaxoNR1/E19kp+pcnT+uDVZsi3Ordxxa7MGBrWbfCgy9XtDR9O
7gHpBsIrCyQ2rt2Gf1tfu++/47QUHqdloEysNdHOvuxYHsBsWyUqx7JJ/Pd82GQkzpixaLz69fo4
O6NYZezJLEVQXfE7JUH4+wWzPDzNdmChQmSBWzBcWS/0Qrqlm3TfV0+SNQQ5fkhB/JR/duvSNy/o
3Mz25DQ7zM5P8zA7zRphc9gIW+Ghfg6OEFVRDkK6aTeNchu6LZRarn/pym5MspP5Opk8t7i8fHT+
e/0cU+v104bOqP0dL5rfq68IRqIrFLGTGnw9UGUbqQ/8En0lOG5BSPbiY8WG3+mNk+22QhpQKvu7
WSv3XgqGY84QDeOFsVPyRADTaYkulj307nYaEG7t2XByBw+BXAyR88MGAQrC5bcReWC847ooFZmj
1dio7kQ1gDkCuV3bXcF+EdS6OUJJZj1chXCZD96IA+7DnVW5EVRGqewwEw4MSJSdMVsYv6BmL6A8
5ruv5rg6xtDcvifvoVWbRLDhrPoRqtnHdQNGQ8gat7dpMkW7bATkNlSiDpPYHoIHge06B/eG5u34
c1FVH76ERQwcE8imAwpFZjMKbQHIQnixYYso+/1meAL99vCvAYFFExrvYDUojW79uL9fdCBCw5q7
QxawLMdIhuU76/3XYWZjj5UHF3i6X260fIN2i9m/EjRNcB3ci//GQzIqk9nsateGzf6hl4fxyTwT
eYusG3evfPB3FCFwIuo2Fq8FvFTJAn20FuXimLwwGoBUIrOUG3CVnp5uO3YSFjheT/a0oLbL2Hp4
DSSE02isB6TvM5KXLO2CiX5K1cqgh0qYnKRFAHKDA3IfFqQNBqg2BwIqqt7XhLeh/MitjruEpZtS
LPw3Kxp1KApgk3APZLwO68M6X5xmmhOzfHGNLf0UYyP4x96xJ34QlGdJAY9+VZShUGONalPizTZp
EkDyEPuQaoy9lffy972Xv/tbeW836jYnzYmmx2qi5ZQE4b13mV2YJvplk/qk3rn3Yi52M//N3ohz
h+YTI7yoQxVlytMVzlkATexxITCuhHEuU4r/mExj3WKkr6DSRVxppjK5xW6UggglFkTvsUys07Z5
pVpQvbVyX7ChKrClZ6kA6qTx9LlGFA8HWeK4o+O4BmZXpYLCSig+TmXVcPqrPlAPULMB4wo4vKOb
eL8u/BeqbKNnmSWsbbhl9DCLT/9hJfbDerAQvezdWEX6+qlFtlP2/8cHeLs/89RBxs8tOx3SeJ8t
hrxiHTrOHkE6cwkF32lwGZC1vAxy6435V4GogOEYwI5fHGxk/VKYzJoLJWTJp9YwtTDqvbaT0KpP
m5qYejp0GeT3dSm9k8E2qK0wd9TIuftLuVtINQ4wAoralDTb7I1vUjFu5gAFgG0FK4gzDkTFEvdu
RJ0Q1AVQIYlderv5d9getu0/IhCnkcAygmgLuL330kED0dBGjxDa6FE8LqPDEk0zoL/pOofyFbm0
utlZ7LYPkNOqEo6pc7719FEAMReHaW3xQI8s6ZVhGa23eYKNU8vFvgpbamMRjR8zzRLNkeof9Z3u
rVf2y76q8KHCaiEfGa1LsESss0U0gAyLQGqvNXk5YhBrmytbu+5z3iDV6j49ivO7D+/uNShP08GL
QIK+ABkksNXpDXogVQ3N2X3+9Epk5B9IYl6DDrRiyACAV819xLx7oF0hqxFhTdv9HJ/ZqxLSfHYd
I9c9/R9PZ9adqtps4V/kGCAgcksv2LeJN46YuFRQ6UTQX3+e0v2dwTYrO1GD8DZVs+acVS6FVvgQ
qgotEDEJgUa1hsuS85srv79N8ze9P6XgCyIBynaiUghBESYbhH/WO2HFHWOgvgrmu9DfhGMupOzr
WCSuLMMQFETb2cL9EO0TyQL5HXPtEzHIUJJUgHCa0Stj+BO4S/CeUXInCrr9mO/gSMHFoRPofour
g+qdwp6vevhZDA1i/LujD+/OcyDmDNpb1vkZdHSHckRjIqKm3SCDolCMUGwwwbNZisTmPBNxjXCY
LNJ50XWLOlxycXTlQkAVVpnwiYRw11uDs8CRobOYL6S8TxFLtESy54F5eDsSSTqSY0JiLrVBQSNE
OWTbEfMTjXWbnoZv2ztxw2M/gD0hP6HJRyAmbxRmeN7nIf+/W9390s88+W0XI51ecBlgEXmjo6Pc
UiiewenvLC7nHxG+0N0fSyH6y3fCoRFZZzX7yJFae47JPvR9W5BSyeje+RKuL3Lla6R/OilZBQNb
ea+In3ujv+/NHb51+8YOxAyHEihKJcrzRHqi0peHMHNSbyJQFzU4WK1bUZh8hETgAXhOBepGJGQt
dGSRjzEYoPICWkg/WdGUiV6Hkv6A4h4GNWP5A6KNNWMppdPgBXr4R9Mi9GCRaImHM0LkrzUhwt1f
Y+ywp6TOrqTCCRdNVDOiDi92UW+ErUJrU5BPp8hqRAxLOR7ghKiN8SgKQNFdJZBPqFDwWpH1SAQg
2iuQXu42Mu9ABrQANtCuMYYStwARMj/cksFOjeM+vLBHiBtS/63ZZo99cdd63DtQRx8bpNlp+JnD
tAX4zyLRHFDnGoh/haSjEMbhX+VQScpAslrZ/mWAG47u6/7jpxNICtD+6P5qnBCSy4HdhWBM4hwo
8lRxk/wYO0geJif5MX9IprQVZ2TTr5CrJz+XpeWJSyFqVnmBjETiClsdUPMk3BHDEDmqEDLzx0FE
3ETwE/EII8QeS95e6H3pXLTnSDcR3xp2vJa8D9rULJacVbAuMXCTEOK9r4kY9GUPsrdC863qFoKi
cEghgw7otYMM53/yYUG85J4y2jjkHslDlG5U0U8MoWJmUBnxO3sBZJ5yx+GKlROZ4BWT/QyxO3NY
dMSqwzkcSDKlX/FhPoezNrtMBGmRQ6M7WfNGZvLJ8wArjrH7gYe0UDRaeKi+oVERyyFMDEXmpbR0
4hNyNF03GTCsJQw8oUufoFOzErLnX2A7pnOhkB85DVn4ZOnrAsqJIlPWQ+GzV8B7DQjT5+CDTuTD
iioccRg42dkz7jBGZDYhVQrFEVFmINQAfgWDH7MIr1plrKGr6kBVrQOWBaBV9m1eV60ayI5YAYGt
0Y4dj37p5cKKPkoW/KFFdvjMO2gp8FQk0AJwFG2uTOuP3P0DISKPPwPctJEsqwUxhe4Km0oijtbp
4LbVY21BvjQQyT3WkhibLUjV1n9gFh+pLsi1HYuBDKNDvGjoi8MjPNkrmhu8DaWerkJS/PQlNDlO
a1yv58k4X+eEhztCOn1ijqh6mSNV8g4jd+qvz0E71wVFrulr3s4ucXmBOUiFbIJxbYFfDK2Ilyca
9L3mz2lv+eRZD2TKVFQT+a+Ld1XiYBqQ7C8cu6UxN+bHlTG/x+fReZTvNVrSIoroD9IV9lkLkR6+
9q99cVD3tFCZpbPb5MqDdm4MpCsQfi4qtLkwzc0Ugf1z/Jj213417631NV2/Oe7LmuZhJg3dhPUv
yjXRrtE6g4M+sraw22my/KYQ4XlHYm2NkeNxP7JRtmKZeh+i0fzoEGXx/UwS2V7PpMWk3zwwLEBQ
mtHjtkc8KM5fc1lcP642EkJ/BhofR1pzH+Ae8YY06XyvmLLo3phnYh8op3V9ix1khn2E5kwpDNHO
TrDRue89ezgmwwdRWCXeYwQ6sYqiVeR9T3V7I14MsrmLNZQsYBIs8kSGiJiL3aAwWt9HF1jrjRbd
AvFK4g1WP6vv7414K5FoAodIvNp69RBCFNm5Fan1cFeFCj5gcb3cEQpnrrwO4P1pzzquOIPVobi+
SsBkos/4eM4iRMUOWDikEp3kQ5g2rE2MTcEXxF6r2FygaDZIOngTZ8XH+CkZ1AmdjkBsBLchfQ7u
0KPJ76cVeM1uItiNsBVTepzNEvIOo7Q9KHyn8W5yGp9pyBAVw3SgRkagRnjiD9QAzmNA0zVht2xV
vsuhJnaXJizDI9lVvFNo1/oKtJGQGvWFMlEDNTgPbv/0iT6xRuT7o3R4HnZr+zzUF52VIL4y/C9x
Hk61sTZWphhDM2VfQLukJw5EgHHfLcMpDOR8L1Od8YRfgEjMj6NfMWE8D+grTC0VXM7v/t4gZFau
nGyNf13jkzE5G23Gl9YJHtEj2gTW1hrJIedCaWH0yVjM0WlNrLEZez9PuJJ2HlY3XxkYs8YdglNK
VNFhBRwWR1el9xDcRXypbyGVzhyVToKFu8ezPX3ZTOnbcx/JVZJr08411IQeohJWoMc7t6n95n08
OUOMyAbpUoaZYIsyxAT3uX6DGL4Rs8xf3Z2fyPn5wfhLPqRYB8pDhlUnkFtbDU7h9Y8HhV/7OlXw
b7uPVfRfdKbxNP4lJfJeRHq1/QgemKvVCyqRrGS+uipnuNK9bc8yXkbnAlDVj4EYzANP4dHi49d6
mOt/3detpwD+PV2dSFb+gEY8azhlpI6ayWOGJZu8F4+jo71NyMRv7DNfctBsWVqhSnqNjXdvSK1J
8C2uIbAcnZLeuwtutuRU3GHCnHAu8d9YbPvKOT5nP7zinwBpN6yzwA54RzH4k/cXtzhBzR/jrgvz
/QegIKz+5HuVs5dP8cRqsRzfOcpxh0oYXV2c7K/4S8Ku2yzls5zCn2x6nZZjENRqqbidf4JbysX8
XJ8jIg2nBJgXaF4+tu6/eHNxcJTb0vD1OkgHIGhGYAQFqkRr/PSvpARPJp/cLSZfxdlx65iZY7pY
8sm6mKVW06Pzw51iiZGkVQz+KmZnQ0ZMN2DeU6PkAa/g7RqJWNITDFqeLX6GkdzeDPM5DN6capL5
Ch2WKS/4F+8I8gh7zr1F8lPs498n/xzgsob8b/cIJBMf34q43X4+l1xEWsw4nagTcQvJ0eUZUhT8
t2BXJAB04hgP6ZXhrFgsb9GKBZHffsI4nLK/RlIHGImyRsxgRAQkBw66n9qAtBb4uNbCegkqr/2q
PEJTbHokXezNpMqIMQYQ2vrvnzWYXQBnZrIfX+01vwGyt+y9JD5A92w5soGIRdJSKouu+y8ExmFr
VgSx5bNKOZMklVWT+C+64kj+drgSmF8OKWaak2Tw+L3+gytIE5BZjdzG784k1S08XuRY0PbFb12C
yIcvFqFPRwzFPif8dhP5vNlawlg2gz9qHHz9S/fphlzZeV4JGjpYSXbnkjp3MDhMZifvGdJ1LWiw
ncTd3evN++M+1pNVeN1LdtxZii24pNkXnnUTcjYsfTiaq3vw/nhMWIg/HB284Xtji68WNPgdm9IR
QnyW8yV3Ul/cIG8zGQvYEzKze6EMX7HKlJkhjx3Zp8yOz8x+ML8BOTkoqH09v2SZUn6fsLMZgVog
SyYdfjXntM5L+/K0jZExOg7l0eNQNLeZ9puv11gZ3MJ7VB5tOmHA4Hv/nzK4vxGvz1vJ1y5QZ+4Y
s+I0f1jjzuh0H+YmjKBN9aWo/15gLHSR60B69HmTnpDCUxJe1n6u4UI8jU4SUrxHwMdxgiqzHFv8
+CV7Fydw0eRLLIv6jChXKs4E0UQnEtt+vB4QkvId0X3qabGYr4gXhUo4QyDJKEP7OjlR1ZjRa+2r
/mXPmZrj+Xy/xNMFwBKVryl+G8Sz9h5NMP/Q6oGvFBupIJRVjH2JBYQBoNLiGtHxfqlOwZiUpcN9
sEwrQI9yUKsBvK+GyViLHsh7BrKayA2QEmjOZnKj190NsJDv/qlAhp+Lro4b0h/2TW0OJW+Tb3Q6
WKNRPNBicq/uqwMsbwrfzaEhRchJMjJ4GOXkPqloly4lYKke07RQ/ukCDZAyiC+xid6EjAB8QXJ3
QbUkvS88pMYRnWROg05IF0av44tTPuiBS/8P8U21lh8/+7ej/TtegaDEdFECcGgO/gUW6s6AhqI6
Mk42bWSC++9pQKYZlb+drqNO5NAm5uK6br+ua2uhREiLZ3jyRjeu6xjtDzqgfiAoBhh7QKvSt1Qe
MhBqQRUdoci7BE8T0azkxWIHcvZEv3odtegkjjNxWUfpSeRJfCxHr4HVdj5g6EHQ3BtguGF5fdcW
Uw/JXCSglRzuc5CnCUrBQ8RgiL1oLJe/FV0iOkOcgjgPYj72FzhqAAcIDJD7kuW9ra0XpD6kT6KO
gaWDEzQJMM+QQ3AbsSUQaoXYzjVcPANpr4R+p6E+kv4PFcfDr8DZxOr5gap+cP45UUX46f0/biYT
4MUhyZwgQfSVfKd7Uv8GA2F8Mlw/FlKS44pXmgV4NCHrnFvOr6Qiv/f/UC4CYQLAhm3MIEv8Ykf7
4ttAXH1pYObcQuuNWGm80HKSjQU08fuwMSMWyzIz6jPWpZz48GjVRiGlYjBX6G2RtLxte+6RrAsS
FaqzAoHfpDupfXNb+wSJuVeQFsn7yt3oONkM6O/6o0S0mqSakA+P4/6IXhbpHNUU2gl41yO4Edcw
n7b+s0dbY1qnYXGHpwQdqNzdmj7O6DRPnkm1EwIXNsjcUYAx1g8ggX8W2iagTLT/pnseY/eQf9Pn
vt308G3Fk8z80r5OdXSZPonmQFQ+BtKm6h5f4BEMdH83qv6Jy5Zgn5ehMbkM5XtrkQx2W6oZNOUA
7KTZwPq67s06C4BX+j2AkT2xcKfhKubKbH8CbAhmIQ0wngGQhvNaaHYVKeN22kcw9t3x7/DrBtYw
i0+jCvXO6VCHlXwPeJeMzIE8LiM6iX/THoNt5oj+TDaS/L2ViFevbB435OKp+4+2Xs5KK7/OXqel
dyUWBKeFjub34pzovCE9qfV1Q9PvYrKD4+df9OhyX2fwl2DC/uq4xLX27RzBOSgvaxVxI4GBd/42
orvht8REZ1v54lb2Jt8S8dyxzGUPgjZlFz5EW1ceXbeYfkI1sUqg9GLSIiRbklkTtRH4kcwsVrKv
Egu883DZbLNYH/ep9soGKjVfcnPH4IrJAzsDNu3GMRZN1B+JNl5e0WHBulGLGiBm+xHQ/HOI6bg0
rppSCaEkoqchDaUMMPRqfR9+UGGxvOxF4kguCKYUSKT28QFZBUlhzZzQbZmMWjmFD+DQDeqQGl7N
XUzq80k9QtrxQWuETyNMN3jkAlLXkLWkAKB17ersXOfXecpxW+Y0yVoeBSgVD3RELk+7wo2Uxh10
qRecR7RrgMM4HSAnuC0KbB0h+xQcyeQ4y0aQpCcvLJEwOorYePChENTwzFf4AjbsBRJUsjpaeHPN
iXOJHksnMmfngTKF9CjysNl5aAaXUF3tnLHuP4eUn757/n1cVOQrVJWY6E90zWE9UodXNVQ64z4L
L14euDjCBx4h10qgtgsuo9JIi64SJYo8i25gm5ohrr0HuhBvMpzW8bmjYB5B5SDSKwGRn+9WMNIO
5jS4/qNAwN0hYdgW//SA/2NY0SXk4dMab6Qt8i+6x391wguPXkErWt5CCfJfKX4yhSheaAspy9CA
hHnaCwD9xBi4cWKiWsmw//38jFdUA50TMZpAk5/EG1TRk/qE1EfERF9W2Oc/qo200B22AKWyM7Ys
xnJIcbOKTkMa6ijbJxueNhALVZmg71R+JUOV9l8u/WNAkYhJeT51zOH9F3FFqCDr4qLk7JVyyOdm
v/3qBl22xoTCrHwtvPO68Cg78vY03yEbgtzCIQbnH2iV6HciFuizUCbLBdZValtYO79Gr0kS3Ecv
g2nVoXZChS0wet86nCphWsGt+qohNtWU2aTUdicGNGd31m7xXJaDUyXTQnDyDkkl1CT8HDdhTcsZ
jKFDWtxQ2NH+MkKDDnew45uncW/1SpBzCKl62IlpAS1Vn3f1AHkxQQX4BfUhWskSLP/PmTz89wyp
+MKbyAg4ujwLN4uvN4zLM4Xu5I66wXXnlV+AcvLz4p+1gP6Oe8d1LYusgoOHlMTkNslxovJ5nl/H
LHDJVOxrM1yWpLAkIYOUhsVoADcNaNiUa8WXQgbrle51W1rA2MeeraEh/2OfeGXU8ujZpkclRXZr
ch5T36AOXf/r05Na+lL3ZhbqCcdaUEcbm/SJoaUVxfM3vN4P8BgJmNw9Gi9CO06m7zNKODlpd3qe
pyANGGmUnLvsL1TfQOSTrlTA+Y9mNec9HYSeXa7hxQp2s+S5sYqgj/Lz9tfNvCbugbZ87Z4DXibD
FJoOZXJHgwbCieiDK+bi+chAXZdNlfmrEyK2zlKsqYliQLqGbXHYUaIt7NshORT7zp82bXT/CNzD
EkqzHRzcpxkd0O6bNsrxBKMW3Ublv+TlWDOCeZCY1ivjMqad9Oi4rQ+EP5sKXNYEVEazpOOH7dC3
rOfqrNQ5jZqvq3qUzQyA5xyaLgJSt7ul8SWaGXp5G+4dV57Efh3Uhm6s0Gehonht5SF7Qkp43F72
JuA07wn70vJymh4ipM7jzotgP9mQWtCNoAP/zXSP6bC7G6locpHA0Q0b2vPGKGsv55SOUW+cIyY/
/iW6d9K9HQZkeGFTTCYeyZ1HE5dAM9xLbjHRGPXbbY5yn7ZtmiMCKHYx6cMNa3+u/xN3B/EDg8Ay
lhr6tpqL9QOmBkOpPr4GUpkU447c72w+Vae3s1msxVBGjQyBiFcBCjCjM/mvPjqkQeUin7wguFJY
eP9n5rRsxhlEP6AHQ9KFRMpC4QUBl0hBNFP5txy37/KPQc1/yFJgBEMCVjC8aX5qDqke74LO7+QN
vSA311kIRNWuTPuUILtTg5CuQ3NzEGH7dzP8MCDpKkHDadx54E5R2SALw6FH/hXo1pzTVeVgAdv1
3z+R3wpiK7ZlcohhLFh99Q6aCVHJtvyaAiZ21qU7Sl4++5wUXz5Wu/QDm/Wv05MCyik4Z0L1UbBO
QTpZ2C4zGl+9017SaMrQBoVog68suzyKkO5VHE9ahmk0vAc8YPN8U05/+axHafNDnRQb8xeB9lb6
HmKZKW718ufZAFi4d87psHNkAa/CikQHQRIOPT1PIZk3h9CIWLTTf7J431TknU7+Jd+3BK6/+kgc
o2ghG/2vvCU7HbnidkRTowEkcOE8cyKBbgebIWzWh7N5ga9S0lQDqTH/6nQm54tJxaJwjREaZB5H
kk57qgavmSzZ3IpbvBvS5O99IwRtF29DDbwbIx8CBHlIsShXXGSjxMZCSF7hTRSpJ3wkc/+oBRjx
DHFh6OFNgWk2vly2f18gm0VIbBasdKgXr0KJroSt3E/H0BYRmHTcw5QwomdvoMqQy4JsARz1fdS4
QQvMWM7q1DkutZ33mjWFm4J89oawCztAfCCZk5Y2U6BM/KTpwrO9UrB029brTh95UOJZeXEtyj6B
vZtc1mjKz1PIbPf15eV0YasgOoo1XIy2/I3srwWqA61GExP0Cxr5wRyufh+4FmIQ2tioJSINGAbE
7vhXs4IQ6+TeGRm5atKwBZszPBXOcLInL/rC0umOvHKyDMRdNh0gytBJ0uiQNi8YeLAp3NvaqubH
Y5BQeN6JMv5FhZrmj9RlXjW75GVwwWAGCf7NSchkPIPsijJ9gt4a+RaVvLYLAyk1vSeNlHPbog89
fSC1QSch/cbKUeI66OPEYE/Q69PiUY+fxwhKbgu+3QYXzEjcMq6/e3+9bmPne8uz4KaHLVw8xl4M
u0ih+IO4/PSY8gR0lzQNhfRbUDt5bOhHtnO6iWeo3o3tJEtdRKmP+Hoc9L+5RM/HKCk8mmhe6bax
QC3ezfyychqqAjUFcr3iF17K7wBdRyqT/jFi/zlSqDsdWn3Aa5M7JHhAmj4N0Cfw+nbHiOwg5mXE
qIYRnJswL4KHYuN62WC2qFIKr6kb9+1TEd17o4flJxPqg9rDV+Nnf6h3sbvUNgU/2WSUR7sA3mnM
fpLjpklNnHbgoRrPsjQQEv4KbYClQsu5zk4+pS0a+IXw8xm9L5wxIeg3qat7eDtCZ+R10M/RO2Hn
VOCtzvNO5uipYoeCgwfU/xs92KdAQgbZfBrpVE2ZRX2KtLQBr350p6ZSL5Su3qDEr8EcZYCywXFI
5nzEVKjDerdrHPS/OQv3BEF65zpiBplMSrognCjfPrDrqDYNmoGg7TivGBzmeqQ0DE6zveBbArt+
1ksaEUqj1n5c/jHgdMb3Do+km7zx9VBVDRWyDp5dkob/lyh7KaZiYkNqzFNaUZkebmrLN6nknUg/
3salH0ddsTEV8+eUmeb2BtgfUIN7hP3BIz7hvCHYGNU4yraytoDMB5RgWW3mxSk6byvEaaPicOni
LzMtAgZckTnq5jiT+xdmo3sZvDZqFlawibHSnSYLTporWMISwv+AZqojpVgh+NVtlarxBI0+hUmD
7aJpQqXr70+4fyk4GPgFrb5YrGZ1To6t4RImrQKFq4m1HxsuPiKsMEQVLCJ37zoQCP751Tp3TxRk
gC+sg0QhzYExwMRwkPkjmCJ1o+xST3qMJ9KgBX/uyCr3hG8RPeHs4ABsvUDzKJryYVhE+5gFyxpK
lsXTcp/6tbm/bkn2pIpeobmnypIhZ/S0vl087XRNG0F8TSVRgxb+77buT0xqUbfJHSMbgBgM1dI4
26IfY4unx+uhXokt7h7lCadS84bMQPr8wMERC1vwyTTaIxtRWK4AdljM2UprF1VKn7M6RtaescUt
4MyrlejyMT7AXineZ6jTLty3XCQtOrkVJ2WTO2I/EoN/jBCAWAyCCFJJHwu7aoXrGnJ8IqEWhnPH
xYwhY8CQmb6b1eMABe1zfpk2VM8xMRNNkXgS4sc8QPQyvI27kJ9gLQ8tWMm3sRnBQKZkVA+f/ml+
nqZT3b+N02k16Hfj9MxI3tl3sJnlNaw7C2yVpK0gpHQAME6TGoWLt8CC62rwAZHa9kY58wWNyQEf
tnYv3aR2SzBQOrApVCmxm8yjI85s0y7wSW5j9aH8/R6mdGULL3EzvWCuYno8oAWxBlxxlYFzQZPc
Ps4XmGjcWWn2zSmsujENDrMhw8/aOSlaCB3DYC2sTmE6W7K47PPrLJ9ULdkuDkpxOTlRNsREGO8E
DK9saz+Y8Sz0PFtiOBM6OoP8aXBTLtgcypVXY41K5g17gy0DS3RR6GW5IcFeI24mwR4V7SjhT8Kv
MEL0RozZm/3gHnraJvfnZhd/Q56P0xGW/kK+oP0Ab0vlxcJiUPeQKLZ22WHqcrdx2KlBD654OOrE
wApWQfIqLUZEq4CN89ItFhFs8LxejfkzdwKquF10kT+QzxnfJfnuvvH2u8hio7oYg/RQd8I79DbC
8E0V7BNXPzSrHXM4IFitkIA7hmIjROIzAZhgBulvj0zofMFfgJOCGIn1mAA2Uv2rGAVvWARB8fH6
0cLH4jbB9kJjYGIYgVNlyfIB5eMK3oINkwu5Df81bsCM+IZWk12WHbgqzMYiYiPFLHjPp5imkYWP
RwqievL3vMVjeujpNn/n5PQJsLHb8PTWmQDZBBjs4brAndsUnBes9AHXjr97Z1WutvhW8nl4Aq2r
WyJKWCusc5S7Amujw9DTPZV0asbHqSD2sGqCWL4G2Ew9WEKBW2lWgj4TFwCqD7pnUWPCUUFsmjsb
xFwBP9e9coEDB7JLmBUT/DKuYtIhCxGUG35fsh1FuUp5wfAxBmGIsE3hSYMBcs4H4M9vLy4byea2
YOJypnDBAsEwCfIWmbPVCjhLL8zR4L81Y7nGXGvyCHIzj3tHmwJSNsxDMDNFEZbGz5VFrV3WgK+E
63Crgu1tcWMlYvx1nAMTh+8UFPxbfuljDpXCiNJCubzs11wPRKeoylih6oCrGkOAoj1CqOL8IZYf
4+T39IXnBIKJLXt51OF+mQws3TtH+Jag6sxmjEZUsNwTkz+VsIJZzBLWXn7SbfkWV0K8KNm9uAMR
cjyjF2BOWEZpyFBm8KPyZUPRvfAlLWfQcQJL/T6mGgYgcsdgaXNCqOf8OQpW09cPn6fzmZ896PpM
rcHJxRwbQVxxZPidPRTbrMdYSWPnxgLKTUNc7irt6L4QyN9gjEONqfCNhdkPKQY7B8h4UAph8jWv
IKVdHkM8jRByw+LAcl52HYTSfHCexbCfnCnAmOC/W3jjAfYOYRdLReYAKBreATJMZIhrzO9i2zvA
+orP1Dq6zqAaMSDKKsAsA2CRNR3NMvgFUwdLVPiIS5HwHQ0brw8g3e/E7x/k2hRbrrhnxiruFdjJ
wHryMQinfjdKPX1F8ITRIUxEew9pknY+tFL3+eTPcY1FGN5ZORa8jFSkqN+vm/3Oa8XCQw1bCiJO
d5U9R3LGYk6G7PZ9tai3xTIflthmLNOYssTv6ZdbyeQEaxIuNvJr5I/MHnkBGl4+A/OP2g4SXN5r
9ZjCaPN7tBMtMMWUzy8TEcQfAiCCHIZeSpiNdTnFvD3zRqwzYVl5XNQjN6Zd8MHZ7rgRbKLMuXp+
4QwN4D84VkwI+YOf6Wv5tx5m16zOv2ywmIjRgeSL1avG1PfAnXn8USFsFzf66knfk/KbC3hnouaO
qriVwk5bA3Zzz2EwTiGVjPhr5OzoofFGLZG7uMxofPRMJ8OKQTxMeIMntW5u4CumiYAWlN/3O5F5
iID4fXpQZSkhEGqADrBKq4waOkVYlHcIGu+4XYQqzSOYHy8YOUe0ZNMEBOy+6q+z1wzTINY9JmXw
mHIHOy7OI+9/e2sNhgokAFi+roL3FEyDIQgH4EFfhX/Wnzc0bVjeHyUmRUc/vbiG+afoLGfdyS5b
9PvmWL/CT+X3T7MXmGQieq///XgQOt/4myiXz7NOXQ0UyzmGoBLIsYnebqdxYyxfBSB+AycP8AKK
Z7ubpH3kD0k3nem0negy9Nk4CmTWpb/Tr65xOQWqFrV3fnmG2vKC8/aIoGkYPwpIKmhozyuOq5xC
eIawxkP4eCUy36zBXC9wGl+4qxbi+GLG4mwTmw/WeHGfGaEAh9Uvo4AxiJD5KNP/hQUG95qBpOMF
dvVKjdWyqWzwbszFJ0CEd81hGYReGHbiHqNNp4lAuTpCIsb+ZTeulGEpUnOSwGGJj8b118CZYWDA
su20bvnyTnCI2CY1vAa6wE9eB7Hfg5tBW0ecCWPJS+hn2QmMn0sA1scnPZ6wfRzsrr52prhWstve
2XURrWhYTRVFuHv+JVzUOy7OaRl0y6i04ladZxlxNf3fnnZfX1mninXWUcxBx3SS8bWcnWEadVox
kWwdDcDXCvvICdHcHD0ojNaoGGBrd/2mpyC5pXPz+ptuqKsAg0psTU+RCm4RYxzRg4zsJ9vjpKYs
xzKJc5mPnJRve2S0VWziNoWdjoOVv0DN4AN4K01qLEej+74N73uLrgffTTK97x/7+55wzsQj6NBh
VSInxceWhjfgWt7ue3cHrOpOAQkcJGva09b+NXcPnEDpuud7iJObzh3ArIiKICjhw71q3lkjyw1e
Wvx4RZ1mpB+BPu1HS6uFP73ljxztHtlpPjKpcOCiCIOADccS8E/7Uv71shhCNWOQBnldnEtL+tV1
I0wk9OMIXPjnNsj6zmXYneVfzWz3Yy7Vv/Zb2eoIvr8qiNqRVww4AcJ6w74H1c7OOv5r533XxO6S
tTq7ybg5g7ZMLFrOasvy5Vy6Qbu2/r1+kFg5aKuas4dZ3wkXAFdtnfzi7fbtoenASnP1s3/9K+cF
AXzPeXT9K1ZVd3s31o1JEneLr+efXruSzLSkNmevW0/IydIt/1th1LXQqBuLHwuOxoQhGxNC3QoL
NX6dbildt7PK6cMRCUtYKPh03yOltgOwlj7uTPksY6Dko6ffeYY9iNiYm4GDm67xS8qdWD9F/UNP
kidYtn3vUl48hnh5EL+JqwotUvqeTlyYOIZ3AvGmzkF1sqE0xTwzaddJf2Z0dhbxJQOq59/UMKO0
GD6CPitqun714to4XJ+z7BzhKdaQAAO47kgHel6Ptf7llEPkMNTUxC+VdoCilRDNRDanKRren9KI
AJhUviEMwv00OFO0p+MKSSAum5hK8xBjUWG6VpBN8en0KMhhZA7pdEFw+OmQjsc1Kcvg9KudbOyJ
1/kfqzYAAEvD7+g2qLBYHzxIga3hFsNRPG3ct6Unm3U9Zi+oEOCTcHGhe5wGbgAEHQjmTmRsx+u4
GZuwtsH3MFPkdOCAK+xz50tQLkw20rcfkuVnM8zYtxrSF1wNoSWIzTFmvbgDDTF0bfclBR4PLVKB
qIgSuR6JamT374YEFnlXinZgdlPG2U/Kpag5RQgn851JDF2HmniNKqwBVE3/utAF6Qmwxl65f6iD
MvHZtej2RxAnQSxZTQpJkY/qE++yp/ADiWX2dMRWyDMkPjX0UN2QbiGmuu1bY3B+B+t99nACYDFV
Ylcv8QCnGTRlR3rs9E+c7RUlJHoggPwVC4e4r6aRYD5Hdv6OR2ZLjLzB20HHmpSGK3GJHmwAlkVF
UgEVmXUTHBRHDOI2IZWMeyg5pnrjHI8O5JnRZbI8Mz3C3eA6GxhddhJ00ZRt+kRBqODwz5Ka54Pq
CKAd05bBAPzEbhy2AFguKJUZd4+D4jjg2zydnBb9genVmG0jFkG/H6Ss5V3iU3wWfa4240MLT+jz
AkIzRSOEldBZ4mA4zO7Zcv2y9CZsQKruHK/2bq332CqwRs/9WiKQ6zz5heIEZ5Rxgef/llTzG28o
9q1CIlS0/9MXeTrUHioVtDYaMDTxPu7HS0bvCEeMYsRn4WNW2yIANzROvg56l/nYMiYTjYtHcvya
qdgzKe5D/SV6J4YhCdBuo0efpm/EPhZ+8ZKU0Iy0PyUQLWasGQKcYRZBDie5k6QN9QwkcsqUoiw5
Y6f7YY/FXiXMcj5PPSveBnCo4a64gxAPsjl+04Fkeg7x4lLWmeWY1qCjgRZgOIehHEWPRYv2LHGe
ONYdQXb865J8dDditPPh+0e782vx7Q93MIuBLPrV9NUsTjoVTVhV+EHDs8kzG2MvPOGeI8DNPGfL
tinmSXcRwpAf1oHyEWEYdj3N+vUQaZX1dTuuMR271WH+iDW4GZcYX7odxnfpIU+/EXl09jucrbCd
X2CXs1uWFFOkOdGtDDD48ovWOW61rLAvi/eojQEj0DiQEeI61ZA3NPg4zC6wQlfnyxiaStVMlOfy
YcRphzPCrk5Cd6aW23CZFLd3wlvUVUGxhAxPkIdjDvMep5wWFMtLOoJAgNJswe7NuIScUzFp6tWJ
86P5EIYnTCWkTthMBXmBUaJ7PUm7JBLXJmyp/1cLEFEgEBw7+xZ8mRmZvfXwXxvsTlKgqNa+T5Ka
PLhuw+w6NcwR/nzXfoz/TM1agXO5RvJpeHUfSYtK4wu1yw+LMSu78cXPb/pwd11UxRQMiJ4e+s0z
8cCCEuL21gl8aKrEaxIk1hXwr0vh7XSXjUhmMPRe4rKL00VbfnYsGlCwxkxPeWSZeLR1who/fcDZ
XszYOC9zmItqZGJPUu0RoicbHMxKxEFPp8TqHGev+MwQUv5Bbu9h9ec19eCMUTVyYS5549ywLI2U
21w/wo8xpifGOf2pKEHGoJ+XTtzQu4DP2QAQF24HohCX84apH8XD9YX2C5arMzj3KrcYaGZ0fg0v
KPmriQVy1IlPYM14EMeZp1tu56/EuvUJGAZilofpV/V3nTZESv8efQzYsRm4jV8XTAfH91lKmsEW
cb9M67vTOTvVH6WIK67GhHKoEi99ytvjG12phruvy3EGlKzcowex5sXZWSN4HzAzkLh0tv0mvqRR
ogaXOzTkoliK3v/p6UBjhJa0YaHdSxJCb9ZYwq4B4XhNIEf75FijagGdQ5m+ArBXByb15eq9aNdG
yKNGvx245U8MG8OUpTenGHFd5enSAFk7Rs03a072pXwbT8wPnefdTTQcW5759kURpaKikbPqkeHB
4yGcoSHJQYHa6R5JLShYX9wWikrtWamNGXHv6zp9PVcPZQLVusRCyBrcX96OvOMRnJVFojhJOc/1
6FZNOxQlarcLeWTQ0lfeIJnAwJVF7AZE5vQUuOzKAx+S8yIvpyZmyCeva3jUorpd1+wG6ogYs2VL
GDb44rLZJxMdAdOi7G9OCgZE7vnsVi/fymIlm+hoIC37ZjD6h7vwCans39Hw1BIuTm9hiLuUm+Fw
puFt6+pTM3NL7IFvg7Pql/Ch+sEdfABeGfwYXG8eg6Q3TQHSO46xqsGSkZbeKWcve/09z9pRkESi
UEPoQrgf4pJo4Fg0uFdBOb1uuYREXNWWCZzlQ6av3vBBYtaixhhfdftau0SBqcEG/YDqF5qQLCNs
eeur4fUQzqi488MwqJMBhcNymXwBAdDeC7dr1NtjtR/erpgx3kINqodTn1pb6bOoE8dQTEyfQWZQ
dQoT0OyH2+EU0HVs7hSTsh9K4Bg6MasbzHySmd7YyjezkzoKJQw1Pq60HG+90akMSvh4OC7a/aD5
R2etP4IQfZbAT4BO0x2r2LcA5/qJ4VxzzzKHT0qid7sFTah9g0oAOjLDvURHtrDaTTAIFkNogtxF
952tZNgOn//w+ng8o8cqSYNj7tLE+2n6BRpYeHb7I2WFrx4deZ8ehMLmHxb4INbk8Kz3lckEtLHd
Ly5RWUcP4qhGs1+vRa8zvmoBu3mJzLrnP0A5Hrhnu0UCWbJYHhHbUN1coSKrfo0uVKZQ6QcnRh2+
R1H2ixuH1Xqa7AS2AUcreMFj/sqpFBqORvrbOAk4MILRBpSDTlCdBRWIbz5jD3r4/9F0ptuJal0X
viLGAAGBv/TYd9FYfxjGJIICIr1c/ffsnPcbdU6qKkkZpNl7rblmww6b+jVuINigDX5RrBX0KAp3
rPOMPfm+zAGe8M9As0FJyw7IUGPqTKC3v0MFzoGq2G98up9aoN7wYK0pivE/fTROf2qUeast2VnJ
DGMRmhUQqFTHvWMOUDp96VgHGZD9NF1llH8nFf1G2E6ssGoJWJoID4IHG3OXAapqGJ4JE9dv0xTt
lp/mGI7deHpfp7Iqgyfr+y3pPMrTkJP4xEO8kdGdyqvqte7S2u2zsHvAaqAqkIGStJBhSG96HTYY
ls8uiClYhyGz6ddoy9qVki1TMLiHZ5kY/vqTDhw4UPCV+cJwnMFsh51vvb7Xc8az5Re57oGElpgJ
B7vNpHl7ElzVyamjis7btWJsp42YLr9raJGAVSitBjiylIVPNwusUJfnevGRIy/lJ8jzUWJd3PXT
bdltK7K8ABjQUZl+YeDSifgoLLpwqoY3xXmx4KX+BEixmWflIu1WVb+cdpvxFsXoqMGYen8CFysG
eeEAvBsYSqBghzyE/WtWEO+SYJnt3QcP8ynp4ZqwzSmiTFdrwppiG02QMzKeQegzCazcNRMKVZdu
WWNukPEuqd8xT/Wm9VxnZDW5yHc4N7b+rYHg7PQzbNSa0GTm6qzP8+J6W+uHTizVy2Hd6LBXn1+N
L6kim+GUPXyk/zgxJXaFnO3l0le/HYhe1c2byOfXr8qSNYPb+7Rh/NVw6bLk0qEfZiiVOvj3vSCa
ggNk5Dbqi+FL+KvCCzExwPZHdPLPeSHNGnpSJTB1v8WmOedkU/Fz+SPrHqbxMu7n/TDXadvNUMrZ
MrhhI6PEys1nAws+u/tiMkbZa1lABjedBmEX8r5ml0qbogqrfv4s5l0Fxu2n97ABDCZKpJ9LqKJj
j8/rqUciRvo4xeXRmNjm6NxrNxv8+BZ1QE8PfZX+Y7wZAzHoXFKuoQkW71fgrK+P7u1IsFl17zWF
0RzJZTRAThj88eUTROlXzOAIhDLmFDSDHGXlqoAKslIIghjcu+71RTBQRxGtZTkpFcINq3Po39g1
89+Itpv6gFkLzzXELCjdUCsHD9D3yc1CPHdFK+ckU49nCy90Rvb40+dP30AthNSLVp97gwAA6mmW
V9gdhTMiR3yJxY6XZZ7Lc0weG+zqe+XeaWFergVVp4Eg7WrI4yltyEhbyY95TFOk4P06XgxGQkag
xiyGxLlx+KERBzr45fPfHTdFhEF4dpch01ZJD5hcWsx2iXjs/RfRCOCHEI2gFONjS4YcNz7svdTX
XwEf6c1vTld6sEos4thBhDEFSwgq8XMzao2wQ52OTkj2rcwz4YsTIgL9K/fiyusMjHu9gtYX+jku
dJI7mRJW15EkgMs3E2oVTzJ8PzmLyN3BEj5u4IjgvfRuvYNG5g4RzlHY92xAMsVyMnAeoEV8TRAt
wMgbfZkmevQKJLVvCCBcU7ZbED1rr0+9/O3FMetSVOkedqkNamqAeYgXxDhOHZ+GijYbR+2U/h/n
ejbrlC0AVqdPqGAJ/agBL42shmVQW3T4I7H7lDxO3dsf8J7J59ypFbqAN67n3q2A8+bgk2EoVGyM
HTzuA5nWAIConHUoy76VAwMwGnFADbAGGhtxBFz/SPAROtARrreDD95Ivf1vZCdt6v3d9BPGFdPn
4gYTMwmxn8aDXZ8u5WadDGs9Wb/uE/dO+t8jHxfG3Qj0h+EmKgRdTK1rH0y2LjgOMgq8KbjGE68Z
Gl+V8KUXzspr7Ipx//mut+jeQ0YicjanK0g+bwMppTR0ecigKlkwNybg48kIh+FBSiSmzNSOXodS
B1f+iD6HYdo/hrRxv2V1ZWESNz2IoimFxg26FF9FzUaPiA0+mQn8YyRtWPl6LSItjQYNVFI6coOV
7AdbSuUC9TdgT+5+wEFg3i3z2M2eG8WAd9tXAJKztNyWCjteHg2yICnFdJutGUxpYayZBLocU5uV
MGFIRQhvW5CJFmY1xpE/WFsO3/IFr6O8F+DjtSF1h0kb5FQzaB97pjDPlVEeOsvOQZPh67KmHTLW
4RislkHQLsWMbpW8zvBYIZJyT+SaLz9P1Yt7CAsWXLQqaKOfpepM//ENPeafb0jQmCXCrPJ4FWmv
wEIdw+mSLf9tQ7W+twddNT2l7oJtvDIrVGjaYynvNIC92ml+3vv3orjAxyq41lQcfeY3F/ykLOCj
mRRpu3Ffe/rN5Qc/p1D9eD+4TgMGkm9TTFBYKW/YxIwTWPzvTnObgXS9IU5tMPPE59OrR3rsZeOk
65xsAvoDeGTC6fDdQFi20J6EAN2Ofk4rzNVtDXvxmz90nwwAenYUivnRy4nBYem8eRbcaDSuhvdg
sXmGBVE2kFtK5E3z8unr7GGDnzC8bwOd3Gs5MqqoRL6ARoI5Elg9EkqsI0qHwRdFIM7zKmozEoro
/3gnomJwaOsscLEn26wPAfdNbJQesBdCa1VUx8DojNEwLvPAV5mTVj5cYpPB5PoJHNm7XGoYPyOg
AOmYAyfBOpvlaiy2qhYVhDlARJTuY+zYy9fzvjBfKnATDFo1U4AhTIiSzWtOKSdbN8193zBY08xd
RaVlQOCq5RuVDGtFn+Cv00xngxZ7afJypgKpZig0tuPGammV29d7Ud9b18qYEEnaRUvSWSVps6mB
43KBOdij9nrzeG+mdsfUpjEMoqfKRV6+/VdxY6SoQ1GWsZtUrOyjUOWvfPpkN1XAMVryKwnrpXh6
X1XcNxeSRtoic6e+Rz9LH6F0MT10g903Amb5o0hoqZ6gTfNRRfyIhL0ZLshvU/VXl+HWPZCtKkSW
qulWjTMU8DOYcLgsE8yRYK8M+JV5f1wv4dLP9qcc6EjGZ8TkmH09Bj+J3zjMi3wsDoKvVVNID/xx
WEChrN4/T54sVkcWOeK2IRl8M4TPM/f9MWWtwpTafTKfpcH/kgyBuOMoI6bysO6uo1hh6GmJHWSG
99fkFA6qSUzpYCfSFZnu8DVlZKGg5QK/ytdDUPV4KQ6ls3moiyllG5OtS47GdZuMjq5zEy2awmPo
U3KyWpoCbnb3gXxsWx1Hb3rNqRFhNh6FNpM9CtLKTMIe6MPYdjCIU3hf9PI6rFaYAIiYEr+/ey1M
yZzufnru1GicpdyVTrolqbCwlXn+MexIVJyEVNTPjvD0DziKlM7DnCNOULGpy0RbEjgzZL/je32X
Nq0PCGNmTjH+Y2DWsLaF+bivLuoRH9QasWbu1If6mwo/c94Ltl37vkKY6iYrDW01Tyz9/ZMRU7HD
Q3Naungh4u754h3Pk35XTd3nptyNXtaRwISGOqFigD03ezSheZ36NK9+DYZxyR4RJ2A6v31n8YoJ
FAq4xLlij3hlkW7sdnGNsanjFM5eRsjtXMOft066cERscTJ4zWt1p2ot4U5zTlb+9rPcnUIDcrPV
NT802IBUQvGtxwABy4HIKc2XXn7j3RYw9PPASk4qniwvnD+DEROZKUU8K0gY9Qq0MAV7Cwg07vVB
fksOtdsnyZO5gbht/vdhwAncpqWpf/KAuAn+FykANp2DPWIkMhzuwy/hWmsFhBa4ok72wLuk25Ny
cx7q/eP+TRQRXss0SDx1uBO1LuFCagytySV/qIFF4BQnbkLm+ytT20NiUqZL6Qvm2H08vn8YiTOc
bnnm8cnonPs3m1iGqQepr0DTGVYiWOeBVFl+A38ce1m7IxoeSMHwcjIKZGWbAK1oYSodZNxCH5AC
7SGY6JFMP0M7kdOaGgHAxmP/pJxhyZr366kxix2NIBWPD1kw9FGMrXpE0AzhVB69Av4JMRk9wdPa
vmGW3vTIOo8gAZY/oQfk0O02fGphvHv42fLu3TH+iOEeeCmyNWmRtIC80es5m8ADIecSrghRKelG
UYXwrsrXk3fUoolnFzTXDX5WRvR6r6WXbj8QJEmM3ekCox7SUIOxGSNhfX3b6etuOD1WrKAMnZGZ
ESWAAYinUxl4hbqYHJka3Oa0Ts0njSSQ88yy1m0esCXTE9IussFL8zuR0WyLr0D+18OioJjwEpBU
1JSJZ25xkTtSG3K7p2JwPcH/iZkI8DE9BMgkHCwxliAmaPIzfJOUUjANm6gBowdR1rRi1q8Un4Wx
NJn2U25AUXvYpC+8qJL0tfrFkac/ar1/WQsKfbUKMoR0pdQCGQuGGvmq8I8SKB0tU7abr2oLCtHi
LJ3Kdf4Tu0XYn7F3g7JZLkROZwphhYgaMsQP7wvoMNiNWrkyVgUTqj+H03C7KPvus+DlfxU6DmlW
qcfObxbDJ9OpmslV7XECsFRh2kgRQrcj0koZlVP43TAIj3R4JLSgxLSIh4LQQpa2zBecX3gxujt2
PgZDPDU/PEfqF8fvjWqGv6tnWGdAnfsGItKOQQDoZPszfPEeefhlaAJqgxrErTjqiQaWacMjfZpQ
bXkdnhTF4+ucCeKPCGJ6zIkbmezqH8OwLV+b9TsKuInh8aSaYP3EeHGwprF5vbDqhnr2ElHl7DUc
YId9uJcB2CCkQT4Iy/Q266YMrElrthjdHQtYccCiPTcCvfGd/zaokRhF2AB9LYs/TSzFIibmqAFE
YBEckRiw94iVOXPz8ovTwyHsnzsGCdYJ4A2BTvvBT9exg4mFbvGMrX1iwT3ywSNRHeWuDNhFqpoc
PWFPNF789vIGcRW0HIRZSIjoroyQm/N1kfbIfqxgchRjN4eyqv6qfrIlwJIZ3nfqcXKqrtqMh6k1
XDCvLuKe5WQZaw6gXTGj4s2Rk6I+AMdtWfKQOJkzmFNA7sJ3fwWxv0a65rCDUq+rQAqeecG9HF1l
D0mm/vd4E2bB47M3TgxpJGPG+qRM2PYJOqFfpUticsJ+/F4xZ2CXLnHOp7HVQsg5RXaYpA6N5+3m
18UM8SbzUsWbon3nbgH4g2NzYGQFVGkQFzt8s4SaF5Fec4Tgxsl7/ovPNIIQoT+6A1UmjyUnUMWI
k83No4iZ5uKjtDcAkqiySaZkh/ziMo1YRBiMakFG6bbk7oIxHk7F2rfcn7vXFeQU77n+Fx9bsoSj
GIkuHObh+yEv4cxoXyXJokymATJVBi5euyxou1EI3dABQJFvZPs6kcLr8JWseTYIE8ckmskcTTRM
F+i1IbcezRQ3qHTzixPCD/r/x8OjvAE7sHJncomFaReALFCuCKtg76WnJy0QsGtGToGG8ooZ0GgL
G0IAYcJBmQjml3oSEE5LYcS5AWPk4SMoAvqD6b6Wf7WP5bHZMENSyAlyMLSF4ix2RF/Dj8ehQkXf
9FAiKOY8z+DrtrhtwUnZa6LprwECwqJnwsujKgZYLgO1Cx7J6QE7ckqCH6YD/Kxtgu/xgRUF2CxZ
KoQfkzROf6MdhBSJ+ZdNAjX2Bo8FLRa1LcKE+y0AFVW55sjiiFXyDSSgs8dxWCMNq2ERQoUzj9Jc
vZafdDwFqXUE3xFmBQ0yZW4t23q/4oarV3nt9ybvhMqRmxmnmAAa+osYN3zkvsi8+aMZcN9xTcvU
bfHswWsNosHoGPx4nhHiPZHpbNNLKnkT9IQsj8mwRyMY/+ODVS4bDUKwQ8aU0bggLW/nizsrOfgo
PrC9RsbCrJG4+L0QG2BKRzMJT5mgz3sAnyaFas5uKCBgJ0bRsxGe5CcaLcR9UvA84x1eQAp621dZ
3twzW3qvbxHGzspvBsVy+6KAKtzWl2QEgJr1K3XHDlI9aPrDVcBMltxZD4scRX9yYSFFn6KeOC33
a/rfzQO1sOt8SUPG4XJfoQxBYAL1hIKZxL/3D9CtqMp/YA30hNfjvMBs0IqSJHhehjpiDcT4l0BZ
fE91VKUq7qwXyQjvzScUr/6DZxi8wFI2r8bHZ5GpPYDSFJfnWwiTYg4iBpWCQHjYHcKAEQwvSJl5
jGHstmQ9zq2VvtPQ3iIFY92UPrEEeBqedeo1t3i6L2umQTVrfYYLENSK2QS9pVtgMD2lc4ATOa5U
zFb8+6UGTbwmRx02qO7Q8SOuffg4pxRF2LbhaJxLS9T6TLKlfyMKAjgZE7eEhZQWJ5KBmSmuTIn5
EyKDCE4d3rxkm9zoqlxId/BZJ59NTwQucFnHbkVpw3SccDAgDcKlsS5nZoZPElmgmDnkkICVIPlS
1Cj5lbnH5swk2DUMQuQ7ny2N7SeAL23eXbA3nlcYx9WZnSIW4UyTGxHX8iV7zztpdj8//413p0Q5
B5zV+ia2RzpzCLuXBHgi2A2JR7+ko7wKhi9gebjdLFyslg6Cx+FLY76L+d8i2xDkGv7Nd8lPoWDF
nfJaRmXqCaMd1e9wmpN8crPA9+iQbx7Kgf4jO8e4GsGIQLO1Y0yFXW6pMqCG/sQNCH9BDzto9n8c
i3UVvj4M8LMPdu8be8DUubLYiGrhXzuiFbnNyi/lHaVMILbWjrsUsYrLtA5emo3LhE41xP1z23bp
GoqI9QUhn5BOjcup2soX28wNzJW30zkZliTmsmcVZLxjELhtp3hP7aw6ZOWqFmMDJElkKOxZUcVQ
6t1/apYW2ArkpDv8I+PtwwbMIiQ/8CbtJfOUKROmzO+hrg/MVJTeiX9uq4e8VhEGloL3XG2sT6UO
4keQCcmonGJogXtlvmDxz3zO6QhrBSL7g9g+qgVp3xGBc7e18oQcFq/k1kv1FdRWytf3JBjT3fBZ
YRr0/ZhR9+C4jP3YooMS3znwJwQpK+AQAVbex3QFXE470BOQRroQRQ6rTrnGyxODtBR+wlJWZzJN
rYiYBQqx4yGawAQtTreditq7oABxtF9iAd+X+sLABk0Y/CXwXfqTCeOyDZuL2e1QUBPxttO6HfB4
6xgQXmjrIEipNIfQMC8YSHKDCa0B9ARjByD5vmpX4LgDo0Py4znZMuyXjbmW4+DVYcFWkCtHBXog
/IKL9N0zOwuyS70wa5p5CfOn3+y+lWQyxHDLRspsuG98fsoD0hgGDO+1+l4+DCFjoW/xb2IuNzUY
PUNl5aZtv0tWSBihhPfiMZBjqX/NGkww3fam2rEVJNw+ec6Rb2tsmpIz0P2IFBLFF2J2zX89/DgG
dkJieBwnuPZo2AjaeJQA/qHouGjoITRqvZHCA7MH1Jbtma3qyIRk2SIyz91hZ+3qc/bVzfWvjmRB
J52EgKlsfTiXssayLxHBJUpnCNfINCBBH3qgJ0Q9CBZgyr+PXGxU8edkA/JYRNw4/Mjym6Tv6LXE
UDmfA0XiOr4dDIhXsLHoe+TfFz6SbNXdHABAWmZTu/LMjT6/VQ5hzv+AzXrkn0R9bgDeEQz+1QH9
HxVpyU/oNreZvqMyAamNzw/M4cjgqbfaL9kk7OE0Uzha0O5iXAp5B8NSKMp3n+NKL883Pg/0JKkP
zIH+w+6wyVYbb7Rg33hp4U2LgLvgni2MefPFo46Cs8b0wqC4mAh4CH3zE+IZJQlhW0zLBTDMAvXu
Haoma5f9SkHlAVLpqCrz0LoKkPyRzW/gKZ8855xW7rELT2T+j+UfwLn91/7wzIks2cRWTpb3+qhx
3IO8km13VWO/llcmDUOzAmVmizE7sj2RkQVYF0Cvw0sl8fD6Afw+8qRLCgkhGNRSTrIMxJAIh8/X
6u8S1RhA884eF+IRaaTEadnBZGyPtA48j0S3e1ROfeZZ+sU4pekPTxlQJTQg3CZgVZ6ArTRGpvQ4
FLpracVbx4/UG7BA/pJVD5wHZf0/TMGkbW2Jx0VAKnqANLJlOMfkyQbnTY7Phbm4bcu9dqS5ZLzP
Vcam70isx/wevr9hj7xdiJ4ZXokuxcgd1sRPi+FUeOujBhYjKDACD9XVcPoBgId5c1XlIIa6Dg3y
amQuwNIqvmKbz/3x/2jW626/zwhxUfa2nRejZy0cSuc91OaG8nh/R6QgvoXWQTH9DLkhrdo+XV4f
gXAYggUViD0fDiPKmHZXk8fVr0hVgl9Z0GxASPT75ftvZYX0g6wiZN37uZ9b4ggd1kBRsQGhnrDq
WRAsN/1p/zUbhG31CiyRqh7tCxrrtxJOj/qCvYetsTrJZ0KssxOVV0mn1nk0i7whJJRALTGMIiok
W/6p+ccwhqJ0VR/jmXRi+E6A2a458IktGqcVjfOToQK9M6cLY/lz80185fRIKb1KztJnHlLQyhdr
zvhM+qKFeV8oKKBmXZqDvoA/1jYiS4/F1HBgnkE/SbsoIVkFmYDp3lctqr5kfnPaaLqerh+HZtVH
GPk4whZEmMjlB+3zdmgJSDcPqE0XIzRftNTH9rveZDNtXvGv7whU0YxrjgPjFPonID3mIkgUbGSC
ZqjChwq6H5l74aSe8RcC7gHx/ylwBh6c6alldQ8wZAgoy8PXYbjkh8ehu0BHNz+BNUkmB/ZMD92R
u5JCi9Em9QAZPLzJxW0zEZEpsyqAMtytSkI359VyukIT8PoyzilmJqqzYESI++ZmCPL9PdTWUxg9
/EuQgZwoTy7uivnnqPsGDDLULsQD5M5ggp3Z5ABbo31LMTrKI9YF8Ce824ojfCi18m8HMllIfLRA
c0xn0H3KNKZXAPm6XVYUq24N9HN+zQBp0C9CYZK2vMj7sz5bHuaozG+vykwKYAd4OsEPUc0agBUF
0xpmalxvMJ9IXRWhUD8OM8sRKTedI2wE6GOR0afOVfxBfIL8BkBIFS+/2r9xl+F3J+zsH1OEishX
RvtHYhHkyTSBEGlFQoLNCU0MtAnpUq6GIjOkQqodYOz25y+/uPzGNTFAwY4aK/6+f00OTyOa4rds
7uOUNCTx/iY39yWBkQbWy+9m0/1b3SQ8GK3uvDJBMISdA2OC4OIZtaqGYvk2ew+MhUkqcu+xS7q6
yF6nEI2dUXF0PKK++OcaDkBJ1PkPkmpA70RXgZvd/PVPOT0Qwhl0ZyjI2DUwR0LdwaqJY3EXiUQO
4fyCzAYCZSoqCCyMSud+fSNmRsiY7ONNuZ/+aD/yjzJna+LhxM5oiB3mKe/zsGVIUl+bBIIVpUF1
Sb8xAeCa6FsQd+ayQYm+FD5c5ja/95XJXpA/mJZ80CSVxl8UDpxGmkMggGpxs0CLlZVGBEG3KA6E
VOJA0x1uMCM7XOyyTYYyhX1mcJNvKkWCZJEX4coH0IqLTM9MHj/RQw8ze5eTvTVHt4eaYkXzzfsi
RVPIFlnEVbpg9OUf6Q9NQP6CZFovD/msWovgxPVIKkIOimec6BBZseXpqX5+pZn32t7jkcGOZStp
tr8Rc9jrp3sZdUzgTacWz2dUrSU9asfgLot1RMzmIddjBNzDjjddeA9lkOkzhAQNdjdoyf7BObwl
rogLUvFEXaSVOCcqsjSfuwbCjAWkt2QUTI6QtFPYDX6I9mvWKpMlYKJYMHV1wR2d/pbASTHzGrtC
gIU5l+7nHuXxYzPKO0jNz7Z1qakksumfcm+/nosKPJ3tVtX/6RjVAhE/5mM+fKKv1/UL8ujxR2v/
iVtpYNivfgGFAmEnsAHVvQm9NT5H6l8Xhq6rZ1B5D/akoJkzpA4Yg1NVOQj7fxjsz47dAtGZq13K
dRwlGHLYmKMDkr29L30eB1+i7WG4CZ0ejF3wd18fO062D/7A8xdyCdgcjR1nMEDJA6MXfA7LbqzW
aXXZTSZ/FD44wJ19KFA2Cmnfkl4lsHNnxMbPQ2rl0HijQo0xKMDqIERbkaxzYodZCMhFOmQIDZ8f
wqB+h8QxpB1kC5yy0UEdwWVJC4oDIt+1RjUprLwz3whbrKvyFdW7Z/F17L544XxFPCVSiGSfOPin
AHCj1jNxt0C0gAvCLvGrNfY6DrvBQsTgVJ+QEwFzKSAX0+VtZ1wlvI4kW+cQWYSI3kCm78iVjbwU
qeporxO8txBnbdGdz3Sue+8RAo8JGx6hoQwrH1kKDnycKHzOci/dIaoO8pAtHKQYlwjMzVE6zpJN
hlvAAVeQEJ0NKyPnl8Nh2ugXGAmQlMgCxqqwxa6D86a49wPMixVZimDP1uHtgW7zaarMeccrfMHs
c2uByzIQYyB8Hd34HuAjgYx5wGJB/WKwgvPA05EvtxCqopDsv5Etb3J8CJRocrMrhvi4GSE3yaTZ
Mxx8YCcdmyHqv6D3MN38VK8mvIWjtZj8S49U5OfpB34innR4E+4wroFZZyULr0AyUMtK1+rb+IRQ
3CJdqVd10CxQs1J8NN+TD44GS0jz8txilcnzL0R+yYZglW1vObpfnBEis9JuMK60h6j1cOjE4w60
KKQyckZONmniTOdrb9xg3oUwR0Co+MITaHfOoWsKvfOFjKk5w9HQmpfYGpIKhoyymwBKHwZUTb0/
iIYxIOwU3TIFFLYmLj0a0YEcT4PeUyeCa/SlnTxjHYK2AXV4AWxFQa5ABMfQE99OrgqC6HEOGg2Q
liK4L7iZClIjSEqaKczEOBdY2xN7OT1ap/dHzb8jIhWCS/T8wGoELAxSGIWiKWjHSYMKF4diB+SQ
ux6spfSByRal+9zHK0x8nS6isURuSWooZhmCqOjmlK007I/P0rBjWJClTW36YGTI2PTU5bbSsV3Z
yP7RMTNGqWK/jGChO2gyGRC/VR8WgnXK6vA2IVyIm71iG36/Yjspl2piAAFe3yxVEgWEYXxJe2n+
pv3caO2xZyrLbHX5frqYPgb4p3lQW1Uxx9LcZKFvJrtbD1/YeYJmiDQgBqZ5QDsPwQIMMQc+Mp3k
rOEdYmu/2BlHtBEMmYpPiHzSt2z6z6/JSlvqcOZ8xFrMYrhIVC4uzOhfruVjXuzTf/riGSAi3GPS
wPlnpv4xwaTL2DBYb1m8kn25TzDDW+tfGKvZk4RyOP02xMbz/h4bC9AB2csre6le++wDxUKUqJXK
9mbmLJp68TNIVhLE8u37NjJZ1Du0rEUSmNDWBvl+HmUYcG2/Klq8XrP73RlkiSQe6MgD/IghDWHa
4QVCLl4fMVwkhSyhHoVvi0U63GTNeb7WD2YdplvOyq3Kcrob1sPnA4YtZFdwScbMHU71w3q0ljRe
Uxzlus978VEyFbv967m5hWv/rx7dcerbgT69YJ6B53dhYayLOzvCM/HqKZ1JuU+1KAHOlqMa91uM
OBEO0thjV5aIKRiAXIwaKE9Aj+V1SZdcDhRLaxlPTPbtMb0tLMjWCo3tC/L1mzsIecMrOsOhs//C
rzxv9efMLmz+TSz8//JPz+dVtlrdV70rHMUVR3xJuK0nO/Hxvz/3//MbJ23s72vqrDrSh+NKL74j
j8S/PC/EZ85GsDgvRCAClJsVGvMjgZ2L/hNVZiCCEui21iIjDynvXyqSsHylAnbj9eRTmMMR2csU
Xziav3gVYTFNLZxHE+IBKZL/rNMbvlwc75fbgV7KGx18Tfgl3O5x8ti/6THfn1MODYs8cIRHVJcH
TfIV7aI3MHg1sP9ZhWQI/7oarLFR/emNhOMrfciQ1/M2mb3uiFVMPBfB3DokWoqrGuAEWXpMvxEK
vBM32T0OVu8aSvCqw4Tzh9+UCrA0CRUZ+GKpTD+V8d9LwZdBZjHC/rJiapLClTdTiG8R3Dmi3ZDN
EnrQ/Fa/CtmQoZbuput4r2+VYLo212kkLUUcQgzE+78UgnwxXUtLlqOEcR7chhBdQ5QuhB0YkLJq
a9EB9iKL1CPAmle3NTwh0rOF2lewDLMV6oEt7+axqIkJd7T9adzW1/baX0d8e5+fJlcQ4dyiFZ66
+j8KciwfbUAgelhY83+/rlOwewjhwnbMvtIysHaiJffut7Ni7mtzhocehgxXjak05nwYVOlHSydd
gFBC1/LkTRNWX382RJ5dngzqA+E/lArtgAdTgMg7vJVZxKeEOZSnyRnCLg7iqDXMMzqOnpWnahGO
qcZGg9j5jgPSUYOHuLEo0Qf26tIjglLdlvOn8HA+dV/WTl81DFhrqiFCpDG+wmWMuKbxpH6lbEn0
TxW3ixbgZObiL84rYWdHJkkMvQOvVYwDwTjmEn+S+LP4ulbwAbW0h9SGbgkoy1jpK8qlXOM7Yyza
Vtq3MMyIo5fhmQd1V9C9i3bXoE5g/W4IhGh8lTCkJxj9vLWcPualGE1DlcVEjU4ZaA+afM41LcP/
fsml4PNPvv2SdOvJ942xAgWFyAETIdhQ0fjYsXrizWd5GtF6t+AWvDdXerpijoEVhn3sgRqcE3IH
RdYVV1C8gnaQvzmDK8zAooEgRmzZIQ51s/d1gm4Y+RMPPYfMk/SIMLgMRBhvj32SOuN5W9eEH7YM
dzpP/9XIL1itRFiO4t1DFlGa5IrkEuE8SqqrsI4FHQwvkDP2WMrOtpM5lOsw8373H/9lNEzCybxb
7n9/sQ91ZgkBUCLLNV/3vI5IOd7/TviI2JwOHY+4qMLBlGgB2f7d80rosCfzqZ+77Rocyp5+pXrY
LJHWkbSaeA2RFrJdzF5kxCazbCZCqO72FnYP4L4L4MSbxX1s/dJDXSjR1Qzb9RxvYTuZV0RijD+j
/JFlnl58NMvE3j9cDppQGJVchXwNQGRXTjx/uhzRfz9SxL9AOnChqIyQ9DwDyagFM89LXRWnfdOf
hsB6QeV84DTgrf4LvZrwKrJ4T6q3x49lJd7h7KNxwo89KQq/d3s/y6+F52G/4yTzeM77nnW7jw8z
JMOjjxRPQtJsf/ACxWz1lxuLc4w9uzT/3rwHXp33zw/AX2U+w9j55bfrEFSAMzAOf5b/UJEJ6MAg
wGY67FdbjrEi7ibcl07qDh+3z8p58eeKOK/ZTFwTshQ8kbLBZZiL4IHUx0da5N/eZzKUyv0vDfNM
4DGpy5exlE489Kb2g4QDOfy7ynwTh+v8F9IR/qZuhQH15ESyk3gR3rfw203/wgpKLudvBwVoCUeH
i5Bi7Zg5e/67c3HFHQAmzSl783qF8y2iE/C2dm4+30sxyudDN3TC7d0TISPfuFqLO63gdP6ljQE0
zWXwHoerm/p7x+25Z0vc/PaJ9/s54XBzdwYZnIvE/7yeFqo/DRo2uswzfuCcM+J9OV7YaHyVSfff
rc85tWdEBJv+ZVXZF3rjSCfobA/KDyZW2jwWImGBuQRJC+IXWm4Xfgfe1pVNBMhlJOVH/5W4hMfB
ZtOd2nwjN6XHFlvy4mfxUOKlxT79314t8imTlSd+A/ESaef67HEo7TQXIj8GEcH++hPZHrM1Mogc
mLP8hmKGZ3dhBafz3zb/iC4F9YBBTKH4ZW0X4i8dr/qMplesuiDOiS36DO61YAv2B9wZxEdG/+St
1y7Qt69ikSh+h6QlVIFir8YvkZ/X+qShRhOmw+KbUBn4wOk2s/AWV/KjhomHXfxW3jCLGZiEj4gf
iyN1759Om969XGDheNrVCsoLkUQUXrwy2EGwUAknOiUr4fI4ZRM9Q51bbPgr2La7MOnkWlfgWIaz
QXbtxqH+74qlpkxOAqIED8fPQAMiixcsv/iAnaqQKVRorCoiswb4a1StWLmm/hSLhLs7bCcYnIni
Bu4dXrWkyJ8Yg5Np9RQD7WeAdvaxpe61Rd+LOR7YHx2x9VqWr5mJtYWQiS8PtePiP/XC4IuQKt4Y
3Kl5n4M5+v3zS3tvxyc7Odb8x7HEcAY3GD0ECnzQnCPgCfGFndPag+dgniOyK7C0waZHmZNiQRIk
34kvwEhG4UAgYf7BrBoj1gchBunT/9EOwsoVWQU7J0PeiwU1EX9Mi7MlBfddubqojhVMqcy5IVcr
rBGci1jXhxUn9vxEM+WJqJB+/cEKAg9N+PD+itjKbDbz6vXNYsHyVuMHq7jLrmBXW+MH5Q3PUfv9
cXMizVVR+of8PAfSj3IZluPHxH0wQFC9t3hdVuer4IX+0yEfJsGdpYacClAN2ESMJDaUw8/znfAI
8ZkhgAKGZbwIF4Rn9ikf2jXrF38T0a2qZ82mfmwvzs6lhda5/515wheUv+jOQA8AS2Z33xW71zcT
LupjwiRJPCF7hwwbWIi8AWb4h8VlCt/z769kc83ZRfCiXTyYU64vPWdJ5RlERkpmzirdULfySeGN
zYyWp7FewBOkbhXRcuKXQF8be3MVFesi+xVZlBC42aK58/kilnGucHB9YKvLZWKLYuNuuCeB7s7C
yLGxf37q65VKQezlaLXcx1JdNeEVcRxfFgVL7U8iqoCpDeigsMh+4DaJlHBuUZ/Qhnx31lnpkPyt
YHoYNLHMV/+PpfPaUlTbwvATMYYCCtySETHnG0YFi6BIUgGf/nyr9xm9d3cFCy2Eteb85x+a5VtI
SGiCcI8SEXD37Z1EvZwmH8Yu/rRwfTTvSXQIhFMGFiI4rcZPjSGXMInkadv97YJ3w/Z2eYoWHDYS
cLD4H9cAtIXI4xK4AayDHxwoadaLCB4rTD7aRwVjUnA2cmUieBbATLwITKBoZ2iqAzTjtUmlWERk
BNK+C28ycFsAfUGEjlfJpaLC8ZRNehydjA2utwQEjz1lzeLTDzAaxtQtlLlBC2yIkwGJ8hwGk5t4
KQpxVMu42+tB//GHyY90U/0Czdd41rIukM9Hjwzo2PrV4Y6DKnIiHAthaAJLkIuGoeRsIBmnnv70
Zfge+SLmnqFAUuc2fegHHUB9aG5Tc8QoPH8h396NR0E33SiFPUjRE/yEQo6KibHE69TpPj/BiOIV
jBXqjHywMjblkT0Tm57YRhGMWxlboNjjcNBptp2Cv5IzLQLCLsDKZjZ0RovIVmyRhY2+fTNBiFJP
cnULNbZ1Pw2IKvqliC9iFr98WVNH2KQr5loLnu44OHRAjny+VS+hIuQdECtqvwFGdACR/G6NDYLX
2Dd4aPBpycUMSXUF+2ts4c6smLjI8TTxl+GDkTgjT1+j4VPMP6y38LdXdi/CKw6Sy3gQeCLnmQdA
0pd10Oayd4LGCvD1MsOpc9LmDWQd3Hmxdn5Zp/GyCDG/X/weZA/VK6RZZHA8Y8EverfW/IzwVD4c
fimy0XnwVOaIgqbmbHSAiZgr8HAeiE/5zbVDXgK/nT+ADfJwflN+A35FyMUcB6qC80vI/Vn/dy6e
YLEquTQiDGryQ61u1T7KeCteEKNl1772i5OxZBKqYaN0pRhCI0fqUsf5QftortP9ZCXyOCBPWWt1
0WIanfAG+lKQuJQyGDhhkx+T1UROVB4N5uCj4V3BVuT3EClVPMYjn8POr9K589vjH0d29MUrXIuq
K978afZa4zG/RkAsIMFYGiFo/zzzl79cKavYEjkf6R5rjH+lExnuf+1Rsv9+k6VIK0yotVEpBmvJ
3ibLyuPAaJvYgaPYSWCI8UqogrAw21fCYpsnqDzxym5uJoqkjA9FNsK/j8KcS1Q9isxX6Ip2E4mi
kfrIyf8fLfJfJSjqvZGZnLjEua2XXNUeuYdmHsUbyb4t/x7Oftgq5DxSqZNDIbtYwLDI/qta3T3X
f+y04ef8vKaVJbfwIr1n6UA2Kw3Uk96LFGyiGMJ6tJKB/2V43o64jXHw54BUlrdt+gh7S8Srt25m
eUJ0H/v//Y0mnBVWjMRooL0xeYax/29yw1Kz6q0fzzu2tInEPYnFehSIlHblQnfnxvxv0CZe74g/
8W0ZkOfCtUIrPCunfvpHZucCah8SN7nzsifGmvD0rOdg3ap1fdIBNe+07Db5hPDHEavQSKwwRP3g
yHXS4y+6ViUmNZQF4wUqh2ijK6znl+z2B2kUjF6zvL6qLZ5G4BwrMLVuhyQivduj6cXAQ/SI0trY
ITi+xaGgrMNcUVf3J8J0X8UlPJsPUC8gHps9W3zP3dbA4gzFnSp7CYSxiZUowfT9m23VjcIbUWK6
Zd8wV0oChFA1g7DWetMG3diJyZ1jHImOycUvzVUc3fDKN55zodZCrrbwqSpXOgxNId9GsnGWjWWB
BC2oTyIHaOy9DAiggZhTwoGMsnnl/ABAzHiv5g9/7BUnVJhQYLPvKUbh82G8hVEm//b03Bi2IsRO
iGnEIAe4NpAomRbytkwc5rCs/ktcPMgpUysISg4zxiqEKD+ZoXlKBD3nVuOHxm/GXAxuggWZkRQw
4p8+ITChDdrgvYms/ZftjrkHPCrgVgEPA/rjfweb4R3eImnx9t/4A92iW/QE3XgyFPiXMWXB3W7e
+Pe+1eX7+BkgHKT0NMsYX3D1fR6PLdxlUxDUMsIZ29d/H9+GtVlK5jczGhz87vbmCnVJFH0pKMl/
6VMM/faYQG2FVz9GHGG8EsbMzIEYYJBEzSZKhBlRu3DziOQBKhKgSHkFXvR6E0tbkRRNDkwk/KoF
ubHGN0N2in4N/e2T8a3dJxwDziZw48MiaiM3aPllscln8sM/4kPx3ADofC7OQhD89xUyVTljfJPJ
sXiUOEe9eAF8AToFH8OU4OugKFjS98Jn/b+vAev8O6tmz2kXP/7f5ymzp3/HZNjiQamIBTOVErve
P4a5SIf1krWOx7yZEThW2s/Qg0EaB9CRY6YsFpRlfcXQ2IF1r3MmEKF/J5jYQ4h1Japn3rYR421C
cphFY1hcXLM97OjElBZTe2N6hjVfmd7mx+TjzY38ZXxTojHokyd+uW8qYSvYbcQLFh4BH1oZdQnc
RjqNYd4EgpjChwFHAXNbUGTGKPVOreHdF7cA+mxHrfIlIP3ZffMiCZ7S+wuQgALvxJ2vwVCdwVkw
JOc6w7/u98XUZcNdTi4lLIn7w1aQda1YTznNv3y9dPMFP/T0JJ5yedO8vQ6wWzo689nF7dQwc6KZ
1guKe3lRTvzHpd1mmAliZmG4DVXG4zLCMggmdm9iYKKk/mP97qDAQz8GqsJqA+8qyDcMWK3KH/kS
gGf00imX/AeklFJA62xl/OlxkGNpd+7RbctKce+t27LFyQMwljIRW7mZWjuYECCC3irX7Mdg/mU+
o/sFKoe54GQ55+MsvwfNRtZ/AGNvRA2psv3MhN9/XszKN6V9GxEVcG3RXq+m3yM6MsjqtKRbhRIC
t0hTy8WO9lIs8IUUEISt09/uRYkFqPT3t177/nYx25Lr4G+3VFtTblRPD0EJPHholFKI5JkQwj90
OkdbrjMwHzxkubDMZs/5dQcf+zOJsTKSput9Yleg+ojOSXEDrjtmhrsH26JRAdEBGNjXrmiPXNkH
7uKi+xqCJxsr0jeG3YzrGaYdumVhfyGVfrpvEWlj8ga/XrMncH55d18/Y6zszO4nroMxSr8/JOtj
xK90Epp1XQFZks2hOY/whkrv/Pye4swI5vopAkVz799V6hpfOdDD3AAd6zBKsB+59cM8e4J7G5bg
EA0ogzsHljh3Fy0Fo/EPNEwHK3PkMaM7xdRt+TTWGNBqq9EEO5g2gqiNz66JZJwJKVkRRCTWs4x/
PzsVwTuKIa7LcmMYeLNx2B1hrkjxP+F/GXrczmj0udNTAgSIHHhsUlhq7/cfNL+psuWehs+VyS5r
Eu03blixxbQeNsaxRS1mx3OEpuEz5K5UqZ8oz1x4vUdsTxJwWdTrTYiPd4xVE2kUkCEApM7GomdT
XIw3UAF10ugrj/Ec+wQBDQXIiCZcN2+Yqa8+mqUwY0NyvueE3smi+zSg6cgCwANG50QSnGDMiXi8
vh0FxdiOsdX6+2BMgq7MTf9gS6V/KjQnTk26K3+mmaMN8H8399E6nj8kdl/oO6tPv8Rm4TCeYI9k
A2toGu4VFiBQAhUYEjZOBkw4mQGddbd7WhPy4USop/khk+z3IQd8DU2sHtbpQm9t7u7+YY/SBTQr
/IbOBbaopFkP2+K3UA+oKyd/oj6SHLyGWKaqUQQFBcenEbgpsXkMn+8CurHeEIry3J+S2aSRCgEk
kjKsdKU9lxmro2E9+uWAEwVe1g+283WmBc3gl6cbJrVnCi39yPbbwK1njss+Af0DGfRg6duJp+S+
Hs+qvxoGAb7PtHSgzAX8MgtVpuKMrQz342sPJ162nuwXsK4A7XtTKTds0BPshkFyYfJscViSvzud
KV5HRA9UkUPhjgeAu0I3S2rZmz3BpxAuBrXCF46YgAo3uhVsDtxXwEJSIxSg3JeE+degez3r1uDo
dVChDB63aLbhFinPLwUzomGy4cwqtx95jKdRQiWxamPqeANXFqSDvCAWAcpTsnXZcYh4Ft0azpgb
ZVVz7eKoetTYoL4mye79xFrG5DCM7cAKT/wTp185siPZLt7mMWuDgn0B6gp2CuWSOWEHugCr3YAC
cj9OqsXAWin/8wnd7c+3FU43kw8AHjvACPzBwAXT16cH6TPjHPZ7Pd6NjTmrOkU7ty/Y99RDWs1a
Xf1bsvAbZQPR8YjFv52ogYjVXWcWkvovThxYKnr9ZPtUt21xknIP7xmJcR2F4ofl1kMeOSnnN05U
8Cy+eVte2NO8V6NjMvUylAOYEpcB3qOsxxVSIsxMB4136KM7rNW8u6A87z54WH00/W6gjIDNAemD
Q7mjOYPgBr+MKxtGtX5fcBp5L+B9Hz4Er7y8oQnSL+4aSvzHsKzw4GUyhfY54pZlzkI2t33D3042
tYgbn9u/W00iGL3MvZb6Fs/iXXVUDLuprCfWBIx8z7BOARXgQ8GNbwB5r/ARNBIYN/wFkHaFckOO
Kqh6xTDfU+7rDsePIwow4lGwdizQd1WwCWDZqxzCbnshEP9IrFQmmRYqbLT7D2RaFOAa1wRl1yRE
86PA1sDhCjdRlHFSyIGoCWEVvNmKlS/0WSVe1O1FyeE480Li264Y905B+thQg9tihDc4aUqBJ1mJ
jhebXQPNkJuIKSitKOJf9D706VD4BIsG7hhlR9D0bkU3MkbEp9zDT5y78vPSK7gBpaU3oXZX8VJU
FR0JVhMWPZtCj18P1f9HgpR/4zG5+zQuMVd7LfTXiLk+rd89Rtvn27BrTNGaJyFu/ddkmBftZVRf
7mUaZCM2Ik5Lnp/reg6/GP+Jl7Tq1d+xyl0goZtTEE7go6VIo0gdnxtjryfrh7TWnxc0yxoeCPce
2XZB4z7lYsnYYRaGcijrgzAHKtkceqT6GhfV9M1wvfemuFkrKUzaqbouY2DpEouyelfF+wnaqxxH
ZU1Hjj3O8PRBd40mWDijKMDn5D81BhKV9Ut1m2SDLVYN2AE/EuJn65QgK6pb/MGLVz2hNMI6BWCA
qG6MgMihXPLXHbw6929/2CT/pleCTwarW2P3hLSj7Oaaadi9fGTW+cyIwlv/Jn+kjY6x/6T/byEj
g7ljMXLHyEaYDneQUWJEYVPmNkf6NHlhzGPHeEVT1esIUQWrJooiVGlCCc9WvVFpSyhQMAETsrxN
DH5KyXV96JApudXZ88BpMWJ9WPEGkkf7PXABTWGaxOR27gmNTnF+RMMaUNh0sV3JoUxhA8kXPKsK
usqnO28ubD658wHig/mAbwYi6sdlwgB/ugQAs4cM72icANRgwma7qRW/IuELI7oO6sDgFxisjHum
zm4GoHw3a5iLivUkC/FQbqbMOjAgvOq9BXFaQUmG3632LU8W9+Xjn3sms3YFSxWaYQgwhUeLRleG
3yuF51YR5i2vvU4SCcAkZqzK943Qk+kMLg++cYKlTyQKoke2bFskA0NgOkm41H/mSEXJVBHiOEg+
Fr6ybhaKxNzXl+rRI63H8/oAJxs3/NcXfvgkc0699ETWK+xrZtYhCa6r1CXMFUJ1S43uovh5BpCv
q/fs9THzymx+SaeAVEYtV/jTj1eBgUdjHYN79H0ZpfE+QUnE8go6OngY1wCAUyPddxVLQoh6ILu8
ujMnJCWQu8PeJhjlv/XHg6fItNygkt+mipMmNjENZ6jdt+GsQ2kPsR9NAIKFpAoGIjro+28S6iwB
X1rlQxIv4BJ3m9awkOAOUN0Lbmr1UN99zfBuWZThr1wib7ZPbnQRfMCipzvuZWrlkZX+tmzkmwoq
DQzAy9hVTjYRZygfdKs44CoImjydocvCO+aEsijfk926/vUPf+Hfn7/eMqXz1+upE07Mw8QkjfNw
CsPwdIn4KKqdiL9LM9T4TgTut96uE9v3w614TGGCQ/LfiY8wqbLDwgxDGdzwEbAvU4RRlrPMKiaZ
bYMQhdi37876hXzj9uRcHjuAu54pzjEmRtOYWLejvHiVNq9O/AHEkxCjwwy17lEHF52LGddPAB+s
puBdtb6+yXRTWiVbLAxUgnZZowX5ykz37dPkeBJceoGlSONwumnwhBW+V7Zae5XkT96+TKS3j9dA
CboOrb8+ttzGBezwYLIygtex/TZW+XVaOd1ROFwHkpcygC0ZLvcgbtyOQ5gtHxE6z0eE6/px5OeO
6E06vwOd7L5xKwvFZDWdAShugQW3KdcBScBiFj+EPIyGBPt+oLvumG05TnVlLs5H+yrKeNwjypbJ
El+dh4fBjGTerynS3G/Dbv3bNyc03esLGZ9UT4QOC1ByctYxYfPZjZCWmH8HJF4hBQMSYga+Er/U
BDcl7Bmud1BK+kvExmHi8spAFTM8zvFyuHta7mCeYE7hRhTwankYzZYWsJu1PvtZHr18jMEJ+tMC
EXWsLqSdshqf25m8KX1tN2Wn4x5dSPPPqp0pO40w1paa7FhjU0qvIDDmGV7GiGiWuD4tU/JIZfif
wLpbQKKZqllqlM6VbbxnwQeJBpz7GaOaX75/ksNkSxZhRE45pEj5MtmWfx+4NISOJosJcVQTIp4f
c0S6NZUKaJdHltz4RKYwLG2kVAe8hw81DLzg8pmLIMjCn4jwm6vmCpfvMZka1XbyTZ5UMcM7nEnQ
EURCPce/sE0f6L7M0Wq0qhXMQ82GcfeSHXyD232CGh0JEnScJ+ZjnhjNjlZwfSOdWmi8wW/lqM+h
9I/hyiTIrNszdH4Tds719uT7clCFwjl/Qn78pgrj3UAw3Ga6uuP/4dMtSUqQUTeyDa3Ai5jrAInJ
bgZJGZd4v1kSar7G5toZ2+peRJ7TMDj5qsSYG3f3HUkZc3xA9N7OQh37Uf1AsIJCjJFIQ2ddXcSk
rKp/5eIRm8XmCSEHhCV8BhECpL98VUwxqR4RDpme9ZmMWgJqTmFNUhvNClbspKTSxDbEtCLHcFUA
5FGDOPo+F86BxOV+/LFhioR0dNLC3jzfyTOV9KT5aDZZ3v5ZXz3wsHvDKpZJEst40S2t2LIuV7yz
GOP94QXBWiHtYvi2tfPAvWKYUZJJvhzlwK/gH940YhdwXjBXBlPZSj7XkOQfMFDiR8h18BjXQMX8
LMWkBOsJUu4ZUfiS/5vPubxGC3FBiojqbhbzv0gaTsm8xK+YpxJHyAOOTlsWfJZP9+niwkj2bw0x
WPxLV8G8ApN/m/Bu6BqefuHCxbzQK/+62UDC8lLb6hHqsIse5Rz7xe+HYc12siSAvLBVXsFMnene
I2jm+NETVsrQmkwX3NJN7bu7lmvohwyh/UlofGNMHuHByEj6IYL1ZqMrBngT2Fe3WevB8STNfoDW
rPg4zNiwtPk8J5MJFi5hV0JQLRLomwdiPHwtAC4fboHROBZYPnYA2D1AzSLmBUuKT8hEUuJSE2PJ
ImL/YaXcS5WTb+uoJG4uDpJZviyjdAnZK/wcY7sPpxICFkLa9VW8ukVcsU8/i1IW4cUUnlUWvcj9
ptHHqoiR3WQhc5M0oRwAEAtKt76SHG4LuGFY/s4By5m2kmCEr5sc/JvLzl5nQcejnv8hyZ7hrbEX
qLVnBp5jLsyNay4s0zqafOXiXVV7s3qaTKOFqxM4ArJhHkxcJD8oGBT/VDgzQO9/k2CNAQPf5QmF
Nkf+B4i/3LOzBzhc3U0gXBSpcC1663jGf4gbeEbGiHs3TRW+0QXucRbwdA14K2OM5wwQI3rmJH56
xqW9b1ScEby2E3ww+7NAwB+x8/+Ic1L5e0GJ49UEN2ulAjVXofhEvNwGUgayw1/gUAbBUOTAYFyP
JWIuzhFx4pa2uX//IBt4+55g9gn63I1Jr6jKJHiK0LKjK8xnBh1YNjGCIW1twcMW4LZcXkDQ68m3
AKJRaaDyxV34iBYBJjf8Cgq0xBOXxNNXAw5mqUETKhuEjoz6QOHFA0TlFwcfH0x5fYPyveSic4RC
z70EIOHf5Xq0F6E61S7ZvBaYG6H1KWfql3Qy8Hew9D8KNFJ6GR7470C1LkvZga4fXQZ8ZVTrG8me
yeff4hGgyo5EEjsNozMsYDNPeZqMc+UOFix56Psnafk63Kg+UnQ538bJOLVThOiEPGew9KeEFYjE
+I+d/iJVtUkuW/FUsB6QzpB0x1OJDIrpbPoHgZ1GGHcK2OgMzPEc6+c6qwuBD0YgW2jhbZFIn2we
6h9V5y5e0+TiHwJcWX6pfAM+0QTLWQQSvQ0dhZzy8QljVMQWLJfVCvK2TNBazlQGAJCnxYckBUBj
ysC7zXhiEIpuHD3bp/mKFyz+HWzZdKcMmGbFbo0S2y6+6gN66x4F2lIibqlFqjJlZfl5ipccRyOL
FN2Se/mEdfWiG/AbRBnZnxBVOONTNccxlHnuhJn7smVtdOMLLNClSPzFU4QwdXFKX45yuk3cSGUI
De7hTNi+cZTD0v9FuaevNTxiGwa2Ij+cWbaYe+ObN+9XdMxMbond5U/DE8ZRTmf3WBjobrz3GUcn
7df4Lb/piIzAYNhKibWvmC9gTjGNBp+67XXMozFlCGY1CBMYz+I/AyrAV4hR75CRYfLyAI6zP69l
0yALxWytryx9JHxE/Pfg5Vi61mBarJ3cO7/yIsPmAPMPgbrZYxze4JFxzTMKO6Q5azlaKdwNkwXn
7KQuPliwed0h+xr9qfcZ3hQ4OWAaQ8jimDzGINf2LwVmmDYOPp6uT1gylAnGNxT3XNGgMUlU3TbV
ivTtXIomTdT1+xgeB7LXDCdILB4fTYD/1jjdq/BzSMRhh25x0Jsny4R8Ajl8CQtPbwrwMDAVheK3
hrYILWH7VywZTzMJxu4av00fpGq93ZIrFKbawmDss8eVG3iidEHcffIFncJVw4LpoMFcCeU3TkDu
bVWfbz9AZ7JPCgLNt5O59XI7MqffA6Q72X/vVebQsj8NVb/ezqZHkBkehfHJ8f2PbIRP+vY+E/Xt
gyH/03tHgp0niIoyT1puZWh+/OvyXRtzakbWl4zi+OElW8xZRElKUUhleffqEPyYTb44fnAv2kCw
4M+wERSGCm7BkwLP1vfpfCrcprwSzxV4W7PmR/YI9YxGSHkCjLThQbC7lljjQzwNxBUsaowYuB6G
hyOsYL7uwTPlSp8KFRNVjA0wTVfEHWA+AuxdKBhxuCDyHdvuu4nSIluMrEuBDEee/SKOulsqkhix
R8MyEXfwbZEtPm6HiN1/Y05HKuRuCilgCPVGWCE05FHRd2WLZINbVrHAuAkUQ4bJmWGtxkATW4xV
M8Z0acBWEfJQtYVR5n6AIZbg8nhUfcKc7VlMKD8hvaiir9lwbz/3MhBRD7cV3V/H8xNokS7v7rcI
acRcRBB2qm1xqZaPJVLqfQWdhosWJ+6ifnpxy66PfA8JzAHjFxki9M4IcU8kHsST96M96ngkmpUt
AsiE7IeqYUfNESkh6R4Nr2utHHd1lK0pQo74SyyJLMIPICILADOZb4XW69jjxTFCi2HCYIpntwxX
tknIZAOrD17xLd2SX/LYAirll7c9Cqnlv6v5fcytC9zfkbw3wumVFM8gOzxzV2I73E1a+0GwJ5eT
Ycmsr3TUsO/w8w1Q2L8ODT0965bqjX/5mk0CZSjO4RWHyAkTHJC6Xcam9YOA1oNV4oA12drPpzw/
AmQm2jbdIbumsVBo5VnhwCEWQJoBVx66nk6o2tbUscivPu5Yoey85AFamz8Es6x+b2pMcalyDbLg
8RORvu/pbqRwYss00YIt0zqSP16y6mIJwlM8XcGSGdH44uYHDYYi9l8t2dJvAAgcxeoJYoTGK/XW
Mmg2BTCwFC8MTa9D86ftNG6PGvZO7b/JuKbn4os8UYGcQ4kkH1GbecJwlUMjVHPRSM57yZXcqsGP
Et85RizV5Y5aGWZvvtZIDTOu7XP1ycL8Tek9Nv4m03l1U08haF+tZPa4wRlGp/8t5hVjrBc8Mk1/
27qCRLPDShXdj6UVbc4Ik/0LjR1lAd6YTTLyG3a8z3OGSwhb1BvVlqjtlXlZLbBMJsqcFi3BRSTZ
3BZNMMXHZB57QojL7cQm3SIbgdVVkiMSG7sPE94Ww7ViGsZd6Y2lZ/RsHSNxph9CZz4kplTwPqii
SjMbReXYK5+JM+oYX18zQOnXdLzETaWSwLo/YzrbIsGCAtdziuw05/68dpvHecLPK3ZXQpPELq5Z
xX/UEPWNEkXHkeptJniQcj/RzeMzkxDKTSiJTYvVjoNJs5OyzaDsHoA3n0uT2qehwyzJou25S9HY
bDA4jtcNvBfIXa/FHT0q6J/yuAzSUZ2cMKC9vTQzofKTbUAcXKW4a6P+cX5q31x3pH8RZ0BJ8prd
boGEVjyfT+JIR/pHjGa1K6kSJJkpDI5ZzfpNhHTrT16cES9DDqfSLNy3gGwYGq8+6yIyyIluoOM8
C7ZDguboDN6hwuzw2tyo/g3U7FOucg+PKsJ3oTCiKiPiJpU3o30fqF9PedX/Nm+L8wOM9TgL8680
BDzEwK1NiTxnqM/caxq0qJuQi348sN5iavf4H00QdlkEM+Ho8SiZbWIy7iMIfIwtTIxayW+Vbff4
kv5Fs0sDCmK4flBwDdsco+JBEZTc2jkIHewNNBSajZZJz0N+HLKHhhoGYyTWfaFXIZBuxDyK+QKR
8TjKEDFPpYVLVLx8XV+Cjqsea9qiXkaSmk7QBp71IOa5K4AzLBiaiwEpdaRQvWKdr8J+6gooSzf/
BsI7nPLuV42vWUxtPJzix/zdzT+f6FEgmUpv5fZfF6+niG5uvF3/TF11rwIKfreEmW/ompiTvs5E
wkuUUlmIzgXxf8okkugW9B0rGRR3l8Df0+Y1tp4aAcP66oURNAMOYWcCl5SxQQ14eWTRxRudWxXo
rfzGtEkYC7AJCo8qHbPhB/eosJLC3BolD9NbAXKWsKcA8M3sZLCwspSBXkNIefi8IakK+mhBSCk7
3nXmwhycTCpnUjK4t8n/mY5DuZ/xMTHzY3oIzdFYW14YCXuTkTX6Z8iE5hNz71YzFc0pdLfRHBVe
mxQwl1CbMJfwJQ/6ch6TI4/I8x1Mei/mbPBi0ADcBftkEocSkT24KiCMJExv8Aj4UZ/2MMbC3nlg
I8LCjp8IOlHVHhF9kVrC9xa1hO7gvgcJFnl1z+pFhzLAC6uZ/7Bn5It7s21Gq+wAGDG6/yUHgIB8
pvWAAskE3DPVPYqH6r+9fOxOZ4ODwHgGjE3PYphMH/4Zioik6bEPYRwLTCy9iEel5XaKi+ixRKdN
S43wGA8fWidSLW2oP1Yd5fZuFyx3dEoZrBYWJO5NbBLo0nH7vK3v2zYibRzSumAhZcxvCA9OGcd/
vpOLIP1mTu8D8TmgSwvMPs7SJkWXSxeHiJxxv11G5VWQgunU+Uz0673fQnHnm9QSQBaDSWMC2o5W
X9n2X9BFPDwWCqjGIrH+6V/7ELeCxLxu8AEyV6sjAYEBeWfmz49ohVVzxV1Oc2kgoVOwvBDgF/E3
/BHEa0zFaBkTCD6ihZz+TnfD+X6UK7pbRmV7DiNa6FFQ/8CpW2mbbI9W19i8fW3zPL7pjbUFXzrn
VPH7WySfs722AE1IIpEyLt5T0ZvC1SJwDmLDLFmLQgkhAJwx+FdbUApsADfJJVmnEI3wjxBkLYFn
8CiGFUtKrPsSv3AeKNLGxt+kVYOq0drOaujPPAP07h7NJpVYfaV+4QP6i2WPIUO7x9KTEDzWXLxA
n/Pu0B1uG5LwNgwabv6w0HwNPBFYJhr7AQTqKN+i+t8beEAJFzvxhgH8+fpc0MxJ3aGXFnyuV0Rt
VGNUPRyweJOB6O4HJgvqsBuV36RDTCGqi6iq4K5FzTJOAB5DJpxltsWym7lD7U97X0PajEiNtCHD
r/GTUKJkuiuw0NwZbBzs1dl6hEEkbl+Y0HanEYPbwpdIsUO+RIFb+wQJ5+Ot3AeJ4lYVlORTquhz
Q8M4LZPzJ4Z1aOLpVKVsh0FJUu2n2c/rc8qVr1T56rurwj4dn+u9pGdRo6E+NTD/fEvzXv3SZOzO
sZB4JJxhYU1MHSJZehNbNczNDipFP+FZHt9PQZQ/04lTxKcy7CyAB3zOSZ/seuImESNh2PMkWaId
ncsnqu8qRkmKcjhZJDkN1MyALTN9IQCvpQiHDLPatLuRDg0IDz1jhsTbj08fp9oUq8dCsSazOoDE
lZwT9AUjm9XS7ObG330DPYxNGsUONYf4ofuiZJKzGmxmYHYH1awRdNFkNXLZP/DX8oR+aLAfrzl2
N786Sl+0OycKdffGfSIvyZpaPxHqwbEVujAEerCVClso29ha0DvcfdQUyKIwGTH/yaB4Jm3GKxXC
oI+DJdpGSJhyHwqjnRLjZd5hoAbqvDg/F/KcMFsEUB3JpopTQVT9GoXyKzBaZE7v7+aDI31QwkTo
onT2RsXE5YcYnM5hlu2gxDOxIx+k9YyOpBpfUc0plhypr6PEwo4YIYswiyOJZobgWmNCmbu4RzdU
tfgLUxZ0Ptk0jDWhhfSs/1n41ObMGRgFMSB/ox+RvBo1JEOakh3B6glLZxKM7hH0gTS53tQZz5KV
BT+Awc2bF7ACAIYFjgK4sTF2wl9J+iE6s5Hp32CGLxL7NwLYOOb298jaCZomAKdwRsNwCyga6VeD
sxkd2D+7NANiM/SOaUibP2g2mQZEop5UhAvIn7Cbe6Gzfxtm911AnYC4HbT+lGK9H9ujS0pTgtUs
whzKUpgk1OiSw3Eoa4dHyCWqod5/myBFIEbUiRSR0naEOZBiMfyu5Hn99zwhhsYgXxONoNWhV58x
jvOhqaWmHx4uhfNEyd9ay0u42+kX9lrQvI70EWuC02WKVrl4meWYYsZtK0e/Rfc8HMZOlfjsmNMX
RntOiottZUsA9oMncdzEgi7IMVBnPwE3yQocPNSDz0v62U1xncODIYI1SFkrm+WwZPTeOlOG65Cn
XoxibUrn6lQcHtBM4CI58JcB0EGCUpve8X5OFVuZG5hJIyo+KFyyv0q+eRsBiQ4dblS8W7x59AMA
lnjpwn6jmmNAboF88Z5kcLjfoqSEN9ohqp1A3rAGVtfS4euDHGG6YyDAR9hNbSoC5/SPk2E7Q4qa
E8se6poY4lh0g8tc+NrHpRh/Y0oqI/hYcHBewuTJ0bxE8SaMLYgAkyOV+xL+6Wdb04OysORft/Hy
HXv8MiO3UGZ1FRo0z8WlhczUa4GMfSTZURjd7dq1THQxcGpiEghL4ECczlSMuzsnycjiwxByVsYH
g4IEveDtoN2WokWt/ZasUfP3syod++IGwOBXhXsew/TCr2LoGZbW2tMvbHaNIXx+cO7G9cDuiiMu
NCe3x81l7BLLYV7CC1/QzJMYbiB9/RMqzI4B7HLX++xvcVAt76uB2F3C4z6MScgfwUDZZqaPFeTz
PdP/2h6EZIYNMBN4YcMH8sdAneJY4c5cFO/oGVt4P93V4KVuKTleZCThrfyZ5wBI0o5MopZxDrAm
mpy3sNHl2swWBYgxBrKywxns315/299dndDKfqaoQTvBUZyaiFBSlVvoqmHmxq6IcMDwmp0M5V0/
5YU77Xzq0pGEWaxF/89Zpv96G74MGveAZCgOMs7dNpulJOMgnIFoAnn04yTo6ylokeFED9jWDIgM
2Ps4BgqKIKS7QfNTfMbufo3WjhHmi17R6D218ybVT2F8YTk5eV/az0r123YH7a0lPWVSfUtQXFN8
Iu4zOfF0gFYUhHc/Lz2dW7TnlVS77Ebhx839dKSkMVEw3UaozyTkmYNFJ6yTbmqsXuPelu8dFTmO
JavhRYNEzLSV1ZcKKzXRQchhLP09j5sumTXK1wsPHqatVPNfL7RkZHqrHnMYNLwa7QfHdZpXgqOa
Mx45lNctC2uBFydaQUt0DliEkNKnOIgvOty8eHvABs6QyvPOhoA94sKRTGy06OGZYxY4w6p2i7tD
HqpjF2Zqi07FsAk+iElKKwmlEvZ9jDs/EFCYP08sfUwclSVdoWG+UamwGlEqUp89XGXkGKUzQXwz
r8LRCvpmh9oH4oVhj66iy8XGHcc70NwU3pNNc0UTVDIUii2aliwPCdyQJRLY1vyEJAcvPH9JaYPq
xrLFyZWY8Nv4U2L7m5SugRQPrS8wLAYZ9DXsmSVhpv50Yj1kn7kYrxhImMxZEuoaAbHbBsHkjVsx
XiA35kW2jFmy5+Ui2W+gysfQGUXVi37PppDQiY17CidFnu6V2nFt62NS4/wst2Gc/zOZ8WTUiLEJ
tFHaFRZpDfE/i1wFDDSxExMmuSJy4b5sIfSwjS1oMdn3aLeimjoO08HRaRKfh3SWf34HUc6AgQl+
ihjvFf8j6b6WE9mWIIB+ERF48wqNRwghQEIvBAgG7z1ff9bWiTNXdzQS0L17m6qsrMxG4ev0+Xwr
VEKMt+2Tz839rMFuqG8yDdZH/cv++yhG27BQrl83TYGbdSE1XOImQ1h26ry7XWW+aiS2JDdqK0jg
RY318hlKCgN1TAS8RenefuFppaP8viIffyWjjaQ9WLh6qxJBV+eY6sZ23xzh8Sqs76IcKlZnr1uu
dh1fP1LETZfRU156ryiUx9+O/4RseWXoTIVqLFiCH+Xid8RBmGbFpnTL0wiNcmxH1rXDq5JLtXxd
/d6FN4otqDhJkoMRZo3oRBs2YQiMm1Pg18TzrXSsdlyVC9nZciVJJeMSSyP6QYY2EA/8X9zC1O9+
95XIkg2YL9+Ti3sjnswN5ucKdf4robQ4ispxQL55ERuvFxeEWqyhlGLLcXZ7FaKcm4unhzFdgotQ
egh75Gew48HKGaU+dnfCoOffPAiucPke5b7j8ffMup+/dm8ZCsVeGys/aMnOm3bXLA3szdcClKry
lLSZJqqxUQPU1Xu+MXj+mySFL8iqmLTx3MBNf3hjqZsAoJn+jlMaYTViAIuXJVH3aFu+LcoGbkFn
FvwP520tfvZDiexDg+v48lHocS4CdD7xjBalm/0fYk8toLH/MPVevcf0oq5KOePJkslZnRS96K3v
CoXS60Z23zkmG8dsE8K0f6FdR2v1aSx56tWqw5bYgnx3dL1H4LZQupLDvhTxuF4vuwt4zOhUCXPs
JPyItnE+qrkQPoiM8h+3c3mRHOxvWZ6ojW1KMSm2fVumDo3HJRaMNF6Pz+PzZ69XAn0jFWMPs9fq
nq0dcvU8UkV2Mrq96HF/5GMAwcpo33xmvzd6uBxcurQE/REUMDePMqBLbXwep+guXxXGnJ4VaOR5
XaMfdO5marF2/P30DGpRCNW3yer3vG7E9lvC3+Mr5PIA3j1V4tDNlKDkiYb8qPDjmsf7hfy/wGFC
Vl1H9xSduezk2Hwsm5SuSzuo8oceaVXmz7kmzUVVrqiQTzXtoX4xfOrB7J2bmWm+9I01F+thkFbv
X1jRzfTHhRmjDKKSL8eKU44W3aDz5Np+r41HBbvlJ/7z7M4H28H63wOAJACFzH9vAbMRs8o0bmcO
UFmfUyfQS0LIb13DkHjupotUaT5eL0vonqgZViih4qW1qOHHyuaxt61mEtHRLF3XUqf6K4+22Url
6plL1WieIMb35qnwns+3s5kmPBciGSdRiN3EE04He07LQCVz8J4Iw9U09jxTLtLq54rwnItIsEPk
LveqHOM1gQcFREbxxJoL+xohdmosK/AvLp/z7/oWw1d/oPrm9/3d8j17Vc7oMbQ9z27N4+nnBBdJ
77o5W/me8zRe2a1C5y23YSQpPb/iyt9LGiaSVzNZE0wN9AOQuneyJBPPGjocxfUzDbp95R6rZW+8
Bu0yLd4e0CrtFpvMW1w/G9/H4KCYX3UyiTJh3NGSmUtQC01JCgU74/QUUnp2QisZa5Z1mCu1Xd7P
ufLiC1yXYu05C6eDU+zUujCg0rlJa+dU4bU0AsPDyLkaYuDcGH/5Uz6ey0mMfZCRt38Ud7iYm+Kq
acMpjPNEP64sBUpzZdaUWmZ0sZxoL0k0xsdbMFm+6bVUsyCAKWB3SNPvV4S7NQUblPGFBLGU2ED/
xcrxfauPYlUYXTpWPzokn1HyWlvnyn5xIbx6dY+FQYxY16X9uLEwKR8T5YV68TNa05RXMz9G501U
wI5Qo9tFWLUJdSVW3pnKdzwdaLnJB+tWFpXsXyuvtUI1UTJa2VN7y0b9Jj3eaj0eDY7XYVKQAV2n
OSpEEXkKa/QLnfk6lZbaA2fpTNCCiAvhrmTWapdzUwX2ggir6MC8mnwziPxRXdryz3IozsLZTh5U
dXWIxjUubW6D0y1fSn5dJ6vZ8pNn0KQwxMslXiLZocXBOhHTlGTM52UWn+hy8MNcqjiKl+bkTGXQ
OeUDsEjxpeeAsIewDu/2+/C98Xb2gHNwP7WvBT6dYDtOGKyUYR/HcpwjRkqZt3YflexBF/cdHfT8
oLdb7phjHp7ObHuGjX7BIFSvgxBYjljGZ75nAosaRyj7LKVVLbISxbKy9ZxDh/60F0Oy8pN+L9F6
2ImujzyXDYp3TfTrA5smfgHJ8u7YYBq/xGiXtokfnxEJ3RvG2pG8M3t0gO9yVhgvuveho/531D/+
WzbfcxRbYU772e59+5MMEqwPrtbKYXdyP8HNRGSUDg+HMge7RUbUjOitOv6bQNlEu3iZqLnBF68K
iUoMKa9Wq18Hg9W79Yme7O/Cm7WUqEyt6/aKfJvUW4I/j4jBuOJjtKifsAQUzggVKiCDb6CSwHy9
UKOIHjb48PxBLvKr0N1NAOOk9LUGQPFc3bG/+XTOxTGEZmSnvb9LlVTYP5I0jlK1EbTYlgNFRdr3
8CmhBS3BXFt78rz0mOiMVAT5yqO091PN0+T0Nf/JDueucE/7QOlFcVTujA2zlqmEKPogHAmkppU+
TTEg5j+SY3P7QaSxqdHV7nCxi0wvTXF3CKuvlRQiX2/19ZzeO5tT0SairLFG0329qZZJK8vJTemY
iDJkWZUNdchvSguSeW5jvvr3yMs3f+PjV6y/oQdM2IDSEX1P562QKpyHIUQDcTjZY9pV9PZIQE1h
iKBSqAoec54/+147ZjyrZlCKzwou0gOxkRnFZyj1yCVPf3Uprg3kItQKUkiyUILKiFHkTW9W6lJT
9vX05/uSyXDRjGFUD9F232WRZpzs5IR6xeWhmYeGeWhnq9u61Tw8mvlMHBV3bO1Lz0cpV5vLWmIl
XOwRwxwVXjKtBe4oRelzoRDMgKTbeUkHSTRBPYTtX+IWfIO2P/dZCA9j0RYYpb4xJAT6eercepT8
k+tiWi8cPVHVzyEIYWW3YBFKw03BU94TbjKngSbQSZBloQdWf9AHO1NemKZ78yVgtbgcsZcr3r9p
hX3Fp0RCXtigiVLBEkDPrNYpjIK3wOS6mKn79ka8xNhSCY+K8/41GKdrannQC/32vEeyHZnBg2y1
qrnHcsJtuDe3tK8Wv9l03OrI1bLO5txVJ8YhW0vepDKNpXa+9B7tq9A9UopUTrm9ZS/vS+DWzHl2
njdy6dBw5+ihrKOz/S5jW2HD7pqxh2OgsUuUJcQFc4+k87p5fvZW85+4jDJU2VOVY4YKL8md9unR
ci5kHhy4vuJB0l+mWig0aH8j02g9QtBGwCG0tXcmIJolymllonspmygjrjgxXolKnmAm2jHC2q1y
i9VwqjfzBuSP26bi9oEYDGBrrxEmehYi5WDvcKTCkqoVEvDFhm10e6zGWvFUPXeJVo+qt8TZuWti
XVZQf5IJvK9yntSqmqQz2wlCd9bj56fzUwAnzqWreniYWllb4ixBU5Zlx5PRTjlFT5YtZRx7P7rh
bRaqiTlpgPKSpIw9OFtJaoVF3iLjnitlJsyMVSoJ2eWYo4lpbgFG0keeQp3JREeQ1oEfyB/KlRdz
onMzXSSZQJPoXmXCAX1Ctz0QdoJ6xpn2ss3WZhomvZbvJ8XEV6TD8pWTqZbVshZqHfvSJRF0XHOO
XwtnVfKUnIvqf692UEgQIuTYcjVonBbipYOMSwurji5Pf1FxLtLPsxWNtIQIs/ahLLeT/SfylQJ0
pHS815U0SCyl57UQ7EBu+vuZ3fgZsBmpX9rcdEAqC7LRjJXCMXCvaK7a8qiTJMZqGwJ0lotO+xhL
s+AUJHM8IAiZKedi3FMVd+XLfkqEVFMrfEbwds7qBdJ9UiVJE1pSMZh9yzeW3hOdtn3DPgnusKsu
dXGFgAwD64rsDIW8lAyfR3E5aBjAIoFQAdxK6DyXRfnJafMPB3rmI8DZc1+lze1rRRtIFtJQTsfK
iWQUvhaqMVJcKsAL3tK1M19QlRq+xRKUEDKU1hDNTFkyJNOSYCn43871GwDxEWUp2GUD6viWu1Z9
asgnpTob5tX1XMysqaK4Zch8PVhiR6sbjKZ2RZSflUrsmXOzzIGpqu7I0uN9STDnqmWwnPgFHylk
3L9G9mYpPeW9V2kDZ72VbiwsmUBp64A+j4pMucspkbWsNS0nLPM2329qWBHrdk66FbL1aF8onak2
OeMV4TBw0KpCiL4hDrPnRN18OWUVNobYP1mMSOqw0P17KWdJKnEDgUQ90s8MUyKak6U03WBNxk9k
7YomIeB2TOMWZBL7leWnGodKSTeV10lTPndvdf+SYpfh499wKQLqMkkOKQ6JCVJQpbn6fdAeYjpk
93MuX5F+Lw7FTyW1REfrxvVri+kDwNDIoV3QuePbSeKOz4MTDprfMZEfMnoB8lp22y4GU/DiYHED
j53byo7R5fP6A/rIj9f6F0weg+qYtxoTpXk/Yw/9w8uSgCkxr9wF9CMuO5Yf6jRSK/0kmB9/fxnh
VYMd80V+dHE2ijqt3Z0eYcIVW64cuvKjBU4QjaBt9HbZIBNEXNcv5GER6FErId66V8R7VhJeoHyS
SIeTb+k8J7m/TVLVuS6QH1S/NH30DtPF7+IXiUr/E7yL1DpFhZRNl4zgXEu0XPKyLl37+hODA5Q/
hwhdISn+yCR/d4WGy32qZtGrMdk26wF+IVGXndxPq5C/8CAh+HUy1ca3n0R/+5vQqUDgTtLBZdcp
rSNAMwuplXvNt3EpwdX2W8zrACPbLGx0WtGU8OD0hjnSlBMSWDGlhxDA/lMvzFJ+WxsmSL9zfr+b
VqtkvHb5IVq2N5ntpdqKGfvZYf4qQAnVpxd+424j3OdisbPqZPDV5aYG+blq8itK2pV8zPEb1SYD
S7lr5PTPAKeyTHw4AVSXWjAQ+xaRTNeWkNtUgi0k+fRclJcCoN0JFeYSe4h7HSDlXxbnKHEN3SEM
Q5Kk6iEdmQokxNoTPvnHeDgLHEOltYNgG4nWTcF9ouGyUpfSi/CtiUE0BRSImDoqvcwia5qy/BPl
IWwnorKVy/NCqvf5lRlA1vR3u9JE01zpj81FyLdZbJv0FMFglWbUttXK88S22u7/pRvPO9VLRZBX
aluNrbf9XaKdeNjTrX1NfPIA0jQkPZC5kXP/GR2UYS0ckB1r1H6HeGSlIl75+X2MRGFE/DD770UG
PMAAAb/3lStN+HMOt+/U099heW1+L531SIn1eq5sbSf5RH0T6+VR4d4SMT5uuckOwzA1KSSY0+ze
9x/Xt837QcXU6tedkJM0EIP40HXfF9OdP56iaQ25x5+U6JwcxvfjM9m/fgjquKZ83n8en4keif7h
rRPYVqhV2t+oHHQvnUSPnW3Wfqk2BEF77nREtvfAkY7OvtHgRu8g0XrUg4kpl8vO7R0vuPPqLaTP
CGBCvylk8NI7Mi868L96NnMEuvgNJeaVmChGgetReNMFcm4mOvpIbElU6ijeE2wnUOUPWN+hhjMD
RBjaoC6M22HmpwogZdNT5nPaHDrhQy61h05yPKh8tDp/+Pg4fCwbHorfuipFwMro8oE5lyV1J3AM
duJxa05V/bJKPuQp/08H5j+PEuwpilf/ib2rKSJOHj8OXLie41vPDKEoYJgL5dH0/G3tt/Pvo1ps
8OgmiEOpOlZS7/FNlPldj5U1HRJab8yxaz5klC5qkxYjVXedeD87PsKoAAmaG17FH/W7QOVyVbDO
fwaYqncP/HjoWDzxbPDue0wpjVf3FGzfH5+Fr+ts8yurzKeLsYkGUNEPxcZrNz5mO0sB/9KLv+W+
nEoeuvjCduz8zslIJ+ePw6mcal2m+WyAIpd7dAX9kcumBEDctGzMWeZabbtP9qfosoh2qoc2VWMG
VgpF3eHlKzXJVVQa84s3Yo6b3+Nl+sIpv+x+rBZj6s9tC+iKLAm3CLUSBYTZHq/ZQAow/X+nzpbR
EJYB8/nFuREE1tI/53/rwfmfQy9+IkZZzPzevk9Rf11s6uksvsltirokp82m0CX61l3UHAxIQmVK
sILlF5ZmrqdGmxumtcdOUvUjEGL5+VpVLyQU0tGjk+1CDfbP1vxQ23xsoeGQv0sl/XGvZb9Gk9cb
pZfDjISKZsfZgvjHLGV3wYxZFDffy0HoLgo22ahhxe2/67MIUscthxSIY9L5klMySV2BYufAPDoC
KVCZd+Wc5/YM/QJvZKLmUexzVOWUorh4oR0H5lNH1JrDHhchtbUoa7Pbx8uKAQ9NBztNDkZx3n3Y
azJikffC73PxZosxQDbpfN/lZfCd7lFqmgQYa3ngipYKXnB5kodKN/9IuA/3k1ynMNRoeJYt8Y+e
vT7dx5lyjXF2Nwppm1K2v/1aT+aERrpTHPvR+MUpqEAOAUmkmPy3HTPaay96GLv1q83j1Lu2b++J
r20fZ4/U/1fiq/C1bCYHcdzk/Vusi/f5E1qnlA+lNDOxbWrymDiSj4JiyWQNbCSpv/Z98Sej9+DN
6apLfvF7/Yl92ZvIsPPiIPnUJaKPIomELrUc3zqb35vrVxn+Tffv3cs0bN7OW6UQdqCDZTPXBHmg
tgXXeREREorgGS0GCSjTfnUTHyu6RYvJJgAZeWDCV669+8ryi5pqKox3Xu1X+9GN11df2Wl6GrOF
yCbLZJBCCWn2+lplq6tPb7ql112O25XvfUzxd+FX7kuqHJtcOlkt3avharobroa8DytydZVEwh1e
ZgDcsFxdGh8AlAAHaD6pcltZEjN11GODfC3egd5NCxjR8LGAEYAdw1/Ss0M8yilRnT9s9v4tOxO+
dHGQfpP988fxRxHMKEuJfc72g/CAbvL0OkqmKvNHebmpLgvlOUnyMLyI5+a5eIjfnoz97+0K2gKl
TuqFYGNyB/HS6l5EGLqxRsyJDSuJHvpSjPADj7mtLbJig8jPXEsIftGKzm/W/GUZHfUpcswsjHRF
H+6UM8rxgqJWaUTbiLCRUJMaGzLJr63HOz+ht0C4Wn6Wtblx8M5romDzNZtLCPOh7j8aXNswiPTM
AH8ufuN9WIPBwUFCDDsklURRlIoALOxXV5af2feMD++5rltzR+kCmWtAYYgtU5n6sQGukLVnkTcq
r17sy02FI84wM1pTjuzaX22cIlRUL9dw+5yvSq8NV/nouajvG9lxeB5971lJ9nM1Qyhf2nT2P1AO
BmiZiQjILWhv5d7ROw1dvEuOv01860Aew2nfICXzk2uMj2MTb/CoZ8eTe3vzK2NZFO8/x8YCUQup
u5gFNIYIm11Jsn86ODtKMpUHk6kARuI1bH6lvHhXst6rEOAwXX2nx+l+mnPF8PwRzuxbZzW0jhbf
i2/5giHylK7d7Bg5JDl4TEeD1fexcWxwsR+CbNL5pif/qOcH+cFueO96wome6/NtovXq4YrY9nv5
gYzm1DHAtw7vk96pUzkM8+MQDqRazpBr99p9fErdXV7P8l38hrf21G89z91MOkwfU6wL5KaZqWIs
A3dimix7Wf3xKSbxsPID5xAnuvrmd91M96+W/KVz6zzf+Mu9nzqZ1ml6dx+L38v08cnoOz/Ou5fF
b3jB/6NwIIpkXcjfGUUGP5PVt5HYDdP9w/Q09LD8grudPwmkGCBncIIzpsQFP4n2rcS8t/r1CltR
6971F+eh0GfMWKYbfzsND8P0WPaRHNx/8uNL59w9DHOyjXa4ceUsW2W4ZCMz8KYrSennZepvNq6L
S88PTp+Ukj9EYu/J8f5cPH3Gx49WokUCaHpv77tH5pOGb5wfP2e7nhEEMhry0cAdPdupFna5UR3/
PaRMMzuOW0JbpZKBWKBz+0wPbtPkONESSIxe4I9icpwdnD/IMxw6qoMynGlOV1z49jSND/zaiQfX
vRofG6n04C4O6Jzqgqrcr0B114v/S7d3murug1dPZXPTU316vmlVHkgqc++iYsHs+WPzTnyrv/oH
aVXhy8AaiSJhCv4k2uu3hHrgdbhp3ocS1ul9GCeZnf7MU39MfaQ/QYC7f5fJqJdqc4Zzb5q+D83r
nexzsrNdTHJLXhPFdOXQfFIlBrWVk9TA7wSJKelUnhH92ggnxk+U/uvzzhOle+xZFsHI5aBRF1T/
r6S8g2puYNSG766V0EO+GhyjxUAtLWh5l0DEjClLX0FV91LWalNlmacLVo5cDK2rWBHktgP6XNZR
+/ftr66e6NI4DzWYlmlz+1/2779MMIUgWQaI9Prwb1wX2BpIWf2HsvuWJwF8qQVlvmSHpwTvoUxb
OaxQOn2lO+mhv2pMR6hqO3LVZAK+pFQCdepdvi5NYn39EY4vYcQyTnykhI+3TPuKx9VydvnyivkH
sNWLgT3AZucwXe0m4nPlfaXjaBMFmZ5NJfQiB4niF1YEBbMoGBH9/3098KkDmzqhUgp8qdwmgfsX
ZMDz/IoC6zn8i4ZY4pCjOjZ/xCvYdgh+EMA1Yg6Dlz6hSa+H1tx5FMOr5+Ug9Wg8ix3BvTGcddrC
ANqwWj96m68Dgx8idCIX+xFEQRctjsKuGADwPw0j0PlDne3j3rd5iyBs13g8V5qR55kxAgUf/n7D
Cf2arLGrNVxk2ocvIYj3y70iYIEmBVk/BpCAAJQnMhilivNZ7FX0ywEb07UmUsspHZTzDF/qJKNr
C/fNXUjvBvlLAe0ZNxw6i3S8/Aj9vIna8Y2IwuT8tv0IoxSGlY1ZMxXihMP7vvHsrx+MnTNNVyCh
EdX0z7OEfvPwTNBweJQtiVXjLIRn4ylol2Qe7dmsGzt/z2GsoNZ/XD6DVPq1DxzKfRmEo596abkH
/sN5n9vUC4L/2w5MRF0TkZ5FeMk4aTaXjxxDmpCegRsXv4/PUwBK8bUo0SCPodiB+pPp4NyUnr07
Yv0llS9OtiTbdQmqFX8k+/efezf2dXu//mTHTrO35Awi5sjw9TGFt/8frfSes0wr9qWV2GGC+u2E
c3ItvlffIohudrb6zfp/O9uzvfr2k0cvP35MnQDOC3vwlERO3BE/tkOJOnTy3NVYqGNoV+ipHyR+
1G81cHjg6VUxi5DT2+zXrTsSoTRqM8QxWQz37fOYGSjm+D/ReuFXePuw21hVv7oEC9/7cea78Asr
uv8Lnnqxb6mbTDLEJ8Cynzv+9+XzbmNend4zp+H+eWu8ko6awwXoe2pfCr9nAmOPw/ciMV1kAo9y
82oKlnI3XVOTiyNUIXFLrE7Pb6Fks99nPnJ4K1Lf9Qzmqr4TTxfr0bnq8bzS1H7rpLLSh+68nBv1
CoD4DCGlkhhuuym/5q3YsSHy2jJd21T3lM92b/tjyzIVk9wLrUvsg1TOPt1M3DsFJlx3JOJm4th4
zQfCI5zP/dILqdFFSb2Fy8+ThCDJe+c8A8SfxAjCJdR1tMFTBhp44HZQm+cq0jgzQxsrLEi4mKDp
kb4MrrvoeRkkL9N4gvzFc1vbZVW5K45PYdBLq905uneveJ15wE8gp8LpYyPtM5hTORlkKveeT/yM
9rKLx/Se4FVdTV4qqcDMBEmN6husV72Avf2h6hxLwWoFMIlaYa1an5tmHh1PyC9sU1UBJQQ3BRUR
fGqb7q0ub5ltZXd+E60sox0iZ/fRc7Cdzm+nUT2VpVWRq9zY+mwrWK2oq6fXZz5RAx4ELCmrqGMZ
SycyX3aPgAeyRQ6dDM8Z8mAQb9dB9WguJocJWhwh2mTo4PhFFZo8mpaVUYTNjwg15FuXyZky8ShK
ZN+4HBsZnLXnprObt+BDb/O35SwInd3dib0TXGa1KbbSINAu/MNcchGrah8D279lWqlr1QO7jl/1
xyjKLSo8HuPDTL7yEmOc4UYz5TJMWSBeKNeerk2Cl0qQwiztST56XQhNYwt9jL7JjoXngjDRj5fn
T+KTRVUYk8iG+Ct2GubmCGms6FETkGdS1dSybCxcCo0qdsUBc6Yx8YZgp0Cca9h3iptP7OVnrniS
abG7w0PpspOxn3xsvjekYNTUt9rrdTxUfV0s4og2xMSKz/78qYb5FU++ndON0b37OlfzO2wN+M55
ujxUn87Qbeus30eof8PhrGiWzGm4Vo9hQ/Bq5jJlUw4BIkvDf4WFteuc26qSIH75hxAOvGxDUPOU
NUJO3DHRZnpi2bIfQrIyNgnimMJRJf9liAPpW8F5lKVgNX5fzHjNN4WIUA1sPRfiX/xCFsRU0FdR
Zq2RWOqhEl8JDmVTxnf51E6ldFY0mdUDaODgJd2qrh+xOxRLkRjEnUtyjCFeFd6D3s1X7yKiC8Ez
LwXT91XU+DiC0ZJLJW9xqVzVIbqboddjILoEi9Fn2WusXaH2SCpNKRuQe45CaKoDmP0bR81s+bCr
GAVbkhvNbVrbss89uzR1YNU+0Qukt3cPhJbqhWX8LuJdl4W2aaiWDspDCFyhNUuxncxsXKFEMDXh
4mma/LsPpQIvURUP7HIf4yVmjmifdwRQTD/GDoNUTbusmKKOZ+nKEieKP3L+x6hqmzCUStMGPVzV
M1r8yvb2uLo5DchBAyHdnbfT/+7hZNhNj+3LNMwPo52rzNG8PWAcR/0jBel2QGAlGcbBQ1GV8b5h
R1a5YLRlFsyMs+dj43YXiuHhKXJZpYrx90QWUhE4NuGUl9uObESmCOTuHaQWykeXUlfVONHa9JBa
uoXf69grYt8+1//7sxr+TTaXdTyZ/CVU/hUvyr8nIRQPqYxnWtAzuyxVrENFNyO0R+A3AyQPohLl
ai9NBs69WzOQqvKeOKrn7mwfD79pVhpsl777u0Shvgza1NY2hU+9qB46QjEyRLvebhofw0WhFXd7
LG+1ELxfemG6t7lkTyErHsxTl23bu4R1o6Kh88XZmXTZATaUwR670H+zk4zRvT36lywnx0tUhbBY
DtO/PBsU6z4kRN5FdtMLH0Ryt5OrrIYmnEkPmt1Mj10P2T6eHpg1KClQXv80fP6NovJD1zILqwAi
C4qsAyIJPE9PU3PJGgxzeuqRWKCHqbfcTXfT1TAkNENZ9dDwe7inaXgMHsrf5YRboCIvyxsVLf9j
gYQn7+Xikf+5d3T7Vp/h9Bsu+dIzV+5tdyJ5trIOip66r5Ddos3UrPEKn2YmzV9FT8Lo04iTJw6O
cN7KCO+yPPrnEqvXwXVwaU1jkQb1eqYeq5BGam0IOQRLhU11oNdDrQ70+e9ebE6D60EmivWA+Ka7
nRHJsVBJl34KDpsg9SKyrKj6ndPFKSyP08Ko1DwW38+QuRCOFtq25Ac9l0mqorNosjOoq85zzNOB
pkW2oSLtx+tarnKv5gfi0HV/3T/TtQNflGw+zuizaH8N0kk3iD3VKUXQSi0l3qm2kFXioYCMtWrl
eE0ogHKX4Bldcs38Na7kWIQXwZ1YzkAuHhImBUGbeEwOdQYMEca0iA/0rhtPEaByifLMGJyX3om4
q5b8Fe0Kctycq66mMHacZs6tqbHlWFZ8f5ZOGvKlK2E3IEMgu3JQld4lQUW7UmmWUpNtDcfHqB8k
opd6hhxTyeBwrmf5VJOoVpzt+Wmi7VjnVJqp7d/oSDJMOn6Izmm8Tg81djtv40JZZhNyKnpA+DAk
f+b9l1cFzaBEacg/rysY4FL0rsul9k6Wp3F5X7Nqvf48+7vhq27jVnhRPbm37239ihUU2A9pdEc/
v4z/3D0Ns4NjI9GCnLQl1ONDJ92/9V4EFh/cZYWh4RxLDg4d/p8gl9Vwp1qjqjB4tOJv2UFyoLkX
pB9WkoYctZjsP4fm5ftZjU1h4qXsh76igv8lGwpxg1VpX8v+HL9iQbNOZdVXPcj1Z2n/sfqUi8hT
Ome2crS/evAl/JsiuhzrVXW9dpgNCGWtW2vRkXcd+/CjGS54Oz/HMY/mfeuggTYD9Tx95Z6/m+ai
dGmu2DAjSXIu9tNzf95Id06Tq3YpZkXwWVbvyQj7o5TysalGQs9JbTnExXw9yvt7cfMv+3t5K9C3
KC5bZz5Yl/GxpxXvMcYYYmOZUgdsPXX93e0WlUw707h/H8ogAwTGJjKOxBEzU5l+/6YsLSRzaqFR
YCN56k6U9obtTqZLktawbT5jpLZW7/HP8HFl7RXRpn1rZLhO7t+f0bZ1r+2obO1q/WQrwwv9DBn4
SepSE/sMN+Pc0y6uHwVXVF9IC+ss/XlRularUKhTl5ggTi5nqZ+TesL4RiOi9vqIf2KemJcH5Iiv
VHdFn6MVq+Yao9/Mv+d3TrGTb2hSs40a2e9FsUv1FBEVmZsRjA3LNoZcrtxoafUMwr7DyWczWE9R
lO1yGqiKr8FymFSHaGzaXp34l6smv9N4EhQKExK/KNuKvZ3GifFrfHD2D26D5YWntfJZI7YoxaVt
UN/QIULqMVpWKZ+SsNs37p4yHqivE1p6BhfPS+Ke76ABPPIV/DNV/+Qj2FS2nDiv1rGtK9r6zA/v
ldAE6pUNgxf/NDT4VGg4OmcumWoCv0lfAS9pIhYYLH8pfQYZKaO0BqIpjYa+POjoIAdqx/YxulF0
QxFr31SobOvdPIxvpAkPOi0oeOOxwFrPJdV+CLxNc4dx8/76wnK77kupyR4dDXr+g0FHT3Xzec+W
MhPISfrZsMmK8K/9x6mqVXxRPHzC2VNf95m8zb5ZJWzQV59VbTv3cXTUPWT4aBdvqcnkxtAs0/TJ
gQ+K8AgwEI7jJH0cZ6kvn3iczc0LdDj+5RsYAn4YYGB1r5xnuAmKqdqCskGFWQ3gdOCkpI+4cs9E
uVuFStkffQiw8EwX7zMUQ1Qg2PUdJABtsofGAwn8gb6AUmTlKgpNAkyipzUZKH6Ifrt4VPjKXiNv
FV65xpQuFSaZyeqvNyw32X54yU9uUmByQOcl1CkUbv7g1FtHljJSy3j1pOrbn3iABBjCa4hB2EYZ
bIAlrj8Bgfg5fgTgAJwgbZJ2EIYLtQjw7ef/xY67QoZLgDns3tMZS753qt/L5/apM28e3slIw5HN
VjDBujgpfElFrz+nd++2zJXSMxjqLPwH4w51gmT/8nn7PLz31s37z3MGqf+Sv/e3Py/FKy2K1VuL
UmtVI2ErpdQLy35jUI2HchN9eFZU2f3BPlCkyuTqUAkoBILJav5HKkNwvZrUrl8AfP2xCxoZbXjD
W1NhMPZboJGbHwAC0ngYnwVa2pJ+xSz697/ZRX0Nq7St3aKCSED9gdumecTB3NgLH+aR3Js2HEqL
PeFHTpQuhMBcoHLQlkrLnDRPvCEOPS3aF9y3RV1UuTyGsFxMr+KyzlFqCCC6sEuxAWwygo4VQtB+
7GYqcbAG7pwYZYdjDvSPCig3TnyluVMprywglDpNs2Nnd7h1uKODRyJ0SUUhHJRnkx4NUWrVRz5G
4XwTUz/+ssgASstfWBxMFWJuUzGqBKQi+BZEiaqEfa5fROuOhJRSJ8GdX0+OxZiEahRjpgmwN5Vi
WyNo7dso+K3dUngp4pJlebH8yKe/1J42Q5/g9aFGIeaMl0WfciVxu+QoPdbweZsuQjQoFk3ry0bp
CmndYRgqCAos526qtWyKgkJS552vCo8LJYz0OGn2HTou0yUHfL5jOPIDBaDps734Fj9mLjU5cYgl
Z8eGt1/XxOQC0HmT4ZzkLKtBM2RljmR0mJCGddJjCY781sMTeptUKhQwkXOqKlkyqihjSEN6js5/
qcu+LO6X1Ak6cR+2f9klolrsVVFav6UiOdQqGGfU3asBCqUqSvmXsjzYr8mFpDL+EvIEZIkXQXu3
QcrndalJVT1RLHfXeDhH3sB4g0n8ykjnuwENkXkG8iJfce1+ina57xpel5p8REdmRdJPFlzyQGac
5sCxIkHRm6I1VeojLpdAYWm52cWiueTZgFkvGe+Ra5BKZlrPtq5iDeP1RytdvlKCzfM/Kbua7GA5
JwVt9/vYHpv38m1a0D0r8U2X4oPN4g9CqEg7vqtZTVHyE0n2TQtVTWKwbm6OCnmC96kGehCnwMhP
tl2Z0G2DBvE/bdHystg4uxvX9tM+9mIUjJQ4XXZvshRzZ18FeiTZLP5LRSAFM9jC2cekCBYdp2jd
t/lzxdNZrbumWWredEXabVPnDzdqETyxGG/FzLOZuHHR/kzuyq9bdUvYK83zogHZeNVj39KeEaVM
s/oethcDmG3AoU7zNiZQXpsyaV5SiKo4x1KcKH3S2lX9SnnI3pvvak8Gv297ynFF1m3j2M4O7nKb
a3l+a0nA7brPTe211UhaxrtcbuqmV3xTE5dGIMhtbXFrbLsFihTmaqzsFj14gtjzpr1gZRpiVpG/
JFMU5B/NDttBBudperqUk/39T3YgjQW3jBrmyWXTP+eb2+SbVZA/dvLowb1Toe6JFuZVW0/LHUqz
8jwT4+V9W+p8wdqlrRkPbB4ce2MIbX31cqJB1kV/PKv4wJyj/1faMC3XdFt26beqxeIBuG3XmM1W
8jrUz5Qsy4apUPEsDrBFqa10ftOz1eWRSwjpI2ddXyXL1IZg/O7jk3pB+uNh/tpjkxHmlheZ3S6k
axgzi7IXQ4PlqeEZvyq7I9pcuFdYB9zs8UJuskTLucquhy5rAz5calZeppVVBfnbEm8ydQQmiNG1
q5U6YBLJt0MvFQELdBd37S/mpskXOA0I/8KjtmnhrZOD58BnrhVQKotS+N8p0OaiLUuOmuvPNgKI
Y1YIAckY2ZjcfqblyR9wtCA2JY/8HChp6yZpbg/JWyWEiXpBgRnI1Mr2vfirbEc0BmEu/vPlIi2z
LGoWa/pf4u/zjRc+31ov0k5vKdpgHbHO6VL26Bdhk8cVvC++0/H327xt5Y60b0+10UC8Yt9eYz9I
tXy4urP7P2i9bAS8ZQ+TvfS80Sv2voBKYVPO26CMeKw996KuR3IA8QlbwSOLcqYVLivxvW8bOG1/
Nwf5i2ayDzrh73ZTYd+59OwCtuPk2NsbdDPN7jgl945IuyzdeqaV27nVk/IsHm8O69d/NJ3ZkqrM
EoWfyAgVBbxlBhFxHm4MbSdEBVERfPrzpfv84e7eNkNRFEVVVubKteCw110d5tLCb8+ZIW2cGXbp
v/x6e/JY1HiCK+Mifm2f4E+9MzB2nQSe1OuKCC1tE0CEGsJuaideARH0I0p4gx5RFVZsffmboPQz
+J/Zis1RQYkttscmoIU3AXmq0vCyV8pIPPnQC2QPeWQUzRHey5cx30cM4t+exNsE31D2MznJ1fGA
+VLKI2ID9134/64F7Sv9nZKe0mqbgF0VihUyp0nJVUglus7Ll9stuQMh3vx3PzrZmlwSaBo/+EJK
XC9t7lBq+q9KUkWNc6V4naIAnHgq/0tZXb7TRNtTf+M2aTahxJa2kALl278S8K9IS+b7l8+N8ZcU
+btXNTjvpQQNumtpN3kkCsGErwW7rHxy/8ywHxYoIMgpUm6PIzUejTyytslDZbse6DxWlW93LiJ/
N225ba71ooloJF4CnwaRg+lG/2omd/ivgeWc0+9+oTKXQ+H55gJfC9AWvLWoH9j/fv5t4UnRAeTm
pR/J7yuXhT9gLtfizqjMhp4m33HLUNmKzsD3uTRZ17nvyaWy4S7hpnSqoMNfqwZlKA0o3UMGRVac
/qkPKS/ncRsQrPNF+prcqfQebgULt6KH4TegI3MvrhQmR/1Okf+Ydf/13JK2Uyw5q6AKFS1aslMu
KGTB31CjKr8yqIxslSf973oEbeh3wmtON4x0+p4eXGNpQRguSKbmT0QefOA6v+bkTZFaPiLpH1VI
h/5VRt4XOZ/XmhkURheuwDox+vU+2SX3TQcXIjDx7j3oJIzhjK48TUQ1ohKLKWQYbXKruCCZpsf/
LkjfD8U3jDVJq9z30nPl2v96xL+3U+5Xeuy/+6VXYg3K49MDlY88TplXfn2wz9XwQnKoPKtNwDvx
exMYMuV2WNUG3NN9z3smV8GrBV27dCsCbjSAPB/pVYwkOcubSyydUp4qm4/ShPqRR8SkwgbeUoav
jbuWU3hO0iLSE6X+QhqPg5+TpIAmnUh+P8YlNf033jRtKY6nD5ciz4BKQJIj7xwrbq9h3MaU6tLc
3GQVMjDROaQZmB8I9MswATEcQiFPGk7GGHlg8j+WlLwIffnI8CU1L0Mo1akcACE+PDLZ8a+OgiCR
3bU8Zymh4jFI5+BhVVaN94oNVOUaX3lOMlr++ybeLmw32jzllZGuLy1530t/zqImk+JtDOYqkvkl
rpjr7rF8iqnsuI3Tcc0hwFFlI640FYv8G+JTjiANw4GGn43awt4CYO8xzqASw5oqpjKTrei8lPaC
XEz2IXeC2+0RPTkL5HFwjy9xSvm3MRFlyqgYU+V8lj7AdmI56TZuLIvpjSrQPTFt1hgsQL6xUp6A
VshxsRIlAA+L+UdXUfDSxDiWBUR1Prs8JR46aGSC1cxkdHispea88VdMWdDc4xJyPNQAclyDrJow
7pnPlPBsast73HOAIFKiAxfv6AGLkH4kUKs9/eaWHtK2eI1h0aMDvK8eiyYSphjLCC+wHMadDBwZ
ijuk+0BjMKieYQf8P1QZU1hiERiXc4onznONW788neb8E4FpI7GKBD9e89q+zbGy1K6RbsG2HmVk
Z0QvhFUBVBTBjn3+WHFDn21akd1udh2M8BbG643jO9B2YkVMictjs2HSM/gwn3Pua39rRLju5X38
zO/PkXrkCDrRHj7feTPlBhkMmPCbxApbPg14Zpk4F3sGzCFZB/O0r4SPcVvrP+FuKGE1T/pkmL1Y
erZ8+voaw6CacvX3tkP6L77+LT5W+O4kpCOsaAwCNzqnvr3GoqugB9KXvsiknwcdaBswzIHhsDCm
IR5kLAI6PyGhCf3Dy8FowaAiqmI/t1AXjYVhCMLkaftIbbnXfwMeb91l9SpdXhSqWL5l3uVJYVMR
ScDoAinIqI/xCaJ+CEFyQdqUtWkKlwWVpPqQXlMNJiC40bEMia6NIaNonGFPCPgL3DtjDos97l4s
JIDrS06ncTOYoxITLighWvr3XHEfp2Na+Kk6rCMbxYDvwu4ExOfpf+ZchxuEUIj+iomKXk5NB01Y
ClJzFqYkNjCmvedl+N62GsOMyn3RmoJzXeJwxELImKA+mu7R+3hfnsZgyB80AZh+HstnznoF3SF4
hJ4WDCJUijXzBvc7K8wtIxKWGvmD8LVS8fMe1o4GnEFHGorEIUxZVhT1l+QNlyeinSFesHgG/H7o
YoRy8S7sIduapHXio7hAbKxShsnPlozDFB2HZkQn4FxywL6gt8S5LAVST7o/bwsV44JSZsNmAEK1
gx7zOvUlWQaEWeqz4mVdLjzIrOFc+g/mK8XwhS7DfroMr5tUrSHpbu2GVJkvDtXp0Tk79vpnTDHB
MSSnY86SUYfm/Y13NeNRjxclZ5C5xrcxz+O3vSd9SQa/N920nl/jXN40LL0x7cx8iQgL6EqLkGmN
F//zGymFXbPyd3I5EOun8S16c2JjKYMYxt8yn65vY7kQywnmNm6knsvomk9JsiEGR8TMYCC3ZRSm
Ho3lI+Kq1z0thfUPltwHnk5N31uWmHyTcuVcZr/fWN2TPJgmxTWpzloqLSM3XlguyABx5Y2Yn0sX
/aljPqUBIXpnBFePBdXhQo0lXTOnpA9nkvOAcDVhQM6mRy6lnDvlybUAZcfX6Yv47Ps3dZxX1L63
JHg815bJ+Ll9z3usE69TCFt6f9dptr3BJd4bZvN7CDrf7nm6zehsd+PRc6FHm6haI1Bqw/eeOiiC
uW33bZ5dIqbu09Os118DQROJ8YGAaDjPvuK3kEq/LR79RthwLCRPGKKv/occ5UESJWOi3eC6xkhJ
gCarzauvuzhbHVJRHIXWVZzlklwnQoB0D3MHVg9RkqcLOSlcRQxTiDe/EEG5MsU+3QxAoQOhPioN
+NGRaU4GoA6HN7/rvuwYNgXC9UnUG0LkM9FH2VxuEj66jw1nPso+5VJ2q0yzmJHiFvM6tgLOTQfX
d3EUJ8FWwJBCgaT0/PbsFoAMCEoggMAJcSiaDs4qr9U/OyleVi5uT7vcA2Vg2eKvQhyFZP3ALz2W
8QiLi+71F/7Tceo+HW1A4mh/4yOWTQzbAUhnKW6MfIkD0ejTgscd3lFx3w4Kz4UdwUcH2/ZziOLh
sLadbHAbpK5mGyfQc++BKKYkLiFBYHU0xP3o4ETHphHTFAUMkHldInoUYrKmyTFxxMpLgl6UDIgh
nVw1VpAIElpVoFy0o44Ah1NaUNTwEBrIkrydb9B0NsPERzc10EZZWC/TsDvSh/rQ1kaQiY60kdBQ
fl1ETpBf6fh3fpQIsghXCTZcHzoSMs1DObvr2rgf+u2+2keSeFANPv7Fa7ifsBuco9RfZD6kH+zO
A3w343O/iqA9HqXD8ygZ5oPE6nh3QmfoMbizzFG9IuD8/rnfDu9AcNwOXJVVBN1ldO4/4ldEhl3c
DIvxI35PX9FMyCwv/SIoUO8xvoMW3nALkrKwGW7bIVwC8bmfj4voPs6j1vwWbxtBHebj6/i0+oQp
8P5lFkuJdVhEt5i/ptvr+BafcA7PNyTMjuEgZUca/36m5zGhsmyaxuU8jZP9bZpNv4Ab42x6HSfI
HqcxRG3LNOao3MimSawvH35PN9lXQFgVE/tLuco9Kra3aQG3RkLm0V9v9DWlxS/bfP5ZnqaN9Way
uM5rsrau8/A6l0+9bKyvc/y8c+Qxj8QIj9d58bFW7+WHg9TJc3mZL9QJmjXOed4cNmYITxmtUZtv
3aZ7niuiaD+Jz/P2UBv8wWFMkBWi+WFJgA5R7BPqICi7g0bUBi03vkO62x1sPHWSgIn+jmBXHmkD
ooEBJCydSfwWJo/uoB6+AmVQ2LTWqDtoTmCnUQZxPVQGn7gVdfyDYJX58IxR0sET3q/GIMO8HuHS
nN9tX7U0M2760KvzFapfD2UAUwNC3NyDeuLTigSfzMuGHg40CRzOjy1bNRtn/VaOTTiDH/s7Bp/F
fjlKD+Vv+X5ZaDbH8NrhI12oVEXIdGVPDzeOeV3IqbIT5uGYQwF+cLSUodmFx3FTFY0bCKvt60Ii
nJqtjHv2oTVGoohNPfmTE0gVJijFsT1TNpQAdCxlHOfgnCkUVDVOMuoh6Op/CGv5TXSfK8n2ni1n
/jtCjpci+S0YbFdqCwaR+shRXEZA1wmv9X+HIJbOiCWnpy4ZwS7N6EnRHSIj43xRcPiLO5GRgFMZ
AvDzgda+g1g/zbj5mD17juvD7DxNXRUEyUoGjgZQbIFlU7YN2xmXl9uAUvl37QZ/tVdUjOPyReIC
K1iAPWCL1ObaNOTLaSaVkqohZSZiQ4TZZYsUxsEfBIWoCJ3Dk48gseU3BVFHOfoGwbRcWlAMXJD4
CZCG1H0tdEbQjS+HUJANt+ECAGBULOB/hnVtDDcRMt6e7CkWDGE7VI5mUhzNvqIn7uASlFoIPgL6
e65ZcXAPTmkmgNmNiQlFbgGNV55MbvqKa1K1AsppqoaQVSnbrYptcgQp9/KIaAP5LpW9ucCw/53+
/4PBXjfG/4qTIs/8XXEVuZYg3v8rkpNkx8a/zbjGTEpCocPVVzTFggcESP1XYbajJsLpcqLs3ax4
Wpz7X5HlriE3IHj6SjCfZ0cuJzUkPsBFqTNnv3bwu0ut5GSpVell1JO/YxjAANQjx2lyGjeYzmQ/
FQNDzv4PhUsJzAS//0mS47PxpbZMuysi3LJBDpHNwjku32hnUBx8gduCMti8RlhsJYB02SoX4GxS
IKVpd1I0UR/qJDv/lbOxNjwxKevfVuEuF3UyYfkWlP/tILcKwp/fgusnFC4nn+wKEr1/taNJFgTh
5Yjfjl895SpwoHM97AXC3V/vwbfMJXK8iYH9O7CEB18sBLlMRgv+KmBu4moBthY+cOqZBFLbBC51
uaR8l/KT4MvtfT2RVj9xxL/PaS3VkSOQTvgVxhG/CkpJ8rk4SZAEcg6s72BXA4AAUkuaHPyQZCNw
HXDXNMaPwp0nkQStHSgW54K+EO1S9X/1J8rLRiDqQPylsBRBt5T/W1Chk1LBN0h2TgESlui0JQFU
lFIeZgt72IshwUWpygULjqo4FHWhGVo7asUVOQ3akN8Pe2EPGnI1clZ/+RnpWq72haNeipYaJthc
XJvbTvn+71ZPXBEqeq5C0iLHSQOeAsAOMNhzyL/f8k2ekNDdP12EY/i/xZbHgW271qJFZblV2SgH
yo+cyNKHGjzc/7ZKmgJtJlqt8lU2/1d9zgf//NtAzgHnJHa6llKwXMmlMcmrJdNB8iZ4NnYKapgw
zOBr8AfLaO733xVJmYQw/ndJIBjcsQ0WQopFfA8UBptId5DSyDQBVALymAy/rlUDakBRA9GXtH9C
MpwqUp0LmjqSUK/sQHyklRwCaQpYDVqHoijwfUhmgEvvSNACcHia5LAAFgEHwvdzz4FN5QE/V+mg
x1vXQRNNWj2UIsmk+PjvtH/B/dXxz7nX6qDkAXlf3D4H9ckH0N999dMeShXhVXXbEIl/g2/h6icf
oWzyP/W0D6/fN/fuuXfRg4oMwHc/eYSFNlBTt1Td2wjioOwbPJT+Z/D6OI9vAOBfK6P0EdbQkgId
cD/ckgPeglQBsgcJfL579r0gujbdXOPLJzqRi9w1nO4Ogk8SOCreTtSQOwZyFvwJS47WczQs4QZ8
WF7zG6RX5J7NtLTKpkUKae8B9IZoc1g0ATObWgMwKs4B9wS0CX1xMFJNi8yR+8vs9h/qpMsDUEC0
CtYdFOoXGQQQKKA+SPApLeAILWAnDeEdY/uGCO/HgbUMWhESUVKKVEkEnaCvXKK3COLu9w9YBqCJ
JpzLlamQflSA6LGvCtTXDjfKuTcY8S4O2e6nIiSVoQWG5uqSssKR5G9mVznm2wDGQF49RFdtljPA
hVQwBfBS2LTX8+F0UTX/DMsqvp4smNIumtsF+4BE7MapJqATwJpzPwDoidwXLaKyAusAZJEr0BII
QINbIrlCsPrgF0hYIpn0gXiHRcrERnwhQHYlfeICDy65qRenUGz+cYrSlBOpDuAPsCNECok1ArYA
NDHEUdb+ASeA8HM9YCqC1HiEqWZCs0XDgO8BedPJzGJyJ8ejMsAkA6eBZgyoG2kADHlkRcmckUFs
lRwKppWe1Z6q8KNV48uxNzrFvZEygHOrRxLw3xUKYWCnqw9iG9pPSpJsLOQlgXkC8EAjkEQn8qZA
bWKyQRWHJieAu66r50YNiQxgN4AXF1NVrBzgCwRkk+7DKS4eFvPjL4ewA+8W4qSw1ZDCQy4qgb/d
SfNBwX1BvHecCyhQMFs4pBUz+4OvMgNn/DEyvBxvMyE9468GtQYGF2zy6v0xajjsCyFlhkH5ljmb
PeTa74vdaJrpRbaR5P1QjLz2uB5ovOb+etTWaNa0Rp8/WQkgBxf3gme/+oOL4M5oEqXzcnn2O1G2
0Mfo+sTPftN9wcBe2/CXh7pJXN1QWMA8/O+8F3ymKAmIpu9fFuGowJ/JEl8dKT4EL86XFdLHr/to
0aFoBtGWj22IblrpzDPvE+SEak4ewWCvxDvYsPC7BSJp0HM/Fi67IAPyqIw+TndEqzUn778MDgu/
MTtvL9E7xDGLjoRRkaMHWpn8eRKfIniFmhF8KZkGYRs9jvweA032AlpE8revZoU7FewLjQfj6XfC
FyWGQwHF9WknApU87cVfMMe1+Ty+0eWB1YtE8ThbXAd3V1SWoZoheZLKmS+QK8Iw0CUHAXYKED37
ToasjfHedeNN1ItPw8/uNimQ4gJhDIUiEws2z06JS1CnMyoK6UcJumpRV3ZN1JvUWWzQvUjCr267
Nu5NahntxdVqwOeUofSlfUwOQ+t11puSV6K37B7k7C3ELowv8j6oT4NTRiAMjmoQplAKApgiz69L
30UZGdZwo6MZsBZX7X6vA4OY1UDZnTF+kC5UkjwXhct/JQ4lmnKXwFXADMGAv2O1HbwGHRbzyZ+6
u0Eq6r+HSDVZN5bj6fK7fkFauFbJTMNq7lAvs3H2PnAMHTZ9bV5ET4Fc4XQ2Eoh9ANLBigcLCnbR
Tu3f9sm+hycfJCsgs4K8NuiwezMQmmTQnnlPINZbfCNSaP9QFmRxeNk1omzGPJ3OTrN23Iyvi87+
0TCavBS0HdBm0Loyzhrp+k1lLsKaR4oR6NOzCPBIWq7knJYAp0G/LG5ki/JuF7uv7hQoFwJya5m8
6aw7xviQoBa/MCOaUCZ2L34KJOSGTIKd4LMll/0NYbF5JsX2x5TahSBVg1CS7Hs4mcymA01osa3J
uNue4mfbOMXV8frAKUyXMR9LkmhX6QzDO9442ugGkDePVAfbCGTuSos1YazKhtez9yO0gK2DR5Lm
FkBuSAwX2uEzrKfaUf9rLhuzatxZtrYvwDcEB8lioMOzbiZeOm5h9AErHnYP9/XrwNfsZL2ZhGAH
z8wuXkPA8oLfMc70t6mCkwEyJ/RR2oAyVs89397AVAlO8jf4BnziU5jqzyTkgI2GYwZBebwBtjbI
/KbVtnrHd5iFj1B3ntNq/j1WrP4Bl8xR70HLr+3fcQ8xRLsbFJnf5nWU7ZPV23/jj9GRcNTi8oC+
yDQf1yHbh8gjNPsMIPgXu3tlpIZa9BJj0m0OeYwPYkYRbhQa/1gdk2kyVYeQBP+9tvdI/BeXeRZe
GXAh7gbJUjvJ2W6KLoRDjXloZ0JLCWkpVo1LPOPFMIA0n6H/0UlOMr4E2Uh2YdprmDXEQo8gr3gR
zSY9749faMURAiKbmnd7qXEw4njz2/4N3QVaA3zvnKVttUNz2lnkY30J5BemLLC/va+t4ZGf19Mq
+vj5rDFt7C+zZFLNmi6qolPdBXE54kngfmqHWVzNyzl9gg7tVwE+n0/49vVF+gfiKFbczQSDyUT+
fXeabKIcl9dljNpMAOAZyc0RQz2Y3UNZGeUsdXIRk/+gQn+ZwZ94ObwX1wNvbKHbetRapQtNBvjF
K8qPhJec87pefGf3+ZMOGyGGR9SKISRqxY1+BcRAsnahYiG5braJ3mrw7vgfXqrZjRZCCg0BEt1o
odi5fs1OLxPKGdRAy7elPtFQhUodRLLxZmoF/zXQo55/AkbMMhLyVEAGJfgjq70B+mU1M5AeKNjZ
tzw4X9AM4DD4ZcHwGS3g3ZM3WXqTu10Mmv3cvbviP5+qowzpoMkGuuK/9HgOhY7J2Mwa/c+iPEDH
y2AMqgUcHNlNxMbmTSgBpqnViO8DeChPkwR1UdUj4uECCs+3Or5MHe6zGIuG1HtMuwl5l7hU/rou
AaE+z56nXR1klIOFrm3yem5f43R5HRWzZ1/Dk7KqIfO8wHVu9xjFVTPTwTPbKgy35gXaQVLPBf/M
uAJJpHO6y/CtxBuwd2Sb0Cq7mqmKnAYdu0j4/RFNMx4IVdH5EEl9rOhW/FOdetp2niEQLbcxqh36
wLgwau/fNQ6dfk06ygJJiO/sAbsIEIUZ/lNbJXdiTxPwot9I/QJHBY4fglgdEg4WgjDsTD5LBs/G
toJIYqEMmsMMUwSUkZvCoWm1InjO23FvfAo+A23csC94md5Oc68mdgczD5Y4ltMd2CgHon3VWeX9
3GYSnSsNuxvkY3WpQfITsmThHUHQEH1Z3XvKMPOePpz3pILzrd+2GsfGMWEOBausS/95MjhACCYq
gMj/RWXX2tj5gL6VYb+qEa9rh5F80VxA/t1vTjNwVngNw9XFCADoRb2gIjYIzFWYEhnVts9wM2Qs
aVz8/GtqwYuOgUewB9wcFDHJnHDb8UyqYQrvTScmb9XYfggk00j957B0r7y1/duKd5IsDLilDBQv
OqRG3O3H8AXzJU+LxxqUKOktrjYcmXZV80oDWaV9MPEypwtbMsJUfuon0xOeZQx35snBy2y4XU3m
m+rrq5MTzkiEyd3nUIcHQnFvxJttdMwGT4KSJEPMge+N/2B+8btzTKSAF+912Oxuf7TvZfwojQvz
1ZT8k9f4PiYH20qG9a44qLt2n5n5uqZBi0Ebaj7oe2m/klJ9PXHy9W2IVeCQ1urCzEp7w3Decd+7
W6N/HbQXn0UG6ZM67iIaelT76ZBRYdxTjDbMBbAUn7wKqd4BxNh0P70ZQnAIliAXNxlpEppdBjRX
+PS/kI0Av/MuI4aR+7qc1axljdwNVmdLQ4PP0aBQvs0SJNAvc0LNA+i/gO3lEHc5kL4My90GIrEP
EFpjw88NUaOGodnhyz6z+Nu1kBuBwUj8cajiBNn6OcO5hbQ47sB8+CXC8yYpjM3iOjg78QeNQx/O
fXwkSUWaifn5mO0YsD5ixZ8FwwjvIkSpzVj18ZdxyO2AwxHH13MAmprUfSAelQ9/y6EzI8/BYa3E
oikL8ob5zp37UN8+xh8XBY31C08POrLuZ9bbXZaslADMgjn0L1MUpRJC62NAE+d9aT3sO5k95I4N
SwXmTI0EL3pQid/mCvQf9Ht7TsAXUNkZqDrY6ylwdxUIIJT/YGoTcPo3lWW/zW8iuO/oMxaNuZ4D
qiC6O+/BfaKAg8NYAx0p7J6dFT7hHAIwzDcTmTF0tlmKPD29ZzRwSaA6AunX02mB0mNB8J3X4XPK
e5sgyhx26JvBZctEXaaBfrI5k96IcUGDdexQcS/eFYg5s/1lfPZe41f0cJjw4Dh5rlruOdLR+Z7K
SS2XFKHGYNMz1Nrhypu/KIe4nHiye346n80AFuXu6AnfGrUiGtLKTW3Am3GDASIjilCTjjRtQnch
S6lEFmM3gopErEpGTW4rRKvBhWXyBi0E9CmkF1XzJ4nA9nuiwN/Ai9Q66MghmOkSsAjDG/RYE73/
8dtOl7idHuLffdErajoCXP/kgcHwa8kyFHnE24AuY30cJcCoooKvY3PI0g7yyjYZPMIdSsr8QT8o
HlKZOMfoSfw+q24+If0DdjAr99/HHBjS17+NYLwC32Iq7gP8zPELHICxw2is06kGB76RxN+aK7z/
2pPbUhldogvRK8XMB8STyUGF83qQr5nzH1DHvImNdHxRdXyQKlJMVMV5jLpwfFE5RtbBF/Cmtrxt
u08blsxzadRH6B57xoDIPQAX6CN4ErnZ/eOOWb/Mu8sTgAqyhMm7bRsK2ZkQx9eyiNLXJyLLwFRa
vLOZSzg+O15Qwj7HKAIZpylkOJPmngjnjqGwE6OAcNEMwlIXv3tz35AVIr4OBu3vWVidq3mDEuhp
c2teNi2P6vAxxcxEHUSrRcGgQHznNH6gsab5mhseaC2XYe+0f4E6CBkafCZXMloHaFAU5tu/TdvL
b3AKX8FXBiKcmopHtsTHLiwWjg1Wp4C5YJn5rIpd0XXFpXAQukTIS9qQZS2S9SYuPNK9Hdp+2wmL
QKnMBzgeuEXA2eJZyJ2qA1s1K1XnhcMCvR3yhxafvQpQe8Zs1dOZI5ib7zZCeI9J7V+ADvk8MFKW
LjDbm5z7JMiQ4XSDmJcFmlUcmn3mvZrFQZPg5+0Plb/1e5ebOcvUz+KJ6cUiiDWgaiqoVdDBWKuu
sERk/cfgAV1V0J0oRv/p1XAEPiZMg1iEfHQv2ytzbNRtMSjcWWOU+I/lvV8Q0og2Mb3DJdcFonuW
g3TiN7MnKd3z1gilgPHtQPx7wMIJjc4PiKYAtJOZDbsZ/a/H+D977DA04+zmi9W2a2tgvciYNGsy
ueC80WAchO3DuULyucsWG3oz4XmM6T3LWki+SciEixtqP0xRjbWr4pWoYJC1ezexj2BELEiaY87K
rOcOU/UNYzig0t8Nt8dv4R10etMSqrSH1YbRhTfR6QwgOWQ8ndZBbuE1g6xs1/OzHeoLd80+Pdw3
Pv8+U343vu2sBtxaJFDkdrYoYDPE95U5jY0HGfMdT5BjgVEL64Cip88b4mdkDes4+49QfKIFhy8r
Yrk/IrW3//YK57681ULo+qiN7slqDXvhVQvLl/gzclmjmb2QG2uO8QvIwp68YHBWGlA0s1qNMqFE
XOEjaE3q4OLro/oIRzNZM8j6XAY8FGQeoaXwMSbhfuRZD8GolahzZ4vLjPZNJyzW87Xq4eWMMTjO
8l7pf+rybrBq1SUv+7zOCeFMsLEIutuYhVOWWXY6XeGXzQ4ZcTkCxKMew99twBqbRTQesWb8dWHA
uvZZsa+gQ06hE0Jm2fi61yMBV+IOeJchpGZlhMolrFGNQ9NXSALCK4Ifh9QxMAS1s20RGcaFpuMb
JdinQV6lLkn0ZP3OSH/tP0l7nCZh+W8RCIAoN1nrRY/pCUecXwQqdv5nd4HTtg/PI/4THMtOx8NK
b81Z0m7+SO487Vlaz/FTnHK/AYn4xsnhzpudJnhcGuHn55NRfsPFuho0DeBYxitS6NHz5vS22ixr
YE2gnOYlxCHGG9dky7iL1XJzeodykAwx0RExxpjl1fTgRi4jvX9CSYVFAiaWGDaTLlTmGDvYkKLd
uRnKRGmQ86nv1T2xSBbJ9HVs4sVzVkwuS/Wg81Kz+icDlETAw03p39akUerxFf6esOnjMAs6ztXL
sLvC0+rZtZN9FkMZMull5vFKs9BOuJ46fr3ArLrOunsMJOdu3yEVS6btP0bWYn4Z49jzWYcbJNrG
TzyzcbZrMcC76bYAW4coFAlju3PwGKbLu7sBI4S7xsH1Egh6LwaW4jajDUsyOHfQD+0sT/FD1vT+
CLGJURr1wPXUrkYpXoQ/eFihy8Dzw1lMOmGvf9+DTcN4AtMbP0zwrB6SrbbulKPvFsES/+S++tiN
La8cPgn63Fyw0KG6bAXd0XcEcoXE3BiXzRvfDUYVcSTCJIARXfCQpBF5qNOCDur4PZKdDLhHfdZO
LRufkbiEkHM+QKRvMmFcxx8fAheG5a51c/JR28NnC9aggwPwZOJX0b0ksdrOKYYf1tLj0xqFiLzn
YFCWi4fb9VqAmMiTscmRVvE5M9PGVZ8pPl0zhzPDb1a9iGC/TGfIlhHhQW9tQp4n/vVigk9b3yZE
ccYbzSI/p4nRRqIj7Qt+k/yreTEl4ccjhPOgnzHcG9Phc92DG2xNjxFXNXYmS3v4Z1aflQ7Mre3C
GA0PKlzU+prRMHp6J2uC+erk5HdAx3Modvmi3reH13l5zLdo1zEUPNsWbfEIcZgg/PfBDIARLWBG
hQgY4gaY1QFgou2JhbpnyQHnXWE0z6zaje5Ro/8cAcQkFv++W/H1pNBSoPQFlgHI7NkuIJ0/1pgS
Z6v9pwRPX3uI3F35tc9K0ECzdo9bqhw1n+Z99vR6HhizvjZ9a0a52vfL1ekIUawH0aeTDctRw+0s
1b9ijq+uOOrDyiZ066g7pJCOnTcMO+6D1xUTgYlpRI67mO29CNKIs9eVLGNYVjG3alJ2tZ1iaUbb
ldkFRjhoy0AFAJckd7uycdHV5ptCZ7iFcGkkTHyZ06rdMjPLGaNlG4+VOkZggilIIdw3vAQZNBK4
f1HwUXC3kSvCCMNUEsFF//rThrQVD1e4wV8QyxX+21b+njgags0BHUYmIeYB3X4uyJtk2YPPCc6Q
SAvJx5qAanzDt+w3vO4UB7BzDWrvscjdF7wzLD7b6BF1InW8iW7DHlQTD3uP+9b9eGde+WsEXZKZ
L1gh5fbH2SomSuxWgvvcOgdP/Ni5ycQFPOdDSuJcWX9AA0xyOCqY2OAZwEuw6tmLlsuI3ITNn6c4
vY87YYo8Ecj3bZO3bsrS+WF18B+QqH+OsrAVqH9PlIMnbw95MTI1Vz1cbBuzm4VvqL4zUyWq0me5
T7bONgXZak2AZg1fTE5r3cRayV00PvBxfM0caeO3WTQkXR8HbG/wCoiIQHZn4/TbTLDs6ZcN3cTT
5mfOZQTRMb6t17BVBR0EPkhq/7lZunHJ6hslJXjLVkcE2eugGjKBGskKcTiIPZiP+VchTif+rWSC
9ajBEQE6rT0Uzr4UVUPcO8Zl9yKMQzS2Ni/HKsAufy418WSrQ96GJwmFyD4MFVczQUFASjgBEbJT
rYfV/OsBpAI+hgsHEXp/EzWm1aoVK6uTU5jl6DPlyTB7MyIen8zopNJ6yYSYQzLp7DQMPOKLvwFp
06+9d7/rV3EDehIhJUkcdVGtswnTvdcaXA/XWTps95kGP76Nyw1I+CTDnS8gOFyEzH+PoY5J0MV7
zdMTwwASi/Ok1c9G6oEoKzhFMFDdUXnkNS/nuE0Vm0djb2b4zU0Qu2Pxc7eNCqawfJfTXLOL06fT
E2VhFsb0YXQIussi/Fo8YQOnPKt4sgpRb0XFcUs6AjbR8X1M56r95EV6zTaL0x8zyQwrEc/ee45E
c87QB98ZxN8XQpwScu9J2APc2Qcuydsgm4F3YkLJTuC/4bFkxOaxLBBcHYPcIIoKHhRf2wdETjKo
44rBU90qlj9ERpNFN7BLPAhAV2xJ7Ug8idlDJojaLF31Y6x6W8wSRxEiQ5kyhizTrjbp0WhDIX1V
0XO6VrlgGtLsatRkahwDQwLPKZSWiEUxnRN117x8dbcgrdcCbdfrk0OpElCPJL1J232w9A9EkeG5
68zIAYaDb5gR6D4bL+YJwtwE5M8Y8VR2uFYcIeRmmRWQIOQBo+uR4KzILQNTOl9HEEKyxrzgHCiH
+eoGhtS4z19zsnRBxU1TUMtO20GRzVUfAUuK7y8A1MAx3Z2++yfrYj8cxf7akGigOotHjJAaCBLw
WAQ6lh2nKi1e1z4ykU7mnINP6RAvMnBKDl+smfaKDdGsrZMtTyQmzGveJWEE6YE2uU8+v9isDrEF
3YTpGO/IFIzRwG0bbe61Mh5w2qRmrpqE+j4tvPC2jieLSWIDuBuoF1g93bhf0XewiSydWJx3ibdL
fATwJ4mnYWnfQnx8e4VETPOEVC2MSyvWOiBKD1edvF+rGKBkw4BuPHYMRefDfRaU4kWUgah0xEpm
FV+w2raJcBEdwxf2/bei6jdYHvo3R5m1vWbT8C5BEbD8MxMH+xnzqo2pCy3EqLu6m68RHl9WZec1
IRw83zjhFyxnsOXdtsPqVfzM4Eqf05bdZtTDX05b9j5GeagTR1xhsNcbuqP2xZWIVBwhLByK5gpy
nsVmBV5D6bqs2Zsp0JAzKC346fSLW/YRrcNPx8o1PdDzLpO/1w7oFNKFD93+EsHEtElhGrRuh+74
3m9LWIWFNhG5FyknMmipS/wMG9hSlnhgFNbCuB4ekHmI4u+AMJziweUAl+pMj89DjReQ6ZWnrDOs
AV0Cb4wdyASIaE0SngrvhlAmNnzPOMA34WHKAF5tK6ZCUBkRjC1xpcu22bGZZXDFJl+niJrhwy/m
lR30LA1rFQoG+xJ8PM2nEY8vC+oo77Pb2O2IqZKzrJPVHKsMbvcBS7b+nYwxANijXp9kS6h+iLiC
EzAyrzlGjdRiWLot8GaSidt0dJOniZvrbDAz4Ld894+dkDRcGJJhVtgxS93dAsktmjYS3ific5tI
+x9J57WsqLaF4SeiChRQbokSFHO6sdSlIAYkKODT72/2rurTvev06hVghjH+8Ycdf6gDs9/w3l9O
PaMwpDpgygajOShnqYaql8RI67OQ7nayrfc0+hT8dByf+F+nL9sjZn2EIjJDfo+bDb0hwznc+H0a
dTKxCLIqybVfZpc0KPcgsP8y3dNA22n+748mmaMszvbiXxBksOGOox3hphxEMwyMsOw9RHX4xqdl
khPwJPiN71GHzQ/mQJPOlfHhBU+9nHecSRnXHuhbYytWj3n8LzCswZxSuyzARaAP+edsAYPRVALU
7O7tr/OBg4Nu0bcmEVZnKA90D//ShYYpFKSLH5VLQu4cI1zDYEwg+4cltkRcC4K59h3JO6qqLmZh
3RHLu48j1S0fnLiov0r/e+xfC/8xR6AEUd+uZf+Xhw/Y2EOXvIWZND3MP2HDbU8r9WZXnBrOYzxl
zkzhvibLZzLwGEcuS5MBB4NLKbGCvvW7iiVShMYyse8cbGwrKtjCJabXKYPf8fb3sWEhC1r+IR4A
15slbgSQP+EuHEwNf6/ZcMNJwOYuVz1A72hONd9RU12k02EtbK6QZCXYUzok2KFL/ydJUr3alSdK
/IoUV4s47PM54CuAHonk9Dw/v4IjA4MC/S5apmqCDI3wAfqMeYoGprfW10/4YmzYfIyZccTd8j1B
bPGIhllq6/fkfURi55xTl4lm5Rfu19MsjryeC3ZGzwjA+PTiXoA2GAe0dHmYaVvQ4N7xiZn1YJNb
Z6Y533VrQduEZLZgX7/vyzYkpSDZix6UsctF0PYWEDmtne7qrkaHoJChwUh3g2sgbA1GwGf2jV3F
zEa933VwcJABLBqXJUwtMV1JAp+kJqsl52GCOqO4u4+wQbP0CKJPH58FaYRf5ISuh8eRjD5rPDww
Fj7QBfJ+g9+5JliNPoi12dhCuyr2tA75xsraMEEBRH9XHA8zYq/QciDE09Faio/4+S+McbAngZ0y
WHwcNcBbFH+15PiKiuM7as/1ubj2F8wz1iiy0PGgYryNtpgVkIbZO95H2JSNvgpPQzGj6cV4Oz0I
FQgkfpR8bP7MSmNO0epyItcLRm4DWR7G+dSwFG8whoMNOLLAxQeiklBVjF9hB3Who3PED3RVn36j
mqfrIlOdfp60nzdL9xNxYhdj48S1DZVT2CrwcgoLe+xlszv04SzwaoZ/NST00hkIH9XO5KwGv75N
uUZsoJyVNnOgCKGj3dKMQdTyMnPFp/cBIURn4qij0jriRI159ZiphQdSF8ILOJk7OUqZn/jyuYb6
A84b01bJW8hSNpSsLwJf3UuZppMDfS3W9JeIkONnQGKiUL0gzbrPda908dVrnBAZH8kEVmn3p8RH
WhgsWgXhGd0EM464Cf5A5z1Cp9znkbSRYo2LbfT9YmBMDsKebHNTMufQPfGmwG4H2n3HNC4HBmit
jD3OXvcUG0FgieXXnewEXajTaVQl07Bv7g1jv8qp1sPZY7zoIw6I8HT1nz7uLCYYs4OykOoOfwhM
YOjuELVR0GF0dfuXB5prtoHd7Omg2dh6CK8eytWREXLWweKMGdLUPSdfGchSw+6CuVPinKtoij0t
GHBuYYhFS44TlG4JoFFbJGtqYCCizJmBdi6TUXc0Pqi476Oc+B0SAiLaORLqzMszMuhoi+kP4aJV
j0uQVGh/oiuXXe7YYlts7wyaPuPb3pg8v04d/k68uRlTW3UB6YtZLQx69hmTq3/KATExAyRPeAse
/Rvv3DCpPJzOZcBHn2/CTem2jF2AU7ajwlbAVVBIONLkEcP4/xtM9MgQp9vTw3L6OYYpHXMmVOPG
61POa4SXrfnrI74UR5Gfop21WN/jMlI6NxErTe4pPTUHdMpQQMC6T9JIlgdU66MHy6lvtz4Sdixh
yJ1L4MMPbXmt/nMHyQSjS1jO8PDFJY7nDZYaCOXPNeiEPHoZzOnnKXNAfvXswbbBjqRC7DBCrKmj
RuPDkScjTF7KqAQRzOGZEXEuQmzEb4Ol0/rkUzCgZgbDq38t+Lsb9GcJwl1rBSJmF7ZPROPbDxZN
cCMpO2UCXC0QnQawSaiXmEzwMCtqYsagCpEL9iPKHYIEabW+xyJ6Da3dMMbNBcA3hil2FDAifbJ2
7dnKReJ8C3GYsXiwdjcCCV9AI/XoaZ4RIpyvrczUuA1kv9vJ/mCPAtR+Le4zzuXhlCAOM50zC2Oi
LGQeFjuEcROgGwoqzeHFFj5fCm4db7/5WNpYMU/4XXwB2IQW/hvDnS3GA8z3D8Iy8EmCBjYGkzIC
KR/1aUhc9Vr72flB14MBXvwNqKnj23QQNC4+fykTZzQmu3bj/haSO+uOAzYs48XsTw8qJJF+b9+b
wXiTIubBn39F8Yt1kEYq3iMiOV7aQN3FYCcJsWNoLW6flievkb1oDk73/fnAS5D92xhuOXLMTLUw
BiCfEHnyqNxxj6E7lfgdGhMOzpVdThlz6mg839jEgY9Zc3AOho5Al/YUpPorGkVwv5dDuaBGP8Bl
Dkh28z1gQegWBvrQrNwpy19M6Lk+GQeI4W4a1yEM180hloinQha7TJZMHc+ASdSwEm7CYNAsCIoq
HPfn9KbAY/+YGZ8p6BgGjt5eDWR8A0jPoPk6Ns5t8vK519w0qsCxjJFCRCyxAeOCMRuVwNBTSzOj
GwLAJ7a+uxqxaJCtbeXIVkz3KRS3RLjbMFydJsidLRF7GHmpc8UfRDg/2S9fip+oGltfHoucFe/H
6sSx1EliatnHRWeAPL3F8HRmN47nG2Oi6e3EriwYUcgBERfn11aeM3tQ509KVOoXmzC7CQJkDn3C
gRF1Ow2+Bbrwcuc0QsoLTsi3M/Apiz9seiYPQ4ScokM9eOnyfnzgFAKNpzMZSPKmGkJbR+mUl6qu
WXoz8hfMDwU1IfaSm0UfysOnU/8LeiKJKr+WDG4IfCKR6spwYPFck2pt4M6KjwxemiGGD5EKOTng
ChEuEu3fZ/92O7HgORxqcA14HVXwHAIJ2u15uPrC/Ow7Obl28CeQvuoe/qvMzzG+JdmuAwP8DK3u
5xcdAVdWDxUZbvSxEqcR05s3F82ydQ+z/rYCcflyp3DjaVs5yK83vPT5LtegeVgRrW/rEiODdMlR
tWOFZjsKHWjvroSq15ZsWC8ORFZ5NogxLLaIZUNDA9LE2VPS8ds6ulnN1Eu3fyYqk9QsBZxCc4cK
TgZOTtgJSiqqlheTHCq7ml6WYQP3zw3WBKml1vMqwb/2u+sHXJXMK1ytGCmN1AAvAtCZ0UFQc7nj
CZgf6Y6y4NLElBD9CkqKu8Na0zNUZ9BPFqg8jyxtenNgN0HdYaSSzb9AbYBCjeANPaPiFX+v6rnH
Ms5OzzQz53wmZZSKNKn80iJagqzNT0t4VM/5nRjzaO+AXtWY9BhSTgfzQnFJ0cwzmxaiwSI05ZW/
x0/ah6eJy5ot28nfP/UloITXi3dEs6Mr3t6PxQTaV9we/uBL0irnQF/16oadf+HQ8wctRXOfPdo7
J1PJaz3Gq+pGgB57Oay9nmADwpRpDp6CoxvjiY+nRRWimSFa3D4TtYfuPiYRAM1KG91nbTjcJWMo
2j1BL/B6u5SJ41Q6/mZVOVKCH7ZuglkIDTSPGZ/RPB1hNsGU5t1F/VUVQ8/5Dh0YYY9ZFlCgTbR1
NS0ofEkXH6mNWZ/qf3nW79HBNeakmtKO0UBpkzr4op+tUscI0vCAIRj5MPzAvsTM/2Fe8LTEO58t
qWzgExiT1wk94pIx22CFHDJqzun1NqZsEdFb+UwL0+0Tx6fGyfwqKKM3zTfmDaBIG0K2mguWfRjy
HrO/npOIgI5yAYbWhvcVFNuUbtdDN8crs+/RYDVcpPQjWKIGvF4fPtiHF4mgESRU2jc2xHa7gw2h
wKCj6gwYEtKUvkbSWIwD3xujtOoNAxwYDoRFXws85OgRBxM0XoBT4RBMZHTxIeJiPv4NkIF51O9b
1bsRa4jnhHrtb9kpjyVbCmrWWPEzDxoVi4cCZPak4HtEPdF7cKaOD+NPhxhDAMx2FXTWiR+HOsQu
1tmSKDEcZn6cgckmWSsUM52nT+BgA94bSw0OJmFCLFXOOVCvIbTP3giI3WFw283SiBkFIzNyqJ/4
DWux4MAPcSXCm2X5HdLJitRGY1sJ/gYJdkQQMEH7WD2vtDu6vpJDiNRpC9K3bWAa/QBcEETLjApv
OsssTRHhfMmx4BISXWLjkArrAachSmE6yPgHt1j0hiFyn0GNVQYpqh7F6MNwD7aGNBVZ++JbOI8F
8h7+HPZcBabbDIdUYS4qbfDlfBrhz9wQOmRY5fznoNy7zV6Lao916fgZ1I372SMG6Vl/B4GE5NwN
y5w5QghGE2QMpq3DYgIhft3aH9xM8Bo1kFgdEJbLOEwzKmYhF/9n1jgapp+X74bJWebqRHSfFIhV
6Qg0677HvrhFHOu/R+ri5g+XbIOVziqSPBknQAt8xpfsVwAIx5CQclUjcR2+fEC0SrvA/MHUwlcZ
JCXfQrbtxmSNkIvBj5Fuv4sv1tVZzGN7ztIzhbqCwHgnFktHJ/avD6SuQAKFtU0SDkbFrJtI8CQn
WDyZtfBvxzQP3LrxWl/bwNkS1YbZP1OhJPiD/CzprLkfp9zyPzjGdGdUiFgu4Kby957eSdUBLKba
/MIvnmHFzeWBhQn9N2wu3HaNE66nrz+eHuuaYC2oXxVsQY986EFJMvcUUl3E15LXfbw0j4Jr9qH6
5mqhcnj/GdvBlvpxTgSZC1Y+ei+/kCgr5w5B8+N9e1Fa2tyt+qriGnJIKg1ewcsK8Ryads79+Fw3
10cktk+2glAy0ldcCSBV7T+GQs5hs72fCFbDrdtwbzPeETbYFKRffVwaLl3R4CTDmGaksGIOmVwI
dXaSiOYC1+pkCeCzVs90LeCj0g72/5g/Hk49T2UanU359p46jJwEfs9r/cQFU7QqjSvNDufXkVkv
FINJnwuxGFcfuhn+EqzDxwAbTjgjacN0Dia8VZREs2kx9HAceDc2X1za34Y+w4AFKB17fVTGXuvA
bVM6bD2FD7Ua8ynU830J61kl5JRwPpxG8UkkDcnUa6ulAlhkPLZoMJNWyl5vdvlIszXZ7T0Yg8hP
r29gKULohS2aSHOfM/FQ8U6xH35CsUeBBMbS2bcc020HJVDxGaUnbZ7a+wznlD76mqBxcNhDUavN
UeTMQcdplzjDlwXAGfO9gyO4z3/JWgrvuY3EJb/5HeIeBktcsVQ2r5DCJIVNmG1udcTjth6MjDIm
7gmTWh9nQ8YUoTRPVsNlt3uchoze08kzKsmsN18y3+AAeX3HhJKCIYV7LZQYyJUkenyI17Vd16RL
AXvBrpiltr982I03CAlQvI8kM+fioNyjoR/VV4bj9DS9TRnIy2oB7wyGHQxozoXB9Le7oyIhc4xB
/VYq7KI0ueRLt3IETtVcOK/YH3d251gFLbkxIaT74JpF9cSNAqaS7D+XnE3547qi6eEkDHHylE5o
whrEK29ei8l9pU/lHXL76WCJVMbwYXeD1SdxgosEkLw0dDpyhSkOgH2TeOjAro6KkEEabYzCLBqn
HbIFOBs+dy/fyxdEN/+3MT6kJenrSITKn7Dbfo816l4KaM16nqoAoCnoePhYlTP1YDPCS8MQJuHw
wOGBmT8eOzARBbXzznB9ix8rONexWFPkBYPza9n2zPzIxaBslXO+Pni3sI3Sv8FZ7iw9tfJjzhiE
Up/WgFVTPqwvC5gxIXHxuLowbhU6DtBjNHoiWzplElZ7aJsOM8xPrkaz4OPVPZI1gjVZT1yrcBgw
d9keRpVrAGPlcNWG1ADY+U16IGb4cf1RVuaBsqGzeqBZR0VEdJuYn92xVMPeZVy7vxg8rlcSnUN2
LVzcPbDa7HOVibeAO0gWwdBSr7f5bSKaEMkvUTZQtXNuzPktRXLhvlAbvccpGd5jGHFW4QuiQaBZ
VXx3JQnOG9ohHjcw9z2G0TJTxrh6YDa81IRPQ1SIcZIEoGiD4+nEzZ2pnd3O/zm35dNndmK9+Y5X
8lJ/Wi2KicOE+iumQ411+ClyAJTDg3lbBf7vE5D/PESU9W7M4m01sqWQNqZ6Cqx3ha7Glzg6cLy/
iwD7FmosEqMrLca7Hz1ovdEi4JWD1UR8Xyvb3tXYch/MCPBEMkrMYVRH96OEH02Ko9A/kyjs0YaD
0AAWhEUJNwTFEVo/a0j1DUQli9ApQki9ygDm6tG+nUm4pJnlqvujxNaPFPLqugaJEcIWV7joGi9k
qocTsghAkWzX4VBBW4TfD6uPrKSWswg3XC4uWH1DYZhaAn/d6r2wZp+hA6fYEVh9CN4IogTRn7ki
5e5g/EPH2NgV4wW4WH4zTcbqyzq4H8A1opUcbGmsxNPG79EQcvaEhDJ2U92j4SmjE+t8dV/FXyyR
X4tu1VsxaqU44Gb+Ukg56aJ/unOrEtZz4ZuIqVFQmIMMMFhVAEGZyTFJI+mDqpPj4T7Gh56UC7b+
j9kKCrNT32tcPcKHY6KEZLURAE5Bg4K0hOXYmA9FhLVpIMcQgMiLZZrJ0JaFSBn/Jwb2cEdJj3gI
jUPNRAA+wevIDL+lwdNNtY+EFuDTTuGCgeYA1V/7Yzi4KcNydjZ7mVZygvwrteiJuE6QN3yv3FY1
sprBJFvfloctH3bjcutgBJ/7VxmixiRhqML0lu8Sgy56XNpr2ufUYvnzpSDgaAFoQgJPIqW7ZlzP
JBYoq3ZqqP9QSSE8PO0hzflf631Xecy+ascfztvOU8O+k4VfL+OeN/4EL+AhJH03twUa8fKpJoxo
GCePODW5Tmy0FxIvlyK5Z/N5GaYkO+Naz1U3x5qWNKB1AZ/hWkSQhUIa0GUJoR+Vkt2DaMPTwgbn
Nv3QMSEzZcRGE4fZqgdD61o7N6bA2A07jQh4gNOXKp7GTHiWGB6JvXZ2/hEDZlO1+NCOWWmAQIuO
hweHYo0/VYI/GFDf52os3nbdmO0050p+Wx13Fu5SCeDyOj/eKYxFUY3rmBTT4kIaXObris53LZK3
acS3OLUBv8icjNNWjFuE66MgGBi8yR0W6Rj0s5woHKvJcySK6DGHH1VlnSFR8lioLJqSw2SBdzNE
Sa6izD5T83k8999KL5zeicajXGF4t2bKlE853/K/T/Sid3bazC9EgfGbEPnJidX/uDRC8MY/MHmo
hscanuW4RdBmJc706TNspyBBCr819umRpDtf7VFuWuxCnH/Im4FNoSwpcOogYvD6Kt275BISOH2E
cL15Ea1V2Up/3CQ2/7CgptlW56wz2xkkXuTHUBu+yKr60CTa2V2z5Cn0OabrcB7hVY+7rYxWOJ2w
xCm1BjPrcPsbpoxQgBGGz3DY3UhLZKbiSPbDkqIEIrK2S/HIWCl+mxHMQJmZ+XwwkU62PGpom+De
elyM90mxVsAnBmRzEr7JxulfcyyuLtDK/EGIrfnuMykCgAxc+4nwkfeFA2xP3yoSN1EP49sFJQTn
yIPmDmCj4vsJtoR/sWJjv7irHMajcwTVGJrifyaEfcLq23CLf24o9Vmdyd5hnxzva7CoFKrbEQdR
zsctF+sW6O2wykOVebpNXffbvkqb/09wb9OoPPOvaN1W5faByBMNGYZqfCPGv9kITErUC5x0A7uj
nsaJb0CnNW4Q99MXwoh9i8fCxdygEk1tkCOakz2pizSqH5oViJKb36KNh3vSLwHuptmGbprNdNHC
N0PEFlfiLGoVm0YQeImvDa5GoX4qnDxE+FVN+Q4ub/rzi7T4RQ33XH6SAxWvsc9YlFla/GJkn8zY
A7g7Smdp2y47mBkcmEjoKXeY/sFF7fPV7mNGx70l1e7CGMMEaOzu3E1hlQgbDMJOmWBR7HIuU+m/
ZRNYAU+Th62FHw5VTlqwGXD/ibDGBKPjTfLv6rA9Ybfl5SELdZFffxFGDC4GhVj3HRhKtycoH2Cb
NcaHqbA5cijyPKhCXoNNXEOWErJz+xXl+GMI5wxiWnnlQkzO5gZclnmvjy3vlLWywD1nkroMNBev
qQhqysMM7FuY/iZzwURN/b2CMQcEvFFvOoQWmK/4RxcuJyfzDLsZwbqrQhla9LJZ3ffC1wRjN9ay
PmPtgZ73Q7pI5iT+gyCnx9gg9P7H+sP3QPVCEe2kLYSHJlnafO3npo9k4oPchij1+OsaoKHMfP6Z
jlBU4TmnLhQIeo39wU/oPiPYMdbXhyvSnWOyLsL+NB1XYT4ilW5xj9/eYzVAMAxgC7t26P22jykH
Ah2Ifxg/op/bjcpxGtzcBnyicKje+b0YfTaJK/mQDWifB3EM1EM7VMw+M2EIeLBzJxs/yOegdQNQ
xkMO0n9mD0ClSH2tMJmwEm7izKk1ISzn1xMgmYNGNIMjA+gUy81rfTYixj0ZmM8VIJvzmMP1Hd1w
KUciMhxR9ABni6qAu47+bsIKDGTczd/Txy6h9OHtTd6MPx/PqIfhFptc5L3bEt0lci4CXfnGFMhB
Dv/RwXZFJEE6cG/3RjOuR71lFyP2eYRgZWDzGuTYFswhX91W+m5IVCrl2o97gE8SUgHJQqSFHMnn
y+I5vOz2bI/gHSeMLoG9Q5p/8zsVKxm1NAaldBo3MXSkcur2VBkwfriUd6m4wOIkfNHh56xjLmDZ
rLB3OrG1MQrpXcDhkdsMzRIVyf4eDgEkwJyhlegWnQuVCrdMuuVHRYbCvEFHltcTf4O7iK7ZjyED
BNlhLkxe6UuwwPgeuKbg4cire+sY+SijwLnIXEqJ9dEt2BsfTYiRNIVqxCIACA5BioEWHeHb0dFM
eM/LAbOIylKJypJYDKTt8NaRmsGS7LzfHDpR17KP6Lngwn6idF/F3/AOTwUEAKQHEgMMF/oFvuYK
Qv+cCSEmXs10sJdWr40ISgIvRJqBFp+SUI/Q+JyYNdFI8kn0hmQo8ZkYMkgm9SKVJB+vTXqYEQrN
6QmTrx++HNA7yaukw4I20ph8jVtAk/jiMAeU3PEyuC1n1YVHy6z9YUsb6mwqPQW3GobbupUNzSFT
YWraOV+LP4fQD2D6soBVPWq78+/59kqqoptroCa5uSj+WlrszGb2/gOz5mFCXNxT3DKdkljC1O2C
XQcXg9o0M9ws9/uqX/XcjrxTqmexXE2IA+RDEWqqfx2eO2IrbniOTTocRCcQ3lAA8x98MkjfjQh6
4rv8ACVy6DB0hjQwxDFUnK/9UTLG5iA7pWwY2W2mhCEwNtxIcXKk62PYTqZ1fVJJF0cDxmBy1mxf
68MZRu++B2UeIj9y+j0ahGYDnAnZK8rX6gzxC89yYyyRJfwbSlLCgW7O2hWEQAUTPoKHHD3UN/ni
GR9CjGK8aqHwPB+j+zLf8i20PYdQJW7pN+NIljW48z+cWjxmBosD871RdxktNANOfkIklVziZ2AZ
yLsGxzhl9ceqf1ZmWJ/ojsPzmfLofR3Mmp5QWXyR64dqiJgqw/xR3sDKf8b9NbV1tcsygJ7n32/1
XrGlKWj1E1X1YMaPzycaEGu7gh7LL50UrJYK3pIYy16GE440aIUV+0ez6Ssp1qBzMzFoRIHN7rCE
5oFsLh7jwwIR1xAKXtG7UYlSNf62/CmF6vw3/kzfgZC8vi7vVbYfzuVTvQfXv/FYmN5ROU61Pf3B
gx6MJuLak9w7jCYgLUFBlqbMwRjWjA5hf5dvYKQpfqrYJREvITN5TmXYM1zl15QbBzU3rEYeSW4e
thSEPCSGjzQI/EJG0HaioH5d6R7oJPI/45KcW6DKu1lNn9MOmijT0Tkjm4IEFaTG0Hdn6aQeS9N+
5gDzHRDqWkwElR3PRt984s8S3fNUYcaZnpATTjCxYShJzT98WaBHU06wHpzQE8hB8DgTqTjvh/hZ
+Ifd75TMsOQBvEQTQn7K718eD73sGyDwgM1ab9lbFGc5fp3o1TkHgIPZLdAmMLyipxPxYNWFVU8l
/to12FCsAVDFhRFkU1pZ4wzrNf3DkxlQVV4TkcI1ooCqAMkecdtWj7TOuDAZm+JSrMpQBzhupvqy
9/c4KQOz3gwmMmTscpL72hWWsLyll6tpBoBOS4YkcjyMGmxUsDIavabDK7CNGCCC7M65I5A7csdh
8syyoHnnbmOYhvIRD3NM0ekyAUgYv6kX/fLa0bIA8sOBAY/gFiMeDFfUvjKr2WXrwaqL06PGLbim
xse4akLDJO07PvqszWR4erROCgYD4oFjrkgfrhB0vJsf/no7TE101GJh3URv1e0/iIi2acrvpU1r
8KX7ATADyzjXV2S7D6yjgZcjRahjVTJ3AMYYyq81INot7+Fa/jPKAFqlmRjs+/vP2ThWTGGROoHK
K9GQK542/ZSvVI3e/p+G9iCEyhg/o5YTRD90tkNuuCUP8nB7x/3ckU4vGvX7uIQ9euUn1GO6aU4v
LgZIGcec8x6nmH1xLlnB25yB1xNmL/NzOhJI9f0Jdwt+cAtxmLZCDMVZIonT+3aRJbPkTZaYifIo
n/Xmtb+dW7TbUfX22dYZDnkzCVCJyf2+d3qvwH2SbbWEhZZB/NjWl4wtz8qD2scrOhWblgvm73b6
TZl/3xgH4CE0AK7ksLbw6YDzWomCSEc+Zb4Sq3fSGS/K7DhjAznoQbgXCrWbCFxmXiZubXLGXO4I
LOkS9Is2BXXBfwRfmvFhkNKeh795b5FvE+ERU68HPPqlcX1P6iP34phtoO/YFty42T/VHPgEMDto
JH54bPyjCNkk9FUV+nB4cV9GE8Dr+DsT/Y52kvgXxEUI9UD+OBVAhfhbMtrF5gAxxSYf/FHCdobz
BITisSeBpqfLeB3AT+RSXunZCNJrM3Slu9uRBPEe8awN6wkzlXE6Gi7uUgjwa8UZrMu7Xak+2ore
22v1UXXzHypByWN9QNqz++IGpewE18ym8LaH3OKt+SXh7z1KiJyDf8I+Q0UJiWDAtNcqsXUisRLI
SzhZoeol93g4O3hweICsxGlA6woqDwu3CIcrMHbwTxXftk50VC0oD5oWoZums29JM+BHLOtAZRjf
Cdemr2Y9yGdE/YtsVIzFwcWRmJTgpkxMOszMTOA96Ws9tj0G+fKxyCwEO4K7QsmzEwJBMo9y4cik
ZU4DCy+3BfmW0v8BFZ8qzaSfeyL8wwEVC5aPxRS/eNoNv+ehePDMAEiu5CVBm/1ZFZ4NJOh9LPGL
DTu0anxedEFp4cwgbIK3hWs8SIJ7GDPWvAnl9Y9f5/6ZV05dDd7xi+VJxlV55scHx5ijZUhjbU7t
1ZtygLzYt7dRt0Y1xlxvSKPmyuN81sw14SqIJ8Kq3WA0fSmnnGnS6D75+QQbXbJdQbVrafxrJaxm
99lnTd4N4a0NZh4yyYckxgnDgSchyILm50kkbmhbY1usORW7a/ZXzbOd4RL0sOMtwIf49q/aO25W
NypkfkxWMs+BSRq/c5SiJpiBqGqLGnl4c30KAJzWoCKXTowVDBoVyunmUjF+//pU4lwJtPQHEhGI
gIMfK004e/uhS/LhvM9PkpsKtI5je6b3N7ZK9C8Iiauc+d6w4xpp6fp3BGqVi89qeCx3hBemZwag
O4r7ak4k4E1DuCWgIJEpRlkJlZMpeljMEKUp4q96a5B6Pl235qTH7O7edxnYDVDr8dGcsDl0VQEv
vnsORFyqOKjRgJnVpR4SF8mAKaRyJvGSkhHTNnoAUE4IebSOR522hr4Sf+tK+N3S/sOV3X4I40Im
yKInDgrMssELlc9oUraLVoML86+HkSH8+D6NUgdn3xQ3By5xK65Hg3k/P9vPNWg09siM0DdN5b2+
6i+YEaj7dgsKAoGGjdTNh1hziT05hFqMydb+Nmf0W6MphMctMztglIbc8u8gmhCkLw72dF94vMxQ
OVo/foP1DZD+v1M9y22KPnmBXIxLKV3Dm1r1T9WKkx3u2QFPvRcyMDuhcKYRaWgVxagJC168yehU
brRy3Ht0B0Noq7X9EjVInxsJaXjutmX4Vb0idzmTenzHO4z4uL75yVtE6mxNOhDqRDjvnZU2Nk7U
KS60GGkyVihs5nlcngZ4V4uPItTvz5ZRc2G/n86TaR4GFCBkukOcaiKZKJb/7kxbQGWvt74FiJay
MmtPYUqxV+MP2DD3JZc/DBsc84oxzmaHwkZ5OJgB6IIKg+nyBLJrxXCBURJ8FB6wf7s8NrgSQlH4
971ysXPw8/tvri5+Vyo+vMhnwjSPwITnPPU7Uo6H82zFaTSIMOkjZ5q+ev4YI1/ZkBLcPxKiS5eW
7Ic7bdLyesIMA/syhCeI3dRwno4ZbDwuVLB/4vw7K38/FvY0jwn/i3sM3G9k4wrKr7KnVNpr4x/E
GuQMBq/YbM6/EnVXn4A1mrA9GaOyiY5AVG7lSWPBcVNn1vMCXwO6AIPqwYljBmsA0eLQt5GOxCxy
2fMG/htqGnInTpfHRGZodb1T1tmP+SCoaqt6Y5gpvI7USe9EdZqN+7sUkbZMi0aNOqAP+F2wjt9D
bR6r4RsTLXjE4fOk/tO3Qg2HoqmfYcXMtUDdPpcDAN3aUcbdKb0Mls1Me5uc7iVLFIVffJjRAq+k
jXx5LwhBOypiT3y3+bWfOHdAb1MOyHhlGrPoqPD2nxHoJviKp7r1+LFHOlKSIWdRzlHp49VFwcUr
R2xeYFWyZ3ks9AUV9OfMewViPd/YC7xYHNr5+O+1QgT6GDFaYC0ZD69/jw7rZ8AGAWTTd8It/RZp
E2Ml/7EN5PXz+DyCn5RTknhJl8DSCbSPvpgxDoORJ8Wp9yzFAcLgEokrICLtObcCWnVGq8AVQCoA
nlxBY3UlqI+GYF3y5SBoySYBE8bisO9dlYjjjIKC3AhmG4j8WCVEJx2ruagsIC1wsILsfYXL52ei
HmUM3/4hstmOf0g1BKVm2XG60/WB7PzgCJMV9u87HK7VNfMo9SiyVShf8MKVj+S3kGlC2NgNAPBF
DsIdTNdO5tkfJf4PIJZbIiK2AKhsRYI7MWOGC1iUhNWcYjvUL82Yu80RgB5MddIggVU9Tl4onZJH
wPQnrNs1xPSOKTPeujMDw8I5tBHESrYxFwsWkgwO8RFM/PCGXZCIm5CndYAfPDAQ/kP4rn9HtI7w
Kwfu9k8oILGF4Hd1TAdmG1AnBz5zSnTiuJOeoMcg2X3B76vC2wbWhfUM+QFDrn8syaGsR0u6vhGW
wNbQh5eNIFKYM2N1ZxE5gYwwi1OBb0Kiqp3iPD/d17FkTvmsjBxg2iPJGyCnucGJEr7Dwjb+ktuT
M+uI+9RHVMu/W1ImQqSibre+oYFe4Ml/3ZyLBiUGitlUsYYmM2zECYlzolCCUM5gZ4qKcc5k4mUz
AnRJD8FqCmt/zhGGBCxrCDsH+/TyScmFn8MMk+8YZyXvEQ7m4vsHhEHh3jtrxHGIznGwqnHWCBtc
siI1NsZ6xMhwVwfamBQTF+9t1f/CCnUSZP+drb9oeUWD8WMoy6ZjCHgpGDf2hQztpZlcOyRzG8de
6dB5yMDZ/TEcMo5QyWwA5rjBYnGaQuDGE8YWXIaxtNZ9ZBlBeUV+wveWrdPJjpJ6dBOFFuvqFXFw
YSpk4wFmCW0BJgJLBPLw3pFtQAnAyW2EgMFjALGECz/lG4GuzJxmCD8SJsWCe4rnAsPTviMCQlzN
BIpSwFqD0AhjeyjJdx7/F8MgrL9ROLtztHZe5ygIRGpzAnuB1/ocnXWk2Ecmp+JF5mCK5teakERu
00ZZp+8IfaklFJlUd4SGO47pp7ZrTgGQeW1D+7zj9yUtEg+k+zuwhKU1Kg9OTb98O7SOXK6HP/wy
f3fI85jkkc0SNIEEslxjBqjvMe7RoAMm1+f1u9UdiICMRRT20QnjAbtdhCDHvoHDKxoZS/f6cQtd
jaGcrc6he78eFr3q9kB203NymDG1s5TTLyTHxdQ9Mq55RHlAtR/os+exgAvNnCEs4UshaGXVe8LE
8Ye8gENNtZjIkoPIFI2hMPodPJ9b5gXC3cFgSoaFsYtNrH2igLc91ZyC9sGyGgaKeTmM2MZgMFA4
hdH5iZcVDuz1st7gI+FgZOS0ZgymS6KPcPXnwT5Q26AZxDN4LjdjWZuU2ujJmgJQT9wBL4I8FQQz
A+sSN2gRKszzoYyP2Ly0qmMOBkuBSCkWBO+DTjXZl6fMTmbktKzSeO6bNz7ojjLoaZ0G5hiw2Ty4
BOzSCGrjm0VeiszgPLs2CvxJjRfVfJxNHXi0sRSOUc/n8uj6Zh//SsO+NwRAecXPk96jXrCmeWms
ak2MOKtrCjxmFsFy+eN74USXrDnNY3pKPOl4t+LfOVu+8DdgdGgT+/pvMiCdVY9nfc1H3Kwcaejd
cLOpkQIQORphjua9KGtKBnHviK+lxIcxHH6WrYgToNhk3FGjf1jc1vcjlwDjl6/LBPcRGYsbA2Wm
XQHWjDjV8DxHh8l/JJ1nk6rYFoZ/EVUkAb9KNuf0xdJWwQASRMKvn2efqXvq3Jmebm1hs/da73pD
L/X6L68YpxKJQE+GbYmLbETHt4eorYEpeNNQJfWFilkfjNTeHs5L/08EAsKeoXNATArfDkLzi7Ma
vhpWpfeOE2pevkL4d5Br3mx7ncjYookgESrFJo5kujsdVdI4BllsU76PUoTCFlbxndAukB5+gjny
Y6kSzcvpmPo02Hy5I4o1dmVUioSsNQ79mCHyzGjNeB3gzhkgOBgWuDSXudilO9OFvPoNKIfE0kD+
5cOLo3kfMTqO/wimg3t8pqEoDr9ZvCcCHfrma8GgWeEV+/j9W2OgAVEMwDVD9SRAO/6tcRfy9Ovh
1wyes6al+ri9MHKyIUnaiKx5Es79SfK2O8PJRqI1YHOh5HRxwmGPSvbxnS2VWhi/rVEU9s+i0KUv
Ic5EvtZUQVB4K27iFJc9/DdxR0LCJIpolS11ZznsKCcvztzHRqYgnrBfPyREel1AR8bobWvRQli+
5tEfwSUsj9hgiNNr8Rom9t/0NPDj2RvzAyhcp7Da1ufjZ7Dp3zn9IQz9GPwrway1R9+5STcNVZsU
Hdwi/6RpjcUkQ0GWIvtgQZqJNIXTjBMErATsvP4Rwrc9QgpeOO0RP9BQkJa++bK/K2Wnkeik7JIb
JPZTaDjzZMgci8d+gdG1bSwFTITdaTXYPudbQRy/UORJB8CJdtc/YBRP4tODMAxxIsPjxazFXIp/
xv5r+BAhCorYolH6xaILxbknGxHdxjc+3GaXTzx2m8WJOtZGyjeCjYuPOOO+7wXnAZsifHDOBn98
bZAQI5JPEjIgQf4JIcdIRqRVlJN8wmjkL4HFBLD+/RBeciKtib4EYJBmic907dsAePjXZcK1Kxl/
/vqYe5zG/LwNm8GnMoRawhCdUR8xVjqoV4jxjUxayeo3sq4584l19PStsR42KIEs7BpkwdaB9YYm
ht4evAXPUjZVTJrsR/gZIw+OcJ/sfGOwZLOacLcROGai/o+GfbSNjw32O4McQxzsF6nX2LXojO0E
XT6QvE/ZdSlvwMgryjP+wEuMXoIYDOm88KAb7RosGWtXXDimVl7mcaRuXjeEXcQ48E3MpV6bH9QB
JaiJTEiw1ngMzZEwGmXTE74N0QAFUf9CYiBVFcMJaIWTDylZkMmVXck5jRVbDZExJqtHogSEUxfi
54+GSvx/H06CTEJDgabzN+Kc1VhyFgamjMtwAqI5w0CvtyTVawSF06MJ5Ru/YFYb5hhsbRT975G6
sgg5Mgd0mSK0DAcHP3eMw6V2j+A74+f5xqLm8PmyPOlpsY4IvqP0QhDMNJlAwfGglnEEvr3lOPfc
GzcGw2h3TY9FmfgdySGfhblibE96fFiOs9KDbIPtCiImIOGpOJwoiEWJMmRydZOmClr/0sEd2wlr
G6BeWlJgGeMWawttydGC2e6Y6rHhsnE8TIAuiM1JJqcDysjNCwgT8JMQkSBZdCSywYfxZ2+uz1Do
GnGz/g1mHac8lxItxI+aCLZ7wQTHArmKvExzlGJYMQin6O0j0ZvWrNzU0x+CFpeOK/ZfNlNPc3JV
VPYu2aqIjpoe9bW15FGkjjbQUluTGtxrC1xsv7hW43gcbeM1Uh2Yd5x+GsUC5T9BaEvGDwZC7OkR
euTXozR5P2H8FXtIzLGHD2dfDwX8AvxDvwI1u/NoRzLGN99mqoVx2HMMN7q0fh+kGlO/YXUXyXe9
ObbwP/e1S/fQVz1gRWNJLx779aJP3l3Lt1gTfHKDimKpcBAehI8ztdDgtcSI7V+lw2kq2mDD11v8
PDXYHptebptb1ZnWzPURQQ0wWHYXUCiQ/VtTjNltfNNdsd+3mB3zuuOvh8vSLOI9qH4KR/EKr/HS
8c9R/YbnNx3ri8LjEnHI/19IbnEbo2dFlcTnsI3tG78T9lGac5AS/FSZ5AG8vcdk+w3O1n646GZM
rXj8EUpHiaPliKai6dOXnFU2PI0W5DI4C2Fc8J7sBds4xaqFQtFJ+f2BgrLBcwMZ9lDunjTvhouo
CxXgKLNdZoS8BRICn1bVqdgoYLrzgYuh5OzT8DVAIAx/FkbRXoYNSK8UNLOao09ZKcRJDnL4Pye7
m2th9pe7xhEmyVhfPom+gPLw3cgjNRD/i2G1S3MJ173nTXIw1+GpxRWaiSdOknQIfjLlhb1u/291
GMscZwM2Bcjspuj0pavJR/CBr7sVaHTGLuowacKZqPWwKFd3vCYZCMIpCFeAAb2ecBAEaxLOUHR6
qPlY9l65k8J0+PKqXTbJd+8N5hMmU7fB269GZNkx7HIp7rCDNh3BuYdXOABvw7CpRNdXugteH3LV
HqIUatmGOS+kGgbFj4kYmk1g35RkR4l2V8iRrQPPpd2sRCAQjzFn1JHmwkHAyYzZFr01+hGeUJUk
yP5glHIDKAEDeKkIzy6zbryPWET6EEKJ3Qsp9Vk6itjG+XcJ3TQ/9CDeHAIFntvvDZg3LSiBN6hB
sK8ZLGLXURy08yw02jcbdyN7wYQL3jQAIEuR6S2Ct2qEgSIU4TpIfX25fS64FrxFey8DFjpgbzOH
nmJjP+Ca4yvh4Wx3PD5lgI0F66M3Vm2IGY4IUMZye9h5KGh1T+a2TloXK6S3P+mNxRb4u9Lmb8S+
/8VvANz05D0mr6N2AVYBuCqF4pS6ABPefwwmTIY5mwEkHxugTlh4jrYEzoo2aWAMdiagAGUbne4t
GkoYXVJ/DP7eZ/XazjXghW5Yso0S7IjAiDT2rX6vzjiah134YzSOV8qRoSkYC38gXFRYp0CxGb42
SMlbzHdPh9fQZM5QidGKeYFtAv5s4eyDWas1UICTL3wn8sCdNkIoAodWzXFJIC6IXRp4kwdK5B6A
9IDxlAt5s4Y8B4gNhR2IHQIQFkM1B/pLCvrnPgMWiH/mwKz/GIrCpc0457CZRBHLTIBN/7F5DP+J
AKGBSNPfYPdcMO1gIMChSdPrfW2ehMvr0MPLyeVkgxhV+kAonDS0BOi7XGyPEaS29Gw6B5TD/pva
lzW3Y0hski2iqC75RHjJl36PivcNxpKKfDPsRCk6N+YMySJ0L5FJSuy3kwcv7ongjp+WPBNwUaoQ
9N0pR+qf6skEDxQ3ZtksArwVGQ9VIzRTeKKw9pQQpr8vhauGX820d38boDxbm+MgN6Zfw/0AmnVO
yfibv70Trl5MTg7cmiHFMiLAjKOIKnf3YSESGM+xMzHseJXbF9VH10qJBPsLWfbJL1moUPtY9cxt
GB1QeRDX50I3DbrBH3UBq1z288Cie6RC4Xmgg1V8npRNMhYonzW4l0w4Z6sk7PuYUYzmeKMhJkzo
b5zG/zZo6BqXHM5VNGlGf79h5vKdQ4R1HmD2VEcati4dZmuDGpEL14sCQXglDgVpsD0W1Gr8dtRY
rKQJH/rNTAhSNHlDv3k21xIPKvVnCo88au16Scg2hTlNDsTYeUbkKrvvhMEmIeeItptxb4/YXxgp
xFfxcFtsfYj7IUuVfhJMiMuBmLvYMEVedxM2QPb66PwdP6YlHSc+tLPP6utztb33tmZnzewrCiIa
gfjKAKmHVAEbOJpS9CtvH+yC1VcM7gxsWx/vnxGuDR6IriO+iidLjfHnCWJa5RQ8VhDd9qXtL1Ni
v55O+FoIg2uGLckQzciaZebAz4TJt4e1B4JHDR9IHEH4o0orEJnbawiw+UWzg6lJushuOMMG5nqv
eMmSxnb+YtHgSgeGAXZhXgiaFtmxAry4NT51WAKgc/uhe6JzJx/qvVIuwoPEQppOnJdgeX0W71mC
Hh8h+IBcExvaD+WONtJ2vVEyBDKdwwvkx1VXzGpE2P33KtKLO85//Mk03ixBuMtogd05sdcipPVI
HjbXXGyN5g520pmXOPZ2ZqC6RZi41MAfpBoyvzt1I+VvyXpunGxsgm3G4JovTgogVVii9KnMoReY
ovMwiQMidYgwoGAcEgXjfoZQRZme90KZWR7ZT4t8+uETv9BcV+7+PRYVIGj/mFEEEWn9UTLYXgRi
U09xoaDAbgIteP5lIJYihxGoZyAQMGkKgggJMvVMBlUoNSkE6bUBdj6U5OXkPUNfTYk4rHBtf9Aa
nHy84/joPrI4LwlEIfqeNRjVPWcGZBIiCQLWeXJU1nymozj8KIZv6ALZrzCDpzT+zXGDIC4dmzWg
H2b9LiwQoqFOsN6XpmutSmeuBYz8Nvni6ekHPEfdhNNStCbvEEUGW4dyAUo54F7PlcBmgWhd2l78
DEhQp7R/wwZVvP4sqFeFXw9GSJUQYAAj5Kxn5ijTIoxGNPxDiyxjdsYNruscK7+RNu2fTQr3wQwH
X8yD+jPQGR/O42uBD5yk2N2Os7+60XqvilU71TwGAjIU20kcMtee4VUoHoN/j6JqzyQuM4ps+wKC
STcImEcL7gOWAtU92ZEeI/zoN48jRvrBe5b7PMGiIzp84LcdIfph7oyf/+4DjpVdaO42iNTc1w3L
7CX+NKPcp0mVqMgPD5ezAh7N9PII8MUE4vq5ywTRB61C410gmCx3jXt7/tMRcwDEM/FWpJsxGP7Q
q8EWxBSQJUq+cSfZvR2d8ESEI6dEPHI2xTOpnqN+BcfpEf13mkPRYjrQg9y9/a0ZKggfBXmLNhHw
g7JozU6lIzSxhpxx62raXN8cfDPjBq0R4hp/WMrtDV3JvyqAUhi+4elAlOmI+735bBjhcqwV+Khx
LSTGioB28xfuxjwBU1htOQDCBcAZQj7Om1ib9u6f+RPkaSsDLGNhUWxJD6rA2jBjea4Ew/nryl46
lfz+8BE+3F7AWY8cdYWmHt/A31CdPTYEjH0/xM+JOSAjXLo0Dmv5AATA2JXB6LNzNCpMuHSg4qnN
1yuMqD8OE9TXhPxPoHR+9spgc91fxrPHrT/F7t2VOaBzCho+VHSDIADADxmS13scsQBaMLBb/J/8
iGpZGfzlWY5PFvYu1YbDY4bmy12W6ETwwnr99c6NC+lxnLMtmczw+rvUK1bSBcUE+Ep5I5MgG2NQ
V8zNWQJOQy8PiyZFJmILZRRsB9jxqVuBiR+5scA+u9NNv5fL9vaEOhNyS1sfNi39yU6ZI5C+Gkz8
wfiu34fzZaR0BZljdpRzvwEi4ctxASHKGshGjAdZa1RR8Cig0jYriywYvpuTDy4RAEt5tub1uT3/
Zs8/DdIodjdeEz731q09/q7lolxEBk+vtJMuWu39ZvKmmkC5bZlycJziFrNrN+WCSVrN7lIuehdz
By1gkc3AxWhbxKmS+SrMvq8fuxSkdosv2ztUgMW4LCxuLUACpbA5UEADNBDfjTmxFb5wKkfis3pM
mf7NGEL5Nws1k+RKoF5FUHsYwIChvWefIeu3pmzMEGUrPH+vhaDkL3oBx/lzUfj4HPrtrh21l2iW
TipKDgnqezXVgt6l+scFzjecAaxm6lGGG+Cr0iHdpDcJZiwHB4AJemoAzbW87OYVkm1YdZoNC/IB
ew2MfNmHKnTnKXsQK86evqqm7+uHQVzcg5ft9P4RlNtbfuMGikcMQQAlAlxk+FxgDth98AQPk6sG
IXyZX7VzhErmkF8jjIKvDZvU2eB+3lFZvdbsmtmcW26yb1KV4OSzF0Gvj1E2T+e/NfWKGFSCuF75
6/8/OS5rqaNuf7pN/cuMUrYciaoMjAOgEFSWsTVoHaQyeoHnjEp0xSIEM5VEqoZm0A8Xswg3kQY6
0MAkRuTQnt9XSqFqUfnKDtAq2eSbhN1K3Du+Ri78inz4Wbl5zngeyz+oP2XQXjJ90J/r8kAWmSyz
70S+vCfFBmIaF2UXzeBhzPLzY1mE9fnJLOz8u3KJnnvWbXtkSsvQVdpzrbHI2n4Yw/6lc2nf26Gj
HrWc68YQ42k/Z+v+Av3ATkp0OWCTDhRcsoiocJ7YzztVGEO18cQBjJ0lkF4WQsziaO15T1pWbE8Y
3pSYVmdeOfhstB123DiDJ2GE/mL+9imn3WoBlpaJ+ph+BGIy6623o6Vpb8WMZ6N8Cc8dSOk8ZCDb
/OZwTZgQGxiUuOYeHg900Gn/D7Lac57veli1SatomWxPk8gQ/DXIXXGBHIXvgx3E30DuL3bwoDeF
r/NxGTgwIkWAzV4LF/Zh46TzAemE6oY7F/sADP5rD3p+BJ+eu6TsMG2DQXfRrwm4B6OTqznBii7g
EGV6ZMP2RNKos6qWxQX32H1xxkSPNPcQZRYjDPV+unOWUEgtosqBqWJhrqALkBKGIsZv0U0RlM0I
qSDGVpC6CBPq+73W5lWqtXF47rRj//ieKhMAJcGqhh4AW0YoMdvjR+fJavbSyji27F+L7q/bw3Nb
CMgzcm+vsBta7A3Cw85gjtaN8cANs3F/9jr3Z/I/2hdcNVjIVJNLlUPr8HWwhWJZ72iobvnis3j+
wQGQz9Y9XefnBAiNZcpyyN0H8zYcXf+5w5L1S2P7vj/30kWBRE91RBfYEPWC942b3JINfPjoA69G
zJ4AJtBRU0lAyETrltmWar8gyUCngtUONdmrvBqrRQalfQdxPXrRbzKoqejc5046I6s/cNbE9wYy
GOUz7t3wn1bWpAedavbdE4I2PmEcBgTlFmPWQwl4Bz9gAJdRleZ41oAFft63xvTbzP+JuYTPzhS1
A9h9FoNhcB34IqzLdX/NP2lzFPqEkZBpWYsUs/dG58AEg/ne2hd+N0EGpobQnIEIegvYDzDy48G9
uOWsbnrd4RdWi6djSTErqTwQLfd+guyxqke9+RNsLpTbIHtsymfIs97X3TTyS5h+SCKx8wZGi129
IDtXSMRaiwBChz9MuqAIvrH4yZEYsMp4IEpodLAceAggDSYAgdR6FjllA5haNT00XTeAGlx0uIL0
KlCIYod/BrcyWBfQv00SDmyAm4WMnYEQOSpjDd0rRBuGlkA+VNF40VCP0DBwGLXw8xgi/ZgDJmdZ
GsNc5A24VDLsSqCsXuUmVDoYM9/5el9xftzkAkMQqgebOSC/vcZURbON1s2f4UfxO+R2ifsrhF9R
FrtP6I+Um0E2gRw/aRe82evMb8xMj7cwoflhcw2qmt9bmH6oNrfqJL8zb2R2jq0fcK58V+885tAD
C1iq9wK4BbIf/lkPglaxz8shwbAd9vcPSqIr2/oJd3XkpiYYQRCCaeQUt18nY94Nk/Xf3JTHWlY8
qXWgiPVjz3xNUJS07JhPJ+YkKJ5ezpzkjYuI3SgiiiNHXGo48r+F9YMFGtFosrgJcLMtxsyFIH3+
UNwwi1mqR3nJF2tzoJgubFTILV/aEMaoe30kA1MRCgoXpF3qb5dbk0EOvRa4BvCOnwGT0fTfLYJz
xJEz4calY662tWBJULfwx4xdSq1lN45GXdisnnNaOmakj8ElouzewlL8zmrWkHFm8vWPsX7Irr8x
GyiFkHFni2RTrlG2ks/7V1xVBkicMJxuPQv1qeAOghzBVlaYFmN8oNjaLl2lgRoyseyP4DT3iENs
7PjkyRF2eZ8h03l+jq8iXqKiimXHhKqINITUYg39n0iqgOf4k4RQSzZYRahPHbQ4DxjaDy4fc6CV
8vQofnlFDhCdduao3/QbzErquDdtiOGQPVwtI+og6CuOMmRfxOIR9bwxKBnVx0zV4j+0axMZ6lYx
+87iP1iOyHxAQeFhtptk+IDaygSD1JqIdvMbCCwJU4WjNZEwiTxNkSSH31X5vAO0YVIFoeV0L9bp
9beup+0RPne8x0ZMGD4WgTZFn0exg5EqAjtppfzxCEL61zfINrf6uVl/cQems7sV14Z462k6VWfa
mLsE4bpaMiAEk0HAZp2trUR+kLKUtt2Syf7+x33evEckiTaIHcAe4GXDsmFertlowAuQFcRyK90z
ALa/PrxQP/diRPQcTu4vIGrFg1jJAz6rEdNy0tx1wOivb6zaPRJx6a6PEnY377FRiN1TeHDuFZVV
VwqPHt0QWg1q5j6sTHqqdeR3MFyZvMdXrCnQuyEu5ICjKIPN9o/09dWh5tg8nc3+tWXicuKw5DXy
If2lB5HzyvfzsGszdXJyf7dXtGAe38fMB8Oa3AY0Yrf8nBnNW9Bt/hR2RsgxZ2zOeBP1jnLQY+y3
w0zrwDOP2VqY4jH6Bt/IBDoPMO3xjJFjdAVb21ZvR6VBTWcfBAdAypA6NRA2GGOGxfBL0uwvU/8l
FjhsSkjo7jjRATOyQa/5ApRg5hvY5yZOsoWxfZrkmKuxLDws1x4QWD7nhm9h62Ww/sduWxFuahNy
FVkiVaNlpo6Osr1juRe7uZhAsTGaM/ZwNkUMYRIH8SdpewQfYvgrzxOiL0DAeJ5hsdOz9zyKmloS
uWxm6/GLcACo9mPK7pZdsZ/dfcenWw//QpthEYwH83OoUp/YiA/OyUy58IDDNHcJ+Y7ONo1whMLr
LJSY+6IQofTlF94WmAXZOMRxK8EefiE71p1SlsYZNI5k2hKnR5kuo7KfEGP+2NYhBUHlC18Qkqi6
jhwAMFhpLZjohbAlWGHjt9zC3xBpy7084Hwp4UkBq/Kc/iF/xrqPr/08UkfYxMBNwZJwphEOJly7
x723SveQjKAUT7jtigcaovx1ROkIhvKlPOuJMN3rZoaLROn7dFRtZjCXsTxlJg+lP+J35+aqObAM
ym25oHYxd523jWb0LHHlSCPMU5jDkYYwJFnkDOmezAwUAo+B1zhawI6wZnrOmppTfbYCYcTBCrHk
VttbR4MEVWIQ+47B3moTwbzi5pT3x7Z0OWe/Yw5QPgbn6cuysf/jw5L2iygpoeyfJkQKWuMHNFBm
IhRr/76Xjb071IsTJqd3lgeFQrt9hyoZZ+q6R1HAQ9/C+BmnGv1UXzA1yZovCIwXBA2cY+tQQ7u7
qSm8DrhisKWCg72nXSBP6GhpARkRyA4mNUgSGyFBaawBklHkkdRz4jsiu7+DEJr03WpTb6oN/m43
DdgM9MLLwrgvKN8gcZDqrgU9utfzmCy/pqDoRwU86kXx88WCBbzgKi/JM+ldiz0WiNQ6cG+kFXUH
RYy95+qD0KoTdRgferASrzzmwIy1u607J/aVPXNfONMDi+SPdXkxpqwr+P3WmRVHc8dSFF4N2C5P
X0EGjL7ieKiOjwXdBYA6el3yKT0+D62rgTId+CUaRhh1ds77goFRNJFXypCh9aIG9odx0BcOzBw+
HNQYfuluMcPyfgqNcAe2PMFB7PBDuWdcqP6YyX1GKP9y3e+uSEqiXccs5iekIuiuSeJ0pVE0Vd7M
+2qwFQrjQXftrc050brKKjnzdL7XSPUYft050+hmeP5Cnm0uL7w1sdWwbr6VbwyL62uZEkgQ1GcO
zFl6ZVBz0oleHqK+/YqEJ4Cmyzvsi0IYKMZwkx00aI0gHG4Pfi3TEl6GqCPRndEbstMRnHQ0bn2P
85sX4KbHGLlBxR/KN+xGaaawtBI024ewfOE/mLtqw6HPKVwe1c17hgOjCMi46Kjc3wcW8vPATgYc
jE8H3ZwQMuEkRlk0Q5EgJoA9QWyyuW7vl2MhLu1Q7wo/G6T9HjIxeuuIpIGHFy3M9+SYOd3T1er1
i8kXcYrOgyhFJ9rlQV/xlDmFk3yMluzWGIjRNvCLOHwyZElL3IDf8xcwKuJvJnyzFwjrjtrOOPx7
gCPVw+3uaatX3EWCnu5jNH+Fg49P6yNE0aY74GA9t+IognuHM5DpMLuZgW6HHHdTyyHJ9o/U6qDv
E/XEmCE998ixOwUdTWH98KkQ4wtAGe2jfqUFKmiZubnYi8HAYkfD1Nhp/x4FNaVvmiLgQmeUOUAL
oPi4fWg+YTXxsqXgx8Vi8YjCYsW9LslO6yPXS7zuLLORX38L5Ajjly/wap98meqF1XQes/k3lF0T
IJUOXi6FMIcRu2l5/Gz4XLAkJqrkAz6y2/QmvUWxrf/I3kX50JtWxb5Pd/KyvH5LMh7iCMwmcetE
WBrtnwszHxDS994RuMxvNgQemH+Y+sJonlmYzVFvWAEDTuQyUFjOaBceoCBQLBoHjntHA8FH5nYh
wVQHvPoXddifRL1ruT+caIcn5uc0/gPyCZ2SK3K0Bu3XJlUrA7EcKiaOvOYWzBXo8tzCtVrHOHoc
CsNTtpbqkDoXnlRH2JcPhDO/XjjSEAhFB9/Grr+3iO905AWfpl4bCPt69yRUVyrZRsNsA3Wrd+iu
L4+EZnqna+uhKIcr2pvi7L/inODN1QGqPue077DmoGrB0rYPEOoCNml08C4flz8aXi9YshfDmAH4
JJ3qDidGNupvEuosBuHrE/MSiGqIQNjsQ66dgfYWG56fAIPTLUsEQSb5R6b9NYm3KB2CUhdQOcs9
iLoxLu6Kr/9Vf9k9Vxxj1VDmnFlLkSvByUcPWpNWuFaWGb4Vex1P4QW7GZrJFh7GIkJ/Mv1VGwKW
70+s55d5OUQeALQNEAaEEMZE3rq8R+VJ3WD+6zvtNYH8wl4GLgjBBdAH1IA5IRseO+Q65go2Xr7n
xQp0cFBlwNh559Il41H39NWzdX/ced+InITVtGL1C+uj1uVvmURN7jVMBu5YTlqirSyKO+Jl/p0f
UjDUQpDqcYX4ZkQwZD55BXwH5ifO+xXwrcwiqP3GRAewzrhHJwiXiJbdOU/uuyeC2+cq/vIcvs/Q
RKJEWDvMKkx6PSyZqlZ8Aynv/4yX9SLgDmiEEPDr6+6hE+60Flc4n0hYbK6xCdSAfrqgOHO/fkPs
RkllZ2d2E1yCtyUk2SNvkZ75cqP43OkMgxlKNFwlCTngA/BytG8gUW+7/xqmPEbKpC4DtOxqGXxd
i0qJugO1EYLJ6Fp/hRdsQclNhYMbTOd9p9+OFjmQx3j+t1/3N0UT3q5Z7q2xZHQQA1Uyx4Ns4vL/
TWefkJIM213hpjvj74kXful1zBz1Lf8t7dwX8fUGWSGbL88GQC+3Yl0z5aLCS+Qpj/Y3WfEYk/Hd
RIsepA/EBLqtcnt49P3uzM+rHCUUL2uy0WWKEZlnlId9GiuTjFpzoLBw6EoSTGeZ7bC1vXbsbtyf
AoNq0AmUcDWcHDzefFkdPyiI2XN0dx7FxC9vLcmrtOuT75A8OZs82VzyyU8hYnPJ3qSlIyLaaHv0
r3jTZzzpibN/wc3JMo3OXe9t1JJGXntKc7ldUnImSfiGYHCJYu9Zuh/E20V4SvwvBl2vYUQdC1cP
BP4zez43p5NL4V5E/hsDqzL40LGZzapoVlJ60HXvwbCGvNcWWq2sex3NFF4mUMUlJ9tH+Bd78lLT
Bu+fS1KYwiZ9+VEonkS0dYmwCkFF8LpT57aNG/fZWmbPZi9jmN9NWmI7UI4Yo6LHRXO6cTJllE6Z
SL9ewYhM3X41ZBr/08ff0mkJ78l4Ap2CkTNNawRt73vyn0TQ/AYWY9BliSDhG/ASej7l5x8jRscF
PkwI3/2W11PCqt1kxO3pY1DRSJ1I+2fs/xKv3n4aJ45GL5DPMgAK5J15bCjcSvoAUxomaKIwvK38
SZ1NcZXtummZ+v18oXn1pNgxWEI6IEPSZcWnK662GTkVz5awuaYRx7by/gCgPeOlsq542hnlYkCt
Cgv4CHyZ24jcY6Kmc/UZPl6hpQ6/QB5n4XfaTmukDltq/+qIdbbltFPIgXzA3Kbq+IUkhdC6EQBQ
01vL52OCc6anniXOohNuyPz+jHvyBny5gy9JjThLbtolCjRmn/DwsJIaWz76bHxSycFuEu99iK+Y
4NGqxnsV3+rEUyBYIsdbPh52ows1LpeU0lfA7+jjgb63AMv8BiiT+I9oq1WaJdq5akwtcRpGyiRq
HMs/KT6l3Rfnu/4MIK0Bo0MTzuqGpwQ2iJ30sI+JKZc0o5Tswrc6Aqz/ki8EPxUp114ndVVYCma6
C77bJuJvDB41uwdZJXHVIR0HrpDI8Ni8ShcdsBS5CDYB4vhbRaeCcX9a+QLI4yWeu2/pPmi1I5d7
Qp8ic4Sz+1g2vah4g9oBlUSXTGeHRaOKWSkv0dkWQgyezy2ycl6JbpouVWajxUBNclUaUNpVjMH+
tdIRVvy0q1gZw/HE9TDnp9EBSIG2aklDOLM+eNpqui64x39gme8x78bNR24HtaYL8Sk10mtZLrv+
BMgyJQYtHcXZGrZh2br011/vc1Yc2bKBx6L7j0OXVpKuEl6il2xplGkaFNVhyCMcczWmwjb9LbAq
xovLZkXXUJHXDt/lClUhstNs2EBfZza+BPyA1kWXYG4yWAkAZW6+11ds7+l53l/gMsP+ozvN5TQu
/1KYY+RDASLsOcA416m3ONpOcNFXecTJnESuQRXjdQvGAx+GSFQxdqVOo8dIT71u+Xn+G71C76Ow
ZgTHuNZ0e8uP6T5A/FoGfJzy0k1/ONUheSMjFLsnh5BBIhbvMztJnsHdPvNXgyPeydVXLwwMjDik
GuTegaJUrjqp7/qEG8ecBGCB5QJZnjvKcbTAQZdutC09FNs8FvIZ5fnvKs2+xAR/GO5gUpn6so3y
GqFBAa7NvDmga9L6cCb5N7GdCshZKwJWm7VgiPtvBTrGBAzkU3gJ0VBCa6B6n6PIQ00WFlh6DZEm
7K2leTaEX073QVcgMgbaJZ1kDPOOMlEm79LYnHKPvhv65l8qeXTLZuEmd5nRJ+0A7/3XI7EJHRL2
cg4NGZa7WJeW2ORdQVzqQXPQ1nXl0VXIy142eDBtY4hXDzRpcJVzP9tgb2a6xL0Zmct0s4VlwjA/
CiKL9sWHMfRGZUTnpHr6hZCx0QeP2KbG+avuOyhW4o9HV9vxCjgHfQL6V/0TpA0SLv4DA9Z8RIlY
L8jitduABB4h/MMWoN1lDIyHWe0+mTqTsUmzBJmIkLhKOAcEDFnRegq6xot+Xg/6P7fdyQCwQmsG
tDrgrcmDBLdVbBo+eVldyJ9HawoGXcK04jtBuP/ZvNTUuFd9ykyIaQrsE/lOUQj6OsOW5SBhC4Ex
ew1GTArka64i6gtP2+/8xRFGhf0CbmMKCj+KoZB0coj5Q0/69CBFqMyKwBMYcmJxJYZ7N/5i4m7V
rgWRAD0gY5OP+3446QG/b/hwQmi+14SBXro3MyTvgzLASYNqcYAdJ/7DqovzkUwOBWwp7KkYRuOr
RNQer5+LUEdGjjBb8GBCK4FDOb/KrcZclKvdYyTPbOqH55sFCO+Bp/YgSAFaYwTVsG59IOgG8yo0
Vjkgm4CgtQttY36k48VMLR5kkgOHPXt6fG6Vm7PaAzC8obbafJym9vYAvil11hOeK4BKvXzTgUMD
hvQ4e8NyZgiNtwyN8yRbFTPm4O30sRBehWoHD+5DETN8wXulHRNjzk6nVX7OUVB5HalKDi44sltI
Tn/AL6Gxisg3XEXHcgqCihlAjA0by5LBHLkvDhf8/Ucey5n5y8lk72cUZjTAHy1+Sz7KNlibJ2bt
cEyFyIIkMtD3GD9al7mGoHFWDdccW4H8iBWIcOJzeEuQJRD6hHPo5VQTi5X/xQAbGR8kVbpPkKPH
z8F17HWMSR9KhV8E6yPJPXr/3sMFKv7n04mdF3gFDpNo2+mSPXPXhwTqPJgqqO4TnrfAI2D3QJae
qGdTsEPhhW5MpDH5tl7KAsuU731AGFBPL5vjXQ80C31VsBKrQwW6CjeUYqhlszhymWCdTMEizBH/
FI2gCLpAkH7fErarINkGAb3tmMqXoCQUTLvPML12SAWhBjy0oTjVv17+cz6wiw3wrnyJUYwA5cHb
Y0c1He0vJZvkg9MU3jlhr/NMYBxt/dy/QGtxzLGpL04+lJT4tMEvMYyvRrthqi2c6sCXM2li9pZR
Nu2bgewygf5xvqQ0OE4OpufSR6bnCiSFXNflb8u5O/ju1VE+x/8LAtK48ThlsWfpUACjNOdYRcJt
44ZHNeewk1W7SreJsT3ZTJMUn9/7uYdmUwJsGjY0Zh7R305yC8G+TPt4pDhSAKxJ1k86wDByDJDC
0oMgNUsQpl5eL/dDWNk2bsBCzeB1e/zzTiCpCCuFhkQuIbxIjuXyO8YDS12WkFin0v67ylUP47jP
jeeTLf7lwxz1lSWM4jT2v4oAkIytToV0/671M5D0kgSVc32Or/wCCJQZIgbRQhlTs8nnDI3Yjlhs
Sl8TFvChmFP5pYYLbW9XMnfFuimGdwMzzqmeroplImZQLktEYeRh2oLDAn0yW7IhKFCQSCs5PhqX
BZg6uf+VHKNyvs2tbvBWYkWWq4flMugPMJpQD80FVRjeEaPPUammkdjeSFl95kPoYKB0bIWab5IA
gcyLtAOf/QTGZMECzew9CHh7cjn0Xh0TbB5kdKEPE1fn6kMcVnNtm7AwJ1j01Tc5G7e1yyBNdth/
lKC5GE/3tJbwI8DP9IBgaMQmWOJfwqhsjr0zDwO+1cPvDr7XawNDRdBLhhU7NZsB5bXs/C5ga5AX
oW7E+yf1OQ7IHsgrc4GY4fP2NCz7TF9aRoNhWTm9gM+vPZcU068ksBjBAgPni2wODt5xmnceJI0Y
4bpQC6oiKael6V3/x9KZbaeKbWH4iRhDeriVXuzbmBtGjG5FVKQHn/58K3VGVe3KTowiwlpz/vNv
2vN38VMweHGVy6NwHwv6soFh86/G2UEDZgekNPqjiRGwaDIxe/iIEYCeqbfSkI+I9TEN6x7SVr6S
YXYhoYMMjSXAjGn92F+k4TYKAmMcRJDAhcZ34UeeN51e1oh+nCB1Lph9cmZ2Qs4nFHOfPy5+dRQM
/Szk9nOEhD1dbQlPW5BqpU6fIbwqKKOhyT+ad4p4gQseXUiOggdSpR5WqRy/oK5DRV9AlTjaJnYH
r02xEgxNdVwQlLl96I59/qCqm0s99CnwJu0wOtx3CqWN9CKHiiWSKZgMfWHMTsGksd7qU+7ZO3PH
bCA/xpS03UdFLGQa654Y+m73ltb3mR7lMRR0COfX+XuakbIlYgyfOCHp2W0x1EhksWnuztgIJkx/
mydzFfTomA9Gr8Qv1velgs8TNR67JauV4sk2+/AMJs6N+S37HZC6ErMHvBS4YrdMh8LENdRFRHvJ
mAd+X6HnnG7C4E7yExZTHPylc59u+8FF9/Uo44M18pPCQvq0vhNsjOAgY0BfIkN6cVN0XIhUg7j+
jLMWGLX33/3V1XFAbbgk/Cdl4fNyJfpniPBLKX7tHVaEbEHC3Qu/YfqNc/sQlBD6SAXyKdExDIFk
8oq9PA34mselNo6dypbXoQQGoEJ1yhfqwyuu5CqyuAHCmh6EkpEq1AvAVnwDaT+Y7PXumQhIzncG
75zRsYWOh3wdxDSshhAhBIaDQJYv+5F4dn5OvW7CderGGcxvaLBYKbBnMX5BW3P3GhhDiFRgeCNP
wkWmcD8Dl5JT0AxjDvf2+MIesNRyPhpiTFPI/Ko2rGoXxPh9UBsfniZEMhJfEgcTyw42HRNzJHRC
8lG/oucFqgwkxhgqGn6zC2KHCNjQmvABY9p7nHpSVNFNAYWNHPMZ9djwnATszTtmE4e3gAJCQpX7
bD3gbyycic/J2ggjHB1HDKLseHlTfKGgW8LpUndI6QB2pJxquEFxGui8FiLxQRFDpaoX8dWfEB1z
LixFmCLAduWiQmqZfcOkvYVULCy1A9UyJCYCfmC1UVNcWNgMxefLrWi26Jhb1/jp5qNZgfyDeIgd
z/A5/JHrKNfuG/1AruNOP/RIWEZUf4woGPFnLiau1Y5VnBpNPVQzylHs+2Dyw9ikbjl8tAieImre
PytXSj7KlW43ulRIPMvO57WhPwQUmILFGojhxmtRTLp1s+6+4SzUCzPGLWWuT43968ikW8Wh4Tkh
tQyaeLkYcJWqdqNduxGrR70oVoLQKngW7QZLmNn9Cx5CjSot2bNJtWc7fm/gjnM1zzCApSphQ15W
8+EHFxSvgJjQzBWCAht61+e6mD9gKT7XNva8xFuSO8rEjMHQ5LUstyKJ7zOtkAde52SOIbzqWDoR
9W2z+X1r4dFc7ZEkkKz48h+bbqcSXFLN6Kr811bztGWyNT/MAZLp6wDnhYuGjTKZDsvmq5181iqC
T2MrxgFkLJCkVyO8/H6crhfliH7XOoPq0QFfUcZiBst2dCKgfofa51Bj7FiKqNIjELF15o/kDHcY
PnbiSKzjGOkmWLlqSwPLj9dJW+prqHZiIbF8QafTGNkeuLIJscJ07WCvO6g5sD4ZoFDNqOLGffBb
0tye85trdSZ9g6qyu/zh6XTEyJ5QsY/tfbexTkbcLK9H7YsfAhNeAX9WL+Glk7F+sM/CVMDshmkc
CkJybX+HXxuRobXRA31lLLIp/IoFJq+rRyzt5W/ueGaqrCJJ5eZfNfwsAuYAt0CEAON+5P3zOEKT
PMk29aUV1E3Im+t0AVfmjylGD8e/N2pzqm8QUxRbkF9wtmDp70gKdnSSx0XSt8dYMGNh1uC9/vV7
VDeXbFOKGGj98jy2wLITPhoAg/KkLLOp6l03+jFZDwfrwHRG/8kTX95ZsTYFmTVopxBJnvV//c9n
n5+HbTtncrKFaAizfPaAY0WIBVg5uzS3zEE+tuvXWmNQAV4twgY+/+oJk4D34X0YSRBpMU0xCUEb
HYzTY2XF7/kNH9PqcLsMh8eq/qOmj5byfPhKl6NpsW2m6TaNzBlpjFGx1aZJXBxf63Le/9xsB5Zu
pH1BcQcchnvSg9HAcYYMFdUze6vMpekz7hcDMJdNXUr3kQiyZAHRDECHuhq08A9Pue0ZZWUQUel8
l4kYt8E41P9cZPFSE/QiJr2QxjSh3M4hh7NI0IXk/mjzWeFOVf574j8NgGG62hcfKBG2KIRs4Zyg
wnDjZVJ4o+P0nNJDHBVYNvvrOd/WUDTBKm46XrkvmnPmBikwFWg96QQmGfChGGOAcgN7Yh9GaQXH
8x+bi9IIIAjeI8goD+eLx0C+N7AR3zY5uF/IoUxqas2vRBwC190Lasu/2wDZ1SERHe2t+s1GxcPY
GjXqWQasIO3CoJ/BFWAgGlvIEaYjtQwTxphKsIVJ+9s/fqZ+W2hOmJLI4+D+L4ebRyuCFpDRBXui
5vc9Ls4M/GGXid2V3fg9wOscMxS7m7hTRZ/RTznaas091Bg337FJX3NbaFtVWeSZ/4ZCh8NA41VH
dtoWTtWPxmQN8ur5ffO5gQudksiF3HnXJ6STnjH1hE1QcHOfuceYLvFOeLhYc5hAmS/XhK3JDg6d
DfcU5KE8gsOijMEHgx0KH4Jxxc5+pvZ54I/J3X2Fl46a5uGZaiD28PjxCvtmb+CAwEbL3fUh2Utd
KhZPhWBNPt+reVKSU5r3c3n+GAVUE+Dxooi5+Umz0ka+TsgeiXbG1Npmd09m6q6pGHl45nfnwsK8
B+KU3wTbyoAoPrVF1ognZiCWmIC2/2QSjigWWw81hvpNf0wvn2BW8XqEiSp4Wp0PtQ5/jOo6YVJe
0dLCL/cfvzSs1ThZCaCVq2WbYFghHyDskh59z6fZ4ipDrXIkJdjdwNljsZ7AScBOFDTmFSA4F7Si
EWngg9dU69vU4vMpBdI+MLraNljQflXYXz0hYAGRnO5oj4b1U4B0ZfyxGcISJOGr+NNnhhj9ccbL
5nLFl9qtze1b9m5JPJKiljkVjzbfvXtP4YZg69CAClh73XZF9VjBQpOiwpy+mSunW6OZ5dezlH0N
4HR5P8EBZXR8ndR+WvWBCJQClvkQLsKFdKVcI/bL8qlJ+iQWAhbokNTAj9Mde43rpbovcT3tp68b
p5g8yMRp7sJuocv9Olah4WCnuSy6VV6ROXQP2LFuWsQD8db+8IY+JeM5HxsFYBH7FWLWlGnj/L40
84kk796cpeZOJ+kaAn9+H6yOkaU7Sk9c5AlynJjCkIHrjRkQrMMFNxLWfYwSb6PIyBeYpVkgR+RA
swFPE6ylU5G3sxBkR3rViY0MvSEEDZVxbX6PiPRFIJywkMGFeZzKSoLasvtQu+DqncUJGTcZbDEY
+QhsRnDDeT+ZuF3yMLsymIq698vNNVVQKAaspVuG15D8EOq2G6RXE22fEeVXEuc2zTFRU9zrb5Hh
Nhc2ZzEzh+8P7LEErkk9AyZ588sCdvt5J3N7dtFYOSblajAnNhnrDCZ/+om0Ty+UYS0NZ6Cof4aJ
NNH5BKRYYCX/gV7ZhP71LM2RLfgyD16NfEwBhy/NRXMajZhh+TkWiNOn+97tm8PLMwP2VdYlTr26
SJEegPuhDZ+THDeRz+j8R57+BXtPJFQBKreRIC+FKtGLw+SzoX1pIInAZNopVJwT5qSPUHK1Oa5C
xQk4FKknCam/ZIZHkOqFjBpYIkdaeZFjer3pbfu8OzDrATPYPJ9OOeXGA0MuoS2vMJXDQ9c+QUmF
fUr5ii1dCwELVW5Bg1Z0gmVNvCq1GHer4mF4uq6RqgEM3rcfYjB1tEx1/KzIFAfeHa2xgAdyU+0t
1+0NwJz0wuwNDCef3tSs/E1/fhFXQE10BWnA/1DxgTCKwLRW8CgZLhDTiPiiJ942rKRyDObwUm1H
cHH1oM0WWAh/cCjf3T9TLnQmsf86HshvNO5wSQdILtlCXFTW2NRCgFvg0a6b2cM0v7G1ZQs91rpo
mPE07822QjlE774jfSkEJZQPwKWYkCpkFaRHCs0FM4vwzgVPSc+bsKVY1dF0n0bZPJuMbpCpmjkV
+tBFVUfjt4Lm88xiruXrFbcnuI1jjkwqD1TVeLGQJYCucytYsH9e+tlSH6bFzrD3IBxgi/CYB3K/
G/6Th4Zc23i0RGTQVsuh9Nh4Onvygh1QWsQCfBzKq2lSTtgvoWF0V09jx/1XiE04xzf75WW+AN9D
BkZ9PzcIjGQDJKqz9v+GRlVc+MYXIUWYPJ8ZgUKbobh9xTDHhGSm+6pZTQfMqtmgbWsjY2PHcgDn
a68syn+d3zsfLzEjM8AC1LlTY9jPuRXVEzgTgpWCCBv0lv2r9Ck6ssGn7lDg7Q+CLMRj8oh2mVKB
ydEfyYP7Umk86cdKMWRDzYfR8sHC6JRC+kSZRgQBfR6VtU64r4wzpEdhgXMpJQP7qfTDt0ssiYmu
v4rGVkW6/ItHbB8aI187Dy+fLZVPQ+xI5kOMmGoqGg9jPOmKToNpo0+P+bJ8drQHYSfduDvSWrIC
EPdOw3BlNcOb4u4yr5K8ge2SFUjClYhSXjkjisHPFgSalAOL9gGDBfTvcO08CwDlhRcyYANWdQTj
Ekcq01I7nOq3IOmxDAMzKojl2qhDbIYnFK0wZpwmi7QwXKW9x0KcsfO9+aMonvi4lQ11BwWzjAUQ
zqcipw43ZybAtFs+l4mVRO9yHHGGqDdM2NG4kRQRNdwNqQnmDRDPGXxjferqbyeLCpfPhsJNAZAw
I3gIyi9TtlfhLPsRSiOnSGYwG+R8DsunxBxFyFoiPD2Vr9HvCLQWqiJ38LjEDxsvbac3YshSBNc+
JlAtRuq0fbrtew46rTABM8a64Ycv8NnG+7DmsvIBCP7YEM6oHiSG5jD++YxRoMWVNW42xglhSiXB
Lwr6fFNQG+hut7D3vddE9Y86kTuYG8QIQPIDBbT9p28bSwPx7MX6MJTCchI7EMAPcz+0zkeacwTZ
VzmRdwVhrcw3Xvt6WD/yfWFyu7CSgfD4DzO4/4Jq8TfWgzdBtK8vsSB96zHacei8i3LYEyc7urCi
YS4FC1MLNawzVUzAlrW1okPH1VI/sI2xPFYWETBYbzPgZGyDmCbjJIkQViZItVCMNQ9P3moic0nD
GIm+OgmQcIqRvF+2iNjf1WqEK9fnLzYGFo80g4x+W+aPkBmvqpJq72q6z0waAnZWT++KKz98IHfr
p/2Fv93nCygfJTmaGBMo26RzVRWdhGu8sceD5sxUG++QmwcTIqnXAPBGvtzXxPC+9yNyjpQtUh4D
Nt4TyZcH5CvKr3+Q9xQqt09YPYppwj1EvrTo/mwCgK/AgtRDlNJJmIoSH5ruuGW3wf2AOcUdA1LY
Hl7ygR2b6X4HjYYrRvdG0hJRUKWseiI8kpmKOI1ReVQh88dE6xW/oLVIU8SX6Su+M0erprUNZEUO
q8yoA3h2ahNT5iS9h6sNw0RlCEkFbZmQx/SCDx5rAtePayRxTXhlNNr4QHS0R4xrB0e0iyc10lC2
nBPYskgxnJYVrF4wpOyUsOI7TMOYCjJwCK21ss5HfIROHmprnDgsr6ZwMRMQPi5YzBEjRFkpfA5w
PyahiHWEiw3/RxbDa1N80COEyYUa9oU8ATuxH+gkOkfxIjde82skjSsAPNN//Y7SqG/owuhgXBl1
kzyRev9+B+4iebGbNGyqt7Gc+VcUg0WUbvCst2HVyp6ujrPxRlglfX5v08cMBx2B6Q6ERbM84+yU
Lhk+M3S1aF3EGutobDMxw5ZGvFsXfvMD9zv8Q3iryP280SElNod9H9E4JR0s+nzbAUI6sgFpZ22m
wT2da/cZRsxq4/WIXc2EtX8Jr4gAMY56aH6E3yFEY7QFr9hc3KqwzY9SMmvLlQJjiSrFxsaACT1c
WJlyn8qrbAPlMXnixbVUdRy2C/iVefpTKpZ3U5DoXOGsUKE/g5u1LeistUOtLajg+uDWYrXumR7i
buBAkwpMk0IAwFJn/ROe4rrs2Wp0BxGr59U1TLbW8v8Jr7gYcv4WN1hPNWeFXShZvtVQTReVdM7s
vYTXoDGp7pQ2zOiydnadJS0i80zdyGpU6EsVQJSXgU/8WovdgQ5PTxes+w1b2K3q3YGUQhnm+33e
KCRLFYdcm7efdV3Fn+5cIw6QyGbsriGidajYanizt6q2GEoCHuaf2/H2nL1PTw2NR6gy2s/DUkzS
vYgaGgmsxu+Rd/X2gAjYktIhqFvfOvYHNifb8h/D9HqNcsUX0Hj7L2kjKvUnw+xrWA/TTIl5zL0M
WimmbLqjDM/IPRd72xXviY6n5sx7D8UrBtYqv+oiWcYtgFpIYBFDUIy+nlmAxpIgoLpyVDBVamrq
PMpYPA0KjywhlWJJd3u6A7jLPRA0g9HG/XwwuLstchHWDYavJqKuTPHaV7zSnFx7hKFs4nyCBaHb
cJMUX+IOTPZdFxKYTQFJ6C2Drt72W8W7SS5wLrUgGk495eJz+X4RAMCCoCDKGjE3ejMBppzFsEHP
o3vnMzzWyENlBF8Go85DdEDw1QWklxninTwX/IzppyYqBaYoFoVvfT1ydd4SGwVj3h5nIA870rce
oqR684S4p2EqzXi5F1NnJvVAzo+76FAtJlMflxK3wK5F8Vp9YeZMElwMFRGkc+g5qluKWXw6kIxB
S2BjOSEgExg0035IG78o19iqUigysHlOPBUfUErCD+JUWgBGWxBze/eNNPpGjQ3Ry6V9h7mDHpBt
v3PZno0qsgiYY/PdIwGF1EdTgYVMmQVtF90BxZf9/PUD4lglrC/E5To6IM9ZuY0tqAULVIxdh02o
kx1Y09hdsW67T+yp/steoug0mWODvR2Owhwu7QNaDkRzJeJCaTcfoinMuA+LL4AGBRnFlIcYW25X
gc+zn+zTK2iVQ/MCU6pkV0QKiVbTwritxliZuhngHLAHoSo0DA1K3ph7OEqQKDMYgMRUgIW6kJEp
UbnPQCayCR73cvAfoAXC8Rq8BJXJIGANHs0bHN28K8GdrDyE3PUuLijD4FPUVDwAqTU5FIzq0GnX
DtoYIkRbWBl0NLIjHNFJeNsDRd7WVOVD4WISTfUmeIPoKfF2HcZ3Y1x+HAO2OJmi7/FcB6cDz+XM
ULvuupN83JvT594kO5FVLRkbM22mrR9/8Kn8o+4NVkiO8RcCVnPEv4Jzpc7GMMMNRu3HnC4yBuvU
Vzo54rJ3r93kR/nXb8HrEXFzKrFdganoXImKoB/DRX0FP5GECHIqWLT/NBHy+jkdEOYmAiW87ZWt
jcEEPKJTv7GZgcCIg1wLpArPbZJyoZWQeR2yfnGxGGCsTYZ1xcAIqy2K0p0AevYDXAf5RGMIQeOG
5Hj34f4sODrnqoMgu6O99Y8yRgfSxqHAEGQMbgwCEB6Ji1c81mvI/0xXWRxYRaGUtW+Kci9pRdBC
LbgLzmc+HOkR7DU4BNdOx43DSoVBEXcod1bn22Ugdb6K2TiA9W3CdPb2VZ6ZT1OtqfCKDOHoxbGh
9KYRguGDrzCMAsqZP8lN8z3QMi8fZ+lL5L0zLYlfof5d/jPp/wRUR+X9PjFkEhaenYduPMdz/uP2
rV9TiRKyK6zC8x2UyooRMMg76s8Vngm0vFEedVMwavDtjskz2O3Ly7cgUB1aa3y2qI6UGXoFe9L/
g7V9fzKEQ0oapj3Iwqqj+keFz5yAixnDoT84GQSaK5b+mevO3onpH/ntssCR6VU4Eqp+kmSowOEN
csZ7SNEIFRiyeW8bxMUzDffKkBlqBEJxmGQwrUyAqxMuCiPWj2NF6EDGXHMJenybV76xBZXBipxp
XzpDJwLcWvBWtl3E7OCxkiXuLcyNx48ZMWVzfYJCA3IiKTOByczi7qUszXgEAuegyweIABJbgtoC
DDNKfJ2kvUmHAohMEf+vpTX9gRg8h2ycHzislnRHGW3CtxgQcCVjevJjQqfg1NFzQgrY8OIF+/85
ibMtkpJ5PeGSTns8G+rlffkfdxCtHl9QQ7PYIOiUvpr1aIfYihUG8JNp9/dwzHaiyUfDfRVSw26P
k6WC8lFeZCf1rKEx/oX6hJxZ2iIIuvrZAlrLmyutJzmb8TTdi0O4j3xGXfktBH4Q06EEERB1hefw
JuMP7t2m33ATcKGRPYDd43N8Rt13QvkH0+9DjnaPQ9JjoZ+0/UOIc9e3X3gS4MYvh9qi+ubjvCHq
lOnAvRdMzCU88bqhq0TxwB4rYnre39Z1foPeywd+sQ7K2g6THY+pSt/gduQCIpAOPI05hRXwTIi0
RxRQTMF1505WLfNeCgFOF5JL3qRF6CW/BL2Wf1vQLxEHM+xVdA5jHEuMPanbPykfzd7EyhpEHxxM
sGApuu+c6i8AiJO1zljLTx/uI2yJ4ftg18mNTLFJtc09y3CGUn7+2XEe6TN6klfQoaWBxmyYqDr8
7e904cwG/IZ9Pi64lj4urEYYdzyDcWCURc0Jg3ABMFhCCGWCwjZNzfN2aTR1rg8IYdBNJRLGoUqN
nyqaDqeqHcQ8bHO8Ts1SermVkMIE45geBbpUo0zkMgSIpWwG1ZADpfSv2JLaCwxiWGZNwpeLHySf
RrH/9LGgNmHGHnG/PUYuf0ImG+3B5CRopIjsthIbPAAy2yuUYV6Hm3oL5y7H6E8d40AkWPEpnlk+
nt3ahLI3GbxXH8M+BlS34ODI5xxWMmaeZtRpfoHmWPL7OijlKb3I6wvJYkRrIM4xMnSm4GSvtugX
aFKht8UqxcSq5rbgb5QY1phvUwAQg5oghL/o+35u44kBeYTJHiSnk8hQxaFJ3DKQsTQO+iidtAtj
aPwbqf4x4QGP7Fgiv4fd/Us/DcJvqiFb5M/kMWPwnbHigG14bNk5G+kAxiUA0q5ZcH+SOvkcfSVS
SHn5VPyPvYWzBXAoKiLKRep/DWaPX2DR8degU0y93WfjYtJ1g4eHSBLP/Cx44A1jAAs58oeQLpHD
CVgOQMlMzagJ5hoTRYGB5uP3zX74598Cv/NkkloJiZJjwRGO1v3vYCk9OdgsC0g2sxEfUp0JitPz
QhXCtgZBTZhTj4bJqIv47SaL6fpT6C0pzmqPhf1x2Zpqjoe6U/EhdFad1zFelZ1tq4XlW2wVVNR1
Hd/0yMLqsc3/CEyQFoxZn0eM/oXnToN5jRhyMKQL+D1IqnwNHCGwVILMF2y11ILUjm9OAD9J/Ten
lTzjK74wDoUwZXLx3yHAB/u4lJM8gP1KGJ7wU+uPLUb9fgsh0/AdgEzKVlkkgrrgGnxs8sn+ez1e
pz9w+nlSiG88L+RWk9IVgaLkcDr4wk79ohMVOG+OT7sbAlLsKf7ZImGcAT13ofTXDYAw81lyvtG3
8nycLThGIPI0IRTtnQUH1QWgvb3DO9W27WeZK58Q/3bhcIOmNWestWlxhO6inJJ7A1zDs0gd++pt
cn+HnGuYmLwggC6fLiedhwlUm0HE21euETxceL9QoygbYIyCh0MyxbqB/BiAaj65ETCz4Sh/ZwjM
XGqXkEc4qP8eyVlkOgt8zxkVvUcZqBhZs02iHKb8oKKh+2OkLQhtgpHKx8bLwQFWOkJvxNvQrhGU
LywlFnzIrwVFAmLljtEKdya8jxNPxu9B2sV7DYKHqF3Em3kYC2UIUuMAfnKBEgKGfZuQ9yDsAxdw
tHizZF6pO5jFPE1JzjurzDek5nKhnjp9k65oReQT74vSSPiP6tUhIzaYYur1Dkcc8ok/OHQIM+WG
T5e2CFycXFmegz2SXAQ6LJ683kSZMX8P+6yf0UxRkWxUt1BjeDA4+UCg8ulhyBpjXb1OWSYwT4SX
rD63VJ7wb1LsujFKVKDlrHkMpVrKhUg4LJUojosYAS0wyiNOadhxUrje6VqFexX51xv6ATPE5vIr
m0DboZITGOxcpK4QP6Thd050BDXRa199SfvHv+aYBZ3N+oTtzJzVEyFSAYsUJs+bhQNZOhUkG64I
hiBNghq5xAdgaaPRYgJHwfha9Geoj3d4VO7V1+av2egwyNxjLnwyynKdcff8hk2ovXhvhx/cMID2
0KRGqJpC/LEQiBdQLN0iDfk4WfweJPFwWu2Y24ozdQPTkra2T/ozxjVoiZgqjM2Q18aDUtnlzrem
u2m6AUuEfXO5/8IKpbrFWukh3EtLzAuLiQSPjcbzG383fDLVuF2ghLdjXV5jlHKjBOxrpwnoIatv
BYQVTocBCjSrMI2ACh+PdhwmxuQ4et4YWLt0mqZfPAJcOgNURg1MjAfqXXw+R95ziK5IKr+pbiVB
77YsfLnaRZlE9zSQp9DwU8/ENMn/bFEdwSkiD5WeDG4boyVnsGL9Oh+ooM6Z8p2v28XbDpt22p5r
eQ4j9JWSDkO0wVq+zY0hENdlJlYZkokqStfeQILiYUML+vDPAv37YnQ9B7A+QrY7Epo42ht4fkIM
IekeGeU/zK3dCpdzrJqSpSUoLP41FufsxjmY2Mms2d/PLEZYGiBS9DnC/gzruVpjIGP+pphrTJoP
zCob6nMVfE7PHcx5DDj7E0OfDxZm2AgGJtE3PgAHw2o06epBdkFVsEzbvH1WNrS1MJfxe8QCOHq+
fRkD6Sa4L2yYYbg6uMU364B2gWCmT5VLNYOuwO/IkDrJVzE8phG+LIm2IoPeBwHbL48jntivLuxV
yGsIh8q/GxwDXFzlsZgJuaBXAJpb698Dcz7KvRnkRsx6uaxhTwijQHiWHXE/JITjT8cLsVxVwgWL
3ugaaczF3OZiHujacDLA9w/TGxTZNwrwZZZ72VrZD+L6xrWVsWsI5EclNeEJdix4oN5iZwsZ+0KI
YSE4IaW4Rm0Tf2Kmx1xfICfUoycej2siqeCCps1CTzOn5Uww+Fgy/BWBT5AZ+KwIul+ry4+LdA5j
HAlnFLAVjpeiYVmUAh2Awy8CGUWZTGI71hvF+nFEB1USJsXRBA+3jEQxDxsoGv3UNqINxtm14j4t
t9xCQAbjttjsxtncCD5YOtEnu92cHXwUculmIQD+A2o2gkuBi+BGDAlMFzQ0bUHEg4N1KbqVgxFd
V/S6WAd4BDKG3GGC7DeBSfoJa7T6f8dMA8snxiloDyzxSNTDKyz9HkokK7/gJ7LUkZQtPm4Glazh
z5S1bph9hI0BUQExjge01iOX/hLGMzicSOCkqsEWllkwUO6JJ4IRwdyCp8vtKc8BxgT1fA1fjFlA
t9fhejAIJFaIbcfEm3EqHe6Z/+h9icCZzZO1uXR8ITTEQtv498QWF4ElLSZECnPCOwvYPimLgdNq
R+sdiVE8cg5x1ep+GbFR3H0LCxzR4JNEA1UjGUWjPbMO1oy09pP93aBp8zBn5D2x1h9T2DYH6ieK
yRsKVUc+JTAmrbHmcQqtnxtzBLCzDO20A01/xuZpn7jiBkI9c5xMoMJxtax4p1YE/yLcQqBmdeTb
oSDUp5PCEffJwxcpJXDvfe52JsEpHrdMlrmBKcIWEcEPwZPz6PRjSNs9/2FSEV3Ha/EXzFnHEeAa
h/YZY2UeNDuGf5N68V5QqHq0yp4AppnXYOl9I20B+4LxUiL+CqfhMZQxzFBThw5l/IxY2caHH2u8
293H8+MFSxuH0pJRqzHGYP33snw6yyVtGe+FlhTiHmuYzdOZzgEihgMuFVGlO2B748PyMD+W3gHj
wgxnJzwF5t8SJsuwYMbtlLPKqgviyvamcOfbyD9G3kziFjmd0vH6NItxJovwoPaVYMBqCPIrwqVn
rI7PONw46M/Gknt1b14X7lSvDJ4uRuRM2zD7xBvOLcJGhEQ4d3z6SbNhvJRMcMn260gTvNH8u/pO
JK/5eXx87jFsKTUc3P/1tde9vHJb4lBMmHWNsg1ih0f78+SzFGsO9za3BBd3yjLAhVr042LWn5T7
XE5irZ9g0XczZsAtYP3Z5abPZNJdyMrkGRzVAuoOwZ/l0Vr/q6BnH3NigRp7lGwsdJQpGKF2JM18
DvQsNzx+GEFQ22xFc8L0OWYlAnBU30wMwjRoT8UlOYIS2d6VIvcC3Nyf0l2DQvpC0U1dx03xWryJ
D9jkQZR/55CGXXZx9TrF0war995jvPhXPUN0hmfbb57hnWSTA/qNZpb0xPZgAwZ/xi/ZJSfyltZJ
n+bf2q5CTMfxslzmY0v32ZjYWiq86BwTug7zEKf/Mnak7U00vBQbxirXAKeqhFFsJEyPQAKZJsYo
nFi/WSapgigkyRlg6HwWDvjoBxnrLLFiSNgnbK7YPavZvI8BaR4f11jCf61z1jIHsvI3HWeYhgKa
RUeDY826jnCCnnJHED7sIDDzJfIhq4gK162iq8O7fZ9MU4CB9AF14THI+XCVqT52mhwGSgIMkBEn
cOdyK07uC2lOx9XS3VFFa/RVE0hjrttOUS7GalwiQRPcfgA3xvhhGT5iEll9NcCef1Lh3vmZ6CRJ
aefrzFzzLlhLaY82wp183BNFnkIJhmMbeBkh8QV27Ff48eGL0rhYPUMmqks4lRF/zok4O6ar24ZW
3pdYpBktZPj948qMczpd1wLvjID1ZPacZKsC4/A0RBNCMs1jQQwAtRwm3jCzq1m5Qd8TS6cm6KBK
t5Hqc5sEgo3NvuNBqsIxT4+LixHhFRZrLu8ArxQ5gN/R+CJRD1a/d98DvFHfknNkLHF7cJg6Y55r
EWn2DFjfZmLxSYkG4hNlncHKJ0A5H1vk00trQPLo5pf8nZiC6Dcl6YBcQKjURmQsTQLL2dZwC7mO
IVdjuVvysGwHyTkWT9WGFlF/IhSIYwkljwNwNegNEHVYtSzXImHwTUKUDU0S9mwyhWFdhmKxq/zr
TuEV0kCdv8IPtjNZlEXqZPw6iGOqzRWdjeDoY2IIKRqZ6mOWM15il3wi2AoQ2dDhMyW1fXoxxZoy
LpHwRKCge55eC9G+6i6RdawNTw+ZJxun8AGKac3og64ov1jhqTBYh5nHvWY6OLg15c6kfChUX7M9
2hBmCdzHI0oo8DoT2wqRfNSPfy8Qs5xkSXHuwgRZA4J5n/F2nU4+CADFP1ssu4MRhfrfFxhB57Oc
so09YpuOtz6kZMbNYLoYPbFvV7uUFQGqKR9lHYN2M+16foNnMKcDLsjcDEXB/BfPPihGjrUcIXmQ
WwEdAJZg/3Rh6Pdmjdaw85OafwYcE8Cva9gRLjUbSdQsjrp+P74sNBrrux7cZGGQnXFDQUCjQwdH
g5Weh3bjc+PAYEhXrAPAEq8NczJWW+7LJ1UjFUghTpd8ooAQEAUbyQHeQcg6QQtf0wFzOUpuUYjl
HtfCuCXCgZOSrylE+RkGXnAFth/iOTaJBu3DpRQQkA6dK3Q1A4wSIG6Ky1XwXjQrdGqMtKg/nySq
CTKnvK2X1AJmzPWEZO32S/WDGpN+RYbcLnto2ColLvMIbIChm2lDcnVhgXVwBMU/Ig+VC4fyM8Vi
/cmGDOAqLn9ujBAKOXd7iimiyU7be/f1kCO97UhE8Yxua+HhNLh9Vu/SqZ39qz7vQDaJv8NWJ3eB
wMtA9mpn8nSV03X7aUmF1BkszqrvP+fq0FpqEde8cZLgz992EKKMra4G0h681prCISW9EiccsnOO
930nHGhYcfNz//36zo8WVPKJMu6D/Ni50g5/aaIyDjB7PoOHv2hQ/jLTZ82H5udrAeN/mT4xfkIl
x+ELy4JJw2jmGjCxq3X/Cg3wGr33GSxF+bEppjjczUaLxleJJkWBgH/oQixFCU3Nc26Po2XtXZfG
1+uHWVA7ioDfW6R+SEsfoC9+2nIeYgV3JFDg1sG55c3oGmknNsv4V/vmz4sJ1E7CK1NQICgPBEkn
8Q0hSh6Xq+tXtVAvn4t1Sg75BsfAxXvyEsQcv5+/cScmSmtlcH1t8s19woXsSMF7/vEmqQuFw8Uu
bYx7lq/E7xkZR7ESZ5v0dxS/Zl2MLmzc4QK7l5lwL0Zxd5LO7dGiQ3+twOC7Q3G46wIcfgTKHIQ2
MmiYNkTZ98Fnr4wfE/DeLo5fWxhRIQjQmAm4xxePHfbhYXo0+ezGUoDv0RgSl0/y1ea54NBn/I06
SPxjtNgziS92wP7j2sGiibncD4Xd3zf5vvjODwHmeNvsqKH4C+MVd5KMf/5+pPnMBVviIbm2en4k
NtCSnxn+vCVnIayY28yeIxZAmFKvle40Gyj+NPOLcv3DpDayuZwhCc75SHQlKM4N3TV2vKvh6cBY
Jsoh6nmcVPmMcwBjQOWFNRdjeO3pmJMSviIlXoammv/7TfzY5bafMng7VCRJMJLv4xvmb3fvMnAj
DOI5TBi3IR+/xeXHJQsRkM/H8AkjbTGUmnDMy/zMTRMxEv8S9p1tYOG2gGSZAJMdfyU1CQY8dNxx
Of+Ad2HAQukAsdecSBOp+jfc9vk8/4E5oaAPtfEDy0Ja22fIEI+lxfpgjNngP/MrzAOZFpwlNiO8
eD3M3UBEWED6OiyPHzHYpW0UAMQPNRQpUdNurTgdEtw5linWmTrKoL36H0lntp0oFoXhJ2It5uFW
EQQco8YkN6yYGGZkEpCn74/q1d3VValEBQ6Hvfc/Ee3y27InTLiALl75CtmpdM4xfkUbfXmOa6Zf
MIcyW6fS/6JyYYqOkRz9OGYWPgJFUMvJpQeGa8onlIKR53gN5R9GwuklrUASzuR+cy9AMUC+T7zE
DOKH5krcMq+TeMFjippN0jGDkiki+qDaC2/lDUk0qORehEbtmBw/2kLFNofEDivyq4UT7uktkmq+
oD45UHRXn9FbjlvlAz8eGnMks/bPc9MfhSNoHc+nm4VemxJS9sePajYzXgLaQsgyq0NBdBPWfLSk
EfmMrv5NHOgAXM6c/O21fnCFg9xTcY9UNhjVqSxn/JAxvzQ9lN/TbLpj/DxkF3IaqA+pb/sO1PtN
xlQMReOiUwDSMSDFwRTr5R4zKUgv+Jz8ZZkHTbX/gHQGiaDBe2LFnzuHb9W/xB66hY25b+ceC+Tz
qFB4xwUvmqN2ITQr+7MwL+L9bMxAk7X8zfTxC/1dRPM2rGVjpUe/T+s92XZXDINoqWIiMbvKjxb3
uWy5c10d9KWL8/aDUcTa/mAe41iLj4/3Y2Qja6TFOrW39gqGItHd3tlwPjXSfq7C2VAgOyzltypa
A1P1OG8Mi/yeAHWPSxlBE9ckaIhf0l3ETfdu9zqVx9FV3pVLwkJhn+jJQWK6jMv2O37NC7a9o+Ub
3/Up2ltY+QCPeJLzYL5xfpGvuQZLYn5/VUz4WAiXizflIzyiW8fr5IT4+fHGOAqwwVrNT/NLMrkq
g23AaIhZhNXecgpSUBGeV/JdC2h50DhP8DFiB+0bAR9e5DN655d9Bq4RzmwdZBMmSgSKFILmOMTZ
pGxZYP6DOcJCjO7xiVmYox/mEmlac8offCk8wLviWym9BQl/Med/0AY5+pykMv+DHwJqbqAKBNh0
aRQ40I/Q2cfYfd5B5mHWwi6arsULp3YyX8jV5KtkcvMU50rNkSlcCgeXS2QD1FQtKiA5PXQw2nEW
eOuJOIfZjrM7L4Lo20wD+Ey8htfgnsBHIk4L4TG9+qWBDsfdsxZ2yQVFBmEULgPMHQzbR2fnEAVp
RTGAOMu/yk6G5Te7x1Et/KtwVU966+mvXPi54kH8xCIZ3fHbrETs/PSv95G3fUkuIfbb0CFlh/n4
GrevncZV5+xQCtralu6FQlz25mzTc21HG9ETvhEa6bb0BugJLw5nF0KOGc2uM8z2NpMLg6W258SU
zNOO7IMYNi3HIxY/VOMAqA6U58hjuDRb1I/zh2AsurYuMqbdp9e+/uEVHOH9Zbjtj/QlnxAKKQQx
U9Of4VKPR2knevhGLn9QIBcfoocUimLpdRgOADHGLFzSVrDOVxoPG5JRB/4C8bFEgQ+k8sFwwqU5
daEIY0laBbJXrQgMXYt784QtNGdCIzoD6Qr/zh+Zz9I65kY8wXRejX7vdz7CMOGi8p7I0Hgl5Vh/
oCyGtN5xMMkGVykbvo2+37i4yC0hSadXXky3rSVdCZnnyVJGDZVs9FPC42d+GXWvbbPNiOudvod9
PvnqXv5JdyJApo/14wkLvWOGRm6juJqbeC8n3bEhe/lbtRP8x+Fhm2s10JaijWqSp1TrYeToE+Dh
8TCvlqe/bHF8x5IHg+Z6pbqx12IuVLz3toXAVfrp7A/kzGyI1DKf4BcgCDx/qWl66jiRbXhAwL1H
DCKc2CDr9w4bPRx2MXSCN22RKglo+J6xEpalR/Tm/AptkOLQC7MAoNhFIO/PUx0wWbfcmMf4jJYG
+ET24W+QLiC60+G3XPo7yzUXhx/GtcsfBX+7anGJKXowUVgJh8QxPi3PXFobiQDgxyp5l12VhAbt
RMqmNyylvf41H0G9wjPBVd01uu1/KQ3ZDgPYD4TgTORpPfYE0fkVf4ckjj+r5Di82xChKBNq75u9
9PLZ2tirQE2n/V/GQbi4+H+/wI4+1o0rgOS3cEmK2qoI6hVKmyUDA7f9y71mg5eZk3sflCmwDngi
YDENE2vJoZ2oseAeQ7Slb2DAG5/H2Z3sOH0Ykq3t+w9tD1hAGB9KGsyYeJCJCwxrlidyMsnW0zA9
fgZDwK/EKCb7IRiIzzP4qsHk2VawpA30VYbD9iLcjk547DZfiqP79TdMjIVocwDD4j3f/P7+ZQ6/
Q4y4mWdo855OEMB6WPwGSOgXOgbTLJAjtJHZZ3qTfEMNnx3joIeuxKXuwy/BGZa5yleGr5nyobuE
1HO68Zsihg6DmYX5Zhzqa3ttg3BVLmlIln9Bkljv4uzRJWwhIjHj3sCs9PEjfDnEKL7HO/lnPt2u
cUwhyHEjaeiiOjahwak3TG6/4NhwQ3UrCCRoBLhlWHLO4DzI1hYQKSfe0wkp7Z4fkLe5g1r6+po1
ynCiWUUedCj2E7p9nqMMSB9udATbY4cT95LL3dashg9ubPYici34Ex/jfXCw0+xWeF9+ZZ74gc80
H/T1o7CdwbU51MhtvwVX8/PdYPPZ/RGSBAnMVIKQiBA80BXlf1jSMYd4HdgkkXBCyWqZVE6zpAIx
XxliLjWr7XRPWDF+mqcl2i6+VoG5Yaz6CU14ha0pbF4+6lr+nVOI5c8mCDdo+QLprSXH1mLswYay
qjjKebnOA9c5kXDa3ea0b/Zznqfne+SGp8zD1PO7p0b1B/rR2R3CG//QSRpHsNbl7tt0ks/6Z/T4
Dh5gy3u1hnf9g+gVj437HG6d3hCklFcEliB/FuDxsgu6Naw0hg88ozJSvwp3vIYH4S3basYCSQIF
NDkxPI6ILvRarg64zaJcfH+OvnGsWQWS/3I0OkMKUv5rbZrA4wP4lk2FS89SwUdhpcPQbFEAzMKO
8r16lz9k2kDzRyf/2ladFx+/3Tw31U4neXJJ95vZiX2C4cjoVzx3V0R/uH7rvLE53+IMUfb1AeUL
qZTUR5yn2QSFHpptR8ACyRv0mZzUzxZZ2YKNQ3EESpLRo84vf1/fj528zM/DqrTcGl9yVGXz4Bgp
XbaDTlTKdgxCRw7Oqv2mNKecYYq/ABIG50Ecszxv99vg+MeOg7156Qr2SVz/zfFUAVvGyBQRVJAd
ct6ZUxm51arAj9Y19jzwF/tZuIUTKc50CYEHdMEsi+pMjb4LL8pCW3x9AVI399ifAz4iOqVwpRxg
Ku7MleLRPBVUPGcknBSxxeKc2nvb2QYUG6v8nrtcU9vCsXPBVgN3zrUw3Liy5TLFRVH0Zu5m2h2K
in97O0N1O1qycyjeugiIbu7mnn/3JOaErGMMw3FvIXa+/caYh7jCeWbPqZQciHCL3MPGCYRuf2Y0
xe3OIxb6b7T5MU+0mUvxlGwO1tdXvfiyqJp5anjXu7ewnSc/m27wQ/4iJMDTECwwsdlQzx9nDmlj
M17eisuvG/jGPkJlmfgR0XnJYr/dGot3J8UDG3STVNNzvXC2a8uz5mDSYvHxBerowNhd46C0OP7R
pgRzQ1CvssXf3wXaMtDH59Px/2+/E7vYZ6c/y2bYsdG3MI7xZ+LoRwf1w/L1BhELdIIC/xuWLulN
85Wbz8AvOLxNcORbw9CAjdn/6O0v21kcShJsjeVhIMicPAymc6GHGczIg+JmrJrAYKg/z1OjrbWU
PQ3/YEo0YEIeabjZfSau/Mtsbdo1PFtY6nmgb3qfAozgxHBNqZjSRVB/aDtUEV50rwLS0XdlwJCL
PZFArvnlA2OlesWSIA4b4sIKPMv74R1dbgp3RoaKJaNYPiHWiCw8TJt3Ls5al+oWnpGd8Wn1z+aG
Rg6nk/Jq8VroyqA+//sH75SW9q5ykSJP2bZFO05aBnoRzh/kvZsJpgFbeanOjhbNmrkgXZAxq7Xl
g3lWmiXbZobjFgt8hy6tYgsyz6rHIRH2vjOaINpGbnxrmJqVGMFCI0OrObuxtOh+JCdmZ0vdhLae
Qu+Nv8mlFedW26ne/E+zJnsGZ5iyWg2M2EoOWDyY88YsakuVkD9O8xzsjHWLseNFE1f3uisxzov7
oVy4P3cduw++6a0LOAajmY9p6NcprC4+MHvjKvxNtuFvQd0eXYy3/wfaJkPneftUD9Edi7DA9JoA
id4huVhAMjhhYv/BG8n/IJAbykMkgV0Q/mZbtlXMSC4GFh3GjheABIltIZYbS04/4m5sbmcDG4PP
w5wTmGQexPM6ypt64OpRdc/prDgUUycyg+EBDbN5B2/2hPkQs2I2GHYp+Nn83jzonEhn3rpIT6C3
mSNbQhp2WtS5pQJTDMH/5gG/wObFGJ6jpeI7mL+8I/8mWwGYBgLo8qdcrJrFJbM7F5O9+X6CWm9H
Lj0Ll4BTui6v8mfONGI+BA7RwkaSJG8OxLS5qMgfGYUwzuNv0PRwhsLfVp1H+2+cHRMX20UTdEFy
6QO4dgw3GHTxkvM5uTIuz8iaVuHYgMXRQtEoXoWdsOJddRsUxVNJl74bO6AFKG5klaqoVrjGdJtI
zQAkACrW1Y0rFYMxBLxIcwU02E6olCCv340Y/AU55czjSC7CG4DoKrpzq93g0d7+pZJxabcMNa23
5A4agmAYgOnEz8P4a64Rew/tKkUsPmi917DKLuaBj1UueaPZrEgnt2EWDfFtNJUYhRDHHHAuajwx
XvOIRAqy9KcW7q/HBpa6KAWD8KazB8vfRf9pJPsCDna2BS4Uxk3DQTBAvJlsmgwb++1kxsc8P6ZM
MOPflwKgJAr3qQ3GB+z40dd0lI3vqN5z8da/NuiTyjYGpb8M6CMSTJk1FYmMrh0G4Y91AqiEYw2Q
D3jNKtkio1GFe0JI7cyovJvcgKc+mFG0ac08H+Zk9EWcH67abwivpdUDMgQdP9MuF6mPab3XsC22
gHtzuDNXhHxT6D+lRwMefkLjh1lpHqOvPnGiY/jYlE5yJG5WBdx0oY68/JhO6T77bkFlqJnIs+ez
xc2UKUTdL6hu9QIWVXKEbgJuA45Cv2ai/F5MARxBEFFU1hEutcXs64UxXavt4G6C9JNXNwUTmIXh
TzOfgfeE4Knyjg4h1TakSFZDBN1ygaZots1cA5cwc2i6gJkCb4s6u57tUvSULFuY8ASbhu/JVx9A
FUU01anzMXLg/AwAsrxiMpDuuWLhQVPWYwBrFIUV0HtEElzkg1Jx2u/gL+inmMbBHl6bntyvqMUa
65M9uqQ+nJGVFUMF1o6xm2pwttCTtK/+2lxj3hIcCDG8LCwiQulUD2uqtAKXJr50fl8gnRy8kQU2
6j4TDN5bfGyIZmfo8qCtnTcIphpMOhB88UH4QUwoowU0JsN0CoZmCf5//R/Yt5na2DBUsClmSZb+
CZjLUcJV1LZg5wxc4BHPEi9gKWRjOoNKxlvKmp/haGVkgtQ51JqERUgOcxH9EKWHgVyJ2cKCPLEn
6Zv9SpEAQBkmcq9z6zHAgAFy6XWfcvuxBYd6EnDzCxT7SW9Op54ygMMEKnaorQfo6T/ir/yLiBtb
k/K1jmaD+mtcuk/GnAadSs58ulWaY9bgllRmPyMd13iGBtKCzElr5dreuVHH5sQ7mZ/auGFX56Lf
+4DPM244JgHRBgMj7Lz5yhu4qnnOH2s2AYBWjb2Pc84YywoD/B25mbkaQ4rH6I6TKZkOWz/EnDsX
Md6zb7F9dFeSZpHfgaJC3uQJ/Mtm8WKKU7FSrR2vlZpHFSwJPWAI3Rut2PyIoobnYkZ3LKF24zV9
rGVhHXo6nWfKktKehzBFtsyqYNGxNFiayoMtnz1H7bfzNabIunMVZ0rCer455W8WEeKx7IIJHqJz
/sTNgeKO6yojFwzK5463hirHMgup8dfzTzOr3pJ0jLvIG/fs+FiPlc+3sIyhWbOEeJX6Qjm9TIjt
jvxcubAlFbh7yATBM9oDRxzhbxF8fUdsWAMVIv1j3LZq4czgB40sTQr4BNotg506Z2ZuJNx3s8gj
PfNlbnAzytGS3BHMcKMqEB+IHc2O7EztZf6FH4L7i6ulucL0NsIw8Ih88MlwUd9qt6kimh7Al//D
zMU+9l4afsWgE2w4O87wItgTlk/zaHLYsiM8kaIwI71Ac06yoEs+QTZ5A0b37CmwtrUcrzao0kns
8zfKmkPhIGffNSSRPlxj8FgSWCj4nKza8EEYT54sQlOPbKSzwc18FLi9AT9+8rlkeba1DLn6XOsZ
wN7GJ+w1ucmYoRrz/nWDUcuzE1KtgCHDyx3uSLBUDwJrO9uZomnkLoKtUkMtwQjlCYQZrQYM6W64
PllYwVEwRvNhFvTctAlLiIhUkhPLHZo7zgjSSmH8B9GMPd+T1ug9oW8j3sxWqeGzvWIPSG2YOKPm
yuJHypSHIzyxL8BXiH2OD4SWPROEvB5Bt2JfawO2MolO2m3+oeL5FUbAw743gf4bX60H/B7zG6il
2TNwJyD2hh3inbEoy/dO1tL86EGw2twYsE431heL1/zkSZIzfoenFrP7jNfkjrEGsfBsbARzsvdx
/iGZsyb3ENZutYyFJastO/Kg6IEN4bjTgB3ZsLjQsfFFjh8DwewAD5x4c8MftT3w8tQ70NajIwwS
Lmhx55Ipa6CsmWIOn5ZHzFMO4vIDPAZi9nM8T7dXhtAfJc2VNzb8GELzicIHp4Ynae+sG2MNIs7H
ZEqdHS3D547iAcHEGUPIRbNpHNy+scyE9XGHPT8NuFFDOOANIatwIS8iqcZcZA7BOuINCK0v8uCp
wwN4oVHZzyxx7SpIiGFYx4BBNsTjKF43iIu+eGc92w3arpuNplYjgo67dhvRs2Q2FAH4SKx3VAqY
CrLUJCw3MFgttnlx1GlGsFSwHPD9nGNCjz9kuo2kCJ7/PU4/Y0jD/DC2rzx2X8cwOoG256cJ50hO
F4qlynneITAmxgGUHa85tof5RzuN8x3KTkjpYPrxDwx0Mu4Rid7gUMEpxWxlhrW2LA12l5ptgAaZ
3/9jdCAunjGYLfQUnn6V0wHD7PN31eE0z3V6tou03XijPIkexUnW+8/0e9L7raVIe3I0lL7dPYbr
s2k8mEj1u/RBpO5lBI5qvMe0L9Gyqw+KVK8kpmJSV0Ln4vQ/Va0NtRPDBGKhJNkuD1Vt1zx68ahm
KcKJlXfqVqLN4hqioPmRjz3Wk8TqkW2XrATJ4TeIcGqieshGwG0FACxvCYtb8+eBIu/wfC+lwwtU
ebAlRK7vOPTXBg9hAMw9fRaEEgcuAOMLZh5UAS70e2qJCzBGSsegnNTHZhjOHd4zwmyS2aV7nk3s
aXydslUwHW5IGCnMNEnrddhqIkhEw5n9g9ubX7n9pWUlg1ECveFSebC0r1z5DiO/5PH0YEMnjUnG
FSVHdMNCrQfAHJCWR3R6vnwJv3kDj9ti/JRbGcnGs5cwRsI/CyapVoUMsR9WsRbabvUUUXgVWJlJ
A5Pp0S/KxypK411snqZSXj+adhX6/XRqSQp6ytn5BROls45TAWMvw2m45XtTmaZYKZjaqlgum/jO
hNjp9CaGRDIoXyVOlw7ffDV7BYJWw/qgv5Q+4hehntIkAWg/CQNRWOv5IS/qjLFK6ufTuAtb/EKM
xB7qv4Fg6IbdYxKZSEfFOhxYIDkU4xeUGKl3h2HCIFXePtoECXE/vo3TwIkfualfD1/HWq2rDbfB
IFg1cEcdvx/bFueEQX+tKrl0lDz9qBCbSkzsZbXFZqO3leqU0E9HCkzC34ShGsZfYhLjQnR9oeV+
iQh++HBNWy9fYXwyEFKVwkXDQXcYV1H8WlujRC7Suk4EX2HI3CvrAq3d/DO4D9QClMuZ58RMQu3a
d9Fg9DjtEoyyzXRXZucnWUq19CHKhq+hcVNwXnzUmzSOwLYZVYzDsoA9mMadl0SCH014qgzTRbAo
YM2k+xVAbxsqXB1v0jCs1k+NtW8yGCuljWAgrQYQN6PCF0Bie3hiOaIDIfJktH9PSfQbohTkzn8K
3/ATWhx70fXImHiM/aF6buQQlSFehxoC8KyFKSBfXgM0IGyq5UpYp1rhNw3grkHASrPXiYt8VIwc
x/BDbj6NrN4U1ECZeJNTZt8JbiKMguvsaGTFsnputSfJikgTSc4Jv3G9DFMckN/aSnSqLrHT6TKp
2XdiSLtUo8RMn/FXJJZn6fmEKHVS+9EWAwv1vOLGPNckGY+W0R/Ua9KaUGs4mAR/crDxAkNynnma
ik3I66i2cHPGd65gJBEsVIvL/GB2T6yU8Ps2pD+hFbzIqLgDOUaEocJ7OxYfoQ7fOPxWFO7CyBPo
ABUNlQZKDvarmEdG8nojeyd6vgmQKbhz+4mwxL6mihMDSF/PjquEP2dGJOtkeY3Sr0dVPDXEeekx
hCOd6TMZmX1JbBu3sIHku5mY7GiMVyRKFFPcZXOA6NMT2mihCCb3pC3VQ5Axeh5F+nBXe/qJSeBN
p+EA0C2hbjEbsogbrnl4srs1amDQKJiFgxZ96I7P356qoUl+DJiFSHFTYKBqWfCQ/MuqHwu3G1Wl
K8bYvTEofHjAIrmkY8ATKUpRo4CIRxicoi7T0W7FlT+NROGE1mNhqSFMiSl706SErEV5XUsgqtBa
tSi/iaL5Y9YpLsaxcs0GHjiPjTmhAE2EdZNWrtU6QqxvjHQX919S7pfPjdk1ftq8s+HOLYYwxqux
O0v0UUO2CzHdJoigonuWgTkjAyITIXemuJlot5F2YtMk4sdS/yhrVBXmiBfGzkL9dYbNYZH9GNkU
fzwSn5TAyyFycNp/IOL8y66TMAdAomAWjE2KpqJ2MU617Eydk8BjJPZttyvjNTdoi9wkxGx513Ue
QReCsgIehDKK78NrSeK0aAInYtozPOdARf5EkhG/WswTMWtmBtW7Nay+3s27VVefedjxc4q0iCRl
gbfMkwZToYySK3oT/M4MqkrqmDI5zTtjItWnIcUNDPwxi/uTmjB1b6eXV4gk7khsk1ZPFoE6CZj+
igYPsrw1gqKq/L5hbt5/9dz/8wbrTyqIOKOfqdZwpMJakqf8fgh3ouKT0Igy1ERKiucRS74RD9xi
7IEZQacpN9rMbkp8Ked2wiEmIt6YoD2/kjDhWImdPai7V0jtX9kyrl2VA30AuWiCo7hSHmoi8SqU
JfGq3UzNzUg/QkBQdugGNewLewqmlma31R+46NFptML6lYKk4i3OqJIz0T0P07/IWfthUFSQ3CXC
WcMcSrpo0SYhxswyvvg0KeXAhTZsEPEshLYSE8lzVAzWKvlxsxoU3c1OYEQGXa6vsagGmEaMG/bc
v5XhmNxVjTabuUD0hEqVVtOmwn+xYh5Vp9BfWOHso00T+VNI7izM3s5cPhFQyIoP7a+oxECfR2Qk
1ens2kqseHr6IVa7USSuBalJzfOiYI6bI4zWJCY1ZK5Kp5bYhlFE4ImTFhIY+UG3r984ns5EPZ+K
x8rcqTVjPSE7qj3ivDCx47xYqWlxteI/RYfTOvIpYDYLW75X6R8/hY7897HL6Yr0lsbyHs8pTFAn
JtYRqYwIFRS6I/B2dIPzNwt9sXx2W7XzJ3PHkE2uZpfylSFqiJivSu4W+GmwSxUSuilhi6tjXTeO
URIvx5kzyBhm8ao960xCyl32hyIbkT7R4vBIjBLsYyb6M3xQgB7wKq4NcS1qoLFYFQhwdXgW88ml
mZeUoC5DnW/ikBnnH0+ZNiahfpG2sbIzEmb1r101pGuJZCDzkmMdNmFDI41oOCglitHcSMwNWfb1
0BAJ116oEeIheCFE1zCgTU1An/JcZ1srN45KFjPNVxoHHn+Yg5bHoptwz3LNrGJv6tzVefEj6/LW
so5ZiP0vL2OQsqXUyVamFo2s8vDUx6vJ7ppJBhgEawvLevzZh7cntaDCDySmcFAtobblB0r1Pvfq
cAyk5oS2t9JRbut4SIXTsJhM6TAZFiMGHKp7plEDgckSbAHpMltHEETeqjj66DRgT3VTwyGSJfwo
XzqsARlmoIWtx5iS3YUSI2f/KsHqJOurFt7yWuH7EuLHcIJ7xRujReCDPCtEaF4Yc+r6PuzOxgAA
Wfo5NsRJdS7CzI1MYNb22MJI6yQz6HpquCzHaafC6YJZVeuOeJz1WN1FPIFfySq8Fg6lIWrjfC23
2xTWOBXCICOKDT2FfnrqeCg/MOB6oH2zZFt8/E4Vq3HEfycKtN96NlzFTCcejh2WGqaGkjMJuprV
SEyhWHIVvCyL7aH4TdL1aySfubFwDkrcmpQvzfRKFrPG5AgVLWxsJoDQ4sKBEQCmd8L0tOumw5/I
7ZiyJia3r3rKm6vK6rekkwBkQEBAr54iE4Mp9pBQ/IHLmbcdUyl0Jo/0nQdlJy5N5V2e7n1MvRb7
Y/3biX2QkzYXdRUn+Dc9Wk/MHkDipfrDAFofEsKJYZUYmyT/7mRhNTz92Lq2ZsO0+TgNc8Lp7AuK
17565HHa81BAQkkFm2YMdWfvfzhIPbYLqYp7MY/VRuK2V7VrkuDWUGgiM+rcbXqZxzlRkiPQ9as7
50X7aTChGDQ2WtmfHkSXK+ma/zvWwxmQRNcHjQlmLLzX1nEUp4+BiEO5JD2TqhJVd2tVwTSZ7ij7
r7B0I+De6EGisEnTqhQUnxFkciwrGHpQMo0mhQIq0jHzZTbOZ9L7mlp4pn5LLRKMcMbJRY482odJ
bb/ycjmOHxZ8IUXe6hNqFqI7p4uiKssJ24za+iy1eWLDtC397v9UmQhiBYkprWnBMceEskggVVOJ
tz6Ecp6t4fQmxCjdZpmTsG2l36YEPsT/o4o+Esur4IfQKhrDt4IBzcurcyaXzROpEDOO1f0hMiyG
86jNudh1oDQjeeJoRMfMVYfxXasaUp7u4lN0XgZugfM2XdBSdS83YxucFz9xjdKq1P25VscjIlTU
f2V50x0bVt0rozAcVC+GlZ1YFmU041nK9ZalGOcQSrBB0k0XuCGDQvAC/OG0UgKpDKn6Rt2Ysf9K
q/ME++Aul4hFa6eIoMPxZgZ+G3M/YsyOG0yRMtjfaa7g/l7A762Nm+bW7T7SD0Wlr5UC/ERfdcia
mQM8pueqjG4Dd1c3uBMIhag3O42sJaFJDiXxBf1bjUldM2C/ZXEP5NpqAoaA+fhiHpHE4Nv9uzT8
yL1mG8iTau6laiQkJiMPL37YD51pI9lsIsWBFIobUdNcXVbWEdc5fK708aPRYYPzuBDVlhT6yatL
bJsfk/vCn1AvIMFkH/1EN87oYh4w139yAgMfE6isJBP1cVUTYJmYq/VCDjfuMSjVX/NQAPNbwVxn
T4geGb7BpL+ZMEApn3oBOgPKx7mipY99zTWwDoDQbvPRG+Q0SGq0tLMa+yXYBuJ3K+egike5ylXy
dZgYWX5SIS/k2+LCIrOYfQbrEEmhWoBBWzFCaeWvjPFeORynFA+5qPXLQSUlHADGXBSlejH0HDLo
c6VN+f1lbVJOnVZE+456umL6MEXfIXeu0P+oOEKXBkbT7LrtmBye6rpVyUfSFJwamuwYwbl96j8W
qz6poMiK3bk0J/ZF9SCHfidp/gORTn2etJcTFvuke5JpT3+Qa7AkphYzJFDI10asP6iYRLZgjA61
SftKpImEPWM9KD/zYkwN0j6xrxhjtHR43mI39ZI80YDKiAPsEwa/EoF54RQ2pWOQqtytBWZVFE2C
InABQ6BWJmVdmmGdZCepxhyZOf0Lcksbe2WC+eP7pEAk6iT5s68yX8vBNue4uFJDdospK/EX+gSE
ygCrrLMYt4tsY2KLltBUstO/dLzgY/lE5qdi3egUqjhQRN1hFK+SclkjfHlZqOHy41g161HCUYbm
SiX6V1R3NfokSf82oMxQ/WtK5PRZ/p6LUJEweplKrx2roxg7XaqhwU+9PmkcBoK1p6XftJtpA+qq
nRNcZRUssjdQtFlN03hUEMYTeSu3yTKadC8vizXUczPaNzSPpTh8hioKDUXJnXweONVgdhjt94Ab
+uCVcR2IGoEN0/PLmFAS96lIxJmFk7sWblVJWDGXrm5pJl4bupcazKCzZXDJ/tPqdlp/Nx8bQePj
kzXCnRNzx5dCAMJV9Nuq/xvxLjQwRprjIrGOAn0By68oU9FegQM/nAeoVvFWbOkW3VrFcxtEqiL/
PVpgkvAJttZjFButgW1ZvGUYgL7AHQB2wwGGi8G+1m5DjMFs8xekBSdt7H32zMzmGS4TNyBmgGfl
DeSQj1XRxgf8CLgV/uxP5mtrNQFL11a0wlRddPh4+kL6J3AowHYWoa8WMOwd/cdW2TK9xb0YKT2k
RPTLa9CcEipj+AaxDpw6+sKTkrEfjIvpigeoj1HIEjOB1eQf0HWBki2ADaMzAzyDWSsyvkX5Bbl4
mYOvIEgdbxZjPqBJ+0ZD2mGVd3ighnvw6WLbIBfqJ4MogK/4tjrUS7BN3gha9ld3Gz5HbaENNpzb
hXhuSVDjEcgjhCLXRkfyMm8F/BhhAx8vNFzSHV7YPLDgre0Dz+gfoq0n8izK4EF9CEOZHSXQvh6j
A38Xng6jsPlyGDj+2vGV5RyHaC17ZgZQglKSCGerY2mX5Y7/sn/AL9EaH2+4LcIMkg954qjedAvX
AIfKW38jxYUMDBeSBrs0yjnMx7koNlplRvtLoBRll9w5eva1CEkcdNXZ/ARW2g+iXIQmOCLZ7KG8
Kr6RHnAgo/2ZsI3z033mMCBQOiG9/QKSxVC2Xb4+qoB51HIePi/6G0rlg4ClBPBG5Bfr0bJB7jnv
9/l7/sHkKDmtgFAAiBTkvTKOXZBNH4TrO1x3tJ7xnvQHN2SouAjXLBgQRohGKTA1s5ICwNYCMXcI
AODz4RZg1G4ouAL0apZAfxMKpKutLX+yncFjWMkfJEYRYfMHPwahED4meNQ3C6JQoWuQKa2GaOA3
NbRuhsnnTtlKCrorDciT8n1csXM1l34L9AzG48sw6UP6DSK/vy00cacdc8Apcup9Fy3n2VwzLnl8
fY5ueMXCyoZ5qrQr/RgSniGtIeWhyKF/YzFLnnSEd8kw2zFkt+qc0ZWpiKA4AmW8pV8a2zM6wmQF
AwjT5pIn5LKeOwNkVcVV8OiH6UlEAbu6ReOQ88HY812EI4cB7lIkGuxH8Ip360fB0hvObBwMGwRt
9EkmXkwBn8xunN/4K76T2w1WDodEdqKeSUmC/+M6vQuqna64P9lY0OvCB7Xj4wCSkarwEfEaueZo
RtFsmKD7RygzlCDvFfZq9hMPMvsJ7E4xsAAwyBALwnLZwtCj6aVI3RLjCaHfI/TmcdOd8q4zgf+U
g3xbEG4T4K5rfL68ePUyj49AvNa9I+HsgkarWUYMaD9hCjfz/AcbGmiTHeZo8C7XUIV8qN5L5WtQ
ltLy0mxznouf2Z7mxTind8lDy7dM9tXDifb9FoqKAz/bzxyautp9sUJP1oayWziQ8eZ2zi+yRGH0
acSepYeBb2IutM/pYO2NA63hHjNKxx/WvbIQbyildtYmlp2EDIl/oyhpdGuudnxIoPjuCPlmuMhn
5FGwjF0zW+yZcpxjAWIdS/pQO+JN8zrO5+aI8CVWV8AIjE4i+OKkFyunyJbt4QdeqaXbeBGmO+Gv
WX7nKy09mEvBy/3hZl4E7mYoVQUyLr72XNZIy9ct3D8OP/pTsXZngpedNa+F9QD8yM56SVe1B4ey
XOFtfX/wA4CW2Kl6OGXqN4ta5SKeTXUNQCFAWMT+juv3BGDDEw697Ja5m761MLLxwy9rE+7kHVFu
XrlhGBXT5vxWsp1/Dig3A0qIeexyZNdmJ+6h2W6pUJcyls6onBSIhywb8St6q/+6DfvzbcC/uCKw
E6nP9F1+iyeSlar/SDqzJVWxJQw/EREKCHrLPMjgXHpjqGUhoCIqCD59f2t3xDndffrsGmTIlfnn
P+hGn1wOr2m+zX6wyXGL2St9Tal11GSrWK1GoLd8dpa4NHJYzPz/hLRrfQbTbZ9CxRsG8k+VYk7K
lj/5pkRoGrrb//RpZz/mmEbClci3bcQOhJM/nmyRBcyVjKEpfNAzb3CqRnqnG3mibmQeGab00ggG
ITIyFRElQedpDRF1M7KkFEzXvf3x4iPCXZcz+Q9FfoQiLgV1VcIHlxDJ6pk2K3wvUP+ytZ3MgQCe
RyQtMSXXPHYY3wGhwBf2SKO2+nV/d8lXhNiOz10GuTtoPDSZ6Eyu5jf5eKM3MZ+ay2JtPyumD4o/
3BlovuScI8vU/9473jb3l8ZIrN9AB2Xe2ffytWOJi6WFiEdWw3yBfztXlqSWsTfgp1sPnACN7AU7
sng6bEGGvdcMrUuswiBF9fSbM0RB1TGvNo/gHU0tS8B15RyyUytzD/P3VCJ827wtUC/yyrng2hUs
BquyMFx9zCm7H9BK6ivVxuW9RJIjFKAkW0RAvrEcjVkb+DiDLlt8rVIKWnLzmrV66G44XD0WQC8h
OTuwjn32IDevWh2LZeFPTs3YzI+wd26oazjtVuw9skSDkg039/f+91w/5pI1NnkQzM/2a6KTNSu6
EH11/cJH70PVEQsQOECmfsC+jwqDxoXMWl7/y7z5uZDFaiIOJsSpiEuLzrmsoJ+swT0miGdBpM4Y
qO+v1ji+eo3uwxpHXjPhEil4d8SQDzJifnHzsEFUU60xGUcbtriqhyfzHhJE1Njrh8vuEAKNMG5z
SjoQAHkjp3+FHa1i6PzvPAEfKnM80qJ9+F5dzx//c+QzykeZK407rIMfO7kYVFUXs60HJPPzlQJR
WUXM7xdX04GzguzOggiF01EnZNNSzeZv/HeL347uj1eVw07pVPkcReuSEyvR3XJ7j8aJvP3OScxZ
HdhObbs5psumYFZSJOAnMoly49wPZqIev7HLizUbeKP1xIUF8a96Y1l6M2WLN4lg9SkKWoCW7b/7
38Ew/6u998QYLXvzCJ7a4gaPSHxH/4Ha4mUEeaJ8RHJ1Q+z81VzzE8DzeoQjvae7cEl3vJSTJVnp
juwLhtbXghekx/0veZFsvPwHkgbzHRXM55LVbH6+CeoXyNpPhwPWkmaaN3FJbiVCyR5tYd8dVr2n
kaXs7+fyTk/AEjkIkGQuUQqC6ePVsqZwwr9F43xb8h4cObb0abYgRfFjvAHDsHfhEO3SkHT06Ze3
+BpBhmPo1H558VE3ZGn2A43YuMYreXuDJf12X/g5c5PjCToPCIayz+7xvcuSoT0CqMFv0rpJzOjG
25WPQrV9P9c0B2rIgx2pJHwN3a9TzxHB6OYgqI3rqbM+wcdQsZywRhNjfygPDesKxjUKPOWN/Bjx
mKK0tgvzOi12HwiYtQkFYLC7Lmub7/uz6sMVVxoCJfx/CblL90CGT5YvCmYQYgQRCgqz65HZ4brh
WaB6cGNH9LARatkYbpdQ3QqMw8uc27HlA2vmn87g7eNu6HDwZpbymxOP5cg25qnI9/64xVR06i2W
ORNvlLDVXCGDcO9Lxcr5QxJK95pv94VxQQSFJeMQ6w/uaTgeLzm6K2s/Ze9fC2IaMWQY4D+tZsq5
s9iz8XeVbZaQuR3lUz67ss7TMaXRr619koG4GQMcpL1+841y5Mi/lUOzU+CRgc6iY/qBmsXkdL4x
flMj7h4NNWeQWaPvCPQFIIJSoHVSZ/k3GuKG87FFE3i3h2YwClY5zuHGbU2sxNMhx7QVxrsrdd57
XDsTqiiF7dRRY36RcQc42YbyfHjK+XAUdtqev29SrCaw1yyUwwhn8DmAomNWNl0kxYo2R74i+RDp
eUTMKXa+zNzsl8XKKLiE39WAZKXe0rwPiojLtMZ9dV0iHKnsjg62+BvwhfA84hOTEDlTHFFa2jRi
wCGERhrhKYZV+cAhkzUs4g/t8ro5tfbd5oJfbLZrHCorbnNJfEiYWytkuTGAF6yu9+bFcbrrjsXm
bRf8Dic0oY9hAJzGBmUx3nDwPM+knscV4kPZgeHCcSRcU4ySAkA/v3yxoSMEkZO+K2I1LpQgK0J2
TgS/DuUlxgoo9+sMhtO6Q5vFuvf7BgCPKsVtru5IczHPwEttApKN+RaGlH1QwTE00RLZQlN8nSP0
UpkMXwaouYSMEOYsFxzHeNWsYg6ioYlTp/CTQ+4v48emleuXMKHcCtpV8P8EzEhd7MOhvkQkOp7u
UwXmKY9xZX9IRWRKO/FR0D2Ze+9tr4ZqzSvyo2q7P2A3EzwbAuEI6mzuyCI2r8JSpgr6Ie20reyK
ymLqTzuz2X6cuhQqo/Mj9+UT3/pFywBpNZ1xGYcB1td3dteyO+TZpygT/jIrk8qmyzUhOVsdUo0i
Pijni0dnXvsIUVGJMh7cVzV0UhJJo2ZJAOV7h4uM/VpzL2n0s6nM+YFJ0nqfEQudu8ORSbfZ2d+4
WgF8tj0u0yMabjUuCWix+pc3WqlsQ0wA3o9J5A1BhHw9vhpSfHXuDTapwWMr9q3OaLK9bgR3DhPr
VzhuvQwvMJYrPEpMf609dhT8JQJQVh7CW1ph5IdNgKXYvL21lbOpJCtbBBjDqep/R/DSMS9Ad5xO
9k6xxDzt8iTJyNZVFsh3Hye1/Qz2qDt0vuGxneZMFBGOdd+xf5vz++AMpa5J1Qa/uDr4wh1wmHIw
KcFGCLoAWBmAApEkTNmc7E6/gy70wCyAV1q4sXu3M37g0+/y8ssCjqMCyyCwgcshsyF4/VbrqgID
tLGS0qwbYBBCbCDUeGA+ZUs7X1IAM+Hfr2N2RvvNoM56HY6Ne8SPDNYHAh3AuOUbW3LBWSwWQLav
s7QhAoKnWR8BLJCYu4FUfHc/OIQQuQdoQxgJ+JsBa57YKt7bBNpgJ9v3UVJ65YiDElpMwB4VtreO
fBHxttEuqx346hEykYvr1Tnb6TFfdWMnLSCXabm8bF6SCEC9zoUtpkuIyvJ50NfPCMN/yuiDVgrM
NiZj6NAk8GY6971+gzEbkj/cdin9L9MQU9YM+xiQxIf7urhX7z2Dz/a08ZQGVNvC7GcrBpLBp9iT
eGEyNQ1kMxvMaRRhEojXAFXmCc75N96Uq3IO478IoZ1qF+6augUkylxikoYssn8ReD+oEjS5sKpO
qwtDQGewjNCn9ViMOquaM9Iqp4+5jlvRcKnT/F/tHlIEXmtViiX1mGzSn2vS8xZxdEGDDS/zvJxr
edoyAYMA8om+5hHoCRdm8gb7LavULc6U2wuGFjxbYFiq/ZVFAoYGExaX3B1WuZh+TRwM/MiCZ08g
YUlGl0TDD9GKTd6Z2de5fE3MZNLuD7SXhIlDF37wmhHZqYNTMd8vbksoaQ9CRo16rmyw5g4e/sRj
DPwu2qfF0lBKsDs8sstDZEjclo4aB8XTulxznLgZA66UIqxdaTbohkMvheuwgWEPjZsqB+2SlKHy
bhFcjJvBTC1dnd34iv77Ne+QRJ4hWukCBizt6jAmm80qFpTIYD9ipmN3bWa3EDYH5iKYIz4bO6cs
z3E/NEv31WHRRZs8oZnRdmAAPA3CG3uEdyZ66hguwA8/B0l3w9x6w5I1n2F+f9GDXreyd6jFkjeZ
GPUjhMIoIQQMMg+zd9S/+k8ZjukQoZnuca481QSBvlKnwdmSxSJ+StAphX0qvkfQfF2OO0zZCITg
EtljH7+rL7Au1EodSquB1zLcnX3m8cGhCGfu9W9wwlKo+brYvmcvI+ntYtvssHth5M5EtosyhVv9
qf+5N4xYK4LDDX7IyaYa4LEcwdGV/Wuy3/KwOaOQ8fB0BmUdhtT5u/easvTFO2jQuIPj4AfOjMpb
RG+6EJMgRUBd9ec26S8eFO86Ow/j7u7vl6gcyK/0EKDIoGUm6Y+6LSzIynONVWaqkZaWyq0nrcet
TbKemDtLgc+Ol6wToJpDmUcy1dAxgngsGLCha400hCw2cHgNXeH3HqftXyUjRUBRfMD8Cao7wfOM
WctGtvItZ9A7ntEReFId46IOO2U3ceW9QVloklEgVW4Hkwd3PqqRSZ/b10lLUta05qHBAgmH7q/1
ONUOa3p8320ofbyjfrVYkTH88D4iI6BOwMJYTwYajtyUGMy02KKyQhRGFcJoncwSDHfI2HGa4+2G
BBISGKo3g93aATpD2kVdaa0IY+4eU8SiA/MCptWjf6BTXcKdsEV+MsiXkzsAfpnzmHXgyjIcSKbW
VX8cQ7AVTpPQq+Db8wIcq5Cl45MOwmbDtM6ccvvZ5ExxgEaP+7Q+ttZapoXH5si+HfAFcBjbM4tz
bMpQrZ1EwbmG9/XVU85KwLX1UCx7w36KXcV56F404yGkJ3RjF2zg0bvd72TpfecIZ1gu4yRG8eiw
bs7dL2RS0f8RJfxzt0m+YCSBmgfJdsggCQXmfZisn12EsuIsRwgw8HXjUxOg0oS34yttchfkKQVY
BfrncMKuGZSMWYTv+/OESATM5uPrDHsTeLVdM3lKOog2Vy9Dt2CSHHxgENVBM1LmqoAsJwbOR2c1
fgadePOYt5I9PHTQ6rDJWA8jMT97OZAXpzlju3C7S5UDxa7GSmU7OnSHm1Mu8IqicL19Zf12G/It
YVXgI2Fjgbt87/Axx5/QaG1sdjr42TYGDUgvuBDZx8Gryh4csYoB1hI0HgXdL6wSjUmMHFUOStwc
nbtPkWYPcfEZxpXfJ6o6rD1b+8rSd0nXUyMBzMsVUHJ8H7icKRMeNVt4N5kE711EVh1Lw+g6ZfAr
VvtzR47FdV4nCi6KbOq7AO+guGVOQ19XLsCBbhH1vjkTQ6tJfsEbHzL3ler68kpHV69k0fv9BxDr
Uc2CJzPLcgtGMKnw7aYsGMOxyepXJ/Vld8GBEbXJx8GnayK0pOjDRZwIohVCDnE56X8mGI9AWOFU
X0sogrKk71LCGl7JG244XtSfMbwBKKGlq8Cbly+eUk4sYdGkg2fwLxSIaXBavKqzryTHgp03Nrsv
IvVK++b2W+xI8erG1zq72jJ0aYCV1dsrFuMnjsMyLj7YC2KBk7H8YcOD1TUsv+4dqrjClxjPo7EI
r2zZU9iLA952GMhw/oRMo2Rhy44WW9wEF9M6qtuErytGiZDOwDqOaNCRR7j3vxGjAyy7w32B1yGt
G0U07wOMDoVFICg0SBvv3I35fzp5BFhgsY7kr/kOq2ZVNZoSsjzmiZRoaHHUNIQCH4PkeXjjisOZ
w/Q+a2IqJYWd8QiC/gNJBAbsEccCMi+CNCeX5EEGzy+5rsTQHTKMG+ffwZTRh///opp0XsPRajjx
pOMlwZoHvxoTcI+1qjJ9tjQO9uUkJUf+MF8CFvQH3srs6GMfJXHox/9bv1aH4ZTsxXkO9KW51Zyx
Is6BpnxsAxPIKiyyGVOQ9kM2TjH9XU+gFCGQZJ0Hn4v2yCw/+ynMkg7n0VNd+BfcNtsDw3fYoCT/
hG+H0xcTDYhcrfv9AZgGReJfAmZhR83Z076gu8KmJ4fTHESlHF3UacNm8ME1fiQ6j9nn6t01Gy9j
9SNMXYfcQIgPl0Dqp08soBBjIML5BkqboiFkFKPO4eF8m+3x3f7iTrlrXivttmllsWPivOCzPyyd
X26IQRvjG2aBb3qTt1WzpmBFh+NTwrCzUoPeHceEa5Bzi8c/+5Z1s3s95KCmz6Vj/HuTMZJKE+If
THgRWI32/ve2xDZW37vQ5CVkHDK8CQOL7atIapwc64jF5ERZPbQIjQh5FphDIdGURn4GhQrD5wZx
su7CVL2mo9sM7cgnqnKEykAHkcaxr6wmx2F3Hv7Ta9Q4oBGdALUFNsHDgcix71/mGPJnm8rbC9YF
OaV7MxpFHRI5EOdyVjbJ8Mk6qZqj7cBIj39GFnodJXjA5pFwTG85vjnsZ7f9+p58VR/Vqb7phdoG
YTgenojoiGy45xhk5dvqdhRCzsEPEsbKzQPgKDinL+ia6tXML2NLUshdxTZWSAiIoDDfVywFk+cR
oRDDPIJ4ZGlqEV8ZpFJ2i3sYWzfjBIUZ27VMMzfNlnqHsBhnkMah6elTdVsc0Q5oQJZkO/1zlKKu
sDu8WNik8p9TeW74mdgIYB88I2eWd2mOdPCEYy4yVt623voObdrWW5Geqs8SCeXpyW5I+FQRe4uo
6ohOUZyIyDfKM19xP4qwaeEyLn7QJKaWO2i+kXQxZ0/mJzyIcRmwh8fhC6MBvFzRUtHWXZQDHRDy
XibIGi0yKosxoTbCoLXbTBxWjzBSv006ZjgbV5wQ/XTIFz5sxrT9m7eWf3992C+wVbEC5Nh4zaDa
EtRMvwUW9c9s9ZX/kul8JAAQN21UbewmztTrj4KaXbTXZcztgNGjs/En7ANLwF2DEjdKnhBuFmqJ
rZsvYSJEAf1AiEDCRD853lYIK6smQW+HFSpJvMz1sYyoP480f79lCqGRYQakp10Nj1hOIGg4j/2B
UKqX2FahPBfGC9PqZxKNbPpzkqNQwlN42EwBSYIArRr8t27umCW65rNQZmmbcoe7EI2rVUZQv/dL
PcZTgCdCnyMO3+LyPEHRj71D+BSdp/gqPR7OuxkT5HTootqO+uRz0qav4VpbSJPO7ABCq9Yq8Hd5
LzgF2HijO7ePComiK+JJEpHWYuiEgrg1IXYP77Z7JCOW4NbdGcvhs7YZqZuIEUwmzHtyZI9sfc5f
6kfIn6fk97i2fSJeYz1cfjqmGM65L3bEoA8AQ0feTIZ4cstYR5Up5iM8JUjMzHqVNDDrHtPutTlm
9mPRd8tjS8+CH1iZ8uOqmeil+cX4Z3/wIN6JyBuDXQu3aEI9xUdNNVwWYb6rbR8b3Gcgf4AUhy9Q
Y5WQNoKRW9Je0X6nnFt6P8Vb4AVyYisbvYlF+M3HJ51lSFfJ+fiJ+KsQJot8Ey3//W7gdpHZzf4W
N9rkqQci9xui2mjTEJrBjSAthqST46sSIqfjjYvBBuQ4DBsyIB3yG2EdKxtx8ToW9j6XXjn25D2t
ktxWrPuCS4dPM+izlgxACHh2XdR/q8lmDyTAxImIEbUqeN3l5dbiyFcv3puuxILgyo9HDaccNaJc
A64yejkyUvKAskPEDrdqbB9xt6UiJIUj/sMF18qUwCdCFDj+eNNtfYMWnggHCVXo6k4kt8/g1nMN
OJPOfDLuI8EpQuenYFk/OYrtzvO9UI7ErNS7woo+CBZ7/oumwE6+cKGw4OZR6qNqp8DKCOHNE/gw
wrrmEx2fzK8wYjkFdM1FRYS3NhRVw0f6OTZ2/XkCpDjyMs0CJaF7eujue1HtpxM9yozdh55aI5Vl
d6n5blhpAiPRWXJ2IvB2mihZ8qcScHjZ1Bjsqwaq5gB1bAevfQQ3utLua7V/r4o3fhtD4hHlerPn
73mjzgfIha59SAByRs54s3t833Ni7vsB6+SJMtN8GjTIIxgXYf/0C+vzheAJFIHgm866D7wC+9IT
7WM5waLThXYP6+s9f/ZJVs8eLLNYXwLGK6EqlXDXMJTP/ct98RnZkCiYoEDgSJKA9BbD1kWOPLG5
A1oK43PMzRS++IzsgqmDiw6APexY+7qg+D+NpD0ya7u47RoXkiKaVVIsoasXEw+kgtWeRjyv0ZBj
QoqKeT0ADbMiiwBsWmYjOclfCIsese7Ki62gEoBG6jEZ6u5K3w6mUoqDmIPzXPCc4boH7tWHgE1s
Jw90NKY84bDgtIUAxVfecfk7b7t4sPlgTvdek2I5Ier7T24ggUNIEnkxvc0DtP8F0rFJ93F7r3NF
Xcwi1TpLEZbQlftMoWtyuoi5MnoRi5IqzGgg8GREtw8fR4UOsz2q5GlvSfly2LGhXNMMc8gXFlJ5
6lwe6hhUEXvGRhfAglk595ggJmeSDSsfL7BEkJao5MEozmZsK9E/ZgFIWDDAA/wFcYsQNFeQsYCu
IM4PwptknBskRpjkYVP+ci4H7LniG7LdHIW1mpaMjsTePt0qEOP/eJFeHJGQ0//2QECV/aRoIJkQ
TTeoB06sLPGnPMMH7VyyMhZjAu+vgqT24UyIYQa5sjqUuycUKkAI/KBPtnhzjHS+Itt1lNcsdejO
nkblYbZcLPfr56JC6hgRwvNRcMxGeDlXulRvAwU2mD1I6aof4yiDHZz1/kBBtEJvj/0A9rU3wJux
PrtkSBcFNVdbf25OPgbvUR5oeulTVRf2sXXOdVYkPNxQYo2H4t/yVNXsNpj0XtkuMGtEf/HD6mX4
2KjFwC9v72WR3X3l0YMMHaFCdYBL909O/85QRV8AB2YymA614CKvnvlSH8wKealdR+vXKzt1BTzD
UKuSCaX4khfsNL1J5aH+ZwqRpfkesiXCbkow71N++uYOTcWYbhn8XAMmNNsjMsT3DWNvE14i5C1s
qtcYKs2FHmYKj3z/IvXb1H5GnV2P5sVR1T1JdTqgC6dSzvkYY2WgE7f7+lhd7zCw88ukmd6gZCMH
T99/Xzv7URfVCi6eIylGEVZTGoEPE7z7PHzSwQ/GMMtRDEJ5tyX/FTwDDVryFQMNsbSH6gakG5Ai
ybIUkjltE96W2N3ydus+2ATFYQSUEkNRefAScnYzxCi7OjrVb7eaCmtMt2FdiSPckyYfASB7LxGg
ulPtJc9fVBP5SpK7d/l5sM1atT1k0yB3IR388ri7ygJ/P/T1r7E1wHXe1+Zv9x4pJxiIlOgNVkFb
NYCy67fHUthRXE64BaiBYvElBlmLXC0wqkbFfkqkDP+SW0JKlIiiQxlr0uexx1ZZTpSM+vgDUGAP
I1SVfC4iC05Y38EuC5BE7i0upMtgzULRuq+ecyUQF6byMa5mFFddyhTTXihilOC5J9cFz/I4xbjk
qN6dEk0cgJ+WlrrNMPMmaCT47KRVviqXe4c/gqM4Lu2GcsTwDyYNe5LD3pk4WVAuoX7BepxBFWQX
76iF2eMzKkOIQi3uPinH9tsb3oVdbG5iVMfGEzA2o4Jhpo4qgdzuAZVYiJqPGt/h3My1X9wdlJkU
J0yj9YmmbgQ3haI0ojMVoR06HrgrECAcPaVYDVDk006EOQELSNZOGKL49MnY0+U7rpdkPrFRwBEd
KxiuvLDBYYp8ub0i3FPwwWfornAOJLZ49majdob0J5nC8iikVy3n3F3JVG08BXbPX0DsbI2v22sB
GGOiKeMXGS7x7q/m45SpcgylEehuo5rkS7DuryIJBduf+H3FDbk6CuRzc5w+59+YOvZx4VddkzLM
sczz2iNnxBxUhmYEy3ZHOeYC5gH01U1ccGHeKERtIoq1ewKPPQbbHGtZh3jPL+kpIPh4Kiw7nZNX
iuWDHDwirHTYaelH1S5SkiSp7SiZ0CfQGbcO9GXs+rAKvIbcHLpOZISXE30dlZIr1JiDI+821HDj
nl5xAbfZF1u0eCXUVnuIXdXF0lalpzX4zH/jLKDjKI7t8pqM8V8bWq81Ez2v8RMOKpmaxLKJx5HH
k84TxuCBxxF/+mMf47nLLcE0iG8dvo9CoRHkPtZsWI8kTJJziJd8jAJrcKaET4QfCi2MM2HTgpPA
CITnvu9n+Lm1XfR0e5CyrmI+mhLo3X2veNmDhWf0y/fLSpFnWxkeck64Gja0nwiVXXsDPmxhFrBl
2t95KroBbUQO9jS6KVukSCep62aXt7yS75ZGz+zX56/PPMk2EFjF76FboOb/AZkwsQ6OcAHKdiR7
sdTAdIKCg9Ey/hWvmJxFkO5uI6xfM4bV0aawxPP4PGJfglOS3wOTtk5fusOlFGJp8GAhQ3tNVrFI
lKCvptTjzurCWV5lAnO9Ml0SBsB7aekj/xMX6eWEOlTl4eGeVCCzPDNvWznJGO1I9lijobXI6hny
jRhKROkKirP4s3lvZGNuuXQi6XaStC+LlQa7COKT6e3F0v/qNF/krQvQk9FJh4YQXFD0wzNDvEIA
FX7x5ui6A724wkHm53PNx2Z1t5IXjzYxrSw43wt5jDDLUH5eAc/ae5Gtv1Sdtz8i2o1UCCwED9+r
Of4TfuNpccT+BOoSK3azOPeLbAHeLZFBhDnA6EQIHPXzTIYZT5L4CT18c7BS7oGIxMsG/shXv8l7
IZ2Kd6Cfhi//MnAG9ivYx3B55ADfhn7gs4BC0QBhYl+lQ7TvJ85WHyj8iWEP33XxnHLfTkMHIZ5K
N7ke3BfM0c8LqWUtmHD6+tgcw4w3zPxkMPGGJwjoHCjAvEsLgSyipqVMYi74JQxE966bHp2LTawG
5j827cMK1gg15uKQGsTXAQrz968zPGH3u9IhHmC+zVOh4fdCxZYTPDx0Gw0rj5k+ERZWesRXsE85
jLeTH4Z0POWxaUVRWYsEQLIU6y5ih8oaTDAdMUlweCY7jPPqKejGczF5+GB4BWwpgGHY8405erkS
UGI86F2haQkfvyLQ1h+7WfhG9rCG7TY+ENvHwvAXZA1Ge6B28Pf36wxBFCt05QQCRP4shf0ak1SZ
7UaINX72F4JfQWdZnl/YPq3I1GSmVEB/cOoPiiNQEE57+7UMfzXsyuXNfhwnHzZKENDZYTrjNgJL
YVHfONSrvzEu9VlMfiJ2VeovcAWOhG0ESDL6AFo6YCCPO1Y5eMsxBREmxumLvQmwHf0NFSasP97e
qXihp7ktLyhsddyGKicfuT3zrrIgOrxTjc0i4PTvNZEP7L8IwXaLJbVS1DfG8hFeTGxEeb6Od81/
rWtkHo35TljWiyO/j8tNhmY6g23DWTl/py1rLygaT8BFlZ0ds3d4uTg3ifXHYrwnVkHylcaTjwsp
KoWz2BO+HKumZzwmPFjwyUDIMOhawpg1B3DVPHpxTPa2tAQABuvXjJPv8cs7UMlrgrRseBQ5C4c+
bXkgN+i3yZv42jlH8sS8r6SZMh+VnvjBqOzsMnmuqxVLeQzOpVjRsCkUCZ2o9Z0uuB56q/cViBoy
PrWyD9QOTUxZA4CZTxwYG3Bb6Gz7n6HoPGyCLmHgSgv9tHff/gcgw8Q0O9BsbU432RrajIphseuN
SEmuMArgVYPe2AIx49ovXqJ9QA79gMwHhq5KCgAAL+/T+z3FJo39RGeS/96cafqfTK7x3q//JTGB
VlXmiUW51wXZxaJP6yExMwaZXKMELbXV2oMTnDvjZmHlbI2T/U9jPe09DT4v9J/8cxg4QxY0g0SK
WGlDvrChC7yWrZ2eYdhE+AXMCX7mSDtksWgYfTLqvkbCTYHQCDfQeB2Sz7oFQdOpR4R1MJwmz2lv
YxzCqXTEPY0PnbOUJsvgj+Xk7IHe0R2wdwrbX8AerLbgHQOBAPWw5fKWu+eiSG6roQgyywN49ng6
AjsR42oVLt27jWUa0zmnOOv60+ljPblVLKBshF9usFhJEVpyk80cWVdmiBvDnPTksCDaT1jiRioW
GxzFD5/5If3Y4U9jXlfAw5k9+qmDZzJ2tcJE7c0xYn5ZXUuLO6tsHWss7sNzA26MUgKbKS9fDdLJ
IZ/uiXWYvj2O+oQ99nT808ZYj2xY1+xDVouqSRBODnnqr/A+bzMOTmy2XUIA2AvAspzW0YReka56
CYWfDem/s2ar2uM17j8cueB6H6hsMCEy0PX104PEfXGMs9EZsv/FTR4Ny+E+f84niCqnVVoSVAL2
Q/xcfGBP3K25qdzSj09zFdY/sEQfzi5hT/7iuuTs+YspJufL+7ZChRwiYQzZOw/j9u+OeCizEfkY
yTtFmYArBsFvLFgWO1IXPB1Tr4gX//qrewr+b9kZRJm1cIPqR5mx8lrqrlsWVhsw4sTvNQkrzfQk
vuUS4yQJuBhG65hzf4dsBxo5hBioTqaNy4PbBJ+Azpr/qTq4frka/jHGOPmy6OaYop+frMbJy28S
yO72ZNb4QHb7RE2wO/hlzRnRHZICUUYtk7jPVF2kCHkWErRFDKZCfVt5V5+7yvvQGw1AMw0XKCzW
vx1G62+SJAUUJkG87pM560uEMdjgYpExqy7Wy+J36cYmTt767AXfYWIU+EqTKm/OO36BD42cBs17
s/fwCoeOyIKeLIZE2WQ0qoVwFiPPCZQyVhQDi3Y0QM2m9tAPrP9GluyqKLToeKHguGOzWFU2soX2
BEVwtOgc3rcPJneOssjX4W39Pkm5NV4VkM/DDhW4mx0brN6C22EQVKxfup/WyQ8fZJcmPlEc0vh5
LWk/9jOnXb5mdYSlDO3mfnn37n+f9Bm6cO/S98bAdrYDH0YaNR6Z4BFteMS3RINbS0WLWPGb8Nml
KXTHWb7W8HOvFE/bSY6EBIKcFMFUIrZkdQdw6k3kDRvFuPH2wbjcsYCHnmkw9wTH+/LrNy5UmLcH
Hv3AzRs1c2vMcVGx/p3aPgIBTJo8Lp8HasQznwJw/DJKbVBFpR0YUea//8pl7QeCQPcwpNnNVxct
dHfBh8c995wbXyyevw6ZgiBFD6I8BzYsF+crQkKKBX7eEIHTvMcnAA91KNGAMPvlBMdibN9Ug5iy
G/g1poBejZUmvlE2elIi5QREuuxZdD1Z8S5uC2lLNe9DSPP6b11Ap7eGrf3ykGITAWDXnjz7sBRM
rj40M1hw1DCIAkgbA5lwpxdUgQ2m3lrUmH95wjdRtjCAIIZCCso58pwcdgLGi2kRXdxy80LldHGF
MzR9iie1xvW3gBex0iFzvRa5Re7TlLF+YLe/Y/cF5bB03jPJqjYfw5ShS5yv0YekhaD+UyPUjluZ
3czHeG0gz152KJsufJTNhBLemxaaaQe8wYMwFHBR7UlqMfctpS1yrNZtZ/AznmfUQ8HdNCmRZkF3
RLTX6hVe3DfsP+RMXh9IycAmx4cEgCK9T5XkMe3/MLH9u/q4SsDAICTGIU5nOsFFL5z8Dua1rblO
speMI5R8uLxIYa4od5LXGn7R52//x8zC5g7NFQ3LLUYYimXdfYw3lUUwGVxjEEC6kvTKlhQOo9Me
x5c1gz49szu8+3DkGf5kdj3BYHWpCDEE0uU3fpAgB+t+vX849BUl8bK80QwyvTVx7nxu3LJJWDhD
zBpG6MLKjYYFJ2ie+cRjgqVXoq0krDrDywzaRXjHIAKBuGpcKgdqB7ZNHMhDu6yCJve12a0Kv6rd
jwwpsxv++nbf+Akajy388f49/Vw5RuZM4XThIzgUPAhE2454dtEG3ec4V2N2ioSSnRfjZEtMRXHC
RLtYk14OTglRHaCXgoO6djB/tnHNCYBbQpxd4zr6cFLABFPQ9bvFQyU6yRWV8Bfa5Q2E3Hz+jsK7
Bf6fQJ1iNcFS4pjQE7DpEPC5sKkfgKQdyfFdDg5DfJPWT8KQCofvPzI+30A/KqRBC8PGFX5MkdsB
/ELCxFvbZKnG8u1GUnIZs1/ESTiPIDrBVoEjyidBjMV7KL6OSQN7YGM+YWA1KE9u6wELs/jEBhfb
Sw/bxxw2JMP6kVVCHQChxpxvRYoIBYx7OTjDV7guwID5sNzQW5PMx9JZJw9ZOODioC3gc2IHK2ec
ooMO3AHyq6/Fr8BPM+ZX7MN7yccADfTgHd5UiwPfRop7URKZ6hONIdB+zEEKSCokF89YXxO8tuTE
L2mkBHRgAdirp8uBiBI4zzB/FzVrSZqFIZAcMRc1jN481V0al2CwbUO8hZGJMfhAsWY7lapLeE1X
2CMX5OFoOpDzRx3EuIpd2ZAVDLWk38FSxKpsH1m0Lv0fD2JGpga5H1VY64ZCjqGpxUikJiwGQBmY
/6EVhF8nX0swmTBC6o1EhvpqYO6kO9nswU3wYIehGJzis/UJ9CddKRGUnoJ7XoVnsarAkrEkczqX
gEwxn8eqvfaZ2Gaw3J9/olk557gCQtEvzLrxP7wGJGr8cHoiDGeaxTswIb2KmBBYg0Scg4Pw/WBL
JeMkh1jJ2PN3e3pE5sT7tHE1MOuW5Kjx+gUINnLeiws/HeSdgWDAgmNa//SOCWMnlZnizAuqN+vr
asLxtPXoIQnMARPrwTifmE4l+0QKYM8LXlFhy9PPVHfhRc/ZBfNsysEVrw6oIkY4YAUxiB6NveTy
TAsfcyf6L5+rpmGR54Ik7E0MY3R0PZPFlR5u4tyCV1RHLJlZjuD1L3l6bXWJzGGZgc1CZTf+o+m8
lhVl1jB8RVYBIuEUiUbE7IllBhFFVNLV76fX7L9mZo1LERGa7i+84XdEmArV1suDLglMSFDfILNx
KtBQPbUMWC5dZjjNaazhTJk0AwM0qIHhH920c8E07V+7AaiR5PgZ5vDEnXJLZEv4tvQQ6UXc9k42
Z1NGYWjn6QLstoE8DJqrUzGqWpvOLV7t9kMhVIFe8NvRfAOJOgd1zJ29S5bxdT/Xad5QccT/sunf
r7id0iVbU09xAVnSDkdAD2VqOo0W3gIq8KpbGJPONy7VbhCDID5GgBb3c6gDU1INeUbJWbOT4BUo
VgXcjnti2bGhALisHhNzZVi6AHpnM7rJS+VS+yGdwMN3RiN5iYWiwEx9+zTCqLlY+bj0NLca3cJm
cSdKfU5vM22BWAD+A4sp53zWpaN6jTFYp1/q0mQFunLU/U8EG5yAA6QRIn2aA4nd2RiE6L6BwL9d
0y76jvJtaWMLBwHkdgUfu+rMmwG9KGCArZ+SxFK0t2nZ5lN5cQOjBO8pnZfLav0p3TO6PPOvncP/
bZi/PZD4CQvoSiksSE5D7sePCA86C8C8JNysIMxiUp8Yjj3NDG9a0V9pltz3yHMTj4Jrnr4rh1yd
D2QG04XbGae+N2Q2m709dyFV9GGBEw6ASeVlSCuoBlVieQi6I2xNCSD8MaMR4ikE4kLaGWLaawRe
8YXfLWpaZkRpYR0f9SVSECeJaehr4I7CyhBkQddrW99Dw26reyBK69Vyq9jpGQC5k5t9sG/PSQFW
E4zGmWWf2AuBaefRWq/z94C2kOmbcUAae2g/LuKB95YG2Uek9Vh3tFHsEmcSedFS97WViQ3yfWoE
3UkzxegKnpu20VyObzItF8o1PbwM5JktHJWiSvhfvqbfGUTteLd3Yq8O8fOAgfpwaW6+IBEM2tJ6
bqsdftHTDB9PvjnpjuQgjAqMW70ChTugkmLLbmeTA20d6ThKxywXIjCcIvYaqZh+K1f9xD0efwJS
n9puR/ApN5Bpb8ynvgY7ZitWIDA6CpcBWiiw8BHAHJWypEvX5StQJvqAcugXPTbrfsfJKy9oe77R
zPjLkE5PK4w7TrZ4d4KqYtJgSScNkX1TOraS1QAzhsAzFvrRVSCT3dw9D3WvZBkSl5dHQBDo02fL
75ExGX9wHrOhvfAzXxth+D1qiOrXYiH1IhYnD1EIJAP2YUOuDnMdQXaMDDwEL5CuiI9UFShMgxy6
IysAAhep/2OX0UiWxhweNpXoHmRLhIzhxRtMXV72Q2qDnMACMgayFOkgJ+7jeE42SRM9eKIykO5o
95OGsUNWqyU0G5HQfo9ULdTcQhMF0yBOCPM15qE0yWnRvwfmmrGM7vKSrVhr2Oo21s4S/CcfW7bO
UpCKZsXhB07PTRKw8ehzsP7RLX3tMEdGsLkeeijGTH6VdQcXC/sdCyjUPGFR7iV4EPsjEFSmpi9s
MKoiU+TU8p69lIbveT5oFmnIvGVS21Zw5GnJkrAWRODKIVrAQENkDN0htXYSRPorYHZMGxqGSMa3
2E5galJZsbZTiMMAUQFVf/lkFlo1+6lrgFsYAO57IYoqt1tAfe+1JPchC9DLq+y39dnc9/Fn/pXF
+A7PBSoJqlBQKCpAR3QzekMCJ7r8PwIaLPMEUILe8AUGQwX1EwZDlg00efOWocyW5kBvUXRPaLqp
EhQQxpzRW6f3W5DchVlXr6fhXVlYt7x/V/Z0hIe1unfkjjJ8SRXpUX3KfpkrfVSrlzJZFnQZey+0
JxM6KE0lr77D3++r999GPI/l9PhBa+cOqKvTlez3xy/2z3NSICOCCvfH5CZ65eObBuI1ebhFqwG3
LErctUEzfU55BxKm9mW9rZLurH7o1xRKv5AnJSx7aPjl1GlvmPbeQdpdmWjuGRXw5UpeU+d67iGy
F3/geL3NZz1yoE96UZ/CA+RJHfi5UKgy5Ek8lcCEvEuTWq9o6LwUp8w/0xJLh25a2dO6rf2eL2VQ
kU0E4MvOcN8gJozskvI47VsgrB3JLl46x5RmkanpFrSgp+q232ZkCHgjYdP99Cp3ctKxket1sl8x
1t45jjDIeEHSxSepCKSOselEuQxfelFkFGt7ra+WPcJNLeqZddB53hCBqPTFvppnb8xGkbQ6xpO0
VUFj7WF0UUnqPg03vf32Vg8wyK3BCYmuqZa2QJepjD0h/v6U6W/cuXG79PQp5gO53yQMaWlpIHOt
KA0+bu8uhX+0pTIJDoT2eso2csOL90dbyI0OE0JuoT/kReqKnRtJ45aFdkhEO0MC0fmr1u9nAgk/
8e6l5MvnJpUt9V1fzbKYpLf96PVbpu34gbJ6hbDJo/ec/J4YmVXmsFe/YKabH2z8EpnhS/e9hpHW
K6ksV6COdNqGmku1MadFhNy0pnhQkOuRDDBEIZ+2JIqtxE9Qq1fyiMlcHvHrt+yXZ0glj22X/tdE
R2sK1QdACpn1lFxWgG+oIt5HP4tlKGdpUB8+2A4iioW2elOUaJHis4qQendMPjh8wwKrDs8YGTOk
cS3qudErYqEwBr+oIM9BuC3rv2u7s4nPPF2MaALRQcQk5+tIVyoMnQELP1GtroweCE2AZln9Bjc7
c5u5Onw4SD7ArYRkO+95Ha97qM4QIYBMTFDfQErIh45RewCUV10gQjiNwZOlEXsuJr9Fl7Ih9cPz
O9BnIMmfB50KwGlLHEvhpTxBknY62x8aSdLgAyhcqPnYIquLvZKdolFJOXn73Yuz2cv6HbA6iHh+
3ebrAop+oWPrAnp0artyUIoO6uAT3fw6eJyZbyak3dTGmqvhdTfJpITP3LUoI6zpAIDSke3v9LOD
8bQjXaQpQtACMAW0MRD7GcsavgXg7whkyCiB1NEUBb5SAKAE4Uo9lbb0Yy5jykKKdhGipaiBU+MG
6VyxZtS/CT2RbIngN7MikFwcAAjsFxrFkR3TDmtkXIaI5hDppiwAGDzj8oB+DfyCx5hplTyTLNm4
+Uj3d9BiwW0GoyPUjJCtoZdD36oeUiUAJNiJXgITb4G5Bdtes2KQJt5RugHtK+AnuAEehYA5Hqw9
G/1+Poj9Yz9BMMOyDx0KXC4acohaomO+BtZ7QwSXL7Z7XxBGZzka1FAMXFCJAlNNQwb0A3E4VFs0
7OQ+hhC44m355h9SIixlbzTvhO8yx08MWAMx6HlgCwnWM+QYSXIAKJcueTCPOT9wPNkyW0YdCu/2
TcQL+ZFEFbNBKuZMDQ/croFUFdADhmiK1Lt6ctvGUXnFBowWk5+hHV/apAQ/YVLAOke4DGrzNeuu
s4E4COTDaMChhU1YTU0c1wIOxzQXFSCBQj5ikKGbi2+9eqUr9M6EJQQhVb349qgmAareb3n2c5vz
9Thus3swJDFrn8CwKexBkHtT+BAMfq4acOOjLkTjB6T4RLiouUNjBsHDIdTZmOWFjvUP3wRYvVVK
Eevlo77/7PTTQncqDVg7wf8fSU4+csbgjPGajNUK6xVDVEIe0BjxSRrTSKuN+dvcAjp5EgxgAL2x
j8VAqfqxclSroMGAhy80hAzhdP0E6Cm2B3O4ri2xArVbxBdmH6QxHfwFLgX5C3ESWPHKBXYBZp0m
Tk55SHHvGjMLKpusQ0FChFTDxru7RPzg3YY0yjRckenvPlFchS0KsAQG7rgFP1GJ5zlsJvISiLsA
mt4p6gl8W0DNoAbajqcHwFdw+cDDLuxCyl3eiXcBzgZ8AkfKR4FP6K4V9AZNN8adUPNu3PddQQPh
SFW698tmnE+N2GcvGi64HPvyR94BYv6S7jTYKShcwTGs/RYZ4bkE4hkJE257hKPF0CAU7jPMXs1M
A4BC4TJ10q5bE+oJhGp3WEwlyNAwO3B0iYMcT3U95LANjCCgNxPwgPKlwcJBxQE75NdbCaXF03IX
KGguIXWI6p5d025ATr1jm+skRphpkE8/Xlm5dP7ZHsnDBhwgXkLD1HQIkZoageXAxHeO5r6XdyDW
UC1xefrx8WA8aBcTbQbD6lThHU2I2ilQWsht9pD/0I0ZcAClhjnyiCNn7jKqQHxxsHUo2GMUyLyE
R/gEgxw1LHRLh6NEJwTHSqQ4Tnv3C4v+0a7M7OFIs3RFgzATnQdWkoQVyLCfKlqcoLHwbkB9ud/s
Opwumu3jFwV6FWk7Ji3UfbGZYGLtQ4f9dp06HvGTqltOtVxyjYt6aXb0zZ83EKOrakffHZQOSBWD
AiTrT+1ImBwCJbuA/uCbdhPs5bGD8boxarL9hzwRtwGIhtZRFLI/V4Mctkc7zsWYAHbMRhok2AAb
M8gsm9dEHiVDusezFpgvowfL18L+bin4v1EMdXzoeLc54MHXsXdWKRgmbpM75L8Jw332nmZuAcja
0pGKgJHZAXGDJfl+ki9/LB3TdlyMKXc264pM6Ij6j2+GZliMlWHtYZ8Ak5BPG1X9n79qsYmnZHMP
qgG1bmi+gBQ95CzxqxF3AuOSNeiEsNrTesIgug1bG+F5XI/I0Kgrnu4AhPEM6Y2qCbQh7W1ph8ZR
B2j2ObVrzISHvOGJOpA8JCb0ZHJVSPSTZAwkZYIDx0ynuxS79zU94R41PDlS8PgDe0T5ZI+Wm4hP
kUuTYIcwNyNHb6G/wD2GPxj3IvdoC70Gk8uba+J0hGrpQILQ/BMaQpCuUr0PCh+YlcHEqET3t31H
lioBF9h/bjVQqoVDlsIRlFwhKLxzgnpptqNMU0rYaNPVdmMXNAXN3DdugDHfnZU0qgPkbUNjgFqc
wzrItEWX+dWn84oSD15AtjGAaAwEihmnAgoRIyuDnyw+i9T4bh4oDeFuqIUotUITzGyyQv8VPnyS
srO6iSOo3km4n5/gfY0fkyxENgXcpN9F46jnrU+jG5wNf+GO9x5TMP3fLwbXsDscAnPKdy7q1QUB
4J/OQ+JxYlOsRSiqUdD7DuIJzEY+tx7I6MNhAktdD0pDjnjs8OcW1+ZMnWZqjmFReK2HOzbW1AP0
KczDjR4U1tIHshntpJxQsNJQ+6B9XpI5PqA0d+FiQxDvs8Gbj0BxF8VnFzTBK1h7+SELjSmfBiJ0
vPfxAlxSCxoQJB6/a7wObXVbrDsf4ameLsX93vXUaT2juYXNDGBIV1BBIjV4sr6QVQsVR816LTTr
gp0JK/Ex3cEEQp9BCwFmJUvQke5tSY1mfZ/uMU8SPMraoeY+Fg6++zlgCI4L3C6M4MU6aInX5BFU
Lgs1tnE26oxPsEMXmGkjbkedlRJNgCQMRw+0sw+DCxFDbYurYqBCuLvPqSrA8yF96litL6MNx926
TS456wmNp/7XaiEbWHsUD0DMHw2PKtcAkJdDdsT31UK88KhpA8m597/H5xE2i+GQMHPb0cNm1BPr
0Mk7tlFv9ztRrSyW2urYHcHNW5huLY0KoVxC/Qvuhv/alRBEYFcQ2+0oeRGD6Gsa5V9E7Wo/o2aJ
mun9hKRXhbvDo/89Z/QqPvDFBinKknvUl4ngrDtk1utv9Yq+555bjMw5UDl1BoRMR5sj7I30IWsi
vP/0fubDQJ3RQ8GmDymhJ1oDFuhquOncoQ2BCGvDkeYR8uEtZm2/C2KshLVIhXC+UNyhHt5D7mek
U1eSoA+NarwLaJ5u5R1KlO9uf3sdWK3lYQlPH7mwP+AJVacGvCt05llotKGhlUBz3QrUIm0d+FyJ
TW+xREuGTheER2pEiIRO0KAilEKVr9y2XfCcSKnYMiV++lRMwd9glqAWkCDz9UXMiVlXjdC1wS7w
2GN+AgbbWnDmhIjTjTE5vl6p7LsNft+BMu4tMsoiy6R0mYt7MHYuWC2hrGhREtnSxXqxtuxANtDp
VCRyqZFEv3AG3vpSzG4fD+6rwgWnq8QRQdmkuwwx7S5ovqhIZ/N0roJB7dkF1w60x5wSqBYlwFWC
ls5e8ECVB8YEd/TPFjXiTMDcHpff+r5UP0PkpbtBHaKRNf5+vQqlHpofg8emwqdtrtCD2GaU/67d
ObYz9z6+xVEnaPzu9sbVpB/ML4jwerqNNoPzHXVPhTsgF1zJKN980cYiLfPAF1Ei6z+8zra31ZhO
YP8EJnDcO/ZXfVw9tne4eZnTLRykihEZQ5fKBIYC6lH3VGqM+FDNUwpUP0tBUvMx6CGJ+OujgEvu
bIAMcxQAjJASCpu/PPg0TnPHus3NwB8+HbyYBDomFt163sc4TVsHYe5OF860rQFW6Dg30HOohH0A
gAvwoXzDhdHSOo4ZO+SiCIybFvvgI6X+O7M1oy9jH7EoRm/Ur5CtczWvZEtO8aEexefngt9qyhqs
oDSO2CXy7ri2owLZTybvA49/h+e5Wonaz+mLWCsSN0/sougN0JFDk8N9Zhh0gKe0c2whsCLHdfP8
aR04ALy+B+QEbj3p92Knah1SZxpviEOP0PVp2ElEO4XUGeQ6zWpgSMyliEl2+yoIzWyOy9BrRfUV
ZE7P/V2BUOW41yHZtIFpCpgT1nxnCwb7eSnIc9yfYX1nWKVk82rds9VdfjJmhWtSqrB7AKVgqq17
FPL6DQKNPUui+l8ENdpZi5uJDQnJk/3mQLC9IAIzMdDwWrQAqA9vytPHAXUHqwymqs85IZN+KZ44
7I+faS6aNjF+6a3L3pTHgEhwxJdJqEKRca+qFVeoWvFMgW4D9Wmcxtt+p3GbKzFM7AA2/fTc8QvH
65MYE0Zf7bGdnwNQLRyjpjWR0e5Pp8ihLSv4zhcz1EP9zKzwuKTzArCxuC25J1EPWZLpu+AE0UWj
58AKur8aq2yXDJoxsGysWfqfJbEkHDLCC5CwwJq0JewftE72qx+I0aiL68uZmtZnBZti0Bn2pvsZ
WSs9+J6djwquFnIkV7qG1F3fiPhqK0o1+WLvxXTHhwDh0Kh9j3NUX2iZQABsdkDLE4BE9OtBL4Mf
rEdNv55C73aeYbtIfTrEolPm6BvwtHY6VMk3ZpRnDIZQoA7G9cZwFH62VIZM8LH07zzNoeE2tY8U
2m3IqRbraV+bUZRwEPVyoC32NSENZXWGTX8YW3MBlDhy7tzEyXBeBN+FDd9j3ok6QAMudDYBMREi
pixduBTDdeaGcHSQmTmClAfqSWnPahe4NtGD/Dk4wX8wVqedv9VWsv2KYH0TShXT30vgiAmqMUSi
gQ5Ye5sLZAbdhvu2OTDWGToMjPfhfYjDe1hvFOAZ09pn6UyIuG4EbywgNvbxYJhkm893oenQr6IJ
jPIoLD96GWVQj5AwptzOAA7GRKv9dPfx+AOmXPeJoez9GGUS5oCWYYu0EpAaJvs5uNOYWjUQNFZz
2no1ZcH6XE6hHS5b6/IA+WeuqOzTTfFyIZhrtbN0dPMAUvYNMGU6eDOoVI5B9FU4F+SY/GxM9yNf
V0QzSyDi9u0CYEL0+2u4HnSdmFDhBaCRdAR2C34gdpPZnYAUUBwsqoeQE6BPQDYOPpwkuTv8jc3j
w0VmjT5X5ZH+9fxqjImGR2di+Z0jNAAG+TMDLgu2tNhmcFXkRXlOuJe2TMGTliuUW9jvlGG9qP6q
gDJ9gjdhvMxFYAhWIO8U6lALUUR8kgOJolh+pqZ5k5yUJGzLUNVWWIA1B0MjpEGSys8X9NefKPuw
FI64xdxVxbBLwJOxruS2AU4d1bZdtUtnyQyhJAF7pqiEDjt3AorwFmzKxNr8OGwxhmlLjXJ4A+8B
9SMQSZVT9XVEpXbAb4nRaqKV2mUYh1Dup5mj9MGiYBF/82NWQMzu/If38qs+vUa/tYcfXxTh8qAd
qU61JBAcIshFn/jpgVWzq4hTPYBED7PmDqHmISSrZ0XPRYA2P0BBRO6NomLYQXXxeXgv8gheUnCP
qG+zEpNwrG+j2rkt0kV5/bjypEuPj+jhQiUlonvU0F+nWrfvEzBSJqOelTBjAe0gx+5jEVEL7vsH
4NRRqBaM/1goZBUk4KTWKevuFNRxbJGClfP63Exo3UF4I/nZUV2i5AVYDlsn+CMUDcjKSWohwFVI
s1AHYMD34AraZEFx4vUQbEoP09cbkXYgBeVoP/uwkH0D9aAgObt9T0BbOR1rU1kbhc8lNUwGl3ZA
tU80tWeUJ/arnvBfshMEvG4eKiXmoTvuYv6dDtiCae3nVoiHCyjlF0c1+z0qDpI4eTL4hCg5P6PW
qa/GlKqJK7kx+RDMT8lGnSqURgy9U07wSg0rKBFk6R5q70XkFmH9itYjklEs6A5TwKhAnqd/H+Ys
socYfRPgMBHQY7xYppAksSPLYpsH+LcQlI9En/762VBwQHACOZATTdtX40Jhash2WJAPz2uKASGv
MmsuX6pD5kODF3XYyjfPENsf4AqJjVlW0cizngPOt4U2F+q5koiYzelzRN3eptjkxkMK1bZyysF+
4tuRj38b+G1lj7QkCaqw2Saq/aExlnsAQsHLdNMx+KkGdJTio0QAmiS8E2OB9qO1d9G2ZoQne3jZ
b79Hyq7E3tBzIGJAEryNgHfgthwiHWKEJ7p4DsmOpW2QjGou+3igmzMTbDrrp5UggVyQ/6IIapBS
PkK3CCEljhlylScT8hmouirM+iRafAa0DBISLv+OqZdeDozq+/wGIn9PNNe/z7FbFYNv1x7vDCcL
vgqFHnIY0iIKkdmu6MAbYHoTohqU5I6ArLJZuvtdgFd8crdpvA+zI8lF75jOemu2ofpIuQivygrA
A+o8byjgFS1iwQun0Y8aBYU3XBT4mZowkHHdcdCqoBSg5i4rdgeUsMAB8LE8rJhFWF6hamH4hbx3
ShkuJ/wBgbGE75LvXfrd7xk3zWf8mkHD61nvos+sh6hWKvWPrNWwobnl5AUQzSX1Lr5BOyL5WnKC
uONIeqBVQ8ehyJ8eMmIBdSCtkiFUDDAG5KJ2dEepoF66hH+QmXzkVstxZvfJR9TJy//5MUDFr/t1
xWPpWHu/UF5lAHXcHLRfx6W6alMQtdCiteML4j/xBUXwYxeBDArMg67TuSLx/0ocpF1V8KtPO8ZY
qkTqSlGs2xbfihqPJAEmMXeQQ7xfUHv5DnvD6eeI+rmAzYB13bDc0oshVs4i2htEbIS2OqJCfGjY
bj5XyTNHengmHXkOevDtH44OPJzs75xHqoA7aLFNW96KJTg/lvwY6O/+7YxsN2V9KwNeTlotk8qB
bq5tgkhCvRsmD/B0ACFU0L0J/K+PLdECU1KJsNtpDwV4hO4aFGQSiAsIQ+OSk+4THbFUh7UA2zaI
qKLswxg2DBs1T05j6xqCR4kyJhU90DsdxIlvfaqdiLqpZGbo401EBEYv9a8mSoRHva8Gx4xeww7Y
YI2sV+oq7QIu0H51//ktgTG0oHZJdPYrJgBi7l2bn3DAWUNZ9Sj67XHZSBw6t/GWGtMHanQMi8Wm
15USGxC8n4Q8HFiX+ILq7ntN1kdYWt6tN7zInTLbCzNA82Yjp/79853FUys5PIPsgCQRQX6zUq/g
VMFZvEU2QCkUIhLtJE/zqNcwD6f96AnXAFlphv/dpUId/CjTxIL9XwKoi1GX4P/XoBqzMBwpo0VF
gOIOjY50wF2CITfw0VxYw2vkouHtYnICO4ckqPvMkm9ghvtFzwFwtvowTUDO1WS7hyjqFbtvkpAF
xioC+lci/PuyKdyRXiB0BAiG1JSuiFjeTEqE1LnILxg6UKRyl8I2fz87FhRqyqhOE6bOmwuBC5VY
mveUX6WLblhczgH1Z5TAH55MtZMYXabORX2J2IayH40Y3lPP6YeFFHCpAPdKqsNEos0kcxAaysNk
CJ1I6gt3Mq4IDcj+gmoyl4msLom4SsyI0C7BF/V1FByGBnQ61AhBViy0CanTUmVuiq2lMqzkvhHB
6HW/o2f4meDrwgicqqQz4iEdOCR/SXDIB+12Ta3Ooz+3I5QmFEM6Z1At4/nd7RzffJ8Lrb59CF4C
BhjEBYdZhzuQpf82OFG7Gt+Cj30LRRz5gIaTTaEohXduLAp2nLF1NuPUtsfPpbuuj6S8HgLuO9pR
9RGaMYFi4dEbhFnMbM3SEE+5IhIFyKAXJRQP8G+SUmQz7BOabq7svBb7U7m668MMSXb9FONjMYB9
TbsCyNkp2fzmud5XgNa23m+OiSf4CbptO8X+BE4SZtgE3PN+uUvf9iesJ68wCR8T09tPuyBZLfhK
Ga5fFkhJ6dxFjpSu24LiF+QBA4wLvNFc1FdpESY7+Mo3SJgXUOW64dKA1MLiWBz37k9wtZlHvMcK
l0eTiMXZyndfh2SOGJ0o9SnBhTruBu6NtmuHLyCBQOjI/6QIZ3rUtN6YLRgAzD3arEijoDbCkkBw
TR+XRY7YkQwQ8B/UOub56mfTv3gvxcxAyvBErq+/YM5niasub1Enp+zGZXxMqyW1N5ge08/y491m
JwsosssSsOmYaLy4Cg2p4zftK3QxCQ8UVgWECmjRUKmjc0IjqJv7EkKAHkvWh5yGDlxHbE13J+MU
cQvaaFIR1rNQ0ikrBlgQ++9+Yo3JA3bSGEwEkERU1Mblgtycojxpteg0HKolQWWLJTZwPAgPqQMD
ZXYTp7bjFKQhPCcMzTOv8tIBpL4pvtgoyHQEHwO6IHYzJujEmru8WG1fge4lQRu1HuUMCNfR92/5
p6GK6Rb2iDCRqiWLOcwjnQBgQHyq+3tw56MU2AgH/0AREkQ0+QSt7/vpDUpZCuJGGL6Mv0euNGkX
Alb+qdpU1IMQE7cIbdoIK5J5vNbOndjNj/szRR1X3fR0u+t9B5y53ILB0FER+rnxiTq0TZf2Ev3l
twEOSF5riK/B0xx/9D6htDwkgcuRC9aG7RhxWWcLAWxOfTNCzgD8xZeMgiuCMWufHuljGnHYzFii
5YfHp9Z/zwjGfzt1Wc/1NVcICDd7xQatJNCm90RdnHIC2TWZHPYoAybhYovHJYBXGtmzeCMWKBRK
ohIw3d39eeUUpYjyDE9UWd2IBSEtn81NETINONA1JZspDypld49VrJuYttlBSxA6If1Q+ozDowwr
rA2OAuTPY8AJSD6L0aCKYgKjQPxmHP5+rrp8JoLQYNDEiKkmVMl4JP7X3SMNNj/14RpBcYQrQZbg
il8wy/3bKoaG8fdu9lCSUKl/v4vXbpAX4YRH7Lk/hQTJUyobiZdo9fNI7F68+O/jYnYsdive0Pl7
Fg83/k99nhUpuEjK/v5w2hE5hNtwPFJb4LZwOcyj7v57vWNNj/WCbz2ltMxNy8uiGJH6YjMa79jz
ip8wuFY/cQRlwOeilnzAj82tA8CqE0Dcw+JcnJ/bfy+DhcQgmy+T0ADr8WIZ3Iap/99PXgKVNGAn
NPX84gwJlvYLBayA86YBf1VXNR+SUlu4d1l+cKEE2wbuARAlNUxHciigkMa29I26KBL0XDpTfz9B
avPRN38/SPi0Lx8i/tFkFBvUoy/gElqrfnPgwHzxiDANldzHWTz35Y2Jz+Gy7X875X94wglM5v1V
7Y8pteHMnoccPIacg1dEKNYcKqIIzgOVqS/sPbTZ+SDxYd+A3Yun9jwJnOvfw/fk5vO2/YAfhG1/
u3qE9eg9KUroNd2/z39PeDV52uJYiCPrURa9J//+4NE7eYboBoQ3/IRGacTHP8JiwUOwiYr34LX3
hJpNC82zHj3ArHIsz5DqDarxbPoMWVj3g0eIQfKEg97xrPh43jIyePrFI/G/MXhPqCHdzyaFpJFJ
eQ8RfG7qDo/e1k5Azunnh+Jna++U/tREzcBgBUf2ADS0QskTpWz+dcVM4AIRXoifjZNFMDq5euKr
itclrukzRIZ79W/r3wETMF4RJVPxGq3qf5v22FURiBfFTrkEYv/iU8Se/z0p3tdzac6ILcRTDABP
vE9sCqTW52wViwKiJFd/z/nee3eufhE0K0YDgC8eiqHRinLqv1fEfrTr3uM6wvAuguqgXe9n3uGI
fRSBeMP9LD5JbAndKniEqFX/jS8ilcPjLGi6Yivx3N6rDsagCIzrv3eL57oKY+PfG8QQLQKuitia
3f17q3iVtzCaC14HI8ZgFb/dzzUgGvHqv/eL57rE7mAZzwCvHmeJb2VAYBDHIQak2LDLLcx54B4Q
v4tnmoMY9eKmMa4NxyvuA3HrYJ9H/VxcBmF4T8rWjhjR0PaBOYav6Mk/sGphRXc41IF34TND1kd0
SCT/iuQRkuWLNxt8FyiZRZ/JZ1JRjYxuwzzMCfpwpubJNy1Evv9CHnHvM5mBj+Mt8qgIxXbKAawY
ILtP9JsoqyJ88z9TkdgNU1UyBEjHlsyz8ohZIPWnoGOYBAnf0Cv4QWFHUY/5lyqceCAmMzGpEfHy
h34z/6BETciH6T7/Ilx6ndQHwedQieX9UTP5ReQcvKwQFVdRTfcw7idDPpBf+Ajg5Ow1E6w4St55
/wn5FvUWJixwow5inUhrZH7FTkwOQ14AmhcfKf6IrfgglwIivbm5wnoQ6q7oT+ou856xMlY6E6zY
HXW3v6fZLSv54t/7EbqoIj7m335UZ7/K/CPzvMGRoFrG3woJCTQt+IOMnAdZm2WJ54ACbEBtCLtQ
jlz3xQ7EZxiHyuuOdI4X1ZHAQAL/3/P/vodYS6SxOPicw844YrHLf1uILcVjYGarlMepX2yZvulO
L+qAnXHSjZV42qTeVSM+yrkR55mk4t9C9Q3FyWxQ0FEdlBSc30xodULyb0dH8Zzaz6Ex8VLXNg5T
cTFfLDVcJ7Hxv58K13GPQofDJRCM5i6lyL+zAyIYUOae/DXk3JDT/J3yzJcXnHkxOMSRCysqcaBi
HPw714wWmup/Q0SsheKqKH8blIFYH8UX0KGhiYEkXlEPf7/TwedBMhTDkCPX3ZwT8W8bcnAWOPE7
KBuKiTLdCPoQnHgx6GRW2edWdCiwQ1mJvYt/zy2KWqRE/9bjmsWt5q78nm9DtDnornMr0yMSt/FQ
YkH+t+4l3L5iQRKv8oY9kRB3WBlIB4bXqMdlEK/Rb2D3j21xpoTPKMtZvP+9B+EZrqI4gAfPiddY
3Oi3BQof8fe2s1he8XP9d8uhqLyl6Pl3AsR+1ZVywAuGzoII2MRmCnMyDvZBLpoY4knxbqIHvrO4
aRUO7MtZ3UN93zNbie8rzrL0/12KAxdnQJwt0xV3tThLJSNL/Pvv7IjbRVwvLqNNcDTU1+W8x6Dm
0Ikv6jmVdxBHdyqO23zL6T4wAM7caMRE9eJxogfEGf2AzT33KDJBqbtZ1dPmxsYOVT1UE3kB0H7F
1oQnC0TYJ4SnEcX7ekE55XFCYAAAuPWiF3Dmf1CuxkGnk4FqrzxiFlm1YjuN/0y1z3zULr4gDBFU
qRA+gDm7euaUStTDFDMTWggcIVAbNCogKVaghNQlOUDddfJtsRWHS51dHDcv01FBf5RBf6giYyWN
79tvWIQFFaAzgfD3rBzuJ/WiEQWi0AXV4FBDNKiiJ5v9ZrTL5gri/Z8oHe6FB4W8MAnV+GBoloTz
Z3ZccySQmbfNuBojjhMkQ85Su2BeD3+TgpMIY/Q3Y+tvyJtg92uHBwOLk10vGO5gps9l2BxUce4k
lt8zQ+5Q8G6m96U+rCLmg3ijLqtdZ/2bddbfubkm1Zu+oENUy3T2XrZrbYvuRT69f41irmT2Z22G
j2U8y4BLrHnwtlqSWAsp3Zzj3aq4zkUamfB5HzVcsKg770B3fkPnS4e5TILViXoTM2rB0iAhuctm
3znlxkly6M2hbs/Q4mR1Q5lsbk6UQJ60k3b22nRWyvw5RNaDYTLmENfV7jttlpwJJA+idqEsWbwe
J84GVZPMMQ6ccFDgDBGuM7Ezf7t/o4nxBeoO0R/qXgYQKeIbAjMu2CJf9Ka9BZ51R/l8D/XpHUL5
NDniowAmLlTH2aEN1YkWQZ4eVoif6XPib+zR6K9yi0z1qYiFX9B7mvE9zAb5nMz6PTE8kGWbz7Dc
ymcD/XVqBYvnBic4VLZgACYraVaHxlKN9MVrLW/vIxjO0YOLS1V5KO7jm1MPu6jPpFE7em6ROpu9
Zp8lXU1UvHY3ssOJNlfC+5Ti+ojYcoEExlTbSlvOlHL+bes/NBJyalFxxLxkncx+5Nzmuuf/1aoY
T8gDUGQofCnUZ1j5DVQkQn6bGyhhFf2FzhjHnLkxQu6bBSgZIsU026/g2Hn6+idyc2TXgn0IiZTW
02uczHSCHtXDCyvKBr/ZB7pbNolDEYoR0CLlMpHG6DZOZO7bdbJ8L/NpOX/PnvMSCmxyMc4IK7Pd
STqh/jAzNr/FI8LCxpwlizvKkbCC9ojIoIch2EZd7+lDHJIjY6FUVKNIzsElL0miKQmQ8lLUoL5N
9R1srkLKJWoc2ay5VOiQCIspiEMWqS+lNzJ97WIc6nlv3VnfNy8GLrLvoboU88aBG/izy1g0yzl0
1E3L1Yt4E+10meUVHnQhdvANmx17q8blXF40OyO1AWkabCrCifrMTcrEwD1NXVZMK5dyzscwQpmx
SLFZlRrwT/ACKHVseEI5MLfwGrMgt80TlRXiIuI7Ij7IC4CxqEDRTi37Ein/vDciJjMgB0diav0f
SWfWnKq6RdFfRBU9+BoV6cReY16otCCd9Ai//gz2qX3PrZ2dRJHma9aac0xeVf80P3l9utS8mQl5
cR4j+Pd/jwxDLEMe39OKebHS/zA0M+WO01v6XPfKLD41f1miDDweD5Le31hP0Fegv8r5ED9N+hkc
zJWfpxgsOxwWP6lehK/mQJv5R/gSvjgnHA7bUvr76CeYCPgfBP1/Jj1+gRfl/HFAz9aKcctSEWaI
YqP/2/6wyvxkdmCk5mVDHmNG2h/e1Pzk7ecSOxxOUv3+FdMZ2OjSU8vmLfikvMW/gZMX41yqDK84
WvL5zPNS/CPvz98TyOuor/L5lThvzDL8Kt/lHPB29JQ5QA6AH2ZYpp7BqMFZ5jB4N1bEhGbzhsUd
mmj4ldLnfmxM7vYGYxdG6v4YF1bHDVF131rml/2yJpJI+tBUX4k3KtR50Rozh7L80PsyXrURcH39
KzUrzlWjYLjXkcD4IW2KxogQZq5fPyDHuK6tk1d/Os8RBy/qVq66aTv7XtKFV33QZQhxo75WfKAX
RtPMljLfaG0TOWF8YFZhIcKHYM2vhU7dLx/ydu5OaPeMhEzx9o+7t2zYj7TrqPfVal9ymKwu5fnj
ZPqaUBer5qJeqc0hmKknKyXRDpXtMLBHVUzbVORVmOrE/a3ZtlZsV3p8BscETbACdWBcpvJ9YV5K
mMK/iNMqWnaCM32j/u2Mtw45GK/DKphgvreWtSXs4xfpVT/FBQvfgyJqoPyguUpj+n/QBPwmX7GX
gdLBWH42KWTGdvgvhvCpcEwWRaZFbuWV1T/Q/XaQEL80g17XDrtIcaM1uPhKibk8Zpa6nzwevVnO
qCxfP9T3JRkV4iz9hpLJNV/LdyZNX8qXlMdKCHivVezMWV2lz6I6fjtT+MPMi7uDIZ+XT59+d+GJ
Sp8nUd4W2WX2NiF82cZkcGbINFiQ05r0Hpt2zbi6rI7zxgGxIi0rUjH5jJ+1ssxFB6EX11P/WzRr
RAsIsHKSNFO35Jue6KpoK1dPHI5rDTNreqAReKU6i8ZlJdjZnfYoAvENEK8WwoYctJcaZMv0E1+q
v5Te5wcnn/atPf6ZW2NujMGfmNN2zaP4Rc/LXM7MNFsCEz3CBJXXyvfD7gYnJBbaoRGNehWW4Wby
KeMgQ1xG5wiKSx7uwmhd82z9InDdlHi4fMYHZRlf5XolozFgS0BVmlFuGRLoqlowdMiNxGFZ26Ya
YBR6Fl/h6D5etv66y9neyM86j76m+ebwpfB0JrHXT16XbGex0YJGyVukHUITEK8Ih+EuvDjxHfD0
SULbT4KLsnklxDeTwgz/z6xYWMXTWw/Zp2XbSVNtqqi7TVa518fLy/jp2u+iPRjmN0hAUcb8iroA
b/h4GSW76N0UVD7ZFKEzlN7QotrEO66vniUCKei/zSyjR4Kg+JiokhwhN1CslOBIqC7lduAOs17t
ToA6PqdT4gxAzSfUdiYGJYqaeMlxm8aK4ZCRlvZuXa9p7/JlntmLzDIU/J34v98oImm+dDMYPC8y
Bd0PUXWrWUXx3DIxYN7q/TF44UUAVPVhNDhKqfU/RycntH1XEViISm6B43lFvYAF7+LGr2Q/sEFm
s5g2WZXkpHMu3w+4RCph6LMKxH1h0Hcr/emkxZvdeNl7gsn8yLiNT+w0QR0n+hwTAJm4GCDXPZ8H
TQ4TxR6RI6S94sxOgLGbYaG6Pm4hAm7gxpdkW1Mig5rjGY65fRIf8EtZ2cLCLkxHnD+U4tHtMlOw
l8pdqZqxqzaPSG7PbCVcq3hvsLsAyTBd6cb7MYUwvbMw6bQVFiVMGxFb16PwqztYm2n6y91K5fOZ
3gjMGu+FZo0BLrWZalpDtEZ0Rr85hSyzBAjAJMXtNIJjWamBwems3+i36X+ztU4Bhtdx3WdLrICB
6YiWhcCW56HtIaOs8FaXUJ8PrBaYTpuPMd2IxuwonEf5BVrTT+YqhqCQ0CDNnydg01bdJ9osarrH
/IOLFMpbvaFNl8FQfGe644xH1zQQp+Xi+8XxXaMBdswcNUzIBPuCb3CYGuqkaVcy4oC5I1LAIwue
lwDdaVdBjIsR9ttpHKj4qq686VHcY+xHujuy49pwqyXvKCAP5AEfo4M5UHWMncoLP2pSoxFy0Pkq
eabgvwSY4OqTBlSFNk9AO4hGdTjfDCj7CIiGREHpmjLJvvwjdYt0OUwGAO2x31zNzXRi+LRnr4Wi
2sypJBp+P7Ec0UH4hqwrvuEmwz3F/Yshgs7OE4RAIA5fvZysjelU6dbEA/pY85TFnNx6uo2MwxVD
OBsV7g5Vs0Sd2/NKVxqYkCF6vbBp6MBTo7G570hA+eZkilgf/szl6NUf2a+G0THFDMnS62HAi+nd
+Ei3kESoawhlB5RCd8dFILEQ7j6QiMg0QQjymKl/AO6XqaOMb4TM/EYH9iGMALI+6+GrFi0TYGBW
p6WHLpgwqtc3GYn2y+u+VRhyo6X7EoocG57qL7QppP/HqEEWvnrEkNx6RoRvBiw4g+yu+LnGijYP
2BhX3uuD+IctJHUYR7xJ2S5RmWAHxOSv4auZsa1sgzSW2Qi2ZsdWvm1dmuHRpv6ST3EO3gpmPz/G
FMTz+ymyk8lWiwRyojXM7AI41BFT0PcT7nFsDdjYH7vnb16ybkIcRZ/vU6fvC4QBDYFIWWhJp48V
0BSAz0a7ZBq2NugbkQUFCyxUdt+DxKZEvPMghgI5EjLOSiQYNH5oDkJ4o4tf0pb7otjio9nEZ4/s
kIoCbYiQ8a47PD5gMbDJk24QD3ok3cmbA/yEvc5LQu7GgeUXQGPvhv36YpnXfPAM3HKeN1p1Cp0E
9ZKc0o185vKh5h8pqtPJBQRInC36dTYIm75aw9Vn+6DeQz851ZrzQqofglF+2YjSOkGc3ViilltS
cRhC6DeLua6Nf5YGDbGv0gpV9gScnNPM5CesGUKp2eJPluAlAtP8KKzF5LNtpbXBLz6rpXkJmbsf
6+REWXCiKZrTmUtOI2k7M7c05h+C+s7+/5DaGbWAWdPLpIyeco78ZZxZy+OmF8EXC9tsvhGRvuKL
1uH9sJxBUicE0FzWC3MZouu+jpDuqS1Di6PLQGeW3vzoG4HoYI3/WnxNN/X+fDc20btKGrX4TfZw
dyeZky1OtH4gaEczGi8hoXOn9t5TBXWPqs8iXzbLic95w1uGTPhzPEd3iITju3ExWE6z3xA89nxK
F9wI655xUzdx9TwlNvHRP4C50YW8aQDFuN1oSI0k9Ww6BVvdAsbROjR+tGKt01MF3XqBLNKLm5Bm
M2MvvDMKLepWJHIPkR1aO4Vgpl/55YqCsWIx9tJdPLYpHAuGoIDmKj1Uj741c0cuvT9Vw63ieqWO
ZwCNXo4oSCq2BlKinF3WSEZoyRyseiGtWXFTlO/xeyIcXhrexRcPDXQ3ylxEMdBJIc73kv8rZ1LI
tbpDBWW6culo7yhZnZpDT8ln/op705m/ovjDmuvQBP0JhAkF7smpd/2u+mj4M9KeXXz1J5ESR/bN
cn++AUSO8OH1aEKmc+Um781hMa808LOZv9m9cnO7J4GVyg/Lbo/6N5XEAXlHT7mHkj31elxDZzZL
mq9eAfX7r7Pmy5/gfo+zhq45FlTCeCo+9Wv7o1NIfCK1pqiEoMm8dseUQueLGii7YipyBGwc2Z+l
Hq1XFuN0R/btT3dM3ut7yQedq3TQbmmyyp8i9UkKTnc2tu3P/G7wsM9NQCXtLlKZwg/pqVdKMN3x
dXqdwis1uuZYUbVjc/bvd/jev9qd1fJJOAG77jhvxudabxfMBz6/FJvZmrLJQNeAnSD1Z0p14VVB
aR57TJ2zrMW8jnxq9kvMfUjcWNPfeWkKzxQGu+N8Xou7eZ17qawW2eAm9yGgNn5l4UIDdoaPr6n3
RpyNer/L7jJSnC2zT79na9yfUw5GASvEp0PMO1eiEEidh2B+Ty7tnoee/zhYR6E7U/9MXCamATSr
7CjVuXEe3xlFzetcnJsP53WiNh70P/Ml/tethc6JmnUPAY/vj0G9HwPOwLE71HNR+MzpUvyKa5nc
TZdOI+hsdSbucFZmu1hxL+7zWajP7Gmhat+xexw17gjxc343fpsaGA1heUYlZHy3/Jl7XOI1uc+1
7Io7qdjTZ2LlYz1pBVXB3Cqa+0sxlfIUORY3wZnF8fjJ0Nae47s6OwaKH/FzXlbscY4s3ktieqtP
xHOsYhkxm0/5j83R5As4C4T3+WRBl9vVp3anfHWXl2feq41mP5AfwT46QPGlTK1vmL53r72+ja7y
QT5En8ZJOy1O5kGjCse6SPrOfGH+MRoK/PgydEeuTGdyUONnc+QQizsdzPg+XrtPLK6nxlV2z0+2
jbdq25PigZjbUt3Mr4kymjUerQ0Dj15FSoUr3k2UmEwcgMhHvpqN6s7ix8Ze2BHRqfpBdKNjdQVT
7yf77MyrUGhPveeBxSt2iWxFVQ9sgblKUD5Bl1T32AFnBZaP0tNiALB1Bw2fB7GOKQGE5FJfywF0
N/S70z7xzW3sJP7gTnssXoIlk4C4OOFHhryYOLoLE4lnUd6QI+2RGsmRFb6JJ2Kb+OIG0MUNt+1J
2McuCY727K811xKxtbM6EowjVu9deNScp6duC/8RFM5rNVtIXz7qx+hIU52aM20MoJ/kZW4lENkU
HteY2DaSq59IQ3WgfNuax9kOFOLcFE9Y45VaG5vGl60crbS5ygGwaRv8jVbjd9bsHSDemc7t4j1F
4o5TjxQHCYgq25n6pu57r9oQ8OyItG+BDNvlKSfR6eEbR/TGW9Fd2K+9tFd2CR2Ynlu+2RQnBmtX
oZHRbSZrtGUbHRm8ix4NAz0R/+nSP7sAPEA9VV1etx6CA/vV9gv+MAoNYCJfs6vRdNqv1k2d1Jn+
5J3q1EjCFfe5T475/nGXrsXRYL6B6pf3b40PTJAuCShxrJmMkTvF4w/77RH9xtxKXOB3iHfSDc7T
hbcTWF3n2FyNgByZjeIq6OGwQLogH2nzPF0DaZiyEQ7GFonT3BfDgt3RtZ0Lrw+eBdPB0bnXjgBn
rMU2YsmxiTnzDcVnmrInSrFwzCEaMUQOG4RYxam6cFa21aqzWmq1Cq0Pprt1vxPnZtbc7k2PdKt3
iR/7Tzv2CU20H0HKH/Ew7Rr3IM1epH2MtBnLApVgHsR3LOJorlnwkxoOPGYJgMACxriqSJtLN9Sz
wCD62sYkpRvFBtqG2llQJgdutKW6MyuH7NIzDi+8kjWPxeRpNuwYj7BGONP0nDY1aoj5ozMtUrWe
nc2IuNubANJmO/M8kURtsx3dgEv8Hrp5QDwC5qp4bx6MnXBKzhixJmsBp7r0hdPwp7FneIOKhPtK
PxSbYqPa2SGGvHAqf/UvgCpe51L2r1DV2yMcVJ19LoBev/B1V2KynGNG5IvCU2WSYQ3M50c+TlC0
6DKcp/virAaVzTpoxShBU61wtNXCEW3WExBCY2d+nko0BOMV02q2zwk2UKyHyy0OVjlla8BG2sqs
3haOj0vtvezUHdYkCOwrjwcd6VHkQvKlJ4kffq1hDsm2GnszM1j4AunqiUO0pGOuo1VGtUfbCz/V
DRe+4khoO4c1mki7c4GV08qiEQkYcNds51sJIEogHPMLkXX76RaDQySmnSITP1JgWIq2hd16oV/f
CMT1QLdx50Knx4Q/uAX87xc1d4+so5ROkXSjnm8ZNtUUWoi9p2xKnNYTzx1j56Zcv9z8vKC5rFlP
rEZsSmyFgcM4RPv0XF/Ts2oJbneWruVRZmMX5L7pv2xc7MSlwf5zJVte8kEwWUM3ODxnmamto5xY
eNKXxMI12T1cYkcODBF0ZphGd91F+ZrxxBFiSoN2EmlS+/RCNvWJ1kDGQPNEzDpXztBPrtng7weQ
OuGGK0ddmMse4R/UVvqaW8ipV5nTrB+BRjoGC3IEyBp3bDMvy3lVKP1O64onHDTuhNovuZo74TD4
UOVs02vQwVJS2IJfXz+ommGMQmFPk3fP1MptBUiZHlVAwoPd+7NE5MlsMQFNn/vuFQ9QuYYeajFk
Otmx8bXDYkvssLJNrppbXoVDy38VAwUK3Q2tJ7x5uPOkecOeXxDZ7ojjAGuHkO3C+4JECnQnIgYH
QA1kDje6CAD/hYB1cWDeSy42bJTNgJzex/O4VNa6JWxECy/JTAFU1iKB6KWr291J+MsZw+dQwQ3J
L1uBdhGJo8GrWgIu4svSS53OCd8nFFV7fVWv1ZW41335p/C0o3QU7/FX6Gdftf0vNZF6/pxpKLF9
PfJ8gyUYNrOa5OEt4LoXBHowCtgySkIGV9pYDLc0sxE2aBBrcpeeLnq3lz/77ag6UZuRGEqYLdjM
Py759nXLt+ZedCY3+nm538iX0abNXe0FGkMaV4zXBEfjLcZVwnU4D9v0oNCQnUFRqd1ty1PvxScj
qImvDB0heGz5BHvjiEYy0F3ZBca0Lixykq0SnXnjx3agW4nX8deRrKjcH7617UN+e/qG2zmx99yb
1uCIRKiBanSETWLrXF8Iqtw06X60QksJilt2U4L4CwOWp20xIQW4ZZnAk4u0n/ZiIHidt3Bi94k4
18t3plU54S7al1c2XqTLGVCysUz46Vn+XmzjwDx17/BRuW/UU/MunnAGHmcq21k6Imye/4b0mwXu
D5uq5KYF7K+pfTPT1F/ll743HRAg9mNDTtavduRSUVpLtzXXkv1z8aXuo0t2m79Z3+ovQjFvKT4T
brNbfDLvlCB57PBkdlv8fIyOi526oYIO7pwRggQZeCWr+eCYUf3wFF9LOpmsmHbRofdaT0W3q5Nh
qe7ScxYUwfNcnUl38oAFDnvjI4VOOPrNXvXkW3+pTqbNst8bGTB2zX7gbMee6Jv2cFZZD8jeeDOP
zGYXYz+Trcyg+Yovwp3hMruUl8Hut9WOMMXj9FkGNEKOpMNFaL/30V36rM4Qyq51kATRns6kcVB3
02H8KWxjidD3GP4wYnKtzFN5xcS1Z+nDM5sdpTVAE9sMxGDxszhL+8VZIA+nMcCEDm9gaE+44tEW
n8JjIc9Juwto3QBTqq/kN/tlZVb8LhiTICwiSuCrC5F82WW4DbfiEu3KbbrDIQw1BdjgqtmJ/myT
0S34Z1a3l/35oSw4gMRuzoldBxCGV23Qbwp3dAYHQq6tauvp2pzz/euaHQkWOy5I0H78CG52JEL+
kDpErt5aWhYYzlf9FvSx3V5Gu7gs7vEh2j1OM7aF+I4DwoBTfWGJefh3SJcSaxZIgH6reuluXnmW
v/UF8CH0gtEb7Ryium5Tn9uKnug9+SSxW2xEb+BUNTfjnl3MwAz+wmN4jC+PXXfjRP0OHmuRe/c1
/7+2b7zqpuyVPYnw3pBzPjtX3S525FPt8qu2U3bKSQyM82sn7Wmz8yvJNtvGVJ4pVy/Oi5/kN/4N
YYKXl/gSHqPTYydoS16YP8KPcpfu6lHj5ZOt4cizBZR19nqBz95wkm3FKnteg8pB42p7jR96nDge
G745KwIxmJ/SedGucSgG/8luc118l058xvePSZFCq+QIVuJrOzYOQUK0iHko/MSXSPqJt5rw1tnh
EROH07HPYGG2wWAAMoFaK+7EcF6SAqo3nf4W7wiEDWYQSk7rPncktyIGfub1Ti58E4wSVmE/WIFj
CljFrrgy3Maf/kq6q3vD5ZZjTKosheGdOIu1zqSlrHOrcLmpbvFh9Lobag9o72ZQedNO2okBHvQL
sojrgMbLmjUh6kbdgK3n+oGheG0LF49+JL0lLh0984uH0FauFLuJfngyrchvNB2YsWnPz0MwmYQ+
WQIu0ceEAORuwdyMU3rbetGmAgZDKZ/RASvJrncNPGxut2r8x3lYtWtjmbMoRnfPfByf2DmxiTOd
TGQ6YUIJEhG0aM0JAtvijRZGVIya9Fb/WQYICLoJAXsNdpiUF5khHMAtdr0G2c3StVlx2pi8nJz4
x8X26Q8r1RrOzb4FVH5UrrJfH2V/WkvLjshMGEAowEUY+CwcGCl7ImakzWMzILWpDtSx0VrMc1C0
Dc/RxvSHPYTQzesQcmHkXc7YZhwkYi+ic7teuIKLF8k1NjqCDCCCVr4f5Lf4SPTIDjFEUF4f+/6q
vnd+EZDcenx9FscK82kdDEwilLXOJZICRw/f2oDJhWWDPPtUbcpve9Pm6iOo4HIv5+1Rwpz+YAqq
g/qI/W48d/tq35yn6xODGMsxbo698qnauvfa1m4bqL7utQcC2nfStli3x8ois3Od2TiL3ela7fN7
ZhPp89OcZR863mfDjqk7P+5twKtYHI/b/EifL0CHeO48GTB6c24YsfqN7MdecRy4FVWbzEEXSqK/
cJ9ngXet9qHX7ElCWgrugwCUjs+6cKufbE2Eks2aJEiOg89Y5ne70JO2GZ+VV1tjwvIEx3A6fNKi
x15pOfFwjJbmht8UIH3j9xXwh09f7Yuj4MJUddN9dRbpEHByi6P2V53Dd5naJGPluOrnKh/bJ8hj
2E82lFcHSDrcT9sBrxRyGEr0mYfxdU3uO3tjroWzYMc7ESSkUokdLt0lZws2O0WyHT7MmK0xc9lx
xH7NhXFkC1ILC8c2CDnhCSda9srtY6d6xQGYuQ0kW3NpTATz6lL3Bkf1y2D0M85bzFc9+xqRnY1o
y7d0J3otZ4dUUK8BgLPLDupXv50uhTttW5QnvxX8rvwg3chOZBUtoRIC5Q+Q6GMRoaaY98Pz3piS
Bytn4VjbSpB8ZV7m5Sxj2AuTTYOcwJvc9AwN6tyxlImDhvrpvnNAEZfxWZC2YSitVZAiEs/YRCqL
JqyHB30bEwGzJ1bGOlZ7p8n1VQn1LjcLzIgya5GA4Lp1PA2rQojX2kixFaaKycwvzJqGCAWOeIyR
Dr/1AJnjNF9pcNoVBh9VKdw+QjoFZ8nctNWtjV5WPP0mXWbxjkZbOq9WwAsLoxJFqKCxltFy+kZs
f1IqvkYK7m3BXoP+cI86oUWv0LeKNWDFVBX/X2X5TZn9K7JxC2Oi3JDCxCGMpfCzFx93U/kqFxDZ
Oa+EIS8yhAc9ih2AtmnotCl0rXiXNTBqlBH6UX5rhK3xCu04Uq2qpd5Nhz/uS28ccFsn70ZyzkRI
VsUav3H0qlnXf7wW0I+kdc69yFs/onGl94Oj/0sh6rq1KPqDuJpmoiMSv6thEqW6L0ZK5qRKkme+
7CjHq6eUi2AkZCty+kBKBlCEnhB4xuMT14SBGDJ4smG2k60+C+ZASigAGS3WyDHZSOHWWHBmbFP8
gCSFdZdBa7JIBUtD843uJdXxORj+m2kWFs8VupzG0C0juCPqnXSSNaK88qSA3bw25ltD0+8cU08h
1VJZw9/B/fSvR1yZlvFiNwJ0ZQ0byKw9hYNOrScwJfbAySbTrBp38JPYTxpAMpBt9puvjWBaXRKQ
JUtRRy7fvkcCHJDLXnswvdo6D7GXfMTJVqYWO/uPVwb48siqLDJESF1ubHQwIQRYtubFii43dfRV
BB0KUM6pRC2y1wMddOBjWYbA7rjwb4+fCNPm/XlvL5xMCK5At82efjOpH1sz/Gw/W+AzNZINK4eC
QzgkKIBV/ddecyZ0iDlI8SdiftEZIetCtrYsf8xP5cZDGNL7hRRJZah189WDv1JvEYmkLEYcWZFb
ksY13dmghRZZocR9N8hh9lgA9fQKUzOlu05jm6Z0BM4HW+ymPUq0amB90QZ70bfxaMvTHFVWdNBR
mZO/2ZuHaBPO1qyEMi/kRZrqENLww79+QF/Kj5+Bhjaqt9KWjG2y+ECBH7F+/ib+HKzoFrL8wuH2
EpEa1fWPoFmTiGhiNyhrkywPYdWSGIjpXlr20Y9AyP0j4EIJcKVo/8bNqfgUshP9tXC0KrrWLrFm
8yRLnQ0t23Xx25y4PnuqX1a2h28IWc2OHFM7DjBpBNKmRPMCp95c0jPSZNcE+Q+FraefvJKgoXgL
rNQgv1IvkVHcbGMsJ722j/utwfgM5QKNwHKAeRa7QmlJpK5KlHmNJVKkkiahuIHXr7BB466Prt1H
qW94QFqvG2bRxibGvWpa9a3F/KW7WbiCXxulqxLrY7GFvhc6xsPWh0CHpxrbPa6QS8ZOsPUGXD3a
O45jMLNe/SUF6UUlJHXc/Cvk9CSvdZ8IYejXUpVp3pPVa4VgADdCBcZCuCbkLwtkB5MehT4aWyg1
fcZTEo7f1AKxy1tW7zSKtnmxbAjvwChYA9W4mPKvcBExXp/LgwjdJl3VLqVRhdJszgTF7pzIThWH
ODVOtu8zdHIb7Ycd3vpxk5+608iOLPusNiQElpZwVM/DO/7WBIUMyXExFrLnRsVSWNlTisPymw5f
jVMEjdETxjtN/hGLCjEL7sAVs5FiUU90hng1NI6+U3Lv0d8mZRueKuABnBuTO2mZwXo6QBwXYeKt
KEcCyaE9AIq6AUnGuSGMiMv8bmAJpHNV7gTeUMVUzylZGG80jOlZaouVUazYQKoSqlJuFNZXDyr5
CwcJATKPBadkcZrA8DkhpBQoBvo2ZfCeXogV4ZxBL0G9wNmKCZpGhxXZaCMGectE0hR4jZA1o+bl
4eYx6TJe4P+Wt17BTPkxapOBDot3K0RvjzJlkHutumwEantJZ+7tWapY7dLgjR/rGhNkG2gN1oAO
/x/RvVVqJyGz7HQMZxL5egi/mxB7I3nzNH7ZiqV0ao6ZSUGbl+BnGp15buEukG+hmxA/XiVun4x+
vPwZMbwpSf+hDEvWF8OWnxzK5Qt9i/T2132Fn8i7jRMxarEj7eMZMToPuwunXJLH+aF+G+5IrZ6C
2qaiI01v+SATPUGpsbYAn0XISs7YueaxgW6pgZaamiwCLeCXmwcike1IB/+ifMKD4HP8sbK84v4I
mD7aE03Y9EMmQt1bbMqNdm+31EzgGXaUFYhm+G4YM4s1N5vEmM3jKa60cP04h8/7sMu5qsGrXme/
r9/iFywY1z7dYOLPOwefdm9Pm/YvNL4A44wncfIHSLFYjeB2FK97CaN3eBNhIurL0vQb+B/9+qFt
+fiTsc66O9FfL5gWTMEi2O5lWuwHSAcuekgC6j3pLDHWaKsWkT+88X8I9Bm6UvxGOoDpt57qi+Qm
rEXRBZJ2A81ZhDtHW/oAV4eYttTVz0VjR5Da3kNyRIBOY7s+RKfXAPOi7d7EcJ3ghP8uEKsrzL+L
HXAxRJblFCwIMKUTotzodk9fNJdXlTcqtoKAZMeUOSGHfP490Qp/SjzRjKif5vPOgkv5QEzNbIOY
h8F8YCWzAkGLXAm6GzfhdFHxTBCcl+8bdu3avvyu/qiVy+VPq/4K30whaTFz6+bwDdZhrFL1P8pn
h0p5m0ZOPbajeAV3TWBHHps2j2SZXzKetWoCTx+BNhfRir/+5F6EfQ8cIXNFTXJYHKlNGBjMniEy
JTXBIKGwi20kt1Ymz3w9vYWWrdWk3BrmZtQOQrMIMqSrocHwBBtdeLDZIkEgl0uuQIMKagRJfIiT
Y83iu5nu8QN+3+ua80i0ZMFqEdPfNMSIjJHfGqKfsZwS4LBIVKJ7zn9NH0PNlwp3X1xny+TBsgcf
v96LyIPN27zWMzRM5e1H2144/By5h0xEGLyJnFKSGntKde1BxAnpVWQ3jKalWk+slMf1QnxYoeaw
uJecZ4pK1GRdlG0eC+btcdkpnyFxLrWprTpQ2SGm3Oag5jPXepwFc6b8kZdwSKNLnnxnybtQXp+D
vpZQib6IvVAuKjoOkyEsEVdKH0hk0+oIAkbgY3dOWCtsayxr2a0UdkNxSvRjlBSW0LutkFllxi64
Qfk1eBrN9lxkVi7K9Ugh4zXQQAMl92yPeT1YYcEO6/WuvGepTxzD1GySYV9QzCK3xoSF9vrOGMVa
QIlc+0mLN8+ChoT2JbPG0eJ7Hy9IM6vg5EBkTCsrekQYOqLmL1fFtYbEtmFgTpk2Ig3RHJAQNs34
MhcI4dFJcQun2S0JrVwR7YklWLmwmifbRiS3McFvYiDzhNXtQWGCK5hB72FLKR5o4RhltjZL7NA6
PJ/XCdVTAgDkgVmjftVW1SEdJ+9YxDLz1BcQl43VkBOeA2tBW9DUKE9TunDLjiOiJpHeJ0AivfKZ
DIW7SP59Px8cCPHz7dfrNapw+d+L93OaA4Vq6XcO1Yw2Y8pqSIWYLGxMhW2RNrgls3zMA/LCFFm6
Ye7V6kpVdhqhgIS8yHjtCsbXqLjUhvYWaqQzsvc3NdZn6N9ybo0QC6myzp7HoSO7B686JwSqRotS
t5U+FKayV0UMhE5YdMswDsuRcaTNDXJKrelVLMcUUG6c2Q82WQ2K61eMNG6Cg7A4PnWD0Eq+lOWt
VC/ciSVc2Q9eRGlxOjSohoj6kDiQXkCewEmcn/hBdoeOzoFMT6ahd6nijICCFKJvWJrcHH0EaKD8
iyFKhmV2n1LdaUdATIwKHBgn9zmuOx64yhXQeT4mmraRHw+QPVrigxpPZhp6Mk2byXuV3kq2LvM2
TsyxY1SYs9FJdjKAb2DFQ//WVr7UwoxgoipYvOX4aItinbGWUzo2JozF7UQTkEyLHp+WcjX5AOzj
5FmRybE28rWcvvR220yIS76qInZTbaMtwFdIkdUqY6AyuP2bbLt2O2JCbUNtPYb0eMRNPR6iB9VU
eXQzbqqm65bmbMMoDJD0PeuMqv3qyi8zlZyBlJU3ve12w7MFB01A6Sv6VtSInRb7CQnZjIk5N0sh
u+rApQrSZ+tdywromf72yp8J4t5gySDhP6UR2dgtqtciPGh6u+rkQ9bYEjLZJ54MLVopIaYXDwJi
FSVsGnEBcfctavPSCq5Z0u17fnMJa0BCT/U26cJbPqNJH8BCPhq2Mi/ugVlEVTPVZ+pf2jMQQpFD
MccvAQ3LYAkOGQQcoXrTpDfw/nGurHjEQ2E6ZONrWTNBl6aEags+HChAHdpvCiVmLujTRUwWjjCH
naKYnEp2tDNF3y3qh53wOCS1DCSX+pzAeJ7J3LSiZy52Yldxk39V7BXDiP08azUt19evpL0IMnNP
haihbLeJlK6SjiL76+WHcQmaUoQl+sr3+lPYRCCmTRzsrwkGZcf+X1MT4n/CTSOndqgmbgr1KVGf
K8X8kIwZ6RAvw/lRZrGnZ/B8a8Ppi3hpPj811hODJjrps7DzLJB6+En57hVvHjptLMacmJVvUpBQ
Fv/VuoH20ytl86QN3zkLOvOxbVL4WACaTMSJD7SS3QgTNVqN3WMds6CrgbsbPU4hMWPd0nrTg9zg
EG13LS2rgTQ0rV533AELfj18ynZl2AKda54URdgPCNx0UN0cRvTaTqQ/qciJuTGtebAq+ZCGjPKw
ZE4l3g/pcZ+HKwWUyCPcc+ku7WNBlGKrWU1usP2y2v9IOq+t1pUsin6RxlAqqeoVZxkbbLDh8KJB
VM5ZX99Ttx9u6L4HMFKFvddegSPcbcf7XOnYmFEyAEVVPiU0NjG9+ZTiiNX535NerA0MxQVRnrGt
b2eMuFEnQa6gQjGxTuBsyD/qIlnrk+Jd/qkROkLFH2JrYy4JI3fAghKMpEzXUfypErj53dkWjy3g
+vjHGglKl+7tVALOycXh1l2PM0oE8hqNZILheprrblPAVtbvZcqZa52FuvuYO0z8egvVNm3oAjzb
9rHcWzavAG1qkcRLSE8vfWftqa6XRWjNeLb4JbTR9BA2X77GpuDnjvc8A1WHl6Dn+qHNcfrilJqt
T+V+6J/B8KUDYXAZmNbV5LGORNlRw9Q/FS1co1e7EoEvAEYwYZFLukL1Mwz1SzC4D0VXHudUcZWP
e71+mtR0MUA5Acqy+Dh1noTppqI3m2ZDkj4Snt3U65yT5NFp1qmFgRlfJaR9CS8y4Ga0QQx+IWFq
mbE+wB2l2q3+YmXsFMvZGVA3RSAchY5ZTPfd5sD5RXNQ37qrvpwp27iZjik3hGQdj3frecLkaICp
3zNJgrCuBC7KBjtJrILlHhGnOTgnAhAnsBAMI2M00cg776FhrLX6hByEZ+6MZ0KX1UxhXt0tGK42
9JJiwDbfIlJ9x/WrwyGdYPMUn03zJAzP8olMSe+YKwbMLRxMEDVq2lVSXGcugmTAq8gudnyYgFuf
bwpYw8PS1W0svlMO4X7+yqFHu3ziwboXkIbbdikxY0nlivUwlsq6/56MnAnxO1dzislWEnpKXC2T
q9p8FIg5AqQ9MaRg6mbNG5tLDHNZ5iPlD8UiCbRNPHta5QV+srUoDKqO5Gj2X8dyGfZm9DeGGCBY
V7sq9xnwa4k2ng/fpD9mLJ+5NewWRMOyz77AuiDBdCH9ApgEwALN5ANKHXQUe2RUZIhUelq7Dher
scH6X8iHiKa5PqXld18al8zx9wkG50l6NHm/gk00UJF1cAT6JtvkTHMqyi14xINOpoiBZxkF1zjR
PiVnzbAewgm5RHtd7t409YwQ11H91IGNJd84Xltgq870TzhIW5wPA4IYf1wwTKKu1yvYFfO7RjhY
EDneUn9D4iwPVXeN5k/HlatCu6YYyKXcapJLDNSX36rJPUeddYUshRM7j66VwakhT+nkCdlvOnmR
wUfCMqwjbymQJMhUUtR7vfCC4SfCu+89VAKM2/8ejRez+Ok2c/EhMIR1Q6543rtjM4ZQwyEx4e8R
4sdaoxxmBWUlQcbpbpQJXJFPzdDedRrHJv1quJ9UtM+Ka4rXciimgz/sHUNszNkDei6QCywXWpZ9
dVm4Ehm5H+W6dOOnmQS0NoILp2+JG5py7Ay08JhB1K6q5lnSx3Apl9RPmV3vUvsl7+GdwY7EkXzc
tHO/kxICBYZgg3syKHEToqZsDCm12Plr+MVHSjkfIb6cuBmXPaXRfOFdQDrRYEiAThqbOdu0QqDi
c+k8n2fL3uL90GOganv0ZTpZsqKAX984T1kLB4kjKAvRGRQBBWRArdYs7QUhT9qNBDy2YgBXXdRX
P/wsDkHur6bwc0Cg0lpo59prV6UH2ZI3kZbUbjjDh9Tz8dtSI46mtxRpEyEAZnAPAJr9CjZ8UG5a
TMxU8MQjKv3dUtsu97OL5XpTcRuBtPuIXGY1rqIUAh1NW859WzewKV3IG1z4ITcoVYX/GGEkGZr7
vg1XpQEJTu8oo+frpFs/dasO1XwWVB1aj+VnHnkixmaZdGdhv0vy6e4Be3JJcwaR8EGsrLtuoO7j
1GiDejtHX7IhsjBAb8se0XVkKy7gVkuWhHXnmtH8pQf4F5j0EGb90CZvwiZLmotjyDD5QbuQIzdr
kZEysBJ/IxarMQ2W3+7VAGdKQsJDvmTkxBc5xkOdPnPdde4vR3IavaUNkaPppsriLSNWwFquRAfM
sToGCKkK40X3T3HsDZLYGJxTiduKrixNiY4o/XTVOeAcMqFysOQ6p94sh4R1mzD2iRjbMEKtEF44
pCJ/+QLW0mtoPDXaa8MYuA6RegzAevU+THG0b7az8LcTdr3LM+JFGk18cHHA6ziHii7b9Zwvqwa7
pDE5OzF+lZwxrn+QGtNU9qVPW1/hzijGs+6idhy+g5oAAKTvvvIsMif0YJ9L7Andbxmna7pj0xIr
izuuK5qlAqii4okee1SMLkRyWBAzGublY8fFMWh3DVyjgfmXUa0Gt3psrE9q4F5D3nUNmLDVb1mi
bSXXpi9QS3OST56lrlbHvGt8p3FqWVuMfGJZrxEfbQKOuOWGnX1GHBZO8SQDjKciwjzDuCzLutX+
La/AhdZZvjjqjqOx0TErNjxqu7UNdgVasGyDgfszo7kZdUxUi3p80Mr3pXBa6vPIPXUCg1Pm+uLE
5+16Z9kvnSy4ZJd1gkooudfmXZshzhZ/VD6iSdeSrcwRmVTUgVq1HwYoniXOM/G7Ci/maG95fFku
N1n7FyBuMGsPxIUmFdYY1bIEAue7Wnq8nhm8WVSPFYgka5JXZ5TTyspwd8n1BwcFZAQJVzcXiGJi
I/a43VKFPkgcQxPciMRvY16ZrFD4WxEGydO/qUZklt/rHHYavVU2/UZ8M8eLm91YUVqoa63DT+EL
enL2QsNbWsjOBWlsfvMad1XKeNNzKLYH95eH3mQYkufU+RwHU+bNAfjg8FOqf1w3Fqhqg6ZkcDkH
+61R+PtC5+I3XqoeKnP/HSf4EcLkogSZaCASauBZPc/pr81D5GUPOoBfMa4TyCAOw8O5Y+jU3Djw
bdR0YQYCSPczmovQPFv3pHlo12Vjpy4pLg5hR6NnFs4xi8cXsOGt36ojxeI6c2ZPahmWgaB+i78W
dbd5WR5HmvwqI30yM7x9JYkT8YsTVGuNCBuR7kd3Y2baFjw2y49+fo6Y4KUnkjUZRyZrjagqX8WH
0SYYAJNrH7xyaYsH57XFAzwr2K7wAf8bfQJfpITXBy0p3+jDUABq3cEEgKeKMixPB+MxpvpdOGhV
/LcypezAqcEPjbX144NvlMZp6F/SId+HMcTFMgXCJynXOBUKdtgw9xjMMeQKmVePnCln+kulsC81
g5WZvC6dvQXgp4LLAmewFllE07EtZtIUPlH/AFyjJo4RpJIAw+kP2pCri+DBsunGr7C7TFq1UkBy
kXgmhLzliAl1NAR43rAkkz45OdpOFecAK/OlruE/DC4C/PDb9jGvwDc7LCmSauZWJOiY9c5t7V3b
GlvB4HoSHbRm/6PXsDWvGBYOnzaBsrmBa7Hg8hO0xyk8XOKu245jlH9aDsrhgZmLMW042wf0xEXw
zzRukckkm5OoBl0kk1WtGpBnCk+D1+3+ta5OWi8TVtN+n0ycL3nXy56aaQyWgytB9+THFx/yemqz
/0uNwcODnTCnmy+Cx7WAHWz5QP4LJP14/BjMR25VRc3Zw1iYC8Z9xbkt1U+gXwOuXd/xJN/YgBFf
W5e6WlRa4CRi5EKG0cKnNCxs5ZX21jBC0iqkpsU1Z1TJVVY7J0TRhoGVL0OabNqHk83YejnJfyY+
qY25uHaT0Hi0OzPvyJ6wDICUnO6aLMW4c97HMjz1k8o3tWz+ZTWXHz0tPa9FWunSYBrIjdlelmr3
nRaugQnLpRvWN72Bzn2+KvBpDVYL6dD2GSimAyZqYcTkuMSVp2qg9cfRpQBSyu4RW3bMwp0x0e/M
vzPGx9WQMyrkZbOT+ybdieDHoUhgMWddurvGzcB9s5tYwVVUrfNu2BrBq26cM3UpRLkZmNX6rqTH
gDU2Glc3ORjW3kI8bOGO0KYoqqvoNaKOqAuIT4yldVRwRdZtw6o9yolZA27hmjQ9nda4s6924j6X
886l4eokhowF7RyD2WjCyJL+N/tpyoh0RnwGWghyGrxykR4CsGqZ/P8YjT75zWgw2F8QrMu1Bcmj
NORl1BjqMdTKWwRXhraxMSDXJ5/bl4kr0eTbVEE1Bu2xXfMxiAB1dcIEEQgm5kfPFTkUmwXEo7Qz
+SojP3IsdTTsLXQmdVP59FAGzGD0r0Tbddq44fimrZHFOa+6fWGYa7K2weCLFnNOllbaY+7IsnD+
lrq50t6CnA5B7hvj1GjpsR07z5f9i6oirywZIhXhjshNFlnqED5tcC6zAVxMnrg7Uy7MKMdcFxQk
BXkjngfOiZHhKuHfCuTZPTgHK/VxMHBvhncYnmt8YSIL4Yp9IVB3lRZniyY6G9A0Jletx7J8ap5U
CcbGWT515lsXwy8gO2quKE9YRtL+Y+SW8gKr6DPMgTxjDI9T/Dc+Y65MjZvQVm8+t6BWtlu7/YGw
0TTFoa13+ngpyUGwF4vZVK4Nn6+uLK+lLzN5whmTmNE+L1XTsp25speTOwBossc/lxGgjU24pe+i
CkQzAtMYi5vuWBs7BPJKeCjBmWJhSBgrEQTedB+Z9s1sZG3mxxyEsbWvTcWwEsSj106aAX9J799q
FtxDYL1oISuWPdbYJWbWCKYLg2fB/DISxTaZtYGstEfVOltujYmdVltkG8oONrxWXOPI+SbBsiQi
QSpSaV1OkDpa9+pRdpiPDD1iNH7ucjDWc/EWBqXnSlRT2BwkyEAbYsLTeFNNMMxw2/L1aRXnzjrt
3XPScRBMiFq5kHmh95gO0V1yO9Act32/rZtXnn3tctFult61mS5z82Ivbv3sawPaUBFA99G2UAO6
9r1I8dZEIaA9MtOQhMwZr4XwekwCFf5C0LXLe1eeiwItJW/Bj82TyzlQEZcwX4cM8zRqw/ATmIa3
abO/FnzOTFD9D/iM82qDlFDUkPsVe6H5S+AflmAxbxpr9kYWdxz42I8oF7QAkn2A4HRyvya82PW0
f07xZND8BhOImZhCxWwEMcQfY4uCiaIfEfvOiNTZAF1ElECCFrt7zjNWlP0qUu1blObeVfrCqwqz
+CdHGl73w0O/1MOOdsuZOPsNlg7Tv6wqjlF81otqo/NyQ7ZBldwVeGkxYHHDKT1DIXNCohZwbTY/
We5l7y0354CzOU9+YyxzBwB2iCuN1a4S7WcMX1sQbH1YZQhMCvpbClJfXXysdtoCKmPOKXscGX5w
ChXNl4siHkKIiRsTXfRS0VFyxpZNIhOHLb5vhHyG1YqoHLt4wSWHVjW8UsTFHHiUUybG1H2zGsUu
dzyO6QE6VQwrSmegbwFK9wakQh5xbGPj71bY3bOEpuhRgSq6E/P3BAqi9WIExdof7K2NpqLM3BO3
1MpioO/mp5puU8sujHFaqUEeqTfBuBo1uZ5rQoCwC5rH+slI3s0YSglNdh1EFzqwltZqypjShlRy
OmVVHr3CW3Cyq5uGh6WFBUgZBn0Lu2tuYAqlz41DJgRmQE3/CFCaSXsV6KTUoJpk/rJb1p/BpEym
AT4+xrOAclgZ6yGRl9LEI6EYMQkRfxGYJUiiZt7AQcEOSUPuLj5NRB58OEDGOqBWHSOfrshqK1ZT
cOFQbUieW6qlGWvmJp/2vULIDJZtcOnx+WTF9jGFhu/JW90+p8LYhQF8/QDGCewdi9h4PYeGd04a
Gin7KOoa5z4K7xb6RLTR/OdU2R438CZ33ZXLpCfqnP3yKpbFiEVGHZAeUOVPS51lhuo8OygBXheo
ij6fyQ+EIEwn6ofIvizoKCvPU5J51JQWh07m/+FBqblbyn9q/1idp+/okJNOV3NuTfO7MS2IxqYL
cDSz8DZjchLZHH9ujy8FzmfD+6iQB6l+5TAyp6d34uJWm/ViIYa2XSHpQeLAz3eIirFJbPHxBdi3
/ufMLe/sioosEbAb04e0P3XbxoarWC7t9kvw+98wDN5VTbJ3ruHFi3iXf8VhStl/zfAV129YaoTl
Zilb3OkrBjHoxzscoaSdgM3JGeVg0+ZFlUbAHiDBWmAo1XYIw8EbElMRh2B/BNwldIKcxqsk9Xjn
Hc5wrbAerOFuVP2PW0WwEPC+WQASBr1pdyCLPha7SocBpGE8g5InYAZN5TYPeHU34mtwMAweXrQl
RjdY24T0FahEwr+W7IwsQS0CR2+ZFld/bf83uOKXinw0kcEFH1LQWsMX1dVj3DZbO/kB/EqY79Vd
4vWAGHUJVyrv30cNkx0bXBFHoJmx5IgrhnWqafm73tqPNiTHEv1k222zuD8tyCVQRcCLLjhQHpWG
qzKDZBU/KjvcZYQJ8MOXlRUoZreCeK/uNVGMRxJzFUPr1FLBkBT/Ka6OqiXvMCGx/sqSZ+QhmCGm
xsUdk4ednUKpJPSn88cH5o3rq9TowIe/5f+LqaFC7WZ1hG+6COFGZ7G6opUQMCnfl629NKflfO0k
qqIOO0k1nIImPLVDg/MDdUEYmrs6Mc61aGN4I8EHrNWVcKNrLt1Di9NvyKAI9qI/1msoBlvrP+rK
X9NSaywcFf9nyJwbcPSqavK9BOypDHmc1b6js8w+I5msEvGPC/3Ud5s+e6dv3aWDc6goa9JW7eeM
AefSSz8M6m8w4QVW7VaEiDsCfJ6ktmFC6URYPTdfCZWV8PHfqd5kw3SydDe6I+AyQCGyWxJX0s0c
/esNytqS3OEKeQhFgw0ZB5TnSXb6NqdoizAo0hA18+S69p5AYAUNty24rRU0T7WLQYTKFI6acL5c
6EuBLU8++dOjs8p7co+p9hrX3vooiIL2TZFjSkqjDQhX/JJsZUNWAErxrdozXO3s0IQvXJIW9pGQ
4pjEz7asuQDrB5MwuREK5c7m/In35czTPjjugQatjbsnTZ+YuaLfCje9gIIDSXWgBKcpLaHEDfhA
4AVU2H9sxAfDwBVMw+KtjXY+LIKZW8/NmyPFCNpSo967of/jxuIyBJ+CyjIZ5sMySxgrCHId11Od
4J1v9kctar0O1F1vxSHlWJCIsLpXJ3W3enOZgHnMIsYEjJO5vYxZ9zWG71m0lvWl7oNtWa/SGsmt
yJ5h9fKiAOmbvWalzK/Gk6nb22hWa1sjHUheA7Z1NGhkfd/d4TYNzVOqo8w1i43Df6GxnlMWedJt
FTEZ7uSBUvokw2aQa79iYlK0m+I9TYLpE4+4wF0zxnmphZFSqnVN2hV3RT8wVKNZkCLeA2Anie/V
Bt/NbR77U9+MK+Xru1KhKCdmfLLhFZA71LVwCDqsyMI/hTfbb+PrS3sVw1IOsK90JsxXygAHmvY5
6+Q+EtFrkTgc2M4qu2uBjyWasal8hzlZfMyQ2aXAFcKlDpsWv7gSvRj9ktYvwVg+XTewIZ7BGrWH
UcVehZdKArtmMJlXd2W9d9i+IZALQ2UbpI2Rjw2emUI9DhPKCJp3oBndxB/G8ZgrDNDO3BJ3boHf
b46Ufgi9kQ4pwKixVXiti7OcCcU5ppD/Y/+5gyIxxFuLE9RuZsA0XBBiSFdjaG2KWH8VMyEr3HaK
AmwC8oFyoPXTOiDLdUnuSZm9q0tLsIQbBlggGp4IrA3AZcDvsGDDQyxXNv/uAkEgtxLrMdReIQhs
munRb4t9Tf1Z1C82424KcOgV2toFuqrIyqBl4/4n8RJiI6N/CbwStt/m+NeJW5PXjzXMqzgmC5wS
KGrOoudAYoKZl+QBCqTwhcPiGMWbGIiA1wlQQ79g3gxtr0bP5dW4ng9qXzGfzW+5qTYdbHpnHrcK
FuYA1Lv8FdUCcz4Y/JBGY0YCTnJqVH400ogd0G7am9MkB+rqwlbHkW7A7O2DYGMZ1i63/0FwsXlm
Db47xfRbdjYwxvIccvxJodDWo/Fc90w4ZUVeVHypb5bOLHuA95mIw5zVxDmS2uRs7dT4N5PTJgR+
KIxVwsXA6CFi5CW4SlrIwk7xVvSf3H9LMQsbvY9uCWwSnFpJRSQX0oAeGUhPs8kwc+RRL7THDg1C
rRXQdy7sKqnI/NRRa0FRMqWBs9D7wnYx0Kbr3ZKfqwV/umjI62bAA0BV0aOWDNnKkOEe6B5HYJvv
Z0zcOkkyQtm+5SYFTe8eGuiG1Xek/uhOlqEbZayTtk9R95qmb5n70TJApvwMQuRv8HEBWSOdL1Tr
PjDfk4QHPWTbQ6GTvIfbNiwEF/5nQstC5fSQC/tsA233+4rcE1ueQyAFLrWMum4haaQWvHKYHVFq
r+Wwd10Xuirqe1GvxGaRWU36bmbKVVe4ES/NJgO9ru4OfMlC65p4W3l3tMznZMK6oL7bWkYWKcT1
ZikHu3Y9FkCpFuxFIdpzqcNtzMHfrIHxBJWVWIej8Wnqyato2EMRmcHqn0Y2U9AR+z3Qlbo6ox4V
Ygw13qceSL8EV1SepuNeVvDriVWs3qwlJVpeYgbqJvKCdEGcZHbQgfB7g3B5Y1h3Rb3L53ENETxK
+tMIhN3axg5yy5hHz3EQ4jzTCTjL16GMOJMQKShrM+eNsxoQaY6I1+pPh72b684nIxXYyuwaZaGM
yMarDdFo2BsUsEVmrnuz/NeV4wG0oZxsytHqPkw4ioAkyMmrHCCluSU4LJ6OfjvhlonZVrJRJD5Z
wxl7QrOgP3VelLpovnmMxVNhD2Rd1ru5RGwS/sVu4k3ldQIPU9S/GjyjiHYYIyWATUWcZyEaDD8h
TPWv5WhwI0TvIR2JdAlGrJOzpK81Wbx6oB113O9scIuRzZIl5JriPSuLq56ByvQWHHz9WDUE1EAp
PMjA2Zcs25Xs3wGLKbY7OouwGS914rB9mx5Cc3tvqhxOTjxdxz5/bFtQQJdBV6QApLXm4H4t/Wxj
PMv0bXJgHfvT2mgvVegQr0xrxa2YzRU5RPGOIePeyIurzPwt5084Y3GQl5Qx4VNTIpQb4RsMJpri
XP5a9NeSoTh3ng+LWhgMhXO4oUPrWQOrtAB1HesR29sapoFovQqgNKKVqgVjCeaVo++ZEdQDyrY2
Hd8LDvGZ2YMzgt0pbTsaE01FxmfjfKoAKjRi/BqEbSOnxJyenCr5GJNxE8LGsmf7o0LOiS6dvr0m
4G3MPzL0TZUb33xDRzKSL0+Z/oeEwYWNbHRAiIQFYpJqQ6V0J7WPprcqTV8gvCqy/8ZLMemedGB2
RaT3lLN2aN3wzUkAe0uCv0MAlgGWvG2f9WQ65gFjxhg4cwaWjSPExyCel87Xn4YKs7qU8TsuW6HT
3cVbIOFsafpOY9DgcGwkHFhOuZYOqFOpo4o0E93j0P/NZbcvXdRWWfki8arSDz3IYDQ8zfgj0Az2
VnnQGO90027ALjjoO3jp2YdPfSKNd2k3SE+xLw/aY+oHsHSINcFjgFbPqa2v0aCwC2HSK/k6E7OI
Fbq9D43oiuNcFv2VQO7csFn9yZjjqDdNvLXd5wbHSNMln66chodYc54MAyPDGZdX+WurezRpgKDE
ejT0Tz6YkVjV6ER6EtPdAGZsrt8g8d3MyNiyBTdmcWSm2ZZiXfCjOiJHZ4yoYOlLE0s/e6UwQQnH
bTeZ/wYDX03OVVb0WhQTfA0oPQB7UfKnhRrKEYvJTHdwYMxQ5bsMKgZ4S7ZPlE0U7Ze+3jE5CPCJ
HdFEjJc2Sihu502DoMDhWOB4gDzNfQ1AZuPummjTJ8dmJdNHgLo0uTTpeGNCv53pX7i2BH4C+NTq
zKxRhi4Vzjp2IBbyNmo4XjOs+Lx90TuHjLlpC3FvKOdNkAV/cTGtmort1WCuN08XSY1p+8EhDOtj
oNLXQdhQSwsYrd2poCQLKY7Gyt6acbSNqgmagQv+GnoutVEUnxKRbex5MTnWofH1u6lwEDOEG2vI
n3oXA4xwYmYPaRUW06EJPK5X/h6WXoc1UemlTCBrKOp0QSOGKjDIGICwV3sIYMvhzQQp5YH1AQrM
4pr0L+BIA7hxxr2fGgih0JbgZVXh/cgPtrkxI36OThZbFoYeDJQKwm9drnG/WyCfBdxdGPG1uCLW
G6mGDG6OLtnUk3WFoNpTTMJmhq4E7o7WTmbFTg98MlUEtclwbNFjGOZnZRz9Pqb4Pdn9Byv+IR7f
ICUPCu2B/EiJnHfn+apTOYbYmyqLfpyMvPQkR7jNWF4VbwFD6IxWXXudnHPVYxMOLTpPzyMxMwr7
++z0F9oPSfaDLfF7VcwsGWszQUifp+4/42muFx387kGoiaqWjJS2v/aTc9RzoPQStluqJ8cmg96h
AoQ8/uT/UFyBW3OQATI7s+XNc/VqIS5xzoaFsWF8Lyz0RDub36esqmfXbDckNs4w4OLuCO/6sQaC
7uUP1qETHJUiKtcVfLpKgDFq27yjz1GE2ynQruWmjgiXlUhUqq/lBzKn3+nWZpTTUY+DXed/+YpR
y7O+DMpxg4n/8qDaRQEHOchBp7302pPGTAVajxwuJQn29XhPimwTSqYtPVzeiTxH2CzhhJa5yA99
TXhUWxLWiEOjRQRPpZ710t1bsbVvguQzgH426SstxF+VgYfO8y7C6tSIatvgqymzdJ0bwyPKnKAg
KRC6TtWDQTX1mtHhfh5vVv1ZMA4Okz/l+8hEqy2dxLpaSLxeAjbBzLU1DVKmPKuBv0c6bURfGRfm
AcJEwFjAxWcxyeh0axeyMSdCQYqggeFE+lwVYgtKntDgDVS1DtezwYg8RiI/ZAANw1PbU6ImK58j
vxvgHSoqrvbMAkl7AS8BwtnM9Rk1v6k27yoauAAN5WwnT5Z6EOObnbVrHpphGNs0i55z1e9qG/PQ
BIyFosKIFjfgqw2jUYh/vqDtCZ+g6UF9emwFGoot33WubkoqHNm9hj83QTPKcGFKMdtomGtCHYhK
WINfBoMg++b2945jrGxhLqArCPm11/m3iXoT2ND0aZB5RlAz4+HY+7fZOYTjOeaItq33BLKvLuIn
l0fc69qBJRvH5xp1jNbKh1nT1jkkCyR1FCsjhFqdGjPDx8hGLoAOdWwOeTl5M6xWcwoeS259EzK6
xti0LyZPxyRYg0iTEyBqc7lw8Id0YzDVFj/3PLLxH7/YOZni5nqGChZe4u6SqgtIY+anRA9DFfFi
7a0ikUmMYN39U+e6nsux2gr95igBwejWpTBymXNUjgua/sF94lN4ciVs9ZIs0p1x6R1SN8JbSrfK
CeZiemWU9DPQJqPYg7i1Qf0SoV0x0ZTz6+ouVT1KE4eH0SsSjJHLaeeEiKe1H73I/skOXyxYxSMm
tyNCtdTPri00oTIRe00yjMS/FllA6wKibW1Ys8h+IaTDIe5MOEl4fxXf44K+Ez8qN8w4FpqPDYOn
YRfALloECsgaOutiiL/llabxY4srfrlO+JB6lG+X1d6xeCeEMM1vAvN3oAn2KYZS2e4DWvMilwDi
Z2YarXxrsLUyX2PetajCwwKBBxyyBu7Qtb9dyqQ0ItqSHn/ROeDcne9VTIAjL6V+qulnzP+USLrS
nzoIaxrcmfLNN18MiMtCsbdgQXbZ3V7Ql8nL6l+/wbM02YYIzA1x53TRZx8OU/DW1QjDRnqRhvG8
gRN6VTPIgtnKw9ScY9+1WDS8OcVPYEz7uq9OlpkcnEUcx3IN4JOVo7YOZ90rmrsJJ2Qpacfi7KcZ
8aAsLHCkGavlslLnEA55w1dm6oVX+1AU9caEDyGq9wRkKQE6aIbqtZBu/EAZy+dHUIJGzczt52VB
SY6/xqUHlt3RlgsJvdwH6llGkLyY+ixtUWnsJyzleT8uE926/rImsBynPBru2cJNq6eqAoermQSX
xY9uoTDmOrRQ5bfTiXdFtevSx6Oym7PHqmHUMCDzIZe+vpv9Lg4OCXPKAf+E6SvFz4fQMr63lm+p
qNaQnfyR3g3hckadY+ONY5hvMza5MnfB7B9qZl1ux4QN33pxNION+qiiKyOIou9XMXzLeDX/s91X
1jr7gFDKbwhKIE8ouPEwMy+NiT0sjUM8rh6m8FpPt7rNoCAyyTXuC9g31tmLNO2da59sYICq+mxS
tUe9xZZlAEGNvOq0ZovuTfMRsk/atzagThInbj44UadoEWoxSAFysTnbGbO6JeJiv7hYKl41CqXb
pcuLNRc1/Y2GWA08v+Qk68UtaqDBCZSDdbCk8nE3thzc9e+y4KJ+kb+v+fzaBFL6vUBIC8AmEiBC
39iPI4wZAMpgtjcxcHFv4Bes9QjKvJalPkX23gC0s3FU18cb+mUduFsf6HWLeRvIjSm7D8iS2X+3
LkzpAgEGU9+8AfrZdI5+UPyedUMiBlhpAGE8Ksn9Fs/18GrlEDF5w5arPUoYlAzQcpDoargs1YTg
JKmoUCsyYFPGhrBWpUUJBFhAodNPMYXdzujgX+4K/OKgNkC96jDDY8i2zUeUXtlXFZ0dOOTRLo+e
lhPGnrtjqbcP3OOQwRHhFZi0zfInxabXzZegBjS3ONrLkRerDTrd7s6AXFjN8ZufM+Aevi15LpSL
GTpXXXoNFjljjoQkhjWMLtJKdg69hT29TXXhJUO2ZrVOk3PIp3ldRtDe4oWfjdlSDlznP2YcKgE6
qzH8WG7l2PyOC2LPyo3Bp9Wt7wJzggYzATqlKOL4b175e9RdfXjlFgbnARzekumLyU/fjM1pzKkw
WHnQUZtfjQtbRr8JiuggiDZtBA+L0FgIyGNxL/NfBw8MKmiirrnDGeBl8VfB7cUItTd29Nhx8usy
NuF/J8Wnz2XVEljnQKBmUkXF6FzgcJDxkbOAK264gknHWPWsopXmeJN77+FCcQU+QAlscOuBMV1h
aZUZ/7SKJ5mfSzvea/n8LMtigzgWNWGo8gPvT05y1/T2vrE6Zj3LmJBIGAtDBbddxcRUzM9zdJPL
tQXRbZmKIYvmywJugNz+Y0PMAvCIJerf4PWQlohjgp92X+Hg9f2fNAHXNORZOLgxtw3MeO/Pzpcx
n6w+hv6DUFjdHRrTmBl0RehSu5nE/zg6r53m0S0MX5El93Ka2LHTOwFOLOAH99599fN4pK0Ro2GH
xPnKWu96i7VbLs1OpswgmtdK1IO5aOCNYN2IdEXgF53AhWVtC0DCZakZXAR1QZruK9Tb/QQfqYAs
nCTU1iOTDmJKKIvQE/HBYL+mzU6E6o0ch2fcTKixMTtC9dxvKvXlt9ieFuMpcOgH7JRSjmAWDc+I
wc24uwwZdgsduFW8muElJt8arDC+NIH+kllAxSC1tyjMZ5Zn/zlOFdtxMU+GM76cLPKbJJqbieFR
xVFXyuVOxGuSxW2SiNRAVg9HuM1fSQy53LR2DX3ostlTBML0FuPbUhiN7CUfumipuqNP0HHJhLtm
2jl/L9SpBTRvhfzodxfoqRxdunEo6+iiEuSNj4sm+d919TJmpIgFPrz0SinfbVlSc8vI+b8uFg4j
FRlFClnycIV15hYhBU4I9AKhbp0C9oRV5RQWDhkcPtWx+rV4SjU256aGbwRws05/EUl7De+6HBsL
f2Qh5uiOjE+p+FQB+FrNW8K6+NaQ1u95tP6CWy34L2A3iizVWC3Cq5TuWpAcPdj5vboXTEC4lMjd
9tgBnLbjuBMWQZpMKy/EW9zG6U6sZDqUlr6nPLB9nAwAALJgmVG9i3we0MIqwsMB+3WMqpZVR0tY
JG+s4nB6W7xlUgD/QTlKWHd0HSJwyo2OcW/dhUyc20PQT+cyvUlWvEc1dzd6qgOp2uRi9FfMXwWi
NBEe4jDfKoPMMmJGAmRVgxMINvr65MUW+SuZUcGAAczSVqLktjipx4dKct8xP09mL0dP1NpC+xg1
JMpuTbGf7NP+I+yOzXg2iofKjIwScwLW9EcHoikH8qSbwFbM+qiyeDxyWV60rN4pOcOP9cg1ABRR
vnTt0+o/SkxpAiyPcclO1k1ksyOG8/iLn8asbKCphYmtQITG6vUDPm2EkWG0SRFSBgcmBwMjHFxX
qbhVN1G3zBvSDJnJK8dley6+xhD0cpsRIkVBjVk5A1ET3Bd6h1OiUpBAWCC8IDRb0qtYUAzOA/yK
K7Jn8KZRIdy2TPYavLcDdIVN6LGwnaVGDFV1W1DwCKpBvMVVvRviGruIrsFxwCbdACuSLlvDdE37
A8RV5A9PPdvoGIj2XKN8/5n4Z+hwUKAHBPxVk4arL34EjRjMNlop5nzStQN8n4JZKiB+8RFX2q4R
wq0qkm4EflaZMYMbKohEcRNm92KawI/At7W1dcKANGYzVG4VYvTl+NH9xlNjHGqwUlBKvI/jk09t
xEvDioDSWFDbwXc4U4vADhGR2cvamhSEMaaLq/YpbZRV/LPqmzX9WOSrBQDAlfKeE2ZsgYOpt4VI
/84sE7od1EeZ8vu3ZvlyMBe/lvgt6USMasbKYDAYJtYKmi5thoBzgU6gVp/TVpGNptr+qZi8rpIY
t+YEmnkJ9GERcekys+L8Wo6xchlQ++266Qk4tIiKQmnMG9AJvK2osyxCANBeh8wHVSpRDdjDHLkZ
EA3RMVoXCeM3A/Nf7qyov6AXeHXMVc3VxDG0kp4TLc1q+EcGjIe+BbfaUb+1uBMPjo6PLnba93Q7
7RBm+EeCuopHWqINThkRgKkMxIazEnke+P8MuY0QY6fEHOfQCQPyTapAAorNnIHTN+1kZ9AnhoDo
SndVhLeQ6XOtYjYjnnWREE3zDry4Krt9XucErWr3qGp2SxsvS+npDO3dntFwlPBECfyFe9Ido1M7
EgtymiDzKpgfjwv/JrCTodvHnMIB5ysWWLyd4LAwIhYoyNcOaYb+tnklKgZW8UxeNdI4f1MFSPTC
duND02S9Q9IfsruvbWJzcGsRil/s28BQDKiZ9/fwr5jilNjwQATrq+adsyQPf8aPsXq/UqL0sA81
ECmVTrOSpV0HKK2YOHtPi0a921Rgd/VpGQjQEyqYoMJn5ZtdAPtSK7yhlQkkYs+r/kHkpGqyEVkv
iecwPX0AI5NJac689U8bv+kcTbcwMegzMOob6meifBvtsFE5v4IOPEhN7MZ0YYoErRMiWiOyK0KJ
YSfNttKnI94TLTd4aWprxLEEr71MRd+X7SnWyI+OQSveFPJUQr88lWSfoS7Bin4hS4417IpdC5Gk
N3C6ANSXOWnlOrkI2rmJ6Gt1qFiaCj8cLHa2YSZMbBolfsEciFh8qMxLXSWyRnPqBi9bfVT2WgfL
IbFcVb2JP5KFhm0ka2OInZyCig3BFR+weAdOKRHcpuGehG2E+yoIYJeC8DxznqPOQQXdUoRgYNAl
oVIOF734LmiOLF9DYHGXHmB0hWlaem/mvYWHZzzsZNhgAm1BSTqusEuEnYbTPycdckjKWRiMeNj5
dxm8TWkGusIvC8u1iXEA9j1N/cGZY4TvEz5ZHVM0Lnbgqw4uZaz76wI+pcmmjhaV7DxjanafQBUN
/TfwaRcQDxecImb+1wCA8TzrMl5/JjAqqxhBCzegmHWMd5B/HheAD3A6ID0dmg2BG5H8mmjVFBED
DqivQR6BGP2awSWUdGoHblF6TSvumFbBuPSfoUoUT/xPGMaVjBdETnJDwK0i6+ktQocdtm6lLd5b
jLXEgNgQFW4O7sNw42adwcpmfqceowqvad1Qpy3VOT/l2adhuYoBG4K9bsVfKhj/CLwcNsdGRw5T
vHRpZylvHPYbQEOUUw1+HAQjAZjPTBlk8TN9SJvA2NfJYZxUUvWmDQYSVkGhaKonrp3oTxsgH/+i
lJgJAdXPsblrdRfn7RaFV/rDRKPUvoJqU9573Q2nv5Bc8+Bg6ii5TlmKWyGf4044XnEVnxoRWpgw
PaF1QcvRbOFFONNwxFYDmhxFHQ5Okvydq0/k8mriGsxvaLhZp8ny/wP9zTcgOCXqg5zBLyQOiiOP
Cq3BF4jJCkzhAJ0b5fqa4iWf/gG90+/z8lDJFY2miEoSignDkU32rL8t48F2myxWIa1YPr8WNbkS
xAd8Sb4lYV5mwNjdGdDAEirxgR3WEfCJc4YMXfgDGQTtwr5VGni8uidbsAtJYlospFc61VAUvUJ4
7oTjCFCY3aihqPFqjL0lJ+YHQDfyhpANCxNuhIAcckgztgCgM3a/vh1XTyYdbeJqBVJOOzpPr7r6
BRrWhhtLv+jQeH9n4j1sLnF26tvPst8G95Ah1l180YTKr/STeSz+8k/+jXYM3xTGs3/cVRpFW7nO
wOcWA5nVQHuPCQHqrnktWV88Iult5s0tGI/S40E0VJfEonqV1UOn4ZNpUnQFGURc6HNqD2BmeEPm
xK2TSceYLybSSV4yKtA1epIGtUbZ4MSv15u0RwwoLohkbl5rvpHGtVZWN1A6YUinYHrzh3VHk51m
7O8yH8MxWV83wewsKFyJk0DJeTzFRxSeyA9Kc7JbFT3qV0kTMg9vCNtMLERneHH+EoLScZfr+apf
hCbGM1tUYoHuCJGX4tDtY+ZZGRwLGz1gZjRifEdd1Ju0QGPCvIVSQjlXYIMYuOTzgIERvg4aLxeE
P6QQzVhatJnvVTZrIYSAVpqwajPvlNeqp9XDaQjzowoKhULKonWHszsl08c8IBHm7KnGystZ5rXx
I+goFyMCHbClDn4Gs3cpNhLGsjDFx6jYDJlbcHBBIlmnIBQcma+CV4tm3xm6AR38ylS2NblPqUB7
9DOijIJ7ZC79jv5doQIoQPJqiGIQ/eNC43O85cUrAriozDd5Ods7OlB9lQG+zqrPmHUnxwCe3KBV
QpDt+NMxMjLuLR1oyGGT60/d6DdygvcgRmE2rIrcgt7Hhd9CajCLl5rj6Vc4Pg9rKa8C5qklyiQp
uVhU+hJOV7MfQoPSMaJiZo0+G+ZayoRpOZnh10LPxmtNI/Ey0z9kBipV1f82RW9jTolKVYfLCtt/
wraxk1Ho5OGjYwqXVPuu3xbyb2TJL0MDi0e75xPSUMMvG+qL5G87tuLYcH3FPf3UHCY3wyJq1fpc
qgpJNn6RabVzYPeDjNER9Wp3aGVShgO3bDbAmQxW4xGHRVuE+pk7xl+IySerarQZzYA7MxnE9GR9
EopfIDwDsSFNG0fK1gdLWiIWcYszqc1X/2dhOHx43BQTHHED8lFpIgIkjknL6YkFVoZvjPZMIvUS
NeyxJsJif673uja/5x0bnhDpvpuRBe11fUDST2M/XlUw6TnD90/zz1kgMS2e7wvCFFTvloKBqbrB
AbL9K419oPwJjEaESj3UqH8RYJWe+9NsRt4d9lwbnAEwiJQgEe4VzLiS/NNCjGegzBbe5l6k3//E
z2CBy1grVrvhskc0WqovnRZQfVrRcZzP+rRhMKhVd188BnhIp/uEIbDkXyNE34irwG1S6PStRNxH
GHwWcXGtnkGa7fSa0wjzwkXYbZbTK9JTN2P23ixXRJS6IUVvQFnHkBLiwrrIznH/NI1ntwmIO8CM
sjhE9MPAYA101Xhe4atGj8lIRuw+AhaW/xFo8XV464aPst/30cdUIO3R1qXA7A29n1ET6iYggmaK
gNwmOqSW6epafwYRwfDV0vZFcph6V5wMN7VeMUBZXuOx2GOeBp0EHWnBnnvkGgLDdwpKibFDniHa
ktH0VQcdRu6K3MgQfvlsWBc9qii4lGOXJjhZj4TCFWiafEf1wxrAevBG1nPFzo7LcqsW5rEfbqXi
MnvbpyrcZvkjeQj4AfmEYWZ4C+K6OfT+bhiQvUdrHiQW91yRUXyIJu0kED03kH3UpfhmcvqaggpU
WACGqbuOKLXKJNosF+5i7mRWzlV1EKtDb1EtYc8mB2h9KOXC92JxAqkYMDJnz30ilouP2XK15Bay
PWZcvtNzqDuacZs+U7BCTXnmECPb9lrLuAEz8cE+XT1Zd/KYsFfIYQbj5k07/4HxfAVZejV80yP7
MDnmFSQP/1fZRq85dkbi3uEGwyj/85/GA4YY/zO5hn7hWyGDZY4EYP4sP+ujNqw6LLjpVj76j+bV
vOSb/klsCiQS8Tt+KoSrrqBxCz+U6Sfmci90H1jH0YueTfYmav5svaROoeNA1rSqPtF/DxVrs51s
AysDOflpUIE0kJxC6ItMlMNcw6YLMlNY3CuoTsg0V4bxiIZiNUCWic8yI/aWQXgL1NS3DPkxLpSN
E8ZjQn6mtlSVYaUi1M5pAeNuh4QqRgZindoKIEI9DjGlqoD/xfBjZsZNklEj0pA/a35lJInc64TH
rEPTh/CWhRWGuBiTCR7nPiy0qHbH3pP0LZw4rKdsdAeytkPgxIqdW1cgUIeb3beZrvHbMSveJOCZ
/3r24x3kIEX6jXJS995V8drHB34nibedsaakoXcpMdKAZJTu5vadprgxB6RPEQO9+tgSfqO+W8lv
FIDzzP1rwNk8YSUN6b8UZmje1tcIfo0gXEsViRUzg1MgyJs8TJ0Jcn6kla61mKlgvxjJjMGq1wCk
pSjaRaJXGKTknJcErbdwkCiRhim/1HpzKrh/u6qxsVuCgNbEupf75J7dGNIVQok9x375A2OXH4Zf
Md343XkZD0KTq5L93NAGUr0xwCGjm4Y+4KgjFqu2lzWTrqMXmogAij1mwzayOyaqDDH4xvGQBeu3
6JHApomyJe3X5AM6EtqMkMH1uv7owAsY7mH9G64ajHhFiHaB4a+qUtsqMU7BlYDO7jKhPZL3y7Zv
NJnpApJA0JbaVGlqBpaLIz2TO67b3a63tHWf/Yxp7kkSTL0enHHR7+m3SwD0URa9kzeMrSyOkjjS
kCJgMN7RupLGurDDRC57MYYrqmwaQWLMSy6x8qQw4GQR6sM4OlTiAV4oDSk7GGwyTMgt2C94oALT
xJ8mW1co3qIS31xcLqvNQEzw08fQ64Hq0rbIrK4O0N2s5mbOEKJxWpL6xDb8Rxrgwaf/FBpRFgtP
CPW09MWfTAhCNTNIFxiOtuKHhfdT0JE7g6VEWv9kyVseli5yrUeDmH7m6AQ8o2ZZxyCKskE+yV9A
95EEe5k2b+1nvlNjrzi4XY6bCqZSCShMnBTbCsJvnBocxVtD/g2JZ9FKb5YOQbbVTOWo8Vd4ZeZV
zM/SEUxJpSP9hNjsFJm1HvGy7fCEbqGJjiyYivjthcbUE7IWx4ep2QrlSbeKxaJok0COKCkPjDay
5SjbKDE56cp7207u+KnG3aXV0otUM1oKS6/3U9ec4DOWBwSRXgDiomanCVR4qp+L/wx5ACKDVFzO
RnSoKo1iZAnHkPBklKqm5b9Ua7ok5A93qOrlfsEKNlr+iUflwkLOE954+ZtH5pehAAsR9J4Pq4A8
UPKxvayGNPGpkTRHKhrGWMiGtFDBKwyLlfw+BqBRBlE1xNVaNPCp+p2yjaxW3WIQWdRPY4DyIa0j
6hL4a22hO6r4rsI3VZrsSHxry/hskAI3BAGcarsdF0ofvph5f0JKcZ0qMIo8vRnoHBT5pMTdQa0s
xqy4lTX1Uc2S21Rbh4z9kFr0ZZ2jIoFE43EucArLl9FW9h0W6S5avCOUTdhPa8mEosUZZSnTtZoI
TBlkt5Tio9LtwYXU51w3G6wrJfkJqYjJdutisbQqBd4J7OSi0zel2l/q6DQLshPIT3wEZItB1gpX
0Gn89N9Scms10dPnq6RCYKhOpjSfQpEbjfHmZHyIY7sbpmo3kh4eyfVJkZp7EXoRTPq44L4q0EFA
Bxlf3Xi1UPIEQ7NWe2ZgiZNqgxtNxials8+WqONNB2E0xT+KF0Q8mTJpKRyjxCLupItk4CBOaDpn
KCxPHVSM3Ahzd+XGwaRZZUTIxc8vZtojR2WV45XN70JoZjK5yrrBEWMLUxYcEUiiUp4h1LARI0zY
2rbYl4fl3GD34m2F2vG7J3fL+AcCWOinDj6XwblhEauHY2L+kKcPCLwjARwjeIeMXceM9A0eNBYB
W0xHtRtImBTvIOVZtgmrEco+GAA6aY5kmDn4VMDRyy9NukHOxCBXJAAA8jP0pQ+4bxYiUUjoMLHw
9PuG8wTpF8wt/jLf23THgdpCgTNgatg4wavbkfVI4wdfDNgXTwj0hRTVgqcQMMi5ELtorWDzzbD2
OFtI3uhPXAJp6TXXjq0VQoPxwnavoGfByHc6IOGEmChx6xFJpWxiDln2/Ww3Kjz9ox5dBIR72o5m
CmKoeI7K6zSe1PAik8nEHVHyrXvquBvkPfTzJHU5QKLOHlRbkRwJctUfVmRM4skBxJqy91TDaSTO
Zuz81sp0Y8AsaasCuFm4WOomRKVvOAqsqcGzEK8RXpTY/Z0qO/8AOcFL7FuDJg6PZIZDAz0DA1nC
ndP18IPGsZppuEgWhTQj7cn7iGBPbjkfAODyE5ZrzL+yTfNYemxXYn4neDNJfgQm0GFqu7r/1ef3
FoGVSYCk4PrYHaFwoyJ0IiZ9aJrww2Z5oW6184P0L/rCD4zuMCOGMf3XFQ5Cg9z6rDmkVfgAO9Vy
CgMkahuy9cF6CXXt94HsDeouM04gU/0S5b1iVrzNFxQYdq5l7CAPJxS1ps3fsB6Gjd/3ZkZVu5Yl
LwkeiXxslF0Csl6/oTKLgxNjLhAxP93ioz6Am80daM1dxTkPwGNmlWGKS6l+p5cA92MqIDOZHGev
+Cm4esGJTvhL6HfzoQ+PYMAR8cJJTRmi/upUXiOja6yviYGfXcs48plmcxdjzMimLxB/71UQIHND
9S+3LjhSOa2CgyS5GMeALdDuBQuBGsXLehA2SDRZ3mW/gULI9I4S1MBeod8azV4m42sCkAEl3pNM
mGB3WEJ958T2ot8KB8ZsHY5vAVQtMbI85ZskcbK4OWtxxu8kr269xrQnknpMGyYmnrkxBXzooBzO
//9ZbA99umnNbY6XB6NEZ2AgLHBUoHq0mVmmkHRpAhj7cKPm6H3wFHIL8YyVbNtAJ1v1lSejrHkj
UJrpqEQNfIQZkkleQzoUXvKI26BOBQwzG45VXLZQrm8UBtLGLSKovvFw5JjnzSL1waz4BPMgA8Xo
dl13EGEm6uZ7yCmXbIXATfrvfNpnCowWF8kOk2HrNYN4XaO9TpYqkr9xQ2qr2ypMGvA0oYCCGcNQ
bp0TewIIMZ2MkWhtgCauRicqtnzSJenU3wnvBN4qj4wYWRkdqx0CdeKcVtoQa3n+QKVaBU/8omuX
ZiBUfi2Sg4AvBpkGxpqlqSI6uStgtJbXIq/HKCDFAgvF8Vrh60UYJtFaYGFK5LfBS/9Ah0uurb84
oIGRAtTQenVATggCkXmvpBq76jWuSHAAWeoD0Aeo2AU96VxiMLQKfm/qB5O38Gt6l7CZ7G5B6yU9
J9fBVN6SFgAUkyC30p32aG3FG92XpaxHmcENsjb5SvelEBmg21VzlOujNJ8t+YoDrxkiCLc1Voxo
ywzEORpUO05sDGtqvkTNgae4cDvkQ8S8N3awJCCeIml3I3ZbAHyp3fQvNGuBgk7JGS6s51zjrrR7
HimHNDnMhsNMfW3dBhT0wD6gLKsztW9JG4aLA+rled19cVBI3zCIkt+UIMn4gek9lLtfTJMnZVVP
fNHLX2eMgGljy+ASmqThEibOzu022Bg17/jyVYjgFPxA0MSuw+9l7gKY13kaEQLCbTZg0h4vymRn
xYZYb7yYZXnPRQAjCtYE+AeyuQj3hWbNcci2m2I3AqdlRV3pB4GiOdKJXwlGDw8QaCDhbCM5jD/k
XxBzVb9wtyhQ+wXgry1jnegIgIXJwrzF3D8g/q3Y6vKmXLh1Dj/oUK3pr2lEUfZgpQUYCW4cAdSu
JdmZjizzUsNgyDb/ZayGL3nhwqzKxi0+qcOGnsZjs0jJiPth3M11gWE9e3cboThjqaHrlzDQYnbA
/GwTIlj+EXnE6GNWwaflcJF5dJnkLLNDvIapGVip7MBegHMniKsU+YGHyP0YY95OoTkeAwO7iBb/
tGOZUpYLE0xAJI0ydjH8J4AqYD6DMPAeY/bgPRNVe45uo/yv1b+0kSk/GxA3AbORt8UA3aH51iwf
s5/AiyFRVlK3b/VHhvx1JNeje0KsrxnsvNKf7sksigHLEmCptMtPHW5iaDmvlLx8WNxOeM7cswbW
EBd2DURJejWQSzbZ+KIiIHVQ/6duh4t4hu/5z3AoVftX9Gz3ADCI1uGJU9Vy2kKCzmV8LTeoaqHE
5ffpydcCkyj+J76pX9Y++RRu+nb6SO/Tie8DhFMKUAau4fLQXuO/iL8+neQi6b7QI/Ir5p+oryCV
jP7Sa6bLKO9QwVhR1zHhLkz8dlzonJBj4FqNQyZCzmPs1p8xfCXouAtcoeJyhTzTWrFbureOWHWf
vNdsLbzLgOQrjdtCuobaP+POlf1g7oMc4zP77K7yW/rQr+MPBC9UgP41JMaSa8IgU5ecRM+8IcxR
KZ7e4YAiguxXtGt4CZ8hGLjhrvLUY0CPgDu5ua7MtYaT9P++/Vz1WGZNpo1NEXlmnBwMqyLbR0J1
I+GbQTj//o+Q84YpGp0LkmeCr5GZ2RFEcsmthR2WDliR5EjMugNW5DhW5BS/rRPjZZtteGIwsdQv
nlk3UnOsaMMn0WN8AEWQgYr6RUIJFh9JAJJfrvFfOqvXrFqjtiok18RalIr1x8C7oNkEVKg1zPsV
OIh6xe1tfmc6Er1l+5RwQWsn/QHiSH/tTV6y8J7GD0/baoAUgCo96Z1hOXdozbsxbMFaDitK3vyh
ULhyu+ur8gEOjtXQ8LZQkrmDbCwL0T1o3Jh86eCD/Qrk9qH+cR4DrXacdBxDb0rKVHVNsLAJi9Kp
RI8DcFjWAT9aPxXjbO4+ZdcZ+wS/adM23qPwqMs77CkSIqQpxmYHiK1706t1/OCmx3rDJK+qxmB9
NW4lmQkM7HvAe3iCsGQOXYiZgh1fWFLAr8zLQcA6sBeWIu/wL35YHXcHdA1OY4cXxzqJD4snpPn/
P4sT93P5QPuewbWnyKMJZIgFPLj8Qs5qbmy+POCQpeqE1oTji76B3ANHk3cCpaLAyYra8zIesO8/
1w5hC3++PT0LIAfYrCRU12/pUmQ6PWPk8xLrQL86L9eXTrDVtg6ZF+J7u0qgT1L1wn368jEGxhVd
3/OgWTSwcToLIrYjvuGp3X3VDwOQn8jE0En/tQeS41kG73nr6TxkgCYiQNBOJTgG7iemZBH9DFcg
fRYozwbLepgPi2ES7l39mrWo8+UvU4J1qJAnYDOp1EAJTWfRhAWr5kkYd0Xx4jSjpwbH8Z1vvCDH
+m36Mt6zr1CG4WMLP6m1nf//HKwPCArdW/gv+z/lgjcXzQ77nTeS3cQ34SdhxJOtzT/+KrYb9pIa
C3eUj/GFYBfy/HTSPLTVEPCb00KC+OJTc2rAcnYLV7v1jKxPY+MU85YXFueOqQTL4zm3WyTwfvsZ
Ak7g2eipRK7NO1wdsMeJk00SeVaxVQOUDK65ZD+53FY0Swg4fRmk3lYoChKPbVyluzx0Mf4SMI4j
5tBgVrBV0mMRQOHdI89vjgJB5y2us67VXXrtmCVOcOUuhM6XlNSEuyrE/32jDBsdeSr+IbAvikOs
bsNiO/XHMj6r+U3kMKzvzfCok4c8PLBp4ablL1UwuRZzXLgTHd5Ge9E84MBRJBfUGAgDNN4CJBfz
0JPVqx9V5LD+COPzGGAeMn50/bnoz1Z/0fRjN5KpsZ4+8S4vlKPRbltymHO8X6DLXcVsZ5BOadza
9DBVpyE6ttKJzqUHcjV2deEJOIZisVHtm9Y1pTdR2HCmQIycMZ4PukdNX5oIt4LiFfuUYUhdC3l2
fst6nhK7kB0zTTf9mQ12KdLmz2uLExuItsFgBS2lzrsstmH2nULRo0A0EOoG+6pc9UhuSrY9M1/y
rTUCEZXtFG7KiKEr86ERpk4T4v8pBeup3EXDX1kecoqvOv2x6nHdaR4wEVSGTUgszjxs/fRoxCx2
inbUgrjQFJt0fPTaSaSeGbdNsga/8Ol/B1JvGGqRiYhnMNYoin4QokvRXTKJ1DZ8h6bvvD8yGTeK
TRl6DX3q5ALhorAJiQbB18doQR428EqMr4iUd0y3Se/Q8dKAmw5J3w1S3JAYYgprOf6Ixw9TWAtb
qP8W5NfmPliHGpOCnVJsxMpJMMlK3yJ4vw0Ct1Xy0+HbErudhCbFDsn6IeqLiBfGo5Ubh56U7fpT
0zDMxpD0LBTPZDy00T7qNjNz3+kiimt+EUNJ+IGVsJ78hwnCo68572sXFqHCsIJEVa5EzojPPnnT
hN+eyqY2DhQAFP4ilQlR8BO0OPhwhJQNdvRXGxiAHBNd5D/nCPWWdhIaA3hGkrwmN5nPo+FZ6q0Z
Uej9BB2Toe73TYDqI8DOSWWMGkvMMFlrq1Dc9dG/AFI4/CRAfgy/x/FRi+9ZAs0NG4VtE35UcKba
4WQhg6cxChTXCL9C5RC031X5z2dsmCtvkvI2tYeJBPcUA2csg7mVeftv4xWoBgNp7g4JO7ld1N44
bv0eVtV6DDxsIKEk6cY6KS+ivMO/JcVy8IGGCblngzf1B668PSsZReE2ELdaw9IBZ3G4WcpuF1X7
EIErsGVN5lEFNS2rT4GI2hO2hOmAvljTPrUQonoyVKZQgTqOQcXGxDUbvUp2jWvHQlMwODSEIXpI
OTkNw1HD47sjJITAgkMlnCrzpU47laVmJidNeFQR/N5PNrxiXmXBy1Ve7GEg82zukfReN/CR4GKP
u5gp0jKpUTHtVPlWKx8+Kgm2zE/k/Zgdq+REG9/E7Hj296IYBFMJnUb91/ovazq3sbcYvSqniN4F
0rDi6P4GLSqKSsAmxj4WVTuIGAFBGciQU8/ep5Y+Fh4A8oeGZBWsEc6WgWFTuhdT17CguV2occG6
tL0fYjSDoHbV3kMWAnV09yYCmNESaSBdO5Nm/jvHkCOnO8ACdsVdUow23wo0CCZguLv6DO/sNZO1
4Kz/CNeLjjb/rdhLymq6C+mlpbGfFkaK2NimdOqKY2Xs+LpGGji4WPMlbQdmX4iL0baZXzXOzMJW
P2KkHQv0nAdfZ9g34tvFdNlLETBNCKg8HAwSJnw1rQmZGnQGnRfmZ9887c2aZtuGj1D1jFXqwNPl
JzSaSt3q8aPCaw3XSUPYMJvpfxguM2yP9WDddfthINFrG4NtEmVVbGeuHM3OejwyVzjZFP2+7hmE
Q5lm0rAOntjgTHTb+IQv8u29+SiJQ0z2IiHg4TmxHgHy6/GfJXhsqjy8p9GvPvxKyt2KLvrI3Plu
ircOXw+5IZXnMjMCwxtiHlH1Mc/+LJWdbHCgr5F9x1BRh5M+HcJrVNiCeabN6TQq3e8kumpANKRm
xhtBwwoHggmGarsGLQ5JlzLL5YHOive5+JyLP7zbInHw8+xV1WUMs5oClu9unP9lfB3QpNTQUzk7
Gzh45caPT2HMMBK4lnYUDzqAN5xRc5JAQ2g/1BUcY76rEQTY3euZQwVbXHRSVHFM3PPgDYzIEnDj
K/ficK7oNZuax2++gvoStRvYksWiQHOXqEUAetXlkiDYGvfIWl+r7WkQd7HmKJgnBYQyPBPJNVh9
TCoJGU+4Ypu7kTiwcIpFnVvgw8qIl5J6Qi0fOeX0iDkwpm0Nf1Y+8FwWRS79h93iKIBEbT7PKlwN
5S+SP7RwbzRu1n9FiYcI78oBJ9covx0frLmeIMk1d42VnqNz32TZUphSaZU81nCNPDUnzGYGzaCC
83z69RRGsO4QwFMFHVEnW2E8ahGeSMU7IpOiOkfSC6s39L6ruJ3whkUYIjyD7JCGD6PciMK+qvcy
s2wLGcOsUCWsC+OhKl7KrNCcsMs9wERn3M18O0A3qxz64OIHmzR5iqgtw33Z0zpsJ+MQFQcxX0v1
nhKo0y/jfJBKT1hSZq/nqnnz05cV3ywKFSX+CsJrKh40mGOUYV+18RvCBS3TQ8I4z4DE52ixI8rr
4twTwg3tCJTDYlc6gKs8/LFD77UXRheywHK1oSDG03H5xgHtSa9bbndzwytOUQlh1JksblSH06VG
Eas5UevhBTDQhmrAC7HsZtFXX/4Z6TaO8CEW3y3md8b8zhwbjgcMDJmsOWUzGbsiPSDMk3K393Ev
dghzgphpaVSVPHOcWp8RDsUzzvBAEd0p5AnW9afVgasyWCdhWb30LSvhNZJQHXkBhnTrAVoTfhKr
9htnR2YJ5KP+TsxnWhDY+WhlbjdtssUJZgU70SJEHgp//4c0C9OtpyC899Zdq37D6DqTGzVuc8qd
FNHepqYOMKmzdcjzdoZWhhMWuxHTTbYzDFROazoHIgsnO1W8GNeB0VGU93q+YRnLNJcAMGggAQ6L
O/ZacM2/DeveBu8pHjSmp8NtzX6q+R+CqZCbNAydjmlMjmUNZYES/dNpOPJnHPxFHDqpjw9lCvaB
nbGADm5y52SVV+txgvYJdkFHAhsKKdABd7y4pPKCUbZu9hoAYIO4yqMT5CWsApcQ+z+Szmu3cWyJ
ol9EgKQYX0WKyrKyLL8Qli0ziWKOXz/r9AAXg547bltmqFO1a4cJy0D8y2t6BYcgXBV3E0kwLaB7
Mhv+JKi2ldn4fHccK1MeARBKKlILKA/k5b83A1sLKilIhUqSD6IImGwwljBsBqzcmgBIrwXAoIBm
KDxAamyUeQIt2S0GTytnOLD6jo62Mo33gELKZMmGBbRGe8/hHsiw90pXZR0D/YB1hLQf8BlJjtSZ
uWS5hnqErzNol0nyU3OxDNQCcYj0YV+ipSYjJpmnNbziH5okyg2ZqJAMMYClKJuvRfDa6PURERbB
rWq+Qv5iEFTM/lPDkHtmjLSFRJTgrosuCG9+N0+3hFkBW0oyWRubMp2bxppgmzpZ4hMhQeODpKe5
pvSnFF+8VvxHfBthr4Fo/+D6LKlzBgsAc849QbOGMA0nm7pIKrO4tFj8j/1ceKgTuxs6wNncYAIZ
uSFkrsHui3lI9xKESvxMT1BWVShirsZuiN0ZAkjT8b+BaLi1mHADc0TYb/Ft0AlqzoSriPcR/LDP
6qbtikXt1hvegZm5Bl27l/BRy1vzgEljIzFiz/SBRXS2rm7mGwzbMxDpZm7czlTTM3+NL32JDk95
O5k4iVhDuhY1eQr5idDKbLJo28VgeS+IvPyqjCzsb3hy8GQTFp7i9y9UJ2mmEIrS+6ASkuTApYqV
7ah7nFe6RjVcQCwzFLe8xgsUD8g0KvYzpGA/+alwbu2aMCkUeuR/4hI2xesI1RbEidWIp50+a5oV
kqWBp9rc80WYYejQKPU5Ib+hcARwTIb5j5CX9YshxYIdA8dDm2GxgAUK/qwgHS3s9ivBr5idso8j
B5YXPZwhEMEhAqo0QKhvbYQDQSLWqmIEB7wxXRzo2MTnAsca98HJXyencc8kYBm4R7oRbjznckt8
+FZha7mvty0qbxeBYIUf8wvPD+g24kqV5FPC0stJl3QUAHnDS3+IeITtGySOtghwj8bTdjqeqsFJ
/vRzjbnFxLF/oFgBstXndPeC+ANgCMgSzow/oKEFj3Zy50X56tbVTN51K/sFi9oJHjC3JuDX/VS7
oWMZwdMAg1w98NqvwaISEGUMKbO98DiXOxgkcAKoAuGs5FpvjHW2T88MR/DWQdws/A7FHQj2ODBq
PyGXAZ70JcIiB67npelwtJ7GC27N+JpTSsOFfo37KVzkknuMdH3ioO27wCqGNchvTCmB1NI8emna
PfjZm/o60gB46UdVi09txm79lXyOW64bz1PUsTXFr4mXj/kH1oHyfPWYbc3qmuQjqK7131ijJTsN
kE1IkSOsyJzxkycgpwjLyHOBmsUWEILM51vyxo/i5aqa1ylzuhlSskxYoSjBbKemuzMwMpqNVFkX
zCphW/AW0KzO2xg6A0uZ0AXyAv4CiQKPUkIX9rXWQXxygu9I+LvS6ZFrop9wdYhj0EpRa9nYayWw
nvPCnseBwgxBKfjMTjS2Jo975DFw2SxgS2/CA6t7JjFRuBXABmLuh+I1m2AfRxI4xD7Q5xwJ2dQ4
YOJQMWpOeYN4ZcMLGNEH9PIQ0jJy3nhW3NSDRXDKNwgXGBKYMQLvsXZAa4srab7d1JgspDOnpBnD
IvaoQM0wK+15m2zaz/cn8IBxoZOP/vA/P6g0GZQ7HBZwBaEKZ2DhYsXMH/gMDM0x0SxsmMT9bb8a
Y14fZPgylatwg+jfScMFEGAmOb0PWMglINKYMc+wVKV6kgQcIKL5hEtrX4uP6tx8hCuuFLKO8oDh
LmSEdtduR6FXnbbH5Ldg2kPCxW2FPLAcyTalCj2xoAyDpdSh8ZzHr92AaOG3wlmKuA806+x8IMez
6vmkuU1RXWqLhGX0DGJaJpOYMqOGUXmUZJZASSPyDrkRyp3Y02MsJvG8Dmhx2HXDBIpn1E+7BkUg
bBz7FGS7btQhN2DBw9O2MFDTP3nNYAn/K2WIZalVUSVKEh7lPCxAgeW5eyK1RbbTTwnXCmU3aF2L
rSP7VeRq3GKi6u5FBFw0iyZY1s/l3u2JJGvdmo+MuRBpsGRjQqehX8WT7De6lfF8Qts0NdBR/tVL
kYgpSJqA2Yz32R/1HFM8xLDAq5TDidgb8GE4WnQF7BIaLVkhnDgDE/t3JoLByXerTDdsHLwH9dqR
v3DtZipQt5PajW5+6cAggVAXIZJY6s3B6tg9+YGT4R1AJSJyujUXmXoHxpWxXU4WQ/YUP7hhdcUs
zKiGBSflM99yl3GTGdW1T1TQiIcHq1qvAo6BxBTBpBlyaLrhpfapUiO7Ujt1evtRyic/2aNdMPbs
8UBqOzoCQhuBn7gFTDosFvldYIogUj1MNszLvLj1b/4reH/6rOtd67vmLgPj4bUCtfmgnFlcBt2l
8Xe85gO7Ato0DrsdNN+fN1u4Bx75ZLL2a+4bBA4yvpOPij1VyMO3MfQdLBTUa+ga2WCxadNx6OHC
0S5asxDAi7VLeOLrR52UzCWmvcS8ix+PXx3OaMhh1mITaYiPVDK6aItC9QRFOdjAEeg4Zrf+HtOD
eK9bXp5hKu0aEC2hq8OkBbvTkEu7CSRv3CSw0Dy3xU1pr2FyKHEogaBMQb7DAA8a/A1dXZsXCsOw
h+eQjtPOAW5I0M4K2Mi0LmgoEHDrSEz2ObhvMbPuaX40q1sxHMSCzibzDPsC0DnPJhck2Yevg/o+
slZv38vCnBHbluHNh7GgjqEG3mUgI04Cx/jgb4pPmVcBNtItPlmMXZa4xtEl4zDBasfxuW+PjNaR
NZ7My4I9x9RA/vKjwjeaFjxggOKH98cxv8WJw+V+7Vuv++b6tRQaXiqGaknwCrHWk/DB+Yuv4dXf
gOPzGOGbm2lrmUbMgM5qlydT/6rNQ5NPQWsg2suwe3WShOCr3nN90Vj7dLJWtd0x6RzYPCyES1IZ
4Odl0N19gZ26Mgl3KGCCrY9DvrIYbZQdp4z0mS8lEWj86JPRCzEYVnSfXHxTR4e7NkAEKWTjwsIk
tFmo2PATRwlJD12tsjHsfaSuhuZS6PjSnHTExm3+pbzPpb1VQVqsiMFvAZNWMPfFGoqdRRjt6/eF
MqROPlssFKBikL8GBOavDWn5T6k+AR2dmv3GrhzOBfjByi+JumVxsK5oVFmtQyK3ii34E5EdmTtg
S4B1BmrQcFpaKLXQvX71DOFp9RX7jYMM6bUrra8MG+xnFP8axp5Y7DoHJc7gIRBbD/sOdgbDr+AV
vQoavn3HlJDeucz/COtzqd6p2n40Vk1L3LfTk8IjYcTo5DEkt0UdbDuQcCv5sjlx3tKt9Xew/gpy
DkL8GGd+M2fDSGPEfNXMfWhynXVpiZEC/ZhLw0dlPVr2tCYOX08TlwFrzpATtUwB+GStU+mpo9nr
hrmSLWD9WMn1hQAen3IS1A3HvyYynS/6omnRsfH/aHHSNb4Qpo3AQjb2gDi22baXQgrOj6/3NhkW
+PnrFjYRtwzbNljFbKA72tns9aj7jexDtloYuOy/P5FDtWhYgSBN696omHGC6rPGVxE6DMCaQX7s
AVe0bpkR3BUsVdYmOedLDmf1hBnAiC2BgY9o/CF3AMILPrjBcoE/hFBZuruPyF084II8RhUdEsLv
tkrkqUzvPL2y6gkdXHGC3D2tm2tgzRsvVUcCT+b89nBB0ngO0Q2uodB16MoxoVVV3l+1AVGjdcf6
1r+3b2srBbsyxt7ulA1LpRREoRg7M3XLZsmIr9D0hL86RBe6yM379aHUt8he55iWkIjVbEabGUI5
9NGlMj7fYmgJPpNQ8INYjKTI3nm/G3Rx6upVbd/6xgpXdraAyKBYxLWvsWOxq7U8QLVcyBSXMLg2
r5DDZ2P1S+O1i6VzqB7hHkyIQJTOMhBSdx/F56dsi4jiHqF1s1MG10CB0Cmg5kurOeSlFyO7xeUW
2IGc4muv/Ru2CHFV5nrvacC8iID7KU74tJ8wU8cFWyG/IWGRzE1BcsTA0EnnJHZLwwKxFBJZqGfw
7zB20ZHXv5dlDi74lcA/yxY67BTqucYDDBXI8625SuJeD0/jwySoAKrJi+/q+SyJ5znqJQ79o6Hx
/Dt1yZbaRXEblueWnAL8NtZwNatfhNG8u4yMOibfGVbv8waHLChw+AKiTdW3cEiISGrtZRsdc3tO
YPuL5FRC8WhtkeGvonSWxzPyQ+RsET9rY5/Wa//5hqOHaRgLazb58AhY/H/qexnRj3R+ETwA+VX9
aVg/BKgeUpD2WUeQc6pv39EmaK6EZhBFiHFniSubcL6DnNxHL7yVXN9YRywys5WNUoMRCfh5dBXT
ew9waecT+yuIt0a6yiBuV/D6Vm/lF0oRYqSmcTmGE4g89PoQY4gopsaR4kLlu72xJR0Zs6GuCMAC
2mnOjqoRhFdTdhU0UtBYMTNB8pi4403VTlh/wgTqSfgAgvVFJ8b3QizeOvRk7K1YDU/lHQ6PCqs0
nBoZRBCMIi+fDojL2dkxtTI8ir6YWSTASoAV8wtmAJQbTFMcaAu4B9K38b5DjEpo/1AUgl7vXvqM
zY9Hm9Z/yDtarILweKAawXJyK5+MIKciphNyESFtSJ2P6RVaIlI9oAq4ZjwuhAfJu/4f8lzq/Iyl
Xq+ACtjd00jSz5WQkT4ZI0skbXQBtTfC28H6my/B/x/gnmQJQiyEfCRCDYPrQOuI6APemNyhsTMr
+kE0c1MGJEh1vQwZEuk7mSykZeKz4GR0r5k4v83/txijy46EKpijtBI8HD6Ba5pCrMHVRedBqafb
5fZBv+OAwUkUYi16Cs50/SENGyh5MVTaO8VSz1yjZWBzQwqd4nUB7z/vkeh8kAar7exVzAaU9Rra
fwCaqfw0FUKrBb2yRx5qexHgBdQrJGJI+Khzr0Nte1gLwmoeNJfETYQ42BeQRUPrIazOXu6rwyzO
oVfBkQVie1/Aa5pWWOjAmibcAchQMNcySG7011wPavmBECBBASYxEkY5lN1rjH8m161lXnBBbIvJ
zEzccoJz6oy7OCEuPXbF1GJwOKK/YYPqdCR0QVag7ZsSqDEfHhgxqg/r0X0AiqACAlKpIrpTRxXs
MuY7/Imm7dNfs2stmRv+oQ2MIQw+3ak+YDCmf7/QO/7pR8Q4QpsEtA94zb7lp4FKAhVv/joAndLp
3gEG8h5nzql0pxvn/5pnJ2QfKvtIdFpAiDZudM4/ZxI3W/I5qHevB1KT8ARHDa4auSYtJvtEpiZe
8QPShhMAVK5JMYNVgTktx1Q0m9w6THEMDqEPCyIh3EYNeBX5gcfWz+Ratiy54I8KCiH9DdQQnvRh
C187A1+DrOfSVFPDeKZ4P/OHjNfMncwr7A5EB1hMlwgSkKH7V7hvvPA5lViwP6e86jXiCkY9akVP
K7nTwP9Y2t0VnKt5NDK2TLMCgjuEW34NkiF9h+ANMpRwaW74lLT9ZJEhobgiP6IGv+Bs8CLzWNhY
vsFUA5/kxJtqzSy/cZnnfJXL9A2PgecaMQW2afds237wXsJnqQKPf+qg7qUDRFVBlgNBFvxWVFmT
asFM3qhzGwo/iJ/h2eEsDTy+NoYe9MfGA2MBUAj5K9+Wc+ZMNNHEfwLAaLx2jYuLGqRhh9FcOicP
gy0GwAb7SZR8zFz5DIs5Rn2gYsTlwGSQEzD5YqL61U7pHH0uGZKY1uDvhCINqmM7hVLDzYAIa+T4
twloRaM8vJhsBS/I5M0Q9BbQC1ZhOtAf7dNGPcIHaOnqOTQxiHzjb+Z1A9ZlM3KeW5xp3FafIWeh
NqZQd3DCYJn8hhw+I2JIm3hsT0kM5wFiDUZJUB7Mdzb0SfrUYlZB5+sdFlvFNhK9GRUVfuOkcoZu
Aezsd2KYom5Qd3gdfTIY+S+gfYJOCYLFP/Vj7mHg7qO7gYhNbyC5/BQcCRIcDpqdCksfPhpJQr8c
CEi0Jl/FD0/BAAFtAEhyTcOFEsuioIFljenZ24Hwnyv8Ossu85jIakTYrIiHOaMDIwgnFtMpqyAr
wo2eK0+XJujp/V+PhTcsMXwwZxO4eAY69pnZEhMk8HikFHHn9vECfq6ESTseILSpNQnVnoZmFLSf
GwHYpsOIY8zSdwrI9zK4NPHciHHNpZOaqqyUW/xz/rF3TYzDuPIgtCwYVvKHcrQf1jOFpUz0IzF2
P6xnaR/Nrb9BlLAm6eM4QshDQo4ZsgOfkB06mwD5uzjw+sd0T4Rf8cysOUKqI1Nu+8BTi0uuPIjB
BFH7h3vIl/yeXiK4rKqjgbYG2NigMHHAYscAFy3chVwW3vgEJIAtdDEcJWIxQZs3jbmDkCQj3syp
/B3+NEzSMO4JJbAQqDgCUEGVc+HV5wJT6tGNQA4NeROoFL8DGo5gKl1JJsHUipIziCuFiwFfQHMQ
0nLgvdCL/ftIdxSLU4npXYXvDoRTQYFGxCPYxOEDzzDcleIHDQVMYHwIIRVTPNh0TADkflD9WLjJ
sU+dMI2JegkHFVyCprg94UHOAK0DAuL7wGOXi4cmp2ERdLAp+ALvX+bYM7DBMzTsVbLhI/Pi8r+j
IEDfO2xdYASIbQj0f6GMEScrtpNnVhlpu2CpRtshQS91cJRR6BkYUP5xaS2JhgEOi9uvWUZ9tDcO
gWV9U+/YMcWOdaeqxw8WUcqxv6WH7lkc4EsXl2aL9caNF6ikz6F+XPjmXHF+CsSFCXsD0eEDLbzW
MbRb6cg7hVRSWHtM2/N7n+yGa+xhdOo2x+rwxvTLsT/hCR7T43Atz8bVfshbANxLN9cuxZdxl478
stkze9Yn5Jl+TFwFSIDAObhH/GxuE1edm88Nwo+Ba6A/1CdaXyoCCjA6v+6iYaNPVyVCucQQDN+Y
zs+8AbD80s9o3/qmP/VnVnf8hf43vA/f6pVdAEzt/ozNNiSav3xfHJqd/gmoK4WkrjjqjnmZG/W/
eNkHCpzWT/mh7caTfuo/IdpkO/kvvJdn+TtiaY8PnQcqsQayeh0mSwBTHm86RKgGYMvfys9brDfB
TRdwqD87NvCQD+/WQCowrdc/Nuo3IN24z26vVXLqEM2ezXm7S+/N2VzxepOimTLyfhJNsexO7VZm
ORFu44t0f8/YbWqbeDFu80N7MTx/115wpKhh5kDwoImmJhVT8y6kYqwJqpNvTg1weaj3mGptlE33
DZt0B2w7d3FB2b4u9r29wFhLTsXHeAGIbw/FqT6Wh+yUPvq7/53+gYiy6ARTfG1MXDgpkcB7DWT9
GTYVeKJxZHQ4VZEDwgZ4dNOHemzWo45vGkg/Xi0eCGvygPnEgqDjUWMUQXQ8ZY+BY9FPQSmiQMRL
NZ3Rh9u/YMQWvHFgnX5afLTPALS3gYHuyA+bpx8iOVvPP/hLgYEJKUG3U8SPPBHGN2fcD1gi8G1y
7Q7FTV9K+3Q9+cALldkA8ABC6C/qTaYQwZsHeaBEsTGDEAzxFMrxv6VMjl0A7f5NuQ+P7OP9pd2i
k30HnTF21UNlrL7g1vwE9Qc9wdARUA7s0GTx7Ul0yG8n5RAwaSLFPhBUXaE8IQ8R56jLEUt3wI4h
jKcfIUXmzknsCzK8A8KJ7rDnDecv8tdhxd9L2kbQqOt4xi4WoRWFQQLeB5HmlOQr46m69+/JFw1a
iqaN1yO91LdxoS8It/jiYtafyof+04czznD1qSyURXcpnu0juuhb/Uu6SDteuGSFTFZ6mI/maK6h
pR+Nq+CyfjdXdQYWzQzhQUdnxaJtqfRsH9pzeUIPglaBepod6MR4E7ma9HfwlYZjeuNGc710SiDl
cku/SgOsPyfPoZi1TxAf49F+rehIiw+N0kzJ2YLTA+Pzb0U5b588Gg3jIEYF+fT1yfMH24WqAzm9
/eV9f9O0fsGw+pbY906c4N/+dMQhDPhrFraOWK79IYnqkOBkZMbAreDGTPuAAEAE/lRXHJrJZYHx
4UKIg/oR0ZmlPKpOymD4SDj5gUANDxOj8M9XN1jEh+ziVYxrxZtZfFp8CF4s1zo394h99u9wp3CP
D1Aeg+AnoFLNReWCdhDky0LmyL4fCRhVl18a3xQUUkLvaec4K80VHxqshw5b/TFs1FAkKuOL5hCQ
JjE0IqFFIwlEBGGPDfzAE+S8LcAKcTaEp/zBY9AvxiXkesh06FQifZeMKwhrmE1m/UHGOAAuWk3u
k+9ZEsImzy+2zA20IvWfxC/OuQs7vnDYDFaY+dlkSnFNYI059h/hthyswyfUWOkSPlouKptzE58Q
1JZTZi4wRFoEuEwdQx0qpGB6Lua8iOiNE0YWJFe4ETm8bn1NXyBERJIilrL8V6x4aAdHrBIjrHXh
hGMTN40AnsUUz+aAvAwHUA/4HmgSD5uryWMmHlVR3vGRJGoPbiugFUko1GAUTGxvXhBU6F2BpWHW
sQ/3INK9m1kPIOIyF8PVI54IEQeGSmSX8a8gpvwN/nZTe3wzE3O0fHHmYNW5c/mUSZf+B+MqlawL
i3qM5gb6qACreTe1J+dQ2mVPo80/3lqyqp423Ju3wgGrYGTMUxKBZp71iB3QgOk5VstQ9iSIFcUb
9SmOHflnGSPvqs9yRusVrQz7YjZHKLXwkhQOuWIaKSBg2PwyvaPTdvPAoRiWNEPstn5CmkIDyHAK
OHQ2/xVNXrDqIZE7hz/SlEJ+bzbC8ocS/Vl/DydIigTZUboo9soFB3A+po5mkFeNvSjKibNOKW+c
7x4pBHBeNIOww4+x0TJiLyfguGm0B3xE17ttt+9DgUMQ6FTC9t0TpzfIjSFQfun6bA/p6LVwMnF2
bGAjElzEh3LLHIr6smpwrnA0+NRYrUK1JmsZABdCXKGRx7oj1Pj/7QaN53RSo3ByRMRR37L+gtTf
oocPUSMusYSrOuyUVgrc58ajgUbvGkQ738DhwXuPiNZW3eh925b7OiCC8IkVmsesmyC4qEwuTs3h
AG7RzIr3muQeBfZEci4IpElw9CS2BFnEqsKKDa4Dq+BcmmEm3rcbjV8Y3hSXJVSXUXlXWlKJLkHl
ziDKOtVZq7bYgkbyzmjmVEa6fnuhs5BKf0L6QHhePmoam934FWOvobyNdNY8jJ2xzbCxgEMNXViD
DdRtw9adSDsJ5cEx1tZwI+1qh+bYxByvX6vnvHak/mrq854EXNf2BhnNhttQO7SFetJ8qOQr2V4x
TVAlhFPlCZ+0OJ+x4B8tp3/Y33Tbr3jBOz9ZQYBnriEC5r0kGcGc8DH3+jKfOHhDntoHCIoVCJRy
GizlbPv+iLg3rOi34/G9gB2xCe7SN99YBcpXpq9v+1uavVIkChvKRY2Bcjq3Ec0OG6natgbZEFvN
uqjQxMY58dGAvPD17QOGFz42ArYKgPd+NjH9hsZOlglXJzCgls+JsFLvSkoLZ4RF37yQ8FQL6d2v
bc/eF2ENRrtT2KbSH057oLZJ8kgmJ3Q3gAI8RZnJRngp+W5zt9BaIMC5sS7BHapHwwe/jb4UTQbr
zhJpkxh7/A3+BFG/AJzwEyJEHHOHrfPwmWLKWLoyUVbGkgSo17ZVIxLrp5ZB1e5w8bj66n6E4B4U
kEiD61te2U7i7PczbbpRnNkF1GIOx5Z/coq7q9JZxdOBFfY37SgikL0l2qjBk/4QEHSAkOw+DeuL
4lTxsrrjt3Kpn4w88JKxOE+NZapCnnBN4c/MgmjOwq7QZiDZPpkDwF/HBnII6vRoH0gLxsxYpemb
K6NrMcDExhY5PDiH9EXBtzGaKT35k01fBuN+Z2QfUKgSH8dwIlaAeetFWt9yfyPIrMBADxk1GEiD
NsONPnltSiKb+WGLF2cw8G3/wfwUcM5HOLOz68doli3fwR6msj335RvujQi7jDXEC9hQ7vDejJg1
p3PGVZyCwx1GKmzzgBP8Wdqd3uMXe5B3tDSjJYclynbWwbWxCumjFSjfS1mamjKWnAuGK2YfQsFh
R6PJz5nEd4pLeF+gfL2UHZa6Ncro/Ah0yMPH+WJ8xMbc9hBRZ9rKVt2q522cxWeoQr8IskVUiIle
P1uF5ITBmefBSU5ivc4kntGevKpzwS9sYhEuRsBwbidHTj9McfgfliwT6V5C5QHSFrpPedbbJBra
GCzBet01Obvbqa2O7Mw+OQOJKU7odVuWJNk698Hz6XLkr6b81fJ1+ZLnPg30kDPEtbsBhPddMpDE
e5VtqVSHC+sbN9J1ZTTuBO5bIrN0BjrKcZ18I/VMcOawR2sdcCD1ykIl/qtCr6c2offiU3TqL8E/
mL6SoWtDuWquSElXsXIrioA6Y5iwb4pg9w7XPjEPAyJ8ZqUJ9h6QOVWMj2LYGro+zjIpXNhJ8cAu
xcdrpKml+aQ69wkHBVYsPUjUS0Rl+RQTliu6vcgry4ma8Izh6t8A3Noyx/sj1RigH567QlMUTqJv
8TG0ZhmZyVyz0fDxVGFpNJi31kRXGkOZ8pNNWeufkf8B1surOgZ0A3hlx4Nb9PRaivIhoVtJw3WR
HaSRJO6mQphZsMuEU+gVfndLq6U/ADjreMO9kjlq7x7grDdPJVCwsGPp68OIYVCm8Uf8o/11Pabu
RJ4cfDu/NeSfpnJ8MV/mR6T1qSuhWW+LYodvTEdStIpkLVIP8t4yr9hTKYYBe60m8TxadKE1H+P+
IH6ROmOeNWA+xQpiOy8tACQnlMyi8iy8dPDf20a9vcr881DxklUTV/Vh3y+kwd90CKsN2JOheZ+o
AIx4TFrt0odV0qz7SttAL9D64JTRo43tY0JnWkiwwcJb0AtTtUNdylskImM6Rz8RoVJSofTgTu2J
66DbgZfAYUy0DBdkZU5auTeRRlfYErdClgpxekDzP8isZhV2jDjzo6UrlBzUOQufcSnPGrkBlg9n
gRgnO1swT7WAxyTAf5nUmpQC+M5Zc40gH6nsISXD7cyK7JltvRdx+duSDpyFkHIkhAOmtCS+YVeV
kwW/4jslwAHeqy7huey1JhpEc0Oqoh5BSlbAEA3EwCMmOuRBX16fqQrkaBqngoFlQKtGeheuVePu
1SBQ5aJIuGu/9Zz2lL4Vry+VQh+icfOvTSIv89dFqjEQhSpmMiU0E30Rk5ySJJfCJpvpANkRXjM2
Ti+l/yjtewJJk+B1Pmbz7rZkmbHMzOdtz4Bev3Y295WwPLK4EIFBBxYDMjg3S4x0l2dLYCV6JOy9
8X6gN+OLC47J928QnAu6lkyS98RvLSV4VBH4TpYt1eo7sfnsWbnzc8BtnY/JFjCKn2FbLqCCEGD3
owxUoWFt1Z8Woq3Qb9yqM71WWltR6iIS1izVC2Aks/4TT/J7/Il6fzO8urmF0sHqkm2WX6KBlycd
NnjcdfKzju5GaO3L7GDAkWi5sf2lEII4jIqK/KHn3DV2c7Kxk1p7FeB7HKrgwyRJWy+T3Api283T
pN8ZNR4BRH/Ak4wnnHbwfmKrnpW4s6RUInnyaWDNQvre9CtMVci0NL/Zoa7HRU4r0jaf4huYxp/Y
nwv3OzsXoqx8a8JwDSkhmfVpvjqYX+TPAwxJ2MeEGKD7a2GTJQpHahlO3Nwl3eYF2pn8fHKd5gp9
JXdF/M6h1s1feLDpSb03dSwWUFPh5q7yPkjRuIrw1m6UqR4s43fpmRDhAuvF1TzmsvA5YnDjPb/a
1COLRT3Bs46BNwiOgM6QCmmbPH/FHw2zSwKsGLL69P3fxJrnk8muhbFrCF4tm4l7/SZtQLJZpbBn
JVA7IPEhQ5oydpewUp2WhYR1jiGvmn5+ybkLKidbaNWsCaypySwvwrXkHXwyHScQyJPQrr/r3+6o
XoA36Q6R3QNWgjr0Nx91BAZ+v+OOJx6MOr4Oe0Iwafq5OneTIYFx+Ve/QPN7kybDvmJdmD8RrtTI
6Yd9wxzev9OtheRQjmLCs2LGkEl0DAuiCYxik8FC6rOVSanJWms+4LsP84AdwwsWfDkPSJMccdbS
pXohhyvN0pdWuH4bMs6MeN1nTwlYLETGI3lEhwO1k5T8NvELxEKUtR14OdpcQgZcC8G+T/YUmz0O
rID0W5xgw3mHMhpGGb8OdsIw6uhuWkAOB2y90FFfuBiQmmiPf2yY9DmFncLo1D2irNImwdXRLyXG
V+GMjR7xWlwE9m0J9oXiazTYIHSxkdsemMT6Hv6wA3cBWw+Gc2Lx5E1QLDt/7j9wTbPhU820dQSK
wSoBR5Bc6LVSjq5iZZVzJkgylCY6ljJu8fpuYUCmnjp6fJmBqyyfLEAL6ujp7l3suCUQbHCfZ6Op
YPIdeNgojs/2mTtVuItO1WZyDT5Ddi6M11gxMbPwV59lQxYBF1MMizAWymRJDDfjjiQv0h8QOnCc
DOEluDTTMT80ccgfQBZhs+nG/16fBxhrQlFD+olNpiGG2PorpsVjWaY5hBLC1XPtZ2fxpPATBdMe
ZFO9pYj7nck4A6pQvqPqQH/i4fiKbMv8DkFPQM344oDFNz9QfGP4ooHtBenWDhYaJlKth2iVxTsw
XEXd57STnOhUBqecbFD9r6xbyEysI1j3mogA3ziY6mgE9ck2ZsuBltbu/ZMOIFXDshzSeFmUWCkZ
6RLvyKmWfVbMte8u/GSMnVYD9F9hHJ7glEILauPNNwk/zXzd+agdxZpJYTdrvqHJ1+PgRT7pbFF7
ltU/WquJDnig48Wbw1eoFOkjpCnKiQ+3IkLWMo1VvTL3c9Sa4TWsDE+V/cuEVrKvw+UEPqamQDUw
jY2dxA87TP/CjmEAQX5f72wpnZV+T+6Yvpu8U3AMtnik5YRpBt2EBVBZYWLcm/vYKs5NU10SdA2v
CTrQF4w0dG8GOmoLlEN8P9OSdrQTSW7PBkifEV6HE/vcJSnSjcWbBNrRMj/UNJiBy9h89CCGATU5
jZLYkiOr0fEiLQKvZpbxNQ3lF6d2VkHLUVjMSkRWtJJMXwIdIS/2r3f3FDXbr41NbS+U4AvAp4nT
lYSDzoBhdJ5gQWrf33DDReSTxAdrFy8dBd3rUteYdZgFqx7snCCFkXjmGnBrA//JQWVJ0kKGey0y
HCzWVDYCrzSNV+X99Sa7nZo/wDnQUug50sJifAo7bUtMdirASPHhq3kZqoDnximBd+4DjkohkkBM
dNqbDQT66n5HVoNjNC4mob1627AYWuKLs4mObCp09cmH+gbSi885X2bhLNexRG0Sif1LtTdsVkl8
vJdV3AaJhrwwDAq3BdVkGyIok3DH1fHjkepq3kQa2CvM7coyMAUrXLM1CTrJ4GNAL66lp0zqvJ1K
RENbIJnZVnv3JM3fROsKpVdko6e5tImxO8mqmxbe82zDB8W9821B1mZlALAaZOlaAR/PfAttxSGm
bo26RvSJOg9tFTaMBB8bKCpH1tnn8wwAAdbcJwrjWL5ybd8E+Jles4PVogREy6FW7KFG6yCZ3Xiw
zd+AhX4FjiPcdDhnNuW3+ad+Dj+8TVDq2IsAwBLQBZqKKRE7yWQOFhyjTvh53bOd+gQy6h8BKYDF
Tt9oF+kBglD/qhRPlgqsax7JhZUWPSa5SJAhOUP15pZ9AydVu/xk3sxbv8l/hr9hy+aY19eA69Od
+WHMrXxvZQOuB6uHdqXy0n3wiQxjOOfHop1aPyBj3Yf/iWfb+1js+6+oPgOxKtfJtTe8kRV6PbCa
ZtV+tT4HtJJTf91C8IfIgYX+1P948aTeeBmy+NtILpX0pWAKEr5LV0GgU+M7FWMdqvM8jy/09v1x
AA5/AdhOTGAWezxj7LtICwwCALZbDLUSjhZymqcxdMZq3oo/9QGmyykJ4HjjMEOZ7+773TBIFiAT
85Ez1qp7WoAYA1yhOJTTudUeaOEguQVnnidal9RA/WDTWukwbXyEuc1eKW4565oM6pOPmPAlAZjk
4pCJcB+Qr7F6kEAxNes+wMVVkwu9aKid7UvefRVVz1NtKydV/8mYvvA1YXZMxfZspEhDVrVAN+06
g4vxM5QfDTtjJcMNNiR3lDctCrGfj+RbDsm1g5LT6acE0DNHIFbaO6u9Y9o6Et/eg5AkEfGY0p+Y
Eui5UH+TptxVPMxa/2u0tErk2uqgqewwVAZ402kBYVMQ/bRr56VSYk3A1k6JyvOQRCfLrh7hEJ3t
VtqUMc+iUg4H3+R+dHGizzPcXLVqWBlcFMzNsUvHbB4QOMO3iaWUGhOfAN+kQHsSUEEnQfgfSefV
pCgWhuFfZJWKCN5KFFTArDeWdtuIEgUk/Pp9zmzNzuxMt61wOOELb9hfWdh4tzujStlMp/tr1v/l
nNyjCArV4BpMnxlHmWw3qNsRstHnGqnCn+hqKM8r5xDyngMovLOKrZ0O2wh0Mi0ScpGEzp/46ESl
fdOCI6vo1I4QXZ/xGLGssKefhQqaU/leppB1W9EFGdKoShZtQahIIhcVp0qmMjl0Ebd8DYk5VrNq
00u7iIn/rI4NVL5q4CbpJpWdvPVerdeDU5IVEyLs0wQ+RjntE0P213HHiUf7keTlU4fDldhRQHvg
bD56KrxH+ipAcCrOxgmAex07PzbZqfF9OWOPSlZa3BGo7Gd+Tyz81JqUgHYdoeIeWTMWyLu1qmlQ
0H9uhN422Is8pyaB4SPVMDtciYo+hPhkgTTwOIXiQ39qAcICTOx48M/KfYLsOGAhmDuwb67o8dqp
zL2uk/6E3yFgN0X0pAwp/hjou4ExVTlOZI0ODy1/EEvDM+4m0Ano0fCO1EzYdz0sGoB6pEO7kTTZ
+d7iNe9SQ4DKACT5yJ1Nl5LVUPwPSoj6/UJOXUAopJ3Jk/IGcmLzJ623q03NEiHEMMQtXVTTQ872
p9GdBnuqXZDztf2AIBBNmHnpdm51kYzYwN8SdezS5144aobJZloSmVF8lpVgjP4/CoeSZDcIGE6s
CntrGa+WOcGPLLztC0f4n0nbAaRxKENvzBDoXaCH0rrqF5nD+UQnEwB//z3ipbkCn23Syp4clR+a
qsAixm9/kV0PUB+6L7Y+ntqzm+ZLGRduNUB1Rq29gRpM38j+2FefbdsC1AmkRKpcyBFf2fuU25F0
+0xXeBmCkK6bVQJ+SV4rET6wRtM5KH+WQiuiGVLn/6mu57x9lPkNu+RZQ4cOt3kyJaDRKVINlDfR
Ck2Vy6Sxc3MGNwrTC48boFK8DZcTmqnfFdBo2vtQc8ESDVNkkokpSRWvkVsdZzOdEuPrWDnTnYjs
yBLmKvRO49PmP7goIbw6SlZjruprJA+g78yA8gtHZhk+hpkJVOgFmAPcyjbqHBXoB/iSd0hJOtWv
L7ebIFpgAtFBRa7sLOXKtmPH7YGrwfFviq5eAw1qenm1BxkoEnDJp/mR9tNiP8hsgP+v7xqAy3dm
ygCfyy2SzYNkFfdLkHmIO8qK0+1zOKrKvZ/Y+eBctY8RgThtL0AweXnkuOOJ1Y8rQnmRjX4ciRQ6
QnCuBjtOu/67Hhe3IVdA08/r9l+YK0A68wVVmCSyacy98sUsXQ0GGg0ySE5J72D2AOkSONoXoVsX
G+pxsRzmG07kPl3V/BxiuTm6H5c0X6C3q6Pm85H31XOZx970MaGNjprdoDCIRYkoh4RcqLyqxS3r
zs/WzyRTuQtgfSvESiFSpBRHaOWVe0S2vzlmWiLnd1Fhwfg3KVn5INcn8/q5GD8XH28GLFWIUUU2
nzbKFyqocsVDUim8LuMSYZfdq7CHr4faohF9vGb3otjQ7+Oym4toAWKAgZYdSnS7OrYKBQ+65ZeQ
FeCMPPppWjsqbxGthNh4FTrF15eZNj5hSFe440f3QFS6w1VUkPdQJmTswcBEWqN38OzBGd4IyfTp
Dm/Hp0Z+FcTXBhvwWCfZzXfykg1Dg++6kpGGmo9OYE4XHADTQD4hZ4mhNNpbcBZx5qsPAKqgZjWZ
m6zRfpJ+CA3GTj5YIaKFoOGiu5Uk9Ukw3rNiX7/C4H2enl9gdqRltl4hrFVsygCLH3zVOgPlzlpP
OOidjjyS1ihks8qEivY5cWUhuHCBW9FABtmvH869F8gyXs6P7cHeNRgPAYsCYvSxACq0RkhnGyUq
+hNQ6qbzyToDtQsHlDnnEKmHuZNnGrUxrT0lmd5oKPMBvdQnztsduU+v8cEAThfZSrYRDtNj6z0f
eJg5nztWB+FpZDGobLTcUrtrsRwTUI+c7B2ApUEniJbJ6Q32DA2yj5kdINUATwT+jLbZDaFnL7EZ
s3hBMxsIuftiH4ZHQ8nph9QMSg/yf9n8ea5DU7ZLAiwmNWDvagf+EdKGlm6JsPWQFgHSlvQ7ADwz
bsA9GS7ZZCKOdsVGvaHMhbLjYIMZ9dgBYtqdZKfblYsRoQAWxqRMeOLQpnWni/aOPki+Y9+4Hhi6
AidcvKfgsW0/noA0pVvQsz3Z5xW0jkZa35uX0TJfIF44JJkD+z6P7OnEKVacwciaIQ8IcGey7lx0
4zMDw8i/2c/7MPLlSpcQYdVQbCPkr/zIoK+PJ/QN5a2A1nu5QdSNYrxPrZNYKV7Wh3b7/AEysqJT
zuoTI/e+jQg+56BVeMrUNdywnDcakJytrIvy4jw0VfBEqoVY/akIWn1ijNxyrvxAy3YQcRvtnigG
OpLO6jSHwUwIZY5swqzmrc9cBZMIZu+qtdHnmc/sl6/YUVAHPY1INswbQ8ZUsxK7t1m0SAPonFbM
WNS/FmQCoQ2i4GV2F2IOxH13iVPsMfc4AU54nqD3RcbsCCRpMTEQpZ2Z/ZHs90yMvP5srweBS3iQ
n5QWSDP9dSoffM0Cc+EAXKQ+4vWb66JZ9QvEBbVwkVmd8VpMHDJhGQV+bewPDCbLafKXXNCyWcA/
Na++umtWI/DPzBlB4tNkPqqgreq+sF6PPawogvLG/JVPMSC/zAEbGdkRrUruQPXbe2xyLDOTSKSs
mSCfzo5ck8vuDlDfk09TDYGOxdMEwUzciLDx/LtFUcal+buZ7DlP/4GNEoP0RnZ5k6wxZDfcI9dy
4zgSPwKllaDRBKzfu/Ra0cUA0Ydc7KG1sGU2WwPqwxq6t4CzUeAA+LsuPbI4Bz89pJ/nnH7zcpl5
EI8A+dCxhg9Fpvhe9pZs1TN89EwIBlGzIlwAPJNYHfhAUdTmr0C1n/AMCP2hL0tbcP1vKBq1/zOo
TTqXV4ShzPpAHcIAB68YDRBLsGUU2T7YIwj0YAIMpnNSE+R49/ighFMYaJyAMrURT0FmFbZFayCs
06LpSrdpWa7LA/vt6JQ4IYghFuA91tFU0pnNIhKaN2ew7igzZM5gDQUG//A5pV7fx67idj2oFnvC
evIAKMjmg6XqPLvgGs0DS/+4soGhrOR17KlwEigDGhi/CXHipwctaV7Zo014oSx8YU9gQwS7L5Cw
jA3T2EgXXzaW0aay4XoY/Mz6pzN7gtsS2LxeCIw3AOeZ2dp+f8TpjksVkeF4MQtQweCEwUHEjCyx
iWyHOW1eWEYuwG0b39tl5AAq+pltrr7oQB5ljmWPOAgJbBnIWQBv1IQRdKFPpN4AjpcH2C8AGJ4+
nqWL2IWCzjTZRYsaAIyAlSLNGuLQNIfyyvxjqb7Xb+MrFFzJkHHtpJtPdLZobSYE9qeygIdKKzOh
U4MWrE1uwEQOH6NuHlnqmb7BTECTq3tyae90cpo5xefZOszm41+WNyQsUHH0hhdgKG/h73hJ0jky
8s0TUWCUSpxoT3j7MUZ/VOH166638kO9HMC35uz0Jm9zgtZFA1bckJHr0EZrWj9k/dFEr46Ari04
b3OLdEIPLYiJPg2U+c+u2EfoGjgft8SlqT3SjaE2AVMi2b8vpTRHjWBTLDuP03wuML5AesFcs52m
7germV3IBof6OGVvB4zRHmGQc7akgrUBRZ4sC5OJXFvqfOBgvbSoyPTwFdCjiw+TwSxZGPEt3DPD
QVl5sBgUS7xwsJ7dajM9FBS4vdC/fQ6o4pvANAivV9fdU9Gzl2jDs6H+5AdllduwW07JcugjC/xT
ntMDRSGrM1NKOzz16c/Yi3ZyAAuGaCT8lRyQPdK6JHwG+gLVy/zY1MeMAUBGtmirroF8mXLLdjEz
nu8dAfZ1yQG3lEmogf8w95FhhK0+m7+X1d+4sjggTCjMFV4gLsUZTvXxL63QSlOs9xIL8jQyKU9m
ZBrLCa6WHw2QJIhUHUWDO31967lWNny0COKvOj6E6+/fCHsT44sJPQPatPNsBUsa9jO7GkFuISRf
W92bCqhx9pA2kCaJUEaskit18jlSbVcbnNJwEa7oiyOu1KpsyOnh02nTHfc5uEEJkRG/vcGUAt6f
/w1hp6ookOoVOg8B/g2ku3YflOR0MKwoWVLKUi40oQOKff1msOdAgQy0SBwBfWd1MHVT92lWi5mH
qo7HVUbuOwBxJphW8OwJ9GgG2/md0G1DOQrAA6gInRLJZUbZSJeX2eqpjUx1P3Fgvu6fP4hnOhTz
hQ42YmkfO7UBIL4QXEAEIdQlK7UhyDCujDz8GhK7VLKfHK9wCI7xlrjzthkDxSdxH2iwZg4F4cNu
ZHF8rad664x9caJ6zKlgtCYjjiyAXy80LejDgZSvf6aS/n5wBtnxlo0WRlhlM2fgFEEdsFrt65Tw
pVdjNNfX4HTIhHQ6raE+/I0yUXUb+iPiXf9jt07qprdo+XX7I1hVxEvo0s2Vw/DELuH/PNccgAsU
SE0kT1kgm9Hm+zdhcbNUBMTTpCfVB/CAoB+J7fV7B8gTKCTm68GhQpt6uAWeBqhBxTNpjhRKdaBZ
SKKyUNas02Y/PGTIjlKynkv3Yg8fYMK2uZY+msFeuKxPow114PgQQm0ATwAIBMvT9ezxXFNfA/QK
8pkd3IePgyxnCBr4a6uQ/1SjbSEhmQCiXhBBOLUOGDgj1o7nEwaG7ERvTYHOsu+4qB38H3isQmwF
zqDZ7/sLELzYwXDgjmAURRD8qGN3eb0XXPr249BPzwNA17lqwOdUjdelslIDM3l7egJcdASwMBOz
dTrf/wEGMGjn8evFJKvnig7OWCNoIq2yBnq4jfShi3kjDwgWQYBusxGZ4k8OVq2b//0Gf7fzUN/j
q4Z62YE9V9DLaDg25nWsX+fO1Ay1G3Jk2u3WzQ9/vKVJGqP9NfNI/wMqBfSJ5EH//XXtczo/8tJ0
7vsE01zM4RcNNM3t5nvxWXwqXyXy0XMLETx+CIksDSTOPPj9beZbhG4sgEK8Bi10PeU1IJr4LV5B
KsoHjedc535qT2xM/hhBlqkG/krbj/99E5UVXpJrqCrMgfPztYSbFv+XAV0AKtZoifK1f5egUY7i
jQHC6OQG/Jz4JdBcvBjkJS+lgmLmXz1CKuA2AeTKwWBc3eGuvs5peBVX2te6ClQNYevEVBV7EG+B
T0nVssQBlsnTayT0RrMEGKwD3mQIJY2VYTJM4lucURoqYPwW18oA2dyiJa42BUUmviKun1ahA9aQ
f/1/L5nOwcjV4s5loGK7SPz30MRY/e+daLSEooTKsF4dcFI8ICGWr6+1Q49uuGsFw1AXalmZfXU/
FziJ6MwiZIHFuA+lCfxZlJ/bP2pWwIdDf5C5EPhlB+wvgjzQ6T4mYDkEPm4x3TLo4Ve9caXdEN+y
ubp+0v0m+IUKicCU1GtBck5+KYlhZozoVDswYEg+gbyVOnY9zxVqgD2+gGjLkbHiQKRD01Y9autP
pD1AlQn5ALW0Zae9pWv6i/L+JfppWr5XbrRJJv0a7M4LaKXR76m+d7srASqm4TfkBxgHxaEB/F1j
JBuZ2KydaQyWv28fme99u0P4m+QUGQ6bPSNbwhJ71oRURKfQziILZOWl3n73MzYENDO0DP23MxFn
0JN9oqr4J+DWzLxog4D7OkGhZi0/JpRiPPrHyD9gV+CVnoqcs9F9Vp9Nh1vZQfCvTcBUCQXf0EQV
YdDs5T/gduwv8kGMjT178GCQE0VzBUKKfA4JOmVnCkv1+Alm+/deWaf2LBjg0erIqQHkDmRSk3mv
G0ypnuq4z8P0xncUBWGzSL8vqtrz5A5ZGdAG4i0D1UDiagqTcfsKUhRZMMOwYXF84T51Tng9AzdW
Ocpfu3Z2uKLNW4HtX4cqHNROV+2hC4oHmnuI9gOaZKuOto3D1hgiz/L1Q+k2RaD4DVldV9cTEOEo
JGIxgLGWuhvVi+/skELXx0kovD6DBi51BCg+6g8CK6OuEvmW0fAYKg79BHJ8GorNUviuDakUQfDj
FM/V4yeCooDFWIq9HZFkT5eCtvyTWCHu92G/lUIMspFJd9C8qSANYh+Jv1SOJbEzipbPHAsYrIsW
abYsB4HUrLLh8tWC7TO5SV6cAESbrfqB/5mcnxBqrtxdy6eXqHFB9K+VVSEvnop/RWpw7CasykdB
qggkuV1l6PAqq2/k4EolHHDT06ClsLSLKjeT9qMuTXERL3Co+sUOisaXP8V2MqGUWPlDxRIm2WO9
AAOLVky0Ho6Z8u5bOpbROk8IU9CZY/+CM/fBqoa70ABkctTiSkIwhYaHDEcMDSjEPKBb4xQ8Q3hY
U0e4q3B4wK00oh7IrA6AFGmO/AYeE4wtuPE0pr6qc4Q1IHCFuht9eFgMIGgEWxYISw6XCrnlkTbB
OhufEnIUNqKBYOKRBk2Ibln2bwNOQ427ykPODGJmroA/G8JoEkmJWuKqB/qjhZBpZHYog0AQ1BWN
9GSEWhQGTRo18qeKOoR+jSzYE90II2mxE1AdZ1Ej2zammwGM5Y/WAjq3gMfAcYOMAFFPZwai0kCh
EO/ByP8QEhHa8QZ/I+4WJjYNXTRhlPl0yIatVVB2Qvud2b2ofyMShDCPCXWf/lROGZwiy0o9EUS0
L2ow86rX8wznA8Qs6P1pV5D2FFzImeA9wDmW4BNo09AwsliDfZ3C+eXbkt4Dq+pguYknxQBRpldq
s34ZA/AzoQ4YMIacznENcz41X4WF4A+YXp7gBDkLae7zaojNJAqMHmDBH548oyW6nVzG0yQ7gwAd
HxWo7WPqXaVohKBJE6BgOq2DT/2bAHz6uHWLclpkNTwLaCCRHmZmiRhYCuHayhTiTRBF5aMYu68k
oHTxUhzq59GbRhgHE5ov0P7n0h2TLuWqv/fj8+dOBctrqaVgefPtjdJ7Baik1cf8gVUTeKspvaZ5
vU08BdU+xPntMVQ9upaKSffRzFtbQTEdDAwbGjBNbXxQvM6FfX8ttXqbrqQFJf2f/0XHtmSmso7s
rgDaw59Ao20Mq5HBBEJcza+hMz0LkSXaQGd67dBn0YNnRyEMB2lK5/m9/2GDmjfHiflTIfryh5cQ
ZFhyCf6U3OH+hQIKNE0PCydA5Exuvp7tc1ex4GxIUw0YEEiU8R1/VIFQGcI4owxBSdpQl4M1ab88
C1BH6vYU1xnIBjgMuSY4lpEGGWQJmhmzGOJdSBOPnJIZ+jBcPYkj5/aehWOxgNBFB4BL289ojWqP
3NniAzU9wldwjTcVPQFIr21hkC5NF4LRehflUFwuGk4N5AjHVm82f/Fp8Pxlssuyd80O8cuCEJHn
Y0SsZBBv+MmlQzQ0YnxVcgTt0MkOcV3ECp5+GSceipcUpagqUfWLNSSE/nXlWILzGYEPFkRQA0MY
BxpqAsikoB3L34U6CAlMrA1H+ESY4MGH6h+9PGJ0lVY2YFGiHMm/RncaHYlyuDY4NpuE3FMo3xPw
19W5A80zsR4ws+n+lQ2dQIjLBtNelZgwCF4NUJhBahF8mlCFSO/ge7IGLWy7Q9QXgsf3jNUpBVPK
E3R71Nca/J1C8lcAVI85UI7gCpJOyMzAq6KsDgau/lN+3hsKH2+OzxK9fhTiKEfOJ9SiPPXxWQxX
xR6COqSnEMlEbO+3+CBQelxQI5hOx9AhCNo+zpviC6ldbMLNpdnUxyu462poqwolKVE/eM12UoF5
sx6FjzHlNZldzUhwQooxb8VeCwHSXdYE0sQDkCu+G9HG0rhyunTIhQFqoGBEjY7m0/ezhXcxQXwX
OSx5VaMwRi76tccEcDK8SpBUEw/f9atCo8hV1tSJh/1plLNGTfLuEIEXsyN7H5k1/nzyqh8ZJUPX
bxjJEKnZ2h83QDg8hhHsPaW77HWov2eM7wC9jEC1nwsAtjnqSt/VID6x0L5xwBwfDFFm5Daz2qLW
kjzwoFfo0wwnxxdaEM/RffI6RM25JZWOoa+gT+1yu9cvAygkxhXtxfuDvWaLbajqzJ7nnobfuw1o
p4fYQGwrNei75TjDD5EGIWu9/dDMR9QLCeW3VXTWgNfPyPdbCCPMXxUVnaM8ovzj4CWWh8sCSKmq
LsGWxN4LxTdpr3x9ZXwvFX/anllW6VAvYWVhvc4gPjmKtSE2FL2Dwj0n3vRtldGDRf6eIbhjjpAC
JTZ6lEG1LRzFpdKxor16HBzH+25VByjjLvsdOb8rL9/umAtad4ioctStUTtfUdwV8iy5aGrJy5k7
ZkdZ8S7H7FLuy30WSCz77z17JJdmn12aB7vKO4i3qcfJS7G3ApoX5F6+TQLxq+BVyrF7EMMEDWwX
wdbnP+bKlrJzUAR01JrVkN3Ia/BV1kM6eKuPp9xl6OPlXsLoJduPXBhv23Tb7Lt9eRG/hnt+Ifri
vLYALzeDTWIhHLOf+pPFaCNvwJ2tMVjBjSn3atQz2DpTTzpKx3r/5l3Lfez1R973yN+2o+PoLt1H
fC8yeghBbhGIO0iCel8/3pfRMaQICKibosBldKfwSUX7Hj7ye3VUz9Wd7f2obDp/uqSaulSX3xGY
oO/7fWpN1Rr80Ep67eBw0DPbznaI7JrjYBzEi9lPeRse6nW5Vk4QxA9jWiLpTvgj1bf69vxtiKZ2
9SHa4L+FXO/v4NTczPHhu2vW3frryctmXW9yX1rWm++u3sCerfxm/fHr9Xf3On/8YlNsxMsHlZH7
Ja8sNxV9oOcZusfwMD7wl39/vs6wzYH93oaxnf6+YLHjxHx+ndW/12/DFdLw2uU7PJvLm3JKd9B1
n79f8Ld0FaaqppyUE1d7vv6pf3BXCroUv+Ja+QT0HTb/v8nglPMWVyexU1gLxQYrFi4v53IlKPzI
Y1CO4FOev4rJZ9HXvw1vYKT8EcXx8SE9lxtpGZ/rdXpud5XX7NOtdJTBT40N2j/BOyhW1E/buyAk
/0gOrB2Nw5E58T0Wq3ovH2mzMdHK4Ot9t2/XLJyK2UcPp39ToE+P5ZgeAzHVZCV7J4XeFJ0m+Uf5
mf1UC8WsPIYY+QFaLDgAnSqdlLy1Xsbv1GoOsc83uP3Xb+xLgLF+gbSlfrb5kuD58fk6BVEy73eK
XW2/fsUj+Pj09XCQ9Sr6h2zpsPqrfR6U3tTd2sRw/sfv1mVAynVnZYl1xDxM+Z1vM2blB2sBSm7N
/kPfNObkcyVKPm7hiDVRXABrFZfuUVxmx2orjvp9sxKrrGPdzO6zOwzX3JvdxVL7eOJPNrnZPecv
3b8PK1guyp0VDLOIjxR/UHdjFVOkZzk8+AorXtYV3os+ebNS7gKhxotYZo+3+AnlLq5WPBX+IR2T
i8zaEr/ZAN8X4TrGk7sXXCwQQupSqDWIbSS5SMedfM/4enGhg3GB/ibe8d/mIuhBj+bBR/HZ9UP5
9zIxQHxjDPvmzkf9+wdr+40ohXIHaIA4KsESV0fQcy8fH7I8fk5hlVPTH2jsTyzmNx+LEkzE/+qV
2GPQXiTmgmo4R3OLHQcCsbiF5KLcxW0qx3wrsavUe7G/SUd6c+JiFe6vfryA0M6jS834D/fg111C
0vuIbzBwjPrgWF4aPkQMdcyocvGEq3RNBK0ZoOrl4Z97o12vabqLKxM/R6SHeuL2tY2Zr7yO/4oH
baIXXwLSwd9gFo6Ob6YGW/sqQzlD3Y0X/tmJneUPTnR+tFfP37vwCGSbEr8Ejl50edp7dUeig+4Q
hjaL1B17lbOcrSZoAGvNicRzWexkZ3ya/KheepADaN7BIKiX3XJqfqaT2zQdHprCbdZiP2rWQIno
UL3dMkDfKz/3O15xw8T1PN4/T5PH80dgEf49KcaczXbH2UuPPkPQmOczOhZszEnQHxeyW3EyoNcz
472GzFPOjT3btvgpxpNUk7HnOXi0qDE34ExZicmf8dPiF1MRItg9upQP3rlgr0i3gAoiJqRyhwsu
zkGhS5Jd3sHoONOO1Mm29akNcpc+46Y6fvilnq8MWrJvj997f+chlA8APu1R9a9+FHDkiKuOLogF
MZlC/i/0gQaaxF1ke1FFfxsF2iN0lcKAOZGBZgcNSq8LIBoRCe634yGbSGSqBkcBRnvK7rmUsKh7
7t63RAi2T1fRTd5+TuEhXz53mOFdg2hDP1WcEOXhGuQAQP/Qi/55LiardEm3q4e5Nu/+kvVnl7H1
Y2u1AV2Xc4Sku/f6u2wXFP+t9tQZ+I1pttYs8nVsx85g8VrNlk/skhCd7n/et3xRLb67r88856hE
Z+b/JQsJHVSqfI97ajXtrslveF7Kiyb+GUxs0C/PQTAslhPscyQKisQ9sQuiSRB7aixIKAIcqWtz
wKeSMStwefBHKBnNTHrsMsmb/Xx72diFGZRc3vJ6zNRtnVyyx98Fjdfp7jpCbH6OUNkPrK+tgqDz
DEr/Kj41EJHwKs3PCvCAs4Ta3HMRRlv6qHUkDMuGSONlIu6owZFgoV2Sduf2uL5cp+tnQ7H9ugxf
TjJx2c9yBZca7UNhG59iminw6GfLIvbJmDKgMyRF0+3wjTT9MpqTDiUUoYHBHUFDyDp93YG84P6Y
uT27DqoSgI/0BPsDLDrpmzmpemFHyj0QSQR5fba4Qpts/Db2CNoyi6AO8boxYr1b7HGpLXW1zmUD
SkLWQLoGfBF8QQPACM/13El6i3gwQj75uYVIOjsWGEQuUfEc5fpbaO50VA5jVMf/7YB8IK8uYkH5
3E3fbhQ5EJA/gzMIrekUSjd7NUxYHIXj75rPjvJNj1X3SJvJXtkYnzGErXlmjWV9RK461r6FgUyr
gt2bulRigdoCJIeEAu/V4bwV765v9xl7Y8AtAxj4Oh5u8tvr3fojaD1dZ1WjifXCAfv9GwWRQ4sQ
cEFL5MhbnF/3q4+0Wsw5zcKdoQ984/pGLgUdvkEGvso/FgPMHbCzQg6LzAKwUQTZz0TLU/U7IWiM
CUd+xcc3Rc/gmQRh2i7i7neEC17UgM2CiDzGJQp5bvXzIKAHAnfOnqj2fCyJktOTYkA6IWp7cV08
Rqg9I4Xx/dQLGZ9CZEira+oVYxozr99rH3sTuuKvL8kkANaWN8grPAfLanUdPNnoSorn3b3Oz9ei
B3b2AYQV+dexclGe1Lqp+TxjqK3ElZBaR93Mrj5LGKSCRzF7o4J3BqNLkWmQDvTVa/gIV6SVLc31
ByLQqTemuwjsFVweO/Q62f+QWZGUkygoCGcCE0EydNXkS2xNZpQzeRaJRhKCOOZn4IJpYNGRckhC
XsxBa2M0f6vGD9S2fOBiYRXtaeuBl+SFw6lfk/HAqAGZg+MqYQel7gd+9gKj0i5eZr1ifXRPm+Ui
lvKezvzYp4bUnenWYY1lkXVS+KBJ2eKrfuUcJMXkUBs+itUU6SIqjoI0DbIABDmGSPpqOlsO2zML
iOOyYLl+9pSVeH5WoQGWzCnaCfzNT77GBrG3spUF++mc7H5QNZBQXpm3859Gd6iLmUQbGUon1GTw
P6DTKLnAASPShoTUmH9TEWHCM7PZMoBoqAIDA8fIpLP6EwtyAfkGkFj/yhGFNAhzk76nO4AYdomQ
FKwtgfPbpi5v6HR0e4fay1Q2hbaLTYlUC+VP4kcycbAj1NUs3FXXXXKiUwA3lMpRQhNrjfQi5aly
290T2cof0PZQm6eYDakAPP4ISXB71FnTo0rgEJ3hYgmBmXmpOH3tfcawufFxoRzc65WVt9r0eu4j
BwvXL+trbMYBFIL3T/RLNU70xDoEGehFhHMPpgg3zWoFWQl2TkIw2kAdT7pzk6FBDFTK63B0qtmY
QzZ30bGg/lI+6f7pgJowlZtaIIKAGn4ndgsEgwNPBe4Ub8FykQh36A+amO7KuSODVkYUhJ7ZFEox
Un8oNtnM1h0HDXmqVlvNAwp4b7cuxfxxNed20EdYobn/ZXDoba6Q8dHQKo4FxKbGK2KyCCFxgdds
bNCUl0/320y2NbOcq4+HPyN2iLc3FRPnhUaDUG5B36hoVy8zAvh5oVrUmOUjcdhfxiSjTzv3qKug
uzJDaABfS3htmcUOBMUoX9SyXuULpXaxpJ9Gf2N2FQhtA4ohCODYKpSIt9ULTB7nSfnVR5j++ATf
Rw4WYIr1JXKpzVBEBvnlCjApLD4NTZhvBWIlsbmnt1X1hylLFRsZDaAjENhVfI4CVBIPkk2BY/v5
jZzC4fo4vnh6NPAnXBQwFqYeQC7m5utEcG6NppjUGOoD1vEJvZsjBJ06mN6ITO+VDZKI4wcuDO/h
fskROH9IVBC5azXe9LtlwwduPX7kH4eJ3SWHqTN81JTSb0gezD+/4aYykSGmdwLqKwEw+8+WdMIG
juEaUo+cO8WS0yIyBuEyv5oSdcvYqFUDEg4LmPRFH7JlmtglBHDeywd1hedCjCoHF6RiVi47GJSI
CBQEFNsTqDkmjuqUIK4xfhA1Cr1CwIS4ZEj97ySRy/Bk3Hz7Dgbq5cLiV0D74NipzcApvb1P9wAt
iWZs1q6YLg172gtysU5If6fETP8N0ccRhQImKzgi6c6BT70lW7Rjo0PsugC6R6VzdpzRlfDRqp1S
s8ltVKke1BEB3nrvdmEuQKls/2FwUV5qbfkIkRcOYcBYv0xIQk8AqyodLVyy9EljkLAwqOyf3D7M
/0sKfhfqOVQiOq805odzj2XCSFH65YDkS+wtbPdvI1shRl0LqBkHoPjIzCnBbaADxA7CZPXiWSC0
/c6wYmkYRGb6sYoW3i4rN6bXKuTHQR8yRCLwEFndzPSwx6B5+MEJeiwgbUTOIhiBl8JGz0EiuXfm
GF3UsYvBCLdUW08FHQ89cginIxPUC2B7+Bmf+8/5ZbzIVJ4POptdZqMqdUGcCknZO+0hznatmu9E
4rbinVgDlISYGK32voSBCKOtnH7+MTE/K/VemEtwywGLBtNqbv/fAGG4yIMi7ScnfFsUp4oA6V9G
kpCAMaLpqqP3WuvZBTAnI4eui81kYcsKWS70Co6ZZhaWhyLoa9uoxv3lsRtJCGnj6w0QaqQxGvdw
fseltrDuL5M80eCNouAOy7S1iQrBv3nQhcwy40AV2OoyXCiFwaPKwHIfUX9xGSzivNS7Z3wS9/mC
hG30NkqFiOR6RCLNvnw8NfD41B15clJmf+isNytSCo+i8We4kQHsAO84st9ijCyCQr4iuFYLlIrE
JivdU0QgQBjy9YQlmZPzRBeTS0fQNNTYY9LK5el8sV4RWaRHsV6+E4XduXF2CnZfrr1iz8/xSlq9
vPLR36kBf00OxLDlnEveh4LpOvXDC8aZGqKooP+hEUifY/ReSy/vGj4oClMf+5o54hRPcenXbMPT
6PJlvhW3oHO1NR1c+h6Xx1e7AmpGoUK40yNFCVqnEsIpHCUAVyS7v4PmBhQzKYCHQIfqcI9HznAy
v8ceg8FWT1TJ7X3I2Wdu5Nyp9sOZO3rSPS6P1zHilMTV5Taf2Nh5XtGDJBmjRI92HsAkYG+Ah0TP
f2SKLgisHjQCNrlBMwF40sD42NQUC4tl2N/DFchkg9h0KQXSpfy6vBMp9JWaOQhWejnMv32mqfpX
+6YWrDUsZOePSIMk0xpP+09dH+rjtnFRCDzTDFb8DnNreiYLiTYjYJEMbMA8XJd2d3zBcTznZBvQ
jpfSGiTj0dqov4P1O5jsvjbwX52WDhxqBa68xrCFK7BpLXJLc/AIKWupByA3eGyQRiHQQ/MUgNuu
uFUn6Fff83UfYKmlfX6Sw8dkA7RB1uzIYHaVSdzpDfF953xlgvPkEQveKKtZINH5MCPtvX/dYd0/
yyUSvpa1RFMBWj5OH5YEKQVpXHlVYC/7QN0JfwK0cpFH+FJZn/tpj6LNXPXplEx3EKBAl/otlwsk
jFDqQ5adAwYEJjLR/dCJAfRwCf575deZCRJOstlh2SqesDg5EtL7U59ebdpAQ79WjNFmgMAK8Cje
8j+izmxJVWxbw09EBAIC3tI39r3eEKmZCaIIoqDw9OebuWrHidq1dq1MeydzjvGPv5m38fyOzxXl
IFMaCbatZ1ow/irg8It/OzUDr42rWGmDeeaMYN+8LR9C5A4K5Suog8S7hDp9+uWHhmrHXN8MDduF
gUWqtPbdRmjmp7DmBO25ar17TFWLGVUVp+MeHrD7hDO4mae88k3Vjc05M1GDz2zHT26/uxFTLPie
S2lquNLkaw7PVKPSGT++H5WlSM6vBl8B+2wpJOFDWdwvVkyyZtMHtOroxK+/pRtvVev7TvLakSid
y047PgNzs+3pi619V1i/2+cplr5J1EmdoYNllbHGweXjQ7hnTolZO+Mv8rkOnbW4QUmFjJeg3KTG
R1hsfZjTMtPtHFS4coFSzeq/R81Cnae760kDoJmPHNbLxYuTabfkIZtgGMpTw4KfM4Wutf+NJI+c
n+bvvkhP8822YW+yoJJhuroqEofJ1jj9ku3Smlx25WkAFQhejuD5VG3AuJtpswWxG+VqpK/uO1YJ
TOx/g+VqV2HjS/8AF3tiQEH02pGDCRPqNMnF+I+Ozy82bD/DWLjw21BamcTt1EllXcKBvXkHyhRe
F5y0WR5Uk+eMV5UfkWNrqOtya596k3xSxvynCXAPe+TjE9QtW8Xu7TY2tTfK0/HbBnK5jx/uggAk
8gwDw0l/053ceHXpjZxYx7I/3DYBHx/zwd39veBz5b7Y7zPjm939xy6+20PVGs5vm+uqPaJAf6Ie
2pSJh0ydwL/hHFpLZxkhW8IsXfFySCCPMGaB+TVaK5PfOLGRIq7JEe0WNz/bGht2HJf5fTat3Ks/
50BGlcr871DHUIsHp2zGQuZQnnDM0v00nOR28zOgkKAWaWn3fC0no4Ii2XrtQAoJvEYr7+N6nDk+
QWU7TKVTQHWOIvZG9h97Se0w7yeYi+TCCANHgmir4f2V29vuHn7KMWuOFBh4zTiZAs8Tfs4icGH2
vPVjdAPxInat29GPmNNfNeRLZrbL6KmVwj3GmWoSFLsmUOl1nHckxVnp4ePMwoXCUkos77xk3/qV
vAtVS/xq3YGGHWOYAnlwYDtBRZnEaLbBcdAxvW6crhsGAlX0mnbWI9jjomPAgUdvIAItJXw3oAmJ
iDcp5vpAsZZR3k7f9m0N6OLLNhmN/pk951Au5ei1LOaru1870hgRv09pM8q3EB7hl90nkHpwE7YF
U5A00zn+RGBdsvu2nPa9YCnVufMIihn5JrCmSY2MoI0np85K2EyXBx8JEUzDfJP5cJRUW1+ZM2NS
hqtp4XS729eT6XJUhPWSHdEuw+hwDdkKKVs8BvPOgQMTPvFgscyWisf4A1NSAzb1D/CqOR8sr34a
XQh5Hl/WEMpd/AjCQ5S5hXMonWrShG8Hjw07XSxNqK7mHj6dMhv7+vlAINE6X5bz1xc40ATyv8j0
4KRnkX5BSQAgGf8GzQXuYfv7A9GCTc1YpPPKWmGw7ZylhYtZjOtm1lRyjPAXeuGMhNgl2qmQzpEX
faNKhfgxBjIIWv8D0bxccW0SJf9mfZA3XZwyK6JxDTQ23Z/aOhCws+4Ni7PF1b37VFvplt9HrXsm
Atj7+O+AzYoBavQMr4dHqCEKublyfHOT/Rih2mRXCcc7+US7DflN5VCHpOFDfqU4pU6CCveY6cHD
YzUFpUMYxbqdwvewKUIwZ5mxev3JO+aLY4gOI4L64A13/OENPuREiHBGMnsXMMt+WPTEKcL/2jyC
ZKlMie8oTiOsBGCXZLl/4+nY+akBttqULb3xzKUBF2bW8D84U74s23uVHMLZZYYczSGLAkroa3JH
g+mz+lzoNpBzI/B5SK0D9zqvavvX/rjXxtUDVzdhg5JNwgYo3mOzTg/UvxNMDp36yJOadjqr/BeN
phVxuFiVYsUycpDJRvIr5sFrg2EzEAn8BBozzMDQybLQj8Uq6nbf96tPVCkacrb5ye0H/OEdJO5g
/ubJssUzuEC50Jyh5sS4PW34ZCMk1vbIf3N4osZ3WSZEo6RQXhY5j/CajKiDVvH9B4zHFqcGItuc
8Af7NtkmbhdkEyBEKLWP4AbxZuS0myzadBacWA6lRTFjcxmpq4ZYD0uBh7JC5yc6Avu5IqK3uE/4
zvtjHkUwZVxtd1XcyoedxxJ4QNFu3e1iK/bYfBI/du3GgCrs1cc6qn9gQrOXLVJnkR0/P/CCuyDi
qq/ewfu0HR10eAe5O3K2b94EMfXSmv9WSmfbcHJcPE5jNico2M1JM1iTC8zFKHkP6prD+nlypG/O
0B/Wi73FaCfXrBgvUMyuRs59I5P0ZOeVkIQ8HLQQEWTqE4cEYR9wyCb4ii77+Qcu0bSIJ8Z4EXdI
QfE5wHTBwrT1vRs50vyb4/plcpnzeUIjdjMeNouSk2AmcTX9VZ6YBLo87msic835BNIQFcVHc3XY
4DLLvq6SnRh2km/hvHq/bZ0pISFbNlyyXZWYN8oDWYiD54XPHjaFL4UEkAxUS91GSgwXqa7HL/ug
bgCesDCFMp6NXPb0YxY3uF2zNZgxOQeL66p0bhGENqIetiod0+w6NwPYSBOy6Na4B/gD9KyODAaz
enhQoZmYWfX2kqIJCyQkYffjRt3W0YPOz2oUm7BQSRyo0lyJ2WxIFrerLqKcWSkZvGVg3cnTfUaS
85lki+GcfKWfO0NbCsfVKFQCYdLlDmdlAEhzvv1IsPDDz/SxwksoieEOJbDXU87s+WPk5ZHM1WGx
bmltsWbUQvnUcCJgXUE4LpDiz2V13YNjJXG300AIo2oDB7/bVRO4IDmmDX+7CyUadE8YvUyFHIZ1
4qvUxpwGPWCkjW5y/NmQN0CJUlBWkdsqrp9OEF0vyFQseX2bco2Fz0jz0Tlbl3VKtaeKnYDlvOhd
iN8kuMMEijhyGA6E+BzV0/6XhRMBh9o6+x3MW3bL8W1pbPUYJlU0inr4cqUDGQ4O+45PXT/LHt6b
znX+mnLYoux8OoJsPCWYbRixT3s4x6r2In37zQr7wCvAjDXYmF4DtZiYoN/q6zmDelc4t0npiZPu
taXaQEsNi14P4MS+wRaPRkSEXkTqLq7HiGxU03mOtfNGFoRzspVtFqkZVEs+FMwD3cssGwQmhQmM
4Wb+mOfLwSSn/6L2dFLko5wrqthD8aA5jH6GhXN3idgZbJJzAkGycIF8sPiF7YdP++/LfTsY0HIU
QE83kUh8q1vCM38fYctihOW8MoUpcRb0pi0hJ2yXny1/v08Tb7Dt1uYeCni9YHtTGWx9ocMwgmqb
BKIbGrAF1l/Yr2P64bUQuoWnivfet1s8T3JpnkOXewaVbg39JyKBr4opAj6kT3ipFtp2ePwVocQx
qYDynq3eu+ENTxKS83EbuHlf6vYJH95HCOe9kAugtYG4uCf4ULDNHzZc808El5M2+y70cx4ZuK8P
nS4vfVbsO5DtkjaAzIxJNy9DeUVQDQKauraqkhExBgQ6G+yeibLd/qo3h/K1tM5YnLHaWusTFTAt
XWWNLAWyfD9F1FRxEETg5U5+s5rDc4xdiTfaDBArbIWE5z7lAyDgUUdcBnG9cMlmDDQHQ98kfDpw
80kLY91EjE4mFHUYjz8P4BsYmexNoD2OHax1zjD2kUrBicLZQtGDxuEErcjNcG/bO4nXUXnucTSF
EvKiw5PPUgG8wpIaLPGPXOthyxXAzHwMfc2ugszpF+/GRuuI/hBrM7pk0muS6PNxi/F9axwR3x14
Pnk1wO1ZaAIwzHFEEUAaSHjf8XVAROzxW9e8R3rGVaT8sDD052GICqi2aXOJ9IGiN9poByV1bjtl
nU9TCHUbJE55M69IiaGjCF4RrMsJs7VlthrtPnHx8dVlltt4iXsPcmLdwsYD0tJmI4J3/BGNP4g1
GApAeIt0ietlQsIBzVHV4Akp8meQpGWYY5DgSTnzx8BO8xgSo0IPEp91Dm9E06jO5zh/0DwkrUsa
qrS8nfDXbsBnGMws00lKILvhNm0IBThZszwgQ9JsA6DIGgZavokacbDkqt5dB7g5ihA0E/8s98IM
g7nL4fLTDlyeRp9niIZHUyyU3csPP/gYpNlsIBWflZCPwrBNxL0xiUk8Tr9UVjrK8N9rab33BlhE
963NlFUjGNIWffgLwSySeq4Fj9LoihGhsLI3UULW7nN/36bzUTrTx0Nf2o4MW/7mw+MkOvG2BoyN
um9eKMpO7bsYc7frGCMZBgvee17LfqXtcw0VxBRCez6MRy8P3WZaB+SH2/30MbLIhgVf5sjCZCiZ
JV6GABzibXK8NjZrFaeNL+Xw9NL1Z4FklO52NCU7fn3oMXW0PicthI31nczBGdKFyXYPYZPaGuLk
gddiLJ7eK8b/b5x4jPDm5vypMyBFUrLFoh9wZiJzAdRkAYul3gwckYja203YDb4r8L6EZVxtaR8Q
1YJrQaTNO0JWDANQRPWfnv7xe8TkRJ765AkSJYB1Tyr8njMaxF3tgrDUu+JHAaMYkBfhAhtCIz8n
XMmtXYTJWCYkYwM19UIWwvfbBxBjmXpnSKaDKZc6KAODStKASuv2+1lofFaBOU4CpEfVFqsRPvVW
89gysmXp1Bv2OMQtrwlv/8B96yJEIA0FFWE82IkSApYeWNxjsgnKFNBojRccvkQAQDntLvO2ymVN
dAe46twdr2giX9HUZg542QCt7pRAV30OT15vQsan2Km8SflG1ZbECZ8ZFj270RLe8nB5VaevwVdd
CZrvEKhIFYq+sz67f/VoTUv4luBsmvMe928CQi70MYhhJygwkL2uOPYQgrFhxTwk2y1o69Vnurwh
ayaHlDOcdATEuNkKxCpZJwcQ1grt4ZuRGBJlruKHD2sMtCocCreTnhUAr5YDKtQP2ppXpE54YLhr
vPtx7Q4n2prcHdDmy2Q0/YSDmc4MYPx2X+HNKX4MWxIX/yA4vem6mefizGgVAn5WvW17UPz7PJsD
725lFz4Z7+bNtmIMhYB+X2C/ZDXwNy8G83c+8RVS2gE+saDITFKVA9phlunzIG1yVOmw0jWd0TrF
NcNZz3TSRRKwXXKupU4GJmnYak19ZqHGr67hpfVZTrg6ypqtaXb9ZUJBYg7+YDtgtTkMH8A0CfsA
Q//ETKZB8GrseDbgb0/BgroTojx08QoWqSSl/2Icge88kUkM66ePcw3efGAJjL6kBYh8dEGX/uoc
xC8dvAxh/mQc2w6rBI4pZYTbED0VauHEe3FcY/YKjL28fTEbVuYEKE1QuF4sxHLkS58Rp44sNCNn
xMCEno5lNBbCrd7FnlFbq8fef6HIY3cYJzMMqPHu5DCxOo9zGFIBJxDhtc98fF3jMU5IBlJTeaUz
xH7M6+2cfXvB+YrLwXVtUGjvLxtG3YR22jeSzayabAGS+HxRfegCgzYYK/OR+mjgqBTaJ61i5n5A
l9t6fE2CND8pqnsZsxtd/6SArQ9CQn1TT/A+KD0AY1j+9RQyCJ49bIUemq8ofbmI8zi59STKqS2h
wnsv/oYQZqLhNNEIlyvC1ghgQ5L4RfygNq4hqzd203mG/1hrVBPmisyAUD9LPiVkulanIE0Yxl8m
TCIgLl8ZDU/I2tnwTStzjjd2JyoL5UzFUl/Ft6Dt+8I1cddPJG+I56S6RNT8kEIU7WntvG+o6CEC
uT18fdVNKJcR5+G8ymfNC2vz4CMvdMBPrCCgzCNGRLWLU4URPMoDbWj7hfcYmuvRRv9Gr/QUVXKK
Ff4P5DM2xssPAvi1KD9eExgFnYfQazr4eS2YjNrpcQCvmggNB3qSp95GYpWPeQoK1k/wYEy3gpM6
xXG+XkatRk3wgK4jkvuYTNd/K5V2w8TEks2NzBRpiYXTfQfiWfEJsJDUGTq3TTmW+HpJ+2XQ03L6
u6Pee61bSnY8pOjP0cfCZCj2l8ZhFIgVAJNtAguHO65vHK6gfFT6pPmBuMN8ntEXlxJmJG9XZyR/
xbrC5qU8IO0gS8e1bUOcOENX4MHhM8aAp/obOKrCDQafco6Ak3kAxG+C7nvELBeTQxQ5JOzBHgel
yJemtDArC9nDgCOk8XgnlI2E6r4/PKytrJBJcOOKQExx5irz10ldqvkkoSYT4mnkGKiOKObeFKMa
hz3X6vAaQeA4cx9pg09mNjsXfoY5PAZSN8Yy4ncyJRc3Kllabv9rLKjm0PNTR/PqRe13Vs7qgv3p
qghjx8EU6QHfM+LTr+eecPiRLzc+S5sfantldg1RuNjvABymCeofXvHLlfzNB91pZQjbicaRJs0h
Wf9wdi92O7aJcuAlcNqT7cN+q173w7ycieCtDC9vcrwdpiDYvmZ52HmjI0u1LcLREYsG9GG4tnVz
0gGOwyUumgs1Ol9DTkn8fOCarGDf3NnW2WQzT2XP8p/YqAHJutWK+dVwiW4Oc6e3UGgla6pKlHAv
XiL54vHoC/oc9GwO3OIzgWBduEwImROJwihkzuL0SLLIVONL7Hc6wz9G2oPTK2ZMgbNfNLKbPbKL
iI0ngz/hEgaYCEcStlbWKc+eauw7HPXwDqAjScg7PZxQEaDV2Jddf4Qph4d/PZZ8WviBAM/lNaMI
rpKYkzi7EyEEPjJRCT6mLCaaRUFLmnL+hK2w0ZtkvZOqOw767DTsAo3elloHA3TslEmbDExy3oov
4Q2Jw3T+OyjQIxKdYg3xymrgBjCBiqV8osgwmMTpj911RZCZTyOAHNSXiJoYErnRWaOnN4xUdCTW
SLfk4RjM85ZeEKEKjyUBm+Ob1y+gEg0xQnkzYu+hmGDH5hLAuC0xS0R23gvyzOOHjOVDveWA1Ff5
tHyGjJ5KwDQSy7cD75Xw+RLP49T4MNGxfaZ49PGtMLRgzMbWxhGgfaa33Wg6dB+Y3tWuhv0B9Qlg
ii0zqogSm7B14F+kx6OvgjqQThIB7dBOUdAIvQkqWOwUXUGec1/XX0R/xuYOOLhh2PXYs03TpSR6
UG87TIEZOS8MIqnIXELHKB25Hl6jaT9F4Uf5Ve8o3N7gld8MYkYPD+Vm3zlU2JxbPQ6Kg3HPyZlO
uNRlQgTE7ss5yfQUDxcMTNAtEdmB+xTHO4befAsIH/kk+WwsmpdP4zH7FesA1J01IoYZ920RwrRq
8TMAHvl8YAmFoGAAJ1d9RtaSJ1XjGp2dYg8fSHEi1U5O3KocUgGu2if43KCePufVMsDceXVQKaC2
5VrvPQRa5K4WthSVZiBFneLQUdPbIxVvB/4jmQ2HbFTWnWMTKJuEEZPgB1IqsI64S2OLMn6JVpKv
G1fkPLj/qkBn2r09PoRsAaM/1EWw/REwSiZyq4QgU/em+zCT74CIzBgwxENbR2tGe5KGdFM9aThg
hhRQBsaXYPQJ+y8Ug4f3+oZ+IY8bAqRwSiEZl4GNRl86DHuahQ4vH8amtCbM76SA8T80EGh4jRi6
Gtmh3TG7UfL4wYhYC6v7nlfyqgLIMR/s83RfeQdIvZiQJVs4uJciVrbdFMMxYVYobcyU2kpEkV2w
WfNgDpuYfgFUBIx3ScdzLgfixf1thcyENFkcaTCmAWOBt38hJ+NrNLBUit2NQa17BuOaZrHmidN1
rS/L2lMwZ79BHZKFtTpH0SL9kgJC/QYd5BXhcMccnwhGobKqorTy4HbU19mAYxSuhiE02JEBHU/t
l8QDoPNlddbCR8RcgLYQRsRBOFOpa7GPbLWZ/PH1Nmw4eyraB+MZyzlQiDYd5DN1gJ1BSaStA/3J
YHU9+BWzbhyFM55G1qYjZSO9t03PEGm0JlMBS552iL8btZU3HME7vtIVYLoKAQDXYHCDDgc9HEKo
OQM87j8XD6NFE1M6IwoLVs+zgesbEB2NMVSmdKFcnMr3QUt/YcK9ryRcPDYc0UPORygTJrAiFvUZ
FkpZIEin0MEgevEFs+Veq6+kxYlvjk/oHX4GB8VwylLCbmWszwQUlh3ewCKprdAAMBusZhmDjqdP
rfDUIlhpuCZCWNPSENFZct3Ca1KGu+bGfveePCiokuwnI22xgXt0yTmo4ExDgMsRiZ9aHADufT17
QSW+jMaNPk3BpNTijdeBFhVPBuQcfDBshilm49/Q5AzSho12CstzBDEffYziDkZeQ0Uy8ghVv2JM
aTAj8eFg8IUNsYAdYRckOs0LjkAwAbEcEAzITmemk6/5VCHivA146dAIk26R1dGtcc1s0jc+Msn+
FbVwsp/Y52Fy4hfPSYnnm4JsPFR4QsSP87y16mfYN9EF3J3skIuj3KZcGYMyMElVYMQBkQFG5uQp
20mko2+a9hDK2zHSZf2BuNNT9WUaJzo+eSJOjryenImOpd5lQL2JnHppex7gzFNZ/XMisfNtCPgZ
SjYZ4dBnk7DcE1gj1JMtXKIPlC4Rkm522LFZ8Nh1/OlQ7WIQs0Zz3GNyNm/NQNnKL+9DnhtObijM
uULG6JPKbWYEz+f4RXfSuc3QI52li540bNjQMSBY5ER+xk18A6r5iKDmbNEMfRWFKJcxpxWaQj7Z
HbOofJJ1/nA+lKxf9WCsMUXwZewak0mWO3IR3nNmd8ZM8vDS5zYQ75noKicFiu4RLHoQwp8bMoCx
tAXxc1jZU1p8HGOMzz3qdqQY4QCPmpB5K49thBWoyFRNwgH7OvJ5PsMZhAfM6xDvIj2+WXkIqkcB
BEcyOYw+Fpq6BRKsAMOrp32mWv0wtLvGyAZMOF5ZqF+i9yWC4tb7d3jwrEGmP0VFOHYVErbCPnsk
QIUcaKrnpbJ9FlguRP3QbX7zkSXDv7ZAEhI349QLTMZyLh7o6fSzJzG8HrNcN58VJDrkiggZoAFD
EaQXppNGTfsUzGWit7DvogkJYMzR4Avz44nhjpbnkTBJpWQC06Mql91sfp9D6qjmyYLNyb9Mn0eo
Mq8T0HBAAwRQIMAPTnO2fdYO84u94DZPB1gfexeKiQj5CjBf43aLfI3K6+p4xQb7qBN0G3Uq7/H3
JeXoTd4vNgwtMzYAinJ5yb+h8nMiXNW4BhvFQxJXPT4YD4YMbG5kruP35hLkYT3ux3fvrrhlpHzV
IbJmJQJ9iz94RyF4CiFJ6uUyhxrLdvwKRQY77DJjSiLhN4RvipEGl0RAkwdsnrV0lC+MJtNZsdYC
OVAj7HRTn7rdHKPtxzevQaarBnQe0uWQ998VGklImo9ugTlrcYuHiEQgcK4eHM6QwDFYx2FrY5Dq
Q9SdlW7LL+FNqjzscvv4NQvnjfVh6+DmXbbHGkOol2CceiTyjnCGtZ4TyONGiaJckCcRsg+BIxnD
UGrs2tVzcsG57aj8aF/1+tNat3VbO+oMJs3K9FUvXdYovfft7AYMbgPoUxTTYuh+fzJieLO5l9lv
F08sinVDaKtubCjf6IV/YE3AzDDnxIb0O5anrMSzdmzgjO5UB+igu/uhuwiqbbu6z4uoPWFvp4tg
8suSGAs+TRJjt8S5C9/HI+kbqndlHGBDwPGQ21pGPAgoSb3XmZxm3PeGu2Q82NXozDEuQ0MSZroP
3VZBnXRxm6dXzx/wOgYY+r3GsOjq+T08sUIL6mkhvdCwreWFES/e+RTjw1Ofz1LTfUpW5lGJDgQG
nOTumSsRh2E02bljcqXvejxTh7d9FbectALC1O/jXI9G7/OjDS5tQIo1DhLyIL52fpoJfuMQxskq
3+eErNGnMp9AKkvCVVzNiZAFJ2WueAKtRLiJpZm54sw+4I+CdLCNr1yVn0Vh088STjqGvBSr/mUh
LQdL5Wwe7rv2BIn3n1oG19LRiasQaturoYMGM1LuHlCrFzV7rDBEQ4IFd+KwJQuG65ES4zyMqXYi
MFIhJM0cNqo5nIpgZHpUAB1I2gvCvd3OlHrzYUhuXaefmGWw7ibkutCcIeNuQSYhbHKxnuTIjEpf
/lgwuscnYRk58l4eKb4xr57DgJPAzAIoDU7tUBL2UHRebKCk1Ls9HXIf5itks7NsNbRocKF+Blnt
n/bmkgEm2KuAD2hoASc0MTIxActCAWBlwoUAuj62j9AcccIGIOhPENrvDt9ioOH2xmoVy8aRjxw8
1Zwtpz9B83fpdUz8Uy/ckLKUMPvnETqzRwWE+APBxlYLqUbPbbw842ISAm3OQd9r0GwL8/tgOM0Y
fJL97m3uPkP8GDAQNPbNCxxGA2YaakSGQsCsM7iuOe53uAjp7u+H46j2r1A9d9Kc6JROj+5+zlhl
FBQHGpb292z4mMMoOJE72p/90IVBICQU98J8dugpDtVjAdPYoW1HiX5k1DuC59LsBvSsU206PORV
gczJbQIKO8py9DR2QUBk7g9gkuWOSgCVtJYoukHbyJnl+VQrILvmjlHfpkbSsep298Vt0eK/CdNA
dt5MkFk5plXM+odHxdRrTG3r67l9rxkRe4QC/3kFs8yZ2HLc4TnyWg4+zrP1Dcl9YVXVYx4a0v4Y
fHexhGvubOhnS8N/jrDNZLKrBFKYXj05uCQHaCoJ09LojSP2D5GeAzx/kVCetId/u245nfXlO2Y6
TKloeiaNPhyoUyrj+E/Sj50Y0X0x3Ay1Rc+BWDLLsUoscGhfLhNEHfh+pR5po6O8BhMPiu/m6Wgv
UINgmKzUB4lOX6+vBsYo9Uk2SRhkvB3zs1KVNQbyco8cZzR9gpybYa+sr+Xhfg3qXyq515uklmyZ
Y3Gobs8v5gc3xpl4wTDnOz9pzSD44qsDuTfEbhEjAiZuB9I6wYPYa32MupeAxprHkBFXBtW+fMve
jcfeJlwPGB0fJD6C9RODlGVzxxRtC+cPJJpwgWtEC/laXsL7lrm77F6+wXCyrw9mwFtNtW+GAzBb
rqtNR3gFs1/7SvwqxMwzXKbPVIE6Hw8jDR/ZB9rPDZgpJUJ+rBSv8GCbSEO7XxEbbTBdeR5hlBBP
W3ksBxYQtuc/D1yXFqaXzPJfrMj4ADP4q3eXdyA9tre7i3eYcibw6TEWXjOLEYaaTNJBaEUnmhF/
5Fz29SfIYtKtiGyulwbXF/Tp4/UwMm378XRgQlSwa1DGwE9qt09nWFtmQjCVzwCsn9Ka83b38iFJ
3Yc8VwtqnBHKmcd0VINq3TZ1P6tfY7pjjEk/mBIwO/nIswRfVxnwsv4ecs7dbmFVTe+lyOVl+SJc
y/wODaNMeZYIa5avHhu0G1aA3Vj9447gx3unI6LUTqa4uul7tUeYRt71spPnF65Sgu62r5INB59T
CqqC/g4/eIJunc9fMnC3SuIr7BXWP15h5fdlj9mRxhgFzdWUYDyeTd307fiuoWR5AAv7Ujn/DHwu
ofJc7OHVEjBSS652wf7fz5RFhyLjtiLXFOyIwd/FJPf3qKfL1Nxk7VdBiVCtTTNMhjSX81JfPm9H
EMGUv4LWf+IcJb8eE/HRjI6XwarRUcc0p3e3e2vbwedLNuDu3Ta3dCa1y+w9ThPcA/BEuy3rftFm
YdOP4Z6U/HT03vbtvJS2hoJmBYHMrd/W+lfSnJUMlgfK2e67f36sZcb7ftzB7/tTVyy1wUp5I/Dy
cOAqCsxvkuB9mWskL5FqY7iMpzm94WOzyp6p+4JiS4gHAAMxrB/aLb/qkT14/YWMXWKpQvU5lh8h
SHuux0aPmtR+gk0pfmqGOoSPfGLAS7NVUDGDzcEhkUUCH5LIQ4LYJXywDGFsxfwENyzIBTwoDACc
dpiRqqWbAVIe3sTKE53ROdlDfCs4YzJc7s4Ma1NiEOFEQM8loJ50L0QBeDEz7b9xEAt/Lcx6bm9H
ImJs5MoAnYPI6KD7bLEppuiCQQGoRUSlyzOnsE+QATKqUMd86SbgZ+Ewdsk7t+eFcOoYNlp20GEe
AvjX6AQMBMgD6MYQTQCHz19SlUj5YHyjfDwBHjKneju97qg4Iw2cqhBDhOdlDEqlakTi2UlP7WbV
1EMXZsMemRYG4wegsc6p220Pp7pzeFfEcPAJMY0Bv5VsdAy9gs7WZSBFCSF7uj4maK4Gpi2jV+Ml
0F4HMU0wn0GX+8xhqbKGCfEQXj70YfTKLSoGj+o+l+IujR5ZgI8OBtUU/p30oyqbRN198IbIDrfR
AdjCfK8bBVbuvL8tqs9WNsedMb9jxgIVII9Hy4/paRhJU8xrX4APGRgjWjNrWDoM88nmIGOkJEuz
ETyUHpQTVc+MXoGm9Qrn0S+J0VDczw5hUoa2Fw08NbWoDwC90eVlHMd+xdG4kn+YAlLBcEOaqIeo
wW8rHC3wrzpOIM2IQPRLIASuPYOhDbFQm3RCEI/OANtLpBDg8h4DFabdelgQPTAMymOONvDKE7Ec
9tUM4OL6QW6yLCdYNsRgnXA4G8JbXAx6LsCi0NTeYVaGqF0ffqlZPwlTVOYQhZ/y242R23MAbZov
ZtYERANpQO7hBbxqMuRpWqc/7AyYUeI4R8cgWcDbwRMUnA8KNP5+aghmhgNxgBMAEyFhph0C7bXR
BV20jw06MCfgC0fcgtJYyBgQH6hLIXKtARUc3GF7CkoDSS6Yazjwtdn9986snOzHe9QLz2oFJzN9
NuLMv97ZBOipMz0/ancxVGcjILtkBKmZ8eDkqcKi1Rh+32PAXRLnQRsfUBZNVOdCFdT8wAB5hypW
V4xlILyi7IFM70IiDV64EHZYqCfG8S0vlX9D2sMF4JMGETDVNpox6DOghFFaX69BaBLApNDgwSwM
5txmS+7ovXOrqYYD7dqEMTeOpdKyXuEsXHaMRMzvi3DXSDfMMV/MbQbaARYBo/U6HwEtQG5DgmnI
OM0RkPKepMnv0Hi6WCYwo5Sk6Em27/P8vobFtJw+OClIkKqm+m/1crt0r0Kqet/dK7S5lJIqpMSy
ctgx+MTDQ4RmnO7JvMpUlP74BNo9JyADJgMvXgzVZqk27pBlDAj9SI06okgZpHtdonogUgWfJoTD
S/2KiBYgXrC3Xq1fwBExOFnfW8A21F5U2mxyDJ8oZrCHwAyqRy5DdY6LL5g40OI5Z0kNSwsM9N8P
wc7q32bI9Ip2p2Z2hSlZFcqRseoKh9wk2n1wSmX+YPTPpknuxG7E3vxHyQA9eu1ozNg96JN4Zgy3
mIaGbM1kVtcD/xNBz8I5HNf66Hmm7eZUuIL27EoIMdRBH1JNUSCJegT873DpdxzW1/ljzb8v9y4m
o/nyjo4QQhzq6AXO1/5ry7BLX6WSB7yvfdNlOFpojvUQn+YQk604Z17jgP/j/8d/ILrBjrEN9BB6
Qjf+EfJYX2sPP8m8J7j4z5xlk/ooh9CgueaEacS0Cd40l/AkbJnlCXZ6UWJaMS5VGzFC5pxLmwto
/hd7w9ySeSUXdnEk1xYKAEuazQAyEMvexoaD7BNiX4SuF6y1BEktQ0J3uBVKSISo9HK3h4vCEs0/
FlEWerUrkRX0pijVyFFFtlzNhHbvGg1otPlX/BP8+5saPFAExY/JNUL7yN3En/9+9b+bqwIoePoq
iQF/9xL3/O/etMI85n934Wf/fqMG4lmukYqOmTETt2C4yt8QkP93XzVQAwSm4g73vz/Fw///f7Ox
Nj5PKn4GwsSt1ODPc6XxxSOLV/K/u4KZRi1zSr9AVCj+HJBUxEjbmF9wjVVu5xypLD8ST9D4ZB78
/Sv+1EisEP9f8Q/a053qiNvxyhxxW3mD1xYRgfwj7vTvpo0v4+TV+KjB/cq7eeB54pf//5j/u/E1
Es/Ie/h7XjIIeLZ/z6TSEldeO2/nlVe4xt/zVfxW/Lxw30vx/5pbuGDdvBgiPlRHvDQT/srfo8FX
YOdmjBWBXmiu+L3mgrr89zYanyR5X3XEjcUbEQ8mbxqfqDb+rgbiocVtxMv+96e4bbv6d3s1YLzK
bZ78TnwoFbcSjy1+K+4nbvfvDYh7NUvxGOL5xdvj5gV3+vfk/7uheMC/F8mnSr72Rtz5vWxn4uHF
Hf+9c/HTfw8s3sq/T0bwAjaPlBPh3yfCk8/F0/AJ53wUqsOokQ9f/PL/iDqv3caxZgs/EQHmcCuR
onKWLPuGcGTOmU9/Pvbgx0Gje3rstiSmvatWrSDMuMv8+iTl/XuH+SDnb8gUMP/+EnJMUJ/4cQxA
zsZKdqb7/CP/PjBH0V9TfkRF+co/wziOoIh/P/G/D/nfQcx/zi8b8r4VVLJ/L0nCL1+eX/K/twjX
89+GO1eWN5zfbP4ukQVc7/nEzkcqcQtxd//vYZlvt/nXv9fH+IDbPtyyvd8Lp3CQ3/F7uqJoAoEL
XZ/f+ryvr82NuUHEiWsYMnrErsGpA7hKD/PXuh2D6p9uZxJypiMHjN5UmxWs6Z9Dcqlx8gtXeKSw
8GQgfAS2IZbCZN9YVSlqe3scyMdI+BHfHc+SS9nrFn/KSOG9gSYBGput4KpR1RUEvbGV85gGP7EA
RPtM+ueI9MV/tHByWEmbNdLE9fynvim+fBfBvosgEe/7//8FdReH05AQlvngQtdw5l+4rfJW8/8l
fPe/7/33FWZeLk7zwFfMza36LCKxmj7htlLUlhgfy1QuJ2gbGmUD347qo2j+5cG5SDcs+XVpV7Bq
kZAALot3jlg8UcLDQbAeBMmlLzG4qsYGgpC5Go71vYRMu2SYE0G9huR7Y16sbOkQs3XPWAsqGi1P
uWBnQKU9WbZkvqEQhVGq78lhmWAopiBb6SU/pof6G3taU3HoPkq4J3hZIwy/VYd1doFVf/dO6rff
zdSymXlLQPkH2EJVUt4v+nt5EgT0KDTGS/2LLhKhTMusklxGE0yawl+SGOjj3bEMWS0Y12Etyoc2
bEilaJuap6AtoDZ7yXtHcjv7Pc10BnuRijEnmI2eHHsCkJCAfHKS4d2KLRfDFdqNv+GjeUZsY7DP
IsLtZ2fNgbsFa1LsRC7ev94XIJi5h4IVi4dzMWYZy7FxYwhKeGIX5048QA1HiqOUnCDXauy+tunW
A1zijaUBM0jaUhcwFmZ4hfEPtEEFVtqvxh2ZEQ3lUEJgNtoCXVFr0KZdMNiOv+m2ABWMdEZ8GoMD
d0og+0Y1V/Ue/fIy3gJ6biDREwISutWXdG0Bir508kS8H/x4du2VeUS6DkgjBJeGodMivpL38YtT
iz4NdjlD/HnOTLbtElcLHCpQ1Znwh9IHBEHyKdp9cRUZZ8BCPY8381VvrO3wKA7eGy8x15Dlo0ds
4UHhh5m+xSbuAC1uk+6tx4g9K1VIiFnZuGI6ue5h9mIdA8wOLgkHk0DuDZ0UkY/evjxgTrFWt+rF
v36ZZ/1O2ojmFkxM5dX84uSgrSynPIw/NKr1OwbdPdzyj/7sX6Rr/4IjmDHrBoGZbxnljxoJUGCk
Eg4MeXZ9zSPxD1/koDlO8cs39g1CCNJb6KEKWop1peAAiykPEcZzFsZWvvNfWA+YqfbRsSelFPox
9Q23hggAmdswogAp4OQwGuwOOJ+KEYp1ZxZPM+299hiT4eN7EHtYPJA1mYdJCEiIt4BGAYAOPbFs
SvymlnQrxN/gmPIOwO//xr8gxZhv07n4M/2M1RJ6JIxJDwfLa3gYvipcl6yjcI1/wexp7G5YNM/A
v/4OaZTal2aoon3IV/w0zQa2WrOrnL6hb+KH0W5JS14fwvqcMdZ9Ma/mavAGzI++wPNTamJwKtu6
Rjfq3blHY8LBtAErp57ZOB8rPsxZMJD2ENDDzy42NWhH3x/g9Sh/IEfj9zzUyldigT031Ju1Lu60
rwALEc0G7aaSBTfxeZY9kiSZIkJRU6JLV95CuEbNWZEe//1lNIlWmL76bj1C3wRCgYvEhbJw4oRx
3JwyaT0SnGoC8EIruI7Tq4x2g77VlPXMhjHgscJi2Miaf6RZNNCZILKlOSf4hcEPox6ijUzm2u8h
z/w67NeEus4jIVg9DCQwIcf1H+UzwZ/yJwyxgEsAScxfsyjq3SZtT5O6wYcW5lgZ/pgkH8B0MLuD
RyfHignLgQvP1dTPw8UcXt2wZz9LX0pyYVJK5arOZSuXP2H4Rt2sg14dUBHMXCLSvRE06Psx+hY7
Er2wTIgfMMJIz7ZEXuxsdaCZ4b0FDpXjL0E5tfSu/i8HRHbXRhRXKg1uN1swM2JMBddjzWzeI/UD
gISd4xs0yQrfalKhL/RH/kY0XfQewKz6qZO27AY9TreMzPdTihvXF0+CdBxP3bhkIUV6QqpLKq2U
dpUoJ8Wyua9RI4jwHAuer3z2g5vHrapb6/s+24eGY959ade3hxHTBmjm7HvCVbkm1c3HMALdPkna
79yJ6uBiK6wXD1+9sXDr0Q4Pv562Tr1FhU2G7mIIIgfzNICF3ty3UA16CDhrxmccP24Xnvjq+00c
sIfhYtUj7+U5ShkRldtCfeB/IoIpoUKemNuSKHrDyENnHM8+ikLe3ItYjNNBJ5fylz8INPWBLZDV
W/eRzOBuBT2QeOlGspZYqnEbYCrLxh/Zqfo2GyaLdqrvcynclCpqy7QUbZWMTh3wRGVYKcdQzb13
HoxxZrndW2OvMk87w1Zmp+JxxBZNao9JeiAFqPT/ES5i4Q8fjLhRIWqBK+L1i27A1iwcaWalPfiP
iKZNAFa0ZxsGY8G3aCA9ckNYiwDUnBy0cV4MlHpDelrqXWE1Qlpje+ymtWAdc0RU1qJJd7P7v7Yb
h2Pvw03sR0cwiouf6usIQnfnAGGV04uI1ByKVXWTmmDbFvq6I61CSXXHCrONXqQ39CaCeopQiqs8
Q6ImnvhKNFx5M99HaJ2zBivJxwjuEAGVdglGlU24x/wcQxchqBmkxGQO4649ROWlj6KtFspu+yso
xpURdNDOEjAgO6X3YfiwtfKUcVvo7M8BtIvKLK86PoGbKIRLQmoGHIMQyhkRkfGzAUTLN2pkQJqc
Q3VM8GzE5LoPUp3xLknO9KQ4ArJttUeQn2tpZXm7Cflf6ZYp57kixIoxbV74TBX8/UC7C/6VdujZ
3WFcC9QhZreU6n7fD2Sc4JYwGp9ys/S87zlGof3VwycXQ7BVCoOucqsMi38G3KPJTIOMqqwmM5yQ
j6FEZWF1m6oNaIHldYeZAHyAJtql+ZVrUc0JDl6xyUbvRKS60TzFAqGBv61nG0epP7fym+GZ5Ggi
t6h3ZtlyM3jrKGPknzBoSSwGNeMFelcDu1pmAzPEDk7TLfDACqipFChWKJIq7RkQaAEZKYcnYLZP
FUZyxToU8AH0TdgCCWh8IonPb1blTYOW1XQQGBX1s0ce06T6xeNQ9bEkcDQGcVO+qq4iBIRGPvlU
EE2ECFt7BO2IEaJvHT/HrNxaWbydEIhH7XBsMrp/E9OLuvzT/J1ISTRm9TEd/bsk2GNN/lg+QgyR
hvcgit60zntqhcgN6OptsSvU6JxocMv0MlmnMNpMvK7qY9MaZ0vgyHPP0er6zYdIKY5LJRfXA1Gq
jGcqaJ5SfZ8EqhafZrz4yzqUzkHJtAIfB1N2u2Slxfty6FdSsvfE9JUqFHBDveMyEe+D5NVvWhZO
46L2yj0FIweFS3Ef0ExWrOBLFCNxNyk5OwBcDEXcDo3xZarmTgSCG/p4V3azH3vzHGMCd5qWkQrw
W5u7JcZFmhTvYhXyFISiUT23qOqp2jIN8pto2JaUOk0Phm20LE5YfXjiptUtHB2tk0j4gkUgRy9D
awLfRx8i95QD3TOE3KSgNJ9zcQXJXHeWdw4K0TmkeIiVTPJpkmCylTGKq7RZR+lHUgmbMfQZduJL
bliPScjuqgk+SIjBZIc1GJkIeYx+U3hCMRdVJJw6ahRZvCkCE37f2xQlsoJnWTVrK5e/2og8ohZf
yNFNc3RxGiBuEp/iHpJD31BvcdWD3NrGreLGcmIHoFnjnx/cOmEpZ4KrDjG5friJVL49auZX4NsV
XFaM6mF31mgNIQtZfKE71UQyau1Hrt9btKsTsGEh1I7sfydD4IbJuNVJgjZhCpXtIfFuGibnlH56
om1KIwTs7Q5TAoTZdeFZ0Ix9rOTXqnhLgA9Nnz42JeBcgrlnOJHakRApovjxC9KwEDZkKenmSfSy
QuGnj3jOzGYvVPF76g+bMaOHFRL8piX4yTnWgF07340sz0MC7GNJeBDxGE3YsjSg33HtGOq2ifFj
y5TlQDFiDjmxqoQzUAY3iFwSiKMVdWjN6NA3vtoWp8pi2FI4kCpwzv2XZhCXihFWOBw8vf1LGI6I
hwE7pvmO7RhIe6ld9JhrWIojmOKK5/dGmkzYimtBByVW4Axq0yrT4AuW25j9Lofxkfs3fDdRLgl1
fWoHuOcmhB6ocCOs3z5Hg/QJRKro5E0F1rpV5RVaxdGinI2uJzVjUYas6A8M78vASZg2a/hlSduq
uUg0eb22Moxg0wiHeLpYBnba/U6sMUzBGd04paiXiMwBHZNGhKpK74QikzGf0FtTePYs5DJocjcg
wGUi6+Pv5OGZM0k2b2DI2MWE3IX1r5jJthCG9JAc+qLT4u8YlmiEHSy3RVcbi4F5W0tpq7fKdl7l
BjPaJzEj0FQnuxqFwSExPjKxfQr6eEVGIeT6Z6Ig4688UjJk0VWT7N3fqhrM9xxyx/TQkLARRk4v
xkKjFJyNUHWqlgswxHB4u7/YaM8+9PaIx0nBT6FsP3DPAuaYDwEwKWcly3jEmp5w4wYtYT5yRj7M
UPtgqKdlUPM/465zmUSpYbEfutTuSmE1GL6T9T8aKuc49iABYwnaNyuYzmIhM1qF94jB1lxdqA9Z
1xAaCzBDL21ODIr40mNa020jwrsf7Dz+DXJtEdNee9UvYrgguSgeDPU+wAojBezofqcq2Jqh4EaW
eKyBOSKIIUrrr0tuHjYD12J/bzn7ItCCT8E6FcNL9RFE0tCq46En6LUIlZ2varuwBsQzvpVSXok0
7w0D27x/6BA80x/F9PdKA+mDdV+sS8esHtbsnasm+GKs2lhxOAZLRjKcjfd5WdfLaDvgMMtQSiUg
Ii/2AtzKtr2WwP8ZQsDhbzRJyCO0tMuPcZJ/WTxhAYtiqifn0trn3VckBeRFftUm1k6g3F3yEVfh
aapaqDoS5IPEr79q+aNu1bUkmuuw2GlqVePuGlPIhljZFFTm1SU39CO8NRVlqAjq0WdHEV7YIq1+
JdlXVq2k7YyWgddI+plCMwDNIP0QtVVoVjVjfmOlS5cee90GQpMQu6romiYSjlI4TxkDCxMJ0JYU
AI0k8jpFO9K0zDe3CkyBuKYdUbYFEW8YUnjyljuvxwg11AXXR2jmH/E16pu9Pn501Tp3ohLbxQVH
vUqRx6+aaOVFTwxq2dhLiLrUOqQnFo6RwEml57aGVUhgcUFXbCbfdQFMWBko5k2xdEIA8gqkivqZ
p0RpT6nHWJiHL+S5SBBoJ9t4nPOi8Kmtn2JwKYiNy0WKaUbNOqQ4bnWl/ayk3NEFZaGM66QoH5nB
EDKKjqK1V+AnFSgYuSGZow1Opz1roXkaBCyF1blhIJW1yXYaQZysjafeValc6/IhEImKPEhmsFTp
f5OKMEpTf1ItrjRf3FmKv0uawjHjET+Rl444qr6aHIvMAE7H4C+UNgZiBgQBieIYAG6ZG+Y3ORoI
c3uK7PIRI0CJz2BYpNK0XL9O23d0F1JerEV8FkQdKIVBjkkcJd6R6eRESb7PzRmjmukEjW1OI2fY
ouH8sxqyFEGzKpVtSpb3kQUX7cDS7MEX6kIoVkbmKtrktE2yq2VIdMw7qbEEmYgoQ3JUeOHyDKER
jk6ZNv9v0ECBks5ipL7JOdkmGl67NePbIVybNPNdjimmlG1jLVn1PZOlWD2YJq0iJ95SXq2HCabF
QkOMi2Z7EoTMdjdWuDTA/RlD/WQoOdYE7ZU5a9JjGJb2rqEsR9HaCDQmbfNnFUhP4ev7LT4SRPJu
yR5MMLrI/6pJoH8d7EoZ9hHelWUinTrRQFvXGWjq6xzDS9hxvrntR1y4euFmJf17JeFJRlJaPh46
JmFTXMuU3/0hYIeGap+oTNIHEnjSVSlBMmrH5yCVlCMWo8zQtNa+EGDtXbPHZx6dQynuJHrXznuY
6iWROnQsDKiCrcr0MRrZgmtKb+OgJik2q+JzQMETYOjBnmUxnMa/WexFunETWid6eI14VrR3hJF7
Wr0WcpHJKgt6UiLEpGpnaZ7vetHMXTVDVDLImDkFiC7rz/n8i9N0GZubGpe4hECBNJtvLyZ1kYqm
SYR9osH66WnTW6SP0Oct8RWPHPz4YKXH2EA9B7O6Ey5Fpv9JkulM7BAe8h5xgGEQTz1qjOw7apNV
W+w9iHCGiWG0+dAjKP1NRn0+XPzi0xqNdUNZlIgqNNYsVmyrZrcdmlUgB5tI+jGBAIdgM981/lSz
KsQ5rrYdDpbAE2O4jdRHnTEszmhUQ2XTZoQ9yAbOAR+DWpN/BPiP6s54o1THepcgs+FLMy5V27gK
Q0QBEskkfeirKHNMbu0OkR7dxzKGEheqjzaDJlHWh5FxJHM/Y1hHJDQEogNOjoVw6IjVyZN/iuI7
GXV4McAoKIA8vNTA+IQoPYeYZ/aQQtIRG/H81OTnEjaydJD4p6n3mHIwnW5YZrjGQvxKc8v2yP5m
UCv0OAxZI1bDto7VbR24ZeDS74WBuJOZg8qt04buMBOAWTdDf10RGevRWPOkySOU93bvW0T2kYvr
gUvSwEgF3LrrqoGxPVpLs/hTR2VfAXIQw5f5H6bpWBSATOHL+tvCZVznakd49Aw5EkFVdlMUE6Lx
N0GFI+EogUYzzAnNgAmgheHZZDCeQFOGCehLtZP/GZCZOzRbQ13u9GZcl913qOQ7y7+qNQoJ+aNK
KhIgEYKkF42pcIqPIwvdXFZJOXTvh4GPTitC/qkUKIsf6SPDjXfe92gOimBHfURS/N2P33SoC0LN
zcjDA/FTp0nC/xHU654AMU7JJ7bUs6iKclfsdkIc7NLwX/MKcxh7Ks824Wv20J2KZcjeHvaSM3Qy
wo8G+KR6IBz0xuGcIamOWqfKk40RWMCIVLKqC0TACcPhFwG4KjKapWzI+HbPXhg07T73xmXDYmao
07IxQc0N9hf1M839vRRZeytoVr6vr5pSdPW0Q6eDF0FP5zqJNPxKL6801JJJ9gwrRlDJ0zKtt8iP
T1GL0NDDo8JvsXTRWd4reP+e4mhAlxkhDZGAVm9qFn3ByKSIrT9NSf8q2riFVLoNq2jOnTzAig19
z04JmnmgZolHKHqzDXhImB9hpcAqqLYkvjA2OZSEpLvGWYVsV5U2Uo7/rAl50AICzKr2EiJ6Kdgs
VA0WwAjgkX821qYDBNX7awshzQ//hKRwJuCTsU12FVFcQ0jQCuJ9EiV9Cu0ViEk0wG0L/phsGhgx
kgrhiCPjcoVqjVOpsnUryJlSb8B0qz+n6jEFo1VMmOMTlnn4Tnj6M0CY1vf5pm1nBDTfNRpubEro
9KMGuxYpiILfFFhcWbBQUEnjpSPtR3yuGwOPWOMjSBl9FquSN4SEplY7tUJVHUSHCohVGnkk/fhR
YjfHKiPJVE17TcNmywPgr8fFANutmDECNgfvT4JyLttN7yrTL9atatOsEgt9ioKwar4p5PB3PsCs
qVdzeIQM3bunW+A2s+f6uY5JuKseIZ32XJIYkOY4FbJiOey4rZjYfVo6lgTVVIfYw+KXz2QLWJTc
IF0uLOMys2fkJs91fP26LYyxXlCdRq2Q6t+selrliI24swao1p2OUXzl7+YanuSLWk02ZgoNA1s7
HR4CnU5PbVvCX5ChkI+9XbcfAykfoTBQU9euqONLkbQIgfGnZFkCO0I+iZ/OeNbIyRCmq/8xL+31
BEuBVAlcd5oPDYi0q0g5z4ktGH/nvmG4yFr+lhcQB63wzLK24uGLLWgdFK2rViEFAJo4HVb/Yl5H
mYIVzbssWgzlGAPYchW47LcOe+yUGqsArCbMohtXyoPHF/O0RO2lNs8CyqtMP5h94t45koqw+BKH
PgGVEed9QSxWmCzEv/4qfTHosBx8fnhW+Gx2f42iRdKsM5yt9oby7LFxQz4SXz1QBZ43zFYhxFMs
6YsEjR0AEcLZOXIBhuXsliDt+D7qSBxN4NvfaEWQTU3NWnipTgyv6Ekx2NIhYGIrHuN0PalLXvYa
nfkmb2uNN+t7wHLc9q8BMIsNCtLCvJ0FZSDIgu9mzJ0qFX8iohdXJFop78nZGxc9RMe03SfCyfdf
QrvMM3TGfySt6BayuxL7BP6RIggrVdVOGctLLB0qc52K66y6m8xRW3FTMomS4SrlIDk9Y60R2Ts1
vS8dhAEDgek0eae6OMf8k69ivGUoNxrflTmhfv43JB9P6TtBhLGtgGgfQN/xmnJiAnt/Y4RdpjY3
faWvM0Rw1YqNZLyIW0F+hvouYDRIvCzyQQ+vjsyhyKUK6jjKjsnJNAty9ewtaUlXXZZz3QeteFkR
98XlwINe/syrs/pLSzzobklyA4VvBMTuEm6ATXrp9nM3LSBLOCX/zEjKPUYcxEs0P8QLkFlSBzdR
O4rtCZaQysAK6tGE0oOyGsAfHRCWLwQkEPQZbDERFzw3g4e2ArOwgGpl5KsYDZOnXiNWvsjqfRwe
rXQgUq2oC6yvvGXWbnNlW1nQNYt3Lk6h/g2TRgWwg3wtgc3zRFvuKG8r+Ky1uK6Ve9e88uJYcaHq
4sgD4c9Bv7uA6k8Ydp5hY1HAtoJ3i5N9M7iqnaBBizeVa/9I4due8TTDJLODZrsar8j0flK8TvQ5
xzY7pIwwbB0yJOd2EWxqYojQsx65BCHEUpu3FBc7+GmL6HdWCnoITrjJ2XlwDYW9SCOdOxLsCfjL
I8qX3lEqWhQ72pgk1sMwbsEC54zcTHN806YfVAscekkP+zfixoS/GX7xW8BpBzN5/lStpdS5rHLo
q/HntxzhVNjw+WwMUFiuGPU+wnKPSBsi5rQHZVxRJf0GP9WeEKUEzne4kK/cZ3xsyOeZu+6rZY0N
urYwGNtTjkGw+W2syxjBjngJZFr88iUGnBfmEckcg8p01QBeKleMXwGuCjxkfYBV0JIKxzz46Usm
hphk6wwzL/0cpDBtwFpx+ikQgDS82Cv67AwofSjSyU6H0sCS3p/QduZrNBOwGSHQsyrK5VpQDoTt
MqLB2AsfLpoG9mdGKp6K3PsIrstoqtE2IxZUhJbhd05SCAEc1PvMKinlSlIUzX5RXhhk4BKAGg12
7z9dkvkZdcvhNmsA/Q/J7r78mdLcvAUn5GZIakmtuIhMZNFWw4ofbYZr/qU9sNBiuMNQnkllCI99
x4U4hDKMU96NNp+NEQ+imZPzy4fVKrd+JOXNl1dko6Cj43oO3QpfZ0we10wcp12lzim/jNFynEA/
QwCp+UwlK4Q4LmNb1JXNOTrxnGEeAklwelPn60EFBUYDQRA5tAlJGMbbG0yp2TxffScdAGvmGyNS
9GhfHlMCJHTcWxqEFrYepMQPZFPf0Q0y4QFLdm4qh/gAHtsAye626464+OPxx9gb1jfzXOrkco17
2KJyEu31+YbnlBvecSDhCYsRd7Giolh/wxFpHfnv/UxWkDeM0L7JYGMtRhQJCfsNCwTM8K5QoXHr
k1bR18wcahcCABMSOWE1HWvVZjgXvEE/Z5pa7yX5QOALlvGaG13QaHxq8qtvbkpLbO2iGF1RXobT
3nvDvXZ+gAFEWuvCnxV6W7iTKs02trAjpxxVJmzkA+0Mg5eecfUJ/sPgHUs66Lf22/yu790F+4Pq
2iTbbloy36JFd32yMM558jBx/euueuOg6oGzUp7LAMtOW9i2iq137gOrt6X/m+7TO8syXeFauZhn
Ardf3ScKq+oTQrOx9XaGeMAYsCiXBY46sm2UCOTsGQ9fxKihUcZcB0BnbSWwA3cgSSxRSw9kD9GO
vB2edBHFs9qCciYZDBLS3XGzBbnKjGWWbfFPAhXpwGkdpCQg4gH2jOTch2gQwFb9XfXJ5UrpzfbQ
gEgow14Sf7Nx1b5DTVgE27xeYmeJz0PwNIMzjV7MXXjD2WnEsg4rKczW4JRDb4AHcJWHLcUADByY
FNVX+T1629nfqHfxqep99BnbKDrhiVQKC5g/zPiwLEDhQB+svvCpxFnAbzfZcTuUK3hLn4rwNvSf
5jdXJWdGhBPicJOuMEpi1mDsFe7hgbApou8W2Ql7A8z3WEDww/PLO8QQ5cPk4f6zGO2wA/9IT791
9FnObes7RFXsIcfpkzUlh4VMoztB6cYVByOM4hmYdlzbCYEv3dI8jS99U2UbtvaZ8Sxy/YN1wkYw
Lazf5thXNm/3oW2x95AuBhwMYW9CmhE5Q5px1Bj3MHXARfzKwG/MDwMOC0z+sZ3BTuhtDopH9wjp
Gs8SaTW2G7l5L+uTPIsBdrpyrKJlj5Iwh0TPxEVHBW6nKNkUZdMp6wYNCfq/fgkDGb5KhI13Oy/G
wY0ete5OKVgdgDZd7yM5g6WX5dnftQ8CftkzmlPM/JvIvNoGsaNgwFfAzI/mAengGcHhJrp33/5R
xLAP1yAgy4YCZhmvtXwTY99BeB2FKpRkzS23EAeQlHLtfawoEFstomTZcwkQ+ZEOZzcp2CdB0jYa
a3YgaAKvECGv8kZwIO4IbBlMrQtyjVhvmN8n/cwwT4o5coQSn9gg0l/cZGe+g7mUv5DDW5xdBUyP
oUJjyKOIVxbMctwiZ6jaI+sqRYpVumJ3YNVkPSTxA+X2/AbYDJGFyeRvB+jtM81YYBEZfjBB9Uw8
2wF+8F+x+6O0p9mvFy0Oc2QgC8uAiBGwpB4ApcRca6mSx6t1x/6fM96WxBEoDYhYzHPKeKmCCsJg
kY+B+9WB9Q0qihCxezDWXsub/pvavwS9IkWnWSfEEU6Oifkq7q1wDpt52dJXPbPF0Jbg7Z25lxF2
pfJejVfwCLQPjEBDTL8S0FYsmXocNmUgSxRlmGsQV4bR6sMcGC254C0J8avmspI2s6mqd8qTD5my
QjmY2JAwZqcIJEIHa7GaQclSozyHUHOn42cZg85yttzsEq3xWBPhGaF5JJl3B/wOQ+u3uPbyQqGn
vMX7vtlKzd6/v+nDKt/3Ae0NKAxpTxvokNGTcVd+Dq5I3lJrXWJtiYrZgP6AER1FAxIuMBjmUYm2
Ukt7PKXaslprLqYF1EEWICSqWNfHJ/hdXct7ospQc9BFHCAIoVJMAZ9O2hPr2Hbfb+gz45W6j99Z
9hCb6oE9IpKtD8Zv/pOjqSECsjy21YEXrbDSYEVv9ypxJ0gWIXuBrQMC2Rxv89d/D/i+LrJr+SNg
J3ufIAuTNwIDCzfeff0CdtXgPHI2cns4TpAvqWlKV75bui0zBTPBlHi15M/zMf3aptapo0+BNsvM
NnlKfw3qx3ZTNsR2uyMZjrN1MEPgHu6UvsBevTxTAYMT+eHoxL8wsXAdpXrglk0Ien1D8yU86pmx
NwtjMMTgwzPK3LMwyi94nt3fhFLw45ttg7P8ETwHZDoVHkZUYN7Z+8HiKHrzG7t8cc5d8bum9gWe
wW8DiHZWq8YlgUvu+OK528CH6K/1BeF++VEfadgkW51N+pAJ1e/Vp/KJhbTxW57rfbaeQRhb+6I/
UN8lF4qaDrX8JW7qbPnPjqxCguzA+GDSs4iePkKRwXOsD0a6bIO9se7+sKtiRypqKAE4F80+RYG/
Ml+j5iCdfhmC032qmjN8SjrM2/Cl/PrfHSQQu/m0/hCUInQJ9FV5ZxwWsJXde3lJbiF9kHK3xJV2
T79wuM4ebOz/OohFvaYmr3dWtWrc6EPGJ+DDf5VMdM4hCy2P9hXv9OLAia/W6S/qtEd8nffI0WUd
hO7mnYcdRDYItjhWY0Jc+y7aRLJx4Azplgs8CU7HHU9uCh8dKy7jSw0/5cCJxx37/ZO2AMHUGvO7
TcD6Av9yW58TCI5b4y8FRuX2p9+4Wr/KU3sO2DvY/rsxUBd4mjN9WrJbkZWGnOaJtHW8IXYW/hoT
A6MeUPS9BuG8a9Sm849AYujoFD6LZNMhRfzEbKlDp7XC6bq9MeZTdwOEMEZ8uHCSGfELUwIDFIMk
TS58vwIJH0une2BK8jvQHGbKJjZQSDvkmdF4AE+/kh+BK0dgC0NOjp7ppWt+WmCTBKOTYBQmuwZa
xtonjG66M2NrL75j4rmBuUa8KZ/QpXKisOFKUyGq+GsPC/05sDYyWPkugyUblc/Zwa6Gj/IoH6kz
nJA+zaFN8gPYgUZLJTuxrzBiEd8E7G6bZ+a58CKKZmP+EkPdbNpr8p3CvbH+RGkji+FaCUa7lX7i
7GH4B/Th3rcWb5Jp1lxCi4PMN/Y3sUbAaRBwEi+F9myqRxii/lzME2LWl49cY/a8LNUb9gZ0NTHK
eo6QLRFPQrKk0l82LCWZq5WcXWpW1VGHMzCCKCoyuu4vzIMY5GNoNTsS9r9mtBO4KAHh5risOzLa
r8gFYTpwmmnoCtkpL9kNiY9Gc947c7SXdpx22KQ47dGE+FzDhl5oLzrj4r06sVOjGcEqCardTf4V
sFDcqeN25KdkR/givRaqg48+dS/QIn4FpU1wH2zrO8iL/qT5mDa9tE5+gneFq3eTTRsmZ/McWBNX
yQ9B5d0y+cFRS/8DdKChED+8A1C20xD7rYobZiuFuZYWyU/xE7yaU/Wjf3JFq1NygvD9iSeQAaEE
AA8RO+mR3g/UXth7R6UlLvhHB/DbQ2GNr9auWMNE+KNXT/CwMt2AR4PzsebJfYeCBEQC4vP3A1ZD
WPls5L24xLiadrBqoBM4TGohNb9IegsX4kX90Nkyl9bpyefT43V7BeEjxvgfJVhyoK0vNSAAbIXR
YuOmjj0+nQ7Czy8Nv3z8eJa6qxO0YKFAocF+y5bGffoJNn69mil4i+GcTnZHNwjCAtNfX3vI/qnh
WdMExxfOhXgONIa7aIe5UsFPRKDgN7OziDz1EimIaHPiU0B/bU066CRwe+F7nX5wV2E299B2ifAe
vLrzEKIQ7XEvlK6436H4xQMLHfLXcGEIjDnJdIEhcg1dxJXBG7pp9ECwoUFn5ub1YS0hMs+poMUO
nYIPV4L9jLm6jZo2/EVBPqzp7EmUOsxcYLI6QKzm2zbZ4f78IroaN1SSGgS4PBuLBKMW9IwpEINC
V4VF0d1I2dob5GcwDiW/kypsdLNDbV7ATqR3fbjiO6m9K8jAVjOwukmJG8P1ylawkEgcVjT9AzpD
cBcItEfwwCArsVXFHbRlQODLGiKYSlrLBlRuWx5xW5p+BQCMj/pE3lDZufBOpsP45h0DVhcDP56n
KLPGwgMOLw0cw1VT2/Tp4MU1xjy4bKsgbe8BW4doWlBNZgUydFPtoHt/2Vc6n0RouHhQ0tZ7qPtw
vroCvyJeGRtCdCfsxulNeAXsryKHRQJ3nJlBfc1uGFSLVCzcR/4H+6aCtxr02/mEwcyN9EPSzNLd
KCcd9Dv9pSylcFXjIyNnC9VhfETMy+UZcIaCvcgig4qZ2xKM1mrP0riH7xo6CCu0Hn88JoCoLDih
YCAiOWUPXT0CAQAZyCsWA3Sf7f+RdF7bqSNZGH4iraUcbsmIjMHYvtECH6ycs55+vuq5mJ7ucwwG
qVS197//QBHygX8qPhDSnIw5OKAoAJmTANRgw/Ouh5vEVWjUZYjvS3ce34DcVOlDvrVemH3p2zbm
LpzAViqJQI/+rMZnLd/a9j4db/CBGZ5F5nq8Z2DlhDuTjDBsLe826ffUhM0v2FIiUJFQUm0FhmhQ
gQfupGCCBrde7LLSKqWnJ1CaMGisq+Ap/WOLYhgrkloIiV6D8ujtCYiH91eAb7oD9DS+4NhvBqS7
CKs3pY/6dyMIMEp3hnTgFU+EVW/PPJc/oYu9DDwIGGqgnBl6YwpJ4GK8riA8D8Qsf4sWqlukyaK8
AhFfqmFFkXvwt7qM0QDuz1Aw7yrSzxUUZ67k9Bio8l+SPcsv8Y993jLTQKDJdyU8EzUVDgvA65D6
rhjIEAmAPPX0i6UsXC9ozRoJxXODvXtZgzzR3orqighmaoov49P/VUQTs2852e4y2UbSNb0nO2x/
sZX1AA6OprwqCszBIZYLAxp9uqnlvi/grLKpTIzgYsxTao9hBsayt6H+IBUz/hFJg3BiccYbhVwc
DnRCqEix4kCCfih6PSDlb+0hSh2uDI6q0hHrnRV85zpgvomVRyfo5HP1NnE38Tr86pSXOKDiBeT8
KOVK0G8B+kIuNF7gZOL+fuCMB7PcYMUvicXmByUcknEJfrM6+Tv5nZFl86PoG+5tgNEkcs0amWW2
ShArEkW0AAnCj2ua3W7YHNFwco+EyHuZrMIlOZbij17hspwnC3gkyD1LxKviKFXoyIgwoABlPL6I
XfHzFHNkMZdXa+P3+BAgUmcX3GMBIAS1mChW39Pjtm3pHflwyrJ40ckrl+VvMnvIK8j82OjuccyY
VbNnMLsX84IUJhqaRXNo5ulCXaBtOEZXostmuGgPc80Nt8uBxg6353m51eZHrKZ5SXP153fmyFjq
oBRy2zO+1qS9fJMpuSDAVKQ4zOWFvMBtbKZiTVKe4oW6yQ6QpwSa8az/4SFjnxhjTDJ0o51U091C
alHJSkVjRnPMMwYnjpywu6Phd3bRaebuQ3uMZHyuGEb/F/IYvPv6h668vuOMhZbC6s4kUkYyNCeQ
6B8Yxkly0xikkb5NvhpsXX/LLeMCm4fROEJ/FtaWiG9bbM8bnlSikAUeWYDD0PRvLfZrjpDkRiXY
VncKkniXyAu4k/xxfafH4F9JlvVijFvW5M+qyA8+FOkb+kGRfzHSb9JbgvUqkh3CqGYia5elBTGs
P5WMMvxHhh83M7q7Gn6YAXNUzD9xyp2bzwhvchIXmD0k13ijwBC/Zd+D9VadLxv/mRmFzYBV0PJl
MiM9JB/KjQlV7vZvr8Dlci4htKT+IQWeqwoVj1nVFX0JSjFadmJo2gXWBpGzyu+AYeIsYGCqIc6S
jgaKKF7RoA/fll/I1n8HuhtjNXxW125tfJLDAjonH5xwi2KS49ZE4HE1jmz4cnYFTdO1D3F44AQP
57Ai35PhrH0x8SDt9QfSAITzV8d0++67jM4MfHPmWEuNzA9g9H/RlSADJFJAB8ER3tCSJh8vSuoa
vLXa4J/HaBSZDiBTQknpDP+AGfVjB636yRcZ0i+2r1wkdiTBNxhexTOpwzuiZKX+IQN3kwYue6Yv
cC3j0Q832JtIzqn3odsXqEmiTzi8syg+ISrJ6gcnB+PceCc/eU/fd8n7ZPMRKaOz7oFPCdtY88rI
vwNYJPZT/nLQDsTND3gP6wkYhfqCfcvPXol2Jz+XJw5ccnTRo5lMPRm9eThOwHsmothGZ4S5GIb/
MfYvv6zOuIeFNa9QXD7ErlhR12lb/EWxBpihw4T33GpnTAz5d4+EcQoWvszMhtt2n9jpzyIDIF+M
0S7gbLzL34WGkmkBuv0bvkPMsqcraoF0KZ+B5ynJYOoTfTxHq+JHyxYL/+beYi4vbaXwpOZPSJj2
2Yatsqt2RvtnwR57xP6G4YZMiQFhDEdadYshtJqelOGkRJu8uKC8wFZCn/1KOBjHgD/gCmBo9qp4
0V1TokWFq3bfkGzZ0FD3/is2CF38EKUvKqmJ2RZFSv2BhCaliZlLtP2X/z6Ds6SMI7UliS+eemzB
I1H0jphP3yz7AfW1lZjVzMhL8QXMBzPBw+9uOSGIL1wcT4Q8x+u3hMRyqBIoHP7kF5786iM0Hx21
JCMUHTYoErifoVwSXMujz59hDxHMNXaP8gnoZz20UpweZvCnWG74Q1WuNj+EGcvxuqBUDzCa6JkI
KRAEsPzNtZ3ycqTvFD+h/hzjmYr/cGh+4JUZLptgX6GBVsmVXjj9yqTUQNB1cb5akp/Yz31MA2di
X+GvjS1EI57v8c24A64A66lcUXbXB2aaJmcftuKPvP3xp7UcuM741rGl0ZbKtO8iKFIQtuYM2OB6
4InEgI+0KFWYyPEEwUKmoFaZTjArNfmV8wHr8f4vqj+qDybF1FwgiN0LlaShixbPR8oBCb1seEl7
5E2Aa+0Au3sjE8Yusr0spj3XJcdyReRSomBNuZL9krRtesxBmGD/0mb+sudLwDRdtu3YMCKh1KN9
wAI2IBwoZH1xjwguzhDYLEGa0ZnpIYLnLdMx1LQZJ8kLegPR6Vh5fcEsQhxB476zRySXs6w/0n5S
JTDURfcF2BlTVHWeQGm9T5aY3X6n+BHQBcfEFrM3Yh/M6xhTcZD2+pGPwp+oN7jPe9i/FMzDi3B0
SpDgW5Y2yQfnS7RCDscNsOG9isEb85EHn9QjDIgsTIlglC37LtnF6Ap4HKqciRauVzsmlTKlOFXT
pRl/8UROicjCDIjCWcVVDNHPcB5IUCZcaO4lRz7WUK0l8D5K6TzedS82SN6V1ctwMJgnH8huOqyA
GRgzthHaxUm9d9OVEq9qOeAArIV9G1/nW0KhGOEKiJZVaOkwgcEZtGYqQ1eHBpEqky7rX3/0/FXk
4RCwmE7ZDU5Paj9Yz+mwgRGryMmKu1tR5pDrUrlZfmknaJ5z3TVuMSxmtLX35kXLxnSA8wFVrKVu
jEP0TI2lfaq/iTN9aTBBOO3m1Ytr5fmggABvEOt9WrphaaKyb1+kMmWcxrmLBq5iNQhn50uDUQyB
t8EGGnLDl4ZTAsv7NP6giSIKBlq09WhD7IhR6O0yQPDUtXx8S0IB+ig36dXyuJhzDpiRUBfGhfqW
3Uo9+9aSplMg8GhqAYxgPJn3kuJvY18YRAM/3kYTMSSc8XXL/JXZM8CTL4oMC29E6nVoiZAO5ngS
3k3j5MW9sElTuPNQgDi3OE9xLTpzGsKwMKKTiZ6A3i4O306zy/7rYfCrYFiRM+lJYA/ORY1aLOxb
vzJc5lEux5MKL5ApmrPq8IfF3Cn7CtJbBYjIJBBHpuxFXVSGjBdtwTZx5oJdJDMZs4mJzE15aQLv
K8YFlh5+SqzVipF38VeRNoEjFeYzeX+J47ta4Jy1sUVzC+aC9M8Inb9CsuY8bDV0q4BEVNFO7NQx
vklsnvF4MR56ai8s6TZkTHLinR+zGccQG+GtlYZ5zKvmOjj45MvNOUYLn0Cb9Z3g2iBOcUppqb+D
DBYFEGMQ3xqZZUE5D87kg5I0U7yKunAhOUuFL1vwcOQFkVJ8GSiUi7KWFnb4mejFIRsat27DvWCS
1R4TUc9e6/26Q/IzlZze8qmndxP4mL/vPk0SEmG6Ckl1jvf4JLMRYVrVe9A5kcDWIDtFTCpM8+yz
50CPL1hRDLaqGGEEsQQUTPApLU7qMA3nA+TWrh8WhuFg2nJ2/B/dR2nKqDb5NFOoM1EGtwi1QRkc
Mhv/Xh7KwmQCLG/+Y2hxO5VFqq6x+MIeq7LoBCIiXcaNoovV53kfY9JhVKlua5XRvFTuipakC8Aj
LXil3rgIaTnGjFNwqWLLnrqQtEJ5qXXSpraqVSB7f5UDXN7tJ5Xxhl6uHEMAtAeV880Hgpsie24b
ElFT9Mf0wqi6MtwTHPaM8+j/dTXaES5AbqHtHYuz/Mx1ba/QWwVgaCYGB/Wtn+7tdHey8hhNjP2D
ra0e2iOU4GUMsdP0zVOBMZVf4P/UqpBe20cZaQctuneG5joNas1S3aaO8peRjO2YIM+yselgSNtG
5HaxdG6L5izjYG3bqTtyeYNOuyiqfk06+5rH0sqhkB8YRJVfjsSsHlUi/A/eq5AROBtysZRoDTPr
btDZWrXNEVQgrBb7J7SjeiCX0TyNPgwT9UNoPVVYb5U9PJOqwt8Mm4SVLPd/TozmFUpza2zDDOY2
i7bKLx60/LYCOIB+hX2j+Z2pFdSXvxK6wVC4pvcT4EnlfI7+u3b+dIUGimKPtVw10SbFT6xAsxAh
EGjyYKPWdwf9qabFGLO5tY4usJywq3QDL3mmDsY8uAnmEwEmE5725jy1l5GKCmEs3QFAv/WGWTXY
RIUSwabXW9NjSgtVEWN4r+wOkRTSbptHQf3vopQQAol5HjwL8MzBYNKOox2POioAp88o1Mk3Ro7Y
d+FHW2A8YuanifSBVM/X/VCeqpB0GFSaiI8qCfQ14ZcXXruO4EQMAAVDlixDzwco0gR8njI9jgbO
l7XibHvRv9kKhmoy34HxU4AHbQFqY3TOLOVgalrqr7yYK70wOKFlNgds7q152vRHnq1MfkBE8vJ3
yhAg0wYEzgpT6Wyhyz9CYKrXxopTA4sOyCvD6JycDNDYFeRFcb3qkXxMGBBw95E1pJpxkJRh2UDV
zDBqLz3EJ/14ctCIwm32C4Y/bm/680EDwoKBJO5+jiQT0x2V4KUct9ty5SknfiOZKDCpT0PM1+hv
PT1qZ/74WrceI20pwzJuqng7FsTseRkKBjI1opXfwC4JQV3ri6INRFNgOVIdJFxI257VGzKXgiah
GETSHCy2Y2vqXYweavmz7zeYMLTheZQ+k/TGAMRgmsCjEeIwZMEOgsPBVM6HZ9uY7D44iBotqbHJ
OhlTvBZQkWJiWwwMojJpxcNuZC3PGeQvwhCQE7g18yGHDwDTcxj+BT0DJ1I3C5C0PvzT4gJ4G05x
ig1GOyyyQF1rzB3k6LNQmo1BJIAXsKcQGsZRavauU3oLFWgoLZmws8XExrFloGVmJCl6/mfNE2Mq
2A5xaxpHuytQjyN29LHnzLc0CK4w56Lm6OvFxgnJuufeFWG0t6YBLRXwSTrS/XO80oKlhFbFsGmG
K8vT8UK4eR6qQGxfOmwfQdFHCxImbDwVD2MdCjl6OEZaFFN2JCxh0/7LtqE/bUMsWcaF1C5ZmOEz
+TYe04mewmKMoWFnDpPvL5eOI2Yt/Q6+oC1vLBLNOxdBJCnWYpSzzFBkmseSjBXbHYf1aHxQx+A/
QfoBvpRtsp2UlzX8i1GmtaiDfbfD4SA8m8zh2IoJm4s+mvzTzG+kaIGkVc27ABgsfcBRbF1MYdBH
24CjJJQtRdrl47pKDk3zlvQDdpMtlAe83RIw+OxCqSRb8Ag38UAgxlmGL6nhlBKAlokeRTpa3tai
Eui/rf5oE6Qa8joky/yXaPYbcMASUCaInFlB05ODTg5MGwY4HyEsfp0OdYjvYwKKtuFH082oSW5l
/5PVtdJsB6a9VfdFFshKp27OOpINmCo6bNRZzoatEsMyAYh1my5eefhWJ5DaAZQLzELUpdF9SOB7
060BjTAigqI/RhWem30VmuPJXKbMaMoW1imJJJCDrc5ExmXPNUqNBBa5d+dLmP5jaN1geufvRveW
qYMlU2KuYrhJYhPX/8S+kDc/crwMaGjZKCUTr3SscGWeCuDrVjvQPA0+NFceJ3W4GAw00EvCD1PX
VgzUL+lP3Tzbo38VD5za2ZeqSl4WLin2qO4rW9+0lAUVwykbNZSfUDPREZjJpuDgEIdQ1pn/FZeV
OVJpoLFCcoliDMbR0vesD/goUUkEOUeX+LAhZAW/LU56YaFA7k5FKrQMQXkBS5r+IpiJvgVovSmD
PwuXKfXkmBmu9CxgDf8hQG0ihKC9E0CVYVY7LFVN56fGpWmxK9CLxhM5sP1xYtQ6Bddesm4lM4YW
2xVQhwE+4Yx1CwtWOSc39aJ9hx85RJB5t88vw0LaSDeNXKpikTDo40kSJF9GX9Wvc+bU/mVf4DFi
hEHw0SPgF4rytiUBZkawCASd/Cq/+zus6/4Npsc8gBm+cVWO9jY4aY/xj/oWyyaRK/0I/xxsFeYS
pJd5wRhMvTb0dtIMGRgPKjR9GC74RcACuijNuoW6Bw3hPAICuSAwD3SJ5herOJ5Hb2klfWRb6x9Y
ForSWfwJbP/oX/Y93Rnn+KPCktrcqK/ykbHFbIq7N79IC/2hzfiv5tBv9AdprCAWs4KgAb6QT7P6
AEritEaYM8+gPGEHeov2CxMU2Zrd8tmrW5C+tvJ/4DnOtB1AG2lk2KYJm/j0mN0M4NVberVmDDEv
45Wx+lL5zT/jK6q23+LfQMLmk4AhPB+rHeNC9kl5QVcpxnUzkqoYBbdv7TG98H9VwRfuow2veVF4
M7E1M5U0SdgLT7U7uu2zOQE2ji7zBTde1s/w6V2M3/yPwJN/Pn6I5VvZMJLZMuKYZef+Ey2fxJMp
LnCm8wHAw0nJEx+GWMUNsKOwfXXxqppDhFh223gjxoU9FFW4VJsXoDk9urPLL7z12tqwA86v0M/r
d7ZoD1ynD+thvFqAWnai8SNAqffPFlQXEtxwuozKjxpiLx/GWHv9HIiQ6R3nAgwYdhaSTfo5tB82
UvBLOgCIpLfgZO2mbX6PiN7GmeabPgBUouwZ3eFLPQtBOCVGKThWgjN/gAbBVfumYANaoFfv72wU
wwf0gQNjUHjFHzhVs+0Rw40/+jO8TvvqXP/weMeok3wPPyvYWRae55lNQWVBIGqBjDgchahKR2Fr
kT6c7DRnFhwQts7lv2GPMnaXhTPt5Gzqz2SLZgTgA7yVOSYTSUTtvAOxZyv5CCb0Qh/UrVouenHu
3WCtLLITW+iLpp69mojSk0Oe93QhsHaw0KjPg0e1BE4UX342uZjbFK/uwa2G4QYPjxXIWfqjLbKz
UjUoST3XjyhRpjwmuechF6+Y6ipFB5q3pLpz/2jIBgIBIZo3WCdIGdHYeLTH8JyjSAf+sVfBKC8i
wH+16tY9I+4wbNZVdzZoybOdjHYnKm7jZGAWDN4UL8SpLzbJUYKfOerrgv4W1ZPYktjGhCDYg4Re
o4di90Bs4sgwDxq270ODiY19TO5SB0oLc3Ffy9s4X2vmZ0fchbyoMnDCZOul6qk0p39kDEnERqc0
gUerOgwyKcPoQBhzR6YJNy4kTOWk7E3p3JE3rQPcQ9NP6GsC/SkIzZHmdk61bQNmykQtYvCpY+/9
3wV09oycUukzNY80yXgYKTNmWuUab4Y3UJz0lS1eaP6Kc3NiVdVrQB3ALFiDcJXIKemxwjbnRfNR
2G6ASwEUgXYHOEaARGkdUQCm6abNURXOASTArwC4E7jgcLkKpr4HjM0zchf8uzFgJ+pOwa6p13ly
xoSFNFssXRXcY+BM+5RjbXHRZPC382QTCNRdjHGBFQXbBHUDLHWw0hEvtW1Lat3B0ffZuYDGhEnM
ztgIp5Yn3IXgX52shZkpxEhakkA8UJzN9j+HHK1hKzFLrbDLmcJlLqlLOIdpx/kToVkOfqtJWU2t
h7tPsYG38y+lePVxrp3QE4F019TXY1VuS+Agb4pIgcNhDTqGLK0QMs0QifvoIGOZjAWQ/zXUl649
WGSWyEuKgQg+PkpSOsYcmS1qOkY6xLktHXQe1ZqamigyhKRjgxRpDH5snIY0LBAHTPiimwwpx4LP
rqsM4ZTw7GHKYlkELQ84PUUkRfT+SpdA6hwMS6AdjKPNcfIvMhSCqfZtrgPSummKBlzrt5qNJBgR
ZBWj6MamoOpJxtDhXrGoph6FBXEHBTilZL8qlTwbfkT9M0Jo7RXpDmhKenxSfALhZJOANpuZnEli
QwAWkr8tMZdlRlgoiJTErFCGHsjNjK0vHI1qxR2IqtJc1dsHOVmEX4XESX9KGjdAEA8FYeRmLSPp
gONI/VX3d9xD6vYl+4egXkrN0jRXtbmypxPvF0aHtjsZNkYjl4kbOIYHOTjwdyNWpMNGz6+Av1m4
ZhY3GJs+eBvaE18DVnHofVkR5ArULh7Gf4jcM8hw2EmLT8/7V81XLZ+m+C6311je2KprK65sfUXS
U3ye5mXDCq3arwhQLypPVvfF7+Z3MG0bik2tnMglsvUVX7hrlvx514KQrA3vpjOvajeYiE4x4Wuo
h4QlMmh/P7qW4YYhRhj2npnSlBwqmgPT9UcOPqWkb3KpuQoiiewbYZpBtQyMDeXVTDOeKv9nWOKn
eUtPuuS4MNvLBolWOn3L6dGGBA++ZrMOT4b5bqtwVoGNIvvGLADSld3NInjurfxTkNXxN0lPxXtm
wdrXbxP2DHVXjetIwa+Su19nTFdAP/zgEIsFQExdzP8KDo5a9LyuAsLha8yGRuJOvGfcM2foAg4N
/uePy86EaPcfqV5FSAmPM37UVbXoQrErgFmAh4/AZNZIC6DLIOCclj7KYueR1lcDO1D16WOgT2KG
scJWW4/wi3NDvPiI1hlOheTit1UaLjVVWl1ZWxRVLJwBl8hNrboGN2Rwx+SrK8iN3hjSCj4f7xoW
S0xx+PE4XfIzQ4Vq8d0Rfjh4lxZ+hAMQE9kXbkwwvrWNKX1ipNJ5KH4OmnQqdZd/SRmRt1+sAG6V
RGcujW+/P7VVSg71iTEgOyF3GUZL35wM/RmUG1Yuk+TJvoBvSUsUu3170q29+Cd30NhD1eYm8yJe
zYHfMjG58AJur+XcvIrNhXPb5RQpkqv83yr9/2/n1fyLN7lZsGN1ht3VNlcYSICwc1exCQLsqxyx
hnjXMDzwiKg8LhQd7Qkb4By22+Ty5oO+KdC8GRvSKPrBDQdyoE+sQvY11f8AfUy+epxz0F/k7wGT
N3NfwDYjfAcmiE4H+BQO6SC/NTPEWx1eI2XTGYB1m7h1zQbiySm1/43lydb2pbGXW1bwyuFXyfte
uTrR2+FCeCtT3ztcxxJ3yoEtiUXXaTffIfJ5GcKAgGUtRi84KNK1UWxVs/orE7SLWyei2NnFOqw6
JHailrbZY/klBkeL8y+IXUs+mfnFwn6kcwvlktrPWOEcz968QcIFLTHwuLW5TPACcW5KSQOCLsfL
l4lGc05sRBiJvc9ZOSS6xg17YE2eyVRsQ5bU4PYodlAt58swv/MLTZv5iXHxvOqzImEyEuRIISQy
7blOcIbh8fCrBHwClAQ2qT3IZtWdgYS6NQGqYfqHyXwQCuaJS5GqRPgYkKmIPiWkThpwUmWpZSoU
IVipE0qjFplBkH8VxlN54WqTD2zK+nNgFmtwtAzD24Dw50FDUEFbvZI/hieHdJXdU7yVx8sH+8JS
EC/RmZVH/ZulFfBC51ZpTyM++dWdirce3YJ3FG+efRn04pn5FN+gDd+k4pnbIf8i93EIX9L01ulq
rEED5NMIibjiZVI68149FP2XWr1RuqrTLSAepahcHBiVxzTs2RhFpqq1YZGKlAoYGu2JW03/2Nb3
1Nt7ERyFvSHd0vCPNZ4rX5x1QfhiT27jasbuXE73lF1OnHnW6AispIsTpHH67OQx3Crsd81AMFQ3
Exs6ZwpPNL+gczZqcc38O/yy+Gfoj4zNeiDpPAghEH3xEEc4ssXnljy2VlsjrsphAe4AdZkVHmJA
+QD/LLIqAtBxGYu05N5qlPOQjEegQAVaLPqYBLK902owRtiW6/Bp5hW2C2zHogygSkkTrMUMcD85
XE0maD0HdcyJFXiA4TgteDwjvcbfp846b/cVVG4PmoCXwYMJLim7nm15K85QM8ZfdkRfMDC4INIO
37pVpEOKGtljMY0g0TII250RWUSz4WfrjFg/VZAWxk2lwqsNS+XSVZh/jo/S2o18BD3GS4CPN6l4
7wzB0qKOkOEGi5e3fCwFD4aKV9iWtbQg2YjTQtbCnVr9NhXKhA7WcI3Rm47fJA8Dp0ZMBZLH8j5w
KDJM7gznymRyuQeOZ55hThRRa9QhUWb8cvH/yJTLnLzn4Mp35LDWknnEVU1WDntPZG9yCxGt4opL
1lGLFJDn64ZvP+x0SCcRqPEYkfZsMtvGsi7gqww9gSuYxIRUObU/LGWPfArcrT2hV9bfOarjYHzk
zDm0vddc5WiLTUsSnQ26Xct19uHJ8kOgtrlOTxG0Px7GSMkvgQ5zpdlp47CkX0qzdYueM10P6UpO
jpLwJ3PN+Kwnv2O5jyKC00kLsuTNmJwbGw7JNnHItTo3sC/Mg4xxvXzlB81oPQOqgojT7HUMLhDv
scBssBvkNWS27FN8/YrjGHx5Caq8IwwU1Mbs/LwnwDwdBIB+DJ1CE//ENVBGlYc4HFCIleevCmOj
S8zsuA5bnI2hPWfawodN2jA7vg/KsdNJ8HvweaLUITdmxbvwR4N0S6Qbk9fyMJmHCm0pP2R6AMFk
4Z3NaK+akIVdZ7gm3lJ3DiIWMKW1Wgt3M/R36iL2DiMnRnVOKrQ6bg+tMrjim9mgR+creQenudqt
mxooVvb8PPhgyZQQ7rD+jq1XhiK2YnYqjInq5EmoUBXDzVVAZIFdDGLFpJCRaXTW6jPJ43w02btG
2slXH6rDGbcP0Pl4p1FZ1Ag9w7uRLKwfQ1+0zNSrJefUWG9q3OX9c6a77GZsMybzCtWgJGKYW2V/
2JFikJlfoG0lIR4/QC4ACsYyHzCJhS68dLKzU/4CA3vxCsxTudTKnwyRMdtkIFpSBIcL1T6TBQ1i
zD6DMZbtp/yhTujHpys43grHOVJHvk39kft/OGnCauXaU1MCw8mgINwzOd/7OpHPEeRXaIBjSFmy
b3tcDyYQSuvBchOkDTin/EfhfOeEl/Gu4gdhwkNPm+6Z9vI5Dszol7+sMD6omas6UOtgBJQPI1YQ
0m/qYk9oLre0jX7F30u8gYzFg3RjQfjdjwoxqnCN+ojDM8udgmaiUSnXlHc5msLx2sZibWL4iusd
klpEkTAMQg7/Rc4QuAD8y7FDLIAE4WFHvwEPiGw8pJ4vVD6U8cpb8F1N6V3Ay436v8q7Qc2TazGU
V5hL+3+8YcttDs4SQrHiyFpvWmDwDQs9GM6Wch2CvYyJQx0Js8cwPiblI9ceeflTRkcq1VZ6d93Z
weleW0ST+MDcBt/fMo1nodM38MBCi2grANtfPz22o6uQbYnday3G2kwvyQeo1rxxH3BYLVntEsSC
3lVo3rtz28WbNIzWUiQUZViNZVwazl4IYYxHYHA4ixpRMSOXHhe1tVnsZXx5TG6lxuOlQwiAE1r0
TJAIVaiUlUqqTvDlZD+lT0kdfLXVuYRuK/nNyiuSTchj49s7zSy3cRLhw2Fu6/I4SNa6mSS0fjYm
2Mg0o23WrHPKa2sB76fFtofPa7mK8uqIZPSWk3WDuwUI22Qu+UOotx9sE07+F8errk8wOFm3yT5K
HkV5rhDZpfFVGn+iGg8qhRl4iC9HCGMW5xUVuaxZ0JXUezaETr6ZOAPVrkIUIxc8HB8+uVjEKvHU
NOcxXpUO/qu/LCQZlkrtNtqP7F/tABKQy6boEKwnMZ0+T/0+Nc7C/yrd86bi4c6uRrAqyAMcHqX9
1vJzqBFNgKngnj2llA5IqnnsJpOQgTmfvxnXgQXp/tUlbhn/aAAmjr6bPGL04PUquPsvuJW8iJuL
8L41Nw3mr5h0FnLDZvDL5tShMEInSc2IFY/uxsQUt8Gv5DNPdN428wCZEDdcGM64f0dkHJP6431X
KWQsHqUcbDBFYzeh94oYPad79jeHK8ilYDMx2mNKPZLzXLQhD568TPVzYeyKlLsBZ8Z55967JweY
rZ6I+e4Map6Hv0P+a8iu73lbA3DPlm5duk6gTyN+Mob2buCa+hEwVNND1BshWLYfLHJVEG6cxRjT
j3rvSIYG9xcBs7X9hx5+9N6nHhxD0BP7YEfmno9IZ4f3A5BhgC2miqDJC1Z8wtJxzWHdQ02K0yNu
0yXawsEJFzZiv8Yvt0ZyGLB4otLUcPJxVGdtRAqT5A5OE6K58CaXKHMGSmFEjPVqXZTHRJcvGHLW
IyBFhispruyNSHIEz7dDzJGYHGQtzwv5wRUcSEUHcAUyaDX8aFHwxq3QRX3ZWALAqEoqUvysTzn8
1sedo9y6zAXxdcZNAEJdOv9yhl0ZW1cgnyq7+pKtHXuFldCMp+9G03D9vo8tN9f7aXqO47cWHMLB
XvvqNo5++b4JShy5+da6iA8HKbAq5jr0nSBhqOBk8wh1bc90QW43Wn4M0cjnJ6vayZqGa+O0MLXi
pAJQ6pDjWoxRLAZFr0b67uHp5TggRlY2E7tAOn1JfF5nwAbqVvdY5ibMTdpPjWa2Gl92+RN7MMG9
v5To05FJiGnC/wZxamAxyykhc//K6llS1DA+MIZ3r3wp8tmzMasplVOufffJmTFOpF6z5oNs6ZFI
PX3dZsei+XKCnWl9j/a3mX9ShuvV2aEDsF8dnpDBdozPZJ2Uaj8raCkUiEsmjyVmWSb1otYx0P7X
Beg5xSJ/GjWAXXG22Ndjpp0GpmGNwVipQLDQ3rTi0+f+VjyBICVdPhu1B/0sbFI5PTlA+cNx5FsK
LqtCv6B+KvaHr+BDLJzW5Y5W9MJgtiqWgX0bix9aW4zZJG01VLshBn9yx/4m9e8hvfjeZ9f/80G9
1TGap8XeGGnyirkNnSs1hI3qt51h0kG84TFp0NdiJaQczH7Tag92hD59whs1tUfl7RAu9+Y6ojFs
XMMGmxB4pZKchJ3swLgQwreagvzR3EU+pMSJ1AUYrAUMOYbYXvZIgxveHAFs93I5EikNZ0/FYhCf
MKGpG4dvPN+F7KydMXlm0CohuMtWI2kdw5bAPORJYOIkhgb7MD3H6mmwTpn/W5slz1yNwQoceUTt
NJ5zpAlMHdofEqJQwPVfwFh4NHfNNguX2FlpQKcw3/phNvzDTycsoRGvfIKUsSHcx9kCzxpwp6xb
SzrJYsuMFkPfq+1eHrjOn4Z3V3yU5jDRBH0wJp/GWUIThYKJL+k4bMb+JJsf9nDI5L3m72UHZyaR
+Q5+zla0gszPfAD3LlIOGh33njOqjXEgpHRbyPsGkLfZMUvmUmEtRqRGgnGZskSIxXRGx23+z/mR
tzKrEIcTSPJ85zeDCJYlAzKI+IxZQ9nlDTj3cP5p/jFC6mchu1CLGFC+Kw/pCGPPvwjbgTtoOHgy
hMAOxJyhF7bzQtiqfiHI5uGziEU9l1uiSiit/g1u82RuJL3LaBl0K1/dIS8ZdsZFweho1ny25LHB
RaIRdhjcQBtEwYFJ5JxWKSZVAAlHzt/MZdKWelTECEu2GVV8vMJgH80FPZjy1Fy6TJnqqt5N1wEz
I0Sa40JWPkbtN0y/wQPmUcxT3yNAH3Ev8volxF+rrWZJxKsg1o4ViwZljfI/js5rOVJki6JfRASJ
51XlvS9J9ULINSbxHr5+FvNwY6L7tlMJMo/Ze+2BPTX/lqyuFv7A3omvpwMPVtoo5CfnAvgxSPEy
p8t+WhypefTp44iyiG9n6gwou4jJ9EQdFlKnKAqDZQhZ+WqkmkxYggX7zLoheJ5k6SjyA7BBrfod
cu2U5gG5agiZrFJ+baQGo+XBmL6kwH6QuQfPtqSxgkl4ALA3csD7OrFU/Z87HlSzg2d9YfxSBQvy
e2zRLCrnIZW/KCU8h+OV3Fdj3xqXNN728VZRsoXRIYMJg7OdA7d2WQlUDMyDbczi3Q8vGR25Ef5N
aP/ggzlYrdSrXjknG7aw4P0C7CvdXnm5WrX1yDJ0/1rsxh5AKSoppcTH1F0qA2syNuKEhJxgi4im
K1/QzOedo+yBgdg0cOwWcraGOn91qppnnYkW2q1AfJNbWfWfrcCsp9pMJufSAcVUHiR1SIhGsWVO
qm5M8+UCJuqo2JOvUKoLc/h0HQdjUXIPouJooGpBdjDp/TCcmzV8LMQ91Rb9uqNgaUStSVKwlQxz
1jj5sHcN5MugtcN/WYfIChdWWTHV4Tw1+DvVEie2cUhBBTAGfpuUNLUCBDN8yoiJgjXuAvwKEVe2
K8W3lYP1S9rPviSSIERiJRmvw3scfkNMmxUTdgxpfKnsAJCwF2j+wN16Ns/FCf1NXi5gXtlwOEii
4bijFYOtB7+CCpVcenUmaBujTWL9r4ulI0AzgC/wD+mU0y9BPveQwBhWDmT9bUqTunmuQtVPlmQh
w+seky05SEQmgqdH/YdirpwFpCeSIsTJx1VbnbJmo1KUwfd9EqYhAj4KFIxvhDf7+Pwh1PCDoloz
jGHJiw0KkktgvgxTYWsUg3vCChohAEgPSOey9CWpyRp3w/duPqTZNkpZTOSX3spXqMHUuNwGRnWR
DB5k8tXBrMjHQ5Oqn46Orr9jwonhIyj+2R1tAfWhZj+S9KVDeyw4jmWFn6u5QFLpqHZjiVcTDUoQ
YKNmvxjr8JdtRmP8fJ78i/gXO8AqpnrArg4JE1U5TakQnHXNzoM5WEu8k/jmp5xcSrBUQfGR9//8
VPtEm5LCt3btZGeNqIZ5DCYJi5FSDwmJ/ws2PBEoGmGZXJKiI7oRa/jFZ6hp4nh1BYJiB28xR+s4
haamrxLUAeM3qFAFtO3xyoMvAUmIcou2nxESH84vZsZpWDg1NID/2cFpLIrxenszzrgg3UTmCT8B
5r3cvVjuvu3OzLp7plvoHeWJZNNTAGB0Cxu3x8HLfNNYRNlc0ZB6rnGG4E+icuyNJfc5CzEUXx3f
cLEgQU4/7CfbHw0fG3f7nS29c46/8290Daxb+Y2osBEto74nLAk01ySaB52Hs+wtvGM0CQjw3ej8
IxFGYV6LVnRSBNsk/rYvtvW4L9QPekuk/wLJOoJ99hWgodVlrZ9Uor01CgpUW0DviWvVcCK+0VOY
KCh4boE4z/R0rQRLbAKoDZpsj5wdyUqMu4BxG584nY+2YBtPPABNEScZ4B62mkjgARXVy4Ykb2sh
4oPXHnpK6WyOsr9kHuHZezFlBvnK/J5BRih4XQ3gunMEdzQ+qPFH9doPLKzzZcDMFv2pdHhZt1zt
ZOeUqQHc7OoOI7u1u97syhTrqvVXgcL0AA00rKJhC5BKUZqkqKnkBVsdVBZmhcUVUxuKCrNhU4fy
UUXdR8GE8L78UbxTh326ltdJ/el3+xaHD/RlGK57PlZMLNMPQJ9yBoPBK3ZtCKKUZ0fpMdxr/aoS
RBAwARuaWV9CenMYmg7dsU3snWlfE93fBB1LZlt9eu2A1L68uuHCLDduA5hklhBldOGINeBQkoXr
7yx13U7olDfMG6Ka1yDn4daQxavx11JuWD+IWcd+V88bsCUt3nq+cQuNFLxhXzI7BnYBSDCZRnDd
1X1HrFMY0GzYFSwA76O2otzpYdc517Q6SLGuofoNnFJvJME4GLqUFU6DsVo7+bkxVj4/yZam3SCX
HrFtz7uvadZwy3cZn5n6Vv+iBgGomY0rNsYWXSLer7diendxLc1jb1Xou0pfFvrSqZfhQCTZJm7P
ObQXnSKlIWqE3rTWxpXLWY6Sj4HRpLV/NNQHXvpFknVsrcpok0Ox9nkVRvz32tyc2DQbH6ipMuf6
yhPoIkwmfAwZGmnXhqxWlhdeDMz/Y6eshoJUqWHmWY9eP3Cn2br/9Cvgt4w+WAcUqHzThc2Qt5Lf
XQSZCHFVeTdZcg6DPa8tfUWxwLmlTonAxWHg2HZ4NwLnGBrK3LWjvVlhWkTQFpDMAJMDv1ourjXR
AxxlTgWPIkN8ZXA04SjWiA3a+L2/HKGDKA+t3UfqjfYmDY5d/SQAJvJOzFAxTEv7mI2fNrWindpI
b7n/k+MQI4u9hMCv1Hdo8FlGgsWhyZ9VsvbLdS6ymaCtrQDJs+wp6wsKipDxD+US8OtZCE9MtEeq
MrpJxbTeI2NBckYT3O3w3jdfBWmIxsHWHkREZ6AKUIAkyTMbLhawZMt2TxBvN6Wnby0LUXrGDNfE
yas4f0McXJDH5M7VgvHkmmuNrUivxjCL23MA5cwC9cxfLptTqn0PUAXFubYxUIHMUbf1tFpkwsJk
Kf2GBkZnplivEZBYOK/bH4qBSEUhlJEBaWId5RAzmMIZXw5qVrhUWbYXOST8s+y3CH55ZWikmYLF
2Y8l9mBjc+fYipXNwlfyt+gmhPlgEWLMcTTCj5qfSD02gjEW9OAVeRCmFfDaIy3iHWf5wpQFEFde
g8VvXyIAQVcpM1snup17zecfM8WcKTHWTnZzGvVe/+0iw6yDT9KovHbf9IzY/hcfXsaU2cB4yP4o
3IbiYVSQpIa3Tqy86uVXLEUH/kn/qu6gpVSHnIrdKdeuiadtggEbVOPunOaAZGtEN4LSMfZfFa31
JBA1mW1MBZRU443kK5xG5raI3lQPSBmT3CScu3TlbsSLgMiugYFOOAclYmdT7Vf93O8v0w2K3tkA
QtQdBuS0BV2pzqibv1HBPBlRqZB2i3ApDlDv/99RstIMM8TrnENBhocZQ5rHwFJGgKZE/5BZ+6mG
+s0siPrQ+nnr5iQNsUSBNuT37z1VdNgP3NTbDutgw67SAV2c5uKs9eMm0HSghMSMpQZkPmzPZKT3
DA3lWG8Q2c8sD5U/GIsWWoBlsOTC4QNI25miCx8jWylDYhbvv0Jkva6az6sx5ZwFjoR+wKlTkngK
iOlTcNtMjM0s7YjbMsnr5Y8N8n+Kf0+5w32cJgq0KCckBKj5aDWSc9jxGNmnRw0z0BLqHizkNFtW
/JGqCQ+QX9IWzxDNWOgnSNEJkZyi/QxK+FTgp8avo6PZ1Q/lcJAu11G1t/yvNGLxlbqIk2kn2Osg
Ep2e9o4A5D9qA8AfhrYn04j+jw5xvLKuCKsPr8UAM/YcGGCQhFx2nXEQvQeKa1EWiKGrmaJzHvnU
AtNNiYlf4X9msCtQZrgae7VGfqWmS0pjeq5UTsIRGJyhorThBJ8EZMZvaH3X2kWt1j5LC+XQjDsi
2Qztj64pkcztr3q1n5oH19tnwcPmjjCZuhbgWKMC9SiNnxIigyZv4dmGd00uKf5za9c6wBlY2lBQ
cZW/OeO5MH+a8Wi56zZZS/r8kqDgNlzEKOlIBOpflfHrqheZfg4MJ9QBnJfjMZK7p2wXdbY1NYE3
Jedf5h1Yv3+B9LfJNUvY2OO4mmvyVefPUhLvc4vVjZLMw2qjLi1/65m3tkCf8BZzGLortcFtXaBC
4k/NfxgUD85Xy1gJYT4CE9hUff9WDWcVhGFtfwYwhfonYy7YiHF9Jr4sGc9AtvjaqnJlTbOQb0Ts
lBAAZFpzV4uVyncRDiH+to1rfzpUSaIjXcRx55GnHD2uhlpD3OsGCAMi3nmQClyU+fCjRHe9eMce
Tq05qquoAoZIMu2uIlQhetTsIZ3gWiTLnMTXPl5TLVU6FmYTURjMLMdnqTjMBh3PKMVtbdBTu7jd
Nkr3lAHS97Z62ygNrDW6eQjzFHAtdVivYwDAt18O2IV7zn0bM1Py3XDnEwKBnuGzZE8p+dkiAN0Q
BYuCSn30aHk4ydqThSabiBbNfY699orgVYFyeTrdh61rCBCdrc9LJLucYQlW0My7hMk3A5RQOKep
RQwZygUaN2x3oPvvW3fXAC3IK7lVespo92gKHLVnhbaxVFd2dAiHkCmwpKFZN3dfn4+SOHdW1z1Z
q9UnsZMF2DvAEz1xz4IxbrnjLm+NaSwCt30mla1lr7T4kyks33CXObjrvjsQcmBXA/HvFjHbcf2Z
e0efZyJYKNHCE6iKlr1yDdxnnlyZAqTBurI2nUerSyminRkEj4JdwIInz6U8Ss5uD575YIc8K1tK
mLB8Z8McIBKtWZ9yyvOsIfjPVna3GPC8szrB/FhvOk6UYKchd8Lguq4pU1omPk7VzhSW/RbpD1X0
xUCbNFVCQDoWaqemPofx3QYYlJXvJmAVYutToj5Qx4Asiw69jSKF5aRsFgNITv9bY1wDyynfAQzl
06uSjSRYUX7F2a2pDw72TeLuYmzZ887e5vFKAwXGS6suJDypE4BWT8FSsBP6SisivrUf5vBgTpIE
u1Jd8MvM6sfj9udYNklLOeouSl2SEhmaRC4qC+0wMPtksKexcvpKm5/B/84JniKFMj7V1k2om5iX
tUZcUPndYkSnE8YPz/tqBHrOoxZ9OeFV6R6s+IZdNdwkR50NdbG8dJM+2gLyyvfuDlC2Mdhxb8f8
r6m3WXlXx1vOOiKIya1EMOjs4vKn0sia1rzDKIx5KZxdlcfbsNY2sOHXJq2R7d+Efvvfh8nJGxy8
xvt8TxrnajIPHChPAbmKcDdUzEM2PkjzgaO5sn472T1HnlKXWzcj7kcJ+YxafW/R55kT/I/yOC7w
69bR1nBGzhLznmdT95CgG0WWaqpoA+lBGM1woeSVi1fdzfeNXiK8iv2VUwC3yQ12MukzSbKtGZav
LqvYU9EGUMS60H0LHUe8Jjd5KF6tjRkmRpfo1QiAYmuXSfT9FG3/a6u8VRgujPHdTZ4FLpEIH7go
v02VDDO2CrCQYZclsX9N7H5JFN490ULg0PcidJAeg0WxxqMX7kW6K0t/IUxQc47wbv0UhuKVHVN5
8yYM+Vd68aFtNFZN7rr2tENSu1hNcB8lPLDe+E9RBUI3bmKoCJjxNnoBr5YUUs/L9pWizwvQxvaA
b3eirzE91UcmkcGJNZV2HzkuNPvpZK8Ry1mNzj5VWLVbNpjvYJFM12XYHfu62Ltxv89MVy5dbljD
A22sGc26kkdGOnaJ95nfgo81x7H2N8CaiD90FccQEYVwNaZ928COHS2Z2v9LIGqZ4YmNFBzVVvuq
AfIUmbiyX1+WDcUCKq5RPEJ0qALiSe/Rrg1zz5MzL/ip/QO7cQdfhgXxz2FiUCJwQ8iFSvn/DQFb
MT1fm5Z2MivnOPg+XvXgM3SZSeiDbc6dhJ+JY3hudXKwsxQHukYlotnX0c1h9csRtRyRmFqgMZ8a
tpH9qodflH9Ma//HbTanjGVAuEZWq2r2u4OgrCoe/VCerNRdj0NggJtRfhzQnFRXcDKZu7lN+9MP
7BtUVFOCrJyM3mV0rS/F7Pe+Zx70jrqCGSTzO/9k1C/yKIjk0Y0pP0ufJeF6iP78wlwoSrDqx5io
t+pYAOFNB0KsjI3BPF4rHwmsYAzIA3dORSs3qhm3+r7GOZ4h9J/zDSnaU5hqM2pvj3RhdyCulCDK
bdnckgHJqhY/W3L5wmKJ0ExvlP1YWrNSce6aaFex2n4nNsjJEJBDYgKMzQae5cpvvjp2gGaPSa92
jasWYP6m61d71naS30eGsWfxh2qnhLI53svy2Gf02GStW7gSMn3JMd08m+ZqyuuAKN996cA7Ic3j
HQB1DfOXR9qxt5kJSKJjCNPmS09Tb3nnAHmr527w7ZUeN7oJMnLbmrBtCmxltnloU+ZHzq8JFqKv
mAmzy5QK5BX+WotPaRnTR2YxuLA4AVDofwj3mLQHX8eC7e7jmj34RJg6eFyFY/HJbO7NyZKdiq4o
ZzpS+BQGvE5uZn3rvr6DgkKYdQUGHn/suM/4j1+oQDbVQ1pye41p+Y72dStc6Ow5XjZ8F3zKB5Je
bgV3oxyy3fSYZMCUouGpEosZ4TcskI9UTYd1XU1YnECodyCmTWsAyYg5wrbZFEwlgBAE5Je9NTZv
tS1yKE3Uuq1OjItj/ujTqrc9hsLdOzauJekHxxJInoj6m9aJ7ZD7ryBDQ1eJWVK2a9E7CCr1RVZr
qOjL5RA/c1ysSSmLWVF7x1xLP4j7xUjdHazwrzkkvYpwtGPKVwyLYJgKPntndfXagtgiMXN6DnXy
ylasRTHyxfQowLxLjo7GUMtNrGizEs1+j5/ZSjNYSJoQD4/ZZgz1d8zwbMiG3MZwsgnVYIn9WQhT
YYpAqXG36f2UGiWO+UDTl393hOEAJUTh1f/G0l45Zrs3AyIih6NCqiwJgzPG3c1D9GBSdfzsS6ek
7+qQPNrXStGWdjau8fax242XVVZdDFapdu5uQUN3dMmjgXQyxLxx8MJf2zrF5imMth1TxVq4uwjL
fURiUNCPc+HDfgVdkQftFHh78vDxjTwqxjS1DpR5UmjzpCRcs7rkfbNK+/GieqheFYxtDAtIRQFk
zgxZic2HMBcakbBta723uOM71zr0Zb5uCyxaYAU7prclGVlOEC97nNeg+LryywjwbZNQXQTQ+F11
q2nVLlNSzGG8WUl+sHUHiUI0ABRS0Xh3C6P8XyLjO+x7cg6NHM4gC7u6w2IhP4P4DvBjwIQdlxNM
kjoDgwOdpkGUvL3rhFxnWrjMri2ZObpAIcFkTaCoyO0/L5ZUJuoq7uKtCFZppX2r7HKY1BsswjC+
2d6XmnQ3W2ELQ+7WWYbdtq3/39gyHKu9XYLOV4p7w6CwswB84JtwQYBpvb/QO5LPs91oEBAXjelO
NA6PJGMjUGG52SNld0Cn1Wg/kf1CG3bDBHcuPHASDpFNkQqTQ8iOPzW/XtQs4cGjuMomjT5168sZ
2WgqZvmrILoa8RMpSffMah5t2DyZD6AlzqmkREg8pQKIRTnX5h8m+y+vgwPjY5kZkS7k3TYbsCUm
FV8YwEEiKmKnBoDA2R14G9bAd9sFDuMg6x/r+TXmLDMTyG4xEzuh4hssvHhf9S0S6ldSlUt/uvFE
P5KmGbyV4r2tkRp1mP+rkYF7zeqE6DFEMAQcGAtdYFnDMJwmpAylTIkyeXdFvPaN5jbluUqULrnj
//PSayAEe3xjZ5razlW7rSRfbjK2J1L+y3ljokJb19p32Vu/wGQt79fI0VwTNT0wcW+alt9Q8m6L
jR+3u1ToTNg0Yy+CvWgZbSeYORH1NiV7mV4j/6WDAemdrDb8HEsWwz1r26IZb7Vf7YvG2g/hpfLa
XcVTLVXvyB11E/b48AOXFHHIxpFBpjVtJW2crhGXpLA0gfM4TcONZiAfRlw0hyUr72E4eXYojTvm
wQourEmlnVs0Xiw4Mh1iRyiRLsDnQjhTQ/FgmraV8KyB2lWIO9VtBCm+ZoWD7VLKc+g+muyhkLbh
JOQ7q6gZCRpVFmE33tKwX42wT8zeeMIvWXQp7zu61HRFJGWreXwu75VXr2TSI7Rk0WJ8ahzmSZ2u
De4jC50ZH1nP8Eg6dKL3QV8O4UeTj9vCZIq2NGOYkcG46mE+u/i0Gu9DEg+GFBt6zsprv8O+OQ14
pUPv1hCMO6LRhqSAeor9Ho4W0Hto4gWKTso8LrJ7Kq/dCkL95DHqr375NVhnq137Yg5YiAR33I15
cDQZ/dTMncjTKXHbMFSklpjVzF0y9AgL96cAX8mwCbKNukA+58eb8hfxA3O/rl3b6UYSJYkUuGGG
SKQW3ecbRl8iHWCHsI7qjhzLiPr0/oeA6B5D9sgj7vIt7fQM9EawT+SIrBZzkY3YLZYU2qkKL2Mq
WiPa+tNYLO6NebbSL13HGrFq+k0vrpx/WEyL6F/ZsZrcSL6TwaRyRLtl9OsYj7mL0jW3d7jzBiAw
MrhGCfnCZ4lahf5etfeuDqBZM2YN5E+B/dVndUTKNRk5/KjBBOJ1KMQa/a9E/dkAfK1ZY0X2n2je
03ZLfHkQncYeX6y+shAn8doiECLdlac4ZMWZlMuyKmah8Fd12qw9J6Icc38SU2H/V3BelRsgO0xf
6BhVd1jGfvNBxNy2aNWbmVd/GQyDOFHzVV9ovyJzPhQQbn4v1mLoNmXA67+3Q9TlUwSVxA3mbUoD
KStDv7mQd3ZYfQ88yiY8yCneSvdHgSKTlyWQVRazk847bi+qaX50rCUhRcEaH0+NvWuKM5L+yDp1
ULXA0djXCGw3ucKkodbXhDi8+twZrFv7++SidZe0GWWC64yHaeZYbCcw8gI7WOvhEpaHNRxrVIRo
pzAn+2sop3jzcmOdFEu4Y2ys2LRjCRzyUxe8NO/ku2sHy5VEFF9779a5PruQr0gIbWZcnD7FA1ya
Pz88shbOPdJyVtMAoV+YNB7xIRNz1Z+rGqKR7IkQ1pJ49heZ9lvCZG/jPyFWlX+14Th7XA3Jrmk/
OgtcDATG4pjo817sUmUNQr0LVwoj0XRXLLUfxg30f4W+d4tnRedpErCoszivESIxaqaB/BrLWTlk
Kw0xNaBtk4YX3QjZU+DJPop6TrMOXUF78iEUP+rZBMvOyhO1IF4gy94QHhLm8PtpP5apNzPF3Teq
ZWiPa7skEg27DawChRMZIuI/4lfL9wzbCa5tJtNiTk5mr+wpMJHSGf48uBpg9EKUfTNwg3eG9fm7
ecl+iXe9Dg8OA+Q+r+GnZen1JJfkjHYxPiUfdroDYFKQHgRZACZ3gMBlFv528TLdVauIJd1KrJqN
9dF81uOBnzYfdGil/eb4cz8lV/mtZjhIyIH/IJQz/Ub76W57cx5+pESjWIjCAbEua7nGA2qJefcJ
ATMApfzWDxtFLGxwde9ddeoqQB1at6qwKvus3yLoWK3B/28ekMcg3Jr1Tz9YdwbbWbkaTezE6GPC
4YLOLztw3sJ0gdyADAKcoS22FfcSDLxC/lBbDSzDUMcFzVt/L0/uVbzk2fvB35RTJCPR0Gl5/ljR
Vt1nxSMFoYZovGwXfsZMj9+QXPJIoPBbhv6iqRYymjT1PPW4YqDxRs1e+Qcys3RAEuEM0n+5DTgm
uzcb7hoNQzdv2Ws2S4C7FhtWAhaYVYJ3AIG4YViMkMfwwG+ucnHvmO0KPvRf606cAhc/xpA3GxIU
3VHzjl6TfxyOIeDYIcm9fb4YIprdY2Cc8ugDxhQ7f/xvlrXOMZCYubOzpc3uB48H2vtGN5Y6U8k0
QqbcfacJ0OVZ3sCTBl6a1IsgQCQ6PXKEdgJh0gAVUlM12cyufqX5yIdsw9lE9XRzJS8CWsicyr/h
p0Z9G1fgMhwEShGUUC2ce9JcOuDgUHiH+LYAYSxsapekwKXQ6cQMYmvXyPeSLtMGLpAEZZ3pvIUE
q/naXirpJnbQNhrTB5vkqwElw6TzdTa6AmmVRlTnsmbfimiDYSrvcVMuY+vSlN08zO88bm16ax2W
+PWI4+WaQhso+406EF90Uky+TSb8OwAKDEZAoLjNVgeOPXxlxV6BdBTPSERKvxioJeFWJAcEmVao
zazyYXMABAWLYvC9RMsapXuOBXxo7tSacBnhzKNIXyu0fnK4U/LRvFqkYpDYXiwkgQDQF7HBGXzb
VXbM6g+aB604B0p+64cp+BhDRVptutFCWA9y0nqq8bMKfxXcSFSXcavuwKGOZKYo30HeIYLiikbV
LVL1PnFOLCN6Crq1LLFwC/PqIuwYzADKNxANrPPjMdbOSXmcauxwUgIC0ml5LS3GrKz7bZbbNkGM
mgXYcvhL09fBVsDuWZTDxJDyBad+b78ddH0/EEcSBQCKqOptdk410rtqfEUYr0w/OE0ZxyViO2Zs
80OOgcnBzJK02awlSEc6pM/BnrFuCnWjhYjOtfttk3QHuG1bXdbL+bIvnI06LnykwJZG0ch5Xpbu
nAW2p90DAdMkeSnwtf08uvV6fiOBJ9egbhZutUhj5dZoRFqm8bGprwGOdjd6OE2InZ1lE3lcLWc+
jpAKb6So82UJDYgVtux+taZZ89UDlSHcz7ki+ClsRkMF424zQsQnzsvMyxijmr+Da/61TchzZKpz
1UOAYBsBJ5cKUQ2nqB4OpOdQqGUIiIbkzzEOPjdEkf4ioax2PkwX60WFDC93aL9LRF7wDyKlXCNf
ZsCcvMXYd7o/ZOVWu0Pa9KaitUH+dVJSZxdEPNBZba0zxFSRZEHyr6fEBIedrLt4nIVY6byEIRRG
W8FrbpKRQoXydk/JQpv0aY4AZQ4R1n3TWGUxJ/vEKL8SdYdbkXqmQBgSQreB/6dtrXYKZWYuTSdc
VrABi2ZvM4fhHX+VenjIJaEXeBwCWS7a/mccBIoBk7ASagvFnTulOWsBYeSQ1/jo4OdCRzFvY+6f
ACLb2dbwn204LnQETk30MmqcAj0Gt7+i2LiZs5MwAzziOfwa+T2GkhrkwiSDUwN/UdIrJF0OnQcj
zzDZE9cMb9tuZLngMXA3ULG1M6//CF1mK1yodectVNQnQrOR5rChZ8xSxT9NtNPZVsf1O/Jr22DD
9qazlLSDYlkh/h5NBv/tLGQ93NBJ25PUqi6XTIZUym7BKjMlyS3jouG4TnYjq2T9aOjkSsCxeuk5
ozf2/sLE7iSIZNWMhWZ8qi7zakRhoHrmMkx/2nI3EHmHDSuFlNcxyjDHn0Qld1c1N0XHAs4nIddf
M+dfIaodks+0vNaITyQFt8pGmFzzpYJSmIm5Yv3aerHk8dza2DT8tMVsz9BmWIxA9clLzcFd85Oo
2DTmi0IjFvreZ9rKc4kWdF4hlEDHuiUaYWVQEwChzaAbIhMeNjW7PwURXZj1C94h7oN0T7psW/cI
K4mW3NrIAx0LVSfG1Ane7MqZI0oulS8HfuehtsjCYGQdXiaCyMSTK2xEBByJA3kUFXnk1WNUaQER
rMbYSwmQ06gCayYQoEpoUfTzlNWbRIyL8wTMVbtkZcEG52lHtFS4oEHQQUDe8rUhcU1YCFZ+CFyo
IcgXenmJ2HVhi3YTIB5FBWg3j8aj12k2dpoTNs7oUx1X9FXzEL7cpNibdAgeVC2QG/z6frJGD2tv
MrIKa9ZULCBPKp5uZRKDptue2OyRkgqhbcrlFIAJhPRYBe9sC2NkBvAxVgFjW5ovJLHncUSeV5sz
kzee9b2JeGrivqWIGQyVJs4gHJ79puOkkIAvkZIsOBTwJbLQECguRrIIo6Y+qjquU2Xj58s2+Whc
NkHqi+/4pGuQ4Vmqz2Ouo7NGDZ0SMtUgC+5SZy1p6PjjKtTOnvoRE1R+IH8kngOxslVIggPeBh0g
FMzcqPonE5rogzup6lAlYO8rix0u+QYrJrNK7y+BUMx/KEdDukCGfQGjOB8xqSv/9XTHFXpBh6/B
xt83s1SH4XnAovaVIEuuIwxisb7W8Gf27SNiBZbLbA1MJmlYOzEBpr8HPz4Oby2ll28/+G7wT+8M
dc2vsMLHgP0C/QqdkBGUS9MEGA3UULOY7S1FTYlnDavEexWG3CgBrq/wW6R/YqyOimHPAtQims0r
KqvlQHGadSWRr69YOZv5ueBlqcx/rirnSr7SQYdZyLFGtGZp+9tbLyUioDdkJBSv3HZcJzW0LfIn
VC5wzRoOE4VwBFLsa/mjpp6sLWj4LMb6Ltgdlm5gzvA+d2Z8VloHFFMRcyGQLSRzHMAWsaNBch3J
5S19+6bHD1g+uwY5IHCeymVPVfsk3IIRlbyV0l9Nv3J6j145l2+hGfODTqAP4saWRZWj3XntaosY
d/7gHKAvrkXTxmprnP3sqyDDNUNBwWmQtQYr+XaxgXjfsdY89wjZ4Jha/r3lXPHZzHaIoQ55LXco
IGdu0M/G8d3i8J5okIHSzQ6TddoGGWcjPppKgdp5cJIBWf6cFLzVX56izETKg7TMyhm0b/l7O2YQ
U3g9pO5tzdFwYFKJo6H4YKTnBtOHkGxyqikUPdNvnRAegNdEoO1jgzChzr6MXbpzPZr9yt4zLWXn
YLy9Uuh0AE0N7wknIpKXZS4e+FiGclMXzyD7F2YRytu1or1So5xrvOvTm+qdeXGN8J8+nVF8wzCs
TwReHHTdI/Y/4fHhEhugaU5B78E/oq9rPooitGYj298AL0+eYC/6YeBKqvFD8TaVac5SINEkDrlc
cQP9FLpoz1r6kbfIs+ov7GhszH9axJI067tXjVLIMLPfhHG1hw7QYoNr0qm5DSQPv1sPmXqsRHVs
vGobKsOuwHJR1V8DCgu1/cISYtGQ8wMEWT1jZx6WJrT3OrNLX2f+Sz0yVNWui5gejuHS/Kjx3Quq
NQ05R5X9+Vh3naloI1ZHnVov3n0JkujCVLSwlRWGAibvKuuq4Azcb2VnE6J/3JbG0+/js4wZDfgf
WBu4tnFQmONvTSgUlLyhIcxPP3RdAZ0yOAm0xYENRjfed7a/NaLiiv0BHUQJBDh+T5Rh1Ucx86Z2
rkSTRL9f5zqu7CjZBRKpiEZyoO8/g5rCY4P080VyV0jKevEXMiAEWrQTUFHsGuuJ9JVjhpe9lBah
Cx4teBK+RyNQpfg7s8p5bxytIsLL0q2rGFspM+JWqhd28k+7uZT5AANFRzO4qDn0WsTCIUeHWbzy
chKvVdw/k5UjIKWJCalCnUrMmYI0T8YfY/SKDWS25SWig/dr3tGnGH4VHWALCe50JE4QItH+K93P
IHK5/YK53qKWDu0VNRgX26424UK5YAGohcpUblQPu4aAgDKwfdP8Q5W+mlyf5ywdkKIRNeJg0S7q
zxwRujWWGxufji3nLjSaxP6SHDi90DgX1HtheTctN5kLVguAC4AOWLCAM+lxpHbDakBznUsd9LO5
1F8pN1U0VMC8Fi46Yi59T5KbV2Q7i0WqFxVru1L2TdjvA/DUaXTKIkTsTAC8jBCgmlK9/I+k89pt
HMnC8BMVwBxurRwt2ZKDbgh3t0wWc05Pv1/NAnuxmBnbCmTxnD+CDNUPqow1Uw2G5Bo8I56t4ruj
DgzVciA/csrMmHoUVUYo7lc4bXNEfyGiIJlkNzMkdm78nrrklLTfNTKrSmWOJMbJadzVAKWhj88C
rk3NZA0V6gI6wbb8jQfwKxHOsH4zGgTI3vlDM3gZ17J6OomLqT2sCANuhfmp+415VrtWxrW9L+TH
lFOTMSyNftO7YCPmA5XoBvQh8S656x/M4cOjgMG2h1NEL+uU43Hxfg13lw2gIYSGNPBgZk/OTRB/
peXwCP3gHf2XqxYwv/TpcfWdy8Q37LCxeYQwBpF54POt+TOcYh8ZyQlVOF9NtVRM5iGHUfYi+8O0
UogSue4IDG0d4vybmNpiygo5x+A8COcEUbJtZ6tzH/bCWeazdSkSA66ugcOFlg2T4hxh1G6HpQY2
UZW0Ehm4kG5jfCqw76eCTSd4GhwDpdyFDsO6bG9KmU+NdwrZbSguYIS1mr7RWOKgTDF8ZifNgvYv
r3DAPbbPmvmziMNbzF1TRFgpyJL3JoZgC5ZvVVbYuUZ2hSwkps/kwY+IvPxV+6Wucmef4xxJnAfa
cYypecvyJZ95I/7GqEdrfEieyFmFHlH5dBFjUdyiUfPifwdEiwWsNYK+Lls+Zx3SwLkkWXdEZd3r
P2NkrZ1i3Ek12T4Rk1fY6ger2dS10+APd5DY7+3+InlAqvffw03q8a0Lofb3Q4YHev6n8z35Pl87
PH7rBq9jRedYeu14biQIvUIgct2/DDCfTvgh3PI4EofGcbuonWuNS0WvGZCCeo8pNehORuwuyOZQ
d5ZFxxCD5MoV5TrjsVxD/7Y5atZCbArU7ZwjrBsqNxbfYGI8fOSonsNaNG5arPIMhSDDbdISK1we
urRAqvKhbhXyBsk3nJ3X+hXtAYITuRrMbK3PApZtV7vBFXJ4bfSngLocs9oMBeZA5yXSmTKZ6/z6
WkBTptrIkPbhogIPCazljqJxA9M8oIwERDnNiqu1UGPA3qv7MONwAeNCsu0QpR58+an7HtBcxr+U
+UoHfyjK8BhWJTUM1iZFfJDBh6vsP9qpQF1H5htdg4zMXZhKErSH9mDI7HVkN50cdvsBocvKRBGV
FHsnqxaxT1MZwJHlMRKgICmS1wjZBUwl8jw+vXRVQX2YBZJScRNgMa6sTlUsD7bk40fKwyoUlPds
uJO+Yg2vvvwwsgHR8SaCaqXEYvZ2k0AoMYbyaKDN6C+t3vKoxEwpnAmlO2o/W+5ifp1Eqdw61DNf
iXcnxGAzAzk7cUzARYRFApKEk58PTW8k6RnrSj+pt1y36lys4+CuykwYyRnaBu4zPrq9OhEHJ9r6
rJ+6uLlOdeSqCbWHl4zLLqT+ipugIIWgwEtSw6IE9W8Nge00d5m/O83fnJdoIc0OJ4o61SkdedVb
gKKB6RDQ5FqnYm0CkGrJQcV+d+odsMc7KQpqtjLdLw8B3RKZGxHDIilZCLYG5HBW3jlOuWQaAwU1
wkV6y5vlqGrO63k1Ntqq5A97Ff9/rK9C3BHgLIqmOKkrO7L8Zac/LLKu5sJCEuWfihpXLIZn5gQh
+6NpYYmoi3HJxkkUQisRQXFpGtTs4BqT4HOt6N64ZP77nCz+Gdrp2HBhtD5Mkp7nYfjQmG36mRly
ctDvcn333OOeuRf9fiIYdPhjDsHBK8pTaJwkkEwK+uWO2VZ2NsEUwdHDgbHzSZvMRfw172aJY66w
tqb9r44ICToYWN6ynCysyfQORjFQOvc6t2B2tUsVDa/Nm7GXxDjnKghRh+NQ1zbdgILnQwCuVFHL
JUJUTdz1ly6R5xhChHs9tJhG1VlgUzYxolVPeFqqi6tssGfyg0P8bMdxFadc2Tj3XIhQnlQzRYCj
/DM4cueRXkY/00xnelEDSKesSllj7cVUbzSwCJNel8r2sCQTtpGTkGzIY0Wkk0d6TgsdJDDoU6ak
T8FOgnE0BvGdD4nra4LWIQRxLfpqSy2dnz1LAc0H7B38y7Kf0Dd2Js6blI0YC7UXTduhBdUDtnR1
4qyLvU6CxwivWI3dKpewD/rTTh9iWIu020rGl3KcL9OAYjO7wBwfNIwlmE2bfqvhM5/0o+HtRAHN
OO3UU7tjb4fZdFFoZZpOXiciYjY5UiWbiapj7dEC7Dcp4/yoHQN+TtLgZOEd0Geu8OiMJV0Gx9oq
vjrlFHZpdCBA0G+azzjA81QCnKnfaxfdQeIK7FV5UVDtjWG8FGRUWi0dIanx1+GW43X3dAWoGyCP
s0/Z3JtxvNiT85pl8oCHSLTUuXOmVRL7e6VsElF4UnkEFaG1PDYIFoz2ZnjiHXKiV80jQlfFxiGR
twbpXv2tHgs8DE4AvJ+nPxGXRzh7a/XtChs0xiQQ0jyB2y1qhi+X8dhPvh18jt7w6mEFGVkLexWi
69Tv/Ic+P1fQS6EOD/V5xNq/miz3Gj+nYBqowk+djxCVYPPQIKdNzkTuv0nQPsZFqO7b/56A3JaC
3Y8nShVaLwTASBx7F+asPLD3pg8Cl87y4k4BUyKtEePr3PA4ZEaCk/scfVXTzZWGahQZR86GoA74
3n0X2onfoV7QpHGl2Y+WXtzoR8iacZ6sX3M75zstpGhi0xLoOuPoRBdOyYJcoxjCTjDMKhoKfWHE
1VHXK0zyygvDakJwBpQBOTHDbmIFsY5ujQwchhoMb6fqH/yrJhGGkuG3Dq13kgm14ZQkmwR0ICBe
gAljTT+jNirvYvyKyoNIFKL+VCaQZ18ovec/oyqQNnthbwXtfp1y/3faroWFaECnAKD4ENGBnPv+
q6FnllxkZs1mR/Nm/0kC940JqcnfUUmRxaYzl34FJk/iZYEMH03ZB7NWmJ55D+N0UO0Yzc7uX4D0
6Yfq/zhPCzpQv8TtrgkBpqF+jkgNG3hVEBtzycLB/3SCOOyt5Ph4M0p6Oem9oRJixTYRcFz+wf5s
fjItxrxSc6sNCC2+qUFF7+kUa7yp9B8Fgwqv15q7iSB03kjsANli+iW/spHvNYkHRDdYCH0M4nEI
gU/E0ZqaY8eAJBFZRxGxxW7Jr+AQZLxhsPCsfJOxYgg6tEKnvXl9cxznEXSXqQ4njxkFnxHMq23E
qCvvTj1S7Ak/3zyB+HTzWycviWaWeeBTKNqlW/8ts/eqxy8c9IRjjfjzkQoh2s44jFirMmKrQOBK
Vtf5aFHBXBHJRFkN17FdXnl62D85TvIZpo8SxQHltYVAt4WCNDssah8gGjDMy9b2sIuwSPFQwOzQ
19SRglo7kFbjghD8/O+UmbuoqOyXU0/yaA0083/LlHC6u29NO2wy53T47Y3o2qbNOgWojtsRPJ+5
e6o+Q3Arz+mXw9rWr5ZGgpj1QpqkjUtNktxfdBs5kr86QrRsIwGcKUltizdeaRGgNJJZgM7F7I4T
saimXq+d+pbpClWnM2sHrCGwUtcYe1RVAbEW3kYaMyL+LehEjg1DfUwGws6ATVT3v0Oiazl6adxw
o3Q1xxYzQ0dPG9sMBxjIQVmN2wCN5tDl71oFK0BSWot/7ZPvwi1DwldgsahGVkoonxswxl6QbgGZ
kY7eFVIcE7zl9282ynVv0rZpdwcN5dWlnjjH7bxVl8Bc2OuWBJ1wlCc9rw8gLdGQrhLS+ogzrFE5
zwjVC11u25JsPfBW5MogN7QrlLvIRcuDuZFLbnby45gn76Vbnked/GSz6f8zgim/WSRnnPcHAWgQ
gE3xqg9OFyEvhWKoMe3k9TPnUZkaX7gcSsJQRJCuxpJQHnPrGkxA0ZOKiIKtuGGnoDRolycxDih0
SOUxZRSbyLBVwXp7y9TX5OppFMnE4EbTITPRMaHS7jVipApIpJBOPRdWbeak7udxxWcl+Ud63P94
8YDMdIfsGxwCZJxSu4HE7gKqBpCd8PxiWhXpXgHvDt8+4iqfdQuEXjF2egeI4J1ay6NhAvUyafza
na/HtJ5uToi3OKqRn+t+OXvdwhiuHpEN9Gi4OgINzTy1/q2tZ4aiU6p+9ukMpzkcKfrQ10C4aaI/
Yn3HFSpA8TSg7MzBP2+dbRQkRbWPVVsuMHnFY8lj0lXBFKIz1xpOVbDvNibq4qmwtgJfV5Y8G1W3
x1cHg+DB+QN6GfGjnrlIhwwxzj5rYT0K9lrS9bkaB/2gkuBM9EeYo2dKUHBkDtz4gDPNXXQb6IOZ
qUurCYbgs/V2RfUxOFvp/RTcYxqJlQVvJbx4JHBEK2z55RFRRpI+NG6IKIGY7O9BpG2cvFuOHDui
vqvgDJGcair9An6Hi0lCy9Y9R4Q1blB4Un0N1IZ0vyjjnQEa7WmjMvCiAcWCnJBuVi7m3z5Axpct
taGhMHDaGwxfChVXt7Cbr7SyWmtw1yy5OB48Ew2mQar4gqeiFnG8ptF2jpAv+Ng6n3hjAMyVqxwQ
456B4+I67PAimxl2kEfqzPsu/alruQUPl1ONcQ3Cl2BizCnC+HZhZNLSX0xLHV1NUV8NMEZ2+gqV
ltMbaxB0B/zXtG8Dedo8i1mYnOXMkN2vGrFvY9xyxqYhcyYY4UWTe0QpXFuF6wITO+l+IbnHffcz
tfPO2zY9iDX6FhscTwzDsRzuHhoK9IkdYQguGf2VrL86yZ5bDmcTIkMSSGMyA2YFsbjDfDJtGBsX
fL4Bb6AE3b0zPM0lIVfSPwbjdTaIc+eO7BHKw0TU7EBkW4MOG4SZecgCKF41m5XOZuNwRxYjfsKd
gF+uyouFzdf1/9h8gZGj8mnTQySo5FHULa5J37LWinIzPew194BaIo/PLiygWdq9aiChj9vSaAAh
4kS/k7fVTOeZh4lRx98+bzr3ngHMpweRGNEuE/ZQc6I7sqZxym11D9gbVDGvr5xwJQtAl2Y8uIhn
JrXVnOSeIgPA/5jIeUjNKLxHNJMDuxPmVp9mZHXteImSd4OMA+DviUxE485h3tYbuLIVN4NMqn0l
v8j4FAQGRULbw3DZ0UhqM9gjNSw8gtXzcjbZvYdybXmweuLkAXbDeMUpqAxIrZYfGC4DgBjFqvkc
XTnKLr4Efa4QF0yrKgBfiriM8gPpBS9hfm+cawH25NKCUmuob+dr4J3D4oLtOmRX8o+t75KPOiyr
9i1k+3OpxUF4I4KVFDOdfty6+mDui8BH21geFCfaNOWlVkUBOM4BZxoYyvnqiUuQdPchps2ThOE8
xeRWbPp2RxsygQb5hzoQE/SqHV63gOy+hHtIMVwmLs8q36SQS6zGZVMuWiJ1MnyhPO9C+VSdR8Z4
Vx9bM901qEHl9yVbvTSMjUtFjNG7uAFKwMF4H3cYrUOOWhp/+jXdnHV2j5DvkYfCbIFWnkXZCyMC
rUiLwj4SpuSg0X6jXUZC0fFe5xy9nIx49mH64BAfhPO4sViBYMwdbZBEKSEb5LcKSG5CWk2Zb5II
lp8GjNkwTwSscTUnWz85jUyeBa0xdlRdtE7bVqO/GtyUqkz4M1h3a+yWFsnPAZor4X8S12Io22hG
wl2BX5FnKNyBsdAlinLkpMoC3vfPMeQ65yJW6r78oUdMIxHhVlBDxUym1pbwHuafyddRfkHGjiN2
WTIUzXvMFZaQ66hOu/7ZlY8I+7N4tenIVWepWYF5kfMAwGm5SOFuPVo0ID0VKptX2WKIATlL8dLY
8VLAVrfBhqxXiZqtY5dPkPVmE2pnpCT1pY9/7PoUfLhv1t/pFnRftXgf7QMPHolC1eW7yA17YTIG
q3NYD+fXwI0pxsnOBboey741BUlquwgwtwJ50cKn/R/XieBqQJT408i9lsDGxdzEqAPY9Sr90iNi
nkGSDD6Kyks2U0i5WtYaP8XEZv8cQEe4Z0qDppv8pyW/bDbwC+CtKE8mV9BABRX+D4ypmNj/e8yg
hQPZYR6SeCGTea0GXLdLb7rQrhUXjU4wmsGDYhQqwXONBLqixCfdh7L4sREy1vyomWSsbmKVaJVB
csAq1J9WSMa9DRNd6v0PWPKmRGjiMNsKjp15IqQgtNZ1AGTuo9DnNFHjFPkUjWEePGfEgxMWS4N1
mBEPcU2IkFBQBVzDE7+PVDnURbkOeYzo1qVqtwV1pyP5LAmL9HsrPhISSAiMV0DMLvYurvNpDWuX
oTLa1BhpnF3RvmOqHqlT6wnt2bjlJUO2qyIotnF0DcpXW6Pt+8hpPFHpdE+rS2ycdHkiglaaR02+
1fXf2D3ohKlHDByej+ube6BrX0YU52RAoj7ANSKyd2zcU3iuM7K2NkZDB9TdZIL13L9aeGjIlAnC
8yzOg/um9V8xhnD9VXdeAPhfjBA57htACkfdV1m+xeVxnvB47DuEVe6zyrjIwSZy++q142HIlIVk
W6fUvc2cLX897Zyzf3RRuJmoCNULFgIYWT1Hjs2n3dwQPyFt+MqqG2Z7ySuR1bcTv2XVN75EjwV5
1E7o3JArAyxIb4Wfby4ubnH2eSxpTrH0q9/A+vAD78Vu/uXFKiPOJ4YsyDnUbQI52xiQpCMCAHdu
SHf3MO9sElVaFHeAyaseYpFagMUM0dZPuOaKSyI2fUz28Ypw4An7vUGoFRcrYkRWIbZ2Lt6Bfuyk
p2FjfnBG1PE20ogIfA/JPwZr48mrbefi6RFhH/LqT6JKSd4kFDG4gNkUBAVrK+MvhGoSHiJ01pF/
8BGGkkSKC4HcZ3/RedHLxG5HRhWQRWg/FdkzbVFvM4bwTM1x+8hFZR0TPjJN++x04qsIN+KOz/Ye
RvsKLbWrMeKBA1Qtm7+AqqheW77IGQlu4DHGMOb0iFItPmX68oqvDIlJ+p7V16jYzMl+4Kt9Fvx3
OmkFp6F4xcRI+l7lbJWGO12382tYnchzpTHAQz7yh3fZtn8qPqOCQaZBII1KFCcIxCKDEEriHeSl
+OxQWGtrjsaCcCSEzNVynBETEa79iLo/rvjsVeAXwdHRD4kGGAjxQ4lfMEYp9u4QrgrxQ6IEdksy
gsCymNXgbo/hVb+xzpl/6oN9InqkuYT5AlSx8d/c5KmP16a41mH5kWNvnhDszPZ3wgEJ9BnRCIoW
kyUEfXTOIkcx2dpyeY/VORfZh/5JjSaVbksn4TxjK0q7aWd1JeFar9JnYllYNiKSZtko6Sq9dVNP
7et8LnmzLGSUpgTZsepJgL5QRW+6a59pz1q0pzbjTRreMWh4rshdRFkeFxWFTtSNAYQSd+CkbxSe
k/7lJlRx+m9eQSVM+Gt4HwY3Qh1jPyIEwcVTQft12z97fn94gCnweoKCeOSu+vCaYqsvy7XM+pfS
/io19lzjn3S39kA1dAXZp7Z0yskofEqx0G9xIfJINthzq3tq3Bux0WYkAOZft/sxrU2uCm26S0fG
MckXj0keaso09W8z+BzI12gBtrz5rCE2yuUuKG9m+i77DW8M1SACYFsn9bQ6jHqz8k9Nu7GqbRMf
Z/urcMTaMJuX3m4WGR54ZWHG+1/Pu9r0N2wrveYr9B7pbYwQ2TjxnM0nYx+MPEEqjTa4mHwOox2f
mbkYHdqxrZCQzPncErm7yPyesTgLOf6JOeixtY3lxaBkrjI6PloKLNhQWI2S8JEn3AzEdGjOcKsl
MoXMIK6XPWe4jD3ZAIIO4tw4W5JIeCl3SZdsYgJm2vHGi1g36Ga6/umQKWek9VvpUsgHAJyWya+Z
e2gJM6IiqxFgFCSCJ0s0TQBYtXzPjfyv4+tLHUmUi9DUdqHFB6pyWzNCEhwYR5bB17xkqBqegb6v
SF3LQxSKwD4FFyFgK9IBBs9dbFKU1swrbfBWaiEtyCVXLw0f1bHVrUPA6sTi4xS2SkX0EQGN8E0j
Ae+sX0wuQXZlqCN0t01RbjE5g+Z4jGB69F+mYbke3eGRQBnBS1EuqMPhveDT2MYi36ZG9mhoEem8
vxSvkrNj4ApnrdNc9gmaGAd6czyWzBk4zCT4o2i2NShmmulbj9IvA1y7J0/kR2Dvj5QK8zsX806f
GPqWLharBHVBgEtLBcYY4R1NLcK3CDcEj5zU3Gi6t8otG3sHSiizA6GpQh4NaW8g0mGIpOcr9IAT
YUiMgKS1Uet2gdQ/PGymOZSlxhWR+xHjdfqKzf89rMdPPXePdcXzo/S/coHkJ00Dqp6GzTjxtE0c
IOUYLyF+LFifSzPhyLF/smzw+FAil6uVRF19HNaD67T06QBrY8/bDLOLwyEj6rkr76PwXiz8TQ87
2gL5xERDCY1CQDy7wHmqIyq4A8GGE4Tl7xwgdDNq1nItWnTO1jFXfTL/B2+1hB52VXIgOuHUoY2Q
sERJmTbK8LfW9UwjYtDdhI6HXD68mmK6gUU9ix5OxqjQwcbZt9pcE9MkI3CsH61RbWtt0uE/Z2BN
qK9llrDasQviIyl4QkS+z06lEYtqmxKCH2eHM6hpSYl1zfxP4D8C+kkysvlqn7tZnhweX5PWMI+C
7hVDfxVZT2xsgDmdR3ZeIWNJJ6DogHkiCimYn8lUHibUq7HE2wpki7W/xGsn0sWM9yAmnIOQhWci
tbeYpvdBAmHgXjMZGVs9Olctf99g3fDwkE5heiDD89fO5r0b036nD9KC3CbdNyB+qrexRtn1o0sJ
Mar8yzjOeCCEH8EHQ3tOmFZiVRRuWeZSi2DeYVmGQKe8zU0u3jauZnSRrvOI++CPkfzg8uZqme1/
CSBcm023yp4X1ny0meQrdMHJaz/cAlRCxbfpQZZJwUFq0YgGQEIEyjgnrx11EB5ZDcnEeITUSpDI
bps4i8WzRahV2msgkabAzZcELbEvPentFpibXryNCIbnZ+ee6FfFa0M64b5y9xlmlHZEqOI+hvQq
0p7bXjKRV1B39jJDS9mCk8URt7SQZxO9pZv0J99TIlPeXI7mqSe9z552DaVHdb5MMKmF/EWJZ8eT
SyjFrRETi8fZREkQrdOAFJZOUL5+JwA1ocfAk4fB8Zdi2pED5/jRq/rPEAFUJJNOElNay/6MGoSR
SDE0GQUzhGsy3uYbAxaIKFgP2NeDuh76civ7mzceQm+X58Qp67tYJ6bduCAuujax9hrgjuNCs+zh
c1BdrzH4KtIlu/jvUa2RCx3+Q5YCLVSyTbPRg8ObZGIPMDBfDmiE5eGZ1WlvaImtSp5aU/yKjgho
3AGV1986l2A+kvfcntoWZ4GlBfULQavoc3reAIjTVpfXQrc2ygc3LIuczhY7vlghgHOVuORxkhCE
/C8BH7FaGN+V9NtVXhtvNowbnoeRYWay1m5YHuaaEGeHzgEs0EP2MdnjYarxI822z9fr3ItsY7as
IAQP3Xql6i+88ghiuU5U1AO4LllZDVUoVXR1pu+OL3mCjpSQMLCo/zETgctmNgDJvJnav4ne36Bc
z79K3ULZzS5wLmpZRsO10skcmnPq0ThheepzlppRgj/xbtKEqw0YMbk8uk/XjPaSEAlq4MsqX5X5
rTWtIyrGDeoRVI3EmfLRU17IHaIjq2fK5oZTeDi7DC3mCK8D9lQzBB/KA3nGKtS/sKiufaIou7b8
kxrnFD1f4E3rmbugsu1V2zsH8MWpYuEvTXcXJcw1YUwqnb9S4K6fcqFjOVR4sqyPOOrBjia9I3mC
7MJ4U3ZnAbNYvIn0GreCykkCiXk26o6+br1m53s67ydZqo/BAS1Pqz0liAQBwx3KcSesLX1fODR7
b+s7H2arn4mIqwVQNpov1RkOL8CeaUQFmz5mjnRfkGKqKocLgm89xJGiN3aI0u1l6Ig7YTAk39Or
QvFVCCdoYg2LH2Z4TtCnwn1WROGGuf5hpk8fGEcr6Sggb8nw511cUlgHTj0+AoR9QT3ujb4761gP
yftf+WDmUAkkHLC+Lz3i1GINoDPkgo4lIGsl9xy5t1gC5GWxveDRHjRbs/wNUTL6SVcte6f98DPt
2CAKsEAP/ZEQPiMukaieEM1p4Urt9MVEgl81bMK6XyhwYYqmVdf55zo1wLoGDEtsgiZyUFT4KDq1
CmXRkIl3XZJZ1nmifePfSLul86//45UkXNiFdrTqG3fzyhSY+fqAVJY4kidyS/qIZWsgLJ2Iuqgt
qYXotponPx1QykRnPDf42ktfbBx8JC+OjXUN7CcB23PIMkksUdCONzSLIYWjpGpxLfJso7sIk421
xZVKY8BXnFCua/ZAQyS0gi03FJ2QS4kOJF8YZG7iz1nqVBMn/FT4L64BGDIwTmA1GyQ1Ifm3bAHe
Uy/ee3n0PcyEvnG8uHN5iQ2TMEiIg+S1xjJslk8/8/HidTwF87GmThg4hTEFXDnQdEgExBx6/Y/K
lZvkYJ5LYx/lyv3RbsMu3Q+WpFHRFiV3BbDAyMDRuhnuVnQplp0kR8fS9vVMi7pHApdMlR4oh4RO
9dpb6fVHpApVPc+jLMV2Pyhs7fdDR4VFOaGnsEFAyt+pwy8YkNoVTv45TLN1UbFbjy3Fy7QpOrxI
LxvexqTf5b17z6r6knVMCNImbi9fzkijJEyzKPHGHwYY054mgTLmotBswGkrWmdpx8VbyJvtyh3d
JkthPukGv8Rop7okJdwMEw1J0jQllBUMfr/3EqLMxZ0zfRs17HpV/unl7t20/JtvORi7BaW+03FC
gOvoLYlYJDAGDu0e7domat8XxjsHDrkIQb2WCIjYPtT3U+Mk64B6VQwjUeMTzihjrt99mxrH7ku5
1ugHKWrjFZmJ6gEPeBkKwxai7wkitu9gnHFNIubax9vn3P9DdOMrqpptm/4kItuBzE4Am+IpCCzy
u5MLLYz6BgWTiuj84y8rorl1t1o6LgkOKbcw4bB4l53mNzVxbCCj09EazkzkMmBV+RgQ60nkWgUS
9lEJwNExlPU9ZFWuad0oUKqPJDM02uaDGC9toymAl8hnw/vso4L75DQjbehwD2sQdlPcXSZWxv++
DFjrwSaUgHCTJPjD6Gt9dWJPHDkz4j2O9wGR0MzLG97GJCZoZa5riGr7Edg4PcFkvWgx1pfSxxbA
db1I4y+WF3f6HgyeNCgPmDVE0n6mBJEHxqvWj8fcL/Z5Wbx5abnRobAzXlOLwYgyX6ikS4jxMEbe
iTzWAt1VCsbm10UvgA2KmzrbNegx63C4TIc0G3e+P/1U65KxVVdoBAehQZuCwuiZ9FBY6Lue7gNF
ZWXrZA5XNhnBIXiGMizkqfZmYR+KRpDrhPgcFueB7wbCeJcPfFmlS0ISq3BFHEBPXuZPg0ennPj0
+em6JFTZXLX6Uf2OwOXADLU35vScVK7OXnZAKGSxp5wpXvLrtdbGrPd5tykn7d6xkQofdTjOTB3C
3FnaXr1Xpi0Oxhk1JjT+P6ft1n396J+xBSNAvn6Em4Fsw4nJM+jgTsJTwczMX18Z2aKC1Ers4Hu2
iSnz+ehGm73FWJfWCUX1vWKMqlgLVFQZDVqRXcJWcl0qwTlQfEoEXotioiFqQWDId8x+hSoHVAF5
KDeDm+NTeDT2M/Mh7/Y2n0rmzm/IKSIjWKezuQ4Nay298DVTmQBIUEajXRITY0CE1zNPkYtBRUf+
Wcj8zeezUlH+jr3renK7xtsES6vxeo0OsIwE1CFLdqZ8hqUKdSc5ul/M4cbNbaSv7Jd6epA4Ufse
0IgEmmOoQle0PxbRCNIuMTUBpzALBUXyjn4yJULQNtuDuv47JhNDX2FZdRnMYEUgR1HNbRj/8ZP2
h2lmKYEQICa3QbmI+yHeNySf+tBf4wQ5DxeT7wU3nMUQi4Gjxjg+kZiEFFggZsb5hZSGOK8+P/mc
T9MxD5ZNfJg6or0Jaq6GEzVVpJA5434q1k53ygipxubVT7H3MpY4mSMSfu2KFjpYFhifblHi9WBO
bZnsR+RsWAHKaR34m9HC+ceZ9bfWT4mwz2GF54yD0rfds5PDPJK+RPZkBhVHci6+7TnBRxdgop2r
6a3M4OyCTUgYVs6WJ+0aaXXNWqRDWiXe8E+H5gsdaDFPo9S1fA+g+4as5BQjiAdHk1X2XLtndQi4
4NbJQGPy/D62JF7ZbmIvRhf0OUSmGM+P8sef01tCfHSe65cS3aJoCcYg1UfKUxhzppZiaw53Ha9g
7A/Lzga75bOOCdNIOCgn/SOu9c1Q1hc/PIUIWpN9w8nXBhcKI0qqlJuS1lQur7zFC10yrYzrDpKs
Hx5kwNBaNW8HPd42XD3q28qD5tKBfzlzCUcN20C4sRUysUxef5/5rmdqu0fGtHR8qKUEvcI078r+
rXNrUl21J1VYztIQwCFlSloQucsjuWrOvNXBSIWhHXuKj2bkFGYryAdBJZQmuzrmKVJuAHwNglTN
MYZHzjeNEZKSSNuh5KrNyo824zCMa/NWJ4Qmt3V5AUX7a9kECXa+wkSDZAnii+dLeQBPjv6MHY34
OSIXCLOC5Fjx5CUmqAVAB0fQXpNWkJ7CXGjTtC7C8CMe8vdqii9NQAkB8UH7rt4k1XDokuCdreRg
Ao9UkzjGJXUjUMht267Z1HHTc1YXq4p+8dqoz34R3wURsMaoxhDNRDtNN3XfUumeJb9wbrwoVTeB
NIjcjuI0t3y7ZCMZoIMFF7H5kdTZ36mQOx1go/HIuilOOSBcVM8ApD3eoWGn1ybqvLrf69OM1Y9h
JRN4xmyeW+2c7kpfRUeNKxZgU/7xYn6y8c1DUqMjGSgHm9x15rfr2TtpvHr6nLTQX9Z4XZOeEnCv
J2uD+MqQMibOR2aB/i58WL+6fquqpaSlQS39qese2iTbO0VwsZtp4ziPaQsgsXHwN048vXh86JE8
kC2OLPs35Gy0LHkSXqU0ZYsx8MGpbDBOoBL2ioq6354yBhdFvR5TbDFo157QiYpc3SQC6xnHs3A+
OUcJaZnXjs2PuZvAxajrEJulAMnCb5dlpX+VbG6F2UA/FwzyXsNKWZlcjAax210f36oWWK0vIIUo
iEUxE0fu0ZuIzTGi4cOpSHm1YgJyM2B9AwwGCzsXFZGsMYLV2nqf4nKCMY2uA7GR5P221PUkgVin
qSrFqs8dESqpTjAsR3/Y5xfDfk4BJHPGa8jS4Vu05KrQNKd51SEJ6mPXZ9SCcMZNCc/ubGMw8ybs
fQ4ZAN1s31LHf20ora+m4a+jW+Q0yn4329lr6zKmY4MZ26845rTyZ4B8Bke7181F+0HWzCL0yBtm
9Scm+RxF5E9Nu/l/LJ3HciNJtkS/KMxSiy2hNQESVJs0kkWk1hmpvn5O9HuL6bEZqy4SQCLiCvfj
nrYgExHPI/IfskJV9c+VJzTrZS4bgmhZFbGca1wB1WCOuMaIs4y5AMpG4C5q//yyekMA9Fo6qBrL
jUk6zJNs9deIFj3957sEMEwzG6XQfqRY8IWf4KR3vSeAA+pcx2ITKCePrmb0GueiE9XoNnFNQv8K
MHWLwDsIARkmGWhY7fY0G/zRxJQXQ/A3JAB4WrQFsp+vqAFB7HXGw9LTA2aaHrCb/yLmKgJzPm4y
h39xSuwHmB99FaXc6u1cL0tulKfeqlkauM6pE9bPWeszBgIVHkFPK54nGAZ5WXeUPlzAc3qotbVZ
No/UpA5RXMZBDvckA7yi8KwOQoAqqtZJ358GbB4y6z/VIcE4AfsebmVctDbrX+9qV9VeTwEDxTA6
nEuNzkXAiXTcaccbuGywCeS5tfYI+mu7HGLwuzs4b9P8W8I4la7/VtsXvVB1ceg/IqmxP2m6Rcp/
rM4jV9TdYnzZJENzytGmp4QRCjPYE4RNWmBHvet6YptVEHdFvC+mvUjEoWUIktfgyMfm4EuEumnD
thgmAZW3nSdvDt6CWba//VAteitZWkoIHo+fMsaYGddkj6d8Ru8ZDCGzqEgGHw7W/Dv6yXug10wN
4CXrkk0/etViWqOKXM26uc0mZlATNclYwt9ApsrFTWzTSqq7IGXywA1N4p7yas1gTgJWBRqssGFy
d/N8l3Jl+S3202cmWva8n2uSodNko1vOOUYLE/XtXlbNWYPthEcwzhmBdROKOtgao4lDP9g2XkGW
n42UGByzj76HPI/CTzbSJmDo2edPTx4Om/2cvYUAqiePxWKdhrgjuEYM8g+6/paE+WW2SGIZO/kU
czIDIVz0PtxYDCEaRbxzS4eQI7cZupVNf5V2hIXVEhYRQixffw985wWO7pkgouZcFMZhKqLLVL46
4CXBeFPQrZSyawq6F9ijFr7GR8ZEXqu3FGwU7/5KpUCBWQVOATaiEWeRcl36yBEn6plaGxhbtEB4
FO4eRnLZJID91fqlaZ/iDr2FU0XbvixATKXRth1AwbE60uzA4YxdjKX9PEpek2cHKIVaXsFkMuHm
W8IUgkkEtVFR/syEpVqEvtO83EGoAIWZNGxCM0F3lfvBLNam6NTZMfo5nY/RpjO9R/WaERMhvWbh
m3HCsMU6JKN/yvBJz1H1nZEmJkoyYTyfc3PsG5DTaEjS4jI6fMmNcbrGLcapDE0Krj80O+m+YFyy
K6LdqDmPyLYQOXRM8zv+RNol/TKW8KpRYMiY72JSszNI3uz6W4h3VcJ56b2CKN9Y1t7AgcS3OWQK
VusDJ9zPnMTkTCsyE7SVqrvlv0nqvZfkOh18wJiNC6AThKekRUZ71i41lfCZkrdSGGwMex7g0k1/
65oeA2U13rrUYyaWCX5vcGymSRBi9TECVBxIDRy038aXB1YncD4wPxhev2udyltmiauvsfclKyk6
qHbGc+BMu1yzNgntsUxehPWO6aFov2tPrjHI5GszTJCNeMe0mp5Z03DACAVFQo41JYcIJClif+0f
Jde9poZuI/OSK/Cn+PO8fBOiVatHSoa4AunEPKkgLCNp0nUbGF/s4Xnjs5VT7mq8hEWy9mEL8mFn
OBG0E05jvUPBNJyURjcHCGLc6/hRgFlAsnhUo8E5eFWhTJUNcwSAhfI1FS/rDAme09prHwKEqU1P
TmmcXKbwpPw6mK6miTjmHoYh3dvV7tPnMGNtY4N6wErS5+/IAbdBuYuYVFIkRfvS/v9/8kt6JQke
VKLL3Ff2CNyu9d4fXFaJoO2fRtIozKFduUqeg9QG15KpBHbUmu332MgbkahMGrhRnQGiO1gAyQgJ
I9aMZshxAMCfQfAhgk6YVNGSagVrA8ZkhbYevRtDWELTSHnJ0QHm4WHAj//uIvqUFdnV3PP2fM/i
UwSkYGSxnwzowvCe49fTUcQzBxtwbY7F0oHOZ5n1bzytXQMtA8IKw1zKsl+zxNxGnTg7TvcwSoHR
FpViBJqKgzbblBMR9BebJb9Sd/M5thZZRjeHbSljnaE+jRF/vA2Q0zGtN1WyybDNTbdA9UAIGOQJ
zYJA5Lp72AAffd8SLev+xriGy+BXONnrWJ+lIJ1XIaS7/nvKwBWAL/eBIo7uW4lh5ak3qObMImTC
l6rpDKZSmL8wO7B7pN3zWLcHDeO4oYuLlB9u/bxSWxnOWhmSbXgw/Z67t9h5RXyMtHY1sIw17yVi
yCp9C5ElKlCWzgChkDGymBjJJj7KmH8BE0DwXPbxq29Pp3ZCCkVvR5s9nOevPGawUU7SX/qtv2kS
rPW4xdgz9dFn629LEMNPTWM8KjTv9mx+cnCauqLhfdXPQKYJOLH3M4MCp4Pv0+cp+1iP5N+eZ2Sa
CQkUEjKiLJQe3Vt6MANYD1zH6tBUDKyyov8b8gbVUbLQMCozbMNkRXftsSvb5hW9dDzZgJ+miGcz
XDtOeSEJdTdICAdx0beMIvldo2KZ8WkHPbNLJ+C3xq/4aTCaWWgG2jUJQc91ifvTMfQXk/vU5BSG
Yh+iqNFUBkqpP0cuZJ6xFuT8usS11Re9tQ95PZ1tpNEDGNHUvLNDeY6b1yEurgwMz4CtX2dfD5cd
yESmh9yvjr0qdDKoKp+q0R4JTfKjj5haCpYjH/8cEfPtEXjEKHiw2X4FldfRzmi4JsPx6NvFsG/z
dTJxnJ11h1InN0+WvQGOhRbT45uDnytCecl3wmHOHOhnbT7IAQUOX6BY3zU5lgK0V2qLJyhGO9Nc
675DsliOaVDfCCg2bZDcqqR5iNy4sM/bkZOEXWxVNcNHm5Hty+fs0NqXebaxED0G/Yap30bF1sXV
uowgBsbEQOgs3nt/Afh1lXhYekKUkiYT/uFS0tlOQfOTpWR7CueUBYzVoz2ui24R40oN2Mu2vwLr
jQHiAVNXg3VM45MzaS7qkmxU3RrOGbiRCTbCCvIQ/I4WZVvMYrj2h2ZniIs7WDp2eK7zRmemCaTY
ChFPeuzXJgZHfbzuyCIqFGnfhZ5QT0tgNDDFyLvV9aOnd19kaKCMQPU0Fxh7DLjdzJtwgzNBPGbN
eB+QJCTHtkyJKXivA5cBCazj/Fpbd1arkHDpL1wwGerlqdpXNYFRTNKQ82XR9zIibfQP5mrCaI+m
6x9LErsrBNbMIocz+ZWL70GDk4uClRaGhJlrx0g6B30Tav/6IWcJu0nibd1usvQvc9eR6X8Qu8dw
ajWW2OaZ8g7pS+BZZwF2vIdara7snPukgyytB6ccbhSlAgu2AoeBx48A311cJavXYmLi2KxVfwxd
208OWcznn77loLJNOkdTEops5lS6wZPVkqBzdUMP0h2NLlvMfFq0vvYz1ncRPfZ2PL2q1AIYc1L7
y/Ffz4G27GKGHkh4qwMiCb7+mMmIZU7Wzlz2zEejJz3nw24z48fC/0rJyKFp5mwIM/ovXPTGUwP8
j8c8XGkMGND5GWgx/kLoGSjYchaqhh8nq5UuwJ31Lk7RIpZrKwDL1s/1FjHGytUKEyanzgyyvvQs
7JiY3IfK//LaaBsBlJIwQAVsnI5DmV89gcsADNeFNeqQvETcJaUZX8iFoz5NSDcq/2ya5BXhY2yM
QO4LzPzYVM1h9d93cURJHcCmTigMK5sUc+tk+MlWvaFNzzrZvKcoNh3GeASqOc6f2kfj+zdTZv7t
XfVIiIUAvGp0wqxZdGulu7BRmuE28OALTEItBwmnLBb40xDAJENuBnfO97fqDo2m7tgR5mynkQM5
MLn2CYuirp1/21KSI0i2XtPrG/XxCZ9E0X6jVyrdrTPQxVXsrzCqs5NMOYlLSrqyQuvcx4y/syUt
nD9cY23DM9Lx4A8UCCanS2FcvXGDRRrTTpqcDeuvcduzjiQ08p9DrLkcAAmpfsGpIYSFpVwTw7Sk
hJLzHhH2F8/W0F9tpnGO4tU07whyO+ILM8YiWc2OMySGwcA+JpA3sc4eioxF17IqPRqJVapSFw3s
SBmlQrkIJBZLripU9RTKuKWYeNwb4Li2bR4rnyY+zyiZNzw//PzfKgGiTQ0j9GuB6rJgmBzxSaiJ
pZuu+oIZKBUcLyWn38Hl1rMOoteCb3Tlq60VFgKL6SWEW5jRjTAB9NpF7PwVXJ+xW6ybNoRMzo3Q
8ZaLdg0TbYmfLwFWU9ZLf7gbLISphhglL82C06peD3WyzizQHdDga5WVSWAP5YHAHJ+aJ41rQ033
tMFWCxM0KfT/DJLq+IAQiuHygwmcP5lnkU+fArZNJvoXPt4qYvxBUmJrolzca3lyVQtKF0YC4v95
+po6NK3czIz+NZP52XTitxLRdWIxZBriaxyy00Sx7hED1hLriUifgriBolsE+Lbq/+b1uF4EmZLS
rw/UBSRE3gBW054s8+zoMjAopt3EfgAYr+E9Witf9jP1jz1+pJp/TvTkiOeb26B4rjKmGbrjnrXK
fe7aN69jMdpKatjGNtZ9Z3+3hf814BlxnWnbcMxPXvYUaV+80lmT7yF+7xz8HCxPtdTGlJl1LEZK
9zeoX2MBI7Q1BrYJNcg7zWoZUA9nR6+Z4Mr33M+XxNSC58alnCW/0Dv8zqtXDEmQYRs6vhDp7Yk4
n7fxWK/rOS4R3VXYjyfYYnxGnxBlcB9HbK9bgHsV+05ArN3Q7qL2GFfAscp5NYDWtBdt+BxVAWXR
NUobJM6Y/7hjo2DaqrFJDzMlWhEAnEOMKMHlj9lvmKTwbfnrrBkqYP5hTvmHmO1Dq7lX6vLGQMLX
Btapk/bBGcUy/y0s/wJdGOD7wxN702Pej6DfpTEE8e7iBaAx11r0zjOuIHuU79Ig/HauFT8/8FlD
2SYIoo4VIuXkSBb6PJLClFNRz/XOsGdmkjaJlB4cswaDzhs95vNUJc9ehPsqjA66Xr2jPGiqN1/F
/DaYfF36dF8cRQW3taiIAH40qLVNitApwswU8+q5GjwPsdihLE4F4VjMjRfBtE7oql2iXARjgmyf
aQjK+ApUKFA41zz2X2jQkV/JnSzBOFElEWHDaRqV1rsHVm47Zkj8hBw+cGBRYjn7UKd40b/ngvRa
sm7U7h+dqE6wpu3xaTZ/Doc1miy4Z9QPTbXJHSwJXKFRc2IBEhQwZWFb8wc46xRVp9X+RMWEQ7+1
XJuoOuidmaFkBI3kH9x+9YsLFL4ur4HlQK9mHQ1tl1QyjCusTq6gCelLj0iAQw1pdbcFi+CjmkNl
gQ7z3mnsHVBcTik0QzOR99Zl+F752lIoAUECBVLpTlPA0SmbV76IPfMAGX01yMRL+01wDqUd+9he
v2pdtm8MIMqUvwW/8mCzt9/3KsFuC1RqZZrxQdjluWlIQfQxcyT3lO6xaYBPcA/2g38NQZ+UDA1U
l0g3yEOKzz4lWJu/zidjL+hO/bSL2+2oXSr5hZEKlia4GDpdn+tWmVdy+eFzvTfNdHP4n278kpHJ
KqbvDp8uEUWvXiAWcxxulZNvLzGoyxeORwN5aEhXFEx/ZveGNMPgmGGUtIjqYGkFp9Q+ajYpFqs5
uhWjqkI8Rh5Rz5PKyUSYqXMyR3KCQIKUV/UJzQ2PG0Ml4rBikNPEG4w5U/2tIe6pc+dTpxoYDaIi
u7sfPeDIDTFqLaDVfE8nYgDvkQJsPLezTwLBPuEz6jd1+JNEmPGINuOuV8ZY1A488g8TEWt0Cxlr
cZf4Nmug/ovgLVe89FCc+WEpj5iF8SGjPPYx7og/0+pXY/JWuN9gClDHekQas+JEDmh2hopZJzqC
kCBubbSp1YIrWnXKDpNlbkGLW81/bqn5ph9Z7fGcLVypbgqDE8Fee9iSEq6vZuY8cGHHVP6mdPTF
7Mpl23Mr8oLLb5MIPJ/s9GBryXXQAZlYCfOjwwlRVhob9oh60LBoATpO6HBt1bnOnmP4TWZ4LVgX
1benw4AUfw6MVCv33TCN1YR8y+Jb7NTOe6OKk870oQ/xbCWDt48cHpDAoTirFd8ZlNsQRS+O0+uI
j4hHdcEXNr+5NhhLj44zFt6qqhvom665R4UqyM3UgPvE43wzq+qGlzFynUeX6EuLCyZuwwTndffP
/apLrpv522k+tITeNNLiSz0xWqkZuTrNt8E5rA8MV8VU4tV1zEsom5+wNK9D2P5BO36xLJdFeVHd
U50G/h9TUiT3XEnWnsiiswsFRYvHLYUXw6+TwRrVCR7+/G07IegZqD6I4YatdDeZ5CW0L9V7YW6r
bCnNZy+8qYOzr+HgkjZMFRqH5DEjHS0Hf1kmmH/ypWPOy6QYOFpnEK/GPZDcTInEbBqdPcQ5BIZH
yApn/IHeAO/FSo65d7Gbo+N+a96Iyg3H1AKOCxGqEz0Hb128N4xM2b2pImDqGnsxbzXRHcqIHo19
+LHViMoT6HwT6CFym/Jj6K0xnqyU8DJtO5X5k/GXpricyDQ0ckio0ofFWWDnM7Oa9LAZGpHHUk4f
xR6lIOcaxGKCrtRXEE/Rxkr8FQDO/JjoPqloxWZAF87Bx8ZUN1kkV6xjyAVlQq9Xt7hJcCyIbZ80
G2JRF0LSvhOVW1QEgAcv6nUO1rwOubMCX5y6KoFuFBx73ec9jdA4dhi58X16MLNXduJfq7DZGDI5
Edv+K6qfKCaYxVHxj/MuT8Jb6xzH6GJMJEEjQ9aww4Bk/Mhyvra2DwecCQMsIvLkYkl7ObxF8juF
Jz8lbyab1tzbNNDvCX8DdAqqElC1O+2ZYJF6QW0304eMQu5iM73ATVjNafFiw1YCUV9eW7++ui3K
Ad5ztx7Wnp2tZYyoTbeIgAjAYNhV+i37iJ6eCdGIgN4N3u24W5VJC0zPv0ZRdgL1NZdv6pvAGPzs
ZywSrJvF/EIG/oGxw1cajdt6ltcza7mAv12TrN5aWunvBJVumax8A0n7gIBHKfRjIgsac+XgCp1a
xj81bgfIR2WzzMR76wVbTZ+XFV6kPFE+TuikGmqkztyHfP9TVGCl6KAzkxPrvEW+tlb/d59zxuHe
6qBxFXO0SaRJorN+xD27YFVOmnQ1dRT7/rVoq3feK7wGYknbQOtLsihLeDFc2s+qwmXYhzt78qGq
cUZqNfaQLw5ltEerwMsuUYtg1YHxbS8SYQGnSjWNSiM/sh4DTshxG7lXzTde/u/Fjzn0bX7VNhE7
Bk+cpM2MK5ISy/tWr9ok4Ln573s+ugANwwlG1PCcSqDbpuBI+e8FuvwIv3izYkq3AeN9q+19QJcG
lqiKeMkE1EwDHtrGU8ch0IX6k2gTJpgpfFiGVEOyd6GSGJy78Vk9Aeq3FLwdzPn8lkAaO8Bj0l3V
2xzaGMfWmrexgnSfA8a3VGDOXK4H9KXqh89Zj20D14rFXjp8p2nNrYBsHIwx4W3K0xPLAlzN9Ghh
s6LbC9vskgYPy+yf9aJbODMQ/Z6vXHNmgbmMODm44/hz7PQK8sghmugDUeEPidw8IB7Yf+j2abDD
kxYMF+TsRr8tHAsTZbhhq0hWkI/cy+UWdnEXxtqcLTDuEbaDNlnFU5pDv60GiK5JrwbeaXwx5NJ2
oXWZJcofZeSeKvOEamj0rr18y5FdmePBxJcb0YYNpr8b2L+K4gtgK/rV7FChC9GJFNeYKE/0RSN5
JpXuiv/eqaQ7V0W2Drl5iSNv9G9eZ9WTPMHu4Ad0b6XLO9tPZvg43T6kIbaoqtnznxQbMCrTvRmx
j8nqjSawrIDES9ZiEfEVRxEPqczDFpvfmVQpwsfWfKhyirs+E4DiB6Wt2A/1NdHKezu4z2QigwNU
pGzC5ke3WuVsnSeTQuYttSiqhEnAiveHaXMP4AVFR7MIx72f0P8wNCp14+hSyjKnHyLjrUPuUHvu
c8q4UX2TIi/gMGP/jUIwy16agj1BNTOBqNYm50MdfZeU1q+gBZqRIwxXUY9qiTK20K8y0vA63ibz
YTCfsYh5xPZJjdKl/MsalQV6yfruJbT2cj1AYW86RuuE4rh81J1vH6wiY/cJpG9gxWi4G6fT9mHT
7ZxUngf/1LTWZtJaiAT9t27lW9n9G1tEeGI81JyLeo2Ev3qAHd3y6BENShAf7KAJB5XF5zaSidaS
Yhkjyk7SReFSAhnfEp0tXjv+BfqTMGC2kKzY1aAIxiWMh4KcxJpEDB1XtTjXGtPr/jHPFd15TODC
+KziQF2HSSZD60rOt1B6GzPr32OX7y5U7uaqsTQtonfGDbw3w7gfi7NWAEfvDtr8PfYOyDUMuBQE
hvuWzJjfbGPn928cEY1GblL3KRVPyL26VEFTuI/VQZFAFqUvF9i4+D41/JLcgSvY27sMl6D6AmbE
tMRd++NLZPscHGX4rSNg5EWq/xpTMmnmu5odYOWCPIXwIQYN8BDwrDPU3ZVFFi1Ch+FhMXYemuYU
ksESTmgBckjbFQHjNoJzFRS/0hTpKU+RTd9AXSxdv9qVESOz0lk51gthiLvigjBpG7s2IhxqZN7X
OP/eYbuhUw22Urxh2PLn+KaxhzUZ9iQacp+53KUzizoUuTlevOw5Qc3aM+I20WiBti3cL0kmfRn/
tSf1FPssAaDq1clM91CGPFjfyOSWfFFb7x54gtjnN2mMSiW+YWnYOmf1Y4r+zSmS0+Bz8mvA3OLg
bPOupPhuOZ8a8x7AXpipr0kGgBnUuP+8OAeEwuMxX9uJMUMyliVaWOMkYur4VBtfU5dgzpQf4MXx
XxfWMLaUlUANalH+XYnprsq9nJ5nLSLaaoGlQEvxJjN85p1JWrEuN+3o/YoSDM8Ae4t71nII4ppO
zpzefCQfSH/996klxKYXH2Xmf0yG3nOJLyZPvFRcP7Uc12UI95csIIZ0cW2/6e6EupvuFm6cKKqz
3cGcMsoDEXaUu1+SYo6hjqoj6SYX2hrgOgfPtMox/IbcbRmr8JFO0Wt0tjoYG7gVvZLtWkb4k/xX
helHBVghDPtVHF4YRubxVUeTrHXtPbPwDCUVH0+WizWLdz425C3J/EMZS/sf0NC69GCRVu3m5COq
5Z/loCLL3OIz1+rfvCyiBfSFnYvso4U5VtGDjKhhGG+NEo5d7P41FRmClYorjQGi0BKpgjlEflr/
euQtd8NIYC0tPGS2AbpgZlBcTu5LlzTQp8KPqBCLJ4Nqdozk1R5od/2UUFck6gfivAwXoFIWJTpz
DxchTdAyzdsatb6PnecQ4Gq9ovY7hORCMELMuJ/jVwXUNxP7PWja39zRGAOKH+bfHkNWqp0EOqME
MYcQV33bkJ32brd3mvJcVc12iMNdah6oOVVvZGrOuiAA3P83fQfuAQ5nLY9p+e4FbyxvU+OhJhYR
RhwV34vo7I7iAMBJbK7t/tz5CErM8p1AWJXiiIi1PNR1yrQzC6hko1NLdEfv7jWC+RYe2RbRC+vb
Yj4Wzl2dlXperUruEjtDJAHTSDVzBqiLRwgJFShQPb7ggFKO6Xnr2BNELhC3gH6du3rLU58mfCJZ
ef5naUy8Z9pd90v9Oa5mlJOet3Xmd47fgoY3ib6w6SCQwnb/pvPXR9yDsqz2NUNfpc4aAoYjZr9s
Pb6bXYhfwJakrCZP/UvOMiQeigbVnwHPmsBsqS+aS6nMxjPoOs+Rywz/p4eeojYZohRQruWZlFqO
MLQ5vn9wwl2jIYDOr4HTcxv+5cXD018t52TJlwbss0GwhjChMOOAnu27Ca91CjzWihQ55nMx3Ux2
FWVzt0qy9uR4k3I+jh4SEUf/tlgJpaQMxl5/BrUcnoMkvxHuRsRjx4xoVNtmC6ce2YIYJwP2g8Vf
K5L9jFJvsNELGdBT5pz3l1FIjKM+N4WCXDxpAdEzewZVzDr8EFUHGBiDeTXErMzTj37xZcn+KRsx
vvenqgSrobMpzFBDQGEiQ4ibOgHnvRptIAGeeWUSnSBuwyMxt93OmGaAeDaf2Pg+BASDlGjAWZut
ojFdWs1d4wvXikfP81sRA6cb92gJFozRzRQpvxT/FBWr8ktDmUBuncWZJkdwHpPPtkmNnLtVG297
BEUpYiazMK+Yvgl2MC1ioyeS5HqGcmzHCocdBI+M9sVOkTAbXUGHI5hbl1nnd+g43IerOvCbIjxM
RnlzdRpZS/cu3rTXR/0bmfJqcuUhpNgxEHWr0qU7UZN0c/02Gz+9JC0mCfBRZ6e4C9hnGyuWrbgK
KdFrNIj1mwLYFAgf1B1Fstw0BiaFrNTJzxlWo2/vSWN+lU3x41m0VLpxcPFhtIG+mHoIVGyCybym
2gBVm91oCfZ6kGxC4aMVwKuosR+jWadOaMo3Sc9v7amkuqkGf5dcq464L02QVMLp1ZyblajpEITL
8YaIvww2s3aaII8xYOibBWWGZPs3e7gPmg3ASaf8sSnJGyCPoRnvvRDOdrFtiFRApU/OEzTJ0h8u
bpcfjPEa12+9uMYRZ1i7t3jG1FtelRH1JJq6oiYVw1wQPKVF7bufqt5ayKsXs7ovtXVeESg43ydu
dyH0pe3f2SjhBNMWYQPRkv7eJThjdg5qfz3GFGa8egdWCPsGVZuEfNiyClaQocJCHCa855OF/XVm
4FlkwyG2sr2RtPiHjYD9Cu9Hiay/jMVbRgHe4A/wUBs2I7lmGeghlvpbp4Wna4Rss3qnxr0+IqeZ
LcYhVdrrqypnQteRbknMwwC+m6Uo0wUV5xBSFzF3IHpKJZRZ54wWxi9mtWFnfpSexZAuvRGsJa8g
HvY0owycnR47lLjlDnyj0EEZC1ptV/oo6R1eBQfMbewSqLUKQJ4RHWi1EOqj8jmkRXvyC8WMLphp
9Mz3AA0OvHzTEf/S+C2tutc2YqQAhoPA4EaWLFNSJn+Y87X0xHaN5xkiMWfosJY2ms2QjDAbX9FA
P+JQGZToWINA7hP089HW4snzGj4OMGQDsO2Bgt2UeCyDLUeBInURZ6Pp3Cw+DHSD2EWDlI+Vj8DC
xUrFg78VWPYaN/sIIPY/6YIdSYTq6hhnKdYz+yj9BzuRlW5Ua+FlxqK0fnMLmA4Dnp8pv+GWlR0b
yWvjt9v8tcFdnvNggMR0COXz5UyYJDeCyW1SdyRilfkrdvmyyX7VRi227tgma4cQDz5NaBrOsCd0
D9zXPibFSOizarMZj+zNx3Dk8F3H60y3YZ51r9FMkzy+Gx9psHMCZIWCQ4ltFtcMFrdFKLFvcnIQ
OMAcoFshNrhglwOKSyC6+r56DTS0aydOqr9idlpi2SjXY8egUV/KnrmXdjVcOJjCvtoeb2xtAHCx
Wiy75pr3O0SWZJYeHmjcDJ/jDG8jTrH6h9//fZoIWKm3Mp0py8mi61IBWUman+lGiF+0Fq5Xrcm2
Zz6Yv9fNkIFdtTeIjd21e5ZFDRsRJTegVkBwVzMRFO3tRt3WGcHLXnegYJgsoUJm6+GRjbeQZ41+
GlQqEJrp2Igbr0y1wh0B4F238W5GCIhYK9YAGWO/hXUZYuFYIC3Zj9B10GpcArUy6tcCjUaNNW1k
EOIUO6MlA8Vfjq5YxuOjdz5rLB9SUOVizA3A9g4UYVjVK/2klpeBGA4REiKtf1geIvWvssMIrp04
LtUzrRqHjNa1DwDgW3ePOXV2tejxVLsRnoLqq8XRqUYjfYKMly2GCucTNJcJKATN0D9tssLN8jVx
/Oeg/PYkHqi4AZoPtwjD4ewSZKy7+0pdNZ22cBKXwOcj5GJsEvBgyNUYfttJHiIKd5I6kJnDHBlh
atZ2vMF0ucrkoy78emvBs5bYEtph6+pWSfYSlfEUoNupvDlaJGbEbk3DXGl6Aa4IQA8h+NXo0gsi
HKdNhRWMDVk0fzdypE70rjGaqyhFQW4y788ExjWZzOdCPsqZSqpErBf1l0GHHQMYyeKjRr0Ql6+a
fsjsjdX7eH4Jtj3N41/sRr9G4C/DhMmxYEcKCuEEMPMlij/rwJPLAK+zLLvX8ZCzj9dXPgMGesnc
2Q5V9mHkNul0lK3R2ojZDMwj/kEx32oj2PsBlTH0LiAkWW/e4qLdO+MrEtkgj07EzUfgDxHWoE6c
n/5wKmxM3j5BuBxyxiR5FTQAEFRhXf6hl6REdte9TH8jFH/pqxOMB0fPjoRjnmbXfhZnTwRvJWaf
AqkpM/VlfsoqLBR7hOUaTSpY1rC8UUgoYFzi7nWqEEm8DP9JMRe4xEkz6XP3EbAEqT1SgMhIlFvC
WdydG/KgRlu7CnZa621m19qGOAkRnGHM53sAmA3xNHv/dY5JVHOSh5dTy/c8/JKLE0tY5L9qQIwG
NTrRyqUONiB62MQlWUX5HFvxbszY+AX2MQvTozcbx6aJnzHJ8UilAw63njzKCABQkHBEUE4CuwKe
wEkf8t3Dw58Q+sZm09C2FlldDjZ5DgmTPNEITZ9WcJOkWfaF2XYaPpFROpu0Gm+1G+IG6Xnaqm9V
HgiUZpPg9PvIyhCdGydQA0oPeCL4L7DAUxRZO5Th0eizZ2Jwibi3bLZFT1mC6CY0UM2GstV2Xl58
pnQ1gpnI7BZbd2LEGkImzQsUKjHmAZjwcciDw8dKS4EV6VVjFBM0wVca7hweSbPcRiUE7CYDmdsy
u5HJPfRp2OGq9v28nKfx3NlMe5QkdqgoMWMGC3qV44KIF3Y9f+rxa5YiQ56/gUFM458eVQ9SELHE
cYnjj6CMyXlWw+wnUxROvah+k7Hd9c3EEnsRcvs38JF6a9OJ/KtRw3CNQktmlIlkGXPKNKbzEY6Y
75CiLCxrxqAdJdlheCaqLcODHWQLO+TDm1rUoI68cqih52l791SX/XuhsBfMbEr/5COIK8HQl1Re
UuO8yeJr1Gwi5wSfBer0TJIoX2d6ejYxpDUu2DV89Em4jgCQ6gIv5MOgDnDGeNfw1eljgp2ydB/p
1VkFvJAvUzE3la7HACXaUkHe3Mb+5UyZY+s14NtLMAvH1j2nQp1tbdX5D1GNa7uaTmlvXFqkesPd
Z1fABNsVf5qb75YFPUQ4IkJEssuGlDusFyBOx+HU5p9N0TBEzJEQtWyqkwkY7IvLro0IilejAifb
El2PpVcsck+e0qaFZpNFy9z9H0vntZ04tkXRL9IYyuEVBAhEMMZg7BcNV9lWzllff+epvl3d1RUw
Fgrn7L32CimRDgcoawlCGyikudO8JtRWVrzV9MugskEG66Kz9jXIchyq7kpbrGOtsuThZRphCg3c
mWoIKzvC0GBcIOBcUAWV+tkhTqvJ5L+K/AW7IAGha7Dc0Sd4OrBnL1Kvo/QavDpHXCdrxp3omS+p
547CB85i2sbOmDI7VdVL3/mQtPr6Co6XOt9x3m+Eb5eSvpeJtrPwVlmnSXtobOwcWcmY2CXvQHpb
QzI2+mJfIg09i6g95Q45xID1dlb/maAjJS8GtURASKUUtlfJoQKtUMPA03W+hxh5u2Vvexu79YEn
HFqdBYhZj86+Gk9cmF4zV6J6HiC3q9KJdhDGHUS+wECtiM5MkM6zHB9kZgYEWQmtVPdo0j2JiZHm
q2ZGkXANLTZaFZnEPXnI3U6OEX6hRcG6WBGybeeKSlnsoY3GNgVotKtL05uAFMOwPYwm3bTozKiU
YX0Njh8V2dp5rRGsClR34Wmt+N46UwWpxoEss88RVXQT4bscBttRqtcw3IhMbONjGLVXFHqwCrDp
lupuPWKhNk8l2eR4RaFpLXpk+Nz1VFahKZ0GoHTZI9CLK+CsF5mQBWbxGo9pNtY7zKFOU/o3veUm
RAAG7y7zgxxfX/sFwtLMFpvwoCbYaglz3ZyheaVa1K2MuSzHeUfgcTDmY4mKjkw2Vl9Mp4Bq2BiN
cKGzQ6S1zK8QplFtJatURRrs0GRhIRlDB1inEyAMFmPYpXwoqYxSLbpxI9dRxXpZKnfKMAEcpqJu
TSj4myk7IuHYN1QRDZCUVRcuxRkdRd03p84CV2D2EDGPkOjP9C7ek7qQOYC81IVWoawrKcdOBk6O
NFyD2Fey0EfJA8XG9oyAibakb2ycpIpiXxUIqveGtq80+zfQULXhHiRZzV4yO3ipMxFkNVzRgvU1
61CwzZaXldkD/vMpl1GFKPHwXXUL8EeuKuvEMIgKLm7JwE7YXKG1mpopVti8RWFg9Cet+5VDssx5
m7igVKbH/Jg0DOTXgwREVWO7kegPI6iQr+GtXTMaYKixbWIebYlaqKmQcmp2dxVu1WUybMU9xy2z
sSkFRbnmTH+7fjqOA0OJ34HbAutPOlNU9bNcSi5+MxWV0s6xml/isN4XTPMC2BU6pixxtzBUrj7i
gcysE/STFd5qU56/czpcBhroYMIqvSGuiMtNQlmYUGSn8HystHRtiLJTH1wl4rk/MwuYAIi9Z4aU
uSYnJqNl6QkPz8COsdSqsmpTg3SJMkXCvCvnGe2VXyJC0VKv80nzBGCTiLyw+iFseU0e4KDCwLG/
2DBuK/DjVOJ8Ex1ZgmMxoCjoliZAOedeEGcuFYYIMMUXAE4lnXgNPKNzi7i60zEmrS/VCGVM7Ytd
OGQHQ9NAe65hQFpdAhef59p0MGsLh72uvogmqESaRMELP68BEryLkhpqp1hIxGGwxabHIIIGE+AM
lKOEYbbTAq0aP02U+H1tESdIoMTyVXT0XJF846PtRcaUquELY+9zCAtZClbGyNpmyOBcKjnfsMpC
cJIs2evJZ4ioE+qaPn50ky7zBUEa7inENlxr1ryUm80h4nmsCgY0qNGabGsv0peGY45htTtDZlGi
lSxYVvv+0WU4qFXxi2zabj7/WdATJDwhBY1DOf8IoTlc2miiCyGqxYITXGGvIWQ7EF1Neyup0BLt
36HnbLF/YhAfkigJWRjpRZaq4MaEZNAmiDNk960n2W8KoxzmoyOufkTD3nNruAxls45b4Xsou6KX
GeTBdfCLcEycJ+CDC77OCN0XQ3C6AIwEALBKnTgW68mKbPO5xVM91yFG8LhDqi+6yh7QPwpaVjVW
LnXyp0BObMicoOHZV73b5QcuyhK8q2xzFYZ8znyjlhtRoZWfKRMH5d1CJyR6ZXG7AoKEUoPws8i3
bUlSKH1kGSMQweue1X/NvUUNTh78YWbtFhZpNSCAomvvwPg/ITOWSv8R45lIbZBeEJccy3DPkba0
Pxm85pAzxD4tTo2js0EkeDIq1m7Q8ActvgwMR0MYumdPnYj9ILh0SPCUxt2Sbk6FJ1KToj7Vh7JH
Tr0EayX8wGV2o2KxYwafbPSxVR4dSXbDQsUKvvujqSKjGO8SgxMQykIsAWUXiluVVswsRioofW1o
Qjb/GzCqXDimnGdZXJcJGspCxDI3MeRY6MLtUOxoHuj2jb2Owli+jLV8CBi+O46202r4wqKrV6iA
5hTT6Ow3HY3zhDJjhHOgIL+SLPWf+XqhYNrqqF+KpW+hrL/wbTcZV8HSlE0hOtR+PmYIUPQlOjqN
xDOOq6o+e0Bn6zEqrtUQPVtouFGshy/CiiOXX0Jl/J6wzBkUT2O4aVuM8aaIXN9zymYZT9iV1rb4
nDonsjIa12RpsqafBiqPzObZ5AoBjRVbF4YtzXnkEht4Wy4TKaszuD6Ls7hJKCHEjYrdIzpgBoGQ
DDBVU+NfGkuTe9NmNBUnPjAMpuaYC60my2trrCQpfHX5U9z0AZ5wWsrUGPiw2FXSKZDeycHY4fhD
orjtKn15sMkfCMuRhwJoSaYfBv4GFoDF828Z7MIG+hCSeg1HtrF0yw4lTwb40GPYgpweV7cUMYaj
DC4DzPw+OnhYFRQ9hGu25F/FmB4b7FbHgvUSoQwTMUQdKDRwsBXBpgpqPlHAdFg0iCd/5MSI1oVt
YjD5JcOnoY23QTZ7KTam4oaXAaQKiIIoYCokfGmMNb3tLpBWJPY+ID6UO3j11t0XxnI8RhXARhDF
l7C9A0SgXCEiuOBb2bTZU5P+HaVoqxHWVmKkBZuDDRZWarmBzbXtdOWssI4ONbRLcL9Ba29m00P6
IM1RDe5Ges3MGIJ23zE9bBljdeCcsGjyDWpmmBXtDsetl1lj5LbsSUW5YGnSQ7mC7/q+aBbsx10B
yCnCUnU2diUdtmRriCl1N44nsaBlmrbPxMOyU7T6OOvdTlWv/FuwsFTtSdijR5eCnI1SqzxuurCE
zbcOSXnEe8ljcAP1jk20b0loiLKznkYHG2DAbq19YbwYab+fpxEOA16L6m8EL1btj7XCLB/IxyEo
aiACpprkV5Fmr2Jz1VqkuJvmqjYIESS3LQ23HM1UKpwgmc9mfEcQsQ1SeW1s8dTOFAzrFakHsZBK
9TYO54AYpnYYjkUY/UFe6g8kZ0zugDtG1arfIhWhGJxtrVVuJ3GyhwEfUHZc7vRhuBPswRCpxPJH
BnZoguKW2pdhhsxC2nzP6PxXVGqssBHkZxj6Tpptl25yRa1tk9SlVNUGNeE6MG4G+zZShMS6ChAz
Ket1F+XIW+9wPOIGKhOtsU3UN1whlmn9KYqHCH3uVI2PgIEfNUHbHrqOxdZ6iD5gbB5W+KkllbdA
wbCi2iVyuMGEJIaTSuYpfNicoaK9HuDQIns0SVcoNJWC+T2rEyCafNPiVCnqDfFxejuno8RcIkYY
DS9Zw3reYHQalnhEsuoIC0d2fVQu7NeORgeElRBTYALrxMrx763Q9lUTCSq5vGkrjB0ALyLD9rXB
uU6PkSbAbWtGRebQe8KwRCgPOgpgI6V9nDEG32QMu2I8NCAtCtVMj/lNHzAxYPA9eRb3OxN/TH2w
ZSJZEEOHGAwyV0hT6dhkBs+hKnFwni3oEcB5W+iwrDecobrPsXxtfQncjnvNRUAnliw85jzk+xAC
MIJWBmc/THTaT4T9CFWlBdv36NYXYgrEpZHftYDJnDYMJwjqwoYkCp46KZGZQfG3fFmG71R/I61w
E9XcqzLcfMbiutwduXSlIM3o8obSH7Yxdp1kJsLL5noPqB8NA6+aaSsuBQ9VpKu0FMvZCmYsfWrj
WAxYF1FH9tpJyq8xy3Gbverse3rLhgJi30Q0oj3mEqxXzWnthFcGtwHqy8GftIuhXWKowHSbK7OZ
XVMB3yQF/AKzYG3M/TafCmKjURUJv7tXjGW68jetCm+c32SHep3yRGzoAlQVi2bjEH1qV0/wNVC2
ej4AufFzYYlfzGBy7b8/4ueW33RU/AbOzxE1fT8O57K+jzlrX2PLR1NpMZWGIsrCOhrGKZxZr53R
3I4RaTliken9nk9hlMgbEUwuwwuGLCyv8JwtPE2GnD1WkE3zBGlVqoBTNSVs8vgYj/afrLmVfY4B
THVq8RLHxgLgpfd1q2GjZWKuol+SZ8hS8WtUf1fKtWYD6yA/LCiU4UbicSTOtKwfRIFWAllBOIxt
iCcRRpXzIm9qyziGbYqtN5KJmGiemSIOeq5TC/vCR4Zrf9BWwE1K/4J1zqqzt62FyMXqiEY19z0q
b2OambPQwY13xEMMAFeBM95oRDbjP3ZTBPOpBckbTx1SdSBf/CcHGWDJWY8huoZThMWOBiaBiGOG
FQBTferNnTOJOoiqEFrIgFBqAkHt2ZnyTDkWnwKjt8uZCSgucurFDNODfJ+XQ1j+CVsG9qBlzMgb
krBSsTnzjI2QNSeEXkiUrAA9E4T9kn1VlTWMrISCHa5UgKg741FDvhTLFKsQy5xzZY27wsELV8+u
2WTcctweR71808c1plqiZgzE5su8tyTiL7IrIj/2tZlvZEfymIwUW3U+6JA9rTb+BDp1jID959qN
uyAv8bY5dyaO2hYfzcmad3PInvHYvStdf0zS4jXGlgo/JetfIdCExX5a6kOfOPvaijjCGjaLujwS
WN5MiWBCFyPypQQ1nLkvRMUvtfVZISK5J0ZCZFVZKEbKXvOwou4S8u+q8CGIJWaD73dUvZcK1l+4
gg1Kq21gdCUwA7vpdRoyL8druR9Ln7TQIx4diO6B95BQmJ8dZjj6jwlvtvgImU1obe4GirzpsfXr
WsuzKuePbN4HZnA8lPAiVHIZP8V9KhGhQXQRn720vkSrsBQEeBEL0bpY420KVN9JYO8ICnSkD1P6
iWTjJf+RcaqQwZIL7QuPrRzmRf49iuBgWCRkzjZfyky6pXUrR/OsjjauPCbXND1h1gkZ7As7s601
HVFihN9qPrtGT7bYOQdsgdewiUVGE1KOn4FZScKAUqfFZl1fmFl1XU6NSHumV3up7j9klFTGiZ1o
XIKGYNEOGBd0YUxoyp35kpJQmHSYYRjjaZi4U3EQsTZi/m6Sid1Tx1Zx4YvipSUik4VQowTL1rh6
umpe7hA6wsZuWuai/6Kx6zXe4nu9GUUEhdxdglpChdcr+yzXfs0aFXJi4mmCVSNGbrYwiVEWDDkA
Gua93JV7sq1gWqfYSYfqqSR/tCU0J+MTwro2O+XR4C2nmeU6s7J1g3S9hDIWdjz8ZsG5DTNC2fl+
EfdlK+FGmfOH0KtLZQJrZtY/BGy+hAqw+LFF5OwLhXLPE6B3UxF4tNljaIu4CKMwSDYMa1XLIc3h
79T9lqzpjPHPsJO8Ws8u4vMmc+iNxZ86LK+VNJ6q2trNdfynLKdXPS+8HrDFomArx7e8+sLXPabs
6Lbl+DHnf5YY2CEZ/o7Ji+UYL3ivr0bmBrPaEgKeXJpZ2MzMGbYE1SVroNka40de0+K1XJsOuz3s
09D7tdbJZBrFSsxsr7DPi1ydEqy3soIL3UWWC8pClg3VcAK1G5aelDg2BPKHWpPWbUjjM2AQr0mo
umTCZUi7gJPEHTZahzJ0vtVM8cNEw6sKBl4mv2N5cOauYRi+7vJ2W+VghzrDhsjex4nsW2h7uuaS
JQGDmBllAyqeMBqPKXVHy/AgAGNs0W2W8TEjVBq/rftg7qa6pMYRCEn8Wqb7lraBYXyu1jdz3gnE
auK7t5YtRGOFV8bLrWOQjI/C+zwP3BlImtEC4NOmxUwPzOGYjPx1qPslKqp4YZZeabsE5Eli1aCA
eRdf3gCPmZXpiWa6ykzUWAVuydWuD8qDWljvst1c7YD8x4LND1W67hxCG8J8TbjXeDfYpcF6KjZC
GWTIbsY3VUmPgm2+qB4ZZzC/vDmi1etruFwjHIKlS1YdNhbWniJn3VnYV1g0VA4aPgeiQif/lADz
IrBMVK1JtmB/5+AJqbH+J7+GJZJgSokWtlues9Tu5sLY9nLvQ854TXBHW9WTwlTiR08F5V8dENP8
KpH1owhycKszUo4AgLU9weDIMq818nzx9Mjs/OCJsk029U9Vb9oJ5ndKFIzCHQVN5CUkbafpZtgH
DPi5uK2ukiXSvIWao6xGqbla3G4hJU1N4nRROX6Qmme5hl/WbUMiW+28OzVL74/Vxua6pPi3cqpW
oJldaCLTIOdLaFFyP4+42ox+mKF5FmoChPa43cBlM/rnMndntdYIdY4/gvB3TkSkCZV+F7/pKgk+
ucmCJek6c6gQ1qxyL6F9Z9rwLWXBS9toLM/Ok84Kql7flC9i12kZwVK6QxkKasa8AaT2CtjRkfoH
TsDwG6KEWYe84IohQcsO6Ea3AiDMbfxfQbxZnOBlV6RGCAxcgKo9n5jKuZxU9CRYSYSIq5ItFj0r
iaKQiDZnkk9p/CvW3gYToJFHXIcil41bmvtIsLRkZdzkVXk2hMRDSczDYr/aPfxNnONyPAgMfCei
shPzxPRWyikGklgfvoY5MVi7PP6t4AR0JamkeLno+U2AToJ0xWndpF27SWXDV9pT36WuDOuvMPdR
hUvYrGacWf3aQTktFVobu+1YYhNkVWFruHap7TuNpn1A+NQTHxJK8d9czTzmtTPL7Bihr9C8kQpK
q6YHRKdTHwI0FkLDSCgccGqomkeesF8m9/TJ4G/LNVTr3z6r9mogro51DkwTKzoc3OWORTw7TCM+
zXryubRX0dRB7nTIT6jnTdNiHMXnnLlbA6slA7baZhbjiMZw0abD9vy16LQGdDgasFHfZOxXJeOd
Jghe8Mxca1QHUuoMh4BnLwqhtaFqLEtgt64vyOzBIE9jxN6WWIKQsmuDO9CRWDN5DfwnoIo+QYqP
n0LGtdVNkozEeIIpwDBcC+7YWrnms+Ips7pdNHL8GtdCSx0yNQQHf0YddlVYoFLkp+ialXJrdBcb
yH3QJZ6shyI3HqJAqLPzLSM2JdC1raD6NVxXgXtoasy2xaZv/wq7dMW4MsI5iWWoNqDfrsJPx9ZO
FrlTEuntgt0jN5h0y669k8cvi0aohq8Zq/i5x/eyDxmXO+pKc1KDiXYJwE96cKH+daQFE8fGHXq9
pfEeXkqyEfXkNEma/w9NAmazpEF2tbJ5qeyOOIjKL7QYXH00iM05RLjojta3N5HPVunjh2nksIZ/
BS6ShKQsImYT3a24GbHRW48SsNKQkkVzrdWPajnDVhQFT8Y+wnZQg/t3turBxwtKnEKk5rWVu3sJ
6J51zjYUzDfyxKj/Y6bSsxP/hcJP8PVVIE8z0fYaMSFDr5xi4YxE6pAiL54aPcwYGhrMwUmFCo1v
wBcYSLAnfvTg+NJFv6qnOEPpyrhpOkNPBsPZD84vidtmLn8VsnpbuF3KM+xav+5Uv8QxLaOuSIrm
ENJbt+BjATel+JRJAWA5Sd42hstaoF7WYpGoJK+D8V4t0T4a7DXrQQMRVafDAGIm5wHf1wQLgNb3
MLLGQnWfvS1mtVuKgbgCIblpDia1pmTsE5Txwr3XqKibjewgm+HXwOoOaFYnFKkIHxWGKQZm+D0+
Ed0cHXuZ7nFa4beZAEgXWbMfGYhz27wPS/kZDBgdl03lqjqTIrqz4qcmRqexGbz+ZAGsffbLrgB5
G69kVa7HdjxPGFvbND41jsoa+6WOI4YGCxlaf7yErw3etmpqb1LOgMpzAPzIdBsQpZBqqhDoVeoj
yaOLNDZ/FWBOPWduapbPrI3vJrElpdrd9QF9tjkeh6r5DsLlEPcirGNJzsV80w+mbb11U3VTY67Z
WC9MyGmNW8Ye1jbR7HNWfmajYM5snGRwVp3JCkIA3r4sO+K1aD5k4SJVXBmJXpxGPi0KGdwY1Uot
2r8aZZbDRLizzy0NFXo3bCJjJJ2kGCZzu2JkV0nOtiFeV7Qe1hTt5XJ5DWT8CpLpnDvysYqdLyem
a7mm8lugH6rpbOf76G4CJawJJF3Pq1u0OrvfkodN9/rxDYbCD2PlX9cHz3246crdbrevu9X+sn17
a1fbz5P/9L/972xNqOZ+XH3ffj3v+/tRbh7XqzevDrfQhXO+3tary+n09K8P/ztf+UAOq3Tlu/71
yiR05/sP37syol9Zq9PzKb7rk3J99Xzy2nL1+XnZv72+vW33uLWto9Xtdjgc1u4jX119H9HYipzR
zff15MtrnOv48fTFYSf7h7YSr8Lk1gX8eTJGX+HDt/LJx3B9j5np6vfmHZrV2vPWz0e/TrXptU28
PoU+pw0P99Txlf7zNK95F2vltpvnkw9srJ7zunPNnfvs3OfJzVdb/tzlH8/nhSefT1Gunu6JT8zP
zxNfwFec3H/H5vJ2Ln/vPsXXil/zGrc48oW8N+co24uj5ys5YGQeqwdngdfzR754KUdw4tcncXS8
K/+K30EtXXMgvITob/H37lOcvZP4Lf/jda7L22NxuuET/f+9eYE4zbwPV1EcIF9z4m0fHLc4Yo7r
1POZxVUZONp/7/j53yfmm5X8EAfJ39Ah706DK14jPs/z0z+J7/nJTyVnnbPBEfLz5783Y+te84mm
7b8PxocuV1w7fiPODZePw3RWvPGTMynONMelcRpc3+Gyle6af67uNz+8x/fD993vKzeQOMm+/+zX
rscHOomDFqfm34kTZ+4kLoE4CHGsfHN3ckFRObBP5lxcBwAycXLFofKfw/XGHmVPC7Y+kbCz+hQn
gV9DMVnxB+JlHCN/wH/i59O/V5Wc8WLPi/gFbshYh03tJu7+KPp3X0oHSKivwNamcjIzE3eKae0K
834RpFqN0bEOtLOhGl6PB45FFUcW0rXOKCzbbS0yc0C65QJqbNZ9YOQDSDLJfoUj2vJeWa+q9N4U
pGtU3+OyqYoTAPJqOmJ7jQGWH95MS8NY+d7VL0rbrQKMly3TT0NpNe5r3TxmUAhMYr5sjZWACkaC
ES6x+cp268mduV2Ye1rfcV17nWF2oPlFCourQ3lykbPMSzLIfPO7k0cNtFKwosBAdd1ReWqPpZFi
tzcl/CgGjv/bwKQ/b4Gs+uFujPU+dcqfiIF/BF9zBh5rUvInA8RswsZZlOvQMWLC5xte23d4WLFz
1VN+CxJzP+bzLksowCeCYZKpOo2Kb7e6r08Dp0xGHuEvSucKkdyCzdAMn2yQ3gxjPzyp9OKHEGEg
id+I3X22tR0thY7SSyVRoiA2rKLVyfxed652hOxQgwkTNoHQThL0lOs66BseXv18ryV5L+BmI8ZB
2/4IMdbuozeMpAS+L2SJjXDgsiHmGM6TBkXMqJHWQM65W85nkRhnZZwYt+SHia4J5/u8xFdadLiN
utcLe2sWy19iaFRndosOR5aYvS3DdVlsYgp1Xv8VNdZf8TvRI4gdv45Skr4ZemA3wQi4k9/kuvqT
1KTajhIEovajLSaabcUDpUJtgEFjdMqhlOVVsC1jb152A4ZLxTY23yq0ZFbNcJ+SJiE9AkBQDLht
McmIgf/LMfmosu2M1Vv0ovcL4jsGBgnXP5x5icUGHSfhvRQjTgoNBlcwZLHYh3E92V/YZqIEEnzl
+DAN1zJl22NKj2cO+ARfKgNNjyUYZNX6JWSDXP0cGNiLYkKyNWSMFgam7badszepK3aFqXpx/RtC
EEuJGPrN4h63QypMTOXybAIihV+5Jp/BFuh3Ctpu432m7Nr5HieMLspXUPhqebfs4pVv5fRAxNXs
q/8K7hwdelj/TVrzBUb4kt0ETbQnZKftyWpeCpkQSW2v2/pLhjxQzpcNpdPMzYnwCwZTbeDa2l/r
5VOXdy28FUdITmH1afYxw/vSXO7YUblyh8aPj1dQp47LIVXzbYFsrLYh9dnLR44CTZ93NQzNUC73
Al6oIEDgRbvpFBLDKWJIWaIDaX/gd/wp40MDBw3+tpvr1rrFyUU8DGrK9Cp8TCaW4YNqXZJpOjRj
NNN9zatcNQ656mF3g/UHj2IAa1m70keKhlMy+EyL4gl+zDJXxAAJAIV0vregHk5pL+3mON80FY5V
5UL+LQh8j98IMzYxMeti9c9CyJGZLXSnSrWZaX0NjBQHGw43BjQk8eGvC40KY4Ix85yEmqwsD6mO
PVdm5VcuxElki0zAM0UIOGRi4jDfFvLpR48Ic4ckLBohRi2D8R0vFKY/U39gicG4JsET4bNFSYt1
mqPRz8oeeeP0MU1R3HTAzbzfS1XpEeGMEXP4pU4Vc7sIbixajqE6FS04UX8J079tTfKKR1JaZPqz
YpJFWxDl/RKOlHzGR9HBu6bqHXjIS40Be/8ySN0uLMIXkjCieHntEo3lg/W3lGEtkHuFIFZKjW1L
X9UR+FWpzsZmY7CTcROZ23oGoyeFCOmEjRUM8+5tyv97HoQG/yPhA0TZ6BIFCbPSxtLJITByDZSH
4ZtzzUB7cLJ6ynFMDOWnk93aFvQWN9sQBZrwKZj3w6z4whG23ZuZ9vLVRJZXa8UrIyox5GS00906
dfB61r/UeI+I2hq48XqgjLi6Tnxf6NZ5s2epm7JdHH2iInFH8FKDod5Sh9ulIEx1WPZt9jmO87NJ
6jdVNTexSrdpjKTldhhqbxyTAbQcujbRidqI+KOmAyRBoYhR+7S4xdM3dwXMvSxxbe116ZttO8Ii
oYNr9Qk3bPPQyZjmWRs1bUm9vVcsJ9BAkuZRzs6qRaZcgsSY83xaNDYuu7pWpc71wi3FqxIY/VT4
tIbhoN1KUqdSx9PY/2ypPESsIYsjfaOauc9YB8W4QU8tvZPaA2PgGeJshhHXbdN3TKjINVEaDLwd
2vtxB+XvVqQ4WScavudmfBmZW0pl4INgeSWbetOjgkf8mqh7jKu3AgAp0/4FTiE51Au2lsNdbFYJ
uVVRiaWv2W7FuIitEVi3Jy0hEOOzyUE4zyOG7bpqtq4CBwRmALd3CMBq4TcouoxgL0LXrfKQLTjt
s0irzYxyCREFE1sHy02DsIAAtKQTXGtl9pnMkOKl+72iCBHHwcKPrcSMHUE05htYHqeacTJKBC2k
HWIHt8GS0S8GcyO15rpF0whJS1AszBgTwYNJxhCJm2t2OtZIZn+hs80xnpbNxo9mmLDDWaVYJ5+h
IIql0nBsh5taQ6xiouC0OI9059T5zmt6Aa0iXk9kb5V7NQ+2mmmfU5YYA/cdJfyssSRoqyOtJP7A
9KxZdbQDiCs23CQVd1ySfeYxXhtiBRSrQSX/nTMkvTkgcJnjLgypHl2ezLVGSOXGanQK8t9Y/lRw
oDRlL5kZHmn22qlOkPmg3O9mE1vPSd4xad7AZt7ZnEi5ALyvoKThEaaclrR1DVnFYBDYoX+QWOzi
dsKmRbPsYAkMfRmaAGqGlYltPNtXHDCgIxtKmsNTDdtkqLFNgHwQFuxaNuN3CHlsXYKbLzXLVgaS
HG0LK+/3npxshQdb43t0qQJxhhka08jkMqndQeN4VJGVBHNm0dHLYpKExo+tHddhUH/o43+0xXEx
AF0v5AGI9DuxfZQ6jEL2jWQZXG4/B797cck1uz4W+uAKu7uQ9JPCor42IQAKpRLaDaj/UqetVWSz
Rgr7gxIyewzY8jOtZSr0OVfDSRB5xM4eFXf0tAnjUQFe1s29UBFBOa4s9WTCW/iufP6TInAjZXq9
7zitMHcehJXBGdN+SGKSJvmjhsqQYayyBNt8uAfKdSKTO9CRuSMFb4UPEq31OMJykqEKKG4gmnXO
YizDAJp/YEkgwCM4WZN3pZatTQLayFbT2sg1uHlEmFcBvxOntJVal16ZXzWMdxHPFu0nkSRxhV/R
3mqxeM5qxlvOsNIlspD5RlHbb9LAFyUnhYHeY9A6FVuO2oATWMB6NbuIeO/o0qo4wlEvhSNOWpxj
QaFoMP9BRkhrA1MnrRD4vphYEnYKkzJLu8i6xv4FZ2Ck0521vVY6m5gVWqJwR25EeAtjAW6LQfF1
StMyew1ZFLV7ypzLVLVdB1+EHVKN7e2Ah508IYLA/bL6atTUF4+WoNxUjG9RDms4XACLxFdThc4g
IS5iN/n3dBNwmYT0IhaYxaLeBlndGfpXC+1MCj8brPg1UAXl3M3jWm/+lrgJD8wwjeoFG0G5/ETG
zByRlYEQPzZP4WmZJO/1wECnJyEpUF6J6MQKT2awswEHmtUfdDuKQs5tGu/CzDiqFydF/kTzpYNK
pQngsSQdA5zAAoiMM1NW4poPmrr4avzfQt4SEgLexzjA1GEskjfL028GGxYOYJaEyf89gXifZ/IL
/vmGAR0xvMkhbsqdQxzHB13ALtbPhCPsy0TelOqChgGMXfldrOhaFNhyxm9j+oAHv26RqIeRcZm0
OxfRpvPJd1gtrCWIVZ3ZA9n/TOHIGOTYZCeDtAi7NLiHhdhR38hShMvQDNlj2RkO4SeptpXl+XXu
2RH7NPfHWnkxxpcuPyrhV6smOFcW57kan5CocBQwD1qivCU2aUMR8iYiZDH8ktSNLmTCiase4gaK
TXAy5y9l0Tfs8ZtApaGtbqMab4tC8jrmAz2JTWFzrBNmd7j5IKIdYb73neOlKlr00sTDRl1ZaoWw
Dn2wAbYIixqzqxBlqJrfM4r0BXOhmSymlFwWmx1U1EL0aIWG3+S8KxOM2PPuNZVsehqYfAbWqwHl
aIK3CYyAzBlXWRL7CicSNi8VCsg9Aa5Iz9EJ4IQHQh5u8vk7oWKd9QtC4M2Cv6wUr1W6mVW0G5iN
EzoS9J+O8V1PGdDkiI4TWSDb1WCwCcjO1pH+lBrsdk54Pr1TGewGJwcL3KUzacXrVO4ewbSPcILI
/yWqLH8K4iHjF75IXXAOU+otMzxUCBh7GPE2bMNt+9UtBc/ATV2oB4h+0gIE2/DMmIA3DFP6fK8M
jOEinwfE51E9OUUJx0RiWo1h7/AM+z9J/MAkmVmPzYy4O0rxMZVEdrXmWzGjEwO8ShRQZUqU4oGk
OlxcfZ7cqMtgwsLP4XbEYS4hzCCkeB/G26CdzYTmRB+OWjbtIcRcuzQ8tEP9Aq2W0Ku2KklekGkH
OwS6FwvmzwCZx9Qrxm3NKdJg6JlI0WduUXZxmSG25imkhDfLQZfjHfcHWs7QbVvVk8wXrMRZQaMR
pxjpY4KTgJaEGVrUINe55HW+1tnDx9ihEmq2IeIXYU0I4YWcVTtCiC/M6nC7bCCnGuhT/sfReTW1
jqVR9BepSllHr7ZlOdvggOFFBb6gnLN+fS/1y/RM3R7gGumcL+y9dl9uJNjOXo/uMHxTjFc3nNCO
6+kzi5RNXBkfGB5QTRZHq91OJkF9aF04T90JxkSQyZuKUrSGbamiOvQQrvsFNzlbD7O89HVxr0g1
z0DP5pRwVv/Xkn6VBPlWL6JrjDhQQruZfkFPY9yv7qi6n6kgvcFwCMumPWQ+0aWnPrOfKa9btitT
wtyk/MbVgYDP1tCQMX20nYF0qY61FHz+Po3O/YjOHtQ7a6t+OQzKh3e083YnBB4rOlV2npFFFERE
9vWPSI55lh5JUV633PdqPEd8degzlYWSnuUi4/VV3/1xo00qN9FDGV6lcs7wSSUQvBqN/TpPfuzn
TpD2Cx1VfVQiZmOlmfaK0wptm4OsMZu9McJVrtpza2EZGe452OYp78+jNSCswI0/RJ8dOIQcwZbS
umYxfobwgSf9KBr9GvJ1ulpda1O/FNRIID6WvZmd1MBw1GFX8kIkNS1Zd/aHTdh/k2vKFgDJRtt/
EcHuTBEjGDNhAJU1T2G86XCjLDJEq+I2Dj/EQZYVZy0nacvoSkqXIZ9kbmLJGTR91UnJD3X1dtIY
7KOdZMRi8bN4xSPyzXVKpE2e4iMi1loawH9KNG9v+fjyupcGcENHmUFGDtq0/x/XTKINxm2EmyIc
jhk9TsCxY9VofSjRY7g/jQX+JYvpSRqmcFmQrKu8PxQZyktSvpB3VSXXZJPim2ElGZp48BQ+L1TC
HUOt3tiZ5g4kq6XO4EVEosa6MZDzoYETQEqlAI+y1a/q6ZIQqlMV6kpHl20gFcHGDNYfKka3JdCX
1TBhVFF47RRyo6qaFQksMGPA9LzJZCKP/a+JD6esIw5nzv/JXsoVkRxjrq/LniyrMXP1DQIS3k82
GjmyAYnrEKt+K7AvmTHBsbhlq8mtW/nYoveS+9fA4eMDOI7QPrzZ+VsY92tFQe6DB7MK4zefL8y5
YBcnr3+1VBMdON7guwYhRPx4pAdbf5QWrKWdsbCXepCRVQG7zYCLAO8x79j4+v9M3qtG+SkyzuMe
7T0PqCZx+MasxGpjWbD7jCzjykoJmkbPKHOWgZ/H2d8kmDTOdRvaoTJ5w9d9mUr7VMvxXREteNfp
xwsBAOfScogupobgy8+XdgK/7i5HRzaKC5+2B6p/PdfWNWHXYI4VNBcKdA7BsKRnsZLIz0mBCwHe
q03wB5S6Y1b9muCxDfemtdARXjfxQx/9rW7SKNIeRc8RH1qYMKjriFQBwJYO4Yo7+BxFpesbxlkz
39XkA308T6G1qlTCm2FWBoHv5KwSZzAvjznil0thMewL3Vx6AoCmW1hkKq/CuIrlfzax1c0Epzb5
ATYMpPVCBlKgVXfOntEr2Zg2JDBqJJyZzwJHqylKfH3aKq7Yi9fRX26qq7Se9/HDBavTPaCr9I2E
rCJasfQ6gkmO+BjSTeX7qwFEiTb7kbmEZWfADlWlaI1pDwL6aztkD8ZnSCDkIlAyN5ghtLgxETLN
i1giMbtfHtuRUa5d7VQ5ICrGgiQZfyCuiLSNyTJ0fOuqW8PA0ajbTZeQczaROEtQNqyHZcGRWksZ
4E7mDCZIUHhSZbkvRe2MA51yohJEQjvrl/TUrOl4kMguKejuiK42y4Eeh4ED1LSIfrpN/1lQFW1f
c6cEaOIEo0js/ID3wvrSaR0FQhse53MpZBhetiuaZiNZFgHI40PTH3L9bYqJz9XbqbVyxceyapD7
oJIpxRe5m+D7Gq4X+Nn8CQu7OiX9ZFvkzLS7ZX+DCs2+vEPpwixfdbWd5p0EhQW52vTtvkuj6wYc
Bh3JxjEfaBf/tj7tEmiGUGm3da3Po53VHFPAqmEtA51WTeEa/b6wNlKA0Tfe8yPGqAwK6TfFXdMk
1tWeBtez62Vr6JeC8SkoubeeCp+lJfYFyypOgPRt5myxaPi6+hIp6VIO7PeJICIFEXU2CqiBqBts
ddMGPtPptzG92aG4aGgXWOP74LHCB42Zpz70KaTsoUnSje38AzZTip8wgioV8IzhgSe0tD30SE96
LsYChfjkpW9Dec7QnnujBBBsOAupW8/Km55RNjYPKAQSDQnuJ6pfmc24jqDJS1EeeGW6NRFadhRD
SH3izoYc0D8UST7gsIpGTs/gGsf1zogUxr2zDkXfos5P8cDG6bcfwzHv1FUXi7WuGVtwtvE6q8ud
1pHPVizJIlvgNCL88eKFH5o0rTQbYSMaYhSrLCX4fc/0/xb46LoJcMHAMBqsA4L5crTmw8It5Z5/
GjslTdd6c9Bg8M3J9F4dHXRmO5w62iEmq7sX6j2H+c0ifgHl8zUwiR6x5LRsoemRlz07zdEY980A
6KYVpERQ0BDbvR67ZmMZ9t5WeoBR1D1kDjObxW+agUUoa9kx8mgHMWebkPrdhcpO004Cnk+Ckkif
Bkeh4s7sY9fd9Oaa6uce5zNTA+9Yx7uKco8iUFlbwYV9i4KLtD4Q+dqBq7b/ikRix7Oehm0JfcJM
nsWAOfcnTv+JghVAeEKePx+eAo1PQpqK9T8RFpI0c2zkjmoKXzsW72YdnAP1TG6asop9mVGteZzm
DJgQ4K9ros4pY/hFiHP0ldw2DmEfC9M4ohrivzRFR+BUcahMH1Fry/kDR58DuTRx4tenyUmbTWfi
18CvWIP3HYzW8bJbTAZVrgPoB3SNxhXFnliVXvVnbyesPCObhjELtxBiA4aPfGuZjzS46Whxxa1B
wAtcgalWtQ1SPG5B92VQ7QDj02I3v/rSSKwnkVzMbpPRW4dNsAKCgs8UvyWo0DHkwRLvRqS95iBC
q6B0nMesBsO5MHnWJr9xGq7kgBSXARRXJ3SsIHhDyo0zj1VV+j4xaMkmXBH0jmCJF8N3H3ogtRQH
OCvJnxaoGGNjxxdpFOdMGufnAaUIAWa9vixNi/UAJrV8EeDaYoKHjmEp2+yRwpUxPoHeF+9T/Gcz
Xev6vZYUt5zhmtITCcKxARCVRYTe7vDiQCfRl3RJXN/nysf1n6JLQvoWR+1VbgxcsOM+rgkjR4bR
mM8MGVyuBEhMsALJQ3NlU/hRteiYIrHLu5sNWbGTUzdVni1jWYawoc+wOsncNIqPSZIce/T7ki8f
IhVEjbHWWoNaVtsg+RrxSY45DjSqBIkVzNCfI3aelRg2KmdoX0ovooCPvmS9D6egs9HQm2tpQtdX
hd8qiSUZF05N4V8yWCyBQ2AHkTmsmgKpUUL+Eg6PFEGfqIdVVaXXUniOMrbgxFiPK3gSkW6TeOVE
POS+VBzDp5caeCbvjSwYif7IMfEw9a8wKjBWBxAki8K/RCpauV66sNGNx0OvcCUnz7w+ldhEJqtx
OlmT2dD0N7n7thnwAuqcFeP9MsshBXbJhVnXuqSH0koa6zh56ybGgArFIFJIYqNQW1L/M+j0vV3N
DIcEJYSO7wbta91QvGqPuKy3UH75hZL6kFCqhrl2y8x245HVzDiNYEZT/LYQqXy7xjIU3Awm4RFT
ksaMD9PTzODlMSA8g/37zPQYcThwMPaGZu+oY+qWAs12z7RaDjiqDlEWH/weTkbvIXiVqIgx1ncF
idsHJfjTwr88fifgD/h2zpaxxPjFHTHCnCgrJw4yl3ffaUqEYErDD4Ag0/WCDXmqkthCOmACoSTI
ZbBaWEbk4qRf4djfKaKE6PSjUrbK/a4hiV7QPngsc7vpaWdwYf7VU+NaPZ41DJExeLt+30LGq/G9
EQRAeiU2tegDVIqeXTxF2iWZdGn0v7yMDuQyO36IXc2X912LrhOymj0ODklfV9redad5W0WT3iS5
vMT5NRBYQ6KY4OrkPZX6Q4B1LskJQ6IMCIsc1x+zMuZliW0uAnKnjI0i1hW6Sd1mx7YdgrVsFZvE
RHHFA6lx7hZQ2sPhRxdOmh2yKb5OJZlro/wV6wpmOR1UFSJ99r2JE1T8okeWFRZjHztNN5IkH8P8
kkG5VQx0Cf3ebBlUeBI2ebRXIJ4DRV5OvO8sJBJsFXMH0+MtYMkzdi9gKysDb6sgOarFQgLfypbP
jbmJO4Qf9XuHA0PKkQ73KBgtHbaI/gUXYx9GRzgfjqoH7yqpDm1CDFzc7Lom2EykZthNzUmKSAAz
9SCPh6az3rTpN/PORtmtW14F8QgJrwFT4A4skOMMIqw/ka0DMnfQoHgUe0i+K8PTvpqGht8sHmiI
CNBJiXzrEnzVR8VTDknoPTIphhKiYLk7Ix1Ow4MHh0LKPxrPW/oGAChEqFa2Lesn4z+vaOGrUs+z
i+emLxseTIVcp+mnARWker+yt5OxXffNwC8RmqihkNkmLVRlrQeI43yebK31902rPkOe5Ez2OQZy
3v+aW0otl2YSMwELViVpfMTdURMuOipHCJEItq1+OhroQFUwJqJkogzCJshmngdORqrDvH9L5JvF
Wd5SE3KWw8NdSP2LWFR2pOKSZRadAb8NjT1LTELTtO+4O+rsJS0z1rf/GwU+Ki26UiytZDs/BCjr
+8pzmQHjaVUXdfhZi1ORXAQyQ+OYIkmRgbpIXb/kJAVfgiCn38K3c2ydcZn1jWqEB2sd9CppO96u
JSHcQjhisudQ+1Mz3A1ofw0B2jn5hFkntj1XsA5roT0oeBDacA8JY9dwVIXgKbCXoA9F8FntsJuQ
oR6/MrlZGUBS7HZw4ooIGstaJQwge7YRRBrGcPxj9Lc6PKh6vjOJowHi5lgA/7OieoxJutVacE8Q
lkufsK/s1kWjg7RxloxWFgx3Hfc+2QNuGcaHwN/I1XAYyuasR/Xa176VISXQ8KSHt0h/T8EuloAe
1YEhFdwVRofenPDen9ja8r/4k8PcK0f6ZZTfwowolxEXt2YvCtQmS0kz96ZKz5t/N8ljMACZcN0G
w89cGUTJo+HRDu7sFNP8WVnbltE+U2lFf7fF76AQwvQJV3PRBR1zc1TteEjsS2g+m/ZJRQtjPoXo
c++Gg9AUhoesUgg/Eqq/y70JBAo3m0ycFLlYwU8yYL72fq0E8hnZe3KyVQdOQTtcB+1J4QIzjz5J
rB2PZ8m1kSJqiYuLV18mtVt7ZeOYIxAAx6BVUpEwR5e+hQahQVM7GMilUo3ejX08VFUkESxvBsMx
McjyYO9n3pr0prTF2gMxqyXV2kJyoXvrMa+BfrdLj54i5aW3A8Gs41dUDBIRdxockVn9XhTXAoGB
j2WZiHohH40qRJLeg56bG00etpi/AIvW6oujnAM9zRmeBXxvvEQq85HMQK35KRKPjavu2LbgWsUv
WdwUn06dojL3V6RSLvLyMiSfIdM5wdqpuvfmNkSgICJyr7Rg4Y0fA4tsKPct1pLuu0RhbQHyhASj
N0/V3shDz1ZOZhNEIUr8l8HfUtPkVT9wREy7YYCQjhy64jQp6WclDNCDrJ1JlQAtQ16JDbn5w4of
Y/srqDUzGS/O2ZuQrIwTZQOT1OGVKu5AEgcTCCZU3GncEDWkerKmNbmByLDLs1uPdqD7LdqPNvjX
VJ+E/S0SRkAZp0/aErobPUJry1yqa/GsD/QC42FKrRW2EnBd7xIUg6I/y6TZgf03toZJj1Hrzzmn
1yo3cXuoR/5+LQEdHDDoB/LqNMabGg4l9m7YQjh32PWX0IGIlco+g24XJqdQerFosbtg7zMS1rAq
98wr8yJZRqjccInvB8YGE3SwULe3lsJcWn11YwZ1j7gLCwiuSsqmaV3sDMMxLhLussGiLIwxGRCB
IVu/RJtP1M4Dz1cv/uXyBWw7VPUoY73NSxQiYVdNJEw3RGSKps8+MR5T5jN6/BXGwarCNa9heRUw
gdBwY5fElhxTqzdsT6IJVTf4n3yfoVaA3QzzWWy9kPdLPYrsFCT+ihTFjQEovJKoVYgiyLnicBYA
iKvKrdyDgVcnf0X/pSdvEDOC2SnMyEnVn73P/GRe+DML6mnxeutZjaELMmKV2Mm62LZjuB7Uf+TM
U7OBYrx1vHNmP7oQchlXhKtg/PUV7hESQVr48T1eGRvmRH+gvORS9RdqFDppbLEfRbAr9r792/k4
/NVobYXEV6N9Q8wM3L3BhpqI8GQOTEuM1WTqJzUn1KSyDgVZYbE0O2mRRqje1tAP2dljtzZxpwMH
qDFee+iDVPx37bCT1QPOs0VufMyyPamrXSJdRfqkAGeMAiMyY6giBS2y6EcavOTkS0EL0Dg6WFc7
51nB2+V3O8sPXN34R7U60C/0DyFh/BLI00m+oTOm9QMShPGMKhj4pclwBgaPxjJzfmfVUOO2/fMl
BCiIN+RplTT7pmf4w4iXR5kn07M5aWciJftHxCQZPYfCnLxC44kUYhaXkA38G6NrmqaDrL/55V1N
Lqb/rym2Kb3+YOznXE2hv7DVrVLRHdKCdSEBA6WJzg85L0Y3NbsZ3T1HE8TXkZHI2yYpG+FOR6al
UJrVysOs33ztMPovBWkLI8BDP7I7FKpTEG3e6kxVdyUBaJXeEXz8k+JvqGUiG+tjmXpu1ym/o2Wg
u7SYPhd/hZZfm7ldTAInZ72eafD6E/VkaH8WPhjJx2jAAjtjUNwoCJbaZRrY1AgcZTC6svEyj3nG
4mSRjy6otqruJIY3DyuwVeApRWiawt1M9M8mrdbqz0gRUNVguLLQ7WoKWwYsJs6VnLkwMz4fqIg/
y1wqH4ZUJq1NbNttQ3dLUFmuTGsdhdeUHq1yeM6wUNl6iLKlitpZ1VpHvaZCdCKADs+UyqSycPCr
EUOxLUN2u2jrGI+rybsE7VGeCWEu5NB+mD0CXyrImTG88GCWOAgJSFEaapNxFxbbRiRvEriuuRls
8pfEqcm3krt6o4/PpEDiaJ5qnpvYRDVy1/vEVYJhvgjIhX8oRbnvfHGmRN37knYqE+yazI4UoyHD
CxYEAUq4+ljN6QantfmZduFK7lA1s9EmPg4R2L+pQESilWtFAFqDU15AOE1Bi5FouOOtv1SeIAdh
uNsaHrtVFWZLvJroAkDHUjVoGewc+L41wWKISxkDRTpEV3aoRM9mkrKqXDwzvWweDTY/2RpmFn5B
dMu8oPa1ncN1MrCzUQTwufAdOYgPHZsoK/fQ9xIUh+4wBIPO6EvD/RMttUHMUJe1GtxyzXI6BBoG
OGS2S4LdlMen1w+dw8afRzUlf6AktToyOKGVvt3Kqb02aDOC2H8qKug14Ez/20XfhcfpTMkzUheW
5pvNjsAGQKRnL08Ml5qnPJ5RxOrdNq+EAi7ScdmqZKpnEfHofN/sTyVbNZRhyFsLiMmLMngZUAur
9M+3/+LZcc1YRIOwVhHPabMmluPhbRrYqqqE5oESjLKnWX/Nc8B0Au+tvHq5vNog30wujvl3UyAG
lMt4BZn7LUBdmUg/yWxYVK682UvbrPDOjfuWRNu58PEYYMOXd02JcFf5oy+GbartVEU7UaNKBstu
zvBU+6rGtaKHXJA3ec41G1TWi4An6cn01s2tY4S9L2MYpn0Pxi3g3/aR7ilk81Q4tMP4OfBWGmG8
HrPHpF8Cs1wJ5CIDTFHVBCpEhdRdZQOf+8mano3V8cP5js5UP24fZc5pObrWUK/MNvv/8y/JqEiS
jqnPKuBH9TZ2y9eHHQOyV5MRzHKl0TVX/rCyGMBBvyULIkUyvwwZQPiqtxGJvfa8dCXw8RrKjRM8
R6EwfRAPxcZ/2kh9sbaQ4ozBd9Qd+hjtFvfIHP9ZgFwVOIx2zEsVVi0Wl6LBIx52ezHbItF4LHTY
qyVlUCU+6hbaxJC6UsoY0jyW0pHa2EPBOdYXJc7XTRasC+vb15l8dZS4QPJxlGpcyhUfn619FIYE
E0beyNomZQwZyK6NXZa/lgeMs8jfiwR8yfDbmkDO0dPYEPDo6Wa7KcanpTXi+C02YzauZWy3Upp+
9/W3///KcFjUTLZDonxrCE+AjW7Ei2aoPLVPBhakw4/oDPiM5t1xzAKn9oqPqRFHNC5bshg4ePuN
yg85MEZiMJmY3RaNgN47xBJdO5SYqoGVWKH7Tf2nFG6tztsG0keCdAABUcGEtuVkVWbkgkbZpI7b
dPJdO2XJ9a1AS+j4FFHSreRJu+lhupcNJtXdIU6mXekLpLhuGRn/BMKdvgeQo3mtvUyYni6MRjpn
jFulkk1sAMpZ0RZWMG2z6pvLepAXhMsj4ZCQSHGvldm5q4E84G67s9pXytGN+0fC4WSQJRgkhtOp
jxpNRhWdigYxpgwvjWVIYWTvSgDmsN72pPoYMtE7OuW78q/vYCYik5Ubxvn5ykPnpkPKauoDbLOl
0P8fTcDSYVTHkAlCNzub2D9Gw3NoBG/w5+T9pupnNOzVkXQd5YuCgQRvsoTlxMmLB5cQbzIFqPSD
Rp+wmRqlyjPlHYt6XGM8f9l3SuGXJX8tZ1ohTpp9sQVcGluseXfc0msW3czVIJoyav/w9/devvbQ
B1kNprjW+xjsVx2xiy/+0vEryyBmIA5EfSfVJ5/dpW1sIUUvfComoqL8+ouI7M9prMARmPim6/3A
dGIeNoxAUOGzxq4isWdvsSL42Q7Ro8kydq4P22hYqUQ7tCRUvuq2Yr1BRdNSv4Zzkl4clgdvoHkF
C4XjXbqUUSVo3c7IQgrkuj7ZzxwkfVi5hoIeSQhlN7E80BFghgUow+IaowuDIoVb86B2v16WrwoE
Gt3A6Y0ZELV+tpFGbK1PX5z6rltpFHRxqjkUT6ROLAK2+Rrfs08fXo91Rzsm1atEoMd+mz1Teqz0
DV4MPlrUtHA1hhWw6GXKvEuWaN08YB1TdrIYVPy/lYNtVtq7yOgIaT2opGUHf5nQN0OTnCS7vkhD
c05taxmjVqyJGTSqH/DBa5LAY2s6tyjRlBJuRVXt9SB2oK7sx3jczJzVGmuwlaZu36AMW9Y0zr7k
n7uG9TyiTaCMkkbd3dXXAhgOybFT2+xCAjD7lBKv38sEG0bFb1j2n1au3kgy6HHKIivbEx/Hev4e
oajzb8GcML6oe4V2IXDQ80iqvLRTtEo0NOF27Bg7RePGj1E89m8Z57h06lt5BZnBtXsIP0yKfQyV
AcLnEHtCCRWs10xEnW+s092WTqh1JeWOdADxRFT/GexPFStkbVSwguehYNKS6+iNFFctLgRLod9/
l2GWs50KCmKp5wyYFm4LMmce/OBsKTyq2JKwZzQhmt76rcusaz0D8RSmngqaVDUZ33N9BAmiuIbE
PWt4N0ZaAHHTYym/eYwtkeRbrGNaHy0OC4ZZ3RwbOLBHwGtHft7caoHY7lQBVyup+o8utylr0K90
5Hxk45lwXXqijnF4hGlfS3ezBxkuoqfa2+hWtdEtCat9EsnrUWFaR/kVlxOwQumk+tMtJpBkkhGr
TSdePF64LOiAC7CerV5RBxmNdmPGaWTZLh/EZoQipyN1ymziDhCQmNxKuQvfRWpOsGqnT1M7TUns
qom6iqK1Od3TKl7FzK4l6ZgLUkbFSUe7yPxU8/46nASCCmIaXZZuMacGjRHRp43h2NIu8355YYnF
WKASqyC7IfUqmvygd99t/Kyap6FeOZa9ymD5iP5UfqqmdQrTFyQ6py853IO7Hj1s+Fx2HS/npkSM
0wq9lEaFaOVoX6S5EccYE4DGPIVttZ0VVCbTiihAimLZWwmBISuy3ZSDA0rv9OHzCncZxQMKJOYl
EXFkjBk1lTITJDLZn4XxKGh94bcv67RycumQdMqCn7lTf3X5bhnEqPXxN/ICBna/ef6HeR6TKzda
sa+ZAtTJsdYBg6fyb6MoPwgZMg5ruwcDG19i01+VqDWMcsb5iF09V/o8LfLU9WutYMkZOkHJ78ZX
AJjl+84mBtHmzgeWMUGlEFn3rvGsV+j3ymVi6D8GkurENE/FEF/yxrtK855f4Bs20pCwiJCbvoFo
QtQpcadyflSoLvsgX5OyfNJ8hrndxiv+78l6lhbMMnu0iFyDutcTBsN+Jzx6uvcXSparhxMDuDG+
xzVq4iDZZDp+R+M3beOlxTU1dWzhGYRZNrkGhKe2JISnIxkTaNHTpy7lTjk1pwz1PVPWEYBDatwh
YXnMrZTkMno/Mcxkiw2Zz+GBRGAqHhUXCAU3oGVmtSL4DqO1UZ8DKPYGk4CUqUZ/MCyGdahME31Y
m6xPcAAx3/OYq2fYzBR3lEz4MOTj1bj+5Gy8EzYQvA2YrdEOmFcfa5gRkdM03GPWExjh1ULs2PEf
ZZ5zma2H4Ncps55MjelI0xsa3jpieor2ywckqRgkoJgmCQMqOwK88ZnFaLBQt7FVhe4UUCFCs9Zm
qTnVHY+r00/RZyWr37QlyqI0iR9Bpb3WK/Ud8/g8z2X9Q98hioCqFR1Qy4DVyLZBOJ7SR/4DSDfR
34c1BPxVKF3kqr/WuXZMBx68ouYaLvJDGo1nHQAoKADyHG+a9EF+r5R+dv4/dLUtFPRmU6Ss1iNX
SJ+aOPPwjmDHyaJRxb6SoYExhKayMP0DdU9QYiVHT2Y1ETr+nWLfi/Tdbkt+A7TC3k6KTu1gbyLe
JNXmJU8OCR0BFiuyDnD1TzhoGAuCNiL+GTMi2KcY0mhrU/MDARMvTACZ/qel31GwCb0vVbzFkN4x
DLDuYsuEQwzsdA9rJho+RuA41WVAZSKTLDYzARWMcsJDXWuxmrJsNoVQkTSZgRmKrsAjto75ZqLB
eeOHUnVCP/lAwQiK6cubOLexwqJ3BHG9aOuTEVxI0C2xv5tMJRSgfWId6c/R3rVpfZA7hTdgWoYj
+nG4Q0igTBsrQoWakuUzHk3B2NlCuZ+wOCdzNsiuAAOugjfOx7IHQcTVqQO8+FAkG5nfgNbejcFv
5iHu/KbOBTCDrfnZrl8lMn9gnXCt+AuFYJlS0l0U0rWQ4/lTfWCvoqigQuzGMaoLroJ68ljV/mNe
lQ0PiuwBrb2GVLxv5+W4U3e7lOmWKKUPmyu78jjxO/wj43pg0KzXJP9493k5YiSTm7DE8GFmj63y
8DV1C2rqiilN9x/a8PIn4nOoczOJyDi8Yy3mJ69HCSYNSDu1eF1hqxNae/MahAls+nLAkQExErYF
EDNaBaQrZDc/Nb/YOqi4k5h3HPvmNQKOnkoYG8zg0PzAmQL+I1bxWPHK6U7Ske2JukbP9z3SX+/b
Nl+IhNOPunwv1WfePDoKiDRu12WdAD+nJ/ZAWQbxymLo3JgBbysvVnMpelQyE6aFP8so4HLayxBA
tnX2U7ROWIkkTDKgIWoNRhGS7wJ7D7gL8FeM8QvHNqgV3ZEeuRzvZvTREVydq8QAoBVIzjCE3YFL
OOQ3BC40IB4h+x64G/36XpB6Me2K9KaPaFqZ9Pfjpdc/WmJJ+GCbKXQlCMLEmpCOStZPLu2rnoDc
gO+blutsVv0/I3jU8jphDoZ0ZmQRY7fXsHnX9HsuDn0ISjNAwkKBEXY3ZkVS/FeLAexYuzSB8PbR
v4A3WSfm2G8dPf8cJCdVPgwk0PJHybS6wDTCIE3r3sO2c1OowImWvluBsdFY0dntzpM3sCn88VNL
DgZiLFEnG13t2THHX/wZqnnXBj60mY1BMzAjYcDbRg8z/K24p2tWo3r7yBBqtQe9upNOKLNUK8pr
4qsLE7q4qBz6xuWlXV9ebrd4rxyCThavDxaBF760cxErrtfV+y/rx0W8TBbv0DRW77CvFwH/WKy3
bMr5o9v2g+TL5bBcny/4S1dutnCn5fvnEsXDY3AOhAs5+soNt/pFXOCU8n8ZABYu4OAt0dhuh6W5
+IBHt5h/moNzvY6LxXbga/BFL+Xq4+OzWfwOi4urL75P37vTclyc3hfbcLG9vL8uF3Tyi8Vyt3Qv
7uKULZzbdvt7WO4W/BjFAsTE9+5vNy42b9fl327+poLvYh8xVTrcxgu+6PyNf7lZHQTIm9CNXcmZ
/4b8tbcu//E6OEtjefIWp+9osbsrAPs+og8WIQOU1MgB7DzgKeofRfDJ42sZx0a8RenRt2RH4qwK
ERxaw9wv5Zx09mZSxX12KcQT5jim4ikyOIZbZhI6RqTyrxG2h/cvMSVenGeV/etNm0AndmWlwtCN
ZWQ0lTmrK+Y6AkAqseC6oAaAMoERDhgtgFV7GUnXKDuF6JsUEug0iFm2wt80eOIw5tgGLgoohHVc
kp1qS2JPqN+sst9XCpMClQRLORhph+lbYbM5NK2Tktzxze9z1JEsd0cEe4ms7voBvoDvLytiL2xg
9kklsIARmKFXeMCIvez14RU2u8iUVzKXQmu8qCGBjGGg4GroTgOwPblgmdJufQK6ugBJbuOqOTcm
yVUikd8T5o7KMJuGbOQUlf0h2f1KXrdcQd5EkcLIFDVy3yGgAJUwKeeqeW9Gj7F6uqJXO3h4jUrl
Ycu35K8bvsroq46+CM8LQn3ZVk/RLg5j9FXa33H2KaNhLOpLgxca+D69z7XMSU96U9KNEb6NylUo
18C6wW9RpZccPER2t+R7KB6m+hH4nzRCfLKR+CzLr4H5Qnsk7S3xPy3lO28/CbCuWKobbx7a59r/
jVn36P9YIBNHqYTsiil1f7Py4ntuEfwOwW/bX8xmK7Fx11SWOLUPgYn+27tLwVvXrCcE9elkzAUk
BR5QJ+GCoK2jbZ9TRf5PALVdAf4nUy4ZBYM1XROQ+RlGw5TwA0Ylo+aQ3YbE2rrX12E6Ml7iEdza
pWN9jfdp164rB3X32w2anPpG1LAGlDRhqXFTLDfJbkWLlvVThcpmuC0xr8OSOrW9cuq16F/zNfKn
leI4Y7BasoDB7AA61dnvzWqJqlG6QlX1IEciONl11RUEe13+s1HVqRkt8Evkr/yGbknDM781Moxa
bhQ7fvyp/0fSeey2rmRR9IsIMIepck6WZNkTwteBORbz1/eq18OHvnDbEll1zo7DTxj+djGaYkIO
dmH8Q7URUdhpfCsw8tc3L+TU+9W7vzL55ndRhiu1dR5Ucvzh/2fTAaifW+fykH11W9RvEfMEv5FH
xsitOxRf2VcE8X2GZ/HX6q5l3d/CP2+bXzCud2vrPkDfyLF4aFvnB8CfER68fn91foA1G4ajLSpt
RNionWiGZc6HX3u3uXn9+pifrD/yHOy9/8UL4GeUvs3wsgCeH7sj6wfy5b6Z47Kffvkv3EidbEhk
mJ6JS7fWURlkbykVH1t6NfOlTa/kKvwdtX86mq/oJ/0c3V3WX4CwScrCTvKj2p8O+dgIT6ZZ7p6N
7JxMR4ZAxIOOf4M6lNlr7kdXfBXTInjrqi9ElDD1Idlh1kKvdvhdujX3y1Q/mdR6JHf9Oa1Ovr4Y
MirmPzJlNzJIEYaCfBFpRPiKzWuZvav2d1N/6/Z3X91b/lgmveArCYkZRLXExL1M3pVu37Zf3MLw
ANZaMW7qTuOsQFH0G+lfTbwYPAZNYKU5dYeD/g/St4bIEARlPHPvYduvCWu79QKCHsS9t+4QN5EA
FwGwIl9uiewAYkdpduBDMbafQqoJu26uhF9t9a3+tdWppBYwfg+KE0S1Vr+YaINzQynLJm2PhHva
0APnUQLAt7x+pc62fuD4XRVinq+HB2VaC14MjvWA8ss/9RNBBQj2DD1FvdC2ApYRu/usfBWI8igm
beY6ixmOT5W+nnl0Cr60bwd9PRe6T1vPHtXu5G3YwSdrmcF6NRLk+Fm62apCC3MiJNbdZOxjWx6I
hAgzQQjJQWNWJayk2TByFT/Tkw3K+ito5izW2pdQT42YRYLCUbIoCNdakCfyw8aW/DjFnqjjcmvR
7VM1CNednXB207hrnV1nvlu6uoIEqHLseDU2FE7ZxHo1nLkKWYAVy4iOcmFvoPoLlYOqHIlVZ5j9
V5v6qXfQx2aPKeS45ti3SSNtkUqUDG0F+gWbWIu6Zw8sW+Wk7EKT+P4umyEauHuDDZZwDNpT4jL6
E6jBdsJQIGogz6/U7FclMrs0AlW8q0CvJbUOCgaPMoGJafsFzo1z0wTEVWTLiuRH+Cm0sGqqbMlD
SBEyhtO6QUbRlc1GHYk9D2JIvp2DeUL3Hp3MhkRXSRJtl8PkDvzvBEFCTpM4xlD8Y1OWFWLI0r2B
mPacsF5/EdGp2U9E6o4Lz3go7W813CfHoylnRHwbzLgAvx3wDyfZlCOUXEdmLnb8rIeILu+NWt2b
vvot63j9nShfWIs3wjkTBiLY1VPlggXYwpIz+kcDubjdXxTzk4kvJ8PPZMR1KsAxvHkG2LqVk372
7sQcK95uiO8dlfQ1Hnurn8ApaXBNCC5jeSjVC+SkEbEaVvvCItKuwH48aMUbLq5/iCyHijAJzEVm
i5SfyGLMXBlAoFHtyE9ZODXBZeDdUNmInxYNbEisIrbCy69DRWn9LLRxFFBPBPCueRCJpathamFV
9w+WRYjaB0DxqiE8We/MXU0bcpWIixH4b2TWhhGZCFkC2QiVUIa8GUgqx2KjeN8WvD5miBLviJJT
XZsQfqtdnOLVuRPiAXbIuNgO2b3FRUEU76t6dGZz0stkZZYU1cSBLJFHNE9sOAknRB5jXA2/Su3k
8Le6QAmOv64JsAjwqjX+Ove7bRq6mwEV9VRDHWK1N38K7w0eAkFh1BwGSiOp5Zn7HB4+1XKWaa6N
uIeCW/IhQyHZwQ2gBl/DDHdA85kunHHl3CsnJ69kNY5MZg+oeaIebMIpKjBqPDMMhVyPgGkPHfRJ
8rCsJ6aa0TyA+P/pMLpH5l+WkKjPuJTZCFTuSKxZnmYaVliEHoNPbsJ3wUFqohCMqK10gZ0EmFjn
cEZToYtkAY3Vs6Lo0RPtYaREMR5/0h4WLtHEgcDRwrSfYUvqXE+PUJudRtlr2imrokBQTB9aWG68
IsYo3l58LjwwJ207FXS5ZtLA5382LjontGVB/Kd0BpGm4Piuj32yB5p+5UzFMadSXfC0Dztk5yQh
NBwwzltObIAOT6DCwmXeLZvilcKgq2e3chiW4E5oRFJgC36MDS3M4YwwONuU4KVhE6wMFBi5wMXe
GijZ7X1pz7ARLPC2gHf4rb9UeG0LmjSGf0PzHRGAOMaHAv7FJqPfoY6pW0ohhzN+OnZGpY03dwMy
WV4WWpdYjoSYBYruhwJT4I9/pr2I2XL1QCC8+rQl2FFni5HEdEIJ/GNABqRG+eo5Lr8iqRhAXKK6
q9QqEdfxPuZ3dySQS0egP631n8qjN+Qpy+OtYOUkqKz731rT50MrhfXw1t4O4Rx67XWMmcBBckrE
e95vuuJia60EPBZjQHfdgHBBmLOKrisHn5TQDgpvcJEeSvMza7BqjK/E+Ve6I0rJTRgQ4zTqlAZT
W6e/iPNcaDAEhEWsR3i0plBJ9g2WA/9fVR8/PNGc4vIi0i+XQJWUErYm4/UXM03rtoK6uADtZ5Pc
Ik4Ui5UePqbNMPwBKiUKBbRARyKt5w6HRmKikcUpnTyngiU879fDJLdCAPFfJ9k30ROBU44pSR/J
3QBkDNtdjrxTFy+l++6MnYGxV4MIAb1E+O7SBXPxkVSoaN5baxfWRNVGd7w+26659yZXiY3y0pEK
XHzdKRqjt4EobPS5SwHZBJhkG++xSlIASSDRRPo4kBAfu/6ocdq24dEz34SEtzbZRCcQFTXes3Q8
sB2i7bQX2vmjR8s4UL9BskfjffTGnqqzwcl3yGe2lsP7ODKDghBh5Nkbjn3xSH9zvHGu6hEZ2zjF
BPpoi5wi/L9Zt6oRrnZUe43NOUIvb7sttyC5vM1CRfAi1AfzUnwYw2tj//XTFRHrUvbOMNKmngzb
3aphySuq8P4TOU4YK/23JkXPINbeOkmVdeocySpB4X6uQZJmWY8CwDKRiZxdNkmhcGL0+sZxwYUd
uNpc/1EKnuE+WzgW8nSAHqtAe4G2sKY3LS9J8sGLO3aPXraPlPbNzy9dER4yB2Vp1c4djzqczMN6
KGY5io2R0UYLoqfjIEz21iG0riAjr6Yc1sq5eVoFB2gJ0jj467b01qL/QuM5QxRRt/OmVh95BN/Q
sLHb1VL3fEYpeWG3Sxf9tOBR9rFpSmuBFljo5EEQd1Jj7pN45cer3LIWlfWmebyDcCaTX65cBAwj
dmY7pgwpy7dN/yoGsa8R9E3lxjJ85DNwPjZIk0O0WVjs5BFf0gpKCVgNyYFhyDNPSofsf+vpOzO6
GeLg54cJ4sW9UZCJMuug4FqdOXzferZFQNi1SNHOY3Dosp05oLsgrqT4IqZ56QAFNGjMItTRUqzA
tUOgC/3liHaR2vcexIAeLe3WOlhYamTViuF23JXpusz0PUlM19FQaA6Zu0y2ev1S1ObRJvVjoHSA
IWYWFxiVZL5gzgyqP9qmXEa0YiQu/dbxGwZ92ctLQom505DLZwMDOG/voB0Nyzj1BgSE/tFG1lHg
RkSbuciPtXyqiYrsr/gMsLwjk/LWdlc/Yre4qrBTfngSoB2UWvq9x2YoGaFvO0Ld5K0irJhe+gFF
kfDLUHcpVLoBhp7RptmQgQTeVm5w8IJvc1Nl8oYgwA5xettWWxdgxFCpXWkAib1FndvnDgWAYD62
KC+xkLDjY6dHF5GqMlPJFDJ5lh0WaqqGPG6xOPvJo+ykBjkFNODCTVytZFL1ZCCPUylEb7+RtCxE
+Ij9pVDzbSIfbXTHeqavrPAVkPaBIsdgRpIwcxd1sypaZfmrsB8MCSGuCRub0rZVFex8Zx1qpXO1
fQNfPdqIPUcCpAgli8l8OYzQ+lRT4SNiHG64qvHt1d0/OmiVyNwIOI+IFy9oti7K1SJBgVp07FX4
x0HroxQVS3axseDIo9XwSoyvx5SQXotS+XR6eNZOMI4AgHdkVdTiAHptq+qe9l8+0zZ6cD7TUvNK
LL6CYK1E+k015Yg4rhrzJQ9xtHfDRL7ZtINKkO/tQP5urHpXaXtQUedFHHdWK/Z+G18mR/uTE7ef
uIRigGbvIopRKPeFUAAAzVpl3qPmiHUFV8VTw1JHmUWQ3wqGXrMCfJojgSWvG+I/BI0pTy7RGAaq
kCbZ43Bl+4K2zC+EjCw8EtucPb3Jff8EaqOsgaP6V0OXojlvOqbqgAdO1i8j0p4F2c1wPzXz0+Lx
7QjnGmWgmEC7Gd9lW63fm/ichzl7UCrOUgeloevJ4UI03hnHggM/5eTaWR/cSYF/HZjQW53R3yba
Df03PjKcke5Uriv6UMuGhHxlZrk4icXJS+8xNeEw8gu3o8fbOg8U6fynionQLLqga+YOJQvBAsyJ
DhLfhFxJZ5mn8qmWU086RPQCPQHP2V3IkLsr1SHJcWMr4SL3rWOS0udLjqTLdJsg0nRDdVk3BulN
X6mGqPEtCPZBd0JuE43Q2XSvF+7OG1mx2puSvPUtcYdAesVe68WOaWbSPrk9Y44ipQr+obHPGNuM
ESIy+A78Z2C/Tw4C8hRhpgwljxZZ+gTnr2mehk4gPk8OVom4Ak2TaPimkbExBSvVVCDbybSi+Mrl
XlaWXYryXUtWIsasRHa46GXeiMsTRb/YVaB0iI1//J67NvxjALS7gfGcKCVoy37EpRk1HA/g7Yq3
IymByDteiPozsetfq4t/e39aO2BLXQPcSGWIc9ctfGzRy6BUXZI6RYN+nHPL06g78hJ9V4XqOew0
gCemYUjP1FE+Sf+XJWaJKlM4UNYh+cVuYZPJKRriR86dWSKtY95JnZXW+AeDT2Gs8meU1Du0bDQK
z7JuPDnEM+S4iHtMXpaDMrc6ZFLFHjJLExGXE3hlbNEpII4/p8k9tvZxwjqvpEvboJoxz//RXbhs
zJYbH9FawfXknAu6BpWHGv4LUJvgAmRI1exhLzWWBTlsIQkFJJWwRoGlcZfsZStpzrLgAguM/Ula
LhIB7GtEcwNoGo0YMmXEtguqWSuFRQcTrfIJ2+ZMJMucuLQEpTyOG8/pW5zwIBsz2ZdJFT0JVPmj
wjOX2b9ph/UFy37QM1zJnsDmq7b1ncUWGNn6NiYwqIR54nwKMwSn+EfijODSyjw4nbVE/Il6qFyo
vr03NFI1xkfB3qrwQrMJfaBpWWYyYoaYNtYpk6G1RvmbhEzCrO9Nc0iHT/0bvb5ZXrPoi/iv6jxk
3w46L27mKrv5bY/vaKGwW1J03xHqUXVoxIrXAKvVQx4H1TurO8KCQ5h/O+ox52121KsjvqPxrxyW
HW0StpWj68Aebc/jbjnUm0r/gn4Mmi8bLY1IcMlOkOzBMu7SNT6XvA3WCJNLi2SFPpnrCIwdjtIY
b2s1NliYEQLYr/+Eu7DCfdb/CQDB1tiG7auN/7yQF4Sw3xffcCo2oLu8kaBlUEdUSEZQcTHgvE6X
9QFFpx7670YY04d7ZMVwiPrQrOJW0SBjTJQ+oQQStFiEHnPBJpchGHiu9QJA0v40wztRHOV0oVUA
EyxApoY5jheOxipPgbyY5iULWaCN3xE4BDT9vO5rPhKmF3oWEmhtFdkTio2k+ZLeFIH4Ws6BSMkl
5Z7kOA+BB7qrCqlSuvSJA57rSsoMlq4rgeymTw/Z3s3ZpH0N+Mz3PkqNG3+Xo/21GQbqjIu5wxel
TGs1SRYWyqv8R2ZJZOJb9dVZyKmsXrBAE9zCZUzckq8DUSPeCaJ5SeK/zIKjznHd+87cnm6V8xZM
00foDPuAtyCLNwUJMhYjTX90VAfRZMO8p7j0bI+kJPECDy3Aqe28T/0GFEeWiMwJ9oXbeE+IPowd
DCdUS70TwbvPlPDZqzhhXYuYujTbqD2LqmHqDFLFqiJgRtQoDYlSRgGnYHVLCM2z0mLvVFQrVCEK
2OgW5k/Vf7AqJ/6nU1yywDu46o8JCpJM+8aiqiERd+CIuYFoMyNsLiRV3+tJfIGmx1EpjcyaGuwq
ULZBrswTDirk5H7DqhQLNPloDQkmZUzJCJYHZaudF2W0QfRgAy/JNdOq39zoKM3xSXchahUBe9jv
ezsjeXFDSyod6JeMvAwcjgXHrdPMHSYThITrWDDUZwO0TP2vNO21GsBbR/VHTFqOynhfVoxS476f
3onJWQZMgXBmUUCTGExTIlt/kRjIckRrV5Grx1mwIHgj5nuixqHJibmp0DAaL8FmqlRYd3poyfCU
OysetHmrkC3kXSaaaseLK7NOOpKECu5LzmbEMZNGCwehGYMPP52AhxXlKTXc/VTqtz6aSiw5KH/o
ylKU5Fpr3lmRvE84veeyRLTgHwkk363q3oLmlQfj2R/NldKmc7TXi6mw9j3hfG7bbzXh8FFt2xQS
xyYAPIUHx2DUG4AI7XEC69V8PNSRwdKBQvkzdNAwodVoLHfXt9M1pN5YRLs4zdZBAdtLZt8lhXns
FOMTipC2EHRn8rPRuUmKDnQ5OmXsFAWassKm9tVz8HQF23RESoCFIjQXFGOdUsJUZ434y5p+gett
TUvFNjHeEvylFEGZ7FKq/LzidTAiAM9eQLOWPLQZp2uwA9HlZEDBfUbJ2sqctctEVejwovlMEwHf
OZj1c0jpsKY2PSCwNRqSVelTPZBme8slq9XAJmoK1FI6WugQHEX7qOmYpi12GA5B/dK0Y668mbzd
udsvlbo/KNiWRwA+mVhWISfV9WqfaL82K2rlMLnmpwHSMOCUMDF/NNSmtHp1skZCd6vn1Pwbu3tJ
eWX2y58dTuRRz6fkaoZ/gMnYyk3aKeixLduLilS5H05EbdGqB0FhOASHxkTxYtRV+NB6Y2kCuPkK
H0PEfUkCbDc5TJEqbmoa4KkX1LPgYmpvZCOin9ADZkIGohTPDJWO1xpiruteVOPqhK3U9lnyq3qS
M9W9e9zIufp08acpnF2UUqYG6htiF8L8ooI/Ot2T8Tyh1kbNPx2+G916WJxSIuIZlh1IGBrKechB
ZPjvtfKWw6yBrMs1CGfMaXiGnvlTkX7bF6RqBnG6Nuj4QBgiHGsT47mstC/ERY5wGdnSt9CHjSKt
PduhNaznW2zcLJQNUbzNd68c67JfazAocNsnRX2bSJ+pS3DMHCO3bm68aFsbIzLch+KrWyL2zpnP
IJSgq4CPtACXYDd7hiQr/usLhZrMmiPPpRK22pHIv+YJdMEyQ0/bJkRLuV169eETcvmtcBB1kJUd
nfY2BdnGSTHp7SZScnSwl2EKi6kPAy9WmWUkpCzEJxPkocG4EU3mPiRDVcVU3cUD3FZ/HJ+qk1G3
lcpPlH/hr+RV42UEr7PD+O7SGUnWwdAmQmXX4iazsRqraFYCvhsCtUBBt3X8GbbEsjK+QgMsrYRY
BAm18L1MEGlJsGHh6eirbf4Y/uEgzIWlMVv7zqvvCZODYexrF5eMs0AgsIhVBVrkvY5Gtk+UDCPu
QNinnjCjmpM5mfJ9WY3npBvf9CrcQCasvHy45hwOqUASv8mA1UP3HLrXLlAXUPwN4zbefPxszq5G
uD2zq2dG7DkxA5hmy0WleCdvqnE/RFwP7h6pDwVjFLT4BEGVw17RFPi6ZukaH1Gv/NIFTy2ZuGeo
RVub0BM06g7HTtI/jH4/efU893HrE/3jKw4BG4Q28jIOnsOhQl0o5zb5iAoHNjVl5D2pz1bzF52p
EprEaAhYJxRBbHA4q9CXYr6W3d+eXrChYZkr/px+WPXYibGpi/rgvY3WQ+7jhv603X7WIvDqXQOJ
8isFbHezp2vwNjAsjIJtDyKNHcymSixU8zPcDmsBSuSFlNwjBOjB0ZFttCeGyRLLm0tLpXS5RVDN
9QCaFPDNY1gN0vccaKzc+jB1cURgOOM4dXxbHbxLeh+83p0lzZaqr1ajdvZeW8MmlpPnqUOGWVZH
p7mSv950JNPMI3dpB5sW3beNhIoV3I6fJjLshK+TMgUZQZkymYFg06dF9CzPjT6u/HCbkmJV/jXj
L7pjKpFTRg7LK9cWaqyo+ovVX6nKJV5wWeohCsR42fU2NyofxHACj55UsehcfaWm5moI7sioF17T
7ipHnUeAhHZcgxn2JxOJPVt3+2X2D3PXBy4Fy/4dS/Is4EqwWc3HYYs9QkG5JkGfLOWCxoaVcSuU
wtuyEtEZAI4MnyV9PBnnnlS3RcbN4rQeCSbiv3Q2DVoKV4E3raqSsAqlWhsMvbpCaGix7IZ4lzsK
kFAjs1gvOZFw3rMrJxCodA3SXDJAchXhA27C6wgJrZKUR/WnVjSXoV6lxQ9xx/OE/YHr+UZWJAkH
1qEGhCgLTIDZRQEmjxhAQeVWBnlPrX/UVOQppE8hOvBLjPI27RfdfcCKw925IRJkm4GMxea4NjHI
ZcZ34RF2G61z+zhmH41B0io7nyrGJd/jrALfa/5NyssQ0UW1SOoH9MBnJ+rgNSFhiIJ60a970jji
bmcGRydVkeLWaxWLSEIfUpKgalaPRkUMrfBBz0oYkVr9Z1LwCA10razii6cSi0TRop1xX6TQZsSX
RANbqlodRzrHUHeDBuY3K1MuaU2LLl8x0wv9uTKiZNUSxoyC7BiO0l3OYkuskq6dRU9CrInAE0CK
8TIHuSY0cS9t2cDmC4NRqCCKJgpWg4bwRaFaXiezI955w6VEgsGOhJQQmSTyrFD8l1ZZd8a1NOJV
FfUrDDfI2BDTptiv6Z1Tkftop3DSgMc+xl/JQRgtgnpow6hfGllw1BJx67FhTyZRK30IJIvlcqbE
6i0SEQ/ftInYfNy8WfQEUVb4c/O1J0inNgEArd8BkgoWDpvVAknhPIA2dlAUwU8o3AWAj2g7C/YI
O/nDxbly0XZqeM8DFDAmH6ZpyczkZmvk/D2pdq9wjyeoePoqOuowQIIw7XJEI+X+kxJ0elANljyn
906m845CWiLp2HiId1rxsKg4rWzug050YO2vJP9JUWUj41r2yJp+fCoRpNDsZaZUa5hwVTBSBpis
AJ3oy4tMVrC4Pka0X0qmHqklXaSJv+vLnzEMDgEaod6OCfv/84xrjNgE+h/t+s1inlEo+uaebKob
pPNchjDldT+X5HKhGPMqwRJIlBXFar5Hsmq9AkucbFyqzS1v6V8auPG55zWbMwpiTKK3WqytJj7k
rn1KINchtlrONr62sNaTPW5izC41uRAm8UQFuWMx+Ve+lClAl7Y30FqVyB7yAvBT0PJMClwdzLG1
YheeyCIsDwVbfE0lCTUaVf8kyQooTfjXkGsCq7hDGCiggEEXgR892gHBjW7vQIBSHZlZsVAjQBOy
AgVOc2GfrdimpxW3u/oW9dPWg2uqQZyJK5+c6NyOb7bxG6LCsYjxqP1mpe08Jf2kpGLeFahCQEyL
nwEFckEfkB8rTMWMpAq7ONUs6mjMO0bR8JnKiIyM+kuG+9FfArQNWJhQWOT2R92NS035JcVlYaoj
6AmXrvJWT/G6wIjmEeWdvLMwFUoDc7PlYUECGrfPlr6RNXbwKATKXeMFgs4kGyPGzkU/btiQ+dkW
q5YSZbUD8mHHT5+tiaidh1KUt5KdQEYj+SOtiPSbtay4IRpDBk20XCweDTLWUwnmJAG9TM9IHaBL
l/WqzK8N93vLgIkR3fEB0CX2w3fanrgExqJZoIyXCSJS3tQ5TDC8UHjNXOkIUL+5wvkFCK/Cd9jL
TIWE3ymF26TUnGsV72bQI3+wbbI9kyPkil8eRBFBG3XrEG8iOWbKtWwB8Mul9HJTcTTTGCqbbpcw
duDVL3xILNBLGgj48q11zdkfROVG0dYYbxZs5khiSqaRakYRtueXM5BEBu6B4C2Ck7DtaXhag5gr
d4zmLRpQtzjjEQQ+MBHv+VO4MgcEWqsJ/LJXmUZJOkl1KZl6V2xz4Q75mtAU3n9+wvQZ6AcmRURT
6jFtubpB2Zh0YSb/TRWpvyZlV0jc8+lQkPHssp6L4E/NeMPrW9f+qUgMCl3ZRQybA4u6VnIEuvpO
wdiQxHuyiyfkmwVKU2nsi71PLdjTdb5SWEor2haR+zB5SXdyhLRYy1g7soOM6vB1ByBeDkT5EmwA
qwf5Pmz3C9MDY1P//Li/fRCaO7cAeBQH7ThCQOFgOEGL6NshJOpADewhhDIyyK1ATJbwXbr8NqL4
LMZ3+W0a6YkVfy7TEITWbgbD2IJ9wHxWECy2Rc8DxxzMhZo+sWL1pCS44ruhwYS0DZfoaq4G+hwo
ibx4XPyV+u7HpMlzzU/eUl4lUAF69glsl/PX8Mct5IbY+OVc07F8exVqikIsnfzHCD5Ujg4+YUGS
p3m1vBWJp4GN5SpAjx52ayREiQdGgLgq8j69/Ffw3Oqa5Ne8jWC15CTgxQ0IpOCpgDLixwPHY8Fu
1G+H7OXgprM7w727fE3ycLMYLFrjV+FRwAVHNqK27iaDeMw52O42pYqRV4sNCUpw4LjPedlMVZsL
212qEJYjlWRIAdoMtNsjEGX4c7ylHFYI65oNRAIHrIkVHRleszbC4aJZV3I/eXtBH6bwMED2QCKs
evO7QRYK/5ahxfO8k2Ioax6VgI/WBJcUGAjl3OM24ZK0+XdiweYDVLHil2chkrey0nk4PwwmE41I
t0ImQSESFrFx6dzxKHFwNQJbGscnAAcuOTQZmr6o8nCPFlYzgNmJIg8A14jZOXSYDwYOAHAf334z
qNCyMB5W5HQqlthHZOXqLvOZU2TbZFzlGa8zpPhM1YtzpquPSu8Q4DhcIsV66MePIKUAVUL5lUZt
PKGQIXPUiC6ralRCPVh6VF58I8gWvZ+flAz5pzmuOrEQ3ktzk7WN+zxBntObuGRLABnybtE7FwiG
pBaTkFle78q8ehG9ay6oaMTKmVxVxnGkT2tE1ClpBvq17tm+bfJrPTwLdYa9kmFOYyabOrrdqKKI
NN47Bjg8xzif0lRmmiABYHCB3ZTYJAda7SL10aBQy91o+7tB1batoH46LxGu1VvawVnfdTBHioST
NNs5BfJIilMb2W3TQVe11y7E1+1A4DXZ/8M+IsI+eDVyuAvFj89x/6qJQRu1z6HTN27nrpTSuwvM
dMo7jn2Sdjh3XH7ysLGUR+vCW6n5O53mNgN7aT0GdJcZjV8sy2dBwFy71ggTbP0WBONXBlRxeAKI
T022snv6vHrQE7NqDlYZPUhGrA39S9dQy2aMSiQywionWCdgqp1/IbH9wqEXhhmjJhBCMC458ZEM
s7PVQTbHOX44/6No2llV/Y3DQjh8BODLZh/sAETvfl+vZDQPBe7EGVkMJ4oE2HVePfrfDpHzHoNv
87gOarWoInP9X8CB0hzDAEuVgV31t+frUKtxO0Fxumr9Mrsbuvgh8ecWrqeYfF5xaGkF1nU417w9
KQTsVSDKY7bXa3apQ6mUq4qwmao/d4we+PNeLReDjRLbpYggx90DTbmxa4LgLPfg6fl/FXISXWAR
yDuwx/hj6lgZlffI5gNkNZRWRvg/UWl0BH878S0keaEniDs4jsq7TKioUB3K1JzOQaCJYMlehDzb
rYNQiCoZskcIOxGQk01GNg8LCHS3KP8MGHTvn8EsqbHW1vUrZvsN2pAMtImsQ/IOXX8em08lUIDR
gvnRGmL8pbwkikGcHM4q5X2kxd0Oj6WLL5oSqpxZPCyB7/Bj0U+BJhO0ZGBy5tT+TxFCsPekooBN
0OuuopA+RayxIY6R/qBZnw7q+kF/oOkgapcf2cFZEffrwLLUkfXoIainwZB/HLi1thNmCx84gqjL
04ZgsxYdgLK3/G87sK/qoKxVAOTkpUt5Nf82zWo0Sdq6Vr4M+OvEpegthPVtMYDlL199N01mVBL1
Stda4pZMUVXEGQATjI3JC5yLcBWq/oeiOutaNenRo5eXTZpflYxoCDtzY2ZibwghF/ToHDc0jrfp
yeOlIMKUtMvPCKVDj5okCV+tYK4qT3XiLU3iLyfi7UxugRHJTav/Kcmmsm9Rz2eFr0PGnqkaV8hE
Hn6LdLgiOSrsO2qptE3VDL8V+2XQGxvI2gZEh0F0MCC/QAqgdhkF5pr3HibTMmeNjlA5dL2/yt9L
BTVXfkHkhTkSQU5mE5Ng1fcg5Wq1jCSdk3k6AVqTlQcPK7RmOabiX5N55wGsO8nMG+KsahnZFDZb
/Mq9jLiqXSLZmmMb5afMNM4FhIRQtUXJ7x5jJkvijsqNi9b6B10qgG0il9yOfUQlVX1wiJv4ZxPc
3TSEpsTKJsLe1iGjsTGcVIa+6qNPtxY4IZaZo5DNzwej0FIDKYTpdVlGiLPyTqfHEMm4Wt8IXQb+
4nMNxUmUd/mppC3FEArcUKDaO3I4iBjD/GRn3I/WtoCCoAhs66jqBcPK12C0bPPmxva8XU4VuVsU
q6ijqS/0/ylGtURu0aM/8TSLzAhgNb+6yhHFo03Krvx1gjpJUh3/fYlZfxo6yiiDcq8G1nqtJeNH
7KMSzi9Oo22UKVsauXEXrJmKDyVAXEGDqMOmNQAh6TVzHqS+w7n9TT6y9gImHiTKtS+RVn2ozcvx
VPperFMfBkfdx1KZF7tMZb1WA8DhcNlgl9CaAXVZ/1AELEtyyuFldWYi+F/2wYw595GTi5oHNrn0
cjHfiWTrvEqFC5ZEFjW95bievexF0iDJX1ONddqYmK9ehYHXlp80cWFXRDBmjbGue8IBSXYYFCAq
hzSIT6tGhmgwNXnQIsLaiGBnIXNwuEKSZ8t+y25CXxh9AjGBQ2kXMuRrC6Mb5WOMUKSWqQ8BiViX
ErK5Z1smsR07br6alB45NyI2i1gcMqx9Y26rzL3jo8QrVGmUBbUw1WDYFp8OV2AS+PMsefgGnky5
W6MTVk3CLeGM6tG/NRm5nAxkOuBglcdkdJKcJHpIMrKwhuRrZJayPXeJJS8kRVyxXXYbyipRYgQ8
dkrP+sY+nGD1QrqJgjQkoqQkSSdEuaPwsBraMRCYpv3fOiBIKMekeHRMYgAxG1gOTuchJWYk6P66
WrJCj1wWW+UT63u8lMSPBFMoNwM6/pYFaAmJBj4DN+UKmbVPy6umG4yMDtlaJPpcG9KgYpc+iAGE
IFXmW/aMVZdOx4ZsCJap7UDiW8E3M6UaMSrDBqiez3JlseGY1tn00SYy6FoUDLjcJYeuU3ZWUnwY
XnFB5jmXikszaO5BcrFkWiNRHVG0FsSxFSECeutkDE9dCLIQ33rv4dRg9FftJhaedpfq/9LF1oBb
DaJu0SCjV2k0yrHPNtxCjrsXTosQAJ0Wpu5chtBk2irtsN03CNVd/8gQpmf1PzXXGCFMKh6RdBsF
XpJMX5Ir9lVg+HZK457W7EUMqen/ODqv3saRNIr+IgLM4dXKWbIcZL8QtttmTkWyGH79nBpggN3p
XXSrLbLqC/eeG8hFNmg0dJDMA6pc0I72rSUFbyJtDQVRK7aVYFU799tZnDv4gnZJOubWyDM0+eKA
3o6sjA+TtjMN31pxSVRisGMsMdGHQDTK3DyojDEHHarmHmTW0c0VuwJnmgV6LdXx8JIiiO24Gw1+
mWSnhG87vkYuROgi/4uYVnQJzqfhy53eFdzNa3YNB8vc+ksv4HaNtG3MF2r8bxZJT0UdQK9Asx/E
+wpxsZv2q3SMT2V5Bmu/9zJ1dHPEC5moj3MtCVYgsPasT+W+H3hvGfPwHhFD5K06xwPKh4kvILgt
taBS0uTnLCenAcixTQ9k+i+OzODR9MxQxktUC9ZGAHGR2dnhLZ/NLTsBK9yalKUeYIRB7z+qMl1H
d8Mz1y3mDy97yxSs3GXfbuWXVCdyx9yy7qQMZvXisfsWwvoXMKkBeumnL00bbW2WwrM93+wggh5U
bSRImLL4sF3jEA4on+HUAWWkJmA+pC0tdihx3DMhQX9U/JWyuqRF8d3maJx5XLO8fS4Lb2sqwh15
ktLc4YVcg5Ziwe1WtzoDHup1J6L5lvhhrITkzYnt4MNukRVYAJ16w36tOwtExgPBHOwdHHL6sk+K
xbuemOsgQdvVav6jZ/Vcz/6L1yBfucZwhdz0V4F/DZeMsrasfr0esX/Qi4tRk5WCLCPRnWdFKiNj
hh6aSZW2FvFHN4yIiWMCPF4n872hu+HjeOmLp6H37B69+10jwmJEDRIjRg/uQPb+B90I1/DT9KFm
MKmGWKN5ROriTTE9RHB3eJvh8xWGy1rVYgVc0fiwm4v+JeYbEtgyaw/BJwRJpCHNISGYQMcPZLrI
9cm6E/K3tuh6/eQlTu/+/AiZ/hvg4odxB0TuiSUrEqOW7DADAfSMLIXfuywZSKJbi9Cxl8YtiAg7
yI90wmTTLnsrfLPppP7f5CQsjQiIi3GKaUROYiZNNb77BslBJXbogQH/QFRx3lsDqTYFGMR/8j7e
82Rrw7q1ORUD5P8whDn31bd35GRpxZuuKKMgmweKZD1GRCHaN5HjeGFnV90lu7ZQtfT7kCZ8ZldY
j1tgZFr9KaK/EBpo12UvOX9TR2daoBfbwIVskTnHSHuNvM+BZAicTUsDNhPbATb/1t11kcz9qN+Z
zyTI90rihz5t/fENJAtYirOl//9GOLgxMEmIsT0OvXuzYcegDidSDtd57JNcCaMjRbuUGRg+H3xj
TxIqOukOr0kn3iPmjk+FzkQRAVMaMs9IymPW3CrUXJ7PPUd1I35RtTg+PwBSLGee9smoXkhruDnj
iCpCr0lp7JnZE+rpJQ+HMF+mlxZBJI7Pk4Apc/C+k4JtjZhY02bUE+BDp+R7ZsPWFTpaWYjyJFsH
NLkOvS9uoSpfM713XOrg8TdHslf4x9D89KFtsVsp0qNsSG0CqWh9mPmeXtUnT7r0FwPEjLvOEVTn
zwGNYVSsVc1oN9sWFCwm1EQMuwbHWtUDp8WnPBX7JnjjULHkqz4+jIGgKBcOXbsKTLa/xm/EddgC
4GHNaCFRrfyZ9ReyUNq7uGO4WK3TUWw8dLU+s62CcWvo1xtjtHZGmICCxltLUej47zpxD8IkrSNa
/kSGw1CCqi9g3cEMvogyYiPFbSIcyOntfwOf2fyZbOsAB5h51lP8JYndS3kax7e2e7Tlp1n6m6T5
ihBKzW2OIMH9V0YM69xsuEH9XFi5vBRxdZq7GLDVpc+iF5Egk9fM6G/u0kOtAinNJHoxJa6HAAic
GdtfpPOcstnfwNjnYJt4ca4aKUnaQDEN2hkxA/a2joTC2KU2TAG5IchjhCANknxhdtiLRPtV8/A8
Wbe2T973YZr8/+1iNQI9UwuwK8hV67CAn3OXiLY4eam88d0ViIDfp+mjivfY3xTxy/20QqZ9lVMd
awZXaCjPBg+TiaNs0M2niNKf2MtFbtyyfk+PKNAvU5KSmAlQvfimLkJFcyf5YEvWQEyL6tvlOeTn
VXs3VhEHYXDCRuZjrLNN2H103bw0uoLNBCA7hkY6eVKO91FrV6V5z1q47ozSp3uDMqYM2OCPfOei
3Lq1IuF/FM0nFMhaMJwtCO7V7J3lzTg9vpjjdPMmSyoOtW84qkx7Gd+Y3aXqxYH5OJsUsYpswuzm
aS/N50TPMS9jl2q9R1SwNDMVKqhkCj3fM+LkXBLiq0Bnj8uyZ/LXZug8p1n1UEg/GXwyCy0TjFe5
caCuf46MtwLFlk5Ei4HPLPPaCz+yEktxpEFp6ZHGFS7/QrUd+xjajE0wX6Bc6j52EZMnY8RCmSlx
BgjUqKiXLx73HXuT6b3CPxMC5s17lUaynM3XUOpLzy1e1ABA5YWOM+O7RbhD4DAzKJn55cK6d2zb
TBSJPluXFLWrQ4GTCwEUw1k0zcNM8VHc1L4XvMFT57G7Cdbqsxf8eeMAOA9J+4AXE3EClx+1AD5L
rPd80K1DywssVuHLl6Zhs6aEU2vQp2buBlMjcTfKff0FJ3zh599NiX66PLERJc4oVeSnXWIINtvO
nsp9zYYq5EUyyhSfGcO9kEhA02dQrKoEpkiRZAf95fOoSGYc0dEZIqy3Yp34wdmYCbnXMSppy4hx
pT/nq4HtRvcbcCoq6DywFJO3NdAb5GQAWBBjR1R1rbZhon5yaDAxQW6YaNMZESahvVoSnaiX3EMk
RG3Y3waSMNIBlh6FA9NBrC79fU5LlSyqbtPe4a+Y/KpsxwwbAcasnr19pMwjbnoamCwJtDx1UYM5
aS5G7/lPCCL3JkYgREQOpuD+odkBAMYu58KbxFJTipBhKH7rgvy7Tlor2YDwgvFnpd2yjrubbdFm
pG18hSpDPdDQUTHI4PRm/yghujH5ZLQDoBRrsOfnG7wylQf+p2MEirM29m5xhResHfYkCkXoJQTW
F1tu3ZlLq0AnlJh/js2PvuunF5JvGW1oILUshMXoDp8iidTAaNfxVEIUkw7NEPN+nyHgon0M1EPt
VU30WWCPaNTcG8FSJH7Zi5GuEaPshA6URjAa95cwvtbAHtCuwsuxN9NRmBfpbO36dehZlwUbTABR
xAJStVT2btJ4EBLqMoKoKDz0lpGST4aitXW4w4HSWqm4F0nNZUb2MOGT2JWpefvnyR6XCcuTTNeu
fciaL0muSX0a8EJbQ3OMi/GYVCA/6hLUFvvSmoPZvfFA8206p4R5cGRLbniSezH7BTM/4s6kJeHC
K4znzhyvMlbwoTSDHkenhESspEowwKrDC4I5gN21L65GOn94o/Yooq0xDIyIzWFhdg0x6cEpdoN3
x36b0k3G1K1IwuUQj3TXdvyv4Jr1P8YMWQhU46WwSZJk8m/Dxa3s+SEnKAmUNOLRM0J4K0gprn2e
PlbcY3I18Cs1I+ri/Ef9/CPWM57x2kYJqgdr0+PKxNZQctLUcXvqHfdnZMdg4nqd0rUu8p8hJVDC
z3B2ryMdLI5VPXtEM0gI3cVICALrs3wkvHoVOfz8Xvu6uTk4f7mg8iQ5B8RKTM5Pi6A6l8+jHj2k
RQwCC2SoS/4+4zapgcKby226r2Gae0W4tHLxV8BZSWcwgS8BtaDGm2j/jmiQmIOi5ktRAaF3Y96i
mJ1xudVtajGcz21TXRCDbyIWNSxbl0Vl3XXzvZ2gwxgEnFZ/Zr1Ffdcj3lFQTcnawMdqbe56ygwr
uat2d8zsLRJ+r/0jXv4J6Eti7hO0+oY8AuwNBX8atEP/2xeY27+jguKUgXIgydMAqz9G+W3UrbNb
m/fQnRknJC9ljQ2xg7XZFf9cgs6h92G8icmxhuAgibMp2FF4G0MZg3LcKyMpMSHyWqZrt6JPt1kg
d2nOfBAFRje4Z7xoy3FmB9YDHaSTTSIgnxiuqKqnU6W9seKNyx2bO7PaDBGfRftt4l3BktEvXsrQ
BOtfnbrg5gmBsQfqM3WVBshxYv9hlavSc+9hDdUvnKcPkSIv8ax97CiDMHkZSL1fB8EkoBEst8XS
d6KNY3oEfU6oIL1/hgTWGtwb/eKA24Y1qoRrJQET3tIV/zSGZooqxcbFk/ZKCVYcPsGon+P4wJ9F
Mq697hmOMPoJ+OtOunfQUu1HoqqRHteH/l40r1ZFYAxuSJPegDm8aeyIkq0onlsQk34WonlC74yW
rO36i2RR5E0CY+rHJC/mCOETjMSMoPEAbItMcrGJ0QO3/3KiEmjKCYNAQYuU765n1DCEajhgBKB0
X7sYz1N+7lmyKXenqUuggHyD46dHPRMrSYVfI8MnSYA0hafC89Y5roA80L7iqNykjfMahejlex4o
9IgxY6nOk0sX4UPfZB9tEe8CNrr2SOYQlPSSFhTxSxdbC6/bBka6TgNBjwe9rn2QEYoTXrD2IEOP
HjnGe45KhIxjQzfW05hvMK44Hm8p72TyMWgAdr3mOFfFtXBq+NWlfhWx+bDTf5kZEf/Ad68DNK41
aIL1Z97/ecXB1TDU4kDObTA8YbAJBO9Nc7RRdUcJ8sp5QHqYA3hDWdhRiFF1x+PPgNtUNMFBuDnb
PGiy7cLnq7T7exCjHxpa6hVMK8ZnoMEVJSeISNdFzc941jf6SL7YZC4RgiBA6HY5HZac6c4xliEq
vND8zgZBuS2twwPbTjlAMUpYEfpo9NSK3FNLTu0tTPPdTPvGI84YGvpsuktI9DNBlvS4hhp8p8xF
/kVNv+pZBliNQuDhQcWN7obfNsNDYCn4U7LFAkHRkxTOwYLRV+ICDt/jvnzgtgtp3/Gj9YitWRwP
q1DbOVj0yYRF4HopdPtgaKcm+2l15GPNMefaSH1jydcWNDg5mRG3A8x6phLayDGcHnXd2Nou8kqG
odL6zjFvJwMrP+K4AnCC597ngSEjJYFVKvHjpjJeIkpk+OuhayH3gHvYGZvnsKGetCz7XE8FQnI4
71u3JDnXstltIvmDjUISje6KEzSoVRom1F7jeez5P4e/I0t/W53OjOfJkNHG5xQIL3DE9BxPzVce
kIkY2dcUYyT1wlFpGPSZK67H0o6IBsA1lURliJWjx88dE5jICv4qr1hKZz3p67B9lC5IHQakBqPn
ApWZMTqIl3CZOe2KTwwIwDu6CstXn+zwVGKLZdbiMixgjEBvEB8MJF6s5iVfUeW+WYS8BD5FsHec
4/yWln/H/s5CSb55ysEn98qim6Tajvyy0+gn/9yW8UefadseJG2z8SWa267fRkhpJkIbMj7rPFUn
2STLygG8xRYjoIfMy38OXoYx74411/RYOl/4vQSWJG4XBADqyQfiwdzYRGenozQ3txPkLQbLvFJg
Cct3la9QCSwYA7S6GHsNnYB8SISv/MeM4CfAiZtQEmWgw2EhYBHh2Lunmr2cmZO7P/W80AR0abGi
Vq8xYEGbMu9VuC9UtjO+BYH5A9t1sdQK+EXzF1kOjsC8aG+lzR0P+siHb8db1DmX/6GzGHD8i3ps
0bQO+cMCKOXRDNpK2e4vq5Fjlc7JuXQIEgDegqiI448i+Ot6NK5kXYufMiGO+4WlARLEsyCJz4XE
QyLR1MXrALYokwDQWT8JJXFPCIFvYu0XBBD4iosVpngPef6KSSXIPmm4DaaM5LP6K/NvrjjWYbtL
Wnq4ZNpEafPpuNozk09kMN6+j6pNHcVrqSMtRgCCaJi4tEUVZpiESBpyqP/ankjjd6YAym2jh/HC
kH9gs1VtgETY9r43JR5XWWIIBD/wLdySvAvapTXGZIKZ4L8RxSimFViA/428s0Vj7ZHHmWB6MMcB
Yioxhdlv9WoENzkgNV6gC6ZOQIHSVPfaXSGZNFpioUdi6cy3ntxd+48M+8G8KPuuw3BvricU3Rwm
1SHrWGiRBVxkywLPsvQEqeyf2nRvbUJ52TWRxdkdtAh/KEiIbVX/5Wm+TETEXNPeBOG46lODcGgQ
2ky2M9S/tbctvW3HX5aQ4efIGtjv7ZjwedG/1L9oSfuqG8XGSdqFdI91T0Jv8d4lh4BFgWudUs7L
rqreyWweQhIzOGlN7W7QVCo9Qainm9mc/x/t4vuNo4Op8BqooXtevmijW6SifmHZb4kza38c7yfs
cOkaW13EqBehGhOV6E8RWTcEG4TBDm4xAhPvh4Eo4atgx7CQVJRkAoK6btRfBU9XzcMOVsE4W3wY
rpauvOTHslHKVvWpZsJ755tF7kIJhDzjfbJxijcJac9nxdkV/X72f5JZHky1/mZd1oLXsHTgw2ia
fVY6moa9DpaLj+bJGrN9Oc6YeIddOfJ+2sWfEbSfLvswtRyYlekSuhc4dzSRsYUDH6Q7iByk1zYq
58rcTe5zKt6SFl44GTM40tQzWWTtEpHfGiXTEqQx1SAlZdWtw/Hh+6cpZmbG2DwOrK3ls05zscfC
CLEHjGQl0118/Ll36xGs+wWWVjtO94it1y3nq4VWTJthpnXZ3Z/gPYwpGxuTZRuKpuqoGrmc1zE6
iEJ80qtsu9B88X2IUX4FfDSFAvIVyv4ztJ1d1Nh7LbLfcITCRflrg41Em6iroey34iilICJqHYyH
G94t9wBwLNblYcLiOzfdh889WIv80JMgGIbWq4MdLfuHMo8JdrBqKp3iM05/RBDdACCyHNDJ4B4l
zrpkK4Pkh+ntGwr+v6Y3jlWnbwdUo2UAUyEsi3UlxjXZndJnbOogHpDRrxzxHyURdoS+X2fJj2th
GxiqAtXZsiT8LENj2bRQPctVy8BDbbe6+DSBE7Z5OwqsDYGdbEAkUW+j+0rBF7kBiTdfEEE0xBlV
+mz0BcUmsCCIIDza+bJCoJxiy7GQc1kKHBkCSqvRfHGq1kdO/5ueE/GgH23ze5wfelSvHJ8dDhpt
DW1vVoFlIZGlMOVqguzngjyY/B2IfU+d1glMJA/JGU7egIyxgY/pASGJy98UZ0Vy9ppmLyYQdtU7
3GZ/oGF31qUFPar2rLMo7I0hAFf2CKWYrI3oOsFCLRrrXyv5sTEkSodXQ2qbBhZeP0cLminMUouw
+JT4T+KQc71eBHuez5StdB73Nx1eqp5CrmdpOrEEz159YcF3YPsxDuu81hibAyQmCmuctEXe7hAG
gQ3BWq3CVDuW+NTmevaiYJl9/uVqkEiZkenFcUQngtYBTE8aWKtcxwvfZCwECvLB1EAiPuTY2vRc
0uhgB0a2wMx4zlHrJH8Osj8X/p9DFsZo9k+2suY3+BjwJ5mIm+q3onL3DoE6Dbool/KUiejC7Vnq
E9eQK6MJE0bG4ATey/I8Q0IBhSuhb+QkJDuor202/6A8FwWcolz/lNOrUfrLmlzOfeazJEJGVxBB
kXyNVfeR88dGMkVHm12qEENN3j/r7njKLZI6+r2nVW9R1e+dpl5XpI6iPtzl5CnMoH/MGCtnQw0P
izCHyYfz2QLyqKPTtX67pmcIWuxiWsjOy+AVznxXCtpt7Sp1cvIos7hQ3wIxOiX1ZVO8V/LbpuHb
x9yXdIgZmSj1vuFaxzo9H2a5Cc2NdFeB2CSwkAwCLiGumIhNPqQ8p6x2NXoIz3pVl24Ea8Lh5Yap
iqeNwulbZMW6jo8+8mqAfvUh1N6F+xNC/i0PAeJfVPew0+g1N/beZ15ogiZz0SFPDByK+i8prgGT
gJLVEJAhchxbb4lJAU0OVuHyDY30wgTdNrErAsfWmuuRRSxegjy7dfJ1dE5O+x422ttouuuKQabm
M5TN1wODjoKzSdPD4UlnpasYCckX+28tPOnMzuKiP1h+c9DwmdOZJGT6BN17yvxE07yj1oU7MWC/
DyXvnIQg8hRQWmVsLkeYgWrPnjQt4mXaRRTcs7BWRV/fQ3xucKW8YcW+wh7HzYhugGxXZlf4BWBC
FUzOmSN208IJz26H0xHbyhA7xCpm7N/7xeCV6KCp/oxjJzCcKwFzANZNRu9O6e7Ill2VDqrjvm3p
atH3E0rg0j4Q84W0w37SPh0Alkiq7ql7N2hjuS+Sz9YCTYo6Thp7gjuzAvDAQZoztg2jXPtewn70
tSO+XXfvg+5hjCKUhS875ImySxR0zJNcHBo2WqMKGzI4nILxE1rpPoEoYxI28tX03ac73S1uVL2+
JcQJmuFwcIZ8m1QAuAn4ZYZnM23fZ8EfmeesNo1tSWaFU+EPt8N9Gs5PlcegQAT2NodMN6a0No1/
DSjRsGhQkRilu+WZqHz8TwFOp0aDWYW6Dtygh+TDYvxDEs+YIkYAq4YWySMKs8TSwzXUovTjtds2
saR/2/HglB5IXDIYVBQ5YzQEOgkDb1yyBdtyWcyvIS9LGbv7wDlpA+CBm1efu+iRxwb9irWWsflk
3CwqTubBe9sRTPSqlWXU15jHAsr12m49SYfmLtWzU0zo14hDN0lJQuMnQYgLEsjgqmf9n9UpQoRG
82XAXCGxlny8xoj3NuIviYwM5cMA2ajyxDPtlO7vx8bYBQSXJlwOLnp0m7gHjeZrXauVimEf7MD5
X3nvWyge5mPOStJxNmrZAYivT8/IlKzi12B5LgyIRVtzgK+brsfsYTES8ti3R0SeTHInx0uuUFJo
rZuftqEGYqaSPyuJhBk/SyoHhrlVIFdJ25yKlu0leRJt/o2ClHZTbRqVNiS7dgOh5Ta7P+XlUccA
RFMB2cuxPzrOqlmUOxJ9Vjr68OHLJH/ehdgVk++jbx3zt/DwrMTcQrwQabjjbY6QQRMbCEv5lI0q
fRtnV0lt6L9G1EuCLtbBnW4KxBxrzm5GMKQYMLaxuVuswVsXqO51mAfVPPwZLkU1ZCFq3ErHQswK
vOKVzhjGGXI7K5gPQZBVvTDVwqjpnoNU5zleFb6+EVlzTjULKYJY1q1+ymAQdeIYyYhwnRzz+rgD
//KkR8+Zbm61HlmEKWlokcA4TCa8yfjTfXlJPN4hLX4FOx26r9Vw0WjC0aBg6fGAmuqkZvjPOmJH
yyeN5mfk3glaf+83eMGssw6PIrZU3DYMfHYHZZFfR61bB0Z0k7QARjyog8lhH1Nfars+em5+MDnB
klA7tp67dltxLlgsWtOnw+lqoD2LeoDMFYZEs7P6heENPEgTbc/MYd72uOGaeyAElkd33nmI+QfY
KKPRbX1EOwS0+rchSb+KTJueYlaKleWj+4thHNn07WaWvnmujzwee39Wr2ghGH962hfRsm9a328m
wc6dQ8ICAGweDeaDRNsben0Swn6JuSaN6FwkHmtadBkieTHBPQStu7JI43bx2OQjaOffuETairtd
D39zq9sjwjtKZiIaCldl7k4olu0muw7x9K1ekHKgBYS+VAZfBHcULFynHaviU8pd1CDR9QPiDUvt
sNOr78G6Nd20HAa63HGTFN1mdN8EeutMwrOuyOJE2NKKnasHR4+5WUwrainFYF7cWnIADdYfdKpB
9fCztwJRvGVfEii0OvoAfMxrYVsY0ATSXd63vhifJ5yDG1J10N8nPD6WdU8qb1HLEEc7Pk7vt3UZ
ak1cDUht++o6OP6mS6cV6V0Je/zOPg4MViSO16ESG7eCOQC0rh6AX5CNXSLpU97QllLIdZiSyXtD
118E0FauU89vMzXM978D2AFterXKhzC/uZFus2+9jv1fxyU1Gq/6/BjTGkeAvmIj5sTmxs2s3Thc
R8QNgck4kThMtq477GKMpVdC7wHEgU6zTCaEmI8KBoANQYhcWroqNUoaMRbPLV9S/QwgYVEHyq2F
+xGefdzxAdne81ZHTXCqgR0lyV+IIgyO6MJjD0VuV8vNziY0thF0r2o7X5QYtwvYxu1MNzviREQI
ghNKI6CqsH2sqnRUR2/+bdgXT1qzjnBVOia611+teME/9+Qnb79uGi2R+a/QBPMkOxwGbM15+a8N
m0YRvDfJjwbQI76rUtXFIQIQ3tOsdQGDePKP4LLrivEmoNqc4l+ZV/HFkpQmUwZ+7UsEZMMBOYTK
PPVnXv3+bvQsVMyC675hLIqhppk35NFt4xZokuT6KI/MAad3DGI4fPFTm5Do4mBZZSNQphcl/Um9
m+vq26qtztIm5ZzNbhvYyCoZhTSUSIIKJ/jTnXdHG5ddedPcfKt72IHMrY7GfMK6PUbe0uMuGC0o
BcNH7CbnpmQTYHrVpiHqSeCUU99xGk+wmc6MT9k0BwlZ4tO4Qj24kOgQ43tP1iMzVRtuXMeK1kRK
jdZxqBFEYNNAQZbGMbqleR34cuPV7nPf+ps2QYwYf9gMi1J+FjZE8oLXHmGpmi/NnVgiSSRo5c1l
W1b8H3xzVCshgYIqZAGeyzedO8EGvqdHCKEQvuQhH5sxqhr69bjzM7ZIJgqULN/Vbw0ychPX85jS
eGnfssYjheDcx6dg94cmF6vEIVWZ9bPInxvyMWkZLr7L/9wro3awsiiNalwICbuKpkBlLean8Nsj
PmICntk/WJlN7qru6hcxuNs5Fms/IWEbfdVkRGRxQK6FPVmg8CFYl/KwWusojcKOptc7hv69MGCq
3ivaehyLEw5NTlbAbQbl7Ujlkem/Q3YMea6x1jLfVWGiziuZP6+Em03yL4letfqtsgjuhvTGdWjy
/ZRVtUIwtS5A4ETGvKO4UC/migkVO0n36A+HjsPgRC3kR+a/IjkOkgEKwyMjFhePfWUZMxYg4QAd
8VO70AHkdTVn9jBvXSKqSw9NE4Z+0puWXfZIIogD8YvyMQ7pswVNNn9B2oBeK/0SqLwaH0E6TtqJ
FZkkwNdBPA/zpqVdRVKAc4AhKd14SbnvQ8lITF8FepnVa6r/tPVtxOKNimphDe4uE8w1+e9mY7wr
MW9IPSPDAdRauoIB6GM386d3J97m5VfVvgejv84UEJwDM76E6cNieJAnf40Vs0NgrYGsQGMKPbfw
ydpbbuQvbMW56+RBNvWvEU27IW85rHRx1LuRXYxzCC0iCTyWnh7pMLb+Gw0qIxAD/8S9cOYfEhQm
BMhh9TEh2Bos2s6IlWdevzlzt447at90WzbnofTpqx9loKNh+mEsgYi5V5DR2gN/Zrh3xbxNJnZ+
Z9Po2APKa1WLfW3Jk+e5W+fTjqq92m1Vtb8rC6AikUIzXzRtyzgcAjHOSmzyOF8MxAc2g/8URIjQ
UIs25qqiXJrENqUocpgSIBH6of1aWgo4Lpls5ULFCP3/Q9ci4N9p+kEK5xaD/HYMsWAaLleEzaCD
LT8pMRQVo0mYMi6KIy8oxAxByQchroSfgqCmDuSmmb1r4xLki0oIFHk5M+cxxdkZaacK1Vs4dUO/
iFq7BbbmNN1K16JzY/I+120PYgd5W0vKhz6NACe6i0dTPgcmuVD5M163FAabkTM+f4lBXrbFHsbn
FgLWpQ+tf0nRPFKt2NQhP6dx19x6JJu6DnVVgrwNn21/IvAhIE/BZFNtm9il/dyPiP4Vt9ASexWC
AbuKXFnCq+dbifQ9k85iTl8U6cTSiApjupbkzqfekY3g47V08P2QtZOTuuoPwUP9esn4KA/+/Dw/
6IXHSpBkGkT3gUYCFYT5AFl4v1Mqfw+Mt06blFB1P/XWeip+tOEt1LYa6JUg4+eHHY2iQhvOk1L0
GuFFF+5fktElGPm7rO1NEWSH3sLi36g1J2y2hClKn6+8INtqzlp8Ik5qgk0PktGqYK2VR5neULAa
rGwpO9CYIARBj+EWsF+aadk67ziG0qrczc64VmVOZoKg1sof2UTbbvzkatbZ4ZQNa1lpXkUOjr+p
9gIzkQfB0+ekMo4RzkV92gWgGjQI7RKdcGNucwJTzRUN8lMbvLHk8NBVajO/V+edWqwTsx8gV8eF
gqO7SAyyRAp4yClC1G4zCCyY+smOT3Zyr3J5MukLh+FUx2fbD595/jSpIjxWZf2bwzaOOxKJbP7q
rzhdQjY5QXsfKRyN8L0B7zUm8c2aiJpnqm/njAd859rlv0yxKGSMlzmbzmB/egdcj4dTj+wwKjcr
/K0g1HrveZttRuhmZCASL4TjDHdTo2/eBv3mkgUsyCdtAd2xJAXfbODucCqxcmN3gWod31J6wZz5
hO1bvOeOue9K9uPzceCJxKi59XTQl4BU8/YhKfcqGHSSm2oCkGk5yXZIrE0Rh+uQHbBDFlNH/lM8
uuhr0HngOrcwUjUAFpxz5SKyQ4dSj2Q4VIcYHYPFpMpC40NlWxO8Rekz5zG3PxXFBM0jeUv5HfKY
YxksXrtple53Zm6aIJrngGHnFQ1Y171TDwfKmREdUDiZxlVtEqTzh6lXn7xrVrOe1syDOupjeeae
y5xgSY7fDB/cDcR2TDhHUNx7jF5Thhh4jZP0bqHF7K6GhprLQc6im4CRrnH2Z+H644FiQsP3ZnxC
1lu3+I4LXIiqS2x5r9wOo+Hg7Zo4WJMBv/UoNCAZwpuyUdFWtc2ghxFNgffCjp/zttjVtrYpg+Gq
+jZ+I8jl8PL6HVJMMgk+S1peRQLsj8whMcisfEmsuvUboHzD0bPEW0b6DIwkdbtBnhOZf0WTqgTS
K2hamwDqdogLrg/CWzoQNcPefZjX/ONbvxOW3yQtqGppGyxiiMttD384IE0FopPCeV7N+ruqMw4p
86CR++hiqy2TFwRa/GT7uWZ0QWhV0146jMoOOqLukQbuMXd64APhTuPIYG/fct0wwfUbk4gOuU0I
CI+IOPhjyhfPP4V4zbjkI1T5lgEH8aUZfkpFvJksBmfVop2GVdBtS6gRIV7h/Kuz0gO3i9LBc2tk
1p5dp934+IeRnLd7gdG08cN1LHkACgJ81jOPTu+Gx6wiIrSS5Z29Ud4OH6JHlGwEB+5KVqjKqg5b
la1tHiJmIkUto3tlxRl1n2NOfs4YHOKIuX4i90EmLzO6iKx9BcmIqoZBIkSd2k5gjSHlHDFg+Leu
6g69Ue3MFqPe0JEQ5++nzmBdNzJS/3H10zifhXzwJJ7bqjpl9OmoSqfxMmdfI6EsXji/WDZ6Nje+
yXfPUEpu513UBK356NqZREaIUZ4EBbDZCELdET2xrWdtjnSCoq9njf8JdIQRTGFa1xyWreRj+RgP
+3+wZ6eUYKB36yubG3yK6YIFTtNdu+aVmzn/PzDyPOsPJbZPJ7CVNwPuS1vpaKS58F08VW9JemEt
H87KZa19sf3H//f/I5v+IlvaJtq89Qf7ZBjxGXfSckb8oE9YhjZYoqim+SDUC/9xdF69jSNpFP1F
BEgW46sVqCzL2X4hbLfMnMli+PVzaoAFZtGz2+2WyKov3Huu0PbWZdjEFEngWVNEyPk5byNCTH+q
PnmNbEY/SXmOsuRvqGjI1AQwchi1kF9EuMhAb+hUHrPgS+RRFTUOXfjZwYKe9V9Je3J8LtfoPtrF
DiTCDjJPT3ASDTbbVh1JjcvYMeacYEyjftznuugAZhOUPBMJnF4SWghEPyVaTB9tkKqLl4HB33yf
Z7Iw0m9Xv/oNAmDnm8mHcsIjetla431kVemyGax4CyzeCBN+nkOwjkM6eGV6pxI3p+HEZ5Y4jYfs
5K7Bmu9MdpgJoyfVjoE8aECUW0RhI1PIYtTEBgAfn5nvchrQT3vMOzXkMEkNMtO9hMULi54EL3vT
UJqR7k7j0fIRTRMbT5UrXmL6Y2mO25ZsiJpT7CNE4llHBqQYsA7cc3W8rQnpRR9lhNMxKdnxjB/0
hD2yt1ychZYEMKT7HkZL1GwtmxfGtE+mXb64QucGRRNsHIx4X9N6tDnLWLIKLrrasTGXrPjZxoqp
QE0aLvNWH2tLkquMNcLRetRPdv/YEplhzNnaS4cVW9ytWpYKGe7cqNnnCROhbg6WAarYsEtnZkol
rR3iWVTGJeenD5DExtsxbbL+NdH8XcsH2BLb2QKJ5Wt0i3tKnVuLvbSvYIkf8iLC+V6jgYK+jdOW
8CuHnzCZv5dIib06zmPDFUHS2qu27D5qisalH05hnmMWJlOXPY/jfwjprjPkY41VbIr4b0qpfEwo
uA6Y9OgFeA+csHVIGRL2L8qjocsXp7hWdP5V16w90O1ZBO3A2nkpw/Nc7gaGRiZUZ4ehLJUlXBIX
5v0r6KCkJo4UfzeMTH+FE556CswdfSNPsoBNQaTAgz0y5/LYDLdsH+xDBG4noZGoFzboFbEHaPaR
wlp8mQopbgwIMY2UVceEau8P+JhdFgScIZ5Jcu3o2z1N/8ltkLR4PP4SOV9ux++IiFRFIul45gHK
dh9hGmhfnEmyatEPiHcZZ3/1bbsLP5uhPedI2RNyV3VjYtY8bE1pbcPKeB9msfKXV0lnvPjdsY+d
45INAUGO31bO+46vTGH5eVAZ2Ww0Juvs3qZ81y71OTdYngUxHePUzmAZIqB6iLQSsAx42VKg33ZC
jiKybgBA+kbo+s3qb5jC6oeBpRQqYdkh3DQbpFhvbnhNGQBRdqr3ubugucK5ybjhWbhdoDv1ZRgV
UIboRil29Pr4dGAZOe7/Q7TODuryp2opyQSB6rOKGg514N7+yXI5hrDLlS/edAqX78xm/WI9tqRx
5Cwze7wM0uCUUqZET+5HOwFrNe/JlEuF/QDeHhUtIwPwRIhIhvxuxp+Tl1/5zab4te6pADBjwZhm
WfzMIhAdOOt9ri5tQCOlpe9aj7hedlunzJ7TVOOF+W7okgwDZdyjA8fHQiLYkkoFcpQdTuuhinud
JpI2/rnlW2GyIsYL7TGHVoYWypDB3nkGB2FZr1mpbIeJUeywl9b0wDIn7TBREXWoYyoY+P3a6iSM
DxvnntIZUZVgPY2pVzq/X9vgz0eqymnmoZXkaUy/PVA0veiPOrBFixD3HPjruLDiUwHSCefB1ovG
NSEovAUSRYUmMSz2m2r0NpXPh9zT547hSW22EtQmHiigkaQUPIoc8bqGnYH0p1fdN8A99GBlxWdI
YMVovdU5UCq9u3KSl5SsWDBXehme0soOkqg/RNYcmKuiaJj2O/7eFYQAVMMLFPJt6FZ7fSmeJi7N
mqV5iiFBfQcOI862HjY5b07VPhVs7PJC1abARfKUMJQR89UtDcaFAyZ3jpo5sP+FXpX9WRTjaWRy
CpP8+z96XtUXR3/aL8M16XAeRZuBRz0SrxbBUG0Ys/7N/783xnofuViKbBKWuB6hTxjQZpeZLRIz
K8dFzs8gbSbEeFnqR6QimFpfeBq68VFIsArlYNIvGJfU5EXGqmtH8gnmC8WsgZ2lJZ7u1YY0UNvi
1Yv/xQh3DDCYFIxV+k+GL9CPUFzPTCmA9DnQHsHxIyCj6WSSpvYa7pQG/fA1mvDojoaktZ3zTT1X
AfJS/HrOzdQvUNjn4X2G/jeZEUcAV2gYeMVHBkJC8LElxEkleMlt2JbQgfIafj1qR2Xys/akXXik
8NQdF9cdteHM/lW3Gd6TnudKwm0JSxNik/SYcvv8ltfNS50+JtJlFPPmgkxs2OOWTPsnjox5+HP8
n1GDkI3suEnSd6t/JnRC3aecQJC1NrUiANrFvVqafSpYl1OlpMz9Wu2DNgVZE37uJmVBoaPPkluH
RjbCHwY59KI1zxkPyFQCFtcR9XKulFZ5LSoSP+3TjJM5iQP4RZWZXEBuHqJfY0BHxEKsYd8CHK0x
uWG41hsS5WetP6Z1/Di07GxJR9mnMwssV9960wdLIhkK+FviQY9bbmPIuE2Bu+PUCufQgZdxnrzh
t23R/pFNXlK3VwhbdEhLxE/l2VZYe4nBULZ1sHBE1km/dyBU+JZ5ZR1RqSSneuIkZvoOvVoJh+J/
nedxBiI7qngZibzSmMHQ3LD7dWdA+LiznAJenPdY0NakfJ11+5nb5bGjyXU6eUwWYvGwW/BuBUkJ
rhycXogKbilW/mAHxE0xz662WhwFtXfuxQLxleYbYXDb19BKntCib9iD0g01BbnH0SXnUjbnnPIc
4YC9ilFylYR7z/10y8GzIT63IQTkcF0m58nlYVugQdYIytgaQHGYUCzRkUb8BTFvh0piQOI9QukB
il/vKLYqklLmWEO1K8I3wTsYM0xtTefmWtlqYrZUZcQlsm1XqwLziyZ/rWQcLa8P2kKYJIwUGTyT
6bpVO39fe896LI4AaD0e8E4ZDljyqxd6jLp3rLFZyxPG+duHF9P7iWp8HDPjE8yTlHVAqDihsah1
NgA5vaZJm/8/50wMAHVOV9sdWBzTMKFSQ61qc0S2S0/fdzLygVjFZRcvJ/yPmwEuCDhnuA04JzSb
OqLmquxxsk77zpA8E8qixAKr0fe6ZNzionz8M6AXsyaWYbKD97yJ5EdSPtX2rQn55IybFX8pvnCJ
VqB7VXsZd3im5G7cbdKiu/E5quK1Xr+yKyPFnpEYCQL28DwyVvXdXx1LMmM8t/tRGDPEShDbKUtf
bf2pxxXmQ9BhhZPX3cpSQUM+d2Rqbj1g5h3Dg7kC21Ieihb/kYue2Q8AHbkkdSxwX0fU07n2a9X1
dpBsdi6jKTY11RrpTiz7WQHXfwBwtjFhi8Qi4VMF1YL5NUZvye/g75rko7Ke2YkLspUsVG+a6UIl
jR/cgygX1mvMWpd052L55OX0WABju2F+c44h2SzmkxN/FRQ0wnfPZltubfcpVmNN0jRhf5EiVkcw
hD6mrMbrh39QfsNIiLo3we/rYJRewvMov0aD6SUPgA5IQouDagRu4QkUAmjoho9w0h5c+96jWmeh
clZrwobJbYicAZv0rzKGTvXHwsOpsROFWsTEEIcQpXM9pOsBt+7QcNmztSmMm7MEiWvv1SlDy0Dh
OPKoYwQiS0LNRtRU3KhPBSJ5ekS7jZ8s1bGhOM3by8gGwI9jjCP+tozz3ZgiwiIYMxz/ZekVdw/m
B+qTmJASCSWOY8G8j7OG9o1OYUQuUCMumfTA9s3jUhYXyP6YYZ9FOa80nspRZ7VMs9S60Bvqt4Tt
7ZQVtwnNQsbsykOuO7n3luTCcGI7SzA3Us+qeky91xpBkmUcsJkn8Tkr+6Djthqpebkj/6938Rk/
oBR2m2OJbKYhqbWeTnPPJE58MabJuM9CfATCgtxHGVuPyyuDQkOcWp7YybmH9dvYPg7Tl8O1kaNq
17D3mYgdBUl6+UTe17MTIaHOXxZWOm1/yQlnNCudBCsiB9oLJX/CmHqAO9XWPxFhDXX104uLP9bk
wsMslt+8fkbJUoC52bQr9tAJ5kYj2v59Lj7Ah3aCXPZgZkaU9801EQukQSrAXQY0rTOeQve54tBW
nS+lWVh89CUOBy8OfONr1L3TMpI9FW+dBWOt/pFnziqWBKcSLxieoQRE1j9yZAjD+OiZvTRMJAav
C3w2ggaCLcOGCjt3ZO1MQeNsbXZJgDqlcTa6i8NiZI5J/aGO80l8mjHr5Fs1fGmNHg2jA9yGaWzR
bo0jhy+Hp2IjFkSc+DSMzGYVQqoE+0tZVTITd8voqnvmSajcsDS+cCO4W7vZ2fJ/vdIUYuuvyZB0
zITVLYM4e6fxwRQh6ACN1xYo24QeQAkFNC/hJLn29omVkAGXzj51WNTYRgzg8Tm8+c/MtNlXYcLc
9SxPYYEVjxM+yRZ104wuyp56llO/k9J3g6Lt3aNHjbCmwsOooUSJqcETRu5sRCaRrY2EMO4QbtjN
8CQaGpZJ21MKpi5jFQYF+LFlMZ8KnKW1bb4nPZMT+yszqVeINWuS6KfNw12k/YQ9gE2USZ3BKVLB
8W9OTuQFNTVpcUfYJGjU58kIgEiuJD2knR1jdy85IohIWRj/wOPhfsIxQ1qkD3qvLY+JNoEi59vM
/xJ2eqMwThJ024jPMYMynHXfQBxAbONHCT/b5Ad/9aoY8rVDgYV3+0HSffrmdRjx0TF/aEZ84+8V
44iOZVOOa0+now/JnqwYzyfNmr+0jdG6LjBO4BzyAv7AJP+IZLXTiUdECYjblgMPYTBa6E3C8HfE
IBDaX6bBGBOOeRzq1zR/65A10n+uU2zpGTLLpIhZVHcPevvCmtXKgSGBK8mND0rPBiVl2xg3DSw7
EpZV3mdvcEGfjJmIYkDV+FBoCwdkP8ZT6uDy5HMyJPydBcszV33BaxN3PJQcbR7fARJZJ3+JHTaF
4jUkxMjIegQqCxsx/zSH3dYinZua3td3LBjWllWtYzh8bb9ZPH53nsKWJsJfgG+gbpDesB5xA5Gj
QLOjRJL2KmdMVMt79zF4EgIUaR5ZsYG8s0oECejocoJS2SzpCOCqoQuPY7CG0bBFuM/pY2ws0RPF
uJwV7kNKHMAgJPEr98DUfb/DCqRYr8/+RGP2IqqQ7wOgzCQ2g+nv1VdbwyhAkb91uGvl9BhzuIfT
PpYeXJubjzgObgLxYkP1vVjurrWucApTbVkXC1PvkzkaK3wzjEuIAmSDnecv6sLOGc8k5p7RyoPO
+AzwOmo4hm7lt6N0XVF4SOwEezhNagoIKcmuJAiiRiLIsTga9Jy9u3cRqvosmuf5FUdcx/XZa0pk
sHeIom7At0daw3GpqL6w7ScEd0rnjzKhmw86SToNkBcb63z51cL0btlaD9rGBf+yoFlqeRI68G9T
Ip/GmROGmCwt4lwH1NVha+sd0LAlQSw056S4qKWk45yw5bB6bK27gY8R247FPI8xdlQdFxzIbHO1
O6/hiLqFxc3KXNqTwqTk5Bl0EzrBXpqHEoWnrgrgOcenwoPjN3hiK6pssFJkiExyHcEQkXP9oAE6
TzSGFvp762HEbkIgSOj/lbpW6QlZ1MlLEVV74rhFsTwofubMcZwPCICwD4vkMCw4F+3h6BUvorGP
eAGRwQ+bJqEXnhkOo38UA5IPMJuplR3kFL+XcqI6DtcVxVDcEHI2P1fYq/wE1jJtP8yZOwaph7F4
M9CYRzq7L/KulAsjLfDJwugdPCoN4sM5jccvE1jX5Hf/k9naEp/dxLiwgcUARa5Guo2qVYHC/NeO
GEgDY1Gt6Qyw6WDBeFUs0GQT6O4bfCWeHoxxQLI7Vo8Coi+uVlYt3xZQVVAwucM3ynJVM3PQyP1h
wSoxsdjqeM/qmFDj8k2CG9Zx7XJ2bafGCQAxEER7bIwM6fZEIjC5MTrVFGZEVBcl4XnCoHEZntoM
SAEoANbGbMpjUM8fNXLBFDKxK6m5Ukpyo1tOsf1cYA2TqEuh3YE/e+3H4c+rk8faedfY4dlQJ2zC
hJZcbDmwagvTGMRIXpOULXOV+Qf+O6/3M/sluuyPNCoPgmpU9N9SPxc+bmEcQeAyGedAvQfzmGo1
aJlzFjFsfVXuvg93epuHJhg4zJP5Ix7ubYxB23uzBlWup+ceSWUCwz7GaGTVGoqX1xQ/PuEkew9r
fqoMUqyXG+aQyYm/P2cVAblgrGfGNCDnEg8tIg0XEegzs+sofmvG5mi1ZhAn2Vs+CEY8SDg49mCz
w+PdprwPy8j3lbu0G3yCqLiguG5FhTCBX8/06lnIbGsM/mPnutdL6vFaGcVbNUJtybYaRwKCq4yQ
1rYl0aOKVla55Tj1DTSL2B275itOcnLAbmW6s7o9igkHsK1zi685dChV+6AoUkHZnehXBv5YCOwP
pZ5sp6HmZn4zOL36OdnH/RfxwXM7X6piQI/IcncBzNCxfSyyPRBXp/SD3nyrGO+X+PpUBrW0FEGC
jnCw1uZjicJ+1r5y0a4Hw7yUKbRormEF3wa38G80mkPjfJXJo6czuKVmYfvlWthEwfOiLHKPOVLw
wf4O1Z8AEgp00yoEfVH4+ZvLkk1VZJr95hr/alAKlR0Sfi2VRo52FGhKx7sEPJhP5uSUMcnWxroz
MD8hXo81/6/OtR05Ghv3ZRzGQxl75wGunjRY3s//03bAxq1A66/03gkgDxm+tS+87N1YcH0Tt1Hz
xSZedY70kS2xC3qcd2Js1qYQlwmvm1knOwORS52etJJxTrSZTdpNyl1DVFtyqyacFjEpHBrygqRm
IGgbQTrdCoviyDkXDJ+gX/LgZ2yeWxo52KkIvlJ0cRMPnzYkn45dn90l2edWj53Ie3B1Vj5lEMub
UUJLtPYRHBheIZf44JBZv2nAZBPXsDFWPaADVzKZjt6iGHqi06yzFgUEfreRfYiGv1ZbHOo8XJow
ihq+fvTodMvTSmo9b9srug2/C+Czffpp9jLkH3FBk93M5ESQBboR82HEnMKMszYxDQwXV+Y7DYBW
0t5SmCmmlQW9A+0wYQfL7JFS/N2MLmPvX5a2DfTms8/aBzMuPvXo4qhieLmZFKi1KzYLwxJoWXTe
JSNBpY0A9TLem0peLTwcDgTXaThqBbVhxAai+CTWIXMvtRudTJA2AHqK5uTqzzP9oKXhQEAdRcTH
YGuBD1R8GAWSKCoUkH1lGhTVR+bgTZakFH45S/Nku1czfS8X9FXUoQb1WtrsuGVpVI2zR1kTJ8mB
kFkGE5g/ZxgWwBLKgtUHZ7SBMHLQTkNCo4wyU4KQAZg6K7mBV68dK9+SHvdQ1pi/uS25AzwUUggj
YdngeQWwVJe/0cQc9mmG3M4HEE5/emgeBihX/mgdo8bbdNLYJji62G4EhvGWx0jI/fwJJPxMhKVo
lnOnk/kgwUoSPjenHjb+7eyVl4jYX3Niw+G9Dm7+mbIo07HzzXH30ln9kRi/B4Bz2xGHbALESpEm
W/2a6HcH4I0FGQDcNVUJsBSUVBQoi7wN0G3zKv3WwQd0HtqhHJsV435qc9XFe4sVlKwUWGutR/s8
hDaixe64uET4Df3vIppPD7d6uRCg0241DMwLj6UI3T1og8THQjBxNHK8Jm8Zw8WC0X3Tp2rlC9qf
ahuUJtWLzg/aMWxE1MAbAJkMpyXBeKxKkeuyK03Hs2fiIKXYsvgcUTBsvbgOvLp+8opLX6BVsK95
9M/JMMHFzstxlN1lEmowSCwovjBsm/uGInTEv80VB2FqKxD1lFa2Z+8ODdAOHINM+/gtYlRhTviH
zM+ZRAWAT9zERFI2IxTJYPhnTRRayC4XldMLEmgArEBTwkhbV+4KA04+MVY/g9pn4X2vXBwkOXMg
wTqYARAMO9pJBvSudHmwOCHzfcbprM01Ffanni6PBQdX6Hy3DFW2lVm+dIw/UVQai/PkFN+y+0uZ
Q3bmnbDgfID0naKv7baVNl8S7y1mc2B3T8oOIibMuWgoehle0gjYlGmtOKO7R6camc4jgub0iWt6
7XFT4iwicGGVFSyXy0Ie0uLbgWjtQc4RqBqi8jNvevIVoN9IxufnFFIIc7PaODqROIZtdsLAQE+E
QIdNmt0AXdl5Wrd34JUn+87f+u2MWoiXlnHcaEJ4HNGVLrZBPqF1WBoZ5AuTdwOmPbQe9LCrimC9
/HfgUooRtvcptcg/c/qx04uP/YD29WpXERxS+mCqmyy66aLmg+UMZFne1bul2DI3h2BrHiShVLX9
1Mugo8BHc85QKntg3o5bbDStQwy0EbBPkKAPU4MzjeIYiawL3bNcJ7AY5YRGTfCS7hfeRDESEYJX
Z0SsvqA6tUy4WuBrFtwPGHsXyjJBe+YsEj1YExjVrZl+TYy4AneMm3x3XKoGlCESJF0s01G4sZY9
qxqqdtx1GbjT9jyQTeJVf8j1TDTYaNjKYefrwy6Zh33LkHksAzDSJjh6ZT4Mj3B+QkMEcwg7acRs
EeeHnPkYEs2FMwLUQpnT/zCsYuGltMCNeUsTnJicEigFoZOgtHZ+8uWjyp5jlMmuPHvyrwSBlglY
5jYCKeMO4iPlDU904CD6IaVM0fBm6MZ3Fn3YWEJLeWiivwmuuNctP7oFm4MNudePW4WN8rGZH6a5
frbNnwb4VOsHqUBewSgeEVn0pCbgfniuxWNMP4Mvxaf1SpdshT/n0QAw0Rv3ouAbZRaZZhdWZWXy
XUriJPjSO+cjdn44R1aMNG2UgR3TwH+x1YKBUzwEf3r3Z/mpF+eMGSIgg1b1wd1TxOCbOdnaBA+g
tjRtyJxfbqwI1SMPvmuckIpSeu4kGRGFY7172LoK/kBXQaNzrEElrQkRvEhAObkNuAGoX1nXWVQn
BnMmvoSIbylW02ReyiTHrk056DgvTLPQ5AzmwWapYaxSrnYhnE+rA2DpYymoAkZ0qWF/hgRk8Wiw
GeKXK/iLnX4WCPlNSwT6wMJSR7H56qXLJhxe+L+VnOzZTA7uBxwLgG3YLQrQDPmDcG24pVFCz5vc
G/QRA5b1yBu3trhP7h85l1Q+vHB9+80msUAibdHpiso/TQZg/pSVsTE+W3AbHsaDp9/m6elkVlTi
oOTWlsFqd5dm/MXs8G1Il23sfZOh/WD12OlnDFuNirjYLI69zrF4OTMUrNk5TYN1nStUx+ytCZ2f
COsF94fAg4k8ypjwUOr6pjGMoNeHL9b8jzo7xqm8J9BSI7C6ZYzWuyqeZd1sjFCeSBdrvUeXjsKS
/PCm5AaZdzpOYVQDiqbQrDwr2YytEzSmWmUPKPz8oCY4x6ZOM2o8vp4INGcE+/HGFmQzDQ45TNZO
qd6l+O0n5gUQdkK2vgb1V85XWwruKEAj8P7TGSGPI/f4Ix+khgVz+oXrBlQ//62tmpkra3rGrz1V
EIOeMCOAx9GZruv+3gCmz2yfscu4jxA/K47x6I47u2Kf8DxC8XBjHMms+3x4r24UX1S8R0Q9njYi
EIycuoLRzHxt+gmr7Og+N5S1vp1uumrhZXgb4fBJEb52lSShi7kO/7SHr7b583hFeQtR5jjDDgqE
Dzg+0i8FeXoWHLcO3XGWT4gWGf+hP85Y1FgsAjud/EWDL0oH6lI1QRsjChInybFAKZm6C9pKuKwd
cOy5Q6uQb/Curkik3Bes8JKBkEk7zI9eyqTSQeg14kB9Shr/UOloeIsEWY8+PmgkQDBQ0E1MCHXQ
o73qJzYg0GJczDup4QVW2W565ihMqtM42izTOXOIXuKUMwnZ4J5wcaE5I/0TFnNQ0FMrghFaWaHV
a3PIPrXI/+DmotuqVcvFxuCY2S5VkFbebkNpOqCt7aArkQaknBKmMtS2pMArZEHOLsDvzVfFnot8
axPreFLs8swYAJw3FbC10ftzqL2xI91C7DpOmRugjfSSTRc/u/SAcgl3dhz/RaV5Nmk8YztoxoEE
BLQOEUC80ES8ToSRrVIUI20PUz8UzWOPRBpBDHPDOVz1/tqHT58N6SrzUyyEv1XHojT1tpGr+EGA
45j+CMLqOx9cOva87wglE+sbAZ/WH0WAkC6QBuprpr+trrjAy7ELQf1BrKPnzj15bKMbNlOGgn79
F/dqHUyybPpiG/omCd1XgRuuEfWtYhMnfFLCkmJTLadpTr+X/7XiC9ozMjXwYHRa9D3by2fnEfWj
hr3iOyUCUZ2ubizPk8GN5m09pDvt/wi8MOC8eLdy90u8jFX+pmnd1YGisp7L7OBl7llzqj8tHn+I
JD13TJn7du+Sc2iWybrvQYy3zrqoxanXTHSC0U5zM7aC2boHbFgDiM2cAh/QUrm7gQPAhgWpuf2T
SQHHotyxTUjzTUTex3Qf0w7ssofM+Z+MPzRwC1M+IPuqD6XDpcaxYmX8E6yhMNIDXte+fFL+bYdN
dg8KiqdGcZzGMNrlGeQk1tIFO4m2OzEa0Dpwr+GqnEFTcGoOh4KqSK0thXxVtAAToQjirgf7HPG6
KA1HBGNSEL/CCkxALvIoedQ51RAhPQ/lYRHmu2iB6GEXIa8G6/hbxnu7ZBXzeAzeelIHmJcZDRH1
qkx3LYq5sgvG3D37fnmwGQj47bXPeNcYPZrQQm1UkL62c9O3KkzWHcujpFOburUtGHEMewgHZLYl
L4kFtRQ1ZmEht44Qc7arlumw2//KmF8PRfKYTkA+6YbZo0tOtqr8Mmx/40WoNtnsN35yFlN7LKxd
0/Asq801y54l5FElBHSucde064xl4rzo73O/7GT25up6kHps48TD1IQXK7tK5t22dM7z2Jyt8V0l
NeQs/OJp+Qmj9D3hrEoJIbWAquSH1ApJkEYIag0XDjra397cld7RLyRuX/JILPdGZpPawB21kkGc
lX3ThD/Ihizqhaqm1tWgLz7OtYsgrf2xRHmMq5GRW79L+uloFq+94x0VVlALOfUWcz9GdNo+MhIm
iVPRHzx8BFEDVHAOIG6Ty0bBOuAjeZDw5JLf3DQ4udPyOODJER1Y4PGTlupcxnIj7fKZKdN2wJvZ
LsXzVC739JYCTwsHviMdS/ToOVerpwopbfvJiGrqZ9/YEBn8lbraRzh/6JoDrKzDoe1lhwR+t49T
pEzoGaqt4drHsv7Nubw8FEPnPLunSKuKkQHHtMuYlVrc+Jw0+C2ubK3n8J6cTHqnBSPdZHwaWv8v
zWay+3hza2pP3DdZ5B5F1Z9MaX7LJWHG1jAraQm+0FygTH7BRszlVSVDvWBGw7YauZbhRS+JOzzS
tMDwNORbZhY3p+IVYZ5IA1weU3ve9ZcilYGPZ7Yig8sgajkEUTowlnQjZ9W1Z31kf5kBhFGJofPe
EKRG2bQ6FB9sHYWG5C/dFWW866dz2VLuZ4z9xkCU2XqwmSwnOUnWci26bD2VxlZ6bANoH9h5r5rY
uVjS+YG08AKzxUqBZeu+FBc4NpuRXO2YASg+BDREUxuvtOJmO809x3VfaXttzD57p0aNi7nBcA9R
wwc5kfzgmu/xAls4nXduYrFr8z8VLkfLln85kLsUIK1Z0/RWxIEFIvO2Pl2v1KqjQ9OyACZ1+vCz
Bj7ANYYGNdvNIwzvgUEgGzunx7LG569JBoLjT2H660KAkcmwsUpCU9Ly7Dr3Ktto3R/L1RcSUtdx
zcuQXlBjQosyNLmv+JSXkAhVBZvFRNSVB79o/mlQrCaZ3PIJMFC7s1CI9RNzrxyQQjG9VriSUHZh
zjnU+CRjxzswyiRC8rnJXPqfjWZR9Hg4aZ8TZP0gy46hg8CytoCqIWVWmA0LySi78RTZaFE+pw0U
doeL8IusNxTidJw1rat+NTJv007L2UciYNd3i4kPTH/fAqTmxmelFCpB/oW5uLXe8p2j80qKeQ68
tH7mX3xNPBdfEhELsT3rJHmttWkP020zOcu7meTr2kSZlbYXpvJpGbjZTYGE0p5EOtwALOAcVDii
H/AlXqo4D2RX300eLdY/V2f017JPGUlQhJvecFLPWd7RcOKlr01ejWgYfwscUa4ki3iJmH6zJori
l1wM9zotgiLCtt3lm5ymUingKibdw8iYix7Zq+pn0XvHYdYYarIpq1uNlcdyHdbVUr4wLjlMWg3H
23MxsCTHMM+eBs/aEEqhJ8xlc/EU2PWz1dLo2CzfaDZkDWYq8ikSngaqPzd07mML0sKq976Ib2wI
j8ySNcKtCuumS/SN+0Hu4d0lGptj1Ex3FVEhdqj/cK/r1vReRsmLpzqECa6zrmzPLK5nX4CY8Cg7
Vj1ZYwf+9r8hmB8oo3pgRbp5wJgPWjXQxwjXXQEAAGPui0AwKLHlwkxe2cnGw0Dtcz2KEq12F6/6
hieXSIw8S3cGqm0VkyGRUSdhfCQD4RWnyUoBOg0N1nqbKt/gQ0JrrBLbx0/Jxjll/VR4yOn66nEO
NdzL7Z4gMHQKA4pFwlPaIzaG56iaT/pyySyLn0Wyzo7deqUTkrfqkWpO8FFajgseVKExiDDbXZc3
iHwccNgifDRTksbzfHjH67LNPKbN6Yu2IciMDe1lTCZEQsRzZ69OFwjeJx3JT2Lln+6YbSYL15V+
dSNeYXbHYWrvO5ThcjCROlXHHkynMXrHqvRfTXwrqf01VvoBD2KuOFmM5LUFxQxvnh2Z1ELsf3X9
BNsvWokYz6+pHaWdH9vBOadscZ0YHYvvbENzYE0AL7/oPxKiuGABScb883SXcDbiK2rY3JDrfTtg
UApixqhGebczAVm/3Leif3RSc++ReIoS7MF0sJ5YAH1KZt/nbOAqVH91t5k2Tn3LAm3VK1Ndx4lF
WRSxtSduxTF2fvbndtiQiwYVn+DoUHFUiJUJzfG7i5m5m2lkI2hhOKk/UThd/cEhoIgHJQMXyhKq
S7QrFwY4SPagTN7T+k+6IHaeDIM1UI1EnjQUObBTWbrNPBs/PkwZFxsARlqD/30D04VBREqnZ+io
HFcdQhWBcfhBwkPUhv5H0tUMZEcmDL8y2DMa+NscYI7LeSedldPigxf8Iq6Hfd4w9oalmM3TP4aB
1OBJ9yB7hw2FXV9mdtNS7ZPBVcxtvWq8EoTvEhijT4KuK1ex3jz1cextJKoO1q7wougLrEd4XIUc
Ny4j7BgdBc+J3thPow95BtSLFq+8ARv5MiFYwGkQO9zsr5PANYXtRE96lsQMW7ThyWTdJfUfl7nY
jO104A1a/BeyCRZKq/riu827YPG2rlJUAsKDEMEbjUA7b78zV1NIKR/XgRXuSq4kwg6br5yIW0sU
NATFER87pn/m8CitllTfctSc/iPpzLbTVrIw/ERaSxIa4FYDAjGDsWNutDxgzULz9PT91emV053E
STBIpaq9//0PYQbgtbri/WgwJamoDcVjHLf5bZg1hjCy36BTaccGjIPrSfcYIAvW8HpvhpenjUTj
qfA4WqaTBZ8tXZh2Ete7Cj3PQvalgtjsDEacXDF2098U/B+j4p72pd3lS7st7QjjggAXasaHjkIh
j3E/pnLC6lpilmV1uGagPZ+Nk6RL/4pUW/dJsmk6/Jr6ByQYJ9CXPykEKE2SPZHJlJXmRWkKbxkf
kpoSJ+rx80QTwGGRaPeaXN2SKiwnHWphsOfiDuuWwz2ZF//xtJqXRE4W6tqeaCYG9+OyQ/GjvGHc
8FRK5bLU9CNRGI6UpH/dDE2n/lJNwIdMZzQ6bhc5FPPScKAb2n39WCYF2SFgVTUEt9ez0UYu5gvH
Og+3IEs8y8080iompJhi37tI3ITcASJpB1cOh2vVjxv4kFWS3VQYokqruJnwt1aG7YJRMgp/diCs
ECielUGzMrZTtVe2pU54G7BQL63Row92IOWYEiQjMYN0R/SkFTfDiJHnAiKtOqher3n09T+j8171
W1QXtwhCisH9TAm8HBRim+qKjeJeZxi08uGXtChBAlIueyOzPegAX+l4DV/Bdqlz8gEDbvL8BQvr
+Jqe4p2lyadRJ2e4ahim0ZUzO5BPCI3xXiMGnuy5iKnbinS5WNXWuGE7xDo4xgBzwcA0Ap310+5W
fGZPgogIGG7pL/b72XN15QKfdjNBL8GsFGzQwXxhzTZZ7paQpeaQK7EiGWr6ZA7kxdz/F6T9V06Z
DJRY1fJdad6bGTkBN2xZ4X+6qrx+Gm85fu5MRycrpq2T2I81ysk2ecKbsQZYFsEk+xkQeDRS5+jr
Jiktwj8jxhBsrkl3F1U6EnE7p05ptcFVycMZVQw+oLUksperj7H0x+ERygv/lYUHyifqFTBOg8CA
EO7loeVutnkHjws9HnQeM4axybHEWdsqx7nHeBCiV2BglwzNAVvcuj7EPOedWtP7PNrBy9hyJoGz
GOKtY6ILxx1VWeAYDL9ychzl4SJ9dSYbOcOZrvFBl7Y1RRfnQSbtk1UHPR0K0L2lHOJqFpjCkz4Q
VaQkhe+VjotKw+7IlEyVvdf01pVXioMFB93sVgiRSPiOIbO3rczlMHc69nl1kvyj2MJzo922+WGE
8s7Aqpy9Ihxd4sq6VnNR2xndNbzkKSuFgZfKHqp+6tqhb58yYHr63eKxX8eQjHhhjXgoZccaHas7
dlEAK7GdcUSX4Ze0eIa5XxSPafFp/lO1hiEC+ssRP2+z1S0oUb7SUe5gdIk5s2n+QIwcq9OSOkTt
t4uQ7k08pkP9SOTRFWdhoxhH0oQ3YTre29LHyP+HGf67hLOoLGYWTde8d61yr1QV7qW5TaDkG0Oz
l3QcW29Z3v+ojJXTON4sFAoy9rmBpmvV/UbTFbu9VttmjTD+7/aaohPFDrefOjhf/uSYAqtxCAoA
IAR74oNeCV5JV2xS/iL+RuzO8kwhykNEt+7NL2wkwGsRr6V+Ip9jUL5oOX8OiFsHxtZFVLwbM10/
hz/Fd5vMThEFlauv2nNHnk6HXL1YLQ1gL+IT8TPXEggnMY/T2AJxDOG2ia5pd1EkAEm9JpJNkiDo
aru6QmWZzLuOjrwQrnhUjH17WNChvWoNZ+TUnyQMKlzlVd9Am+ioddokyAM1FBE251dGig8Ukmo5
nzJWT++jQ1tNJyEyEdtBxJ+pAGSYsFUEvI8GH0bmS0rpiaXUtnchQKGETM+6yH7NFq7SXJLuNolx
QgmxJzwBltg1PT7t/zYUh2k9/FRZdoJJ9pYGYqKcQ3bhJMcpYVU/TX06KDJMNAAXBN1yI+3BttcK
abtsDBMytqkfLXNF9IiZIIwb7XrUROTABU0xWRfgOTXB3hx5RljiwUHyGn1lHnZ7KT2yQazLVbkJ
Amd8YVGa40efZOlHLosiGgEm/k5R9lHJuHd0KKu6GdJni5YeuQUMef2+lI/D4uXwsgyLE3/IinsH
zonV/Pjbt/kW2x6SD1SSIeWFzIOSQy9Cf2b+ZsifxFZm1J+0ZRi/U5rRI3Ns9YmLUJk5Nfz9pbIN
GtyKn1p4yGKEktns9ql0018nnYvRJZBbpQPbsiobhHYTngt/vedlK72g9w1t7Iix1H1MkeLJ4FmJ
/ib2xlb7FACblL34xhDrYncOL9HqPLNfqXRbeCmpGV1lg2yoo2WK/5LyGQ25K5fNmqbOrsoFFm/C
comZiZp+4MTn5CP3F1bVtFuljSEypUjNxbTOHL05uiMAhSGBeRl+LUOqbqvlk+TAxuaGo58iWLFH
GlzeezN3BXtDpZUIz+0KGY4Z4SKO4ekihWdOhKC0fE4Lfb0KfSN7BPmlmmmzcKSToQAr274LELLw
wVcooZPcrZ8hFscDGw4OvrG+7eiJ54TsAvxp5NJLEkiwxjbSaHHZxZClZeGuJRgQl8UqxOkWbR/W
5sGzQBMeUcUKXKvh/eHR4M+RuluFAEL9/bVdvJ50LwNEHfNXnFNCld2fNREmZBIENjwzLoj50sAr
Idxxflfmti45dLjOVEOrs84p3BZ+ClhTHka8/8fZTrsBaiLSlBLcMr2YCacsKhpcWcsvifNRHHBa
jNdQNkHFzy6sHQmZgxnPD3TlKEoDV4r+iGXDCar2B+NvMf+QbCJ3yODwTg7DeDNmlyB+iIuYUKPS
P9FPA/xjmNBkZ0BfkJH5DstnpOJlGavyYr2QfwcNXT5lYCXrDHBK5KQ7vDd9LMxOxO6gOSdLyI3V
g1ZwTI4Hg8fv1SBGq1+3QK6PfVGQMAcecqejxol5idaT/N4OUhTUqQKjniaeWMxfc/A29ZegyHxl
sQCyZafOMQeCkKwejO4yLegymbAUYEZzI6ytJZxOmOcCpmOxJRAg+grM66L4ItV3M2U1xJ6U+SrL
Hp8IvfjhzugNZmd0Lc3FhEvPN2DPLIPvprgpsN1FyR6qhwmGQ7h6qivNSwZYGcOjCW+vcGvO93w+
Fn1nJ+huWQr9anLnmJM3OMOpdIuVgZ7bNxLFDTI/jODoq6epGiAkdNw3aFfjkmW6fEDXInAqCEZa
kdxlRzl1oGsdfOwX9urdJSgPKufAnM1+O1WndKVuxiXPgZL7DC620qt+IMC/KIr59iK214Jzcwh1
/RjRJETXarG8krQLPUXdyM22qzp62EufnvslRo+bTP7EN8q85gcqHIbLB+13/8HkaR9vIafH+3gv
cHov9srvCI2AlXqmm3x4K3u8aOKPbdD7a+5Jbvh4eeTVf5Oo6xF/c8BMuTjFbuKMO+YussUrY+Bo
tX4JpPL0GJXfOSltY0sHbC34fW9dLevTd+MzfAW7t6x9bbkuX90TA225rXX2Vj5SfRgnVrXVfXNp
E6b7jyyJhd/tI47i/cKf/g1reEO8L2irR0iqjrzGnsMq3Z8f7ZRZcMgtbBn92V5a7fvSWp5Gm2Ak
b+V6mHHwXp8/4o/2vS/ZkotCD1W29fm5d7kCpMw40fr5rF1saC11+/N5v7MBbyLrmNrPM7m81r7a
0zDYGCrZfOKT5GBVbt/84J/prTwIEu276cnO57CH+Y4ebTvssXUsjt2eXUf3C1IRrew4+rzbz9k9
flV7nnJr9mhULZwWuFDxnjkhOOXlh7EPX+HifcwbzPdw0ANft7xr6CcOrg2/GQuR6RX+fIiXdfvt
bbYOj945PCrrdB0tb7+0TG92/Ruzfct3v452Yvl3LrnnnfcWdjD28Zhs7rJzzM8Mh63aun/JDrRh
m6Qdxs1fsOud4IR435pdxb3fcVPzsCZ9YlWzu9+gQlukfDilzdbvQ0B0Sm9Teto3mUVe8JGv8c3O
1yMIspu4uBKsS6+8h+twHd1RQHyYTrhOgB0d83P4iNeR+7qla2wTeN3MDXYQwezlhq34iyxduzvR
t1vJDug3sW4+eiO+qX8nDZim7hfljUX4jA153VM//ibr8pfZy6uOmY1V2IO12iKe3HTfzS46wEdr
Nt2GIawdfuAZaOPV4AVucv/7K+zLbrdD/WFh42NVm4pJphUdlkcQkWFHJMYa0mHpTZtLeCM2ad19
QOO0SRiy3w/tiUbOah2QQEvbsWL86TvyeaxB+3kobflb/Wa4ZBf+tM02KWx0fyJKy/Ih8KyTTfUb
7fqVPWynveRLfhAzPbGinboHHWDuvf7qrxAv191btNHW1bk6p5/GOi+thU2g2rp8UE1L3GoWHBSF
68RNLI+B1bxlV7FQ6V73qtXaJQ9X76mb2R22sgNYvglt/w665gynry8SR8+yg8X+GTB0XV8Dqt7Z
mswrJS4SJQ5dTEvogvlt/Ik9KsZbM1bgCft/S5rvcrGZgF1E8REuqYOMTVJsA6CWXCo8cZ7MjBAE
crSIqJheGDueqI4Zuq8I+gPzIAKW0bbM45AUjr7KSOPD8Pl1GFP1kMPVFf2xmX3jj3KYliCDSkK4
seDdVbbatFzonYaHwHJ1kaXB0yNGPLfsDh67zbyVEzqbS8TSCe3jF/m5Lo7yPmpT63ZLT+JPA7ez
EGRbzuZmf3r7T9u93ZzEu/3dGvwUzvVlCduFZHULd4IDyUEOrh7Tbthlh8DGrdT63f3dNonFotxt
lu7vYEWQZiGmm1+c/MmDle9B05V38g4fpGEXwQW1lQOrGnDk3F9LcvbIvXxZH3u2Sc+9bS5Le4Nf
CuawRDMBqljVGkiPZ7q1LOu2cUzn7+77LzYFSEgQCN/0dwl9JX8HAbN5jWMXMhgPR7LptqB8eM/B
1BTrpt1OQrdpz+/ze7KymUTw3/w+vo9ucYw2iut2v4oLYMdKQPuivIefK57Fr/YLM43lP/7Z0ll8
VbjuOWpELc4ZKv7TVkyeLRhA2CZpH+O9cP2QyPmGmG7WsViCEqE2X/GvQG2ycheVuzk4wrcJzR+d
E7Uwd/GEJZH1eiM5EIL2W3QtLf/r69ZNawyxGCMzYAhQoYWcM0gG7NnrfRlK47bYFR+xl3qaA5vF
Cpwrf+Oe2/2mt9bP2HtCZhE9oCvOITbTDRlJFvIttlo2+OXwZmaHahuv1lRFe44RS15/fiF8/lm4
Kvu36fMZ1T3SnPXs1l8kCDrd/oue3RW7KkQeizLuLTnqPucToU+e8W/mfOj2+LLZii++2XL78dEx
jPxgr99/mAfgbcu89taPOKqGf/BKHRQ1Dt6+x/EafUBC8Z5XOFkWB709HBR+ThyPHPA1h1G6jiy2
yLsvO+7naHeO7n327ufnyMMv/qe4R9DNreSDgNt33qjYKbHIZFer9yvrW3a/izMI73Z2ILGuy+0/
SmjXZPMims1Ltu/vHetZO9Trl1uvcVc6lE7pXAob1RwnXu+JxybbfCWbL67S/Za4bGHieySu+9k5
Rz8XG7XFEuJMzrd7chr4xcJrnNY1To2A2skvsKVH6+KO+Q4X3EYybdFo3nT3x9jrLglpx/AQYZl0
Xu4RFoCgu5DCJAoJJKE2N43L5/7gA8PlG+2Zkx7Sxv7//2/wFdP7upMwaX3BQrZeZ9wY2RxFOF2z
5YuwkzaIzJ3cuV2YrPD4Rp5A8aye62b/MgFz/73jOuJArvIqt3TmE+27A22ZgwOOgBMhstuyyTnB
dbAKL+NAGL7FMTNsYrYS+Tt6xCd2/l3hJ27/EBsvFTSzfsxJVxvSWI6iXAlukLyPrRueEalsuy13
imgHq7bFUSpeCy0E6VM7VMWWxO2DILx+jz8C2//SyE3Zz662xtGV3V9cbm3Teq2Xr+UNXTv0+//e
oTj4MhvTfxvizTnzOohY6HZsAiHvK3a36B7Y0luze32snI04ybnkFDvicC0PUGO87BkczXNnwbLd
Rp7uLG3a1B3aYXu1F+8ILx2aOLFvghravM+N+Kq0Dr5S6xdrCgun+fU3Z5n7/CE92jqTtMP9lm8t
paH6Rt9jZ7tixyhlv8SSlyCIg37Vj+1udcxtKrFT6KL3viBIdMxN7hL3cQRFudZn4WK5/g2dYXcg
7sSCB3CqHeVUOv2aptLC6c2le3Z0a/IXLHxEs+6wgaqk8AfFHqbXf/eO098TFcDuX/Q2r+HR8CD8
ezed3eaPGiJyUf458Sl0YEtwG7iazh/PvPsunqR/aK8tac9zsqJa6Cx4ELtojwOdM/i1w/tQeEe1
0/gC9bZWe/F9zG2zgeVqp6e/gTvh835c/3jfbLjHDoqZry/Kr5odKNr4X7V9u3R8D4Ipt+ZaX7dv
2Pisp/d6q6x11iISXq47MaA2BlXbzm0d7cI7a9e8A4AvK/xqHZDU7bg2bxxBtsQdW/JkM6jbtw5a
50twid5wOHL1k3j65zU2CP8Mz/DS93ZducNluii3FIbottoBoMoeDtWPzvq9sEB42g/9Z+OjPQNP
t5oPefgDIahcYg5Zv9RTurPDq4qHROIHq9JLfBpbWFs2TeMG7YEb37DNXZvngOUU7ZUbsYSH7mP4
zp7Vt946wXF1jk8Rjyir77xyIj9fG1g+GvCz9lRXG9YxtdvyCoVeB5AGH7KH3UT5JW+YnmrYV6nr
/rn8NkqHvKRd2Fm1V3vl8/K3cpYsCAY/6Ax/8fHy2rXsDZeXa7jTdT7pt2a3UFJehT0xrFC4Dttm
indaqX0vK8JABmhs3nCNoadTC40Jb/EOykoRoyIXSNekl/DrDkGmui0x2RMENpSjcEUoxNo1zNcX
PpvnKeE8Km9dfW5wzzJ7S3UHPzxys9G9vqF+bMjteGsz/Lxgv6kkaV3zV84TdVuaDKe4BTzNDsUu
d/PwiMS5h70wPzBUsHFuc5A72T/nYrPQaNuw3mxdyYItxA+CDm2iwHjO0kPwGR9iDy0U31/0d+kz
ur3u4Z3Un/JDO4fs3Lm3cL4bDqGtZnkW5sb2SMOI254jWrArfRUgpE1IhQNtb/8N45h3wU/EnrYK
6IzH7DNAQEmZ4EIsuRq29jVu8w2+JtV14lEd+czzJ5Qw1zgE7mqrnwn/tuLNlqPcPnuade4tw6k3
oWfeOSztwOkQb1vVVdkLVA+MglEj3hyxpZOiQqa25EIch4ckjEf1jyJVcUbBEgGzU8RoUxMgq8ph
HQOBf43VpQTpILt2F1cf5XAw+xfTuOJDVLS6sXSaviKhUfuIjOSCfZLXlMZ6hedQUI97KdkFxL6Y
iTtAc2FC/L0o650EOzJC5I+m1DJJ0HgBtFauZLRwVWSvo297wRjRWBcZqE/S/NUmruZ07fxu2dU3
gfJlrS+rdyPxcdhGLHCohkNavavxJS1w4mD0RKl/eAWKM9C4D/eMRNIWgxSit/UYbJworoCaEw4B
2RhlApoH6cnI4P5EeBwI331bxjnKnup58ypdQ0bNgBHuezCw3efoaTFyW/C5YVWqers284qqu12/
AKb07LEAdGtiHxoPGTnCz+gxvz6xxLECpQJvBNqHBTYetWg/88KT+gyItxsceEsymdNyNW+ZZ6NX
Rev+0F76RuDTfP6O0TwwWSmlwPjg6fmjfh9X5ZvO519Vxj5d+tXrog0KBxnAWAVtXAM962DLqovy
Q4q0XY/Gba5WTrdQT4v4uVRhkH+XuPupYrgiU0YqAtAe23uu4iYXJheD+V3AzL6FCjsn23R4auql
N5lGZZdYfwBJ6vIfrK21mPVOw0+XdsxjH+oSWUF1WMUHPR6ttLzP42JrkNaiRtL5pWIn82B2GgkW
FlyuPsu9SkmQQT3MJUDsppGXxDbglSUljtQa7y+c80ok/DGEuQyyaYOKaUqyDe9/UaGqauX9hC/p
iOJN+3xx82OGsllHwIWASrmSDKHEnCs3W/x7cYXhFFmdkxA6zerc2kOGOTwwHP9YoNPgZYDDU/LZ
HoaS6ZQ3VD8GfqvDJmlgMcyoHgBNqvuL5uxVk7gUULXO87XRUwKuOB6Uc6COEGdTv8ajHVdw7V4o
hCEBb7ZFd6obQCqC79B6etwuLhu3OtIfoJFTn0LR6bdd5HUFQ2oCdFaaDPymeRLNnykeQyXeFA18
Lmyg9K50X6QxjLPkQP6yx9VARF++w1V/A+/8vcGRkcyH7bZU7hJJ26ixEpTFMhZhC8mk1AtD2VmU
AOnds1CRsayeaCisDgeZV/wo8gv2O5BYoQ9U0kdLeoV4OrvlWetfxyFCsgkq3maZWy3GHwWT/9kk
g4XyVX30o/nWxfIGiwmrUd/rpiXCjH4zm3Bvr7HhqQCPx1OeTGjELk7SI6QSkKPxWebvvSmfs2Sr
YjAQxVuBKeNWAWjvNwhfmvweD1iTRg/mhaCKkhBTyznG8srbkjMkZRYulav3JR6JmHB/xQxBQJBD
EMSifo4F3N54vokBlwapV1/CAcvQyB5YEKssdJnG/gf3ViP73EKGwF14i3qW/iMiDZpE8gUdz5Jz
famm2wauMZTUpJppXCd1I7rzqeIBnbCU6nLTjnB3F8MoyAcNMQ8Mv9oZCz3KIB1WA2QkEa8rYGCx
jxoRhqDGNcwfU5g5vFsx44V2s4pf5M6VtkaDFtciKQ5zJ04w+ByBCRRN8nyLucNoyqdc+ozjhZ8s
mFcNJnBOzmEMyxezru3QYMHTyu9FfWEeLFfvdXiTiIUG1TQaiOi+2V3y/DJjCkPpsaCQEwnf/NxC
80qAH8IvHlox8yXygPHerpkw+S38PmY204R7WSHU25dqjLCNCYlqm9jNKLmq9nx1H8q97BWGamPt
ht3NHDGQgiFSo/1gTymNu4E2OFggn6B3ADeBPGPJZnseDTSMSujy+eB5DXwOw5EgDKx0f8lKTQnb
rArFWvXaKcDGQjWWf9HA1K3KLJNhSKxyjGVUFHU03gO8SaHCqNPsmWelxgdfM20Z53lpeBNnwauZ
Wa+U6wCMcQRZGX1U2ke2jl3CyLjaZP9KXpKbZwHI8SOWH2YV4SMToGJgq1ol9tA1byD2OngjRCUM
cg7K4nNOZ5ctSDEYjTCYq8gPxEohZUqeyHDGW5Zv1awTRkBABoFxYiKlxCU9feJP5sLp098s/JCx
aljB6NIUTIbUcd8KS5IVM8XmT6sntqELcyXcPJ0cCIAHo5AXboN0e9Gw7Yw8FeluaZpIdi8cD1OE
Z4v8E8SvQ8xxuIABOuI+rSJhHNJpI6YdeY2ROUaOhQkJBhpAmsKRJcjug1TCU92xZPp0dJU0cwUL
tu1INAlhJC29VkkvnPKc3ZXdx9G/LEFOGb+LpT4ThxTNVFwEf0fzRk0eGrMog6l5qz1C884Q6/+T
yzsCNzsj0WdesOhQ9sX+zFRlXhCfw9YtplyjmkKHRxKEl5sRL9f1dBEz2QoMZHqlaFcjW1QjQXsv
QnIGvsroOXTvknYMHe4F9yiE39Edev7eNh62Q+JmBVsuRPTfNirsEWPKPvrDSqACf1ZIZwC+VPDN
+Myah3Esy2ZfLeKDLGebFSx9ezEe8EBsXjgCcOQGIx0BpoPJvW2wp+gOVVz+R6ETG+uAfTgEPkEa
6QPqpPQujp5F2+IYzSAZ0m0nfWKIQmUi+C9QWeQycyfcI6SCVJL4qrCqiG/jkQ0EeydKmfEKvown
LfYKZc2CGSueU9wjwurgGXQP1ppdEn48Faiy5/avad9H4lPQGVr/UUfm5FQr95SqKw2pjmBawlNQ
tcxjBIsgEfNg4sNz7j5mhEs4fbEOfALDLYN21qRwRZph998jX/hiGxOfR1UojYyfmpFUytAqqEE5
M8brnPICqoQxcownbmlfHnOTOWN7KSBRweQegdDNH1HjxckhpgyVZbsewMHhDMi4icIiCsB8AgzR
Z0riVvFE5aF03tiSg2AIvTT/lFU9YlD5kttnrBOerTcntOtZexsvIXLhMMMO2Xi955r+SbqBVyh3
poEss44YG0W9vxjxU74sladYt1L9HeA1BwnEZFEvKfwUon8Ctq4Icyb12kJHqVCYrY4JYHmNyAF+
ak3rT7UypPAkqMYiGc5p+1dMM9pYY92zEMboOzQpzoNbge9WsaB5IToiVprja2aTq/zXCHWfOWdF
gSqz9kc19xQz/gcloUtKZ6H+qNPK7anlcnhQOWS2mXq11didGpBwpICSfsLcfW9MqC5ibF+S/q5X
BJOo0bZl38nYvCWtZQrB0Rsb6iXGzMR4NhOTOM6PuqfM0Vf7bAz/TQOTDyZfs+YY/EtjQpK2ZGSo
9/u2y7bIryVTOhv1fKd+brCCU9lUetxf1ORsjKoQdWLDBePxIBbRa7iI5M+UjKr/mCgrBwtC0ob+
z5OkfMikc6VGtgHzokJmOxnHxISEgap4mAe3ZIPusHjEuoHtgzNqZ8KJCwcoRGzVpQYz/FGGOqFj
FxZz18FPRGVadh7kd3oEzaTGY/8mt7KZLmW7WXUiMAp9QHjoVWCBePRfSBUimfJxwroSBrymmyh4
EXFfTaOAWIDfSiJ7gkkyJ/MP48rKGJ0JosQyAwAIBSV22KhNn1L+QzMtwcLaDELmpasZAq6i/mYM
EuTD1BMFKiU9sQg3QUcLM3ZJ8SJY9PUSPmu3iK1hRWfUBoUnWiFBXojxURoNmlSYDlPkMZ6tOgKV
UpD4iUxcKPlIp4IEJG+bRGTs+LJx7gaKXKrdTCocbbkN4mOaiK8UKpuSBh6yIwnXmlKhIsQAc9k8
FxBAQnSSpMtQwkPHkrRDPqln/F9kIP+QJ6GsPNGlNVg1vhapW0bePBcfhVnCjD2Ji8f2XfZYirLB
QhgQvMGO/XZW4KYx5minz7h2B57vgiiNXnqTB1ovVIzDYzFjIqPuovmJaRCCrgMb2bK8C1ozKg0n
RPC+qCXIyOy3FEG4gbr8pdr8yccBIoTk0N0cVk3KwIzluMgBcCrOuIbylKMX3mtiPNvEIN8y96iU
sC0mE29ebEkr/pQC9bBQoSmnOpTjgrgN9E7VBHLYpA3OYcrilKzAR6LOxAhp00vluWZaIyiE0ZJV
GKQ/wmWEsu1Mfg+kahUxxH1u4DXEhPVQQI6XTpWI0dCQ0X4KxhyYihVx8KY4VBGsUtGDwGCJOplE
66eKBnwiQ36ULkPqr+C8t/jSFBF+UaTdlshso349TIaj5d21m0HCuuKG9g4OMrRz+O0JAc0lSjkO
jp0uz1cVU3GZKYNUlJu4/pXNzhGbuSFruxbzmSx8JLN81/pHi1kpGvP1sjDoppgIL6Z1XTX09Pya
3lvO6OlW2j9FRzO20tc8XquMtXZ4TR7GlSbC934gmqXuvDln4jLM86FSc7+pOWjmS7MCTRUiLEIT
A6xNskK3kMGul+0+qcEuukvF7gxrgbQGo1YwJLlPOoNdUGY5uyMeI0rBeTWbhPsTak+1Fg99DZM1
xgKN46zD1fsueFezUt8gnZkmQR3tZZwWazVCVRZjvZJn2V7vGALoi50Bf8ToxBSqKrxESSkdIsa2
zfm/lqP3BpYRzi/a69QIKRZzu6YFcYhkj/ZqFW21mISMTCUAF9BevSTZI05xFIVQBm1jppRdlUQW
QMThl6wr6qAe2dRirRF9vWATbnL5qyujt5V6XqL0rKpnmE1b0Z3PHRVfQ0RDqqr3uG33ugb9NvCS
VQwh0cSG9qJADehJDDRExIOK3ck3S2cCppgZWA9rA5mugVHRn+hJBBGwexHWk3vTEtHb22v1LyPn
mMrGwcwH5yo2Up2SAU7NS7FegSiaOBKGM4ELE9icBksU+RL3LhtmHnrAS6II9GXqhod5U7aID9BS
NWmEhsyMTk2GVowAAtEcCR7uIghto0jOZuBWeK7U+myJg7WP861StEcjgqrXG6dVlP+1WeuKmy5k
G0rBDscmSZzMapnZJmFpLwSGL0+UnMss36A6SHTh3siE2AiA27Nqs5qDb3GOd/Dmw+pejQrMpMT0
9OFXxM9Fry1pEV5BDgu575gkaSdpkW8bVd5oomZHNhGHH3n8f9ZQizMfjELcJtzFXDhmPeLK7phG
vp0zrFv5WVCWpA6nc5ErBCeapnqGwtMvcKSAUIGHO9s30lsGvwr+W+NAMaU948wTF0BcG0HQLnIS
q4fXelni3MaotwqLS2QS4ATV2FAI9yK6GcNZ8ARKY6pthvCi9Fp0w35pplvOiTNOH0G372AV49WG
TdbHUpHf2O/ZH2Hoz5sCifByuTikHDYKQ+UawxMusUopDRQdcQY0tScKao1eSMRNVPl97g+iwAXz
GdWnqWDYBtEqAFyYRSIFOP3gq0uG2dKjplUvQl80+DGVKidLTuM89DgPUZcvcNUL0XsmqBOj+kvp
u61JlbFC4TPHyOzxlqf5Qm7p/M7gNkRySIsVH5PL+2qJNDawb6L2zFnp5jf3QVDyUMj5r5AiqGI/
Cd/FQykORcrvGr+FeclJ2RYfgl6lKB1xy9diOaESYcHUUPEgW/Jg4bHO665k7dQZcMJeuiPRJyoI
h1AC2ho8BUO6zoa6nbjZnUjbDnJoGHpCT0zFV7Hi2JdiHrCKmzeDk9UFoXOUg/cg/YqZCAy3Mp7f
deJK1IEDAP8Qak5Q80sUHlKVf4cno5rva2Da8DFq4mhN1kn/TkkzLMhQlV9w4PfQ0gX5M4XqVStQ
8huDRG1CAeKD6HzQhWvzUaCYyniP3wyyC8esd1pkrqJEEY03LwCDcAz/wvAukDGZ/Vugj0JzppH6
8qpOSeKvkO0DNnADl4gq5BXm2msBDGU+CKvocKNgL+FLMa/0fwAy0sSGqXI3zHg46BA54+E8dK8b
PAVxu6CeTewT/C5jDi6KHZntKmf5iV63LbLdGJKs9CEACbm4MM9gSKHCh8joXJMydcEcBUNTT7Xr
0CgbSjZj5LjsEdyieyChCHJ7P5z1yq1rbvihp/KLO9QSrEXpP3QWtuMoHRLc7/txsiWzOprTuCEU
CccBOBXYuin6Mwseah4x+tc+8hGwNIxOQFlX0S7OuS/aTCFIJdHZEu9U1z/VDgRZPoLw9pQXbJu4
wT4FBKiyDa4KHG60XoQmzoc8/dNlmvQOqkxb7xCuO+KSUKIe0heFV0HAFSdtmFRHlbxTrC6ARoS1
SUX0tia97nm7L9XRqQVjJMr9/7F0HsuNI9kafiJEJDywFb0TJVGU4QYhR3jv8+nny+rZ3FvT1V1F
kWDmOb+lEZIxT1ua8wNfVnO4+WJcOdjHC+Mcspg7JOhKdQ6ZISZEZF7u0tA+i4mtSYFSHp2a+rNP
aCzPAwslC+LD2DKsO8t/L727VUHCB50eFHjHihRDHhVcKeoQTm18pPJotMBdGjcsiha08iegpc6k
cyWKzvqwsfiU6WvAFXmaw3uHvq9JyIpPiG3CzaFsAnL6G1l6Gyqe+ZdcmlQG8Vtdohl8mJ8gIDde
XetJQQ6tWLTeN3OoOiHVfqDwgwz/xtzAMgV0SJj5RnQ3+9vCMM0butL7fkPBJoft34i+UIESaheP
zX4/NsNxco3lP2OzZZwYHxp2XJ9/JcVFZHsltA2q8IY6SAstkvp1pofvJlbjClzaByGJC2stLUH0
1EB0SXxQGzwPacEIMtER3oFte/KZQ7PjIunZ5iUW5AbIUU0NvjyVOyehdCIBzstWGrPx1LzjoFCu
JdFS6LFXeKtyF3mwLsL4GAH9hqNnPSfszDY6MmcH89HFq05c7PScurgSPCRcFkCJ+2i016C+Gym2
cYItin3M6Kr+Q9UVCJ/eQJTzTwZOcTdwCbzcc9lPHcqH8I7h9999bLf3sRBveV9+xHgKnXT8bkkO
kywJ6pj11AIn2h+y3RQsGjHDKl+wj1OaDWOcoHfLZy1EnlSCH/Ee2Oj6izF7MnRvlYt6icblqvTS
vtev8/7uhyHkAg9oKnbVLMjM9K7wPODBm8YG2URLzGDQhe81Ifw6BUWNPRwUZF+C6Y0Bx2eXdC80
wm4lLU/Q/mNzipqei4IMegdtLVe9Kn8q95a4yYntYRHzcGY6WpIJkkoiuEGfqnss52KhZqCk7ZcG
pjOFvfnc+3lFHUiqNtLXiMS/2hK/JZLmYS52Rq+TccHYJAm6nv6AeqeOCkN4JswTnCmdd1WLCuXx
a7VoxUa2VbdjyBlBvAnhln2IiDncGgJTTQ3Bo/OSqr0JcpAMXA+AkCCqxKYRKmli8GdI5fsCnYLp
ALRUMlfgFtrWDj4Mfp3ADWgtEfR8VbmP1QXuEALSV8QT1k8cUGOVneYk3qoXMPE1V/CaunDUiQvi
C7lWEfHiEiDsVQeipUGYMLcFCcMjgcU5svCUCdY/olUn4PQviWHi3INDUdo4ZCR8cgtX5ocXfdX2
UaBjgdkRFg6HpH0aYkh3LMkkhewLz37T++J1pOujh1FPAsz7Y7wOmdNPWMZWEDAt47GuOWquUDL2
AJ5NoCFuYz510GMe95nP3mVed7gRBzMmOHpjwy4NdQyp7C+VEEZdfcF/B7YamVy+VgZli2rSH0zQ
eNd+UBhUWqZEDlY0EPN+WNClAtf1q+Citv1SPHQVT0KR5Gic0Pz5pG564D4tMQetuQxbRaGyn3hE
I1F0OtDiIZ1ym/jFCnGI/E7lT4WQDcQwSIul2aP/rcgGRGlGM2YPkOvQ8RnXHi+m+nejq98LjWVJ
pnvrzk9xTism4NwYbILB29mOgJ3b2sQQC4btAmIX9rBpnRPGK5x/fb9PnLUaXSY0iPxwmjCPKJ8J
4JkwVDBxZazdJn4TuzLRVpQ4DMkHsXqSB/lLogqT4D0qjUtMuAFF5sgVOfwlNi6HCvqSWqYBbaBL
v2WQzuu84BbgLTL6gH0HHGsiysWjYaFqQeIJucetqOX11fLwWuFIxmnbvYca+q1iG+B7x7qCxyI+
z1iXJsN7nbLqU+e2mKkxQB/cE6fq2rT9smklZ4V5DgbcQMBiaggqD//AjdT8lwmYSDs/+UG56rt0
yzk+pfNChCgB29MEdNeEM8XT6ruTgNLlRzwkD+oFxDZipOlqZccq5/699vE6n4uPcAqeDcRHOSrt
QD+JutxKDVZ2OkTW9FNMfKfTPy8wyXnAiZ9Rla1bR/UG2tXzjN2xVecuYLCRsf/4HsS+2kwRxRMe
CbKKYwUa2r+M2CTnAcCWII56aH4z+3PWkJrWdIhu+dnm7sOTj2pxqiklUUYhYWIAQzyvG5cG0XOR
/URlzxOKCY6bczSYcExOCwaVGJnkj/IgMyHx1TDoeYQqy0s0bEyJpn3HJCGJUx6akw3mNvX4Sp1f
34D0cOiV5EVx2YMGO/FT1KIEuDWMhYFxs1hXDAqkJ6SGnJZhn1w0Li9p/EAe0z7tr9g/PqkJeWFz
q8E2AgEhdBbltE+D+CsvWdSbalryLVAUPPweFo15oeaqOCBE6LPm2wRSrtZvy3gy4Bv6bjzgS1sG
7Go+VweuR+WsVUutsiaqQQPCRZfE+tGSU1APQH0JDWljTjFEeeOHgMVf5gEXIxm4SMT9KTmrP7+o
XJLqBqgQrNoJw2tTXYYZoI4jhWAbdU074ab3fuuZwxHdFIftRDEbQ7JQAd/NpjNOZHwhQ+cZG6M3
G4mrQx5oayZbVWLU6xTqDiefshiQusQlBKXivLZ8gjkRG0f70iZBTv7VeHG96B1GaJxPTeWxd9wg
3PRA0t7ylQOjKdhAISgJIvIqhyrkE6r9kAzCjToXQXUWyhJ+mzqk1ESSd2Thccli3K05Kwftc3Ju
yl9Y7tuRMqPhn79GAlV71ZqyyI2yjXL1R9wERnsugoNiKJVlWeH5czFBk/37rJQLB6o8RBwYAbN7
/V7yWKo3s0GOH+3FcKYmRVULIdeZiHoDjYJksSDZJAd27h9CZC8knDw0DgB6+ucjkohwHbNZEEjf
n536NuuXtvloyOaMXNpxCOMqeNLsGnMpw78w4RMHvC9cCUFXLzULIUt486N7ShUab4senwHbtIDi
+gu3clHty/YsnjRz06SXgRBGMIL6seSEUsNbWgqozMeOz3IkK00DIL7y0OCah2+COYuTH8t8z6wz
f2wb/2g6s8lz1/+1tEEY3TmGB2x778HPfRCXv0L+8Cb42XNvvcMqFNmzln0E/cmdjvSjtZPqkXwp
CH3SsuwUAcVkjXGotJgGm/p3GvKFnX3rDo/6eBSqZFtSb9U9VAy6PhytNjBpgfUo95IfddT25BsW
QGiVRzmX7xpxLkonkAVUtcrkUeDZIVokX9cj4tti+MmI2cgb3G1Y7512XSXRuSJkx4r/7JaZiHqQ
Jq4Obpd9aeIk1jzpaUUKNSFfwssPQTKSOix3lj3ti+ma+3B3lNpbqI4RWBSnpHZXvhateTxM96Nw
46Wa8G2S5uLyRec81uydJu+t89pPFuDmNZhOllkt+0Z/tijDSbkvSmh+QtAFPMhEHlIMq+yCNygi
PaekJRcoPFT9VT5TFaDohIhyhgijvXewaXRg89aLcq++/z2ztUkM3jBLuD6gIMs7TA0QqmPRFtg8
+D+ZWR/KmCEvsD9NsoPmEAk17SIPBVWFr0XQkTkbtL851l6z8Q+BPXONzihsCob3NdgRGpbEQSTr
8mzDPpfavuTAkYg0Y3sFEGlIsmICbVHrGCeY8DBDOW0P8zrRHeUrXEPcQcuIAxjWtQ01J3LMyCy2
wgPEgODJJAgzRkJlT02IxiCVbWc5YHBM3cklI6EVyS86rsxhKQNLLMJXcVQ8jprSzax5QTA0l9vR
bA7pSo3qafU84kCO53d3HI9NHKw8fSR8LH7W93qcb6acBtc2P+sR0mn2P4iDTdJZz8oprviFKXyO
6xpni609zoylZqVvUNxQVOOADidB+MwNCwLhJw4ntWqR5vaBkFFkYMCfNWQmXPRKqoiW4jlFZMc6
2GYzn5ZFme2FrEpvVQEW+7ZFQiRnPFIOi2dT7QNqhM4AFVgPMiZLNRh43nTSajBmjT5zyj9kZH0x
POb0hZnOziGzLQwPSgxEK5bikeFZR6jt0tCXgngElxuxchHZBbS4FMvCRxYXfboT3hiXjR55TC7n
lLsJ/DHWzyWe5okqwZHJZLRPLndQM/7pfJKKlTPh6gwMjcSbk28QoM53Ob0oXV+G0V82YXNz/xRe
ztDrTRtlKRa0njXGZz7iEqCxfAIAqonlJ7Ir1E4iwZvgfyQ1Ka8E5GKwVuiiOmh7c1naNvyG/1SR
FtPzcwXhYwDGF1EqlnJBOA7WdMa82J42SVF/ZfOnA3MOLMDUSc17+teb5ketO++kGRmE+vbK9j96
GxsljWKvnBGvnHI75vsI5lex0ikTpjXC/pRv6sNxU/laM/PG9S4q3psJG7cCe7hQfDOjmAXpCi9V
Qj9TgbJjTOyks22KadXhWOdmVE8UyRZaPpCVl66sSe4MpiEhva05vKBqQwQTQZsgWBHg3b2JurtK
9q4fbYfC3ISBvknVBQeiiXCNzi6Mwl3j7oLeYHLMWcEqSfZSMzx18XgB/V/V2NEp70T0n/87Nevu
0NjvfmDsBEoXUjMJCCFSzvgZeFNJSUDEYqAg6hx7PbKrzwwpKtoFhZ76wnvSWutoORqo9ueaRNHW
pOYRqVpHHIaScWGKcYkwjt1r0xGelqTdU1XO11bnoIlu/OFqUVFSuXxujm75WA8Ueqxz4mzUrWSG
J5NBSyF8wWhg9W7WBXDpwmuLdyst955Jz/ehnKcTS5/S1lnFqZEetTtedxhWNs2Q/8zP1DsAxygo
nHdSrkJsINqTx9ZRq0VP8dqkF7b0UnAO1prx4DgrY/SWjvZXgGe3sjilsXeSRr7bFL7/C0SyYsmY
GP+dcWsFRIaSjnJS+gFuKKZvwGk3ofSUGdH/m8Ffck5zxcsQaZaPMD/pR+eT4wE8bUafZiWXKXgw
YZgPJt3awB//jSlc2/xCvyuiUWqvlCU1yMEm73kYUBZtuGJ7SPdW4VOMHQAiNtkuUfExTBWMr7UW
hstGOe0sna9dvU+Jq1OWbjfuiK5jlCCJza1pWR7pFfb7vzRlqQr9VTHdZmga18UnUD+Gv1Lr/yT1
gTmPsoudJwZWleWMmlB8jtZPYBbPFRHkJonJfh1vFUaVUwzXmdlyjnAIowCMfZvNy+nekjwAX0z8
S9Z/UwW9ijEDR+QyeAQkTCXKYUnlVoWuPQbc4v0ruMzH3DlkUH/gJMG4LskXDI4+CYllHTyJqTg5
27bdkPHC/+X3hUlIe+N7ytUPYIkA1it/545vLzaitinpEuL/bdrkFT+R6oNiC+F/NzGJzVdCmmvG
a437bdKAtCvuJSjGVVGp6CKfZ3GaqjVPdTfqT054sCvjPrvJoeus9/635N7mB6WayWPg6E4Txinw
fjHca0aAGb8SufKLWODSwwRPrQ0NwvC2LhVWs58BLLvFayfSlQkaKmkJaj37VS3cOu9kTdmzhq6u
FX8WG2ARklVfOn9Qtw2bYUE2CMXfiGBIhwbNzfDBmypkrbq6Dh/4G1qzRPtDjJAga/MTBropJh8G
eq1EBIulPy7udScfNAujTl+TVhiunXqtwuN9WdA2Nq1TlAqdw4AUeui45MrRWAXYQ8bWPZVsuDl3
k+kv1PuJzhe5m0u6Y5E9OIhVY//VAeblnFVvPUSrjDyCqbgh8XQx3PCiNFQ4Y+WjD/3hx1CEDEIg
pShp90pHktf7MPi07FuPjELBPp71RReMiEHJ+Xcz4nSDYe1XE2o2xgRufn5YYq43MK2kMIyETrAZ
OjcOVM7/ad6oP5pzFJwHH2u2UtAYdE8TlSufgkdNuwdyDZgGRPtFUfoKOCihpzu9IP6lZXaUGPB8
xarTkmqfJLo6Xi0/DYK8B/VHN9QU89dZ6BUqm0bq4gTn4KT9kyiTlUzeyNH7t0vR99bfeFOCej/P
OD44zaHtH5gevR9iQNcmkjUXZBxd5VL4+SYqEa5qW7NaI+p+sAV7HYovZ6f+7pRoIf79BQSGek9I
jgUv8eFkvRyCEi+TVhXltooVmCXsi2E4zrqtc5y0behcqFDtN537kQcdLWQw/i44v0YDlJ3uBp45
0jGYHWnj2pvA53WmwD2D+33SEizVOb6oJt8GvnmryJsNeI4swoUcIB3HwnjgtWu/O46NR14Y+dDQ
xEr8PazQqgekcXXXmRoIZqbB+yeBX7gjcYXCW7OtSYbmxHZvvmSsQ0goDawBuEYbYgPdUnuU0Xzm
jNp5aleyq1/Ezpjp4UfCGSArIqo26ut/4SZCmEvNGy4yYBOwkRdHZJSk7U5E6cdjiTMxU8MWQC7V
FDahQrZYxnyeAAdKTFt5f9wIhhlRcDEc+hiQ1K7eE9gzSn6Xct/IZk1f5MLxpqXPazJm75h43bds
GxUl/5CPjC6A+DTXkMxH0DrxymP5wNj4/0uKvCpKivcTPV7WABOYMvNCSFjEIhTvJr4DVHu8tN8g
eWrCR2kjDqV1FhEiB962mF9q4y+Eh4+dF30cqZ5a1x3wj/+VR9jEDuo9J1DBQXDPm1+4dGNv2T0I
u+MjHB7pS95amrUZKvcNjIiV1IbLxD5nYrrQESJ8MXVhDNWfiuKj/XOsC9KYGOYRvFMSfdicBUxS
RU8cIpJFpRko3B/Gih9zImO5voU2tjqOECHsjTdmZ25Lh2eVeCTdu2kEa0CerQe/BPYUP1GEvht8
KWkouQvMZWM8tii87TM6Ts9uHouJNm3C7LfpBM5l+KsSrXQKVw8K8k+7F23r5snuCJDztp48DTyC
aM+telESL2VvIHZaOAMCABdF3+E2BqHnyepQYeSkLgVslwM7cif+EN/E1wncjBs2b29qgSsguAC5
IfgWFsEyiQEFbKBvWqAbl3GBTZ+YtpOieISpP4i5AhfDd9J2KyuFUaCuKUcnNxBQEn4Jk8D/dfiS
MiqyckPfISRRetTCgYUJ91Z2Uw8HAnpLAq/mmwAz1GdmnRC+6nhySvNVp1wmR8HVIMIhfJegLVrS
SJTLbl2W77qxXCmiwGV2UjE5JUx80iXHLqxOI/UFiRdRI2gv4zpDdRtiKo+McTn4LjsRBzacjxLP
57mxvbg6XufIoHmxfvJCe5mj/Kdz0JwpsTPI58Fz43d3P3huaV9j44GL9pouRzrs8J63e8+fLtSk
faUFIsbG0fhipcYKyeZLXZQ7g2Go8cEeBwPZ4kmt4Q4jrkmHUKJX67HsMQvtFTsXp88Ov6vKHurE
2AZWe2nNeack9n6RstNZT56httHU5OqLt5pnfcRsIbA3Byo9P9W4yYOr5Mml7i/rgqKyIiOfxgp2
8yhevN4EcK/eBSD55AbDQrdek3Cd9e7VQD3C2dDLy5Dxja5yuZ9seEy4b6ans5IGtynJntHKEeMO
hRtxKgokx7gDkVUg7Z0HoAM+HiJ1026d1ta6t5KnNp06fPOERo3BqXSUm9k0frUofwkbcOqR8TFi
KVEXdo4kPsNnNLNtkNAU7YrmLisaKGbN9NjzqyujKyA8354Z/FtiMaoTsffHdFvlGInZnBLiCORL
SuteGZEeiqIqjEd0ELyp3kRzbH1pDcI7+IpJRJKNNddb041o5KtXVnuiSGiipQrhJkVlrkkzTKKl
Bw6yyjZr1hgIYBuNc/Dm1+CuMfb9OPM+BvriTZkfBxa/pJrPJeD2AkY8Srwl94ZJzmyRYZakcFRg
6pAgmmqSIHp0bRFeVhojsmWAHcS9Ram99GCjOSORy+ISdRgy2Y5hHE1dPxqnQiklfOKpuztvNpP+
sPZKuKqSSNWJBnkze6v0eY82oSnk0bEoUuKNTaCwylEJyZkKvMQlxSbcRiVmwgOOby+NAC///PY2
ZK46IGAdCHJjFmo5NJgV6pnlPjFI19wnaA6SJrkIL3nF3lu466yJUbMqRBxdAyRxlXiEU8uTnkVY
X+Su63xEFOT7KakDHVSaka+wwwd0l/sGAWBt9aTCbNjAmeX67pTi6XVeRnRpedK+S7PaexFG89Bu
N9kgSYgkJOwYmorfMje+CnSiwSP1wkvgXJMBZiR8s7iZRRq5DzAt5xEh1n2ab42LXoeL5T3H/h/r
JeJvSQNW2z8aGn1BAApORuEkSfZkExDcFIryI/TPyXy2uyJdd/o+oHTEdF/rfvp1QkoQaJ/LGcYm
DF9dHWwt/8321v2MtjnA0MGgFCARDUedgNBNQ6+BSTptyjgYTliSzQx8QMbTwrG9g4a5n6iaAupQ
ybznPGH/QzVX3EeHgMZZ6ese80GHKYbQ4jlXmnof7ocoym1Kkc7QHVNbPzLmS3AozQPjh46DPmJA
ZdhvoEl4Yny+ayrtOM6pnw7Dh9bLkIkVtYW9k+6WMgLLVGrc6hL4DMFTg84TU0jGrNEZ6HIJusVY
wD8d2E2bv9Z2GYGPdR8+hhymHoLG3j/q1tUVHHAwWi57uG2AENNjcWqEh+q+3ZPzpghuos/ARKgh
YwG0jJH/unxhsqDEYFXSP2bxuYwwFo1KeX9PBvk9JuTv9KT2AFAmnDhe0HxXXUB1jP/XjvnvGHRk
Nx8VfkBw37bnaO/99kvX289ed37MijRJvcgBctFHGcTld6lchkfHQQQlvU2DadOg5p1HZ2JDbF6L
PlLCYoW7Mygvov4ZxFg5GJl5SDpaqOThfNapJsgPSv5HXmFXjG9DbF+57ebggiQVYTTvln5KK/fY
k0kBPu4H/ZsFTlr4r2UUn/NG/ieTqMR2cM193dh7hIZLjRcKMPSqu+YLrqa02xSRsWGHMyQ2UQck
kfhCz141TySR9nzVg5R2htJdpW27AC0g4LLD6RNYp2quVkZ/77es4BK+V2/nN7+U1LlnK/Wdbax8
b7EeZ3DKJi3LTsUBrOQL2DkHFQDpnB0rPnSYgJ3pmSuDaGssUBixIn/vl9bjWlE1CJdpSOYbJwgd
bBiQrWgbaN6O1OLvAgRSSeycK9h6gqyCBiAy67BDMHGQpb5rQEBnz1/q+TZ22Yp699yxaUtojxy0
GxeXMxZ0yjB1QMok3T6c+fz1vQpiKTnJBrYl6jKf5NXp3adRjAtnyn879Aldd23zU+WfXKqFh3Y3
U7MTCUgQd0Hy9KrSqKDkmxmmJ1hXpYmvUH019XCSjSGWk0+tB0EwsvicoeYD8w+jYDNfNYiT6pzi
W0hyFLK4qFx0exizTPsXE/QM4S5Sul4o/wkTrGcDsP9guqqB7WAjdnBtg1oe+4dsxGdlfMK+J+M1
v6JiGYMn6iaLJjZb1puw3RGhRkeb95O4z3z8DNh588yRi1hrpPqufe+YfMZ0OBJ+zPrlpyVaBmMZ
F+OTF7w1JLSRvDayCQf1axFXz8KpD8IzD/7IsRwW1o3Gv52bIrUPulVjBNnCyaNPp4h3hogpHhyY
7tS9jUkMBAkFiDGiFEhtPm59Asdwof+QnRbEDIgPoG1st9/TXhCdUkDfJDZVMDZrjv1wdgWfFG9G
QHR4uoP7hon0uuLJrF2ikGZxNZFtFJJkAUCYkD/UDWgComCtDdAVjxNwhrkXY9qjTk2/jJRbhQY6
iFC3wzK8cnKKouRJG28Zz6PmPk/iykJDuh/+LI4fBlMjmdXhQmESm2jzp7UI7222AFYpnAizPoSw
/Mj9kbr00NDR5BzZknNjY6q9ycnwldPtKhGuD19Dkr3AVa9MbF2wLg/EAa6Sdj5KhMcDrA6IL4wX
FgbO83w+j1zwtolkAf4aqANIMeAoV9i8VZQgYCtofwpYiV0CA2C51iOyZeLzYF5yploqdAUDrVnu
A8wxGo2wqJGsMj72HfEHOI6syPhu7e4+OfneTamQtL1kYMJY0OKMqL+VSoXqnAR0Y0o0R2avE+7g
2jTIva27I/VTJ/ue4YLWPRaNidpg/1pBPmYYUYN/J+BN8gWlL3bZ2uExyRLM1h9tkLw6CXQk0rmg
uPEzPuUsiV3F9Y6IOPCeK1KNZknIU8bmHaeKtFlkFB2ADxHXg5XBxhE1ZBdrMklJJ/5bSZLnrUS6
kk4McTaXI8KRfQrpWVf+TbZ/JT5iYZ9GJHs2Z52jORtFbetZs3NgUQacLENZHsUidabPtvsiX3OZ
9P5SGMlFdqTnk0LdoOPqMaZUCUGvhMs/CkGWakmckE+8FZlXaXhJlTYV1KGtZ6WeqjR06YABEx/u
PcQIU1JBlyBPC/dAKQJVqyEvpfOm8wC3OlzH6ALTEB+VGXSpxdOFAz0n1FqNYzbyLHAS5UscUQor
gU6TvYzZRxyvvZnUxKJamcJ5BDOYcaeSnYt620ZP2xR88e2/FE+RuqnRJCyqOFgillUgT2iG2z4r
VjQzQXR7V9sbjrgXH/CNnlP+2HEiwNfmfguwqyAFSRq0gzOtFCcJnZW01nKsn215DaN/MA+X5YNE
D5UXt5CCc/4Cpay37TcRw+rcFPCkI+/ngwewVU0UEwqckPtzmKlHguobT0HxFqJ8Ug9FldPcQ5ZO
me/QHKOBqrGLC+KglfYTcJSogKY3CbiCGwTzKW1gLMQho84KhVGR52enJySKNOV+ZibsCRrIqLss
sVBWbITVuPWJOxzGxxlBw9atC7DCCRXKKQ/gMtxuyerqk+eH4tQzjnF9TCJCnAi0hGv7VtbM4S0Q
f1FxS9gHTdiSQlv0o0d2aFjtR5PyJ5UivxAVqVF0q+h4FnBWJc69xnLQLJkUZrotsr3bkBuSMJ3K
GXfSQkt+TWYGMTU/dcfxjY93ssvXgoboGcWZu0xoXUtmBNXBJYzoeZgBGZIBEX7/KGCXWuMzJilK
fQ/l3Hbo/m86SXJDtjCihM3WevMIi+ahP7dz/dv73TJxLwlRpKkYD10R7pR8ma6Dlc6r1mCJNfRy
vO+ZTkjY+Kw5V/p0UCN91pmpb92ZqQtnBqNAN3EZzw3XA9kXBTcCcADywnXxxPsZOV9pa6/riPCM
gcCzdPrAkAwsra+Ep639GsFQtM+ARcfplbxfou1R9vCQ0QmNzBiYz58fRQWM4I+fUQDuQB2mFicL
OuRWZVVvi4FLfLC/idmnQZkGe8yTNso0Nn8Or90EboBEwwFzGVxsPnwp67B9Cl2mrWilIB6bIlLQ
mzwD7ibVllyGPPyu+GIgiqUMYpjJ2t6UMQb1igx95Eyes8u9bpV2e3WvVVa11xE901uC92UrGPxp
2+307KU1/oGYajvSO446RPboLZubAil1E10HY6D1iaHdG//88AWDqtdevNHnED4xyNRoXjXm25bv
C18CdiD2hGJ8HuXwzqkmeeCQdFK8dHdyzrjb7JLVQUMOpwbwrgOakRtXMfAqGT9d+1NvEI6KyH8Y
Eu1QE/ZgkQ8zeWcFQis1Oa8ipfszQLE1mPc5QOIwv7j4kqmu76K3zjafFZY62d9UNb3KRiwc/VpQ
58nLMkH03f4UyK+YA74mwq/0iNOheNVgk1HXvjoHhwwM3EUnqIaxiviWyfu1i+YQZdaHGMVyHK6F
duVboqWY5cK9+tA47XLrxHCKoDvgr7ei8ABp5LqM1p1lrKjVJDnCzR5zoSLvO+ja3AF85o3jv+hl
s1Gv9N8rqUjGSV6hYLJhZ9EozmMOSVBo/pqn3PMtKP7pSNFaWm7VP8B3EpOEJUe2vWBLAAhDGsWL
b8qRqu2cYTgJvftukuPQrnTjSBTvQuz1yF03ScBXju91H62S4SF81NJhHctFlnu7pvzsrPAzHa4U
g9WIvDVtXWVw9+6va5Ocn+yS6V3deOVjSLruNB9mvV1V8knq96pdxXH3aaL4RDG04HdeQau5Qj5z
6gxJBeJAtFpqEUsWWXNjbSpUWMp3ufIyVElrs9nXyXuOnNz2acnu7W1ETow7VvBP7Wnej3jp0vLJ
8S6dxN4g2tUUIXLrrBdJvm6YbjtioMrs5BjtniKLWwB9aXBXiRkrkj2vHVRTwkBaqR4UbTcZeMAe
65ISTn9XBZe4MS7o+lOOZbrDRljQgSkB04rc+/6xCUh+C+yDgaZ7UthwuovLauvYxFRqRATyVHty
WLduv9dm/n72SwBpTZB/jB+CntBevzvut6hJXS4Q8nLPxXSVTpPSYgQPJCcwiWKTgOr0OSEEEqq5
hwzcDGl4hQyr2Rdre+Wy3PPbc5AeC3QrNnRzY766TAs9kjJNGvBCW/WX1wPJW9OtQxhS9BhzSTb3
I/Dh3yhYtC7WRlq+CUPhNZL0ASFqOhRRgoBZ3r32T3hVav3iJgXJXkDAaTlsnFgsvd740WKs4/o9
QOpJ++ND6v+VNJLce//exUSg0hdKmsncUQu0mRqyfqifhI8zT16zzWgkCb27+pPU1hUAG4DXAvLp
5ZvbYgLqN3b3NmMiQiHExZQvzaZaTu3CYPBBfaxsKDQ/0YO3d7mJjDHY2023Gfp0JaFC0qJfOik5
QknD47hrVL7CU4ZbF2BVCdxMvPa1eEtQx9cKzgjdlZmHO2FI4lK6tbZj06OOZklsyFMIR2vl5mEE
Rc7Kb7tCCBV/VpU3LLR5701MHW3xqdiyOK55JD/TPth2OGhyu3t2olpxhscJj3M0mlgdSZtSfjiU
F0Gqfatve+GUr5bRXpqZSZK4NVIilFzfwXVedKSTIwePKAiuJACLDFAPMuF9dYkLzR4z22M1RqmM
LRWXVtB+h3lE5sNdR+DLW51RPoVfOMMvvsNDriIF1AIKlZ+jvyisf9hIE9FL0a+B1xSk1pIlAvZu
7ji5uQVCzQNaf84jGnPkbX6tnTelj2+m4LrQyvBphvMxxIq4hLeiY7frun3Qmv1ynsNjEVrLIQGp
sYgs49NmLAJBrAxyo6HNqExfzlr1XNvUHZaEcwB6RT8T5X34tBhCOQQm46I1OYovghUJhhrT8qf1
xVPV8Ra5iIdwpfe6ucuydTqUn6FlvucFlKpHKAsXV9iuXIPIQYfo6Z5sWAZr9PNNcNV7hyGBQUrK
3ZAWz02fb40+exGWuaMKGMLqTp3VSzz174DWSzN21xS4Iii1Fg1h4QVEvFV1qxaluqV/O3LJ5BSW
+qY2/W0X4SeQDLTImTx2e2Sb/8qaydIi6Kmgd+JaQqp1mUQitunbnWbsO5YnL702qDAKJoBBsFag
j+Lz68AWQ0XjELoj3sqfyfe3WvA4F1g5eOJ4VPn4fSROFuB/OiVrc5MjpW/bGl3FrU3TDx8vb4Fx
0nc/NMdAxcV1X1r150QjrWYznFmFGaG/Gw6Ai2dnsl9nOsR/Y5xHSo5NIsMDUpsrBvH95BOWkuP4
Hz6fTSRuXHXsHYl/beA//XjdcM+Le6DZh6pcpyYlwfrVJtfYIy1+GuNdUVDbUL61OYFpbbXIhhV2
0DrPP+q2f0c3MBhvkSkZ/GFjq1cQbsOVl3Fqd16ug1/Br5T5qQtbJBQkHiJW4jr3LIG0TSJM7NZj
8jGM6VnS7asJ/Wix/jSYX1M+dg/9PxFmhly646X4K8KvQeMEOfEJFI/8siXTHjJ13Kil3oI7RCoi
7iOOHkBfDO9xQHZbRv4v2JGYPRx8LtB9/8gXhH1tI0CPOsWa0o888n3RKJsV7nnOqcredCERkDYF
wVrElXmo2HlTS7ua/hnLd+ezUIMuPxgTak7DuxUBZFX+qBZsScrxuO7Te9r06/+RdF5bbWtbGH4i
jaFebm1Zcjc22GBuNCAB9d719Ptb2RfnJJuQYMurzDn/Ns3k48ooZPyoQ13kZCdDjL0rf1Qt6LVX
y5yIedm1lnXqW1g1N0bGmgFuQ7+c2gHht+/EcHCzKtvEPmjCtxUC1gDFVKsSN4Lji38VZLV82zso
92xjp8ArU8sjnOC46jG/+EaADsAXrzH0Uhk2RMNn3Rv3MXbFqIDSR4YtpsLABJ4p+/lNUTJPI8Y9
ksjZBkyQKaBrBVEC9BcmbNniTt2vyU+gPLW6RwG1tIZL1HTZrR86Gp5NBUOFBZOWlyGsXqZQfjWx
iwfSkEDoF/sF7Xw3j27aTki+i60ug4Akuv0a28kmZre38WdAWaOX6ibIcSpXi22/mLAduMZxkq95
DwiIuQrCAmMpG3ay/MG26bv6pDG9KxFuGbKvGJjUoIFABbYsbhkS7cf1FgZC0lpLFEsaYCFhJzXQ
aWX7kh2cJL5AwLOtMgvC0GIPaNpgNDD6I8OsaqMPJ6BC1L1YLP+OESiN/WsLp5blg2kYYFrNCC+n
i02ynxZ61pxQ0lNikb5m0Yl2J5SEIXMlprM8y4L1bVybIWapzJvWvpd/zPLEsIYq5UWb680xwetL
xWi5Na0P5BqW42ykoUZVcbWJoHZiEiZfWkOFOYvbhfbvz3ScecCfBzKIxJsfcN2U44MY1XIaNVs5
/+JnVn2JVSQ2E0r/t82+yDwoxrtEoFyAfyoXtRwArsqjH4X2udOma7wA88qJq1ODi756MvaZthtz
gIhvSTdeqLcSRn3/5MWKdJPkZS3Lltc2gOFyCJcg8XTsPELJNy3O2CLNvCr/Hbne0/Y5T+ONUc6j
LEDtSZeD4JfAth3Yc8SvjOFLOeKYSutcU4iF+zgsr4zfzOSQN8qe4qNvw1tkGt+GirqjRhhUsaya
3GCeZ9QWAtLkaBkVkHgJSCJt2JOfWpmRSyeiRW9oYMXsQGIgwDxlINM4RfaUUniQsUUz8q3VFW/O
2U357Am/OMc6CP+fOa0otkp4t+AebCPxqwVaCJ/o1MMryIyzNr3ZZBJBRBotkqnv5vJt9c4Gf5+S
B6TG1aYui48YAwMneQy59kdwa8z4CesJQKfL/9izep1OPWCazm4TuqzZKrm+otDtsW4W8EvNmceB
NvssZI6+uvgeonqnGhzc7Xu8YM7GPxbHF02C4SGXRCpYP3ypZdjDL/ylpBpuAkOA0nxumzvjVthU
yjmuOUqF5Uw13UwIT9ShIy3VnB1yY0DDn+5kK9c2tn5uJlwfS+lYpoa31K8iZEhe+GAYzo3FFzMA
FbimGoF5pstgkdSA7FoDmpqwZk8Qx7c62MRv0f9SRDbtuFYJR+fm3YmTbJALT+Z2hWmMiCdbbpJU
w56HvsCm1zAO7CsQr6Y8qxBUYy3aB7P51UvJUWLLlQUOQ7ixMtOSisI1e7LpYBGaCtSpod5rWOmk
RuMrcACiuISQAzsRalGl+WpBIHkyIxb+Ha3834XNVE00oSL+bIxZOfSHNvhYLsAEiSgXoE0dfpWs
1vspCnfGSIVTVMOXyXDL4hCNqROlSnZTrqk2flKlhhhJijad83eE46fjEE1+sP4Lwk1XDldJoGpi
BDl2NcNoutWGQRXJCOWEvBa+K9X0HJM2fHd+AtAYZcRYaLrSxsM6JoyMKHUOjhqV0o849Kse/oZd
9WgRJtAG5Zhbw84xI8aBIZ7CjNTKBepV0dztQkHwk0QtQmFrlSJ80BFBANGAFZXdsMmrxRNENgY2
DkN1fiCIhqC4T9bPpNb30XpRxxQHACZIOyZpaCchUfWhfuJuFI+3NMGBSagzGnbkzAw/Klwn092w
2mr4sTAel8tPIZRj8kYDBXgktMP2KgiuGIb9I/q23ZVj3Sisrci3m8KLFdd7R9M2XbznLZR55usV
sioaX4xk8HiSXObHLVxj2te1jrQ+KEH1rWBBXSYPmxEDC4v8ccOKd/rcezF3M48/VJ4ArxskJNhz
DXfbQCxpJh+q8NsH92EAWanjekRB5pD9bgbwMxT0qiruE9Nz7oNDmsubNMROiEG7BmuDQpoui830
/zjIuJsD9gd1J4rT8d4yk+vGeW+GPZG18OveuDLF+iXmLQ8/hQJx0aK3NNYvoXqeGtokxl/4vgSV
5soleWXlqQ3hYFshRiZ6tmP8hXwmjL6cYTibvGzsLmP8pbCui9FJMzCbUDlEMeTCkCFjLN65dXVy
c9szuJ4VsIN/oyWivXsj8tmZBZugyhkz8WZIkQW+pFS29J2U/0744xTzxh4MeWOofevdwGP2WOPB
603Q0GuDN9DKol4zNoYhv+B7F4X9W9KG8O4yrPl+WmwtnfIzUgXXSkgCmHJIk4knUXQS31Yi1RKH
3yLln2Z+S/uTuktn6US/4HD42f1wZFRGUkIOWWrwqE3aIeKevMeT5VL8tJBlafrz8KCEvacxhZoW
mJg4onCJ+sSl33FxgkWRIO9TLVJKEcJFvxnjWqsjZA/NhbNYmNV8tguiz8wHl6Lmf3cwvJKG4NDw
h6NJONSI3QS8asshSY+xalbi9EbQhVxtBqlZWK4SemW1hPw7fAwQu7MxfpdNJld9jznJaH3nQeOF
AaQLlqWGoMUUDbSJXxQ5VQ2t4MhZJROas2TDLcksF4xkPxbOKVAOVY/q0Tk6cCZbPt9cxhsA/xOm
RbYrcazWqvQb8nnGrfaNZ8DK0ZdNV6eviy6I0zWhe9bJDApE9s2BKCrG3uFR5CZJPszZVU9ywbD8
tBku9PyDy0y1xQL1eyn9LFumkVIXXJcluzuBtklr88wpUkAxc+zKtSsVwgHXM3V0XP0msxj6/xT2
j8oBk+SNDoENv5Bius0syhZNfUGAk44oVKr28kyo0V5XsOMwNQTu8QnmFwlGcLStLHKd9p2aCnIU
OxjHeqX74aTG8g4ifANHkaE0W8SH4piOtajlIHxDvF1nWbHjDrQk9WITAamjMYHkxzQXNnPe3HOs
DiaVG4XXkEf4imZQAVQvED1qh8UaPGOHHGPqwH4ePCX4WIKDo+9TANXRMjjXzqP6QyZxhol9oFPF
rZFstfTUNqKROXoRU+oiakB/dL9gsmbpMTTKs8rgWNy5Zs66hktdFTjWKGKIM0HUVspN60TUWjg5
3sWYCLsI11aig043X0roTMEipyLc2oC+mvVUW/uvqEAp+xamllFzXOJkN08qvPG7DCHWpGvSAl9H
hsB0ptTVbwpZB6xpqpg/acpGRUfdxZErHqfDy0yYr3bAYa2mohaHczL2UL5g2DNFkIpNC4A6K/TO
whXIMB/CLlXYBE6cdpTtVfeqCdcTYQNquY0devxWiIW0BN2PIEa57W/WfvB5pgtW3yUtoKIM79P8
J8uuhqke/lV0QXOihBQAYUKgF+U43kK7INqP1Ugh9GQIJV5uxP/K8Ecx9xKEoSBjCFgxSb2zBDgd
ZOOlm6xTGDg4UOz58jDdtFgB6wy2cS4aMQrNOZHBgcGBrHs+kRZTOp5p3sfOF+CSeN19RORsyyeG
ansJXQ5cBNOIXVAJwf9BqDLkmAaTcCkhzJq1RwH7Kyygp7Q1kroG6eOUnXqQnBCTdHXvFPK72gXM
w5tNiSGVohAa0xhM8pz1AsrDqhKigQxe+kIOYMYN0E58m4mJN1yh2G68MVNXVXURVoMpPoW8EdO1
yvdcEfY9OeTMHVoGx6BVkW4UzQce5Nxvyh/e4mxNBIkoBC3TNQEImW22lxfw2swfpUOmmOSZT/sA
PESM18SYLabs0eZy1xYfHXk1XN3iqhe0B4Li16JSsREiYXs9NLBcMOgaZNSyGD8xMKEU7mEaUXbh
W8fMeRZklvQHCnrcX80F2h1+4riGTCauW5nhYsLn1jiB5Gl91Zphi0JQYxtP5XLUK+WEbm0rPgpR
5muZdjdC64bBA2SE+gj3CP+v4i7LCloR9l3zM8N3EuKx5oefaaS4cZFxP/1gLyju3Cq6zjSBoq6f
Z8h/zD3DO3R2ngTVG8zvCSPTGl6reNHjMH5BHBemMuMgHSk3RFzfoOFPrXmRpCBp+BQCN9gSYopo
CQ+6hTNgnLbClEP6RbCul+W+hPafCDUxM+Sp9MPibhYQVTmpkp9a15/CSaHsf1ELAEighU8eAKHw
zSnCWMQ5xurMGfiSKS5VcIRys+SaH9his96HnkYpglUenXPus4wTsSlD3J7sdT/hlJk8XIismDDe
IbWoxe/caMcQ98yv2jA8WQIWSpkOt/spg/QAIUzHwn+ZSW9v2peCFqjlrKJ8EBqDaUzPqXERdHtO
vdLYIc0ohwefgSDyahIcweoyiSKqUJWjwomlwRRbwLooJMaSXpmSmAoPU13uzgif/n98nhxxqolV
j1ktx7gpVoOEzpDZb0+3v+AvaxhMd/RdZ17FcVowJ8AAr3ht7AT9n7FXeB6RoNYZ8rNR699RVf2y
DN76Chh90Ta6gvxQlGLRtc2IsHDAn7Cb4pVxUZU5Qx8DlwWGS83oF1a0nusW32jT67VTUwDIlD9g
S4VuXZL0ZrWMdcNHI70FPBoFwm/MGHjGJDd+oPGBbIGgQS/hgAYbk62E2G9FD43zBlcP7IWAmh8s
jo+m93VrGyvStcpfJkDYjKJ7ms2TYjjfocMiP2VQ7FYwZtcZdsMdYZuW4XZ5B0hGLnAqcyuP16Kj
vnPbeVwboMxgeaZ1zTqoXZEhjF4tf+79NqxIJryxSMkvYoUjQw/xEg5N36iMLwmxSe3UZwJbpRKW
WrQOIyA+sSQTkTKOooQn1bQoa+Ns1wlVWcPrKp3G/YUJ7IrXi0/Mj4QtD7dkzYC2i4Pvphd2L3a7
yXqH4S5rEkoTN+wQ97tZDBKiZ9TReDcxWTrE2y9/FDHOlBMBSYBeqEn4t1K685QS5FJ+ZSDl8cI1
jg1N3dwpD8W6qp494E8HWcTgGMXtTMKekbEO6fUnS/+wnW4dxA8o63Zcv0197U54dgQGTjA1Y0pR
/rfXcLpKVrmbIKVhgQAjzCCkTmfFRnDxTpHK6McpZ+IdsmCPzsPrbesShfV7pTW7WZ0Q12CjknqW
pq4H5sbSqKON90d0fk7+ojKChQ0A2Y6mlIcW06MHrcuUiMorY9IHXtBvpLj5kGb1plvKa5pC7lZ1
jEB1sPJBmiAr166pMuJmu7YAdOig/oyNsumy4K0xHKycnHWFtQb396PD2IVwwLD2nRShR2ZgQTgw
5d2StkF7DJIF/abd5yqscmoMNa92jiDNfEF3QCFL7tcgbezfIbmN5rAqAVcMBXFPAJUPHGRTxgHX
jBfXj1A9WRgsLaG8b7qDGnLTXCou/BzgaORx67DKfiOQ2y4krxaWS2ff1FPWXGEM8Q1zCxUGBmJQ
de81ed7OrlF9Z1r2MiRHWRFzTc4XUhbb8ZTQ2eP64RnTuE/acUsa6DHnHMjwz+7oDeTOPA6czvkS
fzsSO6GfGnjUpLyk5Xcq4QyQaARiheNHJ0+neYg3XAgFUjHqwy1NK92Ahs5xRFmTh8e5Cxm0t4e6
PpsLtgH5H7VeNirKT6mxP8RBYH32jAYMQ8G/kRt4Inidhbq1SRHgcLfILw8Af50ca57qEQnL2Plr
yHZpD8lbPtv/an2kadjvjExq501ncDSKcfdYJT4WJEK50IeZt/QfWCuJ1RMUKB6dFUMxjZjYzLK9
Kp5fJOOkRtJB661TgMfG0G6VKCOrqy5fQ/UQ6IZfjoem5e9X3KUMVPAR7C2CPZF5CBpu16BHnNG2
J87sj1F/6FvtyrhVjCHL6CLhY0+nQ60DwotnPlo5UNfwfldzwlxRuI0q0rXeb1pM1iVlb2rDmdIS
aa/5bTvH/uaM5JobQENRi/gZU8oQWd5lYOMKumsChaWG7ttlspeFZ3nOAIjsS47agh+u1A6yB9Wf
Mpo5xtPRn9uHLKuYC6AAjvZxhah9Ogo9f5fI+7mvfp2B8Oe2/Sgl5MWCVkUhqLcRVr84A4pac/Cn
0fTmrj1q9kBWxS6m5xW2CiJFFgz/s82ndTerh1AF3dRnFw/HZ4uFhwVRpbR/7G0PCjigQW6KPWpH
g+UrOH5Vqnm9+rAmGNbNLcy0V8fKd0IyVLJaGonilinM5LzlLRwxpo9Ych0EpU4U0EsfXGPlx9AY
+EYoQqUfBSJj9xvAPCjgLNjqu9nRUReO/Kpb6aEz9xU2a9ZZ6h9mjxh/05XudK2PIegnZpprY1Nc
QmY2B7nd976JWdkqOTrQHSFRP7RtzCfeXxNcq623Iv2wNiM58MM2JTOdtKLBxeivZ8SDgSrohguk
StPfQVVqV7pLw1qmnoa6p3XJ+CheiLRGVYqbsT68tsrr/LQ28c6Ob0a2ByabiQxgKudiQgQehErB
wTNjD91Yr3CvYAWugp1QP8M5aaGX7xz1qqAy3MFKO9i/8m+NyWHv98ouCfzlLfXti+Szj7W97raY
X8qr8GQ0B4EBSVs73EdQD1yHpFZG4hgoYj4cPYrf6IynDTx7qJDLrWlv8Y52Cwis2s6di9q0ZAkQ
bUUmT4kEYhOdh+iKXW5IwCfBPLRkuHO480th7Rsbzfaqrg81vunKW8UMC05Hv8IWpYV0C5oR+JX2
Ao1GJlvScPkYmCteWsR5kK/lrd3tF/UJp4DIUkYuOnODdeVsmnt8SUdP+QGANb0ovBDFKU2IkJCa
mZIfDihnnvig4abLa8XaEz7eZ6Oc9QcpQEhT8LotGB5eiA/W0jcsJgg0RSmSX0cCilfpOTwzsSKm
qvD0z0Jbw4lOtzAneG1ldeR982kjDk+l/cJztXc4lWgpACGV5wr8XVsNW4257cIA/yqhL9I9YUjK
GY/mFOmARWgfbKwIf2cyrSnyXMhJxRmKE5QYmqt6p2XvZGfmmOOQTce6sqp3/U2v3dRY6270ja8R
CXAsOucGHyWZjkH3LGofCxARfiS0KtSfXjtSj/lMjcwYsgyDIPwrqc235nB1YCkMtGUue06pNhEo
7bZimgJkTjEWuvWHdsievY8t3ShBHF+N8Nvd9Nq962g9t1AqEFXSoHoRXTzjLJb5Z7NLnlTzFEEZ
uMgBwZn67HD0vvR/YAlg3Pip/039cC8/wV9QlSFWoFCNVY+nB/jDjx+Zx2Lw4ub2tm1OjgQNBzKF
Zwbr8nvqV8pTw1sS0H6kltowPpXVbcGp9c3lMYgYm/FV9Sp2MiuUvCh+SjD6pf0wd2z+rthCDpBo
CYc3CCKDjXAMfORNgkGK2gHtPh8kiAz9ckSaY/8nyV0F40BPueX7cDs1rujfveWNVwsXqGXk9OUo
4ovwzw7BLsEgn7KEyEZu0D1tnLYVlIF8jTfem9gvsFR08S08TFY7nNniiSKVBVhj7fDFg5aoPrQd
r0EjU0CwRbwF5xDeqx+XnqFs8NNotEtQeEG8MTaV/Vr8AsIU6dZQ9th1wZYxydrisnSZCy3mStuz
Y4O/xcUBPuXp5V6wV3k68xN/+/GpGRC21/N4VUAwD0mAMaPHvon7J+tbILnqQTsUfweGK8reRi/G
qJ7yB3tK0yVZ3Q+vSYu46JCTuBxD7kS39Fof9WCvz4OPRVMqzhvTeAnT81TC4cP+2IvDbTKci9iz
vhlZARYctJh6Ah/ajzl6DNVrrt1wgbLAJALitbL2XEOCnF5gFxaza3wq1rlBcFAylH0J5xdKytaT
p/MCTEyeLFNY3hmrLYOx7dJT67BQwLs3WJQCF2Yb2/KZPOol3fKNAbtzgvkQ6ptGvubzSzZdAumq
iIYZXzDtFo7vo3aTrFd5eOX/K9J68NTp76N9oR+EcBAfS+seDO9V+UiUN+aVqCWJfwT8wqEEkll/
50UgER7dfsGvhdsexcE9lWge8dDuBzI+HoS64ZjDQbVY3HtrdDdcJezzmS2/GfWXVH1N89sC6qS5
Gvp682qzwuYNjhnkNwc47CeUgPuJapZQ6SXZD7/ankutPXKPWJv8lN8GapvQD/w6dZ3+EZeMfz/q
6SOynrAvKh4Hn+8r3CnAz0L3bXMTqu8qJ7Ls8cQy6chdNGzsV/am0R7oGAGixW5OVASRK+1QRnu7
9BhRW8od+6EYGGX+jn1L3RE7gfZWTcR3U4oFOzYmJgx/Na+V8ap0herqEJ8Wv+Yw1F3LMz52fs4B
qPgrOhwKE+xsguDSfIH7a/vWa77Z2PxLKRYbERaIvowDAhcu/Qm2rpefWvWactexxgNXLdaWvu8q
P0786dCCdpwUxwMZVGFsS8SuuPE1J/6DHOMdbDf8TMP0W01ll8N0Jr+1piLCxTu8GNpn1v+Ukjhl
Q/vRKV9+O+3bhFN/Gf/iRpQuPp5ayAu5U9SfwvGGLT+T/dzi6ufj0Q3Wy9yXE9ep9tE7vWH5QYnX
bPE46GjrkSe/L0DiJFP0CGlX1abiBCxX5pst7Tj6tWJrFl54wl1ydv8YGKPe+enjS/7RN7vhl9h7
Yi8ibH3QmARbG0YxGVwrYwuL8kHLj1PeW06YcnWi7mDEWBBqgPPeVtmP1pYiQ/EHXBiwoFvcKl2j
bv/GZKe4KG8jLjkIa7FU8sItZUe8NQ6cXSbTz+3QHaoBLN6bUTopWILv4+IreIvSa/GOCJAXhA2f
hDPUWbll7xLMr4ARJxyhbY25N+SCBys97J+xb+ifQ7Etnd/IhN6+6sr9QvQW8rd69aZda+yRoh86
/6Fd47gfxiv1L1xf++8Msx8G5jZ6572xNVPFdU4MbtHB4tmleKG0A2fgwc5bHiXeOvIHchPuXAyQ
oO2cjA2SVISIWGLe2wL/p7Xcb/psrb/B8l6F6opJemZ7ALS9+BTRO5401qSGI4mCeBqK1/rCCQLa
5YAxkVBECARezoDcm25vyPuUKGzpiOYDHAhKJUMCKrpSshhF09ccJzQY4pbk8sNHClpKZvhTuZ0O
dfJnIjZeWdvDFhoabkSOsuE8TpMHqQTGC3TtwMDKZosJb+KNgO1sQwqRK+dH9stFljhe+JnjOWev
kifFzCnY2bqLk3LsJh+QpoundRmR9r51NH6rhQgzaMncZYxNxy3VYQEaNhkXsG5+qv1iS1uZPTPv
E0aagA7fxd9mZ12aiY3qEbnTGWdip9fqudsV/UZG4wVhESM+gSPE6SHT0dKBELhGsCZ9AtQdJ/vC
vsLpnyHq9y63oq0cetycVgMQVbnN5z21KeaslKb9S7flXspxyk5d1sTEfB0Bh1d8B/ZjwHfye9KQ
ozDCgSVMFhKWWi40OlrZhEf8bpNZTt23G3zcrxFhQPy7ARzo/8rc6rvr8QtfcYRYvcflbUzHGGOQ
TcWxorvlyahoU/lEzOJGEJ5MFEvlcu9nJpFzbuT1Iy6gay7+v5TAdHpU5vGqYtT/JT9bjyJvJjFR
ce2/nH9tfwHzCPZEbUlbdpRRbnXe3XrYxT4vgflJjWuZz2IH4uCvWnvyvZgQlb7aXlVGvvKZYrD5
ekbn4ntZ1ehyt1bzhnOI27HNEZRCYAGHrVcM/XJmqU+CWxtGRsw31oGK8zfb0YcNT7jc/LZN9uYG
8M7CohssiNC1Nde2c8lDnztjNDY5epPoFLWQEdFrv1ABHWT5JLGP6PAae4u1gdLta9tV1xjz1E+4
NbTe1StPrVwRESE+IwiTWzoEiEYjo242vjscw/Ncvxp/xXyYlg26oHpU/pbxRceK+Dd7gu1i/s8y
OpvlfTn0frwPGS+tinceo59/tZZr/xZPUoL+TjfeWH7kBFj2ND+cmN/9F2iXTUtKxiYWu76le5zi
ia9OPvVtuLUu3C8H/SnbtDeGdonQlxKo1OIBsy1JO8L+gZnSIdK22qf6DPcVZuB7PFBkpu1b+Eh0
AAB1GHKpm9zedMEbq6tCIkpNMxCw9iznj95+8Bti5lPSeMq7ApcfrVx3UdIPQ/my6Ix75A2oQzWo
l/uKhPEPiKUOLmQW4td98W5e4r/KHj/fRPepqrhFAnMj/VAq69tFBtHaQqWQN0XuVywSkNlSXNH0
AJx5NYSrc1/cewU1GoF+uJRQY0O65LjFltfyRhYKnowE2H0N41H7DMI7GBjKiqjEIugxF/diK0V8
x4HepviemcVBrw+okzjc1P5E8OCMcc1Bm/mAT1V6Df628WOMH3A63KXc86D19DtTv5bwGVWIO8+O
8tVY10H94gKckwO8gqQ98MVRe+/CZ0Ajf0txCCK4DsnujpsxOrBfkcrmDDEIyUZrRU0TRC/NdBv4
xAjLgLf9ZivvQi1uwmSjYwJe2uI2EnVfuGJrCBY20Vf2oDerorXWHKvuS69OUrZpmCsHHsEkWYva
d2MHF6Q26Ourt9Ha5Q2RmCvtgTXFdBwkglJWAbQvYz9QwZf3wet4AOhIMBdqIHKluPNWWv8RSJYC
06nzRuXQLX8wVBFUThNeY1l9Tt0ZxKxHY0xekAWTWXphIlQAoIvptL2Dky6AXf4SJHHEkrheMqCN
UGRJOMTHp5Z5qiS/CYgEa8V8Ivj2vUn35YxGpWJRfsJGWzNroSdFPtKsBQqWoqhxsHLOmcRjTQoI
ObOB+B3IAnqXnk5cSOXic4latnik6JkQ7QjPg8FO9iMVvkBQQQ8RCAkwQmIIIH6569jQhRDUhfA9
dpw1GC++f4iDsCuFXUferC2SYIVpLWanMxMAHcakcL4ClbXwwNfp14Z02/TxDcROiNDgEPPeGNPx
s3A10WQLxgvYxUAacLbn+i16eBRChDD7vcFVy0+ffIBGIV9lGmGgJyG1CjpMnq71wB1QxAlVJ+AV
1irQgd8qtDqY09vq55I8qeUIg5YfAMm8pQbFc/yQ+rMSP3Om6wX3ggN1jFcryy9/LPt9CN54zE7+
U2c37jJo4pAfEUmK+VjC5BhSMwO2BQNWYDObf7WnARD6RgerP2bjVvXaZ/Thskf6I+qzbrRcBU62
ql75CBrzmqTE94GZlmrltylZTAzCCnQbNakG8jBl69ohrobSJ6l+i+w867uhhFdtKyfYan7fGVS2
1kpDMMMD1UDHJsQkMvF2ULFwFko+9RzKeEya0d3pfyeAZWNwYDaR2YdoUgkOt5GjUhjehEtFpK+z
i2jIYZ2pbB65de5ZoiNJoYlsYh+TNFPYx6FXHPJLVobYTnAgAlRVyh2TBE6sf/J7JT+Ru8y0LGyx
mJ3wx7R/hRyZu8WBDoMFpT3ih3eXQuKQqE1YHCgXR+QpPwxKgQsBHJF/6RJDcaZ4IaMPaTOMn6ah
vqRcAHOmbgTyK2eAgzS79IU6cYaFo/17+2Xj3BdidxTn/O+P7F3Bh2sRNKjlLp+iTmpRYuzzzrXx
Eh8VaIHBOoOFpNVotiDXUI4Jonh8Zd3UFLrqRfgum/3VprWTv5CaWtS/lnWNWH2sUUEcROwf9Mj0
0HyF2WMGtFqgOcYbNTjBTYG5xicgIRKaE+PREE+4WDnwG7tnMne873/QHBgWz0KwCFA6DDxqlldf
t1sUD+jI+DRcISQm8bCWRrj7kOqitYocb/jF60UQW0k5W1f1eBa0vZbAU/4WsnxfJGsKREpQ2qGH
k2U1wYPOy0MoSNLwqDE+QnXIhEhuuHKcfT3quwjmROf8DsUtQmNfNq/ONP0Zo+UWQoiq1IFqTAGS
Mfe5GXoK7AyJSrUr9WtBYos5CX0RFYxdnEKjc6Mk9oCUE4a2E2QwgIfzYPWvFbYwggeqQC6qF/lP
yoC3CFVc9eHRRGb/KnSxugpSAp0RajMPAhBOvDuRYGpR91U/Iu/Xxo4eht6qkuOjYAgKOLzErVu4
c1iI6aXUT7O7NeUfFildFfFwIaQ3uye4WDYhnMexW+TquucFT0CcCHqXFF/sKsHPirT1j6VJvsYE
xCa0ezIKgJZnWiHEB3S3OcGw2d3s6pc2bt5R7L63kXYIISCNUn7Qc+sjjI58gHWAdSEGmwy9pYMk
YaErEramZp2Ra2B28H4w/ilYT2CEgkbQNJovLJFi6uDgp8SaMlVLHISh/7LTNAHwApjZtuxrhuI5
FrpziVqAdNDO3gkCHTZI44xHBse6iouR8WnBWhJxw4L+YONBbuC/gT/8Z0VQG0E0LkqcbVT0LwtK
6XKGaqMGWElfx3A5q0uFbq/JYayl+yYdv0xs52aAHLoKIB2zkHf6vwtoQgSews3NGDOSSXGxei6D
vEGp1zKaGYKrE0H+LH9suHdJEl8LkTdmCzh2DCxk3ikLAV4DPBenDC8qVIqMa7YIP2Vg1Bk1TQRt
ejBtTxw3wt5F7qlw5GtSFhe18ARLCHqRoMsn1LtQJLltTTazcBBQmMThfJN3FvlBtVvc1eCZmoI+
R5ayuI9FokFJNlzmNGdOoZg4GPFpVDim4oTgpfiyBCDUAdbe7PiQVi01sNQUIlayldt7zG0zku26
aab8VaiP/hmsytUa1Tv8jZ4oGUBx/Ky6/JQZ8laQJEJr3gk/I6k+2nzHwoPhw6EQWhQGtbzyUi7+
+U51cbGNRtTwkEdifdzHr0X5hT4UoRNQtVjxQkegSiDa8QTQgBcImhqhZe+a4G8thd8N/53T3Jk6
St/0TWNxdeBObGSsdFLz15Krp8rQsBw3EyEYgk82KMrO4DE0JokoNsPgtnSLOvwZoas0EMTEysoR
rWScAbXT+oT1VHHva+1rVXzoyZ9GOuhIxqvh14aOIsF2hYdKLrCM+INLP6LCEesGcuMlHii6sZNW
6popiOYL55E6/hUOAdLDEIg73yj81FEMqBAsNKtBBakijNf2bF76jGtSWYBCYEXG4Mng4cLlg+vP
JujgH2vNvhrCqAmeGR4Chn4ZYLWJ79Emx4d+OuXQunCbhf6C7kp8fqyfChG/pmoeTMmC8Odw6g7R
dHKc5Evwipmvz/cYIgiXpLODrNMRpSFMFIb6Z2SyoLPF7JKF4DQMHbaOGRx1DCfUOgb9xlpzusoO
1LxgN0JURZDPXxMnE1wLccjxKkrzLkyEVKBBzn3qPUofijVJUz419Yro3Q2NAgSZdLRrMBXCj8Do
PLuxPEFBEs6cI8Qj4ThkaGDTnO0oZaFZh6hwJeHKDJHjpTd8A6t2FcFz3Vu71BnUFdJ87IxKdFEY
x9bwYGe2lzGlfBH60ZKUd2IiFzQi+UuvfyvavDGMl3rk/NLeR+ZVVSyUQ48MHMVhHC5ls9dm0nYa
viLTfouXwV8GVJg5+WBtB80kz1EfkfKVmuvBCqmTA+CE8aQPOe5ozkrv5xOOalC4oKzNoTumHuYR
2KEj4AEPg7VA7SPHRAAKUyHQ0ZCcHSkIvjRQ0kaWCPKKcS+U8xdnlq/IRwCbiaxRYLCiJygTck/y
ewQoGYuDPCI+5D2ex0POA5ic0suyh8ECzvtfPVcsZJbaGsxOx0MekDnvjc8a+3jq1xatoFC1EHwU
NHgEjvJRBLXbmWkju2y8nFMmRpY/DdgML3jmk/Vs/EfTee1Esi5Z+IlSSm9uKe8poKCpmxRNF+m9
z6c/XzB7pNFoNJuGqjTxR6xYZj5aI1+s38dtu6jpSyueOazblnYOHgr8FmQBDDhzFf5pY3TrjOw4
wVt+day7Qwqhn5baVZsj+2QWDLy5CQEQdpu9tnjdQ1KrX2TNa2Lm6KQAyvNj5GDqYXM5Q4BIqXyW
bsWIkq3N8ayXL6MCgJJj1JiTxokYzdolLmHuUM2ClIUEG+IRklPZJv8UYO65xt0D5S9uK9vSGo4O
di+poz6PGNzNgGIlpszi6pJbI/2MvwyC736MX3ldAnY3sJuJdmFkeGjNrTeQ483djrwHdubagJeC
0qwgz1FVsSSNVW+lVRibTpKPDOVwijhtYv25dOozQwc7UX/e6/6bqXEMIVnZZCx/06J4zFkpssQn
uxg4OptmZTU3dX6UMC9tc7xnODoDsHbP4h1lTcVrC9wWz0fIj6jkMYDUkRFgHCESSNtp8R5xmhu9
bs5eoWYfKNfN0vO73uf/itA9TGQ15jrjUbLDUe+qhSwxk/GtwnXNbfCPxcxdLJmxWgoceE9ct5hr
hhRHizXgQ4zdHGJo4OvFdLdt0l0Y7GTmStkaBMxdsHoWMv/EVXoK3npuWald1Wo64oojqZvoFBac
CVxUoHN4q+PMSCfLLuWQ658ls/tcRmsRv2kkEHaJQmRAtYkTunFQhmg+48+6Ct58LT4FtrGvNdDF
jMAIXE0je/gWs+JO/RqH9qjGMxD1HOJrig9hO+JPobHAsCqPFTWqvOBPPaCcN+tXiUp06n/x9JXF
ecDPo96bKzTmMQwWNK7DoHwIbVNKGZU8+hcF9vMvk5BjynTUY0VVqMXtY1BfooEtWFOnD3dyTm7W
v2SNfTDbLnvCMiJSj2WjHCyjuwwm1hNpoG0NDyTWVbdqHxDZQXPkjVstsk+SKKZodOktjKZg/JuV
zUunJ4eydZ/DXBCaadURuKKPFD2j8c8Zdo+JnrDfafFpq7BQeK+j6LvA33r0IlKlqnc946ziGG4S
zM0TTPGbXPsqG3yXZj29wM4ixcktz2pzcBBvDeqMrM69le4qaEJ4LjQT9GgNeRTEYgSXMFURb6r+
JQyHI53ZzqJ8tIH4UqZne/rntWiS9HSXg7mGTXnuugSa0nAzxunizwq0P06gUfnI2t1gdmexhBCB
ijZkf5Jo2WuYK7KgiyL7jJDuCId/b/QjfHvzaTFwISyE6PAsxoVcTuFtZtRfBSmhmy8rKDsGDgh6
qa+Sfw0gJadUGk94lGC4mEC5n0z095Am0PFUJI2IPa3Sa1uGPMw0TRVjKb1E9NNeI90CfrrPg/Vl
t/RwaXBJup4wLWVDAzdYaGhpF1JjrVb6NjPyP2rc8nQxiJctmUSAOJN36Dv/HKLuErOeEvOMjMaa
NK4Zix87itczBrG9iUGMqeBKUCN08346Qf/1W935AMIYD9sjcZvxv/6Y1PO7Uj6ayj9ombdwI9qi
wj+oOFErTbKXoTllxdHG1tL2lW2AVmqOzF8nm1h9TckYsigM0pI3JHj0VXBwRPPBMNfThZHbumfM
65bZOK6LCvshY3zwP/04LLRGPU0juxwmCF1EF+RRGFzYQEPZ6JkHm2yLuEQoZKvvbaZuxwRUr5xJ
JiIn1mNFVLCoptYXkWivXyojvTi6hj9pdXYJixlbJKMG9lZD9qrG0Yrga8QXpfpWTZ9BDOUrZUGC
b02L9lVXy3UdvFc6qdE8EE5GxNBApqfN85lBs5pu5cjcYtj3zIx3Ro/ZctlzdMwXy7e+1ZYlj34Y
ty5kKj9sPq3a/pfG5arlxVAKD5Gt9SLwlQ3fCO5jK46WZvp7CuEc4dnv9FY9QaMl9Egcvguecvmn
jy4wvgG1HCfnjqHorLhgzJrlPB80Vv11A+/Avnf6uZq7VUzb0gIl6go+hiHe3dqLks+4A48veUSM
oEI/XgTN1Q6mj9pgUi3dEoxQX09Ovx6q9sOZSMXTm5pNElsMcxvBrVYNB84rZhXE9nibxCNo15I0
z9rY2h6ixBzfjw7/HFYHHWsVRXTm0oU6UDIT3uMWaYpwspE3hUV2lxgTQmyVZ7UBXhdvjqIYbkIC
V/RpBZTlYKao61hA5suQ+l7EFrqqO6TZUb0mBHmG5EPyMztpJuWctehdhWElmRHy69LeuoYYpCVw
rskQxsY8SfD9eRRI5MQ8HeLdgqnGC7zXplPwYsWb1dGffUApkqN/YQVVfR0Jxl7Vmeg24k3Ksopt
IEF/4yn56FIi4eD9hI6BFXnz6+XbF8D0zAhSsPR53rht9lyH+AZ1Kyc1oGbs2mp8H+lV5gKf6eEx
YWU6aahoEowNzNZ/LtrunrjDVhlB86JrbdREMZXhOeHAKY1gyeI75Q2rcSuy3RfD9I991b3YuBEX
GbPCrB28pjxmCNetcn7LFOehOd1yKKJdHGHISc6K+OLGNDcltkMxWFOm00znzUubmmcv/1D68tpj
boS0HBCzIF/Hdt1jlsbg2QmErgyoppxY4RDJ7RHa26BawhwyQKhcPotvcFZGu8itDnHqr8Jawq4R
jBPaBj21Bf1AVewb2nEIptcmZmDrx70afhWELTnzqUGQ+6Tn4hvR7PvivRW0rC+WQwtLpvtrseZN
7fw7s7ynwjFXNj49XrduGlbPXfmi+tqvvd9o17vCIZFBiS4tQ1wOBUP3zVsYtIuJ66jlP10D4TxD
HS1E5QaCvvOksyZFKHwwVf1DgdQt1lKFni9rmCZtvIpN1huENxGQiX9uexW4jL41FKwRGuxkclTB
0DIBoR0EjA07KMK0hPKqmQ/g8w6Zb6fuM608zjkwk68tUv0nxG+Y2O5alVkH39rk0rgLXEFOXu5u
iwF8Mx2/xs5b11UBDXvEkyL90NJoh2EjvBRUbalLmxJH+Dm2RgstjjdNwaAySL9wO/aMfDV49OAm
3n3F3ejTPd5iTyHOW/LJBsA0HOVXii4XsH4e5vaIhmRjufU/FAEbyiJRC7Ztn8uym57gH171Iv0z
CEyDXD9v6OjBfRtaz2BO3jxNCZcjfqo92UMh+V4uefdG8uwDvIQF8cuTdoo0f1k0/yzSYkRt7HbA
//Fhyo1XPxJ8kXAMoyNgpD6UuveJ8wAjEEBtS35pE2yG6DkNrR9nwPlIY/UKPpA5eMU3r1kdYu2W
nCIHyjJ815BdRESuila2O3XqvqAyrzFyffVcE5vVYesPdEjEYci9mPviQrzRszIrOLnta+BnOl+P
G5x2EH/q5NKxm4SAW8Nd8vdDQOcz3xjrIx0zUqzs6rr5E8reEhl0YMLypO5Yvv/kTB9tSsZSn77M
IHyskNR/YjVed/jylcGzjHJMUCKFQEuxTwbkGQ5vJnCATHg5h7nO6Oojw/P0/pjO4Qdxg+vU+tHq
txnfoNQyT6MVn+wp/jv7GDgD89kW77tqbyRAV/xPbfvVDsoP7H3f5ZfnoPRCGM4HjwpSr9MooIEq
RekKQ4+9QUMECvxRfiSFUengu4q8LuGQkwugrxQODMVTj9Po7CFAhEr3bXnpV1jZhyRu/w6U54gl
9xy8FxivogNeShrWhGeNV5K0ikZg8A8ZEJ4c2EmC2RjyaXjGTChahmeIgcTfXI+l/2FhHAiF+8LD
/cqW2dftU1q4kNuWmpPvUlJoZw/L2TG3Nn1bXPSOn0n3FQHPVXRNsF6hvLhB9RaVyj6N1EUFZh7S
kvYEro7dXt65ElpNE/rrYC8hMaB6AWa6DSHaVrpiFKx7/yKGuj4q6pB2seXoB6oF9jE+IjSx2XsE
NZpiwGAUem+jyR6MH42YjWIGvSTdFWnwjlHYaxRqD2kzgr6F4PHsE4kZez52UfYWkQJMUtFPQ+LD
etpCCSb8Y2oG9iuARpVGZAAwxXBq6EoUNGloXIFBDnNWn9khgWcasOgRUDYitB6ApRqU4HjO5Cc1
fmfXqaYHE2v2Fi4bTy1YPsmLF6EPR5DNLYBX3haRiAOJEBoBtx9BGhoI8H2zuUl9ks/lFeEnYkzY
n03JBAwxpMJ5wUQZg/fnLDue9x7+WDG7e2xY7MBeVwBDbfTVBuyHeEiNEZI9ZWv09a2pK3d1nN6p
jdJDxeN0RDnE88C2ovqEpb4QITn7t5YNNBcYVj/LEk0txeOeEAkR+rm9dnQba9tFj0LDeikrAyRr
0SEvPu0xu5iKd1Lz8MUlPCmc1lRGnvceXUO3mXH80at/emZuUTjV6bp1A/6ouTVwPwybatk5eLcP
8XVof9C0S272GP81OVFY02Kag/cckaSbfGjvI0LLioNSvF6m++ibhLTlZ5YICEqIIEFLhRCLc4KM
BEC832uZs/7ScZqG3XNiE7GY/1b5vqklVZCDfYLMNQENYbsCdd8f5Nh9+pUvQq8fkvfZ/wRTlHWr
oIAOK5yCKsKBu/RmPGxpLSIac6xW9hjZSontRnzW2FAC39aF+iaPEg+GznyDtcHSygjmrvpjaz0A
PXr8nuXtR1Mb6/ixcxPDnCxh9xBOmCJjRTrpGPQCAEk9E61iTRxyE7MqypRjOJ2b+ZI30A9sosPo
XZ6w7pmS4Zw7X+T8IrfQx/EY0xzJAkWiavpkM8LJFUjLRj3At8W3Y9ubJoR+KoHEw/INO/yCMcQb
+htLxKT86dkti6CD68qjJrR4rianLf8Vg1FZpMrTM7BxG9kN82kHsrCde2+bq8g8ywoptHGbCc9I
sa5jR7DYHyvP2Ahvfq97gEKOusmvxc53ZeoncXINu2vLIr9A22GAGCADRGQfkYiFPiYlLTmiiHfG
te4k6g9/MBszKZILuKu4ZElFQLMQ9RIKKgviwA3XQC0iCRtxliiaOze1xVdJlIYGxC5KP75fLKwr
Nrs90YLmc1l+6MObCZIA9OeMEgBGO8z2LPPTzwKhYEsYggR80dTY2mP2CnqCf3ZS7/lJ3AZCC1qX
R8HSZjBHAziK3Iqy2bIkJfruTbiZ8pzJZr1GzhgAHllINtrhJ4Gp3+55kJEcyvfUmivXSk6vGpm9
ig8hEC1OplYUbWRQrtovuUVx/FXDvhZYOp7bc5B5Jza21lSvV5axwemDd1knhViQGKd+j2Auyq6B
34Vj1v+LV8zQ2HEL2MTtW7ZFXfHjI1iSgtliFb58j5w39YfPNAB66u1dQkWmwtgg7JbeReRFcRZc
uNayNYmbAlHGLyo/KN8jMS5ZWFxhr0YVrE3vRw2KTePeUvJ6jAfzFjclVsrzfMCZxEl+hupqV8ty
pCMEBXTjM4UYbZKC2wHXp05fWtBldvVjabPTM5ZyiAdBpCwE2Jdt6+8rzWUDBuMe8jdKx6RdOgnw
bpj2Wcyp7cQ9yWrUjISmIlsy8QM8tFpJ5Kloq+GfqjNaq+HK7xjxj4f6yeIWFoITgwJIZtfVdlkD
GH/QCFF1ZDnPJawUi0AS6/e1bapHhR+fWF5xzuBvwnHFV7DRxE3LKnmno2XDjx2Zz3Ax3+ScEGtV
RbnFxYCZNucgewihO8AmEGP9EJc5MTptbE7jAdPx9NWFwx5iNAi3jIUc3YOsPeSBUJh4JfIaBSXz
XbD2PP0iAhyPj99AjE+ick9qLkmdHi7s2kvMxkl2KUAI9EkaE0u/4GaxEwDxg1DCO4V73MEd6sPQ
xDIIS2QBoMDahOnXD89a//Pbzc3jEcunOqDvRBZUY7eHv1cg3kH8LvbxXCvoJqwoTc4kl+EzWS2G
9BoMe689BpxyT2pGwgIXY8ZdZdj0/e9TpbM49HxGTmT7/H5vuKH77Ysf3t6g/HLB1CyyHjUoCNsW
Zw+WQRtJquMD8AeL7Id7I0WeNX2MX2X0rjCiDqB4BsaKsyowcKhfo4CinonfD+/VfurhF7NWtUGo
4/7ONtZ74NeapccvMaQXe2M+dWH/w9V4RDrHcykQWB8DtYXDsrWvNb04UR9SSvB4VO7gaxgu0SEB
/Zgk2eB5xXahOgmBoMDFoiFEQ8SOaMRnQooc4iAuPMDskOR6QSj20fwESkKeN+UYIwDoIsi2Njqm
HDjUIkAvVvItqdRcI14SlldNpu3sfCMtcHj2Yf0hKuYpHIwTlbzHitJ810Q7riwV8dhh9nevGHEM
Ci09WrA99Dz6gpLdBlDJtJd78NCCTwg+LSxAQxWFP3wEDXIcP2UlV8v8sur+QtAq3ehmhvHZd+pJ
Y9se8KpaQqyBviwnAg0aSDd/Jg839I8uJITZ5VagnGxWsFo03O20gT+LZgLA3mTw7SnBiiLy50tP
nyr9aAVvxG5+cih95aueneUsmBzE/nsVwI5mM2OsAvIB6KPU0JjxpXiPrUH+d2Je+T/cERNfZDWc
Kb1/49u3LTM7PhRYQmarMf+iw+IVNmkWZOGbALXx/+Esn3FtGFHu8x/FDFcy6ggW5s8KeamxrwIZ
4nbNJVdVPnS+x8yNjq9io6oRkqkBmvGxBHQ66wjdNDSU2F/kWIbifrtNwQVYR8N5irFdcNRxNUIL
wDxqFdHXy/fsA5RXpfYimQMzKIwH5RSzdh6c+gKpJISRIv8CP0uBixim8FDh8RTJPW+Q0LGwI+MD
SV/JD8paNnB3/LyEffIKeFBfkuxrqMFjhnwfBKDTxBflPW7g8d4kZ7jWWHG08J65fky/3sg7xw20
GXizP7knRbMEk+0Dn4Amtnj+EsYUN0F4bGLogJsaPh0KK2rp5jN34sWQNwn4B19Uqec5TxwdeIXa
tY3OUkApwsG9JXwQO/I5ONNuI6Dnj8fc0DIH8YVogS9oxDaX682rwx5Atp0TIpZAf4YRxxtZJXeT
ExA6nEbzysFTFNOSXgSGHbFYekNy2pejbfTqzUVhLV5Yk/psWbCcDzkPLqYbWI1gPseX4gvo7qms
EvqZrzQQThhPr5OfOCQa61mHO5bCkQhgHbhxuzFxu8LuTr5vBPNtcKMdgvQFIlO+pssp1QrSWC4F
nXUTtF8fHGW8WyXOoiG0Ox5UJoH9uJ3J+5ge+D+xAYDb0rpkjq4iWgscN5T5q4O1I3dbPqJDPM6Y
USn4gjQ0HpfHQk0FWSzg56mHTD5iQyLNrDrWhwneRmw/urEjX+pI8ZROTRo90r20HgJJ/yr/3kFu
G+CVI5SPKUXSREhHEP005MrIQEG0UoPtpTQSfTB+O0q85SvKbeesb6EWUE0+YipDgTiXXgVeEuXe
JlCYU5nwLVKX5fA2Y/TEPOE8mpQxyhY2qSRC8qnC+dEaBJnhYCbwaXufrGvDmOImh17pnnzefMYA
+YRx1m3pAMPm9/ynNv9XUWkUlymrRancvDEGNoYIJQl3cH8wn/B4dohETX+kn6XKwUzkjOVP4icv
8TXUVyky0sVAMESCR6dIvCte19R2Ew0Hkj69uRFZzvlHVWfEUhh7O+1O7xR3Vxl8ubkUBk5G/MuR
t0O5AqRzvKVcIspvc8Vs3MPHwGXfhsCPd5Zq45TiG4GrnBb0NwNcXe7E7x1Ba0kfzP31xHSrbj8S
50OGHpnz6EToKeWkoGmhi29pHZhg6O8FaVNRWRlacMT0hmsAa4Bjv4gqkWnamXJ1vHZdkHoyCHkJ
2wxR4A4NyhFaHgvv5xB+pQjstSzbYQT061JmDNMC/T2x43vZQ5d7Q2eVbL/XWG8ADyQs5nADtc2r
P9zYn0/1N1ZWPHc1ZrJ66jOprduKQ2X6U+oXhz/aXNpwpxbv+XwGnwwYLgvIvLxNfCG8NJKIRpM9
Pk+iAqTA7der8WL9ikioLhApa6RuIfmWXtoePO9Nrx0C6OuN+iONUY3V3hjoeDcXmxLGvzJiRoq/
q3R0lSbmG4JYENjuSxo7CngyARY2o4bgnFN/lSlRHlSLCpgjo4BlptWvIqkvYuk1neEhFNyMPiwJ
lLfCqs/cfZ7JoL0739xnPNcxWUVPnZMXgcVbjXjzrQzx+1t1rCh5PyBiULlorejAGBl4FKXNZ4cc
3NnL0lkBk4whVAI4R4bFCrj70YOl/UoM2Y4CYoPqUx0omUpPKgS5DnfaBE5EQAyKIgbUtXPi2HN0
OKUbfozuKQf0lmLFUaql80WOJLlxHJOGkW0QvMskN5ObJ62HnHHdntmWf8svpNHHiH2RCSESPxHT
zTd8Xt4MC6Bm0siJtslmqNbCC2htCRum2Yl8e01nI3zY3yiORN/GjBy8nhKazkVoA9RbCNsIJbLJ
rMAPm1I6vVnOngKoNTvLfmmGF2c94cFEucCjRRiCONxBC3uS/YdljPgKXJkKxEelU6cljR2zBdXN
8m4dOWXypSsHQuJZumgVJkPO623ZD8q6uKDwh2Bbcb1lmrX8T6ngFoArZ7ZiRyc6CgrFQNIIjTOo
UT39zJX+zIcer577UdUIfpIn7tsMmR4OkJxBxh5hBEcf/it8RykdWrVJBrDQYSl5ufgtdROPAn46
fJRKw36EFxoOcFhf7C4muYc81xMUEcoRh9Ev8G6MUB84QAPGafq/zn8A1QCkK7RtqF5UWnhilPWg
w1H2KkM+RbXK0i1PRCqkSY5KPJgxBX3S8ZClXPBjOqaq8qMS8jBjzwrVBxAXRhlXImEpKod4rH+1
aAnxmqbRkwGWNpYjye9ORWLf+HoJGLyh3zCu5Rr6/AuHTFl5fAttC+4kQ3IW/3KdmULSnxSTVs1g
HZuiclwyM/G+2yWrbkeGf/1pgibTvksP5gf4KuTkFjD8bmjv4MgJ7U92BcImZ4Vdmj8ZKRpttgZ/
c0DmyC5aOF56jphkSpmbEH6rVwfysnSrMiXw6Snd/JoxYtZusV8TLIGHr9YpAJihcWxCJpRhi77I
Up559DHe4KSsaek7jjVzMyZ7qL08DjwYzGscQVAo5DzOheLQ6FifiJvQ2G7E9LMCsyVN0foMMTaD
kJna2YbWgvmlVf9GrECd5reHak0wRws4HLJ3IDi2ZMupJ6YqIViNwbWHfTVA54Mb3A5CVzlxi8kc
wA8KF+w7B55Xokyr/4gZze+zM2K+WLAeihEDhrDhAbN4wPm+ODs8pXCSmAc40QFrZkgGRkDvy+Y6
fDfBW7hEnMz0u7YlegYpzj3v24CzgkzIMlVillTseRZ056YkWMF0J9rBghOqGLaF+Up3Zvs7eR9w
vUhowuHnUiSl88UnGULhd8VWWo5BgGgONT5GFwJZ6ifu6389jUx5GsMFTxsVGdEJ+IZhnYzmBBwo
15XvHvqfUlJ3hSFM1ytAEIevgVlL+kzUEEvTCdRRYz4byMXCJCk0WEBVt9bjDMVdsmyFjMWDTB3m
nefP5/hn/I4acLKbu44Yn6s/k0TjWXBi51/beAg7IQEIJKxgFIPnS3J3sED3I7ax7CBl9Cu4fzw/
ChfOwi8bjEnbh+HIpMmDB3demNp8XMMGIRyyhZFfKw+0iSmJryaaBHoC0DvLwpGd9rx02kNOzFSL
5tB5MBTbxtVXgAjA7U3bwE5P39n4A3ZwAEHs6EiopvB0pUfgUYmYmqtrE3kLOmzZMfATYIA80LQ0
nCCcHTJEQNOXaaQ0T/g/wjWkBeIFADyR0iCTaLyqLcyjb5I0R8Ek4ckh0p0dAD1fKgMCz4063vi9
AgIx1Lo80bO+ETLjADDYVCilaMEUytrUXGpry/s/De6S9oh3Sch7bTcu0VTQIyL84MpLw1+wh4G5
Q8As36Vjscc1EPsbqX1yq9BdcF7V9otZPof4sUxgTP7d5INpLCozE8Woe1NQZnXxQx5fLhOLAnzR
SQ+xKQ2Mdv+1VVO2nQ0EyTcpKSDR5skht52zV78yvknHixce3SLlE0iCS4J1NE8+L47B4IwtABUl
x6uJa8a8JReTai3HenIrkTAXABJJKBTgsHxgWcydJ46vyl9CVCzQiHj5OVLIcpUJBBO/xRPP/gAF
gXxewJllZ39MqKNzc0dSn8BEHJ20AUxY3C3+OgtDVFXowZDH9vnOHfe9cmjcY4mVfHbSXdrv4E5j
78lSvyKnD51QHfzRW3BPcttjH9u8yVprXrBPmnJD2o3VFqy6PmdsayAmIXtZZYjMwxQ1bIvG7ZY5
z44dERx7ClRmbcdd+DW9PGcekSJ8AXiZQVUv1AivWHPb1t2yjLS/LVZZmIURYNEUi9JmPctzDWu8
2QQsOVCYOLBtJEXbij419SUmskKHucOBOOrOWxl9zDzKdYstvLXuA6xCURBGTNxWaJ7yxl05zl7h
YBo0XqnmSv4xXXelXWtQB2N+KLgoJ0kIH7iQB1bkQ8mIvRbqdnZJAwHhWTRBWD+VHZh+DWmYounp
2mESP1CjXzreDd6DiyXdiBtTja9Zdy0lP2WAC0sv6yMajDoNzun/NXAKnL0g5BQsj3j1auxnHZga
8bq7SZioYz+ywVuNNogYHdhQWOuSkAPANlPoSYEqbWPbOlcLWYenm3jd3EPKooGf8G9wI3ovHqwS
LKtr+HWw/Ab4UkkQXRiHKxhNenwPs50TMrun92DKn1rxXZSTm8RgC6fCjK+u3yYPia/BhglPAuPs
58cZImHQm49SIFYY/cSwpiWqXaQn0F6efOD8BAZcSEExiOoYgv7Be6iK8y1zlIEgZcaGj3UmwwF4
PuekXGAXoe2QEdto4hjR3KPcelFILxBPhc56qOTMSwh70OOWC5fdT/AA1zed+W0Hy0bOn7k/dNNr
l08Er3bbJlcw64jJ5L2CxepNj8gBKQJ2LjCk7yMssQQmM0zPTQkIKShKCpsuIfQwQMKhqC9ZGr22
9bgM2mwbgjykmrl1hvaculhLWOUbzwHrT4DyDcOcVrjMvSdNgwCpdnC8dkPt7ueQV0GFP8ycB6mz
8vjy1aJJ4URRg0APMoeAQjDhmU6+j7KTg51l7oJ/lSY0XhWnHbpVwqgVaqrLDspFImS+ov4hV8Ql
6wSssyZAzhGBvd28BQW289XzUPXrCaWCLEm88a6W7h+XKu4lP2R94ISMZpQbmCjopbHrL3QTrs1P
0oJZpSvNIPSsu6oqSBGpGj4FodGaN4nUxoR/k8Ho9iBUwRSHxAM4ZgGhQtg1m7ffXKlswj7EwRuK
idsJt6p7hz/+RL0Qpvds4TxAZQst1sTkl+1i0AsHcmzOTJDehV+ZpAj6OSVrTkAoItFICmN8FHJq
SO6U+dnFJCBn5J9F7Bs7ACMOnJFgiKFxL7Ez4I/iL0ryN21RO5CyjujgkmLhG1TiGXaFoe2E7iqF
PdgzfrYVdNbkKgvADsq7zsxmW95KBzIR63U8fyFXwgeHyIcFfWC3h1gkddw7RaAhkj2tAO6++ujS
eqNo/qfH9R73pVX/zbRka3BqV3hb2FC44HtsU3rPuPnhjaI34u57eOw3ONiGdOL1RfHMs+l0r/Fa
Q5bXZbgllKn5OlLGKpItkZHJ56ws6Pl0XAUQI48VFaclwcjj5MmbU0vlJKaAUlhEzsHkPQNQSpK3
pP4opoeRE3g8X+vGeNMqekcdIW9/n2SgrrVP1wfzg8qJl2fiIR5w14r+qU/zVjM+IwCpRsUAmr87
MNsqmzYdzly5gY2/1KQIIQ+2xbuepkfDurqgB2tNCIVtsLDH4jj/EBUHMTTaNGaBEQ0WYhJ8YzBN
xAEwd4wJD8Ql/3NOf2Rhk96N8aSzi00nfeGMlzpDt4pQjeNzbsyXUDZnjJx0qmmQHyyQ04zE3aLu
d7Ssm5k3joIwDvraNp21EacrfuPcW7AKIJVwhzMT8lTNXhDO8Wis67nfd5SFghS9gPrMBOBU3lNl
4OGEBs5lfvB1D4o1v1k3hpXQmkYIU0E2r7CKfhbqwLrDscThJTLwIfWIC6UwJPj5pkm6KULazDre
S/+GkaD0mSXuC6yBFwZKbCjwm5b2g9Ei7ONPD7gqosL7NVEKur8mFGPp9wcvTOFuVHu6hrxhyqzC
N6ZmKmm/ngl76AHfoxjSC4Y34/CJkDNAoWDjYpspF1r+yuufO2JjYsxsest66ASGAnwRDbSUqpPE
pBTrzhl2Fr5ad04riE/FJsLRReN1CKGGN9Lg+zty2Te1QuZQgyjLfuKBVjGhQZGT6CSPkLKKnYLy
Vvq4eLgq9+NaBuVKCicrwhw2dw4dXCltajbsmPkzL3kGJg0I2V6jdRybhQLIGIbTQiat8iFcRCXd
Mzq6TF8l9YgF44qRojfilWo3S8oYqaDbXP07w3zC8v1phvqNGfkKq3OO3ivtoXCEI1aHZJaqzXyV
Uc3H1mU/kSviUTKEClBUrCTTCwOcnHU8WgmuczMU5BwmpFXxEVyftbR5Qt8Ey4WnH2x8F9HIRzWA
K/MMpwGJKb+H9aTscoj5bu+LFbJZw4TKlipa+qb/kEAXS9E2AeBw5WR7G0hYYqarKiOumGmOAthA
EQuBWwbZO6kU2CgXoxlVjU96q69VyHR4gqCpZ/KxnHXBVlCjfZpIFmATUPvZJtSQZ3ds29BYIPfy
Kbg2/nopAFFD3yBbdYoH8VISKV5APhANIPTRvgNPPQmfPOEj2+kfRXvViSgy2ujN7LGK/6t9BK6+
y2Y6fojaQv8JOSl0In1/WV+9v+ZYTyxMvXiVrEHZCh05SbDxwfy00wnENOz9BOihXwgJfstmddUc
rdlcliiDXTLAcx6rAgQOC8OvyLc+ZpGEFHRiPtsKehWcEyWKfmCNZwfOIdPxh5vPnGwQKjEto08L
bC4bIEpOaqYKWpiC3MhIWca/0GjLHkTBj5Ws6coCKWJgGmGt8M4v9TY9z3HO9m3EJR5fXmAcBX5G
2fjvEUaxETkFDpiyPDGs3k0qGK2pWnprA+DL8uJtAdmAViMNk6VVyDxupei0y03FVqGGzT5W167a
NES52GHy7sfkk+l8tCkC0mVpCWu50PxjJo4yvBozed3NnO6Cutpl/M0Gsx/6PG8ud/NMSr3/VbbH
luHf5OzvY3ddsWekXRonA7YESRgQDuhMe0ZPA9GGrVS32lah0MJAHftlyqvSlMFbQLilyo4asKi0
ddzV4836L63FyvrOYwTexNrS+7tztO2Ros+8IL5BTKP5MFnkFgpLBcjMveHvQoPN3nQxlGInrIuI
YptYGF/ASg8CbAhHWvN7pP7YHb4DPOAOLWSATPga8OZ4z878R0jImY2SrLA2kJAxIkEUQusPXCCJ
p1KJeNGhlA7L6F/rq7vG5EjiPyCvK611Shfp2ywigltlPIbsswD1gcN0kvIBTFOkxO4CfVIO1ao5
GDmkJ2Z0Lnv1VbkTwVu8ieFVhfXvEc0a0VtzWo8jYPAI2MF1HFCRJzRZ13pFwjj9FHo9yjWskZzG
Vz6uiSZRDmq/Qv1JTGSBbzVPRhsuhfo8rBuIShlot+XQz2KNUVzmkVRH6qqLvBhvJc4OrpTIjHrJ
6KClZtqVmyOEO6kbzKAJnfags4AfPfwpMODG7pX+J9rIUtIHzHezsytfOH+PTYwlaDO59HxsHh9A
5Bi/KCPgXFdCvJbWRkjKlIt116qOX7FA8r0XaR9joRN0dyPBPJ5HSfj0qVP3dIrmWjpGJ3kY2rhg
lVgQMYhcfTSRaxUDjrw3wXcHnhZIZ76qrHR6DgoD0LYC+7druN3Jj5Jyg4f8YyLdOmAD/XuNwV58
jCJNTJ7QeAGSDmtQLknMGkBue9ZcZIYuQ+2D+NPJIo1wWjNODgMehN2TinGUrBWlehteyOPmEevL
4peqGvlvgQcIBEaNVRqmb23LzSiAPPzVYCH+B/Uurj2xSZa2k69nWNbfbHLWLiR+n6rkE7gEjiH3
18L9beAjqpinhmZ+aISZ1MTaxY/iQ4RUOmNL6HvQ5fdF2GPdYSJ+IOKeW87cWeNCqDbdQjdh384n
lVlIiT9T/5rSeCXlzXBezdZYOhVkUodgOaFi1femXIcxvye5q+5Jnan7NCwTQg9pKiQwSqp6hu+g
S5MLbs5c1gugGVkb5jzdXgkTJrTebO5qpz4qRiTd+nbql6Ju1yYWkEX4PvRXxdf3Ihb3SenqdBbF
DpshlZsNR31Gd0lbPKq3SLG/DWC8xPMWsMSP9G0BeXgJkgeULb3kGY4H4FtR4LwWeKSXAy3dY+R8
KokQ8sa1P21b9R1kPurBtSwwG5TScEUIbc1xrkRS7NMw+ZzPzfBP93k+TyHdIv8G7Y0Frw0j9N7e
atWy8vttB9HWv8/wSITUURYhq5YEgWyyUytkMVm4lAc/uQK5yYttk+3FZi796hg9dQNfb8496hHN
fW7QGaOUChjUTEyZWItS6u0YDNA8SQWQz0qVoMfyGntdZzf9fySd15aqWBCGn4i1JCq3BHOOrTcu
IxlBJD79fPvMOKfb7lZAdqpd9YeaBACRUwPFRQCIVAn1U2RadVxElevY7Krd90PJLPmTwQmIQUFu
GciyI5vBnMsSOw5BjRGBpfheNew+MFarF52eWrnTb9A8qvCmQRsoOxjCjHVjcN/JDYkNdwRqJ2a1
FpsY4j8rAehXZEhRl9Qzs2SMyoDTmZirHtgzgnPRJOBT1N4+XzeJuWo04/5qhYwnpaiAIlqVlfNf
WQ5zDXwzp7mm7TwP/ZXenoXnUCvXE2iXJWUoQX01jXzV9fRFn5pzjYwnu528IxTUORlmcS4k7FHM
IPIHmJbHe3SJqdrSRMIeuMkJOH4oDOPAcU9DtIa4veT4Xuy6bcEqIGhUB3/RFTXHi5++C3IFvhKP
UZK2eJ9HRk+MAb2T15kRrBRzi+IP8g2NOo0Uza2r3qHIQAw00Uz9IkYEZUaoWvSBmErhLmJ2bWXF
5W6mHxRPWVJiqDYVgmEB+AUjKEX0BvIA4QxHgF8FepPtuQPcJFu1NZpluNbLY0SKjuVt8C5v3730
l2yz/efmLfuryrTqKYjruT8ppsWUJPUE7yL3OgrGg+l19J14Y8PGbsLK7cmIZ4457I+jMSL+8wzA
laXORetPi0W8SnfJpjyku+gS7z7ATu88TtVKiuwUHY6ddOodzJN0Ymt5IIV7CP9ARlfr7Dw48qTb
N3vIKet6KSHKtax5XEl6LlFbHFZrZEShMtlEwKNu7AEI6njEu3whz8JVM65m/opbtaGCu0AC7rMJ
V9e1N4U0NYNityC7hd74qj9DimUKjmyIuKgrj5BUmV7H1yFi4og1xbN03JvIo2BSDL1RNHpRWluQ
Olx78IsAJdgffBuWfRfLpAlmj8NoQlgwtxgMDsfyRt/xb4ZgMm8aIEnlkia10XqahY7nPvQR26QF
73IQPL6lRyQVbMn2Fv7wYwfWH9OXbY5LG5EmR5u2rjpUXB1Nwvh5dybD2MH2cRiN+m7HBVNo8ibd
KJ2hDSVZLMXrwcRcAtm/kwCFPvO7X8/NvTn5u+aEpuDnkB+6U3AJd/KJRXOD3SjNsYqm0DWxFhhC
fB+bs2Ss4UZiDiNa1hvXLvKC42CMUtT8N4cK9VkOph+rdXtcFdHVpJo0k3LZTMTLNTcZJxyiXaiz
aEoURV9BnYN7TvloVS/KRbJJpvpYe4nXdZNuMnj1+G22ghIyS1fNwKIUnmyQ9KC7LhJ0J6xk3FuI
xiInj0oaQu8oc44JV0aUi6ZgZGnFcDWYAA0YdbN8EdDQ9ALYzBZu2DNjQkPMwGlMIholoGmEYMeE
hwNNzZZHaFy5jCTaUB2hsTaVp+EyXpJ3SZfmtJ6zLZ4Xk3QZQHWy4qU6VadICE97jw4V0mSOZ+ac
GH8C+ymw5BGmgX+RaXUjBiMZk3HBQesh0QAkgIk3UellNXs2C9lPRLgwOeVQyYSvI05Me8bvgJeh
A8dP4mgZF9dMMbmel2jNDT+Tz8QcfSbqFEuTuc61iN/kkx40MoyeJuYUY2Y8PNzuprosy+dwLI0w
BBxibGgrjuKoNukuux2ig/DvoY4K2LeT35s6pX+r/xAhsvjETrLXOXTCwdVpFlvtsJsiy/vvwsRF
149gApMIeZx3zbFIFELTBOJ54XNFEyZJIVQ3jfi8/+5KNI/mDbcLHdEhkmzdCEr0RdnhqOk0W49i
P3rkuitvEcSUt+26t/7OtMmD9KxnWeF94Jj2Q7Kj0RaizlJbv4wJa5e9bcbNeLCW7GSULCb3wlq1
7p8z/GPXZeGAykNinmLYW4kd2aQaJuykGGfoFVka4wzBRcd3zCU6SDYB8CSdIc1msTla8JMVzSH5
MKBEwdei3mdjMzqrz+at4o+lg008L8VcgO8GY578r5XyTPyGGYdbYPC9dsDmO4hZOekSaWILHhEP
SOm2PGXzN2HvO8ys88Byp/YSPVRufLTGKNsOLWNcTyhkcxD8tx1vjeCFrdKIVHWXOPRyGBIo4j6z
FqIBe2xccwQaTzyO7LYdXskDjocr8U8ciQ7Av96/LkAlkvNQO19SYnLYQtgyxwb+t2gnyHFZ4r2k
s/juwVp2+hOcBewDvE8LV2c7cOpTtOLY1mBIys/2p0g886AGaZHimjd24TyoemxPhsXHOt/QZrBA
kNjlzHPIRE48J+Yn/FAsCm58PdwOCUd6l1ZkPTkRzhacGs1dDopehO05yJPYvVk7ay3Tqbki8V5O
/O8VVK+4XHEcqC1ONoocUnwc/S3+LG77ZyLb8vt7u1rojDJKSMdzr8Tz5TzlivUpbDVLDJibaEX2
6//OD5qPc5AE4CXfW7hs7NR6nDAi5CGuShkrXM//V6H8U2XnbLA8bNUVBxD3lFg3sMSpGHPcZDRJ
aK7GRdHIqXlcV9dV6ZTOYDWgT7EobKDIczbRrKIvAe4caVwR2ZbJI/kz5pS9JqcTPh98EtkuJldO
i1sq5/pyRoIMFxForOaHB8zSZh29l3wB/V0er4b3GfAze7NBy3s8W1yEmOWddJ45xB37icgf+vbD
wroeB8du79ur/WQ7GZ3mybxyyS0Mrytpo07F9IDeGg/RmbXhTZnfbrLLnc2s+XzbjdEvt+CqskZ9
LrGDJQ1SrFTIHPG8sEtmejS0+Y78iBsOw5X4GvMVlA2/ye1sFQ/DYboTR4iH/HYFGd7BRc4RKwRl
WpcEKl9xB+NfN+YM4lVOPhJnASXP+8S7YI4PfdZa1kqmCnBSDBaTUQwf24byQYLOjRj1EPEclHpd
0DIj8SCacElEDZsTqykapcjLS7wLoQEmCYS6/v1k/psmfhyCBXvE7R13qOnndjrEutiutzDVrJSr
EIfLDwEK5LL1/yfgU/EO5i3GEWfzh/6w6ln+Dslxx9wSCXIxwUHMd9raYL7preuzgfS9W5zbJ+p3
a2bAq2MxLb0ItbYV3gY/60TBacPsvRQ96EpvA9jkhMuaWUY8UAaYI79CL6sdsWQMLCgaPHzrkDjL
8Shd3n724ZBODz87dm9iEhMzuGhpxgeN61u19Yxt9hA8PIdRdftM6ACr/zvCVAztZ23tpjf0reiX
+RxeuPWZlw4TPlOksWNtnKy3nbWnjEVFa3LBJcd66e4aeV4eZ/4/rddrPs+aX517w9vXYs4wxj4j
WswT9f+XUP+bLqZfMamk1im2HoDTx5BP6eeJzW7pkBATcmtOo5E1mbzWmvNgHnqwJ2IwYTzMTCDG
vPgJiBqfEcWH0Y+fWOLA2dnXsWH5R2XlzgtHzOtiDD7EPFtZHEfM9azMjMyEKU4cVFpIC5YJW6wJ
jW0uEDEhnfJvdhazC+me/c9t7NzBGcsGJDbNncLpL1gM7Q93CdQiDy6wsozJadm4fG4Qtbv+K3Wr
UTXC03L2f1OJiVCbhzPd7rjLN41VQ5/i3/xviR3sCEQClu8PaxaVCy6wm4rYkt3/DoF2WFNzcZ0/
t/6Ddc/WhrtXuad5bI34dOI9IKbpGL2hORJLVPDs3JsIJWSXhjBHfBFzHkZJvFFMAhEr1/93Bzjy
itShZj2KoTHXXcO3WKqJ4FBrblDupTL8YmQwwoerhbOZbSTnvZOcjX11wVLTtFeXaG7yVBbHWX/1
dzxu+O9IMd4yFoXb/KVzOPRI96KL9FaHgxElDp7769alL3VOj29XfnmRrAWCFvzxog5XGlMbVHGL
EMwCxmXhYLHylpVDfvJdumKboz4offN3wMSFW9tAQp0fDzgLfFVXzQO0/1T81JteF+IQPdu0JA7f
TILx3RwGVmHdAQ5M77IVTGULkWKmLrErgmZopcNkWh6IfGf8ltcGlgj7RR/FPhOV+pfmrE+n+Vms
l2KxuZ0JAWgsliUxkWZbJnPnOjv/6369ySN36CGgdraio4tTMbNwhyu6vo+bgvgtnX9E7XP9CuiJ
6CRhu0PAlADssWTUYhU6i5nMUG7XZhgL9MNFBeHeltzfOLEtc/mdJfZDd+kNYhgUrC/kxOjWfKXP
JvSUwjEXopuLsZOOld2PZxR69hKnbu4iyhIrTTgc3icLWOlrRH1ZtsvZlUUfvzh++ox1y7iQ6Dvg
re6ivOZw/9ngIJ8+5jaKT/Fvbl6I8A70B8MZsSo3ulAV4M4bIw+XEvLCDvUKBysF/uHhxMMcZ45x
KKbSDMtUpwcizA5HZE/dgSvNQaA7n3G3BgtgD1zET5a6M7CTWTE1x58xv7PRo19cl/G/8EH0SJT9
aW4RP96pIPMQza2PZeu74qf/l1MCS322Wl1aLkEa/5wvXQeHK8ef+/OMn/y5sajtzKG644CzGw42
9D23cq4bvMnn4tgsvndmC5pR9Aki00N/UfytSZywKG3FcrO1DMezPotwGExzdjbNDNbzjBWgsrY/
yzpDF7Ruy+kytfSRQZTYTDWmosButtoelj6a0LT9UnQcj4XeahxYxFBULH8vxgCQFTedZ3NckfgM
MFpcMcEPlvEBq0erHOd3Jt6RCKoCx5+2Y3wlzuaav1jHj1tMMweyEuMGMQXHGInR8Z0w+CTr3h9S
HPl332RMVKBtTXPRMRyxVgeMIYl39GxvGy0HI/aQdsPtEP/kIQ4JbszI7vjODVr+/x3OLt2kZ5f/
xiYJlBtj89+oLbihrZ3NmSceg8Xvj9jxuXmPp9PDeXk4ePb7iaA06xZ1BEvfqZY0RkvUMcfSWLXM
sbxDg8OOlv4zXpMT5axIhoGkY/dLvRfr8zHWarY8byZ8dQbHaIYuwl6dd5N620xw35wMbs3TsMm2
WCIiAbTPum/OCj6lOi4XYs4TvxPxioiDREQD2u/f70S8I+5JschtmftSju6q0y5Xqz3L1/a1ZrEB
cME6EUykS39zWv5cqw9QjuCxrw9FJIk8MeF8O/Fn1Ow+ZxFx/h/bJ2ckFlzxynir2gBu1uKluv1Z
9xwSWzxjc+hmWxlOr4Ul4xDy6DDcQh9xgrXYOIi9ijKs3B7bg55Tz5ujiCrEDpLDfaxoLRTl/4Wf
yTpcRnt8nlYURohqg33lEu1n1tJNs6cMJPuWAO54mJvKVXrgJkYqqI/8c/aVc1jci8FosBMTSjD3
34iuj9qVN9G0rUIGthfbg51/lC4Fk/2Rxa38M1YoGJUUP/twF8EpWyY9j2kD7iN1QaHqYiGriWU5
r8bQJ4RSWULTdPiTj7q+YeeH/p36BJpfR+URHtVN8472vb/mXR2Dtc7mgZwGbq3UoxXLRykIHlfg
toWTD3PMr2Lb0+3oT9KsDyc9FJKDIFJ5ygxUVZDsBaHUI68QpxnSHJRRyLpnXjrOdH3SgHZLzALH
K0zv41FMDnnQDeEKDrpNGcZESV63boEUhmEyi5Plb2Ac2893bxgNAgkkwzOzP9MpPvnoeDfGMjL1
ZS/Kke0JFn0y52YPjboacxENQG7JcKmws/mSGScTrYJy+MHoqK/qAo7QvKhEIfcVgeUXFZsWafXi
d4NcInBHkVQ5Evou1yiaeFV37GekI2Ohzf39IRBOYbKLl1lDzaQilWyy6JBKFYAX8bHUazOLGtY6
DfJHsv10736CGHP/4ofIloZHGX6YQU3zB9B7kJSXganQQuiwFrjxNEhYdQvD++uH3jLKj0ElPKR8
CPObAPyPAUgAtGeRs7NJNDQzRxx3gLPol+IBYCMHQjb2kQ428slYye+fisosYtQx5ZlGlIRIwVM2
xhHVoMwiRQbKOIv+L1sb33NbsVyS2hWABMoWGTRGsMKi/CSQEQjSCMzDxCDvTnZZougQ+ZRY2+3X
UFy1h4sPzIsxwvCl/C7i1sE2Fkiz8c3O1362iSngAbz0gg3IRV1TrEIhyvJjwWcjO0zDAs4Oj4Be
kBJWwv6oX8mHGMouEqcoI0LQrWGMBgPgufqWdvOp3aZcA8UgWHPtKYRYDpW3ghGOflH8V32Gsl44
sXFFY4pGMlG8Eu8pVPbLUe5Uv4FD+ar9JmMUsgDBIfjX+yDJzzbhE058DzNwlTwAQysG6ttikhb4
pVUUi482T+Sdqh2BSKJaBEppJXFqUVj5V1emwBcH9P8ssVsDXbQrAz9CTRE6a/altAFTJJTtkPOD
voCS2ZfvBk6QjW+Lanys/l8uD4UHU4mJgEpF4RdoOz/JUJ9vxv2MMBvIBNy8LEQwDXbBxtAbZ3C9
/FDmEKgOGWZhh61GHILFVr9DUQMp1M7pmnAUNd9xFckun737Am4t4AtqOFbYffEp8WkG/EM3Tyi0
UmGBC8LoRJFvKDgaAr2H0ToiS4vSxHCewndK/j4qMKr2OlQS4conQtBeys+NfsyxWhRwiAyApvc5
qoYO4II5Fv0XoG8DmHwUBQXORwW6dgXzlZQQUxa4Zy4pF/vi6nLsv8jUKRgQE4mw0v5dByPKPik1
IAFXyvNiXUIBUPoQr7+LtI1Hg/62Z2RjwTzn1heILKLdbDNEhkpfwULrqAzocd5F6+IVUJ7YeAmm
vt97N7U+BhcsezuwS3g0X3xQ3XpCzheTbrUghE+q8TUmks28be/Tzo1fOKSahxZvB6gFBUFL6T+V
Qb6MpJco86L6AwnKBGYHrepL9T++CeylqKzKKtutYNsNYNdlOkAwSJkQRGrUKT8OPos/JLKzDYqT
2HIRc0PgulbNWAVPZGAMpwA1l3Pt2S/DpYzPEhffSaghUJzqXfRPtYnXSlEP5aGB2YTJGkLRTafv
/7hTEtU74sJIEWaLRwSYavf6u4PrlUCRyOp1UabhAZyy2W2E6hhIhGFQS07QUv5mYgatusacHY32
N+IXeC69FMggoQROea7rf6LgCItUCCPo2qFASk4U1Br9IJScAVsNRS3Mr9awcGzKcSgtOhATTXkj
6d9JQT1k4GtODNRaIIHUdjCL8Z6ua+sKrRZ4yNoIKHanj16NnH1IMN8s+oCZUmZqSk0FjIEsA4wF
z0QmhtZJE4IVFH1JhWr0DV0UMIGWLwJ/3GK+Vng4DwkjHNARFrJy6Sk94SfTbf2jeQmP/i0i9XYb
PMKb8vCP4ZslNv/L3soDW76/7zuHmLH7vdFB+N20R8NJHzBbnsG5O2KqfKr/6KZsp9/shAPdVR4R
Dfexund8w00I4QXj8XvTbdMbIEXlofx9ofH8xZy6fbQPPMhevXN2ik/e63fPTvWaY8VHJjJjN9g3
ZKus8JTdyd74vAbMq/aUjsjW984CwsXw74FCA9xoyffwr9hKp/rwuSBOW176p5whmTn5S+ivWPml
oeoVPvNLAFUClvUoolQHBsY2T8Wl2Slv7Va+gldCC1u/u36vnsqh25eb4sJp8kNBKSEiflPRlmPX
QiauAVVr1y0CWa5Rj8FWpiiBZMMedvUK4M3x9zvinV+cb41R0kyUbBgjm1qC15+iwoRT1zcbKxGW
9wyLYQOU159C7+FdcgXjC3n6odQ513YqJjT+p08p7id+NLMqgxfpGHgwOgGy8SSQK4rKTtGfY3YH
3UUBpW7Hx6gaFw9GFe4xeQWgjV7kDB4qFtsd9VbU0Kw+9IuH6MIttiUoXdhwlZl1vYdCHE6mftl+
nB758c9fCemIBfPAF+TMKm69NIJJB6yGlSqvZl3jZD+A524f2bmeXbMpMahr2piNRWz4FSAYE/mz
1CmZ4a9wYzn0sLdgRDDAPzOuUPOF4F201v4IOAVGWUAJnIMKbM9qXvlaZ0WbqyR0o+fn6Z2zxumO
LEveGTdJ+RjRG/GZb/cenZJf62/znTzBCOAffM8u5V7eZndjn1zalX/r/WmPwYPuTEekwlKX9vVB
eItdy4OcEMil3rlel3/1n/dML+Xdf6HD5V4feQDg1/FvxoOQkYtU353ILyM0iuO4cLT0niR+ucfB
8/NzCaWO+bMicyNteNv1oR6LXXqJ/9Rd5rArucNfbVbc73ZXvZqXuVePg0exz17NSt6Fl+TUPdSH
d+xwu0I1/PDdDsTnIKtwLPfl6nqqDvUOpWxyenTyy+8SkxRJGJnt4/qQj9lLPbeb38vjClifONWj
YufJh32zb0IYa5Pdfm/1WN9/j/yt7wE4vgDgh6/fpt1lENHP/CQ9ObzUd82zhBkY6e3E8l89tB/f
1co8fQDp4AWnlA6cv8vvj3dJ5+8L4AiQFuPUvdJXj0tOkQe/p5fBPeL2es/eiru0JyQvNt1eP12f
QIc3KGaDXTiWW/yvUnCnq/TUUWYHXmm1Z2Pv35iYEF54qLQqtzg94doD/7B9MFFhv3m/Pmmvh39r
H8pZvrfrep9eiOsg4JDHu0VUM05grS/1fvCnvoPz70avOUUnFMXSl4KrBTBr7tb1Ii+wEf5tuoNx
6p+7s0oe7oUpJw3SPMhg/HlHbt3vTz63++ZW7pUHEzC9omDee3KW8t5/RvfoxPs86kA8A/Rz1kMr
xv/mOXhU73oVX8JX+Cp32gO7RPYh0kEwUFchEystsil37Z6wc23cY9Yb2DaWcoezhS3MSTlxpGLc
AWQ7offW7qDZxRdaP7xkL64rOnWkuCTPpaGblfkU533xEaN7jKy6Xaw7Pvb39hPdf4/zKoPgu+V8
dwl/JrrRi7eceX1DxhUx3513gv3U7RjknWo1Z3U/gJnMgDteWeMYVfkdWdlmHZ2Ce6EtPic6THkP
IzekG/GUVYbucQd8Utzrjbpr1p+7eua+ZK/s1Yrfx9wIUWniFT1Al7zbf+Vv49g7KDf1Ie/82o7/
YJRE7+utf6YrckAMMSL7ei/WCXWoxFLPv9rK/lpSGSxAihUynLb0ZFI57PYokDYvZij/VfbAUVjJ
Xd3FgYUU47NgtL77e3o0/RpIOfQJq7+PubetGCrn/p73RQML3QPxgaNTf5+czIybHJ2alXZRn7SD
fE5EC5O09iydcf6kzxEFYrtzKtdiTlLfBhPN9U9mLgge2SuF2nNGlg7o8x8s1aTvGBd1hzJ8jMw0
Cx4pkHDyI9a+8UFA3+gPfgDxgV4kQ5fnNC3PpceAmIGf/mrEQe7tNn/TMO3bQ9iCj8yaC+6bORBK
wF97A3QpfSAOuOzDzUd9K94DY/atLAG6IjSzCMdMnqAy1FnKEVfFwTsMHKFRCuCITNlD+vMfvRvH
7N3k0wcBhx+BqeWf+6zxulvfOIx8Dl/RiSeSBqPX6h0zfwSe0bm+IcoEFJjehQjWxfXzlYYCid5/
QOflmjhT+MTZ7N81o0QWsP6A14ZRtdZi5+c77Q2xe24XX8u3alrezbulfF7QnGS5uQse3pmYXbne
rXnAgA3ePtPwFV0htxAgU0RekA5Gg2CEJIN20YHtHWA1sDI7n2P/0X+YD25f+HXkx/US3HjuY1IB
1ItTcr07mr0L5/k7LdyOyfJ6qR5+4fapnPzJu/6+OtNRv05vKfsP/cqBFop2uV5nLfJFA3S2/Cmi
pvVb6W11EkbRLMfz84oNsDTzSHjJQxIYXx3LBpK18cbnDPoJ+XJoRI06ac1tXaNVtK5ofGJU0/mO
07v3Su/fOwFcdk/vyrk+hycmy+bElGjsvn0HLa43tXlmJu3B+jagNC5mKnbnhP+0A6mTFkUMhHBB
FaJMgR+NTdCFpCpxIJMZ7ymaEyszgZyGa0tnK3SQRZ059FMGEF9NDEZKWy2tPv+TF4XYz11lHPJn
eIko1aGcvPn0gYmJEUay4t9QecpM3PecAqEPZFi06Oet7pJTfi/uyl0+DE6SYf82yblctzs26N+p
hMvjpto0l1y21FcpOWjZl9R4m7NCGl9ENRZRKLnixP6BMSbrwd6s7CGvKISw1sIaAv+JivuchAAn
DDjl2tVVCXplZW7EC1nIODM3fFBWZfIiR/DT2rGXuxK7CaFE90uLdSrxuWY+PJlfiYiNaOFX0Xtl
OVg0X9l7UIgBspKDzWAmKa1j5uZGkDbqPmE7IcUvdpOPgfx853yI11MSU5GOEzjOyhj/KPPeVyNd
/gmcVnlp7MUywSH5boAPAtRHNwckr7iSx0DO5r4Ji4G9aNAUw9yYmD0mhCTuNkq3/CJS0sNwJVkH
Bd5r/dGXKAUqzS/dXb3SqgDl9PBQ1eLzD9mkCqxENsJV6mCSXvvmmGoz+amtpVFMxs1hrX+paejy
g7yFhLcePGrkMRppoqF2RFoFnXx4DyA8oYP2zN8YVFxU3ioy0sjMBrs274Z+j1xy2Gdbi+oVtoAT
E4Jl11//2sUHJkLbxa7SrIH0tl8A5zQ1oEyNhtbRnhjJYed8k3dYfUeCWNUE6iJXf5OcylvUCK5W
4y2gP1mkHhCjkp2g3EsEdIJCJqhrYH11NkFmO65Tz/1hzwpXGE6I0AzxqKRJO9IJyJk6Ya8bS4Dw
NYrVCHjgh1YfvvAbEdcUNwQSd0dWQUd6N9XnbTVHSJ98xkgmxSGQ+VA8v5LdBt4YBTL3h8izQFiC
08aNgg3xQcvAXKGrGXx/1lWaw7w1G2Mo01OSn67ZgiClakIhESOCRa41CPXLT02u3JzDNAqULFjk
5LJQdAqKxT+WX46elfadcGUfFt0mI5+cbmIdBc7v6MvahAsMovGu2F1KkDL6PfbFQKoAw/pCf+eL
yzw7FrSfhcZIetI+uzz/on0RjlFPq3rT2AejLQ+GV/yrJNUbqtila5K/UnZ1cJFyTIkRBdNBfLcU
1YDBNw263SwPirEilhCIewh1bSZTC1KGNYE82YKUEF/RMTklvaAjyV+GGYmjbSyRcwO1bzQIVYm8
QuvfAeD21IvIfAFPxnav6C4adDQfCgip7Km/EjzUYnr9opNEpQl+q64sIm5qIwtle7JO2RfJCHNE
r0ThqHb70Bd78MdKGBipkk0htkhfbdyYa50kDSgxWCQxsjEtWlhtzBpR0WXjkXDmEpr/aIdN4Hl1
YTvpla/kx4thoC+1DNti6vOd92KE+N+HcV0U3VLIBepkdMgmlV05rJKeU5wiI0IyLx43SIFLfSE/
C8WbXIfXI/L6srtlL9Tb1zJhcaugQ/GCZ/gzWwTPrjMw3inJYH/Ayun/spumwpAvnn2sfz9olHZs
jLCHIlPNppGcioDDk0NQEWz28DgzsmZbKMCfsfKMf1t8rgUb1tOLUVtoU8GvGJDy9JDE7IXbqjtn
/m4gUV4rquX1ZKoVupkd8mTe7MoBSDeNvFaf05Q5nfNb7nPUBvp9bWZmCFOR1MMk0WvsHz7PlUTF
jUFe+7B8k10Ajj/+JO5VNW3YUbdac345ZS05OnMT3EqFc9hE9yrJx5/vuG3BehrmVGQ3BurSVxHa
L6mjQZj3garqkisYB23UzYOAxG40ILnrfgzceqOxUtwk3tapHwjh2vajYE/tT78lUKssPgmWgv8j
27UxSatIWXf4tsH+WvVsHwmOQXszGidFZ6Iko4OTHIOvCm45s74CLTiVp1Lz/OhLdbA0lL9PhNFA
OEUKNKZ9A/RIWtbc8NsuyzZzMqB3PZpbM2B7qlYtFk54IklLOpYY+9unEidtfkWOBU3v6Ud2iesU
GlIjkUFLIf3HBTWRK30wJa8sGMyhs0XpocdsFEGQzkuGN2jXhuh2CmI9MMlm/7w/Mo7KZxu2T7m9
CObTNyzQ4mRWZvbrj64sHR/9N6sNgCiD61yPK6TbSUB2qfsRwqj4/4gpdHBtlgqU4iyayslI8x5m
kNo5Yrr9rGep3sAGcfwJRqiTkbNMunWGLlrfW1yLgc2nZk+N10BAiei3QGYDLmBxBQ2OFi1CFFeq
VzqqHpqWjzWS2lqjo5Zr/fxulUeooGPfbSYMwosco/VxE8BpucGLSYI/m94EP8ZAbjLQ+rjlTaXv
qOmeStkneUk6p94KmproHDps1UAv5qVWw2jIt6j6Iw/zfYikaF+hdpoDMYDTxVCEzgFDA+GW7y8d
eSjGf1S36efCOiNRAKOx+SeJHNLT4OErYOjbQvQFUu30b08cL12EqNB8tWZkUFxrWdqZciLKN0a/
P5O+5LHp3+pnnGUROkPEPtlVML4/sCvjH5XrmHTcIy5IdJfIUFGcCKD70ElkqB4/rMrLwdYvHr5H
UBdPZDkZo5rwkRZytv5+6XlP9E+nVS8DnJOz9YFHEVUmkuVOjgBkT+tNkWRBaADCFPWVD3nR9EPq
UksgOPLhmYIkZJpg1F7JhXcK+jbpog9oqzBGigJpGmYx0Q2SjXQ8pALB0Me/6UcHgtQf18YMAo8k
jdsBROFXzhIKl9IfDtJtrwTDhJFMUVup0Yd8NBF0/1RunfJzUDr5qMT6VnBPFbYKygcdvH1GzBwM
JgE1o2sntPtc01zGBO84FkC6Zi+Im4EJRwXZo96rr9IyrJ+ISKaY1n1xQ0bZ3H9gKlANNn76jNhb
ijIB0ji/ZONdd4E5sPycnh8PWU+ZopV8pPq3OmpcRDUKjTq0NjE90uzQqZoNvTdoDp8ThN0cJQDq
YpRdEkigLBaQQW0lRwNDYwHEOJXUN6IczHBeNA2hO0MNM7N6YiKIpiD+zF4nlOX5NXuGcvMypBP9
rPsuwo6lhsZJ8bFMWxZClbpl2V4CZVp51fATZSMVU5aqRphOe3K/gPSTbyZDqYH/0U55L1uZFRwq
VDk8Exf0wqlgfeAUIOj+Bgtok1yufe0piluCICwKKoI0Lma7ArkSPHTKEhQHzAG5g91RxIufnFDO
A6LWe0fXwVRtQcNRtOLTf+jJoXzUQRdVaD4JphyHF5qeSICZlx/5a7Tte+izGrM4miu/uYaYan9m
AmOIIT+3Ac06jhXHQCJE1mSnyla9gAgwwkKFqEtFKAHJQ0P/HXWN5G3SssaaujEt/XDlk+1sKgk2
GERYOpFBYOgxc3mC1J6H+0FKBNB+x+pg0vtdUEpP8cT+ILXcbHDOVfo+JA1LcuoSb6Lbp8ATbHDz
e324icviuvsWwf4rND3gplCMpGIQpcDauqtQzNX1c0zRlcWA9o+ZHcNmVCQLtgAddVb9e/Hwc0vh
HLHYJFHm9HXkGihzDeJcUEOY+fpsgNqO8vElQbsC9fih2Ah8Iwo7HoqO4aJMBtAWfmvBiuvn65qt
LfFd8n0xzxIbphn+LmcmxIhi0i9nf1UO7qUGlNdkwQBxJsdQXxEcwcSmyDH+2Xw6nFQyxF8WPSjU
AbzptBMU8svAo5fDwgsRCcmZwFSZYBCqaB5I68LsoJecSt8Nlz3Z2BUSNiXyx/H8cKOH6v7XtcO+
ViOeWYwE/VgwxZvaGFZp7QoJAcFoE4WPyt9rAdZTBxD1jDLBbUllg+1NSonnVRsXA8ZYXuyCVfPZ
Csob2mMkTv2Acqu/EaVZynXsLnhxRz5W0SfUWPvVbx6Qc0QrRhRKRX2uV1foOMXZUo2SkWDCfVrk
b3RWKFiuhUwmofmPpDPbaltbougXaQxJW+0r7m2MMcEE/KJBElDf9/r6M4vzcnNPQhxb3k3VqtVc
p9LATc7fJf2toxmMIQ1iRVcyo3DZSiiEpEpHhSbT+Dx7HIx4G4envj/2TPr01lizn1rFaDK3jxX2
1THIgemp9Y64bh3fz7DuN81S/Y36T8OwxIZitczIigjOtZ4I7snlVKmoRaAxYwwiBYhECYSpt8E3
Mh+CJxH1BBGkPAPrGWBu9G4S78nykosTf8T2l5tc8ILiKQVu/VRwihUv+Fo8pM6XzWijByvCRI4n
zffLKQe0zP8n5G9mYKFvPMAYeGvFNtFfJwKyQu6AbY2wAEsED2PgHDsznLg5apccs0MM2isqrxtF
OC7tQfXeY6rqF9OadyAKPqu+JzqRNVwKfbsPgmxrfDMlM8trxp06qOqAcFYmr/IT9VD98o1LUYI7
9DOWabCzs508aw87epLCfW6VCgsbi2qBEbc07SNjapGPYwaRMdSVlMnQ+1f/k/3Htexg1MrlE1Sb
NqCrseAyAaMN9wb9/Zx4oum0kcfp8adBvQdgYsFYX/jJ9Mg1DIZ/E0+SjmxPmj0KjByfPw2QSkaW
M2ZFmc3v0opQxkTYSHO54wk6hFz3y6etW/+q8knWfUijHrlQiTuCgTGXYsDhzh+Leh3n9Jypg4mt
jK4mbp5dWuKNvbynFLqiecO1H3vAT5NZarDlRUfwSiOi82ujR7mC2QLS4YuVjFw5VKQxyi/61iaQ
6vBGqjiPYjC+Q+owDqshxaUGgAfXBezMXevJNYg99Y7JCFvwKQ8upMPh2ON5WLYi+YiJhZSyoY3B
M7qbRx4b7bYUMDwhNl1BnkvMh2uWczTdwSGQVBvGV17W+5GkExqxCFRC7FVs+lpsN0fLOao2eRDI
Q7J9cUcR2WNjaiLfNHxrnbobvhXqKTLAPeRyouw0MnYoBsATR7j/nfKVtD5IXcqs2dfDt1ZzkWbD
HuyJT3s0mj9mjPRnZCiVzBuDMlL8TXj7ARlMWo5NFmCSzgk4j1Czh27fuRi2lKytAd4t4KqYsXkm
3hmYlZo3bXQ6zhj/FkqRWs17iUeanIcKaCGgNvVS4sU5eZGnBw7O6jOrVEP3v8mrctvzlisxoaPD
t2nNQR92yoCRsIhqnCOPanxQhIVWKsPREZ04qZVm3a/ZTmarnkIAlNK3t6KWNm/gMAHEJZsnbsZX
hvVrfhGsybtbuftEnZByXPREoGfL1j6IsJ9ZL0AVMmFnwg3F/oB/M+NGwT8r0u6m+5O1FPebkNMY
5Fsvrj92GeGqAYvqnbsJfIvtpFL0YA6/i7dLSjOEtLhepo1nL08BGxKMi1UmhYA8bbGJCOYvvz/7
tbYuVXn2QQdK4AU6aqwJiLgS2+PqulAXsUTy50iBmETfnEsDfh7jUsiK7U+1YmbaBmvYPBTWbQNl
iVYSx/u4gIZaAvTgUoVKfN+BunHqy2tJ6wnljnHhgmw6oGhNyIwamaHOuDLhSIwig0LJBAT7yrRn
DphRQ2y8E6bH5Hi7KE13tRX9Eg+N5Tjr6rIkxrYI4KdiWdPlMyQDec1vkXVSvi7onHuFwISD2MOn
jRqQ2zqBkUSkmWeyp+ebSTqz9LmtusWcr2F4FGqGBvRJIYBUfcCdCvNLumEf+zfuGjmvgwbQhXr0
X8vP5na1k3+wGru926A6TN0/kiWoa6cuZ7lrGLIVuxEWdlhe5gguI8jBSMaYzYGapN/CO9OiYD00
/qWorC1++evQIi/+BjGlh9JO/C7pMJgN4O0u+9LF9ZTkE/Hnwblag65mj8U7mU4PMdYIcWpcpNdK
Sb+AXmNghoEV1w/ZbEHnj8FA3iWvLrFDmnGIkOn7+t6ysa21V1F5Gopm58GcYPy71P4qQqtnJgh0
2n6LCYqPYppZQeU6G91CtVjmhxZkTnonz0/WsvaNqd91lz4NNlLAhgWXe3dPq2HNh4ly9wBBRy6C
n1BpihwDbo3rhMdwIPf92cTAp3YPLNmU1iHGcEt+RxgqvfdP6h7TNCEDBZuYNncKAc2Ic1V4w4Xu
H9tE2zUdFvszeB1UI09JzDsdPGiSI6dPAYMlszljsrX4CjQ9dnhYV+MFhWC4obKRm51KSxT9VaDe
/NKFq1GspzbechLKBRthG1BFsM+Ma5VCM+FZBtE/HJK3tavvIdF0g/g2cLb1+i3jAuaDJFRIqjMP
WAZIYUerw7E1d9yfeYNYqL7W6oZPbG16J9g/S3rtZ3imsbfKSC8TBzuM7FwPFki0/7EZmb/wKsxC
T0zi4dAoj3KLsAVaHF0vd2I8NTQZnQuf4xkWjaR0OoQ9JDi8tQPIrQ3+Lo4Ow8aqI4BckNa5JoIR
3yGsLGZi76UgLG9d1ZNr5JJnwg511z3BQEV+ldqMZ9kluKv+oJbSRgthB2vH7uLoqPWa4LNxrK30
57yp/600BiwMySTw6L6NEXesiJTlzwVEWdhNbC84gG4fPeIRbOTEK7LKrEA7Df5MDE62T9OvMH3q
iFrmcAAU7Sd3q1nJUYuSx4aasXukJYVVY3ffZs8R1a2LOKAuYcyH5QygJ5wnjhdgV3bdyhx27cxQ
wW5ALj0PPr0shkdt4ElAMl16nMsoxWxCgtjpg3hrcsFqjXv1ZbY3hhs/29Ir/YATANo/kfX1CRJR
B/JtkGjkDvkF10iwRrzbvOYKsW4t5DF8x9CTt1Z1DPclKFPGvkR2Tz6KWL9IzW3jecAcb+GBVmzn
ej6ywcEIgBElSaPWiQ8gfoubt4yujS9Ta082egNpDHk4RV3TYLDEYRQwNs0lMGslXSLepqnV4yiF
78RJWlxukCP/dIt5Dac31n8xrTA9oMXS8KrvqmQosDxBNVOglMJ2K8L2Vfx95PuWHlR8S7ruimUl
t4EQ5KSZoamFghdAheHAAcHwWKYs+BL0Ikvw8IPSyQFaGzrReu5WPjDgCawqKUjDb2xSxG1FDKFj
Xp1llmj6NozWMjbwoNsU7bqoj653SG0y/tTALUKXJag7T8OIm1ua/a4/2S/07baO2QdzMcbRDIe1
8m4PRHtVKCMpw/JPgsrk3bagXQKAmCF+gDVEDzyRFnpPyaMX8x7xDWjUC37ltAw+PFfc95wvKk95
7zEEtX5s9lg4iUi/8aMcihiWizxDjPKfAH8gzJzmAC/qUcxxZy3fsw5z3EoNdcccg3Abcne9ZxLM
VyGOdZJC5AXDI14eAUxRw285dLm3Soy2zZUX/C65lnygub42AUOYwRXwGOoznyQZlj12ZaPX4d+g
1ceBE91U8NqsPbswF7ANIyrrUFHal39rSfwJh8clrg6u1V7Lyd3Rgv0Y4hkRM5wdDmaabtPDbOVK
mwCTLEYvgjDqOXEI0C6lwrVm3D0YEYqVibQ5FBfOXG/xfEgRTaf248ADbkBWONs1jLg8uKyeili9
66Wn9GedE1qxxR9GrHbFnrCOo5VPRixUOCcmGrYOxc+XjyAWayzjJjc3ctBZ1oepjtOCHi+/D9Jo
5McWeFccu9h/e6A7jfB1Zr8zTbqXGbj+6ptgOXt8h1KINXiODtoVx8OJUUGpiv1AXmPXoB8koQA+
ahg2EnPC98ZKHBJUx3n37cF7FH8Tjq/a5Mg3+ytmNSdxGIo3jgRYjLiYjUdxiqhZQAQZbcWXTKxG
4gpc1blJFVSRCocNL3gkJZrYfi0bisUyis/Y+4ccBj5AtBWAKWHGMOtvMU7qgyoOQ7QZ+fBuql8I
4l7TL2GMEXIk5mG3Dxxc9EmXmu7B4m3lzy3AvsIwd1ZKXA4bPIuGbU9/nnCxuimdSZMBVuAOrfYJ
UOrP6cixM+Ejk9L99wUfdk6/NC0/Gy4tqPbg02MVuY47ngbQeNU46P0Hq0CJZN7zPN8JcDdM8+on
XgOszzLLHZ9MbO2qAU9ObI4ie9oZjLI4m8gwuEplsYDDliUUfpuj6BibWzmGZJqZMhgxq9eqA+Ot
6FFY/jafVsobK/6SnY8z8SaFWdWFPl5rOP2/OPwg16oGhxeLHNJdrsBQk2dva/9OrYkz6o1r2W39
jPo1wroYvzag+B4jT2Fo/gyZHPoP0922wVfccqEoIvfg55dZ8ednidvN0QQ366zwKBZ5LXanQabv
OdT+NDT8lg9TrmKAsA0gUaQ+cefbhhhGB+BW/IHPYnzi1PesXYFvFgPucJ8jEPBAecfsUXzTDIaI
A2FZJgZtBUGIqeDQC/w/49zY3SYBtMZI1pw6SncOe7reEfozsD6OT9A8I/C23DJvBROCGYPEmUz1
knyyshyfINMnfbflyk2Z/SkfVbP9kvXAGf6lWmyB+i1xLu6OPrSRzsE91ebUUfgTB/mm5iikB1j3
+lEY8N5I3M9E/4x2l5jwYuyRAWAjplFZ0AvhC87UduvEX3Yqk2/HXttkSfT1zXRoVgpnrRPSW9PJ
g7HTQbd2u02bQ0pCA0Z8O7m7CyJYuNuS39qEcQstw1wij6S4GDP3WpvsCYpQmukIrxE9eC2714Vc
V8Py1gb+aXZ/a2v8qQt0wNiM1mef7RZSPGJLJIiLAds5MYo9/ALGHhIfwz4W+nxAo2BSziowGsTS
3gGLPYzQXXz5E+LL2TU1BIWgHx8UHHVaQjJ1pIULA+wksvj2M54GmKq9j9KsP2rjjaHL3iv9Jx4m
Belk0UVE7i4M3U0ZeOuapT0YPBNGgKlVrmYe34JHOwqKZnnpl/dRpH9zsQ5zklllogmlmg9rzOUG
4jXFrs8ZXxvPMjnoqW+4A5zqS5yraooD1t0yfJfNN1aCXNHA7JniKO+4IC8FlW1bDmv2czz6sq2n
kTKpeqpQ4OQ2cYDcYHKCBpN9kqYtY2rVeAflaQQoOgfFTksRTRoH5R9alezwzht0Thj4rpPiMlHB
Q85jt1HrxIATUXeSqkInL7ijClzoxigMNcPcd5wcYiAYOhrjFagUkL1nh/oSid04vmoW9GaKHo49
ZB7yruTWiEzmBYzY+IgOlXzK3EhcqCJcpOjyWBlDRJyadRhVvh7d4goRSUMhkE8vLkwG4X93Oi5C
R/m2GxqmIsvOHoNSZuty1YYRlmEHnQlg13M94WBfQcXlc8E8hiEeTAfXaVGpZIecZhoFwRbXsJ15
bzsbP8Y3Dj9qJE0mucyC2FsRpY3V2Z92qm9GTiWz6p49+8NinJgzdDX28ugC7soaqQtxZD8dz3if
h+UgTaaMyQkIUhYNFcMeiX+R4EQtwM4Df0hRLsifJVZ8tjRLMhhJlk8QbmverrDf5wDpXGsdAkW6
3XLm0SjWkwXZE/vVHDi8ZnTmVSx0vGPK86BhRbEwxbBhvQNsFudR88C+pt0QIshkj4iRW0Yg3CjH
JXZyLUHDIT1uH6LuXLwVll37NMTmBetlk8Eqy14Rr+F27YWIbaaZYPmpR/SM+eQC0k3q7LpqZ+nV
r+B9CC/xaGO+2D33lK5yGlAI+83XmNwyMMkBrmxEhVe49srL9Z1PX13BneH5hCUuU2azk3RdY5gf
uRRlwtG96RDYtApQK/TvLj3RAOZVUnNcVB5tWkAwFeRXF2pP9qsv25PczhVDw24ABRwZsJXcPupL
wmo4WuSGdmo0h4QOIBTzYUyIVqIDY5SUJAoXG2cDvPOoFh19R2Ua2/feS9YW3nriLTaBn+qp/SeC
qW6ib5GRcBz8a33MdzikeuvDaIbf/qAzvxow9cPDT2immftsqfpkdx4yFhB71xBbOVqeol1ldXYu
XW+T6thWaPE141YOw9vAeeu44x+fEniebYjo5VnAECoExEzl7K/EUNkD8Fb1g/jWcluG1ALZgAmU
D/XDQuVnX4FFG3daeVBSQGdC62vOUALG5RaCrgYxj6TfEXBTcv28CvYqCuHZJyacYAcYGHwxMlXo
ofsOUcWoGApXY3W/oL3oBmlS5m+9++gLTmn6siVHlcjQSYQVjU/k6SLVU0R/WKPzMxgMNMlCkFuE
wd3ZsC+Q5uKN+PxJpoHWErBoQgX5M835ymOSG9KT+NBsyKdGUsmEjlQl6kne0lSQA6HfK4a4Emi7
qG/Zo43uHWSBCGPLwnyPaUUu/v9MWQDiujC9hv7HNGzsZgJNAtZFNsO3KT1SLt07MzqpqULYT/wx
htYQRb4A0Rg9S4YIOjjhtDX9PSxuvX/oqSEw06eOoLqe4MzHvAPMbzE2jt56eiulf/M6jWgS6x/k
OLsqlh/wDqfcGKx1HVWldoedMMJ2mifeDnstStudT+vNGCBHtEgUFh/b4gCw6bJIChsJ64ACtJMq
QsvhNdIs1uQ9IiaSU1dkiCM+F8Wja3xprf7DBHG5cGuuKBne+AwsKw4qcdF0ZeUA5jr1mw7SGFlf
g1+uFcyHyaO5pGVQwaUakdYLplO/YbIMxIRnNBW/VBegNEgVCZ0FTMRc+4HZY3t3R/fItU6g4jQo
2tY33UoAeGHv0YiGlFjxvONmn4bb3CJ5huqsEw+et0ALRHVW5Hr+WC1zrnD5xwZmHc53GuLA/t3D
8tWi7xDSYIM5fVtgjr98wQORjYAnOYAlg4gBf7umsbfJeOi6+HGyPvzm7xIhX6+vXQVSlH8LMo1r
4p5k77WVVbsGRmtBZUhT59IAg22L5gxIU2At40ugyrout9UE5YKLvmaOPspW0luaWopMLiTHPY05
AyCw/Bqf+JzsFyFc8G0wzKHhJmPqAVCXwQqvDlKWQZsWE+w4/BtjMBeitAXMkS8o4NwCsm2xZwXn
EM2aR07EvEcqtgPkbjBergZkMeqXkEEyT50jB+/cyeu2Ql5QNORxbSPYWs3dYWn/KQ6A4ZOdJhsZ
m+BN2r11/yadQTp8RivbMwtTYt1JK+so0EKONJ8Lih5WaGgdftn9RAYJjfVUM5jh13QAwteCFyIR
zIx58jjtY7aLT5sMP89yMNhn4AJWJ8bRUOMSaA28XBkdUuwbMBaDu2S4rGp3I0FSCv6bI0g7g4MM
fRqzbol/IaBF6nRxEnWghe40ZgoOHXxCe1sF47PeG8cOGtUEw2PuzEcZslsQrwRGZHPEZHUMtUy1
XMd656lL9gipGz0mm3qyI3mDDLd5AP9CXT7fKyOmorn1TNLlAtcbHY1zvmerVmRCyz6U0Umj9w8T
0TkLMNGEU1HX7kNRQ3vh7wTVXBwVJK58GppLORdzJeCVqDPclzPCo4sMQLBlTRgMoLou+sumnXTS
9EjtOUZYyFVaAuOGe8np16a39zADgZQtvfr4PkNfNxOq6Inyq5dYX+m3BG1O7mKW3PY4zULkrKK9
o6U7IZhIqSSsOEHT5JRzDwpa1PyXiJh4oViyvuWxO4wxJgAH5hXlo6Wfy8H9Rq8Klx3AyI7PmrSB
8clwX+coP1rA9xCgM2m8YO+xEbyF9L30lgnlgZGLGVRPo30bArY5wuecP5Uhd4k2Q1XqD5j/yzww
LwweNHPeZ+kX21xsTCU1itmcfOUii06q8SgC1lBD7Oj884EvQtAzKjkhhCzxm8GHkxeFtFigwhox
0KtrUnrCTcwJYBrfYLfSgjo+Jxs7ZYROwwf/CaqCf+3ABUek2M4/zo7kYi3McQC+M+AvAYcSrNwp
hygJZNnh7byRF9OHc53ld4K8kxnnQ1pKtOOrqD6X1RuooCTkQI8p7OgoMwhwwBG1l+OspfGVncMH
JHNFEk/aboA8i3n+AZoWlJICHXOF40+AcLCabtngf8CrIJ0k3+SGvosITDCreW0BBCh3XMsclIYh
w6Reshdx6gatB/agM4M+hwaNdBiMsA9+d/S0311AaN367kz7djr3w8VRJxiaA1SC6Zr7J7s4Zx5E
zn2GlK1AjbY39DMHtDbf6/oMX5XoWsvZh825dZgCbm3OVCEWHnVisXpCa9JHTzGkeG/Uh6pO4yM+
ZxRUVbqJ5l0AFutxD8tl48F+moMMf2v+/5yePDc/Nbl+0H3F1PfJsg3uPfUu6zjzkY+Y6XOLZt/g
A/fK2uqkjiRoYjJu+dhCFT3kD74+bvTsPE7aSz0PawXmFUAQNvtvYANpGCmBhdphIJfiwUH27p7D
fwkn/6izeCCE4vNWwZpewsdezS9K7P0O1MADc8amL09+kWAZMEBGMC59B8E3NF/dgGhjzUE/E5K/
yg1izNAIza7fZkID8560+TksjQ1kiEvQOS8THUISR7/Kh8RyMKzo7L30HoQLBcq+yPUzWemlpW6y
E/uggTUpBPxC0dUTZBxafdcYV0x2tJ/GkgRhtfNTrA2XNdbWO26+rkxPlU9OVy1pIgW8HW8+OAwK
+1NUYBtJ1mHSpnD9CvxcaegUpbdjXTooNw3e4T2x8HqGXVrfvhXmvJmC+GDD5GtsCAPTV5lcqqbf
KIIN/h/ucK/E8SVP8rND+znCcJZDjpEjSIUPG7rsYmahWGJF8z63uOjG+lOmkdBNhCCOln9G/pIH
4z4fi524Jkw+tSYi8SpUB+jtcrVnJVojC0sNzvLQvPaut44Tel5/t8Dmh85Hm1McO++5bQjGPHQO
SSXoI3B4lkAYRN4pRn3B2wCWmXf1QaVnoPrAeZOAiqa3T8K1BPbUKvD1+Z9QBROeM0igJG4IdOqE
O/m+mfmz5Yn5Wo1F8yl3tlQYizafZQzAYRFVD+MUv0BQElbaYpavEyQfsdelfJDJvIBVoH45/yCq
Z/YSwynoAoJdyWDRj89Gi8F8+K0TWdxrexlP8leNLHk4Oq6NSfe84l1AKWXmyZJIx00KFjARjvKT
ygTIxCa04da0La4hrWhGuKl1GFL6XDLSFNVEMVdC63DtjxQsMo4UtRLVIEI7ej14WY6xQf8u8vsI
b+D5JLwMqRu5YISl3ZXLUZQdCXJveNExa54ah6cs/SHFhUTptuVPAy9DtoHtaShWkHNiMoErQnGs
ui0U+cDCb58tSjgHkxXhsaFIX3CFwIpaKEYFRGobIECmUMyDh3J+myk5/Wbrtn843xb7vTPTbSYt
J+ivT/6Pa/wdyVOdaXACWtzR3NPGyVEoXT+nc7/Mm8a5ohW21W2GxgI25PhwCSborFcbYj7O+w9q
61tvjPWEUDwDOlItNpSJxG2Fzp9BDWA/nx0AMCsW5DejCE6Q7hzlioNq0Zv6UUbpCfuhmdujM1b7
KbtCpYUMGOl3TPz90nyI3XxNYyF86KM0cctyLPDqAWNlWqozoivib0kuQOzuggazpGyZpGTxNaEy
o4oqu25XaoiMuS9h8fQ6wU5wslHW7OSMyvvvFi+IBm8AZv2E/Xk3QkWpiyljYhePcVizNePCu08K
Yf7ajL8Nohf+7wulhRTqhkOZqAA1g/lrwD0EkiYNkAWGO9EqWtUq5dDlE8dp/+y458F1cFLwN531
4+0hNZaMB4WHAbWzTwEO/J/JNu9AbgENIkZdUQmxvFJQCA3JAeuZBqLA8aC4ipJG3my8K8A3hSPS
Qy8JoDYwrK1rf0sc6xYfCrnRoSLq5u8AG/BQ33vOOyznAo0/PIR4eOKcBA4pID8Os8vDInIwHzg2
3sKmPv5MMO3pqI3xvujt7UxZnJMx2GOGOF6NgtDFdUARIpAouOdaAHs2Z85/SqiE2MQUIQFHumQc
VjbpV9GfxdhrVbCdYNYpriOWcnZkY8zcPRwquBhAZpCVwsmXOU+wxHS2k+yVQr0WGMx0nHmWR/0U
lzucVz3cFCl/FCiEy3dPo5PTFWa6d+K7Y/zGaxadsecXVrtQbSXEEvSpTnfsBlmH0rYMMExHaKS4
2DwwF7Fr6p5D4WY7Np8O80JixEICnseG5pK+WUvnlzQzSPXyu7+BtWl0ewPzd92SS8HnYV7FPy1u
+UJrdKsZuIcWkvfAKWAhLhEdkNQ54smBLz81hBNQaCnFYLPYM6KKKrL4Im5P5gWjDR/4Vx7/C21g
R+Y8ydlHoOUsL4tC7Y8dt+QAVT4/2hdqZeUfQmOWxJMA9EWwmG1gwbISmQs3qDrT90DlO0mMIo0k
J7U0ud78q1Z8rwzltWfO3wjFv70zSA93tQ/qudD7hqtILwQHy8GTR15LyjV+E/I+cNDMcJ7SU+YS
JaBd6Ccn4UKk9DYtbb6sMk7xDJzZB3GDu6vZ1MZVeGSxpTNvGDsyVFYu1VwcYi2m/cpbWBplDQ4o
H/Po8e3x1zzIQQXyfwEbOIjYdfwv5FyZKMh3xX+5ROmVNH9uvzc6qIjNl7S+rMHaGbDQ7+DaEIvn
n8doQFF4Lf1gFVvqN72tO9YXTGfpMbg2xZ7+pxuavR/CkZivA6L9UG3SEQ1VVT0OETAdaIuZv/Is
Hf8mEHioNlr6t683tdpk6t0iV0n6zQD9iXT4DYQRGrQfGZqhjsly65mqVqCeyIii6SwXoYKuxiwO
/hBAr1yUDlBbYn/wx7KXGJpYmDrmHnfYWD4bS7wqZjSe5k2wGT5Ih8l48gYNXiRgJVus2EO3bncK
h/wC1ho/Qk4G3C2uZsFFMhpo2b4BfVDqMBTV7yI8GOgG5K1T3owI5TmvVNtvLAy27HbTUEnNk/o5
unz+fmnBop0AM/IjzLMn+V45JE0uL2nrBThq5lQSvF4CwutJAkuL14hxOLZm6U2GFUy0/wr0SLbp
kqityO/oS7mOS4M2nGGYiWnwdJMJq6QeIcn2igmR03SOAZ1LMC5IWxox8rYfnnlYGh9Uqqkw+BPM
E5Em7SlJrx36UhY0YUI0t1z5pGgIMOMszwtdJN9i1fsX5ti+U506E63o/3TMjrNj2E/qAtSRW+hu
OfyEglAjV3D89M7WMNzwMUz+VR3KDjwGZJdXE+RvfhVunugbywr1AH8bNHOVQPuW8so320crp0ps
T7rh3tFreVDpC05+YWSl4CAYO7ORSxCuWuzGDgmvLtxBjkthbbMAvcX/GMYzhU49FM80jkHHl3Ds
zGNlHvvu2HZH/BYX3M+7oypOv5sEj0DrQnscVMULVI+Ry7xJefY4QuLGgjxPKDODNxzguRFmyOZC
w28CX0CxbEvjQlJpClXc8t/y+dcMkls03w09MOXICA9mgdCpcMmanyztL8NPD2QJDS9WNRuh9kPq
Yn7T/5Ws3uBGTOEw5jLQF8Oe+KoWpldwNMBpjdncciQjKYGeZb0aNR4P08H5AwcVRmmsHhm9MB1G
gv5l1HgqUmGLw00GNUi+zsaGIkRMNSyaDHaJq2M+6SE6hYwzIyhlY3lMyYmjIoYOcH9YLcS7gPKQ
OQHkTPkI8VpiMQMyEvY+0L95qLjWrBZD0iQm1miPd4oLicOuTy4lHHDEB5dWJVuMWqnYFN2fEWjQ
cb4En+iyY8XgR4B08BeStpsYdT6e6PEhn/d6sGpCyKGEez8wD33j9Xr38NuAiekfcOiCtKM2euI8
0guL0ZRwAjococoW2qDfbrSGSR8DReUTEtRAzrB2bY7f9ohBKbehImEFsxIvfG4pOIR4Nt56a9k6
bYKo803cm+wElSfvL61OgjBQ+AueSuwXPN+kC3crP3jK3S+zeq9pZ5rgUeMTOtuoQPq7zuxT79Xr
yVmTPDzJsN8gqfhxnOG6MFagIuGiFysjYZBRGq9AKYdKI5Vjx6kpwH/C4JYyEO2sjBmnxf9L6Vxy
mgfBWXuLg32NSjKNdgwFBHrsuzN8lIe62ozcWcNn4C5PlHNp5P4N7IPfqj2cCCgdDyMDNsWsd7yB
IGU4AZMWY1B+cqb62bhNYK7DXRLsB6LH2FAtjjWP7UtKMfmHyJvmtHSal974EMrmgBRtW7eHul4n
dwd+qTM9VhnTldJ7nkrgphi/hgEI19rpPWH28Zfmt5iQuea9A7koWVdWrk6IzF6SyHknp/w6JfWx
lhnAb1rAGRVTiAVBldF8++gWSq+l6uRC71ZFivQGwy0Z9gaqJV4OcjZ1TPHQkFPnT0d32HXhW2I9
auEnksc9X9voJ9ADvpvsxUJ/1B/G8dwy13GW94VZAsZN27jXt5QGTIIzzbjQKEtD1yFpphwjAooz
h1NoZfuc8iw6hSHLfB8vfZldzLq8ALhO3TeHaqv3BzshK+TJfh+fzObJy2D/vWIGRqbaXljr0sQs
o36eiYonKBtqFyBGPG1diJ6RfgTxsNNX4TFaVBUjTdUZKVoPgK/BkdrY4O74/QB+C0AVYzMim11e
hzYCJLXloukR4ceckx3HpjQ3HdZAjLroZidE6xByDma4T5JX5s7cmt3ZfzCnG7nmUEJeW6qxQj2T
YcfIZGUzAF3yxzbBYmRJ10VyaQDVxFKL2T0aIdwPk3GbWTE4//8TsoUcmlqDkJJ2+wbhXBrl21Z/
anCOCXBp7UCXHyyH2vsELZBkuCsTpibeus69BtIO9+wdxnUwWTjBew3K6zqBYw+WNewcjhOdeu4h
xG7UO1CPcUjxn6pdeQg+62NVnpWHbJBDBjNIc9OYuCXdbWSFrA4RkHfc9Us8rdLsiansw8TwrD1M
pCIOlOEZiIg+waUmNNPLxj95P27GuzN/1P3j4CzbDl17MH30oPpR96QZA7qhM6EQGsnM8R67JG36
dNjTHEFVB69hbdKYgMXPya5oT+hzgN6v8GK7lgy4j6RkvBs998E7LUVAzy2QoD1Xv2TmazFEZEs8
2NbGmqw1ZoMhk/AFL9YPDbSpTX85nbkqMH6pWtogKPsE60AxzNdD6m8CJ30CoHTH4t1jxmJ6zVGo
NYHnr4kT9oMPU8MAuYpfqFwFfazIQAIDbZwd13OlP84elEk88Xg/MQ0X8HBmHnlyhf/5M12jajXC
L3vAOvOSo0FvThXcd6PjCGa8VcAvnjx10YYagwMRR+ZPUo4bCp8fhocynk/HfQGuq3MddpCPajiG
JOVkwMU0+UKyswDgCn1YG1a/lzU+NtOhbO+BxzYJuUqzAtUu/OAea2FgICN8ExzAY2rQNtYpwlol
LX5ZSXWyQZmkzeGfSO2PJLXuAiV0MvSwZkoebbV4MNVwiBkp0IK79i9GrT13UG9l3OvdTHPe+i7R
Wis9QGI5Py39R4dsqcqbI0SbRj2q0NmXkisOh17kd2AkkNHsEUkcpAYb19L2nFsyDMfWq0lh3Pns
IHAK3BUHADWXa00yxmxSmpGw4WrADP0KSstVVNFWWYbBnDH99Armju13DQgIMLGQwdenKKOSgyAN
kJQetIL6UEVb8ULUBXkA6SgN+LrL+DtClCDFSgWJbUp/c7Py6FqRGk13Owo2FWlhvLipgCufQ2MN
MfRHowtzR/eRPZhnB9he0H5ke4bHtBSbJHRFSX2QFZKadwc9iYMWCGKd0CK0m0fBV/Ta4Y9ocb1I
f3QZ+8jUnsvJwRHSpArRoL7GqLPk34AtxflZl7iJ2+MvTas3U47Nve+I3UOhQGVAGmUWCp+fgaso
1yFaPmgO1yAWAhqeAZmNGXj2aukPdXdta/tgFoP4UHg2qX4okn/MSXOyofjuXT/eNDb6MYMcNEpj
IxCxEV4Dtd2Bpt6XJH3M6d0ldh1KUUzTKYGjMSp5DaqIDpHGN3omiHzzDqpg7wkOKeiPiaOzAxG1
S5DfZ2eZ/rZsgTriGSMHxkURmjz1n2XC+8MBJ8VuAwMyjfTlrKj3PQ02iCYTC+g1NaVRda0UGZOP
VF+2v1+6U+pT0uOUiXSh/csmf2iDQRw3neCl1AquFFgfgMJ6/F2E92X6Yio49W9ahU2nfsMeIq8D
EtTIzYs2moJ5NPUMfPa+pq8ta9O575aF+yvvOsVm3XqqpZS0Z9qRPQIoZrjPWkIvi28wn8iBPQJv
g76eFamXdw+WVutuR+mib3B5lvYrqwFZGAq3eKVMiHewrwl32lXaFeY5Dro2E9IIP6scnIDGREr5
Rkf5W9xz61OHIOeXv+aiWA1YjqbbcP7Nn0CsjzgVfkBRRjSBXuOkkGDd8wWRgfOXyPvYvwmzRMCq
kKGlxdk4hYBqdJVUooIZKPhD1IYGRNKf7DI9piRK19RbKr7yM9QlDxIiWjKEhAWHJ4UMBTAQpmwl
69Eo5gvH04MPQCUUlZI7VUOzRR1pmCW4AZNYfMHY2LJkpjB8c5DisSWtFNaa9UpYJkn2V6eEZ2a/
huA7S/tpYJpLmeZN5tYFkQqErcgP9PlWA1J0E5Prj3D18cWr21VuFqeG2VvAFEQ+o7wGrTRzLgtD
nwn6TOw8QgUyuMuT9CuBXyI/6ol+TYNhBfspYKpZa8/y20HnrQpdbUV7Qbmb00u2E72Wx+MBKOZC
GSJ3LUWH0DuFgylUAC2/Ft6X8GyzoDvlSKY8eDWh/THYbxGfOwDt4K/KFAouB8zDuvyPp/NqalzN
1vAvUpVyuMWWs8EGTDfcqIAG5Zz16+dZPrvOxdTM9O4NtvSFtd60APN5KO3s+HhnY0wABHrsRHie
EhAxMmpLJQidBaxRmHn8OtwyxkhwBkdjwErmFneJbAn/5M7fxECR3P6IVmy2sH3D9DyBtdloCHPt
PEHF1xMx5XTRYdp/q8Z2yiEtMjRvXG7I62aClifnZ+kPNp8aKaHPragUHxT/zvLHxZ8w36KKY2r+
s+TqriNFRMP2hZujKmb0IVe7esRXIowa/CjHXhY+isTZa645R5EAMrbanUabKCTQW5i49NYbzsph
veQUopZzyNjZmOtDMHgDAZMZvE2kzJf7AtayP1qhtxuKTQgVY/1iGRSbR3MVgyqD4dti8bVhKy54
5T3jcM3Nax5dIdALBg3Fvnvq0JAHFx3fcnO0BroYKvdGQGMoV/R40ArZncY3G3rzSaMc+8qNLap3
VO0YpbsGTwIJFszuQWDgGVtuspGMH8px1zjmy3sQIGI7j8W3qOyFlZ+BZVBTYr8k+c3cxyW9anEb
SN8pAUxPDNVlvFaiPw6cuVT6jEyoF18m5HYVsw2PbTBvlHzD86xjam2VGUED2K09QfrKD//l8knQ
vTGtsFaQ2DQvPP0GIXaAGmMhc7wvfkUUXoLF5DIJsNO2Xjzu28k+1Rq0LQB6zgEd1dNaD7HQlvM6
UYw3LYGgSle2eXk2gebUcnqyKqhovnKY7HqX6AXyLgD8W5VrljF1moS4Rs+VeZY2nhZelgXIFuTd
VhtJUKIP5q50hlWWvEbZX7QNmD/QX0ailWqudDA4byIENFne4tkUYIp9G5icPTcnUR/YKUsz+x46
LtBqNiMirHcX8f540Mx8i6zeSX91Fk2ISvwalKe8gE6UgGT4CMAMc9xjbA5pNwrU19WrgGDcUSux
42uJijWBubc/wA3S4dM5YIGtMJ5nXxE90a1ML/r4zOd00XSYfAlIZbA4/h7a7KL5YzdMijXIB+lK
Eo03Xo8Lxko3AH3mIarXJhDFjCpNh+UvWbs6+JmiXxTSkxmIbCDEZ8wzpwLCDbDKOsWFYFg+IQe7
SGWADhMOIUkThW/7rFJK2zTNFbmTJQtscn+K8DhWPSZIVdRZFU2/8ROF2FNQcnXnAMbDYZkS5Zvi
Wyu7fxbqXw4JLE4SY0xt9P8vA/1e453zTMBbNRYCKFyziUHSiV5HQQooprMnG/3kNK7seh3JRW+c
QRMhUHhFWv/H7JDAcmV5xUZlYh44b1r9pkAGGpUKfhmDi8eR5BEOTSKeRTwYR9ETXltRGlZcGA1k
JbNsWfTJQOUHYEcFiH6NfTz1B5HY427tzohW59p9GBrWU/nQsPxHlOjgpaQp8JnkUNTPYYvj22sO
IyZigftz0m0NhTkcMCmt5lPEc4a6tPhlS3ILvqu8eS7QPSiNtQrMCK3SJnBfILXzZosBEkcVc8Ea
mCnUVKwjl+G1zqtNWKGLwUmn7K7gcjuGaSzjSriSWb32OoVJ4iNnV9Ti0jMxcLJ+5NEkjMFm3M4y
H2ZiIjmEGvVNgGBkd+J5FkKe99kymhg1Lq9V/pC3ARgmHUFPEc9wRtCA0EKd0hKoS7V6tRj2DDRV
aEyDQBs6rYwelA3KcTyaSr4PGJVdIUFuddx+8K58xAyuW4u/9D7eiMogIsbJPockV1eORFLQWLfZ
M3tuAoPmsfPOppRBU8oPmhCxRoVQL+hU4Cp+LIl8vuBykvnThB2AR1voZBe09z0u51uwfLLlQWWJ
qDtIXkAAc72U3jVxMZtnRJGRYIMkEpELmIBAUlLmwiTiI2xpge2czdr35MKlI9wj4YyMzXT7dJeJ
PxwRg8pDbSPGdo7/+HSac8P7vDMTgorKX2mbOCZYQjQeqzSn8yXOoFHXE05S4Bzh3iH4IgoxUX6z
2gbWFAryocfdS3hNtY25mKjzy6Zal/lvWsx7hE90GCtXIfSBIqCRjIC3HkbdXT715GpO0UNgJisH
dNvT11ZwqBR8Fm8Vk6uhsoC5CViOv0y0XK2LcI4Qp/wUFvQC4S2eT2pZvLAoOl4jsAF5kSyvDxNa
UPrQSLSi3zM9xYyIpyI53GIkDNuFf5iXyS0ptR3NekIH7hoMzWV3lR1ju8nDmrBMcuDa74IB2AyP
xXtTK7iwUCuW46dNpTRq89YleRgIbjGx4wF5cYoWysXlgLKLfQvmyzppzBNwE219eJVW2MVtwHcI
Vb+C2QB9qRf4ddI3jOA9sKh8krcKMtEW6DfFermxcUmhd4c45kQMRUxxMyMwHv546ZavqszJ1EBR
yUWdj8m5RhKPgABHLvVCTJybik6dayJjg4cIAXP5RWme+xzVXvxYVFwcVEydcQPQQ7smosAFAd/Y
JnetM8lja0GnY4apLu2pwRteqyP+rmOupk+2hPeTGFJtIwjFCCTGJpfeTNuta4BGqR/M74ZmsvNH
k2Nulo4s1XfZt7OAWPNRBLJuVIb6tidWk7weVRt9cX6aP6K7LUblxHairQ1Ae0XxC9CMLCTX9wmN
o86oOw5poob8MOw3GBlEWCxwCNtwcvLtaDaP8pdk28jyC/Em5unPf5ahkKJIYYKH2lKbQ6Mx3rgL
mYPlYRSF8mEqhzdyOwG+zkwHMUnXzohYnEgnxR1aktzdIvo36q3mNqeRbAF8xsgWERFLUgVlyIp/
VmbeH72tTvNE483onp6p306+8VKGAVH5WM7WYtfF0V7vMzCSGiHKbz5aa+lV0digH3q0IlSy2mcc
dESbbcPUJxJqmf8ZWO3Q+jkNSbDv7QB6e25LrImRTL3v1xVRpjNMy3gemHehWRkj4Bn8qxOFODMN
rJifUbuQ2UVoZ1P+UXQqAkotAC2YVGmS7/01xRAoM/1aTeIIyFtO0aQDupOgtWuYj4MkMvS4rcN0
44F3oB9X7XMXiTKaweV19Z1T60yglr3KQENbivZ+rfX6MQmvHVkKIXSwSOoUtq/RrRXOXQfjNDLK
AcrVeYuoNxEOMqgDtVfdbM0/k/UCi2FRNzuaL/r6PL1UhScI/FOClBkLFmxuw80K20MPr0k4CJJH
pY5fJaZDuMmuI+Z84W3AZIg8jKtvndrJTnUhFt2YKJkYbTPKudei4hI3gGujjasVF6aAIIXH80DY
aX5xS4adXIrtAh0xWj1N1XCcKm/j4vydSLa235FjLIbBeatvS20kJceAwcDbPidkpeZX0xTHFqp7
Y9shgy3tYGdZ887IdcTPu1L5wpcxG/8EmHEj4r/Cj4GxEEVsbAJ2tkUmVYHIoMkxXjCYYiitg0nk
IJAHpUKafyYcg2pKMkn2QY0UUKzTbxe6x2i3GhU3FwV+fK4OeXOs9Qwpq+ifU8yj3KpzCjiS/hgj
HJq3sdNdDw0EazCTlhboD2KtQDQyMQ3LuC4meklrJKUJphlGH8Sbc7VpzlV1fisQkbjJ6IuBQGhY
PCUN2hFoTxoo0WlDR+LvA5yXamCifCzCJ1ge5J9OUB3ByKFcJlZ0hjYgYCQ39ZWcdpDj+Kq14TOP
PosF4xJjZ7ZIQPdzluwGogBEHlCWzlVaVb65bOkajCriuWE2O9YpKW6J35DbAvCI0+nG7G4l+ikH
7zjl/YNioL5J16NFzhS1e6pCSgJQgm8TQfeBu8sQuwTLSRhHLaXMqOhApnbGWGSshTwPZJRLe6yi
AigM9h9CAeE77hsPT9zvlC6+1dH50e9Sh4/KPsCEm78HnY+OvCDMe36Bx2YNO/qLlDo87phUgjB3
fNvAoH8OqF/ndCKd6qYZLzaxmQQNdZzUXfKjUNTqynKUQBtJa+Ujpw6TA8ks7a9ZyVycG0BJqO8R
kmYqvC0kVuDrL3JuQyVbcH+SDIC9ZQnImhjOEovHeda6t5iQDCmKJ9jPFPFyxClA+492JCfg0EGL
KWkudvAB02oiCJPTZMp+hchQzDOwj9L/AjrwF9xMfXaguJFziRXBsUHjKZfdfxOLT0H7IoyWICTy
I2YdHEYIfYBR0Qwl6MDh1mUTO2KZBo8GFQELEhxNYnhgqoUD79Cp4HmhaprsD/GN5DUnwhnVS0zE
C9oA/pV0MHbSZyXcUp31YYRnnaO4HzYDihDb+o4Un3pDXrYcYCnDhrKrspmcN5nfs2BSkyQN+XBQ
aIO2HUQ3wo/joYMKhcwkLT48GFXNeIc1G1ByniPoeoxTA/wjXFF/SLmE5/7gpde6/xDCAWmd3Mhu
sckUem8qCKoMbNyI36kNWqqZAskN5UKH2Xn4Bf4+OtSLBVCbC6+BnyXtHsfl3QG5R4XVUM7i11HA
AKkW4rLcCLbrYG2eoFwMscy0/MIfh8tzsi4xM50KPIRtHW80XVstG4Xenyv0DtiLiTDvvk0VKav2
KwBLzzE70oRgR4mIeBEBv/WasRyQJCtED5GdsZ0xNquKexBju3C9DXU36ZgmXa1HhrUDndvwr631
Ut/bDOQIcQZl3loDk2fVJTDqdQw8h225oPoU/c3sGVi9sQsC6AoIZRBdhM9cBK4TIgzTu1UGQU3B
L+CsnXg+4KKICWMq23ERxT1DW+j0jBfOGrwJVwy4amk8pAvjz0f1Qg108+xg7QT6GeKmT9WdQZmR
YXORaLMRAywCebV5B3gjRwpvIuHKUQFiEkLOxN9duVFBb+MWHDXxzrZlAAChXKLPHYarlJ1x/4ll
+L++EToiiVVsm9xYxRuNPUBK9ZcepOCAWVxwt2BPl8k/QN8nuy295bZBsBbD7yporVbb0e4Pbk4I
FMyw7gu1JLkEslm1WMfDB6sZdU8O51SdpOd0AHVNg3+OYPTOWQWQyFJIFc7lkcqG4nWuCX4Cesvp
FbyaFjaFj/wURF7axSUQqwEjAvP8R0aOORmqYXs8yu8V31XVzRs3PtnU4ZR0KJ7E2Iv/GvpanT+k
Gm7g7fprM8JCgRSKAyOr/jgkJ6KoMTmvcwDVdkSeQtOwrHI5DSiXKe5GQqYE2NBvJfsKZwjSGlkI
I7AlQ0L785LjzfEY3sTxR85HoSQbrfE2atMdhg5tWKvssoLeGIGOtaBuRACnK8OpoEmNwd8mOPNc
iZ+S3lvrlAOe8e0Y33GXPyP/mVQs9GeTapf+WQhYIibo7puYkZxcfypZR6FJpiDpCpG5EW8Mmth9
l7ibpoejoTgMPEZqkQKg0GzK3a1MpHkbP4ITyRCuUUV2Vb0KBYVEfOWFW5UkEaXgqE6001LunQ5l
fVqclsw6SK6RAHr0kULNUelXKl5bNmVEM9ZWb5NlbiTSJQufg6jYa9X7BwMIlOD+9KArluLH5LJL
y43Ya0R4I7G491ONzfK4NBeCBFh79VS9ELgqgVfi6CfyGyGQoSDawMiC4Fe0cfhjRTSp5L8LFCR1
u5rFBN6jukHeyTQa03qOcRibXCFSjdE6W95Nz0iVZioc6wT3SYK+dMnQQC3VLsHjLAw13AKaycNs
fyDbu2skZSDU1ECH0+9MYLIKZ03FaX8/A/nfQz0/USGA5+SEFQMRACoiR1isx0A1MT3iAFA/Zi3c
IWmbktJHOXM/3dxzqFLUo2Kkqbgr4KhUFxJBcawho6aT80HdxCIpAm6Pgwj9WOzYKxfcTR54Dqvt
pX4Ime5NOzN7osKSsEZPhXUg0BShTMyemWQID74l2kvEzoAg/FQpxGSxghBwIElHJaZaqSrQvTSV
n6CpG11oTtTdOd8s4pP28mKj96E9mtXPmerEIKBM0od/Jkgpg6GuL2H6rbvRRi/fKOts6lXaO55G
Pm3l5uPoBTJx9Q8JJCIlhoZByHmgKllNNEuAU/LxQO+VhLyi4Te0qXm4KTg1phxNoVuuETZQfwmr
1JC7VVnj6V7UsXu5AtGjzww1FKl3MKs32WpjdywrwnAZRkn72BQHws74jQzNiKBxec7A5sKiGTSJ
XJAmF3VP+xYkPXnD0pLU+rhLvb+YDiJ92IhBDwOLDc+LMxJpjISx8V/ej9wUYHL4CIPOOQdwrkWy
NRBBFVaMzZ75ttN06gMsATz70Js2wjvzbRqKlQhA0BDdExdQHyBjgmdDRkzuG3goh3z36/JVpj8Z
uS20pmCEFndT+hnAv+toFsLiZCA3l78vBQpluANlKhW5LdVT/yZskz0UiINQy0unmbmXqP6ceT/4
M8XALNuNhVHENSE5kj+ACwkEKf2lPo4Q8+YkzCyTc4jio4qlAacXNWZonECZa4tBO4HVPNpatSOy
8N4KWCF8TKrQovw0XnJqCZvMFazICCSIR5faweuUB2SciRfvya56DyGyUybHVFg3iKSf0KRwn2Cy
4NGEBO2u4gHhnOpzI8VBsaFbGow7DpqU69bC+k7CD2IKbc72w4I4wrqpICiiGs8OYMOGsw7LxHeB
EuRiFk4ASaCoqkUqi5zlEX8ZOQwZA/MMunXOSISLhWgEWX15cw7UzJfjBa/ypi7OqLY2Htog9VON
YpIRvmHIh+wjnOkTDegfVM4LTwYcihrEAyvmG4cuI5qJ+pE5e6KFFRjfgqXk5JSaEsZeoMB6sSVZ
pyfYIZHuOD9oMP5KqW5FcGfYv/qnR/0nWsMRaftdpaPB1hvGVvoQHrhamesY1kR+fmPcNLIF6wxN
VROdUuPRCWECUAQN8ID6LXO6dUxoIOvbTpunkBAQOMWjsTxqg9yK8TkYniv9kkdIzAgjmTFbdLnf
J/FTSv8nAQ8YX12MIIwIbf4a1nyA5mSF4meuKekssgxs/QoOVqjPZjWj+Ig2VX0IIPnaukVwciic
9mMMW+LNyfjLP5D0uRQncKTyPkOyPFy0paKEsNqzybrkDlYSa1vkDJnlCqvYakSfogVvsPG59c4L
n6PYF58ZhQAXZmQyeNW7OSR6C8V2j09EDIz/SC7+mHgAPGjCGQYoiUp9w01ZOPjaGJAUlz9q94yz
zJi6Xa2xLH2A9vBA36Ki7nHXwh1i7+ASYEEvnOj/xHQvoaRED0kbSXanr5k1r6Y55cGwb7BA4Uig
FKCE5yAj9ZSRJKH1VGtXVG5jERzd8IMqVHpJlOpoFerm5sE0NOp7YF80COmyxR70gFtuof/U1M+4
iklgU4HwD24NGR2de4qqgWiEogjuV4vcVWL4HjHfApkw31H8dgrkMT/cod5dFkrMJNuKU6OX8Obg
WEp5aQNxPxf2B3fJpPrMoGAcAJp+SGLu5Y6pQqpprBM8pXa38robH1iaoEk1v1A25FAvIjppE32X
Z4SQOXjNP+nMROUPbCCHk9qSv4a7iWIvYVyEG71KyC9bLmt+hoYYDGzYyUHKOYh8trKu/uPhs6Fd
isUi/NS8H0FTF/YzzIesibmxPqNS3Vl0fZAJOU7H0TNWX7FWbSCofUnqEFJWakCXRJpUWnLkzbT4
fDT4RVgrgGnVaX11CRDy8T5jjqzxhpQit8wn/mEWv5WLtk8pE9MSl8lIQGn4OZDaWOdv7EhauxzB
En8dfGju/QAVM3uCL0kbVdmEedQHjh/WJ5iGXARkCEdU5bKeE2Rno7YFBZfAQrnBQ4xjeIPcc1Pp
e7O9AXvXjHvlvBBmr3ARvFWYEbifg1Q5BhoxVaR6JflniRbEJihAoOXWmUhUgYGJenoFE7ujL5cK
m1UAQEzkkKH8co9OJXvGb3dw0OhaarqpGuOh45A1q2uoMapKuuO5py7gLuGmEdDTvW9yk5lNMke5
fkRoL7Wn9FM1FoWuIm/B6NcmM0JT1krexXQDfjPfxPfPPWpQpI2EnFKmtNaPC+8LDCKuaJfqNYLT
oL5aEmQj9l6Il5Dzn70Dt2QMHIKsheVM4SjagYTrz5oYXMiFx+UtPx8pSTZ9RKq2nzRCKIASXLEz
MWq2TIt3gwxtITdqlHkI27jwxKRkMtsZzZuEgPKLCKfcqKF/D45Tz0pqkvGOIlJW4VyfKx7yfUoN
YT3iDcx9aEUGh3Cf1lwXKKjDq7cwEA1dzaABkBELc1YL9yJ4docnI0+KXUAyGkgFFRyUE3WVDryp
7liPKMgk/OFB2GBR284S6pzwh/wzQbEbG6YTZY0wjHpIXmOFDoX7C5i9CpNHLMEB9/1gcuS/c267
FGGQsAFeACQXV55rAHqsTdex+0Vzyq4ju5yYnZxKgmen4fEV/1Q82KsKpgZI3Be5XtvC5sdvUoeL
rAnTieTICSKa0YPwEGVLq+3VoHNVUo14EuYrIbWmTJ6Gh/SppETigGAnNxhc3PB7fC9sUsg4s4UO
wKWyliwWAWMCehFZoXxtFiYrKyMnQOuMrYXUd0CGJz0nu3ZiHXobgY3RMFHnjUgss+EM/7FOiv1Y
fYUmLE/wO1H28ns7z/eA3BoMPEThjtFecUYm1VxiIkM5dEYmE+bhOt+q1oWOevU+uB5acvz8FaZp
4pC4HPToUw5pBd6MfQBMx0pbWGIhYkmZFcxUFooSWdeDAvMCRmq2ZzE9jPaWurr2yAJ/sKCOkRIS
YK9uGPORj3s1eINxBUQzHij3mPTDuyf69KRKnv/Vy55jnKzKTi19owovYhdWxuFhRFsm/J0vJbsD
6r5zv3m0DO/xJ/FYUPPYtO611v+mXEv9uI8PYxBjVbzMyaVriJFnkhWR2kD95spIyZpao6SYOJpo
1TQQ15qsYNd7iMrQR1Asa9uwme0NbshNOjXzp2zNMnvG+izdDMcPBAZi2bMoCXSEu1Q+cY3p9ihz
ufN/4FsPM0rpkvFxuIuCCQ5wC3ihoeoDDivDtdUbu2E4GyTWiD0tBOdimwtcLPFhWtbck1I8asqE
gWIKukk40nAa13LecYoryc10jq39qmtYUkgSRVVAmSaMd45/A5LfAy0Ln5GW3xxKjgndUofJIMtf
yyanbhZhaY0ueZr7vVzmE2ibGPdTfoLuBucGhW3pMHmBtlnzRTolYxU75i6tC31Nfcu897beBeFj
2+jk6EB7MXSFLiNEhTGIVagmg0s4NxvjS/QmtYMSb9XUIF2CRBOYAsGfKflFDxdd2QMcZVLXM9ML
i38BlPA9XkihCPp1rW9M5mhU3LKUDwsFw6BzUN/ReubC7KXmllp3rABfAF7EfxE8TpjAaRY53ijg
0JdXIC5iPACtkB6dS7cPp5VoViQTzED4zOkVrR38W5PKq99GTOusvPsFIuQZGInA5lr+m9hI58CB
aupIAQPFSlnO3L8AjLYa+HwZqeb4L7lJmhmVVvoDPO0C63Ks5ty5Gfiqap0dQpfkc+koZBjhwl3I
izS5l7UBOKc7VxqE535IfmTdSd/UXOnEaLejbAvHJDdHjvBJmuo4JFoIA+Ls3xOAgaBDZpyb6joM
NnH00MyHaprPs1Id4+pg8nKElTfd344RL2pMPFGk7MfaIlaoIw+g3drUwLNOFDnCRrAFiDOqTIag
gSq4iV8wDiTRaSHyXwQPIwhvAK9jUUbb6N0YTVxEwCDKDQRWXlkCk2whbeXaZ5SSYMBtV53k2nnt
kKagVLpf4gD7LlArkAggnJcNJ6+1VxENhMUKLCvKWvdXw1xSE3wioQNhSNnGMmrQ1diComeMfIgE
1Mo1fYu2ci9UCpG4AuDyAgYdvouu8jualI8EyCos86NB8SusPfeKdKeKQXonaaU5NoQOGXx/K/iR
HYk1i8rkBgLVe1TrFaEjFpIoiTyw+dZ3DoOGQ4K/BDoFPctpm8VSgbyDJ11ASNe4C5Jp26FB4hXK
lohcA5j2lGRE9ZTEGCwcnNC54AsRAWIsTeoCUEo6eRYTqAIiS7mZiE7gTwlQ6vnsCtrKihxbOPdV
E3X+LVg30IKqQdiIe6mAnMEbEKTO7BhzuspXbaix0O6IKsZyCQyhmp0RKCsfCxWQoJJxTOQ1Gi/O
2Xp4IY4K27HD4OO14mVMpmBqAgJwoFaAaT5kwtVbipEepRj3mjCK/IfY5JXAgmy0Jl58AQi4TBYU
cA5Z8FSSOkYThV3VkDyKZEmU5VSOqko4DrJp2m/eCBgLSILHw5OstgmYjvLKBKKuh3jDM2iQlwnc
AbQmXJDD7gcqPUttlowHySbQuLMGYCYwPamZxo6eqrxvfW1mokxFSh+HOAyPlcw7hFwCRwks0DbM
CeCLCXVC6Yb/EuQn5miKHBLUquYs3xwdlZtUvoEWbvaUP2xPle+XgLyS1eAX9bPTvdEu2ZyqeIZa
s2Jg1Nu8eH+Dd4MBHQYbyzZi36gZHqEUVxpdN77DXsgA9g7rKuzrrXT0KaqnyfHFdeSyxWUJSgte
BPGJ1slzx51wHbxPsqdXdjYj4CZ4odxJSXuXRVlXqQU94ynL/ook2JyLU4NgzA7lhEwRFeg3MZno
YBgKvCQvT0BEpl/UjKZM2hAwvtr09VXarBHHVjvA58LD078UM3O01nHn8y8BcOjdK+gZEib8COIH
CZwnMEqXAks8MxaJTP1Wt/dcoZTmFbeg9tce/7EgOPNU+4dSWWgpjb8LB1erGHOQhiVqe0pngGi+
0KTuYYPZBLxIgYsg9ULkMejVAUUm/EWkWDLF6Sz3AstIqhaHRjtKozO5xq52oCSU25txu9gLaaCt
RnuUjrkzOWqoXdWRu4vZIygMu5g3zDptnlK6Cz6h8OuytVEPgsRIRqSkk4U44oWTsDML98RPrpQb
QY8l5r/9GVFRiD+jtrT7m5NNoi7qzWiyI6W8SpZEyuPmYKon0qcpgXUdwuKd8BjHZQIKWr6GzoVE
RJNurju5vbbjDySpqIsPjT6tpEBhWxrR41DH2z4ikh78NiK213DrI6eQrk5cRsbBVE+j/qjwWp32
X9EdFRgMg7QppJ7MGS/q177bp+o/ZYRjjtGyfY7zJcDoGFVfTvHkRceZ+cJF+lR7J1YQiawfVcRI
d/3RJPky/1fZv4731DcnMM+AQ7TLCQdgfeUWWaJNvp9r66AxWoiOr+wpe1mSKXJqcJktSmOCn21s
KauRjiUvwyf0CLQQpMgyXAYP93YeY7wO14QCmOYyJalxeoxmglnJAroTqdTLcnT3GLBAnxVgNqZ2
COWrbu+n7YTUk+DF5Sw3z9S3DyK6Gr23krnGVb4PnTdZ/jxIKVzEiO3SIWOyhl3m/BX/Fd9FshMo
ACL00oACDfrz2b6N/EB+Jagz54vC9YRxjZOKX1wgI4QhLw4ao1WyAyxqQIJ83+FIIWhDkDwPohHs
T7LdlBwMekAj0lzhlHs0HPwKJ/l0cHJzjwoEyuXWoTdBniBdLSeq6HGEB5NtTqYAk37yCy0c3ZiN
uQblj0agqXcrEHAILJUv5yRF28qZL4d0m4HyKpccyXvKoaJ4J7mtDI/o0/lHZiPKPtRAtkJgN4E8
4JiRT8Fysszr7lP0eiK4NvtPcdZJnC5vbUE50oBbtZnKQbpFxgaSzAXMWSg8hNZ9hNA/S/IGdKOg
K6PvpAsUnZ88FFaHgGIL1SDVBzlUGGjgRkS/KAyh2DjkABSMGvxAeUdjfA8Wl35JhzYPMXcMKteo
g9gH8UtLkCaWs+meyEjvElHGwVwoQ/KixsVevlUYgNVAcQFpguRrUkyWULkYtlgJyMBa3Dai8Auw
u3DvGvGPrCLqGN386j2CItV1oUDsLyLv0Kku3b+ibp3QaDwbrx1Z69Y2Axsbj5XB4as9udHVJIJ/
xCjrsz+JAamXg1IioMIFAX6DHHiI38kNGklHYT9A8YU0RmnVr5QZDULMuMstv6IilQQGTXR9GirU
atkGDC8SZQl+Hb5Dy1WPuK/xaF6nrcrkJiXd5+GHiRSR7wJ5OHUvXvrERx2TH9UFQwBaMkmdzoKS
MgUOKdafWtx3kEySdgTFADTacyEEjf4sZRsrjaQixJ7nEZs35w7GaqSx/EWhgdqcYZaDedACLjfl
R5pyqYPthFTdClI/8UWRK7w/eyRSorPNHYsEIKa6ZOvWQErysjFMzabmV2qwiayNPHkNfbocu1yN
YQrGx18EkhCmAGKZc9GhBGYyDiW/bJQKtklvXgfPXYm6p/N+M1K32QzA1Gfpv6IcuAFoPwm2yzg+
DIG3qV1SwXgXARWCaOPgt/jqFUJIoXUKjn0UOkTqynUxs+JtcglS6BUveTVLcm9RCwUDQZL0aEA5
6ERpi0avfxgpXQLm7JlrMkHV7PU+fKJGjsx9OXOBylklblcJiyR/Ar10Z+kP4TPvuVJhL1DsL+93
oaxy5a0QvnG2eGhcZJLlMEJiSv4B5h7uT84PFr+BiirVtX1QJkwQUR+4lAKIPq7QvmM5CmJK1D2i
i+7cUDpN5NYIWWwG847XSKq7Ovzm/Xzt1UM0aEjC9XUihy1y5tS8awdjyn6TPAQXGwBJxc2VBjMV
WSGU2z3QwgTJF6YOIyH2gwPouGw4gWIM/CXD9V6pMNNBQKcFphb+L0KDJvOSJCm3cKJNw7IgLqxm
EbvssuaFLZCPt/PEN5bHIZa+odH3d40oHAUbGQafMyeZEONzKePdcdbMAXfITkNf1WoXJkzsbRob
ulQNcJhGSvY+XF3RrF2iEkZkik13RX+5jI1vUmBRVjo6M73eFhCkDruIFHekgYbtYwsnJr87NDHO
OCbmf0QICsmlTyJkdIojrMX07AbAdirNIxsSPfZbl9IPmxr50+ivKCnjZTcTpInCxvwXMpkk3Wu3
Wf2qOJXLX8o6jZwa2CI2hFP9ybUKOSyDnw+0g7LOWft0C5y5Vv7JeCpuI5RJ7kz4KU+j/nXL7kGn
oeKuolijMdC98zLk/vviDTvbwXuqU/ulryka6Hh6xb2vVZx6RPbP72Z10fsvNP3onpAfAbnLNmQN
yZrVJG2fJCGyGuYXfr1ivwH6iwSKB8YkBzbPykZBqgOkorDjepRVLq6vbMttJ96J6ag13xNqifse
TkSRINwFaxIThrSVNQW7hQCyJzHnbsLg3lGsPdyWzDOyab+0pXkZOJpU03qo2QsiY/qvDRdzl9R2
rRvQxZw4/0W2SIEW4dhwU/L5/tUWkU0xwxepppDboqIEmXAbAEP9HB2J+OCD0mh0DsN7gYtNpPlc
nSEgjjSOkq1gJGcgT82QhFvScsCBRu1Z4u3A4XAbFIQJ08Bx2l3ricgExDmMfmQyNxQqlyzVNnqC
PTUj/ITyJ3PcB3y0Ue2HA/Ojn/r4EThS5skKg2br3SbqgRmrXY/lpt/mwbeNztPA83yYNRrpK6Nr
NA7wIFq1TPFNMTNB8ZPsy6D4+JhZqNNyblMJf5QEBoe4W7LS0uWSDF99AuCiPyLFYMgTjMuEM2N5
9G4xXhDUr0KrSqz4uOJ3eJO1qyR+gRwCrI+AdTUXlbVm6CtrjNI/VLhNZWSV9Or/d9oT1/cQAl1R
AUmFxvk8brjfAe4vbec+NERmxEJKLwup6F/JODHJpHlkVja0DlKQgQF8Pw4Uey2cKi2CQQMn/BtE
u3BqDcky9zXALpzvgquVUv8lo2Di/A/hYRaOVgfekewNffxumyc3+cr4tMRW7NEEBRSkTQGzp+91
xN2vXcSAkdXI+UfMD/Daw3TJGJkmb2KNkr+PB1i5RYwUEqQvdoKGGW8VJlXZFCCJ1EsF7NvAJY98
UCVWuvbyo8g6WzYFNSYitfMyt/tl7MWIpcnaZCiUVqHI5WOSJi2oEeFIxJvkSLy5vBB1IMgThrgz
P3RqJ1GSh9vKYqIlavWaGO7ar7SzrFeRqSpJfxnZn1yYIhPhMiZVGlsU/cE/MEJv3tbYaZbug7Ih
Ux5pL5X82U3JlQdVBRrDPtGCcHnQ+nXJGKOH6EsLXpNIWaM7T8xdMTxG0xs2I055sMbY4ldq5/kf
fMyiYjOnWBp3ScRVjD97k/c7NfKDCO/5G0MBjf6XU4a9buYvhhU/4L6JidO0cfv66vhChkyYr3oH
JRghc1z30czI33qtvyqTlMaMB92zUdBjxKa+oxMs8oT3Q1BX8t0PtELkM+Ttown4l9avQbPLqQxI
J4n/ZIzMwvhLH1ZCc3CpOUK/pZeA42nKv5L5vQyZ8ugdeZISIMUMGiICpbZkrL3IPOXTcKKxNbme
+P881KMGGioe7uGc07wVA/ouKlCh5MObBSeNqpXbmuUCbh4CdvC/OEep0tGH83sEmiMUg4KZQ1bW
c2KduxAdChlNSII4MgEkU0S3qPXZXxk8lq30tMwMarbR7q9MRNtE92nbMH7oFuygK5YHRhmVfneB
IpOzN7ZRLeO6s/ctUZSU3xyUdCcwJig9RHrGxSnaT34bn4Lx1xt4MgYXAbjTQEP0cb627b4/hVeH
VAHRkI6kcziixZFEAo5/8RgboDNcSjomNpNiy37gYuJmBgBbsNGY1kdgfDjJVvOekYJryJCLj4CE
86LCfq91a1Jm6uSlwHLvAPZH+bFmPGU89PC4xXmor0zTEslSG/ypmuLBMW/COYJ8j8zGLQhf4XsD
ZKE/lklu4N6S5wVi06YHQ6daoxRE+pkz0YgiXETI3ZJD5ZL5uS2DP2wExJgVZH2s/1Wzx4kLXEXO
n/ojegS+IHVBU/cPtvOXK0n7tvF1u/suAuLbkh2UtVsT+0bu6yH1P5rqQxl2eOlxRCJDnQYFqdwl
ikJxakjD85/jjDZzVGoSsbYp4rfoUH0PLcUdDu6TxTuPA0aSYNTot3wXA6yN2kyKFpp/SSozsQVR
agIWs1r4iPIEpAbfOKxtuU/pC6LhIx2CzYhIhmpCztHQCY/gIcjjiwihJDgbGyQKO5LEqCaxl8RY
sjlfkspiShhB3dCa1BRMd2AFF4DTor0V9rJw3JWJ81zDr0GAMCN8eTnURcQzxFi+Mc7D/xKt9U3+
t5SIWBzxxlEtRKnLmj/1sEJxdiEOhQZL9GB696Shw+h6hk1vo+UlGKVY4MQRTJjjPkOC7UUnrXgV
rpT7EkOrTdAli7QUmECt/kfSeS01ri5R+IlUpRxucTa2sRkMg29UDGDlnPX0+2vvq13nzDDY0h+6
V6/QHFVmV9FDbrTxmdmBnUjvw6azqN+pQIU5RbfQ2Jd+3ONQpqpfUpMnDM6UH7r3lN7C565CiAub
JLo3+Qn7ECoh3i1zG7X/toGKbdLTgHfNHOe9gwG3imClk/ZjhTSQtwh9FloFnAifvXc4NPjzaaCi
Dh+Sbc+xgK/KEDDgCVENgDeF97rkPiVfgI5X7lpKJcabWgTWGevLFEqGZ+6ZuffDTSaoEXN/Fftp
BvGCYNoQkx/D3yGBz08zF713sENVh9gjWHg0Vr79irhW2BGAnkC/IBA+GIsQ1mWkNjbZRth5vF6p
mtryX0P2eYQhu/Ixmu8BgrBzTCayeGHxZCXZSMZVvMumuNMwwFmjpVBjZRnqfzWm4OL5Hc7DUlhO
hNOR4VA4h5KWvm4/6KroY6TNkg85TXcbn7zcKvAHg2PySaUyuoxm2fkmo5o2UhkO50c6L9EHa8a4
EaytsLN1NX+jRVi3g0GzF+IDBW6Ms48uFn3jlUaDTwb4xzEj/FspJZAMdlQlLdnZLs+NPpyDII9O
Sk9UxW70X9rgGwJaYd2lurbCv1r1/MCRrSuqZLgUgB0Y5jTnPNCQdg9PJc7x8l37/qKq5WFWpnMZ
uE+Fn+3IA9wJKlbiiVxZsD81CID/7LFbtO42gzjRK5vqPtWwv1hsSTG9BLP1HLv7xnxODEBySCWO
dXRhJvevNRXX6GK3aJNVc0gaHd7nxlPFH5Zyct64WsiMFHfKwX3ynGBHq6l/kAi9zPMICIOWdHgv
Y9pojg55w307/StifWO1zZnDw8bBYcAMg3tRN4JDiUAdSuza5rIqvA+fLt/C9BMNsI9fmWmpC0dz
Ng5l4N+m+GXg11jFsYSFw35BLCuOLm750WjGGrOHbYh8NKLDgKZfaP0aXWCuQrVFHghx0uPVU/Ij
jaqLS0nV4OHK7uK5DEX6ANUaUQ9GXCVjYYsXwggT/gUatScJJOW07sZX0kHXhYLEdxb7sK6ol4TO
Yu9UbOyGmADuLaQe8RVw2b4MZkMXr2J7oL4Jcylr3L1VMv5ivyY06ly7u6rFKaBzQG+4H/xd3Bb7
OXAJAUF7aK0sLTpjO7iCFIOmsCYsZN41yR9H2vsYiJIJR1qNL/r4r8RjAsTiZPD18W3NGXUWnb5o
kRMep/Qelt2T0yDyKd49mK25Hq/77u+EsULbQhY4lxMn+byr6Gz5cIKKSUGR8DLRk3lkclBro3/H
B8ZcgWECkz0ZgbhLwbr13hOAINu8JTXjfX8+udUZuufCArIIunHdgcTKyD/haNJ0uAr9BZJ5XNlP
jkOOTiG+YRAeWLwjBQimwwRBejQDOTy34nlO72aJgyuWrC4I2lye4SBTm3oqD87bqvo10/bATz7O
1zCfLW1ei782IdzFGH0wSuPYbBIS4QcqKpOhxJi/8jtAMWOOYfpZ+B1yr+suPgNQeuZj8ejE0sl8
xlF7S0EGHqowaGWaDMsYHo4Uykx6qDdYBVZG1xtYlKGXkAk9cBj9BUNkhu8kvFmE6ZhXzARjtPWi
+S/rbxp7+L3446FMFTZ3oS9nfU8rQXzwfCrEvuqkmiRLQXJ0UFHiPos7SsVqlTmXinuHtKS4p+HC
9RvHPwEVvwvsX+jOZjZ9xNJfCo1lyolgVeWmo+PkWyVuC/H/Njn0wBHkI3dL5WWRK8ZTsAjhDadP
DaJT3X5VzrAoIl/4LWw2Ab1TgEqLLSDOQhAZkoZmiOLAAfdqivwz11LyDol65XNzYPK4sBO6mkQ9
4TO3sTkoHXKrHxWQh6523FXDXcfx1MtUbLyIAjXpMAkfK3+qqZFLj34aM3pomy7xd+MG42rB8IZR
Pdm+u0ljZw3EI/65Y39UohgD1n1Hck5/ELLNsNb3lWtA09Q3qF+mFp+Z+JDZuuxgnKXGyVgzy/EG
qL/ceyHW0IT+lhcBHBRugfQwtLAmluDrPselUPYkBDKLX/VmxxPnOXIHyzE8I2IqupG4huhDr2kP
mr/qSAYM8I8H0OnihIO1NQEmoKtLJX83J+elAq2RoCbJxNUtLkk8BUTMkVX5kzlmC3UkRfLBK5d/
gqWI2gqmZ0ThPXc9jNs1wyHM3J+yN9IjIecBwPIUJCc1/ZocDIFyktxwESPET+J29ChYacVf27Q2
tXkr8/e6rF5GfTho2bCejRtgiVwbOYafgxwVGBt2prOyovT5gfXgcwr3JubHfRWhynrImidJKBTB
gmwpdl6K9VLn+mdfg8lxgf4CpQ13NBkAU/jMeJXBdgOYmJN/4BxwDjrrl0GHq11j5pM2ENfoKjs1
/lMGwNWeJPCojG8906NNgH1RvDs466udcaBcEuPWebzAKM9cfyHpIlbOVQnRwOJS1K4un2ngGIlm
5a3U9HWT9ysrBioiWC7gi9n0bvU8vKrwOAasqgaAX0ikQNZsDj5eFSPr9KP3HD94vTzEwsKvwDEp
I1xK0aL5dgPtgPzpCdbxutH+afrdHcR9MdjMmU9Ne7USaDCTI2HLJCdBk9qP4Fyx9+aZ1rnEc88e
Kegtd53ROKoACzCsY93cVqH6XmFvOIRfHSjxbHKxhii9GTkUIXVFueJ9DRNAjwlbzVDWD397Qhdd
/Y7wWI2yhTO1T8J9m/pj6RJ+p31KAKg7Gcuyi1Yz3slJo2EwSiWLh6tT6RRyN6vNXxpUiRilSzSM
QW0YQ22wFHuTuYeeKtqG+qeBseqjfhDaqg4DRQPpa1u8CSqRuwSH1N77tQVI9yLO3SA/EgywwOlV
H/LLlME8no9CgOT/EV/dIfynxtZKYmUiJuEDMLAho85mEUjlgd84MtNlnsEbudjKLyXpcGirM6Qe
H8dYyI31cC9BPXBmDjCJYy5HmwhW2DKe5XjPIaTTiSCP5If18CRHVgh/aGLuw/nU4O4g2ZHSYkc6
Ug6WJ3fcyXL+hkQ+WC+++o9o9d3EMYxEGozKep1i6EclPqVGwVGbvOhGf3jtzZfYww/DYWSh5v/6
xMCFjmqfMvL/T43Mbi7Tt3bgsjDFvPthIs7p1Re7hF2VaQefeiNJAiSgiMsYrpTYQhpJ8AeDh6cM
q0goIkpJJATnE8w4nxkxHCyXT+/yF9wO0O3SexnMlnoLuwWgqatvcgmFtXJQbbAwsIQgWEEAMBNO
AeZqrr0M6o4w2X45ZGdvmq/yz6V9tDfS4u6O3UdqG8sp+66cD7Ki6SYvfc58PKCiBtIrcZWwdMh/
jFdpVKZJ3i3Uf009crHryE0rkCndK95UenWx9Br5SYkL1piOpXInEqQomQYx3TmvQw5BEII0/076
/eDizwPXP7Odpem+/9qdSwSB9qRgCdbr0casyI9QTvjrt9Duehq9cjw4p8dNyikGtlHRa7ROu+nw
gSVDhE6H6I7kwi0nf8kXO03GAzpu3Rh9yXk4VNus28WsdFabTM2rI0UKSljEDCH1q8h8BhaXpMmz
LFaRjXAy3kC/iRRuwZa0HWft4ZCst4xKCdK5Y3GC8QEWbvjFONQ9TN4AU/ChUgPY3RovGx6e4p5d
bhb+wJjYkYjjMtzK3eYGAgPvOUxQUHaf4jyvkHg7wbqUmCpesNRMEosL+sBax5RlycKacwSsViAP
AGqNbW8mElb6JN9KxU13TZ08mcE5TF+CEp6688W3pD1rIapWprnFX8wGBuRLu+PZn5+pstoMOwOQ
OUrNh+sAEzD9zoVhTsoPrws+o8RtyNqXlEr8uAOSkC+SEwzMSfXgROeaa82u2GxYKy88de1RSTRA
l3CYyL4Q3g0tkZVk20Q1n+QiIkygGHPApJcJ76U+/PBre+sI0yq8S7icZWtnDlXZsSx2m0kzJHFZ
VgXXlEYv60GQ4WnICMrReXUZS/crspmXco0ZVF7gLKxYMsXEq5IPTrUZ6GduLjmWBGlDW+9B5oF/
acc6fIyj5TfbxO/f+2Qr/vd4F1kmE80VQ+QVVRZ5EDfkmWhlytbeDBEC1ancUgwWwEKD0a9UsJaq
2zafj+E6KAevUEXCRw0aVMiVgxvxxzjQYSJDna2L+Ixa4mjC5TKoPrwkWrqNvusR+LMy5LdaXnPx
oPsGzo+EPeUBvkEzDaJd6wS93wM5faE3e/OrAsXSFqoRpMrBs4h7HA78Ixky4rq9jr25U8Z5azjp
tmLIarC4uyjqQXXOZvUaqs0HBhTwX48KYYMVWBHuJBCpcu9SoQ4oTTwq8nlpDHfb09cG9jzI0A/t
+FPS3vP3ZG1oMPRhW0ECk5wO0CuLG1+kBBkaAJSwI5AES4kPZSjeqhlgxxJUnKrV2eVUc9OP3o4x
/2S5m8h3JdZUDESA4cBIVwwi2XACGU0wYZnTRWxilgxCH0b9FP9ld4adRS2HDKYPXVpJxAHF2WRX
J2X+qSb2u8dSqc30K0cZ2Pb9soifNeJ8dFDJlDlsCqRnU61NwnGlCJZnrjo43O7lFGEVCxNMcA7y
QWV56HKqVpcpfhezH73XGepgKkkwZ0JIqr0uJ3pw6gc2jKxXkQZRDXkTbsbaj8BmyYPmfOsMH/Ht
PYn7w+PYApXX5vHs6t6TJDda9GlNKFVmuYXGpmL7ABJS0Ge1RrkzcbqtxnYjMahtC36dDDuSPe5E
oP7vLlxmtFSvld+SOT18G3RYlEAR+F5dHxETPzY1BxqXrdVdKSdEOIWXLRPObBHSEZYxOvbyKN2I
2P/bjCZZKSTKlBDHykvU3OrK34UhuueuXTTdd23jINz366D4sNAfiKcbQA1Taxtig4pvlTgOSu61
bTZ75SVV3JUXxziJ5Ew0nRe0XXKx8iOS/j01DuZ007JH6eDzzGOe+aRBdushIDqI5PNVAbHGh6Up
tIOktzGs94D0WorjYwZmLmtINC1iM2ds7RbHy7ew2MrwQoDbGb++puaMi/cNNWgNpxW6nfASAcK5
c+OQ5t//LXpta8jwaPDE0QiIgR+QYQxqUAhegIm4KWJsbqAVxaV/Hh8KDyEVkt9giBvieGP8EXkb
l9lQGiwMjI1iWl0O8RYjHdFZc7EyMqI0+ho53wHQofPiyhGC2OTtP4WkoEp5k+Q4GyjV4awYdBET
HNFZOBXMvrunxTLHxWl3WdswoMwR3vAvGDKDVuYiZACKegKghIuoB+MXvR4nFDcQRorEw5kOAjVw
Y5Jbxr9MloWy5nOYOhfKJ55Kn3yoLZylt95sTnxaiLQC2GvMLurER/mAaFA5C4laqEdknQWbnLCW
J3yUPv33gIMQtPFBjoJW16wn9dwXz/ClcKaauV8Y8WDTl6cQRSCjNZ8iWeCMll64RVrEbWM4JMGq
WKu9iyDHaJlwx+/CIQAMFJrIRNYmfvrMOqSN1OhT4pYbvtyTTiuk9CB+w2w+Ajnp8O+Y4uG1bzgS
atiApwk345nWZ1a34iHhOhjrUpABzdXmvlXB7Ol4SYUQhz8pEdjK6KaO/Cev9WeBPTRg0CmHTdjo
r+VpVF986BeCgpdQ+2tGeXai/KMFcebwMFS/UoKL8Kmzi1OzajNyJntojb7gBZJod5X4iloTw4Ma
OEOtGYkC3sht0ABHOuUMO4UhOGTsEiVAECFnPjbJS9i/pKD/iTuQRFCuAFb3MmRola18H7rMup7e
Gf5vQlQTPl2twKVjLkFajNVI/hVKYBy9j3yKHLPZGWwkyxm849ZNxU76JvLWrF8PjKF9DAFgx030
91HaUe989LpxqtCCilPPY5qDLaykbz+iASNYsaxmeGJP1Zutepj/ftqQnVPH3tGroIaSQDe/6jHy
tJd4i0K4VVatSCvGEWucfBEZHwwUmK4unVBjkjGdM7Z/ERZAlbDNwpKjln3IvQPGW5WHIaXNHSgv
cGpj/4zNOsazTgLKJswHfOonKfnMyseJrsLSCRZvfI4K4kE0a2E6WJ7TUSqauhoh+cnzE9Fl1mIV
Sg3RNfHSgXPNtRa4uMtcFLg+U+C/ZlVzyR4TmEtuGLtOu3u0KRKhMMOwiXGXZkxfwNfSLl5x8OZh
nUBH8wVwnohL9cJNWcHJTg91pB24XWvMve0UitaZwSoIzzc7zBneXP0w5s4pxX4IS0NKJw8c0lQJ
Mi6Mjd5O+85h/JoLcwPirbrqFaYsD29WF/PHahzXLiOxFtixt4xlyrTB6+4R6WUiwA2X3fQh4jJZ
hjKQnoiLnW3r4oTx0kVEZ8xSRf807J6G39u4fxmX0MYIjiJVmyxU5oIPfiATI+kCgIrBGvO1uEp7
wX0u7rhVrBjfoQ6Saiehx/WgDPkwEJtJXQ3jXm9w+qXn7XddH2DpCIXfQrgZfGsVFCI1Wzdj9aer
uh0ULYvtYEHJUDMSKS24/uE6ivYzj9Jvuvzp4QAJRtaVT7Z18ILqQu1PwivTkohruu8wTUYAmxrN
ySFXPY6DZw0rCzCU9YSThBTgKPNs4z1OdhP00QRRpxx0s4Zl+3SQqDWljXcKvo0DUDG8do+8UZZe
bbUvJgF4VJJUByFQHe1dEdtbBt0doGLorEG+qHJBw/dSG1Nk+OJNVGIlzzoDWc4V8p24Y0du0xhC
TwkQy6XDJeTImM04dzhvMtdL4qvKsTm33kul4uFljIsuYcSaFXfaq8tU2EvuLjhzvYUNjfrIoS6M
LIfYhRanwHbNg7lCV6H82gFcGuMTCS4UoAq36alQP+p8pu6Bh6E/QaMgCnVlRJiHknzxgDXZ3I2C
Nx80LmDwcSSaAbg7nPS3jlxfi9WkY3bcK2QbcuH1/YHQmROVI5qgpTYqyySqN2JEnFXlKWDeIqJN
D1QfJ+OtB/eUKNcn69s1SGcJXTqzcmuk/dmI4wVRnWuMLBYjsIlu3/wZ6hNQ/B8kesuMiqrAs7/c
O/HJmnDR9eGNERbTkp/2g9spi+2KmEhPSReXgeS904snIh8suDmYY6h8H5BHkbIK1RGAHJWWw1oF
2+c6vFsTHnLICYQjIMWNjGo4cgXPguziXDTD2QxWjLlPunaE/8uqyhoYga9QTwd8baziT9L+KfvX
wXxNvWjJy5wpeoDWx+wHydJGpzhSJ4ajpo1A23u0tY7kyfzGwgOcj2BaLerz+N2YEYQhNy/NtRST
Tecv6PTG8GPOUYurNFweXay2ThQfI5iTGmf4J3RQzm8iasxLjOjK6wTSkbXWRzRyozIRj/X1mDNn
bp8i7aslsoD7FuMY6L7+cACSWxgtSbpM1lqEOCY66b431jQ2E4U5vU9bIb0FzRCswvH7vwmWibAD
sYnYaM4pSRc2zBEGx6Z5tfpboILE1b/1pY9rQt+KQ+oQqYnzsg7DsKLDb3HemHGEr7GekTodJI6y
fyIGlNQLnUlnUECdK5SdEAVGTE6I/oMkWVyhBMuNmEzuMjdga/QFvJiEwQnlmH5JS+unxnVZiQa+
S7HsCDvq1BYG9iQUMxBVUc0YLZod1vEgGQj1p2nqK6rjXGOlwZgKk+XcwqR2umXOMmaDyc+05BIP
F5euAyfZRUSDg8JGRV6jE0mMZAGDS7X61Y100YY+o3287Xwf8PiC+xbHkbdU9B8mnuySkN3U4Kn0
4jIGL+x4IX6rpn5hTsif4hxaRgcLARtIRYxKh8WNvChX0UmyBP36J3FPHqImk42p59AZsi8hfFfM
UCxMdCycy9o8WvaoLgkIoNxsueU55b30OVD1RYe6YRygWXWb2FRXAPZBPO0cxkMFoBvRE9jxd0Gx
hMEbuq95iNJq2jQjqpwcas81lwFD/JX7wzbtWTrgQGwGo7HW7fwWc3R0hbkOsBeGQCnlP87b1fAs
ng8eSE6TpdtaCZ5VNvSIlrEaml3C7CpXvmCQ4xW/FfoWcwyrgCURBVsK2hpaVMzLx+uF+OdiFajP
jP5i6xVB5PcM7ECTSopVTypy8xuOWGnQFof+QFAs26aTI5/i2GdJMcHYu1w8jvsyV9eZaLe6gRY1
7Zmjb9S0WDKn0OFURijwocN1X/SrLiPHGBZKZ3ry4vAIcdelUpL3AK9wbvcZrqkRXrcOHr8u4Ev7
JQeNoc1LsHZx4SgHKOz1vivcdSh56Jm3D7OjS8FjQv/JAmrmoHJ4EsfO2UDix0zXLbwHsFDUVwfg
LpvjXQh/psZmQbB1YXD31UvJKGXIYSf9ygC15L2IqXoGNJjhXC+92ahDHFHhvdPyxlA7sCzP4UgU
aYA/5u8AV2gslE0yjksTw/xOlYncWLBxyo00XBmQf7wX1GekCXGpKqJVL3JX/cgmF7sFLbqr6dHj
89SNu2D/UpzIS/DF+wzstgDgqtDrNpxKZYTn7rSo/RF10h4+snTflYlbE0qtbERymF7KALtSB3Iu
YwFqBqW+tM6GFjfDr1bFGj9IwSsvfUs5fQdPwFYy4gw8pNUNGe6hBWEIeRTyD8OaCC3kz3g1eOOS
k06OERWiimNMFAT7OtWXYc2kHDgTjE8f4nVMUumU3SqnWCY2A1e+NzwjRX/O+umQUxf43C6i0pZa
cQrrD7/JXtsweRYQg31edHg8OzS/0ixPxbNrknc/OJco1MD8O4xzGJdyuUi2nXj/lul0Aq41+cSp
kf/1EIjmzq2338YiWSA850IAvmHFE1qCZHU/wtiKQib1zROeJo1GmOGXwqWI61mKgaEOtY2eqI5e
NeyxmvIdyNWU+yzMF3b1zskiDU/AX7GJeCmYj4CsjSvpsVT12Pb8TpYdf5AjJMDpq0S4xgEkc0Q4
A8BdbOiMxjrtYJ/wMKB7OnD/6hb2ZPOgFAnCo0OTtYmDjF5lN0RkanRYbNgWhjADfsvYOnu5dehH
pv5gGF605kiUCcTk/IzT1aC3MAKqCPwfUFzUHkI90BqWb5fWtwTj0mhqd4LJE6cgiaEc12ofnb3w
d0Zjw1YzKuGThdlXSSTsg9tGdHZ1VAgw4F7l+Cek/tACd7Vi7li+8724FjpBVYc/XXmcvRG0C6wG
oxySHMAXCs5KHcTVg2oJKZa1HSIpn6e38QpStzGtn3Yg9sX8Ct2/mqY89Wz0hNs1czwMTy0E6LBj
M6xLy+xIEwPu2FbBGk2V0JGt+VJQBGoNgVZgr1GIJ55B3lCI8A0wMyVbJENWr95K8i+GHkbRsaIM
153fDh27eDqN4t1+LNx/IT/AVjNIjLT8bBNaN0Er3B+j6XZ60ZHUhtdwV60HrSG6x96GRXgWJy0e
gvThRa5uVeZYit/j6JddEgYtdDdWRwemKBAjYK8TgeRa2Nrjh+1Y57aFncyUy8yeLSwK5rKFT2Xe
qgRzEBLZdoEtSabFDt8aSiEpFQ3G6ANMzJpoKqJOBqSBGVIkYwJctX9JC8ZKegLJvGnT9OxTKaoI
mqRxYNY1VBeFQlwAhBqJa523n2DbBkco/3FrhfRZwsoG87uMy50A3U1hvZkR/riMrivXw7P3WHar
lNhktb1lDAdrqmHVfZ+Nncru7+JhKd4Zg9muAC5AQnBdExaPi6DKSX47+8Ye72ZEJ6Bv3FCmhlmh
/LlNBgFVQQBg0/sTdHdEe4yKxWxTBgAaXddgXTndFOdrFiu4gez0qMCwfz5EJhyDZjXrbEJMvwDF
czy6+nRYpOmvbpuPeOaCg94e3NepgxnjnVMU4qrHLUTkmNQnkHhn30EtgGU19THuGewpW2DQjNkH
XTSHOAvDxOzWwiaXdgxIvNKrnYN4sFd3XBQNzm/J2SYDoOB+7hhZWdk6uhXWKQA8Y5gNpMjNG7JR
i9pdy+UVO8eYwhJYD9z6q8TpiPcc89tYePAXZLWVGCuV3c1FddW7DUZ+MDKohXJV2ydERiYJfZ/f
gL7+5h5eHzYNPr72MkZj07fFvWWQa/MX6zg+6P5XwE7zz130FbY/w3Qv4XiEOi1/Ge7cCdjC/mEd
L3voZ2JmIeNcAWtraN4ObAPXck+SUF9TDlXtW1FKj9OaL0n8nRjERE0vLuhx58anCWk7I4aImsrk
IrM+H9sDHlVFIWJhZhmRGwXtgRAv/nWKBogDSaStB5g2IlSbSD2rFSo7LkgXzrhnUoLAKUuuBuiL
NsdMupDYQbgW0mTNlKRR9Q3eQcxF8Ra0mlfmMbyzAROPBFC3dro/gc3Vxgea6/mgpV8WaQSQHSZV
nMhb7xbVPjRE+DvlSVKzuvpf4pAyMDxB/WYuH2YxU9nwCNE4jk+yaB377JjOVxsz/KmL/UCaUEF8
pKQeYwqovnv6XaiWAxQZv1zHobPVwRIyo14Bl8hj8byD9LgqayOhDLQLSpqGrN8JlRiNr561nLdY
6A773g0OsvGV+rehJ63SF2e0t57V/YlgaERaeyJkd9HG+KlPnDmBB49Iw+ePhZVrzlmbENNcnRTa
CHoLHpwDI8gmtKaIEe2DyzjeL5VLQOCcFp8dhdyP+tmPLkHoIcs4u/ZzNqUn27EWOpfRSCsqnIiu
/I7VmPjOZjOXzYs/G1gYQTq1V0N8afhSWIbSCwuqgeRPHwjrcAJarzncOFP4zIm/lH5RAWZP55NF
+4oBvIUPnzMw+oRZXzTGCgeotZAbODdsdXoubX3ba+FBT8tnseaYVawrQpwPlWYrv0v+XCo4ucG5
VKmVVJTTUunH4b9ZyY4TwRxDAruehyGEjtrSN6nzM3d7SyNDVQ7GP/NM5JiLxLY0mTfCr+mURQez
q9a8x7aV7YUPk5iHVLCtxvDQJc968IceuPagHQtgjElStJ4jFzE7hLXm1iX9O8vCIefcj4cb3DcE
f9mqdwxMFZQXIA8QVanuiQgXw/yRtkZFfCmoQQZHBo0oitHMvmIKjZ5+VSI0RSaIaN8nVdPEheJj
1CCQMcnTEHzwLyjktRroprFYGOfp6GT6wmn6kxll8A5QltOaY1ZZMU5UjRsVYe1Xi7+WHUOKBNuB
16bqIOC8Z9/rN9im2A0SMrfcMGxzgEioE5imUdyP6Abk/3/ko1T7nIUITxgytUVnFNKJ1DvddJ/b
0bgwWpFzANzBx+dwaHCRqS/OeNb+WCQsqLjWjxB9WF3UjHn/ziC5nMqV0ubUea8WJyXAuNT/DJGW
gf0PzKdnNICdQES6XKH6XJBfMTTgjGGmAiinzMXSwN6WmIonAwZI6zOvji4uOpGi0gEH582gdevG
42xdijOYiZWVmDxnOkKvdi/UBOICapDOCf8Hj3oerUxSqtC5ZOwhDRLTvwUYkYzNnOa5Tt4ec6GE
+pdHSM0YjOgc8OI8473AtUESNMKKmFmgTg8pvpVCVpOROSuDHKSYUlIRnI47GnWRS4JnZ14gr26U
iubVZc4BUd8mGodFblwTVKUyJIp4pvQhiz746hp8JYIv6r4ZlySaiThDwgEjLa2omvhuSreYEzJ+
GDJ0On5sUCYQrsGSxIoTS4DS+9syNQ3RpQiHIceuNmGRiC+uMh5lz3BtiY8/wQIOp3hsMHWAuWar
N8KsRe87GdCU7KvmYyHN38bA5dmnAOxIzhm+IDdSs3E0C8PO4fotmN24s8dIo/4jhDmPFZJ2MfZm
yTknCt2Tnu3RS/EZpb0PIRW8S+p2TsRpjbTeWvrFOxfiA6HqiBlFih5P4nt6wAJUopmFAMFvnY10
F2vvJaMrsY3nZpNRsjBjZAzY9/W+kOyP/CYzRUFvZ+RzwieIWHQRR/SDm6zxI+A4TNk+5C0wx7Ct
zwllo2CjsG6n/CTHAo2nhSehVu+b8a0ItxwxnLHMlRPsuwjR7a0rR46wsMHGxpGhRA1aS7FjZF/S
YYbF1Yvf89pcOSZLmeEBOVsqNDSuxT5gCNDuS+fLq/JzjrdAE5tPnZ1gxQ+zhmKGPoEKWdp9xlOq
QS/3kuo97vyiYhZza4/fJFaktAlqQvDgvBHxAwRyphcVu46K3g/INEE2lGRkQHjYqubOUoyUWSji
CG0BjMzzXyMzEfho6MVgLlqfAnYbigMDL4cliEuDuu6xynIYSrgZkwTMQqS6sI09slDFaP9EBS4s
0Un3N9AIYB+9yXTAwQRLBgxz4pF8CecGOw2Vd5ysuX+b6QI6gaRQPLJm+FOZ4a9HhCNu9uwrmGj3
2CiyKtH2CzosMLBU/8Mx908xAwRQ0M2AQ5MM3eUsZ5EIr0z+L13sqjiMRzU9S6nozP5hxG0YqfBA
FFC5JfPyRRBOUA4eQ1K9c9BJbkjc7IbimfwV+k6VhSUtobho1Ka36gcby67fmEEMixC+LEjgaKNV
s34D9AER3oJjjPkA3TVGfw681iC6KwVLjJq6tYwdtRy1J41FTNS20YuiTFcBx1umzxrm3wMmE9Oz
or/j9vISMIFFNkVxzvKSG0VI35zvNmORpv2C8QgvQCHpxczvnODSI5Zxv+bMViBQCiESWw6nOyrN
Pou6F25viAcld12GETLnFrY0TnBjPsI6hmIk0Vss+pYpaghi1fX0ZGic5Psn2j5icto60FTmaFmb
E7m1DdGDqISKdzcsoATBRupccOpKulPsLQPy3SgUgDTkdfChWCVducdbDIku7nvmjZlbzT0g7wMn
RcoC0cHwufhf6QzTyBoXdoPNoofYLbwrGCvCvY0BRDwmLGH45RVfvnjUQkTInG+vh4jOQGZAcjrn
7VlYc0VQrjynxS3BXefYg9yFpl9nVzq/LcWguMZQutaxdSCmj+tw1rsNuLnDk5jhJ/F0Jj5TmSE4
YYFqbCsDvaA//VKSSInRO7DJeXbWBgk8U7qHj0tzZDzNI03RSpbatzK9w+leuLBVCNTiqLWDrdWd
WffsA/og6xpwFsDeFAhp7kZcb7l32ztLy0O2BCkJ3J1f5AHviot0ijxNN99yaBc0w5i2iJ0GP8Jx
KOoI6kKGtVs/46TAEZERtv7HqeApDym5JxaqT4QZXJD0wjohQt0hYqpRC3PyPNM/4N/0ZDJHaZOr
EL7CI5zLVWn0DCe+zNoXf25Wvm+i+8FoXb8CAECW6mvrGdMP6BkVgUGEG5gRRw+WdhY5DeyV7i6U
i7KlFZCxA50ttGWIQqmWgMNgA4SbNA+XwonpGut0poPVsctlaTwCi2jU3RgHJmT9pB5If4pbAL5G
WK4ykqmuXPpCxuST5bDLNIViUfLEMC5ILjWLlpdsYuM/2+qusAzqcKZuV6y0YJWsoihca4heat1b
8Ao1tqOMTpjHWJqH0dkFnrmB6SZ5a3X/W8XPpf8yKB8BDOv+E4ROqhkZS0iHKxUA7aR8Q3pESM1F
8CUHwgAvCrYQi13O8XYuvx6sPJAbGymcdQO04j6kxijoItikjUZke7OS8VBTH5lVPQpDudlqWieG
NDDv6FCEGj8i5jMTOFrM0XuAakZ00tKwnlAoFdFam//KRYmZGx8qhPwMqVNAk5gUmRm/wzY9K/yH
2IlU27dYCzK+4Iw13IBBRbNV05NVXsDbfAabQ7ao8fpDeGsrhNu8w8VcuODd9UTqg/BmjnCtCUU7
xe7fyP7IW2bN9MA8hBlORYZidR7fMqYXvEXm6XLtYInhD2+jxjt5VqKd968ecY8VL1sOOOtN3obe
K5SrBqaGTF7mYJ2K83eU8smfmmtJQW/IK0LqoGHMjfW5ADUMjjRo2Jg8CEYeDX/y/KfEcl/EEljV
FHXAAdnLTQIrwC8BOtIL5Fn4fA0ufHNM/KDAbJPE3FkYJE+tDKIkNE90EBo2DMLlBniUTSvevwLd
ouZk53c29WWHvZEB2YipSteutFRbQ0Lp1fhbEFmnU3cypp9UEnja89DBas6+8EzcGEb/QFjSOX0z
ICoxMwrxCs4xN47WSvAhZ3GIZ2mTXYvOXiQcllWBqEWLSQD4nQPcS28yoQTHi/oYm8FrGr4Z9V01
4A7xCnhIkDBkS8kfdyPBoXaHEOEqhyvH9GoIlE9hYohcZNwXNTFeQo5Nqs8eQQLklNHBzqFmMow3
bsa38VeTwd9t8U6BiQYQNPshygkyr0oLYkH3YN9TwRYBhT6zzFBvb6MSwm7h/rTHPwVcGr3cx8mG
O4aFDuT1OGvH3ll3IxDrrsRWzB6B9KPTYETHNDBWqfDOOzArdv8ADsz4HBIG/Dvx/ylvKnVzX0eo
rsodp7ztObCNeX82ibVwX/HpmHs6mBLRBrTvV8B57hVr3KrWNmUnjTO0s6FE7WBTVNAV29eSMqvu
rEU8uE9OCr8AMaZ839n+V+ic7c7bhPYd3R2E3oYVP/knBoNLs4fj3eHXLxbPmBuZsI6YxA29tmD4
J0KOxH212600KlVx8ZNk1w4R6oZDDSmfZA8vyT9r+IGxQX3A9e7nLZqD4amoNcaoKIVhTjmF/a7D
+I4ctEjUZO2rYilrc/5uMpVpJcPL5p4CPGroKNELNHUODT5aquwskH+nval49Mb/sXReu41ryRp+
IgLM4daSqCzbsuV0Q7gdmHPm089X3nMxOIMzQLdaIteq+mP/0SXqB4NBN5/TaVhbEfx2uR+GQXJG
7UcQ9Nw8l3W30eP6YSn1AYs3gwlfDPOlR79R5fHszueA3OAUyNylXyxcPjzapauHqhw4nMG1jccG
N7Or3mc9EhIFERjn83Io24lh4qrgJnIDfUXQVhO9DTXanXhaq3g+iBHyYBXj7DQHICPLhbl9o8Xm
o+mZu2h6DDpmDiNWnhXjgTGExGLvPZyKt7A71lV/7wbGoUq3rU7vKV6mMKZrgMiCtMD9Rv4ZW7jJ
r1ZkxqpTf7iZQ9pUPHSSQmvNQ3yN0D6Mxi4Ls2M25j7fRNOCsSIasDr66giFEgxfJo3QTOicujTV
PzCC1FQ/c/LN1GXxB7wtQIx+b5FBZpOwxfU2CKMCEcQlANW4dRDl91aBC4K1lvKDFA7ObI8pfRzy
uMShtV5IKW7hKUpP24+hcU/f5dKhA+HH5fDfihsxbos3bdjTbnKwKdQTUSaro4O4MAzfnIKceFag
eun9rhkuTablRHUGRDI7fgXTqvKvLwfnHIOYNoS4xOy+ErljEN/BUekpd31rnmIm0BlOd9EGYHnq
pyp7fJc4Dw4Evw7MXRJ+py0Kr7o3T5P5lDH1egi6VIwjddbcqzAIbtTmUD3ZPWCZXrAylx7ZZza9
e4gUWAFyu9r3tXpWg+rbm50DM+2x6/HSrKm1IycuW4WnOaHw6ugl413sogrUg5tL7m6BL1NbPBjF
we9c9aTr+isvjBux7SfLU94Nl9ANz2GJGH8e7Euf4ZWxGI+0lcGfqJNspJKPo4bTSz5AiKjrIVG+
TEvHnKq9LM3wPHGkZP2vbF3il+Vq71Lj1+xVn58/9H4DABzNVK52Nj5YHbZiXqOldTfANwQZhQ+j
uRjrplb8GKiDoe4nJ4/A0T9Bi3HcDN21sd+0ZUddcdD8EnB/J3pet0+vAl60gXpfgklZ0y9yZ5qM
zPu6GHZ9l+0dVg0PSpYBR8WMtFjk/wC55czbtrIrB5U/ZHkb+hfd4juGtoKrsScdRIInDWdJ8ivk
6MRdJZNC69LaYlzaZViVpUYEtdS8fDT2eeHszOyPUfuFpG0mHmY8ilyGk1D9OejjiyEdWjw6ulIe
oqrjBMSWReRM8+QgidU+vPyvkrl77fiRleBoS8gUiK5qj7eBg8QsYNk59EZygf9wqJHobRAFInpV
VkaWcX3ajlnsJ/x/uTwn8FLbRZF0KnLlnxXUV6SNwh5sUnLCtKTci1G6jA46j84ECq3Xp8z8dCvk
pMZnb/iL9jWYZ4WnZAT0i95tsD+CZKw52IyLd7JI053LT8ZzztOURNdoSo4h4dtMMkLC1EZ2qr1v
pOjAyyFLarNCFtV7Om8aXhl0ujISwHkhvo95lf6vc6/B/gzO+XQOVmUabgpz5nWgYKbh75ktixJF
2rcRKmIdktlSh0RClnwoR4ItIDhURHBEUpPQq12X2ljDGwUec/nUnrJquniAOSNOJMejVn0f85p7
VUvEppMwggE1LC0eMkLa8HcS/rLmeg618RAO2t5zf6bkhc6wEo2LVZgnmTZHyuHi8JWhr3C+IhC5
BNdWkOpYWWd01Sh76A7g5enjau3xVos2XWuC+4L7ZOZZFgeWrMh55jBdcLEMj/gXAERdghQ189ng
skrYZBi2oKcCiPBhHGltDqU0G3lWREwytC4m+fyiddcMNTch4zapLZYIfKfYDx/r4dRMx5xbNrJ+
aXFQSe3O6ZJgFzPmid5UjnlaZJQJqUtXb0fFwA3INwBpbTH4asfa86PsiDXPQyXL1m/srOlLlMVZ
SRbfvq5RdPUeyUCf3PA4UfkGOVqtliWTlVdxfvlwFeblmIuBCRxsETEpRKB06ZDvtsrCx3x+CBVE
WYbyoDA+NpF+X+C2EKPfApiAZVbcvSPIkBjjF/UseIPVhfdJ3Z8MJB09Vz2ZVdR/TSD5EX9U22ZP
qofhp0pJjf7Fnjh56GnDGDSFtgcorV/9F+y+HlikkKlwPxsPWe8zxgFTT8qvOWl7gYlNPnoJ8YB5
iJGYNRR/5lJuydHi1wLy9GIRyiRIT8adnaDJFqfRVKLYAJ/pWPQJ1+AXFVJISC/wTZdCjHvR5rZ9
AncrCdF4fLYgyDlIEl4jDo6epG4RX1H1zSAq63cGUNnxMW11ehYRO8eiqRd7VoyMwyyysj2WsGiZ
TpP9Loy53feHZqxuMof/4b+vRcGY2RjqxkZ3y2rVQwU7DO+MyOByAPlkO4i0pFC6s+CrAGo6SWcO
ugfsEdQ1irGLl7hmOeEj2vknKK08TgjcSEXMHQgx6nIQMGax508wDA2yIJWegGrQZCMhisON59fC
tLEk9mvBcYBzuvyZaVLyY1F5rDU6flCToEdKS+5hNEr19+AAoYLPIo6QkKTWuLl4lUFi8Pcohkn9
JAgTd7glJTwCpRC5NcXMreGj6r5U/wZAKjB3fhe5uEd0RRmYschXBSIDbHTJm2FV4w4XA5Bk6rD9
RdpjRFk8ZqQoJL4J6AoDGKOdwG/tFLG/MPHVB48dyyBbbVJ/bNZjSwGRWx6fJveEgqHNjwn8qQgK
0OEFxlOUJH7OHjYrsSCKf3iUcSX6nQ1TaFlEHvwVDql5KDoJNySmPIKw836LlCY2Cq7Ds6Ggixre
AfvV0YI25PPFySasnuSZyToykb7lYkL1NPNFetotI3FJLtHylw+GlhVIPxr/NniJHBQZjkSchBf5
sQOKWEGEiJmRVeI/0R04LGdN66vQXHFC+5LGmas/svQ25i8iloXTbXbekN0UFDEg2tv1lgIBeTMA
UgAQjGo8Esy7MjkJBX22rqjr0+XRsa89AwdUGq9UimeEOlAFq7YJTTJb9F8TN1HdyuZq1bhAvcqv
eQAEhBNSc9ziHyK9ogNH6k46GrFQZ68tCUkTCocPgxC3LokagHrW9X5Xaf+kVHNm6asXoMzlTpOo
PQSebG8CMYA3iD1FpGdKk+xAC79d5W0uIa3gShRvl6Q+Ahy7U++It9rYiflnYYrZz9A0xSilXISR
DqJiwgcgUcS/lHTiAzqLtbGWG6kzriWuRqYROf207CwjAVGs/miA+Tc3nAB6SDgrwJFW4yYymrOp
4HZK2V4t8YPKZA5TxhHoQgCK5ZeVFNI/hIzCIZtDrwCT9Qh459lv0p1HhqIo9J103LHbg9KLv4nV
CmRoGb9j6yunGG8GuaRqwW1fTcIwRBrjQCcs5jrRvxfjKhIpFdQALSCwSYFSDtc6GTpz0qBAb3lZ
wHNraib4LlNEeEzlLqXLtrvGaJCFr2PB9yuuLVEYCUvOmskfxEoN4lSSzKvtO5AwlXrivC++JrNb
1yRKpRvRvBL9ZXVXhtLQ+DSzj9GE+2cBlAbF7FbBPTXINOy9ntOpF687+znHhKdbA1/CV5o4+OIY
+fKaRKYDeSfrsUr8OtrMCfEli+8MMfpITOrNdOmNYi9ijoXkm9zhEypUDoF4RuLR5HBmi1rlMsoo
P/icBCiHkfwLLGJxoT2Jc4Q1yHRc2r2+JMEoFasMrI/VaWfzZlfYrQi6q9MaFRTxhCmRl4ce3flS
n2dkOkuh4/oHJwuCnYqxQhyTot8oDCpLKOLl1CCZhm8MJ9hbAx626IREYssxkKtRxUYGOMYcgWMz
hzCV57rhqmwepJq8REwoSsdL4Bin5jnqlD3c3chV7Y7WTt5Ju7rp3CZLbtAksC/nw3ixyXTKyYVE
0dctDg4BWBF+WA1846/3E4uFPf1M9Q+aiLgl2AYuitlI/lSjocASM0TBvDMOn1n93lKIjQgIiYvN
YKETo+ZCqJEjCizcOpLKdxCuKkBEyLOl0vApTmCGwYRSPTsd1kUCaUxoQJRfHdIscpE9Kw/a9Oq2
FQ+ZA3t3kNkDD9caGmSK1q39LFRm99JBNLrk15ieR9Y4M1RHGpAlZjgSxESc4mZrm2QAkUvxKgkw
K1kL8gvzLUWTsq0QPTFwota7k7knxt96Ysad6/I0UXzVciTwPjlIK+fgxqTWwoyMjkqcFbpfogm8
tL0uIUMRxxEsPqJVwT9tUCO9t6jJOYQ8xHNMCydArcK/oGTVExKo3/ZWf+RwivDNVtHPWGK27Q4e
72wKgsM0Us7ZkcciwXUkLJydfRrup8lLKV8cx7jwSl3G2te6J2hfQRi1Ubub9DtStAaCaWiRbkiD
WqwrszJKv4mPQWxp0p/rtnzXoiuSkCgYbul8n5GZFc7dCQlymW6tPjgaAS/WOtcL5grOAI8ne694
6oHpIqULhqdZHGS47NWVMfJgeuIveIzpFA6azg/G9mVoGnYhylOqg4rJAZLIdOZL0neHqRiPwg3r
tyXIdviEuFt4+UXmiAE6JxJHJE0hdUlK/JFCvEgY6GIMBz2no2tEp1rNP7M1kDZO83Vi+J4SUsVH
+ANbfNQFG1v1e+RDkaUR6opzh0QAO6AQNc2YxdrLnKl7FF+Q/6TNodlFRlcTbsw/SO/wgakYtj6M
2dx6wN1S2BdZ7ak1XJRr2AzACRDU4pJb1WXt5y7JLICatnbKY4BHY1/hx/FS2gdUeAu0QB6ODPtj
WeaV6D05+kq4aegQzSyfpwlQM4QsH23ox26FII0GJpowFNT7lvNoDc2WY8FkEBlVKuLdYx+9iSIm
TvJjFL5MwXNpVLtUIiSDH4sLSvIcyLQsOjLeZZeNOOCwP5VTdlq0e/jPwV15QKKORqNpyGkarsQs
WU9oLseXtPpna+PaQHOkY3iRd8UM682CWH6xom3qBZRFQpHxNuZEhuQsMBMUsgeAole+knNJ9H5h
41Ra6yQIxz7nKxD0yI1YW9fwNM17bkatvyxklGS+7gJvuNSP0oGBqRwQtZQxtPcHLDpe1m9TbkJs
BJswGR+Eq87JjZGqhmLqfd7aMoFwRtvWvcykpklVU0aySKlvQn68haI9acMhZkZrUCW2+AmgcCE4
yheLVcTLgg09JMXMEoijiOtBIywDeEkbj72sKFa6qiPUG6zrk6mjsmdZdh4ZjxhPOWioqnFAnBNg
xParJ4F+5KsHn29oO6EIjRNcb1MQHgjohVO0PIrJlEsck/45xMyRWIx3hnFQnJ03+38qDRi9nvBh
evIyuiecaUU8zipNX5KkXrexsZ8Xx9eJPAx4puRXy5D5uc2Prmz6MriTGahP4w19uiRnEfCqKMSf
YS/m1CMVpR6fB7oauHgdQE1LPSFo+8yb4ChG1XYpfrWMYmhCYoPwGqbIsbLuyL8UxZdektGprgUu
MZjFw+rTQ9zmkHiE2y+UHc19VExoWpKTyDPCuI8OTYjkm6H1b/1oogshLhClbWY/j327WvTyotXY
ITjMHEPb5G9T/W/KtU1GrNDQOVdmVUmzWorB18KbuA0W54eVpHPp73M9gPadqNpbG/Ldai+ShwRl
4bJFo3CSEYkgtbUa9wfe+lWeUIdKHjXpgwA2eoxYhn+JxsaT0SAh3+XM/lAp1iEBypA0Hyv9Xcab
Su5y2X83g/vQcF0R89e1CuApxVbFkxN6J/nNPC6LgTgqyYewmv5bzC0mJSz9XqFyzrkMCTNndoic
Z+3CRZKkaFY4Q2E9g5a6nRv0+IRFGnWb6Mv/5IHNekpe7fmNqFMY9l0LuMNIJUM762tDJaychhxZ
OukQMKYO9SUIGjPVPhfGeKr18qMJuY/Pf/GdYX0tSIttU6zUIvDVy/ixS6DQOdkabcv0QcoilzvI
z303vbTAoqlN2wG+aBcJSYRkRH4lLxt9cZZDWzG7F3x/cmPgP480bQMLTY48iuboZI0HDlzyygLf
G0xfXZJ/UzOhADTIWYGxjSlCwodeHM3AWqXGc4UhyrbmXcbGPZLTL1lQRvjC7c7tHRPBRrLhWN9s
iaJnOdPQgypM0rkO3qTubCZbhNImeUa/LVpIDwQl2iUuVcz6zVCQWfDKlfys2yw8F9VLEcFLsDkh
eTNIepIKZC5gVh1Df3BA+HnCpObbncKrqvdHEEo0OzJXsIN/crWD+cgLIiAdfpiR9w5isMN+26vm
QV7IKEx8g+CtjikpQU0FP5qDsfWWRiLfj47+ugAdd3fUUqZpR2fs1zQ82IrvlTZny0gCzKqIfKV9
9vTeh+3B7YqZe0hu/gj6+RcFxOiA2ENSCogSNZTwZCYlKefZXkTUHRmKHG2Rjb+bx4nMla02ZseI
oNomnV/L7jxTR2ZyRCGdznjS1S7f/eWjge+UwOKSlx1AoHSQrHm/katYVX6lr0f8sA6JRYKv9gNx
NNDvBDNLVERKtFQ0PTgsPFKPgesGmfdRRCH2T0KnNFVShMpVv3K6u6A9gnEQveJEFYAPir2ajM9x
1XADd1l8T68G8JuTbmnH+di53jPqiar7zui8q1hI2Wfigu/ElsCxwKORpN3L3q4jSlOV8F8bIJzz
vXeHQvoarpaniqMHJS9XZNOvLb6KMfY+mgVCpjc2pvEdpTtuEBpMD0n9Ig6SkYBgVY32bFWtjSkY
zKFuselW92KWlC1ngLSFyu5q7Uts1gbLJYoPcYMsKeoj2iW/NQRzJMrFiYExo/clzk3YSiCAGb5r
2MWuslFwMBXLZlJn2GgqPhChuMRtHJXZvWeS+suwX1LjaczOBlFvIrCjILHr1q3qMevpCBkGIgOi
bL3wVGddBBKskawk/5oP8acDqzLrsZ+rv4WIBUUcDyq4oM+YS7SqIBeS+hNNvJSIGJP0ystlFu65
rSZfJN1aW8Ms85Nzkc/R9E9f3L3t3RowcK6ziNB8usxSTTmF6yr9AhapmD37zcKF2iEcKfezle2s
yvss6AJVD+JfUoJ/df8lK7RK6HNBboNxo03P0o8zWeqtzvCTo7ioGPXJySuAg+Bs62zcaNN0H+vp
wcrA2udvfQzuG+/cF+auMfsznuukXZFrSrawtR2b4BsrSJhoTyHvo+e4+C6d5+xkoPnU7PrYWR5F
kv+o8Y1t5aiPQP8BchR88TbBSRnKCmll6eLocWCBA+H9C5CLoP56tjLUZSReRrJhaWAxxTodhqNQ
Ysqug5sfQfMBjQatR24M1jVyFtNhSStEwfs141JoPrP42zT6fUSQwWJtOuXeU37aAPjaYo9kdGUi
kiTfxNx0XzlfgkJWLrrVxka2CiQZ1vdtVb+LVm0cUNIPHTc78lnvXQQfSLiG0TqiXdpFgJExE+l4
k5c5iowzGRCqCanP5BUxWPaAH2grRLJrAEao2oqgu+EVpw940S1qJC1qwlepdZXvBN7nwK4oSoC6
mDedCa1PATnjEPfoSxU8SbtD11G0IvLFmzZDvfXOSw+X5cJHgzumyNisKb3B859jApcQPlTpSLTD
VSdXGqCjUYpz56UYyeM18wc3ylIQv8XEYYGnq5a2VSp1bdb1ts6uOvsNykctL3bk1XWKciRjm/yo
TuSODFDkT4iYEizJzkPKYMgh3bpMDmFxruqGjmPYje5f30ARR3cKEZshNoWQP3CIdy3pWbNOE3s9
vYRG+STY98j/3OnaQQVTrChNa4Z9Bw1IPmr2jEX8lWHZ4wQxORDkUJJtgf1XDJXM3YCpE0qiQtNB
KmkSkWUXe5tVnHIkPoAodHskaBnHwtsp0Yz4AwijenPKgBQIKATJwx2uSU+x3njz9DeT7Bzqz2wK
O9ti33jWuk+IOJOkpXFTILPTtAKviX1ImII4THkGmgV3K1h2RYqNM6TnYgn5Kj/qiI0fOUBTf43V
wMjNawrk6KKrRuihRfZKLYmMY9yMwEDhQ8v44AasOzqruyslWuI+DqXBzOPyheKo4wUy+wrRvp14
spbqvWvI1l42hWXcjVb2IMbAWrF8thyUCqhUsNYkYFVvslw07XhR8VpNI62PhAQY1n5sv+WG5a7h
viA5k6NLVD7M83NKyuMMVcFEAmw8eoh2I44uThOdZMxJuTMqDOolQfr0ajp26HvG3o6/eudUx5/N
px085sE/t9eJ3Krv1KEnVDHyPbTCfpOJIpWL1KjOQ0ghTE1r4HcUFeQ8IwBrfxxG0yRKNvLRquzm
8Z20BqLBsEefQG8K7EkPXccxA34uXrOSD0cimcAg02JdLJwTGr4Hmj2ZeZChSIQCdU0iWQQINXhz
5/ETvECvRQfJl8+1ZnG8ivIM/l7tCEp3DpiQaoW6YEKLqDqLPtPkwr1LrVxI/NBNtXV/+GcixGT8
qXcnNO05kiRerpgZpW62Gp9mRrcxcfHxMaL+08sKf1QUP2mGDaNmjrJ3mG9V8aRVD5FzZPygIVC4
fPDdsCS5irs/grTr6CFbxgrztbJLEQ6CawrmLmDpLE4lon3zY+jxRQKd98Q+0b0QIjjj7xD3FIvB
zrWfXAi4HphVPbfPCcoIVwP2NelSiB5twPqcaruJf0iKvIL3ibGg1BU0g9+AdzTGmH2xlbiSP7Gp
siZziZAotROb56Pr3vroS4Z19iDMbqgMSbQVtwTRhYgOh3S8n8fvItCAxF7NYRXQ3MgiZAYGZzTK
f7KgYI4KkGdEhSjQ5xi32EvWVAjVc1qkkKSqmqQHhCnXdO5xoUnYB5G7NGpya5ItjsWOL65zhjuF
SPam/JHw7dF1/YpUDoSCEZnKaAtRIxk2t6ADVcYjvply0kG5ssEt0tnbiYhD+rNAKp3eWWtEb4Ga
EkcIlsa0BgU5M4qk4T83JjAZd5l5XoQFpzq8tTAjtFexpxE4TijlEkFi+CJOR98oKDJicICioNoK
dm9ExV3pVke1e5RUCP6gP3SGTVDhNhNFtjAPEf5H65kEjL2Md3y7UsDa2Y+QBQCBM+KpBkUZFDIv
rkncAG+x2G85vHWqLLT2p5hsP8Q8jWGtJ/DN4whtm5MkMGTbGZkSWjr04C8oqUkXVVJ3n6JiQnEf
6jueWQT64ExQPcPcX+gcZR2svfOMTEOAN6L6mLXk2bESLkCieEYbAj7cwAlS5tIC4ssvaz3GCI8G
pnbt6hEE2VnqRUKStPn4dz3SjuHh68yqX5HrjXSueuLnp8uIhHUNvrrlBZrJfKalhVekZEoM+MYk
vbAiss+2BxQh/8ULL1wmdINVn1nwrEAetnXEeXlunGfd0GQRkVwcS/2nZdCoUn0Mok3XXW0/i4kh
7Sx/oAqQt8AHspOzKmBIowwEfQDKRYOgFlxSvqxulqOempyYbp5Ru1FxDPbrDjOjcBMu3m1l+RxZ
YMMcAbMFIIecHxEGn8DWsm1n8J5yNZa3VEH+bZCLVPxmefRKloTqOOu4nTesuBAcDA36b1Whd+nb
P1oFgnMiKiWPDnwmSqsj2DIPcNbMa8mW0PUEZuivT8+zi7vOS/zWSqk4mBGu4DPINb5+64nGNx7l
K3+EhGo07tpkKczpNGFklylEdIjEccUWR1txZtMO+cIZQDpAMLyXWWcRQVM+FGOEww5RVZQRmUZp
UTD6GXpKLq8aETBBhhnC7pDhsBO1ZKr4U1/cC/kbOdpRcZbLQkB8XrarcnlKomljzUT9+s4U8EmV
y2xPa/FqLmpwnTGJFl35vkzQNDhQYVclxkXycZxi5OtWPuT/5jxf8dT/pIZKHlTwqZXdb0NaeM31
O7gV4wCUDPkXnB5ojO15H1bMXASQiXPJjasHkyDGevH2FjlA9pDe5rbyzWCgVEu92rr1JriSiSNc
wlkRV6Ay7pT+0R1e6ix5zJt7e/gTIDpG/5aQuNXb5Mx2hKg7d5k5bLqKQpKqPXqxe9TRKpjNqQYP
R+VHWUiwajryxqd4G9l0UZrvgzlyT/6q4aVWgFXmDUcS1Oa+SX5D86bPX2FUPxpFj1ODEnZ46tEz
Njp5rRyi/IJZDi1UR1ucTbDPI5tTXkE1t9R+9OgeOrLszZ4O2ACwBy9mgFqFBkvq3g48ZA7seWHt
lCnziwWCo7V25AW0CO56FmhJwy0Sb13109pmMoi1F8tIXztrPnIdr9MW9Cc4l/xcOhhI/jFO80Nb
QgaTCD/cwUw4y9qqQEQDDC+E2HDXJNsGX3L6Ouuncrmg8bvLk490eiK0k5sKbfRJb3dT+83CBaLB
Sq6bEWXX/Kd+73VYvEakWJfSoq0515edxgFVtSZbGdkJVNYCw2Hjhv3zjgVMO1T+nD+LeRT9iLdS
iQbrfJtUgfXShzt5w2U1d2FGNeN96kbfXWAAbJrOmM0CZdPkNwkD0Owtdxo5MtMm1e2nFrl0SIBq
xaXr4j71dpzLqnvfehRlAqYgo3UJWfxd4ns0/AoSH6ZOAD8D2HCVthQFEWI6IHQi+KjZz+RQaYAO
YUJyKAdXFCN5UaOPEPqRXI6jQblQp8d3xHo45qHO/E4mIUyqOj/SjnS6Itlpy56i8VRBMM+Aoe2c
4JKGR06KgENK3so65JZbeR1hWyuXrwunRMEalXBpi5H7xUUpE3h8E/uYGVMrr+jUqCSB1R58FUTb
rBZfLXdNstfZ+1G4qWwldUB66tpCVriMya2wrTPD8x1P/VqZ0RZX2YbcF9AtZTdOT02JVlrvMQdk
T5NBtOGkxsSRhHsrD08dpoO2wbpYoGxovhp3ANWuNw0ZKhUYpXjJJORAuoFnvtd615AIZvlV9e4A
kKk4cJH7XBVkC6rKrcZtaLkb3UaV5MdU4LnDZuYIoju9VjfmcEb1wKRxy1Tv6I7mYdQ+dOauGkhu
6E2fhKReOdX0GMjMa+JNMkDIGTDWjlWQb/bgToRGK+mjgqtsyVSq/7y78JOOGmR0TakfJectWVqc
bIgjKLwa9w06RZSbKDfuq2xvA7ot4ZtzqFriDwZM4S7MJO1UsDChNwDkSdqNQmga6BaqEAL7wBfO
bvgc99fIZFjpTqb5XBOu9K/LT/zLh/KkdRwjyi7PsBOjaqB2Pnj14msP4MeUEUSkoaW3jGIoPSdd
DpB5BfoXhL8uITq4FFDyqX5t84/fdjo8M5INaI7ZJS/L2l56bpileNWge8OfIKPI1NbWffDs5lz5
484g1bfnebN02uYhxcNNDRbqLY8Zht2yAFZkVC0gg2yl3sx2KA6bILWOy+RtIIcjYjAlDzplXGVE
gQ1V1fgjN2u6jD7HmGgysXTthgqjHQoAFn9yzj31qLcPxN7S8iYtSIhp2RHNQDkanUJFLXNgZJLM
9mrgM0Iktq7NVRxCB7FUWptEUUVwsvVAw4FtXIJfwwyVLJQFGcHTSMNjT2pNORIDRvqYsgpVEwHV
DD5W7lQTf+vedM8Nw7tzqmIeRMaW+K5oiQMJXgbyt0SjMibA4UPv5+Wn7DljlRMQ8l6nx6x91RFF
zAhVqicknT4MaI70VcKiSiAnddRWlYYGnA07xfmS8GjEO4vcD5M1XpiLKXpPjGe9B3BAKyK1cD3h
GRlQQ4BUMcZkLabUFDVwSlJU5R31En0G1yMXNdmBI4b/bfzAAsh+iUVipvEho2F6hxapKvUdIShi
7i7m18Y4Yb2IYHlwqGnWNrVX+W0CUwm65646YcbsDB91HeMh2CNJVk/18NoX6iqnWYaBXOlfSSfO
mQZk8RZ0A0M9ws6iflD14hTH7xy591FhX/HO8faS50unrU9pBrFmJiyZsx/HBZanWWtZtlPpznLQ
RMkUbcSI/ltjmwko7YNJdsaX5xDH49175ezTgXFQ7Q/Sd+wW1qP4zev6ZaG82QyTJ7v6suorCWFs
k6Dd80UzoVMmKbr0bQfRpPrA+drFP72TA6geWvaIcVsHA+oiTsmYvyReT5Z9Uhg3/pLm3O+2SnYm
xsuMC4gsoTPOqjg/XSbr3W7XcbROaTCcnowEuBY1HIoVHqc5+tX4YR6sq3kPR4dEtjUezH5l2Aw2
8O1POXtujSQRScM5AjHgSZGkR/mvg8KltDH65U4gc3NAeq4SNcKaw6ozyC+IzdY8G4MLWmsRbP4S
El6HBc/icxw0496pFyAETHzMic4m+Hs/fzRIiZwYm8x8+bMR8lB4XCL6Uvk2R3CDe3WqXKK5wNLc
TaztRLSaqeYW4VNLKURZ8dFxBHRPC05/qz5K3BhpSxMil1lxWMBJWGIlCyPeucGot4OK2b0J721m
EXvAZ4bjRH5eO2dGM4MtFDfxkNS2g0k0l8XwNkTquNi1EyZDNNivfRcd2xw6XwJgtax/CLVj7u1b
OCAKGy2cqRIuYwoRh8gor5af0HOIAtw1zbaxt+ryWBuPvaVzzBBd5nz0dbdnBVL5m/AFdQvckP0Y
zO8NIQGe6uKThXXt1w7+b8U8s6U7ZrrjX61YfB7zp896/ERcuRwmiK0c5UF+67B8zRlO5C3/U8Dy
DbAqyTIt4n7hqSQfyXUkgYX8vejDquH6q/5ZKJQkcwlsxghYF4B4Z7HBjfXwTFyWj+pkP9IOKC5t
rX3MTXVtEDHXUZfSeJz1uN8u4GvZI4Y8j1ro2uEAuOuXlxqS22IeIoc5ZTgD4pLdHyBQ/Coo3MgK
bxAkDCwc2buFV5hOMfehyPYEXDD85RYFSyPIsMP/ArOBwCyRIw3tBgYA9Et0Ti1fYuikd4q1jY+V
UUbjO1m3BoooTLDuycUJy/6KM0a56ETsIPluqRFE04eYa+r/TQpLH/xdON1P5rpDUGQYYr8iqbLC
EWikHzlMpwrUa2FiLbYzFzwye1FM4NPsSuulVT+wO2QZpSn4vZh++UxQ2JyNlST46yohAj9mf0la
4g7pfYivVbtviq9RZ4bZgHg0y77zQtJFz2y4uX11s5w1hDDcrUskAWqcJtxRWV9N77N6HYKXprkR
ajiXOxiZ2btMw2uGghgSEGabML2eQSwYTgpPqBT70qhUV2uN74DoCqQJqOcbCNcG34ejY6LwaQMW
77qaGuc/aRXTQACRdEyR13oUjnJUwTwt0Qu8XSfo5133GD43wSZvN6PxMJYWsL6+Hhk/oM2t/pOo
NJnEMgh89veiulTKg93s2ceWGbESwRMlVKWrkOvZIMPqLhZIp0oyEmNH+o0Iw03CRyN587qrHjbr
mJwRCh1DtOjETewmyjcVd8L/hPdjJIN1K1eaVLXIEy7sj7zZTnOxR7+FcciOhBM5QI/eOkDBxcQB
+VJ34zM7w6pJpFYc4wHFvN4DsUzW0B2Efrad9mWeDf42iXrRrqwC6hvgJhK/cmzXQc1hol0nLX1w
8uWn9h5RuD3+WdHbdC+K2JB266iNWWGbgxmdFny7A2hHmZ5T/aOicJNXFyRSj86qN6DWODsJ+Ufx
jpMu8rYjAf4GSTurGdZwjo379G2hTgSvxqabqf8grGBLwZGVkFd2wLcB6g79gyyFzCmNxBk53xpj
K3Cy4JvirS8f446CsfqYYNMDeeUkBPOYWN4W3kFBxSGvJAUp4gi2A81viRQX4q7Z0hNTzM+J0e6q
mpjKBgYWWhxsxUBlCA+GP5V3M2fuS33vI30mOiVpJcxts4BP6ZRPRZoDwk3DkX2JrYn8oeBez6QL
qN90OehQod1zyaxst9p0buTddRE4medrxO8N2S6gpNvgfLIsciZxEafbAnZONQM4KGXetyM5cipc
OflHpIkJ882MIer/OAyA3nF2qxvavz4i+8VO9yEjYIoeo3HVDR3ICkoU6kLe3N7i9kn2NvGVephf
E/M37X5ariYj38kAWIXKZ2/Z9wVwZD4jCSzfeBMDhefeQM6o0l64TaF97H1dpvvi3Cb3XXevg/Hn
gm/X9x2xxMTKKUZ/rAGOR3yAFfiBcDwAw/VwZw/DTmaiNP012LMabs2kYhlPCITX7cbXGzIt2TkY
/Rw6mnIC/HFG9dyc3fxlciZSaG4VQE/lCYCSfIsY9Rdr1cpM/8fReS01rmxh+IlUpRxuseUcsMEm
3KjMAMqxlZ9+vqbq7IF99mBsqdW91r/+EHypkzhWjbPCkc6OIeC95CQHb7PikU429vZvkoY0EUX9
d5ZyrLcOAtPh4UYcxAKcCINzetmh1LeEt7Q4eITrPyPa/lOD7jhYyPmUD8JyIfJJg8KdgokebrFw
2641xA8NYfnQN8sgrfGLxzWFZj8CQ3Gn5IuYh3NMJTbiNIiVKQmdGAtJfYm0S6xKSlE59UkwmLer
vYfkOHwhwSA7WM9BgssUhA6om7hWvSoYDAQ/wfSV2hc3OjicV3TDWG81bn1WGpUEW229w2HdGdFS
tCrmESqT3nYv7cAyhoiKUp0tUpF0/QlOpkCbHH4wMyizS9qTBgEnofqs8nNh/ZvEoceZz8ivqdgb
5WGm8oZOgbMVi/Ir/y1L7MBerH+l7T7ZIMK0aE+jH6Gb13EM+YD7klp+ruDX6Nvdk0Uki4dPxwZQ
MFEZR4c/21nsp/41Y7AmjdI08ZAigEoxVkpkAjCcXNiIMSvP5czKBgvqOBoLHuzD9zGEJxUy12rO
Dh+485AjX2g24D0ySCCtGPtdO77mtumbOQ9fstB7yw8557LULzzYibWkSkUwp49a/FaxqzA6njtv
xaQDPjH3z9d7mx5AMpCU9B73pNftSrLYm/gUWSAFgmXLZoVIjdSxKz9d28emb7mjB75z6k3kbGPO
yk9Nkn9yApqxNsAk/ilu93xjJAoRZWd9haHksOrlfDCoXjXtSYeHCDVdJv7Z9q4O12N7NQNqhNbz
HQ5pWe0U6TqgKgHHl17T8gLSfjFYpKyRbIDYNjdsyro0EUp+/7zcU5zl0mHZOFd8d4bL0JKKJHwV
SwGAEwoVO/9EULGMAwR1KJ4r0BTAeQU+cY7KrYXV7PSb8jvsyBICrg+xzalRUiFvwCe4D+n5lWAj
xOgPNiEKIJlVT+BohmpaTnwwTLf8AThonM6Oua+BO1YiJsnA79xhH5liM7RMVuuNpbxFDUK9YUdb
twkdjPvDCZt0dRdEBDXj4V1Zvmt9TcAljaRiAQkMTBK9ySd8xJnXgLoc55e03Y7tdzv3LJKVYvSL
ej4o2Ju0cYfPdLeyMg+VTbHLFRKajGKPr45Uq2CgiWvSRuYPSXf8Sqdeam9wh9ZGpZ1NbGlAe7Zs
t6LFsaZb2/QkjHtb8Sgx5HyqRXgO6BWih4TIZeEPNI6Wt6AbrdNpixH1YQ73hugXQ6o/OS6k9ZNd
VBdjGDdafUxKznHYOgFFe4uw/Y94BebAmv3TEvSrKWWXzo1TGuyhYNNeY/+7LouniMgWZnM15p+a
r8iF0HN9vkzqombEc7d7d+uDSWJn/Wy07/FX2ZxT9e4W9bIsPlk48kSM5XCT0W5tvxtxiYgi98F0
DLgwsGggeqfoWvh0xIrvEUnoKX0TSVpD7UE5eRt1LKbg+rSLMNDOvZXTq1WUrZ9Jla6m+RmhIJRR
8uI99cOYuoX0JlNRjXqhDvBN7SKTIm+sR3d+0QHQ4VrhnnjBilRMqHIIyWK4wmBGDv0YlJDEWJaP
tP2cQjk0EewN2MSjGn9gMLmdlWhVA8Iql0r8IwqH1p/k7hrDIw89R472+xTy7vTqRVXRC5zbKqLm
DsmdapeWRv4GhDbJ1A7pD6UlmCxrNHGbLHWXRBcpE9LGW69hxwJDg6pK8t8goWGoQGVJOWUN9B4n
w83xAJFiBKmap3bv+zOcrrn4ctlsEYRj0tvB0TRee/0pD98HLNC/kGt5Okyueyg210CxFzUPRmCh
5TL3unZiIE+LQ9QwlefAWArWVaJa+wJvsaSk8L6rImH5ShrUwKnqLJ0ePqnDBnc2NK5CsAvcdAU8
m8DgC2w4/t30HnskQU7emQEx4LcOw0jOprBjgGldMcICL5SaNQZ7SUDCJu4TQHNVA8l1INMEnEha
mNWtuDC6LHL8ijA4QXIpxE5qW2H+IGIN9LU00JOZexhL2Fhu4QIgDWFpQ/vwV2lujCileCuvE3Te
RDrwFJUq2w9egyHosVo17xa9AJ7rNLT7XN/F9MkdaExjaeRUwvq1tIPiGWeoeeQIJIQ3ybBQgwvd
lJcowL66/o7EVnGaazEhJsqn6Ir/oylg8cIvJ0Z5sGBJlb7NrApLvQ6rPAL1etGv9IkwCbs/Giw9
FB1kXIcxBtxYPgoqsxBCosczXffd1jATfMvyRaXXyy+9v/L3FnlFPooFjf5iFXutfJYsc5BDqYXK
9ynDzPBhWY0ftdwgB+6B3f1rG4gMDm48pYuDToFYCsyYwQilcWE/C3RKEeWTwrxUCa8x/vy0Uq3c
Xw36IeIJMATbuLW7UqgrkYqce+pDldYuYLNXdcJwSEDFJcAkCHysh2tCVHZUaljWKThBYdFEwGvj
6hvLRDYSZau4XmHDMD/HuIprDoOs0FpwTixGt8df6tSoFicHtuxY7RXCd70PSt+bWslE5u5ejNZm
CkjJ1hGexbDLuG85mQ8xnW5VI6B8yrRfKiw2w1XcJtjXwcgTPz0WjpZ29ySiZ+znmeNzMndZeYXo
OfIlQrOSU4xhzLfUPJDR5qLLAVVNYjatYo4hjqRq4CkFg0/K/qiEduBUkhjEmY7gFgeyGMzLs8KN
lotzWsMTJwgph4oVW/Agw2ph1vecCe9I06Co81KrITAl7EW8N+pxB8kQPyBGIn9gTagwMsr2i+Hk
xuh8emegTl9QbAO/tO4uMdR7yJMj3bGnCiscmgrJsgjKBxY4w+jnoAiVt8OFgW4Cm3coxUOzxPhh
WWKmwt9hJCo1FnCIRV76tUnOknnDKtwLvW9snPgbbJLSlgiJvAJBHTVHKCtagQ5WztL5d6a4TSmW
I+S3dB4XoguxNMaOGusUiX8OtemrLoQw7Fk9aloVnEKO/5P+0YZHLQ9vFj6iBY6jrQEi4BFJgf0L
4I7kcczxb5JhBA/t1eJN5HLeoJZ+gVl2pWFE7rcW51o1+lOTLKmRivCq1y5J59WyZJqexccCY4qe
ITsS6w68CyQf9fyM7aTKDZYJgFIGQ4JJgmhvMNxVG9Pb8RYZTUnPPVjgMQTqQRpacuS6Lu2vOTLh
hRwZvWXGDBWGgSaecXLT9eBjM08E5lBn4sdeR+ZLMEB61H0alu2A2BuVqyddyqRfNfRZDqSGAVjd
IdTDoggifwXu/S/EkUqrSagZ8idpSIoURhrcsQAKNDDwC0ZxFsZZclvQBU0EkMIf6OLON4OPMn7z
yJ7pm09CC0n4QtuhfmJ+ZGJBABlLqXPSmZiZ0LNniKQy6tz2TaJYdg0fIhRPBubssnGwAbaIauio
fQz2DvtF6qOm8GKN65YnmQ22QK5HmWqEv1V4jmPYEskfhzThqe1pdcNeQNZHm9aH/yhyZZPJzmQ6
R2m+g0Q7AZmmzQ6KO93S2RFQGPA0F4imE7RLILoxRvzId1sjZ7DDSCPduc7fbDxwBTLjeoVeM6S1
w1RgcL2lSPC55A7EQCWSNZIH7b4zzBUrSnoLqdGara5sXwEwFCZanRluVOAeBWzKyLlPvUxyIVYv
5DwfD5USvSSMQGb0JIhdI+8uDyzJvme/0MXJwI5BqTQsklhNLsdPMAC9EXkAtGbB14+cDnYBWVAA
y5CRpEMRnyGFk21SBbCNSct7i7F/qMPEwohWhZRT5uMJVn5aepJY5LkUkx1nKy6G2bR7RHa9gRIw
9eGTA42m6l+57z192cDLcHBpM1EVpyzsQRnIr68uPdY8HTA/Hk9kfRfaJWOPnZSHpl9IEcjUl0iB
JQbbtVvrwbGO9pG+dfrffkZOPT6lTvcS2YbfpWKnJTi1Xf9A5REUhitRcRnzciL2DaoPArF8KDCY
3NHRz0m3koFVEu5gysAUqsQgJGemYfPpcTXliUONT0wbJgadScqLpDbqGrLg+ZyFV6xX8EJiLmHX
OEoqHnY+8POSO2L8PCwuGUe+3HNNMiJ44LAlRHLT3j3JKG0fnj/PHhvJMgLSGuoBYPSDt1UhM0wc
aDOTepd0PCK8d6oyS6ekBohaoyHUvHfPpMFRSLewAO0oNQJoLtNo4aWdvXUNkM/0Wli4H2CPEfc4
O4DJI87/ixQGpG41tuz2uXZjTutSahl3kCexmEeQHssChO2naqeltLOu7UuDCbwzP3lShkg4XEbD
azew9BgtZfk3H7+Y4YhCRSJfWbF3cT2ttb1lbvPuWHq3bP5UyBoMPqbIJlfIXjbdm+cNq5jqNnN+
MuezGp9B5fBc7MCn0/Tb2o/LPMCF6ahgjpoyzeB0E9irWaSYeCaK2gh4FYXS3WrepfNryiBZHTZE
D8JK5CBgw1L7ow59umlKfLjwGLatZ9gAPTOSKizQBwz4VAly1d9kpDr/JSKVMhq1jWlfPTWCs3Kz
nCPzMcoX5PREfJo/HrUS6cDLQYi3llyVmDieSYh1iAV6gdWVRVVDiPqrfKq7IljXHpuMicwP6+vg
S9FWOm58qJL0w6TaCwfnRxMOrqR1DTCniTmgCDlWwl53wVX+LLw8CGpTUfgeD7zHGm2ZQ/DxyuaH
h4I31Ukj3YhKUr0wOMiwsu3gFi8AVC+l94ErxMxkliAuAPMG4X7MotYmiRoSeVHgnzYD1FKGyO1V
u4N2SLNYifAgEw9AE0g6oOuxxWIwM/wdKPDrC423K7vPPdtlY31Y7QONHGurgsYWEQgjzV/h8q5K
3eSx/JQ9hDeRI0UoaXKiO1m0yjGXQDbqQbT2kfdlB+GhEciGuBF8CizFJK8gZ27mdtkOQgq4Aww0
ppw2lYbckTHzlxayRAtCaFB4evgZm3ICDhd6U4DaNdqoOi+xSZd0HdrncT95kI9AN8HqdTiPRJTX
FIYKyCjci4oyVlJ7m2Kdxrgx4Rku4MXjOwRtBnrA4FzdejkBHLl2vPSe+X3ewza/eCPSERF7qyn+
snB4wsqQO2NTJ0nNCIJ1aejJlxYDUxeoSp3yDbWCAmSLPCJrnCVzXVWmG63syh/goQ2A8spYvMx6
8xIzNRVZvcKrhPr11VMQt3aM87u7zBGSWSEu+AedI4NHDxVHTqiNJMRTF3VwnPXWWQRec226TwoM
Oedj+FflvzIexVLXcuFr/ARPYv5gd5Hnvq5v8mpEiUrLymqWyKhF/vJcMOTPLrqXMltQm73slzlP
9WvSZBRynFDjrdFfTPsS2zk6vhWUoXVnVyjIaVZyZvQZRp2w1jIC6nYM74EQ6X4kSixN4CSyLWF1
tAHQNiiUQCeJDW6CN2gQOVNUULVR33VguxJAMKDzTBb+T4p+HGD5YHXZGrhiMDMYRkgRmgMFRzlq
iQ4f6I0egLIFBRRuyXKfgHFSONVSb6qz7KaTn5E2jb7tLE9UmbtRHrCoga05sOJCgg6CpgQBirYl
fsFyoaDZKpHFSltqGO5dna+RmEo7BKoi7j//H+NZF6xJoVZhT1cNpNXOUpIaYgF+wmiGQxNNh8f5
K8dNEmntVBopFmOJN17AZaD198P6Sv22xvYHuwmsuGZM3S88grZ5CNsL4QiyuSbMeFGA5HL7pfIg
zXDPAO77bh/dq3Yv4yVGUo/5YdzDj/C7f+Tf3u/8gN2t3Z379Dq99pf5horxa/6J34eX4C14c9/m
2/Ci/3Nfqy/9A5ziuOjvj+483rj+9hcdv/pF7xBHT6TjfQVvxq1i+Aj6B45NcsknrQA8epfd/Ev6
Vnz0H+4V/tQrITf/ht/5pfipPltsapbBW/hvvFEj3pg5JU/yLSrw5y/UYvwmrmSwtL/0ZXPE3nQ9
bEDLjs42459u020s/pz25hdBSeFT82k9iGBYuV8zuHYk/+c+C2OpeA4Twvc6BYior1xWaBI7xXd8
+jo/XpM+sm5fumO2wurtZ9zDWTk6R+VTFt9YhtFR/QsOECoXqZ/7yRKB0QIbp429fYrX3pXC65Bt
wUUO48rcGZvyWG1oxZ+GFUF0Z2LnTuVBf7GfselclWtnPR2IKzyhUdtbG2fVb9NrekIkeYpXYoPy
ZQ27ZUH8/D4/hjvnWh6aDY3QJ0LMxYdYPl+fDx3v4M1+IgwFqzyOooVYJicMak/ZCduedbm1dsoa
+Q3y1Cdv7ewwxVx3h2ivLqdts9CfyudmDSFuVR9639pBelhOS2wHtuoBztI1fq63yRNuySTrQTwt
TtNSX6bLcqXT7G7ahSJWFkOYmcI7xbwBgQ+Qq85cKstaWkqIwzzJQn1To69R6nPGpVOr0I6Cp1ru
PNHe5SEgS9TCFsAwc18PXgP7aJjgMoryVNOSTwH30l0gtIHTM3MU1ZUPNDKTnuvE06afAD6Z0w6I
2ua48FuPlUjRgOezq/x0sCWCGOiPxThzyuN5GIQfTvwPkIrvOQtxuehUckc5OLxtPf0A/XK6Zezy
Eeo/qTKdIRsqHYNcx5cGFJRESo5tMNnE2HzirfdbG7Cb2DOfXKZVpVk8j7UTLcsw+yZesy6AJdsc
9sKoUbnHXyARTxk2Q4akc9n2qdDoiRn3oqV6knKCMmjPlTNs4crDPwDGA/INPITTMKjH+YjCEVhm
r7JT4NPu963KPsqkTf2WzS2vaeM9gbIP9nzRMXjH8gd2jM6GHqOkIKqojilP/Ex/9+yBvt+Wo/8E
UcTY7QLtQqXyZEOvsvCQzvRnYV5KYiwaZDtk5AjOq4isSmF+SsSFsx5XsKUMes+vHnVuiVc6KABM
x14Fvmxy5AtUNiN6sXZtIKtiMNf1CgN1dDEdBh723w5noFTguGVTEy5OvBYWXYgTejN8ZWnt7Gzh
gs2VUPTnH+vHMAirynbNdJOySqBOC/MP7madAYujdu8WanI3eaiJ7uIahUBwobDfGt19MfOCtM+r
20PEICkMsO5JNSAeNRcTj/G2LM6xqiNBy/wQBXLp/BNM4+r0pBmPFtBM9ZhWRrdAkGoawbTPf5kq
S8GCGMdX9nGEtEuFNoW05qcwwsrjX9qBRQ87BswYKf7ZnWSwR0v4vzRHtvnruC6gw0tBeJ69mgDq
Mejq+xtgP65iJlUtUGlBeVlhYizfpTgKtZYu4S8JSBKaEDpKA/DEApDQJbGICozQEgVK7Gxgrw6J
PcJbezKXVblned/G4F2jUpLQgGx/Amvr0VuBUReE/HbipQw3s4ZxvEI2p/dL/ajCnA5xsq6QccVm
sYUjRaWpqF8cYoprYUPwQFbPw+AsnFYBmcPgqjv12XjtMH+UzXF+KQgWbLF8SMKdFJ6gjtB1nFhT
YOUiOfApOCFrEr2qFAZJNG1IrgIA2zlSE+bcubB89FDWAe0nwoCIWbv5k4jnKlYo6GDSUU5F/CRG
5IWJNSKjXPXXBI4oQuWIS5eMC+7FuDDK8sTcSivvUhErdcMaec3T2kFII9znmdEVEonWPppatero
QuThq2gG4mAip4E5ccIluUnJLzIhkKbHCdNPsBHNOnogYibWFkRQ4v48LisXwPYJYhaaUFTdKeiO
MhpEEIqV11g7VywUOmJDXKWGzKVPQLDnOya+IZfU/Aq6dQOybN4cDkokMtbnWBgoFZJNqZ7aFhux
Yt3g2IO7lvRrxhVrQD1CO+Foa1ODx5RdeJRU9qIK9GTERZELWKZMGbtNgR7bkq0xRo6uCYYb/no9
dW9H3jayqQyPWdu3EOVUbOI7rYLbzZ1x4U0H4j6jisrDeuGyP5gmZaeb71A7sVwDNFN4g+5hawNR
E4Qnk1xIDWC/qMFaJkauQ7tjtebNJlRWgpUe3rvsXaJuZgbwUhGEB+lkhi5H7kPFhZJ7iZz7wr9g
xscthRQll57NMqeGZ49OZIYB9bScxOCehJmVryubeTpVToRSlvQiDMN1U7mhQcanSdlO0Cn0/Dmi
VVSgvtGhRL2+JST1EI64c5c+VyPD7b2tEHt2lzRPL03IxMDRGGqSmNqZbLDbirqsgLo34VqxmbPx
vQi6p9qbqcCz9DK6xSdMAcBQxJGq+q9omjN9NdaYaINqE0oH8bdAQ3i7h7g+SWOESKnu8GequcPv
FiIjAy3osoXTkPOWsQ5QZT+0/nfMlFXA8wWJBn7aTlCI6PrFwfNDBRzq8YedRcOo1uUJ87DgsX+c
kayHNy2pYOJrizlBGEo2t50jGIJU02rprjfZ67JxKaUvI8WkID9nsJ8LOEiDWxAlywWMxMUr7nIL
loLCUh/9NqEew4MoBQ+iG50RXNmoFTt6SWuo9j1y655xGQY1YqwXxlh8cikZuYk3VEHZcJPPAd91
kwPnbydHphnhgG373GsMozRZp1RfTNzWVWRfI1jJ1ZR9urR20u63U4FoICOyveTgSJC7QgvXLQau
WgdRzt1qRkO0FvQgkC6LvxlMBQ7YPu1RggPlQE4yNsU6wwK2Jp17ifHzNP7QYqI8XctnPbcY1kLQ
iWZtnYdVCpmNx7NGU5TVDAYgOkbSU7yEs5c52N+JtZ5mfi8BfdowBqcqoMD84K2YgCayZR8cIq8Y
81c8S9Imr4QYjveMsmzSn17gkwM7Jy1MXECz1zKGWZwA/Rfy+LIZUZu8Qj2Up8TJNm4BbMbOPeSV
POdmOKyQAXnNGiUXZyh20KvR/ZCgIgRpvB1IAq19NgZ1hTM2JgfHRntIi7IUxu/QUlYlPpuf5d3w
RTKwzc+Vbx6EmVE3orJMKkdhd+qqfuBBlJ+2kAxJHsgWtaCWfY/zxYMGU6E6y222FS5AnR+C9BGy
xSeEHWYWeNdtHphbTZjRBeXT0FlPegiTN75PhrKyAbM42GLc/GL7R57iHO3yosnIg0pB/9aeU1mQ
xMI3wPppECNV8Y3nv/opy3c2k+UR8ZXB/ZYarJEurmeH1S60+wSXqehJ+C5LGzoy9NUSYDXhId7S
Ztha09mcxTJcR/z0mP3r06UqLrHn+kJQJKElkobr7rKHjqMQRI2Za77z6ASKhojjFiaZE2zkzeTE
c7AOk7oxh2gU4pJFvJ8TBCwGFuYlHAocC5nSteQjJus8aH5JFjRjzKcshpfY1te2tWzm9pDhhiB7
bkoqVX21EtL1pltuIyaODfrgbMtgfSVa95jT2020eqq9jQwk7RN7qdEHsPZACeNJbvqR2vlytahp
5zdVtaZr8/YVcS4JNWIos5qR6krGKgORDgYu18W5eyORiTxs8mLN/KD8mrKQHSSusQd/8s4rNwWd
urQauY+zhP92MQMzteOytQpaCq5P+XBGD0Ac7srEU4vxEPLFZUm5iJQH2Dew/oXuRjPifUNTMAwo
+8FENZoC4G65jqAPosHqob4hlSTXuGYqEoQPQCugaFPHCDMoVh7HkRinhXxumUVu5JM0Q5vKYdGG
sCsL3AZDI3nNlP7FsYOD9K8rwgdAwK3WYZfhmwAkx+3S7EM5/Znp+AmblQZ9OsjOOdxcHujQg95f
QoO7R4D6eLQw4FzOKrAgpZHcfhauxdLFumS4yUolQaICOCVXgULgzY3T2iHDCr2FwlQtaLYlYxVG
1DXnvcwdNW/sOc8jhgGac6+YI5PhtIqYYcwZ7qbM2gtjZPTIrge6oDUXcJIUaLSbrxVmaHKEo+iH
ABlFF5KZVjfnPJT0PeXSWATNgCu/Z2a+VEC2MKdAGUkGI8A/xwWSzgf2c/JQVwxC0bc9Aac5oYIm
ozjXenWCNclsK8JR5ixdNV25d5r2jGzNWWfbSScXUj8jmff0EzSvOIS5lY1n2LAe74q+j31VNofQ
jmHY+fhu4rHVBO2xw+g2i/gcAyUcLZWTdHvRITu+ko13z0n9FN23Pp1J5CuLF2/ESYhtjk9CtNEm
nzf6vJWWf3+xuABDGDzX9Jaw4Ab0ACjeTJn/0cVP/MaSshBaATOJuL7b0mUGYHXs/MmhyzXASWWR
l13Vig+KLT5QYg3rfVIw/R2Ka4MXY+XO53B4H7y3IBNH2FBZSHcZns1sTfoJoeNI8oETclTBHjji
A6lJ0nPswRiRUVdIoCQJgs6rgENvgQHWIFE2MwCM5KTDmqzANCCxYAExRp5uwENMViIaC/QnRszv
MI8tAwpJF2DUZ5OixhL+o2LAl3CzNwPanKQ4qDnWwrGDDCeovzJ0V0Whrkbj12O60getfHOyr7Wh
2Rg1Cn7P3fDk1tqDP/nFOmR7Fz9g7hEnOdnJ5KE4DFfgKWN+JTXdfPjOcHC0QAnICyVqhvUP4hf6
txmJrPYxwsQn7CQhHluGEYYt+Ewdv5d7ekzsv79tB+Me5xBjhjRGCgZlwF1cHDgVAWsDNL8SxwJT
Wq6Eqj7oX5lS5t6bYsTrDhGKBvvIu0tgWrYtKQd9PS/72CIYiWMSBYDnjes4nC5oCLZoFET00WFV
ZjfoYggeQ/mWzt/yR2doLiZOIQBBDby3JhwOE6xz0FQnnAjpsva1dmuSvVcYL/mkrFvvNydyIIV9
blDxY73pJMXeHX1D61cBA6Wh0baBHjODhcKLKTmDR5BQhd0zXw3YmY0HremesptubLiwsEYA0VsE
uwIWkD30cClDXw+Vg5GLOw1NlNylD2yQVOgYDCp2tYLK9NI0N5Xi1YvnU+mp3/GUwmqHVQYflQj0
fa14LywbhLAf8hwNe3K0kpMzXNgDK+WQUK7lDczMz6IF7jlpiK2wUl8kRIBr4r2byiPrsaKuhzZj
WQFzPnLtsU2npTfnr8ZGnodxvtEbGxMMbvgdxn+1wBIUW5Qi2Rtnubib5l2tyIZu9YXrvWWQx8v0
Vy4QUYV+C3uyGiEOFo9Ou2EBsRIz93pnu8Gx+YeQLDUvBvvnNDLwww5Uix4JM2qzn2Cs40pZPCrb
W4ae8uQRLYl//nOKjhWcKLW8dSv6tU1wQs3mM0MHSxkwaFIEGSirQm+3wuz3jlqcEI3I11Y7zJ48
Ynt7jjcTbwhEBMmjZF5Rmb9uH6M2BjyAOohvlhXoqPNqeHvdqmRoFdnRvvW+h7+TYSn9H/PSXGsa
N1lCyVAioPBm0m2bYXuaeBBtdng6VOFOnj+JF26FRTyZEHun+pVWd2paY90vIdsQhopDQsXzPLis
JsBFj5lUG0AScYm3iRcujKPyylgrO/9V7cwa4YgiOZJw0MJtgLTxCFcbb9VO55wph5ke3BQmlorA
GzWggo8CCk5Vh4tLKZQh7LbRj3Ysf9f20CJB/Y9OvfXRe9Bfeh0BT4Q0ofQpqNwgYEM7dRDI1UFl
TkoLKMaVlrPxufPaxETambdGeRo4RiYAui42LnrM1qwLeg2ay2SGX9f5nkF7LSJMFhEDwAlS9LXT
IXbGogD3KbtG/tUNi2IkbIFa06px0Et1dMTaU+ICdAI2lxn7fbJoyP+S808KW1fWgSVJPnQC+s2C
VYFJcKbesizdxcbVHmDPq3BKf3LhEu1e+5FpPXv1i5VQpmTqkmglt3+dHH3l0f6kUfaedR3GP/ea
hkThNJFvKYVdXuqo/N/aBv16pOfrwUN+gNeeZn+0eo3r8IhcDZ3RMjWjfcxOqkbYq8zm2Qx+pAFU
ngo/ha7h5cAu+KGlxnKc26fJVrY4lPcI+4boe+RLywxckKVbQJCHlZlRE8EgY9wdacSJReTTvIf6
t8NlbSwOsx7vqbGjhca3saGkNaYFRhcEkhscdA6MY9nJ2nAFwShyRHQhurGBnD/MWBhfqI7ra/or
bgLJ/BVHN5ieEPfK1dTV2xAJdI7Oaa5o9Ix5E731NUnxdrqZivPUMfmfbHBR75hiY9hjfzX3yzyn
1A7C96mKYK0np6G4BZxqENyWY3GfO8zoGjbetAQckHqd5ioZz5knSJisVoy/bah+nTkum0DbGy7J
0X3qz0N7EwXcEZEwA/7F1aM0mX8LgAOWSaFbixknJz2xT0MrZ4J8OlTO/asI/82B5ccZJJkWu1GW
WG6+s7HmtfZEf9M/klFZpNXKCsdTMuISYhaXsf+eSVhnhFcxaSKSRZqmSysD2qysgk2m4/A3ofm0
4o0KHXMyrgU+2lX3ZHs/xvQlIQPcH+S7qCN9gSHnP7O6RNQtgBkNtp+qgMHlneAZzkLDt+AT8yRp
wzHBALVp58YG7mgE9gxvRbCODJrVecauoIfyray7GNUp4w223wYSmbWj6o4NZ4v/oNFN54/IeXcA
QPL4GyZMIY24Bh2bW0Z01LdBGi7noLwB8WHBAo/TJ+NQAeLtUnVPc9vXYi8L2ogzxDPClfmcNRyv
kJlk+ybffS5rFL1DCaFdMREiB6RAr77js1W9cVK4icykDHbu3hA+9vP2jZp860Dj0rB4TWuqRLtd
aG6xkhiIF5vnord96SspcdSY+ZUr7Y5wJ4ePKDmLHiWyQ/1bMH0MB/y/1rJ1pDFexmlxLGij6rZn
Ys0svA62mC+MBHJYzzHjV8IgBGCDmDFtC8ZlaziPUKwCkNUWQKdMllNxsBoGkRD6KLv+LEpANLll
PlUFeBNZrlzp8iG31xmGFh2+A4jlGDtuKaD+IqQZkvdzYj5RAtaF3F4dC151W9R3ADKT+2hF6TIt
zuNVJBjdQcNTKcQFA4apcQ86zv5J9pqSdww1lgS8KMq+G7cgngRE1BAHECBsxLSCP/MNu9KEN2vL
r6khDw5MRisKg+g8Y+Qz6FLxQXsQnzwaWJIDcgAhj5k4Jon5tK8nLLipa0dSBJhYNipQAg1gKQ9+
+By5U36m+CbT6Eq41o2cmPGrli00VqXpWxha9mhGnDTh8n7Kqvnb6bYgs7WzyRMA7RYbJNGuFUBr
QxFLHc6fFkKA4dIID2eYqN9YxPwAzUrMRGjtFk1vrZ+C6t3DEhDis82Y1AYPsbBDjNCqlYgyyCZd
yM5M1oE6XWKG8IW3GDPWL3oofQAi4CW8KPCpAU6kQU5VjxaQReZK7/YFYnPiYa9eyyQ53klKteer
9riRFsM1szpQZ9o3BiJoYrttAmWEviy06ZMAkBvMlXVc9RX7Tg1IVspeSXgh245fYliStadf9Q4d
MVU8MDMS46vs6xmi+EId8axTgcKQfASM/Qdn4zoFulM/73DPSHkYcT0BKoUA0filU7/hicn0KPKl
Ujn18rU1D6taB5pnlJG5hLFwBYAcasaiTnyU6RfSwaALQf14QGXxLqtzfIMUCB5VCTrJbpLbZ+hk
bfNjBMNBZNYaSvpK1sIWJLWM8wjiEufXQpi09a747vJklTXuesbJoB/ctbwfFVuaWWjAa8hAqTgC
ph1xrfnJoXfre+2d3OA5YDA0QTPA3I2xzLbEeqYK5rUdwqdy74VVQkQFqJ0LPw//6UhkIIW4VD00
ptKkvAs1dEZHPPxiB1ffftNbEyZxWPm2wJP8ytB3GWZX7QOXQxoUBFOraD0Q2lQp2rLH78pLMbfu
fwcYD1TibSwuphcsYyPaodlWFUKz9AAW6DlT4KmBpWq6vg9j0kNwVtH0vd5QnmCCNIcgmPAayH3M
aoY60abgNo3uBWDes6WlLgwFnnyBIpPqKO/Wstc3QZzsW9fh5/fXAeO14OcGxtDlSS4wyWSroZso
YPdyAtEckxpRpTMSkIVhAxXM3Kho34769IGfdh27nHu/tkelAMdXJ9vLMpYDKuuAEkZA1qADCcim
0Y5NBDOolDwyXhQBZN63CzHPfCQ89uZ0I1eHHJsxm9JCqti8XGbpD0iOVAnEAaxu7VMucsiZwrjl
2gfUnL8eL9lJkOmvVASlGnTsDspkNSTGNp7Lt8rcpJgkavQCZHPk0CFvAiCLxp82kKq3HR/Bu0Tz
bPrTv8e4iV8y01gF7vRsqdRxKmuAoQcDn2r+RLMLU3LNR+h6Az03h6CmY/aiLQpUTi9xYH6GGPLp
jIwzAuzQd1rc0/7okamho+nSED+n+i8YVTP8StAZKjGEKDVykTAzogIthttDozT95+nMltvWliT6
RYjAPLyKMyVSpCRKFl8Qskxinmd8fa/iudEvfds+tikCe9eQmZX17WF6PMDn+/nAwkBvGSGDzNi5
M73X7RmsAPh4w54VKq4AOVbrv2dDuBoZiVb68acCQS2HcC1WkULOCrTSFtS0RkmowPmJ94wbyU7q
PAP/qJONb2YxFK8BCKbbgS8jlsrJ3g5FBLsvIJX4yEZc/yN8fig/GfFEtwEGm+BmbESIa00FpIv9
CV9+y1xpexCOswQoROoCii52keDSbqWsyBFy1nicdsj6AHRqGdtrjd1od0/BjKk/Yn39mk7pavaD
99IIX5qSudni7vL9/Vh9qdp5oUzZacxgDlBH6uVJdyF/94bhfUsVN+nuK8L6Q89EKaF9I6F9JHVY
lLddfMPrliXXV5v59LrP11K/AKEvOiZTbexctXqro4IegOzcodqMzq0EpOGctzEW16W9ReIcOasg
6PDDvWINRRwinQbgTLa+gDVZR/5PF5lPURyfBOX3snvZXSqNVrpkW7z17aKBYsVYVG1xZUXSiPVy
haEn06aN9dKiHXD2FVp7rJlQX89L1HrblmYibDPoxY8m/qXEm3N33YC4aNj6WAhPAHjHkiFXKcob
KQBE7WPhPNSx2KSoikPHaBAVGuOW+GIU7nSuCEgO0dIF+iMJ2xw+P+H8kBedvhKtKWl0KrOTFf8C
5TnuZwADiAJWWSHw+cen5EPzrAcXsqA4oDp4QJ9zdEodoUm/VxgrDMoV93reTOjlO6ZVQPNnjPbZ
r+gMiJsy3Crh0Fw+tWJDVGgxEUYt7yfdl+2aJ5dYCORGw8S/MNJGY3s/ubiC7lrtLigXN0G2Csir
YfeBcXSZ3e2baVuhxYF7KueQGIOVGf4ItrsNsnI3uv7GZkCFaREnPwh2Tktf0dGmlI3z+Nw7N22A
PSzYDMi3F61CSG039Hyxu85FG2JohvlJsEm/mld0u1JzyZ9pxfiRjQz8NPTrSLHc/ycjm+nCY6De
mYLgwFr6E2WtVLhSRxAReVnxfLG5SHX7PEXOd8BJgLaVxrEn30g13wPAVEFH9fJHCIW0mJ9AtHD5
eUxdDPu0vrmItj39w8S9swHajpILWcjUG4ClZEmNJ86bhvUZslxmQD/mnr1QPcTkHt0nM8OfSXFP
qoAG9VJz6+BYpn4ocFg9A99S8NZ/R6oNKjgr28BzMocJp0NROYyMf0GBzKwLTvjhGiD3xM+3aaVs
fbUDLkEe3P+FLJeyr4WVePTsn0FJhUKNLKW6/F36F01vGcN0N0IBdRxy9jZIMW/A1nhIZG4vfXmS
akH6KgwwaP8ePpq+/sLqtd+A+kXTcVhAgzXEDf+J/UGEmrGL1tT+tCOA8BLJ0OsPERUvuE9P4nlY
UBsHg+Jf6feMHQAA4E5RXQz3DMbDOhekOol1cv03iWqd1TB/US9FDCpHiBqFMFreVHvAev1lhihD
4DPCpBL1PCR2WoR7mjQyQuvha9d2jJzxNvjCQirECQZ69bk1wJco3qi6I9PeGRR9U6LzhBhE5+JC
SuAmByyLbBNwuNDOCVmCDoBCMn43RMcKTvOtsQgEup/Jm3lAoq9s4pylsHRKwUUhqUodr/OVoKdb
JmmGS+/GSwQxImPAR1heB8GFH6Whu8ko8FKW3HI/7aF88/PjCEw7oe3nAcpDs8t7ji1PTvfhsekL
KQA+e1fUrHzEiH1RoBb7lC87NN5WQ7+aTNFaVlEFd9W5ZMbzkP4KOVyotUiC5vEmx1EpKJlNpIcM
C2KsyktDlghpfMlg8hIOOfv42IghvdXBYmgsGngwvAZSUw434fcDU3csfMjOGgYkZMCCGratZIfy
popxWlRC0tSby33Ths8Gk1jWjw2IrzzlUs7A53i6rEaQDNY/0d4liDcqSRgvUlIBvmXJLW731A8c
pBkybjx4fvoT+HSP5Be+XorOlOiIkyxJa4opvgo4WNaAM09dZnjgyLp47ZkE6LChrRjp/KC5Lcam
5mrndIgDAgbjGjwiiTAJZP3UcVCinylnIqC5NpGLHz8gLgCNkMlmeLRJKFOUPL0pgEku3QU/I9/N
RiABlPBTgg2WvHw8AUlKLANXz3KOBbFBRhPCpRjDrSne5JKLx3ffMvQF7yxbpZjPlpCmUHparnXS
Ma1mYaA4ectt0v2luCDmDIoaarIn6ILBcyq4bUMcLAuYb+8jUK+koODQBOOTx7PROlQzOuSRt8Eb
tkKTTzBqhegol2zrMBlFooqiaJiCGLvi/NNSTp2HJM4h3r4KZw5OulQgDmdejB88JxTBuXtzEvMp
PgmDzjDXDJwdsJUCG7vg02NQS+k/2ZUK8cXyRYZtpXBimkRp+1VAA8+aHhqGRmeDLoCR6WO4uGmG
DXwGedCIMfjieTNlgpNYACIPf8VD5D+VQuC5r970i/t2dU/DNxkLgqwWhqrKMTb5CpDwTsG0Fk2U
i5hHdz6lxdBY+Wyp5m40uO+03+K/jv+p6yQLO1NXXpC8jPoOFyG0VgHOj3OPQJNSBV10zAhsF8br
Ds2yOw9ssz8Tt+V1QkBq9FqiBQqZ/HecPzjf0XeSZQPMR8vZebNYDDg4Cxzl46M8l8nQj2Wi4jZz
xlKY/ytmrO3gsx1HWzHs7WIKoI72qfVA3OBwRwtFJ4lLJzRXHPTu2nraC+GFl8gNy61825STiKJ4
g22bLxxpnxn0Rn3Ln1I9ul2+kcaVB02ng08i9QR7L8WMbbOD0YiXqgVbU7eEESyfoOzBMaKbhrXp
FENNUd2wfbVEdnsPm6PUmE2wy5svxq+6DJ2neZZSn38yKEXRjDPFNUds4Ox944XzLlMMQ08OZLs7
w1dMFzgSdbK7ETHJjCrcu3tmunBGXjUfTgJNJ0qQqlkbzaULzEPXMl2w4QDV7O1RcMSyZ45M/oN1
hHw7k3SqOieJKCGqWJRdJrcTlrRUDIT6zOrhgoRy3cIpISTC4Uxt5M5GmUTDIAIRHgmDOVFNouWH
K0lHIy0++HYyZuiUNqWytFlvB7iLFm3vqfGbXPf+3ljRpsyAqVkXggIcmRRKf58ycDb7o8pyWN0a
5Xct5KrEaJZAIZN5Q1Hm56uBrBLA+SPOJ5lFLKBklLdmxrECMJT0g/QHXUgPvUa5IlUXn0JTqSLU
6knW/IqAy8I9BImf6MGoE0a8LEWNx2uB5KOE45PQQ0qdEwQtuz2w0yUnCBHrV92LtGY0yxmSCRFw
CPYymrsd7jyFDsOwfwhqBV60sYmBKDXHZGtiO1Ad+LnEXZkv6IbNvkPxwwPuzY1AgTxciWaztZ/Q
CfDOenQEqUmVAXIi2Ya62e13IRxtnsxrnqK5Y0vHdobUF5CwgwQLo/pDmoNmSpelweUAggDzQJsy
HxXYPNET0OK29rlTIuKeuRT0hpFV3NJkP2mKtqoh9Ia8WYrg2SKM61epj9tMW9Cc2mNGHQgu2y5m
30gX3AhMD9jnS4o1APqwi3RYZlmwszYAHke7UGNUH5j6ohnutqZvBEJCljAyqej45ipFki8nXnSZ
cPsDfhVziOhTvbaMeE8bhCw685miijEZQMm4LczOkKwSaF8aJMK4xpS4QHj8vw6y8Rdo4FSmDLjL
PUPk5bxhM9uQ3gcQyA64o9n6bHDHDD3DBZDaRO53joom1z/RDapgl83ZpxORyEFcjSv6bUF1Kvw1
2NJNNrU699BTlFVZignuCoWPqMF0vINnYyEjfYoYtTPsgarYJYsE+WVG8tHGvzx7gqcUcoCIXQIp
qDMc8iYBhXkhgcgAD+IBRQpAGWIV55pC6sYSa/j0pHPptn76DLYGQgZQWbh7k83qQv3KKxAi1DDf
oUJziwljWTdBkGMvvBQmC4/6QIbJQIyLkxGuFXbtSshOwcvBZnHAnQkKCk9Io5oAvBAUS5Krn37x
OuRzHe51h9YU4YiowZr2XNaXtERjhGY1ZpRV/manfGeFuJBeC2x4EZDxT9WYFIjwWfQoCostmMHF
g85F45Ko6rK2EVQAWoR7/CKbgC8zMFbPfCVZxLGqpQMDOGrem5nzxJ1iDQFL/8UGYMB4qQ/07oUh
02XkqkdM9rRglyQ7JZCZO9ayYGdGUMzMtcnzHexi0XjlswzWYvu2YXIabOA/SkDLB8Zxb4Gy1TDa
lE00Mbc3kvYPrihFV9Ul2Z5O2kSWzdPSPWYzJaaDGJGHXeN9wkOmc/9qyhepkwbYpoYzcGwoxnWl
jl9YO2QgYVq0nRRC/L+BiBVy8jlxfHtp4bEQpxKXjtn0Lg31qJKFB9A2IUySzw4BDLZ0HAd4uTFn
/4uN1PQv254WYM0PQVYi6gXzJuB7xlWjqh4mTF1wAkCMoWhVRkRDqQPNyPBaUK45YoiWRahiOdaG
M4c4QY5xORykIOVXPYIJpd8x8IwCGiGOmeN8nzFst6C2zDHmzaFzKYRwpsDeVG6924a7DoZIhxxg
q2F2Tyj6GPLMaLcBUkX+RIJ4QzOdC25Pl8WoqK5mWy2GXctlkADmae8ot9lNHheqAZ5PqaQmjOQ5
JHC90ABPlvLWAtEOeNUy/sDMV4R/DUoghbn+niEGUdZzbi0yzJAf85FdMNmbTcROKc/5nIcZSHJj
u/xSJPUG/ZfPfpOvCn+7Ocafgvm0+JN+tcPWBS5+xUcHzaGgbCqUpcUjFg2nxDp4F6Tp8mjls4cZ
TBIJ0gzhNRwKLKbgVXZYmDAfmopdGJM6pOsSvEkEcCj7nyh1uIkmbZkA91Qj7qmKKafxRbIZnsjf
bc+TxezkNgRjiXMoGTlQW4g9fjRAeFISVSP9EHnUjFYiC49lsQ4SRbf7Tbn4VDkiqEJDRXdHJ0C6
o30WoB9EgCYLAETgJSf+KLNko9T+ThK+727pdbRhfPFP7URnHtQ/jt7sChqt3PtIYmul4BY0dw4L
6JynEhiXvpT6SmqWrO+xNlSh6c0tlE/IH2jr6BTlyAwww+3kqA78Sdyc3W3tJX9nSGeQAEr2eXRY
8zbBpiLcJcGufXaB9gnEg4cJSqH2NE00Pcwu6ujhfSujg27Wrcd1MC/T0O8DxjB7hU037NpZzlzj
EhoC+VTbdLvGqI9Cj3Vg81C4+kWafHUgQIoGjkCRuNTBw58irthIp76gCx8H3OTmHPo72NaJvXbX
zKUdOju7Y5dyk5MjqSlQh0Ns035VrkF+TPPFGPd/VTXceomzMQCbOJX4h1Ha5HTHcKiZNI62DzwQ
qtJm1QrDyfoPMYC1JktwCD3DJG8+WCCwAS9K1HpqMeP9FmM2fRR1oQcoJiiIgSY6xeTJVGA23OZZ
ADu5P1SQm9L5nod0G4S/VYkioJqlb5C2mDEc7JyYaOTVEqhtzrQU52ppmojYYILTfRJcuxG3bobL
I/AktO6v1tD+DEECpDmyL+xCjqJVJQdQ2qMPVbrxO6PPzlsKSkKsJM+RBO21LutNQKOAoZDVc445
jGyjA/Ae07tWtMcePSBnFMnLHwINid4hhMXocCoOR0dxNHjaWh6FK4O2kbk0+lVBBWJOLgNpUAld
0K7b0D4HFdMKiSl7ldeW1X+YLOey8u6E4ciOmlggpMZqQS+R6cYpm0xPNtr51qQuIMpLY8m7kIID
dNBMoy+q7xpZIp/iefEy0vp/sRUsO9fGGCF+al0WlKGSwLzD91lQTb9PwkvfRKSc9eYLk7LPXDoG
PSarO7YDnAj/yqA4z1JrCxRrG/4+txl8aTkNE2m2OyY5ACesEOQGuB3k12+ivQG3Q1GDRYfbtj0U
CfYdiPs1nmt/kVmCgRmJPMUKuE7/dFhLYVqNFpilRaO7CvPp5PnfLtnDnr4FEeq9DpDVwCSTXXxd
CKSOshJ794YdOh9U+LH7rk1b7ZntOFq/KXxjF3QKFmzq37GKVxkMmUPTNwyYr/Ofpz2u3VkRv+QO
t6k/mGxk8jhGrFgrGLvOzg+IgoE6xnLANFS2HYDimeY+oRpyXLQzAaRjvRGyIePIZB3fRfWRqv0k
wVn0clAzuNPWr5j/a/XVIDLQtrIeF6MOV2OoFwO1JH7qBmpLGZYpfvzsjlidxMAvpTAxKBUyKLIQ
Cmqsn4OO5JcUtDEIBOPuW5gzX6lidIU/msp6LvNesFijGtZJwFxf+19PUVDIUDerLB0jMXYFXEf4
LFjjI/iR00ZtQRUjKAHNtSCXYFTS7dF/osPr5pQB24piiYVnsc86zYBlOWzOBAAR3BfLbdxOmGiP
xuCpcE4SPIVr0ku27fDSTL/ZDNQTgjbZSry1i+HJh3tLRexef9Bk1BUEONvrbVgM3HIr1UKPjW0Z
s8kUKybCqAb0sNGZeDs8YoBxHjGfcegTgNAUyGvEvGDOLQGEN1U614hHAH4UdnA1MN8qrmCugD9m
vPOntWEn7Cs9mWF7tKA1gDfi+CeZsucoRTXs4lrXHEIHrRctdQxvCTRGRkaiQQoCR6mYqCuGs2n9
DjKpXF3obHqcD1xmDOIy3HMBqJkbeHXgIwHWmvRNyADpukla6NIty0WvtJHbkqQujtzYpcjqHxaT
gZMXa8/JzxamJ8iQ1WbTghN7TJkbuUjmfzrRLJHoC0TFjHP0nw4jOmgspOFpqTAonXLwGxLlNAT8
iin/7I1WSY0BsPUeKShrk+MzoxtvPUBHQZgsi/6v/C93XnpagZ9Mpg+kWEjInQ05kMsKYVaHl06M
HPCVISVlo/UmpEiXJFvhqoi9dpwu29LAuoPnEJif1EqfnuavWmfPIyN8qhNyTjjB2dxPOrt6QSCm
m1CS0huPrDAYcfh1rW6haz9F9C0i57BhSglKOWWiWzvpJSNtYCq8i6gCdmHAlnl/uk8pJLm0Yeut
OQscXCX8pcYP4zcpdws2JjUe3l3qv95kID/DX5EllGziyJcBcfOBP3hLWroAmYg0BzJXTXbhZ8ZO
DJodg2maURNIxyVIycm03GQ1mclaQHyHipHCQ1jBXqopkCfDml6lL+OF0IEsAu0knW9TtEsXK8TB
/SyQtQNDLCEhFqJxCCmCgBsGNjvI39di9oITV8riS2MpfA8FNVNajalHRjWeehUuvRmWOjOBfJ0G
kMy6ltXeV5nsB85eGH7waQLgdjiQ2kp+UVwd5hhzKCbv+DE1DYCqUHeUP32FG5e6a3oHYy0dNRSe
r6xExxP9TWIgWmcbXEOK0IlazU67TTOHG13kZM6n4IBGqjJFABTM+Y1oeVRUGtLpBp8TrxPmpwMl
G6sDcmy6ziCXPcr+euJ7R0gfG4i4ntFO6l3BnkH/rPmicA1iRA6kXufCjkmv/xbQQWqKNjpaWBsL
Fe/qV1bALvIJxIRHJUdLbdy1ILJD89ph9E+DCJMkLCuuGRC/RH6X8SSQkx6MocCuyif/jLjk+d10
NtroRdBPAYCpb+O2kJ5WRNlsJhalHZU7OiqSLRr+kilCqRW4hpkyv4gkx2+uORyKGC7RY2bUzoSm
gN4d0ZE2S76LvhF/06M+GHZKlXTcAI5LDaMN/auBS5BHraCy7RXsVOfZBs095XfqQYcL+63Dai3X
n8Zc5wVSRks7GWs5ckUWiCKkm5iLpUGwkTlGlHnybSSV6Em3TeipFaQMeuDtjPGfTeJi9Bf4nPIt
s1l0Uv5L4l4KaEHY5GdqkaEK7N5jP606e3Z1vrIUiqLAT7ZGAUIQYWyevEx182dy6M57fFhKd3we
1DNw/oSxOc+7zcY/BTfKHIZVYR0jDrFFuAdMTJVNT7lbWuC68OeAlzIi2jHpcZdOkdsowxOOeaat
Y+AkGtnTx+nmO/IsjjNCVsCTLn1tc/zLAVA9uAoBxIyLiD7GZiID4a5AORKPd+HpKBn94ewER3my
AwJxXk/M2c6Vi8j7Y4BHQB10RtLnyAHHg8jXzha6NAtcPSTlB6T8h2+V2i+xLhGcQ86URzHqH9t+
YKQBA3RWIFZ6iOKlNt6F3OQJa4zrcj4ECKSCZNfzxjb+2UwWlxxCiSGszxEAq3Uo+PDnkfoI7xBh
wHu2MRPUuDtQVOCB5sAOyeDqMK2ZWzsaAm5aOtwQOgP0Mt/f4+zPnC197qDhhe9EuwfXQMK0pvao
B+miTKMzeashvqJjI5iqSYFeWn8tCfojB9ZJvCepH0nTcsLqKTrmzOtLxwNtICAZ1yriv6SUg3lw
ZbxpwWGS5syQel9ldxg4JT9iQuUkt4EvIGRukOrs33U+KM0rZix813gSLdrMXI1mj4gR3FNCdVm5
CrTbUWfMpqA2DwCYRMTjYMEMknJ7TCbT7tQenQ3vuPcvhM4G+zCGMFoV9aqBz6cZf+W9wSAhfSL4
AgWaz3nKKQQ5hBeZBDWifDcjFVsJT+DHtMThLQ9ZoQU1Ed0EYpAZI/nA7setUN3At1MqM+9D21vz
9HTDZ2yIERAq/zr+K9ATXbfgBDiJhH19GPGLxjKWdyLyEIF2jZs0rmX/WZj3eOJP6v2aTrwMrFVI
+5FxpyEUeo9xV6t4szhzifnjiw/+uQ0P7TbN5rXk2vwwTleZlcaV+hpTYbA8rEQTOEdYUpCPGSE3
uuJHEERuhDTfyLZtUDl89pSLQMvRwBoxJkC8eu1wC3xvBJKdne1cz28cKYYbwYdne9fz/bBIkeOl
qs6SXsfqUQIl5wGEJE18tgf6/OOfgooaSCwyb9hwqNGWlkzRCq1EK0w9gj1bD3z9HzWNharJNp3u
KGCMZA8X0aUAa4WinVCyiK6J2lv4R9CkwfCfhLqGxbaqu4O1WEkpnT4P9Sd7IkAnAxB4cRUCJIj/
5jAlIC0yNEtzriKZQ/7B6gccq1dgKjVevnyCb1+U+apHNIbkHqGICvChGhmmjNY3bnQgvpJ+wwhs
XBOfur3UOwgOIpIOXFxBx6jrDIGPTzExKSaZCZPYQmhId2Dxe5zNnDEx+B/HzjagChYZlof5+OcF
ZyqNjRtu4v/MY2jwoKmeU7CBCqeJDkMvyiTX15dcd7oDrEPztCsXlXZgnqOJkhejqJ/9CTvy4ZAw
eqtkO0ffpTLg0GwnShz3JnEkAylmI+7SZx5IaEqPyZ4KfRDnIsRdn1qIfZ0s6VGWon40mKxSmmwn
+GNWgtbjM5oBOXgUrOCNNSGPU0OCF+CtzdytZBLmDh78It+UqlkmElibzSYIXlnMRiTF3+CrI1QY
30Qfg3fK3YEqxx7nvcMfEvTSA5kJ/4NfKxIwM1xTXu/phdJKXTedflUNmBYiwTTi+QTIIgWarmpH
pRPHglKHXqF57LGu1jEcLIJnsuxKsG7qIsK/6G/a4e60pzJJNgXGTiQaIUrkPLj8tKx8K/1AAs2I
V0B0jTDHaP0WhXAE5IgoEbAj3rd9teFuUXNSMKvIGXuDedlox1qknTDm9qSvaWswhpahZFgQYDTB
Q/nRBDYT6fJUb9kkgMztg5UDTFIwv9YhGm0gHB8Jj6nuDE8WwFWARp1r37wK4gcMNiETkMFOCDjp
hUSXHbMQhIeCDhemzRybZRtaX513rlApuN0z5ZI8YJzcQJgp2BL2ACZEC26xgMsO48B1nv/D9pgF
9xuT9AbQ2YzoPSkX2KWFoJDOj4YH119ucAZrN4ckYD6S34q64ESlUuGNlHER/XgT4BjSfNp8JHAQ
7TqTtp2sVBVPVl8dVk6kYQ1znhg6B0f2wnlrgn6QEksMSOQV1Za6UbHE4Bny0gYDaRQL6uSpetxU
3GxSyorLN0O5dDZZz1NN7lLUp4RCoza/RZMCJFtYaO9d4yZ0DS8vvTNQG/LnWTfAk7RvUN/SRBmc
5wukgMhkHpCM/80MNB9+ccfu4WJcy7OAVpOqmwTuSZBrLhbbE6lTLUSwtX9Kos8qvGdgIGCawIkm
0DNlmlVgvxbdXewdx/pzbOuDQg3q6VehTpLxJMD5NJnsFv+MNfZhgPux6iTkpHQPGSwL0GEDbvDO
bn0TrUkyH1w12Jpt/FyBz/DOOVkKjT3+G2uXO4ofypic/EZZK4H9wpweS+FZ6XDp5/I38++OT7UI
aQajZuWbubkN4LGK91LIhGh4FwwOwVTLXGlTuyzf/PZnayt8hMYe1BjlJZaXFnaN8E9y6TXmKHvA
ANEvLzMR8QKO12O4fSQF7e7Ex4kqLWl4oRdJl49Wz9zzKx7yInBQDDNKJLOpeMk+qwjEKhSBMiQ7
ADnO37YD2bUQRUp6l3+zYSqhH9GVYTCnCT0pyYXTlFChbQzrLA+0t/RF1llbjPTOrC3EyvJAqTOB
WktFN8bqgklU3AXxvmQZF3ZiJbN2/B2X81uF2cJnNjQ1XuLx4WgB8KhZ3SpJMbQkbffYg0j/XrFT
CZ9Zj3JrdJgQWE2sgpU0IsW2UrIAxbvIXSUCWELbmOkr2Xbd1BtDvRbAO86n2I+oxac+4dILwED1
hMZcJ/0S3WvlI7SUH/q+GkJAgaI0sLjF0fUJgXPOHJFpbJRmVZKveB3MuOopbqHEU/Kt2rwJ7+AN
9RZVsjC+qRYtNUWDSHxPY/VdFEKg68FFOv3//GSgNexXeNEKaVQ8tzK5DxGpmCEqItTxGoKHdg/A
6VHmKGAkFOSCykpWlt/yuoDDRB+kb8I2XXYVDn/od6xrByWU9Z/StmUUiqn/igEl4mws8pn//ZH+
S7TfMuZP/dbrsEVkWCFlDOptG+TfRlQaSbYW2kFue+8Ewj0EHpucJ3woAYRB80tyl4Q5LEFs4gBS
jjFklI5+DqPmjaQiodqF24mPmvJcsk2kqYqvvvTFDcRGqmiRwBOVEat8XevZc9nv5f1Rt7HIDEzH
hOsRLGtWR7btnNGaCszCba/dYR1rDJcDtcggiDkwdpUwQ8mxylBDdxoYpo7/lcOkW7vu8SMR9m3M
g2cf5LGHi+n6H4kL0hPWCOidtqNYfaJLDP9ZEXuOTcDxl8pf80Cl6iOxdNW763ykobpjARR2lTR1
/A06Aboq8cOqk3kjFZ6Qc7iBllTayB6zqHyVd47rlgxU1DwzYWH5N936zFOWHlop2dwzhG8K5sNO
Tagj50wowpMb5S3HN2jNN0wiGaqo1wRt3fQ+CvxiMT8RIEraSxUQn9CPDkNzTqjfLAi4hzhJASGw
D8bY77zk22PxRcEXRhMiqglROsIDKipDOM0SsCgDdaloMyy2nlDrJC6XJQBkwn8SNNzzZ3SJAFsc
+TS4DjxEhNNRd44IbuRjSdUiAJT8mMIJwDvYhFxKc8m/oFxMmOIz9pATEEe14KvHHd41NbyaJjwm
9SUAnRpPJ6qP3jzjmCdMs9u/FCRVG1AsM5H26+2PQKNBg1jhR7hsMeQVFXo5v/BQxbOAZQuDUX0Z
ODhI4U2RDH1J6dgIJosrAJFirLG2zXgcXtnecNkmIPwyuOXiIZfHn4Z+kNsDjydiiIBDrJXmM4hm
438Q/5R0OCHhACXQgv4iRQJ9lqAuA5ZYDByspaCgEOxsYz3/UxT03RWkv/UjL14oQUEwNNwqiuKL
K65DBhQUi3Q50hDz32w/+hPSBwk10xWgL8pBgbuFSxWlLCdlG7ITuEGg3rXgRvzQOOpg3W1QO+VB
tanhuGoISpsIbQNICNHGYBGy1HglpBdDfiEL5GIgG6uCBe/DV1EDWqrzRkTsKYsE7+Eni9MrWRWx
XjH5r9KCacRe52Fj5cHH9am+qgx2Jhyidl7NjPjJSIhgpOJ75bbVCSJFiK/oMRytPXvW+ID1KsBq
5jcckFgwW4lGCFMJrw8hcJztxzpbR8hZB7U9Gyb2X96AdweYY73pIA+qGpP/s82xc3GR6P03eWgC
FORCV6UzlZC/9IHdm5Ytjx5cJ4VTiDdClg1LhtAY/EaxD3iDOguBq7I0SIQSzajPZKgHxwKp4A1C
j1qQXvI7iKlEigHBkAx6M0+2VADJraJngDlgdHKDfDIITLmqCCCIs4KfRM4H9QYGaYCj9JyYYNPV
Vg624BS/EnWMnBhNf1BT9JvjVreLl8LOnuWuEGelNpceIE2a74q+wxvwEWEcO0JJVMVsISWF55cO
dRc7L9egKAI8iRsLkSCCWSHIArKgMuN7U/VjQuCp2UqUGBhRKBVnJP3zPwKPv2yxwyAGSIS0pBLG
hInQg4AQQEDES67Zv45Kt/QOM3ikBOXH7F5gs70xfpYgNgOEUe0EEXt5DAuwBf1QsDLAEEWAAFIc
wNfXWbLmMUixg0/7zgsKdCyAOtjrqQ/sVymUfaPmB9EHB08VC2w9DQsDxd1lrXkOgEz7/E8avJSs
C7DLt2rcVteqYX04PH6kqUuw6KWhpSjIzxoJOW84jCo5uCvVtcBVAoeoY70dMNkv7A+1CU4RNXc7
/pUgpRHtyvhvPRx0CwMXdqM3G7FBCnS0UzLTI2MshD8YTB2tKqR6xQ5ONYiXxgjYeqFwUKpXG4lX
U366QbVWt3qFArLdFxpq9i0niTwwMXJKjRIhsqDfsgMshZpu1SpsAa/n5FDI5BPRJBjMo+tG9IZk
HrYGLlUOfFw1v5YuDVuVfThhf6yx1x314Gizo8muQapuFoPmecoQ26Txu4mYpiNYX2Px0Dtb00Ix
oIdnKTVJ2HVbvyeMllT4pZn6Uw47yVKz6SIZ0qTMG20OeBau62pH3TBy0PGp0s/Q9Atb954cYGun
LG+BXj3zAyyR2bES7M0FYXsciWLF93ykO/NS5sh/abJFUUFPznIe0iPc5YwYLsdbPfpLd8ATdSfz
ONDKSkEqCvM6ILSwSjzO89fEGZfJtxqhjfPxiNjl0MQlFWLcDPTnFMrjb9hC6dTFQnpUOaKCnilt
x2a8dCukLR/ie+VOEnXLFArMlcnzEv1cBsdQEEC0FKxHO3Ml3BpjQqr0iWkYMlrh3oYuf55JRdH8
R+vy6En9pybms2qcKpbe17m9Uj13J6p0jS0EAjlpqozOMZn8qIVZlhFfpf6VKIz8h86eSkesStAb
geL+MB0apZQRbGsSeVRjYQDK6AePghyAVgTRG5xcEDyqVwnvSdtvOk9fGREjT1ATWaY8qRO2VAUq
qBI4qdsO/oXWQ+gNvH/Y9P3Tj9H/fBMxYGwBOuhVgqTeUoDS/BkVhU145MUJQOQDzKk9654o5MqN
CNfUGLu4YtnYh7a4MdXn8A9UFqZv9phfsB15aAIAUVnSI84kc5FuSrUDTILhUkX4/aBkjLOj4JLW
nHV2W6ie8i7hSZmAPsvee69Mt3+KrHglOhpUQaG0+MBrDkgJzT3mDZivQ+PqtTweuFOt0a+o2ETj
CPwpoxGWf02poLEj58z1bo+ASHf/SSBsGu9FwBhBqohuI7h7oGMCT01tM2KBez89pl3Wr4QwTmXB
mq42wB6CJ6qjPKC8E8GKEXtMtbClO2f2FgXNJz9igoVCcN+OJi7hVn+iAYcTGxjfyMOz3KiZWewU
bSCdRwQa7xLfxZrG0v4F/ipKzI8Y0GVs2eyhwyprC8dGC4jQZbqqZrqH05TRL5PHUgkNgtFX/Ilz
wmes3zVNX/dZ8lE6+ir5AnEGBje8d+BLH3sFWhKJfRbe1k8exyrKulUK3A2GY6BrEkNpErLcDmQk
FGE2gkTMqHZp1bDA5o9lRxsHX7Dkg/wrBeNAz/fQ5mxiJ+SQKm8eqFQInOul00GsT01a9AYEoWaR
KIducMtdhd0l+TWzmfH4kzKLkdPU56MsJmBTPUmnyJ1VJ2sdivgLyvFZU5JjXGgom3qf+s85dUOf
y5guWl+OBMrSCbIpj17EtUKEcaQ9aVbgZ3PGN6STkGhPHjODEiMjYyGKYUpykmLgR3tV2YaEOGmW
69BmSTdJA+bMv8BKsXbjxpZhISaDGseJ6cL0RWeVW07fg94JPCST86Vm4FMGOR0YKvmHNGo512KK
Qd0MU7UFOkBhNedvBTgZcjYdLFgw1grrcIEfG0ejIC8wjnHPAoblYfZu8H5NLEFF04hTP+UefvsU
W5XCiJXUNWhApOMq70T0CjNDAIzBtTZUbsCsQuwltneSxKWcCgxCVCYbuayanFmiDo2gIvhnc6TC
fDFKYyultRRc0kkL4YgITR6j4FudCc4MGJTMPaSTbDdof6jUMstfsNKdZoa2izp2jp6DgXkfbW/Z
N2H8xD5wRrciJ9xBd4rlkNRVEeGjGdhrQoTNpmovQjcTVrJjFFMGDSh/5een6RGrTfA+ebMh1b6D
QdBjXpOAzhmSRkrQbaxXF5A/WFFBur6m2BDNfncYlZsaY71CcKs77RP1zVpmvt0xWQdUuZKOIMHY
fPmVJDZOHYDHI6NbvYfJRPUBzSlIlZDNlGKiPFgFHSbAd9u0/yDpE7ybHwEsAVsoD5J56LGTmP6o
3YjQ5yrEtjCbqv8RsiWEWicCkRaJ/4hDhAf9SUHCavKjV/EqedpAomzkDFZ0RKEgEsVGp+tFsUCc
Eay16yj27dfRZi2JdYA5bhyIX3YrwRGSVhIAFFThAumhrlFAbeBnpXiifWZETzU0MHhf5P0uewCd
7J0+Wi0YLBTlvnqw6fg7/ENlckEx70wozNa+g/QV9RSwvhCS0v4xp4RMlMXEiPdtNiyBMPuMK/Xs
vDvIONt/8nmXvXfwtNykjifqwS2wBCK3XjPrS4R9RCw6K6mj4EJGSulhqKU9ZNnsM+QKraXR+Dvh
xzQmVqO+2nXMGPEyOg3NHGA5TCXL5Wcg95k4AqXC10ViIKZxql5+y83oHHPJ2CvRgsQa8u0UNKjM
fZRW+mvZ05khdkGfTfUfW1DxJ0E/Q5bmPMBh1gGW2Txy32J0ftNM/U5gFznsVRruqjlZq/r/sXRe
O5FrWRh+IkvO4ZbKmSoo0o0FNDjn7Kc/32JGGmk00jRNV9l7r/VHh8jMYaNwzIptZaRgJ2Rpp0Zj
GwXpKsm6rcKrboDO1qfAzAnOWLWhhnyKt6+HrcXUuVO6RCa9L6vWP9wmvVSNrYFVsEvj3eLfZpzE
J8msyBvgonpSjHFbjwPkINsVb6Qp6hV73hCFYGi0gcv+35YXt8cFTyRXGVuvkx0uBd6W777DJWrZ
5T3O5zU54Qc56ynRFj6hMa6SKjCp+p7jQyapln91kAQ3NFQKFvelgqRBwD4sIiJzDDE/IfmrRoR2
KneAXCuohIUE9omPAQwRGjvGuWgyqUAy+VyJ8r1EvrEyUdGD+kgoq7giy8kgnJSQU1t719hEnZLA
EvTTdgnma7/IhIYDRyYlcTfW8UwNk/LEZYhRQ0Yfx8TWB4mgeGco2ggrc8y0W2oewdbGUv6cYCae
D24+Q6YUCz+/NUhie7teTvFj3V4hTZzRfe5wbqtocVHRvtQAGHqiP/V8zo1DbFeyJTgb0+gESYW+
ks6UXj/r/hk9iUiR5W0UiWkCOZgRhFNsrTxZJd6VVsEHHizXXjL9N2jrbC4ug4u37ri2/OJMm5ba
oYkjgBftwuS0BEOiQ7cmqsE5KmOKEdnN0eTvC/jU0XwKIqhaNnvheGVyJiYqQzhy5+OIOUjFkC6H
V+Yx62Q6p9Q0gDq5ayHZPHjXKYwfA9dFN7RyaDdSHPKwG9M/2BqLh0BU3J9GdrW+cqNGDH3LUcgy
1MhY0EYxClcaSsEbIw/DDvCNfu/4SUIwdVVNBsRJ+P2wRuGHOCz51ZMvpW/3PaF0tWL94zjCM4O6
JTBmwqcZvoIH49vzkflWf7ZghddK8lZzflMB152Ewi4uAyGk3V1FhIOgvCZiCHWClKDAE2YULL7V
9GMJ64Cy649eYUqz8VT3oDVTpLHlNys8CbGBT9XFH4VXBlhH7kOj/tEgboo0/5jA8gbAZVn4W8xX
DjSnDspKZA3ZEYfYewrKU5CNxIqdRMMrV1xQizZawMeEMdFlFfCgxAsq50PkNXRB6/eiIEMYrh2l
NTIUlA/oVy+WxKma42tpKNvYo47VqzY235DBfdok8ZrfLjGnHbuGHYpWMrhw9+RkAFJtCA5rPRCp
SKSCg0MGpLTLDpgXNItflACwTNuAXrnJdSJLrvIoWVqA+MjC3qV0VxMsyi5aWtva/HBgkXOu4zr1
9h6cjAYSQZYRpcoY7TT/WLFjyYDW4NPQ9d0QmKfJbZcO68YUWa+FPkEDOnAUibETqYaLToBeXnb5
CnlAY1/pYoZHDxdBWpD0/TNsRJPQGngenbWwO+6g3+aM+GTn2zJdUqsY0Idk7aZbVncftKQTzR9n
PSz5kmEgjD9b3SfsowEsw2fADm+rOEz4jBg25FKX+LkU9Ms07XM9vNndt2ikgLgBQFEHihN+wB6c
gl7zKAr8bTSgD+4latpXOxpfomlfLFq32SaCdnLsS8+s0TzGk85EZJxD9Rb678B0Hne20DE1jygW
T75wORd8CBm5MEqTtAO7j06V25ws90fNxAOJL8oY7+RTbaMOpwQfitdcmKWKZtw5KPbWecs1DICn
IwjoraPdfGf0uBgBkBDFBmUMgsNf0KIsmHh7rV2qmC7+GCgil5nfdF8EEgI6uRAHIgKIyflNEL8l
UNCc1EuzsnZsovJBBdPvOD2D2ApkJiBricvIAIIgmJ+G9A1rwZzRLsar01TGh+C5tfqVxYwIEaGJ
nOKsIqWFVX5+7Mf6V2R9WnFjYa5BYYr5EAcX4a/MMj860HMyzAlbNbPE1AS4DD3hevnWr8hSIcrQ
5tVUd57+birrsnsr6fbt145lrE0ED8KvmdiiGYgEbDAC7NdmtStZGolPn0OWe0AvwdEEAo9QscjM
nxNIO6ZoXqwLjZRFa597FTMnlEzFqZEFt66bkEnBL+p0Rkw/nYXFDGEBTxMIx58ThPwzzlkh67UX
6DwZNeRvkAsvRtOKuakgFQfZh9jiBLcEMp2DAXK65Pg3ljPoE+ZOu5pYoVCgktmBBZgUID1Qr5ML
GB5dbbTteIuYi2IEEKgpHgxsgA6i1qlB+lGLtU3DUc4cIJtTfRN5lQWpzqQuqzgbE5wHch80DQ4o
aXDRQbXxiMYtTvZf3FcnzVYXvkteC6gL2Dt8oxs/O0WyFDMoTfOQwBJ3AKHKDA5Ywfbsp1AhPAmA
6qwQKuKPBVztaCNQqM8Q32V+ZhLFzvEQq3Sp9l+tImSbJGjyFzG22A4OZHURE7sR18o+ohjVJ5fe
6/qDVmZHgJO1heMzKu55PSwEThLhBlP8bL5agipB0jlcBeJrU8Nkw7+9CepjDVA6mcNitsKzWz3/
/TgW8MxmO6yWMSm15GoDWfChyW3m29L49yspSq0/HbXqo2eU8cUdyAspG4Ks4748PYyJeq6ThKJK
O4NFdAhbkuP/lumEzoKLirWhGqqtD1uedb+iBZA5HW0S9h+Ai1WW/UMoLbcbD58vod2AFanl3ogl
2+P+/htiYp/qb30ZsBq3+KUYExwIlgBZQDy1m576y0p5NpAvRTrScvy71Cly0tn8n8R4LKAG0MVC
WVvKnxczxNSXZVeYEIEYRjCqmgQjCS8WjrdjvlZJpIvd5OiXOobrkwcxK8+xIGs8k3ypLqYfz1K3
//NLYlssyu9oWKpkfQI2odz5C1uIyR9wIMLjv8hdcGz+1RKDbKInYxJngq9CD3Es81HMWjEdEuTH
Xrp3h7dGgvH64tBDwGk6JbDG33W48Hk+UraJrCNaU6xkCLFshaFX/dEaUExghcSOF23+FSErp8yP
x0K4Bem3bBT1KMOOgPACOKKy0NHgC6cQ2+UWWfCVSNOzW2hPtvk5Os3SZqxMZpoR7W6ZTf51UIYO
UjdbxmZ3MElHm7ArWOG/qmJcC4ip1WWGQkp0s+Wea09/FRp4/ESI6vdWu6gN5wDwfffGegXPtieQ
k8unjxhUiILlIdCrnlSNX3mPazwtEPwW0QOl02zd4EMILEd4nhlLPK4hcdH5HXLfhMvCf+ppNpC5
oRrnbRRXZyJC9spj3Gj7mNOUugCkeKeGR8J3M/oatItTfhLd9zyMPqvWRY8vRZVSn9Ha/5ycIVBk
Hy2NYYVqbrz+ZGC1UB5hxvcObI6sxiIh1THUyFkjXyiDlkjXQo/ELDYRO3E3vd4+KzTw8NwI4TZQ
qjDU9mGiVrVkz43mfz0YxKBQ5W7AHdVMT8MVZgoWRH5TFL0OrwQBuWBrPfNVNEna16H54v8jGBif
o/InPu+QXVzlNZ6zr5xEvz9DZkCJEsd5PyVbpPkU+DmbuJNYIXdlBu+dmm2ECaxH+1to7BiHU1pa
Z53k0tL2QUGWaRWKQWPdqxWNiC3BS+nWmtAs4aaY+v7gxlypKT4TXginfuvt4EdI+LRCv8b8K4nM
JbrokXreIH+q5vLWfsNGKlTWdH1JtUr+iHvgkoSkWeGCZJoHpCQMyQ026nQBs1r7enljdNAb8pX6
RT/SoN7i4OQwAMP5f4BPMp+riEA7j5JLHnLZMqGiivpX5KASTdApKwf9EF6LQzNGzxP3uwYnP/nJ
Y/ud9d6uLZ7/krWzWZr4iA2xEs5NWDaVlOaEiOSnhg9+jIPVjDUGXcOf+Ny8hHeihaDGulPPyq0G
b5G9DjmG3THclKO2FHCKL49s4jnOgK6MvQxsnWEvZdfDssSdWa8ldox6O9VmUuDOB7PgwYD181lQ
Y5VEiaG9Cw6kByfLit8mcuT6FomvWWza2b6JusEiq2imH4zxAZ9jzC2Bn48mEVIyWQNgJhRUzRoT
T+iI18Bb2gWk0nvCK2LSigwxI4+kYUwrsRAMeIuZFJx8V9p4VvWPBCklO/PG0dJzSmC0WyBUSBj3
3+PKXeVTSaubB1XC3cncAGsikwULnMY26TGQjqJUwJwF3oE5xSJ0pvD4h6q0HxBATmoN6VFuSta2
/5mr2jYEIakC9Dr0A/FTPKCCRn2BYCD8HwkOr1pF0whbSvXl1DT0cPnCILXtJkq+RsZ2qzjnyPi1
NN1Wc37ISVAxif4H0Y+HuzqPpwYDqEWWmp+raMh3OitJ5gtQJHDnrBsgmPZBjeerAzeGMROFBHtL
hKUo7/F/WwsZV3pHubtRuR2JAhxt9c1XAIUN0oEMM+ftDqkODbHF+YxczbP7FiqYz2bnRX4UyEAW
4K0ik9iH5yYoB4mLOQ3fijE021BCP7mVW3cJJYg0D+6WlAsuMuR+8pH6YJ8CG7c6rh2yLnj7/tyL
A7hWuEuBseyS4mTlyWzDdzfFMFCekhF1985j64m1lWqFO6vLjq7vnpsgfyRWeynTkKoBNkdENXu9
Ty4noTs95gmyj+efiWK1htvfNueD2lX3ucrfyeFrSfUcmHrFOmj44b9uat6qal932ROhYBlOUq0D
ki8je0EChz6UHIWuqDp6DI61HWHxM/J/Eu+oIUTX/2b5bTArR7kRbL40sV0kWvHk5Rh2W61bpikH
R7y3Bu2vDyPkKHBd5aQDT/EhJkjaY5ipNoy2Mh/1SYOsO1mmUr/ibXUsX04QYpyKt/IbOGyHekY2
HqtwCBbOoXtJ8C8wNO8cI0dUjiLKmPYSKBmGBvLeR1/oKZtNDDoMnACrurmVf71Upk1j9lhN2PBF
oSORBxAkgx8sA2AcLRsJbltmXBwwDsHkP3D5rJglSY7EMOjil8m7b5KvYTeAD6fpu8hz5EruAy5e
/k7iThee8+kG2jqJ/+xGMug1qMEi4z0gYQsY20uoWlz7DlGdAb6bmtaO4EZo2roJT6j1fOI6uaSk
e9FnQZOMPkYYwFbfp60eYm1qyRjVGsY2Z2uppLHZavzW1+VrQKAdQNjBtREPyDvC67d22edFaJty
QWo8kgoSCptUnVJHIPIadLQzuCT9hc5ey6/VHNwm5ECFSO4Q7rhBvy1ERw7IVNMJpl19flzvq+ep
vEWh++RMpExgcpRzQ47FUoinytW/5U8IctCZ4Vbh0oAWDvl8i0h5SbHr030ay4jPIJwOD6arbuX3
sSkvCqN3pX4StbWDp4sDcqJmrvfw4P4FUpWR9q9g1AkV95k4ktFK/9I0haAfRoZW5tPGTHeaHRzx
9Da9skwwDYqBrzNOke2sXc0wyageHiobBkbhR0QGDPa0qh1mhh9EIK+l5pzi+V/qUl6YmZ+q2i3r
BBDZBnKDI8mYRgP/lOrfQ7TVWpV+q2jljbSZlvmiVw6jRi9Qs1LyXUo7H0SCTytSQEZHsEk05ylB
2+YE5rrukv2c+SWrS8BHFR4aPCLx8KP2zRagGtlrGVZXyWDr8ndd0L7Z3NksqlqlrEGOVM29VRkh
kxiUnPJH+n2kZIQkKWL86rvUZYSD95SW88HurXVSTNs4r9YGNN6k/DXSSuiaCnibxeVSCsYdOHiL
L0m3lB3PWczoIvpZQg0XJmVWukGyimomGMCdZR+IXzvbGg75+SE9q4Wrr9Ep3Sd27jysHgM0Pn6P
3dgXionNxbhlGpYMMr6LEl2580JF174t25fRAvgn+rIKpnNVMEqjOMOtVX3rDTHtdjn+CFjD9Rhz
uNopycogWdyOkj4a66e2IiF0eFPdcTlCoerRp/iwTesOCV+Sy9fN6H75cLQ+XahZS5cXQmn8PxxJ
ozp5C4LEF5HD3WIR3dRW7qOu0utspQeYxL8gEIc0laoKLoyKt76UTBpj3WHatYlnVvAX1Eq4jUlE
pFmgelGmnnwtlBQwWwOzKd0Bu5YnUG4DJ7eXqYA5vfURaFjrAJoL8875ulbYbia1bUmgxhgZ5vrz
6Oc/aWjv1OxkTPaLH5bwQrOxJY1uh3ktaA+YhhfdsHb5VYrkEqrJuTI/c4W+KvtRen+mmPpfQ+cg
z6hIn3Uy1cCO5RaJeEamzj8YKcuHdag4V0w1/xTOQ2I/OaH7UduIWk+ASDGVl61OdtdDX8abOAVl
aCeooGraDqiMU/t9Njax/RzWP/Y6bbktQKNK8wKuOYz5Ji+nneO4h94w1qM3HMux+xc2L71GU/d0
xQgz+RqnTSDEkMIWWroTkEi6lWmgy53Hctt8u0/Rc3gL/nlQRxzBrzTzVoeG00F8uK1lfkubXa17
18751zBgy0mtExKIRks+kTx/aUwIOCSNFIH5FaUqzqFjmYvR+enW0bfN9YR+1VLXuPCWYz2svfrR
J0zC6o6qo77I3k2ibOmiXfB2QxbtyrNGwp+6tvXfpiRV7KGvjoJH9cPzMMf03pvrtjvTVt7GF+K5
DDhx8Q+Laahk9xl1j6wJQqmK17qzN5D9Y4G7WzJIGQIRM0BoGkeQUi7owvrVy4tv30QxEJTGY0ZJ
k2Ib7wlfFpo9rlJSCo6O/qaX1RkR9p/ch7Oq/BVR2hjznhBTKFlDjgGGGPM1OGezpzyKr7Rjv7Ym
ySEF2SU67KJl09YDhZk0iqMi7SlXtpZNL6A8U0Ndbp787pE2FfjCLgRUmJWzah3nONmL4ZpMAJIf
QkSMHqI+Hpe8np+ZSInWPqqRs+9UPga8O2gPK92/DB4XYbEorJwSFmwBY0Wao6VvJMGNpVukcPnQ
UQ7JgF2P52b4SRCIoX7DIg7NRDw5iYG1fhia/JiNPH1oB+WKHa5Cb8PeyPBcJytVH49xTucFDJ/P
lmC3TyS0rDBMyt8kTzoTOJHfLmBXA+6dN6SVfYxpfEEvui4j/4vPucyz/eA/E+u/Dl2st3gERmxu
TUsbCMd4dpXog1Hh5bcjcvFHal2ybUnUDXhBYTDqN2Rj8/vSaZuNMeQ3Eg6cNilRL0gGtCi+JFgL
/bG7zuQMiD5obotvtX8qnflnLl7k842M5JCk8UZz2T8AScr6VOcS0MMnziLF0ivBwM1UEvLCmMBr
wslipx5RM+E7kZoqtgyJkfU8Yknr7EQtx0jNSAwMGRgeSdoEDaXtjssFs2z84UDw1tRBb9142Mfc
NjSbzHgpPGZGFLvnZOTWGcnX8tdjGL+1zTP6CHD0wQ4WlY8/zbbfbIALuft1xhOpVmNoFgosa1cF
nTZj20aQ1F9mUu+nul0adrfBAFLIyMVfLiYFKY70PQ7agDBA03geLZrSIj4A1sYBYcWEGNZzh60Q
vRz9MfgbtwVhHStjtEgKdM/8z1kpoHofndxEHg2NV7G1MPggqGg5L4zm3MM7q3p3VjGGSOaGgeop
6yiT3M0k8jy3LQIgdgNSBoh/xgmDqudq1y/l+Ci5GSYTRUrMm1dHn8Dy7K3RP9/7l72VL/VnXT1W
OsbnaT2Ro8UnGxx6dBoUNuI7Nil8msObxFj9wUPUb45JgP7mr4lA7MedJ9LpARcsXxJDLXczR2Vd
mfJ6FBxmSsrbNF6d5C3OX1vuM+kCQNxq/sO4Ro7CjztMLzH2pcJl+iXdv2XiU1QEdaTaaH/oLe4N
eQiz/MOj3DrkKpTAztG6SwwfWZ2Ml7ENe0XbKKPmuibUMkVwoSHTxa2EZsoQ7w8otpy6DKsY4ded
9TLayb6EeRe2ogCE7sGBI1rnZvfgV2AIzY+Ykedxfo+AoNAJNKZ5iIatGT8mDM62TUh48pgn2rLz
vQecUoyhV8muMZrocQySJ98AqUXk40bs2tPNCuuV2xQ8nyRKQGCX3EFi7K4r4q4apP3OIxV6IK/E
GOT1wWUe88sEQxBC9OKLiGriyPiW3FU3uHzbiKiJMkPU4qbdwkfC38BM695KI6ioC3F2zcNqIkyE
t8+McKCD1c4YG5WhXSZKcpgLslpJDzbwdfGM2s6qz04T5YcPzpB8q4zKJrZqQqpHq8ViOTD7jMca
EYnkojSohwGliXjQeaMJhtgOyYdJMZIfNvcefCnkwZF4SsBgQD2e23hDeKMkRJjZTfLCERsoDJqj
X33a9ISSNSGhgMQjHnnBegrU9SKHcHE3WOhcH78eWthCIza8f4sy44TpYO+zlQcxwjM6vNPqFcT6
7mjVXR/Mq89SSbbOZXRwuEa0f8s2mvR3VXurBo08uqB8zjvz2IQ/OpiGalUPhlLuGocce5G+Vu0K
df9X07avHlfAlEaXaMR0YCWcpTr1WAEC7OSFTE5q8Lrr2PDYdCOe5OZlCKvt6HEwkEjOppvF9VpR
8B1Yr3mXPer4C2ktLY9+S5AE1at0MB0NgpsoCH/QR6SOvJ18qnyUZbVHHb+EMqvLLfHtY2ofxhh8
Uc1R7Ff6lS8kfzAgwKA7LNKoK5hMsRSKuEqN9X1WPgpiPHZ7ja4LjHwDT1eBeU1g9SgwH4PM/xmQ
AdqticRPVFJKy8dG8cB09wKLgge0lPXGpM4T6oR4EAfDbrLuInQqeZs8NSi6Jd9cchQT36RKcNcO
7z5RrcFd8KQMLFWy+FyLGiIq1FMgq6xEAhUbD/ZE0kJHgixYp1IWy8BtUHc3VEX0/pPulcbC0OaD
EVYHHNJ3s7sUU7HjXTfGF839cMu7Mw5c6C42hL31FaXnjHm0q5vvkuo5PV7qWbVKhpPEyKXE4w7M
o0qvQXt6IbZEoseNHYE0DFbGOvf4ruza2/4ZrAHTNcsE6oEYSoOlWbnxKoSsDdd6RDkap5ez7Obx
22jqi6bQ+1hxR3jmvA9HAthNB3g1Sjaiq4MECao3JYp2FkA+ZCj6w7tPuFZJW64fIIWy5mfUUpcp
Kg5jyots1Xtk1C0+WnaOham9Fq117vrxJn5Cy/pHbuxhLqenJs3/NLVIg2bm+FLJlvNk7egr+koV
kioiFSpKn5VFV7ePXs6c0tF72KMOJswCBhE2BSxg1KZPZtoV5OI1UHHg2m8TUFs5AooT/WF2zD4l
oN+8DMppG8jwbgUkazYL3oUtf7ejThqJGc0hY0Ej99EoPQ447PvE3og5lSVg7aOYFHdgQSDnrD9m
9dnB2oagCbjG+6kjHJxJds0m47sL2H2Ye2afWirUIBGlAaI9beIvJNJnMU6ahncTdQ2h+QsXLVSD
BWBOEdatVH/emd54sKBojaS9z7TU/YFjQh/CwvrBnD9oxVlO8rp4FX+UC+SCV25EBz2hLfP1YD+v
G8O7DNUvP2KN0T+EUODSRoI8+Rnjtruf2escnf5V5+JqjK0+I5MBnj1k8KNKs8HLRsCO2n40BDm3
lcGyYC0Hldoi9bssaX0az3UZ82wzjJksn9HNlwxtUQEVUXZsyaAonGSd16e/xA0MSYrFpKOGx2Ew
ji37EQlO+EuI5unODETXiWR6hr1FhTuOVKVYslkU7Zgg1AhjtDrIKdJAIz1TJArBpmSwfXCsgHhD
b1eRX9hmI01g08LK/NdJd9b5GO6Q5/S1caRSzR80MAgIy+KTKqlZexCzXYHYAAFInZc7GocTFnPd
3vRptOoDDot1Ed9iDoNxcEmv1/+USpUm2X/KxY1VHXdlDuBqA233j2KXGmPWqsYn7jfFfOE+9+wb
hMiOZPQT6yThDh12wDQKabkWPI2vjmu9BXRG27bMPO/a9DGQFzIH7c9nw5ru4RaGgCZf3CSCzlXr
Nw1fKcCETfJoxHglWjRd8w+C5MOMxPDZuvMvt9xNM7hMzbDTlnIl3WFlU0rrF91e9Ex/ia88Exky
CYTwBqAzJ72SXD000BUdYiZZ9KmNLT6K6HBAGyxPEBcasScyZTD2yKvigBfy1vSIcJq/JKqzTxpH
bOVrcv28o7jzstY/S6a55s8vAWik8HYZcWJ43CcbnRvXqjNQEgiWK6EZxNKtoVcEQLdQ1E9lcbbz
YB9p2HIysDR2M0vVFhViWnnFfBJn2hD7XowYBV+eBuVZ6djp+ZEDFFJScwDyNIsRZrDQ3XjpyUPp
YOEkcbXyoWcEc0ad2pLiCRMXAlvxC6Nwj4iclg/MAmGTcTptrUMevEnMQI4kHBLLR9sZC8qRBCS7
OPmyoOQ31vRbjrArqEhJpuSk7f/Vryascab95J69LazqYOSA4xqYXM35oxJhAHFcOOW25DwOYMJq
droOASg9jwRnBrsJb4/CmDZk/jEgZdbLKK7n8quzuwv5lLgH0Q5kgEOsoXL2JGAHoTWupKirczYR
EFYLMDrzHOdDdDPgL5XpSUkz5LSgA8U1IWuH9pomWI0onZoJRP4WwnhOlNCnUo2qLYPwE0m/0YF4
47pxKn3RWaQ1dRN+u+TRptW8NyihW6lh9BDXp246qS5W5PaELba3/hYNHvA/9HKigr4xF039Gg0I
9OyPBPdWpbTrtxQAqec5ChmuWzofIQE3yvAbUIXF16Eol1bF++jtzEi/uCBvIyYHq+YU4QeYtrm1
iQJIUKtn2l7leTLKYKFMxjIpPEyJZBkN4WLMPpLA2U4EezTxpgbJ7ztSNjEkcQo7VbStcuMlJ/Oe
9dmDxif/bek65V5LhlXDYPZgdeZqnIqLZSAI1hluBsqAnEvpg7Z8wCdrY7Zu3RdR9RHOx56imtNp
bJslWDjVA5xIgJtlh/sF6ZYZLEswVUTj3pwebB28VKFyU2bT1lhaSvE4mc5avoq2ZeIhqKkrT85H
ll8Q7s5asjZ4LyplU9Mh7GRn0nvg16qopPiGWb74rVAWVAzWNRYUB5HTAOqs9YTf2ZiwoCIAyJvs
Iw6Xmf6s1Yz+RBkkz/yMOrpl2556K97gZL4Xs3dJY9poQRvrn9w1SUPjwYroaaAPKma/KvqUBxsb
bbWZPH+llcHOwtFr0vmsohNR1A17G9TMa8WpL/X2EYkOe6vBFrCPESdSBzZyEDb1eSbZfl7HIb18
M+jij8vAI+Z3nmRniqj/+7aF/tHwjQCwJaJpgJWy8gv/3lb9yaPPiq4qC3SBwUdB0kw/qwujKn+q
93cRUygharOGrZnwxY2dXofxF1nfzgH9HZoDXsSkw6sLbU0bRgnJFXzMzbUYqsuEGmIGkXH5wmKI
fC6TtBcK2Nyp47zRkC8mwUuDI7sEWkIpI0bRST0VKAtJshIfjo4eUUc5h9lvmJ8H+y1ykGghA9WU
f5rRHzPSzTGh9uSGCWRDBrCcyCLaDAZKnFnyRSA2sufWo7dHEQpoqh5j5MBB9RgPYgTlltPjdlsa
P6pf0Y2IwTfkzQyr6cyNoOrvSsTyGfTdsxK3wKkTMLPGe0RcZ8sdAnUhy7fqVcvOfZF86gLkWlwL
CsgNm1CXUYFt/0jQhA//UcDaBVDI4qQOS+JK2ajQn9nPEXa4MaYqOS73ZLN9jvNNL+/UivYo2Y0H
BwmoP96LIFk0ofZoEMAt7gm350Kw5+/Cu7XGnd51Efu6lD5YeOy7EIoRT+7cUpXqr3sSrrrZ+1LL
+B9FGPsgW/EfUcu57MhVOaCFPMvLGIxPMp3En9XAJ02Wk2SpjSqtxqSf+yMaWHIB0PUgAgHf2tRo
DSGiOZMWMvHlxFIRpdHaGDnZYyS8wEE7FaBlfhdjlcGNnAWfY3qdwA4yMt9R5UXIsnj7o5ZjlMOc
71unYbkyyALlzrWdeBkrjGloXHXYW45zySPy2AtA51aoFGr1Uckd3gNKqLg2ZwsJMTmERHPK303s
5qdt8Q3k9oFKsqPaJf2yZ+WN+nDpdDM7KWPiOBCeoVkrYibOFjKulg4ey0SHPH8MnIW1QeLnbG6q
4how//jksyTI3kL3ECs8FEyuWeFiu6q3Ltn0NcrRrKjWxaBc+RPouJ2IUK3oixwmh+wpfbx10zLl
nawBPBUysw2O8dGFumqRd8OJ2aemvsfgzTWiCHkdAzHPfIxw0ROtpXWH/zJbMVHhuiH8VlwW3W84
If8O9jUXP2BNrNs7BbnDPGNDTbyN1SHUZZ6cHFpz54kkcmTPD1HRnZ2yObuWd/Yigu9Q1WmIdDq+
nlroT+NC3xi7ZG2fgpAJq2Kph0HptS8ntpZIrtaYHHQSbpsp2ai+vYpslWMKG+rUpU+BHh4jPb6h
SMCHl/XHtKM0kKhXvsCEighsWi7rJ7WluRos0vzmyr8+efGCPQqIzAIe2kZ+s55QAkYUaGNcsLGF
oPOHSMEr4fUvdccsQ6epf9fJDuPkHuXkWQ3VNXfal8yMgdSM52wgDCjNwf3B8MvmVrybJnGBXbzN
w+47p23P13g/HUYKOtash2noSFLD+qvn+8H13pnepozUlD56iS33YNZzRhC6ewib5hBH2loz7B0F
IzogL8BA+5CPEeGIBO/h4xyUYulB7DgEU3tNup/7XwMstVHfNMJxVG0XMFI6H8qUILTIaP65QJHX
KRdQiDUDCZNFCSq9WTt/QNGBcg0+ooulFICBg/hy1GjrUBROxNMgpi0HvCznlBHCw3Xtjgg/SRmv
aRtRcHb4+T0lK7oO993s40PdMjLaADekAvQm3jCcg5YPr++gpYO+JvqXEHsgYgrFhKuG6gorTgGa
yu4B4eoZsCiNi7G6kZcAYkD2armBEw5InvgAmU0R7F2gJXcgmmY2Fxq+LMQri2RqiHH8VFp8YPaH
N36EztXl7daIJoq9ZZIG5Oxc7TJEK2g890NJAR1KiBpbtZOG18JxNkDZbWYuUoqsXS7cumvvXGeA
k6O364Joz7XZ6i+BnRw0ovoQAc5Rsv77puFAqSki1YpmReWqHOYWRZ+379m5UUeN8UsMhNYARcaE
yfUE2BIFwegjU0EDQO+Zp7+Pmh9T+NtJe3KR4aDYWBYGvs5Myrb/Ev/ldZnIco2pkOUk6OronsFg
JWMLF7s3yvbRmpqVbaEzLPbtsAmV5IlFMubJIQMXDcSq5xhLyPZEs26erHRNohkpkMAyzqYkVs4J
PrwwPVJGpNjbuXd6KRyT9i95MAP0Jg0pWDGzLzu4m97UmrNOyfQ9SSBPMyrTNAYg8FPvTA2xiSq1
mfg0eEVHY3pu0JEOnXGdUs18MBl31RxGgb13gNSdNiWLQ+ifMJkyA/BozvY2IqeFLMsp3KCnraJX
8v5tUFl51bV9xgyfQXXXVOCueJkLXsmChQJVDNGCzsE4hNPK+iCCu01C8yHwZbanWj6u/4hyFPc2
aQCa27703TGjkGdZt9CnccINmefZJhMzkD63HZE7BopQonZslMAms5XK6xuH3NqMDIN1n6fYe6h5
ognQz4oIaJNaXYQbL7ZB2LCjcVPDUprMKCPSxISkgcF+bwrlYLPeqDRopeMrzplFqJArVvjkVJ+z
4ZOvr643QHdBiYoVBYGRbjCsZnhKRtq+vB63zQcEoyg/i7Oc/lNBTsxJbW68r1H1OoHEZbpYfLA+
lBnlmHfT3rQbtAm4fH4NsAud3OpHPlVHDfhWyWAdT+F4L21uYPeH7GcKDQLiz+bwlaDhXt3XNZEV
9rwcynfpUhds3Y5ewpjC0ZEDlyn9Vsz5I0p+gDzK7rjuIJ34rfk9B0YGj1ttHIk78RiFQcKwwfCp
58/JXH6zja/xSYDP66jM+R5RZhb7iE+NXzCNTqgRTWLmzCF/sMw7OzOhAtwBN6l+J/8EbUNLxCtD
zkOtvhjDtYdC7+b1UJKHBZQavvAYCR/lqzBq4sVAi437Bqyd/3IJpeGD8pjYeLq8on1mdmVM6hmB
VIfNLCPGkz3FC38r+yo3KG+vi7xYliBda1YDwV2OMS/bNn4O3e1Yhit+ED3vewJXFnpDI5Vi4OWc
9hlajZxuwWmuj3wlKGBVl8dqtu7IYRDRTg/EfzU8+FD6AGBTfVRDJLDdLx+mFQfr/0g6r93IkSSK
fhEBuqR5lco7qVTyL4Q0kujJpGfy6/dkL7BAz0xvq6toMiJuXGO57z18RJ/Ji/plGbgJxd6/R7EJ
P3H0GLhNoHMhIJ6LvURF+80EXpiniTM+7JGzvXN0tE0MT/9Dqze9ljVid79AZnVjgtgLFqsg+cnz
AibPUTowF5bRNUN/MdCTsRYuphPxuvuGbiPjio6yx6nN3+hrEVuce0zT3XReZgIXEcuiSy/gG9HH
5T0h9tqWF+nBoYtdXJ3vPUaYAuBQfcvpCKZ3r+82IBt9bei++8mMxHqvXzoj7Th+iUYZxKWfsVPn
6ie0VrX6NRFXdu5mKIzN2NJQW7jNxS96Tx5LY5MPRMQsbJwQ5kqIxnylmtXdSGlSlKKMeHeRHVp7
G+Lu6z7E7Eu5tmXYbRm9e6D8dtqNmCnxCnjGr36eJTAzJZARli81YSjGIzVN8CTXM6ymMKAKuud+
/HJGmjeNo8LS4h2K6i8O+sBA4oU+zizWZBnEemxjMuVvpCWiX8P4Q5hbXjwhnzKmVO4xCxRsgUKg
myb7meF4NvyjxayT0TMyBWMrnLJsP/fz38yq1HwP0YbDUcj1i+7jkqZTYWRyHTz4tcnZLsXe9i5g
o7Qwu6Xrtp74IDPnAKGVTvcsqnNWCoobN6TQzD4OB+XKnQ09DeOVVdX+urw1gc6OGiB/TfOqmf4U
JgaNHuqr/rmFSFMs6W6BygkIwaapifGXQfVNJxVK9B6IJkPxyZPBIxFj2ZS693xR/beVTD/mwiLA
2raMCoIthoZg2hn3CQAibkKXXmAgbHRjO7Cj4QBi/tQ5ew0CdNkdkSoec4CZ2Ue8D2fN1Vpe7pBj
Dmvo2Pp9gF4F06B0DoFmUMd/6ZitQhaN+msmIlp7tD/6w7S4vUGzgral63c9uxfN1Str4mg9b2+Z
6Jny14jWSL8CDLed56yJD6xJj4JUus64PHzHCXjKzsVpgPNkTUSdCwz+uVgvJkarVnaJ3Zcsvc5o
V6b9MD/zvwj2JL4e6wy6ZjWcOgMhMQWoBJlFer4qC7WGgaUNESQtA0Qy3dlZkdjI7nEGXXKZRhnv
UUIo3uE5wpI+gedFUHs/QfisMcMZd1kxH6OABepydYX8MpyfWPjrBAp/qUm95i8qRxuzHWtETDtO
OLOylvS6SzZCQ4pj31plg3od4qOXcsKQ6tQa0ZMolzeNoOhMw4aZajCt70rih7bYtErOeJ6r5EnQ
APg5EVMSRUA1sEjyTh4WDsLrL2UafiEfVJAU7AwmdGEg0RLMOyiVZujahup3YVxAMMFLL1uMbY7u
SmKx6WYEybXla9c250jDXJVRfjqIAormZrT2ZwYNqcGU2ZH2LtPkiRlrLVhW1XWMnu3Fey3ZiNjd
SwuZnxlFR8G6BHdE7PWm8lWyBAAK1uggXnkbjZr4IMRDRrBjikzq3elZVxv9mfcc+uTV4OjN433C
xKia/qbI5i5xNMs97Q64hgMH2TLYwLnFp3ND+iDGbj3t2dz5RFAIvL7/CRb10wYGRiYqk75RbtEL
6TZCo27YcK+xzPUrRDV8nTt9dxr4ZE7irAobA/B03OduRWxf8mm/jw33py7BxIAQhuCnB6DUZ9rU
XU044Qx8Xg2bSRIYQ9ICOq/K/+JUzebxMpi/y3xNKRR2+tam48HCozlHgL3AE7GXXweDuGzbK4xS
KK7/zkP9nLr2P5IWPR5Daw7SgpsmJuDM6Si+/priqRnSE6/p2ocSyDCh06ayP0IltdCRcBQAGNzk
SSPVfFJmJdwUo13ClKpx1gqqDsFlyT8qyFVDZZVxqhDnI9OqsdQ7OOrCw493BqWF8l7GxFHpvPrq
4r5LTk9HowhYNLbQD5drZ0A3N37C5rY4OJUzYbf3ulKAqd2N7IfgXcnRexXpa5OGDCeICgZ/z4HV
sjWhPU8bMn2p2WXt7QYSn50QBRYi+gVPfjYYJZV/hhjAsWxPdKABbsx3nR19SEOTOXjDijWafeLW
04gBTi27gh9U1ahshiOSo3uz9d8HbKpAIyx2b+y9HcoG0VcQMQ+BWcG0Y+jBvj2W5X89eRnk55gO
qbn5tJtZU6fUH0cU5Fob6x7mCgHdR0lkShpeW+XqZJKPtj0v3U7mL3pc0VMJKzEPLip1HuuxeR1w
Oi4DQlTD3M9hg/9Atvf1EFd/ek71Lh0ymKh9sTuuIoz8VDZsw/oLNfa2YIvlBt29wF2BHj6w1GZR
Ncb+VOQA7JGzHsNXDkQrh41S76X/qEOk2TPLId8Z8c7RNBaMZyH3sLLiJfbOxpRrDpQe40OoXbG1
hVhswpyyOK+G4bW0ryTN6UpT6C6BwdODCM1JXo90VFGx63mPE9gBiA6h/l8oAXo65aFX+BN3Jimb
0aOvnPujZW6EtWmE997ETzUOWIUGGeTWrFgscjq10btAKu8BFAQAUhnlSrHgz0N2e8Dac/cpJD7c
jIM5uS8mBTFmT2PDpyizg+RK/RsB08uMY9oQPy0MHoJ/DNXJaDG+Y/mXPGQSzpkkKQucSiT9yWTf
ngxfM2rHkaAgVigkxHZbQ9THCtJ+GRJFswXAmWFpxykmyOkRVklcvNo9rCWofAbCDdse/nqwjopP
Hfj9nd3OmyLoHmk2NAouyTrmFMQD5sC5dMuRs7CFwG5rPzOh1l3Dth3hAYslm3AA7HmRhtTU6Z50
6DhwDqw97g1k8GBVTCYe7zk553ReGL+q/ELzbM9svdgHO+UXWgZNGbibEAPiAtihxc59qr7gsHc0
T/9akrMbBM6edQIkTuwVriB6VRidGW6NsljxS4RLPUC8yeJkLgoAyuU4xvZjDScNNHuqw21bctIN
V72V9231lFsbTwo8/yJW1OUGN7GtAyECUFa7H9KAEcUm0/mWwUqLLKKtxG89JBQDaNhmV32k9bz2
ywgi611HrdeY/3Q2CZerAab1mIy2LoTS126xK6Hwum+Rdmex+/S+an5rEJsSopzJbjImIUL/vaU/
vrllw9PWX4RQa2OU+yld2e1HuPhYM/FWF6kL51wte92PkELjql2Egy3DtK5ICQZFbAnMmqYt/4V1
z4RY+hE7Ce8Ja9w7TuukEzqWyaOR5hf9QLQWYddso9sf7qNm+XUF/kAIHwpXrWUW0I1/ZeW4YagE
x5jgl+muu4CjXuhVWOXwlIK5kZDeQvnAbxeVc6F8PPm5sWf9DupPz5jDeZBieRFxEciIKPBghF6S
rEcmglpZugt22eyMiovFQONQ5xzxTJzM9sbBG8sLPGeSQLU8aKRXKEs89tqtJqroVyjXhMVfLgIj
BwBe/WnKr5J5itYNZxf+tqw+6KaQqu8rde+i09V/NKK2gMZA96zSYR/xYRN2rPaQ3XrY9/oPaDDF
w1XjzoQW32CjqAcW6ozu9kZeeBAftgs2/VtwbYGACt3scGreJRlvHwlDRUFi250+IPSh4yAHwekz
8vkMUFgAMBbzqwqYq7DCCMJio8WUNKipwQPOUBr4078mwpr/epx+nQULI2YK0kfCu7p9YU0/Iqst
qoqYgmxV9cmKm4Q3NdYm7L7Ta9KwlLO3us9dYmxxeFmK6Wojj67taGNBkp6hqupZSFeXLj3MiYEG
iR6jvBDwCDeaXfcrw7WG0kLrZfJRHJjcJnlYivzIsGnRJOlh89+/Alu2qJMauN3d3tHMWjotCFYv
k4EOGjgpCb8bNIiqJlKsd7bcKAdZVz+pky5nxtSs6GKFi+FLp6VQ8JgGL77h33wZWWV7ZvU05HIH
s/PTt4NjHISvyQTRdFkCKK4SRuh41K8+xkuILa11JYn36NOV76HNcmoKzOzScXjnIsDOI2QvbNvj
C6ZsL10B6Mn2AlCh1OITLyqWewaYY6XY/5X3IcJhyfnD1EoU82Sj3pzALxxcpcK1XVkrWusLVj3a
kiyby70jXVRndbv2kuwa0ZCvQxsQXIFnjQV2/EnZ0tDPNxVCnlTth/mfMfjPugc0kTY7Y/+S5tmz
tTi4igKMqh7PtJwfyMD3NegdmmHTkfXmUy3Tv7J5kOwAnZD/tiA3yJx2cyqTmpNXWBen8V/KKMev
OLqThHvXimtUPNpT9wsPdo1m7blu8CBKNzYnUeZOT3FbnbSsKG9eU1CPuHuJQwsgKjv5UAAgh2xS
jVf537YPS4Ddb8PV0VNo7A977SJDczZAFCgIsEoqHDSba3wxWodIXDYodbviQL+jbycptIgfIXBD
aOeZr+BQ8bAx0EEQNabggEo/LLepJJCEsht4+3kc6MrixwCIX4NRC3HEjp8/6oPMJ9DCK6DU1yTV
bbUQYQjfBIISCG2whc5DjYVA9Wsyc9RvMWx3HvEQ41COegidA5nR5kEwE41QWVzFfpjxRTgcnPB4
4W3MKODn66Ttr7CfGMN4t2T/l4DrM3EsgVT7bIvvHBiSqQkm6g/OJNyiNW115JkYmw9ndhEBG53B
Ne59bZLPT6jRT9DYw6DXIUoBX4d72JK7oF6N6tXibKGnImn9TvHqLZQLlBDXssNwiPRhqFe1H0Os
sq9cdTjevrW3OFcammftYRUBPGIGlA8JXknTWW9IMGKyWAGTrJBu7e7i7DWaMNk2tFR7xVnP27qb
GEwXCmKALTJzKmMKVu1IB84RI3DUkXk0jzddtvUyi9+tY5tietVxRBJoxQFIsGz7ArpvNufOvoRF
fMSpZ8V4gBrgXg/N8/yckoiZsiOwXzWeX0QW8sw/+g8MWFNaCpPpLDLmOw6932FeZZ61WsTZB7Fp
Oa2EvSYPhDZIwdKrHNiD2FOnRA4bIOAt6jkJILrwRnNYcfwbfKx/Qcb1l+8+jaBWqAEG9zUqsVTx
wQ30A0zUREnf2akJVgz5Lr2xAv4N0Q+PRGlOn1RMi5Mzpclr0ie35OZNb4UPp3Ph/rUoqKCNIwvs
0i9KV+pDwIKCQaZbfJuYwSeoV9Lczc5zUv26UYHtynoLntRa1KSDl04YeDz0SbQaZAozZK9xwVkc
NFX8oaiim0SDlTpEQ9svMn3rkVX0rNQ5y6R9WwZOfp7dufgH8Qcq3qPUbXuux8BJ9WtO2cZMeLrE
iK1d9RVzxKcBwKgeCNkpqyzgBWo+A/fMeU/HlJqfuGfwVhCquYTVrse0H20chER2U2efKGB+DCJB
QM1RO4p9tHSi0cg0yh6md28WWrSBHZ6eoQrrYM8E9mnEi+GNyTXGMbIPIIjT7mgiW8Rh0zC0hOFz
k1Pg6z+w9Lbxdo07/4NCfZ7cdn71XYTz9R3FXXcwumwZkNZyyyGhCC7fBCsEEZmINmJJTnFCDXqX
rCXxyMIRKZ1Zmh7xMWVRB0DNKyUM540Vy38iNftNFx+DDnFJxHeRoQ3W65+ElcM/rvZpvxs6Y18s
lX3XsEC0uhfq7FhNe02rDGn1x4S2lppr1A9W9MDy7b5+MmwUVsmXqi4+nUTU+o9YYp8r53nwonUL
Ub1+REvI8doeZtLLaja3HPPY2gdaM+1D24g8AWht74FieibwMS/Ji8AWqHsECJPNSg67gnQmJ980
UOLV5K1tDDEaGguWawatZkHXXIwe8Y3GNVM+z5NPRz06bDyYRMOUt5PJxT1bhTiV+A1AhyTI78zW
BHLUvY8O1I63FWwcbtLIp6bzEaDfRDPARwG5HSH2lg1RmO5lXOQjxWgf0+Y66HUsqR4mS6YafIYV
77tYD2fnRpSPsUoPclBgye3PQD1V87WdxbWJh6OAdECQEq6AGJhlUKd6ogdqezuWbbvKG3xXWvN5
ZLRF5xRm8V/uECZQiy2pCpg5/GL//qCM5yCbDwHgaO4gBcmdBU4lOSSCWGGF1mBoH3IzxchR7PIo
eQun9BYp4yQ9VLZI56VDFiVeF8jSIGs8lqQRRXXyUIQTWVPNbWxGgjSajeqZ/40pxcMwWM3FTyDG
HyeTX5NXHYRZfVRpsxu8+TBx1dwlfe27+rUITQRqto5L0lcRxbufe9CzjXMcGD+GxI+IJbCHlFov
RwuOEgTxGZ1XTb6LbjYigK4lmhgudaiGs21aCon7bU48i6yA4eXpoULf0z9lew84xR+TTye38UNb
yEzGvgIN3QKfnT+FGRGTcFQamNib/bMzLmiGOrEtmYnp0J3orCth9VE7hd7KCWY+E9qVCyPIOLXj
da7HbdYypuMM5dBLlxUhV4/QIPXDq9v3bugvtXcwiAQGCIV5/4QqELTDhjzpwEsylmGd9ci5g8A8
eNW8aXzjv6W28lXipGtjNjlma8ZybCc3ZXtY4HixVi4wtEAJRPEFYbMTHlCemNkpH7iaem6Miwdl
QstvkxujJ9tQSTEqY8JkaV+zvMZsM15Z4bqIxQNenu92h1VT6FLssFpBi83aObS3nZfDsSF7wfAP
3BZlj2xmkS46PZmQE4uPOv9aUmvGzOp7agnqqBiWgvLTjSxEskFGThSzqvgw3X+/VLCScmLPYDXT
wz2qKT1Yg3rCpvm8TOJLmrABW5/VAnYgvuU/428C2HAM0oXA0HrbzTcQM5Fh48EBa34hl0fa/cxP
NJK/HKPaNu+uGWShUYiXjLOmEj7uBpo2fzZRvrc9zPw53yoX6vH8gcPYpH6C3FmZCVrVxnu2Mu/E
YP8bJsjTZ/GP4DXb1Tpma8HYOVopWpOKkcORK1e9zPjHpzGzHKTIqho3tnJvS+28RwRwENXyUJJY
dD/jCfQTNf+pa5cSJSm+IzIrK5tlAuGdRzSkMeXorrlD9EUpv+vYkh5bmO6hl6+aIHqCsUFLR467
pgwBl4Gksg+wq70FJ4zeg1HOTcqVmWNY7YIXqgAjDPeinL3lyM+eobF0PcTrOnHYgyvsDniZ2usF
UzMHf9bRyzl6pfyIGZE6hCOWwU4xeybXGdQaaTUoTIHLBPbUhi/2kDbBSHDSwPstHYAiXOKzadSh
kdssmepJrBfB3cJhDwBqbGGllu06hg1XMitZFdZc7a4r+BZW8BVX41o7gnkzxH/AEeR0vB3egJX2
/OMA8xRetFV65fKFtk43zToHmM2uBiJolmDPf44Wnt8jknML8nr5R6PYldx7d2UYrx0KHwzf4eZA
ARJaNbgOOBci/nNvEMQG5YDuhOwbl8Cn+1ltJ4bAWr3GmYuFOaBTSlXzzfwRFgYLw1PKmeXOCFp4
A7BiQXANHydtViHPBiayJK5cminZWB5CFRBrapo0MvQ2bNF5/pFy3gfiL2qvaA7xv2i7aeODCZC8
XizAPgMGpf5nwM+cl/tmmQ8s7O+dgNEYmWDGYJ/SNTTGde5xX9K/1YtHtxthZvbo7zkAra2Jcorj
mgVOoXfFLkym3I6OEUKDEvNNM/my8KxTQPvECOsAeliplGyKWFZdVJYc+UyXscWOyh7LXeeUrx5f
JCcH0xVPVWP++jAdpxjuSL58m6LFzTm+2VAUcfHb5TkhcmRSGFCLrZgGPCRxbJ/xAMVksQrTgQw5
rhvo3AZclQQnM3ybIAnMX2O0DrGaMRJrq3XLbdA/BRNc/VzfW1j4dYv2beUUySMCxieijZEYkDvJ
DcskvIeJ6RuSmdN/h/z1PFRQctjWW0hl8rcYV5DWlU+Lq7YtbiG0jHql1TN5YY65Gsf/AjjxtJ95
jJplmzHbGkTDKoukOq6kBm70btGbNVf3FloJ3IQQgdCwrTux125xWcphctKdc+u3GyjF365vkesL
FIDcTJD3wGowhZxY0N1ZFdhpccHJjhZjl8NFg7Nf1/hEsT34B1syRfFa71wXl9d0m6MPmci3SVgF
dDOIWsY+nClnQc7kRgdhNUSG6JHX3BTmlz1nmD/ZyBOfcH2EmACmwA0s2ApPC4L+gKkIA/ei3+X9
8pZUL6U68NUjF+d14njLWpy0P3diMxWtbbN/Ge3XlmCVvp3u2vfeCWnZ4ns3n67Cv1oVamaJ45VX
IKXs+FJAUwtdMdTjQxKVRPUmJ7/BnE3Y2Xbx5FtaPNlRu548rCfyiQ2Ctybyg4c+941NXGMTmDg3
Fb2YUYCUuda7LlPyIrGxr73gXiUeWPkngGQT1p/d0GFc4AEgTmL6rgzvJIaFKdeXaPyJLakAYRZw
DkARmGO0QWz7qmqzLIBvRq9/eLjPuuXHXZA3QxXddqO7rrUdNI82JtZ1SHIJPnJhFF30r3MP4Msg
EYTVXx5Vzz4fzCHLNyz7a5iBfhhtSHnP5p2VhYyUNMvlt2vzwkjuLbySrlsNcXEa++AgcftwaOWN
+r+8stepJiwus3Gwu/RvGRyMHrxtPrlrZ+HVtvt1e5yhwGPB/DA52PaU6avFieSxgQmT7CZsb+D0
EmpniSxBdud/jyxXB7FAnYO3k8sVN1nkCtYvOFQY0R7UOCIpddFhlpmLsWMGBu6WDM7V9OlX9UeU
viSKARMBLgYmSfSjF63UOBxo8ye3CEAAxGdksGjG/DQe84vFPSOsAKUYiMiDxA5aY24NBTgfjC3b
mW+fk03D7LkBXEkWYAVaJkd7ZaHy4hFN3jk8MD6l8bDZiTJgTrE4N9hTE6T4Xi6aRtmmiHLR/SIu
jJqCVCqpk3bmouNY/lsi+IaYghQSo+Lotw3AVnHsSfLsAFZWgdSihznqEcSlm4IsZPHsgFE9Kgcs
Ud3gGLZrDqWpvoMPjWkynin1MUDQNM644SOyqGHWhmJZubC56zlek8nrC3bXSK9q0X1XKFBNDmeA
UKYit5zWms06OBMulcW+E5hOfi/yi5HWqOEydf5LkS7P8H9szoyF/tXJ5mvMP1vjRD9psSS+tA1y
hu6O6X22OySCaMnptUsaBZdbaQCSoU41D0pO+0J/YGObFhiN8SBSKQMNe/w7+5GgatG646Bsx80F
xXYP2G7+B361k1CAiPjcjYoKMXLBEvYut7j5GSIF1ICBIYKa/zpWDYad4UeIABlXl7HOt2EDkphE
NAkuhHvzFjATsh+BZ9OP8FucaIM3zf8Xuf1ynY1LrT3TjAnWSCfVpTa8x6VTH4vhPqIJZxHS9Gy7
4LpUFMgUyinz5Cw3AYGyvjCeZVDdQEkys7pFItqXy5O2SkMGQquKD5FAFlMV4yXmLDRH9gnEzmQM
qKn9HMLm6QvSMByUF3HyUszJrXNRZyUrx2ZGzUQErId7Fr57DGAWvtdbVn8rWomK6zhDfSrzFzws
l/Gsst1i1iudbwEslhb17t8IzAFRvnGR70d214AuaFrZFOVg77xmUL8ApQ3YAcTQAIEbbEoW1le8
ouQ++t/aeciFcFEhlkaPsfP03L1Yx2JG0grPvOsv2qxVMX2WtnjrZbSeSgXvBLsYZKSTONjxsu2p
+g0wLQsRPaVZNjtWe95ojupoi3dd9kaQWDWV+wCVFqMuY2zgf0UZ9t9Azq5jvQ11sJcDCth5/l2i
+OrEQFNe4dzHrKVHLjUKmK3tWd8EpBCxuxY2CKGbi/u4Tr6lh80lV0nPH+HwNmM+VtgDnjH/fenp
pEeSsqCZ9q2DVjQtCvXi/Ogbj0Lm67iKV54in4qKOuZfApQf8/E7v3guFcZO9JhZLnmeylMY5G8J
tR4pEURyc5VGYGBYn9Rje2IwgBRPcierGEAoA4yliSykQPFlYEPYXdz/FmurCWU2/TA+iIjdaAgU
kDiQJS3lSjgjj1N8tM3pm5W7Xp9jrFenb/yL5WCwT/sGxuCEv3l7Y5cDpY+2qi3XoskPYe5ddTme
eB1dTmd3MPF/eCUUF3yKvatPN6H1j0OOuIQ9BFV2Hi7hxNJmjjRNXQjae1TRgklRy1dUN629CM7x
WJ1c5R+DMXztZ+3zgpW7rmRx4f8jwPAEr2NqgolHZg21wcPw1NzjX/Rvp9E2Kx+fJzE/efG2HeLn
oG53aJLvO6hKJH5V/JHwNxiJ98TAyT7Dou3dLc2BtL+Hl5rkzKRJVvRB5b2EEZlMDl34byI0oTDC
crbf+zUcsphuspMfs4utQstQ2OPABYJ4R0v24paIi2BtJuYIk/9kdfVTIJk8rAGUlgMnvxeDuZ39
U8D+U6Y1L4vRkIiHG1VEnBWEHW9yAdbjTT3j+wd7664fxnPkU8vSht7+KzP7+1R9sxBvEwtJcrjV
T5k9RgBpxm02G4zcXJ0bPKw0UcBeBBkz2BTSmltxtteeB7EBF4odujdHJFakPdvGtyXKVopBVDDX
1ykWmehUKGFDXmMZPEGb6olWn24kQZ875a9zDMRCjhmWBdCw/ylyOgzLo70AesudP+3IPbntAYzX
U9PFmojVUTdCaFoaSDuxzqDGa/3BzVmcDGd49uryQzuOlNrJi7nUZJHesyHjY7L092uJEzOMY8B4
JEukxuVP2ZA+OprtWDI6RROtBtsOKazPMvYPqhofTeOLzR92pNm0ZczkM8N9HaAYgrlHbDI7S+wq
hGqmt6+IvgUkCMyt28QSzvv8qOJ855jZaXAgv4zzQwT9IKBMLCXb3ii1L5HNSnXstiUm46DW0Y9Z
zaxzy+XRKZrnZn5NnKcyilCR43aGLA4rilPQiSPr+LjAD669NeDrSVviFlBup25ToXOO2plp/anM
boZ9HIjZZIEHVxnqRJQHHBV/ZmJv4oDwpdlbT12Hu0Awvvgglj1+d27sUP04cPOZaXuIML5imUJv
7njuWxo+2bioFOitaxPFCI/X3OYEokoeYR/3ODVda1hOSaL+c0cPNeowal9jfTFcJ/5pLbzyY2+D
Y+VGEVExw2Wunf49XsJNKisEtuWqYtjT9yNHklN1rLZ6WoAEG8c8hQWzrjJgwIoPgO7+oWOYy+Yn
unB7IjTV1tizYJdpmppMNp9yZonB+UrwSnGI/E7YF1nS1hEldFQ9c5/gxM+HmmyE4YKyl5LCkehn
2BsDlSyw1ZKAfZq0iYA0gsfRbtZGk50yP9xrtkYeY6SS7uopOEeL8ZACZkK/1fpBDKTkOF1K89LZ
jLyeisgsdHdyrv9rZPfc4b5hDadEhA8Zg1jVVzfDEe9WaMUbgzqhvLHAHYsF6zyW9NxLv4/9+jNW
6n3M52tYuYzRBQOG0X83Yb7NG7iZPUEbgVIkJaUIteYOYdCQyWoTjSXol894HzeYQoiW6dek9/R8
XHl0MyL5q32Dxa1arDfrb6BXxyurjjatVz4I6VEUDXlibH+GO29oiVOO3pFBI8bFsrM+6cl/o8R/
dFJJbAPYdNh9Gyi6sjY7RXH4CXE83S823cqcmSclBSGPwbnJ1DqKkDYGCdqcrrVvPYYqW3c+hj37
y8jjAM5CpCVzW0UnVLdMnGmLIzZ61qmeHg2+u5xeDJcI4LEpLl1j4YJlgmZw2JPKBZzlA4vawSlx
QGBZcGbkE6FGXnUzcb8BGBgF1Fyyzyj2/8sGH3xIXODTXViyTu2ect+6dN+5069txYPZLtmh7jE0
4bzuXCLs+cvmGbt5gtZS59fvjE8jlTRgabHLTQsizn3Uh9gIE/iFo9DAeGlbr1UgTwPMeErZGqPL
tR/KZ59dqjvj2QJ3e7TKQ6HSjcdPCMzm0gURVXamnbDVc08urjYV6NmXoL4l6m/EDK891MUC8SBN
jrU/WqtqIZyoV0GyqjFEFHiXqHd9ZWZo55aY99iDPDadeTSq8Kq/HVnz29H5yjnNCZ1ETMEMpPNb
82RaR1a4ySShlv7A43BG1S8MP+J4ReS8WN9ARAtJs1ktN7nRPPYqt84D/AebftVAcWC66bVwwVqw
AohGlhtK0NNV4pgu7Xpkto/ZO+kGnFjVNqQ9ZQbGUW874SnAoK/YsZj3DhrIOvO/5yneR0lNbxCd
Wmwniae1V2NcfgLVrBT/Rzdtf4y8J5jYwNik91fosy/mVD1bdXhN3JJUvRDrFGfY9nO86uKSnSvs
JhuCeFdhchzX8X9KZhiHQlo2i+CIc+fXQktb9Fo1mfYfWLHh+ZXbG+HVbFsd6LWy/lHJohX9461s
kfI2jNYCJ/hwVLvGUNdWluWTUtTUjPEL04gnT6YFK1tKwEvjPBUhuUvYHyXC/8Ceh3cP3XLu3BcJ
p28w9rd68B+wqKxXUdDjC8OZ1zm/k1z2fgLZvGmDcW1pWs9UkMVEY7EoD96ztQ24VpFfbGq3vC4e
riwqzSADAVtEC7wP7ffSVt5mapN1X5o5RsYRv4PAayigjVoFrDQVnIZEToTGsH1wFMbt6Q5gs0So
sWvr5k+MHYaGubHqos/J1WCYiwVEM6wqme1FJq6jSdspGnpJSXcssdstPzBiRfGfrIuxPJE6+ZMu
qOCsxgYZrj/S5THIGDMXmI4hyzD3ni3T2xgUn3k0r+Pc2DVg2UmvVS8mtutIhqoPqdoN8Vc7MaUS
ZavGcY99zt7PmLL83uFDT3y3oOO9nw6NE1TakeyKs+CI0JsJrfiVAfY/ARcr8KFgcQN8FvppV797
Y4d+BJLzah7kM6KrlUu5bVwF6dDbJZ4Ou1JfE9KmmlQ0kOas9jaOy1bAwddJYDQMrylASW32hG0E
o3dYTOM4koAwl789BOc7aTLFOy3yV0Wam98QViezdSvAI1AC6fhoRqNm8FdpXXOCvjqQ0JZbhA0b
7F4vA7gk4yaoeta/yb6qwY9hOI63+t3NcEgJ8QvMg43pPkmHNaFU4rfJsue2dDbaDzmd3I09SXro
4C2P8kMmUQCRGXirLYS4AM50HNDBL5S769iWJsNC+RxaUMbl0j+Ffbm2Jkz/TFKX2GicIOZCyh4b
PNSYZ4dO7MZEwKim64/qZ48x+C40O3yeXzxvuNoINNSDE5DTahXgkLC1+6l8iNwc6hniQu2Wq2A8
5KjZOMBIRCHhGnNKCHYJbgwpZj2cWBk9ZGLhehaRE4ik0DpjWL4ChjSjnv3PPRpNn2I9zxxRVJ+L
DYZzCeInm87mEiIgoeD6gSIrNUzv2oDdjFzqSyQxDy/VKuzKY1us7JrYoIp9+AifHSMcyzh3HOg1
qczLTJu+cqEYSEj6c7xHi4USKIGAhcPUpOydT9yMZPGW2QoKLWsmcJ6JPUCDEC2DC9d0n/q34FzW
jD0us3x/7tiTzq+CBsZ3WlJXTiKMt3gru2Irf0MQtwR6aCowFfOXo4BSnf4JomgxmsAnQ2OoFh5o
JRsFzdPW5SgwkBVxSJ5oyfddcMJoC64AkJy3YDQHG2p0H/rh0RJi1eQrRzy0EbgNbdUCTYc3RrHd
4TYG9VeivGPF7FaH5AAlB9N60yc1Lvlr1wJ7r3H6He/IU8UJ9TTnCTptKmF4now/H9iiop9dBvkE
T+7eFF9p/ClpqzonvNM1irlntK27xbJWzOoSvNSkIDsI+oZoBx9rXU9/UXPQts+F1smJCVYOqoXp
dU5ruNdPVrf3ypuyscr9MKzjOOHedB9BFG1X/2PpvJZbR641/ESoQg63JEgwJ0mkpBsUlZBzxtP7
6z2ucp1jjz17JBLoXuuP7ezGMEkI1Kyvun8LmaBtEHLKiwIJ4YaM+027mynCG+OV5DViFrnxIsPB
dfmH9CQNX7X6L1bEw4AMuRiWuaeisiXR1+0pPy3zbYZ3gCQnt2nGFZg7sa8Ltl7hcmlUSFDlSgsP
LaGY4IJbmUEmSC7/s0Zrtj6PQRifOiKEGmQOebqqm7eY54R64CUuO71+TF+yQ3xa9dKVD7+m2JwB
vcs5m8ObeONJ0RiivcqveuvoLqSMrbevGZ9RUpEEudEB6pCo2LJ2mHECOeVKRfc3YQkHti95m42V
FBrYQ2JCmwji4GlxFEIjd1JOgYbygIkxuTTCPliJOzq2tyY+oDY/DPm2G37YJcU2QIAeXqUIWtEr
SHKKv1jrVnV+ApcSSWHs/zqqbsRkfAKfQmIjV95+QFBpJ79aRxNVTZdl5+H6CfJilaPiAd1wJlKb
m8/S3PkxYAhAYSyJgUJO3xDLBs1RrHTiVhDrhNamr7rzrIJvE3ODA3yc0JGCFlzER0JglcMxwdlf
isyE9ij6ZDJExREPQDfI+J+vsmlimeNXMKEEGbvQ4yMjyUhKpY8hTdEZD0ehzeSs7O8TP68IhS/L
vSwxqHGSA2fZquoeUxnM+ECUZflRURDwmRh7kpdsgjg5lgee62GD3DI1QQ0RAG41eE4LYWJFju74
o2fvJg3CTB0xlCIwKSdC5qjrSmp2vc0oXDEfONLBTN1keGbMbCkxiRCcBCfk/se8HxDVmPNO/83K
NY9W3C/FrwmPYW8NTI+cq+mb7kPJaKx/nZdjd/KDxyte1BqPZsfm3txbi4KxdEffWsWmgYyP52ae
D0R8NWQHcpT1nzA9S1PXUEHdMigHfVNhHma0Gs55DgrHB2+8jDRDM+LYarMEUIG7Bcfn1YuV3YeI
7ukGbuPyKkB8SYVhaVaguMSnm7m9VMazwu0wEUxyyNsn1tJFiSVOX6jmty6bu4rn9Ozz2i8sUpbn
IMIYjDJd/jEFksB3Nmh/gjhEWY12v9rAgU2EyUflS2Z8OuQfZ2DUSD2ot3iNFczpKHUBFQSdlYvc
HG01tcu83M8YVqV0EwKzmdiINQT84BT9vGukV6L8DSrhYjhPgik9tUOV1UX8n/Z9ZFxXF4nQE8Vv
XFoNBuO6quln15XzLDYO620gGK6qnbfRCq5yixRuQn1nykhkdUQ93PpGlm1Vrd0jlwv18Dgl4yaN
M0LcjXcxe0p1BOhJ9c3Q3lK+bIPf0eeJtMo/fnlZmddCNqyHewnP7/Cm82PkJGtODFIhWjVxKxQ2
iVrDM5VoY7CfQjcTaBW8L3MiInuQtxoxUQzkbfVrIYYX7zR9FlDsJxVts9p74hDhDIpJrCWzRh6v
hvoc+dU14H9lkBazBhne7ksp2lhG+uBYTUQmCxYR/i7uI+grBvpF+jXxxGd4ynqMaXsr5iLQCVcd
QMwY3yHGSSoZN/3w2xNckLyFkn+sESSUafXmaMU/x0RIOGy0Mqf3mnQh3zrk6RWanrtHjyYvTfuz
qHFI7tOA96j/CNcSC3MbBISUmGTPAH6CcTXHsuw8f/SXAuvR1KeAtgEZhJ6uFM4ZkZWEUGYYCM/+
baqncAc1GjqWCgOD/YMG6Z/xEFWcEDBmcHfw0lLkDiS2NdMVoBPhL6+d0F2Lkp4IrKSxgYB42GEh
ErGcNjeTcSPptM/e0TYtN0pePCBPFipJ3uOKaAI9Ez0TKstyNGwTyyB4luwd/dtXT9Mlftjlgn+1
dI9kHJe03lka2lUNd1DG0XUiRrznpikFw4GqD0VVe8VLygpUkisUatsBbLpB0t+MsdDHDyVFotW8
lrujiuOqtXYF8TG+xXOBcjYZP8Ba+SodfQ0KwNNVaIRKgdiE1T3MYJ1o5YLH5NeliwXIXncNnmZl
/kTnDf6q6POhse8+GatqsBqmU64OV9PKV7nNzCcVZNoupvTWR49JuyMJwN9j1A6ZL/UlNTb0oprW
pba7VQMHKOurNjgy3OCf5Uj879PWnTei6zxUgqhAyREchwHpdQwLra34PkMLo/3wVHxBgG4oeefC
hMN4ZOVPlaH2uApOTrwK21BM2PUl2Ve3qNqXhEe22pKjcEgohpe/rBRPxypFspUdhUNUXJ+NHa6I
TOzKnPSkvXjGncLZ60wzCaF79fgV9K96q+p0FsGSIhJFHy2TOoMnOqqrtSVs49MXq1VCUrzY4EVo
43//PM+Ahtc5F4vw0ldnvVeXMsLGsCK5ONw0FMxU1YCQy78iSK4K0hTN38JyiCXTtcto25Y79NSe
4mXO2q30hdWwrSOif+d9SRnXxN4yWkzm8uCVZvXMFOWu6uMX8VaLTm7curzb9VXAnOJKH4ojaZ7k
DJKSE92EwUKDeVPjR5HtG+HNl2L5oubtmdPIqO4jcPE/MBY3EvNBODoMOmTyYswthhrA8ns0njFs
SCh6B8KJfEtw7qkgsqxqfvKk/LACqj8TmFaZPjRMwUIpoXMiodUmlW4/kYVXmwP+43WrjLfAr18H
lXVpesEZ37c27IOoxn73ox9gfdtCVVPbQedWOFUj8hWruT9DpG6tNlg35jbGxZYk5yJ9Vbm+nIw1
BjCaLBQlkl5zTvx4/mj7z9QCnP9Vwo1RPTL1JRngjWvyuvJXrFUW/TA5T4RgYRiqBCbUDsW+JW7F
dyuw8/EXIC2fqCPighEMrBX8dMQfYuC8R23ICk/RnfawY6TZIeNn5l7b6T1xhlOMu+uEfb/FX88h
HR8N0l3FJz+hgPfs+taRjMt/ZRyIDDoUe9MhfZizNT8NE4QEPbxkC+faTVbxMvabhJ9UI2gSgM7B
50BrwjEhejoFhRYLcMf7HxkENxCKMt79tNgbPX978RCAkriHSgj/1FR3Tm1tRECLsuP1ngtqWwtK
3TzBiPDX0nHaimmu7VHKobcaGrzIUUtMA8pTksUnfZsl35g2VFwFtf/aO81W7wjxwPrHS8zZwhCH
gWhttZOoU6b5d6uwddmltCf/32w+O9s56OzKKHOqklizuwldi6Yz1VZBdmlnzE/zSyVJWy6vHbCI
gBzWUjdvWkRUso29ZFQf9hBQQ4LJcbpGkD7TwCvHrZ2QoIXHx0bIFFT3KYjvjpztozzZYLpHu9MA
dSVLi0bHkRZfpUOLi3xjxnDrgyPWDSlKKqqlguLikEAq6nEYGoXuyrY+aetx6pUfPMnigbJpbF34
GIkaJVV7nxek26HeY39g86FCiMZWX8bjB6mKH0UxW3zc9nJlbhxsX2yHuv4GMSfk9eGTwt/a3Ck0
CWqngmuOJFQar7pmHzhbY6dvS7EIAZG1b3y8A/FI7ELCzdmQj2trB1/a8aelwzNmmeswkkH35aTz
dzfDljkiu3UQ3/DlbAAI7gGvUQYXXjv4OSFgYhByGomAFfVjSDaJaPgcBzKW2vIlaEhfETD0zJZW
psdMP+kwYbNTIAkJgHq8nEQXXm90H6u+viMQ0EuW6uIxU/6nbeqm54nruK8JzkY0I5bNipoO5AFm
1y/jOScm9EvOOJopVbCjtzp7MarDMH8Rchy0ns8umOLQ5zAkiQJPFxmMaLlCMWFz8iNgrqWHwZXa
KdTqDPQ2kNmlNuOuttaWGVxpT0MBr3kten62WYSubHmq8hAojh0hVIZYoegKP1FS9OtMJspvmLem
Qy15sG/TzZBmH4H8II4ypk2Kn7ogxo6w25K092EWBrbzBD5fIINldGH3TW7Ea3hQzY/aohQo0j0r
24115qlOvg1MOhpot7Buov+CnDLSEafW2BrLqQ73OlL+JbTQukSxM7hhQOmcT/sIl3HoTK85X58S
E+Eny+NaS8kY9goyHzJn/Pfk9tlITGn+otEcSRag46VhDkxPqAe5lGYUHJNwBYm1LRJORUfvN1Zo
7KbKbb7jkp557lji6dR6lSLeSJyj0bt0ySEbUim6TM79imYwOXkqpOPJYGrMyaPir00iQMyqvhTd
e8u8TaiMWmFNN8tADEnvsZIhABjd3qcdoQ7WmvaKxLVKwVZ5JBXSFyLlkvnVyZJbT4X5iKZ93N0a
RM2T4drZfJ0L+WD9NX2HqYdNkbj+dgUJtgxqAyqofNPuggnnqeNdh8QBsiaTu3sPe9YyRWXyIEu0
xLeOYW/wiaQtVLIroQo5xJ1/h7im3QziO5m2yTBe1/GJZGETp8NR5a9gXQs/8Z9rZXRQabsb4cQH
dhqYVBYWXEZcUcwwY4Mfoo/cyaV4xfFfyJEN0K9FpqeNzbL0qUTEQwdISNhBzw3NCIMEWm1Odawu
VUQXXX6b6PsUQAT6cC8KSClcpt0pRp3bjMxYgMj9x0zWAJEDwn3RaTgzvZKhSszsluyscRtOwAAR
eRM51pn2ijVtI1QJEa+r7TLv9k608h1UFHbsbBC8660rQmRLrjOQqahnm0PjM0l/AgshnGcd2143
HhAb8wca0Ab9yg+NVcqezSRDHAji9bkjtJ6qUAAb/OFMPBqYXz2jhWBarozfhLKBmHdggPGM8Mki
FaDNAsmcU2kbmxxHnP1ErGBAcQcrX8psBYnKUitgMju7B2gVAfUX2UW2PwFWyeVZ+Xp6bQuZEYlM
oflXADMQGvAoCvp9YirVaW01iJ17IqbAEduWyE5nckVclxpjriRwOHHuIGYIYwZnn+E2YWeSkfQi
lVtaMEEyoIR4qrg7oLPvQfLJ58ypLsHFlKuM0yzskOMV7SoYsltnWYep6pEMkNKG7ygPNzUeLaKR
xfUnesHFT1ozhVPOtXJsqoAsqgypUrA2+aQTjRceHU7jRvcEhhbwY6HZyoF8ArbaAkEuj9OAqZeD
P0AjkI2UdirEyfe0sYcLGPgGlaDYGnzABAPV2j/Ykl2pQHUs55x49bDiyEu0O9Hu4E8jSgQds7Qt
r8UG2YC6EDfgSu2FJH+q/4zE2ZBKKdx8y/JZl/sBTlUG565pppAwx1Eij49Q2wba2W+mgyHuHNYO
JuwexStVJsTLHZUWk34KaMkQ37bHQTvqvIT4a/kkNHLiNSNZqwqOXOWvBS5SwhJSmpwj6ZOi5Va9
5nQjgMPw83DFRkhrsDL5LBXG0lQkV/wJfCBqBZi8QAfEsqEYf5W8tchFEdscQBXcDtP7eAMHqel+
qMbeC0NoFV4VyL5F1jiLJIWuQG5moZzJflVWWiZ9B1FoS2cn4jP/QG6xjTe3qUlv7PR11BEXCJzx
/8+0VIplBmkUsUproiljcQibr7K4NGp2d+BSF23zrSsHe8TqqEsBxLcDLnWHEyH14Zw7XFw4MqTa
PzR4HVHn/yn5nphSgnkMohkuprKAurPUCWmMh1odVGo9/ThESam8cjwndfiuOszM3UZyBnZ0G/dY
sOt8a6sa00VtaVcEHS9oQgILh9NJA+mEhSZVvfpPQn8GqnZuHDCvU2CpG3EBIOJIWEhN0FwWM4n8
r+HaANl1Ues61kxI+Ke5S8Zn5DxKBzcgrF79Elm1l/nqts9PccpD4BTXCTqW7aMLyewm5b1E5c6O
SP4ZagWXsAx2BlSZCqZG9vES1o4A/2nCW8+6gyOuuSRUrmCn8qmKqzc+9CwHUMHLN/jeDOlBDRyg
kf8Dp0SyIleyTyBauASbVAlnCLVyrzBDA3Q4HKkEZSzbHD7aeXOih2DZVGSbJcwUvB9vQ0S0cste
gHAx+G4JPQZoF0un0e4aZeNrO8IbFsWx8u+VfbDC6iKgW8RgcoBdlucanFHD1eG3rwnFOFa5dhjV
g5H8qHUw7RCWsEwVVcd2UiE25u4GRqEGh364If0C4xSHOl/5So5+IhyfMoRFyniw6reow071lihd
F+xuhWbCrfhh4JlW0iLY8wUugBtX8xYYcIspc6e52oasfldaMOliy7A5Vhb9WX0jv2Dsl+v+lWcv
yHbdU/3jAWqIUDpxh0yeckmPyg9S3HVwQ8y4Sbf+kS/GI4Tea9e+Fy7nR3XEEXEl3nVvbJpj5mHm
/60JD+QtApXdjlvj0HxKj+oT2p+whUWz7Y8YN5bwnq/2h3GbzuaL+tK9I4uPHF4IRH8epRWTfqHu
IJ+ookRW42oAe79gIHpEegleOBeDSFsupWwfK14z7P3oUMwm+TE+Fzrjc35WhxcR5mgGwNMsIVxE
EtOpxZYlm4zB9omNh2vywwLQmorXYHjhz/PTD3wDNGkloUs1dJr9VsqfVt901soYdmWBJCF7J7G8
ezcviVe5cDjkhC60q37GV+SiEXaJVXdhCNzmHYXJj7Uyt+EascQKXtdF8rJAG7ai+PZoX8rHLED5
a4WXWQs/goHcyXUREjWzptPDKF3AdNjz17jE2bdAsDL3S/2efjSn8qK/9eZKIWZ92hcZ8utNSEFV
jkbcBRkzVMQTLgZRXFmDZ1ACfg/8gzKsSeNGUJQjjnCLxVe1DN3cxc6+INp+QajbIqCUkGWUrWvB
vxkbsr/djlQuPjtUa4D3a54UI+JG84obD9iuvVSn6Z6+xhfnm7K7gChEddE9kXFqW/MEFwcdkp3V
fe8x/ZSf/KLI1i0JrwubL6qN+E3+ynfl1fgtP9WvzOXN/gqv5om3Dh2dAD7JXSPWSggHkYQRU8M7
4TrF1ii2TrGxiAGlfSqAf2eaWmon3Q22mtccoAIqEnzWQbAvgytq1Zn2loxEWZRU29hcN9k6L7xI
w3fBSuWSftSkhyY49eW+l8++dKz0g9wgDN4qqlfSrJsebOZnpk3ax0IvV7ZNu5nEySdgcLJi/hhV
TcebsiU2zbVyBNTGRyMx4LRLkvQhPAElK8RPM51ei+gHTQursv4uH4rAba9EgP92D/PkbJif5rP8
Kd+sg/UjkP2z/hXN63AmMgSBN4tWDXkGrBrW2wExDpJ2jTZII+WLX/T77s36ij7ZhyAo3zFDMtDT
XkU0zCdtShf1goXfnfYMVsNmclE7N2vUi6vGpbgRl84Wi2hPDjDnM5Gmz2rcU/K8pUhj9TatH0+G
dPedpEgglBUea3lvAVChu/WIiIwW9gIpi7YkkvXEgynfzb/6DVngzZSe/nu1zW8IexHbYPdYadfq
WuLrbcgaO6AyuQ/H4F599Czqa0yN2N8uFpNRvAg3iWf9IU10NVCfR+eVW4OCmFWxaXZkhv3NxIAz
qmq+/lmcwqPvrPRPf5WAbq0Ysbr+D+p7aa9CmlXC+GKGyCkURnJcdqjVRJ+e8GDlnMKUqK5BYVLo
HQMWtsNukIy4/eDYcCgscs4P4KYmCLfYdCduqHQgDHAhnB8DrlXnjjyYhEMBOYlbqOq/04iphrD0
qgrEpG8ZTA8T2+fLMG0d4+bPnh5CtRkv+fzSxOd+fE3pK29IM/NTRrDhNDWbGmqwXPfthSWbWFYW
VQzKAqhu9iK8vbgMnPw8DOgaGanyvWZ9iA2oAZce/pJG3/mjc0go+GYe0+Jmm7c3C3sl4LFAcvIn
aCBTbDgSYvo6ySvbqm4hI4mcFy73NHkYqhF6U4+w88uPHrX6UNVni8UalQzwwCIESyIMfy3j2hOR
fY5JYxXELxD7qEcEQf/KQtlKWxpjpuzsotYzw5L4d4IPbA/CHLOuimyLIVzqEhcVD2A7/9Smko9i
RBYpz4yXHZNsr1FLQd1OA5PMPtZUD/53zJ2gJnvWsai7Cks7R4W4uEvn2SFPbA+InZ2Lxe9vXOii
JYeHcFiIRtwxixp4quOF7EgLK+NrhQm4BAfRXJX6p+xHLAlWDVt28eNvQSaIWTFLfjooKgzWEnC3
Rkme/9JyERFW0WydKDpmlxG7rpA1hiX4TvijSBt4F+DMVd+otDf9pRgowLEVIHPyK5c9GVJasJxo
KeVTgg2VOvgsAAqOyxHvXJCQfMoXRm7J1CF0ST2bTUasJqgoGdqqidB7NLup7vKy2dQ20dEDTYCn
Id7rdketCO9+iouLLELCMBlsZWReUSXx9CLZJxzAQTcFpjOGDDrRzWyFDvYILR2KE1eiHAMrKDQE
Umq1ki90xKk26ZTmTnAaLh1MNdyDZYh6h2RL5YTVkjF8dIJ3HW11oB7L+WTi2khGCoalN0VWtqKA
DJCbdmDTtcx4raJt94uTSou9vuzULXDH3M98tqC1DwsTcm86G6f955iscL9TDMKvMjRIC5JfALyh
cUlBWQDTqeVzbuE3yVGLz9VRfFSB/mi/2OYQBmhwoW0JP0NOjUnAjvTnQ9OwEbJg1rRVvAFTOyRc
JT1UuLk0exoA2JZ5OFARs1BQPcjp0bL+3lq2FMOHOCPdKUZ4xJvB+wEAFWPaN8myy2+CAhqn29gE
G5DX3vrjFh1UDLo9f6v+HfMVdhntIPKirV/LPvKKUwFaYcRPVXnH50n2NZZcOrkl49zxEZv6tSF+
U3ifqAuZsLU4DuGILHfMzxS9b1SreQkgM5CQT98BuG0WvzuCDUR1vMq064CUPXgJUPIC09f3geun
TDuqsE+l4dnp9z87T5CvdJK5sbEizQBNC4IYXyvIdPrV0KMxhFt9OkfZj/Kq1AjXthplvclRAqCW
J9sjvqYxL2n3koJzI1gWAW8GxRQMrdqSNBnV6qBwF8XN5Hsi7GGRAHv2BY96P0I37eOBvVMF+qXx
j+Mp5m1mG+0ZhCdkBtm4JR8iZdUS76OYpjUeTd0r0F0ZBWRijUyJMOio2NVd/UKr2X7C8GvN0h4F
pyt8gFkXr8R/1kS46+dYryfeAKc3zjZy/br4I9EljXOGJ7BsvEh3vGFgel+0PixCgIiKIRXKcKb1
K95PeQSjTAJg/tH4DwxFfnAudOJcqq9BwclbtktFki6o+ghBk5HCzYfJACNDOxutSBLpKlQFGFrA
ncKEAzMkRyG79fgkxj2vl4BHMfbDl5DEghjDROJd76IJnlBGvDJe0Y7z43IM1ID7ufGZ83Cl9EIk
2yk+9M6pJaO60/4iyF5fpsNd/0pAIBQp8oiQ7rt1y6qlEQKtE7ShlWQMxta61o0lcD+nDsV7UMTB
CdHLSpQL2Rh5ioLCFb4MgSwQO0UVqB6e2pyFAopsTli2ypcmkfmRJZ7TE5IA6Efic/P9yLVKjRXg
0pzwtQH882rOPJE+/181iT8Jbqx8MJ5mDdufjge0GBweMvuAOJgM0vJEm9y/BkX1Kdlohcxwa/PH
DhMqMfJgmllzZ+IIq5rf1ZjXqgyAUpULflwnuMotXbjboZNwlgJ/K+VTNSHw+boiGNhoE0aA/Ppb
2clryg899CqCnBfnbAhu3uPm5mYyWcAA5if7CZuhApkr0TWi0St8ii8QksoGqDIQZlJlO5EbrIbn
1mpuM983A1OD4jpvZjePbiJTiHJy+zuZuXiOMf1VVIJ2miW6R2k5lnZNjOCuHchnpTvuj5bPpCH/
uLH3Rlesmp51d/rMyN93VEpa1JU9dK6dNJ6p0RwQ/EvJ1aavmt9CrK95uA4aWG1D4wsGl+OGF0C5
P5wCBrUUMclQ53vhHTLmfDPYsBOKZ8ALpvAtgWPx1cT7OfoTAY3GN/l4hKuySwIQWSGpVyqjH1NU
2SmEPQReRabD1dKM5UABeqaMkI0fQ/ujzDkpfaiUHaAmkFnmLyKyFg3stcZIIlEIU6vVJpulIwnr
cUVoHMd0uwNP+ScP6sadQkUe1wg/u2KDM2/M8X2uzbOp0qXF20bzSLAIGB8La9zU+L0EijfYUK/l
uskzCiKeOmdNCpNM9PTIVx2ZRBW3dKFQCY4hA/HdWToN5RuRZdyv5HhoOwPBn0pHp18YyzzW/8XX
lQzXQo9aJg/xz+74FWKAS7l/qDNFKdpSxZ6JikyuEvpV6Hfu7E1ZsiWC6wwqq0wRIu5+aXGDEsym
MzuGDnrI5MVY2Vngzp3uWui8EhsbBJrvNB7WWpPQ152tnDx8jS5tRfAvQRwEg5f23eITLcb70IWU
CxEyhzgJOSBQvogiEUFaaYLNQtZxaDwdZa2iOq4GHlRKtfQJjAG9qxGpC/5QfsJoMSOMtpADZzol
WiE63umNf/IxnjqMJ0+//gXD6ALzTTJp4yhyUscCrww+ZTWEP6DIET9HNtbk+JY7VWFSJzVmCJj9
T638m1qflX0fjC86S7CItK7pvJWkNElmeEL05dB86vC9dLCndG0QCbwmycaHhmllmYM4XJv+V5V9
z4w8evaiiiCs+ncaCdziV4w4SXNAFFx2XgA5SWUBTlOmpqm8pDrgVMhHSiLvm3jqqwQgeDpKI7lt
JS1fcfKrTFCypJb6E4MdHxuliAsUowlZ7yjvGvwpmHW7kqQJMCIFqF6suiB04ayvAv1qy5/99Efx
/Fpuc4ox2JrInhPPOEgkUlaNBnutTHH531pSZk3pu1akt5jVtiSMCFPFbmZFpC9nKH94bQh9VFFa
BRyTd92u1qC0XMmOAXZBIv9QqZjQ4c2La0bxnWEd1dy+9twhRqZeIkYXJT/aIaOs+aaKKl7h2MFV
lajF1kSuy3PHu0qCg8/saThrmRgG4s9cyWo2VcgSi1rHBoAYrfOAHdasf62hxm5Hwqqff9crakdw
7qNz1swNUvyTYP6q6NYZiWtRY6sXEFNmuorsgXeNDsyAjAQB7STeGNV0GQlZDyEEbdySj8hgPm71
SmODQXOvEJL3KfKZoHAcRwX5I+0Ii3RX7hKmbrSflANwYS0rLytvKbZZPoAZNLxCACNEG4xbCo3l
Et3oyGUC5xbN2k7Gz5W2Haedv5npf4r9zxwn9oivsBeJYmimEmzWstK91BCriv4e4z3gs6d3jaNn
7GF0A/NMRkbGhc6uQWIK4vMdVmPePYtvEdaWW92MQTxBAVXNRPmnEA7FhBAgy0CAQFR4TuIR4hxR
ZlKE1xHJPpOvr9Cqqu6abrg0mURPDGXoxjHjq24gN7KnCYYQoRuK5+HQcpiFvowYyoEI6TnsmAJR
aQj6it5zfOsRGRn8BXEiObuUXjfxq8sNhaRs3s8kedpYLwmxGzQD0pybiFelt1Ai9Bt+LTm8odCY
tXbNj5AEHJXjiGucxKr4i1ZvZheCiizNRRBmMC+zSYqDSKcbbx5LvvtgB9G2tPp7zCmNu94uTE/R
OBzJqzXDjaODKdrrkmx+U07eGza6uv5qQFTQ6jV0jMx/Fvdz3z99ufQa5wm/ysQ0BDne+C8KSjO0
h5H1ORk/kRSCeyH1mWjzAhQac4qnmID0pTwNiwi4rOsct2xL0gP565DDVgxe/teTSd+g3pqgLzpO
fpyA0ijkp91Gy9ONVU2bXB0R9adegqLCKsNf0m9662rZn1F3S1pU0L1raNVRXBO8gHx1coX5nN9S
wVLho/JEUTaVT0Mm+9CAagQ7r/qGhOtiKS6qghcnp+h5nNK9BMjAh+gIaSxl8vAzdk9w7D0mJwro
2ykeGNkqOsIKZgtxcPFIKvpwmbLOzeKviOsO8W+tkDCFGLBpPoKWE9BpzmMG+BPvpoZ+qeQeRFch
LBWviRzAnfPvAygwTiaL54TvqtNlDKFHDfyCgSMxoK/9N0rBPYKaVnTVJVibjMYiwp+lL613akkH
Wp6j9ya8gF3XxIikYgaKJ/VAwBpnH3+t8YSPCw5LnAF5Z75w8Q8o0M5WjYNDrk+mZni1vdbq8KT6
0hYeqEapLTT3oq99uNsQY1P154NsthEJI7Wy9REBWlD1sbpW5o4WJVZ5RLRQ3Csl+VLLkz7eRF0j
QYiypnucuGjr7oikknpZR5Nb9s1ao1RYjbkrDXUrpD70TNKARm01YUPvBDWcVLRRsvSb0zteRzcA
HhG1he6brzrgDxTvRaeTpkuztu7/DWyDbRZ+pjLhpDCGiOPHLFz3HG5cXzaEkky+XY89inwwAnPh
9UarxzukArEQK9Bg0OC/Y1RDw0jp1aq3lXPIEQYUXsKXWSCD3Jc+bkoy/dkN/NJmll0R7kk0GJyM
Hh4mVoWkS1YlJEUNSWaMEBZgXbn5BUoZZ8uRkzHPCNfJb6350B8xp53KMB+A8soJdaGDvy2wpPLM
f6WQOI1qLAnZZsf69yvrA2EMJutaGRMMwhSb0JVg5LsQVjTV7ppPLhklIKJmhbrFPtzlhKmEWGDx
gsgqszC2Gx7muYITB9OtZXsfZQY5YVJ0DsHzfRLxEIurb11hXdn8MtrbsPKRRD7OnCmzcXZiidyo
+LtPg8ehaONblIMPD6P8IbNEj36OwAsJfJHszUzekU9W8pr9u2SCAMYAZMMNmHyxvnIuwLhpwlFA
TnDX3XISKSlJ+/daiFckBCxhgI15+0N1VyPgFCo9Ma8IhWkt78Ry0KYh84Wd7of6HWMCWtQftSHM
tWZDJEvk4FsUySl4qhuTVTLbBYO0SiukE+aKUmciCApW5+aIpnZU6bjTyFVBR0NYiE3MMnoYEq69
poTrl3oTSKsGWAqN/oUSgn2XAUGVucrropevifE9SJDKad0yb8ezK01bRpQPva6OQUCbO1nbWgxY
ERCVymCgXsWcxUcsLgzNlzBeP0LL3vrV1bT/MjbhjrIQmOphwkWlXhLrM2Os4sXDrEWDUFV6I+UJ
rf5aIVYwi+LCHdsAS/P0Kk67wZ++FRLccf6oEkpfctJqE56vMwxrjMcVsf+Bwd6uvcI6Aj+WGBC5
BDjpe70H6mI9k7ADkc7GzOWPrQA47E71RB4pf+xsdTQn05liQUCSJ5sNOm5MuBuTwnIKtIv0mplv
AdSQBjbHnEZs08EnCCFCbiMOyVKO1qKZTyNyqC/HixEdxe9FHsU2KfWtPgybICtQg57SgHsPbXWG
jovOitXI2GwGVHRCiQRIeWGMaRYWzKMGKprcM7YTBtLGCqlfAd6u2R3IwEJVP9TWEg8X2AvdgTZr
BBNdgtgq1yVazdlpOLQACcpsnzHyNU78bkDOCc1xKKLuCDcYecHtLL7IDKUkUCnpXY43tBpGuHJa
oRThnS2zs8Q1UTqUsZMGw1ZOZi1iihiunG7yTa98CiUnlVkENsD9jfCJEp475IXovZTPgFglpKlb
8dnHwmCIG6ZynpEKHKy0SyR1Bk8N/pIdbp+OUpFgPIN7N3q5j1r5O816tKN3nVRlzkoOAVftIho/
SF3/V/pJTSItqbB8zkAoa4HgNt81rQ0p0C+d/Gypothd/Xd8cZiQfrPMM39fNttC3vTWTjcvfVkT
IfSblL1LvgrIskkW8DqdYNXaYJOSiCFypFj0pObCv5zed4cu39egSJyXQvwaYHsnITbBB8bTH7Ei
mITHsEiBlC/6uziEY2BV4osadlq/4gTGF0D5hBxxuWkcMDFjKy7MEXmUWX4nZLdJGOfwV3QvJsK+
ifMjsHit8VKXz6q48qiLTWRGjU+00Ra/SkkdcU9xqDUdROMEsoQeQq8yXCUOl2WmeGXd4xRsOINP
GUcw84HIxpkKXAaQChmB4D5NMRSh83dYjDx//fyFcAxwxlkHg4Zmio5tcEYe/pRfNDdhSUgk6S2a
b1gYSvvqQASOFXI2UdZCtk4IUhxCC3mtRK+p7izM/p6mYHQQ3T1xxAeljvmMaQJDX4KmRo3+RpnF
nI/LFMuRjpycqggJWlY8qDw0idC0YFgCNVShCVBOirNTjLLQJDKABj+YhK0oarYfKVqC0H9Nz2Rw
DPVdMnfClYAgR9xuhg37hf60mL3eIq6VWMJyvOMDWDM6C4yQH9UZUWMTi4HogRdQ4vH7H0nnseS4
lUTRL0IEvNmScARNebtBlFHBe4+vn/N6Fhpp1K1qEngm8+Y1j6oJ1w4mUrmz3lQdJ0WICTnRiQx0
uJjrnPGFnbk7LkBgu/HsEZREuRfvVBzpo1M94GHF1jzkRo8BFeQPmN6a2jyM/TkJKGd0MrpAEycm
e8t7PiDX0kjvJkEn4+nFHAlOMFVQr9mrKvJyoYQbuyrIYxg8Ncb12T9pGj4UROjiPNjugTCLyc2R
DDzaAXaHk8WuaJAG5E2O8GYkew8kuh0lf5nro4bpWQkiMTZ/iArF42R0c21MjgIAn57K2ga9rI9Z
MZ5lLOt2ICiAOw4OgaqY0TThcb7hq9jreCAzrgSGk8fhTtyO4pgsqRHL9aWmbMnBXC2KG96nau7e
uH63y5/QgMHssQD7hI1UWilC4OWqSNx3VfdWcDOab/QMu/2p4mjjUDHGkx30+3wCnbTfOCfCdPum
yh0lmgoDZgzUVWGYoV93+1taUeXVJMAYJSeaD2gwal/C9InL1rUSVYQ9+A2nZY4nxPrHPuK9JZp9
6UH1hraPCprYmqNr5AvFg+aj91yACnT1mlHJpY9c4C8s+oHNDOYpvqN4DKKAm2DTUs8KmKVo4ZjB
UxHbmupNMOBLY/DmrbtLFJ0DBHoCeFjf+zWL2eJ4TMEZyAXhXKEi3mJs0WnpZzD1/j9VZwfB7kcc
CeYo+oYp8XMFzIhXnjX/NbuES5eEfR4T47mh+jegJxsiug5MDXwJqZDYdirGmTzArr+mM6p6eAcr
OSfnGQSocN5IUIK+svvjagfSDM9NEn+aQxnK32y6171jLB1job3eEGe7hUr+wOqcC7S9ndrfSopR
m5tPRILSNvGI5GVApvVNOZrWKPlYKIo8MY/ezuAa4qElKKZo4l1Rr3fp8pin7VVPvtM4O2MBxtM3
LgbB6P/QFVrfWLlXLdixYqw2YERDAB1z1JiPZsRfgveTZM9TJvv0+kJvNAMHUbUsPOihCzec6mKR
uvqRxAjLnDyQrAVTpOQgZW8iQxfn3TJdOIglnFtRGnK9MswUrPimzP9dZPTp4ssJaesq7U+VyHGY
mEJhPqnR+q+nHcH0BgNYGReCYarDtiMUrp7E3Sw6MucLvikqpKcMPFHlIuCgFf4RdJdIsq47+Swm
AgXxoFD6LpCvK6q+pKrJzgWVXNsnYWclE3lm4eIgBzb9DD905hwaP1vjS/R54s7KDS1gcroz9bdh
M1XtfxaWE+NkoKdeQ7mPbGGhk13TjZlgZftOad42oSXmMNDQLOX0NMhzt8p6afMFzoTwGsW5n1aI
Qe6ihsC45didjA5XFBtb45GFNiSXUv3YO8yDIN+tFOzVCHO6wyZf0KuUPASMRExUE8jjHMA3fbOB
D0W03/6gOSI1+6WbPsXHF71cTOG8VuhDabGWjJTTRkMN+2g5FHHZ4m+rHIidayCtt88jBTzugE/w
LZAewimum4uqLV5T3kb65gW7U7kSxqJIAcsVL59hfNnKmtYOzxTSvVbEXhgN5ftLrn7WClx2cJmy
sVGnzkgeqc8g6KT3WSqkWB+iDf9X7eqP2F0EFXCQOWnHtgU2lzeuOMnlpMycV3H8O4BnaesclI2/
6geMozkHvrRdO2kyEbi9q3VdKEvZi1raV2Mpz9u2cgiDqaiv27a7JuQnE7RcWIzgOs8osHCbhrYD
4NloSDiHuaCpx415Pd7aGBZdekhzAorLO+dBaGQ5Kkcd4wr1lemuKamRatNfU4FbAOXzwploirG6
xiR3Itl4YN9vB7BatXqMeYGYiIgyto8/9Kn5d4lYnf7M8yc2/HVJHS5/IoeZtVCUcT6a6PCN+mfP
n8f6pJbrXTZunmBf2tVLj9BG2P/Is/HawKYpfIPRao5r60Kf23BNEZuxglizaYViAj+qlHNbdJu5
VV42BN4Dg1yDZSauqMEUVXbl5sUf+7RV8XqcKdZf6SpEfcFV1QFvGDqRpYifDYvJNSGNaBOpAtUm
vmVUZuIZSJaonshSwIVPckDJDvr4vc6qR/itqIYMmAGLxD1rTUHSw0CDM27AmZA/VZwuWk36b0zG
KE4X0PLse8+wbmbYasl3Yt9MdeczcctVjGNM0keZyIsPJ652QRIWlz6LZYY6LRz3BQa3bw4C3gJg
9i5WmXUuIpYNlyeg190hcRH4E6TSBNdTDGZmE0in/Tbg5dJ19hUwke7FJ79YkBKFUL8JLMz9JhWx
NBlVnEK9OXkWEukklunrmPkTRe5soogb2A2cY6irRn57CmfYlEMTecDKKkmN4sScf+dTtgvtMJlC
83w/wZFx8mvLI6wd/OvX5oTaVeixkH7yCa051DUyYNlqgo0wXmpEeldMSM4arFgHf3JhSIANeABq
g2Ny/K4LqfYgc3XzHJHg5uWIW+hXVUxE9vDfU39xuSx6xxTmP3yOS1BcBYOlIkc9Bfw0cDMxf6EV
n5D77s1CdQsvtPvBQORW4Exnk0Orgc+XtFPLooLgx5GdKPcz/AbZgYBp2ZmvAZlKORcKR7Fz1BUR
9sg9OH4W5Rol40dKT+a0y1Gc3nP3n+Crg1qJuyLrqLzLPgvNnE2B7eBTIpESo/hlDHCYCgZl8Sf0
QZlW43xAusm1gCyPewgFLiFp6d8w5oDgHJ0IVMXdlkkXp7mKEkHqC0bHryB9FD+ixtW0cEZRgtGL
boUyjBGWd5sPCGHYqhsT//GLOwsffElqro5RPCY2SWbESRpC6CCqBy4FVwwFJso1my/E+CSWSa8r
oNhSqKVSc5Khyov6pZqHkH3I8IcDr0xcxyuSX3MG7pHbB5LZdVR6fYLnsELQKaUnBImlXnFI+2wa
BYAPv+CrruSuPn0Iurm4BaBapW1o4ovU0PWJT20DHaZ4Cwz42aScwqwX7trHtK1dY8ZgC+NWlAUs
QoHQONhiKeLq5a+cSLAsN3h7xN2N9VtVf9JOIWTg6rqZoKlixr7sH2Ier3D6Tbvj6iOkroWGAEtU
WYM14Uoa5KsxhisM95sutoFWb2A+D914ivc7rhwRHaitBFGhlBhMGsgtRtObhuqEpAmLA11aTyrV
jpx2cKCbgIE2ELjV7mccJR/GqsI8YYFfYsVvjax9DrHzZ1lj6zbvGcc8lYBoiwwOyv29R0yKsh9T
+zCJJYAYnupiS35fgDbP576hw4JMUz2u545KS7ACHGBuZbReJb6sAfbnoFY79JIeFWhh9XT53vGd
KRmDA2VOR0XDX8r5ThSCm+bOXRP5SSi5xHOHxJinf3NKaCnRqLkyuEpD7QKCkSoo8FGTY4hXwrFa
72uaKO5DlxPn6d98ycn/dQxJTmOb41dPOQ1wBCVFnHrTFAe25mCAa6GKQX/RewLFbBqGvtxp4p+F
NK+3efcYUmI7oOcAV85v+jQtpZtauAMN38hZH3hQeyJ74mdbGRNcgrUSUEU1vrI7bCDHfsXuwLwK
HSJAsAwusHffHHMQH7l+nQIRSA/VyAJleV3a8fL/Y6MacP/IJ/Q6aPsxXzBwz65fdhaSBYNOVHVc
c45GwMIaigGHQ5W5pLq7wwFhtGnXuruMo2tIu78SyWMxmJJx4G35tSUGlph/8OqDzoGfMemcJSrc
jTp2b9FM2nQPn8toh4ibU7Bmh2ALEbGcj0nUN7GbwhkVb15AwzFW2VqHnRSXpRjU2iqOSxidzqp6
zNJbjy7V4urP6KWYvy+E5PYjzhDcTFAyolr18c+FWjxF+mQj/cjPVv+kE5GtMoQs9TQQxVfCL03o
nsVMSBhwSHTiMBphHzlYLm4u+NJhNr6nARMjeQKRstUT4zZxqyeacwaRHFLrjKHG0o3HkTxKgcOJ
GRM9E61XDnSxSFmExEgrJA9VLo30vwXB7S6KSAEeCeNIe5qiVA1qg3NrGB8WdfYGhX5bGyNhaS9m
f6CAywKZvWtPzGhW/f/X+gpxRtL/uFtUpNAGdjoJuj0ROIZQsQLbzBbrsNsx+SgcAYN21hXnXTTL
k/HNsW4OvBUqEGoSpDSv5Pp2gtfkr4gvYyQj2R/RfksJgWx4weFsX9+Yzsg7cDs/trZYMuTm+Vuc
egvPfbAsAuDATH4TIkvn9NAzzaiXd5VMF6O7SysTRRT2BLTwhQEIspchQE7H11HAJDQowtW6fppd
49rfVZkca8bPu0UIIyBo07wsmkmX0SqfFpK5fUUbt1Aascg1X58UbhJ8azjRFkjK2VJFeqJ7dAHb
eC+6+7EC/rLDDBKM3Vqg6nAousFP5ezGTMpm0dMgLtri6gQsDD4MHbn5snMkxrjUD5yPbAbIdXVN
dmCzIuw8jvT9eGId09g80yN4q/25FtNZ0VCL4kSADzFmaPDD/wyo9kUKlUzDDqL7NigU4B6mmuqK
L2nCe+wkthFN+8Z8jgNPAqhp9vkw4KZA/vChmctzOtinCXCQuKOaXL7arp4hvdaTEi5IwmvGfc5A
4JJrDDCj46CCCYN7LpoK4jNYQSN+E1aznlMDmsvwYnGPx1vELlwZXSbwYXkRjaxcqC6xrWzyEriV
0SzjIQHcqsgPGI/DKe4k09WAJ1SmBE3+RPwahuPrv3uC03CnwU6QpKYsCNnENmO7Ffl2gp7qVxZp
yBxXnEQt05fBke/LHUNFHXa8ATVkDFoUg6WfJSU0UFpuGAXYaTCzs9hL2JkCATF+loB9evAXSInz
9tgK+atNicU9b0mqa2rzZS+h6Bl4W6Kam+DG2kQnJrFxnGbLbxndzGjRVme6GxjxZbLkreR+jgye
LEV9npUPgSBMbe6bTEUmR0El9CluDJY55yVi2oe40lxW0QtbbirepPYdtGIwof527e+gPdjUNFJO
jpfVU49wc6JTpF6HJCWaemRYougQy7Tj/OddizuNv2GQz0TurGEclszIO1C38UjSpHaz4lRvKIBA
kvrWYMUp0M6E54iBcW3TUlKTPGIiSjCZfdFU5LCjLe6GHXJDg010PHeB4vR4v/DHj4Tr2LVvV9uL
zTSWdVqBtzkEQHD7Vjr53V+WdpfjPIJas5RxQfMz60dqEMc49wm813+hO3x6AVnaDOH/jUV5N+KM
ZQlNC/KQHWnEdi8ZSqgkl5gSXpRhffHpIPzCfn15W/UdSSIU58k5pXSRzW2BVY7f/45JiAFON+Cx
H2OAW1rteXQ+8C8Ih7agdU/BN7pdfWsENKfIt6TEZ8CsWX+fsRY67c0Ayc4BfO0Rkx9aKXnBJkl1
8Z3F9qiIhOyPFyekvtybW4yRUYYMVXsV5xLzbz+VQP9FIU7b0L7xT/36XzFhI+ngjGyMtxWihSHb
6HTmB2n6NVYMkxS4KyKyBl5Urr9psEf0+ldOPQNLW2oCE/sgnYT59g8oc2ybUwH+lRFZ0eDTXMaf
O7OTguR2Cy9ECam0EH6S1Xgd2lPmmOeG6bmAV0rEmMJyBzt1b2bIwlKUUI20pPOIqM1YoUmJPxRF
DaQuWrTZXxavn29rF591kIJ+puIUftdwj/MnUXX3Snr4t5WLcHRe4Fj4KZP+3BIgIDW+r0DI+lfm
FsNZ6ThGwOkrukp1GO/6dL9jcGtS4FCFyHCPK0IGOmZkkaRoGIgworHqawsnfdstzpkKwC2i2GDq
KmZBTElmPFByzPYMzRNGdAKQgMJxk6EnYBe204xIFVJVNYmEJy77hp0PVznl6pVkRMdmBGuLf8/l
2yTNk6IO3NxjAIJIN6rzbTLtS4xqOLSdApqa8jXRC0FxhzXR0M1V/+ZBC1z0jnAkhtisYtVZPd0k
Sy3zMnqAStmeqiIhTfoVZsC8kumC9Dp7yMUbTc/ibSiAuiPk+niCGlhdRIXL8HOWJjIRXkfwabHU
BocG+j4XZy7Nndz8lzzCdBeOLWSE39FzrgkODHOgsHvm7EJT7/Vgr+OCvxrSbVSr5suKayEgXVm+
LDt2QKRyj5sfc0HYbDD5rAcqTq+4KFHLLUxoHiAsegR1HvB0a/4MPpYoXxYmECK6QEDRcb6/VaTQ
ctSoyj+RZWfZXlZfYqKba20+pX0XyQqlcc5V6vjNsoqWygDEpQenjKd4FbW2eBhdjWtBb4fiZydw
z5T2TVTCstZ7YuAhUQEGEHSF7blGC5impTeihV0fkxGdMA5O/+5t46VgF4q4nP6bI9FW9JNww16B
DnhGfT768P+B03LttsCQ3WfDF+D+ylE4eRLtlShK+J1Y6MdnK7kbku9CBsND9G089434KPm3buEY
Q9U1zAaqMz7W/iK08GJIBP5tjkqAZQxIjxgPiVJdM0gwSVpoLd866nyuh7PgiIgLtOiMM3ZlEzbG
YnGaIB1TMO0Bx4kw6NAYz2yM+XKQW/vV6F8NUELRQE/y7+RAocpjiiMGb80zt4PDD2Whp81/pvaD
91Ulf/erfgD2EttBXMNi7DDse0gDCwudezQeJVbsdBaAAKunZnYoDvlVM0JFEGu47PCuEUZnujzf
4oaBGKisAv08jb/E7k8ApgR5ncpuY/qSaZtfyaCEFtOpqnpvOuMikOCkiPHGXEMm/tNiXzZ6pQPm
i0Z+FzcPBEU1q4nbbHcqs8e5by5wWd2dpncypECqOI9hQYC1cpF2MxY6HBhbkUVY3KA11DnN44ND
zz3J2mlGnSoGEYNBS9A2dNZkbEP5SSbGTvMR/z9QF574PsNpTbDNoTCVAbXRMbtMp0H+n2Nm1TXO
LSzO1a6OlowJNKTinDGkwbdVrEmQDtMkCTDLEUhTwXXJB0ThJPCHdUIFUJ11A3qLzkQVuFlRrXtz
t8K18ffuXcZYmBEE4oIKV7qKR55Bk3GwRJC0BdlPCXYJ3wQxjRjIOMiztZU5Gsn2UfZu+mRiIDH0
hNTHq9FNPDWX4kROwz26pfnAAYQb7bf0zOiO9DHGPth/SU/o5p7tdwfpWaj7D/lxOHN6l1cYWi/6
9/xSnde78cN66pwbNb9sH/OP3vCqrzy+7oizfeRVDhYAxzsyz4k6SqEUwznCAcc8T0WEsxb4sRYx
9dBwmicZqTkPewhzcy+xu+MyRDR5MJCAsXLQ2Rz2kaC6s/wqo9qA/P9K0tDQ3GGJtX6VN4ry8U7Z
fng2EBDKNiwhZ4dwHatPBnLUDY6DwThoKCJS8k0i3YN+wDxfTk/WNwru5+46PSjheN7h7oVqca9Q
QfEuIPDroc0MSH/q2ktXf+8qHce9xiYFkYOd+6RRazfrtU7QEtxYtHQfKcaDzlHdH8b0wgdapruS
YvYVtE9kuB0e57MWkLjGmXmEgIEnCkFR1RV6MZiBz7+plqNGIc2peezyAB1Ui09F6dPYboQaHOKW
RPhIKtxs9RVE5rK/aBiR4HDkQbgz+2dr85qJkPqz9bIZVA1e+52hL8wtuCGoCRUfZk6NiSrBbrhl
5q7hAmLT5sPAMz+6+tSE+iftVoK2EgMbHFpfbTkcgD/mA3m41zI+GzLGLLcuJqcBT4Sbr0H8YOqT
P3fz4lr6na2D3hL64ZKH2ryM+4++RQ3HSA9NMmN7GXf6S/ok0X8J350j5eqWHOEv5cRKe+uvrNhP
wxvBkA1+ZK5ObFBEVM8r5g1D7eGFw+CbARl65o6sOSZfbnkHcPSRx3BQ8A+ey0/clbGqUb/4OGZ/
MhWCS8Eo0BVNDDsYWBQrw+/et4GvDop2auYrL1n8M/XZL7QgWvQNhPYVPKe52ickzwXazkN3UfDI
Pk4BQ6MksD4n1KsptCTbTVLP9uM3gv4anwu9CccHjFPZeMJSEmpOqES4PGhFUHa/9a0DBRh8yXKV
Pawm3spXVqEnDyCj9gxrYRRb52R/U5k10Fal/HjlBjPSUAMcm5b4y7Q3ppdkIpSgdW/NTLf/06DE
L06UULAzaNmAKRV0+i7GNNOFH7qQxHKL17MdX2n4yYAdQtxaKodT9LyhjFJGlrTxYyZuD5l+giw7
XcrH4RcVLREGaHRwN0Fkd5TZrDeFeAZKymP9nXKKn9oq3NgfbvJOH0vVFQyh9jyd9+fqRgLgr6a7
eVTimw8sjKtiQ+TmNZOiXPLyImTINwXzfSEkLuoWoFmZKp/K2XzvMGOHozaqHyUXbnUsOKwOCuT7
iMnPyAdgOsoz3elPIjN/Sf/KPwyhnL81yKMJ+sshezKwUmWA7NUmxEosEDAQODHt3YcLdnmEYzPF
utWvG0FWvnM7wumUcMgkNypYnqmjuRVkwL4GL2hf3rlCL41yoNg5OnK47G/ItRq/vjIKJCUCdHv/
b4VhzLs+LY+aC8++dZWE38iBQH0gXBvMBkYlPrNT9WGTN2GT7dEySOmaCeB+Rfx1EywEycjOcmIL
ML5/nb9TOmhTUH/qR9EQ0sgL4CJBYoA/gwyiwt8yfEY1VrCAxBT9vyW+bTVhDSZm+WDbBT+AEUTD
gLAHb5H6R9uJ1jbBqqzxmFvgWOGhzkSoeZ/Apdps6QSr5RuzlwBbuVZ+E8jRMDlXUXCjHmwLwXRa
yVYQzaE+bXcJeQbrcupKXMWwupXLUMqwBkjQAFqozAdJWNGISltgyaIUIZYALz4071RPwjS0HR9X
SHFld5/lj22hB2BvoordrO4BK4aTVi2w21fIK7RWCvCJATiuYTudzMMd6bue+GGiRE+4LkHldNEa
1lfZhH+UzpidBnWFy2QRyMpbXkZiMqauqS+6SVEojxVm58W7+G38G8SuHnChw5Si4hIQVuqybNxM
Zm2OfFqp8EdUYvDMGrqmuVNDUYWVWf0pvg2vSZ+/h618xlshvppBm3q184LUF5f+nDvwDiSI58if
E7cY3b6m9x2VITAj16IcggJ1LNbTM21FOWPefSjOBCMnfguPyHM4Z9sDZFz8Rkrmc1Th7YOtuKxp
rb/U/eOO8wvKpYMVOS/4oQPgjiRE+so5C7Ir9TtcxFVY3h73yHb4Xfb3cOpf89twUqjBF0J4++lL
s29Yv04W1BivjGncnyrajwI/q/82IS1KXqzhax1fzORFd2MY5eZlIdQUd2p6J3pKbt0rsYKn7Yfx
h/GK9+s4ww85SUGBHr+4wNDAgs5QYO6wYgkf8leoltV+Wy1GpG89HEFwtnNG1BT45mE+F3lgeKA7
N5MuvzgROJfhIUgkwBOTGkJm0pBNWHwwPqz/BjPsYw+/1JKV+ywsZnY3ozPOeUJH3FPGcME8I8gi
knvFpbtHFQU8AJ2KC5M7jo9LfsHBfiU0E56W4asGKSlBcq/hWIDfFygrTK5bGnYXpiwO8mKCi3oT
hk8Yw13Sgx2K0BlbkXsNoPEPgpZ9aojmo0nsfZ4qZlG5eWajLy8UVibw0V98p/Q+HGa+CEoxtfrs
ujtwegu75o2jB3XYw/LBgiUhoyBqEKUFVbLLoYVd/mvxATON7MrkhG7PPJC8lp2YrJjLuVYJric9
V/rCgh87PsYw6jOerWK5NyHyoTdYpOC0xFigq5L9LX9spkjd/ZagMKAQhHgQo7ZjnGEABuN4PDrq
T5Hr4YZ5G3abOm9estGFYchn3CDhYwVC8HlxqZyHuQz39hXhDeqHegTqJi9tnh5SEkfk/gSOSfVK
2823hKJQooeEoxyMyerbIndqM87o8q1ZIlTpL097l6kHR55D/eFgaUM9wMR2QHRsS6iqxDSfcR49
Kn0ddrX2FrUaRz6XhIzhf0wZvD8oxegKng7t3drX2PDguUHDkcPXMELCw39l2gKsAo5rP78KFNte
8OgyX0yDC2TG85Syq3iF3o1tZZRTV5pwQ+GY6HgPWOZ0xrcBHbm/YGbUje/FUgdCNNHwZwgVg23i
RZPhHXdbtJTgWUISkM/McXsxqxU+gnZ2tJJllp/0HpPkezmHHwUWO6BatcAQbGja6aOgAmxpfYTf
n3HSbaA5yaKccv1pIS8QKAb6ARQj7HgWzDIYkzcC56OyAeidbIChr4ogCFNIIIRHeXxpKePaPnNj
zk5BcAFnlLB2tvOLA0gm3DaLFevUSv0FfXudGekM8n86nho7kwyo5i+LNb7J2/CAlWI81p/xBsCc
S2jdGTiMkcMPMCr9JFnllyAIlHhBCOIQCEa+rRi3SycG6CehwKJZE5wcfrxRKY867UPfs2uUZrw2
Thwh8zbtx7LNnwpIEIlskYXI1VLNWKcLrcSKzyoz0MeuqoOlgu+sMnZVx6DUGndPNihvKs601kVQ
43UrO5Ol7VYcKjsSoqyg1ZJ1n5dd7sqpKAqqkrsOGBhy1bBUr4bRXBNV+ZHqLkz0wbcwZCKCNBS2
7HHXMEaHy5kRfom1iJH0oYZ3p+Cq62gxuFyL5kulcCWQTs4sn/zZf6QTMQVdHCEIsPj8Cvjdp2a6
a17dOpMOo1LgklQhMMlrnREXWgwcWVMHnVOBk6QHY/leZ06ktaiXEe7IzXzThGSTHSfmyVLeoV70
BZiLe2ll/jXt+Jwb7Xnj0OfbNNhiaNAlIIjjNTBZTFN+4zRYkAE0DH0g45i2dU4RWuLjiAlmU+W+
QCax1bOAns7Sm/m6AseogQbpjxTFJ6T993jVNS8DBtUHnYP7XzUSlU8aiaHEdHnSW2GQvgeo9lei
6lpOGkmDteifrnRAeuvzn5AzN92Nw3n7UHMoRh4nHn4kjBB98f3xxFjILXAnanIcZ5CItT4BVDqj
GZSYjIr5FAt9unrsSm9AyBoYEFM/djLHfZzPmenOeJafcSui5pKHSFReqL1QDoYw3CUpysJRdm1s
O6C3gmV9ovEm6z55IA2+Lq9d4W0kxf+UH+vFae84Eaj81y7StXM+slNCpbou5Y8GW8A328tYvzPL
oTwe1uP6tJniAm+xMYSGQ67DoVRDuj4VqVFxtm7UD1UcrrwuchxOCwRDa/5KJUL6iIw31sVVKxr/
gSKlYVhde3jhMES6m7vLXjHLvAe6P5jKE8H3x0y4XKXj0eyhE+Iy2Xbv2f5oYQurTD4EKfgvTYnd
DwztoWbqiqWLigcF4cggD8dZSg+tc51YFobFKQjOR4DtyUFoeC844jpG35b0PGI7KFEa6eJMwLuv
JyZt+Um7BwX9nFr9Ng1LZ31SaIqEZsQfcdEHw6XldHsr0DGBDost7GWX0dn+nNLfI2x9BnjX8FPy
iN5itlJWL9PyqB97BycrM/EBCgz6hlBipmndoQjt53dOQzytOL7kNaDOpiumKNjveoTtw6mSrwI4
G78hKQ3lk9nc44wI4lzhnl2jiEzRYvgqs1gupa/VoBDTi6fshlNSFhYR5GRRXFAVexwJ5FbY5Mrj
Zmge5nvzixY/w43vjsl9devRtD9ann2vhHy7ZAtPVEE8Hdalo532+T9Io0kepN9QDqfmso9vxnJv
Nyisf9s74w1i0bn2tdB64xALFZew3lD9Ks66N83uSLK5Q4l8mDl2X8ggP8F7jKZwidpTHGCXEN8P
oX3VuScpTtwkXCFspK7kV9/lCeYBEVMXS8Nu07OvhLtUyUM6hGbsEUMN5pt6q8aI6WAT9gkUjoQF
m4T0sESadkRJyaPl29N6hLj8XrRn8s3xb/ZhnJM9FcnOsc/RTEAqO+a/hk4RTyq0S0g8GMsVJxmO
CBmzneMywt06mM4TcZmQAnnAWAAxgxCOnPkLvwQo1JC394sw2iVritJXSW5L8t5bP3xzDOLk7muq
bnmK3/H0nqB4PSzK1abxjDHGCHLtUP4Kd4sVCiDQD/Pf7/Rt+5Agd/8BuPRhvYfLRbsSaZQ53vJC
MFUMlRUry4NpBZPi653LFsT7CzMzMm0YZHeHirsSqY92IUQ11S+rKr4ZJzl/eP/RAYlS8EQWz6f2
4mvCROhQShH/lFwByEtcPCi273mEQJ986R0Z4NnIPczR6+ZoSBjt8ithhhOYdhqWC/+7i+bqYPxn
IpoN4+S+RGryX/meM6zBqCNiATh2kKjodTE+DmhG9K8SRQKxWoCWp9I54WeilgH5bQiYsYFD1o7q
LPXiwEQEje2YMF5CDv5RrAwsP0gTVGvBmy/Au9BUU4qHGSqZkxkNvFkQvF8ZT0xspYGTsiN+clgn
n1VqTHhDUFDXl8WBnB+kmqfjS0WhcuRZd1uw2V7Mg3Su8fscYNyHGwsQlcTIAgrXIWZ5ge5FYFqc
UJS9zUn1AVe6Q/0dh0BXFVFlB6SEUQGZnJ4BOy18woRjJKWzDSaOPw+fwU1j0cfAU0JS4mCABRWt
5no4EjweyfKJ17ReoFfCutdZ/wxVIseHc/qz/lmB9sB0E1ErIEklzFDS3/6U4goUzCHz+6i8lI14
aXS5cjSlfge5+4P3uNUnOUCy1IfOjxSaTCKv0g8OCdg9YbUZ8EfGGfE5XhZhB58TiAoY3oi7bQUH
BbMEElnIGjnxcAGlIs254xzKEHzDt8HsFZDhIA6jPz0i5gwKg5S4UohTEAUG/5+lBxbT0Kwe2VRo
IUgCqy/pL+uB/ru9MP9IPwAa6dj4UuOFhTkRqGS5Nd6nCGwPi/bBKgapB93S/ybaD3oajd7B7ZiN
H3ZM7hOKAKr67yl5b/pXRQWyZPORefoCRTN3Ah4XBnSarzB5cqhVDhSqG8QK2tmQMpOgUBpHYtQj
7hHbudXSFey1Hdz6g4+YAKT/Ufhw5uwpukhOJTwZ78ZfA15l5bNGk/bMR0A4KjMBCoCDm+Ys7E7G
C0fVNF64UBbSH4mG/eLnSoYHgQxevRxVO7SJc9P92vtnL0Ws+n48IXHKMJiE3f+l8URAi04q77Zl
KbHmEaJ8sEfWyl++xv5aXlL7u8HmDepO+QSNhCUg+WL/srtQjH9oEoubkhQk58FubxDEk5s4wVJP
/dvaV34nJ+oW6di+dUcz4qXBgpm+5C+WhfrF6sp/E8iBgKyfBWvHgxdS/yYr1eYRY39gIwWqDBaO
C9trjOpLDvO1+rNowjarRSN8NR/a7mFBOzZ69T0vou2vfOckvapqlD4nBi9BxpP4qva/OK/N7+C3
NYIUHRuOQz+9G8Npdb716bvooAg6QMQgtaG149HyrGW+rZ6lWwdJlK7pYjOf8jQmM6Crnxh7pn+U
LHTRuUVzW6k+Mw+nhu8YTr7KMiV64rlOPxTAuEAhKeIIY6rQL1BjfiBmSF99zNjrBA/mMvmY58R3
6ePw3OAOE8FU5tS5tjiFNkRehvQs36C6lFR347l8M58H7K0f6zNRHeDYxCfStGFybxK9wX21n6Bg
/cznxwqU5VCFNIgMeK5AnlA6IL7oNYM6qrYQhVu3PDV2UEN99/L8hEwB0gGsFS8tIrs7QcdGYJZc
0fKtEK4/GjjlDPzmLyRUqe4n/8lFgKKdvB/W9WlRkAAdqxprGcjDGE5aR+3BQYXG1Jed1l0NjrHi
YrAn0GZP+BaGJnZL6CuesC2mvNI9ufDTP1JrUI5NEvMln3oZKg3wHZoVb43IcIi63AUu6K5FMG+M
SmiMj7BMXI7EL87N/Y+mk4KmP2uRcJcIOSLH2I3D8QsYFFNFLZJe1cEDLcoUHNMPpi9/wI3BLqPq
LhKMNST2DgjXMa88HnMRxNA1Q3KoOLPjn+Yn+ZUCRhTFfg+SzddcI0ccxrB0cbXhbykmUuZ5oMYb
PAi4fDME7gRn8sGIYUZg3B0ZGn4n4tPHU9jnhP95LI6ca9QiGi5aiXZFUXpUPuH6U9Q3aMyP6gdw
EL+0qS64hPQgi8tCeRQ1PqwcN33LTsUJe8dXNQk2bgnsfn90f/7D5uakeSoywNrdqeHnS/bbTRGw
Visfk4820unzuLyQLzPUyB4v2ztYa/bBj5nLN5lZF8lVnxVc/IiRWRu11w6ezsJ0icdRXLLA7sFy
bxXjI9DV5xg/RY4zysIrKSaQupr8RMAvNwo9u4M6ZgzGj9k3Nxq0ACaQ/DfRXDEq+m5/2oizpAk5
WDg/+K+l3/a/LqRg4tfNgLQBToSrgtn+4X80nddy48oVRb8IVcjhlSRAgplU1guK0kjIOePrvVq2
y2VfezyjIRG6T5+z99rpV5ZA30V6uFF4XqlY9rHis4nbnGf44zSNeAIzWHxrYZImsXLZUDZA5kUt
9aple3NHtZH8qAjOk3WyR3ps78N/xo/2wm9D6A1BEzXwW/bLDf8g8k3XNwAG/PFZPwD5MD3Jz/ZC
1cIIkW3ceTW98J/63DxqjKE4S3cvEEt87aO+8NCxfbi0bA4g4Ky1tWVcwFXlueeSabLfMOfbBwCu
PuMt6YOvvLDDjoe65W+Qn+VnGoKxP3wyAOcM87ZwrrxmiCQIr9kGv9pV8ml3VCfHV7B8I2Leca0g
gtH65im1h63LDUHWtzzi9xDZOgccdA67eWt8DI9lH73lfvhPB5ezHvZ/i4UZ7kNxjly1ple0pyje
sKX8BP8SYAHblI+wRQABENCViqckujHNx0uobFX1WD7TMcCHFv8wwYkYXq9pq4n2D82OjcgLeEI+
Ihmes63TI6wbElYbRlZ+fpzEsWKLHIVZz8ewW7bTb+sPW04qvvoxEAFBWcrbW/OAo5YLdrh2y28e
W6FT3VU/zAHUQ4wxn6OwDG1gLVpu2K44bVHOKnvll8Yf1M9ldpVfVurRo39YOzSJWCZ4zdTpsPyW
mYcnbaTqH58YEg/pDuERZhnYn7zAAMWVytXHnXLg6sQ/kOyNQ7iXP1LA4gTXEhS4X1hrScXcsOZM
u3g7IOUXeOF43+2kACEy4lFwS8cBLtyueaQA2NkWe/HKm6qoeoNvFg7GU315gbKlOyS0YhR57xh6
/Qz4UXfFfqKuoHkCrHoF1Yb3mOKAwnXa9EeuSfDtxD5Z9Kk/RX8NXKn8rR4ouTXXeSVq0SAQd91Q
37X++LE0qx7B1+yxJsQ+Defld3ggXWIYGZGsy8LBlGPZ0wdm4AkYhMgixt/45mib41Sa0HYAmeNV
YcEBmc1AksYdKx1ym70abGzs56iFLVcDnh26lFL5OfpwhFF4S9FsPJHVzfCHqXofQHrjYaZYZ3kI
v+ov+0Q1AgoQU6ezMi4z+6lL0SGDXf6Nf99Tqgi3O+meuZMP445wAhV5g9tQ1/EzDWhxK4BFz8r7
9DGhx/jk4Nc3PJErmrjDC39Nn/qUgCEjYZkQ6Q0NV7uA/gCDDuSISUthM9lfzjdLFkeZ+BG/8kpN
6i+FzbSpsSDsYTMwrblDY/lmezyx2DUoxWgkenxM/oKRN4azIKcoDDRkknN8yNDfL6vsI/onzj//
TDryzxnPwy9/i8NDQLGwQ+u1N16nT4aSAKoYeRxq7jOOgD8ib/yPnX3kq/5O3BF2nV+SbYyWq2D3
HpOsEsXUfgGZUXldeiiAcNUcX9eNNxEkl1MvK6bfQ+Hmed4x3NyMEQAutFFrYVbmEZC28nN6zN6k
19BHxOigyaC5seqfe0ZC3WHkqcaSgvktXIftxvYafO9blWUIkvc/HgPoAZg3UBnvrW38YfxSkRi/
ovEJdnoz7dj+dgR1UblyXt9bHAWEQH/vuMhaiB7nngpj4YrtlPhYOlSv+ceU+ssDCrEl4cL2GRto
uHCqS/zRINTfGxi+8T58vzBLqfP1eSi27Pvt9/yRH+1vsLCt4TqkKaEJ/tDoX5NDgpuA6iHetp2L
k1yUCrio8ShsKCv8aT8HL0Po1cpVfi5OxIlF7BaMPMVz7NIrPU/7jjnOeVhpaMtNdYPuZcbFenG0
LQIGFs7yZSIv3kXSDnz7b7bCdGcFnU6TOLQ9n/R0Ux0iAmSXzZy9xXfzphKxydSC0p8BbbtGpS9N
4jDXocv9qN/5+a3XJ8ftPT3pVxMyFSMwHk9lm6J/mUXXXv/WG79Stz3+byjZ8AmfAXh9Uo90dAie
zygfEo6jF5aoQt6JXRr8GJUaMGX5ip02Gzz6WVwo5qIMNNbLnRCBKgJPtbLOzoOf07AqbZS9c7No
dEguLmVE0AzY3udnlLqlj9IOnb1NQce5fM/weCR/nqzZcZ1vUFCyW/eCD+kG3Tur/wQLBpMDY8E1
FfJAUYq0TgzvSB9JYzFHAkNmjIQ7AkhY6+9tKOpmZ13NyPjXBc4GLjwzasamon5ivbSQ9Pxqr1Q4
YMZdG5egH7nLTw3goHKx75hEPEoCV0oWSMOn692gf1uQvBvjj2wzL6BRa+vlRmIErMwv8pdBWklP
JN1JSX+CCvHtT6J9UO866JslF31AlOvAaCsQIex3F3k+MN9WGLFei0dOJQ/Z+4SGew+1m0f/wZDL
LT3F5WI5Nyyux/GYP7cb+ugryQ02pOitR6/2e69yY3oqq5LNMT+Cms/W8ruxVS/pkWmij5EU0aDy
tbyFrr96G/iu8JIuvPnRLd5ANd10rviZ55dm9cYGyb/u1w9kJZtgRftnra0oa/nnL96Ylclvg+PD
L/a7/iChzZAY5SV33cM1sc29xa19qM3byW19aZ9fUWb485Ej5GornZDwXwLvSi23yXfh6vpm8uLv
oEGuZ4/yZIuc26VqQcpD82P9/aGs7R1LnXfMVtdu9feRov30A4DAPoy84kKf+TrGKweH8js6pbW5
ery0fvX6fX07F+t94CIS59+YXA+cunmEmjXzjEv8Xv5DfkGTdnoonN1G+1s/zr72Yn/JX7CSrXHV
L/cJY268QiVbbLXv0cWX8Wu9K17vUmJxB6gZOcwFyLiPN51EYMd/WYO5+CC5cs2te/mYWAonV1n3
vrOl0tt+4FWdPSy2GyJTDlCE8EIRTptcQKWuzTVa9NXztPr+flPWFLaMIOGGbdFF7OY3piwFvazT
vANLgkZivb8Va9anlbx6sPVQGTH/PM8be3U+ru5FTO7hhrlX6DLy/p7P4FBcsmFW0/qDp+lk7zg6
uwVxW6gMVzjy+E+2aZYzhvuGwpyf+C/Aa34HikUjJm2FJw4DO5zT/mC6zlHRNgZMLgwPq5Fmr8vp
zXxSRrykJBh53A2ZI8ieNuF6XpFHAzgbvoETHdMDKS5NSwGBkXrNyGxBM8XE8mFcqnftydlVG5Rq
6/KpeaEcID2M8CYE5tFz+slgBwqhCxP5YPimq56kHX5deBOUaz/my3w3XxqiIoi9GOBBHKbNcByO
HB08JqZe5JOOcJA85CMI9ra/mFeC1RcjAbYmtINkGKwJiXwa0VCW59/Qs36wPjOQKn/Ve0j0GuWB
6Zwh6q74KXBcxpXxYb91p5omGaJpCkC+8ifDBOdfam3ULTEK3/MTGNLwN6GOPZK+zjJdUL4j2FJX
7xEOWWqNU/BN0si4/teoT7/Db85o+UltD3AQ7wpGcA7wq+J3RttAOglLFXZ9z8hdzty1hHlxBaA/
Hd6tn6z1ODzorc+kWfUI7qNoFVUs99yNhzcOojWtsHtqu6ksuhE0FYp6W/5A9+zeUJfTO4Mk/U4d
a+x77AKugP4xuCGQ1UMMYxPThQKLjuWqWqHGWVe/MxZzXcCrtHRXNxvcv9lvfIyojjgyUF7RcW9d
5zRAo235WS6DdPIB8AUzeeV0K91sext1x0p6GxqvH57i4iM5U8NDNklZGk40Q67GqftlaWSvinlw
mzUtyg6pAW3k6Vm1NvYreRsn4W6oxGcRQH+2CJDJL1F7lsXMwCMghjQdjOamlT0hNHWFGtF6I9oh
P4eHcjuydLXzIb4w1vaGbeyJeGsqVMZQCKDYNSBRhy7daz4TXVC6JA5hKFz6HdMAl//Fv6sDdBtI
iFdEZdVXcTB9BvcYjvhfh+pg/lPOyll9lv+VJ+lsXm1fvn47yz0WaySnp2N7UYuV8ULI0rVMs29O
ecanRne7vIgOwL/wvUo3WAGpc9IQFxsMGhfHk3OjB1QioYGS4RvOpveCC++vCYFlyzSLXZTzQI4N
I98ARGGidSclkFAQ+nymN36ngHtobiC44wgu4j5I9KR8enCxtICe4D45R/yfjnrD8iAS0Kj2MCTh
+CGWZ8HVRmKFs8oeLR0dVHAaDWFE1Cuc7G6Cf5fVg1Hxitzpnr4DsCqdzsQW5zSlGll+hbaHi187
Poo9JEzROS08dkWHoNZ+q9ovKDdK3WXkOtNfgcyp8B3WDMW0Hvmoq7M6sACnbuzcbOdTa8629NX+
Y/NPyi3CbN3Z6uD1VTi6TwPBqc7DJmHTH+lrMKwE7PWO7Z+2Hu5Tw3NH00V/Ry7MMaTk5UxC3bSK
zNU339iAawtcGZ/fhn3C5lV8LV6t/XCfj7q5nw90dHlvwCoNRPRtOJQh+WUozfyCplF46698pvkZ
ibRMZPPG6i5VheidBgSg9PZORUmPj+GkKMrGjdC44MoUutfDkHDIgHRmP6mE2iClaQtGgwoHUEeD
ARzz1I3OfI2DkVxUxXOcdIc128FuJOyi+Jv3PWQf4egRhKc+zTYVNmNl0LzCejei8EVyyKBgzOAE
oe9MmVAyjFSOKnmppdlDb5xJwcVDOxokpQUMYdlx0DTgpaPupqSb0j+xvs70McLiRSYA5T55uomn
lS0QYNg2NcAHJPLdeJz7j8U8KdzopD8KYZiZ96uUyTcgALzUyLQpYhBp2nKxVund1y3dQ32botdX
US5WSMcNpsYwU4KMyFIqxsYXsLqYX9TCBRvQpq4iv9BV71WR2EUDxwOpFqO+dYj4aKF9tHFOpxHv
cbfLEwxGlNxOI7vtmL6U1bfA2GS19hQppHAhnYFWEs0RxGAEeDjetcQXAFHQi76qaIc+oRFIVm7g
CyuvRMcoWejcUbBRYknZXrgZtMkn4MBwhLH3aDiM202RANwmvzUlqIDl1gnPs/rATCbstfZcPWkx
e6uBENQ6CPkrgYzANyHQSmd7IlWYxSADhDu/EKA3V2+D+rqQho4DJwKtMIHc1KVDy9IY0CXnm7cY
r4zkC1yaN1Y82ShYpPS15/Axlt9cShg5EneOP/zHEQW+vBNGzEJ/C3V/QsvgcBPNiuEPbTh9ACgD
YGzh2cRNgQRC4AOdjmxV3DzdFQfeQyg3SiIvkVdnEbIjBkyMACSU34iAyN1zUrLmJhq6lPswK7vW
VXMwLLQM4BPGGcFGiRuC4gLUsuZqITsSxBnLcHZFUG/DQfsn8ZUSJ95o+I9STahZvgYEBrS54/FZ
wFsmDCwS7HrH6i8NB96ZfKS4bS5KON7AZY4T+jZ560CQo2yH3lggSGKl5dlMv0pmEGmko3Ix8Yvd
seMrqL/hu2G6wCMcGr8Fu2gpq+5E605OCFpp0uPYqBfDKanmYSLURbyVJigY9JtzQjcftopONKT3
4gDExuI7R3dBJuyANXB+LHAyjA3xa9aw0rU7zCMIZwJNC06hjbeYqjrqKj63yvaGAouLDsQia9ES
G3ySEG779BBCFkHZRVZDcsauxQcimIQCy1ww3bGzA2L8Rmgs2b40Gk7iCSil65KDGUUVn2JUT7Gj
JRhpeSMXGoopIq0Me3uCpoz3Xm1fAKQEPHtZxrYJLUJgTzLbfpUHjIDiPeQ5atinIfwIDBi46RnG
jIPwJFXt+5BISAzoUYcVYmmMakyBIDyMEl0g5a29tviUwMGG81cNjUgKfqzkmz0CROCMD0kmiVPq
9DXy0nK0kSpam954EeJW4Ic8Usy6Xak+TfQEIKJkT7lx5NybaH40W6eQJksqrxdz29SSJxEsyFuK
vkzTLXcZHha/AIuoolbCHziGjEjhr47bEphUmAeuLoofHSsYjgwSkGNnM7R7nawOOVpjJ8ROvOIW
Ci9LyyAH37blpJiybzDAhV+qKEzPtGo0UTzU2teotUcNkF9BkWNK14iFryyDI39MxTLRMYUqIxPQ
TbiT2OH46g2ZSRx0HY5ynFzHhBaoCbnVIGOFUNWQkkkOVyDRYmD7S8iaw5QaARxcj1DnSK++8mVT
lrKuewmxwc7UeHP9DnQOg5AJSyZEukEcJFoAVgQMSB1sKrMA/shjqXwC0zWxiAhAXY0AF4cYXAIU
gl0Vv0RdApT2qR6zU0X8+LT0u6L4hIYUcHrlD1P0oglVKyTBtLFkB0hYiJwmEAuHBWiM20SUFa2y
2vIFMapHwY1YzcQqGw72Ou3lF2AJFbenHGQe4EfONa4qngTYd/ASWBsqlleLSXULaDPE3j9lHbCa
E98avoTQZk8V1nQySC3KdM0CwPYR0/FHTptPA8KWZIWoRdiQDb28h7q+zoW7YmbBH5otNEnh/Ldo
2uUqtc8c+yo/Skh1uHY23pemvC01ByI1ufTBfWqE6EkTQD1LvHiwgLhTf8AwBbWT3lIAeYos77uC
4ROiU4X0W40ns6iRpZgAZNgcG2TwDmb5QbUItgfEWf6rzXuR04LBzSUIeDRsZvuz0Kt3gaFGVE+3
OsEfHTQ3hJydRBFDKaEDb/jf5iLr9InpN0JIgR7OpIhiQJJBjKsIUw1cZ07thag/mqPwbE4J+pY8
uhsTppiEmGHs+phnSlZzWDC4rnXc9FifuBdqAqLdWXUjgmcY+BXqDIJs2pKfuDAbpcPCZtCG92ZC
pkW7pxqEcjLcaIz/uLgtRp4QFpGAzYkn9++f061DFIP/EwRcgrgtZ6RZCkCMxTavcxyH8TSLwScU
LoFakrMXAJiCGck6l1XvpF25SDozMv1ImGWuT7hDyxErhyTBIiVU5E0SekIr2WH+LOKMTXUrbpKQ
sQrkk2pnXteSYAfpX0JHjE5WRGWxyTclUHYxNTQvinhZU4ssEzH0Q4gc7xRpvrId2yyPEnYywawo
UIapAqoCPYU/NtMaUQNPxXiJqlPN8oeqsDOCSN8I9WQNGNjAlldIL2PAhKSjtTbTNzeI6jZ5ZEEa
9DOcE6lfO6H+0jIYUJhvso1i/RsapqJEgW2ZQHtZTwhzv3Fk7dhyIFVUhkOGjzb0D4XR/IDrwZEp
AhOaeG8VziNLS6x/hFogFmCBoNXNASpkgpkR5akCNjOo1QRxwcYFL0iiRIjqwir4JiMSHSrVd5Iv
mNJY+D0HHkrNbxV02QlIfYGtMFkAPxNHJinyMbKiLf6/roWAcWDDqhYWOdL0REmYI1EOJx6c/sKJ
oJROTDLZFQThjb1UGC7A807UTarzMKAlCtAVwEF7pI16XlBRW5+Z85WiOxyAkwodMYuEqDGhAB3r
pvSZfGZ4uUL637WjofXlqJCdoikWjxh7AqEn2DNR5Ag9MzNY+0Zp5rAtBg4aJkbdXMRuzI9D2N0A
8ImNDlKQAGD9qT3TbN/T27HZiskHGGzpYCFUgPqxzbrlNBpfoXpM0HaHCGmGQwWzStPu0BxamuIC
yecUXwkSTM15lSqQTskjVbDS3YGyVECscJI6HIZe24P0j6Awqk8qrZagAVShI+m6lFIzVhWdUROr
WHrNsWUk6SFHKifhMQi4JZ3I8Y240kqPe6vblzO7df86VyuLcjuh6KpLMdam38nSN4YBctzqjych
toDeoS7F8msUJFI4jG4Df3gVKFkwm6VFrGKM1k675gRWiJyLMlj2HTroVKYgLynpGB4OzHrp9gxv
XF1yHESKRTtTDoAaJSUZnfJSjyR0wTpbEI+ixansHxtgD+xRxmRRdwWZL1CXCSmzoKKE65f6GSzP
CmBka/wI6qikW8/Z1Phj1u4SngEJXUxP9lgLcQxZ/KhxyOUBncqXWbuUbChIeFIbsh+SRuGmbsRZ
D2UHk6aeDh9xTxnCBbF08ncI0AlzSdrbFIOL2XjjZrEwz1FyEZoGh5EZxMuyfMdgB3mgpjTayjmf
l4Nwlaj8931SvQP47vgESeHbaPL+KioBa7Qeo9zfZjYxifq4BCQiYxXmjunIhaWWKRbxvUtnQ3dz
ktsgN7wfXykLjhUfY8JstFH5aPUGXLmEPiP1Hf2cUXbM+GDby1hP8CRAHZCo3GCKCslPeQ+wypQV
A6tGR1zN6aaNdznwe+hTOTVlm5oHI+62IopCNcftpFueJfaSeAIMqcR+RTGOBTvEFi3ALo6Ehqsm
7FRns48PlAB4q59URKLDgG6AIJBA19ixw8ss7SzMwjg69bz9Gut+R9uIfYVnklc8g8hSF5MvEOza
OB5ErVnZ6r6MrI9kmviC69wCgYjnXDAB/7sDCL36yEk5C2XB2kAfrjA8ZBDLO2v7NnY2pKn5Bv6E
x/UZ7HpLjPf/9yXGQTWW/y7Ivam9W0xTibq2cep3M16gGZNocg51+Rl8W0b2l96eTNQ2chKRWtjy
0pu8GJ9FHBwFxBBb+7XJohKiRnuutc6lK2cAW0nUeQ+B6ypHzinFXmy08Z31BUWPReEjEhHEOp2x
bKv1zVKRy7HpyaQsSHa4r0eDNwIQsFP/thFtipLQbJkIHnUiEplD54CUqRmic5IKjOejnKxtytlf
ZmAs0EsRD4jeVDTRSHIWKESBhynY1uEtCET6ONDpQTjC6iqoJkNPt445i4nSQSl3TqkdRPUDnFIH
OaGU7SVvfqBSsG6KGBobZPkI4bGO6DdR3031NhjMM2AFUswK2iTRPQU9LRoTU0mopjNiDIJpie+i
n/ZJzhpgBQeH8RMGEoZs0znIqg3XaxDJ1SqQhJmOFJwCYo/WAO82Q574cn8YQnNji1Ufwmhxm2SM
OkwB+46Wc3djO6jH3IN4hHMsgLcB0HkHM1Hw1Sgt0TKRfc1PI/4HTbuj8tw0P03yG4Yvw0LnFNEd
qpkSm2MpMfjh6loAP6l4+Ct2LonvLfh4OKG7dn5Zwv5Q6ieqBopzezU8B0Kly9m4TE5Wzr5K2ZiX
j6R/UaezsGwUVLEGTH8BVJRqNBRVuxX5RQuEW8HOxE1HZcL7gAlJs1hZItx+IImDU0d+ecaGH63F
DxUkdUWKb21vvQbklrEcOrD7xZspNq053LHUtkXw7qC4aCEALtRAMfLDDtVNLNcATnOu7HzlIJ1M
2U215puJ5LulOantdOGZdopbUnPeDUxspQFzVBpE8Lh2qj54KqnwKu0FbQnchnhaPTCo6NqNThaV
KW1F4IRRVi6lqYBCs2d1NNEEoNAGkz+JbhtuzQbmsJlIH/JE35Lfreq7Rqd9z8ok2xJXMx/fG7o1
kaSeOoT9zoym31e14JLyU5JSOyl0gMRDwDCn7iokZJd4Rj1GC2RGSAaME5gxiE4NsXeIipCXf0Bq
oWIdnKaCHeM3C+YrfXlAzivAaXH3ks73SK44N8FeorY0L0bLpE2cHqkPiojeDe0JnKITVMCqh2vl
LjK2eIK/ReQmsNKq+WdhUBxw8C7/PcmbtAf4dpRrvW76VqqdQBrMCXoWjpxOkyIUx/8NuDNM7F3M
Qd4p6ouAVOkRrros/xDDR11RkZMw9KGBode8UslTIuhwBJyEPfQxTtRWGT5XCoBw5pfza0zZPps/
fGqDB1N0qrLpee5Yt5EvoeGZtaOOBSJL6aaCWMpvJdrsmkFzCMXITg4d8su0Xj4zbAFBuxetRoFe
SGCs57F+iav8NsJbMar6EwFH4HxzmNoaqEcDQoPUXL63uCt5Dp5FOQ6CaCI6J+UzYUU99iNKs+Qw
NRLOUgKuh7vDUCjofZO3tTTqcz0z/JFoT1nSvJ007FmTdKkH/V4j725MxsHDXry4Qxcce0nyWpRx
ArDYAemNkFV7bcAIbKssJLYLWpa5i0c4/A4ZMMxvYmqRGhM3hsR5L9oJM9pbFL5VeegoS0F4sPmK
Tg9VV9MXmxHvzFJN54yIghpw5bQcJZtajgpTdLChaEtBsBHdLGoWTh7k15oGTHDKdBnX96jSnbJ+
Uol0JPXk/PVjdtElonn8V3IN3wLCLZgj7Aq0jyTXSTDNMOZGlmSfu/JV1DsNWUjKYPojqtZhpPch
XgWiO8XGOAkhkznDHnKDBXvZaSBT2wmKV9YRQW2N4L8F0aYzwO5TM2FvZZVgtIHDDYSPx+KSwCoO
6cLTlLbBhTnJfMhQ+bAzCDDGQniHhM4t1ZJPsTmlDV4gHMyUmnSoiUjAEjszBluGj1o6hMJKOxYf
k6ljT+p8Ns+JrojZwDkGQ854vWan1XqFlUJUmjo53JIbdYYPcuBVqpESzfrd6MJLnTp0X28C4BNA
CGGO/9SVkAewqcfFRDqIdg1oVwiwC++yUn7GprWfx/65q8mkpSQWS1Y79kyomO0lSriv0l0iZYTc
8rC3dB9sWTl3I13vtJiPVU2eBiBKwXNkEylofe/YJjgvDTYcgpoTC+1k4RWnpUw8GTMfvJqXwOL8
C/9qDjo/QJ5oNHiK6cBUnCsGev5gpYqlo807vIYk1pSQoObM3s7NJYhIlE9BROcB7/LYO55icAKg
YtwXI64vCjF0NFnx5lDhaTmxxDjSWIsce4Z+jM6hXVWYNjvGI0Dx9pIGepG2u6rdS7na4cvg2R7N
4rhI7bnXHuBbC7I5iCCmcxQVr2UMPLB9HmmiCmYoZfjABE74uQEB5UL8VZzKPac2COhdMm6P/C7i
INUJLujyAY6RRuBTpY3PEmfXrNxObOuMlG3yhjibMO+wqf1FQlBCiI9BkpX9OtDVdDg5G6hEYOCl
OX7lZrgHbUGl9yOyUcWfIWcW8o4zKM9mxbucIIfCbS+Z8aUOFnmdAaCL5JxZAl7RJB0gkNAcpOy0
S2a9qBqbCNFRJuktaWvKLSdoph04x+ioHDXdp6lL9DAG8Zex+/oLVxgX4Ytl9U74PIOo3aFImXCH
J5Wdw6x2jRBr87a0Ehzyr5lwdVBOsqK6faye+ng/KcCgrZ+xIuxnuhC/J9M8z0m+o+9Bh1sQiAAm
lbxVnYGxgDFAKZMqWDZXVZ7fS1U+qXrxqRN+uESTDyAN0TIxYN8p4iMb9aVgsukGx8Aegzn5RtCC
45mFLIBhsnCtczMBhWC/Z4ZElwq5CCfqrlbAOjBmt2Qwcz1eovcpzXm9/8oxWgB9qJ+awN6YjFQW
dIp6KsZFKLqc1w5fRIZ1AGYAJCPyP/9QAtC+chZ3Ipkj52jjWxSQ7m6vtMywuBdnnTDPiuAZDogN
E446fmjWrQ/omHUGaRfZjnPnIdFJzMnAmhc04lmP6LcYfICA+IpIqTy1MY7w5Ovplea3xRuqFZhb
ZaL8OIz11bmlRONRNmAZV4zSU+116gmsEuRZY7dMLZC1F7N5K+O77twjhnfKF233D04rdAgDIoQ7
B4Y5SXhJf6sKIX1w9uzMOpLCkGBdY6C8glEXtfi4oQjolGTixJmOaADBG/TM6CTO4wKtKo+ZTzdA
uqk5ygC1e2d4I17Hlklpr6YHRaIe4gZYcImE1zMPcQbGOcL5hpZuU0Fc2zGWUZmbVxV/tYn5UuBp
zaeZPn/spojOC5pnAm9WI5UXN0QzaZ5glwcEo9ttwQi4WouKhIaUeNGWZS/1LQlnDtAy8t5Z75xt
nPTC5vxZ8nXNOHVDRWAZBs5N2U2280Mn2kuTeuwDcxvY7W7kTJ9Mg1cRKRcBecnQH9LfbampHZ2X
GUcnj5nFu9oR0QHZHdCqhZ+Ka1p5/NmIxB+4Ua3BIA51zM0aH3iXxW7Z26C61fWUUFj9xVP0RBNG
+442V0vneVHlXULfeVQpU+i00MmVY3Mn0VYEFzOXBpo0/BTR4lsSs5sKe3C+RBepQefAOiH6jl2X
bjQ0pXUOf2LBxS4Gdwb7B0dnN6ebXtIVnKndTA4VmYUBt7TWYpEx5PxZIAV7SXuM8fDEZjLJ56D6
ERtmxaF4qOzflOqtfw7kcgMw9elvUaCwE9fPpEuvUqpb1UtDiADDK0Y4Sf7lIEdhe43tbdUGuyH5
lyQOkF+ASggx7ew94qMJKloUYHvMR3HqZ7cjiZirgIYygYlQ4Vy7kI7BuwjdTatfafIzKeIF5lcc
Sv8KJpXBajK4UrlbhmtbxicQ2eu4/y77bkd94kl/6Pm1JhhO85eDmcUGkMC5RrTfxHMecO3iwLpY
dvasTPa+r8Es4/XubHwpdAsSEpoSm9l/NFxtdClxZgmIPl1TLHi0IXvwIuQrxBRcMIjnsn6u5J95
tlxBKxFAWZW4qxh4IQe6gwBrjgC4E1NxB4CsQWCfRdY3zlxao1fxucS1nVUwIyxmhhr7Ucy+GnK8
X3rwOrgZnXtcVtcMYwiYlXD8Fq2dxr6yHIluqYhs5GzdA5zHDMeGzZYYhIEXDR4x3KuFwpWjaalh
3OLlIvJKxPJVCjG+BLuluByWV1kg4ikFVWPaipNjQV+GcrHH6RkRkyN2CKPAhyBxXm7dRUVHVz1m
UuBk5lwTm27nIMeJb5EJ2LQHd0yAuWAoCFoMGDezO5B35AsCQV0w0+XTy7AXWT07HDyL6ErzsSNY
otAAWiYODG0gqEhOB88KEyqPaoIoiNmWq7bGIS/Hs8pZYFyIWlIiv5SkT5MXU1x2WQ5d6GnCl89o
+2uIyWTp+v2gz9uGmYFUSa+do6/CpBfhSH1bXHUcYPQS4hbtgGAVkyOg3vRAXbGsUkSIm2KZk8c6
TBLZarDSF130QjP5Grd7hUVXFKVl8xsMruwsW+5GFefnbCjcOUAuMZMQY8IvUq7iK8wdCmdOVAI9
rADRB7bcO40XMoFlam5IkNQ5ZaFPSf+O8g9x1zo522Zpw6sHGeChOpdq/rQ4nYwRa77kUe+O1g/U
jCrVyKtBlPLDJ4+XkNQpGnI8P2IFYwlylBsX1cSyGtpMFxrbpw1PCkOr6heViwHpUvwifQTyHo8B
AqHOXCgYsedmO4CkKyv9mS3fYSwgHjc93OHtjxzO73dmA2xivM8zc1SkImVICFzNhvCSNT90v3iY
KoaWMmn1gwhd/2wm9HdMmFgnSYLqqMY7FWETmjWdQnQgu6ACdYUmqf1ZZtUvEfICt6QOSbrJ1cN+
MwDXQybgT/2DXHiCGIKXVqrvhD9LGBElkezAJQq1mIHwnOwDBsJGZ94bW7lI9G1nFFKTeRY57hWT
aTN7r7DLS3zmIL/1fNckIYurelM5bkZW6GqB6VUq+b1MB+2QRygmdyTyQ6KExYoyWeqeGpIXbNVa
6ZFXiW5QtNOc3E/pS6UNUnNm1Zzaa0P6MjU8evCh5fIzxE5aD4Sy6ztSwHZNuBMfxwofEQA3CiGm
j7rb9chydJ7SHpcWxACOL+IljXnuBlyW+rgXOen8tJS9/ZuOijEgV0z+EmzSyV6TI4ItbTNqmBos
G+kRgxaiRiQeC95UxTnqjDUU/LJETWMQSi5JQEsdmQCbLfsZB7VJq/yhOJsN4AJJPqSNshfMZ+Jc
XCNqE4amSArpGUYU03RwmnusHeY4ZpuUPUqTlOZCW6MS6F5TWFqinWNzUkAOyvyFmC5qKPHqLIr1
bHc1IrmGA++zHrU/cZc8B2NxlwDrAAHMRqZ3SE0Mdc0SuAy5lxIgZ2kzqzCJqjzrXdh44qPDJHNR
uxwXaOwx1tZGJ23VIiUA5NQSYSxSoXTED0YusElEBZkw21eib1FYKAgK57H++3SiwtacYRcuzsZS
E7ENyThd1J0FxIQH3qZlrsB0yqWIJnlHMwL3Tn6Tg9cJ/VMkgh518vyUE/djPPclPNrS3NtcgUL/
nHWWbPRLmd4BIC/fablGy15nJCD0SbqSYTeUr0PKikAlrdiUYrF81KTqCDA5hYHOx4/2ghs8zvUe
6LtvKHueEI7lg/YYRCrddXoSX4FJIe8PdfhKBTWmxwPHls90Mc+xXPoGKyAytYLt0a4RnEkDyjei
KyQJ9sXMIq0TNbrIdb4aWKCK8FZa/2LzV6yMSj1uRElgW812dvKtHAA1B9SisI6gj6zHBl5jyELy
a3JDZoUCHIn6KXbe4ASUzKNysml40s0fITEKDSIi5WIXJ43LvPKnxjkbs3qgjdiLVUR8Krqv7EyS
igg1YNu328uk7scs26oyfWOLbzhxdo2fFJPCdITqQ9Gh1QwqjPccgU+mfmLWxQY5a1dgxjjyFwbl
p046TXXFH7ARupMI/VxALw1AYg7WT1fsZCJJepGLkO+lEn0r4gwa3QgBKQuZyRv0sDBsSua7SadP
qhtP77gdhDNRupaw1pXd4NxGxJhFMOKVR1YJ+V/xJbthJnlmxTaCV2Z8t062jzXH7gFw1xjRoafu
bKZX9hTupzhoNnH7ZdMRYCKaDeThGKonwNwdl7ypEOZgzurSCkpfJLtlsaD7AYHGc928T/1/SDqP
3cixJIp+EQF6s5XSOylTtrQhZFr07tHz6+eEBmjM1KIqlSKfibhxTXL/z8+1tVs4GGntbBeTCXrL
0A13NTwQIQop0QkkrwDwbZuebARHVpTs8aWFQPNikPe1EFpziArr0eITSNwpZqrW+g+QkdoL8g+T
Bzd4S9nwIHbYmiCwJjFYXrxp4n9bao+QZ8I0/mdn0dmY5x1r3sYcavEGNO7sHys6EpJOP0lS27gT
e1mLuiCk+K5gWWbmh2wkUol0kVWhQkxbNnbPI4bQE+OboxSeAjQioFOcXRolQpQbpwFuot3Gex8E
qI2ZCgfAW/J2bI6wzLY2efTRxKiBarKiMbuUN6t1zYGJXeJDQjWYNxgudpw9Udo6wbRckEn7oPmi
TPzhbeqIxiKGYeArhAUBKLevPREDJeB7QcUXJMQfpuwTIkbWKR6LTeivq2h87TXM671zhzsffUQz
ZpTCVJsY1EbxtYeowqWb8OJr2/tb/qwD6eRkccwk05CduVg4VBUp3dOBWd3KzmZmaWBT1YNWPc6T
mNWjE52TCZ/DmrlDQ+kVYGwraezRN20pnB9mHmhjzfmSc5x12LVrSwkzx7nrNP2fXEEO452AGWPj
IlLRfpUulhPTf0tvrN1g74Hthrj0JcDfFcOhhpuytNlKMTi0WrmY+hcNXioRPYX0huj6ZyZRDRMR
oreMqNlz1Kxa+exGjrw7xdFlQh+JORucKjmEANtc+A6xMF/VjE4Xk1qIPNN8GQlfp0ev8Eiuf0nH
yGfnUNi/UwD5gwyw2XFxHkfQjee19PkmqLyAnb0PcFLPBx39pAHL3wt2eYOZq+8hbYbsB3ql62t7
qKXpNiJM7ptXi0ASbfmQiko66BaPMYYQ3RCuAxAvcf5TtgNW86ExJlyi6JC058S6DI12ktGpsOUc
ssjDo4kDlbCR7DTZUdM1BHdoZD7oZ4exZ9o9pBHWTO3a9oJ7fgWdPFXmt7cMYn2CJ4L92+IYMYhT
jkNYp6wNLDfMiw0+IvDfnGMug5aIYqlLpXKEVMuPlwBA4ewIyxFkZSNRqgmdl+0va2GrDQw0LJp3
AlM3KZxDEEvL6qAF1ei/qR/do5sdPEyxGDKChz+mysG3ao3zYkQ5JkWj99Gl6aae/0IDoPpgtTwz
Rdz6uPhDlWsZhOJ3ZWh7QOv5NlQvaHG76TDQjCRbCyeRoN8TaNAvX0n/aBb7GaMkbQ/q5TsHuACe
e+KvZurYwMZPQAZuVYrhB8lgRLi84BCXR4jEH5thQx4pLaTNCK8g3xmFwGOOyr17nHV88k8Rut75
QqlPcFXbnudniBs04OATlCFt9KIwSp95FUcAH2faNaXQrRrFtfwAuJuq11KuhfCJmSMfMmCUgSSi
2Yv8fd5GqE9Z8PMaMoPTIAQ719qDmFTU/4Yc9enB7XDwOHfRyXB2/K8at3SWzPEi+9D7QjkN3YtB
RbAKnAeP4Jr+UlBn21vsCxwWWEvnar0VNr6BRxqGUN8oGO79pnBPyiMU4MgvqO9TFJ2MPCdsS1JY
Hg4ReqHWcQ2P3ks3Y0poeeegbff2yeN8XUDLI3gcGpOWBLY2E2qtXvUJcwK1TYJNVh2JPbmP/PFJ
jgaF1IMrQaAyjtkQcpenbhnUrDByaNf+SMVJS9c3nQvudDPCBEmGYBLp6ixXicborKuGkr53IEgm
Z9d8zbJLwpY2cS+ISXDTpJDL+pOVXse8hLJUngO/WE9vFlEJlo5X7UUVo8zvhChKq9uM2r3B9dMs
xU4Weep7GAY3+2J6tocPq4StHXufi5tcWsbtiuRjGwyBHWtU8Uacrz0qZgksn1W20cvyX+1xYDBz
T5zgqMX0sTjvx0m+y/kjU7VHW9h7JoYt3VPGx82kBSVUon4ZbXO87AvSqIuZK6d2sFNMYdhRK0VU
zW7n7gZYPeiOxGwbeohQDRwEQmNjv2c9IYqcghnSeDkuMuaLnJdi2K/i3VAxM6ZVXvC3sukkWp1w
Bj7Ht5i+CiBtceXzpvmH4m+HZVxHEF/AoDtObwlBWxMAlAOHcsQ7RGKTogLXWUtyPgasB19zJm6Z
BjmLsapkcTlnSlMTFANITIcE4iKLNeDkZt5jammbAYiWweBDbb6RpsnAgUkcwyvTKJD8wMVmEwh3
yTe/xbnVRh1sc/gK1bnNv/hGOaZjcroEcX4KjGkbojQGdJE1IwSZoVL+3cnz5mPYVxszm3681j/U
RoLr8/RiBfra4iG0vXuAKAYVXHO/KIJ3TXdbdO1eVzePZyMM6Ij3olXNSQkfPWXeZ/5k8yFHVkPq
MGAF9dvAfHrErzQgFGFyWPboH/0nBwNVSCKSkG0nIBCoE3w+r8X+LK8Ofx+Hs2Bu9+Sy6Pcyz46a
90LiusxbDUcWQi8O7Qa+TGKFl2W/o59uEyYxOYaQr3ImV2we30DOCzIAmaoNQWGYF9io1bPaeoAC
PwJNMam2SYaWKGSjvQaEwWsR+2R+BYrxiOcZPz1CDJeQwqO/hcg3GKYtgAmYUVtRvY10HK0Q24B0
G67PaYdDYezAzKoPzawfQvZa7pjfCdwThgLy8j3LfQ+c9MksIRvza/3xvvwf+Xo0a6p+jYEKFEVO
0KbEdc2w8OwfuMDabHzDXYz7Dp0t8yKxyM7hWAufyiee1Ro+hOZGUqnyIZ6xrCoQlYR73sHzxuaD
WtCwMXvCJo7On5gJl0HNdNXIb5+/cksgGahP0/hVoCZ1HMyNqvIYDjgYoOyDP0X+gM1v7bCNQCT0
jCqRK7JkIFNN2l8qo7DpXfE+nvKbrjWbEiJQ6iRHZrbDfIOquUm52i2ljmGsjgnkgsZDe1HSaYSf
QDkaVJzFBaGmmiQuBO1pCnOLy2/hlmZg1Yxv1vyFjWhU4qgEzibEOo8pz/jnbGduqp7k8vFNRqYD
5BBDw75Jf/SD7NTyNcvlpphrcanD0U+RfD44TAwFZHJzpoXA3yNpWy0mSZG9stKnNoIVTKYQUHit
Gb8FA36nrDeQI0416QZ9NK7YLMKb5uTNs/Hp7/kHFqpHGNF98MzwtW9AiRDe64uNx2aFgYb7QAjR
fQ2Bg5LdnbBocJT/otOzNhipNc2phb9K4IoK5m8JbNIMwqY0bDCKBhMdYxHOKa4jwNgMF0+IL3xM
DOirZ/91DoudHy174LNvva2eTQ5tMW2tQF6kenefozZE7vWrupex9y8wG+684s1C4m+1BNIt896o
PVbpi8T7eZQ8w5xuIiyCEP5BCxOyKr2cMNHlEdkcuePIEK2a3vGPFCzc0M/0GJI0/+Zo/X8ywA8x
8/c1Rp/wyKUUSlBEQUZ/cCTeFysNM1cwVDw4EltfafsQ8YyCuUSlV+GkFtYJ9wwud16wpWmk9w7l
5KkuchGZUAjlXK0pMEnt6JfsdQE4cQJ80nBjSFz+DJoYmc46R6bDnGag/E/YzxWWf2ai9prLgHU+
BxaEhQHZ73xoDHPnhD60oW/rj+1wXFBNH4SRtQRcq1nlYogffxR+sBWC64DxZ7cwbcjq3wQut2Zf
+hJN4PCf3H4ui7PubDAYY61j7QCoPBbRc8sOtVKogMPBHNuNAW2inw4SyWXRcBnCjkkI5tAAuESg
ohnvPURYZsi8O0onQokTTtOWT+O/LJx2raXO3rDs+gTOimmSsYgsk6znIoneu+K/ZlFrs1n2swX0
7JjdC1UWnSTe5+jlPQHgufb0HGrWSDvKvUZ1JrSaiBI9Fqze6+89PE8WwUJuSFLkReo8KPub9Zg3
uPIGIFMyKQowGOYhczeD4v5nc//+WVNqxWlhtSmAJa/HqwlOS58cK0Z2skC9XD8lPvR3o3au0+i9
Ntp8nUKy6fJPWdAaERPof/jUs3TVHHXGjHHQUO/m6LVuoKpx+pbC4r/vgnY7yvXL2ggsEuUnBML4
VI/FzfAuMhDoflPOLqGxFC0SYuAggm+8iX/+y1Kw/yVmveOvJvPE4B9vCwt6kQ9RHBIYYMtf8cWF
kSQurO90FRIK3fbfg/4UvnbFVqEPbDgn8A2YCp8MMgy9Kc0zpq4xLZCeITsm+XXalykiSM67sdJX
U1avx2EfPmMlDccsuv0N8cJHDm0SZ+Gee81ltsRDrzp4QXxWHoSC2UNT6h3nsfv1SyPfjH7IpwTa
xjZ6BmCksEz+/A1YuQ6m/plHNkOHzq1iXWd4O+jJowPo1vk/DHuGLn+UJ86gf3bJ1uHBG4vPuBFm
KFV4QFPNdVu0ZDv0rrvr/GEVN+9Jf0mhv7RW9GDCwqe+t/CqaYjcGKhOVEzmSsUgN1j35efi+ax9
H04s0OaWNX9u/nIuEO9gaBsnD8YI/ak8xi4+JrwjeNMyzyioWulNl0uEsMCl/+31//zpzVXmOmrP
Ej1m9Ji02N5diXzTIm5lZ/I64JVa029lV2vV4bQxX2nHMF7E76fXX9jYLaR5CJ7mojA/Jailyp9a
HD/M9mo6IVEXb2b+mg1POftfURdIwSRcGaIG//WmSdy6zmt7MEDyjAobBac/M4sT/YgByO3AA/JW
Ruh8cUHpDBcDuajwULVjYYFI4igtpeQ8Bc1hhs3qw4osKH2opQ0uVC3MznDuamYT6Nw8sCdfXWU4
ktv4uM83jgBaJg9OBUthFYTZB9iyBMpZBaHpjPLleDYKhssgoeb3vDRHKzFJTHuqlgqPUeqAEvcP
QpvQUncnz5zOCpGoMLBaGLXDzeKpTyg2whaDarhMQJ4mKAhzrwATJ9HQNOYbBZL8CuOtwPCEZpiD
WRGERoka1D+1RM5AfXIe3AYL1fin8SqUIvBCYeHM/8lcwqYjXcAws2Ba4dN9bvQFUlixNsofEpBB
2Sm8GvWVm/NV6l8nyPYNFBGt0uH3IUUBhK4HuFRcpSM1pu0mWEq40T+iGr6X5LdOpz8WZTa8JoBE
asxuZnnU8RICeko0kI3i0xiwJQjJQGrGtbzLuGkeogWpd51y13jWwAFM9mWG1+TUNXjJIHNc3L1e
4VVgmfXemZKnzq8fQZ25j4S3LQFPLpiE2VG6ZBCHjZQ6Tm4zK4q3VY+pCB1V55YwDpf7apqIaMF5
re/L38GlRQz8pwAkxKtHWFX+oE5TT7gkBldmuekpcfIZ15MQsaP+END/oNeQAtI0EN4kPV25eSzG
8lhbyZGpHw6SZvAMufSQaNizLtHGJ5pNMDY3Iu6nC7OrSlPKKDnuRzR/A5q8Fp9/pRE47gWvMFuu
Iy54uoYZkOq7F5kMJWN6K1vjV/craKHTtzYH+yweiEbWiMdxjCOw9xf27wRAgDQ11gjHmm9caBDV
mV/bSGbIHqRyLUSzzZLLsdBZpkNfa1zGAzWXcxpcn4Ke2wdNi0y0k6LDX4FWshy+0g5iZFdtMi99
EOfr3ptOsTj/kD7tYEhQArQ712gMj3J7LzzqqndIZQg/hTkDs4TOXThncWOeo3cdxZZOxUDAF2Q8
B1f4svwvHi5B0a9s9JQwbfTaXOnMCMfU2BdjflFAII2EkyeB0Koql5HJiJuNnHooys3oItUWB0g/
EE/CMIkFMYKFKWoDn/rMMmA/Bm8o5PEtZ0htnP64Voiyl6W92JHoTstjm4Fm6kjaItCopk1wEakw
GyP57Xnxq3Vt4uxTDb19N9C3NrTb02Btk7n5KXzzqa/1nVfgpYH6HVUTasVh19j9xsKRsuVLSliV
kcM4KsZLpYm5KoSGUCCDyUaV+ewShCX7Mobgo3U5a+dlglfMFvd6JaV6XD/5MS40nIlT/djqnDKN
vgo5joj59dzl0A5HdKiKvL0yTb9zW98jhQ/j4TqTRDg7BnSo1Nt5pfU6UBeP5kvZj/sCSrFB1+DQ
65JlxnR4wAlzdlEsYyMBsoCqZQaWr+EL69NDveqspzDC64vyYxkBF5D9Tddo7WjOddDsVYNVLQeu
xCQKTUrKvhEHGQOXN06Mqa/3PZalEq44oFP2PCg4RgAPtstubYJbiAwAucjsiMzv8aawKE98iLSI
VwnNHTOMoc0xx9YU5xi0CVUcn22YIU79NIf2B2c+d91ATyqz+tpfgB9cjK/cAyU1nqr1dUxBbNov
5kJoFoiLSYgsEDUOJVaLaiCdMW8dMatiYIqEf/wEZ3WtgDT5DI0fHsKMQkgsqfMtyQw2MnPRDaWM
gSR8kFxOKZBidTEwX+RPIuS1w4vGqWCAOzYS1hPz3TdTza90cDBVEQmMm70yyuclplhXjPVmdnXY
N1fErFLEmQn2S9mdYCp5+i68pQj5Qh1SiVXeX1xLPKJmqy4BqCaAqOaDsuX9RlgfM3eP/1DBWK1x
aJPA0IbKS6JuMzrVpRuhL/8XNgfBAzpsOhzvIY9RmBh3+YANqY73/2sLgRbfkWE+bU0vXef2p8c7
arsXK0VoHWx9MJ8SQCbA1FwYWE2onsz2TtO+iIeA1T4Pb8JPXXrcdI8ToIOv9GNem6jS+A5FqEGf
C45OXL3qCCvRi4Zg8u20icXICp4cT9Wl2ct6usvmNGXXiTvTDiD2hrgPC01UaBpMn8qVrJY/MRUa
BEmmLXjLOhoUxy85RpuNrSBD5e6q8CwgRzCzl8H4UDAKSb67X6ABGy10TUaTpkt4LYOHZr5a5suM
wHOemCN1wyepFPhM/6cw10mGjzAsdwGNumO/iGotiB5ceI6NTdXooEoKGjKyC5VShURwsvfEuZ/o
bGUAJLIktgmjV3krC9w4E/hNZT55rWhRrQmSSitJB2eHR0ZjTrEdUWpoUt6UV2BCo2Hcz6MIfIIC
aKwarsLuyFeI9fJu9F/UfCVB3TPHOxhURVatcrSy7Rl6Lo6I34CAK3ly5BsfzPgbPeDKifBV5MOE
mtdihuphz20Gt9D31+Y38vjDpMFKAwX9I1K6ybslnB5+zT8yP3Jeq5p3VoSnLDseaJXnAafLgHeC
kDf9rEYgZvC11EF1gCsh9cRsvdRnXcpdpMqY4rtc6dNOZyvVdYvtP6ERFM55sO0B9TVhfqivQnnX
WktXA8T42V0YwaU7iSUSwlEZ1nSR+o6ZNzdYiYUAQSE5fsvJ7yL6PJpbp1sXC84az3Gzbby1QXc0
D2D9ahfZ2R6HCSOU0pZXks/7GKF/Ow0/XWiebJj12pKcaj04hcwVK8PFWe2c8R5dutyp7W85pptU
EnH7lBTFSYezS+CjFMJhk3xZ6AV7hoCiidKZMFsM7ES74zCQ9m0o1WRCloHBLce4Y4RDPI7noLFO
pstrLuxVJkGOx3b0AZXSo0gcNN//6hrFPYrMREHPKYKd27jg5lTynOGSaiz+HjTwzJFgsPkAtXqO
gmTB8MZBaQ4WXPmyIvthuoUF+YxBvXehlbDnKmf5Fy/euqvLXaYPbyN3RVxD1U0DPCONIz3mmrup
1L9kEY6c5ex1S3318H7VfzMoBaCytddAyDlDQ5RThJGAD7ZFv+k5ZouQut2Ypks7gQY5eDmxyYVC
VQGW7m3Yfa2u7Tom64OOytdzP+qCnx5fx+kaIEMr0vqM4kNFQMv5j5+QMURJ1VfdxkpHzGIWUuR5
zG6/rgfUtpRBOXhFpf80GF+RmhGUGIvmxZnFT0N39eFoyLk6ILfwSJ1FpC+ahE4jagTfN8uyH1IP
IGl4FvzVzd1j4xJOianXEKZrM+WvIZcjPYcdze8rmJooEbNhYyRk98LcqlBE1aTPWeJzBGXKBCBv
sbHKYOUOUAXt/iZkU7nzIxwpCaScy+F+tMLjVJaI7FwmYLQOAC/yDkPOcJnaDt0MQQp8R0c7NFCm
Ww9BjxbQ2PfK+o18tZrDZOc7GbkbinRRsEnGArgKFEiCK0+tlFLnnh8vUu4Y/VU1/Sf0gpgpYmUN
K4djbVI4NQ9HpvQAkW2zx1+mtDcGGCcZM05zFDwwRdUO2ggng+mngv88wQFdekbpGVqIfONZz4UH
/FKhbqNq00d2QII9z4KfQ3HzIvPRo8iY0ifMLNZ62TzBuoKTwInEFSNliKzqmgyGKmlWw3w2jHLj
AATx42XsJbUltuVYea5m7b5R8UuNfaQjebjkZyR48Ud2u5Iv2lMlz7SvQjqFy7gf+kdcCIknQuMC
YQ3Jg1GqbZ/jER/CvZuzdD1PbyE2OTw7SKWpW35MJn0LWB3UivsUZsHSw37wzdOgoutA6TzqxsYc
IXVhbJOzXHR8VXy/M1eqce5HhE1p3RH8zZAf7Jo+EjESrr0ErPgSMgTiMjoYpAsKRBjPkJ1N+Ipo
Lrex8nBC0hnuE6MSVo82HtJGvEHzCIyEObTZQwYdh5OJaYuX4fwEf7bMSA3y2PlKG/9V1rhJU+ac
H3MPXaW/KBQC4Booe6Fv9mCB0XQRHIe2s2zr78GHFhnn2mfmj3vZNRGMlQEb5MrvXwLP3AQxhtv9
ORnchxlCZVgSueFsoJFeTAKU9eZ9gbFATUL1oeJ0p9XVLoOtCwKSbILkrdD7XQUQ3UKFSChAHfht
SWCLS1qr4THK2cehDV3AtIqjjhUpvYfeP2LGmx451sbu3SSxMGruZYUE2ffUr8hGPk3UxUVs7kIN
dVGSPIdBu4N9dLB7dHYYipcdwQGWubHQk1ketIqcUVUE350RJUZJhYM0W8SUWskGS7+h50j1xYS1
K6pzgEeSEJznCD4p23b6NaMXzF+UuS1arDDrimEJxmI8ammluLo7N99b8IMdCWdY/pMVEoNA1Jz0
lb0fOgfww4J0457y5uTl35yfaCPlZwjLgeWd9hcjcXa4eqjQlA6bQuF5GB87OG41+0FK2ITZtZ9P
eykZQ8dBV+mZp86sz9HQPOV5x01WgnXiS2mkq8dFvzY9oZTV1WYTwYWOh48oe86N6dutYKTg5aze
wJYiGKR6bj0RU8UiG9r8pWEPlnACLNxm4URgIJrhXwl4RL/iFubjovq1UsZLWKIJRLYNQR4Rkh/b
K61ZdvN4jYRVxsHgWO/V4sK7864zdrEYJjD7Aq45temtJ2zNwNgAU1ZBDIfJWhc2QWPuP7t8DIk5
nZnE2955sFhsrJsGqNxaRkz5jFVP5oDZDs9yJhdgor3+BUkO+dXvTxC27/WEEDUEfMPYi7EYFfpi
Di9ISy78ujbUoLpudm36YnXxe+NCXWRCZV4nG4/8JDrYnCAKCFeD0Vg5wSOQNGQnkGi6HeAZbtul
cT7g0OG+F/fFo2xLgVrdbviX2vhW8WTRtVp4l+gg9nRbahm2matfenARw9ChHG5wULPSelu4X+iC
72j7YhoH2A9I59JJhwsO8HVAyfL/w9atWeyAT3jM0HBTGof06om9KjGiaYFiPUwGOHIRd1c3UXj6
Eby5BqQpxoRETrIanszSiX+qj9n5hMdPclRhf8whjsnlRv2pc8DVTbCpwx/L2I41Oicmp7r7UurX
0Hf2KB2e9XnY0nUXZcWs5h2EPAC0zgLvAYAPLe7ZxN2tDfW3JXKpYAlobN5G3ybs2F9JnLat/LVX
2cfYYUACG3I8h6jV79LhqfdhXzs3aBV6K3erXHeyKZIMp46fjBwQC7GHnJGMmv7fAaYLBDucIbXh
X2Z/MgKRBxmmr2oh3JS2niw4o4R926EXxDY0RCrsq2YLw4bKF2sPasuJLSJDJh23ElleAv3DosIv
R4N9CM/EeoN5BJfgNaQB0L3qmdJbqDhGNJDOsYtVsK/xOAezjhh2Fs1GioB6gbdD893guJTrxGZz
nY86BqoMdBNyaN0SR8rqNtrJam4N8RuhIXKCZqsivCt9cKe0dbG6sc5S+zasYA+bEZtP5qeLIqSE
CyplKdZBUq3h8CC02h/Nm3YLksw4rdbCCC0AUut2F4Tm3lg0IjKoDcLl5tj2rvG0N7kKMxhN0p7n
xBCp8Rgq0LYYTz4mxnWwGvPp3jSgBudflJEs+D+M3/hYencnetakz5ERRa85+YAi0uTS44UH1Jjg
2lVXrByNCRLruuCcdbAvUAmRDe2pr76zGTheDkivm+77trhw0kN7i1ElSvEs35G08JOidpJzRGGj
STPTtgMttMYQkLofEEwa3ADS0t/hW+AP0oHpZAYNAtRROYIrh3QD3hwiKp3zUy+hGgCCWtwRjU6s
WE5/oOFh/Drx3XnbePr9xgPJHfzcxIKA6E73BAEiOSMSCHJ4qzkHlylbDm8pcOnLIuMjsrC2gf8m
28xTkGimi4YBZxWRVCmzm+bT9vVL5H7M5XiUe7icPdTNIlZhcDoTflFsazlmTPIiyo+O1pRTKkXY
aSTTmnIQ5JoGT8qN9sXykKoDksiNMBCFx4poYAgLIyVEXCkguM9k+jBQ0Su6DTS4W+ZfzsRg8gK9
PiC+NfDgY1KEZznR3P6OekdmdZ3qjrgxQBtr2vEVRxJzfjOn5yjsn2yH3IquePS64IhJXfg2ipEK
gENqQbD12RqKSDWgmhe5lJuMqFJCQXGVbOmMmes9A7o3MPjEhkym+5F+5J6VfYT6rrLSO+V5m9Z1
iByZ7vmYtWaG1yK07/yYMJgYowP+YQQZOoMDHLQBSQKwKx3/BIjItdmN9A6je+O3T7nQ3PrXhEuo
L4RG+FsZLKWgXEauqFMxjweg6nEPykPQJk+7F2F6jTKPamihdA537niR/helQEUQe/Zswpru+JC5
e+uaE97oI55q06tYuilwlgCCTai+reRGxpgHab2FX12Q8IIvXXAbw1dy5FYpG0UIm8aoncuJ1Dxp
HZkyhkwMKvL1cmwxAuaYQ+1JV7NZAGeSKn+3+Z1LM7iIJsdifCxHf6tXN8IPudzsvWyLKNePfMUc
/DxGDDXiaWByxaiKoRE9oBvenJyLa8YBRN8ajJTuzNJ8MrJo0xcVboXxRajgPrQ0mkOEB7y/9lnu
eyNAw1qPm8kdzmWstqWhvbTgyiNJSGYMIe4qK1bXGJ2iQRsGot/5uXKqSKkcTtPBZCwL0ekqVQ5a
IFnZXObbOZtId3/LajLOJeKaxI6wvmmT/ZQtZCVCwfVhPUSzehHDnNGHbce/1B2ysiFEoXOMl/zZ
AY8bHRdj+BR3XzT/gLEGBnH0/pFi0tDGMyF/2TVX1okgCT3ozpY1+3d9rK+UCV6NChuusXSGcFAX
5W4Uruby5peMJzl8SF1iWqV4HKHrEO2PLOGs+GJ/p+02WKYNrk/oYCJk3C2YjtzPcjoLzT6Zcgn9
gPTKhoMBSl4SJdsCNSSrTrZfItS2T2xHUQYKhge0f+8wBanr30H/aFLnnBs1VfY/COaCaiiUmhQI
dCnjvUXzmI6fIdRu+LsRDi3dl9Viufbriv4Lyk4pPEB8UQoYp2LzmJHtgJoGDUIP/u+A1qqEzbXs
CbUGeUwGJhxe8TyApugqfljqN1ODe4AiV/ohR8+f2FexYSAKpmakVxHc0+eJ5Mj2iGMvRnPdlMHa
it6V9pSKyomiPo+LbUc8h//ULW9aekqtk56ElAhUgcyW8PxYlaISWoyzgVkE+cIaSmu/Yj9v+6L8
6fUI75IFaqnl199zzkQx9t57zAmp3dmW/l0Tsi+7clxpITEZHsydUWkXbxZ5HhZHmFWNXJpJ9gg3
9LEliFhVNtewiRLLRpQ3MFWJOcMabEKpDbqb5w/rKME9As6vzUCu8Z5yRpvGgrqPYwL24fOYuNhf
LdAnzy24Zes/ohFZUUPgeHGbDf2fTTpTiKNVwvkiK4u5vfxFH74O1BX+H1c8n+40T/E0wsfBY5TD
DenO/2SgbzTWnVhseuG+Izw6JNOXaypqmZLycgaqP5/i1Bw0Rqav1oyqlVF7xqjXxUWKd2bRjPjK
uEY01OEkqwMQJkDv7KSbCUVJyi+qLUe7hzEOXFlwaMzEJDsE5Db6Hl7zukvG1wAuV1lg3P0GGxS1
U4pfAeMqRBLu3u1xo4eKC6IjpHaVpax+PfmXtz1BcPieAfLf55xlXqPvsDy4F705g5X7WnP+xZzZ
CWe3WRLc4o9rmPFo7nL4CgQ80d9W5smqqp1etz9uOu5NCE+KSWZQ/hYgU03vrFIVn2PfuoA2s3Vb
89WN44cZnZ5Txx8cEXsoTHIcxal+SR6TgXAx5g3DukNuyIY2bPK4KNXn+LMxvGscVbuGbgteJ57n
Nd1kn/lcthVREO37n3vB8O7kcBoG8gdanTTu3kWL9y61rRTygb22mvPQGpeR9qX0/zM5/WNWNxOr
NTob9/IHkQTTvZEwBYfjAKbHQzWVQlJ3B3zgWa812G0O1whlC3Lwe7yk+kAjsGG6G0ufSX347pZv
C8WXha7XxdAWxliTh2D7NgCuMcBl1jZhzYE2XltMcpPqxmCUUiP61FtmGlbVXJ2Y5Fm1DWcshY4M
6Itg2hs+eeicxQlta4qsoEf1Q65Wvy3mreWwgAx9a87tq18NNpnODCAaxYahVcTKBZFQVY27YoBn
k0DFW5bXAomrSL/kDQtYDp900f4VTvqS+RDLYeNL9RJEjy5EuOZ3iC4QtLG+IBt2InzFRgfhkAIb
tfDo8ptATOYN6CLV3bdlhv/v5bfRHBmrg47pO/nmXT88FsSV9o0iq8Q6jdgFjeXyPFOqQ1l588ZN
O8wPjYao1MfJD6VplO/qdn73F3dlmM3GBd507P9i7CXb14bEeKd6kP1aVug6OUI1XOHMudgbbrOZ
uUA9GI9szjEOd23z2M8DkIu3lRqlS8zTjFNZSAKxxyBI+ZSQcDOCjge0UGfmtx5TGS9EP6k9RRCo
p2A/kF5JyvqOP2otAe9kWPnwN04Gd0hNjmhvfHDJlGQClzqGzzUHCXNCFAUTxowuRgEzmM6MjDir
3qrhuzVgvBJ4z06fm/hjbH61drxBUGWQeA+fH74K1JiGUHaskfnQmVQQLs+oX8cDVgNuug2pLemE
fvLe/Q7TXx91vN7VlyWGLBmQ/BJ6v1aH/WMboEW0POSigKl6/F6WBCdPHhlHLw4eikOcXUQ/lPJC
E4Y2A0i5ebY5+gMe6AT0HTLbyodpWxc1btQPtafh5NTNNDdAefQ3CGvxkLotRcTw1Aso1lixJZdu
v/hHK2s/nWh8AE7cchL3A0iJmz7AROKAxIiNyYt7CrAfoqik9IEoSg2vjPI9dvYutBk70B+waj2J
WFVrFQpHCvW+w9DdS9+rLt74AZim+tFnvPEWZ+DAsItPhp7uAAjQVPM5joNDD/UBjaHuTE9JDc1D
eau2nt87PbzhVUqiEV0BqcLTQ8xwZGZ+EEIvXpjO10t+nqx5o+r4XTe5/tPfKW9RXMOnQC34XmOI
lzIxTznT3LI6nRjpH+ohv0Wu+52iWakMxAyh59/6uXqYR7GVeIiTMryPG/upd0yqP4jZuflUMWJp
C8rwmqXVEvxRuv+JDC/jpvMgw9ZZ86a7dNdVMa/j4i2cy62QgcCz4SNmhN6rPQoh1Crqe+7w/yJy
wUA6hAN15qTPYl1SW/O2wmU+wm2lScebqFcccyZKGu4b2Gk90m9VxZ6oLBaD6KZVSYwuYIHyaC9x
UmKuC5KQw5XzLLirtF1uER71wVk10ecwfUsie+6989/kure5ENuE+eCq4UbBSSvjvxuwNg0DJ1Rc
6lH0AHEmTNxnVOIWfHAAUwLm+/Ww+FQKxKdqBJBG7v00tMfUP9ZdeK4t3OEwZLMYS+k4kqe4KA5F
/tvwLMVMrmeSNEJLoMEMv5yC/grrKT+b13qDS2dBjGFGXHtmPrgtJq+j4e9KnOIaujuHeliRhWJF
/yPpPJbjRrYg+kWIKAAFt2V7y256coOgKBGu4D2+/p2at5kYKUSy2Q0Ursk8WazMKHorVH6yJAGq
dIoDkfZQ4eOZTGPT3WaipTDL/kyYOVhSEPJspALwZBSdZWXsF5uYLZNlZqJo1o1rOQY06+t4ARGm
yUpq2nSePDZD80URg5AnXnuJ9Wgr61eSX4FPcdtQCOp/9x8fz+0OOkLeyygYQT50DfoRMqfQc5eF
xU4RvRE1tuxdTggLp5UrWekFe5D2q9alXOVdGDvkVkV1N/vlEtbTdpmBmhBY4bHJo+1uqRPIYEqd
e/lZF86bN5t7r61ftFzTyoN/PtZcs74JjgRz+Iqz7mkYyOwS9pbBKveuywYbrCiRWFaCrGU4RC58
XBz5a4VjrZ3JwUOH33CER+HXLLDFCE5PtB9JUJ86MyQBqkeAG6rhvIrEtI24qK0kPHrcjyxXXSbo
SVW86nchN7qv3pMXOANtd8sE2TtOt1KVSfnnuGd3Drahsj88x3gYzeKKppi9ONq21rt3/Ma+FcOG
GldJNX/VzWWJ2UCm87Wg5A4H9CsSOA7i+KpXt8Cb92KecP2MK7RRx3gxvmIrPUiYaCjQXwJSDNoh
pOFuMEGo4Fl/QMt3AzVlGVCzRrNDscqTDCcgHhzCA83hFIr0xYirv9AgIL/ad1erAQTT3ulv4X80
5FRYMv0KB/Vc1d25c91zTlhliiMbgBc9NVF6IO7Lz4a9HJCXq9cTpWH6f6ym/ZULbiTffy9RG1NE
//RnxepQEDCWTNYuKd33tsf3GGDaaZb6N7Sap6ZhGseajHFfwhi+QfA1Gu4pmU5q4vReGvbyQj5A
HDy5FD52zaCsaz7ScroXnk990u2GeusZNZNffrpLSi4jnO3cgtsrkvPkejdZHpmwrPsBc1y0pKcs
7vcRjcI6dT9LqzkGHe0byoFOLjbSfDBLSIBjwjnQ0kZAvTRniANhFxjkrhgjsPi7hThruDVZdGc3
zOQ4tU9J327L2ts1SbrrWnFr42LXlP7aJipuVEcpOo2tNZDM6Ss14BOwcg8rGcIUwwQlpwEoLdSE
MfJonHiLgV2rnsTVeNqa8Gg4w3+7BNJUerbC6GvRuqQYiVvmgQp3EaK5dXJFY5oaXfUwt/Kwx5CJ
pygiMJTZO5ZL8IrsOLLuMZCs3HzGQiOagSHbBVRxeYIhwRlbdHveJ506pFIcxJ7IQa+xs2Vgx2cw
HdhYQlQCTFdDqyS/PpX2PkE0Psjunc3iOmrrP+TPhe50VmFOrupcQsVWamPiL9kto86o604FC50+
Z4U6k//VmegBQO+rWdzt+hwa+VMfAAUyWDzPCVEqrYfa0413VlyRc67R587s75Qd7Tq819nMiipq
d6JCB0XGYFQ318L6SFL1WSH4Rtn+mNZcYPL/95os3FshSzDK/RXQ7LSs+pAH40TLnU1nVE8I1rNH
YCIe4YaJddMHEEOAxxpgvdW7d4s9Pk1Lt3PMRw9cqL0L1N7DNWXu+bbge9+YPONCbNdDgG8BeLvR
lJu0EwztGibWJjt4Y7sAw/AS9kbxYR6qes2Sm2nlwnake2iabD134jThbggi/1d62U7BmhMGFEof
la09g7MN68OCHXIVNZR0FWo3xDFXI2/Io7bgi6hg5dXo5xd/3NaAynPyCFsBILhoqne/tA6464eM
YB13XcDfNKP2TgLFCQz+VjSYbHGkFXiCFbplumiWHzvaKINd+UjXUyRyZzUM47AMNst9MsvPBPWa
REazZECy1U7AXdF2KD+4lzWUENtZJ037bszVNneYSYh0JSU323sRmdTyZrQrumwbcQOXjbvhuT+5
Z2fAmjNSu/p7l4suqhhBk0Tr8VxP57W2gWmxlT6gq/hekF2IGt6htbGYzBsMQaYezRqhiyGs76ZQ
J/2Du/l1RqXlcf1gdUPvRUPBoCx0WARyTwxALXvnNWBdkDMxn+r2pj8pNktan6MjSvDyYS4qaF59
yztUrjz5FWLlABz8yoeMim0IwfCv6y+YFcTBDBDf5N0CMJ4EFSe6ZdGwGsjG5YscPiskRwyNJi41
A1mVfugMQXOKc+MpJS3RrMUV/uQP/2qc5Uu82CQFFPeRCY5QsFaqC+LyjcvLKhvznMb1P9mKvdNX
98a0CbqdzwD5EzZrQEa0lTx50n9v5Gp/nU2kDpbzFnLnjFxT+s1Le4SjbFITtvmJpWO3ZxpcjiWe
sLp3Z4VNh2l9cYHQBUc0zLywGf364vHc5/llG9cKPEl/j7KYgKxso59HWX2sjXsR26RrpY+1+KfI
59XFoS0O+hePBnV0uvhi8DCz0dmhyWLWHtGX6OpqYMwbcriNgnCqEpHustXfVE2KA4rHY8BIUMA8
V7m6pOVhYqim6egNI1PHJMoQIZ0uT+K51xAjZDFvJqM/gVG0LgsqHNo9Z5CAwd3snPZ81mRMnF3z
TSIAQGNZabUBWJOcIcDEseWsigVNIQMWrSmOne7VogUIYpjGZNUoNkvLciF95lwMLMIbVgEzz++I
8kuSSmn2jDSADdZI7HHDGPnyE0/NvGklAWjJsC26PzU3u5jVz2jDsHSdH6aFh4BYuF689SWOPGs+
zRiCeXPfcaOvq244pa16kmP51WIxjmxzndbjrpaIgYUtjvplnrVnW4/QBbeRVTpvbWUdIkQcMAa3
eWLss4aGEddnyvYp5HnhMvZLXnKf0VZgXrPBY/nko8EdtkvX8mlG32XwNeCwckkGMzwuY4hFcqJS
zfOPsSofxcgyw+F+m+uXtjAOOZ9gB/5SnLwRnGZvnMyJsyLB8FOxk3EbRk6AqYa+ummeLFK12ry2
qqD/ZbgKY4TY0gouh36jRMmEQzIEr/8qKHiaV+3YJBmZVngmXQnS80VTEPQDCwxw3c7XVJdWH4EF
mlSXkS6L2IewzD+pN2MDzWpV5ILxnHHpmIPWnYHuvt2y1X3ujWMa47iugt1SVLdalWcE9bkBjvOq
+bfuYOGlM3dd9l549o6bgmd2Wlen3I7PQWysevALD+JsglqmFDwXCg9huXzFDVW82+/9eNfYdrbW
BUiaJbzTYKPT2nyw8/bQOSly5UQzWDnPl1vG4DBmbmdZPo56CK91zSKFuhIotloObrzcijct8Bw0
ApH7fdcOp16m25o3LaelVJ7Qpz4AjBs+lJCGOk4v/d8C5omu26JMR1d4MIWJvSN8CgT7oYrDAyCH
pvK3fRGs0V6AymZ+RITwVHxaXQ/JQ/2Zm2YvumGrlm99KOp/mWbOn7gTd1oQrSN3Q/vkiMcwGT8n
HpUO0ch1uTFgnQGt2OMC1C/ARkBkVuZWUE1T5//ENtr0nVPuZPMZe1veLP47Foj73eBVZN5zPi4H
5eWPUxxRDjC61FNpVf4U0+Pcle+op3imVk9xYJ5sxOs5iEmuAwnf0uxK4rowgaPZGEvmU5Mirk8D
wbhU+HeMTUGdwFCaWo9YoPruOt6P0auVvot9NtpmRLAIP81Kigs7/9RKzmZV/mtZ446W+50Xi7cS
nvNsJEShTUFznZKwfSh5d8yl0+EMj1bc/LMbkjQ4ocaFvMJQ7BL5rXdMBpaZoImOqUpQVcWcm8lt
LEn3M02MYoZE8V4y2PIS56/TMEA3GPTNCjul47D6DyFLuWSNgRqW9jHr8BQAojLG8Cys/K2Mjb1K
neeBNbGQM0gRlnwpZU0JlZyWIa7bYyDEfcRDaIfGxpHstueKkhL9psjdo1enqLYZVuRuuE2nz1jC
YerqV81YSB2MZW1Tfbk1NmszZPHHoLoBgVH7hGbYcFTtFmkS+Deow4mD4IkhdDCqnd6ugvzQvz2a
qICvIUe7jr6i0Jux1Dg3YWuhGIt+1gl1qZioonmTzh5kPdMJm7Qz888w3SmG0wcNFMO3us7dv7z7
XbhwUHR3wagHH21v4TpDqFRnv9xdj0GeE8CJrHBPSFTNg9pRCeNKvsMQDdAZ2/OIPd6OTeqptj94
kjRwAt0j87fqhytbhlVhxM8y9y6LaWyyLPhNCtLJvceaX38Jk0MZ+i/SNM5Ly7yvQWuUtHczQBDN
L2PmxU/i9ZqSYhAhg7CCDXACaqZP8/fIqnWiePURZA6sRrgeneSDH+J3/Zd52V3C4beYDUghfHVR
gas2MiQhHqg/PLRUXdTf91h5n6qQqCdnZhuqjStqUjoW320PCYkeg4mMOsxt1KHG9+SS9pwF336/
7P2BCCtzTA8xthke9ZnH4Eb8SYQSxz4OfsdRpdTBw5kb77f0SvCaoaYLTZLqbS6/W58DeMluIIL/
Ru5y6tXyuEivWqmlOcgUiGjewAd03e/SNceVVTUg8X5j+CPIqZWuD7Gg5Hydz1JAjkDVm/wrEObe
jqNzH/cnNC/5vC+N4dnGdTJfhzvhXFma3mXkMepmRDGeR+tHpNaGTx8IpE+fW78785s7Q4Gd6nTN
1fweAih3x+/i3IJ5i4YvQJT/+XnAIPG2kZL6iosk4QaC9eJSBNZp+Gpyfs8tu1lkhlPzFpAr05T/
pWbG9wgPW1VSVWT/SiU+9T/jZRpJAAInp3Rvb6HPjI0lstr4Eo96F+1CGtwuIelqQMPJxGWnjyEI
obu49TbSLNZF7eA1VTs+5KONebhgLZQJeJw+mYMdQ0keFmB0YGovMd8KObVnEWBI6+WMCj5ou8lA
Zyeh+CpMdBRecR1GuhhCwJdEEn0rMah9pl5wtJPXTNwlZpt1Q7akNu2Ljsm+CXI4uoVLzQaQCJCK
aXLAYpS0i4IGvYD4gnG8XGzW7iTFdEzWeXcxcwrLwM9QYVtvnwJ0TMYArgh1N4URy1kNMG1pTOIW
zvH4FQEsBssaCfz9xo+l/IOEDWUbm6rq6NXhdrP7xuhWU32XrCO9v30EE79VDzCWW+8YosIl7Fez
+4ke6H4Djz0DptLo6hByjSSOIGBk+tEpaV6YYbN7zFh7YT7ijmvLCP1UsZugsMws8wlfIkxlaA5e
yyoVI4pCZO3HBCXdtTFgji9Ux5SV75WkR6cvd8ZTIL1vFBIBuxfSbPpluJhxBR+KsO7peV4EYWen
mT+gaZ6eKXDXcHE5B6eRscdwMAK6CyPcFQNmP8yhkwLdHGJTYoaQ5sApwaM0cXAwC+5jcpjp5Ud2
ZSG1lH9G1yM8baL+xdNGo4c63I+3iYoPFgvKkFiDdVJ6Ly3HILPXvsj3g2h1tpVXco3HFA2MYSIn
xy7RrvQNNCZMHcYNTGvwLK18pz93p2dZ410FkcHzCr3KyVQQsHgsodQNMS/yaW0b+15o4AUGCj8i
5oCTY4Z67yIy9tmecc6Xcbuy2z8OyDiDMmo+TuWTgnNU/cMNRfdFM+MiE6y6vT8Od6c3dm6GYYgO
y6GbjwTZFzQEr8zsUL5Da6irj8IlLD6riPXpnhc2SoX7gmcPunCMfS46muZHOd6UlV3GYQG5SIDG
Mp3ZLylMJ5VsXyM/OtM544+oNr3df9qj+5ZG8z6eBjrJk5/waRTBvnaWE3rNstRhWSBTB04R8nDZ
8211osvsPS7sU1iXgrTObPc7yRgVTM670bLqJBDoAbwRT1hA5XUTnSIukz5kSmCDeK7cO8TbVdmb
ApC6/8hOjZGnd56L5INwmDEev61CbZXNqEAt27o7TRXlcNZdhpCmjG+lrUrKoDoJ7splzOLa6KZz
d9v7L3NYofL7LGOcBm3FN/iI8z9p/pyiGKFxW8VxQyId2rcu2zd2+SJcJN20g8iNEQNM/9CJRRSm
6FJb9BO97PH34zaKry7aQ+QKTnMauUM0atV4w9DoYKLnaOlAhrrxQ/Brtq8JW3XLsJiSdo80iIgP
1b61wo3tik2NNCZv7RUHesoOpiZFPmmh1xO6IV0CbrJNTOSNP6GJKV7S+xyYG02xdfWi/m/sUJsB
CbxU3vPEJd2SXwG7dZUK9BtwLGgmtCzAFP1GeMlTEkm4Kojw+TOTduU5T1rM95/YPbhBmOQ0LJez
5ocxYIDW1FHiGbuUo1u7DUd5lQlXzloX7Dzy/MmBrkbDt5yF6W8E6yPfQh3hEKgxQmyI4H8b/l+f
aUAVu6+YnhALTOc+6tkl09sLb89FVBjXlOVR6W3wqrep+EqrH9fsrjZmuyq+OIWOA+sZcBGlkT13
008bo+EOY4+C8HVS5XpsknPbfDT6rxVENi6xqsd4mZswxgiZ2OdVykzE7k/cOf9C7sOaUd04ybM1
wmVb2rNTR4iwwIbHBKlMPlQV62KPycbgPp5G5BrwXEBaCzR1Wf3hODefHxvDPZug3vk8v/UJFbC/
iMMIQeOXug7wwBdWEwQN+zmm1wfrvW92HclDOjOyq/FHBhc7eK/YBPdVjlVDAHEdd47zORTz1rZA
k7n/KgsQeIr6t7wnY2eux4SRLEzNhIvBIyA3Z9GcPna22Efj1nUecUqvjaPPqTPUb43RbU2PQPP0
yTE/BPe4Gh670d+JgfqPVZrDpgAb+EW6Jsh1xAsKuVq3zoJLbg9n7MRmkXy6XLZOQfSfZz7ng3cw
Bs1PrJ8Ugcxd4B+GYfI50MO7OQbAi4djVPHgRtBmt5Aegs85qf94iTjA2OMZjhVr+fTIw+F9ScZT
w0YaMa0eWmBB4OQv3OwCJ/So61ruRWwF08aM0q3RLvuOu89mVcZa6wknLkNGCop8ZEJnvpH3sIqm
9y6o/vFo9BaeB5jsUhjnv9YkD7YVnL2eR13fwVLIHnHAvTlkhxlavT1/DJBKxfAKdtRqwIHlr4Xj
PWcdn+fUUt/bJkrshOMfwVCnnYWCCPEqv9SVexJYdf4rwsmTt8eDUJcawyTzuzdzbD8n8rtQRm15
6K/Mjg7N4nVnUKsl648VU6zDlHMZR9WnbnYmYpwTgGtBiVlzHL/1bVdW5cXnYx6aN1aIx447cpyv
M19VKe+ZXBNMBTp7LpV3PfRrQJbrHyg9dPw68Hv6ls37PGBcH+o/cP6rK7PzBOt9/AgY1iruPWHF
onRvxKm9sKwwbOMoxPSVE3+E5pfVyMcsD6OJ4Gs8sfhHEk70IKQdJsZssOFRzHz+SKMmyseCvNxi
D6nJYUOJq13bKVtiIOPoQFZFh168PI4V0JGH2j0y00d9tcV8crXZoaJ+sbnPsBW6EY6SoxFwdTDq
bjtWtoPeTbr31OHhPw6PRgFykYIm1RB8tvMPIw+/IDtZ3nGaj150HG3cAQj5vT8jFhKtSfS51+Zg
3BUG2rV02oxYGcJ3KHcPNvFbBe9gj43GEuJxxEIGs1RjdFpfsktU58kJadcb/97iNU+eBr86pNHV
sskJCq4m61W2FepgMWsq8s/JRsrUGm9u2t9bOGD1vJwiB7JRkYVr1ds7JeQp4Fq3LMJ+dFPFSnEI
472Q7rfnkuadpdkzMyCAuNXIQcdTzW0kuOueuIJtviBDRyWYlnyYDVlE0Il0dcJylAgRDXtLEKQ4
vLtcKgA6a3asPE6Akevibp16FZk86Ym5LlVLfVQENYdYEfk2mO+SN8v/nG27AvuF3kgTBCirvF6h
JXcrhlXor7oSc9w4YLSE7VOZz37V72I+YY1T18d2GhgGYtoCNL7aMUIa4peA0vEh4Btg1RQjEyUi
lNMm+Ajr+sakj9/nGOGRdCiLoXkyrQ73PriitPD2I0neHbRX/ILMStOnOr4ZhFGGy4nLN0UANBMs
gK5N+1MknR8bzEdfVyNWsMNR1FPuprF14XzRRXXchwfaFU/nEU4SSwGz/QFcx/JPdyddlAAlJdPP
XTuME4L4rDhoZ1eRWBmy/rH/VIrEC8kkgOk4H88QGFRZATkMAnHcY5UYl9KDi0lyWEGFwLGaEa9b
ILJjQZnkf6S/q32sGdrVN7yh/OPJbJiCrR82xhJXWNUcAncBG+mOx3qK9gnHoGqowD0c36PvrWxO
fV6ivjNcqoIycdFG/0dq6ozvNLW2U2r/2CPrR/YFEe9HoiS22BxW9VcmUSTUQKJjoKKJ3GZZs3Xd
P/pzszizkhZ9OR7WnehoXWt+Qrzca1xCWp6nsi22H32hmGg4TSd+LmcNEGdm4UYoATedIb9glC9s
Q+tTlpbP/vLkjN9mUq7bGfB/+WQpBNFzC432qOcLeHkfuja7JXxPHj4XEaPNKFI+fa7bsHshAYBv
oegKmP2vUqpmBFawLKAgJl+CkX4099socCFxtFufqnzJTl080v4ch+TNjgEd85em4R8sBi36eaoL
LFRGomcjyLin4FomgpZQAwnqcq5PrkcAovwYECLnaOZYVWFWEuNPrB+PDm0Er3QQ/wwa1DJ5NDK4
PaX/GPCZMciCwc9+3f83RX/nEEeFUwEjr3dd1K5S4wl4ArIWG1fHO2dsw/Xsu/mBX5SkgQ3gk7VL
pRYj/cqH4ubE8hAG6UeqA19Afg/LJ0PIAROFXeqsXASlYnxZZEPnP3w7XXUQGHQHuuXpc5jyjUV+
Zikx9Lc4xmykkH+jxIWfwCqT4yiqCBITV2BCh5yPwYQixLGZ6MUVQI5aBbjy2ps2H7lYzNsaJrzV
nYEAV37NdJEzJkd/pSdV7M+4WZ3gmCfw9ZzhaWK/JpzfQMl9mdg3btsXESAzSkjEHqJn14rQx4Nn
sCh59IOQU2TVtVesl5d+Ei9dhJEyOOnPSM0/c3pRRrYzEHP1vXXxRfyk1XKa3yTqeT2J6qePMtAt
NJ4oVXwBXo4RcZM9B369d8aM8GiWJ2KJz4kQiGUZnC7yrDr/FsTHLCPL2loOmCeo7YvsVIGxcPgY
2Vmck7UKInx9aCMpAWwe5qtsjN/DyCc4OMHE2p9dX176zjjj1tzOVYtJFkrPgKAwduhmapxGy6Yz
PQ4/BHLDgGWzfzY462mp9phecDuuIHZsdWpOh6QzJewKRZMM/6NbHHJV3wf5XmNVWZaE133x6ZA8
lnsq+xe3KOEAaGqnY3eJge1DsCM/kQv+D0AdopCKasfjYDZJM6NuI1R51OJS6nfDnQmNZLccUQ2t
l2Dfi407rRFaGs5qYLG2qwxOIgfXmIclYGowbCXILZwH1URbZ/kyC+Lx0IExIvT3RFmeHZ4aNICs
GtpNYR97cJNIcMrx4TdYsieXtmY22Cl2l9Ftdj6iZFl5ByfCtH/yqu+l4Iqfly2Ib5yr/CVqyx9U
bGa68pa1TV0ZHSOXcReP/+TXaz39wL5W/VeOMTtVVwObMzEPKIeeNVIgkNklWaDf5wKxKBYTOZ+G
ACmXjC9BzPItJswGu2KDKxxtAyvHr5jPLfCACbnkRU8mSiYW1HX7kXH9g+5+CqKvIbJPfj9z0LfH
kH+alb8xsBurQHnGYhS/SUQhm5nIuJjjEWRbYVqaZmdthdRfxnNfAj1hpp9a1oHPmkfXI8EtNJeM
gyqfWcdhRNShIRI+T3iEsZJCkS4nIludHQfrU8keKP8qiTlzjVdXLIesoLOg4eVJexKguSxWU0NS
IrAM9r41HoBVrq2O/ng4t2wrWfmCDUXcks5PS4ViMAq+HQ67Shg7XPk4NHkAq/QXjIddcKi6MPRS
ZOH6zRGmd3ANkww6uRHNrjQQhfY830sCzNN+O6YEx+bHpUGnn2hjLQYddo+rlYm/OPblY4OjYMKh
ViyK84Y+HUXFYDaXGa9/1DePg8OFmJBRVhzpJBGdMwSnnpTyPAXexmDAtwxP5kaGKSUOK7pC7gwk
Tjo9l5ktyM+MpzlWEDrnXCX3ccFMzXnfJ2Dhm2DjpdHLGJr7wCNIOR8e9Y0mWZD3NfW9HmSd5HtG
hHXWLI+z7792HtsFBcGdUY9N7CLl/gr0AbIXPHc9xKSnYmLox9M4oHGz7H3Pw6n2/9pMBHLsOONk
bcal3vooUnOuH9FbTCvYxr0O83BSqkC6lm4XvSXPhzNprozeWpi8oj4E8T33JsK06Mww9NBGMX29
+chzPWaAS4qjv58iQgzowcz4KZjSz159JTH2mxz3GA551qd+xIXGUMLBRTzOLrTBaxZFiIyL/oV6
JHxIUUY0fbKN1XvueeSMgvgu0xCHd6EDkDPEOh7ziBTzA7RH5RT7oq6zjYV8zqwj5qi4SPtpG4ak
D2uNt7Epw2HtOR+O723gvK1z8msKGR0y6ZE1w9Zz+q0DMmZFcRrnrAeRa9Bz4EvPoOaAuxQFISV0
eqYTXlVdrhoHoALHgnEbq5slLpHYZ/FFdHjpH/I/TJzDgK5vbfU72h17WjEGEPhL0WzSrRHDteYL
3Hbbmc/eTKtBWz5sqCV0akBKBRo2GBOeou5D8mMLPlS+GmEmD77j3D/Z9Qu7zxRjDNy5v943V1zH
4ba8WiZ/tL4yqztxNJ7EQebZJaSDtKmPbZI3NFm+p8orWnfj1uT2QERg1mTukvGcWiEZwGezdjdS
ndom3CKtLk1kFJzA4T0JwHJ5GmqIgI4RAmM2g7XloE4FVjlzegnRu2FmByyE5jd76xX5S9hm0dg2
W4Ev2In/gY53uKMG5OUhGhpolmL+rON/Tn/1qk1jENiJW/Uh/GeD0eNNm2HGJlfES0yZDHQS4yZ9
NEvzWTXBSdDZzwaJJ8HwzagTszd4Hs4kUbK+mIyTZZ9QFtOlpGQTwWWXDqLQAPc/qCoXquTNqO0n
axK/NW3W+GgwAHCa5InCV9nmdqB59Gt6xpqUAHNAW+V1y96owTolX4mUj2YqN0ErzxknECKor7jt
iSGRaCaOcUXIG8nT+n9UdXRYE4U37BYct8NaQbLWc5EEL60Mj5yxh8knwEB1VrDqynTrV+SPSbXK
pTwO9h+Qra95tAzrwUdG1Fdw7Sfj6nB4WKn5O2BE4xBUeh4PObh6YnnNl9rJPzY8D0ZClCV0bBeZ
U+zdiIxycROnRKUdEZ03YXaOkI7HWt4UZSuPyAfMDZh+CvyUxhlfGwnhKb5+3DxaZ83LljJ+jhxF
VhyMNMOUWGtS83HKvidQMClSIqE64jeoxiSGdISIEdylgFCC9l+cj28RmgIhQYfksU69SxlBEMyK
h9Z7KRwbSGoCvcm7Nz7G9L7cFzlDVJTb1WKwoes/RpA+IcsOhGT/gqw9VVxP+XSNimyPEuY9SsKt
NZSHGvoxmacvmMZh2roV8d/tB3q0gteXd9w3JZHfIG34I9UuJNX+gHidnFtS0JmwrjqTKCV0gEDx
ewYqYPuDZ4EAdO7eFKnDAeKbBixIh2B9tRjBDZX60+J26JOebeYAlkAwkSAWROfAdLZa2OLbL+1S
fmaIZ/xyx41kDLvc3jXOXxXlP5o3TIjJAnIkjtt3tDtZlXyW/XgrWR8kaYLXMbx10G/RISO9ilhz
QalGgcqzbHb4a87mVo0vXle9+Eu5zWPyHug30rHcD+OvF5zcXuwYWux9ZNaTv7U2mfPhJlsn+p3R
+OB/YNtGBixJpm1aHsOk2mfaAoY5pPfKrzmBFZ+b15kApCaq9x0WjBaKQbssrCHot1tuK4cOBrMf
CITlU/YkhtTTQSU55MieBBKkM5KLP0LYVJ07JzwzwXKDFKJxOF+6Tvy3PPFS4tGg97jzb1iGL4Ix
7xSGLwUPXl88lREvGw8SmVQmeGkWwaTbsLiuv6r5biFiHucT7dpG+sk6SdP11ExMGRCOJ8540ML1
aJGMGCkwS8SIAUUfRohTlgETZbpQik/mDOEUIqEL0SumGAhGWZ8mpLYq886lm+6LwtzUrA0oce9x
XW4fU+RtjndB9Yr5fJMTHVYPAOmGZOfN82vWGPui4w2KGQpww/w1EDW1nX8IBRuaxH4bUKPjEvyt
tWqO9EYzAM8f4s8jIz7Lf5oKNKvrIGIz21vsZaDHMBONNjbFO6QnO/9L+C87sI/eURegVvDO2OFn
lB48/gLhslIB7wS511fPilEIUol1AIahAW+sunDteKhx44E95kha4fBqIhDrC8po19AryhqYyAy+
ahvk6aM1hzuVFBYbWU+u5GgwSP126A+6gViuJMNBMqd/wjh88Ul1qeYI7wsKmTJGNGDeUThwHnS2
e8CbsQ7mmN1qEiI8wzBHuTKYv+yjqTB4UieoP+DhOlxBMUMBpDn4VFUAdkwnbrM1g+OnIwqZyh8b
pnjJkw6uNkwP36AHHwjRiore/OYe8ZDCQA+mCqBVzd52SZ2jkN7H3DhIJpd9SpO4QNN05lUaorOs
BTIE7bjzbxlqRqKq944AsFIg4ybtE9kSfQ7IQX7yCfPePqAaArADfKKfzC3oZqRkzdkLw1vq2nSb
qOojyeAGwwnNMAUug4KUEIm+5ahAxW7F+anNu91/Fj/MoZInySTNbVLmzw6PICsPryZDUoyFde4R
nMKvK83sBaXbf+yycLR3ffhmJmSDMWNnIMtpPI+8CizuVCCwJvj18KyPjMJLAxQkovWqzgio7iHr
cPKjGDoI5yWZ9iM9uZjvkOjO/uDcUIhsih6bc062bnOF3P8dKa47mR6SvmLhPD8Subtz6bWHDCMO
wjA+0pnFRgT2Ka4dGB7vPQOVALYDVHhPrTxDvQFhWbGBZTKhX1/KWUR5H3RcLxzwWXpSs4Tvyxqa
5ZIa1NZNi73NS0kMoihm86K4oay2PQW9cZfGe8CvBys7t7PXJKJ7sZbHNOD2QUlVKi5xIr7DjUWx
CKH1DLr8M5+wWZrdRwHaj+zkwjOAXmCRhbiqh8UYszjpjumY7JwQt742swKGrQy8+oP5UI80HJEk
QHH+GetvmwQ0cIakithbR1emhzln8XxA/9sgWZRya/D1dr2pwK3UQDFG93Na/s2OPOYRFLanQLLW
iGC0eLC6k/Fg4NbuPXuPTTCvbORG4x2/9boJvtrQfPMwPBVxtm9tiPs/ddC9FTT3Q8EKwzH+89TX
U6FjMVgB0qWDhdCwWJeNW3yU0oGSkEAmAj/hW+6Oh8O/ku1Ybzy7rD31Y8VD/eJx5jsgoWafCJGx
OrsE9IqcbG/9MfMWll/2wIJ9tl/DNrv2PrNXOfLD5PzYZQzj5c2vG56bP3Usb5n1F8Agflgq+WLH
EsM9Tlgcpzo+qYWzlGbf7tAW6al7RovDriCq2k9AjbsZbaTnIYX0/8fReSw3jiVR9IsQAW+29J6i
KL9ByJTgvcfX10mtpqejq0SR4HuZ12YHOAmUP7n+hR+S7FAtQ4eMXzsbGaVFjEt2IQq3NW+uB6NT
UqgbtT+0miq8MMIkmuig1HcwHqLfJARmIES5fp6B5RX7vaqsBVPvVyWooNFv2olvGct+ZZJtaXoV
xYDFUwCW1/Y4K530NqvdBlwc/7qBdsrjETXTkrz89tXohl0x2BdfXEu23jwi9q2RFnrKgxMoyIL8
4X3WZnA/n9zjmReeKi+Kkz77A2PeHB6qwn0YFP9Zfosa6EnN0Ow82cWmZRhqLPuXKkQceqmxL60X
DZJREtD5Ed+82LXEB3VUm/bTb2QZ7xN50UZNCTYEbBnhc8NQXAfuKVPsvWdVGyUCEMOVpQPUWc2r
yWgatt0V3rDzKaUrL4R9T/CJqIWBX/+p5YUIlTI4pMO7gSDKAsexIJnETuuYyKFcGwss53by4iXx
LoNkFPxLQ5NvscQ6Kso9PkMuuVjfEcQLmDZ0e/kxaPliqJjBvYW03P0B4hVi3J1dwsHwVT+rLKGv
VUcZrUnbwbulUyRO94BJlbrl7WyWKCUnhYTwLS93Hks3vtdDg6twXs55uO+QA22VdtjJCjSG4S8a
NVAedcWOfQ5r+vqoJDLL4MHQ8muqgqIxPfEpAFPYw34uQFcM0jsrGBHF9rZThAyzhjhix0GMo8El
d/785youonY5+jwxvjG9YEZc22QhyMEecdA75XRveu0wgoxTDbkKSso8k+Egz+4fUAh57oNMaSr1
ZC2meG9jdf3aU7+IuQqRRxNAP3veWa5MmwEIRLjXbDgSl/obD9XvrfEQhziq/YjzbKN0GoWZyUin
ZfjuA21lzZNj6KjysMF27AFTm4mzhjHmu0qloxLb71zxHuojEBoO0giwRk2IlXNqNsM0eetUA5yi
vU0RhtkIERnS/qAbKdBgdT3r/mevuocune6Rp3+i5vznUtarguoJKuQlFFhWxc/kIZufqdKiTY3A
563n0tvUKK9AY/dea3APsiTaHnSgyhk6I3M0DfOxnbN9leS3gOz/gfkz6vT75KBmrbjkrgbjusbi
B/is9c6yQJHjoMoq/OokMSSFxilMpRwzlvB2ojevea411kWf/0RDx9ajmIw0NKjIfjiiOOMiXLjE
HpJz3CXIlRB4SViMzQNP819BgsKlHFMCF1FQqBu7di9G0V9mVhNhxEne37sROFwFqT8rOOTQFhkK
CgjlAahopVi0cGBcMKwnVIRWqh17XeVqlt45T6gMKskihK6QaAgdqJVxnJ2n42m0ikd7bPbFVJ4b
Oo1Hk//KQ3tR2s+W4ZxL/EfN2Vf4j589W3uYtHSvNf98ONmsij8NQmtxo/fTK3pNUryQijWFu5EE
iUxLdklFvS5cjfZWRcET335qqETiz3RV0GTj0PlOS9w8klFevyQzZQZhd2JpLwJtF0Nd1eEmPxl1
QRQgbnk12qtRRVnxq5siJYe+9xYza38MwG0lxVOefAbNc1P6lwIPFSpopGSZvdPI0tbJF2qm9KqO
mAvslTNmZ3e2HnO0C85EGBMmHJTry8Egrq+FqMi0G+KltYE2DK7NIMqgh6D624mQotak9ggHZSjo
gwkut1Bis63TjVrV3yC5K7d3jzZVggEZyp3GQga1JsI/odBNbUD8Uq98mt9HwsWgEoKWl6HDlfJ3
DpW2EnAtHOM9QpeVYRIW2YM8EAFgWP7aVR5hCWrIE4LwXNt7CurXfLa2MzekTQhu1XbsaPbOozCp
6aoX1MYb2+cCQ3gMMyCA7aC8uDpi/haNqIJWFttCeO0Q7bvc0zFf6Eiz9vJApQ67cutuEwc92284
5IS1dOhYEftx+xtI3IPgGUvaTugFRWQC9yyCw0qIVJNOcyXCEAlX6HI3yJBe0WvfcR8OzXtt/4Uu
7gmUJonmnLk3r72OMLRF5tMeX29j3EYxocTdnvT8RZioDxZzbD4RQKmHHyFz7Zx0Iu1dQPRYE3KR
bOXBkBQAcAk7mG8P6NAgRHYqofD+Sz3pa/QC0JaR9eIRndJRsa2oC/5Fbb4VbDkDOLtoEsyxe/7N
Kros9QRTEIUPCyRivx63L6hgsvPVbFu4jBYRqgsl9fZjoT0KyFsw2RI+yyGbQshGFwsy7u8X0JZ1
UJxFChDzhWjKeIX6eQUbnHH9EJNNN/zexp/C7hkqYCNI8lAXAC/LV8VJPzV1QvCQXVSVTbfFVSfe
/OhAEpboABFurbz+SgI7b2Rbv0jAiigCCw48hFmY8SBvCZMC1xD5MutcSMWYff5L8Uk7ahX1g+mS
K1v9dgxPbqGe7aA9101z8gEDZsM/ROW8NaKXnjWGGIlNMZF2Oz22Kbu9OaEKUXZx/96q8e+EKGDY
VVG+VlXELXnpLGcEqh0ewYDFttJCgKzZQ808810fT8DPqnPW0unJdfMPqaZG4LtvAgJooCgM/cNy
6bTKgGOHFInELg4PMADLIub7m3qHSZ+ffAAJLc4A4zDn8rtqDepV/43Uw5XD+do7PiIvLlnqYpxw
2dvZQeL7hPgnjXw/x+SqIQYOGE91AKo6/lWG+hw57aHnqCPMUWNRFxtYUgXHPL3YvrKMvG8elBXB
kJuBIQTYcUmwBAn7TKOwh2kQL5rpij5EthYf2HWqSFpF/WM653H8HOxyK1eGq91FPcK3gfPQpaO1
H4aNK89uhxDKWY/6k7z60A83SgV/p++CifbANnsdWcnk6ydSooGqRe42nyU8VbC9ooGdphTIsooX
ylgguA8QXhjdR8H0Z8KTwbSJwlphyTKV1URgg0meQXW2x3rXNv6KaEzuC0yEm0nD7QdRMzb2pRqx
a3CMOUZ35+IgQ8m8Bmr2ZMKOlH13vVuJ8iQCMivGIkCANIquAOWFq7cE6TAJcvFuxAAZ6Q6724Ba
0H+xmEKSquS20VZt7P/zlEduL3XItxCIIadu430rMjCydTb+1eMcLGPl6FGcvSZHHduHviErYQmR
Pcu/j1cpvr6CK7IjIMtpvqN2Z44cqhi25UJOJOscPNRW1FPJVzqKD0WhIUNVN3yZNLD3MHJ2jfvD
BbAQPY+FSh4DECOzh08H3VNsvpu9vRnH9ijZH/VR3lW3UH4w6G6rGEV4RPxglAOjgsS25PUqiFsW
ZHbtXV+CsHZq9xOH3q4neNNqm59WA8/ItOhMyfw20bx7ZFP/AuFAFE1GJDWu6F4dv7GFPmAdfZJ/
HiecyLOO5Ybx10btC2SNt9lEyNlU/VdLGktQj2+5Rn8BXWoqv8sM4s3L5gU+BznKCdict8n+aOaM
PJzoq0iTfZdlZ28EDMarfAjRY0l8plrpMwF4JO+ij8DCErJGgtVH1b4Iq7NLLFrAoG7iEYtYiszU
/nLk6jawNmNBpNWx6+fVrOPRz4jAxDRVaphemu7VUsKzjuEpwepak25W80Qj9DxJCCAzYwgWu5Pw
/vmdWiV652TkjdWdHGpdEr6oIORDj2qKjFO7/2Wxv9uR/Z0U05KKwa2VT0+6R2v4P4vToJG0oVGh
oNOLLqWVXgJZoOvxBmlDQeb42ivohAz3Ic2aS61ZNJnDUJHac6t8sIq5PdkYefW2fgh766jrfU9/
ub0k4jQu2hVmJbhaOi5y5U6rCbnwQ8vQ6K9ioioXfdhj0zNEN0tjSVY+5GqFpoVa0Xy4kGzZmecc
lRNVU0sdv1/bFcsWbULVEZaGm0vyhDOPc2T4AkG3acVrHetKT8R6boz1iJ681K1bOxpf3U9E7EYA
kpdxGXeRB5+lqFu2kLPjpceynJehOtHAg2+DCLSqqfdJoj+l0VNL7UlYLUVOMI26ideDXI9E77cm
a5yO4G3CvBJPCjE+1Tbqo5OKIgQZ6feYtssyCJ/8eCC2CLMN0QEc1J9K9Vk3HmJGfOV+dEMITZDu
v0S9ePrBhjmbHGBRC8Vx08Ddk4qTq+aqIGZgrpSviKoXy07W3lJRjXPYZKu06k7dcAuTp8r9VwQl
zHK7yj12HlrOa0slwzZfd2i10WFYzrtHihP2IecM7qQQ9FmED2P1rTY3RgfFtIhEVjZywUDabAml
4VwAO47s48AZr5ifrkVqJNhFNr0NQ7FvtepR0c6+RttpWW9VD+3KUSe/08TVoszhjx44qwFOhFTE
nchg9Z6qG6KoYiCbQoXbdHe+RaIQ7/2InAgNlwhlCf7a4NaJoIR9z5ClZKOxb08EhsUGfQFuFl2C
4C99FTXUfHTYDUWAk9nPRtTTwEBoVIV2JSREOOD73SfqylT1Y49SySaKEAkNKvmiCl+nFE8EhC03
mVVYnyIsGyp3kdX+JUyuTlxtNTmUWZNxsRVluWPcJv3LPHlkiXU9IA28iFx0BGPVPB1sfKuQmbLI
zA+L9OBFnLFieeqDAprDOaoq47EKhhOZ3iTx3ZA0YnSAmmOs7Tpzp1eouDzAAEYEDUVTDHSX0foW
t4S5MPvkuC/GuX/2PwQ8R3EZKh6jh4H83lha9Wuakx4WIBfvbjGyCY3UyJkqLC147MUGkh8AsCe8
SiDx1OIs+5LnO8gxdVhEEyY7j+U8T4unGYHCNNn7Mjl5SGQatIuO+uX+VFN6asij1GG9ymhaycuf
CFdzi8ekToH/EEtTnpAhqLYIVKUOao+iKSC2MnHyo5NPZIRwK/+NC/BhA+nc1mPUiUmT+L7rmBKD
zYkA96gTw09yyUOK2s8crTM/3obZCNlIusbY512GIIaJ1060awZTOX2gQWSL5nFvx/c5IuqvJtVe
QFibw5q9m0K3cNvpqNqIEtB99cbOGRMPjB37IJBjo9i7lAFJlhqnJBd6pFICx38T0GhioUtAI9Gb
FYjz9OzyvDWBxiQy30fyts6N6fzOPT8sD9RNwX7iMOM3brRPcO8rA5JzRBmTVnzOKGNHXTkJ1oZB
DpE0Ki7tQ2maa0s0Gq8J7YWEekAWq+FBvqF9/uMCl2ZRjvqpPLABYFhnwSZnYCK50z1YPBhqma5T
xBu5pxxRHJOKQlcl+f9Afy1sLWyswBIizHJHeh8BCAOSperuQSVGP4KSUwIGt34ZE7ze356DUVRq
xkEulhbnIPQ4Wjt8C/nQbxIOSJfDW6wcJuRwM1YbOTZqHmTpA6iQd8mFxmertqsUoUTKlKNBugdO
8Eb22aHFbuYT3hwROtLaNAcM06nzOFtLuE6+wNH8zMNsK+ZW+JWJID9kq2u3SJFrcjT1Hn2w5qp0
d1r6Eczq37vqlWQXwsho0DcevKJCEnI03Z3C4gEc9gw+UZluwihZz0hUdOsXWvgou4IAOrIWtQbZ
y5yfZdDdpv5MuNQO4dbGdrGgIQylqtDmcUGIbSnrwUxhvC2Rbgjp5nbltgc8sG3CUvx8089AVzGP
nXtoZcYvyDKCkHJQ5BR6t2sRj83zuCzHjnQ1dSnZLH7RL+lWu4K+hbnylMVMY+qmYyTuUiakvJP6
Nlwktltvwyq7zy3JChYB83F58rLTqN21im+MyWCORH9Q0xcxAbG+gfmvEMMvx/onJ6An1LNrS+bg
6F3CzEJJ8eJW2H+BfXxiCwjaaiLO3/K5ovRP1ZpdqLirkTw7/vmrBkvsfMqTGf0yTqKKLqskOWoJ
CSaqho4+PpYzFl37MJvkYtKhYDcU45Jiq2/IdPJUfS2Frxq3xNQwXnOP/CnYWQhAf5alxazDT2Os
tuNvNfPYdPDaW48jyD6pPPu8BPvCoCJhba3CkzAm9n1A1mRE6bdm/XasenGl3BUuPj3GhDCea9vC
GE89EqRDQDx5O70KvyUYaurUawHynZmQAtaKMQXGgRUhY/4lKYAzUwYr3hAVpGbEdaWbcCwwn0Vu
rUvDWIz2uxaGW7nm00L98mScAcf1YCwz/SO1u2e5QzNEuOgd12U2PUwOsGC1CBKXrVLiWjA0Jna+
m8rLHLPGC40i7H1Zh8eKpu+m7u8mBhehGtop2dqoOaOJnwPF42BbYuLuY0IGELz3mLeEMDAKFSmw
RaoCYfMjcbJaf81m71MNNkbwIL9m2YX7qojO1A/aYXoUFiZFtTSBc+Qc/zLVWDZRk+I3P9SiuvSH
rRYr50ZvdggqF5pbI70yz5JLJ/HHfg2yy7aU4SAfwpuSWs9GkJ7c4newwksZIV0gqlxebEoDF+e1
vNY6p+qGEb2M0Us0BOp5N8MynlPSh5zQfHFgrp0Sgb+s+ih4tPkflb9/5FiKV3zsnZucuwLFBXX2
JnnBEy4dW+BcOIMY/YpoIlDpmZDv9bHhqBKBhXwSAmrzvaDmFvFiuGKS0Rt96/TtKvTZ2tsRGYGp
X1qEYWVAcAZSBFXu75uCtMckHBMdXqEdZDlLc2Y4coUnpT0yTi4xJwSufcAjJmueNWYcEC/KWN+d
rTzwhCUvzKQ7+1BQLndknVcvPYwKQ2HbPss5NDL2Ng7FVvg6oI5DUitoFV5XfAwp5JTCyw+4Hwb+
0IQ1ml1opVKtZuVfnYnrjyRp0nTRjKfBV8mRNuuXMMXE4BAFDGhUqT70AJFiwcbzys9ar5DgV5dU
/5Ca2ihE2K8WmxEqJkS7gsPIxVwogG4GdCORAB4fdeiXb5WlbUWULGeeCYqr8vDWIHJhbnLzgcaR
vwgp3uXdrs97iMjm0M1EDtd4IJNXIl1fxeek5YSU5UQnJf9kGJa7ymKgn/hQiam55mXNX87iwn9R
fssVKDJ1uBG1VLds4WXEzf/dKZ+Go6zDzCBNRM4e7Vr1yqbF6oKe/Ojq1qtLNYvfHj3XXRaZ8tUl
uLA4QRAFnwuukriOGElfh3Y8zmMKCQt8BBgxZ3xZYdp9XkbS/zDHpDHhZOGqt2DcwUqEAG8wq/Hy
q/nPO3EQECev051vAiI8djb10S6fte39KCCDcXrHPZT6vM0Rz6g3gOa9C+MeMyAFHIaWjnW6897A
bva5gxIQMf+MZrAzGbkQgJVudJahxzGt1bXNxmMQG2tJ0LV6RCkuFZv82KAhl4y1IKrfCdGBS28P
BuVGhLUKN6WqE/XEX06zbc3Xzn9NDO2AacVTPK7y9DnJp4VqGpeWYnPqZ9DjzFRkjadhxMXCFoms
giyAaWuhQxrD9uxJpnr4U0GzxJjKTE6dDM/FFXpbuHRyJvGWPOcJ5GOqX1Repz6tR2z1RdtzCimb
wQ5OUvrXTcM18EGawfJbRPBdt1YlXIqalTLk5AAiraNsY8yADvHnXOZ7FLZRrIDTmGfc62eU6wux
H+VNB5jv/mK9HedwJYVjE6h2Z0y3snDXru/uoQgPBlY8lrsOSqJKsgPeinVlUFMxIwl0RXmGFNNf
5VMKCOxc+GbxTH8GFY0jT7mvIjEbHuGtfYw69mS/QM6Q56rQgwbe5eQgtPpGVrCCrzqlEmC8QkpZ
bOg9k08PITXz7ZWJxyPUK2MSYiSjlDdZJyGeUSgbn93QROmO6HpODjJvyp8ksehcEJbCWog8K3uq
YKhnvntapsC4vyS47CiE7ICjJyKu0R90XOChjQwk3CUsjan+ViLnGZpsq+GowBmwFulDXLs/wdG0
ijWhBsuSoAcyG/ENkJ0GbCHK+5CnKAqzuy6hawaUtsaH047hO+qPN62qH2UG73r9mIbhxma3k5sQ
Eo49nMeTMrDmKZ+P1Wwi1QJJ48/nyE+vKtlxfOtFEiYiBfmwHFQK1mOANlRms4ADOs/KTUgfo6eZ
KPe1jYlAXN74xDY4Qv6W2DFC6DSZB95Am4G7imBGs/QUOj+k1m18qyXFDSmyqywHRq8sozmKJbvs
DwglGkwYbczeM5p7zlxyl+ddKRBZNO3khckXMw2wrAcOnXiSR8cAOW9N12X+mPG7xBa6mJiMMm79
vz570swRwWSEQMsvBRjh9fkGG0AyQyzFFE935r9sNHaaOr+M1XjJqmmngTDKtKNDEAqtbCSf7Y8I
CDKoSTWGgyeSazUz9xeIuwqA3q7grhtJZevlQAEaHmxM49VBsSnlOWfMu0IWkwK2E42iNuUH5pmu
RlHRUq6bhsYhtDiT2FMmhF4VXlL5XGQmMxmx5OKnGUp+2iIrcuJ9qLEI9K2YmzuI53kqvrkSW16y
ygo9wsMVPKjKyneMs5zk4NVJR5o30gtN5TLqD4QorWEEey06jlOAb/nLGRkyMnNXR9ecHSlRHrmX
JcAkQ0kFb5F4uA6CUw/vYc3p1ayAJiyxMf5GiEX88eXvnK6sR+i/jV7Y1JI/g3eu2xRXU7TTHej5
GXs8kn1xqnH4AiQRdwM3bH52o4MelypaIV3Tk+DkUYNYhroJJRgekg37FyQtap+cQccP3U8H2whK
Ph/jG4q0Eb28EFYCOk/87SmDm0dI5/RsojCmkKFOWhJ5l1GbE8rdggIGS3k1AqN3VvfsATLr+nTy
8IvWrkj5MaByNVGqiRvCYHgWpiJTlI01wYdz32TYGyFJUkhvbvrK+1BpLCPoag/8vYo1euC+xK/t
WK+jQSmQBOgYfPTy72rka9yeqgPrICKgHhskn5ChvqU0TfDytinixYk8jqg9T86/1Cp4fLylD1WW
ydpFKgqJOWBJAYwpH17ItFQ7v5T5IB6GuSCk2amttcXsEbL5iy1blk0P3bespWJknRRtU9dAJnb0
ME40Nsz+9o+ktnk8Y+NdJ1l65kRKQ+stYqAz61tYUoaAD2YTW/cQYdF9IKwaQT3hqNeAXCOtwCXD
E+pxYQoBTV3NMuy+TRUVuG4z1ZAXRi5SW/Hh8wCLnclA20M673JA9iwbXEFQmABSaD04cV40rFwu
RNKQ24+VhSqBdvQgTbaO2sO97DqMhL1m3gTa9QAl/+zaw86gMEDwVlFWGMxBEQGZVWpe0wKFQXbj
ScUbyg24l6loLEA0xchf9MlBBq9wdjDd0LLd/VOLgwF8KJt1gJ7Sx+sreCUSjQ2NyNugDVpmpJXi
hn9K0Lrp3wyIWOEb5WkfbZgU5hFB2xhYrOwL5x1tA+GevKmlkaj7AS10V9ubIqguakwbVhVe4kAo
DXJhcOCXIdO18VQHbyGDRlT7957quQoF1Zx/tMDLqORM/64R6zDz0LeUjYzzcBS9oBz9jtpSP/z1
p2UJ7kRMrvB2IVbtFn+fAYdMPLmXukY9W+MZ0SClfH5XndZnxobop3fKX9Q/q25kvw7LpXsqlTdZ
HcaBainCXkK9P7TZTMTRV+9PiLeaX2oZmcloSeZeNApQLuR/cryDpWR8x2SH92GAadQ7G5wRrssA
DT5mqeOBCq+z1+6IHhToSaoeZGnoJ3fXWMk6A3fFTLuWkxz93lfGlKOwHyIam7rp0DZMH9nwT5tP
rhfuHGZGt33KkDhPlLZEGDEmwnl4npoBi2Bd36oYwJmzoTO/yQhhfYz+4dP4s77SyQpTtbBUH2nT
Z95cMMuJ1pRtLnIulosgFT5d+0yR1qW+8lg4Ooe/uafiYeDPGVO8lhnAdmLMes+qG1zkF5nJOcrW
FhCsfH8bJN2iLhxTIlWmnLjMBsUlQbNK98vwUCMRpaMgJ0zJ5FtqKGQdLAcHyR7XhbiWck3fepw2
Rf0Ly7fuWjQzAEkFzBqkB+mCdIeTEQL8/ClrdctR5bN65RBQSGM2rnss1HWnE11smn+DhsxAIq8W
kC6kgbBGjiE6KVnSxM0ngKfPe2/QZqUpT+yfcFfRMe7cv2lP/riQiIALE03JJGAThcBIxSI7Nd+6
Rzo3atswngCOsnVZ4mtt4USBgJHbXxLIDT+ct4j8d34z3kKA6QSkVQY1PSQHWq3DaOmC+mRm+GBj
vsLN7unzNnS5R/Mif0mH7kGWUJmZyFC34m6n2vHLlLsPFTkQjjE/N8nWF6cBLubZMd5EhGfOz2ys
cte57r5KP3hHN12P4YhpxkzjrfOqD6xnJBUFwXvXfsWoOkX0KZb6vwcUzABJCanqmyyWN+Mmb5PG
XEysDhRV3mxk8kv4hGz43TbAvAFSImByobkHH92D7o+vfxL3vMMgU/DdIty27s5ZR0UtN9rsurQi
qnRfxbB79rFgtpPPiMt5zoc7MflfRd98anm5DxOgYblyVbZug3+eZ0qFyICHAreQkbphsHQIkZJL
vTXfK7jtQDcJFy9OdC8+ONmhahAFxugVDFQKE1dLHRWXnPgnuHZVoRZw+lu9sH1NdIT1Kkzaqn7s
eq6ImIwcTitUtTNvSo/8StBHuXZCJ8I2VN1jpKIGO0nPXZ/RU6K0EW6kkswGh7+YoVOIsV3NZkvM
3RAhmpPicdog94mu/0y98eBY+T0Oi53i+G99MSxHXdDCd9LIT0M630oPY5GaGTe3TthL8UnQBjCQ
7rjgOgmL8kBSwiZFdEYB22Ey8uMUu9cpDde1ffcizAciUKUmkVZtyIPI2kpkSB7ya4f+qiz/DdpM
Qh2OMQZJ+cVE0pynOJXfkHycZKd26n89FdgaqFA7fcuXLrBNOHz34lfFrW2qS6Tna7srT2POTtQ9
qrpg9z2PbEJscnagfIQRNcDSLmgIIS5/KuSofyHMdiXls1GpXwXlk/wXCshBT/IBI795CzjWOcUy
4DsdOmOKyNwq0GElyBip28O/cUoRndlmvp3dmMhjBX3u3ijLLXvrwieqy9P5MhYKpOSARoOiXaZf
pUUEHSPDgVHpcFgkmPPYrwlvicu1qHGkztxrzi4niQvslMP7OKyjTel+yxksitYKfg38F8uaRmgW
KS05m6bXHfJ8psgp3JQKIQaUB5hk0BCP0LbzVsveUvSL8tNK6vqUD3k3TLVaTQVOS73dp2AdMHLr
nCoc5aFBs5p7IZFV9ZbQqdeaI0emQZt31vU+zETfTS74p1M9iu5lyOi81epLSb5yyQgJthMk5bbx
tK0oBKoaQCik8ZWKeT1ZpUBd8q8kB6LxZyZOnCLgBFVyLSU5BsjOGdnxmzC7oY1pcz4LlQyJ2ige
Pe9lojsy54KIZLYv7bXmczRTyr5tAb+ryv4pYmtnESWSmMpngSmMtBYc3JxZNd5zcb1b/qHQ/N0E
iowj+EnkKBz5P35c7U0kpiMJwW2IoJ0DgmaLPfUcm5Gwqhwlrj4ipMWsMnChuq9xaa2D0hEQ1V2b
VUMcopUfarfYGP11hA3umuGIVw0scVNWsEDTmCXLIRvRwpDaBFw9RjsDwwQ7oVBtPVzxwClK5vca
XREZk+h+FJL1kc4cHM62QMGa3A18YvQG5gGt08pJ9AsRBFpuR/uhb9E+Q/KN+UOnkGgYzzKF7GVj
JlREuFe9Sg8SViT2EBdVi8EFY9lyd7IoRjXmkCk83DO/xQQTDXQCheRdE4kzITVgPCGzhnCU9CLy
pypXiDo1H/LkO7NK9DH9IVH0a1QhNqSU7lE3gN5RNsXwEy6KspDUJWgnl8+7lHXWdfl+Gz8YwQ+Z
P5NT0tPD3AUPmaf+1GFAYxo+KOoSnpzWrRcpFnwfr9Rj6sOqAj+0cXDoPTJDhKPIUOZaKmbGFEoF
ecRS4f8yChFNE0XQnh2d741rsP4Z2j+7/kPXqaxpNjMdmenAk0guV5cbfOf5JlBLtp7d9JAHZCGF
/RmSdJqHdmkZ0b4evXXHbZRypTXTb84qGo5eRphos9HLdtkNGp9D/2QGzAGB/UyEzzYe6G8CPEEL
w0RovhtciQapJGKlYhbKwHHjBDzacg5FTb4fX3qG3RUjw2bCr5SRVcIT77pQuVoNIAMQXHTcmH3i
sHXlh2D2uE50kmzLPbS6FlgfQdO8BXjpid84h5oDQgmmzu91wjAy8W2Zze5eJAkZlzx3CQhmwhsa
rfuK2CNTv8q+qYtfb9jrOYWUCnktcOiiIxHO2ubLF05E0yApwNCPaYtySw07XP1cNcV9EhHHVJpI
DancKaTlMorXYelvyFSj1tPk4MiHBGYD35YOZa1mT54GSWJ5zWNShM/xdDPCBAF8vc+QdLDcjeBP
OmD5gjgCch0MZK2qtP30+ybqbppCWDw2VHmdRDL8BqwlXjiuNDEC1GAwkPNN3D3goiI+D0V1n8Nd
Afda3XEs+p2AqnMfPJZqhSI7RcDe74DHtmPV4seatmF35QJYafByDiwe4FkIT1YWyiLmqdZRzzgm
lp1oAGOmC4IQNouf2FnDOfH149DYtwm/Y26Vu6w9zmDdNVlKxKSSj++g3tSOfqHvxoGC9PAfxR48
+k73Eo0QiKMZr2p61RcV7wNG3SYGt/f2nGO0DWQQ10yRZnxtcD1Uc/9aA/fJfgZXNIXWLk8uAVbv
vtTP0CHrMJi2deV/BJN3zPPg5hrNvcczH1LWrJQIGQb/vY7a7QxO1cTpV5Zi5UcAGvVs1eNM7Uqh
34TwHoP0o0q0UwW/agGwBGN7jl3jxzegdtvkpU9Z/EgoQClHYld/b2b9Jstgo9E+PNrhztbAduJp
h0lVzlIlNlc7U81+Na5auRQG3ie0Vre6pEO3H7ib0ENQzOeqX7LHhwUnb1o/uXF1SwJr17HR9zaY
IsIonyXQRjaSbCIyCgAAa6dHF4GQOHY8iQPTZveG2sgKAdM5IpxS5cfwv9QHOigjhgzFK4rppa0t
rbaiqnPCjTdj/8hJ1q1NdZvhF69IXxkprpj9vWWFPEDhvuRu9h18+byDaDBLt9yN1XzPeG1dAwWP
G2gmLsYuvL/FmCnigdSWE3z6pEUfcz7f+3LTPkeoJWpDPwWdem4NkEq8yYpmX+D/tEXBWupwBjrj
k2Pexzi56e6NpoW7xXdc7x/GsHjJo38xCLNikfU6/PbTFvny0emakxOgedi2Ls2Zm258ccAEqgPR
6pqHQeviuwebmDnk09XBe5qrFSw5f2OQ3xKEISi02B/NLb5sTlfL3pjTSQ9OvN8gtLj+zZLdHhHQ
visOVfKeQpssLkW/yD+RlITHBJZ/GayGW/tBfgtkMxLmH00qhmhfuVrlieZbvKqLoSNQcI1oqP+k
cmKiQ5VLg253PKH0btRrRqnqxXjyzFWGif8M/tmhJbYuRs+vhmf+kfOLPDjIYlppPWvl+nh0lsFb
kSzpGR+gaFGtgSQ+6F9Eq7EGsyRVfHsRqpQrfjcaFjMfgGDZUkyDZkg/utW1gar7pTQEnxIpjLRP
ETsyfxCXaVgXxtVDnjwk2qMRXJMYDAjWcuuRpg6Gi/QHxyGMv70FY6+7leTuDn9vP+41n9hmkK7y
IDIGbp2cUWFOaV8jaCrZjtONvlUMvBIVyeNKaqum/KZ8BzSb9lz6GueTaV3h+eLoYNbtOhp+MUGj
XzHQfYL489sMNuEj+xxxNjMSsZKvE2cnspKd6KuRyOLrAyf/kp0C+ovjkzdYWGusabyuRXSl1Zz4
M/Up/CjhCIYlrjWNJtxvi5Z7m/AHpD1UMyzyZ5v8RcRZx+yneGfhYDHSgYK59Rhvy5X2r3slhIA/
0oWAjsv6Y2gpIV8Ig7j1vwJvgSLAzBc8DYgAWMbohfejDT/TK2nUhWjnjxC4SB4891T0zYVSQjiy
0L3UdA9sGeb2+WF41X6QT3JJ9t2KwA6eohzf1Ef+j2oARvUOZJGQB2oay0NEBtoj8EQUbSZjF0Jo
cBChdlkoiswpFAndJOCKnIGj8Z+kM1tWVFnC8BMZ4QCKt8yCgIiIcmOoC+cBEBl8+v1V74hzenev
pQxVWTn++SeJ+AD8Y718gm6/a8zKxot7G99cZ+oic+kE/cxZ/RzabJe8t7welJTkkFlxiMh4I4W6
pTGlIgLxMaMUdvrOBzVSMTsGSgvCN04cmKy7RtUeesJzxDC7MI9xikzofsOXB2WPeQ1Kb2dI7tfW
/Yv90h6xlPDdT9Bn/PxMsj/2K8SnmL2pnkSMyE37CVn+80ilX+a+/bDqJ0aIzHLnMx8Zj5gpQXHr
s4YF4Iv4H1hDHR56i1u8035GHj7Ct93Y00brDhN2xh7Ci37Ygc/lgXU27nrXoIrjAUYckwXgWn7G
Zzg3RNxMWKBb9Mx4ekZvM5dyIJYAhFMC9XqbEevUnnhb9pD9BZlClAOZESkY+HRsqJUDZfmMaBD1
ZOfl37LdgQ5QbapDdS4lrPVuybaUGecB5rx6CaNQnfGCaCha+MgwryDEQMgZRZB8nGf0WioHHm2X
/BaPcHK6hHBuz5Dc4gABiXQYJuw4659nJYOqVHhEB4tbiKS+ss5ldXZJ7TEadLk7cDKQDPH42Sdq
gv4BIR/zzjx19A2qGEShXVvvYOzSC+/ujLd5D14O/XQGQa9RmOL/rM+MogKxfpZ7PZ1d4wOSezen
MwjJZ635NzC+Lv2ZJmnQGaMvDQqzTmuViABdJvjA0wVHGUBoIuhTgv58qErzvg2ruTPVLwaBpgM9
WABm0yDxYDBNzCHda6PyTQgOF611W37dvp47r7Rv4qxyZAubyTxGaV38F2wzN6OzOhtyJf7bc+VF
lZH7XD51UrB6MSPtZ9ZW7b0RSLAGi+/s4fN5i/OSvrxhIh0LtzCJ7WZgffRLODK6ZLfcaWMjt1pP
mtPaYZeeZL8syb4sS+scXIPKk1wOL+PRCQBjWFOIrEDZLbApthI8HFIMYeO+jHOAC7ksgpf2J+ul
x6sgNeiQYLL4BNxqMaE936s99Nkij+kdD5tESrAfcGbQJxTn4fSmvqy+XcX9w8/LU/oBXcl9hHxF
7ZJhco/y9BxR9uEkfRdI2nQ9dlFwdKbSaHKo958ot3bazcIE2iPjwzvWXO4R5xbrbTORULssGdYa
UBB1WM+0ST5uZxU2Y5gtCBTM7zz3c+fMt3YBmVxHCukX2T68tzudD91XrPi9xTPqIQqcFiGeeXYJ
20LNPSxDDUBe5bTfZoPtN+B0NUkR8P6PbJyQmBeiijBmsB/wr7dCslir0N6A1rKBQQSLQqEW5Yxd
ZtXZ5wD8Mq85dIdJl4wTuAldmK+D1np43Yzx1O7FuKCZmbnRR+QKukc4tVIiz0p2GTCegVy43wPz
1+O+Sy9LUGYs8r/zKQowGRM9zYqtgF+SmyMw9HrGPNvAU9zap9ytKWbP+jlTRKf0LvNB9Jp3oXLA
nBpMiVv20OZMO3MKzJNMziBtIhp++lrtPcK+zawghF1sR269k2tCD5lPMxCtIpg//kS3iDLSuq/K
W5QtJnONw9FPSOmgqUGA3GDjJRtKTnd/rrVLXKa/bLR9R/AarlEGKL5dwpRZWX2vBlkVg24bLsGl
upUYxqXCaITTj07R8vTmFAEjj7cyRtMdL6db1NQdPhmxIYBSGSrFpMOiIptAHQeMB7oOIl11tIVE
bV0kzNOJ30uUCq4IWrKiCRrfXf0umO8kx8+otZRl7Sk2CiuPv9Ttbt4zGgS4JtJNQ/4YnZcOTnVa
h5Rfnwfajp8am+IgvcOkDqvsjs0C1AglXq5neEHYZPje024mr1GjDTgrxttx6C7qQFJvKekgdPfN
afFVmC5OvOwWUZ0hBaT7+efjx1G5QYoqSNc+QK0txnSh1/PNc4k5Oyf4jyj8wvwGoy0SDJkc4H55
n++RyrbFnk3X9CeD/4QsezleIcCD7BV2INuEuRxtW+uX0V3PtPobQB0Yavwh+H2fUiNUdH1+yqEP
emzfhual9R3o3k0LyZ3zDKw8J2JLvbrNnn20ycXZJePjZM25fwcjrBJKt0v6U527wpsnSypOBkuI
FsdbxHIhoIDDMB5IBlOTmgg6acRpFOfLLnrs4U3BZADaw8iyFLjXyTMq/rrVVR9sJ9v75imkvN2f
jwRp4cB7BzevYbxtq8JRxVXLjFmWnAS8AAK6ylPoCuCdg+kfv8RYgoilFoQPAlsJ9LMhS/aJaF3C
tmq9m86ic3+uNsStTlFsVVz8IWZMpGO5vtHAYzsJ/3vzzwEFGCN7uwOyxuxtPlym3EFhxlhYxcgu
+/SO+M3Egbn8qz8cxceRdWhxZQDAxOnPmeNolCrR/XbqTzAmwOGc2iP4JkIJ1g8MxNPsXBScW1mK
Rm+FzpRkQ57hs8wu8XTBWvYP9IhBMD5DMi6LfP4ybhzsIhhCnc8vn2jZMrseERMW+ZZWmXRA2+Hn
je0bSuUd4WZ0/xaaj+CKMu7QUexm9gnOmwf6nT61UFhvluBJg3eTXEJSdvY96mYieSv0EMbY7aLc
Y0w3/mf6wY1Cs3l5xs3h+yahSupZSAbWnW1lH3Al7pX6CofJza3o29WUJW5NntbLMmvvRp7y8SbC
Y5HQKDY+ixAQXJgMz/Rdsf91rBzyDBHLU5yaq/k2czTH0L2kaFuv8rHmGfkghdXjQ3J2xhfZonRq
b4SjqknzoofbJZItEWr8E7FnvD4LDz6U26Ki8E972ige7HsL2uFmycNW0Ogl10W7PZxL+FjJ+mj2
+jtHXfTSYB/EHXiENPkmJG5xGy607cwnC3gltm16Sc9HTogE1xg9nC98PzyyT8SRRzzGm2egHPqH
Kn5lrLO85YWxLPD7sB/1cnz4ROOkOdShkDAHryaTcB6+0cUps4f9ynB2UAecz1+GJIKyT/rJb137
XICA4LtAOeQpTheIxWW+pMkNj5t/MTFcJQKruRmcgBxrPs874x7XivGYzpnowmxbJRg4V2salssf
nKX4liiHmts2LCB+Isy+vM5rX3nngJFIbGr88nvb/vxGmOT9MkYZZZI3iQrIk9VbWC8rHzWRQRUG
V5/Wo2GOdkxK3mueBGH5HqCXwhtu6bMHuicOKnEIHucn4JCL/eFjwMwjOPoIcFDY9JmqkOlMLDhM
yhNdZ76U9FP6uGLQxg8Nvhqvv7oGUjK26aInk/ldjRbwfM0rH4vwWxfzh18JCR/EvVUza/5ulGOu
apEQg/GMnDDWVpxh4ju26pC3BGjajhlMU7F6coYxgcG2TeW/ElKngh5idXSCllRe1QzroC6WEdcA
oXxkxGz9FX+rmJZLQZPYlGDLQPD7Kw4JgWy/EhG4vO3bbMWdYzRG97XezX1H54jGlRSy06Sbd0kO
VhaN7b3CUXqxaTKPG9w6yWzmpAgD0n/EM9S59N4WSJ8BLZlxjabbtwvTs9laknkOqnmD+/GyHhrd
zza2wCSJFD7nTxPS0azBS/stvlEZc17zkE7DOqwdVPOh1K762DxzhXdAAJE9A3kL+sT6HkQUSioB
W1vH+Os4iixquelB9EoUAc/04bfPl1V4DboD/NAxhhu9gMvAtlQxkdwngekMp+JI9NbG4wOrz7FH
E4yy7x/2mq3nPKBDOupnEFnQDYOL/gX0DiNgSAmJOTAzmeBZBnshIh4hohgYQmfK0Jz9FOvDWAw4
+aBaFD29jO2kzskCAIqv1fsRK0j651/BUagbGiBI8XAVJSkiRC8dZDILrSSIfCuisR0MF2DYhLlC
FET2oVB5oXaNpOBM4MW0mTTPQ17uvmk9DKWNzLV+l/wyLs7rnzdlSqxRp2gf3h2CI0Ku8wbsBPDc
FYT+MXeCX4f3/sP3a8SKM+Yh5ae89f3YX6FymavAqJALdwM0G6JeiXahHKEPjmn3Yv4opXOyc9T7
ycAw25ugEU5CBsUSmpe0RqmULvmJonB9tOkEswnBEq4EvaZU2QaqsuEHN0YI0omv72AwLbUdSRaY
LICCsEgB029+ijEFGpHbQF9GsI59ZpAbPmlkz8m7GOzDL+WZqLvSPEz17e7vXPZrhWVjSKKKchC3
wG8cq8wlJZ103fCv/EdDB6FfBR+CigsurJHVrdp9tVZs6XCP+Cq2pIieq8aV7AcRQRNhhgJAjd5o
PT5c2Y0AijzO0y6hr3K0vfG5UcwI0oRFZWOU5Br8Uo45C4megbuGLqDPH18Q23A//lAfN5e5GLNB
xgzOuRz+9ui3Q7l8B69Mcem6wQN8EAR/7C/XLtyHjUfiklw5k9y5b/q48kMV5T/xmP3hfoMP8u4D
bcFHwIHJCMq2PeFQjbIe5viNY4ceTAqz9sHV4qCi0wkeHCQMTUQr2pgqAjoR07+8rid/efZId4eB
By1M7YOtwEVFMg9kkYSuTJTlAzcFzRvXfp2B/XL6qzItIo6FAhAXWjv9HpV7wtxD65cpP3MxrFgp
clQLsmfcfRBz6D4HKWlWmJ/4Eo6Xk/3YfQjZJKazUWPwpqstnhJ2pIuqtD9/bulce2QACYmq8LE5
vxhd4vZfVqefWjyjGBL5N4UxLCao4o6c9PYBAEZt/tAVGX4LYGKhegfenUWebMWRxlUojG423CjB
z2gt/E//u2rsW1z6tATEinkhM/DWwagtpitGtYd4At4lmy4Ut/RwuYnyeVTu1p9f3GbFmJQFXJnm
YDtacCDMvn1zzpFQbpU5CXB2T6+YmIpzFefZKLrY9EP4WCRgzxd1Mq9hNMeZ+peiuR8ReKZUoheE
5aQF4DhdCys2b1MWk0OwOxAYkAVF9VDKwe7K6+sWUMD+Rzz43jZB7UOoElfE1+PkQwSbL7lV64tf
F4EQQfrzbXyIqCJj1VtxRWPs4ZYRZFQ4fdfZgxdmZmxKs0hce+iQ5+mxYvxoj24dEtFwaO3z5If7
9oS3bvNLeYAj+bSI8JRle+qVJw6Kz2QNuyCvSKeacIsIiIto8NclCHEfWyMi+v6hjt8BvkioLFmK
GoEm20GOKiLGD1gwPGuh1BAzDhZ/YV/ZYP5OhouATqQOiLlcvJeIbSG9HX9njdsE/BX7yIFTDkX0
ixEoLob8iDWsreGhTLkp2pff4aPxadS1kiCgHOpNibuQ5in3YpPFqSR+KCJ8KgxJm7GYyBx24yVU
EWmM9HtADb/C65cfIV2YVRxMtumA1KGO/393CFyxbZw3VuPc0IIpzh7KAyM38Hi+3lYIOJNIonrJ
rcCcEW39MwQ0N4N23NGUl1GAwMqAT5TrACFGif5QP6g8zi7W4p88gXMbzptVgeHHPhxxTAeeUOWN
TbMW5FYLuM/Xd+aiOsjYSNZ5k3NpEPA9c/3ZE0qBoXUJhud5rAgBu4sq2iiQOR6SBTof0Z0u9Rj0
Jvpxvzt8/nYuzwrtfNod+DqmkKCaKaWfCCvDJbF9k/X5yHrWqTg2X8jZqa9oExja7vBNmdhodrjj
Y1tepvVxerEq0N9gUmpfPCDdfz6P+yXJJYlNIAvAnijstzjc0EilnJYBdWdcTcQHKgGS039liMWQ
km6GPKfga0JyoJhmjBZ/aXOTbeOiv3iAs/FyKCIhCAQOCOCJTASCAbJump3p2sL0EviTyScvlcrx
IBvFKHEoftCfYiIUP72LE7nb6SKH0aqKAi0Jfm6b9g/8hIfq5zphXXm3SGi37Qx5GH3BtdCnh87G
J8cwM/cTkV8SUWJOyXF/IJ8W/iKHnJBfhsntgK+rQAAOOPSjj7g5XixgBd6jNKgaKv8KQ9SmmMMk
ZtrdzPtlwR7vIJyh4DE18tbmn92Ibm0Thoymp9PswMbyKDw9xxZxRPwnGd4RFCQ4Nvj+IMWAY7Cg
Vx024+Zp0iLY1NqHfMXxjeHGB8Fg/9vYMxcEIAhb9hlIlzYkqqq0UW7iLeDyjtk6pBOdB0XhjX0Q
JwlCL1wPQMtIGkZTzq7/LCYfof4iUVp4UywHbGEQRiC/+CMSj8JiMneLleNQ8dhoBLQoxl+kXPHD
fjqK3ufxyY6wy6DxsOL/7B4d2MDviaMHLWxcbCAk4GK5UbvsGZcmZiIHI0SIaFFSI5YBROtkPUEy
f6S3GYGiy6Q+gY5oL2wyXDY6b6HunXhu7Q3fmvu+Zs2jeeQY1tbWQscybENzDN82HEeLRKy+I2qJ
f1rcqLEzN07ORXW2vrXtq/E+1pybGsd7h/+UqmPsNcc2DN/3977m+FFoaLFjRKoT+XzLnjva/KIm
jtOoxj5KtFLdzyPVp/KgRifLd8J95PuhNj/ZoeM7kXPCA41szYjsk2ZokXFRQ9tR1EjT+Cjvo2qG
eJi9HfNgJ9/W7HAfGo5NXl8/60whU8k9ar7xVWPoBFWDa2yjGP44dfuHGKh8OeSp+VPW4rBTbccJ
De6paXttBiJFtU9Ro/KDux69VIf/IQb8eKjuAXjpIQKoRq7TiX+GfmQ79sn56uIrkW9ELg/PnRzn
aoqn9E+2c9aj+OQ4kRGHvh9H0Sm6qVGMtVF97RTFzl4sruW8NOcvduJSiwH8qjELTZSqR3yAReTx
DN9hBLPf59VPTMhQH1rUic/wihf1xG9tx9BYJN3hD23uhFqs7u01axqz9I59N3lmX7PFEzr+Ts21
v7+n+ne6sVHYNfJL2OEQQZWIxUj9iiRPEz2DQdZH0Vgo2DJEP/5fDyFAZf5pi7y1dH4hmTp6d0zS
G3dnCPRlM4AmS3DdjC8tupkpTIY0CpgPIn82ypCKOFR9A2gXgTENYS6Fg7LPUZtQJrx8NvlbBtqG
lfoAaC/XMBPZoHjU3ztlNtKOPhz5rUPvv3usW1aRmwwqggKPSULleQhLEXwtpLx7U/35+9if59t4
TX/uT5h41MO3aMzr4G31Qbstdx3872faXYDhQHphis65Ioeqr/zr6Ivv038APvv7+XqiR38q0Yj7
+5pf+epdmo8N6vSWr3p5Awb7aRB5vHZ08zBCcLybapNX1HW8w7VxpnR0jOqSBq6L1utkRkDWNCBY
1xHzKSsrn+ZaPQpht/Zz92fdOMh3+zvnFKtRx1BugOOQemBcaNv7QPRVQ0HGU5nsBWpKRsEq0GQN
jQo7PjwDo26r6HmhZDh2igGTqV9G911NARS2u0V2zLZbCwup+du9H299x481P/GH6jZWNEjd+Q0h
Dx4sY0jpAGWMo/abuMz2pWa+G9IVYE6eJLsNfEA6FT7qZE/QDGU+tTiRsrkSAyNZLx1o34fxk4vH
sgOZr7Z7uPtw//aAt5mWza+aTUln0Y/ZqtKmL3IVk9OHTm8GbA/Vx5I8A9XGki5RWpDGBq+NHycX
IlbKtTEd+yrwD15uzHYNYAfUsCTTVsdpIWJrRH2VTkQIDiSaOK9AJg3ALdJTxIq3TsOa9T+gN8Ga
aD1SXsRdK0r0PgEYJKb76fo5rw3cUKcJijkzoZxq/TSpT1CtuC4ks89guC75ECaTjoSRYAdFiojm
FFjPeDvmLtjyiU69h1qdrluA0bSpXS1mfVtkuLvjhNHpgH4hcXjCSkcFQS+mKiRJzBNRpe3A7zEQ
yR9xcP6Gq/LUC2mz+kLcQysckBEyNpxPer7xt/C7ISPciQI7tuEhnDHeADfgERL77mq1WrfOpCNQ
pqNw+V4M1sWCR5ZqMLk01DJu4Q08FUYtSeN7APhos7jQN8cV4UwG3kleeC1boFCXZ6fwnjFDhPag
/y3S5XPcV+O8mCy/BJKLS9AmI6fCd1r/rIkxXHxjLPYMTprFZdk/MpUOTnj0Bp75L37Y9IhqMwaU
OHfAneoI4iEUrF3tiYk+uuwN6V7wrgHf7qlySN1z3icpfFk3s5fPYDOn8vurarnbIDwvejVZmLQK
B2tCTmxea1z1vuu0MTWk+LNoiQAKk6jZBK9g/oxOZ6qDUcbd7LO4rkbOa3ldSToOmNnNSuOt597I
gL2ShtSbL5lQ31ngLizKv6SYgBKaEHvO9uBwtbEeP2fxZzZ1RkYzI1R0e0tpRqfvJl8qdpn2HEqZ
x3xJSmQPVaW0vc7G+s68xpfgEgAo1q7UXnqzbi6tphShKAkx83zTrvOlNL8z73pznTeb86KAqVGF
TG4HAyqVx9Ziptw8XxYLstkruuGC176bA6lZjAgIn6sdTdf0MAlfFPyfD2Ehb0oYc+UCAtb41xzI
EFE/KtdEAMy7qJznneIormXKKF+P8btBz4AaHD6hyq6didHT9pV6tYr4OptYIvS6mDS+LK/H84JG
PAMSd2do177kdrOxiSPERYbk1AHdWudZz3nxm51PfuC9usStl1uUgLViLhHSnrcXm9vH51SZi7yB
soA9jG2Q3JtF7s3r+VAbb0EvOLLxNcH/6o9ovPjEE60w4cR0RxaDIJybL3JtIDCiCynxL8VORp17
HFVqeVVM7FJ513m+7lnv+djsz6fefSstxsFnfp5/gR9g5MNXMvUrh3YVb6wr88YcOb30PRe1gYsx
dSAI9EgyW2WS29BUkYG/+W+9F54tSGSohw91sh36b93fFFRd+5upp6CpfLBMeun3Qp5y9vNB0+l8
3OibcF3jiQFWMHoerTEUMbKnxYJr33mP13/PriYzihAYdKY1tjm+yCjVajxFZHJfMKmUfEwtFE+v
1QtJYwovCrUdM1QIrJFF4x3k5RpYf4X2TE4zrd4U9YdCTeFhoh3ojehdhDrlM2SbCfOZ3kU/BbC5
nwYjy6UvwEYi07ZvVs8typ1JgugINOjtbNZiuJz++6n943MLv/79iIolz08Sz7xBE6JOTtwAv1d/
ucPN9InvrjKRku+jftuX/vxr9wwBoQJO/uQI+dh1dSFpTHL9rRYwZZ2mVH9uKkqvVvQPbU6lUUKO
g2r/6FC1vBmagrpmdBRZpqwGx/U00VzUQsmhcQnUZDfDczlvsETyWkle8Y0kAzqPcyRnD4wCsMHF
XqhQmtRwvMnGiCwgP+RqzJv67aUEGg+Rpb3Qfqbde8xKhcFf1NboBigmJCGhnVIVeNTU54oYkBz6
8yo25LJ8nGRn4pxXgyXzbiNisREsq5vdESYfeT0gQ/pZSUeq9sy9pfGJxjZRnJOz8YF8A3b/YYNk
aQ1RYK8O0/jl/vwfZfaBUy5Lj6lSf7w7X8Pc1Oux3s3L5QML3Kl3LO0fy9BfkTb9V9ZBz/fng3V9
Gs6VjRIBfHG/Kz5MBGNL5nAzWNMoSdY7RdTEYDGSe+8Atnqf+PQKMsVpmSCi5evcxzbLUNhsnot2
La+bAKR/6ZfrAXHmRhQNlxQaGDaR3rfP1ehU7XfATX6EY5ymaHz8LO6bglrn6HQXyYnmUCwEZHPN
5xj8c6Jjzh94Gnd8B8VI72DeYj00LCVqQAHdUBwEduiT/LwLHqtI/MgWc9U8ySTHNrtbA/cdt9rD
njiN3q1e/sWtlhx7hxSK2DUC6kdYhufjaPHIKouOgT9ylkAGmvnUenPewPAG5ECs2roRMr/1jkqa
S6BWLCSW7734upQg1rVVzG72JX0vLilpH+gyVm9Sb71Z/wC4c84QN2Ma0oEWPnxSTiadLVEzr0Aj
QLKpSvrZYAKUPlkOZz8qC1NtGpKl0Dsqo+NZRS0Us6NNdAoIq94M7iGU6H0Gd4XeT+6zXhgPURit
trP7Jkggc+xfwk9ABhLxoeQ2MEj2LbsZCZyHjWwM5zVWH+77oDCBUgCEYYdR9LcTSSd7OiuJAr+Y
Frj2TbrpF/X6FU/DnV36LwMyWXNnM7GJnw98GklD3B77t3z/gc+0e9bLIAlpFHPuFtzimz9lrEdA
Sgx58Gt7HLwXlFOD54on+JF/U8xiW8wYKeFQumJsyWZ47OYcQ5LoMRADsAaAhEh/HHonVnwQX9KX
Mw2frLxCovV+PMukZEhtwHB9GkL8QOvqGkv23o7ZsP6QvFvt44ESnqz4D5qN6Brp/ww10gdkj3GJ
f+AQ4Q7LdUwezCh9Kihk3eHp7lSQfldmR03VHhM4/m77nozzd59Jm4m3i9oTVBvFqjXg4cWBo+X1
G1yPFYVbtoKsGhPTgb//IE/Tq+VkjbtJYoBcnbwfxJwIUulfEgUxy+v355ySM3UcEoMMjSIx+M9t
BxNCVojK2w++OqwKphPPm0mwH3WEbTZRrf/I09Rf1qcoRhBFpYBem4ZWJ6+GvfZfCeYXU8Yk6Urq
5I8KBPUMBFgUGZIbEJTip/PIZIoI0PDw0LhkHorCmDAEt7HRiaVAnZKgQzGQL/KK1fCAuiehNaJ5
m7wdqO+eJiV4bqTMyIqQ9RuoVQPDt1GDRLvrNG4N6eQFlXekjok8A9EDzEpNDHAn38Z12GBJ8FZx
X8jOgKdBwfD5qhRJkjwVqbgjS0N4SP6Q1REH198lQG746U6k6t7RZE1Grk6pF4nkpk+xFPBMQsIJ
9C17+3+yiCSJANwyN0PQPxiUI0nykIImIGyHJl4zEQkoBfBapJoAY5FfY1/w5Zk2BTm3Yjwbk/Dg
Av5vYtxZJEo4jLq+anVjgCjtjVWikTImjUYuhqwgN/41BrkwirSCFohGOZQrQNeBKEoxTkuIH7sG
hoLKLGvBSrtECeR/pEMTDG3SYrwJlmdHilCB7JumGdikmQcoMjwwSpGABAGMWPAEuPms4528IPnj
FEkTWUDAAhQHxyIkAJzKP8nQEwqRpgSRUabyiXshAAIDBIKVUrioD5IueAaMKVxQ9xR1FhxoqlxA
V0QuU5zOFZ8HWnLC9lVjgR7q58YYKXsyrkwUz+B85ZShUl4P6imAK82X//mbZIgNea6yMX57sln/
ULXk1bjKlcwYphRmZaeJevQ4SOLf2OGJgDVQD+P0IqQ5mca/av2OeEXKOEhqAJ9yLC1JR9DKQS+5
KPPz6sgxgEoy2ewFKTw2gvsB2Bmtsdj3I7/gocnksSDYgOnN4Gu4FpTjL+ptyahdYJJ0XpOUZy5S
ymOzTMgmu/ZLFao2OI1UZTyWUUrqFNAQ36P9nwX32G5Rm7u4HO/egvI7quoe9KnxDinMtP4bfkjS
8FxTlEj5MFIvwLIgGGQBqMPvqajf8GOCtusRJDz5QXaVpCu1ocON4ifPiqzycnQMcKx5OZyxAZVf
rU45RN+hJp5V1hn6ymUeGIQ3M0L1mrGoyFEh0oi/jFMkb6drgjsq7yT6CffIaCNZE9RAQvRN7gCE
D7+m3Y6kfb5/vm2m5N7BUgrOLQ0MxbknQFk7cOovKDI1tOaH1tWvBuEKypH9JzqOcLXGB3woUg8V
+UtRE+MuvPN3QY5fhHxskNAh1BqAlpGUJu3OOyOHJI44uaRN0Vr8SUWabCfKKIfXmIrw7lBskX1s
DcldJEZgNuDU0mvrlVEImazzNQNyBXZLgHOAxtHkxp+onozwjoF42IMUuCVtCZPsCRcY6pF6MaBq
xT1vBH4RX4mSxP2IkNTh7sB9qCQqpnDsAXNbQsdISetP9gr/HSOMSCtvxgQBllLHIxclG44VzD5r
uuwyUu1X+oKgSMDB53P0IQn8uVga9BqjiylKSeIKotyPkHKwUySWRWsi/gtgPU8lkYiPfzh7JHU+
ASVJTKMwFHGxGJGZQF2Q+/0GpYMeRW4nGevGOcACtTFXJAnDRgsdlMoZp4wbktSzPgkQQHxUdkTn
Qg4LqyBtwmAw20tRe3+5x8wCnCti6KyLUJ1cjO1DSMCSze+LG9M7NSJJ+7wh40SNJMBpy7Pzpifr
VcZDKm4zq7NutkvQDlXGW183/RX+HwvkTx3eIXeAVuDrjgwOEqW7e8Rh4R7oG+A2FDkqKmW2X6xw
NZlP6cqouqwkJy9Ei4h2tGffUlFe4mS+dcUeR/cFyym5FI1iVlDExhQxWF7EsljVFvBQYlIqncTB
LAZlq5SayAH5EhIgjIowpbU/zbhXmVVLWcCDbs7OzVNyJCwSbgdMJIs7fipmPmU/RvFPlHeuolRE
R3ojqhHEHs8j+hkfhJtT/RISTpF1y+agXvnkecM7cLbZV+KpSEn43OeP15S5/ECEIHyO/2FWsRiT
3LwODYafDXO6tbQc+BUZLiBxU5NJIeyMaIVAoIBhgq3JmTdA/7qwBAxtERWWt/2jUa2zmH7TMLAD
UliGrSh65WPzn/BYoB5JXcn0STFQXtT7pu2KRoaS5pXSkWE1LxcV1HOFW928ydVhivevtRkhfOls
jNmHVMiZn8DNaX5pyHt6AC6o89QpV0XA7ptLKywQpS96eGhuo5hEnamaMl8NEgj9eWR67KDVSUAx
ioHUFYUXkom8ELk9WTEwnJ++ji2pPIScag1NgW36MERFku4cTgDrJOvMIWxo3XoIr454FGV5gwLm
ZmL/BejlXxUGW48hxUJj5aF3pieFGz1q/XODPYvJnfCyiMIV5Sn8xbs5+DIjQZTekP/2bIoUGms6
FfaRUs+EQQeyjvnD3IgKjWxxzkBOo7YUujDo3xkyTdUQxsgHZIPOpCxze4hSDttKKY+WIVqlhJsw
NEjDKKi+xmA8G3hZupFAM7AOeAdTc9CCOHSLnUmFFa1xa+G6NZD06d2Vf5ZCyPsCO2op93n7nT8e
eg3fZ2N+xhadIS8yYKXR3Uw8Ab6FUiI3L0pb9A0xla/VyYqemUavqKy26DihvkQ9SoDOeCwWj8ei
jtvQg41epiDXGny14XpnJqoDe9EJ+H9XjfBZ4GFw/2SZqYgW9Om42kxKRKifR8SaHw85JxsMkoJB
oaOSViUuQI0ZJYNbAmUYJGLsIg0EzAQQwsf2OOCzeQexaD+rUxzWh/2/IDz2o7VZMPEnbWe0hFAB
oxkIOcRyk1D7WAB6J5yVf0+CAqq7FRVFymjAgqaNh6phr4UTw9lyOaI7BI1aAHXxEfwQJmp0l2Ck
+dlTcRo2YGQ8R4YcY35Gd6t3pydZ7yLlQMHv9bN69QyXu0c/XOecp+YXi/rw7gDec+P+XXyV1U6C
zX5WtxaNyx/FlF/zydUdT3VI2F5nGyyrwEAzFUNejHfuWbZ65FmeOXSgeiv5nRTcsnuZkHKgXXj6
NpsrbeBQpIkWnV4V9CXQlufCeFLMjZpbcAEFpebK/NvNezcrz+ejns0a4XX2Zg/6MTorJ+4aLyig
f54eNvoiw6wU0AWCH/5kVgctKvFgAfa+L2rxbP1iaOOWnLGKq1JU+cmxmbuvf639hwCW4p/g2I0y
PgB8Fsh2ODy8MhKJhEcxFhBzKrQlwMN/QQl86zwfVwEYX6akU/DwwXWVKd8nZiFAugFTA1/wACZB
2+8/DAVKBBxB6wFDxBW54mz+Yh79fCySC6hVmqd6/zsc43/Qn+GhObSZcujdjIGAhGA5/scGfaIf
hUqUczJp8L7JQm6xEPTqLB4pqOqYzo6++ubxCTFwJLnwM2qSRyoJHEhvBHRBjmmb43FyPJED1o4P
8q8LjJLoe8B3ycXpDthQhOCu3UEfJO9AYP7sfz0MrxjtT3oU3BVF5eBGs6voduPViQ2xG/yW93yA
eSE8xMMmWgB6hmW4i78DJr/lJsEBsR7uHEGDJF5fPAKTimgNiMAVok94ci7PYhJu8eXe9nMQlpKw
gfchBC4glJ1RTgb4xm6LKj7BVy4CExhoem/zc4V41hCwOFkYXWDFvBvt3zGiDVHnRaHFloPt/Dqn
GMX956a6H4sxsjz70CNwd7k6Vo3+hFsKcIpBJWNg5sLlHcTv6OF9+Ev2CXg+3hJrXcaCIwBlgdNO
MZHpW8JtrYneYKsmYUpcCbKBMQz4O7h+OLEoc76GP1JRhdOB1nMVfNUiolTIZ5EorD+rhbHErCNv
dUj8cABZiwONfmaTacgcXOwBhgvZHZoAaA7YQVDHB9DSWC0CGEErIFxF9giUCJNEcKsBFxKdEykQ
8tIZ8NPpeBwODcK6h4AqY+/AQ+DisLpVjDGoOwszXtHzNCPPMU5pcASbVBP7TKn2q+dT3/rQgkDG
rtNp04alGhM+hdqfDc1wvOEZeF9NhZ7Hf7/50hIiBkaI4fK/hsoiBkr7Mk7rTyQiSQrQDNsHgqgO
4b2UGH+hk/TsAQEcX8xrbeq3JnwyTHDQOn0w0vrOAIH7he+TGl995owuLnlPHSsY0dF+PE7zYU3h
rMdgJ6jp3j/kjhgZ8spXf/OdpBOFWeDHXY+xSbOa0s6U4hCMbgA+R3rNjCKX00r4cJ2a/ElnyZeJ
Xm99xJm86UMxf1xjcvJ7R6jr1LfFV/bu3fw/ks6sOVUsisK/iCpFxlfmQZyN0RdLEy+IIogy+ev7
O+nq27fTiVHgnLPHtdbuc7+Tt0a+Sdt/abbHJBavOENJF8HcWGnQq2Oq+kybodKmMAiinx4bz3xA
TOBwIo5ZY4ofIa8bTcJan6JXMCDTxK5pjP1zEo7b5U1f8kCeT/9z/Xp9zqay0KXwWCCEtDKhmgyr
jtykXY51V6NfSXDEmHtUHpDzc0BtPwRYMiUZ+liYR2oxnDoxjon9hPZKzYBriKV9t+RAfXI3p8GW
2a8vk/IgPL4F84QjOTmC1mK/AolEAUIZnAJuJqaWZ4XWElDe3GVyE++rZF43CVopAC4uUxlMI3zE
Rwxeius00LlAnQ/xWexx7suTQM+J8WDa2y8GN6GVhgZEHt/MTX8/wxx+qkmfQ1nyCgaVdy5GByIi
DqQj9CATpMTExsJUY7U5mO2WzW7uOTka1UYp1OJ0DptpNdrhLevkOVem0gLGHeViftJeuHqe1b+/
+J8zwDHk3InDzFkLmsUobi+EL8TZeNXnnJ/J5FOkW5gCMPQlfQZSbOB0S2JoMetAxfOjfiJSceKw
9hqZX+Wc2A7u3pSY5b0lVU7Ru6qRR3GJYAi+CAKGHe6IHiC/Qb6JJwLixAeQVe/4SPGOVKUIkoE3
kV3C89kKS5FjW9wO2a2C1oiTG6iW0WQFgmZj1bFek4t5wXWRY9Fkp3xpXmSKO3s+lX4J4cv1W/8S
JGRdRGh8t3gw2UHgdLBRTSUQViKIpC2uCXtEgst9A+7EAxLQ+5BwqTuL+tj/WSe7gm9TcjoIWl6A
iJ6wH5Sx6FEtWQLY0cTDDYI8mB4Xm0qSITGI0uItgDrQTiECXWmw7yC6ieo338KGi6SKljf3gJGn
aXkW8MQdDks4EYpyLAs5yYXnDSXSFyyhhFncc/g8W5n80KICzS2CPIyaOI9euxzOBwp++yy5+13M
eIBVnvQLZQVHPCfhM8QmAvsoIIMXPCNf4qgoN6IBdOZB4/Cv6+saoqZjzJ4veziPBGp3CaIwqEAS
Cwzv41LOpT2frS9uc3YX8GEBmaeiGlO7TggozF85lhZcLKkmTow12g47PaIwGADV9Z/wA4Q/BggG
sbCjA0TTZ5lTo2eqJOjSZpdD3KIpcWB31Es2O1dGnVPbaWdReqFWuj7G1MgS6Zemxfof3+GBszgs
jb5oAjYSD57cicXhC6YqLfk55JgA5IK44feFmCt60PBH7I/j0m9Hu3dyP/AsuzPHl4FGPG/w+6+g
8rEP+4rGKKiKGDrB9rEVvzLa8c7Qb7AMKpnvwtg+pq2nJMPyeOrZIdgMxcFLZAQ1oGc6ixrM0R7F
4lYMb4JMzZwFyQ7jvfo72bPjeeQ8ml2z4+BBiMwTpFMXxioj3kI6wMpcxgXqgKg5miSjxfwF7bVw
dKcJOCgh8dKWGoLdAZ+quHZjNoqNFWT/4BV3wZ21uScMPIru1BrAWCc3j7wwYIaIAPjShWDIvHtn
218hIhM8J82ZePV5VmaTsHGBdzqGDbDTyhKdJkXmv+Kv1NOhB9O8DLQZ+YtrrCTeH5+PRYq6QF04
Oj1eOYbMOk/XpsPudTNYZ8yahBtROMzZ5kFmbg4/RDRx6IXYFFndwgG0GXNEKYbwW4hIAKD2yNNg
ezAuPvw1weaaDhK28SMh+usC3slHZA4iLpyw4LpGoDc0Vnwd856UEDGk0u/9gkk9rlgI7CBWnKAK
M0JcTQCDSRGBXOPcENhqPaIfAjkiNQmAPLVjkLjz426y7Q9UmBaSAJstuym9/lm++hxka/2G7avS
FuoFRYWWFieeAwpZjZ79EnNEb7mnDQ10a90mD0pIVURfme4yBHLAyu9EPoNfFpoKpJnEvd2ZY8Um
xgSyya5/4Zci8AWEXFgEiD1EZfgGHwn3mFeII/SC1yboYPxhhxCYsEmgd84RLqJU4+t7foAPxAGR
UWAEiGGoZsD8IXr7O+gi1sXHxPUFW0ZBBIIsB3cF9D3hanhPLggfJe15fvmhv1AH0M4kXqTyRF+Y
WEC1fDBRogIqQF3w3N8OlgUfTBrFeRgw5XBleTJ/R4JwmTXAjNToUFAN7UQowsKwX2PA7mw/Cs/4
AV4t/iTcJ5ElYTPHfkIBTTyanKIQYj30gP/iTBHlCf2tLALkyqYnEwGRzjXkF2RGAgI8pIu4Db7g
jbl37AWRuZA9YIS7rec+wSpxLhuAaHU4CgYmepAqXr11J7k/ELaDrUBE5IABv19gTBG20+jhB4TK
XD/3yDSKVEw9FGV4fopH4x0x/rwjTkNBto+IhL4PDQqYJTRm+D5bbYE15v8gc2yPK3b+4jiDPL8l
xuCtuKf8wKPFjXKdNLzJPrqdiArgWAEEpmuC5dpR7WBj8LlEs2SP0J7E5bGfcDKASkSlcBCxsqhA
Qvsi4MZJvStPH/wXBQ8KwQyN/UQvuB/al/YKEGdFE9YzGvYJQv6Xu0D3UmfF/V5hGfv6PS7U+aRh
di7iPbMMmnd1MkhhjCUSt5Iyk6RAVdZHdU59YdwvpeM/qUlabWEMv502r6SvPyF7V3ute6bHdstP
l3yo7VQMdg6fCoowzD72Rv0vPQu+MBC0vcUTxuBBnKHXOCGYcT4QJsqp/vmWrqIW7pL1tB11E3CH
Lc711n9lzKCVkVWpynOGrHo7ciNqMWxuNR0E2vt2XLJxjtkEKHnMUt0qS6GUDtCJQQ5UO+7BbGwy
RcJi9kl3Y9icQyXmpdNqWBg71lzk2S8kjql48LndBc2XexpygkjmR0AQPsz+QZ5+dOy8TkqRu3z7
Nxp/BTDBSYMaH9JLCvrE+Q+a3yCJoyuwAcQO6EzJJ23MQSxRBWUAOMcoZDwl2uFkCqkc9AUi1XYx
YqIM29kt9FiaXw27BsaCKETN+Fm/rTmbnoyuAlnNypC8gtr5l4pEEqLjDeAtSs43yIpNiT6zBjxb
ix4/GVMCaL1ylo5BxblaZRJ/XWP+A2T7VQbmpT7Rliemfc1G4FJk+1asdCV5Paay+fsp3HSY9ehh
GPN3LI9/P6mlvk+fenpHWlrGpqgWmprDO6o1T4IoNCSUmJYcyxFV3TsnCk4tRyPLIop5FUOtsZbR
hOzqzmj56Ws00JjoXLZ4T3JPlnk2oLrefMYSPntRUYeOmfcJ0RrzbeohknD//abJFUZyMcepsSj2
HPufz1rLKes+kNSkaic7t3dmD1dPUQISp/uAxH4oq8mAvbxRUEZ7GtWIQSRVEsnY7eueXeTrYJsP
jwZtqfqYIe1O+ZM8TwkIZ7V0L+cT50iXJYuKz5TUXbqDyHhGo6snlJC0oKnXQ86sZN6sVyKZUg9D
lcpgZGzGf7xrvaELmJPhqgSkSOEd87m0uF5hy6TTjzFlg+gyOHhQjIwOpk2E8x1RBouxevyslj2c
GzKGjMHmb2HMChRoqkjUEWhmjQVugm1fcB5t6mWo3UPRx4oZrxg5bYoMihLSbRLvMEy56PwWC/uF
4SkSvCIGI0Udgu/AeH7HbHps5CBvb6qPwRrwouQKXYJcDv00Ym4TFWFgeMlRO3CBWE4+AbUxQxHa
LB/ITIJ+7GCDeD9qTVd1fmVoHCRYUgP+oOFuTDGVVN1ZU2IYroAeLGaFoZAjwSFH66mnQfl06chN
iD+Q7KR6iP4lFYFOUIRFW/wtns5VDakUl/cN9fuSuigZHiEm2hFUttnU1Be5WzlWS+TOQrL8kRYV
SlgjjCgqm5XHY3v8VToozpK28Gv9lrqlySxEdPvsodZ9XPnxlXEv8NMnJ0kqNxh4NMFyqA83Rr8j
9kOkIAOcIGBh58kT9LGAQr8vZsZaUOoD7qx9wAnOKYigyBdwiOklkzZ91JlWfItqYPZLLSbVk+6j
hA8mx+fIDym4DvNLiAdoiaITePb71Lt1s1sTMm9alWYj2a5hgmuLo361FVbFOO7z+9erj4di+Ubo
cX0jqW9kfBxCdsH9gG28j7+x8E0zK4ZfThzniuDZp2SuoI3VTVwoMZ/NYAZvad2kCFm57zwEJkTm
lV8DEip8bA5Icoj7NE4Dg4o+8woFhU6maN3vGzVUCVLoPYyT4WfyiAbBN+Lga8j/T6mv6uF1bJc8
UldFsIRdjI40zaJARjkLHjz4ECoJFHWKOaPU/1gciFexToTUg+kR7Ijy2T7vBPAxTpGXzQSDkZWU
KAxnC1HGj2mYQM5jioAjnwlHSNMAW/kvNlCPR8q9xxBlPhE7mZOxq7VdDw6j1GEDtm+KaSgcjVBM
3fbaYBPi/mLAFTQADI9jiMVkQUs0Hp/tomZ+F1ATasJxUYb9bcGQ0y3Bp/Fev/Q5vWMmx50AyIzQ
NBtomAELICqCoEBqSfBC6DwRuU6nHaQbOSXE7Ivy+UUDgKmPTGJcFrkoDqBORtn7zXTVM92ZpiWl
d7VWkGCOVKVBMPb0OEjMmRQ6rulGXvd1uXrqBw5qp/kGzrJ7o8RsY1WUM8XQfO4Qi963n9eBNiNc
chpY7QVJPGK+GCdYBRwj0jM9Ud8eozJpD+QZ1ZskF5MAMCVPt9YWRHWkSuY+WxKRYw/ZtC4UtEKC
EMNsWjI0Og2ikElI/slFSsBkQ6K1MyEKhYO/Ql+/7ekcwoMAcVkuS6crVaYigKV7JP09HueX533e
aKE+wUwiWEQlES5wGtU0xFXOfLGh+5bisSSpcVvF1/LVGEgR0I6SWTYDREiGHExVicTc5KpoFsv2
+xnr/yiOoTBY7cF3U9y4o8ZXs0kqV+82YKJCKuDlqsJaUaqfE2AhlMHRmLxEnJgKzUR9kRYU04f9
wxxbbHh0wUVQlpRHikygBS/F0asv0OqaQwUK7uqpVDRbZ4AnbDC/spS2T2IugbIn9q0pKHlPdKCO
7PE256D/otNSFzuwzaVf9aejctHuXqG6qrw06Y01+ZQRQ+PPAfRly7DR8vva7EDjDw+C3QAka1UE
4Jo+gssNkBpaOTBrAgCF6DC+UkP2DeQQR/m8aRf0wB7SFxqMCrlVBkgJ6BXzcceVheLv7Ue9xYqW
MNatSigKsHyNucyf0/xwZUZWSw04oc2H3X608zrlPc+pfIue5XdFx1kMsb3Oj2cpJIxl67+JVsfX
f8qZ9qQ2bzlxE+mrrDRmf2Aur/8YKMXclO2tTPhRDQqCwYBwumlAVgR6zDcSNZ5ItPAOHGKEpfJY
hjRBlYJKQ1SQPzC/AFhd44BkRr4qqC0y7dOsgmVBuAV+s1hE2Gh7fRRMJQ1438hJ/8hXsHsEF1u2
Sg82kB3VdgG2fU1X1IPD68DtRX6b4X6EF+ANj1Z0tPanhzUTHCIikVlqb9fQlfZ8euGMTwXgY3Dt
m3bJBoOA65AfC5QBw9jQkhIEMYQNIruyYZzA+z3Gkb213bfrLsyl65r+tLVrlxQAoCsaXfQvadjB
DuuxePTnyevfyHHB0eHeQR1aXCtxmG/AEb99o1uzB4c8cWlWoyRExhofd5E9sUsnUk+jae/agCbh
hGlexjPAcIBQJPDgXewTXJBuA/iRzivaDidIBDb3dqKrYJ34kwezEfn8xzUvfDBtVOv6HfGCyP3/
bWwwiIXDc6cw426xdNbp7iI/Z415N8GOgxlnQw0LxSuCEsQn3ACLjnnY+xU/QtuDCxfvDDQU2iYM
bv6pAV4SxQtpMf4BVo4QDY/ZjU40JNd/TxRMfMlvsSX4zJIbu7trwCri8dQ8tiFsFiWqHuRdsM9q
G5LbegzjRLYi+qY2ghY5mIXU9tcgC8QNnZASsBpI0bIzmvKaezCCCOZAX36GvcukOGsLpwV0KNNM
2R9dOIEkM7HZamLnQaGL7bErfjZxZ9ipjf1AqUfxQNoCM5zxI5cCgvgMPRq7fA9+PI8hAyhb7AFP
uFBcNsT031lQWdPKZfgBcG8JS0IiFUoAZh4w1GswXmKZBV6Vsjn3prJSJeJaVJM5QfZ2u+baTaYW
+lubC2IfeuxcWqzc9D0ABK7a4tYjVpTxKZssAC0gLW/Td4xWhQ3006Y6ZbGZ+DxyVT6HCa8+gsXU
j15IfBDQslo0uGncvjfb4eWMCgFuBBdbnTTuv3BGVOhg6MTKb7sr/UN4OEjW/IxQvKPYB3y/CyLT
OW/mfI1BtDYrkG+c2sHpwR+XHEKZh82UZlcwH1WIlpU1m+4Wi5+FFhY2U2Itwzk6qcWv8S8hlXOZ
WprzdJgZZhFoW0+eHYkn3xk8kND2Xny7cXafiEqHDTZ/2bq6z3nmkFmQj6wHR3s9PQGepmgFptkZ
2fCFHGZvWb0z753e0a2RzWAelJIGu3EV1aLTPG89us7uy635G968PeF3wQ6jyIgCHxU2ygSU8iB4
Wf4XKgXp73312qDtuGgWYy6AKeuQMYKGyXGWGNVudTaDLJ+AFR5CZ+VKBOh2QBN2TM1lsL0NWWE0
ZrI6KLkP9V767NOcTMBCbvhtrXgi22M4ca5WGOLiuPzS8iSLh2xaLAAOk38Hl7k7LtLifN074g4/
jsmK9H/3eoAfYPVTk9+YeBPPiAa3Dhm3zPQv03rO6rDkXQEf8q94V4bDuUe/d6qwnT7ZMZ74tsx9
fJw65L15ISgAm7qEw2XbSLiwNjvD4jkLBtzI2W5Za9a4tsY2VvpEbRvINhQBrDccoImdrZgPyTeP
FggJXoSHEobd06ngQaDzeLHbuyfZy4IbrDEG54FLiPR/ZvRxdSp02FLFe4W1NGtCnMSmApTeYai7
KRKNi0fmd7vmrC9Yqx3s5QrsFihsBg66z4+nNP7n36uxVXqP68JeVBa7h0u/OqYD1+8f6PwCXghV
1S9z2aBA3ljdjxzKexIjN3MWe+4Ve/imSNtfqgPKbxSrGeSyGNs/1G8SBYdkk4aXQhMFcXRVc1D3
1xhyTEsSMwFyUBOMqQ+pEUsMD88+Z84ZFIvd+QNckOS1bMGcgMClnWwQWThDcoszO7OpptmLC2tZ
eTAm7Jd9hi5p31h1toW1wO6ewObJ1pYRyWiGRXCUrJv9w/Rfa9FauweM1xi7NUM+HQCKIDYLb4rT
wPni9rD4Mo8/dyHR4vTsE9xO/NXYxn/RbsVXSj5tGlssJ0U+H8PjjrfTHTTk3I4J/qyHAwCHS+La
rBrNQORY3Np7e3TQXcWnlhtRn+FYceP2v4yLRDhw+WDR1/B5xc4BM+TDg4myFPSl8CbOlr623UZp
6P8I4/nyWmuVWpuCYYPWav605gfayezNwzwVN1m509OWd2v9bYAjn22h99rQeGetPYuokTjTE1Zn
794tv/Hm8014CMPEA/W9yB63bVopDCSFrDdO1OSzaqjKEi++PQ3r7nSQk6mop4qypuqBgUut3vK8
77j1Brt13lTawXZ7tQPs02vs+u+ev8Q3VezHy6WKrlq/rZPwcvDb30+34QGplpwIy8T/WfE3WrY2
wDZLWB2SQovXOZ3KgFa06W4sp0NlzbsSMc91a/zTuLrVYKG4tKeVIFkeUvCxb+EczDUGH+tH68wy
IEzI3ptbtsLNxGNe8uz1pUVaxAx4lCa8kSu7w0n3xs57zpaazw+HjbDfHk/3TKj9909vrfyHdYJQ
LQIIEQ6s8c4OLG3hbIfQnkmR5kXiWEPBYaOcEOp3WnfM+bbOD4/NmurWMBtmna+x5dXpBISlBWsX
tqNYYXuY43Lm8vrjM9p+3sBTW1DrmoJX4MfmFvIuJnf6WYr/kdcvb+yb23459gkpqd4wgXHpj6P9
1J1aKldq8QV8R5f7d/d0ACwEWSFviKfh3mf7/V7yRUQ5i14hECo452P3vprN/vz+DA+usNt7lzfT
E83rNhC7CNskf+CcABq3XlM1ef6gqfENpIJjrTg/pANKZncQIjVr19tcoPX6QdNoPjkYIjYR6pu9
D9WWsq325e/Y7LYF+NyqguwM/XHGI07d1eVn6l6AD6OIEegzyQ0/1gY8mbXpLcSnfMllBGfirzBb
08Gb9ucrbu/o0z3OZk//Fnkb4UFRfgRzYm0ezuFcsFGDYqZFRiRcXfPv6JdWaSU0zMlGsdefJZUP
SncyHr63NvHbK114UU6b2MF43tn5lNK8UFmOZI5wQBo5Va2vL9WKUQuFjh6V7lL4pIQ96B0OB0bv
BCM8xjWYM6bWWmEU7cL2WUhnt/t5QuvxiURow34vdr5P3s76Go51CanZB8+oXdD/sc9mPNeDYRZK
Fl9OnHMfUrqz58el4rfO97e8LKzv7++DQqyw8n98aSvUpzXLHb6nfJ6aaNblcg1/xPIsHrXlsz7y
fFe5rb1QnEVr737ayPLv1vTnylru5DVNNec6nfo7TpeLToW7e0eLxZRft8a+7/9c7emLrcoF/+xe
HpGcuG6GxlvE3FcHRKFrxMSjhIzjRAgMR8g5RmuZYK6lQZlZyzXmEtUHdx1VtoNCwda+eUts094F
UW+xAQVMH6tMNL+dwJVNF88pAPYc1uDSWN+/spP80/8zfm6QhIzv9BduYl+saQGUhQ3TTPmuvkbf
UoI62xTxcK92KbnPabETWYFasEVUden/jBYcM/65WvNkHmO6PITsrW8vmXuh5S2mU3ZvT9JCaPUN
UjCc+pfW0me6bVFNJtxicCZkLCm5fz2JK/7c3LUBBAro0WOA95A6SuqatAtJP5HcW6qqpczT8Bio
7oN/NUcwY5mHbEsuSh4OCFSiX8bJRRDLItRmw2N8++nJ1IEZUfUwBJyav1VgSQCW/sQ+yOPRabuY
F1CzggFBzFB4NUHAdSGemrnUl+byBhiaumYEngIcwLIfe296lnV8B8yiCzxKg3sCQ/Wvg8XE7hnD
pLEmv+kOYUBQ45Sj4UggsVAB8nSGnj5DmPZzwDrv3mNupMwT3MkrdZEnooH7iseLdp8xUZV6YzCu
XR1bPAC8sp/0P6udStmD3cdIwudh/DgdGewN9FDag5WDOkxrkboZitJ4vxGSezl7hG4CCpnQsAA8
0JmlXcg30dv1yBwTsiYvuq9k8oEIxRLgFQthyVCGJnciE0uqRMwgpBmL3kXl06RbiEasMdMdHfZx
FpmL4Uwv9XXWfxH2Xr0ghpBfhMpy9K9GMAGBNMl7PHCABLgDrMleZrYPTIx3SrQBFWOySymz6GgJ
fJUjgUSDlEGNoIpkhXC5XbxvV7au8Og0bABRfHqXSu/9Tvsz/636kD9aZjpjxlMAz6geTJak/nIb
LiWTHicK3oLpl73NzLywFHqwTxQg3k5noGxQfMnvtQ4GIGe2UCmf1Z66HQWMrDynwz8NUZ523qao
7tHC+Fiv+1alCveEzG84WuZTk8iZDfeGfAqqEMa3fys8wr1UAuUayvlWNpElDDVkCpBVPaJWKSrZ
tBapqAMTpg/SNaSx7zWVckrg6T0B1wd+sFCD0ZUyvVM+nScDpPdpE76zELRzxqjxC7VO6uToXEhZ
JJOtM83AhZykgM6iquVXiiG6lJ0oQGaU2qkXaBpl4CMoRLoXgLthfB+uxQZ+07BBeoehqDCUG+qr
Pu/4htN7L1zA9c3RF2CbP2GFawmKxZ6M7CuhMUcUvjKotD8IBuy5snJzIAw06qlLwiGl1Dr5ly44
jdU/NI/h3VYfYVigBtf/hm+TftkXWX1cQhO/b4tdCdogXY+vKKB8NmPaDUAGlCKpgM9XCK7X20n5
sXJj2o8I78no8pjJSu7j+ktXCGAHgPGHOssYi/KM2P69xCTbaU1t+fHdK+ACQg5tGtKWOb7QmmOm
J2O4qf4ra5o/Ujml0whkd1AZDx+bCyAcomu9U4E6cUPtc8s90eSoqpOJ9kGfrIG7UNQUlXHayqDt
OihCtrqIaazVzVyi+F25vBWAKJrD8AyoedLMPbPC0L1yilo5cu/bES1wk5F6R0e0piF7EYsPkdkG
RaYgi34rEpmWhDpvjLGLLvvth4ZAfcNEr7PbggL1U7yRM1IT5hDBX9uAo+XpZDziUsMmKSFTPNhL
7Bc6zxww2gXNbfNJ15TXj5NgwovpErGJKdP51eXTBqq0evSbAT0YMGo85vZGaBoQ5ZM8JVSJ6dBD
tGi3V/bx40nwvUWBEFWu20/WBcyH4e1pl9Kc4bGl8+NtAygo8+9LOgNPk1YR+qc+PXx+ejM90CoM
kv3r7t8TOsEdmF3qiM2CJtMb4QylXh8/K1VxMsT00kDas3bsNDQaSESc67rq9k9ix4SLuoOkKTwm
EPGRmIuMDAc0BH1AsDv9r5l/pezl9+wIEOAzWYN/VO4JvQZAOsXojNWiJQ3nqv/i5rhrlN/LFUX9
zB96JjPBPcoXJiOQuVYFSVN5W6OrQp8i8826cRkycb/N5Gx/M9F/Nlw1j+GGTtLfNJ9T5EZ8nR3B
mo/oKfZM9kyjI0n8jrEeQKiU9h+V/gkaPOQ5PEJpZY69I2AcinfAQAtmCTKjiFbYQ45vJKvK/Hlf
spcyV1+ArFJO4mm+Hdp8gKfj/NJJcUV7Mahb0EUKkytWdDbMPuJxYDPEJCX6jyymPxJEn5CKP5Dr
2wboA33Y+1LqIH6nl166pHM2bZ1/0dUAv+XTxQNYUrCGFy4NUAMK/8rJ5FZbBPBTdQ5aFn8B4JX1
6lD/25eEaMayfHyn4xW3Dq3zKJaL3utRBYa7ospMHw4mLCyxTFnrIZ/0BE42Cc3JGqUKGv9M3tub
0CeRUcPj0LTxWeoo95sdvYZhNx6Alj38a4VmfMqFiQksIcvWgMWkuSwFo7HLPfbYt+MtMcZbxgrz
mk+/fymndvRdNgyyAS0TtlgnDiePDXQeu1BG9SVggAhGlgzuFnPH4/sZwYwW9NXnsRLgZx9Vpapd
skezSSsYxE0KnGj+19/AEo92j4Sl4c2A6KDc+wTC2j5W2gxIN0tNl4e+KchcbkucQk4xNKR2AZ8A
XAncAgCdirlh1w4M7pDjJ4//KgZygYBV9+1ywuEfISbLwC6hdU5zjEofHhTwqdAl7OiUIvqKrTqI
nZwv5VUjb4G4SON4nEZ9GlXdEuwZ4TJTR9eYBi6RBy8g7aOdwkOAfogB+CMN8QzAT0M1EHaHw4H7
vNAXHdjtD+y9Q7RSRWPsMTDwIqGj35UB/WWeHnAtnLQc06OnWQ8ehHlaN3wQi0ATmcOPlQVQj1Ov
VFpXBEHOS0tEh5oBQjT0UJwW28vA0NG0hsYN+FTw+gTECMObl7T+xRIBVy1HwKPesbpv6I9xhqG7
TrkIgCJM+cJepBrX4qRP9zhCQ1AglVqKYyBA1ISHxeEiZDk+wFI4NS0gIjfdJQAZPXcApRnAQXsO
a0WxgkyXPmUOSSjib/AD+RA1Sng/oh9E0gdslaKhFDAaDwQ/jVweR2tMq4Rud02XlQs1wWmE92p6
ZZANFSpadeiqkx9dAK1CKsjooSMVDSWH2TVdyMlnT34IY8vgzSRnPYIowMQMyHoDIwIZwhYAOAI2
irVnn4CxemQRngf2NI8OpBPWSECuoKxTnwHcqjpcGLMdAbAzPwBEWCeSPjMUrtuBbS21rqCyAg/n
GXOOp7wQZDKTqtH5GHu34puz0dAlwpcRctK8514eYvAXkBEGpzu8gWZ4PB8CD8jcgDFAcVRomIN6
euFBBJOZefdArendo2XmEIvUzFN7IvsVD1VEbAT2bUwx9g+EzHaTwKWAYm5mOFVOSk4rHTgTF6kw
FC/ms3Et71vc0pGCGkJFQ3a7YUqz836LMQ7cLzgsWTuw+kM+B+KAOcoZtsOiEmCWcD1CuZnBFGiK
ZEzFnooGKAdjSkgGrgrQ4B1xE+A9AoOk0Oql+N3MRZcZRA+SGPxdRfQeK4NmaMRqPLJ/DIiDVQUw
ARuFm+KpGyAm+cQqo3XDoPu/yxLeheVkm4BN7sTetCBv8WBZvWf1R1NFM582L11v7tX0PgUqoS63
zoGgf8lhef89/CcoKC4eJMf4b/QWwP+M+XL54B8R9CdKaWYcTR46I7SAMUgdA8xoCJININUMKqxG
MAHKOzGPDlo2T3i+vADHDj6JqEunNyog3QaFwUO5BkLN4S7XdGj1C6mV3HnQybCy0NqGlw+PDeDs
Ft71k/y7h64EHZSGkIgpZ0RUfGHgf7hiQPg0vnArFEUN6/7awueFE4igM3RLTJ60KEFrUO8GI/gn
y8Cr6F/cfjrZ5lkVc3aGTskDS/qji0GFPL74k7x+P1Rj4adFOfUVCc00lyiIqQmC4+IA87yTFj5D
Mxl+mTQWIStBZ4LLID8kqAINDyYXLiSjh6mQY7anx0Sf5oSiAgwDsA/cNweSHUpywY1raghRreu8
gcoE4X3nmtVqou1kMZDKSSeE+kLLk+Y2RlpwVUh3b7564eNY294gcA8gsmg1SGOHfckngCMgKCSm
hcWIJgLt7Rd1Ja4NF0OWK8W9AoSbWaKCpXlk8uD1Mski3M5NvTPKg94e5Biks/kb/qGhhvDuho4h
w3Rjdlc1gIX41tZ3hmH+rR6DT8ua1h3KORDvKXu+hPYYEgn0isEhsWCqhv4IQS/M4b8hGjVSdhSQ
UPZhSq/ovg0bOuigzNnFr6MYHcdeLGofIwcpj/XjjAHFAN83gFfhBrFs1ZRUDQ5Lih+ZeJVJAxSY
Gh/W/XJ7tzWL2KjTEWXWxkLcggkY3LlgqiMViERCyMwvMVw+RdlU6CAQt+G9wOSKdL4PuBzEwuW/
rP9Dn+7u344eHIIbQqdGJD8jNj9iDyA+8mWphu3zVFbBBwZSFUCcEhRL2ZMpzbELie8mHh9ND7+6
BrxBew34QNicMMWhrqZPwXyHV06oJesR1HPDxFAg38HEI8i0akkTYGzBVISdBagWcvj191n77I7b
NwoIEF1psKEIZ4v9yr6uAIdZY8icnAKequbUmgNbmJaxnnrViNJf87dISBfwQghRMmwlsMuTQMXv
EI5T6EBc4oeDy+eRUsg7/KY5LBGQhYRO2WYs5tLwWwL7pSW4saGZsRo3NeSkEL5rrx3ZaWpEehbA
REV7GZgU4Q1K3kKVFtI1B5snyL0WP6waANI//v07AcbEKeGxfYbNGN4Cih7mFPJnPsFo2e9hCbSS
fUtU1aszAzNNBsozhpsBo5cyDdIiZAb4MObBPSPcNosKZIRfIRskFcSZtEVjc2lwofg17AVx/YfY
yLt9C/abA6ZJqKaUYUd9lkwBAKCtQx3ENwsmebtldwnAwMgp1NN6gj9KGs0HKpsHnYyeEzANk9Hj
cFRL+x8WRloQjME2emoHfAe+Bk6mIJsCHvZkYGgCQRfwONhT2AQYsTBz6RaXG/Se/vYzZFFAjzGe
HV8C4gmYH6xp5BAg0UDn5cE99xMTMjUSlYC1EbeCbYYYFZsX7ALlKFLw92TJ6Wx+jfi6RgGoYxH+
OESwV4j3smuQf3wRJJL0E4qOBJn72s0A52jn/z0wF3g9epB5UYNBkQE7jVA/sEQaiADEWuqwIxuJ
SbQeKdEYEwRitnsqN8Fx8zgfNwj6u0Z4oTnnpn7zXQ/uo3OGu3037I424GC/TA63MwakM3Y+mT2t
/tWFmwNYHdwbvZt5MaUtBkmGfwhkvm+6U/BDADHfGhUlCskFfY27+P/We0UYbK+eIk+8ZJ46tRYK
Z5TV+AO8DGisvuY3+5/06/2jTz8LcqGPz2BK0io8Bk1BpnK1dpPGVDOrjwsWpuodM2PziSZam6Gg
4iI6pHZObSBn4o11zx9965k9zsO37lD2pIAQacglECXqEMUob2qyl1JmWqs7IMDBgzbHmI7n3YOs
TDPi+JVzbw9H++pmmvha+7rvuxVgOSwq3VZmd9NpVE9PZgm9foH2IGKDjkJRiRIKe0UzLBYbqDLr
x/GEGImqEdV+j/PhkXazGbGL4zQk2IXbSksipQwh0PAAiIaIIFPEVMSxmHnsB0dqR/QFMLv1J3/B
330J9FKLCTNAMd8BxIGqhWpE7MFgaQYlR1hP8ggGEuNiS83HyvNGxItHMXpP2mNREMHBoAnOvD7H
i4+TEa4eZ1QFgP841Hiogn0HCRy73ENAZcq4ezUOwIDQeeV0j7BmgAroJjbIu2MEXAjzTIlPH5vi
h/0qyysJFzEkyMwZEtMXN090Oky3Z0oIe4QQpbRZZQyxfv8SzpW9bgi9HY7fBGDpR6jPAA0lhMPX
Vzb0CQQMGEF67H/JMrT78vaOifgIsnXGlRCa0qk82uAMCe/JX6iVXSd4gejOJCJyqsoxc/9TohGu
zCmTVFRywD81DKPAr8LqXpEMEPoDlKTcMIzYXPLY60EaCjhnWzjAdyX0rFR0Y96xUUWkJ6wPy0am
Q1j4QQIBcjiznPDfw4bVw3qMs0ww9/D8ODX9AjgMM4GxAvQKN45YGJeEG/pAxGBQHDVCTGe6ZlQX
TgrifN2L2YwkCYNy4p2J6Qj1jkog5H8BSlL6xqtAnx/6f50Y9/2T9yHaUmUTa1TGkLXACP4x/hkt
zzxIfMjw71qF7EqD7Tv4QOvYhMY7FmE7Mgog4K9/6G08cJIH/f2r7DyiosY4sF34TYQgMDmPKyMn
3c6IEK8oOT89kZVwaCUThNir45/bz/iCtgEy48/arZ8eW6zUtqAkbylBtK2hTJ4KWXIOAXJRds2U
OeFg9ngUqp+T039E3ddyG0mzBOAnQgS8uSX8DAaGIEiJNwhK4mLgPTDA05+v+V+c2AitRDumuzor
Kyur0pC2m//KFdfklxZXQvuqeukxWRDifBfZnKmit/fKkQF5+8FQkpbTmbXtXJZJtv0oPAG74Fmo
F+Dc6G120EavtGuzTTRVpF58qR1iutXypbfQsLnVYZmXH/7e1DoemSPI+R/0u/t+7t5nRnVfDG53
8E77g+1mZK6lqNeu0tfqd6Q3Naoy1/SnfAFCcipM5Izho40Olo9ueQNdSUh8uT9ldBoQAb/i9pdk
GPAHGhGjpL+L54DufCHMWG32G+M1WwF1TbHnrabLqLboS7Cc4fbn8i80aqC6t2sGe5PA8XpohMNj
fegD/0eC4GKlD7yEryWhyrUYtvMiAbP4QvAW2VSHlp5Q5SNbJ8ihUyZxDNC0xxdil/UupzABDl6E
GSzZYvtocFj2fVwMGvee0xv/bqXCWI1UTtA+m0hsfioM813Y1vhjWCQvV1PRn5EgxK7ochtVG538
M+yTJ22ngbuyYOxD6REYLHiY2hsNS43oLz4bzn+GcKb5rNu3tFfBmulj6YLgAHLwJDE77hIGGbih
iu849D0jK9ZL0nnIpSQtxcygLnpJLmkUNihayJ0QyKvPjh7FPy5ezLF9Al6EKZzD0D//KLX1sBv7
oJaHCadQoYu6bpxYP/RqS9VKcRm3mZFxBNc1z9hTQrg/Hu92or8cSrGLlFNJKvxYPwpgl7G44PB0
sbjXWLwQuz0Qyw2QuyIDs36B4Fz3R8eb9FYCHlj/Az1Dw4oGE3+5BiHlnotQaBxqXTZMLj5vmzZb
tZURnqUuHTcdI6N+yCB/6QN0ew0THLAz525bYL6fu9b+qdTd/jP95DHNp215wvUfpAnEuGO/lzIv
9zM7ydA1Csp6RERaMd7X4rFfxYJ6cAeEy5m0HXUfUcWZy1Ps8rMubwGgThE8bTSXS76mno4pbOT+
2J/2vdLmiZzl2qvrgEX0+P4TC1Kl5L7Vltt39Xc8nh08XqP267lrV/K9cmqHtiC5XLHLa4Yb9fG3
fy3nfRu5RK3FR04E4KRt4HstphURJDZbHRSusbkmDtmGkkVu1Vc2fTw69zqncGA7OTv1WZf6IPVZ
HZ7q+V5XV0yp8/xWqZMLXZebVwJOeW8pjDQTg+A3N7aiTDv9K+zsFpan3XJR+PJ5z0HZLeOrXQbt
+pCLKffu3TVxlHLRHkupxJIFOzrZGklKIUznwKcUTimprFTahXyPFQ3XVmgnt+vuy83HNfKLICK1
KjfkB6X0GgoaPNH3WtRcT3vZ6DU2Ds/gsVNdXV8qhf7Xs94qp91MEYDRXkPe02082yDVdhysUc+d
YjHMXtjtWpWZhWQNSjKhWC91U0p2pe5pF6zKQFoW32x3Llmbj6Ij/2F4I1ua42vj28fupbaoLkeQ
MFayPtRMbTRo6DL9y8Tc6c4lj9/fLQswP1Ws1I95ai7oPQE6GWql54CQExUOsTu7/yuY9AtG7MeC
fD64v7+AtCzLoedzmeWfM+f+HFS+DTVbhNOA83w91scByAPiSIdy/VPwXXcg5LqIwPndMitX2uyt
vcqnHqxbc1Poh2Mh31vctJC+VHPKSC3y4rkucPnbg+jLelM1eW7H6JD0ObHhXKfNJHergtbPDjXk
/NLm145y+Ha8rf/agq4c/qNSPRgiooXDry4u9GoEn8yQEFx6938ecIV2Lt/y6rbnljs0/4IeGIcd
LX9B8pug7r5S4nWUy9l/bnQeMFIznPNbKuIyN43wrJxnCBlLKz9QBw9p6N/jaLMYhTXGEt5vLrLd
bVZTbF3Hs7N3VpcOkuR+6R3PrV2hZ+dKV2o8mdTLjY3fd0+XjrY2MqtVvaUK+2h0vSn1SxEln4ZN
Pb9G57fjm6XoE1ilk6VUiqx/QNjrPNRbFuojbZ+eGIQfaCwHaLhh4aBd+Zqz1cpal2Wzzgt6174U
+qnO5OugSop01Lf6b/v3rg+r/rJk8IwsbmQ9sMGaqeZbeb3OKnmSK7rUR9Ms9keppYPBP0UvDEIZ
g4Xp1/33lX0CEOGWuHRdOrmdoe4Oy63izCB/eXvoo6Fm4oC9b/P6s6u9CtGFlDaf6qfqrBqtgz22
bAVi5BqFJ1fqHkutsJD3bSvaS7f3MCdzIqNcG7oQ26wtqn4B4vIUQboGDPB0IsHG4T9mm0WnVOyW
670ay8xMA1vvZPNW2pdSdK4t+fRGAnfjv7XQfaGPypbGA5jl2FXEa+y7zgVvwRKR9GFQ4KvzT9S1
K3h+2ckFV5QTr8YXyo6dNiHJvXzK05KEmswrfmVe/rbnHjExR4/X8WQSjfrDIoy0uf+D01MqNMp5
lZBl91bqmu4gyloTNpkHcLq/EjxVLbvQ+djKL8bpo3WiDnaJuBlTF7rpZSYOYM4ckHJodIE5GCR7
ThclXmY1AYsEahEFxPaj2pLkcsHSi+rG/GqG0o4B02AYovneZe8GouBMsvDQi+roRNnl5uHnihwW
i2Vr3uhyBituO5WvELwII/XiqBEsu56710pAIvwX+WkltvbCHMugx9n+5m/m6qVA22xsEM1BNFG2
FtgA2csygouMpsO5QbqBc0v7wcrrFfXkt1QF8lOzum1m9fDsL8emw8XkjXnDqAVP1+koFlEo4Cj4
wAHIHLxsFDv3NPjfHcmISsue9cwPrLb82X5e+XXLU5VVxQvH7LO2mfKK56/lGa4Z/cZzru6Dl54T
nWvcudq2fUV8q7yYnxZ2Khmt//1plS7NVKq8QNNe8fUUPFcrdkapU64pjemh0p3AcNvgHixbviVd
AUSc/yBGaebrA7wvhUfEkfzQdzuuJc9301kQvh0S4DC2u7UC4Gf1awHx+5Bv7vuByTDfp/6ys4Wu
PU8dAeiRGPz3zPp+7oVm36yiU1tCmK+EL7D+WICInH4ODrP2BcpYqBaykCO/Pr+B+dVnZ11t28QO
vsOm7+zS7eyRWBYWjyWWEfszfBqH5xdxjDxgRhehCQ+0TEsd2Ba44Zr2TGCxW9o/nb4CrAIej50i
k6C7VM4o1nOlvyrFS7jt0CsVY22H7gs2BtEKMjC9XxI6J44X7fEU6rHHr9VnD2s8O+dLwCuii+xl
vu3Yh9u/p1fjMezX1TOyJoqme3zDPIACJIYfOka6u7HeookWHpmQv282bTwYJpro99n1EqvVrsGX
NXR067j4lL/brQCHp2ySYqUyrUntfdtPmlQ199wZl749qvqXmzhMNzhXpVRx8JLuAbD7oJznwv2h
0XomcIv9hc6AE+UFdiRAzCYP3m0cBphMRYeD2Vmjc3zK/wr0W9bLV7t68nCCuDclgnymMTa8gsvE
27wdBhy41p39YlAvf6kEQeNeBLHWWbLvXYH3OEr1aAx/UC/ox773TpJbRiUyZ2VCsvHt+/YvaaQf
Wr5oQY4VM2XmmRJPjbqli6gF11U0kLm7qJJ+nxi6qFgxmxgcB2Chu2FP2+BrxQQrkKl6kuthjBzv
EXQqwTqS8THBc1f1a4pK6nWV4VkGLQ3jR1zBc8QuRLaEFEnxHS/KmnI2CwLTyPD4FjgW5TJFJqn/
lYvEp/chl7LzSbMYKBNEVJNaMfZMhT7BQ8qGs5uvOt4OnZpcl/unDHjVqezjxVhUW/41DFLGWQkE
g3WIttFXjPb3jozrZKAI5i+vbXujcGw+Oimk9MP5sQnPrfu4RwMJGtv2NmVkke+vk4Jav0J8ghCU
EJ//+SGBP6x92HpLw0APnBbIml6QS52gFdsZsqcJpweXjnPdRnR1SgeCa/3rMKlqumcWGrMm7xc7
la4O+GajLXthy15twXThC+1kVJTUyslZ7wkpilBIZ81pu2hPCUex2sVv+RqEJr/+XMsR/5Am1cy4
F2jDgPYf58kQmewaL0Knjz6JFIsa7h62uIe0adVbGn3z6JQm2n8HANvyl6dVjoWANav8LFHyqj2i
TU8Q5MZkwOiXATkYT00CASQNQEInps3qjPQXgRZ/IyG1xnVNKu7I4rwu+i3zzoLtY4NC3XvVL4da
4SgNCSeCQbBb/O23AkohATmNzZJU88AtO6E3ol7Lu2a9FEpLslhlrvvLWQPHrlMAkPJt8VEwvVYC
3KmmA6Czkr2UHIGYswaes+tTAPT88V4szxQ1dtlvD1AWjRsvfdd7cz08X43IqgymB5W+YJWtu6Lx
o9KvfmjZV8hTjFLwEEGgJIdjvW7+r8zR69+UurUvGwljFTL8Rb+WBkNcO4ZdJNQBDW7R/xzmKxPL
a3tX+IJzBDREuK+CRo90ggpI1bZdE+yrkelcodRxLp3Kd56zBvJc4/nfUwQmyl62Waf0hdYBbS1r
q56gNaUMlRUORABREqJxRlgbNNKOxlvXjjZ4YciRoPFVevRMX2beKXQegnjJI7XzbMlGqeNEMLnl
TZtHKLxkASud/xmn65hVGih2ncWO/5AZg6tSCw45t2aIvfXX8rxrtduTFofoWYyeslVq6UOItsKu
9SpoWAhcV5mVaKL0hfinaieI7p5tN3KrdgpyMZNbTT55tp3Pfr/7qaPgsAKbri0PxJ/nXemLoU17
afOpZW/uF91C2jzpFNo0c8mZllHlSl8RbWq5dYuQ25Gzlf+nZYlBCvxFGmyOwWUP0hmYos69KYh9
HjY121O/FrZX2tk2eo5Q6NLey1jTq0wAxWTEgkWVZ2ILznxc3jy547Vdb/Ry0VruUYJnLlLRQ4A2
xUEouvZ2w2oDg9/0kJiPuMii5hu/2UUpBR8mJvXItCQEUjxfUujDZrXTP8edXCF7iLwKfpEhGWIX
gFy0djmWXEKCJ1vyNR5JqULT0E9NYCi27hxtNviHl927epl8/zwOmQUUyIT776w67yJK8WyXjhsv
HDihaOJvGiwFq29f9rN1Mqe1DIJooAGVKEWzSxxGyoGq3ddcC1oJfMrDboSWu96rpQfOWjwlxVgn
8zzABo8T8wmzeAOXTYyO2Y9U+ZHSoj+qDIvrO2xbe8rTXOc7Asqy2pZrneqt4/ZTpom62MmbnfCK
ePk/zxRHEFkM6uFim6LtLU1MZqkdab53eV3gATSqBa3/3roAj3EtxcFiun5fmLT2svxqYA36KwGL
uw9Zyx8BtVpNHBbIOFUCYiN8sf3BmpEO44m3VkREJGLRbBzzKEaKgZ9H/XzodizbydA6s8NzTTNv
P621/T00EIOcZsca8RROBq3QIx9TkxJILsqBlA6CRxgEp8sT8yPwjW8Fo3gkd8xTo8I7MCaHCv+y
7G7v/li9as8WwgcPzYjvq9f63+0bPfFmuDp3hOZNJx3uTTAaZflkb8bQdiA0WG2H911vPWsMu9V+
yRii3bF5yI8eg7NpI7EfbpTWZdO/XiawX7iOnbhPARVVe553XlH0qWraVybGoB8rTrcwzkNnaqPJ
pdwGf10ar4atSQvJya5+CwfDb2egpkt+dZHPLMbXgRsbruRRRNmErzpwdbtcqdTzijyaLnvAzaqn
a7LQE7WKBq+krdWwNvn9c07nktzErhclGpFPq58P5f+Z79zIF407qbWW43DgEjIUcdW9LdvckTB6
Ct7N4TWsf1371j/2JJwsvMA0HE+s6fyAmvH5HrZQ2HdyTftd1ld1LWWXKR5/orsX925ZSa0jURzu
Xv2oNyGxem2Wf51YeV08bM9VR/THarSdHCerUSE+htFR7+Gy/FJI8TCUAu7116U4gh77XsMximF2
8piQ/cvQEhOqqK5Wyeq7Qp7E91qPS7WXxtWeo8QYHazZMH1Nh/VpflR6zQ2D5C45vBeeGmo9uAnr
uj9Ho7WLA7CDTru2N29tN8QGGoHSqcYAmvm8k0PEwbzUen4+EwiDGm2V8M+zVJpHvISibFLkqOl8
6j77968Vd+y3dLwcNqb3fHereUuFNeIoOthr4LpXolI/Iyv9Xd1HnKyWjyAjDqKVWe33dd9Tmski
eqv5PKYgqr5yekuKtGvf1eGRh++Ug4hBrslhxu2Rh5r693q0QPJ/K/YQOG0m+XgzuWV9EXS97tR7
aiS4agYlQqZRkDNiuShLg8+AcVXFc1eq9nM2N76D6zr3mbxvInfpaNZzoL7fJuLdo4/z85b3qNS0
1qqO+AZthvd+4zjYy7vwsItYB1YumvcEwXEewd47qEYn5f7j18YklXoPUKtaUus3yxKr8j6X0wxX
h3j9Vp9KaFch4W+M01u/MF4Mn4P78C4IScUm5WQb18asDePFlKdOaXyO0wnXCXdv0Fd4T2TymYlX
OCL0DqH5QLvIa6OS1MdUgj3KjKQ2gQ2NU6cGfgTHYKe4CUVhGGEu/C9aTMuv6SBf9+IWw/LrZaWd
Itcrjfbvy6EreJ2/esSscrL6IGif1+3ab/GYZprL+ngxBTdH9eG19lIZp3zlZBbudjmigJ7sv7LB
0wE9uj5e7tE1KjdauYEbRE4rTb9th9thNjiMt71rsvg88GCc7ifPwX54gHKPzTrRcXQtKLUpVDbZ
ZU2WXJo4A/+Msion631U+bfcR/dTvFiOWBMFn+rXedrhY719tvLn+HILrmjkfEZYJ1cVX8IJ0+J4
M/8oP0ih0gnX38/8H4I6gsX5sD5Uxr3Gvca4eh0WrqP8NnkqGe0SJVTJ2EKbHzqP1FJZj1RdKP/m
YWMpihijS3JKQnDnx0We6KDeT2Wdx3oYaG5TRsVYAdApw1Ag7Zv8+1chzDl3VKDvqREVq12/ZV+P
KFlILEe7Ca1Ytcd2QmjpSejLsbXLiqkaakzVP0yoK0Fgw2aMZ2FhZpmfMMNEwlHIPPd902nWo/X0
vu/7VDFe1roitsIjcZa5B+Id1li1M9pP6zIhaVuk4EN4o8hz2sSnUsgIhT3o70/KV0Lhus55kszU
BeiPOvYYvDA5SRzyCsenx8QXOwXqbhXBIKNU8cNMqC6qRgJ1/jTYQG+NeVdzyW4VvHWv1d525EkY
VjDTupCotos8Pz/i0b8lDjuFd8PVq72FbVD+U2RKKa1U0GINTtGXJ6R0bB7b7jwo0j6Lf4qhvnWx
2/Oh9mra4GQz8dz302oshV6PqAAU7wm4DwOdE6WYqGg7ogbK1yLgGS53cp3rEanNedoUgxhEBgPJ
sujhiuNj5zySSHgd4q0nJ1qEvZjjRRnOOmoZQr1JOcgGIQWZjfBt0GAI3WokjUmO8AO33XGIyAjQ
qRfLR6FKVXjJc/KWYH12y+g4WhMNfDhRbxx1mCPlySt7exvOHaHhR+7vDze34ofykXxfESA8i5ob
s/Yu5v+xF6q3AMminX6KnIAaqAx7yQ92w7oZodrbntEKMo08OlrycjCCvmm0cP3W9ym5GZyxUYd+
CRe4nsrwZO871cNkMzPDxMLfVzR4cYgIGdH2dyEJ8yyX4zDd8fYuf2xjrOXiMkil9PMo/3FdDFQ1
YZ+PlYWkP6Sqp6Uay5csackOdLyVNbooIbJmepowiR8fFAB/s8xMperdcGzd+mhtSuPX6Wv/1nBr
xYHE8AIj/XuY3tgwxHL9Vvz7JE4A6OsMWrhQhE3EtByzkBsfO/r4rk03Ht7hvm8ZqxKGv/y9DYf0
ZbhofULMofmHBblS9e5gMLeru5G2+Suh36P//NqO5/WeC3Nav26GsErA7K+HIaAMha6GxUIrHS7G
68as0b0P0mF1fCRkUp6esJWKS8NNvHzLQkvfeuAqyfesCptK0cm6vw3r7DTmriLgD78uKSRnrhMN
Wk1I5Hjo7yZYjrC4np+qSAHPeHouJkwu8fThkyJkGJAUMAgPONneLvXWdXAYbt+ODiw+dRdwb3tM
8twI7jGPwY+Urnw/2M+235taVNRDZDLgpD5emOt3iwwbRAZrQIyXA/N/0yFeoP7rVIpAaOTXsNHT
Mi1w68hl+qrRa/9RyiIKLCyUOJSPwxwiZZTl1Xu3xQ7RapXI10FyeWJAkhtIC5nLFNc0h2rbSII3
jGSK/kObBWwG5jyiirOIPSaWiELkczWhHCBAM0BvMdhOhbLb9y7r38IgBg/zEOUX70LudvuG5QOz
YynrVc8hJ63O5v4nd/zO1WLFBW2ducugWBogiNe55HCWNNd6DZ13he5CcfJibqc3wtF7/q21UC8e
C3TdhEfqn2FJ9kn/dI5D+w7bLfLkcutgosxwM3PwHJJwUIoHQe6JNVj2tn9x7KghmxI0odLNm7N4
HVwvvazreUglyXS96Fqxuyv0wWJzkRS3nEF+CjUSZoSAs2gF/2BWfw/Jx7rlU9yh+HC2yPr+p3Ej
PxG+YVq8O7Ih6yvsac/7d72GSbsqUJXHi6gkFz1KR82o46DbOf7NQY2rUbFPC5ZW4Qu+qoNj3BDk
IGuTP9eR7qlHnTt/dAixZJEck0K8nBTixaQ0zOw8c/wC96E82Jegh1SAF3L/+atWaqZjudX5vZ4U
oZzgiBXDENXX0E7Adp7rKzdqw48K/frZBF026qPqaFfupj4D2oRXwYCbTa8j5U3aun4Ta1YCsXhD
mbB1VuQMwDFU2IMVTyciZG2cG9x+3YvRRjOt+lG+kw1Kvxqj3eD+X2OU6f0cm3zRzyc59TNVrN/P
QTbYf6Vv9aQ6qS6S6mWQjs/b1uHU2q+jLamd+s7oGi3fn6Nj2twVBpfOUxUiriaNQV2G2stp9Og9
8/FJi51JA+b7tU0Gey25kF0h5hIfFlOaaI+pjGu/4fiKYsDsxhh51wfu50Om+bWx9o1Dsv9T+V36
XR42COIGfIXfSFXpnRYsoIe137meBUfmsJod43TQ6G2ZHW9l7N1t7Kd5CoAeU2Gf2XMhBtL4JMca
bRcQWK230WyqLeh1PqmMQKx0UE3up2ZtUBLhe8eP3MDkby6OxWFZa9Cj5f97ttqWe3G4GpTwgqNc
r/jKsr0SRiplg0q4ldzAu7zwa0fUzdVSBqsZHKVzZO6+9mYqDoGzih2VXPX/sHgxoYPNPqvF+8d8
uNONlQoVthAmOUnN0P1gwXiYmVbi6CF05UwdjkDJ2xT82yMar3BnQDy5sVY7LojI4ckxKO93E8s/
gPB9P9UQ9jsYMNt22jtG7E1hBPwaN2v/LQm9w2wkoUR5f4bi301m9Y5pWrC2zeiH5ONijLckizs+
NKuYa0jaOyWqwcYvdSS9YPU2ET3YrUtDn3UhjxCuR+X4fO46TMs94+nntMWZhD+vBwq7FNfPH2Xn
eoh+WXf5V9QC82BzfHj4VWMEq59jfJP0ZP0LeqMOwvmCIfM4JOEOhmMHdphtlgAe6EiaFNzr6aTL
sXs8pVNO+LYDWnQ/vYZRWXLe0NMQ7vVy/q4VjsqfoBo11mmBkJSdLbsKhetbTKTlhxHOPbiDL6el
cqR6fCz/2S71fFDll7rP2hAxVwjTPdMuP1Vs1o3tw+2rqPO8dnhhAfBs8n/QgwY2/0rR4ivVk06t
tRA7CRUAkMEjN5Jc74rJLm8s4dIw75cH8ca1jeQzC13BQamrRllAW/ZLydXV3s8t+b1yeOnZvuvF
v7JL658fcSB3IiXy+vL1viRTHBUXXc5vZnRX56bRtNdpOyNe3XQoVoq8iXz2rZpN0zSpH5PN8PCk
usymS3i52vgqXqLUB6qmeC6u3ezUaST7c/u+YKqZnApRaaOA0LyyfiIBuA6MNyotJtfCGBXDdU61
AdIobFv1v8fcKF8YO+Qvr95UV7tZkJeriRhCw3taWpZQlmsTlARfeLJudQzJenPx+UjMm/xPEh0c
xjX+eHZOk0e0X41KoIbm2D8rU1Q4xGKOeSoPDXfUybgs9yfXPzJHct/9n9xvqdprrtY22WVv4I4Z
OYLO7+JHNt7Mzn8Os9q/x4ds/Pih6/X3erR31h1mpf5iZPaF1MiI5WH9tU6gM5UBbvjRu4INhUhw
i051Wb1qGbro7hI2toktqeNoNTnMMpan22T5HIQGHyzEiIFnfVDWXBnZO5mTsQzl2K7Kf4foEoJ6
bCBJyGtw1mKXEcg9q7y3ridHKYUtxAb29FXn1P5M1JCxLt1g2K6CAVRIdOZ+guInZMQ+3lY77kK+
24hu6372dQ3zpx4DBd/7iJ5XZq5sMnOohtoJ8mffXyERmhoXnZROZjPfp7sJMk+9REEilJxc63YU
0qFljzH0z6HjXA/YfD8NRppmdFZ6cA5vc7v4GVKksrAR+KHgWhTAb92jSTPzyXiJH0fBuF/ioU9I
eDtOn2EsaeUb3kz7SOfqh12eHCZHrM96mh/YCqdX3JMO+jBtluqnjrBBN40EidvnKVJ64CFXlTko
rCsH+wX0pcR7U2hyclhGKm7Ud1nIOHrpVoSUnWo/2MnhHn0pn6paJAvyszIpoyAharm6EGPKsajD
3/HxW5Eh4CuqHFyIUc1aTbMO9gv3chxv/9q8hxqDYd8DPItrAc3iivxN+aXuRPKXuJAERmYuWQym
8l5+rxxvoO6djO+ShOVAMh3SrpBcGS0e6ex3Wx6sW5JVbkINmmiInqmhmHZJFn89/pBXd9C9m96T
3S4DgzCpdNOr9oqDZ6JsIJZxs3vICm5DhZHAm0lY8w267zKxUl+6FbQECo8XtNr+X20By9xZaHa2
v00d8331DwtIFKrHCL4rU+xmETeqMkJKSzjAWCQ6GgpcHmDjfqY351DzBAaDXU3C6DD5rHfKc1kh
fS0MR/Ks0bEr7ygOztd2SZZheEq3UOoKwwZrgxHy/cHi96Oflrrnf6dI1okJldJ2MNuUJPlqu+ol
Hb2kcD6scAQGgdZBaZmRWs9m8UF/fln2aKIvxV/HEdlkWF6SW3g7Pkx0XMn8CvdEL4kjQ4lKZ14o
Pk155k/X0+2IblauTC1Kns1yF/PAjmLNLGPrJDZghfTZpsf8+oAhiAk97WEi4aOqlqja3fLFMKs0
vF2PdmaSL5y2+77I/EWCsxbPz72Y8cmY9nP3Xf6z36TA7GF2zP4zxOs4zX/c9CZ75+rG19EmJGqh
WhUK63H6iLSerxLRc082PLvNzs4yIm+c4FJZL3iR9xUQbl2kiQ1W4LzgFTg+CT8RBGr2SWCvSp3G
dyCsS20Hvwc8Wg5KE0w5R5PA5W1ec/eW7CqNpazkHut7l4rvKKf0KkPPCIFHfZNoWglrlwRNyjJS
r7mHMFee7Uw4nsvRS56Xhywq1CLjTeT5GqiT0JWakDCbBbLvh5EU9mGCzaFTdmmW/Sh7dkPZ/ic/
rAZM40kE2uQwKwKbyKsbutC0MwSHCzkl5MAmw6e983yC8pWre4DxjVdZtbcHSQ7RfhRIcR+cutaV
VoBjR3QrH0Rimg3sRWD4t3U2w+etTOdhhJ667VkzpvJf2j42ekVF3eMbWdS88k0DfttEx3/Kl5fF
r6PImIvUhLAR58q/2nNU3nR2lc6hOLlVOts1f6nS2+06eLa1CXCTGzijc7XW7jBu7OLS5ZU3jSnu
eRaIoTxINtnW9IPTSJ9MvNsFX3BQJCDD6teP/ct/WaXzOGGD2vLubb1b0AgGAtDKas+ca4xsP+cc
J5rzU2cn+T2JD/GdvDfIgrTihJJf3bM90Fw7EG9aJdqLfzvNPs/mU3LfpPHc/vWz9P7CqaiBDHOm
82ppnqSIUx6np/7h/KuafcoLysXRM5fpMLFD+Nssz9nLblbdNMxeeruxpVDwRU1tk5r+fczMHGML
Gx+1bQT/6f8Opc4ODCvKy8sVJsmXXpmNfQ17dtitO4fCrbO5wv3S32Lps8ydXH/1lT0B4ftmlk50
yn8uRltImI6+VB+oYxbPpsIoFu+PJCfNu3b+S5iTNNnNylokGTlPbCwIRPaYD91qe1tSgRhBZvf0
fWw7MtXI/EcMshQrsSjCWipbRgp3tNiW8N4RsSDqCERcqux1qwxXHNYSG1vfeiYQXKx4J6jEpfzh
/AyEfNgmj3DO/4+vjy6T4IhyiLBf6JgwRsl0kXit7LRSHdu9bpwGm4mzwqsQ2QLdiAMR+RpIovGt
S1VFNJgfXOU6Ivx+TApx2kbqJo8Yf3F5vyqGSY1yJtAHDn68r7S1Qak6PatxQ2X88J4VI/Uy1ZPV
8PB14TSrPtp3QMYMfqCIlOo9VNzD8ZHGBEp8Tw/d7c5JIXAEzH/rOk3KosUpWtS62AVzd78A1NWr
JH7/tnvVVdHIu5lrmSngmoyBclV9NxZY7Kjj+KbAUBzQnrIr3GpjD+EmplN8ftpsj/6j75g9drZz
WvFe9q6AI59a2qrZ8NGHDmOqFuBL1kCEs5kUP9gPyxd35notR6vrqKFNDyPUPMaYhZUl12q8FV/L
w3OxJxXXKvFBCqvIL188GeGjYPta6DcGMtnHPjoU4sqq/VROWI5ko3LBUAmQ0YGwsKAFkKXRyYQb
G+W4TXbGye3Ww/uHfunsiQAHf1B+qHJMp1g+WU/R1x6cUzeNTFpSLQ0VjwATA3oMzY3wkUpPgbSj
68gPgRjNtXrdjnFuKS7CMcpmSlB8DIIHbQpVUE+IXJoxIvK/IFjr1HAY4fUUg0ThMKz/MsGNeH0R
+yEYx3N+vHql8HZCR4Z2w95ggaVteHBQFt6SDdSGclL0BTCs8MXolkXKU9LjZFElYWB4lJRqst87
W6qxrXhJifqDOc0U/jbtSVf8I4gL4D7hPETg80g5OdJHRONtwYb6ZtHiKYY1o4l4qDh6GlI4B8re
Uq/ihqSQ9R60eUpWJhSW9F/h0HMxYtMTBMRXE6WOZSrDZwxCJPQzpkFG4G1YArB86M/mj62Tbohb
gOj3JmSF/6MX5rFySfH4cVdG6N7lUKmNrE8czx5vPr3dtMHoc/epSWU71fYfGNUMk4YMR+CKlb3S
11UIFinDBxW4wyH4HfyTVypHGn6orEauPuTuP/U7qfcq4n8Xs24octALTzcWHT911ioiY7WRe552
SJUuL433MDhWe6YBtmb2/vWvylfhu/ZN9WUqOmnj9+0T2hYbAAvFF2D9Gs5WHWpskJQQuKqoZfF4
N4w9THOTOuXiZWkWFh1y4GfhKYxeUASl0Dj4kpcNPT4EthD1Aul9E2D5KM2Ifw7JZXZBGvisGYzh
IrFsdOY0f3B8Wf+pNpg/YTAC/FSOf6LoVqubY166oVAeqXxg38NBzzRVycIIZAC7PjjMGDWJyrgE
mni0+yz/x07Y3JPDtx9lKEcufO3GqY5eUmZIVIwipAF95eEzVLRBIsx4vOTGy40WrK+z+g4M9n56
kmX8NDI+wYCNL6JQyIVXIDpvR54deVhmx2iaywJc0IXe9FZ/1CbgwdpUAMyJSWd1cVQznBf07AYo
t5UBlXsMlAM/WNm2EPFYOSqwuoCOlsFyjRXaEHG5/uIcH43jUu5leeLkmm6ni2r3NPNExISDx6AI
sibV+nDknGbVP+tR9r31jlzsVIMyCsgRNXMYgZl8wmAdFw/wacx25OkhVtyDGv10/jvT3M8MAG9K
NthZjI3HmaxIAXDqfHzHGLjFNNSWHdJDpJRfeQu5ZsGLXCXrqbrxGpILecztW74en2bhfp2kfDOA
NEkqkgdxG9veZS+keTENbeeezRcAbf1Zzd49aLFOgcXksY0ySqZk15Sy0XYs/9pg3/Ohb0g8TB+U
7Allp6BbCdhy/UsGHMguZcQoQDWXQjEUYCFA+QKzqz3xq05ULn+O39WE6mQCjBGmOAfQHuHiQy7o
9CQKvTQ9C1wHf0ynfuiLDYHY8WEV4qcIzPxYp7UpdpmnYG9Z+gpSuhBtSkMWhcTwxDzc0Wa2nEJQ
VpuQfaYu9FAZzcyHSIQp0ADZhm8PxL53pOhXl3tEZeUctzGkklOK6eB6A3kLXU7y93FILbxR8aAo
m1FwOex5OLQ9jaCejYviugkRVMOBzwcVfnY2F5rYq0Ocm5WnS0eqieXWsPIjA+2mclQ5Yjif11kH
987nnxGQsk8oz9f/BAguqh8G+BhvjNmNuRVjT8Z1eNvzIYuxUnmIRfEor33yX6KboMoKSSvPFetS
bvTHt7gQPfX6uPifJOvnABa3WqLpJpJlHQMX5y38nDBSiCDpkZPi9v9SZeIsaaVZlvhO5VAzw9RV
xjmzSV7YQJzjqvFz5ifz8gi+ZTVNBm3vezfTausDDRnQCQ/+yplNTZDDlfbXkT9OIom4aYOSAyMK
PjxBYloFg9K3d1tCsTz6Jdp18m660M7mOLjMVhM73Lw0sSnrWX0qf5Oi5C2kJdbpJFP3tQic3sUw
X9r/q8vfgu7agW03HgV/EdQtC5QJXtT/UAnl0GJ5mnmDO+l+MXa+0l8Qi4dOhpPlh7z1tDn86S3o
BQXHRIqUfvowxmimmangfAstiMm24rluzfJAK03LH3WWNc6dQvBLCjspdZTMGCRAw258MToxMJil
nE0svwBrnZjhoYy0hobBPd+N9fA0K/N14cUVfkE+vj4HMqTJSWWWZvdHikwhtYyQD9d6dPi8Tjdi
5LLuDFcV7Ge7P5tP9kJ+sGe/GLELW5hhFCG/3ELodtQlWZVp3mb24O7zknmaNsMRTaMdayQiSM/t
V2FVIq2S/Y1J1pG5n5rPeA/bZ8qDI0zkRLUzhrDMiLwdlMXQ64j9WOyD6toZKj5q7WkC4M5cWlrM
cDGGngBSFBptQf1HhxBktdv7ELVcp2x0x9SOj/uYuk28yVNUBsZLkDXpVVOMHEBWKCZuuqR759Fh
zVzAdgqlcK2P2pHFMvwPWsiBc7G9xS56QlMubRM+UF+hWlyPNa2ZGW4JEJRSEhTI0Dfd0lfjXQgL
/wjlMSxKmm8qNSk5wmV2PuXgo1/WJ8V8UmNOCTGT7lqBCrlN5OXA/K5THGijCfwfBZNTa6yL4DxW
GjhKwmrdk9FPvUKpgx8CEJdsv29RednOhhnXktjX6Ix6Y8Y9D58TbqiqSvDbrvMITN4B07jfOcqO
R3cm+bBnbYpgMoLmsozDuajsBLkGwdM5Wr9v6831V25j5vt495bRCbmsfdwotI7/lbVvJNdlvzTa
3ONS4SWv2SEqJ9VkVevfSBejza8nCXD5zzW61brP0X2i1LTsL1kkFzVCRbedaty/R4MLVyvbDRrX
Pi855cZbUMLcr9+Fy2hLrqikMlSGOdfU4ZvBME4LKieQfuNt/hqEPIU2L9Gi4cSl/m5m6DoPKyM6
f46DMAqQor0FJp3jVdBYjQzvqmURsyuGYXs2X2emj0OFkPmrL2Lfxw+bGTKv8l0Tmf7KMmwDJfo8
uPkYBPj748pVsh//LMhUTHTlKNhjEwLNWKtBKynLuHXM/iJHIBE4JU4SaQwUBQACu9ICSItlaJtf
wIMpC4dz/Oqc5dSr4KcJQL35aLQprHdxot1JtK64vPVwn39d1pCjQzZc0l9uOypJFVNZegyh1v+v
4IHPN8TTO2e5sPR/JN3XdiLJEgXQL2ItvHmtKjxIQgi5F5akkfDeFl8/O+k7ut00gnKZGRlx4sQJ
VtKK5qzu3uaQBA1fbjqf1Zf9Xc5juel6b/c8xMDt4BZMl6/WqdJ2pdnW33lEawHQc67oUs+krQf4
VyJingtQbMjDkhWyEZzsiq39ANbJ7/ncDUsagJZk+Jkpk/JRiTpOEb/wCsAK6atg3ag62qRCmrC6
6G/eFrn6qlt8nmcgDtFR09huiUBg5mXT1TC4tIbshSaPxefSR+VDjrWAzXl6Mvzyg/KISiaECPY2
aTrJgMzT/Nfwlz68GCnD543PF6+1TU8M4X4DRHfTvYiI1m40YX9hBaXFQ9U+7TlkQKPMXSaIW+4w
OY6/uetLEeAt2RGiKI1a09AYk828dwadqoRX0802Vst90mQhgy9ndd9i7Mb63Z21rZNEj1WHy54D
wjDOB9VvclzLz/3vindtc/C5MHkofWTfxsvBidxaMJyM+nz656V7nH5evm0G5OaGJH9/J/T1nOgX
3aX8bbsGd/E2GLh7nj5VGdQICMdUuNdWtq6AF9Ye8OJLAz8qMHYLI74YQsiP/VqtBGn+UP8nE82j
gXs9HMbt6wTNGhu7jRaiJnFNLBk60VP+WbnV7XMELr+Drh7oRz9XwhpDMZhxgMLdxXhKksc6PslV
S/Wf6xTHHjEOapX6ThQg/MxEfyI+Ic1qeCw9LMl5iD5ld3L6kWe6J50CvxGhqr1T+p9Hku8KI/jE
YRz2fUCu7ZpKmwjPyvxHI7IlGoGA6doFTTVu3a5TOoWkDSTHn4LzoUNAKTEwCTES3vleYESrQYZG
Divnvv0ZgrsLBHpLcTa0gOBdW6H/akihSI2EfobdrWhm2ikovwn0q+Unn/3WoROwOCn97+x5IH27
jYKM+4ZTIwUyyhW61/4u87IHOCG2ybSuhsDUACxtsInO6cc0bVVmeJlcVGwgwhKoJnc/qFNRJyQe
frBktjJkF3J+pE0Zu+rD+SL0q3zgkVZorA6WHEx8xF9KciF2CHPnEVbBUSBlwB2QdQ4I2L5vmy5z
Fz7NS1UdwTW3awO/084lxHYPhbletvmD5olGgbCsAANk151+0lmqYXNKppU2Pa6YiMVA5GsNG9Oj
APY84mzQPFDsWeulae/0PX4QlG8nd0m8y2qgPfei2rkCZfrVN8UrxW4hZM/YDc910ys+ZHCUCu3i
w1izjyk5k444l14l0cAScmR8/NXFcJ52II9WgZossn4mSc6P29A1QVNBgQ9PiZ/ENjNbiyEHfivP
x7UNfpc4RAQa0mJyyevP6reFQvGBCTd+3RP5iX6ISK6B3HUPidUB3kDP5ybvAzfXKrr9HgeV192w
2s2pNc++lL9lKspFjqfJgyy0qC9/07flKZmO5iPrd9svPQVBxg/7SebDOgG2BOJmYHvs9aEORLnc
rQmYRWPiDy0eUtE9+Q7O1yNPGSFduF0AOC2ocwxEM9RYMQA5n0F2n5tU/HbNQNGwLrwmYHFohoD6
II4xKuhg1DSs1hGTQ/U7FOSLWmR2gHBwOhWxqryqtXatU9J2ZS1/DzEMLx/UY+cKnckxFCafekBf
FSpC9lI/N++aJ+f5U+HDmiVOhrkRwsRxub/hQivLooLbAeJLh2ZfRvmevelwbJ/p6IYDENIoR8Vj
PfdaQk8j7RSmCY+b674NTeNLTzZSGRUqd9CLGmUQlTRXXutpTF0kFK+Ujy+CocKv2uXqhihMe7wg
kJLMK93p8/hRzdc02b/iLk6O9c20nkOgyfWL76hD56/Ff3tsM6mvOwVhluwfZO5vnzxJ6T1O/9rG
tIEyTnuTS1JRYqGqLd/OPuyQ0q49sNm60uN8bMTbZ52rgWUeLlFKDnQVBTftEGlkfQQw9guS1ByC
MyW69DVQP2md04+ipEcTbrNvVktN05v6oZsOerg2NpKALE8TjyK4w0JdBDBj3IXrWb6AVdy/Nh/U
Zo1YBWOyxYpiTHl5GYD1fGDv5gCwlc0hMOLc1GUO/oRqg89BhfJezbus9a4zpe7Ugydt9gBihU9I
s82VU8h0anehRhEeCJyQ6+XlZxFfUS6DgIsy2GrHAlGzjMeIhM6jXGUbqyfFgqogWpc2KQv1Ul1q
z0r7RE79APlvGhWkzQdp/qDLneseMl35eJaNaYakBZS/0hFs4V4KZSbHN+BJgf1XI8lU2LaOfcG2
a7oxSIN1f3fHiOUkAouG2F3Y3CFQHVKlgiO7w3ZEGDNkqpGG8V0Ef1k00ZG5KT9lpdBw8fiQKVlx
GRHg38w8PnnAIgfB1qLr7lnQ86S9GvIWTuV7wuvSdxrh6d7zGjqD6zAHCG/t3cqneI4vgMsMbdSz
FJ0rzG+qcGyJQmi0XlqCt944++yq/NQufRycEJy6Lt0WKTjdN+9kjw96o96CU52yAnY9eWWVNYX6
ZUhF68Z6MlMVHGZVNyHRUW4qM8Q3kctSoNmRkpUgJHP6KNO2x19wjTAXDmJwVPCpSv3882XVvjEC
2SizpjhqTpG/J1TwbkYbHtsxUkf50M20K8UH5oxxwveYPOZPT5kz6IEbSsR2Q2XQfL+TgovBiHXN
R6bWtMmWmxQZSUBm6deRRVJoE2JG4WOqWlxy1ZoWxM+7aoZsDzIrxxAem8QhlgvcZux0U5tx8yQx
nEXfuxY+BWhNQzblskPGTL3WozIegf+t44EdSPnEpZHIR0m6uIhSgtBIsm8acow0lawYjXhZ/fUA
ciSf6M/wjBuXYUqw79SVfBXWyrPyPa52a6KN5Sa5o/UyDI5bs21YDKSM+M6Ml0FTd4dVHrACbpX9
BA2VfN+qb05bl6UJycuATWFnGNXJD+uI9dSleODIIjFrVqVlSSmlB4HpERD0AOKFg6YlaWkjzQSj
zHLG7nhVIGjs7iR+BI0KDQM6Kk2BYLYHI/G4EVInazTky3/Wf2DyAx5/JeHVWQly5ZEVVKvRLrVw
r+S5jQp37dpiX5BMdjRSOioIzLnCrxl9bdsegUGkigbuXVoBpXXfdxRF9NBOxgXvO6g8to0dWdMQ
1bSYiYMqgTvj3VBagx5CjpA7/wAOUO4jZ5cD0MrP41XBBpC4g4xo4PSrLHDVTistvvG4F11INEQf
NCFUIn6PbRrI0UEd2IlnLUYD023Av+QdhGVYJaLMjTHxa2FRtSy7YmYdzJ6lFoIt12+8gQAMKfW9
+b26tdRSd21E/mV0QtwijAMk0Xrg6XMoQOxKfp6BZ7y5QOPhw7Agrp7BDokfa+CmCfqlD1BiYPaI
48oO3AagI3hfCiTJSSpk0MPYtmHFjExxHzLWLE4Aksx1TYnvFB7fY6i2DFkAUgARUu1W4iY4OSEn
teIndCo0reDRqis2bbkGMcdaPzGuvUxbIBC0VTPmW7xb90h9IiQznIghhLQG0FoXK4XxzI1HEspY
Hz1oLQrWwdShUEDHOJIHv4Zxm7q2aigOfkKAR8V6sGcFJ30n56ajS8ONQD2KSYZE4spgHu4yv8Bl
eWKcETkA8C6BTc5N7q53Z4GEKQfPmdczXmweqQM0mM5yF0FYquzX4slRTXuTgCmS1wIroQWgUwdQ
F4ju+oaUAixGzIhsLWgaiM+ImvFRz2cuClybzwDIsxvyAO8KI8ymB+o1eKv8Nl3SLU2uvxD9UxHD
OQg/BKBe9G7LxpEiA1xr8NRYjnlnUX7Ezgi6uUQdCcyQzDs/BAE0oQRytWIUNycs0Fp41uItojC7
8i1SIsmn0KW5WKYkVHrY/tIBsI2cS2ruNVeY/NLET7+pT6ffWwzTJAOkbKih0B6bcSx+7ctP809Q
QlBKGLoyD0Sh2RyvhWRKxzPaC76V4EMXOBC4TxQDxq/p5U8cvII9EBEEaL/dSzG0dAVhj2yxrjf/
ZmJDLhSuierS/9YDdlrq24JBOQNf01VUzFWY/2xUx11eTzzTuRYutYZsEt829O0otMQpQkMhOkVs
237t8gKb+XeNIbkrSqApsWmsimYy7fYgIty0wlTNTln3TFtNVtr5J47nlBfa6sT/IaMKR6pvcBei
bcdfItq0HSnnVasDQyR6Dt2sRdICQegNHDX9DmFCN7gzb+QY0ThX+W/xoZXKhdBRGOmEGy1sOpAy
XjwKIvljIsvNasATosN53DwzEr7ifddP1phLd4VpuuobVyJa7Jsb5BnPQkXRhL3mqnLiCTxzZ1wF
BEC+MX/50/I+WP9Jm5c1ZWr4aUSCrb7y04K8nzDEZZO2dTpC8o4cVD41XV9oNVCZ/Uf0/qqvjG8J
yBYPZRqljNU14s/SMZiieQp7jTPujh4kYJ0a4dAmY6TW//ZrHm8qqoxoXBB/9zlPVQR8AKXpxjPV
N3H8Mv+EQKxlYzmhIaLcHYZshV72Pks+w4dqm+ClhqK08etCOdzUesWpZNjSext01tuG/W1Eb9cX
CwXpiiB0ZfzKa3A38ALuWVl5Gll7EqdBNT4k2lEnMjE5SRvoRD3BpUG27jBvsJ3L0HYZ9C+MNdGz
bzen+vWkVuUAvVuNZpJ1rB4ugFb5t4W4t1yS7fK+cHOs5bV7zWo9Q/Q4F59W7+KwBcWBm7YEvdMS
bZwYbDEQT+ecI904z2TQGpVK/YbpXp/MGoVNLzjm5/YJnl/+9FgUhlx0L8pdFcsMZuz2hDAoqRSj
x61ni5guxK6B1LVJrWTYRiwxHdYDcySsl6uGItWhPtorSFuV2nYrVmvRmAyN5bjOLWHu3JKteV7n
YwLZQ28Xt/hX7o5rL9Yim+3A6s8EWlf1/sHguXMuklXPStrv0m9wlj3cQg86LEPz0XJP5abtesUQ
HYzGeDGZ2GdhM6AOB10OBAiCSZKINQiJWo09qaFHwwzikBVWZPY4Pj9tR2wSC2/ZB5QeMgPRSr/Z
4HOfQjgikms0y0Nc4/cSjkDZPiXidu1cNz/k6UOcM5vrrGIatdXZCADAmtlv2WNzPoNCmjgl7Mby
cU+egC7iHsp08WopiZ8Alad902O3grfc8NMD7Va+mqdsGrKG69Ojxt2Mi8YNbt7lyERPKfWDoKhQ
51L8oviqmQrx6uh2SoLkTPDBrCHjsGgA7nf6sSMOxsUeopWP0r4BH0GCrH9nO/7O6/rx/uZV3bE5
c7Y4fSOzKxk1eTfKYYjCOgw+3Gwo2yFG3MTC7g57M6+H1tQ4JZtWba1eeE1BHg2pqCl9EPF1G9DH
z+KC7y271biuvufnR+8KMvLfg9JupIRu+pnoG99lKUnLmwV723SgavBn7Ne2Oz2UH05Pk3Ws6Xgm
OW8b9j85V6JPsYm4/dwkzLavXLpIH1I2aLLFHr5eWu7TPRJmj/dNLwr8nRcaqpshZHfdN7GsRzMy
0HvzrZAxi2/cwt9/ZstaDi7Vw/nTLmpqVddttnVgj3TJPrloWrQGPtMOIc/xM3CUf28jUnRDuUcZ
eAVGN/s/5v4mttXafihLUexNsi2VU51Z+c5AUfbzmMNrYJe3u9FWexw9KIZSB1ois3DejYPSyPV6
78glE/dohJlPi8R73H5qwiHnXRoF0QUCLgN3L2u0H+C6cpS/9s+Xx33+U3c9VZhHbEBYabIYDyR7
TuV6uL8WaN+i4q/KSzvViG5gQ1o5tOSJMaZBUk9ch7DXmjAQgeiPhALxLdeJALvVcO0ytFxnP2CY
7cNtNjg+z0NfLnst45x+L2p60XHpXI+G27t1H9q5H9A3UamQq6OIxDJVnVCrZcAVoz+hUyqvGdd1
KAI0r0fpfqgeZ3GMLkWtiLO6bdZFd7s3tRbjWKsYe+slkiLOsufEKpaf5m7+WxrWszJX+dP/emPV
lwLUkd1++2v9HrBaFPzYEBddBvvaN+S6AcAP0+5chw19qM6EaAacFuN2aUmSWA4kzZfYwqPt536w
aqiJGKFBw4PYDymCkDCUHh0BRYCdtnEAqLV/Yc/9knOZ8P3T7E9IcHC4jvi9QLLlpymzDZZsMdRV
zKECvA32iTtlZDqR9+KDt2WgKTTDe++ClIVZSB9bWW9kctYI3UM5AHIt45+gXojcTHpF6dfX5ClW
b1ilz/BQ3iXH2gOAlp7qh/4QUSXe1k9JkzbFFCEibQ/zvcvwpNmZqW+mdGbbhCOBn/0daDUyEMyK
fkD8uj2xLVZ4k9zQnD4kOVTkpenzPtPKzZvX60BxwEaf1o9Krp+/NbBHa6/bz3V/fRaiKU6K15nm
cW4/j/Jp6PKyW4CBoaWKIOxak9pLaX6ERPR2hS9t0MonXQJ1SBlrJyjzwrXg7GVvuncpNpoIdkbp
lqMx+8jXXq64NBwZu9vt3PJsKWoHdP/6n6YmjfGuyR2sXhA8qx3wTGk0Dyx2SoikQAlOqIUEeSI+
TuP9szChQ5zgfd6F99d2o+zl7/YLZLNWVlqZiNw25b28wQuDMC7QF3qi6A0h2A1x0klVX6kGlZrT
zxvpQfY3lCiWd02XzDbqChKILbnXG9p0U7IMSJjjYczTZu0/CbP59kvrriLVVX5c7tvbG1LlgpVb
T5Ij7RXfcw/VJ30k6fdGujSUv7XZkV2Znvv74oOE36rUlP8rndvalKX5kWIujZpMkHF1AAGfkPeM
5aRW11esunIVOB8VSg9pYSRSYLl0YTioLASYcHk561uy9R3u9/HzPG8XAzvHVrPcPQcJSxce1kbz
Nu/uqZlovKbCCB9US6diez5+Pd1+yLvXCFvRNL9ePuxXYj4qQ16QCq32LDhuKwgSyLAsvV08W4Ur
YkGSYDcwYzF9zWjMaZvV7JDYIBkwMaE2ALfK0y6P5DU8VD7L54Zegit9L6v121kroHnofVaoqQse
2P5DAHS9JLs5bP7W29UGJd6EzSn3POHv38CP+vLNfpcoiyaYh3RbKlOmDjG/bljhCvcyBMVcmtXi
0Y4I6dKO8tStenpCtEkPYEPKTGhYKw3p2QmfLuWmlLc+fGB/9UF7xDKuCXB9zd+6fFhDAATbksNu
lBCe6zwo9BKfuF7M2nej6o4OoVStazew4U+VAt4m2vZ8nNyHmI3SIKtv0tLuIQq52gwqku5oButG
4fJNaRBlaHFpIHcQGnXHFSdEjgRK/IZ+TnW7970Zia3w+stMcUbnA86VJwMQlNfD5YcBVLs+cAhB
KQtndswHtmiYvnkf6K7Wj0QrIhCsg+dh//J+HfBACSTovJNbJsn8q1XU/NNmwMVX9mJaKxKJ17/+
8g07VejFxqozLxxdoRXXzQ5oMw4NZ2x4Xihr/BVxCcwY9tq5RQDfto98kzlL/Eobheds/erx6bGp
hMo++6COYvNOHn/AievyZGwYG82k6xZG2bYuUgg7lYmOqAe7ZeN/OV9uVDhiWzf06moa42+r9PII
unO0SNnbcBUyhqVm5kmM6LTLESeOI8vVCTcZkGi9z9I9YdE2kuxoawcImhZRiI7UBPpQ/k3YNp59
eAneEYaM1nG2pa9ryNfYLsFUZsWNw2oU67ffVeOUTS5K10O6Rxlsf99Z1rm4gMTZD15ISFlEYIxD
2xYLKCFpuHmkExgAR5AY3BYlSLqVknkoJVoEoMVi5uGI9fwKVrmyE4Z4fBoQQSEXuvnQFJ0HB8eU
c1G2ScU1HcrfmeCbAY8q8fGzdDUNsizhGyerLgS2vx1hugrEyJUyYlHllRjoEWclyCZROK9TpNol
HU5p+nILJR+EbQujyhfaWO01HdZej4N10InB9ZhNe9VvueHp9vnwCJGs5RqIYjj136VcwyzRJE+5
ZmneVOVcTLgLnrK5JIhHom+YTBzxkwU0AEZUESIKrZbpqCQvEwKJ4hvAwc49rxNwhMZJRzXFOmIL
BddIOk/Xq9Vu9Rohtntv04BBqeGaRKfvE36xphP5hjrfzu03GwTkld9j+NVHblsnuPatvv+EiYbx
FPNQ5SNSBqi+cK2jwHbo7JtCulMhpmi4Ioh2aWZev5/b/tdstCdRWw/z55f2c6SRsT7SGjg/RVEv
0tBb29Ko0+m0LlE8jVrrWF/IuJWYGH+hqe7QNh79DYbb2Ku/0BJ3GjqY1zutoe7zw5ZOJ9NIKnU0
SrGVDFY2GnYgNt4dDX1QJ0b/eTNcN6Z2PTwh2gPebA2Hi0ZnGD7aGrZG4Eruw7z+9wfPC8fqDO9f
0yPa730jHv6NfNqV/KURGcns7We3eMGHn4jc0+/NG94DOU16nEDUAGzR//O8uZwBh7LI2uLHTOlh
oXvEdFje1fMQY7MRfETuUxOyRxaqIiqS/6Fktkj0D6DeaWqpThuJfuC3jygfVG2ZSZ2QiJI3gzo8
QDW5CC95pj+4gLtnGP6sUD9/AqUzbuR27bvfNX0fygUg0/sSoayZv/VsSLCzx8CWFn6KLVmARfTH
XUZcb3yoxQh9lqRzcGqUhopW15/J7vqr+/GIVUq/56PMh65aOgmlXb3fWMFH/Z84FwIWYc1v/i1b
lbXnDUoTkZtUWyTPb10vfjyyfVNyWudAfQzX05bf+CasIgQlKNJ+TaVKRN2CWQSnHkauqKSbfwNu
qhbo8ITNPsvEZR+UlwSOdyAZEqKcRwXyD2Nwxg9n5dQqP2Tae+5ZCegf5RW+LT8n7+ffO4SLc0e8
45Hnkg15BELWxwCa3kZBHgd/INUipSWyUzimUD6RC1hkk5GYWD6QR6sL9cl2ZyMSeZUbvqkrjtX6
2THnHrjYI70JiHLWGuu6IM7fkv2Q+GUHml8lzmWQYGKQV5ZW8d1UXROi3mbrhOO3STYRiRDyqXX2
0RLzpCWEpbvmTpVvGj/FrJ9yCuI0o3Z5RLOG1AqGwKjBwiYeZkg+0BgGR0FfdIi56dKA8w1ZEiu/
HQeF38lPCWjKQiJS/5w/hUK/OJkQU3BtQKhVKrHMkzMVtr0Vd5HmTLLJ7mUe7HeGpx3vSZOemrXj
537RoQDTN9L68HEGu7P31X/z5/L74aX4kgthxjI+4hkWr53QlVyBeqVeUAajyammLbzO2UU4eehu
yzKV2ty1Zo9AidRGzlR6opcQHcvzG4naL8eNg1XMJivN3H8A1EfJj1UjSMEpptx/WmBgP12iFK2m
3PwoA/TUkWH5M70yX7YNmQyww1WXKO1jtHSQ4BIjftMQHdt1pX+ujZpc5DVIfFK89idrSsSUoH4Q
mbj3VSMPMq08rNFer/U9H0thzxVm1ZRO01PqMm4Hgcxxc04MI1ZrqRCdTrpj0Prfz/qrj9DcB/H7
rsW++sBbzYiAijbxIAx+fMh98cK1i1LeQ0s6aMKvpOk0uNNcM4jWZ/NB6N13Qin7FzEVEMMemBMY
BQKwWSFREqKNQbbWTJPKH227DB05PQP49mcVOKELA/USlXYkITPV2DvlQqyyXV+6wirR5EF10LRF
L5EMR6rIU6x+oQXZsGY3hzfwtFqDvcZVlzanWPc9vWIXCeba+TqQ3BN8aZ+toY0/WRmQH88Lvspr
kNUWg02uv+fSmx0RXFsC4okCpJWUmkEbQadeBLgR2jqobtce6heNRjq2pH3aUJ/+MihRxJv6Pilc
1Nfl4KVgoUMl3iG2fyPYaZTSKT+s38t1TXM5WvQdwAhKrB6wDDRyQXuGoJSQSUS0ktESMoqvrnWS
Ldlx62JhKLzbtFEBNrJEUM7NTMNdXMeR4rrSKjpaJzxfWzLEtgJ96ladh/AGXn1U0V5r304vCdmQ
fXvcy9AlKthzbvG5c2hUX6qcJQOOqvqdm8DQG2fui9iKhCK9zWBzugyc7qFcgfy0cc5EuWMyu4Wu
rJWprpNHHPzWotC6bDrnY5KmyY4HdeIiJbNrGtBrq5hlW4ccgBWksTP8FUxBjMlggNdUOWVblzd9
rlb3QHkrdgfm3lsa6mOFJwizIqYHBWGgASeq9VCadLXjfu0+joPyc7ZZ4LGZz6iTpTd0CmJP9hc7
GK4sffNadHnZPxMjgvdJZU+jsrDAn2/MJFdlqQe5Og772egaZL+tyv1nYDTg0Y1mH5ZL7iv7Ioy0
oak9MVRUUmnj3oXqGcKAEYJ+RlbZvoOSv/o5fl7Y5c9UzKftoPwdcV1LdbZ+WUqiEuPDaqKniHTx
tPqP7LQYyeKylJbPhVHuNx5/M5CWbuGLTT09qhlwvMBDQEukpgpD/fZkl6NW+fvWr72GBihb+dzb
r3DcN3OAprZlRrTrP+qKH+7p2Aw7hyJiqxVhmBDs4TjwnK+j2TtLsIaheLS0wYuN65f1e23arFeN
9fyPgNGlh1iDMHNQEq6H1034notCQ3tkCeHK4uPwdN4iJYH4BC37gR1q8t/qYzdMSSqhiuhT+Ld8
wAeBBBB5oIfLW70IFx5JcVw1F7mbDq2dCnL/aW/xtHvaPuR74+7xa/nMiFCZXkXXr+1XFZ1HZqn5
Rbr3e9Eofouv9s0VtACSjc+4o+iosDoUpK8aWdJE4EpetFJ6L4KJk227dyCFZ/LgORxBfr8AaA6a
aaEFpA3etmVOemY1tF5CwbaMdVBvAi/5gGE0L0KKjzeh+4a2O4rCNIVs6FTgwfuSB1HYdX3J73m9
cpvBjb8FlV04iWvIVyMhp6+aaQ7mkuwn9gubyPlZZwWfUgHlmgyXkSIAnU7pSoWPOJML9+MK/Di8
Y0P+KA/TdreDOhJSF4kA1yJh5ziuSLsKf6oVdgbX7RJYdJPOvvWfv1ZbG3VE1sAv/l2kS1LT5xYc
17P3tcov5lf9Wuyi9zild/zKNfkzEH5kPJABJw1fRwxzoT68XnV5gk68rAy944dAgJ3WWVyWEXFv
xKAdwdAUjo3JJfxT0az7cWSHYu9dmyOrV/WOQ/lxnz7vTZ/3YVuS0lKfNPiOXDIsjdm7g/47379R
N1+NoN/5Jzo9eRwfdTWusnzrQsHdgDfdcLg4yj78Zs1RuLb3U/pzmm3eHtygy3AMh/cQCD+E63Ew
H7wmBsMB/LhmmmV7cNsxcYx/U8nZDEkYazHQNHzdd33FBPDOP2auSwiP7v48wx1MGioFDNu/6ea7
fv5drDlhCD0oN66dQzWUC/m2o4alfR9PJwmPFlv3kT4J3NXDuV+t03n976MuwM/kGrqbhUclUaRV
IbG9u6qwMQpP+9Jwj9rlGDtH96gMjUO7gPD5+1D604X9O4vPeIpuxD8RzhzWD30LX/k3sr7oEo11
eNh8V4ZHoZx/pIXQU4K6F8mLcIJbUNX1YtrNB8jOGjLmVvMqpBWcxlTz41juB/3HQ/w3EW8KHwzP
KnyJhrb7cVfO6lFyX8wYL5BjPDsHdwRX7wU9Q44KwUEWebEK3XH+PRSMIZ8kHYBQExoah6OQBcOt
uoUh/Xev40uDQJnXrtC5wRo/nrMHbsUaeheis66JAcU9k9SOC1/eUiLtH871pMIqWX2MmL+2St/V
k0ZPtb/DfxpJbqPNh15u9wk3+VEtcvzKhcjelNzy24Os9yKcarSaJIv33YceJxpngQeap2u3KGWx
sWdQ6Aq6W1m8TDYFXcrs74ArZPw2omiQa92OttsMGORU7yaMEznoXBjr7IvRNotDYZxg/fhsqzm8
VP74ZKv/Nv+BJCWV1LYgkYaeFzCeqh0w9D7hrAW6oFj/OHJ02zDnzVSYbPqldEC8PxClEutvtdca
UYlN43Rs45kqjC4MdAkLi5Y1O0kuMVoWrx2RlBJB9olsVq5VQUefhPsHbrCax03d+zofOFFpxP1V
Uj/f1H1D87/qUSOHsDBXx1bl0JjQnsnoM1enl3fTGmFaJ6+uD9dpWjcalQpNLT2n5ICSEiVmWuw6
lxXiWrY9A1AFtxVhtrHVnOdY5+GWS2o46mSbKI9viPsH3mzjih4fuvRsJt38vV7+oEeXmkJKI8Xf
dPxItin/c2iMX3Zcqn2kiRu349nUI6Q/PhAarmv+o8QbER+btXRonFYi5NY685DzelrnLpflUzVL
rf3tjhqydhbn9uJMkVqjloZWrKTiSU2cDq25Ykw3OGlq81S8atYZjsbbPXX0TJ3c3i4nRbCdU629
1iIhyPnWFzqKbaJ8Id7vYjSGK6HxqTxpsi2heSZTchRvSAS903D8vfjevpdVXi2T/UQrFf4tnjBJ
dyJ/8TkXHR9PzWnJr6M9jfuvazdfzo/W+YKGyg8zYWJ5pZxz/14cf9aOo62Cn3QIf+jZ+vrlh8nr
xoOZaukcb3MJUlnk56yBAt9aP9szXG+w/jk2FjL0hglMXdCgIapwTsx7hIiiDLYiuLaEqNLK2BBX
ay9Tzmwmm6Pbdcg/V09zpQ7/TX6y5eQ2UqWVf9hHX4U6l7RbSQjrgnzeq6Pi5/UdiH3QN69enGKM
xZu/ylFXCdFiUpJKyiVZl/Yz48lMk80u3jyjgGQ1ozU1XnMlOYXmWkGZBrEfcwYp85gehHbJxRTm
fb9Nf9KHR9kUfXoE0CApfQDEzXrFWwAgu7j9fXzcFuqZ74l9//On+t+NiId9scIcxus5wg6pDRMx
Ti8klptTNpJ3jNcircXRYseBOZKR3XWSedsMat0JRbzXa9Lo5xrKiZSwi6S1/qgk6ap+BNVU8RSi
2voju5IyV5EYpfFl1ZxUkkIuKZNM/ltpsGlL690O9dvPZR/t9N+zG0zD9wiOHXx+MB7t32uwn1yy
rzkYhyuITk4VZgEDL/FQ8TcKj2AF1X/TyaZJbd1QIZZhU6R64PU0KdEvpMeO5/bklsDus3POdHzl
77+UUDprCU62IoFDt7SNivvo/eLcLu1aek5LjWymvsGfRq5NqlW0o4RMIjgo0oW4XiUwovlxzYzW
7ygpr5vbQ2JIPAvObnT252mV7MSv1WT93+f6qfham0UmcuF9bAbssXCoyESza7L6WnxVfrb/7cNm
CO9IBGHZTaOkLsSoAAM3DfFZft48jzWalRtp7XELiKCQH/ieFaPspHMstIzXCbh9SzZyplrdQ06+
t/bNaK5vqEKZh8sEzSrO5MBTnUqhXb3EVYVxoyrE7uv0WVYztsceidb/FRoKxkoScZJc/TNL/7jo
QJEepkJ423ohCT8fJufqaHOu16Jr79ybhRCkUUSF4Ofrl2wuaOD8RxpxcG5cUrfa2GmMcI4+Xefg
1j0NVuGSqx9V6b5sFG3nca45/zr/XfIhpE/fIz7an34gusqMbRD9U1HztaiEwyfc4vCQGKtG+rlt
P8qay4GnyZDoXBmNl9GGbooWdF8TPdL+in9VLTBeNs/7p/9KjWoHvHWsY6a9XBPUxnjSOveW/9Ei
tUjy8dQ7lCwifJEovJNTltzKv4Z/8BO8MWtNiVv7JKscZ+vYofXvvgrnuLDyxaKvnducCgfYD8/V
CIhfJwpaTxER4kqrkIQDmwiOdUvIdNcpOTRQAFuZ6PRZ9Jm8dgL3ayCrHp2+4KgNhi/XKHayLHn9
UJ+3Z696vPlPtDyN30Nn7OSYlKJ9Ev7T6aHHmGxW9clfIdo39sk8vsQajsaFiLAgSk58WSZqZlt4
kE+mA7MGye3P3vaNTOMgKE+qcSs7AZyq24lrSa1tqvhypnVMTv7W6Fnaz1+FyD+W8eRbsWOROF48
KESojtGuZemPWzMRFVCBtmcmqj6jPv2Vx3JfTN7zNNNKi81F8dE35UYysYnyOK1LRBJxvsPcCyDI
41xSpcO3Q1CPxZIJNKllS7ceXkzUqBQkEvPYQPEYAs+SxIRlkq9LL7037ORB5VsoZF38zyb7XX2j
xeA/MFOhHppMADYFqGLrfdqcX1oo6WURZlWJN2BIJ1K167/yR5/aMzA2yrK2SQjUwUdgxrOKtoR/
o16cP1SEtAEipm2ZN3E1wEgtqunPIGpUPvnLaDmUw+GLjzL5llXzcpF1IX+rtlQf8ymJp0K8SOvT
PUwuXv/kjnFGs8ZcklaGp3Iy/ipyXMf1SsGgTv6uVyn0RnnVnRdV4z2sFsNj0iWSmDnGNRJxs948
1c6pvvbnuL+raOzcXXwBcFYrDJNmpqrOfTQpdPK7uJK37YPRxTDx/pCkmlR81Xhd9fxrPibFHsNk
2ygKprccDa2xp/DWuDN/0i4GfFWfyyc3ZVdMeFIkrXN7/TR92ny919zRk6ZbP1iAUeVH99yHa7Lv
MQOZYTGNz6Glu4dTG+5nwV6cEwLMr+bQ4FQ/J+ckvGJX9X2LKBLHDEyiK1dSercfRpX3rKvJkwr6
yjoScKWRjXFOaj+3xvLlnPT7hZlddrJOivHuIVuOrPkstKo3aVU7do7mohYfvmqR5Rtfk+mT3oLv
4QIpC/2Ffy3bR6sljaft5XvYhDppfN+2/fUazq0VTWy1/djjutePaj37TMQkDv+nP0YOp+BVeJ1p
aIxR1y1q7O2wgpSm6vZk1fz754nr6Wu7VhmTJp9FVPJxbccsVk0ffN42Fb4WvhPOeHtUXUhqM67K
zDAg9VJUii6EGuMpObLomNg9wwINa93Zu6cYt+W+ZEvh7w5rwEqkMb2Gp0muW26rihkVHUBbrQ10
Ipon6a8QZ+rluD3pLDri8Na+hd/eqMU/44Q8TR2u+3GO5OyjU0Oarsu1aOCm1LlukRqcpgy/r0uv
RXICMcRB+iYszxLwv9C8xmSslQVFeqWpvIhEn8lkhGX3dI5uz3Idz8HECmkdf+fJxTLnseZ76zjj
xcp/62PEFYm34ERXEy59iafnHmb1+eOmvyBq25m5SnyIt538rUs5yrQkJyl5rzl2j1O6ym/5EXNu
S2Nr6/qYRbp4+3+pN43nl2jTubVZ+cSTxRhg1IvxohVMNumCdrEeNgLyE94NZvv84r0YyKIkD9ps
yuku79N7Mz+t77wZdhkLxQ7ytZqZcrmG+nqOswDzNfNR+5m/UE6wOm6NMPdtT8mxd+xpDV7fiVPj
2mPK8/BuasKuzPnNa+XnILyLsrwu76XWTPhbj75CTI84vD4uG9nOMTn8BZvDHcv9pKZ01tS9Nhav
9gCiUEm1f/KCmbnEp061X9nXp23+lzDjsdgPG8oxgWSYPGnYQDqH+vZ9PNrUp6b4v1lqGkJMf6a9
Q/3Ee323Q9hAm6XhnuhUxK+mhM6EZhqLL87CQ7XjkbyWd/F57LFsX9LgOuBPJERqlzwq5iHlr4Oa
e+ue7/84Xj2jKxqv3rQ19xXRReve5jW1SqsDG2B8+bsm27aT+01hnxx28cXsc7rpOa69p7ytTcSM
nMVuvIRa09sHvag6m4fFwzGZyA68O7GeZ9a1a7k/yGAZ8gZq3877m9d484yvPYNnoqz8wmKt+is4
EBooIzFHxU4wDePB7T33Hh580IE3gV85aT3LjqDu58RjD48y01q+U+L9nPeujeP7+d2N+jgTOHEL
u7/soOyb1VEYmholayOgdNu6lrJhgjobJiVtFqKu0KYyzA9uP5tFq2R4py8Fl7DTtyQbZssNBuuA
4V6CDT27WpOrSsE+zm2iMEc4mfG+x5g+hiv/Z0v//Z15DDPqPIvUuPmgORgtWNCkOhB3eFDmS918
Mps2nIxgLi/x/T7NGVq4xo6aw0kExQSFuXIZhMu/30K0WZpK3vT/f/8Fm7VvhOBqbtJkn4PVu6Gx
xjWAHd8wPrxduidC3PzyLsgbVF94KhBYoBQO2OdnBE9e6+nuTU+BjRxWZ75pVIWzp3MQh5hWevsx
DarrpWNXrv5P1Jk1qaosUfgXGaGCIq9UMYhzO3a/GLa24IAoyuSvv1+648SNfU4PtiJCVQ4rV65M
+hf5P2/9mROs0eiKI9GXIctCd+eQIXk/nRLXKwZhuDGmfNJzWDmKWHMoPlRtN9TmpI5IBALeOgO5
DFH/W0Py/T3pmu+kHF8RXGWGOo/4JDgJLoaEYeXnNtiEqpDZHfQR2ZzMzN1zPbkYj+DK85jWymNs
Wi3XGRcy+phtf7t84jiv3AxjIgvmpdldXGBWlRxIPBaVCgwGdyWOeXnBrbgN2748/jxSNRoCZPA8
UttMVhp38DoUqyBnJXGleJSXJrj4wXBgU7ajF89jR0bjy66zZ4ftu+GDkLTmuJmuJnL//nlK9pnJ
HVwQ/bJwTmP2NefEmvN6foVB6pi8NRIAiEGxz8n0mopSJV9t+iscG6fjxlMLZ99AQ1v2Ap+Mp4rL
TcYEXV8SWjcAu/otjK8VIN/PvytGGwu//DigEIKSbv0SEp71awCBOTiv4ZgGaCk5TINwOj+mA1ed
e8kYPlxLm7v/Vg+kCJrkm4q+AJdkiYJuOiRwUrbf8CVcZHX1ZRFX2sR6WZtk1Qw7LOkXYTLAuUKn
3YXDzHoQV5eNsx0Lrw/Gj5eC2Kxs3uzST4f4Il+8GYO69AnXQ0E0aOFIqUtzejQNh+hsqlaYymCS
dbmhdnblpaVGN7FkjgZ1U+cJG5mFWal4d+k/qMSd0l3B3u5iuf6lM+z4TSI7VW7RJ1bg7pIxbkqi
pJepbotbmxvUVnRM/DNk8UFsXL3aSjx4m/bC3lH8VTVsukVCZkK75cEqMNdMy+Me4OdQ8VX5WKJC
7gExywpFX5WG+EXSl9fkMSPz8okGuElnYgNiZ42f9t6fmybpDwZTl19JaPW4e4Azmo4Ft+XUf8nP
ZYZIoPMOMOEc5qlO3OuYn0nE+I2f1JnTpSCg75MHfv/mMd8vvHvWWlYDnSwaYTed020WQlEkumh8
ERqErUB+pzVGpT9ErhzowdtKgCORq0kWJ28mYBM35ovHuDWy4rgwWLn0h0/Dp+A1nzc1gibhCfnd
yZF3cuEiA/9qGwkxIg9izz9T/k5Hktxoed/nbHGTp8i7XcjrYigIXIhYoR7BQ5Dt6BPiBwk4JA6R
ayThh3xnoQxIOwdgTjxDclJc5zdJJHGIpJuM3OXnWHl8vARmAw/eYNL2G1iZBs8/Bf++1yd6Q51X
vxLfe/l6sf1IXrHutApg0uUneURunhHUI5q/VMbZSfgizxMfysqJF6V7XcjTct90X302+1tZe/Ev
4k7+fa2PgDW8DhP38To2fkSWZdbPeCktKhiCeCq+s1wVw/O01caJNiao6mB1PgGM5bQ2tWBI4ELs
OG5D7nb92/DSICr6GBZd5NgZM/QshhM7uG/sWAhqtI5HV6wmquEzOSECXnE2n2BcHEuHzYzYo7Ka
3kOmOwSY5ZkxoVeWJ0nYDSKK/e5lKiWAFovNOXmD5mxFnizJL7O4DpEmpB/cYOXcRsx5Qj6GrvD8
1+5HOg+2ro2ixpbDVKjSIiWGVaBNox7ka+T+nHgJY7rHXyki/YK8KTocaF8QnsgVHcDny2EeBJIO
VNVh83AQUBp+KR14ZAEMspKk/ESzSYl3IVwi7wWS7l8/lopZavxD3EtZCHcwZIb5LBhoSUjkg4L9
kmLDDsJ19fac/pqQgsL6c3F3dvEgE+6h4PrYPAnatw5cKgxmT/f6VHhCiZ5v3tspBoCYmoybM7x4
8IECegVpRcl8PsyCTyduQRKNM4kUKCu7iD3g/1vLDZCxMkwH6aADOcvYUSPjjcTQws7ZYEh9mj+R
leUaceEYwID2f9AhFFGfsYMyeJACcHD7gkRNZcZp+Ix9g43FaG63ATvEwJaetKFaK2S0OKoY5c+4
Qtg9A8rEBmBBE2UaSoMcuOUC7/A8ZMfhTT7mzGeA+9EOLgylwtkspdNEuAZC6Ys0OCMsR+YE/dUB
F5/Batqe9vD0OVSzmBl+W4VAjc3sj0M391hYsuDAFXXy27R1m9iMFWdC0VOtvtwZEkOQh0/cw3DS
8E4wHRrzJyANWQge0GcKCXH6HDcOMi1PiVHLeuCl/yVzcp2rCdHBApxcbrPZ1ZRIib549RZKn5+H
VP9DiSdMiD0S5uOz7ECCDVnndgBe5JzZxBItMCb3gVN7z1PXDjo8hdBeEz4QhbwAsrmfBBPP7PPm
rD4CYFIM+evdUO89m3KDA0d5Gs6P2wwlCGbUHREYmUw0riVelli0qc4dN+MtEf57w6VhddBZEV4P
2GWHye0fq3f3cl9yNicfXbV4eXudhGcPVhB1a8dYS1r3HkTulY4PL/Xr9gANsF/a4ka4D753Kcaq
xI81/yRvjKFxeZIwnuc88u+Xal1JEomW2id/ZIWDsFLBEle1llfCQJ+SU/IccWXJKKLxg0ThW9xZ
NJPny3OKdc0O7b/PCmeeMJ3nFTQY8aLfQezJu1GN5IQitxhwPPZRwiny9W+rU4D4Ab3SzJC8SuiC
h5Hc+T24zAAObxNJyK8a5zVgBu1MHJaBI7hP0K/AJzbWEkMYJKxdmpLISzHuzROeG5im3r251mQt
JYVHIA/SLegpBRe62Qy4ynrbU8m4G/Z8AV2IxpgweAH/oF8cmIbobS8xhdyrpmLaCaHbdlZimiXf
ktCCwFN29lOgcEI54qEzwFVYaJIjtN1QSe+NkmOtTKbGmV5as5KeePD9E/jyOkRHy7nsYvEBfQl0
c0VtbNTaZBw5WlWTLXau1LxWotD0GA/FCqOcxtPqGUu33+qnLrsB2y5L+jN0SCyzICWkCLKzBDK5
I4HCN5b+6N8maiMgJ4aJlmGCjg1gClMb2Rr0dPpAMOxFCoUCokikHq2ExMFuyXEE3SWnL/uulK0p
7iQlZZQcBtuzpMFyaCCNzXaS97UXvfFz8InleXOD3Uv2fMIcyiUzJm8eoAjxwzBmHBanwOrhUPBc
+EQcWPyQnDW6hXN5zstrjiURpCBmjuQDUM6SqyZpIuT/hBNpzv5Z+Yzd/w/wIUfg2pxWnKJzwSqJ
1HWXCIl4xG3wTmz/IQJ7WIrr5+p2HCBIYlrSe27qcrtsX7U5k3x++8MASvZ0zgBrVW062/A+THZk
uzkpMfIx41asazcdmw9WFyA80YWJULszoXzQ2To3A89eP53zRpBv5sERSxT9+6K9ygUAjwasS5UV
KsFFgqibK8EXb9gCQo4d+DfYzycqkQeuhxZ5gYQ81UL+N1cSgQLfUmskKoC7vcsJ68HRlEXJc3fv
d1m7tYsIEm6SIU5o2xOWFDUASLUH87a4rJKZCRS+kkQ7wbci2yp2+s6CyMR/oyKNpaQVkF4KNP3e
0HRoD4BDtaRvAktvfPfGFOzPCOIxtPVfABDpchBpxFApK2KhcPFbV1pAfQIH96posZAgofv1lsSQ
e52zdoagfSngBn5/TNVQmaPWXJJD7sR2BDpCryo7lLAdqEj2pexXkridXB9UjMjxBUIi52O3Nti/
gEKM76LaJE9+e/J04rejzZbBUHCZmFULvRBQDHsg2BZhHvAqCqDYazBq5+2lO+7yAyildLtHiliF
5hryR24Mh+S2A/xKrpFBZ+QgNe8MTEImAjzS8d5effONjUBaV2a2Y7A9iQYBcqDYj58rw+ClT/AX
7z/0gZkD5K5ytnyMHj+AXoTRFy+Bm7x4e9sZCATvGnblre5DqbEJXiqxn7gv5GExUgwpxyTJca54
mSeDxVnmXX+UrOQxe2LtL2OJZDOs9w44jPN7rGwyWwGHuY4gf1Ufy0rAwGK1vX9pB3G1DTl3IomI
oZnTZHxCYMEUP08AM3wSEkONpqrT5epIsiTlJGBCt0Kj54daQXCihYnaNss2CqT80xpKmJwtpCgl
NhwiJEO8ic7BpGPdfqsqUVcC5ceYvfBF/D9MgvKrR8mT+huR+jgJumS3OgWsFUcpecrJpcCuLJtI
rYWDEa9xIXa7TeRPoGMgozQ6DUhUaAYnyte979e6ggKLTkiIjwxTZZA3IU1fklydxaltv6n7nzU/
6OjvTtyD5zO/b2uBb5PRtkGmRZ0LHiTpU7n85ZIlJEXJlaSuMyBdXz9I4MSNs3lPisIBrfNfcsFN
wg2dxbDKHXYpt6cdSgpwA6l4aSIewSbE6jLy0LnR9XBXiOmzayss5PS0Rr9/2nMFRJeIvA0Aqx/r
+A8FbdUGRop9m/DGBE3DPs7EPkv4DlSJ+aSEbHwKW5+IeQHV6CCoPSYceE0GxbEreXN5qfyU8xdB
76RS1sBcyDMeLkJImtALlQ0q+cqYd/hRanD2I3iKrcdrSHUfn1MS3Za6e+cTUfrHxv6cUz7XxwFu
cnGl+J2na80vx1akE6nUDQC3luIa/jkGmFCcBZ52SEpUgIu2JP8p3WQHTHJWiJiiTahqzQxnxzgy
bP2tOiFhhGNOHhq+M7jHSRmzt29D1IVJqh5ke0u6WJjGsa8jl05FatOAIF3HHjHGQzAT9x22ZlvG
xcxOqrEkuABAgTIYMvFsFq/ak2QDUK+tn20gw1Ccij3F896m99QFew5cjWer8wpKPK+1VYd5agAi
rGnn6QGLqMfmod9jijyOMTYYRDJtsWjBBNYPyNF55Vmcd/vAPHZlcYjm5BawB53buttvnv9VBSBg
/RoQl6dUFBx73P5OztrOFPPbEB5R7fnVQe+GWgV0y1AglE4oiQ0Nl/1yuKvc9+7Rz+idP32LSBLj
WkkZ4FbT50X/yHZNe8EdUi+p1wCeAJp6+HXJ3SAxODeQxaXNukPJYUsGSMN0qhGQJYOzv8t1k+2E
qgKaKeiUAlj487s/P9L2RxUSZ3A84z1q56SD6g/KEMza4wFSNX03Jx15xwsaDtLkg/SvB/1BCK9I
CDvL444pFqis0EtH6xXBvnM8iiYhVN0g9Y61s5SsbB7Mnn1bmmbCOedraxqs58fcOcgielBDlMSX
fkjfOKze8zsJy+DA1LDJbWeNnzhooKs9wnksBZbNHCUf1aTocw/2SIkAY9HMoMmhKq4ftqAgp8oB
jFbWESUAodhZ0He5xm/ytAhmL7kh6VWHeX0Z/zOBS/pcoY1N6gAZIk9OuJ5v13QMo2chyv3M4SRD
FeiN1Jnf0LKawc4hGLvjm64AF2K/62O+aodZnwIlqBRxL/ZRsJBi8R+ag8EDfxHESar6/9X0P3ko
yIzE2+XyoexfoV2QA4iJAgDiD9hOjNUDC38J8HGuNaH0wS3HDjjVNFlzOeXWyOJgeiCKBdwm1Ajq
AfTq109Ezp85b+SbUQ9kI+asK0iQ/z5Pz3tfgx1iggIoQ7Lwu05rJr9lK/at/4Y70oc2yLSlHW5y
Khv4qRkvNn4O4ZUZbHFAMwBBWckYFAfdK93iJxogKR9/GUxuqWOSc9rLN3AFnWSRwQAjX8/goUzT
BfeFp8GA0udxugD57IQpTG8mp8uOF5gS8uAQx6Pk1KIFj656E/mdkwxvzVHtRYukT6sPXtdrb9KY
k7g9VDTdMq2G+2+FNGqcvyr3SbsA1S73tWt7pkeHq9fixIePfgk5QTrwmAc93u7LtqbDRLsMQeLV
sF5p5KCAjyjB9StZnA5vkGUS2LBY3fEAznUcmTwvWXBKrE/aRfVrRbYgIAAfsfboW9pB6iK49p62
0+IOOWhc89m2EPwwCabe20SPX80pJzG2wWkhP6Go8NvV3QOjBL8ZOZICIBeO9WVlWCvogMsioEsC
TH0A/2Z8GbW26v7b/n4NLKgpuk1+Di5JKzdLdBl7vX7k3gkCpumJ5EJZzC7RqBFseRcaXvtoE5Xs
q/bktjLCCsSXy7qCLAfIGxjgERmtPymIjNgpoHfkB/7tAgSVWEOwpl1I7uAaxfi5AEasflH+kA3D
n+mzko0HR+o7giEaKTqcDrL80mn2RoUcJWhgFSbDOfk0/U6pjHA82Zqt0WP6ROTvRWACO75aRV3m
60DQlNOAYcCSPAd0k7EjA5irEBa58qxXuCKsRqjwXu29XHNvz2wf5RVse49/6bC570SjCJ6hc1+1
N7J2owUyONhiVq0v8FIyHK4ZPqPrDe0IIPMorXrW0vDlN5o9vLffHWKAfq5Oe57caDk5qW1ALbVy
TsN4/SKBcfbQhmcQ5FZIAGprWeFkK08czstpzuuWk+9fW1fKO8aIIwYCxBcoLhiz7vzt45Zwgo+9
VLQ/ZxDSa+CzKl6E2OoWUPJTmD3xYDZPye6Ku9cE37+773FFI1VJ4RrXxG2F0csh6FfRjO1U9URc
1klFnL64IktM6i2AF6O6uMVmn+b5RT2Rp9yDE3XFQJ5Z8KbwP/GcBd9bnB6DPunEYj/jM+FPurx0
3hkVoRQ0LngidR1cAI6wdao7jBO3sZJzeOLwOIvhlReutw/GJbC/5bSksi5Omc9tqXyTHZ/6nXH3
ZN93Ztt5vZebmxP7EDSYQI1sdYkJkMGYMt9UjIC8mAGuuAL2iJLg4s3FbRFsAKShPU+vIDf/2QeD
8WrYvzwK2SNszunjcZjh9ME5JNS2J49VuuqGGamLUDoE/UD2h49vhNCxqbtJOcb+OQ1hGnBJPoWS
vtiiSuUvlhAt1JSN+UbzjJhPLNxzWGBIbrsCWwE2r+/YZmC6vpTBIKU09jgO0g/ia+ipZA0vUqam
yskNyG6ogEmWJFkIpTQsuoCrrZCVuIEMzSa4LFi7R5miVbg957RgtsvwibXECMHbROpjkSx6fIae
Y+5lB3Q3JVgkjVjTfHj9Ap2kzNRku77gM8H9li2NIIuHXloGt4nObenWX985bwbn0OGe+Xfxjvi+
E6koA/ckIXWpE+uGLoP8l+ZlF9atQtJDId/8CRbJ4YICWScwq/pPqimE5j8QRGYXKBo0yHKZxcNl
U6EoCEAekeHS5NEHduEjC0BcYxTkOw0kEVePZmEia5tr2RSqvLg9ZgcRBlGDDZsBvbzznHITjCdu
oBHY3hZdYjlRWwsW3UTTnWCFj7iloMPRQCNeTus7/rP5IMwZ7nwCeNbyNwPYeKc3qkUUxiDo8+Ry
YPdpXZdsGn0C3nN0QlUAkQuyas4C2S8kXuRhoPYgHbxyQT4FfeZjjSrJJAnNpTotJXaqC3uKiy1i
8jqU+h0Q/PlzErdRzqhzroYkHJKJXPvZ8LGigrlBSMkTZ/pg6bWgtIhNlN+e/YeB77oGKBNjVtss
f9P7eF7WI6PTBHsOwLd5jh22uJz4uX6kdmLQ27Twwh0fcFtpjW4TFZUTqSZDCpUAkZCHMbKf7wR9
c2HFyd/yPu++AwJlgcVfoKcb5rQOm1z8z47JVnQM9WlqZhQaSxUD3CZOKLXsEDYkRmTflK3uEgos
viPmFB+v5N/qvOMwNEjuxMhA1a5gW6v70UKtkW5PzAUGeiMBe8dSxkie9ND5poqxBfYPpfJTnxjQ
32M2MMXdOcroIPv+m9wa6wDIiRUznXIjxxF7FPVPbOcruRF7/YUhezmu2Eos2igZfjz2bUUh3pOy
qDGDB5cg8qFuRzE8ZoRlvAODujm+Id/zyMeKG6OO62MTPEiihPtibx96Or2zrzkw4gbEn4eEwhce
GJtNjM7BxOB3RtT9nfeMSWf8sfn9CoTeRNyrHzwuLy5CJobid+Clj3l80aB1MxrxuHPyt0OsYABx
iRI20C5sKCqgkm5vSauJB1B2+5X05rpGppROnLVNquBUg/McFHn0HMFaAinOYVoDKd9o6mEPIVwx
gMUMLg0YTNTBP8qOkVtRFYXuFIMQSyWyIgsFDT65xqBDa3cT8LhZOY8ZvfxJgM7XEFgM2EB2u/dr
BXJc+Z3Yp990MyLAL2qKYCXkrxF/k79LXV1KkMTBUwmauVyDC0BFN+x4T3a21GLv/ESoQ8mUmB+K
s3B4THCFDxICFMFfAfblgP5ZDDp1XTS3qJ2iUsEZ0DgOsg8tWSLuU/h2TuF1IpaJYuzHZglizvXk
AoKXCzkt9aXwxJASklb3il/oRyOJyi6qA+sM7TjACIPRHqQiYTRruISd+Fj5K559IF2253VZquwX
PqflXFOJxbj75ZR7iddOWHnoF42lYn8dMIWXn2UF0NFMRrkdigcmRY6GfCk3LR9t0CEMT5e6kOws
kyUUZayUpqFk74kvYNm49912L1v1tbt90Z1MzE9Y1nasFeUnTWdYh3tJPiTpjaQ6kaL1WKfT+EUA
W+v2CYYfpkb+zHBeF0OM2ZyR1+I9idcwzagD0t3PM64M4uZBWjxrIr0CQWweZp7uRI67HEe4mrqP
CIZEjrTP30gcEdvA+sh32sEQ5J2JWmfAFyTd4LfSo44bgBw7wQzRw05YS02MpnWmHinyWqZwqo8a
n6ge69jFU83oVOUx8bZP7pOu6Fyi23HClO9Rt/BO3uuBKAudmyc8V5u8T7yrpNXZknobggi02vLX
HLtFJGsAHsnADZFFwFnQosmr5e3pyGRX0JqNwswSb/Aj/uqE22S6kb7/cUDKpPykKnqFOV47eMPP
pI6K/QwFPtqKDPTHj0mVE3eLuxiIExZXDJOYFiSVRnhoGk0LZye1SYnBIcU72YrJbauWRMi3Lxy8
Zx0ffXNDT6pCuUu4jo2RRFFibd8f5OVMJwitTv1HP6aoj8dgdO6T/gHnORSDTG94eCa2jsjySmjr
E3tWuEm/3tAseudA3Q1stXGPBcZBtFgpOTzrztnVm3oTFWDDxGbIlciyY6nBXyn4/xMOuZnMnK8B
gxISrmjBBB31XWD5yauAYpU9M8BDiF9SzowkbkgUk1TrlDoOTBCc9v7Sj5ktO+/M+A23wFv/34iX
xIun8/DlZh8z/QqfGiM7kQCTSJA9NwT/AU+CFXwUw55uTsxcJTJGx2VjV84rvBXMSOHuxV4FqSDV
J8ttGsL5zO5+an6lr5CkNEfF1aQ0gxY1WSlOFp4pSx70F4Av5wfnzt2xKX4f7/baoCOV7GuIdojq
HnLQAOg3BbAfWZxbYEidaCkU0u7hPkiommyDaEScFHu3dUXd//fkF3SCoMcI0JmgtqstOmTceMKc
Q/BKnwG/SO/pnk789hStEdStMMfdfgoueIakaqH36aIwoLN1o8Z0cHu+bbdETBGabMPNK8BV+6sI
6qLfYeYoE4iYalfCmwRZBnzD4Jus1TZSp6oJhACsjDFVOXXzB/IeqgOSC7o6YlyO+Azn+cAPyI/8
+ziLD8sGpwKVFx/Bd1UNIhyS2FFtJ4BjW06FD8atIvX92np7mrC+AHQ+tX0sdZBg9bbeQyOKsQ1o
2wKW8+tJxUKBJCcghQ0LmYyVNcSULVL0ktiG0jsLkMT/aAJ7JNN/dfc4kKm0bS3ojYEkCUr49eC6
YlWzoSR2bFA1rz9BNlUU6us521vG10hsBHriWr65kWiBjYXt66YYAkj8yHxWSwmQUiaYU9WUSJt0
9uaflxRdxMQUXQzCReR3Thr90AvwGaASWA32I5RDw99nG7wcy5cITaLrE5ID2BB25hpLvBeTS6uB
zGWTaLWmxVBMDNE4J4JplThO2z7CPTKDs41FBdbU1bJFQCF9m0BD9D3yChnZLtEUMQqb7JMe8f4S
yhFCz2h//3dKFVQDSAGiQPSxSUR6/JZo+cpMOCbav+AYQogIsDwuIzemd8ZRdr16SCgpXI7km0tK
RwYfTSbxoUnApGgkUlHlMQ3u4fNni/PpXPaYcFH9nGFOuygJE33KtW0GhNqvvx6IPzaS7v4PuojJ
TOasI7qP2x5K47S604qJ1CiCxpAikM5k8LlAkwxi+6iAXzQSJxncUsWFwLJy/mhUXUHtoYcARaD2
zxcRh0F9++qmk0TjcVBTFBBtOafdnhyB8xfvg5g3MCGuSMBBbjcDPMVISxtId4DN5taAEpFfytMM
8W29AVKdPKXksPR2qgbo3dSSxZY5iuHaV9dY0uuZH7omTRKOHc+YohY1PaQISvjdL/dCEZIbC1S3
RhxmhX9uXPr0ipw+TZmvrgcX5bIBtqJjPNp0Zc2hjYY2JqM2cEptVH5giN71FiuBziiFOu5Sjjw2
ZFLdocp0UsnJBR3NABY2dLO+3ffyOaEBBQYGs+Nhsl5+q0mHQcSpEfTYr6wDiPIlna2iF4ayRwFa
1FXooKOHwABG4BjWMv4Icgi2MnN7hdMCNl90PYKH1CRHdrvmqnGkB5dXNNk9zDHALEA/AL9Ao5vu
PsJD6rI9F8ExhHpFOY/iaBye/+IZal0ozVUoGiKgx6TDi18tG/hVPC4mAuhjX8XzlHIYIf13BuST
0UzinZv9junFdHvSMQIZjUCToHZzOVgrmmdzNMayZQLJKUJsgzZGh0YgeDJP0QmVWikBivukcEJj
vWjo240gRjAatTk6YmI6FKVF7zQ+EY3vKzg7J9WD00UJl/bjN02b0EGa1KGaum57BrEhZaOmF6Vu
rxnc38i2BVQRmV9vuif4KOQUHeQOtQE7o+F1ifhR1bjTvx10gQRuKLK6NHvy3tK6AS3g7DPyjXkj
MSeKpmSBrb4zAw8mGkIzdPk50QvtuN7M/LvNG+srHhvsPfdPXS9Fq6XLWnNr7j+GHtwWBIJIj2ZK
Eu9KX5HKtX0jo3HXeyBVUC+zxCubAbOeELNcNbaMrFAbWDZb90G94o60nlfs7zfoB605ra9ze36m
JGUH1sIacq7ZJregmDfPIWqgD53EZLXW/MrqvgQpjcHDJlwia3jX9pzOGa5EnsGDOI9qudxMTRtc
h9a8Vi92GbHQxKKQNzH214XVCxJWHHnD/jWE9JvsaEfbTt8TO7iAYP0WOLMDhbWpOUrpjvZOqYZF
sO+NzFE96yxoNvsp8U4FpZHb2C64ASpmRhShP9Sb3xurjmE9yyBEmmMQ3FVYO/MwwCpx9V2+fGLX
cC4ZcYhxIoBeLpdEucssXO7UWCl3XLnj0B2/1Xg8/h6PCbB5zVyp+ZJf1DhUwWw1Gwz0YUat/8B/
h9IJBrOZ1oE+KL4EgZ7pMJgF/KL4lVLNLAjmR5CXGQ8qPfL0aKUHuaMPWmkVeJ6XOCNNS12uVrnS
kDAGHHvQcznoWVF3DHiDweZHj/RqBa0kV8HFOawGhxX1yAPH4ViIOvC2QgqcHWzOYnYI5MV6xYFm
g8NATguxuGCjOdFloAtPByt+HAg1+aBnuLsZz0GCTn6YDYBV1OAYHPXxpIM5Z9ngWxCo45wS0XHJ
JeHKYr3xo8sEqb0lf72pwzyg8gQOBfvRQzzZTTRP/bi3Y+weidAxuoX/8hVmGZG6OQJh4gLktTOh
PKBDRLOdxPbyv7AaZ0KdmwnPcT7nbs1539LhoisuwEoHHLMMwJ1Qrwt34o/HIT1uiuNKuSzQauo6
jkAm4+9v97ulXPf7u3IVoYc7HA7dpsbrYeDH3FgHr05cfXfGnLArsYhEIuNv13W+n0Ne7gI859r5
vuKMhxQ3TGft+L7voMX3/X1z+I9w48XT3JxY20ejw3E/VRHBTF/O8KmHbuUOWWNqlzlLLvkcWcPj
trdLfiK4q37DVJPOsFhcDwwUDTond9LdVQvjFdy2/WLR4+fsUGIJJFsminsNqIxefjCx4XZojbcE
nMDU/6Dpt08MRhjJ6I9BuqT2/racFE/bBbpY1y2k0Bd1dGz9UvX8FQSiklJETTwNwJcgx+A0floh
SCj9N7jP4DZue2/32b9AT9sVK6OHKGWyIA2Z0AMxMSP3ua/3EtNBBkud3jzftGaXIcUkSSOaGxr3
yXGvTP8oQEr2zw3hoN1aGKNmv/4+/za/MfRXa0Ynl0+L+uS0xKx6lJX8N0HzBMQp7O3b3mXxNDhm
TD4b6c5pJXrmAp21VlsKDTsjTKg+xQyl7nq9AVlokEzLoT17h7VH+YGK0mNoP2oKTDD2vWhKfMoE
8du4mp2G5FsTUigmARxPy+08HnfCZpv5ccHbGjTpGCHPKnPkw5ycVOKYICYb63es1vbPmdBpwDye
aWOXUeolxMMdY/IAAFNtN2k7vvg35r8AINzdJ0xaA2FTGjw1P+xz6lEUba/yX+enhd5Iz7NIZyCL
kVbdRPGhSHSOEU2d1q7d1sWuQdl7b+0aIWrHVFJ6EDUhAmeaMmreQaZU90z3DeBq+3msE3TR+G9h
cwefVEcSP/fakZuBqFGGI2A5IAGCvCKCejncBJqLANNw5/BPgN4ORBpn6GQtUYghYEHml/ZiWFoQ
hahVkFEVMAXOqd/ZER4gkEHcVsOigrJuUtqOl5mpkemkHuM2p2+/5TNB6mguGmqUDXqLi/Kt5cuZ
Tv2MgVIq63kntEehOUR0tDv2b0yDPHkDkRlBGLQ8NMxyp6wUeYtlBhZNpm2/vVyQoaRUGIrxFqda
d0jiVNWmW7pvN7+eFHvnb2pzCE6BOoyipTUGvBm80rDz9TR1nnrvlirIxSRI+uF1JgP5oJU3dXV4
ZqqYlP62Ugkik6f5K3NNipro2BAD9eHtn1GkgSenAatMoibSLNJGondT9egSpxr3QsbA79TQoBJI
z5M3FW+KHraqFi+S+T/gvC5DAFtuzdWi6HXWW/LrFowj1ABZAEzqUBY1NlEmQstX3yg3lJ7EPPq6
L2+6SpjK7Vlt3QOX6bgW0/RsBBtg6jo1jSUrK8heyjhp+UpDs9sjE3pM6L7o1qgOkwwxfW2a0v4w
O4Uc/joB9Oda1MTm88uoPW0fmvPq67rucp5ETvPWFyjYNsjQ6bV1PK8GjyXCDvHchOzY9jIuS3fU
AcvoaBMlvHv/UjMFyd8i6wqG/tej6gXjJ/orzovW+sYQid9qIW18m/jQTHQ3c4irHpz91WHLjXhC
Mup+FxbVsWfqxAS/YFOW7sDOghGaOg8af4Y3uotKKINIbDtm6dx/z2uKdSSfENlXAkRDKqToQhYG
1hpD85VtAtG77T0LpFVc7FWLWUmKpiwAAivzug3vzVDziCTej2qvQ60bRlqY7ruGppjbsRGAQJSP
iC643L1O7lUE9SDf1DApfqdOY2aR1FKL3eRehzYMki/qvmSw4+6i/I6Pj70NLfQYLRqz07TLBNRs
SfWhDR5KmkXoenWJys814bJCD7qwxoT/iCtdHlrUbVrl763pmhQ5czcie9yVi+e0nIAJEqi/vdYu
JvMhB8E12Op0ciU3YZMX6GZ4L2JElkcb+aH+k5ps17sb4QN8/zFNGyPSFqt2qpt/fbsozbxvfnUJ
8pqZI4dHjpEkILwE9ctP63G5qTLvSYWaDnQC9sxro3SS+81M434lfBfJ+iatYDWn7FVfL1pThuWm
QWkVgZOrBunuosIaQe72zm+dIgSPQBvhb6Gjq9ujdoCcFrYXYRoiUOYimt6DG2N6HdpuI92VrpI3
qcjbuR7u34DYl844wWZS2eizal5393HmxupnGTyRugVMLBfn99ftvKjOgOykCsw1Kvrbol8iP4vt
e+szk/pu9O+PDOq1UdBoB9vcNSzvVevuSXdSt5W6r3Lfa/jNYmardxrefw0mbCxfA+w6lf0IeZCt
OnMPYeQ3gl7LS8sZKhtb0vCRaa55swd7O/bIadoIhyCBMEUt0U61+cFz7kZw7Xl20uctrLt/Auey
tYFKCBz2s2brnGBQpt4WPmnbxeI1xq/19TdemZOObx2bw9tXK3wsXl9dmZk26nkVLZrLfP48bPGO
1Icz9QY8HkIn6PYgeYtOGKK5aLiSPSPmeU4YaUHgY27yyQO+yvQeeZ23WHgrPA/YRPcVIkRb2BBU
e54eRBG7Q2LvPqrBaZE98dSMoZ48NgZwYzmkhS1sQznpOTW6fejkDZE1uq/e6rL4oJR4tNYRYU2G
Ah7fq94GssCU5rVZe2JDDnmh07PibBAnKuBr7J4v97ForcgRgemyJwJF9cvd7mugQmTCVqhznhjd
icg9kin0s1oOpWuGSA6LEIXVxhJsdO9ed819b74NYAWEbVRL57fgFjQ3vbn1Y07wyffgDON+0WWY
gVxzt4lwxFbfzMkZDkvp9HvkFkivLovf598lvM+v85uxs9xo+SzxKg2XO2WeUKZBfQix6s8iMHWb
iz2EPQDF4JW4cXN0qb2EzkmoBCgVWWjQOgasBEpdKUERWwbx0T4wC+kxgq4GjqijrwAwaUBSffdt
ky8yt6HnnP8eFI+kf/X+h5TEa1bS8+GUT92j0gOwBzjXU61LAMBLEr97LpAws4iM7spYxiSNFroN
pPq9lxvbqs1NKkR5tTwUYDyVjmlWWHWvno1SXpuRgkwtdy9WcM28N9W7q/tGha730PbytHwsW/ny
HHaJxgZFxmi0PNs0Erf1k3RwL3QrUtZ2wYFTgF7Db4zyT0VOKiqYp9GjXrdbxEhndbJsGi2t5uZe
EkSNMT31FTJz7RWXkK9G4l8tfe4Bo/atkShaVSBfljaZ9d4MK+SW734vaPigW7GH6DFJOE2gkFJ2
Xbc53A5hqiDhw0wbSueMBYXwRGWvKA/5sLM9FqvH6E7lEJLNIqVuysFRG4TcCVeatB1xKy4tHErK
CB11T/ox3HvamAbNCcWgxrK7eTHQa/v1PkDhRFOoIlKJFax8Om6uMGhi7qvME89RSip9cmoDWkGL
IY7C2UautDHohu1Rj0L2weIv4LV0fdC6Qyj5oC/HYnIT4rFWKCHZH9hLhiQ/nhQ0OnJie9zYguBV
ZzhSZltnX+kceCz7CeYiAfw/js6sOVFuC8O/iCpGwVtlFOcx5obSxDDLJIL8+n7oqlN9+ksnSnCz
91rvtGjPYLdRmsv5TN/qW4Fic049BngyCWe6d/ZJo53Z2ETyU/wYcV2SgARLWAt0Fi8/XfXuHg3w
Bu4wgvN6VCSguffRoXhHmN+s+2V77qzod7UqZpn3tkeltofCBLZ6NgZjfKx8/fRC2Sm9UYk9Sk4T
L7w1Vo7qJzNlaifqOmZPBITlNXYPX3gEDzcHZx+uIt6T0xW4GcbSVL3jxLxgk0QlIrmd/QjQg406
R2T1qAc5+dFghJthC2Vl4U3eMmPY/eB7S5zfUeqAgdVMWB+Q+Ig0XiZydctw7A9SXcz9Holu8I2Z
96fMvqkEHRSEmFdGSjPz4JDs3EmwHCB3gJx8NDCWGBYwNHx9Z7aMnf6bS+KnY0xLqUNeg8sy8HCC
8dMyzXoBlKk6lCEmYnzEI5P5V2SvqH8767VEOmPFNqNS/deSOTgO9uzFXwOCiicepxvbEr+nvwrJ
9Gkcgket5+aV7FoyTrnTh5rfkZEzofW0ccNOTP6D2JfXwYBWefRAQi3gCuONQLtip4b0LJgQv6jZ
WsWZdO8kJ9xNa1cvaDy+pNcMmwNiENpvYUsjwITxO2DWPRKyZUzl/8YEIcIozdPgoTgPq5/9ELAM
wfpAdAZER8MLsmOhTINCtSm5/1O0eo1EfMMdmR3f0MXf+I+tZWj9gL0762tmRVY9z1Y+QuXFH/yf
UzsUxO4oKMG/MzJ8I6Ttg4abfwFgPIQmWAEmJFswAW4i6/fEOQNuMdoJEyi9xFrv/kSfmaksA39c
H0Q+zRLHL9kxlG3i8FGtKnpvkkxBEsqxT5+fAvL4rUvkWviwZ4ieMoeO78DD/9+YOHoMR1WQQyTo
HH0ThTy/3Uir0U3O5k+Hjpk1BTG5kNdvA3Arob8du4FZGrH5SNce/D0ZARkN/w3zv76fD2ZFMkOA
oWxLoI5vycpmV2pRJnDLRKUXFIhwQGQr4vsk2DHMLZXxuNqVMcObGLUKStipE7B4EYg56jFYpqvQ
EubXj136kNZH9rGwYMIWuZTz4Pfllnd9Hz/CimFFsymnlAlvj3AAntkytvUdl/OJgoSDjlCRFDUB
cmdEYKcnXCD3FzIWRf3HQoRq0r+4kj8aBjQfd8Ah3mWb4gEmh0gI+3Xx3ZzaVbX7rPpDsTtGXxJ9
QrBlN4EZ1eaACeMQj/+8gHGvv9FKI27ANmoQZO/IGFtQHiAPqyzgZvBlxvtOQ7flHK4cHQ86Knn8
pu6URhq1/jI6SYxoF5bM4N2r6/xe+Yyw86EGtV9xL+8/exDO8BJNAbnYzE+Jio45AhjuPCYGUa5V
Mw7Qz0GGAGUj/R9JSmQo8mPtRt2kM+dPvcMVtxCsCAcYKUugPKIElvMwq35fmUceZQrnuGfoiUtA
DeKI2ShrYy/ljHs8YutuBHdFu9aLRtky/+md/6SfP5XAa6PjlhG6WS6CD6sDYj4Fsu41vEBsizJR
ZAtQzCmYHjDeyHtHCxTC6lgNALePCcwUz4hNR2HiSJ/JjHXIoxkpn8yfd7Rt8Vq/KW1OnwslAzc5
kr8k4zCIqV3k309OECHKiN3aBg1QyZux4UySJLpGoVsZ3tcWOvaiirP+AW8Q3PuHhHbx2xiWfDg6
fLY+5umTkyhSLgJ4UNb/tOAE8S7xJYQHuRtGfjr4kQjmYVJYEA4LcUIEfIFvWmE0qP3KmTdpF5GT
A/AS246YB2o0cvqJrf09C6dV50WDhcUmI5PYSMAPeG8CKGVaAAuq4I2oiFs9mX0MN9Uh0BuiwWFD
LSnc0ejpkkNl2nJX5MU0tz7Bqov2Kjo0hAk838h52xk1SxiZDTaRH7qVl5Xc0DQiS8oN73lOAB/Q
IyNkIiXjSz5w/MuezBNwbmz0oNRxIGyRdNVFRxpBEoaOuSHsHvINnHYUSN8GexhamD+KpsmyuxpH
aa2tkj/tO44hnAM3OlcCCfLzF9IC6umObDyy+6wSjAaH0C394WxMAPWgq6DdMemgeCpM4k9EVGWQ
zdpcP2rbWGFC+XxILKBz+QP8YEaJU10UUj0Sh4k6T6JVJ0CBM+OLypuanqYPWK8nGmLHhq9BGUgO
dqt3fcQ6uZJwjH9hOgEoG75IvOlw0NGS4z+8tbcn9mHlMLoAz9HRWMUtgxwsjeMTxo/wJ7IG1/I+
XD+pn7F6ghKMlpMxaRGahhbtRcbh4vli3NA8J/xRtzmVBowQxrlB1WTY1EOywollSkgI8WPqGJ/G
uUA8tnlsY58gXj2k9QNZPQ3n11rB60SvKzEpu3KH7Z1okIukQl/zrv8rAmRMIZiOW3ePuNtTmRjf
uS/vhSOSQpsx9QcumWsU9/pvi5ftQhSMjKkOH/gSuojt+sMhTdtDzN7LazLzE4x7zzHDomIGz2sA
elr2GwgrWMOKZAZhp2LgFvkoMwn7YmUX1wYVOlBlOnVDaWrpMd6y6BAPiD+7S09+aLaN0aVHsuIm
fe0HBdChdJmexSOEtXW7jRIdLBmHAVP7KJ8GkT6hMDFBMlD8KBZ7Dl9K3OYXfRoawJH9Luxu896f
+HoOP5vanJPSfLa8xPOt85478dxxiBqcIyV4Uapst9vlxbKs9Q0h6fitp7czOLqTvNB6ZRuhMbXn
fvL0CPSePoLJWWluNeGd0hJ1Eg1kYTHb5aPdtP7KxElHxlCm7dLpNusZ0G7LGPE/bs1MeCYV0Nge
XtPFpPLL6SJlzM5vtqxIrM+s94q8PnhMjfQtUK7BIQ+YaOtxT8a5M2FaxnxSQg6asKQaYR2pRTPD
F4lCZyqWhrU4nMdocDQX3BJuFxqdVH2+ASEQfBB1s/JQHhoYGiJd0lZkoH1qBVh0Z6wYOISRDWGP
QQ8Swh2D6dijNHTk2d8QRON34hpjK6b0QGl0gNMZqfDDk7lN5TgYlTtd2OyWvDvVE3y9MXuR0Mou
8MipMSsz+riMEqK3A9mBTmUWPAPSDQLAeE36MoSkFAY/CS7WGpGQxnNH3vPtEI0Xy95HrIJNDC8T
PF6k0pFkQ2XcWs0vsx8lyZsOI9c8gQqOwehpnvtbv86vbJ+0em9yOzFj8qdnuO99NDKac9pnfogq
A1l86LCbQvUSexAiFKIwg7TGe4h2qfFiwCZSYwqHTGAifF9o0aG6GxNQnP+FvzSu7MzsyJlhqhSH
pT8B623sp7QK3+SZzmjN6dGztQb8jGri1ubzuF4BbPNVkSyb/XOgy59G88lXfQPpzq94SjLgPhy4
IdJcbxC9rF3yeuprcf3Ql078GpFe45YaiAmf3+QinQK7vjTX0SsDGGDMo5xpHMBIJUgRQ6yY/rEA
V1D+0t/pgrv/etl1aHPR0wWAOo8PQAfw9MuNH0xicbiAhOnhA4MFyb7dvL+n52bLxIWArXKDbhVm
o+MBpGoZVwszRTkxyRxibGju0cjNPjuyDYgjJsmCgo3Ra7Ny9TpN6Fg2wb5hTvPhyRyx14o5gy+Y
X1xvqwaZ7f+Jan0/urLakan2iNYGm6fkAKthd6lIV4O+Juj9QaDlerCq7Y05ocACow7ucxnr9WKj
Xp4L/Rz5QC0snFFzwSny3DGYAeHbI/6ZPnrFVh7pVwRDIVrVb/bh7A5bFyEAOMGAYOZW/IIIMfWA
mQuvc73uTEKznnth8V6/d8q5XRZb9l5kkcg+fxEkAFooZw5vuu7oaSp/yCCK91wn5ONFVPY8qdYq
p6w865HhoBMf5ZXoPEHd6eNZZcXxTZ544Mc2+4HiITqpV6M2kWYdPR2mv/7Uw5AMQHvrqW4y1Dy3
Kk9jNpa4LVENELvSLuvqzDrlnWuWNXhGDeFFs1/zQjwZrdMucQrBG4Ee0N42jGvGL5Sb0+wQkqAZ
NFYUrWQOlo9GiO6Kf4y18TsRKfWF3zUuENbzaYVEmoTO0J003eSlJKZDUQxwJaHDqE6xNlXmxA9r
Vqn4Yubn+Bu/gC1yUFY2p/Hdo3bPy0aQ9C1p+U5em8JnI9TA+MeMr2MEIfP4A9p44nsGJFJfje5+
yL1J3eZjI6j7b6p46WZMXAkdNN6v3NKaJYI//jETthQ0vKgRmormPz8zCfsuwTDRvBSdQMQrWZFK
DlWB3J+NhiKWMoEIAbRoZHiAjSYmac6yNg+ey3e/NJ5LkX9iV0Kugjy/dcXOmSoOdS7/KeRuG7g4
JUc9NDYA9K1o6JU5wu06mgN9VajsKq+PPbEyle8m419c1CNWVvvlmA3HdvM0jpm2ElUzQzinzUcG
kqAx1HRY04kpgrQkOIqMKKTPLjHEGkwI1Ca6/idAgxNrb1/zZa90W3MYstXrLIHQ0/Dta+gqJvW9
lgOXVGLBU1+2oi1wwExQkSRs0e/mr41+2m4+IbqcBvgDwO+/Al8i9YdiitADnJnpLkd7dog2UFIR
stkNd9fF1DxmbwgEfYQrteQkxxHLiQoOjJY6oSLevbbwVeo23CnELlWPcAVjTAzNbViNmqfhJI1f
oMFiY5wuwt/yhiIfcnE5+ckpesZsOI6bKW0wwUBomhikt2RNZuveCX/KbwaXQHZNXTACbM5kOnjR
SieZAjnR5a9eqT7jBeEROP84VjlbykWkOM89uzh4LvGRf/WCcqzJZ+8Xk6VGX6qaOZW60WW/yQ4S
NkRkdvV+ggEknA0SddkmIr6AlCnDGofpMuSLaZvof+ikerejR2TXciJkXmjsFE/vFgHKZFwTEDMg
YckPCUcMvm5im5/mZbq37TLjedz8EAYzLBOcHg4P9eJA/Ms4Galg6PTnt6dES2wlWrB3icQRDpO1
PHEY6IrHsyTAFrQfB+mUZAmfXT0EXmFISeB8ADNJ+GTDxo1OovbLFaeexqHGpmQQA0S3wZzY4RvJ
0tuwmDTL9MgDY5qUyTZQvf55p5qg9KCO0NVRe0i7N0wJyh2nUtTYYf4PxODdAjSa+JqzBZsc6i9i
9jnTeAey63EqcpDyRcyIHT4JsF5+BWhiZMBM5XIwozyhAoYxhryhH8ZtDEWI1WxybBaD7qCm6YFS
EM4SdZK4Nc0rtAmABWUP7YDyXdvhRd3roH32B025PVRehlzw5egNo4RmVTKfQPQxU4nsZHZoHLrd
Ii8WeckoAvhEdkqzaLdywFQ5RtDToaKVNTUK9IDT9TflrLIzpkMFizExs3GEelPHPq/K64nQFCQu
EC0E2REwEpKkHMxCvVPdX4KrJ1RuJlWwolKc24zFFduteOGTZZQ6UklkbiAQCRm640pgPajluLJK
wyrI4me+erlgSpbMQmiYiLwAKUi0kZmW+mMQjiPjhcRh7Hjdj0PDWYblKoGcJnwPgLu/ci1w2fVK
Ztaqx9DpHvI9W0dT68U6VU/5xOGh4Ac52Fm5tPUfLGCr94n/41FhZdXw1P3/r35Td/JtGamjnZ1T
N6B0HxaKMo7VGf9ODBh/kcBM7KZbM6cD4IA/ObT5kxXJ6BTmiyAj5MRmmb75n2iJk/NbXaC1FItv
zJN8Q8WZy9CaeD4uK8B79B8UTVggMCwA1/CtdMysOk5klhzPMSdiPvI6KuXVMFszLwSCD16vlNhp
54nkQvw1uc3a4yEo3o4uWKz9HvUtHmEov4//1v26XVLiwYA2JKflKrfOnA4bTjUOTuZCNY0H4YOX
WAHfbLyM+WfaHmGBNrj0xPxFNdC1fuHm1ahoibQoWfHM07Ew8strGOJP67Zgu3B1/OMHSpsA+Qv2
vxZSWjc5viJ5l6AOJ6uSWMDM5sji4MAKhL6i4QTJrff/VzWiWY9uNqfaRGjIsyc4nAafzuHI4RwC
p+dPoV4bjYNKEE5Y+aCMdnhuuevcYAXe7D3nkUvStSD6Suy/OOH6Jf0bi30QZiF9JQ7cgKVkjc9E
4aIgpGsmary7g76P+2xhlzLSvxkoFFAKIxf5SzOYLPACdzj0xYZk70gzY9nKZJtHm+m0EWQE1kOO
ItUUYBvZBln+EjTzHBcac3Of+Z3zieHOfKeAOISsP+LqDYv3bi4ywSWF2V4+d94WiSho7AfxNRrM
gTDuWfboZiMF9Fm8Ht29ZCJk4fJkjFcuAKPN+Ha20Uq2/thcGS+HGc5AgsLgdcEH02VRow8nvLlj
LvpcvYDD4YZlSVdsTuP0S14L5SjjYkF/EHaUNhOlGane3J/pusUcidQapQfPKtr4Kz15MqF7H5mp
cXQ1kubaQRAM7guDVTPdk8OB2vOzYKY7Dn2GoxmqJzYseHYe8lBXKEm5e1wqHg/1Tr/G0cKfLSN3
S/td2lTZsWgqnCEXGcEholPTuKuXyYVH3eDHw7lETA/GrMtASXmipWS0KFBYw+IBUcPJnJrS6ZD0
VlwT0WUPj+ASk+7IL/2lPXhaEQA/eyv/GVBTLnjW4i9WD9UtW37dW+2B+viLMrynkBaRgLcH+kt2
8ve3wMFFRBVQMyd7TVIfPR8JfUzFGXeU6WQU3XJNo+7qwt3lC8BoPQlBKAKYQSBbrE9e2KjoUs28
PdTfaHXZd5oNr1FPqfB2/MksMH64O2SwWdOzhv3q//EO9f9LDfdATBtcVLzGwVJ6aNWMMr3/ZiAk
vUP+U1WmuHzvU0DT38RFbAtgx+7F1XMHONiYscYESbWzy8+qupaMEwgcVM+wS2xJ7eQB/qbA3F6B
ixhCUx31P6Q/wsJwGQMMtidhlpyP/e5SjxfAGQahNzx1HHEwXShz2LFor5jXRekxdhbamQk6kI1B
btN6vjFAYNYxzPYXAhOBg2LFxP3f0DawFbIPZghvcwZLzcAO6XoZg0RXwstV1zY2ARbHUu4/APsk
VHrqM7OpI7vvJuLvRlPcjXOpuErmaIPoIh++ShM7vGYgrQiJx7dk86UfKsbfo/tF6iT/H5UlDQ5X
PfaJpHQd6LlymAtYwIkFxMmAKG4mA7IUGnHsE1MTPfd7/4I7lcfJfDcYxy/Ic24f4u+JDS1LX4Se
OnNfawpeWmJuAd0SCGy9H0FOLNu03Y35pENHIVev0WlAdDO0ki6d3goFi3Zm70c/zraP9Qs9Q474
Q4N6RnfCdkgeChdD6gW6jn36S2NL50VbrjJCCBHSYPW3MKZARn1Yrjk08DDAM+PyH3zuMy/KqzOJ
U0Pht4Voz38x7nOpxB4a2C/UeS5eml9ZpVbYNfovmRBb3pXLEhYcWojhsZ6RqPCL/au/1S2JBc0P
d8Bo3AakQrnmZISVm6D36cEHx1gSaKCzeZiBjVTYMu4kjwAyYcTWrEA2g8m+rY9w+VW5ebdLvfiL
ZWzrGk6VkgxY0AAW/dPhEBvPvcY1ID6FAx1iKW6Y6kn+QwRebK0jqrzB+kz2LyI2pJXMkaYchcl/
OR9GW6+mxoHsSazOf5+RA9G3dbUp0nRQgNdEc9L1sBVg4SuuarVCHqP+MM5cXOFt7zGYLNKaMc8+
QQJRsO2RVXOKIV94+nJFVPQ6uk8rp0F/Dy2MSaec65spJVU5lyXucGh4+R6fs8kWDAevjKgfgxfc
nnCU1q/LPWFU/z1o4z57yJVbI80LIbbSZBNsEIUVHn+rlxwa66kXp8dUdan+5b26y97EZ/fJrYMq
xNglOk/E6dG2stRF/1WiP0NGxCEGuuIA/dKzfCzhIK+Z87aZYqeZpxthmTnMYly/reTcLV+rxmXo
r01xj2uSsKax1WKcuI7hVduPfy+85JTa1AuIdTNnWGF0nPn1jjMN/EL8fpdThxWtf89iz2B3w5Mz
OtEzFE7m6f/QL07opoFFS3bM9qN7mcJKIT9kaJC+4FysjaWseto20bBEcxIL3pRTOQ+5NAr1+jSO
7yRf/0CNw9Y8lL7oQpjzT0zviMYiHZBAI5OLFUVMjPf2FWxQoffEOK/baDioJA1rE/O8Tz5HxHNx
P1qgEHPJwwGhlUhIHU7bBkYQDO+9REGzKnuXPYq9YVGwJaN8wBSwVtWemfcgsoivdMkLJ+cyPmhI
TDPMIwGhuk9TDBxmNDa03nKBfoMWRtuoTFRJbEFhFhBANwznuf5DiPVJTwhdisFO6nUrHhrAH/LC
q2X/EKGBVWrccidWzhTWTqRXxmPXKa5wTULKflQsUg5kBh98TqpVLu+A7BUqZYVEBlNCWDDx3m9f
Z8QdmYJew4AQ5iOGJjnwPSQG8XdYIKsdOv9Apw63i/PQzj6wk5BG3aGN5t3gGc8tVMFnB6zwWRlY
ke4SM9RWu2yB1f7EGK5v9W9AuAcv0pmasdKQbq3qt5+qtrpD3hBM581YJSC/RgXBfIejDuDUz1TE
CmSVFbC1k1UTMueOoUcmhQQoq2Qr3iD8DLgCIRSYH9FuW9rKglnSC5kqXZN8SV0HGDioMz4Iz5QH
wFyFL5l+AysfPiwOjln90D1KpOkVdiG3GRUEzzw6j6BJpMHKjxA+yHMvnORSaEsnMGdQJM6TLYrf
7gdNIJodNDyiKQFjitNvdlK1fwjeAH6Re5PvjHgfUsnMJ/K4a3Tq/ISeo5m9oC+9wqf56uhi8JpR
EBw5e14rjSKMH2dF7ZjYdFQJtmQqPX9oHqTcHnBvydZpYHvfUnpZhFhZL0tYURKzg7Jxou7L/Aq7
PVcuB2wB/w3CdK46A3BLHaz38U63QkKCi3oJKSQPyapRRhk7MvXrmkqZoMHUXi/nc1zCPInBeope
oiP2d4z+FWzKytaHeBU4dfvNZ1/84aLRv9S/Yv/cMq5o7mGVsJy9l8KW9CbR1asCe718Sb5hbF9X
7Zo2fk9PXZITq6yN8qDkt452Tr8qoo8+RRiPaDNyEgfqR1fNz32CfUyeU5m1xQpOeOIO07lyDr50
B9v09I/6KHyupP/TJF9kU8agZjNwbhkZ4hokbUJOVryE1ZN/GEHX4NpBKE02QmpTsDOFdjVxORLj
owCIDBeIYfOna/0OTDs1WM4b6gcBhPV3AD0Fo0+lS6/8b/qG9keiWRoPvafhYwBj1bzW0V4g+WFZ
EF8lelXAaWOBS8r6iAmCRxsKIqSEdkg1FpPSxfVDcZQLzG5RXTpi2tvWZ2LSZC1KVrxB12aN+kjS
va3MTfbA02gg7ch6nor7cCAClNF6m3YjmOmFrDc7sJSJlTgNrcIMifS8O2c/PPUww0uks5xh+/Sm
/VQI1Xf55fVTMfURmyEGyKUGXzXLbg0lSzd1JHS6NmkOiEBqB7DzGno2qC5x856yEP5QqhtfHxtV
DohY7Rqx6X0rP9/xogu2FYQhxvphrzGZx6tv0gLALCaJ+TzZhfjoR4H6Q7yGk6UCSXhEmpfNTuLU
Ti/ASTkUPUYkV1l0B1pqJLi+epzuKCRSH9YflHn9+krX8p9ACGh2ZyzWvABWgXwjoo4qFenSRtU9
nMivc3xUJbPagphPF6ItRXPtb5wSCH3yXvFRToJrzjBcTGH9zOWIIC+tm+flIol/WxdtBpQpjVaI
whr5l69c9SMnNzkjRxUuEHEWLQs+TJRsFwGEw2DePfmexUF7xPlKNyxIqg9mUBXt/OtWn7Nb9YP0
oZ+9/JYRVyYgLZYH+nxLtBGpjWlf1Exn8UtYZBjUHRA5BQM3PWxG9sXgvW8UqNVvf1ODTfcFa1wR
BYFiQxPJC4qJ91pCmNR4xH0hsqW9wVBd2l+FdI0R/UfhbGBfZ5LLgfZa9oYFFoovIHLKFPiVt6WP
HuiUaN3Bjkhd2H6WJWi/Me5pM/073BZLMvo4xn3EWTWF54axBMvii09wwCFqitcMYQFtC3qH5KBT
kuySe/JnmMBPABkpC5iMiCiZNaupjiJCJXIExr7mF6hJsnrww/bLoTVEp3KmTfxD0FnZ6qW5ZJId
2unmtaPMfFr5BpMCRR2pPXviQJQ5SSK/Y/9PTeW8ICQ6u/ghckw3kedVCC8x2NKcGdceM0bID4Cd
ePFJYdO1jCUfRPOFUYQx6njOb7rD3S757ToH4wbW7elk8Waox+uMYva5RoBwVDegJlfINdamyS2U
mYwyR5ua+E9MySxbtsIxw4cBe0fyBoGsmY6Cv/Q3Glz4f3AJsHIg7SD2p4GvV844Hn2rbrm20MF1
kxxeQ2BJyXECrAw8QGBEP8cWgLQ4QhkSvFcG6W254pAUPfoVO9SipvD0CkpPZvF1xV4D/oLjHGaR
cO2AH8SvEKPjJ1kPMT0QnUJh3gm/NwtH7kZPpfA0ZTYRss/7vSGvm9jhDjwvaeCS1cjnmSJgKVf1
LXseJm+aMCcUD1Qf83LdbEWGmIlWrJ5Av6pD2m2biYfUqSM/S3QJCSCKEuoj/caJUiYeVACSifZr
NM+gNhln9MEUwIygxCCzarKRREcjaQUxPy6QDI2ZhZpUQSuOSb5ZGBRw4RFk6PkHEjQAorg5i7Rr
rOfgKcaaUjsKLIT2wglZ0p1WtPK5f+MSRmh0xtpLAp/T7BVGVh2rnbSofcn5EEOwTuzKeQGInIKV
8qVsqt5E3pbGS/JbUEhSV+8yRld8nJfISp5lm7CznrHdPCZztNwUGCjihb2O9BTaTvTf6PUoKr/F
nqlR78Ilc9uM97SEKwI+PFwSvBVZJKh+EjPfVY+IpY5W/VPauDu6yZw3FCEUBL8ylulu4vX3z6OA
r9UQfMyf8qnCQCJLvgq83h3ZF1G1R0Sz7Z7phu1R/WWkKuPlUrP41sbhWA0m37dbrD7bCeU6YK++
zFGoIzgfn+W4d/S9pHhi/V7Hij0IpgbTsNA5qdwACb1NcjhgF8ZA+PFNdJiuBwRjL4I9TOMn47xc
CLvuS58bW33KPpSvcnQmwJTO+x5DijviKfWNMQt0hgZCRB7NIo5X4gNJT8dAcpdXM9gNu9n7bUtI
YSm2a76mGmbSmCEyka3G7Lkjed5wKsBYKO1wiB/e6OwRw9dIMNgwSNOMiIXoF592hSUjqi4wPg3P
duVRKgUI2Th/qQdKyZkSyMXVa8hN51xKtzUSS19Hf6jMmNIbZSDE0ElYsGD4RiZbz/wObPTwuUcK
YzO32Sk2bPBAY2oZ+/LRap58B2fO8hDTxVm7KdUe1EJR7MzwU6CNcE1BSCXQU+HSO6P0Vcz6SRph
4NOg01/TAuXHzwRvCPojSmqH/URkXDp+EQyGOLBQg0pbXPivbyiS6bk9EtsI4uR2gOjAiVtq5HKV
rbQtjJdqKr2TLfRjhMCOWivdMvQbmSmtpWyBE5ROsJfv5bd4AXqkU/hQKuM1RBQKjAgS3txB3fpv
oFuyHaiznmZOFCRepNgGCKcvo3BGbLhnpaHDgOMuDjrKzk2i+J/GwcIyzjAG/wA0999OvMl2zwc4
WgEn/j1dYuEfA2b05YvkjRvBWiOrMWXSr5npVs27lJZ8b/z0AM6PfPxC69hvQTBfzsdJ75yI8EyE
dW8SBkV5HEvCAvQ04bFE/4AvihqD6B18ZsQ6zYBKJ5eU3pb4fndsTaLVAaAVM33SragxDQS9d8HW
RtkUWGiwl5DFe1TFlJrFOP95hgxQH7iZ2PF5gx7gDg3QNyskWXQiU1FRrlk0FDGDz0aefDqX2Prx
OmCLf5OmseIYRxbFouN5sbQTawBonzKz2E7PcNzcWjC3FEuepaRrQNkXofTGTBXmisxQbIc0WHBd
3YH2/hynf0D/dB0Uulrh5DY12Q58n3H26Xs0MOaEvyB+A3Eiwg6oT0MJZJGeB4BEuyJK2EE9GScA
jnWik96zNVK4ERgi9Pc9p1kXlwR3yoQ2zyg9UEm8d+mB5Q0HN1kkO4NTbIPJPxrvN2jnx8WChDL4
iwVOwzEeK+fXjdO8WYLjgffxaaAJTL67Aww4KngTT35MdsKy2/U/qNYw8kgyOfTxXdCdjqhMCE7J
bhaT3TnhWFj1J2yD2lVDSPym8t9Nl+Do7ShnJ1/Za/zxAUVnhEkYM9chIz7UbM7aFgIDGIdN4iKR
+eY2h8rFSQ+ym52Ik1g0d0ZxACM7quZUrIwH4LPOqXCKEVTJJP38vE4sJtPAwYR8l6ka1gu+75SK
Y5aAGtuoO4jxJfWJHrFegZTGX5MN3AZiBgcxgM5ZFvODAOYT5PDA7ubEVgNH+O8axS/gZNWeNoZu
73N3heiXVKIaaru7q3flSlZJj4pllDylxHvw04Ed4mffNQfw54DXBH8mLAJWCsEf+geHqjXjuHNo
XtcZWEa45J4c2DXijc4DnW6m5gsilFahrvGdvU00IxIRXCVJGZ6QbmllEW9yU0NM0hMPtBZnWIaz
H/AttkDSEBUFX4bPp1kdpBO8eWyD4MckRhQuqtOsXHJfkm/h+Bb2kLqgM5M7ddFkzbOUojF9hCA8
dNUbuXJA4Pmd6s79XD6VFUiAV/b8VdoV7sn/pbRyMgzGogM1uiDgdbdqSU9fY1za0nytS1dYRKvP
ndmp1Sbd8OoU5BhjOL1/o9Ti8WkPreoqmGkfaDHnwcrVXsjFmwWT1KzmiCyNp1z3Kh9vBuUbakQv
I1Ri3q+S78BHoLVQFoYNkzHZf9zGxTBAjU9bF9wZs/MLn8CqXAHt/z7nNz0iik85tT75JshVUN8q
19S8TejVIEr32Yk1f6a8YOD1LN6yYCKHzEKTpb7k8Nsgm3oKmM2pGx7EkhyBqGfC9mkh1yRfS/S5
PhaAzZM1hWpLT+CbZEMCQ3h54DBsnXI+/T9v/dVTaGCP+9aRRMmOAlK8W4x88xmWEAS48Oq/ek/E
zo5sXTu9SlPUaVwTC4fhAq9rSXtuy/PsTh6bhZ5UIduLqtGSOSxdw6rj00s203Pktbn/JkpScVL9
KpcXOfDD6Co99yNj/KYXP7eBOTIaDKHhhMp2EUwNfkwHIlmAnWH7I2KAbKxwxpaSql54IFfnuaBS
ZAy5I/yGdz6PBZI/nt8pGM0BG5RbOoj22JDi+Z8G/Lwj4gK1lBUw53uF4KI9CXc2hwI272dwDep6
XA/aslhrhz81PfIok4kFU5evaP+wIfK0Er30cQrZamM7j688BIidA2auNwcJJTvy/8dEX/TyVzXZ
cBUxlq0WvaGp4Gr8SoB1eECIYSJWeDNcEcVOTkCst+kmYxCFM/WIBUuwgkJQOCS1IIh+dkQy6oAS
fMiaqwH6A6//UGlrTnt87+CXxQhubAuQPlrcCoR6730V4BSJ2KyPkV+uqxG0II3uxPnfwdVEW+iC
rl28M7dlmWmYcOTvYiPfx6xw6PpR8AAzYUw9xIFV5Uq3XloNZ9B6NNRRPm7VorFAoC264Sbrdtxv
DlkIj2o7PvVLjaR9VNVYSFxtL+wTzjOiyz3yjRk/SFZQPHuR+b/sNs/RvTmqpmn+FPdJ2I8dcO5S
xs3HpC2bSjkGIa5w3mFhQiy6Ln2M7Nkfbenzj83tFDrtI/ys2hUf4ggIM+qUqDnwcw792Xvs5rjZ
I8AgnJsOvpQBPMq6hMqjqwIkw3PEeU8W+QmzAfYCDB0sAAcx95rTEPgnXUr+FDHKhldbxI78s89L
O0EwMpf2/QV7jjWhXOWR2fZHlGZfzXpya53wUW/20RmrP7GHZI9bH7SJl+SL/XYGnrYtdsoo7Ck4
0/8IdPqeImCUHWoptJto0/169JvCRDCxjM+ZI+/WL9Y8b+qSZLYYKAf+TNhWlQMPqvq0JmMWRMAY
qxe/dXRTbu2mXjNV+opm3UCMZUJlcJfHbYOir3w0m/pEfPk9t3tnIA2BWct+e598yKRlG2q3UrtU
6p+StUB8C0PlYDlFbKU2BO/HTfAy6V9aY8ZPBhUnS6FBggio0C3fnOZXOKyGmT7NAQ4VWfci2L8p
V93WE+1Yd+HrlQUwguHXTGCiNL1QeKYXru0Um+9dc+zstiJdQLHUCyQ14ZMLdGWCgE4pPDIdkS/M
ZfMjzA3/ltxImV5HFnU5CmAyJ/dvn7VGE1Ss6M6UNS38amBsHDXlEW8h9HNrT7wSxfn9Q4wkjrkN
+rCkXNDHBwCE6FpQq0B3q3hbInJh0JErGxmwSjN1zRncJxXbt8LixJvKOu0J2USRGJGRUVFwk0eB
N956a25BGUf4jLBOSXkox7alJCoqn0s/MjUeXSdltOYViEHdDwDxUjxNKYqdiiGE2HlKa0QiLOLR
KswqOuv6iTt2Hm0kzjVcnDOBXuBH9So0+bo1RdhZyjeJVqZIkVDaLzJzOJO1jUYAOCjRx/lH0pk1
KYpFQfgXGcEi26sKiuK+lPpiWFoCAiL78uvnuz0RFTPd1VXI3c/Nk5mHOf5+9i7b3Q0TMRAdqvcN
N8Ivp977dofaPVqz+DDA/DopWb+jb4y7dNxpk3KT7+OnSeriSu12mse7o36GPxaOMx5ArAStpIc6
jVED1GncKyHWUTxEKo6/aEG6wI1IO2EKx6a1/XBjH8fgbY+aj3qaU31bqdsQSw/QL2WbrW6n1msQ
CUfeEHHSq3i70etNutDW/0hn2NXlAx5JcO2Bc3xeQb+MkVM1U90dQvbjBx7Gq6BqReb0qR3p3ldd
Sw343At8zFghUZLh7nPAaEuSaOz2tV18j4E+lyvns5B3SDUbND3mxVRXNyYdmue3U7rZFOE1+Z3A
WMswp0snxJu0s87fAzqGuFuEhNLmwjx9D+Qmir9sZ6UjFVwnG0luvqgIpmfAdUhSfRIKNhJ/bmnh
Nu+8VHHideK/Gm7llJrjRE1dDb7Ikn8wcdCjTicX08aV6V2UUxolBzjR+zkfH0jOu3RDpPnFQyK/
gE8rqVQ4rvUUvd8DaXfRTisyGgU5JS6o2MGCneNG+vdOZ+mf+pt0U0Zck+22ROWCMwTnBW4d2y4b
lbhxUECPmBUKHKggXomBh3OGcpLIIKOIA+wBKt0xsfNNzT5PDhivAOjJmjOAUXn55LzQGB+/bb3L
rxVInu3vozVnWT7j8B0S4LEUh0cZZDwG8FuynKrIVgT3ftrA7Aid6kgF7eKq/YbHwoFJGYS4No0r
RfRdsUy3gxJchtTRF8wj3vXWbBgum2Sm+otmFYPBL9JdgEprXu6rFVMvf2pkueOZQ7Iy3lgKaqQR
UkaJ1C5E68p3DKAmmkM1IG7v7Mgg4wS+DBnWAceWXa9xy99v/QQH9MOFFjiDVdpNc0JQ00viVQn/
EK5YTgQJSIhCR3QmHs4sQ45G2J5khESj+SGJwgP6qrZcmRKq4GM2MjnVCdbMmGxXozdY8HPYLSpH
FhGpXogYzez9CMGFOcEpcApCjyGsdZAqSEcjfA4Y7NDWEQ4l3KkgptSOgFrQllPxkyyY/a5Wsb6s
/kwCdDa6FnZroE8H0H/Iv1IgqlgY1eazB0v6rC1iyOFMNz2xZWRz6yfjgZQEQsNCCh5C2xyosMqE
GUi9z7hTr4XNL3sq7NHMS7CtyPRJeoPScB2A+d2lpbnhqfyr4lYf2yBhArQMXGyAXk9T5IwEn9Q/
xxb41VOSkUTaRtZ3KRRsboRX+is9NvDqikVDZWxSe8EoMK8cyMmROTynLQU5rIBkNTAAVMVR/yOR
0SPdTtXVCquYC30BtFZ/3RJ703L9/k7KXznelsCdVAJ9o6V5vjnf9amLRwqtZQP94Oc4nBGSUIeD
xE56fu/ZI7PG5WgYDMYHP/fY9Vr2JXOjUDI922BX1pwqdO6HjxfqoxvV8DydJYAxAvYKk/QYnNtF
crwR2Zo2h7S1qCl8h2k8UTZHtOp9MZgHw2epCBnEmH0mxlMAch3wtdj+FzI+PKRsLLvY5bBdfMds
Mb8d57hMYBvATlWtZBYmZ4aZetV7Yw5RT605KrgB4HITb/l2GMw5eJBdQArD9IHMg8P0MTOPEfCV
NR80gOK68U9aSj20q1tDEosm8HXkmcaZSmkn0kbuunxqYABeh2G3mOkleEaGmPMXxAsLCCKRdYD0
haqGQ3z5slkjz3TMcTnmSKjb5KuXzT0qRu9Ls6M024Atc5etZC8/fC+apy0YZCqduAa9iyEd8PPT
Kuzo/innkTyl7Bs5beTwuMdGs0HrqFSkGRDla2tRIiUn3Wm0z0Kwbxf+PDFtmV+T3E81Neps9NKL
aG5UF5mzH5QL1JQATCbMIreIH4UyUhFWnxQUBVAnHgpxJopAio3hlKyhZBkb59J7461OKiYEQBlh
NcdgJ/wzHUFMi1ShHmWnITklNhMNNQev89sQcF2Ue44B6KJbDo8GSMy9uVcrWuuluxDnbTgxRJxM
gaGoAKDffhrlUFt3BaQgifbV/IMRoLFPW+7ksOPYnvtNYN1lEi3dSEU6OZH1GTUP28H1Ex4H6k5P
N2YybWA7osYY+ssi/DhVPO/uMKYA3HG/eDSxIxzZ+eIDRwDYH+eGmBqQav+BRVut/WihN9y1ZslU
8v+K45A43nLen/ObHWfLeknYIQiXEbyi0W5n5t1PNoqx+UAN6xc5FjMJc3Si3OsAJBeC4pZD4h1M
w4Yr6DwiPQvIQWlKtD4FljCjEuYLiQgiJdYE5tkws70uteuDnFw1fSc1tHcawosu57F6ynEmZPLB
kHx8YaTuOP1yr+Qp2q6bk87MJh3qn8wx6r2RudQWutm3kODT7RCJUFk9/FF0nDBwyYbz/KEM8CzD
u5AbGDG09334yP0AGTXYWfFEuzlwEQJGlx1t4EXIRb7bAfUfiEw+/lTz7RuzpEURFF17iHh9hau/
9jCQoQzLna8cPuY0v4FoUbgCoJZ5s6Qc0Co7G0OHlBDJ0ZMBeeiZr+O1dexf8inDI4OafNHMIlLr
poNrZU1TcDEEudQGVUgDdewRChwRro/fR4/xeXLBK+JbHRK8jACdqlnT/WrNND9/OmfRAtChPtI9
S/MylKrG3oITQvhV7qrm6Fe7mA7Pt7n2VJT5AKeIG9KVibmUcieV513vJoVHxcuYho/exhEu+bvf
wN0INUdCORVRoZPSzoAp8LASQsDBCScbDketmDLnMXqdhDocS0IMTpCleXif8itX0dZuZab0JWZS
dtuWWyjBCPcwKRRX3UlTnjLA7re8GcpLqEdfeBXor0r4xVP2BqLLKJmZrwLNb++waUN3P96sc8o6
tMi3kmMn/wnjWLij2p/vImNrfTvV+5IjMBkFL2VdnsCV2iWaWv1RuODvWAy6aN3/+WXpAZdthyNc
HrpVtKglhwNMZry5wSDd96fc2OLPOMHYNBABWGWslLE5Z1vFsZYLfrr4xB57eQBVQmwG0gBn+A6H
/9P7zIYYT3acgdHkkPqUWPzJoVbvKnYTO9oGVIw75vpURW/RHKs/quPlJh4yBpeKSy0ib6KReOvP
bwCGsJVgXfhCY59SJn5KIPXGGFPayfWqhNNJAYFsGaEqgH3o4lyrTMC7bEQgDTzUSbgs5WMSLmPc
+WSXwpraH/cxM7UxHo290nm7VFSyW+gu0YAoGziD8HkOeBskhCGUDsThyJHgpkN2xPaAROgARiEE
DxDDrTrTZtRmnpkbq4dKgXsShnyEbHYDZktqn7wh1PrvhCwjRrzAmf+SrMz5rziZEfONiLl+bxgR
UO7IVqgyWXrKXH5kbJ4xZXV8sEqcsSYwACkZYE6bFyU/8ca+eaQPV0PskIHkHDxjDlhugfxZ88/K
mEeuPM3IylOryHqpL/C6szG3IaWdYqpx5ZOAQTh0sBfSYqZxGnYL9B4lqVll6iewtqdR4mjBMuTu
LE+hSA0P7zW1IOafdTQ110AtU3WOSzRPgTbIqd1DpCH69tCLfDD1GHpDf2F8X3Dmkc2on+m38gJp
nUXH/rtJ4ivYCfkbdI6B7BqYFYXLm78o+n3dTkiKqLjOvAntuL8NlkMFE1q7C7lAHxSMiZZAx1oz
4RW1dEHBLRA/bv+YhyEWw1aPL1gfeBoB8UNq5PU+Jw6DXXOAPZgKdmQPG2M9fFDCCQKoMhqwKwH/
PYEQUdpJj4RCMs1Zp9QBSuU9+0jqyeTtwKyhToSX4unDMoGjyQaFiV8yIV0LdoH+DKEAtFOcjvmg
mEaj39sl7P3UTENNRuC6AXb6okWy8BYTbFTe07qSCBmeWb2Qg8uBjVkiuTzcvcbgpiLJQI0VbFx6
oc4HrCQNgU7QQq8Pf0NiYkLRnJFArvPTm4wi91RAdZ7YraW9uf7eAdH4BurT9m6eo41hTD6SS9GS
jnKGHXgL5AXrBUGZ7Zk2yFTkwT8OX7veAQIrpRmYSv/lauFoVKrepEvjN1nWVPB21FeBVFD1EEFA
xP02R6AupIo+lMp6nEErUcc+GbxkzIcN8D2pRQdABG3vUCYi7lEUAwfj9D6vzCUL9AxF706Q79Uv
yChAZxzb/ekLtwILz3DMgVAEws0xzsY4KAWoB3+6tX+Id/LytuhPZFLYLO7ctJgHuKq1bxeBq0W9
Hn9KPTLwYGOpe9ImOX6xWPy5XVTc+YYXtnEytp455x5QrJKdv7i5AUf9L9tIv/ue0CJjvAQJr5uw
5tUtaPs6OgS7YMXUv/fC6ALONrkAcEEgeeqZYSpRed85OZkDM+fDvZ0tAibRi+7mi2aiKKGvcKWk
c3AVQBoJ8UpG1pGx0QssjlaCn/IH1CS4dL2obcSQZMwCZnMwIYN/A3I0x3AlAGUd6xpRWpds2it7
CtJmKPwJ6DjeJsPYkmQX9FKwdm794UQnT3EDqBjrt7vlL0UJJ8qJxg49mZDvp+cv31+QKGWNwPGz
1kvEkoCl4tP9YlZWBoWq+imq/RVMBfi0uIk5995++c6cQlEQ/Yi7BvMPBcyw6MYEAMaDg0x7Kkoe
ai4ZEaIwLpc/1vx716ZgMRDpiklOBboKJus62NbTDLkpSa9Zjl0L5M8FlDGAbVjd710OiSKf96ya
FzYM9BOl6cYyh8IS16UZa2FhuuUCayc7nApnD+xxps3M2FCdlAShcInS3ORXWmin/t78cwYtHNo+
T6bwNGxRNsAb2ZfV5X7EcbfBt9ff5389+xAwznQh/VIPci6sRCpwNODh4iBxnuQ/HATVG7ezcWA5
CYWkyJ6gnQ9mNSWkMjuLbLL7SyqazCinMg0hdekX9C+eIKaJBNBO3fBZGzBOcnPIOuIrWdXbLyJj
ViX7y2en3XFIWQkb/lkzD3f5pkBS8NSnFdkPvFxuu+8X8k+2hpB/hXE3oMi40AYbJ4P6KaowKWdi
DMEE/u0GQCVDKg9QLQN0vHdqsvBCsS5ym9jLIey9Iex12pgEyohDQEIHKgjiMhdZ2E7tBFs5kG7q
tCTwu9jslGnrb43op6mnijYDN2+pcqeMmGqKhwIAuUGPLzFyBoNkmYt80MJmwnAkIuhV8YTDb+GC
XHpD41edk/eF0I58QWGL4CNq6kJMA9zFIXEA5ENRocR7vwZISRw4meQioTbecalEbBHvIn/FNG/v
jeQY7Qz7m3mjUKIwkVds28CS1pkaL206JdzqDpVqp5ScJYJnfRFn3uciJ1ujrnNZjYil1C3u8V/I
X8m8p6SS7KKy6KHuwFGW42lZe6m84oRC/ASYQ7Zabze8OM2tiedLx7+5MCQh8xuvVSetYsCxGFi4
jWdq+iI7nQUYeGzjYFlGMwCFdwJ9RwjuORNxobxhm5OMS1xUuE5SkW41wDzQFKoN9AJfSPvJhNPr
BiX2gUaDbUcDSwByzbUDaXANa+B87Ickb4/GqRReGRA7ZitCKIYe0YNa/9b3IrSh/1uty/feABfl
svFBjaCCwztKqGOA2IDac4NpaJA+tVW0q2QviSjIcf1jkVtUkKESWI6j+7wjJrSQ8zkxMkBkRfpY
x+KGqAfYFgy5gDy7jeMVf4UFgksffEAVksMxL45fyFjUJIyQsMg7a3CqP78WmOxSR+VrioQ4BC0N
59ejiJ1VpAHVogxnDcigRu6sjOPxOAhnFi60XMxLXeQ5ewrgoGXqiZ/qaFpl9vfaDT5n0kqW7GaR
Ob6N9lPTT2YDy6u7y833ZIO2S+yZyBYac9lzqVVJ+BqZ1wcUDflTqQ4tmdesHLfhbFgeSjw+dJZ4
5wwQZlBccnC5/RaaG7SzlK5oKKc7H1DA2/hp9ZVPYihuZzT7Q17kDUDcoF6IN3n0fFMdoZ8is7K4
F5bpb4MRGfQJvoxqEiGsjKHGFz0R6cz8+YjEeYSZamNHPJLKk2SWcBVE49gtLfw8auh0YetkXDx1
eaUPJilYU5st8mRTZTJXu2IeDrYZv2vQ3b1BGi+mXMskrH5Yu3CC82XQrAdMCRSlQDWa+mXGLjLt
2MHWp/5UIBblItPvg3jFzyT5XMcyOOkQ4hAyQ69K9ImGASPj4buMutQFo/A7S/U1HE/BdIg3GnXD
oawMZ02yLWMMsW1IygPfJfeCbm4ANgoxhQbuh/Uqv/Jz9ELZmRyc/2w3cYd4Q3FAM9UuEasxeSLq
snOJpyct+Ww0dluj/JZBH0mOKuQkfwKSXAZlQtheQTDmX6rzQpzjcItgK1P1kotIs0H4aOZTdJso
6SymzSr8LIPwFcHQ6Iih4QioPvnjnKszqkG2rvTcYZuqOkU2z6QJrJfQXH6ptfjjt5uuO32qa9g1
Y2R3cvSU6lVUTFswPhPgZcjn6NyUv04i7776PtLdrtko9GAGskWjIgZdA+ccADSAMOIZDaCjXBRl
l34I/bsZfdH5V2RXBk2D+CBFF4U6RRzzj4Ekz40WFiI2u26uOiXkEoXbWU8eAwynv7wNh92l6k+4
VAuNHM8ytRk7Sw+wr5iYZr3Rcvk1VK5j9JbmOUSKPjU3HRI4WTnTDglsykdU9rG8WDnH80reKXhS
iIgL1V5Dplw3oQ3674mQD6Z0NbQtbZZXkSMNximBAIGa+t0NQkJndDDx5lOvI4RXCSVzp1bTngYS
KYEin1XtwMn6E0KSuKdmrQ4SIjhhbbKCIkZ+ln0CdmUszXk3TF7RP6Ja7KfNngOPdvV/jFX4iB7c
vTtSe7g063uWMK3mp/Cb+RIgEDN9J4o0Ecl3DYoEN3NgwGwGpaTcQp5Bv1KrDmRFuUWxvskKUCSg
RhvmkG9MUyrC6hNZdbDbsVhP5neitZDeAbqghCDjs2GgKHAhYEUBLzXOQF8Va364GbCfCPqReEVq
9/FnoP94zToUxVfETsNHQZ5CNA1tirMOtx8kMOQXaOdAoyDST4cFEFvpvxcMlR0kEKVxQtWOM+f2
I/8RlfLwQprwlcBs1tzbj9XYZNlVSGDwbFlU0IGoeJnNGFZeGt6aSeIL6MhHtkr0DNrDeh4jAKV+
GQyARLX5lZ4tE28gltS1p0i1T35oKXq8FV95siIzymfzLgHJ5mZNf/IMBAn8NgJM6HJds4KdRYcE
Egn2aXm1uHP7kzJGHs2tcPEJeFXazt8+4G1c8OGJYSD37wXKzGmv2fobkbsLPCSk2eeA0R+9TVfx
+oWxRpOKywFfdP5A3/N0RojGITn9UuP+n9xUbYV69aavTR0/FPFWA7JC+GnmNlt6+KBNpZCpos1k
mjA+CdtmAOTD4DEI/K6lLpg64rH9lvGlSxhOORbKdQSvHJnllX9kD1KAsLcR+aJqzwiSm4Yx2V7p
MealCpxP3/JPPIsTrHs7JoqRP2o9XJlZlJSDccA78d80n0Oji87hmeClJFYmGumUMVyHZhudScxw
DwHQ59GEIAHyShqP7p6EjCh3AuHAgdfEhsyM5jBQjR8mBRO0tWyWDa/X0EDL/wk/B3FsQKG6QcW8
Rmc+GtckdhvY/ikEPAjv/KeECqSjPrxHZ0Zd1MM5MlnUY7vshr9NOdb+ukO+G3o8x8AUmYkhbKpF
lp0nEWIgBO0Qah5wvbmAfD25RlmERU8o3k67LMkMsx9ewjPmT2hedadaQ7eCLip5JioALlJCrEq8
J5+sV3MgUgFXOSNJSg4UvKEAOqFpOyHu7K8w/XiJ5IKCkws4EDr388HKMBYAw+hzwWMRVRAbQ00D
/u5tbvYeHzCADMh5i28TW+uTcvXB1HglTx5AkGudIJqBKjz9B3ZbsGZg2mebegdVBRlzLsgjQqwL
likIeJ0bXWDkow2cR+fukD5FRxjj4Oahq0P4m0NhAjgg4ooesKSu7bWj3NKHtyM2w50KK2lSUat6
J+SrvtOWjvUnIkNaf4eqyA79wRbZlg7c+vA5V7iDqxOILLcz9u0aTNt8yxrv9v0VfwQ8rWkRPpjR
pdgwWvvmCX2HvxNaEtdzdyiecG3/jVyxkeFfVl62QS7S7dMLZBwuithwUb/p6J+bNWMWnvMdA0FP
CedHc9K5KtbK2UX74zj9U7zk0lF7iFXBNLv9iHP8wUpmnWiTdF+tcX9ARbWgFpcpdk12CLoQa8Tk
QWvpmuzjlDuJ3VjQL+KQsPyfchY2o45/CXJk9NHdpHGrffTgWX04Y4frIGaMjL/+ihyJ45DOpWu4
LTB0tK2/VuviiR18LkrlCCpnsuHC0t8ZxXpVAf48CGJ5SRY6s7/emeacxUbcUonncnvYvBfNgUmD
jJd2sxyYAtBO+6soYWiIrcT4Yxvfwu4dEq9uh2zkNOzmsMvyjewC5wj5M72XX/O5+YPMBipxPdGJ
s+gosTlklwD/h3195VxvKX401sCkV0wsn0WABqZe0To6/I8OofvxvasXnOzIsZDdlzvet0G0fxOn
PWNGq7kpnasnpBkiSI72UXQmfqQBLQYUx+xCN/E7BL3d3vgTMvczvykdpIO4dRzwzd29F+WOAWEt
q3dRtZzeZqayv4kDc1JfoYLyIjqJT+hgXOUquwSLZRrXcwnDtrcYBu6W2jF88AzeAEN1Jnr1RLxt
nbB4YxdhP7kgnwZMhFngyYRqqEWLDToz6cDziwOl7cJ/4w5vjFzDg+1U8Zh49Z0p8ORj/0n4Gw6q
O5dfnsy3QEUi3c7nNK7esa7CR/Nk/WoUJyTft84lYT7w/7ZEmySKuzcH1gpgsxh82sG8oPcSDyc5
JgvXKaRvKBEGL8XJNs2BnZZZWmFdAsMOMfxoqE8LlDQ79Olc5PmV7MLuxdzgbQvVFs4FJEeJCkYx
TFdEOtBqhN2Sy1tVT3qtLE/0NB0rFdMb6BnBIFOFEtlX+qXeDeB2Yj8fwYHAgB722gSkm4bS3Oop
VPaKaxG0sI1zdPiRw0nOFs4Xn8jgBOqSPYJVj2cBOnxJEUEk04gX/b6X6p0d4c2DcCpjyYAn8H3m
Ce9BjzIbjDsrUz3hSounwiRRhaivgyklOVyZy2bHn7nn6wHRETYTjnYnOOXDOjyGqLJjTpoDWzdD
xlbTuemm/+ytyhP3WdBcrOqB/rmHh5MBxFLuqpHL11CzRQUG3gMrInKyqOcx12Y64fdJllrdlsMD
xi1p4nCNZ9PDsckiFQEeS74aWRXpNkzib+dPveOv/GS8AvtV4W8GNsxsJA/A3rdzePms/ItAJJRp
fvc3PpgALn+jt3mBTGr45xsAe0CdE6SL9/7EROVNbprd6w4vDI4M8gHokKLEhw1a2qIQQDNBSgY+
nPPCHCbcSan5xbXsH6xGxQdPRrrD4KcjBHhUhAe/BedLTdfHLYKcDaYxAAcpQ0lSzZgh0oA1iIUf
v4aTZhI7II3vD2haPGPfoNIitlBzjnyCiXIL/L2qpdkbsR9QN46piSiygTE9nyIIjNAGqWfjwjjT
N7HlSOcyYkscbuISh7Vx6ejHfDBV19o6PVkW6f8h5XbA1rkkf/B/4sCE8FQSxhsz/tkMxjd89raB
lyaTYn4bQ5zM8QiixPYh2qgvu8c4bALA67PXvuiMz4pIhm2TFLC1wa7Ugvj9B+3c3xNJm86wWKip
gxd0OHQNiH5sGNDLv5MCEz+q+4I34nH7GmiI9wiOJljkAPnm5tgGzIYiCrDavvg/SQK/hMg6Mrbt
q34ZR3OTLUOwSnqEgjjDh0ZNwlq7WyHYLTZXuNwP5toWCmJmCQw39e3+O84gpXGVIv+ODyTgPFXW
2fY4gekvNlRy+D/ohLRVp3uDnpzzVN+8qbVO6v8P9T+mDeRxJ/6/qqHwEtBvrALgQGVk5CDx6eQL
K/Xjdh8v/u2g+gHlYOU2nOus0adOgQlIt+WG3i/GMF9IsldYA8xTKgBBvUg82D/kjsbxQdjHf93e
kcgUO8u1e/hrR+7B3U29fuRg5kn9ann0u45m1OGbUTR+YgG0T5RxhsE6+j0vtZUecwp5KXVYdHQQ
8iOAMMxaPp+9QsJVGp5Wo3iEpXc/dvBttdEaAGvKlNVOl1TpGG9YUoZds6+KxwI9jt9P1fFntefP
VKezc1d1IPzfa/wpRsmu9ZJdsstdQrVZ7sYb8efOhqigQrY+V4N2p+AkdsAAf9PzW4O1uf0wLjig
kCOADDBpXbQwk8+inlMfRiQf40m0Czb+AtZDttNPuW63FPQWdt7YbI71v2RetePqjzIiEHexCaEg
+xuN0QwUxUr3bKMZ2z1CTcIc7tMXtqX8Dm4frIQr4Utff16YFt+yieLbmCsF99uadWlp59SjkA2i
KRVlQwynDQrjknXLdBxawjUZ06aIdLM8KZipJGUKW32RpvrS8k33hLh3W1APaAhFblFdIs9aQl1v
3O883ko/VLNACIF/Ulq6GKfBTUA0wD5MVh1pF4oXNkO2R7xMrFd6IP8Sg8qSE/FIghGvknOAO7TR
8Vpk4yMABlckF/6iWXx9KC5LvgNskKCfBBs1pdkhgylZAwCx4r0jI6dgDg0afSLigZRLf3UJDN59
fQexDTg0iKGDCVz9/k46CHN1/ksoiTUabH62UOkHz9RPvukOb9TB9ZiqO7V/oMoEZQUop+MfiGBV
2SUICyb5CVnorXBzIjGiNflEvix8kvwCsienpor1zo4Nas3n9Hd2YjZ3kE2ODf7L1o13i1o8yIZn
5K3ImnIXSKdk2AZkIamtUIN9ubSHt/0fOO7qaVrOSDSVAPTIVskhhsIGgJwm+7t8/2gHtveiPgMd
08k6VSO9lkJe6HLJwUM8/pCOmYBI0/1cOYh0eArAL8cXzyp3RM5RRXudcnXPRGStNM0IDDq84bMt
xuzjO5yLGM4C+VJjiD4Go+eTchkdM3QIlCZkGxli/MmI9lthRFMAq9/bO1cZftY6cVyDAPO6IPkM
Gtm7mzUlTOG+xgdn/DDAfeKAIlfmg2mDaU4EysyhKpCYf4OVmbANUjt9yjb3Io0w9117NJnPlbM/
vUSRCyHGsf4dx6YBGYjCrNya+p+ButW1FzHCEIoACSccPkkmfBf0s9DGmLMvh272h7THyFaQnAuC
AJjkEDzfYOnqVqnORuFw14pQ20tr8sHcLgC2SFq+d8xgOZ7nd/XEoR3ACIlYDuTHIjchTw0kTmU3
eocASoUw4VT5kgnameLuYL3wwZ+05lkb7GFG8JoSvEPNTkidDSDxv0RUwGp2gJ4yy82eUezlEvJM
3E4Hxw6DoQOCChQEGVWnP6DqoS2rcyK/9vuSJHgHa1aJyENXvykypFu+lavfxF9I1q+B98NtFdPi
bqQ8AGEwYlqTLaLK+LMk05+JzJyVU4r21Fi/6XBsSDNM11Uqe5Zzs93npZfGjkrRcshaVOAijpFn
JL0GlJJG0yutQ1PYGx17FElMNSaEjlpPPCUdrKVqDumBn5Y02/qu/OxyK2YZNNL2KETtBf69k6TA
wWbyRiwOfY8lHz6T6Ehbkk0ok4siPzaR5aXx3eAYTC6S5GwmZiQM9ZikiYvHa2TOeDjmEIObjQr7
RlBEgmSKIex7h7s+mnX8nTF24grdEWXtyOjS34zy0BDykPUwhw98DeQt2fGumBEdiWRtfbSWZXWP
UWmhCLOw+sxOgXlOYEL/s/HDGslvgXNEjlx4veoA8MD5D5Q40gBe66LC1dscw2eApq+0P6J4/Cdd
YBVL3T4FoiF+yVW2VBN2wWhWtkeCtKC5k+LO/KlELBW5eOLqOR4K68I6vj/Uu2RaE4dKSFW8ZIN7
EvQExID97n81IEtcsqmoGuAt45CRPHHRZDkTaGH+x+xNGD+2CFKlE+0lDVCDoNRgWpDRJzokXszo
SGbQe4c8LStmiepF30uP3Qn2+99Nx/FqutEXQz3+TWRjv4KIYCCjLhU4c1QLI2kxURKHHREyRyu5
7J8+/tAML1Set5uEO5yqVX+rdAuNoHMw/yKqlmFg5NBKoFdwPBjZiWQ0VgFVMSNFYT5I9JFrg9IQ
FZSuHLXNMVix0VNp3MN7DGUmlsBiGSLeRz9Ber6a49bZS0syWjyX6JJkvhHNRAdKm1WTbb/3+p6Q
F+agaWf5whRzPDF/vwT5hGjUtuH8ZpKizRoQGrUTOB4WHBbzNynccvBTRN5HvWAprN/WHDefFXAR
E6fCjoFOBOVbKP2qJ+MW/xg9Xjd0LrQm+2ssougYV78yzibVFO4HplSy5L5xCE2QvtK9tx4TErNz
qNxEuul1+cIhhLX3j9PB9Gb4Pnf9nxcKObE7x6rIynNumj02+uP8Dmj9j3BSoYabEGgHxP4sR9z4
wcvnnK4G0pbbnrCbrwH9APrNBxSYh0E0yV/mHi4rrhNU5jswL2DorPgrzY8O9QkqhkhVC8timGT8
Jlbajb4jN8u3zXCHFyV7S8+pF0z0c+ZBfvAJuQvBe8wKtylmglJHsTpmHT0YYe0JVCFcLqBgcBcx
LbhmHi9JNE72kUuJnC4IB6JDfPqePncVkZs0g5ABJUU5+4fPKfGGD+XMLqScCbDpIIxaQsGrIdKO
4zl6OLyEX8Q0Kdbg5oNP4nGiVhnAnI/4Yw435AvnmLsIdNB7sMtFJB/v6hOvzC5AB0NQIGAXK4o4
m6uGNaWxNJOXYW4TVDX5JKdfTazPuQLQnkChuKM4fOpTSgXUYsbSEgNHxRlIami2V7wgX7BQsMGg
IOLwEVEoxmTBYxb9iu+8rdIumJvkXLkM8vSKk7TC3HnpE2x0uOaOyQvzfjRa6IZzcZvi+3wWI0ev
Ds+3NaJeqqUSi53fsI9QPuK9Xo3paR4P36J/0a1sMGg/MNb69ysMAlO421MZjkFk0pHZVSnAgSt+
ISxIeA7dwnSm+UwzqpHu0L/xLT6647oGWYgX5eODHS29rekOf6OfGXHYRHyb0eeDGFxemKGgh/gY
Bu/frGaPookaGRTeiM2Knlcv/pOdyTybZ6zf6FkYCMSTUAOgNHEalid+mRZCDuIaG2l2iwCaQeNa
yWvi1/PgQ/9/vUAmHzYW49/BOMNte0LXQfrk9/QzZ8LwzFDDEuJQ4Rrqb7iJWy/2FO2FvoV0vSHY
CECzqjTju1zPmQSyoMOwiAMuIat4VxxyYRmA+AK7cvNBq1kP+Z0JQ7yHexDthvNEZ9OxdCA9waqj
S5kJDAofT8N5adaBGAWyhPqCLYhB5lhh7jDyCR35TwXO7sbypYvqV605Q0MMTgi760xPBsQor/7F
5ZJwM5rxc8HHtrYIIeG2CwP2sSX4YwwZrx62C+nMj+gPeo9e9zfMtzfUr7u2ZTXxCN5RY1+PR9GT
MgFMyRNntlSxmNgX6MZe2ZoP/8mI0o74LsZfX6TE3/GI7oUoxWdWncMVhO3xls9g8OHixi0FiAEY
4W2OYbkxF9BRnrk5W9vPnQeFz7Sd4sy9o2LxvxsK8wJ7I2y/Yf894rtYtif6RWwUiPPAv4DIt/lJ
xzAJBhrgBmQ0gSwYN7t5lEy3R6Z4pRgrXrs8aS9eOFh9IFckQL8j6Hq8VfnKX/HJ2Jpr5cxLyC9W
PSexLprKx3wKR0zZF9a31Mvs0I+eonR9G+D+MRUNitG0jKBofk6psLGh5gxrmxQ+Zxhf3XlwLV/8
BN3Nu73v7YtngqnEDn3PmuSb3xNaqttaOt/2HFqBPDXkOYyn5pHTJePGcLnq8ceG6sXQkL03neIM
94Mr1FAoW1K7l5hIMMuNGXEM3xk+CGx4D2NLS/NXR2i7CjCB49aHB3CQLpSCjYJhYBtjP9TNKUhD
zQVSSOIli8Uy/r6UR36i9A5t6bt13ZBaICSk9tv6c+ICmaP2G/ASDeVlvc8PSg9R3qzfcSqeeBQF
UuEysXWgU6ym/94CDiLAxkCUz0FkJz24phIDKw95m7EYy6mwZ2MjKLyE0wW3d8aO71I6UCeZcWrO
TBV9zY9qTKlm8WUP1uDYjfGUyZE9AH2NTFHeB9se/jistiYVgl6knuD9eFQFIs/LxzEToReWL/4x
OAEC5WLWEcrgBknXDa7R0PbFhjulgqxF5Tqyp8h8u7E8/dpq5yJa86l6zYeH4GcD4C8OcBujfp7O
XRyaHsVn+WvxUEOXZxUPigvYEYHazf6+ZNyWu/HgFP+McjDSBnnZBKE/wutuLO3j21i78uRSnyhP
nIduBFeoaqEig0n7k4afjanbiGvL4JQ9KGJNiKNBMoBtQX8LXzWpxLqAyg3Q+wUBs36xNKI5Okd1
mVmoqUYRgR7nxLXtXGCi1EJbh5nLmrZCNlSnN3AlOqFbl4IAiW6BGeIr+IyujA494hjLaENcBrQt
hZYAoSjGSVtxHIIRGd/FD+fCJCsg6G8dcjhQ+Kyrns+yHEgRSdC0pdZ2M6HTjKv2njGpb5mrt44o
s8QXTEkQye3gHjItGqjXqPqGewazGdrMOFrJ5OCNa6wJeF9+MU9Y5QkehSlTCmbXBPchnhrd5rF2
/vxH0301JbKtYQD+RVSRwy00OYuIckMNiuSc+fXnWe46tadmOyrQvXqFL7xhUg5w6XUlxcsjU7R+
+O3dr4RYK9tc/UKly4pCnzKBlZ1ax+8lWAPGMGzn+cmqonT8pJm2O1V86a3XZ7Ks1RQ9j2e4Q7RI
8OlHrlTQueywlcyA4RklZbVTxZsndPu5G+BH6rtRd7T4bGGncsaiLVvALx3dK+insQBvKobqXaZP
NyzbWsc07krmRSFZB8w+7Bu3nACeNa9ecTH+lf2BLyxlozVF1VpMBva+/14KXbma12PjlbBgmB28
+jsVwpqbTvSvBa7tFyhSwky7Gu1JV0fXs1rg65Mex38wvM9f5hZZepPGDZBdI3N7rBmXWKpS+Hc0
U1ldARD3C/922BvAzybeE9igtPgo8ElSh4TuI+/1qDAvfEi6nuoj2urhrsmU+T53LHfuEvIoy4N9
gvANhfzoyXj2UD5kuKma7ffe2kRVurHusjUimxNg/R53bJ3YQpkDxpb46LKObW5Fn9PlFC5DN/m+
JcqoPBlslYnwlFQtrzES21HaXpkos4Q1oHO/0zMo8Z8tM9BFb6vIZgblOxStXp14L9UujJP0RyxA
7p27jnKYLgyOgkroolJoqjP2USLn7XsQIUr/0KZCnz4Umlzg/cn0XdprGwRljQYpMwlYhhh6cZWq
u+MV4OFe+beawOq8VlyCv7mSLilhdu9UlbJ9+ujKuFdQNwJkBNkIzpes3Ry9XD2g+Zu3LcD3ljw+
Rd8rpZE91fWA4DeFH29u/bat37+Sy2b+J31vpMj+6IXgHrA6vtUmB8CnESIqLsBxmKTZjdPEGT2m
PCMAK57xmlT+++nobE+YVEzFwqa6Tb1d9KWwaOnMHSOP5RVXmYlIogHnXuAsT+FeU8m6y9j6HTM5
Xd3Ei5ll94h6oA5TeeGZsedYGDfkhEcczY+zdnnHn8NbUL4rRLE98nXFhN7wM/xJgDc49mD8o3lx
6b+HvVevx68uKp7GsydIYGlyZX6SJh/ffF6i/A/jE3JZa9xy8MtU3TUUzH855q6eXlV36Tp41mma
e0bxXeuJAZFQ7yof+TfDn6VqRKnktPmlckk/jq92C07Si7OE+z277HkzdiL3FW+hyhPbAbc9VYyz
EEaunUSHi9MAQDDKvF1Qf6nVMZCmmqlARo1zHymsB9E9ElQxssHE1jkUF+fzhgocULf1fWY9HPQb
jMeLEkOq7ie5YGOnYrtr4q0WSZHPWFSnpd2IkXrnBBcntY36cz7ywOfcUec/D0R8yeTXKl+55qDb
BVlhuLxuv68kckVXC1yxeU3T+yF2N+qm+fw0NayHFU6jECIw1E0WE3MCFvF1jNUxSfY5vjeztCbA
F65/mqlMurd8NJBUABt4mV2i+K2/jNU2FxxMH0FzMnCpcFFOpRuj2STQdiVJtQvXi6SLNiuyJAq9
HjzDLY6tusllT2c580TdIn1Ea5fWXPLHtaAk7x0GK+ZzJVh5L/T2930lla4mnm93FgKLygRXmI5p
Jnj+Lt3cyLe9EaccA5H+2oweSu/vZt+myfH0NqDvZ9NDL7btMgp//q0iImY3s/UtzwXbjRWi3SjL
LV6L+l5/0I008KVdujpnH7/6REUZ2TlbnMYP11kyVWQmbwLtBjQthoU34+y1q1hzaYaciaRFHs6k
l+scEqVbqpbNlePpKO25+gMK/ZXveVyZTOO5ryQTlfxXMvZGRfBwq/CvoSWw1EWL4aG8ZY7VBWIX
+5tYs5BAwLnRT7oT9okeIyNzvredEltWBTMacxnz4dHKcDw2eF8IX1ipC3KlM/xjkwrOA7qzX7+n
B2iqqX1tt68jc+Y2jAGjRYBXty/TF1L1LGPm0TTlYdxckBal9JQAyyr5WSLsROP5snZ7Tw7vM6qR
xAyv1LGG55kLnT8bBBN3StWFL0Kki4fEOPCkVrBZtaw8pTVBnS9eY71MsnX8XUvw3pP/0IF91krD
UyYA51RGWkfbAuINKlISpUDgXL9NiC1Ek2d59a5Tc+rGZ0cieuN7e03qtnjoUUgwLFjYsCC58n1o
fl+oJKa/fH5uirgPmvG9pTb7deht1KyHibM+DpsaivNvz9mllnqjc3dm7tzKQgZPosckiFPYQbXI
DMeRog3AGMppFpKpluCO8S/PDFQztvlqPeq3QepQH1/eM/DHxAGpZg5shIii0bODQr0f0uwb3bMS
jVJs9Ir0kazmxF65JtqGhLBo52kk9baGyNUx20a2AYJ7LqV79vQM6hehzlSTXgPnHobHLDemu8G+
cx2bjAccy+JzSGGqf5vaAz3reaLpXM10TEvLL/21Stf3h+EZs41DFM3Eec0G9XyEf5pIialG5ZQJ
sLRO8BoY3ftl7cX5Da65uR7SsrQpZBtraooWyL51The3cHtgooPrCw28/ICBg2yDQOo51ZIspv62
JsLxy29z/3b/CRTvefEyyveCvGKmtE5W0KA9M7cxPo5T0U0a/c4YLBRiAhv4pLYgo1iWl28X1ERA
ObraTKsC0Z0zSFwDuqikum6kWir7EElfp0G2vvm4tq51NVCpg4MyEcpj3XmsdqaDNCmth8l7P5aW
zXndoXs9BoKst1yQvgfsAGAvp29tDbF7zrnXySXKl0ZhrGNKLahmq3nATGHsecDitYLWSytZz7/j
yVcOXVd4GCzHZyIdlsyudn9Uw2Fjx2ST9bcj2DTsiLtHi14ofZHVdbY7lElk6LVysLKZbxOVGMdk
tj9furK5bd3yPkxYEEaLVI2Wom3xdOlsbrPro4rqN58xQjc37Ro3ShPtecNkv5sKRCXB4oIYZvk8
Q3IA8Ph3eX/8STEk1qLvIFp6IL7QiUMUAssWJ1WeovXHz72a//fJjRn+i1uiblJVsFy6dE8W6Wwz
uHEj/9rrX473wz0Nh6Ao5EyArgR7gecuub8lFkRiGMv105Z9dX+oPH7CGRG2RI4aFRaklbgaeiP9
k/7ZthPTzPQ5fI4di2/xjw0Jy2V5oaG89mQ76451Ngen+Uco9TE9t4mOpJr74UEpN7aJlAilmDly
5ugdC6qT+4beTx0qpmNuIKBqq7UP3ceoUFk2zrTLp/T+u8u2H1qbPEXIkevv/5zvpdT0Unv2kpqB
EBHi49B/f8vU4t3zNzST+cDusrOeMYKsgo2/x1uIM4s+04Ga2kTiFol7F8/y5hen4orX05D16twv
Jw05koA8D3H09ToQ+13yfCpeCRwXmumEBHYf3b8my2oMzAZ11DGbhYwsi3hXUkKSN8maw+yQ9riR
6GmkhdmEL5bY1XbHarInGJkwlN/XsvfadVgYXbpXaJt2+ssPgV+HDhAuIuW0ymXtHoClxa0gfHz4
umh9vV3eE62M0l6ifRusA+S6+Pw41W914gOFN1xj7M9HUVxGxHQTKy372xmFk+Y21YAwyDAe0g+1
Fl9Fkfko+7EFZOsyyls3L1ogIVeRE+6dncRiV83NVF5F3uavXBLr/xX2c/LuECtrqYmmR4ugBa5a
XcYFfjNNK3d9p3XjkhPC3h9FupAOGKMxEj2IAQT9cVbql0gksBVYQ+pNX3Hw96LNfzPdxYdLZ2kj
N3ze2svh6sy7pJLtvaou6EnarsRvezGNIY1AikfnoWpWmoqW9vO1lOgnxgL0XdN8TpJTv7XP1ygE
NNGjlv3K1fZVENoF9WQXptUWYxW8nOk76Iek/m06qQbunpBKTrt8fgpz+PW94N3DilmW6/Mymdfs
MprUlaxsL0qdRHOenXNp2RCb6/XffuNR5uNJ3/scvezP2WaiI7ajqHr9EjaKxGSw1WMDb1ge0Hz9
fkEN4QtHp7dsd/WdHF4/9+9PdcQNKfBL5xi4SLjF5NISwc6GCQfzh1slL7Mjc4ch8ziXqa5Ery+C
6ycoc8jWXH/7nvzULj7/qLTS55lmOKMHjyWw2DLZP8fumE3BnwvFvHGONU+NdS+NlTs+VQlRorBB
nl1othXn3fho25tQiqk//rzviNvF6jrzAWMKM5TXjDQ5/2VryZF2cDlVj+FRUS4IXEfACOjD7Rfs
3p8Id/JeScwum6oWmUmkwBnr5xRtJWBdFLkczJcd0/TPV+aQ/zRj8NW/vQ8U8t9Fg3leexPFcbUq
2iAl15nlFRUjv1Mu0GARApF0ZHXGo+kREMFuFLx5GQro85/JJyejWaK3+7yroXS14tvshJHHqRBA
dKaUZcOQvAg7AxYO4+8ZLfN7K/OBm5QYgqgbfujcFT8HSvSbjrrp/jPXlmOfzCohZy3XjlFqfb5r
s14HYBEqlipWh1/B67quWrssxYQ2StWHX6RUq0cCz56lV4DzURg+vKX+7eubJvnsIJQTqGysV4Az
Ur+nfVN5BYzkPaTv0fbTNsMSUz1WIbZyG6anh3XleWl9ZvvPZ2ku8MLsa267Gqsnhb68ipC1QYT7
4zJkstlaftBfIMdZqDOBQ51a9Qm8JlGVcOmKnmFvbo8dqzx8LcpoDk8kP1SmktK5sdr3niYDxKLn
EhNrztD9QRPe1l9gAGnVxOqubyDjzRPBlViNfV1eHnEX7pYQcE7woDMjPd6CsiTaeYmu1n4711r+
0vrjsropP8rZyrF+796GiR7+R2RFVfUBS0mU0CcBSXXs8qL5kJCIoYmfo4YOCyDFvy6jMLvxxlh2
szWuVYT44Sqrg/ufHuGowGkLPaMJCegZAlLma2zqPK3EMUB1zWZZT7Z0w11DOALWF0NdIQWaqWs3
O7UKGUyBymFtBKR+5d68jw66DJ/p6jouZg9eyNlLE57dDthPNx8dVB8+IhhKJG4Xf2wPWGMOUmgY
A/2O8XYQbLwwAVbk+IPS7muWr7zaNBuaIFHLr8knvOgA7XDbU3aC6aVWdiwfuzifD25SpyqH5sJT
+8JWF3wUIUXdkGWzT5ZSx+L8kzGRiIAW40i89HH+4YF8/DomwH75UfGCPQ6WVKju08V407/l+McG
Rot3fxqIVXBZe2Z4DbfSo5RABSnF8pjFeXYnm6tFffuVr+muAy3jCJA/LXytxg7X9YDSre+nWxPS
lO52HAwTTiQ+OQLMzr17dG3lK6miKd3NVxYdB1xD86iZY8R5+qRLVL1VWalW2YzpLMH49ZOjePAy
LK5my4hmindCCORbY/1DUgS3N5qst8qFjuixd/l3KSdKVh/tj8albVDjI25AQJ5lMkZjnVg05AId
D/YF5ivDbxZodDpGhXD6OOa7y0gZ5UeVOd9lOwFP+A3KzdTgGSScTYHkNLcnrwm3en9fKrTM3OzK
FdiLZyf6XrnfF82IWzs1XNWMRzZdj2Jf2LLlTLa56yya6dZpbGbKMeB/ifJ8LpqXDjREtrQZHyv5
Snzeuu4/kWDM11Vz/m2Wm5JkXrJhDtzaCXY+2lbiq/cc941AsBjaV4dLkd50NywsIMSvnMkhwfW5
m/fiYNH+VXjoTpzrQUFZT2SUWNY2/dN4/g2K/hqiRs0V/0aX2XEwDwwNyN946N0f+tsBt8j/vJJ9
+qmRIUkKngZkzmpT/eBn+x1rnFuF/t2GeeokfvX9rhcIklL2W6Nv8nkj2HqvxAensnasXVA3R9k7
9AcoCKByB3CWx2W3exw7AQqm2fSTa9gQb2VnY2zVWN9r80aiExu3HuqeoYAqQ3p+Zj/JsTKQuW0b
kAWOtn5Ml6W4GJOPQqE+0wgGRRwjJwyO9b3pQcQ/2v6o81Rjkd5Ef/kRa8Z6ij525Unr1VEQLefZ
Aj7riQ/NsMS/dHNRJjfYgvetHLtc38D8ezQZRpqQY0nlqksOvxTrE5veNeLRqqNziFQi52Q5IGzo
J0YY55MepHJ586ENh8eQoRA/NCtN3sXYJEjyjraNNW3G0bK7HZwp9aj/l+4j/jAlHlv4AGtIiEX7
WdtbrPkTz9Bkc+3ZL3vX93Rrfq8+Pux8vLMDTv/+vv2BvmO0/Wtsc7/wGpDGkGAOTjAmTTfZa2gT
Zn7v9cJMq6QVRpyoTC1fW2ks8cB9vBiulQCN2Jr5Ya5//sy0s91lff4erzhJsfZ1Sfurf7dcQCci
iUIGQyAcW4WxPsStFLqFBn9ePzFa+BOI13oGffhwHi7PNR2C+6St2xdPoLuFgvXtWVrqnrVUEhup
qTJKoawL3X7oiOyrqWZidMZ0VSk0mpmS5Jj03Lws+FJu3FSOY2NdXY1EvRozHw5mV/wVaml9DLdS
9n0pGHv0CSy/Kxp2L2UCFqX0iHZO5ay5dyimAuqiQLrBfM9Wlu/XQawaa6NnVjgcsMZY9nb/nIA4
xxHR5+rpm/ZlBOD0b35peNg9gIoORTr7jj4iiffPy6VyH/DFGnHZqmrRTOYReTa6lYo8MRxt+pU4
CFqV5/qtmu3Ybi/VUyc2bz86z1Z2IPJsgdXhUTSAdaLnVBr7DsQfkGsBqbD+U60vwReVqcpMIqxQ
+JAfZzPrnuahn65YcF8i4Mm73878ZiurGqWpf2KzdzDA0qpjL/91rdwaSovSIkrWIc5/NQr0Gc+t
e0tDfPme116a1NS0C21toLGC++tNxDPU8VBQ3oyWt/K6Pe8TZJyLWBjGTRe3iqZXiThQqmjHbuck
oaoANv5795IricWqTvNirJV5z5eSxXtkCrgaP6VEcOqf0cLaeWR2FaQxapwt33tHsZaDIcp1V63J
8BKdKEVMeIGeZrt2oQbNVWKGYHEH8Ph58Oic3v4IZ3Ph1ucmEOHC7aoLAfSf3sLwghyET0S+sLcD
ZCw6IU6DlUnQzz38Ijsla/P2aiRaI1+SrM+TlUONYEtJKFBaGLlJF+A61ob37xUaj2rm384ZFuaq
Bh/jcrY8yx8S9bVDqdBb2s+tlYelnA1Mo3wHSxefo4M5v2q9BhNH2q6Bi5Ik8IorWbrXj5UNAytK
KBHBalrp8vPGjbsAI+R+rEtZwA3z7niX8UCqLN+z1lusrRNMNKeJ+QBW0b/mS+vOGcwVd33xBrqQ
rwh3wutyPXFgLxY1GK344bWeGRphB2l0rZtc9jtcGze6bRHjat/5/J3asL27gxP+zwjAQcTY4h+5
hOhRev6Ea8anwkltIolm1J6Gudmjg7tzpbEiuEN9gLHNzCu7Bl7ms24Ot6AiUx8EqSHd2cjVzz4v
j/iRGZ4H15584ev+/h9r5p4uQayeMUACDPmRrF5SjcQvF6Wo0Mj8wnTOf5yD5yTfjAbZEXsRdAUo
zT2CautBN/V477qtY1I7XNEhq5kdoNISAsgUX+j1b1uXX8UIUxGIMJZpmgeZvIJV7fhZGF7KGfT+
iDFc5fyV1M8qK3cqZIzP/Ws/++/RSkBmVswfqSQjcEEqDef6hgX59V1c0onN5uQe1V12tdhMn1LG
3EtNSoqTcsc3iXaoT+fe8LL7amyKW+c2QTDuJXbBeX9ROTVV2CeV6ug71LHkvYlc5VELhZYzHZJF
N8DZ0R06cBDtFZ9DTB6aPdhL/QfF81BQs45S/xIf516+IqyPMr1JSa8qelTl/72HtRFWhhxp4tjK
NZwW+coRxXLbnR/q54GI89AW2q5mwNTFAmoHGOo8YsY6Nb3/1mc3Pyltno3svs7m4jC+zTg8XEyL
e10S4KVLqRaX93qqfmgnp8mROIkFWXs9xW+6ty9cWpmTAGlaHLR8de9wmRfi4cj+WTRpiE6U9olA
ft7LsNvrb6cwNhOe0v3nkaihDOFZgYRPFHZ7lnTMG40KVNm7m1muZwlicEVzt0PHWhGfSZ1YMjrM
0mdR+nnAv6COcfT6QHMUSOf2reybX1l2LzNHdJAF0MSe0yUNyZ+eYxvPm0JkXn8FXBs9SvoSa+U7
Ao3mtWf/hat6yeVTgqNTO0STsd6kg41iKFgMbDjAk4UYZ/OuEgE+W6hkR8uuRD47yo/WufYSj5BR
HhH7cAeP4i1YaNOFqrBol/K4RJGawcotavt4lBgGKmHwLHRUQAWUDu3DTBlg01gvWjjXuzHPeO/i
W0lhZHUrkaFE0WbV9cdY/y8rSRd346XAW8uzr0qQFPYg6ncB+3rLL2bRrUn3+e1Ub2WDmkqdvZ27
dOwnF9WkjwrvXzLGi+K6m5VPjghovH7oeSxeVVmT1g0KfefQub4/nZqFxtOmEHhdFknXXp+emhLs
mb3+skcHw9eKloUKbo+re8tkSq+vsNGv2lxMTKZ7hURfffEGDLbrhMl6HjAid6qE51pccXIJT9fx
ELj2Jr3kIjxlBGjb6aRUqGU72Q43gQbWX3hY2e7tt2C7TrRP7dOMT9ZqvK6EE+tYubYAyAr91y9N
MswNK3DfAg5sXK3w3K2FXxxzOvGgtJyu9XRrJ3LzkRRW5j2vtOHgMLnjeB2qjVYLpCXcGcD4jwOW
bpON9fhz72Zm84f7SIL1G8voALkn+OmTX7u3zpOg3EEugmWhtw9LUXpnpMh+oLRPV+ave49RMDeh
F+V0M9FOFMoWN84A3tyHVOtD6DeXCjLPWvekP2H/VaHZ1diMgfkblH3zbO8iHWGpePKC0Ndg+Zbr
gl9FDN3GxjaMXKZHFFuOkmhzI+gR3ahtxuZnsun2hey4cIwRPWDxZtODtxHcZvFpSHPG6elJ8o0F
+vHonLONWO8ycwuhYCXnZJXog5JTS/WQlVwGQ/fG5LOgmDzI2h0YSVv7zBDY+ZQf44RCbrSqPaWR
ehpCMnFzFwf20qaonGsYoNy1uxzM5Z5Zyv4hib+1syOjFi/0pbGk0mP3elqxPHMzyWOLIGbydB0I
reqO33kTOF/hI5P6gJVXxfrjbyebhGJsUapI1b+lm5zaucx9k40WYynbVCOYbRo8Jk3DslodKMeh
9lKnq2TuNZPZpbgGJh3XfMgnj7aAvwJGSOdl9v6mtFAJpQGfqXwnqMeKWKqXnqMYkb0eyscVtlxw
fa6vanHLjdmOkHWK7KP20CTv1pr/JILCGWfcJ8bn/NRIDR3Mcoo/FzVmJ+h1HtNLRMN0EDL/B0kS
nZnKUL5iLgai/KHjaE39iuphwQFJYWdzv89W6sPKdRSTGVM6D9qAW8TucXzRuQTTvzAnJk6X/m22
G7vF5NRovYaS53xl+X13TihIKrN5E+lI3KZ9ZvMcncYujhJLaigdR9pGdOYKqBRhitLa9xuTWOBV
02J4jVUDlSYfbenyePvtmQfC8Ce2LLarLwkUCFO239ioQo3ru0/DUnE+JJgGIeX/PFsx6FzlwF6h
fylPaqcFAB2frWjdczvhSIzLX4Q0LfkozoOROvYy/xRNYGZ0rb4Pb9sfCSuDEAG6G7i/z1W2/oiu
UO2sISrnn/WXoqFRtEomzoUb1Tldn5bilR8n2nOzXbe/fXuUX9SqRKwmG2e+I/rqzkmV663asV6I
mh3ScWbkTmdZ90/hA4GbiEIqEHiMTyFEwu1rQ45YW39Omvtrbfv1kEYXhPGRvwMLX7ZBH00hNMgz
2IPdkAmVbqH90jAp3VqnKFXEwekyY0o37cbLb7R07Y4eoXJLFhnZIymUn8EvYfmDYwLD1lgJcNaf
u8ZBLqr+8uiEjGLd+ouxRFUrQRhnUvEPgcKatRhhdjeXXcomNpK4T96xhAkhGleYrtCpzUEy/C9b
cK5RvA0aciHQ9l4PXKy+nVSt07/oTuYre6QqkZ7BONLIVw5uwrzdPwv9LKF7wGEpjC1bDAg0Cob5
fdkFftsiUVv3/P/xGxCvreXPNvC/gSHbz+9VZ20mf3iwIdIMxDVltI7dtyViS/eAdnpYcDVWEqUQ
qtICYA5uye3a4ejyOFUBevlOOlU9bUoQQhCUYL0oaAKmQm0xjsvgIN5sH51kU5VVcfsk7nZcUt9f
Vxz8QnOKe7VJE8VLZwuQn7HYH455USbVKLHYrlv4sJi+uYY7XrYujfP39RvkkZveQEEEBPIWrEQo
gx1y0fPbl/fvKuDnugLPBYwNI/cL6M52w9Tu7GexVanQiX8JQudtHZL1bDUQg5JsZQvZh02IdRKJ
chq99Cf+BdmRfnfkGIQlXMlg2RI61rZhozPjByHVKejMyouEh0qkwizoOAGBG53Z3GxRIkNxVGom
YKGmoqL+vf40m4M8gmpVWxnxeK/YEO2GCviy67b98jA7mBfe0zD37cAkUhOl0yw7XXdtr+Hzovj0
os/Z3ozFAOlJdDxEp7aj0O6q3thGVZ9oMPzQL7Mcjl/bb7x6ei39U19gZ28626LvZZ+77K4P1mt2
r8bo6PAPVRrbmtqbGyALxuIrfNDt2Sc2oyxTVceGLBwHEQSHB8CDVUbWvsaNjREe4CrsXVsRz2tU
8l7VU1/U99JI4oNTPw7Uz9LT5FT5/dQWCRrFI8JcEOkh7nNqr0OU3VTJPUmNw6AR7MPMx/L3qc/B
8lu1NzUjAZKtk2YRBHnNbXjaVMXLcWJeKpPqeDOKLIM76eqKFHv57WevPwWXOX/Q8fzaVF9obsbz
VeUwZpBGOYuU2iiWkXYLXiNh587/EOw/2VY3E3UF+jbahqlPy2GQ63kuvjHeNW5jakuFD9tKspn0
sI8DdvNfIUPFzpl8ajwAvlEjDwFP6/x+7i358UkMasv2UY50a4Q9GVPIXpdrpLyMtB6bh3ZGC2ZB
KLNKoafNcYfRbFCSDKsQRZFlW6Jtyzu0J7taoce6bFKKtVYO8S7yd3xqqZkKvgxn01MIosgQ0oEn
KMgg8N2lSuHQ5KTydXojceFm513tCpzOP8WIeTcZL827JjJbGKnjo/n/oE5mRRURfxU9hIRpTT/q
0r52VyC46gtq/5V7i+7MMNanVlA7fumQ2QFdB+RV07ybOxEpfrS5t4vT59+3mTxB9tIyKJ2VFj05
jXD9Wb56ZCAOtfymbU359lWd55wsi6iI6ph2eSiqyJPLNvOjs0ZiP5ftHMYaAUIwIc1taOO1Wf3V
sLOjs7g21nDJSi0C3DwMdx19efk9oBUI59ZQAe2lsJoUByWC8plVjbhNzGxk6/xpsAtqXiH+MKsA
JxPGatd4KShpX4cErfDh0FDqGUvk1jryXfInhvgQ5C0enZDjF/7E6qwZZ3XYfw2pUuWmdqw4MEup
d5tHjylYFbvGrivlcIb0XKNfVxg9iTXovhidsF1ef+7vyneNxz+dha5Jvx+AgfbtO2LhqXz00KcI
SPuQD8voJSXukvixA3ienUALCwfUM+g9xBrb3hNw5fOyabx+uZCZc39Py16g5EKCqH95u3SQMZGZ
sH2cOzZUyr2/BCZ6r18MhdipYo+O0LGH69YJjNmPhJ6lGx/a+dARMVYcaJ3ePIBeDsEaubE4HySn
Eo16SDXKSrYqfehb7UBoAG9vp+8jcGyn4/J9nkEcRJtCPsE2yUhFccTRtdAlfm34AOGKWKcACM9+
q630dcVVBRf/br+TAcqZYzYc0YVnPT5IvkNPBHM7wt6UQqfPL3oYSOShHMAhuGZbtw+IHcApZ8dg
xGmLPcxEmaz7Zs+3XM85rjXcDLGFPlKQjSiHOlShAxTPLjkKmdnVL5yVPLvXXy/r/FULCrVd69Ga
9J+/1/K1Ia0LmfHBURSaIbWV1OMaKnPhT+OLyHuU/Fadi41Zwe9qR0pCwhaXKXCoecfQRLr3D5+T
2aKdlob3tt3TWAif0AfSPYOZFKtue9Ks5Cdg66rE0lH3qdDQAbQdFhrXd6oOvX3zorzIGOdQyg83
94ZzsfWCVBylqPcr2RbPo8WMyJz2dG5X8u/YJfK3WTRQUAPxYVoD0tbdNUipMSKj+4slYt3cu6F0
Z1f3AzJMp7YF2rVLOC0wcWdEzBQrxFfWY1Jd3KWh+ODEJr8fv4ucta2o62etsN9OOvN09UjjCIZ2
5192u9kctaiYZ9c7mwARd3R4FGmEyRHlA0lQ9xKtWrev9Sir6qhMcZAfndrHQ+P3kOmc193jING+
9gR7KYTpBAYkYpc6zcc8pZIijA2SPpd2ehoSp2li0VD5G4YFpYCh6X8fPNq38WR06ruZG1229tzm
MxPRpJtqGfQ4B2o2+VF26vQ79TPDy9vy6/KPJlZHqH1tPVsJdTpGMUrB9Tj3u2Kyvm1hgd5bSg6R
5ob7vrythptZtLVpKblcBwKA9FRJwyb9dmUOQgdVHDwfSI3DaS0Za6ebWsynvvb/+jP3b/udkpPF
KIQ+eApnuMJB5lL2K8lbyTSKNEK1ZFFTq0pOidLmw/NIt1bCqu/D+LRopKfCkLB5Cj3gmXJSouJy
miqmO+lCpJyrsBManhs2RqKRWChkLEPQI/g5zS6hN5jhlAmwsOvs/lms2BrIXNwfegoYoZYSii6x
nsaVZwSbtlL2FcbEizWqJjC0TuJF+XaX2GeDkmN6qvfpbEo3592dc04X6VA5zQSUAqP1oZZ6VpPT
eWgQOakdH/qVxkx4o1qg/jfQMN0fMb7DVU1G50F2qk5jh3Qi7hqT0dYkJhb3JsO4DvYDkRFixPDe
1Uv0KJhou/mUJhqRNZ3+16FJxgdLW76q4ktD+BHtv2jMFshOtBwEZMZDAfr2b1PTzuwVPMh0LTOb
3Bphao1D1WnTd3QJZdaTymvTUZV6CLngs7bfkqNwhDruHQGhnK5+2NwSQhYOvcv37u87eWLTJAnh
03bgzJ96nmkNszN3V+3YodEPuYdcqhk+RcXbgcql96UhP6ksPzND50crEJTrhzcCDYBA+e7WTgjK
MT63QklDCZrzkcKTUCdaMjqcqdcPnq1GgdMfHal57+6Qi0BZXhTz5SWYYvhuvpj/MJhI2nEYhJfv
dTW69UCx5c004tK56pPSy/27p6Lcx/Hr2t21E/VsZ9JRL5TXpd4LraRe0ZfWkKnp8aab7lBP++9M
jxu9vrQehMXMxCLWYpDU1NO1Yw0Mp7lXLQwVoD0be2ob37FhvM7khVl5aK7GFnWappORubD4qw6G
EictNBWbFaBaSZQqlxaEWnK3sSVxTYQYxzspBMhBJCNEhRxKCN4atGelkjL9C1rH7pHFnSWQVPHl
ZQDp7GbfBA6GuKWAeg+L+Ewf7zrYzTK9/Wg9sGsOuKBX4s/iqZLq7XREDm1YEavIzQv/U6uq1WEV
6umIIbfERxN8BwLgCywt9kE7+e3gub4/3rD8DkGnnnTzpUPggj7FsbT7B6x1/b6jJXIAfFqM2c/k
9+Uj2Zo0n6M8WPkbKSHnjxmfilapqif7lH3Mm6+gfhBUNNiFEkmwQ2cJ0qfYQYYTajIiVrQqPWmO
AVK+ohxKwysC5Mg7Uxc1gZt6DnyLvEST19Yg0t8q2RrXU3X/nPOUqIOMTGKMcwJEJDliYazVRKot
WXnkyyuLHhLUZjLOTT7gPBTH/XkeIhLC8XtPGOUpJ/4hsgYVjf8GpC01LFOAr2ajY2v9vnpLfm8+
lnh23cWbgLXwiyma/X79Tr5VbjsxfpkUUwr9w4fSY+0qUzi95f49qnAKf+ERDTi8gdD2EifDqnQF
AldY8BamL0mFD3GKli6Fps2HAMTwIyUqqDYKQ0WIEsBtOzbT66RjDvZYm3TNUpc7+VRBV/EkOZNs
hD4v4vq1DqPB0eESSPOx/uX3+b37PX9DrNL9D6e2uHr+Y5Tq2l1OVQComkT2pjJBFsxbcYwTP2pP
LNoO5+exOrfqJac9hz0peFyMlg5Z56WNqQxa+FUdVU1QhQ3VAriEkG3klAVr2emuIZIVwrN2ebuD
NojwwIVVdcuT1mLqPmpEaD7QZzOweLq+J6VtVx/28lAQfnypBGnR0G0C5BI5RrHmGhmotBoWavfS
vXyJtPda4Bjnxno6eTu1QymP23VHKVOyFYZf01DvvvGsMGahkpUqZz3Aa1abDZ5o1Rdvz3uZ3+u7
KLYsQZmUkHcdFQJncWu4jEIvdGoqAJRdx9O6m57mp15lcx8Tu+6sRyGRrB8z2s/7Zq6bGHhB+7Gu
Lnm8oaZKROK54mookz8Mk+EM3GliPTQKzOK/XEKVtg0z5RB1AI6drrfZ9l7xnYvOxJrbpS5TvHlT
1zpVL0OLABbmMFMOW1fVdE+HyjO4iKdH50PEnHnT9xuO5bhseDahWZXU/o3sUPJw2DRBuCshq+Jc
iqsWgidFcF//bV+OcmLQ3tQ+Jr1LOG+HTq7kFHSEH/G6awe9jniUzy9N73XPNRywlpbiqdfl1QyO
hEo/TphyDe+VuNcnQPfMVWaFHsYD3DlPX5mhOEiRVvS2vvd8LS07gJuo/jixZuIjzS+7czBRlwYz
o1HTmUPPNBf5cpZ6FwMV3FzGunwL/25NEhPKxwrEctI/LNNfyfQ0XvUVO6Y5TliD9cA9Gm9ljdsM
5skFX/mag8L5IlY6ZagMFDeZcDve4jQLXePDOgrD7dYSKgyqdHKfv0KzF4ffNlZ/9+webu1VtqP0
IiCwNWs8AVAi7yrG54uhXT19zEtEtWlkbxqrB209++CXQbiM6ZOfY1EQvlRHBNekCviZAxAan/pP
2poqEIexY1lWHHQ8L2NVCIXgkTPg0k/N8tOzPpOUlRyh89xHXbNVMxs67tTPj1K67YNNX2Y5zo8E
BA7ze1cd5/pOa41Hb2j56iOJDmSPIVTUNbdR1TXmz0LK66msGhEKKEpupXtp0QsrLqwMPbLQoXk1
Jl0RqM8WIon6BBnJ71Dfi729rEX+uoLCP9SAmuOR9pFS3j/BcldbQhy2aojv/lrpq97tfaE9dS9v
O/tOofv6zrbPjX2meLmqCNXy/dWjme//Oadpx+e6se6kvdK5F6w4JY9T2AZ1lXvfWj3pr2r3v1xu
edXIjpItQP7hdZD7d5qHltdAwctxs0chutcmy8pFbLaqKB4KW/PThJqYpWj5cF+fhTi0zCbiUNn0
s5r0as3iHqP/P5buazmRZQsC6BcRgTevojHCWyH0QgxCwnvP199VOjfOhM6MoF111a5tMnOvbfvw
i0d9BR9hz/eGZFG9VIRysk/vBlqUTXzXx6F011Va42naHNPTeSziN1n+YoBa8PnNI0bF19LTx9Av
VFHIXvu5CQ6W1FlIhYVRz4+kongVexiwYUhzgtSlSgfC3K5C+zWUm5OyM+u2TFN0qvFB7PWXR0lq
TQGhvwshxh1j61oPE2J5rS+627YZdJ03Lj8uJIliASyeA8k6FmDbtp0+MipKBmn3UDcPBdX9vTyn
DA1GYy3JjvywdupUTcPmmMPX48do+HiSLAn35QrMbKNygEdUcjVx43chXC4pVSbGzPxQlZZBwyJt
2y2ocodcy1d+GtJokHh8HUMUnArh0vKTK8WPFiBxHm+9xJAuNKTgTxa2VYru9UUXFn4WSRi89tFS
kD7OQEAVWOPp4kG/9UVFgMb1UMsgKgmwPOZz34DuTE0NSga8cgpc2SBCRrSKdpKtdD9T4kmRNjuH
Qk/sN6SWgxhbgNhRgHku/wV31dS2nl5BHou/+u/En5C61sgzqKHINMAZ+zu4BFzFQo4iD+RUI4dU
UM+gt/EsHU5yqhiojfyi97IItpU1zSQQDVUZPkAj/ZmUrkuXGulVg/CiukBe4PsFDRiQUXw6mjyF
N0kKKbbDMDa4j571GBQ7Qbhz8HxB66rUcnpxmJLp/FxfA6eigMJCANXLF/ceh6EwLOygXHJuJJ8x
VN1ZTd4KN8zOsCzv2/cDRkZx/k1g+7+Xa6YyjZf/QrWblluFErh283VrygBLx1tTsSKPKB7krNfK
70O+I5crNBhZB9TcciYXEJ1Ll7B0SWq5AfDf009SadHh0rTRuaGy1Mp/rsCqX/28jTns8GRix8Dn
7XP/1l13npOm4kxoDKGyYePHvJfvoZrFrQP4rO2qjy6btxDqzKmIqaYqnjazkmKnXihEfRZy0XJG
/CQ0YQHbIiyxbBxIdn7tP3G6X0RI4YqgMyW9V93sKLgHsmg1WOdDc16O13fDXMeo23pDglvwXlZ3
krrgvo4Y9r9djTMkgWce5qXm1b7HoISq+KZf7EXR9I3cnM5ZdD7X74VfNzI+PauxDxx5DaYvgeJx
R8FByIhVHrK7clexpjpMKNzgw68hDAKyIBWIBEKdhS337Tm6h1JqUvCnWvQQGf1V77/yQynCBWwv
twTA/6r4Lk8lZfCMRBccoFwn3cq3fn9DWhJJtSp2lAEIrtern4GB0cb2D1S2GHizjSXkZTteETSB
IG9DxorKRY9Lv818wa4v7fiKjuIOlXTcT39mGcnf1NvZ5lLQqfQtg+T7jKA4QYllyWq7L+3ummHm
hqSjQJs5UerhcITy6zkntU8ttambgY02IHXyZYz6kRz9Ssq/at6s6hNV5iUEk/C5BXUR+P5vkoNJ
vdCDcIxtiRtcTDSepW2VzBCnGHiHWWA4gEVTnQLQ3Nxz6pjWpvDmRYcZc+vqK6ZYGKodqU01bdCZ
RvEmubL3VW9OsVumtRnyL4fW6x9d6AbhQMGrlFiVBqVZWqghAgCTbeyshTaWF/WAGYlNKT7BLTBo
PdO+A7upPsnfnJqyD8txLEptyucS6Jna561S4GupUNRhgNvxD+SNagAITRIV5Jpmtptq3+gUDHX1
TK3UKB8RllZJui5kHZFctJR9BgbHFhXh90hipZZXwhrdT8WjYh1y/rWU42WQy5PJ6e1HsfpZHFog
KFS8q8Ri300iLUwQ+HzF/Eq958b8ytetNEMjDNn/2620Gaaw1ufVx6ryHMGHryFGhj4qjHNjTGtQ
C3UpTUG0jlZrOmtEqTnjm4zMAvUULdewrgP2YNENS4vjF1vVpQuTpYXpb0hsD3LOQuR474Jn+wiF
rDoxII17/1xqR/ILj8BriOzvtvX0K+JtusaVjC5fll8cc28+Bv+4F2P7cpjYvhgXdNj37cIyPuzT
vTjBNMmXlv2FAqkkEFBHJ083o/Rf1hXmGyjBjX256c26Hr/p5l3aJQFDFjywVXMf8vHqDqvhYcjI
thfNB2sGbcPJ6CZ1oVYs48C2RTcdjW0A5vsQYcM0dG7sbTNkVjxtwJjkW6F4tL7UJy0fcsxhf+qB
GLBXCblV+CvFXChrnyQ2l22Drt6RS0PreFGTdOUcSAlRuGpp0+RZL5ohryl0l6S9wLf3ZQwuP7I9
bUNSiLRMmphX+daZNUUiXxcXX5J4G7roDW81cy/+3qcHFLMy/30tYBmJbn923Xnf65/bO5pGC5Pl
yxtxZrHK5scEUN1Ue6zHpypq7fT2c9UsdDZAR0ozbTlZIFFHG45FGH/5ovAiiDiEM8IWFaLN8H4u
5tcDUVZAjpnRXeA0Q20fkta96ywRCphV2Z7+pBWQrudLPYsmOBEACBdsZiGNlpwKbvnYQg/e/ugv
Keof/z2Kn4Beo91XciRqk+9ULjoI7fryE+H98JAWobC0L+/5Jl4x7oWKC0dIhCACevyosDQYrGV0
busAoA7i4yT1Y71Av54hbRF4Yt6sSepBTEw/zWbz4DJkBYUYIf85RKYSZE0glKehCsP8hWJnoUPS
dCqBug2LD8i9gnvx5Fgj01kRh+C5Im/9pZBkkRY/TGuaOIZufIny9VjZDPfu/RJcgKPRkCdVSlkV
X2aGLKpoO1MUIQofn9hVwtdV+P4rVp17DNo1/cVPUmMo95XjMtbElVBmau6XFkMeo8Yg+P07PN9i
Hsw9zkis4/vuj8thAGXd44nSbqhMd93opcS3LWvNZrZiIeHwryjzBjhbnjoqjQzcNhzmeTV5rrtO
ch95XN5N+D5uqMaRng0WqKWEYSoAGpqS8DqQaFYwaNUkSu0b+d272esFLvtVi6Tj49y8GtaeePQQ
OSzQdXwczgD3dJ8yN2GuOoqpCRbj740d7tW/kJ3x2N2rwBv2fJHFLkNc/+3wlFeR5unTEL4ky8yS
Nyp6Njt5/mScr5EoYLvtWhO7L527bB//VbTWfcOw4pXjyBxkCoCy/1LSjnBHxW1f36bDz+PQcLbb
Dye6sKjKFZhj2anwgXx/aIsl6rsbNlDaEBUo9dyK+TbKTjk1V3C8RpMqBILyDvjWTkSJlbTH9Eqr
6Nz+xboEf2Sevh7FNPw8cgOwg8A11lEjsLu3+MTqIZOuXtrRvKe/iJ2Ig7Asr5orWNVoE106+W62
+yI5fes8S/dSpn07l8Rt2W6hSnataXotX1anELEP5BSavoplhJahLH4HfscUybXPUNylU0g+hYAX
uOms/AAo8CN9ssxWFKRF7eLzrkwecHU5Lz5FZt/MthKXEDmLRqFDGgDCBbQwGGvLOTbjb5QWHW0y
WycZ4qtc4Z8TV0zK1hdqnLJHRU5y24/zPdGzNJxYYDd9/P1WEDc9QZi1clFAkS8655KiibWRrV06
q115sUfZ1ky1XKgWbEM7KEQ9Cd94y5fQlIb/B9AgZEpP4a/044APpJHUXTUUrhVoQ4Fb3IJr0V/a
r1OfJyfHr2rN6/SRmixA8ERUMQKGfKXRbqGaaOOwdk8oKarlcNmx0P0vX9RLra0cpSrKMKbrLsxs
CE5vPfSLgNm64hm8ut852Dwlh3oayWDdyDTX+m3SwBbZq2+VY/HalkNJp9dO2YJfi9VyHw8gNe9r
294y5MMb9EF/r0Sr4knZPpR/w7EAXbEmYktVWLKprloCJ+M6qa9KwFhfihOJ5r2PyZB96QvJ2QEH
qm+r116uuqHXflVGmCDagH0+iKUCoPW10+Pnj6+3YoChE+b9nUPOAMyVkvCkvkNL/AGVu6stNhXj
fReIDneVdG9TOTRXlVjD5pUvnmvXEtQg7+kwzJf8q3j+WPeWdWW0j1BH1RBU5KK2AmeWH8Xrr07e
0uqdp/fRvT7pLSofpyhuZs3Pb9Gz+KzkqAjJSl79mjV+D9P2UT5/6FelLeLbsfUszev53wy4MB0r
GLfmZbZrXwyyXbH/Qrz7ovShYyUiYetKaBRybqzZ9OY7+bMpLyw3l9tEhjcnY/YTvC8nzNDauJby
w0DYQBsi3rFv5bu853aunSfVpWAi8cv6ZaP414IU1rU0+cm190Bqn5fvBBWkhbJIJhWtp0pwYfJD
BJI5K2kc0jj/OnkPv6CYCR4Egn9TnWwuYJeSauqNGq17yY+lAp7aWDHW5wQas1O0rZ57896DdFyo
zKmdFvqFttbgUbZUIAIcBgnGLr7S1ZFIWXneDoXefkBySKIGomeaCTTnr6UHcSTHp1jcB0b6m92B
wy1N1UF8DGhY2eHmnqcSqX9jZnSu4JP2d+eyVgrl/M+1GdD8yXfaAp3kpXwbpH8li+SfSp4ppHcn
vaV9P1x6xcI8W5co2B2uC+8YtiIKN4tE5nZClGl9e9zWY7z71A2zkVbCiNQwCr6WGlyszuC7d+HV
7BMHu3DqLVitkDTXEWzTfWCEmIwgAcP5qNBmMeyfUqnc8dNMDbpCGOafFrxewOon4L/gs0NfbCIE
+1acVCLe2Pe2VdAIgU5hG3IdUYPAcW/OyWaNF511NUcaQy9UjTO13CJuEcX6ky4dE/P0SaJZiWEJ
YT9YvkpP4MNlcd7bthaDFEKZSAdgSK/f382FQlVQ9/eXV7QbuEbGVKp7G3dYU6iEy3v83zVbTsEF
uj5Y7ezcW9xN8+yvC+22xeMLlbRkOHazQtBZfLv2lrnyrpNzhDj4+9rMVTUorxSqCuqaBVxmMbNF
Z2yQWUGw1gdBmCZP6Q6jrRj7vlHKqOf3FYroyFutc/Misq89tCp4lVPtY2ne0o/90dABsxsf6nt3
qgQRlu5TB+97ZZ1527dsB0EyiuJltMASesgwZtrJ31g/3bVwqo9FfVJbdOJ58dP+Ny9ZMytghXUn
neUPfZM7zmIrqUihxwL1DR0Va1cYEq5JOcsbDaoY559XtrLpz7uCBVJIu/bxS56pHRulQfQapuam
k6LFeop2dpzervOAzxkYdX3GgV8LFR+u4BU+/CpxrVxgOjJ2IP1WTXjXlB3SeYsTSNvu+hab3joU
L9vp4QnCKBmtxjEUTVLYnSOr1CchgyKt7RsXhrNF/Bxls3huxXHSOumPVbyc/LcQn0XE0r1xCY9X
8dibZj/u/7YStUWj/yqTnVlD/GuApTa4pG1dDlNisJgdoI1/k17T4NTZIs8obI4IosiitOc/j55K
9Dd8b+jm0gER1t69JUdFulJWavPR4a7K2XMp1aLvkLURDYfr+Pv8KNM6tb08v8+fidamnk5FVwuI
8zidD72K4SJZWvVzHMF78TJadp/2Bhht6cChO8j/87qyH7fO6vv1vq3p81Gel8rr2kOWs7IpF3AO
29t7ddEvLMt3jTQ13evujowE52MwV0/jKIxTN7P81jl+FQSjq/IdksTp0ZR/Lv2cZChGEKXKfIOu
T/3aTE0X0au6/7p/GWOzrPZcVx7VuSN4uyAbe0bdHWZcmhf231/a7if9c+ukt7X4vwWMc1xHrMZh
tp+/bcbnYD/M02y2vtLmLNq/IHJLxxZDmvvet5LkFBr7XgJdb2BDaWXqiWlq5PZy0hVLM9WVNhHj
9nXskh9Jf1y7e7o+c23uB0lVlMq20Ij/TMQ2w2WuSGnqcSnev279bW1Bz5JGvoy1wFd9tPKErAJm
IrgDYr+ubFSL5u8PJKSJCLm4H25CIxUhj1yyJnYwiNGij6TYMZcG+WOV0mFQ6rMrcM/+RPsaQq1R
tlPAkHjU8n2V1ROB9S4KVzEHX6gs3yv06K3B8X7nmhBe0HLfsaaYDpH13xqpA2FOelJS2mXRChH8
3BQgWlWPZzJDx0xrXlo2n6RpTm/Hd8KyDW26sS03RTDnx+/yUpI/hxpDHE5XU3oNmctjUjAs2mqm
9+s8WZncidwX72qZPf1Pq6QgQVdS5U17qYf06CVpJs05ik3q86/r8Nrci10Gj0Xj/hUfktAxn9TT
1bA7O2bo5yEYAvSlRLGrrj4kbpeDh7LsnxRbfqBeJTIRkQlZO4NU9fZ+a6wG2cq8F4z4oqg9Xiv5
rvlKP/d1juYNSq9Fjmx0re1/t3FmM9PJzRIa8CoAvKW7sSwkV3Xpr62VHEsnpRkADThbWXaKSb1f
CazFIuKJa0JbtRAIHX4AAp4j8dxp/i5GDSkTQQV0qoTLoib43gwLkUBLdkeaGMRc2LaUExzNRQBC
wpziaj5V2Xhpml9wMOEthJ/BwyJB/j1pZtKlNU1w6s0fiUR0U8V2wP4PXhT8b1f7g9v3lBA3n/nh
pfD27Gab838P2/l8+3aapT9O71wHohxEo0EpmQ8WLrp9P7vJ7kWxffAgelBoLIYyGs15j0k6f6w6
+9alkxzm9u/pBzWutxWlhMRb9qcweuTf7j/PIbt4al+kEvvI5iJH3NvRa2TjLLwfxslhJnClaa/t
CTTpBm4bEX7x0sJReVzlDhGj2rxuE+ox2Xfa0FX7VJKOc9jRy1RxcO6+tt3VMTjU5JQu6+bqWMkD
Y3Vuu3cqeIdb2XLhIlX3+2LWUNx4PORv+YZFXWdd0h1sFDyG9+atM9FeovOI0h/33vXhAVKHqDDa
drGsaxO5eDhqSfHhorit7hYV+/RtYJM9DdZL53qf0AdYFHcKEudS/FnKFKjHapUSraXEM+XV4PNB
wTZP1Dfyka9t1SQtAZLcYCdE8C+V3FVA0V5+5Non/H2tmt7uv9fnW46/t+IPnN5Wiyi5KBYkL/V+
crZF5GwX7p/wTkOJRXQmY5x5W+intY0u12KSXNuqcZ43/wtV1hw3EeFtGPedTRnIf3Mtpp/F/W96
OUq005uKGb5FataQ8DfdndNnwS9alviyvOB4KGGYmAs1sPwUmd867E/qSPuZDy3bX2W8fBSE3O9+
ltKKKAIdf76fevNlKZci0/yHIJPbXzdoL23qiCCeR4OYz1MpOXiAX+UGqUvnmahnsTmxZQe8liiv
MDKkmEiL6A7F/7YHCrjj7W4x+tOxMr7ruRF6KYcwJ9D9lI/gF1e/O9H2drDoEQGAL9r0lgPGiej0
Gn93Uw7ViBaSf7Z9+gCb2s6OMGBIEssBkW3AoN0H6Ann97/yiuyfpQY/5x6m0gKnYUz6btKDR3Np
xYwlJPlmKBew+1KT0Cb5uaMJFOglgRehEv+ndHT44lbLF0CVtKUfU2OeqRHMh3rPZriU6UFz+3f4
TDZJFW6F+4dEhxNw/JhobdrnPl6IgGgnVJkna+sPTfjevmCKG5lC5fHOCLbOlmL6I/1v8nGsGbjY
211+5QeLPpAjqGb8rNqLImGGUq4xn27kb95u40IjQUpgriZwo2TZWgxlW7zWZP3WfTbm8Vahtiqh
cVYpgbSW6OKbKhKU+lrvpJwTemSsO69/QY9JjQvV7k6vF9CiFv9KHKsbLBJZ7yResVRpMcdMmt46
WmeKJzJSZ2amuqL89L1k3b62icrVmmnj8wwyAoQM4AIzxxWsppvxbtpxPMqvdDd3QihBUpEXlr4Y
7ia1errr/OdaCKU8dWnfur0vOvuQXr98n77TXwX02ythZr07igsU8e6OfRxmhSq5kvS2ST2L1UFN
IfiKlqALzZ+lAtkZWaLv5SjZKuAdS7DU6ENWnlG6AfkAigpscJH91fyKtgJg7Sw2C8CTXEmmn6yo
yHC1KD1OUXPStaBiYfsoh04cv8ZEZHnnRWfar898Zd5Kdn18UXy/3qP9h3juZev8vJd40exx9jf/
ezxzPQlZnpaLptRW8n3/WfgigWBTVcxSNImrP616y5kWUHMd7Rr6bx0Aj9JtkrHN7ecl5xgNdaJC
b1enCj5nppqcw/vY0gt6ub1UL35gQgG0q0TE6MP5FH2I3nS2v/vV/6UbVATWjbXySkJHJbXToDuw
HECFJtuvbpCao+/7/Z/cdXYg0+He1Gd3vVOvEBp0rQdaUiz+Oo4AyX5sElUgIMa0Mb/Ae5GgMmDo
ShqW7Or7zxUVwkCr0kuoK4ugFk9qKK1hLhiuxArYs6LJuS7PfnypK4t1QnkByXaersbyjWOb6wKf
7GegYUBf3I2N9A/BF10lH1X8WRS2OwDlkuqO+9QPjAcEc6iGqV6sdsxCvchq7OpE+PNX/KOTFXTk
+0evVf9BwSv3nhtufo1ORrWGBMVOjF7ZCfz2nW0j1Adf1aDF3wucR70Xw1AhiF3WtZU8058Kfk65
2SLEpqzkmgTKqSJvNF4j3wOjuH70ydYpM+8UohcRaPZnUh4Kx/Et+3n6uPwWmt5ArHv7pfjtpWYE
dbOn0kZrKZO8Ki6bh7oOfeT4tpXke2ZT2jd0n7iIu+C7XsEeQgXAqbkVHDbYLBvCrqRPxB+6N2kO
Jmv6Qp0DxkQuunQIFgvD+fIjr6oKkrNCWa8DmuqxpMigZDDZNJ9TIELY+f4d+OM5SMJx6hsptEkX
ocj1o3404StQ3AMytwDHeG/EttGjdFJnxh9GuNG85haAj2tYu8Lb8famH0NS0wqNmXTPDcT/fwhu
vYMbkx2TgnsBEZw7mD11bhcAHT7xHybDbbo/Ba3TXoXyCCBjJaueDhJk+yQvcvw2lXZQcrk6neET
rNL2LasHCGaECF2f0EiZ+qF5ElSI8HgEGsaw6919Dy3Y1+2+JLMaCXMlzgj1uPXIVpkdJvrXYrz7
aidA0+BpCqjyw8f43mUDLfXtbxwkyTJvg8QzhYtEPbOsJ1sHQpafMKc3DgyRMCoqiLdchFHsXHld
CTFyGjRQfLP3P7nM89L9VL592jhUFJ+yGVh7+I33+lP99TMOsZspsyiM3+YIHFh/mVwM7L1+powh
aJiUyO9NmtyVU7CQXA3/DmcgppT5vMtcFagcPFuu+Pi+i9azWgRk9CUmBgYsGy24IzoA6m8BFAEq
lS5dTtX8sNCe//Od405XNJSwMo9i+/iKp8v7w/eCmwlnIFsqX10A+y0+gCcoXFFmx4fNpsuZ61vd
v3gmd/MzVTyT9BfjwBpueSFysGVZtnQ22nyuf18JDlPRn5VTwTFno9RukKHAQF3+c2mb+HoepJeS
TTuRLLETHrelLM/3Mi+dJ2T8StctJbl4YZTtSuVynecfx8ynS+5O1fXvY11Ofp2ZOSL+nwV4mGOk
ZVrsUvT2rpbn8+0o1ti+x0+NRSLaL9/9jHHe5tE52WbicyhED9rJbzceyKKcmt0wU1fFxEwudHCI
QfC93aiIS49kW5t0tCZQj3Y4usLNE7ctRA8eN31aLW7HKzoaO01E3m7fcpOptai6v5M402ahfZjU
MvvB/tdthyeclFbp0n4LY1w6fE8KpSN6yzx6HKOEtgDKWhoX2I5TpY1btiFqesCZKKW/Lo+QSU/0
7yqChbct2OaXLx5Lh0/OZ354+15+pL8m8UH8Wb1955ZfuWPkQofPJXfckOSKqQQEdi12rJIjiZWN
jim7BpPhB5mKz7fdpXL45gdwCLybHZmCL+tiLak4vqSCq5lIRY8xmIkUwbX8GC9Hm5ipXn2Mb8fq
VoCEXuzOG25tPXr1fbjMDTIzkIfDtnfZGVdDvfv0jPecnqVRIR5dduTe6eu+HU+9bEEVsxzO177t
yhMX8cm1fI0XtzmOZXGLjywhg7sDIt3S844KkO7TX7dUJ74vzRUPSsleOs5FeD8Q+QfXOL95J+Hn
vgQP7bXND7qn+ct7Fs+sIXvZKeDazt/qm5WZBrYO86aOWNqDWKst8HBGOdDyXDm/DBi6V5/t2Gdq
BwVGxUW5GqpDhzddabeLsuTr1t3alLHzv/x68rMTbgFvvJyG/wiQ6xFOFI7Vr8kvk39KEjY15cOp
HOAePeaKeml2wMgke7exf1ylWfel/+YXdo4Yc7cruoxpd4asMAipN3fqeD7NgkqUBIG8BNOJl9Ay
p30PwgRklJyThFgm3NCasM/ZEOwPJVM5e6z/fQ/AYfIvcE+MWe5aSsy8KogHN5ia7ba67nz562V8
Gy+nLGlKVF2Ng7WC7ugdAOxCv17C/fru1FzI9XQDQSW/tSi7h2d86NGT2/f5vnbRBPDNTR0nRSCK
y3iWudcSY0stlWIgB+r/cbbayJVe/eTXqw+V5XfuLtksLEOo4/W56iTZTuzKnn3ziZbaSPNApsd0
JdmcT3cXQDQrVyrfbmpLWTRTnVg9PKBD373y/fS0quQak3+J2cXrvMiVkw4lTk0FRLdYUX5prQnt
tZlvTZLvi7/ZkJtlZrMne+IppO5UV8PL56c7w1EKdgzKgyr1cHEeckjUlJapapTKFJekCu7+WIZy
xMgLxesUVjfV4ZMfVAumhsws91xGJqbkgCI7AvL0uDk9z0v+GNrrouyVB97GpqvyGKV7NrJO4kKe
df3seX5DE0tpMKzzAUrF+4rANm8+9uY13+iq9jIzm6qVoEgSlxAFKyE9V5ipQKtuG3OApFM6uit2
S/6Dt+yqCRvxHpZmd0MSj0QjiY77BZDLddYT+EVcZDsbf+vPJJLgh4KhNL9961pDhtlb9O/F0EO7
RLhVSv0z45aLVcKsVXKVMPRIyb5Pwr1RxP4ri6vAO4gPU+DtgkyFS8RLBuk8EnrAZXAlZGZIQiBE
KHyrC8Vm+6lLu2caYKv6IguiXIqNV7U5vY5EJzXbAjxMd+zSvmbumW1Hn8vdqKd79f4kxmftj0mg
AsMGRwMgCKuWF7ZpZsbbSeSPdtpGE8J66v4Ts30hsigCr9ZpenaJJVSoNz8C4UpB8HjZhpBeeKy6
T+ArhfH3Gzcs19dZUWV8VgK+D16B13+s0K+s3cZMgUEpzOAYPDt0C6i1Or+u9UNhLgRC/FTHDDGz
wmsy2chPSrKppmzBUfR3Hnqi3tFY3gbG1fty+PwVpVallBBC3e0hruumNYMRaXoOQ8ZCNBdDFMSL
rgpMX7b2SHfuuVA3bQFFPox1yJddxdFSZiAAuEMYY/I6VT8M5kPfdniFzk4CYt6HCYI/yMECJd4f
Ys6cvTQ6V9dihWv5eKzcEmXvKslezmtu8bAHm4m4gB7A6faA7DD1ZZH4zfoAPHhFGeUKBYZUXxrO
UpLqkPeTckPTMyv+8Dx50AnyLyySbguUM17TOQjCowY8RNDe+0Ze3IXz3xOlE9HGVZSbpTqhSJ5t
uYnnvna6lXxMFkjI6CSLn0uqvxkGz9kE2Uv5ltwSMNfl9GUATI1cruGuzc4kaxzgXH/dw183hHEP
kf//LIpWP8epZQ+84U7Pm+Y1W0tZnvOaL4XzIoPMlYhiPWAObPPLqhVP/ptrQ2E13ChpSnwf5j+p
OUFvQQolhQOUw7yfOX3FV/qiXNr35L9brBq7d3OUPPb/cvLNcZb+Iu0FdrW/dZZ7rTtrp3nVJHbf
yVj9cq9CUhTmtYenksWkqnLISj0Ko3Kkrgq35m31MVmMt6nhJjPK3Zrbq8w7wcyP9bVzHAW4zLKt
G+jh1jRt0sdK/FjZZpo7Jed82dizH9tzPZKWQiVtMYu3cWKWjpcsHLvp49L8eLWfvbAdTZk9th7N
lLVewkQWU51lHt0eRGG25ExMfta/5xqfDdOlUIVrn4FcwlPaPwBsWuspsq//vzrOXRh4g+bWeppr
QHBVUx0z86T6SURy9/6yATN+tltmThrXdL6Vkhq29GONQwJIU42yp+gawqdzUiaEe/oH9SvM4HzS
vV2iHBuwDFawmQAM2pObsQrFK+fjyOr290s6Mu8sCdfIjf1iDo8QKj1hkrCnJrOzGzPQIq55L91b
3UpMpxOe6zF5tpBsNr9BCdk6S9eqca/u26IP0EgSU4Q9zXFO6u0jTlRCBokUgY3eq0Q3E1irT+hg
g97O/D7SAZzknEBw2QBEMjzg5/CbLhm/z9I9C1FG28/9MdBgHMqsHr1MDUuj6ysya+GFErGqGfxK
M/ja9jI3meAW11KremLvbYnUCFkovQwtRF8vaCPEkiZKUu25oCYZUEkTIA9F7Pn36QunB/ekUAYk
SHjxWTKXhSUdLS+hDLPRDXCReP2aAP9j3hOd5TQzy808Zb4XG3ggnTHq+WkqcC4QFiPYY7k/XBx4
H7HkokpwS1k72/OSg30aB/fkPRd43bGBdbdrig7T9RdSb+0p3VD5z2OybWY6dgDv7TwyqqnOXZOH
aZbcIe+WhzlpJcbO4h2xEOlsDSjrEDiy7ihAB3CHKSWIObHrA/rLRhXAxYlcAx9QJ69mQFqB6cCe
ILxg8SIXKEAg1soMlhbdzVd2lPhhZfYVdMigTxCkdRIfAcJM/CsrAFRw/BdPRqRxyQch2l169Gru
0tnRqoWWjjUqeJUOErUr0gfAONlsQdHglKypK5Ll+53PYOjoQaYtG3irFRjDolNA6s4jQiWaT7yX
VTUXcdntsOUcrGZQypw0pQMBa+n85TjQ/l9KtmI3leRU+/gLiNFKN7l++TLucltiLxDf4SMKAUZr
W0D3lXSaj8+dB92I08+tclcqCZCdPE/Ehg2a3QnylBykmvBk/0fkz7grMPggILY/FnUjUBd+gUAp
DS2KL4gDSaraER8ZN93FxhwnkTxy3LWUXcM5ZdogGTAi98rKN17fMohCzNx7vgk8IIEbbeoKTAHC
TWoRKgKNppv3XxrH7mbbba0aAtR08/FdgCDQmWXT2VYzVReTEZWYjHLVSU0ucDWDVu4cgUW2ShAe
AQ0PmKZ2L6FWYuyBs4DTPBrMGJzGe6YNWNzdGPDgDUBPcbcT76vGXZp0Xb0CUXUL78bGKs03k8Js
CfnO7T2fV5M+9+4VGITsb7pY+F7BeZHMAt6GtEG+gNfH2AW5kXB43hW03+9QEPDZ42BsbKNMS7A8
ypsE7tXFh9d9zQLzO2DBQzNO167BYCqsdc615JfAYj7iNJ5ry5GA4zGmYWgupHtbqPbYIGTRUx0u
y44x4CjYCrfB8l32DYXNwXKaFj2/Hae8yy1Qdmxgs3uMpblHOZnksNYnpV85oXSLz3ScMs3uz3ek
f7JUB0AjA0Y25PT30fXvhi0dFDT4wwBrJmwStgkWe0tC5k88omBMF839M0q2UoPwiQ0hGGRSVMvp
PDqIH/d10xo+nyBPtvQhXEkNIMa8Q2oIVCpB8hh9rgG0G+guNtYhAaKd6yy6KFJ0I2XTSNdyad/D
zIXHLC+ay0030+FAbOvrkY2Pcf5vgznnupzYQpQaB1Nuv+dVTrM2GYabD4/0/opspm5naH9gq1kP
edNCBBs+Co9fYmgJQey1j2G+jaOtLHstmzZcwjnRWdnshPpfvsdcrTPNlS7OqMdvwKvWKEljkSGH
jefwBMED0uttmtkbkQiFiJ44RIVkbCPYn/rMtWE9j/z/sPog991xewxYPvDKc7zEd8ijY4CVGlJb
HuysA90Wc+oqaa9CYywrEh7QAWPhyjBhfz2UfMFr5RhM1DEmpVjYpMPmxiO2J+XH+xHZ2j9vyc9r
us27cvvmqI3D3ZgPBUamw2XjzzG9/Di3L7cHRr+1n9Lb10fRmeeAEWH4giE2kDEAn7/8M+5acOKc
948mnwvoaB6qjDS4ugYEibqHdd7Oebpo5ntu2dDb7Qy7q8w1oSJ7IM0czo+ZWJuUroQ7jLI9zQ0W
EuXVkI/XWdwHFpLDr1M7iH0+davyHP6LWJ6j05+Uw7y/DnEFZ2cS8Rbs+NcpmG/Mfh5Q2X1X9DjA
vN5uKGxBXEAX4h/CEtpOznULlVMwubSeU989q84acTK3XgZ/34viQ/So7C90YGv9OSzmkByh7f6g
eBJ5iSHfKhvAIyUCBBG8CpInrMNWvzKcvDA73YMidmQOyFoN/c/Wr7LmXYy5B0YNNwF2HzNgen6K
uQxxYcYdI6Ab4N05tjxAQZNTFA1/f60Izr49OYfn4nX37qJGaheUOPfEEIBmEF4xZG/NAuP5irq5
d3Mh0bGK/nu9pIUp1zEJYc8NE8y1SRffFTrKpq0NTb3uPDLmimVNrjjQsI5fwrPEu4RBQJgZRjxm
nmNutqjshtlWQXkjJPVs7ktE51hjW7+N7fUmRYefHmaxyyck1/+KTNVnqL+lAm2RdoivC4chfMEX
WiGckRteRauho7B6V2kMkf9CK5yIEDzIt1VArREe+ndAEXiVjugulmsEf+G/GLYD9kcSU8Yis6yE
9Mg9mFOLRTWs0AkvV1eiVUXkHiyj8d8qoXO1pKg7oqIuvknHxOxiWWSCwAzWQL5kcpglku45ZJ3d
cNHMzYIQlDFDoYlVr/Xwarmxu3/X0QoKW9k9WQqCpY4ePm46FYaoMNwh4tKybGH6VriqiHRf5PFB
YZcXP6sfRe+GdPSytXvP19LaPw11mzmW425DkB+liuD/cN1A4AFqfgDfZr3uPI4/OxiEVJZ99PHp
dsrimHwaVQnZZmlTeE7JFNxRpM3Gm1pEBfX5iI1j490PQ2zolwHXC0OPncCM9RdCtcpcmz6Jgdgg
wBuZ7HVAMPbuwT6bSwoheFUgdi2wBcwPlzw18cTnfTPrPAoRP05Lg9EpjHltNiDj3g+9Ju4CkIX4
KAD2vVojKdhjzjFOCmNv6bX6CGFluNWwSUHQjqAbHHsrnThC6SqAewiAt15bYVURHvlt4j3dU6qw
wJkHtNS+cxqMIEG+Cxu0zIr2IrYAe6w/GyaA8XoJ1kXVz0hQ1DFNx+GJO7kx08RnMxtCvkb7DIQw
a3RfDrECbWKWdbxa1925HIrVy/E8BMSLueurDk6TIuRq+4u0VghVVvveZfKx3XRX+QYTw69Pp6p+
Qq1C1Kz7hwyFl9OPIU2i8MbqxjD56oWZqurKtIpzmSDjWJhXcQhAh4GVLD5dQNANEuXMoxZsGQKL
leTkrn8IP9k6X3C0d+t2MRYCZcT3hBgCEJuRZJGNJG3n0zZBjgAeDpjt52Fu2sh+5ugDkWnm0RyF
XIFnGPbF4+5d6sAaiqeq7sy09vwxxpOMgruwLzkAPulWtWWbCUbunKGweZ4a4qRjpKBkXIX1xqn1
q00m6yb/kAq7EwssKMreP844AArPO55r+fQ/ls6sSVFli8K/iAhm9FWZnWerXoyyLAFFGQXh158v
7RPRt293n1IgydzjWmvHlCyQ4xD/iaSIx+L3f89gGt+JHrDWLImo9xD5YcwpYjCeBpJFb1uZS1Hl
prq80vO/D7M4uG+qStwAX0o8tdNIxKzRrfNwbLhOAwWJm/c6ZA2zNzEcwpcK3hvuLz2bzIrir3DC
szELy7HH8MZ3h6sSTwgvAsD/5pkqxRV4RwgYEujkNmuT/vERPogDwaHyDyQ0vG6WhQ0GsZaVYvmM
yBd2IrmwBG9tw/LzrpTILxJxj/hWC2/CqvNk+Ff8IdjjMFUnnCkcHd8qmCYMzZP8p8e7ho7Di8J5
cW12ntz9arffCkIZSjMoIGHjSFUbl1xSIoY6YEkQVJ+16m7AHiKO5+Zuo0vqUSlYD+1qgjIwtwTO
C5DXbeDgLz4cHzzxHKt9R2MBn4JX/3A8eBkSjIR0h0EibOCVYGwYYMMfxNIJ7T2hV8h7kqIQjWmk
ECxFMI3rdsWy8b4Gww9UhYOQ4orFx3HO7ZN5SFWYwk/DGrK4wj4P1ozFeQ6wwCg8zOmis3+4deG/
v9gg/I1FP2k+b5Fr857iHYFS/iejBLIBAoOlgTR1f815DTw1d4wPwH1xDETs95cWTDQSo61owHLP
UuSnXch74Nyxuvh49E2ur4OIyanss1DsscMN6uGOJxExuHg1kGw+R0YEOyjUNMIDk/DHrcMLgC0U
w3HkY1yCM8gqUZj72DZ2VnbgaahlwcFl24BB/MS6vMOH7nOT1Awj5Ml5reLcENhi7ZoZW42E5ItP
YIa5U54YU4IPJVQRhvzDtOPJP5Ja5Orrf8EchcREfAOBBa9NnGC2xxef5y4Fga7zuD3c8YcbKd41
KPQdBxxBRoom2+JMmaY4v86Ut0ocHPuINnsufDtmE/9E0CHw6S89gC4MmxjJbBZChKHI124g5bGO
FIS52IJXwXdSW6Kh8jFbmF+xKVtCpfbM3WVwsW4Q0Ao2JqPqBk57gI24s3QbE8vOolkuppKhKoZu
GrWL7jxk3pIoDUcbEm4R6DsGfGX4Z5DnSOpXAr9ELQiE3xtrN5LPlMNhfkG+ukPcn7CjRGJwEPqL
+Y6gmZPFxblBQn82OeeJuk8LsHRE3MoDIhQC+463mf4RCnCTnPKa2JFDAI5KmhAjvw5inUnlCQ/a
ESefSI5/IWjmOVi2fwVY7A4vl7v48Eg93ptYSELtOETO6GmAMxDbmC1W7vgjw5Vwv2YoYmMMG9wy
vAAbn69sh2I4HXZda4Q0Dz6be+Zbqe4Ili3UWqKHSbzN9oVz+nmju3tbv5kBdlvVYqQnWhBbXIM8
3LJzeTD2F7RXzhIGiI0Bu5EUJ3OxtORWxPH5rt6J6ToOUIOaE4sC2m3PWUaah0I1G4q6d+NIEKTQ
1SdbZebaju9nBYZNIMI1lvfjWzXMBPEX+IdYxL4ZAwLNMaskwKmEZOKIsDM4sfyDMG935wm3hlUk
MecXYSez5DjC9OgIU1SHH6OdwN3yEcAeKORw/2x2trx0IRPJBq6oTi5NEKZMvTtz5+QZ0IVY6Na5
fQvoHJpQPQd+zOfZ49gsTj4bGREMJzp9WbnwLuL7bg4UrBk7DJvFKxI+8v/2CAa1Ja/nFH/hBvRY
BCMMG9qd1twNzysCBegrdw8lLg4aewB584N8hheKnwal++YK7BxGZoswgNxR2Cw8RTZ9Rtc7AQxT
nRD/ATyHneP8U/KCTi5ovsxYA5YsQh9pJPaZ6M4TYNMioKnHUuJQxbgGdhWvrqWoRJRwxufxQBQM
MNGiXIcfGFLcwLPhARZIZcFvpbh338Z/gsbK8g7WNxFvin1CAkVkSAqOHuhgirdj59FCozJNuPuJ
ZNi1Iiv52EAWnMXgDiQOvAsxkv/IEnO22HYd9lsQuwPiab53SOTPreVUH/BvcI1gcOIxFefRTZ/N
F96TNaG2dOAywpGs8tgHuUzoxd/4OkIKfnEhbCUHXngfTdAx/xkDQQXm4uxQRd+IHfhnc6jiP76W
kgO75vykGcGSkVtLS/T/Fkio6eyd+2NW796QlOrJbYW0Eg/DU1Vnw5riwbAgidB7+MB8MIhisb+p
bL4EH1msMN9o5DueApXIAb0uThPGCG04JACE0JE4QhDM4RzBPFXJayiFEdxunh9WM/HMEvckLfkp
shuMIUsvHp68iClsOrkeZpVhlCQD1oijSt8GVjJLd6LddJ+XLVrMK5K1bM1rK3c8MivN/UeFI5aR
JhRIqcGoGTjZArfFwRCL9EfTiCXEDeIT8OfYL+w0DyE1ATVMMgq44dwOFicTB4d38DTm6d3jNrEk
7BgiRbwYZxyrROjDMWc5EkHSBFaOKaeXrI+AaBHB4PSB0SFPxWlh+wvXDi6aor8IANCID/gZlkc9
5y2Uey4YMVOTCpp+Jn6YsZT1H6eSzSSiKnoTaIvySSJfXIQqMGBsW54V60ssTYgJ7oZLZz4/zrNS
j+Z11dzDh/KLHeOV/8vTWj1gP97ue0IyHpUz/O8o8XuOLrJoQYriAJuHp+W2swxJ4aPVBDz2YyEt
eTD+GyvNklPHQDol2nAjYoFJysBx856ZQsIliALg9WHobbzfSyTNaJixw00zJIrhbYrnh+77SWn5
CjYVxRYOPIdSjERC1gnf5urVJCbQEcvGQuIlWUg+TMzHGeCC6IWryDUEpGSEMdRdyB85FsTGfIjz
z4rxuvCUJGsToMH/PlVCDdbFUMD74nXmJhHxsj8VGLJioTrBKgjrJSpLzAX9WP1PpMeHJBtjyoV5
SVgpBPG5zX+2k0sDe6UeyI2mO2zZ5wizFliEEiN134roGup+5t433YHPcWcwrZlmueMdsfhckM/i
NtCaWp94cgLVz4JjLcVSYu9472R1GTVFAh9WlPSft0Jfk8VhO5NciZaqnf7hMowb/FDxZv9yNIzy
HRHJp7363BFYIxKz4BVwyRy2KJt9V/+hMmYtob0j77ZEoYCf1tfEXOIFQ/nO7whmseHj2YvCVb9m
e96EWILw2aJlyag6bhiZ2WdAHoqdwL+ItJ83b4lIl2kr+ZSzScgpEIPo/34OmqB6fkDaPDrR99dz
xw0NlyLlQFSu/qgNMCyUQFIw2vlXvCifRz3lE1o8d7gtKipLgoQWdQZQkZCnuRsOcCSvWWLW9k5j
Hgwi1FtFjPloFxJmBs4HHDBKxpr7WsYcTgYRdFM8vor0FGospZj0GtloFWw4jqvIpSwNIUJs6Rs0
R/H/QuwWPjPJ7FKfMKdGhh789vrvfgcfueVwGUwrfQjSCpzNiVCdYDlx32BX4Cnio+GE0hVlRtn7
SxS3IWbT2/2GE94jA9z8obU2OKCGQRBq+mjninItyRXtIDqJCBQSp3Kb8YpLM9ODMX1CECMTlS9K
YicxMq4y6c1wfTwab/MsUYPA0ODaUDGnnnNaD8by+Z94g5j8pFO2pLO16pAMUJClalZy7tPeEdGx
Ocd/Qx1AJ8kg1+EcQ/P8xzcHEn4RgjgRX4+q9wpEO40JMUP4MwQFDnvM4Jz3Ts4oVySILCa3tQW+
rKOaEuiPb3DVuQA9Bg0yqsAQX7am0D+Igjj5i54zrdtKSZj86o9ZMpiVSoBW1EugoLPfFKSmZadq
GDXjQqISB0xhMLmXTt0sSAm13B1W30C5WQBM3lPy2UWUEntpTf0gYmffra/ufcaTYOFu4D7ZlBgx
LDkeW/yqxio1CHYkAZAy5umFta6Rr8d40SzkHFKaYK7kjoJ42Pn8sHA/7O8oELatneGKMjG6CT+L
JaRkNviXq9K0d8jBsJukG/zOm8OTfqyAcKAffjKO5uMhMaXoERGYkMf+YX+IGW9/eDMsNEf5mXzO
qIh2UNeg4odRQhdmMKppGX5hs2qky5ByOK0JotDjFueISBwtPP8OCXhxWnOKczFv8vmdAeFnsAi2
7J+vYwtxUoW1131SFSwG55nf87/TWvhcwgJ+Yqaem/W7HAFtpjtxR5KI6b8tp7i+TXB7Ivvmh4m7
YC4WLsLoyDozc6yekY9+VECIN0U0jKmgDjcXLZQTniX1OHZEH6RIxGgZYjO3WXWggUmtbUQlGgPL
8eMB+avwC/zoqhu6LHb5XTNcdwBjGotH0hyHSuyjMSDzIB8nT86ILeVdYsQ5bsLleqfSE4KJaOYs
ee3pnZI+K0IlcccPMVmJZAhWGWL8ZNBPeguPCZiI4jCcSlvrQo+L2Qx4a6YRIaSMvT+I/tZDDP9g
P2MsH0jBofPkVwMAuIzFcPmDfEYIhUjluePOGtUV1utkv1WXQaRs17fQqby3Ljr9hIRUREtYG8Qz
XoPGNuILA4IP6BMh0navVjw3Ii8KyHeHkWSIcDZz9cBFBucGTU8+hvRf6dHzQoBskoaoICwwCok4
50j5ok+XLbgQ2ryJ4fOv2h/jrb4Q9p+BrjcX0fJ9RbsVSkJOE3PRh1Aexg0Id6Dx0aX56YIHcVyY
fAHEZxQ4Oq0/4J337aZE3gAJa1EO5VWx0rrPVIXBSBHSdWKIbPPNFMYQWwcE4I14vhizhPAo4JQt
4qvalVHejJnc35dMtE0ucAjYY0gLOPriC27GcAVSHSo5UxvLfb43VnVYOky9/QjVM3GeSbM2AnVz
Awlx6BRXpGWTLZ9Lpieu8ZUd84hWKaO7hEpkDT6+wibv3u8RGtBjCEeUD6l5klLwcjlriMue2R3s
NYnJ8vB32HQg1ETLjoYYekUglTKXXgfIIxTsCOe6c2KTXDPVJ8aSc5T1Q88zDkZ6bsOx+AiZ8Ky5
EMhOACtcngh/rWqMchMy+OTy7hF7GbfNWHvbKVNq5igCnvkakj6ODf0E0HmgqzSgnnSLwXRDDoYk
jlVkYFi9fgIr/q5/1W+jdPSVvHoB2UVag+B7LwDOoYrIhQpDP7XVt5MeEVWgTR8q6foNi6Exz/Bo
EublAL00SNkAlLmSBX/WBdmozXWm3jAbAcQsnYIBBRPo2q9l1Py95UkBV6P0b4GZ2no/G4L7GZwt
vFXstW9OOeS42KnzbVN73XNpDGaZUw0nlYFMCYx/ytRRaDx6UfAp4nxEHkLkKzWzMqb2aDkyk9SR
i6PfAQJFqqAvvMAnLzSOCH+rgVioGx6FEeddtR5QsteBSo+bxyLz+3Khmc5tUIy74QQkeyusVnW9
v6ctMKaxGS8afSkRijA90UnklWYGAwX5QUSchuuUiRMK9M3Ne0DnEoQ9DwrME2isJU/oloPNHVrI
jVW8kK9T8bCtJ5kejrZjPgkw4BGYzFP2HsmdbSFpgYzFiqcfAnC4Kxyu0n0MD0B+OzSgYhAYJHz6
TO3JBW4KRaOgYI3Lk99vrA7b8Fsg1DlTn5eBwsHq3FuMCbd8yABw0d9w+AgmcclIoMirnFsEm91q
3xba7HhmHN/wvZSQAgBDYYHub5/77OWCGH7cjnrqqKndv8BoP/ycOgHIaP5eLt4nbaQW1sgwd/ot
bOHVwPBT0N0DcWAJgC0gaPDR0QEnvQYU3iceeLCKOh2HaA09/Im2nUANAzSIzvzWKKKeYVx4lXA3
NLBzI9p2GNaWJaDlPLRfFprfN8thqDG8XMAF1Qtd+T27vq5t1p6l5F8ikiValeAEyLnZkPf7LG18
foLuDIChauDemz3/ItdLpdkCPoqQ763n1su/v9yy2dRglDKHZh3PN+dqXAcobkPy3Kz6L3CFS+Cu
INW1LTcNa6DmPtcohOUjkG/KhUsMp6CSuUlpuLYuwyndXe4cALreiXuQn1xuVLyuRg/f46IsX/eZ
hT2tW4zLFhSzqQUx4z+LDUUeIu9n5CtNQF2Z7i9VWYJj0ekAQ0wgrbjA9R4HGoqPeh4D/LMEnHGw
fioT0TElcxboXQq6EbPTAv4Mipq7BOkBxLG2E4wnBTfiHwI5oB4g56B5ER5GokdE0h3v6M91BIlg
8m+itwMO8t34yW1L9Yl/UeAg9KBfl0YA0Yau1CVRPsA3cuqDid5+J3DbXLcFLgoiguax5rP2GRoT
kcB5QzhoQygBQI44g6DkWVjYOOyBmGI1mdVrC0IF+Pf7CxnHmyBn5PTWVYHmiBW3BOP5+h93yhqz
K3j7mkCdOxnV3LfH1SXtwzkUSAuUbph2JcgDzZfAqGsjhQlEEAC4VmezMQEUM2Rm2caLjJoeu08e
IyFTfw1f4vu4Al8PH3x4YU1px8cjef4467ELqPFsyC43fz/w32lG2doFaH90aJJJcmbvimWwBIpR
NsIsR/fyjDtZq6pf6R5bBUA4TaatPu+AKPEneFA+l8N1DE++FshrloZ9floTGfG2Xwe+DGTKv9vJ
owvdQx4lpa655j3idPjOO3VkFggoYjGRrS3/zxtpYxfEJF+BDSIIzM7ETuXzh81gdnbNDiPhX7OX
+4QhZ5g6qA2exPRgc80J4EmBUoyNpnMGyTZtgkr/1jCvgNWiHiD2msJM9Z5yJXGakGiDU0NDScCW
HcAlfC0WhO8EGczeptXGZmUjZQfWhffxBBNDpRQWAaeOgmHjc09gz+ASEPLBjOAY0HXfamjy617f
COhfT10f4L/NS2d7AFzhR2mhUd4lG2RrAmwsgY0aAj7MrhPumCFkmg9D4MqjPZ6BuMDNeb+9tjik
kGeqMxgOYV5bTaCbTWoJHMpKgA8o98npkZJTT/iMQitGBKlRGunMdQZgSyWWroLRiKYfv9Cee8YU
faH7RQihgR/ye4C+BYU0NJTv+/dp/yIutUJiL6JTfvV/OvV9NIuZ9iJIE+N6X9lEVgz3eIwuN+dH
do0VBZNN6T0d3S2CJDBWBQNQugkvarxTIY7tRdlCYPrSAPGmcQH/CvrKsQtR++FfqtHbf+3Q9XXA
3b0c7NYIHWYb/XPPGj2cZ0Dm8/6lXPQj82nGSnjD0ZGs1JX3jZsP+UjtkuA7WJRIcVh10Jfp6L7H
EMAewSDqHqb2/RzDlEkoI1OHyihJi1qHTN3tnwD5CuHXOSXwOdOGSfohLAVDj6YK0QhKTjbctGW3
AjrnJdc4SH6gzO1vgAhBJ2YhzUekKrrRvRlDGsMsAB4n6EzjwAArSUtgUjMAkf7i047Zfp1HB1HQ
efbqFQUM3ZpIRQbbb462QZrn4pUOydGAV0JMXwv6kAX0Z5IoawLfN5UjSF5bArzyt23mAyNAVL1r
rnnrRVfS8G56y6eQCciJMtXPm4CAHeAQIR18+SlkiL0C7wkcLtvqfpCr6V1x6KDQiygrCHzWNFHB
f9rApSKZdfjuAEp/PbaEiqvCcOEq3UA8aIHxWOBoBsYEMfAWUsnLYARfiBqjoc1z6XJr0H/MfyvE
VNW5oWxIMbR9locv7C6hLUU3qncVwxeaZqI81hVdMDTaGV6Q+aif4k0G7+mbJAcbUHh4ufy+vzGd
Y4WJkGQBlnghhID8NdPWIlTfQPYf8RBq7/OaNTCJT2T0KDk8/Vx3KpQOJewa7skhF4SuwChqpkDk
h0hImmGyyo22p2xmiDTEE4icLqjfmxxFE+Io/Ph9PmDkDJQjJkGWbjJkhsg4QegNk3jlsmgnVcMD
qwk/ESLVq1/nybztz6ry8Ez0XUX0S3H23di5oPzSPTd6tDJWoJCa+wQ+0au93Lv9/WAPFNDzgJiP
Jz0Za6gvFMj1xNU3GleJ25uxW3QcQuWst9T+svOrDhBcVjRXSj2I1ScoT8yybD2aEQXR+lCHr0jG
hbYy5cvnGjPyy//WDHjAExPSce9PJAXSsawGJdkwN5jtVDNkckqPbsTDjifWMruigSN3AZiVk8BZ
3cnMwQkvdG0/RJbGEZ2/HlKSr3yjlkBCfqr+oKKAFDMfQXV9MWSug+S6qXsXbilhl4ZcTtZN03Eu
iQZ71/xRj8uqSY4DzbuQtPSlIQCRbGt0WqHZ/gJrvve/qXx9W1PJnOo9ofo3nI42l1yuJOs+RXD6
CGZ9LbOfJJ1hPIvX3EQJxFBdKCoEGRhPTV+q6Dm1RKxWeo4TfPJ7K8cuBQ14WISUmOSeZJaSYcKP
iE7YMs9+hslSzxywqnTFbuK5ttorYGQ4dc9W+ZFMpzC+DbSc1ZgpcE/B8EPxQSiSD1SSOtojXREy
sShPwhq4Of7uzoCMoVCA4Z0mhCShZv2QIxEhQnoF+01XxTTCZ4RBdnXm04go1tT8GICofogzGqcG
8MgHpIDEIxwt9YMyoyDb1RMFPigIF+k5fbHtsvjrjpi4bMxgk1Xv37u2e5DRAzqopdTpDBycBCUd
xaFYRQnztG6MuQRah/Es95XWhnkD7Zov0KSYET0XWDHNe5ty3+V7RYAqysJggypmQ8igJOzs9HXT
aTSJQXrBq9xQTshIpyjbF6LZ39LXwcSxSOpwxU9UpDnSXB+wlGGNtkM9NSunZHIwYNfHFJTjL7Ma
OKaniqENAtEBb1o+v+vQeH1BXgZLCbf2xggciMzKqkSpQdXDmLrBqsJBMDkHG/8b5fOmCDBUdFSY
DKhFyMC/R4OTV+WBRoOXcBGbT7PkAn34BS6XthChnj88hSeqDQ3IGBENSO0G2hJfJHibcxD5UFhN
5vAgIY7cNUZClz2UWGQZWTHvpISwQR+XdxUa1qK9+yeEKS86KoTr8tck/eoYWDDi9HWM+YBoE1Gf
VGoYqLaMONLhjhGCKkJGGT6bcUWq/wTTbXo9QmyW/9wUszcSyYqrozdFsbnk3bRMaOnnzxI2BsHz
hdWJns4dhSyWBng9KvgFmvfDHy2h2jjti+NQEagINutL/+ZM0ew0figZUmnH1Zy+T9d7qNPmdl7y
DpWa+ILINeQ/5NRA5znGEaI4EWU5vX+XwfP4+CF0YzVOfyaWmqbYuJ0/fk4Fo3cDZatpfw8/4pzB
EpDHg+8XASDykkRNBNWONuegZL9DnDSIMWYiczXIaTQWnf7xVcH6S1FJGDcM+THG5m7w2hOAFxPl
C/eXxxs193F+sjZF0RIIHFqUkWP9Vt8in7i2KDlM2omE9g5gQaofpDuYOm5eD5UtijvqmrLJe4km
Bxp/MHCsoM2X0ib3sse4mRFEPsrNe8HjrXChCZFnN+bW0WBpRy2Dpb10GFBxf+7JEgBLq4MtXBOC
3ib+VU3oBRZte3VOAIkwcHJbgNfWGQHnGtiW3Joi6StSuPsc5FGr7ZDs56/K4qlOU8UVgAtwWhm+
ewL91YJ/f2ThKKr27GrJH2KAiHOwrxaUhQ7JPZHImqcptg4+M1lDRee7Wgx0sFW/eLCGtL9H87yE
+ioF+n01aFjyp681NNCffoRuT9T+ZexlMIU0pwiN1EPLcODW0+sQ7g9dIiq4i6Z2kn12LhCqo6TO
iNDeoAxJJ6LwTjvq5x3DECqfAKNmghNlyilOU0YCVIwSBxQM3d+g3aiKTpIUOcN+bAU10VqzQwYp
wfOPX7cDyo7caOT0X6IrctJ2wz5kWMTbfsK0PlPRpiTaXpiGbjh0BL6hcv9ZP/0exTuj+DWyC4/a
rKnAdzDx2faS81wNvxBmQhJTQR9j2jCEB1WUI8co8pSHLQZOAEdmvdc3JjwwYxNuY8axgeDtMlNC
SWBRQkVAiAeg7u/jajH0YWbuZQ/Q6CzqRy0KSTjofb58Cg1ju2/ocsJkwLsm16gfc9QHqdMYv+my
XNwuxpm8rTT9HBYIUkz045bFaWqSRapkaEDj5JBmWioF+a6Eugt8aGQI0GK3uTNbC7BILhhPHPWS
io9uUw1nJhcao5FD6toxhmyVGK5uuMoRf15r1N7IrZzbRUP2rP+Vf6JCyO9JUwaREGLOODXmxvzt
kUsLkFOgeTG+uy2aLSAuxaihEV99Z0VaCpLk5vS1mGhVOoLRZjJNTAwDolZI50KSRfeRYAuqdnWg
UjvkuSZwXQfjlDnePp+QPTNE5i9H1iuBX1M5IhILnhdRH4NXgsDOkQxfkxGTF/1Q85vsmQg11Q4K
ufyWJMokKRm4sadSKhwpG7I5CjpFfy60xfA91zb3n3SJzgCyFG0nGPL8gYPyPGLGVAJwTz3Hxhop
/6FqY5HigUeJjGpCA0O2DfsH6A5azz83dOIpLdYk6/oCy/EwkThtvshIY0ALdfPVoocGuoBSqdws
VUwKSaBmeTHwBKJszhZdRUpxdKQriub9miZPmYr+fYNKleaRq6F0ZLe07pmq8kHd4cihPekrFVm1
hH+iVK7h6mm/DGJXWE53aJJ7ox7g9fA2R63EnEGSrZzxV/WuvrbS+DaJls2umj4ZIBLq236XTSlQ
ypVPBNi0tsxgZzLr5ifDpjIKswHPOX4XYwOVk4u0y5ZUtuM50xAnu9xXhyL5qyAzzZGkOS24T+3v
VmEV8KTKasjBWrELBbBnTv/QuDC2Ai9N00NHM4W7RkzTUSnk071hOMQ+9tk5JZgnxIIW8E/rv1do
uvqKaZAQmUA60ff5KQLzTEeGWKL8Y9dr1ICyI0NbzAFtPtmnKUa2X0d+Q83v0p1z3/KGGbNmFcp9
ot9lBUSQavFmjFt4aqeZ7hrD8JSi8hmdQD4ACTCcoh8l4fD+/dhFk2KWPsa0CBbZ2vwyGDHB9p0p
9Oq+S+IHpsEhAaHZ6VkPH9datSM0DPNF81uYox5LMk3pvR3Latwss321QoYtvSTFuPHLLWoTIC6p
HGljk0ATKtLrzFkuVuhU+dpRs3vM4fWGqoYbRSNRAV50AcMFKOJ1TEFgGis5MJIeF4nVgMPjM+Qj
bI4IwsA9DIDBg9abKTQnXkEmMSBx2j4nPTJd1C4QeEGn9drNUXpT5Zl+fcwYpBemAx/JVyO24yNJ
NvjGraWNbyC2ELSbs/Hqrdn5kT+co/xX47xg9NbYUzsPEAfZdoJvRpyKJOWDEYooXIFXYwakyzop
qVBYkA/FtvBRW3MZNn7Ml9Q/QB4d9GPy+9zR4SkFuE5mx1262Yvm6poykfRVBKDkVUylhd+g6INC
AP378el4Q9KNSgiVWKRh1vKqWhCb4K8eiNwgWQxA8rveUyejkRuaxoQigxH0R8lOSd8RPYY0JqgS
iT0YesMLuWe5GAAcUGfqyVEi23QLvz5ajAdNx1mLjURFLR53UzqUvNh6qviWMoIo2YyQk/zoonk3
Jk9OYgF+txH3TNIFRS+qkqrAvgCZdZGkoE6b9GP9SgzzWr32iME+YLNSQ68OEGQ84jprjf3nudER
/kYw0HJfYjYkArCvsBoN6IdW2Csk58Y1EDDGMLOLYLDDbqWkTQv7PfRQ6uPUFQ5SiEi9UMh6lC4T
a9cN/FXkNFtCBKF2wkBAqkFqcHMREcy/iXoG3uB9rtCjqpTw5ce+PqdEYhyMo7Ip9qpDoX5c7NAC
PgV3bmImh+1gkn4le/OLkhYOhMnzP7i/6oja5mvegb7bW8QELjKqHhsKaB4OADwZrBBCXPK50+62
pbjELnwQNmmEn6OT9+Bo4vmHIwRjqNeGoiJItEd5jZQdRZ16+gjbT4lWwVHS77u9wnvvvFbVNYUu
151pgy0jUAMErIK9BTcCfTehowj8/HnsWxc0PTTyTQECoJ1Jc80llojW/Ka50cz4RXMHoXyHZ39u
4uDp1nlYrZVlGsg0jsOqExJCyCf3O7ZqfRz+cnbjhQw6tx/dnfocv1xp/qZXNlKwJNEMNSahV5Os
snl/oJv+97qaX4ySIanxiAQJnBEkfy9Ps5JuFXvytETsnm7Nods/Zo8J0SZqPgsuW0yGwCrYe4sa
7X6a3S/ak6Cqu3VaLdBgjR3LRlPWQQmEbpdL0m5MGj/aodSEMtVUDxAwprLl9gvZQfhL3rDbCFSL
gt182sVLxqmQy3nPhR6KgINBS4wzYONaLpkHJYE9sxSCx+p+0Kb5K0BOEjHZubpvV7yqWbLnjcnf
qLY+ZzH40hGKJWJqj6Dej4zfbmRNy2n3hqU9LjlmE8RYpqS2dOEdw8W4cUSSn2xzwp8KTePhPH6M
qSlT7+esq/POJ7Zn0chF5Stq7xQ81gwoyRwUHWwqOC1C7DC2AA9NkMwefFfozdOytMgxJ214l4Ez
jrALbCJtU53ZQk62ByIxvCh7/dwLavAfeGE7uzL6DM3XbAYrsYEl9ACqhzbYuoEv6sMY9VBFojM5
hs8uKQJAaUI0pnxkhjmctcEO/GEZaIClA3p3twviRW/0DenloXgGOmOsmzbStoisqGE59GJ5Wd/W
WOPXC30uHjvJvCJUJtVzHG+0yCNJY8OjrPnmiCTl5l6c62Zlvi6olkTtJSd2ocmYAiY05n02LayV
UpPOj4ZB8ji2qACD7qp0+v5Lhg5yJJA6Z2yjFQ6No5wKqbp74rxKG9E75UqczSh7gkqrdCXPIiY4
U2QGKIdP0gY+GoXIXimF/f4GasLQo8l7qa/oGxD0GIxWdnmZVMci4GeuMcUvUgbVNmjLIslIPZV6
wUnZMfCong4nSFg/zu9fmqL3vZD2OUpLSrdbeof5bXqTAroI6i08/dzZz8mYK6NSRdsFfAtxJPVH
rVyxD8yO3qaHhUNleqjYIjAidtLUfU0SWhez5kiwiUI28qgplKaE6hMKw/bbJIVApJTyuGglMAE1
aM7yN4uf9bPi0B2YWSd/S8seMIhtqAI9p1Ai64EXelDe7xsYMyxJdAtoOSTxYrhICuq7FJLQDBiV
4GG2D0cFAqguVG1MGbPxrdgr8mm/xXQ/F5probzLCC/DNa9D3SnW2rn/rZh7DtRpVJd2h16xMnmE
w3lKZEzA7op9v46CfteYdk9R8TvVmD1qm7SpOOL6sl6mlyHoVfQi1wNgjrE9ZJvB5e397tfSZvdT
mFfzMnaN1LPOGrK92zq20ZXkd7K0hrnPAzuVFi1zoUEjXVqc/bhn4qP8dKhjImN+CtFfRr3WpIoq
qhJo1WbJuPphTAdRpiOJIQJDCt2/xR6LkuqgC0Sgg1g/5a6ruWK6iLTpj3nqPkEwHKM5IzlQKGxY
VJtQbRqtSY4GDPXtx4joP5hKQBuHQWtMzrhivkzEMzEyP/xdKX3ip6L3NaaZRYfBjkzGstUVqWb0
QwCPJl06RbOte+Cv4gAZUF7xYMZWirh03Ln1MdkTvEjU36630n8h0bPhQwoG/x6ScPALAbIhMmgL
2bQVBWPSUkQcv9RFdCXjxFMJvbbBxu5W9OvJSviZ13OuyuhJ0aFjbxDUYamNwaKopuZM/U4OJHMx
+iywkgGFARMphewbPxNrQu3U3KlQjgOa0iUqgLpnyo74Cv8jDlD+sjkBE2QujqwQ49u21lc8i2cn
y0V35ILonMQsFVA9FD8eVGgdLJbg/5rJ1oh/qQhgXIREHB3O1giHonP8fAE+dksoNtqcXix19QMc
GQwHfShpqtLWRHMNTSfaDCDlV28wB7FHy416SuRHcIin9PDodFG342KwPQvFeSPGQWoJCpHSdUlq
ype5tMkfZ6RA8PqEJHSQYXJYtGF2GeGOFlSTdGbBFkWZ8Qh7WbqYa8m9TXGo5q7wuZb2BdNSEyIj
RHH0jvulQSMH0bKnm9RQZo0LZSXqhsVZ8Pzb8YXQjW5aoHyR/WkLrFEKy+uc3yhxCHEhulvc5I0t
BwYDCRAkbzO/naDMtIkWoPR5QXB8KMf+0Mm9n7Uvoiqel0pEUR5kw7P4zNpYxjTNrE/LGgArskHN
TGQkjfhWMB3mmnuAZzBpz+C86fJBnIIad5tR7Hh1v4BtEMg5ITH30TeiOU01lgIPGOA7g6je85dQ
JYGCKiBtST9teA2vwhmcoyPSIr5qP5aWJ+a2A1EdcTrXgyl1EQ/E+czwKLeClqLYoh4aT3dpaOJD
g/IHsU6mFdZ7JUwCRlFTMB8z2H5MR8OWAitg2qqrCiFn3A3iEzHlczzbQ6jZzIxFF3Zh755mD+Q3
kaSePuY15H0gTu7uyt64lugpwdf1Xr7p1DaF8kPNTxvCBUyHGx1IyB6dR+TIxwzWMpFenqL9MQDX
gZLqCj++RB85J3nVxtn2+cOszXKfAJ2ivzNhOmbQ2jdkJJxiyUxPKyQrHQ1JPq3xgdxc4MvzGTcd
lDDX0Oz7SscoYq6Ii2gRIhwzkecG+wzfQZPiYG3l9QQPwPHGyc/rgKruyCJWro8gexncAuY3AOlp
W5toHq3Tqez51E55MrFC5TTjHwnTumu8tFzZAUfjAvpxBt2oDraMHhjJDpuR+ItWOLGY6iVcQ8eE
kzk4yVxSbOwY2j9HQjfMnPZ7WiXr3t1fkawK6GOPr0QRBA7blxxIv1Hkgi4KZJqh2QQwBkzhm4OJ
85Bc1V0UlYkSt/V37rXngcMGOrZjAgeAZKrdjvYUaRlNM6rd+z5a66tySjNQRH4T/Q94hQNuyxGg
xWXsmdVI2zCYmMkbeXDvRwx1sKU5irFMTxxHe1Qb+wvnmXyHlGtNYkXYql3AOqGxooiwCv06oVBA
HaiEWwStAszBY0Q1m9q5PCeNwBx1XuYjehOgTXUDuT6h5R7fPYH0fCMHDtgvwRz+6Wg+tT7jO0GU
iioSbTE7QhKamUEo9DwJAMZMngVh1zxBIVGT6K/g2GbGe1E6Vjmqnb9oRDXcfo/F+MgjcOY5nVDF
YyRveAeKtzd9SCQ7Ck+ll/pMQCcBc41xtVXt5wpCCeTupbmTwIF959NkTUqwpJj9mewSTcg0V8gy
L1QPocx++RLu4rQ7zbL9Q9BtUMUVWcYo2mei7Qto9NKNn0wRUMf9tF0Xc+OMNKfb2OkUfcoqHkdX
7SLDCQORw4WE4CGF6/KocvBYynQsqOFA9zCYQDBv360g6QGuhH3A2qTftQda5YwYIBNFc6hWrn6f
AStoKR/D8UWFElkMwg/yS5h3VFc/C9aMlav6e4N9RuOPR979R9KZLauKLVH0i4igb16lFbDvfTHU
bQsiioD49TXWqYgb50bV2eVWhFyZM2dzn6ABJ/QKFJzahxY8ocJ4PEFEC2JZ4xHQwXIe46rBhRc7
kTNKICGM0YgM4ggq7fvEYhhVXzHIQ7A3JryzHfHWBF8WvirgrJuPZV9e2NglL7NI+fgfOiQLHjLR
kdtnLMHsRn9fuoVIMblMwew4qS1Q9d8GQtZAHyDAUb3u/BgqnpVoB2WFA29qn59mL59XZ6xYO56p
d98KSFih06aBYvjqht8dWk8St3vPfbXfYUDbejwKw+feONKIYEQrzXgM30dqWh3vFhIbS5/TuAvp
C8nhXgnhQQh5IoSmCqOXhVGU99/rvG8c1Xg32YXf+TfFLyxqDiJUTQvMsEj5WsvjF14RcDAH3QBX
ougylEZ5SrPOTNAUKS/PGSzcU0TwAnIH9CHIMuDW4cGxePCbGTGSnU8uw2S3RV51gLR9nxSTfMIA
TeyqC63GZ1Zj9fQLQIdjoy9se9h7RtKMHgl4WZp9j4yKgqEEooWRbmBaXjkHlbLzmL7MnhiApTNQ
doVst52PE648tNU+ncYz4SJwCIBhz4BL4Qscya7IzoAAbMLG1pWDHJANPukl4kYTHJJ7kukRob7i
yYbENbhPblgQoxAlNo75Toq0epQF15hFK6xhg/VpBBVdTpqTsegg8gX1oQzfDSebiVvwj4OCLJgR
72rFjf2KKv+xzIb0V4Ea2pPOh7zqs8vxnwMlYm8EyeN2xhMVusqqMVw+Aoc9mo5WaLF40pvaMxNt
/wzY1iIAXKlRR2PBj+lT2+eRwoWDbQCWP5SsQXFkuud7UkZslczwte/iB6MOlVXtGWuj8qWZMxNX
tvcZtBS0doJimYRMD0SgDEgWwxp6c/3D6Xdc+637YFOhjBiJMOvkbuqI6hRRW/i7S7B3BMNM6cvh
d+2MOl93b76W6D73Bn+LDSmGCTMg60jZOPMPNHi+IlnQpBCy1ghoAcseHgvIJYmI3vv8c/ePoGCt
Df3vN7r2lTW40KAYM/nAX3YfMEXdDPFdVI0+i5q7YltOr1PN4BhX9lz53neiTZ79Hzm7PWgCvja+
x1R+QptBhKQB7HfAWIhWM6evbX4bjvsdFUAcf5cpVNjBM7otf7NXggCPBso3fW1kkplE64+XkT5h
dMRJGSWt8NVj68FmanBPGaKdGY77w4v3mBXhC0sWYXWL5VYdSUE3AX9n9G08aa0FOpEWIxxXoGsG
tZ9ztz8tVhR10lGirhE41+gdswpx6TSWSh8Rpws4NtifcdNEDQBmCjwM4/8IVDpQMGPtomfQzjGV
XtEecOoAsbG4WmrrHxMK30ECg2XDnJhPbsef40JxwqyE8+ISfNxr/C+sGMiepLTFhj19iLdED746
ggowgoJKyfOAGwc3cQ9+E2khnb8Lm5lMmtgvYFoU0MpMD53jCyTlE3AT5mnep1hEjwRU7K8j9hrT
mwV62LzH4SZjnrag7zZ6zRlrf1Q08oHUhQUYCXCwtxCaohPnFZ2J8PMo19nqRjLCd/wCElqSCsnA
J9y+1bcYcjB13ZTk6NWIFLoVFzAhAYMAB/8W1Bzo9crwONXC4g8e4R/gCbzKEDKIT89G5wf0jKnI
5uYNn33h5SKYY8MXu7hkt2Xg48ScKU6P2V8fmHiN2QMenxbDexLVmrRpXGZ/pr8bD6/88AjgYhm1
Z+HdDpTDKy7GOr73I6t3+CUg515zLFM7/noPgPbnkNeO5BAbCfc5uW+cNST2uPDeYwhCBeFRGjlU
DpaiMHagYZaehSolvEXwxtbvlFX6u787V0vIWsnF7+DPASsCKixqdufV0gRjJVimCmXkNz1nnW9M
l9wwDJKIPvxGBMWIGJlvVIWPSIu+CQP95hJlw134jHW/27/73wDv6puAPMwBi50EbhTP/Nt7LN/r
e78SUWLOjFt6h74pH5DkjgvY48xpOmPlli3lWAluEXycyHE1upamJ8KnzbNFiM17xHr//OlnjHQc
ceRFq6EeFvPHUo/bfeM9/Sagt+QaWKtdeHWNw3XEW89OO48InWCNu7LwgHzhCGeMlGCk0f35lg9p
0P2CWfXaxfPr32nyRsWome2WpkgS5KQOwDXqqbOWl+/57+pXyybVAvE51uq5vUxIa7pB7fIxpxOG
OwaLzFAbMfgra3gh+hlq+0D1lfQ5+ZH1JPdv6YOIhy6QR2VSHKAQ7MbKwVjpIjLseqzehMhViyc6
va0SOcEFqxfY1onKA0OchBJ+AuhzGJBjVH4HZREuzdgWMZT3AiIoQCiLDe6pEHkiEk4m7z/7ZLGH
N4E15P13/tmFO4CLH+K5Hng1LUL9xVbSN23Y475+fu6GdHOS37L/ZawhrqR23w88q8kFAWXzS8Ly
loQc1aFsJgLTPv5vpv+7Lzr+xZtFIp4TrK5DZ8ROFUz0tfzlwWWY7TmtqYUaUSa88MPjJeH1/d+W
PPYiwQMwphzrIbkGYbZ/pyy6NeVflKscPx9e3eIY2N77xi5+KqEZGqwlluZzrGggdmgNXRoawiHI
JanD3QQ+1pEuikdduPevqcACQGYxMiEm5r3+HcGU2s4v+HTrN+El3IQ97WhPShIUtsaMDfH3AuDX
41B9nvO+KmwFnbW+bMbV5MKAhRYmuUXvfsu99wswLOirIbIkj6Ax7D2sDR4vFRZvUAh1WPDs6jB5
Zg9T4r8tyMn4updUfFwToc8dQQuh4u9YfzP6OOJ32ru0m77pbV5L0B7lA0OI0D0XNILq9kCwxOkt
WMCJJlq4llFzpA5veiDjOsnFFSRsfpE2J7gG/0JZkMwYzJ9JR1TAmjJVSgwTEeslAArmFbhaOU7T
dYRqgakFQiEELTAGWja4v5yoWEszhQNklJCJBak+ptFQaJVll/jt5wdHUDiF90ED235MC8kK4I+z
jBGXlFIY5eAHBxCJEBrUtIFnK0xo/2dEg3uDN9A4V5ExByWoBRKD1Qeew2wwgWS+oCs7z4MS8e/l
tT60T5zUApGUWoITYq8qPEQ/nPDMTNgZ84C/DvSfoAaVsDnD4zhbNf/LCCzhP2D6yojVecIVoSWA
TN5s1CmaCjQIoFniIyAYdzx6E+2PS8QowpZah1RC8BPdB9MibntAMqjP9WF2Bi+Xw9c9ptn6YBeO
JSgLxmaucsn0cQF35Ek17qbgJY/Ra94lIDnAALBU2l6TPgWtmkjhQx2pEcsaRTj/WXOu3WdDielC
zM2gZFENgscGOxou27t/TQGOsCdY/QY5JZ8efqvFim/ty+2rZt1WUe3fKZl8IVNN9B1bfQbdao6c
NthNuENHXfgaQ0/UfAHjJxxt1ZOZE4sCffTqs2fo+uD09BkkGT6m91k1zba55H1XN/mfYNReQNZE
hTDUS9fImEI/KcQKB97KjMvSTWHofTkm6RZdXEGLjbJutyV5g1sLDT7bKCTQYAnkgmlsp8ivKucK
G3wKaqJEv8SZvlefFcExCfHjRPkQ2vn54vRGzCYBKBvSM0j1ghhTmTxHJMPGgtPP3Kh4P2d/u6/w
DKXxYfkj7jB9CCHp9Rtc52XwjqysN92Sf6qjQ0p4Rn4Oj5HhQkVmsEC01Gu9ei06Fri7yKnYngjZ
PN9Q9eh/Hvu7w9627XEg4YN/MMbF9s5aUR9IR/It8JtiSqWtvxCsnY0LPGNgEZHqyVqPnjblnmbK
ZciH70ETQi26HVB7w2LgEaBhqWQxClUob5aslG1uMuH3XkU2KH8PAQY8/BY1kOah7KFIsB9+nJU/
agHqAig36HkBaZuNIINAqcFNivufnQF3Kjpn4Ydcg04Ab7JC84hCpgVr426iWy4JZ5BMOMLar8fe
iv/9+tbBCEQZt1zW6d82piLgoA9jntd7mVushpngHuxYsLk8YmuAKacFV57JCI6THbzaoE5Jpcmn
8sV/9VVsrwmN6skRbW36gQUHfPCLMizjDGSeOwyAL4fH8uFnA7yIYlGTAEfAeehJn8EXe5rwCQBI
8Gw2EZZJKQ8xMWapLmAtZh15eo2bZwgzpn8n+QsmTXSdWH9laMWycNT7wG3DLwfxAd54aliF0vTp
eGxOLof7SZrjjTEGWwD9BPMcXkOPovE4MEBVulA2ccA1RznGDe/8g7gOcucS4uxpqTWiLlwClM8o
R5i01mA/LPKASCd23odhIWGzeKBuKkf55+4gxD3dGsYPuVl5mDPUc6/c/Zo3F+Vpq/Z/wa1za7gG
zYCIzMy3yS8IWtRm0W9ahyb7KXbyJA8Ss4cqDfV0gh0BdNx8wcZq1O7vfXv6baMu1eJmYrUbSCjo
FFBHT4vUGNcrVVicAsfCRyIEUUnrE7K2Qvay2qsmn7F0qBx44pyf0HzjDDi0OKk84ZdmIalik6dc
x+TryFZQasPsLnakWLEJUBi5FtS+d8Iu69J69L20I7ALQbqKe/jKJwAytluNBVjS0pJOeAPVQSBc
Zfo8EM3MbpLj+E68a5aqE1yD6dT57+kSueNxSh0tg913+q7ntYa5U3SpBcBer2DsoJhGX/sTGLcM
HT9WnIAPMqM9Qv4HxFxKZ6x51KKvslVAn0J5fOkLsQy8Dlt0tf/k2pzVPG7gAV9ICQNgGoIDIWyI
+sDFRXnUYtB/dixfP6iZ25i91wyL1JB9EFv89xHh2I7zjsOKvJ3kMq/mvxO2CsxoBwg7ygARph2h
ffgus4A0zJkWm1GHS9Xh++N4wGEYJhc4zaXzWKA3AX8Faoib/f1ORHOv5O4HVACUBN0TXklMisAc
azxD1Km4C3gQwSs4be5UI25rcazCMQQJGhies66WfLZvAKst+aXl+lUHvNxjdOVWH/GgGRvQAee5
MOEfXQRt4oI7wBOF1bi8jUuKBZ8DU3aEN109roxBdZ8/5AOYx/U+RtT2vhMiGRboJ4DftSH5Ak/M
CJ77mknB1kfUN5IfFJxThPGFhxb4Ri86unc9lEh6UEw+i+pANgz2gnd4wH7hE4FFBiGWkWqkHx8P
lwNmpE6oLX/A4plnhD//NVdmDvQf7jN6n58AfBjWY81H3M+Gi+52LvXfC3RYsfTuM1IkpOJwlc8n
KOLI76ILrBLAn5RiFNsxQ1FK0vnIjpmbjs3sOfy+BmhbK8lXr+wroPm47OezH6B59GT2xJi/cxkg
uXpMnno9pHJzxTW0T32+LWyJMYHCvgVdPAXlfSphqlOCZ6xvqJ4Q4jU5oGi3B/T9qhbZrxV8xd3B
/PSVRbF4MoUzcXhSfNlcfbF3s9i5VrQz7m1cxOhwchdZ3X3RzmzoeTworB52Uz3Q12ioQFS8G4em
jzMWMY8QhZN8ewG6v47twX2A31Ld3x1zaHXCYjk1Nvka3HF49V981AiQNJ+Awwl5FvCtEZCQI7zD
hf83juR94rRuZwsb7y68bsyQFSIRowrQLhocuvWdhbP2N5VIO/4EuJ74981lTxZUjgWpsWo4EGL0
G/6N290HD2HZpczssBzlCBgBUKC/sdukiUoFQT+4z8w5X5g6gmzn5Th7gvYYXll6MvfykJBUile3
uWEMsr/El7tX7tyCNvBwo3Gkafu6PFYVAjpIQ4WvFh5xmcUupPgCkt6P+TUs63VOwmPDceHLl/V7
t9BLIrlHl93Q+M4sJn11wrBxtaKXEkNxLw23XMNDhmrX+fw1VYsSyON2Gz3+5MhJ29ajPgUtkZSh
MeYZWyijV+sxJAwIJpaXyrqEzJlAmzfUHtzIYgY7/B9MOBTcm5lOscPtXDrC3gaDQznB+T26TvBJ
mEGz+szfowrb1j4gZku9It5slKFxmGpQwmkiaQ6Gv6E22RlQBnrOQaYBGGQRC2qIY/YSl4JzS1Zn
ooAMIkw5MQGKx4LKvBS0XXZbaX4J6/N1DoF/YQyLZbE0/wxkIaNdpG/ycb5hHpo6EBohbQ81HoWV
BIdxU28KaL7DD44jt+jXIZSfvI3+7RaZ1/5Tj8vLWDdJdFy8KXGfEqDPfi0z2yuvfp3PHoVPHmsO
8Im3cGg/OKFW36hJGhgASvKKpeMnlUb3/m2pkCwI0vkOWFXzfH7f/eab/PS/i7R600tetTSTVpfv
r/dmpXahvbo0xHumKNg7ZWPfI+W93oHMEQj2WX9kk0X2qEKw3xV/u/vsZy2gX7AZkxy+8f6O8+jz
Ih3WN4tlcgfKFwlZ1RQJw+URQiGj0LYUPkTjN9/WQoT3xjvWH2P9syi+wyWA8U+aSJcFoVhdGT7q
P40ABwkOS1LQc3YyxF5raUtrSUJ2N9JAtxDe4MWrZgOYwajbs89Zug67r0+AHUGebNILRUSbgdEr
u1Orj7DLQ5X7pv76VUt4AZshmYHNtY/OEvYKlYhFCJJkewgBC7qe2qPutUNjBHCgx3lwY7a0aLKw
wqfqCzNHn+YSkLWD48loQuYnPop0TEC/lHu+VfjWNCc02/SM0HY5IUGD0aszLdGuYUsIqaNfAVaT
djm2oy+PMqwRTpVZUQY4UAmha1oPrVUmVidFO3/H5i787K+Tt4SCsP5hHth7RPDmIAWJ+Gs6RkDj
Bd5Q1vSGw/GWdu/LHPgMmKUh/jktpwVtGp0NYoAqppOlOmveG84hsLO3C+cMvLeV3aZopVXMx8C7
JLZ3HkpX2ZyDnwDX+irO02JfFDEK8NrIf+mdob20Gb0klx8WZzt8nd59wX+GDiHG9Ud0Y8ai+iJV
efjclDBrGiuyW2/NhjOXMFtEvQ6/SIwo8lnoKV6HbDcG7wBOqTGlSGgQ7djEWxsTMujTjJkYEa0A
LpCAgjdeXUCH+XWdLSvwAErrHioKgowWdScLwQ2CBYz1OzlE/K+e2W/8XBD7emlFaCfU/i66xNnT
h6VysZIyS8tv8n7jYu7nhB0RWs8BTaO6zXeRKNt76PrNGoiaxTCsM+hldPb2gXaJ7rtd1cw4VIsZ
mYLJ67xbgONke8LcVqhWIbeP6giTa8FqZovwPl7wTQE3a1aYC3XCToClOsGK+Pgt3gctKsbUIyAL
Z47DGo4myH9BMR7QUZggVYiXeTPClv0fSOshCJk9AD4gSMEeu27eHtPQQ+8DB7AD7MjrYh+aPA73
VMj3i8lzxECF/RbJhOO7sKJFlKFtrlswjNu+BPNlDmDsP+YpIVb88hrbwdjpixEGOwCMi9SZCFv5
hoQjYU3NoMGdX5Z5iAk7YI40fgG8csYx6DPp6iG3H+0jPdguWzNME1ykIgaAWe2qn/FHSVr4m2XI
BAnSwD2IOdCnC3n/b9hX/yCQgucMxkCJXYGf35LSwoqXKKtvWiIAbF/hE69m2IKXuMOCArcpnd1r
hM4O0gkcR40QHN0juSTC8RVBqA5sfztQaGic2+aPDg2mHJwTlI1P3AKwZkVTemAxx071seLZtz9j
eDP8NFolujApZTMBDIFpLtYNT+JWhvqZjCD+e4Y7hDP/ePL4U3esYFbCdPGPsYw19W6Ha0Ogll43
J34UboMJ7e/na77NUkFo6KPP9qF59vqoDHF7UHr4BkX8vrD9J4vI8bpAgRD/NvaWJ1S4BXQBdIvL
VCFyuiBv0223T1yF/hoOIubTKRrz/W+lUZhTpgUJFlKfILRsxclgsrUcYG07RsuDFalE4WBjxEgD
erZzKWPllwdYbMjgGq2eisfuZMyh/3dfQAni1S4rklcW6vEdg9F88GiHf/4LuE7ZCDcx7u/L8B3o
K5DzzXOqLmiMvD8xV1shFAFmj1fE5aWh9c0xZrdxJSi/JUd+jYCTc/61yg7Z/rY05mxYaSEoIwgO
o/b8nLx4JjuXlHPl+NwBDUVEMFOYcVipHsREueXDlRkINkJSstKgl1xQEd3AbWtSS0bIIx4tTulk
dwtldOs/BoU2ak/g9GjSACc2+azYkAeFaYnIMKkn95mGpGdcrrSoHhJvDCT+jLNhFeYHa8Bvyo83
PK6m7bJMWYlgAwplsnN/WdCg/eNXSf4bicVmWR8eGygnPBPWHKyZW/dy4L5A2lAl2b6dcAtdTNYh
EcC0Kie3WPqxyuYCtJ46ZcDOlsT58f+7rbLuzKCk2EzraW73bl/XJGFwZqaUyx1FPaoW+ubgDL/x
CyQmzb1un28cDDWD7pThDgnvZVTCeOhcjqFUh/J99wqvSXdbGylxzzjIy3y9m1R7wXVGpyKTgZ3P
KgkuIGoFM6YPecSl1bsD0RwhLOazLwrInimFcrCDUO7BwYGHBUuS5PqIVfurQfiFOhoTfwY4FBTp
9bHNvl5nBJIdQaO94qLI54Hfm/k/Byejr9mLhZfua2ZJvn58IuhSORU8/O9NG9TjDdt9Y0AkRZ+O
yox1Fm7jgbJqMve9qYaZ44o19sN7TJUXKaO9emkva4jzTU9jR1sB60bluP7St9VBUZI5MGpWnJTO
9guktbjoXrn8JEXAFur7SV6L27+lx87gOGHO9ZQ2KHd95JjqAl1lTZU/GZgq7ThXeQzqrF/vJfRS
dpThWgdh01iCMax+JvYhXMDXxNQ31Y2qLwi/ecN2r0blUU8Z7cs6BG7iPLQHy+zFaAUJAjoaZDXK
r3nIF4Atl1//RmJR/RtxGJB6e9vT/NzTtRkLzcVYYgmjLrM9cD8cR/4KknC+KZF2MXi9GOvc79zB
D0eoCl23BeoIR7fJHeed04M0rsNzkKtMSQG54ANuqNsj6Zg+9fjGat32XnuI5esbAg8cJL5Ufq8w
l9UngGyrzLePk4WOJhswXfzATaztT1wR1q2g2/pKjxBYYxBnjPAxA75Cgo1QLr4SCb2l8WKDzsT4
HMvPxICQfd/sNgZQ13Np4bQHP31+PzokpEEKZz+yNqyYK4ZkX+w4gCIY8Jm9rhBMN5QMqAdaQGtN
Zhtc3FdS9vN+Fv+uIa6hEIlmj2kTvFb3vuIZB6ilexKFCapFUz/PB2DjWIEVXnnCRpAb06fJepoJ
jdeLpduYJqKswlIHVppeqqB7LlHpwGpeqrbg97Ci/QpqJENh9s/+pJuSiQCRBPoWvNtNF7Zn2LGU
uDNLBzTBqh1AWfTuE/QWDQTHGJ4gLjv88XQZUX8nlPBtPr9BPoCsIjyySIHoPcfkap6ksNADa3sf
5ofuqPLXK2nytnpW5ppk5cFUYriLOFrqRBtROjgx4RYXKRRa+DAJPKCYrU9zpBJHneE3Cn5s+Bzx
FKJu9bNf31jXMKAgs7GWQKOr4e+OgXpiIsbAxsBtVLi3kHcEXO/VaeVTGTDcem7fx/qcQU+aMwcj
SQ1/yvA+Rth4CUXZ/bdoyq/D11CNgVJ1jkGM2MSXiqHQKBPAeEPGtwAutKAbf/7uf6RAc2nFXgF6
d85onlq7gOUZrSdbJ4rWB02LqxzuawkmvUadEFIT84y/Qr5+Oi57Q3vzYfyjWU4+Orzshbz//Fbq
GSlA9nNZchmYsf7zLNcAqzqX+TPzJehc0ExOZh29FRcfvZltexTfXRUwOnMxHvaaidjBsEnoJqE8
Yfoyum5NH5wMUjCkHpo6hpnNpY1eU9XC5WJLM8naTQqcMZCItYHbVpyAU6+hkrJXln0JiP8JLx+/
npMWmfEt4drAgKLU7zD/lwNKiu5rYLtCvQ4vQKbCEl6OFIEIdyjWZvxECTa4/wFYv48Ze3LV1dhX
pfe56qtkI/ztfgNGpd+fQ4y4HTJZ0xGCkl5WokXXRJpwTbs01wegFt+jMWfGKicY5F0H5uAy5dyB
yo0QoPOdOZ/hznGLX/G4jSFWuh+RKMPYwLqfAet3iXF3JCPixkF1JPMT+5FemzBTXKOdvzuj6WFS
VAZFFzQfcbIAGYAddTs8CsQm7brAWWCobuErATVhkjMwNBckpoCqlnso1mCh8pt4/yYKD0xwGr8A
KGALx8rQh9CBv9j8M4FlKfer+H6S0foP7AXNG+8YlNjysk50Ege8aG+wOC9niOTXpv9AOgEWe+S4
lre8HCs/ctW+eFldvinQ1MXuActVCYWm2F6jcq/tlZmiC/kYRZm10LKF5IDTgbA+qmO62wTKcndQ
BxzyEk/8h6Ftcidl/RKzsaJvQGKJqR17wpKYc0tsFGEBX197Hi7ViLFVaVhL98wDbCTKBG5OuJmB
efKPt459xLf33Mgre3gLzOk7xtcclmg2zE9sBX7i+/Gdhk5pCWEEVkAR0Gur1oQE2+c9luEt3EKA
OlwL3njvI5hdfcc0abwGnGa6QY37aVysMOLlzfR+FJR+RiJp7zOhEbZS+DDB+6gI7RYk3muqbUiH
ocEYYxqE4S/0b24vKJ6Za4iELb5VUsr++Yg/al9f2XhuR/eqz+1KkWVcBK6E6z+w9QA0KQ8+lQ8L
32pXbxrwlig/TIxAAUksHuFnOSiRqgVyQJonnoO+NRA2C3hWCIK2yzYpOeR9QMyh9sdKEndg+EDj
3Jd52NzPGS5R0VNalBgroL51PTHgR3gAPjZsAdSI7iVhLTP+9H/YAui936qA6om1J+f2vHsmspjo
EN8wFwyxRsCAcIoUScxMpGD3C7sPMza9bpnvcmwA1+rg6oQ1FRn/NgwEPi46ZQ+MVAG/M6DgwRG+
DDUzygkMVGOkHjpdIFwJtjDDbutIsXP1waq4xrLfLZ6FV+2fZz7VdUw7weEE0wM+zgqo4euIqobo
nlOHC32CkIhlLxJqTF/71YmjzgOV4+KbzFg+Fjif/hX/ONDZOlYuIdoNmqcKCuMWJg8cBunYwFRI
WO2SIEioKfftrse/4vSldCJtaV8uZzTcSQilQw01LJXo4pvfrUxNqn40KXiKjZQqYi9jchruAk7Y
7j1FyV/0d8z4rKwf+zK4Hzp2GzNnze3HiA1uzBoYj6NmbU/Exq7FP5ivHzdHJv6OGU7QLeAv3H4+
lxAcH369bc8Z/QQCjHhngwc0NErmqDnMfKxc2Zdjvyfof+8VLqcG5rtlhJ+3rkXgBVodUYHUWEZ6
iNUnFkhYLqBkaAmZrBegCng3Agk1t6NqbJnreE/sM/Uuxd80k/lowhq+gbxtxqjcZRY7RtjtPM32
Ge5mOJ9W9j9wpfWZsGhw+SHmQoTxHZsuzX/DRGGVG3J4OrEBwZLeX8UY2pW2+vq55pDHixjkYSTC
cHXSLPuy8F9POgndMuM9RY2XcqA2BZXqVxQGA70TeDsGwyppDk3wYRbPf3FbJ5U0uSb3IbrpHcXl
J5RLDPE6PWQzgn8JdbqiIgLeQAdIH/3TtzftBf3Re/5GYLf4rhgu1Jn069fz4hUYS2NboKR/Jve9
9PWfEkaAXnVk9pyAO92hBeZZdHGNuVilonYcU5TIcNbQkvAdxNwkEM3AzRIpzPRjKR4QT4UKD1mj
nyfXIS6vwddlemnccvib3oSpVr+G3J6+t84GYgWUtPGdFi11tgbgPdSmwW7+dVtPOstBO+6Cr79p
ZxiZBC+8EbxPCFvvleICAObifnyWTX1OMlKGiYFDiQgPD25NFl+ZRlumlylCrafm8hGLwreAbEZP
EAI1UlCFb3T01vTlJM74oIv6eDdGNRnptFChDn7GPmuqTX7XuTnGqoXLJnEPkYNxwndFS584gPYu
W5n5RSeq8G83Ujc7OLN+B3odcrZyVwIlYNPwQgmHyYzYBHRsdEfvpT4zEQbPHFgGyL9ugwYyuR6W
APGwiM7ZmkUcV/ZRCu96gx+R2GkQdNklXfqBzXTZX5fduEY21fT4U183SFRwP51D9BtISR3J3hVC
HmJxmDYAJiuUfBVopu01O78cIqLtf3wsiOyjgrXw4oMdHnSxCiv+xXv5EuL0DAxqCbfmwHGpBAor
irTDwpzjgOuVmvNLP88j62RhSWACBwmSwmPF89JCsBt/zjJLy6vfwV0FqGXrAgt+5ZyyPyz5VU+H
+IJB8Wdy3YIgK+7jwAbUhhNHy4iSD454XkUow7Izp2+eqgPmDXCeZgHaGHOuIy/PIKtivgfosIeA
DIYDzW/1g5bjsrWhCme0HIzlWPDNOflYcBTPlFtk2CXylIGjWGQKMiSoNQJu5Fjb6sEOw7k+z5kk
MlD6oMwvDHfpRjH4CW79fMg+tWWc6xJFCgEMkZ5s8F75zeBxi+GOdSAnUgFDGB3+ZShOyZt/tQkr
jb8uRlCXeWaHlR1eH6EKWRwfZEzC7PmOrZYUanJoVD1z/Dg5+y/IFwxeHaR2aCvJl010E/0EGm/B
XWaw4ZSHJ4RjhWsBkBo9We3d+t2IheJzXY1/8W5EqOaeeO+znJZI4aFivj1li59C7gyrS6jjcBHL
wU9IcRqECvOvEqsQT9IHFNCjWQ5eQTbOl8Aq4hlh4sGbCZwecey8RciXWtvLuD7yctYrcCa7UfsN
TJYnAOPd+AembkLS8HR6cegKs9zqyWAZE+fbM/8yKeQn7ZTa9Eh5Tug5YYxxbBxaDO2RmcCJVKPH
+poNWpjh4gD1RSk7Vx8PegtowZu7aXk/q3PIBTl3Qsm3l5q34ReLLzwbtVmBLZceVhtLH8gtKfCD
oowzZ1lCUnhrUdhUya0L9SZSDnYxLej3pAJXdLJiC/JrHV+y59ZnaBM/STvfwUdyf9+jcg3k++F1
IRIAG4V5hzA3eN6Rr46dBw5zeAKxR1yU10Df0GF9YIkElBCj2QFToisPJRRz5GKQY1/s359hjgEA
XyqdFI3QxX2sy1UJaQqYxwmu1kAF7ahIPtho4CVUNq3rff/06+xi9AJL9TU7fmFydL+FtzIUG0UI
9Rh+xxqmLswUuquJxyfVtLB7RxXNCiw1eXK3eiZu/doYAXtluA4iJt7Urc+fLXRruFnyvKNpZA4g
ha/lV7hfcARor2Yka74DkZyvuO5bVSp1kYxhl8WCeq2akQbn/Gg3rvVI7Jenflz17d+ePe4Ya5Kf
nYXyJZch3rGJqWIFL9rQGGRIPW59XrBrZx+adiU2/r0+bCvQLe4YE9sJlI/Qz48adKdEG0pbNAGn
N/NJ17ta3utovqP8/IDTcMyfyacbWcWQ/J2rKwkf4ABCBT8H7E4rbLkOTF4Ikut6fVMEfKvpQY0s
Dppi1/vF7/NzrsTO6fPzL5hbxqDhPZTQS84N2sx/JdYeCSN/NTYwhUQmuWQzjVUZ/64NGvhIBj7A
dJbQxShevZrOKotYT0ude2ExFe5AURxUzCGnz5eNZO1+Ct8pMVFpxxLdI8TNsTHBMXb86XrY6ZVZ
dN+X3agsQmfyQUjWjUzSBJzB93xnCP/1zVF15XP4Zed3VYyFogqscCV6fnhj9cW7PzoT66wyl4NC
bZ9V35kU+CKiXCZYFiANtKTzeRH6uzyor74FIcD4s2GySgNpe3u4RXQdWg//onpGx/o4vHWJBK0B
9gGhoThy0+vjQIHoi2PpXz9Kg8ayQkDSE0YRAs3ZkDiM/TmuFzCfccfAtxK8B9mzmspgd9RptGAI
CZC6qanz2OD7DQdUvUdMYRl75VtqoRzhtoCPynKKm9XhtghwHNIbFkMumQ0hU8UVHAh9smsQBId8
8hF9qxHFGCAH5IYziZ8sbktIqTj3ENGrAosn+vSKOx6zNcv7xwqiWCwLwQwoDog4S0cQHHmCjFhw
MiccY2QyM9RDZetrmuhVWX2xwGskr6ARR4GSOnb4QBNWpU43tqHi/6Mw495HS42J04f+PL8vFYRK
9Ju/qXMfwgZhtsKQdyaAY2wdQH7Q/2LPU0cGyii87hgbzWn39EwtokEl0BNwgx1Ic2JPooLvv0J5
CBRks7WBJQpY66vL3xrxMrZQ/6KwydthzaTC7E/KPSMDpFps64y+GVY+K0B5Kg+fVg/zEy4s0IzI
jF0TYPKNvxsoosTZd+QADGw51Lc4EjZA9vilb7lC+cJuxs2W1QMl+vAMSJWYksMVG3+sV3aja8xe
856ysIWAwxVm8dLRHmij4oRXMCStBmeAs+4keJndsceevvJBXcbMBwyh0E1Z0cDnpK/F+BMCqUmK
Los9Ff8jAN81dhpG+I7hZnUok+AwQcIF+0Y0vCE1jp6+GDjzfHKdoLJg4fYfSfe1nMqxhQH4iagi
h1tgZshZQtINJRQIEjnr6f31dp1jl70tBMz0dK/1rz8Efw6diHDhUfmpMC46xr43f7X0Xu0esSQ/
PavIknSFjEevVhymJrcTCwskSjTf3jmgO+uWEbKkOYQsA/SmKmpJrUGY8oN4jAyhLT21TYWifEs/
CM7/ur+m2gbIen0kTtgBTKr8poIjw9zWmZWZmMidSbB//rHydg0EM51R+s0ykEjKxiL1ajDnMv4N
FEC+lD63RM+hntQeLG+4LNxA+xwc4F64UsAAvWTpc02F7rPsI3fdwMLU1yra7OvyAJU//OEYmxnJ
yWSA6hJ7IT2f69m33XSF4aUmIuBJT5fdv5fbsDjS4iz6x+TR2fRLuIy7Y7JvsYEQag52aZ5k/AwL
E0Pl45BFp0fr+pEZ6PuUZ/snUTaESD99AIRQjPY1Kb1uYu5GH2ZxLx6j5l8/xHrPfzv5UaVxyyMa
5mjMQ8jIbL4P4wNh27/RrcE0qJsVob6pe8R5oDwamDkdYLjE3c5vSH6/RibeKxqt6s0Yz4tO02OM
HjV9UAk2Cp+7IGPMDY6JlPsvf4GP0yZoZtjiUH67PIrbLjBr1WfxwGwyIbiHNnfgY3Fwmt7ayz21
3oPsSQNtwphpHsKsEPx2yjUwa0uTymRVB/Yq03Grf+aVemnANjw9hPDvX0yGLE1hSuClUnSZ831G
oyVw9eMG4/7uG8OkTNROcx8ZNASVetoOSzTk++iqEqXkJbzAOPoZHbmi21E6jwRqflo38LlT3v9i
DR/muykYKiBpjbzBfVT8Jos2ul4+pY9hsP8rp/A0q8GFFrFrle6dpdb9W34BEot3/VXfBbveJhq+
kfjGxs8cjiWQBnUfkwkMBPCuXLoni6vLdlaSU7GjMQnz2pBJXgkyKPyRQ5Ljaq17X3ziFGJe+467
cxt7AiDvc9zmIso9kYVPu9b6NrmxXb35wPkEN0+NWy690vVr9me7RrGx3o6I6QADl/WkaFAofg9b
JYV5fE8qvKrYbv52y+uJXwj5zkmFc0UDlpBSrCw4pVTM8lXawSr3yctn+8QSJc0/LeM1zgbWo0iM
K3pB/TLODG7TMqBJMehm6xos5QwQMFyJ3pUo4vwE+O1mys8uoNPOxNVoxzObOvadNH70uGgsHy3Y
aekn2ku19A1/6rfJ7NIWZwmEPT6d+tZKseHkPWuc3jfn2mJsh3Dr1giCTyj2yAir5DGqfEJe908Z
fLVPTftLCjC4adtgOaSUcfe8tX4r/wYE378ESKR/7Jqmez/k3jM65vnrHqX7+Y/QI86EpsWqFf3w
vbV/vmTqjzWScFMui8X1078nx6f9KD0pDVw6sBix1/PmXjeApEz8fcOpdK6YpUDDrr8Nu8SJB8gL
vop3KzcOsbJpaTBXL7484Pm/yT5gU1UnOBr0ualcsrE398PfRP7igvxUvAxwtw9ikjFllIDX2lkn
mJTIAgyqe5mxeChNVw92eyEjGe8ZlFavg2VIUYehGStzyz01DFhRTvi+wsiB4J6yvQZDK1aQzrJy
FE7+CT2DP+LcHzPipNvHNNC1j69dG1ScazLuL3YhYZtt+8Fw5Z8dGGAZEU7pSG2YqWMEYXogK270
UtzdjsPCpnbTltutwQYaz0Uzi1CjEhg83rPfs+ExLpFdVF7x6diw5RkOJ/gdlRSiIv4MvuUluUWL
5/1QKgXN2iSbLB6B1U6+7Bu9B2pQa2Hu1rKlkMMpUg/1C0STVrIJm/GOcFzLmwlrOF7TI2j0H/9o
54XXxH/xJfkd59o/vXy0apyG+sQmLWuUvTfudWYfQaaZTRSZzcc/Aaxz1DW8NbAzy47pD8xAbdHY
+HAeWNZjsULOv8yrmc/TkkNpZVI0IUCsJRxLTW/JJSPRwEmfFUq+6Oe7+eHqeaZsf+FaE3SsiPwA
zJef3i7S8DflwPcIBEhj31RqGhGMfb4rRnc03/tVtOOVbFD/YDqebzmAFUFEunE+Ml4vvgaDxlnd
qB/izdXt3DsA6uL9YFbfJRwQQPE2ApqTl228pe3Yj8nmG2lT9wL4tw7c5Hy5siBYsMbYfJmXyynO
dHLAqU9eROXziG3OjVXGrqequ34cE4+g7Wj5JdNi9lT5LM7BmhJw7Xo+tP7x78VMaNvZx5U43cob
eOxGq1YhPnyfvm8pIu8creptfsnLhecAZ8hMyNmodMt907P7CJ1tqMzOKz+ZwI1Bf6lBPlk2Fctm
COM09R741pzTsKz4/fPGY8CMzZkEPol3PdAxi/lPHtI9W2yhee9bF+vBrVfurubFhHtJWzJhl7xs
neXszfbDh120laJ4DHyoj8Dn3vUIteFyXnP6IcBXPm9TUWd1Ehu+8fyU0CBCEKgiUYXm4VEqIgwd
lrF8CMWr0kM9EFF2OmFht6rHwuITVlY3JsX29v89HtCscUMlRm0//6ulF409ah0OztgZXwxpjzTx
0+1HoZ6+xMGkIVZT5M4owtMTmwWcPVkKMLgx+rM7YUrMPYTow7YptPXp1igh8k6x+pCIrDlbdIFn
jQOC0/hUHGdjEbZJl/WUUNMNV3NFF991dWkZxzxfhxZxAd1ClS5Rdmg8s8kCRaN0OxPAF3FzNYkv
zq6zLSxlfDO3m+zx0CTdIW4wKn6EIYwjY/nloUmPykP0pE/+5nfo/HyZjZ0pAny8gVNeLZ3OsmPs
qVlW2SehNix9KQoC4Uq+4e2ZrfZhzwivKrfJoWANqvqW3cLAHyn9hYW6A0dd5allTDHkEHhd9+4r
Pfmpvcz3juuemi9kjrEBnbVzsy+3dv10WE/Uk3IPzH6+i1bK6jKg89qvBzT/ZSbhS+Xrqs+Xv4w/
8AdfVosKPkun54d1/3RM1MAp0aBNJ4rOvbeamO/3Tk1/0RnrlroponLhAD06XOJyQpg4Y+5fmZST
9PtfO9e27H7e+TcpS3nuwuNWdcXCupOFlhWrz2GHHa07t58h9f4TKVKKcqm76IPbUslq8JhS/9j7
/FZ1eFNXtmE6smClVPgsDazPID7UGFe5SzgSGfOItYWYPTqXYlfLoHmYS2tH1Vx/KcGLyHZNRjyV
JrPDxKR1bICA/hrezft+777dM+MABE9eF6h7/Cp2U/kEuzHoMfeqlNu/mexlurtxsZ2e71vZl2v3
92s1oDgkCW9Ql3tOJqux5eBQdZpl4zIaY762A+wmP/1UggCGQRHrd6TsfqnID2PFqZ33LgJicJPN
BWNt5qeXdmZ8j3MfmEfChEjtZqNDO/u9UkWYdWjrssR0hEhpJKXX+5e7/xjmJoZPzzPX9JsVm5EP
iGD4mxotL/3sYZqeM5glKbdIxmKjfsgspgsTXny0r/uioc+5fKbLVVHFXBiBEgsCk7ABMHXfMIvs
CAIpMPeL0evJ/F/PL7PeupEzdFDqjYtv+qHp6lWubwv5ofJ87F1OLsX5GxkYIUgGZfQY77sh4DEl
YnSfPPEfqb3LV7QBFhvXkYArkwJylRrA+RZvJsjYdQpTW5jcPc6wlw5pZ+1IkfaHqOM/3jpn7krc
hmssDpr0pkMHR/z6cXql328WAPK14ovZDH+KbU1fsur/ttZvvlCtdTUlhSeofhxPtN1qOd3ZwEFZ
xRTovaDf9Xbt7JDUqF8eqsQHTBfa+y7P/zbfI4oG3r3xbwunL8YlSb6xwGKGgyEHoH98Kg0E3uXZ
ZVTq5WlRDOU5YS3wvo7WjVnVFFhzbh2YLg8PzcrX/Wn8fk1CmAosnQFL4+gXZXt2LqDwlPVrlSsB
bOVRzz0vPnmMcYq5NKz6PcX5qeH0Dy4ZWt9xbszpCNc7TjXCgds3ESwm64HIo+ENRwOfqH7HQN/0
Tie1PdIFHjWHIOvkPCkxOe+tX4rYhDVeSh2GexS7z94GSDAM/h3rZJncB4janVSHuO9vgEMj0bZ7
G4KEqp6Sd/5Iuj2kzpdy8nlha6dHuGGPMmFmHGBndq2TTLxre1qhjug27mCTFLs1i04NRmite1cm
6Y1tsAL7TPPFcn5J99Hhx+lOA9pZB8/cwRPuIt0sqRlJTG/ZnLHCda1qt8m1lw4ax5I5gz87fy00
h8f6tvPHPAFQN0zXhTvEKElNfJlhpbn8yhke+75xtitHVtepcpgNU+OFzhGY4Eks0SiRGwlJXXeP
MXsD5ypruVGms2nALn10HOVvEBGXgUwdW6pabOXfGW8zwcnV6ehamQYKvXE1GDrMQrnaBNqJevvj
0c20DaHaaM7n/q5Wrk8v9dFxvOWOmCg45WpFi/Zv/afLpGSF5Kykjc6NRbRpqWv2TcoBkVTmBAN+
njxwiXDFtzmfiUs6gAFz49auYcYh3qgcLNZeSyE1ykQkNc63V+NwbZDjxPTYfNcTVieTfqb9Q0+3
ncwS2WucKWZTbvARen6P2VOi66mXhPecqlb+ItYXUQ5E56fjEJLFMCAoqitNGHw8LLepOWvr5nqg
ueKgM2BlXBVp0T3Nz3Gw4NpaK/jo68HLstvKPF8ZWwstlPdzasmEHeAQsEw9tPn5sOpdvG5ex3yp
EMS7933gjTmmK6zoGo7kRbUUmSVEl6YV8Jxyd4EfMKrs0MMhuEpcFNpOsYczXS+w/Zh9XNr7+jAX
mQm1lSBRfRuOcanx7fe/VotUk91ELdMi6wuimKN/uA1wDaNbvOy9Hqbrp1VsL4k0sDzy1930fFG3
svpM71ie86AbksrFJVzaVPN3SKssBNo2xixO9rnjZhIsMVLtoof2TLKveHwOAn8PB6pADS6qGky7
yZeeWGbrgtXq+43ltKqJP9y+vUlmAx1GNfNxbmYjshZNUo/kEnmLaUYDB9T6PDcL+HmE71Ok49UX
H0IX4eKGcGV8374WOl6Xft3qlxETxqTrgRN57uBdrkbp52PnYBsoVIKx0Cm6kZb9Ti69/Xgbr+P9
n2UOlm3tuauUE+IEESG8GsRb8D34/ov9TBm1o2cFdw7fxLceDeY1jdng2p519P8kIhXn+hWfhU/I
JtkkC+PvaVFLV65eG4/Bkdutkr6v8o+3A1sVk9nsp0narF5KHC31Cmo6g4j9ZDf08OwBvS/4mJ10
E74u4BSxpwm2T39sOvt3+Ztv19qqmRmun8vkUjVIoIl0c/3NuWJXff0DP8oJqZZ6ldrjEwbY2/fS
/XJ90d3ennP1XEwAbhLW2seYlH+C8Wo8zluH90x9N7qNCihSgaWJdPtQLTYqRwzO2mYkqnBMUJas
WpV2ZYrJS6ZCuM2aF0ZYx3Web4aEtOXXyxup7YGRn/iaeFlfDbPyf9+2411ri5VXiguNwnTfd+0a
Fw2igXPJRpFuZpL0vipauPWF25qqhnUjyGZKqsAr5JDM35BYF+1c/Zb88wTJVou1Qif9vOeq4tNu
42UcrOxSL6WY290qQhR1eyvt3zhhzNGwOC6vs44ZR75e6Z7iVecxWHQKo/KAG2v/1l1FKRyJtz1X
hS28oNEv1k67BJev/G0Q9mN3er13Hpix7+izTDY6KYlZEL1tpOrMBTtjsaDgjMxLQBqCcjFef5Ya
eMe142Sh+CLAfSQPsp9Ia6ibdKQtE7qYZqkDGemS6/RxAfvl71kLyxUYJZtNAVroB0eM68dZ+DVU
9VJ9M6KNXZBqCRVOorfRDC3ZIVkrXPilbN3DU41Ksljj0r5EQ8rFm94mCnezt6VgrWr5ifEEt2of
3TIcmeAmTeiN+hj4rnr9dblR+I3hB9lWLoBDZfMK0j97K04mi/+WXd8O+9e5ROHx0D7z+no3o1zw
3l6htrAdiNGEKm1E8ab4AQ+j1mL8AYquL19WKAenr5QmAZQYV1y8xtHc/WmWr6/7O7Zru+Te3rXY
0oUlGlHoNypQ8Knx5cf+dTXySQvx7cdWVgOaRgzZGjCh7k8708niJxU6QSKvEnCGZep5XJeu5jZY
GPw4CwjaKBXxldefN27nu/YWkcoe0e7bIMYL06zeaWSp3TtXW8RmeGTa+pr+zhJbB5f0gM6Uu78d
6IURP22DK+afATnmKphH/vXCnwUn8h+skHmgvVoKTXBEkhmc2g3I6s+7dIt7h8iljnf70TUl4ETY
1aNmlL/ov6rgdURqku1lPqmHIdQ3NkUOCjBl9DMtdi2ewlh+F/xhNToBStIRX+W+6QFw5lB7ew6n
0yen8qa/+nwLLInp8is9XCYre7///Q1KfAGcuLmPx3v+a9EuJ2f8K24zJnI1cv/236R4RxMxF4vz
e1vGZ0ghJ1MKaPcg3eOdxoJpNZwfOzmP2672Ex1f806muGwjYTf2dh1vxwmKa4/PeoQpbi+3sWpg
79U9FAEfaU5Jf52k2GOWWdWVnQGnuvccVUZl1clYdOEHb57Ror3MupOXZ+b9fo/XxmgSFj6MRHZm
axkbYMf7/r1R/rTvUplEy+6phYM3Mk+ua8eiPLI+6UzHvvLliJDENr1fgutEbzZBVfD5qTUbXMbr
BCz4SPHaHzauCioa1AFa2sLpke7+1g+joHFxAuWE/7St2eYxwghGQ+4evpbjFSi0PzNbsqHYhv8y
0e/8T74iP/mzTXAdb56OVHG3KEdf1TRxGeefOAol13CwTYQH62q72Oj1yYmu+W0bh4Mi2Q0cstG9
EXzb3eAfDwTxQmZyxf7I17i7XSTitdNPiNON2xetTw0ixq3u8/jJ/qWKMaxMfMQFJ1MhlEP29wFH
CbJbbSNdQtyKz9eaKpDUzIuQDvtOuIPHMBs4sp6d9b5f/PbZQFuc50rjk+t/ilC78SV/eigvBaNp
NBXT0ajU549+atEKuEV2slv9AJPDI/l5Cz1gTvTg998H5jIe86wVJpWcxd7Tw5TvhnlGfnmp5Yf3
DyNQI0CmhQ761appvprpX1+U6UEgcv489H6bpQ+fkLt17uW3EN1NGvg4DoGS7LQPpfrquQTPWz0v
m8YSSSidKwNGpeoxxbuAh2alca0v2iS1JgrMfZspSorGb98KO8m7Va+RzpWaAhceOJscxmE0xteP
xsb8+Q2oXOzuSGO3A4TRZXNRDvRq8rvNe9i8ZQ2pBVjph+9FZr2JGPS5HKmPygeKpOvk8yIK/b2c
ytIDNGZeqrQoHJVUE1ZNzEnKQ/ZI8HORfe8UgmbLgSftfw6acpjRLLRAMMEt+x7bEs7CucXMTC0S
UFeLBNWoaymkexCoGYIVWHtFAE4h/yvgUhPENIPtguG48mURLTU4dChsev5Nt3mdlLAw+yG+8tD4
6//1D+gOF2S0ELDItXkpObdRmEEna8YP1jiE/dUYz9YFpQBxsf+ZAmeMV1TvJl1Z5DjoZTbaBSN4
RKrjaN0+Dn/6CtTiuSqBZdPXNMU3BQVNSIHX5yKgFeBv0YWVV50WmGFwaARd4W4OD4//JHb8D3rU
/YZUPcjF9l2eIuxbU4Nzd98tNYXaXxvlnumvmaUPAwweaagE05R7uyl8MNhDIfbDtguBdXqvrxq3
UxzgSZ4IN7LL6u25mCwrOpMz5z+cKYPXlrHLiD5QS6lp69ytdvz44uvMwzv66RUT1y3dWk8Apc1T
D3pRPyV2IhDe5u06XTUeo4Wm+9S4Rc6aWTX/dOnaxQbrl0K72Fo06idStyyDUS0mc7lHt41V3s+8
FiO65tTkc9bFLo7+PrUD01U91d92OABG4Mf022VOHHEb5ltreD0ePx72ZB8Hcz9i2KQvuNEgwum8
HZ/HPvH7nVlns9K+/RAWOfNGuZcgrW3uDCK+uSyk4pwKfxE/5sHzNADgpYForT5Uhwbv1apyUIUs
YQLHfcQPh7DRQQNsH5vO3+6kiz/gw3ZxBLt8YCtLSQoOBYcI6on3e649h6nyNDcxjTZ0JGMDAWRe
jVtR3xB0FUmEu51bsZ7tGgVMH7Bc6NchGXp3RxtxxcutZcuZl04JEyUtDUJp8D0JodYsyIONZb51
RDQw+mys5t7y/JFPjLa3xKko1twqnbgjOCknc4tTsvNsxFZmHrac3ERMo8hYFtu+19+4omKjxy4+
HT+uJnXTO/cBa6h9mNL+LXxt+AtoMViQZ8OTtzaIyaFo1SwgfkXBOsTI7ILL5+WraenTt011roFN
Cv5lG/RpMjzZtclpsyM8iClFgPkKxYF/gPSa0HOwZGxDTcj16ZWvuj+tOHGkdrO/FCpVCHfFY1kq
Rn+56sNvMSlKC3OLFhLh/k36PQoQaJ/hFYY52zQrk2u6DVX9e2WUbr46e18mWBLLLkF2tuftTCDN
HgsuICbGUbQUm/Dbv0kOszH0jHT4bPQBv9ehK2C66v4hJ1ZWyc/cMB+5wE+J7bQzhOUzDV8b+syw
c1sjAtAne8qZfhE9hKvgJZJzRoajWPE9aw4S3aCoXybeJjcz7l1HAkXNlL0b6vImE9kegCV/xKD3
Tr7QUjrtpnpq2Vae8TAAOCQM55dPCAYGn2KbqSZuNUZOCDq7KYjVt5THCcd2S7lH0dS2768c0+yd
vonXzMg41xMDFJ9GutE2pJJv2ujr1yiPMNKEe0JBwwyBcdrUQvKEIKVYrZWJ1xp4+67z5XbkI2CO
/PsRPkcDpiI+TOHVVSuPHo0g2jKi9Spuyag77FwZPOUGwPRDm53N8gs1nIfyOR8MkRj5tE/2gllv
+caatMNyzgjvVts1NtPyqPT6M+YGsqvjVJwIU4P1d8CC8OInhaYRQ/zkLlb9KpIOi1aNl4rD1jiC
s6vdz3jjuDIYPxcTuoBpuCWgZFBJN+CFxegwRWpAdlgnZA5K/CcEnd101ts+oe22csaXd/7zt9ol
QwQHaN/My73HHEDKw/+zjPsy48HldODO778bDRDT5AblkWE5M6Yk94o55G+fiDqQM7ipeSlxtYDu
kCdgAO4mWi1utzx0r7XD50d7zcSNpRsj3MEt13cH/tj+u66yJzxCGM8hLJwu+dEGvpkkzalt3LDU
p3B4zFhlQtsNKA2MKCHujQeAUs6l57j/0ACqxNvc86HeEGwjfwgQKs9IwS37Kpx0kEbMCM+PwMOn
ff3Ci/Zaz9vXCwxitdQREgtsEEndFdbZbZPNePlmX8DT8CekAveBzculPMwJK8rbRphmtv06r/qJ
FdUm9dxlnyyZdefv0zyq2AvnZKpRUktiD8crLrK5gS8RBjASaCCnbDhDlmxs+r0eppoLGcZzi+KV
wUTHY2U2T0CL5/SPt1M2nbu0Du1SczXOIQ6GUVzt98XnAI8jKmF7YX5wVyEbxZ2qBViUDt33Dl2V
yL1tNzx0U7/TMmMn6lL3yQBCq4Kl5hFgET7gQ7Vz/B5Ns42jwFP8WgwttfT2+lKHfEYKweuPz76v
F+qXBibGrJeaAPkDNJeaLPEaCoO/MU5Mg3iCYvW1VM/412C/lTgZm2Zuie1qXJwi9o5ChtyyJamC
H6YxiE023ysQQu7h5MXRb1cWpeexiR3WEIm5HnpK+fcZXDcO80s7YH8qH97Gtdplfk5+YpaSddtm
ZuDxfCk4eA3yOTHKYA41TKF5mGL5PoWfC9AxmhIwMcuxuL5iLHjvnhGVPPoeuk77r24oXUOTCL3/
C0yPVqEVIHPc+/b0/ahFvLUcQ1jci/jZKRm9LJ/GLHgilCGYejqCrNnAbRn3V5cXoUcY5TU+IRSZ
DlsQwaf/0rbv2zycdAXSrUNMEcIm4NxN1/Mv5f49uvGxw6s+Zavr0dIRmnAmXrdLLeBFg9SpCyLN
V80I+BX/2JrJ81+5Q3qeQvh7mMoojqJc3YBW5VmZWNwmDNXfXi7awzsZCHjwsQismNRriKzgTMCo
E8W2cSkLr4mzjeWbRwrtgj3wjHdaxUbmNTkj0XvLjqouqdShpqtvwvqkxHHJRBWxz4eYptvi98Yq
eOzG+rv3aizm33heFILc0+2L+Rb6b738xEsEbsw+Ba/KLIytBa7XsrVlhPnTLzd+38xZyrYFs107
Z3q+ivPt9Rc2VLSpO8qfBJQmp/mj8e+bmaLgY1FDFz7QfM7V1kMKAhuhxMMQPIzNozZ94sBaEbot
sgEnbeDAMOrdc/F9275d3zYQk+pjun7DvV+/IZ0swcCtPBNn+/Bp7jMso2WbYcvTsevS89WaBGPr
X1FVWB2SY2VTSrYJONj8rk98kBMGt/rV871/Fkhn/vOSHW3av5i+fW6nt1b6exYA6xseepWhm70z
vsqMQOEUv6njVXuxOgVu/zNwpQ8vdbK9yiclcQsoxDG4pR5JQbTKXZGekrZzTTMaE4VXmmi+2eqh
aPtBRNfcv9jK5FOqBlspDNZUp/R5QUPaJ8oU02o1iuNbeIqDdpXRNKXN6wem45SVwgNYGKJscdyw
evL1Ow7gtcng499JGwxJTW+/MFCXrTPy/+q19M1p7D07f7p1RIs0U8PV4O9ZLk5f1ZeQj8Zj/pq1
1rZ1/DKQ83j9Mrv23I1uDdtMdZxOFEjVrsKwY6pm1rarf69r4QqNzVfBC8R/3PYZyiqTZC25F+l2
O0xIFDzGaQNL+0uNdLcl2IaslsUH2oqTrm51Wd4iUAzR9jVUPs/IJ6+12uwjH+9F4LbRG2dIPvNt
YkxgQqHcxv2pbYwWrTmPuuy7XXVa6TkjnvP16bqX+3580NcZJQZT9M3gtycaaZB9MajcDLKGHTcf
XEqAU2ftU8+sXzsRALHzvW6QbDLJfngW9eFmKRKHq4d4Gx2NNbw1+P/nmXNws9zVrnKHjFB42+nO
ZmB1/raQ9d7hfVxKGuz16uHxivcJFk9dNmzs7FqRvfyMXdefWqv+Tv3qVJp6o/b1aZ987r4v1Uf1
O8TtGFBwe1BgPWE1RLZ8vV391s/JUfDUPGc+bq3PVf37WGdUFuyd15NnIhtf5WhTHZeeietau0El
YeXNlnNNXlE7f4WbtRwcemX66pHtEA3VoKO9iY1PnQX7ICRp/CbP5vs1BW9UVLSs38ymccP6zmcb
99ulf3WIzGr3PjOlcvSY03lE5NnRdZAzaew8O44cWcVG0TmHoVUcKb9eeNdNbtHzrPe8nGwE0YUZ
0244Y8S9ah/HwNjM/Dpdgv94cDV3HkZKWrjztbZpHWQqTrWCtkIO46shR1ZkWMGG0tTOfNTqh7db
d92/laPD029d8uMFmMA4lEs2OzPg9FkM3c+IMcRJiDaQRDC8gfZbavxAqg94paTP9eEfawywWw7s
rfSjtvv+pHmsfR5l8IE5z3imhTGUYP+ClULLKxWgge3WXX3Pvpwodj3wRrR6DzbNH9m3Ij39SOHF
8kA38oqGtX5Rgu3M7B4hWarcu81/FZds9dWKp2jfwRMS4ZH7LN30bftFa1V3N9qyot6WQ84MmnuF
Tq5pTaoyAtKJkhoXiO0F2+BFp9rwz7EGpGzmBVvFCf/Hsi9MsqPUZwB5HMr3jCod71jxmWtK5Eun
I6LMkzHnyFYOfrD/vuUb6sTOLT63ZgKSqoTcI0YhjT9kwtZ5dJuUnndNErOpKXjRBnEhammJZDGZ
XcWincIDsYw0VjVQ1DwY3Xdv09t8/fb7xYsvaK2O8n7xGueH9m14fz20bfxnZ++gWDf+0gD1Pq7R
0/GLdFGLfCfKlgEgEcspFy22UThKNe4V287vJAxu/z6CTrlf+GCt+c7MVHeWajOomBw/hk5i5lA9
DWD9jCOsnTb3ynX+4k/htt2/r2Xr0t54xHf99DxlzvyvXagLRuIw0fwzqEAb7FTq7Hy2TS1Tq1mQ
8TIavaW/Uf1D7VhSKYk+aOWRxB6RHsPu0qrYQNTgfDETZlrJrcYyNsSTB7uucWYcvr3suNoRzSPb
0qhHb7shottfW5zTIMPgdoRpbojVeIanuSCOIRM6E0SQ42xQ/jwDQQF980wbXoBZaFoyS16sVOtt
qlvN9XHzmpfa2IQIx4KxsM0ziKErRgO3KCiIfzsW/un53LR7BEQjxCcxALy1jF++rYmzLN9gUH8a
0bWySastenun1fD6cvjmd1B+CFbK1w5Mkyu52h+7fBSEe53r+mPG8ND44NFbwgKcGv1cM/VZGexS
tXM3o5yvXaPVa+H9MNBDNHb1bFt7OjgNyi+KijB1qRbeGc2926gx8UnWcXG7+9GtiaTXRa2IH0uG
mvnGqVluOIUqn8HciKks6PclXIS6/bqxm+c+7bZ/feZ0GfHX2+Sk7Rmfo1ljW33KRGHkve6i0tRX
TGRswqbBzXA7/Quz7kAXXnl/zmv+GyjPpgiHAc0MMOQUddPCq04rIzpGoU+eGTy75GdNNMUnck3c
/kCyyRoeLczKWHJwpbF9lqqXVzKh+r73aJqfxHpmnvNmDjYalOxJ5nv7fG9RBZ1bmYR0tEBYh5wa
spPW78UX2SiWU//3vRI4uTgm0Wc+qcc//dmIwR1QV2kcySEfHWtcqxY+cKcc/3zgS3EJ+K1tntNh
aiBNCtk4VpfXwkOaf3ki/WuWEGN8vFCPqecJg41vX27VxwQa+cIosm3ezn9uawavo+NQsewUI7Xk
+8/z74QPFdMlOQV+g6/yGF+a45VDMtMf/raOvbM1uNZG/8U5vAU1fAwP8LwXmhGmT5tftLNGt18P
3JJr/adNBzoFhhgR3kwt/vqp8Y/CpDt7slvIG6x83Ny6h9W47MAUU1gOx47EzIVJFOoxEolv6AwO
4vq+H32Awh4tN1j6sazbaDlBcrDl+7AM6ixSk+vmHpvWAZb6YDBpXjO4PRsB8MTLdFa9fRN33H6L
umMOux7/JMEiaXj7ylG0AwNqXaUXRqPKEe+By3ctTKBSH+tX85zpAbHj/uHhSdh5/gwXGhw1bkg9
CMNjLgdhijS9uyip+Buyoy4RI9aT4hjNMAioRoblbqkfRqiGAA0KC/vMUg5y8IUUE/IXB3g0vHM+
2U/S3wgsi1Huw89hGlvHzgYYqPta1ebwRLb/GkKS3FVfFHOdBbTv0N8mSxAU4xHOMRUcfcZ99WvB
oz8uFFlNpBuzng7JC1eji7SjR+tWCgzUS6syZp9aCysrL/5jD2HCAO2UkyOikQt8iM9Pn+1z52yF
nb18ATlSCYA6Lbg02mrAstlTJDo1NBraGv/tFp2bdFFJWh3ivrYuEGH0IoflWbBI6Ooq4ztWU+AO
sgjBTlK8Y4P8Kz9NX7NEbc1VG27h3jMc6oUxbQ2lJvud+XChOqv2RXC3C2VEcLUe+wFWjdmUCxvh
wyuDKnBdctotNM6lDTyE5UkYqpqflMaGuz2rpOjqvZRl5P2qWqgW3pFtq/KmahWT90JsZtgi7t0P
GFEoDQQ+9INNfHpcruPAFUaPz+Lnce6c/yr0ju3NE61F+2coiBrCGeE8bJKfbo6XHIump22fi9eV
ELn2Z+7f/ZfV45rzMq5nXh4OH4+BHM6Qv3E/c9Gqwc8zk+3gyM6WWX25xafiB+foZ3jrbvsGjmVj
MINwQS2MecZ/jVViuLwZGjetuFccO2G8hzLUp/Xo7s/VRfdGQG2m2dpEEsK+jVb4sB9YdRoVRel7
LcuSa1h+Zk9bZH/xneqvFNX8XbJYRQvVk5bX44j2m6pms810r+ROHjvbzvOFAhzyp3484m2G5gEu
HjF/bmexAcAWnYxxxd/V9p3jJVFbjctw6OtrYQDoXn4VHfVibzsBo0t9uovoRn9NdqxTlPBCY9fD
DuivXx7PYXJnCHFwawNF46R2qaGwUaOWRCZHm5FaCo9lkuucB3/hbEwrlTur5wsO1kB3eP6AuwNk
lX8seIfnn5hcwR8hSr7LsbD33KxVwXg1h3z56Y/HfWW8Je6R93XCCGIjijuA+afjJFJfzDWL1Lk5
Lp7ex6Ap270t+5u2JK9+oQ/m14NWyP6podCStH8Wp92VoKnhU5hhbdqz9/I9SDlEUL+c2Xe87Bqa
0QaYBMSmeirmm6nBD1lEMc52im0eG6Afh4LHfSpy9Mnv4z7Zvb8SADXEWU62mFF4o8lQUwWhUvLS
24ws83xtXZ/sJzi9hZeDUSDj8jWU7aX8vBttIhRnwoTgyikSqdxV6eTw4A6hKPV3CR4/0+U62uxa
sHCoO075L+UjMMrB+73/uJACo+e8Z98ExG6ayG1jBVUPYJZ+05uX2ZNsDFQ2/1y5YEE74cVjwlWQ
4Rrp9tI2bppWXo23TKdVX6jA8GgGn8DLfO/UUlMD/wAux9GyBSjwglw14oM7vtd2zetzWWZtg6lq
tB45LQ0xY71laxNLwGBonFWk/OKFruLDHFtbVTo4Pm3YFQSunKJPNbBCGC3USfDqzIxqB2F7Zjpw
J+NVGO5ToW5IG4sz62ReViNHQptH5kvRPbpUX26NVD0fIJWSirzUWRQSwGwGTIavwNVvVWWnRSdx
CHI6Jt06zPmxCCY6gV+2wyMTboRusQCJqq+kOydrWM1zfYn29XFwrq20dp9b0jjACoAaV33dLY7+
QteXiG9IGyjNf6a7uWAUhozO26DZAoh3b62CsFBeX0V5TLYPhyim4r2TwRap9IpN6QfJr6a0l0X7
lzMrpKEwvwuMeEJ7aPKP7mTvYptCJpQ277XU23ytSeVsdMd5Dg3LbKaxnZOrn9vqaKyXTOOS3Ocr
BvlQMNS4XXc/XcaHp2v73MiMsJhrj3W1jzzUXjkzSsgIq+jadpbiz3XtkfepTczXpmaq/g4KcxtX
so3DkVTWQe+ef5u31uL5/nF0Eii6mVPOWsfXh3Zs8bx9KXZTjB/MvvT0z9kW5Kd+CeH29u8UHTqu
KctgtmNqw3u1Uq7OrK43ft50Q+tCU377PNVD2lNAxMXm5ek6tfXoSTcP5Rkxn2YtNddaMVrEEclH
f3XEEJhuy0FwnwtW7BYHZUahJseNvMU6zINMuyl6gVAspX+i01tJd8ViAEQ2TykYco2sx0g73Pq3
O29qhyQzz6YYPNV+28rzqsyRxH4vUDIT7af/kXRmS4oq7Rq+IiMAmTxlHsR5PjHUUnBCQSa9+vVk
r9hr/9FR3VWlCJlfviPXTnxB4VnVW+ueXJffLVkDbu1I4/0iZUrgpjLQnDwTBax2+4AUwBr48vJX
gNRsLMMDcM7gs27tBrfQOmu8dMrx49yt38cu2G8lw70Ll6NIRCEBvQyUyQ10FuA2eAdPEPSxrDs1
FqepkZAXQZLnQkFw9vUIgvg435PufDx9zAHZz4Pae4XFsO+/g72nzEvaocc9FrzhwF9XsTyiUemf
RhjuAoTnEXVL8iUnslvagEqU+4EzCvCHzmrfjBUn/YMkmlz/CKu00q1m2tdFBcH/C4pTE/V24ELD
nq9Ne1PlZNAThwn/dA/5ZYlcWq+vp8+z1dvdV7bsv0KkGyd1jvt7StiFwu9gctWGr5N0ImcFFyAy
MF+e/fzOrr3vRAlxDXrS2yLvXYH8+Fny08rG+6EJlEtAh4z9wTOSR1y66py/TZc3nB/xfZc5MpFg
1uOwH5PuIupy/HuoRX2hHvpZ+YinelHSscFVemluMTT8YtE3bYQFIP1fIsKML5o2esLsDGc+StzM
1oFwkKTQygprUiBydvlQBrlIcnjnAb+3RAsRPeYw35yznXXDaSKRwjfCdMbIN/Gwz6SLn7v3+OlX
x8FBGj/tJrgvVT5qIh5KtifwCCKfuT6M5AZ4ucEmdpEJPMhsFTnf177R1eXtURmpFFD8NsXLK1W/
BjJ1n35/zT2Wz0Xt2GvZr6xXYoyk8M59jcZ1nnkQe5ufn/J/6vizrS6kJNqwaosa0VnUreSo9ggU
jA2WYQZd5nbi8RC5KgBILANL8opEMgPWxgfJbNBYlysWhCI0PQYlH5wZZFQfpxMKMxxuT8glxhpe
2QjV1Rg19q6JedlOHt+H+zl+z9/0FzWXMtAX5LSF0maQVJFJp/A1eLpdzIOoDymBtz9huyGv0EHL
DzcFTGJtzXlDatGcKJIajhzJOCbfelukQdugkEJAialo3MOPTbPKz+Erbee/7Pf2HvUhlI+gunbN
8Nwf1lOaTGMsd4gayVGjdmn6szQMRcunz7VjI5yaLZ5GUvfv/nvd2L8IdeByP4T5ijAwOeUS4w7c
OxucO9Ln4DyWgYMFsI+NJjBJs747fdQcqoVB9esInS2N9k1Eqga3GGfTa3gHCcfrhrPHsHU9MNDX
bjtJhI5I6K+AUTr/Xfh83IN9fK0d7c0f7OIMpFfoNtFL6APn77nivhcZSxkDJiSvSEYc9ayQ1Yu1
jDwtvogYLzR9MEbnsdAR4OmTBjqfwznK1WzVubSOOKjM6Na2UwD8iZbgj71OboSZooFWt81aRgfd
g3+01XNJpIQtpMhMb4QZd8E3C2QE6zyUa67kAIM+cRSK3SYyHRTdVibGVLUyDKjYejrC8slb8bRY
ZeBgPF8q7OSEQkmOcdR1W68ds3YwkH7Pb1DVwvueS0rkqUQUjXnE/OfGeI+8+NAm5Vj7OBmI+Unj
XoavejgvGowq+5Va1fzDDYJ8aPz7iBRw6SAPEeJen1YBNMGw6TcTdYXQ65M8oLFH+kH58MVnkAPZ
HZ4kSkz5bo3QpcDwDGpBF19aDHAO/wuuwwPxVhw6dtFjGX1EKsLsQRgpGcnvIkEvhpwN3RSOfHBU
eXHbctpRXSZrJH8/qwvwLQTmWXXRrHNMKWxyaSmpTMWhFg3qK7nfHcoM3xhXEYqTCElEPUd/1se1
ub36ukPnc8AE/kqwf75q7A88Cub2tXwt79y6gxmLJcJIb1Daw5SnvLMNtwKmfHnmFmUhH/119/Sl
bRV3cc+9rXmElJCPXCjDVYsg5CcjOC0W8++JmChQyFNl0KyeBc1oJEf6OI+F0r/2TFSEs3R5xxI3
uV2MXR80RpjU7C9sjYUkWN7bM+J9GlyXD1K7A1rFkitHDJYbAQzByY2JnkC/ZRlTZWwM3HprLtii
jrmHL52KEN1he36p1oCuchISEB76BBmGsgVrPWJoMS2DcIWEuNGG04WPLzmiZJSC8j4JsVS2Ta7J
L2bnJSiKgrEljxATCVcUpJBE2iO6Zeav9Py9icmDvV9haN6S7sU/Gcz0sAwqktALfrK6lIdCz3i1
KO7hVikG7segUtHTbl7NPgVawQyRwsBvyj4lgP/utJlyASgoHCztRBSRFkccn833cqg2xuRupMGV
i9IEACuazHTDahNcMn9/oOEPGJ/XzFq4AKt1cCtHGh4EHnrQB5CwULfV1Q/18354x93AS4Ot5ZyB
mN7j7lrebSMZLK8+YbFrnMCmWC/uy3S6n3AzsVPGe4c/KCG7Zls57FJsPdLptiovTAr63est+Vp1
4VG2xIDkF44cLb/BSD81iF3TMxeqDDR3kAx20qm77E83Em0JUXtRDsK2/EK4syGQ+7FikT9IEC/X
N6MFwZm91trP4F4B94XV5jcHp6L/jyrKu0gJZgJp495fqf5foFtiJ8NC2bn5w//9pp/S/d3PvXSh
qLbJR8H/MmFnOO3zQ+tJYYnABqwBt2JofLEnEJc3kea/mTyVEK7Rcoy4A1CP1GDuz4Hfd/FbJhxI
7HL0ZueiyI1NxmWIOXwmWsQkwLTlXxfqGAbbaxCSolK9vOBGDefj6GMqkoiSiHXQyT5DhklGsbRG
qIEiDCDggo0SlAeBDSZhBKKaSKaBX0VPQkAbhU0EObL0UIXYG6JNGRPqIWA3LBzuNy59JW7X7zMd
PYIlyDkkwdcK1QVZ8HjM0CrinCmjniNPTJgo7IAcbcNvcB9/1jLigiOHNLJRAabRySDKQGyCl4/z
M3GEkZ60yEmCnGM/gqgIroVzDxMNSjxELQh8JIsKMXKRWbbdR5L2hB7LnGlIhkiQRCBUO8URmJN3
hYgLwvTDjcKl4DBlUQmHHrPRcSqrMxQRvT+iJBHLSjCQnChRSMHmUlaxRl8EhmUiObNkDmesaJD/
x/4v6nEADO+lyzsvp/WE//9r+4DBSJ5DiTnSdGyVgK2DfPAl551SKOkBE19BnvuO8bNvSKokb6AL
vrsiMeEPzq/dWy/kYXH5E2ENLZSVJdY1cLf+UEYOhgb1wIdLIgQNiySoAVMOP3zOpKT9SLy2ngv6
l4apyvTzQ9FPG+XlcbhOoCvBwr3BGTc1j2ZUTfNZOStCIPZ8hBXWiMRSp2/S8DWU/f08R9gyvs2u
C3NTMuTt7iHEsubnl8btMZuWLqZH/xf9plKo/pEeRiY6JAO2OQQHyHYZInC1TwdosQPOHPnRHPZJ
qGKS+G50pCjzYqiMf2/7M7C+J3yxyTs2EmNaunmsOvchz0AaFqSccvcTWZgRQ7RFX14FDZznOoXV
kvzfCHHavAAOEs3Lv5b0MH54ebmG5lAPlckjvrdxRaS/ZRJswvbNlklA+HKQB8VZWw/WPTGBQ/Ks
PyETHpwGzkpCvVqHMQ09w+X/3+vUJ46FX/Bhcsg+d++LVBtVLiByb6U71Xo/YVtDVPo6XzW6KOmm
ZAkTUB/z6d7hHyccuGTNZ36eNKlVs0HGNQczFHxCbMShllJaUit1tH8o+Zb3ZRVUWPXJf7Oboza7
JwOsYkaSjXj/qEvG/RG2J31+HVKMwDdpX+cJo8aG0HB0YaKdP5OCKFFHD79bbEimJdBE8Lzp79hz
H8drkh/1oYFFqC+CBd/foOAYCBKNbA7kcnJfmsMm6K9vJLlg18f4R3EviVgJe1OzNhv3c36y884I
5waqjN/j+v5vnoq/ybcDNrPVZQbLzdi3+7Ltxb/jm7BPCuqgUnf4WuzeKF1C2kPQkj6TQUuYFvFx
wpgkY9VS/8xwwNDD7oY0c9FnA/Bfp6uPRM82tw3RrarD8YHxQ16XzG7AT+S6eh8gzxfpbJiRGJJv
3g9Q0MnH2Rjj1trEbdmj3PPqksrL4Wia7n6BQTiABdPc/YF1gWixb00fIV192EpkB8JZuHPKUAU3
fUUGQI5sTXo7EhnP9Dzx0rac3pujyqUfVVG7QZwzGhyaCJfVl1Mg2w08EI1nt9ETtQSBdHCAgAdM
I1tljsH0ePUbEk3zS4EPkyY7tB0svUi0QTxYDCqyyJ2UoRyJL48rEy3v9d9k2YgDf56H3ZFDglzF
4krro35BrjD3aCDG19LVdJ/BlzmUO8FkjmXnJigBsT0N19ZF/iNK1EZh6X83H4+I5cvjwh1eiNkm
g5EqLQMnCi0hkw5xILtHuuglg4fDWVb6aycKTCRBnHE7uYKmtcPCITKPJ4dGYCTzwQw/HGucz2YM
zqBvTXEX5ohWHD4ktFYRj0DKKoKpls/xKP29NuziBL3+fKIZ2+vqSl9GE5r7gLOVqjr8EIamepdP
yD/Gg0Zcw2xP9PFEIhWWk7+oslcj5VD9ycQuihXfeo+VM/Om9LJzU1xRWl4BYPg5KCHX3F3qxGz9
9uZ0x33IbKGRuNjz6y3RnMpCXXAKfhxvR0V3r34mfIKcEbjKvHptXeJ9wjTv/UIi5PrtSM0dGRaA
54BTLIaYWgxX3DiGapdMhnhwAEz7SbOga4zBuQlzbuWDDFu4hXjp8GFjPTsMiDgZXl+uGNvS+MfJ
9epq9CzUUU7wM4pJQHOOnOjsFAfTCv8JboWui59bH6BxfnyN0eKCxfHrAeDtgaapm8YBTS7otLhA
qWWEbpGGS/8Iq7u8IE4DbwaE2RtTduViH69XfRSOJAgifWPXxhQR9oUNYD/VBtZTj/cJnDH6CBlu
pwgE/Zie2pD4AY/QkScjU733UPHdA/QakzKQcRRJB10wVGBYGzUpUYqjb1/f+yLpRPtroAdGd+Aq
+C15/HaUf6Y+TpgkNxy/RwYs/BvsmEcNqa4yIqAeV0FhQ0UgzEGILKkJonHw4q5S1jVCDRhxkyTW
f/9B3fIVLDQv1asqnzDDX7tWzTn+cVh+JMFkfBCmB34QCFwcUQDvR0OJZWwHROqn0V4/yxMDbAch
EmUItqRQ0TFMU8QiNJi7gEsQnX/XEWGKoQEoTVwvj+8IlpS4wGFF6EAGOkV6iwLLmsUaiNVjX2Pp
CaRpe0grdpGMkFgaZyXuJ5INZmo+N4wTk2yYjp4XFbsVkA6B3AlsuzGG8oIMKlzopYEY2cAVOIpx
vwguECsiXOX/9DzWhoHVP+lTEuYxDxH5hsBF23CuoGumRoE2mJcbyAwDT1t2BiumUQxV6w2rSHFE
ZVy7e/zTlsYLEy1gY22jIUEFy5wiehF+DxNGMh3lG2YshwC+6ZfCM46e4IojGRMqpBpRRghVhqCf
rDZ8BKsbHJNQK/6cGwxmb84Di3VHeFxz7Ke/4Hwfnm+4PNolfbKUMWLGnXI0z6BYERAdOBqvNeTz
kDeWEesrziIjXFpoMZAqjzuxdHdDBBYcO9B3cGmEuZ5TxR20mWcVU9JT2LTkTTWsD607LYmqQmeA
G6FPZ/UDhQgrZ9SzuxmI5BiLrqdecL7IXp8en46DjxllWwMzNszH6QlVK2FdhRWFuSSQh8RJnNMJ
2Z04VeTg+B6a06+LGdQpzg8P4nn6wSoIWpqNMwzeMQH1MH+9vfNM4JNxojYaHt2XcNMFaaiG+iQ/
UqOBZvQTCjOzsgCFBWltW4sdQvtQMFx/XMJIQCAn/aQ+gb8lb3pNuYlp72a/fRJZRsYSEPT53Xo3
aA5GccrqdUKUBMBw5RCBo5wMd07yLx8ikbbJu7p9AX7l804adWXy7bmDU+/U54GpRMUI6829Fnx7
A7lG0LErPzyA9Qw9MxJM3uvhhujq49Epo0DKmtzteHSjspyK5YlU5589OJWs1hktBEmZOThFq/6w
eMXIfBqUeSRJ9VzRQ2GJQgr0RtItZOHBTdoZwQNXM38rnK+iKAZHDCvXoMV3bMtkYBqwrC757y0P
k91TqcpwFTA0aEL2J4fnp2rj9ulj/ZJlJ+//feQob9c0B+wgsBrUiJuGIz9c3Gcw7+8penZutU+a
1EB28PilyoJl1OT0b9i37+jBVPoQ5+T9GXYOO1ZucwywihDcHSYIkpvUX3QrIuGF9y5e4gbhTYZp
T3EFWJz67GvscTo0MyzdM7wucYmX6rim5I9MHwIZCYkkXXgn9jPTUlxMQXCxoBMa8wuO7PfS5Pe/
2AZA+tZPzWGaAXisrLM0VxZmmI2/CmsPtX9AAxwjRscieS3VP82V/V7i+yxNEfMhB0MOEp3bi8iH
LYZkZvPcdOH+Z/f3cNk4o64B6vk/OKGL8Dlzdjft9sCmxoq4EWOF7g8QacBdTLsYdRqGb7AKwSqg
a2foXVNOKRyXRbb4/JYgDU0W4y1k2MLEZyCOXdDrzB/VC/tOb85VviHvIGhTGxcuEUtQ8T8vnUlY
uHEkCiaaf9Kb05pOcmzyXH2nzSAiQUsJ5L+7EtyQIjwWg7EeSasWAQDkFpASazxPAoEuqApG34R3
ZWzg6zFPGyBPDAbuz9+HYC0lL939JLiswdFaN0f+8IS6ysbgW0+f9ZUFi+ITUSCVMcRv9UO10AnM
+DjSKuPEe3U/Jo2hnwMPFP8AWzn/W9J2OqN67E2y5AqxlHSoKrc9vNnJBe7SEvWQWKGGNfu1LOek
shHazZQzRUxyBMfcIzJKjKDHs1rAK7hFxy7Pt34PGqlleB1AYkbVAh/31XS0zP2MUlEUVkOhpRTb
3/AbDYsIc3wD9G89d21nwx0RtVbj+21QJIAYEWbyx2JQTFMsUUB+GIU5pmxfdns2CSlFJOA+PMIS
RsxCmNINWHTkMVjq9sBXCyG3lp0j1w/jK/d2Z4PwoyDgbHDM5yymACXeYPaMUA5UY/GZEBH6de4k
k+OVgDlQHHqsGHB454gZrqgUmIvIKuGoi1VzotMpzvJhOuUeOx1JwFZLmPHsaYoUu/YRfA9UgYgv
oSL9OExXxi8u/+pDpTjY9IsZmQskcQjTtfgUU5cjkHVAa+kDu68VUCL02vDFbom5AXSqx6Bl52Vi
nL6XgnQipISb3Pk5IBbYv4W4Hz6cU1+BGXD9B4YwzUC+miRPcHIjGaLIMmRzmN2PMLXn57z9J7Rs
zj3ngfQHypi/v00+ro78UKgksHyBVuh6BM4kojkncqgAJEs24MoHh0hKBJfYpxTi95rOx1EVSDFR
wC5tV8P0Ir0hockVfvipibODjJsgJY4pn+EF6y0kUt6wkSHL+7uuCbobkji32C+J9iR5iyl41gsj
OQq0Pwhlj+icjcQDBd5DTI4jo6NeIjXzwUf9/bTyBsF72PFwPrybyEKs+iLVsMJNyiCnq36PQAY4
SUapO7nL+GZgwUnXCweET7PVMzetYdQ8aY0QEC+FeRRRv/TQeD8X8KrjrMSMz21VMbpQhrmpA+wR
DgR11aI8amTSbrtTc8IUE14vFH8lhAaQht/DCudgq8I907N4ASraUSpoSLs1LNIvBRnDh2Qs6L4k
jfBzLG8iM7jmBlyzems4/0gnmKYkz20oEBx+fHn9I+Dj5ukr7O8/IDj877F6yMdvsnX6fPogpwpw
sVOs4JDH6rQMvY/Nxdxe6UHhVMI8YkYsFPqKjkj65z7cPoPAyPw7gD7L3c8Cra9n1KwdpAMUdRor
7o+Gv2IFGP9g5qa/CthzUrn5yPCJd+au/K44o35YRYQGTsTIIidJbq7ikNCVciolVociYD4PVF/u
1YUsCp8up2Smdx83a8ygwSmoPgOnd8ePap1HkoXssHBMAArYYlKTjhzv02k2nkAbLl4LZVM4Z5K2
PQIn+gD6L05IHN7EKzsxRl847gLmUGNgSwzhW8YzNrV9KKIbfzFIjTF6o/fk3uaOnadTQe1dqQn1
i+Uz+tDchx+RzWZPh84XUUfu56mNKpe0YnDGGgHG3ik43U6wrZzy4W6GlhJb1pC0FpjIwk+jFxlQ
Dh5QZNXylohSrsaI4kcvJ3MOWgKsGsAHTV2FuBHT84St2SuJ6boPR8EnQh08h/EIOHzUtjH+uIRB
EUuK8gPtO1lHN18fuBkyx/sFIZ5zxIXla6ghlsARZkhvpd+EL/uaZB556r5i33fAu74x7p8Qwy1E
8Z0pLBSIjDmRCElyHjWju5OiHelIyrmOEPla3JaR5Fz+hFUC0bOXR0hajqSO+fmUGA0cJSh0+R4l
rsf1opqlqdPBcnd+zdtkVR725fAxsEvIoL0FcIeKlVUq0mHUJe8RvElT8wADPclBSyIeMAj0pQRC
y87A5g9KRNyPHJur1PLvk+4wQObGHRjIyzeClvHnr17UEzUWB7Gof/iMG+S8CSh3uYSLD3CVzExO
BJPaAYk6UBozoetlCeNskz0wxFcGtHX+HqukGoFR3rfXSTa6DkkgXFz/ID5Hphm8X26xMHBiAJ8O
oG1nveg5uW7fB378x/qEDWnREwK+FiPs9NDdZDGM6Pp4PB3ScUEqa4cEsUM5egL0+4SLuzgA6CIp
bBByiVoUPdZEMAGeq0n5iAwpgST8uQNgEGJ0VhooZup9Fu9Z9xPJzn3UO0TkrMmwmzYJgYkU/PB2
GwKRgFiYYub4U/LaCTTVYbXFtl8TmwNt/aZv0+5lhLajmVWG2tnorHRTh/AMjVs4dLU4nZ2ylJyQ
Q080IrFTNKmV97mkFDO5H2GKxrRPwUqNzxAnLg4zqJ+9s8f8xOFh0y0Jk36+w45g0S4k1C8FWmZC
Zq7p2fK51gJ+46hyD3jMHCLrbYK/wTA64vz4l8q65ZnGHTPmVfNL7mgt+CW6qCDaE7HWs3tUu0jO
Ez36QQHJWdWLAmrRe/08vot9xerOd4UeMWL8Hu4XRyHv/b1LT+ZxHxe5CB4cnNuFueb1Xk/f8Pv0
DPThpPmqts7GC0o6Q5k9bDETfcbfRUWnWebTcV4Yft+GDsDw8uUEDmR8+hLVXkiOBE0f5jOuoLjp
yHbW10+QPm9PewIj4JTbaCKk0ykZYarXhn37OfwMtahFf62eOpv+DGd5Iw4Kr2gNeNpPlPGdpIbp
3mO65a7aVq666fs5kqSHbnG+4XXUGxnrF4Q/jOhhfxqIH9ZdzLnhE67nHeBMmUIX7enrvRRLtZ7J
KV2A7H02jXuzlqOv97jcQyKxJdaTgzmWTvVJ26Ui/K1urXeQx/vg/aUtSUV6fTKmYNsSnquhDC+J
vMLuT/uJPL0jeyVLwYEmXgE551+rvACuP2ljxSatO+3Ef1wGCQ0fJIwdAYqZ1LilaFsm1+PYhwGG
W+uBlBfOaEn3ti+Fg2WNbbMJFM3m8Nm44JNajvUCCQUzMJ1Bo2uyBy2BF8b9zJTLvlDZAzX6fZ3H
miXvSVdxoBLkxlVEA5CNUMeQ8iNaNvimlmw97w58NyO8jSfxbZdf94nAsrClBR9YqRP/aknYRjs0
LWbci1AN8hz2pvRfFJr7mvRXelAyGVo8n6wVPR7gmQFGQCjfqucbfhNR22pV/m33dKjPilDkWUs6
mtF3oe+gaRZMhM3PtAUI8xDtz0QW4C8v19cea4Eg8h5TgjBH1wl6jg9K+YzOq5KHb9O3+0slxgWK
YVJYmSmU29ZE1PKOz1KMT5sEAZR0yx788bZa9raPZX7GHiU4LlyZEcaFgMwB1t4oW6K0hIifMFqR
7pxkTGkpNXkDp9lW3n1FCuN9ygtEzIouE/awON5Y94gmGIQibZwQ1MD0vlwFvJMYChkIj0RV+nfH
nJHDB13lMmsSwsuJk2omQjyY76ouGmyJee6FPMn4XSF5sGj6JrkTqTNSx8gJcNCh0dhdehDZiLLm
LQ80zBEy0JT42xcsLSVPvN5qQy/AnBnM7/nzP579IYAfYoGvS24H5bYsUsh3Fox+Tr6BKiawpo5I
xyBxD1+hcOxJ09ui4v2QlrfE+CL6EGHNlzUEYC9UCeNPke5e9IAthbTpOE/oL8fNmyW492k7h+XC
nWagCx5wWQQLSOQra2Oxxj0U4PMPwGusZeq0UySQRBbASi5errkr3jY4Xzd2aJ9dodvjL9C9A32i
68axvoDkxcAzFxZ/NOI8oFOdKg1wBhF5Ce2NrhkMKJG+zF+/0++EtYCMxP0uvvTtKc4psDYN0b2J
Nl/y+dofiaxj4hhH4njAlKuTuHTzK6/ZINbNh9nwzUGEeGlqQFGAYH33d31n77cIxVcasVki8/u3
hfq1oNB5vS7KO5TQFxIKJ/KcARfQLGjjDpctzmLMTOB4bnqgidy+MBtT+oqMc7zfAYKIiJXKmyJP
w1DGW4hICiLfBMhVDDZ3nXr5+yHbJ9SqIEmGtf3aCBN7zbzj/Fs4KV1+4Moi+mafn35MLaXb57Zg
qUlprnNqLS5RFjCVK29KjR3+Sz8zcomuF8mwKUpR7peSSYfUqX3QMy89TjXChw4HWzDaazao7o8Q
F/RXBHtxmAWnovWCrC8E3pQMmqgNbLZXBWAe8AoGpxNdSPSLGdTtanwgCMYW7ZAjAoZWVz0Zfj0k
m3rRB3cnFh9rPTtz5ZsB4bU5XNIr3OPiVtD5egMfWEZsDAZUYW5t8wARGZZitqKQC8wD806EHopc
hfVjySvDv0ZONaURJAu86HPJk8y9byQRchsBx1A19BwyaXk3puceI5s5omASDTGeGu5rIQv+EPbI
LVK4Cc0AjmnvrtaCc5BPjjynv06Ab+8FFQtoG1njfbKWE+KVVMP+w30IOAuPCsw97SzHAyt+ILbQ
E04Zmx1oPCAl0Im1S6m+fSHSNoJ+3C7J1bY/IwpTgaMBaTnJMvsCm3FPPylQJF/f71SXcPoeqRc3
0ptEbRoOZmD8LwViBzh2AYuxqPdEAEm+KTf1F6obysniE+6aGBCZICmcNMMGOYZI6UAG0YsrQF+y
WrHx8nIIqXr6j09Eg017iz5f+3rDAVzwXgZuB4HUcHpD+K2glCmcPg7FV5zxHGMq9zXHAFO5uiRl
+h2waPi4iSAFgAu3GpXu1gwg5aOvt6yD+YGh2Z63DuZVknPpuvdNfyUWs4vhLPt8Rvu4ji/k5dpq
PKIwwlVH0AHoB6j3BeBLUfdSfQUSTr7PMcO4jWy9h2WWNZW8E84fLXnNtKKgw3yIDUhBJ7NFE9fs
zLV6HDhZwiv7/eGv44D82/47QmLu/oFFP0fCLEP9twgGy4d3hKxLcsZxmiBXUElrCAqQTZLyWJXI
NeIY9426MXyrj5sax1+PyAUwAQFngnXdR8ljAu4H61iPAGoCiGr65BBjUT24Kueo2AhoJOkgfhwJ
9fOeAedDUs/RQvZ+I/CSzyqbYO8Ad7xLSHJ9Irj64G3AM2Woy5GqelBCeBlkapTwLfwRPyJkGld8
qPvjc96dy2kxx4OHtg2AVpTOpA6wbkDsyZjHISk4EaFyXVDwF3N9uaF6fZcULe4p8FkuQX3gbEFr
OUgwgQN+5xGREr6HRENdsi2iJB2fNItmiJNM6LDBcK5x96esCO8nnKgAxIrZ7nBDgAOzu3AqlHgu
WfOzBNbomC1xAxCO+42eK5x1k16Y72gzi40hYzVkVyikVexPy/6JsCUsHiz2zYbln0NaFnJI4RJL
0bOgyAfGgn3NDslXXmgbNHAbHcFd4eMmmfBu6GMQQvcvoXZ3v8JGAbQPVCICkXOuO2QXkwFr7s1j
nBqRI2Yj7VsaMzU0dmrYTwXnWB4R0uI7e4yxobz9DkUIirsqoEqWMDMeSbB0pqKHB03lSInG1stL
kwxHxbN0ulH3sd37L84s9Hjed6/cl2S/KZL0PaqoU8YHzmpTi2oZHmURsQttJoK/1FHL0ghRhSXw
Oh/wUXcTc7eRIklKuiLBRDvD//XYGiydTuYgTkC1zCEfhnfOT4DSKSfd8LMajG/Mu1O8d8jgDKKw
M5cT+poDnsRZUvKyGVZp2wyEnxxMycOAjK+NzAnmeoNwE3zP3OESD2uNUY/vIqSwRWJ1dVawdzz/
JvAQI6PLgcWeia3aGB8/Cc4GOo7skDzgmABw5+kTZOYQmTykjuGMhn70RBePqhOeJ8g8JPMpqtgu
/DUgh8FjIpOWOfCfhztKRyKav14P4j6PeedvHFlsnXBx0AXcpw8bOxKwDQw3XSLsDa2jMQl/bZU/
PwUNANrVtk7DnsrzCQXJNNZlM55nrFHQBRocAvLYvdttTMNmj9XGfNMeDz1X4WtnIH+wIJxcvx6m
81J1ZSOEkCBWoS29Z+vwy405CbwnflyHJxhDFWmM8HiVj+hCdtisoTJ4vn6fCNN5+uNo7LS/ZEAo
LamQLDqs9wgM+vYAC5DBBhvpLJIfF76DIWgA+oEANOLva9Ujp6LVKIgU7CJE4G87mIj9q6GU3C0C
0ixc8TKJAG1Jr2APKDSLxWK/rE5YdChyg3p4rlDFYuSvgGdgKtt8wohyv9zSmTyWppAqHdyt7mCb
eqfunUzgcka1qWFXtANu+t2ov2jhSTCqDRz8TjKGSgCq4QMaTd9VJxBKjoOEBs4xPbG+3nEy1B4p
R08CM+xsiBBvBq4CVvov0Y72JeQRyYM6TYby57zxL7RE+1ikt9yLVn9zLUkEv6+lkTzGgA3EKzTH
n2WDSDEftoywOK+ENgwDyJABfhBQ/YG+YSCiI5ijHyShm/7+zAZPpUmKCwiFE4kWBab2dM2Lpxus
IAdLmVJdKkJfyAySLBKVUJqZVODcSL/CW8N1Enw0n5JHylA3UXBQboAwr7zXgDgn+HERJr3fibR2
hd/nUGdUeWJ1IyWkHETSDjS0v9Dg8Bjhk/oIhrClCwPPmT5qmaZ5bWR/IngP+c29ich4fF2EzS5b
koqjLZprTFPedZWfSkeN8mFOcFzjbfp8KKzFjP88hIwDrnB6G1a2+DGx7BPC58V0OsJrwHSFVBFn
Hhs/E422Qa/H2YKcIZ7zZ4w/rWUAZbQm8pZZKPOMEbSuC1KKMvSLO4tcyvHDf/ISRWkZiEV25Nhm
YYwiGe0tezJDUH8s1gt58psUe5uppOv53bYhx3bIXl4+x3zpzbpGWwn5YH/GAr1An14yApBchvET
SRXcWHycZWvFFckWiFhfDiAy381Zh4+LHjXjKkIT8msMBvzAQkAUyfF+1ElFwWjCSQYcTR9yAONn
cFFFtTr6T/Xt09NkMnqYK0pO7mtVosJU3KDPlyOSWprwbnr1PdGh9P7Fl2V+SgwMgS0m5EZBQ3jH
2i+6r34iMo81RMB75CqRcC7sPNxZYn/VJoQgTNuA6LZXbI7Ye1lp8Z7/v+fKk5fbeSLQj+Xdhggf
wIhBridETwJO4njggdnS64aSkXcwCIlf4qtrfHh7myID9UjXLU3tMKzUG2gjzqFKwPKYmNbB6OyM
mmIoR6fv5sRPCi8A7431CZca5swgpV8Kjy63QATcwgp/wz33XbwmNHAS5U9fM6M1pzHvwdGXz5n8
IypJKDPmDg0Y/JmP3sJ8LzJVEBXoxOngQCdDomS1EgAAKtHnMfWUNZFMGBlhOyyqNDx0RZz56bBQ
iBFQY6LG0EUF/bk4eb+XKaUhTtNFxE4Rerf9Ms4X6x9hfURRuAdgHEJ4kYr/ULhht6P1med4m10w
qIxVr3/YW9KGkunSfceDpQatwB9BbGBHbVCmEXHjvvBRHNTgiznPx5bH6QF1UahzeUiWoBWeXc2k
MSQjto/cHyq2gMXyyEB/5Hbu+u4PScQ//isa55zB2ee9BO/I+gTGPM7v5LFrfGJwiMsvYkK44CE5
/fEeHTPodm+gfg3nQPI+FzBUgHH1mJHsdvdvisdOT6gYcXMJbk/WkIgzED4s8Esd00QWqcf8zL9B
0AKQIcKwuG4V/hrirIi3W7OwvE/MqoLQ5iyzQUhygKk3E2jtoDw9ht1YpB1TPMfw9a/lB4ZlNljQ
GIGXHqN9RqUPC/8gUFGVB/nmt+2II3ufeJp9Gv9G/G4kJsi+cLyj7u0tcsil+xrDYSzSFXgqxCBM
nuvmc1D5oBgWs4Xq/+WJCCxjUzrBOHMUQy5MdgCPH8kAiUJfUbqSpvBaG+4mhz5AIjtalwowzN8w
9u/wHRY5iVcidoiknM+8b2uROUBTAcjdi0zo+c3AzxT/1ZATpAE/vUBbxi2d7UyVyRcNOmV13LTG
4pZcvpjGJJDLfNot1SGCIhescIhpq+OIcLovqhUZYPjNbjOMsHzeH6SvuiesQrTnYvlFpmBhrnlE
4MdwGxIJkkkxvmKZjWvSVdS4ST5/Mjh2u2h276kJCLym9hzmZzJpgleB2LLPisQoCdEkbSri4QkJ
vNkqvtrjx2s3g8yuVu3wQ/McDNwjgPyfd9yguWUG5cAGXCNLw6RZjYAGjUQf1gOgoLUCWMaHw4rM
YCzkQ5A3pHigjmZNFSd44ic59uHtnuIfD7rwu3pPKELzFlcXWwOFtpmjWVPJIkKsnM5F+h/dCDaB
w2iSLxwbqZ0g0EQ5cLZz0UmSfN+zar6VZAq0pXYW0aRE4gt3AugCM8Z11ZzS/1i6r+VEliwKoF9E
BN68QkHhrYQQL4QsXnj79bOy78Tc6bnT3cJUVWaes882en4KaWLbdJCmqGi3Y2AK0x111zwNk6x5
Znb6m8W3yaLKbnNqlErlw8ela94+U02bN/qp4TrD7SwTzNDTp5rhmbH5cVuZt/b9TZ8z9vTZ+nyw
OcgIjttGh0B087mXSS3JDpGcNJTPTMjfcBLybqqGAZ9cBSktVCET8x962Ohsy5qVr1dT879o9X6G
Awat77NxbKxekBqerH42aAlG5bVnW0fOYK36bOymV3Kj+EK2WnBUfxrmf2XJ1xi75w2veDiwO+iD
eLZAr8J7sRKqlzNSwryuE3Pwr42iN6K7dtUwt2S72voUDdybf/yr1UO/c5MzsWcS1V3OXYt9v1DX
T1avB8M+x9tj8KjsX1KTWWf5sejPAz2q2DSX3L9fjQM4YLzNyHQiJsiV2YvJ3oIyprmMM6CwRuBC
JNPN0tfiO/urawt021njrBXak/ZuRtv4wSlSeoJGKN5EOaSwv9686S/1CVzJ84Jed+V3njw2EUSe
b56IWmCwLXroWr7+1yyu3QIzmgF7oFabFRaGpBppreQLbiknZaKbz9kgXRkWIeUK6A/zlTlZsT2k
diI82nGFwFwKnLQUtoukuu7eVQG/dxMT90vXlYpWo2VT0AUnK7+zsgMMD5QnAVBxXzhUGMqG6yL9
oVZ4ExwOiuSoQ5t2ZxV3V7Ly0J7FZumxVFRZO9shygLGR7KqT3SnqNSmufphza1qTe0VTWbVzY7Y
INNnLkYBc+hsuWLduEQxjyTw7e1k8LJIMbF/Tv7F3R51zB5N1JvLoVKkEu+W8EaYFBebjEvawWK4
uvrON9dDkrlQt52/c+3ToCMViadkADqUMFez/WtkBGA/TLQKI2ZKLnJd/k+9pHRgqV0lfgQtsNDr
LVubHt1FiMhoYKnwbSalqwrQIEFcVPi+OLeYUAYbDs6FJY18Cs0df6m9rKfaax9LBML1uzRZ17Hu
jCmpnAq99G9ugg91s6r423JsSjalbnTPPevme984yiVk2ILDkayMFYMKLugyEAv/QwtejPLMNerm
4Owf7nCFqyWV7yiSpzhbBtwjiAdzyIBz+GwOHv6FjkXzvkCdrGIZzZroJttmsW+plqcU4tVc7RA/
11jhKQNlftkVBVEj+5H/McOW2dO5YkgJRdqji0Jftj8o9Oe31TPinIud/7P9SXQD4b9uX16YonM0
tVVgYnxnx9ce+q5uur5tIiN7dLiKN/GU41ucqVOPm2Gf4tMQhPl2b906eyYVhFhXq1K4gpOmGi7a
XSQ89fqj+le7vCbeMFhsDd3UpPR1bW/RC+m2cuXPywCcCIp4sXiRRnqBCjpHmR/qcLAvSdDS4igG
N9lvVv4sojNoP77C4F8WHVebubP585wsn4lxV+o1KRTLgW88RxmUTHN8y3shQC3KUM8Vo30s/9E6
MPy/vuX757fCcPWZbnj1fqLDl6QCFKZTwPyS39a5gj6CuhiFoZPG/mphCYXnLNVeNnc/XP23gXhT
dQV38X6Emb8ZzZvr+KhGkYWMQ5DtbycYWnHRH70l/kAAxehtDlktn4vyEn7ciyrLOHKT13lfoOms
txnOuf0ne8tGITZKulavzdkpspns3yhre5uvgKTemk5l9iqcCf5tT4tRvm+I27vCtV/uxMEPXCTz
PAy3IecD7Lw8vwbUcVvfrpK9RFJaToNkdfPCrcgYUo+z2PIRKLV2NMnIs2RN5RuHCOt701vUvsAy
tUO0bvQRrmJkikphqDwrS4l50R/HhapNqwFAq5zjZ778XywYrITOLdbqVfeqzxSsIJqN7k1Ktuqs
f+g8ECiK8BobJ2fbQEcN7LVLvHg/99cEC0ndrYf651kPSZJfJ2m55fnLukGaUC021jHHkMoLGrV2
b45MYdsOWKLoGCI8/+HGkOjSXfJ7kIE6KtTZ4tv3HMX3SP5Q5V6/aT9+8hH0uLlqtRkNkJQnul+z
Ub9AMTnolzqXWgmNncINtKROqe3LLII6yc85x6hNFTfS0D7Ze9Q+0HEaFC6/7Vnv+FFYdPhI4V51
Z5hwvBCF4prLE3yorbzXhqKxfJo8iMrLRzZuk83vIjhft0612UtOuR5Gvsff29f+d//rlmYGuZgq
r9qd1YdHO/69Th9Ol5GMjoPt6NjkHhVtxiazs7qrM342Z/WH9Kllv1AlMDQYPbGTuMezlz3byU/H
EOHH2WDqGSVMq99puUkIqP2pjMJCQj26lZ8KbORLJCy2jsjIl2guR+QRZ9k8i6HBzLlEd4Gu59YB
mcd2g0ttpyO+WkdXouhMLSvpolS76ZmdtuTHbxkfZPpgU0+FPk0iP0jkuNw760yIgzlTfG1bT9b+
RM213Kwx+3ujOC5dmynaOQTGswxHvM1r5XzL8Ez8cFAVk717/geDMVVEGosOy84KgY5uQYwwl7Ni
PVtozeGDksNOX6tEDyMvd+worZgrZQEbqMHHTtipcl+MxpRQYzv86gUYqSgHc9v2kXaLZjClXsIh
sWxsssP8QBdQyw/R+vsbHOzzYFvjJjtgEnv9MVl1CrJZXxmyntO1RbCjlcFYPxPlOSC+Mn0NJcS+
QlyIMJfCkAGyZb6uk337OPnnc+e0N7nbT+a/mT5WbvkQT0MBRtHDggvrc4AD5TxppD5Pg3PDJ2b1
1y3UnjpiozVOXQ76dWfWML+TuQhxvVNFGOgV+qe6/kjN82TDOJtCwc5zFq/ZoYC/yVwV18r1/r7E
s31ePs8XsRkRxWT7waTTd1iHME7225mCwygkGUMZqCC4Os+rJaOY+BqKvE+wgphIhuxcUNXfbynt
VGZ0G7DQ6iW5CnL/WTgmmrtjecV4nhbOwzeUHW6Q/Aj5kSbdLIAT/WUv7WviFA1wwT92/cW2jByY
6GvGtP8Mgl4T/c3ghm+XjlVGKmLM9n+o2B+vLZZOQ9DnPlt1M4PXrUkHZxxgXeVe8wBwc2qcSaUI
FexsHD6mpWV0VCWajyeMbkD2TPRec5J/Qu9/bB5jjJfAltxr/mT7tEwFFCUqMKkz00t11cZHFQZw
q4iwgnjyFwv2VaePzKSgPrkh44aB6oWJEDqjB4dLcYvPHf/jXO8fLhfGC7zSYg3g+cjUkTFZpdga
qeQvAeeE80AcTd5v9a3wSuh4TRx39g4yMi/aISXtx0fnV/w3DPyWYDlog4ofTBFbf/GTSsIZA4CZ
DdOfD06VQTKCizAo/Wx7m87fq7t1d7JhBDRy/eDx+ajmK3+j2491VS7oKWsUIePCCPdLquqxn28i
0S7LE3NtWB2kRzWZHyYaxe6hflAPQmdvld9sK/t2Cwak0XgwkKBSzn1OL6iVC7Pm2UCQDj35CnEn
JmQsE+KHEA1DiYsyzr6fNB4qyQUwtzWhOHTYK0xs1zaxFpeDyY8NLIlspz6s3Jt3TLr+MiYUayX7
5+aX0rS6ZU52ej0L7HzGt+k9EwkK7qkkLmxcBqfO+l5RE2CIJyaXLiu/8q9AMOBHHnqJw/ghwFr9
a4IxufISyvHJeTrnS9UDorwDJMnSIG19dq51gkeFQCH+6277jxcmKJWC4LLEODcsDNUNxWDyVd++
0gReWypwVGxhV0y8gp+XyYT2X1AmzdKFM5xSudQ7oe09Qo8qiW2J3X0wJd3WZ83ruXrlWKQzTJqv
fBy6+ab1tO7e2xKau1rT77RdS85tXKilf879bf0wFRLS3LzcfFrZ33F67B0fQsNO9fVfdYWjhr3E
mfdU8y/Z2+tzHj/W9YXx2RaveZjmVISEg/AjexFeq7MNkqsoMN8rhcNgu4000ReRXeyyV+2r7KRn
JbTVxfiUq6W0ZzS9I5urwUTu1jIPWu3eH8966RynjhPObXCCQv0kyI5Z5rMhpgvi/2cBnKp+zRgb
CG3fQrMiv+qozXbTf63Ds557GrawkfnrFU7N53ESpgr2dCOKS4XfLeQ+var/4TYm4xQK273L3tsN
knhkbeNc9q84NWmWbbu3E9/uG3llprUdodwujdgxURpHVszmQ+JG733At+q8Ak8AmJQGh8apsWrt
oF/IH6+YCaNHnO7ee5p9w3MgpcOkf2xeg/ePwX9dSi4/gjFLMbASF/w3c5+GKpjBL7Br8r2uhfRZ
u4e6AJ8hgE2H1nlyn+zGR6QScw0QfRaRg+orMSqNpB1Gv+hMEbi94wH41yRvvvO/q+9DqRKGYB7o
9nwYDGZNS1aNZy3pR7g/xTpbOaCmOvUwv6LRrQeUI9O7R+bhptPBich4sX6oUyfVQvmeq/X+elvS
lvPkPAnDMUhcqR+IB8cu7Cya97hN1x/Gnak+lPm/6ZrYgEyfFl9GUthTEIQsLW7awO0hNFQ1k4jl
a1VdQc5f80/DPsBa0cr7M3wLvxd4ItIhq/v3HAfZYiY4QTXX1VJr3rqcDPeWVbR8xfchmjUy9SN3
is9jT6IRg67vP5d26bikfmpl6mbA1TyJ3jnKTXby1pQznXn5JUUdskDRqOVMvrR955FMTAcDZ1Az
1X8qj/yv7TjfPDYAFHUR9m8cuqYau/vk2F71//o3D/ckP2baE5SP5i2TDjUIAaI4yP6xcfG2LCCZ
mT5kZe84wnAXwmh2Iptcw4TGuvhivP6wrDTqi/7tgyi0+fzCclj+2vILHL4LtdU/oSE52c/ukwEe
j3zZC+ZHJ1YFD53Om7rGLXlJxyVBQv/GFP3A0/XwPyu3MSOUiuRTFNbfrEwqYUC9nWgJY/3i8PJ5
eROqey//IYOku/lOMACWmhBoxcfagZed04qDLOtxVQslTjMz2oFWV4KoeNX1U/2Z8zFT+Q1Wn/uI
uE6Y6CA8Q8F4myEe1ggn1dCil50TGGae7FRlPtqBTiTqgcB1fatoGmx9CyGB5bRtXN/xjNEklEfp
6Xx8NaUh9vTMHsFuN1/6MFr39roHvt/gjGqB6XsgwguQwH8ebZGXOojLFalkJlH5AQCsk/rOd3Mq
JWeKqUUmSrQWjcQoza2z+Lr+fQzG2Y75Sr66Qp1eDZ7mw8G8f1P5BWNibXBAy0R/WIk19DB3MNuc
JGOCgcCBER9m2Fhzu8IdToO/OGX79vCfLjNS1rysprH6XywQ9d6JbWcI3Ss69sztMcBDKu4+pNth
x1xrBs/t2yDPN5P3W5zsZrjv/uaoip5KHYke9XA6B0LCCjhiDm0Cdo/StCxhFmGx55Ut6opGrgEq
CVEm6eHsx5WrpmrnBnRx8a7gxkRlodewUXL7q+DtG2jA722u/5QM4Qsbr1Y38aUsnHbcusYr9cPv
AT2FQWak7jJBNBqPriGvGX+MSHFM+fISppMAbYd/2vUB5/C6RZIoT+/WVaD222gC6eyft3ayDvRP
1hnrdZgSGcO5+o3gYOuUqF3RRcL1EbbeuEPXzsZ/NtE9o/qQojbGfDExeJVNrxHDtYkVM6ZR62hj
7pOsX0ZpcRmmGUN7TnDt5TdCRpEw8Sz8G++bf3qQr5J/Q7KWQTgnRGsjmPRjGYZI7SU7Sqo0e/xB
3NOZdTlZJJRFp1SBlyGAhGHjenrppMqfeNUXdrseSQnX/igUBpT2zWVZUc1uWb9u84IeIxWlB/MP
aXEBSJLGIGk3rT48VX9vGAi3emBAn1Huvn/TJlFYT+yxUWqQo8KnM18KYyisNetlEcshWzaexsLz
DwfyPNnYvGR/L7b4dmly6M5bSTsdfSNixOILoPh9blyG594VIMyqWq39nqFzCQw+lragxnmL2EPs
KnerVH3ZTLW2UDNfRZGeDVpnD5ljQgRoohKeXrztcoBsjgxsC627Ig7XCNpWGu6ra+NTk/Wg1ask
e3+rCgrutUkrV/5Zx9fPZafYOMWQKcThe6jveCO8HcjV7en19U+ekLTYCARfBVBn1meXsBntBk/n
L7wRdH+r4qIVmxRXm2+F6G5ePvbIsz6CEnY/Ym1m333WnpP0wHRlaPAiIObViN7S/PtZdULS3OrH
LtQqfeP/nCQLpjvJ4faNnElCjc3m7DqbGbnWpXrow+ZVCLWeqGOInuA/kA+JUJm+WI1Y3T58/CTK
G4//wvrPDnjz0pdlm2Jay7vXnnlnPCVGoa+ieu6RGLczkM+ns9cEtRfi2vMDw3Fzc5riBA4OhuVk
PI+wAlj6Fr7D3LEYB5diSm5Ww6sKrTOc8NIKI1JbDI0DWspeQFOYqk7RzgfrZulTV4WhJfPIlyh9
B2+jnO/qYbfNODUgkQ4NAS379jK67mqG2EX8hYL4n9mrua2CrxYmz53AIOV7GU3MsEb719snzlkT
c1Xy4lNgm2Y4eEU2c+XxrqYTftQ5yYbTAlf0FUtluGgE9lgHIYUYR+kjyS5X82XaIRojWKFuHSL+
5vrz7yu0BuZiLzO1R7gJqH3VSy88+IFKCgd2t5sFO5Y72jVi9+e84HK/ycjU1u0V5NBCcDLBKPWi
U1/+Ki7WccLrCQij6VjXz4gToqSFS6BtwetnsX6y1JezEgIPsAjTUxWijdEx+KYizDXO2HqZMIFP
+axFI91E5flj9imZAFlkIjxdm7rgUmw9RLwHrItrw0znd/27p7F+dKiPu/RXHDE8x4t1RUgpN4/p
P5Yt/3xH4FcehTuAuxZcJ/zVff9ZXsef6d8Hb8CjPdTnT9SkYzxHmdH8c7wPSOCuKyz7kz6jPHVn
mSAVjVTUe3YIxeWddnDfXwe2WvLfNIiJODLsvTYfuoDtdHM3Ji/q3/vcyr8wzI70e+l4rwg6GhoL
Pg7lJtIvCxHPEa5xCrXVrn78Jk6x1/6mhypjCCJAI07UA+QdeSDxmfylp8AD+3QisLT76IFhjyNW
DRyzpeYyFZyjdZ0OkSR3rgu+mi2LCNNqtLBJZdmaM0X8pTas/LxkQPS59vmbjdyyPJ+XBacWWpt0
ZVqM5WtOciPDBJk9/kEK6m3HpdH8LwYsK+68QJfw8iOgINpSNTlHwRe2EYar2vt6KeweKTW3+L/g
KqBAKd2QWpX8sgiIdfcAWYtX/7esbafQrsvPpldsZM0d+MYBMVAAhpuvICsNSSQJSAsKapR/2412
jHlJaXi21JBysx0zjY6L1VDSdPzuP3f/5uVz0MT5JQNhn0i4aLLLaNa0IcqPHrUVIl83p0DiawPL
reH8N8/VZA8sSBaSbfy1+MfZQvP9eefZ3bapN3gr3WDHyJPYdJPt9wnnlXV4PU3NtKijT7Hc3Y5M
/Ytv6UgcBu8ZY3mQwJwXxsmofIHpNu8WY9CFPLBjJPy2t3JSDAIQonoc8Y8Gm4QlZffkMKX6D2z4
25sR9tf3niTmN21CRE0gf4yExyvLu8QHl6VVEwF5BS5DKM5S7sMpjTYRRGsZVK6iNgITP553x/Yh
Z3ui86zqx0Yo+viwCdDL0iYE/BTrAXjktFpqbl8O/Z2zf0dzRKJqM43x52r6S5SBUHiGoXCpjR/c
nFPt1rBWDFooiv7QRFWbfVsLK4ZSz1DKuG/1crF5h72Ybt8qC4+z0ik3WVRmY9OOhmSOY7lnLviy
FUvhKjVdicJoPiz1ciOj/cpkPBvOVNRJn0S6TKKBNIMjlik31Rqap0vLlfPs2c4FUxWrtmfbFzsv
dUeCKEPGQD/kF6nhbfZy9My030RWRoVgkAfF8pijEfTBnet6kps7aX7ozuEBvje78BraUCyMozFJ
BT1IqrGUgpAc3JWR5L2+Ww66cY0mh9aqU/q+yKV49rLDEBKlkDUa04qKI38VN6oa8u6X+u+se6pL
mMLLKejpFA99nUhxmKQ3lDvyIiXm3D25qAB6Pohw/x9Bom+pb2yxh3pATidvYjXS/Buy6dj6zg/P
qPf1PLJ6joRyWzvGeauuI9hEhfnql3S9neiuO9sO1CXi0sKVh9tw9Bq8rtejQ91ZbH++ve16jxZO
86rMc4o8Gs9mMSVd0VsE8K0kkyT464eT4ioy5lGn7m2F1f1Le6NjmV6mD0s5xfRFh+bZv+hL0rxL
S71jNLBOfwtu8V/8nbcCppv4r7kJ+kYU2pXoZcceyoC4mWs879F8VGWPRoOsZ4/plkHZFCaj10bF
kj1Ial/ZVnY/x7cDkYbyj//KOXrp2VllZLoN6SkDZpJzg6Tq1FxkGNKYrjpxRTBWKuuAwAhQV1cz
74s79sPjZdPENi+vnT0GjPvvnGbf45kcSgQQr1DP/xIjD0JBkvMyLmpLgse/xuzUPXSfgQRXR1wB
MmNOVv7uAkUZA65r2D9puXO9YiWYWBcCLJ4+IFr8m832A4Y4nvIMqOyGCL8vR11QGmEhkC6lRDOx
3lV/8y2pc3XaxBnsdtc/T6UxVfMdpgj1YCyeijLcDOrXvt08XMY5vPdwtr5VAk5lBRD94j3WwZUw
cFL6rfHA51u8ai/w9FRa1c55eiD5GaTGo9L3Q3TK7LVkjnlsA8XLj3LyJfMaRIWzn8F+IFYdsx9K
/CCXoVxAtZjcxnCvy9jwPFDEN82kszm+tQpubn3RCDEk+TGGwAID5C5eOq+wYGelBAxJ8Mj/RYvC
o96cR7NXz37tGoeErke8Ndjx/lSXem2sbYcaZcskP+XHgRZ3Aw2c/A21Blm+BcQKHZeVuw3yFA8d
dxxeWg9JjVj1LpkONGqFa//3Og6L8x61vs9SuBR0GPHm5QAW3eMdk1oPB2goUc7g98LfAvaBxUeO
pBTrUpEnie6Q2uzOT5OevkqNd+AmTr990+nZgpCBK9+h1AqkJNzi+q/xdBW2I6X+FcMrJllZDBK2
avVd9dbI1+vOM7JhHbH6SEhXlP4E+cifCuxPcbzVWXWsFY9R+guK6D1ODjDcRASTSJpHfOWP6UBv
5xqrnz+j2mpuHLRe2Tg1ETsJN5MHXuzY88wyKiIGaU71/EgG8jcGdpbVK98j6Lw54Cvp20W7DVgo
lNemNA7yvAC6z1k1JKAWeGJqM/OVPR/EpjOk/fzNBcvNWIouALegkpU4IxO+wQxw+w0d7a+mkvs0
At+YrtF1eBUDGfKeWGaQqmYHCLvbb9zb4LFJ9Y9Cm4xDKRaaqmX93vYcelBss9f64+0oGl57eQHG
V64DrC1Giod+4Fw9ej7FonKFdrKnQPSI5vEsmJqAIEwDaxmnaLJl3+ws/lkFniY7TMcgufp1uB+u
ldM3Une87a1HLgWk4/CZHF6aYp8MCwwUEKKLsTzk9HDuCJp10fS2Peh/XGTmMHstoqXJkdGW/j6j
/XvydfN1kBNlkEJWDdwy1tCJvGNWSYrMNA7gXLyhauHlVP9H2kXs20iODyEay1EC/GC/a7/axwN6
83pqzEUbXcpI1YAFhm0sttMTXr8e62z3vcQfFLpg7Y6ggeEBbG514q63Hv35Nbo+K//ImrL+Bq9L
cGwHOw3ttp4dpO10zW359dA/n8qzFmk5GsXZ6+1qCQS8vXUw3o5PvylKySwr78Dg3JXdShbAyiCs
knE2rKvcu0pGjrEAtr+X9Nax8Q8T4Q8qc9EyD+kH3wsQPUq8JG66kk0Frhd6MYhUPUfFVUuG3JZM
W2z30Fm8fPLf5Hp3Ld+KFTYMZyUYQXGuljERVwGGxiycqACYxrz+kMSoY+gKjEsqlY0EYDYIlu9M
rx44Popi3eS/jk0yTf3Yt0us9CNQIuKp9dgb8gtobutsapInDiw53IwCfUKd+dyySW7wLBde17H/
P8KMaBTfWd1ILgiuIlf2v7PvzSeTfk1849kIn+BsS0rGpmN7049bR6ukz92UGxRVYSLR2SKdFDQY
p4/18BOzv554u7zqXEuVx9Sccvr4ARN054fyiylEhTvU20xQwbyKhFI7dDg8179mgazdZKMQFRtP
cjDFTGtbh/3IeGHbUMd6qpOMtIpRqbpt07SUPrVNrzhZPfZNYRdLSZklWwrmWKBTts+Ll/OEqKf9
BIWGJ+/xqXiyrwHlM2Q1f5A6+5LAVtzB/pb7wMu266oF3J4KjQXEQGekh4Rwto9mcfZTLdGML/o5
PnYM7kak44LcioBSkzn4fXG4/XTYv7tSCD+X8dK3Za4EA6KQgsxBKNA59y+fi9qntfTXP5QZoIgN
VH4JhOOP+n37OPczAigCuSgPdr+/h4SsPUOWh06/lRVxobkJR1Ir4yhOc/HYAgkW37qk3mfpS9F0
L2frv/oQGIAOZ+S8ntzbocM2XLivo6Q9E6P22pkDR48xsA2pOsQkhZyjkLh2aT2ZOgEt/deIQoBr
6RuEGmtmv7+nm9osOr7lui8B0UObMMBgqQJSFphHp+whvlT5BYEd+PM4Valf9LrYZeEWCOxtZBnN
3WvTbdccuzrz5WYSRs+plik0qWf4yU2vNz61NK8EjP9szeA1mR6xa34wXr3KNMpi+d9wOBIBPaeY
jiinG0EDjHM4xabXjQUGl0YynjfzEXYSPpkIcLGfwUAuCbvKy1Jo+3zdVW3b6bUCgFsyyzfXLbgI
vk792FviCc/wdIW9n8I/TGtO2HBarC9TJsstHEGFSDakip9qOthqp23S9dtvksm4NetZWpnuBPd7
0VQ91jIuWbhrW1wnMZyv1HYfZ3b/R1YjGYiblTs4gogOvjz3jiw5RLF7/KFwDgRWX622a0llrmz1
QIKZzYV/x/v2TR1wqst3yfRHGaMqV8Rbw5eNBml0SP2b1gWOejXr8xSBL+f240NGq08Bgu7ZoFp3
r52Ejb6wcGnUQjaf7RLF6UyPxNyu9qzPB/n389uV09I85l9eW0QZmRFyFCQtD1Nvt59CfdeUoILC
MVoJFbhNM61z7xlQDO+tjdboz5To7OFWvRD83lgPgY9VDoWYaPn3bYdAtnKiUjvF22DT+npvLV+f
XGmDXVg124BcaoeizScLBBTwFg4xN2yay37OD+L+4Om+sp4vZ+p/Cuf7KWIPt3rfnDiSVUrHqNQr
Dq5fzx6TRrB2NSif5935GFoK6UAlgT0COv5e5vWE7Nx77TQ2ioGG0CN4ZAaMUbidhJeBgTnSDYf1
J2F/+HtZdo+N0DCe5bywCWKEfu7tKrMajkSVIO392FuM+Lj8sJX5fNb7j+iHn2w9V+W6MVgwTF/0
5Ah01voBLl1RKbjLMJeFvJQPoJ5KsR32QFYtrR1wZEK/6ppKpsE4lc3F+bcF7FTNkrx9hpyDwGIM
kSTX+qp3YHRTD95fp/IZVJF5u3Uz3mPvgbLETZZPGjm5jiYKoHvpX056mGEItMDMCogzYpl790k3
2JKKI6pnsI0XvR3zWEu2qbHgUYfat5zihvK3t4kjhh17cNiTJiwlH0b5YttYc9W6RTlmsUvGWvno
7+3yDq3IDEvJSqm7VIUZ5jOjefIezMtJDSAGghx1y9u8feetGwvO8fqfueCcjZ93i7LIYLi8wxfO
hgi+IQElPAnON1Zo+1/EqpfFUM7Xe+k1EKpOtb96iGspRtnGvGEuP/ja/ixtUMzQ+oVqrvOoBXKa
QWv5x6Nf1j9VNxztkWz9FrFBDJRjoJNU3CuP6CpKv4kBczxz/+X0OOL3O8nVfPH63+dysKnhHvd9
wznzxfPnUVdm00O2qRcqV95dIiKCJb6o5wvIA2c9APTtRRnRb4i3+ROc7HTLcXgcnNOs34vfWf20
FiSFGXluWhdnQUPHz+cwxNC0H29NlL/2HJmsXuwvRiH9o1BhyV1PT2i7G/MRco0pNQvxfTXBAJ1c
hdIsuYgEiXwwS2kvTsFt5m7s/wE2Kn6lAzctW70+Kkkczu+tSRzD8lv59FdJPaJH/zk8CtIlBZ8J
rC3nw2j2fIi3u3bBYrrUMsUacEzy5I8kovmgxG2n97zW1vA+obPT5bySYWF+qrBVvh9trv01kl27
dGiyeSxKbNuQVojdqq9yr4V8PL/1ZtKhymKo7lzWO7n1+0Fm+vSo7LkjsucomVc1bqd2CSqfsBPh
laaWGPG1JDJQL2eg3rgMbsPLIPu6msx1TxzKp0hn89Zqkmlv61sKJRqaTtrmaGQxnC0rxXGSv8Xw
pEUi6P5XeiUiTp6w7Wl+nEiX068PdE4iQHTHZTRH7HvZmTi8cM9NvVBwZjSxA866obPFVMCrVaxd
pYeV549oj75vIBoM6/LLEJ2RmBQmnUwt1TbeLn/9vPiwf5EojGvD68+Bj+d6CZgC/3hEJRa3mciP
el8c3D5DrmM/9ZJqH3DBbB3Dzfu+X6qlx3t+5gEqVaINk8XocuaNEl+vk83ic3+K/M5D5MjLpTRJ
net5dTE3qg9voUAZImmfsoM5wy81NR8ML6ukLEYZzjj+yKQShsFG1+vnXu6oo9c4O2Yc9U3BYAKP
Qb3/71XSd3vyGXHvFGWf1fTYW/7BczOfitnEm41HgSrhcF87iiQIpphoJzkEgCGJg2HUMlr+RV6w
yOqINxnzgmbq38tjwXBfVI00gh47FNeNxfu9sSATZM44dDG6p+5umFxWJKhUOD4i//lsKyYWthF6
TcdQUVUaIID1EMLeZwCqOrxrfTLc75s8ECXbju/wCVUOQASJaf+OaP3aEeCqepwZ8bvOEzP20/Aw
dOX37yquYuRld6mQHWkE8Z1+Bh/k0zDDT1bAHw5/xTU8G27sysr9yXRS8ga78nQ9nLfWLffWtE0D
kDGsdRUJ9fwh+LE26agltQHI4PWiIJlllLevnUiKgkutyWQRGjjHzfJtmThi8JfiVKp/U/wXixVp
Kq7LwdXglUrJLel0W5lmANZWUXX6z9Lxbse/tx/jmYDOnFa4HyghNnllw6pPkh/+T5hnFZgkh9mJ
4yFdrU14LlYmnUnQk2eb05SXfDAsSjNfRyCSJ7+2vUgq9YrIS5c/s7v65jtc93l8+fAd/G/WN0l2
fSIfs7SoPuWAJ6ry/NLFYKT4yAz8mpgckr3Ls+o+coq+bUfF3+yik01U/y5NZZ2i8ID8ytD1e3GN
2QjotCypxCP4vxUSnXOuam6wIJe6Kyp+V/iEl2Q9tYjcJz1b8Ze+xvqZ6YHRuuWULvEMq89FEMgw
xEx05HI20kbyeoL1MKgIhgDwHbUagZz7dItOH16N9eNz3Q6fR4iUMpHqWk1pBPHy93L753BQ+uKu
2+S6V0tJ2FN77V88qF33OjHZ8vb6WvDTLkQHTmAvuQuHjVDor/qXZMPTf6edWFYI6Xcf9DGcVE8M
S2flG/EjCUhIlj03bmO/48czl4oPthd997L43g5dCaOQ07Pir/mKKFzcSIuDxayHAbPtBkL+N6HG
MllHDjNptxjT7xs2lloMANk28l0e2thcLVwadkipuIT6rZ9pTIqD1IRD88f8HhnA+N6JQr0w6+wQ
TS/wwsIk0eOr43zliAtbRcAlPLTU911lxG483X4EDwX8ZSYP4nTH+DH7Uny8xAQjCDiPVJw5N9PB
KYH3+u9h7Krlvpan2m6chISgutsRF9XMpqZb05QYqjFHeAi76BQoyGUGdV0yBbEarhBdcFI8ctra
eeztNySPGvBLDEdICMEh4gcBeNlMkMoXzIE3wQWbG7mvMx/KG/s9Fhu4rApIYvet6+E9DHNFfZ/j
bK7MqeJWGq0Pfry3zNX0bf40jUZl9PRAcqwf+Wzt3sObHqOz63OLFrvelZbhH71uM4+9FKW/t8CT
m3lBsmbMefzGf4bCZPzpXR/vbnFv5bhp8NcipZV4KNO76X4kKKERmgjoH1Z7x4+W1AU8sCmsmbQK
VskOj743a8HlK2YSfrmu9RbNLTnyAc8WIi+rhnT7mh2m0j/JZyNL8f3lvXw70IkLlX821oaMt1by
2bmCDsQoMwdbNkoiYGRZlMpzP7GxW2FNN/QMAeDoZgepUbD32ZhhLN0HH5whCSmucSNesl7VK03z
sWPrMPYJDVJI6QLnZv5xwLfVnqHXoZGyDpj90LnDLYtm4My06kFge2jYsqMVN2CMt3gT7183nazj
jNkJ1BkjJSiWntqbWazTrfZAY43dr6RLsjTDH95MTDjic6f5KA+yU04wOwBsmukDgyW1BbeVEEN9
M6pgdfeVf110dMyHutzYAQLNWnrrYkR8X95rll2EyXJcqgff4zBMIkg1jBuG6zrREXqKYO5ERIND
KzMC50RMUlGkb9Dzux2RsH736wKFLdfAu7xjpbS4mEx4F5jroj3AldVe/b1kfavwzSbLnjFW4zlC
GXKFP+m6sFnSpmhaML33XsOPI9Uf35mts4OHo/FsB2feO2Zv75eWIWRxiP7XnlXYTU7SOg8FvUuj
PGoGNhAk/DZG/mvnO9Ps+Eay8aS3YoFAaKNvKzaGFzTUgGI4JjyGTgPyseq2IwChu68nqmcQl1Ln
ZELDcgB/xG7TYivVQG8LGg7T+Vt5D0nSNvX2tUTQc9oWbx9OAhuSjcBearle8i0LY52Kz9nqhfQ3
0fbIH6UHZ2u5QmOH6obbkK3NCzx6LW+pE41jRpxA5QS2Y6sw8XyeZv3OKvPNUce/8a1IKeWqf5BB
s2CzW0AKp/rGyiwHo6DsMQQQHpnAH3yrz8zX/CMPg3pHFwMbFAfEbxxdQ29psytnu8vIDIY/tq2X
jb1EFgQirasmoOYjrZYBxfaAstKtbOWHF7Xn8zEeQRCAXd7WvRIIJjv00MIoUTrA0aU+grYnpuGP
QCDZ+Pc7a6yU+gpo1oggWBzSHzoC2ZnjeldmKvS7ip+j7dsF4ekf+8L6YY/BXp4nk+n6qbukqrl1
dhDD9RDfmzZrPlwxvd9zjYEKwsUe4/Vw160t/YVEjyXoq/lhbXv+R5+Cd2LSMZ44XIJfylvhOz0M
/fLSQAm1Tmbrjdl9P/DPuog3L0EAescjh30XTWj3X6lv6GwYq5Xq9A2dPxzVzGRu2NxWNZy6mSgg
I1dew25/OJIaB8ckX/Jozjmo+ni1MQjL5vbfybxkp8+v/STL7f/0S5j/lZ8W5M+95f/vQnww75PS
JluLPZ49uwvPfkzDYMzhQaS0hbov8X/QuvpX004jSGrG3ZtlWl1/BBqtdrydAOSDbC3R3TCwFqSa
R/B4uTeYcvcuH644P3yYrQXi4/cf8I5ja4VXo5lKcLCbmzrj/1IhJL7n+nBGGyymcny3y/OP2YAp
Mc9eErsOebQGXXNt6swjtvJp24L7BlcKAQREYxrXz/DvBI2IHwE/WDc3JAcYrQF3QS7JVlFVrEEB
of7tYBgUbNX8Hq5FOuAL/yPpzpYS25ogAD8RETLDLWxmARlE9IZQaRCQURTw6c9Xnuh/6BaEPaxd
qyorM0sRSiWj/jSx29RCuISxdxAr47WvnZ/OikgSlhC/AkqZX4zNy9eM2chnqz+3enH3/PFtLuCh
ul0/QfRL63Yap+SSXA+Dn2XtyKLl2Fx/tXlqITVRD2hJ/X4MGdOs2ZXcBmVEqGKlDEY+1nPFMBAp
XE2gMg9wsGLAfMDA3zylzTwKR5GUiahv+05xxaTGyDkC6jqmVfJmiTRjnn3jrjZFyx3sF3qeK5xv
GJK+X8+N/D0m9go7y+pttktOZ2yPPEJhYzMqMAiZ7NntHrSSS0+fL7fO/o2PWvPa3z4R+DDHU04k
0Mc9jB8tsI4jW+Jl3D//u3u6e9oxUwki2dcouASp+QbvIehAMZE6kKC0KCtko53y6UW09GTUEBCe
M2+XMK4OItO1XmhPUTVRVcmqCA7y2qEbQ91KrVTtjaqxj/mp7ebomyiycuKFNLGeBQZ9v7zB+xVW
q8q/g4JxNwYpgEKU5My0ADHfZCH5dLhTWET2pfEH+lBOy3/f3fFc7W35sMA2kPw6x8ZPv1gvtaNo
YPPCtulYjPMGjZ3u833dtl4WwFT/pE+6YvJGM28SVl/rBj7Z5/iHHdPpvoMyr2e8YuugN4QwN45h
LSVt5nNDL4gGpLl58rA3I1OoXP8x4kNCwM6zDjdYcra51rZp+lHucfcQ2niEVvP7Pih5zq1icztQ
clioKOC178HumfdN//Jv295A0IWn1fDSywE9F3J98PR5+L0QurV6S9VyejLjynZFTDDYpn88hW9Y
udz+LTQvRVNq7hkH5j5rm3X7Sq956m/AMghI7eK47GG9oLaU3J5fvGYpAO9y00ER587TvY7mh44r
EA0nPsvmfG1jDhUAn2wtssYHNszngCcssg2UvIXV2c/c0A2TH5Kb1EP++fvt8rQascbl87Z5oj3Z
jxY62UlMiuN3JYJ+3Nsr9KvTevsCzpkXgVvAXOrQkkxxlpCSdIMtsDPp47f5tu29DYNa/Ib3rmQM
3QDyObf+VZMmOLGZBqFlWeseFz91aXg8RxAo3v0UKUEZzdVkr+EbIAebebD4MKINhxpfrnQZqH+I
4d4VLtaUcDPN3cwmUZSUnB0DDAWQgRNPNKLIYyEqaeffi/0inGU2YfzZEI2KcRSbHo4srhXd2I1a
qPSYnZe+eighLFdGbDVBI/3z4+WHPiooKR+tn6n8/uPBN+3Gm+Fuzvem8YsTxyNhKK8XxXNbp9rX
hdJ4kQCp18I2K++EmB5q/4edUuHRHlu897WZ3q46J3YmEccHnFwMMLvWU1CxAoPg6mXAMEhTDL/u
3bW/TgmRXcevuvTta1uzVXcY+9S+HnRRrIrekY9S1kZkopE29stXrn689mevVCabNEVOUeilAEW4
1wsNlxwyLH33FS7/6u1zeninGjkyxJR4HKq/zzRednFPPAUC+5KfZzexJ3yZMq9ICjg/dY+53HF4
MsJhWaLHf+L3gQiDUPkJ/S47/y5yFto8HS5mpOvf7DuHqUT6JB97S33XVrpZYXpH83dmgjS/20wv
GB7jtX9866wbuU7OZNni078hLfGb/3jEiEP5Cdv2U+Oz+d26jR9ZtnZWo48rACvhCvPBo+WrsS7W
1oXmOgCU9u/vA1s3EqLfU0vZopKSaBVACkUzvTSVqQmbP+9KikAYLBbBhkPAhMh+YqFWvydlRgqr
P2rg+gHAw1/hp3nVL5tNzLqgdTyt6ulsc7UPRo12A3P4VDUD+W4pI/aTdP3z4dQ/9mYDrz2xg9+0
94Mbz8jCy2+/6IncVOZbiVkM0EF/1pDYai1gdpIMQ1g7agXd3CTb5Lbznh2kUJpzhl1rClIwtE96
GXeQxe3fg3V4vmhUgNZ1PsTfTMPYB+YBoAwwA5WVMrr8/v36OT++3i3UbOn3zAUlcUXAlblr5SAv
GSqedV4HE9UTbLBIF5tZfC6+A7eFOtzcmYwAuoA65N+Jt7aHB8NslONUV7ImvPJtoj7P7G3uOJLl
/jFfV+HL+j51z4RDdZ4K3gPw+5CZPYVuC3y6vb1kvOnU2jvp3i5zfygLqTb5dxVa+diyv3/yXOOI
Yeq1KoUGHNIxiy1+NTklia3BOlUepfH6fMlL7gVlJXh23Viaj8ZEV0cHjEHJfbCnVSeDsnInMxTQ
Gq/niRkjlcFXOz+69hevxta0Yq+an7sFBg1oIVFFXmyWt4YFzzQKR6sebFZBrbYsgOVQB/GebYb+
xalEotaUAWZH7EfquHfdYBKmRlSivYOuF9J+tFjX99cpL7ryKO7vFOyz6q1bGBwh+JgelS2S4Zp1
0YquO38FiFxQprE7OznIHJT2fdWUPmKgUGZWLeLxeaSzbyOk6mE2bPGKpwnaOB8kjHEeWR8D7KAg
3abfY9lRiK0ft51Rbvp6qcjQ73MDkafUy2Nch7ij1F399aH+Js3kFlCn3ELkXD9wZWmd35URWkWa
OPp9qohXDJgGBRbOwDQSv3MTNKoRUU+tHq/6AkKvTUuYrw22D/tWtj2iqjvVb4NvSCu6L2KgYVk3
6S7GYe3QHehvt828bd26HoWmcW4J53Yk0smXArLMLe6zUR4jRaf7PH27CKUJziqC6V1l/jvKtxaz
EM1s364aki+ZQdoesHPfqMkwufqbSb5csXgxuKO/S9j3O5V6SCxzgy4S2aBUXSB1JA7yypJ4OzlO
PsfLofk6qubF3SLmWv0iR+ybyP3YVBvEUNwRefe5Gm64BpolQbg1IKvJEr/OL8ECyQwybR55du8Q
kEiKH20/tV0Gl+Dn3kSoesFM1qwuX1D9i72wg4lqT9IY9DhLjU9BN3KVr1oQ5vJ60ZZHL7urfDeK
nUtv2QwkbnFcZAap8JzlISXapwZBbbolq6cSTQIoWR/4WD9hDWg/rNSXDp++eM9l2raQakmf5oCR
yvkVbIV1cmvuBp8vq7rqe4uobMZhx5SgGvRyuBsX63cw5CCvlKQp61Z2eptcCN+IcjjrGbOGtnOP
TDlOUQGzFcEOioXCE4nIV9sF8gywgBhnAjiyERMA6Zs0Q2v0R7TqLML2d/AKUKmiN/xOs/288Saf
uuDqv3xc53tE2o9/NJNt86U8q05RL/85qN/Fynz5Z7y1TCbYUG6qUe1EOkYa3Ovh10sDT2yV/Ewt
HAS6zPALx+agx1nj3t7YjwlVEWWBZmlJe1hfZ7BbQ6gb1pxfo8v4+nIZr2sDrfoaihu4IipfifaR
vV96lOuGKXXMUxNDpaIHHKL8q3wcZtQIfudk8LrBNYImgve1pYcOvjLXE05uTjj65dTiAJQti6Gf
ZGCoWEfWgMiP2wGXl7tOi0EyaW3Jh0MVhVleEXTkAm2QuY9dpKDYlRN5mv3GreCuUed0rOd6tSz3
vc/xZFHQVpzn1YxYGswJ41rfEfECyWovy9eLUvA3edv/Y0bk6NgHhEiSD6AULy6F3ty/XS3HgW7e
xc5ZtyaIU1ZEjBksDdatKCO0z0gN+E/otaQqyIvlDu4v50wGOT/3tMOE7MRMOPzTlKnfdxxJmplX
hefXxAt9NIAOf5hhGQPzzFkMDzRqT35Cg1kr3bx0NQ4f7CyKClw/3pSd/9slqL7J9X7d+vMRkht/
KIuQYD6TbftjFLwPDzHtZDSUEfvsDsVRZrEZXkeIsPrkqlrnUBieQB7uGBMDTEvId4czP4mqzRAS
csNv2zyt6Xqistf+p55jd48PtaoXHzwSvNQr2/b5/s0gu9okBIookMQdNPDzWQPnk2YkBGJfzGF/
5Eh1fsAyW17xtaPLfNd+IQwoDJbDtxdJmpJq0wt9LWtJi+1zHtox41Erm5cjjQeh6LNRdClKUN0R
z0CYz8qX13S4IaWI/B1WGDFCehVSkb97E6rKXIO3mATz0Nq/Ck4+IARm4br+NSw2z3iC1YfsoHV+
EIYlvj3Sg5Fu5Df12KwdDkZU2I1VB6+2+T04VokU3qYAUqihMdgQoV2ywzGuwg2kzk+xcpFwGDGo
8BEQcbB2ozT+VRQz7szJRnqrRWtn5WSDycTiqbt6W7cJYrqCUca1OFZewB92+mWYPaSoKz5ad+1y
fz/Z9jRbUu+mAoG2BuequNwg9wyzNOGKLEqzniQObqzXRVmhQVrRxVr1NpNM2wXMU9yn3lN9/HVw
YwQcMtbWXpV7f6hvBilVzJb5BUy+9/lweCaXcYUZPISr9v6NBqN7rQ/aoz3CrGFM75lGUJbnsnnU
FqzwPcmoqv7xo/UFlvTcXjrle5xo1B6gGh8zAUT60H4TRhH+SD7BPttX93+bIKLu7i3LLqZSV4bP
Qh8HrR8x9RADecATWbcuo4m2DaMLBphGBGoI8ZvKhEEprtYegww+2tj+hmRmAtwXdvMwx85vX1ov
iYdjSYujy7Cr5affVgS3HMYfx+5DqV8E53CYUNU4f0OjtAsRwmndbGfJvrt9+SpUCw+IJsPMSHKe
MF1sp2pFzeNG8bGQjEvcxL6H1pGQgogBMCqw6TNb7H6sX90sBIUopAU2hmWPLRYdiCy4LpcN+uEm
akm5UHkUKs4MEyujetXmb0Df8MkD7potZb8MtHTWiNTaFPDa5/3bvrG6/q2mo67mBvMp3u4Zbxiv
3MYFaM7G++pnXaC6C/1bZX2svXSO5n1eycUMrYu799s8PkJ9Nu3QUeOAc5G7T4+QWLC60hHz3Y8I
IurmAQ3huAzYgrVMYwEEnS33mewEeHBHTPba1Pp6Ig6cGxt2SLK8n9Uzff2HKjnmjJTOU2Do14Rt
n8091S8a7ImvTpQh6dPz0QGsbAZvwfXaofoeWqF0LonuHLAaMOtzS2P7YetCaDU/aA0ktlWTJfY1
SYRBarkuB6xzgtRo/zBbodRAJnJc8hxPZvft2P3ufpnM+TGGxC/OLdlluOf3iZAQnjLq7LdPxA07
qZDR2Ld3ADtKWU6JyAuP6c7FYtbe8Oywygg+MkvkGNKViQmUB0nHOHIiyV+M2pWRmbTww5emWxzp
F80p8mHQr4ZN8Dumi7ydqmleLrkXYyGgftn3A5YqamyXhAMcxG/4d8TmEJ5Jv2y+224af6Vh/agN
FNs1l3Iz+TNCSY1cc1WQbjUlWFgh4CuKGz/Tr4VA2l+XyczkGC53uvGLbLaqLB5Pk1cZYVooLTyq
1W+D2WNO8HpgEvfATxlGh1Yrg5dwsXlYUbNNeWPP5IasKfC0gZHd375erHZt18qNpclJyxkj59OK
vmzZi71dFti7TesGCtR4OQM731VWxamIJeLZDy3EvyCc5SeZIfZ/lof1S0gBQUVny05wtK8RTBN8
uCyQbqgL8j3COmo4INLcvPycoL6Orb1godn9HRHmSG/K9ySMC3nh9d0xMT1bwEhCU6llM7k0TCAO
f4it5wWRyqOmS8pAUFziMdd+S1XHaj3xk854okjMcRTdvrrGAt1AqFXAgI1XXU5iS5GbZyIp9vTr
5oNsC+X6odWfMdUSKeRCB0kgGw0dHkYGsR5ff8aWeP1rgBtlI7Yi+9hv1CnVH707+Qxj27+KWx/S
k3Sq5cBKy8mP85NrmwRhr7y3F2UaR19oUIRiyzg/8V0aY5NZfLa+J6EIjbxwBu0zW/udPIDCG3Px
cC+eyLyJJ3TreNnY9yrZEXC+84v0t2prHIV0OPNgyo/J564eIpjlXN2bd/G0vqt8vv10CvPcyOSo
Zq51eMOPYqGUsasmJ53gxUwt8L6+VQ4uLFO4ZeNksHaple+dbVESxn4OYV8gPb/NEMYbq/t87/Jw
ezh0gqyo72lCVt6MhBqC4/vYPmBXXbUtuHEpeGozy+nIZqaXH2q5Nrb80vLdu4f8sDQ/Px2e8Lsk
jgylmxle8VlxGNaO3JrF80Lh7l2r74XWD9W5SM0Djp/xv9tzzpx7c773OpIP12utHOPjK/hg9+Va
7uELBfGzkx5cBzlwIOOKjsDa2TG7M1X4sVhLv1wu3OlSQyRdxaK5mNW0g7r1S/eIa78SNnTCUmIO
70f9d4iu6GnI12bz8jDtSen4SA59p6bLrlSKx0e2hLaAx237aZic3ixTeQLkSs9glGDGrd9Wjybg
uRVLjmlgFIzr1t0DX7X0wEXnj+caj3aLkzDfLSSnNw6xJrBurmaR17OZ2l0+2X+0mFxlHsudy7G+
42MiGcKuQqv4eOZpk33XnkRpBSgPbmJfuZeSOpfR5mRj7yV6Y5tjY0N2vn38xJfZMKHLAsHk83ok
QB/spt6JZ1x66Mx0l5ocEAv4gWeFj76eu7sOOnqCobdb3PXTg0zLpyXX6tpo2cXP4jJFPuxckPqM
nvyxmR0ONfPgkYnul4+g+evwQi7zVnhYI0U+rjL1k24O3fa2m821Lt9JLlOXtW1fil/VnHlmlvxn
Lfcvd0UWLUDIiRvp2ZgX4UN2M9o21+olHNeg+v56Bl4ya+bFUaqcSMkY67FLQlXPNXk4pZLSpXbk
ZXepl36Ykkrvr9XU05VlaunhdKpdM9Ufg989w+jAC1TQXvhqlAwJtC/iZnLiEwVYib2d30pYtA+5
59xaP8T4NkbU1+Gycuu6N5vmeh4TPEbaou0uJzgf3smNiz2j41yH0rjw8GDQXC39Vh4We/na6t4x
mli9/Kx9DYobDrrd4o8M5EMGVzJRub3cVviBkgQXyZiR3ornGrn23lZ+6HySTAZbChfv/MNUpJ/P
CUYHhDBakVsn/0OIsR9+aOH/1k5zrLHPh+/X/dCMUHndG+pz6/P5B/fmyOQJ/1GjXx604EH6CcEH
nwMGVmIVXlDKXIsFCtwtrGi/D7baHn2y1CZfy+CVzEyfbqAlrYa/p255ekMTKYc6FqelsFgeOqhT
Eh1cGJAxhlFx+n3X/zI0VFLzXezAzGfUs8xGl9Ncpl08jg+nAUfgHHv2G95b3w9zv/3fwjsD1V/u
iKexzG83vn22z1+tAzJxsYnBc/mWPp7e8+f2ymw8EzaCBHQwxL1bxsbYcVu+J30pyO5kQdoi6L/v
n6m23XFzvtfVY4anetzdPdxlxhlhd3l59EIqV0PVKcp1So/rM4NeObOzUFXmwp7pJ5qAp/o5N19f
PpLClprbT7zDfzRkUa3Nwko3PlLt9azPIOpyfL9D5j1nJnnYcpEdlHILwKSecQtm+Wlm9oC7ktaH
94T+PC7Pw+us7XO86eoE0MGkogKLhPgITCByvzD8030/nJpZxiQ+EYQGD6IevHIokHdzV833s335
UM3WKgJVv94+H02c1h7sn8LQTc/fRuZ+GchCCNCIeUshARPcJktbP7JXTnv8q/bRzfZTYYXGtaJS
qLwPu9PwmMhqPxbs/GgjPkeW9UZHVNU1li+/U5xMwTB+TYfi2/aWaXTM6Jpy2wAvTi+mHsIlZtWr
KaE6Ml8TBB0Co3z/+o7zUhjoP0j+3jXAl82fUb6pMbvvzpJ8r5Qcarf3ShinnZuG1nWXgs+hlh+8
hrCd4kP7tPaNOyjCZRl7fj0S8/4reLI0IDad/ZIJ43GQTVVvXZcyd008Nneb1hGpANnuu3p36GVn
/S3dCP7c+2H9GKjy8lVVQi21JTOd/jBEwIzk4YNrY9pRhsTmm0ohJgU7SmkErYPcL/7l6jwxVCeZ
u9ZuyShR5bCWhA9P3AGd8uiOSZRkMHdQFehAU6ulwWb7tT82diYRGDc1rp2Vdf/lo/Vy5r2EQTIQ
PlULClq9Lr9rNpr0Yfl6pp9DSgh//VBOjWcJ5rKuKsPbR/NXjV9jYzUyTigAQtVgkuW9toISw6iW
HNqXYNg8rHo2mHWjOSBCVK9PYy7T5G2zYZsrLFMIE+07c1jluvF6QgwC9TbJoPnF6IXefw42ktXP
VoBxjHFtQZIuZ4i1mjT60ZRf1n4645i27Fs0xgmKSl0dECsOSCo/YvODGEpGuRptkl2NVA5pAT6U
IV/+A9RwuorTMwjImCNCpO0kjWi1auPRfDVwxV0StkI8wnaPEpiG5hGXQ4jqO4d6jBiIGRtLfgQI
LqEJVsWBdeqTcH6S1yvjXQNwyhl2BEtCB+Gt5/M7HHbrt8cCy6xZuL9lIr9mr5E3Jevl186j00sZ
RpV6bK3KT0U0qtz0px7NNojfoylrF6N2rnpbXLyzDyUb+JORxgDNivMtfxMOQnAtG/4+nRuKBTMC
dodlFJHb4C7Ht/qCMpPRM1i3MtW3EyQ4GFDa8ZDrYvL7flWiYaRXxCcWSjZ/OBuoX0KpDt0aVw6d
2qnAiqPUKJ25h0EYG+AmmgOhs1XtUGtW0ViDRqvKi5WrhtE1Unet61PyKWCUAVrQpEwbmGe0eMhp
QP4U28XaTCoFeG/m79luqRRWlSsGSLl3WL+sbv2i7dWAv69hOlAiQ6QLCWoEb62RGOG254+tM7PK
xTdWCC8YA2jWzcx2rnlyrJuW/fRhYuW7MS97lumrl/PGGK5/d04A7QBHWJPe4ELjcVctBdTuXVKu
Eahqy0JgjDv8NB62rscoDt4Vqye9vHRSIjOQBC5mq2bmkzcRhzb3of7BOVOJrxJvnN/vXkIkturl
+4dpucmjoRkbxNspiU7aUZe8rZ/8/jv6VXixkJ2u8IfWGqHLJ+5kBh3C6V8EWWyM82dVaGaaDI33
FjGY9r9z1wMm+0YaK69y5ro3hyZHKTJNYbgLpjpthvnBOi0hHLeHDDntz36wK/BfrJ+WyfUZoM6h
6bv5O78R8hl07NZRN4J1fGKmtw2dmXzB4OmfdxBc68rt3mQs9Uto3w6N86MRlGYYv20p4TJN7da/
z1xt4XPnwr3Tmm2bd1+97+/5ikDvuzXLNn539fWq8zsqk6Gm9UYsYfDuSA2M076rdvyLYxqGVIYq
iifos93mbpjuuzzm3xgS8rbKvqStL3lh/fpgdV9rzuOXl4Thpp5LLkTtzej3H+dg/lssB0yUMSDs
yE/nq3NeE/DEbJzjU6pjrHbv2zwwWHTjAwyrhjvU0ggneg/DshAE8G8VGFJo7toBnB3tCgmdSyRA
vu/eM70TflG6f3jPkZvmhmrqvjdoVu9rOc8aag1Io+sqYrU02CaFyLZIi3h/esejRCRA4iTxmOgW
Hhd597WBMjAvG7j7cMBfdExv12bflhh+u/vFbx1+UabzAZ7ylRFf9t1fCgyDklr5WrGW4YCAYNaU
D3TC9WStVVxZPRZt+k8pM7JEDRx+7YvhEbWqeR38+R//wBbH5Dzzm3LO+L+HQ+2bPEo+f6aOej7x
BiWAyjzc2eZrqUkhYRLODHz1jx/gwPeRqZwaCPOnUbmjz7PIj/58vDR7l93CeGybD4N00wgHkrZD
ZaxtsAiE1KZsVz0/lejmGCJ3GX3VpZa6BnyVtAa+q3+RFHD7JwD5xWNSUJc78Df2XArgSbS5Z+2S
Dg10Zr7nDWvxCB/j03iHsLFiZv0iD0Cos9DbQEfzIhXcZkXTO26aqvIFxDVjagSkcPL5UDKyUck9
tvUw3Gvmn0HqAc8BAvQUnEYQcgFh0UqBfMcIwAwUaPmk+TYwEuMEvnD/S4+zbvx0X1tNlrDp+7cg
9JarwxfbSfAZV91Ur0/LrzKdJZmHGYihPJSJUEZdi5XsMDcOCy8u1NfBnQUNHFPoWR3H5G6Ua6mX
baL/rA4VPeFZI/NvxrA7xEY290071aOP1MVKfubLDhVDlkOyjowrPmsVq//YyVfd2H3jyirus34Z
fjWKTRS6x+gu7Oyr8EsmGu6esWqXhXEIGhKzVu4hBS9V0iClOd6UYvY3uah2/vBFPkp9G9skT7cZ
8n3E1LbZhUPIWm+XvOklMundtO+w8sHeRHzjzMTSZpj21TDI7YKhtISvxoQOHVp0Lt5rPGMdYMYY
RC89LQff/wL3VLcN2NV6EM5vik01yPOh4/p8f7UPi+/3zPhmoAN/Wxln48u82vrl4byuZsbZXpr2
p/M5yujTPGU2DbXdefRp4NG+u2YSkmmd54RJeLakOiooQO/dhPgG6ZFbyWn8yUBTScQCbLx+2GDj
mpEX9fNHIsvcjX+/mrgIipXi9HCu7ca7Xx4AtrLlEHVBpZuJIZ1nOWK/ABq9a6WXDXD+xzjDXs/l
bzN/pc0uLLtLtiTLoNWXBpjuRap5aCAmvZ3kuBBJsv3dsSvXNywOGvn9G4AWUPl99i/7XDALuno1
1pXHOtoBbtz2df9a7J+nUpiPMa3AfiFlV7Uc7kHoOaTLSeSPyeyltGrtqdC5576HlSAwC96LGcik
aoDlIHslbady68KO0+8IxJtNG9U620dn1K7QtostI0bG1dLL5MyftnVSaEwQFaXobWOGI6WgHm8h
zUujzqdmuvhoG1enzIr43aWXpcy9YBxhlBbYjybBOUD90+3i+v57bviRE4hpoeTjZTYdjm0vwDqf
ZY31535RxN0DVIsF1A+OY+oqftIhMDrUjZFQn+rm0hUe7XG21L+ryf/2U2TyJZXb4d2BnFJ1s/JO
qqVba83kxrm8Syp8vo14OatleGthSz3m910JWzFbm5Vrn/uxEXknA+wyL/K3zSI7ylyl+rnu7DU/
kn1d+Nj+JOVsfOj+1vQXH/m7TOxp0hJpnQP4XjeLm7oTw7r+OTfcjOKoeEw4bZtk6RW33lEVjvVS
ruMEwLV+NTvPnxl2Fl7sgIxub7v2rKzMMH49kS/KD4z/OrzXvXnzXb+c/nIY2GF5uL8l67P5fNFV
+eHQuA5v8T06X4gEEI5/94ODaXVmrxPUfVQgxj4slb/fYiJIb471PcIkttr1oZBtHMtJesTzW8yd
qfyTDdzHgGzmVIYttsunWgm/IH0vwTqv0PzAXt9iYL6d43i2k91e7bdlo1prH+aX5dv5c/fmWS2d
2IIOd6CSxud0A6lZftdn2Zg/mC/UiqWFGXwt1mORHvSY9Nr72cZHgtwQu5HKJ3vdTx6B+0TrPN2a
nFAN1bHfyON5QG0qJpo0BNXePP0crjNBuwSS1yZHqbPGlIb/r30jK3PCbcy27obg+b0sAr9MP5QP
oFduQ33RYbTgpeEfEiyZWHMSVvXhG7ypdCb4PnF0BR9WVLDNqikGpKq44NXps98auDYvQUDfw70L
blGt2JojT3DLQHfAypAUFcdpo+72LOx865gVOmMAVoFIlTE8TJYkt3fC5NVUCw7EN7/FodBc+7og
jmct8EjvDw6EV33HgKFlhdIiuGopxgnX5ygDAOxxdHMw8cNRul4c5xPd0CzPQCQkp7p3hffQ+Z9n
OHdfNi9N7Rh9V3KhTc6sZYZ5jDsVri+MQ3Rokff4sAJ0XGnRBZgE3B+D/Mr3nIcKNVS5WdDphmEj
y192U5l8x2DIuB9xNeMbrSKX9K9aqU62fw0hl8hb4g9Jhy9PuyfRKIpyNH5q++a2opGItecqaGM5
uw+WIxI4c4gLtcSk9s6MBVDJzffTy4frkusVk0FcOrhQnGsz14tziyURHBgs4EaqHgsofpoLM7TM
0HWH5tS51+APi2G1WXX+1RxcmtJ2f1gQxZcjrbuibJx8w7E5j0NKddyvIfMCV+rIWIu9A4rMUmc1
fnOgDIijnZsZWpmvq/P4sI9HS8cQQlfwWJvEHf19jl+bU6s0kRjJKSz25w+17fZp8+TvD7lh/CIy
DoeG+I5g6ptLXzmjSPqE+P2CX4oTTYdXhsr4b8XimjNNtlQnLqfFsX+SCtPHtZgbHyrzcmtg7ld1
MDAX05OXbw04V7vWDnRfm0iu3QuXEVcnP4/D9VV7U8U4G7m6Aw9ZoRe1Z7wU10xZVb1UFoM5qquV
kW65ZMFImFUXni2Xn3WMBrNVUBhCD4gokokPPSWxCvLeOr80BwYMdSbzcEeOG+jPKE4lzk5D6e94
pvlK5wh7H2O6tDLdXPfOFAcciPYR+QKFdc8a5W6om6/TFMvUHDBz5oJ4rqfZSLe64dhvmQ7m1WY1
XWN/NX8dPRqC2NRdTTJPt0pzMOCQocVdmbhpi3mSxkt+1WvvdhYDbLbA0uZRD3/UHiEi1Z751a/t
9qiJDLBEEkMCRGlhLlFtNjswsum2otD2x1obNKuPr+Jd8lt7bbYNZCZP8kF6hXzwDIP3BJ/ssZcq
gGMy18Y376kiKPAfHoxGbMN99uKz4QGc1VzobGXS7DmHWu+xPVr4ff9ZGLaA25G6j+O0bDy/p2Qi
aHrokq0octfodJzsyM1qDkLeEW9EM/FWdyPvqnvEq9O4AAUGoclE1lWf6hMum7rT3E1ME9KApdFM
+F9V5q6J528AXkAUUJxN5q54BXwS6zBbmXq6JneYCD/1zpTzAj+3cJBx76nP+1uAmaPq+mdnmnT5
cN+cbA29S2kEfgg+o1se4IT/U1LQhTmaaL5816bXpDvtdkN7i7aAzRXUo2nnJ+lMXy61brzJW/7k
vvjcmvPmfqJ4dV/KT2/YNY3vc4SN+bz52Ez4Ep4Tz5OvT7pm61S68BSDsPXm4su7jPL6jiouYFFB
vqlQ+zjuICF0u27UtONIXrrj/2XML114SjfA02mpMX3xad2OWzWaDzq/DE8QS9zZevLS7fc/ql7D
VUySejeZdOvjusa3qxffO3156XbjEnh/gLhGcgqL+79H4bM6Glz4wk0l31VPZMdzP71pa28rkCEX
Kw7VjxykxURCGX91zbCO653upPtRSQbe+6NB3hlMErcMJTh+J/k73nAu31dwgjoOYFpMkn6/X7co
ipWJL5v75s6km7z063hNdbtU7JUJbU437mam6sZOvXvameDK2YwjZnjQRdZ1VxgHEVb3hsQBnriD
B+8aZjGO1Uoapi1rB2sWhmo0C39X/Xoyv3i4ZnLnubNlmmt5AU4Vk5+LDyWaAXv+zifrn2ADCgU2
nbr44+ex4UC3MbwO4cgT388HrbdY+QANKx5sSwZl8XHlJKyeDSxI8NV85l+OUTvV73riXwho6J40
z3ux+UgzjCxP3c95yRP80DGEpxsPt7+HiMFcb/Um4yjRVwvinsLax+NXh+bTCBB8AgqSHHtzF6bx
LZTMj2//R+B9mDCHPbfz5AYWu4gZJCqhZsmdY7uVfY69Mh1z5/kah4cJZWkjPQKgJZOdW57BNQvG
v0oKQzFNkPK3B8qJzvV4FuVbb3lOGJ/a1GNnYOIxbL45j+vC2aI7cfNikeQa24gF14e74WT+d33F
0LNTb87lGsARByNRtFXEKfPFdJndMZ/WWULB03Fv4rVsawectWVnWxKNuL35h3hD8Xn3+P3kXq5d
9+yal9FqFJNH8eqFz2V/Z2aqs298PC69dgHsR1C9uHIxzMZ393xK18xKghrLo1OGGok6A/5Wzfwo
xaaGE3v71giXzb2k0TQuUAQuJLQ4hhPE84DjpMcRPOJwbIcn48rmBvEzbR5X6yxYsQUClxf9N1yc
cLJxKJhcV0ovolswR2Ne+gfdSrw1/jf2LDiyKyQxk+QxZK0WOEgwCvVvGX8iVf1LESgb6SVTlHR3
b1xSredOkRz1Ukk9r5LFHep9Z6vr21lT9R4aW67i7XX7ptVweORZe3i8YVcapNM+NcJn376DXb5m
2R5reSB5bMGwrFeXl2Nf6h5QdzXfZt+EW8ZmhPI6jLaMKa3C8Hjf8Ybd2v6zxzwafDW59uHOasg8
RyoZ+Ywjg0lrZpjrcfOVi8+2e7YYxL5hY4/kLvNy1/tqY9TcE4IDdtspfQhXt46bFP5eyRIodLgP
Ro7LtvI+20M45qMwMepzDfElYguaZPvbBexNeSNOe9ch+R1JuIS43buDjiu6iSnLGCXjYzP9nIfz
5WTVxpq8MWfxZHuqsQy/bVBxuKlnU7Yto0zz1DCVCm/RDBOHH3HAzwdgPQsspigYLYGaj1CnxYcd
Yknu7NKmfmBGJqfuR9uHdMI4uL+2Gy8uTxRQXRqUjqeg5TrwFkcwTo8mGKmxhab4TmcaQcznl24R
/jLKvYQRcjsf6QmecR09vxHb7sbzFQvot3+up+qnOiOmIas78HKQZDL5tuRDwAvndlt8PA+DuE1i
18NNPjDI/z0kzcVdJ2Vcd4S0O1uVVRBVlHRWxFsmkuqvt6LnRcdn3TjGgYt/zPUJu3S4RbJ5lB62
8Go8+roRQmAkgkrp2CG6UwacpJzGYMT6iXwzQuRELKvM+Qn7SMw/3xCX3kDzDkNGmYaJCrLXWEtz
lwtpPVbaPDLKiDiRnMX+EKvMcAzxkCFhU77KqI3hYuv4FEdcGvLdjb/Ex369cXELGuufw098nkpq
nhrnn8tzrz55q097EjmLz/KqZ7ac/4xbRi6HeO/ChRod2DNjsqf1ImI5vr8N5+/Dn5w3Pm3Y7Mpb
03kZfhQWMSti+ySJ78aT4UGmBxCxsLg9F81YZJYKGvemLhtTbAr/eXuJOMmg0zYQsUuMj+DpFiZL
K5A7gcPkDJ16PiAy2I+EuFDkO6p43/8ZedRAVnvLv6zvGZPk0rAogpSGoa7lFpPc3PT4w4k3qOR3
HYs8aKEOy2LwysOmRMbJydSPVrQDnwMEtcEdFclX/6dx9mfbD4M8LksGgoer6japLjzxziiVlJ/j
4n1pyxlE4vqFsDjl7/HRLmll4bT1B7Ur+6tER7TuAP6tklyzXXsGvtWejHQd72P28te9CX71Yvsu
KXEb1TdhPXBoMD6SbjZf5dImhxiE/FM7176QJ77qX/XfxjHJNmKs92evyI7qo1f2v9k27FmmHRdV
zJW8Rexl5OuAmVKipIeL6Zo8eUlVSP2qRSmEdrZ9DqS1GBzAVaTuwFeWP6lyTdJO5/hZ+2lc4C5t
1HwVBAQrAjs3AZ1CUR9i5o7OY0LI7O8VSnS5lXa6HS+e3pSHhOfU99OHZcCjgajhdWnKR6T6zJe7
xYfUeK0Pd8Sc5XBpmkCh9vV3Te1jaiB74hoIr7287YRJmyBQvN+opOUm3AlOtTW6263y814cQeRg
YOMSvY1agFmlts6hege/CVL6+Vk1MVem620G3p0Zpu7VNDJFCWZZchdNZ6lpuSLrNgKgPfVanMFX
1KH0Ck0S7qoa+LM62MMcfEVsYEsMrTiskNl5KbKi2B4+XeUFdV/cDj+IYBLlR2pMR/pdL68a2QdP
vxukLPvrW8bfJ5Mgs1elGo4Ke5AzNOhL8lEcSVZ+tLFEIrlQlLaRyqXqnUG+giH5XZPiAvVik4kt
Jnpk5gDUeGrck+t27CFftUlnYCE+N+5pSv43MyAt7XJDHswnna+a+zSREgc6cX0gE+koewMekDUi
HzQyka5EQIodNTXO9ToSBGiIkUB65yiRJtHggXa7qUq9tay0xsNtddgajuXv2K1dRCCFRgS3ydkZ
K4KicPYc+w6nISjAmJCII2nb3Z8VG/WXF3nzi7JlOu0AZCZRPEbtUeie8TUjw48QLpguRre44tU5
2MJJKLaUrHZN7/9Jkpd6f1lxMHtDB1r9Om/DcFHq91sv/5F0ZkuKaksYfiIjFBlvmUEQ5+nG0CoF
5xmBp+8vq6PP3qd3V7WFwlor889/WC0W7JL0UOmd/4CYB0fi5kQR1EKeOHsLJA9iQQYNqbYdF72Z
428nE1gfvYiMPMiiJHjI8wLhGimaTSNGM8XlcopT9AvzAWq8Twox1E9e0Y+i0h4RyLiiQVsx58KR
Co1IO+ZFVttsApXSmzAK86m0Fiqs/xSKlk+7Adua24uTBHQ7lN1c3jbbyjVK6gNzkBWeKTRfLueg
HN9DTiTwg/2wCJici4KNEiTietB+B1TF9Fv+jKdC5q/i/y1Pm1SFcnPkV6/nGvHGGY/dX4Ht6Imo
ryWNDBI86qI1c7o7bIgbU5ZU7iJ/hVso30jjxRNLR0sTJsa1UlVKs/rXkq74UO54RhDUaNN1icDq
YWd8XuIvdeEDkX70ZnOB3DdYz6uXHZGjHbmrRepn2WrVdmik+JqsVy4BLjNvXYH/jVDUUfG/Qr4i
sjuGsRM4bJ6GKa2/fU80f3WA/ic/jqhqfshTPowPzOsnfOOHTY/WghWBIRnOvH9PqLTtggxiX8FB
Y0pEEriYzCL0vrAQRMbzINGcE59FKI4QPEeCg1E1cBDqfGeKvN9w//4lrYocb7ItSOIMZ97yP24n
DZn0sVIPg/SwCN4/7AjsnR3CKuuRKCbF+JXmaALsK1fByQ569mEbwqu/L/YhckauR0Ri0njoI4Pv
YSULIoY+WcoIkSignGQz5uVIeJMWSH4AG1ssvwTCAjvtch1VJnCXYHdypjNkGlFEuJc2VYbAfgWa
/qFcv6w6qX2vgRSMwCxD2jPOgONOLk4qIfnBAiQDw1KKUE789a5sI/IDpEWiGBpQ8cje+A33lNby
gUlbS3tKbSSqFNPh8WSnBe8VIFs2YyGD/N+UwXxDagBJgkCxJz9u+Dvcy4X9/yUAn9k3/torihP5
KRbZAlfej5xVtHii+5XemDOgTWcktdffTswD/b/+YmcWvJJKdSQFPVA5kQaGxg1Au0ap5VI+UnNi
4BH9gvkYbPV5ZkUPPq6BpJ1wW2AJ/b/v/LzL3EpQ7YFPA47zPphh1MF98aSy5Y2hytje2YKSguz3
v9KPD01b/q8bXxQlc4DU7DilZ6b9yCln+UODgFlzJCio8YuK+//HztRkeF00AGcgVyhmpTv/e3g4
N/K/l2xhFYiFTARAB6aLTz7F0/J/fSrbaGd5m0utidvQEjE7ZZtA2nwEpN1yYFuMnyN5juUhHEr9
yf2c0pd3wbHm0hZR3YKkUu2hQ2aScV9Ugxk6c94gz7Og5SVxU9KFyYL5JSp0u/b2H6JDLBoulRpX
inipo8gEI4dxDJNsuqftoKa8A1G0Bl9qaOlkaIkpwdwhr+P8YSaMFk5bjmUrIcEJlkRxnNEfDCx8
Geq/KFoLSoSsnRCVpSDIoUp/L4MBOcflyeRXQFoYCt0dxeTf2U09R5fD8rr9PV0kyDoziIO8PGFy
BowvqkDKaXpzKVK567n92VL88mi7f62UtFDxnYbrOOT/wUmpsCi1aRXlC1SqkZypR/xk/z+7LcwT
6RdA8CmbZLUNX7QAxvIb5ngF8bJrHjkp645DeP1wMHiHEfb4I7kKQFUcnZm5vLZyTv/u9/RGfHbY
k7gi2pJQR85NXoXZI8k0VGGUh6HaIxKGq5HY25wgFHnKZH+RlSsCT7kl/MI7xz1Kw0BHTgAvqRN/
fff4mdKly99kBwRO4pbxuPr19njyvniXKr5yw9bFL1H/nXrKwS9BhbTgSkj0N3renCMRrFhJ1ehP
gs7JM2/hW4Wuiqs0l5h1HMj5Vish3Ba5iP+IprRedELhGBdM6tWXq/EEIAFeHpbV5j66N/ZnjKn+
gHj45Onp2XF2n7X9VmAFp2SzHz9n5406Lve130qNALOUfofquOu0hipytX3b72g+3oUxZOW4Xhw4
H6NOTFr7EZM3mKQJyd2qZX9Vb81od//AfmFsrfCY6uXRemyQe9YExYxyOlw2ARa1raEWH73a3shf
jk4ESzvN5rY04QUDa1qBEdQu80f/6TwySJthDmMzsAy4KaVT+23/FZ1nyqLBl25YXtwOLjkLI24N
r0i5sUKB0Nz/rO1r/41A4Bq+vQ9y2eSbfJLWUKiC/gcZRuko5KVLOK0WvL03LrfJK8oHhN1DcVX8
2kXNH0n/ofSecMznEMUhBNskODLNRUVxh5ES30Mze/l3Tx0fEGyxnkm2vSSNp9qPxcMl2T02s+Pm
61fe139Ja6N93bOksLi6r/iPhFTc35s7XA87lpSmdFbt5LmRSpTCMoGXAsswgpRcYJJ4nAA8C4Hy
y69WTN8SQ6uETTaHMmVDHqh+ePZ/7w61bNe5uNiy08qKYZYU97g3Y9uFhxpUvwpOB1g4HiisnQRn
gL4aG3gbJbBsGNHLmvXOobZRkmNY9GqSmmT3OkNS/Tu5xhr7uOxmzDzHBRTVT3idshAIOv309neg
ZaEdElzKJgEqwjIT8BCBGYlRSKpgOQnAjYqTUk/2Tc42E4EQpjPkmS+Q+4JX8TIWskBhy69Ti/Qh
7MXjNb4rL/tqopjHm7xC7In4TOy7Y3UlRfMvKxTUtR61MIWjNqPYwiSXj+FCM3uHMHlMz9M8EzXU
0SNQxmsjdcI/HjsRXI3aNY4tzSLvGxh64WgZFxM1uCPWxleONvgYq73LrGSnp5unbYtvPnN6H0H0
mPgeaat9di8JjJBjk08BCOsGxGPAmdERDxDGKd5jZ340BjYAQ7JPUeVQLEundcXLpQYGRZgZKGSR
vmHlcVHPSEUYaXKr8DjngWzzj+KeFgXckZ4SloEZ6r4VYMro3PgivTIRToCB/n34yNTeIxNqMUTj
oeyLe6ovmb9Q60i+Djss2zz9RkiGMe+xASk+U/5BlgR7Mj1z9N9bbQ52Cqq13rKLN8snnFFYGfIB
of4b5eQ6iRAScRVEN2pVWHPc2VknrdCBU9lKzCgGjVQr4v1OZOXkPFnjYYDXmBnk8LPIAeo3BENA
dcezTFyFOFfiC0Gm55USgjyk56HgVTxx/e5gJkNbWIWgf++FMYZlgifSBFfEBEKImHPOMNnEBCjm
94wnBjAafLmJqKEjjZxbro9OkKP0BLaOD5fowpHR4C/ISkhu3BJgXF6MRcFzTDZcm3mJLB4BIC5Q
py+9GooTfn0g/+Jq1/iSdMX6JXEFhQTpXjB/3W8idGTFZitY3E9R1yt3Z9V+T4lGXtYECMRvxySU
kNQEbYBuDweSsQJifQKzqxGZqg4NHRb/hctrmCR3YH8Q1/OcwTtsRej7YKfwzT/QjCBFSx3LQITB
Tw0xH30ko/8valuMfgBv6/9ywk7SmhPU+sugRqh6D+wmmYVlhKDdIe8T77VgiPmcYMKJZckWC0KI
Hjh7Y6ZueWaSR8dZUtnQ8kYiS1eWcKnP2W2oJQcU7t+ZvrmPHygg7A7KILDcpenScBwQEiH4gJz9
dmKc7gct7NgkIRPKrR91exeHfb+PXeqwAQ1gpuKKrAvSWxUZJd09XtUQA4VVJf8G0WAfb5zHSO6v
BPgGnxRnHUyasudfgB40p+SJZb5OX/pJ5wRQ2VuCiPPGPi7feEDwcreRudfE/+OE5yI6cqySeFOO
5XBpU/hmCT9si5TMK/oRzqSgRhNst9g12YfebolvdBt+IOzwDPnHefIEQnrhlKJzjpFiCbzvVyxZ
LvcdyW+MRYEEUYxTHiSP39nGIIRChL4sqngEW3N8HeAIMdG27GqK0/pRvC4hH3q09ncVudsDeHCw
HvhHoQan+pHUg6cP/YmdG2c2TB17h63QXr+oYiWavsAbfcWPFwM7eOfBOxGvqpMTLVAo4BOEMsBH
vVUQsYgbC7Mw4onZp9VRHUu8NIFuEXZCC7wLPCzOIn1YLU9zawJIWZjBZdP96WLo/o5aixSCjn2r
oNvx6dHQkkCHYg3Kr/7xyU2knygoXilu4UaKEoYOiG7qR3Sf56izeEufhBlae4h41CQNROa+OlzP
e/JOxLxQRsPyjTCS3RUGV3j0gpSLlQlTeKbX52i2h7Btt4LXgGg4ttN8ABVsiEqwBsbjzIwumclw
hNKDLKCclFsVOj045SAfU29yKLFRsNOgjQd3K2nlU4rA6Xn1FR868iWM6NKDMTUE5hw8ftXe6cfa
qwvV75v+FehvjaNhM3j+sOldZio/sEU9eJhB9D8njz0n9Tey4s7MDEvmBGSG0RkDbIDSbBhhHehE
ThsyzqMzvSYLnyx1iUumweZw1ftAaxeq0N87HRmms8JgglCGJQpaCpSv4AMhQ7Zvh86riGl7nkHl
UVKEm8qp9qIRsFxtAgzFdidJgY4XHJy2r5AOKGJvDHYn6yGw8sO0iZdA4oj9SIVWAy0wlbnuYybN
h3xMn3wkxgJkwflObhAXCBqkuSeBhY3tyKUabI3aAvIa4zRAUkLJEK0yru5xcS1sjC7EGuopFLMb
yL7jGAzEJppTTu8U9uIihEkeJynBimG7lpY/ejKT6UYkSkNkg2xoZPWeRfvB04FcEqeEc7pGrogF
6vzBOYVUWuw2UHC6F2BKdIyoDuCPpFA6ICcJP+Zs2QrOm7jdC1DGMJ5oLMyvTPggOsKZCwviFnQh
+UTaVoUHffckH5YMhLu3fss+lZBMwLJBOdFvTz+BevPLg4/Er/C1bRfzkbokWqDZfqrgNT1IjDmK
YA0e9HOs7F4j8nevSGljy+fH1dQhI2XTZRPZyKq8jic9ZgxMeSPNERQaMthqfAFh4SQiGeGcbSlx
SJIgaBBoRnyL4PP2PqnI+agLACc0AGmDqRqfHkbtiPoGSMaJe0GjQcWBZ4HH6qQw/Qw/6SM9Z1+U
Q1dEuAqL10Kh/e14FQNRYtgqHEwQzGM6rGBtR7RG9M7WcfpgUoqjAhNjdh/4S5eeMnoqCS5tZl9W
kTHhOBy2YIgH2kT6eSrbv7fyR64hwdHuEiUGej5XEMOGjDYYH+IsgYKw9VNv0EX6a9JcsalAdczm
+ArwCUATpiPUOawKEiQuqb4UYBARqo90D4dWPBzHOK+4/OUfPHbbm3cG50wF7SKWBv3NiRNBjyAm
hsvAGh2CMv6x2PKQOL9DgvtOQcPYoYgfO/xe6r5ENl2GFzncqIoQIQ2uWdlbD4ywkjiJb3rMuqMX
JO7cY4/A6xUR/AtbNSpSHh5yKQ7x7uhuuz4F+kxi5kXvftkfndBj32GTueyFa1DAui4mOkoaS1YJ
Naffwgo57//igoaiRhJ98WzCiIYDIlPFAeDktcRbBj5w8p0amJkoe+RRIjwOH2kZNiMj1VmwJWj/
wTkK7/izubMGkM3iDNeEnbnEzjR4GeNnqu7xSTOxBztR0HR5SPh9fEKXV5JBcdplC8aQ5IzQZBCZ
5Z1Nsq+u88rOxHz1RNnNuar5BNZEPmPyAGuSsApNIBfI3RK0SdBLjgJfY7TK54I0UWjrhxChfNSZ
t+BcO4/giSEnavOWNxF3mjZk9dOUn6Bl28re8sxhQS1NFM6tWG4AN++FAY46PeD/cLLD4G5+5bJL
DmaxyjovUOQIpsQwKePwYZ9U/TEeEuaUSFiEEZySNqOQik1qveIRRRok7hli074evi5uG2M0D913
JgIONjI+CgKc+Is0tby7y1ALu+FjhyoDoIt9/RsPIWYx1AFBStS0g2ea8Eet8dcZmz4qdbhy4hzz
BMoVX51dA9WT3UkNLBuTADJKZP8a/JQOHaqLmM+lPOqvE0RwiMp/Dmw3QTThOcJni1ro4eLt65zt
XQs+PZ6zzg5XQltixA+Oav+cnJFOxcCh2+cRD9nGU8NB2P60v/4hWv/Uk8ugcU5J08+DS5qnCUS2
BY7Es06go+acf/wTtuCtAF7902v2lwktN3qS78DoG33KOMkvQcbd6rexFsJbDiOBlqQN+VoIZubl
KQA8yZYR5SDBNCjNH4jxqTQYUUbbPBD55fY1a9m7zsgYZeDZAbODmPcb8QD3QDTIb2nYgluOMVK+
dtW4KrOwjlONrBRMZXXGqaHLJgXB/jV8J82CZ2HLP0xS2stLcGb+cOvzBxaShQYTtj+3hFDZNQlF
4/bOa9c3ys3KxMerG7JdzrY7Mg4m2FR6Yrl9C9pY4uwexFayppBLco2SwAhfl6dHaqZ5SZhMzsUc
SBLu9rENgGCLukCbK7vPCMUKSRhmN+5gH5u86KZesxqx6J4daoJnnfsKkfC1SE2yOLaBzyHVQ2Ug
aD0BfGeog4UK07m/0geyIykJrz4fLP+sg2KJ1eWcyCBRR7g0Us4pRddAWq9vABWSLc0EAncJdnEB
+Bk7btjRQyvbdsIj30/6B2488LihFQrdYh3UUhMznsl5tCbScG6zMyw9CmKYejfkGCwxvpQxOFkh
bX84q3S7XctgpQdZyMPh/9Inq4RN1X8ER7xRL2htT+xCuxFzqUll73Ys7ozXj0aY1lOyQD4U1LbL
CERGUzO6TxrkXyB03DroqTK0yWhWaHQp61v2Fi0qfiM87/KUD7hKqnSuCFDFnkyQUWBBeWLcc3Mm
ExShoqrBYSDscKyL1+Bqy0SrRR0fjEaj0h7I41fga+n8/PzUmcUhaCaDxJYxh+wIFAKN668mEZ7C
xtPJE9yaCYlmH8f5nuKZQQufeaBGa/fea49LTHgsDmHeHtKTZ1jgyOTcQ1bJvfdmhoSOBHBrok+O
ewJyMFMg4FvOCIvJpt1dvbD8KPwV7ME9r4HT/fywswhHZBrOlkqYAzeij0iDE5nBFzQCstje0GBo
8Q649siYxoKvz6HWIKOGYQR6w16G34rBB3CwV+dIfCa+B2cBIs8HdjxxVw1vmYwqO9piJIQ/qIIn
IZUUJRKTK7xecbFCSuZcpi2P5Mm91ie7jMUod6EJ8rTsodmKm/5tcffaEf4NwJqMRPrGSI9afY5G
xBGxQlb1jrIIH2bLUQ/pyySDxz9QTl29IzFjgHBru5sH4iXI2UaYQ+HRJdMnvWY6JKWGEuIqGYWk
suML8IGMDLSIe+XmNjOPEQJ+4jraQvDvVdBpNI9z8VkCbyKKxBy+XKfi51Lj6xNpOD4SL85LcaP2
2KfeW3EFrtKp6ND8zmlV0Zz96AhdnBJSCvsKL1X7Jd9Y+2/M6CRYImaptqk1b5mR87Oc7g+eq3s8
Zy7W+PJ127f+1doAdZAbgTT/8UXP45zydH39/TTR8xnVTZRvjrXfvadfYibQfuOleUhAmLiVIrxB
knIBc3tb6DZx7ujxFSx2KX6f1+x6zfhiYTACe7gqA5hiiikzVbCu/mlT00MfK2FREwDQx7Qd13xk
GAEtislscWiuADPQZNSGU5FQ/PT4HzIXvfI66OUqY5NfgruZYQJ+tlLUJdcFvouamapqryx73c68
NIIXriGvQ6RQgpEjBjh0dTt32/gighl8dbdNra67huJw8F4Ok8c1XG9MCzhGwyij7JXLK6UfEB+j
oSclM/qU4IJTGvXjMVVfVH43j5dTRg8QyXk3umxfeN7huaL0rRJyesURwwHV9isYTmLWC7WJV+yA
iSgyr9Fp63CYo/bmsQN0O5Eu2HG+LuHwm+um43UJnrLriMl3MFVAbq9xtTuNketNr+l6jt4me6YX
1+whZl5dTBtiCkQK2BySyCsyROEjTzH3BjOEqwqgB1f+dPcoyFHPC0frBWambimEqa5paqgtuL/m
2nthjwNdDbzQ7exbaQcUznJFW8vsg80T4wdsvnDiYjrAxbF7kZMVlkR6YQYX7EGRhrqBOrjVkzTa
Ey2wPv1AI4JWhBcjZ3/Sq3yeZY6PmE4pVJOjd8NXMkVwll2gnDFj2uZCdR3zgY00R6V5VcU27ROp
lqS50ltYTF8IMt6eU8gnD2wn+XMg6ckzLmewOOgtaQyROClCr1jpcRWdpKSjogTpI/6kzdPjfm8u
iDPHmnDf8OuEjzKQGdD8pPwNNYR4uDbt/sc9ROa4zd4U5RxPjCuuMQOPxWWCPophkXBbJOy2CEsB
3t/CnoP7Vvlm+BjA11m+5kdm+fS1IG76FKLcDB5oPKWrBdFu24p7ofVhXnbF2oMgLyBgJGZee34D
US7Gj/E9d05t9746udz28ZtsV+AnI64+7kPdNLg6kqqH92NhGzD+mTh/2MCZOLz7l+i4eSXrBT46
w/xLKoZtza6zGvZyDBw+ukzeMxW/k7d35JCcrIvGZtDyKtwHhANyTEjT6J0cc4kHWJBPDoPzCOV2
aGKQrmD08g5f7kYQ2eP0BHp8GrwoSGbHPkMJrXD4wJjORK27x6TD6iPFrZF8HpIy7qY4BRXb1q7Y
t6ZGaib853V+7ekSVBsU/eOoIQUMCLi0b4jmMXJ4MN91jyPGGo/ojAEeWs3SaWbF6JGs2QCoCwfH
EDeVsJmuMfaAUgUoSoxzvlT8++y4YfRz9RTbCpp9G9izQNLSisZ3HK6btLt5D9WQO10MuUOfuYGt
HSCmnq7TX6UnfpTrHQN7Hrw9KORPPqO9db+9Jf7LLNYuYAI8ZbvLMuJ3MHSg8tSFM628XwifYqbf
8mN5LNxbhPrC2VOQ+eYYABYJWjSmneQaLhmgx/rZq6oAQa7/gY363RZpvS120PpoVLFRGEDpZhF/
e7c5Y+QnJaZwiYVxxmO0VEEyXIBFcAo4fHr/WnosIAb7dBK5fwIfZl6AZwYnxTcWiIYZOSJMdnA6
uel7YXqIJ1m67mtAAzfs5xifjLl/YM6ngYTIco/nRdAm4o8mGpoqmzQCtgGMxIL4EcmcBjTOKfHZ
YMd5f3XNaogtTGoZ276XQF8+tdgf9UvF/27fAfliugGnW6DiZtlkLR/5v55y4AB+XWdEUHjn2QfH
xAcFApXDgK2MhPKLr/rdPUsdV4LBJ9H9qQKhAhBLD4tYLGeLpBmgv2RqhJx6Q7GP9ORLG6+D5zDr
9Kz4MHlu6kT7482pPAxtNqHcRz8Pb5Ax8Z5BcU1HOJFpx+zgLrvIYCmErCFX8nktvh/nELU5lqHu
PpzObCqYRbn8wlmNvvA2keMMkbNiS9EFQSKmBYiiIb2V4xyx1p3AUVJtiLe5tRnVVgFyR2A89Dqu
2NbyUNN4/SoBoEElO4tQzH/5D/KQYqj34JTIWJ8/VmJMBE2DOqt6OZrNLjNeYwYwWI54P/MmlZwY
Acc7Py2Ugw2l8xCrfegJjEwynP5z3dbE31+DwlYn7/4n6k4JUMrQITBTeYrGdq/MYVbmgHuFVBvq
F9wYx5+7+N1w1oRmeB2te5/xB9Qg+6WIXwgYgy9dvBIiDcJGkgSO+AhhXk6oOaNdg7hHiVErNKZA
6gx8OyGO7+UCJ6ncOlw8fspbRtnTsmxMzS2sLQixIUz+YywAjTEe+mLJhJH3TXL4nr/UZkb4mj52
gtXPXziuaXgyiDLW1n/zpBnmgUEwTaTRnKC7HrDTkHmCbPs94XJwx4GBTGhzQlNMj9QQiEJiZbXl
Fb7LakjOZYCbFQUwASxAOvc3BfIpKNwJoAKGnLTT01Oq/0oAMJ6N9ITHLX3eDZC4h3WWq6X4xQ0O
Q6tn7t4R0v8NtRr5Ny72jZcYn9OVhjMe4D+lLC6WDlGK9EkABxJWRwKOgSv+jVH38AEh7DbNQQYz
bPZJAMTMGx3yL+mS/LVycp8ABRAhKkkggjatKAyZZunc2431I76/txVGTssvCd7IggIMYElNFf98
7NOAnhSsAwtGyDNGpiqpMp+06WGpiwyAwe3fxPMt6ORVTDZMEEt9hxHo7I45PQXIBfiiQZEG4eIJ
geP8l4JssSn+IFenGT1g0/dznKlAVsYIxn2vzbj2LVkLPAjr4Lw8s4nNPsPnRNAXw7+NLv0JaMwg
j7sIi5kML7Hk0O1Pd3heEgoyQKcNVJtrxEzw3U6FqJ4oDPA4j3oRiy2PKomxqKiu8YIiCVWkI13A
Z5qzLha9MvP7esVS2efhfflKD8NTiplBLHQ7yGUeVgOnis/z1LsP2jN8n+hrqa4teHVYCZzNSKG8
gj2MnTRisxtadTzJ2IMLeqxMD61ZzZoR+R5QKFyY9t3J90qfDfOw7Q4oumbcF4pwCv1iosG+uEPE
gv+P+pfqqGnZGnqOqYQvoEGG/5+2fql1KrYFBp4wV3liKeoQQxAf9SJXNH09oVT+1rRK1HGyouga
fIj5MEje0zangvhOwdaF8UpKA7FJ2ZOQqhNmovmsi+eq9BXJlVpcQZvOooO+424fwYpTbSDkvi1I
2wB7YJBTPmKoI1jyMY1ji6XeB4haryDlMtHChFqfNjhQ8PS8txWxCsACI5kDSK0JtRdHktUrVimm
55CGEhpihJoQo6DtdgctLhkXNkiGBAvQIp48iILiGM55hqU5zWWOUOYxX9Np0vt3nCMEtF5r8CG+
+hspcycfWLFMFe4n771rHjyM990zBZ1X4UIdGtcyvGt6unL2kfKCUgkDqh4sb0rhw4U2hN2edgal
3+YdlRnAw1gzSMkBD30MD0Sd3cVMoEuYXLmshx0kIIWDuJ9lyIJ7o43jiLth2kojg0sqjCdkxcMv
xFmoJE8b3m5p0f0y78N9jRtULSpzyrNdONr2nUEL40mi5o5ee2ynJf3k+SsYY8uhSQZOIMkKt6Eq
tEY/H9/w2gM9qbN68PU78TqbM3o74FqESUYPXOs8v9KQBNWcnS9PNSVCkh9p8Ry3Rzr8I4m8K377
KL3LsYe5CeMz2neMC+ySs3yuAFL1n1udGK0lpoaUbWfS8JigvlT7kt7n8mdYkyDRmCsRw0ncinvP
7Qtm9LY7mqsLvFF+IPH8WBzWAwUuHSTUEMAhOW6LR4ArCxOGEp/OMe7OUOxgaw46Qfu3oDjeHgJ8
Pe0PLbrYdpBvi22KPlAHGE30HvENxLVeFuxQWKIOwSx+WKrZI3hQROP6UXsAPILBsc9jNF6F+uAU
AAXBq0C5mXVM+ztSN+IMUhD5/OTpxMMKe0gsvkNqbKe1aFFokSKXrKfgsf2OMC5QLw9vNWvg6tbT
L5MK5i/SonahQQAk94qfJqoIAk6qX2IhnhLbsMQPJJBDQpCrLhOcLwv/NSje4SN+j/FrVGC8Dcvt
mQGTat/n544kLJO84F9AMOSv6m4nOOCOow902DvJ7acEF8OSt6/g9fxI39kpZOLtEQfSl9BdIsRf
w5tzSJWo6SsEX/8029Pu6DMzJR0WeCZUl9boDfhX5raFP3LA3aOu52kNuL2ATlusWVaH1auyGfkA
inVIbgLyOXEKEh5XTuSoBbpdfvEW/9V8wDcQgpHRA88YwdjOngu+k47dyLCU7p96zEOx3h2CfEC4
ZiiF6Iyd4jCjl36yTfAL6ksL5zu8WlhX3JMC6w9oKti/3uQox7Q+YpqFncrR3349KX/wESdMDOd/
YbJY2Wefz6iw8CpBYvT8Oe2FZcydAq6P+XaJ9AP/RKppDt7zVl85AiMxfFgoDGLHr7SDcFNOpntm
biAKoSfg3DOpauOrex7fM6YM5G8xXDZ6NXz3er+O1SkIemItCCROcfgb3bOO2L+K3O5vMlVkPMwH
ztSQtcdZxBaBcdm+cbWQt8I0ISyTHHeZU2z8HfmI71Ipi9Wh9XNiIviZyk/U2vjU5DtpuT5gC0t9
cEjXER8ipxQG0SDjquY8e7zr8BsQwsNsh1uevOB3XT2u3+6wYwelp48/P7pdboR0xgB184FUV46K
sPaXnRmGbZMPdG7EI/s3gwsAADCOXwxn6wHrm7We8lBpJgnAf9bS5NBj5zo8j8vQGIkt0BlXxJ0Y
8Qr9rMHW+5R+WWunab6iHgJypMixP1z4fat+CX3nfOVOdkH3hPNeMDABKidOErL2CyN41WHpNgQ9
s+UxHnvwYri4MRdRCKG/b9uRhhZG57qI78PV3MX3aXkNr/PbovYPTjk/Q70AxoWJUQ/KuTj2VkDV
znd6bifEdjTPuFjc2PK6QYuJG/m/xNaDZuI/hasme/AS9sX1F/yRMR7u9N9Nh0Z2TR3pn38/Fl96
ADL+8kWoF1/+eoNjLZt4yL9JpMVP5/z2+EPCcgn21bAnwQZ1hlHo8+2RTvycPPoPE3/qfol1LrQn
hs0DjVhexFIHmduShPy6euT94g8K/eKz6R5GphLfNc/6BNVzaNU+bAz11uO8ODP0brCfcTvrrL71
+PMSq4FnqukYDRq9ot03Pk5VePUeGPKysTK8YzjPkdaJdcAatWqBfYe5+sAJgDtEN9Cj7aLTeOwV
aFfuiaxIbpvPCYgooWCufugDUTZisvoJutDttN4FR+BnyOZljLoNnTvPO9FtHWyyc1Kd+gLAA5yO
GKqwkM9L5la7x7TcPhmD4Khi64nBmMMx+t2VNf36OqnugLsKu/FQxS4m046xMbU8S6Y2Qiw5z16k
sDNhxLF/gdvXZ8kXOLjOGEizv1T4Hrm3e6KhrgYO4YflK1aRfqWJ6DhtyI6VoyFzQew0ffEV9961
CVfXJfTP5b6Qla13Y0J9NQo/gCjno9tf1hIOtDQPT7fTSrkTOc9Z4bW6CQHQ3Cn9674hlIK8vmOL
B4N8aAg0z6Z/Xmef+4CKyuq42jpesxpZfgymVE+DFHkmyzZiVke+wA16FaOydWzR6khYlVJ7dIvk
8haoowrvYzrUDtRVfC9hfexokGbOTrMAMCccR15aYdfgQkh7AsyFJkte6sUDl1Xp+l5ei64Pje0J
f3FG3CROUITwLBwuLpcHPI/7EJMcvhtfQVr3TkBFQ2wXIG2OAROvsca+MMPB7hMD94IjU/Zyoda4
wR3kGGP6823CLrku+OwB9bPoC/ezx8eUjKend9oDsa2heXViUqXez5DKEus/xXCwbW2jVtJ6VyLV
EelC/J+RN6VAlyLW7bD6rrEnBIp0X0yuILgoDiLZx76O+VN+CtcKsEKU3ITiFynygl77tSeQCkTW
sGGhN+N1yvs05EJwPVzfPMw5xpTfSkrdexc80Tt2+wVpurV7EQ2E9ma6dTmllKh1x4Mw3tGcVzfs
fu3uG7db+9ZxNG1wOU2KImwz26Z82D3Ok0d3qmyhOufIZ9Oz154AakzaP6dIh5dROJ24gta2uU3K
maIIjRl4zFKW5SzXPJCEYgSMdR0Zs87s2a9e9rt/j49Da5cvgXDDNbR60poYwKJ4DTFnY0By95kM
URGDZB3QNfL/I9SYPirH6JV0vJt7jo8rGefCX8QK6Jjup0fRGljJzJlegezguU9v5JPgcvHmlW8e
o11BWxTBHMz+GYPzuN7emfuCf0FzPNlLZaE5JorKfHyHEwUU3sF4pxXCmYnE9xEIFgU3/Gj8tLAO
vYd5wM7LC0KTUvYmxmxn9ICZgfLlQPIRuDnqk8H9pyVxD6j1gUghrZ4XFMpAZfCeplYKcRARjqhj
T/Z4bYclFRpbGA2Iz/po7xcsYdxlp6rfSR++/Md3rM7boN5o5iZgMKg7eCbQ7bgozxC1ImMWNNUW
OmnOrOg2p3GKzRXz7j+SRcPZr0A1AzlgKj78xO3gMFuv+FmgiN8hABXlKF2UdFB4geaj2rvZ4woA
TQ0o5cmbwnAO+1hoe0SBjSt0E1wLJoviRnyZFLwTTGVGfS1+2r8YHMXrTYWGdWZkvCkLaq86lBX7
85JYhBmCcQ4akDgi2UHc3/49ebJu4FTy4NMZEGkGCZIr5xCGgYNfWxNUROISyU68iukaTDRv8Bny
uIXlu10P8BNkaWAht+3wRlsZsfSFQ0ock6VuVkhXS7bHqBmc1yHA1oY07+z5I8mHwO+HsbGkKS2X
mM5wkDN8YQPhB8dvsVyAtgZssiA4lJAQc7hekTLOw4MxLuwl5hoYDwlFbb/2MLiD0ztG8sMQyP5d
Xnjj6ctVEKFSs4Eotnp7PTy5raXe599DaHHp+4sPBo83jBMscnsA4wMsz518DK0cTI/8bznLRpK/
yIfHLglWaC6gbjMRgJkId7WVPWKt15ncRs3kGzzAuoCToyahUSN/jh7Bt366n0D2Y5YiMOO+AcF6
XGxrosDxuIZkKDaY3LdkQ2gw4+rRhjKNIFwIjkvHN7D2NgAEvM89Xne8jxYAAXRUBM2fLZtHfcXi
wfRITlR6TBTuOGpwg67R6RaVMDqfQan4uhqpTEIPPqA+Pf6zCD+KB6L/ODk5Zq7TNfAMgUZm3Dp5
+vy5OiwekKbHD9KDCFIiN2h340Rc+2vklkA6V5yanQ4Wkxf/89s5B+2JlTvWbN0rQit4JN3gQr6A
1wAT02RodjcosX0/IM1w1+MXj900p3a8z17+J/fqBQhnlwaVtJmHUwNtK8w+VKgcRV8g7IdLnsIt
IoB7bR9Hun+7MMDSQNUmFCgArTGu5aOq/w7uU94eKDlxYE6dcPd6kFXwgQDEmHKO2FKtarg+tMR5
aczbcjpTVhe75bATrEMdsAyodX+dfS2UCpVXBa2AUScHHo0hCN9fRXyYUuMbI6apExVFxGVHI3sN
T0krBb69JAqElif1D5kKSy2+z5BjRxBXtuvkHdfZZdHt05VF77i1EadL2qIv7MmtNrqGOt3uEjJ2
D5bcNax/Hu4hmCt+xXC+G1gpwurgVzjVfNhu5cViWiyuBiKVnY3NcenkEy1uCac9FsR4xkMC65/w
vrS7K9Ono/tMaO4jJko9bvCUSSCChZtTz1HWiAAREwo7N23oD1zRdO3BsUR5LAK+fdH78DwGtDt4
8AMlt69Q90tuepUeh2VQR9aO8dROMX2LsXuvPbzNm8F3iNMEzFM+QYbNGUB/258SRw5UaK6awR9T
VDywHjAlaoAuJHIyoG33GbHBwzcBzK871EZEc4B7g4sxHIBoiQaRdYgrCp4Sboz53xSbO3RwZP+i
70fW7sH45az5hmAvpEOH1r7YAczFIoaUaRfOAljBIF9U0mYgVrQkhCN0Rx2u/6PpvpZTSbIogH4R
EXjziim8R4irFwIZPMLbr5+V6pjpntvdEhJFVebJY7YZANEHpJCVskTln/rvZz/dplrYXb0/+/3Y
R6H/O9uNco1CIzfecMp0IZQnIp6oWis9PmuDwwSXbRWtiEVxfs4OTMksVUB7FRu45KMGSuXYVmiu
mvSVHARMV0DxDTovkaFPa80MKjALDLCJpCbSFcIWopTmw20oEmYSchT9wEyhkQRD490owxJRduNX
9zDzyJ/IEKcvutAlwL8RbddxwqggSJQFuZHj8LeRBYnM4mJd3HJ0qCGkXe17+5Yrn5jT6bPFq9/b
kKMEYuq9H/98LEpDbUjHBCvd8BTXjWTxUTJkipkThoHDDRkOooqInLGMsrqVnbxQ9sr7COBxIDqZ
5KWeWDrkFdrr+mq+gEo34gpn5jXvJ6hy50rw/IQuwTjfYlGyffkSCWZAsvzXfrhpccAmmikzzQAL
hnTl6pQ20giQykCipdURVIB628lq7g7fJUZfp8m1Iu1V+z2L+9ly5FHc0B/CX4Jt9i052L1f/oVL
H2qbwRZ4Qf7jj9uCP2Mkd5c/JI1JkXk1qvPV1UBnNkx7tNGKmcaxfq7vykeoAPqG7Au+CrVFJ92X
+nriWjzf2sksLuFoj9UH19c9Etmq1PupK1t1gAepbaTKOoyy808CtC6jk67DG8JpdD8nqbqptR79
uX36TsNnHoFuMoNd25YuLyMgwsLg908b+KGCvdJE+f2KD9YOW3NDU2/NdgUYPY51WzpVGN3fVzil
KXKFqa7Xa/T9dnX/9Udl/QCswQfn1ZyWgeoaIbfKVnMQeg8IyyCJvoOT2nxAUOrZymgJEgJkvWAx
d/fQBGOXvqxTiOvh/8L7K98Kn5v+8W1Naft9zSgFEjKA+68DoqM0kvU7UEMBs4AEx6sukrBNGeQC
El1l4uXuG/FSDh+38M/OStVXEbvg2DdBk/I3+MGZfNW7gd8iihf7iW5MHDwjtS6GmV6sfvjJKdpa
scn6UrpysYUMgnwg99DZvGvoy0sWHR4EL4czqsQkjVFEACdA4Z3kTFSPgsVri81i5ehR3ysyoPyc
g3ufpXN3y31razBARHGodTAHp+u72yKTUUi6uuiANyy5BzIMAV/7resvUiW7TdatAz4UdNVoWn0I
BsjuWKxkzHzzK8l5bAGyxqDm8X6pFXNvaUCqq4ZeY1ON/aQGJI+pACuNZlI5Om9g0BxdUFE8N6o4
+zGjci2CbY9lWe1YJYNYS0I6C28Vqsq162A6Z7e0KRFyRXcM8qBUFk4tbon1RS09S+sKgc9CdAb+
QJC4egSAa+84SLTysztrZRQu/KDYZFELvn+ZVhx3n8IgW3OQE1qQQRQ9OwgyhjFQ54D0UEHh9B+b
D0n0UTacIKHdWBshhQvDd6h+Lj6OxZTWVmn/xpTdz5Ax0F1oXGrT6CFAulXtTedh9ZHGhaVVWVLC
zrTIUweBaveALnN12osNPaknX04BDbO9cmF+9BGERjlhora2HTnR7QMTcaCSe/UUWpvPG2BYN/6R
GYrAyRPddYGBn8lqoE/yaGm17vopb3Psr+Nlto+Nw1v83eloDCC/ZzZneLZ2RD6EG5R43LOzMrlN
IFZVQJ3oM/vh2rWQ+0sfUGRH5XCNQfTc0B+0r8aul1FBoI4L5ty+WlntqdAzhosaBWyqlpHulYoh
JOGrs92ZY1IeI7S9gYeFi/WEggtEMJk2TCniE/GbAVk2cJwG1+uAlpdVNfcNCVctF2WaAbq4Lu/h
rvP1QmSwxktzLSsHh+9vQK+XFUJ1OFC5rgDXkHFyPP79WlfTYaeFOpEBF5ZKtoPajcn7RNw/xYp9
LrVl8ALyLeCbiV6qa0w1ogMf/3AHnvAHD1rWbtiwQNI0cvQRlnxS4y8QCw6C84G9kP7Ii/ps1rbs
eXETSSvYs0R24W4YrdK9nL/D75o5KsmOjiA8+aD7xpSjkm+bx2VGQAHmW/8QNgoNE+OHFIDYiOHQ
0NNV0LNsICixGtByU6ejhJVTw3wFaSXZIcxKdBx3J9KIbtzeeW63TNuoCGD9JVukkIP+jbyuhCM5
MfsUweIlAzYCfGcb3ec8TRgh0BSYP027DrjNYUWlWU1m+6nuKTqTz1v8kfN1+ROBtA8ccebP/Gwa
y1UZskMSZermdk2StvDS2Jh7sI/h71fQm8u10tnyYwJnB7IzF7AThRC9rkCBX1vC8Itm7j1tqy+4
BieaLJBE5t8RayN6FLdeJkqFrrQh77aSaC4qKjQCDsiZP9YxcNK5CTRF1mz9dleycj/FMI+/b9+0
bpsPylPP2ultq8aHC5k74MMT+W2RVFFNEn6sB/nyAJkntlEBstMDs40NuAQAbOqgXkGMq57g0pp5
1ycrvId7PkgPAjCEUXbvUT/j0Aw5kw1WCHTobUhWSGIt1f1w6bKi3RtGBnvCTPQYKYe6j3I3D/j6
a6C16ch/gi566TQ8th92JxcqMXeX5q6clWRto1hlVf39sxmBrHoVP+O+3DiXmAN8JGrOp0stBT78
aYDt3Hp8fe76P8kRW6lOvMcMID4WWirpatzHF0srapdKxpTQKCdZob2cgLrPdX6bwSbgUHnYkfGS
TOIRBcF452NjIYZPo4Kdx+65DSQKST2NMv2cuf+TXtOjIXevbPovDc4F6fkkzLAmZ9Pxzhbhc/1J
UL6Z7qXNqrXHX4lKVr1caYNIBHZEOzHZD/RQteqd3+WCfVaLi6GXYlwi3b4oqmH8V5Xk9/LpmCon
oYPNSPT2Jg/8pCjHFHGUqaQ0wr2JX30xXzNeQKarncxyXmjeUpRKfrjuXBr5UL3ldIW1+BowXeCC
b05NXZDOubxob/VDy8evV/+0U/Od5rlqQapsGfef3Wkt3vN9n3DvlQs5K+QJ9/j+WTlDqby9iVqX
Wjpc4L6V7arB4vVcrhT7yVTi3eBglx26wjrExf3PY++0LCVth6/4kE/ddryox4fTYVwTlCVWdwur
39loZLrLmf4aWRKrniK2ID1aHt9TRsBGm8ey3+YOgWw8e+nhrlXoKwVZwU9ib4tUKXco6Z/h2oPf
JM2mRR7GU7XMOFlefUv9QH45aFkSywieGbWgFe8G5AY0cHT9uvcKH9nuMVn09+I7qzsdndyMG8nv
Ug57FuboMk9/rappTQsFa0Y/tnSBnYJyKSyje7ocj2nq8m9pHu7jNetlB9fp0EiHx3dv5/ez6c34
pPJMRil2AwuQFVT7TTXz+I5t+1dgPadeun7Ntw7JijzsEozb1rrflhZ7igYKzr2drGTnOj7N3PRf
8Do4V69gicmI78DiUS9AVJmf6ys9itdFKXfWsi7djWcfxWeYb45Ow+shWhqatQufj7phhobVsaSd
QuJY4Gzlurh7BnDo0V/r3n32e+C3W4hGh66pqTq5qVyLbgDfgnRr17j+PD6t4n4gGnBVLNu37VMz
XeyxWNBzN6/bDndvl2ais2iny+foVEnXf2ur+lVrzli3+H57j1VaDwijY2+rHbKPEMx75Lexp6JE
ZfoF13eH0HOVwOrDy7ace4u9pUdBiiAvpeZphXRXWhmr7GVYv8WCVue5lBmE0famZXrKPcGGfJeh
A9af14r1Quc3ISTwpsiiXJlxL7splfXwd7iVbeFAVuLj5FzSlm9sQNYvQxEDn5jt7O2zABV+ez/5
Z17xWV61dz83j0Y77QVFrucg/QjGVL8G8tNynAeHYfizmzlbxDb1OeK/ZxB7ozz8jUtCR6NtLP8k
rVa/Uy6RktULrCg6z25iQO3NYfDUeHs0bOHWc5IRdqyWDvR/BNBUWlRhduvZ7qK+nO/uRRa6ymDw
9eVTh0am/ml8kujkeKmkOhvBQsTIZ0o6GFdV5d31cxO+glPgGoCL1e4BRMTCOmOAUdk/Ss9NNfGe
AAq4FM9/aym+bKSm5fuVkyDya/m0KZ0fpfU9St4rB1gUWWHfonvde9uhNReDXj1ERiznR33FfxLR
6lGP/5wIAzLlWDX2L6Vn/XFiZmV1kog46WR1T/dO8sGPqHnWZNsfI/9xQvV/8F0uxvKaTsWYp0TV
gqidymaYXTGmK64elQU/z5/LvVp4PyVL+9e/zLS++h2frsXdE9SuuLK6IYDJ3fU2z/IU6cmsNYt6
XYrrLixK29/o+ZEq3773h5K3ykyBcitLCDwsM4frItqLyYvSZdk8ElKKffrumWTVqTNdlRLJktfH
LpWTLhWzwVnqUs/s3k6QEGxD0LAQaEY8kdfQ3rcGYNrR0YL5Ga+kzuXD94J1WDDliNEpo5ZgLgHj
eiNotT/18nQxqCrGo2sAiGDI7c1CeiIHSt3OAqnyP8yPU6628xzrVAM9sG1aVdbXyipXdKlGl1vu
aavKxjzue7+r8VF8XRhwNff5sq8dvp/U3o0WtTqMjjfWSe0i1mpL9Q66QKPCb3ltIKDdLfpKg/+d
IEEzpVSydll2t/po2ZZttWeW+azfe46CwocB8gJi+1pMTg4YCfPMs7gB1ky3UlvnWW26rNyS1YMZ
tNaqyV2hmiHXBeO3Kj2hgslBS97SlaC0ojbinebJFeNdjeFkPSbw7CTTu7cX50zyJOdSDoB8X4qn
IUJSAyve0LcrDh4KzCXKj88EacLPYCPaf0gQ+GryjkUDfLDOM2IRCRqHRElqQLrjXjyhnUO7aAVK
Zbfte9uQ/2ePbaZD0v65lXLVw+w8Wnw7Xpyg+a52YaqaWDemtVz7EJhUmCPxYeIjuwDUCDt5kK6H
kxkF+NOpFf+X6xRoKdWzAIB7snLK1dny8/hl3v4S1NuZDlBP1XGxbSZ7mpeJzsuyHq2qfLM/ZFZK
/Xg362K0X0HcSBvma89kMW3ObCLaMwp9rvRyINBv/Esq+96hc+Nc14tVlzVducl5V1rXth0TH132
bcPY6WpWGa/7MP7WALqrVedgrDlTl+JGyvG1PnFP2n7Ghwx7zlE+hEFxDAiuvq+/T/2mYYqdSm1l
uL8Sqwp9GNpK7GeV40F7Ytx0LC/Hd0idK5qiub5xCGmf8nWgdUvNS3b0mU2HQOQAkS45GsNxRWUo
gsm/dNPqEID26oEq7vepu+6u+sePh/Pth+lf5r1wKE83lVUDZawsRlxlBcg8PZ3x1sa/z7N6HFMJ
3nf+7WyzVXSU0iVaHLQCcpMpmNYc+hTchEuoo7JtH1xGRy4zHNWbU8xGghrqQHM2Hq5wTO3VUCKc
zUGdEVnDAE9WVk2ck/vYHDg7Z5wTxZl85ouHaZTTE4S9D4BBigLF5bm+4lmPtboopWMaBSXqGOlm
5gFM0fz18FLl1eQ6nH5mrM9HJbcpx/PFzL7EyTP/SW0UTnEN5LYZrhuAauf3I7hUUGTN/HtlSrHD
ByE5h8qvk6L+3HKA7QZskmmsTu04PZ7CnyCafQGBlF6N31PIJg923/hQOUfciEvpcqF9bMnBEo30
8AVc5kRTr55afNurx7f7h/H7pWw6WT7ND2P7ddtZdvySLTmlV5UVbD02gIhzVGQ+4wB26qXQKMjH
tLmA3ApDHawqwc5srmRkdZNPFdobo2lwR0DOSGFkuj1d1Vf3cixXvU4r+oGMSQtfLyGvs5/B0xnc
hqKNvaOLUGJUY0j05+5pYLDwokrUYqoSJY0hoVND+Zgox04NQ4N5PlDBI1e3RrLeVI/VS/fwTzj3
d+FWNe3PJYvEMzKTKTka+BP49gbEwzo41I0TAOxnamZ9s+yr7sCpaD52S4e243IbLWQIzwqMY17W
VlrgxRo9LipXlfSzvXrPnoLPwzpdXu+j5JPe9WlBd8zM54zeCtw4oln2DI3Rs7gDdpEvbt+U3cuf
I7jL52/b8y5nY+V9XouYMFiunBIQYdefFSao00PJ8B26UJmLfC5RW1f8ku0GNLSzO5QRf5JIz1It
mKNYKcUkytNJRoujSS4uy3FfW9k+YTGbaAcUJNPFe+lG7sfAatq8I85hOJxKr386yzlcdEXM+2u4
Jlqd+jrP1bN4XzrAZ9YE6ej3K/WNV8BNE3BsR+obWgEoJF9ea4rrAt5YFUdnchsgYphKt9KhUEu/
2Dbx5atkcoPdrrYG/E8ynC9ypALVm8VhRdaDxbZuPhee0aP8UO0hYaNPm/JRy6N4NXvJ69isbXub
Jpha+o04AqnHVXt1H5xGp+3bZhD8ggVQI3zZ6S7yq7xT/DY4P8rHRH1LTPdWPCkpb9UUbgHUz7Lq
hHVxL36Q5/Iz/W8B6nNGFXM0cgEsr7etzW8Z9m0/ANw5XGo5nCflxjlCB4QWuc6wAZ2viXN9/e0o
5xG/WYI0VB6J3l4Ht3UkA5ImoGB/xG06tMg9kf65osE7jsSQ5bdrYtSAkDfwycyVNXX1PqMdYN++
s/02qmxloLfVx7W0uYFJYQOBOEGkp6DrPthq24GKZ+d+NtSZPvS5k9KSKkzCi6fzV4uFsZ1Tpqtp
QEwxi8cE6QV+z8A+2+9jJw68Ft7XNlb0FUOtSsCofPCbWYLxLb3oYsu8d+6zW7kbBDtj/OlZ+GcW
bgbiODQ0Hu7uKM5GLO7X7wb7zhlKZgsAqTE7IITWYETvehMRwDvUmBcKINO/iwkozL3LTuhNpiaX
FtZxAxJp4M74Tr6RotAS+oopPxsuNdwo3w2/ZTE4j1cDIVq9B9LPqzQT+LDhHXU2oifKAcutojaL
Cw0fAo43vKkLDhoFm4G+Q/iXRJSc+6qHEa8smukguMpQYz+7s4/opGPwGqXdYDNIRdfxdZzy9ML1
hR9bDTKT/SwzCXeDGoY+nufoAx5GpxEllU5ecR+5pr8vCiIsyEl9KFA7x05479b6e93bc+EOcbS6
n23D8wwXtuvsOnAFVMIocLSwqWfZRpbAj3n9fA/sG9MP9oHT8/Dh8aXdAJh8PxJsUq2SEow9/MgU
H4Bsj/ViGk4OoudRpufX38oF8cJWCxpA4R/hrluuo4fhSHiTXWfjL71mXwmzBooW3/7fe4Bc6ox7
NUiyzrxBBHJv8u8VD72ni18XfmPy7/3Dz4aFBlvZOM/2PlKgtWvZI0kwiAzuJBeOlkGcyo2CaWjo
6DSOMyjP0scZ+jQsZX8F2ViKtHryicmmA1EVlN9YmbcelLYeuEfygHAndISkt2EFME0RD7yH3pFv
LHuev2+/yoFN7kbRgdl515OBWfngcczCTQuXm1n6g+KbGVd8TtClnJosBogK4SOHn3ROdQjfhfGA
r2A9RT6DldWB5csFBQF3GsfQb2PCGA62v92zqJ3AG//7IB6zj3qoawYfCA4sBoDomDB+bORFAVwx
rWLu1wHFRf5eWnM+WNl5QzeLm/QIYrZB69yrL/Vtb1o91Qv2bbhP/jkOusLxkqv/+3+aChG5vXrO
99qwZk7s+yy8ECYNQvC/N/ZjdIbDp8kQKBIHZARku4IdzHUcHtJ/D8rHXA3sjOW/abXgI/zWPTSX
Pw9N7v+eYoALKoX4yuerYbOHZwCYrW6ohx3nOc5owDXC7fPuOb/kjxcWVJHsOPI+tKSPY4I+bkys
620jkmXGKYaAoYsBneZC47rqCGflU2vaz/m3vytxQwt+Yfik//1aE5EROPL4QCnrhBXxJOVBefgF
QPz/zREebdwsajNbWAsf4S6CC8rxnhgqCdMcfUV7ACPejXtF4V3D4xZbWr7XutQ/woXjSVf4CId1
Hb5zreT76eqf+cYo3VgNQsj9+MhXiT7JtR6tGCFkN8WHWnSm7SD3RxrRkISdWgWM2uVQbgbYLBJR
/rAJAHWsyFzwjRgH+VpKCY1sOxM651u2E2GUBLjkUxkYjk1Q8fpDpM9WCwFeFHRzsEL0ZoORUIgI
YrHlBe/bvkUA+IGoH0xxjIXAmUM4hxnvfDzMMAImetP8/LiPw0wjzX3RyqWSZaUIjg+y2llfiJtu
ffgD3sEwyLWEt3C5Lh9jF4YrBhHRnISVcLcDKGG/+A05cxY1PA/PkPvmR5iIpAyvPj2E4Hk0ocbh
TwJ3sWF4G08n0I7b9KEja0fDzYiOW6Q3I2c9ztTHE5+AnHZx5M79d5VX0PIPPzZiCP4ojszni258
2No3t2FnIX1YmNbzf880fOO3DuydK0afaB2R/4GjF8k7BEFiChB0qcdjnyyssLAqntDI8rvgifR0
aS446KUHTlkxKj6Kxer7b5FGQ3jXc8UfH5/qrmZdm7D4F9d8OgL0eezRCT1wguLhFxfc3WxjwsfI
+0AihL3sy2Hu1262vYT1pac/sUncYUJBTbsmgE3CtaSr7WZ4mDy4XHh4qIf6JDVph10cLsKr/+5q
MGPyhuWg6zz+e3tUm7o3zNu//92QjyiitjCotv613quD+mfWFkj7sXXvoztY+HjV4q1U/fswQdMi
WzKl9AIPF/wvLAn/2wv3IRJmiP0QofHvy++wsGxJNyC80r4R06M2OpGQ0T7PiV2F78fNDdTQm0rK
mZTg4X5Xyinnmh/78WOS+wLEBuIyggMYINd1qTLYjmMg3Cb5/oexUFIPkaZOtn/MRFhNu9lFjXNT
URpbbgZguOFHu5vZbpxsCO4cdyer5oYTgs4+1IDjB3ZMgJocvc7mIs3WT/fbC8m5tipD9PtcZGiR
u0OxOFC9OESHbzR4vTwRUTGGH2gIdNsXwXRtxjlMcHkPZNk/ibCTbD9GJ8iY08NO8romoz55cvt1
QtoIPhgd7gf36jsQIfmfcVDZI9Hfe3Y0hgP/4Uss5k9LfNQ4vJv6UlfB4yL19+8EfQ7lNKU8/DuL
IhPOp3B8xbxsMTCnHH7Guof6WgekRcGpcfIwYl+przA/C5OidQsyDl3DUH14Bs67Bb9TbOi+Q0HG
AG3xdvDLcCZ4/Xyk1FI7edCtS6OjGJ8fx/tZOUYtIIBC3EHkxsaLieWIIGPISS2V9chtSdPFl3Ah
qYR3DQNQODQ5m9aVtfXoZ8vT70VVT+JZypIfmKUG2dELsH8/WUD0mCo8BrBhkTnIJ+me7nKe0jCV
TxnP3//h6rbX88cg77+6SQtXN6yoq1tKmHBPK9mvUBKD3ieioF3Y1u700BE/t+QmNpVcorRv/EoY
ZC2zwnsY+Wio7kyA1kMFQ1mLBUJRldtKDfSRKDm96yvpyCtMEvfouQA5hr/MlvLO1JSMRM8x+YbQ
YpiGsKkz9JNEYDuVkrOpUmUVCpMcGsGtuv2OPZv6nXXkg99vNBs4dO08s3dR9VWRxb5eEZUeKdor
Ui7tEnUEXvlW3OMnUzVH+BlLPpffKhi1S3osZ5GX40zPH8nyOnw5EXgHJ5DeiWo4/Ea6m2OavGvE
eQtvbq34ktcoFtDs1WjyoN3sd2TTKI3N52HDG95Wv4ErhUZogBtjQOU0zhR1tX3nZUSOTe5qAFSn
fTk6fZkB1Hwiwt0NJIrnGIPhTusBQWbbu4+pLc0KE3QKcAksqvj8FyADp4LERmex0esorul1hSbO
/hylvoJgpl5MYkK2VQbyquxiFWfdmg4VqqH840qdF1bWO0jACl8yGsnWc2zNn+2gM9BtEno3yLYU
vrLzXSf2dWFeojlFL9RUCJIn7JjVQPOo8CUP+e/9t5HPIBkDxkgFigu9kglKxnoEe+Sql6f+qX4n
LA1hFW/fGGqpWbGlDOTnMoxsMZ5t+vO+qeXhfPIlgri6cY/h8286sx+nMqqR0h0Gdfvq3IBSRloS
yURVohS/DJKvWizZ2s2wok9/8jAnUwugHb4QMxTra4Kfefn1jGIniucV8eDgcsE2FUzzbNW3V51E
vpqB4MJmb+Ht6nD4O2NebVBoxJ+v2+qvNCkzd84PnyRsEUHYZ/hWRp863n45nCY53KnJRStzsq0X
iC+QVQBTmceGQkh0cF4fQSku0W3CHCsDkzWFDFy24QhQR0PgiM+D+sV3ULoNJi1E6WZo6SkUVYB8
uU6uuRrcoiDfpmAJ3s/ke/l84ts/nfq8YGvK8BG9gKaxGghSoPl6VWYIolS+OP1zoXrJVjfzwE69
lLKQgq8v8Lk0EiqVv7qQHnIZMjuUPAPR/FwRzLwlCMR6FJsgpzWmHzbB74gw04swT24IPCPS+tT7
vKZPSUfoFe2Ug4fWZqxftQlO64FH/quVCBMdB/DCMoZ6FyPZ6EAatMaQ9tXz/EiP65CvxWkoy98J
8N2i+ak4ZDBFLgU+GvBqfoywygJLOnzGQutag/eKPj8zWl+4KwSCQfUUkuvROEhVSk8RIwI+sZYl
6oo2UgOcinRwAKNuEawkK1raieNkmP3tZ/n+sTKPE4K8tmA3vf4R2XmIL4e6rFoURhyCTtD5KgV9
t22k51H+CZXaqkbuDr/n1Xx2do28nn0vyI/lKpsMzk+uFEC0x/JPUGOkcNbaNII42pKkOOlwJLH9
GwRRWa2ExQY+Zdhv4F72FayBVenrZRhxaejp1zL6lZnKSV+qfK/+ljEicc5I6hS/bJ8o3X08S1Mj
CCPCrB++1OL1VTVZP9XyLNP9sj8Vw/6xHb+WlyhyKE9fV5Us0NrEbOpVzGphUonrHTuXUUw5LCZe
4mUTJx2s5yy2LMcm229V5GmkjcVJASdLb+f0XUgGU/TVsXee6f2sKrpC4uN1nJss1JYvo6oQRYWG
6aETP0fKYwx5QVR9aclQJV/3Yl+JSXxu2VEwDNR2/C2CCNrGl3Nt+jtXs1rrawrYEC+CzsiM6uti
LhyrnDBUjuM4znmutl1Usx6/7r91nyoJI6dTWQz87+vJ5Ih8z+IlkkZ5yEBGuYR0zff/cG56xWKG
LbvZlQUKGCuvjJ8i/KBAGCLTQKRJrXQq+zPsdd52p5qTfAFaDG3z95sLMS3H0ukZXglUmfOCZ1Ew
0DK1R/QFNUntSUDQU3J+3TSOrzr/dS9YmRCD42yizKUqmfIvlKbiicaWTEbq+6GpCjfq1VNyoulK
IdHi8HSOEYgZrDaNp1yAwfbHQiCg7JMlVBMICCGglU/o61S5rXCC7xuTkfLre/W5Rd1U9ejuCw5Q
R8dPQP5khx/c97q9MltgZhOMEaqXAfmQ4jE063fEPyuHxqOd/tSqTQA10dVxUdRq6cpQurDlTMhm
sJu9pY4808l6EzP4QUpzPTJ5QB4uNrKOU0NX4urEuikvJCu37yv+IuhpZT84fCOZ3ShCnGuqFcde
/X6SCkabgQqf9l0ehmRabeYHJ8Y8oRsQ1M69AMOQVlTFKXIDYwETo3uWilYyUuhr8TMtL1V2qxc/
QwabKc4JeKtcJL4t0OtiyNliXfWfNE4/ADpJK3cs7xx/F3p4Hk/i6AxvUqNM/aQRN/416ipthrrS
md5RwYoh6Uf2lck6Il+pIEM3AzrK4rQQLwA9uLavbyscUJRqwZxEiZpCOFa4q8nUdUGq/dP4nQYg
HZrYUEciwsw70w6pS2Iew7vMyPcQ2MXTIxL2ebzthboSxIuuPqSTHHQFi0PSvOhbatvei/xGqubk
AB28KZ7A1YvDbO3pH8u68jZZSskwH7Xkv9Dsi89yGny6Y+Vs/06FBKGm/GqlK2i/w7j/xnurJBGo
zAnKaTngombMAN+0afxGly616JE2o8KT46hpYgcyC64XUP5a+YDah27yu9H+KcrkB4BjqrFtUN1X
7+fb3Cg/+eO0lxWAa4D4fGM3S6gJTb8IY2huarlFd27elF+ko64xiP++1O7H8fpbr7f2KKe+MsN0
9RtGiHj2RU110naw0RwNoXlxrQT3ls0weLXpw4CFrhpbLCtERII7jOFupCnijcVsM09+LGPKz5yq
lSti4gEpiMc10joiFV5sZJ7FXax9XRJPnrNv9EzCGRfXRsgVQzG969zBVPMNRHkqmpPM16KDA4Qj
mjSy6O7H+7FcatXZzROE6nOk5xYDWVyh2z+Ppk3nYE5qHgj1yD9latIl9gKWcPBXoX1bBeP/fkRS
sRT1/pQ1S3l8DlamhXcNCgnnzr6x89A3v4FYKRmS6e0G959t1/JaR0mj889tN1W7YeTrlf6OxFba
NZID6rL72R776oGSQj3fnGymRBGufdNLBDHUyKHFSdUFFk7KpF7OleVMJkCwj3CCqjqs7b+MOEWR
aVe5hAwDVyJh4l98EerCFLr9BBZb7bf9LS3pZvjXhZZEAKAFXPGUAJ5pl+xOcqhfvnJAfK4jWDSk
WQgyAXPRwdQyd0oG8Qjszd18d4qO8zizyGstmAjQ6mqIp+t6qGihTRPND/nNHRulaTiW7QPRrtMV
9Zy/73z9TOSWxQR0zYWO5gXOywUnWl7lkCDcJ4g2Mt/HQwXQ8d4M7oCvdfn+Oe0soWyZKPJaxUEw
kVoQ5qLFRIkOf3g6yMCFf4wR/ovzXZkw5u9b8JWw2qBo2ys4dMT/aoGjXPDBDF5y5+LrAhe42kqG
tKd7KxLkN5ImdDqiI4KJYxOO3wYWXakYl/qbLpJLa0x2uzhtBGM2TCCZyyJihZNt/7L529ZzCth4
4/v37XAsTge7z+eAqC2ygl+FcDQHyBA2y2OHRyelRqolKcU4dnTbuLxJ0cH8W2dHfQWYyvqnaqyP
Mg7j4GTzUM2U3oBv3mM+1JldV4Jf1iqaxcip/2mroFIsO7P+I8H3HoEJivuh8ujCVYse4nQKOVG+
7NwPCtFqkNmqSNXnpYmpZRhgwdfxWU8t6LlMP7J6uogFpWRvqe7X6BY2t0gVdyDOaTv4lQf0+Ka2
CzVqVTRiUALUHdScY93ElzEJKqRkHW92FvZdfs5GLhUpgpKmrX/q1LAJv7Vr+f0H0autfCQXa6+S
gl70iSD07sYUeSoN+oN1ZcJqTPIVul5bvZxykTHMzQP7C4qVXC8UP9nGRxLuEsRS1DmMdE+0LD67
goHRgXjRJcgNJyvwg3h6DMqOsn5BoxDE0jazaf+3LnEKIwot33no6SbMg1g5or2g+6mH+WeSZ3OE
Oc8WJN47ySgcxoTm4VpDQ5W+evltGfwex/YKgZbiLB6tOznMMvjnNLl/0a0Ukmki063f75CW30Il
c2kxpaztVYgNEjCOKP3SgDkm2GRi4brrK0qiaJS5yWYWJKulpM1AxEg3DIcqegeJ5m90HGRqK2vz
Uj+WoiD14A6UkYgNrk7f8QLBBmjQ8r197h961442w3tYacsueW83aO0US0Xn/vkNzCyo5j78muVw
8QahhhwTAqTTWbfwI/h9WM6Hyb1/kqnqLMAddG+fN7x8XRvrAw4KFVgec/jZtp+oxJisjbwiKFiG
ElxCgizfccI98FRxfqyv6UIE5aYM2Lz4sJlbsKH29BHB+xzz2mEnbQFnOF5S3Cq0h4ry3ehQ+k5X
IeUVb7syCIBxmIZzKV8aZvgF8GpDCsqjVdzK32MDFr8RNddhniFuHyw77nM9XA3KfEOJv+g0G/Fi
M6k20y1c1IhlWG36BcRp1d3W3aO+G+gxvOr26iGiKdCsB7ExgxacOZ1N7ftSV2vKSf1q3pUoy4ik
lHW8qFlzox0ZDuC3Ha1kiYBU5lMPdNwP51pycJkcWsasglXILKzYiCyE1hHUazXg922M4qeGTtQX
/0rf+mTmixmaLQ5YTS2emIJ2KzhYXJsEgezrS0v7UYAzQQdSNhOuTD+E2SLDh94i0LGamLfz8G7m
aMTarh5LkPGBTzn/7BsX3AtYYj2NVg5bG/4DKhNJbl1h0lPn5dXI/AMZGS0m+YgUxRD1u7N7j4lL
x0qWNFL1Nckp0TNWviafduGzSM2Qlo9LCI3BkLGeB1pFrauWQ+iTdNWuf3kX3BYd8iCMd/70m6RP
62itW2sk2LxXpprOwaaQiUxZc9JyCKW7TiNpLUpyp1miYhfaxibSMG74SM51S/bSf3rlo6eEt2uX
7aXOeqiZH5OdMoZyFxMjOWhYrL9cJNKIAPEGVfIw0DMsHSSc3ooyFBAAnhZfnPj8qXcTSpPO97IR
stuDKdpaPmzKLPqVbxKmRLToZLR75smaALu3L2bWH9dkKIpYnbJoI/UjxR+u+C0FWbznXBxy17XE
SOL3gwHysr/r7oanfh6OT34CapTuJ74SWwTKciYtQAkVeD3zQ+vqNpxjGptSwImLpQuSmoDeLq4t
HS1tovN486okClUfAXgghshBf4ioj1ZLWAaBu8xf5Bn0JK7BCmf+W2nmq66IEojbYOhvDjatJrVv
4G0CHcRP0TecFhf/Fv/25XnoTqdzoU4VmrZhwh74QDdzM92EyEHBlwNmnsR9yuRlsnbKN53Is8RE
UVqwYjYd0m2SEoP8seOAhwyQQHKedBjPQ276bKxmD+MvvZKS+igVyBtl3VvaPGtriihS5+VIPXzd
F9LG4r+0wgNd9RNg2ihDUlLXfBZN5HfLyreTxGF+7t9s5OsbsKb+WrJxF0HwCxshfxAivkL2muW5
HeydKBr0gi59sEanuFwZJurBj/SB7EOere625OSeOU0hvXqBM/aVc2JsS29JTTq2arjIQIhVAhO8
x+b+NehqOC6djVqIxFMsmeJHTsa8cLwCnQWNupRSuzKA7UuXR/sw09cJiZR6ljiQlBilbxmOwt8R
jEItXsnOFEbwcgQB6diHHglfDNjoR7ELzUNNiGJKXNyS3bUpAlWwp7TRXOf8jW4lL5JAAsY7rhoI
agP0pg2wNdP3wvBQD7fqQT8lVgJhIg9b2tS/kCdovsQr6uZSb2B73PzQfeYzoburV7LVaZVjkPP0
XmTildbzoeYSDuzFwFLBQkLH2FT02MDcjJ1fJfFYZt8qvK+72qI+IYRVhT87qQFDCVMFbQ/qhF3d
nNI12pVG5smP8ggkfFP6kbiUCl9wKSOgJFN6QlCak1ZMdT4rHdY26sKe0D7LhzuymR2u1VhxhOBI
I2MVdDUt3PduAUKaVsk1KA3G2rGvM8BeSBrs/Cn862duaKHbZOexBnklNxgpUHfMgInKV5Zjcv2b
wa37aDoT607mwadujYo1LNJ7NVTRZp0hbv+cKqnGQNXGmWRtDmHF+0y5zupjDyodnQcwDpERfTFH
Id4Rs+ucSV6Hm2DsR+LmB6bQgOb88eFMKy0aiZqmaPfV7BUCutJ3DaGLm/7lM1H8SVR/Hk6ugBGH
434/1LL1QMJ0jHQ0cShs4igRSbk2MvVJkNDgxhvSmvBMBC2xrR7O9u9AbQ73whBMB3L5L3hD7Dpd
LoI7rlb/I+m+lhPZsiCAfhER+IJXTOERIEBCL4QkWnjv+fpZ507MnZ7pvi1M1altcufO/Hn+Ldh9
7FSZxZ88N5Gj5CWNdg/Dc/lfnhZjL/Ej0XUGSo7Wc/RoOLKjUy/TNl5bCcg4LvTwcM3miPrTwV31
5MawS8zGdGcOldeb9Bh4HXHK3leITtrC8hlfZ197QwoKpZJZvUcGjZLDoq+LWBOE2YyOf83yyEkv
aqFsO2E10F1IvV9hLmLtH+Xm0mwdaBuucMgExbfZ+3V4kkAIYcB6dJuqr0Hmv7e3EiwKhXVGHru4
yLVDDx8g1gzdyzPUyRIyBGaJNmHmYF8q9WRlVR+NRbptqa4WLvWTRhg3mCgNp//8aJBQEUTMFbxG
4Iy8Gq+6Qt3XzXxsdp4j+v/+Y/G49Xr7r+0KDSXUflu5mrSpTfRa6eCHEtb1R0jU7Ry1bDLB+o/i
OwMrvdmm9zQKSar2l1hUuAQ+oqSof4ynHYMdHaGSih8znsmbtK3/Wfb6V8wYrtlgUa88iZrHadCN
Hv4tfVvqRb9JxDLtcPmfWq//35qzbttLhGHqclOPFhW/Lk2RxEGho+AkMVW5vS2rmVYQc1vECLhD
OeMQsM+M1stBwTnHXBJXV/dS4gc77fMxMfABFztN5hsHV71ZwDHBSPhE+QjXhyd5fpB6N/Hhlxw6
YEunB5H9Ge5dfPqYNy2Lodxk9CpwE6dIecHcubqabSrTZtCGSvjP1CTQIhe+BAG7yuEvYUXODqCC
tJ74ufYjHJP9ojz/WFwqRsGKJGayFgM74arZzUsop+Li+2lIY5YgR2vX0O5nq/LDRWUGbwQb+pJg
b5T+nKgzuI75d31BNHO/hc5SzZtGJ2pOX/YVLVXTjgkmW7Q24SNNyKOuCO7p3mcKjZCPNbyQfS+k
s3/+zb+JSlKdz0zrNxKE5ePwPC1teEoe+MRm4PaW/3nptFZVcgSV/ZB/3xKbPRBkqXzG20YR89zg
UkWs1hJJ0hWEj1N7rhx4BgmaJ8dBbQ5eCVrv1nayOvWqbdyPr/62cfEnTmFMXMsFFjOrG1+IWdRn
vnnvnv8woAaH2BIe/oodNA9uSAYLRqKbsDpTWTf3zWMna6992d98HDWC90KFPBag22CEkd+jqPy4
Eho4NoyP9FRylctj/w7+5BoaTcf532Xl8htGPP5bUepna/av28VGaGSLJF+urT25WAlh3j3tS7Mr
ci+NlOG1/J7StEXv628+EF57GUdhhl0YiRUnXWDQrk6ikFWTLRero6FZtXPDa2v9dgibXCTn+doS
Jq9cPzNeKGO6kuO74OdUSFypmncUOheVQlR1XUv3fqA5b8UWXhF4Qd5nHrfk9gK6Xf/pRLo5oxoS
O01Lho0n2cThvH36ef2E8ojvaIHynD0oIbAQqpjqBdVlYRGTJsESOqu/flvpegJuuOz62KhVEph7
54jqEcrHkcq69N8+5rxbfN/U1j2urJZhM78SMdED2uXz3qm86ASryGyN4G6mksAUgM/bTwoiTtEv
ViOmKpZD7d4HqDXyrdv4IpOjbM0gKlRfC9oW6P5vOobx1lW40Zva2zUw9B8jetWi30Uo4wKREBUh
D+IMrF8A4frnXk8qg7+SpqL0fIg4tzEibp/S8xEo1kj9ir+WPkp6vlp6cPsNd4T1vA4TUxZUIz2p
BtRcb2KSsQdtYUhPWFKwxuAIZQiQUNb4zvej3zF5+bJLE55Ph9bzFSRQeKqRd9HL7C3cfz9W7fP4
/p1pTb8TZC4Wwk9qyhJzXvnO9Kk2qQ8h53Awj+0zphH0ZYaxaRtMrOY1M06KPxcCkyfuMs59004r
vRLzuWlV9DCaNYfFhKOXS7OSqFm+ZTSa+LzBvyDilau7FhBeIxAPg78QRh34E0qw9LquL1AWFpkR
pkuv41DhbHRAfw/Ik/n0pdL9qP2Au9qmWJgZMwzejQtvV0saNsuIyaQhYPdWkSRHupT8hKxUcyHp
T0u3ZqRwsgyeZtgqwYVcmaif/7YAXeiPdtsa1JhcUuXmu+Bxg+vzUA8E2vpBFntJNcvqaRg6YPP7
LW1qIEsgF3scbK7y0S2DKcHiOhY0yK3mrYFriX2KW88XVSU1fZu3jl17zpuehiaN30HXxirlYDdc
f6sLrEhSfNc9vm2a+Xg5LSXby3jRLP7zaxuV31oEZU1FVHBYIyc9InHnC1aMp3KfO2qHlUihUPgL
5Zg8ilrnDLNEVo3rPD3wV7Z9hfrc+E53EKxs97Ezfusu3x66Tkoyf9f/SoRtB4eCccp7vk8b/Vih
AvG9rGc+PIPj7BpPw0K96xPGx1Twdr+y6LaVqIPtK4nhs2ap4DKtP81gu9ldk1lH1F4+3grJ5kl5
8E6KThp4DKw67FaVuaIS0EEtGb1Aztq2NLPLB8XxaZw6Nthk3BfDU4J0V1S93GweVB+r3uZZ238s
mhsujokeKaTBGpwpPhN9Ie5XewmorHA3APuWeUDDd/g9fOJxxIwXhEvlDJzEp48xLZ5/yb5HzA2B
rhDRclVFAuolgWM37aEyCrvPErlUtZestY5fRUVO4ldN35yOtTpq7KDQFsGHrOZzKoYkBvA44DPW
FWuP31M8zg60dCZsYWhgj/xjP61kJo/e4XP5LZqk3szVeKQYvsxLd7GVhn0BM03HR0lgafpYPZNL
K8SJ4bZ1sHQeeIHkRJaWtbr78Pev+0pmGG3fNupc3371NX/PrIh3UtcK+/5zZ5oYw3Z8+V3M6/31
bWwnpjgjgC8Z1G7k/Dub5lLHqJDCS1RujhPvdlA+Pe9UUKZQ/uyXA3q5VC6JYIuQmPBYaLJdmdrJ
dnZEoPSX0FfHq28k6q/JdOTu+5wN4e8rYif87LuSknRRd5nUzljIwsjE32phH8CLLAUcwyiB0fKp
UjiUz3+q+txb6p0wiZP6R5KDBHe6hE2ROFUPh8709kWecJmtPew7mxvYoT7QfHHwylcTqms94bE0
jDLd+3TZl4fq7vfCNKC3/tiyf1N8PWwHucDH+vXil2cULwAfvyl7sR/BCZi7ZfsyKV7YXDqgL2vv
P2tCarDrD9d2CVBFF5zkv3LYYJMVxVZe3HA2e/l8nQsxDYLE7PiRm5DCMIqGwT2apM8u8/ol213d
Gwdsq2V8etbSdLuJT8FOy48k6bXatjf9sV0zgE2Unq1dddujEnYxbMLnwGklcL6PabG+FaPyop5/
Y7RqmrL8RoIYXj82Nk3p28XTN1XQok5EBhkLL268KUsC2l87w7mmbLTpplt5CnByjHJM2eGMX43I
3wlWkAequd2kKClInrfVm7GBED9wPCS25XjNo5e5XKEsX+eJ/i2at84UXbt2OROBM9Vef6srC/1M
IwBjf/veU2kf3EBGzP7kj9jRyFNVqKUVhzqYVpDe2PWfppSrdhA0/r2jX2lNEPc2lWIzJzzP7rPp
Wzqetm6d3Sg7yAwT70KWy3MwR7nELoHDH4ghiE5/+78jD0fgx7KeDjziPzNJnULgk9Dy6moMip82
sNRu5PGNfg3rzZbKx8k8vrY2VYXOpa0wvaJiB9NTIF3z6Rvs7Ls9/DdP/TDzrjJ9p8YWJzmJROHM
yleIi6b8OyE2Gd+QN4ToeN9LjfLmsuJjuk/4q32gV5apPoDUFjrb8yKjEAM0cx6RRpHtKdi1jSu+
k8A7wqm1B4eHtmStLKcSR26ljWOF2wxITxUa5zxWOYKhUY7ksyvW3E6fBClBzCAmEr1jJsx31fyd
tg23QwMDZcSmV/zVE8qw+F96Flms9Wpveoqho9FkUJpeTK6SHMnDmvCIikUuu6yIzdu7/rbUodNx
PTsu/H8kmB2tpEM6oECQQKnPr6oWU/ftt7XR5n7YnU+oSSJbYyyOO6tZwbVI8yyQYynDr7Tr2Vp0
CZQtAh7VSKi2vAECxBqqXqMKePy/cM3q0wanUcFdMkdOYoi0KdaiqE5mbKgrcRpx/Be64+COCeD4
U1GBpuSVj2UlUeMtVspCre3O4UgbcHXkshxhZarkdupJf8Wv7wXvg7Ry8Pz3ZLge1jYKFGU4bjVV
1uN8c9nCPPAipTmitkIvj2qmw7UvkoeWxvqVS3kxeFbIhJkebkrjfUDOAo48Vzfp5bR/19o1Uc2A
0lisZsu+HKC5YJolayMC5mjGHP/8KCAcFpKv/CAYyU22ec7dxSwl34eKCCURxUrH7d+hM6L/aO7Y
KqvFNsUG0M1ecOCig7rQcEK1a1CuTzc5sAL6/DsNBYe3pcJ9aatfyzwO3WtlCYyZ949dC13wj2b+
3+ad6vuHrU83R+ACwxzLP7bIjKyJn9cO77cPtmG0z2kgnxk7Plp3ZMIwDZKuKKQ/4P8nFrG53upf
VKGHle2/QpcZrHySLT18VP6bQoCvTfnPU9JyIhyuxHv2DzHYO45SFUXU7rOzaTsh2f7tv98HnPzb
rUiTIyJp2aCGC+9vUA6jb3dsXX/O9dDzq/yhFM8uvq4FQvl6pGYh5+SreISUa98PlT3k4O2Cv0c8
tKnAJSSk6zXomltJsBZPaJ5OSTdJ7+M9252OsnCZqBbGwSZOE5OQSbF+rF/ioJGVvwxybxBHqYQf
O9ecpP6ytOQ0HnB8CWOcuNNQDkeCYAyc7gZRvpaaBnUJhya0aeD8dOkypmYK2PZIw6q/BXcjl20s
X0zDE2J6ua8/VKyh9kxUHt9JClF2PDXNNAD/1D5omjx20ZvbtNLfNkNIKD7FdYAn0w+Y2/Ifzfdf
Znzll7IMUHoeZ+DYx858gOeUhu0GhHsz3CrOAzWcsmcVgc/Bn3v6wxaXVTm+IoaW1QPdortP/qyB
24q0PcmYH2bRu8K0BTnJVKYyEJ10v66g2dm+B1OIKPxh6wpoeO4tFMqxePGXaqPo2lf5Xn6veu6m
opqfm1iyqZMJtx/bABMVtfyDXW9rEwNpbiaEpTJ6j3lr2z9kqkXiCyp1K5WFSnoZNpePCFCmUIIz
PZtF41wsL3blrQr/ZpNMQzq6fdySpdRPMku6A8pyfbnGZU3TbR5IZcdEz/OLA1Y4t3dUGEEF91ZB
1pyu3m9IcWs/V9hUcwB1UkkMUu9thVsrWOupkHbl3Lb9HFwMZ6w83xdx5trI75r2RScK6kyD+Csn
eX/zNsnNiKWWHrXHmK4DbcM/zlXsnoLnd94AMNkkGzwtGxV2rLvBOOmEWIQNgkvS6vYjNVENJtoK
i+4paxYVbIafFKKeZUrxua7rpsrJdrJdm8/N/4OhYeojla/HlmWlSWVrwO4lCOpvwTRUSRtKiOWY
0YpZ5ldAMvurumpBQJdfPo9jRfTjc+xdRDChXLYs6cs236tBQGEK5TFKEpqDR6mCL7Wr+dPPVQkw
fjNTWTMmCrTIQ5wLK5zPP0FpPkDVUqifxzx4alcZ/Nw8m6lDBbr4IPeWZ0JusLVOCo3vlxi/HvuR
sK+uCpaD3pffjogvoueCb87sBNw96hpUCauKF3svRbNrffu+b7CccnWPrezgNbs3c28O8LrrxZ79
3Nvp8V6Igl0LWyAsRWwop/vtGMjU8wJ8Lqx1Ft/CO9uuAUZon5/lxO9qZse55m6+rwx0mwh8gauS
rwVT5DQqt32ZMO7ejsxIfXZeO2zG2GXWDGiDlsqZqNLvqfovauVYgD9IMVKoMtrJVdK122dR/g9+
3sMOGDCVCtS917v2rKPKzkGW+z4kCCX1SxUQEhJmmH/nseJCcGz6QMe6Kj6a7DpJ1uxEaEZz3rY/
lwlUeiXLVCyY71QN38UzbS63W67HGaQwmkDu4er6rSfDwjTRUc+t0DAtLgba83ZMDF3vsgYumSmq
ZDwf2RjKqnvSxkufz9JGO6QQrua2bxdzKi3YkVWpqWixkmFN310ea1fraAjBPqg1Db01u8NrnLnX
5oX4zCcMRybYFaVV4CGD/xVVgrnGUQMwWabKvpr98UJXCL1Z/B7yqCwU6Q+DmksZ+fpQBeL0E72g
en22EGaGmv96Umuc4pb11fPn5vrjfirfvFjViyRmRGULBFaBdnFxeG4eVPNAXVqgyfr1R2O6qaFA
dhMddFC6mUsVbaaX7VJQX2gzw2j9xCXVIMHw3r2ejjTaDTvjSTUPbVDBrfygrX6NpUdkYHJgN/Na
awrvlI7z04AEr6i+3hrHKeJpCQTia2x/XlmwoWlAvEnUQiODhZGNl7nWNOou8vVzFLua+csstxuu
bu8iz21af3hakqXDrbGnD4ScIG0Z/k78We7Wf3ESN2ijuwVD2Feu9WUW3nj6t/u3+kfWIZrZXD/D
IMSrlaV4TKfbjS6u9fhWjhX3gYpXOYqqqVT8t6GGRQTevLn84Ad/q+KmHkYXuEtz2iXTOnHjtWkg
gX2qWji+Jw/VRfYjs/teJP68uO9GkY37272cTtezbOOXgKeShu+5iFfzcHif3Gt00SSXshUt/54M
RCE+gGtprUzxjPxxSgch4Cxr2x+r+2tTin17f//d5rJ6lTPsrjCvrqapyTZtB+DnRiFqO7018onW
WT7RmJgmRRVCAidgicdNtaXrNn0QT+cl6vf+MEQENacDT2rEUCaMXet4+eWxP3i8LX+KbSg4ZCoq
udZpMEIRVpGvOFzz6vktkY0nxhVuYfE9fRvZMazmcmjzRIy28f5IHulv+wRDP+MT8BbaK7wenrE2
K79uCpKHaedGb+3EdvW/JlAdmK9vz4P9dZR8VNmzpjLVfTZevzqpwpuQkNGDo+WR25iONolY4LDt
lc1XAJ+L2ENYMGLbD5fbGiFhG0zW5K65FvNbfhldvOL13Q4O8d75hxvgzLJdY6BDqYMgvcjXCRCd
kY3JA6rjbGrlepMGK9mztC1RQVpogQzmscWx9eDUM2bVKRp9qSFbNnVUFzDB0EOkUFVFsSDdH6vj
Dj5HKEOO44w+7TcpniBBnOmgVn2izbmpZS0utOvGJJ85Bp3qHc2sENRfo/tj+mEjzqsLNsGs1dxz
4OrtW4xPzb9Tgvl7OhvnotF6DJU0IVWBex/2vjrR1aW5JT5HbiMRX3ctb50nzbsYyfJGFttndZMp
F4+N1DrOLhv7adX/Od6oLyT7SVf1P5Ncahz7ZG1zqbHGzURB4yMpxByXjXNy+MwIPq1DopZdfV6S
rev9F06xN2AupS+9JNORbIergpH7vuKhDwoZKIa1pWR4fb7lNxXvTg3kZLeXvE3mvi5nL2DBCqTp
vmwsUu38pgofum8qCtizeRHxyctsna6vSIPn+n5bXHylRYto/Nw1PW+LqHq8xrfiIJOp5EepfH35
9+SRM85/3SPCQLGzJKz4ObHmUuzsPqlTHz7zo+PUFO7ePE2bZC/OwXQI6qbPWgdFEpzPUIEy/OBh
AxYNfTvE0L/JdhY1WPBvfuQCfUZRzZwm86v/FTSre53ybYL5cxBFz01lc9kVqluiat8+5Rsc3fek
gMA67W7NVS5Wi69s0RJk975RwBSBMIesgem9v8IoOlfzqN7TQaKXbZ3w2cIA7ULNQXQtFyfPUnnF
l2Wil5+OgoR2dHDGhSk1xpduJ9Am3fK/ApisHohaNDsyKv9lRQOwaB9+TS7AVR4y8itkftffX5cA
cB6Va3vautwLql9FBT+10cEKRZC1nfmU4CktSVGJusjuHfCdZiCYMCodIF5q8YpK7WB/uyaKorSy
0PasbH0/mYw6d75qq0Z1JJ3UEF4bxDqRL0xR7o5heVUYw6kSU2rZsiVT0+kg34XnyPLgmngBY/xa
/sEJqEJfW3Z8xMtKWNo5tohl6szmH0/UUFuyNT91bFHZoVp88zgDcFwh/jFPp6iUtGE6zPTkhqVK
4mP6T/JLinI7cmfArap1gWO9Lwf7FGL1YvTQl/nC4nKqar5UALUybXqV5vQWn5W5DNQFscS+87Qb
9fY/h8pyDEfNDGXryyRqy16KARPMXba3Mcc+lE4rMinj5b55LxKOqkj9qZk04vMk4ihRK2CoV68/
he4hql6L1hatfQYMz3WSFR1k0f3Zz2CWoMdex69JNJRUX0jhjdukeGW/Eqvqs53LZNEpzkB94XHE
lutFyTi3i4v1wte+uv54Dk6/mUZgMyWbW84rawfFNsvn7lep8rjTrlkwIpVMVp4GpcYiZmYdtT2y
oUDBuguKYc0LlACJ5Ro/4Y2Ws6jFoo1SyvgD5VtqE9OxCrBbORgs4s2yC19+JGrF3Wj3qEXb7+s1
Ti/CxbvQ0F7V/B/vtfyDS+e/oOpu4G3ixmC043It1+VIKeEUj1K95JfHO3Vr7RTRtlIUJ8eKVHEm
W68k8Pncv7QpQrkASqS9ZWN6HWeOdRGD4bdb8lhVt8yDCrFqIdvdhH2VUAa9HT59x8uxkvxaBYv7
boFdGFIjyXhsiYvTTCQ2UWMIToibtqEfHmDsPivOu6ux/VmNlD4uyl2R0ZPoCeq1T04VN3CcrB/v
mTFQ+IDE0fjp7IinEnpornup6mPUjyqO1hT9HjUa1zr1fvdrKDlVYIOlqgrdQtVYBw//XJG4J8wX
QYJESvSt0Q8lrpMdF9zKDQO1szbwawsINbuCnUfVhzWAdf9G6ng0zTQ82/efO9bSrfpUc4wy9uIP
ALRg4J30LA6PpAdHj4lDNNtxGTAENpUyxZuX3svvfWzlWd92szlVkB1nX0oxQES9MgMqHX65d7Iy
duWy3fkHb55q1JtWt9xxmcYOMXRbf0UCyHkzw+7qVi3O/mBc9cDrNed/lj87nzhdZt/9MCpJ1NMD
nupGzINiUm7Zka2jsgjpKMRb8nEW6kC9QPAhSjgt5X3sdXe/ADPCwPkRfPyXJbNzUztQTgvFdnFI
CRpZna7UJQ5e0E7/T98n6P/1+9PyOHQx61IL0lanVewH4dJ3iFwC4Hktje/UDnzSe1knFFaPoO13
ggHYouiShZEL4HjOuM27X0WocFkYe/T2rbsxnSdmlhuSYdr+mP8NrK/8njTKUeyQTM9qelFipy3v
SqapybkFEVx1CoMkzlPDIXIKi3X+0/0shn1PoFxwXe28QF69qMG3c8imATWaNnkwEt7KRBFGid3z
/qtXvDcX+MKnfzq4n7BKmFRckm4gys6op9C1m9gx5JdlhmJf2kKqEMlQgkEkOKYV+vPM++tNATb9
t2jr24r1yy9H81DUQ81pbgxkVP2ppd7S7PH22pWjSXGSMDdzULPdxEw0zXacL1/UkxMNUfu7hh/d
q3dnPj1yAMFrIjEHltlByd9Q6fv7Hq7owsLGhGP9A32gYq0VM7ObhSei6oSbf3eLs3Vq5D77R0CF
ZSxWVdeLwrJOLnKlJIGB952m627R1S2mmymZ0I6yfh/q81J0B1HGihhG4VKAQKj3Ds9zZfnzulTU
xx7tHHXKW3n3qZvl80NknaD0j+GO/MGBdAGCZeNcJG6dGKrmXznfqCyxuFO5HpVy0+53RQgO5rbh
Qnh5euhdHzo5WLQVHB8MoPbl5p+1nKqvl5ocW4FKm2E6tLBOtv3I9Z6Dx1uynz2Us5FWH8lknyJo
fb/Gdgx1QI39T3GSazD9oQyfJqVaDg/Lh8fP2s/bCuji0/p6q38an/PPnOBIUlTJDJc/qWXrTOG/
0M3NIgJ/n4Vz92acRllWyNTnflx39eLM3hN2WsftPIXTu7jVM7PstnHBg1n2lj/7aXl/rLmZfk5A
mVa5QnVBn60MLtZkf407aoZpeUOABaqSKrveKUz1SR6/L56/CaBbYMmSuZk30XM5gVnqn87D0G26
YEouYsWpt3ugCPmcJ8avHgHan24QdXi0X8+jgoYvtnbkmqWvl5rk4BuqtdMu5CMDTvfC3ltyV190
9h9CXoQOPw8NkOY8Py17qGQ5AHxvbiQNr6pPBz5aQXjr3D14I5p9QU8eUNwWU3JDD/Hxo89oCXpQ
LqCfzy4apvVYSZvqQWWZvteMe4umz2qK/IiCeqsQlVxW1u/cZhr/P+loGeCk5TjJLYHWjt2/MSJj
+9q/DS8zm61p/hHkNh4w4HbundpN+WtX+UdaPqqncC/aJ6yCMSEo0/vmnqL79s8oAp0CSPUffz5T
39bTY5g9MD7fh98HsjQ8a4fdbvOwHlanrLl3P/et5YdSlwJNk+zDd5DHerQpo6EVETtadq0hCflY
MxAVQjUey7ZPm8XtRkkfRD3N9H9+Jd8FZhFhc3v5qh8sK+E3d3R5LzsUlpGpuDZtc+sY2yTgEsii
hnZR4VtOV36cPuXl5FeiDeJszX8S8aJjBvfL1lCc3PKqp+ioEccGCehJWR2UJz5APcblGCo2twuK
dppcxPuxyiljiq2ut9Ppcf0IyeAaBrLpTgZYU2zku4+JR+7YEm2EC69zbXHB2I2ixpQKyMqqdjTD
uwAIFDnDTAeXUYKxHJVaddaXvdUfgX33aMKCPNnPXLO4rEW7cn8RsDNsgD1g4TLyu+ngNDr8U3o4
eIPpv2eTSpTWyEDnHnhQvFb0B9D/M0d4EUuD8B9UJLv5Bhwz/xuCsvLjv4bDVMS6y6GH9bf9FwNh
frMFKcU8izPmR6qVH185HnFsQEs6vVuPPvVuszvxNiLv0ce6hfscxOCuA5g0556ptehz9/F+fVSf
3zRZdpX7vyg+TGxI24Oow8A3Ru11+hAYT2DAR1iwvneSVT9MQTMQ7KG0t8+j9BM1VC5fNnxLl3d4
eO/+L1dH+eNNP+Bo6K+90ouA2aUO/aV951cPXr0wM7FGxUfa4Nz+76W2DANpg1JDkpTwMt2FTCk7
wQE2nyK8wKcqDX+2peOvsEkMFQjK4MdbvgPjmv/slTXBFeJsu27fTZFstRjNJtuRePwGnRfqe6Pk
dxbpAj0yXbFvj99j7GV2ob9ezs14fDM7XMiaqUAOzKGRAL59XIu0hVH2S0YUT3YB8stuESzUQtDY
zPtzYNKeC8H7C3QyuKBXBXSvteO6zgzSyBBFdDWLPm2KQ0K4ShxaqQEFbi4buRsaJqNR7E+b2Kqt
Yx+FBjQcrdrkIi5R3fKtmksDch7IKB70PAI32rIxwyMKk87bJs7YYKKCZulhaJJ6mtdIYYgetiSh
EMZSxXPdqoKvbGyKkm2M4adfFvXntcK6CVNnVD+dd5Q3n8R6CIzgy+Zl/fp2hw1xsuFp4/0ypYBg
jgrJ5VKa278JQwFtfi8ab1shRGLEd+S1gPD96mXE5fYJO6thFP38uwOwPq2Dp359UGDM8w9eZOR/
P4xNXzAhb8TDV+31vLMjhbY2r8v82lM//kG1oBueFeBX6qyTUbwXviAnT72tQLqtEiNl+fzQVPut
t1ccLcrb8XqcuNSSudISV949hAtnyttVg6OlD5g9D9ap/i3EDTxw6rNYZjiX8ynDC58nepvuuqv2
7ddhpYJ6PrcLu3Fa63Do71PNNTKg0da1VizqEhsG3EB17wEGUo563XvTEGpeSW4qEnInwODZuJDq
o9PZoPOS6VU9E43gNjuDm2fDDV00XjzW9NerppZqLooa9AqOL6+yqr+AqJrNX4cyA/lblswBUhZr
SbkcK5RGQWwWKl4lKXH7ob8y9LDDPMW4c5NKqfK5EtVS5dw3WdF0HUymJzh/gH2tXfQTrBRD7EUH
tARCIHsxIS/n4EytfP+nZj8qNF44kLboPt3g6DdY/M6rabQek94D9xgPQVgQm7fCslP2L4x2VxOH
5ryrZBjMID2UI1Rp7F0gmqD/+lx26U8GrR3rY1UOqKHOMcapWSYKCkiHwKZWKXDbLv5kKgu2GBW0
4kqRUvG2tokvKgPsMdS7QilfziBxrvvFiGjzefKQ3hsFiiF4dYJV79FPv2888Gwq7P2Wi4PLoXoo
xEwSGpc/dqm9dXs+zL5B4k0MWxxvGuT8Mz/7VzPJdI8hG3gfWfnjPnjMDrILe+Kvc//aTxAFlf8x
TZPV7K5qFaR67x6QRBfv0bFW1C7A5BX5tC1eLXbRP/fBynIbsyoXoof3QL0ybBumKs/xD3l+bj2V
y7Bosix82d/0P80cI3ReE0SwLSo8qx7fjDTgz4y+1xUKvgvj197+34Pg1ftzdGxeB6pc7UPr5Zsm
S8tXbccY6FFe/eZaV5rpmfj+TXdIBg+q+ZaTUDuNpUzkt47xS5uQpCqwHDy5ua8a0TkQdtD2yNkU
GltTDh/gSqKmerb0vaBNsEsjj1cWuWoOmnZq4BEmsAAQtPuwMiI2JCnoVxyL72IqUogWzIrVqwFW
DdQc6IFpTPn8qlvXp0lwqe2esenMlhY8JLuEXUsXOYRPlA+QjyVBqCchW2/DauE/B1pqE5TCbsX/
nlKcDszy38DbeXegM2VAaXpbWxOUSjVNqS/ZwTwyBzg3AVVCk3zk2USlW2AEHCuR9irBjridDkOr
2ydewCNqQCqW43TN+xpwKcb9xPRZB69C+DR9OZoTgS9e6MzJT4thbcELEnVm8qfwyMabUx06wTJX
IBsviGbZ/zTg99BmP1OmaBeNZfkOdMo3rgI7NqI9GE55OrMrXPwjOtdyROX1tq6gQvah4tB+bQW2
bUMHtNcOk2IxELs3tSd6NHWzcvgZDVXPBxnSyMpG8rPymtwm63WAd2+Z3jrXxGjMy/zm5/q6U+t6
ahlPaHRoY/1ABtbLeAouBHdsRsVVdcG7a/oP2CB5P9wNvaLeEkp4jKe2fhINuXF3bcjAYqBvBfe8
hJqlbO6c3jWf6TpGWqINIkkfav7lVkYnd7fqR3cgwR8wT6EHxdiSCi8FmDlX1rOJommKSnBMpXw0
Q+JUeGk+f7KD5IB5n5IyUFr98+pmo4rniu0W5pCN55BMXW5SkAXxI1NG/3XEk+mh+A440UPzADI2
UZeC2/W6xoOJY8UZo8LmFEC1C4wxTlRh6nNZbEptpabQv6X+XdKzOPMwVuM3UoNPXexEQx5vlakW
6MYVIEBor3vtEtUCW0MfRKgnkPQ0L4Ae5WX6GBfnowQmq81H+QM7ODVJLdun1DiFLJlXOPVVQxUS
TJmGdtg1hVjBWhNsU11957xnNAkJi9qX6HsPOzjXNlF1fjHLMECFKJ7iPsFphVWom0+wEB1tbhq7
0AeM0+CgFnRP7nSShOm0dcGKUswPn5sUBRZcnCfezg+uVtV9saKlApFiIA6N6KAyibaqLDGLZl7d
49mYx1tGVss4i0YDjoSOoep/KgMwj6IqyPM1WSDN3gOsmpnsP7ywA7P+WJtHBhRKtRTY/SCq40/h
1AK73la1babuMBwezZXR3QyEq+bffszxyME/p6MSLyDfLjRc1JwgjYzR9aqZmfc/25D8D2feQI+0
+mpvQ0ObE0L9vjmH09w8/R1S3KdHzX256QVJxunjh4pQU80PYjNR1YmMrn01KNs3E/Wc8UGAAqiB
U2NkSbev7FlyuGIehUeqLZGpO0MJsq3tDv1dwCvLxYyaKNCR587Wsxdu4Sw9bacWX+cnHaCwNbT7
1MlkepwE5yXtfupdVDJQ8bqvY8WtWRntzDwgy3M3gehnPp3+uD8x9xv5Y+slWRxo+FTNBHItJU82
a4bmYrecc4TKcbav8Cleag6zYHXezc7ZeJusJfuHz9uxcSNBv2z4bKZwHm6HBs07nn4LQdGia45w
3TWFrPzRfA8QEyt/fEERLRue37p5h+CpzD5Xz83FpSYC0PB/No5GwD6EmYtEnHS1dvW5yax19Vcv
DMu1SPPS7d+uA8Z4ES0JwgPQhUVFQZ4ho5ChF/Z2MN+Iyl7yUGwuRNIvawraWioRyh+yzS0lpBH/
9s/wLT8SJfOj/NfGJyH9DhN59uaPr8IKIk5kPqUqWPadFoh7tGh5yFIX68smmQpMwXplCURmStaA
fZgJ+QdzwookRJKz4wENH+tX3ZcGkCtBTSg2MQWzunbTZ5ID/puFAIs88p70xyC3aO0Stdy1mlga
mtU8kg5rLl/NLvvLRXxKaIwH4cHUHoeHoXyZ4OToK54VD/L/QS5PhAcE0LzZq//L/jFEcPg8yutF
DD/3sZNf+iUiYGdxpWouwZxlWTEHy52ThvXl9b6Zx200uZ4Fc9ZEi1atmKaQsydO94zJOyzjeO5C
6o/7JvwrM8nSK/2YgXaC6bqktv5Ls0YXGjBttKoVTcHb2aGtZhHEOsWGZqNTIEg+WvSxAxrFif/9
CQBKSaFWPVe+vXsj9989XzT3b7vOydcxAEn0Tp3QLZ1bzEBi1/YSH8EnOET/WE3ioYW9SSUNap+x
O32Ka3W2f4caVDV7Y8RKbVCAJgRRO9ul3duNAkPYt5yiYr0f/p3JsSXi7UfEmE9K/UBXcygQbfMY
PmcOZjZPU5U3qv/fJ7ZhCT0uNzBCbR/Lf5nW66eo+IpXv2saBKcPxjitPFuQ++QFz3N0U9XLD8Eh
cLwjcospBxGZbFgXJnjGBdBGpzq5pRm/vBW+ddFFJkiZ9qF36aXHWztY9qDIQFq3ntc0hlPwyKKK
S7TxKrDf9iV2g972wGFiGYlANtU2XdSZNF95A1ff6S3F1JXb6+pqXSbP83JlfPFzy1ghDmIi5me9
MMIsln4W70as2hqL0cFTq3KpG9ZUDjFhuDhbwbWwQ3Sy8KmnBPVb/2usuzsAEJnvIA3JtRB3Keil
UhwzqT7/oV/LoDR9vtbEXNf3CnsBDKO2MFZshxS0rxhI2dOyhYps4J4JGTbAv6SuTEP+DyCqHQyX
cpJo6XVr03/7n+2HPwjzx7d9be7O7wxFt6U+mMk6UUun1gxS0kpEQ36teDedKTGODfLCP4r00vBY
Xnc2P7+TU7e8KTUaqfoq5nZxrcwxKv7N/xUmC+xbnMqbJTXUg3FhHNShEJdzn0/l6N/dzCfwzL7C
kvAplBYUhjSpJBTZLhbrWNvsAEPTsu3S3dQpHy0bfz4tZLwtv4UFfG8Dz1+KPjW90nLsh4vFZqgd
NqXjn02k3ynMReOn+0H2qWmhlavZPlTB71VthqLnHw7BpIE8SMOARIGzPV8LKOU0hAUFENwDBrmS
U5FT9Fy3oLti7lk/f51HVDIIcNrCeTSUrv3/kXRey4krWxh+IlUph1sQIkcTDDcqA7YSCiijp99f
z64ze87UjI1BanWv9afFSLoZUfp8RHrkFTUNttzeLYirBq4nHlZfL9+IDa+fKZv6wJJDnb7uCZyF
az3icZSX8FsSEUgEWsHb6CTFok9pEvgg3Kxri7S94cjSIgoM1QXhtIxtp54ncW90Hxj2IgRm+R+n
puSZJ5VplBFG2oxJGmQrUoQhtAUjkj+jhsAYbvg2H3OMQ0eM1FM1TcjU2sLA/ouTuCf79KTHWLvl
L5INkTYyRhC5CTM9C6SHQKOjGq5oS+dDfmuAb6Ub6bZLDs7AbJMXM4Ed7Pe4/EUwvw/88+i4Kczf
Q+6M/HxgiRJzS5wHfwFIwX5Pk6R8vJiZNc1UdqCxBFCBQDo2DkKDwVMB5IDdhkPBn0jFmraCPwMl
KA/KyPY7PyMQYPUXa3YoENGHfYswpp2BXP0bOMc/ERpiuRfP1Nq8FchnzBmHXYVkY5H8y68avumI
6FgovNUNaBinzXdpTx1rKkSQ7H7VQtImzK7+RHM6HoY0UYc8aEDoiehUDhhqSCRgWjsOLp2YvPIU
UUKxUUzARUXMDDzAMacNK8lU9hfFkw33Xx4PMhNQcJqLFTIUImWZxwACOhEZv/SbxCvwoHrWjuTr
ObkXjLUEbxX6AhszXPTUJkjcVwViQZJNd68j2njC40UYWzTpKfkW9W6Y3UUOzEpkJ/BaK8fNZ0xh
uYjX7BaUKawgRACEsYgTIP6SDtgaLyBmnjlVjiilOBFQx8zfPyJRrGMIRvm0mBvo5n8tCzta1aCX
3/oNNUR05oLkyNMwBgocJXt8gBG7KQ0GdKPxBYlcoP1Q1zxr7F3i7D2ot24fcigb6MZGCYULDQ+Q
PsmTH9d4Ug5T5EBK8YrEHP9AN4BfItegYhBAJEglQia+M73Da9L0iI0ucFGgdLIAO1HXBMqYWhjs
GNEdP5eq74WliNOE4Eac+Vz9ADeyyz8VyOSfDEmHSCD5gKp/C2O74kdoT8SB9FfRX+q4urNMLzY6
8V175UMoT9xF/ziqmJFBR7RwUONgA7KnPVtj/NHmNFP0fNS4VJSw/0njBfnCeJ4zHdXl+NNgp1T+
UWZ8WwSyjQQBAF5417XdgLqOjsCa5NUSxoQqn8/YXn19IaRcN0pH2BEwbfgeUSCYB+oWmBdIqBh1
46G7A6FbK+Qx3A99HVxwTclC3MU8wUmMnZGNmEL4JD1pcqj1qXxpbD/weTzoWBg2vDvqEcR0cDki
2bBjIM6Id8s8XdYSBViwAE6XIFy57vaqUyef92RAqIrsj6XzpQ7LjCiDY9KOnOkPSKkbfIV7ho3z
ZSJtiTf5ywPC/Nu9/Ie46ki1FB+ZR3kA1STxyU3hRzLyPyj4sdECI/IJuHB0EdzOf4xqN+Ps7tio
M/q41uPIgxjfkWw2PX3mQC9ba8dHSO40LBXurOpSXTQsaw17VfzUVoQhLpGniyQcAjAF7keJzNFH
yMGGzGo84RUyjTU1zz0mvOreMAOtOfRHC1CWwh21q40lYUtANA1ud2Y4BntC6Faoqs/sYtiKxjWx
wzhqihUg3pldGFU54EXwUxKBy17+jzwC7mi/2a9AYhoOtRxrBjhps/jskRgCWGpIzLsl1T86RTZ5
RfZgUiFrqAOY+81T/BmtsZqj4aVg/yGWhuHhwObo47MtuAgZZMz+xhf58fBT8GzSP1QrtIOUCU4E
viDkElTL9KpSuFRIO5A9SmxjZ9P8gLMd+y3XPmfgN18ze61bkpUOSg1zI6i7ESJNLi/dI4giK3CQ
RpE2o8FkjVCa4Eoh1YhFqpw4/yxx55C+oqEIlAksJLZQeYPIpwxAVwH0lR3c8r+GDK0JhtdriFxG
kvbtP6RX+arNmU7YxYz+rkH1owkQAGUHRWrRjdr+u5TYDVS8RfQW6KHY1RAwNRPEDPCvvC86UzR2
vAmDB/COEKZiXuaXs8OgyaCmK1cEvAh6o39wpgBLUVIAmioIWfpJEi9anm8qE7oVSEo+tzVBpQoL
zG4Go/7UjuWDUFU64wD1/RzYCOUQjPL9NXntsykE6ewNUwX4SoAg6jckJ9BoXFKA1OmCdMcFtwtR
dwa3THDemmodonn+IoSWaIxhB5uJPg4x1wKbJj3nn+rKbjHOpv0aFxsuDGI+qcpJBMqIY2JYG7Nr
LM8ioM0nlf/zJ0wbkoQ5PPmh2RIBZRik4dRAvX4IghY5JpQ4mmd9/71wWKNQ4C/DE/FFT64hc9qR
UQD+XxDmzWImZotGBHEObSZ9v9ii5jRcW2vOZoa1+Wyt0rt2ResiUnpELqmD3RIV/A/ZTJKA91mM
4C50rMAe9skk1KU0yCACAKAe+y0Sj9XODXSe4TrR5qIngxcEQ6bVKCbJXQE3OCYX9gNNqAPEvgtN
3V8lqkhhGPwrmaUtewvetYVIS7iG2Q24BwavOuIVnadQHm3Y5Vk3DSUzmAvJGwTGcMreNbbJRTB+
z98ov2PSwjIg/EW2KIJx248Lgzfhqozsy3HqY9rI70KdzR4CzMVxLgZ2ADUXnoQcCzJr8mKMNVHz
NDIz5/vzJyY7dK+dxPq7WcMKrL3wVAKO3mDo6q5OQcprMWRWuzuX7kaN1fojQjigmwD9VIx2asI5
QCQBgYBEEr2nOTfCHikzhgS+b4MIbG7nCqYbEF5E/pjUKMEsV86mIMrsUyLJ8k+4HjqXesqIV4U9
78jC8klfI9Wchj+MV6B0ucS0PEpHKrWAydZEdqFZJICFz/dLb60v+ZdqUkOi9lvgWSTDnK/ga+CU
KHVp8JGVyLfyUT9UIB5x9775jg62KBS0CrPS3tkGTsiZgQ5MIfDDNYUtjdkcWo1OZA+kgAEHBPUE
LkJ1BpSW3tM7z15w8ZG8AtOh7QBMBfJattKcznz4Rz/L1JvE8kRbRqn71bi4tfsKwcmky0ScgJqM
VRoAMktY4y31DlwBNQ6Ojwsjcz1yh3XcEAxsOA7H+IEuO74i1d8CugvOkjcLFDsGht7KF+xA9GDG
lWoDkIDnoJupd0ILoLtB/8rv4WFmSxQCDC8i+4YhkRPZHPVHn9TALaMUGEccfmkM1yU+7vkmJUbH
qeMp5OKXgkGlreDJpTNdgRJQXbHbk8+AEQcbGA/jl3+ZgRPwK//qT86uv2aP7BtD2lZECxVfKcmK
dEB8QgpR3hFHPslgKBtfnBbJD+5PkihRStPCcsQpREA+ykcXzxrdqx+MT6cX4Pl6IgkAodTIORjB
bOX34RpcwDLR9aVL9u8+X6N1BrlFUEVVQjWFLrO+UtNJ3VTrFpY/E7b1aFk4gRAJOeomoPgRUgBt
DgTJljp8geGVTNvec/jwGPJ2KAzpcVXHfcMtEat41ygmUXNJJOWBtzsY0d8eYBJ2bk4RhFcZajn2
YipIoSs6NMBaDcZEAFUgnR7ZT7cs18jYP/yBSoYPgyFgad+sEWuLwKYdVRf6GApxLCUZuOEMWFPa
cZYB06MzGK6CxMOBCdQ3w6k3EWI21EITVi4WrA/So5J0P38POEATm8ysmSEcavijdDwuNFoS5QgV
mSFmv1/0fnSMr68nZQTeOJLwtmhVcH1fIZgAL7AWfRgLghjHg20X3aeQBwtyULqTCvkL4cSaYVos
wmYKGoyxTNXD/Qdfbe/tNfEGaHIo8wzBG1jHkJ6xxM5cHcR8LU4XDNvEqIBCMJpujiMeSBoH+K+Z
e7xLZdacYkjxX1pndkMaRcfriWOBjjziNv2XOMHYtj3RLhDYiFAFkVWT9IFxN99BM0NCpdCd3whi
7bwcJ8xaB9WLF7HyB8fO8qOL5xQaHrrpClMOMcmfOSWNuin+qVXeHigpXA2ydo73rmCa5CLBV4T/
sKSHnNAeGM6BwnVA3NF7GBj4ehBWAEpgc2tVcWPxVrEqhcaQPT5gXnc8stWZqW2pA4R6cUGkgP/D
2+HnGgQtUETIhwBvKxnvzFMUYinWUr7UKIqen715Q9sOVloY4ypZU8+zU8XTATHiNbqwarEA8grQ
RjwCHGHUS1YE4o/LqVlQx8mbNlry9tQN4zpXb6HRNnbA/aSI7TXCqSnod2QRxa43j+cc887K3FCt
FNYqJ46bJU/xwtlNhAA4pJB7yninQAeL1avnao6SetyAryEXEQhw+YjO0C0FQXn1lK1DvS3bZmYi
okc5yCMq9GiAqNoR9FJojwMqJxJrSHoBd5Mg8ye8NWgilHBPqj1akaydOczOJXAWM7cgAWJFtF98
Pbvv6zdx0R2yYnCaf39c8snMNZGaU04RdhKUBWIMlXW05oTxEIbw0keSsgysRSR4/LGB1rwf10RM
Js/GVZmaqy2GCQZSyhl70u3ZFeALljxvO9S++JEg3eiqiJ7psFdRgy55oza+hn4qH6SlaNyhpdJz
hkcAsQmMJrr5dNmZLn0TRiF6HkCexhK6galJ0eQp+Qozlu/Ds83wBkS0MDOKWbFtcQrrrlHeQgzi
iKjR4tG74az6TWCNYPFcgm+QtC2zPRBo4gKlOcitcxEGJFo2AmcohnGsCA2LasDren7jsWwqSlEh
hWaFUnnKQl7JlhMwVZIu631jzbIJogutHxTf4OdfzPAgDiW/c9I40cbsVqju+XdiTb4NPC9kzwAu
UWQfhe5wxTUacs+54mK2Aba/eFP8Sr7qdbyUV6TGTEVZhiwQvow2nbJVpq+mcdbndTwFH772n2lf
rCLZfW/7m7oqNj1QfToeJuGkWfI+Yzot+kl4Fy85KqQyHGyDNTq2AH2e8dIiaH1OkBWJV1iC+daa
gIMcz7M9AfNmnWwonUccThNtH26Yb382pv2icfsJvuutj92QNpgsoalFjjTojEiOkFzznhOJBNh/
VtkN98p4Ic2dnTHnsHqQcF3hUu5O+Oh32/ubTEmDKlvkwf1LoQuftAReBMiVELhtjqMAaRBDfGjn
OGfBqggv3nJgEMod7ilk0bN9FjDhLXIK0EvGQh7bIzNSxaQbQgQQLmL5qPyxdn3PcGNwcCtu+F1n
IKAkKi5SfPbMnISUH+hvCdn8gusA8STLDkJyS+PHHsPmS2jixSJkZFrtX0wgLu/tPQrG6a1ax1sb
ofVGZglu7JUMA3RtwZ9dnjILH/fCGkfrBASPGQ1Acr/UkD8i5J8Tx5oh4Qg5vvEdOGOHWZxtsyDd
jk8LWPcGr/t5/yCUC40JsqKGs2oLfJZvyZygmaStZMAVo1KokNNliKOc5tXiehO40SxoxJM7ssx/
xe5A7/YA5oIgiIjc4RNRer48wfaKcWC0xkE0Do8isQ2bwVEI3SBkoRKOw6p85sHIoZxlMFiA3aUf
dT2x0VubU+UAjBgfEUY86H6QHrVMviJQCRtqvyKPgmEk2w/C370DiMUd9BLPvJPvdOWchnfM0eiC
s3K4MdiAxABh4sHss8nWBAAfzIN+CBE91i77u74G+B8YeMwddjARuxHOlANdOz8FDPPFUHmcPdw4
kdAHeQdQVk1zAizzU8ybGDjd+3GH580rZ5+tWMpszuv3gEdUISXvluHYg4EY1feaat8ck5cZEfhJ
lJ2Mn4IxRYRiOgT58YKLYptSYa7eB/ksfTf6/u2MkwBhm/RQVLcHzDG7H50lTWHO9YREH+YMZ4I1
oa8HCBQ0ffcvpLXH4v0eI92iXoTnI08SDyJlP/kVHMOkc1NGKvsgWJts3t/4PgTEILRfA4ikPeVQ
Dj4T2nJKbBXY054CrZnlgXHatE8BH7X3eCL1mCU1QqVPU2L/+kyxrRbEyLQqcnS6bE3YZ2YcZfZa
Y4n4J2vF9faNPRsyeCrCaCYT0cKhvuA4MdNdzwJH73ADFYzuNGngQ/zu/6ob+Nj0csZvEt3VG98G
6UkznH1/PphM8GMtnWf8Cx2H8JQDSXmSpB5MmPNzFQfbBfrwgr4xRyr2wuNVIrqPshln9GCuwnbP
eYeAmu9jDyHaD/AAhTWHf5CseV9QhYANn3Ls/wBP5gyDZtewODvZ1nvrDFH4+ubcp7E+nPMZO37t
gVXy7Q4JedgUv2ppKqCrnjxi0EyEKkhXltpRqDGvHMXaDkYOwPb+x4nTjVR2HWoJIus4qA8VR219
5YQAE31Nw0l96FYqm1NN/lQ8kdwn9R22BYDmG7qiU+I6mPlMktRA8aYn6ZaNvoDD/+QD0N8Y7yCu
bNBNdOQ1PQ+B1zZtz2dPX9FTuFLxc1jydTViXmjs6E/oIg4gu5Rg5im443awYO+bZTjlHEWS03Nr
0yVtD/YK4l5rDw0E2w7pCBOgTE6wFLSAIhoIKCbIAS9kuex33FY0OtIKVXq3JCmwWVUrYKgREfYH
afVkqvtYnm/ChYr9+9S5J2nORkS8FHSmR9lH6AZzo1xGBW3qbzYIjDpUeOMzBzOjSuSztaRgxHpB
hvampk/E9cfC2KCq4KpKDG3BtIJQ/SnOlyfLHwyjmJLvvvRHzPBAESmYBMSKdxoGpjkAYYajfYx1
l8AiHCzqrCCgkelRCzFnQd8/49FeeEWEW+enw30Y/Ih094FxqtTuD6ZUqnDgxDIzh4sIq++auHEb
HmtDRiHm/OiMUWwKs+OWeHW+Evc1GSZUXzfG6FD9kCaVen/YFqPRupquEUmpBL9zAGEpW8F+kvoO
g5dM9L9g2buVaBdceXIPXXSnc20/JesFVbH0cERyNapoxhgZoy/iakzaQWc1fL2ZpoI2lBYKPTT+
U3n2B4aOcImgL7yJs2c+YV4OaYmoq7DiTtsHVhzuNgWZs1LXaCGsL7KoO5f4cLBTsoYgfydnmQh9
WFFw0vEcCt++BYd7sAC5/mt+4if84n5Y3itYZkijScVbTBghIOa6pBvwKFpxcx5AhSQHhLLJrJ87
y+4UewOXZILkWKTQgrEdxM8YiCoW/2OS1uydjDLwhxns5UAERvorxNao+Y/JRv03YSo6wEKhvEMR
CSsIXQqL5ERYAAS0hiyNrJcbWguwV2/Ga32DeDp0zzTMHcFhcAFvfJg945tGIIF8z0BRBt9YLbSj
dg0wMP601/Ak+HDWt3TM1qAPuBVWrDyQgWCLbXJee6CWM38B5Ix0HQPPCVqT+h5xc7xGlYq7mCqF
zoZxFrC4DBbmTP6217d0wQm6K1bLwaN2KF2FBMyFMimnKDVdTmMQS/QcczLJiZpl8ByZdjRihzNa
FyxaPNvJGckvQ1ApfbnyNjG7onWU/wKgdroRjN08EnghYqAsQkNceH+S4XFciueJ7yHNAN7zTG7W
Hg2bjm30NUkoliw26Qk7XkPMGFWvPQbOXke3/jIATa+AFeyb5L2XPnmjBh8JRcSsBgFPmOXSe3Re
254HppqwNuCyw7lKVpxPtl1AdkdwFn7z+hjiGH2NSKc2XWtNWi3R2Xg3vLv9R9c/KS/+NVoUyOPt
xb9gK0ys2D20FXWG9+YhQM7+QPrCpI3BuyGmvTKBCSrGY3XhBPkiFY3dUF68rjBt5I44HkidcfmA
CYFAjSIufTQLd/iPVmtFoHhQYSsWNyPrdfe1BWk52oSPU8g9GFVM2TGgTCAZlUxYmrVj5tJXYSVY
+l53Ddb9rFpbFxht9gP7djsGJ5+y4kbm1DS9ywfAGoZTvyEJTGQU9ORjc6cWI/2qota7VOi38Cqe
fCD4L+NebkNmL1hj3xxJxsQUi3xMvM63YNztOdrR94/AC83RrTmLgHF8IzyxD3YCMR+VpNyNUPug
XhE7A/EhyQ+wbG652iNi7CukBcUgjk5OCBwlQr6GP/67/w7wBTIcOLwihgRTNXF3Sx7DIZjPB0VL
aQA5iooUeR+kDHH3KB6E6Vc+iIFGCdHAHDPotmGyCf1w8ZBBP1QLtpieFDkSfFm6uCIXe44KkSzF
mTR/T+jbCJHk7hVj1GAcAkyHhEd/yDZfjPLhQPIlkdPq3pwSy4IS2ibUnxkdE+LHNAyK2CQxvtS8
GrzMjJFa4+X+c2G16sxo0OalcLt/GEYBD8b5UuF7YlucYl2cPAl6QcxVLVT+e/M0Bmdlru7lsyO2
Ihcog0bhs1e2mOVRAHnPYppNz/U3+YaHBhjHoPyhJGVGFUgh2HiAbfJbTF7ocYHbYw7UtXak+vlH
QaoQBYRxKZg1MVuxn3cbhigw9AhrlshbIG6VqsicaE9rDqcCxINqaGqe2KKiC0fwlDuY/PnaGo4R
V5g2JyMbgJbYE9wzJ3IKXQoo9j0RG4QjXdT4yk4QtiC1OMCGKxo8XJOglxiyMGMCu1gr2kMaYcI6
dhz6tItgA84qeyCtiqf8HAXp0Vpa0qIXk9e6wZqL6/bCCCABAvI6Be8D86ZQ087ed31DJUtOPp/y
ogs6PIXHAMAluBeT/b3+RnSxFm5GYwcURxlBjOJvS8TIZXgyJgzHPQM+frFGUj5hWLxgWYVpOoS/
3eU1tY6SsIYSBTmFfyJhQcFCZhxRu3IxeNuKUDjSJYRUh5E46zJElFy7DH0PMScc8If3kq18uAJ9
opxEBcL+Bggo5BmoYg7s4Tx7wry/5cfSyL9nVME4cgFoqD0xkzNys3DD32hLFbYhftwrSG2SLfiW
+qSHVBDo5ZZMI6EXZpVR+bhXafqZ68t40cwsBghxAEDmEPWFTBJOm4oHIQ8UDxEB0Yg+xWYeMYFo
DFalgWRc6BcOJo/N9EFnEO7eZ6xvnB//8poQwDIqODgxHc3eE+7z8oLFjji3n57ZeYyQ2XKCEl2b
n8C+5/UuwBEgRhGh6/3N96iqZhZnEzhFwwN/A3xiaJ1xaU79EvZ5+lnn41+A47E1dsbRIp/S55Ad
Z42i0wCIeHjdzR0S+iqnjRm/VHwBo+rkc4m7UV+NJWZuMeYphsCIUJbgSxznh+xYzmM8XY6IIGt+
fMtNIGh84ZdC/c4cs+ZMkUF6xzZ7ER+VG144Ty/gKJwG7wXTa4+kgSBAxg6DI+XtbIBGaF4La/b+
S0UMvPNFrjGixlZsYuw4HJyI0jmxkGwSckvTU3so3tlq2FI+M6Iq2BZAVkrcqDFgO3O9/ncQQ3CI
Uy2/Y4/GBQiuS1mzzC+U9ldWUsH0QHON/lscjOBK1+AcruQb2l1nBUqjbqhKyRm1RkxLhyFCwYmY
dhn9+Wie19/oV8VzrADe0lAMW/WA5vaLxoJ6JCV+lIgA+hjBvrDjpRf6G7pTC6aXJBERCYBEDJRX
+CfR7aJGoGBhobPlzv8AiWAMZsUDKGBGQsSVANRtyanLScAeZ7rgl2SpkquQ3Om7KOB5nEUIwoG/
gS0druCl6oFNG1uuRRoleR5HOGkYUmypxr84Vlqq6m7tYiZ0a1uqUix/yd1ElkmXL4+z3kNRi2rb
YWwzrnF2h1gSkjV+kXQAkAprC8zKk882xC8QIOyBkHtIQYYv1Jo0HTyKv/aE+TvS3D6wPQHyA7CV
Xre3EBkQvWxP0bj+m9c4JSiWcRHlw+WfMJqCHhqIffC7U+rYsBDhmrh5EEaRZxFOG8ZIzukko7s9
sQ+g8yfpOEOufrAQeFrkaBPZx3YAKAPfQmz6LEnwFoOXzrO12CfgERD8s29E1h6b5CcjmdDFKwvc
rD3ZhEyqOmJ36B/p+9gch500w87+FKsEgpxOD+EZRMSVkjHzD6wLWihsy+De9O5Cn693K3vTCJMz
5mq4w38rjIbxs5R2kghTJX8ITpWfCZVibypIkyf7uzFHd7EB4GMvYifk8lK2onKE4TOONYzIE8Zf
evobfwNWLoDPOWInlt8OzDm683eMpgvE+yeSA8Kf98ndRNxCHsf7ooF7zIGB19WdJlBhOzeOCtei
ustLJip6ZDd79IFL7a/e+KNhYaNlSj1nx1QA8EPWOrlbW9Xt5kQrL79kJKOINyenaEds0u9r0VFn
iFoAcPfHvjlfpMQz60EmL1wwXJgQxsolIaSfna/Y5cLvk8yocrbJVL9Go2+6Fs479FJEyoDBMcue
wYqgVoyQI0yLoNVi2zNNzhyDoWieMcNwwFb2ohgBT96ImCNGv26oJE9igFg2TzfFjrrOI+6LoRmI
PbVL/JVtUaFP6FWmPYL4q3KoXI1yap6uKi8iWdO5Qwb3Nd1PtGRgmYK+IRRzGahg5D+IJd4PJAq7
NLOq+Z201H90HwwdeBphpyLOQswHpPv9IQSPAECgF2OH1R12blKc0IhBHrDkmNsDyreDuYXqSYH6
fApYADqEeZPmN10rm3xsLB38NC7T05FYoqXsYbcikaBHEVM86O8oLmiahx1yAMME2bbpvjzRFlOn
slWx9B5MKxDKYKGAFfF8Fhfmxc8PRy/gCfnAyLkfZnWIUUoG51NyeJ+FABmdgEcW2CgDXvv5QbEk
fiTkGSedNWfl6kxKrSzCs0kzMMYUJIgWEEvQo9A9IdDKZuaBfZGzmhVOL69vMBIB1jMgFhAAoVaJ
hkBwFpA4OReJ5S6tKFpAfEw0WKABHfy1pglyCM0A65q9GG0RXyfoDNJkd2gIViA12Tq8UfFetStU
8SQlMjg7iVhog2ISZJ89CVGC9syRWqsJYRHOzGCjw+SMXgtRDG76nuUFoFPCCaacEFvBToHJXtBg
QXejl0bD9Fr00+74WVVU5yOL6bUchNf2Zv2oVAccgFi7ypXz8SRHTGgXzZJ+YFyHmFAU1hMGBn5p
3ywdjkBXHNP+lHkeqptvOE3B3AdCZIcVWDBk8CzYO5uCKm0Eyj9L18mCzmYpnwcElkhU+Ok06yJs
pP6uEIyAwTIIF9Mnmolo9P5zEVCGKxCyXmzH7IBUWOziTG4kMiz9g+ViU1M/Lo4j9nRIegI5jIiu
0CTKYMfN4Vw0dv6BEQUbECQOPWK1NzqZQXN1Qz0nCKZ4iXKu6ldcJa4Yv/DCUIb1NKn6BUKMzU3Z
0S6wBTcEwxG+Qp7egVsbc9V3yWtNkAx3FIgOzA68kTUAaWYIxR7aJQRtNo8MX80BwCaLlESCcI4n
DGMh7IJ4i2XdQlJNSK4cF+uM0Vozi2FsmM34MtmDysYH0OtuZx9JtpCiMy+CJYcCWGXWcL6iNmS5
GMJJQCwPG2F8InQcpu8o6B8Udey7h6JBmoAwMUYkg1CBf+eUJ8ql8cjDQQ4TpgQg+CeeCvVGTelr
W2RT7MFcB+3a7vVsXlIQ0gXk/dnq3lQoK9luF9Q8OEm+WFEWOKff/CVyMvE/PqaW8FsnHrCxR5zS
UpRtAGtD56C8SLSWZTra19rUeiRj6/5dU/gL+dZvCpxiOxdFo0p/mT+JNJBWwQNSthM1I6bP7EE7
c1uZmjobkqZrk1ea73yH4rksCZttX3PfItIi+USbPunnSeKMjLQfO7b8HrWVvtQN+YMSBFGSRQR/
a3ptmC5iuTrp9jCRXs22ZJ4lpLbfd/OIpTNUv6G6jMpoHMuxVw3DOqP7UbPPoepMSO5U2hvRqaoe
qanD2W8UK5lLVbZpgWMS2WbSgjN5tTDZcjypmBpRmtCdv41kM9OClW7VSxNovh0wvWHX7rkReYG1
tWZKZdBi4SyNh1MkxxDRXBUnj1CtMRbqQGlOekiTZOobbwpTo9znjrxqpJ7uUqmUBc+ksCkRUSdt
nJQhVsNW06hJleBX+TR/dfBZtpiu0EYGfn95qdU8Tqmw4m3kW2ghS2dZWCawlbH2tfdKzm+FlC/K
CMCDfI+ysGEuMcws04YBUDQe0bDPKrGmU7IoiQnvGUTra8hJU+XyjqmmVRUFFkGNFYeHTu7tR96b
+S5i4GsNy5bbIzlqDmabrqJ6ZQ8cT1rEk+zwINUZDVeYjN/S0jSQZyjgdKhpwqRF61a5H3Nwe4Yf
psBmxOSqmT+P2B8tztHoquTxkouudqD3hiHCKvwWfz5AQTf048APsFYwaAAVg2+P2oyQLo04VMeN
onTdlKYnfnacMYqm82LpN5epwmv4Fd/LfSQ9BVbKi53vQvLPH1UnZqiHhOmTqYwCKYjAGPLg5Jjx
TG9e61RyJpKBpGDwOhXA7ezjNAedIJ/hVV1KhSROq7nJMkI2DbedQw30fo/yoFt3PMv1C6dqd3IS
+1s8Mx1ZQH30U76lWVbNnE82iSIkIdrg2jVTarPX5mV9RvV3OJSHl8QonC5w8wpYpyOuuQKAiwgh
6z9bScUWY7ePnul0iVOQLDO8A0CcpoXA/tLSTIeNlsbqe9qaqmfpAD42s8AbWqnQ7TrGsTXQgGbh
xTwpYg282pX+YaOqSEg2WzeImXA26LPo1Vx73+Tbq3bTxNKqrm1YLGemKtFrKtdEa1vxNiRhS0m0
u1Yq2FKUfhX6OjBgFcBrKMFYN1g6weveleRjlGa5iXIGZTTSm0ohnPnpCx6cky40m25qO3xqvWTY
hORMoy46Glr0W6bW+FOoe7smKjs1o0MdQgWW1c4uoSkYIpDF6VZnaImTdTfLJOxcDRCUJ2Ritsta
BGW+7z7NYVz1bkYpGhO5QV+sp27HY1sVkKDLa6GipbV+dd3hml3lFh59+GpTBG/63rCXSeLZhYsS
KGLW9GceJivFpFn+bFRqZT+ntMgWTgVUFOsPvG4BcW3RFh7JHsgn2xFnhtKaFwhrz9aflrlMjokz
y1CkvWC2dRDMF/MB/grjEVHgUjxZ9XdbL2ymNtknAkhiAEzrB0BZ8w998GRRS+0aU6VOun707MO5
lC4GbWExJoLJFCxG/pR/vsweXx/dTzdc+ABGwqipTdGfcnnDj+ZTSd3cTz2DcdScBtDAw8T460zm
R+nCv4lCIk/3b+0UBhzowFrtKX3NTYQ90H55PGtVc+yAhpBwQcRjIaI0J5bOQKOho0yctgTPfTZV
Mn839xB2lGPEnITaRiu/s/jElquqawL6TWXxAc14rxTVywhssrcd6JaDFtx4zz/q0VBXPOiGc/pY
3yExXiA/+sRQzkXFrLOBBpdKVb4jTGDPq7SfRrTTjdsiBWF7s/dddDWZDpV6VY7Rb4XQs17q+YKv
/xRfwy63riEoikxaKVCz+Z3mTy46tyy24dPXr+KkE4ttHfc0+PFCT7645Y2Gc80maYxX2aVvT9WP
n9e8Kn/M5iGOD7OmYE6gpEXak07FXsISkc1SQh61l9L+CwLcxUtKnKQgpJT8WaSPy070iRGEeL/I
krNurUviCSCs6K7tuVM8YwKlQiocEv9eSGr4FlqobJi26l8LEwpzyE1Q2bLFFo2kjpeS24dk//IU
8ZpVNBmCPWvCZ56XslDyJa8fdgRQfGVATs0uJS4qnlIIRArBFOqWG8EaaIMvizekfvldTNnLCbyA
WX1/bkM1e5XzBlS6/2UVJvU9Q0BqRr+Jf67MHUkAyinrfrXw2lbTmDnJn2kRnONwFXVXfk9yLAte
948eaQOdU3FrNmcHI5utyeJqqaQ4Gi4KPM51lqSQ2uCT0ZfiE3b+hQseSaheN9Hn2NbrLNzEyTbq
Zpl1HXKm9fLSCGGucvX7Ru8Ud6g83jSaxLlS/NrDukLk8ZmZ/kpW6binrTNJi7mhbUr/wK4ZAfiG
2y7vRV5J5GxsbjWDffwlN4zHZuBYe6nHoj68iWd/M/ycnFFiTmm/9725S0pYY9njQ7BYVdWLiqXc
uRJSfoACncURqbM8uFj5PDTXTnKKi2uoHZr8oar7JKIzNhKab10GJXrtWah4q3Gc40uid9XUXYl8
MBgWnMFGPotNm1cemfmqT3507eir9dRRiTEI61lp88Cn5lEUWakyoE5BnVxbl3eTPGq2R+Xno8+z
+uYUh9cbVdNSJ1vkzeE+YZ8b4mlUXlTtxMPCBgSApg0ejzD7H8Q3n40NQMmvYhe0ir1qLjMgQlRW
KPTfLjuhPExxO4jLV24YHPX50f/Qq+PtofnCWVLHG0PfqV0mNpYy86ylhF8g+YnQ3zqSM07VlExi
WMOAsT7yd6t5Eu9J/arVFRG6mKTZM14BY7B0hpARL6DPW3OFMCF7r+mKOdz9YUaNo8e7EsQREAJU
JWa28Lx57VpMqu+AyJFumncacnUNXp0npplH54bOOiyu5nBSYnPxcX5D9pgeJZ/c6cv0HS1fxuvU
dwHRmBR5uMPEzqZ2R46YrGvdGOWi+K9RsFlnlnyVs/Tm2K9n0jAb5eMPq6KQgd8IMo6UdZ11HJFx
uctKjdym4rUJpIAaNfzu7Rc7d4LdommttcT+G5nZJIvootB/m/7nrkZ4Ilvs+8gELED60rlp1Gcm
nkq1a8m3MFk9GJF9A+9x45Yck4n/ZwBK9L6bNzVITszAvdL47l5AOkwNcIaEHtOQxkWVDZSmDVk/
xB0kyfGTvRey1v7Ub3ualjymKqo6hOalwSxuqR9JDpFi/VNJSHofsJGExK+0v+9mJ6pGQ6V87RXI
I8gp3+Qs44iQ6N8+9igybhrnNismUHy8MS1GLeXQUiUbfI5X07k5leRAoILNim8cwDwbd1kIiAtQ
UdYTZ4hWTt9ubEYX1eTIflZW8ivFVEwmWvd3hy+JbuWtTd4WBx5dm97y/8WEsnqw1xbX7014F8ng
XJhKQmduoqIZEugNfp6cKVNDeV1zlrXW7chA08yBj0jIYJoCssSRRChCjfUcwx6ubmZe1um5giy2
7RRgepMNqISD37o+maBqxX80nddy47oSRb+IVSQY8WplyZIty/mFZXts5ggSDF9/F0/VfTlTM2fG
EgOA7t07vPeooPLqY7km8+QwvWP4VWvnbmAUmvaXMkH6VHFeVIRUpP6yQJbbkPg/CcD4MMDV0JiP
shYq8DYr+UdhtLFMLNQthHdhflkWjpEMD4HxKpGbtE18jOAQZw42wwWfaaBthteoJEVpxK54a/In
nvUdfz/hTCvMZmP5450wqFSJkuDh6RHQut6ZEdvov8Y1eTnnk26eG761pQACkqvUKWNx1FmwfXJ2
vtA+RinoH/fWqN50Hx0MP6GEbu5TpDj1oithGNqjOYLrxIo/CLDkSjL58xeXFaJO4uqQR+3FiZle
mIp9KibdKs5OE9vPUpokE0NsTStZY+5ayEucjftSH0PAsqWnGS3O5izde/G86pOFo8S3QaFUNASz
Wx6VKffZ7hq4y8a1yI1PHYX45eFHwBbrjuOtEeLPpl70c+Z9Ub1ePqeBVtywYeqXGjOjsUm3bHld
816YVxkmJIgo2F9MeoWxig2aF8/cxhMAR1o5MNmNNz1RCAxzffLC4Fja9R6jelXlT6ESL27NNFkW
AD/ilrHRLksqKmFBoxszuckc6G0Gs8pjFj8GFBFd+DLKEWRCYGd1tSv4oWW09zp1nghqomTGlgIP
uNgmhsm8t/sG4A6I2kqwiZPohwN0jab/oY0Y/HdmJ4jqu8rJ34pZPNQw2UPWomPa5yhhcpgIXuuo
AAsJbWzyXPO7PU/xZy3wBi4ITimezITBmM+EpsJehZtsxx57QglDpJVbFQXsavXKF+uZeZbHFwn7
zuM1cb60JA810xe/heVgY6HfschIbwQ36EJsCFW7LoW/M7mojsZFdoW8QyqVVN0FSb6uJ5iWYKYi
9PCcRGmTDs8mxYsb6get0ghOY4kllUNWUZR+y7SBNBS3G2FMr/ZIv2S7xk2aLNwhxpkIV5VF4TK/
GG69N1kCJbkc9EQJjN4aICB3sE1ywZQkMmmsHMAn4GI02bqKVhJBAg0AEQKsVtSRGS46LR74wfgy
lwwbMmGdxFifWzZw7RGb1s6rzzyOH2KuNvhduschYB1XalsyQeq695IXiZPTmaOdFb1WVUCVzgwd
fZmmMs78d+mM2w5EO1wY8eGNb8o2gmKA0iPHdrAr/0Z0monf7IaaoWwwHieVZxjL6OeiR0rFoxWs
J2sKqBMVgNUCsvR+Rl+o1L/am9ARjBCAOEx2gJttGGGvVgUvUtC797ag6emQ4EwFFgnB9yyDQwTv
wmtRPwzX3AC1KZDRA0CUMYlpifgXCJypd8Pw6jQ7R3NwptY5ruSXb0PDKUzqVmoHneMjIU6uC0Y9
+m9jTNc6YfZO9AEgWjgQOoboQIeM5ABbrBCzGsfm3dkMFf4Xg/lNtzahRXKa8q1tVj2B2R7+X4cg
tU9WrK4hHzyo4pqx3wDAPMnCISACg7Ph3SKNOuRrGykesgZNkuRYJDet4c+G+SfP4OCV0DEgBRXg
g970nSTQI+p+w07MdRqsWivhtWl5fS310gIsUMX3frEd3PkYjwG2dhj5MCB2Zvs98Wmj6ostL8b0
kFUPSfUQTpfaPIv0vu+OBqNTd2uKxxCyoI/ajNOyF+NZ55gR1sM+9GCg1bBd/4IczlxH1USiRj//
9D7h0QhS4nrt+0Sis71zJE7qlqEnoFBdsLHEZZflOIrQ7hGZKIpjqF4xEhyDQ6Fb+ogZ3/hgaxlX
OzY2fUcZMV8tTiUOASuxjsJFSY/sleOavckO2+fWDm9pHe6UllAj0/e+o83mJRn7gsVBom2nECAc
BuINa3qtOTE2vkG62F+pjvTSribz4xT2h+hqYbcxPyC8yf9AgXB82hvjpVTRasg5LJ1kZ9EjpBWx
Vj5LOHTBkMndYybsUQTJoke9/Rhbr0CS8TwfEheDp4xkLDIy0BWS1FcH184KV40otz33MrSmXQ7U
k1AriBQBmn3txXA/Ufpb7r8pJNKFgIYu+zS7l9lZ9qHTyNxOTUwzdH72OW114jx5lXVwOTJ6fbGS
azZC8RWnMWRo4tLRjJ+mvavZOzhKQ/HcYd1qpCWUMg4qB2o5B5UZiC31qDNBCLdow5tDy7/0juwO
mlXeDjAnHtOQ3AVQreWc9sjYKtJHFscQ+2gWGK34/n1pqt0QYzeijKdWQHdDXpM34hZ/BEDdXZPs
IPHeJ/NSUNIIyUyBJ3nnicW9PIYErYyHAOeppTNbfmad9WuXDEeNZqrHNsnuzDNud5nDEJ9KxeiL
fQVgVtgGSQ2FrR6lBTEbgKmhxtAZ1yfqnZqytU2DBjW2sjCSoANQWfqTuvCFr124HqliqWbtlBjd
sn3oOvRAr7YantOKAbEKyX+IUKm05XNpmciQB3GSkbEZnfYIym4b8a8VzE+1J7dVH7xmqjvOo15N
hvdb+N1zmgiSPrBQEvXVr9Xesd1jHC94XSfKlaUeVDfDKMMDIJ7B+qfS+UAOrzrZnu2+++3y10is
Co2aNt8bTXInp35N0ShIlBmc+0ICqbpvcftp9n95BxWKwntAPZhCq16+pSDJZnaM8wLbqcF/SoDY
BRdNGlLoTFv0xuHAVs+qXCr7zvBOrtluAk4Ss2eslZ2DQdxhR2c2hGF1eO3Qy0s8+/p5wlX7bcre
5oKSUf1mPnRwyQkwPXS5edSmXufTyeOFssxLkCRrfuk9GOq+R9F3bMdx89+JmGhkw6tAw6cSiq31
57+yGSr58sxbhyD5sV6lwl0vrVkz4Js0ose3j1kf3o82W3eKE8dYYssfo4tp+31bWT+ot2wDKaIu
4THnl5A5DCQOnXE2IrXD+kMTZIre6T+4hK9oG83WnrgqMz0GyzSHkXPQUFa71XGpMgRlUOnEG0vv
qT2WBptbsuwmbQirGX1VbI37FAFtQUw3EEzntwAjmxhvknT8joX4mtP8UJifMiJEUgV7eoFN7Ob/
ln4l8yPeg/boLQWSOZnvtSMSrGZBoML4YPe0uB5IslP9WO14FBXrBTQlGkCkI2bgBicwa2xry+8s
dO4Aq4w+fao1EtrE2ulgF6qnCUHjZFoP6Nsggj44PvJOsEfh1y917t4vFY+HQV9vhQA+Ev9BJHJp
OD1aXvOoHYu22v7vtDf1t+m/GiTGtrbeV1reOwVs+xwSK8+0AeMPMP3qB2Y3TvQkEnguFGYz/t2O
4ijj6VWO3qX+X8DJZvjtQzaE6+jJoYNRKrt+O7/5R1tkn8rw4Sjr/tvWxlvuZSNGZAauDWlz1wCu
yqxkVF3Hz5OFHDQyZsiAyYSUs3GvXTpUGzrl8K6uGQqNGLeyEtRgAYGyU6XVR67cSyXkdzHi2uOH
EDNMw0VG6faHOCybNTVtES10gWvSoFyMgo2tjJXfgTVFyLMgobADVzXsToDPGblTXSE34TByaF5S
Jpbzj/BfGso42tx1MKhT4omndED97hlY6mCr6zjntuHbqRD9ME8qnSvy7MfmWZmMI2Pj1Dtf7vjM
S7bcK/fNMHNmItP70E97abZXlczfVd2uWo82ocyp9oDXAjJCu00bosAmeH3CCl79NOmfkxW7iVe1
pC2OfU2mO9GXYb5btsrYuqRwMRZQKudcs8pyJz1nlWf+1Y3Vb6Wcm00bHiAMEon4ax1m8HOyrxoT
Lnof79s2gus1GihFkGFkGW++yE6qYARh++XGHd6LDEKUK+dXIeaf0lYxW7J5MgyR3VV2jKAcIrCV
vHSkjqpLIilggpYYlfItmrNsZaQeLJiEtGWXmGixTgaSP1J9nzHNSUT8rGLr0FsV3j0RCe7ITQzv
X2am6SKTKieB3XHONzVVsJVTshN2/jzHw4sbVum2L9Kb7Xm3MI7urWq6xFohrWqh6lZWSnQSZgSq
/fT8tFnXOQZqAlzQSYq1GoatGxMcPrjpR5WcZ+3j263NW2PZzarz68UX2y78ba3JKCoH9g9XMQtv
8YAaH2eN+QdIq52ofWSQ4cKcUPfg91ncHJsh9lbtWBNcMQX7tvi0zKDeexB0FIFXY41JNMO4ld3O
7RF5fQTqb0XGIexRs9TxyY3im2nU9100Q4yIOUGbfNpOiQ1zgJCjLi37LfOFQyu9dlcn+lGXdnA3
aXnVJUlruUI90KAvUWNJ7QaIM+ryFFmzeZNO96nc6ZTI7imyg2FLEfXglN19mBrzmtjYqDR+hWE8
z+9pcAiYkfFL2R0tRmNI9I3blB35E/P//+W3Ff0Jf1R3xzw4LL/BJUCWKdx4h1XqRvDBJZ6+4mgV
rnt0LS1ufpgD4Nf9pUqXIammXW+7n7Gg8zJLqMJGQhxnWvQhrrXVvemespR5cVRTVtmtS+UM/OHU
3hNVnLMq0Nt58y7S1W5WjUeMkDvejSizhPMVCii9ffqORCjBqi0vXwx4sDEQYLAvLYJrSbOrRnM9
1HxUMRwG5o4u9JPKhA4Z4O2Q0NiP0zbI87Mb4mgxudtsmKY77YbOqq2hqQ3ysYe+1xRYDHssinJ4
i9MMS50QiWQMjJRQTpamcY5s8TyEOBXYTfnHxr71bTp52UD2UjQmVfZFm9Nn3pMRyUstcj7cfS7q
6TkYq3FtBUgqGoEhQULfWf0OLZChGTv7wJPnQWEdUofKoUdFJgplkU36wSeUkJ8hgJBpYQuzPtYz
bsyDmR9qN3ychHmwauqhemwulTMrrHVjqKjeyknoRStGiMtGYuvXOheMnxy8p2lXVGb+6tzcyIJq
ss/YuWsqw6n5GIzxI5fNj2Fj3jXjM11Sl1eKn6+qT69S56SZKuR21b+hSzbVjHGFhLRpoG92OWHT
nE1oZjwVumLtBcGj0xSfeQ5NUL0b0rrMKe6FI8ywmrl8X3f30iyfYyfDj1OtJcZZNRfaw2stioMh
4MvbuLV58HeTWjJYI3Qg9/dOlrhrL60fVa1PnufdG6O1KqFydNbWSdRp0hwxbRrgzdgywYjfRWX+
mtPnVCPvGJg7G3rfJCzccKT+sLfOSM/EF1h1Q3UsAgVxwHiRZXjKfQbzIZYdJbKqQhxMu972qtq1
QX+thgzkXN/8us0O+B3bPNqxpX5zR8LZBu6xy+zWq7Ovbk7eCoMzqo/xCYvq62xHt2HZBnSivpyS
88jw7sP6NZ1tgMfoHHpLiw4EwatRfZT+t1umj86AgzJ3RUvrO5zBzkfqZ1Muxae/UTp/qpUO7oQ5
MZvMLypBbhOAs2v54BljdDe0/bPFSDDJpqfEw5KjPwettytCc+tolLlejlg1sWh1LOeR19uvCf+d
MhzzUjCg9BrP3rcZEBto7fz0M207CrmSoYEZooSxG+PBwLWyibsr7zlc3bjYgWYfeCscBfrn2LTF
VfqkqwJoMSLJk564WCwTfeN7zMTWHYZng31ZusGmCFANsRgjS/54XHVoVi+9rA46acyVtADgExMz
rKl87AcWdTR99Lnzs9wfTqVLAfkgSwfqsOanq3qA6AIebTDvmqh+ZHZ9n5f471jlUzzh4hebO/wP
gd795GoioVLFfWeHJ082uzbBK64OQ0RoxPp2dIBRLoAxuANBXdybWMkqSZ5kVl9tbCHLojpmM/ML
X13T2vkLYaGJDL9ylbvXwoTqI9zEpqwK7x17enZxe7XApyCk1aH5HCRjtquzT9GGdG65BdOCQJ7J
h4PRGw+B3x+CLKEIbdGmsWyLljd8+bdpOxwC23rA+XF0q/euab/nAYGNTBkldPF4yng1A6nx8Qve
VSD3bS0gQST2uwqNZ5VB5GKPKVOsMoPooQXjyMx6XcdyEzbyGlXDpy3ls+/gKxE5waOYcaYxLHa9
9CUK58vyJjst80HLuAtHD7Nvdok8XRA2iaHtuNdFZ92NY/Cb9TUcldrlBWR/djd9kDw4tX+p8ugl
Nij5+2m5uSVsz7L6GHP/O2/GY8LDDXoeaD38Bd7JDhD/56a3KZ3ibMA+jNwY4S7dWOBsXedbxnQt
7rcRVGgvY8RkIril/rKZgc8ZXreKuBtV64pVk00fMod1W0ApBxx8wlSGOcEyKko/ONOOloUFv6TX
haVUkWk9n5NWPvRhhe3aJhDVdeig/7kDfUpd3xLdvfijwPhL28dOklhAAnZiAFSGTTOutLbBCAHj
PVxKfP1J0IZuEEzjnh/8+Tb+O6D2vqTth3WiLIARo2EaErSkAZj2JfGWFzAjabcEghaKbCrn3qKU
1InEZi+XLw7UawrazVxyEhgz5E8WXG42HzxyvaqS7BW45LO3zUPrwJK3nK1wF/KAfsgiQKdoPBm+
fi0mCgX2IE/U92CZLlwxUyQPgczepkjD9CLpzTfOY8cRFzl6H5cR/i+TeMw4q5LU2kyhJOxgwK+k
tfBehUQvHIeUjgyHmeazcJu3IWke2wneT2Q0mF9igcdRVd7VXrkb/GFbyhBmpLeh78VZiUazzSv6
mU2U4YxSwWG2WLNjzIE0/jVsoGX80wh5c5vpS3YWpA3rmaxtqIL2rgiaRQgL+D8ZI6ZIhf9mSwDC
Mkt+9WQ+iN4i1xDLIr0JhWK9RfTXHNzs0HCn9VQ91wwQwl6gou8mol/Hg4KmFpQ4yinHfYSnKJix
zH32kOEnnWV0sWT0CeZgZs9slygDhkJPmQXzt8P3UCdnp/HWozZCiqLgqRlnJNLZKhtRtqjSAfeT
v3XLwG+GcIJfsQrcrznuoDq6qA0iWtCBhxrDpxpk/Dlg/VRPOCpWPlOFhNE76T5B17+Co5XMh29Z
xIBNRuLLUQ6cSCRyTXwRjCvvykIInPI3vj31Ow3/L2NEqqf5MYpglP/3xc36IqsGmA5eIalLaYHw
eCJZ2/P22vyFdzJlDDQNATOjQfxiqYQwD6quhPWlm2ZtVNZbq4L7WZk7o4Cm2TprK1G7zs52Rp2S
F+KO+8kTq1qId638mzu3NF8uVSRtW1S+24YFYZSJnprtXSfFwZZPQ8xEX6yjMbl5qbyGITzSji8w
4GcgM3zMc6yxHPFXdh8DVgfMdvYpRlEcSBTUw6GN0z93Lj4S08HBHd26+282rG1hT9+yDZ6qof+h
C1hZKDryiGUUe4BLTXAbrf5xymA4h0X/W/EICyPf2VL8i1JmJRUSUEiKP5UcX2OJy2Md7vMUFHeR
ds5U3lmS46aij81krnPLo1G1DrKJN20PVknnA8kq/Z5NPDHVfd76x0p42H/MP0w1XsKGMiJX0P3M
GPIVhO6uRYtBdCi93UpkDK+KOvgbO0xgeP1opNe0i/e6dz9kxpIIbcTnJ09Q7lTYQ1B4ziZ1MV01
OcpiY2QLehxW+xGuXL9gKektCkFXuoQ3xwGBow3tPgL7rON8LTx3VXhEB5E5xlmP00jDDpiAPcwU
Ogs3NPjt6aFTQjcsJox9fBmM6iCrEJ84mGiW/oDPA5umDxhtGcfwGqU87ABRoqi4KObnNV6M9gLn
RqsOZ0dc9pYf6APD9WyMdo7PENz8TjcEX3zBY4rKf0y3dmkHqsv/qCrcWUUJQgyUUvw2QbTKGrJg
8ElLIaNTzIYW3rTY4BrX1JrXVqrWM8+J6SB+teTIQz+wfQcHWbK6Z2s1t+9Ouq97sTuxsvAmSBDh
42+You0DVLWmDPSs3wx9epDiD1N4mzls373wgdHA3+dSJBt2MOCVbXVPVCUXL1KnqFxOjh5zJ/iT
VAlTQcH+Xpso4qsfFbxlVruCzvYwQVY1EFG2zNFT2JiKeatRfOTBgxwfad3vMv4hJSq4onMXvdnA
+waG9qlYRuXjtiiSu6phInLvRUCGXL1Sf3PK6fgbtd+dRDKAaFN1gqQ1RACkrFv8Nc5Sr/ptY3SS
kAwTSsSGMzkEf1tuu4CjBZ6z5rgdgOWSJS+ZH7Q8lZ7avIQLX2l4ceiWKj6+4fCpEX8acAjn2TgD
nUfzeXDf44C5S8lIATOIHpftWnSbIB0YZJsrOxOH5clQNKDmiR20U91vxNfMkCGXhVrXlgKERORN
yzcV6kYhGGYUmbLtb3Ex7oeESC4OFhDjoLc36bMdyQ1WzyAOUqmH3J23lSKmY3lz0wR7GNg7zCRC
l+HENJf75JUnsx7rCUvAfsSkAvHRsmKbvr2JZVzhFiEP0KMQ7QY8cxEr9sRDeRDKaoPpqc7eOlo0
DDMqdK/kL5WljcZREJYuivJWKKY+mHjJ+AVA+GA4/q7hL1W+8dw26Xm0uNju1U76YzRjQleH73Vp
nlwEHL6D6Yc9oeakM/J9+FV1Z7628VMe5Ucm65cQy3dP6l0YDZ9NkO0NHqyn5Pfo6ifX6nfpTB2X
FXpjqY8ST6cubg8OHUNbOX9Amrui3IVDdKQejRqwOMN0WHGZ9VYK99C75i1aurIxugU0iQPWG5MP
EMPib+J522TUb9UIrgl/CurJtUUaQF4TW+swBm9WtnDj+i+x5P1h3ulY1atjZMPdsqVbjKQ7QfQU
WeHmbpbOfVcKdIOziV8OWuyeQgmXqzp9HFuy7WyBfjFE8WDLY55lJ1ERUOMDIsgi/yGPAaoz+/hU
nhPNW10gzl/CnMrnofSelh8y29zHkkIbT52B77MceSZlu7QJYyt7pgiAJqTMoj7P8DydzPiSNd3R
G2cKNaxRDNNe1dhCuSL/Dvtkn4MNVFVJ6JApD72CaRLX8JxQErSQSv0wSf67lIk7tlAWHO+xGetj
TwZU7ahor99lzFB6uVNUOz9N2d6GECk232ByUNeX6Qf+a7HPJCqEHBPhWVdY6JUj86b8+dbV12DG
x13O+OMotpbMKLaBnk5steHCNQSc3I+WfnEEOxSPoeqTk9002zqALR23BnQcjkejt+7nvHoohLsN
sVUsgCgCqdBxtJDQ3WaDGVjld2K34KS1qR8N7kDgKdhSA11eMuxUzHnoO0zo8Cj150vTDTwiF/83
KtvCry55kd9wuRVt+q2aZGMhLwyT9r3D1tvq8Asv7PBiAKnPMTG9mZ+Zu8pxV1SRbVASWl7TNLpp
+zoy0quj3VjNByA0UvTm5gNY5mwpdqFBPFh0LEtJX/rMy3jL49r8YMc3idWwodCU83ynXPutsarr
BIggy49oJCUpxNY86b/iUDxWIzKvnIFWGBT3CMVU9hpVpzQnCTfJLyIG5EYaCkr7DAfptbZ//aE/
2oO2VnEGlRtUOS+mSwXVWLCfqB7EKwq654JPCwU61oJ3punx65M9Trcpxo2d+5vMxT3TJvCtwt35
mu4/n6zVeyqLt0Hhbmp1/oOOQ5RSt7bLP0QcY8hpsb/qlxbd6jB1L32v6ZGIiV/Ww6JNkdhdkeyT
5fXJL9RXMuBdYZrPakDGaIHrBbRBTdRomPJ6zQPOZfvsaiq/vggwJKPfdwQeUXH76KUskm42y1UB
fODj/Wgw/l/1doTxjqXB6uBT1hkPbtK8BvHQnHO67zmhjxncTQKY7+n6qy2XKZAGIqyS+mUx2oES
D0zgnBNG7/Ps7gesn2XXM4CcUedoL/+e8vgxjX3sTSDgs6eavwsPwznmhoZXGHHOqIiRC31e6zDQ
Evn0KqDOd/5LLCpCdjIsA7EkFVr+uBn0QjXXb3JiY2/mg6g5OApXfJR5h5J8BtEMjQlvIUoCfC+D
7sHkpKnSmDEm+gDQyciKjvXCFe+wokvtqywRIpbYsfTFg2mEl87ERwx1Ei6SMWd0MeAHmOTHsC1O
ua69u4D4wLEtN5nP0i4gD9EE5KuAALfeZBTmJIzE36Vm7jEnqMjHEplTC+9c5sMhU/qQ2v9EPYMP
z8iaXY1wyOo2QxZwLEUCxMhTZwWXPmDbT8aSSgIzwdylQeuD4KOqIYuxjJgK7VuDQmHKao3GV/7l
Epv+ruapuSQ1TfhDjfjWcs5kAXZdnblvAvkllbt3ITuCGpImLl+YweKkNNmPvPZ/Q1MvCTEcjUmD
249toU/zRp4BorSyeMgnaHIShWEgCYOynpYasiyDfWcHEIPEznUdSisHD5DQv3QtJMEsKG6mPTjL
NPEvi2AQ+EgYKcSSPIEvlb3orVZhBX9/gQXbfdfVxHoDSdxNEmYbfqlu8ylhX3pMEScjeq+s+Kz7
5kObr6nQ9sr35J8/j6iCYJkE4yaIsaSL44lphfPYGrvQCs+t3WB4TAVdLw8zuyLOiyp1obXjDcD6
M+yRVqnqOw8/e2dJvtDiFTLdU1v7fGa1pIypj1g01zQpdxi/2HX/HluLmiyg0LTgv5YmmEbHai05
5hIJrbXCronTacyDp9ZDSxjYz5GedoRsy845T57+GwXA9Yxp2LKlW/racigXeYRDmLnrqapHX5Le
G0Fdg0Pg9+uE1j3001cxYbsjaIf7WJ1kjT30rA6TuRnJn4h5l+Ky/3NyRQIaKorCOUacUx2q4Ioe
Khvjs5NZbCZU2V7yT9PMzPBkVe8dYqppv02fGvA1ECdixqxyLakl04MW4WMZj/vcmZllyb+OWVYH
49ei2vTMHvUEKEfcNB+Oka6zFgjcbyj4i+zsKEiIZtNWmMg7D6AqrA5DYZ4MBjXX00q77lvQOf8m
yBaTjSWkC3GAMxtJyJ6z9lpBfbEjbLT84FIYYl1O5YuS1lMfzD+VMl48vEXRYCg7/0zC+dyUvL9Y
Sht0+1lA2m0drJd7sfyqjek+qDTUPdJv/a+hwKOHJVugEfRz7xZjexH64a87eTj+54/LuBR21KvO
8LEzkq1X/nCabYq4WxslUsqftGqPoY1JPShr2UW3cX6PsfbtRzJuUBZFOK815XMG0dALGQvaBW5F
atiMHLk1vEqji3aA3VirNOQhwRyEkFv2+YOmbZ1aPBgSe+el7rtlKRCtfD1ojDKDsD35mLHoqVwl
HACWir4jCteSUHHlfQjh4+1Xn7IGk7vsPTUwson8neXoDTNVhkrj3vEc0kXxRkliwNhgXxnqVEzt
X8HaTIJgPZX2pjCy85R5V3jCT7Y773KUfAac8YBqaET6rWhva20CoY6E1AQOx4iHN6fZPzZaMiQs
HkqWdNkWW/ibOBr5xmXyb16c0/MVARoDtNdluEfr6ElnCekB7mGev7Um69l7cWT2G2Qw/EtWm2mS
NMgFcjfNGfZ84Je3oaOO61E/W29Zbb+MeQal2rIeJw1xRjww3DhYgXPvO/YMBWncOE51jo1jXjH0
dxwBT5Yd2+TAhPC8qSElJuZLlofvOoCEmmXEC2M5kBX1llHMXWMbF8bVW8tEmRmWX3KsnkeDEKE5
fIYKfdAhQsksflNFQCpZ/QGR+TEIELSgqkIo6Xf+ybFxk0HWHPb1UdvMfnu3f2g0AdQh3txaLx4j
8HIrnww8GFYGWVWcTSl6+t7qfzoCu3DUVg2QmAWej1k3r+5vPfS3LKu3sQfzM8Ee3Azbfh0wesli
MpEk4kk64CFDTiDmx3H0NkzfItiO/totGF765jkc9G3g0jrZb0Vd/QsLe2MCqnIiBXjFJ6PARgSf
yIbpdcXpvKz4pna+Y8ghGY4YppPchsb5dhv4bOGwpJROI51iS3PpK7AuQyVvfoBXGAXVyLLqOJIi
ikzElOeKHdMs1NlCbTnO3QrSWFTuKniDbXKfs5HLJn1yInn14vrXqp07IavHxZxu7j4jj4JlmOj6
SS/LDNSqMgJt17naMcx9M8cRRQJyH8jvZF+yCo6G6iU88eDEb1ayWTTZSr7UFWUV3WqYZCAyEHoi
ih8GE+F2su1d0NbbsQl3XS4OIhgPlcKzkGbP7brDVEYwo8uKibe4m6lKZyn2vRFuI8s4+gEpz3bK
oU7k9F/oD+tZsrj4sdaI2ebgMfjxaAh07R4meQuuVX5bqnLOHXy7UnEoHfuh9QWBHoAqtvMTDRLq
U8Nu1N2PMrtvJxTTEG+L9s9gZ5mB5/0+gD84HnwENQvfrAr3k/n175xU8ZNtTxQnKvpT+MY1CGQ6
lObGU0h9y3gVFVKWPdaz+5eH7bFFCAikzBR8oFaLCWxtENix9keTiMGgJuki7c6OJR+n4dX21VPF
wKBCk63kwNFf4GGUUG+U44g0obd3CzKr/c+kDS4t+67M7b0FWXOFwi7x/dXY2BhEpl9TCf+ITVbD
Ua9UhqeuKXetwD2nnzeQUDcz0Bp0MXDSBV3MrerZz/DN9/1H3rR7mM/3c/M/ks5juXE2S6JPhAh4
syUBAvRelLRBSCUJ3ns8/X/QvZmJma6ukkjgM3kzT6bLoWE/GqOrsnhlIbxsUzqOAwavuinZfP4C
5ALgyssqreMgb9Fe/SRft1ztE4Ez8MyxgUOBEP6QKeuwctBWILE+wGkPK+0GvIn0WZcRf0P0Tjhp
RFa2RazGV88TFeGjMN7MEoteSr9F/2hidaMy67WMbaLOoDH9hyArX2pN8EYobD9tNiokLj0P13ke
vIvSUwniN9Xq/kkBsC7jR1dzqBP6XNuz6b8FDSVUkpW7lWJyAWHakWrk3nMRsRZdbVuUCCBdvB9S
xJFI37P2rieuKJu+mBtbI1/cRTnEC7PYFSZ/Q5FDHhVFTKnIVlU7s1AZMvfG0CaB78+8KIGwbyT0
bd0keNcMP109WzT/ia+pzv5CnR6xWXhvoxxpfM54zmhCaurRVvD0sCZFAslK/asJPugPjMKFALwy
Jf29ohdbE0FNdVoLZDnE3aOUWyOM32iy8VuCuK2ONIVYUg/04yUES4pRxTnBoCSao+MgNndfjQO7
h5hiUuVTkvMzpBldNtJ5ODQQzAY5o6gFCKR1sAALpGTFF+6Mdh29gT9s0DfW1MhH47hEDr50U7oE
ibQSgv5z9pN1GdVrclJTp9O0oF8HC9OVyQ4pEL2188pyJnKgeZ88BEX4YKt05mTIbCwsDGn19pol
ukyqdWcY9bUIwaVFEAV15Uti8xwtdVj50XkkirLM+zZhAqemMV1NYgJeiNRlYYMWwoGxfQ88IM0A
ZhYtTANlpdb5ZxX4F0sxyFJ/c4tjrwouywmxbM3vuv8otQ4MPJ0xmYrNafHWQSEgXVrQNwcIOm/X
oz8y0aZk6J+cQLIs8BH0G14ASJPciiyf+hsrhHsTcRpX2rMmbRLtc+Ki2wCT4I6/aosvi5CKapFf
sQCnkVT45p1DBZ/MjToxACvadV0wsFVfPYlWvqDCelTNSEL5NGnBBs2E/5JetE4KjCtXX3xqTQhH
DjG97D043oMBGr6H1b+X4os+HhA4V+bALiR+M3mmyMrP5k2D+Tkzdm3kdaQLB7YtlcyCuiK5qC5s
okuneNHItsCQS/g3SV8l1AEGtOzr4i1NUIvwaBHe046RTzPJKww8TskTyy6EECyu3P9YpQwIXAN3
LP+Doy1VTiJBZl7p8cFHNiwwHk/6LQJnuLcJx7U14zbhY0FuW1cDF4W5b84ZtzrzoLMn6niXv/Le
MSOiiB9S/mVQj2c84qcQenmyR5dv6V3Blm6DR/I/oe2CVtVgyyLaDxtSK8DGKMBQia4QOko23auH
PgaahweXgpuQkuFN+S5q7pxyJ1+JMZKT4RjiL24nubvIC4qNzMKP1PMvFbcCQcbMgV3Y2qU0DnxX
Ir986N+AWXCFC2pX0C/C6I4SExHAdnBdhg/OANYPFguZw5ho7BrtCBddaya0i4Myl1RYZWsNgDz6
0lU2YDSvFRoFYmIIq/jRtqS0WPkFJ2134DkMwuuoheGhoIFDsPtnPGyr7FAngcMTUgKYH7jQ/nbA
gMx37nCsL8IjguTPyoMZVLuz5HYTDZAnGA5h2m0kTojfEJQakZgT2RGcnkhVu1S71L9GvDcpmK0O
o4r9kUzqF7fWVLnHHQ8+0HKvfhayl/v88w60IgEU2CYExAi1hCbrGDQdrj4o/CVeld5pF0HQpF3l
vlP481ADrQ9os2Z0HfjUsU9/Z/fibP0K5NqefoZ3aTN986AFJndCR+7ecHxABaXNoFO9jHaaFMV3
r0HimTaYA/Jr98IojLE4ee8eanleKBPlD19nVt9T02F2vvxlNF52Vz05iqULdZfIU10fqMmA0s+/
g0olyxwUXs18C4dzNb513UXpznqCvxB0uYAFjrj4ddRemcz0oDjU4W7iW2bkomL53WB3ab4Ju8Va
tZrD32J6I1MqyjfzO5OfRkLg34nMf6lu6yeanqcrpKop3/bjkQegq3bZefpuu6NBhETFN8YxgaPX
qrqgzBJAYQMKwF8DBvwhBcyxEVFgajasqwNUjYbWg7VkeOa1lwI8ZAy8EOsAAoJm8Q16JxCTnwks
XiwZ/h7vNvn02Fg3AvyQNW8eWk/Y7uDW6P5FKK4wzQcCusRBjOwWmGSvTiG1CxGyt7pN8xuvwVyR
N+BNF7Wzzyo3lk9Jv8jjb83wemCz5IxLyEVcJZhjIXcfDdPh8NKh8e7LT6yIzCZcnla8hIgiHTmV
L3lyxM94YNq6xyWi5RsmKPnPvAX1RM8a2Yjc7gkB0ouEV2dWHOhAVD1o/k0hbLZj2SLeICV7Urtl
dLLDBKfENo+ZmMl8lC8pO2Cp04on3EvfBsuljg79DbEmb4h58aA0TAotmb0O1y1iWGxPAvfH60j0
O+bG5jF25SOnsYSNkuo8nu82civuxvURsARO6Th0K4Z7LYrDUj6G4U69lt3WGl2xYITghgMxdiS+
KzicPnHoYQHB/5N57aXlQfzuG55lgIP5ujJtYqzCnZoWGICcWKyvRXe+oYcAVMCYl55Q//1yx0yM
1YIfLDGOWeEVPCJgkysqZf9NNWUQSNCYh7Mf/P7roVynAO2mZPYgVNL6CMBAxjDb/orhmf8cVo4P
MYVW9tYVEco5ms78XMDf5hr/HNgu3v5khYbdXjXgWdWRnvHiNWgu+1OEds33GpFzcMiB4cRY6uyr
5YaDUYQ09XRTcY10bvFGY456mSyanmyLWJHOHTm2oPWV5bOIiZi/JMwSu6C9B5R4g83DT0YZRfEr
4QGG5cRuPF742k3g8Pawj2HrSI6lQhvZz79g8KJyx0ZESSaSJJ2Z4P909SyE/3wW8xL4giw6zAth
sfEtEoMkpkxkQMOqSlZ9RRXl2NukYejVdIXtnCzESQhYkPAhcOMa0d3wMfu7WNhV1JxWeDf+munG
r8JHH/GnFMXGSDmncK5+uGOOD6KfpKOGL5n6i3TXqoe05ezfA/mlpW8z3HrNAa+8ECwt6UXvCHHH
ZuIQs+M8W73xzbJbkIAmclsTgmw2BHu0t2B4Ig9gPcABMw67PCdCSQqJzjA73CImgXNUsN8qrAJ8
mSE4ZLPF10OxofikzoUnxfi4/1HI1cAuYmvZsNgxD+RD7DZKcEt1j9EnrR1RsUOObqsVd96T+i5y
gJGfeNPcUduWPxHvLHNT+t6ZWhl8cCvoRBAwzPAMcs8IW2p83PkMel47Izz2ko3JhW+OLQYTLE6j
mUx+31EG0yHeLC1gNGGz40ylx9sFT928zqFjgTfxnQJSqjPlJ5F4nB2ThtlSiMGfzWjcW/rNbFBX
lLvt4sgLiOJyAHbmjfUeRw5eajq//tF2g1rWUjwCjS+xpxdLSGJdKCWf5xMDwsihBEL80t1gwEjs
qlDFtWUnbgJ+O8Sn+1xfdcrDaWzxhB9zzc4NUc3ashTrLiYkEYfsdSFlTQzbcRFgC+bnp0Wspbut
Xx4ydNWZiV/gsoiy5Sw1W8anKjnNvvF4x+mXk9z6Q4CP0q/lXcyRP9zzafHKZVCunDbwrIOaup2+
Q6+D65ibuPsYn/NKApV94toujyzZNbqmbXGLBM61Mm/U+Eg8FgAPOStG+I3I97GV0xMIqhIwJKR6
cUdom8oGKmYIsdgws5UDs6H0gJojM8S54W2gJ9raZMGWbi9HwfV6n4i4H66sRtkhO99ZHRQMS6K3
KPi28q8FWLnx/6TWq7hNAcJOoIZtbcyBOjcvKo9OJVTDn4iGKIQKTq2yk6V74Tun014+8kfR0GPx
ZXY3/rnqKqj6ihEPX01YXsFIwNwrIFbTibAodX5rcpaD1cxQPiWeJpFH0KLvSXSr5N7zkQv/AoF/
RtvRQY4azTSk1Z+G+RvjzsPWo38KWK5pj2I/aM5a7AQv/TMULyblZ3/Bm4aXq7z3C1McoudF5uVB
7SdHts18m/Nw+EC2xlkDrAOkM5RC6wdSp3gyVjBa0ataQlr05bpS6KCcIMj49MbbuJuwARTxlXFH
8W1Je9X/iDUwWZuuhoaL4e88ntojyDtoX6w/qse9GwuTuh/pxkpPKjAkMJIH2bq8h2TMZLqzrZ1x
p6iu7tdBsIobPnto3hGMOcajR5/VRripoHYdxSSWQpiKwvATStyAWas7YOSfQX6isE/3bNrGF4Vr
bXtIEJgs4TiJ20TX0EErDF5/LSKk2aBXVdtAexdahjdyt3hWH6n23ZrDPpV/eP4HbgBV+xXKXEOZ
7TbEYUAfIcMn7hQ9qvY0Wm96TF2MCkrBG3sC0DIuYtyj3H0aVm7tg6SJzOGa/nTLDp9xfyTdo1Nz
AoYZZb+CZCWyC5XcXTucLJv5M/Wa7FMObUKn4p6EcfaPzo0LlRhEEB1Ab4wbStf48I0N/LhiAhVw
4MjED5fZQsfwY+uba+lft4sXuZV0+DYB/7707WkXeT/ck/SJEYNp3XKqodvS88dbyERdCf5peKCO
f5ifdP/hn4zI5bDO9QkdB98EC/wf62lpT8QLaXkP/yE0FoQ4hu0cbnnHMWuO8BDUvS85NBV1njwR
gUUTol0x52xu+2SJXA6YgsFu9yoTJDtk3GWCgnJUO6IHChUxS3Z1lLjrCJKoI53h4b/Pld9Y/iW4
WMKpBqw37trh6PPsUouE57naknM08UJp7lBsS+4/XNuLW1wckuAQ3dvW7vb8UZOfxPqljE44cFIQ
8ltxj/71EmSYlwTx2ec8egVRkDm9+wRkaFwAAnhq49YB9Qec36Df4GFfBdlvawF7wu1IMWkuU0ml
PcJd+lv+xjvC6dJddDU2bxl/pPVdcLpKAGEOnxm4s85mgTKax7x5y5oDBM7+kvGkW8BF+2Pxq70q
ZYPTPTav/HKjW7500+m/+wnP01p+MK7UHKnZF1faVZawxCH1H0Fi93uCJ8HoJuXBNIgDfFsI/1h6
GAFTzQKFSnWt9CjL98xlApnPh4gVl3ZOax8daX7ztwzjOKhz7NDXFR+NprsrI9oI1YvgbFPcsAbh
kKa4J2NYAPHZcrvbcCygrA7SpuPgnzg17EOAM4SKFcc/WJCZNEw5JCIpu+DxVzleziNz8huwve+R
Y95B8hijrwLN5oQ2oaoaThtfM+mOhT+1I6TOHlzYe0TXCnUnnW3R8hmUO+7FUPWehpu+1dq+Lu/d
Aq7CbMymy/VcGN/KJER9Pkv7kZvhzO22opJ++FDLW9nXq4xoX4tcEBBQlLoV1ID616xo6uzVw2fe
48fxM7vi5iXAGe15JYGditTTxAHExYvFdLONl2jUti/PPbfyUdRg2Q/MMbAX06RkdeNuVA5hlNNg
mu0SnObCjOuKQ62QEDziog//jIMr5+t6W0MrlOQDNLgMoiISu3WXp7OMDR4TSDEwisBztS2X3VjY
jCoR9QNImVVrcRZirqmnZAah80wACGhJt4SDEh10nWA/6eLKx6XvNtyXuKtwzMP7km7qZsvJSsPX
XDEnXtII8UEzv3gDzHgp4WMMF6YbcF5pCLWfHWX8l7VfZi8T0jtVAWXngraasCiZDCJNEwwlR7KK
XRYoXzDDt4JAAeIVqMDKMs7cr2iWwRAx1iuDNomBJkUmaSsZWiLD5DVDX3DXtEGKn/pnXx3ZAQK/
dwv4UBbnjkFUV3i+VSYtvQVNe1Iw8uiFFzFDifGm5AKnCOGdk74Z70b/H8SOix9QkWjlSGWEc+Z6
HUhfbGUypzlNvXBgyxFhByZXyStHgmIwDQ3UBCW6TxpkEhax6ELrnSbuk4DxCfGRJIfNfELm4sCH
NqQM0VbH6Fcjr0r5oeLkbqLFzOTlY0qh1xbZxYJ4pTDseiZH4j7HsfIiKm09mtxbavjyLzi7Bn6F
7GKFHn+UBCpS7IUWQWA0tKhSU9VJToxd15a+tMmZtma9Zk7NvbdV7uRfYArRj1vvgd+iVKccg3Cq
r1ERi7for61sU96qBXCgU0FlnWqzjhf6bqY6h1MrI+Rdt1MVN5JZ8oU/M/yI2mWF5EgEHH84lc/w
SemJPznxRaMOOHipb00GdXpfla71QA8J2XUHT5wPlXlMOLGW9M55kfKsg23vIq8LhM3e8ittBhWC
qbzpRKKleGKJ2m4yhHLWnvbQ/jM+UmPTHzXjUP/WJaYLTJ/r5o0Xbch3UAxKfxtS8qI/qn0IYjoB
a7Uh5QjicmBK+hf88YDPz9q8UBTKUa7RDGdmMoKMyK3YOADbre6WdKxvwzZ4n5cgpdOTm4fAdaWm
bMAX9ACeuhzZgXGMJxDvqfIyzQewpOolMPkrD9gJgblb4a0Ij7J4rOo3JXAJ2JvyozFBtW00pBzE
MeWO/YetiRvpwHIxgwJeMQPjCpVyEE52qfGklqNhOTA5HqGze74CHoGEihtnX4awZXOZPwR4VigG
AfdQYT/fTbjn1iqaHAjw/i/t2Qrd7tJa4EJHPQdmm49o+md1x7Y9c85QqOpFAEneZAQHWuqWD2Sp
Y5szDsT/OCVwOyxwAPTqpTUOg8DUnaOm/I5miLCYRVsLF9ZyfJ/2S9UYlwT1E/N38xoWwY/C1WvF
9EI5NgvVt/geSFeN+iF/Fzyo/K1H4zACI3MHDiHUIHGclNuvRnxI4Rt03wImHZhduC3dhlsMbTtB
8jLOpXqLsTIoJahDW6IbbYhI8v9AwrJMx6qfmE/o56U6FKfkuOaRLv+h+vP/QBApsWkLdvrO9lp8
ZdVpNMGufWrSTfG50XoxN8FeoeW6aQ/GOa+uS4BewGetYsz3+8+W437Ea9xIX37Ee4VAMqwbkbA5
qcgHHHct3qvTTSGlqEWMZzLywBoCn4bpAka2yMSjic6TYXKHwRmXUM2kXqJMX/dG6AAkXhISJdo0
vCJJbKD44fblJD1IlKjg0Kpe7ZKUR7AxKPCT513LACJNvpd5BMdJW+TPwAqmG1IGFajvMrG1m6p3
lmFGNN+uBOHjKvFKVPumNo45nyh5JlfuRtppjNVQuYl2nJg/JwHOgz5bJ5axzvkiKOrAoMn+Bh7r
xkggUM94jXl04g0CJyKXJW1M+EjDT4vbdFGY5luB8F6wxnR1uK5JjlgaTB0PrzY3V4zTI4gK5S50
H2j//Kvy4q3Ix3UKmkFvmGGu48zTPQUPXoB6xWYNhwg0DClzD3fDMiszgXKv+USlkbcAkw45/iJ0
uapP8lcXPSYTFsy6mz2xZDxEv0pz4MVIyjsnYHRqzWIHEj4s4caplbEA131ut8xqZe5YrMFVPa5S
1LwsxszL18mMTn5WMoynrZb9a1X4+gfd+KjzL2BnmErW4JlL862XqfAwBL4WZMVxW5fPrkBFM7hK
uICpSfey593QjQBrMnsAaxcS9IrE76IfHapDyQ+tCsoQaRPLjqieDdIYzKPc+0F8JigrUooDxj/A
NkTnBbEwdLXkzA9o/DQFTSJJyBVvPUzbmS/S5sck1cA4IMivSEsC38yITXZVT+9oAnQoTKU7fwyv
OrHR8Ok/05BNfXpeXFxEYXsmOclo2wru/eAsMDKEN4Bw6DzQbOH38D8YM9y4FVL8KhqnujuW/TVU
T9jkqbDlgke2RuuP7bFCImIRWgaoeORYOEFAML5HL1onEDJ0T06dCpfdlf4DtO5JRqrA7CKtxeis
1/d+fl+omcS8jui5/IKAimJUzii0uwn2PxQERbtYsNoIMPMYlM3GAJ/E1G4V3NnEy2rbgqfQD3p7
Yt1kThQZu6B4L0VMMxvcyz06dwTockNVRxIcaaqAuP4XVkfEA+2nPrbzg5B0M6EM2JMHVex3ycEE
N95XeikQU8m5sRVmk5fK+5yqCOVd5XfLCM+SSen9HXEBgsytQVuPo/SvSFizhLaDpxr0ljIdmGeD
t4URPmWmvCJAL5Q0sMGr0aZmZzQNLG9VEW208sngKgd+eQuiDd2xMjWqC2/HMrg1hv4GuVYTbq0C
nCrMnQWiV5W7MNc2jHVMuiDNTuZF5vyo3jP1GX8K8IN9yqXFHU0o/XrmFl9tRkZkIGdIryyi0d+M
Ekqqk1tqtK2Vw3xm1CVc0voTKVJvvUb9UmYeKnXP/+EHHMRoCzB46R9E8kvxyTFOIs1KYZbMzP82
ldeB+XfmqMJzuuO8qTZtgJmarYCFbel3Kuj0OCbNTYR+ylRhO/9OFRjum4gvslrlv2W0x8w4c189
ptHOZLgOHIKG2uXRbj4aTFZXTKmt9Dl2/0DtHnLj0QSuTDflcNOtVYXzGVFwAypWhGmCX2ul8FFJ
xwx7rsUH9V4oTj49uIXKrH/tUodgXpXAAf2bixfMcln2Kqo3oziXaKbkcm8pij49GmCDm5NOcTaP
Be+HsOOLm8DK3jCyZS8OfQj5DS1sgSPIh2Z8ot5c0/Ssqrs+ObTxc7xDdRD7h4mF3aQyJT73xrES
d8a0L740CefA0jgM2YFkaXsIl8SJ/NtRtaI6osDAzPNLOEq3TtsE1lp5r4pLqR7yejuhz1I8G7hW
sik7l8MeEQJOCtB1IVBP2Z53j9SyaBsfIs3RX3iYyezQRgtOddW88fdR1IqCk8J54SIBuoUJhN5C
jcd4ApwHhGpA/I62T1a+DsW0SbjO3E0JFC7Y/oUf15qj18H4S+Rno0VrJdjVwt9U8deCRZhvHafT
gKmuX80emyzjp4aT5qicNJ77iL8nzuqjr0ouL9fUXsDg8B6nEOwsqmcojimYEo8rmW8qnd7HYe1T
52Hi0+h+Gc+0vSex3EsqDS2MoyIcjrQML4msEOqjYC6ODHDB/R8Da5lh10D7wfBL8PUloL74zERm
VM8gPgfTIT0q6itUXzl6QV51TrVcFRWFsTJtIP/bKlo/dtoM5RqBjvmZiT0isCON6ksN902Ms4GQ
JfCwEScKxi2VYz2SbBuJ2ybh0hNHmCiuecA8N4DJz7QZ9iHPkYjYz+WbsZ7yFcyHyfqoSxBsmu1T
YCg/1egskU+4CX25DsYfjZqAIWMqek14gyfkPCTszNppQeFKhYC8eR+bT+ZU+Wjx4Nw4jg/8iEb5
HPjz7GergvZSFrywmFdiejViauy5eLfD4HiMBCVAbKhZgCCVoEC4huaurFhFTcHcGJRhKokdcTVp
zX4TYaVuQaiKp/5PzM9j5hasEQoemoNo/JRfM+cnrOXttaHIJOR6WnzMzAhpipBs4TPGBO43u4Qm
kN8Ap3n+DnQn3EziZsb2TojuDcJT+bXMCIk2BVuRNnHtiOofciQjlE+mdNUJHFq5JfDzyep6aGkN
Hf84syPQAz6KH1Q6BX9UgSBFURpeUTQuvGnRT46GxbpXKvtg3CQ94ORjre8ru8jPvbbpqrNP9tI/
V817UkHyxfkjgpPYNEj6eX5PQjc0Gmdu/kl8o92FK9tycV4kF8GpEf5bfly28mRDf17xmyTYQ8/p
Rag9PoaGK8YbUg2NvaZ8bdONFpXrVvvT+TQSKP2tiTdpE46nTPSIwTItJUPXAaLhDdwwipGTI4Mt
Kn2YKo189QEmvDTHmPApxU+FhSRs37vcbuc3QzxVBBYQXfjxPvFk5D8Kpkddvla5LSWsQevpp6WG
DEgRw/Y8+NDyjP/itzhBVGZ1ZeVXKXJX3IFGBoEWEY31ishOZAAJDtcJv39xxr9HAwgfb/M+KOl+
YjoKrxoV1WeOI/1FPB8dEoERdcgFOOp70RtYpCMma+qlSWeXfbiNHarch7haZxzTOCgY0cnkTk8u
fkRw5HRgli4HEQVbLPUcef7FVFQecSgbq1ABAd0MpBrxoE03o3jmvPEx5432HB4jS1gJ/p/Kbp6I
36xfVBjseSmqmZsPkxCK7wnWYjqjcY4ewRgTuDnQyvZd4o/siyc/2RydljO3z62uwtLn4bujsgP6
F8d+2CHsbVeB/zWqFy7Dp1L4lQwM8fGbROiBFY7DMVfkgXO8wvs2CHBgRJ68I6Qd5r3K2pSAKnGi
FLwB4b2kBYqzEMxHjH+IKRwb21X8OylfkQ68VuUMkx+ZhJgIaSGdZVscN0pxQ1IVoEer7qhcKMIB
dDjv4t8UzhRXfVzksh1e6OoakKesI5oDQPeR8UXiSICWgm3ynmHawDdrF9Wx+adrhxdRXI2YYH7t
cS1x5MiGX3Sk4FuL7PJd/QOWOG9wy+mfXCxNTB2IdYHdQYueNpLxhl3Ch0i4zL+gc53THVyrw1Jx
D+LEhuSjYCXCSc7ayKBJe/DzWm5ZMYPBDr2w+pgMGs8h5XJ26higLKg/HUGswsWGxsUnw19HLdKw
Y7p+rGjRee+ZRFgnMDbHZbA5ypv4OfBkIcvuWma3EDQzT+WowslCP7ZnE8sQ45cjneKHRFv15bZv
txAdBMPTrPNCy3kQLYs/TCoqq800b4O/kiX7tMQyt7p1aqo1bVPU7VQfyvu8gYI3BMdWwuZ84imi
4i7rDiEq56/KGQ/2iPrqVMDPATDB1RjZfe8Siea1Ft+6z2gX8OPeuar1xKQ7aseprWoP3CVXLai2
2T8Gxcn8NOlXp3cFV7BOZDxH42+fhAq46gv5w/IZjwq+U6XtqUC1GtFQI4yj3Lj9X7ZCxlMjXhrE
PJFlh4s5ftTpRLUd4ht2OZplMG7zEb44N3G/4azsDzYTY+Q5jrIpbZT9PwSPPEBVIImLdjfs3tVr
SEYjNL4r4cJVOa2OwH9kcNrdb519sexwQtiXPPQ/i0Y1rjHUMKygoIl2s3dCSmRZcMuSNBT821v2
R46wYvBIp9enslVVVw6pD4tMO8XZUyi4yT5EcrKxvxt1j2wdzqMPKbqglBQefvx2AHa5mqrXxELA
xSrQjkb1ST4jq7gXCiuz43AH+FTqjskQkzLCKOGO3TGvsS9wI2fTb7DbEQtpVIoS0FSFLeFgPknA
A33I9uLK1p4EK0UT9FlyA7LywzIlmIJ1ztSCAIPLnYjrTcDxRmz/rAemfhadEU+d+abzAyv8VQOZ
JBQipj8kvZIr601vHGRMDJ7yRUsk9j7tWcUlx5Ydb02/5a3nZkThPHOIfF2vAQZ4DDk9DjIA/i2n
T075eEx/ZyAIaIsdPgtQE9tmhnp4qoEnZ7ZJYZfA64mCeUzwl2mBbZ0HeTf9LdSt2dOPkkLXlcUe
nJKz8fHTUI98HdRonfn7Cf1sFH4shYuCy5ozvNSXHDmJFqyotRSNa2Y8km4zFW9Z+41gZ+b7SPSy
W5TvWuifwRvnVIuARHE2QQiwBUaupjoVnoU1FjukDeAsOld5KkIwArmBEq1ZC/mPYDDAlZfY1LE6
MvXlDhUjKbHYTNZ1EZDmnR+v83++BOwZScuod2hi+Cj+0uQAlH1QP9LuPWs2gIYCcZsiETTqDov6
UHXszeto5AaMuH3AV4FzF5Z1QA9hv4GCmA2ngLIYm0uYZotL03Y2fBu+Xd81pDFUm0N40z8wPZjB
jvkJSetVeTMc9Jhi7Qde3LxGTpbadLD8h6gguXMqw+7m82i41NdApmGAT/N5xc1z7oi1wvCQgn4T
yz/Dla85+KZ+UUs/EGen5jRozV4bdtl4MAacdnr94Uvghw+RCXXPEmwtp2xrm3LVjMyNie6gs5/g
aZujS/VqvHB+x4S+aRTPZBNK+FZJI2PqBU0FVMJXXUr/MG8zPzjVnJ8RVRmZhfKmCj98/dNEDffX
KnFXXNP+H5JREm1EKK31Raw+sPIMzMjRpuT9+AEvUcx/kO4ayj/AgbO6nzJMCNXJusKb9RlnGh5c
FWv6DIU7UcMkOQd3jv0DBBm7/5XB2i7+Aw/TGkc1zMH6lQL12h7pY1yOj9G6Ju5WXf32VieYxIXU
bgxwrO4072YT1Uo69/I6hH+EjpScDE5P/PgUr3/4og3vK1HxV12Y48ZOIt8jJonqykge/fdZwTmz
UeSLAUC3wOm/J1bLN2tehgFhBuK6WxL6vqgkbq5Gf0ptukxDgUMP+He31R9W6pIync0T2fRs3dQX
Of6r0v2A1ToqbiUD19r/gJ8B1S9gvZvtIvLGl0xlt5sdOt+zQhy6NS84JrP16BFaHGjRAKBOCg+0
NYl6/uJZPVv1PuFpp/IgcXnpHlG3ZyQFU7O7hpqr0HpGYcK3ygisACRE9+9eKQljndr4tmiyL5fc
een08QO31l/Ine1nwu9CdRRVTQMl4MyRgu7Rli9tPAThbpa+4YJXwdYg/II4FB1KmoAMSKgmcFE+
n4wBZOagR4mBg3o64CQmamn6Hp+babiMwVJPxf8FV0JgQL+TlGcFJmhtbm/ajVN8jV2TqQvEFZsG
AZM2P2UnstiwTNjtVs3vcIHXBzl5jpKbXcQMiDdxSu6NHC+yjbLDaIrnvbFly+tNO77p/+TyOA17
bepWfn5mGc/5t8PcDaxtymubO9gzCW99VQhAxU1Q2IfxG4NB8dIfKVu3JIO0y1BulJgxo5eew3OG
RWClAYf59T2am5ZcKhNVe2xAQk/HwXeVDvDKNcOqjVUmWUvWd+1vuyxa85ny9qfzAdQmzk8TxCMk
xPlT0Dz1jRvAvWYOfBuLjbL9vzyf1RtL/y65uK4KN504pfvvfnGFRWCQ1U7fJOvU+5c+/SWLGjDY
u5ssJEp9CxiORugU3epAgQZmHawl01kNbZ+oZ+bgUcjm/Rj/nBhjpvIVbEvYkb7e1+2Fl4BMpPkW
P1L5bWg21k1sPkoJxCE8yQvtmvTtNrdB3yPod8yg9c4zEIGds8+k72ZSzsu1xenoPR9XNfFgnN/l
2wjTWl9pLb5MkV9VUNe6vp4+EGia5JAICxB7SjY1SuCwM555eyFeVR4sgmpc7wFU1O4Q7zU42jef
bQbC123c/UvWfbFlj7KMFT+6ET8szjlp5XKKFFN3fnGs7PmijlL1zVg8/2oQShlYcO2rb/VbcUD2
fBHJMPRHIVFIxOmD2S3D++pAPK2MN5DWUHS4gcD6eB8Y1qBkh5B93Dmw1as27LE5Mb0J34dnaNJd
wJq1CoyDhuxQOAqDPkccuNUdiErQGyc2hHBt3l55i017FbQo65QBPnvVFXlo+207bXrzC/EhNh1c
24x6uABWXOYaJzAY9Z+HU+ciMgT5ISSGqdz41NfmTszsIFpzeO3579vFcpFyrIPo76nqZbqDy5Ll
r+nOIsDLb0txYe2CV+o92h1M4g+r2S4fU/3PxK9FtKpw434fS69qBKl7IILvb/P9oLzNN+GLy79I
iVXotfDFd6PA20kYhFmJ0+FyHxwL4SvbSfyunbYyxS3eRLPncs6vnFIKDeJvRYNExZZr2OWWTvl8
j0GYhxvHX7I8TTr5oifw/TC6McnOEnWN1h7HB47lnezhm8iHI8McjWP+skH6Ip8MDQ+q+Yqqu5k6
46Zttm2/a5RdnH/qxM5NjD0VyqG59SdPY94l4zsG6UZCu/mPpPPabV271vATEWAR263EIqr34hvC
S7bZuyiWp8/HHSAnOEGy17Ilcs4x/goG+N1RDiS5VCJOHROLVlrlukeCdMKH1M6+UrAaoP4KwWhh
4YOa5+WpxligM0RNohW+pXBjfGn5L/C2PJ0bCHcLfCb8TgW9KzBdSMtaeoAKmvwM+qW3Dd/pWB4J
8pSxoJSXQjg4Y7vGTjVTEdXCiZ1He/z24YsJQafrllwISDtsgfRV0Fcqx/Q8LsV0G4Z/QOyafmFT
pWeCNLqeepj8hMIKAqYWCJhftEisSMWXm8WIOiIKwPVBN4FXJ7vGdaD1RnhExYvMMr1bM84jg8tt
oqEFgQY9uu88ItEyWnZsxtTAsNvOrrh0sULDqkc8cVV9lSJMvXYWwm23aIvh9kWPbsYoetAlV3Vb
FOTO5DCkeCRoflt+RGaeHl4Z29GWCFpWCD295uI5+RTER1rSg+iB2bG3iHwvVdfMnFlul8geQIn+
goq6oPafUe3eXvgjzX4wQXKqIgBu6g0iR1QnHx3VNsxH8QxKkM5VX3v9o2g3RXlAeC0pv8LgJLsk
Y4Y56BcQv2MhUbIJ8bec/fH3hKGtvIxrd/cRX1KJjRlhjZptHylfmlu3rq4s+BQ0zgVMV85Wc2dU
B+18+KhIPNbIqWKrJkVdke80Is7pLSKzXmZnxRbTdxfILdG80FWgMZpFlsLhQn8qtYFsd5SO6Xsc
vS31JiCny7HdwosK/w3878/66BcrIKTsPAa055Ce4HwSD+pfErfvb/NP810hd8se6IScNvU86aS1
FXJshuQAPUSz1jt3hItrSIFqyCrH6Q3gAXZtuhLPpChb/VdCKjd0zwrujph3xA85MM/J4C1r3QC3
Wb1pmLtpCkGtXFtUr89+cuZq7sxBOlc8P0sdrQlIte6GyqoL1iEqiNk6HVcpnNLbCont+tj955i2
W2hUqFk0E8OGSKwZejhZPIGa1AvpahLc2RyL8d5GmM7syqHanE9MfIgkXlfQnBb+yipzosQJzhoR
pSKOS/gU05J1B5a2QvaDQae0G/ilAoVyIJkLjo+Y4JszqrdgiUyDntQhXlLfVyhH/8hBwNtcATbp
Auz6uMQK2aONifbybjz4O0CZ3tgAwkpQ9n614itA/ZFoPw0ZRBfdoFam/9bpofevkUJPx2yDCcXE
vsakg7x2blrStoO5JYhDsDXxQCpJ7fKmFT+f6lZPYfO187QbPtMBfi+9R8lVB69EIOk7LRoDonEW
+mq2+W7F1xuzD3/ul/afb4ToFR73TTy48QqbCmWbaeKm146Mowlon/RvU7zkAOZLa8RJf1LMy6qp
Pj/kEVDwRtayPmlAINsyxnYO623wzVnXgmp7RriYuepLIpRiieBifGG/E0/DiQANYsEJdrtHkObP
YM+DE1Pcnq0x+W90Co6f/ZP082P0N76AaArmj2nYX7wfCBGdBqW8seMbwKwLaPzHD4RJCx+2SzGL
f3xv1I25ni3IZuVVA/9JUWs2jvIAHQNN7cpDsO5JjyaIkaCC2UZh2vymlAylH4ajeUd67xxm911b
ykPfS2f/i6EFugBJCPOMeMh/PvKcf0GcdDd0deMiPuQHg0Afor0uEe7Via+MGicIHFKJlQgca5Ed
S2HxZiUD/6bodGb19wSeCX23B4MdTvyZiqBz+vdF96OwcIGRPQ2QYSBcEtCQx9qzR0+r6IKhq7jE
2E0RTBZzfVvaVDDuicN4hwSFLYZdHFm00CySU6IBb8wn5+a8AiY16KKB2Ih/GHjRm2rEMQcLle5B
7pprVyzGf8ZTfNJIyZ69A2dpD1Od2Tw45jRLc2cnl+hSLsJtus2P0hFRHxON2/6ku+HVwHECnHwR
CsMTiAeZhGdSEtWNQU74DE0SsZtUn5snOIzmAu/6A0LY/NDJM9d3He/EhngeiA57vL2n0kI1X4j0
sT0rjxrgCtsI5MiEHJVoEb9QMPHQIpKA4mexmaJ/52VqVeY82+gDGPM8+wHZlbYDOY1T1uFC+KNT
Aw8ZLyr3Bz/ZJF0chhUaGg3Q8h7nJP9YDScY1HlCo80y6efZVUHag3gezQOaCwaNh0T+AtAw2YIv
doxyT4xDqNkGEdUYiU5JgYCfU4CuNUuqCeuz1TMgOx6SiVgjtZmdVadKF4x9EZjEz0NsoIwh1m5O
rubiwTNG5lJ3Eu7B1FBtge7LJlo7h2sBFWqpLQ1kNPxN3zTWy09SuoV4M4jwn04F05o6XUQ6y0Kq
bD5ssjZzGeIUnmSRS9y+BEdblCCI5EZOL2hRw2auSOTiEzkjXEVo+4EZwMO2aFtHJ8XDSRdVafPX
I6jStsw8er0cDbS4rPde1Z4CyQuH9SRYErYgLmTKIir/jLts3EPNUbDQhycmFUTWEqE9G9BM/cko
WDt6cRgJEed/I1t14/RUTAp2h8Cej1eTMEZ5H0a6zJEIxEmXEQME+xweEGhhAJa3o+prNbebYJ1x
UnCa+RMrjPsOFRfSBbOzxbeH5fTDIIHJIVkENNzibJngC6y6KSSWV/tbQEaBC0x269BNFQustDRd
E/XH99TvNjjEFM0RaBf59EDp2XRoIiufJC3gx4Dbja3zvXdWnNuD4UmSCxMWsWxENN7zOc55yKVF
azyRqfE3WaSVyOMJSc9S/1W+w5LjptqU0p7HPbUoXeRH5U/NQIOSQwwUtiE4gZlNjGyR4WTBYyfy
9tbbO9kAduHDkzgNOddzV2M/6J8Iu1McC4nHLIGJHVX5SO8DjGtR3Zn3Is4mSL9C+/pDzK9+GQR0
pNhNs4WCJ2UmXxE9cNcr2an6FyOPshj8ekNC+k+v1RVQR3jvTbrFWW+tNN/ENLMoV0ouSWVoVUSo
KOFx0eGdd7PPTZOu6o/wE/h4QIt/IZ4PlaBc4SHjhMRnwJ25Jrc4Lq64N8gtJMEtEK+FSv8lcG60
SL5S06kMW2gW3bbxH4LhmdopCh7v8S7QVbrx6YDD8zWJHE+msC+yJcsGgbxpZAPbj8nXh6/uLVU7
XUMpmv2gWWM6J3YXXWFAahBJoF5Q8Yu8Qe/Bfd4YgXuWK5pmiSGiu6kmc3JoTnAGUu1VXK+OAR8I
qE5YdWhRYmgaHBDX6NtEGI3HJjnr+ybmT8l+TQwWPF8Q/nB7YkGEwR/0TFi7dMiwe3JEJOR3zB8+
fRN2xSkZYV0dHx9w8zrggJ5wPpOaGeFEMdOFYVkk98m8ow2LoV6AL9nQ6T1SH80kXOEMzS2BhdBK
z9Vsp73xl5LBPANcmGGwvcYUPmCcXMsYY/AB+JwGgjW2PaDRWWb1pTYqhd6BKFwLwz3/QV5QpNws
yjMQATwKBguJdJ3yoFcQTFyLFIeOSyRSinrq2ID42blB/Oc73Zb7BveEYWNo5m8yOo9+PPzu3wb8
D5k54ZZhAO/Tx1LNufTAtL1D4UIo4hQngJ6FpFtLJ/t/xEJNIeAEzwMQyofSWOrEqPn7tLoo+dNH
kAwNwd0s6QLp9Rvo7qjgKG7Yz2wEz01+yD1NRS3IGaz8EY3BwSUjHGZVJkRfPDB5hLOTQhBvu+QV
Nr9LcIoYDUSxxYeov7cRr5KgSFuc7h8sKxVArhqtYbsoy5WKK4qBHyzTQkyRrGXKa/IL52N/kSHk
W1+mVWrXGUfWxOwfeCNdzCyINbpqZbMVF8wik72pZlB2w+qC30JQLAUespurns6nxgRA+w8XyF7I
zlDRzInauDHUm8+NOrMgDYG5U+4CyEtsUZi5Z+8TekUpWC5L7RBT+Kuh/UJFeqTT8yOvdOliModV
lNg6PXGdyJZPkwcPaFVpSAo8qjW5WsirhxjF6XE2uSp6j6CgYBPqrvZLdIl/jBlO4nxPqXZVrDFS
iVivZDinuc54Iu6CZYPUe9qyuQt10ASFwKPolsYHEQJjWhr++YpH/XRDtFoZ/tbCTZ+dB1bda4dU
HPfS14zOtAVpPx6lD58lDEsN1zWpqPbphpZsUjcwg+f80Z2GDQJBEj1KZnSbUH2RanQPGu3TuqmH
rAYRZBUcqZrWkH2+aYCWSXk8EfZP9Nwln8QZZDXA9TKqIlJErSapFwN66kUBWrkzeLDMRUHFx/jK
8ofOWUx/uemNPJTIEgr55OOliVHOsqmQoTcQek4IrjeoS6TNjcpy7BnlkVi0AVEejcckwrbrMXsF
mlf2T8zNZmeZODrf50/yW5Td5BXtFEuo/iRESHpuqSl6FfvTILfBaOrU2SpIqbVAd4bNnFxSALri
VVN4Gm8EkbQ8EUWywP+7Ej/Ht8ZaRUjI96aP71RZEmBHcU5ms++UgLzzd7JqBUei0bLbjAH9OguK
Lz461xycFDYe9ZChSI+FdUXJzSPhpSsCDOle0Tt9sxNkr7aLivhZBI7zYjMITAwACx7QQfNPmu0A
IDDa9BgQBuYPXGyYHIb5mCzfxGl6gkUOS5Vc+ILx4cn/0nyFCK+g9sUPnS5FsgNhan1ol/g26WXN
eDqppcTzN8OnmG9G5IBYkc6afCmyFURwvlEcX7CrZKXgAOCEz5mKdvAa3yrZgu/qUSpUIbh5ctWw
K4peSUAXFmSJHRqov7cIDMD7mpO0/wS6EIgWiyYaNr8gZPKBenBIXcSj8VeC4m6yb/lE2TFGW4Hg
LLRFxGPFXyO9OOJvr0zWUgLP9OCFTBuhHR+PxBuiCr/oVSvxH2FNqJvaZp2kqI8+/I8RpeehvM3Q
yUwqGhpX7a4HoMTlFOZEYuM0E9JdVhlk5FuQkqkTSQf92Mk/MoKuDVkmbx+hI7DnBrxc/Mkhk7L1
8Bo1bknUZ3/dOVNuk/CNjIHCTkuot2v92dQ7IOxw9HiaZsRxqEuBX0lEORb+M2Xng8Kv/OxNcwMk
wYtiGVhS/3jskKqihkTiV8wZ1Lueh3oB+t00LJu4jUDl5+j7GrvQPYYQ7DQY29CjMF5RATJmqxad
CCjlGDqUFIdL8i2w293RJHzSV3UIaWma3ZRbGeyzxq3rwzdX7oc4LPE4ODNz7j/C8Vn5fEeAfFfO
UxtFhLqavT2gAp5CCVGKzG+FzUewKs4kyC6jBDmze5Oj8R6mL6Nda/R+702L36IynGpJ8hDeDBm3
Jyodi5g7dG4IseMlkVcLARIBKwDcIgGAzeVTbfG9fIiXWBFIR7pIt5ABQlT5B1MBddDcVO0TV7j6
M3Gq5FF1V66ZalJ0AJZpKt8z2/FBSB2thZyFdyTj4RjdsETfGnmFpN8AHWI+sFsUyO88Xyc4b1IB
6tQSS16Q5FfyxgP1ZVXGlM8rQ88N7cJDuwOtRbMDiEv5xNfNr9b651gjqJXIxwDQmevlCbRRa50/
3p5EOCD0U4cD1l0gD16ptjpP/16elZYr4qT/oKWFuCNJxFeuU9kccRazYFMeeTo4zMdqaaLsQO/d
iSRFuSP+EhvCqKJkjYNBgE1kTZkUOzselRV1iVgL7Bly32UKSZvZVYc55oHbAV0isOo7pvbTUl8z
edVXx8jfServu10pGNLpbcrsVlxlt+qUlqQALzqZZdgNjX0gYlT+mU6OTwKG41v6j1ysSnjx5J+B
6CVBRKh+vBl9j7Auny3hiCDzsJO+7Uv/hmATz9ZKeiffuEGmdpTTCzVTMNOMBx7R2ghGIRKHM1ST
/L4APw28oTN1Of5iZUYpftc1h7SV944MQP33A+kia/thmmJJBvbpOR2uKRdrfjZYELUfGqe5VbqO
uIti3fnfeB1eFe13iGRQPe+HR/wtYpn5yapVs2dlvsmDgxo2XYnlUkLrTNruekQnF24yPQNZWIbD
pf5CDQzVaL/RIcMzqOk/whJQQ6JB0Azn03Oq7ZXoZza8wiMbzJj8pBUxc1xl1JjZAvYD2Un7o9Ra
U1LLZey3BRew8E+DK6odylpJLxGXBbg1ACtz7aJeNRsV+yqb1TlX0S0tjOpYOdmZnLZQO2T7GES9
XWC1hHqmZRXByjzYc/l3a5Nf8ZdJBhSP74o1DFTSNzB/ED1LxJJbnpBhkEoQN/uAdDsygwDywuzm
wybv4itX9gfUHSQAsXWNJAYehBzhG9OqjRakxTa4MEdalM964HLfxSoteCiiqn0AxMmyKq+Es/pC
s9SiF3A1oB6UPbMUKexJ3we3YLY162VLf8aKABAahnDifuvmyoTFbP61mN9DG8VuX20FIvJH4Svj
1VF5RrpXiWDI5EDnL51ZCsoRFHVPlO9TW4Ij2oq/VUYHrHDTdBut3nweuOMb5LTHSU7qSDJAxWej
NRuBTfumvnILMwCmBJwljGDhgZWIN4EzSpi2QvBUB5CHGisKicZ7g+07Iw/VivmIoCZgTpFac6E5
wYqt37Cyz5LnhW93im+lpcnSyTHh86lwWvaQu+LsEfy92eQqoJMbEig2KPKVsGkWVp178sx6p5DA
23jmafJZ+3isAKWbU+hj7t8+STsOBnj6UhWsvFQnfeuUu82HXRAsgD7iOUSapX0DqSEXQeqCdUxy
mnl7Gj2VX5v0CTiPvy/oGuHFWOwf9b2/jcik/pNXSEn4P+WVH4Ydv3F6js/ZFW5k0oNQYLPIfqOr
vkO/vIn/aZvuJR3pY+yP/N629lfdyo3y8r/4syhr2ecMkjv5VK2ru3BpJ5FCuMVzdO8xozijMNc9
3VMP43My3xIvwD/BsUz/xxxQxt8mf9rXhH5wXC7UH6Z6bihHw23yZxzjDXMFHx+mRrGggNnrKCGC
YubeWSaP0qpDghz2+DhRu0L5Ml+DeGq7N6xQAhYIa1LOh3RrVTCpvCVsE+UX8h1KkgoHLy1CKArL
ML1NmtkV/wX+Dt0L+k1mrOSciRdOTyYhYtOm5I6Vjkh9mbmUVlFoq9mP8YYr1T0ocyXemjDtWcA5
vcBIOi+HPXkE/Tmm9bx1W9kiu9OEBtH262u3ZrrVUsx4E/JEwoQxePIWG4HBhyCtQGazKQGFiDaL
0ABU5G9+45X/RV8xdQslzwhItkdjXapaaf+siLX91slZBaGzoO1rUihTuwbeQ985PnztGA5EONCO
U54ic9n4TkebRoRCa8HH6H2uyb183Pgmc335YFtibj6iYY9mnmnNdhjX9kF1in+Qm8dGAK2FhN7F
fNSxD36OFCsVyYPEG7zwk7ATi2T4O/lawploF5/dm4yJVv7H2TPM9lL37NaE/rQzjyOy5GjyVI2C
PG4v9JN8+vLHSTXauhYpE8PkKCECTex+iCI0/CdfYzbwPPvrGuuLRkQYKjj/WYeKzc4IVhI54Vdd
borsyC93TPgVqTJjfgmbb9yA9K8lmjuoXoUWs5syKQqO/fuA3xPhWmGr+1i5GWzO2em/tCgLEEr1
3i/IXN5lIKTIhaSBl9BF3IDiv1HFQstkWQFHyf2tTxBaBgzDpEvVq+LJBmI8lEVuczNP0k38dn59
D1Fmou8ouRaeeIDU4UISQMbrI5POMFakacHAiHi+cSJDttb4S7X9W3mYiVd+TnSK3gnPidigtrwQ
0jPAYNbdiXZGoqfzEY7Jy0cuv0mIlJxXB/aeZbjJXyL8cWwxZPCPkyeGza6YDwtzKbRTHNMU5TG3
fvRnG5E5QamSVxB7YsmsrCiHLRGSIlK3CtVdBMpr4z9c+ZMM9cCz++536JEmfdwtSCgI/kb1hibp
mTArxiv+EPJSkK13aPLJye04xdPj8g+5Ftk4QIkNTlv/jrUJjlL4bSNqkZ8jNiKmkP63i50ES4zL
U0wRJn4a+g3qlXmIkd3yGXe+lfM+NmdxzYjCLx6l+7b/071J1z2bkhqe9furG377pLbeNM+Jjji+
UhdVcEraakIEuMQORegt1cFkwYW/vh2uWHpZDlSBn7+hYLvb+doWJ5Z2yqMDL2XqZvvZcBua9Qxm
CHsWuD1PXefN/mUWdIJRWvKatCN1j2euHld6R6bWsjYV3v1VeDwS6REqaxazGR55bmn/JqHY90+m
Do4yfcyrKvfQzfHuScU3P4xCrFdljzXZ8q0byrNV5ojINAauqRiFFeGP8gvRBYH2BWwJD6n5gQqh
K4fpwsE+zjmFiwIoE+omYDuxOIzN6AD4yAtIIJy84ZfPXYml6BdJGM9q/quJl5l/kCSCj7n2yXfH
ncxB2Uc7DURnObgkm6KCnKd7ArEWAWse06x89qE0VBdswgkP6aNdtwQMomE/f0Cc7OaG427p78iJ
tc05V/BSOTcF5iQ4B8yGe2l1za+zHXENWjaZ1IpXSdKGNfuhWwY45tl2c91+lt8znAxLfKPiEoMz
+RAkB1o83TyKJTEYxQFVLNYz6jPJrtlUzrnK5lOlmRMjU/rK1njjOjuMVzOIyjVPJEo3FOLEHyy0
f62xaikCTdaJw/DKQwEMaHpVuM55PXLQM3VvVCse1kTdy+jZYlfgKobe1Kl/6XeBbCLw+lZK3Jmb
hqilFCDKa01Xd1FZmUwzcWYVXOJs0FB5cwqD+YSQ2Irh9JWR9P+q3l4XToAgm+pe19YD/6Gb/Qgc
nunwRSNB9tAXjLrSpHPCT7MFCzQkJ1oQEkuszLgIdG/2ai6DvDC7pczdVbtK6HU/Ac0XPplWJ0Mj
X+fUIrkyai8CpkPbU25pvZcd0QrB7ChM4tBc1Fc+VL6c4qkT1TCP3lZsHqZ0WHhn3uX4rHDgAJsU
LvyCvsogm8p9bywS7UU5LKCNaw4EVCzYdGFr3xeaocaFRiAXg9FC2FEBqLjPqgIFUY4JK+ntkx8q
ogD0mNWPRldQQPZLW45P5WhjkGuTU3+TH+E9WjGcoK8jbaWd16iGF9nVgOzCoo1D5oIoi4naQfxV
UW/AOtivY+OMDOWdWjCrnrwO6CC1Im3VIq/4Atgf/0yVlQJLIE71Jypz35Of5kL4FV+IECBCcMsb
JG8tZM2OuSeiHf0glKp1DBiEdJhI+Cf2rgqoQqVY4E61SrIG+uDJoFUAUzAbMwa3FgX8Jf4nC6cy
2xqTUGwmrwk728LCa7QurcRHfBOHQyZ8rDZCt7JluB/4EKhFamyf0B9CJOcYAXetNG/P+c5/NcG3
MHik2bxRyFrKPX+CFXL9Nms27762CXlKnfewrtDKl2vT9LR0JV9TjN2n+qLzIDT+WTEQ2kQMV3MV
Vsg/NE9/P3OM8F+4HPozyygLO6q4C1I8caAspjiOdrmmL71gufZRJ43bN30GIsuclB/ePLnZtgZt
9x9x8BUxRsLv5fuUkQ8agXEc2ei8JkDwu3UhkvGoBhj4MNfYJUvVe6cdyjuLKilZ8neK4CCxixMh
8ugt9++GOdxck/xj3NCR2JQ0WPDc1FmEXvz12bY4JZ0pNIeshzt5w1NxCCgPs8zHQY5vpmBrFnac
BE0GOySIzSb4G2gqN39JyGcvCWlEASjDm8oH4WARc/ky02N5jh/5FDAWsbAhgMa4bsxN04rFE/N/
tFUNUAX62Qjy4ZY3kfM73bDEw2tQE+NhmOTHIwIj8ZIl77muf9f9iuEBv6K57l/UrPlcF1jhCq9w
f2GSkHU6PpPKGh4PicqLpFlT3Yi9HfE5a/QKMU8ElW1VdjttE1DghV3c06sJf1HbeeoE/PioLWLX
F11cG0iP4lWhWAkiTf8RPVt5MaWa0r6qABMSpK4vY/2XBBkae+byD4YQQkm3yha0h/yWAmZvanhA
iUg0qPO5IBcUXSJLdFs9NSdW/5lTnTK3O6hAOARJMe1iPt8Kt1phIoRBWNd33GG0AJt8vbgYnlkM
ms0GTUyBcKx7UIKtgBmDrwj0bifvXfTpQ4GrlL0X2Wbmdfg8EQkXDhLbSQSBOG4Oducy3ihLP7po
wXPW/SB9hiUjA212xAnK08IyOeWmBejibQyl2B/YpgcMZs0/tTm94QgKW9+RyobJheRXyc7bdb9U
7Y6PZF1tYqqVTs1vt4v57NYlYbVzYcubmTHs+R49IpsYshtdcYodRQVP3jaotXoUYRuyX/uVeg+o
2OOsenZ/45ncZA5Ct5uslOnkgKYChESfXQIAiarr8k/ZpQCW1AZze6IxZbweTpn0DW3GDgzeesq+
KHsqJIUlxA7Paf/TZaeUwEOYZNkJILze2r6WFr/lcvhBBiS5LlphrlLCvreovOC+ob0bt7LJKff6
+aDfsi9liueTvwIoI59pEB9H++f/FrD3+aPGJkhqq3El5KPckFryCl3ciQgDcNGBGyAp6LcQ12O6
48yGU5CeLOi4cd7k7Vu5RmgMUw47VoPQ40eI9gBG2+KaOjgpZqY9AezGtnxbU+C8pySHT4iDut+z
pPK0mRK5YR4lsVKxIdGQpGfa6+Qls8y20l3k9zhz96F3y3btbNUi7130VvrSm8UFe5JPWibGU5vk
Ix8o5hryqufCJBVZyN0GQQ1BWWTBQgXqS2Ll4IYohyGN04K55wHMr/5PDCGv7KJr/O/THEaXotVJ
YSKtKonQDkS6NsHuU7BXSWEcjI/NeUGvsl282b056cRo8ZJWhwQkoEWsQvW1EC1J0qn+kS4EkAxl
MmhXpNWcrnOUyQne2nWl7AJ07adkm5f27DAaTtLZBJJLPDom1rs6K9BwewoRFtWtF5eyUxusKHua
l4LEeet4FfsZXwxZh5wFBOk9OvnVoAKLTWoUOe2pZH8WlqqkVqb/1TnLyi1Bg980Vqg+Jdn1AWCk
Q1JfKGObBE7xeI0DRwGxeWWDE98a1J4bhgHkvPVR3gzlI8SVbDjC6JZT8woRT6b5aCJLsgllq7z6
Jk4xR4uPQGY8D4wWEOhp8HapC/PzjbQ2Cf6VVCHTbVMRybpD8ixEFFMfOwZH7g3SPXEOkG+YubPG
LqNt1XjElZNXnR8HS5v9zFQ7LHfw4vi+rvEvFiUMNZStdO77Cx16iIR1io7076wtfUnWCRvinHON
BPF+hSK+3SBClBmDzypIVs66ykpV7TTmSt4LHcc0Wvm3bnGHR4HV/+JFITq7OlXVCsFWghwe3kDj
fic7wetBV1gYYEs/cLiTaJgkRxIUa9UZ0b8hb9CX5RxVS4R+c6GJVr0KbayxGuYzfkpYE+RVa5wZ
73D5Ce5dexDXCOL7Iwa2eCsL6zY7VqWXqvf3cIySfVYReU1H1DiFHV8AQ/vgEbJL9tWNrBYFQeyL
CQkjqYrBaZohksuOYAcXCbXcesD9kBsCzHNAYl+6Q02NBY9CI40hA14c1zZfvbnIQ8LDk0XWENOa
HYXBZQPl6rAp6oEzai6+gjHhFzASoq6sD/0NjSBT5+XDiNadU+XCZUp02yL6LD9r8cyAt2JbDjE8
fDZIrvothVXhCkX4dy1+BW9vco1PWwNg6yg7Zo9R2/IXAjzCNeK4vQdORnaYh+kGEJTMggrduAWb
uWhNcqusGD0S+zyOtcngyYwd/kXcd70jvV+8BmeJiaae1ErnGOonVz6EhGBTATBjw6HwyFyo+R1c
G13dWUD7npGE0J1a3w0//1IUwsCockRyI7VBCH/zXQ06rBMB4QooTAUnElZkNMSDx4/B25ALJE+t
RYV0KeJlrE9zzWVP1wmm2rPPfoSzPEN2zmz/lTgdYduXt0YaaszrwVTnqESAWKPujtqG0sfGS3K3
MTfZyrx/yP6zOg4+qpyPfr0x9WVNp6kFF9/VNxWVTlL9jiJXXbVvG6TpDLTyJkGglSunWFuyyIkx
cvOZV/5iKdUqN+Pun9GOSRYqKSt8/mQ+qLE74mlyKHx10NO4RklIGkmiWBCjQ4tnHIvaXx1ZcbJh
eS37tUgyLdboyjK9pDsgISNB5v2o5FXRvFrgQPkZfMiUiSw+QaMl64vEdXMeiw+j3yxBkVAo02J0
6Lhky4BUN2Z2j/yxmmiSxMn/HyVLFxRAjSdMcRfkswzr8oGiHjNlPT7oB1yYT97n4IxWGEwAPRdZ
IHpJGyjaZrxjkyuq30g5OUVOrm2wG2Jgw8vFvqVZdDIMBE/KnM6PPDlh2ETt1b5PH8PLRyfl2gc+
EZAJNov+X8YxA0aQmKmHRySq4d0EyNx02aKJUDlj5PLHd7mcZNmNsBrB2tjbd/Esh4n8HJGFogsb
FrrhSlMEB/1oJ6zpGYJYmFM00B8SAeejvtRJvJ0Vt/ekW+QYItaSgGJyTJod+jpELlu/f4iI85gb
5H/v6Jl1xEzNFpLqdSc8q+XbSyMMzRA6SfsPb6icLEXUVll1K9CvNSq2uRgO8DtBVxudUokAPTDD
y8g8HCgrxC/0JoNVkFOF4DtZQidVmD0JI6m2AK+t/ByyPwnMLAbgJZXNaORFXnm09FJv9JxN8y+O
XSLoz5iA9ZxaQDSGTO0Go0X8znk9tugOuuiuSpYC51C8qJJY4B1AXV07fGsFeoQXAZhYB6q7IX4L
suFVk3IDtqWauVPGEwyIX2KiwV3Ew8JoXPvkhCbMIPxnYiswJ7z3n8nhxIxDJovInNW/0cdw/EwV
fO8ddnKFbS5EpqkHivsj7+rerT/H/mnQNNQRmRUfQyNf9Mqd8Kx3QUBYeadyqvyc8VziOuCIRueg
knjMLqWTx4JGvUfO5qOswxnGX+0S5NtBAQMkZuYZWh2T5ewXw3GypUDEdCSV2vnKDrNHK/ymcBZs
NkxfTwVmHws0f0QH/Goguf6uELhcI4037q8nG13iE0eQNbuZXWhnfLfm4OgsPJ2SWxHfsTRB3C3q
eJJCmHce0WReBJ/OCKU3PF2lVQ/VaZfSF70UjH99smluMflL6Bq9XPlLypsRoEqdyifJOOap7IJ0
qSECSfgLYrxKermRKWbondDwen/VcSzngbmjxmkRyzfyBWYZQkkkQO6+GLbyDYwj2I7sNh3KAPHQ
dPxukxuD9EIop4HM/lAAvIg0WgzWiPWn8yDCVkeUGFiQQBszGehMFaQpEP+JtZpu4/i3wZ/M5fHe
CT919EJc5I58YzJPRTP7wqsYEHoVpY8+3/giwRmTAFQGNKGrIeTYXhN0yF93h0bG11XGO4Nni392
fBKlitM590/weTr62hmPDvr1KvkjKGEkYIhQ059S+83lgxZ6WfsV0m32S20DLsgDZSTUM5krcCAD
BT9PQ2f1qCsYvzu3+By5mgvlPEPBQ0p/9VslN2yoYk66Ip/J8zMn+puoAMGtWjS2e/mzDaprO1A2
8BfZkR1rQGoITnswKEiwBW67OfWUfbTP7/5PICwLopuMi0Ekqf3WjgR06Djle/LguX1f6RrL4Xr2
lNJtf+fNne0iDORnnR4Ttxat9wQNSOT87DBBc81xGc5WerBDi2AwdhBrE/vERKL+sLXwjOIoH29q
aalrRd33S13dFo9o3DEUwcOPLFUQE/bkFuEZb84tJguit4JFyYCkugwHcg7Mj/BBmSd/TcEw+T0w
FBB81k+m4tPwYcVZTEJ5po9mtqT2QJT/5cB/sl7waOMWGImLYfWXPAVk8nNEiRDX36iZS/ZiJPS7
WfdSlYPx+VL1fbFW22Pwj4chi1kfSWEkaIRr8N1duIIA+WltYV+6ScKUvo0ODMuu2p3fD3hRCqN6
agdXUXwf0LxHV7/ZdMVu0KzaCV0zguYNN+H6syPhFsciDCm2fohBAi2mxC3AfiY/5SYYi2oTaa9k
E5CGNEcL8FRDIJ5rQjz+IfJwKQo0Oy1FEL19eMvKYzbRdqisEAh/Ay6XMv1hXOINz+1ZBn34RmXZ
EzVyAgAo7JwCc7K3L3V3zItTBnnIkcL+Fv6Po/NYbtyKgugXoQo5bEkk5py0YYkaCTkQRP56H3jn
sUcWA4B3Q/fpi3xU9AVrzB4NLrfRXmyg+NkCjCK7MFw58fgao3jzThYgSYAwZ5KPgKfgwP9D+Y8j
RYQG8RCUdZm7DVuImebQVQfnqbS1m32RufsAasWya1dSjh6S5BG3n3W/RboaOZvZoDoG5igsDJBz
5ujzifkIFp+v3Uu15uGDkIscVA04OSy9G8ISmvTU/THP/h7W3zTxmUmL6VCvUR8R9NrxtsIv/UiZ
/62c8jszFiwQ2RHy9IjrHLojw+ofssZYPrMhdBHNtCz/2Bam0V4c4KCz05WIT7ig25fBbGfbSLMn
QGm2eC4Az5UIURlN+Yq2paFAp+VX+poghs+SoDO8KjSy2FKMn9BExnBEfl5creBYhURI4HJvUR0i
3r8hyc1m0vXNch/G6O150rz3mWf1Uv8fwtYYs/qRCxsYVSTrJghBT+xDn078hfoJuxbKD4ZYv80B
ETXa9vc17k+syD/1kSGPemAvXbl/3dNFXhLsIps2AEY7ev53hc6AmgJ2NWmJjadBrkUjlB/f5odn
xbr/+7zPUnlF+UwbJg/um8M5eJ/rAcMDgnzkff8qKAq6QA8s4I30szkzD49SaVfp06A6Ax3nsxOR
HE1fDzR4jVP+WKG2UGVyHBwCT7c9N5csLiVMyqrqgjgEAoJjBR4ap4lK1gYCv/fzEaErb1MABDzx
/7UPSRL2OkF0IU5X48AjnzvcgheHhReaDE9e7Uylr8XXITmgGq2zY8xTs1E9ZNEKH/YzI6OIqlqr
sdZiMGX6lWwmskse71kurjr50sbbunBj+knhJ0WHD4WxUxZx/DNhZkAsonbp4bRpEXBpV3oo9BYQ
Z03UIZtG/8JQr/bk7eAC8s2vjhDo2cd/d9dMm2aA0im+MDFPyFFmBG6d3+kB7p5K2V0UgmshAbSg
BbVsqtB1DPOyWP/B48S48uGMIdEE8ghLrX75RlE5POfGvmY8jLAqP9ao9ahc+6ms+OiupEB93SmI
P4qjBqsxbh9vYdWX3yylEv1LVxdyfsfS1qLOad+XTP+KED6LvPvkB3BW1W266tQANMIDl0f/Ejqr
8QWlKoSJ1gZUYCA9jf3Ye2UHLxIJiuQEtkp4jcQu3RN6DpMJSKVtqsRjoRO2+IzexZQ0kmiLdlyq
/ZqlUnIw1ngGdij+xIp90SRR4W1Z/dL67AiQE5VFYx7kdp+ziXdVecGnnF+EBTIg8fUh1Qa4MIFa
fvcBVgCHgznwDg6Oyh7gWU4wCvw+7FTJROMMiH81Xngd/ulchhquF5w0GxkTtMDEhb/Q8VPgtkLh
j5U7gS2IFFQKSeGXkyWIHjWOTvZ7GC8IFZ1p4j0V4dQwPSu+TUvyRACAOxJGMl4vvU/E4DY907XS
HLPRZHspvxogwcwXpJjfPayJpBMoLzU9v+YAhe0++EPWJTckjwCuBupEo//6PB8t7SgMoPQ31KNF
wwKkqIT1OwVfcEs+8LMIn7ZrlsxF1zpWGp16KLQgE0Xxx6xHnCrMLr41/SaiwDxYOF1kJ0yhaDNd
z++wC8kxwW01HN4jLT3zC8lat6jgZDTUaNaqmqbvA7cdDLZgSx02J9gRpNNUBj7G+C8uWcdnKxlL
5L1HZSSjTiqH4KukTmP4z3oxNraCdo7Ga9Z5z2HVRwe5diSaHSc6f2CXDIwNEFoGEJXyFy/ODGSn
zRLHQi/NeGqEamLUhKLv8/qKMikfPAmgaOP0wEnwQGOxbDm+PcBMCTNhWvyTNSBZmJbFU+BUtA1O
RfwIDfepOtZvvCFRYhR/8QZWFv4Yn3wIjLvvG7Th/OvJmpZvYG6ikXx2OwAcbOCzbcHI2KV/eWee
EF8rbR+qDDb1rHTQ3qq31JoWjjWlKI9r9OhRu4WeTEBYPh5iVfKHJF2w/tPjFBnSmRlYaN6RhnJP
ctnttu9CBN/E2NRA10d3EGjAf5MTB2aFWx3fddXaiujrFIv4XAMkPvvicyhxCA/X56ti0ypBgsaH
sDNsqwZoBL1saijADIAAbOJF8Q1bi9nd4eNXXOYBR2PAUlnuBG60udRBVfwWzMF94lRT56LCPWKs
ntqvUv+oOki4b4wagCDf0UpGrL/P4fPMMpaXPmmB7xhZvM9ESWcosewHjJYw/mHzbrR0z1coSVBN
BkxWjFVg6i5McW8qvwxLRZAsmMutfCllqxiR7lnHvcL0F71bSwwG4yZSe2ZsQDKWQHOK+YHPhoBu
/oH6aYvmKFtMg7P0eEVLEazZZZrP/1WRlkMI6ZM8F9YEcaUyXjM+2hKaOPh4DnyFTN6Xkt2YxET1
nTFDDXxiboE5cFQyFS14dALZXcuRTn8R4ZwXVaeigUoYEMTMc6WOmADl783zphqRekEafcoMQFE9
Y0DN2MJsavkgsTznS9D6kZZ3HUUIqf7QkXUsa1PEyzdcDpmX1B6yXUM8KBWJqU6fe4g7LFr4Z7K+
xB3jaDroW6nc0QPGFY++FgcCnDT2LojWmf1GB4Q7uvUS2QbQ57Gba/XGkSlDkWqmJ/GHO/3PEj0Z
bRbOxEmW7g2BQ1ag0+t2g/lfmZV/wX4i1VlzWaLquxfB3tR8WfPLEmq3S96HgqVqwLYikF/A44V7
8sR8TH1O49jcUa5Ib8MNAn49BH4CvHieQ/OiRbV109d1rmzBeYTjlwUsH8czX7IF2goNm2RH/ekJ
V6Pt1h2Oabec9kCJozF+xdyY2kzr/sKtiOMkXb7PeLTa32RHE46yJO03jF1HfJPMb9PC4wLhuUwo
6o6pbsX5F20EcuR1P3gu0TMH4KbGvabfn4bPvcbHE5souw7G08n28HJJd1EcBsapvIz4G00I/tOu
sGnEpw9EWELQWPoyL91zRkQ4wRQmvsAFZ8A8+FulvEwq9tnSQQo2z49tZUj5sQpHWy25iyRXMBcK
S1/h9GK3wqoz9ITZa9gwNmoJ1CbFHFbo53lVXtGAjvMVRQeoImJ6VT5etkyDeA5eIdqSl9ouTBaH
CoNbt12Podcj/x3N47P+Am41pH7IJ9DuRmHeXDQMZdPhxgTv8BOg7HlHKN30vcQROTk/bhHrSczW
Mr276ISYnmXfqjZsVq8ERktcqnMGtqyHUacprtzPdsOV4B8ichElvThkKG2N/ja6KkOBNvCe8nlw
PlDB58L96aXoDONH5udIUnRoIC09KaozN/0nhqRVyqD/1wU0ihtJsPIjt85qQIScnR2pzdN4cvGO
3E4KQEUkcc+9KZ218ILsiBxxY8ofEkLgUg8R2/xD47GLRPn22SS/tBKfdieZyw8PIJgwyAB+IWbQ
Oq1JWoFPvKyM+Zg7Y+BWy79nynFDYcsNPAM4gxRO/REMLslbpGxLLEENTCTgPtsy2pWFn7duuCPL
opNYpV8BIKiPZ7uopNeUk0UN9RUZc17tFzoiKVgEbr+r/2VAKaNT90GGahQMTMMDMor2Iq+o4z50
maZLHzm6ojeoC9hihBnANlyF6S6n6DgEBzVeGeMT7uAm87IL7B6994BRHG/GBs7EE9AjBLsTBnMy
u/A9zNthZp5y1FGOcBXCJ0m0xJQId0E/vClyFWavTPY+U6LsS42vRrPloP7Es+cpzO03d53uBgyp
luFz3pWX6E0lMgc40x/bz1xHFUu5cbLoK8afQZyzM0M+hkNr+ENiUD4SvLAmm9jNpz180MNBLE+/
9eagHDNywXuEwojMWP5OtSsCUAYxgzZnyT+0hJewvC2QTk8vjvnc8/q+dIxFKs4bc1aVS0XfpPCu
yFRnbDlX4cmCbQLe3y4ZwbMtbl1IMiXrEC7yVniU8o/xIgkltJaBQyvbQaNNmFH5BM72B30BPfTA
+hLZzDcDc6IZvMm4eguIojkCkwMsGLxscxudqDEQ2ODF8UPOeobyTjz/rBSAA4ReTaC0A36IPzIK
xkcuovIb0Xy8rG4hb5kdi/qDxRD0pvMnOSXvnzSD+UKfkbvAL9hxAoqx5WHxHlgiY3Ygq1WhNziY
uU8VyWKjeZFkcBLvHxthmype0XXw8GLhwRPLyZ6Y9bb/Vy+O/Pb6R16hcBNdRNyAycEttrVnpl7O
2JOhJDuMRCey8SZae5DwsyDA0y79GoQBbIE7/TL2jFWP+orPdMSGuQ0Rb5E417GUQ8mEzmIv1ADM
7knt5Fv5jowfPr+0Jy5BLv6Nw41roAE8NXH8Q0mbUV+DIcR5MPxFR7a3wf+pXPL4hTMfvifhU4uQ
9oA4V7cDwYjDzQ7/WEyLVF88YNaBKwL9x5H3Cp16zuoResRkgAhjZxrRw98TkIqTQCHx3GYkx1qf
br4DbMLwrnp/TXQ+sfthKbMgKDfgdH12mfeEBvqWvj8oL0FzntlqODLCv9hMmMF52KyTgyquMmJF
4eD86vuwvXIYxVQc5dtT8PP2cAin08lJBrS+8GM/t/R5kPCT2gk6GHYOEf2lQha8Q9ZNkNfuoAHx
rwfHQInFoDK6DANSJGqpR2mwJ7PxP6XAph9axWLf7X3LKZRNBPCz/9WpNFu3GrCXuIWAxXAp1nbr
g3X5zSENsvCnesVR9DT/BDyEFhupH1X5GfG2cigl5kXK/43aXUeX0Q67TrLj0ZcOWp/7I/RvdoC6
cEggy9cNTALuHlJ9ElKA/yGP1pZS+68TOcrypaWfcwTaJIc+5JMhLnWmRMII+t7pyA3k+H6ivFCe
67FgAZG7oYylTfxrJDst9taXdAjYQw0zfdgX1k5J/mT9NXClijuk415wfgZ2SQIXXIb5gksfQMof
PJ1fImqMr+AwPax+cxvJCAxjyEeYiEtW/GhuVHpsUixKHgvLHPXn+5QyRtPZ4MS3hHdMWFvu68Fy
QLpyw0SGE4jMhwVVCmF8a3PB2w+B5x3HbJFFXzIPr50EG8ARI480WLLqPXBQWI2IdgjzTZbYxYVx
KF3GHB1EHO2E+RtiTDI/E+7UhUvMxo1nkSU6embxghpVE6UWYBVfmuFMXQSbQIWCei5bt+gfhnSR
6buNgqbqL78V6j4N3RqVRg/Kc1ndWCiQcuPm7KqiBcHM5hppDs75fFcLa1OZPvd3vROemH3n+slA
mHoshD9shL0f3rIYbFivuAOkR0jg2/ao+8xQ9BvtmMp68dbWx1I6VKo76H4+SQYq8RJU7NRsgp7o
HZlkx16i3hhuFXbGNPwQgQ7lIF4x/qREVuU5esYp+BXejuEI9SZAYK1cmBaBJi1MD/iyxq7mpLxd
pkGltgLX5fbs1elsYpzWpdfcGWR+izZ0GNmRbTSA6usDb8vhSj114zz9wX8tgRGDUVc7qG6MlXDl
8hIONJVQ/SeB/tuXjyJRMpptXRG2fTfr95odtWaceNt14geoxqedPo7Zs9SfYdU0TIjJ32L/Ncuv
3K7EaDVs6SD8MTBd1FfV9MzIYTtVO6wy7ap202O4ZfJqGmjuXQND5SL/UiEishU65BeOwPJDsDC6
Sh77AwpOvC3kV2DUjzgloGd53wWUgB1ify044MwLxfmA8Zje7O+ABLUbnPzeqm8bFEoZegQ+x76x
EP4QA5CnJjKlQ/TIFGiG5pbetzBYwFJXULbigUwXXXWuIDTcqab9ft/fCbNRPdaLjNZJQHo72rki
nAwdUwP4Mt8o31a5LzBGwnhz+cpmwmoaYO+AZLI1x6R6NxZy5GIlMFo2dIvQAZuuUWxAEF+S3GD8
fdYBQ6r8l9dXsF5z2MjVXofTni8Sv1ttc7DIoo1gn7yu+tCtaaT5a0NIa4pVeDjSvyzljaGzkXqQ
51l7ilel8Oz3McQ1WlM3vzA3VJD12nz4TrOotmQdGKaj0cQ1C9Yv1Gt/fIAyDyRSaCHDkBEy61tf
iT1GFQGwQmRkc54it9KL52/QjP6zuEElrXvuJ+R5CIbXbT63zkja9ReCC2GJ1bJQf+sjUZ5nzb72
e7ae2qm7kSF2nOT4gFp4aSwg+ZwVVC08CyI3xUzQ+EAVrWU6H2GPMJBsf3THso5vMCQ7FCcUus0K
mhzDHaDloUQkIFlzTbnUCG0L472wmEDL7UZHSV+29Cv3gKlggxSMKwntmo7gsdnBR5Wzuzqh8OC4
JFuVCy7bgOiUu9+qw8t1qND+q5RE0yOFjZEBT1bbqeTI8T0UPsUFlXOzj2MTV8ykIbXfzbZKWKpR
9pjTgVpdhnhnUcFKL4vIEijb1ZyAb9ZvUbAewLEwMmC0Uvedw6yMMV6tnvhLkyx+hhItWQEuuZJY
8EukQ6vd0nDJlA1fRZvs02De1hM/6xEm/1DwSCNNIC8QJd/bcjWNnEDebgkU7y0diw9o9M8tZy7E
O1o1zIPhIfErJ2W39VVoizH6zbBH8C6LHtAxQ0dpjpP5rNP+wdCsN1rpttYaxB5OK/hR2JYUqI4H
GXd0epC6DaheIrZRASCs0RVE1uQRz3F0DPUqMJcdVzIQ1Aig2w47ceauyuKEJqqGIoAuljRFPvd3
u8eP+ZH+ZWzU2aCi+sDyQs2/N1onPQDz1pZKvqqO8aHS9zQa2mQqqTbirP9S2PvvY8ERz8OMtvAG
KuM9zCQuhcpymnaLmYHNEbfHTN5NGnymS4ET/modFNVlNvzjvzNlM7A6DFjrXirpwxxO9rM+cDtB
2GOSyEC8+u29EN8vBTN5Mq3dbsntKvKvQLyWFVhlrlJGkv2DJVhzKhEk/8QSpmSGALI3lDutnpD+
T7Qv1j8UQf3g6z/gNVYgwX2sdvEvGVWwygKXfOwSBo+KnN/hG2gWEVlI32lFmvoLfgoLQdRPwTb+
XDkseGjKb7JP0KHCCA6PYYJYHkzeJSBYxHi00mxiqcD6GpAPzx04cxw3HPN0AYr3rvxQuFEjYc0v
JkUB1UVyCyxP6S55/50Q2oVQQBxcGUE/5m1GmQyLeNC2IAK8dKsU2ybF4W8jMfpmZnFBcqK6o1N9
C1TUBrjPdnBGYW9p93ZiJSWnD9KDA2MD6quMcmI80Pm/AavtP80uqx9mvK9f5Y1T5K2gx9VWCP5q
6SxOxvcvJcQ4TU2KxMGznGC2oDBg9/n+ldFPbzR1gWE8aOaPBpjDbIsNAVU862zJq2W/wSMQ+7zu
wlZXw43tgtU4tG2Brdk8R/zmXzW9i7qHxK6W4Miwd7io88V1ioXikDHNOmf78nDFuqYaS/m9hKK0
Ho8BQlkQlNg5kTOgZg5/0gs6mU308QbeWeMocIyes2aNQamQETRmpxLTWEf+iUzCiOCii2UjqYJ/
AvxGK3sxJKdl3r0Jjc34Cu0wALAwU6CjOynJpPPu3DpRe9PyPd36Fxoo87OEQy8c0Ba01k3pibo8
1leONl1Z4P6Nl8GCJJDn6TniLOjAmZIyxtwMq4TCJu1SAnaPaP8Fb18vzfdC+6yNDQo7QVu1aEVo
1itGih6+LqP3k6c7JivExJxIYL3lbTIce3Zf/gRYF1zzkhmPTPMKy621k9It0NN8Kjj8j+kZm14z
t9MXAue9bV6mhHfjuUCtqBHYFLt5v3gaSzT80kboeScOXpyPz46jRjEO9ooRClielZUti+DVtcsY
D55wkC75/Fp7zxu1RpQc//+kUVd1BqNIj7A1c0u2BiC/mNplwx7cbRSHrOoNWuVp5wHOKLCRZNYA
sBO/fzqR5ZkrbimWZAeYMZ8FNgAelFnjkNoIMBD6+kH4InWVDp4LGoD5pi+BgR1bpD4/5g/MABKn
dNU3/RJMqQKT0n1CPWJ/uErZ2kQUBZ8Z42K52qWqW5Ze9T4lylaG0Ifrkvq0ZiBokFk8F0VAgO6I
adpw63TF2NAqXPLH4h62FimhNo6YvX9ZlUztse5x8YUXRh2TYedXwe8poYamds3ZpwGPVjdq/WuO
r4HNWLJqPvyb+fKzR6L3Uex4yabB9Ee4rzMaY2yZyiIwzih5NBJIlX0uMb5wG1BsoC0jnFjkHhPA
gOL4/5jqnhUuO+1+Xh+F1OcJCgYqn7wURXcLRcZFs9YRJxfkB83K6ACBG9N9y/i9Qc8y4wlr8OSL
/hW5r6nbuDkTuxuDPAJ21a8ypmCgJDwJpoxqV/INTxeeGV7ilL+3Yz/xP3Ce85209ohg5MnV+UQc
gGv5DkPnY8xFTlNqN1crDtqOUCIEVYH/9SlOOvNZ6D0AZ4joFQsfIms1170GBZBOBOOs4HXgnBgZ
/bvYv2iimJtYXU9LT67THnM/0B0Wz9fxhwKSkD1NOxKqpxHOzEAdbM812ba8ZvIIeApxK7XWDniC
ybef4JfmBz5/tOZvNp3ZPyVxY2TdtK4dVvPyxrq0gWxzI+enRXI2RThNBFmKYE4i3XhM278NB2Az
QWAxZnUHfmIe46xLVgVGP5gal5zgCuFKyWQqXDEUQXK5HCk7ufc8W1Y90h4jW6zn6st45IyOdi0B
zcMPjish+sddgPKsdHXhzAJSZOCYRHwNy9YD0Dx+Z//AM2oM1eVsHYNrYxLpAZPieIRkrbr67JW/
pKkPhEUM8GXGBiu/Tsa39DUyuyIyJH1hqEVWhphLVn2W75sCbvoiYD2kTV+zcmZIGeHGelpOT1vB
Xlt2+i2R6Fa5rbbJPbCRrEDzzxeJeh7+QBNB3KFGNWZs4VGxBjbxIZONEPBJiWlV4dfJF9NFJas4
HGKqP5brYE74msuWTrCjV+p9ABoKPg/Ne7gNn1gBeW1zEfjc75PYaqjdNRajxGFXQMkSdn7xXGnV
ju2vpe71i9Gd+rctqMeq4LGxQ8yoKgfpzuoIiKopold0g6sMu2ar/7X/mk2MbqbdMmNuapdOHTfP
ypgzhMkwhj+tZY21x+fQYEhQfVbj035SoekJCNgDshtG1hlaIavnumCeVrHWiY8xc2SxQX29DZDz
c8gRk9E87Qwga3RrGcBXAay05E9hbuC82QMJ4K6IFMsJd0IlOOwTnu6Kyk3OYI8PEKmYwnGMoB2/
4UsU7hjpquFuxE6MCDxSfQCXcIeklQwTRd0TF5PwQGt/DeFHr1Ys/JV9x5cPYJnqt0D/tzewEGJa
I2k4/ybE0GgIsiRQqZj+EB4Au2BHRLUsd+iXyu8qXFoMGCgsKfHNQ92fhYcYPmrqdH1Zs9SACSKw
FZlWi+m9xm8byqsSw3LSX0Mn94yx3OX9ObfW+F35DdPSZSyOz+fjSaVLwaq2e6ChZbgkWa66jLip
ddZVuFLZ1cNzShGRaNsPBIGAsqqnz6tB2NgyNMXuCasSVFhNLSkjICnEdcui6WlsCoPau758sOg8
scEAcs2J8I6hoNfXNvUU6Ev1uYyMxQArnwWsulbDVzV8mzn6HXPVWX6a33JunYAYg7sAi29YWR+3
QTwl6kep/5Y57FXzVUTHUXC00WfR9WFizwVbUOegs8+LP7k/CVCK0AizdINABw/KZA5T+T3Oo+Tr
Y/jL2uEi0wqne4iU2Nh7iOSC+JPjWWMWkpAzeGF8QmvBwh+tXLahzdOEe94fGTlwjTBGMqMf85GY
DsoB9HpjuEtT1BzIr5SFdZS4+a15RBvsdPv4uZJIQsfkcTtixQPgeOJrovb5uPoJTDaK8DOoywMi
QxLEng8dPXHD6nlFHSw85+2rmD/PLCUSD6ES2UImeay073gWcGfywP+GBkVx/aGpkM9yZQfn3sGu
XXttx9c165AGznoueZuil1UoC2XVJvmgVxY9WowX/5IG1/BFF+Uj4q3nJv7O5eVbXhsZMaJiz6l9
SAxCAaXfunoF1k5WML2cBT7ODyFN3SGWHaZpFK1o9ubxUcRwQ0mZuFYyg0mPKp1Xx0hWj3j02vJC
Pq111eFbFOj/QU6OZNhtoAOjMdOfK5Jg6DC4wijkeIO8Pzy2ASEzw+sf0cBcn9aaV8dlsMFQZDHI
y0hLJH0djK/uiJj/CE3/15LovlA7V/tGQou6BAfcMvpnilvAJsjPZcWHJAk92sn+mFQEZFBUfq0x
VVlCduKdTmE+/4OtVvKqAsL2T4C8BFpadDG6HAp/0ofwvNowHUl89SAzW2E5/asOLiVRuNUyWwOu
tjCW+sfj57B+kDnh0/QjqYUr7mQr9DtIG+awmSsAiAu4DrkrwzbAOvMv9XjGrNLUT81VRM11s4i7
JLyBYJp731JizzuqEjwhJjTnAvOvyxzAeLxViOhMLfrsQYsLNQzGjD2eBpqpWZNtxgtd+B8moD2b
ej5HE+scRO/Pl9i5he5ZqMwy6zDc8DzP/eDjQfrYCKrTMSKsEviq8+z6gbnD6AiYMoqncCkYU25y
gfAHeQBGBI0BF4mKWTvH00FxpL+0CcxhsZqwXOJYWqbm5jJgXBPYcxYeZGsvWe0KDXv7qbJmlEDX
/Z5qnHlGmVpeUnDp6iK8qBhhiF3B0cLkZaAs9QzVxfiAj5H2bG2SMsVEZi6S1bAutz1V7fET0PHR
5IZrDnSGIFNfnizFuQnNqrM1WjtuhWxrstG4wJaheChBM+pAgX9IQyuJWWqUJQUQy8GQ0RA6eGJS
MuQE/eKjuFbxiMg1Cxr3/YIEbS3Eo3FHCo+yyg7wHvvK2WAsOD80FEBb8cURoJeIjwjSI6G6xR1/
ZgaVBn9m6OrhDVG3Pk2gTF4hhVtGL7NkxRrC25HskSLMj2uH/5hAIhUcuVmjG6gOqkCI8K0IZtJL
vaDyShHWtO6T8KKastnJZb9t3DDeycm1G72ajjizpR9MFePdrH7GYvfudwoRS7OehEh5Hm2B5VJu
gTqG4rYQr2zeyQL+tvE5BJBpXngsYPpXtEo+AEeVUCbqjZ6ek3O+QrCRuyOy/o4tBhaGffbHQpiW
khtzOIolIzDr8xDrCxJnImvQ0vTzklRjrAOzt0bQhyNVO1od/hdKsSbysNT3ZNnh7bHfsc8AEEEk
lTD3LVM4hBJYSjhiOXytIxyXXYVpyMsJbPW4v59HxlC965sso0jNVJ3nhdlEAmnnX5qTfmAL588K
dyw5m+DelVlHhqQQMb5EDYYImMKYw/m9gi/WLbtl1Z+qAEz7ZP2BTH+NEDFA/Sf9wUZxrqdLFagi
owU3+G6KG6FwCGBjpHf9vw+1jvzNvBKxCFwSs71K9GLGIf2dUugO8mcFjJDvGQJDwl2gf1a8KyG6
DvIl1OyS85falSReozvQbQpAWZGHoRzwebQpjCR4agbN8t0udfUyoJOBB981J/NjD+T/+CQzlhuJ
5aRjfvZ8aMOK2+BzA6MgY0Nl3YxzMdswnYrUOWJfNLOrcIOGc417lH0k8kO4NwahyI5xNX1ffulH
DDsT3YBfXafk0MzyQ7l5u9avPrpoLsJvfQbpf5FKC3iEk3eQcsZFRrvmqFfm5VU7KCDDbKQ7wxoJ
GEgA8llopebVBu7mhpkPcxQ0aGgyQHtYJDGickUuYNOEBoFdMf9R2leiErDHjYSnFpLXEvUl81NY
kvyRR817JWrec96sPiuB9g3hsupiSqbGoi8s3fG3eYNSIrp9xjyzru3khlSQIPURx+ZRgC5q5+/v
TF+M4pfcePyiTPf4/8d0PwjKEDcUO4pR3EfmhaGejZInIkoLscr87XSHgH3HjKR3c61cSoip68A4
tpQCz2l0lLFJYSSBvVON1592BRKAcTRM5qc4BQm+ZZ/aL336EIqEc76BLsOyAfPsEliwSWKx/8as
8TUUS3Yk2qkqDwh63zcaYGr9Gm++MMs35de4yX5KnrrShlGXSBLln3ThGgIudPqjb0ArTpU5jj6g
AuboLN3fmpfd9A3cnYjsPRThkKl4WJOyOB74QMvYIZOs46Gf3YXFu14xv8H8qINYrtg8QutzrEeK
LsSzaHiZcDAopXzWBC551Pc2a5McVXUtUz/59bY0V6CAbL72N9PRmA4LtYQ0GjMtw421Z3wYkpPp
WM91SRINz+hPNlfXOLOFM3xP/DJxgk920jfRCKGlmUZWKCpHaw4NwJqLTDkjwDiTVriiFIB8Tl9f
keUSNiyXyGVWuECAsQp2Vp8D1vMk4IBW2TEtzDCVaUjYFE9jA17K92d24c9d0DIQq2B7AEJp9e2k
hTtlwC+ipYbV8A92hMlxwaFCVTCQvUohLywdwYMgNPmqsLnCS+JZsrEam4arQIJQfuewSYiJcsKN
fIsZFe20jonMvVD4NLRpqIWEh+NC34vyPFFs/X1IQ5bFc/R1xTRAW8l+8cig3n02SnYyen5qz7XH
47B7Q+JHoc2hyZvlqQfruUgPOdm01ALGY84Io3+IvlZe4g2ulKG0eUxTxVvMS7qtvErp896X0VhL
3WNUkWhdCYLgicx0JErO8ra860uSg/XeoWySlQ20TPPLYrRae4P+CDEG0qhzUq6wh1YeW3di5/o7
zr5o3LyHXWzuatz5OiHGrHmaYcGKHW01tE0GTXslfTXKQgRvI7/+P/v7ZoE2DAfgBo4CMJxWR+lD
58PukEzod7geFKJ4RWhRiPB7Zbak+WK1B9lmztTtf/LJbLstdfARLGcw1lMsBS6LnzLbKQSIbnBC
/o1ECiwRkmgK35gERQIvBTBkBNkXHqPmTeJ4ZkFHYgreBuKEL8FWSdclWjFUlgZFyoarvnx/dQzY
J12HRujKF5l4mM96ew+voGAWSjHuY0lMyBUljydbmA66yUDA8saAxaGEoXxVmvOAXgMJAjMOTkkK
ImKTm131vnDYJhlDIZ4dgNpp7xPa90ltUvWu0Ac49BFcffUKqDt9yftuXnwqxCzrDE9QIAeEeS5F
0DzoUXAosEVA0cz4vXT5Zda+n1ywT2tVcYpy9bP8Cb94jEWxy/DC2j+Z0gf8DFKlRQWQFScOA475
RDecGVfIkQOrJztcaQceb+l7z5fml2yjS1dCjoB1mpgjhmgM51EWrSRxpepnavn+XvbQHTy66BSH
+l2v9zwAo+6i0L26YLnew9r6R9f91oh34lNEEnfKgS2teOzXX2wRF8I/DBp06Yx9oTdmwxcdjM7k
9LMk5wcRhyp6I1O4hLKdGUWrHsVhURSreo1oxmAcXfASi7Mk2UG5JWlUyr5MDIs2HhQjhjhJJzK4
n2hOxRhGl0y4CdhApwUM3kT9JVD29Dd+RYJN7jvVnIBGZk5IcpP9KOVORIL4TU3HyBLrAmeVtHqC
RbCou2tmPqcuPI3ARWPDE5qTKlN5rFSknRQ4SMPZjuDh22e/Zjf7oO37sBMCmaL1TM05ox2sTsiq
lfGogXxIPTMnY/CYPyv/XX6Ys/57cjmJMDSMTZ6zumF4zTwtZjXF1zBDwBDqXiB6yIAEoJiE//yK
QAiv0XeVI8vDCR0vFNgEwzYymDdRaZi2wRkGpjH4qmLMnzOaYSv3S7oT7GHGPKiXTNa3IDEnTR8Z
JcNC8/q/sCGlbxbPHrBiZljAs9ARhy1Na/9XrPWfMsQdc+2HVUBKQ1pNzhReh1YB/Z9r9zzw6vdm
FHiwobV9cm/PVCZjSrxWJWgvhzj08trReMhJyHXJC9KiC9Voi8JDkH8N42WF3zl6J388MxEdgy+m
mD2D12bbJd5oHZpkhSENs9hYeRlCOfTCCvUd9wSHoQEWYZI2nQZzmAf8u0tlPQYmQLFf/2mZ98EU
ewEaAJ4mZcAl2bVKNpln1W4Sbw2mxrrh6IQyU7I1/5F0XjuuatsW/SIkcni1MWDjnF0vqCKYYHLy
1+/G2tLVuUfrrFBVhjlH6L11Yk36bzd/Xci5Q3kjh4guMXM2vmAeBj9ghge9WegAC82QehTyhaEX
qAb24mb2mb6WKgqGQF83yQsit882yOwQutEGoENIFsOkzqfVQEA9E0/kuLFgwsxoMOkJPAT9b7aT
09pfnQAU1bgW8091dOUl/5pEsSexwWQiuWTvfHlvUQ7W/jLCHeU0P0WHDHbVDoEtFj+47BK0LKf6
jwpfpcS4PnO/m+p/xB/gbuRdwRmXzOiW0AES9JeEHoyAfPPkvHh5fMPm0yVrUEcSstB5z7O5qK86
8R6CF3hhKFpEmj9SpTbKJwGZFahEAJnKJWDXrJjHl2CXo8s1TM+8ieQFyGuZJIDirAcfOqvXQLyO
sH5781MfnHfGIOe7gYyRna3yW2ovo+k+LTyx4MTqOznjmoHXnJHohPFk0jAS+8iq7rlsml/dutaJ
y3xyXLR/4odZz4r+8N519pdxk/w6HHYxFc1Nxy4JdjM9ZOGqpj1XxM863qaOnq/TE7lBiJyxpLRb
abjm7W7S6MSs/dQHnxvPiRiu8kvkSCofw7o+CFwm4R6vDa0eNfF5vDaocQsyoFruI1Z6RIiZ/DHe
i+42RhdhmEJWnkt23U+GmQIMoJ0xLaljpKARYQ6fNaHENEq97ijiV6e5DFcFcrS0JdrGEOp9s21K
Qku3Keo6LXqow6EizDefc1YNt9KwWJDhwPNSbZmpoMnczJXD1VO/qeGfnuzNB8r0aqHcUC0xs4Is
ijcY8dYlVyhTOf91aGG7kU5CmSrebBWlFyXy0w5vWnpGB1WyPuFrAQzy+qiqXTHFHsPd3DUR3SvS
5KRxRFCf3TrnVic6IFgFiZ38/iqeVNzNGlnxDIPigAG6cGLm5LWn4B832IO03aVAGUczIRhLK3s0
5k7JP5IvpCeGibZ+bkT7atiK47wmVm8rk6xT7RrjhzxhRu9l+Q3/g9s6JhXSnyDSmd+r97L4Jkgo
hw3RfdcDmdkMR1INhPw+3CKc/62D4ztexSikG4sEVB++ClGJ1VcFZUY9xZWbJKSRconaYvjH2Zsc
apfMBMPyNLpHZfWkmkbYQ3mH9IUtuW1cUPPzZBZ8qBWz/HAyibpmuR9FMrlWEtLG+gtSPtforHhv
E+LTgDF8M6TJ8m0ZsWIX3Sq+jLI7iGuyJ3XmFc99BMVRdqJkp2nAv1hrbswlkLdyhogkU/dm/jFU
a6Rff0g3YwY7qX5nsvcUlt/D6onlgISsgAybOdQOJCz5ukGfG28JmDS40aJlivGuWjV4KbUt1s2U
HE4ENHG5iRvvNdziegPRIcIdos34lUIf7IKosGpBS/3+wSxL+JTK+ctUhh70VpH5Jh2MZLIx2AUZ
BxCdueQTsWHuzUA9g52q7V4uBXC3YBeHvgTvTEiVu5dZk3Lw0qJpgL6Rc9gE9wrJJLZCzZC7SEd7
p2QQ8I9qGQKvwSAOc+M17ytGaXOLfTHss6S1ZixDOCSeZ8Yu1YYCMqL/VUU8mU5rOk17psINJeKi
S9uEnvU059X9Wa/V+jfovhXcZEw1iTrDOiVkTG4JriZLJXbTxDdx8z3ZscQ/rEjYZGxqes1JSIPH
cBUAB1+2pwghMQRIwWtZbtXZZvpjAxOCr5TvVOY6q6Vt3a6q8MCEHwcG8IwgWOEgbFSHkfKrAOMx
XcXwbToSA9q58V6O7y15gExU7qTvCLlvEszw3il/RAX2Z7U+E42HmpkaignYBc2HQXwo7SIQy0L2
e3OlMThlbQjZjvlB4bE7yk70RowflGSRJliSIL10HxLu/0ECO8sFSkjs/CUSeeAaqD7xWZrnAKc1
vToCY9ZI0SEslhTe8hEza5tMkMM51mxt0+VHo92VbLTe0LtaPsck27ALwaKttn+SeiMfIDmV1kEF
Vlz8Ek6RYl0Mtc3Q/f/3IXYY6gcJMCS7DC+g9EdL+gmZvmUYS/X4YGZe93RjwpOWH6Gw1vIPVn4D
QxjCmSjOS3JASAaJEs5MBESTzt4XhOUblSClNfUBpsK82SORMpj5pDwMP525CDjnNeEK7LfQTm23
z9PX4kUukHzMASg9pPwrYVBWFne21fSv5ocMZKGE1wIVhi03T7Mc7QaWYIFP8fe2KXjRuWpLhfit
aAn/QhyQnREBiYao0Usc/H5J3XIjodwIPNxnlgZO+jP+iD6i0WWWyu/MFcgalNkRXt+sZOWPvIKn
LkNrypeet/u++27Ufd9s36gyYIsNEJEg+EIWWtJ698yichDMSNHAIr7/OkCLSfTxhBI2o4H1O5E4
jGMyOA2YpjBii0G2oXzUIVE3xjYxfyNtRk9mpEvmBoWCPs3Vla83+qOWKYvGlkNH9oZfowuX/BT4
0GWwon25ADu1GembK5kLnBpiaH5yqVsk0BFVoOr7mhargc3wUwufymf92kzMUtP4w5xfTY37pff+
DDtRnYxOCEALsYZbS7Q51I2HEV5eE69t1TC9Hz4EXjWp1GaG+IdfxJbRmaw1YTk9/D0hyw5uxkTf
KGRVYCrA9dJ/peGS33cQud2gyXpqNOeDaReC5bDPS5D5V4dXueH0MppN8F7mrN0NWDeLRDulPTFe
1rpifgKzdHSZ4aKeSNev1u2Z0ZpLUVkV2YVp9ABxHoTZPjHsSvsG6EKQUXYjJnWwB4QbEUtGBwQG
rvSM4jiGu9HGt/h5TODkWSeK5afkUhsn7aWWVum41TEEBR+GhuePhmhB8GlmZzANqkP2+iuD22TT
m6INBNPj5B18K1lXIOzoPHJiLoRTBPlD1IiAMLwg2gzrnKHN6EcaQ4RF9HhulWBV1RKVuhuLexLl
GZ/KiLMBP6a2kX12rwv+gfcT6dWhKw4VsGllK2aM78DqMifr50Su0oGn67xfiyKBDurRzPcZATLK
kWE0O/JS2YVZsppMDezdkgYsQa6SkUhMFuNAQAE2G9GY2i+aZ9qmJZFoQbnQ6cf85Q46foh5SZXO
4RcucMzvUFlUrJIgcRCGjoqQOAb0Hm3n6NvSTFC98PRhx0Ad2CKTx32wjrpNoJ91cD6MKbuD8bzi
Mn7af3VF+CaaFpWcQE5bEKq08FtmdK225NxHDwtDL0fJhODDNhg909fF97pBsTtvPeba4BUJOqH4
is5v+VcRry36ZtZaePqXxCImxbcOXi9k6NA5L/6lHG7dhCDrWhufxgtdCLochhsbD40hlMAA9s0R
cDYfLy9S6gPc2r9/5I/8dRX8ELtKgza29YlUMEREOjMGEdkE4SXX/W3TQbKX4XuK3bjdNNRk7VbY
R4VzYrQh37iRdPgkJygpRkADNNdmtnQSRPvKEWOWeNptaNkick+xuCfyXCcJD+s8ubHFj9WfRuaf
Fq0AqJ8lo+1cW71xkzfzN8lszVYyFoxVkHvEwFhULBYvyAjqJvpt3+uSAHhMzoRoBTacHhmT2JqZ
l7l96/NSWXDhgpNALW9nwHeHI1xlbEEM99/GVgtPwHiT7vp+ovbDyOIwHHl+ozMeTyLUQdEFtUNc
lVCvJIku/y54/Dgj7tk3Dp5gAZlF6VER7WIyGOIropUE9AvWWKTJiIlQDLDsCneveYBXD7lsytxd
QFeL3B1OJquww4AQh0oyC7bje2NeUjb48s48juIxHTcvF/cUhKslnE/2mqrHPEmnrYR1hMK4wRuM
OIl6laWm/A25Dn4vXQKUbH4+GCNCl5d4MDwoV8DKaergbncO1kZhRbaLOxwaqu95dcW9tu9/+EG3
folMAQSF9i1oa85CLC9tZ4vzZNsu3uY0cyPzlE3yQf4YdlASoynDCWSWn15Q3GbcDomt0r5ByzHJ
VDP/4dTX3Sf+ej5tOCcnwkf3mIHDO4Y59cTCrkaNgddxwz6wSU9M9VfR02dFEgDuATcgTrFcDNro
xiA90HISzbB5o+MGJvhNYre+TVFE4RE5m/I5cPXDoKHzv3dUiM/rAHZrcDvNbipSBJHjdGTMc4ei
56YyLRmZkxTuUFHzeuYORqAicQtjocACJ6oe2QSwZqWZk/YF1Wb5PvFeWOEl0tccJrAr6RMz+uxH
xZZKOckos19gJL3EYZv6bmxdcQeHEB7ibCNnwKC9YmlnBZ9PaCawHB2in6c3Iibwyx3UXzW4ka6V
O5XAV3dAcIUUqFygCikRaIiHVCYPfYFtnmFnpi2l58+Tx4sltfoPaW1G6JaAWaAeeb24y/Exa6Ty
fBDp9yHYlkeiH2te4T3xRBi4otCOnh55uj0wkMJRv5oLbxnT1UibxpsDuQBb9pEj5O2s8eNLZW+4
KvH0zzMkZpPGuRLnQ8OEYm6Eqzj1X78GeB0YxBe4haHDyTgITNZY9tcz1hPK/PkJj960tgjIyMks
BnyFbul7/Q1wzl1aEUgMeAYwH4xziA4IO+Z+tJdf+PqJF+FrxOthW6aPLpltVOo1pUPodvtVJS7v
MKNBw2YPTxQPZw9qf9JuSXr+mZwRaOSe6Zr7AI6puNHZ363+OpYe+Yx+L70H85fimJ5i+K8V/0pZ
+RRM1FYnlbd4Xtjv/XPHw5bt3t1N3WA4kLBZYFoxy8XwWZNM9579EbFL1OJEt+9PgCSX/IxZLuTF
gql760l7+QDWTB0XPTEdjJuHCAy3m+yYZcy4R/4xIlFQMQIWb6RCMv6koUDVbBDNS4Vn5xhefrMv
1cd2MsvOo2Ot9trnRPgnEpExcmFDKUyQvi/kGlLU/Dl9Qm6OIjx9ZMxCt7wEIAuACcaz9bD5iRcg
iRipExdH9gNERAawvRNmO3YBoK7CxZhfKdlYuAo2FEkRDRl6VgI2SBXlk7MnGz992RmnA0ycM89a
EuxlRGIslBgxTOr0BbtUwJQ8jzQBbHZhA5c6Aog5Z4Q+/LTaCnobM3mvznwaAGOZfU3LXMaCLO5t
4YFsijy91I3UFfpno3LqZW1uQpScBrmWq4r9HFwcNOA9lCSyN5gXb8WOk9wxsQUZ+2QvmbbgRoOt
fQ4I1DiZ2OFHDnnuvFmCQ7SxHO/YCer9LxYQQd9yUBtgEg+TppP2sOT+bhKGXOf0twOHZTr0mHy5
FoPq9IlX2IcPRCh7lHlKsU8Zh35C6agZtc8mRwfVIUoOabeaDullbkAlhlMzS+tleu6tLbJuqD8v
y4vo4Yt9/DM0nvHePpVVo/6koW9yVFW7iSQzk0yHTZzhSL5+5dyHkEbEIhUIJr3eed+iCRPYrdu/
Z+a+lsa9JVWOeazpdTGsGBuZXWMQ72w371XrBb8RQz91zgrmXS1SRnzIFPWFOg+PUcvtww/wz8IE
hJS53AQshBpHFpfqJzqwnSBcCirTgiMKqxoBfji7Xd21EeJjQkrPmK8GBEr1lsETog03+pYAjtJq
zaLOFdmxgXtMvCcIOAv5xRbErxV+vhRcr4T6zHTUL39MTwrk8BRwnA3sUtkuU2U0z62QvWyJclFl
he6zrAbxZzw4XlhP8CQGG8DbExaIYHOuvzvhtRir2b/yIUPjGsHpOhCl6s+iYz2rEOMU2clgZ5+l
sA6aY1ovCJiE6KsSxvzilV1KyKOO7ycsH0bp2xIjt3oSY7+8WOM6KdfSuJGODM5Zrt3Z5MR49Ltr
wQYn50yqYTS74HakeIPbTzEfLZQzFGC79P5kVjar0WEA22O7QkISJfpH53e3Aqc2UXikuYmsmufj
4DIOPQsG9C5be/PUzLki+2BTUPMtLNAPmQAAllyamu6kwGtUE6x1kqEKA30BFimjkFBQ9+N/f2EN
fSte4dNfWLheD6ihpeQB/mqoXGaqUNs2rcNqvkGdLFyzkg/3plR85TPtS1RO9W98QgOXXXIU14WX
WItOZ/HJIHj1OofyiieVz7AsHLMnbfVScHApnkWh8V5RdREp4cnD0gjO+BHfyd2MF025Ssz9W4Xw
xVKlchnjddo6LJ263wBzxlKAA/5J/T2s6sbGyy3iumEkdOyEXX8lCllGxicx16NDy5NVhPcxaJyp
EeCyJ8dPJaKLHnONe1xwEi5evAlIuLofiTpCWig5K5/vBBhfejdJ2YgNL0SmQLAeN3lIWDRtkmYu
zU3UuoDOhYqmB2FHSE6xKx+swJG1Q02dSkW8xUMFC5Q4XuR3s+orTjZitGfAoqM921ugXI9G4CML
TAWSb6s220u1y9BqZo6rclgi1aELMcnQqMIPaH57Nb1pbCcGuIVnRmiMyWPIeMrNVE5I/YJ8bT54
OyLKNfgtiuQauPYbJFfBdxiyr+Pp7nkT2WCU6BFoGT4l9P4rgSlU/938lbpH7mSBGPLaMt/CmHqs
gPOXZ3osdGqTc3GYa78c78M82GF17S9Sd8GAFCH4iggEr8GQMekbCdedDaZjEI331ZULYnD1fUup
Z0p+1/i5enrnS40y08t+E0lYNENnU3fH9lh8DDwvzwVjdtFCF4LZ2B7R+6Rrpk6qQcAVcqOeNcU7
/x2wqSRrjictQHCwExGygxAiIzj91IL7ONxV6NqwYWFdsWffLycrzkVW9+LzCtoPF8HIGJJAGxoM
ff0GxJiyz63aP6G7DsigxK8c3CsB43zvr3mb0VIx2jCOVbNVwZ7i/OQB0bbmeA8t1ECUMSUh6o2v
4a+b6oLwz2j3bIlUvI+gS/W/XDgZ5blDpeEU2V3ha8GzCAVhkf0GrGFfnvqY9GID2jaWdwEcqnID
5EEwDnyuSABE6W4x+tcJj0HcpC7r8hIUn+Sficm+1ecxbzY/rjucuPAwwtdr/BYuuXZ7nZY85wzv
NvyhItlJ8iKfCopwBRhjZK9WV1vtnksDgi6dyaX6M3KuSm4iHfLiOqVMeuUnY2MMTqolOhp3l8Q4
g4EsqWgEfY8E+4kb0hPz7zK56WyUxr/w+HZG/orhozCXgONCuM3RiJMRT8nosxmC4wchl5fzfYeR
DtU+ISFBFBZJ+aMFCSL4RUITUenfUITT5BIgZLPYqqRYUMBrK9jiAaHk14Ee5y2tKcW7gb8NWcOW
8gkTAEOYAPBGRM0IHZ6tBnIlLlkC7Wi7mm1wVN/HLCxJzXoISHonaO7wg0yayaKVfCX99anuBpZs
gBDwkfBbRs5KkQCDtUjbonGQoSEFqQ2XuKTGzulUUzZuEY+JIlORySw4mh1qR04S5iY0gtJlQGoZ
+y+Q8eEjJqGQ5CEdL+ZDlT9LOt8YDP3qvRLtZNkwhSBmyW6ONAqUIWSvJg5k+D6G8oXeZYWOFPXE
rHWH5TgXDzWHFgBewPSdh9hiXMhuNe6pNHhQqPKzz7HH9hbQ3L8pcB2Vn0wXslzj731SPbOM3+ak
PbwqgmsnVedNFErO2TsTAKEkenyv61NcmV1JJ5XL4gXYFwNTUJwaBewvVjfS3YbvmM8SlVUIRBBY
iZuLx0b465HW5rD6EDAc+6/iqZGeMi8nucJGIyKJW5q9IWunO/6NgqnB6zjR+3GXn/mES5Ssafhr
9DBB4q2+SDtySWegLUcRaJduq8+zTEEy7uhvhoVyijhkGVLoviHPx/GL6hQV3rP7la2HxDoTRFO1
Dn4nrpunHvVsb/1EcWHraBmpE4bYQMOxnOK8grNec4PhVpVKNkMY7pFwldR5Dcocmk0DeW5sOKSw
I1+GtrpuQ9vcMRLAtZ47zJDYtaQNOMd5jOaeapFhHY5joI1sXN7JtxUzleyXjN18IdrbhYXOYpEh
UKDwEYkJe6JyqqbI8PmTyAV1bt6TfZjNo+0b6Ii4bPi8A599lHjEWPBWtxSzN0ZiRoD8zePrg+wF
ad8LdixZ26VAx17v2Kqgjm91FtE2oZPfXEIQ13HVR9H81iyqa4y/42hVdPNzXodeI/drroQbrI5Y
0rl2u2OCIAYfnDPiiUfomc2z6vDc0zExq9ff6aL+YaZLMj2uwaNKzcFKyTplYAE9FZOZQVfgKmd9
gTrDNJxx9HIwAHyXBeKCHfoudhx54VUHbY5JNGCJAhAnSn9aaWGZvN8TNAcEWTn4JZMtRAQ5Rww2
GVR6p4HF7MK8o3binmaAiDaZB+Odb9AME89A/IHH19NPKxp0yaDbhg8g31jNg186PItaLJ1TCKjm
A4NpfiOKlAVMa7NN8gKFM4tTowqngMoZ+EiwU0/ZFnWvvVM328k+Ju2xnFvgVOjCdi0xBOBVXBRU
LvqVImTwlNezBctTEpdXL/71HYa1Wj2CcUqVpfSBAz/jIIu+uNj6mBQ0O/1ixy6ZN9YvY3XIkTgg
2wH9/0LzZb9u9cQfSrYcNFW+a4/ctu9zVWMXdUNfngfrZviWn1u461sIimyiUNrdBukanamLJoHw
PVqChNWLG9iS4PVr8WCaM1lnW+LH2NlKV8XE0C/NR/gkwDPHKvJZt5uCYYuFManh5pxpBoHwGetr
KGQ2/CNNXBuW07XzvIZiP8eslgcOcmzwx4yaCC5gRfta0yAKDknB2/6jRhLDMaFuWGsL+ofIv44C
HHNJssFhiojUGmw84BFQdne4aua9paUciw3vW9d9GQ255/jTiEbmoUw8vAPYF7r+wr/SHi3rZBHa
0WxkoC0d1E3+xhjYXIk+OvnLQZanmo+dQMffqRpLscfotxDQlXwb6ZQXQ6GHH6MHeSzxeswEfTO0
WDjPCr7DevaNnQFOH+MmI/OovadE1OfaNIC4WD6+NG2hEOiBGY+6Y6TUfhq4g2+JikDXEfCc/tV7
nv3R5txdFKyT5mRvjIjDhDWIFnnVXZtshbqKB5YJRw9th7Z99vzSI/SAs0nsj/UEWjXPNDIIelHp
RLMW8b5kwX5UqYx3GJmqt2sky3rPDAqzi+hCHYi3jOMYhnJgaEyuBG8K5RiPPPdMt9na7+mXGYqA
X5zm0xhogZug22DgPRY8hvweHWRpxSby90DAYd9dR+OACkRnd4WFPYLpcSA3DNLgfIJgUvypZAUg
r7b2kO1pj5XoW8sZ0E+T2fTClzWiWaE8sDHJ0+s/F72ysyjLCyyIDKauKnprZYWiN5j3t7rbIucO
2p80ikGOb2BFoi7u/TB+dBEUST+pXDHZdR1exB0ewjcSQRPCaf9n9TOPFc+ckM2edGKKntemTR/T
pJl5O6d5xMwFZdIifwzD5klKOyq7/voCSo3VMqDaIx0AmpCxfFpnRtc+zB8GSbw7p4k51DqSvOWQ
59FuoaUwkQejtaBhHVG41m7ZXjVUD8h4M7sUJlI1Y5BoiUSWQmIaMrXzhrXVax/Iq+iskKzgwMSJ
w9Vb3hoP7QHzuNnKW85SmCoHY1jlt9znJSJ+lEU40msVUoE0j1fKlbQL2XvNWXDmOsv+aIcibI6u
la3clLveb2zpgWGEzYX1Qy0TbwA8JVslXJFLUdcnUb5gDSE4GcIlywa09bVxKrUPUV5a8UKAAsOE
ll0RKwodpc3XEH+VN6Z4rDEBOgwuUbLFb0XwzuWNyfjTYJc70x4B24HeQ80+EDrMzDA+MyK5sY7E
ojOTgW/YKAL7avea2A4DWowvfrDlLQHMgokDFZ8T4a6JY599yYDhn6qIOJx0A0U0Wp3I7YznyoPV
emcUbI4ZhpOJSLsrEdJN88m3ytPOOnYqSzBV9PlSlb+i6UuxC8Yjc0uVmEIx6eXnOG0wWNbQnTEy
aJ30F4sIr0ztsyRDLqTX3hRnxWs0rqjftAezd7JwGKYFsFBc1pUag1cApWL3x5AbOGfJTPUEyLba
nBCypKfojTcUH4Ajf8sNcdF7ZHJiMmfuRAsqMwEJYf6jyJr8JyASmPRahaOAnEcBMS0fGIMFAVhZ
V4pdJoSW6BPmzHx51AiBc+DSyh7jeLZr4ei1MDxkV/wTjxHxKtyPW/ZtmHVZc60Di8yBBbpjhaW6
Pf3/fk6rT940GGZip014hAZZdPPO5S3BRkfnt8pOEuPbdq+0pNqzQZgDJMTrJGof7+7MPSuQGA/T
AOUgGqUexRoIPVtDt9PTV3UIvnFqZLfm0djwSCcU5bxPPB2zE8Vu5RfavhjvaYg4BTvQ4wUWrlqo
HD5YK22MA79vFgZcJNbvC3cBEFWUvHzr22m/frJWhpsQSk2GzY7FfxV5rxW5TL60IBq+uT7vIq8a
dpybJvy+aIoEPxZwBP6OryUPejqcA2p4tievfhnKF0a8qr5B3280Dyp9BPDTyaEu+ac0MmCYTiIR
4LVqOo+VHssc6HffDNFbvBBQsccfq/NSYTkgBCk31JARrifStAmG9sUbmq7EadmijNeCkWBzMcef
hCdyESLgjx/q7U1YWIrHg3QM/ED6V0qtmL7dkIKYLb7fIENMWwz7C5Ii6TNVHuj+7QXWwSgRurA8
w3L1m4drU5tosaBasvEPBQFPo8mkUEVsrbVOhlotVui4SCMVVf+FLjSFivo2IdqzfZOef2KiLmrh
YdQffQZ7gqRXlyeSdNMM1i675eVLuKrMwtr0XA3nZ+HpuTWTh71ZroIIoIbOhterEURnijonWqbL
K6dJIPUCs9X36ab7Vfha3kTHkJIFFaUyStZyTFMGopIPLKWleyLajRQTGkxpFC0LC0ikn+3E4FFa
3bIt7u0pscuTDJ4QsW+JfzRBeG82/MqPXlHljLgsbmilExUXIrslyP5cRkK4QoDwGs8FUv+EyyP5
KUceUOyDPHEiw0i8bEVUz3SGWFGw1htfiveAKuzIWufpzro+EYHDNho2GGAjeWn85s1NGJADoVwY
tYuOpCFnpSzBqOymE4Qrekh+Mv3zGX5oFklKp3Tqv82V7ucd79j4GDBCYqZ0ZF9DN64gd+ZL56F4
1rOLiJKrwrxdyBZTcnKqwfbpbcPQhGEI7LgXhtpcXUiprzMtS6KadprwgYAj+I57kXdP6ckU5uUz
4n4tsDqa/kgwGfZqzIP4/0S+9zLfFNYcUBQqoC0EjtO0ATYX740lcF2Pm9zcyPw2+f2XFnMZbGmH
r8AYeA35TguAFAnxAYFyGtsbG6MotNAycG+LrA5UgWaCu2RZHAOCQUK48AsajAALxBsgFEGLfXxJ
SJN877t5uH/e8UwpJj4EeHHs2rsvabhEx4xB6BLQhOnCgYzzVVh9jNR6n0Hol+Fena5bxZ7Cucot
un0N63qH0TsLuABWGnJicdNH7nsBdQzWGxvND66wof5tEy5mzqwGkKHJq8psQ3ZpddIAt/XAO8qv
j40MNQ2391wBY6wd9R1Q1+gF5xanfbOoGUGJ6QcAlRzeLORW2Q6FizJyRiQX0jXIDTxjsUIaJwq2
8qzswA9bUuS+aQ6eBRgDYvWaYUPFJ2c9kwMR3QkYOz7APD8UxB4MOFJf2qGCD0cBNtcENDicwLqM
d/9HQhJoApyBwxniE8VgjFUqBxPhiJyaRC6v+IoQbSdbnE1e5GBaJkZLNz1zV9JzgEExeG9W4W/X
/7TtowQoSiGDWA9MgeV2bI49ngowwrI9XCeZLNMgG/u1wpw5IOigvr2RIkCFtl/zdFy9PjJt2n8D
JNOMqZCK2h3HNqiB9++39secMGOhPDoqjaz5JX9MDtrXLi+n9BcUilAaBHavzGrCTb1UPsF7YSiX
jhZ59DIJuJwDjHWxFCJQYfXFooJLgZZ4IX8htZG3Gh4Ezi3xIDbGDNEJdpFmMmbI1rfo8IzFaGxO
MUPfEfjyLDqAxZiGOrbc/HGnaDhubCo5i/Zjrv3wy+UiXjyVT/Wm/SIkSz+eTiX5T7QknCr07kw8
jTPmYP7L8NtrXu9hTSmtfbPONQddBaGunN5NSMy8XG9ZkZ10FeQRRRy5zfQdT4xEk3wC71S8SaxD
F/6x1lAp/2KfOEYUFp7xyU1Nb48dC+MhFdUz2rBVGReVwtnL0sA6GfryjoIKaxHPcWMxkKbD47Qj
oCGmkaFkN5DUuuq55uDyaTduUuBoa/XzSZ4NAvgZJ+984D1M6EWY0AlwYlRHAgvHWA0EuoXAHn/+
UmXzjjYhdpo1kY2vRvTEEEIf9AL5Brjg1ZGB5GfJWa1uBTuCdKOHk3RxlD9zkXRKxg28XbCaQk/q
D8mp6x/P8SqPgOXt7Ftdl5RB+U/kiSbLgUmYThKH+kNzBYA5Ngc2/JDJqr0m7lpxcDqSi+zgPfCF
sffxR9pl45HKnnzXvUBzU3NdnjjPwx3EnS9UvrEN6YSYhunx+eY/cs/80tQV+g/K4Jl5qcYJts4U
Fx0FhTcXgjPVUSwKZzTT4opckrudQccYVoj86GGMKxwtM+dJhb63UL/YHQC2Mv6kP5NESIa3wxH3
c7ngKMcLvkl4HVEq4MQZV9h0Mn7axhnrE+CQcZz64j8Nql/taSe0ypzHHo8F6kAArC9swCGw6BNP
Kqk/P7n0zZXcauxfmFrGO9GPXtdomIpWvgM8VREXP0U5P/AjwbAu7HU6Dtx6SyFYmrjRMaNuBZtv
ATFN/9X0Sz6UQ8JmsJ9HA/1DjJR4KYrs6VPFRykkvx8RwCW4b3722kiX2INfPWG7npO9UGeNi51C
3tbCOuV03vxbqvEwU0+VPBdTaBauGh4qM3NbzR/YwoJtIjH7PuDAcrFIdqFjXHGwo26Yi8d+jqyQ
1ia8El+QKTtmLzQD+pb/BeMlcUFnxFo0uMM8C2FMA52NYLnQDeMqMzA2uVNKnLl7Adtlr6OyPxm/
IS1z2OnvNa0AnTFRLvGF3FLPYMDOhJQVopne9S3Lt4FJD2Vr79JzhwXVzqqLmcGBdAh45hZQzsN7
yqSwfz7oIsCzdCyhxmNZ4/k9BfKlA8zV8wQFnzncI2picH3iue9c43fKa2cgLZOtxxfOxLFHehj+
ClhfMuOg19tax5u7T4KDiMjoA2k9Cmv2pXQEJpLSbUcFzGyU25FZoUdDQoeL8ChkQ0dHbICfohnc
suYyy2Ylsp1EVwfAw5e07WiuMDcmKmpWZh8N+XuoVJYv9QYc3PhRdtlzCcyXsB7zjAoTz8C0Yt33
sz9lj+WMuTjUuxfpBRzQDEklEnDpHrVmB2m49wgsApBiJA7cQhn23KmqFxzlKH7ryj/BOeh2ob4h
QT7DIGFuecdq4L90egiTj9K/luYprl+JW8PRfG45Uccjw49pz4u+TNhXpj2yQd4AZ5ardQVBkeSK
GfcpS6z+B9uxgUrngR6CqUFyQ4xD+IkjSlvKHOHBi9a+vDD/JnYv+2LLDQgDIdGZ5kWu/Dy7jyMa
7/hMYq+a3fG68ZZxZ7To7ZGCC7TAs6b1kvcSpCZU5tMorgN+eN0CM4LBHBPjEhfkXag+AsQMdXIQ
C7fA9zas0Mgywj7wJSAKhjxIXC/3kFNt+FWckSuaiPzraXNH6sfwvUbxCe0inE0O8/SIEoK5NZ61
gNun3asoQZj3pRs+UV5TaFQW/ZLgqfoZARPDF1AtHHl8muhDWw9Uh8ph2l9x/Um9O7D7fSC5YQRO
32dfHv0SlD+q46fDKVND6om78+RyGF2wikwx6slzF/++Jr8z12G4ZABLH8//8QUyrX6yupgXjDaX
f88dkLLaBz+Jalnbk82IxCO9THZdNjTYMHMBoRzmbURaM1SYDHKANEoOx4zLY/usbwCBel/3eM7S
ubWvfcJ1B51nL/2dhgaSo3UHOJXo0HuPthi5Zg1l9Nje6GiK5ArssW/lmYduWbNrtC64kw1mdvGh
LujwRZIWqXCBhTvBAYVeh1dph5Vghie2SReI8lc93cUPEj9+do+KV4qpXMhg4NXa7dfUHRLidqfT
XzHMJLZ1vHGmT3zHhLkB5cBvt+EIOilsoNHJiPEZ0CunQmBi6oHa+oMQOlrxdfPjZaaDiZVIH0QT
rhi5/5F0Xs2tYmkU/UVUgcivAgFCOVn2faEs2RY5B8Gvn0VPzdN0dd9rS3DOF/Zeu8h2CDoRsOdM
fFbg8LyWv+5fwL8s/PAMcqBM7KZYirDEpTJqSDjfItLEIk0pzIvvxBDsS9LCSGHi6mQjgev2h/dO
Dz158I3VDWkOpyf37iu7FjH2VYpEP5u2P0LKWpb2kV8KyQu7rc4fvIr6k7h7RO4W5mCV6SuOI4Sn
wxfKl0neYKOt3j8meJ99coGvqSZ7JPko+Xgdy13iVMx7vpm3SN3BTDbIeCqYTQb6AtIhPJsruGAM
wnlfOQHmtOrCegw1b4oq3FVAf98QY3CJbWJXImi4vHVI5GucE5UrJEdj+Bho0/TuHyGklEfBni4f
jY+2wseWFEcVWsWO8ih4SRQwV5P3iWF7raOT4QUzkPb7grExmjWbHGHNqcDP39zpRs0APgeytA1P
Y4JqnI+cvzF1maIJrz+e40S6kZua/XBLFjS3e1l387erZ+RKeaPLW4w1FglePaPHF4sDXh5cXGwg
530DB5CsHZm/oTyHLDu2pwxRpYq15Jd/3uW7N04x0yIguJyPKflLvUSvnTlnvdD00a2h1HWQJDCZ
lfivEK2xTn0iB9iJutMwmScFlyXTEtA30wHOUvAgRf+TRj/Vgx9neKjCHwcaDSwSPVa/NIK28QnT
933S/R4xEQiypZh7vfmrMyq2GTusMWEQJqM/x1W8nUiwh7AKfX9BZB8nI1YHVfbFa+1Og4tkW6aa
f+/CG+hted1TzF95VBfKoQi+DL6uMbhyyiaxrw5+w8aAM2cqz9i0cxmc4nCiRBe0lYzUJaGwtcxt
o+xUdNdwkwvSroLkxCUDFKYMf0cezNxKLrzmJdSsv/e8nSvONIsaszc07q9PWdgD5ptd8Gg0k+cc
jQxLGG9P9tAYktIJvEl//Z1vTqysxS5HwWHzc1NbIbVBkzdiEFoSOYET6cbvUbHn/+J9Zf+K3Bgx
l7jRkQIAl2LhQ5iiaBFoWvgFhD1ycgHrD/hYpYlmpIm/psFD6MhZsSkRSNb3RNgkuEUJ5eTErxMW
JcNvWm7ngTsyPg535Tun/RTemMax3yoCfA+PDvErl3Yp8jyYvExzedhfmavo/+bxdv666t9SeW6M
U9Xsi1kK1K/kvxTJg8MIV9qqaFkffbnNb+R3SYyeuscCp2TyUYADYJdqNUAyGZr0321zo4ZiZJh8
SmwDYCrjK5t/qdVAnUTIocvr/Gbr2UA00go/WKxVeXZ6GrUjDt1Sfb7oVYbRWrjMuRuSCQhfdgIe
lT/+DWLJUHedZBNaxU0BJXGIt3BnW3THNGJ0STi59MWPASs4JbshNqFm+KWQgm/YRaFupzuxvhDt
FSiHAROUIxRbOYFMyshKIyrwYb6/IOaSZKgcOLX4U9oiW6oaEjTdh0kQ4OQedkl2LQGfEpeklshG
oEsYKKO2GgoVnNs/Fesk8f035p8RlFJwD3yM47av2aQBJaEmDidLgppg2KL+BzgIuoKirIALsb3B
rz/WLsBa0CyWz3xIxJsJRKnyCyRivd2Y63s8QX1Y5tpypGRCPcAvwovBepaIJx56fYU2t32vK4jc
kVthuK/shKNgsA2TJLi9GLJm38u/P0yGOSC5QPvTsFhHbMgJJCF63sfDThXGIOYEUDpDmN+TirZU
Qlf1Z8LS97NEFWCuGvSP45nTTZ8obRAl/vE+0I046a6UtkXpvwg925T0W6VfTM8Zph1+0UZ26x7S
wn/3G6aX8FRou6bmb39d+pJWBTbMXpLvtHk6tvRgvp8IIQG/SISZfHm9fyc28D8wBmJlDxsE8EA7
eP3vFF4op0gmi+vbnIcc+2gGwurfW9nn8oXRt4mTl1PrAEEghsONhVPzMUxkynro9lXp58kqopL2
5rWORw/P/qjxJDj5iApghBhb8yMg7D6x+YQ70+bKCYRNrtqK5oIGzWVQSqiK0OjcNPHBGYspoRGv
3AuLDfphLIKcq3MaorqnICA4L91xNQSzE4M7hPKaN5aO4XfO2l6aE85gW/pBWwUgB9yHTPKHRLSD
1TVHLP39OodVjTZxCQWUeRIrD6w0DL0+w9UpJHxgCX/WMlZFcecKindZ/tn+FuNvUvkliwYmx2jQ
74gJQDvCjdV6h32WjoQVoz/XGg4HSEjd/Cnu0tV4Tw2ggV+yAf9pUyC+Mk79YtNNZ2C/m4Wybusb
3iZqXAY3idveZmU63WKDV/gLP0v5Yts8xxLlVkOtYJygfCwSFdDf/NMre/EeXcRNMjGB0rxyvIJS
yPEO70L2w6/phz86wZhIhUIS1cgSlD69fbvmVYCPRc82cN/3v2J7Z7A2IVIKf5NngbaaVlX+JnON
/DaOVWwbvzPZ36Ha5yyVoyeGehYx+AKZytffgD87n9WeOrn4Cj0+WOxwLtISpF8DPiMCaXhu1GVh
YqZxR8OrkF8xA9LYzPslX97YWqXxKSCiWqYY2PwEp9ZmNP6zZjSgGuYhaBc55tHsvtiYGvoO36c2
PZTkxG8Rk2U3s+eAC/ZnNd8iPjbQiMF7LQjdxRVjjSRCfnNx6joQQCu/YUdoGHcgcna0gDdq1egu
PyIO1PwZ3iiWLthlyKbhR/xHl7oo7aZYa+mVvap4ZCjdwFiFzmfG4A7sEIth7PxRfxSjp/LG606n
YOHdBzj3QMP/A7JGC0kGLeYINiAMZTbsqhgw55nH7yYKX/y3iPK5PsvcFgwrDvY50x0QVcRPQfrv
z9KKJ1UhvM/tZK9mMpHOHx1DYHR79YstnD8J2/uWG6PE0spoWln14oGPPGnvbNJCjQ3FVah09gtz
qz8h5vHQY7TdFq62TrLgnggxwdXHZbif2eCc3QIxUvsgpnDlUd6A7q825cA3bleyx2nzXqu3ijlW
SnzJTSN5JP1HW1zdmaHQoDCrrW/qsMYB7mL2wlTNeZQ5VutOTNMjp8ekaUeXHKFgPrk9okiossw2
EdIxUgBnT6jDTkp+WegNm7bmFkSOR50sHlLyXtJvHiDEb7PAmKXqbzvueL/axZoVJ18Fa5eKojpo
71l775ONyCYm2xXqgXqgjmaJCfCFw/g+agTGsWlgw9HpDBO/StntrtL3cFD4Q1AjOf1+Ue8qIiNW
VJuLtfZEcbAn+QEBCja+6SM0GXIEl06xmmnD7D+WAYHAwVsFhzdeQMjBcAa7T+zPnXAI+y1SzuDJ
QS9UN4Z8dcbJ5xdv0rfc9E0LGK5q0Yt+eNnp7wjRumSHTqG0wMw7c4dbTEYKmzTA7M06gIRIacee
rUKEQqQHatPEdGnC1HgtZhY/LjU9mxea1wzS6BoiKckXkIwhSChEX3qI5gwRAMBpnoAzzKC1oUnM
d6PETHn6AePZzkEbmfmP2IvhJ9WP7BOojZi2NfxpS7M4MzMUeOZCcniGHd4LegHG0JWFuiY8dzC4
udNDOJ1UhxyRBNuw+p11CDZFm8ipwMXLItRwK2oHnz0lr+ifXH7z+HGP02UZEuo4W1Hey9dPv+oN
S5oQvKNj2CGf4qVevB1qVOOzuFKmhrnb0ryR/0hMI5Kvi/YUGy9mfBjZvY78/Vh1nin52I4qlu3U
ygzAgbTZcbPVF9dJndktGX0CLcOxYD07Hl9sM1+22C0Bl6vEjdjhcDPeDmxSPvF8ZpV6kNzgkvUL
fJJrCtX3qm4enekPNq8d6kGDj8y09OJIGzTxGHzmDJFOXb8MCE/mOTFwS0v2+L635WaWLqWr/lSe
oZME2qP8gBJVtLsuc8Cw9h3gYtTvc8Bh+i39S2tmuMvgp8LTBCfxDUwHZgmyo+lcjl5Wkzb5o7vF
lsJJ3YuMInXnjTqv5rFbiSwEsfBUcEVXLXmWKS0TUX4zo6+jeTO8aHKmcVU838QrqmyTuTwsVFC4
aYQMyZeNZc1md4/K2kRiRe4vQVNolIEM1R+FuFf/2NFQeoUo0i6NuTT/5DcCSEQ91G94E+fxLpLg
YsWg/q3ODT2igF6CNgKz1pJm1dGqAuLIFz6uCHkMH2hTKesT3QVExO4CqlVNDhBO6HnAwfPSMIrE
gMrDwFAQrIy+wmI5cQoNq1i3zB+UnfwDHQu1xCW4UpAhwChBys+N/sb/PvtTcjAZf33r4lAKsApw
xMxH/yYieZpLKHXYblH4F/ywrKMBZ35O8fLUz4ifTQtQiA0cTHRcauEF1lob22m0J+CWIFw2KWnP
faxao2jr6p6LR0q/ccwjkOGG7k8hJUto315H8F6Cy30rPoZTkyHNwZMxz8L4VLJiR8Gh/zHfYqwF
QphLHb1E+15R80StZdMljMCTkE8s05uZPRK8WuC23rzH7LNmOQv80fKN3s6br0fY66rXvnw+qh6y
BNNdWJw28h4UJmAIiFsKsRjyut9HCMkW/4ClITRSEkuGpQ8orOlcLsYUuHpEeJxz0r9QwimiV0wr
FqV8vaKEGumD1VFVs7aEjeHyzZOomLPMgiHBathlR632a9pyrqaIe3pyF/VHPuyj2pI+iexiL9r+
oImFRI+evRctRPMshGV1VQ8sYQyblOiMDc0nThBD+3xNiKAPwDzNGGI6DRiEp+Epg/rVGzcVnjxf
ocAlPqCcYzw4McaZ5L0mfVNvGtK3Eh4qzAbGdQJ1wURZXjCVesMTXmBUQJOZZNzd03mmmYW/RcHI
T/0Xx0AEdga4gV7htMrwNvCuvV5zEUiYr6yj58LDzX3E1rusbn+0SNEFVPR888jSp04PSiP5itnn
0UzWCxBbjApSGaFsz8FO/MGgXANYwulTF8n/5k8b3twP5fkd/xS0jRqk6OrNK0hVOJ7m2HNCzA+k
NGevbTn5/HfAwqTx1CbHqPKi/JREX0PhTVFk1yAx1OAjJlVq3Ay884yDA5tnu8MnSpWHGGtB1QxL
boX4xtSOJjA1dBU8oZJ2yVWSJdC+4cMBPWdsy2SDrUsvv5GXVbqbxahi0muW8IV06BoPVYMJbfQT
4ctk8yy9/lSGVxpZXv+AJLz/4FozNar7Q8r2JWXXH6KofKm3Bp5A8UYyw4BhHicaJM8kdpDP23CG
fgyMaFDq8B7oJ25st8ksAIO5z0GHoqzajpvcjQ5weCKABKn/+nkd8etgxp138hXn0B0RSeq2wNBW
Azpnh7eVaqRyxFldxrq4XMevNVlJ7ew6ZlfE4iDDR+WCv6EIv4wDR9i9h2xEXToPcup9xFlx5JdD
grCAf3FVhwPcPU/vbMyXjNQLC/sfc3EwGvxN73RVJujuGC3gGDdEvyA8m9nEnDaQzNtwIjmckplL
xS5pQ4Zxc6AKw5J+a+BszzT1W+j9J9ue+MM6KOLU49sydyfZ7/+EaI461ad/hIMjvtPYSVsACr7R
DAGIYCTaPJq7QjQBE6gtCOrpP7UxaWUIbyw2d8dgg/1csKsNo3dCM2q4EhZ3g4xUGo8Brd56XL+a
Nfm4Oppain/GW0IJ77m2BZh2br2bvmnq402WnQw2S5WTADJ+zwl97Y2Ejvj0Dn2fKJliO6JithjE
Ie1tta/htV0EMJUxcbN4aCO/YmLOmfZX8HyTWrymUyscAdsuqclW/kHdyvv83zC9euDRTHaDdmKP
+sfvq5iH4ZKekEWYZ1AtCMgWwVqRnvMYzEln3sI3GZEA+7QIA/QcUG6c2TmEJzpVOkAW7YwWOxv7
LO+BgG2W1oz3mTCCFzgcvtzGR7Iv+82WPiSo1+X8TvBovSokGoSxgkyWO/yF9ehTooD2ILVNt96u
HJHNVhGb+uzGTXKs5m2/9C2HHqmTug/K9q27TBBn5RvAloPWJlYzHLnylOzKy1ogBvUYkhiGJyl+
fWrEJwlv4HxIS1wQfqnd2ZdhdW89rvWsXKsTTnKq8zMzzO7aT6Ro0KwB1UD/Mnissq+B+qP0Pmq4
BBlLoHOM/cchGVXvNfCXQld3XvWp+wG/jSXrl44JC/V7FRtkeOOndDk3ufk3mm2y1dSeDZHZjTOX
IJVVV3/VVT+VjZNd0dYO5po5rMNw29jnghvJa/2IFdMocaGgQHopDw0TxLqo1gNYGUIWM+bG3NH3
mM9QdXlFOJWUx2LDETWjGzUuRzK/O8QFC+O8QFxvPBfprAdaQiIIZALk8uVX8KTKVp6i7uHuAIWU
7IRzxgiqQfSz5/hF3GOFHy+Wqa9VNyArhVXgoXpBzDgQYuEoV5qcbY67y7TZ3jCLZ/Y7aG6+03/g
IQkhY24WPpHDlANu1SDgUJ/ZiSheF8Bq59wd9eWQhMn0PhDs5DNQD1K4liAK0o4Ta46HY5YM9NvS
eEaemPn1T0MMrl2gC5PPUehAb1DafSF9s0moh69FwDyXhRgWVHsWjdPTi0tRQYHoIwKFIJuVduJc
6N1jx6S3TJov/SPp/arzv8TUaam1qrOo7QpWW0smXMr00Z9NsqkcPqVy92JqYyVXw1jSbITMM2bd
2cJDEpiPMMysqMLgfsr9zvC5y5XOf0Ec4Ye3IDm7cGNSfm5lo4l2WFwUcVum6yZgRMcmfN2OdKRL
HvVlhngcKBkkOobWcPlWQmQFiEYV5UGz1FxYgDM6wpzMUw0G9kAAUPJkZpB85Xvlc6x3egRuzS/3
nXQvkJpNQ7qMcbOjR17J5W8+zU42skqlVYO5NQ1BWNxuxkPqkTQMxCrZOhqz8YaRG+d9j+ZRWQNo
pxY9GOTorVNwpN8RVU8ofZjhBjEFajQ+Cqe6vocD/wmXqLZOd0Hpj9lpUXyao9+E2zxFlenV//xw
Fm4r6zmwKrejPwQk4rm2e5vAgg0Zyfhml+pwYTn+xhV5WDwulXJT0iuIlhkjuFJwIq2JeAl/eLwF
yWaIy6heDD4z5TPH/E3ZQZoc33pOQQ71lxuaRVCyjw5sgKJhHzPcY2jDIa7RqW6ZXPBuAFOZs7LZ
FVVoDyx5zZ+ENjwARgq0N9+gaRPP/MSBdUKIxJx1OubssjB7x0fucOZ95pX4HuMc2eRQSAy2i2nL
Jh0Z3bSjaywVfiIkNuyPd0X4aAksid62wVyJ42ocP8bAQeKtCN9aZvV7DiSHcNfbXGQIf+jpS92K
1S8Gs6FOB7iqra5amVRKQKyp3dCRcjeawkdEc7RY8Uukwzmb7hTYrO1i9c4mJ/Sw0gUbxIuWunCn
6vhGNaYjUfDShRvjNqciEPdjAc6F35VJQjdPp1H4i3RfFuhagWos/MdhwxdsHmuiZ7j7y/4L0L15
vHjpya808tq2/JA4a9QVR1TySRSDmhwHwCy4VjqwZr9I0ZhHo9IZXhtS28EcV2uxYtZEwihiOpwb
JnLgJNty+9T+4r4ofEbrETs+sOjK3NqYOLLsKPhqXx6EBMoY/sc0hEiXY8zs0JbACRTCKTSOA4If
BvIFNUDmN1foNAXhIIM9mTRvflMe5OBS6p+x3qxIB4lnHt1dVP7U4SYUc50xh5z+JUFvt5gok+qk
8n6z2FYrmSnpvhs21fsS0VLDqF4tiAVNeuZqsj+Fp+l16HgF6PeReWbPmBpJypBGwlXrfQxU/CYS
OWfke1IJ5f/4NuEUyDw1zHIBSSb4vJCohYX14pRB8S8dWQim+lrDztoPflXNMCzoyTXWTFpFk61T
dsgAQqv6/Gn39bfB1Au9MJ8Tk5K38KGVXikTtRF5RHJGXH34iODlwcSkttHwCf4Kc+uCkQ/DE2Py
6q52O0aR0FFQsiw45mq/Ls+mtm/bD40FW9StF9y+ghVnj/pWyA8uqHOkuBMqWAU8wJqKKkCE2JhP
XdqZxR9bXyrZj7YCmD1Qe7YpFzdqLNrY7k48XttvsdaaJImYf6YC7p1pARZm8V8RbimlAL7Q4k/4
GjAQLvN9Lxy7zJLAUdmweRkOEmA+YFhHDlPi2Fxs0+iX9QdDwtgTC5LjhIemY72N6VsUayHOVa/4
IgvpI4IB03/mHJJau6aGRAfyLe2K7PqG+0p+EPu5VFgh68RRiPLjvdaYhYab12uDKpRSHgOY6ovK
IemP8PtBr4fvU8wSyJw+2fe3VlisxodY2NgqcFWUO7iybKPia4zckfAHfphVeU0qC8nkDr4Xm+88
3mcF4U8oPKBXc9t7A+qC97Ihjg+5BOrM01x3/pjjES0PFX9frUfTpv8OwfoWfDeOyTzHpzGP9XWw
Z6scrEh+N67JA8D0lwC7GktHDvqKQaaiW0gZsgVk6BvuR5X7sGag/hkxFmORwC5bu+Wxq5yBL1yK
zOXAhdEVFavEw8Ka3ObY5dcXFNHRZO+rLwlTgYqa8fCuOqjUDGhlTxt8jE9D7w39LlKPL0AHmXqU
cz/vAZ49F3QpLRKNlixT+PUZawA0dNQ/u8XkRptp27xtJowqlHCnbFd45aZPYDco4xlZHAqGvk/N
DS1cDF9CdQmu4cyJsyrzYCy2huBP9G1IWPwmvZUfzHCwNdfgZElzje5JeG44NzBeefNp7IJiDe41
Rzac3uk6KCz9+DX2ZkDUl1XX9qGsTllm99LxBfdhBuXzsWfNBXcY4zs/+0C6GEx+T4PGJKm9vsIv
FoClRQXPqcq4HTUDBrKlcACDab4vZcym1IK2s1B2ueBpFWu2fR5/zGKA7U8cHErg9JmbEsuZ7wnR
ePM+rlAAwp2UAVJgzzqB/+q3SAJ05Ni3gcbtMuEQAiKWbIT3BycqDXSzedO/YW9T09PESY5oddk/
pMKOTsZuMn/kbeMON9Nwht9kJSDHBJnGYvSTrZK48CClAFgRrU9QvTgKiFQlwuS1+NSpfDZdBf1i
2ZxCCXRvN39gZ3KaZXRHAEVHzEeW1Jwir3TCp1C7Ug7s2Rlep7ZcwoaUnPaRX0rSzBEAOFz61Uo5
KRFfJePYY8HA5oqZDbinPd2ZKSfW4VFnVteeJyLLiGRyoGMQZ1BZKE3xO3QuYGt0BSJJzIBLl0zX
A/k0fGtgNFwldg3hGTIVbO+ysq6Ue/L7Ypf2T90A98XzspKYXDJ6umT4d3FYKbfFeB1lF3eaPXKX
gdRG0Ql29JaTFGS6Feyr1Ux20O3FYC+axzh5EzlwU/3ZfqKXkKN/M5ahUBxF9LF+5k+AZy91nkNR
9VBZocBl6MfWTl0iQgR6KTvyFvjepfjl6WxkN/wcfrveQy3C/+9Fat71S2PAybbsFdFdezpBclT7
HAG0ntk6Nli4dLsF0TP0XyQpo7+tPkSebIrJ8aCw4DLmcxTXorFuM5qFiyxC9n4ozDLf5BrHA3p1
ciCWvxGLeczigVMxNsQKE9iK7C+4VcD+kZBhAcWq2T3sewmsiaOyeGB7G1tj8KNK36mEo3qFzr1D
xya7LSKkZFNLj/AStcygMAZy+NrGpXLwCnM7Docnr8SOPCk8ufEBiPXkwZEAxIPTeDZggnpJeYVd
hHQKAIKtfDX5GdABa74iMCj4ngIwITqJAQNWE44VJ08RgpTEMi3TZxss28BB/K6G2OD2avcZm+t6
2pcm4hHLYN6Tuu/FJbY2JlE6dHZAwNA5f+Lg0gfcamQg0OvEp2r4AWQl+iarSjtvL9mvFj2VL20N
oBrnb4rkaM7b4hi8m8geW6c6I9EtECAAe1gdwgsdpE6kqv0i7ddtAcrb6ia/pPHh/Yi4ZpX9O/8s
3sueXQ0QQmVbr4Pid1icAnSyJN00DjF00F1A7LZbPfDTdcZ30XN3MthE07yZsCHIdjGc+2ilFW6A
ufdnE+3Z0lvSrV3QGqpbDsGZcXQPt5G6xluIjD7YkLWifGTNtbvWqJnRCtnaI75V5Kjw0xfCsQB3
N32LHzWPxkvkykpeBzjIYbg1Qr8ALSJvQD9nL0dQmPV+ZXynDQTNBlbleMuh0ZcvzBdrzChYWbyu
QptGEOMcgI20qG5ddt4sfZO9huprgdkHllX3fx4Vc/WedboTYvHHeoqmETWtNj2N9Kq8oHM0eIac
NCV24r6wjd5FlMKsqdSO2SUy0R/gVcKrKvtkh5LsiatuXm6SQJRZMVsOCr2afYFyaGz8I4we9D/z
T9KcV+jWjJKHdU/5NY20TjCNnAbxr459Pe8Rmz9T9SpNrjB44p0hCqNALFyVcpigoSIbItUAUbOW
+LPo/c0EhVg98uKwk7MkI4H7JdGkQXXNvwKedQBK+lmK7IG3WQt/OUtbLBe0CKhfCI0nmetci8de
fXYr2uOn+pleIaj4SncYXOSbBA6CT/2QOUIUcsBoIV358xWvjRFT+g+EAh1tGzuH+TbpaLA42xty
rJgkL4g8GXyd4VFZ3CIV+vKGyGRGiJBz31TM1EyJ+itekRXO9Wh9qTZUC0yT5kjlyp7KE2teg+4L
qwpwdOUQ0r6ycsgKP1m2qGMQjw7e3CD9JMaen+LbQLXCP9Es5uzg7OL8QG5oZGkebdKOk7R05dxR
zjPsjYwWlgJWc0wEyjxUKj1mgdU3oegZ0egWYY1WAcTLUvrN4lowdCxwamwH3ZWIld8n4Yr97tsX
PiRUIGvCw0hLglPHbA0XHCOl8iD91eVGw1xNPUx8pogC603qF5noTLwMfVpyqsYPAJKxABiAde8R
AWhgI57tOZ0WTvW64UFbBE4yHFlEvcjdUxhWAinsTDeU+Mw8HpuSne6NIr9AqZBoMG4c4sn+dSXi
dqwc8YIRTeCq3zkdN/0KxW5Gn3JbpAeWBb1MqqWtD4d5dS3+EKbTI09vOcRvwUZXHcNEJH2I3oR3
MiJfyxLk92dCsMeEYGqlRhc+NlZNqG9YNRUZjvr032tAJYD7fa9gfbKgJuRIsviXIDXTtmWkFrJz
YhQCtrAm0If9pdOfeJLUUyH+9nuGtEXo6gx7xDkFaaFSMs0hsez+mR8TZ4ygEc0B0wTToiehpFU+
iivhMJTRJluXpdicGHWgb8iVK6G/UevNw3dQkR+jrb6uobjCAMR6G8dT4+CZZeNl2IZwhZsWB38d
meWYDMz4mND6GV8NC59uvoivA3UvUuToQ0AbSHlbdDPPlJRO10A/elPYlzAyw7jN4LXAq2RqLuGi
sc8erPNYgAjGLxKvMbzG4EFAAtb/psBrxIeENVWE7hnZr0fljexmmM2TfgETjwVzoF/pjYP3djoO
01fZXyThF7ckQtWaQEjG3skhaDz1xiwa0x2tNG5hhP1JdG3SXdLuYcgtWDQxVQ2nY4gjwW2nDaSy
lIhroqx2zS4Q+agembwv1KPJqng2MB0X8r55eWL3tehXkn4NCqeEbawaTAWYnN5kJDFcx6x2Q7SB
JHEIOBFsyF5IVFlm2uDdzsSrBRSwcf+jxI+2/Zv6H8BlZB88FlSKL96cHvhQy54EHdImev2+hc9Q
2Cjw82B9cgHCVyL0li/IidDEMjdUbnWIhoGhF1GuSvOsOmzTpPcSBxztAdXXD7PDaM+Ojp7cgi0X
pSADrEjr+EmIBNEgurSPNw29VBx6NAHx97wBa72KHJ6PBSLfz0qCPYqOR18iR5fCD/Z8C/E70ohR
AWerrfIdWstIddW3t/Ci8cwEQed87LpjE+BGvDFhRWsBKcMnvwZIYQRfnhqBibuBXbhwWuHJ1ytQ
ooc32KNmd2JbGEQndm+TfI9sT5PgDHoqflcpeQpfEHXex2zfo02hUg8YJYCwBe7uNqC2/skDjIvf
8bXj+F3VMHeCTfGIJfox1cbuKyN1CuU9eBc2szR2PJX0NTGLiN3CzWdhhbaWfvL3iREvTgOz5tx+
FKTJKPY7+GMIACqbAemi2Df0CBTs7D0xoDEHR08EkhYXNSIfQcBBzg9Jh0RSQGixh8O1uw/yN64F
he6Ex30k3MYS8TWBlg+vhk8NrjB+Zoncewb+sXnwYHfhOXqhDiK8YnitIeet356GTgTGpG3uOkZC
qI+4Dx/9eaJfsRY/MKf6ZYIrYKPph7Y4isYa10NA0i/bPku8LXxSV5hfAlnm5El8IfBV80avh5NP
4rXc4O+l76REJj5vRd9MTDhAEVbP91pxSy/ECcneQPPlYi33R5aIGc8Zzcp4kiKXaS2/8WApAPo4
RFoXwSAwn3lWTeW06xjiD0hyfkK0Syvcywi+jRAiIuMyhoZDfCUle8RYJa/DHcoqk6VnTX9VAU7m
AUKi61G8T/IKm1VywC6JGw9thnkt+XJxCKXvFf77crmFDkLFzpDT7b9Q07FR47ARPc3E3s7i2LJe
6+ozaNxE3JT3DJcGL/mawuONOGJcVxsEFsthM/EJs64C1AAnC8nTgkPzZRUbStigWC18OWTxckZG
gFPi3R0a9GRbqhAGB+h6H5RmSOQa+8/QdsYidzruTgAb0potIX86NeB3RwU30RCo8/lrUNBvGkLg
j3H+UQbAGul/wfyky2It4vV+7doY4N4yEQ7VNuFT2x1fyB8R+FCMHvlyhAGuEzZuj7kfvSBlNA+d
8ZfQ07Fr3gDPXIUGshmSaTHKVVQfuEN2DXegucWF3ZwCBmU/ZXWIRkuqAPSgr9wXpHtFxGwRQQC+
iKHMiETDGXvKER9oXSQhmlnH7KrMWxc8Ydh00keFPwQAJRBaCEorE9bOZ/XyFijdHTHa9mRhj8g6
mIir2c+LMTY8xXF0plMn/SAGA1iXzsRyB8WmfJOSI6KUofO53lAntZWF2ITKcqPe5IkxGqOICcn5
Tsa7ZJCli8YhPprEZCPsQTfOYQf182hc1VNSWBGBKxEBPMOxnA/VelWtJ5/uaORYAMOWe4DiAZmi
r3YqXAmHHC+pA+ietQxV4lHj2QUpMg8az52IpMx+6ex/YX5+SPNhcYZaQxJwZROcIM+xduY9Jm62
aAnmLq55fFJVP8w+s985z6WkdXLLD9PPHNqCsmbzRFwX08g1lTtR3walEQ9JRFTxvCo2sHcc/iKs
2nY1K3WZg1F6DNq6KU4BD8CDzG4PcyP6NZEN6zTLVfgYM/A/+XLhJSyi7u9/ffUbV/sUTWFInzZW
oIBQys8QwASFEWIG+FWSrQHjPnWUfCU6t7G8hgisRJgKOX4XZaXl11pi5f8Y6TIL1Jrv/MMc0Ozb
UWG9SRmSVvPNghoV8O1d3xMSBGmPz924luNK2NH4InrCu6Z2FBmBrzRc0gh7swkPQCmvFgjedaCA
/KNQulbvfUoUzrBt76SNTJMNy3DHrGoWZxPMTBIKoyd9lcjnEgG6xMRypZD9K7KUdzg99AgmAIJ5
CBWDP+EjGgQX/MihM9dN6+MF5vuqCSl8rXiSFhxLBqtW+DLLF8qoUXjovva+1/lGxkkh/YbVk+es
h3O/Mk/JMXsWFeZ4AwEZDydVUzlihLyYEQiOPYaHt58O/7j6u5YlxbmGe7v4C8Jbnl6K6J+8DxwO
8vahQmkRyotO5pZVfaYSEsulKlot2OhldtP3WXhR2eARxKauY9RFXJhHygmOZ6ijDDba30nFZnZ6
xxeBNcdot4+YEVkQ75v2oOEqFx+8jqxX3oB9/0njhrTaNPkXoPyBTyassRBdkI6XkVffEtWVBBcb
Vwld3/ge6rP2fry/kIQWcz/IXBMpoI7KOOsdmWt0ibh35IYDDDL9oxUitpM9miKvxk+8jl8VDUrG
fMqmu+h2zLVw1J7kS4+yX9t0jLxyeKKr9jKNHx31KcaIPJlRthUdubrOF1bqJKeI+ENcdz/pXaKp
Jmbe0ngA4W6gYPe16ixL+0i9jnjKJ0Z5ZzryXkKRTZnt09KJ+SqMb8Tf8vW/ViKzxc6xSW3l19Ry
P4q9mrdT58lDFwGtJVmuABbEW80Rlxag2ANtVqT8CwXPNH9xJECznX25hZ+qc85gH20V44JDplr3
nVU1j6lGYAjOljmG/bo3mW16OplNpRdsFAPWt1PpZ1k+ocZjPtT7zQsT0P84Oq/dxrEoi34RAebw
KjEoZ9mWXgiHEnOO4tf3YgODQU83psqWyHtP2HvtZbTni2OEKv7Oe/+hOWDhURCzFCsFlPXokVfA
RpeV00BTxliHNgye3ywDgCSMg+bVMvD4DZYZ5CIMdYy4SJMJWDsmpGS3FwNOFAKIftEy01gkjOCh
B1ZnmbVucinqncy1ETrSF8l+6bzPs4W3hxtjoGyrCMY8Gz1xOSt/mVHQpq+G0SqfJdNJa1k8I4cH
DmxsxEdko5NGMYCFWFlhDRz2/afuXyI22wiWTGZDuPS9IxNsRPRL8iOURchCASOYuOZ2YDENv+/E
Tko9Be/YFk81bsCzxiOEc0D4Zwakdd7esquSrFB/V3AxWW1xt+mOpH7F0dpgVzVWyM0iYgkcqAzB
ffQxa7QMnp2OkMmII1tkqEF0sIAo0ncV+j9zGhaKGLhvhZTSmCUfUT13VSV65UelkqoRQCkrt2L/
djC1rbwxQbwBlxbtCKR3gY5IaLbJZuRgZg8R2YpdcYmaZ50VPmOx2tgoyl0gZwv5gceUPv8UulfP
sD1TiXjg7UxtMkOPZALz2JcdOdIUhqHEKvGhZW/H8O8KtHl0voS6Z3egzPKrbNAOAD2s5+VsRXSE
q1HPbbHpYMPokFM/2/ABsze/dh6Ad+mWn97s07k4mV5NXuel1xIpExdZ7TFZjrSFVu9razUQEVS6
cn1Pr/1KZNKv2aN8VxqW4kBzhr0K/hIeFL5pJspMcDgOmO3cuZe4aiT4pCeJybPvJJwtEFhip2A1
vhaY4qZsGFg8Est8ibuXUX2K0nYi9avg5Wo4Ujxe7FzylJF0Kcjz95EjKViGsNrx4i+bcq+lXtqe
KlAfhn4OZGpOi7KGP4DR11GNtgDaTAkU/AyGQj66nH4nlLNeC935klobBqU+gxFiL7STjCL1T9Qp
HvgSH2/aIN2pDXcYDxXafip7INIU5mN7byGeke5sD8HfO/5BXdteA9QjMEovsfEYooPcEnhFKB/A
538lCoZgVX/2C9n6qOXvTGCOhBwSU7q4M8HcP2HUYXuLFDvgM2cpZLnVUiZgU+Dl25EUyYR7IJud
rUpNnhy7grr6bN+XFL84P2FN0johC7fAQX5I7dFQOaft+l1zJWMqjcpXigZH/5sSUEK6bYizWzkB
lohfN8bKV99C6TAHYpHqeC0UIF4fLF8LMuN4TvrOCaQnCS0Ka/TO1nZvj/WZtvjilDm+ifNGgc2K
HsHRe/GBJwnk46Y8hjBb41v+ZFfJlnL2jlbTQy23jHyD4lXErF8ZlQzfidBvFFdCWyO/5OUe5pP8
6LnzG5IBgZCN41boF6fqt+s8YNE4QDsXvuGa56O6SnP1aiqQQ1hPJGd6IN5+VjIVe+hlysjBJT8Q
Imlu/ATQwXo3je4jSzqBrfRn2607n9Jap4CXMRhxrC4QhYW/sEVBuk0C/FLEtHFgvwSeg4HKKpVw
EwuLuHpGCv1pjowF5hqzQfNfR+9ETrHJzp6Vxj/D2tDvyfKKVKdStUNGqxUSmRMqdsQjrxHICzi2
a4NOaOpdzinuMMFR/dXJFBhhCL+x+lSZVwQIwtDeotucEM6OpYpqxV/9UorOd6O5L/KdjuRiSRrb
LYvtMbqdGo6sOPkK238i56QZ/Whz3gJF15fYmH9BtzcIhmbnlDFq6EYvVz39ZjnqX4ubbtx1nB9h
QEoC88PTvI9Cg0poT/XeFDpZ94dm2oztthuX70ZEpcDoMqlhjOR2J/Ackewy9m5IdzUhQatAp8LL
nCiHjKsovapGs6VpH8ExGp7djMfZBjwOubXVFGbYYWAr+k1gPKuzbuIYbqLdeKmgA4bPvjk1/Vnt
b42M0JARMJKZjGwF6peYcgNgAi3pQNbtxWIDxiJO3hGcxtqFAzmIt5N6nE/VLj7kBOgY3ykoco12
Wz7lLGUH+YBkNaOPqdtXSUPus/9EK8sIcq8h0hjO5sOkESVnMqOkT4sN+xLTZ3681plTiCmi8WCj
CyvIqzQd5QQpEzn200J5/d7V1s1goWYKKATwjVwyldHuWmYgPpE8ygYIu+xAAPQwkm/5iJBbyPln
kl992p5uBmdGMTeep+HcyoVlh6u/O5Q4QFhhjXZujHtt2kbGZ0AfxXBHfoojEpqvAGul7rH1sKzA
HWc+A3tF/5yVgHZ3Rg+c4KCV66q5B9Er77ckEPrnSly930/N31hQg0IvUs+jCL1il7KNJOiFdn0W
kW9aAm3afaUQJinndk5yUAHS6pPzjC0eh6mIDdUNu7Wl7nLYMmkFGZ3vCFFETqd8T9W7GNHoLvTk
V9Q/3+V3lfzFw0nXD4FxGLNdla5H9nmI4yA8m5JHzsGY7Dp5g0KvuZAQ0Kzeg83P2MNSZvZl3Ztq
CcnOmFyBzNBXJu/1D+XH59wLuLHpWoZtlCFoAUIsW5zFRJ3sunuUHXSKDH6FkYug25npusfyENPZ
fhXRaWBAzoMKtrPj60aMvUt2QftlVqsWnLXqhKR4/kb7loAEWK2sG8WTQhBQiM1lXYXf5XDPbuov
rWzFzpv0IKRMVL8IX2okU8f3FWhpyiKSfHffK5/zIvqvOxn8RR/T/K/3BSqYl84sV9gzd2op5gzv
PQPLGDbuwCOg0W3ZHeLLQaenrQ2J7KDdgDZjIojkPBbO+DTILmyv7+tQHXsCKbnDu68WlV+jcGO8
0Pqrt0E6SUMEKTbE6GKX2SYNvoIOp0j5L1ZuZXatcy+UCWZhTQTe0X9oRNLkq2F084+ueHRQtO5t
6VIYw6kLqKdlW8YE1IuoUldSsg9/xGvOBPoqXgUUyIwDESS0G9lAnL+wvsN01Wfe8IUcTm88AS3m
zjc32QlripEx4fQQ4xviXsq3YrPSj1HjsA4wzm+iv9iP0hM86NkAw5HiIG9hKQh4NHXXN9cIz8Gv
DbxL49Z4TRU3d+DFujsyA71lf2C+wBXGOUfUnQmt8abVeTM2QIn5CzJQ/GoJXxi3IcIGhHAMyjjn
EOXiVQ9trdtJfbqQ7oiD2NV1jOVQqeQCsc54Z9Feil/+MQbRmnJCvZKR7M8edqMwy2dzgzgSjIgr
2rTiVBCNgdGqw9eeZtfHAA7GXGkZhg7cBPn30GkLRd8OynJokSon7vtkRccC6DCecqCiRnOYLkVx
FMpDiZNFcBUNOSvkzVdjXNATb4ZyzsGahBn105ORnK9w/ptApHykbnc5cjFURuS0E417x8od9uKu
hcLT+GSg4yJU8b948nhFIwZdpe/KJeAFfANsIJRwn+BGwqV50NijI9Rg3vDKjD+oafigQmJqiw/N
WFJsWsgMT2Hm1ZLXYmb6TNojcyK01Ofhd6IfRxzEGIb2un07FOsivugjih5Cny0Q9RT5OSTuZR3c
HJKXeBR5gN4P5loF47tzf4+TA4QRCS0+iUMC+0f+gye324Z4iBjJ6r3H1F17QftZIGKrj29z34TI
oK41qLw69Sq0MxVFdVm/klkjl93l7AniGskBpPRkHbGoufg12UK+qro6k5AQmjcTfOncTIchIIn+
isIatxflU9OtR+zcZErM6raI6KvGTYxVnf1jAoBdDdzvM0po+xfVA1k3T335jzYuS74ioCVMrq7Q
vtDhE9lYoZ3izKAs0HcGOKpXSdoyd7LmySimuQdAGH5a2ifrOCv3GsUW9G07eWDzWHcCQxOULZ2B
on9F1lpqZgIkClsOHo6qeqXuZj7Hh4ltgMnZtvqphw1DZ/SNGCPMlqYN1YLHuInx5vs645De+zTi
ikTMe2DFIh5JM/At0sVcPXFVa48GGvA0Li1MpGbCAoJSRANRgqdGvXSgi6yVqTr8A7Isf882sKo5
Rln9OuNFthbFr5p/183h3S3CaZ0wH/T5iIlaSrvdSNKsvB+jc/LX7RLphGgvAFlbEZBxr7C//7Z7
gaw6Vi0Pxr5g8saHNZ7y1q7pAPJi1/d7/mWHNkLczxlIsqdByY0vKrw/hnj9kW6al4mm16jPIEez
bTWRuTsnycRfLb9D6PT5IqhAoQ3f2nFkdou5+N5Qb8eUpyeFS4Kph8IEzXTGGwqXJEHHv0FY39Wf
QKMY38HRngQ3xvxtIubdDJ+82QHOWXErSbY8ov5yBBksF5AbCYHITHNvW4T/TjK4woO1Wv3ERony
MRJOGUNBslcJ2YkuqPyTdUrX14FFWRo76WTOZnNAQoQJ4vUisSwkuM9AqUF2J756lp5Ksh7QslNa
S9e3tGEgjdJOEezoImaEJmDZJSxpxuHlmP2MHYcsovCOIr61gfOoB0Dd07X9jawDDNKB9lCmwz/J
zxJAUHMe39e4o9/ls70UcNHajdUt9dyh4gBSKBYXE/vNAp5sYp34HPkdhslhsse8IVj7LDxJeQLS
QK2GaiMYdjFxumfCkIdvlQ4V6lridTm7/TV1gcpYV9iLkrw0PyiemMGmxEVXTmc6IP6L9G8cuArs
rIJpXpgaKahoJQ4CBksY6Cm7/6tiutWll3cDfb9euz5hEvGdCAvqnOjFIArxDoC4Q31Mj8HTgrai
wEZj94w2YTF8l7ccwnsNPYk/chAcfzP2X3G6e3+knAzWtYdx/MuaKVIHW2CvNMshpnmfZEAZwBst
4apfyHus1/NulFUPMSuBVze3MIF/vTKsY2FuLfQqFRNn1FTYW1i4mNJZlB8j74gG15i9K94Rwy7Y
z8QzC4sFPsvOJSZI+RIwlCkPI+NpUBiwC+IbZQYHJuh1jU+bI2e6wAXPPADwCKaaibPBJYZcVJ4J
o0MS0AhWhNuro9qC74gGm2cKA3+aOsV1hnS36PDcttyz7KIpbl7vl/xmXfa+im/+zoWB2BYlFZVT
pdOs9EtetLXyJ+N7gbdU96t3YZf9/s1w3DB2b3pk89n8WH/NJpFvjX/C2piR34B9avZU3aSfkcG1
Cp4IWFIFZayz/YEP/8joqFJcAtmKfUERZ7Hsxyw63KMChHF4UX6nhpFXA/aVJanpGdKrmdbl8KlU
6zylUJD/BMUZmYBFIizfuR1E8q6NXtK5qsSZzRZDiea45awakU8d5fhcY0tJw472kPKIfstjjtQx
xMvCNcGKso9IPVxDk8BcgX10yr/hEupwElljF/J3Aptf+Vxt+P07fcPrhio+ZjuWNdspn9it3YAO
yyK4G1DOXnvmZpCXck/62Qyo6eb0BjnZz1p36x8aEWZyLUwFpyE4lkFKubkCZSjTj8C+1myt+Bm7
eVJ2gWLD7DY1dtgzYRbx9w6fOoZVvjIHZj57dGhA/3MG3/0fGAUUFjmSvx5MIpl+AyHOzFFAkBza
gjtpyy6dAMGIsRzpdqA8bWIdO+QBE9awOYcPeBU6xB5bxExh/m3vTAqhcAJmeFsPQEe8RuuMN+pA
ViWmktoDBium+wblLAaCZF3uNIbUeLtuNHsI4Yk9XE53ecU1lVMretQ2/GP/FASWDov0ifMB3zVi
KS47XIH0SyxIDuMjwr7nQO++TE8TOjP9HmxjYYt0l4E10nBEKZSL0Fe7dRJ4vMsJ3e0xOPUMd7jT
bfWYpUv8Nda/FvSHbTxAqQ39B+tqw9xbp1JntPD1nle8wjbVSBwkAo96ay8eOPrYQe0N5o14/MZ/
WXys9H1+ZjqTpJf5iaRojO3mE9PBCtegdfrwHRG7yieuEmtLTLEEVUpALkVV7YZrhMDClrMcbFSO
y8iJxi2Pi8Hc1YGgxxLe9zLqBw6z/oSQDy9KayAgt1W6ffwzY4gcD467Wx+sF5muHTeUHdWrwTrC
p4nUZbwyt2k4PxtM4ifIXDZxRIv8C2RiY53SfmaHl4kbM6SJec6/BBwghv3ONgbo4doelCcsuKm4
Y2PjmHu/9zP4SrpmLKi6WOISxdhgUl7zwvsXEP1QyNEPqxjJ4n/IizB7+Rytl07+9sF8DQR2Q4vN
amKvlHsHAeanoawy4i18pCpk2jc8RIJ7JrRm215h+4avNU4+PjQVomL8G/bHgaFFrUsLGQV/HP9J
co98fBmFeEEQhbGvj9FJiAX4hID8RH6Wp19gWu7tULt1WM0tF4K18S9b10QluxH0hRifG2QhTgEy
m/F8KthX2ERWxEx3GufVEfnDiHUTknV2hDCnbDWYKAmo6YwmXJcuSePVFBQDztTs9405pG1g+oRf
hDo03XZWR0d7kMe6fhxExOephwLH5GhSwMkgOwiXTfhtkI3RsXTZsoSLTmr7lYEX8U8ahCAWra2O
zFt1zciWUM8cYQVw2EeIlJfysG7+qbzI9vtLqVDfrDSqM8q5uYswqLbuWUHTdMhiJ/E08Yc12qSS
6eRI8+tkR/8Yi6X2A7Ex61at3Fa3/P0UOpxr/q7w1BPBIcsOLAXw/3xcd+voJrCH+iv5cVjSAM+7
v9dddW7fa6I+PMB78/gRGsgS34KG2+f/nDo4DQdrY12iBYYhFqK8XUSN1neVHcE9hEw8udE8lN22
sCe2ebFVGI8Die+3ib5KfwDCaopHo5S1nvbipWh7BgHtpxb+1Sy8TNRfUOy4y5h48I3QSY9MgWfN
EW4JAttZeUkPLD7EbGhQmGfzCwIO2HRq6Ark2Gl71DDiinV9sxoATEDgOosFNgwal2oOpboUhvyR
+MSkZdzHMQU7FF5tauFVM0Tp2OE+pmiLVd9/Av9+i2giKf/vWta6OOdU5RmUTsQDrZ7UYaeDAbRC
KLdusZWZfK5A0/CASnTTBwOREMNmAmWWkbovY8g3B38wVrmg2OiyiC5GkQP3jqFlz9b4b05m4LR5
FxthZGmsrFu4++3AVY2mNoO4mWgEFnYvCEosZCtUwqKjgmF5jzt1+rGEtV6GS4ajmADZN/1/dxOw
xMJv3cZbqQW9zjvY4/4ESyPNDQJR9giWzP+raQtW97JHbqF5BDchIAlJ/V1H2/oz8iKnP23VWYiZ
KCtjRE4L6/IXrGIXMweWsFmz4FSf1PjGeMZ7xJHN6m4i8Cz+AEwU8ZIT/jB6iKp2DAPgYkkx12QK
TxxpDqOvngblVtVXzUITx12T/QyLM6iFGsVP4QbQF0ApCfEvC7Q8v4CikqV7iGZYOahvNnotHQ+4
BvLgxMU4c206DGQHjvZWO3HbdpIB9oPMR54Ssnnbkzn9gKrgbsKTO3xS13cPicK5/+DuCboDj2GL
8vuN/EnBnGN5bxaatNaa/l72wuutM4/xX9V7h82TfejcphRk58KB4MCUVxKKhUMYbmoUrll6xo6V
FxMI9L0OKbN3M9NY+nxr3NSCdmp5dOVmGxzjgGEpfYPkdhwSKmZj6lbEeCUxtP4yHs+o5LruwPUP
RxeKkhVvcaq9yd8TZoXlMEsENEZ1wlYMD8ht9OAJ42XmVzRcmChe/r+MmQHDkhUGL3uJG6l2DJtH
C5FXYOxjteLuXTRUDJrX4rgCGAsQfD6O0Z4W5qJ+MptE7MS/GP9y1NeI/HGgu2drTbg4zy1IGWRL
uETOD1TP6YfoHsZDuZcplZhhP/FexTsBLait7nAPAm08jTxmHj40KhzohnhO4z2zlkH4LPMljsRx
rywNIAKAp+nzBrKu4FB1P/wEIrMrIGJO9CeHl5CFrLEtWkpZRMoBd6XdXvi5+WqLtWXLjDYdGOpz
8q1DyRTNYVp3fk9WPMocwTM37BWzcmQB6UEV2ObfVRCS4TxAEn0P4LtlW0zGKMf+rGw2K89ig+Q+
7ZHkN4DG6YYQ4GEiLx0UwGvSQb3xwQcbUwIigQTPiVFbD13OgZOqzC3fe7aIZJSNZIWzg5DmCBAQ
wMJfzbbjnYFRWJoXMBpgHKjORM+sSD9mV0SsWYG27xwxw4aPCMQIFPRMAUEGC0uqD//gcRjsyDAG
/PCqsVI0ZzWKon2GfP6qcY64FSvGOr2TpGey2mYaBZxziZ1Wz9S1xefFswW89BLT4sKXpg9slmGC
lvrkA7dkEyylPw1ZdSdJOxEcQytulfzJSNCXCacQi+Uz6I4JAMCNz4Aa2wowLGQSccKrGTkFS7TK
GQ+7aXYSNmR2mMckoEgBOAs0D6lp8CKGrrNJQaq7Y+Vv6Y7SPbET5CzzgQj5HbF76OnZKvoBIyo8
8ugjRUqxnPA+YY2rdk25kabNe61zuhAXz0EL8K10rcQxm23It2u6QnSqReqaiCkrunsUNRnhKNma
t5pFvW6cGyZ51L4YrOjXiaNn5WsQWbocrgE9+J1ifMDof5NGVg707kxYV8xy4y0VqRFvgluGl5lU
ApQ+yH3exK+QpMHbQ36Tegn7T2Z9aLl99uzkzs80jW33mWP48vTFQTMIvlql8CJ33WZ2d+ouuyka
1UH+FuETrfg84bBVW+yZQXJvkDEsOxJ4aNmqZw+ZLzvPhTXyRW5L1E93fmw+oB8dzyRLshI7gQN/
GGX9vP7iCUCFMyzocfnsy3/QtS71gXqTVlJb6xc+BBiiTGPQRgbIFWBq8VvRT4R73Cto23jK8rus
b+pka3xHN+1gLSv3vtJ/yF5jkpZEy/iPrePfxGPIiucEm5ozcK7zwd7MJiHc8ctw2OvJ8o2m/1+R
n5F7RzTaq1bjB09JDDqXDEChVKTRdZ7Ec2c6TOTe7UHCOIj+ZcskfNqj7hNLh85DC++G6CJG7ES3
NnbyhcMUjSL+V6jM3AvTHVvPyAamJ4mNKWmQHt+uFsO1YGlmXuSDufS/laOaOT4JV6PE+fzKruwC
I8S94RHQL3UhOiWfApgh3tvBqc1ENsqWyqtM6WUmZhOz8ydod10KWoccWbsBAHcmSp3mMMgPVbym
hq9YacGTYmgxqWfm98lP/+DbN73Jv2M7aDamuNTTr5IlstefgWLvBp8hwEyBNrftTPvk+R6WNtQP
LJLdBpF6hn5vxXfFA8yjG6NMJOgIzbbyyZyQsAf6URDNVKAPEQ9qey+OIQAGa8sIiUvnWH4E/YLk
rOvbNWsbv/6wyn6AsaPaZFjIPIDmwkcHfRD+3vlWbu8W8UArCMCJDRZPQPyKp5RS33B8R7hxdBDu
NV+1GkG3IhQT9JD5YV7KrUDE1eYpA7fFlnQdtIfpKiJRRCVs407G25d8xvs6hFcr32nIJpIKmPO1
vCtfCEFL5MokDa+0s1W7swg1vxKmMlsHYy/7RLfOw1yDbHX4xPkteKlDhMszVINpOoqnOdZd3eiD
CyQ8GMA8eMojxK6/yL4F6ckIHYUrGg3AAdzNc+onxu4nl/O3zie6MMDS2+VpHjbG6OMFWtXChV6T
+ptY31n1KuOeqFcNrwtfAyvJ+EDr1CFDpVvM4ZYglmfouo7QgOXn/qmL2IwsFA6rIt+a+zcBso4v
AodWM5c8dETC6hpxtXSs0yXkE17cPv6F6BqM6LjOyj+uxPZMxmHRrgBpKDNF7QJFCo/YJpnc7Fcr
XRIZxhkGAjkMCDICYsQ1JUoQV+lXHaGEpMEzbYILdWZcIKrr8C5z6nBDU4wzuxQOlhdZtFPrrmeq
5MApHVZY+FNEI5jmCv4z4Lrh/3QO/mZy+pSEdYoLH1OM3RKlH9PEO0qoJV/0Pj3H5TdXOMWNLb1U
OiFwIXQppw5wMzhVpGQNQaeOtMeJEP+DWQupMCeOg9ViexvSXXRCs8j6W2WOcbdwirjsJRkRGweq
Sv00rljCQv7CzweANtCcCn09tIU3KWsOGXXWSdqTbB8tjOeb0QIvFiQ7NjbVknkMM6zGZmi6UT7Z
slNPL9kMqvNCENvqOodJw6bXI/QuRgmguVmxZWTK0tZn+Bfu9W8MaYXoiCbQJ+zVbgKCVT9igWrB
qxGFOtfV2IriW1fg8fpG6iJuGOz4h8heZldgIBklpejQ66K6YdgFe6JZ09HSfS1yaV2KiB7nSmfK
NkK6Gt5bFcH52tdxz2ISJNyWu4r4L1YOkLXgZAWCjazuo30ZZK9D4+jBHRADwyqr6/bvY40gWnNA
cRFmA95LYph5Djcga9bh2t9jHuWRowaQL+Bw8wNMJ5hv9+6TAjo5ZsDZ3/2ix1Yu/vH1Y7NRyD9K
N0TQpdKR9xVUGIUvDeSt+0tgaFwMjzntxKOdLeXKlpxPfMcnFSmTxhCLw0LPV1iDKRbiDXiA6kMN
sS+uGEW0LqBwSMPMdHN88l3ICUaFAgdnSg6Y5OXm2il2eUFGljBPIfszmH7olaSTXLlvIG7oZFVw
JluURuyRmeEGykaTgMM03OUS23S3UPeUWxKCpdZWOGEtpIg2ASLoa2o3rvbBp37gTKUoKhCKwVhF
ZE5BSdsWmAdDcNMvpEaUMSr0eGkR/rW3XljjmWdiRoogblKC7RG5tWuVt4g/9pAfc7Sq+riKj6iy
8nZprDBhupV81k1OlpVEqVGtteGzZ5hCBobhBuIZxx9rAHmjPtUnHmpjzaojGn5NyxHKr3HwGPGB
Wi6dvr8FXNQPEfFbtkbXb1leeiuKf1wltnFNd5N5lP5onJhG5xuOp8R45ggBWJYQlqBiNOmlBX92
Hv8KN2C82D0w40AaYCSK51OUb611GVbtPy3BMbHQWYkSaHEONOZs4O6ZfDkqqgAml5qAjxAnosNQ
HHMNgLzOoGZ1RKZJJPmt4UACc60eQb+lFnnfqjU/7J6Kg93+yvCiU8H2ErkVRAFiTPlMyA/FBYuo
YYvuIRlnAFEVu+J2OBuqY1lrA9sUFXzynQ3Htlyg4T5E4kqlAeUm6nwnpCi9+rU7fGhfE2bKL6W7
sWbix4YZzNBBsD4KY68EK3DB8KNKLMSU7W83iFeU8WTbqTWPlKufEWlLi+Ef9k7BKVDO8j8N9Ak+
NfpeIjv84TfAwJRBn5inrra6UUxyu87Jd/Mx1mep2nN0lNNBEGYHfGdsyRsSyHJnNViFUElZS28N
Altd4YiRnc8ldDByK5ETg0BESl3srBHH/lk5sN5ufcYKNm5gR9mZvtN8sEOhR7AZoWcG+tWlT2YC
ZmUPN2SI2wpuvYeZUKVw2HZMlPaK+CuMuxy7nbr4wdSen1pzFTTu8I1JdhiOcnEJGGfY2i8w+ObV
msRfc/fZpX/LOzoiJu6evJmD7Wzwhwau64IjjxxO9hkTXLgTMh/NuJkPuvzfstlHEwaTQ90diDcK
/rFRrFfm4OX1tm7gTlOErHr/MeVrmh2BQX1GXJ65Q6fRwFAAxWh8tSq4CIgT+H5YXYJhlm8xvzu1
60cosz5lvoM7j+bdYXF5r/VlS6mxr34y0fMZlMcndBFldbI+6H9pemjuiSv4n424seaQbpTHybLc
l4xZC97LYSb1D1uUvoQpAYxddhcgAcRMIeTZtjMbAP0NzFq4ahiCJt5HeyCwBT7M/5FMM8sdJFB9
yyoyJtZhc56S57iT7JvBEg2tNIMxOknFPlrYKXjkQeWLK16OkEvc1u/+XuVvpYTCta/9+Y1b7mYQ
LrI1BKQRmirWAbRNs54Pgzhltm/s239c79ofIeF5tPXv+NED/v+3GmpF1WWFzhGxZLEio7NPVmST
fiMKVZqtNP4a6AAvKMsGeJABubMuWlFsYcKiMZ0SYbrrg3id2UjBbjhIdlMthxdmZsgTbe34JF1S
VrOGf7tKvZFwGpR/JspOZJTWMvigSMTHtNbyr7DbsjMMvxKOPehJR4Fnvl35XI2+eJSj68Spqm4q
LEZI9JcKQqENO8MypQbaR9GqWqr3slsh8JU0pxtXEbNGZhT9tiovTKn37W/+gFGQhGtBWzVhAIQK
8dMYPlthg3B6Poj7I65rXm/dmVsVJBNLxLUD0YdMnvf6EkFZaa3Djobnr2soTNc8GKCfCrCKmTM1
a6p/J6Z5wno5bZWMz1Cef8/kQqahhOlvxc9naA7Q/BGT9C26II7qqFn3Cn8BqPTsWBUfdMwNIXEP
ApuIbUCh9PKxvP3q4nmqHQrDwhW5Xi/tnlNhTlnLZE80bMCiHID+5OBWSb84EqYn93L6BcAC0C/f
ZLY08FIpL5kRKLopm9OJGcyRr05h5dNc3rVbzlm3CMuxGhNuNh2rD6ZVIDZYZRvRrok3yp96MXYh
adj9YvqFoDEZa6ai6PLKX/Zc9B18GZknkX/+xJDZz/j0HHNvq8y+siFD8zDtcto1X8fGdpH47K2L
OT30c54fuTWBkvF2Ciu0zoPXm8f0fUg5IP6agwVhyCt4bNly4ExaGlhLwuWg7gcABVZ4yN6rkLFq
A8NWzpD8s9RFQv2imR5NhJOCpzEzLX51BMfGg04qQCY49/E2/xsmQhQfCSvi9vcdaDAEJoh35oNM
X1J/JUa3HDDFccDlC1/jGHW4/bd6+0Gu2/RH624Znv/NfKO801pQ6hfKU/Hn3Z3FOFjQPzQAedY/
Rjws/2i8jUdDMiytX3pnxM3YpK9WRJwXL64zDqj4XrNYv4Nhs2yIWdqadiuxPsX3XmbDlEe7HHud
eoTe3fI8WkSei5i6+E8Z92k2D0NxKOPtq1WOR1pgY3aqY2i9KfxTk8N/C5Aa4PIdW/T/pJNnSJRD
pm5MmDM+sYpXDBh90DByeZSk42HYjUI75o8t/GzdABysTDRG/j+ze1kg1MePTj22/cN6BOVKowaM
cNlKIfEsTtGtWONFbH3QHjSXSdqB/pLZTBCZSaSN+EUtQNnI/M34v3h8Y5yRJlt9tJiiQ3RNoVN+
9NKGyAzIRKKyA3xcyT9MJIMjkHy2ckwea/ZCVnKgtbL62zBeRqbGwg2YIAS09szqXODy1k4qhTGF
TTqH5oCgBYgeSXSJFqhg8rZXI8LF2WSImbwFop1uAPapyQ5A0ph4urkoL7FAKCdAvCW+vumbrKFy
nT+veIaxwwDSdYq/goH+aNcHH9TRvNwsXNCc8bDXKPgPyRfSsuyKVd6HAzp5auQ0t5PcrE3fI3hU
pZde1B+YxhgSp16Hd++hvLryVoinTuJMwfAozET17xzdChJsYFM9NUSJaHduwDREdJ88CaKwJUyN
uCKaX1wuxWsPzUDZCEdkzjn9XnrPNS4pPYaZiq3N+6AYHqoXNWjzwZihh9KV5fR2TgeIWiZXmxbe
k8yf4AKQFZTVHDDwV60UPrkl2xCrQoyAkVzrCNuxBRuU10MVr7OhP12+wQ9TnNf50lgE/c5KXQLw
QjvBhJa3Gwp45LTUWjwTQ+jSQLLmqT2TQT6cQUF3KVaBCYMjpIJGhyFWG0m15zEO02m2kgcgWugZ
1bTEGcglaQ+La9Id2A7JsJz6EO/OlxHv5h9sWlp468AJQml+UMsp2Q4AERzjwukfXOnmvqamgkVy
MYcdP0jSv+LiTm06L2EqOJEeyDTaez464UYcMq0wkSjGH5YoVjRkTU3Qhf1/YPN8JM4m9A2HsWsf
nUZQ/qwkknGePi58eTUxD5G2ONzje4R+6E9OIO9tg3lsHGz+EA7V2P0IripkBg3/wn3gMhDxwTUt
2fIwWX0TRD0PDqnzUbA/ih8NL0b4SzEMJJCgkgHjQ0K9+U/d+gBMGTd4c8OAZmdf/PT45WbpPDjp
pj2J3jQeiJZlliVCs4E6s2RuaJ2we9OkXN5b/q98uQLAH+F/PVD+EMEXYgZRv0qDj/XO5UoaGua+
OjmBAaYbth5yewCwvKN8Fh74fck07tlNH/LoVbnNX3JSMpusK/9etzSR91HcU6CgTxj+vu/I8PsZ
sMnrbh1YqaLvkm2UivT5xLUgRMJPjR8abvkkHHzcWMMKaQrapeqzvMOJGJBJA99DiNe6eK/o/WK3
hmYEJZSa4wpstjvRJYJcZ1zHOoPdmbUI8X8648lITznpzxgQsaLgG/c/TPctEZk658FCF8zObBJN
CGrhWrV4Bkm7da0VvRODdjf/Zd31po5hn4b0ClgXwykawpX1H0fn1du4tUbRX0SAvbxKJEWqd8t6
IVzGFKvY26/PYoAEN3eCzNgWec5X9l6bYB4sDdqyOeQ2ZF++WroBu/XoKMezwn1HfhAcHdPllX09
Wadx7YXGGtZ0bis/EZekm30H+2Ie29bM36/VI0ZX/CsYfvGAC85EJCMnlnxfHqAeZAaJyMzYnf//
mLgHzL8inSLUNsSwKqxZtGO6LisngdkGUhJ8UHrKKDWgd1BqMWHrHb5N4ErsxouTjGyG61+eDbxa
nywUPK4m3kY4ONYy2QlL2RcPn8kR/iFmohnMumjSvXjF4Sz8e//IAtx4BhjbHPvjChcE9jDOloaZ
iw9OdM3LWFOvs+nWfPDGwQdQYZ2aZ3AkvJHvA0JvKtOFFLBo2JkQOC8JSyzg7vvg8ENOIqG1Nunf
1BysPW2o/siA+bEqDmEXW6V+8v0YAEpEu+f7ZL2IkO+r/p3uBXWDiZ3liiekO4WiiyQUjDi8q6WR
4szkONvlT6aV3Q2iJNv6IvWac23C9SGR+Da3ACEQMwqgB16E5E5JAf9iwCDAxp6f36zHYE30WqM4
ALcDlJzX9u1Y6nc+PLSMVYJHUYEOek4pLD31aalO+d7ot3nKyIIgPfHBTuyXaUmFQ43RzU3iywi5
o3XwawwbDas5wVae9QDhKZkHzU9pbXfgE17H1/+jBRCfAqDeyAM7bzb4lUQTcb4LKQLh3fDaC7M4
1RZ35TorVlbIMt4GMSbagY1jh46k5XaCAwQvb3YyuT1mophU7IKUz03c0wNsNOtLKh/jkmgEtPX3
bjoiKkM48aJennMejfIBnlm/YRTN1b1wrdAcKVSUUADj6NbPc36P1+ElnOv3x4ug2Q751nIyGXnE
c7YNrRkZNojXhG0TrdimA6+i1eT7Go/FFgGfYB1MZmwMvb7MdZEty/YcMwneShbJQtchQWKzbUVW
KozTqzldAPldHPGaQpaOZ89CI7cecsSMM8p0xtu1XOPSkcyfadvqRGT4MORN5ACM73ZC9pluReqU
cdkvSUlC+po2qxruXObw570ihrhO0DAzWvHRydqOp7b3WSHID+CMhekAL2LIyjms/BohfibaOfa0
ogeSufdK68RZNZarTvlgTcFbRBzqgjsWKQemwpuu+om6yrpfApHAedDL4+JSps0LpPaiRKLm1spG
Ydh9oMP4BbOn1euRuVly02oHLWNjF9dYdMNnQ9NzUxkM3mRYs8q3QtBBuosvGUAzxiLaJvoq0Eu5
Ap9FuBZeV3z1sfolgYEvNzIAXgTpNs6t/Od/hQ5z7m5j8FqcNE+rMSR79fhe6HeEfGZ0CYttcoLR
NOYrpmbivXtBku02VXow+08tBK6w6oQbiBMaf9kHMQCrO14TDPRRwWmVUOIgnliaJJpkhMwUv6LF
soD9jrjnPjCWDfiOPfZ+EZpNK3jZSdQvKhl4gY+cFJknZa48PKx9fmGjB+vJmfyRRciYeLLoH2Ah
q+lHwOygdd5MrCEr30NoE28fXDgExW/YASzOMk8CaoUtAfpPd5ZPfEbiefybSDZGfvcxTXTdFbKI
2h9MOhsKg6slLMdklXkhLM6ZpFcv3zfp5QY+j55M7huPPwAPBkWpwWyZuJTRfRs+++bEZwrKgYft
nSHIhL5yOVMgX4f2M6JOW+toXgBMvxhnEhORAG1YCPx7kSb/ptAP527xSVe7fwFF2IvRQ2XR/PaS
9fivuhBMz/gl8Xom24qtUCHoiV1danAcD7U95z4tKtKdxkMkifNnEFxQIlRsHPW4yRYKI5XtqEBd
5w6mtkJ95QzzuklyWc/YveYHKAl3JrTJF2MpeRnNwWu2vKpZkfI+LzAZHAueVhS02K0aIh6DFbEk
a44V5pztClqszG2fcG0Say2JC3AmnmF4jBB6fpjEE7Dd4K3ffSuWp7FG1fZMqjrFM2N7ZTlaub42
nLXyoqJNYRVyRxKDzY7RA0MKtuHFB7htwAI8BiFATPyz8TFYMcyQUQ8o7vRdCRuMe7D9MG+rndcV
a/yn5rjCoDkEfj5HUq5zYb2DGjccLc4OHM3mSsoIyPTZHTEtdIN1Ep2Gy2CB6j+99NXQblRYX8fX
AdvqKU9PKT7bIyqg0Y4jt9e9hP7bMpaDjCws8CAMCfu0IfGBSQl1kKP7fecISOiscJv1Tlej1d8M
DHHj1ue5tI3y8Nb4eb2AvzBE528d3H0z3avSCXnkdw2YaJHBNbLM2XgUeCUC/s2U7a71ay1BT2Lk
tww+GW68nxAJkRgE2w5707FFYz6QFM/UgDBoBi8MNpYQ96j2ZAdsHDOZRbl7kc2rUWJhG/evFjs7
4Sy/7lwyYo/GlUe7c/3Jq/8JKG1KCgMG3N0+BiLHxUlDDlfzSuXJhMpRBsQszwlrgfARJI4BrSfb
9f844XQ4ON+W/C3eJp8p1ave6Sbl30JGfXWDFcgo6mgt6IGa5YB1/FvWllWyjJl8I2vzEFbBd55D
0vF4YG2HnzeOJ2PCecj2Ev5Ysnqf2tIdWKsxTtZYJIS5bX5NjOU9ND/VJtsRMuPG5joc1+pNCfx3
fyBcnWczIcQYhQi72nBkfGXC+3nInCQC5wBRcfiGGOdmBOEaBs7tzoA4tIvjfC9KnFoM7rZDzexY
/a3l9UtYR0gZKusQFveYh6J+H8NkZvzrDmwjCaTSIZHOdEqWtm1ByMrcGCCLwKcmBJc55XgTqmIh
ZC5OdlVeBSkTGYEenPopGub6Vhzp4dSlIR574fIKEND4rHIQprfEQ9viP0aTytagsIv1f2l1kFju
1bQIdjWiXuId1SGQiM+6+GdB7g7WPfWWdAD8EPU3Mg1j466fZGBZ+K28BJ8O+AvOAactzglBY+mn
ZV6VflugbmHxx6XVlptp5N8MtzQZEaih5LD5zQXrS4w98JYweAd0JFgbuKr2CbAOop60tWawQ0LN
BP0V26BwEcnD+htAftN7Swv/2m34rvPx3H7i15LX2JUA6eZn4T7BPa/gP6JxWvbwOGijWlQmS97T
mWSLbHB6FIrH6uGPHNUiYYBIdvd8dqQ89wKmJjhRMNBPeBWi10VlcNj/qxm9pwzbgtcavG2Rbvmx
S9pW1a5x5Ej5p0yIA7/X14BfSiX5aclOZ6LOImJ5m5Fw9Fr11e8LR/04lpQhPFSM/BUcszygLHoB
OEabLAZ6wlMpLqt6Z3WPaUv9o69Rpnfa2Sy/RWZV4wKEK77ZQfoA0ck66w1qI5pVZRglMAefWUbI
7bY866zNcw7r3hsRUxfCZ5rzmHcba8/BFK7w9HbibWA3AaNVW3G8yny3eAdOQrKUgLqtBFQIxWGA
k8QDvmDo+foVFulnIaAJZTDsYCVnqiXhP/v0U1f/1D+tyR4uzB1c1KEEeeAQUtAlLztypxpX79lZ
sJSAjWpCV2f2VLAYpfkgq7Dc4vFP8HshlLcZVDG91IWFtK3AKlL7ws0yt33kYRHBhx/upIlze1ug
6m5PbWxXkDtIjcTYhkRxOZRLZdUfqQcqVLkf/LEwCkWH3VuEB8rFNFvrexbqq2zacw1XznSSBgcu
UosdaYTQGQCftjNERPzYL+OzS0D0E9qnO314IFuI2dH/uDf133ucDSc9io6VdLYsCu67lm+QbMdf
sCUCcR8ra4k2ia/LJH+N1fzoD3yZL5evpT4kBJCwZtN2r84VObGL6iIr9rDWzdU4XgiuMc2DMJ3E
6Pbaq5VfR19W/VPkmFX39ZzeVK28kezJRfjJnmY5/cufBFnJqkehWdd8d+xyHBJ5XvTQlKOMGeZ1
P8ZljC7Z4sXNlmC4BE65yPQnqGEynKpVdOlzqNir7NCNJ5YJJNvUF2nAf4kl3lvzW+mEfW1j7VR3
7Kr4Pl6OBoclgc69qxnRyy6tMoONnn6F9pXBk4SHdlN1Tt57TC7i9UsjDwYgnYZNNJvDqYYbZT0W
J2utDEhBn/wz1oQUe6el0K5we4yUiI8BtMVfV/7UMgsbP4z22fDZfBOGtlWe5XjpSL6pf6Y7fS0D
JuQNvsH8989CV5DbFOmzdIIl0mngEQigtB5YXAbfBcdXvtZagsg7uyJ48c5YBLsL8SADAxoRVwOa
ce3GfJn2at57F/mWOeTEhiDbZAoTmR+z+hwD7lvcDeu3AN6eqWWeB5CbvcYsmKYzbXlIYGnfMw+9
V7eQ9jFeEFWJshCl6Swv61ER05oQlfWF51JpQe6Nm2VKfsR7Mz4iRhwmyBddrpFU7BWgw3hwBSBA
0ugFGAglDLeltTat1tPzW8WFZom36r1mb+MaZzW6m+DlGHLtcHuW8/Snc9pkFc40aswL3APKt1ls
RlRjPidXLVFpnIxql3bripEyCjEd9vySh3+clrWJkiBFo4Vs+u/9NsgMExfGd/vvDS8DTFqBD+o4
5LsMoznngXxgQB/+UwWsRpyIqO9bCILl4A2/U+SU9W9uYmVhQWVjkB9+relXjC71jgvYAohpLCPO
kvd8mlKfrGpf+ZoSYHepj+IqqXcJQ35ciCKAYeNh4iYCg1XFH52OOnkBGoADPUb/Q1VUkQV3IBkT
uQMmZGm2QB80+oapMRYKxCGNb/OlsgyrnBx9Yw6dDU2/h2CdBC/X9K1lxf5SP03mRy9BgXFzw95C
Spea7UTRze6ufj+7aKeG4UpMvvqO2QJ2VBTrx4xarRSgly00rDGELk1kAdTX7jzqB6s/KO027FaO
lIBoyB35za+1DFL5kkanZBhBIVTHW0vDK5iwnI0XSuYNYClZioYzgGU8ljaXicpDUZIPTo4c4Xm0
WfWuU04WvCr+HQ2DMD5HTv7XvaXbZDzW2B3LLSabSwlbPOWmPG5GnQqsJV7nu9KxDJMjHTff/OtY
WhcOHmFQ+5PLfMXOJR0s0INqVdfP/fhRyJgLnfgr0b9xOxOnMIincm4clGUO34irPYPIvcKogV0r
6k4lFWs3Oq/sr8IPodUKF8b5hdCqoNqrA7rlaAUik7ew/ZdbzG13VXFvmRZq2VGNnjkeVTRYORvc
cFhNI/+jS7vq/w5SIRaOzn6jLO+jjfaSKEEDsS96TGz2DaaAkYnXG3yj5Bp7tiYlQCTkDiqGEHz0
/ThQpF8KRn7tFctCaQ8nsaGjXYgvqu7yF8lqBA0yAkDKAF8/ZPU69Md0GTGI2MuiG5U7mTtPxA6/
TqStiYJDWVFmNLyp1JxP6ya8ncD6xVBrorglGI/quEBTsqdBjPmBV4uf2gXCU7JzHLYpor859Ys+
Dnhk0p+00jU62ElEWnNn4KzGWYGlCHghRGa7/sk3ar41CCOFdhdkRHn5OrhWGJvLVFz9BFtUA/BK
TJtLLOl9CwrgP8z+/NkFEM5oUwreoJ+E9l9aXgyRp6+6JKWPWrJ7HzV8f+RN1iiCKUlKJCkkKYhu
g4Wu2oD/LQticFZ6x7lxDD4JH4Z+GtxpcGiywAcW5kXYzXG+6NxX6g/VSPsV3/PxUPDjJ2pMz13w
qH3oASsS0t0LQUpwrbEAk/SBT/2LdbTkvvcUHKw9xXBXcVbBjKFN8ulitHNZ/Lnxy9HFFRnuvS11
jxI2wjxgR0/mjDP2SqK46oS1Zd7K4Rlj+VSumejj/QSuapDZgLZKMldsdi14BMIN3k9uByvJxQiL
sznnwWmizh3UX0vZhjBm7m30B21F0nf9rrmi/8oowqP0o3l9Jcq6Ffaa9q/+UmOE4fIqORvab8lL
U3ZLgLbLvti/5codSmUplNeAA21k65RCAg0odMaITrDgFOlQU7X4GAlD5DWjVH6OS626mhwXFbdY
vRaDo0FMZkC6xzNA5YqbWmcIhU/WtqCNHbLhFu3z6Rjqi0S4tDmL+n8JU6MUrqaWurXoW9wv9DIa
aQwjnYk411l8zUrwlaQf0GebLF4O4wdrjQGMhAchuyRQxMQpqJME7CgTG1WBOq/SFmNF93GoMJX/
zWLRl3UuWxewbGac8lX+L3WIl9jiGAx/3t+AIrkJso32ayAOXlfhP3blR8TN/SnHxSFFx4hjaGCU
fEM9l7jsHTAP9iOZg3b2k76Bxt5QA1oxfMf0yuBz5gKeBtb0DHBbXleNqyLuDgYIp2pVZ9ccUmj0
lXoGhqfoLsPpJ6BmocxfLgxZLV0qP4g6azJyIff3tqZSujhmw0yrOUM7CVbEEAUhuxAk7eHBGDfo
yDCtvOVTEp7UiUvMXAjiXYG7FL7tgalf5efVo5qOyk80HYR2RTxu3D063SlmoIZfZxYMbSTnwV4U
fR7rzrz17df8cDIqDe5I/ZyQRABfcVnLpdWjiW7C4L5jHM4VcK0PNuNof6FmDdviV9OIqDR3AOH1
/INE10TygIeZLJFseRnuw7O1eZOKQQsRfpnP0qvsAVGpeMrO5rrxpy34BM9wk3WzeG8RDO4Cz9xy
RB5Me/gA+rUpsaYz+lY85p22KO4VPkAc3L6ue1OxqckVpqUNgf2cM91TkLtmY+diwmKXr50kEDsv
ENQqJQESq0V/5wTSaYPn5fKWoUQ1/kbYGS+9yoyTzaBD6WozWbQpMpfyJSEr9lzXtjnH2dwbVpHw
M5LrGBFw2K14WrGGBkCCQtJOH2Not5/Zg052dKu7aaHzIUhvgctSd82FU4Q7K50vQfjQM2aO+56F
TH8a8QBuNW1H7aBNi2MLrd1uJJeYzhyDCjuZeVFL52Xz7NPCGbMYCyX4J0ud3invRuMgOpIMNIsL
/VP4BxAlFJDN2+2uMRex7NTMGJALjq5qrlBggoOYMj84moM9xOAstlrlS0z7H6RkxEg8tSWLf+1n
HuqMf+U97hkvHlMUx6ztFpaX7hRHPcCLBSuLIOrKzRQuEcEvClYqC5tosn7xx4IVubZ8liQqzFMD
gx+FD6S3ZXZqGjjZ+ArtxjdPqgY2IXBI+P42dB7cPzYw5zeDwFeF9GM5MpD6Nj95K0NardgdPqLg
Ny/WSegzyyufAVCCIw1TwW+FqhKalbZ5cUzg0k2UT4gDOjNnUPIL4iD+n4ffbfX5Zum4N67Zhgg8
SHqgEvgL7toTEtLeugDCQtpu2fqq/65MSAoOXqL8wmQIn2UeHhvhUJk/mhsib2qcUt8o7gvwnkvK
iqhdWsSMzTdopjZkLmoHnR8+p83wjYCJHzHmBeuf1v2qNgM7KKtLbqtDUXhhdcbuVb+ZbiwtfY2C
jT41ugXuUfZRrCJKLusHfKwJzzLDy8ZjbHxTdjx+dJ7xyAiXghnUd+SozlEsz1n83YoXytECZSpi
91mbveE+46zc0MXWWQtM8Cgxq9pWnlWsxnYHxiA33fh7OPmLYQOzrscfqJAFBOJwL+Ho6+oN8F98
nzHZehD6AVAEtvRNFc4knDEHw7dpMzUb+FQEAdQsSKnEoUmtkZuvJETdTrafrhZ96YPFEpWhsSHX
hmSMg7HpQfchGcLWz11M2X9XshvCpvf0CegMCNduqHY4ioG+IUOspB8xohGkkwdKI8LEkPZkCF4F
FHEFV6pTCXiC3c6Ps1sgUHqaGMOyQ8/PJ/w/I3nQ/oj3kLSbBhykQzLGzJ1SARXqGqhAaDnlOv1R
JS9BomXMQi0r4utT0YwEaNjXWPE0vg1+4vKLR8BnHqLYVnJITspH+48lD+/h/CNZI4bJiQTE5Jxw
vgWP5sIjPOEzaDOP54ebPaQSxNPGEwozCKUJP/ZC3aqoo2EK9GemkPzmQ0WzzU6UZq/dskE488Xz
eyJGeYmX7CzT7fI1isioY5dEkrZinIWHe9o2JVpSyKOGG9e7rPoXYFgDLy8eppK4YOfF1E3rKUzs
yjhk2WYs/3rGFcL4wXUxkJA9EeXDWDFhVV2Q5LNIzlwAHVJHPiKcJqiWWFD71kxl0TcVMTkID055
qy2MH01lzARAVeidoby+vxTiZTV+JgCwH1H3FXNq1lO+IOqCY5dWyELhGHxZFyAZI+Ko1uSqlSwv
pAlRICy9/6guEkVbFuO+dyg6M+ZBLlkVooFd/VzV1b4B5W4yO9ZxAZRe0dhBPdB70adJzjvqF4Yw
z5Xd2XAZYM+KPpPk2pgz+5t+7o2QBF+m0lGFdKsJiGvk9D0mTVoa5o1bCX2dTZLAg/zn8EKc2Qsb
G7NmEo2goy3iEas5w6ri8UKIFVt/GGaFq3Y00MqEa7QDaviZwwfkPCA4g1/k/e9of3eGxmvLtJK1
Pvia7hC9jm8mncoj7rem+eyap4ZHFBpE9K9XEBme3jAlsQLGuw6Sardp9cNkOvjfmgYr5B8+xljc
YI5i/oIrFuMsMINS8QrQgYR85zdTOcTRHZMr+MFKItJpxZC4ugYcl+gNcN0QWal8WeqKN/3F/lu5
FJcE2Cey/X1VHTr9K20vE3kRMRpUemVG1lbjDdcQciTxpydFXb7IrcFnYoLoi56ysRU7SF1+hS0V
SB1nBfNzvkw5ZCJyjAldh5PKZ6XldlXymIeuXuxNuPRc+CLIo88X+HbAGNlyfO3YxrITkefwIJtR
3L1BPSpsLabuPagNBuUYZtdRcTZYrZpHxujDNQGMmaOELSogkpSUpgWSddE3REqimUS/F4AiFp1A
fgwFQqotkPpGQSjFr4NeLugum0Wq+JrMTAXHvQ9UsmIY0+11+Kb5UnlCMCq3UUQ09qatPYXnu40c
2TrgBH3Ad5qkK/3HgDZDYvTU/STY19vfgIoj+ceoMYPdQaSfpPqAbLX6w0pB3tDpkdo44NbFXfmy
XF3BWdf5SbEd0JcUxXy2lqvBOtVh6QUaUYnPMbo09P198g8BqcFqcH/N06s8e4lgwsOvZAmmqieZ
AX2q4e+2KPKFQxx/9QV7HQ7hovHSEZR1Lfs19UVRfBpJseSoAFTG4KXH49WiibKMnzwVgRYzaxb0
v87Q+VhnRNxzatcKaTTCi4rE6LcCXCz0oSH8N2qpedHT9STymDz69/m+HjjC4IsGC1IXEGyW1ocW
fauylxK6OGvuBNfGriWtGKZhCMqvyGarI3wJzg7aTDawjvJjvVZFuM8YD2Ss73jUFwJ4xx06S4RN
Bs127JMGRFXpKLXDCqtuGb4tVWy6IT5tJ2UsSaXnaluYwDgwSIITVyHc3R7ifvZPeTsh+PEasAZr
TIDLQES1Q8ZqWGeT3zsiKYtg7lpnZL2WLZNmXu8y6mu390L7g9ATsyhBEpQmtzA8mfMeh+kB3RZB
MJwqb0BM5U5nEN4xzNVMOEdoF2snS0AmIbhH4AcacdhEDDvHPyqZXeuYyESC9zHBU9OXs5+OVJts
Jh51Lvk+bJjvIyL4xsElgVS8fu/VYVZBUDBu+j+Am+L7d+AtML/5aTWMBwUaJ5MrsUP9qDN8NkLK
qTmWQWWECuhiHAjfZhRekdFD9fmmO0EbCgEqd0lhiYiHyGjIVSldljnXAPgqesaeYhSo+DNVVmV1
jfOLinIco4LmMLacjE1l7N+XFuEmLg2CQdXc42sXJVKSKLdZAIBHYTj6vxiWNXi/YNw0xDNWRubh
l71Zlbebc1wU3hHAzjNXhZCDfSsue2S66QV/VJhvYrzeeDD6Y9fjhVpK4r67xsFPLXo0rLECqZNb
RjX3zegWwyaO2sWYrslZ0tN57REyPxXI97FGbFh679TZrxa4KLDFTUn+wtj/aBLVAm5dEnS1p9Bf
gz2Cod54RtnV4iSVKeTBh/0/ppqG5UAgAcFH2pH0dLzSQeY1MYbhVZTu5NE2ULo54V/qh8iFi8qr
tu5AYvzSwCUPvnjILFQuH1Z/D2A3fMjhgeKD85nRDUsjWomstWX0KHQR/UCqxVeXn6TkPJIHcUjE
w/jedMS04BjBxg7D72BQtaGSztyesdOOCLJhlfInkWhgOEVJbtwShDGwaHQYhJdqbJtW/CcQc4fa
FrvvrGUftG+UbVdeae07Luzko2y3EVQ7+dQyjVNhlKJm7QquxGA3UQ9IExR0DFHSI4iAs9aXV3tJ
kSp4DdgOHtnaNx4xnxed6MgQgAEe72f//qU1FuXkpMN7ahFQQt57l+CpVRLEwnkOJGnrFJGLUKBk
48MbWG5wB5wRHqoyBqMYjCzDXzVL7y+m+7qlrUtEujwqlh8mB7HGZRKBfsN5N7FnkiU0Lk4Xzm09
HVPvqKgSiuFT3TTJ77BLHaRsyE0l69GwO5AJ5XRKsrx0krx7/luEBbGwDZpVZFDz8Y6+yn3E4sJC
iYHZjBn9Sv6fKSsQUTtbmag9bCSZkvU3Dmf1dUi5W/KvGFnSJgKRIbcEsZziWJ4FuMIR0Rdx60S5
4s0zwfh8SHxrHUWNmu4gQRC9LsZXjPYWvyRAne12eMerfzXjrF3FNNtKjmEJ9xaAQfDmTarWDdQ2
U7Yl8ZmxiDRvOdAPpxo9A49P6YdINYIvqKEliqRdyrtfs2GY4Udv48w4VnjvY2lFHCTx9ZA7IjYe
BRI94W+S57KEsDdYMCwXwvbSIgczbUbChH0Af+9vKbI+Ch8uzxX4KDpGwW5A6lh3otsq4jswn5Tl
hSJGGdfEjb0WJK+SLRPeB8PTLNgaa/oKwxZQt1AzcKw+DbehoEVsx7k+blgrJ6JD+CM649baW9ZO
oFbiw8zpUY/mV1l+ITBhmy4QWckQZnIwbDGWbHe53T85JHLmcCoHbO0+eQY07smzke1IeCrcSTuU
/yZifNhtlCRPEXJwkIerPp3CmvzuyX2zLh/UF5sdBFbl3qxcg2ZHQ0g8F7omA6vgJRNtBl5InfEy
PI7iH5oBaI3AJiaHJ3EE/IRq/CxZPm9tnax1vi7aJ11D1xwBiwn4lTtam0BcxXw/712JzSK2m5fL
mrMP7iKD1bz0Muz60nMS99VRcXXpWXAMqlhcR15blxJLiD+l4diHs2XpxpI5RbFTAP9CjMG3/fo1
TJ9yTEifyLzeyTpQXIaXTH3kFnZU7jDCU2pMfgybnGgtsNCQbqwWzy9EdIvO2OWuot/ZJ5Ogy52v
IGDP/vGfKUyRsPe/PhvhU5eIagIY9dX3/oTFGSR0/plVD2bFAqJyo79P6EMkBWpM9FehTzH4pGYh
isiGvezIvXYTKL3yeE0rc5mbt5geDWBeAh5imhW6xjeGpYeOCc01yEMCxOWM6seAnz86hpTyGEel
5UvbdMwXoGaJk2NqzPva0R4yeL4PBr1xeIxJ0E61XzbwxvSXxp9v4a4YTHyU3VumDZNRkn82Bjft
y54/ehMjPm5baToGMtmkjNOSX5bP7JuS8KFa3Ko7FTs6TxwSlxo9+Y0gnexjNFk66qKfal7IfGgg
AVEQNsR3Kd8LrdkUChrsrVnf9fabJ0pN0Mghn4O6zkRRxoN9jsQNS6T6dbRIhQsrX1NZC8NBJXB7
9jbVVwXRP9MnxD3ILRL9J2GjS5Ab/jl2EG3404/HumGRqonL9lNAGkw2A5JAvbNLDBZ4bCooPE8l
ubZk+SDZxDFM9VKqaFEPTLAx9+hYZLnw43MMJ4L+BxlkCM9YrN048NV0rbFifs8rbeISCSX6olEX
xR15yJO1xlgKDC2do1S59yErPeBXl9HvoHkdWWHtEvoY8BGCJue8bKI1EeETS7iTCyyU5G6R/wo/
M2cTi+YAVwGiqYF/mpAbUjhReuV8dS/hqy/rTeuIfxZAy0HhTeVBEfTOgQdNzckB96JEm9U2H1V3
4k1nNosrUgfhWiBSKAGEoQZpHRIVyoWdbJTS4bPeZB0liPwxDOcQa2GLEnNJFFsF0YG1UnZWwB0W
4reInaYyT6/C7rTsXICNFJsa5j4WsL5YHV75rgVRmwafOZRPVg/FxVK9gG7twyJKYSk2D/KUJJwd
JxjW5JSSGm7/qDYZJ3Dj0cD7FLDNNw8FxhcRJ8mSWVLNu8UYiHfOIiENiDkfgIFFJNjm7cegpg6d
v8oQQqb7b0XcfZ4AFEWj0A94N0te9r5jSE0Ygd1i41eo7UPSVCZK+goegqwDO+1OBjYPbXTnv6Z4
R6GZUnTwPyYjuCZ5Fhl53bRHYXfKiMQIPhAjOQ14N2tWTtDpvv4nKXPqlh43GFPD2XB8Eiz8cLsy
Cl2hICQpUH1ElDkBx8Yy/ChKg0MJQCei6fa9N7PFSS+5U3h5C6i6TAkE3OHWr/jUlRXgSxO9JN24
IP0aqM4xcbJIoIKm2CBrcxrzZWoEHyMMPQtlooG4DQe6Yaafscps/e+lOY2mc6OMypYSviLSUQR6
JMh3mf87oLrqmTvmMW7auN31U+iLwrFmCJIUm//Pv1WhsOfkTew7fpjG413sZ2rrHBzG5N8UdzWs
iIjkEcKy8dJQGGnMstYt8cqmT0axzsREX3G3IU14Ri1ov/r+OuJ9lHE6jmjpGkdCypgGhzH9IMEc
MxxP88gKCeMkadSaj3iqir7K9CKwz+XPzvYsmULGHCwG7Kpdfmf5hrMeoDIE6vqHmi56/0aVC230
9Ts/ImnjKIYXKJ8MpOqANSNZPANfpS8h7ETfgIqJgDyMFdeg2LTCR3Gtpg/uNevSPGocL5i7/98b
JO/Nbh5o84D/4o6s2QKJtmjdfeaeIUxp5rHRuatO8h8J7Gl14p5nLZIOH4UvrjUsd4WN5eL+mqfv
2ZHomsn0wZdEyin+5SzZkrOtQt5KN4qnroN8byKxhIu71sKjQMwH2HjT1u/X7pDQTNcAL4LpoATf
0KVgCBubQv9H9jczKdNv35vqMy3Wc/Q6M03RY4syMukCEc88IEK/g0low9/o2vdzvO5J3JmkuzDi
HDZD5YWTrxCyQDjYI1jRnafoOIn6i9w0xAmbsZWkcHVR2G/p/siBQI4fqldBtgW8iwup3ce5z8oJ
fz6d4pKR+PsUrgoPCWIEusgtuKhNmIb6B71TcWCxJ1d8lWDsjsYLWrY/cL18GFCDWEMms2JrTH/r
8q+AMPbG/XHBzqlXzOucrvLRcKmpl74/+cSQT0rBqisdNMT0oLCB7LnNPSlesHJxZfIkiBmpSJR9
Pu4hxEXwOWOfrR8NexFyv9s4sFhUMFqNZtftAnsyG3zG6HN3q4j2gEODszo5qA59q/pHYvv00OAb
eqV8lTjrxAOHb0jBsE1OhDw1h55XAiB7wurHzc7G+wBpuL+VK6NwWDsXr72BUuMnb1eYzrX8gF0y
H7CnEWN/eN3eH6Jlz+HlOqtq0KKvHXo12ASJV8h/1ZaqhL6bn6aO7Kiwo/WL4ScqjiUDlH0J+BZ4
bji7wt/grGyCr2o7YQsFiLry1ZP6LH7EatNha8ImNUCKWY3nhF6d25zVl+ZO8FSP7DW4nbQtb0xO
avRKC1bzMMTn6ZZIBmLsyFCNzgNBBnwOVFJBfqzKK7cXw2c+E0Y24So8I49eiV+GS8eUFt6bWCif
sww7cj3HG6WrZsvLb4CzqMimZuBGjxi7OUY2qqDqIRt4aEuGtA9+x4zNnOnh6lX4OBEslU5eryyo
MdWSydmV4T6TJptoWGVdbF9+PfIms1+1vGpOA+7mBXb1O+5fnzSTIop+Bl5QtYiD0duDGS2zHd7Q
FJ8rSeqbnH6EDKRkWOysh5yvimRL56fgu/uPo/NaUh3bsugXKULevCIk4V0CCfmiIMmDHELefn0N
VUR337jRVedkgrT3MnOOWTeYI1usOclXrFzf0aYE2tAjojAXqM+wqhy1s7YU5UvV77vVeliFPH+h
xzQLnNx0p8uEbToDPOEHzv9kW4vzoAWH7Jwr0WHfJFgewR0ZSUkLHk4lwG+5qrKrvK1+aduhkVFs
3f1/yqx/MjjB5ciM0YCih7SdGYAr274XQKSOWMMD6PjS68iWygXMDsF86AQ4U9EVy455WepA4Br3
/bADhhjsATrzYREqhArkzV6Pox3ZYk2Vz8SEvNuphKiuVeZhfyE8lRFM8g/BBFvOv+RfsX37rnAa
sosgOdo6GZZZcG7/3hT6Dr8g1OfcPNVnig7B6attd5HEOVFcp3b1nv3WC0lCYIP+iK00qGWg7WzB
SBlj0ZffcD8ZkPL50O/jL+r/NegYAH8EA7+Qx/WumgPgcMZ9csJQz/WuMz63Nf9Q0tQyEflBF6Fo
TBzWSbrg5hJuCIa7yXKuAPbB9+OUIKnIZmD4xiXTur4FtBzV7Vb2zNS7CS4wWf2ncNIH89wxIOTU
Ydfir0BOM00Lv1omNsO+k6CM0xLw6EwRi9PVwJxRXUS5yxnMYgN7flX+MXHjWtNU/O57i1R3lZ90
wtrOwwNhr6xMeTdi6xKP3+UmffTIMIzloJ+JCODZ+ZyY+6IM7VYfNro91kvUS5usZxbmGfImRz3E
oQ7iCvMXUyo0Ge28U47Tynw88BWUFfeLwTdcLhTzEsH01he+/21l5753/4jZIj56Zi3VzwrIBt2r
WB2yUz5FeFVbFGKFcGpFpjD0avi5CCrJdulO/V/qwIXM3zJN2+YmEL7FctjFNBI8QYxkzklxYL2h
LLJ/aOowe4AXv3cMBnK2pFB7jtTUgCbmEDETxUNGFyfuxJTRXKuDvWYjLWPL+EK5/jUZtfJFcYJH
w+lsnBiPmz/jk6BKxq1YuUbPfwXAdRxxXIImb9MTLHGd9LkVvSAnYIKBeYSqtrPWocvY6KE/FMst
/1BM57w6xw8/N8LE2gnEKVKO1hftXAWbkHNZ2JCH1O+RFSfm/2gLHrV+Ue4RAxT/CDGW/heuEtXI
L4kd47NHmqDfR5kEDt1hwABCd67BpwF07xF1YbUPgSgnsFjz3LoT6nVF06uam0kvSlMXOZntWpBN
cAVJ4S4a5hX1IEv3DyXOoctfPQFXxb1WwDVmnk58DIAHY0XwCzEy4obfj2kq8TYFwNmZZsy4DZH4
t1+GZee/WW+n1obC3zAUTqWVaM5jVD/ZNCpngN1NCvUvSzwYyY9EeEDotezd6yWteEqnyDf8Ji5B
1tct9pAl7ZbVzUMDv+Bf0zt8Pm9+ygwZpctwTZoOTJeA3Z/AgVmvLEIXpARE9Oan3kS4169auAGX
Uy1w9SUAx/u5OAFe9Jevg1yolnRuKdATZ6yXyCtJS8R9skZDz1SbXUgo7OnnemLDK9KPHxm+A6Z9
Fgi4lDU554lSnkXlmC+BOSvnj7+n8rYQOmVrqSRPLNvn3D4ty+7nGPHMM/cIWdtjUajowEIJQVKH
yMKY6wisTPkcWzy2Je8v3A7mkIEu8mkg6gdEN9URXtx40ci9wtEwOHKHbb+DKvAmcoy/ZjJ9Neja
a2aYRFQq4UPv5gbbfj23yxsPaEEwKg9eWGx964s8nzG/cxyM2qk2fjXcifxmb8xQsK5HNPCWR33q
wKw0ZjVXMYOWp0HK5zJSBq+bnobyzvSD6fmQr5GZM9FokmU5qaRwz5DWsAEOxPyZn5pLNW+gZTBH
rlZF5TLnfFjKnymd5WEPsYd9L6symw86PU0aDoGpR/rS86tmbbV4E44uFiNukhBoFDWl5vLqCCgi
e4KXwqlSoLWgqhDpzegFKoe9qDz89Fjmre0wMHqOL+mUlan/IW9tW2iGAD4gel451Fi2gEjA6k5x
BPP9pXoiB3X6+Uf5Np2YTWPLfNSrHybkyjGtXL2/lNUND0V/C8cdzTcFK2nU+TUal22FgmOrehI7
/S75QhdWFb9jwkS13prKD21amW9Hc9sDBLZmNTMrKTQhOeogj9j7UPCy4olVYuGsR5I/BfWZ6Wsx
u6qfv7GWZmLyJVabOD8P4j2ON7n0T9F/qxfwmR5jZPOQfGEj5/VFh5GHaFXEHBBSkMvpC45IhvQd
vcxoIVS+ZoCxKwDFqOv55niDy27d44Ip+I54siSevT7wGoZ3rNt79R+HmsIreuv7da2f3gzzYD51
/q6iYn9+uF4S/B75sm4YjyC/0p7m55/w1WGt4cdIKaNuAwNMiVl2EiMFVZ+jv4rSOVsqvd5kpI8H
yD0CVCzJw2dFgJqu/YCaKFih0wnWGbKE99fArC1eUrfxo38YcHEPtSmjKABpQOnDU8dzrjxrvoOB
wWfdLKZGdG7iWKFKYX1jxHD1k0UWHPlj2D6m7Bn8/ieKv/3PuiWWQyZ2lCpMA4w8M2BDDMeM4lba
MyksaQTH4LcXdyOz8Xp67jTjt+YnTGhT6S2L9PVR/qgiOOelzz0ujnWXOyaKMtn4ojmfUyfNQnS5
uQRkrcQk/HnBSzIN0f5BXzYZUboTmAhKR2XDwBsPEXAxZUnPEQPGNvZNiKquAtNHv4TkHeP9tvLC
/ZOSoGLCnWwLUoySV8vUE9kCW2+Qz5R/aBrIrAzIipNKDz5V8C/SYQnOa+z2HzR1gAiVrQUc56AA
dhjSb/bz1dNi9eg3p2x0pLryoridB9hkeFZCkXzZQZ8quXRAezNQF4JZvQwDP7IB07clNW6BYhMj
YUr4GkmhhDYsojWWQzousn0ZBJnbKPfwlYXTxnSnNyeR3azOIY8gY7Ds0Xryd1fkNUYU6xm7owB9
NwOuFGAz8vzeT3e1taUOLh2hKWzUl8o2r4hhybcpELYQB/GxCu0IJXmInboXGWp+9jFLNyI6lozX
uujbH5exdIgPfNUjMJmgUlwTx2kMKUEiJjDwD9uABgacZC+DI4EGLqnYZC4akoSGaZMOrLBjzYJ+
SkdGDcIMVSFDOWTgwq2Tl4KPtrtesatsxj3UqI+sO7B7hh9SAIB3UBlJ2dkoQaVDc1tTgivSxmKQ
+WHL5mdXww8WORtJS8Ug8DnoNSPMBxAewRXxZiMdTP8NWCmreIl5akOkgPYUWDFJ0UWuNjIhoA2G
0nb+xpPRcjE448ZwmdKJMKG5zjgXWjuSSsKIPXHlj9u2XLRuyoKUaYXF9svnt/F5sMEA1QVFIGU1
6W80kLcUbSrY0QjFUzgeNGw5BfvcXSPAugkclTaaxlGx9lL3pT1rhl5FeWUQMdKewQ0kpYZtggH5
CPKnuOf31QdPUm06Y4mRlBUMzpRlx/VcbwQGkSagputn3H1ycL6XD/3C6Pa3ZFyCgqdA5M+SirkY
MuV5qNZOQnzTM62KcVCqtNTso4xP5jbXa4Q5gTwcEvL0sEJrPKHmPbqfMTyVtFo8trORkBuYJ8zX
G8Rooc2v1pFA1RD6YJn77FVVSDCtbeWU+TFnYFQgGKsLXkac2rKGDb1jg1OSFwgghuaNqA0le/8Z
IpWEjCgTM1ti6/r5zbQglnlhTWJtlpk0NX6Ul2+TD/wapb9tvvhQMKUw78SN3/12CDzo0m7A47Id
kgzQUdkapJQVQVOK7L4p5sotyV9tdpflMyrYqL/IKqpOymSslwC26Egq8gItLwx+c4FRHN9Za6Be
4NzCi6Bx+rf0R6p2q7N7j4BEKY+i8MXURwl2wCQrlylVx0JaepZAd7S1Kd6jbAdGhvEx7M3DR31C
L1PA+Uff2lymuPhWKoCa6PaA9PkMEFFZWB2niww1MvWC5CsCBt1p5bJFN1bF/r5Aq9TLFJAqsSzN
uRe7K2NJHbJt/hPCYC6ueHnU94FdB9VhAi1b+6UEH8V/JdR3uDAIacg5RcZvV2gFDvHWiiAEk8X3
7Ekdk3mya37HEnaUT+abNhRrLXiI1pcCjLXhapRRMCWUxp/w0RkQH3gHuEUbDcslDLDPwIKBwOPs
mqAQMJHKv5lL9J2CX45Wn1+r579XaeC2/G3vt9vmZylAtYydiMCsENLyWFvziclFsg+4MgQLonZL
DQwMQJDqKcN22PnsuD+hT4ieTbchJyr73nMeTCwbwDdivrI44zjIP7zovWJHOmarDg9J4nRYOEr4
LqybBe4KZrVs83ifDFnawIKE3Mn4riRvBcVtSQGfZxWSmVmlGE5G0QGDrMfe03J7IYbGjE7ACVoM
GqSOAjRHbQ47rmeiXW4Eyoc5vFUqUIEaPcHx3aApJ6ae/8YDMu4YXPFoYFSYNHiMSHrtRI1Mk2zp
e1+iWLPaEvEtDgU/ZgR7k/rvFAdWR00HAROUn8rJmn8uHTBj/Zgz+xi4o2V9M8oyoXsGblvN9muS
Dr5Um8ApQOTkRFXl78fPUBHPRoY3Q/qvpAbcytXuDb+GzTx+hALyk8Hi3tVmleRV9a+aa0xDXwLO
dCU6VRQuvfoCjsfaKz6IGAOoaYr3qvJR4WHleX/J4BlOJCXxHbBrVIqlQqY2y9QPTzEkthQrgniE
riZYqw7zCLrwhK6RlaqDN6DmNDLlYw54X45GvjKnyyHhhVz6nBZMNB5Tk8hAN6IYMbyGu4VnMkfu
umgtHP/yE4Vz6a9aUmQAN7AI766NZ91yy1900VI3QVgykuZ/OWwkCguX9X/xPSzyYjb8xv0SBvYk
B5xS2WY60JeUcF/we3utcQT+6FbfAJku2QDX9xRPqRLT9JAnFIkQGGBWQFF0AtNCXjLX/uo7p6Bh
MH9qskNpPabzkisR5QS96/vGy4cl2FpjpwZ6pIK2Boor+H9IkUpQQ13FPZedQbuO1Q0UvihF9mhc
PyGKvXhn9B6ZcF2MHXjWNReJkWlJnTWEuIXONBc6h7U1HPriZmR4y1ZGDEnNWmUsvXpgvSGKKT4o
FD6JdO4/+779psIzZEaLmuAafr2NZGshNXi/t3L8DQGPEQge5zHf1rAS0ipBnnMz+Zp7GX6z9CIV
GQHQJvS3Da9PzWXagiZXaH3ZMqD8/1IQkP7fSbHXQjZm6pOrhx6CKac+Ri4CWzUdGdEwhZe80ljI
sWVHHAsCLZDoDSlGtpuWb1u29CELOEG6pgJOGe5Eg40QQ+xKoscE/5rbCSs/9nrOFJNW8EC3Cb4O
dgWU7UVDc0aTPPZrPyxJLYHehfuzmOqLYKVR3E3tn1Sv2rk/YBvcVaSaRoB6KuWcs4ogOp3e/I0C
t7/odD5MVBLjkB0RxqZK7Gk0w+XyfShk0DUe5vScPa9p4oH0UsiGb/0v9PeBcuQ0MA06XY666mV8
kWkA2qd2UMHMAYGuE7f4fdPxYv5k7BxBANCR8iroSaNTHp0aBjCM//TiFUCZzK8pV1rx1zdeJnyr
dAqsUUSQnnGJi4haJZiXdCUW9Yo30iECj2QrhReEn0t+mbzQvrjUQox/jPsCfics3py6CCon0S4H
9Z1CmPA8lYhpQljrRSQuk8/6TWwjsPKYc4VLaRZzC0rwv3HbMaSMweQQnsCcHJ/fhjOx3XB2PMIz
+xRWOKte2IsI0WEUQ+10mdM0yTMCXEp8K+f3jdS6qrwWpq02l6kVVxLbfK8C3eWX6y/18gwxoCby
B8xIvfiIk4h8BisCQtJSg7eiMZv9Sui6V/GmxIrhYCI+MwhhikWjpgvIV7mgClDKwCcJimXJSJA4
kzAIMaG6KSfUyTN9NQ6yWnsknE06SNWC55S1IZU96gLyXf7k4GwwKhQZigOJncf6krUgrbAtCAeB
+Yj0XsRMfC5L/YFim82OLzY0IRDg+ovGv0i3Pt1+40+H0y+hiRzQetDn68EWB5OeMQXCFFYtmnez
11MGMQhuCUMAw4RdnriRAj23J65BbwlkQ89wGbNs4YEYz/5cDw/ivUcwyg5ldA3CTUK7yYnDXZeM
j0QY5cIws6p85iPaNZnBIZFiSZfqazYsb252kh02Jo5fk5gJp8Kqwfck7awb2m5KyPf5TQIEj8qn
4nz7CwmdGfwdzIiaHPR6WbAlWnQ/ZA3UtuWqDtRO6jmS59le5qnbpz+0adFCYt0fb4fqqlXbOnXf
ZMJTrWKL/SzZXfDPAvrDn9gAz2Z4gOyM+6N/MbfqWCrHPR40V55UOBx7lE6cKToKc57rOcM4R5q/
DyqJ1LYxAbztcPju35ti53vo0dMH2xOiaaCFszpG9bJTrrW0QKX15un9RrPQq45+RBU1/gHL9/tr
z6ZvLzwVsuN5g2CZlEQp7FByIrrXGBS8l1px513vehtX62edNHbnFm8mlsY2m+KsQY4UHtCBeNiw
EuRPQHPJo1yNzjTYpzSrcP4mwzZY1c5T8/KH5u/41ydKSLFWYP4m1b86Jh3aHsyboL4QFMePqNiV
d0TduPuwTxAGpqNpZ81xa8nM+GZD7H2SU51squzr/ccFmp3G5Xu+T4+SP89AJwOJmYAqsv0+o0Fi
QlNoLqmVVEIy5dvs4y+bI+COUl3IqGDUc5n+SMW+Fb8D/q0U0ovmUHeXnOHUuJigPcP8Zc4gxJik
1qJ0JM9oxPr4oQHiZqdPo+Xv5DPbF2ARjApreBpi/SMqN2A3MjM0UM487hsFX9fkvEj+lHw5IDv5
QDxDIzi9eaUy6bChLQDgjY4lpBIw2XSxrQNbYcnfVjw5oFlJslIqpC0KipBa1/gNqE9ewr5pTh3v
ZY3n4PaZQnEa2xyXLBMmLSIxK4QtD9mEpD4gOfFFynkYtyA12SfSEYTC1semhlEE+F92t24Jm1dk
58ttKSJK/xOewGZQ5gTbwqmYd7wAdHF5i3g758qzHaZJH5j6t30rvotwzwGXl63dcbYH5ZU1lk6z
qnsAr3Su6Nphn/yM/csVfwf9aMRUn1QCbozyim6IEQHCrbfLzRMsjJt/rC0k0wgiuIVjjNbDQu5+
wpxXCNg+7LeHQkaIuPxoOFusC3tYXUY4fWth9nPM4OxsVM565Z/QrzmEaKFpjpnffKplrD+p83Ko
MIa/RxfdOCXPYUINLHOFAodBVxeH6P42TLYk6AeTcxVHOd04N1giLQcU9MyKQA47LfoRD3Q0BSRX
sEV8ublE7haI25Da243o2xbCGU+FsBhaAPU/+ZLzy1qMaxxLw7/IYaOTbSX2QJnNJFF7RMcBlXVt
ixbhsnNR/tGTiQmUwmb6sRjiryHIxge5XyY98rRmAZBJandyzwMGqoMX3S7GnzJYtxvE0ggJ5gE1
43ztH39wtHTXihPR9/aS261Mh0Qb2gxrobvNHsZiiICO5cmCTj5B8COvSmuZkP7Bzekk6+JSG0dE
NX7PubdFRLHIop1+52XyXcPDFdhLWIxjwq/Xw7xkyjeQ2jInsuhN5Cl7O4gkkxZ+kNh/rTk9XkBb
BvR2EtEMeGWNFfZzXnamBBS6SfMs1au1Ti8pU9YVTqODrN5x+DEjXVUSpsc5u94pDFZ5hcFaQp8+
LsWObS3ekz+mxzRG9AD80U6YOcy97hhVhlenngHUleJGrJ5p9l4Udef2qHcpDD7SoWVFGYk/vfnb
Cs1mkO/GhHrYl8kllZaqqKDqp+f/im/xvSiHGStpoGSoJ102wLJ0FPwt1UUmTdSz3meBeMoaOsjh
mGTfZrGB4E6M0KNsVtlwYcSGHMMzveb9pQir9L1i6yXf9YHED+0UiHvN3zI/wVPEKg6LRixDA/IM
pZz1NMMCxjoL9wC0jtzNrbN5B89oBXcF66TxWbYEU76vw7/shzF1Gn7X/b/Q8Cr5R40WEOZ9srPj
9z7q7znfY+FG3QaXlhdik7DYfQmORry88MCRrLnDrtLm9GuvHhdvt1cyouWtRUqjbZ56468+IAYN
iXtb1qoEFgH1ULiOcI1FNrZcdJuoUKlMWgxw0H85WxvG8qmLX0ZNv+DHvanZ83O0mLaVnP+x+Yd+
p9nliBQbicQ76v/dB+gNzAztEBor431Wk4NoHMqvomYOia0PkRa3NTS4ZBEQvjtYc8N8Nqi4Ikx+
HKtTVdjxvfDx+5QaGjcpO7MF/wC2tBoaRO/s2Q9qk+ltzU855K5WsKJWfkY7Ot/VyoOBKj51uCKk
zzAf/hR72cZPnLBI+sSnaWzfLHhBPX0OZjc4MNIRb+QfgHYcdyrGrw6FMOKJQZvT7Ee2/wLhwVys
eXsIMoN/+rTYaviuTfsKKuqdqOhjzjFj4VulHClGP8t1FRz14WfUTyWjm17GfbsSr4DEFp+FWBw7
TM4kixE/8P7KQT4c8M6gHoQNiKBfXaW7T8LSmtTZ3P6FXoQN6RIAymzPSoVdyk1Cp2YJTesSn5DX
iBbqNrQzSA5KDGAIKjJ0oW83Bzh5lp5xeIGjjqaNluB/AsDuk6FHW4DTWSe5W/62xNTqq7JegwdL
VEZWLVHvtn8koYagLOGUiGwSmMLO1WPI0J35olz3ZCWA/0yOuUDkAzWCQrCofZnWEt+aHZLNJTlM
hRBBM+GYI9vfQ8wInlpgkx/UXpo11GMOcpSwdXoZ8cskf9Prxhzv47yFraCdZF5xTVjl8Yb5Hx94
+BUDIJlBOYATG80/V2pk3w2cEbcwXI7wESSb+Irqj2XE3cf2dgHTpKWoYmGEekE9l5f6X42dl87s
X88ekH/OS9hJqW6krZThYFYPWnoMZuk3kUrj3ytzdyXf/mTTVl7y3PxF5Y5sfbGqVq3qqAx7xIkk
K139akOhQes5913IHjmAZohOkB9Qr6AjnKAAy2BBoZuqsMnX6bEd55q4GumU41PPbpTez1X7HfVK
5rCg9ZJwpbfndBuT1DrYhvHsUFuoNttdqzhL5Vl4yuOiY5wlGPtgGtYhVjFm5RZi4kf29Kc6uCH7
NHpp619pIxj+V7KJRDhFUgR4KTJdbTLJ1BmouwmHkCIAVG2V9xFSCh1mftUduCeJHXryD0WzT+hb
9yOt5bvmeMEKAT7CKtd6OzHSVpdHXVQ8v7fP7311C+Vtxo22MYkX3sI2SZckC4Fkcj5suif9ElJL
nRqn3YOAAwY9XwakaYAAgKNlUQKCSPBhg6JMYXU96Qe5vDBwMLQFHB4cP2fjhqBW4vqaplz0FgEq
QBB0TGkI0wgmPIBT7LrMofGsm+lmjz8b//LmcDQmH9q5y3aIqyvurLVRQC1hzEFa0hVx10+DMYA5
p1v2V6wqyMfYmm5GyWMgpjjlgm4GLT0fKx0U7312LcHxt8GybddkJoVHhfj2I/CC98pSbJ1TFN1T
TN+bEAngMO3qo/kv+iPb+ibqlzH8RfGE1MMsQ8pSC1mR9US5bx4M/DCu+nCtMChknonN3Lh1MHXF
A8utD4XOLMcuOYvnuOpSZkLIGwh8f0xXKlsaaSWK22BRGl7oe1b1v5hNX+v5E/wmqWuBVyn46edE
krCgbRk7sjFmpkCxmUEKwJaYH4h/+bAghMPqt1RsiAQ+DgLEqWPf6V5dLVIT9xE6r4nxYHIPzVoX
7u02zDf4UI7z7b7+it5rP3fRaCrxCZslTVJJrCT2xP/Vat0jTZZQ42B9wGi9foj7eFeO7o1nvduy
qMivA4dh1D/YXeoYjFCOiO0pkpY+CDjlxVyOJk2qUTehwkMz4SjrKa6COdwZ7TZyKGRoQg1D+EVP
SQdX3rkMrIlvC4kHAuFe4LlABisVVwV1N5w9z3NJqAqqp7qiIhdYTjOUCYZLW0GPttNBs7sftWcN
6wA6mTSFLKp75aVPa2tzWfr7vFnpnMUUjlL0yPku3vqJsb51swilMbTlULg49qtk4V8hqyHgUpGw
rFieceUDGkzNjLMWew/fK/0ibwsnQexyuOYxJnMsgMrKXzGqWlriCcJs2bJnW6sXn3jjX0tdgjjV
3GgxSIu8uje6G8LaegzVhb0ktu4MqxElGQPbPY9PPF9WuRs5VKxJ5vHqmwyKISLtmNmnXCsF/mh0
+Ohi2MR5Db1buVIDxeHzr3Ztse8Vp/pp9O+QIOWKObSpTwiAQp1p5MYnWCXc6qShE6G9pg2q0hWO
rqlQr1gfIiQyF0CyqFZtOGUTd7jBCSjlbqBsi9ywO4QUCNZ1HbOViwnqozPjxE73C+zOFkPkmsA8
MWbYTL4BZLV/HbxLGA5a61EJUSqkDDniG+yG4l/3bzu6SrpnF42Ujj1qXHrdcClQCfakALgsLJdT
4nMT/wn6XkgmlolC4+ALcKu2XcyQDxM8cgn4eIdq97ts5vmDpSJYPJKi4+JZN1Dj7yZf8WR8k+B0
5SEbwDX4Dhwz/pdcRzhiWvS4DpuAaRkxCVyoJeTsL/7StFUPdMDWXxZPKekDFP7riAa+dYBHqtPy
YIoUQ79Oq3Lu1jl/7JmZoP56E0kERQtuPmMxpgos+R22uGh3VZAywACzVeONbCAguXMbexSPIv/J
XZTalcFOY27qByYD6RGPMxLIeImogLE+2RAaycao/cCjQ56b4BmYd8iz0K89PpVDv0QmNTnrQU3P
m+JiCsv+eyBEoWEGXx20u4hWNnODL4OTwDdW8kZV/yYL+PhNYBVxXy16Swq2i3ahSDBs84zC/119
l9kiUGesYwecgPgI6d1WhRuuXsY9KtcJU3rV2HXUnPzMcJRr2H/nMvSIkjHqW9eCYV7xJcc8huA0
hkUZAeogymrHFIrzBQ0b49kbem7WIHh8CduFV7Imh1VrtoV4Qe6TMkGXySGasbX7S/pTHW0U8qHw
FrIgLtc+MBUyVWBxgt1C7Qh36Bi9ZNiaFcr5NziLNfvUsLhTwPFMM+ySlJPaPgaOPNa5KxrQ3Nqm
M/xAxdSxtSa+UtpiE2OUoU/2gFxmdcNu5cUuF2ofL73ssA0FHaLeqQdM/JIgGxEDyYiTwfTjNRj3
CJtaMjddkDjAKb/7Q34LUvyD8664Iqoyepfd70G4J3PrKoagN5ksv0gmMB0Vk8JWICw+gmPDFq3V
n1ZzQyPPsMN874rVr/W/YAbMKGJE4WQ1S7F3+u5bZ5NG9cdiFYnmCgZwA29Iv75dDvL0FxC2/u9d
OsxDZsRrMPrjbQU1lj70C8ZIaLdwJ1jstW4krzumnzOQNvBUGVVLjIAUVuPvn4qQ2LdN9BjRdIQw
c3KZr45KgBYYX2b0oOlkX5/Sqh2hZ8w0MuNoSwgTW1tL/zIwVOf/C1b7gRYWiROYgbcXk8SHxqJB
mMmPQc4NHMVimqcyIGiIExZP/g9XHnMYlM0bCleCQsdJBUr5CvDRMW+y2ywpeVbWnfggvjD/kWKz
Z2N6ZbDvWts7hAg68W5tzIUFo4uEP5vVLT4xGIIEvABPws9KVhs4vBoviaMAaZGZx053KzCJhjkA
SGyHnwxuRP2sSn5VxjXiaxoZM5XlsTIQQLioFFBDYIukSWLdyjiVn5Q/CUNBqOIH8rDjMjks51k3
RxKAUyfiZmM3bLjMy69YjNhwTT8ZgalMjlibYJzA9+6/2nO9bDcsVv4hsaNiQd45XLur4pbcEYVd
/o0bth3DS0HhjtKIvdATQg3cfnBN01wIZRvS2RB7TcWeFx3lG9iE4PCb9AX54C7g+Q8KBqh2rAfb
OWpTGTaMbOOMRz62UYjyCV1cPLGtbsUdy2A2nW9a9W6O5YCf08+nz4hZP0+AsOfY2nOlMWHlqoLV
IQDXoBWTHISDe7xwDZqjA8UyYT8m8aR2dSQQxxkebBeoW6jJUOR0c4UWYvotyBhSdWITnQ85Q1QG
2BpXBPKcU5xXNgM9yqLrpHjGC+9y4C3MJf0IrLmgs1nhTBSRPf61hn/Cn9CEI2VG6WLzKXjoTuYR
CZXM90MXCYiWTcqm+dG+pV989pMwM/8O5BlOKYkwVP42pLH3+hsv67HyXNiPxBHWTowcnfK2QfDB
5ssOCJG7M0pmPMMHzgdSfmEnIFmYPTaiH1gN+gwNFJ90wdCeaTCvyytYDLCfpUW3xSb4LA/1oftp
+NlsGWM9BQ2uDhxupG1xYeJQBeJHylWNT27NW4O7HtmgTj2Mhi/9ov1lWJDvGX6zSWMIKQxwoYic
nHFmCzYyipThNmRalQAVbgNxp09/P3c0FmTysVG4s9s4v3F71agcoKrb9YHYAIYZPBoupBab5EW3
mEHSAKbAMjd6mZdqne6h9rsIra76anoPeGkUkCbTG2AlzPGQN867f9lRcdGAuB0nXjN9p5XDG0iU
O8Xdjeo95Pt4hffJyXCu6GimxYz9uSPQHtgyTU0wXzrSMhwMLmcP0XQZnwYThZPMt4OGlS5Uoy6d
1V+U8pxQ/yjo+HrL4ixLXmfMwJJWf+xvwRJMoagnc6vjC+RGQWdVuZPphMcQxAB0rA9tHaxvgDgL
amJMtZrDlVvXDtNm8hM/HCrOD48s63COAnp2fsQYITdCqpkJ2o8fbrob2L9yGhCcBRsRkSg8UTAS
VIoy41Y+VSS6/ov10qF4cTDgI84P+Az9K1JNZkykBSjYb4mZ5WQHW4tllqDAgR+U9pTG5Iy1mDoe
R0sDq2umXnGxMDNPj8ov0jgN8tIUVcIiwQZFgPpeiFyEJdMoSJ0+OaO0BdSt8VIvnYoVKeF4w4zF
MTMKBewY68ByTshuF9vmjuwvFXc1aAIcEQmwYqf5LAvL/UBpyB2M1bzY8L5oaQMyiKhpAoc+EdU0
G2i2OExNp2MD48C/CC1m5FZIjzM2C3wqzqQbQpKB9gHFDQmtEXA7VDvtfMsmcZktrIPINmt5bAiy
NuakLHvCl3kc3Vt6JdeNaz1jrMyDD2C8AKjEWcjZg0g9/ZH36SZJobDOTXTFMMam1aJNhBQvPJ8z
Lk0uTouhN8cu3SeXMQLpB9V2fcC7Mc35aXRfLPSHqzTf872Bq2T4Nvwht9EYa5yIamCzw4ca6DZj
L147EdoBtGrM05rNXugZDTNunIiZLjzUDnEBgz+OJN5lam+fJ8yVTykBWbP4QhZ9HM3+uj987CSx
mhTY//wHfSflhX/kP2m7uVu4SLGNssKwnsYNjYrT3BQEEXg/mU8RPYqRDQM3LyiSdX4qAYQAC+np
KRlzp4vh8EOUnG5C3nbSoVA0WI0TSnNTdBic8kdzJjYP7bv+NXb1YgnGwSedCXkNRTGBrYQg97b1
yyIyv7NNGRmkwHKaqhvbWMRTbEqIxHF6usDl2QYJU8xKZ1zzyZeKuPJerdkbf8HznLfbiuXUgprj
W96Kq8qxFv1d5yhm40o980E8jwkSzBTXrK38afvBSb0YlwOoKbIefvA/ilf/an0zPFX/KRtQ13Af
F83VmG1ZVvCIROymZ+8/9Ud7Wi5vnnghNGmJDB3Xn75N/n9s+DY+DIen6QFyPw4e+j4QREBzjogD
ScuYJddgJ65Y11TLLa2x+P/NByQuuFaIDmyOco4yPk8BUQsTFvQn8QKpFv+D7mJKEPRRrHil6uAl
m2IEA2iHOGYqByG0RTgewM5hwVkQjQvuZpQROtm53RqVS0uUOn7ZCgk+r8V01d4MRIEskSkT5gq4
VBbWhIQBdoPsA+YxOef+Q3oLTmCh3ez/TNZd3ghSxaakwQyKB45KGHYm3nI+ovD82XABevN1fR+G
eZbNkbFkaJ/O+jbjKIfTK1GrwI2waZ7Rxgb/yspmmA3TA1dko5HMZ+dcFto85lAgm3w5XDGCbYKV
fiAHc4N+aSGBQhzX9ZrIpgNb+aDggMHPJdBozoqdePF5NLirtsbO6+7hY9Kgzga8tTuZR+kR/UyS
Ffh7V5IxcWlImms+/YnZqn1z0k9+MLKpsGzZ4j9OvFLiPzl71SvwIYb8eCLBo8FPWGF9TuR1u6v/
hTQkL7+2U+xxK/GmHbVqnV1IFnImLdK+2dFpXuJnd2L5Wsa043a+D9byFSqDSN1F9cUq8dUo63I/
7EiWWoMXgA2If4pFVgZvEksHRwJRHyaRgLT2e4loh3zpYuCcmuP4ZrjFiReI543PgDE/sx7+b3jY
ck4zfwlTtIl28KDghkzRMkt81c/hKP+Urgj+d9XfaJ9uwZWEBbIh0CYZ5+Bb6mZHWsXhl7Uw0VsR
W/Nr+Z0dGBkW+X8cnddu42YQhZ+IAHu5ldjUq+VyQ7is2KvYnz4fAwSIs/Hakkj+M3PmFDv5x+mM
CyqIcTixCxYJUqT6snrDYOC36J08WINK7FGs3mI/+qNLQU7MKU7rAMUPZI/Ur+BNumkImkQ4ma0n
voVHrg1MmIgTGyUIUB+gKca1vHbONAolbTBrqOgTCJCPVu/sV2pjscFtDrVjpb1zhuIXeGpPLOvc
9h3TCMsR3eSqIUtfma0dH6zjTJzNsISaVjz5xPu8R2CyNKyvxTb4uoJNKjzIw4IaFoMAkXrLHpnl
J3YWIaMDDF8I9oUDv2WBN5D3wpalutxf7zlcjaXMwBW7La5iB4K6/zgZ62/Flez23N7lZbsGqEWX
Cz0+eKOH4+Oi3NNw1949vI52/eBvjB/TtdlIfu3VW25VQH8cqc7Vub+D49AyYLG6tCuYelCu4Fyb
dgXqBA2gh3pvs/OX3KXtYnLYZHcNjjPZBKh34ItgdrPo1hSeP1weDhueC/WTRgLTZekKf+AY+N0v
7WdCw4Uj4aq9tpf8dzzWEDcAxnC2hHaxGregbdOqg6GiIxlfbWF9TdCv8blCNUDVY0kDCYVO9fb2
nVxrQC4anqfBSYS9Lpy7jY6fah2v9unGwgmaEyTDlUo6ajgveUgyCP+FX/NTXtCl/eMYSLhr8bI5
NpvRTjHjg743guk+9Mf0DA7SHtUhtUzfsk/f1gd2KSiRSqiYX4sZLYyrFKOHpEcriCPOxNQMREAG
BAYBlDHqNrgxXGba63qiRPNJdR8sLWS8qGIHG0VEitTIqduPi/OJ2wgHgBbMRfIr5o71ZdyTRupx
CSUISDYMDvgbSzYEBCn9G9sU3HfQiJP0J5C/YcfhRUG0ZP7wNTBPcxBbtBwMfY1G+592iN29tl2G
WJvZsVH/mgRrfMT4uDel/TcvvsYhhEcBAho4Y4jYkEtd3VVcwoD2ECXBaNeRXdDY8YlI7qENPDrY
PfXvsnilXgRs/gA006sk7qt43yNPQ3dCtAERRv+7idHV0PVQenYfCQDB54AjbLKaRIejJIF3A2o2
2nL5hCPZ3DlhZpJbZScvyO/F6fyXF69sLPuS/IuiZUbVv4a1AYX3q9h0CkvuBa2GQs52Dji3bQ5w
GZlzSUr+qrg8FERsS2ciSRzMgqHj4zis06XLxfGFU8nrXdsof2yByfAWZU/iXQmd3wZfnYXBU0NQ
uw0lBIYt94e6JVc3fDcmt/irj6yYo188zseVuYmd6IbBrt38mq+zEbgY2dk0E0Rp6tmhIkCJIFQt
XMwokGXgTwJtddUlCPXg/LyIIP8WInDz9AMvXH3APnwT8o3SeUSaSkdjZ/QqVc821Ye8uTa1i8j9
o7Sfeg9LUefuV06mM0vaytepIkF7rk1jnZMgC7NteBjSrhgvLZ+V1pxLv/wGqGhS3G1At1VkOq4o
oaXcvd4rtt50G7OyYxQXbvgLC/vM04M1+Xm4P6CHM+3FKWA516fu2fXPRvwYC5fpKP4xhwlTGTeV
YNWfSGgf5sbTIAjtOu2A3V/iCJ/r4q2KtsmXTqJT61uFMwYfseH1h2QrDRdtQPzNdqeJ/6LxHgE0
X0KWizry4vEJqBe6wrgtB3BE01ksyBrUnu/N5FVsvLF0KMBuiBskpZ6VYOHnBmDKdDVoH2aDWwCj
bFYTlvQ3VqtnSnhIdM/wNSKSfh0glk8xXV3t6A3xueJGJ3bIVbXLLN3K9myqB/Ko5k+4JRoLWKI+
QnJAcdZmcckF5OOOvJqLWaMqEKHHn6RlvcKW/0CknTpt5GRr1i6pldF+PNcclhubbzxGG1D/Zdib
aSR//qQbPE2L5J19+I4FG14l8hcvSeFkQbMEFyZYhwBfkGwQlJEqqHk4yZckP6i2ujHvTGO9uSKO
hmMI779ScbWd+k+D5PryFp5JZ8caZ8k6uzHrs4ag2ODCEEK2D7YJqM9TW6koDqGaSjChPMjjYUU4
wrIqo/KiYsbuUMdyjHwsFgBAvRdW1BTLGjmkT/Q1ga0tSbIz3uLrJa5Rx/e4RWULycVm6SnsjfvL
r33RH+4TGRMBb+Wn+VL9BiHaSr2OUMV+piuTTPjFTvl9BuVkt32ZDgOVy7r1uJGv8gdAQwO+ja36
nScIIEZ+BIsXaI2bLPpOvHBmW2rtCQY0YtKvA5QnLqTqMoYhHeFQ1ODa4YP6w7g4Y43OTDgsEBhz
NCdUsacfpmGOMQdLIIO68HJbqIsxWhRfVjYSgQYIfwS/wj0Q6tditU+swjphylbXEIp5K9x93BN5
afe1LUExBSTu3ayGc+Hkmqf0joH7Dt696C+48PbIkqy9jqQe3Hv9rJoQWPykOM2CC+FI039BJnKu
W+fib82kSuNY3QWY/E9lM5DWikv/Kjyai3hpmZ8jEd8YW4pdToFYdpXaC00H6wzMDjjqyswBEIZO
gilgz8BaOTAqaGx5IUwc/7fPESw7a4fC2UfschV+UW5At6raNfYVkUY69l42ztlwHo0DrIw83o7t
+qdyOexZKY06+tVlp5tq1HF07g4sGfY65egzdE5gMjiyUxKcznKsHYrZOtvRqtfT1tC3MvVtgO20
Jmwt41VgNUSoU8cWrbe5qynYqYI80cOSsk14mIj9sCvdA7aRgTbCDZYvPXcTUB2sZIJ3Uxu1yZKz
SCZ26WOnRaOy4WeTyjJPe50gZ+2UDoeB4Y6QBstlUA7J+hgOsn5mvcUf8F/yMpONP/GwKaetxOJt
2mNGajEriww37A+7t8pcbfgYxzW1ACyl4sWu8SfD/AJrjeVK9MCT2xkrFNUnAS+B0USR/4GDeoP+
AmIqk2k720aJ9NblZWY4MvPWZRcrhEL1u8Gf3+ktgw11BsSdaZkhAsCcbh9AGRMA3vHyATDdrzXo
lTW5driDYQy6gCu8mPqLXmpZ8a97tExMQ/AmRZuIL0wOO2ud/YK1MC1xCZHwYUnIG9L/8baZo3T2
s3RJEKwpWSory1UG/EdBvgFy4doITgPiwCl2Z/Jg3tdHbukV2w3+xlaM0fHHtKzjU9aBPUHYnGWf
Cmk68nXJpcVK/9FpE4r0ScQjt+XM07hKfouaiBYwIiTAG7pSuDhmhcOqP76HmUOC33xBBnHwWrYf
xQe3ptDuAgDD5dnIYiek98MQDfs+kF6UYAJjGMsr7iLpZ45R7a1ruufAdmFHwOXk+Sp5xDhtaizy
HDJ32E0GUOHiBdpj/qEdR0dXqhdyPJlrIYti6hJ4BbfeATOao4uJOumZCmlFLgYajEvLKvLl4/mG
mRbERdxyW5fXo1UI0ZFNLuOS+PoJInQrxGfmguO+4o2Ng4r+VWHXnv4gUmT2QHzKe1pMs1YNkNn4
yM3bofOzr0R2k0N6owTNGoygUyixQ74B2SKfQZLCTEam+LMzaOIAUeHHcyi9E9wuDY5MPIBtld6c
HseQif5v7DfZcCkkxBx+SzoILruZlwdOHCBjckOA6IpPmcHZ7ZKtsd9J3031zUI2Sx4JcjmkssGK
1dk6b6Ci4Oe3boaNidUnC2rF13nIO36mHb6nP02/MdTja9yTUiujeTRYFawZFkm1/dHZWsfhR2Fn
mB2uBdQoPEkb1C8gfMEGl/XkF9Pm+q0jPpL89z0gBPDWja3+XmMrimxMPeyK+i5KHnQlkhJxRIMJ
gPVDNu83quCgaOASL9RJ2Bk0rwGwEMaa/1MSQ8WlU2HGr68KsN+j/t+TAqMLxBWLcpOIVzaOMPEC
rAPXab/vKVlf/dn64LdMJv5Gi+lwgZd25KgFdBkHIciyfCATBYWceIC+EjDrm7pbScvwPJIMyM1+
x+88GDYGqapwQul16bQA93JXBvmPNmMCV3OTflG+22Y5j14H9S3F5VBERLlGshSiyflmRotINQxd
hZM53HLk1JULlz49CZBs23UFnbvag1PwEEcDhA9s0pfgQujymCB2osNKLsG/jSUd1j/0ZvXWCPds
++NwE4YbSF3ZjXc9yd6L7LjxglcfDk3/5NR5TR4z5hpMaHnXpmHHrAkF1IxSfaDPpoFcVkgP00HX
C0w2Jw4h3+W7LPul7ONRRmukFzsmdU2B6O3Eu3J0dM0OYEufeIHw7RoFD3EXBrplui0Dt+GQh1v0
+K64Gzj3wIV0h4X7k14Z1eBe0Ncg/WbOT9nvqo7R+HGLgzuJxy61H9IWqDnEV8bUR/E7hs60Nr80
FB5oAyZSoRETApNYp0H5hK86gR4Crmj+TCdpHxbeIqpL35xOc+tXZ+WDxbHOqobb5Fn94igfnYzm
PmJY0IIlcwAs6CYVNjcdCW3NDd5vyD6xsjnr83Rn8YiycP9hcqEccmQhYnigP194i7CqyfKbPYh+
ADVeKd8b6wf7meTlBZ3dfXVLLKLPT4NPK2c7YK45ceMUnvbPfl5cCAEvyCM27Mq4EmGJ585k7KzZ
5bYhijJurlV27cOvuP7W8g9xuFcUqfMJFWkufUzJL9xf3D+53JFCriTU0HrLmQpFBBZyKx0nCcrD
pwUoUYx7GWtwZje0+EcJNg/q4GMVYZVzxOoKGazbn3KW45F5XRyoaa4uo7bnSxQQGP+P+rcwPidc
5/vxWeM2LXfwYXaSAUTsahicavc4R/vBq1iM3trm/sKLAqWreGv0zq0gqeoYw0IZNdRTF/7rlW95
uGfFR9TtjIJIaTYtXJj4ovUfCdqQfivW+zG2YZ8pbhXulP6jM3ezQTkFM+hhxPXFsJLE31g+Ee6s
WmcKCkQ2s/+BM9o1T6IYQusccqsl5iFMtqLkm/UZRuOQEX10wl93wk6e7ZIowAg9Ql0Suz1cliH+
MIcrOW6BtIESqUNOx1Rmo0sH0CmcbEUOgTNSUch028zyOMa5ZWnLde+BYXyl2gMaYwgDxF1d0RMJ
g2tQ5dmUpf6ilP6FtiwFl8Y8QGyiLGeLYx1tkuYDnuVulX1T73m0CEwo8o8XDrsOnmzYs6cebJJq
qxBz6UXFhXS5cvICJH1n9CnzXqi2rXVv8Aa+dbILSYLmAe7MWHxMNDQ7TsX62pWe2H8Ob+GVD0Nt
v9gIigBCqAToG8YtT6toPDJjN/ssGuddlriQkkp8BVKnBpf2Wxl7MC8cDsQFy/GDcZxgEH2NdSOt
LH82E3HanqTpKqFB9tCJpsPNxE80VG9T4tX1GyLjGx1U3S/LXtohWr+0PwjxiSTI8vVHCjstLO1L
iWnB7LqcTyI71mmn8GSDnzOiK9jcfYW9AzPIiNxStYFHaODoilGvlx0UbbamK1y0PBzl+OAXiX20
1/QT9xu2pkCzde83UFvac1I5r95PAlgdiMOcCqCvp45+YGtqx4Qstcew+QjUayEdEMlMxjXEp9E1
4SilRGMQ937rpFuSbCLuoRS9Gbmhr3WMeVBmh/pv3m1ZbbX00tj0XuCiadk2le0q/MgewjdJD1DX
J6i2Vq2wWebZtGw5gJeGHCdwypBsTxi6ZDicrcmWTBdEK0ZFlGe0xPZwBY2KjaWLXxpFti7GJK1U
+SsIMTtYE/JXIu6TdxP7JTLO2+5d/T+5vkt33MPUH7Ac6YCYLtdv/binwJJ06pfoU+JDnB2pS6Th
MIOxHRTxM96llnOIsNAJPURXXB5MKfvMNSegR2oWsJmPFL1vDsmfuPh5idUZRiMgHXQZdmkMbKjE
l+hIv6Hr4gyl3l+RuHDWcTwbxhaUHW4mzSyPe7wuMEMbUaddBz6ZdfyVYnEI4ouPS0I44/8OQEu7
fK0vB/C60EcshYoS/hnjTHWG99Tj6GNXRCWQccPutqj8cRl6IV57SuJGyyachblPVdJMjFdcdcnx
qQefhpw6SW/B2ns6TDT4bGzUU1Bc4y/mIWh2OPwM/8C6YLO8aH9W1B0NhRCK5GYdpa6weIDtFQ7e
Fby55pYeRVyS8209OpxbP7S9wPOj3bGahConmRtECZzTNBXQGH5HcxtMnqnyHwtejKtoccKpm7fy
yTfA381zbnJk4YhqtnFzBCqjldFwK8Gkki0yW8nRNoTtWH6UjJpseLwpeTSyD9a2nC/NmfOP9gD6
NTRIOmhwYTF/gKRzQhgUay6AitmZ+ITe2reweDE9WJ043V3k7wBNiDb5nGekYA3MLcQYujsL5MFl
lh+kR/z0zhR1kIo+/kbQRIIlIF4IjzX2m3o7HYRfUVXZmR+wOkaXh4EQG/HjaC3ux/pac9lFvrBP
xE62sGnoxcJZmC+YJ1ubqWIJ47c4yOE95mv5F94W0NwwX2E8gPyREuuNEWiCJ0u7gW93InKH7F4+
9PrCZrpWL3A85fo5tS6XGs58DD3JC41l589HB0ZOBpzMHSn6Ajc53KuC6uix7cE4uQDV1mXoR2T6
2cZPSorGOjmZ3wGmcUug2ou+kiTsFWZvr/poVH5mbAnDY1DBJZjpBk9B3py6WESgYeMjlOUtYitN
86NT2RxpdeEUSL3n1rMn2fK3NBOMvbw3tsrxjhigcZMX2/sBfacVvPFjGXiwTaO7YDxiOQAvh2pF
zBAD2cufNTALj8GFTlOoNvkMCLch9pwz0eBEJ58S2GqFrApeHZAz+lkwXTi8zH50Jc1Z1UHuCf8j
aG8tyHjEAnosAk7zwavE/XOpze0aAEOKScpYChuSwJKwWDYqn4WySvbxG/uyNZdyypx09FUyWBzt
fbwx4dcAC+W6JalMs+94ppLcnO0mwmiJpnWkwcV+DLlUbu04CeZ6y0TNchhSLsdAtVZl91oCIcC/
cCZlZ6HWY8vAxtzhI5T1hWELO9gi9TtkSM3GJ3xnHnNKx2YE74FKieo2hjHhlAqw40795PGhJE8o
m+DR4I2h7rliCPTE7qQSNcB8QYy4SoK8I4b+K/RNw2GVHvvoolTSURr9K0vXVFCINuc4XXoFNH8s
qfDZkuXPOns3xHPEWl3AaGoboCelpjNHA5REm1xx1c7m0FMr12SXmZL14gJUQLioeWDoEAaXaZvI
VebzhX8Dm3fevrQjZxAxL2hmG3DZzNHMbWntMXofkKa0kAkGlIzdssPu5wcX6EWrFqDwVNhiNSRu
qoyq8/yXde8pqHQH31J9Y8CRkRkydVN+2g/I/uHHDBifUmV7dqwjGt6q/3ihrw4AHhA6qdKXwC3/
Yg0kIJyogb15DGWGJDX8QDhFTkvQvXY67WIC9JfStyqbqdybNP8RfyBW363xhb6nsC5xuUcbE9bX
kBbkL4//pQQPSUvSQQIopyIAfRObo9jvca2IoXwdGfXhQfNTuYm3TBCBZz6R/J27hwSVqN3rz4kL
gpjaxO4XQgvqWfY37MZX+FbnkBWJnurteCcjoUNgwLpLcNFd4uxGBAeo9hL+Z7MxQQDCMJNMltuD
uUtgPli+EnQ6011VxF2Plyy5Nq3TWG9Ztu/1ZTXCwaGSMiufJ9x/8+NCaoeKhcl95eK/k3ma+d0B
Xon9ZcaERN2Q/dJY9yH5zbRmzfE/WneqvaATR6n42ObWb03wmY4XQzdWtPsAJK96n6YwkeiFtz3T
Xw1n4i3GYCJiTI12obwhkIzjMO2u1A55S/IFDVC0i6adRHoOiz/oXYm1WW7SwU6ND0JyquazEd+D
fPuSD7hnIrjWlQshYFQd69dMNkUGorBhNIbVUOe8yFMt33PsvDuQwIPIVWYSNB8U9LLyABxxvDTS
e98dC4wyB5iX9Hxv6VdilwdKrmDZQoFRFJZ/7+1C8fgX0Sova2GFTm1jyr6RuvJhosEp/Gn4V+XH
pn4bhN2gvGn5CeJQMW2akBaboz07FP3Jkr+0eat0doSMG5+T/NZkG5VIwHSDJWoxO6+/CgdjoqlZ
Va2U4c3Yzgj4jx0HPIE00L8Mv9Ow1KbkvEumrTwtmLWoIxAeKOty0zwkmiYOKfzYB9vSXP4f4cIR
N5L1JiPkxwXkyG81TDuYbxhIWg0WOI2XVn6b/waNV2PgMXvW5Mk1Xt32OFAYfVvJ7ai+mu1ZAirc
tUCutPLyDsJyeKpwiZadYPEtW7WmwwYNvJzNuyS7L4M8X9x+NsmC8sGHX3eDW+YHQG4BXjY+rK6V
/OoB9sKe0W9kxU+g3oOupY6F1zoNAlJDB/5e81UT21ZiYOvolW0wzHtzuCxYYMriQXVqX7kXa379
p5kglwcL3nDwQlV4N8p/az7FAhEBOMLEkReAehYsJFM3g1UgQP2FaI735TaqHrVkB0NyjAdfwF0Z
HToTA5bfg9t2tvXJjFZAJ+HJhFXUk+hrxVhfSl1/FAix+DU6tvrwykuBgJb6qLqN7sYV0x96moDK
nISu1u11dBtouoX6kWankAMDJkuxSOuVYwIktpfVXQ/pICdUrMYt1MWgP22fs/r7AtTDQ+vvBYin
J5h1sREo0EslHewnkBip+2SN+QLj7nel/FtMlyR9lBTA10PivooB58sQmz2WMg0kFtRDKYYT2bAp
8Afqb+kLxyQHiZmW+qIMheAwc5XNZhuLxKh3uq8JzKCOVO0KcAIMeb6M2u1YnugTdm2CH7xwvHKm
9hZaJK4c5/hXH3/T/PDqMez0KryEkSrL6iEXdmJzU8Td3G3YlcF6ZyUSeWP6M1v/JPO7FvaiFySQ
U92uPXTIdCGSgcYR8TNzt/Z0yJdFPzVmX3IOkWihceVsaMGsSVZhhKzQal7k5qecv8jsQ8igH7Lu
UC2Ry+pZLLYdqcyt/J5HhBk/RoKv22dELBdrMrZrgkHmD2uTrzG4JuM2Kq4D5p4ywpZLzKoKAczo
WX+cEdyKwLs3g3NwOEy4PTP1nKrU5g9k9r2OUu6z9JipDC7bsNgogT+LrrGoEabuaCQ7Mb2HaJZV
v4D9Xm35eaHqTyIOE3AltiM1Ew0FwWSoE8DxBZ/HKG68KuLA8SILq6l1jJnE4ExwkOiG19UXKU0z
oEjQb4ecVg7918tSGBCy9UxAYAlrq6ePmu7F6yzDD1KSSw8PqMku48+SlBaE7BbVkzTvSxHnfx2y
YvSvZt4Hwu6xcdvO2j8Z6OMFNaPdyi/Y4p999TkwppUitJ0YtyH2cQkLnQQ/FkG9T9FObvDWg44a
7uiP5/dcRtMZfavSUUCnYvpW9o6cnu/uIZfhXirx5UTZmooT7aqBlZxY363Xtd1YxnMKFnLPD3f0
Ws9dgzsaz46O6NrWE5Dqa9KH6IcbqWWQXMbc173Bn56eWLlb4b1Kbyaluxv2HBtxaEeiP4cEnpDV
DfIgQJRKTnXwmYW36T3LtwNaPmH+mF68L1AcAL/NoJ368RKlGON135PqmjPwmFOEG+xI8CUDolZC
MmZ3rDDT8dxH/2LyAz0EtCal6i1X/Uo7vuTvRjkqEIHi40hsckKd8HkYE+wA0RBUxbVkOQOfpTQv
U/9vp8Nvfd1maTepmyj+C7IPgV22b6VUa09nI2B8hfy9MvoU6/eC/RgBOyAwboP1+OCXaKHn3yrf
Ngs2O2Cecc4IE6w9DfBAXR77Eid6cT1CrYEoCdCNL48vqkCoNu5LISbgxV5QbJzUSSfqJfelenjL
i90/xSIPaXUJe/BT/CIIA3SMRRUePafBjZpHVUG0COF8QnONVLjNHOkDK2B2yQt1HjJTQ3OBWrW4
TsUGcxdWnelD4HUwpLEmovjHPNUNieSsX0/jMQkPOaI9vYGk1HlV8q8pfvF1romFJrQbsvD3TCdW
4X/1LipvHMhqe2sUb0z++uHewBuzHm21L75e0llejk981EWjr7aRTqOyGBzVx1HZGv2+IlqtuCTD
pzZ/lNJ30t/6+iN4HUNlw1JaiPxEvCvaLc8RT3DSRCk7x7uIMUh1eqFh3JStZyJNpomPbZ7gNj7i
GhEfQafxxjRr4LCfCKp02L5P7b3pf7L0aZnVP5PDrETXicnmU50CL1Db9Qh8ITEpkTUCtRXmE1wa
Iten4UZOJxtABnTiNiyFz5T+tsC8swUKCN8U+sxR/hBKhA9RuRYrJtbFsyuTbP11fJGblbGkNSLc
IlnRuUwk+BinERrNi7okXzqs83qOo/TxSnaWtTg0mBoaCfeVoQvYttW9Q2g8Sk8t+37BTnhBhsBt
LFRoqhEPdg+jthyVLUKPx0BPcQqYaaTBZKsPBAnevxfSTd5sX5g4tMd6smPTVUCArPvyM+Yp25fY
DZQ/hQk3paaTsM66vgOyT1hUA+GWh67/V7Iz9iyd8/wxDje94BMmkqwi/A2v+1iF5uKJFkFX+7g4
hOmlE/b4BQ6zw8jEUVZW5wmYQEh/tABakrEX4t8uCJCwFqvIYHpfhbjfDn5ANX/J2k9KWriaf7T9
BNOBpk2ARWwy0SElS6UIFhQMWrqoCaI6mS7xmYC6ClBP16FsDZSfCtL1RLYPPIcoxMo0unCW5SPM
CDTYYrRvlQ9dZbmFi6uIUC1nt5gDnDOxNczAfCrxiEgDTK6Tv3PCKSqUSOphWArZsFE1Zxqoj6zV
XgSYKTRGSAs40qZkYI6AWWIUt678rKDdWCAngQ4oEN/K6IvwHrInz2SLKdmuwLmCaYjZkAFDyZ5q
8JstpIzXU8Wzq2Lnnf9NylNU/9QpXQsa/vbceiYS6OYmSe2qZ2LpljMoYrpiEdAzWkPGsHQ8OcRl
ZPkYUTdPtIaCVa01fnWXE48Gux6qgMygZEWL99J7U6GwBCWQWz/Vvkfm2lz9GW4DK95i/tYa/p7C
jQH5shZUSPnA1dKI5U6xriqsnCC91+ykWn6XrP9L0Bk2T2XRh9FpQb3VEJSPzGzJTz3/iBKQH0eK
lj0C0tylK7GIDAIv1dXo27YY7q1jTfVSJEITDMiZxXgGJxZ3E2WZQU8pMncJdpYnoGzGQLPyO/MA
/QKSN0APQHXs4mNC5nlSPOSMJEE8qtGkJf78L2uuKQ61Ln1fskvpD2CyiJ+06puSFKxzprgia4hK
eHAS2OSPNFgQV4f4lEV+DN3ZWjI0Nci48+zJUP+QnrHaqohPKFjBPeZx2tLS11u5cpQ/qByV13gj
ZV013Zhjy0Ce3s37Ht0bC/EUn6IL1H9lXpWbEYm9HfyostP1EfZZYMjdsiqOtmxgQ9iLqY0kkd6x
ApXrjxEX3Fw1Ef6DIInDQYHT0mrvZUgMrLaqZuhw7zkuv3G3sypIfEj9ETgbacqqgFEsZ3pTSQ0b
7ERV/EnHF6HVYUF9PSFkM1fg0IAtKf6CPDeukNsjYfGYploXDjVZOymFak+Zsh1TrG7EeKXlCOri
bduhcKCENQghNTBm1NXNXsTrHT6h7gYJST4nndcrGOcWgxj3RaAX+DpFqmjge0K1lCz4bYzL+SLj
fuK73Jhw6hDPCZGXdyjGpL8Ujo/xrTg4DDUyk3a6OJFxs4dE8USsAgAysAsZPsejccVY0tlDz8GP
AFcru4q3ATxFcw42In2Z6CcEqvncSWvmQk0wdmYY0zQx7qsk975hitdSZ5txEwr3oT8LvBZV+6bB
j2UWfYk3ZHfxfaSLr64KNwZWpXP5HVx7eYduqGSZuCGkebUl2Suc3ysS1D4Hi5WMAomBHZPG5MhB
bTocsJDCzPAQSFtIRuxlMadgxZ9cii+8FzxQB/1ApowXHeLbdNce0gNPm43lie7IvxVGeVsSN6S4
6sKhR5FHZt1iA4sWe43UJPzEikF+LedVCBui9UvUvCxQ+Br8DsImjCOGBKh62IWsxLuKiAz51B8I
FvTK6aZ/COgPebVcti5xxcDVRrsvvQbvR8SPm1G7k7Q60xtD2qEboCkT6GlzA//NP7XY0MIr2Y+G
D35P1M1VKV0T9mdPthvPEsz/kGz0g8pOot8oCN4xmIBUDwtQeGQQSCTrYWKP84pODI24oiXbzPiZ
2y22hvkDLqdWf4jIZEByUrybqHpp/4w76AaK5kVLckp3xnB0IbcP+Bgt1kUb4trKyRaPpkzXii6r
oivztA1K/56lJ4bALHDECvsb5BqtLDoGhAVDQp1OATrVyRa/pZHCblKkrPg3+mcYTsDDzYGScfor
iKGLiJSuN+7L+LdUCCpYMcAgxaGtVDkYtDNTh7IUCuuT4QjViEIMItKGha6w1mgpniPJGKW7s2Jb
H3iXHtQ2HVSrJXUR2hi+K5yAEQT+QoYJ96yg7kAKnzkSX5Ak4888PZUsJCOu9uqJz5fHp8/Vid1h
17FakMINUZpt8ij+vbiTO7smdrnEYQrqz4uxp4OZZUTPkLuTs5BxX/OsBkRD3umC6TactCMgXSF1
7Ohq7Hk4MzfNYaJ3j6HhCa/JxuUFpgHPEj6ZdrEFwuh47kWYhQlnRICThKxhlDWzJZk9JT3zUWmj
90AVYuyHHzVnd8kvmD+/twqifmb9R8pzpugu2OJajZE/M37YmfgzYKwVPMfJxvuU6StEh+qxTmwg
CFG9BxSua2ncFOOC05jKWm7slvePLjtw8CYRcGOgpqE+YlelOq+Q1RWen3bEQ9S4keBUM34d6xe4
HKJ8lReSoWyDtxW7jJwVj4TKWsDuERzBEsTqkvKTEryE9SqLH1rv5aqbpa3/dB8AoOCrSe6VMb7E
2Io6KF3AJIDPLaYAEqI+seBh1YcnvNjdx44NLfs0ijj2AxcinKjv+Pe2cLZDR7vw8IQ5wxuL3dMQ
XV+JSVrd0oBCZFukZc23lm4yAkZMGHe/us8BLFE93ETwRwVZA9V3/IDw3gh/ofZVK6f2MwhPL5KF
CrLNf7PkTfo1yjsAsNHsGCny1lbc+shSS5KxhSV7Dt4bzOqFeYKWCbNvZESoFuVnh1EHmlgaiUWi
19Am/0jstdDKs6aEyhm5YFmRujKIASOsSlpfupLiip7CbUqXOYouTi1tK/YyZOT5iu+GMK6Rx2i6
JguUYP2CyMocdgX760y3B9wyXRy8QxKKCd9DTzTjYsYaYL0wtkc4/avwl1ez6AAh0WCFAIAOa41H
GIA1XD4PWdvmlVOqHibWhDSWbOxcxogi4vBe0z1iCsBPab2FwZW4MGtqEHYCidYG8WAkCWegvmu4
XRRMBbU0y7DeYwwWtt/FvOrUNacyX3ArmQi0QcoBVxhT4elTt4jvAwVAhkNfgos5fDtsLnlI3mnV
+F4IpRFSn3jV8u3owJmDN9I370x+L28UwfwPT29UiAjY4aEhWUVUVECbshUi1zBEXFwbuGFX+WeE
r2Bs55+40Wr/mPPox6yH/p6hPaM1ecr//4rohVATG8O1prmDyhWiNqHpXVXf0hNstCXATLataP0i
9m2L52GA4Vm+5uExWC6iDsb5FM4OKuPQocNrUQJrLoXb4oF8kQZjT4zENJmhrRCVR9XjHxzeNqQC
71VO/jtMvb+ptQeo0xg6/uZ/1KTuj5eBWxC/hbc5o2VG5p07+eS+lDU+S/SfzXclOB3rR3S1e0n7
aLFXQDwFRdywsZHWDIK0nOEsHZucZw2ymE2vwIHQgaLArrnHnzJCHmjl+S7GPx9pHBubyIWLbfbr
GkUr/LRx8XSa/nq0dthyssxcRmp7fjIfCIwUA/YQrOU9GelbxLLLYwpoMeOOvGGGt7YCBK4JGJTX
pbDmmKTzDNAcYnVOezOuSrjEiHbZ8bAXxLUE50nZ1VBKS/CxAdhsbnNi6ihHzN8K5CvVAwbB3rlk
t3ar3rhJsW41d4CtIfkHTRyscOOFV0fQC1ahMmwJPzC9cfaxWIwbuzJwBHTRpIWU+xwjoLUO6Aoc
tKiJ1iDvdELlno7fwAyFlTI/A30qZjAY5zEC4GeqbLnb0z8OFu4lrIE5EUEui/Xgy8fSMdjMVwD1
63FNXdTfgVoS3hZvFN3c4JQwMA7c11VhA5qEGD3FNubuHNrAiaR30k/PJpJa8L1DgJAnZ/XpjoVt
UXv44XiVzq6a7kln51ZN6ZKw7GR5SoIk6uQjoO1/JJ3HbttYFIafiAB72UqkqN6L5Q1hyzar2PvT
z8cMMJtkkli2qHvP+esWFJpMIttUoTFQcM9McRsCZSgxP4C7X9l8KS3eDOUFVEYDh/wJYeqXxuZN
gC+sm4QiwQ6aSTorEyO956hgWEEUb3o4oO0c7Wvs9JH7ltiH5oFDYYqF7J9zAqnJgncTtKGpjqp4
4lwUo0ei3Ccbl8/DgGdnO4QMykTcCeVOI4wF0xc5CyU8wBRP6FsTE0xgEYpFnH+UKNJAtgYYsS4m
xmiuo5YrAEQsfxlU4tgYNWEeYf5tHSKfyQBNMfvmrwU4KyGAuqcDx8VFKPk2WSY/0i8+5WjdCe2x
5kgGWDa0YD7STqGiXbNTi6lrLpNjJdsppKk1CyDayaNQ7rHl8sSzxxH2zZ6FnWtctn8A0a0FKAS/
yiMy67+C5RDYgucMSPCxRiGM5XijEgBLNEZQ8Bpl6wtr3P/k4K14L6mLXTB2ajWxo1x5Rb8I1I80
Owb5JW6hAa7KZ2dgbnKwA7ebKCK1CUj7gUk0UQIXfFusPmHc2urxT31GSRc6AaT/ansW62o1eL/f
KhceaeRwuTwN6IDWSIs7HPiw4LkNEoif/DUlN/DNghwp4A1IMeZoPL0pKBDvuY2ObyoWIc62Q/i1
S99bEyJ8hu6EnCGEx9yzk1TAiZgWPvHdh7ex3BEZUZszBY/NLPwt+23yjbsZQXdwEQhZZnqQHJ4z
FNIkLUx66WJwkbwjG6fCkT9GDBBGfxgEFn3sE4iw1FX0kF+J9FWDJ5JC1Rj7qZiDb8LHz5GxZTl1
stO4P5vF/27St7SgWZmSLzKysJrwEaxufKUSLOosTSxAYoPJk0TctVt9dOiiIgAS0fEULgNlV3AD
zaRrwwjFxkXADQfLFI4VYL4hU4BCBhr6uJSCeYuXlfOSR6pZYCKOaIqkt4SfCbEhEKw85v0KYpWi
0YAP10SwolQYenv4JNeNL4NvFYBjLq7QwHI9w1xYp+CCuMmPbLFY5cLRqL4auioPGk3v1dZAt1zj
EZRIUdB+TNqhaAuWEAVbhuLm6GYF+cSKEyDC0P6SHI2SW2HAkGJXTq9a8mtWZBKS7YhBp11W/cKy
NtAuXFbcMwUJLPWqEVgYAvThbz5JxMjK4U0fC8JyJf7AvxwqbiJF/Wjr87tc1Xiti2WMEYUoOR8W
gVm8XWqUHwjqWshdVfqJhK3qfzXlUpHNWd58FdemJOMO6AjV9yzlIPV59gbm49H/6/rfRqOj6zDI
TllhGoTv0z5A9SiiXJLcHq0sUOCFTsssZVyq9ZXGte0F5747aMJ+IOsPfbLJICK7XG6ZfB9JQFQ4
fdfo5kloSbqNn9nhl6afI/GBEibAp1tvc+0j5Qcn2QWqTjLUrpr1VVCgRxRKvJIQsfSnlsexItxl
dM2FqG6LcmfWBQ4nxpP+K28J7yb5jQvAdMRncQo7PNjqQ0Vs1O7y3NrgBVKzXRRRHHjQdHs8w4fI
Kcdzh50HwQdmJMLrCpo4W0pPWCg3Jn10b6/YpBmXDEdiMPLXVPIqOEWYJopd7Z+Kkg/DS2oNRjTA
rjtjshh/mmxFOmxZqprYUX9E6mAoNKn4FYlJoALvyU956chyi1pY/QCfe/FlJbuBesV0bdDjzYGU
Fy9ZPOY6uTLySQuY4cRNjFkruFXguA7Svne8JRKhsUe6JNCJR6KjkuVOJBwZ+8K6ZPIjoB8MrssO
grrgBtWpNni3q3eBocDRpuAYiHvwOiV7NARdIL6eZwRYYEfvjIOBTpXhJuhzqLDNkAeLKroVUwVP
AdXLpY0Vyt9wxXqs0RChkrJWlB23/ETQvNMtb3z6dr3CAwo9yxT7DrAyoMeIVTjCwEKbdt3+W3pY
mCN62Z8DLJwjkPFVjksf3wRfp9uKhApFDg7dOD3wXhWLXDiP0mHZqyH5sgWxJPsmeMSCRB/XxYw2
IdoyD6rlnJZnBUXVw8AwSbpADlPtO6CRugVgOBUNIpZ4etkB7IrcEjZc79t4P0qZqY33NdioA7ZT
Hthz62zlVz2SXM77NesRz3EVEo1/SMgOKo5h6xKvUaOt/RdbznJFLJnplnBlpb55Ssm6Hm7mIt/p
7PkmNM9WHLfLEZdXiPoB80zZAscFH3qPNi8nYygDnl3KKCcbkwJAD0j1M1Dc1Jfm2RFZc4BkkaUE
mRFXqvVX92SXvGcpyYNSt9INqr550Qi6eHfrk95+MOp4s/w8VEt1JMdJ+Wu0H2E4FOGNE+3tpjaZ
XeQAY5i1TSyGUwAGE1rJRN/eKswtffWddDev2A0LHof0603OHZPbiMKdp4NXmLndqmrXfjQL2bNE
5p2GPJvuPAI9a296JK5v5suBS1qS0M03KzWee/gzZDCvVrNLBL90GPbsIwgu+w56Ay+Rxszikaj0
IZJ/H0GPvsHsSPLZeKS7st8O3iwmriziS2erIHb/hg3UaDzR2xrxJLMIADTkVwgUgmGd/ib8ZRPV
R9lz5BQ3VAYWi6B/iIftgCMgUdn0SRjgSaPeD7Wv0rnla8NYg+aGoAMrI0Jg8a2QT+n2PybxZRiQ
YPh38sQakI0B5FNOIgaz3qga2kxmZw7WMWAGsbEneig+4dSg4LfWw/LmDQ3I/VG75D8ti5RTr0vH
RRBFq/JUoUlDSniSb/pdvSMijRfGMqCEcfOLglZbIBdcLy35URa7MruC05U/hLMUZBsA9tQ7zjmu
3KNGuJk7jnZ31NbpmUcWtpkfxszcc36/L94y+E5hRWf10lcuUkG5Na1s6OPoj/qYAqPcfCvAYB9i
byPvDIiNmcDcdMNZfUgWU8pFjSmRtAwgc2KkxCnmgADmNUqFDYyi1hFEsSu0XS/0swFx2tDTk3mn
+ADEhOeAzdtMTp6DJ0nIN+376BFgQf2BsH1j+l5zufEcqleIW0XfgIxVJUdKsGfPqMSHJhOQzPEg
OgI/8XwLkQ4qwueT5TvdUboU/IgPDKhaN+EhQoAIrD681ZVVHyKerOFVoUmZqu8Y3dFAfYXeFSVL
8OkbrAbqrFLBgbvWbZaqbLlAt7E4s6vcldsbca+ypPAI/5hYfRP6bmb6s6ko5DZd2SMp+n1j5ezA
Je3QwfQWkPYQAW5PX3jKehBQo1qLYe4pLghJW/uuJ2QIwIBVHvjjtQrX5hzpYn5B896oR9U7G8G1
E9xIZV9WZ1ZucxxSOSwcEJkDQfi2yZDAXk8c2L4C3Zlhs7lRToDHvvsj8knzPsO/IFmMmMrI1OTI
pCwgsRdSywfYeQeHuP4lD6UjtHFzqQe0oQD8HcJYtC13IiN3vr2sHiJqbvMj/Mjs+lY3zO6ENcXJ
R5MTAYuQeJVYB2u69e30VTgqOXWY9w/Kgq9W55dAWSV8y1cKvXmZydz3d81f/2JDIdF8d8WahVQb
I7911jEhWT07ONmMFTyvfu2xkdxQT1K7bs/Mo6c7TIeVcCa9zMGggaJVwIL64AI1AtdiPuDDmEHJ
U+zHDb4mp/YZqE730J7ehOqIb3xK21qCt5+dOH1E8o7M3uUh+ZYda7ZIpgjXYu9jJiHKLfwO4mky
/43SpY7AAF8Bqj356dm/5UMncGhhIL8jimqGKaaOzmjJI16DgDrwFe9xJOL66JdMqgojaWzubdOp
vkMcCaf2zBoEvABWOP52lNPzgcKlWc+WZPTDfDvEOkXdlG0GSsdAw/KRLug8hjhD9u7F68bhByl+
Rr3bh/eoO3UW+crmLPgkdyCaodnqruzC1rWNwFFwY4NTCeRufRLix0hHU+NM+9R19uWP0PrrDJ5y
joFZtDOxUyxGEdLHxPzKeBxx3mJKXM5r7GsPJG21euG+D0CuyOuS8PTzqOjq6iI8EUBkaBF5RMjP
ij0XVNgCJu7m6Yvzg2xtIllDDgh133CEo5pqHUx3JWc5uipODtLlpBXQuHH2qoNQbLqnzEsCVXtx
iHYWxdquDSSI8JogLTB5QErnmFxc8cBV2XFw63PkuYLTNbMbm6V5seaHHu8UoilhO2KQj3eyaivi
THm04iLR7gH4N/TjC+l4h3Z+0SlrkOcVvQ/WgQ8C/F8zu6YLJLAr8aLIxDbsBWuBOjx2cHDUZD6Y
J8oYcGUGuiMCHKARyqienCcAQr7/E7AG4weU4q11IF9GM24jcyEJj/3CKHE68DU3Asixm+wSHrkU
VmI5EF3sNN8qA3nWHgPSamE1epwkpPmI+VqXviXpIzmFgm3CCGrJPlLpO/pRCDyYr7Ga/6pNybf8
acb8VM4jwyoQzQ7QHCiSgbldpDceNHP67XhhotSVZlEWubDCwIOYXZ7BRqMwBqyfQxfVLs/mUsOW
gAv2pxzo3aZ/aVUGK6Pcj8Ke6JAECYvDCn4BYWAJj3/Ubs6lIgNHOw1ZMyzFN/IrXs1VNc69Ces+
51VIPQLNhX5mCBOeQEgCEJR4BtdsrubMye9BugStg4Lx0gVhXRNQRSBngtvoQRJAyMNo+bdSWHkZ
dr5blq6kCQBJXOaMzkOlvxjgCiMS2tYjW5P/kyPQ129JMAcJ7EW3+qCuT/5GjEVHMXIGznjULcNJ
0h8iie7mRil4CTZNr3iZL5CQyv1pDhdQK+OUzm5+tYy3IfVUc/lpKjPzySPSY5vh4hLpa0Qczs2w
pJMYrwZ9MKKzM4/ILOgwGhbjnN1iPIgYgYFl7HjFvznXV5DWbBjTU+cgiB3FrVadlG2OAJ+VnKts
Aunn0NZ0tp7R97XFUbPMGbFHCEuSl4/nIj7kmE15DsgtvjWlGw1rwWZSQqs0KdT4lDJTXyy8mxyN
wGHJDiz83+X27rcaonw+f67+J9mL5hxJZ5599W9gGEFFgYt9wIjCqDnnmejx0TFgMk2oLmG1iRvT
Jjpt9oN6UWku8X477Sjiyrok0g/6HWHCG6iryuSF9E1IHzJtSfvC/o6F/d0c3sqlaHah+VV5S+DS
wt7iU0Z2pv4M3roY91v9A5IQ0WahobOYADd2j/4uYDFy39f6gNype6//T6gnRWc+dQOMc8KZ2hX/
Gpo4H7/FVjuxOmAdMuwMlCrd7zEj2rJEON0qeT9GzL7EMQu0S+NuQKF2ksljW+TSwW+gQ0CriTMn
/i0hxtYGL+oYrKcDjnfdLddfnfhgxFe1flarJ58buSSoMRhgVZJVphParTsdvt+vAV3oQOJOcBqs
V2b+iPGXmKmo/Pk/nF30u2grA0RUCf4sGiuGNycLCQTJyWJ4Hb6H94eMLJHU9ylLK1+38Z4zvwLx
9rlLMuCzC+TFABUpUcrbr5X2WpjXNvtqtEOhLltgBHJGP4XuCXzLroDMI781DD3oDJrkBOkZKzdw
QxSCc6vH4yoTpDbpmDLyCPsnQV4HcDX8wwime8gWLABcnRgjwrtC+8MGM91zet3w+JCFMc0MVy1Y
qtEh+QzhBlWCH1DY15tgh4eoIFeMUVn4M/nNd+90X9oLS6TLF5WnooV54v9Zdved4xmbZxI0D9Af
frN2FR5q7651O6OYrYGKOdJpOFuseMJapALGmpg0f/cqnfglbyKNbRQC3XuKG70iLcJOJzlyg2do
Ami5DRF6itJXsRFoleSupRuKYxf2D7nzvyASFS18z5gb73N6jj6U9ll5T+sq6GCh1ArMxy3xDBRE
MEkCVrFrM9ZQBseUrixxH0aUtJFGo/S/aXuMoqexoVXB2ynqPsQRP+AKZO1m4GPk6iD0KMgywa7Q
/Q3Lrrow1irUpaKutuaiDSQtmGgE7dolnnJKqEx3ibnlksAGEB/m8qb81FvXwpk+bMNF5MjL6iI5
GFiP6pNDpBnWXOnCPHThwWBpHcxeQkfvGXK7Oejpa7LlDVMxCRF5k3YcPAxc/k4MQbxHOcGr6bSv
TNwmrTNE5FWCnqZfMqlf2w7HTbLJP8tJ2rWgjOyh9HD00zcwTf+j3STXMvo1OrLb6LLdiMHTFF+5
z9v6GshUk1jJj155qfvrINAey/p2HRtO0ZMSXNJP4Zn8NhGHZjE3z+9sXYn4hkl/xsq3DqZPzV/3
HaMbv11qMumF3xG+F/xK6bjgh3nSP0Oe8vI3YHrcWUd8DZbdPLQM4BfJ+o2nQ6+Bb5UbyQYw0YBi
fnqr+u37uyqnSE1W9j7+fRvEL+gzNXC199pglBRkt2dj+01Gk9HFQHW8t97GfBBfkC1BcGl34nfy
2Qp3/Pwsn9qhKUciR10T4UXJCQxsDxUK4A88ifGdLzpTys9KPAvWXe1+PE6lKR9zjgdbWIFvxGd8
M8q/5u5Idopbwyg8JRWjwgmNNaNamOJb+cvbndIudbjb9eQTAPo41eK8aJZgH+bMcL86ZOnz8lTL
+MPtXnQkV+A+3cVEpVGfQdO4wY/t0EEYDWtIzqqhrsxhqgXZT19tbVvRPruAZQHCRXNWWuPgUYF6
Z3my4Dcd/4tEhN81Bi0X5dyPQlaBGy/QJdFnSTMmiHaL/Qd5OVHIboVEGrIWwlVzcN9qs8q6srep
Au1isz9rpUCAMo/vNTr4Ou0nMMicWQN7NsJnV+/g4MwJJjk03UbqbHOGA80/tf2t3CPek91Opmcl
/YwQO+kSZqKCAMcBwgL8oV7J/r6Hjq/q06iecBJlUPPvV21GLrBWRi51Ur/MV4iJGmGKxBY6g/H+
Cdg1UEh5YB96vhY3qXAHYasMlGoEyx1Yblmf4GWGGWd2aMfmKVAfJbRvoX4yW1OqfmvW1HWPKBrT
g5n8EUNLYh9Gzu/cAEXDf0m+0bn1lu9gETXXyml5m2ZairBHsaAIfugx9pZsoSnBRbH6Se3yLMMc
ABP4qRyGdSG5xCZQnEvhNZ3sBNHXeCBICkDfRlUUtpHkEbVzXzqo90OIqeNBfAD2S1HnLUMFkyKm
+Y3c+IEUDWxhxd+Hg4AEDChy5U6Y8lB8k7hEj7Kd6CxmG0Zn6qywebGK0Z7db5aGKweonObdqmy3
4jYGElLFS2iuJ3cMH/Glru08/r/1VMgi9J/VsEWdQjesFL6Qzg7LBI76vdB+kRxBcvgbVblXKoQ/
QS6uDg1ArgKG296VgiP+2XIDQhgD2pB41QfkaAW3msl3Wc4c608CIH9vQ+17wJAbXgkzX6bRhgWf
gQQk8thb2354csCGwi08MmW1QCHZC3MHUSTqohv2CdVWxrJM/6S/JCWNvVqFxk8UnlSivmkD+qwe
Y7gxBEwKRM58lJmjkoW4RheRCw/RWNJEg3SAsDkn+fb5Dy/layByW7gNHgU8O2TNPhmDzffbeEHm
qhFeSkbpPzLyHUTtRGuI35K2U+O990zlL4NlKqDmZdXhaaFDyDqQhpsua2OWL9/DB01qGLk/C9tV
8QX0FrLr9XiWiQmnApFkRNID7/ndzA7Q6bQZkJs2LuEQABOOergfC2pj6P5Iqgt+bstaGhDaRn0V
QX0IAcJIXd608fetsYjqF7xkpFTojL1kWTRrg88UXXDdVFOX6C46ZUxdMia+zvsThrNpbMmR8k8I
Nosd6ikGQ5Nb0S2hCYL5PfKW8aSdqY7dH11RJGFAeB7okBfaH+EeAdZUB9+FIx6DRe8zGYknBUFJ
qRNRYzyV8amcKriaA8zkfHhExFj5azRKHD+N/9Xmf4r8JGGLB9ebNceeHCuAvOSnwYbJTaLf0VYm
EJY4jYptqWxMFiT9MXF3l0qjMgEoCU2quQkTUm29rccA0VR0+e0YAlV1a3AAEj4JmNv3FBF+mYt3
g3P8I80R1GJcRUL9Z/wB5VJaqq3qM2cTsmKrvfVEhiFXYIHitxAu9p9CyTq6bcR9sgf07vGtIx6i
7WUB5IzqvZ8FyoY+b/U7/X0jv7EWfuji+QrpuiGYSHEnvS4WXP4czpoEgVxqj9ISnFrQL0jxQhQA
70XI4DQUu2LYmPGtGy7cElNxMcWUvRPWG1h1kLNW5pdz1KTJXjR2Am+b+RP6qK4Jueukfd2v+Cqo
meUR+T16msObZGPhMth9fhxRqFvFDwJ3i/EkvukVAbzwmsS6ZD/VyKduLxuckVlOaPM+U89y9hmG
wPbswZTcyuu4XAblwuJNVrnsk7+IFqF0H7zhlx/hsB/Cb7fp3DqzNem71dyyR46hf75xL5FsUAeL
hggFGCxhA9eCkRssZpQIHfgBhcWLQGrkFKA0JT7jtauNHRuXZ5KCHTvsXLnw1YLBlEAMHI6LGLDe
grFAejkLlwWAfe34SEa40Yon7nt5PA39jnYJctL7j7e8tHhjmP3e6gmilLY2el8yXL3pSa5+hMal
hQHYbWE+MXAAV2efVbGRHdjc0UQxw6ZKiRQkF2Q8xyb1b+WVSGbCR/cfnbyuqHZOlbuCuEZuvmLy
mhxtyvzrS5aRWefP7hEzXvQKUbNMEfgMriMFV+XNOHIhdcEsIVBunnWOKIBjQnHOzgVzBLsZCn3Q
M30O7IpP5YFvg+2ppocGTJcYXYiZGbbouZwsIopby5OItx8/df6kLa1Vnuj8IaAqvDPdQvVoM3bZ
ld6dy0etOfqU58HtN+NGqWhgi7HnljsmuqpaUj83O8XfP5xbaAalY1ey7f5x+6euBi4xEwJyoVBl
bQ1seOs4/ZpYXB0ihCh9BzHNGK4H9VAMoPqkjzroehEOEQcCy8zRz7rIYkCwQvyr3Ds+ZUQBZMBF
OC2WbWLjXtuYxk6Slkm+bZo1PzN8pFZ7Cj4ROGnr5Jx1C79w3wdETmruiv12bC8pYBMMzPuYhFRL
r43QDpTfcQEsTQKp4aHVtxvKNhgJMHJkfM0l1TvUxLxlN1TWPuFSf91EpiS2Ea/71BW0DQIVbQQb
J1pArs9tdG6Eo4j6SITUaN+fyfiwFrQ9YzMW3Aa9irzlORD4wt5uFL4SBGNduDMNxB7EKOObeUbQ
PZLbkFolr3vNEZVrzPh1631XIaGIsnFv/EzRN6OpIACkJtTJVuKF9lLFpaesp5ZaNBU6FWFT3BM1
PQU0+jZ2gd1GgNTxQZrJW98TC1WK3qz0aXso96H8MVYXxbvG2BpRCBlbBq+uITePxDlXD10z2Gcw
D8yUXIZ0iI7oe5aJNemzKroEeLuJ5VtCT/a5GwuIwJwO/pZxvCUeanoch5dg4YOcdQrmiXlPanWH
XmXebyh6+p1IUfnXzHZC+1m9ClSK1qUylu3aIPNb+pOvZrB5p9ztgvImOnYZqlBUD+SN4url74Tf
92qoVs22Kndj+x0h+/wQBie0vlXtrHrrpLmVf7Qjgf1YK2YumSOTNvVZ8hUe0e0qp2zL7+blnSmx
weFIesipY1jW7Xrm8lMHU16qxcrsNklzhgjdwqH12V2FFSJWo95KbD0ohbSZ8d7gc2HgZq7D5D7n
Gr9X0llS3PrkU0ZR8paZLyk/lpILOKiLC53MNf4SCCVqkzLceYQ/TSkuPF5c4BeijdGD6T18lfIU
DVT1XuNU1an3T6UgTpInLCsNzVHGpgcsDokv6Mc5RSJZvK31jzY/ouul1QsdJ0Y6M8dSBN1tuX3N
422AorCgk/hc0xo6q7Y0oxHpEMw12oc6REP42yIqTcicIQGDMfUWZX+6t05JaVl0H61y0g8iWH9r
x828llb6gslMk9aq5abjgRs78D9MEkkMFPvrxtp5/hfjfnbt21uX7zrmsvcfe+AgcGAeRapbpVu+
CeCdhYWPdqHJr+JLGOZWvKzkrbb2kLS/Pyvru2gmUy0SayIR+llYLRn0o/orI06mOofqltzeWlxF
56kViGZ68ZGmF01fCIh0xUMTE1/3NP09v2R97Qi3n/MihP4M3eVZOyJ8cu7mYxNuG3hYrMf4ICrv
gNQpGVeh7xqpW3+ZdMISqci8ixi8vEQQJjzK770Qsw1OKBdvIyUrAkFNOnG8u1RdsMI5CRL4m0Ku
obkfFqRV0dU0UxxFdJlTa8Wt2OVZiysmxnMWLBLfSXblvDuMmUu0PzQLzZNzBHUVgwnUYho9LJzB
AtEottnsKtJK+WlMkjf8aQjmJykr0hjZbfKTRNDMEn0/8ggkHekyoWERfcqCURZtagI1n7lvivB6
UCwO+Om9N6o9SeWtNlsPNnCD/AiZ0H/QZmB9LdF7sYaaEfvEMlsl/VfE4xeMnxoVgP2jV04eUe5N
TDnSWWMgAPdatfV2eE3RD/EK6WgK34PQpxEPxcl8FtqAk3qTQ/D2aN1IeUDUuBeq76Zet+hPS0fO
r4N6FjpCp4jZK3am/rZh6w0c92jHfP9LbXkUB58AucaVAROlfkSHOt/yiQ6v5rDIqlWl/JG8JLC0
F0hW8XwRTNWIxwR6ryBV5Y0gKSTlr0tY3c1vPyOw/do0boSavheJZD0W0yENET2VK4IOiUSUnekL
5DbLEa74X0p+b+9vnhFwvfI6aOci3nbow3IP2+IVuZhCZQXTDp8c6zsp9ln9Ucm2zs5QNFTT9Tee
V9MAP2f4Xoz3XscQQyXY2sp/K6YG5S9Bd9Ihg/RZy2rGACvb5Fw10ldMcdwHkjnDnEd75Q90FC0r
sAD/YUtksxBfwST6nfQxXr/xXsLJs+Al0UgIk9pnUv6SfcE8D74wlbpNVl8+dpBQ6V1FBMTLA+yz
Zv2dFPb30YhXE5lYgYDY6H/BSAG+HvnZfKBM5hYPn+yXnAZr/4ikhA8aSx9/sT03K+sXBwmyCz5D
fCfFtb/7x4rsK3zeKSXQELPjp5fcADrQFTSIe+ThvQwN/JfzWkCesYSKUIo/GbGxUlBEdn6TTxx6
32PBQ4NiBQWZwrK5BvU1ma4U5fQ+5vSq20+uCJ4/PeRbjpltsy3p2eldxzWGroSqTKcxEFQdmUIZ
TnJWY36K1Oby71HO6UbKWvpDJB221gIVMz7JtUIM49u65eO0knXUz3XWpPLtMURjEojRuG/jxrXo
jCbfcSxe0R7NNa6BN19nkqYY34Lb5/tm23bcNWyp/EVlUtzeB+JJgUT8chXdeQOFXW3tjfTXA2ui
SiCSTyiAiuCsk2jykEpu1wUmYuObswWNDIpqHgqWk64RbD4rAgh678jR7SUDhDTlyStXCrpPYsXQ
BRkuOt9Wp1v3dyT+Y8dkac0e/HOMp1B+0bYOKCvZjXA90V6n61i+v1c+E+Rhu4XH8N2HUCbUSUDf
oriehz8zY9yBQH5w9vI81Y7Jjwu4bjk9jiSBcJaYh5IJvTCXuXKShV2yD4lw5uPG9ED1ocw3GWOT
k+32i7F6Yslz0r54CLMrCnIZT7lL/sEXn25eYP7FiQguZiwLtNSvCOckf5T+APR4TwgxYTxI9bc0
R55T36d/OqUdUc1Pwm3GXVTYzSK+Ili2KkSiH73AQLDoqTVTCSf11uGqltyUexPTvkxODxy0k3z5
vH1qw1ywQzCN0EAVQZ2TJf+Zr0LDxcJPmTMyeRAqpzy5jnjwHQeZtKyea3GnoYVAXqRapOcceyRG
M7m4+pbr+Fc6cky4109J2eUOczAlaLYQ9kjseW4neCUXlqGA7hvbpHAKh0fJgcF58xech2GBUoud
OTbR1cw4bS0DoE+5MwrD5LUukwKNcVTBTIFwBLMdqWJhSfkcwef0ilQUmg14F/38qRCkkfMi2+QC
YTUMG7T9ARM0OzWqWWUdx1tJ2DM77lk5f95Xi8c26AzOJxRTEi8tZwDiMNJcNbgxWTW+iw8gUq9T
akX+Z1YnmrBbt/eHVZ5tIg7q3kkRFUx4BqeF1z0GEoq6/Br3m0nGzQe7JvSLxERvFwjHDiVzRjx1
9lSZX0Ltx7uktDausBzxKBTZQeQPUJPd3hkEcxcvFf5WvIptv8SnzrvEyO2dZQyjXEalk/yiicB/
wo3ZdqdRSJylD9eQUqrCj2tNkgWC+rwnEX2bfStEsMvgFDvPEVpApsswcGuCC7P0RKqdCTa8K+5N
tN0mQxs8hL4jAwJ/N7c6f4DaIDNc4p0yUCHNG86/b0n86DbYki1/jbklFVZkW2rCearFvVgqY7ZN
UM/7fVryjfhEK1R8WmxacAb1A9uLAbpr80oD42gMk/skG/5Ea9GQZNkcgLwYYfINzpDE7WY0VkvH
KcxgBrmIWTWC7mmHU2riAceskxwy0d4Q/JIiVS+mnGQ+tuKPACwGj2ouZYt2RnNTI8oTBDID/nB5
CmxAi96waQiZHEJ4yERHrH9DrlOMWNiIiCoSFoXpSqcUiN3OUahvp0frXDw53t+mq9IajbRFtwNK
qRcqToNJLU5oBok2KvAs/WyDo1gPnFBVgO5t+sxnAnoVWsFGXqS3fuvfo7TO+RtsbqNkayuAAfgZ
tt/Wsax2jbgWG8cbYVNNhCS3W3h+8zEds2Normr5JElr5jzPW1FdE9llATZB89CD3E0KZhJK0Pnc
IzWaqbqAz4s5bFZoZ0dh4RP7Zin3F614oTzSa1dxwSrckBC04ZIR2hNFyHq0HzYP66/B18ftRUIP
2Y/hUcYTIZrfJkk3cCOToewwHZDicWTCUNovdTBQPKwY3xJ08GNGzuuuENaTcfptnEOdIptpUB1g
YrFZDOJerJZChvtgzQ3SytM/pk8C5Myz5l3tbnuuoDbdYBbWgATEa1O7YJBmfkVxryq/eeqOp6Lb
pMxa2Pc8FIlcM5gwk6VeoujTnApYdLC1PyU/TrM9OK5pS0hsgSK5q00R98Nn6QYYwaP3RvBXMoGj
Cym7xDXppNF87wzNukL5zTlPml1l5/eeTIPR6uyA9lR61vDpcHaGyDzx7VSLHuVq9WECM7FbBvV+
1K/Fh3qhVx0lMOBMd+UyzxtEHlOl7wGXjpY78SZfhRT82OxzAdwihoMZvy2cS+63o1FuTUAi5ho9
ACnbdQtmXh3WkPR7Eu/cN++PgISu7G+ByUfrCKjL6PDGAroHasB2hxaL5Wght5tEflZ2V35wXgd3
R/tkwUe5zVoFsDnLsYIRJ4CtSfuZPE2AqMv8Lt1Myty2HYajBUqecV9dug3ONjVYWFcgoGY9/gja
i3KtEOBZWNrSkdIIhC6adYgxFHA4b3rWN3oPGPtYoohGXMirFPPxFinw+0S2HKZe76HTV0xZyRQm
/0RytFPdiBttV7dLIBraS3wyJAmdYs+3GbMzlpUPTCkW0UkEZejf+oYDVOxcdQlfVJ+Qm4uudhLc
iT5ngTeeIb27r690D6KBkqIO0STPam65zs6nCBKjekpAbM3cuvrE32VYzQEISFBckKSXLoYNtsSG
mlfdpYYxAMhFKvMr/OQvTAEi7gLqHHYrintm7TZJn6JwDIjEcMgtuQkIvzfyBkepiun4wEFSA/5O
rVIIYeb4LrLenhpU7Df8ojbvxU3bTVZt2H/h12vvWuRm+k4Uua5Ijroo5PlpdA9lW0VYNgBImPU6
/GsDNYTVxQcGMqGhC0ZBGZ6tsaRfub/XkHZSOixaagB7mN8R75zMUZjijA/KaO353/64yRAh+U+i
pCxjI4DZdNa3RMcNPjl9UV2HLY8VCSn/cXRey41iWxh+IqrI4VYSCKGcZd9QassmiizS08/H3Jya
6prTY0uw91p/HDbs6gKvWQFYhVEJKBPxisJ9yhiZosu5GW8U7NpFxqPTcBwOdIF0lqsHa63ZCOJS
fwGp0Au7r0BbPU3ephRVj46wRPCMZDgM5xVOyU1PjCCILFl6nEv1YljUAUKZOduCaQFkw/6w6fEF
ssrlv6jDG/Ba5vFd+u+XoMf2gGSuQWswj1assbL6ooQmBL/NVitWgvfG/wnfqMCILV9gXhd1+0MI
mNbwFeBvdTgORmX54ZyHhu2Jgco5RBsqwclJklbjrdoF7GI658JHZnkufmMKy8M+XlUJBKS0rW5+
9C2wfB/e0SlhGg76c1qfcCGBSmBd1Y7BsBPyA608Ccy1g2ODXwvXyGnMu2U7PJE0/D8P0lbH9jgd
XaSoDNtI+DcKJCNPinD6UD/I76rwIqYd7LwTNjdFPZL5ljJ9qM4H9snAy5PSI9h0pxCH+YhlHgMO
UUkVaIpCppJp7bEp5bBdTE5FwlGCX5k/JVaFEZt3pLaYtEqnk19+f0igumbpXTvh7uUviM/7+pfs
RMvZo3rwxHmLDHlGkw97cozSH+AK9hrrv/otIgIpxBmBL3Gzw5VXTTTvuqHVCYJ0Sme7+/6LQ1MC
Cgg5Y1mca45RTncO/RJbDgLykmThWv15j4c8uob/4snHseZ+LEaiuAiiXwwZ9MRV4NrLYdS1ObJW
Y0exl6ASwD1rWJFbbi2oN1fTyYlmmYbd8xvYSDikbPhR43WDyJB0QSQLEtPvXjRReVqnkAASnEx1
d3mjO+frNPimK0dWUHNMnQdgwfpK5GPmg1eCRyQ8qxZviOFqcEZJ7TGnlo2bsk2rXMkskeyrcrdD
NBCR2X2Rkp3VkdW5AsmXum0wMHFlq35KPCFrOghwRfCfDP8m6bDFUapjXdT3g7EN01cb3MOM77J8
1sbW560oTo3eYRra8FdqpGQma8zieXJFpeFnj1z8QZ4nmXbOPsMQTcW3QKCB/E8i0ZUOj+Fm1ncF
DShZvqp57EkZH+V1jpqAlCcILoQ8aQ+KBy8dtuqsU12fUa8kG8BnE88IYhLYnIPYUcvlpwUASh++
eVHIm1WaPcTrwATP/1dDajDgigCnV54itQHMExFEM300uvQv7r8mCgFxTyD9pMMlhKMfy+cYrEQq
zODgyVMhRcRCkxOOXyYeU7W+9P1XQX3GByf0WZAclb+3A67ls5JxB+fQDkHhFkSOSQNpTISNqVeF
32AA0FXQdPdIwQftGZKySJwociL+SQ8w58gPDSVxJ27EYiUi20JsxRGQaRfme3ZBQAJBgTdgUJd+
zGbVNK/UWnfUKZu/kcz82HO9HiABpvTQ77BAheMM51Dadz4vrGGD7Pg5tRPH/hf9pDUsU2NaBb1o
QOpgHobIBnoQN0ApgBcAn+m4RV3PVHsLfiAwhSXeQkB4ctYvUbhkAgrrU/YHCwTzoG5Eh8NDrz2S
1cC0iGd1BPrJMlJtzU/DuE8RaApvnvsrFSBreIPHPsyp7/TXeKqd4IbKkgA2dECxuOqAfdhyyY7u
jxkBz+V1JCAguPvcOQMMZUpXQEAsLAtLXZcI77k4fjv46Ei8pXA1F1xcZLv5Z5+LdKM+xuKfAgKX
f2U2HgoFI7y+ZcV0Q8wInMVo0Ezi3ujZRsU19+Vk8o03E+L3OSAdlcqFD82G60GSl5p/TgKGgpVI
CDM6ERe3N6jPJSlmmYXgo/XC97TJG4tY2hKQYJaXBLVK/xQfAOsV4kIDgyreLZeeay1bgDuJwbXT
bpYZeKEaL/tnTp68Cn1sLniIF+Ot1ZkeCVxi6iPNpePWt5Zcwz5y6/a9KolN/ssPn0uTSw7uAeRy
hNT99fm/gshTOwmIdKUZnUFunn/pydPQCaUP1+vUng55JOqfSF2ryBpkDiKRt30lLBDQi6/U38QY
gZXqoCpEncnmIiGUr75EbU85AU0QYKEpEq4KcdhQkhp0AX+c8RkCiryBE1GP5PE1MMlNWIwjpMSE
/Nbdg/9tgkfYPXFS+5VrqA+J+MOOE6IJ7aW5l/nzT3gtLfwqqzAkLZutEtlr/w8jXJu7bfvK0JDj
z8jSY8358ejg2GfSg4SBg4YybeE4FObsPzFo9EJhoZGmaArUhMq4jZBwKbdSIU1p4VNHHf/7fFZZ
5QTKpvF3/o+Bkfjz4NMlDwYYVlkmkY1AtmvmGiKywMLu4+Od6U9iisp1pWnodKl+5brLdgH5Hh0R
W/UxVw58AKmDlecgMauP1+q9ex/GYid3jzE7g5j5yG94IWPlAi08x3kNkCaysvS42azyUH8e0dsJ
0m8lR0HP+EEqIP8G8GcvLy3rIQhnsSXTgawF1DiHiJdWwj0KhBnrWGYIxSPEHJgLz5UxfBNrA6w+
ZQb0KhSVWyT3N8pljhc0bPjLhn1HBkz+aiDZKoKNSnoItklNeNc/4vrlh7EEKnq3RN9hpw52bbh9
h3Yn//kQPMyobCfq7Izlxe92YmPjbu82BDfASlZXytIs5Irk3qO3AI7hnaMyiOhe8QaH6mu3hqzZ
v048j7hWcXneRWLv0Dy5PsLuYEp8FTqOluo+dZ+fb4kzuLF2HocCRJETcq2gBuackdHBaYRs0TdX
k6I7xVMO7y0ecxOvBp4W2rr1Y/T2eLfJn3mLYBfPSCYm2gWXhIo4xBaEw6UEohb2OVsisUnsjdaD
PHKcTekcSSrkMA1p1Uo4N/JGNXc+sYC8GHv/RpzNTGIB9KWjiXYOxQhIH8sMkzzv8Uhquwe1LcqX
Kv+KZRTuRMXNxIpvGbIx84ij/vxKwyv/Dqagj6khJTHXknobqyNyrZLXgDQhqlBIe2uEvYlPIDfI
T5EPWbhL8TqljNNmSYdiR+0KKvcJLieXv7NQ4BhoDlmmP7cBTzum9JbIXDaDrF6NOJKYFS0k0KxL
CqaOmuceyIfROCHCi9axk2X+lj6uCxxFe/DnBPsB9MceZxfmQkPeW7uGJnBCU0H2qWQpvZIYom+l
XYd4rMCNqoVhLS0V6eshohymJA3nIcHqVVPRrLjEqsOjaDooVAX/RY3gEO3Nhl+v7+3U+yCxutef
FW4s8yARgZ5cWVZJLm/450GYkZR0Iv8Ffz8ecidET4/3EgRKuqZW6Mg151PgVpNop93GvwJ2Xtzl
9MK1JAXC9ZpUWlAkxHS/ey30Exa5gC50glNxlbTbskZp0kNbEUBobm7T/d2sa1SXVM2ipI6kgLad
feJ03EkB6VuFKxCeRRosp301u93zLx/ZXrJrl4CaXfCPUAa01zwI+jq4xGREMKRu7237zFe8TwEC
IX1rMKwVCD3jnR9/nQNipilqgYa20p9yz7oQ6l9VsCdQmUlw+O2RIy99ctw6ZRFTfkpsFPEqEwzL
TNFpV66jnq/DFHcTnkzKA8De+m16ofJA9Dp2tv+vHb/8lNYBx2JaUaLAVvUldQc1zuZZZa5Zhhrt
giL2T0Sxw3NizUguiMVvHygfaDcrf5FVNkcglLsRrqpYmgf9jtBIIT8LtCSMtyeHwQYUaqARCDKu
dqwjFlKpnBObFbrUAnqxvlDx/r8SdrjkS4wWn9Jlrv2fV5j+D7XlSubaeJbt2l8bUKB4aVLvXbsV
OTKLn3IV1TYDOO6ULndw6vMPEd+kMg+fIP0dLaQ0S7FVincu8OHCf4CYFwv5j86HyIeBnrL6HWQ0
Y7ATIJHxMRxJ4KRKfqdYc9hmIp5q4Sun3e2q9EsRj3fmTuilAGyME8zOQOLu4vuIH2G4Dwj+6rtf
wlmRVTdlzP+DbpTvMt9y/Co/5Gy4HF3gj4Hc2+KU9Lsu/X9Z6iqDXUAzdAvS2enAMUgXyr4ZPT5e
Qeoug3VBM2OJrb88B3znBWt6m/1k1uYDIFgaDbznP3Uk0A3/s9O3W5KHh3U3/vjSv7x/Vcz6gjxX
M2PZWReTRgV1yqaX/8UCQBP/sYVf4+TP+cCaOeVC/zN+RuflVIr4+FUL+FDC4JZ+sy6LlQKy75ve
G5VSoVh2JKI/W8shQTkZWEIdsApweVrKv8orOn0TKMKmORakn1eEYIyIqVcS+YimfusIlk5AqBIk
WZrkNoC4tTnxKBaUiTrLiICyeIynadGa/B4aulSS84yX33ZT7NrHZ6CcveOToD9g5brNJNOhy36R
AQMDl7pwJJqLnDslr639/PA5z0YmwY/pkrkbvDQC9EvpUJQ3vdiSRIMxiS2ItXlRvx3RybV/Q+Vq
4pY+5YIpjEMJp/4KAVuw7G1GdhhVlIW1A2RFbIqQnWFjUfbmxrdFBxjHRCdT7LzD18Xnw5O9Lw+V
DIC6Ri+Bg+R9l+ZPmbdBEs5S+x2vyxdwMnqgke4LAvz8kgaHbVtxRVK8g6ksITM8Tin/Kv94Gahm
a25wZR/eTDKtJ+vvUK9rlpShx0+P8AwlPvyjXzza/kmhrEC5gxuSHzsjHXjwp9erv5mkTZwI60nD
bWYg09QwnL10/ddXbyb16awfEwBRBMAy4Dg+80bOq+xPc1zAXx7D0HTlV0PLZgS5yPZLnw6yUjCF
Fq2MauzZHWpEyn35m/ireO2VxlL5fIsV9cwTxs04wNVUDCuLhyb/nGHlDPXIvzRyE/ok/dL+zleh
/0VVzWKF+JI1JeEvrCGcU0SfATzwQQc8HLUvkodgxzXLdz78Qcst2WpfJQpH3QlzJGcU2CAkp70w
Iekvv3zQzpn+VTO1efBKWoKeEvRG0CNEVv9VIql6njASkTzllACcVipeef2PGZfM1IjPOc3IsSGM
HYuegDCQj7B5Tg9vHafL4jTWnMOr4gT2X9+GnmJLlnbOsyg8vMFIWgU3MKCKh8KfkOy8XDTS3kO+
RQcncfHG34dUExLIPnzpIoFO0/OG8oA4Zl4Jk7CibJed5tNfFM09fy1o5zRdlNAQQs8RzmNzUORt
RBWV5jL/vzlfrd/CPPBIygQVvIUKJc3SCN3UY9nStAv7QMedyKXHHaSuUYWcO9Nr1LUu3juMnrQ0
BQzU2d1SvOZ9CwuJciZhBqaDsxPKvYxPDWZBVPONCyig9atIo1xvF7cbn18GnfR7L5gPgLwm/u0+
d1k+SUkD8HKQeLxNNJZ4xPRFifx2M/q8pI1LLBjyzAKxWyq1/J7bmKGVCcZUNnG2SH5ynV5QHmuX
5RuDkwXijz57kRCa6wOkI+8DVvRTukyik8g8DfSKrQ9t5L/Kn0bZdd4ukwB+VtvwjIntrGZ0kj9L
k4doIggD9GItdDLYvLIxQ6AFNfAMwp60k8ZjnnUBHBKxmXHmxP4uOBjA0aXEAPCE9JX7NY0ROIBV
5W8oL2XHHmTAT0iFHRXtXKfA46Pj4kcNxN083CWRhCA/JwQ1Qoby5xExoCfxHEQBUAfiOu/XIsIY
lG2J9tNT7VKioWbLkKxzCyZnfRiAPhRIhOCpMqrC71q+6Wjgi47D3YOqmdhfo/iJ4EC1969aey0f
7ujfTW5E0KwBE6dEPtOgvDJyiYhAU08twWA+kdEEhIAux0a+bqp/8huekyc0/BmNSyzRHXdr0O0X
JnCuYwJUOTUVTrkjF4QQgeTJsPeYoZdRjIqaMu/ynPrrCq8d0CMVZjTZjCsDRPJLvga/TYvsol4X
Gs2EHV+5inAHsxuCNFn+jiAZePsFEQDeHsNNziVOE4bkO5F5lyP6eI7Y5MoSeTEuWrgjjGGL6P3U
sh9lqxhO64ZOdByHX2t4hVTvUtDwDFbDD18pQq3gN2r3+ImEExaA4Cq8XWRoIh/OB9s3hckcLHwa
aPg3LabSsFvURr8b+QAk46xW+4//WvXUy6AOd6UCk4k9vBDLNAXcRa0thvwYEUr2YW7ubgopTaDw
QQBFTtSTLp/fyb/uTbwXPmE7JU6q3zT4rGYGPAyBPS2dEVgMqrNBB/LaFE4KVy9u0PyZ5HRmUX3I
qyGDB6PcaWbv4CJlW5S6inmkwo7+X+ogBxIqaYskLc5TZYdOQgZjHiCtQre3U1mjeNdl2CVYTH42
xJbfye9U0nsX2p3Yg/TyWj3gToelprp97ODctnqu+eEmDh5loexVsIwRGUPAOAHFKwRY2WLIRlp6
NTFgGBdaCNAbsJlR2H4O2T/jbM+UZ4FvSOdTqJFPWcGX1d0IfBJsf6Fq5KghtJz8zeoAoWPeI1AS
wHUruoTjydK9kMXP/xrQcxEc0Ds6YVcDuPFU6Ea0GH0POlm1Ovlo3TmxTqn6DSUDfNpzsDDkwoyU
P9GKJD2/OJogsCHaxSmwbSHpnk5yDpzsDtwFxuetnQaNj2t5hyoTu7OaXzrpFRk26D9Odl/idOG4
yRdvlDxpsKG6c5gB7PfOG409UR9oysTrIOHLWRgtIK1XrlDBSd4SBfB3IniK6B5ymnD+RuJ6EJAA
3HhCeTggB1PmqDCsc9mfM+pVDOxOvNYS2xovC/wFogy0PAsRdwSypk0SkoQ2BschqZdiwdAYHqyA
yXsecWXnb1Bw7DY116BxyWvcQO3L33Sc4/NoO/r9XCd16z25jBnQuPFlNDz0HdSUXU35b/8qnW2P
0Qu/QNx+5iN9N07Il30tF2Zg+1mMCyl3wuyvJdutQ+hjaAwJFUXR4+pdIFMh94hZ3y6YynR0IlKG
nOJPyW/xLSI0JdRpYZhPaTx8xhkqYiRZ7KMVNTHIbZrUTjmzBvY26cL7GGzMyh5x8OcXX1BmiUAT
eIVhhPm3ZxmRRI5dn9IyHF694fBZpDhwy54c++wgcOpmEZAQ41AVkd5WQWJF4ypA+6wTv6OxIOGr
6lsSBYE+4jKhKA0IBAW1co/KRy9+TU4axGjKQclJC/vW0oyEE6a3HmnbOCMji4YWkJTYvFRu0ezw
hFnJ1vzU5H/u30bqDcq9YTpq/HVwjeLDp5ufhAiZXXds5Sv4VXSF/EdfE8U/GpHVYftXm6SJYSf0
F+AaJbA9hZVqBCiPsn0E/9G2FnWDBAYl1ETyx6AueDRMacOKXMrnZip4jw5ExfT3ZMlaHUELL2Od
xrylpBROCEvSQK3U61R58h9O77w0oJTvhzoZIZln9Ss/XW7eeNd8n426hoZnhh8OncbNy1IXdqie
4NquSv4gVcCq7gNgTv5MMagSTKE4Q7KoAe97bdvIbigsEspUZskvjZKtfonDLdGk6wGiHXlCf0Tb
fa8PaUgQFBUCFF4vxt96rz07Zo1besPejEVzMTxCbU19WM7xy6uItjOZtehTtta4fW++WKdn8QnW
BiSbFDrHRvJe82Uyls4/xtHkAKdWoadR/fqBlLckguecTxjbkZx5KqYUdMmTs/Euo0D3x5dlAvS1
nA6G8+kelsXIW4V0BihzZmYkgtLbzrG8gUAL1DluUE/0N6VYU+Wg7nkGqTdrPHZL9CXpCUK8HVdx
cxqSb8RAhW9jzqbFe8chhyvtIStzwVgwUrAxnrszy/lwJmGSklPGW22rd15cLZVtc8s/XAJThwWv
42DHFBJM75eNmqKkq3QuHTk5uONQYpBrxI1LFhkllARpbRpOBH7YLfJdnaVIw1j08BHe2t0/umqo
SLJI4QHeHlFwcwLYiCSUb5EPCclb5JSLHsYQRVcoe5itzH3owtTMJ3zLldW/YJKDl/xuhGpJd/TV
EvF79LIvSFOLCIZfvT/HZvISwT5yWn/5ljMibLzMyc+8oUA0R3hN8iBs1XfBmZAtFKUnfqFo6W3q
dTm+xrlfLuInq1080bK9Z6lOIECasxjtqDAAbiZIxnDh8vHeGJJX115Oe1DqQpHkZx1bOFvCVrIV
r5wO+B1XYMiEOWngI76+DR++xjCG0IHSpMGxEdaDKgu4FBz+FdItbRhplCBVb1OTEqZrK7al21Bt
IW+oAuExEubjFSlrKZ6F95JXspsyfMd6jweCqG51HXabkMWZLkxxlu858Lwi9iq4SY5PM/ggqZDA
ROFYgYbcSsBisIB0Zc/dDy5qA9QJurYS+pXvH9PIC6sT1AVVBTIsSATmtCx2EhnpPXW5iYFkMHUP
cc4WMVegKBB1SDkhPw5pz9X7VijbWFoV9Da+baz9pJDtMVrh5qKISn2I9QN6OdKIBSPdkfMXtWv3
ohBLxYnglplL/Em2LLZ4IcPvlHOJmG+8L7KTiFMyaR3TczWrz1b88u8BaFxEfnAMFCQRo58xJ1UG
cchkaQU+PdAT3iztSiCNL038HqVtcBiZS9EunA7IXcVNhWSJ12WlsSz4DO1EsQI2JvRVYhMjzwd5
KR1EJCVWl3T3xWULxoJiMUxcyT/UD1IJZR5ca29Ew6nWKKL5UYyFdcwf3Re8iEwlLbMgGUQ/yGRy
ALp6Gf7V7y/pXdH2QTXrrMRi9cRIgNHg/5VS5TsqoxOEGMmwaNDjP+lbk/eTz7abx8I6hw7eEevi
IA1MvsZtgwmF05nSP7Z4WPUp33ARQAIky+QHZEonZY+hUz2/2QLPzNQs7MoIg4Hg3JHsOiHNepm3
c2C3i7UlJ5KuAAUhNySsU+uuT4UWT7x/kME0PsYKxCckz1lc118MSU32Ig7h2NrNzvxXppe56pK/
wfZDJvG8TAnPRIaj1w+an+VNdgT9rI71awIrOoq18TIdeO+so0RJz8l/9PIRQTCJyMCVrKG8EdWW
5vQzfUjQNy1JT4BHCKGJrTYu8vctqjdcrOBgDfIOXDBM/MluAszw5hvboVrKJnm4gL0po6y8JdmK
bp1eXvtkR0il5qRQtsVQ8ncGM9zeZf/XUc7+nmI0HYyEFJ8tWzRfKq8/u7UGUqsve+4GXNiJ/en5
4jq7484B2/ULLyq9lojFFMIXCoyC7OKUaJh5VwQMf/S9OSBJYHeCuDUzC96Z+gQqyX5DSCcAA67F
z53XVM+4JpcKIp3cP37MfJ69d8F7X2lHkUwD7ZrTo7ft9sEhlj0+VZg+LFwlEJjxh7ky6rnCSD11
eFCNowYnhYZUXo5TFdxlEtY5HVB9TIjeTa1JlsL0y2BFnjpk7cTtvdmM9d2AwBdp9/s7ByBIdUeH
GSqjpyEfCYtNd4P/RNYSTUpWa4U0B7MLSD5mG/VXMR6a7InmSi2PPMf8rggyhr1FP+os/ScjFqzu
ExZj2g0esVdGq44t78Uf/ae6WX9hNQd1JkiEH0CjLVhbaaiAwDvocYjJhx5WhCfFkRf9dCvuGsQ6
Flx3UT8BvPDTWZFXeMGrurV/PbIYvh7sAz8dQvMnIyPLeP3NX/ShzDNYxGvm4QM0F9juSaYjHFJY
sbHjqZh3Gxf8vX3jgKc3iJRArx7xfdBSgok0adxJQLtnGoDKRq1Pr4q/ho8qbrVmg7pS24PL/V+N
nhEptrHmpDTgNH3lFuuExFXbNv9rbtkT4VuV/1Zs4tpAFnSOjQnrj4N0nVz2bgn5kP9iMCsJ85k1
a/xf6CPAC/l5a2eSSz2Mo+QxIb9fiOCIdKI1ic2ePV2Ovo0j4S/ULH/cjrycwKG0qyYnGKSIMy9L
cB1ZK2oW496YT9MzZhpr6T8SjJQ86WBQvWDjCIaDZl5uhznCLmQJqxoX0tK0njqBFEAaNGthMcuf
KFYgow3LHpk7ctbfmTKNCtTTKIgyXuoXM6SPoLr0Pv3sV/nH7zMcsj9sB4z/RBl/UMJt2l+qvOpz
9NCbCT1s4cmgw/6K4mXyhuOIvIoFPSBL+aV9yz+Rdc3JkZgkOuEiufJckS2Xexzh/fGezooT1y0T
F3fGiOf/XH4JIzFMrkY/JKUJHcms0+ORbJCd6ufwFlPkQeOgjWG5tkvjmmwgO219nX2nfGIrMkUN
ShuWdL5g+GF1gIAl3TLs9n3pWMRdDE/KGzQ6DVOFyD3stmgUmZmLefX+SSoPZzKORKLvXfPTzhsL
nPJKfRaFvXzw4cLwOiw85bzKl1QKomeLXtElE+z2T60fCEi7B5G42tHfpydUmSvlwLe6prnpgDYL
mElKsNTauAwi/8l1wjfTeBF2GpJr/k8opkk4v5odLZPe+5eU4XbNU32S98iCVDDc0QWV14Axe3D5
KZBfQQ33RInwueCLw71KjaTUMfFXAE8PbmwcB6TEJ0S76v/CcUVbQ8M3/V4V7vAiwsc4lhvU6ChC
VuLKvBREqb0azzyHT46fsbs2z/oC0DzeIPzhjzhe1tggOmkB2sFyOGX1UtzAqo/5t1pm+Oo/IGVz
/1WSa8j2/g2IZfwRSIKzi8jkbX/NbMPjDxX0mMNZ+ntfMOJNufRL5GtQ1tz1wvfnAcqWMq3rrCAk
6EWLXD0kMQQi3VCYShet29wpb/cy/6j9U/7FjKJodC2oWvCgg5+ZS+WUG/ZPOvuylq3Nm8eR6rXv
hbHNIIXWKV0FTNcRysxTf5QPXbzUNz94EDkeybuf61/qKloBC+N5sSW31bhISIpsMLdBQki2/hLm
GU16c7aiY0I9B1EHWEcWb/9E/CW0L0rvDiTfuWMtEOkOt3nmF8WvsFR2LC2Gre7pK/c4EuU1HaC/
OOA9kFA+ZfuN/kRdc6mOCxon3gub+gKYI5i83q4X1d3aEkjKvEioJP6kNe/hZ88zs6l/NDtv3WzG
b0eD/QrpIckMUr62uZDQwHqsRA+IaPRUGi8O6Muy6LYkzlBJsGDW3gxvp9sjhyMZZTnpuviBKvy2
N6C87XA3OlT9w7/iyNC7I7sCPjk1DkrPhD4bb8YfZiAWhgJ5A6P0r04I63eJ6rtAH7WDxqyHNajy
54LADQP+TypvNQArHu1ndhoNgmSvebAmvQpcO05XlWij2OnpjOxrRJ0PqT+OMgYgOtv8Y8EqFg9b
PSTV3ncqwtc2KmYoZJRGfdOg8MS9LDyBgIyfgiSWHrIg106xdc4Nwj8GBqDqBHTHPJ8p2A3K72GK
bmHjbxanyRBhx3ss5T1T/A9Zk7x+BiNSz2oyed+mcoQj740fUsrsjMtkhQCaWNg5VkQiuZajTbmA
7LxxbteIfFeCh9WHeCaqe5SVBhRKAgVb4CKUQeHcIPVOCnYkVyCVY+a6IVaezi0il12OM5CbCyZt
m3jAfkBIIA4VxwVrAPEXEwkWugCxSJCJgDmJ67LB4bRsiJ1+Yw9gLdxQiE4yAD0HdHQhhVJX9Nk2
w5I8EUXbMXL14aRtI7FhkaJ4pQkQcTatyITVm8a/NrOtoyUu2fN1HY8NiCg2cNf/AvaS+biUcikA
YuTTnMubV6uHND6Scsd9+HH0xMlDu7zImzpix96wSMbfI9ArOZ/GmaUEYQEJWOVn15g2FTNwHaa/
6BBCDiPRUVhPPXz/Qf8q+Mq1VRBspAH0Uh3tOKSjgpVJtguMICaMvdn+KbwC1V1JEC+LjzJ/lOp+
gLsgnE+tMSPN+u8NQ+GwSvbEQIMXXGDCO1S/Z1QOgbBBAPjxvwgj07VlcZX/1cNN0A76HXPEpoVM
IGsUmansUDohk7U9EmOCDDGCVOGBQvMxumR34s+dgg8mR0MQLSSsr3xkEjH0s/gIjt63F1wwQ44v
e+pHjqNVcIEHE//5lLs7/a+Ig9wlmEB1mOCQpFXEex80JMK86iY30kD+8LyS1pOMESs59wBuRQck
SQq2wIVDuGxOyQN5z0+e3GXkXca867+V4ErQ4Js072BeNx6myPZIaYMgrdnCYFp0JIg3nmEA6jnn
u0UWgDf+8luw36QY5ue6DcY2zb/7Kt1EJ191DN/BbyWPGyJo+eeBURVZCpamGTorxIPV4hnPvsiw
MfjB9yWwYaicqh8wXYKFERuhVwHgzwCfVh0Bvuhewr2cLsYGXgJX6ylOdsSG9gYRwDejtWt6ZLZh
+NuFX2n4K2E5wnJyxWM6EM+pn0JeznxDBhY/Jq3UNJn2hP8uGmPFdVOjSliQNmvqCw488Q41d+5o
7Q7tYqe7SjpV6am6hxKlzMkj8KrfugD82+vjOmpcTXvwfmRESZJUO2zY2mmksPYDMW0UujeHnNyf
nlxN7h3ykhb6UiKY5mlBQRNZODfwCz4RD9WefgLwovr5azyYV+4rJib0Om+Hd3TwLOTWaAsIijX4
FrBrzccDDHj5lUF8tQvUB1Izz6GaZ1QouJzBc2Jw4Lb4Yf5xjlvYAMwl1hcZd2XG/euUxa7XOH1I
VKjsYiHvdKoLAEE3JAbFWBKIdkhmEQGc9CSgqNkRZspqZWxwWgV3dpR6+hnE+Cx21BUhFkRoTXUe
hhhjDsESkeCW2BrX1rPFEJ9DqZaXAdWH7zWG+0hX2o8ZElK9ft9k7Sh/93j3DAIvsJXRWjfZ6HlE
rOwqteyo7gC9TZlyINGFcta+ggF98jz6w/pICHWmsQQ4GZ1mXy20Bd8vIRiHilqTM4onRkN/WZ6+
g10/7ALQHnDiWdiQFUywJ4YHgCvsT5gHv8c9wzDHbryjyUTHPXxuU6cdzlF41MxVB8FuYpJatIJr
bKpFzKmA7SZxq8WbyZRgbx1QUb9W2XUUTiWiD85JGyWRyKThkFSvtEs+Mx4KYr8sr8EVeRyYKRRy
BlhN0kX7Be5DLyK2CBrmKQXtFw1q2zlakspYdS56lPLOiD/81U//SkdHacOKcueaSwOQFaPin8y5
r/70Dwp10KZkPIxLlb+zRTFEXakrc1c7BuwDnW0qCX4zsjr/jHReAPrb1l6OyJBAUUkSz65bYjKv
eBbJa2Uc6NjUABUXOX5bfy+KWxV31qd4wapRrEhNQzInSOBnvOh/Mq0vmiMppGaAzeG4ZL93fCkn
18fOxYskEGU/2s3ENkQX3hcD0wEgQu7FMbr1hXnUeWPnW5LrnOAfibw7yoPTRwmQUxMv3f3mv+9t
8s3CTUCXgpgQXR4aA/H4fkqXN3mfL7T+tIACGbGTg1iUwSwimHoJTgfqbiP7MufDa0BL66M6sLW1
GtDFtVSNh0kB/Idis+qVYvu4SOlGzpaSNYsxfeOzwZLxC3XFcTY6LeornoeTGWwz+up5WgWa38Dm
F0NJUk20EdwABkYLry0gXwvZw2smEQ22DLx6ghhQs0+tH/3mmwdU2dTXENXYFenvV215cEJ0o7nV
2p8m5MCOF0TCrgQ7R0l3eHvFOV2oZBLTYoGYhmC04FCeytMHYj9EFkvgyyL+kktu7FtABdPO8K9U
tWPnBcJNvXhYh+2yfmqPREc74Qb+7v2U0b/+cDZTL4CfZqYIAH5bZc/riOYDcGD2+ctvSAKzle69
d12yQtdAjY71I6q0u84JubaAGT2RT/CgL4t83zspCJE9tctghplx3tJfzw1NrlvDd+xve/Tec5VX
Rl0SVI+zX13ywtjK4Fg/MQhDgfueDOmf8RE8YVE0csbmLcASf9UjAoSmlsMOdsa+wQosfE+zQM+/
rP2j9IIyDq7Sbl0JifdWcacWqS1ik8XIFcXzsvspaKUqiXvJSkTVph2pjz6OyI/LbpFCgBw6d2gN
B+xIZsWuP6QXHXPOmdTM5hrHp/95Bf0ExdXrEhNxLADU5p6WEFKvrN68PtkSb/vedGC0EdKLawVA
ZspU21sIcb4gApOR4M5tbTgNH22E7jK8S4/3TqqXRYuVgAyeU0iwSIhk+0W/sqUQeLiqPwfUBOXg
BmeVCBlglhMN6wgTDYXE0h2nf22ciXULX7Xijoxg+EI7l+FdEWb/kXRey41qWxT9IqrI4VVCgHK2
ZL1Q7UTOQcDX38G5dfrednXbbRnB3muvNeeY9NxZX+OvCZCo+g/2BOw8gQBrBtA82pYj/GhrffTa
6dTgxq+XabyScy9Lz8IN2nZEJiYzJUIzCo+N2CZ5pURn5smUgJNWcihzFcLnyFjUpfto4Ca76wHQ
Qe2UjN+VsCXbPeAFLwQBXTsut60W43RddVewiTZrOSUu4EaY2HzsR2tyI8NwZfDG/jCCLqIdJBuM
K/egZ+9fpp+k3QjdMi32QKmabicRLVYcSEDUzyGbLicIacO7LyhzJfbjj8iRIaow/+BUepOnxYij
//sn5iXQDyGxFK/jArveYKfsmpwNEEyV322wqciqP8f9itfFFaQfTfuV7eFdw35Hl8J+SuDi35Ui
9lExamaVHqnJ3RCA56yIWgCyzDd09c51z8bpZmTiQq2LXekonvH8oCO1fgSv3UXRXj8T4UjR1nty
vVOJ5AIA8tdCMbzEyHqII0W9od3Mldo58Z1cSxN9qJs5+BIOPDlw09YyVTkWSsAwCPzxluxrMlAZ
Ox0iBgMLu9zJsDPWxo0H424YJ4r8yrKnmLa4+15seTnhDwvlW3a4pmhq8Ngtp8KZYGH/tbcRri1w
4SuySoQhpE47gwteSzmVNotA/T29obKHO5THIlrSFieBG1w0rH3vC4EXqExlV+Sc9qnSdZG47siI
avIuvbeJR/j1RjyIcuVpSOw2Nlq30WF0nKorP/LG+NwyF7UDtARaBEbUeZ+7aoXxM38axlo+A+Jk
DIXsTCGN4NyJt8CwcwFJwaLVMA5eU+EM8BTT5hCsMG4fG9id9bXXHtZJZsIQs8LI5pbFhkCHcbEd
JKcF2MR0IyOtp0V5UGySx5itBKYa3JGltWapTHymNqzyC+zcOJ7feIogf6z8F5rla48GOiofnBRC
vF2r6cSK0Qc2AHFC5CzR6WlfMrRdGD7ADhzmzAyZNe3r55uO4JFrmFK+LrI95BbIqKyWanfne9Zw
lpbq+2ukzbHWsdy9FAn1yII/YDlMorU2bGNYYni4yXttyRdxDdKUUZfByaChS+GQdDt1pFFChTh5
1Hz8EdMjc0GWzV2XNtRK+ylylTVD42BRTbb1Ke8xYnfbLlpBLTwMR7LQLHbc+YCBwS4FQPVvHFH9
IoVAG+Io39153NfQbNaIwxln4EenyNhR4QJ4k7YVlNmN/r712V6ifI7s8oTp7V2e4Mr5+6w4oKqv
wadc/RMPvpFDUabfbmviJbC2hGXBlmiRtQdb/VdODjUt7VvcP5HTi/GPRb6lvLdk2grMFDOqF+XZ
AX3C7hbYaM+xP0H9/APxOHzFyY29SNnq5FbN+Mg1FDqfA6c868MRSnBT59qqxqM5MlIFglHFtjId
tHmY0j479IDJDPoDuWxBUMBiD/ieWCje2RznXEi5K7fGQfzL+8Z9c9sLp943iZ0wPAsUbOqDLeSV
qb8s9pWwyriLNaD8s3B918cCVPeekVjFvcWcBbQqabtFeQiBkFUS6IO8teP6Fh0Y79RewudEHQIY
PP1i5sYRXR1/X9vWlZOS0T860W3xDdTRy9xH4l42E29+QhApvqdq1Ut/CTfbVLLkpL8jaEhuCOXF
LTPJ12C6TCHqJInuwgYpSUpeLKzSUy4wJRS3BRWnMZwsA/8SqJs2+PETImhwWwioquprJCgrEUQY
hfRH1ge7Ri9t+K5Gf+7fRJHtps+wp7VDzmuw6Vgr3/1PpqxF8Z8kfiDlZTCDchnoG5eLRrW/MTMX
nYyMNjE/pa3bQt8J+kOqy2uyi23Ugmsrd/B39DKvQomvjRLZKSenTDQdsXIKVDOieY0AyIXQhqS/
nDdWRUMUmS2uZ9nWeHgqKqhN9prf3NwkoWRGui6Ir21/A+McA+XljLOUULqAVEMjMZ3q9mJYJ8bG
qrwEDA/xyaxIDoDBsKoHm4Zo5lAh9LTA4CEUmnAiyMHfp3DVegST9A9NN8quBQKbDsrKKaw9k+ms
vCrC9aDepwo3Yt+t05FqFl1E60z57W09J5W7mdaSjpxA7vLr9AZ+qKP881Fi1cVu4Plt8JGUZDpg
PFHaTfHutxFDk/n4jR4upMyXEgnRG7DycsJPSNFqmau88d0u2LOKr4P0OrTjUtWSv4yjT5GwpKC7
kaXECVDh6GcRo3IjzYnZLTddgOJQuAp++JdXZ6MdHLOaranQVGS8dLSZYxV1K7Ec+acFgA6nUW54
TRc5pphzt/jk8mkLSa8+BFleR3Vvp884DZ0s+euLc238s4LgJIC/ysyYflaB3O7N40xAEBJQ+CyC
dTAVBq8qylsdnsVx+q9x/NR8JpLd3tdkeNhuhC31ZnWfFl3V5Ax4l46K8kglFEkFZjsiR1OJasYw
7UHjpJ4RrUF0dEZWTrFWuWsLaZYTPIidlGkup8Om+aLZ4KscOAubTIt0/0d7zTgn6G3ynQwG0Mw3
9K9AbwrBT8reQtgpVjehfkbsHpwuLWEjHMe/RH/OLuoRHT9Aq5aoIerwhsuewQg0hV1JMNpQwo5L
f436KCG3iE7v4DPcxyIOStkLVCcKABpxqNJlsNxgUtS306Oi1G7K2sidKf4q2LFNgUkWKcgSgV7R
h0Y9O0Ad02lu9qS45sm4KaenxgYmwHbgsSEMjY033DOBRuzCzHUQfqskcUtFW2hiBJ9uERHvFX+8
RYvvHDJE+oS7psJYITLFFkgIFTXSZ+SrfiiLf5q2FN5nPVsPR0R3QLPZM95oGdRTN3y/Nb7Nh9KL
2IueIQIdST00gOmba8gsqac9adI5UoKN0JEZJECPjw9iAr8+mwVoWI9IKJZW5Qze5eT8DvGHmivq
3Ryiep9fmveHXqEOqJAZqaFLFgRRyImJPJxeIG4mnXI2PVfJm83bDkibz84GQl30WpzHacnmd4Nz
v3YgcoP44pmwX+xCVpr+F5q9EzHZHZFK2Sh34HhznvTZugU+2rbksOc7XT8PyiO+mxqmPdyM4afy
Xmf5vhh/oFXgFRHlNThnw9ihN5H1Tb2v2JiNk5jAe2DvJXaLmweFHAcf9B3n+aSMqttJnwmqBH3d
4+CnJcvMBWwuqdRnCjgosPCDH8aajsjU73nY0NpvAwfuirKXTj37/GE60WmYSIORqN+pw1uTkbzi
ZfCHaPNkZ1VaRZkbchDsx4MyUjSBr6ZLiLMeic5EgoLdBp51Q40b0LAJOfJMXACWb9B4QHkrOEXI
L1HfgfzFPq9Fu5i+MykU/YfgxIht0BrIO5GfycRX+DH2DnrevUjrIFyX312yr40PI1oZ0m8+9xcV
WMyg19XxGFIisJrWHJVo1JWHwNgacz+ouyTVSYQnVbjd5Pr5lwjxgkSoNaUWtrs3G2C4nyGj1kij
ia9AFw4Dd8gctvBWtHGssVkhuJmuAVDiqfFKOA4KXWd0MhTR/SI5pOigEX7DfRmpy2g0dMFAdhpD
wxQ0PC06i/jPLYWfcCTskwJYaF1tYnT5HDqMFrqHDH54SRGZQUxC5D8VuU2AysaUmFHQ8HH8bGQo
Bk0aaTApgSINtSQI3fpZk6vT1M6E7rgpDmJ/T9tNZjDCoHdNCJ7IlVdZZpMG2gClICk9FirjRsOX
JiNkYmxGA8bSMYlvwgZJ0KH88TdS+KUD96OARIKBN1PH5WnAqRm2NRTLumHmznxdUslryn968x76
yNjQF4jWYZiowzYFNxWa5eZRXsdkS7ukerbQI52UjC2qFqDE0B4Cb3r/CHnjpDyHfle5AcENISNk
FnEaGtxAe8b17490psJ2pxTt9xYrYWft+uDVk/sjDqiTlpo5RznT9w0O5qa4GDNSSLhiz2JU3oHp
iHgakU6JPBbwB08GXWRVvZmDHSDHuqjoCnIZ5AUbskcfS26/1Xt/rOUvC8+IehZ0lw4IMgVpq4jc
LNsYAWpL7lW9YJSi0BKNCaCHdsGW3IqXNj72BqunChISHBvU2vEbTTUPkLWTvhTxK/rN4Huu1NuU
bflZE5bK/B8aavK6ShnzMNMAumeIelL4pR9yuFbTjvbpbdLWmSFi8FkKwCMghYjqFa0ac62goUZL
fuT3Cjmx0SDfuZWxl6grK34UqCKhXlKj+NMixOOAYEpfzUSMgGN9OSP0Y93rWHU3AyGqHf1g9ntH
QzkxuZrmFogwe0Am9UqvDlK3CUsMl5dS2MTKhzw/xD0uAjZ3reNEJ910EBJVW7jteGJxAkM/ITPx
GVqrl0K6++WDUYaRDpR2qPYFVtwGo7b1G4Z3PT/EMjjgV25+FdVHgw7Ln9+04leR7RCqabebAVXD
ng6XgnwvwbaRuCRGM/o2kLBbO7R+k/CpJUsJ0V8OLp1z+zl3IhpF+Fdq3sHWeAntNh2cJmWcRYtB
dg1lN9DAnCOuEJqXvWMqaHc5SH/o4V+Vutb06yfb1ILYf+CRI02wbj5N4xT3NBLfOFYoDI76cNa2
jbwOkNf1ttwdDfk+wMcwf2k1rDhYcMtMa3U1Sp6yY8kzlW1xfqOuUeLl+172h9x8tSAudJvLUh10
hD47WmjSaxSuen9pwKQMCf5MHDhY4l8GMwdQraknSy7h1bmNZJmBNhpWc4FhDx1gxmCvaMB83zPF
DULsGwQWuOpmnIh8leYBQpa71rithrsF8HpDBxPPgZOLB05f9Gpp55k8JHgm/KOu3BSat2xtRxWa
kzJd8/omL50Werq055ljjCY9DLgpS06mfxiOm2ivhnt9vHfNd2kxbNrInDqHxCAHahOgav0zjC+S
oSPhNHwbKExgjII4ROaKAlylN3pXAxzZl+gARdpaMHWL2gtpZH3LBI8G24chneTugk2DaxnKuzet
rXkhLvEemOiatz4qchPyLQIdJiqO1WwM1lmwE/kqQwDFaLSaVkKzTnSb0qf0bcVO/UV7JFpAnTfw
y8s/E23pNV5/pPW3AoEE7nObHi+Yno1VYe00aGXGVkl3AYfoVUyKB/sXe8PYfmMIF9MN1usSY2p1
ETJnUCU7xbUL/x9N97YN7az6CW+Jz4GNA2wgXJn5KLDM9hQecxKJc2PDGbWrH55DIsQ+Qk4GHu1J
dXoNaDnewBc5JLvFeWAat+LcumNhExAqhcvqQ6Vx+9xTsWE9H8jKQrNbcAI8dojglD+f06PUPFWG
aQN23b7dAEFaRUhIyo6QUA7/S87v7XTgBCuwvPq1I+JSg8+IlGp+dxScO5gsCABNus+3ckWQYyJf
YJqFZr9432rtGJP6QkNoKxeY7OurxaLIbO+u7VIatOxGpbVUrHUzipBZVnW9ytWv0j8jufMEeSE8
u4shLiR0Nd281AaYn5Agn7MV9bi0OLIZ4usTadp3Gx6V4NYDjroiu1vh+CEiuaVH6eEiKpfC4+2O
H2AfZDs+qX+0u6s6ATL2xxtckgXH/cB/mXYWFiQprbn2UesI0b/qkGi3LHxK/peMVpsKwedNpnwg
69X0tkP1GZhPbYamjJZdrnEUxWv47yuRqdmabs3QeEz/1OXA4Z+GRuUxuBjo2mQ6KnD8iSc1d2WO
Yied+hMXtT3dWDxVrMrIm+Ru0dbHVMFqTfNmZ4osv8nMR97Wa1z77FK8ZNRonI7HBTuUk1hLw/Bw
Mb0RgWUbBhtTvRfaNYEvC57zENHRkzhb4fDiriwUF5xHntyHG2616tVdaB49W/7RC7DgI77HAEKf
uS5Mm7EtJ47U8oi83ME1eKbhP27GXrhnw90c7/mt+UgFLAk0M7lvfHi+cHM51SUvygiwaUGxpTKp
3pDVQgR02F2wHW+7acV5voLUHF8Eg2bgvrbmOMf4R6vPtNzzbkuGqqhsMo/cIeQ7OH6uWLaSLe3K
+CQAbZNX/TE09uY/iIoM0UrFbpEPLDAyao7/N9g8wcK11H6rOoJv/61lHBw474/c288MKN4knYy+
smmu8wyEK9YxRT4NPpm5dtoRcbAdK4eMxol7keJImw6m/En+ds4NzfiW6tRvvsrATdidEEiMMMWp
QiyXsq4Be9oUG1RLSCTTZEdb+v1R0mIjrch9bdXkUdMw8jWnVv7CgCJhgmE7z0oHtC6KhmLN68Dm
2e8DHex83bS75KDo36DIFurcMOA7gnhQUGNW8CA1xrH5SndhITRPP8lYRLfszSwCAUBvH8FbmBBS
TRaoF/v/amK555aU7F+JFgd8dxg/tOSlsZYznjuHTkMEgvDRMSP1BlyPKP0kx5I9AkuG2i149q2P
Oj0z3X6NxeW/+R62sORcXvuMBjuHt2hj+GtV3o/YWNtozjfyUenhYBRfzUSPFdckBrInqAgx2xbv
1mVF6hE3cV6Nlu/0pIgg6/7e78/auun0vWP7vapo7vSXet1rH4Z49UVswKdi7qRrH6FG4XQlVUIH
f9KyttEkITlA+5panKGOudHmZZ6e9QJMIgVwDK8I2Q8H4QuqA1qndbAtb/yewBMxbWVbERMeuuLS
DDc9O731Il1NRYPqCiNPLp4n1/xtAY/YxQGLK61qm8WMqWMNbnlHycBMamk9/Y3+j6BW4lkluqKf
WN0lKFGeYLI+7tmHJ/jaLXRWhYp2GaDCSjBuC195vzH7r6D9aHA1z7HLX625CDZm4dAipRSjJTVN
D2a7lTJQBdkx7VOVkTueMb7x5Ej6pQkcLD2Z+in3u/KkQo5N4GXUxg+gF4k7WddNAGHM2vJViRLJ
es17j6diQL61xFKE3ZrSps8cyfjueAtHY7t/MZfjTXN5nJvkwRWfNz39lzVbZeJB5mcu2pq2nmGY
4k+nbnMUJymhSoYTohEJLIX5zVpBzGxcB0R7rMDE2NPYWQWvEikG3gT7jTgMa7KwNG0EsOnbkTwo
nKlMg+/cpWzN/poyvZkgnSAzresNaRF1h0+F9bbI0FNiMXd8QjKfxfSSS0I+jr58kwwD2sQxiPYD
kikQUAJEI4iJSJWE+qZDuSmPPR6f4Dapu/mGkukAUf+O8zsb0Ctj/PtxpE1qVPg2QIfJnO45uzOK
NNlD4CRtx4/5rqbpn3Eq+BskAkPC95J4lywstxrStbsZP+rkZTGPoa+TQe5hCsSINiJeCpdNcXgL
lOqYwqvPEnFj8lInWLaL+Ef/y4grmq46enY9+fUJxPlshTNlufhv4nEJ0toOiiuNLN2gyOVLAsjr
HfTqe2uus5ikWVprkgF+G1YzU7B/yZkOdUWX1jr4P/EX1swYJRdUKIKic/IPv2t6kka21n/ebb+Q
lD0PX11invSG/ifxL/hvleQ5CmDpYOdv38ocJYhSRttL1VWPyN1c+v5lJEYm4nhCT0bfTOT5dXYx
bjDN9izpdHEU9u00RXX+Cl5SSo7be0XNPWF6Lu3kTHlB41mu7j3PVDJ8kio8fwk1P8Ad46QjlyFL
OmrsbkaGaR/8AcnHOj5vmVRKnA/IM7K7ON/bWnvVie9K5H3XXyJPZlNm5Oz40VJMXCa8y+NNAZOO
03zJPk0lmiUP6Pnh1fzHwh0G21a26ZSCJb/nz/DUkQ1lZ3uOCFFuvxSoIYsMEdCfqW8V58k8S8TG
zfKdwCSYHKouVnPOcAxBiIdAKAr7gvkAwHPixJc60TrwNjiL0fQ7l86sABDKTSVi7kfOtJ7FCTxI
jNkmt+wYd+1bdiID+XMN08+0e4zI4Dw51UiWU7msBJ9AWK3kMxBX3fQ5J0je0cuE8T8r2aUjhopz
/NmRInxJQiJJME7T3+ig7b2y3DanW7/msMAd38KjMDe+vJfeThSue4oQWoLEPUgHdlh/utUSMQqP
ibiBZc85PvjIgBPrw1JBR6kfK5c1s0JaLyvb+BnMUlqbdKJ9pF91GhZZuxBJNw4QiPL80axWg7UJ
j9L4TrhxM4GDe8i3u1ZnmEvD2SK0T/Hy7iTguOP4TSEKpo71SmfTX3e4jQLcJEse/tpaa4rEAXcn
/6OSSDgQAqmeMHNBLyGX5NMKOVCstGdOeECyrphw7SOvrvc6AbT9Juh2rbXe77EF25m09/cJ3eEn
qyqzOYdDQrkOf8qJfDEnbtc6JVZOs0n8G0CxC6dcQfdqTx1pOPRB0UpvUv1iGjZlVzwXFF2xGn81
khazpyVsKa5QzOQVPgKUG8z0BtHC0OL2aFcTPEAcsP/MDftRKF5N0WuqneK7AfSSbt5cuvGfjxNI
OEzEbDQOM2HJxUEpjdtC2quGneB/HleJcgspiJnCPPwWuBqnug9OIix2ZYQOcaPX9yxdITQRq62e
X9PmbJhfiXCV56kKfNyCf5NJtrIZkkuAwLa6dcQIygjWKWfpspiwGBPWXSTl72MM3MjJy7XQXQvE
yHr0tKYt73wNVScj7II7vDXw+lVHAfXG/A837McR+Dcr5Jhjdl+6ekOyQ1Mp/KG2tciuXRYbWT8R
vdYhqExso/UCWBq6wuVfxuYmSn7DwDaFVfNhYMpMH5NIfBYwc5R7pKdoG50TKjDLVUJCybPh+Biy
qk82zMP3fUyvyYFCTVBXokRDmrVTw+bHaZC2nU8RN5+c/H+W4aUJqb0MROpKWaYW37+/9xMgTJSq
9MbTaw1GmxMXaW8S3kTJKZNd38oE/UF4JAmPLD7pNK7CnzDqKNjQDxlPahAfI7ZRfDbve0VtJsxj
mOGqWs0yJXTZIGgjji4cEgth1VHsUfwF4pofJ5vbu2KCjIAFnSGkgJuFSkXZJRXqPDZXA1pHCQNP
vjF+VUM62j35qNBaZNR/xW8FeavHMFmTkjpUez1vd1OjYk5ntoGQmNykpCHCeR4Jc98bE41lMNvV
8iU8kf2YXyVNJWrKsoeNjVS5WVlyvWoDfnq8KKiTJZmmEyFGA9HeOQxXi41s7jXyczNEF8J/MWex
OmW58YH0/EWwk+CbWdiMk3mtY+Kt4jMIgttcKpmLyI1+a6qBZAWeGcmpToNurVJf0pjSdB740J2C
r7dfLufH+v0mGYDCtr+YgOnpllORMdBGPoxMfBXXn4G0rmiQ+I8kZoxjIxki0C2hAwgTChcrTZKy
OFeyKyOcLKUDzb5sOL9V2rOL8FvuL3RADUapDslP6U8c2ul7zfrLg1VwkOaZD6AjoqswlsbDOKhr
Cb1w8BrwVDRLI7mk/bZKybcj+VxhKHos7/CSy61MO3q89zAUK4d7dx5QwABFsVkySYCMjKrG1fJ9
Fz7F/iUSjDxDNkm4s9J1EHNSX2nRJ9HBPs8IMNXGhp1M/5lK541yIjUAAOh/sYGJYQnfIy9IOxCu
UXQ11duIKd3CgrE2mnNSbX1sj8ZvM0KqOrXSSaHriHgSXB/6smpVMjp/I9/gBZVkADSkJI34wHqY
FVt6bNO0DYdDa3nMtE3ctPJSC53aIsOkC+tlENODliTRwD+J0forak7jBGGSVd2r0NRo47Xn4Cgc
q+rUjfdA8qIBVNaK06TKoe5TowG/ZhFtOTBJ6wx5ij+5qPsEJUHGCjhCRAS+FSv8HHTtXyzNLB/d
lynt6x+2kph2MPJgJjheSe2nCfvuHxKh6sCBvUEE/yCJTIXScqajFgy2qD/9bDU5sbCno5Z++sIB
MJ78V1tuU0LlYAKDQIsOh7xBHTk5BnQ9/IfaqlU/ZkEDz1cJJ5FgUxpNzuDQDKWYCRl3WMpv8I8O
M4dpeinWBFWfBh1qJuVZtV9zjb40wgulX293H5RVqceVL/aD4sGToLFXDIuAanLgiJ27anbt1V3H
c6UzR3nzcs/mb3fWx39scxWnrZI3v75l5B3MV+9maR5wk/FuoKzEaVFIP2Hg6N/NZ+KmdmStBPY3
bZcbP5wlOahlnj7hpTj2KH6jfyZJJdOS5ZNel8RYh1dubtXskTUfRwk1DHzpRTdEnmJ69FbK4GBx
p32ZKE+lCmEPheI6PtF+p8WG+Z1pCiqitQzKsleIZUV6w3s//iszRxf3JtkvzEF454eBQIXGE4Mz
RNuTvxn0P19A9b/iV0UbkXXXeodOKOwpn8cseLz17YQ5F/8N5bdxbCDhIzvhYbKrM0va6uij2Ltg
Ppi1lRqQRJEzgggqf93gFcYzQjZcNzdPxPUgw4dYtHCEWevw444WvD75PO/2dBSVnwFhz4Rkkgk3
+9U43KXGK6qThKa9aH44fAnWV8+RQGKrrGRgBFt6yy3Ytq3FWuoT5JOs2Y5fNAQEZPrpmgcF8cKW
zUHFw1Y3a9ryND3pvfLzjJiD+zuLucFFwe56fyMLNK9yfRFlSFYBbO73qx8cpq4p7nd1ZdTeIJ5m
bBpezJE+PBuMVy/jDank0/sqA4+HdUFU3i+hG3XIT4VdjcytcbbnKoUTMbY2PiNIDoxVgxb6psiI
/w00+RgRr4kd2Kyv5S8uZFWH/cXNuqWp3vC0iA+ZEuZYGUchfu8aQs6ZAbvNiHXfYWYtYByYnkR9
wSAiHQTXENsQ9rPRTbTjkF8MbXnmQNLaYknjZokPnF8jPO+NuGhwgr+QH74K8ZId43OAFDZk1oq/
WiTBCnm0qB7rgKfrEoYeufBeQnr2Un8Mrz46A4JP2q1ePWw4Br/N10Bq4B9HPCqQdNfapNYuCeFt
2MQcYZ0w6i1//8Ttz7i9YxupsDD/KsyK7+zCDHiWUOVXn7P5MlzhiWDva2kXvz1Qfru4gJfu5N8F
wYv/92XtN3hPZ9htAv7bMz4RooABNBDG6RnjUM76UO4ZDSMuF+goErvAd6LTaDDXxqEMlZzLVHH8
oQMY3LCI9MVqiXjGCYA5cb+QhuCGgDg+pPhn0kgqQZ5gS81mUjHIrIpuq0YcFYkHaCEa848w7Cfc
PsNqMBDsSHob6SdfTX/4L+D0DZPtMTL4tXwPyVOnzS08qhkoLlAeyVz5K7XDKCKyH84wDIvpwhCP
Tb6AY4f9cutztPMavESo1AgLEYVP0djEySkW/hB0DD98maUeUIhf3+SEqvDPbab89IfH+DhusUu1
+ATLXfvLgs24JHHjzdIC3CKd8LncGW22c2K1q34Nd4amHJolzFKK2wpkota7SWeMnd4SzgPknCBm
SA/+9CsyZHtR9mvO0cSM8TYCvEazsjTdcVsK/RZ531Dwvm+zKy+9Sj6jb6ZjB/yYh+pUQF4k5VI7
dXDIozl5KTkNK3ze8gUpL/CC8ZJ98dC096haGwSyfby/tXNKRhetPyztgPytbIuKEc33QCR9zw/L
7J+qAaLk+JHhpCAeiWrjT5sYAwRLc3IyXAHxDm0DgR7RN6rG6Dg0QKLpMZGoYRNZ3bvqt1re0Eus
/KNGKxKFx7ZTZpdOox6tNYqcdeORZ0PrktMWC9KG6o531BjmgL5AQ5/mCDXonCWcAWBhyNgAAwwz
o179zwIsrDDl09xumf5LK3I0TCJiQcFhN+gmO+KkSo1GTMU/FBAGUCQG+MPSjJ0RKvyKbDjO8zbO
4+B7gmtYeCW3onx5Mxsl/IZJKU2mQzLrVFGoDZjiJWNzYet/RSvFdCJymoxxaZxHUtas5QhXT+Gw
L0Eql7lH1I1srYv0XvyIu5At7UZDSLVnY6lFn1F4MBAuPvlB+TZUW2RjGKWDHOQfM8lmJudDRkEG
SPsJrPoC1klDgHaxqRHbYnj5myBlt7usJZFxDosHN9ShD7OIDBM6h+vFo0isi9Se1Jbh2CVnsKB6
AssY1D3WpEiyYUQXppvNWBdEbWsdIspRgPaJtguv3XuX7EOKlGbh9KdE2hhIMJ7tD7swHejSg6ZS
D5eBGwHQYoUTu49XHC4ZRoTIHQHdIcZYiMnOrFYzTUla0Z9kA1WQ79aE5Szki5LshA1n2K8CTkGi
IesmddwOEN8TpTTtiGCq8rXE0ghhZI4mwYUyqKcgYVCO21aQ6eLSlCuhpkyYphHnAQziyJ7/TeY9
GwkfsvmFmDqNyMgTFrN+t0YOls37W7qnrGdNQsadI00XP3Lrt8NjgUqN4tUgIB18NifikBVWeeh3
/hkOE2KKIgKpDeTKTah8vyVwLqsUTm0TMxKjpwL/V7yz21vdum8IXC7vbWBweffxm+BaDI0RJTky
K8DOPXKBodxV7BJzq9mcfwXSiJMTCwvLI95VkRskEOyIhiUNjwj8TQP9FmWPgfiXcb46fY8db5F/
G5tHnYLxaR4dw9ZyNgTAKeduZgnSN/70RQDKmw4WmInZ9UUffNrJ/anHvKe8b13/W8cGk0KmIeLT
lGaS1iaBocq6bJXwx1YdvArUhZXl4FwMscqV6Yfo32LaJHXyUwePTPyArG4F60ovljIza/pqAe2Z
9GZODIV+TBHGhyMml8T/lhs3s14D9T03Q13t4uAx8pEC8TnCy3HutH8VjIcu/szLi1+7ZnK0+EaC
tbPo8uvdtndjcSPqKxaymMwM2bxI/W4gB0B8ZPWnwaiUVgsqW5gwOTOVkepm9L8E2U0IYkV30Wkf
U7/r6e347Ew+ZwVguAm/AUF/9G+TrI+jMJwzUiBaYqz6U1ridkm+2btMvHHaf+yOLMBlDQptTG5F
yoS0mft9sRsI8MScopLIpvocHyYfxLT6yZuI4AqZJAPwHivRbxj/AoYsefSj9NgNHzHJQLx1o/xl
lDuwyBPYBgWKiZrtM24DI//qKOQrgCJygI4s6OEVnf30aOKEAtDRV7uxfRjKNkOfN/35QOvYoWsD
dHl6ApthvMG1cikEiED5K3Ngt6xUL3+VfFy7rVu7EFVYtl3ye9H7l25hzyjy0SOrnoX/E3KAK3ri
Y9bsE6ztyPyF/CU+EEvpD9HDWc0fil75W+/lLa5EkZyeGZDPJG0Tb2RPJuKED+bPQbydv2Qv3uQv
cZs49S+vZYOGm7/hHO+Ubv5iq+W7xavhV39gtHfhD3v6F5/gZldehSdu8ZDyJyr/mz/3/58v8zd0
suYFn9oh5buW7v//XvTIDeI7ih4u162mLvhRierh6/l91c5fnxCIQFr1BqqjF/KlhZNuoE9/8Zmz
jQUqMX0oOr4r6bd3U74GX6bLbupCucr5TGQj1PX3nuupeunmjWvQq/iwcOoXHgqHfw8etfngvWrP
rSvx1XTwnPk1pKv5NRQOkwz+NOfj4ZeLPnq0hEXeAmFdU7U9SJWVNgDRYELPkCBAXtjk+wv+WIzs
eNq9uFz6X9JdF/jZ+4H3sv6NN++ttTbWlo1DtFzQNMeIvgQ44d37fYx9W/rNHAyVXBf4Ivkm3cyv
ON9Ez9bF1E/HwOX/ou98875G36bTXbkGhaN7vWs+eq7ufL17rt0SWdmydmkP8OPIc5mdbugMsKfX
m/xcUBly/gKmZJsP3CRuc2RWzWeCCV9m3G+ZzcmTs/2LIr2/cC3n68HFuiKAcO7UlA4n5AX8Wmwb
76PyL8YL6lSO6YSesgo9n26DwzZk/b1300fshfxnbEKvWmsb6hk+dc1vxCkL7vzH0Wf/r1pjV/4f
SWe23CiXbOEnIoJRglvmQWiWLfuGsF02SALEKIan74+/T5/oqnbJtgSbvTNXrsGH8P+lU2D5JXZg
hNMFzCFKp2Sh5HHFszDxJ9Nxck0wCYkFyJ+09dvBF2zcPck5JoLnOFNkYldA02krbxoXt/7HF5eP
5km//anCk58bQniUD0wejr9yxGURI65G+pOHZcgldECbeAwfeGmpvuzjdLG8GPkDhCOGtrv0R42W
hRPzhS5ud4wzuMGqz0quT88dL+WpW/7kkQ4nTIkj/IyYcbElsTSbGMGVi1Yjeph/J9l8344hpTtR
mvzHZv7/y6rjoQx5S138ivGE819sfbQFamXj13VoYp7PhLGRzo/mTwzm7wdEjY/T7ZQdqkuxo4Pi
jZLHeMKKyW7ix6k43VMkZM8dD1ecHx68pIuXd1rFYiRGFlSRw+N0PxRQxbn3k3fb3XbIyI090YpP
wBwAtVO6q3h9HwlBGd9Owt5AExadyksVpyft5RDRtjZvsEz3QoDoFE1NHg9RcjT2bRX+JxHS9uu9
vk2RRj9he6AwitIdbPe9wRAv5oU0kPvVVt9qe2N/j439YR2s95oAYViDVuVB9Idvys9NjvqxjxBR
ZZf7BVbM+7O1Er4L+jA+UUcotYnz/KZji2Cf8np928JmRKbNX48pLT3L5h4j4Y4TfpuwQYOm8A40
3tyiJfrvq230oH1U/CxuI+UDqwC+oyXCbGkuIS7zhprBFDZZvLzrAHsjuNFBH/FW93V0j5cPgds/
UWhm/Y5H+xE+nkPq4H+/SoH1suWcxNAj5ix93Nx7zOXg09q9GZ3u1hptj93hHoLt+ztdBle6B6oI
kyMdIJLeS3JsOcou+hGW67q0VkdE1NqHcEat/t7/9/uG7/LCcSd84JyxeMUzi7n0kjV99++0Qstl
MnBxj2z/kF9Yj9t1kHNrl1vKkBOWI+9U2+exEWCf8VuBIiLB3gn7dLd8ze8j7jA/ZFvG9c1Nl6Ui
7Jc1Q6IChpMnqfpaPLMmmtVuQE+svuO21YE8y1Q/AU4R+DCQfYPNh8fjUxaaSyvXw+PM8JMX6HTb
HEJZurLL9J+ggzfcAat3I2PAtsew784zSaeXTp2d3bCYUMErvvvVpyG3tsQQociIwRxFU2NYfJsI
qBx1RkuJowwDNoSqq8H7rC6TgUq/28GXFlf2k2jXVP0YpHOeRuiNGO7p5P25WMc/lM3tn7RykdO9
sGXQ2GzwhPWIfKvt93v+21HEQmnkYTcxCAzlykFkDfHFvR/qORpQAGhx1XwNcLnVjoHy4EvtFHYM
pafknMt3JO4qQs1dKRoOFx515tCcMxL+dMEW8HQrTtobeUkFFqPcfWJQ1xtqvweWX8qco5jDAZbS
rdRc7XVQcuLh7rAZnrhOgITnr86dtLXZah41tpVyzNs1RAZAF50QCcnNb/t58Jr7otCrAbcV89X8
YNNWb/Nr8QhmZHC5LXy01Iv4FJHcO+xueTwa/7S+QibPmOPuTRK2JLgfv7CyY2wJZgPNgGU5kJym
ey380Q4hVxP1hlt2l/FLLj4z4ivcbAVxl4mgUsAJXbF34JBRYzGtbHWamcRn90qIDwUyQWAMUK2E
imy9Qc6rS8w3ugsY8fpreFyIen8COpG6haTlfkGKWTEfecBSS/B3Ihuza8jj2j0RaF8Yjih3n0SZ
4kfINEdVGbDCESy4RgqE2vXtaRIAedsO4w9LnFtGqoeEVFHkE9VBMl8g70uGg9FT3u6ENRHjHy0j
DLSPRBcwsH25fKjsHx7z3itGwcAGLUbdikrTwVokjzMP+gCaAeu5NeAEzjZMwcFn3B8Jf2QlIg9q
bZa9OQXyyss+gXood43nF24laGYZIKHSm7wVsOrY72S685KiGW3dEOCqNzx2BNlPr22NIqNe7coL
y+m81FeR6HKBmeafxJ3wOx/k809+J8cOqSRGVQSWN8mWw5sNSQvqCr6Nq36uSvsZpafOm0e7dKg+
34fR4Um8g29iQuSRoELXtNd+boxDaBfMNhwIWLDyX6Sy2DoyasLgDldiiOOxQgH8wrQMDwrCKOGT
4Ps57Fdw+mJ1j71s4+MahsEmxQyuNgfkCLjrXXC9foFsui2Ig0lBJgcCx8rDYbuTXg6CjIpijIaB
wQKXmaxISlsoHLwHEAuq3AuOCngeYsXMXTcxh3CbLQ6n9WYJX6YWOZXRNFivBF9I+0Z2mAmF6AoT
E2qaWf6i7+E6dk9k+ZT+RJh/d3AUpqPc/iqjW7wZP7c/OEE4JRyLIxAa7BgE+1byWWKEmNoPgmy1
KH0Drhd2jP1plTfge0AqouLzEM9SlOoH1hPKCSBPpG4IdsY9qskrpifn/EO9AGV/17suD4iQAKSh
l1nFlWa34pG9wH/Ak3zspxwJDMa7NuS9Fd6fbOCrtRlMJ/EdLO2zz3bRoTIJL8NAMc6O23Fb756V
Lawd0FtV457xXD8d3N17k4KGtBYsB1/pqS7ofT84XiPRWxwp9CAtHYrDRa8KA+mQRadk+3gvCO9B
Y3Oi7XH2HhIg+XzbYCN/Fs/AF3UTUial5PDJLsu0w1esInZDsh54dZLq6xNQw7jrX/g6PHelhgjl
o9jhDYx7IorFJ2XKhRWFeHQpcKiFk29tIFM7oF2k7llNm6dxQD9sZDdTBmJuMnqNORyHWDZcsgRf
y8EVg0YNAibnAWXgLwUzMmO4BtoQs9B9buly4FYemTJM4j8k8DedB8BGMkTsOD56sCoZSBPPWFxJ
LTkfeYt0oAyurFucxncmGxTOy3PXWqVVgdXZhUfH3eMfibr4V/juL21vC0fNGf8Sd2XjWP3CFsSS
UbWxIKDseq3qYHWELN35p+3QC30r+84TvEd1ALrBSTCd39chgFYCtAUZLIVy/PZBuAtpEb/ipnsj
B3F1FR74PiPfnF3jb8o32UwLDctniXFOrku1leDtI0bHsx40vtGapKO8vvCZ9SQsI8LFPBuh1rRU
zg7RQvgBVLZ281vkfbWLR3GGKf1ss7oI1C5VpraCqYOMmOKn9oELzlLlaRzwfhXr6q7FgNisv+lG
JlKyWJFAYIqtRvV3h9jotn3+/TdQQBOc/aLkR4pEe1eQ20EVDDxK4wPSm9gUH5cqDXgQEbqLovfK
Qu1uL+cUI2OcSDB1At/ZUP/h6ZRxbAkm8XFIxRaVKepP3Z1THyi3gAo2WBSp6LTYNZBkNYNfVLwh
HqvqcyjiSdlNjDhgmnxPOC1YmKBJ8G5AiAGyB1OsloSx24+ywIN9s2FIAHxLgUUVRYJ32RMjYt9O
1QEw7fWJuRE0ZWL1xs6VDT/FjpBFTNqQFgAxP/l0N5efi+EDovhaDRLam5cz9C7/3wMZsUAGizIW
Bx22HoBvZExsbs1jqc5fvT1xZeBAwN28Lz4ItxMdAlqX6HVcM5GSYEabSGqSys+IqcNjbfApIpm0
Y/jDnATNum6AtBHQg8PpEm0Kp1Nemdn5/sROz6Hq7e5eITl3yUUqRe4x0aw6lGhAusLhvtVrG/4w
HgAh/gW9z6V86rCSnCT7//teIF+KWwqh5zcNAf/CqmkqlxiDxZbXFZnQS1w/K3lnuS2aDyCyTfoK
71AV74t9L1OiQfPYIFX4OAbQN1Mg6/bOtJ/Ad9hlWH0w4lwvZlzGHT8khkOuDMf1m52CmYJ8c9lW
2VBbny5BfueSzTo5FZAsfE13wHMfHeHLHvatI1vQC4iIPrklr7oOGQKRM/+i7cFpmzaGKos4HA7S
u+6sUGijhgekX9135BQPElobp4x5r8PL7V9uvQ4X29hpU6xDuQzE9yVJcknK0r7uoyM93vLOplLR
MBvGvPDlsgkb+7TfYhyEyjHHmsy/9+yKj9or4V54U/rBUAaVw3MnveIG++vBZIaK+godCF7vXAoU
BdhvQHh/Bdg5sKXzdy631O2SMlQU1Hs2U7E7Z5NBGBXKTaYmViVFaBTx+hhx8aFrYmL/3DRpmKqw
Ko+cqK+AduOFc1G3L0mPfAUzxyvTQFwpKNBxuZAdZKssuuJHpQ+dfrrnl0j9Xhg8TxgNJP3fLfso
qUQbutV2UQXw1ewBTR0nx6UFySuMocI7Gonalxar3WVcxWCsH/7UKgTjpEDmuumbtSjBBtWCEmYt
XhiyU82hQWw7pUp5XDXvN+Wi8bO714fy+ugecAo2an7oV/ETTLT81ug6VPp1YfgQRcLRX9tuOiuY
jGHZloUZflR4ZdDfCZH+OKNZnuFNK87zGbQvV8ojgE4QO9KM25aqkVEVrBpM+w4vwq5zWD0x4yI2
KsZJqJab4vuGJwdpCOfqq2X4s1GxHaU6ZnNtIRUwQiPSKxOdW4mtXjQIdqETG0IBB+sQlhU+I/Hw
/ejN9QOSykHEjouzx8SgWGv2dJhP5j4JQpi7a3wAlrJ/0HJjV6Wo74/XthFIC/ETg5f4bb7LLiUe
SJ54g5lvl9i6c2QVPibW7LkUKXXY9cdO9MccDao53Fy23qVBRA1132GNfiQmfVywO7Z43aXEAhnD
Kxvuiow9kw3WiM8w4W3iY3dTqQVxw7PxBGB/pxbx7vinoeml/BxsAytLEm01lJxoh3HrPdbga6Cz
KD8+mghHVSYg94nz08E3lhETEyBwIHJBX9Zwns7Mq+HHPvaEYdVtvA5v//jXooAx6+iSibLz/nbD
V97Sqd7wVmQW8qTSgwHyRZ6q259F5lZ4ZghOLXzddbtgq/lXNAxh/RTZ9aPLGDzKfl+kO2VYbYcJ
ezB84sQXHQXSwYkVPeOll8mAHKcbeLGIEx1e54v3SoJ5nYQT/W9lbjDaZKOwzwRN2uWRenxDkEe6
07wmIgTbNJxP2ORDbFjvVJ5Mw6kcrYffep8k2ADaRVjOU0dh00nIc6Z6N0LvMNV7S66U31rIa3Hb
syBLQ3XVQRY6zPHsZJPn11WJga8N4P9FsdC7eMUTDlVh5YW057UTH+yIfhGLdywqvQpONp5mMmJj
Tr/UX91/7slHd3OLNEiY9MQS0LmYnu4yfNAlhcNFtIYabSL6lHrsgC1btjBHbEogAzNEDSoAWiXM
SWNY/nKF4iYD64JJ44pY+OzfISfY43hEDt6rDs7uJbQGwkA4hC6ZRABrg4t+DkN+g2b28W/Bu3pa
GwzFXhtBt1W/++W5KrGm7MkywU/KVpHG0+NeMFlNPd1ula13r5wBy4hSxNCqUbFdjAzRUo5rgg0Y
HyGkpR2ARmXrnS9qQPN+K23JMGqk3T1KrzRB+XHqnBkeoM5UhWcNIXCw6pEfmdmRtFTqXYUq77q2
xH35fS4TD4kLljAvplOoJqiCjkQjxz1Q9rF9g8kGxWNC7wM/5zgLF5SHMxORrZx7KGmIT7wWMFJ9
6btyGj14cSM7LDPezdW+9eglGE/7zGywr7je30gbsZVvrH34h7WDNeFmXvIE3uetsKSB+SmxWMzb
1EDEUsjGACDzhjgJzqW/0TztMNzM7U2xWewaPS662ad97DGpw/HDlK+cbjbBVs59EdZqSkAfiI+H
Bw0JDZeFIowd+zs5o7KU146SfqxB03b8V0vRQorGGCLGlY7jytZ3Odr5I8xlGT1V+6W+kPY4GB2T
h6eF5RvgoHfqrWsNi9/PViwCywSupkQRvsh289jnru1GZUzcOWTXG/NnNdoMmtk9yQrWFpqt1ZIq
Nrsy3nx2rXXWhfKBFg7bdEf5gh6lJCcaCbK7yLAgiV02281to9v7Ch/icGV4fWHRTeWWfQemnyfS
epd3QVM4Pje4E3SXMqbvWyZv7CyXBWabzA1E36ctf+coEnz6/226zD/NfIdS5R+2uwyZuVS4K/Cc
H8bKGcef2wYh+GBXEsj4zx5zFjaRLKqkwrzhlSjcouf3o018yr/xy8v4QOLtDdjCM/A03+svLZjM
HJTfXQBJLDDFt6iY2Bza3H6sfjOsCZSXaqXKu6d4GUhb9fxHaNbAo9dMTv5G0JUzLYbN/B/ERKmL
DK8J5WzD6M3EeH7DFWLMcBljI0RWqP2p34kjuOvaBv47tMOWo4pNl2Ods1ibgZ4znDOMxR9Kqo4j
oAuRnl8oB/1V0GPLwyB8r/g3f0RiuqnDAedcUwzW28cnIGA8BqyVb1wu4wHWhtlSMvu07qaIDwY6
7Lgotm3uuGdzIWnTw7noii7PsBu2/WHEf5SdnCfJSapIHW3iYrCZsKAyif8SjzOa68xoh3PH0Gzf
fyx+bnjYrPFpVs4a+Pkqgj/bMBEu3rKgvYUittFzuIqFOnz8TQy3/p6PDxjzB9CqYZ/jVI2W1GUs
K/hNFhxG9Vi65wIPo/7zUzO70/WKsmD1SWpm6tjVFWXuF54bojdKJtNCP6lBSGw8FPFs2onM6fmQ
QcXU4fqgUoOwu1vvhtksA6WFfwwZ/ZFCLnIRu8PaxcyvYmheQeqimGvGW9ivVHtloc7b8k+uAeb8
Bj8anSky+nMbHrou/pWdIHtf9GkAnVFzczLyO3HPd+8MyDxp8WOcYiiqnWKX+3KnqBaarQjKKtQB
u6Gz2qwYZaYeMXtsYYJisaO1XzOq39FWH9gsYO3iQW/Dp1MsPaQONwkzO7P+gtG9Nr6RTkhuzcxk
wpcbpTa9krWo6c7TL4ik9lqUxK0OSdTqbvbalzYsnDlElFccxw3EvlcftUeofxiCVBt02hKOK+4t
ItvrDp+o+n4+HbR6BBQgA90ogk3EMGRuOAXSubQhkBoEOJemW3967PqwQJ6YZUTM9WucJCwJC1bm
cfjfaf6DFCB1Mb/KelO+SN8GehLpPWU65rz1J9AJYomGQxutnCdCD4iXeRXEelH9W83wv6z2wlR7
OMoLPcpGZAop/nnM/uX/WvUDvdrjiE1TCuGCwdXdZKoLLZm8spXVFBZuR6IDcRkKqZoHYxdAqB06
F3rlug2qFLr1tdZtjB+xmmDAQ0Ss/2h+ke/8U9+j3llOgjYY4M8KO76Bw5zGaH9vY27lvEF+ApuB
37zYZX0ovQXFcUTBRfwHJrpIKqCG0zhbqY80jbxlbgQepR+jeRthFFiZdb+yqcSBOlrXyQMXjyR/
TmzJLxEvWt3JqEKqn3yHG4Xw/gjTh5fcyWf7Ho7kIWeL9y7KkW6XhvrHk1b2Y5Ii9kZYpNi1Wvpu
1vFWQaRjGU4awnWRIvQ9E3XUXMw2Juh4N3szn/xYHFZfRG2G3sCk8cnrmW5D/Ki/nzykvbTZ86Ab
ToYEryF12VbvoplSYmi3gNAYEpsAIGyQdMrWBZMvvJpfm8KFrA/K9DlSaOSuwmcwIHFnX9NM9dBg
cY4etkTRa2Mji4PS2G+VR0uoYAhFFKUz/INdYQQNjvH1HRM6m3h2nJraRTKBz4ezhK5Z+RUfOWqT
kdbC6iOIcesPjXg1Mp4Fk07xXm16BMDPwHjFRUIUd6RQzVcg/yRWPAORJuf2UbSnJLFwQ4vaM4ws
0M5U+225trPzJIMSFmV3BXSHdJABjVJXLIEpIy7HpiOausN5xsIFfdmk9YlG7vXT9Xz6rXwse+Qq
TIuftiS6Sw+4WNuaDPURYDNFWUGbMBXpqlXuDf055m3caeYabjUfltzPIvssYB6eutwb0eYY9bFM
AE3xw7aJRZMYv99OMjdl/aXiFqofK8LrFXMqP7NIxvATOtr8pU4RWBJeKqaKEQyiwOVogWbzJ8DM
qq0lv4bYgFL2JtQ1ACSvL0wcDYGhwVdifjUCR7cRwOADGFgO//bcGgFMlMSEVLqZ6z1T5Bdy/r9q
G1bbOrlgLI5HKcy2attRynQhZHKOWbm/FunWms6cYp210kmqWVJLymPHY1db95Z699tQ6Bh/acWE
PzJ+hno3V1HbBRmhsR05Harhh9J8Yc2MCMlJHRg/L/S9tCHKwmCD38lhk8JlLeMLOafd6NR9BNmv
T9zScGqZHE6uyb9yjHXpOF+yjPaa9A/5Oq2J3zv25WHgMgnLHIcOA5oNsFSeE73IIADqSJ9uCpkL
GbwE3BvpdWtohDC4ya8as+AuooWXfhgwq+kmh9HPpnwQsrC/u/Wpm1+MWm1CkGS6LAmMd8x/2gEB
VJi1l6aguLijW2KXdPrpd4b284RzWH4rv6QGtMR0ovOFkqL9rqpAY/S6WgZ2mcBpJdikKM75201D
04g71Bx2GlJsvAaWdHIbqlk9LBgiNBdIWWsaBBvgBwImvj5sphdg20sqboQhfiH+fcCzaCEn3F25
WIBjMqmNt3yKv/gL6J/3onSB11DhTmeq7wLlgOKCen2PCqr73yfj7LK9gBwZlQs/LIcv/Utc9X0M
ZBRp5SFnc8Z1nNQCmW+rVwFGSNrK4iFI1ADYHJ4vn4afvfBAjsIv5Qo1pVPXGEZBbwQdv+e2vkJl
43NikDnzRCIM9aq8/Yn4XyA9WsdwPQCbc8VN+2jOwhSZAecBpKWkfa/R6hyyz8zBSoPR0MNuiD8D
hjssTOgnTyOGH3z4jy7H5IEjjLMfVxjG+Jmxqe/kPdgv77nvF/+mZPwVHsvongMuC6UsVEEWRBB2
vEwAGIHO9PJKdfyKWyzVoTIThWM4iQBhDUVoHRbaV0d6lxaQkcNyUH6fwxbezO2n1WNuqsWckCo+
bXY17ttr7/UGQw5mBMG9EZUsRJmOMBdo1MW+Fzelvi+gwbGzmwXmIcS/tD2JLKoJrRT/09ZOid+5
H9c5se6jenDaDBMuDINOE2uHhhF/bx9AAd5ld4CszcXgItd6HC51au5UhxdLXXFrcPPagXLBs1YF
rWzBZ9Eho2EB+EvCfLuDH/PPGMnZ9pZkY6sSwxVcrBQPVCwj8l0Nca+Mk/c1S2LZvYXeLmzCKlg9
Tyo+Io9JMMW3HmbCSRlR4bA7HcnB6mbvlCsMOvA2RICA+zOIGewz3JcgkWhf6sNKG4fQ9Q7gioxy
BBecXbPHuJqHb8cjyaYrVa6EezU1nOwQVcTOoH5n5MlpYe4X4uaRuONFK34u5Ri8YqjXrBi+KzMv
zzMPJZt2sV3g4xWWnHjB7FQeHwwIBk9z5pgclV/ymCABwdn7ZQ9qds89gAHddLqCl8pWSYIKJmJN
DPyEDuLpMZMe9eugWhlddr/h/Pt4GJ7BjmGtw6e0B99S/qYr8AeiJsEx4tXowkxlMNsz1/6rN+IP
Zxo02L+xYxB9EccoVVkoQsLdtfcjDLFlKBa3M6aADk2eYkmlI6VXfvaMZw6HBnnisLA5bb8IH8qQ
pYo7hUOOCQTOHKgfzrfEI3hcTrfiKlA7fwWXFjSFJEsHddakbsoXNrd0WQGZrXjc74kGRxJPKYRr
cwjQDoOx+Gj/EWdEpgEDox1NHb9xW65MUCOoues/ESG2n0UMrPnKBtgcAg5BFDg3kmDD0ATO9rQ6
9psJ3S2/ky8/LrluZ4ZloNzmAxOP8NbcyESr8neuLK94tLYmxVxZSLULgQCw+19W2pMKbm6tcMHH
E5i+dm3T3UIlJhR6/YXzZEwVAZC+mKTCdoRoC9zLJHKyhkVoTzcWMoBAMYC5gIrz5nXJRsTHf0Xd
wYzxsKJyL+jWrPmNPnipWWZLWS2wIscSAxjjjcs3O/wbeXZ/Df6+WLlNFgGSN9kmKyMlK17c85ce
4qAQT5ktZraqWLM1/mEnQIZPT+ilYg0k2LVOX5+hZgiEPo72C8uazNZ/1CvBHdg0kdq1uD3bSwwa
lVoS8xcSxYZ5K6Exle0X5z6sb5KnUI8APSyWKFi9Lv/ENUcXQZ42swCufC/tk/++wqVHXMvv0jGh
EpzubbkRyZdW7SFid2806WSYtecRKwpGtNDXDuszTgZx/08jXiBhfcgw46GDIdecdxWoiafP21rc
46i5eu4yVAX2E4uX7WpkkmmVx4xlr3h5R0KIg+aWQcZ22PiweDBb8kVO/PqfbHgMkD0yMNeX9fal
n9PqEgyU0JBysaz1UnO9BYmE7YkmiVPkSwhSm8HFmP4juZALYANP75Q3FjRLZNy+YnBtFarqf7OC
T023ZZuwiPmTpJ1kB76JhhdmJDmMyEnYNBenN9jodosOz4WMTh1Fxsrs3nqHwZPMtvAn/jRvyiN4
zC4qGrAqkAi2qscHhCDJux+fHQGVqLDRAJnzpYsZf2T5HhGRMp0Hku2qIxupMsY8Rinh9jmaLgf8
rN+T+bRywQEsuJdg6k83ieBRkJ1C6IVXKS57J7MJymVwG7NcfTCoBGqfAvYiCxVij/xswXgWev7p
dciJysRWEX6OdJ20oGL6zJyxi/V3qgS2Y0Yn68UklawRoXTuM1mMPFwrV7+qP6ls7u/bFpCQhCdT
zzlXYU28GNuj9CTcjXKqDSabOGXBS06YcyHqLM5JVO+0hb5g08dvGXZCDfwpnjElcXrlfgwBlxb9
Gdt6FZSVO5OtgodDwLQ6AfxmcJyFkOM5QWq8FsUlrbMiFGA4cYqsMk/tIev71DQoTQ9GvidLbq7c
XoWfGwoQHHXzISBP/65EZMN4vlJdZBG4A76qgq/sG1ZDEzEbABKcgzGEMLzqLUZj6pXeQNCw6Tuk
wbAnDCp/B8Hj6XwGW0YP7f7ZhCl1/M8SPFI6/W4stmSJvF72erSHfDN/tf/u2N5SVmr1l1JvGqUy
VwMTueHuqlEqnOvHrlrvObC4i1T4y4DkRd4dqlmYiwC3dgZXmTKIyBzqSq6OgvsSy5Yh2RwmmBx6
Q3nAwHwlO0XlP6FFM1+DRyoUPywKTcO1yodUPon2fb1M3yYdRMY2pgPscSELWNwc/wyaiaZ+4/wG
dlI41BIBLUi99tLabrqLDr9ubXViWIlOAXS3VlzxTG6MSCsDtkqWk8XZSw0BIzWjuUUwglhdRR8D
U5VSh+k5oVKZTYLdmVxJNEaoTQO6kYYRDD06lksEizHx5EzAyaHZL0PUa/XFDqRgM7hVlI/bK8SI
N4VLWNoD7QwEnOIgIhZ2ugOIPo93qIX8HrbPz/T6wpXvAN0SJZstEXemf6JE0buTjIr5khsK9Sdh
5uGT0lrfU8z0NVButsk1ZmiW/o54aPSkYUeTwUe/6+8JFv3iScoCkTMf0YvkL1nAHH/aH9uc9ghu
OFvqMCDw4j6zEcsu+3iDwwnhWj/04kjU9DNIA4vVfoLQB/Kuef8VTyvw4oXoBh2IbdQWwUNF4Ouw
8lFdLyN/NECscBlrVis980Ce5Mj4Xbm3M2dJugcDf/on8hL7zROu11u34IiwjrTVlmaFwrndQWPd
NJZ2affszfs1tHa6GkQD14VoUK1PM8ckNSlxb7LtNIwdkV8zxPAMYNdlIXAO1h9UB//d5CTqiP5K
3RCHmI/8qFNmjCuX4E6qCYjV6z+axjz3eWaIPEYG84xIrtSvHQkzRA0hw/lbjDiJfzDLL6cYo+4P
gzNgYwfbC9FjZ+EweQakwvEKuCAoqMs3mdyOLS35jcOcA3eTgixvJxdbYOJfHrIJu9HnJMYii+m7
B+6uXyWdbC7HgbBFfmzrrH5mfOyYVFw0DzGgwhzdRm/1waXtg9nrCNsFVsntoiGEi16EGDjERLwv
OAALx5w3NS47vRKyy8FMTAuLyrtHe3BkwcGEgD0FNxIqdRv0iUchgnUOwkWzOvAYlPISrXtJLfYm
pN7BBQXGttgbHuiARy0hutw4KqBAoe5aZmeyTfSUdqG5Azog0RD7gTSAmU8pSkt0AzIGSzDA2Ew8
A0wqEynmpKHsEXL/wcH7Np14xctD40naTwZXueGEXC2lPl0pqt7evq0ofohF3lFewyynTSatm8F2
R3dT7HIN1YMlvyPx/X7uVjRM9dKCIEYL6A/VKGwGCM1jTInD/56ZK4Ofri3pFxvQiNyw2qf1w02R
LkMPDZogBpiMU6jkY4a3RCAzQTWAmKn+XxBcih8jfb/9gNiCDS+tXrsT18tMukRKqJPbE6OuwlBG
NKe65hJyHe7wWTCtRlcID2emNuBPYikfGSWhr7LvAFkylhvWZEoeVaTS0NZUFQEVDDtJpPJtsfr2
Oxo0LjVPwN3kqgMwwNZr7SwyYFF9PESI9dpbw71jJqlyRWlMH/+QiWHGKwAIJeb2LtUEYU+bFpM8
kBJ5w8FZ6VEGzYRJZPvPoVwVYCh4W5wwhZ3gCZS1m63CIxJu+UYs/F5eJSOE8h6YDRQO2Z1IvhG0
DQkkAV90IZIKV/UFpRz/Qal/oO4/F/SixdmYdtIcVyPY6u0Cj9964ewgdmH1VkD3lKyPiiyNtZ1L
1BOzWQeLOG1NcBgoXfVWTfDO8lAbOLrxAMGIDGSvSeOmVdxh3tdYl9ZYNYm/KzspL2lmw400kEwe
+qQL0gGnnQpDv9w8MrYar0Q2SghJdh/jCsOWUC1gvTF/KZ97gXWbrCiFEWUgpNZljGEmt7njpXRV
PMgEBdPylCkco2BY5azXCek4hluMS64yEx/jPJuYRJA6uCvgNd6h/PLmGqUNC/0yEKF3ITa3uUOv
K8bTjAnAGN4lb61F47S7BRiaYY0btlXM1eo6F3QyeJYYvA/2rec3ugga2RBPj38iKs3e6xgFYZD8
nAnQdAX0xkwUqPwtLCdoyWfGDp3cuBrz0Jq4tz9R3qx6VDBrkUnsW0LWDzpEbsGLatBITtVf9jbt
JswWyNWs6EURomrkB8WzwzwEEV7xOHLnx/zE1JPL0m4ej08KqgePdHag0p+BT1NcM7AcKf/2xIOX
kY7TEVX1E6hvTK/N8FUrvGafzdBin94zBYj97VvfWBYiAPMD24VB2ovFuV05tSFgYYu7xPwuOWuI
WgJBWRUTDMrRDr0ZWMqK3I67+s5RrV8/WrznRKxvWFaL+1npPQtlX/DwKuJnWeR/qvEtMoSZkxPe
MfgjgHtXv3rvZcfR6ZSzTADpdOcJHPigmpWpk9/oRJDNYODa5OtyB6HnmvHj8+OawKs1qeTeK9mn
cE57zeHbdQG9Me4/+eddS0MDaizt1X1xPKA+wCW4hP4pL4NbJ4WFWbSF37V49YAnr6s3iIRFja30
M0q4t23Q4UJQjsWmZQrG0qX9OanTEhsHUuJIzgP+PlUdccuyZPe9ZNbqb8MhylLSpbdKDtvxvXqc
WF7JaZURNtEb2G0/zZn1viuJRVovxxrH11k2VdylEBLfzo8ec3JTmiz5B/yacw07MFywOE/+mq81
1tvbApLCbWP8AW6Un9Kb/gMR+dHY5dfzXCfm7Sw/d8MrfEh7A69+LAf6/dQ7w81OJEc8TyoioVB1
W5tnor9Wj+tTOU63qGBs1Qib6UpgJImJjY7Y8jOp4RAQOja+r1BQ5a/LqKdWDcFLk87DtWTJjs12
renm6696hIxSH8OJQi23+12/SWk1VNx+Mcv46hwBOAYMFiEleYVYBa2iCXNteO9VLJW/IOZzIBBi
QAFtPg7EFjbHJ3b6xluSRzfizs5TF1SrPfqBGccEjN0bV/9Z64CNYK7ILOtgWi+y5HGwxde7Jh1G
HriHROfdbTpHB2+A7GujWu0vDf4SGxov3fzRKcs+y/ykg5tULVmafvfWj5j+nHEj1aG0Hfpsz1Nf
ThwYvTexD/YMbF+4t+GAfWuCBu7dgwjbhem2poX0H7jeP+K8jZ75GKiSO4JU6HF3Z8mjjR3lL8Nh
1FS/56Bbe+0ei3mJxzGh10dNOzSl38gsRNlvGz9xtTqC9QyxuqQWH6S/nt4lJca1T+Ku+XcrLhOb
/Ys6wGGgrzn3lEwk765HE8NL9a1kPqq5iujfWmwPfPHn9dyTDl1zHtsDHin/4+i8dltHtiD6RQSY
w6sCReUc7BfCsnyYc+bXz+IAFzh3Zo5liSK7e+9dtcq8F8PVLG5juHanqeY+TdZBeIhho2xYw8pk
VR8G/Ui6suCe3GolfZfL6dC8iy+0ZGLyjWYMWvpGmIXtm7NNylvIp9wJDmoI3nrpjFgws40HMbiL
vFu0BmOtMZ1b4J4jVgmaUTIzKAKTGf8vksHmfN9NEc0bH3pS5CcEXv5Z+kLN99p3+i+yQMbayiMx
fvkexfVvjsCUYynEGWpVKVlqLJPS3rPwATevsXoXAP7U36F6UYqx+cUytRpVe7HrtI9svNnDks3A
sDcsDrJ2IXetWgHEnOeHksxNeSH9jOap0KcW1E+kfzL3d+o0caQk+HrXY5fE5ITVZUVZSMlnXlp6
NQOZcid6aCajjZ5jJr8wKI80wJS9yGnUd35YphmJCBvwU+ky+kQ2yitl5/LssTRF9bJVbKzVSvYz
9msEXILxwggHbcfc5i4KGQxL6T+/+NdXb9pBDEVGnvkBlDsnTSt6wtOYg0c09mXk+GT6oPSnC0nq
tlFcaOZFXngO849FUkyC8qq/NrbRkO4R/PjulQWGhlFIpi87vyfif3vIbMKe/1PSG4cl047fFR7T
+k3VyhktF/5QlYXdxYTX0a1641RTBgaskcwwXOsb8z6193Rawng7dd4ErA6zAoAW6RIjiq+NNq6o
WJUbrYLeAwBxHdoTp2BTO3qcT+qbqv0ZJp29GtmwRe0NXCs+u7REFMRNATCJhGQIwSn6XTZOA1kF
sB3zeHBfzSEg2bGgh4DFkhAY8wCFKDV2VXVKihVZfYw+OWrINq5c7SB2aK9KkJ6Zw8AgNndyTqXG
GO2j1BSYa0DNA9HNgIX0eacczXN+yJlDR1C7ySnjSMocDlnOSlm2KJTNr7w5xt9IMREi1cLB3arM
fcJtQqxuwAwWIUqwVdayfATO0pXz/LUNKftIrkbOsAvCs0FtNgX9bAdm3dWbmqrw6DIvlWynPnXf
DuQbtbhcba0FYuJijXC3qU8twkmBJf67q95pv2kJovG35WIaAhVnumuZjUKZnAY1ItcSoh3ItmXl
gMkQHdMlHYLoSHTdSKTHdAcrYdYDNR1WGpYt/BlmcyiTi979ys0BXe2wR2zdQz9laeV4hVzANhYf
ymCW5cks5m8EOIBILCpGtzQX1wr4cUjNrBa/CRDryYFTTJJq1V3riHFDu5OW8Yq+n4hmfiHn2Ekg
Fc2bHJ07mW57lwnmsBprMjen2NFpTEqPKFgxx63tzvwiGxl93IGWGBlFdHb4eoq3qnDQXSm4qzj7
ryQFAqLjB/fSbgnlww7oCZyLP9aCnUADcm2Ro4qcFubozEcKM0/e3DziSvKWlcv0DtIb+ykECr6H
FVPjChPjyLdwaAn2ABSGGHheR7Z54DnAKYFPfesxmlt4Nt94uCHItOnfcJVT4ZjN9hoZnbeigMfP
W+tbR7/Al1akHcGDKmKbrbFG+Z3wMTVGZjhVNN5a9Ounx21UvRWTJv/FgmAinoUE0Qs3UbiLFaJn
T/KG6wTIxOnQV8Hsh6d2drM//8ZRuJp0xSkwojyytfC7rzqGewsaZuSzMHvR2pvAbZCfQSrOo2ij
a3bzg5xEPtNMEx0S6wgsY6DzJONHjBfKtfnnusuc4wSPAe0veogjchbX6c1VWzr6vmL6Ka1gKQ/J
0sNmpvfFEg/QCtsi0Wj8VHvBnoxXGw0PiVKkKKCPT5HAPpsNUWziuE4qO+h+hvCJZMlXHyGZt/8E
60i6SoFft8smm41INbWvh0Ms0mIbj5Pl2G4RitWbh4LfrWdQm+8F+dFVu29ydvbVhbWgSzhVQ1PH
Ajuuh/wxxQV2xGt1P63tk7tH2VEWZ/SArlOl8HXpHjJeQSTvz0d+j6qxaM4HDqLgxgabeKpDaNwR
/zP5yniETubeAmGWj9eI08AS+Nq3EO6IUtFDpqXbJl5/F92PSpimjKbU5+nH151tqmQbWkhS9tyD
XX6QpS+d8yaXmuqDMZ914AEoWc7tcTFOuMMpewSS2kAiyHiofqxXq+zgP5KnxnHXB9EPOa/X/6zx
BBkekny6Ej4ttfYzb4a5dtUyOkRLkIwmg3i6ycH91do81mFB3g9q+oWIxYJSERV8gHBOxf9J228l
XKMf76F3i9feJ1qBzLajuAoh5tKtPEGq4opn2RYIeDE3N6RGDATlkVpYtlvjyzHoGEt2liHM8IDJ
73P8yDyLPNRh9pU5VNbVNpA33aYbeDC3NXycaMMa70x4mWnNGr+sNYQRD0A0/mNAEqnnnNXgnNC2
bTAL8SwvNW7xX5JqdW5AKi/1HcY2/f0VRpJmWKgXYQcrBTKcNOWoJWu0Y+wG5K6oB/VSDdQFWxMz
z3LwbEI6IJtw+4IdJWivr6F0UpkATyJtz1PMmU67wQtvyq2sNib835/I9RatfEAd1m0K9SXTzP/N
WibVFs6Tl7lU/NNjsLYRaig9v0oSuYnPQv1mrRnbW647tbCy6v1ISG5oGWu123VYStYFFDHXNhir
h8mFrwofJ2Ba40YIFhGD0FlcOibKhaTcDkJB+rCwvSefAcVnUtHv5+A5Eh6kvhp6T5KI0odfH3cb
bZHLT8H9q/DLYciIhRWsg8HnxEoT0lblpXpod0pNn4HtmW6WxcFiQbQyQjBuZ27JhowuZEvLEvlz
4oyc7jrzmXWLoiR1guk9xR2DzOTTNxyYn5b7XbAnSbqTrtGaQ4BnFZZv/C9/he4F32WsPDUfmOpB
K0BtVcdhZHtfUEIPgoar50pjmhBatDjGGYHxVoZ53s7HY0RDlIHdqT8VxGPSrmHygmN5WErFRIKU
8rPQrOUQw9WxTvCUW444FR5zHaMRd2i0CQ7uwLDuIek77+KVB639fznwWUT6oyqSYQl4G+nprnEs
fUcmk8xRcM4EQDpFE51qAUvGO2YeSePksSZPERICKkl04/HK+0EHjWKRJyXC1eKgXPAFCu2ZwBYI
ndU25/KwnoSEc2FnKA2pRduy3lgI7+N/wPQJ9ouQaXZoUixlJQsnvyBiloK04FjTrLLSjilZuaMX
7DRIaX2CIJp5RGtydMrbQDZS5HTs1HYl7Fi/6vA7Qt/p0juHAoZ+NSYvhu8+uOecJTC7+jtOCqNg
+6dpD4Iu3y/ZcLXFMMCKuc3D4dBsTXJx0h35R0DCUEwIu7DjUVeaGxEdeE4r4BDqybrqiQOnFAmm
VB0J8JTKI3gxN1lLBqD8mUxAwdpQZtmw7Ns1DwUhXv0XVO16UdAgZG/lAlb5bw5ZQvutdFKXnGzC
PG5U6lqZwQItKHenqoSIcrSAbRwxIdNjghKiV8phzUp+spzE5bkQ/lOd5F1ozB+XxkshmTqeBf9a
LA0GjSxcUeTQf2n/mGlS4L2LZwmE91v/5vy8DZuj3zPSeNTWfvztLfa2dQmGOMdtrjuhciiCZ4mR
TYF5h42qFgmLZgmUcP+0t2Yz+ndX21QO82L/brkXL6f5aVfdp+HhHC2EGKXdCShAAHd47MXRm4A7
zM00pQZaymPOwoRXV1Ud69N4X4CeevkVRwsR5Xx1afRF8q/Ql/pBYKJXrqGYETaF+1JSOFkjyNtg
+kQ7zdPGa83S36D90ShOSB3ldCK2dkcP7azReuNgFPwgk6xxxKHxJHqh8ZYJTaqBqV16I6BOwiMb
zPWRPD11hq8sIY4Y/vSto+lvR8G+NteiuILUmKXbvtZmL8HFSmb1a3I9O7qEU6/22cKigaxurqz8
rKFAl37Joq/qt2seWvEwpH+Jbs4SplgUZiqkFrCNHrXT1mcFNx1QBG3l1NZmjBEhxtdCubVTsARz
rAyL0nEI132zEcxVP2xJlS1c0AYokSasr8I2rc261phXJFd4hNFN58fsrw/uPLuWv4PigNzxY9Qv
opzNZKtyFygUJiuW4SHeWNa+Z+HMJ/V49XYTxxgOUrGe7P/IrbmF2ONF9mMSdYiCIM4jylceACjr
rXQvqzyHPQ86i0T+MciVzX99gdmowPp3mDbLF89Nrb+JLxGojMNTbjnjjgQmrkJDGor2juh+DtLZ
YEap80f7FKTZ8M8VGXvuy+BE7ONQohNOHC9beJdBQgtN7ECs08mXSARZ+ghieu1fpbx06AoJednm
DZW5YD0ZtcMNSojVPgjjW6EIXsAUy3V6AOdGPUn5Uglv7dtwCfP6tALH/VXYOO1NwyAuTeJBkxHL
l9f/ZD0z4F1sgEUv2nnfrDinjIccyQmFvwlu2GA4D3+zJjaa58edhk3Z0ZrSrHWbvbYdgU7TfTS3
4wDVKnXQLmcnThEyfTEF0hFfI4cymXjefjky0Mxoi1kSoZvz/pQZCyjfcm17gKAQto3edxE4EvP2
iJ2fdFXjT9mVhENgsITn1MChgwsthLnDjaH87n3zXnP8VGDYaliCS5hcxYNoRtDictQd0MotfQxC
vnVR438ujWzSo4hyH/TaltSWrKa3qdP1Yh7lMlGYs2ShxN4Ehb4YrxZR7xbaCYGe3vSei4SimANP
uKWXLeADZZd+MlHNOfwcUWkI0PmgjBpEulVUrc7wZp6m4vtjsRje6tmPdjLKXTe8jjufBIRDDE5E
uQvq0acgxMNke+z4abFX6aeL4qaJ+GN8Y1ItOeWTPN/CqoQ7vM2xx+Gdry6RssqjYwV6wbi3UAlX
seko1o/SM9LGAYs2LVgxFogq2vhzIds0SB9bGSox6Nx0NSyzIV9UBa1JD7VIzaFaucVYukw6F032
YUPKeAsCHR09orlzwZFq0jNMy0UIJ0D+TFXw74gRlpzr6YaC1iLvguzRYUOKAVuP8D/SYjV0O6Nj
zUtmkY/8e1hUTbsm7YTIwP4YaCz/wivBdaUH7AAzQsAYdVXHGvFbKt0FsvAax3B/6fZyjjRs/gU5
570gbiUT9nEKn9AH3mpG28BUgL/0hyZkBNn99kQtJihvoxGelg5QTsNVp4gHAlEP3Micm1snqbi4
AvjduDz2uX5o+XsWQJA41QlzMlCahyJ5EPQd5ASEh8tnaI2lXpL7NCh3tU6Ao1OIZLE9ZsbTRDml
trSRpJJ5Fs14f7xLjfxMRfygkFRGY2eyWDERofFQLHV3q7VfprLuBSjycnEJ/foZl99ZHnyH2W7a
03tKLn9CwZvIW3GUWYJBVh6hfF1WYo39DHyTrun+lhKC1FbJbq4K/FzkxOaho0BIbEGM11D0x5F6
7imyE2LN9VS5qG6IelCtkdGb0pfQRBct+B0BuyTWV5CNi4a/l6CZyM3+2eCX5jFXWPUaLEwGfJio
OclRtijUo2z4Z9LBpensMaBUML/6xiWIxzy2Fc4nRqO5YfE5/og1WVZDvfGG3dB9/Jh1UjRvgVn+
E9CPWmH9DOL+IGK0A4AQ9eNWdF0sG/rdEWp161s9/fAc1+eflJrnTHzHckyII6aWRNhlpBZbkFKG
ofhreNe0PzoVWbe7xFgsxhpjFKSdpI+6CrOBJDuZVNmNKe6KMbl511hWj2R49jSa9E0WaIvUNdcS
Bi7uXawqfF+kLKAI4qQiyC0jcHcT9R88tkjSZQHwfVidojQ5TVdGV4uLSJqqyOLRtP9cnybVGPk5
74CllBVj+CVt5C9taX673lLBCWIWTz9Orm54UyPm3xSpFO5DWi4Lj9Wc2ChBuSYTzGtgVEyGu/sP
Klcu4DKmYSCi6OPyx/VRq2DmlNlP4srz0lxqUnbBxy6icGtiC2MUaA1evlBKDNms4SUDdokmuFrs
vPDIsdYQtLWDl9Ro44WWE27BVLZ3lZPhU2M/Bw2dHSWvB7wNBzoNRoo2Uus8B/SAkrF7EnjKm2mU
n6xmpMr7Hak+DVpredRu5A6xdv+pSQYM+k/zHhBT83Eq3IcauP1PpRn0Koj4TMlo4e2yUOXCFBML
HofyXXFGKlAV5L0q0q4VSZbFgQEMRxyYKHklQMi5jvC259w1TJ+QRmG1jeh3e3j1Rfoj3nWwCPkh
pQlgOZ977Ny5e8n5+7qLjYwOX+ohB4VgIkmPNFqm/TnOfyy93QGO4g6c8QIi4reXzM+XMseG9t9E
xKVCLgbIOOa5CvAZMa8HBu3REnhxKhzM5v+XjcbFwPMPe5JmxNfAnQB3N81++HcChg2XW66AQsAr
hOKwlP2vKTi35PO7BdNEML1aA73Bsvkvfo6kEssILzCl/BJ/iYR0bI6hjH37WIRwB8W3aTLN9mCl
wajVv/1vkfuv5eNJ6YVP4MP0sJSr2P7Tm8P0TXeMSdOQ7mH1baCNJdzMI1BDUQ+aJRIxoi3PPc9x
LcIuF5D4NpMm8qznyWlo/8HL9T0cauJASAnCJCb+BaWvnOJkqUihwU3Kdx4xMJpuCUE99J25yhGL
evFSWNSyHYccDBRHxC80fdrQu2Y05wWEvmiWzTN3ssqLlBFiHrwppFiT87So+cq5vi3EFBWmi2qx
wk83fZn186p/eBXAscXdVe7F+BsNv7LyE2fAsxYereda8BcTyYSrnYJYDcu7N3ziiIbXlHNc83Er
ealZKAPCbc8b5c6sde6J/tYgWA2Ttz42dpnvyr/8L2tSlMU3LCA5XBKTumfs6Y17m9ELN3RSgR7w
/lwp5XxDqiGfmY+KpCrKF6lMySXI0y/LLdxJw5uhWExKj6wd1eiGRz3PIn76T0XmovB/QXJz/3DL
pN3UP4bRbud/uobpkjqW3yKwzlrhip8dUvgwZrAouUolrRkMjR4xqLQjvY0OuC/sLyYPnzvhL6Jh
JYX5YmQ16KPfhgoUiJXWQbz6w5qfyXSF+5mBYLuqcPfC0lY6kTptHidvz2Byn6OXw5OCGScWCvi/
ouNm+cocfvH2l9Ej8gSEqtlpav8bfAW5/1ej69OyC4yQihsYBM5DhGMo0qruYyAKGg/wHQxHRB3U
+0RJc9tIOaFyY7+DRDPNEvGSGx0TrSe/tdsG/5OpB3WthA+XT93wsSKDTIZ4bnIngruRcGBD6yaU
OaJsZOSwlbgqZX8ro5NG0/f9yIFoiXgpEXO0xHjP2s5JxVfGAIBSIOWnlEhbugW7DQMzFwqyT3rs
Vez+av2k5dUyq6A28TSq2Ne+Qal0BGrG0XYr8bpVSQemW7ZsK941/9bN87RGWA2ZIY3KomctnIj0
1mgrEFHhe+vQ31QIEczA5k52IWAo9O64eQG5qV1HNB3zyqYEM8+kBEBVG2HKIp2t155Rqm+5nmny
NnpAedpT50rRjDf4PRG+ygcocagPSbaWgJjTbI9M+mG8XD+Tw+I89kxltQXQcTEj8XFFgDACpDD8
uMOv7n55vJfKh/HM8OEU/42gCq9K50DlmJY9OqFkLyEr0jogbTJN8DWUiDTwNnH1XXCn+DznOR8t
2ZckhwE/LFsWVczPLeOlEJ87M4+Orqy1zEP1pNdb6oo5+d19sSqwEfLtqdW1BsMlKHvJ/zNg38UI
BzziStNX3e2V7guGV03EalMzO+NPmasmTpagNAPSfFeb0cHmu3nQZZpAviPgkhy3S6fbek+qeDXe
TcNfVfyEYpJePNGPhv5P4qpQtyv+30CScnvyy/tU020NZqughzhA+bjU0D2me7LAxMDWuDUFdOFh
jb96bgQRus6lji60vItPxbfWknbQANRwMcLiRxo2qYTOe0mWFXDdbPvglXoGhxatCEzYbHfbc0VT
vgRXOjHIIuwx55xbpQJTkdFOcPlmo5AOY41lCVVNGuDoL5tVhRIlLLBEQxIgBR5uTpDOlOobwnA2
QG+BnH9XS3TA6k+EL6EnBLChTCzQvfP9wZueD0q9EYKSgBcUQf2fy3sJ9WeB4MikjYB+0dPXsL6G
c5C9AvUeuF9l7wjZheXdhGsi25WODy6wTbNcGKgkBO4GsaCDt6W/zUMFH8vg5Yfga2Q9rqtvhRVI
nDLao/6vgxaRpzQDOo/CEnHk9F0x/pPpsw6LzJj6Q8iLEZp/RulVp+O1xLmc0RlX+eAB1soOgemw
I+g93Vekv8MrINM6C9SlmzldiTgplWZtYsxl9GYZMRojqzFAR57TffnnweGxkHQAay99ByxPdBAL
3MbEIlOlUE1UaCkJyUOCO2La5tp3wg0T1uDtzIx4AxdEKzcHpoOM22ayMklvAirnic62GvxFBJ3I
PZJqH09QaLuU7jxoSFdF4av0N1CopeaYaKi+gC4ND5EL2ROnlHK5OKetRB4ouCodGCsLhQJDtTmj
++49UXO5TjGjXIkjVNaMd5FsgxyARDRxmukweQrpi2BQOp4+JOcsFwigyz+wPZib+JLSRDqigO+R
w4btsChluCw0WaWEQtSBSGGUK5CO85hlQbqoGHF00ndKMDUMG7X6u/1jJwZdqKNQZNnsv7BdteyE
HQ3DBEZRIBr7CF1mGdmW5yGo5zSF5o8OTRwCGN/qb8Fgjm9zv1eespUxRgSpNeuYJteRejLYd0H1
V0+ohcjJxW3HFI0R6KiRFFcf5aJceoz367w/toxMPA2RrsRMrMDqdFB4KsHVRBYAbhwpGXIQoRjR
Ugxn1x3Ja2+ZITD0NltU/pSTmwZnmZGotM7zTZ9ig0Jgkg801WAL1EwRneRq8qfB9cn1ZweakMaI
MjCf5A4PEvpWPKMJdG62PB19QK9Wv4IFlqWU8KVAOaVTgQKebyuon6W1S7IXPHG91FE8htuRr4BO
yDJKjIVR3k1u684Y1qUo2p6YOTjitPghDBtYSzqRjZMHMY0fFd6WUHA3AUlRGm+q9dcBYZD9PSDm
JOe7ZllLbGO4hYzO8cWo0d6kE1krcLS4KAofU4A7MbGjdQsGCxznSTHqTmySYIJGF7nDOc8K9hpt
8elbDRg7KoSP8dpCrzsKlRKCTzxxo7awymop+EzY8wtusKDhI2jEYpizvtghYseTOP6FyzGGBMmh
kbTmB9UpqulwptZPt6ACICM9wsXZM7jJ5Vck7vp7aHQzNzqaXG9skkj+J7ppDwxaXIdLAQqNwpYy
+v+C6IsNCGb8R8gvZfjXjN2W25+rNgD9Mwka/5bx0TOMrOgfo5mx4odEAh9Kh8FD+52eDeh3XA/t
KtDU6k4hw4Na7BZVcoNwxLXg1Tx+VFbv+EgFWKMlgEZRuLkssO1+EG5Kg0woPlnAkMje7Q6FueE6
IMtv5ZdvnoCW800E/i4YGd0LHOBodIfJb8aNofRL0cOdXP5ggZCjr85Hf4xL2GSMhno2TZCdwhPQ
x3+Z+OhT+nzlJlZecfstW98ejBnzNOQvrx8xh5x0Xh8zcQauAESQ7z+N4FqgIIwHVCsJDVvmSoTW
gAJpMB9r2q2rz+F4T8Rr6N8SCwW09wizp6c7FWbF+mPmL2OyCxNoFTGDlQQ6B+IfOR86vOz604h/
GtJbV3ir6luk40T/oy5XnfHn5iZV1F0LXlLHifdZmB9Te5jFsaOxXVafuvqI7Us2PgE8yfGedxcV
vn27o+eMZE2WjYUInSvNkH4Md8+8FPU5ZxguLwBiI1rJ8bxUZ0rAWSGQsXjEqVdMSYi3frhXVIXj
owovuZBzTv9Jqj2iTKX+RYNYuFDATkZHD+YmeTfZuMhdN4tNfMj9OyMNQ9aYEqtvvVrdUXgbaI8K
stQs/AkFrpaGSAjYvawv+aXzV1L2L8n8o6c9LMOcnXIa73WD+MjDNbbkdLmUZUwZswzub0erLj8K
/l6O0EgUNys/TYKrfnKQlXzm1F8x+kTOJEf3AiEk3KbuzmHdRc5mSXwVu3Dy0WPRolNTa7beken9
FdClrsN1jfRxkIGMlJy02EHZxodrTr7i4N6L2vGZFZb7qsg2qgsSSReJjmBxMB2EqgwyEFtJ9IYP
WBafMViV+lLLG1X5459bj5Qb1IANR4r2Xw17ouzIzaw3GkFMXY05NPskGFzGTdU9u/A7pMMuVe88
/5R6ZLu+uGpyjcS0C69VkMo5Pltj23nYFp8GnXYRBz9aJARXSNExDbrHEngi/UWJ3mDErRDRHczR
QoXYApTqojKry6Sljp8kzx+x9DVOAxZkvYnEQhReUQ4n4be3Bv3XFXN6xZ5gl9WOWsNPmLaXMDvB
xrubXLohKKbJNavrS+a53Nv/ZPJoRi7SudRemeEoIqoVliLpjGUMcm/8T9QAF2lbWX5kPJZlgrh+
2dOklTfI+DBzhqwTSE0TwgpDeUUNMRhO0NKg3SK1HmAfmuZPA4dSoWsqlth3TKDjd8XC9MJst1D+
oRLlXDfHTVHwA0wO+ZKQbJrl2tBoOHlTRsaTIjEuf6Xx23cPcaewC1Jl5Sf8+V7AaFxlryLDUZ/t
vvpAZjuFcAd+JOT9JdXLZL5oeiJWRY4MvV0Z76bsyJy9h350HEnG9aNNCE1GCBCYZswXd1a2zSyn
4dHiXVOO8tBeS3cpm97WGtYBnSjjls2BhaQ9HWYixWQEyArR7z8SZYtI6CBD9LwnWWtOMiztzq0a
ozI1fk0YrC2iz2N7QQiJRwJ1fZ0uiPdB28Py44K6cmcb1ycFiIQLbomH1dDHWeov+TX+Q10nvkLQ
KcMSoyt0TTyQhKRA0RHxRMwGFHE4zMWFhP6No2t6NYRlW9k+rPHHPPnFaVRqC3iOkfsV2c2b45vB
MKy1aUhQyxfFEhd73c9BDtr53FvMaefo2kqIHk391PRTR6Oh2w/xjSM8p1yqzIGaf8zvKsWGRHds
XFg07lTQHAXOvrw/R5DWIEhPDD85ahh1UNfSN3GqzKlDUkc5zbZLTXAMi0ADoSdYBa/SXEGazPmN
mqhYIV9BtkSDZojOAi3tbC3Q04n9zyJEj8zuFLnonO9p+2UANEf+5H9BxdAoxisVb3rmVO8en5Co
7Xl3BjYk2M6bqXlF4UU0/UBThqaLR1s1oP8nc6NF2FEaYVvR9+/zu+R/Og6pBPeo4VGkr+DEBZLH
EP3czU3XJfUTp0zqKbPrd+QPz0J2Z0DlGifKYQOgUIHUxpm37s4hEu0MXEm4RfIRdl8ybaPuaXZ/
A9MgHMjgGTGaU2gb+K8mqB+q458mW3O1MX4DSoPOsVeoxfRKWozVD7a8gpmZr1AZxWst2FtQe0a2
dyD95YqvsvFIq7FpVM4l4lAycSapXz1ao/I8+G+tYDOJdgettIsbYEmDI3MpNhNogl+RwUfybokB
hza1MaVIGIMUW+aQlrm2ZFE84z8Zg42bvrDAY7XsJiyDyaCZ6zHcrOCPBi2zB1g1ANDcHexxtNuh
5BDTOAVJym8fWRx1j8N0WnN//XoxflQEk02f2hlqCmybnJKYBzBHaEwMFcKas1xTYVW8Ilrs03ll
2MoVMjniAVY0zHK2R2bqKrwNG3UVVsttHXx38tpD6tjY3HQu0z9qcZL+cFYSEU1nQQtX1o1ywQoG
G+Q9XfRuPXUS0WCG0bKkIaXi39AvY3gy6eClWG1FF2Qst3Pei3aF/ubpjpesPU2n+Jh+nX9OpzIk
tgayIA+FtxO4dfURe2oEXiRY6Ak9pv7WmksR2WMbk/oX2kaEGuLIqA4S7LAh84dj8jTa4djb93N1
IlFw7CW8AbjOpBvdCP06jw8Jx2STkPvpaFxpDVH2CzNPEdrsVSC4MMDFkjO+NvEWmxJT+lzSdN4A
KAsqKoGVOaeiHLdydXYRjjAlAujq6usQs0VBGmN/l1mKwafEFuswWn9CUECLUxD+s1BF0iqiYYgS
qKED88aKjvS8FpZieW5R57ExGC/YlazpzBgDZCIF2bLY9leRe4yVr24gwg+zMhspmeEINrjOPjG5
7klJOc6Vs5ll2NUdW+szgPUmgGJZjNFerb7cnlURUK9p61ArGQfjE8hwz+yAz1XcELCF5xFHkQwD
Iv5NpPnx1q3nO/+BWOBSB8xCzg0tvdBR6w2nCP+nUH+TZl+Yjwph0RMeoGuLVOYvHubUoXncQhtv
FceNDlSHoR5QKKFaOpRvzf+q9muuDgJDqM0pHdcZSMQon1vdyaQLf8i3o+zoKMn6FR8QF1DTOvIH
wgrLBJxkFHFLDJOMj7TFmra3R5HC+jKHMQxf/qsor8JGxAO95TLTiiIY6SrqN9gnKVNZjg7aD2kc
KybNrAno/1Z9s6Y+le7loUxXHIE4AuOOpLG/m+wvIpH2oRMHTyjKA/wKE8McvjyS27xrwzAoWEtr
BMXU2Xf63JK66TAIZkewpSxJGwT0fnuR6JeKCzhGprWCMaDSb5Xtzjq7Gok8NH8Eh5G+CseEiL3G
OI4efJRh605Jugu2Ic879fp0M6HcViCVT6IbVErNbHfw9F/fnDe/Oh37o9lOITThpC4GK4JiXxvX
HClJ76G8Qk134m9uKuiAPEb4GrEAOSy/4G31C2M8VhHWcXCkmv9hz/C/2eiIGoFHm2/oMIfDBvgx
rdHeW6OLZIPnQaaFfM30NTw8eLp9PaGYxRsMdx3ZywbtIHeSrRtnTjsYorUYif8WV7dJL2DARHhj
oLPyhQsqIjSiqLyqeJ8qT1WiG7Oo1GOMOT0+9/QE9R49AZsATfRmQYJBljvWCX1bSFinQ6uRSjui
e1PX3x5IE+Ex5Ovu1u1yEq+uA/Yt5jru1se8tpAlCJlLmrKjClt2Zr6ZFC2SEOAsGV8w0OjqnmTA
NCBe6G0zQKByze1KO6LH1lZ9fmlxEkBQB8t44sMNaBlX9NKTI+UjB9GBMfimJpRuUT7ocJXz4CHT
TdqTVyCssVeyebNIUx0RzxdOkuz0LP2k8lmaZ6d0IzEtT+YM5nAIzqVj+ko7rh25TLwXQAAH2IHM
gH6gdqKvAENfaHcFwcIWxTKCIX2EQjsDc8v8hd6HLl+wQUjI7NDLU3eV6LQZl2+gqNL1CQ2e9y1H
KAAtnGKgLfLFWCdjjTpO+rT44/EQFHZAsGWwGiAthEdDcJDauMWq/aN3VeaMlL59wrHQtoyUyVd0
VAfaL9PxyKnqw7jX25XHhlwvFPlginiNCFFeJvG524a+8+ksuorcqdTtzSHJN6a2qjBJRT2gvVl0
LOiNVN2pYB2vWdLoA0fk8UBbRSeqCD2ZrEeSO+LuGANDFMA8IqdhaU/NpVdvG2YFx3YfuOfuM0Bb
/8mZ+Nm79h86GRZXbOWxU36fhTVvyBLOAriOltzmKZOPmU0Dd3uhzdWt5TLmQyfO6RvqckcEA6Fe
KOLgis+bd7sfcfSStKOtpQ88cFROsAm7hY4efgW1HAY4AgsbpVG6Umg2EBe5MRkVWAgGsdLQe1zo
SwU3E9Wlw3jGXXIUnU6t23PjCF/jnqiEighYH4LWSID71OOfyE/1uIEzwREv3ma7ChMW2NNoAVv3
xpDcRt7EGGfef0U/Gtt7vp4EhZz99vC2yaz5j6PzWnLV2MLwE1FFFHArgUA5S6O5oUaj2UQJRIan
99eus4/tsicgaLrXWn+afJeLCg6kJx+rVa8j4uhf7g/qMy0Fe6tWK8Sec/P5JgwJES18DBunNE8n
M3okJ8Dc40k+tr5t3FCTi7gpeBQbWHfQoXIXZwNj0SKcb102lfJDGQhDhncL9wH1FwR4OvBCz6If
6ysjaUOkE5DoAqaDLQq1Ac72pM1CmXEukwQu/Wel4kjWENrE5MQauGXgy5oXOni7lwduMV/DWdvj
mJ4u8cQXOhrk6PvuISxGcWXlh6QY/PtPQ8wScSeg77ogbulZMW+X9DuXa+r/tS8nnGEIE2I2ruNA
wvgoXYnZwkj+OYm+zjAHEcZWob0ooDr4GcO9ph5lDGwreODzgo8fLOKmPvaGcALShDW5rKOTGIdj
ZYTT0LtjDhcxBycXS/+qkTqai4oxPBImlCHZgYxCPMeZAslMEOx/OODZqW9AmBVGpqz1ZtthhFEN
D7PZXMbsIW5snNwZ1Kaefc8uUFc58ZL98DmRA2zsyXyQEdWwLX8uNqmcZoz9/BzljjB3UZO1MhFi
RPsvnve7BheGOSSWRvlRdbwj7yTRclTIMzoMOWBGPZMny5p8z+gb9ctHPeIgz4EXoQ5e62tD9lNR
5thbBdRvpqN3B96edrjPyXPYj9vOxhLUXFD4GpgkHS0EN3jlzKF0MrOy78WGrvEBaWLQEOdEewiL
uN0EblYv4ObAmMKHdBIvjHKpKac++u0KlwSCSqYymkffMGbU16Y+UPpYqzJBTn8Dd20CogIQwOJQ
Yvyri79hmGOYl8cw2/06cD5EbK/s8RKTSyCi1C7DIyYi6sW7gN60PJS8P5vWyX2phURLckPifkz4
ATgQ7dUvHHUBP9hLUayy8M09eQXghzK55pwrxZo2AJaJNHHYOaG+AOZBDPzXfxHpwDm2xdfkhNR1
Wi4g+CjMHuhG/FwmmnRlqM80R3PFhpG9jsPAfNUhgpk2EVZ6nh7CZv/CRpA6dJBWPBwAkDfHYVAs
Od9Is6q1E5tp+vqqB08Ll4RPAcWNVvMFGt0QhMl4vsLMnXYHMy0FW7aq5JhlxgqCNPSYeHmopgTD
oKcklzAvIslIQIE15wM43zv9zc3vEPlW/DrQUX7AmNiQ9OQecUNJD2YbRztFLgp5FeE8Puk3ZVyy
NhcpWyobJj2Z/KXIX3EM6I6fjYk8kaiccsRGwrhlkU8ZT48Jf12JAcZhRAQtWlpsbG+hthPNJs+o
4lXQF+FJ4MMlRFmymUpaTW5SkVyVZJWEfwE/gQFcgwiDslNG6meU3y1EHqzZRDMCDwrBVwTWl5Hh
QppDRjxrecqAByMCfvoncUGSUwKF6n4s4YyP4oceDUZDh2ekvqiJxSDtQFooOt/E7kU8caj/KOjl
Xub3C3ygw56Bzl8vbz2hVSotUqxM0ChMJXmHPTOdHIR3wO602eYi/wbhdLJt1Av7FvkUBIQtPnDZ
m5WA+fP2b1AuH/7pRWhqTY+M0yVMdadNfktOxZ6zUFqAOStB78v2WSuYStMHGlul/ubNpVpKyWfq
478B31cxm2/gj9iuCi/tN68964Q3zuRYnYw7DtFLy4/P4JKQLYnWRa3mKnSiGMgDIMzev7DnNUZL
xrz8ZaVpLk+W4UuLCQOFEtCFp+Ia1mAYgmX+BNYHK4TiJ6IB+iEIKEJYTVmNz+sP61xfMzjm+eIZ
hUahO0i+fcqJtYbXMRt+xi+UHxHSTUAE0qTqubmjLrr2+xP6eJbvov9Ko528xA8cER+Hob4NCDoq
5oEL1XASEDEAaWBR+UZwFAwgNjUm78n+DfquM0JgzlRRbbkNL/QdW7HF58np2W5ftXiJtOg6MlFp
XeD5dgKJDx7zUjSuK/t97K01AlSQcd5LcS5JOPTZ9zakNaJCnVmDo4iQeCTCyf90HhZuQ5QxoCCb
yRFS6je/n1rYMpf2fvCCA47vndsd7Z1R3yU/svzxpOwh5hH4gFIrWV7sa4tafJmgm1ixKelFyR3Z
RitSGgLX9rb5nSVvmB74PJhhIc5LnFQXk7OuO4U7wR+gW2SC91bGHux7fEa8a3LRoAzKBCB+0jmq
6h27NmR262aeq10ikdJpQon5X1mHJxb1A4fXxCVrg4jsbXjTddLIfZhf7Td9MM5zUj51wtyHRlVV
J9CZGXaAF2ywuhO5gK1rVrvPoy++PwRuaz7TApP4lt5r1dUEW1H9x6aBZNGiW/XQjuQ3ivJtgPM8
e+hM/oezO2iCzc5y5jOCozjvhbmKMDNyq6sx1U5i1xIhDMz1PjebooqRm6APEQ/Tjb+ggvCQqh2Z
JAAziquwIILCjQynH78+BXbu0+YD6d1hb8PNe4b+aN8saHQg2bo5uKeDu9E7h1M4o41E7UsPz6Cd
7wlJp/RmhZ/drH26zY8K46Ij8mdf+5t8USwf1W10wevajS7ZGqfJCwIsc88kC4fIFrcD3J4Vb/T2
hQiKc/DQ/R2R+6JYu8XxEnf6zvSyKzqFDQOf162gMcVOt/2pj3TOHBWeYa/f6Q1ow14mKyqnt+m2
TnwEGU2KaexzSea5YYK1h5f7XozOa4l2oVjq7xnD0j3aO9To2deV8WH5pWIHNU1ZBOFOfS0i9jxo
HSHldt6h1JwOuFuyzzHVwvzcrzCv3OXQr3PqhBWhSxjVD9R/XnXGRhhM11z6ouzS+hnJD8FJG6f6
XaIfmpkXTJ8gXSdOvxH+unj/4NgCHKH2K4ajgSt/896Pld+p9/ci+NOYV7QLKfaY0eGwNAt4B2eE
lEZEz0GwMPbaOawpR1Kh+Za/c3xEmzn2a5vhz8AF0WXeR3706NNXO+Gq2vwx/4fGW2P+flaxLt4x
cGxmKwRmlMm5voHY2zOcu2dfKImwR8T+CyHGxgCJv6P9pcpofDpAYsQgnQlGaZydyTqiaaQFjEl+
7ZOrDfUin3fMnl6Wl6wg0Jhz9TvDjW1aUiGs+89mwpyenThNIPc4cr5XsDKbrIB5dCr+aUcyKRK6
cNm2+1DYvANFrLttRmVDKBqDEDb+p0xkGD36SVf84e002lIxf7trdZ0sQTgV7F4S3puwjYFknch6
lNL8kxfzQq2AcL/bBNEddiQ63YCRhTOlxB1H+XvjbAvAjOYID8HvEGLj0tJ2cb1X6o0k4w+u/Exk
98Pvr2C2MfuXP15qnxF7QKuwHZhFHyg6+Vw92ixZ2sCUcb7CoLrtzvDjpeipd7QLBly9oJvX8GSC
jre5AQGL4KhEiUuUC8y1YZWTr8cwDzn3t8SmXUBhyRsLTozW7Awbwvo2nRKBTOegQraki5iMjyGE
INKdzeAzi6UVTW0KtzpApPph1jZr6m1Dd/yG9FWTvMamDJk2vwXKD+zVMCau/E4qD3P0d/iXClIh
s21zz4lZnnRYxYbWEk4tCNh4kzPTFrtIDpVWJ22VPd7Utxn9GfxSmsrPo4D0p4jcwS4qmLz/TbKv
muHpBwfCalWH/2LmIFiuS4JBiXlST7NW4nlDGk5m4u5n7P5/e6DGMVuiRstg8RS4Y7z1dNsMWMHK
mJ0N+E9Sbscbffzr2esl5NbBF1NFwxy8V/OFhU/R4dUcnKqGNrs/VbQ1ZfujIX58IZGgtVQZ4zEI
LudMkMCxCvsm1dcYae/DhozTTyGxfKKldKt95jE3aTvCsAmXzaa/AfMa4OCnZN6uur/KMxE3PvC3
WBW3z2XyV/1J23qV3IrALX1rnx9eS7Z2LLf+0tXLb1fqXj4Z3+a3fSDeZTMB5J0Fa+au2Up3sBQ5
TWaTfb+sVxNSDXSEfYd2la20AzNRe4OB5m+30B/hiRvBzSdHwoGkkV3qQ/QT4u8paEDFpm83/Kt+
yuwTUQMFvCEtoArFriEm5d2KQYQq35T3KZiho7V3IVJ2Yt6JBSXYeDfBqoE6GEHzvHYc/R+b+xPq
DO09pr+0X9ituNhKFSJVlzyceZjNhXVFNM6Uq+wbT56O1p6aB0QbfPjUuZRvdVQnl88qfNQE/DoH
Qr8K4SiJx3TlZtMfgk4xir6oKsQQVyb6VJ4DIuCcA9ccWgMjjBeog4GDIyyzwuvhtnSo9TsEveq8
rR1mNM1Mw6sJa6sntBljVu/YDj8DM1eQ/nUiCUVz+GheK/lgHbkhxeafusLYgkzhJvKY6mTeClbR
F5V/FTE+mfEKjReM2UHVmxMQuUlFNwjiHUMlXC/pU+GjpeeGVhsgxEuk05v6ijt446DE1g9/gPi9
ZwSETLIb4I7/lgnmjKRUi1udHdgkDfc9Ycq5ZGhvZyte+uIXUbVJ3l6EoB3Wx5gQd48uNsTdDJ9n
INI5vy/mSno/fcD/ZZYDaRTGZTTbrXRvKMhk4KWFiRDBcd8IDc5SdkRKyegy2f7kCxC2wQAGmCHn
NAsU6IM8o4Rgyl8fWDBMupT7izmIMVMWYSzSgXmffcT9OBmo37TLIDpoZDRq+cwtJa8ylhT6pSIE
0bW55lJf7X4Q/mvYLtNvRPDw42iXMCQFv2g3di54q5qJTqZa0Wk0EKJiJoktp82i97hxuAAhqcA4
iOwo2FwEflpT867aKwOhYuqq0DKHRbTM2VFW0pw8JDiOqR94TGxKABsF4q/QIXJK6SiO6vaQMtfo
uRT9KFTPVKr3sN0HEGlhmzH/svAIV3/q9GqTJjf5rv8CuKaNax3jEDUqrJafN2AZ5QGzZLTAucEo
c97pHhFqIb0DliWNC1EV/RMz4DHeWu+Fri8itsiGzEAD6Y5L5i0sL6p0RkQv/TtKfskFJg+m5fT6
Yo4LVCYbHoWGCAaiwsXkFPQtTfwRAw+MBUYS3MYjt7ei/JLCvxivw6I/MzokMLOk76PtUWiOYBiP
v7ax/2Dcoy/S+J5hQpjBbrXYpS1Tcd/JFW4adWFenTjJx+4M4pl8LlD8ARh1ahh6zwKrueCqa/Qo
NU/pJDZlTq4o3bN4GI3zOSbdVWsR1bb/JH56fJOATTX+acLJ2IGjcsp5toZFMQftvIOCHEHVq0Zc
isn02tjU5mNL2hTRQU+DNCGTQeheqB9yaLx0NICC1NedfRfcUt83mWhtwccJ3CbNTOUAgjEuMT0v
3Gs22U86/Kr/svyYMCiEOTyBpl0bxLv2M3Ihkxlr/MbE3HTgRgMiCptygnQm1Qh2jD0PBFW1aV2Z
Zipc6LGoj0mzpL8cbuB6uWrPICmr4HCMXujBGy4R4v77NVlLhixy/WDvvjcEkhPiJWi0L6jEHX0n
89hWwuamnzHvM1kOuKTDi4KIDFd9tCBS8P+C3rqh00NN9BYXFZtOMmEW/YY3BgANw9ABW44wcB+z
7hAj8iTAYSx+RsoGDR64xN8zDnAdIl9AyC1JlQU7xourzqHfc9f1ickTRcJJnPqbuS0m0ph/W7x/
wpkTpyrM+yqftyEpZp8Wb+IZsZq5D0ggUJDuEMKwfV0hVY7EZMJ6l0A5uVfpSJgblBEbMh85h9Hn
GNqwAT31hik/8Q7UpGV/NzDa7zcCn9YfAtj+H+LXQO5oFhgXaRzt8gTLX1d/tOJOgJyn5xinfV0Z
FmP0F5jL8o964Z3uJ0yl7mb8fH9Cp6RswL1egpXLPBCnFsE/DF6HfLwWoGQawPL4qZhd4eesYbfL
Zeu8Mh9KpYLTs1iyrpAU2PCGm05lanWzJGAwcLj+0Gb79Musybp+pgBFnc+E2ewOCpMhchcbnnc0
hMJIHxhmssmMbfNiXB07MXY7MAZNO17oFoOmZmmTM/s5g6MRvLNgfG9vSKV+YyjNvLtS/ewCKEe5
3NxQoFT6Qp9805BhzTJMXAuPCkCvl0dUKn0tvknjLj7j22Ri253vX1fUiFhEDOjbtmZCc3jEMk0X
FQI647Vxyb55rT7RXPJ1banSa24Zm1oovWzsL6AGr8zi0sjHvj8wcMK/+1EKZi1rH99gq7yllF0p
JAO42QqRAOUF9JpInT8IeqFytPivMBbs9NmBWvRx4knWGsbQbeDdjiHc9mSOEJ/WGtso8kW8IK2C
zAvErlLhiFkwoxumzJdoHBRMJjNUBRE1bubh8HWzeFgK02J+b1QcI3i7Kj6cKhRfdPYxIRpSfx7s
OU6t1j6Gb5wPVxu7tFLI8LV2F5KMDeHHehNLDs0uvOHTT78DooUkEtCxJwaaULn5q5+P5JbYk1sz
XAWQIkZWEbYGpSto0qbA+oM48d9UpyB8EQGWdc+2hAFZyk5dp5TvcFb1NkJBEsPAxrYThMXGMgmy
E679K85va3IIhQs3Ks1JdB4oPhCCfqre5bCohl+p+A7BUTW8i9gQvz704DDaCVAGkornQHZic30x
qQb5W1qsWpICx3UKF7h0yWPE17d6wYb3OqYeXX3rs6et+JK0HVLJDaN1Wt0qgY52P0nkSfoRoIIr
7AgLwRsI+iQgTZtgM7JDWWFTDDEnAaguFqhuq22fwcTavSQRpkt+PRyPLbaEA2lfBxOujzBZ8KG1
S/8YbnLawnxJQMzjY9Ac4fhrsWsdwhrn2nk2sOvN458rPgNNgok/o2H0V8Bs+qZ/rxPyVt+LJN2m
kw2lBo5UFPK5bxPvE7nCMoF8w9bXwDZN10ho5sGtkfS9pNVbA7qFzMPCAsCD16+kLv0HH6nT2amO
DMPQXpJAC7yKpxEXkbMTUqVUSxvjIrz8PjiGz9VsU49fCV+dMnbEUok3rLy/1UXFQJaTvyNwFpO/
o5CAJwtNvVpY6Wgb5tQx58HnVLXXOv5FBysXJ97HrEW/Qqfl40sjYAm0ej2hMF79hie/MoUOEiy9
JTpSkw48awZsUnOYDM5kqwtDKlx+zh2Lel0DaOoeEzl7IS2Mu7R+jUdqR4oAZPLVm8PbdJP0Me75
9lGDdJk6H/9DMW58s4oyD08x2WcIVK0M/RSNHv7XufLLcLThAKQaCrZk92BAhNSH1CuM/2fKieEH
pQoz2Ae/vUWQr6B7c9AbxsUiUr7YO8P0zIZMsiwlmEWOA27kZ443DsQ6X48tFOGZvWBKeeGlG13C
jmC9tNNydAlvGJDI6N0aE0Ls8csjllCEM0isImRIuWNtOc701+Jzo5hpDNgnCh4UBQZmtUUa05/A
65lhSaxc+FfVCYY/iILqR9lKtX1qRN6GEM6sGwRfA3sAr8sGpC/x038sdB4hY8f2CjhmPyP7qiVb
wInyBAmvw6oYdxmm+PkyBO/049zXullDROslRfCK3+c0MDZEpzGt5CwGkA5PSLo+QM6xcoR4JaNG
MRxGbeDtNZAaX0eX/zZu9Cd0UVJNSkT1zZ4yohSh1WWyX2yoBjih6W/o9ZXW0TFpaqDgoz5CsWTo
kGDQp9aQNuwnc5kKN0ZO/f6sPtRqZYEkQ3oEcV7QcfCLOYuOJSFsjv7tABKVjW/E8PBCByYtcuX3
AnwL746G6Q/mGqjw81uN6Dssll15Chlp6Mdlb121fW6deZVrYx+YB7vZ2G+89e5as2kwPHvoeLTd
AMBsUhjF+PsfhSzVM8xrKp7R+dwatBjVLJK/Mk+p6ciIFfSrW3RQVRAZCZo0vk+4HoFLROW3+ZzU
+wmoF+wJHyf5VUEV+UZUEdB8T7bGE6s7kQmdnAMQJp785BoYWOVk0Ry7nPiGR8TzGYEtx+2TRQMc
kniY/nqFAmhDKlmhyb7O5CcblhzRjKo4KSC3i72ydHGtJs0gUzbxkwHQjxpzKkesEBCuboMnEPG/
MWaKtR9kczJiG7w7qRO2VYNIfRHUK/mBz3y4Gz8iypqqYv0G8BdyLlU0C1eYakxfEihunhbTdzsR
ntLRTMKZmOwLHIf2OD9UuDW/XO0CBE393a2kZAsf+cq0Gawcjiy+BZR01uoDPyWD++EMWBIfJdpE
z1zQCmLNwSBU3GSqYfyfJjkePlcMM3iybO9KuzLwsEX+gJcEx41biPEfzgTL9qmmeE/0VJ8gau9t
BvP9szHDHyuMZkb4Awgpt5B2rqK5jdknCLAlqFWL91Laz0ZtqwdrC0pxd22oR6RuaUVzrVlkDBV6
PNNJLkr3HepkA0hY0jFUYUIOPtu02MXAXoJ+x0jMzBGFiRCE0sOpfyC16w8qq5Ji5uA2sUMp1IEh
+fgryZoPl2PkEa6h5w9QUds/BmCkaS9epedRiqyomnBwe3nV4FCk0ZB/HkbI/kKYyamb9b9fnX0K
lSVDSE4oAgL/GZX7XtTVh+58Hq3VyQGkaVDJ0tDJi8END+KXl7M53IV3gFX/MxvX/BhOgEmF3R7Y
HqSEFPBtR9MwYOnP45peKePi07/S+4e/o/WN7ajh4q3EJlX+WTjQLPorGQg//RYfJw2y/PS9lsk9
c17MgD5MIASrVns/sLWvuwPnCWWv2WPyx0Om9ZEYwOHLp5crzMq69hqxF77K2/A6oJBMqUolWKtJ
fgQ2lTvI9Ez/bBNLfq/400Esd9CjCuqOkT2KpoJN4+VF61OzQNs4OPa4ULW1CfEUAw9YRZjZMbRt
brHIM3hB5hG5SdRj4xTlWPOAFKw8dYMIYQYDM2P1GpefJSuLuKf0Hxgy/Rq9XU/9A/sJCOufNbrS
V3is/iW48dAhtXPt2ZPUo7AXYGPJlGvT3OjUktrRD+PXkPqMhScK8W6esFuEEaTcCmnekImJYXG9
ZLQz4hYAyzWvAUMVXolIqIOmDTvFYdK72M2Z9sbuaO0BC4LmPTfg+mbYHMHDxYIG6+xTrP4k5nqM
f5MWAxzChXFeieE1sT+/vkPlXANqsmDs8CjbMDM3GALSqI7qyXpvC6yeI5eLiallcvv0Vq+Zinkh
borYc0I5spGUYEJmnZQ3hp+dA3aoxWtT+cuNL2vAtmWZy2cqJhugqX/9xNysnntc8OrWEe/7BF0W
ghVv8n+8OtznptpX4wavHqxQjHJXYhkdXYMflbDH9jCY9wrCvBb/Qs+R7pPPbSQAsT/AWEJAh/FA
A5uwkJ72U4H3l6F7ZqpsH1XZw6fqhSk89lUEH24/7Y8tYUV5AhiwPGjw8U/AnQStbC6jea05yptm
bjQbxtxAY9BYpK8E/zOYw1P0pLWNQSWTZdJh/BKX7vw8WptEqmerPHekJ+wQogepmswz/Sg8r/e9
B+c5mpWP2fUsYBzBtBJh5JkCWNhMpAlsF/yuK7wunYBJFdT1GWphAysb6/hCiteA1nsyHZ7smuZ3
jFqakM+zok4LfCIiDotcJV1wG3TEFK6Vuf6vwosR8otxHFNIoCXmyuTCBAEHYPOThF7LmPJOmqbl
5eQSURXi44kmaFQpa2L3VU743cw7YuipgGgAokGPLx2FBBN3rrecAztkv7V9KE8PlsSicjHEfJqL
5CAzUeXzBd0aqz+r3kvvuRztJhOW8aJiLqVLXxiD4dNp2pcRWMRCb4nbN2SURr2/rvCV5QAjkyVs
N0sbHEvBJb2fGrvA7IiVZ8INWrAUrIAQ+4Xu29SOgSbP3qy+TkayVJ+jMCd651s8Q7VAJxvwCSs0
jK8fMqzphZwMeHVwkL+kEC4G5pZe1QUQ7gNY/tAW9N2nI4EqpBrBTSCcYwNnVpAO3e4BRqRhid0Q
0lRDdS4JbsXPwrHs1ZukqlzF6gihVv+tZpifUeLaGxmbWxVuLCbdrxBLoEvTYdkmzethz7i6n8cG
hTgEMJB0aUWbrFCgfig5+TgRpmdtMJmBzXwgEtTqyU6sR17j3M9cDJ5DRUUADtSlpK4jQbSdDwPi
8T3v5B+VVR4hsgmZQLWYfAhfG/nQKmupV32dgNxS+dMPtOuZ254/j6bZ2guKxJEo5EBdaOHFlEnZ
238wiskG5rKMT8IOS9jGj6RfGl85n8x1qlD4HUiMBF2q6496GvpKvoHzM3EbGOuRpzZXFCiYrgEw
0pL1+ESmX125er+Owdtpm3NZ30UTgXMAPKJKvuh8kDj9suRLEH9oMtlxibQetrEUOg2ePyFvTdKe
I1WMWM/jZF1R5Kk+JrjjPQYJzNFZLOhJFPUUNfcoXLLPWYWHcFMhZwi/rNeROemQfr2CFT0AJp5R
suUojNoFhyAkVU7hEFiMMO8eds0cC5yydiqChRWBHqnawnyvw35t8gFSElGukrQ4ZC1e3j74UkBX
CQwNiyiEkO4X9C3MnmvYWJxCi1Parz/Bim4jal2OPeyMEmpEbLng0hmzikPYuoJfhTCWCgaYW6vE
Y2PZaAsaIAxpLd3j9+NPE4B9QrjkVGWLwrKcISAgIl287mnktiNQffsRGL3FyYQ1w7THhhO+gyGI
J4LtNVlyuW+u7M7xnnQ+BFdBVPm4wdtnxEt3INOhTda57kF5ovhP2PfYH95+BTkOi5HgH7gInjkx
V6otuE2MxBnxRuoctiuCLDYhRoj0l1Tixn54IEFZTyiLKF75Q5/WbBRt2/EIonnOlJQlWEEa9qAH
qviIokzVdoEQjax4Qymmxs83d5RhDnd7AOCrVnSbNqlAvfD9TDgBQh8qEE4XgDUYSmP/adybm05O
9OCAX9JbMspNKVVvRuALsnADDWyBQObzJhxp0WDWBceHqBIcW3UvNTa5sTHbMwiSHO/04ZjqO+47
15A/5HxJW5qlW/zIIJ/wCxj6Mj7WS1y4qDVPJdcC45TAWqgdsG7NKZo1yccIs2TSmPt9vyQVfcAr
uXGEibPhhfriwwYinA1Da45FHW81Dou9stJ6j8MVfiFhRdRNTHxALHBo5aTRWzBvJ+cgsBkILlI6
H5YFQCM7PDxcGmMcVPo1d5LJixysePaQQz6T79S+0663ybYFcX/y4XgPOOtYNlwlXBS+Cu57ES4R
XiBIkrfA7jsJ+gd5IV8HViAoK31KrTv0ebRm6lH5nQCiIqpnz5A84702Ic0E7ZWpPe+bGfht62cJ
Y4yTlgON8Vh53ZR7j6nFcOSvJoyOh/1kigKcTMtGg8Nd4blBxOSv9tPJH+GO+YH9zB/aXnq+gKSx
uExc2l/GHqhiEu3UvBdicT/oISdH89nCcIR+Ij15AFS20pnRAaMt8et4IU1AOprPc7RpCC3T/oZV
MjPPovd6Qp/iTrKuXo9uJYsuEDmeuq1/8xW+zwymVupjlsIVhweLQoeRSycaSEVijnDlEQt3zhoF
lmw2GL5QYgmaV/YVSoXDJsLCZcQBYQxV+B/4VoW/pOlWtyLBHXXVKuStem8i+8w7FsA01XsZCmng
WEF9MCQGVWwWPssOmC6SII25klUiWtzBWs6SGoyOaTdQuCrXTrJROW1xnnOkCFddfj6lOdweOou7
qFIaF29Lmh7d5IX2KQ1lphPHrLhodIUhrNmC1lcBBzdYmuSFyG9f5qN8KGdeJBJKzMJ4/+3uXGFj
a91N0ezw1VmsQ7DBaBqCTsJmLAyQRhWnUzgCQ4Gav6UsAikqVLofqAc21upInzwZ9cBgxLNO7L53
CQwv5Dt6zMRi+1wBfKj2HfSKKYDC6jIB9t/Sv9BmIAexqn01C0FfjUFvICu8W0jwMaCj/pnC+hMV
VhNDeDrS62vSEZXU5M1UB+GVC75SwSKgJMvnReiziz4phfToHjAqqfUbB/zQ0Lz/KdqJASK7Rs8j
Dn1JWTHJnljQLQTlGnmHhsmEgTZsSRcnunkWLkOllrTFGf2xYJO0PsoLBlUIBCzsiuP5COdHR/q2
BoTkEoR7U4t9428yeAATbHBiwx6P2vvIFsEFsG9IQGOgdjT+lGX0tkzIeNW7xWBgCehyeUxzMCNh
kAvNkp8moSJMXBmKHqPnD9HMxKRg+nugnIFKxA1gm8APnevk2Mpy0e1FHQLTfS6t+Ixh6aE25Edl
g4ekg0QScE87XPKJWJ1lhjsofBa/1znD3RRFZAQX//LWac2NvY5bHNia4UHH4gNz16hG+FmJ5VqT
b5K5qeE5+xpFuGmxGePBA4WPu8NFM4J6WYLDSXMIOxOIiU87TJaoE3nj/39/mweXwNfF9eoF1VIl
iVJsSXwzjwVUjV/GB2LKSosGRx9B5xA43Dl+KyelmXDEYv8oNhDx9fSg+ZxBLLoP1lPn0qMmhMgk
jLQxzfVka54H4gu5Ee8/gENucgrHM3De3LRuho0XkC2aFrvGptITJlP4YUBIw0ypnfOj+aC0qc3/
S4UhCFJM6koezZhsQYpZRXwAPjq6HtYSXCOhIuHjNnueKQ+I84RXeBiPaHTg3+FFxAUE+k7qzhYK
LCbX8pGfw8c2IS+x9toNN5XPzCdgVoy1H28OMjrBwUfideVoYycAFOZgZATPnpVtGPhBPOZ7uGgY
93yGrPPxXEDKwo1k/sVTIDdM/HsGBIWrSQBBFNHiHkMjkzjpaSF4r0C3YGugd3oRPUb0Jp53yUzj
VnLPUdj98dLxE5hk8h/RBMKpRN+Dr4v8aB7mHeqXgdlitWKNcssgXSr5vOVVTB3WIveaSTlrl+Uk
PjaqMjSrnORMMf941yL4OaLmc6Fy0kdZgSjJmgdWJFFPuex1YCIGjzDzsIUGOFX+ij8QdrzJHXHC
YFUFQowXzAXInkkq+7uxZwvLLrix53OoxPwB0UlZROjW2AKAMADo6djw/OKogbUAZwrfD2oHPjSU
vgclGBUgl8H4hLmrJNG9AzK7PKY22eMLwltJicK9Y0Fzm2Ep8EFVFqsFYodbERpJB9Mc2N7S/YVE
tFiypJnas5JblgkFH/amHBL8A67/3FMEMqVHT/zRkXqLFUqcNbeJ58I3MrvEpIufExFmzTYDZt35
3GtY3Uy0Sl50dM/I2jq4liw9P6BexEUGLxegGgYaOGcpM9yAWBws8HzHyAfkUNNh0e6xb2Gz/eAV
Yy4/qssSz6Dr8sIWyxELF8tFYAX+wTXCv0DKwRMiCJRVCzvx7ZEQMAJuRz4cXyziuETMhEY2zHDB
J4TljPkskAmkTbxP+pR9RRQ6CEl4FP/vqw6RJKO1Lor1R/f1ZitUq8XaplhjnY5rfbIxhyWjND4h
vwsahJZ4NSbvzc7UT9YLB9az1jEfPBH8jSgL2r0K4gzt/tJIjmqJEXb9h1hjuFE5c1V8bln3sdcy
yTaNlr1Ggl5h7ktQ38ZYNCqLdwZTPtHE3A4cFxS3ExEa+PywxaAcgEvcyWvirFmMo+FkhGwbCwLF
o54wDASPItvExJok8l+UfACJhW+lO+BaiBT8lQTP1nYxXChNxD24REKfn3F01+OsZk7bzoaSBmNa
QPN+T38A/Qg45CWXoS/BaQDbBE5YEGVpeK/ygOCQIK3iOoYbQudaUs1MX87mRODkr7mlAnHxQ/oZ
hGobWHfRejWHJlgSCgUhw8jPJOlgN6HDSkF5rCx7fR5h6a5DSHIC9M6QutfNPIYeCpI/nUxdzPtg
gHBXZ/KuAT4kVihRGQg6auVWpp9NeXLTas6YSiEwb8JArLuoQr44zXysBKzpml3DKf7F9i7F8yFy
GagqJHWNSxLadoVvuPLCu7H5/EIHnkEEchE0OopH7jYBPCjtiF4S4cRT9p8VCQxOP/2t3fLnc073
EvRtJNYYQf2D1Y1iB5Q6YSgCw6Sh+5320HHhoBOKAJX4N9sqSwBRhWaZem+m43aZ4bUze5HpjbRr
3sM1sZgwi3l3wi5zpZ55wQ5Y4Uuy/zytx/uC+v7wmS+D6TpeSH/mBYsAkG8q/GwO/yQDTSv96quZ
V/N00c64yeWPD6rrDx7aqSn7OPfjppCdjOHm/mcAV8Wr3+kaD7RgBak53aFgeVFpP3mOkCBwcWGt
SEtpid0LThMsET7HT4pyGeE6U6KpuXlB7ELckjrbHx6XcdAOg6O52bfY2QlIJr3x+70h2mEWebbz
PC2TqbtlXe3y8wUtMJOLFXIbx9hPttGhJudeWpr8T7lGW3OD+8TutVfnRIsemgitVrkkCfF7+DUO
5Bju1RUxQmwYwJrkiPLU7b/XSbuwpBX0XFtiqXfYlP6Y/0So9JyRE7CbNRdQBY42h4tKMg8Q2RTZ
EmfnEvnB9Mea3rOpe1t3zuWEn9f0IHxH4W1tJtvPrdycttZUBIMW13AfMuucp3NpH8M+JHr8S1rm
d/wplCvxV+Bx0jP7Kr5e/0AkpjM6XWKwKMXpSJC5IU5ADEjd5HBs5A9IPtzEErcjKojz+2g9qlN9
GXiTvPZCSon8sO8dt9jyXzss5jYvYcRAWyV6AyCHBfyphX1G8s+fgttFyDQgGUU8kulRsPaZnyDf
pOCUwbo4yfjzv68gLMNmn8/tK79xRU0ATvNxJ666mbjDAfN/MEn6iOeTMEkSDgh7/o+kM21OVNvC
8C+ySgYFv8o8O2vyxdKYyKCADAL++vPQp25X39PptFHY7L3Wu94B57ITvDSv+p04o5JjT8kIlQ0K
YXEl2ey3vfJB4vUWRIzTBAlWM7pMgPcSpXg/AO/eL5DLz7/o9+hAIcFLgNGJlZAfy7Kjrw9OuP+Z
SL8sOG9Y07zoxpYjyUix1KCPJnbhMcAbp3dHMAIYmHAzchvElSyThT21puGHB+sC8pj83Q8CMSbK
Njk0J/l7duOd0BMBub4IzaNloiHndfgiQ+5vdHuwi/lyYb9HnvDia3EDuu+uoBTtlTNf+RqP7k0P
nH+UVs8rZRLlCl0SWULFUVjBrcRvDDUfEKiiUxagxWC+B6JAzcApyZFwZr6zbp3KbfaTFX3SWDvs
+hWDpZo2eSc5PP+sDWlszsZ7yZnPHEDkZuHmcVykTJeW+Z6VQcMFL2SPxdkV4i/ObpMvnDq+KlA1
8DaIRmNRQbdJie415jxI/sCYmfzDwmBIPoPpAKFX4+c+BWzkDX7nbdIJAq5MB/x6UGtqar2UWMIK
WoC/hC0Llw1sNhCf4iaC/9/TInNKDZQtrvWvv9RnQqKYyZEVNt4wSuz/fxqLNxQDyAMW+i2tXnKc
XyiOiGdbntfETWnMSvTGwW/8oq47I11JPiYsDlM1p7Gp6RmcE+beeySflrfPTrJxGzezgCgz8x2d
XQn89vLctBvhWu8X3scHSTGyA9kR6nrA9+jv/KfYJQZDx3iigfF/yavp1xxN5xXhgjWhKpnqPe9p
cF9WRzH32/7Se8KuJx0lwwzgCu+5C+QDg+9tup15549WuE8Yn9dsbeZRzUgHwx3cO3gMWScIyQ8d
8hpUy0u+i2joxbELyq/X5rVBb6vhdLt+ua+Ncixcwcv2SM1SM1nnJjY/m8etO6Qrxbwmdn147ART
0F/f2O1sEk+5PgPk9StQr1W5fdpPLOuXr7UEl50xyfa5BvyCB7td3JfnFdes/q3ZWcGUmuV9LRzr
/fDbX+/fM26Lsvy9ByWuC2iDoFNuOxyIespQXYHHZAt2Gb1v8wNzhQ8E9n75+gVGnWyydRHAv3Jl
43F779KboOMWdnZrbXZ8rvPxGtWBQr7B7HReSz8oO+dWccjRe1m9/9hlG6ypvPmlV/FYRP+p5ajb
af1rWmRYPswZYadRo5MC5vE7Ey8mksUH6vulEQ8KOH+8yUl2XYT9ZzWdnV5DxPRTNhpdZQgomyUB
R2RlEkKwQIrIQ/yrNHhW2XM1rCd+XZl46j2Fr5LTERbpsBqm61TBiQhAzWzVkAyutFwzhfoozE+J
bNPvA1WnlXzsBH/Aykd2BjsKjLtlXIZw8MK0AB0lU2VhyYahjMM2dZ/6jBpJqukXsH0xMVnC0wH3
fuUQuXCVX4qBTKRZbIEgvRRgxokHM4rHip0Pf7OWR5T6Zzk7MeSDZCGMmzGvy3er4ctGgH+vTJ5D
OFx0DRhvwoJVYD0CJbMXpmBUHlFIBvZLIElQZpbQhZkVMEobt8gpgA5HzR2iHsyr8cHu2IX5yUCB
iIZhip7GDdhuj+U+i+K1Gj6v+WnYVD/ZX35iSglrhJ3yZQsIszHAoGsB8IEFimMukvvN+VcMkmuH
vCM1aJbHjgiuPnE4tXfAJGMJNXIJVWLJDquxPfO4AW3rLS78ufN8BKBVIJC5gL0UuZvWdNiUggeW
C3gLE0bwXiAz+YZpTKeaaA1R80EdPoP2O/LZAyxuBKRHNuD7i35GWcdNBAT/IQoArj/sd9rb3gcC
HgQDUDyF2fx0xo+A63E3KgIfdPUgZS8rAfuyAb7BsAEGGeRDUR4A+tgSmhW6Xn6awD8ClJfJpiD1
Yck94GayBMqxURg5+Bx5NHPYdmzImYpH2VLV02RFfMyMICw4bR/UjLyIDlgAeAu0wQACjE/FhOZt
0xAWR87rhQ8PdcTmNMYAXUJAqMZBPl/ofUrsvAn2O8IN4Caq+cShlm1o9KCHkcSgx4H10rZ/eb4Z
2d4J2Bl+kVDCWWuYQ5EisFC04f0Li2022YjZOobFCmLLUJKedCOHn9t8M3E+aA9E79//iKV84SiQ
usj8Nyn2j7U3/m/iTxCdtzwC115GSAFTN3iaA4G39ak7lYdk1W7Tb9bf+QKFauyFjzQVOHjyEGiC
AT55BNdELk5IOSF37TCy0+ojxQtyQLCVflnbHLpcKjy4afYAUNAwZIeGLlQlypqD0XrbuJ0Yoj/1
artvxyG7Qs/xdd4UW0VeLugBRQZoTl3aEPpTsu3GqgmAoENhkMd/9GWZAvfVKoGr0QmuATiIkCJc
VMp1VABZQzLQ+jNltzDOD00J5FXpSRYUVp/oCkppyn48AZ63h90Tofti2D12IbKK4YCB65ncm2pj
0de82JrCmaus1W0eEo1oLyxZz7Q3p0DiJ/6b6v+pZzdmcJzY2aX7m4YA65T/lXvfvSHk1I7qTb0c
nwmiwkNGYZz+jmxiCyS5Z6123xajlbHwk8PYxwgnbM3WfBw/YeI/LjGEZDpwTn9GxTq8LniuLi4T
hI+fsWQFvSbg7lsNBAc3iIgIi/BuYugQxoG6oXjftASWxbuFfQ5pel2sAMyPO4op+u/hSvaeuk8u
7Fkv3vDCzUN8d3CtGXERhj7oXExucOrdIeLAPF1N7dah80A3+XNfkSOylZDusYvdt6RMrXBBfBDF
B/3/KNo0EoC1GNj80o00l3JNnagR1WB+rM7JtgXvleHkBWU82svKBmTUFvzNmQJ4ByaXHTE5OvC7
9cQXoyGL9rzU3hu7gp5Kv34+UsRatfvhpH2G84CYF1PUsVYpdMKHjYdPZ6EnqyJCJ0QJw0NnK6EK
U4Q56La4CquF/7B6q3LLdbym1i484cYzymuz5OFWMlPDKR1St19S0jMgMV+Hhh75gvjZbB1aPdp6
s4geLjCvUW9TF0iWAk4MRPfszihPqcLVaoxkIy6QB0ENYb1flRu3i28TviAAkAp+ZUhEvb5hKx82
CWbs8C4QzzDZKo7KSqRvaILheN5QK2IUL9p3HVKtfecqqpQUsTnXocfj+8dzOViL7QSjjdgQaTUe
exWdAAcVWxHY/jE2WgMeZbjQOV0Nso82L3uBrWqjYZk0rjxemJzNiOTEMWVhRFuCKc81zY/HZNXk
kY8xv31orZZsSv/z84mGzYO1AeJvQBH8mVtn6+HI30WqzXCPxqRWe9FDQl3FyWTgPilR7KcOtrhO
6hDswnvpbJcW2J3xiUoL9wajhumIPZ8nMC+DPbeBQx0+rAmO/8v00p0I/Mn00po5Dz/BBokFSyzo
Csetx+Zh05Lpc+uB/e8ldTCrtBlNLGlyl4Omwv1YzoclE4yFDR8zXSCPmm1rWzXYpCEm8xhGc0t0
G519EALH4M6t2riRd6+tRY23rKPBD27koFoIYTyEoi6QB396+DGZhTMzsc/rAnMm5BnX0m3CqY12
2p66U+vA9eKiiiH1kt56yVHejOlmhf5wS03FfCnTkQHr081Mx7XJkbby+sX87yZ+96fGeW2AmEyE
875soQ2zq1t6iwndXJzuHonz0CaOjYMJWuU8Vi1k6B9cWIVrFzT+nT8hYGWA5fd+94eU6BnmZmr2
2BCDxmoLWo8ZIzHuCEACJYuD3k2Dm8EbwlOLECvqP9QMBmNDMJ3SfunUlzvV6tzenBrYe/5mLm+C
j9+wTZS/gJeKMw2zv+4vXsXO4mdiI8pmzVVOYkve3X0FDz2NcDLT3j7DTEzcRpiUnfxhLXxs/K1Z
iDxLF92UJQIUr2PIZkr669IgE8+5xKXTWtl35ooa0xFLMXuzdUGHN3TJRmG0GsD8EiaoQUD2UvIT
rzTfdklsN1E69H3e2a385KBMTIhcwt0qLhNMPGbsQ7UxaJOf6lY/DBl/ILAK7CCxTLQTD7mf8dpD
iJl571sZJWuwTPu9fURPC4MztJEIZ40kLMJ+vDLG2eosgQ+Lj5NV8t4HvgIMbMUUoMC02KKD0R8Z
ULnVLr8NAXuEJoZIv5hDLJVta2D4Fj2/Ry/3Zbljza2YbFCVbDCPxT4H9OEaczugmD916Wf+1yZa
NTceX/luET2s0bu+9qBRrSBSoOmmS3IFkyW6IvaPHS7otfnyZY1v6+MLu/eWYWITPd5axh5Cw4iD
I7mYoAh76fgKKfbTHWc97mZPIAHRInaG4tXAbo6F3zj0S5JK4AOJaXgyLuleV6pDVzKlsFwXYXxK
vwQuNEQyt7Xeq2qHJtn+t6jC+0bwkzXV3ibbNK3FZFm0QLSjAoBADfDYhWAUPY8EoHmDe9+g2P17
4GB6eYVE77GqH/hq81xBuwpedrd+El2IgnedRFjeIHpmv+n4hyRnmIrTHmd05rL1OvQ+jZ4StQSx
sIVMHLrsz5f4jZcw0k94LxbU+4Pwg/VHvhNOMs8QTBjuw1e/S7/OVukwiSUJb/4HKWvcZsisQTEB
VmE/IgE7g5u8R/nd0gxyCdrvVzjKH1eZh4zLPa/HrF5y7jZYXstGb8+dl5WuHo6gY8KqnS2KYePs
pFtQRRMervj3dtSLdBKiP4Q0rPRX+AyRwGOluCGw+MBmZRBvFjawvJ6aakHJN0hV16ZWv1LXjx27
xgqqarOjKYHdwyRgSX7iYUqw+DK9ffwuiHUaZX7l29qaHwAhfpjntnPEofrjVh+Kv9aVOSJ6szNg
tXwoOuhJ9ZgnMMSe0Pp40Hv00h/c4oAbrgUhzr2HsCC4gepahaWLtfdPt+5XUHbgPTRf1c+w+Qs5
DlwaLIoVcwYUUFjlmG5tyWPELlsOma4zRovioToN64kvrFpO7sSeHu4huAUd1PsHZIAmi/Z0VJA9
9DlYemO9UPhAThtjte8cOKBhbrdWbhjU+XO49zzSE9wb8ZioTsKWXghh+AJtoZZBXcENi2YPD6fF
2QHUSqYXGLMYgNCeAbks7Nr1hBVc0Om6JempseYlaQSkyU5DYjhR9sJxkXDkYToDaGwcpHYMqGZx
UUcIXxD3cnLDoOCh8jFw4uSHV42F1oGOjT0Gz0yiwL6AwYCzCLN6XemieCVAPv4Eiw2+FOHA7Nb0
d5wg3REWmJdc0/3dfG3zb1AuRqL0KQBDdB/pL4p6CgWNs5Hwa0/n9Frh2IIEhqTkE5kCwpYPy6ep
WfBQCNbElGiwOIF9cwNkcvkXL9eY9nC6AtYdmZ8DJH7w9rLxWtQF57OlKNAaB6KXJofFMTH7X1f2
k4jye0/ulgmZWC8O+rDWpagcc33D1p3ztRKDqsZkjmpNtXlwG30vGKUQnBAvb5V2FLSnPzOOd6d3
p0s2GE0OYFVo71PsdMfZD/a6P0pU7konXTVfrJY/qqeIN5quQcycCtVvFkF7OKb79mpLDiTr1bBR
vlhZLoMvPKuQEI/2XuyG7F/SjkNvsr3/8X/nb4ihrfE53S/3MJIwM4WyTpP7oY4Gt4ZXf0rvy2Jl
ADWnG2rkf005RApGp+lqdOUpTRGLIrZpvAytv6g9Llb5mpxhSumJNaPEeQOd6aoXe63zOdAGbeeg
mao98YnntZF3ZQaA+3tPb8NYEDkAQ0KNGWyQ6ST9Rc04caMTnsNn3DJ7Xca/CD6oFgZqYZA/xH53
nbXcp6u/mY74XnvZLFR94TB/fNnzMNX+OocJgPZHMz3x6daOkxurs5UprVpvnHzGPkmhmj49lmjD
SD1kdVKJRaCXJckP5ystVR4AeuI3PNsdyBrAORF7VIctJ1+JBhQaowa8O3DpbRndhJGYYJSQisOB
Mw3PFCrLePdkE2N/UTEIDLE9MBTeLWoTiw0eD0MuEv0CIrm9ZJdsg6qbR5AM821ijKdufZmcZpy9
HCMn6VSEbVivFVt2p4eZjYl21G+rWm/FoF13++QbHiz24Huo4JiIZN8l80jseZmv8W56PEzRRyyn
qMa8Yl9zgjM5uztDrym13t1NormzMatOxxQKAAlTkdP8m8f6IFvxbr5mQcNAAZ2HsrlseUIKrIxa
u7bHYc05+Jwy0eppFcJ7iCUcV0pZMfPzKzZL6DV2YVBCnVKfuGHYe6mRgOQCQYwNQOrjCGFVPkeX
ndCj8IxY48v3ZryDbW09DwoeMb78XbuViYA77KmkFP9+BEwXVvAgixbW5ghuVT+zLeTDgZKcMsLJ
rhN/XBexA6rjTlZzkk/AUJZk4Wl8fEMA3PlgIIdvy/1vtoO4z6MKY46fz1kzGOCyrEnuF89xbxYe
63cacoRqCcLybeqz81iJTlTYF00X9aMESXnuAg8tPY49lstkywZPhkJlymHnymtKdCP2z+zX47FI
FeQ+qOoXdnYkzpopgp5dxsLy/QXgNaWVXOiSU7KZwIBkgQ/0RYk5XlzEoP1PwktKO3hdpMXRyTSW
7E+sOVsRjv04u7b2pdo8MIzoV8OaApyhwY60Uu8xmtXxCSkSjNKPbyV17Rxzdxzs5hYppVyh+koU
Hx1EvlpcM4O8eD02OS78ZktmzIM59/cQSPrHO39l+y6Y4Ym5BLkFnsX4/pjClRA0GUOfUoeoNOz5
oo1Ze1QwZb7e9+kVl42g2QFybyXc3+TRVwNm3hYz3X46VmIFh1mhxVuZ0RBosDVfSdAP5CUeESE2
OJbqYCk56nOohjHH2RT7Yp142FzyNVASSoKFNxBAlWoZoDtqCdpJns4aazDCtXA0YESx5BlToF3E
1hQB6w8EeqJbFieJ87kO5X1mNw4d1Y7iA1wyOTwPT/4k6JLXBjUejyNOTl11Z0OjwhoOECxpn5Ql
GjfsIxhpI3pZVtcGajmUDto8jHcUQ5WYjC9nzDv2xQ/cRGu2uf/iPtaezjZB8BizVlq/nn4VFlEu
Gwoj8xWIB9jCAUdzBHXNlM7LOkj2sKBhuRxaU1wtNq914s5xzFpoAhEoCCpLHFF0aUZcJmJKM7NB
/bmqtE01fhHA/065E11orgY6QufsFLQQLa0E4x+Nsmwrr+5GalJvG4WFay1ji7MzM2CemM0/N5TM
/XiN/fFwx7THqGEw2l6LF+bsA2tgmSPdZn5E7gw+b4D98PdLfSg0EPvsO/nmu0uBmkqLadlANAgr
+X3+ZkHpQQulaPz44kE8DBdqey+NioAJdhBvM4YKHXKnSLCdD1VkxRtAP2U+LQHgURP4geCBBL89
1wtPsGsr3faIV9eCThdwITqmPdSXcne/yIGyA1ZgCgvHIV2vybqyxoI4W8Ke1IDATeH4OSZutn6x
nfb1lpeuf7PvPHpsiz2FI2JVFincPBapUGsN/CpOi0ix5wf50oX8dI8hpsvktgyR6xj4T+l397mp
ttO9cOTVoPfXIn4M9oJJBEcneg/VlNR1y9MBcwhaM+axAT0HJMLzod9JMAJRy1WaOkeODBlTT89O
LOnTA11BvxV2CkYr7EdEe9R6AyopkS7AOsTozs82Cp2DhER/yXeJH63cZUz/GSlz9mG4RH1Egs2f
SMd1t1+b8dLRzqxkFMRp2B/eYW40IYEW/dT+PNy6JebFkhv4NgyLLRGRBnIs2i2ZWemQaE8o5U8x
GPLeVRcuGYuHZnoOHmD/LeDO3OgkSu589XbuNq0Qbb3qYIfINixrtDgL5hDh27/bjJKslvnVLNbp
98PcSbwao44lp47qZoeUQOrUgbWsffzKycKz+7SxpWf++fvhOGbZZhYRPoyq6AjPL4p7s9o9NxhT
Nas6rC+4koOngOUIp49ZOk/jacMdsp5QizQ6tT1OyniCbp5W8Tuw5ZBlMLM+VLzH17qsjL71uN+f
KztAthfs+Cc+MX47KqhzjpW3CFke8Xayqa6M7HZJMNlMwjhahOLq7o99cxawW9EpFtgWOAVZhRzO
ehXxCez2V7kyHGOC1xyTNQ8FHJFfhmNEjD+OuLEuzuwqS3Jx3rDAGbkyWYVib8+Gm9gZNXHSMYRN
g9nac2G8pvDmtIqYUAACHJep+k7FZviOT7RqWOxws5qnSat7/2DVYbPECsAwMsugtS6lU31BUf+V
f2W2io1movcoSXKYrtDKjXxh0XrRivBQPTCFnxjVP7uzZ/HbCRZfp42TO8yzNSHW33eL9FvGZu/m
JEgH6cRfFsy8cefVZfehP+2zOw7gaCdJZ++56sUvJgfJ5YUxMRkaFgPINd45m8UPjVVKM6xqcLLV
M+NfC73So7XmsglJSjbkNQUsTe44OBfX82C2XWyxUmEno+V7Wm2nE75G3Uule/5G24Sx44dCW2Tk
4vei/xpGNfldwD1Co44AHeNXvGvDftusMkRkExPBXfc0ZoLe/0y2vJ08RjSAtxe5NQh2GEIbU+Ls
UwfoDZUsIDHtPAxiTSHxiTRt8MBB+9RYySzfskF8+JOJO7En/EduCQNW8jqzuDEhLnWSlPRRCP1m
/TQWxS6pzDktxYFGEGV8BWi8WAIXHLhsYA1gXMNg9HCLBqMczEcRFaKLeJPZnNK4/cS9fwxcWmep
X6Z7Qumz2iwgFCFDqswPnx8sUrUSEaWF/+TBQjmVIf6KFq919QkXn9X7HDDp7EGE+P5FcM+9miuB
nyMNkWx04AoVLmxanXvTylQ/tiriSfM7Fdc9GcVujGj8uRXO0fscibyvcyg3m/7fy08qh3dPBs1g
clOBTLg0HLYKZsYthg8m0dt1HzVzewEkJuhIArn+Qm2U5OdIPuPWIXWGRfgpd69mM3/vz+/9W90X
j231gFxlfirn2dDDR+Io/XNYmn0yPgqzU0ley4QJbCBauV8bFchEZceLt94KX5ViL/KowbI5j8Sa
NtpDh4hJ85TQnJm3EPz7gs3oem4vT3HXDtFMut3vQT4g7LyWwFlTdSurW64T8A69e/bHdJURr9Kb
CjFCtSGx4R06N2+18zdtP8+G/Pe4ST5PX3eBUIDGGLkoejBFI4gzU9jYLZx8m3x055Iqk/SAgfL8
b/6DG3H4MmV6YjGYhhSZAEKEm/Qv/VG7AjD3HAMhJ5PNM4bADAfOrHAHM0HWD7088kvWlDjXRTSs
T56LKRuqekGimEv8CPgGWbYVgfcTn29FAFk2qMIwTraw/niDVrMQJ+aMfZ5BUGbGlZ13Xl4GVRlI
lMqY8831DNZa6nLfhCjtgN1ABu7sCQYiyIRM+Lr4UXloE3oz/tHLTmUDSxQuzMNSYk99eW3lKz1G
T9ZZwmIo7Jp9km6RLs8wViPaQGKoOE6TyTOBvoIwnH648x9zW8HM5ekk6EYInS4hmhJfvvxsGxzB
icFFqEwEeWFMyIcSHVg9fWuIWGdMHOReTKDl7w+eG+h+pwglMeYyKc1Hi/N+hFKUp8/glF93aq8H
Yx/t00K4huat8UXUyzNJR6+NjeMMhgTdnBjFGAUxzYU6hJxX+cKuC5pKnHhvUvdGjpMu8PPZp/Hs
imHkrBbdKMgk7wStxifBBsJC0ICK64FmmWN/qsUoEYA4EwbR5AyPXyxyu/8qpRB3MuyxmP7yAsgD
U0Ckhl79NFkw2PWGhini4jYBSU/XXXsmfLfTP+3uLAUysSloh0hDZftjvA4MstAVftp7tD5hyJkv
NhOqQAA3+v0wS3YKACwCLaQod3rX0kKfdx/1aWGT72di2KJ8HanINjdCSfjcnKSO/OSo8fPWKfFD
l03uB1MJsUfvZD4aC+kv+WSf1pFaey46TecK/Og56lUDqJhcq1FZhyQOazOfl+SPr6fDi6koQrCY
E7ZVuxM7P0GG9+9WqgtIduP9VyWLN0jL2SdWyXVvbTyZG+YkJYN3JBmG1Fmjxqe1ad4hEiXH91dP
k1gyI5yYbK3gF/DLU+O+neyyI+Nz0KlYCs/16swhz2slHjQC5gqgXPkPa43GlrcEXEYvOpnCRoZ6
Te6lDrWCdzXqThDf3TumsOPagYLFYJ43kYw6NdzOxyvPG+CdoSCEc0DDXKcjAYp/z7fhm4CafVyb
WF5UlKC6iu8blCR8JNOAj5G2QSqvHonHso3F7eeJypY8ObwZhFHKxMNzLIZNI6+GZDeZQKv3csFD
+4Q4MsmdvtGZ6bcc1bWwxyvgqZoK7qi4shRs6EvGo0y848KcdNYMO3l/rpjgeCzxCXDQVIMH8ECD
n1hcj4mnbGeMUPFZ9qtVbUlHUrEod5NWN6k2IJbgjQFz6zrgmA8m5OauDJKZ2iPKQ2MLOwFVEwI2
RoejkAvUAE9gOslhc4Zn0uQ+bxahGw+a9LwMWfAs3EXiSQmqIR22CRZ+T8lGx3jnd/XwqSOeGigS
fDAwRhELpxTmmAZ7YiZuoYHgk+GlSF7qCC/5nvtDSffE32XC9Gi8lzDnuOC8mPD6TokzqNGf9X4z
WuONzAwUlrAwOtRzsTkq9hi/wH2HDCBu5fYXcd5M4sEYeXz8dMgRRe3BsBDeO/6bnwaTLYcaMIGi
iEqSryk31iBsmOZtK22AQu8sRUX790Yo9HycRrHo8D68Rmh1csM7mH/E92DygOCnJfYCjQUF+UeP
5SVvrsH/4b2u0x3EDP6qejtviv9JGwwNs0SYWOmoU0RfyYXGvbm6u10+2p9z19PzX9GEkydmyLba
+/UsENjxMPVXMQY3EPmc2Z3GUAF4KC4Xq3hZyCnnssUb4YKwsqDgwGGEHniPsL1FVYNROiWtepAx
7UKRenfFdCd+rm/4INgzEAFFqooigg9s+DnAxUjeYZDALBlKg8vR0MOmuCWSTGeiNEWj+kEiJOFm
YCCx42Mj4fqwVtFfqbsOc8C7zTd3+OCgnmBRzF10Oe+3UUISqT3CUHjxxf3WYP76ucKYAVFBcAGy
iR4PTiI0F7H3k+n1zN2YEM+JhgkzXfg4CAtRO2HYCmESI6IZ38uTStIMQBwMCIX0Z4xlDWx9mIUL
o4TM513wFZDNJ2YrcxfXtSY9ZBgRZ7v3ZPPBGLl30cqAb2NAj85iiosvGn+zksNWjhQBX6oVZr4E
oHVwwlNPwnebcZVAr+/hyo7iANeJt+Bx+6Yvi0QalF1zyYaRwlrAJQfpP5cGBU57RCYwihnhMDyC
N7g2OoV0xQsgq0FKVMC8xVAQgSXeceitGQF265IxYiFdJk0U44gzvXIzEUPxS32N4q70TiISPD4Y
Gjg9co1BanCy3CqrNJBQZ5LVKnqkuvrlOg9YD2ysDZzPdtybkeMCe6E7h5eE78qofRQvCpyECfxM
jcuGve2LGg6ll4C6iOctApWG0gsPCKJTN/4F0hn+RfH+g1VETp36OsZks3ejWgsmzvRtoq1At8O7
VBhVoGdF3fZPlsl/oznmcWxRd+UO0pz/qU4sM9yzk2obS9vH+wshHZsjpCjuMeQrSfDKbj3hgVzM
NJbsOMpgfgEeB00YRXOOmSYMOJ97NJowdTe5NZ9HKhuE0Iy1U4joTgotqlmVb0oRp0DIx7Y5sVAY
sonAxnq+RrYVi40ngEWdvwOWbVJ79xnGfC4CXp4xFbMq2KdSpAAJQo5g92HJn3HNHyujkVFHNcfN
BPHibMkxeEGS4vIo8GwR+YDsCBtQ1eRBHM19EFklHr/nqaeg6a2+u+GHFQpfmt0AUtok92WKIgR+
yPC+Wu95ZKfuGGn/04nxefkJLCluisxoX17KVKZQXjEhYcr1O1wnu/vhdZDpZegqwEyZ1TCRB9bF
GAz+B+S04zPq9+2W6QAi6lvr0hSIazSukfTzNnl9fhxLl3OaOrbvPOpkHEOeODNB+OMsw7E9CSGn
Qfcj/P2NloOJPHp+QCL4zDUBguwopli44vUBEaSxHmiCi4iwjHVnExe3IdYDWnZvngM6ko/5Dc0K
G1E6wKBjqIPYZ8O640ii3Gd97fnsPDBQaIBY6yuTfRRPiy/kUKyykZ2Gxy0w5Ox/lRdbBw5xOowX
CF0QzyG7dTY4OaO7hyNRbVS8o1Vm505xIIBpjXKJ5Q+64cnMGZUbftUQFcHRz3tMZsazc/ypS2ZY
FqUfszBYSTxmWIUQUbfEugGLrzaL4ImNFjtHBiNGdcJZcRgdhs6/6WgzYX7gCjO1XYw3YA4lrHWw
ZJrCvWB8yLaRO29Y2W34wC0MwCXbIVPDABip3ICa8u0gApXezshmNPlcMlxKfGQL1AvIF1KP6LsG
zCs162i2f2JjCtkQ+RC+12ijgvQbZrjst7eCAf2WoBtWzPAyuGWwsXig2f5e9iyaE9vhLTBTejI7
YHxPQg1Ih5swZJ66zPeSJ5HPsIP9gTjKyuP4wWIgQ5VIEUTZzR26MjNkr8DDWh3vR7Jl5SJwm7n5
Dw1Ztaz/pHacBJerfjuQ2Tfifkz4TSY2MUHly+rEPM/nn3DkvAt/NCtA5QiJ5Qf/Wvizsx8VGjF0
f9J3IT0S33Xn5jz2NVl6lG24ZkBKyc0GPhw2af2GMv8TVWbxR7OHHc6ZQJGXRlsIsgDA8pGN+6Gw
4z32L9aw66JXlGy5IovbOFLOLrwhwAfetgxcDpCCGmeAQxXwApjsQAqm0xrJQqwnsurA/oiey0za
Q7oeatHqjgBn5AXzJic79jg2hg5knGBsSCilgYQtXlOZ1VeqKIa9ZGIwb3nQFhHEjt/+wo8DhJX7
p3cmTc/ERYt2N/+R16B1Yb56kEQH2+O+niCsRV/50U1EcyasOxYzLFW2LWWH7ACSLlkxFLzCGf+K
ndI6a8QVMjlV8H3Zsxgj8F5KF9Is2wnHBY8TyWfJCSFLvXsfSkz4UYMkq+zWG3CkyNMQmJeoBhbs
9ieab5LjlCH7Lo7O5XKx6T3aBosp2gG2iEmET/iGYdP4Rcjmy2gJw6AZpmdMkw14ECeuGegO0wH4
Q7RC2tSFngFRqmA23jE36twWvhORAcuJWwKVgqhtsy/6GqMh54tpzf143tOiwu/MQJbZ5ODVrXlu
MQjeS9HEk26fCN7APva507/UUWj6eWjb64ssstJgD6YIhEzXlVZL0Uu8rz+O4QYWDoN+XiW4H877
+fd8hpH6skG6069m8Em/e4AvfUqQSGWwd6Io2aj7llCf7SRiOgLu2bkZQzRKwx1m7dv8xD7c/8wi
4ef9JYeD13kEWAU1YyKmQCh6kKAxFRqxEhzPuBawrlBaHd5+s6t2w1/snDUsQnYzgtUxFLde4zyL
e02zCKHxMmYYHBY7NUwi8fqKhKDDZUBx5ht8ukzlzoOr0SFMomcIOkNS+OFzEk7xrnM/qx67ANib
TFYHWGuVKf1IJ1Rxf/SozP5gyY2bb/wrICUpLdwSYZrmAWajMOTUJdthhFQQfiSo+Pd9O8MqcFxW
0NPF7+ZH+kl3sy2hCc48HKD7EO0WyGEG+s50gec6Xc62aDsdpq/qcghm7M1kttjjDPA+CmWwDqEB
S+hdlGgk6WDfcmIkNL88vqZG5eCI5Pd4DC5fBMJQaQP2VDvJBFzBUolZ3xTESMN24ZhF9ABO/1V4
zPp+alfERzL3uV0x/77+aw/p7e2PnLIZXDUyAtw2glq34T5ZQkSloQPGbMvv/Le+Po/DuvDiAG9z
H0YMM1np9Nx0IUZDj5/exxk0usPUQPyiMH9URpMi1s48GDbFUQzPl/GDbdRQ3XCfTNRfpqRB8AeL
fdmfG2uEc2K+hz8YPjRo+XRgn6/yJDMsAA6GAPuxBViWRGX99Yo1R1F2nd3odKB/vHElSUyOPpTR
WPiRkQHxoTqI5supLrBXHyFySpRpC3yJZJgSG8TJv5yk5xDKksl51no81PYwJhiLm6n1MWGaYYgv
f3fr6ZoMjMFCug2dqQqaQLZjmsnCqxjmytZI5ENNAzkp5w6Wzmzbn85BEaIR/aZk0MepLVS8FcnK
BjvThpygBnojD9TUFd0xYkMN2GSZuKLsOGE+Dz9UtZCSfPwkhJQEC47k6khc3w8wBF1gxnuiFYeH
/4DPB6BDG32HVTCyWLHUFBtc5KbmYt0D1lEYjaHdBdI9xW0OxBXNEEvc+sO+Y36MJ0+MPxS3bFMc
Fj5kG+sZxR7KYXisZGTqsf0xZholDIResDDIlYmJZhBO7MOiRHKp+oCYl6jGDWGV/yDDdQa3c2se
k5Q8r80EN47/SLqv5cSSLAqgX0QE3rzivRVC8EIIocJ7z9f3SnVMTXfNlApzb97Mc/bZ5jDi2fS1
rl3+HT4zg2Muf/9S4K++k4Hw2EHJL4lfaxoT1/yneUEV/fs8fYPPiKLu8yY7yj6Ubl3IIwI/bu35
+ly1T/9e/dQ4ViMeb52NWtZC5ARrutg/7Mo86Z3FCJwWb6GsdBwsoOzXPwoedFWwPLLT5ZNgCO37
UczhlD6KAHX8uCiHcpKUbBsCUUe4ZsB5/pXkWYqa+J9rT5zLu+382dxVUyaU1+quchbXEK/Bf6tG
FdVV5VJeNBcVk9HGc7SZREvJeriFzEKqi96zcay+K0F9G6tnfxYf6cGzn26m2ijUtV0lj49fcgYW
c5VD8UoFeqk9S9hjxaBejdZ4GIwqVwWY220IS4yliqDPnXmfOrJMoHS136+yvS7Vwcl9/Ut8ncxE
Vt8XTId0/d5UAhQMY6mIS4/iqbanGnkUWjN0xbzo8YoQwuNn6tCOSFuExHqCQ+5D9YCP+8ofvrJN
A+butHkEJugdIQ+x8n1mHhwG9gowanmEsM6ZGNT4+CZyp2ooluWxfkS1TP6eevtY/pErPbalHZ+R
fSFzL6Rzha2tcLwe73C6V4WLCGmru09T9jhU0lYiv6w4k7vmw1pclhivb7LFo0k6M8EfSyOTaMb3
FYWbaRBmyTXSym3LCfahXctAF1BYT7FrKocLwCFYGdUip14qU30cGpkLu/PSY1ekwIHwGljuCsk/
Du/F5ClkyBffmSoTv92umILge4svgwwb2/laf6xrxfS5HI31Vqny2s03vdjUzTaO3j1ZMg06xpsb
6KcXf5XotxbtdM95L4ZBKYUtJ8O5Z4DzSjXezN8upbd9OxkdS6K45EabS3+XbW8QmdJV9RR4noAz
G60AwVODW7RHfpWaBnh4fdVEV6IW2fork+hG7z+Q1Ut0GMH53gcrLi2ftl7BtYuHkjfSjRHN5mqH
wZOkYySetcF7p3Xu5zwQH5GazvVcj/O4zq/rL35g4JRcUYXTS3wl65Lsgmt58fAsmB2mGo/KrW3+
mf3nVAXm7ZvXr0ynleusvrce6O1825320Li/0xNVjhkOXrB+I2yCpoKe4X7m69ROxTENSiElTmWM
HJCtLZ/UrBUTp/ibS5TIMMmU9KRUSpV0uhi71A0BTiUeTmJiId7pXS2aM+WqUqqulkBQ5uJFARdq
QchYtC+B9cOw6qICRmZUZjwaZhDZZ8lZgyIUzRQ4pR/+qYof/1Lqf4Xuo2jqtaXaN4cU2GZyl6kY
jal8MHlMwOLHz82mevp3TBSypigLIdPVBfKcA3D1ub92YpmmiAcwgT5dOxiZw1e4Xzyx/jadnfKR
F88fGsdWS7ucT/LV955GCK/yOlI3AfQm533n8K4ZirAovXOIvbOsEDBWzGqXWVe09uZUFyT2BNYj
m1Mc0nd3c2kqvGG/EEkGY8SrdyOJD9CR/XiJjNrQvBk/kN1kqn8cIESFVnwkPKOd4QWQf/9EJ7uR
2kNTQbOlXAxNBXn+Ib8+9dCFP44fBuzNQyC8bueZxnHwbKS7nMWRGnBsKFLpIw/igbK8aPMJp+XN
U8GDGDYf5odL20mmaGSFZZptnR+NnDNtDe6ske/R052ICZ/KoMxPHMFhSklqLsSCono+2ccRwmgs
drXUtQX2d+xJ29BUhmNsEWZ3SctlcjW9yuXND10TRQ7NoAIiGawFzX8oone7UvZe9OemZ6dXdRev
slg1S0ihSFMx3xuWViLBnYxVZcmAZ8naRENRyUXLK3ZHc3WHv3lPV8+ZGuPRaw7vK1XDgF/wYcI9
KWa4TKSCyhG7VKJoW2aXvJ0YrU1ZaIlfuf2HucdVlwQy5VSWDJ7a7N0BJkoZsN7/8L4pzkm0D+e9
WyuebEXA1ZAZZWcyT90MIUBWVce/2CpH5sp6mAUmITF/5n/soGTZze+PoDfa/mmYYYbQZcDg24U+
liLp5vZZ2a+6Bj+mQf6IBhxAvFl/wI5Cc5ConhO0M40APyZqen8ADewV8MQLD/R8uZXZT4LYVhcN
ZbAyCr/Ija37TJmPKqzZ68DOPAzwtLckD0OKfQ0eBHKIxkrkieza4BXLdeO6LvG8VPcxfaGhnPaB
WplHjyUNzyELNwjqRyYFKj5wL4QrAO3OIu26bgnUxQYJ9vEu6pshTBAodjg+tw93mTHyg7PCkTnj
uC5wXKRN0NaCXzc7KOKcv+4o8uHyALkhWP48oK1mIcCRP+wF2srmcJOognEBkIyonpt2iEQB765Z
yBR8GmRBaTcCCncz3yqWCfZQWQkM+b1aHOCZO+b905fni8eBakCVCOJdDRan0mV2q/ZsDBTukD4X
DcWZPjDyCNGbPJVOMxCl5paEDITuD30Jv0BDfjasDh6tpGz7oTWyHYJ8hgT5VsmEd9D6lz5qN1ui
N+dqVV5UcExGS0KhQ0C3Yxt5Su6nMDYFVSzI69kBX3+jUi/XGnEfiTB+2dK8TONVeDsedgD+wRww
IMxiz0iLTK+zbl2qai7+DzSv4Jpb/kriQLVczI05OrDAqGRtOdwv9BvTVqqT7OU+MgE9QwGpM6uq
XAgLdkHG1L8Vov1060+0kJhvZi7PLIhhyP0RwoJ5kCtu6OAz+WXNhG0LxEAuwtWqJxbCz+1/w0f7
XfYOgxjUGHMKp5bZ0a/r9efLEJ9p8G5BCsyPr5vq5sYmdk0NySjVBTJ1pY4NUUZNEmv8Mi26yPwx
Y8wTLpVqWK0z2BTPT5yOYFQEKjuMnuN161gxsm7culspFFq/e+tJn3jlSyqtUhr1T/RjXb1+Hprx
D6Ego0WTcVcQNOZXlWkzTYt4klVQzJFMHUpYfx2HNFH4o6jZvqvnVLDZ3vlrOjT6TQxevQxzcWTz
gYO99OzGqFUetL8160CjL8h7FC798DB6d+EBGxTTU8Mou7n5WPdfxcALZ45W19GNNzO9KzDLYsl8
LL1azH8zOqQDswKg9VfiJ1KF4yCKDoCr3eePKgZ3MdY5eMvX6NC5dRc/rPc7chqCK5pJZH3bc8Mr
t8ZhJCSFFSkkLVaMbMrpaOWCDgqUR3Lc5YNyjjeYOClLpe/VGst6WoDot8wUEeUv/J3KQONdjmkU
VBiaG5Ta5fDW4IOMGx6kPuOFt36/KkdWHNjB3cco498Iq3V0Mrz1WzXRvZhUKOopOasm3+PFPPYZ
I2PT2fFKEknXyNL5YsGWz6qjxJxjb81wEe374gNlg6iCuEJj0j7VUw2FUGByLhqnOtMC2Gp+Okbf
2w9om+6Dlcs+R2nGV1JULD43unSuGKwYSdSTRQZwwHxebeqt4+RW4w30nQFbX2q7af79eUY2pSbI
NG1R+qdQIOFwLAsYRHw88NYMSosG5r1LZVHKFXYVHibMePC9SeuW8+Vc+VsX27AsRI8a3tEitxns
SFQOvf3gzm6XuxbH+Gf+ir7/E1Em+7TjA7NjFK1LMf6UopjiVZ1XkMf3pSSzkktelU2r88ZtQvk6
F49M9OPFU6R0z9ZeEho5FOQGmDxnJJ93FZfIGax09Yk3u5IqN/U0pvIGpeVf0GRFSNhxVRGvmIiW
jdwxKva06LibcouQywiO4lXD751uMVFT0RDE8/IMM1CI5/wh1JZvhxbV9IJTnESyR96+aNdN81zN
fpgxLVkFPisgY2fe30nSSBt4MPmSRdR6jEhITC1OKb+1R6/K8O4qZN9Zxd/2RCoFzokxvtWPQVQM
vLCvGf/xXguiECOveytSs9vvf9/D5bJ+asB7jdidSY/I17Nj5JAa0MaSmYiYFQIcnEKCDXBF2cIc
pZrckmfmmoofyHiAZvTUq03rBIbhCCtcqJIAU4mdY3oUHzyReFarDpktePI4wDXwbU18cqgM4xuk
aRzMTZYOj3XPOeq09qVCKrh5QejVTXZcBuPhg6HdI7gUcKuNEsa0/ZYb6G4E1DZFY9tnTiY1Npi1
RD6Cb+aHY93Ze7oCb8yeeNpaw3YKGI+SZV3xAush8PUmf+yUGx8eajLV4O5wLe2wvrsGbF6GZFem
gsnO33iD0qFymbGqxwAIJ8CimuGzbhpdc8DOs33/qyuk8BHs3ZxnZ5rYHh1uRShIJ1vyzZkk8RCV
lboYpNuxmmKsx38h3vaAGZg5AMmCNfk0SZGimYlxmEd/OTRZyY1tNg45LAxOQdQ/42Vr3bIUmIyW
TWarQVkOlDZCiE9W7dzPuZz7SDN7tmn0sl8rEHB2mLNDb91LPUKDJgoqiRvP7qKwGMVNeU7QKSkr
w/cwMeabUMBmEtl6FDUycoid68/JtZXrukNqDDrP1rSd6y7YXX4Y+wr59RRgrw3SJadgm3rlW2f1
T8I8xEoaH6DmRCatMNkFrZX3z0eLi+7uyAA/bGaVbDS/6oDWwktm5n/3L9xv/gK/8b7yPjU2yHZH
HYTbigoB9r8o4++pTEzRyapOvP2cGyqbWFfpF2/zHULJY3QcmP7zzDjtRYbhjG2pEKHKsjRCwLNh
7v7XpfaCLvSFDub/AsFN/INPTeNNkFEXOsnqPeBKQ6forTpl218wP3B7wfDl18iorGRPrl5bvW0L
y7F58GU8atadupnuonXoqIqghXyslTm/+wpHiNmRuUM5PjrW99+5T+ZR1aYCrXwuDHbldS9Ol4Op
ZtmOOY9MrjdeQ7YNlXvwIdoXPhWusFr1UGlXHNgMSp9rVMjqrXEeKsaM9fKSTFs9Z+oMbB5KLkZx
9JSh/M4vZurdjCV77icby56h+aOxYPbVy84OA3nfvqcHQOFCkaSC5fjUIgF7lrUoL5JHjUoLGP8c
M2eJUlio9hmvGFwX0hrsIf25KtvlniRDbJ4Xgzg/8pk5mQoXkdU3kFQZn6u+xx4cPeDQs8TyOd1f
3kvZQqwbSp4Gu7QQNxGqVCSvmgeouuy56QIEMkV9h/1uSqHvJrKU7Npe1kOxXdqvvDkoYvFAGN4V
NlM3dWcMqXz1Vty21p1lSVFWTcxFZdgr4r6lgbmo6NTna+ZzOvu0TQaqmiTTrEXKY1YIy7E3vDSI
bvEyeNAE38lcLdLlJbDPD5MKp2NF7JRZ2YBTg7Ee/4tnMt92ERpTzqedJNaZ2WWuaquHIoOwYd9Y
ara+mpofu265akJH0ayty6Em2JpHzltYb12TeQX2QwGdf7tGpd21rYTfzDYaltptlKbC8rQqoZyQ
vzBvt7iz7gltK2M5EEM/6Mwd35Futt2zwd12oREyIeY7oItQQ9XCz9/mamk6tlw31/Wvtzjf3+gI
430S/QCuGvyO4xk70pAolr1fl0qDtxirMOk1oSaOmHnMX8oOLF88VnMZZa5+QeOZyp/bqzFyzf1X
PeWq/00NbHK5+RrPUYQy/TGA+FSI2Usj3VNnX3qb/6H5TzyfnCxw4krX8rH5BR0x1+lkgt+Jpyl/
7z9JJD+uAPpj5ZVvMO2pMp9t5TCMm7wba+Z3yBHDVec0t6mGyVkoet/f1za3Uj6v/Xgv3gPpQpqD
FukAq8gNzlDrAymI88VnNaExBqNqBRxNh5RWf7FTxrcSWO1sibG74XhkWJcc7X85xywKrwaX61MV
38h2qYU8FuMNE5o61+c8X9plC9FRCZu/E3+j2mXm5gp4Vu3DurNdVl8jFJmFwXB+M3ie8nJYXyrE
F7fAjNOhwf/3wyzAg9DwI8E4d1qME53IU5lhtN6Knp1w9G56qAkunQYuLp7EuPVWPszEXaViDX46
tnQNZaD1qBYY67DT/IidJ9lpw0he+jiK4/+bViWGSFdh/34XEaPRQfBBNopM+8Eu1WcTKNH5t/J4
ecUE0aW9SFjQM9PMMYxL7b+Z3oKTLteBTCVLaH/pOIynpSxYREvo4JxKYzOGRI4ivT/0V6xqHlUt
cSw42OvOPFfej0MzmIgkGAlG73fBBHhiaICW79XkaaT4iUtNk8QaFx3MW9Vt8EMQl/NgHS976qfF
l7E8b29SsqIG2nOyGLt8GkuMz57wu1PdcovRNsYbrvt1UUgVYWmf9wX/0+DC6m8uN92/Rjpv9nsA
IQTUVOqV8/Rfkvll/xKvH/6BanytSDk4d8SGkVc+V5GEuJVYnccPa8eGPt4DZQIZzHPrPeON5Cwe
1GZ1mB7DPfOyDDcGDAyFrX7sBr4I02CxNdn+tbWZK8DjxeO5MEz9Xmrvb8Do60OKw/V78ZEZdp/9
Kauafba4/r59MeDKojfruhf/EnxwfjZ9qOGyG2alFJwgGxTddPGdFcdnZvVq6P1ra54anGcfg9VF
Kpa4pfb184FCnocL0w7cl6VHuhHZlq81E2S69USZJvtVnz7DulYCB/aIeu5vxBLDDONiLTs2peeG
gkg+MGsPWIf2hedaupAErfTAuq/BNFF4DjNdQxHt4i8v02fLQYjpg1q6/L1WNqvSe3LtBW7b7fev
dsG5D0PiAqJdYhGSz05sU1sOMq76PGaZCGHQpBaMZpZRHufNXGUzjnAjxfUr7X+xYzAmDtdvrF84
le03pq7yIUPT2rn8s5Fs3qXMsUN9yJM/V4z31Qsb3KnB4VzRrZ/rU2G9wQgegceuX8bymR47h7nU
sgSFR0huxV9o7q8VKCViCCtUJw2dSSU15rDL0DnL5XpTUMU8Lx0lRlgOUxVTNq/ud5Uu6SKQaiEc
tpUaSnrNfZ6T+evkZZYkAmZbYyiUY6qiV8+WowCBhHGTaUCEvGJZgP4+M7XsEMJ2GNl7HXroqor7
7ReifGqhGazrvfbMo9MlQQGh0Drwuw4J7selqUqeQS47YA8h9/8XR/Q/2mMiR86EvbXcGJU+hQbG
v33YLKFItiS5ipHV7tZVqF6W45Ce7l2ZOxgQQPo+ACJIlAHbQvPE+MFyHaEn7cmXQdIb6ocp7L2I
lArfwt2Lytt9WbmnhHRrycvT/kIyFZfHLgPk12O+XQc9IQPHE9ib6+zoHby5G6xj7gyHy9nTIEsX
cUGyG1wj/cW9G/YxPtKzxPInTB4W9RSfEhX5ZWCQAHibS2qMmjseMqVkqpWInArVDcKRI+hIZGMc
e90V3YIzOkL+WD+cinCzX6tiN2KdiCZvCBz9t/54vfKJD/Co0h41KOPFYgL1KkoSO4ut6IrdyI8O
F/G8kdFNK3fIVdL3vD5bWas3jCuzPCQJjGvtYEjWsv+A8gkxfEFjaxFIASmEp20rCOQbgwLZm2YD
26K5UHpih+KWjbGIi7j9vvf9PaUdPsmV8PpeeA9tpBparUxi3X1j8MUayYl0TErYXLCBDlterEAg
oYGdEuEemtydd+vyMsHzXEYFe5Kixw6x+3ivnnkmtXILmdwlXm9mqOsghshzgKBrVxbFUM4Sxcyz
cFcf/a7hmqZOmUIgeaMf3zpU5jLhttvi8Vmz2d+Bcox8HsUrUSG1XiofN/0x+Bxuvy4kwzSs1MvQ
QMqGQz6pYX0w4ZN8m8/fFQlftsQwGYL6Rop2EEc5P4uFq901xiFN2n4Rdhzy73fhTJYHRtQVktfi
9qFOOR2TXWVyetMjvHeuvPq0H5nQLSD1E5JH8Lvyj3toY+wue5PyQ5vIKTbWcQd8VW9ki4gWH+kW
v7O7jET8H42qBMVF4SoIh3lw6HaDDSFZ00RDrdG+g7B2JXB9bs7CfJIdMWJipO9aP+4gbQRFFZEo
M3fwxMWThS3CyhJ6s57b0gPMr8bRfBtXZmuKu+D8KcGU/mYXQDllYmij+QJ0H0uJcfQe5ezZsEpY
RWRb3fbEqQMNEgoSFHODbCULhngBZwPh7IC5YaqPF/kr+/Y3VHeQ7VwR4B33szPgWGps3Vhk80vD
Br7u3obPmZnrrR35WXwn5uvfxZ/BFjJVWDh/nOJEZ3UqJL4ccutdeTeRkwmTumpHFLO2OvF2T7pq
2ouSgRkRxltJ1aNEey6Lr39oXnoxJ6K/Avgxb8XaKsSrcfyJzMBjKIFqz1FELa10pRCnIDF5mrwa
0OlD8PkLVZylQaNgQJZruv1BCXAsxWf85xA1gPSonEktza3oqIatix86YPqybMHwf0AtxbUSlyUL
MIegWMIbOP54R22QOiz0LJqSjxj+0beyepWpJ8B4ToN8XIVQWTpLxve/UYn+U9EcJGTf56ndn9g1
Dzsy441/r3hQ/abiaPchQ+KofETv3xXWVDaG1e04fSdM9997DJ/RsFiAbXt9OOHD/5Os2ipscLKX
v6k+TYEtINtQhjRwiwDBOeg80T0wRKotG89nqP1UY6GsVaxzvv098KHZcNlmqr3KJ4bvWGVN2DFI
/WKxpLpUfAZKZ+6cMN47GoYo3XJ2svk8x/EFz5O1GnpE4vT88dkuVRV7wgdmRd0JeY4e+aARyI68
9Otn31N/ofuX1qah48tP8mt/KmR60YbxmRtlU/LgvJonEzddRIq7Sv6hQ5ssEoX0FyzSgaS3UmAy
oY8WV+M4P4ZAvM1ANjKFldtBg9PXCIfz3wq4LoqLf8IErrpEBsry5OR42MoxbJXn+stjXWXpuY3K
0cnIOOdQeP5JxEzMOO2qhoyy1Nh452HbhrP+Y2YaoXs71UzJOZzShh3WVbPZXPTzEPmamgcmky2a
h7Nk0ewHRDBrkEPRn6njHS7ZTfgkKrOcl6HaL8PUFKjBFvtzzwYzPKBENdEJKIqYJa3PVYBKMjvS
bwYpKvqmjYjZiS77pUPZ121TWCLjZSAt5Kdf0ZlVrsOVOPhu5u7sL+Wt6Oe1mR7hADcl86lvXwUU
kvm8aHcwAG6fZNXrbBVJ4vFkA6pt9MxEOOeg4xGr0vEEpid9iKkNqm8qW8xuy+dTIaegRP57qdb9
uXm+WI0oYuv43tMYCfcF8pGEvMd63sdJ3GrxhhLgHiREVhenf1gCVkCKuiVddwSel/WrAUyinLSk
Q714Lq7/LZeF+KJ0tIc4InKSxfPvoTY3h+yTG8fmh38Kysl2cpUX8vX4eNW27alp8WwrkujNP2B6
LaQqBBolNL1/x5/Am7xX3vIm8+mffV1V+Ifjn3980XZ6lvgc76vZwammZnloTc6V9/DI6phrDbYh
s9R4PhmnMHDDrkPH1jouoicscv3ODTmLxBp79w+bPnxHe5kuKlttxaLp49WwwrSrpKvFVTPy/eg+
cl5l8WMw0Nz8O//Y7A5VsMxrtv09ZfLb2ruc+doYknzG/+0/TD0G1LGjRA3vMBFsHyvx2bGVGV/H
Jsxwlxjva8tmlew8+atMLn0y8Es+84Oc9aikvxGUkMSS39PKDQW3dlNCLooG0pmbpzg2sKNTkVmO
2L5hBXnbP5YzRXsofehpEkE0FWwsM+C+wwg087vuv/8lv3TduSZUKusB6hqETta9Y8+m/eB3bAZR
uE92XRRZe+TnXwbsvufarz5yE4rMY9v5vBpHiqGl+MMas5PMYMGjJ/c3fXfczbSis/MvFRKb/J+w
6FL5u4hwXwtb7NVgidsIJDT0jySy4Gp2mk1/p8NwdGTsQ/YGNqfvgdgttECytcZlFC1KIexyi/je
AQzzyd7dSElFansJlOlXD31p6nzRmMnTrdEHv+Us4AO+q/HVKMUbVNeuJsH+efAiaKeSXXvSXthp
NAngGlk1cBrAPUQCiyS/m3aRDhKvdoIngDSFaP0UlcbVOp9kwza0I4pmrQ3GtuIYH9xWGHbedPtN
ph5jl2UI1g3eT2DuGjVhneSvFKlR/RW+Hp/IfNHepa6VromnM3opLw3Sll3MJB5iTvXIIDtJT1az
9FD58OabufjZlS/N97+X00fU6gNfPjfYRUo5toR8RVjpsWsbZXCVBaF2IvMzq7h1i66k8kYrZFgI
tpncJ+uGx20q3EAcxXCg6y/Md3kgxiqvqYqLuXXmgCp/1/Vr/9a8IgufuAXFfpCIhq8ZDmNTuPDK
iqkECuSr/+am46tHsR2zbXWKkyLSYFVlAGdsKZYrjmcBT/q5kwLGfN1rH4/gN+SbbTrDgdge/qZk
3tLRlCfgnEl0V5pg0DDlDjMNNduXeMa8azRQUWBR8T6B6noC8jsWBWakKd0c0ERFfQUGikiNs/v4
i8qYZYVphVkvXUDuY1tbEgJ6jZta1dms+QN+vGoqOQXkRZdjWt8yrNIeZVlSCGzoOcTDKLyR+OUN
70F6zKJtJDm8pFamho9GAsqCrvwasPyP531sMtlLlTta7zDiYjuJ7rUWDK/RHKgnHv2sHdLWcRqp
W4HPOS3kV8oImRFRKY09mq2zlm3antO99fgSramYpk9nbGkxW326PlUKAO4wqXsgvT2AdOh6upR/
HmXFEGT9yY8iVwodkEJl8hL+Ih3EZp1PZgsKl+xw+7t6kqbpFWzJWiTwMRAZARKFAf4SYUeTjwzf
WOWizbDN4vkcTqx+qpSuRvl9zvlWd1ZurfOKgZ7R3jToAlh2uKgLTk3BmSF//cGRsiF5SPQ7YKbY
7+3jNjNzUJvy0sIsQA9Izy5mjmYFkC19z4NZiv3eXucBj/ae6rZkIc22XJ2U6cZ+M9/Xoc3YOXLj
8Nt0rJ8NdYlQuWTb+ebCuURlAQEgsxJtcpCD0lsmp3JDvWri4qt2E87EY9425uh9Ne0eFk8n8cG6
UBzEapDFLUh7d6Ho4cqmuda5LOnG2gXZiW7PCwwcr/4p5CL4uu9Bbzda/Ft9vrmdvUYCIsL8uvLq
Rf+5JiZLGLqFzTja3Pak4FikQMh3Z/qt8k3Pjsxp2Dhdgip3+UvnZA4CZjqzb7iUpxnQRkEa6fHI
wJ0VR2aWVmcsCu9jkRq//v6IjBJJVOHH5yNolvDe3+FAyEl+fwVq2sJAOPPHz2nr5pA7HuX/5/o6
Ej1Opib0tZv7iE8E9SoXGah7nhflY10/qJPwTGt/MvOtZdSC5dDUmzm47ltz2x3pTWl/qcYiLd5c
V6azbx2o3EtyyPZ9Wdl+uIfrZck2fma4H5yow+zmVoNqEjkJDyfMPdEuxpnIA9iLgf/Oi84s8Ffq
pg67+6gbZNpPQMUna+U2g/GBaKpWHhEJOmTqUo806WsVp6tGsk9SlkMRcxon26r8UEu7xhnSqIjR
W+NRT52q91NRBe99dyEQ0fNCarUanWb3wNJwUMp0VIZ7IzFTGk4W6pEmVfzT+WSBkMqjLdkWOOW+
Kjbbp6KQzud/Nftv4sO7kc5fy9NVz9DigXO465j2pgqgomcnnkZzDlx7j6KyyG5HWvB1Ngxtr691
k26WZsIz9cUZG01J8QWleHZ0WhorbNXjnblJkc+aeSFt8wJcebcwJ5ByJY/6jmXwuxt8OZn+q1r2
SZvm6y61Vqb2571ybjmORu8U7+NguBs2tvG6t2R9yGBh888YEw/3991x3Jyq24pWvO+TUMG4qEwu
9urkoBZxPuvf8M5pnoPS+VGY+4E902eDxGkpzhUyzPxcTRf3TVRjd1631w/pEuQMUK7Lup47l+6P
gXsovl6IdhwVTMYvh8cOdqpP6Lca4yUh1Vp6R1/r617ByEg3lsce+qq5fgb9+dZbbVt4aFB0s2sS
Sb+BGBwSCs3qIt37f2fQM+ZEGq2frcsgwoHq7wpH2+cEQ4HB9Ydofb3uuu4hHpamMzGYX6f/Lo6e
EECsBFdZZT2mmaDi084k6irKl9sF/oJm5s99/t7n8vkxeGzob/bD57tCfld+rCYMtCLtRXMP0Ogv
f6ffis5pL5fziDNqZk0E+3vngw+GPCnW1+nm6v6ZHr7EKmRb+2wn16SARKpCPcre8wcHyMT+qLRD
/WIDI3ga7kCnK7ozK2aqcH+XcqcCXHXdt2u/Qyf4duhqW7PVezg6TdqfbCTeQewUrizMph/t295u
swXbCngb4uEiGFAp5dfVHerkL3iUZIwS5nmtTylvjkuOLrUbj4Nv0ziYB+nPrftMqM7vaywq/cRq
V3ldmxkDCwinfLRFczqzOt31662XLF0eRcK1W/DglsIzy3Wn39NoCWfgjAO/LDOUyJmWpPOCrt6g
D7652bAbxYwq3wW/jjf+fEXq1v2hL2btBRFbNJ97QtHaZlewXx1bGnxzd97DEm+ayW8aD2RKiDdN
8P5RY37v70WrWTh8fPzMwmIIxQvxv1/L4D1UTiKFFxItXaqp17G+DEvp1UtPABxdd3Fj3yJP4dnn
4FPsLdl5STnvJlHCqKyh12RVer9ISyGPKYPbChuIapsTxgZhOW0rtM13Mvm8RuUEdUo7hcNAXxPh
jPBkgU3eB7QIh6udTSxc6gOLbYXd1wVFbzoKCMCmLt8GnevEX6V1rvL82X89eq++7cD4s3T8PP6T
TnBipDO5fIDaEdiGz66gjtSppoxK5x//XCVH9/luLIMMiPVzrm415iz22qcZcE8FfYjVl9kO3C/e
S73KB57yTB5+ssN3F6KsyIvfCvRuLuJlWfQXD9pkPN2EmNlCQmVROo0Mqhf8SjVcEHgKP82htQc5
TJZzP682HEvbHrYmdEFxSDlUtN1gN/eqe1rCa32pPWtjNI/1PofqfnL/XHQFrVfPvvu3YC0PDw7L
9cfBhLRtwUODXWb26HpRtVcsD5dCjzYqiw2W+IGocn9BToT0yWrqXbp/6u9UM4jD/eG5cururWaR
ukGJaMDlsXuzV0MmaxjjcXC6FSKDhz6MgQhkKpOfwrY3apIgn1XjcJZI/vlIqvIn7hooQ2san0VT
1eytkvq9rlq7XWEzP2ya8aKJTIXb7R8Up7zlpJAtvPbF27epEz8k30rHquvsTjN55BwHw5SxQIhD
LD8rJt4jBGYskZQAn5u3c2a+u40AeqIWzGTfZXPlN+lsuhxzLEJnsTdPZS1MghWgBmjdhZ8l7DGw
Q5WVBJfFn0o6Z8uPrmtnnBCzeOiZoyyksmPKN28naGwRIS4dbEIoTiVkpu5jqIDdCZnOSGXbE2L/
juH/Vqe8Qt4MvqpTcxftkm0l0l9uKjbTHRVx750tnBXzopxM6F/RYuBAZFu77wUWSD8Rz7sol3XP
ZgIBZgCxj/Rh9tsn1F11SaeekPy9nQH4AMPsP6R5OJVCtPa9etmxfmZLZtK6r94X3sCAGc4fb2RH
/OIofNEh4PXrZNtkw3M5dTKxfDXgfud3gmwbApwX9/ZtJNH8FRsujVCV6um6cnNzqB6zzcUgEAeO
9SRXvJOvkU1Ptk9pr4VzrrQZeEtsX6wL3JR1wRsFmwBjpIjsQveBouZWnONZJ5GzdB0bWhyGqMc6
tFoxlEsojAprKindjZTQIOF+byrrV+Vq7omJe3v8Sy/HsjzP2zaOw3aYhJ7VofC5uVV7CE2G2ZmD
HXCeQamO4gutmBe6KgbTqYAMeDgNg4yO3n2hqevA+DLhVUU+7mVJkcuA36FXf+8j1ZC1sqgnMTQ0
vcjHsVjjjXqlWwQLxUtQg8iz3ktFILxxYrlXnlF7YShrMRb/ym0/j7+sdSwkoAua+4qV4muYW3Y3
DzyCOxZe7RhrLGi5CbNxRbe99IvrI4eVy+B078IDEdrk0ebWyiMw1W9ukS2mhPbF0DvMD674KGZw
ViWZBu8UufFOQUxSpLZU5fmoiteMHQR3ZRnI/lh3q/d8XbpdG5cEQdJzvlAeO1RCaN/2lyh6uqu6
5bjtwUwAie7WgQXGllVclsOjvH6W9CxL097ohxUk21mNjemXGbNheJZvueDeIonGijf7hPUOdYGY
uc9NxSYMw+XpshQZLKzWD0ULYmrN8PUOSB7T0WWe2vNLDbQZ7Da8uHVdfBLh9FnBt8gff5xr+594
X04vgxGg3XPzk83UD9dCJvc1zSIq99ONZDWebKay3RW5ys8xIiRlPzzFTbFrjhgJbvbwrtpHTawU
ZDSzOdZ9T5tYdD2ixssULg29vJMEurWLFrcTQbxPlchmnPieTjtZjXsyGL+E/DjP3gYvOYGbUcOq
ejAehaCYKDwYCpzqKDl4NEw8ECzxfY+l7eOD+/Yd++JZ2E8/M6uMZ7doc3pECha/xBFmR6vg7hPb
lwGzKfzUV/14LD8i4ovKNpwI1uu+lr7F8xH6h2j/fQ+PAb2BMaLQ0iNjJUdAeb1tkJ9WVT2nWF2R
quAElyn+cZ35OfNt9RD/2p7d9iD8V6wagXHLXxapdozZoj3uTz31pi7cUZldV48RIGpQC6wGIAzW
QU8p6g5l0iEb1dWgo33+ecuwsi00nsPUu0BZMULsdKSreI13FTK7Cjs+MBQJA/PXey1zb1kq9lJj
6PPmc736TTzMe6qbaDEqESQERBcXmqE0Lv2qHQ06TiU4gw5Si8yiGnmGkGYbkXHxaVmOsQYyJlGD
h+L2T9YCVAklwj1MMU4Oi0hIhcFUX8LfdEbGHKQ0DBdyLKxygfp4f7YXQWNEF7VYVxd+Z8mq06SX
PxIdzh/vZOBvMNu+0zHk401DRvQErD+H5bMbHA7wI3LFbDs2Z0y/VNzbVHLPLzeVjsJO9vx1GCyH
0QlDFhO75L2RqAfCDIM4ENYbupjuw0emv2gHqLr+ToICphCObK3yqnxseezSk0Q2Pzk3N43LtL+v
wo+vs1W6sOB2OeLOS2N4Kn3sx5kvZtRQmx04i2CrgpsYurFPhHKPGMgMOhsmtr37l6r2T+/lksg1
uDeftTJLqPtAa/lp1Irdaiyj8meJb1bKF06sH9svhaVDv8tyIdvL/CxyLFuP40Tz1drz8Nx2jo7E
ig+GTd24TICOZ+Wnf3ZTX9b+mbdltJW41DaRgUaepuz5RaadqaoLZMAt8QV5vK8mrF09Wn/wP3oA
CoLU50vDnMidM6yamupknP5oaqm5rhrAxPJk2o91USU4HA4uvfSa/rnAILlOsXo4G2Hm37v8B3fE
aMaQhLrVGpEqQOZknz6FgzCgLUWNNgJ1yuz2jyBDKnQfm//Wl5yqS8v54RthW0vBZimbqiQvxjiZ
QFa/hIDExDwp8+DWUsH0rp2z4/dUWSLKt9ZfWM2b78WnqB2UGm0Vt/TahbdsJNViMLzyROQTEaVN
8dqNFR8g/Xg+VT59J+sC1cXKvOrbpgsuHHBVmdPxLWb7n1jNhC0aqDnZoSFoyzBz9+2K5jrTnmji
gYdw0web7b6TWHBU/LVr+TG1XtTpvCLMC2E7FsmxSUQYJH6Nd64u8WUAh958v8u65XXNyjg3SWUf
Jc/8u3znnd75j6Uz21JUy9bwEzGGII3c0gqo2CJ6w4jQFDtUEBB8+vpW7Bqnzq6szNwhAmutOf/5
N3VapVPg8McB3z4AAHaST4iOa/Hp3JQX2RyjMxG4luJTmbbpA3PxM37HwJFI4afFZ4qnMdPOgdUj
30b9yZvQiC+Jn8ICc735h6WbmCsGr9mC1oCyXUC2NlDy5eviHIozp4kbveoC76jTweIcACH7TD8h
mpIbg1sEiANW1mhF9mUv/BiHaw09efRUfUo2Tpbnlo3hSAAnlHYaJykVYLIgYZJJxvpDigQ2qLtF
VOL7hUu7zWuCH0JP2ihrvgccB+yASgr7U3CixcQyEoPNLyGASyi4Z58KGR8gU/hsacfn+MPL/whK
1WcSJaa7fBAYpBApCckimw5EWbQ0ALhHthUCQ5GLU11jdmIEQvYEu8M40khyTEnrDq9qEbHu6DRq
q0fHJMwH1MTE48NYCx8atnfwjLdrHlhxgOsDnrYNsY+i9T7ByAc88e7BogJc5kMoj4DVOWXFOcSg
4gtC+3HYSF/HWrJHIxtBg3wkEokBPvNqEIodUwy4KpgeynNlCV5S/NK4Yp8BQ5XOjhgBtrQ/71i/
/S07S0ngluGyiV5dw3Tuloi2nhhDoo5pnie0LUcTtaDwljsvsvgz7xafNXlUOKrckoFd1N4zYdU8
T2gnvDZlbnIFDl6cp6UH03v+mumstT2WEdi7cNoAu73D7B+wHiSYGUDfXOM1o9rNNkV4ZYKhkw3T
ecwNvyve0GpCt0pLwa1AcsghCsw2A4JhX+DYMFH98rxQoiIsm1MAgEG+BN3RR2LxTM7pK+DUVfzr
Gj839DGy/Uw/HzyNQXUl0SH1y3b3jspfHiF7BEIiwC94MouO+BcGhuRDRiSzY786hYll7HiGIpcL
WVXnglhiETw60Yq+GAFCXYE8Rm7f9hzIuODG3Hk+EUNyXGx6AHZ2+eKkL27jM0lBecTDr0i/KsSr
ib8GRwwBRtwVtk0GRVwOcVDQcYGvRBY9Vhri2TJDY/kKwjgyQh760pyfUHAICnCzFdx14EZaRv5c
6EZpo3j/aeTZkqnPGPpt+CuojoX5KB/Hi4jvE83cFFNE2DrC44YjkZ+B2ydcxTLCqIr3E5b5Ud8A
KOC+yPGLETRbOso+HzdPPorPgNgn0AKmv7dfuOGQidiky/Foqc2vPjuwGdA8ZLM3jALeTjZFzjHQ
8l+dV/G9zWYQ2nlFj3R3WGIUVgK9H3zjIuIBobpgEERPNJPnMNAu1VYQUPECO++oZWZ8idESJCl3
qFNYsle/4zPvv1AIR/Cx61mCGovacA1ZEydPiBrNGM4RmBBDKaSB2h4S24MO1sRT4zonro2liyUe
rSuVN9AXWZQqmikzEbU1XS0aTeHUZ5dR0kSUBEDHODnMIXh57FAu3ZXUunQrxyZK+CpcGpnzbF68
kigszuHLBxAIgVnUX8ZprG4od4zRcNSDvfHcQqdNTOepIiSH8SKCC1Zm56Mo+SDTJGKRcn0k/LRA
mqXdBegzueYeIHvQgQNPu6dN45QAmd43JCOGFMIdYYzvtPeKYzM/ceHcVXqFDbKm6WcFttEfiJsX
rziknkXDCLQUxQl2FxmyUOBdpgGNJf9DkrfF2+M557yBWtgRbIM9NMnIDuUInG7G/MzmPlsm8/x4
8f5CvsNmI4Ir1v2D26iOqYgbIVV8TFFFwKRaUIJbmP8FxkmP7lNDtADSSluBi4dnZJBQKfHwQqGA
jRGWsz3URG2O+x+XxfODkAC+TDWHYvqy7I5mSnwGJvfBN0bvDQHqQgLxuMVljjExzwhwyqKCcl5H
Ztut0929ElOKu4exgY+SQl2SfP1yZZrN/cYM2OchFeMTU5g4JdgcJYhxKb5xH+OFtz4WV2PXXn8J
2B/Zdzh5/K+9AUxjTlXuIBO5hM4U7KfUFsyHah+HDmZzOC/Aq6DTYF+jaFmwWNlT2DkQNEgcpXNm
nbzeN95nNg2qo7Mi5uxY7raGD++PzG/+idKM+QFYGRKkhOWVcEuwSwRteI8vzWxD11yNkF+NNWJd
yBxHPk84INUSxly45amW6dzgOmcyvEkHKFpFGibbtIWAAggSmD3kdcT+keTOd5cPg+8Oahakdaqc
ZQKfnCUGXRKKLLFgv7df1oQR0GRt+m09fW3ES2b1b/zDIjAHdgfYXeWWH9q2U5Y5/DOBKlyFM2by
51JZd+HfY6XXgPtK8chmVfeh/E3hVppYNrwCjtRuR3eRr+opBJw7dsH/WljeXg9kznPhuF/fWVko
NUt3wKCSs5nOBsU5lSL0b3TJjLfQnUNhV1d88fOC6V+OOZTq87P5dd/MgCiumLLRM4kodtJojfkR
3AN6CLfPmBtH8WDufjbyhAYbQJ8bgqAWork7+GXv3JwXFSkMzPeJ9p5z87iEnL+Doy7lFMe7jTb3
iBKftK8hKSgzkr/ZluFlQK7R5mxfyWiWMGjgQrrPGiJZoqNaryPQ5SYix4DH93IhbIVw6omyxqUF
jqG9gSg9ejnDrw/5kyZMct4fDyNB2evBAZHI1Kj87u7TCJFdDKiKMVQiuBSHRowhfx/TsCjEjYbt
ztCqcVDEoAwUPnwABlIAiIQUKOFtqAAubu087ydPlp1RMeMzws2jFyeHfl3ryOC4DRLjRSPEJ40W
GdkCbx2oR+9z1ZtukGZ4n+rTByRRZSMwIG2aQPVlvgG0zEWpMOia2fO+YOyxASK7EAxFH96FbMr8
e/1HWHjMAVHaxunIM74cUfLmp82DPDIk5ivgkNvHZ3PVaFz7RMnWQIoX3R09Kc5wjCEhzBdGXHoE
Da/aI9kKrknboyb+nqDhc0Mo0QAlOMPYwsz56hMNeU2cDQeWgZ0FiwWettgZ2JYc+lxUX1Q7xgRW
x4+y5bnVBvk1HDBXNwHIAEDwoDOeaELZFHfdjuqHE4FbPELzULorvl22xc3DVlZ1QmIEBqC8evQ7
jCX4NziqAcX4Nep8yKsbZarMqJBZxLU/gGSce6A6EA0vvJlYQfFdoTRCgAKzwbEDge4Ymi3NfWYs
dLfbMXekmoVMjWizjHLQPphRtqEz56WGEtu9FHGGi5HrBCW7OjOO8HFF7/vE/av2lYlI5ATrXQyW
IBg1jD6MMHlZGaQb9jmkPhnMZDhxPhTg8WhKLZghdbsAMNrliUJohEVkCwUQaEdLSyrabrRRSSEn
GUIGbb1iFwTP17lQngLOIfPEF4F0SHIfyWuAt9bhPKeK9qZKmd5gOuAO49rjsewVqB8UzxPxe5im
BE1YiZJAnve3BXaWEnSBJhyI6GfifYLSVfg4Lg+KO843jNWwD2kPtSPsrDg+8oS/U1FKKvQKI0Su
VEsc5Iv7pJLCElE7xQPUn9IF3Ehy8a8ioDzlSePmCdcX4HfMoRnztSWM9oTr2E34kqhqXP4+fwdL
1OoxEYOlrfeWfh+PBBGED1+Ia9YoGxuRU0hS5mABzPbLG3P1b/jq2AOoFZABsSvaCm07zkWax0n2
rA6YzmBoyECjcigjVyNeQb6wgsoykjxeGve2xQITSfBDI4dTW7WHYYzlVHFidvONGe3goUYHy82X
A1D7P40us2O8j8T8F2CCYrmblwCYNmcqRR3Kc2YVJdzXp8dLKs8ReW67mGgJ2SI04O3iK3T/zqCa
ZBgtwuyhFIa5y0BJ9VWGi/SbHYUW7hR0c1jcrQG2dLxUHrEIjHgz4fla3zrVTP+B3xRlmJB804Nf
MWmhmyw5xLbdGnKEtFLfE1QmCoEnALWgD8yyeE+uE87pBYBdNb7xpr1vmLUGA2WtlSAVlSfhhYej
/uoKSmjJFaH11NYkhYjc+fznXgUoRacQSE4IYVgPK96UjznLfDr5h37IFV+KzZg+Ha5S23s9bXJf
HkTMB2LMFxXypHrGPcSbtwxv9h08b4E2CuAdi86fiSWcZVxdwXC8624guTkRyreg1pBaLPHRwT8I
xtx5Kd8muhFlF7u6x09MITAbGMMtQdLAcHA81GJSf4D8GV0xeynrybR8e6MTQ3pTnWT+kyMHERYR
RdoJSkSuE3s+BmS5XpYmNkUJ28GZ7Y5SdNrFYlH0oUYxxXS3mg06jCeJwXAw38SyZ+CL6A3ZL5RQ
WikhM3buQzWReo/7NhyNHwSXoQKCCdfhmAgHj3w6Elxc7hp5mAPZ7x8U5uAUXpFoQ3sAj4fshmx1
x+fvS3iAo2jOczQp9nUATgK/A8rWAsUBN53dtIB5U05H2HsR2tZvb/SFxWAsdxHmZ+JmfyIsq+Tv
DBusN6aGWF/xNR4+JJFrhfMM/lO+QhAm8zgmpGQd5xQ6dCi2WYdikKiJ15VPJEwRmsVgUadMBR/V
AgViTVDMNYsvM8XEm/z4uhG5ENUTNVuVs2oy8rNFRiqk3csLnBrvoqbraV55IV4BAzRGjFjzAALR
gaJjxIkr/fPNqiiaCXxDVfgJ9f11AtCrhs3p2/jSwRhhq2Drm6tPVfgEiZl85+gMxfSVTUOZERc7
uYg8yDuIe/xBMcuL3vOCjh6z9nDvtthMkdWC+BP5z5jwZ46JdlUht+QXOPOtuBy9WzKQxNcBQuwB
BipYAQqm2tPQpgQkijxhAogJuns2YxI5hCHW9QtBEM+m8Jy7YI85tEzNZgT1zUM4Q6AqdEtgOqil
DANvYFCgRxZmKJRQMSyAhTi9APNWGGBRG6KlsNVHVFcO28O1dn8LearK/i+slF+seWbM/MQ5e8O0
m9Lazkaz/MTz4R3H8+46f3BI8nTQ4BIyHYCiYedEZcPN5ggH6jVDrCYYcUHC7txP8vVEXgl3z4Ng
y12CnSz9xWEMV5jLCRKkYQYtkeSkPz8ZgfK+kEnxiXj59BHetk7roKSAisFQfAl8S27OCupH6UDM
Q4bC55CPZIiQG+wUscGqxsMquN5ghpCqYGFwoZIQa5NuhCO69aAK32KvfHMKdrDGe22BYUv/sWOa
S5BVrZ+qCyKdaDD0h+QNSeisLrZmBkN0HIXH33i1WDv+xci2b/77gzo8aBWH5FQpvErTklah6713
vYRORYwCFwXFCsUNHiDAco0PNsEj7VLygV7Df5cfKXcxZVFC1vMVjLjEFRPwg8F1l0JavZIV020J
ppHm/CiSBgknhkWuWOdUjgpfI7kYmu7bhkO+uxnBEJIG0gAstSNtq9pqwh79+95Vrsmnuf3u7Bz0
+X1bPcPBY6LAfEyWL6anvEhI53DpgiwRtpH0Q1pv/JzrEZmQoHfrLMZpW7P6o9Yt4WQ6Z4dBiXOo
twcdLyCcvxcmwEtYc/iDTZehPNo3ZBtnXdAowfnj3zHEKuPmHtwAu99TFdKcQz7l8qZ71W3TdyOn
+bpD9VSxZjr135eBuIJtZqizd3853BTDqTHjBX5jxnduaOYFl4ybcHa/0ECfT3h4gFqZex2e3tkW
wy/JQPn5TEbYnnDPGxjBR4nQzIufz8gceyYIuF8k/AFtVeM8YR7TYx/GnF06vJWdOFLgWNagS/jU
MaVRmb+C01KRiBSnysvlddFjIodtZ6IXImQIedBnsCjOsZED1CwR55jILqCZEYCeWZ/la/W+uZ8p
N+Whcc0Lih4qHggYH2IJ80vAoPn7EYw7KGt3qqHVO3qkeIKpe0qKr+o+DlSzoDwYtdBGs4y+itOZ
MSFCmerhFFgbwSWfAkMD4D846FsfUopBihlsTKFw55ChIjrzLagNCcAZ8HbbQ30M+v3mIBjhCw96
ZBNRp5CGCKC0rWomLM797OMXis71g6nM5xaSJET4JYWuCXB/mfxxtmiuz1KoPCJc2SpjQ7o77TfL
F4S6cIE1nwUmZb5m+HB24IWexWmVba4Yx1UcjmPe66E8QU5Vi/Lq/I/Ru6pGiNS4WvQczV9sl6Ye
1S/ObX6tJA3MIkqji9ADgRcioxyOfIDHUTbjoAd5EERaBjc8Hy312IfYIshlIjM0POPtORRql3wG
mo4HkTFG/kpqct7ZYIL5El5Ok5iMiGYPxfltnRi2RcRZaHMS7zsnhuk6ODExgAo3AfjQSiebitrq
uG7nJKITUVjjXajwtzidCWP5DT9jIF8tgOCpWSdk7eztpqDbtjs5lk0rekwiHJrYvqzr5ENorMCH
JRwcwHlq9YjRAfs2xRqSnbhz3q/IPAgfZaRMZUCtDhKbO3Tx2HJUq+PdhigjuGEDaIbIsQXbwAHO
ij4gtXTUEYqcIQL8zBW8IdBKsF4wn/UTONDqr+EDywESKy1GYk7SOjzHAWBWyEorf+LznJsR964Z
sw6eSUzA68MCIMeCHIdHAMlE9xNirpFa4Wl4wLnul8NiDHrv7s5YiiCWdE9s/PxFVLCiN+sjhqMh
sDll7j1V9wanCAwh4kkbl1I+uvyIf3I4c3Iz5+Djf+X1RTwp923jPHTmqquYWO01NdPQC7o8Oh/z
ZXxftw6vLHOkP0/X1py+8e/l/PehMl7H3H91TzMw5fMKl9nD3enSiEgufNntiPC0s/20Bi9bu3mt
k1CWuKNFoi8icV8MK2qdSPffmoftRJTPoi4VFyn+FhfjiK9A2cteeUdZLc73Y7bJ/kk0Xj1FB169
vRW/gpjJTbZIxL9ap7RTxwGXVrp8bT6Rj+IXgmkFEg6w1XlgJGFC7hQ0SdYvRQ7VAyhtS8dgxMbq
aYlLoG4W/8X1cIX3gF9ztfeJ+rINZEt8zSnfyuewZpplHUf7C+oGiy6xn34uAVMtbFvtliDcaHBZ
i/kuJ/js9SGjGx100D2816FKh1QDXBIbZdy+x+llxgCU73ymZcF9hIzHiUHTxqtrDpn3cPsx9I6n
bEXkyOHzFA9sfkPHRtZagxHy5/wX/xmFgIO8OBgepZSa3AlI5VwfUBUlFraIk6Q5sQ8phbMGH2dS
eSJz3a0O7BA3vhrexqkoQR/fGeVf+glJnsPuBo4jr79YBUBFNNCYmQAKifXw95///0KA28CliGeo
hWgKrI4visGSvqhxFB8JQBdHoJbVBHeeAgvwAUd9Kr9HwIL/zS1GBNgOY3TPAMw+XiewJ/57Ijy/
JxSMBdcJNeUAbXqIbjL3jSyMioQ6d2ccT69/yvi0kRziAMCVnPBjbVgUFM//vjvu/gHCByi2w0/k
mWaFPwh1P6KaiIBcvE/IECZzNecYnTfm7rZyUZO6P0y6fCAnUor5TtxH3kyGKXsg29P/v7QRRAyF
uScj+4Q3D4xeUtgs3pXKEzZWrzRNyEoCaeb9F9/sHFQp9/XriaG3Ralkj+FgYcdUE4cC6AuYQaMO
fwtHpJOJ4ZkhwtQW6v7ICcQaWJaKfdoAFs2HAWwlqPYImpmiTOnYl1eoktzulsEUb2YfJguA2wOQ
NrALN17jBiC4ZPRRe4ALmnf5YRF+QnZLpr1MEjkZmwCYGZ405YEQE7GFDA/Kx4mVMO5yjMJsKtKv
hyQjYWomHs89EItMfDF+RfxQytL5b/nxh6r/94cUpqwt1hjrh98tkoTjgc2QI4Xd8Jf7RXdEbCle
w7yTJOHCA/VLa/22LtGabAoK4L0RddAG4MOhrYvA7Nlp6aR/xJj34k/+TQ6j3XAMN3R65nCBkwCP
xGJvHlmdpRFuzD/H+5wf9GTNPO0RhImAKgjbONb2XA3jN1TYOUncrve043L68SXVbtdoBW5owsCm
tnE2j++gCpbs4JqE9k6HwcorCp6Y+xSS3YStyBfpxGRuDqG6ZtY6h+7uoECj3mavemmuWKpD77wj
KbVBn8ZvXpG1Ud9QWfEn5G0n8oGMTFq/WA1/OSouy1iKY2z8OcYam+dFccDOz/7JEJyxL0Ci/73v
CqbrKp8tds0r7i61BwuDN1E8o5zHMxapxWxlDEQb2AP8rtjCjoPwyF7E7/Ab97eoInh85oqt6fWd
/fdgeX9rjxhNYCaxqx7FDs1LJPNmiqv4e/gRkzAixPkf4gcBFINHNETdiS5GH6whljMHtx4p+67m
fGytmOits4DDogfQiIxYhY914Fz4hAQIQtPlGsUWXCSc2Qzb8/MU2xH6AD5fW6WM2hvGFnwpMgff
zQaSRv7/r67/nX0MDOGXw0l5h0BjvMMp18rZw1kmXjnUrGSuE2oMy86+MEW9uYQYV7U1x1d73Vk+
EnA7c/zCJ9fUMjkheZsqXi7Tzq05RQH//4ievv/KHC+3yDYeTCt+T/kpiLFrKWKqwvuVtm9esq02
+/q7OaOu6WVRvIn6pWymHKIEohIhqTPDjTcTJQkbOgjH7eneYJCo50WJNoKPRzgTk6HNpHX/YnYQ
Ye5Nhg4rpnWItCC9GsIG26eEuieImwS3i0TFqp7yGnD+BOdvLX62liKb1XuXYNIEZV9kxhFBpERQ
7gGe2Pg/gh46pG0L+MtyeuddNtuIx9YNEfT7xW2LGJANij55kiXES4v7doMiduOrWJ9NHRse2Vsu
nws7uTsUyeVi88EedAxxdP19PWzz1p0j1noMfhRTGHrqd182S1Twl1laszVAQTLsAaZSm94eQ3OK
6Ts4JMTs62OpWFxQJ1njjp0KdH7Zod2R49YRAbDOEId7h8ICUSJ0fXCw5FX7EJWBb1Bzn5FX0BH/
yyXUXDa6wAGZxnhTuBKZMzQu0DBO1LkgsMWMd0aI0muyldGE/0ro4Ikj+EcK8ZJLp8W7dAKWWJ+P
mljyj/V1LlAZwwGPoth7uxm7LK1qT+BIytq7Tzg6MAvHDCmQ4vtcQevsgLldWFNoIXNzSy+Lk/5i
uDbWFeNOKkwKTmSwKP0KsqN8LaYar6FlEZHty2dPggi5+byQ6QBuET1OHLhd/dJJOKVdrzQP0a/m
7s/YR8UP7w4HeKOYCDntDFeQKWY240uYW5fwPS3hbmGwMCQsc4x1Knqo4EGvRCjrTH+cSOpVgJZZ
jSmq2gRUQQCrf37LVFKuiBPgcOdOt5wsQEMBtCV44Vzwq/FJfFWeEU6SLi96W4c0MCAUMVAtOjtI
7XBoiI1yKcwTGnoOBXaPSGPr4BThpon9RMiT4P9gsQtP4q/4npyKX8aqQ0Sf4U2PIpDOO1QOWpvB
nO7kLfugJIaVRt80Ef8DBspXv1o9ja0APPDzURj2RJ+O15KUY0SJVXCf1+t8rNiwmu44y0DZSDqn
c4zMgvhXzBAZcRSSQnvypnht0nNMbgYRE6NeFGfAJBxpgskCn8Dqv3bz87nYhscG3x6fzQFQEL98
0DusOeWzC4OoczAlRzGkeetpwSJns6ZUIoQq7bwuhWFEoDd1PehEcQvu9FJEMtMgf6344TwXhumB
ZJzpw+zPv2v84Pme7ZakCajSkaKnxbKdSFBFqtoFYgLj4yTJFoCOGPAT1vxav39uS/Yl57k85wQo
gGWOTj2CmDO08E05IqYbA3FsSCsBxWSyzyodSiFobs9iaScmnCf3bE/pfBlkcJK24wsuEKRfl1OV
M/fiDhCYeaC51g0WWDzM+BrOuntY2Y2MU/Hv1PirOA2epwCuYE7zy5IciYSF/lF2VD6UnN4+8+lT
8vt4r4d3QDL8kayRElL51nUKzgb9DoiB80riJVKHjzFCFhYUtxILs9stbBie8FZ6jNtJY2b9MVUB
r9cdUmyfJ3IKGcq/ZWB4bpSjWRTs9wmCY9pV0cVn3wBkL/ygWixsT4oJO1D84mvLjRDngbKio1QI
zQ454mURga1RD7Df9SNAvhPH+xHeKoQdUbxxbEsrmvVI2K7Rk1UOHLsTh95oQ9mG6nPElKXFS+bC
lbSY5R3kA9iIvvhQgAZYzfXS/BEI9HlBAYxKZsG2ofrdyG9OvZ1me71eInHOGLYTrzCT0nhwEuHL
p0Lxh8a4AzmetxNAPIYUt5nuK6dShEpROAh64DCO4NCN9kJi6sEXAlIl1JNfYLBEfjYdKx5L/h1U
xwDJbWE/YlQ3sJ+/mBuixFaXDGFdjO6RM58dyhbZy5d1tZjCCUpHC7Krr2NzDAEDB1/Bk+ZkQICI
B+KRjJ45Po1izCZF7UFhh9P9+2S0uFFoGwfQnhQVs1DYInCWieQt13wVWXPlOiQugn1ojQtaqGFb
NeYluh9BBTyodwP7s2R2Ysd8JZcRw9fKUZgVzt5MOXcHSSq6nuyFS+GEjm3PapdB0V1mR1kXm6tp
6aYQApvnTB5SNRtp05GKGYgy7utdlio88tv4xYUYh/t8dF+9gXT+HPY91W1jXbWgoT2xnoTTNX7B
b2ZHmUObXg9GXCyrmC04B9GK5OIPkQVG1JaElXDYTjFqUIOaiTyn/21h/spW3M6z8D1T7P70muQ/
dIcVXQLHAsfWWI/qt1Vt9Jkgjg6t5Dwhc6UWhhU60y/RpBSnRpwhUGjzk7InZJkB1ZIlQPO5InPe
TfgTaqgbXsqtNf2Qn4GpQ4+DChHnLEGI2/gJc85doWIw2UpLdbEvZ1/MH0QBSgF/Y89maEHhCnWM
ps9u88nbXqsPzqTxF5unr0tqm11ipuboJzAejwREyD0x4NHiu4XNwmzbzQJAwcKWTCeDF8iXhOjI
83Bv/rLlnCqtZdCN2y3/kMcqfD1mXg+bpI+oxrBrTL26aTb5okUW0oXZTu38bH6Ziu3HyOy2XwJO
l5tL2MN/AsImYxzzHIQWA2sN1zZo9hmcU90vekdjyxs65TJXw+vOZIuhSCQFnO9/cRtWnvciMmci
YXr7hdbNfX29aR80SMY6rrmi0p5RSmXSlgHZCxjgscZl39/3r9n1633hwMJeQoeM1uRnCLGE3wGi
Nf3LMGSHBWAk0k4Je974qtg/K86W/35gAXmVkxM1mpKn7OFCluZoByJf8CoJ+GCYk+XnxzTGLbUm
zJtCj5ilflMeIn0bkwky4dlL5cY3zcwC9iYaHp7kK+D8YuzwRrr4Q/oOew0DefiB5fqXY41BXM62
sYOQwdiCmJjPSovbEU0zZzVHfHOiCU+nTa0Qpdqfl6bkUUwypxrKcLCR3OdLfj6HrcEoXWpsgzgv
mXlKqpT2ULGmC9SRkEaHIe/T4j5/lesSN4oX1gU34ntIXJIPxjsEzSNyTkG0L+WwRMIioZ5brBf7
YQxS+VhzWkTBffI49EuG25lb0edD4R5fc0wWbrM7mgPeQVR3An/jNDADirdvqkCeoh6mj2FTRipr
r3mDB+OOeDSbHQzeAEXvRELhzIY2bUQTAkeZ2v8cJAxyBdp4Rgl890zMVpUQD/AJw57cU+xh5mPn
8PKRJ+qiyEPhm/n8HnlK3BRukH+ldx+M+6jeIe1mzrKH9jqtnQZsJfdwI0xz4ZB6OVvObQVkMgYq
cHKAgqUZDSMGxzdU7g2WWpCc8+XjiGDarqjfoo4QadjsxUAQnCvSzEBjVSIqMRxbPX1Vty9W9yvN
MoAnmDEwEyKq8Vwev5Ph2SlnZsrGAWPo9MQmK7NYA6jzCxzY7PSdaCkVHagQVQuTgzJh6ExbgE5u
QCijtILWpYpsLt3neaFKjKFY5S7YOvMmJdQsGKfj5oF5epGIJBC4YPAF+lCibNWg1aEBAaP6OPpj
1in/mAG6t6fYm9BwcxB+TbzciVshZIdN/yBOS9JCeHha/CBEDRE9PaAmHE7I4+bzCfrqYrBXlIoS
AUSuGLg69cHsZvdJeQkA/V9pceLPhGoaMZ7kUUNCJddZE9cR2ItERvTxdtk2SAkA0g1QGs63Uz1h
SxS8YCpjoPwt6purwzOLtV2Sb2EpcAWNwbstuB1ANZXxc4E6BSSZn17OQ55oa1KCIP4RXzZcdVAX
Bj4ZfQI2mcBRIVhdmY3wTdtrwngdH3Zlz09szVBhC6w8UuqGcGD+bLIxduO1qhMI5EMNKExEycyV
Bad2Qmd8DvhTmBCDJWeBVttvZH8Y/k5BsSHwWVDOb485AwN0N3T+l8ZzCEpAEDdhmjFCycjmXAlY
nb2AOQzKK1RMBsEULI4AK4QuVoGMzKibm8UEJrXc0LOoS93FfA6HAFdboxpI/8gTYCOjDYVDXv9D
Cc4tUjzguTuxgZhpYxOMw1j4mH8nMilePdGMNGUa24QWv7EEgKG3Gdzp7KiDOmdKbS0DnnPKi8qK
8vSxG2zYmcWZcr04bCm8tTjNsJONHsRxQDbzqjU7LETKue4z2xpNGTBxiv0gR4E46gzZscfsn18C
WQFrUnwefQbhleXslXBKdKI7jTyMoUrkSyiLC/cm+5fm5pKUw7BeIzWSf0Fb8YrCqGIv5zo5FYXb
ncX7/GLKxVtIM0PPQU+Y5mOOhOCJE9/b+Wpw5p8zmgXvKm+hENARMemgNOY/xdD3FRyatB0ffKRr
H/kfOk7mkghDcsZ9cMsdlEET7UUrBt4E1NQT9micnVEIYPC2XtWUiXiK/sOentel6K5QigAfOc9k
qExMsig/J4a8qRwTbekWST4r7yCSpPYs0tbjlX2HuGJgD4x9AeWyqAVVAmoVAFPZGySvNvp67xOH
kOIUSwNNxkiYBLHPxhLA2S24wftVxIiS65RGvwb1UhmX97EEPo0HMlsL/jSNL0rjK9S4h9tTq7bM
hxqh8xm4T2T+QwItDGha3MfBg9nOk4f1iPAPWaFy7ivW4TkwbwwQfaXHuvQj4EkXlEo8j5ipYclw
CX2yR+/PsFxn9mcQlsX/XYMMzwUOQKyIullMX4uYpRPfemSKdfw6NHAVX0QiMShUfMA1hoNA7Txc
+jMYrHG/rL2eeD2WxdON651cjjFZ0xSbcChp4HCjKJt0HIut6uahILfPk1pE77bPRfnyDbYweYIZ
nxApK9SkIokLBfw9xdqTTlf4wgLm5SeWL8ymXARk9YtXPnD5BP3usg2YLzqYgdcvCE0ydJeKGd4v
6xSuAVo6dq3oiQAC8rs+Nh5rVj9uEwBYGH5w/axKlQaP8RG0PH4iDPorGn7aj37Otsp9uGikTke/
hbukFp2cv04Lod5cvnfklZfed3auVnrrmiMvCyajwMwpw6zsEyj/Pj4/pXS16H7bxfkVw1d7lHQD
Eohs7zshcbzFTMg/757LoSf1qymGPPVRNj1zq//DDlFraa1514HDwGTXGP8IugtD1WUjucaho2lM
eLEpuE96eWA1M7TlEQPq6T4miuaKUraks+EoYoQzan8GfZxh2TQ9A5/hy/eemIZP5ca9L25TUotw
ul2eMnu8QFZDnrQtwmfe+EaJGwq7LokkTKmh+1zcDzIi1i60jnbo1kHmv29BMaOeY79ohiTKcRUW
9mQwmGaSabHd0DeMAqau7BWUC3ASaCu4cizUpu/7CtOidba/B8Ad9FHIl0Ah4FSf7cWeEw0K3WPH
NDeH7QUnr+LN/Qx2lRNzJEL1inTYIeFNrGtMYweF/75ur0JehZaSkdswju9ZeFFTsA/DmsLDwFUc
rJe+I0eBsK2Ebh84iRkwH+gxo4f8RQA20zBvmmRThZxTTlzONlb9FS9Wdhd9PFyB+LKuwKnjgl79
uEYIkjJnEkYlLztGRLPYX9mrUNswkxUBmsjw4RNSu7gDVP+c5DybQiYKxWtlBxITPtrxQJqcjQ19
DbLi6C+jCF+454L/nMm7gZmyx1iQL6XDYLslH5RjzJw5owyM4EAKNe1XZssV5xUjV02n53bxRyFb
j+ktTu9vDGjFKb4QmbfZ6RtMP261/rJtkVZJGBruJ4ijaEKvASeYm5/kM+wIT0yt2Nwrd00RaI5x
advGzcA3x6DnV/ZVMHQS+3BNe2NQ6xIech4ub9cVvzPYc5ZKsEylP6tNvDxZfN+U8aVjpiYNROeM
/Nap8FM1YogpP4OQp0Evzqd+QsVnM/WfrrInWjpzCXiFjXaHYG1yZhWh6ING83wB7np+Oc1n/TrS
VbA4wCNfeHWoIjOmjnOkrCPrsXoRQ7qjjX2rq/LmW3m/rkbh4+3fQBFQnD/xTQW8fqJi6+lUBsiT
69GvqS31VxGIV1Vi7Fa+oV8jnwSgVB/HDBuz9JLNiy4urguG3Z8BreCYU8zJPvtXFUC5GdoV7K+7
18OMI2zwMjkjuJzK5+WdUM15jcjp9YrpouVuxSlSIplXduytCDRfQJPIba+KJWMTe+J9y9nUJOo+
Y4VOjLqx+UIgJVaT/oQF9bVpLBCidh+8xt6gxPDmzBlUtZc8aVPoQCCQj1esURQNhhgW7WQVx/ZQ
BxiHu8RSzqOsCE3KX8l91OG04u4ZkAO/1LXFT9rhzgwg4mh/61kX0AtBzNzgFMgEtSGmrlnY/Nwx
rhVsmtahIehD1R9ADwOlvtuAeNxG1oADZGNYoDFat/0kJCr+VCiJWgJlsAUGMwTktSQGSNBNVFs6
ALND9ROebSKssaDL7iArYYHSe+xwpPe1Ke+MEkI5EYueWYBfngitZgNx2aFgiU0uknvT0+eynTdM
TuB3zPj0wTco5d0XsgG0Q8g3z2yu1z9MhVGkMKLPnzNxUpIViQcEP6Pcf1AjbVgl/ivFxU4Ph8fv
KoNXM8TWsCgv9l3GLGmNrYcOO/UxQUGFXvlKQMCTRcOUGbOI5DsZOn9yuBGPkjDWoff5YXp3bYLB
vxxcZ86ogVhOdj+6oWuATlN8nyIZgtBp8SsL71CxRtfVWZkwB72yAAYAKeAgU0VYyXMVGtRUVA0y
rhOxCVgE2Oq/Xo7+ce8vBrBtCEvqfiw7UemNMJ564CpjRK0Kndu5UzzfMKr6Na7xFX1AA6egdHgW
j6P89Royz8H2OQDVf9Qt/yPpzLYTxaIw/ESspSDTLQIyKo7R3LASjYADMgr49P1RvboqVdUxigjn
7P3vf9DEXdOU5nSWjXMb6i0RkMFH+MHUzcHxlMr5WtMDqFjZpZs3TqKtlWcFSCL9mCg/55Qt4nRH
hTIFZHwEcA9K2den2GWf45CRO/syDGn28g6ustj8TLIvrQMzw8WEgd0Ll0AcNuAQTmfnBNy2GZYZ
9S6k/4+blmspE5wZljnJj8ZyOPIW+bwKuOF2zG3UDquK1xN3WfWC0KERctDggUBgkAkmAGcxmbh3
cR2WSwh64N7ft0t7YMI6SwBnUFqvCuRzmo0/gr7LOP9D0OMfd25uQSOiJZL+Jrw7rPzuVI93MpT0
r08BsvTCFqrBJIS30QC1qYAEY+bUBA4YECfFXptRC7eFD9WEmeoKtPZ2G/dp8ZtqCp8SeqWzeO04
z5dMg6tE3GzGp0ehJx3EhI1a6K2hyEw8AKTti4qD0ydk5ogE6Eb8iuLpmtlDW9vvxnrDI0eo5Uo9
XacrJ1Sz6nmCLoKxxdABKmjrsb2QkVXNLEmjEwH7jFd5vmrKcHRrmm4FG8vpZ+aCg5ZQ579HmCD8
MO76HCsyxCE8dd1GP9KrUEdNmC2/zSOdQYrb08N8H9mBE5Xqg3qfgkHoUz8X3Jk6dfBZU9a93rkw
eArGyzDUVDulthr46Uaeo0Uo3wcMi3OK7bq/rfrTh+X1OdnreJbiv9l2+rwGI8h+R+qNFN0T9ORs
zz02tOkhbg/KqP/ym8zHWHwGDKJVvdVjJQGfr4FMHd+XMKqI45XRM3dBA/OBh6psMyMXWrpI1WQ+
KDVJbND/mw6p32jMRN1LmQs9hHgtyrNJCB1ZpI/YU38G6rHYpdv4El9KXAY+hSXjmE/RnI4DOFA+
FCUQRjCk2PeiBWyjzPPqC7VODz0FHRExnTO6GqbG9W3bzoJmXe0xr0AHchglCeU1Ty3oy0wP6DGH
VjKAnjXn+XAm0MV7hhSt1+ARVfX+DIqhQRzw6/7F/Jj7kqKsMj+qozKjy/8yfSnB5n1dYIb3Nttd
c4QoNMMTYtTLMyFAE+bVsk9dXACuEu0eSCsRy8NUPNTlr1gFbR7dp54wvQwDAOMcJIM3RuD9KF+p
o1L3sSRs2t20CctRlmvPUDNU5L8EXARc5gULTiEs3vCS6ULvefCcsi4ltU3v3pJg8CqwkKKmUIZf
qtM6npnVJ3U03Z+otsggEu3Grbb5RO54VKSqjlzkxnHf72tB3yBPhT5nYP4Q9AmD9dmCT1Rweg0U
NceGfP78X2SWLd43pm0pDD2ksblD8o74QwGKZpRPAz6JdFJkfJwvz3g0F0dVfgfMf6XSaJBPgqdC
PzFkqwa07lrLnY2KpwEFW0IASO2O98+FeJGypfwhtkQ39QkOEngUbviCz3TO8Y5ec31AIuo0B6pZ
vR5HjP1RcOGcwhGxgULRS5FWzPF5+chzLlGcFCj4hJok2MW93D6mfnyHoKwGcrNCp002b8soEvJ4
smARJ0Z4YneYO2tY/4dtfRCfW3oVfHncWPSRYwy35WeygbP8ViwRg3VQaYShEm864IZu8U+g8+46
o/6hRshrV5zfl+2Bvyf5djL55mKkYWEdfTxsEo67K9M9qG4f+M5kVmNNL/uvBvpYmZk+FQ0jJiSN
KQvmFM3CjWuMvtxjEqNvGYSAc+UBpNVvzHtGO8P3OadBnKynW3XsHvjmxJPp5HVM8piurARcGVG3
P+gMYlCk+K86j7E/lT2qdshp20+34noWDgvCrirgFwEEkjwEZ1jLu+wr+50tpZ0Yjg8FE/A+QAZ7
Ci8tLIKx1GZDKY4sqMhGUzeBcVUdaU+hLxKD7ClhGsA/wjxCdwSn9Zj4MJ9EEC4y28Ew0keztBV5
IO/w+33uzxiEbgmd9FTFHdA6JYeBwwHq5MX5qtpgTOFnW3uYaXoVEiKkDCBcEwIw+Kfkdvhs+Hog
XURsj5/+FNvcjprDn2xwDmE2Cz2TwZK4eTnKhqvY15FXb4BTiHy8/3JMNv42N6P20zANleWYN0oq
U8DIfmzB9aAheq4cZU4bKZJd2VUJnEs0W4JwNSJdo4xB8CnqGTdKruCgK0sXFwyvyDY8ybueh9GH
IyL5nm7hUQU5gMstGtM5Bw+S8SFz8p3i3ZfAMEgJwuRnhI/H+VdBsH1xwZmSVM3PEfbrrnI1Qut7
OgmmpMKK0Kaod7tFzvxe/yX2EicoHM7bzd3pgwa348dupCLAL/jMEwdJPygus7834PRIXcA7785w
OMU2pDxgKbCrrzRoVCNIxdbqijZa2E48puRNQD9bBKBeVQBMu6XJBN/lqOAV4YtMKjRFqb66Q9aA
6n3lmiBOnPmjB8shP3JJeQRc80nSH4yuIpA1e+wJtNF5OXXVbRFMI9ylkDUxAo1Pck47pm/u71Nj
Td6OMMN5364pzxXk1xjFPi19ra3u7mT1dKde4mbBZ5EEykrwav4NNLSqw3SFRMsXQpChoFiW2J+n
SyEcHynsh5WCB8+83+Bwab0oCxyGU4t+/cAcwp256vK1f4bPMAnlUA0F1GaLN69CNomLPZofBzNX
CRK3Pb64Tz3ZkzwBna0le/foHlU//fXpIqLaJVG2U6EI7l5uO86Cjbub/gzYWq6U1TOQ1r13dxs6
5XN3zNye+SrFYtB7t8PjkLnyWl4wAOS3sk0PSZAE+v52nazqoxTm/sOfftd2Q7+x7CQO/0G1bj18
fGyXdJ373ondytfDVyDw+xW8rxmjN2DPnzLgfO2aK0/779wVqOF5wMeb0dEE/Xw4iufmWiNpWd8R
uRrD8XGorgiCgmSXUQIf4i0zeTtdSvjIHHpPD4XvZzBbtUwXV7PtdDFdfxYZRztdT7aT1QdvzhcA
1ma4dFF74lSn5HRvpGUcSHgJjcfLrrIUI9HV/n2Gn/WU86KG9fmlG7WduOLqwzNyHnqLHS/34Rtu
4kCMtEvhIHHfTNySsgQzpg2Gsm7hD4gqof8JS3UpWxlIR+ZnjnRkYE8xhtJnx9pLEbus3GzTBAKO
NaNFTEWOrVtgkMGUo3HhzNlyMLNiDTlSH83CMciXHl7awaF0kCZN3R5jD7TBODeE8O3DCaC1Tjc+
hURThi9Utd779+1Tq014a7EdXzQ3Pj3D2BU2wpIrG/UTVyjXKH6rW2HT+73z/HfNvfbC8o6nGpPm
8PknbOLovmeq+f5SNfvtQ934AoDrHYaVGfPS5Dvxpv7rL1v3aG3dDxKH1/y+13BvA5wKeRZ+Psz2
zW/D4Xx+e6eEckalyKvxTY30dyN2lRPQFzw3YaNvcPjkyn/DGxKWyr+/T7/QtXk9HkG+BOXsHqrL
N/YEHQW8oYIC8wwRwmcSdzOLMa+DYZ8rhTM3Qflzs3EnM5PdALAePRJDYVJ87OdfUwfbYLyjmQ08
7djrfmLIMjCA/9GBNG+wMh5QReVSW9P6v+kfDuPG9hx5atkmj8qf55KWWN/m7Irqtj6gK2D6jiQm
zPgQJCf2dBtXNE92xrc7nmth+farLyJIJqfSnG3bI+YYEmgnRqvz7hTlvxMYs1Fsc1VaiskI9jHm
cmP0QIgjAOhs3V6zTbHr3XJ+xwoqmSfrf+w78EpDAfgqLba+B2tJZ0hbcMcfFd0nXIV9diWjhI33
Absgu7KDLV9fNWvdaK+DM0u8FE7JavJbLUS/3mqEMJSrd4iZ9Vb0O0f8zZGpT/yZL7DIyIQmvOz7
FsmJK4YKGzGgnsfVziBNWiVAqI1bszkkTh4pHg0RnJifZINYYslo47l8QE977MofyFc9SxcgVLLk
OdYTBIZHZq/lYQSh+KElfcSAsytmyOPUA4IpQ2VWcsolgPvg439GOAmnUMxmpZGKFHu5O4olmR8y
jzkWjRUvOJqRHAgNpQqwsjXLAzBoSHdauOb3bVe4VOKoDT0AT4Q87FawoGKj2EHF5AkXs2t9gBCG
OxMEhG6PIDJewKvhOYFnbGbFcyQJ7EY3MinGVx2uCGuHK+grzHnabAzloLMC5G9b2rNrdri5hw63
Ct4z1A1kJ4Px/WaCB0YCwMCCgN8cXV4wgoCf8xu+Y3tlY1woyPeNp4PQlGQlQ/odQnp8mAHN7rti
O44XMNgggJmQhZnMJBtIWh+bv3Eq6ZqXIyAxpuUxImJEHMUhh8TEP4DqbggrdcVOipLtyglnhJr9
UAA8XL7ACYMnCQeMp2ZMy9Rkdh0Ny9mKRiZse5AnSyy/4MVaUKKaoD1MbaYm6pnt3eSjg9CMzfkY
uQEiC21qOSvn8C/of9coDTPntRGMEFiSwHEK/PFx0DR5L3NICO2hr0xC8kbVL6ZYOGUxmz2A/IEW
cNfRzHijUdaVro62DfAFLAubJJPpcSg9bYKnY55q5NExk7sMB7SMNRy5YTxcUEmXTxGgDl0CT6Se
qS5yt8aaH/TkcxzV503wXN5HAisQKVI9G5RvFLUgH6itYyisXkve3Q9EhXE1+FFXeSCdR/aCOLcn
PyOJ+xOQpHYJb0iF8U5rRlrQoWa8F0j2hKUlRGzECF/xWiJEtIW24D2PxAxyKyBjCMfZPI+gnfP/
0Vf15i9DtBsXAtNEBmIjUIhy8s1LcMDpbCyeOG2gdDOPGACNjzbMobTGTCcRyiqL7krLYX2YLq9G
Z2dOLOjMARQLcP2DwAJl+PjzzLqcAtI5yoDlEaSGHR0CQAAbZ3o0qX6esEGqUVvbmER448uRWLBs
ntTuXGqQI0dO8/s8Y4BAtwpQDb0Z5xgzjYrda3lfFsSmgFdh+8xMm5nLgpOlXNtDegGIByRkIuox
EeSy5HKG3MeoU+bVrriPjhM97smB54Nbx70z2MlSri2eziyI47Jb44hJDx4r+NPjWCCuKfImLteT
lO2p79fQKEGUxkvvjq8c1wWc4B3g23iS7PjKlgtUj58ZLGH4E77uM+7H1p3cghoLwY77g2XqZZg0
QJzxN1SuN91Ui/kUDAllNLajS2eWWfGMuDnztAv1CGhE8DkFHSEIeW+Y8X4kyUEeYTPhM1wBxvZM
Hw498jaiN33UKZzGt31XkWaR8cdQFc0jxLBvbrhuZMgcRSgbvA35wwIyPscobvLp/nHgeX4RtJ3+
6UqgbD7YMPk1wVZOik+NKVMvCA7JuWYqk8rOO2VpdzLmn8Dcc83hxtcXbZBFCtys60lg5eWuDgaz
jfZEtAkum4QC5eifpUkFpDiKyx5/L7YdtClPvzJNNK1cJ3kAeAbMDESsrrjGRtcq6wZOJBk+plZU
7IzfWBmxI7o+SGUfSSU4YuHLOftF8TmP8QDc49A6zwhuJT7NLtbwF0B3sbwyf8hdwk1R9fCCntg3
R5r/qFeK3lOlMMP/WLdNbEyZqBu5Ys9sRMrLwSx3qjcBk0QplNjJ8cOwFczlL+WyH3/pf1U1h5hi
tDt4a5h0cyYMho6xYfEiJ8K2eku9ytBezSGQuSr3CYMCo4BKiy+q8cZ5wZwRNALUvkhOotnWwA7z
NsI4ChsUrkgG8PAnGVWtazMeomwuEH8TtnCdFzpIi5PspphmnDv+nR/ypxmvsNp+7pYdlJ+PcZ6t
GqvEDOVpwrjAMlkg7BezlwS7GtWcXhITGxk+mo18wZ8GZ5KvmIEUChgIfngoVi53q8/fJN04HrXw
2P1en/b4FtUBR/o5yAhDypVSuhVoHqgAi/S83E1s5YyVPuU4ft9ucmkUTjc7C6jm/OYRXUujyU3H
zEHB+5u940ibNRsB5cFD9YyLfHdYKRHFne6vfmfz+2aa4qjHhCmnBTiwl7DTsktPHPmcu8Rr9Nv6
/fMmqyYclVqa31+5g4bvJErwKe1+MKZmPVVgIVjvmt6rhy3+W51ljBqZ+CkiVKShsadEg7N6Ax0X
wJjlqCVjo3i2FNhTUqqtdAooUsnQBV6q/4gyJ4WVQAOW+KXqP5Enw5OScSpw2davtuLhxMgWh6DQ
gspGOC6FmNktJ3jQLQjvgvKBaYM1yiMxvYDADJ8SFJgsPUw3ftqXpaaLWY44vp7tIF4rJbx2J82s
ktJInLI61w8PGBseJ9AuNBHa4ttJFtmznpuPGD2HfSKFmSOzQCJVeOuLctmitU+xjfvV/t6aJ5Pt
chi5UvgAsFtWfEE5PpI+xYPK/pSO6RhrUKI8idDWF7Eb9syWAKgb5x1Q3QA8A2Pha4vOH8LLDlmB
iC8Iyh3zsVNvGyihU6e4/ww/lXwo8M9v35vCfWomthWS/e9lESWYmRjmtw1jvhhlVHd44XjH6k1A
HtCb92o3wOdQkLUFEyCG0xwelgF9vWiSCNPUVS+jdpw/E0gW5aY4fWKzxe1mumlZX2lm1h3+4Tf7
zcKv3ld3DwEBxtcm/iNzKiFqYMiSde8QXigV5qOZM1yBi1Zi28z98fawErX1wu2gD43SdFIzie9r
YAqt2n1cBu/MGl7bPLc/uzalNKl3903V8CVejG4FxLFchh8G//eZV0ve+x5AeE0WXFRINliQmavF
IUHEcLEmSIeoVD9ABaHUQFkIqv48qLgWMa3GfMRDOAaC3LmfcvH5zbjtEVgv//KvJxmoLzN+2ck9
uom/Qn8R+aaCV6WNUWl8M2QGrvBTsEuaWlmyxTSCZqsS5l2Pk8+BgMKR3TlYtnJH88KRAszvytQp
b+ec7pCNvb37TfOVZickZ1rJ7rZSJ5sC8yLDjU2hsKSnMQjMUy55j44wp/l6A4IL1jC1p+pa7Naa
tE0xwpSj6ZTlICUvgp/oHAUbbKde8DG8Qm2GrT6jVj6cnpQs0hr2PEc1YUg6J0VyO459NfzU52Dp
+Mrc8JW8zRsZQSm8EkuVVrevngX2pF0mJ7zaw4a5F+MqyLL68vl2y/e6z51ndni+d694U+A/QwOF
mp5flI+yp+Ad0S9ka7Ide/jY1jGDQH8ytlvPsPmC/p5Bx/rFNgGaLs1i8cuX6ktd6sssFE8yRA5j
ODVchYFMxEVv6T/CA+r4vIJx8zLVyq988FV5mYSSbqobhPgbdcnvzSxqfvXNIBgzySj8wuepxsep
y1mU7JXo/cXluq3/Hqt6IUEU5iPCpiJs/LejuJz5LOSpncpvUcQMZuF/GHUIRs3HviyxpjpVvuJW
jogG87dxsnB8hRhAQlo8g9aG5+bWtmyBBAE7NA7P6sMJ9+5hbMMo5Lv8xwLhvs6F8/hV4CZXzgc+
s038ygJjPS9z25nVMzVmm/ZGWGbqxTBxgvqcuCOE8jwWzoiQVONvX1revjLBAEJBkgF9BDdX/GbM
GwukZLXntLJzeIMIhFh+GZ/AS2TTxV9/FvH2PjgY0bBhN4NIjrfQ2dynJmGcrrRJ/nTdFMjcxYvt
bT1Hn/6FMvGVPGi7+YDD322nzsJc/k4bLCFgLLR2Sl9P7XxbiIQyYcH9dkXV6vqF2kRMmsHqNHsW
O3q91Do8sDA2lsxMtbQMs1kzw3+NzF6KletjsBIuKWh0+N0sqR1qkVtvIVAc5ospSBKlE9xR7Cu5
rz9wLaK61JxBi7ezYTRUm/DxTjJ/+t4nbDXsa9aGNS6xJngkIMuG1wU/b4DE9fcKktdJJ+xDNv6w
EQnSg7TIBHZQsC/tbnt/HimZBX1k2hsPY/uZp6BcdWd8qCFM7UxeiV6dddmIJnYQ6Vh7wzV5RUJH
aRdpK+kqeb3FUZl8IN2RuUh+/SqgbxSG0cDenueHGkoXOxWqL6MnP0Nc336abr8gpIBJZI31pcn+
vuePSbUm5GNbiubXA1ZI5SpGwLe07bx5LjboTuE7EhCLIEY0P9fTGwY6qSbJ4uu5y/VtPUJPl+oD
Qz4cc8VU57WrJq4MKcW4GcYC9G89j3TVfAt4QUZVsxkedgsG3Iu7O0/4cTQmEWu5ogZhz+F4GH7M
F5/rrsgXk6Nm3N9GJGM0l+w6XEvme8BYIz4LlB3yzFjoi6innx9ImR2gDYzfPsfnU5RERkSElTU7
6zNuDs51PhhzJpNGc727+rBi8aP6UilohOlOwmEOQYzx8Za3Q4Lgymsqez6vKsNDrGQwCFwV1hx5
RH1+e/18N+ntVoqKr8qfoTL/00wof18y/Il5+kVKxFhj6TSkpkwk2lcXkZ91XQLpekyhKcBSvN9+
hFCkE8DtyeXjs4rXclaE9fOEPCDihoFvtZgB8N5w019Nq/mdwzcTApqgjAGd3hH6Wh+vPT5htIc9
sa0sYcj97WDovuSFtGCC9kIJMo/xgGcLeHMnPhf6XlQXXcQtLUjf+SxULQBM6vnvN60nItXDvVw3
1t1tSbjCS9Kg5aJOqdyzB3XHao9zvFvWHSU9A65FceXil8MEiwvj9vvkcv+TN8BZL/0qKbsEm9uF
VP9x9xVOsujx2YTaYTybRWsD0ybUgQPnVg11xXxDCa/oKdWF9E24gjGd7j4LPFKdLlvg2G8brDbe
Qoe/6xZUpIan4Umtuoq2emO1B1yuUVg/p6bX4KuxZkkXkU/k83J62BE087xEb8RIkBzI4Wnd5O3c
b5ZwkNX5HWeOibSsW1f4Fv4qp23HXMMnPl6o7M4qm/ztm4tPjS0q0c7UsceGVMYt20PerIMShg78
h3aRFWsdlR2w/T6BQyH3vxPSY9OpSogK2nqYD4RCaJD+cedhML/uBUrKB50HoZ+jS7sYsVZG2vNH
qnx2KAuW43TQ57P2vsk+REcz26i+u+Eox35DB1NCeUxkFrXVHdXYiwGFNrVnL1v9ACu9r4/spOYO
XKIbnQ+5wicSMilwBX451cx9O7p2ymmPX/YEsrU9qNa0D5AcC5tZqvz7qSm+ncSfI17XThmoMtN5
5wb30tFE1S5R0ei7ycuGhqEIf9PuL39H/FJhrzW0tw9lJUp+sco/QYZ4QM9OWrmX8Aqn+8JRiNE6
CmRIMmB6d0PJPGQxOa58vK39Y5sqrhxg9jGDJQidv1lAvOus6gLfDPeBPBoJERzKBGy+/3umzvBe
vW6a2Y46HTz3v7uSyC5Dxj+ppAd1G8m5HQjxjvuLmnmTdmw7vQYXPFE0xRRjYTNVbBJW+p/3bPcU
8QYmJnE64A3HhqwhPmicUmPeWq4kqDXkCZPK3OOMNBBW3EXysJgyn1mTEkPy0RIilPHQfFJwCsWM
nkyjH/tcn0922turWAyqecS8mTmZxZg2WRLqFcuWp2kOnaqkz+W/jmtguhwa5w+fppTMJuNGtg+6
YMSCBqBSHNygVnQnsV0LykkxFqtZGmm58St9oyh6pPZ0WbSHWbt+AtYgI8Ks4/yDWpnVpPNlwlWn
5kJ7++wG1p/ANCe2NKwUUUXO//hwWvo/avCbfe8NEp/21LzQ2xwFYJnd9gY8QRFVZaviV1ftPxWz
8sbsWxvzrRexXRYzdGbhXPXzHRH0BUecealdyuZjheWVMKcK9tG5my+AcuYJDsMEphapzZzNSph5
JYvGg3e0g2FKrBg1SBZk/Nl4tQ2xyoptbiYmYaL74VtkFncsCkZBQUcJAbPwlSIh09Z1F05jsyts
jkBVaMKIXxXMN5kTbahEkIde+xSNCMr/fo8QdJSxzzezrTCzJSZhr3P2sIXv2mRfv73ObWLxF6Zt
fI/7WMOYtGDRUsSLxK7u3QOWielaWnfH6nrbVLpZs9U2QU6xg/YDddgFAgSFkDpQmuWqead3m+0a
cispJmcFOn5qu8z8BAxeNtzNaJ67P+r0dmYiH9vDYtAOTRONbbCjf7VUV7kVzyI1pRmDOnaPX56y
k9QO9vOkoQ3gTKQSIRg3w84sCmbEO/0coN6i1An1DQV4tmaMU0PpV6BzOcohQW0ywu6LHMuM4XYR
3p7CYBQguTrR6DWCNxmwAUoXlbCikS84eAtZycMI/dIIzZF1INu/5GDQsdGFwSUsUbBszOcS2nMN
/8wefka/Q2o9XOxZG9DVQSAs/Vfm6zb+BLTV7XexpXeHBCof4UY30wCOp05fYjVsrQ+RtEZ4y6bW
zXP72Y2ZQJgUfU9y1JCU9cDltPu8BOVphut0v43RCH2+UVbfxNFl4SZfBCbbmhkfus+ietIe5RtR
hfnixZ4MmD3MSspNVgSwBOZKA5zG6XPmdzMZ6QROXPmuLCOkZ1qe2NoAPw2SHxoYTFjVtz9DLZNh
ChZMhcXzvRdwuAKMzf8+LJt3AtFS+fJkJs7CwKMerd3Pgk8Bbjf8wNUC12Ii2S2Vwudkv2dkhvMe
nA8FlycyXmyiPyZd/fbuICZ9T5es1pPt6+ncTqNeGsgKILA8aF5h19/P5+9n8tv+SPaDTyGfRLhj
TWMPSwEuCG5CqMkT61lGoOvPhq7x4WGoN4OYRfVzYypNuEmNseEKnSj3//v3tpL82c9zIzMu0FdJ
EhY1gh75nClkDov5BSaScvNUJFHJew9tX8zZ2EYT3/xGG0ip+MnpkNisagmT8k33lW2ryZEcJJLG
u5lTrtLbZTrhSAHkiLCS8Pzc3OXv/m0lM6cRnAZCXFQJF+gzCS3AhPr+Zac3C9h/gkbSQLFMQstL
96fQ9q+dzIUzi8rKL8567KI17WuvpgAlJ0F5+oz/xXGV8CS3ZcqCLcO/AJynK+/kbiEoh4cGm5Ga
9qYe7vCtmr+Hfoe8AzrM1lvQ7Czyhjwgmw1JRbYNGZaiiUYQAdbN1zBqBLvAIWaXL9t7kD+dKhx2
HXMwGjntJ0XSqBhksu1aBbHgGDr1+oL5z3NXxNU0K/JXYoIyYLW6zF5Gn7eTDDVDQwtH4uqF7OgE
uypYrN04cmG6R4jGZMG0BhdYmLoyjZejYlZsCl/5BUdSrDKh6gHtN24Bv7D65X8wYxqS3Yw8PpA9
lroihBeEjmgqXSf4AmBFgPxyB2jYMJkYnMngDosbdQZ3HTXfn5gu1MgX8ebsQY3ExQFiKUnVt7Vg
OumCSFAAVVf4xbTGgaqzwDQNUwacFaDEQCOculqIZmhcDkIsSu5ekszfv8x7v9Taz77z7d1istXv
0CIjeczloEXQyg49RwJIuM1L9MjAq+Vj0rG0k1HBbfc1vcAIm8DkI9KZiSQoF1f6HSiMcT08JNzc
HZmGsvgCflbVoEi9trQw+hXR0mLUDgkU+TylFGZD1muw45V06CGYokThMpFHRiHiNS4cVDAE1wKp
S7do+FUye8K0e+akDLy59q8MCOBWaXey9DytiNBmY63wZhAF+1A9PrP5E+Qc7T4zzPrnM4nAxgT5
fLvtuTPLubBCzYTfY0BZKY5eN4BM4OtSHmTdQYhI/9ThWXRefltIsLYmBpbXhT6nbw716IFq6gMA
oxnSsMhim/jVM9nIrD8H2IygNOWfaMl4pJA1zHWxhKImXarehkkQi068jLELCtvt/iUH743yi2cT
oeaMGJZ8BvcNZgjLEjcBcPIuQMRDbitu9UQxOAVL2/S3jk/vLsToXk09qQtr1VMZ4pAb9XbgYSKu
hIwzjUZe3sTAdRUGTU6OnWb1bG5Tq+jnb/TpxK25OL13IKXcRBIA/Dx5ORKlbOLgc/9I4cs57agu
+RdOQMgsxv8oCd8TvyF+aGJzeG/EAhAPMN29IGaG1A9HkLOmX5QNURND7ra/5Wd8TeHUYRlPgOYf
m6XUmh2ixmV/eGRzCZ/CfIFppkmBxlSh3HVfpFjjUz0jbac5iiG23XCFdGfC4OsBJ/1pSXAa2vBm
FzbhsEtsVw6YwDzxaWrcaocZy2upDExadYpZxdM8/QjxA1U7Gx1hBofHLl5DDjkzP1FCdafuOAW4
VVaInysXjhWaqCXyB4pQtwxTOyf5Y8n1zSfz3pWbZqfzApt8x9Sa5f1npLeCRPPRc5nRWP/zFxgO
5LNkY5gQQ97ZFXGjiWvmvt7Lfr2uyE3b9NuCmcUGnCMQ2TjuTuM2u+L0OOUnHrluN8JXvxX3EMX8
dllEr83TeUeZ8fSGPQZzf3zdi8TsBBrjvZ12AC4H1f3sUjKGMAvi2KlnvotTv212zH2PFRvcMj4M
3zXeQ+DFPAAKdGbeTs0OhHo4aFcOXA4+iDDxT9jESK2O7FecTFBYqjCSPe420j8Pzkb5U6/Lb4go
695/fbf7JuIpiwsnCKfmKaj3rtrhimGrvAJ8BABzzELyS7/rft6srGPCehNNsbGRoXwkmxLWNEoG
pInZpnJHHk56njC6M5vd7NDsJj+PUzwe3X3qiIpRL5tIDu4TKyl9HVIDPmGyDeH6vuELaymHol21
v38Ot7B53hdOIr4pP/UP3khoo3c0i6xyVEMTPmsKLD41logT5Rg+HuPLYBd2Eb50Eo33uCzl24Z5
mCX/Utg+mZfg0fhLxc6fWvQMNJ+0Bm4o2OPcYsQdsr8n5zKqSLdl8Wn+XtuOwIqlhtbzSrYobv6g
UCl1BOxFSgmqhTkDIr/yhu0NKs0ypdpYK3SVHCp2C15/mB2ng/G5phuQnZ8uEBapPxAzPmxj/8bf
ktMzyi5t8DiM/JYJPK3PIg7ksLLAfSlYQQIaTCjm06/uNU88rFg22kU5YZOqfrVw3sWx58D6cazI
U6MuMcixHmfcW4bvO2k6o50Vlwr7FJPxCSJ1bAhh5jFPmtYQPBnZcJ2/dcaP9eHuSF/ay8aEgWdn
HFX+pas2pNNEgY46/cE/6J5+X97w136Lo9ZvXKyvzEkYT2NqUDAQp5tgQjibQ89iKAC/pL+UXnoa
hToIfHk8m2mDJc/H+GbXZLD8YdxWu7Uy2kswumEXgjWQseezm+M7ADJIcQqBhz0BWwPdUOD6MnUl
tLwz7ywlI+HYoarA/JNVs0USwziAKSRZoxBGexQ5mJXP8R/g//D1k2AUYqJL52v9wOMo0nQL9RcL
KD/+yQKGyvB0n08LQczzE/LjjGrJokZ/hgQTS57sS7hI0bCRoUDmwRsaLHoJPKayhbIVwukG8hgI
THqYudou3snLJ+rd0d1QGQ3+8Pa4QQ9BRXqGIpEKIf0AqwzkPVRBoJj4pYoG756RNwwHJtacA/bI
Ck7IP3Ufk8rRE/iMYcwaZpuVWtVSEQPIiipcoMwQ8WYz+itzVDDIiiu1JBDPeF+BZnhM8dPU9n2X
XF67ZXMowDU3yrGO9NKQ2Wx57R99QKdiKGfAXBDQusUP1QQlSz9ufdb36VccaIEUJrwQUtVrfUx/
pPVwFs/0eiVLzbk7F1fpQRoQzV13TifhcATq7WrrRZGJZSVQFYIto08MZhgbfV8e62NxvTOIZBOH
VckhZ5Q+xRwEkeiT7kzjM0FKyftB+ysboO+P6+Na6saMVhTa/Xd95I8skJexK43zP/K4kfqOakJY
elblxA4QJD9/Fzk5JbRJOaQX3sGIYxIxiT7Lz1r61hJgYFJfwjhQlyoEzNSpyaJAsPlFHBR+ZRcE
p7B3StpILnAu5VGeiphLkUfqbTmMWjf2IzqCmpBoGDBwZ6AzVISWjHpNtD9lbL2bBWq4lkHsv50X
GX6dznHX08iYaOeYrcYlLdoDLadFOs8UIlW6wRIPWQu0HX6yji1SKnmBBMUNgB70XgRmeFmBn+LY
To1I64cVFdg6hSrNClUvGg3u+wP7Csvra3PDD/Y/nu5zOXWm2QLwFVFFDn8JIieDsc0fCnvb5Jy5
+vMIfeet0taWxWg0mtjTvXp1uhGurpoWrCuGtiS0z3HYEdYIqMyf+NOMOR6AgAny9U3UvLytb6jj
bgNDKv9+Bu7mUdZYva3/5dnGp5tRdowVUJGy98rxcw5yZFpcCtXIj72u+ExrliEOmWJ04bAk5uw/
F6PLrgnWhRARg4RBvtTZqZHRfa9LRn5SVx76miccyrKRRWIrthHtJCv6uQQgTozJH3GahKE4OFBk
hVOJhQfhMn4JJlgyRYOgR1ep7VNTnJJzP10DWuCpHxR6WFE5lFjexzAwLAZQV4vpY/Ssix9q68Xa
eqpaTp/F7HTDSPseE7wGdm4/hJgLbcy2Ej+bTljTf1ydDWIwHXxCdg7m1k/7BI7m29ZpBLsVGyz+
9j9cAGvLz904/ktK6K2mYX2QaAFpkpxecp/a6PpPlFaOmv9OhcpkhNYt0XqMjyJmHnshJhwUID6C
piuZTW9CgVCyiYs5tRu0n9XxtQ0A+nDR0ZYqNQxFYFMCU/G3mE4OAeNkO11ZjZ/fh3dE6EAdwwd0
c9hVfA0QHIGrl34nkhy/0tMM/0U4DSitK2VrY6c/0fjjTFhzgoY3Cs6i1m9C9mZ6xjXmcCqvBDkK
YiTs4/tC6PS8/3wOXJlvEfXy8dVBFn/590vjYY+zYjak2qwvezn8D7vGblW2zBSa+97TSqviCflm
DIwQz6LtjVUlZFiI19j/T9P0nzKrW+VXIzohEY+uwDVIly+ykNj15am8oVENUcTRqE9+BKQ4Tc+t
22h8GcX/1kMhuD8JfsQ8RvPYz/wfxjzeGXPhR/IQsrffWY2zS9fIOv0lPr1s/k9r0+doZV0cVU4S
Q7RISrimX7ElLnm4kFeQCWK8z8O+8gjZy1SbQQ2ORx0CBJI41uwzQy72P78sgaReiD5k/RZjzDwG
Pa9QXjj0DHbOzx+imKLN6nc7sfnoaKG3hxfvlHnZvgexygSoFowHZxWBvACoW4sbKIkik/vhVnZg
eglZ4V8YFOWAOTNLGVuYNHicM+iIkcm/22xq6CIa4PEWRqfnqY1sIGrRcIirWt9tUbFAF14bPVhN
3xe6eM3+8GZsf0y/Gl0CO84dXpdF6J0tsc4Rtzqng1iqcp1VjryRc3xIS7hd5vYRdFww6UwL1NWp
sq0WYK4+oxhnUPdH2L0UhnuCnO1cxAGyMfo07a5WA87kF3QR5txCKAqYI84WCLEdqiDgCFewLxx5
4tK2FtO7ioxrCSrYSY2/h73dFg1P7it3oSwCrepwYXoKT3ETX3R4DE55mGZMSthwJtPF+U+IeApt
SpYT1Qjfrkeynry/oaNe5v82GXHKOEZR/ObbO15FlUOSLyfXus2pg/0ywyNn07xvuyE691lPPYLl
rJkTlibeTma4lVap40BuqbQAOEMH6RsZbt9bPwYPbrep1ogG4ZFtbuDs32bPcfogwF7XFBqi/OLt
dJW+CSnvL1aFxH7G4v8+P9WQZgqTkj/jdQHDHF3tjMINLd7MprkhU6wnfg6j0x9hQx8jynt39vO+
EaiMv8KimAlb0oLWzXC5QSO5rG8L7yc8S8Ft3eADn0I8sl2N0yGacbt8RwrU5WZu7k/vetj2rqca
gbwVF9Okn92yalWSG5SYDXkWwtA6aT7kQJe8esWnSDyCFPxnvsSu84fFYFkPMYloTqZHyMAbaKFy
CK+Cv+oGRbcbGVuH9aAwaeyxUd0X03tP+Ocw4mMY6C7zJV5JclLiTbXERtqmTcmlyqdGBpEq0t1l
jRIyf+Se1c1h/t+XBNnpHuMJHDN8piaLGqaCMKyMcORJwbLL6CDmhRB4mm8EK0BqKq91cAcmxA8B
YAnSDDUsKE4I1uKzPjLr+nxbSo758975VLOdRkNxqvUF29t/9S/T2OqdRnjX7CdXH7FiOTmikZLt
lk5+TwtuyFba8VVDfAQ2ePsOJDQnkPvhum6lKpkrqOPmCCWOydYs9vHM15PxuqkPPlvi1aX1qeMD
fo7Glpp8dUMHu6o9OMBxw8fXHUN6uP9LYlIdhT7Cwc38aN0FEYIZO/Qf0LDl82BWoRxLrzDtZrcg
sVPo3cFRFyLH03VrKhjaZYtkBtENZoQ2t8Ulk4LtfqrcxLoedHMXI3+wTcxL3XAlH6OJve6hHde9
0ZBsm8Gcl2wc94AHgXVLP4rDEMQax3zt340JkjMoGl+R5JAK4TA+loH0+oU8NVr41ZUs6Ul0I87T
4XRCtCCbcTHPjkNF5ioImaVKNorlHGBKyA460k560jVwSn0+f0yu8cKHDYx5eX4KZ8MufaWhv/rL
tu+5Kjc7U8o11ctlWjaDtUXQTAzJGG/rekB6EBu1vvhQbcMr9AFyW/qbede8nB+fltgKBCjn5a5k
1UflxLmU054QxIlB0xxJ0EJ7ixli/5Phr0cE0QmxUuTbxtxkUc/FgsnYjGHzDjW8QbaUrkCk38l6
1pYUDEbdXil2MZFPOLwPDfTJo/s8fWKXx7+GoOR+/+A2rVZX8brxbWiTNdZ3ERZAilmNVIVAKLna
/Wf2NofPGmtCHEojbUcu4e6sCj6JuaSy0J/bjIp+E4bFz4/e/lPcLJM5uVCnIZ+a+21yztU7N0MQ
Y9AKfgJ3Tje8Jh+PMEyab6AXQ61/iA933B62qD0rWM3n6fLmY7UsCdfjR1whCD24mwkgvrsEt3jj
hGVLyALMB9YaaF+N2mcvMIkCcT84O3aYPEI4Y103gj+cVEHYKYTsSc2tAJ65cuHUSPGdtJLs/i7b
BlESU4GgBD02iTQmcSTId+qyVuZYZUtK/t735Sf+K+FD2YGwtQF/WnLjXCkwskGTQX7CqjH4Hwmz
8Izzz3OsPItXn/vylQ/NvX4EYeczRBzOVmxH0PcUxG8tXeKV7KaR1dFjIQFpSPS97WYZragn+GCb
cls5t+rh7ljMLzNjqIOZASGea/PvSqGSZg/vJoqfGX4jmFg3tRMnklWFqPqG5RYgsXjJsxRyev7G
dYM6M/dzaoT0kuc6xc2ynPwSC8pIxeMR64L3J8BIaHg+cTAAXKYAMuMj5qdLByrzeaqjaV1tK6mj
wfIAEe1tgIVDgVgkmGrsLVfhv1U51RLd+w/p9DVnXKZUnqFYH37DrcP0VVmPcn+FDj3NRVZ0xiKT
/AuF2YoBLnZ7vM4JHDVQXfEBH9Pxdug3iX+kUISNz31PFN4ygDtqzGtkP9w/A6p6kWMQjO5g+tbi
ERSvpzLiHtJGrIy3L8FWfKrpA0b2RczY/uX9cSmncHPVEZLU6P//HqPJ05pawckEswKGx/R9GhOL
j9/xYQLjXl+ALvbcnyzw9OQjH1z+fcFbF7eNhY1nIzelS7cYoMnNloUsrCVASTKN3WeqcRxc1hXM
SUfhR7OV7DQXK6ux0zSn6lZ3Qm4VkPWhMSb1S7bIlNdentjlQ9WlCEb3UynxHRg9wAL2gAg6Ec9S
5T/+rCqTl9ZgcQrSDxb21uHZBdSfD01qR8OrsulP7EXXwfFFlK3etJ2AfHYnmEWw+3MF+hH4nEIk
zSxCpk/9TEQp1OZcCQoDS8BZABcCCKeGrYD3IS+F0OCkFswJZAYHY2SFMObKFBEdrsmPoYTGNFBG
gOwBf/13JBu5rj0kesZH0WFrZ8JgiHImcToTMM2HPErG9pzEPGIrCXQHkfLaMhj1VCYOd9w3dvkt
INappuoch2/h7ehHkuOuEh8TdRwoHngwG47ecnvF1DUc7Aip/ZFgLKqgt4tvszaSCaoib3JNuHRh
AlM6FzYtoSQsu1voKGZyj3gSXDhkPPlVYLOxDYGh5NAs9hxEe+f5PtwiuHZfz3YH601UY25eg6bw
mZBith7UV2YnQsmhwXD1qjwV6sJB2DWxegeeKr3fIS+rvKX2oa0psxFxk+N2xfFIQxiCMref8a5w
Lf1L8DAbWuvPiA8vf8o3Tv/JQUfCK88ax2XllZMLbaPNnH297/JyF9rC4UIVk5u1jr2AFlETjlPo
CaKy97fwADUVuUkegN2hKPAqgrK4sITQfym97/VtUTW42EyBXNu2NhByOlBrXn006bKundBT81U1
WsNH2dj9r2z4ny7vLFWD09SaRtVAKlWDAnYXOYC0H2aKl/oLiI7ai7CJHkNrKb6PyPyoZSNhUwyj
ZIiBUzz/WKZ0QH4kYVfUA/wdVcDdKvaqkqYW8JviOnRfFc+YgsnHz+iRR9xOIMeWxb7OuDwUmV/u
amqYK2+++c5XzsQlFhmU11iOQhsL4RpPkwsSA6+QSz44vCITC3jF2BNvZt7Xh6I/ZOQsnYvwmo6X
fyi3Dl1XpGZQZvM3hfnH9f18KO75hQFKv94gtWtn2cuLaQdS0p34x60W/56JPvChWsTr9eJjONex
CgkygcmgEq8dG/dqvha3Iwyd8AnkHfFX+oUG8B8PimLii2x1qz3bCxryZQVpwIhGadujKJj8TUYF
wNeUIALIqH4fHf5JnzpdvG+KevZ2ITcfxQFPO7wPI61xrAizrVZuIKjt5XA1vaHALBZax1OXJWox
yIxMsoXRIlVO8AbhyRAHxfgT/bgXEsYlO+drhekNH2p9UY61FuhX8n+4OQSQBHfWXn/LVqgbqjyq
6cqGzy9egoVmB/IJ8MmuFnXC/amBApPVci4kKWqSdTt9qLLU3X+FiKcMGxa+lnjOP5bcPUUnO1bV
WbojnNGzt5yJPVm6f83RBzCYoXASsot14XcFzdM4deUyT0vMIehATv0q1K/txcDziS9m1li8ub3W
sBLc8AzCWIqDiqwTCXS+f6kUBiIFdEwsu2kewqEe+7Q1SGNOGJCmqlkenjzmrLK2zOPC0D63vqBI
bhKx53Xyfqy74Ql2DT33TPfZSSg5pnJ1kT7NxuCK/PDsNJIiHqkPm6xljyyOh3+1qvEuLe0PfWTA
lIDGIEV/FltsiIzAeESxZBN3WtaF52OqyheHjxKgtg3HvZTGUTxdVbksTErV3fuR7xxXR6CKVG3V
hg772PBRBvyvn3Wu4lkAWQr/0opjy3zwuNLdm4r3lemktVpWK+tV/z5KUQJDLgzvHNKC6/RJF47l
q3hv7CtDwhLscrIHNxlr/xRhnRWbC048MIa+Dp3Vtb6YVxftM27/NKxsZfmdY0mXnEGzANch5GS4
2lJP57X8LAwQQ8e6EYyXN0FyVmbQMW/egnsIWazOeT1+XWV97Mbf76vSpXoeQCyivORHqnpweIyw
Lh3h/4cLMW0LfBJK8TvDbSMMA9g6dhe/DPb54vPjOMhkQAOzX4dkcLqUVytmbyIC5f6ye7iUs8vq
pH7NNph5YEyhBV9hTRbCgXuYRDqrXwUH+t0ODlXiJ4ZFMX3WGPAt6+ihQsaGJwis+QIhWaq43gep
VWW+qiZreaIFy5CQtacSCuNvzCQNKO7mfFVZ3/qiZk6m1CJHMe35baGHgS25o6xjr+W1B0cLmcDB
QhiV51xY0wBE65BoXoSa34OedLIMuMthLFXPoEjNlrhBIFpN5Rq7a1dNrAy/RDOkyfIR+7I7ztnw
xcEV98imHwIfcXB9CF1M1bqrxTNtsVVjMNXVZWNeqGzOH7vmEYRmWX2uqvF0LXHpivZ9vw3vGjpN
6xCkAJl5NYvXxzZVfpoqm6drLZd4T6z6y0wVc1HiGlz5bQvivu5sc+3VvS0KSu0Ua9641ix7s9NA
IIziVaDw2Fti3T8x3PY57MetgaVjpuuDoDtnyyYLLFXeGwL8IPGdv9bZa9fdgsoBwp9VlhMLBC1H
rPQY7Ho8+fa/6Y9tf30T7qo0W4UBqueYHr5OAP+zVfeJ11mMrzyVaSFYxNjx68K/r1edxbm53b2t
s731rX7M9m7o0WvnskG6D66bz3nq3f6kwG5sOWkepuEMe+jnG4SIAwPygJ/PZU7h3SLbrsZOSzEO
z4BtRQCwWCnH39HWfjaInQYx8Z3Fcq4vOqlP7LSJfPV0fbfxs9PLDfDN0JBfxdPu5u+jR/2WYsMJ
oRCzEtPpyB5Vp9x9PMLdHmz7uflvRL84v9srZlL0qhCJpph7H0E7OJEQKVZQuh+KxkMYefWG46yn
d9xLN53m2nkk4UCLsdVwf6zu7iV2C87LIz5af/Z9cqr7R+VCgYQMyvnyV8CxAExeP38woDzGMBx3
IXYemc5504//3kb0sPl+SG62xBjxtHmdhcFHc8X42zU5Su3799sHHp/75/keJCetkBcM58qtkeXf
aqx/7/LBllPttbmBEZuPFt+Fe2aaijfz20Jvc2vFWedy20rMyMKxlUYKnu5lD1+7Z769LSW+gN2u
Nzy6W66Ow1WWtnMtTmHwsOqhr8mF1ooramp2Y8xPYMGzMMz6Nt0hBk1RGnA5yO4rloEt93TFEDP7
3rKQ/IsNQxwNCo2zqJqWY9QHp31F3weMKgxT/9Z8pf4lMqVZqjZLlLLXUSh6fJPgnrHiuv34TtKx
4YW+1mdAn4lKDpP82zP1Ec8H8F7Q0JdtqEjz+3HWKMTqiFYnhfL1WkkyraS6MTCfZVXcAr0AZP5r
dultcv1DopThPYTp4lkGO0EphcUpb1fKn6u0WgQAballxcU6o0v3M719prdMd4TsvqD5TzRnseZp
UvZdOeJksrlNBvp+DD/IobLYg8r0DztcuKIkxr7WiKibN0jOeChyEtEzFL9/f5B9VqAWezlv/TuN
SVg8GT5qR0am0vx3z1REDq0nSvFivw8bUtnhQ96VDoN0GI2hv90Ul7XOsjln4J/U80yQW3LkrJyw
RAeP5mYRJPeVeSPHP+3Rgo8CyzFojc+0EMRptjjhTZorzkUXUSwbmXBObwuSl44X143kBwvyO+zM
vbpdl2PVI1neRFU5UwRVkccIg/V5g7AjvI/4FDd3TBcnu0hmOC5mlwDu+w36r8mxZVa+/sRyJs/K
bVejzOw+mvPKYPEp88VP6jf/fR3Hh4LVXt9A53q3wWOQ/3i+x4v7fsKPBEnohgObPlmFY8Hr+v67
7F9/sx/b8bW9fy+zmWFLvnNn5vRLsqjnIBfeU++X7rEvJOvic/Yz+b4N7lUkHLHyvc2HAttFgtPp
eIGEKzk9j66jeIdV6Yu4maERJ/F9EGf9r3mJps5uX8Cg6PlfN8M7yyoJ1kWMTAiNdCs+zFOq4B6m
jO646SJM8AIl+SlM9rrjYp9k3Zt1j+1NIfCTZMBf9Pou/OliyYQJymSJJ1W/cnDHMFoF53eb/oCp
eTuOfpDC65U1/jFv5BNvZJAqLtGS0OWfp3/Q8WkgjddR+E2F/tG538u/J5Z7antSCZoJTWuvRgMJ
fQ/owko/fCSLnXh5/Tb7Ok+f5JuQ/xJPjynkaz0+9DhGU/ksJNx0U6h/Vv8IQUsbJ9O7RuXv+7sp
z34A59epZi32qNJYVAuj5xhiNPebm3rl5Z+upXQ2Cfy0FWNGu/raGkTVrvZUnbpSzw5L1W2gl9fV
j59ClN5gFRyr+e/Jd+Y9HmLjK4cuOaR/GVhz3tedcyU7mNQQ7/dv3QcZHaalGPqfx7aDwvg8nX3a
SYD71VbBbmCBy98/ojd5gd1GaGQx68GqmDKhV14XT/6woDYmcO6pv6ufw5c/C7+bH5+u2h4DxXUo
n2fP+8DZcfxdsubux0e2erPgKwMffvhSGZpkevh3Gq7fZOE4wEzbx71nWUQ/U2NDI+pfr6J4/eYn
NZVMezy5V3ZX/56zYCMWUH0pelOgItevbdfl37Zd6DL8zL7DmS5eJPPrx8rmQv/OoyATLXzdtlqB
Gv4xLNXxSTUvNXUgyfw9l6buuf0yNezISLyrzqtccZstxenlnjwZ9xnr9wTrBleAfCXLyfBI3ngc
GvFsPberPgBRnonDNFdCmVdmM6dhfEwAG9VsohRj+si1HtfRxv6AZ8jG0ChriV68HG/irrHe9Pfj
fOeSC2wYFd9m1Oib/wLEvD7EJ7jwObaLj4ERUOjZRCr4f9/pO6JE0SDRp6R2uO+Oxwy1qHkUKaqU
6Nd1Mkh/JNrplkeMV/UvpenT9WIwIy3pl+E9Fbf9jX5dFMKW1kX8FnXPaBwrezSa/Slzv3qXsaq8
epizx6OzZH6NXiT3/+XTFEy6eenZ7b9KHyVyjp551FZdFBT+kFxHVYTw2q75MGvhBGgvx+d39y9m
TkZImkIkQMGpBxF2H4XcEFbuUXa4HKzeM/1Yg7zRos7ooO0G556Pw8l3kJ8UryFdxHG8HYcNZRiP
Fz+LT313nJs+hpaGBFGssu/kAPn+9sVba/sGFIOtyf6ivGEA+MyLNICx5zs/Kz5qsbJWmauFan/+
fvvWiHbS+Y/9e7hrNZbse37Pb8ffwtDav6IUwUdBBfELZar/ajznqOVNDmHj/38jRW155g/yGr5q
wqiNhq+f1Ltsokp6/koSNa451ZiKBoa28GfyYzl+HKuDQ3p6WDEYNzaDZW0m2OTo3E7tpoqYbabe
zVbmyu1vdhzv73huMHvZi5RmJXbU7j+rAw0/WirTWnDv6b4EAGffoIWVWGmiIkTdB6PkwN8aGZmg
fqIjaVdTzGOQbq2+PWY5onuKj/2v+qK6kDDKx4UPc7gIrTsv1Y3yXN+ddEGV5p7XHm1+v/2lJlbB
ZuAFScixcTiXYRu5FOO1TVceXkIkjkacqlZGNz3mrGRWJVWW1KFs3CChaM26MNSe0KqXECFDkfIB
h1270tUESaQZqucwnAlfQDlGSXXIhcrNqEpcsDhT1okSQFO35MTGqynHlvW/CotSaqHk+FC59ZVt
/0vxh/AYZX5lN1gjvJpXyXT5t2cPk2h5WT0H1Ijd2DDz+aRHD7XE9/qug8eAVTA3uH4uaukK8rYg
DN6FgGlIfVIYLKap4eINbAY6MPOZGWTfYyJv0z2i8P48TWn86dMo8SgicqEek26CSpJqLfl3TZVZ
M8SZKC+mcVEu9q0skpmDeFrx0ba36eTbxN7tbzoMOi4HXPY2Fs1v+TloN3LN/JjiztYEAoB2MrUv
rioT2AFOKP0NzZ39QBltbR0SJ1LweTNhW5lCPAjbW9dtUIkdX+1kWCwRjaD3rUfQG3b+NIohO8//
1KhKTg2/1DAUliFgI92gpP5iJIWBRkwHtmtT+lJDq3zH4oBpNGwOumcXT3po4PlXC9p764y6Crnd
tZupVLEf24epow4fdV4posNE68JU7v7+3P3vOrpwdl9jp74mFYlceSA8ok6PZH/+fqmh2HxNAtFZ
l5//It8UvKeT+sr1/hXqtJypJYBCcR3C6tdM5SW3dGHdZ2lAGGV67Ct/wym6iPq4MehdkhXKmS+L
pGcu35OO/6IBEF144r8Lz3m1hbQ9GySWVfeN8fXYYIiekKMLSZz/TG+e3UoMiv6a8FYDms/sB33c
sr2/oDQX3H0/VoPSKZsZTnnCF7wUpfLw++OV/FfxDHoLiVdIQV2yGCi5R+hBl+H/DnlEGUgkqenA
2X1nM0JUH0Z4dN/wlr7wZffyWkuI3cfqvrqnsgrfIAsXjuh5LydBmYM4VchuySnvdUcuLqwWqcoh
sPJIZ5v0u/2NVqro+dq8cc81n5UHhePl9BPrCgZe6hfKf43B0vqU+krVUxhut83MoZ4pC8r7vX9f
juHlHOrWWUM6FCtcNnZYysK3Og98u9pypZh+c3YtndSurSn+dJbGn84+2R0f4WvC+z769UiUIMpE
ffgpyu2/TNyE24u+Nfqq6E9ZuZAsKpAH5Szb6EG/htuZV515kV+93UXsNVn7MyqJR6Ly+NPh8eis
Nl3LP1zhXjejbKMyO0fpz7eKdpDAHYndVBhnHe1YnTfc8rO/FcVrnDVUJCh4xoIvtaJEBZVSLtHz
fvWnx8NfXzlIHIoXr7OsXIflhqL61hAk7tfu7e8w8ICDfxQx2Iulk5ezP6390WfZ8y37oECSdvfV
6JOiYoRmhVfB/BmVxJ8eVWblid4rm/9KIgvZuy+TeWXdT+Qr/nAoqLwc0bfJLirxgLzjVvSQWzII
n369xKsYHvzqwqpm/xoVx8Ne7pHoeyTw4DMflt+FxM5z3xPW3isj2Sm82vO57kQ3nT0po+jiv2JG
F3KPknml7EhgUroYbMfuyHDZf9Q2g+h9UbbK6vCUBOlmsiaRv+NkNy7avK1fzebaEeb4OpTA/Udt
3/7vlgwUYTD59puMo9r1zG4gq6gaore6d3kVRUKHm54L32hi89SEDNEKhUiJ/jtHXxN9gSnEY087
rFf1FkBydEYTB4rc1514uMkKb7y+/PF6l7dIdXulcvaol7oZlvT1p/Ru/ndegPO9MnPTBs796Fl5
a8/o+oGY7HVfDtFXJL935VQVlGL49axwPhXo5joz6YnDWN3sR9ejkBYTZvQQucKgsYiXHcfVhFo1
gPmeiVWYDi6HNrx5uhh7p6S/MfOX7d43QDIlkjI5khvN0KSn/mUdFZIJ7flqQuWJSvtfsfV4N5VQ
nam5fBLzeNg46s+zoYAetYdP8oPPUOfUflHNuyk7Z2kck2TFtZ9mqYr3qW2KgsSaB92rLV4dRQ7e
LWvAiPAZz/s5GSKXiipPX9Agzu6kXxdR7tFrZBc1gmdVc3gm1ho/Zy5uknipsyRRQ/vTE/bG5EtZ
uulXhwvH4VjxEhfSe+dS9Dv2j/Ceh1QgbYZieu5/ebyaVdrB7CfKzP2FhXEWJrh0o8KXQlGWfAbt
H3qphZ/hTuHXC7zpQkUZ/l/4ZdH007oQ1rZiFn49oZUKvx5z+Csqm8L7RCku/7zAo7d/yiWFDF+X
tl9RQTPUMJLSAIyStmYq7/ZPNpcwvbc6oqwLv3KRV+7XLSU8hakKv4VfOeGvu4WZeN/tn+JI4XwL
S+0nz7++xV8SRMVw7VP84uL1YdH3/69UnWTZffm/iuJ3fym1Dnqf0tuMMu+7r43NDesMiXhezVB9
C1gLyVtMb0opDJzXRiEbzCb1zO+keYXZONd29OtgvAIZBdtOdlOaJ+snqp57mSImvQl1Fstd5YTv
Pi+EVej+uFmU46EpbCVIfCd2KPG6XVQSi/YJSg7Xd3n2hSbnz1/bRenUywFRE0ntQhnPChjOOttN
Iw4RdCrTRt2Q7WEM3VWXyfYFyz7Ywbx83SKAq9+yP7fFdC7mdaqVRrG/aq3fLpPimV8PpwzIyQLT
QnHRW3JRIKX/rZ7B8tBDJ5TEzbKtHMGjbCTQb2LsIbv3Y33kAE/xfPupxi0g2GBEWdVjyPd/no14
EJ+Vz7jjf/BnH+voBmII8xuUlktuT+tBij+F3dGuu8nVEok+R5hba3MtZeDE0r+ZxrJ2nh4u1ckg
98AYV76KY3PlKNveIWnrHlo5oFXxqTflFb7uToL2L9nP7Hq59h7S8mf/htRwd6kiplkKaw1Pwb8J
QUMGs0rsPQ7V7AvEABUDa7DQzWkCprFSrLNIMwOu+tnhooo92koTbLt88aqX0OdqF+ByrqTe0mXF
aSb6vDSnXJM35cu5gSjoUiiGBCz2c1/Zf8ltqXMbpKq9TD8kvCg68GUU550Jd5RNaWWv84kQqbYe
XwYa6dhYfN6zYsCUwkq8/k26/HwkfVaO8VpilD7VdptgjiX2X6Yxf9syCX/eqR6DWQoTRGXRCyvP
ojvFgYRl8YQppZWq8iTiwsPFJwk7YwxUQeWS1VM1x2HvLXmtg2SgqB6ugkQj/5OAqH3bHSu7IUVb
vvv43ALL8GbDGMO3ozXHmPeX6Pv2Qh8VhJcVqgJC6u+lbcNyl65dkWSX7lNsS+t1Y9Jdo3jopKb4
GTEs7b7SgLPKUh9QlzfisGZiooPhHgPMGHUmywp79LsRu/o6tS51oNRdwLwzzQP7/OgUu7oiTDFG
URq+Pcrrfj5fPLPBsvEG881rah9n3hPTyY85YJ8ribpBn1s29MSDmAOioLzhUlfa87U2urLBEcOK
4bzBXsJ/umwkXzvubVMNY6dAkXtFmBLEcmWWodvQsMRbshSXYlddvyWgAXmdW/GSHK4wQDQP84pB
koCPYY6v5apq40TjJFWhCjUTy5cWtErZYmLSUc/pICd299vhRP8Y4z0naO+fpKm/ZLqy/rv14gWB
fYs35rS/06ZkREPmVxPT7GeqmmdFf9RDxRMaXwdOL3hZf4Y8nqrcy26fKJ0O9ViVB4eoyJfSk89L
I9tdfqvwjAh24cC92iuXJxC+zDLrzq5+B8m4VHFHsXmcGUlbWdjZOYLa4vItkQlkG/awdZDN13XM
88gHG5sso7l+ru8/XDh2+nWcaoSEyqFcwYDfW5pas91HsKnHyyZbXcCQP/kKTlLDE/1YSlPvoWCH
8nT4hDsGS/P7vHzM4BI91C/1m+HOQcMgC5vizE3We8U6mpfS2ICF25tVF4u3+bZ6NaIfwglVTTBx
7AKJIlEjwcub20S69/ja/lG879XMrHFp8+AsBEcqlEvFiLHbw9A1PfF5hCtpCG/wKBk8Xt7iVpsq
Xej0eH5NGNmKvN1y43SyZMqYJIV3KcdPX+uPzQ3uWzyDZO/0vu+m30+dJyrFz0O7xRmtlKptCSub
dqos+vnfjpWbEmKsXUW1KUP7rruk1vLsMCzYQfZnHKgHYI20zPR6b5lpsnVdh1uI+1hPTpDMutz8
dwNiH53ZpMPYBGrDSLKtJr9puX4ezwDXTlyDgBZmgsT4WhF1IUlpXUq2lg1CyfXtWD39S/zdugWN
lgg1YTO8k7XU77FNNUexzSWjd+qd33a9/EdhVtr2r32rtZVKDSE9O48QrZ6FQ9YkdEmJ6oG/2h8O
2VmszcVRTa5raGzhJVJVFciNcFNfTuPdZDc/mJxDSXC7LOFCKSTeJ0MUl+Vdl6X+iKewlKqLnVLk
rlM/86ztxkMTRbKpyzMCNkQbDPIcG8MvyjUQ1i7fFl/ZY9i91p179UwBfDIz9LedBQj/dw7eQuDA
ynaspuIfZMfYgSNb6TTYyixpOd1VTQMo1qLuV+CrwmpRSAQ2YzbgOYIghwq7c8bZX0rExU+8pY8y
9ozpzIPM9Fq9NFflbPOxb6Q5id3aedwAtckE6r62+ty/La7VU2+xbm3+heswK2gnVVHYg/BT4bg9
9s36+eatXhilg0P5XMVNFgN4ae1vlY0okln8xSlauPJGcKzU8NScvM3H2sPEZr23FKYQPPtUYou5
7D5Kcn+Dwi/tO9ng0DWfPga5aZZYcGxvO5PJe557ZDm0djHFWosGPDDDuBuTZr4JU0uquqRLGQ4o
8ALEgv7pX+Xa2QzNhAvOWPl6DBEVgg7sEByVcH59GJKbHuEgvYZ4qJ5ak1n1lBG/Y8LLHgsVRj8e
g4JHneruLABJdr9bUQmVYBdOmdjYbqda/FL9iqublCW+9A5u1Pzrrzux/pzmDYNNaZLgSlBPrAce
iGWZnxuT+Vs89bcXJWaU3n094Qee3TWngxP2QL7Mw2TmbZJ/FHOnVm78jJduGAVBo1FtW4f5HaNQ
CA7AKclmHs0mfsNHPZUrT3uDG4A/Ir/eUeSmbYgUE4/0bR2uM5OkJe5v+3uCAg1if0m+pBWgadTP
FXiKMFxTMPle1rbTTevW+kr+HItfhT77fsBUUzMFcmcIOZWJytp5kCmDfAWEAD1Yax1m1VYyyBZ/
U43WWwdp32nxZgrKA3r2ChD1gFHpn0z1UWYmKF7KSV7T1el2lAx6g8O8LOe3P6M9g58ZYzcY5JqE
lBATBZsp8mPMkM92ZrokXjRESAisUqAdk4+4AI7r2r5/fbvUN0Pm+FryWsUSmS1+8TXu6jTdm/iP
FU1/LaUa8xzzQlkwS+JB6FV8wgpjcbb+F83lvd78+1BWCgvfF6+GkJ/z54bfE7wM6Z7aQ9FV6P8U
RiGb9aLOh+ETQMHD/IttR0oC1JynJjxQMruCMidYjhH/CtXw0tpJLjmVM41nKTuwzGG6KJM9rWfA
chUFKG+nCy5pZRM8E+vXvpLky9dgxQsOrXAuRXJdMTSq74dADOE6QaXD5NhPyDBTsriWkIgGt2Bv
pMXquFRKgrQV10Xb4EeZgZWa8TagtdLHBWxpFxAV3kfZj3WDIAFhV8fQETw+7h1rNsMQ2Fl3OTXH
WXAPP1B6xULbhPDvWdk3Th/n6vusN29SxSrh8Y1G7TG4NZf9UrxWKC/7k8q2dOHOcl5V/0KtX2U2
yA251z6oZ7eQlmaiwvDS3H0/ajSjp84NtrpWS9se1RNfIUpFfLJ/oSmEn16pgMy3LJeEQnQ4WSWF
NO6FoTJKs4Da9P3R3ML1Jpu0Ou/Z5iHgXMzUsP6dwLcvmRk4clSev89bacBx7x14uH1+f34Z+63t
OIdMqko/um1P8Ht9L2hR6+tGAb/IDJP9sXQL56rG6a/Qin/nvnxhdVbOsfuvKreBUdDKEHp3/+ZN
syHl+Zd55udZgMKp4UI5QU+Xn9PEaNeb/cMqmCrNvrYdLHP38rWTEUO3UajuO4se8ehQf5Sf/Bg2
PTuk6jFsVj9yFB/eWle+07hPiF+pUjzWjnMPjlU26dYsj8pVmF7NaOo/j8iV26fozqUlNogH845w
W1mSwvH4Y12IB9d958S57tzYjjLrAZGNM74EKE1PfPgAv+sA+vt/T5z4ltigMGuDhBxMmNWNuAOZ
wN211o23t5POYzXOJkfb/yPpzLYUZZYo/ESsBcp4q8goOJdl3bDasopBRRQnfPr+wlp9Tv/d1Qo5
REZGRu7Yu/nIc79u0qEBvORyWFTK9NFRJK5M+zpKzd2kD5STtdzejaAPB4ldI/4JwPO6ZxFcCWS7
SWMQdqtXTmq/LU+kjrakMOF1hoKwu1DNE72QXdIinCL051lgg/8/pcd6U2mbEo90Ts6fZ7dvulcC
ab7QOf8qlURDzvYN/+M1Ikg5UahB3eHVPxVzIi7+cM7/cZoiRLzso2OWNJp/aT40J+116RO649cr
6WtRj9ufro2cPYxc3pNaU0hXXXWqc9YtTum1naP+yCXcaQnf1KDvXy9eix4M1CR5kcUN21vfmfYW
zZFrsdXrsgcG+qVQcak3M0uPLxRRZtNGm5nUZeAkroTKfYAae4Agg5aae21DVx/oYL6c9YVs+gmg
GcuDvryA+zzh7OSU1hubi2ekZ84Qfjx9YnFMgOHgBkeAjROqKVi7tyU1TGBYADFdOMDtF73FCfoi
K9FmTvL4rH9vjwXn2j2AZzMgRGRQckJS7x71FlwE44XZWkwYXixgkwPli2AbPgblix/p2mANrlbk
PDfdJ4cGQv5zC1u1sDoQYUKpytkLXobqwxI2PuqJv4nq20+4d5UvNm0OZ3eqK9hGCYGIdycQKo+J
SrVZ9XH7JoLsJ+0mFx/2S7OgQWw/2TWqajhQF4StGQUYnAooYybw6zw9lyPyqxnyRsJl7QvfpVAz
RcquP9xTy3YHlwnOkmoByBPgPxso/46f6nu4+VF3GzxYwmOeQY+YBR7MH/gx7Kjd5EADuI/7Khif
x9Batd6dSjMX0rFP7Qt6X2vVW9CHjID99+QMoEx9nMM2dzue7x3KsLIGD0o6rsMOB3JBE+lAQRv5
NHiYYOkyRwUoAnQuri76WNDA8k5nZa34FowWJyBe4fHzrHGgEHLqrvThqmusgUPJ+oJBY0JIE4Fl
JE8GidQY/aZG+EtvG35ygSN8c0U4UXe1eXNw1V2meleLsQGzSX5qyL+dS6DOGFu1VTeUfSVP9BSH
dlj61PEN7jAqtq6fh+rUdvd+ucr4r+4aoz6MFN/Pg/skOIEOa638M8cK/JKaCyUuhxI4nqGhPhno
taJYIGTUR91V+r6hDo+QS91nmuPW0K92wmGZoVpdRrfVwTPiG7l2MvmrvjWotx0ZCmJNAFQQ2vhE
PxbcfinPYKQuHWyDiGl652p0OaHhPKgzTNiFLPx8JaPhNoUHr2ypuyd0Q+BrOlG3NzxWoydvXvON
C6Bh78aVHYB+CLLIeO305Y3BmzMajJA1v67zH3XDR34eqGJgcL3NBYWQDI44SKKHHUxNCjByKmqH
9pL5g9+2js0df9VOLgNM2/twfUImRKpjqe/+WnohgwDQwBhmxnDvk/qK58wyD2syCvOHVxqJ9Fu1
PHDpSm15eOAKb1u93Dx5ze8Ua26LLTB4GniGdHWTJ06a/2Q7LcWeXikuHkk4c5cBsubiLSxcisjG
38jVcZzYVGt9ZxIjQLt+HfxcYnjbu2lGUkkf/NghWnHuPvkBi/DZjJqR7v7Ajg67BVHgBjLMVTbu
QKhtlBFkPtdt/nNWBpe4YxuGE//pt08fdH2WBRYUmBSywu0JodCu1wzA1fdI4SJLxkXrsEQQ7AbD
xtJg32yi65b/1u2w0YbOySV9BUa3pD6au4Evba3F4OirxXN95TKWLCL5HyXIo3z24pl5SFkd104B
ZCTwllaQmp78fVR78Ool10nHGYWOImOyg6QBSs3ul0oSCw5GKRyB0wGlz8MOGPB1IjqfJyz/dUK+
YPCgXxSDVK4B+Ncca8SNXKqvTKYboqT9sLSleZlbBnhY59PwHv59YQQH8NdrcJX0oeGWcaFvygRW
dd9a4Sk1dag2g8MJ5P+IqfeRJOge6Pp49lLd9KbmriONDf65Ejp9rYSuV/jTD9qKV8OSb6SCQ+bP
jN7GmsM0el3zCAfq/Gyaod3mmpsMzbvrGuU2qIH2KyoiSCtx479yrMExuceFLUpwNiz1LaMPnz3k
/PJ52CzjnCB4P3yty3x4SsJXzFY9ATU7O63K2WFSLV7xLTFiJuP7oLhFiReiMvW+7JGxmLS9TenA
InZC7s52zWJeTp8UbRabbHpHac6cXtcMm21BnbTSgvPqtc1nGAK6cz/ZZp/kX23Swtp2mtUTKOuS
ftyHkxY22JsPF8XJcG2Ds0lADaW+2h9Cqk3uKGRAL+c2HgxpKqoN7ICwpruHb3EcSmBP72tzKjRk
WgxVlQUAgaB6031VhJ8Yd1B7+cxKofDxSKoaqZZmHuu4hlMSAn8h7oH7M6SsdK4CGIuvkTrlc9bc
BLOzhTA3NmIky6GR+QFFH0C3W7hI/a00eP/3YfM7FmptMOOIBORoYA1yRBp56NwRvnAWvh6ybrAF
aIyVAZ9N+uhrbf7WiL2sURY4fYpeYW/TnyuNj1+o18D50Q5Y91MdMcdLjHtHEnstr8kh9WoQFKjj
J6xDwgyFDsEUU5F2Tx4bvBDO30op5IjVsCBnESItEcMj/Rwg/hcLYIWZKlnqjEG3E0lF9TFA/Q92
eCbpuS5nWvB6EWRhRWblHhOL9TB5/EBiOxN4/DX+aQLRW6QxCeStaByaaFcqiYEEZ8+r0hZcmTmp
P5ykSA1fi05wkr2i4zhbVB+t53xlcCkpH7heasl+63dPXqhs9pNi3U8a+IVF0LHaNjFjgxO9bfrp
C47WqboQwQUyDQEfTI30sGZ0Ycaa91NBYpOXyTxIszwZHoQHsjEjxdQUaxlKbc6CM8N6LauUvEBa
rpw5JQ/XNeUw6DKmon14hfk753dRRMzCI3qQZSAKqjYERbf0iLigGPTpJ5uyRJ1UPg5f1BJFy5Qy
diBT/svHAyQ0p2YplKzC6xYx0dl+1be967rZXrZsfzlHyyA3h8YcZQmZIfZ4LBiebxPdjjtpZHAy
u3z1IPhIUZCYkg0EeEAvVBwHvSW+i5+sdvHnvU2PoGLarLPl5a89O3UDLTS2umbjBNc/FdvBGq/i
AZoR/ibbOXM+fBzY094Dg2UFxbTrHre6W2lDfBHKI64xx1Mj1zG35iiG1OtrDE25TtyU0I/gvt6v
UJwsv8TPrJX0uuWZazMsV8TIdPvO8sDHY0Y5Pt/e4MQjCTZQpfxhB2MXa7a49yt1JdxNKCnbBV/j
Fy1qtmyyDAKGqbJtMpFZwIzP2QBloIz505L9sw7ysQrtEbwCXNTOIMwghE7Z0dG70Gaa35uYQuml
IvmKbtcEoufAWR3ieyRqpWSMJ/2ZvqgDdaKsiJ3ukYa+x4tv7VHwIBVLqI4cK6WnE9KC16GRXKPe
BIrj9pOLE1Kqufs6+t03eWQEBI4YOcKtBlS8BIFEzvaCuyKbCxWepE8GBandmfJT/GImOP1sfAks
9ECVuQ1bawIRcYCoJBoiRD2Ed4jMkgDlNgV1FeRf/0lo9U2AfZa3vXxa24MhmsnRp3h2fkcEAWkT
whzkSnAIS7j/k2ug4T/E8UF5inPfzxriLXFbl7gvzmPcCxEaiQlfmGEmToRbsumTyXRSO3xx6wLV
t4iQ5CxLim9wMZlHrZxPQuGfHhopG2jQj1+xRR1izHZ4TKqF7EZ26Mypcvl5xXSN4p5F41E8lELQ
ujizGpBCpWEU8s2VeR6RJUOk5QXh4zGwPk+pIQ3EC+AZgmM+6i3u0YsMd51ClzNWoj4XL2ePC9FL
dBiRApjYcTPTYwiLfVUZCm6mScpJltrzPTtpWvjA5HoplZOemVIkkoCWJEdL+uKSgOiMmpW67gIw
r2E+sefm/JD0w9dG5SS3dpZQoSL5vClWGslu8qtqcE3AesAsTAIhviSPuEaBeJHzOmtKCde0QApe
n5noajtBDz1pbWrObzGJCZBtIXmHOZQzQRVJ+2CzJa+hTA+JEtarx/ohaeN9O0SEeq7jcROHFpGE
yFFZHPQC6Jq5R6lHVQQxcHAnX+DMOCVxEZaeA/qWoDv6kc2EUJuiOZg0UbLLvqyFEp8DO33E57iN
ybncoBUamPPz1kwpIX0MHdi9kz77ElAiSj8o3KA4BQgs73aoTNOGDFcbF+bQCUH1xdyxgN4zHmQ8
rWm1OiSg0dfZXJpaJXyhW5dgeuA68MxALovIKDJ5SmIxKRXq2KhyxyZ3Q1Xw/MkX8kwTOESo+jnn
cW4X1AhIaJil+cRMeS00d56dkt+ipqYPcWYXU7Y6gbA3ohS1i/RZLzkFGqLcRmin4PWYot5aBjif
iNTdLe4C9L7Dx1aN9ws16L1HTo9PHuMY3MJyJ8bCd4ImAgXnQSwdtrE2bWkHPOjTPXSvbpeN4AgJ
1DT7eU61sD1SU2wtn5sjiuDAWmXw7HnL9D00yJgD7rfC27omFYXK3m1tzwE3FqsrjusxRC18CXzS
tgQgmJHSAskrSnwF17Y5GTv+BuqL8If0YqJM6dqklygeZLy8x8Sib1tmpMZu99yPJsaPynA6oZm+
IKHbn1xKwSwy7tbUnjtB51M3DlY0X2tTa6eFx/Vxfd5S9cWSMNNyAZCRV2N9G/6cHCLuVxYNdwz8
GvV/DlERPWIROT+vjQ3mHTKSmfQzkNTf3e+P+qNbqHsNlxgXuLFsNstjqiwUiqAhhx/Dp8Biy+bW
tNAxCzVuEuiveA5K39hNF8tkXVZNcvX1uJI1u1CmDAuYUG3a+Q/k4xvUxZG2/VXiHieMtGBFtDEo
4nZL1lAWuM3PjJA6hCphwSpUs522Z9rZxrcY4GVO+XdIa1dZqoyNkLrSNEspCEgeaxYzjcBwp85U
UNErIzzH+vxxcvU5FlC5hxVtwYrWBZ+LzTkYobEWvjAAZdzG9jyfsGoTe35idOA/HTvLv8fzvRTD
pmSHYo3bVpYFRWv7bZFYOwh+2iFrsI3b9ZOQa0c3rA0/sOcWNBQsMVKdSxvj7xhmM73FLFPyQDtl
x1fQ/eUH616qhVCUTx/xY/3XVxaeIK1lOM5bILTFD19q1+Tr+X+xku9uZfUD0ZXFIE7lhptZQUg5
t+c4olWV9HmxszyvCybJxKzNeZXgKnlAy1eUTb2SxpHEjWHcX1I5L0Ocu8ZjUPEvGT7uRsoUP0hz
Q5cZUcaUBuBn1v2ptJ1Slc0Bd5kvUPecUWIWqTwAbbMpwTrzKr5TGZ9FKjOsklPcnxRj/h4zqLTm
DGZc/CF/oioGG8JDpq+N/EkWuQwyr2Yy8wUNiZ0pV4ysH9Dnm5rS3w4cqxIWA3mp2Jw4t84/f3Sw
ifRmzRjgtckKr8c5/GwInkyUAOsNof2Q+Wb7cDgIxg+eprilJ7vAfqKCg2j3yDLq8XEij6eXwTmG
meLERD0pB2SssKVADAtblPWM6fnwHy7F/SGqAh/7IzpSzSPtfAQ1jqjkUfi4xA4eYX9EOVJErR87
BrsGpjK9sQtwQQ2LTE3l4MXDK+H+ofvn4VQ289WGUeJveNAiUXAF/dAJHpESAFNzNRzFjdfcfY2V
i5eKu6gZdyy0alwxN4cV5UUx2J1Yx6sq/IzSlZnBne2onCJ2NCYKmiC9Ig7dP4wOCcU8LUuXdHid
GGx/jDUO9z2BDKbsRFl0Dx1Pg9QWUvq5EK1fPAdv1kb5x596evsLD8gpwNVNdYqgsVLsoUgyekV+
mV0dGuF/SLVMy/Ae0QwPPELYRSLgbrB1ltQWlKkzYceFk7JGc7IX5WmHpLTNq/O5wVxyGUolOTaB
pXCWJ0spJX1eLzYDhjI9pOXyNLZ8BMnCnGjnhIw46YaoiGug0Ve/SbogX4CkoVinQ5b7FnM9kS/E
hqkFBTjxGLdjJZGbf2N6im0E4U+BM8Wbh64sO3xTAL/dTMIAkvzhMWwiuZdwGCNlkcMJiRsjzo44
IMzkOQ8qLK/4VF45Po7b0KT87Z6oPMoZs80HOHc8K2sf7XRlAm19pCfZv9u454pPzObcB93GlxSf
vpJiEZXbEtknqtkpuKBvT/ID/u56fPyox9rEWJ6CM75G2mmxLpywY+OkzhQnm2pTbdNnjYrv7c3P
MUtalvpDaD/EjbDggO+t8dusRGNqhWzeG97OBVFczCjLsSIX0lvF43YHv05lMORFDGBNkMbMupSb
ulIeSMyAo+EfJLQhazcCf+OhCcQWA+o+0rfUlV4YEdvTRgVcdUItfOcSH7iFwkbEXPI9J3w7D1CP
/IUlE4jHRD+BUvQSCWQ9OoTwBgUtUQDomYCDNp/ofGrAu6gI5R8AsAd0UazwRkTIZdGFuyZcU6h4
R85N/FRKCJRQXEAvMLfck/JavtKKkRnhHblInBS9xDsHby8X0Lcu+MPDGzv2cdT78A14bCekjE82
c4KR/oiV4xfsjWJS/ZHOY4nqYLpXmB1oBWLMFpgrlnD94dKKXU9+Kd5DAtQbTuZve3iw+qTzFJbR
coUR+QPZd8H95+IfsWFGlEHUgQG58JPFp+DwSdOhcuGbbC/BxSvCmp23F0EF23f1Ub25QrXfcWvB
vRKehPqVDmIzJvWEx6PvMupFdD8Relc4WHt7iPbcLMvIIKDrPyZ9prP8ltGQOXRICLwisudkBJg9
9EQiI3xz1olrkGkQMxDr/2ufCh8JneO4HQJll3FVQvk/n3DlqzhPuszVIhPVfF+EgyGmQuNM/KP6
JRcNPmXN9PTiK/yqR10ghl7RFvZ6xlNaJcNyckkpB8UMphZWGrEyZd5ICiKbgVmHApVnI5Q5wb1E
RfL22jSE+pVHjO65d0K5EU5ovx+9IL4hKuG2zrNC5n4t5RkKjyEyC/GZD5y/WM6s20pAg6v1iNWY
TpPstjxOdmlHPlkkOmENz+jhBrnS8iygxIRSjAK9VTwtPI/i/BchY7/FNGX1SHfY5/gb5SldcCZC
o9DYcxgng7iBbSTmUpa9jAwF44CHhcDo3U/yQvIyyuqqEeAdX/qLJcv4yk8BgQSC0DpDPC9zw5gz
F8QIwXWjfl089UsCVUhCWR/SAP6V7kq0KN+XfVB+DkkaF6sElRj1+3W0mamR6ROjvnjlb0dv6Jox
PLNR4LK+K/H38DeO1ejCrRTvAGizYX/jeXvM52+lM4zsdKdf5NU8PiKjceLevB/1uVzV8SZMC+jB
UPNFwapFixMVT4ZWekAEFUpEe6UhuDdSiCGAGumz4osrkvjk7cZHB3y+wt+Ig7zmW6N9BJ5/3XG4
Ldcw9Q7jEetTAlnp4lQYyPfCfNu1jnOkz81Pw5arhD1QKBiB4skSxvkGd3Mo61ae8bd7yHKnqzDA
BIDJxbkx7CZs3COxDJysp/Mz/AdNf2+gjCTy49Hl6zASq5Gp4l2MCIuI9XqLIRoqkjsEfnQUugOW
1vQ9FxVbvckZhnAQY0hl7mTVvse5GASXH2jHsSXZFmlGzJlWTAqUT5ivZRhdrB48LabWR4qM2ef8
S1VVTFQtcSWrjnHuCGfMLYjiL+APqmyisiJk++FIGZqQawLvGkp7prSHBYR3la2PL0pUjbPDwb7X
qEWUA7wofRupRIGybjjK02gZbnmgjKTs+8c7c8igEf2CWQ8oGmXiuWcecvLiuSHLTp4mTRdvYm5v
nBbfXiUYsps9kIairzLlCs5ExlxllPMtUSRmLr5XtpqzGINBr+XU8YALh1c1iZyjpHXSJmlhEbEl
/F5OUq/FcLP+gMrySxyXzJwaAE6VUz5hKjgRQmlWTvMja4pzIevWkh2HeJ/myrjIE4NHC5fFI+aR
RXR4Dpufi5hRx4mUZzKO8jG2ArE46RaxMRYiVkIVzB4YMQ3mPPPDEZbfaK4YkzTWCqXMjtw1wjdy
wiKqfUe0BnG7nAeIx6uEc5A24lvEliQTXdnk5R8wLDECOSlhU5Tg4G8YR/5HSzo+LDYrw8xMcGin
4UwGNmdnQyyA01n6oHr4h71PtlBlKpHtg1BM2oWB8hmOH7Dyip9hwQiagwEjIuFjYiu8krmTnjNM
ckKSwwMlaWzh0rncI9/CG2R4sUElLCcE6NxFKcOieW8Mf3YkI8MLQ2ou+/zn7ZNl3cl4yx7L0PMg
OXRy7IEuGJIeMVgWREzjmB3uN2XpvQ8vOGU5yFCP+M7tyCSRW8E//jVUwgsZAtYMvzDYIpL2M+ny
LuZSCvOh/eQNPPbYcgxjpRAO8owpfSkneeNKgwlTuUlP6C69p3yfEWFM6OkjcHDABw5tUAqEAoZh
LviXA7PIOBecIt7bbP0eo2xE2Mqrg6spXCk0hSUnc8lA/zkGAhKfmh4ayruxce3kyeep0+KnbHy4
LlnXYkn8FN8hG8vfaQnLp/E04W2F9x8Wy9eVHVpsXwb4LzCiu163lAXHKL73jTMOSpa3ONkT57TD
JypTGHDHhRyvlEgGZJEMuHgvWYDSmb/dRPZ+BzKvAVNmc6SSxolpMKRYB3/BJGRlTzAj6SDvoUjE
HlBgxJnJ8lv2CWxRJBrYbFj3PAGHpJNgkgVKAIR3lmY6/PQdsTAF75wH5mARJ4tXUok15Ogks016
jTMzIyqzJqaHXUn8Jq5WwgRZHzRCPCH/Ls6LNf4211uAMYnb6O9ILdEBnB9fJbrFBTLR4rbk6Cwd
x60ZQxJ24giIM3AfnFD4P0bA2zmW41horvSXmPR9rPlz/NIuea6dQebFDkQEx7aSbe9sK+hvUXrC
IsPasceEQpO/lYan3JHFcCHNhuXmbfeyZuVJb6OLexxAxddJM8VN/jkCbOavv6W3kO2K7UyW0g2l
vvfUvM/6Yu4YMQd4sRDyZOJk6TUbqrT+vdxwWXLYwvGzBtjQYlJt4hP4+LVg4+KNNYXAYpP4/Icc
Vt5RE4Yny0mMgv9IACv7rqRGa9QaeQtT/N69qLai+2xiMu9U+rE+fpDUgzODT7xdCTgfOeNsL+9p
tLd6QEjFyJGjxkhkVdBSRgz2DNYX35GFJy5fBlKChveo1T9/Fnz/kV2X86B7IKiReE4isCqSYxGX
VyFMEPB4FWHX+kCsZ8BIp2y8R0SEdMheIJ4jR41tXZILt+1GsCsX5LOJU5gfqbMWvgMlvu8/SGXC
P3haywZMBvoHTN9PXUb6GmzHylnib3CriGogycjaAZwON7pLBm/vUlbxAe0WZ6mx+vyezW6ZW0dH
uEsi5hDI0sOiXDy66hJzGNNi8KHc4QIDXNdz+x//pqh/OyHhWeN87rlz8l8flOK4B6qkFnnzeR1+
Ulm1z6fZza/+mZMG/OnY+VGtqLWjDIkJCvJO8EwWP/ASwLQ5KFbN6kKGAnrzBddDvrl+LCiioO7l
hHaVaE5for17W/dDWKlg+V01BMxo4AQaWjcX7/qvGqzYO3ETGfGMq8+Kb7i+WPrQ8A6haUqvHkga
oO7DKsYEwTSF5w2g2m4HQZDiZiOGh3Ov6CBMGi4Kur4chqYFHOMUdVBtBcCbYpjzGAZ1gUbcSPQ8
93GPk/RpQaVJDyzEBpIZYJ4JmjodQFw2yNL7zOYrWx25zi4iu+lC3PMYRpytIVOwfep/C+Cswxp8
HWHFv+M/O7luNO65fQn4qMoM1K/e7DC9rcDq/GQud/LlrL2Pui8u38Bqzg8gGtXhBJ0MuGA/qJRE
Y9l7fcOD/gKEfQaqNOJpzEE5Ur5hDm7AXgEJ3Nk6kAzgYB912BRu+6sMdjzja5b5Z+R4KVyE8AAc
+0T5rKbNxb1fR90+4BbiC0oJ5OMOSsBgdT6qFmgsourhDB3AUq/EXBk7Y2lDHIXfI8zeWRRGfvbS
XoEO/eAMygHJm6eITrUQE5VCBKFyRR0iFmBCCT40Iael3OAwMvYe/APAV5+jQz1agS6qBvuBW4Rw
skMNbrg5ZFzggyBKeCCRM3kYsToEOzZ4+DCIAT+H3R+IIrADESDZ8+I1B6mgl94GrEHEDEQDw+Cm
7jWyBkmSIyY6bD6LJxFhzWGa1I0ZzQ4/pEKDytczNCEGN0jjEFwmPwNiFe2FDb9lUNLrUWN6/Y8V
9wBIcQ8OKwgYWyghlxffbISyjNTzXUhe+/B9Idipezln3JmzZLVSlEkFvDUoDzOKBgChgsM+j1X3
mZrr+xfkuXPDrz/ycQdsHyVIck5Dem175YJN6tBbkKFuhOC2U4f5yTXPngEAEwxxP3TLdW2jZj6s
rFGleScYLb6vC6bD9NHZJARbwStAogBxKDDQDxgofUSw2t8yhYWdeUWXB64LLeqzNuEpdavZ4+Et
Dv4vFzjXvqggwarRAg88uzVCqOgmjI+/tTCWHw+++VvO7S9IM6F2y+H44q3pGaD0ds9VSsquweH8
8iNxRFJV7oezFP9PuoaQGEI6aLm2IJAxoSM1QMIe/fx0cl9NNOhEo95dmNmXGuCSseNRPgc8gqt9
7qW53v66kzV6RCiDWrvnpP4+x/Uqm/fSw4rTmLHhNRyfVKgrCWq/LNR+aw92OjL7L2NYrvkRDGws
ouSiiBQRQE1n8roFRwp2gBqiFk2PGu/kP27uwQj0HgKyPoaXtCK6d0qbnosQzL6Zat9l9wXHajaj
sFlub+RcKCcOVj4HXTYAwOTgVyeVMwGg0/6bwBF/nveG+ASArlBzwOkZKKqLGAV6HmiUsaUqy9u2
8clgH/dgrnPXBRZn0VbwppyoVr1myDRC6/2JD5g037Xi9WbXMUOqoBFAutwpR93wIfoaoP6b4d1F
BecFlewF1KUiXMGnrRbqiUkJ5QKy/iqM4U5sqA3z992IGQ/h0PcvsHrVnDTUNZoZQgDSXF2FdSp6
QTzYdO0vnVWXNp/QcUJwmCqTJypOXAGiilrYogN0LVO6T++pw0FjdHrf0IKmGhmLCmukWMlAy9Ni
oFERwYpRkDGTO0JSEUJDPb/cPvqTfjmFAvyrtHzzjPglTKSj/aKADpzdthG6C8gvLO82KvPBbcT6
d8qUkTeoqqW6oaooFeuIkBRXYnwQf0Py8jHxoeYJTzBsOs9Jj3uzLv6F6GSq7Vwa/lq8oDyPr2AG
R9msg90WT+M/BwVvn6tRjIbJNDu5T0AQ9sRWfbBkQ8O7PQdbkMgqULcSAjE0E2/5DAbivYME9D7N
UzS+8Ic9ipIcJBThk4VGpoFil8ts9GzCBNJzpPm8O4guoZoxL/wRzS9UVjSUf1aMJcFwGx/Z+jxO
TDAzT18LiGbuInULE6f+e9bCYteEl3EFM/5nfGUzWGIlcuVdrnMvOqzA8j+naE/cImUskT/g/BnO
xAnKibE7o7bOwAjfjeF1cGz3/Gr8PvoSNMuhjKMYwVgV9YioJIotIgLxd4DJByTPgtp7yH1xJFfF
crEh2cocrqB7mEXqP/sXomOoOfOji6+ux6ffenwdS/K3Hu9/RfNujIIMf+miHmkmfkSxW3KLirHk
aySPJhnXG+rGCumkgrzkYXxAnA/eICFCLiGYJAnaRfhc+YLkmrpIvBX0QUhAAG6ZWSKSG9vasqzj
R7UwFnT2eoRbVL945gx/gAqRB5qjisgeIeCDXJr7q224vngFTxHtBYxxGT0YQNDr1GxSTc5cz/P5
85NZm9yRVvbsg9+poxuo1EGujeAKbbkRbAbKkrv9V+UqzQ3uqHO7uED86j5QhFjBMjlzW/JiAVLt
sOuHT7pmBhaCtU5ijhx3hrJD3XlnI344U68shpOuip5kaM6e3vhEbaQbLrBEDnkV8c1QVrg2bPLA
nAPs5jDVua0klpz+ooFI5j7KAFRO0HONs2/Ft4HDfAPZ4Bg2aj+ILTaHZQ7vkT/btXKgMYPet05J
ISByj7pykLYkTbXHqJdag8sSPqZqUy8likDMIJIh8ipzRDEQkYo9RK4F/YnxFaBCcnA9dJWX1Hcv
l0ffmqscctRh94xqAHoQF3URGMNb0hoLbXtcFd5piGTHWcf3jU7f98scFDHQLGoo98O85x11isc8
qJSP9qgCyxeorLNuWSuu1bhNb148U33okCrmotlGcl2PrsqEcj1K7FIUUMu5QyT1lai/F2N0TNsa
ROSg+K7P7om8MrrtyEIBQkaaowntWYxIjx4dyfJxz/R7pSIENVJjpD/cWL+OTzA2DQwipMuss9zQ
OCfaJ1TRBGrosiI3dkmMV9pkq/w00sZqoprDvBmDWSSgUwYz9lGq614z/ep1wGXaxLjMbKRN2Lgi
9HKbXcaR6jTX1svJZXLhQCzyw1WbaAhhNLR9gFD7BX+6N0Hho7mSXLg+CK/e/RPu1yjXEsRLx2ae
6K+gWhoSiMbFMq9HMlFLrldjwwn3tvt5Xyr7ed8OvmKzSXu/hAv9ZXNeqsooueDyzUHReaY/QVXg
mjOGR79wn1RXXgdPGJJ+Wr+1piZFf3Pr9nk+T+/jFzQ0lCHb21wlV40yVOFRcWL79x42HlVTRAuo
LNOWzxveCmD9yDr7bbI/7MrLEKllDnCHgUcdIVVL3eDa/yiKf/CDpOoQ1an7ZxnU2NqmWFTf5pO9
BeamJxEZYUcD6h0Wsn8GV7ath2BcFnn6sIwPrm9tL2DO9v6DOgwlyvwvEUSEz9htnFUWbatP/cP+
98V79YgNFNb/V+DhmOyvrE4nhLKNS73a90sj8j3rX27Ebmr2gv2alVBqSPHIi5sxcj0YvxfrKoE0
jOuiemD6WbtF0wgUsTHXfby9yl1NdPzlgrCeot1chUQAojI5mkCdXG/2H03+7zB2Fg+2fiLfp0Mz
FKiLQS9TWbtA9k2Dq78/Z2qqT6d0iUXR2MmcWFkeCAQ5hGqUDsECt+2ldQ1n+OQEFM8GfO8+ezAA
BgcEIyhro+YoTz7Kf8Ziy50zanTR2RwgvBsr5LCw4HiP+iXEXNQOLI76KPMA1U9RJFP1QXn2rPvQ
PPnn2tUpR3NCIN0onEHFjj7tg62MtBzbCQel/q8dIQKGDz14235wpzLWvxajHLl2ub7irGRSUdcM
Rg7nv+GOqz9IEdwTtW9mrBy+arZLGAKUiQZkdMp4Ou3n9TSBDHhUwk+iXMIbQdjzNPg8voLy/u9+
8GpIuV8TSJ9fnOGBXVHZzznvm4oPKDRGiSWHElRquElrXyMil4c5iEkmXEeGtX2hmBl25mdZDk0U
4DnlWLb/6EbVxUXFqh5bEyZarBdSTw/qOO3pqYJ9L9fesWMK2fZYvqfn5GQv9lAS9uB+Lj96M52Y
DMa/D9G3cqBXh5KOk9JrolIWubbVf8rpC6zJMZ3Unxwb2+hyCZHFc9mP87ntm9ftA8PKOlhb8AJe
b/RcwBJ+8Km6GOo/eJcJjHYKylEnheIfXxegYzOciEybdQ45I12opLu46oi74/Dyicwoh7zzcdRR
W+W1o/qzrAFs7W7BpZwSRe1gccbAOhj5GPHsV+8lzzZEwBa1eRBe7bivYZNVaE20b7FUchSTItRn
zsKZ1ONsZnKrexsB4/CtCVJwn89Pfdb+WtyKk1xMjh8GPz2MRUC8Gl8+OfChi2BxrCdx9akE+pe9
4jihLbhUT1S/jeyVwMnI3Y2d4IEuLvvgfQM55LY3v2+4/56fQHWcwNIBqAKvcIpv5A25p1HnjSLS
LhKVs78CNkSoXJset3IbkKNOgKOdm2mfK/L+RnA2FtflxtQhqOH3JfCipTIGnsU6B2f2T2700Z6d
oEKY/yKXxcUWx5BI5RreWHKruARaOH4tLh406PFrelzfNw6hSP1drnU+8doo70fugfMYu5I0x4nb
ZWcMCWZEQaEDOiiKCXYidUa0vUe/Jel4gXS7jbi0EsTLWHpouDtl/ATZoafkOpd/4yJ32Nq0Rxed
JTOojPlNBxygz7XpOaD3+7UO7JjOErdxCxA6IHmOAPdeG/4MCArufYUMFXiB6Zl7I8o8eQcvnltj
rnrxuDKmDEpKCMp4vbXkAUmdtkQPW3MOqGXTD3tzEEacxZSYMSDD6Yz1ObfnAts0qeQJj8AXyCpw
EjuubfGf+7XcXOy3YDRBeJKPgi2cvNdcp/gQNBHnXGOpzjX0P3xieEZBpc+KF4NDIs6rQFlIIAhW
BlvktH9F3Ayq9y4Se7QTOEZ9baJNVFQpo2qMRY1vzJhCHlgFsEJm4THDVjrfbgduH0QBUIGSFpXg
udQ03wqk8Ig3J3sDw6v0YCdANGVnkaS8K5z/5VYJJBHDqk05xyyN3cWjF9qGuZgft69pn9E/c7XK
JSxqfSFX9MxaQJpALph7c4YsxUjvBihE4kZuJ+fPqTrnnEqWZY/p0XUZIZXBeGGTp9haEm4DawAY
pqcYsi+XPswKM2Mt91vaRv4hNtNqdd6S2+UmMRQIj0Axz6gdc9kD3o9EDRhPgomVQMGkCvi4FViX
4hX85LQFcpuyOlh0rABl/J+j89ptHFui6BcRYA6vYlSOtmS/CJYDs5iD+PW92JiLi5luW4E8PKdq
1w7cZ+tHPHEjltoPzT5Q9byuuHHXmE4e2gHsO+VnIgVlHT8I7WXxOQYXQ4ETxneduaDSgXiYgAX4
Axwyr9xoO37Q8jJSZmgwv/ePfIL0VzGxEp98ZT7HdWb3aawaruKMwMLtrK742c83AE7hdUQCt6we
kN/mARDfEgiHMSnVO8xnLvmIC709r8P4On7wjMK7nHlOlPfqybpoJYgRH55FebJ+ZhN7duSPmTKC
uweXZfrgzsMo5WkeP6zNvIqpq+dZ09z05KyRcp618toH7GcIr5iRn5fzf0FVHTe3Bdo6CJ64Uy7K
ku59x/MGAExD/PReXMv/m+DROE/fcsJa7lYcMtAG5nTXc7eC0tF+GJuZ0ZFRbUCXnhYAQKySeZWi
TuMZeyJQPYKV4SIr7zhQ2AIvPMrsljzMMZdPPbHG4AvxUAIsAbjA5mNxzr6fVUBDDuBVAphcwsf/
p4sfAkLj/3UYftz5y8wEbMAlNv+fe67JMP9AwRamnmDPgqoI9Hv87czlhqbG/ZJKfpvvya6Drend
5omFuDcH25jsjwMSaQ7i8BSfSPU8SBsV6fQCu2+3WtEFO/hJve/LHzLk20se5AEdOGg4PPRmJ5GH
zE+18O0RLPAPe6In7mG+oZx8woRHQbAvoFa8SOHpYbBmkInvNwZVGxN7gsIpV9KXtTL8u4dCDSLa
4E+BsG2Wpgdjaavv1X0Pk54qB63cWvwxNy0MwaBdlbi4BOZSWZcexzJmGzSrZOxw6n3PJKUXyAir
9P9zvZxvOMgT6RIrFFv7fo2fE4O57R05ECKxS7xFb4bM56Afiv+EfCQ+y/4RzxKMBAnYFCBMWSH0
KuwpkEiN2RbbfFzw3vvqGIJ+BnQp/VL+IsZ694QBuZs26pflEb6nYye2pMn4peQ+gze/tgYt+OAn
0qLcE8V4pXDrqN149fQtOmd7au6V9F/ggLTgpCPnJzSLJJgP/RAjXUPz8pjlgzLqJkQPLZGkzIeD
cKm5MvI1Cy1cH1i7WbcD3szVn6UdxlYgXz3FrmVahUuIcp4G3OQMh+k4yxrEQ+zrS3R5/TrZx1yi
15vqKs4EWpCfcETfQZ08zpt5uEsudFLUjgT2UIViZMuUhMEJq3WHcmY9oYaVCXVbKZ8oi1gO9F6B
xP9PwX2JRGqZQuNCzJGcy3O+AvJB4fAM0k3I+7frWRKR7Yu3dGV42SFBSlR6A1kxaUCpugIzZyHL
x3BXAjLMhaO8AsNLd9atZyEOu+RbuFrsMUGzxQsLBdImDhgPzL+PWgJaZYrobRZDasGME6xTdpnA
8oxA4x8Ec+Du6LiOz3N+bN6IR+OWhJ+Ij1bF9nlWgnw1S3DrPRD+sIXwFTQ+L3aM5zb5xLcM+G1E
dZ9clWwfH2dhIDKVI23eOU/d8LPCIMAZg2RfbYtPUgO5ywQw4UHN7dPcdpWhblNOGmoPrP8D7gja
tdeHdELEhXysvRq7NkB2h36tGhb3QFxqp3gbv8Vv6RZpFQemhIeVg6SwdOtruB3Q/Kx5Qi4TMkvx
J9wiMw63/FwJFHxAVWy60VlCQLqXgpykWb4ej0aLPsY4jZKL6tTYIc01WEr1tX0Ip/5acH/QP56R
ReoHZJZ81lknZu2oU32E4DHSo9AXcHTYIUhiRQQ6f2Ju9KXMi7YGAjQeMT5Kdr3/ZI9ZdKdto3cp
c0p0LApqLjaR6Xpf3pdI/H7EA089mr4QlVT9iMhg2s5SNoRsId+4RlennFB2Hpptvhq2eaAhyPlF
UMZGEYyrks1tVtd/I8+PN8nVqG0ejXl3ktHFTT6CuY0IEU3n77TdLJVCoohG6w2JT4iGB7nUfjz2
K3MfLu/QoLLHCwhpO0YeX7BCS8aCjeeL+l8kvHux2R/qQDmxAapL9fIMksd0QjHYuQh0DtpOPiBl
QjFcI6cN13dywogfZBSCRCM+pWig6Q1XCVcAfAToIHZUqnvrI3o5nL930eWgsRbWt+iC7hwa0jJw
ZXeOLzkYlOU7XD72H3TwTjKDZAEzr8CG8BhtV5x/SFekhTw61uNlueavjsReWhvVqnk6+0d0M3lL
L1EcPKskkM7Vi9ZtE1q2dsNlxzRosmkCl+WlMmxAMzgZQOjX9kYdTLK3AzqLixKaC743dgaJGzsU
O92DEw9KSgiotmCUCjQZMpmCQwHNFOqBfpbYFoMQFU7ixdVySgkL9tD2MPgm4GXWT1DOUWDMlKRZ
izCTpnWKCQq8yKeSmOsvCnkUELCJKDvRHECs2w3H11H+HI7C2thQTQLRMh2HyjwTtCAxDFdi5WCA
z2jrPDqeLcLn1wWfotIFXaVboVg/zOT3WR8DJThIPqMVFKLCYcZNttC4gmM2E2zG2aQUaY4Msx0q
A/VmSRLRaS5O5R3JELOchDqDk15+OSonMb1PYssG9TylGpSHw6yYiLbTgXoiwFjlj+B3GkRlz8F8
0ziY58P5fwIoGK30DepTwoI29nMsKA3bf9AWyBz7CO4nLRBYhHGe5SAdsxqw+2L+45cvH2k1wQWZ
2rDSzFW8tnjYOWTWjZ+zk1tedZo2+rvhvbblvvHnvXDalD/zjqmspXUx75drkvBgUFtn88g84DJu
DM/g5E0TYNcj44oa7WOz5qEH69cFxdGYILzQ2Zx68TTgaFVuMi9JLwUDbZ7BNjvKw0dLHsH9IyuX
gnQawGhxY/kU6o8uo1W+jQw7zVm9DDnJWt2F3YSVAyszCmmIcOAqxZ06vOn6ywn1Rdp4XfVjYCyX
v4Xx8f508yzo72s+VTFssZcYOL7JpENRjtgzozjDs4nlGAUGrg5ATpPLAR7Cj9DI6F2ArmAREEKg
J3r4BT/hRXG4ClVHpClAo/mpL6W1vomw/mF69LQTvhIxZxXsTsImxYdQui/9MME1BJf5NafVM98k
sLA4QOI3tLhY/iAMIcb0GURMNoZ3LlWIZ6jFaDHfDukuqVb5J8cKR5IJp8CtYzedFgYVfxV6CLz7
/f0DsXViI1rNoAuU5w6C/G6q/Fi7Nhpehb4lu4UBN/CqvlFlTFiPgH7+Mtky/4ojcu0gzPwRYNnm
ApNSJq8enAWysZntJobC7kVH/eUSkcJMYCpjvPZ3erN+22OxJ0HiySCNZgnuHXfoLF/v10nFvtZm
NsofAvqR/zSFK4DzLglYHQzECylgMGyEPrGphKb3EXNVb8YhGbswnsUVCmR5BIaqtgLSRQ68kPQJ
UrGNlZkeLkDPjHRivAW54obdhJ7SYgOFiYdNmMGy+jpaC/BVG8DjtDLxc2TF+z/GeIEhJ6gcRw7g
vaABey4HaXtv+Ny1LQ6nuwxqeKF+qZ9bNt9wK5AV4z2k3QoHlnRDguEOlxpMxLaxf3fKjwbYyDLA
A7YdJRArB4IwUkSWF/CASP7zhNGQot2Jr2bVLSNoPrgin1vdT6KNbh7IsO+O3W8PpmWPCRHS2Xd/
UN+jD/1vNlsg0Vq6Ps/JmYMCzgEHDWZWjGOPxZYyC5g9xQHGJ2WRY+evmjOKBaJkCWVjjX8S8W4t
kAZ200Jbw9/91Ed/yXi2Vf2Y2uZECmJ/tV5O3pPc4NWY7G5MO31wraoJPYR+Ahbjf2xScQnW55D3
ydZIZ0nTCbRAD/kZ7nB1AKMD3Oa9GXNZldOHWNX5rYWtGKdS7Qikw2GsODrpcBqezkgcigpxKygf
2FXMhRnxrxdiER/wkebBM8VDHxCPyIOGUW7VBrVhDz84POMEXfDHkk1zSSpa/KChgqfAUyACSdAa
NRgzkHV5KX2z8jVcA+k8233SORVcomnVZ+sx83FQHpivH3J8DwmknRZ3VMpMqHwsgJE+zXAgj1Zr
M4TXdfySFKbAYCsdAZR21Lum5VhYpHLqd66sreJ4XxUrNvSqcLRoobtwABhAiTuQMtoqOlXaVY3J
T6Dyi507VOdWwGrJACOZznAvQPjJzVasgHHG2Nt3GAlfBJNDRrkTu0euLjcPj9J22WN3WK+ExLMs
KIVvvTN+E39BvEZFMDUnNLKEv+in/pHf0yBhIo2n4+qFw++4ewEUDVhPLJ+H7qu+wAyYEWbymb46
6ugn0tZtKPklL4Cf6dPLZei+S/O9+qW65EOdpt4RwDvrjfwzEBr42o6kgHAScph+SDsFtPD/1J9d
g9x2s98X41JPfg0iuaNl/nKi+7eFpd7TZ9bKEAfsmpvOk1vtGg6LaaHr9M1uaHhh6dNMPC+taoe1
PY+/4UQB8eZcccAdV2EE/hs/HSuaA8XVP36Xi8bkkmR2AasLecFopZpdhJyGmcEPia0JfKF0OTYB
axQEmb2GgUKzpfwEHCEAFwBPp4rBfzL0XwXyeQfAHapAktEfujDn71jT1UdSVuXkCkGHC82HBkb/
H9uMjxZPWGVQ/ziCuazg+CFkazf8nlBuDXTzbAnfzR/yD1XzEiZuX8xCo2X9nf+9XjwlznPy6tat
xV0GMYA3x5V1XDMC6Fwx3PJpXnx3/DuwDMbDVdzH0na4nycAoeFLel3D+l3lwBUUO2sCNVnK+q0Q
lyIR7cWaAc0rWxVYRrcu0zMmSGXvy9Dsm2OENmVyq3xVZIHGMg9lOmgyer1pGQMn6xQTzv3Iesi/
6k3zzn2n3aMuLWXXKDAIwCKwaU6A6smLrsEWnh8DpJq7yXlzvDN5bTfWt/k1KGuTXBqV4rtkiYie
/vH8iS4x1Ihd+Gm1Hg0Hpbh4GMnoIZUQr11zQQOzwUdPupbtmhUq9kEueZXqYvPQ7aPpERcby7wk
FtN7Oxq9UcaRYZH9SadiNlcVKxsWXz4ssGYxpTWhobUdmUFGlXat/OHE+SVtaPnB1Zjz2PVIpiIg
EuWpkG8QCGIewFq0rYFapkPjVv2mht2ntswrjraSeJLpNYxEzQ1p9vWmf92yW/eXHWLFq9LDeBlf
XoHZN/ZcsukLGM1xcxcSXCKsn5oDuh3MUeVmmT3xhupLhzp7QBRCdzs5w0lHpXdQcf9km97MgcI1
JCDjvogGL103rA0cZPVFUfoGXpoYLOBfBtUAgucafAduocXp8pZ7BhVHheC+k+BFPgtvTN6VOzCS
aBzLG0tV4i5nZ2KBNvH/3G6ya8fXJv/sdpYyv26nrKiBjOdShaTBKAL+xyd99iEjYxBnt9Trh0sG
AdBcPD/T8C3cM/waUGE1vhVjb0EhSwavcDA+EMSi2j6KJgc1jyzTtFrDpDUiscspgZbHDcoCtVxZ
1JIzngcnUm3WYXNN0yOsF7n9yssdzCnmj0xtM1TxaTDUix8MpVZC+Rdn2CMytU9Q5Um9T45XjmxR
vAnpe4RRlHIeXidtHrrNVVeQwxl+bcbwnJPPRYGO7XmDzW+Dk0gSZFkPw+gJ4W0dvYxFCwdmGyfe
jOF9g7Kp2PCfVRzs8U79UwHaLqN2oK8xlQBc9f78ZeyUX9nzsQjeYEMdgzfiGEntL9yk6lPpg7Ty
I6xTNbo4YtVX80yJlVOFH+8kgT7pPKhh/ldKah5ASkhCN2vc7GaKtlW7IXuw3L0/v3sVYA/tm7gm
9DOi7cA9jQA8fkqXZ8yLGf9LZoOTL3xiHAQXbT3nmjiSCAO6Li7heRzsXj7z9i8RooVXKk4trNmz
K4KX54mRe980b8yvOU2wwov0Ul9QJu2zyC15+cYdayet/oTGJRmcCChcQ0WnKJ2YATM0npybwLME
AdHRDYfqLOtcTIbwuZLkfcKuj7kq7FvRNuEVmwQoz1VDrVOieuIva7BlZLGngHzhzXlkghXrHg8h
QVOgtfz4gNWOK7+HEcHbFBra8qf/fupOKNiF+dGson6rG2c+Ia/b+DyGmB8x9sGLJ3GHvcb5pi4E
qMkQQZ6XjpwrxtyVQxJWYN0oWqCLlKLTYk3x2X9zhbLOFkP0fMYPj8lEFgM8dlIJoS3VzhOH8ni1
zE+o9VF31aH9wjWOVm6OFcwY68KyA0DFmjZ3IpzFl3EaZIfqk0/GdJ/zj1wgL4eYkcB6DKb0s5XR
JKUbHnYm4v83A0mFg0ccO/ldGEg/D9TMw4kAay4vy5L/6r5IcK6x21gmF2VNyVn+9bjFAr+k79Il
R4xLLrvqlCa20JvM8nCwr1aS7j5Fz7g/0pYN9IhpdTUtuBv1B9/NGM+IjfON9i0b9usvinyYq1R6
mAb0XvWu02l+p1A8bS0wf/AVjNdNt4VbwFF8J09BnAJNf7RoxAHuZesaKacJWqRsk8hNR8JRjo/G
c5nFWICutGKbmriyu5BH9eyoysrCIthWCld6P7ptAsG1WHXKV2N+dCopjxpp3Jf5gbZOMAoHLXap
wWrz3XodyHtf3wsXhlA8co61mZ1ZcEbsJ9DQBwN0iLf9sB7jT22v4M4Ir8MxJ3jaMUPqymHScz+V
qXMvXa3Zd6oPsAI9KOrowu+/DIHvR877F24xrdv5xduI0+wo2eChsT1fsyAdXIURx7WkK/wwOSex
1LKcwTgm6kKMSTH1nwqSke6BdIRH/L1tlgU+TvImCf25TWeQB2kZ91MtCfR9BhCmuQThogWjf4gy
JNvyOnfKr+rllelsBY+OtfNwY83NBT2WkTqvaV1/EjosYuVt4KQND1CyIHqUuMeZnkjTb4UBD++9
+WKfsejKGGwoyo6xyav7iTD/sf7K/Kt4TABU0XfbX579se+WjJa5YGWFI/EyFA4pNbKZBNiLNpsa
iLSjl3RkRBnClygcdD6n7Fv9Db6Y7kExMTqfIT90V529TsHpnB+lNlBgCuT38ys798ZDUU+iuWtf
h8paj0Sk47gZfujleTrAMZYrz8JpEv/O/bjp98oaumlDRLtJQLZ1w0rAT45V6TRECKtb8+nw6Xse
8XbmBo7fyYZ2hGLy/of4BoLzTsbRA0/vR/mZWE4Ozt8TNixeI2Cy+ZlZFK7OprmFQxNqnlAHmfUm
MC1Oyex+sSUVX3TDwyfVOQ9F/GVQeJ/6OTAS1ZfZkZnhVibBfQw8PaZQ+qZOfDJ0S82hieGn4uII
VxQ3k1fk6fK+Ghgi0sLnrj4tqaB6w1diXzJcRE/Mbu6YQor0o4u7tp72CTIXQcLOOXR4off0Ui9k
rzyNCAn7nckUSb3WGPFMJ2xQSsPOfrsWWKDyjd6l5Q0rijWBfPKguX/I3WGK35H0MZwbfRl+vuow
A5IqZ5Icmokp9WipeHspWd+lNwa+jHrQuhC3RhYILMTi0UuLEDJetZbUAxRyKfvS4k2TzN9CkTbm
9BYjsoA+nXOM4QRyEz/Dv3u1Zk/vDKouWG51spb6bQR0BZQEhJoTxan1fI0D7yZUNxladv4Ha3Sg
DIr+y3maZG83VCQM77El+i+PYidHGkkLClVI5qKth4otEoYP07NLEW7ADxOCIbB2xn8e4dhkW7BU
A7IyiBhIDO+Zua9oY4WzoYDud8keqn1vuhz3TJmlapm/Q3+P8O5nGJu6ou7OmTL4ERsOsSv5Nz9t
6hDjdsnR9JS/Zo9sIvYZ4Eer6a1jjTMjgrhRbVtE+USPKgvVxM38yocXnn7xuuYHVmD4fENDKGBm
+WmYdgTAls6lg5W6KasF7Zvm4DmeVo7cL9Jbz+jjU2A0qa/K0YfFjVdQF26iz0n4faZrDHAUnLJb
uEpwXoL44yn7Imiraqup3Xc0n04yIqHIZJ+QH0GA9hsGCeirsm6KZXqb3bzx9F9oIIMnVHOcabik
CE5hImxZq9N2im/NHQr+7Kas+zrzFdX0C4vJXN4d0QdNW1MGQlsMk1NNJxLYP/O9imZQt4mizlwT
ZA1YeTjmsPawAcWo02KjdYbk8pQcjlwjcVH0dgrwn9cTEfJbczU+7l8giE8OkwH5jZ8Zm0mDtvhm
YcLIo03TP8JXxompC9o+AI9lAxjWfbMoE59aggXA1N7cYXcfvVYA5wiPvyn602o1yG9cFXOmgt4g
W7sZ0uzQxtT+XL/XaJos6jheL742a/RIxHokhz51yzc+aelLW4zRKypFEOWUXjId6DpXd1z9qLfS
ncYs8E0ultRH1m/X21K0TNOTjLP5tinZSAiA0d1q8I3uNKibhsHoDpqvn2OCW5Z/Bf+N82u7DBVt
NwwaLSfLUvgauxOB6HdoKM1C7z2z20VYPFiuMvlgFb09J40D5YfMfitwPSrdu1/Xm050SP0h+6Cn
vEPBgMgTh8QCPpg7ZB+y8WPoZ6Ug8BuCOITOaN0ZeytbkbMsmTSgZLM0D1a20nzyRCI/oyCiTWmX
dwGNR3TLTYeKsNYfr+e6jjc0xGgQrOHcQaGByGz60Lgp+fN3ow2oFQZgIay0SYD/LDpIOOTd45eO
voNyVvvQIaU8ycwJ4RhRVlMTUCHft8PoIovIEdfRdPqhBjT3XkReCdQKrdNwX3zWc/qlbo2P/hck
UjzxpkWAR9MMVXUuFIQ7xyPcrx6hwrHttmwV0tPrqc2VJUWICXwt/LzyZSO5k+qMhfcyjhqQ2F3k
bAC0E2YB31v520DoYNgASfiGIu2NlY3tGLz1pw0GlW0plu7tFMjSayHTM9efUOsJbFCFS9R+VuZK
kj2heVNhwFrus7R17ati5IMjKDsfyTMk7N6I32r9kN6WWFPhz5QdA/5bzO6wKKxVLGE7ekj1pWDO
9up66eTCo/ghbIVwqa5ZTu+z1Xp6qBdYsMwSq4K6pQ3UyJ1ETuzQz61HCqbzS4J1FC1Z4glxVGRJ
Qf+Igylchjf9vuXlTIrN6lxO0OBPz24zZ0GN607cad2mzFfkYBnVLgqezbuZnNScwGwcLpynZZvE
KzELeV7zZmtavojPyGstdSf6J2GV1LuvLlybHQqXR6Ze6C/Y9xJE8cUHcTsk/yRPCvq90J4IoInE
pdrZzxKeg/lIX+ueLhMyYZecBMxWhYfxdInoGfmFL5XTMCrp1r/LL5khM3IiGV9vYLTINXQ+0ext
zt4tTrsezD7uViUh37UnSR/hRf0WkuWUrXLNJUdJOLBR43qNldD9bKWrRsgWH3dyCmSysOCi18fM
suVb/67x6iYdbmdHeBbSmr+svdScRm1dyXS78Wc+R/GEALEedtpZs5s6L95gsf1MrtGEbcQp696w
Bhd/VOYEiiOeQdaE15Jzo448kWZc8PDexomZ/IoucUHasDxmnSlObsEuIEgjGEcS5vCkfSSNnVV+
r63Gdtc/gyxZteKXGq81hbkwAP6AWslTD2FKhtbWhDcHpM6u9Zmdw/CsEQ0lMWUunQqk5rkv5d0A
LIuF5qJOVmb7Mc6DUJjbuebIyTr11Uv7RxnZfikml4jGaGURix0vvzV0xvlSCKHBLsze7m4Yzocs
JrpY1Ckgb7SytPkXU3/crVUjvicx8m1fPb9EL/UnoPnnEs65LL/jj44n/zd5IHG8wUSavzNO1tu4
wgVdernpy+syT25W5azLxauScB6CCojM2uBwThoYt1ggvvBdwXU3xSfhxr8Yd5egoSo68ffK3/Dc
Ryi48IAskl1NiAmaRmudG65lOfxFjjWbeQGG4h5H6l6E4l/5JnuhttOFBfMCQXJFDmOkchiV8wSP
HC/B62cxIYh5aLT4pdvzodGXMI7g6bhJx6jcVeWFbhhspVmkv+nbC+gJLpG8IgakBcRP0qAbrgV1
A2RgYylK77A54nug7Yz+M8V4yNjI5dtTeojCH1SQDDZe7+Z29ojD2apb/QBJk1ubd2HNSSd8QQ2Q
OdgY+FkYboW6I3Wl6dFBqoqccLAreYMnO79+qTyi6hlgPl0MghRMVpNZ8nOmOk6EIGZbQxtCDqix
0pnmIH2i7pZsJfW7gJIwokSG20MahuaMIQAa8jGqPFCIgNEssntOeynlkMACEZVtoxG47GADU+IV
N8juJHtdICHlCpfk+VDiDPga0bmOvwyWon7PpDjWfThstDQEd2HZLdmFvu/H44SoX1hPiGrH96I/
UPCO4yLsgFB/pWGpIEPPdlGNoPWbnYOUHY2sJdnl388dKBLVJfRX3S8NrybBTnSoXxonggvQHMga
saqT2i41bKsBAlXydsJ0092Gw8h+D4ta2pLVw48RTFeb9nNw9O+k9czyo3h5WLube0twu5qSEgG5
V4T+kDLV9NQH5Q2qO6H6orZKbDjxA2LBrWRhagHVmon7rI6t7RcqsfBNgNFoBSVQRH0qYiI9aNoa
J8bEdIBqMIiRc6+P7LvcNLm+sNHG9MYchylZZ8r7SNNGOHm0IxOQgJiUNmHX/uXN0kA5OESnu/YN
TSPKl8lfD2U6xe0FmVHnZbdmWkIUGIHRhLlhnxsFfBKeDNqod1gZde9WEDAqF7MACxOseKlyganA
zHdaGfAkESKbD24GjZAJBuknwq8I04pZDLQi02UtqZh21XZG0tdcgLaAGwnNfNAWpwlpyUAJp17l
hHxRBzCKhUD49EBl/Z0ZTtishE8Tx2AGYkvrV5aJT4LQvkAYPJIN+GXeTIST05mjTn4wqlLOyD+y
GzUk4uo4xYKAYfnoSi9/yvww+VC1gJWUaU4tuoV5LGmfW5tL2J7GN743jS42/Ryp8Z6mZgjmKLZd
guB+Q63LqfTH6aKgu0hssGtVneXNUX3g6I4yMrMCOpOiW8o/gn7k8nM7ShoWe0a6mBFRXb/lFL8f
k+I9T/QppDEitg6n+ZhsLVsQ8YoL2NkIYRMoz7CienoClcxBjHzShPJvsXIpBUhwEtSLgTlNuc5H
kGWERZ3l18Mb0XWSfhusfSe/J/JHaeG63t1GWmsD+hKQAL67YBt1kERe2+702M3uhydCJZjETwfb
YIz1S9IHCKNAp6V5rPSQfBSGHwX3XlmOpR9fKCDi+kiOg1V7xHIAVwgE0CefojQHNYwJY5IWsd2c
P+GOEO1CYEm/xo6MQYczAE8PvivjTiM5tMX9AlKf695hQoyfhFg07qZQ48VGUj3OTwyKyz9dQkZ8
EqTLC5pz5RX3k0pYQWMXRB5EswSpBWd87sOapenKMAzHQxG/q7Gfjfu74bcaCRkQppnw40QMGbRO
AumEw53PUzWdOKekT9roO6kVdb6Y8JAS/BjxK5Y1Epd1sTHi5TMnMyNoqmWErgMdDm2jD/9wqxzJ
SSvf72ftsyIYU5uHxcJ7F/uc6QMOAFgjzpjzgsSV/k/DD7D9gl27sN4VmPWICkvvjg8VbBhzQUmu
zjnYCMKyOQ4dZwgaYNFmKksbcmf2aTl6um0Bg5N13DN9WE8jcVwb7XnCW6H+Va9Efl6an05xxndx
0+z19Tj3VeinsXFjs09JfbLTvXxVr+TuvrB1mv7gXVjIweW5NkR4xlg1xfVvWLJz11iefvE4rBv+
/H/+rgmphyff51iQZlx3DlyrRZ4cCfeHT/6WQGz2d2C3hA3AhlYMeXk9nWfZ4/MGOgUEB+m6CIi9
36UPuu/xYEEwRpF2Zb+JUJwnbr4vj7isbpmYJtcs3YAOo6Om1Zvhea5aPNOSBN1nWliQi2fY8ouu
l2F8MGFxRxKcg8YORCkvnPRPFMHWKa7Rm6CpLvHakN4ayzEtVxb9/AohCXBf3KHZ6U0/u/EWXblS
lv03vQR2DJMFLuDWCF0oRcLkzMxb37yYXqozFwlhoDXdxsRtVsjrAJs1RjAUQ0cAZuV234bExeUI
N6UlrxaDjg8e56tUMtuP356ZDSSGD0/s0rqMLfgJPiCvepP1vF66M0gyWMoaD53TIPZLt6i6rWJb
IvziYe7s6iv9gthDn0MzQluk3p0emkY1eeAOoE8MpJlNm0c+EFcQaAZwLvcwDgBTZioMoShUPTZ0
7EUuOqU3xh2oH47zSzKgnWz8BeCYIzwqnK5EFDtKzlgHrER9/gz3X7r9rghmDIVKAV4MghMwPwsr
CwolbGAYNSJwMgIUdyPTV6ynWxg7ToTfMfAFw1xPIKdUds1ortWYZbD66FWfR/Mk7YcnxRMEtoIa
dENw0Bsqi36NJF45K6DlCOCTjfgnfrWyLc75Mqv7G0urbT8apEzdNp4cPrmmePgKQ6lCHs4CeUIQ
gKv0zWkFNsK7Ea/6RUbf9MvuTM8Hb5wRBZUU05G/1zRzYyoRPap87NgKEXSWV6k/YvYowTfye3hb
40pwOL46nopvelNGIzOmV5zALsLbHZZWD6aOL5Y9l0z/XYf7+xaJEkcALWueHHFBiqyTQhP3EI/x
jneOJAe8R4GvIzHfx4K83xb6ljJL7OcDEB4DdRHa0a5Z831SzUf5+RPmPgPZXg+44unL5jCApmBp
9kBeNZSHNc8y47dmOgl4OOgBt3ga1/LXcy9dmNgxlsCdghHFDLlIHs8DZh76vDBngAnWHn6nF6Qu
TK1AA+KSh4kO9MzrA35k5fw4vdAEvQJz+MFAYFJ3gD7VR7FviEF6oGrKXl7Ns4GK/5Q1HCruHZkH
WHQSBi91rypfEAvR/hg/OCmYb8/XbpA+mNW/TlyJ0npPzM2z/zDi3cBYNXFQnZvpsUAvq/oRvoIq
Dk6EseyB0GJKA2rxb+V1vamRzVz1Dp2MwZrgqwp6OI7LbiG15rfKDXpus98XVEdBWISwBB0hAVm4
DSP8B0JDJgxLVJ5TiHZSXrmtEDnCwPAzQspSsysdQGKn8Azq34Z/UnootV1CMrF6piRtOyLdWF6G
xXOIlYC+UsaLbh7v93WO2cCdSnCfE90A28tcUL8ELH62vM+7C38q2kDomT2vE41pcBCxITcGydB4
U2FkZ7gtXVtL7VKcQn1PRfJC0GHNH16OPSH1GW/0zBtZL9OpNV1Ft1vQYHCNsCfUWtvK5iVKd+q9
IxV0LYRBOmPKWHc7DfB6uQJiBqxgVlMgWuZPlei3Y7OIxksG8qyelWQt13MWLr/P4JguA7w6cUKW
h4CaVxouzRx3y3McTYnNwRNlzqThz1BCx9hERuO0LKuqpTD/SqWTJt4qftUoThmra4p+2hC3F4ID
pUdrd825UoMpAcsKl2PnqEXwer3r/WECDjQOeX5M8RJI3/uR1gT+LIxsUhogyFS0RVeV9GHidHDP
VwJNCDRtZ2bHPgrMKAQSpnskVZYwlS0V36sieMZn8VjYQ+bbUvHM2LuXQZnumCAb2tXo96O87gQb
g5nuB/0CtkbbucsZmGLjfsqGC8qadv8PTSqTLmAWrXSoOXwLZ0EgwgS3vmqthSvuj5X69Cq4FrTt
fky+mZNBmZxIS9A8/Fee3SW8GmDIVFFYMjzhpgBHwoBhToA0qf9VT4r1bsA4Nhp8dpBagGBxB3gu
bJE6OsEgiQcmXXN/VW7xuNWGAHgqMRkkDNvnEJT9h0yWw4lHop5uRaHbWXg2+R4DVYjHs6LgSLYW
OjJ8ZrrTgLAbdjFRj9VcER8y9RzJ3ghD4zP2src6/jEONVgc4DYrq6WYMMke4SHFhSA9msaRbZKX
NqvrP5LOaztxJAjDL7ScgwKSuFWWyMGAudEBB4SEAgLFp9+vPYcd74yNhUJ3dXXVHx7xz7vdJ2dZ
XYESJAzDdhntm8Qh8FCbuUb0fIJ24krRaiIgrlQR+nVTbODY0giGUEqx8OWMw6EQK9rtIG/B992v
8OPpvz1n0BeRyYEzCHt1o44X8Einw/KJWfhy/EEvtb6MwdhEjuCMozUx9eHY7eN5Qbf4hAsjvYxa
cnSeXPWBzLmNVSdznz4YrVFv/AhHAFOGoK2uL7znaIOQ6VXcnOOjXvT3VQ0KtNIdFnVtWLAWFKQg
udCAHecBDSMWAHZG6gZhjxj8FBTdAqrIvChnm6cWviFEn5ARQROO3RxbYnmZsu2IHRErX/MOHBZg
0Lz4yLuwJ+STO75lV4FZ9bahuiDjU3R2zhoujIA9CqU9hc2UXqU5idnIw8giYsuLzNiQJMXqEkSG
0gNRsQ454DuifkF32exGPnldNLKSdMZ2LdYdCvOsm0/WBx0li2atx58leAoI+0A6e2u675Ll+IlP
MCpd+EAH+k6qfFYU2smy5lL8VTcgb0jY7kuFPSyqUlkA8DPCS6mcl83yrgsBk/g0zQMQMgl97ewv
abD5VEhdZC5cOviq3kEyhUceRz5b1fvT46KBOgKlo4rCDlXs09oDaRDNTmq9KH28xitwJDCsx2fj
tSwGMI8eITdqD0W6qYq5aI4+7Ui3wVdKhf8uwfN5fcci5aY0S2KaxRcJ+KWM5Ut1Jc9rMw80F9is
EjA9qocD4gXWC7fcIQDY0A5+HR1lbuKkxC0QARB8l1DmetjPkQM4o5+g9GNq9fwmex0Ss1j+RiFo
VGBn3CVpX7eBClQzczvSpgIpcwO+G77VL9hgYHZzWTCJGgwBx7QIb7OHRu2CNnyjUbDBRM+vuxXY
D0CuqrGrVNmUvkBjNlg+v5BtghrM5maE58uWVr063pP8kghDzWdtVtUSp1W0WopFfYNJpsNteF3a
7nwTbX7wquluikk9im/pbtB9+RcOvxrTcs5Hj58UtvXjUCY/asUDP/dEqvE0Iv3e8l8vkRTeSmAw
lNBLR3t6CpH9EQHkkWGm0FNn7XijIK/SZRhDZI5B+iUH8B2ZqAveGFX+hOZQ4bIz6PR5/MGAp57Q
dR5Nsfa+UhDw0J1KXVb5lpysFHgC9nMUDqrYokvKzuihMJcQW1NAMKGENxEqggrLqK3SMv0cPxad
zjCmZICuOVmdL99B/TW/0+A3psAgflNnx9TX6y5XvEqX3QrqWx1/jtncThsWpdf8NZ5ahUJehDjo
jaRrXVRHAUVieejjz6HhkbgxbsSTxUA7e5Rvbw/cEA0nkj9aFjQWcCJvbdMf7Y0NbVxVOyfpOn06
JeA8w32QhNyfToUynZuDo089yBTUStChY/E30DQAmTlNvE68D2ruhDjBUgkRrQ0IvH21S4ug0MMk
9juoF8/u+4ZOzrW/AVBtFr8s8RmC95iotYsnQOBOHB28fGoZUPCaX6ASrPNv9J66Niiw+hQKm9r5
/ToXf6opj+x61xYVjcVStKjydlFMVvTqOIbC7q/UrFfj0gl8Zota+eCyc3mGBF9JWmRUR9YqPZm1
NQrmwAPx1ShtSoXyVU887gd7mJcatMolaQNOa9RuGmNelfMBkIQethOyJPR3pC3NUYgQvaf286im
uHt8dBu93dw0HdoL8NfbL0KvFJ1woNGGL/2GxfSnSKew4YZwAw4otZ/R55jKxdAJ0krQT/dJR+V2
ViDCAgeS0BXZXGMHiQK6CbLUZeoqZUe3kbtNW0Xi9J5IM4x4Fn2UkykvFFalV4yQHbxbbL9jWofj
Zt09aVhSt8rREqlHMgbroNkneKG3ADtvv6/XLhu+Mo7Utz9qd8jxreG37tNNybItMqCQQQ8mmj1A
RsCNQZ3r53H0OSGlg6MqMqp0JtHYedfsWP347k9jnxZxry24a39CN07zEV2HyxSVP0/5oXWQOtF0
/2797o74SelTky3xa++sqPBT9zbMJ+1nJzTLi5U8xa7JUmRXKl2EXBCp5lfeeRlq1zbbdLFflD5l
ARlJPTwOLHmwd7gEg6icutp1R5N+Z43pDl4ytulApRpgvPSpC2n72Gw4KnUQ84WLNflmr4c3aMCy
b5cIUgq9qE+DjpOTAabGABWlyoZNmpfNhl8Sjc6hUSl1QpKLAQceeLJ6KXAWGA156Wp0f9SUAnh+
wsybceIXdEgSZmAWsGdO2NtW6zESGd99MG7dLF/gjkQezrr3oyLroLEsUWO3qZZT5EDJx6KSfR/t
yUUTh9yTqJC5Nbh3OdtIsd+bYfMamWFMWeS3Ty8SYjbQhg17qD6U6kOC5nXbEY6oqTTqsoUwJrU+
rUmFpDYLZbpz9EqAY+UzumVUiAB6YP2Nhy1o+TcGjiXCb7T3AzYZY3Rs8aECW9l+aTkRepVUl4pG
LzQeZn9ivzV2IlTHJkzb9Zu9Q7IECtInAPTYfPsdKzxoKIO0GJg+Z4JoNxJ6E0YxG0d9mbDuVKnN
fxQuKes0P82Cgk9dINU7T4k9Bbvnsew8NkqLDeGhK7cUVgcStSLfjB60F/Ef9coNJR0XOUm/2A1s
6B8Ota4Kec8SadTSe5xBmX68duKt4t/C5uCfePYDjfB2ldm8XPFHHEaIeYrfozDKd/LNw8lsCqsP
57Wj0OsA/3AnFuB8S+ZPYWMSyS8lzr/X2xOC7TL1XVqar/2gIHlezO/BLRA+ZuJryr/E3+/BEFbC
N0H3JmGGnG0h/syVP9n6LHjykpA8n4QycvZTjzbphfYmqitbiXMQ15i6qI1S5hJMM8FW+yeAS2lP
iK9WuIKw1lMq/3lD6XPqyBtgVhwo3oqPFEaAN/TXbxAUs9Mt0BeDJ2GYN8HtGf18bkjKkCu5Wbh0
c2wgki6CAUw21EK8idVcppQZxal3vxOP053HyyygVYeuP+LuAmDyXgpRf2A7s9fq6T7XJIT8YCnb
MH9ciaV5zfqXfj4RHKVc6QD0eNJmrgNqCtwiZFi4corxYRHQzcETBLtzH71C7srgqK6MijwiJuiE
3ZePgDS6DYV0/yOIvAzZsWqeBwmITG4QCrhBuak8RHvd6QoEQ/AIEnTLhM8EdLyAIpMQdkCMl3UH
ATwhB9vy9d/oARiHocATYbnMpfqGJcNP/wwjlksxFHgiVPVrGmZ+u3qtS4qNjjhfigFud3iuVZe+
cxGwyI95iuJPGiT4MPLwcfiFEu3XrvBeoHS8ZrNmsTkIaSJBV6Z96ineMxC3S3HIcHncFY+iD0lD
Ai5OZLzs5lzJBoBOmoDGzknoEsMnxPNAPLee4MowYDD3qBBDyCIcMCqEkD49dqShYwAXjJ4BFiT/
ZxHhGilouj2/znKLRRgKC6GYPRU4RmbAk3EOAoXnXQTaw8qwdGzgXY8ON6/Bz/CGJUERYAYyYYRl
3IaxXW7VeY0UdeU+AjpRWgjLm2eCLF+gHnGP93IMLaDuCCmPQIxY+Pqbhhpthuo36QjeDjpi1eIr
Mi0B1JzWxxuCOM3GcB55Gkx8sIpvaYaUJ8UWxKqR7YfptcMjkNvJLGUI8vBQv82wHUgoDv8NOKgc
RAPkWH3kcrfMb+gN3CVkUlAYGTuAmRkubPfCkrEvdL/ZLKBU2IPQ1U4jQsP0z0eB73ooOMzr39s1
hnZ6ZqSdm8587tQ5scGBUMW0FqYHIkbQNP2LGxR+iBHg1piYyKH+zS8heTfGA2gaXeSw/Y0DPHlY
+mxQIMENgrzMz4RaHuxIJPRADUJOR7VIDHXDUynmloF+EtQK8d3+V0WVL4dZD0PdoeHkQKiHgOg3
vEHMDT6JP4RRWoRtSMZBZspjITSi3I2+vZCq7n2AUpyziACCvYrDCZ+dcxfEgSPvvY+8seDIlYH8
y2FdxPc4tSoYH2DmaOhtqZzMbal65d99zIM3in/C+0VcA9ygP9VAdxqI+EvMQqEqZ/pqv9R4yzn9
2ZCTE9fHMXFBEbfgwUnnyL8IAZgx/3oE6N6q4euCmC3CbVooboX+9Xd8cSMYIWKMKEhNNXg7o7Vk
j1NUE/PRAs5NsRT3SNw/chsyDfbh4qwjT4gUvvldcRMhAczHyMJRQln93Xn3vn1eSoat+J44QML/
xaXQf/p7OrhiEIPdCW8Xz0ecjDAGQodR2MoIKzXDe3NRiI79ctZzrlIISqB1yP4e35XoggXJ3YvZ
MeMqZaAHJMQPx2dhTBBdFEaieME+J4CNeAdzCw1FRBVpAeGSyU0RA4iP5rvUFokUPTI4f5KKYraE
dC+Er4dw0hEHQrBdsJh5ocEiphkbINwMUEmGc/U3yMXME/4G4g3iBXyJTJ8WC4CXb6HIE89vdCGF
c0wgRJ6SeYybEfpGyBiNsCT5s5T6+7QpmiDipCnqL4XyDj/h3ww1ShKcYc38+jvnaCGOJqjGHIG8
3EcbUpyzMJWhqMKNEKzsDE0glJTQ2XlyPCH09EQOStjLCVUk4j7/ZunKBGhLKMkIUrYwXxGOZMRL
kM8i9MO5+Pdt9mZMWQCkEpbm4meAkRn+iMz/kbnF5XITmYb6CvcTHnUJVp699d+gZdzUl2ZOdSqz
7uh6Rl5hdraBIIgYVAZDo2JsV4HGIwf5wILAsECBkqu7/cpnSoWow8AzF+OA3pXw9IkuqLZ8P6k/
wYfgRgn9GfSuhL2RgH5z4/49Ph7F5PuPrI5xiVC152l9i7ss7hjHR9fzLlpak1XyNzbE/BenL6KK
uJi/Oy6e2p8MFZDzMXqe4pUQgxhY8HrDv8cK5D4UKkp/Q8nrp2tKUbdfCppIClE5ETL8ILyntP28
v8fWC8VVMWGxMIKH9xc0KL6+51pPzCAYBDefMNKgQirmkZAyFbobcjhdiVuco/H07yw5T5ZeZjzr
/HuOrLGYeHiaeaBvtq2XAaWfoJbxcPdRgKJKcA+nru6KGSo+Rg4jtLsyW6fUyZRgqIqrEdKhY1RP
uUDak/VfMOJSxYeKQVgwFRhBPI9efLiIeRqPVBxRPEYUYZ6EOI0gowrmOz5jnBV7ec675P6KdaOE
/RYTl8SpApRZok77d00inpdzmmN3viWHjVQ5STeTVkLXauyhj/Y3OcWkEUNBfK2+YtSuHtwfAmEA
dTOYuIB2/54i289iWQXNHEYi3+EvJbJ3iBCG4vpvS6G7w1ibU/oQLm9COEtcn3DwkUMkVFFYZCTm
8+EkzlG8F3A7d4bzBjBOKJRDTLsIIyIckQGJAinYEO4cl8vz5VsMrzYsvxRuWHQZe9EPUEznm0rC
nPDz9+YyYJ6Ic7v5E6YGwdYVsj9TV7HFtYwdMWXGTruki7ems7NVbFQdyW6EYCAdIOT6UJMVN1Xj
ZoplBQaPuNPiXv5FPhEvRr58foW6EDti/NcIt02JLcLuSCFaPBgI4uHd+CghL4OOLtIvGTo0mD/z
4WLOisH3ng9BhXLO2/+3cE9QDkoxjxZyBi/vHgKnWz9WqPX4d23dzRT/6eXYoT83L1G+sHV6hLsU
bAM09Nge7sAe4H6jmG/h4z0Z2T0JjNUSymLY1/Hbym1USKGLOVohlumnSfUv39WdN8KpZ6ePZsrU
lcBurAbgUT6VoGjso9r5BPWfQWy2VGcIpJiCWfAMFbsunIcihEavcIJgGbkPip47UARkl6gCFE6K
9uJnlCOXOH9Rw0gtDcC7W43scbcvzvB7n+12qlrDvLvbkBLbn56690dRugEwDiStnRiJ/AolRTMN
m8iNJKRzClZI9hZz9G76pXFoqUJbyDbdqaSaemapVDCd8QGqK5SO9zcNhDumKWitgpFFLRIXeACN
QXt5oydJcXZC9tZftN8JDP4GblXkGbxB9Pby1+K1lOqTBM8Ibrn6CNUageluNs69rLNPxUEBLIxE
00U3gocCqAxFGkpnS2hilbRE2iCnMWS2NwZWGdESMqFyLNRQOk2oazXzyQn1Z+op3UfkvaaG4BKX
lGwHa3HuHZ3E8MRv3Db8khYW25eEHsCIRiZhAZHECMKQtKC9a6SEUOIdlC1kHYTePo0XW0dAkFq1
xj4fbeGpiV6d9NWnR9haBabL4iA9xQUmGnNmumtQ3nzNJXmuRk5X7ltr0CITii+q5aeJ7k9NmzMi
DA72HQMqB1qu5rXaLL3Uv8oXngg2U5kA5dFG707NDfYHapYFRn2CVcFXFJIl4KAaRODa01WnnMf7
qFjT+EgwC6WWS08N3Wp2YTdH9RrkFV9bfq06aT2lZW8kfzdsddGZCgEHNFM8QdRTk1FQdaeopeoX
ne1c8bzmXyNo19Sp4hvwZBxu23Cyr7hI1MueQE0IUw9v9MZXt4OycLexEhNYhKmNXS4qlJNNxRKw
rTvq81SOQXtABkGwqoDJByRNPaN/r8MeRfW7mkXvX5ACLN565KOIyhJa1ou6diffpTZHobjeKIFg
LyHRnDChHNRrlO9pvCYlQZBOqCa26UlCFoaeAPCYBpFcF/gLje50M4bOwAfePruGJjLYLAPIOhrO
JWAMILt0rQe7vH9RiJush3qBmlY1q+l2mMUVYFtkvSXkY4xJKOXzRnLl2o3xWZhgK/A8Tpo95Wb9
tdJVPDXcrP2mJ3ZHGx0QUAzbFjDTjiY9oAOhtkPXBQ0XmGh9ScPnwv6smA8vtoeWfF9tgEcCTmP7
qqDrT34DA2KA/sGhaCOmd2Cbdms2jaNtsSV+LyOrbPCdRtUPwWrafA3JQs4FPrHCQVoIZi8V4xLU
B3VSk9wIHjH+ywg+UUJmE8Y2Q/FfU91KaUxRHTe28nC1+STOoctF+hTffijhPK91veY2HidYVR+p
MaFzoztUX7GVAov99PDDibY4HVGN5QdQOCjOkm3SbFTEthRlHGAiEr7Yo9Qimq9/Nxsp+gWNgAFg
/7dp92klg/hM7Gg7aQKqsoW6eniTz4eXJLNvWt7t0/uNP8ATbDYGPghUY+0bDWPObgNXaJo40zfe
IByFT+VdJResqOzxEAuC8/ZYfPta84NjeKLNktHIft9+ejxX8ycomdK6cf15u0lou8UpoNi3MxUp
G9r8yp2OWcM7ICO8UUFsGlNHSuOBkarEgt7QyYEPBFIlRuuhSt7wOcPR86NKqYrl6ibt578Pb1rV
Tp3iJAR3p6jw2NAMtBwgM1HpbSgny8j9Vhmyj0oS0dg83F12onL789LBAJekvhGYoBuOzsawHQMa
GKd7kAXxhopzxOHuFEVTm9Z0VOGaWHTWmwiEPlFqf1PQHYNRjJSM5SqMN3l2LdMZXdjLNxW7d2t4
r/dsfMQpR828dGcAMpZ9Kv8TD1OGkdh7GPSIUke+it7m8obqWEVC5YONwWIFgG66k7iIkg07GBBx
LcBun7uDli1mL/XC24gZebGtfm5j1hMdgGz4jE0cgfh5bh64Id+i8vvGbAuMJTVkFtcnH3crg1mx
omsuiepivth1pCn39w4Mb2z+JoPXmzNKrPmHBCPhTZ5MRb0pBjNxMCYbWfz6JndmoJfxCDIp/t+h
41B5Jc/VlpAtDs8VwOQJHXaEQ/BUbe1mWx+HxDagFqL7d9KuFDE1n+YV2gCGA3oCSICORVYh+h5j
Sv2gAGNUadg2DRuaqBq79OPshpbJ4wz5Tg/7I42E6Q3zJTg79ZNRZW+kbt9Ql6EBop9rdgH9sQZk
AQEzKuEffLw5v7IN8gdrcezTCMO+sBqfhuFlhbUeUlXO1ItMV3xaI6GE5Dn9ipawPKfIC+g5H2MG
wVKfrNrSUe7C5bj8wDHAy3bIIaUE7OSSyaYCrVEyB4CGoDC8MeRZ5zW/GyBvYPKd6OqCULNm6lFV
A/oy9KXHpSPVwY2K7iIVMjAgeLNhDtc0McVDbPrNsJDgfIbgmY2X38DYWBcCPypKqD2EaLNcanBN
ovC214hWzVL5iE1L12giA07YJPRqYlNaTBhu21tkPswL/DyzaAAa+twLPcy+q5vbYpNlRtWCW87i
QNMISZMTdfs8s6Gnh088OCMbbCcmM352t+ilUglPKeYHtUuv3QWdzIpnlhf9XEK8+Kg5ysjMJ4to
Ps2/WtwewIBB+LaqAwBYxSM+J5YRAHiF0GCp30Mon27rnNp9Qadb5c7YErOl3hV2BWnLGm0QLwnQ
mpDQb49m+8c1JtYTA9cUCr8ULOn3hJmkJwaZ8m56lgY0Zx6dAxAPzgbPANBUTflmBJdrMm/XCRgB
RPrYuoh7XZ1n5YYwDnfZOVBpdWdQymi/VtYvbnNflCUGdEpBFKDUicKuZOPHAZ60Dc8ol+Cd1JF9
sbJUNgWw8UFTvLuKPYO+Y2v0RIiFHnNFM9WL+5P0yXiPLEArkrVsWIad1555jWKBPk/IwnHlKm3G
R0Et9OUxHCM69G8b+wsiPbIkn8yOKe0gF21VR6lErqQYweKEbUoB/R0KyVigG0LEuN7zt71asMEY
3PsSVEKXfdJ0/o69srjIoE/1eYrCKrvMwW+m4XdbQOrfbKDWA/lTFi3gzMjq6NUN8/fHjCYSQUu4
BH4ra8I3Qu8l8EtyFsqS8RwEtPQ+NOc3MK4Y03oDPdwt6chzNPOF7Q0XgauJA8bsO4Fuuav7Qxcj
nSKAQF0cNqX7/qCdR+xsJkvR7GLHEIuIxeFUlNeRLJkNn3z6J2VawDHpDls0u2eurFIIDSoSCGbI
wgqQrwIqA1t4fKrvtuGmtvbCahq3Y8FUpYYtlJWo7cLeRFKJnEEFNjtpQaPouxjNG+zmwMXniEZ5
+WRJNIqpR5EK0ctAccCszPAVPGWzsz7bL/0jfnqaTd2W2X+iK7/KaEXgAQ44BIS4Ht57WksWBWRo
rGRWCJpp4a37Td+we1PFKWXkmWtkRrbRV+c4ofqVPdxsZG5/DJzI2AuSOHnS8lbs0aEweNDgwcx2
niz1JHzZtT28trf9/P37AG0BpehXNoLB0mNLGXyyczo+yK7QUVnDJmv3bWN150c1p6swPkVoWbjZ
Z0ZCQDkrboLi+JwJIj7QqfWYpkECZB5hXcESIdmA7gfeH/tEAsK9Fc2fUL6CHaBBCEK3kMISIA0S
lPvklOeL4SpDufiIrckc7Xxjo8M4wizCGfAZsYuLQqWnchHY0YWUWotEimSqT3jcSDcJhyDiVGmB
pp58bkBcC/V4Y4O7wDQgk2azdTxZp/D52upvS9nbH6wTbVDisSb89/BHgeZgZU9U4kGCwLUGU4n2
otE779PERLze+EWqCKkKShwCkMoqIWfmJ9huquBQKIS/JYHdQKKYOk3O+c+KA35qgJbhQX2jgoXH
E6mbQ6P+8fPLh/az/GcMwl8IY8RYwADaxDjtk4X5QmENruLE5ut41pvpypCuAAnEBB6JBX2gsmRn
+8/5Z0r5xhmBqJnTmHs4tBadeClZ/qdmgAUhAL6XRDhNRreAQlHIwg/RVhyzvupi5E/X9WpEZELT
wCzALLFLmg+grtijh+me9iV92zV06pGGD16zYQgI0tFh118BswbpPg3K3IHzMDkkbKVp6SCWsSnP
PTRXwX3Qvef6tUpCMHTgpN/nV23W6wagML4sQpISdWqoZN/gdtcCLfS+xuup7qOLhH5FQ0GOYgLC
/clei3ZpGjR0itI5jNQRCMYBgAowulNnl/tu6gMmAlIRNjLbZeVL25wGpP7Ltz+4xpk9AvPPpvmM
JfbjQ53VqWDIUEkWRS+8GS75yH3LZg7Dsz28vPjzbfhResyeh2nEPZulw4p2SkYSDW3GQ2hlQMwO
XJV8Rq5x2i0nulfaFEm2YDdhlQu72PsV6iJMj68W38bMRg9HxUDtk3ZufUU0oSWd84T5GKMJcwYd
pk0grcDUKyVgl4I8+sq+aPjEl4hmEqVEq3OLg4G1XTyHdOKpXwaqaH0QH3uFdCTsjhMdTSasB1c4
JQxuyfiQDrCUk9IxSINl637Or5NNtr9/DoPFo3rSSLyAAVgGypmV7+YkO/3a/oBKUhYTZwxiH3Ei
rGq0oO+XumaDy6n1QGLxw8cD+BFiWLkDaR7GHAS/se4XwxJKiQpe+PL8fK5IHQiyebSVEiQp0Bmz
HtIsVAB+TCmJzJU1yhkE0epswHsCT8jGIOlexFYQ6/SCRp+5V6d7smdGvWj1x76AwGQb+To/VCSv
LftMGzgKKJyxivsuckTwtY9gXLLSzE1jp9DsOED6FNwvcI0vpxUwYLscHCH9s57k3hONKFdTDzeE
USR7GbLx/ObmAvtWeufeLyebNHbu6lyRF7e1UNXAJvvlt8n2De1HsawjF95TXnh7xtfU6x8u+MkY
t7t9dNJDaDDMSx0oNPXB03iP380MpG+NnxCMAWCcbLrRPGdPHM9juDLYksSrbgWnW2DQ0MhCUYnq
RfVVOKNZIWzXTmjoI+sK7AOpvsya1RcDBiMrSrwdIwmBoA4dwkRBWR0atfNglD6DGd89Aj6Gs9Hb
3GKBIsDzCgi8ujRQoQSdAfZovEWJCeB3HL5/AIE8zuxzgFpN1+gzQGZC4VWzGuwrKGpdAVJg7Jgj
9zFY9fz+CUCeyoyAuEP3f8JO7NkU8k2wskGM9DroiDWSfxjBfsDGF8GHDQ/C01taC5SB5uk2qujG
TXcIuWeTsNHI+qifIKz2TEJ1sjHkFccoieXY3nz/hVhlNWVBUWBfQVPzAX5yGfG5oe/oapuMQp5H
JXsQhjNvF+zHz233S3SFh7CHR4GvIxKj0XQHcDLjASEMSgqhkNuhfzKWPEI8ikPJugt00YH1EWaH
cCDbzDgjINIZXzA4mTvhCIYy00bxY+g/WAqa2qrGiGUNVSoj8g5mAaLTUu3azX0tyMkN2XUd1f12
QE0T8OHdFMm/Gf+2ikltM/qGmMZ/KvKcCP+3UJoGLOcoF22VLZtxkrMUNbLqYd8CtscSlMXoKqRH
DXscz0bG+vSKz610NOodOPe2hdqyQGUEtFHVh+/pHHQNYCjZhyZGMceCAAhLaU8OhQeXXR0IBxq5
g0av7jRBCDMFxueLlKSW1gWqXeDwyCG8cbdGo9DZYSzdzlT79fW4qgjVJk5eu+Nd6XSbZy34eO08
UqyuJdWIdTt62gr7sedvvMV/B2FGM74Y0lyCYkB5pbUebJE1ZxwUp3Hlt/YTnfv6E+4mDZ8fyjS1
XfqFNn+mDsTkG55PgCm0XVIhyGwoiHAnRwleWeeN17pFVlz6kbKU21AyXLSsi2xFwIrmjb/WaZ6n
32pkDhY4GChdJas1wAjSI2XRQTOhyusiK7MGbV8H2RcX7LI3MGyZdMNFgNim1uvkGs3+u30/AYf1
B/NufY7d+psNM4FIo6wSIEELhO4P8QDB4EwhwGAjT1rKbg6UpEOBjZ8GrTvpTee5amdvT6F8tOoW
8aYHqkVc11xmlAhaqtWA1l2/Lf+1Exsgln7HmBkCHO3IKkm1C90LWCXoCwSNvjWxm37/IDfSPp3e
vLm9uaFEqJoSthdH7IKdbtF5kvMK8KWBQiGou2YK3ztsFmW4q7pAYht+7BAu9/Jz9gyn2NeQlRM7
cBqmnWf/IjuyZsdmOJgFM46OKMUAm4JVhm7be/ZLt2xv46TQhvjwYJf+3OFQ6+Rey4cesYdEb8In
8iH58fPwWqD45Krr+wT8n51QoV/c2ZqlniHsJGzkVpINeOjjnawB6KyFCe/H+6Oy0q8EVT/vN/eS
BXoQHO/lxx9QISC/YvBukYwBcUA9TgZ77T33d+27WLMqgGO65t4LSSLQE7PbKat9tngcT3YUpOGF
DGh9vKcrNgU3F2oDrg1H6K9EssJNWh/QqKquou0vyEZgC6oN2elzghySRWUdNb9NBv7kWABKxWfw
jOYOtkX4IkzDqc1up1A/whfcSy6KaS278C8mn+xRNvmZVBmAwE7//BWkV5caFXbBiCYgSpLTpJ/8
InJcroChlWFI1UwVqAvIQHDuzi22OQBz85DIKj9cPQtjgYWYggK0XlduaQ86xaXeuivKsOqc546K
H2XVaHl3odD25g7dC+jo8GxoqYTAgq8gFngLogDA2HGaKqG6xewNCEzW+wtIOOs3T56uanoE2/7d
s890iyOcDub444MyH4AHs+BWzmDqpDs2pXf3N/FY+cfbAkfuKfwhD/I69GWrQFGy3aP9NqFQGJDs
0JmGw3YDv+e5JPcODUHKDZTCIBpIFrzfu8sSQF9UqBneSTYpGpPKPX74QK4MUz7rmVo2HkN0xdCZ
XMboIaQeQ4ncihpiz7yMHdmfokwO5wbEzMtHg13Zs2lJ4Pr7MIooLiXQLRccL+t9CX5xjNnwXl4k
5D+YCLh1OKYZTAEq9x6CShd/UC4+A2+D3AQSrLcBJtmvdb0bgQ22XzOcQ/zhC3WY8BF/Vbb9ctAZ
RVxMy2Zlv+6JiStuG0xpzcf7T9S0AGZluBdSkBe6VDf0QN1mySCEbP5cGCcwRopjsH5ovTt8/Hcb
t9OpUcUN4Vyzp5ZuGXw1bETuLQDALE3//twtNFr/fkIHx3rPSGhR1r8vyuOIBcMaOamXgjdSOxtN
+RkC1Etg+FdhQyOQBczqqVDeZHtEXQ9wDt5zc/G6HyhHOZ3bYR9aOw0Of+855brgNrvNZPAx9Yb5
ZQtA1Y3GjkNGx6vnJbni60BH8t8f0ZX89+rmiK4u/71DvCvy7nDhPPFXiW6i5HZ2sWzmnZ0ti2WH
1J0RdrbwD8Uxk69o2Zni/y6sAv6imyT6dmVLKxQuFi1bPPakHLM/CMjXXwu1DGr+IY4veuft5ebz
gbh3Hoqt4r73YwfhY0e1tAP7PPpvqkUxiK4iKtAu0uB8TXg9gBxQ5qICbv6MnB/piiWGRRfXhn9n
sWSzXFDgo0P3Ms8rI6SsYEo2G1XwDNwGt+UeVnP2IexlGiSMrDjftDwQsi4Ui4awC2BM4lHyenh3
lOFDYK8UemnqFduktDPhZqH4ynWYeDhyUia3SEF4zh2rPThSxsARNqn1BvHG5gCMn3oc+9pVnqU2
RWkLnR+TvIc/FWqlD4/yOLB1EKQWKyu/1wdvi1AJjAnA2w41TAQl9E8BkxTFfEpV7j8ApEBcYrfN
QloekkvXm72L6rZb28f1T4MYCtBEa8pr/YOeDfcKRp0lGrQ4L/JEoxCvUkv8oR00axcT3AZTR5/R
zKWhq/H968R9mVeyIOe2oQT2QUv3o9wVmxzR+2aHGYhwaXZXqXPdrxBpcuvN3Vzxt1VsXVcN6CIB
ixM98edWjEPRnI488d3Bhv9oq3y48FCEqMozptZmAoD4e2yD+fPz83X8ErMJB2oLhQPrB9El68Zt
Zj5zuzOuSPwgZQr+PMw1NQxemsmli+fQ8fDF2+i5MBTE88EP2ryqzpXkwKQOw6tG9P7fi/I3suhi
KIuh3TqQye1/KI4GR79yjjXA31AHYMz76FzP2FtCP0QmyxajHbs7B818xvq/OSDmgTDBe9vDV+OK
Kft0qGXhEQ5Y8AQPGIM/oQOPYJqFELjFhsl6BMYfaivyWibev/n6DoC+XYj523INXXabryvmx2O9
EICuBtXeZi7+VgXZ8g1gA2NjEBECDhMtjMVkZfDVWCiAMpTV+0s9q+f8BKxB9sn5xxuq59CmIQgr
GP0ciP1VMPoSYImx9ToIMJ64FyIE/IsN1JOVboZ0IeUizC0jooDh5Xtxq069NSvMxfVlXdExMW+z
ibtaXa94+PzEPFmaodznveLv9y9rFdD8+XusD/MIWd6es0XmycHTI2c02E6WBFvIZeaFZRbdWY2K
1r+XgH3KtgaUdeRFgFQfy97Ww+nvyNPDxmGN2ndOdRBpr3jJICVV9wFItLfJ4FwJs/aOd3Vi8ITP
TbXTZ9Uq/hLgCcXO7cQVQwplGnQLHlckEgL2AARpI1A//wVrvi4QpDcDMbBIR3ldCYAe1UE82gJa
RX0oA3+a+gI7NPagqgNU0Ta1Y2zYJmDGCqqFGAnGyInXnS1eyPQRkdEPpZ0v4vV9lm0xIZkAHURx
/hJ/RM7EjmHg91j6JPPJDvfrg4y9xO0CWIfKdaNY6YGPZhtWghUG82/pq3hdH7ItxY7p7nahX7Gp
f2HPzfkW6yz67gTYMXrPVnIqT3V4oMCmLW/IRs+op6hLH6PsmYxFjNXckQe2D+iH4kfsiWhO23vY
VbXflx6O3SWuBlNHB/5pWIhfAlUA04PkPWIsD7I2cBDUTYXaTkte7A8wRYXkvwz0GrWYIw13KiDb
MfovZv99B/wTZFPMCjCA5BfswktWz48xgBQLG6mMisRjJhuUQmhm26ivLDv//nDVyi4fIdsg/C9O
VBfuBL7Da98j5t6YMYPxG5mq9LPSTOlgnPLtcsxz22vUD9Ah/Z+o89pSnAmS8Ast5+DNrTwSCCQ8
NxxojPAeBE+/X4h/dkcN3YOVqcrKjIyMtMEMttDc31aSs/MlEyFzqvRoN09yiWTIhsNw+KNQM6/A
M4A05BEYLwwjILnur9nNCm2mWpiAqsTlfilOnsPSBVExq/5XcfWXg8YJbopZZcZbi6N3ZRF64ReZ
+4AdoyHw0ajEBQlUvXHAlzkkarrVVr5HVxw6HTXa27PB6806AeXysAZ2oK8PDYv25hUNX4SZkG1M
W7m8Gb+orUI6AcEaRI5xfsF3fEK/POqzRMHtB2z5FytM1SLsfW+WBWgd+Ih5fJFisxBzjd5Gzk5Q
FWIPEa24UrbAeloazYjCOpSzIcovZggIAvmSIfS30hieIHLOtEGB6zLPLbjKVxeNFqsSF5d1rtPf
eXwfn8fl3v0vGSGDxzhbFpenxWcy6z9GCV2s0kV/H9VGl86tVxxUV5QZQh2CdlSc78Z7mI3ePYRI
RRInvPXhUcEbK5qcYUcOyaXP0GY92Xq049maWmCOIQZ6fWhWIGN0Cs0jbK8+7Wvhv52vZgJrw6CN
+ZgWL1DLznMqEnG882WClPYe7BepGjoj1ldg7LmbXWMEgPZi3wqLL1ntgvlm7iSd47QIV+/UZY4O
S0USY+3yGYlrGsOQ2qQrWMOBFrWd7lec4SeeOCXO0+ffDCcA/ghSVpt58eFeYfgQmyfmnrL6HGKS
aHmas7v1qbmPvHtPYRVZey7hxUSLJTdM7lATvWKOGRPMqMqR/DojytjNyI6jHGmeoOKUnfxfvoHk
GuoMCBlQV0VJjfNuuLPGoEFhxMmt5brXUus0zx1hKFB86KR0ZcTbBESApr3+jGmf0Sc/igbbiukL
Ck8Ra4LDjlTeO2dta8HmpD4Ef0cwlu1x9aYHxh6p9obM0GHyZKbuDXqYmZfgooxqEzNqoe7aLNJn
bd962FuKxkhI2LlVbXADE6MpRcnoI4gNmxMVEkjRUZGmpAlY3CfCuu3jG8K2CDLfw8vy0oXYNoZj
SNNhAsGCElYQkpHYQMXUoqiZNxT+AKw/lNb2v+P9ya2M326JznRbUpm1CI0xG6XpZ8N8xo/+m24S
+2ZufFnikuDfq7HEC/r3jG5lB/Ln9qxZhBCBKwZM8Iam+Zzy12dAahU/pwwbrDx/xrWgsbgjqUth
cQvxcyRdQPYIhNImErfFxeUC6t2rqZdjjZacKH21kdSicpUarJS82Qvc3ywGiOOhXIReewrbjLxv
N0GsFAieklk8CxgaZGMp3lsDUcC6x43M9S9Q24zj8IL3gE2mSzO1lfOc3wAyRlmU2KNikaUmk49I
az3IL969GkOcHAZgjr2lBfJ426dsugVoDWRaWp17jSsMPBSw0EcnY5dE3xWBPCb1jpQhDAM+CakU
fqL9oth+jFFNoXEwZdycdkSxUdEwq21Q0yPOUbGNUiwqpGicbNb7mXquPGjWC+QEQESYDzmjAk/E
xorQtZuWDxjWN+/LJ+Z5WOtS7/igGvvgfpf3xHxREpAA8dLqOR9R6w+vixpjwiDctT84wZTn5qdp
QZmkZ+J8ycJNyTtRB43ccYoo+h90OmZ+mVaXYRVBPVULUBGxziPbbFTG2+DW+6DPQzYupc4XjNdA
Mf3OKsAwAr1LbLj8tI3jE6Yf5CPJFSLuhtvGBeGxE+50GUuOqCsxOumpq30gjvTp9Y4o9hnZk6dV
mkGZnJQv8zM1YpWwFtC6KL7H7xAhqul9xfhPRxSWzrcxjljnSLiBEHK7EOc7BX83RBmqu/VLNWoQ
zUcLA4w9pHnIh3Zoww99AJmLlMx+ZDw/Iby32+RCRfhyQ8g+oUnIjZ4VDAooCGSUWnQGOVo4e/d5
xSkjzM2JhUo6OPo7p8w0vU+ekwrJHukn0ojx0YV2d4xpHQi9s1OFfWHPfMh3dE354tflByhmmhTQ
9Ug/U2GQ62CnuqwVGMrdydzbz5hGU/heo71Pr8DV1iarj2t2M4vt8hRxMSqVr5R03LqPfO9+8pN3
CEm0mQfmdI+lt2O/bJv1Zogc1LA8no1Rr9NnO0XqumfGLTzT2oECHDA6VQUa/HHu72IgnrvzHiMq
hliPhf/QBbh391sH72aN7Dkrm/OsIicc37j+6wEvBI39BBeC1rCxqo9AqU/U76E5an5rJum8iEZl
zRqaWd4ruoXp8Daojsh8Xwk4RkXcxuWTdAWzBG++aJyXm/ElAsl+rXLWbFEHMxw8dw41sM9ebUhO
b9s/DWdAyAYWHx0lPx2TU2AcI1nGdVu9hGNS+Yji+YyUOjn7QWlw5UmqFQiSWKUvkkcGMoEaV0nd
6g2igpFOktW7VfEP8yeV9Vh7mJMkVzKd4WJlCtr1WpWgSyBeWrc4V40zyYRiHSoM0nAIlcFOuXwJ
g9HHbp7w+PNqnFlLbQ6IfDZ2obaqrFhUyPIgIUqyGig797GfNO8G9mQwHEQh+vJ3zYLQmgKHjz9/
YL8krfZFwyZlgxEjpf2peXyX+D04iqC/9Oop0jrIBsKvnAOoTKiGUFb7WUCZ+2a9lgTUYBZh3xEL
nowyal2HqdIkwpsQ6URjzOjVICBAvjiatfmMAJDxxz6pxxXZLoqStRvVXm1amuZQiOXUr/n96dbs
2qAB0RMJFuNv5jRsqtE7JBri/CQZ0aQkjalnrxjncYnc4dmAM0NT95DFcjNhGtqtgr2ZNDCdW3x0
AC26yW4XUgNksjGkUOuD6kH6mfQiiQeKnglHS2gjKhUCIPymsH/1ivKtU9go016HpkgG7UHDZIHf
8CZExhUGcFucRlWSHv0vF5cC3gEKMwPoGjT9I62nNgLGffEeXcB7Eam64NdPIWqRt3utqiPqPHE3
o9KgHlDOvDpj5KgeBqunFFkqYW9ICvT0Ge7XSC/QhcZG2Kk0QXbkManS9vepHX9QYodcEEmRkgfF
T2TLNiYQQwjn4DCeDR7XZtmFUTujhZ2Z0sgaqwvTHb1SypAxEGX3vZ7i9kxhL0LdHpHyIi+PqDe1
2uetw5AG+GIAtyp0saSLNh0dDArioJotKktat3QKvbONXDLg4JAsPyRkegild5teQMWEFBS5406D
wWwyjxI0yKBWzxudz7rMUBwiTZIfJkANx+lrsV9VOflxLcbtoPueWlm+bRrjHGBvBx/4fmiDjlgG
rqvbgkiFRdhoLG6TEp3CEgdeOQmhu3v1a6MUKWc+9xwTMMNhmIAGeefpdbCP6KDnlY7GZoUrfcP1
QD2Klr04Ho7KOyjzaCMm24v30Q7+/dbnW1J6uu6j0gingwCptICCnIvpijDezMlCuzQmG308uMif
HikOJLgWEHxINEDxTCoWaXCYBujIwPTYMHrj64IU3WfBCPvplWPgWfwa4+LXhIcegXklXaoRoMd/
ie1RBcOd3+So8TeLFxO/6ktmlPdwkjmVdF26znktNQsAWXDMIIJ/nSsWaEasYG68G+2/Xfoe9Smk
IzwsguRZD6cKb0OFF7Vbk2WYqBcAhPI4Yqg3KV/0JukTQR1WYTKzt4tTzaZNNU3nIdKlEOL8/N0D
quUrnPKyBpMOGjnQkPt3GpZcwp99i+mcA9O+2ee/5wRtwnr/5iuXQ5PkDaSMunXsFubp18YXSt2U
+sTcer983Z3Z+BBS1rtxtzNjN9+p01SzAl7J6phYn/75bp0AOdbMxUNQ733DN9pbaFd23jXvmlgw
EdERJaOAlBl5Wpyk6tmiUjm/wDUi3wvYTlqc2fGYvOjnjjMwcy60IzNrB1jQCBMZyXK3/OBTT1gh
91WnOFxQXhDzn1nZ2AfvIZUsDO/a06hGeLekNhA628dfPJw1FSs5fETa8VE1BWFl9QwwhUjgVNQS
GwOzX5xHEBpoGYFrgnvEuxq9cliFmS93a4fd6leQNCSp005XZQ+thOGxX7SeLRoTPAmIsZekXMlN
5osI6XlbiV+bZRCaLuJ7Z8S+6IRAgwazSP6E8AMh/JqYORUKiEkJUx9CLN//djcLPLHt+gmOD8ec
+rH+rXvaWPhGtI8KCUfbuUXam7n7YYMW36XuedFYSl1Pjdd3bUYEhwj0zn3ehRT0XOO1nClDDzfB
3qsRvwXlwaP7bn9wSCx8tk+7usJ1imi83aKBSe8Ml5iUCTaKczI6DBrLJ0Jgkw0sOVgvEGqoTNlS
nMHZ4YReRyDuTtVLgkb08huDwjT1c20klcmMMNTBJ6eYfdjvnTxe1OQVQSb29vgYiUcrWwtb3mS0
e8XWvfuQ7u65h/8fflqn4Qv6wFNwAkTKx7w8zo9Z6cqaxszTP1iLUD2RmFZqFWFmznqvOnmPITCw
nAJR3NqshKjN1y8WzEfkgDHub1r5wfIVoe60eqLh9ldaMRAZ+RBryTnzOHnHAUkbpN5vVBsR8x7j
qksmHtiO2XuBm5TQKdfECHzWyEogX3gcUkVOZM8Br7/jcntDAsl/KUJ8Dc/Q+K13XmImoEMk2BjU
uHgIdbofMGLyGlaKEJdJeh+nPue9xvc1gwF1vSItM4sG9gvFnBYBQZ/O9ntatLRKfXyV45y+M71v
pzytRiBUC3SgCuMLy26B5LU5Zv7g6tAf9tubDd6Gtw6igKqV8c06GoHvJ8bTiILl8AzWDN4sSLjf
yRn83eeUWVu7FPQ3RoxbafRRBQOru5p96Iy2wyv6vJhWWoBJFcDuBXRfGxSvnxrx2Yx5m7ajy9v7
zY3R1INEAHD9mmAjQvfj2I1X8Sqx4ni12rqx2+1iklz3ahlxHHe7sfvnTla86BsCwbs5E4sVx032
pr814pwd87Hah36f/V0s1Fu4YMSpAYAOCtiZ6jgXnemi059OaaBmTKdS1iIFY4zHZXc8bY+FIBbB
EHkCfMFuK+/ydaY8wydO2w1DNZsCGSE6WR+gZV6B0gSoU0PvYdBvyYP4eh2YLeTTDo8KlLoanbvR
KVmXDt+EapcxDqxhAIkoJP12GBxM4rOghygkpO/lE33/vRHs2S3B2OOSMXybwduMNla0HiIdSy3O
pTkdt6sunL7x26wYXLCaEbSPetYat8cvS6miWq+K2AGvwWTdLNbxTsGh3NEmOtAV1W7qCG+kvJAh
5tj57VbbrAnsI/FcxFk5GuMh9BJeqoyYjgvkiPvUmubNaftt69iVcdDvM7eiP50uyhRgNX5HzbUB
OgCf5oJrKC0WeoDhsHP6iwVuIKNCXI5vwECpNmMubZMfRgeP8RxvjF2lHchG8a5+h7tmavzpgZd3
dtOgqREj+Ewn9m4PORPjmrFrcuAl9n5ITGyMnybnMVrWrAhZwzZVvSOafRgcGmc6GAZbSJMQv7PD
o1TQHHP6h8HNGUeRx6S9mL2Ei7MzBiVzcLbmIQLY4XJn3IxBGF4MPxywhFsDkk8eL1yfzHVif6Aa
eonB/3tBsIzeBpUl+jR/TWI5Ckj58oHUsZQouX5Tq7qsAkdfrKodgPayW0WXQj2O4MmORAFv8YZB
gFhns9BLmmSx07/ZtIioxd0DN/AiCyagRVnPwVzzXV4Uka43EVWOCbRsJLAy9J+UQAvaLNxdC9bl
6G5NRhM631qwju0qr0jikxGCGLG5yhZMRvbdejut7l8X+Q/X3Zpud7RSbmjVbZCGJeAyXyZPuuSU
oLNY2ywp5roPg8nJTxWmfZd/8aZdhf9C2b/FG//ihumORi0KBFowqY3RhJ5jBg9McKSMFo+zB0P2
bMIulPwdp5gOl9PdvPWyW5CSbD3Oqyat1LRHI4ND0RFO6rzvYoT+HB07cxJSEWdl2Q4I/3zEgEZG
1iAJ/Jp779dZl/Z9siQ2r+STwgkfPBqtRvZgMmm1bJsLfTFaJFJaNyPEzKzKfC8tE81zc1RgLyep
6ZZ5FgTCbbUm9sywQ35xuGHIPq1WrRCQQF86Z5QQPn+QhyF1QXetxM4b0ZqUogYHkkR4L7bGS8Na
r7cWXJE1T0bwywxQcmfd6+GFsIpHQUQxwCDBd34by+Uy4tUOIE+wI4tNASRjhrEeWdBMTDj8pucv
oyMpWodJrN/T1NH8GA+fZqBHhgCo4dnemdEyYh8Y5Guvt97Za3p8MXY3nbAVmgl6Q1JFCoL1gJG9
7vnr3tpbR5aG8sns9aAAQzrwIhqXH3ce2I/dwHBxk6WguscJnvbHbGMPZXb6C+5rvGDcxgbL2k6n
WA9ymTTpcTDe9zYeBAYCO7HghsHAULP4G3wCx/GwmNXoLjNDtJEv1qPZE28T6xfUzSEH9zGHQ5Iv
V5uj3JnMPggVb7wD5YZvzGXiH+Ik2HzLGcdfg2ixZNXD0EI0VMqQj+BEPUk81vTFU3aXhywOS1nu
V0uJVpk7JSNlRKfE3mQWs1Xgn43kKOEJYElr2T1RJztSN5dDuEcWWtHU/dT56roZJFPwEN9nMBBl
sp86+5xoMARrfvDmDFoCYnMeziFLTFqJV3ZAbvIWMUpQ87/IlKTQvnsAP4auDu8lnjGgOEVBMtgA
hp4NvvNpwE+Oen4vWg4D8qTalkMqsuF5Le9cUZ6NWIai5RLSXriMAEGqsBtLD3rHR5xaflhtuAAv
5WTnM7+slXLmYvJJtE2PsZY5QCcwrynlKtmSsPVyRjvHueEFYgjQyNjgmi6gtLBwTB/N7OJCSNfy
SaqTS6nTqRsmnO/ETAask1xYXWYtiCUjYLWbauEZp04bxo8e17NTSNQsSxvvMySDCmQGCKmkN8nw
r8XSw8LTb7KaxN04c0EKhtNvkBnUDonEsGFnC+yKrvfHZBWFV8606UwJC3ToQ9YJLQvtKV+l0T2M
wHONOZO8hyNFlW3AIy4MYXMZDat2qTmE9OoES049p9TGLGOPzVxfFZrL9dtglic2F4vOyUh7DQaD
ohFuYCiUbD7ySvEe2ewesMJr4BMvgE/XGAf+tmLj9+6bdI7lHgOIjer+kdSfTArm12xhSFthGMom
IfhmYft8u+JPsImpHc5DrFI4B+CTbepF5nwe9tBmYG6wIxSWwsjCDC2XaPN1K+h+1NDartrLYc5h
ZlWhy7FesYrW7Z0LmmH0Bj4HzVD1fUafxl1vnUNzzfB6c75FIaFhUnNl3yKIgdhBdHT8F/aEIATT
t/MB2BbMSw8ZouyRPXJrAMGcgZ45mIxC1PBga/BKWdIrDbNKQ4pooeXPB3MObQJhmfXshpQc1H40
XOawPs8dPZParCbgIORvLToAQt2gzy8Nelgaqp0RhWCNCJjIomkI+e7LsH6mPOzEvj0o74D4jpyt
TgS4t7Fk7kJY/9DfDTLX9AYrge4+bKcmk4FuTwxEUXGAc0nsXyAb0I/YRTCTPH5q0RcTAQWpZdzt
u01rSwgLqDk7Z/uMAYhkA7RxwqHrwUclAkFQhz/Qp9c+NLIn6ezC7x2nHCCURLS2TQi1AVkUuk1k
foJeMbM3Ts6SHdEmEidVZtxYEuQeodRqoIao+fWFJfQjjLCXLaUAfz5bFe6RHGERM6Bc+DLf0oUA
XeI7qdB3ZLz0ybrXJxOq8cHtl9UeZ84Wc2Ss4/1RN+jVxalSqbvmU97cxOV1LcgtUC21HwC4oD+4
dj+uEU58aqyAbbyju4Jk48U5PD8eO5upxys7VeZQk85c7SLN0ogaYpFPtrjynbyJLfg5cOOxzjMW
oUwoLDMiy0UOoUVBisuczCxZ2dWjpP1ZIZrgbA60k179bCdUGPFaDi8aDqMhsx7bgnHSAsZqhSVi
AkSsBgv0elmmOmQLOBPaGi3dY0dxyGjzqaFDNdmy1gxw6SJ5ZDMY7IfB2mOu+72e1/PUVDh134ti
XA7XTBsZFByQ0SScYw3mPtPYnfv+zvApvArnk3NTrs98NJnMjMkXfYP2mwzj/WztwN2gbOR69+WN
YDIXUtNEWaKFz2NIrE3bxYW6SmJsQymz1plto+gV0o1NDZsxggyPH5Y5fbSTNUaVCJTT1+SxoQbP
DHyrGDq0UWASUX6AlxUOFDDi3g7mX/MK10Q+GDPvgjP5YLvhO87gbzh362XebNTjwPhalD1lTBDR
i8QKyUGegk9sEUgqRurTBsjoTCucVMUtC8guRIzxxXNxMr9caMpnjbhbN+ZhV/EeFEq9LYsp+qPJ
KE4sogM4gECFexdkKaBuwUoJFfRluudvA8lRvpiOhuLJyJBy+GXj7w5bAvansUV972Gn5hNGC0UH
ViPa9i9D2GAPsiZvB2syfjsPclQAcb1673eoNw64JEoBjAaLlCju8TcEXXEeF7P8wE3WRrlpxmHb
Q//eunSAmGwGm0HOpp+WeIszaz+gV6atfctlJwdKTML5qU/IWGjgZ7tPjHQw/i62Tiu1TneLnrV4
p2SYW/D3DdKeJ1hb1h/x82j0x0sfRsXulpt/eKz8YCZhCYlaicZqdiYS7hOIFJpocP/a9H2BEXYl
/ZQx/phjb/wyPDP36Gu+6Qbli5/EfLqk7MCAIaZyn5hjAkOcNhKeBIFs0Aa0BDN5ihnR6xc/y0ua
dgAVnPbFYoZpy9wrMGRi85qTNlmZ9S2ikekb5TvwhVqpxem5I12GH4E/UcTZwH2ou9Mpw0HWhCI9
dtWhACN7N/Q08z2gVyewxCkjJIkSJ1LcXQiG+zse2MEOFAWHI+EogMd4XMcjtp6onfL4pjVcEpmD
BcdOKyhzFinm1RFqyxzVFz7jF9eWPsm4tVvvGVecpDOzRojEjKqTh1+alns3BOzNUnQdVzufTrIo
uPnmbaO6idy83q/2eam5b4GZRWgCwp4PU5xv/Qgg4LfChoR5zeQDu8q2dW8w6A3W62gdkYtmxYQH
44kPqSV9a13aig+1qvE3j/623lFrNU0neVz3/IcwlkSrqfWaElZPmARLbRbFsJizDpMf5Hl50gqI
wdiy33q0HoAtOVqeiy2xLGFgWvuOvgluZrbiDzy9R+8EwTLfzWdT3izFRxV0MMnI5yLUQuFcaqY9
mGmF6MZ9xUXYkiFN3o7oS07Om4oMGSKUOEgVkRGC10aVmvszTgdKB+kpy+tGrCUJs391wCaldt55
W3XW/VyEI01AKInVxJgTPo5OKC1SyO2+nZJf8a8UjV77ZehwOmaR5RQ33MzBwxzUVvWAI8T9hlLN
SksWCVu6RsNVJyMumbhwFmyDjBGnbxVz9DIUkfQ2FI8uewxnTCw6Lu4Xvco8koUSC33wTZC2sdVJ
JhhK5xsuSMV8xbtgFzy7NIDBm9IGhGzmHcJQIk3NW6zExo5XmDOdqRFebhyP6tlsN2gUY+xGDfMU
zDwF6FWratX7DazMacH/mhgiExMhImtqOI64mtd5ppSHdh75O+YXXFKzwXS604JThHY8Zf7WxLn1
aHqQzYeCNaoarW531cUuMyuZrBuWd+ilsvWyfhgqdg+aI7H7l5Id6oowRFyjHwD4o3LLJokqKJq3
CN8g5cwVrSGpmQy3md9Lbov1BuXXP8r1ZaVx8TpPBsWT0pY0+x7ghx8YITsnAvnR5BydmfAFT4at
lGffBD+J+Soc887ygvSLAxhlb+yfNZTpFbtXq4WIshxGZjlrmSm/WiRBzNSHxKWV5GFz9rXBkjAE
Yr9bWipxNzlY7a0OWMdRbJ4YDuWGUYdq41YYcwhwDCl6GbJcltxkrgcK/h691AJgRc1Fxt1pcI9i
pvMazv6udHkwqVOr+PeWipHkxf44v+L9YpCDvb/3L5gzYq+hgi1tBTQ2KeRHSvPJ9cOAcYFkkgVp
viCc0ssEUijkCwjcNGUYzuj+0RcfniwUPhydvomNFRFD1cXPTa2kK5uur9Qms5x5jHiOCLmY+FP8
lnnEQ8I7vkErk2cJNO7pXr6gbsIV5Ux/TIpcIXQKZdTn6BWkXxl4i4YhFO9JxCpvTk6esEdFm9mH
EzbegDbe7Jy4wlda7D7NX9TFxFRQgp2EAKioWDiANjraZx8o4jAe/oYuaz+XGZlQfD8Ln1/urVAC
XBi2Svf3lhqH9TsVwCdAdIJfBSUmTdYg0YtFU9b+y1uWZ/w0ZJOXOJ27Js5mtKRbSggqwaXmjYR4
bIcmhYM45i8n/aNQuCkEQ/6yDhXHE+RZ50KTkGuW/Wg13jJuRdvfwh8XVKrRSuUN7oT46Pyv8//j
d9/WGP5tvxkhdrfmmGYJBVgeJJpmKUxBVbkYKQse2EtfS2+2mHcW/T4umkjuMJW5xzVYpQsmDGUB
5G1ZcTWdNtl0arUaLsFXOAI4dOMchyAEhwMZV11d2Dr3b0oFxgVi7J/Prqe1dfCx9eI3MJLAJJ3L
f+J6utg6E9PMrlzNTr8jDJ/oPwILi0B5jzjpU5xBJQX4wQ59QYw7C525qU6g8AmNmg8VG2k28BTW
APn4de4FBYHQ/C7577IfTI0YrZ0MIMhhRWoMSNwwlA7uWlVaGlUKnw82a6fzG2wCgE8utdW8lBZS
vGLHs4qQe4pnP0auue1oUIEEAxYAxCyjecHEm2aYajuggUSxlcK/qNdjVe55jJ8Hc6Si0cp7ltCo
CCe/BJ6/AVdc/ybXB/pryrWDBSG3GB0vLo98qLux95SNWW1sGB9eAZP3K+Uo8XfCwJK3ptOrS6KA
UiP7A81ZafJf7IiiZBZJgWv53+zSbUK9Wt9Ma27O6m8+QjDjnXL0GDv8NGQyUL/U5UQLDqNRNN9D
7aesD4CaBRWRV4kP/xlqP7S2iAhOKMi2+qviqrJEaaOpEMuJNhrrcF9ldavED++Refiy11h0f+Pv
erLjJK34KPJBnI2CxQkpMEIVbyifJUdPZRrkYLoCrMrmnpqYa/wbJ8451B/ItIXSyK2aorLT95ZP
zC0guXcqwX3A4IbWT8U3rTJ69S4BLahTm1TCRqWuRAfNRoz728x3Lx50gsXerdnl5iVo0PuX5owe
XSmcb9i/eNQB27CHPFJezWIXoX0xfScbBoG/GTTsRlzEdWKvX5wVwoQsiiL/YeLjb4kdcnaljRyA
vCTLnbWOFJduqEXdtOmea1Wb5eY1W/jfTs780xdtzcnXvTsXgpYDjQ5d+rmxOimGoCDU5svdY+vl
f1iIVGqF4hVx3N/JCxH5MObvbpkHFTdRcu48kD7cEO807JfPtzYL7imQs7ZtXq1tM0W+encN0Tsa
bN5G3XvVrY9xnYDo2PJRUZYiLt1Sj4OaM7jHG60h5IVeTdIXLnAZ6mQ5Nk06OZF5Y2DjiiHeMTPA
l+QFQUMD2aEwR7HbH4NERq5M/bw0p0dHV1gC6lMuDNT/W8F/Iwnng6zHHs0Q5T8U2z2tu6XnDiNC
s648pTLHq9V9bwJRfBk7Ch/lz2hT0CRHYWcpuJBQ5N7+5z7sHIVOt97JYpgwaPaYaRlrQhACkyMC
k/KiKsHtaTwA+qeFMKkTyNMux4SKMUdAyVX1xtNSHZJqOFQoJw9YvgRssvAwR+lEL6GvaObu6ik5
Rk8rj8cpnwEyVYHmcz6ssvrfuSnNC/xs3O17681sxSy3js0kPLdIyCdhDVekgrehL9S7P1YI/Ea0
8SHuoPwV0lq+t59+g6bGIdaDGaSN1Dk34ibFST+0Fa0TasF+rgUSyW5+/XVosGN9UVh/WbmOsDJN
/C9YOkRzX14EYjpEmypA20bbSH5Y4iQ9/QaoZdFDGYN5zALTvrrY9i4cUDzDPzAg0srVLnEfpF9M
R52SL0pL8cUbIiU8itZh+ereqVqnI6BDS7Bdp95tXOhOD9PHbPwd54cuiu1MVusUbJBaP8xPo/2g
3iKyxkcrIaASwXDbErH0X3SoI/eJBgltnBrilO3VPN5KqW8/WFRYXAAtaND5bZfau4L96T4nh3W1
d1h/0AZx0dThEtc8skjIYuMG0o30iYKCkaclkXFu5ceNSF5iEj6ATg5DObObvmIhmgTDrHXk5+oa
v2xdqeIfnacZshR3Z9cL6SkXMoSunHMFBn7Y5xYNz8Ik1IDRJPm5o1SOZwHHeZlvbcxbXDTqjiBn
tGg6dXrNKrijRI7fzDcvCzQ7u4j5l03UZFr2yl7Rg1jtXVCR303VMEGKRA7STagiZDeqU5nb/0ma
qx1BY5i6965UH5Fw11oJIxXOBgNLCyQ3u0f68h28F+/FBuwT9TwUZtozqswDqe0n0banrqDl4CZW
NzuryEiC5Dt7Y5KyU+DTGqXmCIBpysxmkqbZANXw3FJBp5rFf/6+Ah1t+o1ttfPdulUJ6WqYVfJB
v3IYThC4H6h0FewzaJ6TQOH/4urLkRdG9J85Aa5RsABo4mroaoY3Rg+WHjp05cw9jC3syeI4KE+K
k1rZbSAbhvwSihR2vnN8BxtMQAplXHFzPBsT+RahgtMPEnEoxoVRIdt8pquE4tSDr+shX8MEB+DK
ZWGgTKCOHeiOwU57Bu0chlAL455igZchAEhmOzONHPKWSiuhbnIRFf4wrVAIyzZN6q2BO0UW+eRG
Eagnqa3OFE8LaAX8jMPuxvhUlJsx1XLGra9VXFVWqn1F1pWb4scbtSRSVlfFn6b8As9RANxqCzj2
pk8Pw7wWYWztSnavMU0MwxpIZQ8REEHRWGNcsTJU9xjCGcwXAuZf6VneavjP5s57c1Mcfp7cu6yu
jAgafHUYUxEoPuVtZY+qHErtac7RQeKf01gd3cz6gpFD7kZ5BwY4SY8beD+d7hcaztla1KEyJEPe
laRDyg+nv9yGxkvi7uYoLCBnGCggQS0MCWbSZE3FEeTZsoijGMgp1M3HBd5CbYndOW4cKO489AeC
EQSbkA4RSKzPgcMlRU825e1RU6doCFdRHmQG3yA4Il9S1x8KFx8MrLL695ymkJIqdF9gTlL0by4F
eIP43wDrFYJoU3yzsZjIeKC/+akeB5rkQkL+A2Y8VoLAFxKhrQj+QOcjnWHO3rNX4lwKuakAcqAr
YVESl8W4mhJaerXC/pBEoYfyPQ9WxasE+s0IG2nZgHKHP3rfA74RuPAiChcF4coh3Vn7KRI+ROFa
Vo9toTf/UEi998pgVZDBeK5gKgV2iiswnzMh2DUBTfITdvTnMw8RZF6X9GdmX3SFfyhUFQty7xW9
x954tXUCNGiOHLAOWi8XVKVH6qTqq9zo2dnW/68dNAky61Von1AngMvXhafGCjwawYeHhdCakF/D
LaEjvb/z0D5sysI+YlK48wxs4gJht87OoKIprP8RkpIsXA7J6Csg6Pn+PJzYwkewNQW/zswGVGfB
wUBXzLylj6VTCn/p9sk21iJMPhVH+Ak0aqSAEyqocxsq45fnUSAoUAiAeYo6L3QaoSwfn6kOYHIA
RvBRQqRIL5aXcRvCE7VxG1Lmor5dSD81/U3h/tuu4LUSAJQu+8wo8kEl8xTLLTn2KcXKntE9FFCM
mTIBH+vEl35IQyAfBlCH+i7FYl5u/aWeJsdJoqqGFDZiRsiTMMkzkEOdbj6gfoJBSq6wnxtQ99XS
VrZq5v98zsV7Mjvf7igFFN8Ig1XQynGvDWq8rgasXxw/HyUU5KdPZuE2uiJkDS37EBwRkbIfUC5T
uluZ14pZqaHaZ6CIDeP4SD0kXYNNqvNKe4q2ojda+2AJpaDQh0f6WX9BgYFJq16JAHF9+NsAUx/D
8jm6VweEzc83bdxMCMbbr/9tJjRwugy+kHuoTSh674v5WSNPmzt0vq3nxqnjvRz65zIqORsWolYJ
laXu09w2LHSs6ZSYUGT3cM8V57txS9hd1s1rzkiRJC3itTSpU6OC/k2cXulsD3+145g9TZ/B5j6o
Pqb7BAokFSfVbpnCdhqWFQeVwvxUn8wu08f777gh61ZkYUU8GB7m6PvYInQ9z1+p98KjafBR3yo6
tTOcHgqTnjSrMqqTT+dL73D7u6HrXAPVhd3isHjUaMptsmO1G9UG2+7rEdaPhGLbUu8MERL6D5la
KZ6T7CgEW1qqne1CQooTPrOxWzTiGrUw0ZkyEmjiDedWbt5ywf0B/zqmBR/wwmwym9TQdF48Ro/F
bbRZlSc1lukMjZbBUpcWeQAI99B8pmQzstw7Tk+uXe3k2vVOIyLJ22m0X/7XffjFrFZuQ2cdRYsJ
y3VhtHM2052TQiSbNWfNerb9Qs+toAxb0YMyM2p+dHeKRG6b9qa9bdebSk/qPWmQBoo3v8E3oKq2
XQgYQXu/5D1dtNepoqSfsSOQDFo6TsXGJzUV1KkzyXQqcngfufDYRoYpSDq5WFvSubdPjor398jh
v5p1SNT0F6DdOtJQShur6p0aLedlbbyac4Q787EVob9NnqdUoh7WUfZA64ZGFqf2zUWuKjMXLJG2
uv2caGxz4Pl7sKPpxU6uFn0hBrVJbXIflWPYod18+PSr1BfAx4m+o210X13ZvovzKgHnWDU2xmfX
FemfWsz4W3cQLQ8Ko0rwCUtFq/GHatd4T/OwvVMrkqOm+7tbpLg0Je6HBwCrFhefcLrzrprUf86a
ZwTbocKRq57sid8baNEZl0Uu3p5iht2sQLHzclMITmcrqU8KZbeMDWxYqzxl1y/ai1NwRCh1nD4W
B6oEzHQWVJul9YMG2qm1KVrJ8HQzvshqEMU+rDp64DUWixFz9EgrWqMCJLnG/40bLYrbGq3Gsow4
i13qw2Y+9GuwJwWRz19Fr4zmIEKwHo5TnNKaqQamXjjbp9GMahd4jA8DcS2WqJP/oMW1vfvS2g+N
eBKBp0J0br1h6yGVcXK28PjK7unYzDe/H2TO56u6tYpxyJxYKUrR61qscRQQdskMKSL9krfLN6GI
M4YTmnxjXAMOhz/prJmfrJDmGl1G+x1No0obVLhmS9o0ri6LfI5dSpxTcLVOQ9YSfBf6ytNMDi2i
28tC13BrFdob/INLcz+ejepe1ZsFt1q4HeN5FihTMvapQ/+j7Q2CBKhk1XjQiOGMnSA0TtBppgSm
MKjne9unXRrWPZgqOf+7cW40Riu075UB62yNIKJVfFuVXn56uzgfysUWkK6vvw68TKPEoX37LCZx
/iiPqrP/JerMlhvVtjX9Kjv29SYKRH+iTl2IVn0vWb5RWLaMAIleCHj6+qbXqajIlbkynXbaRjDH
GP/4m5n2J2RIr9icF4iB0QhgtTa5j74QlSwavGJ9VfEMiYUZY2MZCF+E0e8bh7xVjmcTwB7CCO2W
7TLJLTfZGonAZTFawKUmSwcj8gCdzNSmDJqPMMxTwKpeCEybHI5Xwdhnxt8kG2IqZx9f8pW43lDE
xQt7kAuOw+filjezAS+be4gtUKvOHlNIlqn73D1XOQgeiyBzDYj3WKOkImj0EVafOCApb3oekfMA
JSXTdyZKEA1emo1lAJmEo9lT3j6rk9ZlKyzt8C6BdR7+YpLqyPOc0LV0rx+wh63BeRHl2dD3u5WM
2CxzLPlq4ZLu4iSowS8CrEzG/EatPmMa7UE9WQjGLS24oHs8FzT7crN+dplP2ctCPG6fwpx2tMU/
I7nKoxDB0OMjbWvucQQgHYRxbjxM0ImawzMH7VUjnsCXZIWZPM6BudXT26LvsF2e3+L6GMhluDHr
dKiCEampJiaMKutg+ihMs9yRTEtUOzzBxfvYR1NrTUz6uLMcDuj1cLqcI2rHVb0iJfq8+OjaXwC2
jvETswq6mRfM/hjz85Hf0IuwvwVQhbV+GJ3bWcUuH/3IKb5Jx8sPHWaOAKkjasJtJMcinfMdyoSR
481/RK4zRUo+4M2ifQ17ZW+jCNJ0wSGuHj62wgma6af76j1OMeU0AqR5MCWHqWfPRtT9U2k4MlhZ
5+TprMdugOYhHKXkcyLaFoBOhRQMLwwE666ugHQgFan29velHxdrkiQwr8aEE1eE3/akrfTA5hMx
Mm+jde/ifiqcFCwOnyVx50G3jYLXAVLHOsLRynstH2u2Jd6IEBabTCx4QFtjqqxwdwyVrTW/+w/M
fufmqaXnufVf+ilbyYtk156iw2WtzzCldUZr49xes1X+qZ86TqhTXMxpilYxEqpkzeBarE3IBaxS
BNUpQkWzsEuAEF+dRUJ7X1y7CwnMJG44F2kMdsJrwMumaS5vpGAX5E7Qvx+Gk4Y1wz5tF6Pcr3hY
9c9KcQA188B+rbVsm/fTbQxopq/ExkoCmATCKeOzXkyzKnjepwqqsdbn4vKbUndVXnT8emW3vqF9
JRn88MJGyHDr7Wtp0q5uFczGEI0B2SXjFiiYTczdLX6yYlytW2CAfFx9XxbRMf1C9PKZfhbINGU8
tblUooZcdRRHIsJFYkHoJpk/7DVKiAWEV/xoX4+ng+at2nM2ZGeaFh2HKLTpuBYYODGRE2ONG1Lj
qbMfzylWRmh/1Vm9yDfDPPpKj1hEJrtnt3++sMFw+aRJRWAM14KS14TV9RpN7/iUlOPmmh/0JwOT
ytaIa/yjArJrsED0yyyxz5bbheoW1JFOo8f91CkJufrmlLN7f8Rdq/vNx30h7TnIcd4ajbEmuGrL
RNioIarKHwvDnpn2fVdKUzBB2n3O20Y9jkYHSV7YPKVTpD4Phj+8+1iuz/FSA0Dw8mOPFl93jUjI
K19X5F+Z7SAoX+tvqLiXT22pbS9LeWauMZC7ZgveMV+VO8Sm3n1hIzQsQOAA4KGxDDMTEZjuo2WM
6ERG+kIrgT0VBOjoupOlihev7sTIrk+kViOJ77eUCGPJZ4pgrJ8U9hu7N/ZQMupJEUxqcvfr68it
olAmEOLlN4TS45b+8frllMyvuJYtsikY1uJ5Fe6GSHtfsoMeW52xlargmM7sFg+GWfWeXVi+DiEB
2q/eaTglE6dHk/WXE6bv3xusxJNJFGOE7FjgdPwhW+dQN1YSQAxVkpsDDtRc26jfyWVLJLuxhEwZ
E8+BipOVH88P8RH77qysK1rrLTkmEmSyJxt9eGeIt7lgbA7XmdY7pI+F94W2fMHGpcDxgaSiYZUR
QA/FvGsr+ahjWe6pK5Ls02vDfharNrJmIMCyWbs4EfwWjtdEiEwxA/wZ3kIti5EzEwBtjv2D4NDY
RrUTsTqUhQCasYBLymvHR/y+YN9yNjGaCqIaXlk6Iknb9B6318k+c0uRvG1hpuDwW4HTYT+8kBHR
EiwZEe0QEJ5g8HxRtwEgPhE8HaLXTtPCe7uy4TSkwXuWV0FLFrsmIkTUxEWgytcZcQMixEOlipJs
ZgBm3KMdDocEiyBjo+hVdkW28pyPSTAzo51uJ00+11l2NOsRbr18VM0+b8I3MSSeKcOSf7PbbFxp
3vdQmnsZI2Aoe2S9lOByl5AAGFJg9rwSvN+g4jw7lnCRxrT+uX0ZADudZ2M0AqXXmCewhVmoPDGs
eTLCWZg6Imh7F7gicg1TmKrJ9N5146bdPXacE9mKs5ZOavpacCowC5CfOxsmGq5EOh4rZF5NLyQJ
/mM4JbzcRAhc5xss3uny6fZbv4E4KpzfCrRaqIPp/8U6UKzP//kp/I7ED9m7op5kV2WAe6ru82/h
gDB2R2O8KQ9iSolASFJniP3nLaJI3hKQI/7b5Ydk91jp0CP+9oWsBDNAPQqdp7iEiuGJhaM+4YRG
IH7+/1+HP0stwZCCzUI6FibKU5YeTELlAi7ZYji1p5RsKfGa6kIraNdTzZgN1tvpivMdaah0lT4k
hY1e7TPtZi8mdHwD4XeY+qLC+1Zf3TtxeE9KltNPP1I+y37k9E+cXR+PqckEWXBg9Nn+YcL4NQ+P
VnW1z/QRw2+EQfScGd22qMFQMgsKqcywz44u95XUCKuW2iXBFsCBoyrmutT6mWXP659iKG6G2JJI
3os76P1ma6xB1KMYCjsYc3BfZ/lnYDOlOfn+vjE+n78wcdlndV/WKpoUy2RmHhmMsTsAYlePA6S1
EX7nMcaLK5xfN8/zW53rv3d5NfqG2m11u7jxEOqUPwVyT7SiWaqF9X1rEzjWk0Vz7RIsV2hHMakY
0h0eSx1AF20CuVI1EMd3Gs1sBaW1PEnguqUopZsNylvtMVeJyhiAytIfEjcKDCTxOQ1bKh4mozCW
+KRkUY+tpaaHFxKq07UOTCKHEVBkP610N6LPBVSn4iF5j5xyt5OwFVWv9xLU5oJd5BC00N1Kxim3
hvlsjRMQSKYmCI9cAdW943cGvNu5GpeAQe0Yr7GgjX+wGcapd3pZ9d/pHBl6oJ4IxGhXWHX94gMU
Pg/NtabH5Eyd9Vw1oHJDwUyXrtMZEL98s4zhEqgbdaNsLjsYMZT5sCj9/6gj45029bPZP6WJaTsP
RtCXlyYEZ7mF5UfvSYoXC+kHilPBj7w4KXbc9EKcVhFWAZf8S+Kg5kxGWclCfFkjKT88yL7k3IRP
wE6gcQuSZVCEXCVIHLSCCwxGEKnr2+eCKblkpsXtG78cml9WDMkK85L6Vt/owJ/BfZd674Be8rGj
59qhoOe7JUztueHhoWVrVqt0Vm8pI9Nqz4Lct8FtCVdmrYi1OwdIHchH3JwuvxUGzFSEDxtp67nc
dmwnt/1RpJlaDn+xeB/voH7HjLcfbcrTa/z0sKXbyEdretnUnuFh0b1Ip/eYPpVc+tKRdsJkQKV3
r1zj7oyETwz+M7P2p8G94JTtqBsn6fTkmXJLaK5iTLaOLfZFwCimO8oCRXVQGGP/rRFFsM92WE1h
pznqxxohBqv3zT4VP+Svy81cBUeu/Ao/podD/FFJ1/yZZQKWa1cthojWjf6MI/R90/HKIBI1X9ZH
4c1Hptr7t2EPxMZ8Gy9p4MN4WW8xNBr2JGAwxI11jkl8ajjIZwwh0RcjrOI3E0H8KOhrTVghUA28
P01KfYT1BOh899GzEt7XhS0mYtQ1LJZOy5NgsjUzaYuV3U2KxH0Rf/J/izrDy3yKLG84AWKooYlZ
KJJ/tkEpWA/jiBcJqvgD7WcdZH6NrcufM4Fy4uy9nKWltLWxWxtmeVByH5SH+64DGbuci6sJLtSd
KtwaVta8BrQtAT/vru1hDI1jxI37FGgu+tSv9UICgey/3oE9Kzjpeds2OQHZQSqygwpJMm3eUmXT
m2B4eJnap2gKoroHpwDj1xhsxG3X7BVhC/VaYpdLNDlzoVtJ0wsUNg1eU0bmi9C45D0PiFexijXG
5ke6RFi8gquirDiVgKF2FOz2G+TkdTR+MZJQkZMu5Olzxpv4QriXTFhfF6+NvNHFa7AzgVMCmoNT
3WeJ7UHlD0SbspTLxuaPydT9wwBGuWU1UqEmE2XQbp2XRLyfZ7WfWeer9G5g1Bg0IAj7Tn+rDwxf
RsNYB5L+iQqPsLeWf2dP0cYPgUpvyU5herWIKAuz3M/yOV3xI3VVdlLHxvGSsP3UsBtg+4AXb+qg
KO9xgKtdwtENfJ1aYSFz3xQ34QVyu5z6fXqOvzkfaXmMK8N7ciu66UzQ/S8eJ+j5fiAmLcPRQSMU
CxGJ/7T8R8LcMlVJMxdeMwqLLwB4gtXsPVk4hh6UJKQQn70oV1riN9ti+3aljVCtgEQO4dALz7wa
1m2Omp64Gqd/if9a1ha1h/tYVTo9dh34NL4C6wNxiwrtEtAITi4n14f6W+9fzAfkswOs2zg5KPg3
CrppP4dUu4x/HlsMzrBvIGaBAYEh4rGs55j/4GQT0+ZAQoGrAK/g7nGic7Rnhm+jiR/8fPBbcybz
5QBhjLl27xaMQ9g/1I1nfnVfT80hZns0Z3boSb2G69k6T7rD51QfBTL/XjvGU0Vzet3r58qxoQ2B
r6K6chTwoZkcZrVvFQurmiSXZUOwE/oNOileHraK5Ba8psrTox2r5zJ0pLtXEJEQBSYcRI3AIB8P
QmrGE3h3dDRN55Et/6O/XnlqqF2zf5xMeOxXE3o+FBsetG+bpTC8nFkxY9cA25iLMdLXOFeiB6VH
C+1tmnqVPC5QGZzuu/bKqfBqQ9MEXKgu7jCTMA/d3FesgvMUPxJqLp5UNEZB+ccoSYBOKRNiPTYG
bOVX5YqLJmPClGUyfxQ/o/E2uAXB9/oEbXnJtqn+Lt3vBnkG1pQQeITQlg04RGbBHxAUIuY1F2rQ
mfUcyySxKmM7zPt2woSfmzkwlwyWWEpzoIC1B6Awbr4Q/EGGmgki/I5PKk5DwXC5CA2Cj+mK2Iqn
/KVgVgnqn5BfP2/40OzEIpk/OyQRHmioiP38xNwWttX/NJMgb0uNfdjBXg5YdDWAIJkLbEMNzDfN
zgb0nL+3Aqmot8+w22fnF+6EnOFUNQ4W+RiFhebwZ+u3P76P9rf+kS+Lx6GSDviH/bzfXyJ/gVgL
OWTWViYv1oZ7O5ljlyOtkjVSj939A+ssVfeG0ZjSxjvUXxrdx2/5peHTJ4d6Pi72VFS22Z70ckYs
qsDRjtX+8ttOwJbInJ3XvDRTKjx8LBWZ2lX9xIoJq4kjiQufYuvwnD8Z6FmxY4RTQ9Y1N/ZC2dhf
b66EOtagxfd4vbJVEn5x6l38MWq9GhLDQlk+D0AjF90pAfIL76m5ysuHppK2k8s+XgzBcyIFeMrN
Lz/d9b6Ktxfibi/uYxkHGSsTNk4gou7FR/4RPu4+FUHHD2RkEx37nqfWSRnhk30ZAhwbx5fjux5X
CosgjMjUFliTkYG/X8WcgzFPpf+Et8c4ChgY403vpi9XB1D65M58cWgpfjTy76TxBYpyFZDXMH9g
WKGSu/qEDgTRInb7PBgNDg09TAE7IDW23rRsA/Zss5SSucQCBsFqc0lqI473hMayUL7jJOYC/l8K
kEsitQciKARaT2em224TKpi+zzWuZELbBQKs0WjJi8c76Hb6fJhna7ozah3JJnx7yGR++JP8i2NO
03jJTzyrIXzFDrE72i8eSMcYq7jnhqQc0TRdYGWF5We/JAYPf1c7eNG6Yt1Cp5CL34AkDYRRcwCw
h2b0wLELOJnnk7sSZWbtUSpbPLxU8FOs26/M3TGkLB6LaqyDsFe+Cs8YSIFuEJdgOMN/iauKMh5t
FIEwimk/uloHbcNKouNO3FXgHkgopiWet/EvpvwA7wOGf/z1eUTEXg4jINlYgOdIvb5xhuFf7Tir
aa1YUQ9AVZqBCzdW9PZljMEnvd0HlkM/pe2ARttFyMh6Z0l6GZuyWxFbbPLAAp3JN7Gor86PM55X
jfMexleqARmL0di8jPU5jrrOld4uS7Y8NZNuzsM+w83U/oi35JKUcpiPghxyhTAYpyPV5088KVhV
JRDg1xcsW29PD4fyY0FxgA2HUPcQyw6NartPfmjpLsGwzRKn/U3xi20cTuWW3Q8LGw4yayy2qu3V
+nmxAvz459F6Ppzye9i+PmIUWId3MR7tBhgy4dsfgnwEIRmsyBXvms2lr4uP06s437LYj9nd8T2D
edYCDhqWYmlsjh8X55o63YlbX/dYqRDeojFXOOviVF216ev4/mLjO2xjhScuhwzIQS45+X3K1yUm
i8ua8RfHmlX69tj2Ck9aEfjJCkLyTHNibdLaVyC9Ri6Z3kG/0aWAVx8vjjMBHR5gTERAIre+AEmA
pQAxAvl9lLWVelZe4bArk49YtPP1Ak5RJV8lhTPp+d4QHRc2CblFIaA3D6vFKH4fpWN66jZdybdn
+EzdtmGIuOIjGXMCwexIz80iBVFC6UIwIysRoh1mFQpEwQtpgs7ystzBCEtpVhFRH+QcEXukfIAb
+eWJsR48JgMad9W1LAwFGjJ+XhD+tY0FJskT0fJlRGCMj3llh896nZ0HIt17RjcaLw67b+5pGaNH
0hDpF3hYebrjpQJYg6EWgpBZ64OYrwBWMt0BP9MqrIRJiBuzEMkOZUaY3KSiOBcAL05zBqrDqjJJ
3OdJOQMFYaFUA0c+YZxhNss3+dwUb0JLiukh+yq+KtzT45BnJP7Fk4N/tQaoMBySQvtZfMe11ts9
Cr4Ixmx0OgVGFkhi+BIz/N2Au96r55rdiExOQBPvSWJh4QisWHwOZMPQKzs2mkV17JkslhAvE18j
nU1ofGtlF/EtTQ/KY1aCN7NZs1yetadTAH+mH8/YfTA1s9oe5+3UaInvgY+BAdmc5xMzsyMSIlfY
dscf9Z6m6ekzdtPAQc4j3Si7h2/bNzl6XW2uHAzN4V2IQaMHLJz85Wnzy0kB36npWmGk1CuSH0kP
JfsvP6WoLYzpUZxuNHnwhib8n8rI0/9CAaRNo9xrJpnucSLGW5vFBSaeum99qe1HBgHuNX17UCba
dU/HQ+An5myjo/wgibzbQbZIWD5uKzatvjov1jI2YL/xKBiqhcyxTbPCTBpj32BsX9MoNHBbcjgd
X6wfcH2DovFbfAjFtdBIxPhXjMJ4BaLJ64E/Unwlfaab1yecryYAxtwJ4Moktq1p09mVdo7+NRx2
uPXxup6/cLKej+AibspVu22Wz3U9UY7QZOavvbKwZsW0PfByMYUkN4LTJ5dFebz/5EuVlEKRazIp
a5+TuoED1JMG6RMyIilYMOG3lPY48TTYsdh474Tc3oWYShAX18f6iJ1eBtNyWx7zR8jKCeQei++O
DgyXRfcx+J2LJbxmOZFMMLdb7ZgTx5GO4iL2SNm+d2NzD8R7NJ7Be2OSuTl8CHMzbiIFQAvOKhtX
34znLG5Gi+cpzjBt/knlq4mN/rjqpnHh2VJQNmM1WsmXAA1Vwo4a+4V5iZ3nslkII5uMIAL40FBh
6AkRHJLLzPV141W+glDHPbMniBESO/uGag98ZXyY6bTCtZZwQWQUkCywisTpyvo2FyL7CFzKqaWJ
xaZoUn+/18oWOgzP+CSa6JvkqDPRWIGk+S8NDrkxh7+TwDYH5G6+jA8F5IB01rDhO0Ju5/dWoHBM
EJ1Tc0KRjmJPUr/OFnUdVI9AdtulNG2Xhl/CpXTotNYAuERP9E5N4wUFP6b1jYNEMEv0gKOxO4Ey
zPVtt6n9GIlh61WImuEv+S9GYivUCBWEITXyl1LwvggXsfs2XdvEWq4QfRAVWAOhLaTzfSOsTSnf
HmNWvy+WGRgJSxCZXLbd8FUsMbf8ssbLM141OMZUYw8qlYNNwvKMQ40gtGBPsrP78Tc73xd/8xIG
DpDHGNJH4zM2NXygoFoJxSNWDpGj0e4BGMLYAg/HH6He29OlOcX4QXG8+QsdGXZ+4zPQGOsVLj/L
swkcZu37uS/rDQ5tkLWcy7I82fTR1CmWpVTnMggzkRyj3Kd4N0y1GSkauyJ4eKNxs2WjjyuFNntS
UFckC3EIswIibejOVIy0hZvFJM/ZvXcONw6HKUlEJltp5nRZuPn1VBWmBaITOWpPjyCUN3ZYY4Oi
3F67DvLMR/dpfnH1qAWrTHbStebnExYPk8tq8NQp/qvDb6dQ1vFef0k+OKARuc1UaV3NlYc1dyCH
+hc0hwfD3Lafiw97V+6Ju7ucS5v3nAngWMLFX79dUgbjdbyWABDTST4vJzIX8UW7wtFgfGMgB/fb
/jQ/zYV00HY9ztho/+g7Itrji5OVYsMMJgNCWCDyZhUCMnQAFpK29LK17jy7oOcFA7sQBPTK2ED5
lb7I8W0houIm9HbSxL3Qe8NN4U6+OPKP4VZ0Pjg+4ML3RKEgYYkxhObChEy5yEK4w3xNPGmPWfbb
d/79CK28SSat5Rgk8C3xJu/vX1QhSoZ5HKjiqV9CzqZqzBqgf2JnQ/n0uPFyMSUjfAiww3KTkU8y
4ShZ4TtO41ryuS+hknicqzWkgh+j2tnr5LNatDca0qCfP3mNXW6XCN4zTOrCJZXq5dKpkI51lsP3
6cF5LmxZCa99kS4k4YKHr9Xb/ci/aJpNscB4IVU2ZphcmytQOqD6ugjwAu5tMlH9TX1VgUrYZklj
jnIUhbt8Js1fpwIj+nBqhNKZGwj0hxuLr3jA5jIe3PKE4+VKB+sJOLqxV6tu6W50la8JWVbjEYP6
gY+vbty0VYDvyKZF6UL48ixdaUu455KDVIVlFY63OuTwm9GyiRzBvkB5u3qIIKlpdwS1JmKOgl7x
oMGYONCk8FU0MBVc0oU+aWGk78e5WuXb7iPGvpdL/c3+97P4QJgQnyLYYEArH/Z3smerirzEcgAn
K7y+p8XLwVTbrD70HRqrfKHu39OPbtW9IZ8U7pEKp69Zsla7BIP38P72egN6KlAUPrXpOt/pDvlS
nc6pTzHBYQy619vpt3Woiujg4hDD/cYeftKdVTJ48Fb2SHodLVq+fJaHc21JTBqB94YIhBrW2lJZ
t2emtTGUD4cBI4X5bC9Z09rxfLSpevHbd75ELory1MMJESnVx3NbnWNPOcEDMM5Z67/bhaEt009C
gMwC3MAGnWQDxbwn6CYhc2t3MqiyVKRtHqFXcQWfjIaM1RlCG50yxHJj8izmir4yk1VOTjSDeL6A
FWBou3uzayWHkB0QVrdWfQnfuykmjh7Nxns7tIGyZwZhgwSSMHqEBhBW+BqcheaAPjeDf1+3vb+I
hV2o9iUjQVPtgBEW7h1JsLRjk8cadMFIJlYPDzT64pqz/fumcscYndb0PGg706+qmtS0tKxlUh/n
xiZoOdBYgvqm6uWgUXLQU7B7zzX54iv8t8CkoQLBoUVZEyg7bgnKuLKzPrElOSfQQb9eUwbH6Mh7
szhmSc1YeWIVTGBdzrgh+m7GS85pXq1+RoNDsPMG5r48S3fE5z1XWqgfRkBdf2HnjSMFKR2mom76
j8fWuIokxVMXSIHxzV6l43pBodJn8mVKKYcZALLBGQua1hzLtQ6vi+N5UUErLGew3k1WSBYjgZt5
ynTYJiR7WZ5EPklJwiBPkJqOC9ZQTuFpCDvoH4xTutPX7xk8p5M+IU7jdYZBJBAjZaZNeB4967vc
J6yMYCyqlmMOK3DHC/7fbgHGxDfUPcLnmmlQXuW0OhCa8zUZz1Y6L15bRE4liFmMViOG//Xyk9NI
dU3Qclh65KMg3PDxZF1HxiSnNeEMOEjRTc/9XpvgZeqyQ86vozs5464hfG3gRPA1w36CxFjxzc80
E0dPtQksgwGNZ4YMIvn4+HtmkDous3Xfj3NBR5j9HT1tB+DpaCPvwW3CkHqqkBxu71wRTvrBp0iB
zr4/1CVyiHx8Ro1lP70+P2PWDYc6nUdsuuiV1sr5NXaFj2tq4RWr3sxju60eE4aBNp3cYQSCcI4N
adpDu3uA9oybKeqk0a75rQllB4EdHA98uJvWZ4VVMRh5yC+EFGBF04y/NWqmkLML7z4GRgQxgp5h
TaoZ76VNYtiuDXwEcyz8VBo4rxAU4commEOU7hNcZDR/qlRyjpYlS+9NSatyGZct19x5QN5T0Bna
GzRS0gIBGWbbjNlPRJe7Gr/+DmxzT+QAXQLLt5X5Wuoc0KWnh91u1e7bfTbn2eI56xSXDFM89XHU
NkwHEpyWTe04iAY3pTRcB2v1tk/P3/gXCCEt/eJcCJENrITpwPcruzne/THENKcUotPHHvL12L67
7JQk0O1ljeXt9TK39gW1jjxXU2Shwn4zsaQEfTLT8TwhwPziqdRg05FsL8LuzRtS0JT4VvsQT1/L
J5bRrKg/9doRszduJN24RL3D1uIK2FpCwUEV6UF+G5keeNbyDjHjvn+jmgtMVH8Q4IzQ4tjQId/A
roQX1vZjZF6qE+ML8WVSeUpI9yDiOqSh33Ly2rPOpD338a/uXCAp5DP023B2ltwZKTMfdwmo/ISe
oP2S0Te0AVqZHc8gZl80Ya+ZObGxioY/yGGA5XvmNIWvEno+Zc2x2fTjEF0M4ubD4R/PDhofPMNo
Sb846RhGoWLbU34fOeIn9oT8tzzAw4bVzwaSH/XkS8YPg48Bu26OQoMm7DvET27Q4nhCnoYdZUwv
hmb89Kfjsl+/ZLKAjwsh9wRCg0Jw2hWzpVhIj2Bl4xAVjYWvz+0WLW43m7fceONMqJq68Vbg08/F
H26+j6f72INV5uz/B2JHEwxl08X7oHXFELlIcTf8+cmcDQqdXT/DnhGbxmLxOiWH92wj/BhRaYQ/
P/gJUoDpd/khvOqA+H3Z+fwQGmFUwn8OOdd4vGIa5i2Zr89UoiM3rz+OM5WqKT2DloJgKTgO0BLO
pNDU6jxHsYautCO9GWN/FUJBOS6GOX7l3aTcAqI96jBOJwnT/9u9LAiB+HqQ/Q6DvnCjG+NQfndl
gIvRsOx+LytIlGEHZXhfD07E7CZTYvbwrI3cpzElc3CA0Ef8zjJFWzzGqbsZPlXT9PhXjBXySHbX
/sBT+IOZgYu5cXH3qsjtA0LbXAnPNx922FbjEX0R2jV7HuMTkAvxAOk4Plqb4SOayZLXrtl9vE30
FtOn4leWz3kBwds0phQv3M3enhZNeTDgBAK3EbGUcORilEiGL27HtAN4APyQqA3F6iIeklDt0Xf4
nDJwE6qDqu3gC9HP3af8YmHlAbeNJCNYRwNpFG6OmPfYLqneh+RAn0vIKHwvFoipTAhX3awTYqEv
oSTPZJA+p77Wq/u2SCZ2D+ZPAzjubN8gqOkNjDrPJWZb++2pUCUMpGRsCotPVDXQKL/TwOg2HYoE
/KDgC0audu5xoYDbCjK01FFOqzNKwEUnPR7Trz+9glsStHCiqCBeJGmZqHdEq5Tua3nqziwpe0hd
wo1AcH3eU/DeFWa+NBTihxCi1VMIu7DAZhZcdd6R6o8vHzrftRCl1aFLY+gYyw5isENzDM1X+FN8
fAjXBcEWwq4ydyY8V2K3JOR/wigByoO7ZyEEFPpn/MTqSeCj/yiexTboSXUQkvvLHqic38H5gNo2
BgybCVY6CQ/DMjnFDjawwgh2BFf9e327baOxENF/2mzehUGmMAVgR4i7sjB5FCq1ZPL/3PBEQLj4
YgW5ydh00J4eRLyJJ61hYbFgvcBWmcht5z0bzbJNBG2Prrf0EntOPizeeZg0HIiT5YnNDsLQSJg3
oNXBILc+CU82XukQJGkMNxoG4I/p/nCpvIECO1qqk8IV12pGp2uCh/wsxTmloO4S6upzanyzWB3V
GN+LoUwQqtHkMIYdUcpP2ODPspn8c7827Ip5FMEvuaKzi19+1yB2K32hBOxag8sMqGD1RkjXLfNz
fM4+q229hqj9oRy6WzYdXftrc3vjpVSNONNsCLEmDh2s9TgYK+85v4TDUrr9p6pM1bALyC2Plz9i
/jkAUVNroOIOp/KTuAQ07yJy4/kxJ8jqYU1wgGafFnYnnkQVaQwNAiWdrGjAbQ8q+oiio7jJPEJy
zzYpfMyJ6oqhTeq7qB+rBBd7JrSMiV0x8vuVPX1j+fJt/XY7iGaQXXIocOTf7qthq7WQYBKqHjUP
PdaUrcQxm/T4Jb4xaD0Ql7ihpAOFo8gQ5I07ngZrYMEA/IEQ3eIebh4QJ34SZ7QVZitU+7e8ac4Z
tAPUKWx2MdRgCUnqwFTsXqYSuleID7go4UxC2MZnvaGqWxBnsj1HViSRDxgv2empiBctmEwOvHxh
LCLYvMBy/Vb/oYNmUC0wBmJLSBh7yQ7qSxqxeZgqeOMhMwjlJXoEDNUhdrLzQEv+zTUgyizmmRnG
Weu8vx4g0OyUR8T3QhHCxRqVzDu6JZJD7lfjghhwUdrhSh9kUGoFX542i4N726NtK90KCjpXn5zQ
Kz6QijPi7InCNHVrcaePQbSRrt36w/2Dhql+jwHtQLdeH9nv/Zd2xWZI6McytkIPvPLnSNTriOgX
78k4PJDGxpNLR2jUEzsgw3lv7KSjtHoeIa226D5rt74vyIGbs1YAQ93q8wdMvGlTuLBxLi57hvcb
woGjIYoWlGkI5hKdvpesKmKx4HM6ypWl96pFEHsPU6Tg6k6DqRlWFuW3C980I97lyCJpR6guK5WY
kK373jjgcN9v0isdt/ojf8I3HsMBeRwuS+U9htfBqc9oE68AGA7MOneRHt1hzS9rgYRfUDWPsCcd
yQFINWwlYNQMngYKUT4dwmo64PV7C+ePALmlSeZnzz3JJ9TG+gnao7WGvJXeJM4IWl9yYAz4OXe2
ohSXXbFST9xJzIL0j2yDZUgwR7SC1OYIFcOVvaW15u6vD+9Fti+P0q5c8s1wS3GLqt/c2GLoj4+P
DyZ+GNn+QDzeZVrRXuXnCih9zzJ+k8xiIsEYR8A0isNl1dxGohxIZ5A0MBnCztrP4hN9yWqEyo9d
E9g1rH+A9TN06DusozXrDvYfOfMYwx8LgNeKKJ9A80Ex1Nu7QNTDbkfgHyHFJ/kk5nkxmmnonZ/u
Vx+7Otg/4Z3gKm6zIIhCtRBY3yvWP/CDQk2a3e9htOL1yewjxOBoV1hz83zZxoDCKqtRl/EE9ASm
NoKR1Yz6JDNnaO4L2rl6Zq+lnO2Ch9ycN+fHXPQwyocGE2wn0yFP6fS5m9guI5pI2DfBp8TuYTl8
W6bTfLcqFQuIXWWTL8Iy+ylHk2NsLNhJoJGw281QJjR1ARn6bK6hiCPSfjFBTK1vmqqRCJ6eka/R
LWtjYnfhxRq3wyYrgtwvqOK5V+9eCt9pjwLYN2E4qlNc2fLYlWo/Bci7K4uE1cz0ElbH+xYszuJm
ezjyqmbhq3nvbqa/STshiyzIBk/HB3oIH0yA6dwoFwPnw4LGrGJs17xYkFTxeghHjXNno9ai7zy2
X7BnJB0BKMO2S6+f0meZDtBclgUqRwsohfPS5mB++qajV8aEi9S9KJDNsE/mFUcQ8xtLBOzFEXuz
Ip6f1M2wVMQSfSzSAYeN9qMBFmxffrNUfnWdmD7ilyrv3//6X//nf393/xXd8nX+6KM8+1f2eq7z
OGvq//63omj//lfxz9snP//9b0M3dM22DU1TZNNSDNs0+PvvL0R6kXj3/8RFZWt1i6CJrJtZ6yYw
kVKE3auauJIyNP8vYefVnDq2rdFfRBWI/GqDhEQy24ntF8r23uSc4dffMaTuOn3O7eouygaE4lpz
zfDN9EytJQC/TVuHiUu+tm5s5SjNxft+FqHqbHPRldauh4SArd7w1zP5WEkRjOPpvupvwTEfcicC
cqMFk/ZIfMKxRSYqhLJpXIiXPz1dzjGpdwc01WUj6AMH//ieVwcm2137WLDATJdZDwB19rB7orKa
SueBqMNmrluaNU7D2yIkQfU8aj/B7krN1bFF9NCIwgGnl2lrSSIW+/6cUFpxeHu/kntXeTy5lH8d
G+3csX87PREc3xtOwtXXslvchqwMYtv+eYyD8t+OcbUQ1IJqUC/y4b/HOMgdisX6tUjvF5AOwq6u
7e3qMSAFZFDE/WxaMLELi0V8oeXIhsgn3Cq0AjkSQIpLk4D4522MB78wpcf57hhykjwFjdpLmmue
qZZ6fLwdwjUlD82LAPlCXsjctzk6IYXhi73Bb80jRdJ712oyG1DJiM4xdbwRpT6xwqunXVwgkJkM
a6KjkKalGGA8WF8fo+t771iKYZatOe61FX0wd/ENz3IprOTDw7y9bz1t2xtN3dz14VLp1KdhrVN6
6BFVC4tcx4TOEi/5dd9FtGSdvOKUefy9el0tmqSP0repAObTKv28t5/OX6On6u3HhVSackQyFEGZ
wTxa76Lt+5zCQiQgU0R5UHzbR8DAJwq5xJiq0AJxcLhJT7CSxnO3+JQMCcYjE/F0h1cPBzCS9h53
eePG948ZgTKL3mYUXr5eh/nrLyqXPL6+rV/zFYLRcLjWoBW6xZSJL6ZqAOaKVa3vQXu4/I16irrS
6M2jwSsqByb4kuyxL2ByWrB8zV/XFKnAefu4e++tHihHBsJdjUuj9jABP32gyDj9OejT194w2Ru8
efDk5jDJdYrwrhzI3z5ok7+xKrX2a9CqfAIQXo0XX/Wn6eBzePoit3rRr9XCwq9/ocvq3y39WqFc
z1fK+Vqt9D9kWamu85Xa+U7g1rDycbFGP/r6olcN8wT01hofi+YZx0h3/RCgmC3DaevndIV2nfSC
xnkA7vDPt1MoF//lfvz9r6xoXT1egjXLhIze5YSQJ8BTwgcKfQTnJ+FAkPkoOeWbtTFqKSDKYNIq
gY0SMUS2AfFsZDGiS28Lj6Wn37lieK2F5/bIvDWcyOApxd6he0ZDx74/E9t7IjOtcxlv14/JbZAG
xBBtcX66Uwpl/pgLWpiNQHnNSbW5J4np1Cf1isDvGhc73ejHSb+xiFQ6knOLg3qSw+uJyfNAERSM
iEqjOLiEO7oYgd7cw8UTLlAo9Wbd9/kyWV3DW3sHyPh6a+2T4mAVlgHyPw4tsIExtURmFCml0i3m
ez20+Hr1d9BpE6qaXHBCEFyLUoLmHtWqMNdqnHuyN8XxdUP9k+KvRQPLmtahBCw0kvaFIpX1x9dK
eP49p4taTL4ASaarYgxNHak8tIr/eQ5Lfz+FtVIlKNdr5XLpf6TJsnjf3G87SIqQEiLU8XdNGyYR
D7EgS50awvGUwIfigLtBSUzQ4640dCNjZdSqzJqbF8Y3KbUq1HClI2++g58UQ283wLt6/ygk5XGl
8jF/xQSkc8U0RH365/sv/O2SqBdq3Hw1KNaL5f8mwf1us93Np/nry5T8csLOWMltuNFo0kLTHIUV
PP6EQE4RjfQFqHcKv+qdf7mD2t8tgr/cwf+M4OZ8PFbXc+4AzfhKeA+OjtLjKiLFoYi+dWss8UXt
Ht5pQradPVKJfxcB6v/zPdTr/+8eyvkgYBDy1Uq1UMwX/nsU5tfL5nQvHlKdYEoOIREsAR3POrkh
tQUJiSVrqon3rtSrd84UeSZuf0KGfHsa1yhlj2p9vdFn+twg4fnwVm2XyHt4CEkM2Tdub/nm4Uc9
3HTBVmtW9GsseiuCSYispYBLQpIoRnC3XAtPQYxyOfnAw1RCHdqtH1HdglLzTGMuPAbEBg/WhYj5
KFJfaP+SJ35uRkpP+d7Ckjqcnw+N78JgRTUMHNCTiHIqAKw3umrGB54HH3QSrBCbj7MakiaknB06
L3O5EEuKCtt/GdBS1RH7by2rnC8WUbXK9XIlX021sL+wttGist5P57PrC0AQKnpkXYhc6wbj0v20
7Fjj9RjektHHPL6tmusOvX15lSJykG1EQCJmmVKwy3jbWdNcctbDDtt2JqSa2A6gkmw7AdZykAS4
pPK4ojataUSXsfhAIuIBfGka0do2QgVr2UuWa/DZuhO71gEv/o69qjGJgvyRe1f7sYw2X3M6eBZ/
Hlo7fi7HleY02vFZg2jTHP2GNPfhephrjV6n8T6svOZJNKh2aEoc3WxtQ7OEPFfCS3YM5zxeGjCX
7IfHMIimMT90aC0dzzsBO+FjS6aUua195LETfFzDdvLJLan3t4zEpIfrJP0/5ze2EDtAQ7V4NKCX
Ur9GLcc1BjDVA6haV0m7m1OnIa5/g18kQcJjAhd591Oc5rTAiCifwSfE9zRahUcDJPB1lXkKW6OT
Mkf7ywKuTGO8sfzN8rhTawSfV0R1AnIqTq+U32yxUxuJMEkoJ9I6fxFO3dp1Z+Qhr8kiOVHb5kby
ILXLd3heyk36K/aIp40CSr2VE9SnToFKjeJQi/gWLuJ8nVpxi7gYEdBgY1XkSEI1waQYTWKKViTX
pBCdqKxToNTWik7iBLwQVux/ty949zdwhVXnEk74eT3Odt82C9Fx+jiL6905tQTTE2wp0H2PZvFy
fKAi/YH9iWvkQrnXa+JJ/SOW584drKjrU41y3RvXzm5vxv14V1tCfg4hyQXNLejhDD8TMZTUbzy3
/XSkzgqSk1qZlNV/zX4d8fu+daJkv3d8SZ++HBUS+Lph0l2K5VHzhTD3JoufM25bM9zOr+5OIFGL
0LUmRS6bk6iMk6cJZtXwpy2Buk0CqNPbqL5u+fxe4kFXceWbJgjf57d6hC/VAkX/eV3HVk00YsiK
SL7uZFMQDNIrdHfPl7TaSjkmTbeVC8mGZa3kQvQ46rhYOuyf2W0Q/H+pA3coB5VquRaUg3LlfxSf
xelQuWxG5wuK2C2ix19y/s5H9Bejw0U+2vMHlMzacRVR34h8MrcektFvekK2lixCWmB08iacsZRY
TuRmfdM7PpniKQ/nYGWwHCrDlJIK6apkc1OCxrqo1qvJk84KWlIlFDAguPcY0wO1WUsKJKHSpxVA
8orr8NyuUU0FnpuOf+7tFFKmKawyE+svXYv0+eD/JDl+OXn7VhWCGEEalmc/Makz6Nq/7HWC3iSh
O4Tru4R1SvemsgUxNkBW9DdlOol6B7OiKuq25fxOqIrq5hHU8F6GbK+JNLTrWKzd8plBuP1cxOvP
VXwe5z5u3wWI2RW0IhFrBCWe+QyFJdPPXHcVBwRhbcI6LI+yO9H9Zzkuwx1kgdTxjdD6o3pMTTd4
xTwqw0glBXgfQd15mCfK2bskcTw9dPMRqCOfHfpKs9SVYCr/YqhX/laC/IVGtDH/IkFqp/0fNCID
r0SwfeYP0ZWc1HCBL8I1rTwJyy69WTy8SsHSjSvpuf7qgnaYqxHOuzJlukBLYDpF6pRPyOqH8Eud
ZXMWEiu4jA5fssdpVIT6dy1qAkD7+Uimfwb//JenKgd/JxfLlUKhUK3X8/XA3//yVNNFOajPz6fL
izLh/l0BpY+OnUK4hQ5H0TI8U3iTyEGmmbZJY0uLHRMKVkS1mAI5Ox57F/lfXnOCs9LrgLpShLBT
9pJ4J5axCrNSkCfa/MvNF6r/X1dz3dbLpWoVwz6o5//77peLe/leWnD3l0S5Rr2aaNsBWVYaT3rb
Tp741/4s1+QTwnxLFXf/6s/EkFvSnRoEHUUO/XrGaw7JPucTpb/yf46kX3YmPfekCA5ZzGv6FFUS
lyoZfGmmeJEitTh/G9sQeLx5GhzpWHnsrxvLsMas70g+wbff2T1Z+i7fKBB5XKCQaAmGd2uUkUDK
HodVbq4ouEflD9fKieKG6VqTubPiCAYdoeqxH1lxLb4266/3aEcjvd2QHir8z/ow1L7LiQVNPeuK
P89ZaszfM7bgAr4n9Yj6nA2MeWoHr6NTy/9WFN5GbnP25hR90NnmNufxwpqkEhnr759Zb7VS/Dtd
t1gJ6rVitVSpVlKj9C8UeNhcrqP7tHJ5IcsszBiofZ5g+C1nVbVMjWUxlvdumqhu37S4Zc3Lmy8J
lUlQgI4hpT/5rzaDXtOZd+QSMOD4SBp+eEnmNGPiyzdxZZek1lXdq6Hh8AOzTypBqv+gCfHdz+U+
mktEu2MJwV1UmPCkqbpJFW46EDCSUGYFcpmhIN3GAAd9f5jGtMWUqvyJLlDpJ2lrDRmuO7vxBEWx
FqFbxYRqpxe4QWfrjgoZKmaqdM7j4rf6Zh5C9g7VwDgDPwZoZZ61wic1L9+5PFdzf6+xJFNCTTWf
AFV5sSCBfD1CKcSiYBVgs2YbPQgVrlPhL1shAEexTzTreYAqoKJrzaUoSszJGQ1uuvjtNvo419LK
BoteDZ1vjpPes8E9/Nt85pMqLksWZe9IkmJyD8s81Tred9ZTOA2Pw0BYuYGI9Qpf952Li8xXdkUc
C9xJibXrd5RJCipQYu3JAfQ7id4o5F7NoVh7JobD+2a10nGdHTwrD8dJqGLF2s0n5CyVeAavDbTJ
EfQf51yLHhef/spTXoK0Ux7jmF7UC1mLmfwVEge5Bqp/fuxl950Fh3sihwwdGO3vM3s88jgYKe9k
GZOUpNUw690JA0ByoBf7k9smPW/gMl4w1NmdpkzmyE817sqDfKp9Z/fGvXmjjDBExK+M2LZDqgjF
YPaUlicoLxu1ILlwc5b/hzqpUpPuzMFdnyOb2Bo3te8sR30vylyOc325pTNLV0nopfg9Sa/LzR6a
DGr6rJ4yeyQNHW8sHeQlDwEVlL95+ozv5pMzkXzptSQVay6t4xWkkNHnpEdVLdaexC5tUxSEYFYo
1TvwDFKiu/qSKfs0bpu5MwOFh4i4SqCNuNrH0IBBZ1QpwUv+1Nfvc0bJ2RM4Id6FI+4FljGFKDl1
TYeIAoBnNZhWaeBKG3XXnWqfJVyKqv3Rx5rTlKAnl46G0BpXjFzBCv/Z4zks9b57nOAB0h7Di6OW
DX7kVtzPdc2dyzC8CueXOcgv/Oqdcxfz+MKJ0W/G8iFZibJIbjTHPjsrtmSGV9RTd1A4yZmW3OEo
4x6pWFNs4TBCpN84L6UEO/C9OWeap5vquAETqjp5KkzVpnqtnBO+hq6aPpnsiDPPuCA7LjvXb/rn
wnK9Dc9d7MsKKQ43YZkl2LbxCWY9pSnciW/HsFDA7pSP49nbs/0YnskyR49pabPuYdT77z2avUw/
h0rnQ/tp9KoGfeIeYP103s6EwinJVDqSAWPiPFD0tAdQ9l5V9LJXjkaxGxtKUlZYZXDHVa4/czgW
MJsxoHPhDhtTNfKQvqtu+k2l01eRmG0McDVOrdRDiz+sbQ34KruimLVPLVWzU5vMeSDmU/o99yuz
0tVTswup7FR6qDua9WyzqWUxJrF+9VXmA0gAYk4rvdKsgwZ49xYkcrt3PvvS2qm8kseZiUH2Pv68
RUQRpLZQIXZUzjyZr2PxgbjKFlqw05hrzffs5KGAGShcQaR1AhhZgLCAEDqqyHNE6n5I8Gy/hsK0
G5ehXedO+bgYp0KT+UHIfiBiIcF8tLoZTMPEkgXL1Zxqb1xDZ9OevJM57MmhLckAYvwImGhp2QuU
uqnQZedvwOT90KMlGO/xyKTxaLTLkASwsZhUz+KfYpsSe3988+YAutzwx73yMyI8Wo1VBCRfD3B3
RwIZPC7299+uVC/DCkQxUEE4f0O1Lozsel4Lcu17UnecCgNFBBtvh5h06cWlTM/ow2VKRqUrkFLn
IVAuJHen88CFnDq+8UnbMQN5cCIRkuS4FZ6B+ROCObgNydwJVktxHOlIGZdf8j1m0gNXbQJIfDDh
JLQciRvjt/LhALCmvOw5vZAT46kyu5N1dqKtjneQ/c9HW5Il1aRo7EjmNhPiaSWNMrVfeXq+tIhl
cd49ebayZdAlNYIZUkdWA5N7QQwrYOm7vY2RU5wBpvnnS0Y1fUEkRZZfWcfTJyRrguApgREhAmsR
URM9T1FC0uZQfogv+aGAljVnjFkezxkG8q8d8SqILzjjPK4+o0c8y55rA3k2XBO6Re65u6xTJp4J
A/A65QFvJU5zS3aw5HlcGUx6uWc0n/9wW/caDXK0dx9FtcR6UsS+xPXhCkXm2FHmZMJdHaE7QvJO
n4ohFZ36a8GpGtCShaI0AvO/T1hKBSApIsEiwiSoF9U6/T4tGiQUJDPqosw+CJog7x8z3YaEk0Sk
xnq61tXFqH/hjxqlfkfpb1de9q3gl2r/Fk1//lVqlF4CLCygqZi6FQ0i9uBCVPhKWYeTXwFYhHPB
6KYpLYlIpDp0yggFIw8tK9CBs+XibeQfrUN+31q3Vi7OXku25n66xyxchavGjEAwLJUAq25H6Es1
2sRFWmfdsCoKyYb3XWcTL3vWyj68XDr31Ko5YO9YT3jaCkKS5WKatcXkCUWzpyrYW5pHRHIVBS6F
tmZxGRhr0ylGZdKIKv1FXB8UqGo0763f6KzBNv9AzIANqPbWPVHaetRfANwt4lr/0FmOxdY0nupd
z7cEU9LMvnJ7q9S+nnBZL1yNqJWESSQYsU8NLS2qK8UGhM9ENihFC8pRfaV8wAex16+pxYWpJawn
jlLvar4fx55BsKzMcFSj9eeaggc9oaxdfIiJ7SUx6Ngl5qS1J1Ti0L/F6ya3gLlf6m+bOH0n0fw9
9+Z1Zx2Sv+J7WiJ51NLwE2khN5I/sR1wFrYC1NnSkIK2JUw+jTmIAmDGO/OFoci53I+eMsk5AZQZ
+Bnwrn39MQK3KYEc8Q1iAtDkeKBNnpicr2eK4r5PoiAm5h/TM7u+4KBn3zafiJEj1OmcBC9lLiY1
esFzkkFFQIKN4ofgoMl/3sZyTOwKN+ceKSbamTB5VM8AO7XBjWBTtXvlV6FPAc/sEeuvZKGlYFQG
gmoHn5PN0LOJMXluH3xG0mOVyRGycgvB+ZzRXwW0PL97CXT57ZxcB8Ezd40tXf/0F6faIaIkxNAr
HcJ8/N8D7zN5bHbFoPDgrWSX8aa9HQ/TiD78dEDc6k2I6lLo+tmRc069lNvPIG8+qgNExsDrBEiV
pI/3SkzNFGaBJP3c23VQf123giKY727o0Rr4eY7IvYG0cpXL0+HndXBMxFY598/SCx0hqvwg3wAC
bGPTs6O8JIiDlJfYm6xMeF2brM2o1iFxv0dFRULJW/t29ceMzj7H9hFQcd+avVLXFM6zb5dJHeoS
7dOjRVRUedpTDtofTF8oPdV72WeCNOkd1QJm/DHrFlcP9R61hdkjg5yJhC6Rjwk6JCImNFRs5btU
6sP0QJfE4hyrRmYyV/QU/ahNphRKWKY7EQFV5CPaG8qTWtHk/RYdfyrR16kRh8Fs1EZDEw21Pip9
oA++Vj5oMIG0RhaS7Y6Gv0cMKaVUxo8k/aKqIp5UA8hHGoyiI32U9QvQ6IkxEE9JmUCvpiuhfftJ
xCjTnUHasoIZuPqCx0qfHFbhQsq9uWxclmDh0K+MJJ36FimK2+ZmSL5Cq97L9TLGP0nSlkoEMCED
agzsjLLTs4hqU/v2DFi+RL8pOBBciKZXCoUGqY0uXX4k0mPfOlb5Kp9y0ues3H1r+kVSJXkXbucM
DaKuS/Hlp5MuqfnukaX49rP0a89pZ5HvnnHLlPEtZQ40PZEi2EIPVZwu97YFVmcIM4qq4W9J2y+B
aPk6UGzuD9TvS4qDM8AO6X8F8xUNPkDCGaPS55Byjgi4E864pYB6hictTL/lmD33Z4aM1z9ytxPO
gBCIMmdALrJzCfKn4acNhZbyNOqgaAMlpRVQnkOmnkHbmX/GpXiFRd+jNU8nKI4fhGW7HhcgxlEU
jCmABHN0ceZeYekf2ULNWB6wtqN6pWKxxEMG+LfxtiIZ1Olr4fx8ErSn5ir1h2ixxFAp0Cm5f2X8
HNVKWgsfHwzQPfXJWvN0Z9t9Ag83DhEqAnSng6rQOkRUf2B85yDFlMlpnH7gukKlIFwS9Dj/NgJp
3MfUXsOzRtQ2eo4WeGaNZwbxOUQ9A9lJlTRNTQ2uSnNA1btmKSRr6EHJTRZwsmrcsFamUXsPZmU5
N3Wd7Bm1XkUpZpjlIi0iK9t409NRMeOZL1HltwSw4KYqjzguQsrBOByW0a/yfD6586zodVyVFRkX
krqo0b7+ksKl7NtPB2nChJ//JNpJV3qUTpfvlZdbSrs3cvEhDZdHjb8jR8Og2M0jJdpjy3e3+H77
Of2S+pVr5Ke/+6n0Qhg57ikk6StLG+m5I2vLaPvMi1UkwgZHnb6/2cu6R6iICc24BRkwapaS3ldO
yGKvAntfeKaMxZNx9AE7Hy44cvqD1l/JAQ2nngRhAR1IKtXDmEdDAufPMPNqujhSzB89Bq2ho8MN
HQIQFuIGDE4b5qIsZUJNx6NY+/zNgVTyF6LbN51N2Xb7rn+o7aDvfPjfl85A5VIG9KYi9hV1kRFw
vCsv2YjtIUjVTrmyM6neen6mxDbkRVnACGBLb64QebVfJdw2Q04EnsS5lmCRZBNkKIUwSklkadXb
Q5nifgtUadVkbAJ84unBkGSGe2pGpChPL8D4I7mOc3p2ia7GFTNkMzMAvNYWT7KuhxJWhsSoEn4b
r1M0NDNdcHNjpesl0njXcJ68S/g3gSLaxR0i1x7+4vSPQvd8z7ZcW/acUAs/0lPw2B7BzxVWciBJ
7Ni6Wfk/k3Qw3BZVoFC7MyYc/HSHlElyiO8j2gVI11dg/GrKtKatw8vmqUBrFmrI4dHMVGDfR0OZ
WYl5VqXOtu8/dzjBUOn/ULHpV0tV95SPOq2W9lSR+FPhS1VCiFqVoExNsm3qkN3/kWGobPKpWY/w
bbgNvkW5Sjm8fRYaM9pd6Fx0UROszns5pIFKSE75KHIpHwnNn7RG0fypNPY980NSD7l5+kE5LA7W
J+Rr0dvG5bAOFe0YYgYTd7OvM07nzBPpAOuRp8lHi0K2D1m1NuJ6U3Z4t5rbDmL0cOu1ZZ58wvW1
lK5fBJckhMTDPDcRcYkIZB/NFe810ogl502GoJDMdM7RGodlhaHRKSIfOITq8ArknJ1aMztLwYqG
F8kS6A2BfjlqZdLDBXYYZv5+l9gFle3En7Kfc5/w0mN3kE7Lxwptzllz+/GKShEquIqcw1BBUqHG
HUXi05vzN4qEYDCg/dexiArNVUMZiImFv+VGwusl9bSswjMR5QHybV4mlrwU/tQ/JPnUk20vCOvw
FXlKMcp9LGIzF7i6arSaZb2L05UIijq3nAUBjGIjIqDZuDQkyYaKIopKYtTpZ1LmbuefBdy2KNY/
8OhBpzl4XSk899yHq3dqYdrCqlHBsKtj2FQJgsh9qFxra2XdDuv4MAlK4KHIMsY5eyKGPgvwWEY3
uuHR6JujrgOPOYS7YeY1Vi1glIa37zJMUkFfRTWo8lnnsR5RowKw4/DRYCVq0hXSwAmEdHb9bLLk
e3JHX9k7qnqpcSQUujm/obQ7QP6Q/TmTftaRWeZQDcIgpIMoNSt9aJKK6BDlOJe4Ma/L1JL2noZY
ZCeSBy/Q5PWhZ+RRjuaf9CaB72rFFqOn0oMayISwD6+ll9vdiQ9hsGX4HpbFb5zHN7YQccIpy94j
z6mPHFICn8FO9ZA5gYz0sqYH+ScJKao0PkTm/nNUJxg5xphcE5QopAXtD0E86jTmdESRXo97ZqL+
S6wTQPAL6BKi20cXksDlQOnMUqUW+taePzaNM8m0qSwaJA9j2tJUW9vWu/U3RodbcOU4rX9qTpdv
8se1k/zLRogQsGx6FXebzpXjffb9mA7kST4dZReNstWzrug+5MQbi0PsAPm4ik1JrEj0KaPh4Uzb
wE3eaBa6kw+Jm76EmUiVb3p8MVl1PGf25yQpiH1dIXXZdAVpzWpDg8w0StdhPb60QXjBfKsxMVZE
dWQoZRZGtRwG3Q04pXLmRssPcUox1vVwD/gGVnjkTTBP+HKJHSLKNiXlgL1yGDN19i2Adxq+4v8b
VynHMyK8tixPUijQhI3v0bzUgFSga4f62LOYyPt7OoBiD45v5gC+R1Ps9swa0B44YRdiIKNEY/C+
SvQq4pK9nMhyHU4jmsWnbmGRF61XeeW6tU0NjH2qVWnmHNvysMUr4UKpkYjRmKrq7qGpAHeHw0+S
aQgrhlfbCEpzwZK8lPJU/9V0FSpxcQewlDJFd67wMW//OvCy3qoqXWqPZIYPKsuEUUBRg8am73Lf
4MXvQiYeNwNT8MGkQx9tTUgCD8bqOgyhwsz0yIAAlyE7ffu+HjOILlQ7t6Kd8YMq2apT5Uiav4a5
riEwd5hqHfVJ+MVIKgMfxQSw7JgLl4wcgnmCoQkVaVutfrsvSinCR2bhfbFGGOqMio10uYWV7yox
Z+qG+vw3HToIOxDcyIGoVj/eI592jbWSyajSkzYRcp5Jlz1K+mfKMnKSIkuqkLDGMf3psfle+qmW
LBBwGCoXJnG+T/cZDkc//sUw00/YGQeHQFshv1hzi3klrogL1NOJyEzg+w/Cw35OQJv2gI0qv7S5
5fZlXS4hI0GkIZesj+iduN31KBtxgP9kGFfKYnCYq8+dBNDqaM9GmEF2lN+kVF9YJi2sReWqZ6fE
8Yiq3YATESkDuuicYIdy08wUufEUGEGhd1zASHnA5Tsm8p4hEwyZU0KQ4kHE/S1DK8XOfmt++PwB
HaNUosQPWU5MuqbngiA+GbUMbUTiEyWSiD9bhXSLTDQ0p4lylaaZPHWBPURFMrNOTZpOLSACvzNV
BwikbWSd05AuQKg5iEs0qJ6PFSNEUdEqAV1S03/yIezgZDvpmWjKkCKXfQZBSUiCvikpsIolV8e1
StERlhDj7IzevqsfhYjSVp+74uO2RTHQ6aZBsC9pTL0jDdbO79PGcfFY/jpdmqsB6VlG+mLovc2t
if6AhjE+BQ+z7009XPWpL3XPRRS/OdEqJpp9Wo+Gcq+7txPWs8r8FluBui7lNFCt+EeXhN3ggMZJ
izZMCzVrm2wf2yQ95n4QQ7z5zd0suoTvF2lBRAVC7LpVfAcAmoW7wYyeafjX0JaPNh25Fx7qxDtV
B7TV2B+p6IKnpGmPUP1qt0jXYxZ5gYviZYo7jNiv1I+i10V8ewkfp/0NzSZzERUWVKgADcJTaiTk
QhyuVZyW+F1IFS/GBUJwPd7oHv0HxFvgA1p3GIAmW3Cwa5sE4EU6fnQn4u+iJ0pbvAkgCa9r6vno
FOL8B7nkFP/rGjWbOXRx/+on1j8l2FUhHCPQsh4cO1XiJvA8sCMd2fCw6Oal7OdY/42SY9TdcmQl
yj0LlQlc5fGz7AhQquDO8Lgq7mA6RYVDnCK4UQx40MLyhnCedI/f+E32wzlBLGICeFq520tSxNtn
fEfmN/a3CqnKF/xjFRzeeAcxt7QBBBm8rm769Pr6sn2IGo+jYDO6xjHTVisZ0RgZDxVgbVCQq6kj
RcDE4IoFEQ8GQtS4wxnj7ADogFl26s9b/GxEHHM+I7HYysPpcDvqPxvk2sYC6aXD80Q5xb4hOdVn
5rA22MbGHG96ghMljJB5n7rRrin5WQ0AZtElrxuTpF160jDZg3TSfRA+UvyxAOB0zc4S+sk1tQxX
dCV0YWoH1qmzwDl81VK7b9taxKVvISh14xFKIQpznnWjDnl905DzJ/X1wwsNUmg6fIzmTQp0UwFu
xv8bjITvVAutoNHX02UsO5ErKDE0a2AG6T2tfvue2TWEd3JpJNolzGz9DF1GCIJzyMNL9KdHfAKe
aNAo81UcMmFRo225YlcPhUJL0SEPVzBV+m4rE3RYSgVzla3X5EHpOkEokDv/tGBE6KMkm0374ml4
iWvZxbHKHWt36kDw/kHykZ6yrxz83UtQ3aY42I717uCPQWsQ+5FzOsDX9qaE7edLRMzxX4ZijOBI
P84veagoaBp/Uw4lxT1Gqa0gCa/nE6WoqP3OlxrE5RqqRIacxHvMUff26MziFR42iLYYZiExIhjZ
AtyyrovQ5+XtbmgMZPQJijwuXRrLFZcaRVyEq4J1cMkagIKxUcYiua9WcRlMzI4zIoIZfpYBJAIn
ghX3EBBk6SJ7vD1m/CoNmJK62WrQRPZXSpmCXE0anxPSoQvbCEY6Y6U+8CvOa7dUBu6TbTvSw494
C3hGRMV+TmhUidyAqJfPwncGrLDkOIEhYbKuzDcuJxD8dkVP48K3fICFxmldhjqrZY2ZOxjekv7u
kvQ4GYtwzZYF7IgYTiUA6RknRMS4pAn3J5pI5JBGbWSJEQqJeU9XuNb52clw3nQcGyhJjH5kUL+T
lUH0xmDl+iJRBgsZAyQ6ucFbLJDvU00JJrgk2ZBkA0bkT+YeBvY02MbwMRkg75kHOT4LWfnIhCh9
Hpo4AeCveAoUAGRnxJTPfyRlnkiIGdBUKkWUI0WqhBgaYmRHNV52U+sAN+myS1xy94LdnovrFAAy
SpnYZU5UBYVaDgvPigWZtoPlANW/69+572K4Z1BubwUct5AxtHr7LPJfYq5TYCQP2LzqVZJV79zx
PYNYHEoRYL8fIUCc6mNd06OIQC4PLdFYyItkf5IIc50Uvh07QZ4ii4oGWe3DoNS8dXPvJy7kRSnL
XcTVnTricZZwqymojMiTqj1WPMhF5RKapZ+9FW8oDfCrcOzh0wlKlwQYIIpBXBsrDVwy/mUTV/8W
IXQBARcq/8CqU5EEUQEQKo0UsrrwpeVJj9o2HADsx0Kmaw8uBzH2QpsGInAPEbnM9aIVpFZ/+FaH
8yUWgIvvW93f71jm3+6jPrwBmxHgl8n5q1xS3VZzVBU1C5RNU0D8UsCklj8XYGEZgKFn52kBjKTh
m8ctSEAf7LIQBS+esfSSMsQXHaXG5etb1fzJVPptczUc4SzyJPpmSdVd1mGeIrNyco2IzAFyRKlV
jczwR1XJE4mozRK7+ehKsClZWyn26P/UUgOjVMhRRQYTxDBfZYOgYe4T4+l5M/QhZNuKOWUGpstH
Bkcc6kBJWpzKI6Qayi51WRMVX9XfW4vYbd7axgTU4zRSgP7BkdH6rBOiDybvKG37NOqGcoXwJL0P
Kkqa0ZcWaZWUSl1SizlAi6bqA8jUBiF3bq2/fBy+q3kPCvx252nVkMX46GdEuQTua89kgdoMGehv
/Jnv1mc5g1QYB6HBcQA69WWGSVmDCCQ+IFohGGrTKY9yPKpGM7KUmT2hMs/AXTRnnOfzWBGpoLwh
DFX03Tt4dqqyUUmtxHhaoUqswdtU0qNypeHQf7wADS6Mj2zgQpYXIRZLosXmvw0om/LfmAw3ksqQ
+zn/INMptUFMnHE6R7+cu2M6Hr4rc/VQSEN1dPv6BzCwlquWsg4PPY2OSxH4SavQaG+FvYhWbUiE
Bc+DncgY5fFrHKjgLhxU+z6PNf59vgwFMxQCcHAO/HkJ92PtC625aS9DCbAsOT1nEXzRzp0hqU2q
OtBUc9W8fmmuaSBmcExp6LsmikZcCihwp/pytIa0hcCuU0RAM8yxdSke0gQW6ftPBKDysjriaq1S
8+/9iMKQ4dkkwjTyTUWvnPT4ot6HrtlShxB40Jg9Y3/ZIjojH1oj4+iwVv61A0MDlFCtS/F+PqUx
OF2SSjddFS74S4s2tv26hg0MzODWOWANwVuE0+iN9qXEyFNrn7QM4/nYMGtQTqqpGWI8n2Ffhmit
h1oHptVtmujU3ToRVQqF7dD3LKztz5D2LAhNDVwVePK5G98SNFz1A1VvWaKCOstRQMrRus7YYcWj
/hY0H3RwVCB4KPxTrUgZ7cY0Shppq8SVSfsqq9ujMFM+ItybRofRdsDJa9zS4bfdm7IXXZhIu8aW
ozs34P6sSesRRpMd2+zUpqc1mXizFLfnwFekuV/IguVc+kWV+vfWoWvqXRlvEx5TJmvV1Pmp74ky
OEu7iAMaZSl+gkliLbJm158gQxXtWpDZvDqRoj3zm3FARQCM4qXUWLJQYCDQJym55Q+5XkZW8n9P
JJ/3kxE/MwjeFAnt5ivlwVKul6HCelpcUb7u/AxU5E2IYAtd8FVhMe9NyW2iVSgIkHSecU5Z7gT1
FkL6un7p1bDGKs1dViijSlG7XmrUnMMdgWjL2DByZ0mRqS/VOVKuolul9KGa535qVsRmwk0N6VIt
UVU0lBmnDU7iVZMKUsyh6SYWcMWEZ5svo9IKL2taEKpG6+wporPmuRt9OtNflSTfNNbtRmB3hZQf
qVDt78z519yXzQ8PEa1b5ujn+quL1MBCKPMgggAoEazGPHYeJ2KheLgqpQdDeFzsjAjHSShdeojk
PPnM8gsMPFc5yn6RyA/jdDS4531fGgK1gA8aukB4UcqsnEEZl+iI83sdpBMuB5JigmdFPp2pwvsP
xDC7/ed1CXPLxo0K86k/YQGynBlGNUw6vbWTn3pZdMuJDdfgYmKV2HWUvMaxm4OpBqTpyFbvY9lt
BullCW8SRSHFVOWeGSJtehelZSBcPoH1wRWVLLR0KsOGd4gtY8ZkzrX+iVKloIE5HB8BnLsaQWE/
iilKuP30kjqhK8NcZDF1TpMRodi+ICI/Dk4dgdViUycG5bm50IG4t9kL4XUrFJvtm5esJkoI5YMx
edSnXfY2gKAZsWcE76CpPWXrxfHWebGIt2+jZ7F3/Zuad6aHMgtDILq+UKUs3kALg158GX2mOmGo
W+V50cG8xScwgvGvYjILh7cnGjAh2K4PJZYvMB+tqtWZLLfjMjLMRSjVVyYLkYn4EAnj+G2DEIWI
qpDaFpFtLVA5kb8WZfMAE8U/1Q7dq9ycfhn2sW0Wqf1d/zS87FzGyl3RWSAqdw1Dq3YXOCZU9K64
DDBbK4RvLejXQKgeM5oYe6j6IVy7h0Hh23uSUWXaC2ABGJt2rSEzsMr0Pg/dIjzu2DcwYtKqD8+d
nMkeL2ao1KmphrG0eKt1ZflBdB0azC+XJ6vjRQu3AKsk5bl1/eHAlZv52NguSD4pM/ypi6c8XhFO
KV3qxNBNaAQB3y6N6ecUf81d/9WbdJTmGk5/7FLKoEQ7+osq0gHSsOUSpnqqJGXxaQbMZYln5ZSL
Mos0hX2ULAxDU10F0WxYnY9caqSzOAU1H9VhhQeMxPAdDROoRaHuluWX//Eh/BJvPrbV+6iDHY+e
LIdLwxcB0Qohb5JcmcfKh5dOnaiKc2/dpJtsStpCL5L44uf8RznRZb54YvGwQFgFFwJicS20Dv0N
wF+RMdk0jr0iB9fQPj20Fqp/7sKNDp80qU3nq0ludHzPxdMkQFElohbQl7KzRCpRnbpZpuAbY1sk
NXNnmioVadDd8KJZbi33QMY+2t6OkH/qxLAybwy7vhdDrdLxQ91yxZhkTrOfePdSj5Y/XNBBuCYN
PQiX/FdtQ4GDjzhlqLOAsYSgGGV7alTwDqp9TdlR3SozeXBDpyCPAYf/eZXhg142eFHb2mF/KVqW
4fWr0EDcgHVNWLhqvOqAKnpOviJRLRA9mP4AsrcqAyo/pJk6dZ/XPPqyWaD+Jp7pZBVuP7LsQKqr
5dGBj1Hpa09hoQdzBekgx9BaRG3OOO6tpY1bmu/vFIXFmvCADUg11TvzrXxLaGyPN9L/82bQnifz
hLIpzsOxe+zOkxl2iEfOm/TViAL95M19FHyl1kk3RdWuVGDxg5s0WfjfnCeGmOXbGi9eNodb74Zz
bxGuOWjWv7UxafxADFnXIGgOfN12pxzmKdIcyO78SovNh1qNth10QNu9UnNsXXq44MrbdNaVR0v9
U6//cUUw2OItRwW3U2/7mzIxu+ZgmuxPDQ4e0wFiMl7/plszF6VcPmod1eAorD9Zdek6lZs3cuem
0AJNIHPb1/XvXCP/3iA64EQFzsNykM+1oc5brk3Buumlu6CvLNgx9YCo2zKjS+3j9NLabVoUTrrO
v73ijnhj6iSHCxpO3Apf0yZFPMuNY9DerLr7EmW7byQRtajkz17HymPr9jAbvexXX1xlf2nNGjzY
YtekIP6sv6KY7aLNM9Lydlt5XCEzSVraJrmnWZ8GCOGFmxqUa2/rc6vwFCy6dBKqWfK7+DTbNqeH
1ePs/Iv669fO6r3SpOgShuL/EXaey2l1Tbe9IqrIm/0XhMgoxz+UJVtEkfPVnzHWss/nV4/LLpUS
bHZYsXv27Nnk7HeK/UxXoB7jOcSkM91MV87AivdIkEEajLeQMCu0in2I7X0EQXCegGG6ByR+xGO6
8kRNoDm/+JFglvNaYI92ctdiNr4vCx5ufB/PC811GULFPqY8wH3uOkWYY4HBbs7DCe7p+EnTCg8N
g74r51TzPu2ag5Pjg/5PqADOaz9pcTbcAN1b2PXNClUySEGP+TxCRgukZRFzRBCdIzwqOg/5PuF3
TmxaEg3RKdwbfcifLnx6H8rrmizkB3zNvCSKpx8SNFGtbSZFltQQWi3LbbLw8AdS5GgY9gJrloXI
Cg+85vmS76smGU+d4q0NYPS/bJCFx89dmzCQ4zw02DLkOn2nzibcDa9po+U9P3QBbmjT5GI+PyJZ
fsLVjsZN7KVRL7ZqpuuxhWtuvT/I1o4J9eq5AU9d6edeNh3WSiPqOy5uvHvC7fHdMb/KLCsZXLMG
Gswp/ybXE+C1Xccw/KyHPOPwyph82hpe4Wq/oZvEu83keni16xCkSq4jGsfBjcmPQzOcxRNTiGrQ
J49+1+EjlJlq8jcTRXcdBE/uDe46ywKVWkYUaOcfoDyuO+jLkFgBr/DHrLej6cQ51FuhiTjxrkmC
mFIFocV6vmSr/som2zRzKOaR97Whs3xKeAShYX91K2PSyupkeHVtS/1J0zccLAXKStjW0bE8MVz3
L86UmMm2YFx4VOZy+BSOuT/xyQWxG1jRKQN3zRueikwv3NDh079ytAuJokuL2Qnpwl8ShaTZl9WT
KqdFlAq/iASsV2lltigdDohKiSdL4553d6Qxg+f9ygrVZYkObWTpxdymysMKN9hglNDi9l50f4sP
oWsiocy4kGGtUcj20nXWRfZLuDfiqTg+ZiV6ijw+5QYnS36T1obfUrYnnCri0boiJ3BiHROzMkUu
xTIND1CGC9yge+ovMdF2GJkQHxBiYe8kM0U8RY6VPufhMlCQtHi1htk6gYwwwjBThMr8Ozof0hRQ
vtc3HRBOn/6Q5D1sj3+IaGiM+nExpIjP6GWINoU4vrQwyEZAUGmpmgW4LN/FXV3TS1PCh5NssQez
oGCjLrO0Yaq2IuFkE+rTrXG59Nq0MM1bygLDGnQL2b/C4j9h8ty7PlcIadJ/gYsfIw+meUbHUt+u
CH9y2N7CxZ0SVNKa8G5K9c8hwJNBnxzJE0bbNTewuIk+aajqeacPCn4IzRWJPxUwJU76QGBrwPTP
c2pASZaVa3auFz4SoDqdHKV4jEhpx+5vZ9C8LThRvJw0s+EvCrPUNSV+ZSqhS93fAcFvSa9ZYKjE
dCNDbzmMxcXFHqsCM2VYO5Gr6RQNKkPQbwDnHZ4ONAeoD23inomLopau4wnE8gOGyqlJcTZMgtkP
Af4dq3OJRfvvwgfF/0pS/u+c+iI5ky0Nt9PMEskZ/X2CQQ1i83YbhYAlyS6RT1qTP2cvS2o94vlI
WHSAYqgxjGTM2XJ+p40pRY5hOGEdY/KiJALp6+83nP5R/+S3ReCL/gk6ZevD6MANw7RFJkswy2YU
F/BLx94hFiNVwhiiWHkcfLm5I8COFc6S2E2pLnlofoHQDQ/+MzDeyLyXaw7q1a2KTfFIHTgpEcwL
Jl9gkkg9wY+PjrjqGRXkxIJ3fCbmCCOsXUkhRJwRHCtiuCMM2ZYn/C/pkcofl0TE2fJJuZjP5Soq
Cv2mWjHMj1enY3Z7YDHes7jI2s8iEwl2QtwrPlp79zH6rBXbh0fWOjy7jZgksxkX0m/aIHy9UQo2
gEUGXvKPAmZ2Nq5ruwjorFNzuMvjk0gWPzCFxC4iJ9Q8CTAEnjKPuZvH7p5e+pdmNSVOscQDnv86
B4keNf4+HnJ/1O34rQXUZvmtBYqD8vJzWkJ7xRCULPD19foO6Ia+cdY7vXNowVBhjh3qH9f+s5zb
bxf35n67+CgznRcyeS4uXWD9vGYglih56LATJ5OgQJ4ze4CiTXHGi3I5UPNwIeJx5qEX7t0yBw9p
c/joO2455Xr+NdAQiESKm07D/DNph7iEAEXkrYlCisjHjSjkBlFTY9vMvvjq5O3Eb4kE7g7CGUAI
wP1CHDASmuVCNV0TGp+/6SyrpjU91PCVOcApkieadLyJcaQjwBbZQGxMQlV2OIV8glqWa6Pu1hjH
aVR3lQwmVQsNIQwYjCssKzLVtaxL3zXzomUyqB+wvg6MFB0xPyzhybDGhzqsGhN/77ACwoV/siGK
KZqOlVKumKt8kTRMZ+fp4pgt2mMuHRgL4J4FIH3xyg1QfoJJUAlYqJHCGCYkEkhkWSKJzHMq3Iot
UpkY9FtIW6J6ga3fvwoslAVmlP2Qsnu6XJIAQYNmXzQU7Dd3ZXczLNUniXOIXU2epBfu4CgbSVx/
YAcQCGT86hHL2DDDVdq0m5x9Pf2xAN6lSA3lYnujK+BeolKQ5AVg5yCm07bDRSrk5gd1kYIam4kE
wB+MArLjCpSp62jCABq9yZoatglv9hbASAPuXTQcS6I37ZGPNwAzMScvhC7eNARkt5CiRfQ8WgOf
GFT5ugiyrVZpmCoRpYzi8hsBWpFWo/Sm5PvKkhmzJoM8mmqnW5fxdWvKTbkwRTWrUoclLWDE0p+G
eETulLNnE4vRHbAX4T3xd7P8oLGn8Vl+iEZomI9wshuQIZDJZz38rC8vs6jzITHKMmhA4diUCTcm
0GBzURyUxd9QMbs0joK+zKR3qA4vtLBx3bCcTWM2/I4V/gNbHRtah8LYmhv99G3UmJNor4KE9jKy
AsgFcKN6fIX74ZMvCqVz6k6lLi0sWPSKVAXaGDOrANK5eRZQzpI6Si4mMy+BTSvimNQz3w5wbOfk
L0nt0wYKyQS8A44Jg1HgWYJohFEcPm5CQs6UpcQIwoh0kAHBEnc1vswIZX/zNGB9L4KbZ7I6DtcT
Rqf5tFqmgkuu+FSmvtC0yT4JbODx8NBpa/WG4wFigB8iCQE/roMzi9Hy5uweve4fqF7L3jGpA5Dd
UTolxHYFScaXPLeRS9t6dkBZTK9Y1vOS9YWm8oVyXVqEv1XuyL+OPyTNDZ9K93oikfEspbmAUTB9
8kyRNEHFEBeYt1SL6qfDRTyYG9CicnWKMVP9e8+tSeGagMzWh6Ul2rk7F+Yi5cjpQHgqUP7kx1H1
4AHDQrECc5IIHURJJgFVZaB+BSGgnxEJMfJkbERhLilqxr8iMc14mawSDRDEUCTQaBpqs3gb/sdF
eUVxiQNiw7TIGtcfaXBsjTFJtuaXiXYrvLWjY41QYPuO4HHbY8aIpMlq+Q/eM+yEpmFoyNrorMI0
VblegscohDjC0NRDtV8d2AitYC8dpcPw0IzeVoEUWLcx02Al7mR1zS/FNsQAHNODM8v8DocZTAnc
C5DrMjjFstqVFll9onqqxbtHySWa/mGNDZQjH10iZBESSvljDOeDxfRyfT+9xWljeUXkjLZT9Mwo
abaORmfoLW9vVWf0OPmztFoGjYtRa3yi34RKfFBhNnG/RSDBLTBogFmhyAkmQpRjaG4DRU7D9cyu
ZmOJvq8/9Lz2AQiXSWGKYf4O/+MAJ8LIX/SSJEEIQhvYiwR3/3LmmLKx/jB0ksKyp/5AYPWryQF5
ikG1vizla3HtSgGDHHCO5UWdfOLgEygwWLpwBjjabWTKP9LcNmj8ov7NoTp4cFIU7isPy3cBFj/g
BAq/65Sj19XnGJdclzBk/Agel1Hbp/XQ2VH1J0vPekfel0fC+zoSCHYQarWoXebAhPVTH7NduDYJ
4/qFoRg8M7l2qwN0aOLtd+K6MiRcksyCL8FRPzdLuInB3g6dp3UeR72n9lJuGY7+CoRQs6ijb5++
m4FawUVRD0t6DnweApeRhmcc2i9ZP0YAtQahgvAFoZT55KTeP8tp0zF3o1FA6P8MMAfjL2kWx3Xc
sLwTx7nZE45xpXFnDBfZvTG9zjXRXVpnSCfStBCx7IiaT2D5xwCuvJY8Q2945bqvk2f3KSIa+qPu
nRB2/3AzpCvUGFFXRQUi299JR8CdOj9hwfjJsUVNROEcwQZ9G8VUpKhJg5PPJdywbR36Q1pceRHb
xefSR5JT7DaXu0SHSqqgX/ElG01udHXF2FH6UWxn/WyLQdm72zGlx1djpMs189wGhe3SVqUODucG
zNGKpca5iD7wEtiFpYRGVduFgtfvcWE7tBFt+oWzaAxIUzB/0meJuIvDzYEnlY4CpdymzaHg0M+t
IIwgKcnmJWtW2Ar076uXm797H4avZ93PD4Ra+BstPdfb5EqQx1ukZVmFi94bF6abebd0hWw5k8Eb
kZPoybZoXflXGAhGbA48d2TWuH24w6PWGoyfdWsFnXPLulkOp3Zc/98kciw64VQxwvm/ioQ3+aXB
sNSolDlhZ5nj6uxkWjD0nTS7jyOyg2a+OtSxtfi2v1xKyq85hAVQy7wucuIEcT6VZTyH1tIG6R+s
Ed7JSoJGJxuytUuMi8qiiTaSk489zdFu+/6Sb3ZFUODKHrWnmQdAuIsmtBOWcRWURl1o7QDPsOED
+h0B64A7c5xjwuUsLh3erA9V6alE5Ds7ZINsWIc62+qNt+iX9MjZM+uPHzVkiQKaTEvf1ziLG77s
e+9hmbLWVx606b2Q9FXFaNyHJr2IaLpmul4KrJofqMWlnzJhGsYlD5F1xqf0Ag35AnvM8nKHRyDz
1rYm0R3SCwtOWBROARp0Omlqr68Ot3m0BOUWRDaj3GBZhS5ZQfqvqyofGawXEojsK3uC/m772ic2
Qeh3BjMoIuxJpT2hh2PIm/W6bnEfWKf6KXIqRGXkIMdhph5FEjjBnnmLOuEvvk1k3eig+EzSl7Q/
VhDGjQIGbGxOdUp1EDbdPd7+8UNAh2quZAKyl0GNSx/MhtI5UZTFkHvkVpkjZNbRBKNGSwGSR5BF
lPLv2htXXRrkvtJe9PP1/V3KbTOs8ZxkaAwaJx4t0oOGzQN4qKIG+k6GtIeI/lECTW0YUqGo7674
hQ6U3PpKa9AKGV5lIFg5elJrMq+mQmrxuAabwBj9f1GKVWtFwo18PH2oGBiW4odrk6sJmuLwkIjN
v0Ko+DYVThwoYw9LXC7uITjQa/xiAcniRfotiErUV8+ikUC11LPFnsC4KjeJBosu1k2pLQYcsfy+
ylcJ15FGSDtL5ZE+iLX2mghDdWAW4ImcyVbedrxepmea0fTan7P+rD/pr35SCX1Uj9BfjJlUYxz7
YrhbzfVodoQEvsB3l7sg0KNvU/DZflRao6tzh4KIFy5SWl/AaHSWBC+KogWleWebCoxh3oW9wc0W
scVuDkPCKe2U3WAgs2KUqLj94XbqtE3gX8eOd0cxhT/S3iXjOrIDE4nSO8/zLpwxVzk3JeftGUlO
kHyXvhxTD8Ccj2wvizdbpiU79qvWidZMhtASpj1fKeXQncwu12tAEqffHjVMrIBgCUzRBjhUUKRU
yZI10/XDy7kTFG+WiGOD9CEOM788MuICrBKd9DIqKEUIh/a1gz9wPaAgFHGVZHHIVsg10E3nnTmZ
Y/5WxEfJIKFq+SgSJxxoCqHMO5RM9oS7y+qKc/gFCRHOiDwRyvQGiKb84sg2j87MxzANSIJwXMpX
8BU9732nfC03BRDzgSszKf1pj3tPxgTMxdXJU/jIaVy+GuzIgiPSzkFQh++45QZll6RFKp8eOU14
DkwfszIVUyGRuZnp6x9TvvlKU7cIacYnTB44irNGWjJj9ciJyuRlBGCK5BVRw6hE4w1MGbjelpwQ
DUXqdMo0mDw6UadMW6l1xXuJAc6Kz9bxQ2NKdlLM9tOA8sgNJTS5Mclw4rBy5CKLQKdn/mHqu0ao
K8An8H8WplEJ/oDp5wY5XNUEqbOX829GVxbkcEo90RfWxFfWKHnI37mqxeZ1najA4WQRxhEJNDrC
Gqt+4XIDc37bEhCfXQ3bYxFVln7GFWlRMSNJW7TcKMk8x4JdrBiDgBCULITZhpSEBq5WhzaX+U4V
6RGBUhnlQk+EQJawd0xk8sLo2JHUpUIlezTzzB0Ik5VEpSg77Gx0w5b2T1EIMhBV3nIcSpzBR3yx
5/hqZsO4LsNTKjKqEqCkIqMJFvkraAJ9rIcjEyr0dwtoETZ4SFsix2cN+4lRyRoICbK3fMv0hQ2d
G9k7RkHuXN0w1hnmn2STOgGUmpJfyxhD+ucCWSiuDsOK9WoInhQJt4R5OK9JP79wx2FjgT/DjRDO
+ZZvnUietFfk7orc+w5j7FRj/WO8mIsIt6V7/oBWBnucfzaQjSjaDmIhI3sH/zhp7J5HzcG7UgQi
w5QBgbwMz5hEcMbdplUM9BtNe1dxaAyBs4Mf2M6jWSCfJ1ffoVQQiHLMkgILObmaIDWO1ck3+E0M
tIT13n3VdCyTsLI405BOOvjA0BvYAIJPrJN9anoNnQj9zEwImji4fxGYnZNCM7F93YFia5my6npR
xN3MoszUG/eCAAgvHWHH7nSS62pvLBqi/BKeKpT4ot3tjsXzMDhjogQKokk9ZYQ8OEULXM0rum5E
zZf5qZZ7dUbY6lyUNdIhkFBus0FyJXEDAECQw9czqRFCaJEbqx/sNhVY85dZCudxtQNaAhvIQMKU
Kr8oVp6vTxnd29b8u3/psOTrp8chmU3aKtrBzhF9By032QfiNLq2maaunPmC0ZVjPgjBYKKluLEq
YevgCKjoQC676ZUENzM84swLeUS6WUIwmnwxceB8J+AkQyLXGr4t0QjV50lyYBYysbcv2v/R/VAb
M3c3ZN8TrtGoLbw76YfNPeHlfJ3qVaiT5OuH/ifxUlRKbqiUSMEFE1aMEbtXGm/zGad9o8NjizHI
Ux6h3Kjy1ZEpYUezBUnnAuCR+CgPTxtmGaapBolJ8TKQXcVyUCYdQg7OuIxqcVTe5X8W2qtuCR5m
4UP22vKbvHzniASwFC/WGeNr0jqlcLrSjvqSylwt7UKHhuusG54bTvqq3eWGeKA2b1Chc1c4l6Av
mg8fRfwkZRK7fRY+cUFyPLnG/ioeMWxQNDXZM9R9LrcZDRkH7GFZ1dYq3nu4Yk5+0AM0+ZJaA02U
uK5teHgahCNc4wxklF4TSq2zgrggmeDh1h0Wt/vRk3cTUlBA6CeINtnKJoIYI4FSSauPTRAB6BZn
FyaWVi4sbSRcs8BFb13PPCiw5q52uNx/BIOOvwWIvBJ8QgqU1LQgTKTk7h8E/uWSThnrbiklrHHl
wEW6/N/q3FGkq8Axjgdt/e29HkO05GMswvETHaUN7r/QgZm1ytQ7HgcP6+fysjaECcTAzjQdyIW8
ZaTwjhBuCfjY+hmJpNYne5hZ08QBfrjruchoWrDe0pFQ1F0jTEESzEKW4NWVQnmCYYPqHMnD5l3z
A9MDuDqQ2y8gst4M0LI73mQe/KgWByPhfdx1A5pTTsYhQBPKyWXLENY+N+DOcyDD+xN9m7guFeCC
ajyYfuPY0qggn+jBTB07dvSUOECQn3uKxrBwFB9G7sVkp/gXfgsbj+Mv83CmMmdjTuGoAFqZcKLO
hygpM4f7d+xphvi+Bg6KJ6J/UkJFueKBQUvHKr2s1esPND4XsLpdTrVv/GypganlH+qD7D+KbDmz
VU0tAeePzUf9HdtTOnTg0II3KgZi+q5emVMRBSYvt+haOZSTa+6UrxRw4QWpwKJqcbtIG8M9Aior
9iZ8Daa1b4ywNWiwpOcqrKuBSuoICdA85HKF2GhplLPAqUrU9PH+KT18YCFY4QKu2FFL7Gvsi+0j
uxNnDYho5PqWajB+WTAMR6H4gnw4XbkmRkTzqQjCZH9ez6qDq/MHD3Iv2/tcR5OU1cXrfbYGV/Jc
BuFhxtTENi1urK/5bPtovXmUNp4N6OasLTcdQTnNMsl2uHFu51BY2GNHzREMjVwIP4volpuTOrwJ
vHwdhQh9igNsmnPoWaP2gV33k6qFG87F7TASXU9sX/sCdrJPzdl5Aq1Le0uiSZwRzgzJxG7JrlAO
VDsH+xGubNreBdbDkVJCmBNB3+VMpFz6r2SSfX97e0TeaFurYGLsrvc3CANABpZR6rdAdKSL+tco
xENVZjLxTbT+nAFZN74l1OSXfpiO0Lw3e13zUW0NAyv8XgV2qWi+eKVhmTNEOPHLQCUhlAXdjpLU
wpDQU+SSmUA6ASefkTBmJCvS4oyf6GrNKIOzhKpKcLaTfVv2LNRhoEAYTIoLRI/WpGdEZYI75kXj
d8p5Brecjav47U8dN4FUr3LgVrCGOjuixGAxRWJGmRZ1omcNfmg08S4MOjBGDSiz2yawprWfEiTS
SM+7OmhbxefiGO8/A/fQHoclnUDX47Q9qHocx58pvTGppS2iUx4iEuufBW8ptPOcR5OVFxPqhIdg
uG4Qqtg1b6Qogm3xGVicgTSaP4M6/YvUkS/9MUhdoaJMWqqkSSXUAPqNVpAsJ/MkHa2tRSKYJHhz
6O+vlT/EVyWcZMqNRsUcg8pvA9dqPJ6J6Ko2qZEugPHTNvihye7m6W44CVlzrlgsJXtlgRvZxf8v
i0XIwxdSlo8dCzsrLwHBrNvwKsOPpfKInDgGso3SxvCxkeAo1qlBCDLjXqm7iq047VG8173V+ZN9
GVPbPii+sssoysWixHww+AltmMjUBL59nnQZUhB92vB0WrPoKLCDu4LGzSiupu49rvquYdw3s06N
T0M7iguwTEHLlxPuoIkRKMpcGwDRXyLA8RojykZaBCzlRDp6BDgJZj0gg74CwSQ1+ykgnyHSdXQm
/hrHJmoziDAaV83tC6EcaJJEW8r1i9KFwGqMUJbuF02jNoGGCRFXxFEIs3AfAdgD6Kxi9dJyvQfJ
xYbLJK1EXPrvTIjkT7yvYrFUpERhjpKvX0sWVdbj/OR0Yohp2YrmjCi7p7x6SOUT5IyZ3wWQmEj+
SmAPyctDWvxVjE47KFoLY9QrSKUPvIFBsP1jxBhfjCX65/p3OenvP6KlWbwcPK8h2e2uXLKMNUaK
CIEtKM6scH9/1nz2T/WZiqVSUiplixZq+sIZy6xO+fF4NT3cR4V/HzTLl2olRgVWHxpQkephA5Qx
y40qzVsL8ssFY0XyY4QpJdoLysm7vT01K7XGYuzkRLG2uC4bqtW210aTQSeSrP1mPnv8C3hKJMqY
gKB1DC4b5wgOCx/4DPQEqT5HOBth5plyq7+rn2bzzr5VsCwm3zQ9NUC1kZwaZHvgImhyC14cm7f7
p8q8Nvie1DGx9B7MRmZvw97xo+MgsbQB+CncLHa1X/BozG6S/pmjujGTHgMW/UGsGh0G2ZMBP+7q
F0v2Mvlizc4zf0WtCIQ9dqpL6RJCmP4zhVwxBcxjyzRObIgmeYcsjKdRu3CoObuIMdz+i/KTS/9b
ipZeL6W5NJeF8JOGxfa3xXS1/dx9jgfzw/3jrpZKEiGSZUTGdZXkxYsN0K+eqw+rAqdjetr4kdYm
WwSN9ayGrFS6IPoRIg/a/4cXGkZwQ9MAqz6siayKPV2IsC5S4lwUG2B3yPorbCf3ag99RqiX+YNq
0/TH5w8hNtm6/MccknWjAKXaJLm33NPG36yEYXF9JbsznFxeooaxplCMK2pBSL2SeyevImzV2A3z
BlT0IUTMyCj1heUP3yQCAocl8FlfyCshpjfiB/+zUM4aboPu7eSp+G+KaTCrDdgGK6ieGsEszWuT
Bkz9pEWh0Kk1sMP6CCGDULSUgvK5Kh9cg8We9YtEkfvZ8z9ZeKEM7VdeeLFSyBfzlUIuWyp84bDO
p7vjcD9JEW4BK8jWKqgcjfvDWxHfdXBwVvQJ5Cb4SYYHs40s6htg2KytTkFiRT0zYefkCwuZiFBI
ojIYYVr3lMVNIpRbbinQvFwS9yHLT4X7fZP9zkO1C3fAHK5yaPwBHBXqlWbyrYTqXOlxUs/14moo
U3JxWfghzRg+DXtVICK8koLUhDT7T4pkkv/jAkgV41I2sa5kKEz/2xyY7jPjQ2VesIUyzSLB0RNc
b0pszAkM8tIlUTZqojzn4KDgMqr2krkjTHpCf2YOOmGk0b/GwOnW26KABdg9ud43FOVxsctQAEkX
1OakecHp+RmKnfnaqLWiyld6twfzZ4vp7gm5Cuq45gLJg/kLzSgqtX93bRbEFFQJWCpr7bBvWSPu
KwQplKZSfkrNJjkP7M0UVf8wnGlQ1T7dtb0FL2xw0FuQUwk1JKn58v6dqjAozvZikSXxFyMdMk+s
IsXY4YvU9l5meCFgZAhV3WHW+rVFZw2NyC8QWBr3VR2e8qE8QdoM4jvpFRmVhEE8OHICz0jRuPgb
6zIVet11B1Hc+vQ43VTn90quGLgotyfXqvkULkfXxnstVBaSmAlmZK7WXMzt6VQvEzfc4fc70r1B
b4Y48Ee5HSpteVieIijlxuDG3UyMq/AuJOa2FJ9HVNqWlqRmoJtySBhDbr5EZZul79PqpMYkhvUg
V8HlXOOdqvdGTSNN6IAvxQZOksoO1yIBnft8IibOymCOTqQEmQoVEpbI33GBCFk/IQ4bvbOU/nIu
Yj9xMe2daIF52RQ7yMVj/AbxKFALTIPRKnKfLYOGR35mKAJTUTJpDI5WAKzXaNkT6RRXKX5Ype2z
L39IVh+P1D1hzo0alfCwBo8d8FYjUg/NCHAGM1T8d8EOtetsJJIQfsq/Op5kKFVeCXkTAJ89n9Y1
SIkfWyr3UCjHZ4lLnUueLWDaEYsnK262c6KiiXVPAm2iN+8x06FGQ8WaUuucWh2dGTmGU5gVmWuX
3kMTrwXXTSYdf+HGbVmLXbKXjWJHypJb6ydFq3W98E2Mg21JO7KrJo1B3xfxx3DzyD/S0RuQFZRc
6/D5lrfiJ303fLEd6G65aSuzcsITc7sw+2nQN+H0BQcy+HCZ77qS2MDVBF6kvSo2W2h9IiW6gxZi
EuuSLMR4Mkw8fD5jhtZQM39mRs45nREtLmGsEovKEFvfvVCxZpFlsmPowvRJAt2SpbdIjLlIkThC
Jmtq61ifR9zVkzgHQIqt3ZeH8gC4G0QnNLkUy3LmEfwjdO9hhimNAmrhOkezDASNdORiYBt5X84Y
5ny+OkDkDeZZFzrHvrpBPo1ptaNKHdwKpr6sbKPsRGdAbQ0jGpvXOcvWidVjLOeQtlaiQKUuZa6H
TQKS4yoRVh/60M5dQQR5NjGBQCQGYXK1q4tUz1rWzhsEOvEYxwAgMHdxHlHWdVzdoLfATnYXVAqC
MYDg43WAX1HtJL6oP6TrRogN8V6wrYBRnNuVK4EhdUbVudX/y7JXyVNSXK5EPKQNG8D4iLpyk/4g
DVFqyYMUzEE+dAm+I5AGxor5MW4EkfJjpzwJMh1HqrS3lTJZNAoUA9aSMmThz2UH6ctQ9EOoKICt
s23MuZ7wC8PnWL2dXHy2S52gtETZIojNZ8KeQyoUGQqNdtntCQq1JpkoMHVmeDmaTlMGz6BdYtVc
PRor087OE2HAUOOujWkgHkmpid2LagEqHikhB+2dmNYsG6qR4MtAqNXBFb09A9xN740ZLqu5mglC
5fc9BWd5Ciy9B+jT++onypvJLY0/5w8dbrxibALPv6wj3LwCwdIsN3KldemY1ohQzwRpkk4OX13G
NaVMNA8TQGdCqNjptpCAtO2sKep/MfbjXdO9jRPJjZzVb/1571pMPUtbe3kpeP4FIEcNJ/HPOSUP
sGEp7LEgVRc2MR9+iYEEQ7RFEHWxO5FzYfct4qjToEtqTaMoT25sOKEuknBhpidkem5vkUUG22WU
cVtcNQwR1TDEYwXXljodBgKt/HOmbIED1FS0BUCfA9MomlEzAhONvkFsw9lZlI9U6BH0Z1pdJMGB
UtUjS3Ao+qN6SDa7Xbt7Bk8NiemcANCTq2Fuw+vOgU6IuGdNaQOcPaB3USL8TRcTUImmvLFIBARA
vL/vO2ZCOApsPSOYAs1GKfzfuMVGoVzhasMTQ87hoOAxCS4YEjGabjTN95mISCdmqStvhavoEfkT
qzu4xcb9SPK/HNX1kcgYD1r9CW3iFHaeeelsa/LkLQnl4JoQznOcUe1G8j/TjSARvBXsT32NCv0/
ZSyUCYPQkfT2kTmkSesIOVOAR5DWXim82ktqhKv/qIAFt/0t97rk+SX6e0mHoFXYOXPvdKitUXKV
J2+mX6Whda2R41KqvSWSKFc+g3QpBU4vkMWEmshuyUJcItKn2JFOi9oajmcjmM5DHKS2qYWD1gau
9CosGl7cWRvDjt6Ai4CAgyFIgSy/LYbjsHOg/KIb2O6OsGFr9Gic2wdhZINJR3Vex32YHuJaAWgW
bEaVmhEogM9rtLppMbpXDm2c5WVN3oKDXg6vVbZE5mVX63aP+kquZC9JMXSFtNlQLnqSG+QMSW48
yPiJ2Zo5vvLPAYxnQZGkoFRY8TmPT7z9Bs5+qTx/kazDXauMl52rT6+VmhBMhnrfN6RnaM9FW2Hi
OUkhZjMW+MyoiewnzCNWY7ztymWFrMRCvfQo9Dxp+gVWPkRtt8yhs1vSHx/JTPsgXH2qTq83oOpK
0SSG/lq7rkj44j7lmidC6Ufug4O5V45BQqBPHRwiiCsQfZPeiu9O4BiC2LQOXUF5hT139zmQ/1x9
1DzycEYBYjkK8lnan5yQUEf71C0CBWxAyYcvny+j5qkbAw4TGkJwwcwzH0H5i/LlMvhUo86KVwxA
HJG7UE/bxYREzy7+FnoR+0axeURclKMIBwiKh7A7WhAadaWavplT0/tXqkNRDj3nPBC6xqxmp9zE
FNdhCy9R1pE8xlWTFHyhYW1gcfEVh5PaGcwnke5oB4vcaVCAI7b9GNymV2mohpmt4mqRXU0RygHi
fJUwtaL0g2aW5/QTaVPCttjc/Ll4xlez9Oa/sJFQVf2r45yUcvliJUmzhXzpi+M8TLbn7KhU2d9/
IsN8fM3kLnbfcvdkNlcHJBQ7EYbVxbax/igYjkobxVF9RjxzXj2/rJp/B+ko9P6HzKykVCxXiuQy
5sq58v/m0u1Hm212eMzsBb0x0SjHq5GnqbUBo1s+641IE4NM2VqShGy69RTpMCmRu/66Vfwg7Qhx
ZQA67HzA8dxTKENSP00pLiIv/AR66dFkfPLzsz6hNrpTPeyUTPw0qRHwdFtwMy539ywcbrj+f7xN
HxKi3cTesJCyjN3PfS3X03FXWdDhO3wR6jz2Pi+zT6i6YMI7qExrW91VOoc7s+SKT1nMaseKsZbj
y7+69I8JoZUKeW2lJC3n8gVb+TdPfzs7HyvDbGV3L8RVejfPRA6FcNcO0lLuwtz1OdaRHARZECq2
xZTQRKTP7T8unBpaIR78Y8ruZ4uYHbSvbmmhYdLKXx0utx8uACwgkGJA3T9BnsxyneA17K5Ef1nK
mH9TQkUnAjeLt+kTUgEWH8V/q4d5EjyDfwylVCGAL+NaHKicKzqyy4UvQgGV0jZND4PB8Z6ItxN4
PwPVoBYqiIGGt1NP2u4JgkikkUgMZGTA5dnUJ6X6ojoY1TLvp3oW3c/jqZaBEje6SDqNNwhGjTwa
TTuioOvbNemeZRTDe5n2oFpbQUltb/v90vJUpWBEcrN8NL6sBpYLvyaTm4KCYm7wWkluXJrEYuni
fxrDakKbhFggYchxK6XEjAddTyeGGIpfpGY/awvB9G/jVOibyNYUCeDgroaStXE8LVQ/45VebfZh
7YtYj0If4JMRTYYsZphmmb/d5czYMAAUfYkYL/cJfD/XJm4k7Mh+BcBV7C4ud9fFN1dBqZhEWbF2
GN0EHfXaXQlPt5LFSf1RUOLvnZ3/QwZ0LlvOFivlYqFULpS/9PVqc9yepuPkeK8/h++GoJxKtfLp
pVVPGbdGwCvvclpybHDEYWuI9DT+fh8hcfQ/Y65cSPP5YjYtJsUv95EWp4vS/MR9yEsXdhLPl6Qn
BVw3skTSjEqRdIlIMNwS+hoTRmkvdAbruQ+Zisiaxbz0oEshV9UgQgUjanYpryrzqAAC6xDiZks0
3no7CqcIOB7ZyLY11x2jsaIO7k3pd1CV7plmN/4EOvHw7+jK18mWJJU82ec0flrMlvJfVpxTMlgP
K5nB9h4KVW17kamaR3tuJj0qm1at01hdVxeXq6tRvXh7qqXdv7d74T96AF8u/yX/e748LWfD6Wh3
n/3YX5y7SHr9QP+wDp7eGV1M7rLXe4yXWTvfTDBfkutZbVkjHlzD62M/PdWZGbVV5x/39J+c9C/3
9CUtfDgtHJLsZri7H3648Y9ahWpB2jTo+ecb2ahY6SPKwF2DzK+qlMjoQu1o7Gtj9B8/a9djojDn
2uGiUu2P6pkLTGtAlr/fYe4/4b//vcNC9n+3iWFudsqtCnRapjNrZfppP70dvKw7+atyM3lJr0e9
z3+0yX9T5b9c8Uvi9bm0Om2SE1ekVgA7cQZ9c9CXi10ncz0HKS4/kI11M761HPzN4PV4iQBFV/5T
6QlV1LfxqprWnhAevls0yi+U/LydP+HesGN1Bt/JYa8Q+n/fdU8Xs/7uen1Tupl1dpjA2974DgEP
9yKgKrSWiGUUjtVlbXpV6ROoSO5IihlW/964+X8Mya/bz2i6nU+XI7r/xAKO01rfVH+AFlTfTbk9
XJxrudq6SoGoi+HloFb419X/E++iocu5XB7mQCnHpPwyISq7zKlYHqeb+1V9cr28PkKReyg0l09p
rYDbnb/g4qiS+HtHNcZRL3NRaFX6f2+C/66GX27iyww4FPdphTukGuFz+VTdTavjZv6jfLNbV9N8
rTi72B46JLMVrgYIY4KZnS7HcD6u0Wy9QmImk1Q302r6tClW58uLda42nF7MzheUV0jgbtRQGbso
VssXTvJrrflCDXwJbtuiut5Ux8/Tt/RlXa4Vn/YUby7ejz4Kr7s7QlXjtzxiVk+lj9GqNksuzkl1
T7EREO3r7DNxy8dCfzIHtZmcq9ScnlGrBB7OqVHaI3H099bJ57L/6aRSKZdNknK5XGDryme/tM9i
tz5WkkHmeG+Fp0xTarfrhClbMj5Ku5oBZ/bxfBV3Aac7N2bCfPZLWHBbNjnjyZiz19uuiX3yTrcE
Fayi6MGm1gh9GimI75axCYBCMSMEQvn7BlPZj7m3mGdheMf4hRdN3snYCSelXjovL6hYorNfbuxI
68+2yRcU9xx9h7MKmQL7pIzBgVXNu96t51LAOJ7V8NHwFjyVKNEak5NzCruuu2jOW96c/0FuzfEk
orKvEsFQeZ7zMFauJvcEfYK0xwlE1NQQs0imBIQGisYrMzxB1tIy7sblxW6PF4tq5kqB2wlPMfd6
Y47npjNXpfc85ew1poi3eJlSoTYGqtB2MJi/7nL5CAyH6CFHevLhrREiG4uzmKAXeoMf1oTw/6g2
r4ZUOBAUeXJv8p3JL0M0HDkgiM+XqKWAHUCoxrZRTqICs8Ar293mtCrDOzCWQcpUmRtfPRplIhd2
RAaB1l1kMx93pDEque9o8Q0B6eGtZ8uTo6DZH89ofqH9m17R8S3a147xBa1En9GQ1XJP1k2+XXoO
d0vODqeTAmIcNXTXsvuzZGZsZG7UzglIO9ZnmQr33IXphmTsznBxBeQnrd0H0vr3NrZ3E+t00lNc
ifveV43LEAajZdZd/3boWWZzfp+7HH0XtLeKg/g70RuGJifhaCeIcToDbnYc54A6yoPYlqbDhfQK
Hm3bpRUd4n55Ex7gPMnRAYVLnsB/DbUZp0vf7QVbLkbPWLi7M2Vz/OzoetHfPHL9YS+c03Q2B7wf
HN4Wnj1mcHOoUxJheLvWwedjWSeYJIMi9+nwHmOdew9FpklkfaMLRtN4Tw4HhhFzenQ9u98S6XNQ
xS70sVhEFdXI1g71DHNx3SVoaqKJ48qjvRMG/YyncQ74rSPgcLEghrLH/B7V0iudavNfs+3F4+je
QeSU5vMEBCW+EPT1aBrVU3iEMVHjLFE72VAtG/iJ/ndVMAHfAIyAhtEVD/T3sJ97z+zIKc1gcXGT
Pk4MoDJW9xQ3ohfz1eINuc4lVv/y5Zbs0VH9+TJDjtTm7XNeL/9Y9N6pLbe6OCBHVKkdP1Kqaz8i
jZu7RRcNzpp0UCMceQvT4p3ozcSUIfAg/rM0pr8zvXxKtodvTb5JZo9smRnwp5B1dHPkFw9QHMe6
HmBpBz5Ip9RXA0NYXIhXHFjJYKH5kLgVytWZLKOfPHvy9SA0C6YAgeZEBpVuXbGVfxFlNklqC/YZ
HOvedoLMzgm0jg/7qtGMWIFhD9aZUgJcJPGzho6ltJGOxA9yq8ZIEH9KMiEqom6caOQiUH91x4xY
6Gvqw4nQHQNOB3ADvVgerjSc8yNhHv7Bd0eROgHLAILkPZHBX+RegcbKlZx/02sS0M4KSTYRipRV
J9oGFEmxMmF1+8AvUVKxOJFR2b/rMn6iYAmy5QSaRPvVbpZ2bThKNzNQfKnrhBA0pGO6CL4tcRO6
KFzBn14tknKTBmlsfjZGEMy70ffJ86jLb95kARNf6u0MTvDy1lyd4tUUinHkRk0ZDD7uBNR0/5Fr
S0SmoBu1MCy5J5n3zHccDY4Q0eT/KyMuRB7ph9Rf7U9uvZ6OWxxLJJvSLCK4gpw2tFIbiJ7QKedH
oEbuFK4lbj/BJTOAL8z2iCWIjPAgHnEPvs1oFBig+ANnJvOzLnlXNFFGINnq0BmR47rIPOQDgi2c
390gyUT7tcVavAlvyt5XOtz0ot2VBchmP4WIpZkTBwTj2ZLTcOqHkCVJztb/pmYv0hpWzso+kqpC
U0QkwHhiwi2d60twY/nY8aGH1ot8R5oetSIb1oiPcLrpVCpuRa5x9kkc9xw00c8k8RoKoPwzRVWG
bXGlkAYQAH9J84dL6O0G3BQq2d4srrksiSrQ16G8G8J0xMCo7zvE7SsiMfcGn4aE7YwoOL/iHBPK
MoZgvCamq0S4hRBZL0W/ggwkrCjxMRHHqLplTp20FMUgRdCEiQYkUhkP2PNohEj4yyiTveStkwlK
CgSvEGBJHwAMX0s/jyCE1DTcSu2sEC9zgnj/0t/jb59h+xGrGRpXm4YoltPIBlU8QrBxZyIbHTiF
L2DInmaFb6HSjij0GsnoT3hbB0neipiqKiRtdPZcfCV2rGBO49QIqhOQJ4SUBQOUPvC3gXtw7e+i
FuKrIhdZmEEqKUy6G6LSPbihXQV5/BZ4gm6zfldZRJ7IijMB8iDNKs1eIoBBoEXTOnQHiBSDb14J
+ivxdRUEtu+nxvCjzNXE1GPhivLD+KlyBKmrPPzkZ3Gb2UYO9Gg3RIjX4haFcIcQP5Bh8GvSjei8
hCZztETHJHKkgB4CUDQMr/iqrzGFuL9Inpd4axe7GZtwZm1qf6sIauAYc68vM+anJEpQRJCNFBP7
tfjElTzWTxmdzNdTsKZsvUQt6y3bqBidYimidbYjyhAvBPrB67RQqSAGzyCmf0U8z4Rp2U2aBe7Y
0XqatFBrNp9HLpMcAbE0iDgdGSRRswae/wHgbQL936RzgzYZEsoNjhP6RtHrE7wp7X/iF5v9+gvf
o5SEJUZd63YEW13XBsR+h2x9Tkj1x4atNIz0LTCV1HIrr56BLzmezcLgjFJQ4t2Ga4xjigUWeMXQ
T4kZ6sViyu+vxN//R9iZdSmOBFn6r/Tpd85oAQnN6ZkHl9h3gmB74cQGYl/F9uvnu1JVd1ZkTUZR
sSQBQnK5m5tdu3aNShltvtoGMrOtHcsiOUVdGnuVbLzKL9blAndA/qiafMH1IAnwIj2vYokgLj2w
Fh5JPtLsLI3F5PCmhjFigWemXCnrrNaY3WjsUhHnvyp7p81+HwBfy15gR0pZlWdmJo9dJZuUky2E
7tsduXNOlRNd1o5j9O/I7irny04G5eZSUU8hJZNcxpAuA/BsxZhdsMJ1gYfhEWuvxrn34QbW66at
fUK1okcya6e+rLtqncSnTdNdafWPsn/KwTlc0pmbWairR0IgYsb+ilXcUsTDPoWjI1soUNbvkQLD
BUprca4UCm1rTYumQypE0h6pS5atUk8EZagp01FzBJkrPZQ78zoqGCeHxpjRcgDBbJ5UrlLF0Tpn
JGHxuOpUcQa9IkU7af0QUOqKc5NgRICd0lU5uAebttpFSKruwF91BaoUkvhCoa7OEAnq/6I8UhBT
dUt3gFib3Ik61SvFp9ynkpPaorRliBZ5gSr5eHG5K/rSd+2rKyTyi4zZ+VPPrQAzoHYzD+Pqsaa6
oC1Z01uT3CV0GU5MaU2hfxPuAnlTehHUUt0L6erp+Xz5REZTU9nhg3Uiqtj5u7DoVour/5OcZSPv
it2pFgYSfb2k1T5KjPpzdQxQGjar62GZknF0GqrsOfV0qTp9so0p40a3UYVe8nBUdYnEQz9pamVo
kjBnUeDX6Uq1woZZxmyy2Tf4WG6ylpHSCl5HjWx9FP61lrlbLIDVfDW3XvbAi8wumKuq31fHmyPf
qdFgjat/NXVnXKiIqBfqejZ4GFltbUZFDzDhyloiooXlJxdpm1VTFlsPlTpIeE3KQCLsaSdwPx8/
4Ol5/18hkmK+4BadgpMP0gqGXzJZi8L64S485z6QGJAMvoimEC8JNqHaKSub1M/1LXb9sjJ27TLJ
t85AKboCNprq7FUWUwT7R0WCWKrn0LajfIQU4AswgVXxIQkmcHKumIxtY19gG9KeQbAXsqgbq1Hm
3VPjAFsc8XsGJt8qvrr0cJXTwPYQ1wLGh/J8/pLml0j0NtcUVtIElRfAK9w0M/kbbSsZTZbg+MR7
bjgY2lvYUtWlVQeU5BW9UNkuJImsdJWe11fGdtPGhQ6+dmHiO3CER0mYAwpJr95rsaXDK72W4UlC
DhR7aZ8S/eKKmOICLhwMNzYVDag29e2c4eX8T+NHfS0yrsoQlCbTxVIXwq4saEpZRPJKKTcWzADj
fGo+ReXlQTKNqPZZxsSXc24oeMgayrcspBnXjNf+pKT1iHNm8vRzyUNczLjmcSm0UGqwS22Xkh1t
All9oZaHjy+kBKy0Cjbvp8azL2KOdA0s7KzPAhTbUVzLYil5TxrSeNuykDObKI9LXpoKppVu004n
sydfX9ZXVl0Wkp8U8YpIIFZItnMhGMN2KjubJlxYfepFk2bBca4piKboZUH6WaWz0udQ39cLUZ6Y
WviiotCkPnqqx4GN3qaMJ0UNf8vTrAdZdKSS6yMereTDVIKd3xM2yTLIk/crdO1RpKMvXZUMR2af
ZbBv9BWnBlOXAI+HyleZCYmQ/J29k+urfFECf007JiGuroc6LnZ0UX9OyLQxLoj8LJsLJDEo0NWG
oS2S5jb8wSXrvaB291pXix3/dVZW9xWv6SA9KJdB7jXZC3ZZfaa2nXsaAKkg5Me8RSAWwG9ptl+s
gtKBv1iFcy63dc8b7w6TXWtJDO58j54SrCxgh+YtHCasqUIHO4XjCqNzz3ze/VX/n0ITrK7i1EpX
osAKrd20B7B8MF7Q83q5lxSJ9OBjCrOhf6eIxlnWWG9hefaKvTWClgLeUuREzqT+JWxFWdiMH6oD
Zln2YgXSp3w7fgjpyWSoBTIcqoor/NK2Qt0BFK49KADsIeaCNqFMHyI/TpqKAgKCMIXh56bmyXKb
CqkQLB4GDpuGJoskjxQOahYrOlZALp9EMZMEkdSIULoPWg9LKsGZQmSgWQZyAeUkJCjAr5sww+pB
61nfs8mo2s6ux21xRrO4T/5VpsGiqNCKbj9kp5zfslNCx3+5yd+oIKtl8eg+d4X7AH+fRLbq70V3
RZk2sttyUdUnchtBr6adivjKUCww4D+g9P6/zTUkhGHGWJaT/42R8rROnvfc3+6D3UcWXKSKR2kF
CZtOGYhLfF8Ss4sqTjsmVbNK5jxj5LvoGekBuUDTQNi4uPcXQbd49B9iQqdyWEwppYivsOtEdBWj
MJPqIbpEpFmQ0mHkkaZLtVig0yLJyyi01eQnC3C12acsFlAq8sI4o1Aa9T6JUkLge3UOZtfID7xY
FA9sE8ohaUVmKwi/RB0UArGuFFLUCboHGiPCrqgga6onluruZYVlXLb4fLJYaYX0EhMnJpVQKIWt
CiskDpTWRDNb9LjXz2P1VMLPagLz4XKcVFrUiL9EC0+Z6arDbUleV2GO6PloeFZIXzFmqr8Th1vL
i42G7ZHyurRISaXOYqqT5m5o2xSUqTz7orr6VJndfSDtUpH+BboqplMslsNvKdR6gepsOID1VyQl
qor8IXmdKkBFafWvaABPtLxdEOCcoH3Jl6O8vC75/1w3bRGi7vCE4yrSfPTlTvx5FqalOd8N3q+T
8Ft6/enst/5xbcvgEYhzLRLkV0Wm+CEkSEmRijWvLWjJ7ZE9JvHeE0lamgrcQ0EssHSkZxpq6HO1
BXiBisQUR1KfgVck30jyfgVkHH+iaBTyv+XDWc9u0YNjFhQs2015aL8Y7VMuKRxnVnIfiNJ2Kd9t
/DX5ZbrdAUSJtAgpJUxo/TjA1ZnnI0gZBQvqKnPVDf5HWh7JT+H/HkC9zLKkmITjqLDGTWX7r8xc
qTWkCgFYS36yY6cxEhugyDYoaIHGKtrlX2i9qbvvhhI79bVQ18jM4IhgBhOdIFqkdqjoUKeri0Vo
j/RKFwxPbKpZ5Qj5TNkFwdvahbZ0GcwaYwq/F//1UBZfH9yPGyUcd5GyknVf5G9Y5bS1nlA7mCrA
RdqnuXs0KUOCiyJOUWdh8XKSGXYmvQ4Rf+k5Dw9ORWvi4ON1XHmDJL0DyOZiQOtFlDaCJ8snWTAl
NB907dLfEFtdH6F+v3o1BdYT6Tvpw2QPZD/EZ1XhtsZK7/3bGUZEngl3ZcoBjTf8thi76YieUTlT
XzaB2VQ6glJnqinpB/AGfaC9TQsrZaZETc8NYedzPiIpn3Ep4vmpBPTcREKMOFbomSLR7EFM3RQR
Ww9x+fUQgeo2kUeYeXjLmlpkatMSTU9h14rqIlU5i6FMMzAiH1A1bKzcG+wcA637sAcwFZJxWRtC
e55QKK+JsyRAlWmgAARAl0pJdJxa9PZK6yeFxBSE9KrsnHer+JyuIMSlaEnx/fyS4gXRuaMSzcc7
xivli0JEACoTtCXMS+gasptAdaomT1tBrViq6KtiF1mUbVmZTMgYWik2TH19VHqTWh6gv/TSFiZr
xaTqKbWp0ku80nqkdR2jV6TYZzMWLAa8hW+SdUpXGkzaMsBT/CQBSo9XSI00tQMnAo0QSKMLl81A
6+FdG67qtPSRxbZOIUVm1IVJYZYqafS7ulo9+g8Mi05Hfa6EC6I7vKJ6XnVdqhnjGBADOU5JOHcw
cDHnwrr1L43OA7hy9iXpaV10WgemD+FKtOGr2xUm9wdKmW0F/2awfnVAvhnd3emaW+XW1n2QbwlG
xOwK0KvNqDgqfARkTDNtRO342u9FLsx2fpm3jWoi0xiyUjxAPPRwKeWBqrJHKdMT2qvaq5rEjtqU
0kJIrB6qrDXSYXivNgdQzKUju2Vtgijgl2G+0IgRTRy8ud08QNplVkVpTW68Ciy0HLXkVTVzpwds
2qiHChOZqhsawEo6SJLqLDiAJqeqMpb1UFmr1SogCioJIlBQDOw59arYo2FO63Z77ZjoNsNaRSUl
369zP4zxwbmXhJMkeLUdCQz1eMHtxCVILh9hA27SGYYPcK6QaC5MopDrtl0WIXVR9fmakZAVz1Fk
BWWRwT7ns9cjcwZkGGaQSjOlKipQXgEy/hRuN0EwzysdqZKfPBVivnjB2JxFXa0KghO5M7Jnac3E
liB4SUY5TY9CK5Zs8nIofJVTSnXEYKQSNgjaSOBtq9Q5YH76UU8YOazwd010H3w9rZ5TabTi1/xI
XkRcVyneA7kW8Xsf6ZdYkAnwhKiAQjDEe1WIrX3sbxpqlstWflVz629YWP5gFkvo5w36s4iEVoXB
xFqAk08F62tP1MAglxndSOA4r250IKlCb4MWglWUYmU9FJZ1PxXTlHqwMr1ZilZ1GzqqrIGwD61H
Mdh3rVlb9iJTqnAHu7E2bc1OstA4WMrSo2SYodTyxx71xVAwiyYyk7a5GweqKAWI0drHj+Ogksvw
P7NQXdpqFFiOBYtki+Y413rBbtCjLoNwHJY9R4R9niplyKSw2gvqozAJGGSnSte0XWXVkjQ1a5CK
EyRcQKohhqMNv2aD1IaZ7WosDXY47YAuwYOKY7QTFghy6ZdAj9V1bXk1uRbR64ciX/lP8qpVoqID
QNFbI7K3rlD1RYDfRSWUI5IrFIwqB1yulkshmGpMrvVikhYjLWpXXpJFxgIsBA6rwEubVRY1a0OV
cz3jMArEdTCVSuWGCSj+HaBDoq3gJarJ4W9qJ5vJAUKtHOTeiMVLty4lRzjnEmBU8cm1PmPDlASp
/PKEQDDfURNdReaXukB+fZpVs3Hw5fyo5s1t69QVKEhSUO6AQgFkcD9zba9bK0ZBm2q91KoQKCxb
V7T+XNwktGhwf+yoyKRYVMWAOQ/la4tagGbey7V8ioSR5VF01r2WmZNZQ3W6daSAnBKLpL4EerqT
4ac422s9mOCE9eRN0lQTsB3/7tkd4EchUcrQrWicqL3Da6tjFmuKpI76n8sK0f+BTfGhbn9sdG0t
5GxSU0LLBsLy7mpTkU51JiNo0Y9Rz2tb0ZYiU6+EH5yQjvrBylfROGXOT1qARW2VQxNh3VH+Qutd
fC9VWuFKPRDKQUuO33RfKXjDPbmkHtvpYuSJ6bZL7/dSdWoeisaeigl1V2fCVbgbRGiRQ/inQEvM
a75wdjYNzSMp5zHVcISWgDT6m0IxJaSFvChxzSzqnLnrek5AsF3pXiBFui0mIVVICvAFEylfUZie
y/uxsgJKoWhyKGRLm80petM/gpZbAB5Q91g9BPAkH4R7H5L8I574UD58keILKv3Zlc4g8NIuUzb+
PhcMlBVLyfcW6u4DmItksFNshU+R5YqCFG1T5kOgexZ/nTuqh6IF71g5Kj47/fI6yoWCyeGN3Gms
lce3o+MuOCKJbvbEzdt1rpS3MgfXiiqiqFgCQCcZDVoifVAB/XxK894+gqsoj6Bczx6UpEDoKoQN
qgG5B+VggnoeYINMEI7ftacUgDwh6TBf+WlRMnQFZ1SkuC3fOtI3EYB5I5vzJPcT94Vhqn22yBLq
dKxMkgA9ZW4Wg3Nz1w/qcTUtbAJLXA6ELCqvozPRd8xRvVDftUkpDNKsVPlJXYl2mAw1zcq9yQWq
zaX+Ebe0z/459kyLRb7Hnr+6Qd+opOvk/Dy4hTwASFMGVhJPqfeAD/GsSqZQPoSwXaEOElJ9Mqgx
ymVZnfotdXbV40WyIgme4Z/Pj6ZN/wbRWAG6LhYYje1533iU1izY7Jexq8hSuD3tXzAooEZskYSV
5Je1Dw2Vzci2nexl8tv0JXRm3X7M0dYtKRoOajYanmJPKiXccqPcklaNEtoqkhWTsKbPvCQxw90s
1IumCAVJ6RviN01SaQhrjQo7XdRE9lWeUpabpa6tRJnUbenQfb/T5MhqZZ3mCkg8CpWXLKpG06Yb
U2qBaVPtDfRuleYK9s6sgpayvgQSKUKhhTtTR7+rkkBw342/pFUnWAVRHvg7e8NmlIVL6jklCFjP
y7LoXKkLHs9qAJBIy7tc+gJHCVqa9LmVQpDHoFpPgZdYSNnztJIe54E2OWQIyMkQj78RAYs2Rhn7
A8qo13PZCuQ9y+OR2gaeFtGFEBzZ+Zr2f8l2xIT4pDNA0HpK5meKDNo61vMkDqNMHASPSf125BS7
HX7d1J4fmS8klBWMTe5TCrbp9XjklPSkdEJxQx9zgQUpzfQxF9NQlyf2nFLMUiw6sH/gYeBduR03
RZMBj1MsT2cu/0wOqKdMB6RSf6x37mnycJvrYoQoK0OiMdJX8JLvxTVvSiIIcis+UubA6RA6WZ0n
0h57KH0XVAE2XYixZFKOQ8iaWSMhqCeMsyYrOymZJkkDoHCui1QREyR50kcaQt2M/Vzq65cPD+0K
fDquXe5UKnGiX+RPi9MoL1kINFkjHlwMLp1u7YqzU97ovkEcRewXj5hHkiCgQmlvShx5FpJumaB1
Xa/8WIHmVHGxzLinQtqzP6UnkB6EQSGlpe8C5qWZgmADmgotrTt9HRCCSX9jOERRHD/HukOaQfLp
0+x/Sk8Vh1WOqwooM2g9+65RFZcDjF9T0u6smopI5CcrfJC/oNmbcMd12Sl3mMPkuYs6uObmci5X
I0v5iRoTc1W6WrvzIIkg51ZNaJjOaaEzrH0iP31sdv46IcV+xanmrLqZCbpUTK80qRRM5MZqNOVm
HIi8RUhWQi5VdcETlweuWUzXY2b/pazQ6ALn1UW/RJXWaoYKUwx8CyYsN1AYE8FOH1auxkh87Yxd
S1BJVNpXSJTmH7juDeMrR+yBMmxM8KRLUIJDaieiWDDSizb5Pk0RaWlATWaqyT1jMcLXwR/Tydkv
GpDFKECcTmE4XrlMq2hCDo4US7I5e7N6Z0YTqg2fqRmiT0nzsBoHUseXiY06bQ6Pj/EYJ/QNKDJb
5dUJ/Si2cjFmRBNYNw/0ly9Jm2uq6SxWWArJ2+p2ECkw3OnkI8PjEZfqwLumMrJOhevJkqD0ltGc
zPdW0hvSMWp2J700FgUjfUcoWjGsrt5nxS8FEBfhqmrmwa7F1o2T0rLtd2S5yOq8yVhlUZPmRBF6
k6I4nahOQXdZJ6JTiYvVPOHLrpvAVIDG1tzNzALd2W337sJOjylLMb7fOsMHowTkgf5kfQ+Rfhnd
ziYh1L9SImEWeN5m6zfWS0i/FAA0FaBvn4ZqwIH6kzrSBUl5S7O64mfyJH2/vK4uq5furU3TPLQm
CiObGD/11iNakJGqsNN9e4u8BluNMEn1wRO/VBlWObuSi8h4seKBaFNThKSvrEJe+dgnTq/QQRUs
okaQYnAH0MxsoxLytqWK6dRYhx/LQgjnEccUv/VEIjY3LV1vUY7ajzqVa6K10A2jWTL2I7wlpY8U
z+A0qPfZjt0jZRDHKl0zXDr+rerb8QeQtj9lq0CyHhEMqkAuYX9jarZvUAxBiKsUR9sw7uzD/rZS
iyEEFhMalHTtVWjiaBbhiZP5qKzel5fo4ZpCe13JwbCN4sgUVmEx+lq0+qvRYwn01aVB4i33dTVf
xWXjbmbd+Fq+xuWV9RZcP/ZoNm/fjvYLR8t3F/vQWlVOo5VdSpx2s9hcIWRCc8s8krVdFASCl5HY
O82NmVxKxc5l1q18wLRhMzUPHLwPCes9Q+PHoZOEz/ktQh84NI+Ob5ldZ2BXD+/EjvVLfTko+b2g
BxkIV/VkCvNz06X8Zds1uXq9nXwGQ8Iq9GUd83gB9DT5K1Kzx64VvYW35ltcne3NseYe+Qdjfo7Q
Xi7uKOe91FkqlEXgpPi3ndns4xDlh2L5CvuB8rD3/OD+bJEWRApexNHJZmS55tBYr6LdKkyQQrHe
zvfydRMdxxtj4KSEK4k8Q1Wede+jjep0zOoI9wCUGsLzbXKgyJqm51QKhvdV6G4NgLDd757dcEG1
Xqa5Qj2tHeI1ueGmPXH5/cHWYUKP+uNrtKljkOmGbNcapzIt2Z1wTdFQ52k1CtQ7Rtv3ohV6QVTs
Rw/TI90RVXNRrkutVfdcRdkqiOgUdyFteaAQiiOZVxz3jWlObh9ByLTKWaXbyvQf3eUCfiuI/MqY
QhA97yXP7PwIunmUnCIP9w/i0ym6EkONJJRSGeFTQe/pxcuQm4Q7HGotoDhtTeLoa3CuFJrPSHJf
mG+yylQK9MtHs4uo40QQ5vhVvJm7GSxKrkWb7cL7ygk7ufdl6T3/mi+Rli93Bm5EjdJ1VHbbnros
EIXeeX856ccr8365UNDohIfBMyINtqRgxKk3rs1bJQ4LCkHXvWVvUdocon2I+97q3F7d6jHkj0Xz
vhpvQeKuXS9M+ivXLNCcqh/7pFYu7Ddpq/RmEN663oaqMetj9oJaJGJBe7N5lC4mGc+cMIYXGJcX
l+j0iB6L6PFhLaBp3KIPko6Em3tzD2GSSUx7snqL+/l74xYtitUixeMH0NAh5LawNMnHUXE8M/dj
yDSlQbnfK0H9HV2ftccmXDdNEjmU+/sV5xLOzlGCJvE5RmOdkLtl8p8+UjxIgo/uYaHEh7STaPc2
CSrGZlFRpk7s2KRSP4RFHVI55pSvwwe/7j9tlhHuIWkBqxwmm3LCTVX1wL5p4MgjG0P7lB4S2W7v
HgatXMvrnKNZtRhTJ44FQ1XuGa7eiqjpPuvHPRxFCFibsIgfDIG1dIxWb5u30u6tRHdsp2xKnEmp
aCb2MUxqSAM65tqzIiQ0rlg6n8Bz3W0/h9DWOLn7m116W0w81OrMBekZzhNSCt4vVOxjV9HpkeSE
0hOKZq+vop4Rk0b+1z66t20YmRmXTq9R13O9ffax76qN5yU8E7nSkJN8iLKdV17Pv8hgqA+pBHQ3
SGnAw9YRSdyeenmiTzzlmqqM0S1rxVOBwxt0oQUUI7QbJS9St8k4jYqkkf5oJ3yCxAEcciDi9DlV
CfzqVeqX7sAKVEStTM2V2FnkEZ2pjqHXiE8vViHSvhQIHIEm0jIBeJAAFNqilBwSNVMMGNJC1Xwq
Wa88qLA2JbEvRFKqmLgj+ERCDMwm3fy+AEqnm/Kl47I3ojBWV7kpC+wvFTJpRcyE7Ywko6q0oLZJ
yHR8SeJLLRCV0FuW7krIS35HQJ2gN4EzgmEUikHIp34OakaWHb/3RCQtTEU/Uq5P6jHU0/NnnFg2
CRE3BLoI+rDpamOTBBOVQ6xAEUD3VLKLainCpQbISW+e6OHFkQZZCSgI4dGF1vSaCKeKUxUpSg8L
rjDfq9IIVeJ7M91C3V2j2mCBqXrVbWSlIuIXqL2z0X83J2EaZJ9CYitEx6GkiF5pL73rhHSR8FjJ
qp84jpMeQc8d0F3JYfFhpnPYxq0hNQy1A19TlstbO0otPGAzW8TdBxE5XplHU171pTfr1eLZ6tDM
9vq2LLWNbG5uozydtJicohxrAYh1qcYsGuU9mJkiYjkx/I6yjJJzJ6ZnUpPiphZCvnxrKtnHcyyi
rKu5SKWbtCPGDnKkRkhXaqWAi4j3ItsjP04+TowDYYvqmir0xe+Kx6DUm/qbi44mQD1FIQEnvUwx
lb+nUoApE13IuAB2oRMZuO3WIDcrq7UlzaBsnZ7OsmDHKhmIPTvdCchUvrgeCiiEqChpH1fWo/Tl
Kd6pc1AYos/QeWTfc4QmNIK4Gf1JYLt+ZuhpTNyjPJs8WEXB6hYocr5cbAUAUqgj5uS7vNyjwH1i
m01LffOAWUmISL0dUUG+VHqg4+NV43Lnp3q9aBJB7VS5tk5/SfFgM7AbSm1qEBlGwjrhLEpwK3N9
p/PUBRhkh7ua9S3blPW8uOgiy+tMpLRdQHHx78tckWhQZ9QM6lUsJ46O0pGiCSlbWXyFJVpezHWd
SkQe0xwmiUlEhxkkYhP9VJZREolKVqBayG2XCL+WgCaOWHiyQKoMEoAiD1m6Uf6rJLUOpfjdpz8z
vWFTsBcINMBccmrMlz0otFKcOmSgQg0xMVCi55M3iBDqbpAqYQoFtEiX7o/GMEO7YajWH/1jI1Li
VLNGL+BmETQqVuL7VBCXwk0uN+LPmozZ2AZwT5X3VWmGwjfNrEKNZs15SVdCndULNfH08fpNjXZ+
TqoGSpl+xxJ/5bF8I+7tk+PWvybwWA5jBUoidSgqE8yTJeGy75o6gjgUZGdE1Ax6udrGe9X89JAq
VTqB6l3mS5GoRfZWxl+9SeCVUthE0qa+/kLODQBfSRNFLABmYxUF6G7JvMqo3ufid4on4MODFGat
+6n7KCuu11KFwzJTTlqf/BPJ2RaA+o9BofTb9gqIUrsuPGfvW545d38urPPKKb5cov3QNzmDGmw0
uJuPSXtmIAi3wUNM8oNCQKo/8KdP/QbrHgtuUiigIfSSoNdxj1afRRAxsY2nm2jNnnamDixXIoAr
3cNr6cZW7VHWdgfKpuY6VOuHQyX/A8/Jcf8Nys2jT2wHfuDahYLzT2bndn92F4l7vA+8V1kjsIFp
ZknAuNK+20ARHQX+evYBzpVaGXDcC5pzxSkdu6mDlXUQFqm8qUpSVWGsGF1gmtAsrTPgRnKGdqRE
Me4BwQ5UG5Je92oMsL0rBw2lxFWglvGClD9OuTPEuWdmhaJhpdTOFNko8a45mMbBC+PBlM2yfQea
EakJoCQc9aUMm4hEMnDpA/VHKUHKp1hXCIuUZpLR0GxVhkWpQAHJarqZsZatv9KTAoTP5e1YLXf0
EJ+YhE1qbGRwJHZTSOs0sufkUshmHeZZeaYqOLI8iYNlE6tDO7DUYlj4iGw90CTNNo49luI62RRC
1Y9loFaOJJt2nGyTgteRWjXeemWdaA+wJ7I9MnXPriywsnJqFivT9Gf43/83k/LrjPkmX1ZcPAJ/
aTNjtCFq/8q69go0EkUgQ/xSFVUcO4TCpgw2wbSSbrqf4BzU6omDpLsIovGlFJ+yw0tSpKJU6g5o
zMhd4X9CBWIpyBeWK6DNPNvzfIaDlhAqyFOm206zidpaf2Sk/i6rAZEub+fdwPbzVtHxv4mo7Bbe
ZmUX90p3AKnC1qGan45iFvgQ6FDLRtpMj1TwlnI2kSqkCUF6NiVXiI1WrG9JLEtLMmWLkegVq5Q2
rtREZhlzccA0p6U9untPbSjRYA0fV0XHSnkG6v1GaUnjMqNM9MqEBgIBIUHmUaKUUObqrjIZaFmt
yBM7+Mr42D2RZaVnnwJPaec4FaUcK4V3dZXYL0JE7hdhVrem3gfWJBNBzQRLtUBWI60m8imcsHLX
ItzrAnC805Z4B/reO/ik63LWfkZbeALBSArWuk16VveJljHa11U6RxyDCwuHC8GPlOF16J3uxFeI
BXIg+aBidInDpcexc+ll7vN6Z+Th6mutP4dKBqqfj+Tg5FNK9X2Tar7veObKoVTAqWaASuLJJeJM
uvIgtduKyKT8szBOwHtq9qVjUUx/kxHbAaJqRsm9oUwFBwX3he/ywfWZ8mVJSHI+O65yXzrjzMiR
w2OoOSO89LTBPXovlT8vQnRlvu9hzMkC89G3gkIhcC3Z9V/Ineu9ezoFN1vNapQnKk6FjivJAQ2A
djy4dii9yGfLKlnIFk2VlhB2KlstJQdUNZSOkRACWRGxJp+S4bgC1evZjKC2Q8kA4jRiICcmtOIx
ERMXcsVga1ysUBltsRs1Y1WFkfE87j2tYllQAq40vNJKVoVJESSWuEGpWofvCjL1dLbYlQwW90+R
l/qWKIJTAlq19qooswnALUJoW3edeYNrW9Lq//Po5qXD9I+t2vd9x2NkHct1vaDwbcEflvfDyY5t
1K2mQaeRlAovt3l8KZEcGJzO0bpRaObzZl1fGuRzou0RmHLTiKm/27X3n88hsMGTVPnbDk3QLVln
C+CAKG/2vkNOqfvnU011hX4/1bxbhDHvF36bB8vc5nrfXa/JoLEeei10Vu7N45SVhFGAMhOEB0CW
EsSTZt4Jk7H7kF7P66FdGO6j+a3hmmuzMAYXowdO14cAch49GkGzcPvB+XEKcjS/nyeySK7t+67t
uvlvQ3q8xLdzIdkmg+HeTPmfr2uUMKTndrGeD9dbczT7OjLb0eavxypaohWJdbMMKter8h0seR/u
w7MJzN6Mh4BD0een2/28maHe/d4ZvB9DRIbK6x7WzjDq0a21i1bpQ+9E5euj2+160VeHj28UDP2p
wq0Zb40VXiMrDMz74GuyM6ON6YJA9weDGgrfzYkdTvRsUgaITB/8a9JuVkqV5j30zIT/7LDebtOv
iUd3xF9P5tUxsdlGry+Nlq630ShAaTONxnjsm7FTv0TTazQejxuNz3ZTh3tEmkBmUjSjyZ5nLqXS
bmo11tGBGPrW2Rrx8MbjTxfRw6eKtuzw1Yne3prNUROhpaJ5riOMIvjq/BMra3qJhkXXSDsuLpBm
U+az0TtXezR5DYuYPunIAwT/cKt/r99g8RQ8j8noWwW7+N0yzax7/rk9b5KByyciHsWnH/Gwz9yO
VXQMER2fIVH3NMgoh8obFCfX9zjK8QdkiACnP4q1r0qpOXmbvLVfXx5mPp/TJQ/4uDrftW4M6jw2
0jmAlmHmjSEX2QMzqPaGp2i4CnPNny7I/o2W+u2CvoUL9r1wPsdbpi6ObFhbRU/TXzA7vrqECqb6
soh68U9jmJZZ/r5c/mcQvwUL/vN+WSxz+2Sw5hZePm7hWOJK06lttOWD7Zf24WBpOlNWjWkxg7em
MWQlbMJF+Wbmy84h7FV7vVXY681flsyhz1V4ihq1hQa+EkeDQafTyZnOowQUfmbt+Jowmp0cjrX0
LtH7XcQaku8Qal6TjYkWpt8f9N8BW9M7q9nlVJjCD/NyCONSzHDMb+nNovdYZeYZORpPs4rsd937
o5Y+G+yWk25wTS2Lp94HcUe5owEr1m2kq56XTjmRbPpOO+/7Otzc1rautkHHEJH38EnrF90JnSDJ
Ofz4a90B+F0ofXiN8JTY0bVmxswPDkWXClNeh7n+qhOHqJ7lXDpt8K2nRg2MGS1YTDQ8RI1xYDod
W3eYNIn5+vpamM57jgF6MnKr8h5vCTpOa9NJ8rqsxqYjTX2YIq0JQSP5VA70Wn9j8k4o/jGTCkda
kF3gxeeWTJEOe5eMvamM8mSjzAgt0/Y6bB4Ayg8Azo/oCk5d5M2jdVjpD1TceSupyJNEkpn2m5VK
dxb1K6PJ29vBNJvdik4RLgxn2x1VJs1Je+LJhmHFvvj0fmf8CMfTaYtL6H51u6PmZphrjdgcUrsg
0/cIC2a8No1yHEq9NOzUiIZ19XvjpndhOI5N+2U4RB6zcOUvg0HOMBt9k/R25cpXv/auucKbNEV0
C2WI+zqTZqXJlX71+/107tU2EcBv0Hi3uSG2hjQapCP0Rc4PrT6GitmoSc35oGZR+pyFn1szbZ0Z
xTs3nhewJvzup+KAZ/lO/OFzfL3xPQ7fz+HgGJ5DTbYVu8WRsYE4SuOGwa5RaF3DGTcHy+xUnYaD
ba3c+XNtxbSx+YUCGfYgndVXpUu2ZYlxLxqbN6kfwTN9eCRUPIYWhiC/XU9mdI5GzfMWLtq2u/98
23dPCEcDgB67cRWZ2rDV+Oy9ufUm+QYCu9cihm66tI18w300C+efjeHanEv1Z9i+l2bGMs47TZ5q
59K5dGEen0vjxrA3772W0AQyh2GRVDUahoG5Ry3u6bil+9brNepofb+RU1thk2LNnZ25V3ZhVDCN
+Uu9XTQvK1QtyVFW82DQ+capdQgPFQzEZ28XYmBj8/IC07ZSV/8Qp7FDsDNYVB9EYJaJ5vXwpGZV
ZO4aiw6GImHjxFYcWSu+aeFG9D4xPvPqC4eZV9l8Pntsr8MGT8p2P7BLUlDJRQGPReTXZmHvc/if
//G//u9/fdz/9+Jr382M43/sEkZxubuc/89/Fn6DMr7Z6W+sNNff+LvcCjsdN4EpaPMBGYnpNehM
p53lKzzhZi4cdVkao0qFG99nglcqI7ba0s7U2VYwlewjL72Xm+G8b6a+jLSa/3yWeedfthNQnoKD
ECMIVOB8a4u3WJ2dk51bJwO8raE1jD+XzLL5Y3pr0UkzaAY34/TjAa54MvT35tL1EWN5CT4c5tzw
9HJ9ifeh1/J6FHTkmrN+fhTTNGgRzph1pC4NeZIe3Vq6BfQaUeCmK1jOeLdwE5t1g4WObXS5Pm7B
IEFweYBFY5GBHk9puhkmJqg+oKJtJqsxipBLL+QYtzeaVBViBKT98iNvLo45uWZthx5tJtalhBVv
mSA21jF8HM2G7Ow9XNrh9u3WX+dKweeT1Tq54qx9HLq4yvsnp/icRedDaZ0LN1+rysENvZPJjR7T
KzS4183abNfhYviAueGbYkCG3BxjA2f4M2+ZI3yBEVlj/83dh+7nggXCJjN+0v1oZ/ILc1uFijI/
0OQpHPC2req+Uw2rYVStrk0eIeKx/2GRwR057dNgMfU/krZFGvsROpWhyz138NlXyJZ67e3Qfn/i
ch5DL7SrDhpum27x8/F6GCMQc2yTLJ6R63cNid1VYvZv1w/7fXsPF3fjoQ/TZsPjKr6KefmvjD63
YYbqrY19tQenGlQXYkURcEDy65tVaRHTv8mbujC7kYL7dDiNl6Sybsy2JbzjBkeIOwh6rjpbL3x0
nz3nhbTuqk9i/PrQwXeQxQfb3oJipI/d57Na6MEf7ewaNE6GYUDTGCbEU9p8j9crlhRx4I/F1axm
4Ql96HZ8BvXk1B+tPaDD8DoCdniOIGygf/nGde7RyuXHsx30mFLcRrd1+rI+3NDv5qJF1+qi4mkZ
NS2cEzRxt3YGg1GsohxG0MH2/E579e0r5A7O03qB0198O3+5zW19nUQbO9zvQwj/DwzfPoIk8kQt
2I+ScykGrl5GPunnXJivrvrrbXii7n5butnNwq7+DBqko2FQr/e1VVwNTtNi0r4CoT7DfTfYVY7b
0AavxN5H6+5RPRcCChufRBtcdoSWXZ6ioKe5jSFi0HZ6DT+6GD49s50kNf8JHajMs/AQkLq1XjbP
8Ir7irByPWgu5nAGd807yc+tKcIicgxETEKIHEl0Ewx229BlOEfbzrF87xy+boPzIM6b58E8P5nt
9ng5Z0GfBss+uKtvVnkWiUv88J68H46GIpc/W53/j9Epel4+8JBmt7/lAWJ3HR/2efSa7x/7/q57
GZzb9mA3OHom+Tq/Mm+T3pYF5Yd+b9bZoV6Wqy8nz7rTeL5a79d16fR6XIf0w/rzaf3efQDBWhqh
/vdpfUMxPOu+TfbWKhlsHLO6htbreReeZ9VHYsj9n2uH+qH1/CgQqHyuSqze2dufP/93FEWfH6AU
i3i4myfm/yeKspttLreDzecfBhfYnVObVQTBxjIuS5+1QQcfKMAv969rD/vynGBbco39+xKWhfHH
9gBx9UQWiYC5+PxhcH6vQebkHDIUruM5VPCm5XK/QDxectvEuQPazfvSnUTdtmTjulNfFl1rHbm4
0FPxwq3wgV5mztB3IQTq7gZtvw2wvQ4LlN3kI7+ulD7cGTe0jDTKZ+1evvdJE2ehZ2fkl/LVuERX
sm7yA4/931CUX86fMf7n4O793c12gkAS5VZ4qLEsoDDa0WBcJBQZo6nb8PA9p7OI6rlUnR1mCYjP
A7j3WLaaM3wvsiDlR7oLE9q0ij9A2fa/4Dykf4B0rbxjObbj/PMMc8vCfl+82ZfBdu5+JG/rr+B1
08i9Hju3c/jDTPtNV0c385eP+oaa759JEhwPhctgaHfiD3fHdrzokYqAIdTzNubaCIJw/3EYeiMa
ffd3+9AhtOovLmxn0Z9P5Tfk8NuZfPM/cu4h8Ve+xW1pWkO/Cies2Di/eD9oUdsau28R7D8u+JvF
sR+7w3PpMrbPxFBStDb3BuwcmurOaqc2IwwDbvLnC0tX668fGRRpYPL/ODuznsi1ZAv/Ikueh1cP
mUBCghOSAl4soKo8z7N/fX/mPnSRIFK3pdZp6ZxS2bm9d+yItVasMGlXEAFGGeN9gjH1g2jlstrK
PmGFuP43EkJPxys55sZu+sAu294LegzUOOZ6HLi9xJQhbsOCnGsRb2pjW5TpRopR5SFTLNv4oTAf
y3lh7Oauq5jGVyNe7PIzW+PLLjx97ZNdaE2KUpd6JfvNsBuH2BPUv3qZ2x08WtDZ2fjaob9sTf/n
1ZLW1ThdLVnVTAyxRUXXxdMPpFoli6JLftofsnB2l4YQkXkCbUbh+xwdqhRi17xp9bNR/3RrrD9Y
1i0TBlYGItJOAkMzhkkSKLns9zlJZn8oElvsTbuC9tHe+KdIxlDQ6Wf6DYXVmZ99ehDXhzOMWrJU
UxVl48M14Z+oKqfyOA5GLfnm+KrHT5G8rw36ZxnmpSpMcsDRId2PtHKS/5YqUkLt5ucXME/5s48X
MHTlA7tn/U/KlLTImjjUBFrseqcZ93lwbYQv3bANSGCm3zMJ29C6kX4oh1e1uGtJ2eeD0f0p89em
2arKritudPWePz21fljfmdOLPJJUm5eS4ObZW8p/e9RBGJgwmT6q+vUSXwrl1ZQ/pJRy42zaE0IJ
hW4WydeDTTJfa7RJJddTfi8woqo8SNPF2N4U+q7Td0l+FWq/RfVaQSk9MOW9Q53rLsG1hiVAtFUZ
IFbcWMqvhvkj6V+pu+3a21h6M9HKjShvhNTu0YX3+154Kvs/UnEo2mMiVXZTAb0afmNdFfHjWN3/
vMQfQ4tOtzaTx/m+q907M2k+x/V6SdtAMBTRzyes9STA1M6vqLh7Pw6pRKe3ZB2nchDqxU6160h8
6eIrZdqqxfuZF/lup5Ng6BLjkVWVW+bzi8ipmuBCP/Gto9e82jX5sU862xjekUg3ftMdA+shF5x+
efv5wd+GQsIvg3hkbjfjQxfyzy4X+QKhGo+i3yXatamW26qoLiIU7sOLmL4pUD+txNlrUDKWrZeh
CtZQUve+MTwGiDxVMXd1GdMqsvKAbqBO+LPEhlPPuRtyKBpLuNCS4szF9EWXsZ4MDqasmQyN1xFn
fF4tsSqmUbGaxW/kyTWo7eLkSqYLNo1Czypekn5vTvumadw5uGnj11gFELJeEnq7y6sRmbCcOT8v
43dvZIiEC53ZMjpvd3JXBo2lluEYi76Z74aQIpb+m+qmsC5DxA1wF3Q5oKXsburen9KrQvXbzoug
FWl8HH6feRf5m8AB2wdiQMIKsK6evMwipmaSVKHo67RrhL4VHzLztxK9DdaxjG/j6DYOn6UCaEbc
FsqfrvGn4apuj9Wwr+4i1cnw65D9pLwdMLxTfKX2yuFZGyJbKp60HvSdCjGud0XzYCx3o7xNNT/l
2h5LhXkQFyYknXFvxu/tONijDD7SPcfSH5HyKaEebClZrOH3uITORHk+YywrLK9GdNvEDwlJqe5G
44sZvbctUvf5MY/vE/Ndrf5O42hXBlhHc5yrV41xrZqvoyWO2n0tP47qYcnA5UIqpugmwwOyeexq
tO/qswYmMBrvjXk/guyozgAJPm2yxRfSd4vbc+AVp+Ru0fepdkyh6VunL64sZII5I1TJJpme3t1F
f4aYDGz6zfRuW9MT12LSWlsy/E5/aVKvaiZHEDDdr45qu5+E39CFdguNl0w3kno19LfT+Dysw9kE
eiZi6mzMO37+7KfZGmfCUE1KNlFmVBxjtT6fiX4QZCMMWwp+mcPptMWhlx+XzAtrj6zk52d9ydl4
mLlWQphuyYapnW73XDTMupLzxS+xW8LoTAte6/hC+NWRA0TJvU4zBOOhVYCN+kwqfgqKrU+WcJw0
NWY5KVgWff6ZphV3kSlFi5+MOzKCzPJF6VfTHTrTndAhWYeff6m8JjcnNwRlpyoieyLQcE98fp6Y
zKncEmZ8IuEU2ELjdvLH/wZnMe2UHlGFYt2RQ5cWmfChi52OJgXVUXR7zJ3xIXxlulmbOMPo6OcK
v28+uWlaKt9BU0hnP4rWf2L3ohpDpdTtxPF7XRCCp96kXY3K35neweHx54WwvnmYxSVpGSy6ZTCU
8PNC9LOe9ovUjb5RuwUE60X5xljCYHZwpFHIRd8sgDmGKjC+frQbgVR+AEQ+EpwbKArBKTNPLFd4
MXlKJFuuVyxKMezulyrYwqEPnQhUPbInRPsqSYqtls44OWBJ8nP/boDcxLZw1GlTeGVMpvnE+SG+
qGRGmd095r9RcSs3EUNEUJ3nToIW/3VI7fBJZHYGDo2aHT5bpOuPOYOOX5KX4g8YoPG7FcH6nOVY
31dHSbGjGx0S4BfNm8ZDeqs8D8/8gRSk8p6S+E15+HlJJfm0rGQzM5NLUXUDkaH+5fJto1AIwyAf
/cKyTdoUGjeJXNe4RS7X2Nymq8P0nfE0PKRX2kVsvykXglPvrXc61x7zQ34YD8oueDQfWWTliTrt
tjwuD+2r/Mq/SJ7nx/n1pTwsDzWVjYQaKTzU/vjIoOr+JfbN39UuA/unwhFsmkUmgvFTHABhOU3s
KDRxRa7IbFIyxtyNFnSGIf0rkRdHbjXbgWXTChIPTh65tE3kgc0/w8CmtSZXHZLxjsSB/jjShcDp
Fv4aV05c8OUIXU66boPxclH5746EMrRzFQCI6SpOHVZ7UFdYUAYmFOwe3ASTHsGWF7sFxfidMhms
OHN7f7e1qet11SCuMJzpJPlSRjGoC0UbfD29SIdLJXDC5qJ6DX4F3Tl87SOR+xxP5DWAicQvEhhD
PQnTs2BKRTAQptX6Uf1AyTMvaDLHkt/NMdmp1b0VCO4wDmBKfFXlIClI/mgOSqu1Q5Gx2pG1KfVh
o7BvzcapkmRTVYotyK0XKkikrEMnwUdYjGIyfo3VkwHGaaWP8Tz8mkXI2qa2xRafA9ckdbPKvVlf
zUZ9CAv7bMz4QogzRIqcVjdERHGSxbX0OWZERl1l4zjOfmpxvsX9kAy3uvSkT3u5Htng81WzzJeT
+BZWphOqWEYu8k239kwlIPRj/jCky6UuirCcfer+fPq+fnT0vKJEuiaaFgn3SXXV1aGQaJk1+SJ+
KxrTtkDaq/Eo1+WmgCfQzu2xdROdfHgqWcz1tPXe/D8Tvn+CtRkKbTajw/IFbdk2Jb0yFGM1g1r6
mVM4GH6oXFZmYzdDe+yzp6XBk6OvHU09oJS5mSTUVIpqyx/451PYSJsMC/RGPsx64SoQC3kH2TeI
Ny2FW6QgMUwHL4h/B436p1QQ+gWV24mH1pI3ppsK2f0sIB6pF9dqD6IMK3TgCrQX/rIhelqqfXWV
GYj9Ajy/h+lpClHCi8R6mAVZUnZh1N9EAyx6S+OD+L6kyC4YT7To7tBKF2IaunF4YbbBxlRHO7aW
y5GGSEvGeStQXqgZLiI6Mgt6t/qmvpOU2tZy0Q1za9csBmYBNJYE8q4WjcO45Gc0W8rXoCuDY6zK
bk3WRAbaft6UQRAoplSmo9+B0lvD7OTh4moiAZcdYOqBM87iXZGjOxNrptH9VpMWjI041Frc6rrd
0sSdXKENv8gQvIfwDXF8aQm/DBEyVm08S2jv4nh0uyI4jMVol8S7SpnP7KcPIP5kPxmiSboHLmIy
kvfkbPUCii4FralvjLsB+qLwJUJzsCah8a1h2BIp/KLYurYN15ETRvmac+/+fIa+wPIccENmKLBu
8AoUPieKF7EYrdhIuMBmel0jtEMm8cZ8CWTSbo8c4oLs+1JC051UG32aXMWQ7ErZLYLg1XrgZcPl
mRf6ilV9fqGTj2tUraL3Ay9UYyhGIM/bI8VLVV4Gxe0I1xI2jEwTUAcoZ56srIH79HswV1QzRBBi
jvlJPCnqeJErNRp8gyvOMo3LRkBUF3mmIromw5FHX833Y/9qWKlTLy+17iryeyuLtyK5kMk7jrQ6
6+SQUXmc4RDSpXVFXbKNYnGjCi4vii9q6LXGlxZQSyuTb5aQWbiJ/FRkHgHnUo1Gr1XPgnAf1fTJ
LzMJWcwQ5SPr8mk5ORfmMsSKMPhBSR9v+Vzk9WZhg8eF5CWd4NbtuzbJvChljR6TDmyAo5pY9BLA
GyxHbTO71Q1/mVuXHgKo5bkIvE4InzvrInic+2wrxeFeq8udmDz3wkNXHAIY+XQynCzYkCG5WjXY
FcyylR/M9G9DFmLg9tlp3jyFG3M8Zsm10V61nMUue7aaxs5C2kINN1IhE0u6OtXKXgvYOoDJKI7x
RNOZtXh59DsxRrfOK2hDcYtgfSvoz0lUu5LcOHXCPjYgDWXSFEpJ6NNhehdG/pq+cNUwdiUo7jRY
c87CLcWa+TfYItuTkWEFZRLKVey6l3fIgyuj2ibDQpdy4sQ9U9T74JKgm6ZHpfg1wmoGu7bW7tOH
SgB1KyZPWQwnKJ9HBZ2tsJmU59Ys3VojpzJ9g79ZmRGmwNVW6IzjzItNhhlVfxV9ALp5m3hT0G3K
bGQ3huAE010tPQnlY17SGd0/5bHgyemxYkTfMKIrL6IzyOWXAc/r8EiVqkRidiI36yl02rdquqBA
HfyweRfm7n7IcUAQ47vYum4G3HwKxJuKdVcL1SHosclom1tLql1FSjY9N0zfMcOd6iq+NvVjQyap
SqkjRp6i09NmIXQjN6wTTyOgNGTtaUm3sokJAdmjBnDgFwYYcb4thN4NNRqHctNT1WWTTDAYM1R0
RGOsYj7XYueqERJy0MdAaem4MuxckzZl7UUI96eXjkurTgzXEqnqhnFT1PvMHLahZcszFtsFLYr7
yko2sjpfWaVhRyE9tDiPFw+lpjq9rDpzh8dv1mzCcQaorp3Uqpwi3s7N30p8N4vYMWgcxa6v9e4n
sbJ1HQdtEa365fqR5dLYjRyHOINurM7cH1/Mo9ZvRNVBCSKRAknGCbbeZ7KajJUG0okZH+mZqm+q
Yg0zviKnt42uOmah3rc0wVOT5Fx4mmxXw67mol7PQCvoTlfl+74H6KiPSxHUdinMvkK+z7myxK1W
PhZqQewz93p+N8RERTcO8ssOhwHSu8CsdgMYttz//vkO+ABtT+OVYWIJLsKjMb/zpFINinhqIqnq
/bC86yzmmxu13ZmtYINaoAekXRzJSLBo7gDYnDH9XP9F+TkydnRuso+spUsNV1doYltEDr3FCAf9
QhVQ2Abanww33DbbB8r1YilOkAPoBUzJyYE/rzJVJ8mqnGaCqpudZXpYZmMjVaRy0V9Z9sp4dkzL
0dm/OZszzSevpXQKK865amQXRqltLClwhm2enVNWW+vP/rosBqNnP3Be82RZWkkrYTuK3h8Z56f1
4m5BQBKV0SZL8DkEsM3HN72msQGtIo4PekTBntznDCdP1MHlSl9CercbTFcmyG31Tu73gqhf1Ayt
GLJthCFLKt6L1iaTr+eFrm8VOx0x2Ncm2k2MTQnBHLSLsGsdbamvxuG23Y7U5UakUrj0WIUwJri/
roZItlsVqroU3T6okEto/VZFoCHMi8N8hVHfagGDpKve7Yf+qt5oOHO13jR5/bgNpZ2G0Ya1n8N9
Lx0noIDOvBUEvx5dXJlmcWZM7aVcv2VzdEFIXRJwS8mpxXeDRNUwbtvoMrfIc80bkStACmqKYWpV
0AYAngoPN21wy05S7dAw90V0BmT5CjZxxZr//UQnOV2e5LJUC1GPQ8VbF90q+V6Izzzim7Jn7QAA
s2PqLRXZSa276K2Rzo3R+e3yYlVPVe0pw7Ez0YzWHjX2z0fxG35lnXMMe6czcd0k6f6ca8e1OeVp
MvZ+ZppeRLd4TgoQX6QLvfuPed86Zgj+UB1Jl6wIl8QxdsQwcQICTJGcAy2VrwfAospXRImmTpHa
7/PLhF1cDqGUdX6qb4rAVwMGoWSu0VxN5sFEBCFUbhQoF+sLDLn20uSHn1fjm6VHUwPPxLrDNZ3y
eWY3aFYX9J0fVo/ZDHAjC5HL6sfSr/Wm+f8/zFjvXy7htR/tJDPXpEVKRSuhHYqRY+ircP0Q8WOM
DmF4VEGXfn7aF9kQt4lFJUDDhkiqSQn4eW0X3SiKUI47XxBKZ27tUvM1DVktgb5uAc7hAxvjFcA2
pz2mT7GwEQWnKlBKLYtTxzRcUbL0QeqMLSBS39pK0l52A46YYExZu1x3cuCU4tFCiZBPl6r18PMP
+CiXTqIj0CYuhasDvmiZJ9ehviSZXGhW6xMExnR0mq7xIqMlyYxdMdE8HblhQ0+20FV2FkyuWLNb
rKvcfJKl8sYs8Vzqq82CBnMJl2NZ98xlLp0kMf505WOQzXtD7X6PwWssvOndcpF3slNkDG1T9yEj
LyXoA7/LLjWt7ancdhbrJhUpUfeupkYPJJpgqxeoOWynzjUxfWWL+HS4/5siyAQMwsmnG0GYi8xs
Wr9rGYrr6dQgQfucRztZPFd7f1e08hyV46fqCjHh5FlWq0GhjUrrZxJi9hnJZI3Bz2gPfbGhSAtb
Jjlo+xCVWxUgsGBZLHrQrdIrknOyk28qxU+vcnIdTtrYtEDrra9xX1nzljtnk6lv5I2obxgqs6Bb
XVWBO6l//nmvGWspeLrXTEkFelDMlZ87OZtBroeoGqTWtzpkvdL10OIkE76u4IKom3ddyAAPLkRG
rKB0hHMYR0cwUJeTqSCoVN+Sat0SFBsoIev3WnzQcnovDcVRomSbLu9J3t3KLdLO8degZWgmatWt
hQQKA9OhuPf6WfHa5SETVceqQ2+Ils0i0+E1YMfQkPCltRumNCVMdoIQRgaYNTvaFqvYCYdfoY5X
OUzPmDlAdwFocOpKmYElETYg4bIZxMmRmgZppQKsVbpzd5lgFKSHIoZZvTeq+6yksUgeSKDBmdEN
i01FOsT93XtNxGT5cY6cwDK9Cexenc8E4e+34D+Lf4IQFEYQlrqEJKIzjrGwl0gwZHi5xbast8na
aOazAMltjMdSybzauLkPUutMtPwGKrBMAFHuYAPs5qON+B8osLOyXFXKuvUlnYCXeka+VSOEeec2
2jeCIZkHmWT6kowR7Eed9s+DKkXpi1oZWqLyi4ZrYftQ9ZPbgxA2SeqGTftx01qQ+z/v8O+AXwtU
lYgCTUjX6ck5bwwzirLZaPy0u26pjMTmKBIVm+FShP9dLNLdSXKMYR+MPtlaJxD6svdARXcb34v9
HlyWXdtvf36trxewIhJ8KEl1jfX/6Av4ZznkThHNQZUaP7D2sSW6TelL2s5aemfCsMZKzjzuS58B
cC/Po8BSdRGU+VQ4pbVSMNSx2Phrwt+ZkzsFxSZAJBtylPQ6dJGkj1V3MU8vU/hbbjov1G+bvHdK
g1mlyVEc63sJfZOU18c0/N3VqZchj85Wqy283ahQPCvfZvJxrfZbxnaPdeuaLqIAe2ppWNEEr9UO
GTDrdRTmALvLRlcg5JVVhF9uxpYpAPp4n4hYuSXLpan1Dlx4IG/a8o+WGxuuQgsSIsliLyVW6Gex
pa+BkAUCv9RECGvo3JN8V1eHbEyLpvHHOfdqNoFVXlIu9vnsWSFON7pzNiX9etutjzRVcHjZ4MI7
uedbqzVmwywa32wPdbdcJ+QXZdN6JAX3RRCf2QLf7jikhghVoBrYXp/TIischEmL88bP0/tl2vX1
MSTcL5dhd9MpZ260b3Iwfhp6GOBHyMQvgrWsj4tqVqtmVQAEfPSoX1zdpJmpavaJ1F+MUNihsTcM
X01oqg3AxCrDLmmBqkyMOWPP1GpyHEo/fbYlnSAhWLdSFbprfUfAJlWmCT/+pSXYPQ2DF/ft088H
9Ju4sWbn5F+iZCJ7OyWZS7JjfcqiBmEmKWF6nYEpU8dFwxOwKSAN1d2+b0evQ1Qvbroaj7IidCrs
NZrWFpLK1SZAisuf3+qD4/98X69vpVPFIBvl5eTPXzHT+040GPPkm9a+xVGxBG2SzbvS2IO96XjL
kcAgm5l3g7ATp91sbWRm74mbZrX/7kK0goadMav+XHz/7sUIZigz1+2FdOykoonyADhtTms/66xN
NJp2qSDVw9IDEGZF3lXgJjCgawAaa75sIwS2OJ6HxRWeAI6CuVADHVRxHSzSTsTXZDhHsn1z2yqM
ZlPI96gJFAwIPi+d3ORFLjVD7Yst6iBDv7eM+SntZree/EBd7rKF8e897cUWwxrvUgm3wCKrrspx
vFEjzf35Q37/NuvZJwSgq/xIzP65ACwp7mUrDfmQOSbNdAAVNDXGzwIgYpL7igissVnBU+3vqBio
HNAidK2d9mdO6jdqMSpv6gyLoKfh5XMSFnJDi+osESrfor+qgUQHsJSwCZvDDbtI6v/qUe9UGR6K
6h9Vnmwjw3JRupgt013mxFkMAVbuHDX9TWRc+TBToTK1gOXXrOWfxemDqLOWIKjWxRkx9uzH58iE
Fm3p7TqXAX37LIBHEDeMKYwPBds/zxpUQcpQ/FY+9GZmxetHSHCbaB+mMjzz0b8JwdSl/33UyVrH
qhJidqRXPsVnRMbDGW2sPSSnQY0VqWc+7TfaOz4tfDFGCwg2ufY/r+IolbKRl3zasfqdWN2+DOZN
ojCFbOouqJxve50euk46ROKNrAjOkjDFkUaeFRlsU4Y4m3iLqrGnVcdsIBOiq5Ymm6ZyG/yGJYWm
IR2bFqk6xmQLZ07HGsZOwhyvjqQSxAYmSz9J2opkFLOMa2FN2uIZhKj+240vEge3pWcPKVmeG9sq
e29KspfuTE78gRD89PSTesxSx7EUJJ7ejYWzhMfMCjcyCGsuK14uAxWj/dPTW7GYvXVPlpV0eR7H
kL4NqfDC6mqZIqvErM/fT0sDbcxkq/LV5r0hKRdpurKSF/R6aGIGRM2Kt6BZTKfY6QeGSsRMFCkl
Gz7hIhvpW1lytxoxAyW/jpd6o+e3CRKZCalsAXheTSi5BafVKlefvWyKXKNGcg1MGXfYyIAgaFF8
mRfSizjrbhF7K6mR1SLsFZx5jkXuEDpyF/nZ8p7F3Voz5zAbOkVdF/pKEl3lwbHYR9OLOSA9hRCZ
IooYrF40y1MSxbaU3bqKqlviCDUjfSzKGSgOItkRgXajtncG9Ahl3VzV4bZeaNGGnY+lxJ16muiN
8kk3/iTyTq+2LQBlV3tC/yazCCsR3lHP6+8dAqBmLLcZl48a1zdRUz0a1VtE4r9iK5OObKFDIIvq
iBi2igBq0XKxN77iHs+D1jZ6gKqE8TEFSqLHTM6PKTbRIhr0ofMmktfQ8iOl3hZR+Khbb+ngRAx4
oWNOV29HoKOfj8XXYo22qtUzhStDE79kVUEsZklZ9pWfWceVsEy2Ca/fIm77+Tlf2yxQoSBFYVqG
iTLB/KJLMEvAkYlzZ8G9SFT59XNUdI5W0Szfo++5aeLfncz4ouJMfvMlQvJglJwgLwhIFcs4ycKN
DEI5FpbWT2dvwlhDe7Cs59A8aotfDM8//8r1vv90yk+edXLJJHojWuMgtn651F6N0sew3gRm2Kde
BNgzZNkFgM/Pj/xaBa/PRGkHPsniovD6fKSlWJY7fa2Ck9Yrrd5T2EimjyAAjGvlSKXMW86xLV/v
gZOHrgvxzw2X6Wofgnq2vpletiKwC6OdL61hbybvGNnN73EjOoQ4J9axCPXIWasEuuQotbekGzIz
sdV9io9cvQ1oclaDa+VuYuakfqZQ/7K5P7+ldXJbxZJcSnXQ0x9iOrxonuGZJD91VXFmc8tr2Pzy
3f/7DU47rgR0y72ygoy1cD3007YfQ7dqXaJqsfJMWHq3OZOZCsHVSa4t6P88rhwFl34aUMb0hU+l
tQgFEEaIhWTPtLBMHVVKZJxZkS+ZycmKyJ+/m6RIcSAKfLdC9cjTnORphYMIcmcVYV+zwI9HmTDl
aJlF/v/zo8Bs0kHVq5aUHVK5Ua6TnBkrhDFE0zG8odw/m4K2TWRrKyLPy6M9wrQ4STwjkOwo381B
tRXBoH8+Lt9FAx29B/kLCA4x4fNbDbLScC8U4KJBiajAXDfrCv0p+WwvyJzP1q3ad0v+7xNPzqeS
N6lVtnnrD3LzpwuHjRnIbpMIXr88lNwaZc84CIRUOnh5lOAkHDzDxu/KXrwMEmQ06lugYUlc+i0c
ni52Xp7i1YhcpiS8qFwvlGyG/p5m22V6EQzzPmX4bPOW6oMrgzPFWFpxy87y7zh8Cwa61hPFKakM
uGZ6bXwVFtOf2tpLpfjQGvcSIoWkbGEBX9mUsdzdZ7M7NqItTiN5y++ILSkV9fbnr/KhCz09QAap
OT2ZKCrFU6VVKkZJmddy42fhytOlj0x1uxo6u6nhPWFUXDpFrc4e17YKBzljbHpm51aJI6KrwCmL
aehwb5j03xvMKAidzMELzvOhmaPapubvyTtxDTiivNXuFtMrtun9yMQ5A0GiFydnTtmHAuSnn3Py
zYu4SMc64+fMnvIe7y3GWzJW0lX9ETd+EAgH+QpZ1WX9V7noD+JfBEDlwXob/5iO8RtIu/0jP7Tv
2NpPiH2o2GgCx/4G+wlkfLEt48mCYXf5gLgQC4i/+9gdpA1OEs145od8F0CBXFRLQRevw359Pi1B
KMZ1NvYN2PplEIS2yDuE1iZG7/HzBvg2Pfj3SSe1fiVkxlA0U+Mb+e0Ec9/ogt1I+VZortvGy+Rd
VV7LCJLE8frMk7+L3f8++SQkynrIpuz5jbHpaMYHqDDX2LACbdqDYwSY5Qju+KsKOG7n8oXvohEw
Ha1MhoRO/nR9UfqExbQs7JPplroUfiqKb1PgTh6ZFGd+6bcP00n2mFQmoas+CchLVEizuvBDg3ll
wjJWM6F9ixlh1fGsYPC7qAcZvEr/P66A01WVK9pP46j1I9w7Yr9QjuCCsfpmnIOvjPW1T8+apWrA
aeCD5LAnPysahWics5T8pxR3XfQWtxg0a/rtor2oMdh8fT1oF3VSHisY8HpkSE15iIEi6ly2teV9
MZ7DFNEPGW9i6USJ46r5GeGSytm4qrP3EsFjalg2Uhxn0lI3C7EI6VrPRGcJL6WYm/JPmWKMUjPN
4h5bEmoTCbuSFEeUDlgx6/cRLQXgW+9CIP9aQvpYTPosoT+LwjOgxnP0xWqT76WRcR1j5UzWocLZ
jdEkZa9voulZMO/oSLJbdAPdCg9Oo2stA/0lNeY26XUTNc7QMkxQ4g+ENdC40pwJBN/e5v+u8kkW
XbdRkUq9BdjPsMDmWEJexSlGozFNJYhyUaZuIhG+O5T2qzYQZldPzIO4gv5heiv06i6r05uq3PwP
p5cWZhIMug3ULw1T3SRqKogY0yGSq5IZQerOjDRvlR4k6QV9H+Wwi/CQqTZrdY8Q8efHf7vL/3n6
yd4LosXqmwLRaqEeUiRCOGakiDI5U//Lo9jbQD3080p0h66v8k/GnSNQCwsDZL/rmOngCeZGMfcy
N4R05jfBl3w9UTxHASoDp9a/5EihAELeTVnjK63smdlAo/Mm1LpfSfRaYJOgEJCDbnGkvl5FVVAp
23F5iMXAtWb9Hco2imBVuJ6LmhYZWkGm+n6oI48KU1/8VMIN0bj9+DNAB+tfmHf9CoNPU3ox/lr7
QkBq7Yj0hHsveKyV5HVQmVyDLdSs7XQO9CrT0kik602zDBtBH4/ory74+9tm38v42QwmjK05e4mZ
gikAMKyaDCFWbVF9MEbGCoSDI4w41VoM25Ga/aqzzGflt57MuzxkW0vDJgSKNKEEAuyXetPrhied
Abrm7BZo64yoPRhSfiGjAU6QUg2mbqdIaaPw2IB1rX2fYSfZGl2bg6za48R0mxJP4Sq5UmM07BF+
j7nOe/qWJuwSA80H9DhImtMgZelm8GsUIrmMLb71FokPE+lCaTRIiMDj2+PSq1crG64M992qSIlv
l+QRvVGGzjeKETok10VX/11JEDG1DlLS7lszu4jBIrXl1TImp5KwJJLmG3PaxkK8jaTGIQzapvhb
0O9XaHgJh93QNVup2i90nVnKZvxl9rJdxwKtNM1VjmoOYRmkygeq1wmjqxWeBF3eTVSDw7RZ9Ke8
xAR2XYxReC8b+H6SlE5nOJFyCDYiYbfrBi8ZyL3pzF5UQCRQFIDhWr6DUciNil5Pfyj7yzi8rsIn
hSO2tImdAfXE9HANIUY9w3MQQvAMDInIt6kcb2Ut8Iryuq+La55/02l0uVYvUo2vTnirmQej87qm
vLKC8KLPsATFYSToaMcbDacwLqWeTmYURKaQrVEs45GaHF9Yd1rD7KPU9LTs8HMQ+eKIb1GI/Hve
TrLFOlYCRW1KaDTpOWqzq4xRVVpwNW0Y4mE+DHz6gRohahlEXNFlJo5IO912utfatxU+ie1BKagk
W1tm1gMMKDwcVcOCYgHIEZ00No/0j8rJ/FerD3WCycx/CDu3JlWVrkv/lY7vnmhBUOno7gvOiIp4
tm6Isg6IiiKCgL++n3S9X8da7hW7tuu0qyxJksyZ8zDmGD/ZjL8dD6QUdVkQumGhXitbZZ7ojZIp
16hVe75yh8Kr1CLpQEyvL7t44b3BcSn3IKLOEo88UHhpj+YedLAM7nhQ0R1EzfyY6QZu6E9537/4
d7D6k3Ei3wk+7bWKdEyyWs7qzjVKDuhu0hCTk5DuSZl5rQdWn2CoOTPcR+NUJB9FMTip97Z2/Pj3
h/xMM724KX8M48UhOsidc/FI22skVRQq9ThbV9faoTWI7v1DB30MAKVJNaDZaeA1NG7DouBf9e0V
y3SSHtYdLc88SQGZQg/f8ctBVErguRP/JuMYVJXV70ozTVeGwg3RiuJrgBkTWZj7LbVrWD0aqnRl
7OhJKMeTLO/YbXy0zqRkAXBJfXIAROSXxhRoYsA1lNoO5qmhxRXwzq1P9by5T6nPyG0Oz51i0z3Q
rSYxzR7dW2rdLopdnFEhamVE3UCPVoBKNfSVSKMee/Y9SR2ZfSRn3XF7hoLp+CF1BjttYN+BnQ14
BNef841/8XZxn4klYflSKNK9bqreDSyoXFyjPnaHjhTy1LauFBZQebd/Rb6Fc0Zt7y7g2qz/VVeb
c8KyUE9eQo5VrpG5bD8Srf7JX/lLhpAdAm5CYUXS4PQS5zBL97KMM5ZButzvoZ0YnAE70URK0v/c
IWw9oNxQNHaZw9YOckhO7j5kBxRaERxkpg5nyPeZ9hSYq/EAbfzvy/SfkFZsEbVMFZYmEZd0XxJ7
9bU9H8sr48NvB1jZwc/rYg2b+mZJK7nXWsW9bwI/jgek5aFqutoFfWXN4YNc3r8P5S+x5+8jeYUy
6Hl1vHa7jKTXC1T4DOqwTZY/W67njL9uTOqBgCYGICRBr/7pWPXyuHqUcc0Tge8D/jkImZB32ht5
Tk8c1tPQd8nJogKu0r0INLwyGiDXlqpbmmb2ZHswcPLE4zDWU+ssOQfUBKBIzShuGtBGVGSZDvRs
G9ezRXf9qRoeoLC9GeIN5AKI7VEyQN76ZvdPZgF56s3oXUx5zUHTHqyOHJSQNcIRSVhRWtc7hVFv
/7BIfzxuZoZXW9v3h1XuVDKsa0UykEx8kAHZO8rdzlMnSczbfcy/CwTHLxYkE9XZhJ6QX6eDWQLF
p/YC9zUaVmFDK3rHP6wOs5sveAuP1o0PsPoXJ0bYAAk3uCWJSOhNUdk0sMe4d4h/aW++25fSoHZ3
YMiyCSsE7y+BM5QGXltGIAvfZtdOKi/p0ixv0d8ONPm6yHT33rdySXRd5xgcJLI5canh7wHYjdTU
jVOrmz87sEHH07s4MPrIteXeg/wQm4EkWnSTTfhqSB3vIassTOgviTBS3SFXleU/HSR/S3rDpUP9
WBEVRBKYf66UU5ldHkeZldIv3Xvldk/OAYjhHoNI3zdekDFQDbbmhQ4JqKZzaGXMPLX5Fv3+g8qq
NeiM3ObuqExdTs+OVUimJtE5bD3uZqqMKxhTdKC4YGbNGiJhnMC9xYXyvaUn9qNrqjWlNhDHBv2a
KhqlCaw1gkkSl6hHAHomrWjSF5v0cGbsPLeaGgXFoEZhAKpTHtDqJI+PcIRcgrS0476nkxYPrpoP
ZTokN9T1zuxtbuA6LBpf0hAgN5PU7pV2l1aeVXwcnRX3SnS1t5uHSS88NPqy2SwxXfvlmeJtbVDq
SlGP4d/b5GZ2DbyRXLW6KHaeTW1blcZgJ1E7Q/fwYXcbq6YWB49SZe3v1nFeKH67SGKnJwvOXc6U
GPqy5iezInJWr/udri3AwGRBeggG/PkU2e7SvlAuoCRasxn4XRQWYBAdFdLQGsjDXLUfiSXpRjHN
vCuzZV0R+0BvoWMAfu7dfUUOsuPkmPgJZJG1N0DjGZWig8FSFcm6k6fo/iV2c7x5iDcTKzlY5BOU
RbxIRqVNEhLK2JzUZUkXvKleXV12EmREGrfs2y1HaCiW+lptP5PeuL/4d5P6XKH/uHewuYBERAz5
auvKtunve/H1GuX6DnSwaMy89qH8P6CUdhkJ1KSE5FzT+hcIfFqOoX+//l/CZY1r06bAtSEdEyb/
txi23scnrdBOV1F9aKCq2Hf9+hIqnbk62P77lf7Z/yWS+2pPlTsib0k/xJ+X6mStWsvHLI/uH905
Fapj67YQ2FJ6RDVIOPFWtriE/aMNjQlgQ750QzegdrJmWCKyVgf09AlO1UDhAESSj7jkbLLAccCL
80xCIGa/7vddSXLL47T6sSv1byH478N/WaT7Y9Upm/MZsMJK2+gbQah7H/cLUwj3rghe4UGLzU7l
FAfrJ52f7l8SasT83QFdvMLcyS9J34ecaZ2HVOeRRTjUAhTKDUA6mW7igjCBrWZBxXK6cGYZt21z
mxS6xTY5Xd2j5PU7ZvFNI7w68BM6ji5mvwqrsKR14OheVPdCG2rXvXS9Q+enrMVf3HyGK/J/KkIl
pIP+fODpo6u0p4qIkRYrR60wOuAVUiBqXRxfiVP7UdDtROG+257h0vko6YDQr3A9x0dDvsNnDxcL
vb2CoyBuaOC4NbYKpf0REqufgFp/W5xknGGZoUeJY6T/8nTPcVYMzrrC04XVuDPOO9MknrSNlep2
e5qoaJEjeZYQDQMznwyOc0XGkoAPMW+1iT3pnUlMAHN3rjSIETgNSltBdzrH5TBve7d6QBY8k031
OCLmTRVopc2+9e/7S/7LIun3KKHRGs+NkH77c7qL/ETa48H+KrqfHXqg+1GX2lJF63bcxs4Z6vFr
PSK93O4fJLPHj+5G/rEI/Q/aWgJnMswYE9y3rtJ9XanqXk/Vvn4HjVRAHUFThf8obWanV8HgDRzw
rn5rA8ioPLkd6blX3ILjfngrlsDv6NFrs9Vd85PcydFQiE0dMP9XTN83PT2t2+hRerdoSEga73LE
efKOug3ziPYYKXWold4hdaVrqJ6mwDbvsVud1o/jqEQfEHZ5eXzJv/ZSeNqPLj1oZD60zijf7g9O
vzPLURTSJqm0SnnS1yUcKYdj2OQem6ubBLEyzspVnI4779kgqPcbmMj0nqtfPKChKgFT6XUGVoHO
F0npxiRVcpuV0/IRDIAXyJAM2WrXLk8WlczHyTrTAk0R9RbCJa0r3qVv6zZbtXOY1Lc3+ozOV5v2
+x583E+Wp+PeLnTYngElYeSAx8Bo4l8rlhWCrD3t7VJNj93luQoHhUu3ewK3M/R4Z6O9O+XALu6I
HNv1wH/cnLT04sy59vz8FAzwA3cK4mgs3BuOR3Bv3RgSa5arAhrSV2I301YFABAIBW4OTVG1bPVU
+8xRWg3jEsRUSKYou5l5MqctCXxPigrOfniBR0jzQP/GJZkys4d0LlpX3YWG0CZIzB7BPGlz+65N
7qfV5erFpxH4WYgPDz2nd/OPH6jPwjA5sDiJ7sR+CCkRg32R84zzYdmfkv6HMK1JEL+ZnMf4u73d
aQl4yZKveKk9Lgh27TErzqN2MOdEO6PCjnagElyKuXaYyMdVoc0v/aF++OEYHbycDoBZQOxwvmHr
MHigaf7cfA+J3I52PDehOrzARn/YIpLtaAe3mWq6oawub+qqrRH7k2c04iN0j1gg5veLwsTde8xo
Rcu+Wiqj1J5pjG4gekMCxAeWRJYyP9HiG93loaIb9KoB9gV3Cwd4+Y2NJAu60f1BO7ruLjZqWFuE
VSnNSsbpqw7jzcnGH7IL/JiZQsxtV5GGptjeVaEFIAWLNm+jIlRHeQa9OPpcYZHdG7y9QxI2+nf7
9FqB/c8UAUEQ4BhoxMQU/uZqpL1j9ugPsiaM3fbkndHrOjuol21joh2hhK0iqlp5Kr61ra7u89tX
vD0RZn2pltQ3m5k6VxfsHjj22CBpQmEQaZV283g7fcHVyh1L9/EtM/IGuVAyqQO3nqku30kAb3j/
fiuvLCT/uJUXr2nf73RO0u3YhAkxgbxQbjM6PKHdqEijDLY9ZdJQ8mkvKMf3pgcwAqd0ftPctJq2
P7klrypbv4YigzNSuqIw8Mwe/Darl1xvqkY/NCHrrKlcKHVI3YrFALdX760zuztnP/U4OmWEcwbf
56OpTzrEahIzaXXm+pu8J2Ay5e/yPd2Sq8+caqGtoLbPEXisgp+6oV4jtud4RcVE0wSRH3jKP1dB
sk+ueZVisHW8wP22ji5vPTvx2uVt8gBNQF4SChkLMo3CuqKZh4L4NHP0bcdNvk/I2CHb94MH/npk
/RoRcDSaV+G3gYX+zxHt8Y+TQnrUYbKiZoISnTJDzHJvqCvQADYRiafFEIlRULMTiGKH9KEdZp1q
iF4KSboBDPsppRGDTdU3/n2dvRILPIdGklSQ4DFfffUlNQWcW2kfUnIP+8pKrWZ5aUMMEbP1JcQO
tlfamKVZITIWJ4WeAOLQsXwaF1dXPc0aZZkB/lSlM1SBtO9o0242L7RAqpe98zhOHQ3xWyUYXPyq
Z+uVRTOSkgMlKNbdyzu+w6W7jNuPtv4qKqvhWHsM44sXw6s2zO/bykvVMD6O43J6F5iPH6yp/MT8
/BYV/bpxvUeDDglDRX1tjj0M+vX5KsdVWFBHyEiumHTjUoIhzEeZ9lO1IdPTPrR1Y5WbJqwWyNZ+
aPNs0r73ttlbE6bvXaN6hxXzYbVR/V5/S4nVbdeSND62JyNtvewtfbiPhyWVkz7m5OtWWWoB4ZxX
YTgek/07NF0beUUb/uk9/lA/6o06P7/fo/yt3snbzqyOmi27bP3Yos+9VXBULhbM9dddtmYZfTTh
cV3t6rCYnd8Pq3baWzxmZIO2zU4n1wK3yy7fHb8w98VO2ebr87q3GCzaqcrvdlqL12b/Lr09Jrwi
Zd6G+bqJGNbqtjms+m/1VJ3XSG1gE3mdAkRmY19f1lMEp1ftR6UbFe+rNreBW37rmQXpcT8PBtzo
xU+v7n17LI3z2+ntjnovvoUgaXHi87BHwvkwPkGxINriXACz/76eoYp6jQloE8LP7vX/I8H26h/q
8EdRxUMJJxhfhZTSBo2gz3GIH22GsoFEnoVkFMSDYRh9C+kfVHvQvznOWwOFHr8YhW+7BYpSV3Nx
gVkjeWt4vxBsOtroK+1C2cKUCU2rr5nr2uuvozkdIVu3bszpU7VrLKSqoGWwayRm3tCFer5zijIV
hXIbJkAEd0bIWH01iJo0KJol/E5tobCVoiiEXo9QzHu7Gc4NlR7PDxdv4dVADDWeyoZQAKO4aKDe
gwrWTGhfgQbg9euim76xWgWaUyInBWLou141/g4hv9R2hQLVQtyVbITcB+yJ//2yGSFCWZkQ61o8
30I1hCssMm4f18le8KMSs2EgkybUjT4/V6vKXG1WTO7bGzJIOXJp3CjiZDaatrqJyhMaX5n5hSLX
aL3dTiGg5Pa4DaHFt0H/AHGTeWpMT4Y7o8eJ8Tdse0c1PtDzc0u+6i52ik1WlOEahzlIfU82fLSq
LuNsfHTLYM/XEsTIToiSgRcyWed705Xs2QMhrAN3+EDATV3uuCa/GChiQpYDngOEDZJYXWuxY+Z0
rrxhujebiNsKAiHLRr+giWZYEKyoQ9sn85Oz1fxkDQV08aKWU6MVhYobh6AtHqE1E+KKMxSVns8P
IRsDrmADWhGom68snL0Tf2ZffHPIqhHvQeJr17UGq/20Zx4nGBGPNuUUCVL0iNLnSttBC8rIhNJj
7rcmOHirtIpRbfYNpUdbEfrpoNtQpKK1bUlXMsMw2iA3v8G7Re0OAkrEgvIxrT8+1MjwBi0hc+1Q
pjajk4miIP/1/W+hTPXrVbipdYgsSEFiO4LmzmqNTiA+EDEes123a2UnTYXAYs0W+YRaXawDyfpO
rQhqLKQJPT43WrEsnoJziGKxgsNxaiCXJ9aCH+6EalblfSYW2lifTHNlj53G33/G0ZiqjMEdpzbL
/w2PCz2iuxMEkRDzginVQtdryR79/o6+eQyQAjKDupEEkrFg2pnZRcjaFI9rFSm2L6aY3f1rQ2RC
Se1zFYn7/EaAcrwJVVM8cMTPjXFjvQWR94381TuURuiGCfUw3hhF3N8nH1iZn4XFZ/z//cXSfbD9
hIDdnQf8cTdmof5cRqHPEvhCbuu/L7zSLD6BpVMZDLs2qYMLCVr+Bp5kKiYSyqZ4wkKcUtz1nWec
rRrnjqxbjUh6O6xJpcqhBpFSw9da8xuZTB4mL/Fna+XG+3L+PR9EQWNlkzGbX0M17mis5t7Z9IjL
DQaACCLL2ohQJpN8yceBuHp9442iq9D5EoqYKLBxNfOxEVJ4oLoZ1y81UGYXK8BcKnwBeAO1aSG1
uIo+v6OAzX+cbDomj9oJd6HDdG56bmlhERY7YfPE/DA9Nx7q+A2tzxAxQcmO0br8cpH2WwgzJ+68
hRmqNU8I+IqP59kLefhpY4k54avmg13LYYMx5bFxJ6y6lPSX2Awds/R14zgLD47QTb2ZN0M1JePB
JxDtGKuBuRL/QSxnKKb4zmJ99nT4ZSuXexOW16dhw+i5zJyX2ndjXTv0Zwr5wA/+dOGwi0B6+M8l
aSFNnYw/jJt1H0Ilbxx9zNVzKXhYOmQ7xe19fbnrnoGq2oeLUbVn1DBMGlawhRf2wcXFWJkDH/oy
VgumFXuLwRc6lrp4JGI6eq640bfaftukqjFyxeMe8YHTNasLe89NCMnHjKtfGCpsk2jxVQ7vetfd
LQo509HI3pJh9+mANM9Gj9eJZ/Bw+kZtD1wuw3Z7WIl7+RiMHu6d70Jux5/rszEIR3d7xBnDflxM
CeF5scq/FrErfgwNRYbANt3xYl1cjTGPf7PJR0L4dbQdTZmEG1t/Vlkozc3E/z7N4g6bB/LV4SfY
4SxUIebIMBR7h7nevWEDWCJ3ix3ZWAoPCp49B+rkQCbUcI0v3Zyt7ck7goqjrbueIpWYCbOCyqI/
VblBnFADYUjX5wh7nuxiLt8oYRmHdbJwZx9CuVYIzK7dL59Zq5mzQRhTpsH9F/t+UluxUY9gTfKf
wpWjh8mvLRutZzDbid9uL65iy85u73Tm8ahHd6wRexrH+N6BBL42/OeBshP7+eyLvfFrDz1PUGPq
Mjkj381Md70eycM+x2JprEc8NOoCDGC7TDb5V/e7MM6cov5ajrpjibCUVgJP8RWfzUTcGeAE+LKg
N9YPpjgTazfnGIUKTjcXTPSCB3R6nsVMAv89dxgrS+JsZHPwIwvEU42F/NwmNx5xwsDECltiA8ux
sJLzyQRRXeH9pCgE8lAncG0gl5SbHY/fhok5FtKbwgjRMbzZTy5g/C3NXWsaHX9sC5x+txnehzDC
tmY5jNEH7fjiNvJA/Fa5mTyo7v5xLJmd2kzHlODT8UOmiddAdI9DVZyoKctIrBMkIOHHtt4WLn4B
S/Rui0Uv7o8l+stzWfPl9fr5c8KLYnGyzH6ZbIjvEBB9OOmEvWXvalvzkHA7ml95wEqPQ9xSa13a
7n+sNnPFqsRp+3WIhCzK2r1FD28/f9BTM3sMMzr2+BmxvlXm5421LA67CzuM8XAEsAhzL97eojws
ENP0Mip2FEctVp1qYRuEivJTQtNiT3/hWQkfTpgyNG+QRH7b7bLxwC18pp+786es6obhLIS/x+ny
67YAdVhBYqcBfgNCCNOc+Bv6ntRs/L6Hnxqx7zgapzxAYUN6lrv+QJiQ7doRfhuejMdvVHPZcowe
icgQO301QxbPI8CWno3r1ZiioMqssqfgqTbDakvQ/H5zWqyFbU9GsxGfPR8ZLsZGR7q8P4R+zGn9
nlfgOGCoR+vbnOMe+c1zlLuK10PeM9jbUbRC+ZnjfXgwJkN8bzwv4XAhmZlxeuFFTI6+UKacTJQE
iyhkQIPP770whJqbjagbTuRhx0I6fUSRc5RO6ZafXKeSe58czO/ttrZsRP2M7yEXGC4R9jSBsqO8
EBXj0uVU/l4igzpkxUvWfP7eNSctAcLFDuCosD1vwr5nB6jGejodXed7wnPxcD4jpELn3+Z8ifY1
HupoRPOKkYYwrVXrqG+hn7lcnpZSaT3vgzXL0hP5MCEWjIbr8/jarFAkFV/YUFPnmb9t2G61tU2n
ja1j6rUhO+t9qKGnWhhCt3Qy2cLHx1+MHyKDlD59C28LhVH8fOZs+D69WpiUo2/ug2pahcLny00E
adz+tGLYt+EKqQsbQknhCVRGdDYYPUq4HHY5ssFXvDrqS7i7HNF4UXzmiiAFCUH/bj8lubc6NmLb
wJUOrNAZGKPtAWWyxJxQfaDl3Uk25bgXXOea1eV8Fqe2sHzqsFoJZ5+Ok9ndupHnEAeQmAQh3oqg
ax+V6757mJAyNXV3P9vGxhb7y/9NJib+HlNqDczPvuXhn6xWrKPEgu4BQWwRs+G5RFdPeDcgUw3E
rzntg8/eBP8V7mNj/DzkYOwiDBBKuItusODYDN+EeyRc0V+fw5pKrXnufkcWJBCTmJAU56EcdS1x
1lniECGQE66PqUb7KZwq51FhiQcr/KBfzlbFJ2oWfW6kGW9BeXFugVwbt+A0PnxJfuu16Mmy7r6g
L7f3NsEwr5bLCtf6SKoDsn6PloOlvsUzXAFLYi0KJ7Rwj7jWR6swM+tkLwuWBbBWZuXz+2yyF8zl
8oBcZ2FMRqqFg2B7xVj8HGFsxg9BTTZUDPGit9bQzI6lmQ+7Y7W8GruxwZRwaj6+Fb+3UI2u+6Fs
3i/W3WV0NbP6FIh2ciTmIzHhbFIeidAjF14lPi3x3+bz81uEEOwvMsZ87NVPp8It7Q+z6YC/QWmY
YOsMwPPcZcdY4h+M1s/j5Gh1uIOzCQ2HSw0sqIN2LSYGVV4mpWMUjHm5fF92zffhdqKgg5dZbMqv
izmsRt1Vx6HXFy+FvPKIff6dWN+RcHuZJfZKbky2Ypkarb8tONrbqYhIp7VTrJormym1OMii4XD4
Lo46bFhj2nbtPw+/1Jm/o2k8av1rmIQq5TfclIVYQo0RPp1fol+S6NyOmCh8+z41YkOsFxGMcLaG
u83B/dxsxrvZ5mAGhFPRZnOw7msfomZjhUVD+7dnr1Brt8alvwgP1pfEoZy5mYvDyCf4Kdd8o3Fo
Vxqzp5fFAZ47iq0DHBRHUoVJWjGKxPkWquM8hegT95uB/seljPhm3yJudRmieJghn8/VB9ZXZnIJ
Tp1wsdtsWHAYVvSVOROYD+Ie3k8oVxM/EChyq5+fgNOIUskYLFL7YInjau+Iy4iT9m0l9qbHeuDg
cvCJQFHt+Gyid2o1HYf8K01dwYBp0DGQwSpgOj0r0gxrg6uyt76+Zgsxq/7Aii0cOuG9YRxXG0Lx
YDxeOGGIG+Nw6gnH8G5B88VLqEPfncKqiZCIJI2IGcCQx2gWk14Zfx+NC/PLFn8uXPDcswJ4Y1g7
hrklVWAgcsOKGgb49kSHrGRhpD9lP+DCneF5pLrwpbPSV5hqYaXHb7zxc461ECrRHCor7evCHmMP
lu4tFFHq3S3wjegBYC8X5m2ueAUHnvgzN8URwj755rQhScFr+dyljC9xmBc0vmMbXWhHtyQim719
DHM3d6GQG2Ij3Mj7DLx3Ij8WKyubQ2lt56Y03Uc15+wZIW3IqvF5KMvj4e104kidDI/4tXvbYECW
c3pcDETZL9ZwyA7+DoRdW7EH5s/xRD/U5J8Qvd8SqySRQUkBY6CtFDqi/mv+rSiudaXdyL8dV5TQ
UFvbtO/0xGowJg7r1c0lK4IaLyuJ82Nz+WxHsCPDWBUcI6ov1GAgTZvfZ9WCtiGf1pZ9JIXX1Mzm
6SY6fD1+gIz0BELgH6MVpJLAB6isvfYgqvvH7VRWp2pB5Wp4WqhR1z+GdnfROINhPNasgS15l/fT
FGiW2iB97Ler4+w4zLx6Ugb9IJ6evSs5nY9miOcb5ZNssQ8y5xhqWG193I/uq9MEWXSv70Cju9pP
lJF4x8DMwmxkHJ3rTvuJ80R+rR39egK/3dNLpfBw1Q5Z1kVku/y4QzxroAS1kSABZl+0tXUaIVjd
rpKIVtLL8PqmO0lwc2lhipPhQTJTWBPAKNl3f08sPC22j6A7K9cw7wXkq96TQPNuHVMLjo3R9TJw
Q/71i5rKFXD+qGf1Z/ed9NUlQxMVK0BNp0i+GRXBKuXGIijJTFP12PQIWugsqP2995Bs3I8zY/sE
22+Wq1axqtQCeZqeTPQd8trXJECwZgdJ0DFoyJXmPBZ9Ao2EBBJlcfCoD6axcM/DO+7g+sY+WCfh
Pmq9vPZ6A+cxrvwcTWX7cjP1H7rr1H8sHxCzAjajdLu6qsAA+Wdl57jvP/plcU8XBDKTatXSdo8a
EELHKZBGqHhHcVS917NbQ9UclLRTbU5rJXwMb+D3DQXgdKiN1Y/8bB9gSoZL23qYEY5VF2JON8Nn
XR4IXEYDgr8YmuEfkuX/XCgDBaA0Em+CIbQHWP7P0Red8vrQms5+IZAyDtt0LE1QtUGl+iOVLXVz
C+vdflyhDokn+VNdkT32uvegL4BCju5E6J7Q93qpPXUoSN1S7aLMB+N+CJVx3fqFA4dd6fSJWBOh
hW70gys+RNPdxTkJcbRrro2p2F2va8F6PeukwyvCfKQa92ZPN9FNGyrmw29t+Je9C/+uZMTb3OY2
hljkjhCQ2b4XUPZ+F6PH5hhkMEmNjtcNZOl5ZicX4xSACWlI25yCGN/keo8UAMGIyPv8rVDH8m5b
6A1/Fc3tUwBzcuZffBAI4Ditnt2jCAodoEHl+7g7maAhUUiugtMXHUYIMbqdYHmZC15t4xCUeGlu
TX52OLg7eQP+r57LNj3aqYxAG8xfQqUJII94k/aORzgcrCm34fXlPjBd41iaDXsQtS7Nw/EZcGCc
7HvuJOitT/Zu4fTeDr62YNWoPxACvdbZUQTkwYGlhHaQUgv60X+um8HgEctSnChzKsIdFDCANT9M
pETgkAUHC8C96tj6KbxwkJXmrggRVOhCjdEYbWXJKI8QWtARUtGRMGsTv5f4KcLx8HviLpCRgbMc
biByOgenu/c69bRoo343OHac5hrculbedfbXd8Ab8X1aZ+NCnZftUJZ+qMD/gzXn5SZfzzE5y+tr
1ZPk+d2pCd5pwn7vve8/kHnKvnpoviej+/f5PdmiD8pDhQr+gRLUD6oDbIfXPcJpihAK3dh0HOqw
tf051ZAvPwYnqb0taG5sLn6PqhJd2Re3BeuboVczTY9TGfqndhT7Ir2KF0k2cSb+OSDXKpk8Ff7e
O9JMfPPogvop1gokOYSKIIMGvG1gqdMOIHdzYGkTqNwt3Uz5ub5556XSD92YPcPukESe4yYOReJj
y9/zOUnlbxKslSHysjhheEjDxFwO5/zC3/kmVJl7B8OWTft9OCEW5w14IMK5orkdx/HgilhMuLL6
FAAuZt8ET89vCIqDsylZ+yP+OoEB/tCeSKIkMCiJKgqj5yCBYRADDbhAifOFV4UegXle1oQSNdWR
b+HACjcYNwKmc66ahGkovsfGtE54uJByg5Gj+57Qlb1ri8gw2yW7B4hPMlBaeEp8tUTgxPmv//E/
/+///mj+V/J1mf7yLv7Hucqml/Rc3v7Pfz0Z4l6djr7C7ulA3tLtvhbdK/0Gb2Wvui1W+Ld49yiK
OZJxntLUI0ohotqIf0SGWLJFNuxgCd8byDlfgTiHIoA9mQyxBMNl7S85OwhHOsZQBJi/Zk+EmEwr
bnwd/LAt5P5f6qtopmig/zTopEAz/rkiazqn4oMqlQt5RHf8fZQhi9pY8gdqVwGcYKYuG4gplwKe
aB0+m9Fp3tWM7hsMEqMOfPoz3TklViz+JVtaIK/bCUQ5e8hCzHhYfQf9RXeTrk6jzrAbFjzelsrE
5R0Jz7i1ZVx/PMlAXVw2mk0NOh3FzhGpECtDqPHknNb79Q00wqLwDkQUt/eO23k7Yepjwve9+dg9
BosDZYXg3hc9Gpl3mu7ASbHg3GaNZMRXfAZubw6m0sEsA02AplQK3u2089mb6s7ZkYgD649+BESC
JglTj+IPiI3UoJRWKKMOy2XmXKzLvIRMa9NDIYNm1ZRWLu6fdP324O1ZuN5+KG0HnrQHYwESz9Rx
9fHGcdQ0t/avvj5s51j+wr06kC+ch4VKminXrE7OJwOeY845GTkjovNYpXIB3n4a/2Dh/9HaJ5z4
3x+yQIL+hvlp6jY5tDoPGfF65zIk0yielafZJdkhxTh5+RBiZ6+/vf20vv5m8H6/8guG63zPu3KV
JNWiGCUz+i0Ak+X+9WbU7im4WpVDHmoGx27Q804/sMT8Q7rw9aZfnLl7rJ6wt9x0bUtrWitGd17x
kFJEVA7hqjYuTuasOhZS0PTI/LtNUF5h8lwccD60CUCDuf+ns/TbjFePrI6lTh9Dj04gKSd4bKE7
3YLd25U7ZdpE0uTy1U1YvLqNTuew95F+0jsjjzs71GAvO7y0608u2tN9fTFUfwzq5aDPT91rmx7j
26JbGSrZGRb9mb5Ss9nsRxp+WjPdj3rjg59M6m9909qdVRKct+dtGaZDGo32A6dD/h+MJeDlkn4e
S8I9IAXeWAOcLfy51W2qju5LadqfdqfK5DHv/+Shv3Z+vMyr9gJsx0PvJsdL74aH/swKyhhUfEYw
V3cSInQmOZyVPgUl/b2i1ixQafUutlW3sDwFo0o2jJxxacHtZM5F8uvfn3v3b+NTcMMViBUH9HuK
/fDbc4/78U3rJPfbopCtGqAcSU2qhh8S87MFsUzClGKZWS8PA4HqOXxqE2KHTmU+WhrJzW2P7sAU
IkOjnMWpQRxFDkT+ifsa2WxG8boQoPpFf1kV4MpX5HdaZYp+v55ZCEZhac8kg6jUDXCxic7Mm6HY
cDhiIaGwwyKfnJub8ud5fnwT7M78onsxOr5dyGm+yTtaV69fB+FJSbPBlK5T8BLHMb3nwYNXN8iG
ecfqLMWrXeL0//oFrzq/UIBc9tfarvt8abubaIamh69H6911VM71tfgxCLXoxVMaI0edDazme7H9
9aqio2ZUUTvJvId//0wDxe47fUe1j7ZYFuK0vZh7C2j9031i2LyulkiSFna9qR0t6j9fgzBZ7CfJ
okd9OtJE/CGEWuWDr0fns6t+3L/Vj+a795FMT5PTpBrRgyW5dORxNotcp0gBF6bIyl4XpxkC9Yts
cZhdfclVnZuvOhUHgTQ8eCevjB5LmchwWQzjAGyqTSQQ0PIQwbCwLJfH8DjfR+lcn57Gg8l+TFex
Xw17Yy1UI9IZIZqraqTJRj08jOph68rstP1yMKvWpF0DAfSog/4BYS+DPn3oFsCY0YKlE2eQ5twd
3pSdsuugF01l4TyugyQ8jZPw1jH0aVcy4gmXpe6RzJN5yjCO4UGUWcYwfwy7XyqpkDbYD8GSXI09
zyk8j89j3T981V71/zg7z6a21XUN/yLNqFv+qi43MDYQ+OIJTcWW1WVZv/5cL+ucvYLJxjNnOWEl
BJCstz3lLuE0okDJ/7uwCbOgoWdhevmVapRqXnIWxPr/c+ZebGFd0pRFYzFzC0qHo28Fig/5KozD
NNQftMWUypN4GXib2/JSXvZMIBQG5Pv2ZiAVvcGvalnzsZqJF3I28yHqo92sjYaFNaujMjJnJv+3
ZgNnhfhcsSpW2W2+2q9qophycZ7JM9AcsyQSUc0h0mfqrIxqslSZF7B3J/eaQAnFq1qO82opXkrY
vSthOsvJyaWVSYiu3qJ3eacBqZnyEqEIZpssPcV+kQgcpwSR1DlB00zpjhJG0qoMDq4IHvno/+9r
UwS7J3BUBGr/91LCkevEszGUHA6YyaqeC8yCgLjE7+QFOVearkhQ2S3VW8vNWnu3TZfpsp2383RZ
h2bUhpBL+dJ0siDD2Jq0ssAl7eapvjquixuMD9olAhrtUvxNxEI37XJHqXSgNXgS/cHiptmU6+am
ZlpPCyqo5RqK4cZ8jFWnv5+QJL7074fn9h6pCVLDmowr3xSbntaTNTfn/ecPPqw7gpO5Jdviq/WX
w7P4PRm2jdDxRNFhTl4thwXzmiBMpWDL9gD0Qbd3VXCad7yaeTU3ouJaUKOKNO3b/gklHQ855Bqp
uHzd5XXAptY4ZRbWPjFpIIVqkEVmIF5WgG0Kg1QFANr29F8Fxo1Rdw4vIiOTSNEkT/K0z8zMWFlk
ZyKzEwA7neRGwE4iK6of9af4Pg8AdNivDJ5zSzGetvhidk/XjM7fPxgk/Kgc8SLt8Ywoc/KWE239
dnQACJGdkdWtaKA8iZ5I5zduS+qG1rcvntc5TG82JzQxdqvdavJkPGlPxWP+qEVVWIRK9POxOPnr
sv3jgV3EYlncyv1x5IFRHObeBW5KdBMHV2RL+ErwOvpaiJMzJtKQQES6FNL2FugAnDk+++z/YBQo
4NCtH0hiP8EsZfiqu7c8mKfFanWfcq7HBHOAtDgkyADZP0Okuwn+dvQWYYqRE+6v1d2+n6ZIRJP2
wVnDHAst1q+zIbVGqYrx2NkeFrpXvPcgdKX7LtrdYdoU29eKlJ+Viq+TT1xuQqlPEWU266KG0Jza
PC+rseDwHlC+iDCzB4RSriy6kz8P2/eKohC//uNSFxVFo9bKODPlYnsODgukPuBKn39rj2VDrV8B
3QT98zf1L416z2MPJPfx5+t/Tx6+Xv4iNz3007HqdC5feJbpV/c1cR5YjpvTtff5PWr7eqGL/Mga
5dJSRy4kzQ3YJoebOIhBItAav3KAXbIvqC5zJUiOCPbCHphccgfyYkBh+ZwVW2N+2Fg8vyN1z+QX
uogCpYHHH92I1/rBtJUg3aZP7RJPpRlz3T16UnSYlctsQEdC/FLgj9iab666F/NOQ30s/n/N6z/u
9YJ/27QZLqDiXo/bbhnfK3YMojzzknXsUx/rrjwaVWya3+b1VOjwmwZPZnJxtEuTg5V1ZVywqRLh
bKqPmPD3Tn8ep/ahF4z5/iZ+jpf6zWFeP+ymdsJnDraWOGDu6xndh2ukAnHBH27oklNQdrtJG+fc
EDgBMLyv2VbaJNv6zQBAhCC8V0WQkNByPKzy29NWvjIpv2eQNLE0fFd0GQW+b8Z0xfS072K5qbbl
lhqgetMG8dV06u/XmJo6zTKm42U2pRv7g6JNi2orP/e3ALYOyJ+trw3sX1axEJuH5ikrUDwvaVyG
nvUWG1a1HV+TJ22VPKY9QOfx7ee94pv6JCuLy5ioMOHrQ8fyYvooJ+WsTtq82mo3GkW3rUy7Lrk7
RSRTx+U17uzf39N/Lnb54I5nLWsP0qHa7onvWhCFVHfuiisr4q+j8+87Mi42enksrGw34SJykN8p
obbM5td2+M9I5WKOm1jM4AOgaRxgn5niH/lqn+2spCwTcTDvf0vgUU+r/Tzb9PM9YVQE1XSpBG3m
vB/mx4ffg1fbTRTqhCCUm5/MlcLRfbvzCCGA1g9PP4+o9j3KwvONyhUiOzQnzMt+Vq/K51MlSfUW
gkH1cHg7vk38dEYCWi2Hl/wd2WXJK+ejABsBgllBUoWWlKwzT30BqQNeYk84cy34M76FMrS42J50
mYOeQv5nqPPliU2SA7qR2faQgmNABe8NhsYmfcZoZTDCg7SmZTjZ38ixk/wi7TXfkYZGH5pWkDtV
nMp0QHsmbgGEPFBbTwf9pNr90csxoqdqmLoH8leQuioSHRgGO/tfCqufaoFqdzdg7nrj0ULWaXaE
gXU7AblJX/WaKebnKfRlVly8x4v4turHckz6MgPOYeCGDT+dnv22u6MvlB5dZVH6kzmGtNChJnfJ
TT7QNkKEl5DcPrZRdzdt3OmccWqRl5oQ6qJ2kzvG6vjRJ06NaDJ6PLk3BgDT1gOlXU1yFONGWqkR
0r/ob6x2cSCBWeud+OjkHcu3ROQLrAkersEEdLvi5P7QuWcjKu8hoKIy+xpTVBmdeBW73nmezRHh
5sk2Nwdvv9nRA8yAxz++pa9QH4bAem4eykB6Uu73myu70Gesd/HkODGhKho6mlUozHyNBaudlimm
qiTb1pcRTnDy0TYfYvvX+HiA7+MAAm9f0KrQgt5DMQs4F+iBOQI7iac2zunRuir6+e1UtRR6E/iJ
YvUlxNMuNpFJokzaYVpJG+5Ezr08RIdiOtpYVp9xzehtcyGZdouMyDM4guEav//bEXpx9YsAUrKm
p2ObldJmpCXdOQNAMdUeUE8mpQRm3Lk/bxmK8W1j5oIYSyHTxgDo8mdE+8fqTICFWFbeTzcCLilA
sTnQzTPsAvE6eSLlUJ2zJzLrf1KPl5dTgBqi/QKicBtFd+8B/y0WC9OG4QXyXuCiZR81KAdscefK
vxaL1WJ1v/ld2t7iEciTgP1vSdlFFvMC32tq1xH40E8uRecJ/I4FCUAUK/95vQAKJp2/ARIMduvu
7vVWAJ5rD6ES4NYi2WnhlAEWvReoTBspAOB/dMYounkZr71PUfOzpybqTqIBJlpg7AIkN5C0Xyyn
u1LU/F5JxyiGWWsgKoagGBHs10ktydIpN46Gtem8k0PcGRphEUycfQQcD2BMSettK+Chm72/uxaE
fTsEPq9tTA1UvQiCPgtCfwxoth+AJVWqtcltOQAzO2MRORYLBymsKwHv9+LtxbUutz29l3ZazbU6
6jxxaDqYGNFHRTOIySJweuBagjRAdzRAYyKgbsOoqQLmRa9efjG218KM78tHPPh/3/xFZqkcNLmZ
ytwQj506pknm+zt1r11FnYpl+HXXon0JwR7bbUYXeZ+vA3wcx9bUi8TYuOD0JPv57KmMs2DqYC3D
KSd4gc8vz9utD+Iw82MPbB8PJnGDSFQomMU+cA7YL7Atb162XeCzlGL4GBGQSFEQgzjn8C8NBEBW
SwRfhslPlYoGqABL0swGmQ7r5g6Utk2l6jawb22w9YvFyV0M3ud6PPkLbzV6hrN6WsHKWdwGqROI
Qu7JV4LGvW18UPmIi9LKuhUt7sd99PQI8BuIOXTNJxbs/SdAfRN+AIekA+2tpeizq4rtO/WCNSDO
zn5w15v7zYxO94e7DmksC5z4x9sHPLc5CEIBq/7lukRAfMoFdj9/c4HVggudRqJ5DuuLLUdUZx7e
ICydA/p5/KV2/9mL4EsC0V+evSWg5uXo/3LnbuhunMTmlwAb6qGACX+Eb+6VYFITY3gxxqhrE7IQ
6hHsf+pK/bGQEARKCGYmx+1ks6cTl67KxeEpXsM7qOzivlUcIr7iXltqq8rJZ/l9GjSL4yx5rm7a
O+lDf9wcKlsGcwVedokqQfp4ZesWyfy3+2N7BrwEfR1Fmq9zMFbHsWkS7cjJac1OwRjGAXIwYNcp
KAK6Sa60B5Vr17s4qdtDXh6aqXkEKigDMDIh4CT4nCBt6R2IaK9G2t9qDJYq5G3+8/4u8hP9fFTq
3OB6ZcQhvAahlztyNKU828JWEy2L6r6cN/7JV+lLppvjffGIPtQ8uyf2sVbnl92dceW4/F6N+HpP
k4tuWnbsRmssmBPFx3gzWeRzsfENcI0fpMfuXfPBo8z0aHpXvTM5eiyRclt60DeQ/bcEEKfEreAq
VP4QIINEJxE+w0v32DyeJva4uTI9/rIVqhzoiMBOJniAfQ7nH9MX/JJSyfVwJBkftt1zsYyf8/tT
cAqmdy3Abrdf189gSW5Ae7Sde7WD/tfRI5xjbrIlk5F8nZ0Gy8rIJtVxGz+kK9VLn8s5tLOVSQPl
5zd6qS5hmIyJSWuOKBExfOLIr1eaCvezOpYP22rVbv7h1m0BYP9TFH0nNHkMoPK83+1+nejOII51
vlr4kf+yV2gA/MR5i+IuFrlf7yFX1HPbZVLG2kgicOU1zeHeP89GfxcoRDTU45wzwXiyQGN1Bbg2
GHwt2gHEGT12xikBCiXYYwSqKZJeOUnm9dFu7sFh9PPhMbsxHunJ05RAJiMyIz3Sb81bCz54DBRw
P5s4wyyNpKV5U0ERkgLqLJEWpBGCKJF6ky6Q3IWcYMzOgIaO9NRIioLC3wNBpaNlH5ZQsG8relBA
3+ElSNHETSgAXNNYU8The7FhgYkmRUWeXqBGL6aEPLWOcSfv94CLpzfVI7Dzj+Iu9hAxhz/XhihU
20LG/BqW49plLwJ6zUqtvDpzWXOGF9tNfdO4CqHIMOv8wbOodqvs7fX7lVn5l+UHtJQogZqHqHNf
hEbqTmviMcloa0LCAFx6dNt5fgcGsI0mcOlsbdWHuLCQ1pQPA3CbFMpR8Ta+H5/LgEScXLXCqBU3
w2sx218fhwmYztIRMSMx/zpVJ2bbaIWqZ9uGTTxfEsnThnO6dceWqrjkYLY8Q3Ekquhgx2vgP4hV
w7cdPLOwoeFgOjMDd0lTRGLO/PzQ2Nz/MkUQrZmiEYNaJaZ9X2/OyifJacD+FAhKHCL37p+CSUg3
4rZcSi724uwk3RI0qwdHcpbd0lj0+rl8m94e7qgrnp8ON1qoPuXLyWO+jD2a4/dkUP1Nc2f9lu/r
TQlzCI5EYncrhMD8/fIYaivzFtbGcudPZsUbsAx5Aathrq9Rx/QnUX+fVb62d5HnBIsXW7axVsGt
oyyw0UMSwelMc6zXc3SmdYbYk7efEQaDm+/OtkZ/d/J0XCbr+j2ZTa8cRZQ1vz8rA5knTE9xsZtQ
yvv6rBQtt/TDqdpvpZAu2ixuCBlVeOLokMIUKZhjWIui+EAeq3NiD/4bWlUilbtDNwxtSBvR9Zk6
18PEAw8YqTMJcYAjyAX9HW4RFPydt3f1FYR8iPEHEih0+pmaqMQQWxv0kFVvjEowDwZcTD2aeKj0
ckHasoHONkUaANVuEtD/R/Avmzfv8j0uurjdh5mPhgg/IoXByyk+k170gWd3dMGYPRmL4xYA0BHo
lQRTm220EmxORCzpFCeuDgYKaQn45akNYe7kkgaewbTAtndq4FklZODzzZnmXY/qsNNExmwHssRN
wuGh2Bj3jYWYpALsQHE+P3qaY8LaVAGmobVAqU6dH9fZWp7Lj9g+Aq2kge8dgnNYP/dBG9T3KRvn
cN9An2TQTwAI2kAPc5/GQ5Csd3e0WNUw9idu+mg5U3d3l13FxP5lkdAPIeLDaRb9efVi4OWDWe+7
PSu4f1VnelB5iGjMprRh2oXIN/Wgh8+nhYIfFPttABS0dLPICsjl/f3qFDRLeLkihw8RH3AEAEEw
8mKfWevIQeeJ1vwuoIVv72YUrGg+nr02UuxXuq5BArBQMOPpntMPZ+Cd7LZjch0jxc9XuVcAYwGE
S+mm9HfR3ilD091775TqSAYFWRyBAqhP+2DKgbYDfjQFhTs4OxKlvbcHdAvEzY/JVETPcudXjC8m
C6SQqdN6lKcXKQnlkfolDnv26M0U8hvNARvN79MiX6icjuWcbhug2ZgkAmMJjzpXaTfbDP4hth1Q
Aau5OOrozPDN2cziKZCIg3Oi87nEQZmngSAGT4Pep/shPv2xkYHXvglq4TFgXqAK1/H7FB7ur22C
xt+Gl1oMxApWNwHcRVyPrn1anHYNzZNXlFrtnrRyZO1Z3kAgMfEpSfGMkBtkmWv+y10bgtJl8qcB
+nUguDoXAbLftJsicLHoziUR+ZRA3IcSWF+B4ELSyZUi60rR49NY8OJ4x6bl3/u+iIF2uZTLGcWr
rbkUIh4yNaMT+wZX9z7gNdrlAlQ/cEaZeZkF4maE1sYuKBCAadigEkf2DLtdnJhN1hoHVMBIu9td
KNZ15dae+IhUImnOkf4BRooBM/CXCY5ji7QUZaCGdw5K2EN90jn5gl1LWdXbR/tb3a8JawpIjh9s
dYEG2Fn0vFE0vCoSanxrQkCJMQz06Sgz0AlWLyp4+0FLM/l8yEjLOFJtI5qGsCTsYmWyIsRn2NWO
7lHUfyh2IXkCl4Gx5IXuhhHAlAkQlvLZTu3qvvOl5c7+Xc44clgFIl2n+FVC3YZSAAw83cjhKbzW
oP88Zr8N5R/vQaSCf+QOqIHHWLbn2XZi70jIwSC7OMo5L6MggbA6B6dAH6LjTBDoAOoEZyDs1ybU
X0rDX5/kxT6n72pq6il3gW+prwPsUckA0eB2BbbHgMV7O9rvpC6A3S0hYXNwDAjgsftzUKL9Je/9
MqAXMUld18YknjCgIpQX8iocraDRX5jgnFC4BKE0acJdRy/bMUGgW2xciBz4R+dNXbN3Mkx18Pbz
TX3Oom8jRJuHfidnP1yUryO02++LMtvHYpZhngz5VZ/l9hrZJAGcsWMkZggsKfq1wd4/f57wP9+A
Yv0lwIX7Yhma6B5qIPm/3kFzNo/TIs6yrcECHwGV4eX1WQH7LBevzuinowKm+Ij1E46II4lCqG/w
kr3dRxy2iDbEc9DjAOPxAliYTh/RrgpRnvNQ/LtJHM3VXCGRAr+T8q8ohQmM4juSRwLySHfA3ofI
wnssqwB/Mfv99fURua3RQwKhh+It+/9wsEU9GM6EA5YcEPPgKMFxXob7QKhcjPxMVE15JQ6KH6/w
S1er3/fspK2gzPFRcw53gkQuSseCNwHnmZ0XW11ORujBMdXMI8dH4atADlSXbolv+Vk4AEzzNE+B
dD56RBv8X/w0HLf9jElyngsGvOKc/Zw0bRpoQCEN/nXPV93fb5D44UAWFI2fh+07zFoQ9gQOS4NX
Y7JPfR01qzTP6aHV0i06XwiWPMSmnbwxGJszhUHUrR34SXXjjMGRPSgNDpDQPw5Tp7jt18h8Jp7F
/nX0f76pv5WRaQxSTxVRPyKMF4mhdDKVATxJukX+6On5g16EV5JBswEyPBMHylu7qe6B/yIlIoNe
Mp7Pt0nlHH9DmZS3NcJNpQsfKsEp4UV7+vnmpmIlfVlpn2QvqrzUeVln8sUTI1Xam9rJUjbjTfUQ
49kgrZQOjwPElqFrOSiSKcBjz2GPYPAYquXtGVhlgxsnGDZrbanzCsRR7CYkvaglQ7oYYbPbU38k
zEln6Xldcl4jMTMrhjCnJVqG8SEwk9BQPf1EijFL4crpgaYHuhTWREK/93CVTEAcbgwhAG1gfJFg
+m07ALamrUIeZVtGEmp9PAd6HdzDpzOB7e6FLYVhLTA6iCdL87A9tw4WFPFt9lG9wsFE56+fTR90
2R7vh6Pb32mIAFPqQysJSPWVp6p82z0unupFsDDdt3ln7Q1lUxreyMohPoQoOzg02wqaRijNgY18
sqL2QaOgiePE4DTHJfqKuNr9PMD6t1o+t0K7D2iirmoqG9rXJZEeZL08ovu6wdOlQYLrA9OJUvpd
o8/M0tY8jY7WyZs8nu9V76T5kuolr1bmZtj4sn57L9GDqXoz6P6pJwabLM7sb7JnzZODa9J3gekF
ixsy2X2hh2YLGmtHJ0a4pYMi/PmtfK+wXLyVi1Mh3rXaVMng7CURCkzLnnS1cahVU1uBkuT0z4jA
gPm8v8bT+y/PEDtKGbNx2rhiuP8IGKxjNzTpoCibCUKD4A5jp+ldmvkd/K11yexMQkX14spvJRdv
WzMLZHxUCP+Jsvcea9qCs/U2ZTe/zTcAWE8tzFFf1sPxjNdAoACVw9ljH6CuuUfSE0pQHYyqn558
lKuVa3YZf13zivyft/MZov/xdlJtyKuBnulmQAQRBCaJhOWUB1+qoyZZxtavLLvbGZx43cPQaghE
qKOHGTlYa1amiWWLgU+OlzVuDYWwdzoQa1IAaG3vgHVoniVZ2O1IzJ7OLUhMSXH7J0wYTHleGNgD
SgtVe1XkdWPdTHHMhpprBSOweIw7yF5MkP1OzrMd3bF1u2OYFL5Vepnqa1nAc6n385b8bz83pk7O
8QROVJtJAPCrpzFe12gLyKu2usVpRi9vdCNie0/Y4aunkxWqKd+I25otm7NTgVqrrSOP99oWawPA
uuHULfP+ypn0HYj0OWv/fdoXkYQeJ1kL3ErZ7MGsFNgEbXeLw8P+lkrMCrrXz2tE++ty18mcTWwy
NLzbvk7VoyVnWdzIymaH8PBTTi2u8eLcHi07Yaki8yi76dz6fS4cjSabJbgX2dQ3M/e4c4vX/VvV
OhN2X1xs6C/yEfsQ3cbKJa1c0CfatR7r9yhYPJ0/7lfU8/6YiyVCBvop5n7rbQYTfGdjGahCg4Sh
ifg87I3Kw/Ru2DsxlRdcFkcnQ2OxcHTY02AIBpu/xiRhMusHjSwfyPPPT/R7LPp5hzRdoe/yQC8b
ZcAe1aRJWmXTYNasOXAVxezeOWAW9tTpqBUQ2wFKzzzzLb2Fo9O/H9Gs2ruD4aqj28FCbd2f70kR
o3h5aiv6v/d0sak3hQDwGY2ysYA7QjLs7RPUltFtMmEKUGeO+UvPl4fYyStvYGyvTervKdTFQ7nY
ig1rf5ieptyAQoHQEiigGiwwkq6/1d8jkkQElKgM4ZZZuM3UVkigaAYRp2IsB5yByh0Zfu8YnIi4
gB6vLLn/Mqn+fTwXi6BI6sm4l7m7SeVi/wDlqsld/HtPknfQHXYtw7L3pOv4/EqhhLwRrqeQmuIg
Gb0DoIuYmqjdqVgzuOfG2Veeer4ygpNvefTFA7yY9/VwGvZGwy1CDMOXDeMp6zCb1OtexkhiVaGh
1y2kJjQAAqGFCxC+iQbDm9Yu809JvAkd5D3EelcF8wY1mApZ7WooZY3esfUk1dXVQKJtiLzPwa2p
BKRuuwM365xHu2bV47iOUtkzuKuyXMXmXVuuhnI1zfAWCLT6oWoiaR9KuZdqC01d76q1uVvuy5tM
W490Bk3uLoDimq1aNejAPMCnQlcOAT1r1o2LKUoTp4hdeiB8mF5bj2Jq/TT3LyLWrjBzM5myHhVq
DCSfYG4pu2GdRkENFy4j4PgtuhtAsgcgPh2M5WAYcLxxhpOXnbyD5alIm2hhgqHYtbL192z6Ylgv
Ar+4UM3Bkri5NnYz6o1UZmGys0BGsSZUWLWNLSKuwicO3JN4CSs2e9w5auaeTk4JG4JBVPHSAk3H
fu2Aa2MnVnfEWLaCjLrqx0V4VTD9b/Hqn/vJRYBT62WZNw23XXykeGHZGsXRRbYqwaNd69CQPP88
gJ/woj+3fFPfa2rOxTAtr6GcjeFBXezk2e4Q8NQOiFgSA5y9Bg9CpDYRQx9jT4vdito+j+eMx0io
9F7e+7hjSEjMhBjEHcDDQPQnm+2FTgiAttTbUxWjpotST+X1nA8Iv6H/j2ICFmg0XfpZS8IKJ+RV
BdsKLzzzwOSZiYOXZ/JmwopC54wzpfBLrglqjDRe2Mm7MvVbZdVSmmBBKhG+I/FUrBslxyNvVsUQ
eLXKNwpvd1xoyGMOwf7EPYbpKUQb49DgP4UaTEBkaGDBl/pn5oAUpkmoxjNJDyREoFX6HaRV60Gb
HdVlNQ1NIzzDKiPwhYE2WcZNUA/csQPsEz6oKWx47XT0JM1VAGQgbESFBIuLlsjO1h6aLS7Be2E3
ECo4DGtXNrO/B+b/Hkef/Kg/RnQY8sxIq07ZgNbYIkpkYoAexvcTnEA3aEGVq3rWvaiP6S/57spB
KA6675vBlFKyLAp6l/jK86gpQ5HVyia32BZdo2f9OIhgyG8spRJ3KNMua+ewd8trR+AnGOKnS1+s
GeFPWx5qsWYMMlgvq6OWQucbrC0iK4z+Dq03UQm8goHZPXFUgbcMDjpniUNQbdC5yKJsGhRT5xi7
pA/D1J+mfkaPS5gu+qkhgiDp084HdnWLBeyATYSj7+wJPKmjp6sYBgSN6lIryGu3ALMiPbfU4xrs
QnAgdHrc/Chf0ndKHeUJ78YYYfIOMWTrdqQyM45OzlmCTKFJKU++cgYr/2VS/GdoLukSspapk1Th
hGN2pqMDr1z5tMPEhKIffaP1KtPtDHdPP23qiKMLnZ1pUDehNAmNs280nlFHhcEq8yX0lGC40EZX
HZU3k3iFHOn7MONHATqhDzY6Q+LRiG5VFwvgipif94q3be/sURcjLuFrPIAz7KW4CKWNo58dtmXx
acjV20J2TPzYBodFWWKcpIugBm+Wnmb6tn+r8KHcO2zdhNHAozIZ70cEYVxc5CaGP6FjMnqoU6mu
dJgNyfLYLWr5Rq6XqiT+nMbzyW51otSN5Jg5L+HXSbfm7qaxQs5fmS3Pck4tbppeBbK08otTkJrR
2Zr1tCMlF82gcoKzsoiWVN0pVNL3K2fqP95eP0zmSxLZMdb0WtdLddM0pmsdPrp9OMmXsvSc90up
gn7YH91TTpw9Ql+X8arBkHuSApDa5cGkRENh6uvjfTYJ8t6d7KKDZqs4pfYa1X920rae6Xw/cElk
vmJfgnwq+9pCxbf8uE7nR18Zbs/1Lam1tHe65r19m+QACFt6fskqDSchcg2UyyZUV7vawQCBij1W
K6HBThvyGYaEofVRghJbfIwK8N0UadAU4ImvOgiSDC6bfrcy1Lu+x/FuazpxqCHoBzMzfMmSg71J
w/4mDQ+vcG1XWHF2q/oJL/Ha6QL0vQLu+zQCfRwjIUBVkcgDU7xj3g5cARdOFG/W7VsK5/y01No1
K/BJppvg9LeDK75nP8ejUPyh54vyDLBf/cRPsncmbUpKQ+mc8+6O7Ae3sTZKKlepn+RiozVLtFP4
XILZKhgaOtxaoDRLLMOOu0jVfNyXi/F3Ht+URz87+kXsy/1CEx5PTlOvNLobzfJcr3pI5v2vhEpv
tjTrW6UNz81Dpc/6/V15+lUaC0VZJfGDpS5NJdoXeN53YYV+Sj/rrLmshNM+yMffmrLaG2ttUSfz
Ub3VakzaORTDuNjs9ZnVPBwScvJw2EX9NGz51uPmaDxwh2OKj5bdD7cni1MYB1icaJM5D49BZmnk
TO/3uF8cEf7dRbiljbvAzGdxIXgGJyQ6iIWr+Vjd4M3WaQGOcHyeKWj0AZ5tUx1Luk1RYII2G9tI
teaTw4LIt9BnE3Qr+sX5EHW4kMEUGP04Fx5vNdMqXxTKzdDPZH19OD7r6VKS7vn2jiXez9R8xuOd
xrDJ4pXUB7ISDXzPNOTO0jLo+hejWTYpwVl1w1YmT39Zyd6R0LKX6E+fQbslQT/5MKe/ZKHm3SyV
NhozNDbU5bFZDvEqa9dcUpvcdfra6l8aJWyah7j1yzZsINPhUtr6+gHnu4ifxJvhQSF1NkXrehoy
A/hMfI5OtJgrr8VWYsTLMtTyZUvZFenMFPfTsC9nfe8TUZj9UsPOWEMQo7Z8Q3b0ltze1VN3nDi7
1qkQyae/X93WGSTudWot8/i5O63y4bYpkN+a9el6Gv/qJq+9Nd8ZDylSbuoJeS7pps5XMipgez06
QEksXQn9MowOTMcgJMFOuHAMJGJxEuycym+Mm454C8LOEJIyTEA2AmdohKgFvBfyQWxpm9w3R1/X
na4KObTidt2/Uw6u2tCQvEwOG2mmSrPkEBrHoAeqI4e54UknN98qHzjY7ruZGgdYuPVH7Iyj4ehR
SsKYlqJxWc05CDk11f5Xg0AoB2pNKdY7YwwAjQlht9ZPO0/Gi4/WLOpGVihT4qrh+cWOSVXC9Md8
9lszfeUQ7pqw6ANudnqYSYbf8ETP9VJvwp226LWZSqlswvHvl4eoxMWATUb2+9gfLbfRnX0byaTA
JsaB4XH4LU3PbtIeNxLdTi5TObJq1yOOff6psK39cwzlEbm79C7pFjrhbUOVzj91gdnOjpKHqMTg
Jo1fSbMjZu3GGBafDn/HLDqos5yFPOK8jG3th7X3rcGnjBt3jgGrX5nYNBge8h3K0yJS6HJsJV0Z
AeQjRqBBimfIUfxKCq8EZmHi6X6Xt9FOcSSKw6ONuGflTrAoQTa8d5NDIJehhI1hGlb1bDIGLX/Y
RXURtIcQ4fgEay7FzzK2JXEFvpfhqGvHQr+a7bl3GQWVAPcQNBgcE6wqLPEgfZURs9S8SvMa8A8a
MZLXVj5XSyofH7vqxJ89PfUwHNQ0TNS95LCaIFSuYDtxfKt/DaxHzLbxRyQ/pGlgeVQQMRzsWClk
UrVnpeJjMvEPwrPd7nA1Ht06t2sw6pDYqBcglsG0nnoqLSscZqDnEzTxaMDwDB7myqLtgNlELELu
UZio+gR4MfEAhoxOiSwZuHgkpM+z4ynMMBIc3VMRxhyXqS+XsySOLJMY30fYWQ9bmt2KjUtyp0dS
scinUL8ek33QlLPDOTilfoO6yeHkAbqG9LQT6GvmbkilgochU7+nUVT6/TIXpRW7gJaRZaGBt9cB
VECFD014ll2V2ipH1HbHgnnrVyyF+W4+3rM4m1tc6fUeDZL2TvV13B7puWCpdCeEZ3rno8BOApQL
awB5UTe+LTEEn1EhkJ7NW+OFWEorn0rwDDcZ7xxlXoTbYnhMHvO5Nf3sfH9mtiFnA20QphviW314
1/jAXOpnFNAncjSet2MBdGXcpGevhh9URzpyLhjSE411zmQ90AZHD8KbrrWPaovRHGV/BLlezfne
x7kRrXqfD0cPNXX4XsYDi9ygpT5F+1p7GFYq2HHMrgyQmPPqBs1GSXcnkmhitDPtboriLwI04E0m
+ATXbP5RR7v52RQPTOh3GmPQ0I3aO8ckLHjUS4oeVCCNe3YOswmt1C6s5UjlKPWI2zqmcPfYn+6M
IshQE4PTl3p5adNJRyEpfmIHrOqbEX4PMC74POzvLH5Hn7AnEwWoz6zeOwy8W6BLvxHEk1BfFP0v
eWGMv/fKo9bgiRucOdWQm6kwBnV0mk1HT04Eo+7A5gfNCJAWYnE7e/9Ks4YCSDU+GPtgsns7K6/G
4WEYIKCNM3VQ7cnhNW9oRMg7TCJpTCqIaUggq0icFEW5EnBqorz1U7yp8u9/ZIzdiJfrziB5Ujqb
6pZa2wlxQO9MdhAHHTN3kxTXV4+6IqGMBvxn4hynfisevfC7L1oXf7+p5FWNu0MrGrk4kFqyox0i
qcJwW9notKBI9elQnXxKsD+nnZ8YtJ9uX6Slf9w+wbJyKk/V5+1PQe6d3Lr1DjuyFC+nEw+TccdW
7bDrHSlZSDZawQBKdCfVXObBCd3Fu+7FQmb6aunzSkJsXRRmuyrvDMXgzuSdN4ITtNyWwiwYMLo1
O5vcixqUAmpM/HLSxC1hNH2myWeEU3UnQXeVj2iwXLuz78Cv/yHsPJbbRto1fEWsQg5bAERgkigq
b1CSJSHnjKs/D7ya439qXDXB45ElEgS6v37jBo1RbCphlQVJ/w2d/eOazXoyqmbCK4vZgRBqoXF4
7T7KL+E5fzRai1o9+i6MH1NC8zC8m5+EQcmfGgox0thJO/nkYo7UaERWSo7WWTwod3gOQjKm+4fs
F2vnmcxuj+S8+Sm/SsSxbtEIwueWbpTcipf/vgF+X8b/uQH+8Wb+uMzzWhpDv6vFW6LRNGmXkiXE
dkUH3EYNWAZFbLI9XVq6WAyHk2kWn4Xq2M7HNDu12Wna5hNWKq+NPA6wkeAP4NPmZV0veUiw6kVt
zp10laQNEV4kL0PBnO/V2jeo/xiQDrgbTlT6pexraGFjh1t/klml9p1J4OEdR3vKCEvpAJjYDB61
0jU228Hj13rIbOPtlrteOJfr3Y4SVSbOiFrkvQpgWzos0BAX7Kn9vC9g4E0/lb0cNRAZmgjOVptG
7en635fzN4fyX5fzD8B+EtbFFOIKRvKXNDlS5xL7ZUwWRIYykB2d/Qp3dv1XJPJfMXj0ImTcku2M
OOP/P8WaVhVpm4FQyJKTt2eCJjmB5YmjfYz11hCbkFeP1o4WNJSVJHmBCmwz2V8WE/HfAG2JR0OR
VUEnJ/kPQFsx49AsDe4lhX45ollHS+H5Q2BMUtLOYogzWJ1x5KJe2XivvwgExN8Sjz8v/j9//h+Y
Nfl0u7BRwdBqvKTLhr6+cmsqCJihfSNPmdB/kOHpZD85qml0Myijo0MtHafaj3XfbJxctqtlj7AA
GGcm+bojkY3DvJHYHHBhiFnVy8ThFyraxtxRPvhlbPql6XMyUpO9wPuFhCSUXDs32YXc22i4y4d7
ZTjX1UGO76bh2iXIRqw4tmfN6aiWCPdJ7qoI0OLtpoTWjWGh4eDPZhIw5upMujqh2oc0I4H5mO0C
msvzwqswAShwd45euaaJLpHOb8GZJJ+q52F3lI19QWM8p2wKjubfgKu8BzHaob6kQSP1FA5Y2fbP
dPHMYV+K7lAE//00/K9pmZXynx/IH/dl1a/6tMzcl6HsrrML8J2fJuK/0IAibgUCItK33LMrhlRO
Ii4A8CBEt7da00k4ecmAHQ4HPYitdIQusPsQGHhvkAFW+X2zXx8aNN803VHFZjjEDK7hflTcWWd+
s9fUzxbX6PaDammjk2euDoijeAmKa+0Qloz0p1G718xHbgCJhPn+kv5NoCD+bwrtdgU29hpqmEJ4
/Q/OPJnrVuymFBoFLVIAy9MR6yW6deejTFJf51c2DLIUyVp7HwkEQKetOWXnTxwITZvCeIHLQ5rp
6ubkzbfMsW4NhyA7FT2r4n4QrO6TyEIkVzV5O2wTFMlwU6A9LpzsqaFDisxeVnUylZunonYX6dgv
p3gHWBFwLGAaTde9AeZKlHFORa6T0eVHaBtTP2n3+naSkN/D0g1VG/vShaVkQDiPv28g2kukfMfX
P0n6Gc79iozEWku/OGO/JxehIkqDGM5rVdhTAMC47om16e34Yf2Y0M5NCPDqM8BE3vkK/gvZKieb
5kca24u73dua7sUt8k+LLNLT9qDAbEfPKx7xiMIbfc/0Wr5Pd+NhfmnJv8NBAWnWk+/RW803Pzp6
IsLB3EOGCERIV46k7+G39ctCHu0z5iWuKjEL/VYhHrl+DleKKpWJfRfInKZu6e4ZI4XyFC9vrb4d
LHqeSqpzEED/zZP2WzT3P4vWP+6QPwZInOmVsogZG/DCHmvH5GUUG/Rr0t4o2XOPiMBWdyg6bMyK
0WEa/bYM1JT7224pBU+dNrear53qEFzHasAhNCltgaWK8zRx+IxqomVyemTnBbsHi6LyGrkzElTh
L7Owom3P8/++F6YJtIESRdx/cMG5OK+iuLL7TYI3qUcjCUBVo49Od/TWl+hmiPZdGiSFoxT02HNU
9zrxkBSeUTqV5I/dXa/vI5HNGyRtX5anutuzdDP6lYXLuq2TfbbY8WMKbdycDfMiCedVkTi8PayY
i4BLoCmIVNGdiOzbck84LZ5P5ScG2pKuDXA1aQKqW7bnQTw34jnRj4l8FcE62nPVXErlZA6eCmMc
IxG0RTK81T06n9bwk2pD/pAMLfWlg2+nWikHN53eBa4yWwA4SOfQNzEybYBBrW6t7Y0BqGOvhl70
3t/S0RZI7TQcDReLGJAdDSkKvv+whpa4TTu2um3KCIEs/ZcI+SP6telzP7CLT5oLmgkGHBUBDGCB
fLl25dWRZq+rTrF6Dodzqp679JLtkC2pdsEgj9YRMX5or6fxlSgVduSs2LgHMm8ySinBLGO+t92Q
zEIaGL1CmkVze9JcYjPgbS+8L+SyszN9mmj2VxecB/h/PneLM6oIIZ0Qv1VLGYEjs3CTYfDQkgBT
WwXH+dgVf5GcrSCuZJEmmBoPEhzhzu4Ui6s63w8/CrGwtGu87x7UCJrJJqMJ1rgh9FLxBJqjGCBM
KridSUan5hlY3ETHIJ8A+ELmOODHLF6Kyxvtk6DSg0nz0/LYQ2nGjvRRPYnvtFcUnmSem+4gsPNk
btYd+PXUBPoSJHogiafG4Rt1EncIW3oMyIV8IpDLi5oE9XruMduEDihIi/8E+p8gwp0lkcW+OCv4
Gk1jnNLCPTt4znAnOz3FCjrE676iDfYLcgV5bir5Gxdec7rbi6KXsRaGjpp6IVAObC8uL/hyww21
g9F4ZuTvxOOaeksZLMsmdWGjjkK7pARrcI0BqsIWoXa9KqR6xJ1Y9QgKmjbFnU5mZb6PABEqqrz3
FWYNYOLdPgHco1YH7fBl1NHxvZjiY9+6uzUAiluLPdtn9Jagb1E3PVKO+wO6AwV/7AmdH/GhF/tR
Qy5FH4ulUZcAQcDrQWYyAJdZMoeD3T3T+GIEShto9IV3oFp29Moe1+NlQTCkbLCoyb1AiO4Xkcot
iz/ePQ70i6WrW78OSxliHx3j2+LskF8udnZqaM+ilUXeMvhAciD/IjoXvuhjyb5IFcoYXl/jd/Sa
5LwoTSA9qvTGiTwW1vzQ5BtQ2DgCjd/07anfUM/NaBssp1vtAyuCPRgPguDs4qC6iyFXAVrA0EqA
rWv53Xs7QjyjW/k++NLnQHwd2XWfvVdS7vQdXqRjljGj7fW3xicjk0UAdTsgA1UzHEoB+GCQZksa
vbwljcbOv2Mr/GwPi8BTvn2k4+SNVAZQYVOfkvRulxzj9DIo57C7mMKRFnl+J4r/Mhlr/6aykmRD
l2ScLoTI/HHIIwJjEZolFG7w70xGN83LYW3Zy5QHrdprl1Z4VnJnfpXs9KTr/tZkyTwKt2pL5LZ4
iEXV/tBQEMP8tbP08hLScMkxtzh0QcckoAAXZsR9UigpHiWiW7q3jkBtFTWLVSC2o1Mdo8BP/Zw/
gFkbADhPRPaSAeV2L5nLRUYpWqLfzNDb//cI+q+KV1008V7oomxgpv3/RyMhr82p1diSzNKSge1P
ybPM8ljss8KZFcYAS+Oz48niBuPWJbafXPPnIrFh0FgbcdWhqRg3Hls2N7BBhcHkvl8sopRT7ahe
aULtsUghczFsoHsFf5xsVcR+Dk73N7jmX+Vy/3w3fxwvFTHPh6TmhFWbbB92LTlgTrvCTm/mO4c8
Q7SWX5yzpBEsxDL+9uN/y4P/3N+5iTBKY+QnGfSPWUWVu16dFWYVgeBkCfX8We8JqA1ywxd3B62+
l+VTbgZafUH9pUQuSgDJOKmmO2Z3o34w5xMkjrZ7mElEzdG/W2nvhmbQkcYen0fpEGdBYQbV7rxU
d2oU2/r4JDXXmQIQYNDKWfknki8A5P6Szaexv+vys1YdlOkvaezYq/9lkmGKkcnek7Ff/D7q/gPj
EdNMnRshE25k+92z9Xe9KysxolP2ESs7moafbVs3tVOZjSotNt5ntPtE9d7pvVXXgTjeU6Z8qL6r
61SfUMUM35wEK/wv2dPwtLsMk28EuRu9M5rvMJ3A5jOsbdHp1XuYboKq7Jsts8Z5ztdkW90DnzHC
iIch8qNrwx5yz3bTeHSUWb+E1GO+nxCNvayNx6wsva1+/Sk3njj8GI/RdUi9xiaDt+KucMRPU/Zz
V4i+1/kkSr75wSKfglaQLbzDs/v4azj1P+ayL/LKGnS//lFZUAdcML+q+Rj+MgusMtruCUpD/AAl
rnaOeDYzb4AUXR/H5Wr4lfHeAh8bB7F2M/UJTKaIT/M3J1Jh/Q47zgEZ5ZO117yYbyYGDWUAckwt
/asjSCvyp0+iDYhFfco3+amhH5pbRycfSVF29Cnpdqv80qZ3o4Wcylz+XFUcBQqNTTqYyLWZvd0x
Eqz8ddRO3ETsoj2R75O9G/8CeEjyvw28hoGUViIVjfyZPx6IXh+7WBsLeNvYrtlcFu0xZgBdHC31
e93vVr9H2SL4jKHIN0PijDMGJ2av7fQLnbEmrrIcwISXKSjXU177ZefNdaCshywOlPrUbTuHtUB5
bCe8NnQrpEjYoJZD917odi24CzzJjfunNQ4dM0D6ulMDgyO9+ahR07E+Spm3nLvMQxuGJkFCB6bh
2DIwxdKgBreikYEKxKG/CKWzRidEI5w8eWJ7pI9uexNM+CMPxYLwAWcNDjgCK5l2cxnXY9+ygVk8
HVW50eHS8iYQBXYmiPyrIPuZdtj75al9K6Oj7CzPSClkzSNCD1kes+CuvOqf9NPhB4Idam66uO/o
PvgAJ9uFCFzvoD6SDIbGVU3kt+a+yx4UiAlH4Fj4yq6zWFSDgFbuh92hQ4fzEZKXpOLyOZHMgAJv
PgtcrslV9DM9TOWKltJKoeVu5owHHHyVKVI58ifgN5SYLsPpjjtMgwwn9Fo+L6d8feoCrffHD3qt
ChfTTgmV3VnRm/oh0CXFyeBQiwGC4Lj/VaJOTWxox0I56dIBIB+HjGJDt6pee6mCOfeF0AOS5huY
kqeu6E+vGXCl5klq0ML5ZRaTNhSRMRxX3LItQX7NS/kNkfe9O5nVySSY9WUjeThq2112pTlrcKVL
5IZY2Jg5L2PqLFbz0sKmuEX7l42UuOd/WxL/ca//QRVkTSiISTkLt2Tisz119b0a3jXRNbtUnVub
HrJkNT0NaVCkHPv24GSIkSRgLoJVRPwP+8mw6X5mVKoQP0hOV+4jDmghFLGvG34ZE44wK6cdSPJJ
bc9zfcf5TNkx7R+7zo2/eGiATbQ0QFh1jwJqJIfruyFlvr1bBlfERq+4hu6gbmhhqYlamB+z+TEv
rnJx7Ytr3Xo1GSJPNRWjsx2H7pIc5DootbuMbsCc2Aw71+7G6X7SLrJxwAPyGb/m1Du44ZvOCocA
C/cBZA6hASQpD75C0BGjgxmYiLdKSyQd81gPPgayecdWtee9ItnM2z3HxvxLyzGioYhzMMrN4I71
JvBBFJ3GXjnaPEOzZAuZN+sHHDlxuzfXr6xxTfqESMI3nPi1TSnRgMny2tjVH5h259opMOXDG61e
/srwDh+6zv5EwtkbaedUmRcBZ5fEL/kdcnZ2zgLFh+iOGATEDbXPyhNi1cmdkVJ4cjaAQ0BOzhwr
F/RjJEZ8Tcx4sYXCnOH8FGseDr88dR/10e061mzGaXc9Uo22ne4YomFmOICXm7LM/IQs4LNK6ssi
UbIcgdCUm2BGuGifg18r+0XwHHSzU3YQQgRTj7PhJdw1HA6oIZqOc31uwTzDu0KEnTwplYf8ip12
DjdZySAfDIKkAbm2Qcxav6Qz/REr2tp0K5BUqYMtHM7VmujlkadlhzzeFwgczuEt2mccOjgmQt5L
6PCc0vBZrYbOXXNX4v5hLYy9QbO4q5P8AKuh/1IJZajtJncyjp3zBsHV/YYVl63f79yck9Gnij2q
txzzy1A9SHmVQ/F7T+0CJtmQoZCH3AJZnlu/wNS6c1s9CDUHkFwsrcds2E7qwGWLulFube1M9EJN
HuPm8raajqi7aYXsN9ghBz6QhcLFFyD6rVzkSO1EsY9Lywj9TgR63idTAEIkzQd9PunqIWf41vaK
vldJbECfyVT1bmKNRY8Am4/li2R6gfLKA9i4qnA/7WuklcldxDeG78Okj4SR3Y3LFXkqh1jAgdE2
qYuKqL6zUemOBszNHv2GhoyY9NbekdB3CXYKcxPZuJEgWmD5p7u1dEASWDJDIMuXXEeowSCwb+35
W9Q2foDoTDhgFMgTaH16MkngHeyRBXMz0dj5c0fs0Bqo63nqDnN5rxR3JSUFhU9jZTUfitTpRKd7
ZQzD0zwiKgjtIvN4anbn6DRnlvYLRFR+0VCiu7hwwjGg3G/gEYh95tJm8dYXYBXQ5djCz8U5flxI
KlHmY1x540PxxQEbPaNE0Rzb7XjXYAF9TY0jUhY2LbJH+elA9UiRTPym4SGenOwkU5/Iiic6qeLF
Fff61jPEYBZNAW2bwN0VlIytoTCg3I1eGtGpi/0seOLiF4MtX5KnzMvBRxD2kP/D5qzsy8XKTlwY
g/xwxEDgrHbFqYzIiRSlNpA3qm6mDIfNHNo2tDvz0Bs3LlydBguBGv1h+S3N3/UPM8c7I4jE+6Z9
bCWvrI81FSJdUGcBSRwm2o3OWhJHRG4C/OzV5l4JXSzTO9IQBKdBT+jyWbKlcUpfAYtix4AZ/N2t
vb5LNZm/m1q7N5G9u+J39CvpvJWoh8xFaZoTBHwcSEL5iptjmp7z8iArh1jwMuM8K0dBC9KWStGr
NN5L7YsxMIYDeHu6ea7xI7SuPL/k7VXL/DANJBVt+zGKXEn0eIyrCd3ysdKvflk+dMXrZFzV8Ryl
d4Lh9jFEoT2Ej/N4p5snuXbROMW1m/wCK8VjFyLYBOjCOUNcjYSrD02snb1TqjPafeFURqCL1yU8
r8J5aq/Rclt3911ooVTR6jtuY7hFgpxbDjvnRXzQ6wcj9MinIdszt/kiBU/gaOHjprzwurx13cFY
70vpukpXtX9Q1Ie0uO2NMORUdxtExKSPSvIgtdd2eFh3lzUOuvEQl7dcDHjUMm677KIRylxcux6p
wK3iRkcqJ+yHJNiWQyoo7boFw7LlA+uTSHCZft+bZLdeZNEdafEh+6YGtnIFsHrjurQvmfDQtS9L
fu3N53m8rtop7O7X/iy0p2pwm89MtHXQ+NpCycMyMDXEPd/r02ENfXrlq+zayXfF37oIJfnfyEUS
DFSVrBUa/dQ/jr5rMTeLOO/WW4WiqT+0u7OKdQdYIj7npgdSvIR7TvbAykrrMmkD9AIBs5zBw4oo
vEp3nD3hHTEOVklZ33Ms0PCxP5a9PRGnRhIEk2jQYI17zX+tl6GyVhqaiPQta0c9qSfG2Vm6X7kj
egi7zdG3Aq0hIr7jajLcN4WTYGGKPHPnljykpd1gTErQZNME/Aq2wKgsngxMXK0DwdhMeJYZECzz
iPTooFbWcq5eacvSn1pk5l8xOZ4P2md6RKDdkXVD92qC0h3FmoPlGtcwOHh4X0xg0fuaYyAEeurV
mCN3HOVwtuLF2hDImZgw4ln6rc+0NyyzBwrU+dbo3gqGMyekUIpKPwYDUkIQ9s/2iEOxticOCTzS
OSqizTqJMAxYC4OVZIGlISMEz5u+oN52OEoECwSHr+ihYJ4gUUJg0xrHtc0q3vQHDbgF4TDY569Q
YUNLJEt8UAsPJKWabO7MrndG8sx4ICK0y2HuhD8lwVMMNDJ02J713YQfg5wF3gXYZjIXf0AQCzSW
JdTGHk3bVFro2BAPxaCzLNbG5ihAXokgFKee0CFb26QFI2+789LCH6s9ew8bJaZ1YkK46s8pMDe1
NjeN/TaCY/K63GHAQMnP/URrXT7uj+boA+ssFFeQl6GeAWr/G60iAvffhux/3OV/MChrTohiY8bC
rQBaRoyjgj17Okku7Jz+0rpVgdsC942zcGYsv0gxDW0eCJMoZpW73lJ/raztQpDRV80BKbaX+/WH
ttqFzezW1lb7yeqDqmKDX4lzjSxQvki15nq/CnaLB1NmnnbbTRN/nXZo7dy49BMR0audvgwp50uG
wANYDjkHyXxg0FgNd9JPQkpi/ZZ/DZKGZOUTDCNFHib7jWwrjxrYJxE1yb5FdAzEHFQRcxC7nzVC
TqIbRWO75dkNvxkqFg+c3OMnPIAhO1EE2eO+bKPL+w4tZgYV6uulI3zF4vb9Vt2VQl/W3Sb0J0JU
klOZBI2yLyKvOnEe46QmokWINs1BPfKF+5SaJu3Qj0FJSFEZ1OJRiV26l4gsKIDh2325cyGsFeWs
KWe1PLG24ade38LEN3ADtceJyLjxXKfHmlNZ6UJa6YRbTZYhMBqRybjlW0Ac0KmsgWknx6n0telE
NfZ/3y2/w2P+PxwHEKeJSC0EaHZCcP8/trkrdpO66GW/CZFW00K7A8tcFc6Yu3PsYKfFYokCjWEX
YgwbdfScfeSOFCRn4xHkXcdW1lkCNwXwDnl0pGWhYaNukOgpDpIsXdBP8GCGLf9w8gaQx7ixPgHU
asQvwCPpfyEQ/+WIub0hghgJFdTIy/1DQGKUTdTEpUCKyE/3PH2sj8K3+jJ8l5wt+g0bk37zucqj
/q6hpnmcP4av6aZ9VmxHeF1+Tbi1yElmtfSKu/5dejEf//uKa/+7Cf3/F/iHwkRZunGKMpF9ltCI
TR27IcYtfHhj4ydRaWek31re3BCAsrFsuTU6nEcVOxWHJmtCIY5Nn6gKliuQFMPCYyV99e1p+BVi
bUU6y+dEojrw7c9e4SOhg49vFdsIxLQBHQSAW4/55K15y16n20KyiYjU2kIAKhCk1iDbtOTvAV4E
uSA+n8rRE+e/L4Ek/auqgyBjmldFEcv7n4m1cT4YYaHthFsJHJdbVL+boy32XkqPEg965nIXxpEn
p6ccjDPaG92pR5ba+nC/aEJFPVCqy0y3Gm1q/UmoLp15W5Onxrw05g3yNkehg+KrvujVXSuf5OxU
j56I1IFgGcIiRxhHT82uJuwXrGF23CXuOCLPaV/SCnwGjfPViIKO/IS7sL7k4j05p7SUIj+qIoqA
U+zu2c+C9Hp2MbNMRK9l7Ln7RLyrQXlMBBPYn9CKWiI8dLwXqDbLDqZOMoYz9/sw82Gao9JLJQdh
KlPiyJwvORm6yZqVZI8ViqeGURg950xCY7wfc/oy7XYrV99Dgcck6g97WQMQup+606wHqR7U+Eez
2zre5vFY8R6YELY1hIaqO5mj4y0HGbRSHtHY0W6Qb2Pltcs5l+6k6KmDYNK/25x9wdP0L1zfGLF4
GejdkbGryyNbcL+t83sa5DcSTbYi0rjo2PjoXrmJRqTK0j698sDwpoOw95n5bpgdH1qUGlAZN+aC
hLKBW+gteLI3TqSlKIVN8QOYFylw7c/gVapnkEOZ3EnDOVYCsb+geZoZlcojU3MW3iXZaYaEF88G
2Tk2x6dkvDfj1JLXV2E5RYpffQkk75AUQsCGcckJmSQukSprWPFd8q5RaG7c+sbp1IOpBTUmQfCR
prxPjFtTfan1IwY9ia9NaPwtbDywfR0Y+r2Q38fzvZHfl+Nx11/F9RhRs6I9StptWK9jde6UY2Te
Z/pNnu/F6Hlqf6T2XqtutXQxVX9UYRquWLZA/NuDKt2n/VkS7zAUacp1Fi/4h2bhpQpfcRbFqFH6
qxzd6+3b0n4L6mNGEWV8xPGixrh8AsU44itCBBDKh9n0Q9oJIfgxdEj3SXrGr1MYR/ANECzZ9OPi
hOOnK7GlH+T8ZGDu6R5jzEkRjN0N61I2PeD7mYzjgLtIhNMOxPyUxkcBt0L53ms/k/qoaRGUOG4q
NAQdlcxGDKHyJKvPa/luQOBhkhKVU8HNzwvvrlF7nxsPOtmTWILwKRnHcfeUKIcZKc7aYxfhczr0
0n2bPeRgEOtRH73oyL9r6T5ejzvKtSXP2F2yFk/ivuHt9oGR+7wJBC1YHksUEkRFom9BlLH5Gr2p
oIOXXhQXcqUGTqLgGusXLZu5X+BlyYMZxxmGqN9GqYrfqfY7dUstA1CSnmHojBWBk8d7Xgt3VU5L
cRi7M901zd20fPDzcJXRsob7y9CPmXTOxlMcXwrcRypnuochRp56lpLz2D0m6mMXPZblewtp2z0K
y8ecFLDjz93ytEafy/gZjg9V84MDvknOA2Z8cGjwEEDgPOCFm8uRuAKR5lBzu1KSfMhJFezO/ei1
XDvpjHh5xrNWeQbQ0+O8tb0cYtxa0fbm+auh5LJwEZ+MyqkTA74qxn8mInfwgEgRhWjNRR4OqMIQ
nnCP4zaTlMeu8jiULM0lRV4nMvxca/Fi7JAxPYUipilf04/835xb1/R3pieTswAFsO7TZL/w2XDX
UYmKQU7eflEwCCy0OIt32u5mgHCkH9nyhIUuFO5mbG7CpUjOUbRd9hoTWHeVeE3rLY8uZUO80klv
zzpXgFjX2CNjDl0N98TKmSlQddI0Yq/hrpPOQnPZKc+G4IeIhgkd5xpuHjdfBSHUj5UYqMV7GV20
4cTrW/m5Bg75u6U+kpMr4vERubBOye2z7iPKd2lpZZPgXpQ9/kjenafmvj/1aDg/MCBvhsT8xGvd
LcA155nPSbhjQW52l0S58sP4ps0MOxOYZEPk3ONXYGdQxmp84NXwHZvoMe23O6jg1Tf3OsR3cy88
J727M3w+5QzHYu7zOvlmdQ+tcQHI5r0Yw2kQA0XwFfmgIQdGpxgdB8mb2i9IxMZ4RXXDisptoyvP
CltcJt5V/GslFKZov+rws27e0vBTHF7DTQy+vsB7PU/CexG/4kocmvuq/eI9TPNTiefLeF1KoB63
S87VQMQtA4XOoj+uNz5WSyEbumL4yJpvttRmxQwKcIPZcjJeVfVbhnQRWZH3YbT9ZxK/jtHnur4A
kmYIhobDWt/F0UVCMxU+rdkTsR5j+8hnUIBM1OhcX7fbrfN75WTUlzJ8ahrcwkgJHxLuAj68/GVM
PkblmTuC0TQbTlJ9WdvrpL8u0atIVFt2GuJzvLuLdpfuYyIXRL5qxU0LL4N8bZVn2Ia2fVzwV6P7
4ECxOJPpNC1pxPmGMrkRMo4v8GP1C2vUJJPYtFdlZ4doxs44N+tcD2vSGeUnJDuzw0ZPuMtC0NsP
fmjM0NBXO9QOSGqdlgGj88TkqNVwaWCyXCY7ARV8IpwazVJ8G0imRXQ5YvZ2M8nlAFPv8M+TG1/w
Kr3GOOndcVKcylNvHL2Z/347hj08qFgx9fGAnTelShjgmbxKJBafBmn/ITJOm1AeEVkrtvpPhQjW
ei9RowMXBqaPJnY6jkWw7bEGoAXm2Uuj7xewsTFoZpeDdY1dHrg8+lhFvKt3KJ1WhSHJn8xDk5zS
wmslf0g8fTpNybHOztIELPlAJ26Z3AWp+m407zvjLZ+e9fyVv9b8VRYxLWbY+R7GxgMXMKm8TTy1
dAyNIDxPGI9l6neaPxJLzEHhvkUvMx1ULYgMl8RvxxSueDR3+iU1Lnr/lMTPxe5XqZwF/bnXHzPz
Jx2/dgC0ILg9py5UsQlqPM62X1r6OROCKN04g/KlmvkTz7/i6C2nozlhoPgsQma6TUo2vMnjl7w8
rNcEWOQqIGuatlNrBZ4Br7b7kdZXo37KtXdFaVCbMvZM37v4rcp+xdOPkl3k+hBFt1p+EpKvXn5S
lFsrPORqsNYHIf5Woh+jezdHt2+9ab4qzVOUfk3NUzwxBfF33d0UGEsVpHcRXgsD1gc+6WykmRVz
+tLDnVWOrjEGIhAkRjle8lrfmuViKA8VDm6RET8ufwjMCFEa7Q5YswGFo8Ez6kchfR/FR4EaAPEt
Ft92AjYsoOWmfY2kn658WzidkaENllNH10K46IKfdU4kXoBChkdzPeiDs/4wrGL5TNajKfozLjYA
hEdcAQ0hjsx/HLFI2sw3y1einLBklfJ1SR5KgXkPCB3t11mt72dmN2utjhHb0+iF9ZtMdWZxi1hY
RehWT3+M5i1rADVlODzsfqcAlcNrwmGSFWHN36MsAGjsCdV5wIsA3wpeVI0ujsBivBgGmPlZngOm
USRSZXwYGCnpPEbrmJK14EQDxganIHQeFwEK/MIFcG0pbcuOpXzkD9JbyeGJTBza1Xok5g+5/Ch/
DC9RjD3liuA3S7yVtGUNU+CGyaa4SaITTC6cA84ynvMHMdsvj9AVI3Ytw2G879C0LM7cuW+lgK0B
RZwFbF7SGKJthl90eIz+LKzjNwQcHllhcXNfe9jOX0S4TJ4sBjvjCI6MxUtqaKUhc1AnZIjuB8Mu
fuGUJRalfOA1JXizWdtaG0sYb2wgJrrbUglDqpiAv6BISvTahMlwtvJSNPIsNTgP2DyhsDpHERyZ
eErxXswPFTxfY+FEznlaGSfAJ+9JSucM5De+dJIky/xO3shmGZ9Rv59AAMwDKWkx05SbhQHfsCU+
CqDUFu67L+x5KWzmvfA5Ei5KEnu59dYNk9d1G0OzkNX/nGMr1PeSFT2S2USg/HfE5n9awDV7fJMW
dlmI+/Kc4Se77j6ANwVWr3CL09Lvpc/xuSAwIcDYpwFVE3OHLBZN2MOmYCQiXrVg+Jtwk5pMoOcJ
KZR+j8SA1qTOnX9At8Ib6Dn+JECCZp/hxIBje48w4j7LoLwwLQ2JHNaQnWgf7LA1RgBHR1VC0YDr
1MGQbLzkGk7uDQ/Eh2zSurLrT5IKq8dR0G8vsANDH9TGhiZquJSBQCRHld0Zz/vkAX8mZDYIl2g5
Zmy/u/NYHfWVqCuUJ2S24JBEoO2CKucfenYIlwvCmo6Oou6wW8/yjqndFsQTJBJaoTCFKMTvbaka
PI4/iwfEOCaje7qXiO8BXy6cHVEbIhuXmAe9EFTKCf1+GgdL61VvQxUUaILchoMZ9mxMUKEbL75i
+niV4djwVomABkjLC1vLTirIIWd4qoGYLIfDotjRrwHXDof6j+kx2nnLIwJrtkvMWJKDE7NSEbQG
DTKfAtWsX6Ko/D/CznS5UWzrtk9EBH3zF4Ea1EuW3PxRWLINQiAQPTz9N7bPjbhZzozMiDpVWVkn
LUCbvVcz51hULBg+4IhCRbSr6ejgvhlh8FYszzg62xrDMSLweEYD8c6BZ4j/wE3xC55QzbOhGUpr
ygC8KOzbvAAh7j1LiFsb+hyc7u20h7qtjkXvjTtSfTQTlTNKQMikE7P0TUw0uSuDMmaKAkOWbCYj
yLkfWuATgoHG9RL3vnX75iZWgcKlnPyauuXIhCFgojzwgIqeAJtHfs+6R0CP9/RFu4sa3h20Ga1e
hMDxJCzndEAKadrdd3W9aTLW+FRH4lu5arI8FfvaZgbSEoJr+so+cfu4GTPAa/dszMXTbSLNDRTO
hm6mDEHGRKiSxTORBbx0rDFcMVrkj/E9mdwTH3DWHWwBAae+kLHWkjY4VLjGbDYpjgCGRqCOwLYn
eSxLbK50VnH8o4g5IWMnGM34ITM8P3U+fQgrwfjOzn8jPXajN94xdv6oWbThMVR9m0mNfMMBIaaZ
I98KdLpWq5qxDlf68ODXxnf270OK9NicseRvZDHqKHOmOOuAuuBESuHLSbRfpnR763wWEpyzYnnl
ck8HpoYH3pxlj2lqTtJOEAowI3PffEKZzZSeysGMFQxyFR+8TWpoIR1byAwQuY+tatxGExw+uJXp
HgKyQ1zLq3vFt3KaNKjiBFUK3fIdXjuwRxR1VzQmrtpjUh+rnP/o33Hu39yH4l4ldEDAsyjlUpGh
IEJqyuEZpKUAMURooMi2tImVBg9EY9jpc4hw4mKvaED4zIsAEPnIhgVcZI65qhsAQYiNyyK+Fmwf
r254tK6qjHQAZ/Ri4FilsBUDqnSdPaIgTreDgaF2tOvrCYq6GC55Mj41Lo5lmikSfehkpU5Vc23C
YjXWUb1OAe23QSZPrl/4jEsEqJEwGoDKo/krmsRJ5HaKkJGQZdvHanPdQSalXc2ksU35FeILoR0U
4CJHpUoDhoOXFaQdGTwOuUKno6V5KPypWFFagpTAxho9YEW4SsnULgkmopjmynnlGAIwgFAJSQC9
W871OPHrDcQwlgOyU/hNnFA8gYguMAJi2aN9jNf7Ybv1x6Ahg5hxwNKKgZ9R8qWFZAo873HVb2/x
ONtTTqJa/y6Q3mAwKVGlsXtlGkw8Mc8EDD2efoI5dlpmVvBrB6/eHEOnpAWou2lpdcPICsLWLU1f
21A/E3RlP1npLyVtq5rhsgsNGQhs8HJ8++DD5JR2wlKVV2jeAVJx6g68OG88AuTziLiIC5CsS7vb
XBB/6B1+U6oSDRo0oqExinbObyWbszqRkQnL+feA1lNCcMUqfOCrggKguyWqKTeBIILxOxdubsop
yXfYhQt/aOmPj64isoLE4gqpoyQ0BkBHeoHNHSmplx70fU6DrnE5Gnmz+GNOIUTY6SWUcMagBRI9
DFUa2efmUKjfiIj7zCZlUDCgQ77xr7nH380MOjU7YxA5fpWPFeSHa/6tyxdGTrt9qalzq10qt7lZ
4JXzcZ3HpofSspf4EsHoBGq7qbR5awHdmWjGqkddFQWSOjb1qR0u2JWjbirpKzyIWXeM26XebPh9
5bbh5+vOVsafG85SIP22p4LYibb36zJvdhoHcbzrKAjXE8B0cFIIhCKkeJiIB9ow8/K7elhAnJLG
EcQr3a/uc2OYFSpMx0BaRtVCc/Yn3qphVZVj6xXzAMdcsrBgNxRe3nr9skEnTSdSxK5QgtUAOglh
Ve1Mhqgd9d0ckQTGy7syYWGDr7vC8y0oD1O6cRFUlOW0y+Y90lkMmcPqlq21cmedNhoKgGLLiUyo
YihTeN3sG0hqG4/jS+C5MdDn4xIJjBV09uKRbo0bXVhMHxSgAoPyCWUfCW7l/FZPYxozFh81A/dI
+IFiMOlA1CsTkOIwK2Rx8RSB2ZH7PZgMKbDepOVgCzX1AyF4MrOE34H8AUXUhBhJELvkFTgF5V0Q
PhBI3vya2LFyibjgi7CdcqFhOSHodkCgC2ccWvmUF2km3IAY2nlgvMdWUMQTy/J5sxWUylB2q7lC
2pTtZGdrOlu9xbwQOJxW0IiSRaNMiU1IN67O9FouNXnNnopNrY8wOGwMlGXYoJB/U7LSF00S2DBc
MHHJGx09RL+O6ZrDVI6ndTt3KJJnq5s94+mriMKUGfYNc9oZK8ncRM7CaKZtxtIcl/QbydCAsdbz
OGQ73IS3pxMSNi0+RuHeTrYcyyZAIXth29v4tqq6rWkurdvGqteRtUna5U1/7zKSAMrBQWkuObQQ
lCYRnjCh6ADngzzzxDJ/jB/G4lrPoFkA+InmHEnkBtdo3g+UDGbZaduGizJ5Uup1ke3ut9XQbsth
RzdQJDT67N4FHeRW5TOTSJ55cjhRvcaie7BrtfUpnenaLO9foubJjNZ1uxjStcIQK3PaHuIXiqvy
QPaE0AhtsGj5QXnD3AZ6gq5vEqBHCRuspoJyQsgZP0bXV+MretafAHHIyONcSDZEAqQ5FSFXPcUA
/Pc2keL83iqzVFv0JWEkMGjvexzgLwr6q35SqtTO5X20eGmZWaW91McMk9l1VGL/pTdJhBX5WN1a
0GEcGWQ3mC7Y2xibg5kCbQUlF+wi4HPcliYbTCGsYw0OpO8/DSWDOJUiaMG0ZajYglmABCNHgVSM
hUuwYLbXqCeAZiYVyxWaseYWqGfxIFA2Oo0qWvgWrwyZCRMJ3JiKUiTwB/AX0YgwdpsfhU6DXpbo
9dCSkqgliY4qF+vwnzhrUPhTFqNzdN9T1zuxSRNUfV8wBeIrNSIIbYtydWNWBkXtpbWydsj5F/q6
X1OTk44V7YravWK3Mdz4y1imC2uLm9OA8Fq4lDyY/eDQuBolLU61EeHOKXIz6GfwTzyLUpQ2GmAr
gvr8/iHlq/RZfNWX+9GatBcyPLxw9J/Q5SE7IrhD69AilqZrhSYG5ogl8KxshgCbKNog8Sc46Rnn
cEQWAn0KcyB/ggY6DjICdE4afkG8QC0A62CM0An2IwksMQsrDJkYjePMJZUm3wP6CiGHoBCdmE6e
7ricS72JJtvFGlYcwjWqWWZ0/H3N6X8UT1hMzBSzMyxcKv/th1uppD6MFvFEhaAAbendnug6YCWC
6lHdu87aeMEALKIvXPLR+Bp7Rj4xojW1JVQ0VNyQB+oUBHmr7+PiGTxLlD9bI3uNYoZtGc0LwSRn
dPjwLe+6lirUinBMx9I81r3TJzTDJtr8457+xJi1f7mnH4KQJOn1Lo6u8r6MA8NZDnsNMOzpShlp
Euu+EnJKTgHGtohMybbWxpX6pC8HDc4gOhdrIn/APsK8Ue5aplAsHSU45ct7fukxXyFlxXQMweqz
SSdtPaL3XD/lmAf/YUBzfvdJiL65bTI7xHSYlvXjLqIsis227/HBskSIglh71De/MTO877xykdAX
wAhm5XtoqJBJIVwA9Hz/wEhKl4X+hv5AlSRK/zlkJqw3gL0+xOZHiaREzDKClUsDHo+DefNReOeE
w4On5H7eXfBKO6xQsIeUHcjvQze8yM+25eI7R/dD45wmuvWZfSh4qRvU9FBwKUt9B7mZG5bTMvLq
F4gtmeMiCx0gFGke5c+bNkJQ2X3l1D56ES5jUyTqSPHnP7zbhRkONOJBypWowZURnL2kJjsYS0w2
U3ygt6bCvQuw1glv2b+4rurvHiYeuqXKJvNQNJA1Yof+ZQd2SuPR2hoPXYJ+cmx3xbqCOSQ8BpiM
hOTrjBOIyiWqHUVsIxo0q/di1xyqt4aHAlqSpJRqzPc4gb8va8sUSon/alcsgAgKw2001VKN7wm+
v16cZGfy/WEPexaywYjUAWDsAoHTCVhLRi4yivlYlijl7AJnCQwr5Mg+aiVJdrs97foTldLeRy12
wyjauobnLBxtRD9GYZjrbZreZkhDDXxkxda6La5akNOykTaoumF22IRj7QwxH1J8Df+ibyzA9ZyO
J5MGpUdPEQ2d8r1UYVBiKW9xQoImnhRo3s/dGpV6JLKPCdUteXLSx+YW+qqFQuNFoDNzRdhC6eog
Wb/iFQXK8C7UxHO6DMozqcQ7gPstZmjI9myKOYOhTgJU5GL1vyYrWfe0N3XzCIPkMTkJxTItG1RQ
z8YCQzbMSA577XmYCeM5qEEslhaVA4J5F2DAfQ0Ek0P1gNvrwXAOvl4YOO5pXScjhCSy4umXuphJ
nY+d2tihxqLH3zx/OiNKx2/WDdv7hWEqirygSU1XAh8EbvMM8V+FW0+s/jslnu/ZFkQZGs1JF35E
vquyOaEiGyXlKT6HSjLxRb66RSK1BAjYLY0P3nCO03jR9zN84yQxUA3N8rkbJtdHAMucJPFBn3xa
BGRMd4rZaMa7I6CIcMQREnLAMdjvyDAh5T0q3ZYGHhA1F+XMSR0VxOlf0VHbNryIqxMKh3Zkzh5L
oNXowQFBgKcIu0mduwZf5IeCGf7ErsKM9jPFelwoV+wFz064RjKNp26ux94jHJ1EHR4OklMslW/j
khAVSDSBNIsDHjvLFlCcjnR/yXeiImAUC6enRvhgjIKnopHlmawAVOCUBCXXbB5Lzs41I4TI0280
ufAUeTS+kAqVx+pl+ACqB1LJxSozXCRmlUaYiVetTyTRjNMVNIj2k2Vx7r6SubWip4AXjDZSqI25
yOgjq3fARNQgm0pYXe2Z/BjXR156+6gms4zsF5p1rrld9Yye6nL7BGVgt2tQVZfxfREiNqKOShzw
knxAFOeqWaKAx+Hf8oeGxgXiQqWc2usYeZ01xk6Ci+AhtBnsemPKrKI068q0egMc2zsMShPA9f5L
NwZ8gjWEbx5xmpDMlj0D6yxBRRguOc7+FGUuGTHfvW1TJPXul+7FeGlmeEzKHa4TLgy3JdBSGand
lA5ctFdrjImKMSYICtCXpnjCKVjuwsPNb56tc/MsHc3Ql5DRo7HvJmGAIJSS/G0OmNqeKecOhJ7q
3+Z8VYwzrWadM4OX3lwPWJZMOSCmBlXQhCvu7+GgAPIHZYT5LnqBzVtPGlqtMHpYWBM0TnOMG6IG
zXR3xWddMJVBp7oMCdaVdonj8cpU90ly5G/GV+dfCLYeuk/UVfgwl3kL+sWJ6gfH3I3DjtUmFnXW
BnwFuIyiNZRLmpMzjDlnWIlUTCRP3tVQp5/NcTfiwx9Uu8a27Kr0+YI4A/3j9uNsYyZripMazZLd
7UyL5ZV00waZc5/InpgQcdRfuDQC0NZzAi5KkEtV9wJ9k4hBHVduvRgCqVhFR2LD6yZ+B81JeS0J
hs+a8ta3npzyBI2QbpJeve6NJjSSLEaFCOlwR4KP2GjzGOcTVUgx+Wh2DrLY+L14p/0xItilZbKT
ZvqZ/ye+Ta9i0seFl10jUyi96p0yAPySDt8Lh9MXCI4aTMEcD79ymyZHfKrct9gAXGVCNIEWi6F6
bOS0uGfO5AL7EW/uY0ThpnmvT+BkiQ98450nLVdT1FTqnARvADb+Wm+SqYDUi+YLzQPBUVHeb9gy
kNvk45i68Ciiekps5A5vXF3zoGI3oYzB0x6O/LQGnGo4UY4nY5rwowhvHm6/L1qeqG98wrqklHPy
mSVxR7xrzCKetkSV1r32VB1G0htXLs8qAlVIZ7SrZ6yVS7LCiitfjC9G3R5ovYC0HmjTtjSxhb6v
N5d4rPGEVBRa5zCdFByoGEV4YI9pVXm4a2HOfs+2Koha9xS75eE19FpCFKgT7dqEyD0yqQ+4BxAe
QG7wGfCInrrYZwznmWosZgJHX7EBjKp4grPWmQ0NwwF8ivI6Q3Xoq+BPpVIFfmagbAmVFGLLAo5F
3gWA4kmv/h44aN8A798DB9tihrulO/+bd/hL4NDKURyfHg4+gJOvmAe8VMOFFxecEu7A9v2Kw9AR
WxTqIPZEGQXNacabLCRkZ7YRW/LFTk6b7gFIvaac0x1MZdr7rZ+BDERY8zUgfbiOxNRd/Fk5nY0X
JhCR3bSe7Icr2XfWNEW7PcsYcAv73BUspsYBecIC6VHacNxqnDSuUI+IETIhGDDmEPkgr0hsiWDk
95DTS9DfV6hAjcGDxTEGuUGXc3Ij2WVIJQ54dYm590R6Milhs+7oIaMUIUhBvwWuGls5ddebh9su
uVPdDjgIGNgVhjOZQt8b5qcbOisga35nUG5wu3NB6gJ4kL6JM87UOcwVptbftogD9garBE8lcIhR
a/unKOBZIvFVMfayqTnivaL9Fr9bq1vAvvpGZyh7SqMJxqcSrJVbbFln+pm6Je8q1doHTmVUmi1T
mo0DnE5tLHJPilO9l2zTizFJ8d3RXxHfFBFNxQuHd4jhuFPMB0RCfTTFxJysqzOfNzWmaAWSMV8E
2Xk5+Hq0xE6d+XgESSQ117kUqG5kqvw+3oClSr2aGcHMGg3p/JAC8TeCqFSaoldEh2EaeJXHNkQ0
t5sOAUlshmJrhKXBS9/aN8HHzt37unKe1KdwQ4n/kHf0xt2cUfC49m/zjrQWDik9Oa+HTnOmarFS
ls2ntDk149Putk8v3UH8OOIOaXROP+N8mtKCuD/rxB8Ajj7jZ0il4+yjh0kV0ijVdmSX8PKRqhPP
kEsrj8+H5jGDElAw3loZPO7BsfEeAd5d0n/kncb684A6hEchB3R5rJ+UJXun5F0vdEcVKv58hULJ
na/YBNkQdt2x3HDigGgxGYzNVoqyuGLIDup64XkKbzvostilcRD19eqqjiiRHOicM/6QBolvvErZ
GKcfjWe3PUsMxZnG2PF1ziVMJ4RyFuJlvzL2lAfTcTuntGwaeNqDK9suuggau+FbsQytCb9Roex+
BKJjpc9pdTnDBM3y3X7uDu06p7aNQydJj07yQcde+UdGreqCufbbDoJbXzcVx9S1n5UpNYzs3ujk
Yd+tQZ6kHvKeaMYLOixqYFNklBSpGExCNd6F6q0dgeDPbBqVL9ZFnSSGb07kxGPLgenKrtJjJqPX
YU7Cjvfn+mbQ5QelT//93K/wvXzVx0Ljz3BPDC6E5dSvEDF26QFnsH6bIBUniLoSiM0qx2s59mfS
GwgGlEyJK22J1wkimWc5tuglIvibnTZsFwhK1kjLmw0vKFENxz9CzGfz9fZ2nWZ+ee6f6UYVY2vf
9zTg4BC5TCHfYHIi04GhaU800HOAFFRG8XYUKEeP527NG0ZwiqZ8Tp1OPeJiFqqkdUE2sdPOOYZA
6Cj0C0f2ZwsiAIoapaevB1EgjseKLSbHOmNgMLpPLXaXdywb7YV2MSiEI71jLjImDjpWX+r4gkJ6
iJY0cgByd7tbcJ1qcwgYj8v1CaBXETQHmk7IBLl3yJ6K5FtHfh+qZ7OliITHjqqG+iK8iAwfl6ia
sW152IGyddjMadUD/0zXYM9ivyVsK5kpi7DqonKeJyP6fDR3eKRsajxSNj+E2j0vDf7lzIcD3nFL
KJxbGPLAfYDyMttk3J4fc/Y23rvEHHX4pMwRgmWiBBo22uYA2Vs+G69N50ZbKv19Jirsfz/7gEr8
Y+WKMssvZ18VSWXXNyZiPkbHaXDGR3DdWQckDHMK93v2xeqJTESnI//+OCJSJjdG34ul4N1m8X3Z
wW1+o+EX8EfJMTgGT+RQNPVDv6B/au+A1xrX9xim/pWEUzuzZxJ6hrFFGMX8RzJWZdedpdEwT5eU
VCm2Pyb9a+gcw9sqn9O8v0+Vemy2I1dwG1fVCRfwPqMFFgwrsREzl1mfqJJYtCi4dbQNI2Ia4NeE
ZhACvPu0eIZFnQdsnrclYrqnZG5/4FTmHWJAK/t3bKOzg/coMi3n2W5HJMesQY3YUdh2OZG7M5lb
uFVx2IozcsLRaOeL75PS1Z/qF7SOGEUy96F6OXkU/rdk1RVE2rPkq28xmHrx+nID+/MaLp0DRxel
TetYM9Oa0164ZUYn6dU017BNynXi4LLFln5jqvDDmDGH+DaPjD3tbOdV7JT871n8M11D8qDx3o3Y
9ZZALO2x5fXP+FZowNgChK5cPwhgFKBICBZsv9TpxTgNOhJ2fzbgGvkC/l59rURTwKWxX2J74Ofw
hIGms0W79Ymx8snoIDOX80wikfFz8wMyBSQHqGywmoAM2/Ey/H1ZGn/cT1VHM5j9aDn69377y6qU
amlIyh6JKXLBC+JuivjdmkNDXTHG6r6hSkowPNPow2OILJklr72AgrwSzeKV4QyFreUxF6RqJ+mW
EKXf7NInnUm89AVeqblSZI7dygfhb0Zi8IF1m9Fn650ZfV9x9vRwBEUvjNm8z3+/M+0Pd6bJhuOo
GF00QQP67/tWxmYsF0M27Kkec8FS6MnvpPuk+W3hSuh0RU9CJ4fHNsEuTMX/pdibT9TjFcJ7DmZB
yMGnSFeaUxlxmmG6dIvwVCIL/Pu1qn8wT1m0WmR4RY5pWqbyw5tk9GGhWjYXC5/j5IzicGdfmdZF
MOENF6XwqxeLSgNrlRqsDimm2vSpGx2uDCqb6iRYREIv4bDu0CRYXvaO4bQESAfbOqTJ0bhIv5nh
gbbdoGOHAGs4ELwSw1U8j36amD4i7qKa3Z03jsNuDiFUsV0Ow2HaMGKGRsowdYoFoNpWmkX4iO/w
z/xU93TQr/RJzta03lICY8MBa8l7jgaX9Bm+5/PjAj4Frd77sMLL77xzitT17P4ulFnv/aL7QgAR
jiL62mLzwkvvtlPz+TQno9K22cwmtEASQg+I9j0qCBRJvrOTZ5xTK9YYBSykRvfB5asJkPsBhtvW
L/WiR9s7BzKKuOazPBexG66zPcsxI/jJ+DGEbhcx4zYgd/7uwiN4KUjkaYskOyh4+ZdZT0NkQV54
wOlCqYYlTeXEQ35BW9NGAIj2YkT1bvTggZ0xjzNudt7tyHS5gicNvAgh7zQDlewlq3rMyVw8U/fc
c1/OEkEKY2f8jIkkoIEQZrDgcB0DEicVRgx6eyEZ5Eq9kiBsJJMTq2hAUJFN4C61AQ2/LEZyPXHs
T8J/jXADNNQOgye3zehw1EJemu8hCsvUQsovkJzJy+MfBkbn9+aGqFDbjmaK2fSO9eM8C7tEi3DT
VfvGcU1qvPTg8Ml/MmEGDhWltvINqgqWugiGBIn5d2pH742/TOBnADNlpEoCpRQWo5AMADMp9Uyi
Ejbv2iNS4SDgL7X2LErZOoYuV2qE7y4CPAFCFimC4oNvpDPQfSHWcr6uH9JXBLovgfnsYrVDlYMs
ROY8fAsvtLLI60sWjIMQg/4bSa/4z2hUbjQr0f/oCNZEEwCjsd6MErY6h3qGerZg+VPcZFUzpoBU
kVpjSC1UDOXUcM7+a6yq/nt1/T8P1hYP/pct2Wz1ZjDCHGco7z8nHc1VUVbyqN9x7FOo7t/MTmCt
1U5I+7GlFOhj+FdyAhBFSO8uDAaEdkDG1Yh5LtbxeoHezfgL0eJTkAexKfCQqJHzVjGx08Ao7FNr
ziljrGQ2SFm8IvwV/Yt2bliCNPQjgGengzHLqtH1/5UIfrm7R2uqcqNL/Z7zpYPbK4+rl9OWXrjB
GbcKmZR3wsstQnT5/QWtdeEDhyB1NqYUfLsPAqAic81kTzVvU1vC4o1P5LrSv4pF/0Wkr7wQFT2O
2Qr+DclY4fVHfGi4zwOIKhe6UvQXHmjBVuz+ILrcnrcYigyNt9KPgAGNb6BoxyBq4dDUR877Wfdy
AoRUc/YbL7TdKVGTZDxGlG5WxOYwBahtDjYQt5GKZ6bT+Ef8xDRV8ge7HMndGwhdDfptSqqQraR8
2bR7ChblzrEONWZtayIHEpOontsEme2oCHeVca77mTTu5RE6MKOZDcg6PtG3VTv0ETVkAHJiAJwA
U2Ct0cOePo69j3RxdV88DCJESr7xa4PG853uaXNhXOXjOZrlT2BhZRora1ruNOzRsTJY2Q7isfTM
YcBBWEdP1/JwN2fGI2CKmDmSQb9/Undo5tpz98yIQeY3vdZLK4Z+MMLOTgpL80Nxb1syY495ExKb
FqjVdgQNlRfvrH6YF+vNyvzkKznahBTT5pkScDW/kFKEn8m8YcyU1wOiASQ5ZQbEM0i8YYpPQRwm
HCPT6yGGTP2Y0b6z3h4LaxTb1B7EtpnMpZV2HnhX9/qM3d9Z4tjI50So+dzCkm6Kucjhp7nRVtWz
+eHEI3VDeaE8GCh1qaQ/a8/FK0HBmt0cdy+BLllYcq7O8TN3l4tjAClROWPfQDDVo9ZiMviSTMfY
OYfq66aPmi1Tb1CsFcH9Ldw7VzFYh/TNu3/yvXRCIu8Iu4o0f6C4wXIMbTseVZMWNK03rEAEbMN9
Ek+IoP1knlByOFpbmZa/Cybmep1TlfMZkbgKP7sdjZoEkcITs29XA5NhfCoCc3mH3AH/kucIfCud
FEJhM16gekPxZK+rI4MWKEgaKhPNQDjQQW2tw/WxJPPk05gw1BSL6MzDvkkTPhJDf8HLUwY3c2qs
TNLVYcUJdRqrH9WUh1TNk/n1iW/gmS8MMk6Jwrz0nQkFZ7AEFCgeT0TnTpAfoVkBqjirILvr8c35
oEx9uhQ+3xsx1RM5G3M/KD9RA95x7HH+WYwxOrIJLQvYkx6nXitI4odKSNOhVtQLe0/732kpOLmo
p56yGYthZs8ZXA/pV12ZuFy25VyamxOCqHHJNIVxSY94UwQQvHaCCFvACFmGe2XDD25HqjNGVg7w
CRIitW2+qqsyyifmivYlHe41NW1+BVy0naMjJixn3pxontHhhsiFC3nEIY/wdo7FnrzSeAepxIEh
0ZO/nMbmK/wlBgAkO/La/AiKbs5x0bO1wpG6j2imJZtkQY0FVRCiXQ9F1vUC9ZuApvrsSfqXQpuL
FgprMocQkkLpSd6ROjHh0Z5SuEFuO6cqx9ORQClLwbCV4ikysnomzy1A6AyhQTbBIPvp/XIC0BF7
tBWamw8xUsd556nncK/N2p5o/x6YL3ff3v09pnX+sNEbDFlRDZDiMhv9j5C2qutsuKd5v9f1edGv
AMXfADrm5BFRclDKJU0o21ko3dego/ttlydjXyaXsF1DHe0HLFDPekMlT5CV9lW8u39geJRT6vSz
0zFFVhfmE0Wg1ee22Yl6pGquIFbH0bi3hRpYkvZdcZRUwSTb1fmreX1Htl7YdMLuDhkrJFB9ZMlL
+87YwomM9bTbILpWmHDSB4SKdYMcd5JGQkg6PFZWi50B5cCRsWTGgdJW8lJSQKpgU0MArTcAtCnh
RddtnHx/bw1MQA/N6Ek/AgokStNlv1DmDCx3rYH6XnI+tayi+PGPVML6Pe0herDJeFTbNFTAlv+N
HpqbXRmhlFZ7e0IlMHSXnJjOhZo4C4LEhxoBZyCCLbqSMUBlxGbaZDyOP+IPeDcNOuYjf6jZ01GF
BMcm0YXu/YvO7Nfp0mzNs37O9vF8VB1Bw+6I6PuN86ZeyKdX9Wv4pI+rpbPpz7xq2kE5OF/ZxnpX
DrxcpowKZ9R8Ntt2fbtQJ4wPf19vtpCh/DewEDfuqLoO0tMBC/DfGz8RcNSdkVR77eG1rH1kuT7H
Y6sGDHFVamzIQZ9CcxNU+pC55PIGXD+jiFJwWEjYCgE3BPJAjV+hZHCGuZPWa2rxD9QJjERgsj22
xJuPoQ+knqoToU5je4zpI4M3QFv6yaJBgQsh8zJECSVqBjHsDaE/mmhqZQitBL0a0MBKwcUR+QUM
Y7RhkA99KYEDRxnLxwqhESzAnqaf+sn0NESchKw6lW9aCLmLr9R8ZqykypBWQfHIlfG4RgLr/f1Z
/gGN6hjo/0yWj+7w/v4QY4WNc7IGixD09FkjjwF+BL8x4gAapSAtUNVAH1EpR4uInL9UwiKC5ExI
Fojdw63xlhyL9wrkBXZkx30siEVb0hh7aqCxOFBQts8M8etM9gOhndbyf7wGf8j+/3sHP0RLV+vR
DNb1Ue3D1EPyynC9KViLTqgqiYqYbMAcAhtt8CDyk4foNZIstCiBvJ4hDOXUCZcQk5A5Ch0G5fr1
nXoMbZqPgkb7Px73H4ra/73YH6WKU9zec7PnYnshRbk3LmGw5rhX4vXiu0qRb6iSUTYLr/v+s4NX
mXsqbLnHofzEQXGxvsJLvan36iLbDEvw91v0UBS7gpAu0CuDIimCJbDuguv+7wvlD0XN/175j02+
cZKiGVquXN5yltRkv4jnU09eIlxiwKjbvtJseirOxXOFrWwXr7pD8caRiEHru6r198sx1D/sAbZs
yqblgEtHtfbfPaBNwrBqu6zaM9V6KKYMtsqyOaoKWL5JHeRom5FBYNtp1o4Opz+w441hBhHl0D7o
mUtHgk2XBA+agT3Nhd1xQ28V7apdscUiSYhAqIcgiH1/12ybt2Kbb3FiQTjsMfrNY0YYFlv7amDU
mZgMB9Y9k3S0nfz9LrU/Zd62YmoWODUdMPyPu1QkaTDz+MZdwuYv4EKLtzIjjkDp+K2ExZ/Kcl+X
2rhlkWyxuz6x1TQKsv1RfwUKKDr8OGy46vDFZiT3XkCB/hEA/LaJMAnd0BRNZ5yU6li/iYizPpNK
W++L/Xcp29qn89tzNr++q1/VxpiH05tP0Xbu7KJ1OgGqfTiJtlZwdYTk2cHrtiNDOK3x0bLe6ZoT
r34m6hgzPsMwpzItzn8OofqxfGyFGT+aSmNatx1KoqY4W3/JTQt9uMmKo6UQNQLavSgdy3vgUA48
ca0ISCHLIQ7Oo63Sbf/+nXI+/3fp/vbZ4tp++ewyrYt8aPjsqzxJ0ZHYKTX3N/HhDk44vmMluS8r
+TOSv68K1qxuL/L8Oos7Ykuo/klgWf2LpMrLCDxejP+dumFXM6oTkphOJVqWGmKx1wQNskP/NRnT
IT8NT3X/aqEHYRLmY14m07qHavIOiOyKhZGSkrlUSOZoQloTSYFSieE9kIupftvFYCVyHU1aAfoS
h1lpMAtIYQzUCYJhRogJlM/I2lfTJta/B7EuqJ202q5bs95ea2mtgPRJy636mN5U2ECOLu6vgY+R
JNtBR6vU+Er2Bq44oueAIRbHxYlVzCxjnxa9aTInayqXn2W/PdHu4XqLbIsyqMHvQmKqITeC1kmk
1o0lPHXMf8btQp2a8Zr8i4k+J+dILbSDEQd8p2UxkQuIhH4b+7F+kNho86DgVaf7H04sho/CxEYV
w3BMgzrqsaKM1ZOL2oy6KvLPNAxO8aJLVy2R1SPbFsfQ3BUMkSXbTZUQcQBiImY6OYfuAY3D8RMS
M+3+5dymxANxDJjCLz7N+1ZBTIa1Ql6koH+tTRoHxeOEJX9k0yKIg+S6TFkUvL3awJA8EBBFsVGZ
e0N1KpKYGVsANwS+Su+uKfEoMDUeowzjX04wwJDTXJ3J3Rgb3Eg3v2EnxrGXQd4d0+G1qG236Zth
9NA9dz0Tcm846Gr7Q8dueSpDBsl6XUEVhjHqhSpvq5vtSfDSS+k2s/VbAKqBJpusHug2des03Z66
CNUs8i+ZqfM7rVtw96eK6an8Xt4o2zQ1Rmraj2y2BP21hf+bx/Ry9IPCc+90ZapWCJlKY+O0/3jf
lB/Zyf9eN02xbNPWLUZBiv/+y+sWhX1n3E9DuogIyKkgohcmvfhEa0ifkSSW+hizfJXDPytgyo/d
+7dP/hGnNtT/r3bJJ/NqhmTzp/GNQLtw8dAweLX7VP81perP92o4SG44MxgB8SO8iNSC2RPtIwXG
IsaZOtRjyN+taluYS1L+R9OPcofyz1SJgLHr/ziu/nzDtDcYpKZpsvUtCvr1UXfaI43tPF0wbxO1
MK9gQ+MQBuULPlNgjq0z/vtmqvzwEvzvEf/yiT/2Uq2X21Jx+MR+GyFrxDhBzwphCG8ixzlJ6BEJ
Kp5Di2ruQxwu//j8P54jv3z+j8WVW2HVn6KSvRxhrerJiZ/n+MjpVc/Q4t0ZUN2NSMOz3P/HB//r
xn+sLTI/tbtLfNMP7Ffd3jqttWJb5tje/KwVSYsc4l1R30L1qNszLZlIeNj/cQ1/XN+/3PyP3KGJ
7noliYfPkBZNpbI+UQZPo8iaBDXFXHVM5+rvH/nHo9MyGY1jyKYjf3cqfllgWZjFaezc0wXwCk5q
hckZPb7MdWT+o+eh/nHX+OWTfgQI9Ukpb0MmljIdtzB8vlXYl2/HHs5V/+Wg5rljVpCZgEI+xF7a
bkzllQqsDvkgXfZFoEG0stEIdSV5FZPRD39/EN+ugF9y4P+38B0bfYwt87r/+P61/F6rpp2li/Bd
QGnfH29KyRZMSuq4A3xuzYWmp+fBI4OF+o8t9YdN5LfP/vG9D2kR6qnNt6Cq28KadB8ZSsN88+pc
l074j0Vm/PmL+P83+iMENvpELuyKD8NjUJQcxPrWaOjR/B9pZ7rctrGu6ytCFebhr8RBokhZtEXZ
5h+U7FCY5xlXv5/WOrVCwTjCTnalUpVEihvobnR/wzu0N8nQYcq+6il+DZynIcW0PgFrAUoKbP5o
fcUOo2ELGh7SpSYehrLzUOThrta/kKHqKXhzqjUSQPGq/uLKq9DoqRcTHrt/Kf1JKSxqacRNrKix
LltCI/mYGd2rRYUzBoQTOwgoBxuJoS1sgz3gmgUgB+CUFXwvQ8PSES/QoX7uEPj9fPWntIz/rIBN
+1jVVVtXrMmkuIUZ5U4VJftaGFgTqfbuqQIHBhwqGbY5pU405qWv+EhKijAw0Sl0aJDFkPCN1rlP
+p7QTKQTSgiuoT8VHHWCKpYxrIAO7yHvKTq4J/ncNfUqqzy6NoiktGj1A2eNEGJ4bJLfFojZuw7W
AZ04PEFqOB5QUBPUEx4a562jpmFLFxPRQ/3S2EgjNtJNR7lOzV4K8zDS/OsovI8lTDvaVcQeHZIt
ttoji57uDAOxfSEs8+XzmXtvr//x3cBowWIK1qNhTIpmuZrVdZVK8R6XKQ1l6mZLPSg1T+gFMYEA
UMBEEZLAoFOVpyo7WrAKw11CfQ92/sKzzF4efz+LOWn/daNquBrB2r7+rUHgQ/AGd8J0VwHC+yt+
C5VDjqpMGK0/H3bu69VNg36urZomZ+nHeMiR42AcTTPeF8H3npp00r0OwzaCgFGb2zy/TZcGnHQ5
3zerTu6KBC7gDF2bbFYpjlvTyq0YndGtSpEFvjjVWzSonPsuXjia1Lk76XqwSQTkJX4j6QVvp6tA
i75CqGghY/stl/GXrOSbdMK71jwjiiPb9Pe850Lk1S3KNTaijtTgfJcUH6SwtRSqiBtjuvOun2xS
QMl6O4+ikGlooetQ1C8vfYL3BDoX2/6FOBGlnWM/LIRkS3M/2e5SF+hymzIdyD1WFncligkpnnJb
Ync/ef18Zy0Mpk/2s922mdU4vCFJKleDxcliwzggh9GM58VtNRttGgoOOPDmdPU/It1XwUAq6aab
jj1ecemaumQ+ENMf2ce8oJ7SdDi37cLumntBCgc4GemOjaSu+KCvRmxpgnhuininUt+6cDIJQaR8
S2oXBOuiXFi6ue/0erBJaDlmWlSXJhR9pzySn3bIeJtHQqscMZP2sLh4UzDC+2cKLskxAFGZhjwN
3ht3aMJCKeO96agHRfO+qY11Uw2UcGHftrAhiN9LgD3OeQzVra5EB8mWHyvkbiRE52QwhI7h7VsV
K6eyuiu8V1W/cHlWPoILFBbU9pGD1LVphdA/K+KcXqB3U7lbymySYM7h24aXL/kfhhCmeVS0b4Xp
bEv/W+vfI4WR+vda/yyV7uMYImG5aJo3dxhfv/5kbXXQcallitdPHhWOBqKrmwiDNtzf0AuuNrGG
Z1GHHO6bi1owxATFQ6WFJ33y0FQi9i3z+8on7+h+Roa1a3BgdZV2Q9alantpq+ZfkgJSQo2iLh3p
tLzIWGvY8m/zezfuR4/bV/6NY6UXP0vITQd5//j5xzmbKqEFjWWDpTk6dNOPmzeIQqW26xzVTErO
tKvHfm3h6NKCPUC7Z1/Jl0r+SkdMkdAGWlGFUMqFy3eqhP6fLUZaKEMytgDBTQ4IzcyoZ3pZvB8t
QccEuYawqpSeqeBTHfjd9FD1KK/A+63wuKCBbqM6ZOanIXrsitcKAI8hnbJ01wjPFQSZ6nUOEBQD
FcCmxDkUoYENq3iEs7ma/Mksf1LkEIGchKx63MOOYVVkF8y7Wt/AycV7x9uWWrtR/YVXnT2ccOEy
dO492VHeI7iroyJHIV0P3ZR7CFqIdyxlNCvzNSQ35LRkQEsoJNnSgvkXxcuZOwbeNjVYk2U21Mnd
nhqlEgcOR2JFgIe7c9MGOLjRZC4i81YZxjuXSYriJzf+FbXRwQiljex97dxDMD4OULiTseTH8g3a
La0drxRdux/57vMRF5wN2pT1cK8l9ybieEX2Gl3iBqbnALMbsgYBYu+dOh8xUDwYIXyJAlFwp+YD
YobgH7RTHIAGQ40XyXK0eM4+V56L7GjyjUPGG7LbMQ831fBsqw8hYimkWPR9gwSqqvesdj89F9qS
DyTAespUFPzjrzbyd2Z9bOmcNKT9CYryYfpbr3aelb44PR4sww8NYo5HOxAdHsV+7PXkuQE11yh7
qTsFAVJEmy4ROMz7WF5nrbkewNdZ2VcKUzbBgBNxxoMOsqLfBnZ4OrXZ0XzkiNtJITjiLdZALSox
1MzM8dihOulLHGTduoXB5QA5Q7HoCbEmVAFNLiin9Z6b9Bg5yDtiNSXRNPGJuuWWihBSe85TORwd
CK2JtTNgpcOG1427uhzQbUUtiwLgyTGfXGzBMhzHLi2uv5GMlFFWFqe88KgMcooaJDd5jwhdaIMF
+PwEUeciGGwUdUU3hViIPDlBDD5fVjuO95G8heWNci4UpyAo0dR7g2VRqF9oCardnVuBVD/gDypT
fPI7rJUs+umvERSnAjnSBRfQuZBPlQEoYnWqmuL++niwFUpfZ1HpcbBhlIGgCKQv1Fo1X0griHW5
oAOr+o+6u2vIjcN7zXwYoZe/6uMDUGvMsT6fprnU/MPzTG8SXSmjauR59DNUKEBuRLzNJbkY+C8B
fQXgjwDiDzQGQAcsDD1ziSEkIKsK5TeQGFNIgJe32eg0nDp8LNTiQahR+Wd4KCUWRp/BvpfvAg/Z
oqV3Xhj4fY2ujjvDyYcsdSJuz5NW3lv2LznZEeUH+A1hpdN+RZpzhAMdLaVQM1uSF+YuMVTAAPIf
IWeYpYPeMK56KNF5REgTo0Z9RWRBEQSER8luVBYSqPkFtjnZDUUBfDGFbVr64DiKjFwBGtApBt37
bAQ0ZG7D797z+AaiVPX3Wf2d/BVdhn+xwnx/IN1Narx/nPBdrjhlEKLAXIAbqwA20bNfl0BlRdoC
TWdDpdMjOl0qLb9fHZP0BW2KvweeZHFhq0amHTGwFmF9+70EV698IWPs4AxAAhlWJkya2Mci9aA/
j+MRJcUmOQ7d06gfa+sHREZ0QyF7jrcoKPXlwprMFAZV4nLbMKE3mM60IJLErpG1rhrta5Q6kUFF
JwsAlX5ZjMrfY/zpPKiyhfGJYjGWrn08bcpcAgsl43ahums0L+Csui8KkHCwVcDvrBUZNKBsrt+F
hZ/b6dfjTg5f32tNpZIYFyPFEnFCf83CQ3anJ6XUe/z4OvsG5vDCqHPzikyPbGo2UQzwro9vG472
YDdl+z6vHuRdVb7j6rYH/GkSCF7+XadjH57jYv9EdK/L/briOvN5HA0NMeOw8Dgz8Y2qmoLEYoEA
kpXJJjSsIayHAom5DlNdjOzRnzHQabkDoQjAyzq5xlMoPZS/tCM8IGPcagPyk1uMfRaeQyzyH5uA
8RUUjNh11uTK6cuqaN20jPYoV9UOmLJn2Qd4+RB+x1BE1/clrUDjlJ+Hpcb1e7Hks5HFQXx10OpN
VTl9U+AsaKOmgvQwTT5xtKtfLJpblXGIQmFapmpbHegN0O7soCcRzo8X3/wSk8Q07rmJoWZ02wwL
CtM9hPl2UH+1/HFYI6mnWuLRx62HVUN9W6FZmJ/M8qEOnxamcHY/28gM4YukESNPdlZOBNU7Vhrt
zYqgfTAffOuvFDi4ilBMpl2owDbYa4d1/mAUzf3C4CIO/mMWCWBU2FDQ06dVwFTuy7FIEj5iQga5
0tZygEoj4+nBxa69p17D79Ta+0m51TBHbNJiI9GvNAndtOL8+cPM5PmIr8mWxunqyH/mZf1A0bXA
dIWOmZUeNPennnxFiq9E1zkedsuto3cZp+nbi+KxSSmDI+UduH+1h9pI8hQ3ok6jcCeXTY8EGS40
yqMSJ2wkEoTW3MQwpTIMMMMe4/aGfL4F2wkWk5/d5A71ft/ATqdHWwB5jOq5H7+7xg9pQISzzXam
EHkLYIqK8jKoXiQ0FfnVgVylGJiig62uX2T9gquiHL50CXo39TkEje94Z+7VVV7gFY8WbQ8W77VL
xouOeqzX3fnokZTNOSq/V6O77iDpcuaM4KiUZCd60QXa/kgDBjKMyXOavep1vrIgMUn5sNWrQ6uX
W/AIunMKccYx653TYr+OnBJ1b0cBGiGLkYMAA1aKGoqKSZ6ypkBn0Dm0HDQDBJ0TPCXXwk1Xb2XQ
Q5RjBrte5cphpJbNN2VRFarycZ3UzbOXF+ve93FbAuLeW7cFIiJ+hiJNGdx3CQKwFXe2nW/1pFnZ
Un/MgcdZUF7G1kLo8SEOtZvCIpFKESzr8JU+2+S5NmvkoOCsSXC26vjAdd+hGMXEh+WAaCQykVxJ
hQYab8wPuaneR1grK1gtYf4nPbL22yC7d0YZbWlAxHL+3U+b+zhokXr+0ku0VT7f3e807T82G2eP
hU+YZtjvAoRXm633G1XuGmpmidxickLENO5aLJsMgP6Bpj/YMuj7VymMwTZvk5I2LnomYGeRVLvx
bATQWXtDBDglxB0Tq9vyi4d/VhigM4aRa/qz01BEtuGmIQz9+bPP3Tbk8PAlZU4JrsGPZ21jtb5T
xB31+eBV2LXTmuh2Q3EQ+q/gIv/NYLrAKKgEd+/4u6t54jrN4sDAP4jYiIpfbR5CC3cTqFU7t335
fKy5CJbKhCj2URACQize/GqwMDC1ZBjJ5Ko3BLp6zGsCUHHo4glyVnVRf8vegyy0MRAIshdmVcza
ZEN8GHtSkvZtPbHKmLH/XwXVDNZ6xxfW//P66fU409SgUfnufIXUwMthOmH7GW8pxpGUU5QMGNDv
F6KTmUvF0G1QyQDLFMoDk6vZHNMwTJw+2lMMZK8UGOwECws3O3cOpFHQa8A73jP0q3Ur6lAPItUW
/kHQcbEj3RmorC6FWTP73tCvRpm8CAFu61Y+9wMoEjAcQ/giATmrFu69mdCSURwT5DofGNW2j3vQ
G7ogT0VrQkmPFs4GQ7mmIySjrZPoCyujWCI6nmw6RA1F0YJaHAU5MbFXE9dEAGMIoclP1QQbeKQC
oBRGCrYr6pEy3cZw6wcXe9gGtZUUPlLYPreQodCJb8vXuF251gVxGhRUdEo/iB5xaVYgt1uONDTL
nEOA87mffE2wN4Vjfc+fqmn9uoPH0wkeqHduJAehG250LhApOeKdlcrf+TVP0W/pDKGav+OUsdz7
rIYoj57NrvXQaaBtLVnhI21u13jtGsqe8Kx1/2fiogseZuh6HtqeXj8K3ApME+lAvrpXLGmLeGIA
2K/Hfr7LDp15lrN1H76YoFzd4U3D9Vj39knZ39RlsLUh6dvBz2aoV6EP8sv9klKmSFL9yZIwEXmR
YMDKdMhxQEtymsO+HO20EiQTqwqdSgguyxbyvSrQ+lsXv9k0D57q3Lr3aSe31Ve3XLvWdqxezR7J
Cvus1dkR4kUaR+u0h6slG09V4DyODrLZ8DytCqG4BirxuK5V586C5mW659gtN3ptwKuxthmXhoP2
QNc+KXUDeK1GrVihhH52O2HihdsJdNGye9R6bdUhWeaW6n2jv410U115uGvGetUnxnZz58QkLhfH
xBA0/j5mj0oDxxrQgA9TIOvQc4t2GG0MeYFxUQ6oZt0qZ5vJoZJILy0EWkTHSY/PZYI+WnHnm87X
wC2Q9l2q7c6cLnAdVKD6AvNBA/fjDvYSQzKTkfJ9nn7pq+YxQyGE8jWC13gfe1Dzq0ePAEMLMR/p
iBi4yR+7MfsGfHrhplLmQndHo32sUmqiCDI5welKO0bhUMa3aSUEFr3TTtklBsIzqk4JVjSRDYKR
0rEeRsC8n99dc+Gyo5umg7e04ByJ1OzqS65qO2tZIO5J96SjRuQ7HkbOB5YgpfI8hi8J7lGfD/n+
QtPTg+2koDLA0Q5X4uOYvkZp1TNFRQ/f6pCWZrwzqQe3Ixa48l89XSAH49PkJ+GgmR4MSG5I+Mdo
/5rVNi5QRBhAgLXrz59qdiKuHmpyfoZ+WNHIl7DddA65Q/+IW0e6BMlXVIiU4H8BXJ45sDXUeDSQ
hVgfc5J+nAXXLDyrDPRob+HrbXR3HWz81oH6XavubyUPb2RciXUQr+7O4/7rwfW62qW0nxxgNE4J
55Hij8V02G2BnxaCJwgStY1822Qw8pVy27v4utTWfZX5Cyiimbni0R1SHYsCEfWDj49eyEVfmgUV
O5IMqcVFAulUcUHXwa7Ld4F1/MdLo73HjI6mmzbyRR+H85Msj4OcWg0INlqDiHWeRtm6aWF3I77W
e2+6vBQ+ztXnPowpVu/quyjU1LPH1Ij2JXthwFROF+7A9WtrITqIc8GgIxhBl7J4FGcwmgyIm8bd
MfbOHTGfZmvPlMu4KnzRrAnxGEhhNgzVuhYL5Aabz2doJpChb2/xLRFgC22Bj0+bx05b9Y1LGQOA
hryRMdLMfw3ywicyh+LTNE0k+IbDSFM8bJh0RhqOHXm+8JX1IUT08VZGUF5Ov4xWt1EiHLXb/iZF
PtP3dqGFIADoqIIsTOuaTTBK+S3UYuMbPDxQgKfUN+/LACKl5C9UsueaK/BYqNxzuGmAG6efc241
aiYTPYJm4FPOsEhOlXZlq2c3efPDr1xqDVle2TxazZPZ4T/2DOPRRR+gkX5qWU+sQnORL03xlwyf
5z7860ebfD1tnbaS4w/RnnOPZkJH+QjwPDFE+m/A2hpWxQ6FIeRcNGWyi7MS3STVp96YEisFtbvC
K7IcaDQiKW0c8/RhKJ+BXQbhTyu6WNLl8105d9B/GH6SF7VD5cUujowi8vWJMYYB8UVsmsLfuMJ5
efWiaMlN4JzI9LH3GiKiEemhowRiFMkmIojVtAEf4XjhApprcfFc5KCqQ4cL0NbHz8XL0sLKVeqe
o33wnVMq0fHbxYxng++TDdqhxpH0Why5UuY9GIRdmffqGveNbN0VErUHeKw6N2XT60u4gpnQGlAX
LUHV1gzFmHYFA6QelS4UtVD5YCSviv9KpgVgpQmoNuzSuD7k45nyi1OdB3RfHEQNPl+1mcOdU1Yw
j8gkLJDBHyen6JMiCF0XDHbzWpaHPib23uqOe7PHSu5flC11cmbLNhSZVG8KAfKdjiPNshORpuvN
yanhPI7nJH/r2qOKTENW3ssj8Xu3kMLMHJgfxp18g1GXlr7rmnAJaOnT3iCVHaAVLI4jwshJqPNh
nMlOS11HNofEANOdEnwDIf9fZH5z4AhAKKaNBpIwkZ92a1S37UjP/XTfSkcynQILkQZwWpC8UvAY
67NEZKG61sI+mYtbdSDdpOco9Qva18eNMqhGrEO0493eMorM0PtgGGEQ+IpmF0YIMdbVCx+uJpbl
j+m8GnISCUhKN1pVyXTC9RrgekXRTinONUX6kSZ9gt2mW6Cl5R1Nz9yYGvkV4sX2+9l/Ipo0KFTC
WSqhpMZodAu8u/YzatWNoOvUuLh1o3TL76kIF/Wc+wYV0pj/m7ro4s6Y462BNac4Rd1cJaiZHI6h
IWnhUNfJvot2nXIWG7GPAYmkR13Ntvr4GpNo9XkICn24FXS2Du3wSMR7yvfWDla69xKWvxQJ5zT4
072BGg18TX+dN+c+km4jI4S8JFMWxcvymdtFrR97WkhjpDzE/l8icJTzBJLlQrA2t+NJZdiP5DLq
H1jqMg7M0LBgUpjAnZFui06Lpaj5IcC/YrMCX30a7diFFnq9nCR7pToyBMSu/+sQU2ZEGxhGir5c
sqf7aWU7rOXafiGIXngLZ5IFWVXQjrXNWzBEBgeu2erZwhAzkQYVtP9O1DQIkitFGeoSVgNfhNoL
9iBmh633Rs71z+8Mm8tUttnPKFtN3qWmV6wkFQNVfrkF4USLLMzIaugjIhCbHImMFwacOwmuR5zE
d3VQhrpSt4yYv1Rqw41t3tlVcedqHdFGfBfZ7o+walZypB0s91eiuAgJAGPQCOgjQLQSWovlTk7q
Y974G4H3D/NNA9PXo2Ll7ATzwRibR7uUHmFKKvQqjMHBBpvuSGUi/x5gVl7dljoAb04cxTggSBwC
ixbXJcy44afqVBvYjApcTsBN9HQlhF3U6sSvtrg958k2yoKdjoFg10NjQ0HDg9DXZ/IjAfh97Ia3
nlXfRhV8OsXTPcQ3bBQmHyp00wu8oK0SjRZkQTwFo4GwJT89jfQvbVBg9HweC5wMA+tQaCeJblFJ
pBsQ3rhtsZPtc2j8BM5b6OcBj6mkG2HQbW0aAKH75sVvQB4Xboq5YJx9+Pf2EIt5nUyVmiW3PdtD
0QHtmOqdo6TrCpm12MdLgfiuZ5EAo8XjoXIvIee2bbxRsT1Ueriu+bmIQ8q1gZ5R7cIzlbWFi2X2
QwH2QqTMX3+I40rOMOSezW7S/FcJ9Dr5tggH5Pi0iLOenQwH1TcuTfS8nPfa6tVkZFKXWklNBycy
9SdBM+5RtBK0ERPUajTou1RBJlYWPWVrpZTm1jcQF8QKFUhfkmHDXAhoe+FpItGOgAwm3iIdTnyv
03v2+hknV7usxaZfq6LLpOzK5JT5bwpKvhbKrzQIN3nzCwS6E2Xrzz/quVW4HnVyu6dKVtaeqsYY
8x608cK5a8hbMz6LIu0/HolSj2IB+RS9oSnwgcpgnRYx3SHH+wrJkK4kKYhLPXrpnJqjkIq6GgAy
amx/9qF8WTXawB3eR7Iot9qFtx6pngbt2ZXo/wYvuYICUflDrKtSnWi8fv6qcwgbg9aUrdg6op6G
Pfn4rNqsUrslTJNVtBjTU1seJNTrvNv+u/+tChATQuOSasESqmOu7XE97iT0jdLRsUDYvIe+aJ7o
tIi+2c+cfZSIPn/FmX0DwB6Anq7JhL/T+NdP0jhRSRkFUQKtoyrA1xE7TAj8S9ybOb4TmYpCDqiI
2Xy3fLr6eBWlLZ3k/dJGhRmBK3ipKIi9Y9gvlDChZyvHnrqUa54o/GSI5KCQphCObz5/5Zng4b/P
AdhjCvcoKSHYZRKzqNZDk+3haHjtUm4mNsbkEGAMBEFUTipaD5NE0DYjpbIixggdqBnCww5RShNp
u6wHSHJTQBkEmVrcNOTt7ZK0y9zuUVTxjrS0wKFNBtersqIpTHQUFS9tfQhNb+NpPtDhC9sniZSF
A+EdZ/bHy1LTImMxbEJysceuFjYxwzwtWiiAQaftW6w+G5L/Hq5TbxWPmfvYgg3rJRXpe7xuNXAB
Ah1bthYFT/yBgGJoPwINkfExW8WldyA2vlH1aB300cFp3lTEunUXu5Zh1fDFBSrSznnxRS/tvU6M
njfN906B+imjtTukt0kRPraIbZn0qmoKrP5XDamIMebNB2fhzeeyR0O5evNJHlLoRd2oMW9eZI8C
6pyi/ScP21beOaPoA4TRGyXWz7fvHHtCaGwRmipwjv5Ifqxu1NTW5qhvf0SIIeEcg/DrsCuV29G6
EQYpqnAfqFEh9FEP/e48fz6+uEmmq82x76gCRSFUNT+uti5lXWyVnMqjt/aqU4lcJr0GIqTPh5md
2+txJnMbOrUL5hECAaU+1Da6Dl/l9B5oQD3gGfPNTn54xvnzMecOQ9UgM1IdBwyvM3m1LJbquGt5
tdDd5SWohwNYysq4sJU+H2imTgRe9u+BJu9meIpE95d304NkhbvnsKODVxFf548B0YyrLFxkcwkz
AwIFxtlNaM1MQn5PyopIczu4pjfj8CQP5wwzOiGOklOIzw3Mzqvz2D/Sgf3u4zRp0s8topfMxELW
zFAoJ5uOj5EtdAtwIml+5pGO+e7j0IvcC8f0Iv9ZN1/lim8VmoTabrPhIjX1ZoywFPffYorBydJL
zRVRDMICQK500gk8J5mTZuYDRUQ66QORFk5B2spBeSXPdh1WhwHSMyuZrmSzpC0xu3jUPrGogzGL
V97HD8CNGnoaZs2w8iHCuouWCmCcqPI3oLw5YUt1SV/vXfrsj2+OPiMJogmkdxpzdYFVmVYPI6xd
tTiJYtWVr4x8p2FL0tQ38ohBL4JvUoU6Zp1gK0jRvsVLIba2mv6UqNva/quispVX61AiV0G8lLpI
RWbjaQhQxahCZ6+CF2SpmCQk+b09miuYuFT2AqOHqP2ss11EDa5pn8Pq2U4gEyDg4UHLy/xjkr4k
Ef+jvzOlC+g6q7uYsEkUGXGubhs01nHopbu0rrdpi3hLpGwaanr7wP+NKJRU48Z7pjMCt116FXPn
V/K9VLWYHBVfMrQpexTrC7xuavNYVJRzGg1BB1j19RloCP7a1k3D76JTJ281SEONvIu9pYBs7mQA
GakBD+VG/SPJUfNYlouSrVbbJ/oOBchywKGCNpwXC5fK3PlKXVDcKroh6HEft1diOZIn26w1ZU9Y
nUlzgNK5CN+ZxV1dDzP5eFLfqiyvLzC7DsHMR+5BXM4sITDIECKKpBzZ10b1ltkVrvEXKmN2mm8/
PwbnIrHrZ5icSuCvwtIbeYax2UGYpcC7mETMLhwtAcdk6QAtiEDtKjYhV1EzJWcI8qIa11wxTHcS
bCC5WHibuXOBDt9/h5oE7fKoqIU1MNQwQkpTDtBkYaDfVNavHkn7fruosTPXi0HdxkY+TAieQaT8
+HJ6ERlDBoJtXxJjjogiq4isdsgfxuN4n1rnUj+XlbkdEvtOyDI5fKQVUo+5ghFidAe71E3PhvJS
Vs7awQr8Xyzu1cOJlbma+UDOiiRKOSbp0cMPYDb8duG+nmuSfZiAyT1a0RT9D1GYXNvsOA0RtQxL
GS2q+y44al24cowvWFoNqbyKKgcIOorBWIejttTQmkaiWuMAXEStiZWeHteaYWiKCP9pHk4+YZqn
Wtx44CE8Zt0b41UqLdWF5l+dauF7koH26GTt1RJB82wAhAO2Vm1PYSLd58VzhZTy2Pm3bHML7yxU
62rQSxGulNIuHtDXbil96f1tJ2FClY83spTcf77sc41ujq2/H2yy7n5YOLWeC3IviqPjmhsFzUNY
6gniFjV+rDsj+ZEPX5C3db8Rs2r5Wg7XyNzizO6Nq+TeMb/pX2HvL8STs8fq1WNNtsropJ0JFvkd
1IqyRQAyhuN7OW6dPdNojXKA0+k39cm5KrdZFg0piKRWOgCKZIzFAvv/Z+3/HmNyblZObMEQ5aSh
gOsgRFNiHtxZ4DvSF6XuN1WIF6t68EN0zQkrYU6EOrhmO34wJNR3tYPMohSRkPX/561B1l7UoQSd
4o/U2jZdxdcdSH9UHDnTeX9yAyD6n2+xuTOdzrwQFQPypU+rMkkSynGeMwpZF035wn6S9Hd9OsFd
/3youdWkBkUtRobLLBvi51eHWOg5kkzH/x3lalQHOiaW8fP/NsTkQw7s2O7LkCGYMzYmQ0j+8fMh
tNnaC5kqpQhB6+AfPr5HIfe544AJ3hc1vUa5/OpxLFAvi7n8PbgFvl3u62/YllIyYBfFo7FygXOk
L5Lb7LXCeOnVl7bAlzPJdgWY/wEgKvbc0KpB8PTHNrdPtGISg9y+OvlgIAXtTYHjoN+rZbXJSkAT
eG/0Y7hxehCeQtX82ay1Gwbzde9XgkOHZ3i3pUaN7baGzWE3Dk51oFwPdnNoQfd1mIbSiV1Rn7JQ
M0/0H7VxaXE88vw7DJcPHUprBcyYjGxGNARb4dCFc3MIl0E8ZgxobjRfZfYIMou0v5RUXsugk5yx
fZLNZO2F2PBWl7rxbwOq5W7vPbY+ojQRiumK/WQY5zQ9k4n2JfYGNDCyNF1pnXOnVUBriyMt46E4
NXK+aatq0yP/q+mbIUJSwlJfRKUiI08HbXRrY1Ga+cWNeBK5w6yJyUjM3zKix00S3Lfh+CzuKVHw
GHnuUN4GAVop0g9TRnbcuWkMDf1H3HJ8pISxCQgFhSFY10gXgdbRbGjtqE2a3S83rG/DTXEx6S87
gGKj4i+erFR+dzh1xhhnmeEXByZ8QjEVEUzH8DHpyTc15BXfM3eSjxFOkcHm26pCnUo/sD2hN671
GG01S71Tg7eB0qSYwzzmKhX2fMlbL/wwYMKUrXJXtbgnY1WgewYIZHndGvbWxfiPMM+Ut5TzVxYU
+EiGF2PsBuEJ+Veqb00g8dRPegF2LnawnDxPe4DH36avNuKNoiMTJ8kWD1+nytZI6HR4owCnWlHs
KkdzI7oiFZxAcfNWyFr2anpHKdxhznyhhcXRj+gF+mAA49Zmd6mSk0lsqzrn0qXSexosuF91codo
Q0nWNFLgukkNuljIEnQyEq3JI0rguD6vIx9TD3nLRqRLp1vxXdlU92o7brr6e54A5G3PTaC/JM24
MhQWoTu6moyz02vFkgT1b1+RNioyAU6Ceil9f5oTPKho5+SUxXKKOU0GWHFobgHXZ4hY6uqT6tmk
Q8FWDKeRZvXAubs7I/5VAoDuLKRRa3zC8B9nLUTUl0WvhMX0tFUAsnhtNdmdUFjKL8Z4rNoLaZSd
ggQ0krXi/UhlZSfmR/a/A5KJfe8OvT6f/5BAI1S076I60Ud4M9M3pp+nCSkC0GkevlU9Bje1/4Lh
3AaPV36Nx4FLA0Cd7W2dE89ZKF3P3egGchbUrfnbUCeBRqO3Vmo65GSktZzNXDajd1zEGsxdNtej
TOIGbTCaPMgo1bDOenFLSbLfI7BqLoXLs28DplqEDfjUTOmtnRq6QAGp0IChJQ3jFOTqRHr285tg
9m1UC5YDpQssv6aXTRBFtmRS4fIVQVo6D+3B4YxDcWVR/2p2KGjpJsPZGGdOghS9sMJcy3khHNzt
4ABKjKsNMiHloM/fafaORjme1Ivs3Jm6c8plkjpF28DeqIQ6ERqTbN3Ph5ituULzRdzJAFJFu+Tj
/dlLEkUWGQYPgWwXoNSKeCy6XfjJ4r+LaEiKcy5HvDS+Glq5yZIjGhqLMzob91Fjp3CoG4KuOtnx
rqYFupKEeHgIeL1QjqcBWr6LHCMeTK3SNvJtYhLZwsPV/UBsIfqwjc6NFvNwW8kouM+WGgCztQTD
ZuPadJGgHU1iXkvLhyo3gNDS6DTTLTMTDqjcVFvQzfwL6y4eBHnkMt2JR+ip5S4skPgMpykXXWFA
MwD/kCSYpFypYUVh24HWhMhijqcof2u0gwMHJmyOYJX8/FJrokxn0kfUQSyh74SknngQVMK4WcaF
wHEObgWjDVQHINp3jN7HHQPIWnL9kh2TO79CZBfRuk6yX1XAoWg9W1iHlTaaVtUJdSJCm5xkBBSn
kj+5tYQvI+rqChaVlrsyW2eFXNNWSFQZ+b7GRVWKfxWhs4l9984b/uoc/MrctYT1g/EyNNJGc9OF
gHuu726AGIKIpVNCNqfCxXXpuF1Q2MwuWbX/irKBoBXlq2ebqwGIBiAv+CjVsG3MJ+DsEC9IsrPk
NmexQeby42V87uyK4xYB1hIBDA7NjxOsqqkjFaNJkk3cFMB22NLt0Ykhne5CsaHksaLklfK0QKGx
8QLiUCi7nA18w225cELMPo2OGIAFDwRs2mT/9Rb6v5UGIyEtjwiOCB4v/Fv79/J7iz/pj50ObJCq
D0ixP+ScTMnRgz4GXQ81kzdW2jfuiiQ/QAmj+Nz6Lypx2MLXJT7gP8aEdYwYG0BTzr+Pc902qd9T
9oYY7p61loDgBBXnpvIumnH03EPlNFstRF2qWTja1bmaGspz/x14kn/Jpdzoujoi+hCnKJHhy6Nv
jehXpx5cVlUPH2p0zQo2mbRDWx64hao+dPjJNLtE+aFjQFO3vwwjv1W7Hy6+c+NwUjiJlG8ujnUa
Hz0xdo/l5OfTNXchXT/05JLljkoUxKb4WtK3TsUQUwM+9tfnY8zut6uJmVwFYZk7WuWIiWluIQSL
pIUDQrXvYf1kZrBwvM7d5ddvJJ7mKg2W69H1YN1F+74WOqWev0PFiDPdXlrw2fW2+X5AEuEBMwXD
jbHaS1mei422g6roDUjQAfG3X9rqNTdXmTYuHG2zEA/rasRJmGKwvQJLBzOOmAkNnSS61CSOxbh1
VayDgDbT1gVg73TWejmsmP2WbUHUxc0SKM7kuxobP+3JS68uzjo5UKLrSJmqQ+EcU29hJWdjCEhT
hM021F3m+ONSdpUaufWYQe4AH5RXDw60DSB8mllhQU7rcRy/tbA4AOp5bXLXk58q2k9WWwDmKqBU
BkkVF+1OJw35fEvPBlkWolk8nMk1M21Supak2E4aQe6QvqXlXVS/RKUPr4sUmkpW/AVhtl7fVpCK
okr7H9LOq7dxK1zXv4gAe7mlqGrJdeQZ64bwJDZ77/z1+1k+G4mtESycbCBAkhnDi1xc5StvwYRx
nyIhN47XdAIubq1Pj6F9naE67iQlCpAD4WJpAwB2H44MULTgj3HCXnnpi0vg02hnS8AoVdTTh4yt
xUKzsMkQZQGI6BFBCpWzgMMcatjVZsXFmO3zZJ+drJ3ThlVaM9nEbD4KdPKaKx06MCUEgzEx64vS
E5YjrMOAfLy+xiK4vPE+vfjZKRl04SSjaJDse2on8nq03hj9n7mmBgZ5EIHR628uVvgfl9mngc+O
zqYO4DMncbKXsPTIF01HFnTnaIk3O7eTse/kN5rhDY3La/CCSwuL5iHWVqDmSCTOwuRZSVtDMv4f
PUUooVU7G+BrvqZdPlbHK+vq0pHtKBjHUI0VNdKzt0zKKBkA3cR7yTxGWY0ej7aVYZhjiBZytMyn
2cb6t8ApGAddh0qDD9260PDSKscba4qWozJdOWsvvT+IKDgPOKYBpzt7f6nR0rT2eSQS9sDfixtc
FFSle50GJ33p72fg4/A8/86fhzs76VQr0WcD7cJ9nBnr2aH3EG2m4D0PbzQfUc5wRTDblxsSFBy6
OP3TYk9FM1fxvJWJWm+bEAaDj+iPti6GB5BxghVvn/qx92ZgW5mMqpF6irQHNfnpWwF6Aac3fSzF
Jawo40InR7MbFZXK4TZLjlKfuHDfCZ1jYuYuR/ZFP8YU6gSHTUVnxSh7L0cYtMfHzqm3pbHkOgLA
4HUlxc8eh6uFqr9jXTEXMiIt3lR79vBzBD+C78v7mPH81AEpqfmobNbpfdCWa8BHo3RykKHBIifF
QlyxjhxhSSUtzau8z4uIHT4siw5FcyR9ziY8DynU5PEY7ytBPkYGM3kj9bKDfu/SYpur6yIUQNou
bGaRYbHKZUQVzgsaVYm60AfXlAK1amc7y8YWTlGWxUamBlwDEbbDwgv9QwZKXO9PxTitMjVez5m0
HPpoqeThS6s5q8KRvXb4lU/qtp1/xmq30ZvmhvIt9eVH/knz1EsxeVbTdNOq1SpWcItUTc9XJ+pm
1YOEnGSFZSdwdGDFZZYibsDHnNT5YcYvWbEhyUyamwTp1kContqbaMHamxEQoBRh9dsfJ4nCKHXF
QjIQoS96SEg6bRqMh/GnFmoDoFydwCSpH5cUCikmWpW8AOzstOQ+GfQX3smGf642P+r0trqTho6q
63wXAoBLghN9byl/5oSlyC2Mi0DTs/cCAVrB/ihGZlfPXyJZoQiOLvewo0Q4ldqNzUXUF7h8tavI
phydmyh9XUN7XTytPn3Gs9Mq9LUsMCT1IyoBvtxnx4r8F6RXZ15J1C7eO6ABdC4/y5HJ2L5e71mo
T4kDOHOfvbd/9dp+SjesUoRTtQUW1UL6mUP57fuz6GL/BbIkZHWqN+iMnaWHZV3yVQLCdbE+Jelo
OcfpaCmPijovkAyYx7fOwoT9MK8djgRLTr3qqSoUdJLeSmqoV55GRDB/nIyfnubsIHb8OQ1CA1K4
Vrjzr/4uguDqzo90ENW/9MhNfo0xcpVXRv2AEn836tnxINW2KVSXk32qvkPYX7bZgjLzHK9RY821
Bm8gnA0G5cHAS9vPn4OhvLfZtEYhLQM0TZIM10o8udIfnbkAAh4ouBCb7zIijtBNw3SLoJEbjIcU
lKCGGEapYgr2VxBlvytg6pUSH5QIigulbDqmlfO7tswtxxjNU/+ANiPmNWFSH9F2xwRqXLTZWnDf
RAle7L3en9awP0ZKfxQz2HqgjLJBuzVSqGDqEXEFwNnqUG3jAEaSoq7FE1D/BMN8rLEo4yBuonJJ
RL4U4sCQ2//jwqb+IGS16T5/WON9StLawCzNSIO2raNN5lXUucAXY3OPoS/WfPkaEr4tLUrpyne9
eKv/O+w5XinJlETWYoaFgmNV6hYWpYRHBanTGESHwbgS2MCYv7R62UPY/FFxdM6J2WqnqbNqw4y2
4fHog/lIW07ujVWkoaMDDhXuLXJZWKBI4MgsLsOx9rIah9UQGakHIGoNOJEYj6Rj1Z0GRHhwYEzY
ljnwmDyhh2M+FOG09hNnUxZ4ys5vbBd8hH/GiC6XVg3M2XyMTQ01FvlePAM+QOs6PuLs2tobOIja
7TRhxEP8JOn26oNrGKzM7FX0dWT74BevNKrUgAXSCO6EWI+SjLsZ3GTjJHLNrL2nfqyyhOi+qHG8
aBrtQUsylqCFbdq7begepVXkyrVQqMR7UkEHB5lLenRYAFBO8RLqXvwqEPeLVlkXOkZ6AiwHxCt9
jinODfFIZpWQWocHLdXd1AoXQh8ox6E2pYsrn2R82+TBxhYbZ2pu83Ki7N0iArguUYwzCEiUlap5
hZF5aGvANqHmlcei/lsM5towHilOYd/WpEt69FO+TmtsbZbx4I6mh0JNPS+xRq6MxwIgHSjG1WxM
276F7ICBDShBWO5U4m9oKd8akv+kpFjZSieTZhK9zj7HFCW8TWPDVfxfdYLMnE7bM5K3eG3NWOpI
8mOUCTV/dd230HwG6vIccfmdEVurIg9Bt5oQvqDAmfdxhs8h0j+Rv0gmUr4Qw6jRXE2+saJM4Q2R
to0VlzaDawDJ6xRgh6coHwnSIL2rJxELIpZEHY45yQta5agfRGq/Qu18bbHpyP0XA5zippXBtb8l
eLTnhGlhUGCEt8dcwa3BkXL++dEub0boLcEis0Dd0kkYNh1CEDUv5+fqSWjroev9oCQs2uxoO8kW
NOXCymaKnkeYCK6JnjKXemgNBPxvua3QOz1m+a952ATzTe7fDkMArfVgk80W7111qLARj3GfDUsV
yShERKmiFdKuNIx7c7S8sLU9BAZnAmMlRoJQQ/hbiDTaHtvcomsZm28iaVWRv8kQG5yjF7147OK3
ojkZbUMT4rZSnyPZ8Ip+l9QvZYiY5K6GLsxq6YcTMQhZX2X+ALpq0TMwzIpm0Ro4xlb3TTdfajJz
fZjCUxm+y528rPBlR4EpJ5aBqYhb6WqMlUXtp94gD4tmfE5N6YCpBA1vRPugHqbjSUg1if906MiK
KqmDrKI5elGwbrQESgYmKOqJxiGwa7SvwkLy0O6hLxrkxzjgDB1NNPJBuzKTSKxPL1lwWwcI69Bc
fdVTjOGxkpGCXmxggqkpPRR0XnvsiWb7JlQRYyqhH/b4rAx0GvThJkWIcvBZjyA+eC22uhJTvrPv
M9qo6THQPEtd5ymhZ3OaJhBk7a1Diz6s/ZvZZ7c55Q+xOMvgtUOtJLcOBBQ6G0MmFmwd8hqtwBNk
WcZ71YClTCAlK7mXokFOw6qBG9ENxZILbMj4oohE2UhyhzcwL9MR61oPS48ahIeBUsmpsUFz011P
Srz70GUVXQkzqXf97KHwD4JEX4WwNMnWRb1iSNWN0CMr7DeRBOXDTa/N7Lo38ieSzmB8AJ3CfYr5
iz1txJIFHjEXNwTkB73L1+TNC65GI+t35OgbjR0cCej5hKVm+BpaKjWpx9E41hq9ESbYCUBhpCZB
fLdF/t1uthZ3XkKdaCrepGrHcZVGz7R6Cm4IRfFipQBCkmz11vHSPFhxOY264ZpgnNM52oieXblz
8mgfeWkKsINdVGbDBr2k0KICvcr0AmO/56RBRV3eYWyAU5KyxS/KARWhpuhnzuNeYFs06Dadj3cv
UUXUjF7dqAchJ0d/bmFOOLZPrsax147VFlh8bJOl4OFb1PcRsft1FNOFqqoJU14Y1XFRwzD/GvKO
RtAVVWjHolgcwMtnakTWCTZNfDzOCxqW34eYF4ICRsQ9lcYMmnrnhU3T9u1cS4j1uIxBjfhN/CoM
J7hhu2K8vdoCvjQcSEjieUrH9CfE338KfXpNkuDqIlyrBEtaf/XwHicPCMMI/MW1BOJDkfIsjjUV
SBQ4eOqQuz6cLz4NFleVPwe9Fu8B4e0tQDMp1UjHHFbznG+Av8dDtRP9zwreAw7lzXAQpzJ5F30V
7hw2ZCxw8aUJc3ioXSGdU/0gqrS5T3hFL6iSLbsgnpQNR1+N16kUQOxROIXkfmUShLCoORqQkgKP
H14J5z7YYX++nsjggRWr2Cl/nct46osyjLCVbYt+VQAeRXmJdKXyzduca5GvCX0kbmMI3Pai1aVl
h+PFZKQbv1xTIaFTxNWMgfFRSCcbDxlMjJgzYYqCTY7LeK+bS8MY0bSZXML1fpWLuAS4CkFEogq4
1VEDpFNRiyaEHOqTBaY38g+5PuPM5uz6cTlhaE+s7tbtPmx/l5GzEOEb5cpQxm1OWeqyv0yDXRiW
ntjeRlAsJHzr53K60uj52Dh/zBUFPYymLWIv+2xjZY7d1KZpxHsFO10zbdyAg1wfAGMDLZ5mcxMm
2qKgCQpXlOcwd4AvsaOdB3B2MwcgUrkiaCCbeBN9cQe+eVuNV/bihdzaVD495Fk9W1VihKQMk0og
XToEcZBSbjhAIws64jW9zkvZ9ZfBzsrZYaAmcqcwI/UItjd87SQAWwCXug7trlhbJ8kxnh9MGvPg
24hH/0N2z/jkUdCcUI/5KHt/2pxNnTdlIzYngvgmkkkYcOm79sNyViG6xYKiPXDxWNdUHC6JC9Md
N4wPqIsG6/LrtinbUrfHbIr3vnSfoZZgPgyGAWPtiAYTVRhiXHMrW6+QGjfi+nJUxEWRVJENY802
XJbytoNfgxSBCO7EZSrQmXTUJ8RnMvErkB/o33PAHd+f1JfuBsUWLAIOT+Kqsw9mmPMkhzOrA8ZC
GBxH81QQF0VEbm4jLWqsrf/LeEjRWewXLCPPyi/lGJsmaL+P8XL7jcrH1Al4iB2chMz41Q9zqauE
Su2/A57dDYU5a8Fk6fGeXFhQWkrwKEg6tzfoSowBbpNL5HeZ2rQ7+N27Ft3IhFzfv/Plc4K7AoUE
JEXkc5Fja5Sq2krkeJ/MB5HCiLaSP/3goEipzUbzcbAqt/D7vW/1rNB21cbpRqXwIcJ1U4NYVT/x
T00GAaoIOg5S+N8/4qV+ECCtfx9RrJNPGyeKAiGowsahFwOZjuQtw7alG5HRJIjh9kIepzdfIjiD
TOhHgiINV06qSxXkzw9xXksAySojtqlw9zQ71uMcwkhcg2EHCAyQoyY/oiZz5cVVXuz8DIdSDHtZ
FTr0556QaenUfZwwpj0fEuyDEb5HwqLo1hh2RcobCQMtsJz4W5ZfrwwtzoQ/hwaxBltbhq99tvfQ
FleKLqVDEdIrsGwNCeV5KdkaTk94GilsxtITgtTTiJEFGefYD16bWQtEa7c+P3a9DvtRPPnjkQAG
Ul0RsgfngPdMq8o+6zpM5etlVjc3IYw6GoOkeUrwTOLLncxFzdQ0gMqYmBA1+RzUNfiyqy3CSxcX
3+SfZzk7UkdDL/xBbmPRmsdCnEQRYbkA+bbri+BSACm4lZjKQJqHuPF19UNqyBWpZiinDFeFgGBV
8wJMnYjcVIITlK/EOd7YCK2QUKanmRR4TN9FbTDnY43z7KnzNX75xQn496nOifyBxDfqyobLzCEN
C3c1EpHyAc0m6Zq38aX3574kWIfTCqD2bKr7NAp6I0HKVkYZOSe6yreoyUj6j2rIvKu39KV1/3m0
szsgV6XAjsIU3lq4REySJqCoeuPwdmV/Xeitm5/HOTv6fbUeazNnHJojPvIr/kK9M46z6U79qm09
/xro79p7na0iHVnGrBVa9tW0pLkIIpkLRimvHRvKhWMD33Ehlg8DBh7y18XqjHkQpG3EMMV9gZro
ZO19LGWzDEzhosHVUvL67Hc8/Pgv02kS2iBei4bteeKTSYZCWwpaWxwfEXh1S8qJEUqmdeKspQrl
SRm98AwpzmtmYmLezg8l7EHI8OA5Ih1y9h2LWApyPRa4VxD4GtsxHlb5HUeRlCtLSqROcWWKrw14
9iHDapSHpgS8+b/1RjRSRGYnsEBCaSrtAfGHz99P76XN/s9LCl2Sr1/VtKauUWO2IPDEGIBdcyBA
ESDCrLqCObk8En4zGkYvUFDP1o9ZJaMaDVSOuWL18SAyNBnuBSll3z98/1KXOPpI2f071tlWz5qo
8CWLNTM6rnbXFe+ILQpkMHteaFWJAIz6afx/fMOzBTP5JjXoFEAyHKRCJFXm4SOhRAWQsPr7V7zQ
jkDGnw+Gkyh0tHM2mqMXrUW5lHaELpDGZfgw9///tLovQ5zFCbSuffSRGILzkg/GLRiqcKLev3+R
i1EqhgQg3hiNxujZCqzr1lBSlWGkTa28U0ex2o3SQJzFOJZ0G2tyOFC1gf9jvlH1e5ArAJQKvQDJ
4srmtup3rfOrpmJKFe37R7u0Yj8/mTgRPwWnmROXyjzRsMQ8FbR9Z9wDx8I6+upAyocJzPlZ83ko
ES5+GspPggAKI2eNrezQNtADkFAh9mZFsR1p0GsYlNIAjNqbQsVm4ZUirF3TJ8fwNaHMwIlo1KNr
Dc9lBSw5QI0sWNqRuYPAn9vOKqJGEJXzQkjiqJQXM624JUvGQAPdmqOv7CK5XoviSvFoDrUXqA/s
yiS3IJjNkMdml95pkKQUEzoK6dFCbR6H6q2jMtvwf1VXLoKWTlJZrru5wLC9uc/kHDO0/uckP6RK
ueyL7uODDnjh6fGuTYZ7e/zdvyBP/eDvtFC/KTN9ZeuNFxp3pfQDYjW12bRZTYO+ruVnG8igaLQa
8EfEsKKgUCXSjyCen/QMOR+t2SjjtB3p5DQNDZ5MoiBbboLyddTbXav8peXjbSYHeJI6KEtQCVff
fBQ64+RNkmC/Be8zr2fp1i7JFskc3Pf0TKn/sK8o+jf231gooVoS7iyaP0O+gMfW4H9MLXPqsw8A
E61bjeJSV1gvYXcMosFzsu5enHLoXD0K26RwfnPqYkerbsamMBkLT9TykSOgRZCtGQPJXi8G3dEM
99BJOsLuZL5PJKw854Oynk3abyXNQXnLq7r5/Fs8E2FZzlFDFLVUb8hWlHxecJ2txrR7nOA9AtnI
wU46RImB/S56iahkAtgJDyntvLq372fK5EGuuIMx7mv9xWGq055a9sTnN+MIYz8Nxli5SZPWbUqa
4AwumFa1QwNR796DJ73s7kFvnCIwXd/vwEtibMKt5J/D4ayKZPaK0cytwAzUDlYU0rKBfQhW0DjJ
CULUJDBR+aPQ0f5+YFe20RXFnEtaByZlV4oGYDcUxHq/7ks7kZXGiYEgh5in0sPAtD6iz9n6xwxd
8uEoeCatsYLQRG01L2gHkJw493lpLWZiE/C7rlwYTOS1itOlIPPTg50zT6bB1/vO5MGs3FWNG/M5
NcAsLDUSpb9UdWkW3vdf4qOS9McJhTgRKSMZGnowX2ciVJpRn2oGVMCpmfSUQ733hBSL6dseaB06
nus0fqVvfKMB0vW7LYHpwg+hwaJ5xsEZDIDKjN6tKISUcrKw4X1yKwMLCoGT4Yigld0+oA+bV7MH
rTUyZxBUKQqe8lLvpa2C4efUrguHWrWEObd8yHMUpzh5bosRWU21PFDCXaX4p/ghsBbzTRyGQoLX
xpVz6I8p8oeoL7oqbakmB3AhUfmgDPz9RF26NACFffgDg7c8LwUava7B2UJxn1RWuBDk2UOU/FYh
iVG/+H6oi2EOclxAiqCJ0/M4+yZjlvWTmuCFiBWKYrzKpGjzO8XtGQ8rFatf55dp7eAufD+sCNTO
VwJ4D+RBkQETaevXlTA7VZioHVhu8g2kYlCYDPr1f4o+Po9yFi6WI4KqdVtCOGl3Ea4jBDk5+kBX
796L34tXgZiIqYz+QUL6dPOOjRXGRUMThyiRm4fWMFxYxd9fp9BcHAkdJcyXOFMIur/Om1ZEhV3h
KrHPg0eQsH79KAzAAGWEiAkJubyCMis4MY8zHZaYSQcv4G+u5sEXn8PE9RGpeBO7tbMzzSiGXpoM
Kd73DlXJcZep74DtTeu6zOOlhMb6d6RzdqkEt9uS5wAbkOI5p/0MmlUkxLCn6Zyj1XUVf3xxQHCg
aBpjnmCfS9PISTtFo0zFU02XRDEpNzxA60JqXME3BS+VodT6/W64eEWhPPHPmGK6Py0gmTKwWjaM
2VSWS7MjgcUvNMtM0CVN/PGeEyrhkGpV6A2pvTa5QL9/hmuvfZZ4ZJMVKpTUY0A5t2RwVJCEmjwm
AIKJDcTAgMn//YiXCB3Cf9aGbQibg4Tu61uXQR04AU0eobNTDqNrl+9IJaPVuAii93w+FGEteCyS
geE4Dq20YMUEIA/Wm8ehqd0Eaw/RVLzyWBrDnp9NNGIt8MBU+eGGfn2swOz62QDrJlgUJc08EbZn
0xaxCAQN6MCM5An4WC0qP4ZNvouuPsGlw/HzA5wdWxFKwah38AAiWpiJXucqEd++og/0/bte+uii
fYISM+Um1E2/vmqLSKMUDSBKSRnolGrNgXyzC59N52gGJ7Ak3w93sUr+ebyzqU3UXqKExniWCKPJ
JsCRUaAH/GVltwSTGFHdXx314nR+esmz6fQjPH38FApoHT0KuJNxyGhuX70ELs6loAhodEmoG5yl
X9GAcv8k5jIZ6NWF0q7D34bA35+SG5riUS8gPP/B0AzXHJpfkOJxoT2/D6YuU/S2hbwpywdBiyDJ
4zJAQAvpEco+lXMowW8XW1TPoYbQmwAi8/03vTi7mEFBBMMZEL7G1yVUWtKAgCCv3ctIjSdLCEAC
a3pVOP/y2vk0kJj/T2dkLrVlHnbk+NAHXT1/F8pccDDqCG7kCbe0oFrSx/8/vdx5cDSHDq33npcj
jxQvh+UuUKmrtSYxR3+cOP++2jm9pAjUKVVxoN4LxQmjRNyleaMEK6TAsU5dXu0sXvlm50tVz4cI
XS5WDR0zII529Exvgvn7fvIuhpY4eKI6QFuCvPes9qHInZ1SC8Zwp4N1uRutYKUh0RlWS6yzZCD/
s3UfWfbqanvq4nx+GvhsK/byZNTlTMZHd9gd1LWN1GUlcM6++YjG2vevaV6KhT7kA2xsuITP+9eF
qRpFn9spdG6zetabxOvIfMOqd3UJZd0fErKj8oQWS7dL4w7c+EupvydU94S5R1UusaaNa2XVNBVM
Cozxor9Dv/IAHwlO48oqtBvxw42RLLklW+edT1bKFVeydIenaIugh3BFEyqTmWqtE6f+CFPaqLlB
+Du3Sq+rWEn23+KagkdRZtG9gLb5iCMKR4HCRsiyfp7Gt7HDdMRB4ah7x5vEb4PVrCfrvgI+R9dK
M5rnatUY6VIIyzSY9n0/ixezZBQDDNHJJBz42P6ftrflBNo8F1CPKbKEAa1lcLzZuAwARMYlEVD4
rpI0WiyXEBGfVHANuJ8jeUXRSjF/prSy4NSvBFaNZviVhxMr9Y8NahHcC4yECUz96yfOBtWkethx
hXSLBIAtGlCReyNhWI9Q0y1Q4/CX/JJTuCExvAESUDWQPVe+jVLOtrl25l+MTwRXSUVCDIrcWbCY
tU6XRxM5AP5aOYtIsH71oFup5vjhGPO/jWfmMOSGVeryudKO30/IxQME7RqCBqhCf/RTmlwuYpuo
BEIEdbRMkOFoOzvRNUjXxUOfq82QES4Br3ZOkkKkMG1nCaplab1WMVJczQPJMNUot1QeRFPDzh6u
BgyXbnLodx8CMCTE53SEDjGOKcIxdp8Afy2t1g2mDTlOx4aU0PcSVMOr0cOlI+vTmOelkTgyTSpl
jGnn6xlzWNC9/bLJVqqKvfmVvXbp62HcZJsiXyXrF3//aauFSt8higGbs5MFowp8f1u8+xiVfL9I
VBHNne8aWJwf4hvAWIyz0CCW+qEMZJL8khInAOJVs3xC68Oft/MvHzisdUgbb/yBG5yteEm0DISS
2rKdlyD6K31pAoYXJd+1IV251i9ONh1zsg+hrnresNIKsynlCeYyPFoq5VByqF9S/sOJgYPw+1m4
ONnMsYzOqZC1P5sERM2SpCtjDK2TbdO/BMWqTjeD0l6Z7IvDGPQ22Sm6UPv9+k3N3DL8xmBH4oZg
OMckvhWcjas+JhdzNm5zcfzAX0Ej9Os4SFc11jzwTacMmJX/FEFwiPbd4OnxdpIw2FrEKXTzp1h7
6OZbX1oF/lrDS2uG2LlD2f37yVXFwfvHEvvncZTzL9lKjdKWERUeP3AQfY6OWuUv6Gwgp8kdurcx
PwTUJ5iyQ08qnZmewT3YVCfTee84NydD3YwTOLVSRR8xQ/a2psuug9c8JMOVlfAhtfTHw2L9SrnE
NAxQO1/nrpntukDihPJnL3lBhu2NhBJ23uAO0K0aZ1wY6PLJGV2bOl9T9lgUN1hGotamI/hqeXro
LxTpWZVDYWx5q0qyq9fjIuzznTNGbmxorjYqqzoaXKP/u2/RoGuhhgXlFvPl3sm9qpGhTs6sj+ah
s8aVD9GgplYU2cGdhAlSg+Vx3lsrZx6u3Bfk8iIK+uPlLRnPMwQjVMhoX19eAjKoamVDjKtiVsdR
zuFjQJ0OI9kD7LD0q/5m8GmtDosstneqD1omTFYqVtKdsp6Myau0ycsBnZVwtFD6AYQIH0B+I6MZ
jfZGjdoN4VRaJG4svelVdScErhzwx6qvrRsFwmtzUmdtMQ6iSwR638i3MQ2UJIl/p1zkGEWtchv3
tRhlSVRsUOuTlsnobHUIVFnv3KX1gwo/KMzhH5gnVFk3qbVqTSgGwJ/BhbiNmnuTjo1R9hT1tSfu
YzUoH9JxEict6Ysn9JXFQatbixJQP3TBytJdQclBfIefsYhiaKJrvnbHot/Fc78KFUgoJ7SgakPb
9WhmaRLG2kN1kKpDq5qLwk2K5Fl0OS2wyob1UOvaEviTRboyYjkrgNpy4KNWa7kzJl2q/T73+laq
S68H/iyaS4EVIjg0LkRcGICakvzAawSPZTx0SFfSwoQaIt1IabwZixcpfi3yekVDY9Eaj32dLfBl
u0mBjWtyuC2nVlvalK6SRMIohShN32pj40IVleHsUDIpesOFjYM0zgYZBc9CGMXo8lMfZ89ViSvs
nQUNMqJZpKTSolPexzBchGZzKwBLvtwd0ilD+jB/zgWRw0bdsSt+SJrX4SQv6OJNo3q1+mjp+Vax
N/V0ozfHASw15IusVXdVPy7K6S0TV/oEqJeyfscnLKWjoFlPiFIiKdJVWIL3jxUaAwCXgD3bkFdm
/cetvvWBiIBAX/JQWqatJkI+IRWmzQvfSoG5H8aG1SoRu8rLIFtU6lswbsMYBGJNQ/UghemGs9Bo
/s74lUDnhVQk+EQRwwtd9sl6HZN3gwi3GLVNIcXYxb9mhwQQX+ewcyVpVWMJlRTlvuhfP3DbKTcq
rDgl3aKKV0CZc1jD6cscPs5AIzLh0Aj9RpXhUCJBScU0oo9IT1WBF+7jnTgl+SbMD2FdQb2ZHrXY
2Qv5SbABbqc9QEvVjeynGUKfPqTtLvCLYwpzoJZxVFCPzvwq1DuFJsTggPp9sIUi5A7FrYgUo1oU
iKvCffGtmwT2tfA9YvNSvBU4e1ZMQIAKw51Ld2CpzqsOahzAfLzI+Z3aQ0okFLhDR9j/lN4ZtHTI
j81J9mZVXaNkz+iTDN6LnZVxlol8xmzg2oJop6sH+p7WzNKGpJip+Y1a+u+JsQfwQIozb9v2SN+D
Ovmvsoi8mLyioCFLB064Qgqx05CQ2pe8dIAOhS+c+KNAhEzmE4JyNGK50zRXpBuGgiM1aoSkJEFv
QkDUMZVqofjcmfrviaUn4XOfIVxZD7eUVa1k8KCZQTDwh4cqs36qUG6aLsDZgIWt6ytVSl/aTNhT
WXIJ9Y/mMK0spQxWenEIOGfGJkIGu7qNrYdqSj2R88GdjMuEVsqRHdNpUPjY3+LNO6feS7VQnzJB
O22jbjfaaJoF5mKSQgx9Hid1z5EwxEdJehoI5WulWIf8BJ1xs7bcFJaXMLMb160zenxnThi6zy3U
RL4hC6+31kJh1EfHeOK4g4/U7pKfdetV1VPj4Netv4wGDkJ4vyFATCE5Sg7Ityw7qfSUYlwRHHl0
aU4mfhRdXW0a86C32oN4doEmCGCsSqLc2oLiUDdUDKbspMfyBjmSFUQddg4GMoAbLSm7DweWvp4i
QUdfBP4zZneiZp8M5XKU0EQyOhe53ucEJIE2QCZCqVSsXhO+HiJwzDnFndFMt5lO/2s6QVzxogFb
h2opjdEOW4kGxqo/7Xo/3pCGlGgDR72xScy3OaY9IEwI5efUaVfg1e9AoSj2CbuHoDO8ziS+iDdq
C62U1WqWDzR59TLeZHjd5ZHtIZAaFtuZQsGQaF7In/h6vdBJdES5C9oM6kesuGMOjmSmJYgqgph2
gd7sR/uunn30CQ1AbMcotpaqn6OboYI9/WGyOigGGt1xsDMvHQ3ocqATnjBgtsoZgo4b1UQJ3TGi
LxrsUAnGEMkVBisa/oNyssN+zg3k8J52U0HIEYfxSpJ0byzo76Pw1xb1Zi62sGaG2l+IfZco+s7U
WBKRdeMT0eRGQ8FnXJvo+w64w2ba31r29yw5GyqbP+0KiHi+GMBuhE5+kHJn4xSB54ThwZ6sjZ/2
dyPXXMVOmOrhro2R90nC35DV45TwpX2VJReaqlZiVHCfal4JGVbxX8vkWCC7FeSta77IfxXNQ9Nu
U3Ubkl0A2EQXCps5fLtK3EL0ndjcwPe8avpRFESDkenJqbww0uw+ymLPT6eTEtZereluraG9U/p3
U2c9yVKxyWYUKKrboWoXNoxUSz3MxotcvcwtBpFdsegKQWiFspYc/folz0CuQCzWSQjyylhVkUUk
OKK9N24c/KWc0nbF0ZqmL/18qxQvuc/h0tqYhbAIdcWdGoqfycFsn/G/dcvxd8WukP11Zt1Jwtcj
JRKf/s45+3JLlKDm1UTTzDFiz0imVXKfmoWrZNGN79AZN3MPOB3w33LdqCANKMDLAE5VPYfTWXIr
hPDuk3UprBlnxS0cbGcndwg7rySaUC1nafvCTTc4GC1kmRjBF3tZBsOykMtdXgycxskuZaQo/jn7
D7+boq/dsYMzAttUAmOTDreROq9qHCq1edg2MMrG2MA7zV84YeplCAvrts9a8xdT+RQCELJbSMfo
SrRZjz7vcD+qNQLB7JpFBy9hxjqzRBovcrtZWUnsnAA2Db7eIMSWQKNRrtDSlTlFN5qVuYF1I1U/
fHVt9ffT6OyLMIE/vULJy6WEvVKct2QM74tJWyn8tGLmC18PODs3NkdhUakr2R+9iimODQPPL1Dl
lbG2kT2OrfsQOIIiezmW4VphEN37iK1Ij3OElxigjjrH2bf7ZaTpL6soctdOwBaGz30srac6Wslm
se3nYmM18cJW0g1AGrfGEUiqoaBVD0NYuWUob1qlW8mYZVvWvMrjnBuv5zD72dc7vbmNmnATxijr
EQ/2YIYQofmRJr8dPIPVQVs62WGqHyXjd448WbUqSvnQaNjttMvYPznKE/zwQb9tcsTAFS7DSEV+
/2UwfirhnSo/jVFOeFMGrlGhygQfC3KdSDtNCyGZbJkVxLkKa85GybVfwzr05iBal7Z819v+csxR
QaeoSN+nT4KFBSZ2UvlsOlSjX6EDody4LYz1wKzr2D3oTQtcLDwmuKDEPpD1AULu3YiCM3O3bTMu
5nwldT+QyvRzxcNjd1dLOvIYyKi+EqyhOEDOR2CPCrmCVRX7KwYR1bRHO1krSIW3Xey15l7nXxmy
pMPfdv+rndYppJVK/SEpd3671rrIrfBDb7t8I8u/e+WX0W2sDkq97RV5e6+M64GVLZF01IruFcOK
u2gIXOWp2SGV9BAOi+jneK88Fb9R8H6N38dHeKX6D/lJfZKfpCO87Qc0y55yrq3IVSY38t3xtX7V
3jni/oez89qNI1nC9BMVUN7ctqVr+iZF3hQoiizvfT39fsED7KFaDfbuwQwGo5E4WZWVGRkZ8ZvH
eW8/t3f92/w53E43rG/nU3tynup776m/G/fdLTunf2vvg/fhoXgZHodHXPqSP+MboigEHyQCFmz8
/k1b69lyfAtehgf/d/Rr/jB/u88FM0A2t+8erI/udnicHrV99MvYVy+wut3f3YO2bz+iF2L2vvzI
P+oP5SWE0vHR3g+P0Uv71j1aT82D/xy/5h+sTFRCqt/8o/6lPYQfw289WFSf42Px2nwQUGKs3Z7r
X81v834Eufun+m29xNAMf89QTPER/+P98cqF8aK9DHfae/iHrbk39/q+u1M/47V5xsOOHw2Apd/x
x4wkw/vwiQhWG8FDXijv0+f0CXxQeR/f/V/9W/82MJefTBQvauzd5/HDfeYIch6j5/J9um9fyl/B
U0vUKbj5LvjZd512Pxx/OOm/7d/OS/eW/wn4kK/qHp355/5G+a3zPOUfl88Y5YucCUly3kP5o2eL
8ZZvfJN8Vp81n4hHi4nBNQmvPJ33PkOcR6TmjRuMJb8wP4dPBoP8nv5x+AGSPaLze/IG21v55X9q
BAod4aYF/5I+ntVb/WzZfpR4noeL4TezxQmdPVefZMXOe3zrb7s3/iR/N28KBYEX/5MCW/onfolI
i54m+U2I/Jzwv8tX5ynwFtH7vPeZFPvZQT5tb7y3K+Uy3Mpf7ab+Vf+ySoBAzYpyIekeLumWe63g
CZSXYLAc66Ex9lJDRHhe78lxXofuybT9ZZzFt3LFr3CzcXBDqAjSanvp+liVZ+uk8JYpVgqNry4D
Nm/eFMBS3bWJsa1/7gFIXpCcG5O/BEW2KIKCs7NDa587c/Y5Z88ulxH6qrN6N2Qv/tispNLVt5/i
FAkcFYTlknq0ZNUCU/TN6n0YrDPpLufo6AOMoXQMIHVdkUqRPygJeE8msgCBgCKsJOxZ0Z3J3RXR
3QB9My+9QFMhJWCFZYWhdL3QqmatkFGKoD9UIjLHcDK3qPquxScsQBCA3JyWNMleRNsH3P3M9dfd
KVzPBGpJrVEu33gvSLHJrtdjfCEtDV7QsB5Vw1+HMQSqdJdYwqCrhcgkDo10mMiP6wxJBWzHRFoh
ym+twADku0ypvWnl1gY6MiYXNNJ19yJN/9iAJIoqXsI8pT/aidTDUKLKj5cB4g9dOK4yQl3Tv+YI
eWTBcuZLYoMWZfdu84qCTOG4OFrs3Eq9T7r6HbNLHQvihWFHjymS+sz0HGQr0kvuh6pvPkjDBmx8
lkL/S1/rUV35Ku4bmggkBugbSNynQ0JHSkP0rBj1TRZVa6v4HLiUGdykUbAz8rMcdTLBgor/nkgs
Neku8P1VPe1Tgz1lImzA3dHNmm3CbZw+t7CvkVAOOcTcIoN8bj+h0aTHAF0fqP6Ei9LkCCP9UrVh
ifmGYnwIkEcuXuO0BU6FYUOPAURtIYYOLYwvxmm7sOEvNcE2ZarF+1MFHHmihHm0MOaqQsWmMqg7
B4Wx3NRrx67JB5N5PwXnHjuRYvkwnqWrX377lkRn8YRj73WoXVA5aYyPQL8a546MeK0M1jI1TuBV
j1aSXUfUF5F3BVPwd6HO6YdKDcqQKqWzpxZC48NHOuOkFY52/L3/O460ub51IaaEdddNgOYyNhLF
KipuAw5A8Kqc1fwEKpMV+vNUHyvAUoEEhquZgNbwqPt7yEYNCmz5BkiazKQhusx9RnKO1VTwbBo3
aXdecVWejDM9MB6L+TEHY922gOI7ToD+wXCTjZF+jCtH4WbhR+egyC0Xp0h3WWT+Rg8cNIPe9Ok6
RlLFTrzrBJEWzXkuuueiLAA+J8vMdTdD0ZIUeeuxfh0tDfBpyM1cX0blw8+ve6Qv/dfbHjQtOxpc
5aT0sVBJ6PKL0WqwwGgCHu7PAx1pp6Aooaug9EwwnYeIuXpyHGQ3YV6ijpn65xQuiApoWCDbP5Qn
+BRfoLCDOrKDIgj6OIZtIAd80G0faHKUmsHybGbvJlH6ZZgVl4U1YXxfYyirFYRORNy79CYKdYQo
U1C9xjqe+doj+72e+5Ua/OkAq1BYwXmR6plWIWVRbLJcpYB3N8bZsz90562LjI2HU4vvbiYTeSjs
e9tK2wTNCk/ea51K70I3+r0P4rI33FunTM86/zYIpht/1tYNZV6QTrukPgVKOfpdRTcSxA/k8MP+
bxUodpHgUSGqCKTdxFV0UIheJ+GzR7+rDZ4VGwxavYdAuNDkwmfNEKshddF4xR+J4s/UoVwVfZrJ
/7KIvg120MAqAntoMfmm6Zqv23hYofSCkqOLPIZg4ZVT4gFHohyYN8y+DA2hbFS0/w4FljJWUzJA
5nftywFKhnJLxEEz6+edcUxbwYH79/WxgMKYB28VaFOi2INw07u3ILoTGRKbfBcFUxFWiMr+PEMy
zMnydaQ5G9yX+9AlDF6o7rSwEBOR6znvP3ok4Tq4oKpDtG+8kmK3tPzhvIIxtin8jyexeke//rdH
P4AZJGFXBHkAJtWeKoRJXqnrIbpRaXda+BaoW1KFPF9AohhoEaCxvlSyrRwUZEpoKp3c98d0KP+a
yYMP5sEcyENa718QWbCKMVpjgs3VmKkCva3WfmbJ6M5eEqvWu8bIbwGSEcp3WqpvGdouJyXfjzW4
aYEaoN6AYeCwctgMRTCEbFAws31/qbmfghYd3V2Up2dRg5dU8SrZTlc/uWGOrbi9UEoNO41b8hEa
b680RPzQfmgA+FLZE1yNGEkZCuIFaFmQfPy8GI/hsUD6o8kBr9EGtn0QOsdCiaagR+VWrjqvKmJu
vWTKzfuo73RUt678+FRycwRKgZWITesbbDMeJwdnEGSYphwjeOAiGCXgL2nIQblApr4G2+DfIwhI
0QoSlU7OimygQnbdR8aO9MspVr362zC2pAlLJx92sjfE/dCCuZ+24xJCiFLWXygXZdhBa3XiU0Ts
U89/kJxpkeIzo9XXGdqWN76G4FiB3xdsTKyygsv0lEPg14wcnm/fZ+wgYriZ36RzVX5Fd5jYnW1e
Vua1v0Jt1b+WBJ5QRd/IoNinhJ8KpbCfV8mx0+X7+AfbXh86T/Pljem/MD6oZ9o1CZvtJIfgmOLO
X4vjYEu7YxwYOkX+q1YD1oben3beIFSP3SpNaXHSo4/GTSmNs/XJwY+/JugebFgs5x8ihRIrqen1
vObYXcTSEAu5vo0n5vILnvTPxwRITr4CxwV84N+nTADXiVyAN0yDe+n2pr5xKcco6H0NBlHln6nd
WePSRiu2ETG0NV9adb59GrGE+/mzHo2fcK5g+gLY8hDN+ftRIiNTZi0r4qvCjpdS4vceYgchJzRC
YMteVK1+iaKNMKMyOgNOuXRi+gRoTsbWiyFCeb51/vMj6cfO4O+PpP/9SG6dhNMY8Q0a77oM0pVC
Vh7mzb0N0HbYpAAXmlV+7nnKRusees1ZJFwHaXmVlPA/TKNFGrbkvPkN5gPbv0+kFmWdKvUeKemf
H9WQR/nnQwrGGo1a3KsOnbr8AFUDfDuRywK5WlkXGDXB9RHEdVs5v+0qvkCpbluExTbGuxSIuWX6
K6EWmt6712TnyWSv3R7Qq3WOOLWJipjHBVc0yGic1Ruba2X+XkxAP7i/JvTdau6daTrc/vwex4gm
oCtx+HWht4hkyN9TXqRWZvt9RNqDNpr4TOq6tQV7b9L2LwMmllKKtJfo0wkWeRB2sKmtTzyFRM1/
Z/O/T3Hw4evIbOEPxV9SLWLn6chEqa8kszXdv+qVLjByo6jDuwh5sjWy7I4b+4mHOP5JbQ9veqiI
/1CYYrAETqr4kZDsivTC1Hcl6y82KfHS4h+3vnEV+PaFme/wADwx9vEJ+L9jH57EZTzFrh+EX8vJ
YY9NxbBzEQJ2EkAYrKkOs5BIPQMWN6rTxp8+9N74NLBFOx0YjgVCHcYCdDLYqfqhaF5HOaqioc+K
wD8Re4Vki9IbBRobkvKJtz52mOL/pkphQeWMOTha+jnXta4FLmbrd4V9oZe3Md2aWacjuPNXvXFW
UVBVg61tLvNgESrrEFEC9WYKrszixDXy6Ft/e5SDwJwBOS1mg0fhatOh6M0lalB17BS2J4XljkW5
728ts/KtzlE0dm+EDUMlPfJImDx5QIGwND0FLzua3n0b6FAEwaa/VEQ9A7XBWwF4wLoHq9AEZ+aT
SB9F9xodAFU99VFlpg73ssFNimoK/FH9EP3u+S1oH5cjzqRmm7sL13+2fR8JyXnVzrQNqXVUwbpS
mxWu3wvPm1aTvwoAuGTjK5wmY9yNUXEi7Ty2vb4/00GUS1IF0vdM1ikX1y+vgNP3EakV/fPeIogG
mo2xDoU7rdD2o1rFEgRNF+/G5K4WpU/I09LuO2O+Y4zx8unCD/nv1drV9v/DXjI0sWxDv9ExDmWf
bFrvVTZS3IlQRaVpUOibFGCJOAPDoaORLxYMXa1QIvmoE3rIoCBxYkV+ScqY8XDujM2yPJk9Hs14
vj3X4XJoq8rLSx0xwYbKevAGCPlC7cClA/9Cd8qhYmwldwb7LEV4FhdUrrP7tKOTneA1+/nzJOnH
QjyXbkgZOkKu2mGtyM76slRj6n22sH5bnCC8vT4lm4iWivQnIro0VhpcBy561eOFeDXf90l8OWXe
GhFqORRFrKxTKf4Ge3uez0+yTY+VQblk//cZD9Zq2Jl57BsUz3RMjHKF9i6apSuAZA79AASsueT8
P9jiyb3rn9X7bVSZuW9ByUbHN7ALdi2Of1/ez2sr2AIydK5nJCwuACuQm+DnsaKoZBrbn7/LV531
n9EN9BCAEVPIsw7uOHmhqW5rcRFFo8MPU3qjGigRxMjL3ai1YEnwsWhp/PY4ACh4zWjmfQuT33W4
hRjoy8HJZxXVc7YWleskyC9FYwNowgwyCtX6dTx+0rMQXhhVOPibBjAtmxsjXkkiYGvVwIL1cZHR
har6+BEODnndlFBj+WMZdIeRpRiddpsBdBt4BtR7zxMwucDBuvZaVm3TRY8/T8qxE8n4NicHh6Nm
qJbV9KwDuSVnYDcNEcSPho+TghRHk0CcHjWHqq1UAiR8fvv4ozN5VhrlTP+wx39yTDGAfsJXROAF
wPxEG8fJ3rgahMhY98rdzy9qHV178GggbxA4ta8q/bfhjdZLMstwoy9HkR1ADSxn9TPXtMEIjLsE
x6cUi6OoiLHFBFky51sqTnHUrMHIti09c9XeaYO1SEaKtF/WqD22FwITpWjQkNP2/R6hIRHAS20I
HNaudeargSKCZLZ6CCyBTIoilW7tuJeJQOKkE4FQZR/MJXqKt6naXNWVubKV+UKZu/MBWxkPtpFL
Jy+hKTVF3moqzsFtnJiaYxmS8W1qZOq+TY3iBLZQM4ie2tbAmqEqwLBliLHEGMGHyxY34iELMX41
FunA+47uMp3ctVSZGpBWAIEpj4vOX2y8ACxfpPWHTQVVrnJImIsQ8YjQuZUsS7dY2pQQhKrpwoZN
1+04nmeIjVNwFLi4wy6wXrBklFuxzNeII4+2rdP7LgAapoFFgRHf+jgt9J+Q4kcVcceReoy1QTeX
X6g0tknaXeD2J7O340HTdh0EKMkl3UORbm9yI63TOf1Kr8GGHEG30luozpaw6XWvtf2LY3NZnRJM
OZpWfBv1YN/0cZGrXcBx4iq3qb8BQXdS4OyYbahjYlaqQsaGF+9I2vFtBSCK4fQWbslXuDXYyCzp
CIzEZrJqSn89GOq6AfCpIdE8RjMctK3evoJAvPf9gsoZJSKMYvR84XvpEj2BjZ9bqzDGfcb5cAC/
JuGFmPI5nLxc5jFlutDTU47KxpG2nlA9oc+zvY1/VHlLtXXHIphJ8sFBlnEFWS5beeZ0DkRs0cab
KMFOgJq37oZAC9wVs1iQIYlTH5F5tHFKdO8whFadPXdA16o2GY43wS+8wba+HdGIrnM65hGmKEgl
9KyuU0rMx0glSNQAX8OxmiV2KOcxQONOcDzicNQ8kGTaqxo/NWGwqlC9LtBoMp14VZnBanqq6r3s
xxAvJB9D1gGcsKid9phvIXCTVMBMkfcGSxkaek+xnO0aPf0cM46FjO8Pe3CSo6RizbS3Rf32FRVk
DE6R/cIzR4vu0GCfhxOp9fHJgcThYKssLq4H4yVtkUM/VPm+2bVvbooZ5NsudO+N4Vc03BQJAExQ
jdcsXDhfYFuQNKLXSjqjrOm1pdOdabaLTvkd+Dgicdb+PBtHa4oU2qi2yaXWNA7SKV8boklTeDzM
6CHDTwVGJq6oJ3smMGGwjuYHMLGm3pZUuk6MfexK8H3sg6nJ7HKYgpyxC5okWEPh/rZAaEoKxj7g
JG1fETITiLeuGKlgMzKcuNVqxyKURZndoCuIaMphXDRHBaUDudYK98XmJLWQUfL6/iZk34/dU9Rc
hNlWPNFkv2UYopiu+2Qk737fnniWo9U9GxsNYgCtSjQmDiJZlPROZLSR4AiK0d5672abnSOaaomH
xTkTU+xcgwTMajald0WhN5AdnX2W5k7Em4kGLXgMElBMSRTN2NjVWpse0yo/8d3MY1vo+5MenLqh
W02tBhj8iiZn5ngsTXzjon4DkwFfoGZbK/Vj3iUCj06r7LzFZamnI4F3jRjX05CokLfLMKFEa1dU
yAlnYsFbqNUSxXpeNG4vx2fvXS2v5cWA6kCmcfEG6O566B8exVZctlJLR239Ti1eQzpAIYW4Noix
BFpgThNN8bqHvNZHKL/8PrFsZUscZuPIgBG1VSQkqHH+/aFGPc3rdhijq9rdi5pQruxTjB4Ietxj
8SZQmzuTuir54ImBj+2X7wMfrBBdD51w7BnYzBko53zbEb4o/smOCT4ZHWQxk0Qcc5SPE4Mf/eia
COtQAQRLcNAMm8ywh27XU/5TgDmBzuuXmF5DFMSEPQJIRAbJCkygIchFbKp2EDYMqpHNB8GDnVtR
jz7xSMcqRVRndVvn7EQd7SC/UEbDDfGR/qpIplQ+G80BoLYEQpWw6O3uDuyaWKygJpLAxHE/xQxB
I8giZ3viWY5VdYDmkF0BTKJ/d1Afi8dxiPqYQAJez4aiAv1owIuLcvFC7B5+fvGjgyHaKYct93T7
YB30oaYmEO85Uth4Dt40jOXC7BJeHZyR7FQ1/1iU5Pj6v+Md7PcOgkI/yHj6CF90y/o+qX1x7DYH
6gVRdgfaOk2Xv/eUmxW1VZkDS1vfCW/E/7CDrdzjI+fELjq6aL6NdHBv7FO1rixwVFemuoXeN8VS
MSiT7f/wib6NcrAeWtQcg6glq6OCgn9WknCuguusd4Lzc9xp+fNwR6+o2Cwg5M7cMYcHWyGzZz3y
4HyIbiykI1KMqsZ56MuJCVhITXMQf60w3Sb07k4ukKNNWLQ84FFD/9f/YVMXSgYXoCQLR20DnsUy
hjUg/pccEHPsrBLYUIL+NPZxcRGk/S0YUPwuT8yBxN3DuIwiBjg15BIxuDj4skHRl7C34kjk/YUm
qpsX3I/lvGF/EIrwfxiTa3OC9TN8nhj7SBbvajRGSKRw/qRr+Pf6zcEFumUG3w3BC7rAqZIvtHuw
eVRAfP8FPD4MoJ+H/FKDOXjdv4aUgP3t5kPzzW9sF2CXDoO0nj/c+p4rEnKtIbTPM24Qi9cYYdUg
sKkYl4s4xcq2/+jGOwWiTrgZuRSBrFt0hKdwvIm1+zZSVpX3OTR/cCqxgabhCB9hIu1HONpqMBmf
0IxM0ZSwr/3nJC5h02B4hpkJbCoK5uE+C3rBK4/6yo/umiJZKuWtPiurqP+oELWFkeJbDuQq/2rC
Ay4MAKHsQxACHB00UDAcW1XRmw4+H0uU5hxQLDr8o4KZlP9QQ52Iy6sTU/jvgmEGudqiuGAhAiAL
6tsMdmVoDFqIKJ8DLgZ5JDy6S5wZG6DHJ8KBLL1/vhWAN8CUBitTP4jY8TyX9Ke8L428Yn4F9DeN
8JrgjZ3Swz5WKyQI/Heog2Ct+qjZph2mTuF863mvkfVrzvcOUPRum2M1OCu7SekWAdIDRrya2ntv
frbrqzHdu8EvbRoWQ6euqnwLV9fM71NoSc6vypVia+ykZ8iIowKcINRlZeuhvFGbrTffaf7DVHlQ
H8H75nhXQy0z7gBkL6x5XrjzNc8EYeBdYVM01meF1I8djBvTv03DP7W+0zL9VDg8kqL9NQkH4TDJ
Sm/2GVa2Y5/hEbfOoWfkSw4VW1nBBtD9FQSUn5fTsSrLX6MeHGKaqttOUPKVHW9hE/XgnVNHJS2b
umXzR/xmgaD9POYxiC4CcWCpbFF1+KcdOXd9OXXDJO3IDvQbu+hsRrXMeCrah6m+7OoQgic8yYcQ
RK0VUPrajT6crGsDSY1SuYpKHf/c+9p/aYtrxJiiYTnqvyjvBSl3VX3RBdsgWHcOSFjsQKHF6Q0p
5lbP7wARKPaF4j5ocCTQrlZpxCrZ/7JFv73ewZQqVPBmP/yPtiBazqS74GTRVz5pSHMMJ8tECtyD
i7qou/4dDJCGbibPp1gl7qcBH8rxX2dF9KIvCkqJnuItI+s182HR1ncxlQmJdDYyCM1rE1hb8m+x
L5vgdLpmJwTkAiR+iESG+IdIVyQFz1ZQHOwhpvp0zjNMqPOFJMyUYcf2syIQkyCokKw9fjTSd7BD
MrK7NvjTO2saPj8vnaMx6dsLH5wfjlL3wF5YOSbsWIStyi1NfDExHk6AQY7VGGhg4zUCOM0mZz0I
SeiV+4WeM7VQB+GRzjNsPIzzrGLJiJCB8cNEbA+7roC60P//S5IhA92w8d7BG+3vr1rHauUFsR5K
t57g9Z/mJt20rDkx0DE7Heqq/x3pYKV6ZmpFqWWEIs4p9yE6v2ecvRtNIfgBsQwBOaaVuxLjH7fc
zXF2ZfKvIFInC00yn/NRPfX2x4pPPBR6wQ7aRR5sib9fvwgsJ4ING14ZiboeWzw0bY5oDVHoEaX/
aFmIcyWyFWJa64DAScodBkyQhWp7gILeY+I7bNRVDAGrT6nZkQnQ56MNXePi+vOXOpbCuq6F1bMB
vsz5x4+oGFNPrVSLZ0Vw3tfzB0H8JgY9KxMJUZQKyCe5yWWAd+Mqu3TZGZPbnsiqjn/Gb09x8BmD
hkJ5X/AZBZsP61JLV4Fz67Mh0/GP1qNzgR0jPOhxH1Er7PMZfOO9ov5Kyen7/P7nOTly0WNKgJ7C
JBYZtYOYRKFjiiqPh8EWicSeQkOBly409/RVG0/ci46Fg+9jHYQDX++yDnOP8IrCAmitERZxcIfj
ykkDomNFt+9vdSjdhSSdEiWFHV6NdAz1rYLrdGKWSNRQ0TZ2IEu+sKwXZOwNksKpb1K2Nr8utz/P
7jGbehJ2GhRSgKcGeLA7gq7xu7YemN7yLuzuQNucJ5ayMPrPWjXus/ChcUC5vw3NuzZWK9XY+rEB
KQJK1kXbb2tR4IWfhuN0ITJO9ORa117G03xm4ufsj/p1G1kLHYJq4q309slFTSS+xTh24XMMpOOt
r7orA+KnXzdnKRV/pEDJg2OcBCL7I6fKJfX+IcQNzcWX+9VUdl5tPE5adRlgGFdhREmD5d4uLgyj
vRQAXAu/no5TiPFsnrk7DQEBNe1u/cTcWNaLM3p3I7AGo5wvOru6d4qNNe9junp9kl14frhKe3eR
40338zwfPVq5mLG1TVRPoWD8HYXiSEXtu1HDKxEnwrceuWJqgAj/dHp+FqfWOX1vTsJWOxtnLmf4
dUsp1gDf2XvnQ2wjBIBWzabBNDDDs2NpRtqNcIF7jk5lPHcrBcDIuEAKroRpWJxR6Znj6irrse3w
lsX8p/NKqNXFyqYXaUXGc0BMVjjU57xftSMRhn41h9Dg6jc/v7r2H8T2Yer//fA7OIGMIQMM33P4
ZSgycC1GktLhzBe3NapiOgkiLQ7S6wQ2t2/vJeiBN1xhZynO4NynB1hTZYfvQ9bfox/yBWQO3iJ6
XXKQyvVWXLK1ZCX6wMXgrOkHOcmn+Knm0A92Fm1Lh0kGlg+JAj7KRCvownbuICjMzZ30K4uYwpE6
rvsWMXt2I2iyIZ6Ri003AVYZIDel4phAIG9q98JWPhLzTtIk8Uwq82ltRh/yPg76I9LOMYrgsRnM
89IMlpIp6cFeoRVEZZKLFdmTNW7HKFoimpz4d9mmr19RNG3KpwxVHAqnVoMxG18HeCNnKfgyvKzJ
/Zgj9BBWX3tnnpdix8vPyOyouBSgDZN1SPYQhmPkS2Y9J+X/MCnrq6hAQCOYVaByMFxXmbnW6suE
+r7HahxpgG5ZNDetiS+C+uY06UXqNFtR1KnocGNcGbcXBEGuheL33EbsNlQtcpSR6AggR5GCDdap
9KX5ml74AhV5f/qj25d4kPMlKf8h01PCrm/rSyJJHxYLu9LW6XQL1HkB2GCpoCKT5A68q7tOn9c2
H2KqiIwvvd0ulOHdUZA94fcNG2+W6lMM2OldOWO5o/qaW/pipkMkxoFNGqz9/o7k9TrnwAo480XN
ahrKpcFeQbpQMXdJNS+sBqMkdamLzNCw65rXYUAQargE0jAW2RVIqOE+J71/YMkGMFUtvH8e0+k5
KW9zn2eq0TjlNJZ5p9aSi2cx+YBMmXh/N3uFSj4J8RQBrnLVS5vcubFghIEwwHLOTj77UP1qahbl
tOUbE8JAQa4DIMpKsQmzeykwi8e5fPAcTf6KXi2reaARQ6CekQYscjYO2xnR9UWBr4x9GxjVulPP
Q/MsbB7iBujDOqM+GitQP5UnbL6kq2WWdyqsJSSokuEiVF99bHzyvLzMkOuIqi+5t0UQuTvoyIKB
icZ1Yz8otFLpRsWpti6qeR2DG5PgBE6m6KYLT8HQ1cVFALw66KBiuBNHQdk3YUlGD2zKZuPA49iw
+4S+7KAug8ulh3qENV6W4Hgs/oAkEEP7Kb/0y22WfvGyE2ZFNpnsdOQi2CkRugx+0d4q0aXd3pIU
qGW3SEwcYzzC/9JEwTDynZUNQov/Rx5cGKIQD1T4o3Gxc+LC0th3NJUqxpGNwnZUIIDPgJZB9tu8
Irxk6mUk6PShoEEOirMSk3OFxW9kfNdiS+UUFFqSb5Xsjhvpjp0ZQrbiEiGfgUoBex5hHe6EATJL
BKgQvPKX6mqzT+ttFtJgR/2sdVf4nlGtlOZb7xWrGA2ybGyvYlSh8ka51atpW5rlOQFHjRG5aC/o
r97Y0wtrCznXAMHeQSOPRQTIYZ3zVv7gXKCFr+MaB4T5bMBVc+ysBbarPKqShWjcBFsUSEC/oC9S
eOhyiNqbaEflcJHQAfc80spOv5gDZHAQ80e3CUE0aQd2QDz8bgfU/1F3bmtaCdmEBmCIncTwSttH
jFwpdAZszxjZsaqLVrSEyrAgQiCapuM+r30IXAT8kOLLykhYi3TOlJeEjeEkBVZDO4HlGB4eKtlr
meAcBZ0eDct9HLq0g+myVDu+jBLpV9DrYZq9AFOZIJRRQkNvqLdpVEIMiYShIBOPUJgKGwWB9Zkr
vTjIaHYF8dbeWJV9iX9Aa75CJR78YTUUawWHoSo9V4SyM3TblPqU3av001Y60jv/8YvsrYCfR20D
JUVdgdoJSUtHfKtiCL5FCWW0oLPvgfxpQARxYZcyl0Nn4uvNKuwDL3KODMz1zpRQF+YrAP+2zC5n
bViz8FQ/PENEDjAN5U1cacGrVdaKwo0ooUHUh72/KQkHeDdpXLH4Dba1Q3ZFB3HmBkUGhV2YtELY
3iTKOpFeePRuXEh3UWvAiH3xxpqGO3j0VOT+miAPnFGPOcmCJ7Gul3538IYh2FqPufKg/KaRqhW4
2LVb9mEJCSV8BN7jDh+Tv9Hiz5iNOk7wod150VTqrs31HTvPHkAXZGssqwqQHVaIMCAClfaqKJpb
bYCP6KAyZS9TegO0C3sbOMS4a01WUGKD7g6WCCdW04eZLjWiYSkLmMkN0kJmKpJMki5qDd9JGFYk
T0uSZoO1SmMV2lMff0TIzdAgVASI1eJRWW5oIqzCezLfrcfaeO0mb9NqN0VeLhXtLje0L0k1G31H
j7jL/w56CIsbRIwkTE2OMAwrv0nRMK7u5AlRXFjmg3MW5+tRSzEgyu8RLxAvW26Srv5ZlXR2KSyD
qe1YO2Il0GQ7vLaU+Y1MdMlUpz2eWZwlNC1VAIeJUSDrzS/RxJLGMVhkem4LSQmgHszUuAPySH5O
4yKPLBghr0nmVWUZ5+hrSKsjjMqN7p6nyceX5DG1TcJHBzGdcnycuBuqDZ6ebRofSTL1NaOHG0ZX
cwzQLVrL0QOwUyKURYUine/1/lxVd3qAUk65hzdKapa8YlIQVU9VU5wT9gxv3NDokfqqZBxAv0iZ
Glh6vkilDvFKw3SpJX7I4whnUSIkiXrpRVugaXCrPdiXMTPJ7bJAWwuTjY20TRN48c12RsoubvdV
sJc0VysyKUHlZXMV2GfAawgB3AnFvTh4smmDYhqdcElOvXgVcG4EmbMYnY/RAcigAOlttgJvGwIM
hu0vEChQ3S/FAgGu1dk2bIu9LKvIrG/oonjZ+bCr3HiVFABQen3j2NkW+QrOObaaw64aSclDXDPJ
Mwf3HUhZXEFkJ4X9Qy5rza+4XyNAzkH/FjYbhKzm6QJkCyn9mHiLYVgk0SLziTKLxumWLsweuou8
DRYFaL8u4uytV5V15nWk7EtteE8Ne9s5zUaKRQ2ZcmJYtwI0VACByuIQ4/TE3qnZTrxfJnQSA5XF
NCHzYexck0sTf665S1/cgszmbI5vaiUScFqSca7N+bLXLzx0Hu2WEMa53qVvvBOt5ABTsSndt51P
JdBYIKYykMWyyqVTkXzIwd3hWcpZxnksGjUAaUT17jKoXtWQk5Ozxt1ZtMDi5lzL0EpC2Zg/kIbp
IiN6ddG1BCsNqKE15Zu0fsg5JjiOCeYmpi7N+Bb/MZ6j0t7nnXkeE82/LM0dtuqrmFFq3DqJmYTO
2otvdJ1bX/ukOcNKUL1crZX+qSxgppnOCiDJldGMCzJIIKGEVdmXXf9BP4LdLr7ksXJLaW4a87Wk
CpSEbDjl+RScoaS+8Oo7pBrotQPx4FNRJUUK1ayTB4dKkVakOxfxFRAqRmpu5nEP7IO6X5IG+6J2
WRofWqSfcaxyjkv4cFqkXZicaXQX3Z5zDJAtvzWgNWwR+qsLghURvkfd7PE6QboLWRqBWAKow0qd
gMGXIpTJTWawxoUwcXh0KRqEJY6D+1YfnsHo6rO+9dV0PY3ZraOz7uJFz2UL2QEkD9vLMHpA7mJV
J7c8OJia3InIWqPzokL2OPgsUcGC3Jla6aM9XwWgSYf8sd63ysLlyqNFyRqV4murVlAaA/hgbfRq
C6BKYHhTX2wMjG+6y6A7m7m/htdJAGlzQ8y02s2A9WBwFcXLJP20BnXhWmgMlnfUgpXiSnJiNrQY
sYPAjZC7dGnS5OhGtiR+BV1/Z7ghKLEA+zTcSbwU8ImAXwzQyN1wW6DV08BgZnkRXbBoY/0Lhojw
9iLZpusXayThWeA0igHCxbmxVSgCkJ5N/R1RXm6GHJQJGX/O6/Yx8DxqNQLzIPmr6xnZ7ACoYoj+
5jYxlm3xxIKM2uxebiGGqSAZiPKge0v+M5CN8aiyT+lnbIgeSqcuu7kGRE1pvN/bU3ANih96qSTE
uWudx0jOWtlbze1/jIt1oQBKAyXoOchrSsbR7dCmQxQwOG+jN7pTnfqrs5rVpJYLriLsHQUVcTpP
2dqN0yWnbel+eDdWfc5ltBuza7mCc6wjPxnim+DUzYZEMh23ElP8/InlyD3dy8anogmXEyPCaUiS
t+yldN8q2juoRIL4p51NviwAcM4YqIguYlHFBac5xNnVYAGny3DWYxuaWPY5KCihdumwAhBPRcYQ
fd4t8gpIuVxX5u/aqaVeI2dgnCEcsPbzV4F2Sd+DNa6me4nvZVAsz64zRLBEyyJG2kLEm5A51sXA
HCCIyU3G2UpHnqutbhFrWGOzm+/q6SINT3Xfj3XAAQDg2wyS0MbT5+8ij1+mrqG54PE7suHqibSe
1UZ4ISUmFaFyvgSZdqK6Io2Df2sr/x3zsLHQFDCGe2DNQiwlHYuHC6sXM/eCFjLKJqJa8p/eP+VS
2z+n6PHzExwr0Op8Jwe2jIW/w2FxJygcr+wo7sgBCy2gvKPnz8HF2a2XpyQ4jvYXv492UJsGqhmo
VcRolINZ10yxoJt1h2JauCbACTJfrGJ/fsejJfHvw0rl+FubPIdZrlgGsyxMi6ZnS6MBZaOdbK20
S7+iYpeyXqneEaC6wFuBlaaCq0GUacdV6H7+/DinpvygJl6xiP0GP8srGnNcPA1rB99erkXlkoj7
81jHZxxwGaQLF2zNIY0Z+rfu/x/Szms5cmTLsl8EM2jxGgitqOULjMwkobXG189y3p4ZMjKMMd3T
1l19rW5VOgJwcXyfLXJhxyBqM8gs+iSUErztoWfnIooUn7ZLg54D4lUVFBzne+ImTqMCM63tHcVM
6cvJXD/xSjtQ3XEYjNklHpl6YSj7hNMXK20r5S0qbVECs1YHTnGOuop3OQ2VMFGDyzL2D/ERC+MA
Wjb8bQN/CarYnprMaf563XOqZ8uI1j9MP00RWCpOnfguey8CqrjwPc4+MEtNk3HlsP/hGY3RhG1o
igZ57OZ6dd11hEzNPGPlfTREkGachkTXrln5ohdLSdAk6zrda+NKu0i/ObP1sMlpgrSm2MRV/FwU
oCFOlkF1Igv2AJqECogji6500l7a5EQX4nST0+AOABOTCwXf9OdINi55o9NAWBe3dKG6Hj8U/xEk
D6sWVhy1qXjdQE0cxhdet9hQ/h1aI4rEhLeCpdHPoaNy1LQ8QneuVu+aWi/jJJ5PwU5pME3WgAEV
l5JBBl+Tr4vJmk1lO4v8TSavVYhHF57l3F6PUBKE3aRBr2tianzbhcq6LhHgWZAQse4XiNrALNTY
1KlFQ/zXJ/XaLgGJ8q05cMMtr5sATEjcIX9/kDM8WCaeTAC8YagEyZ28k6BnC04zh/ticBuFC8pq
jNW5CRGLTlPw8hYkjpB/vgGaP03DgQDK8cm5apaBjSGMGZKGLFyM454liiFi+Ig5fTMAS3kfXXFN
IctlmGMHuOdyiqqYYr89w8lvzvQwbAaTdw/eSD0BAkISMx1CwjEAgQ+gIOL6cHEnPPuqbYe9UIE+
B5rz85N3TjOEg4XwLcHr01iLlocDBPvMbRFsJezVC5/23O6CjR8qFrgKGrYfP8eLUG2H2ogewaf9
VEk7ekx0u4WFevH0+yQ6S4kQC4rWLqpC/ufnUHlDilJnw3elaplkHKVXuIoJOoQowPFchECMlgzE
e/j7+8jn3qmuQlyXURzRzz1ZRoNcyHpK/Ik4PpG/pBClqfJF2zHagssIjOv3Ac+91O8DnpzXWo75
fJHChKXGpjq3pQ8GU4z5xRSqSwOdNrAVI8jMjoEm+0BpxDktjHh8sSn/f/2i05BDIIRgGAYYxFDq
6FGx/MGaeH0XNfMXfpFxsvNnyNKyUWcguDmMAmWDMgB6zkX+7rma6ts3MsQR9G1vHUIvqLOASfEf
lgyaDEqOHhX3/5PoRszt092E/ZuoYEsc5V9VybfR8AArkLMyGs1JugnsoG36NfcFR7du51we8er8
/Zud/YXfxjyZhbIeZplRMaYsoHHJ2PyHcxqOwSy5MD3ODqXL7FcWvw7qxs+XObaBF4cpQ7FZMj1g
OIB9wCvllP6fzZBvY53cCOw4jD0fT6B90a5ojHGzp6nKBfTiQOc3rC9qPl8M24qTuahI8FCcDIY3
VSk9PNopYuorBypi4h4E3FsAFrIKOAx+/3RniUEG+ZqWOPqxhjr5dpMXZlzkMmYniIMQPFIEie6Z
qRZb4X+VmGuDbnXbMp1CTLCok73u8feHOLcUvz/DyeaSOs40mVbOmq9uqPgEr5O12PMw1iUa6dmh
iHVETaIaUBJPFqPn93EDjxgi2VfAMD0LIXiCun9R2H7uLDBMzlaEJDCg/xENVMGQjSVEHNJtbNiJ
6HkAwK34Ri1RwTHo5WkkqpXTtW/AZtIoaGxq2pNzTx+TXq10CniawDVeyiwNUCFHpnCh/RMLSAjb
gPTGK+pnAXLEF1117HO/mrRoRMMw9R0E9T/Xp6SlPYZ5Iac8bbC2GBZaNY8K2oqGG9aV25ZgBvLW
BMhM1E+oOTvgoKyXQOKUG4kegtSYsHFgPI+3NAj1hOY3VGfRISQYEMzDAEWqdRsKG+7K07QqJtvV
8nGhcjkSgFRCM3l6Iz7AwhkaSKcvI0KrypVPh7pCtRxgkF5guR5/5ua0IkyAIuA6ifCdJukB4tRS
ItLBb54NUJYw0XZKEO7yMKP5RRJOhhfAO1FJsxRw1kQMHLXvWvEnQohFw9tI4S8hpexvVEAphPKK
CgUCdtBUENOovsjAihXemp1jucPag+sq2jKd85H12VxRjFkFrqIJezkSYGKruOCkfM6RB7qiyryH
j6+SbPrz0/BLClVKLch3uO/Qm+JxJZPGYvtIzdBph9xSlgNmn9oFf6mzU+LbuGJJfjuRfIN0G2n8
z0JgcxuEpVSGzR2uJzEOGquLuNE5wcyPX3qypwVF9F+/VMehfHzw1FcHSjBbKs0cEKte/bAYnb4h
smSnj9f6JZThnL/dD77qSbGrekoTeIUCKUu9Adng9IAcCzJNN5X7M/OYzKW8fhUWyANe5TJ6jE+C
YrXwA+Xf75vrOUagg78GsIbQMCFp+/n+7aEqnCQpvli6if+akqULA2+ez9DsG1e0bUCEhTFpeFBy
bwEFh7bohUf496orDmyAS25Z0MD1k1M7bQs0nLrBLVveOv4tqK+wB0IcIqzNalnct33odEY2YnH+
AECi6w8e/fKRK9CFRxFD/dwjfz7KySpIO91sJc8EWoDwkL/69A4hZHLNVSoK50Mkr3x7QwKpCIfD
PdaYbvjTL30S8cp/e4iTJaEVtiTjhvKlWOE5OGRnFZSO9tOEp4atMfLfZaUchBWRSFqakCILR5oL
r0Lsxb89xckycZzMriZdgzlOfkEfilobxIHIrry6AQZXIYr09BYuFsRnbCWwe+GQUIXJPGXHyYxU
zKYP9Qkz367pZ615JHZuKZlXSGLS+JiOWObDuqEj0fr3hTQ3mmMQ3ybtMoE5F9bXjr52srUuX+Mn
MngELkyrAV7O8GkFay0Ll4EfQMS4iA//u43x0ArufBytNnz7k4ljKGkn6xNiiUzFbsTEzsQ4pHC1
kulPzdniuXH22DW77slbZ9w2rfEmKd5K79givb4ZgrsLH+/cFPr+OCdTqAoSBYgMgYE/caq6EaaT
2kLqjiIXA0W7tOiNBYiR1m+KYN1eCu09g92Kt2EgVwY7sMFvf24qATXaqGuYJmFVpOg1uYcrqC4D
00XcC5NX3FcgZF34zf/ebRhUBS3nr4Ryn+oNoqg2KcjxiQoaqhnS6I+peS0Y2x7iBgimN23zeWHI
s6/525AnXx39LyoOR1hTyTS9typieOFvA7HGRsFCH5r2C/uVsEsWHJM0m+P8e+EZ/r3ziJ9t4FsM
QIUG9KSsG8IIEmDJM0j9U2U9+Jq8KWx8Sg4DZAttYwePhk+32npIkyWeXZVy0yrXXn4VD8tSX/3+
MGdXgQowp5kAR2iJf353s7Egwxq4pELM4Gg1pxtfMGB5CWTtUNGW5oWPfvbHY0kmUmrBab8cXr5V
D2MZTnYxYQ/F1UiHCodAShj7wEmlj/zfFxbzppGZCOwGoe/pGjd9PbeLnO4A/UzgRz+G/uHGHh7R
i+KScOdLlni6/X4f7GQFB1HUq5JHf4CMeT9XFsHULCT6rokMH5sEYBzaK42vHbh2+GgS6yjCgkU8
qFhlRDtkQ7ukgaxxgomDYnRSgmnVtSRby9+/+ZmY5Z+v5eSjR7pDbJrFayHRixhNpzi0DrYIV9xn
InumEVXiFwTobFMf7tW6myCsYpQP1USeW/4y6RYXnkdc0v55c7QphHBDZyqeXOLMum+bkqTcvaa6
U7MySbPK0xkJuhPYdLSWnTeuj1OygPn6+8hitf87sImCBakVNKGTgTUr8Epc3zkxH9qjfR3eDxea
ApcGEDe8b7O9SDSt4KfRf3NEckVmrCIVPuvD7z9DzKzffsbJ+WsnU5UkvhiF6B2Uuf5a/Zv7u+ES
lnfp15yUfaqhN1TCvK781r/Rr6rt9PL7Dzm7G3Gd+d/fQzzA99cV93lSih/CtYqUk5LEvF0Rb7hS
oeQpLtRLl97ayXpNcl/xzYzBkPTl6gqTXMr3QNlgrPn/96tOlputtW1q4/wovIALzOeEaynRLRiQ
ILiA/wID8/cBz9XE1rfXeHKYW5lFaKHMgJ10gOpPKstFNsGFl3fabajgXrVZxBBxQvCl2yRX0fDH
JAnvYmLQpZFOEIi+kZ3QVBjJxN+CNMx6RUHdBcBJF241Z08meDQmQTOUJKdHISYhoaW24dd8IFBj
arfgDBTQJDQjAfn9C525vLMFc+LqFt1Kh/7Cz5k+pSUsjIpeuaURaOYa9UpHBpnUABOH1NgTpNyM
W+wEfh/27LuEeEFYiM3Itvjvv62vVKkNxbeFTTtsd5jRBHqBgBYLyDe/D/RlQXK6JYlCkl0VQaX+
BVN+G0lKVDPO64rSzjtM8Oh7mDSod1F4aB/VABWuJx7HhB3dI5hsBDIprKkHS7luuCCJzHKT+HbZ
PpSZsXHah6G+TVvRPNS6YVk08KIIePZS6Vg5K1+SV8Jmmf4/vpxKCcmdzJUuRVgfoYhTPrxSoQfm
bIxQ3/c4j0Kdb2ae578nOL1Bl4tH64B4TziyclGlqQS3eD6aw1ypP+LuTqT0Aj0NFRmY0Go9IWUb
S1eB309Sscgb+6/rrVdam1rQdj2c54yrNHVmGs1W7pzitoeZmmt78Ogyw1pKCLVEAnHGTbUcMjxR
3bTBlClLZ3RkKlzoG7VY//5RzsDSfBISqoQ1Kp4fxsmk67rWx9aU/Vsb7roEv/hQhJsYHuUvfOnH
0LsqEYjUcAbT9MJme3Hskz2p07KU81cC6He2QnuVmQ+ydW3glas2qFVW4l5MV9jkXQNZXPjh5+b9
tx9+ulvZkl2TpsvSRiIZQ0S20PYmW9zIO31le18FWQArDyo2fE64OFhL6u2bnR4zqp7fn+XcEcfy
w+ufXi2F90nxH9llPBWRz95srcBNALFAKbhjwfHOs9eLGDKOMqzpf1bitwFP9s9acvC3MPnoiWYd
puFOCKfr7k+IhbRdIOuRSOV24M4pj8Kh3vI23hQfUv92dAgwTNnd5aX4j9yX4vaTLo3OapMBYw2E
x+zBviNdhSQONLDoyLmrB3uOeod45nbZ6vocNAR7anp/UoLrcSTjPWrODfJRe3seAcM2i7pcokWy
g3UXCpt+QggplNNhrVbHul6mEKRbVxmXTXj7nKgze+13RCqtpGDj9T4pZ89yKjxRpg2Z1RrmAWmv
zPR61RLf7Eh3wNDwfR8xPkVTlK1xFawleVk8Jw45x6y0hcfk74iOTXZ+d5f3j6Z9dJRoWWrIvafg
CLYtx/etab/KcEWdiByDwpr1kNJtOLF58zIScyjnBLjr26x+lIeJNHhSLady6cwytyXitKpLfGCC
N3VoZ+FI8C/eb71qbhy5W5CAF2YVHFt/E2NcnazKHDJvtZVTN5a2MfpHq75JDYwjyC+tYiQziNyw
EdbRRPr4GHdgBSZqvfA4gTeXGpR3BHc1jojRrYVqvxnvEgVU8llCuNVGmPU9JQZpUFlEIPjz4Buk
KB4NMjArPUdEcx2a0JrV2Ri+tN7OqJ4HZ5N0d5H+1/NfPOnaiPdN9RIE7xW0LjDxNFiM3aPdS6ji
RdT1bGwsIjXvS0sQXqEn19dejbOXsraHezVe9XxqNWJ+/IWy7SbKp69fCTJt2XEJhwhl3IVRtKII
nKk+1piyvo24IomVmXOP6hvtpkyXmryP5JtiiDbcJzDegNmMTAzor8QEsu9uRNLJGE4ZaPSqTBxk
BFO5IORQKEq5lc/90nJD395hefLVIxvt+pEiiTQYK8a8GQUDKH5vIbkr6+s4uE/ExUd/E4kg8bgv
OWrKam5GG+SD2kuqHmO2bQkAWMFEdwnfQzcOrTeXIpx9kI8IRaZ5yLX7EIC6dkOc89HJq6vsr6Sy
3VckbmWIEix17u8kR3CgaX4oyj7gP5M+jBXRaEc3vumaXkVAj+W2crubQuRflg0agEZTm1ZV3l53
5isovISDIKJUN5pIgtZfBPeMABiOUZMj04FnaNyYCaHpBBLkb5ySOtIK8kXZlWYddzzH6Vb4WoNd
uIOtrXw0VMiD8Z2/KhVCLT15NUHlw3oIv4ZtJbo9UrOsGwBOjnOrwAeFwNQCznFae27KWdJ75U1t
R2uUSe4YwYouOdc/SnHcpJ/YAs57P18JB/leH1GT3TFaU8GD5JOLiNSMn9JGGCn378CnEcowQQYO
nnUtv06wNAiVx87Dc0CZ8I+xvwTMCiIxr82OXhPNudrNMsQhWfhc1SE5964vzXDnLiJ3yOfD7UhP
hzQSJL0+Frjzevprjn+H7sBXrHEuCeb1FqaYKs91YzHUb12/GcWu4Y8zXb2m/w64LCCjbheAbVfm
DQ4+blesHGeBcjbwdnHw0dXyfVgmT0mOhq/GzQzf5Rap5BfI0lyJBDojnZtYDhk6adxGsQqccRWZ
PZhYM68M5w9J8WbhbRtpXeI/RTRbGo/XWplDomCLQ/Rc8PFhiNcJjGgMUOMbK2Ci2QRHGzhmqA9q
788lqYD2GW36ahlVAcXJa8vmWmH566A1ltCjCpSCzVpGLZXT0Ct2A2Iyq13xX+vhZgSDQgNobtCS
Oegx0A9AZ/OXXXLLlE3B+b1x3ZVEsW/CZm+PV/prYrilsyyrrV0Q+C5v0Y3S1KdSyuLdoCxtEz69
Kz/hWhmQE1+sYQRmPbnAzjanGzc+wU+nRoDx0yvxVkM+HEnh6vez+Av/+edsZI6TFmLTQz4t+QO1
MMJM5zAWzpSahm6NNGnlRhxiU1vC8DRnWvAmMBqHXVXNURY84uSNrY9Q9CTt1MxI1RsNg3UxD46F
Ic8Ta+cMOOV5+H1XwYXi4WwdQ74S9sFYm9OJ/lm/c1+0myqFTtcECy76nr8FGFFLPu2FN3PuLoQV
yv8Z6KRS1PxotJSWgf7D2vlKVsA5wZpnMS3O8gJ+cb44JKOWG4nG5f+0PjN8p0lRKoV7SZqrKvlH
btkvfEoCC/cSqpWt6c0eiotpaKL0+efzfxv2pDRqUaemY2DjFQ/oXW2au1pbWhN8EK4mtx0uNDui
LH6fcmeBdvvbmCeQk5qYqdG3sANt9Df5zo/cjg0pnfnUNu3KjHGZmf8+pHrpZ4oK8dtdLPHKopFH
PqZTr/J0J3INpey15pBWus8k2yCjAPvIvwgxxj71a7evN462zOK5OugbjfTm4BMd9u+PdbYQhlAh
nGHhFsgnL6IGf8mKBo4McXQzYXibgriHXEUerGpyBfr++3hn18638U7eQuzhx6MjURJTmrsGhx9w
D+jLxbWjaJd+2gkeZ4yB3Eca37j40w5zHIMCpNIB11o4Ed7S9haliu8ACi7SJbiULjyOOS4Mqzol
crv+k90Le4dEBGazl79l1gYNG5+jfuv1tYryifSipTqtJ+O2Q0ltfEhsSUP8UqmLEmkRjv6q6zVH
bttuFGTr3HlS1AxDhG4pE47eEKMDRS6yDjkeWgXViyyp89qPtw5BBB2JyUgqQz9Z9OpDF6ywSDOk
fmlFN8Q4LWxj2BiD7Kb+3u4eKU1cGwlQq2wdLZ8barOYAtBi59VH8oScU1hKDojMikhdOWaM8A2/
i347kqggju9Rs1dU63KyyXCJKEglyP1FMBAiL9EQ4p9HNFBE9mIM4meF2tQg2KegBiccF7dEpGia
fj110mrEGV0EdHj8GBLO0diVBU7Izq0fvJUU6GVdzESQaB/pr3bV3+v1gcI+LrxnzJk6P/qDUn5j
ScGhDLVnNdfmRXvj42Zgwx0ONWvdAFioqAKbRp4NpGKX/pzrGiKzprEvbLxn+Fvc0Q0HopGJeTDE
m5+L1ayLotNKnWVBGeXghDaOK6xuxIsstvTGHGhdpIZx8wpz4zKLWD3Xk+M81G0VWRLevCfLBB8H
BakFy1KAlegFLKGPk7FPjo0ZMXVCqunQM1A9aRfK6IZsG1t9zCH+E31SNNdqKM1kFEacTKR2Xtg+
z55L357uZGUVuLaagc7TSfWCdQUSCHoA04FIU0Rov28Y51BUziNaRxhsadrXofVt2/RqQnwl0SUx
8PNzoFaN8Zs0XrJCO4ep25C7sCSkaIZS8fN723okwTxiFG9cgALykYFrbef+999ydvP7NsrJe9Pz
otGNjlHY/IR0pdjazRbqo+NfglrE8/5zpuJfxNS16CmeNpLtZiJ304CzBtQyaZ+mvBLnDajtf6av
aj1QycfGHr+B/4EvMrQYsmAFDUHAXCe/0s5rtS8bygicf9jfQVOpWORq6/33Q7J/DnTSCHGkAEK6
QuGAtkw0TsMtbqhe/MB28vt3Ozffv/+ik90gMMxRQ6oIkRR0TD7YXxQjVhb6tYtjncWkvw8mJtG3
CW/ptYPPFL+K4CSgKY0UHATA0GQRYXN3NJPXLMdUqrw0Zc4ttO/jnhSbhd+kSjrx2eI2nQlDZI3E
JmHkIg83NOa51nqVLgAyABLAVm6z/BX1xu+vWjm3EomMEqWIIxuadVINZmpaeYYoEKROmduNBqXU
QSX33ndvKb8bjKALMJeyyINJPyft1WvTRxwgS+5ggtv0+9OcW7AI6biaoKxA2XayLWhBVUuEyJIa
0GBr9cpHaMELleuLAOEZapvgkv3fkU4WzZSHeVXnYtFkjyMSPbsxbshWU/NHQt7WbBYtuv2BzPnc
f5tsaYd+f7TiedfiOxFtYZ9yYf79t589gzC+tOkb2EReaCdfwq+nchpVxAnsIbSUBqWgmY5jUxxA
8puOaWs8Yxmh6d1XoPPkgUEkHpkbEiAe3lSzWPqjqV9PqYMfXXi4c9W0g180UjYbB/tTd+LSU7RU
WA3utecab8NAAZTg0iCEVuqQzsxkNRi3WvkC/4wtL9MP4jroKJgvJdmx9upZJZVzSefxbpT+wqxR
lFMWgpDIGLAQuGJwTCr/XKWkmOxPvR/GO0z4JPs9GoJlpl6jwFvYPKFTdS5nc668pjQAQnx2jXLj
1OBqT4YNBUqjA5Jmy97p6IRgDYL5AXdBUJKXwX9EnTK7MuxyW8kfae2s5QyLiejFiqV5NqmzcmuG
n5pKtLxlgUaELrr5eTV5uEoQ+9rsoquyfynljms+hTf2BB1QYwVKx9E4i9AW9NxIeOVLBy7Q6Gik
cJtEZ5rbwrvRamUuA+bOOgnyswaUHFdzB/m8mYAaLzhBV71WM1P+eNUb7GxXHdbYCwPN3qXgKFGE
Er9e1ThvO9bfyfpMMTupU1yKalyIFixA11Zkgt2xG1A6GjTYaHeY9lafSYoFkQd7ngyOcllUuLWH
c6+GaumpswEd12AzKeUU+srRG99q/QYrMF+LRJoWLnF7vfyUMQpuSTsuduaw1heyIIlKSN1hBXs1
2NSKDxJAPvLeR8zRZO1mkkh4rO9V/aaRlVnd/FG7vdzdNgn0rxq/tAdALMJVsG/H9uJFz+8wJJQo
afXdkOxxQlwk090I3uXk+SwyH0MKamDXxbS8xlhuVrWLHB9OrpsRZY2zUkkVlu+Gaacmaw+2SgDA
uTPwPwYnwkMtzp4UqXfL8Nmw1325s7MFgVFadeNYt2p6ZxMQKRMKVVm3Yb7QmvuIUKMCjzagHGe8
q5hQGszLIN2Hpe7q/XsU35YhEqp9FOycRJ9p3XPwUoYHzfwkAn3gudRipzVrxbod401Lt8AbLE6F
W6k69PwRLcKJrF+RThXmd5Fvr8JyJ+NLUIakzeh8JI8kpA+Z7EUN7/q2u60bsh5CZEDb2CLKMtlr
Jl8s3mT5K91G1BFZszaSh+hlwElCaYoZV3T8F9SZo7s0zPg/ze2SfTo+qK2/1Cu+ZNC4hTfNDfEv
UJrb+MK945+vG8te2RTGJ7Kw6AUbSnjgJt5z/jGc0lkUrkYBGB96+cqalp3NTya2eyMPb7KymfSY
1C3Mmhd5vZSra4S72OwsQEghfrtd+VKnKjeaZ9va2YMbTjjvLH2c/ni3KVvKPQt4Sh5qy1s607JQ
rvmrqd0n1l+neEmcmvX4xBKNZUwNZ0q1SKVdVV/JzWwocEUC6nbbbt7jdsKVlDvcrZ+szU1Ie/DD
Dudwi6VF481wao4f5A34etRh5sSkvhvpA6nzYfKh85NegpszK9gtgXf/WtEVhixm8Fw577Wyjsor
1XFH484ZsMxzYFzMlLfqg5XDspquGkH5f0okbLczkP4VLKn8T0SW63AwX4ziLuOPPya40+AgAr1F
rJMtkd3qqnqRuBSGtCwXFZwhexa+YuJZtutBv+LZaXGO10Ox8CIsQOZGuxzWND+4XkJbnnQ8/V2/
v1cVQNgVfjtc6YigG59seisT/YKooIFhzBT+WIN3HpAcH0TEI0gQA4BtrU6fp9VzpuFLhqJNd+bF
rsl5nZKxroZ3Jf3bEOE6WTLKiRup0GaVsSux3SznQ/iEQ3B3jO8GaaWGG2QUDVEEsp2iblimiqtA
hJxWKWKHfk03Ejf/FsczaS958FOOkQRJYJnSZR4hkCwae63dhXzSfkbIKFgytkpS50qYJSnuQOuH
/si1Ya00BV8ikPU7mW0MxJ87urxXTDdeJuoSvBNrotB2p3pRT1ept4AvXKb0D/CIwGNnWYzL4OCp
e0NaDJ+qtZGjeYIP2Sp4V4N5hpmVvgiDh9pLZsQhraXpxcElS99BwpvV/q3NTEfAaSX8uscmY3Ps
s9mESVnxJ2/KeaO+xFHttmhpvHhp+g9tcKsV4dwMccG5B11VHSYVqa90BXinjrFTnUNj7mrNza3N
5C0SzmLZ9nB1f7DGdVbvO+0eq740n4Xq51AcZc1VlC1pYUkLXrBq84Bm+1USzDtyYz+bZw90vQlu
i+jBpwjqivu6vm3KGw7APl5lL9W+Ttj15jrWSdVcwr3l2ciueNsy9sujWz4xdP9EZ8BS5rCFR6Zv
6bImzGIZjfgluUmFbpXcB1KHSHKaD1eK7joKkms0yfPwKepc5cr0Z6QYTwdVnqVwhDDHaV2/vTUT
Mp1nwVWds9Zp72CaMquBo7HglBYmERNX/CkVaQUfloFT1MIxFnBL/9JxkDTaA3CZARiXGqaxxWO1
ByLqgw8WUduzRW7q6FVp3ux6C9m0zzscyh69ZjtmV1n1TrCtG4cew+At2rrJZ0cnErKU/V5jzuLB
8i6lQ0XMRXHEX0s3N3G90GgTqPfEqbwoe/VTLf6aEVtpPywr58Ec8D3qH3LtRtM+gw5Twxb7OXCx
/LMq2XhpIuUFk+MqKm88H3sO58oe106DgeK6yK7M5mHa+HgByjvDuQ6qXQko39gYwujTkpjxTd86
S7KYyFPS3KJK3FxXycfDAjIiQaO9dWKObJmdSAFRkt0qv1bH46TyVnPaoQ8aIXpcPJyq4VDCZDQc
j3qOK9jwZExrwzmqBR9Be3HUe0T8UmvhJHvwh10fPkijNBP4k+Zda224qKVtXr60CqvrT0+zp8Hv
obQr0KLX1ngjIGgfjDe2pLrCnTtTn+nqxd1WSVa43qXGW5LQtZIIRQjqeYB9VDcecHVC0tbLaK3L
OZ6fFF7I63AGfs+7XQUHJaFF4RM9XF31JQausj3TldG1sTEszUeVus0kKrr3H3PrI1axDCpmDW5w
+J3l4y5PH0KUToY/x9qun56qBl/EkaenBuj5/1r6VBvGeqw7pm8662wgzPDNZHFZvUYhccBYzUfP
X+47duC4jt3Ru+/Mp374yJz9MOBI+5Fa5DJSFprjB7X9LJ8eu+TRbHdte6yvSH4K/0RtNnPUYmbZ
ZG3suuRP1b7a6U1vU01gTUnQ3kvrv5rRSyRvVR+qEF6n6kiowLEYKEH/aiLWDH/DSdul5soW4SrD
NPez5ZDdeXqFdy34VU3hsU6U9WgA+Kd3pX89+cVBp3T4Cl5RN3q878kST9YafnQTS4YkklkrpfMq
pAn7MJor4nkldan1h9zfS8qzJnBcM3ELLK18+U8XJm6CVeWUHG2pWTu5tJKTey+S5r5PV5OSu1xH
jTyvXg3rSXy0KbzDpNCNfGemjC+5ejQi6ieZQiUkfsIPlkkE12CEN5Xh01GyJSTmXH/yQhWdlaiy
qplo8zWxfV0NL5IlnPIePZwUR/xNybOdVf2iaeNrY0ixnoPfuNWHD6N8AJVfVsVblL1LKR10fNWi
ivNlmvmlMi9FqkIVL7WqRc+0UZpXm5Lc4km0/D1H0KktI5lcEo5hPmhuWySE3OiUVb5BzNuT4j9N
NZZTO4tk65b+O1aAnEdXQ7GU4j9NOavixWixycbX1diB2N5F63rfXtUYG75n9qIe2Jul2dQTR0tG
Kb6ClskxTW2HlBBL3i2xHETlcX4BFwxukdIXzZ5rL5tl2XsVrqMKdy/Kw01aPtGzVbJxWcX46oLh
zvHT9hKiznCNU9q5FqPmmPZWsfdsSvhiHnowTCp9nsA/a57a+EUu2MLX9pjOFW+ft3eFhK1lxqXo
hj1liOcmTrCrfF895Rt6dsgRCVO9CtAyJncVB2c9IzIdQgfendZRlQ6ltwqGg5Xdma1rXsc6/8QH
QzjrwlkkIkDdHZJrJT6q+pWe8uZogRMBoT9NWGVNd9Rgpk5I27qnFiSndLrlNugSWVRSeTEUD+3M
umOjH2X2fn87gRJtyLHWHp1iLw0v+iXZyFckwje0j9smTDKTDCdhBGEp2glMMSVCvu3o451xZb/F
wuWRCNZZu7K7TXigNtVVNqtZfUgPtDawHPQflGmWPGLlVvVz+Q7fw3gRP3CNypOFsVTkeWeuZHsh
ufUsxzPoaO6nLZN/GuZ1O7P529Y2elCfHAkPOpcAQyPe8hKzW5PD7c7cxXccrRV8m5W3o4rvr/r3
+D3FkK/aVP4K0zwKn1xfBdK6sBbtk65dcDB3TtBP8R50tNcmfmGC1fnVGfoGoeVyOMA5UYe7Pl1M
3E3iNe6FFnwRLnr+TlPn2XV330F36fb+uEmMNdGV6rRN2MW1BdYWvbyItEUSLR1vHgUz0aqJF800
D8KlFizTaB4287LcGN2c2jaOcJqeE7Jr007Hv22vgxX5i9BaGMxNZDTVQjniUdwAAVBomaLNaP6t
55qrrhG9BsQE3JkeWUdzEZFbbKMPLnrjzsmXuXlQ33XoLKqrxSvWmONvpPg48b/FnoU10ZPQN1O/
Zg3JlN8Pdrjsgm2rr9kVB+PoDPykDVjH79iLooum4Ml80zUZkE7R4PORffETogRIt6RRGYa7THPb
FMiHXphJna4/ysmTgannZ1Hdp8RfieQm/7nRHxN8qLSbgHsoO2AY3MTKlZ1uNUKozY0ebuMU/tNe
cm6kp6EgV+Ah7RfpuB0xcQIP8O5N466ftjJrtt3xb8ghpn8H/sq/KuPBmSyUdpctsem1HGTC8AX3
SX/sCVIb7i3nxYwIyX6yrQWWF+FygoumXSnxwaf76y+UaFOhs+EaoN40RMJLT/jSaMW1LW0JK9Cs
5+4NYx5fPuapO+UgjvdHGT9mY1Hrj9pnK2PueEfJwpHFP1sMD4Z8ZQNHeg/8fVl/rHUq9WPubSqt
Zd7f9t6Vqbk0ulR7W8p7aEQ1fMD+RUnerd7tjUMQ/Wmje1NfKayN7sO07ztrrzJl/BfiZhVh6r7z
lAWEJsIB8pQgtPKBCRMhBigXcXwv1y5/pzBdS7tjbsn1JcGzcYLQfq0upAGknQDxw2QVfddvq0up
iqCwvGK4i7o7CUtB7a8UvWZoDu0Al6PpVa7+pPJa02+Fz7sjvVVsilzwHeOjo14Nig4TTjBtxFW1
fVSJccMsR96p1T40n4uOPujR0h7+F2HnseO20rXrKyLAHKbMyqnVaUJ0FIOYo3j155H/M/Duz7AB
Y2PbbksUVaxaa73pJsTepX7Lbw/CvAbGZEu7GXvzcuqmz8kkqvVba1YChqDxrk8eZ2VX1E8FBfu0
LDq+u8UF008ZEqt0xtx3nJ9F4WJncUKHeWBdlNd9w5FyW14YCsn+8F5gH0LnMa3liIYHR3qP9PMa
o/R2NddQ7zD/3WQlrrehdHuN6d6ij2t+mjXfEDeN4WrSS0lql+pTx8wmT/tBa4+j/Dg27pUWR1uO
t6fq8px0HsuquRwU4ZQzi1GgZvWrEXKOFdbx6gJDBzlCwrhy1VKhFEtFXfYDJ89SxTMKl+spJMgu
G/ejha2bW8VLa9hYl7Da0JmmnFL5+wh/u9TvUwtErkS/YGGvJrshOkaiIwnBqGJyd0y5Odg6108V
Nr/SSlCe0mSb/WK8RUogledKflL1l39sG7/CDP9n2zBFNg3Wjchs9L8LZxRy6SLXxXSSAyl3qoei
cc1AexYo/JbZFnh7tmmpnDl8vS5Ep7ZhyPlya+tOeSgWWmETovOIe9WB8VNQbwb0qA/YbNpEb3qy
d3VrjMihG7pkI7wzqP/Kz9pTtoKX5mVB4jEvrVxcgZd0MPur2+1rnpAwWtSOtkYHgh8c5YQdubh0
JUvJZijnxG5+sGB6nYsTVHFb6+w4cwgfaAMJl/OUETLNLORZW1sRP9BoQbeal+VgWzDXVxz4tDHw
pl7+/9Gg2PGTeZq/s4X0jWH7fIaDnvtsAdD62DsfG6ppT7w6o4Wrsk+CRWIPj5SgGjDvR7vQ4Nnb
2otYMjwIYQ2Lvc8pC0FGdfunVglLht/bS+RQsl2pfjciwiPvsusZ2gerOfX6zmagQU2UBlDjd9Dm
KF0xmLYR/J37Vb3KEEdrbiLjQ2dXXy1Ja5iQM6zBqNhJX6cNntdBHNDH3VYGrtOKfS84V/Ey8rTP
f6yUH8P9XzsMZzjQoaKirf+J+cLYjqNJ1/pTBlefMEeVso/xvtO9dagTbbgI4z+jnEzxB1/kV/UE
5oQFDqCpqf6U0w9ILsd5RGkQdeebvNDzMEsWsfmmdUFxw0dY9VLCJioczOv2KBG/o3rDeLLyl4KG
onk36mej3NzyzwjWZ1qcEeWP+crSF1j9zxfXFJeJtOy1VSTCOtlQC436aop2irDs4w1j6Tk9qqSl
qC8jU1MqEyP31epbftMrBk27MZnwUCPKYiN3x6h6NLNlmy46eV3Fx4ZTtr8HlTHANaVFo3v0yGay
nIxdXr3X+ePNoHmO7Vk+VnCPanCRZdyfFOtQGjgoX7dN6resXNrGa3DtWCSlXb9CB28KW1kVOx6/
XY3JMw/G1cczOLynIubDbqAvSLVFH2jvqXiPnNKzfTa9dPztDIOz9qoZEmLQjp5xWzdqWAzbNHpo
Lyctwur2edJ2Q7brs8fLuLkar2LymbZP3fxRgnhc1rhKi+VxJuNPPGrKeY4eIn0/azuZLiF67KeD
GH914oc8boZhK02PQ3sqrg9TtputgzkdsmqtY2F0WTcXXFBWPSJ2Y6nKq3HczLI3G0t+TTQw0UOq
B7MaStpOuB7M8qhr23Je0rJd0cjnG61bGd1KaoGVLosm2/Hrcl2NE9G0IGEBr6XGYX17sMpFkb6g
nc5uh7jYSDPlwGuEUwxNX7m4XB+5FF5UlJ6rKiyvW7FaZ/MSN2tNDRO29Yyx0+I67i/XbQQNfV5G
2QqH4dqZOf7i5aQtDIrucU/SgDavNRrOXN/21nrYRxR/lc+1TDI2en7Dl5cpq4j7jpCbzPVsZeDs
mrli797iUCgXEjeXfr0KSWXoqjAaw2u/amivqvWVrrLYdNoiT5a8K1fSz0vjsq52tbK6Cg9JTDfn
85KXeFHr20t95H2SiR8HwOFj7W/XvaCGNdMGWu/rPu1X5rC7GrvCXA76blRWlYRZuA1jWsclG1/j
zjF7lz80qpCJ6UwaSO+mMubCHokCheiKo1dOIT+jcV5nbkQgAl+fHlSyAyrAxzKkI8uXch0L8uTq
XSyP/6aRH+lORwGPIX1F4+t2AuQqnITv7z7Ijpi5+NR3o897xaQhVC7/MNLcWLKZC4wcIryv5fEu
vEV+9cTJYYknlqcJTiM7FufNr7fgt5Hp0eBxfwEELI+nBqI7f5wYzjD63Awu1qz8+wAQPphJ2Lxf
VQt+AJGNdxdYjF49EwASZpY3j4QILbkYsJ18cG9MnfAd4H2vXiE7/FK5LbjjDzjjOOldsWArgoPw
jyvko3G1Rc8oy+FvGccXnVPjvMwAT3SF2uMnM8/Cqnv8xZS4g3O/Xi+DKk4D/YzLtEwAsbUmcmiA
t/9K+dSy96LPsGVGBRPVqcu3xtvJzAI4+7iZ4x5/vNuZ6SH+5jFpngRlGQQKuCkTBw2w8P5N3uin
6ZNZ32whg9uzlWQQ4RjgkyACrZpcX4dvr5CwA3XvqM6vC2d1cObz/tw9XpYaEOSNF2QJcPe4HP7L
X/VMmiyIWV7HVEi++7uTpR6NnvyFHgH+nEnnlvo0tjFxaKXDZfKVs8lxd9LLfRHgh8X/mxgDsy55
N36g4Fu3+XO+MT44o04qjw8aDT461xwbAStl4BuAks7dA7bIHD5X9+tv1a+Onnhw+cVH4e1YCHeo
LqX7C7mYX7+CW0JbqXjqjZ12DoTKBZbgQ7L2ro3H+uQB4dYoAquK6BxHYL0pHoFj9zeWmap6UB2g
gon1mnXLDdXxELsGDTS+0nkfa7Z6xydArPCV8HY2v95RWzBFuiJH0D0+iGHeOSUCGCvMNoxxifJh
4bzkSDzILH423xQ06AVQmItPUxXw7xojIFqQbDheRhlQSrpWZENYl1rM1wHVPcJEbmBGQLKjzQSB
Z5VPDUzMbeQzcIoPHZMwB9iMLwKpTjQ5veUBEPNtszGmH1R6F+II+HYpssRfpxFZGrhCgV/QgEOJ
qO131sgv37376xgDObUeNR+fgJXVvDSNB9ZL/BJ3kvtzt/NOHG4sUsTps3rhDfhXjM+uFfFTjhTZ
ded3n+bj7eqBX6FCSNwGIE5aJCC/lM8z3nB2SgoqWNHFB03ln/yaPttEe5BEOakOEZggCAYja354
JDCTSoAkcVeivh2YhMKXcUHq0GMo4JjdQkVJrXsbH2ErEb9vvHKPTmiwp7XiY2s5RbAbF/xprNj6
G+iCkUPJdfAsfrRkO/rWH1GOUREzaty3x/7YfKpv6Uv3iaG6P2GXr9vViSsE/LU+0EZmwOXJhi+K
x4StkY6Ge4zZ/hnQW+BP20NaYsz/wv1i4yMKS4yfuQ/4nsOlFzgjq8WcYJl8LwR4FiTO+vikaLty
9CaiIKJQ45C27GabS0hHHCKNFtH2GpIe5MHFZy7qV1s9VAtbIPvI1nfdqlzLzJEeL5LdP1RoNrbD
GRWI14WRnS4BT4pzGd7CeYM7BDv0U7oxn67nkvmhTSF76+zys/tuGSigltPty8vlBTxKe6OKMd/n
L1RZqH3uEhJQXGyOiEx+x/2302EG2YSbPeYvdcz/RAmgZ/J8eYYcMD5E79IXP42rS28y4sJszM7M
JcjPzBWwi/GgXl1oq0QrmDnAjq/PvkQimMw+4fY5SK+XSswJmfPbAwFs9S5tHMoFCAiM1sg9QYqX
I8VxZYLNaZJBcLG+aBywDwlhg7SIhgClWb7vH+rP5HnCPAlHYuLvbOaWnW53B5jL2AhF/ogVjYQR
267COXCtNq4hL/kzRpkiFJdNrwXmzJzUlWWXLIdKDm4ugi0Gd9PNixRHKAK+LDIoeFExsnlzgPxW
tgtGflkoDwHyjwsV32gLD9NOuLjpYDfMl4EjYf98GA/WC99AZtpkUd/s9DB90dqCTYnwk0RvnH1F
Crhcg8l8YN0OjKzrlzu3+eI4tWnTefTSfcpVkyY31MdsIoOn9gesmRriubqQ8JrkclQO0EkaKAeD
05tL+g9MiGri3fbdUSSfnp1efW9B0hltm6lvfF/4H/IabGbT/CXjlCgnxgoQAIWNI7CF6+7lE/Nd
07T7J0vy+3zFkKU07dv7SWB+yanJvPadkUC2I8ZLZ0ibe/LNz5VH7Lg1Cmu7IWKpCcVmcQFjNx31
5jOvBpEB6kBPxVc6K5zZK74w9DUxImIVUR3I66JMOE7JALLlD+37pn6U9eJeWZOtS04PITs8Oaov
5UFGDFrO6l5GN1+3ghE9n/wrXqZc3Rhaxsf5GhplYOARQhfQts+1oV1BMAu/06dFqdNRdvX3dQK4
G3LJq5P0AeBlNKNTUQjbXJt8BJFc3ktdu9YXE3OVDYedkTQ9kgdEp0w8TV8p9X4UT934PpurofMl
3TdVR0G/lLg9eZ4X/9a6WJEonN505FXYaouJb9PyhxHqPAk1zu3Oyw67WyDdgoqqMlsJA3PQpZYy
L+O0t293NcdGjv2sDkqc25SwLUO1Wt7BjPpYKasuPkFjSqWKPde51V4rOMzlld6dOdCF+0Nt3Xde
j5wynjyeKaVmvspcF48kD/NH0CXEqDCkPR4/46v02zB/HF6QbQIl4NiUuIhNUVQBX/OUOXIXTIY/
H3kgSTOz9nPxNg5+KTmZdEfmExFg+JSJD+R+4STTjY6WevxVUZ1jmeeLou6+uagWuT5Oz9kmexEF
LM/yQAXggGKUFUxF/1K7M6t/hDf1iKiPLYAs07C5navCywH12clG5NZUdE62T/bimpYfUVybuBIF
+z2e1RVbly3rITWBa8IxOc5gvfGmRcZmPBN3czND6EUqy7IJ1cy30KfV5lm4RpDxl6Z/A9aeGTId
VCqhyI+nxcRpjdiNNqagBloRhZR3G9EgWFl41xSUs16fHq2bYV/bx1whrcO7mm5VBqP13qgvGYLU
49iF4Ci3yL52fp24bI8QkFIiH+8BmiAITpTuxsptypZBiFeoWwsNCy4E+46WjQ5CeFGyx2IMbwLz
BK9mzttvrsOhb1Zyvohi3yyXYrSyKEDUoBoWEMvVHGh7JXPKZS2iXH0LGlHTpcr+VXPVzpZbR0hX
jEWRHeSiSiVAhoiwGmgwJib47N0YrdrZR/0C/mRdnkD5RR40xJ0xnn1IzqgX0Uf6NYXcORps4xF2
DP+S+hop3N2Sx2btXDqH97qfEr1tEChnMsaE5HWS3ngZ48ukepHs7Ll+Md4sEhAvjinakCwQXhvl
/YUECv4dr2Mw+Ocd+dnOGaAu10HX7VLhy8CZAdUocWrcO/IBqHA+rzgq9CtJCK3Us9JtR8YX2Tqj
bWlUwXA4iJW0efr607zB4C2iYYYJ55RA6HAcGOeMTqe6pgahIFRjX8bhKGKd2tXHvIf9OJYhCZmJ
CSEHFoZ9YZKUclo4zIesjgGhP/Mq6DhbZKi2nsB4seEsJQVnnMv5aizuuXc28+0rGZtgF4yZeFB5
z9HWZIefi2lDIpf5Fa/YSuiaHFmCr7FW1YXab5k6mTx1AvkcOLLcn3b2j4kBGI0es1n6OMBIGjR2
cIm+w65KBzDzkiEEd8VuSx5Z0ZF/6JNtbd5cMsBjJmNery+1Amulg9KHWkMRE4wRDhv0kbbychGQ
gaL/JnqXXoDNngnuorinXe6S55EDSq5gWz2ossdXmOYfene6bz/0wqVjIVlqzmXha1/6SkamXd2f
bnIH/IEO7hvzdQRbXJ/layCjySLaVVszNJsA0YLFftg+5RrGqS6bpyo5fDw5Qby7mrJAIulO9oQb
sIav3zdGuFwgwSQdeYPhGRAoRy++hIXhcYVs9oz6MsnrAQMgh1ReO/gImTlhh/LurgXWArOAt1Cg
N1j3aoZgqts7AFKrhurT7Z2nNI2XGv87+NzQAsErqzLhOYpIzKQ5xi8ymKbg6si8eIItK63bBlLm
CAfqCWlxrS8/BRqI1rmacGsZV4GAw4j353PhVJvruQ+Vhe4hXzHFwJw8i4jMb/3UlyQAk5JnQzYh
vpOYpQF7O2YCNpdCi5Nv2EXJTWMvQbivAU1y0mSrknHRBhSYigNAVjpzR9OZcCyEMJ6CD+8Htd2N
QW6y7ADLmX7NbzApKgBZgURar5sobg6l9FFBCPZLt5jC+OpFuQOMPmRemfoK92NayEj7iV3toGH4
fb/PCbzNmEe8N/gh9lCNAtgzwkQY5yJDAi48znHYUtmipq3WXYXF2aa9rdm7JvOx09e5eNYJH5m8
a/6SKlv5qImrunL0498npsoPovqv2aVmyhj4EbmOp9sPRE4aM+ES34b+FEtujmcviXoX6iaXBCfg
amT4xLvN7Oap09DC5QFcO7HxzMJGJsQUr7uSdOxEkp1u84V2u38zsRd58vGuAoB45zQM5hn3inwv
bnv7h7xCu5PbfwAD2KDoeFZqGB+K8g/yu6gOF5zxqv40fDBoHSFIx/ak2K3laqfseFkB0ZTsw6xj
Lhu9V+ZASzJS59a7OZsH/gn86tw2dWvYVK+qO3wD9u2nFUSUZbu4fNS+EKRbyrQ3SggOf2pS5sic
B2w5/7eTpmdrQSAVX70m+cm/5EXIF/7wEZFxkTSl6jqCsR9k+l6WW1VQo+7EcLRji3FMWo5v4QrX
jk4Ribft3pZTYndwCogjRWVnhtccw2426eEDk4IZ8skzjR0DYXoRmgj21NaO7juPm13v0x0mSYw2
4FfG5NXSe1eebdUBv4leBmTiPHwVeW4uNP5SZ/tjM/L7McxkfyJkFzoap2Fvx6AZtB34MRKR0rgD
BW7rdoWHpn6aPQor4t1xHojJpnw4q3EAZgVtqSLL8cNKnHiFVpsDdfycGQQwT/64e45+UBj0nI2T
U98zFJ2ak0MksJLVaYNs4q8ElHDj8UfWgryPs4sW1+Aoscv3RqNtZnoCVYU62/6XHFX54/eC5Bmn
dvw2wRv43n4DM3MV2zuxMboTzlZ390O7fNN2yWMNko0u16aDnk5AQiPHymfyWr7KD8gKRAyo+f2N
up3IRNDNp+713rIRYMkIOWyLOy/kyvjs6e+PufUH4F3TEesSqYOhPWq1/17tVUmNQi3q7oQ5BuTN
7JEsbzMPFMvOcndQPQzAozScVc9kwBJ5F7rAm89vsWzRLLtazzdfJI5WYgbmzoozKc7cOyKpmo2L
w0AhQ6z05NG9kacOPGZR/jp56/MzN+5GaAJX28KZ2TO/RImWmWktclAX5p7wGjNvGOxyAS0P2jCC
cXJXVcVR77U5egynh2tzUm2BSRRRvLFL/wfxVJZI53FuCp64vgxPEg1sTJHOKcvmD25AbQbP0yHx
EFIN3ZBk3utqFAf+uPr7zf2FW//chX6/uT/2UH0ajFkdyu6UpxBTFq3hYmpx5WBiTfaoUCEfc5D5
+tpCj8nI6duUmHra8o72dHHZd486fLE3DR9uOsHtdUPJ9Pcr/OMu//sV/pBoKUqU5Ret6k4zoYDw
Th2ph9bownyVYMe3HrtF8s1pWi6jtQT6YBP0TANLqpvKhP0W8kzTgBbfmAQRBgBibfb2yK2HnR0W
wQxUzFgiCmNO/n8ZLsl/fNB+W7o/WAPYak4QRLn2CPIvGxv7BEqXk3AkGvL2In7WH/2L8NU+DxwA
z+q6pkAxXlTqRZpKwU6emtT++900frKEyLAxEXYhIMKuSSIJ778Pk9K3Q9/BMT3Fi+si3RPcHCjv
cQzC516WO2QSS0gGEJtt/dsq7e5h2I3M21dTmAVZoC7EXVM5UnAuAm10hBcih08eo96HpmTB+uTN
mv4i+aqebHNdu9EuspfEUgdIphkTLovDcvi6nYbjEOS75NTDll0VtCdPl53yomYb5DH7v39c6Zen
6+/r+/8+Lz7hoqqRpPPT7A6Hm/lmFl1+6g0nOqN9f7t9D9Budfu6N3yylf0omNaGr4XXkybaWpg7
PW3IDlVPXTrtZtww4dyVYIDxqd70m/aATerTRK32hG1RkC/bTblJT5BPdnUwhG1q9y9QHb+fsgW1
KDNjTKvsaM/WqdE/raqVdYTki/EVDMrpfVhZTu8Lmyssz0f5GQObMA8A5vNAdXVXd266P+xzjy3W
hgS/TWeIj27PIOPNCijZvHbPcCFhmlk59W4EpWGrSVcFV/Y0QqGCHe3zG1aTlNqyAbBiK8W9eaKt
oAJIEKPA9dJpID2OHv48hkL4buzLlVH8Y+HJP4u1X18EskUVYz4ZMsSPhdcZ9ZzWQplz5lxWGoyX
c0IYGy4ETv01PV2+0vfr++10WwwHifHZV/JubkxH8hQPLdQqe6f3+vvS+OmUwGnCk/DbBf0oTixF
K69x3NyfBAGyxL1yqk75K5xBINdVt8iXSEACw8OVbF9uhO3w3r03YfFULKvzBc7FO6X3QK+xLUNY
KPjPG/uxo0C7n+7/WsfWT/rRz4u9n5G/ndgKaRx6VdX5qTz2W/VxWIyBsL28Wu/VLv/KEWu5wGLg
TSyyKnMq045eBMpYeAuVLb3KJ7hH5Jguk4W+vu2tQ3HUHs1V8gGzYFksx0W7jreyby2qM7lFm+uh
OX9DumXt9YG4aaHaiKHJtzNs0q92ZW5v79eNxP4hnmWIFtcN54ZXPKBcDfCPYDZtX/xsJ+yx+Vt2
tJWBsC48rL92t1V/SpeCPz5p/3jQ9T/eIKTy92oG02X1x/LCVbEuBCNBFXYWPvJtvEAgRP24nh6K
/e1tdoVFeo4OwwPuTtYqTu3xFQhmMgm750R3qRO7d8D37ABeamyT8/AEwgajhdm76PZ7aWMsG6/x
6oeaIVD9WfryNtniELyiUtveHvKXawjzT32n/ukO48l8hxBLUyU+Cf8iFN2/6f/Z0H77oD+WLd4V
RjlafNBhrfnEQSOZszXPXBFgtJNXyuLvT4n28wS7LzwE0gSfEZ4oq/qPE6zJLoU2pWJ+atzJN4PX
PKx2N8bOsJfIS9p0rgxfdg6hx/rjh3DW7dmTvNFlWuV8ZZ4R4lO5KsjhdgCzl/1CtCEY7OvVGaRp
wV0M4Yg46aL0rhB0hpd61T5p/yogfgjZfz3ov32EnztPqlPumuWcnyi8lsJHi8wsg2lqV4vBbT3j
NDCifJG39xCLZmXu2aadJKjC+tl0B1sKuvCyQf9jy270JG0Y/SmPoGn/kPb+8Zz6/SJ/fK2Z2opD
J3KRmNk5E7q3C/ZpwW0juR2lDXcv2wtLxdsu6sO47Y92/TBt1XW/uHzK7s0GLPrHOvuf0uXHF2/8
2HHaBtFFN94vaI25oDcGqsckL7gc8iBZxhB5Ifz6zdmTjkX4BmRB++UWTvqP+/LLfunncrdEg04Y
7w9c63+sv8pQu1wtWX94V5+SN/KgnylKKc6l50amJHcli9GNV1CVLyf4Ng6TYzd66KCN0U99KvTv
tPUlYi6XOQC9v7eGo9A4StAyvUfvSxHfPHaMwG2s4j5ny2H2Q242+Ah87SflBYj4gzatGLx6dQvI
zXQ0t/T+/pTJf3qof/uUP6syMiIyNbGm/PSoL6Nl4VJMfMHdFDzkuVsoJC7nfe7K74y8tuWqXaX/
kL0bf9o+LVWTFck0YLhaP4rssrO0QsUJ60R5HMBLxrFuD4VDBwVxIiCGO0Z88zqXTA8PyYydLY1Q
xWjliIGfy5ztMDPfcalpyLh/7R7LBTBnCAjOqQgFNUB/bNNE+NZj6XfnhopjQbDEs7KgFT8tae2d
65Pqzst0iymuG7tr2UWr7TXL9Cgs09UjnNSwXkXHf9x2497o/lhdFmWwhMOKLMkkcfz3WB3FpJpQ
uSDHeWyBKA7KieNLRlaMdPiDzzdiOWfZIqIknZMCVoTDvgHmnH4W+8sK3PGgLQS/WDcPtyBC+UZ0
xmvxwGhjIPAWt7J1sScO8F04lofJrVdYJwXlMt/Ar/imuUQq2XJ+zh8mc3hIfzQBvDt9VGSjuSCr
6vqh6kyhoJOgsHIbEfkhMJprzTYkV9KtUCyaEFgfupN4Hk70qgsg0y1N/P36IPuf+tfsMHymLzT1
BgPIb2gKFxBq4uZxeGLfRqOWOOM3n1j/xgTKoFXCofV7/MbxiCkaF8IPgq3DjIAcMiygc36223TP
eQpn3WUypX7BP4FHATMEjjnalkaC3AJMaVeetlJWPGcLNEuQTD/37fN0EF5vz7Re1bb7vj13b0wq
L89y2O6Mx+k+XYFQD7htvBHprg9AZ/dZdURCe3fHjCycR19UqKaQQyFZc9GwvpBdsnN/D2/d8QpA
3triQ/YhnbMPmKa8WvZSQ+IIu2+NfQrwHazp81IvsmftPH5WhSuGwxcGyMlz9SjuoztQP2yurzn1
PUqOaqOHeAOs6nDem576TunHrsyYbhvRG+n365vf8k/k0bjUaugcCABql+IHfyA+z7QDuTMcmuWZ
6wR5A7iBFTC9xneTaKDk7MOEAG1DOsV+EaCQKT8FpCTY8hbvq/d4U4b3VV+Gf1/10r0U+tuiv7eI
v9WSN32s2ptABYHdYuX0R9kTR7v9NJ+6AyD3399M/8POZuEnRdSKToaqJP6oy25t3iRmdaFcoT6M
gnYVPwyJrZOE/sgsh+lT2fJAOfBMIObAkGroTDCoB3WBPCNicWhbqKNepndW/+VsvUkBHT5a0jdE
3NUjE5KEthoeRePo72OGVTDTQQZS6arexa/Xs7JIN8VX99U/lat4bYWR15xv6Mjs+PWyM/5RhPK5
/nBrJcWgolAlUSI39r+3NhY1vYur7npSzI1EczesVHQuw3mWwOlwCgkg5syxW0Og6YM7vwMHidi7
w0nIpK8hYzSAJ0NxGZ8PRhhHOwuFBZqAZAODJZ7XcEUl6zC3p0yFT7q6xv4wwaVeT/2+RQcK7iL4
FdFGrf7RCJ46bxX9WZBfxLVe4bjhjwy60oVl7YR534j7XF4WwhJSrtF7Wor8bxX1vmytEJPPtJCQ
N8aV3iOu3grdVhcW5nAHj6tsqUpu37gZnJsv0DoTWK2Dy42sTuv21p1zEyh5IM2LCEyRDDoYBNcQ
2oVuLgqdXDgXXy+wFqLtKtWFxT1asC6AUPj2/nGwSn8qYxhyqLJMLrNKdNmP9Yfl8/VSXvPspPTO
bIQVMqj0OMVB1uwV0S1aF1k0GzrcuH6rfAw5nKGF0i4UMBqMOG+ra7e45GFUIJVyzC/YbMZgQ3JK
wNxgxLIRQ8N8nqJFgg8GLXrrXkrfiH3JOqbmoiF5o11Mwq4ejnK/ziTYFBt8bneJ7qbmckKcOi4a
Nr5U30yQt3QVU4inQXkt433UEV6574yH9H1gy65A+Oz6oxPWjB7RpEvkvL2OnD50rjB4EDcbuyEJ
hxImhIeDNJqKRHABbKsrSdBrEzakjlbI1lAMMyFzctm5qWF7WWtfbYMrx6OVfmnKqrEwywhNbSEL
CL9OALVAwuxaKDDwhL/jczAbQONGD32tzNc+fCln5RY0kH6PnQU96h8F4C+3oZ+7lSmp91htgBLr
13jwt92qUs1ojHsrPVXPOSmmJnb+kBERpqYLzupCtlWyMO3acob97UvYwo8sIaMQcIPUnVRofKjd
BD8XNFhUMswurziLu8k+f7i8oNyJjCUkLYBg+YlhPdQZ64vtuTtgrKSZ/1iM1r2G/9tH+VFk5Vlj
5ZV4yU6G4uXSIZIO19s2N2A0rSPrlM+7gSCyzoOwWW77W1AgwUPEzqe2lDXISKJwm7da9yDxZFb+
UDxH64pzGjgePJVO7JNauPocQFOFVdqeVNwlSrwD3sX+JVHhO3ryJZxKV/2UBjd9rz8smIdMOAQv
uvoXao59jKHSAoPxDm6bL+9FCUoVs1TIpbj3PtyFp/Kmn1esirwJ2tNcuuNaTH1pChNryRAEu4EU
hiCBnEcVmqv83MyHbj7U5ga9V5V+YtUMZ3Q/SP7fT5lfzm7/c2c1iwoOO08sBH90TzmnWSVGQ3qK
yQUs95oeCtJjKnMSXH3G/231QTWj48Ys+DcQvs6wi+xVzcJS9/G+ayVPAi4gkAjTBsErmlDOveIO
+SJCWPLsS1CB1sbljL64W0ts3qPTpk5O9ZUt408InpCJaxrfi2c8N6ZPqgGm2s3p+p00C7SP3ERR
dikRup2MY9tX1EFz+UWs0An09OQTwBIaGIte84rf2EK2dldKHUhq0kEGXmiyU1fuS/Pca8ekOegN
tOWwysJbhrA6XUisoPKrqh+ryc3e/35nf1p03ZtniwBy67533gMXf+ADQnmJC7Ur05MJBfdiqW41
ohDCblyZJ4jmGClY0MjMamdpBqwWeZFBNLRm2dWJ4Esz2CNplexiFBVIi/9xbfq9Uvmfr/23i/vx
QE1Tmypq0aQnuA6DtO5JvBd91UBsvZBJEPjAOOJuiwGDWl+J02cyL9KLV6zRXsUfiYybaEA5P75d
6n3M8oelygDNv/NIYRnqx9kKREQqmCINDmMh6lyTIjzy4ZNmswOKacUu4yTwy0kCx4yfswMU0zxm
+0RQ5YLc1kfU0fGw7OstKmHl4sMjs1R8EQKoHTpc6aCxYKCuqM2bzkskoueWI2bpXXABSRycqQ9y
y+HEAcumE5gkR4jgqwNQBkPlmXgxmTZ8bGM7gGPxK/f657H1kgcqYfb6qHFj1JzbcXyAfgCsNBBw
0IblnQCGVCYApSrNsAPaR7qfu7CBKG/LF0A9ljmy8f4VswY6ZHFaRdHu8gJF7o3KjL2U8psVjSvD
RO9nOTB9IBu1FWCRw6s0r3BZ8AgEW8FtiOaiUu59U6T5yRtA23wPi6LoLUrbgkPfw6DHW4QSv+gV
pJN7o1t3l0Mh/6PH/fNJ8ttq+TFKkG6yPk9KnZ6un7CO6dDkYwaf5kHoHflbz/EOAVDkfkJ0xR/X
QYQL7GvRg6c4eSyhg9dnRvo5cDHV2TGBnMntSj77S5C+52flCOJHQ0GKyvWAtRA82ufioPxjLAOg
If3vMUIZTawNcdCyJcMf+G+ROZSKMtHHX09UlR32D5I73pxHenU4BDXa74srGtined3FE5PFmMJY
8zqDMsTHm16YtqnqSVhrnIaLW3z0+J9xPLLT83hHnmAEwuR3qsdDo6q+Gnl0/40ZlFko0WaBckKM
CRi4YOirkcvmRtgHc+wDUOaEMrgJWxAbYeyNidNS2auOOTvq7MyMiekh82WqQ2Zdwg7Xy//H07l1
p6o0a/gXOQaIINxyFCRojBrNjcMZE1E5n/HXf0+btfdYWZkGoelDdXd11VtvgQdy5p2ndsDlUWLs
NiM/54Kh4ToJcB76UtLtCQiF1G0aortdKf2cKaSm8EvKMYBReoa+mLdBBiVOG8wyh9uGxpkTpqzb
GtDApwVV1aNxFWSrAXO/qLbwewtiK4QXdcjw7s0C7jGUt7YNn/oix/KmOoq+iGNPI6VD5kCizNRs
M4cr5AuAoizNvb8HW80FBj+7EQJLKgz3Ji9aEWUwtdlVaCxJaAHjz4m8kezHXAD89R/+g+CL0zJA
a3YN/JOvr5M5tPv+YzmiAv6UwdAQ22LrRpgWHnEdEwjqjbDfqf/KqyV8VBIBC9Yc6zLIpdIZH3bS
uwSgsEARKkNMCbAIEmgSQpNxiH2FFc0JcCRAh7itwpUnVo/+XZppUKnnGg1xQpIBm+8JHCFJhXiO
GicO1/nAFb41SucvpiWWWQ6sa+nyKgKOiN/hQSKDuJM4lr9CiH5AGy5FTBLfE3pDUBGRIcRz8IEQ
Ij4MdxHe0j+hUANo5xIuQlRHnni8FvJj7YeAkHu5GIi6garccNLbRw/YwL5qIlSE4Ai6S1EXwEHK
wSGOXvvpiX/6fhRWbYAWs7NyIdJZ2YRF4Brh3WuYrv3rj2Yr3gnY1bPzki4gS5IYiUrzVYJaCLIZ
fJ2cC+VGlux6bo0R5cmxKT29enBSZ6Uu44PBiqF5J+K+BhGaMu+jLH8jNIWq5pSuixEltIK4XvyG
rBwUe//m+6sKVvBjelsQglIdyflCVIaCr/owSK7+Q/mw6mmx30tOmy7g5b4CBZFst576UrrQbgv9
p+EMCfZ+cMosIEBhqnit8gahWBZHp+yzOfn5/U2CJS6DuYcV2S7UcHZ1jWahyYt7HHUQzkAmSMoL
zUkrMOnQJZmavhwh3uEGArOhoMk9CQhauoOkbEq/LqbkoWqI2refz6WShN1j08nRFcdQZxnJLlWg
9Yraxk1apzaAVn9c8w/41roppI9uRoenzMeF3B1uHLahF4PoT/Z1Jh6MjfIC0r7JLOxKTkdhWi6f
TN76baV0XtcsxrOSkpidZPM+gXRXMP3TAWqIElCE1n9Pc9nt76k9SXbDNd8MD7I5xO8zffJ1VwYU
NhjWRmQAG76weoH8a2Jv0Csnk6u9Ur9fZ+/QX1DpAWazn3GWYGe4n5va1gD+ZHa5edbvedw5SRn/
exiwiMEZhRgW/QF+QOp4U96NWvdhjkX8rIrolPSTqnnphojooTjSNiYZdGNFAvIEXnWW5pFt5Iz6
ThxQXL1XkKLLqmyV+ItvAyE7IJRuJgTJ82FpzEKCqnBRpQk6tXt6ApKHkftDn22H2tNEsMFClaKW
pk05zy01wgFW8clHS0nUn1P3j6gX47Y55V5X2wTmjMp2iihdOwIVnqQt6tBxyLZhaL8aQb7XCWbG
cUmkVnI5/Y5nWPAGAj4QDZILaYTJlJHsssCbZNcxobLit+yWJkZ3Z2L++zf44KZ8WGH2hgku2iFK
kO8g8zNZGbEUT/gM4t9HGfGaEFMqpmQJDIdxIMDMxIxoSpSjUiLAoeiLkJZgykN/j4kXoSPwV/7f
v3UEsnH97wtUDK+C5jC+zInpmc2OaKJThoXDbaVd7tkXqzd2Go5ZmqfBWkkePRaL9BSxLUhQUDSc
kiQOjxN80eDPCCWazBfylEiYSt2TWV7DDJc+Fedxex8hnYWL7/oeQ35SOyPBYtP0M+uW13w5w6aS
eNLo6Gx8OSDpFWSWnCtkHP+6L82XShecpu9SjfHgwWmb4wYsUWFFpPOIuQdOO7GFTYc+IuVUDxcH
TrGniE8rLpiPp7/wQWCFVmOWFxOuiyUrhr4nSwSmWSJxLvDdte9sGp3/iLAhw5jw296I07SHkHbe
gHExj4Gxqc48drAj3S9zoN9X90qkA2KAGfZyXTYhQ/LLbdOnA1kcAoAihFWOW3mEXXXMHC42nYCv
zBCRfHNK7TYqN4Bu0k1MVD54MLJGoezCR4XOECE7TMJT0O+xmEMvB5tk1ziq4RWMFXkUb/a1sooj
OiFSj+kPaL6NSRAgWpNa+UYNYb9CyOmscq/gzYU14ca0HLYp2ywxMDosg66QDCBYSAwifV08w8Z/
8LuMiMBdP6LbJt1Ie0GjQYnp5hTkm3xTbI2Dgta+Gffjvj+Pe+p/oUTjUGz7c3t+bIbQ5oZiC63l
BiqLc8UnerE9Z+s6ytbFGu4z+lhxCTi1R0dCDKGLshVXcSXnaUtObEGA4HJ8RsqX+79KvuZEJDks
zTyVTVayW/lQoUQQYfl5lEZDOIRPu/M5fbtPUpzeFtfF3J272ZquLrbFFgGNj+gl45n4uUtybNbS
+QbO5KhPYO00UZH4jaiM5/sFhyFDq3CMQekHyZWw3ZnZhXMNlyF8ZTCx/eNeIDYuWTf+nygw6HzH
neg3fN1rmEqEGMRHib6Kj42/WuHc9put/tufn6ceLouekEmzBbbJ6zgR7HmOv5AIisHSxbWevGF4
G3B03KwHZKFEhwCan5qu+nQhSkFEK0YcxiX8EU+TFlE5rtAEihC33kDmC0AivymFi3zmnsnh9Is9
4TDuJ4d0k6xx/W0fm2qbR9dFHonPxfZ6pS8nB5oxhAIPTHQQlTvSDxSQXKgmr+dbqoPTRXTJRftN
LmJaEOjJyIEauy7pvkfuIad0ED8tvgRcwMwN0IV/P5z/nsQ2cqP+SwPvF2k/iUUBmGYRj+uijMQS
Ke0TKpytDRPBTS4SslP5vB5r2pqmsLru6SHeLu2L7el3cujPlMFr+jNtHl+NR9NNLrSLG/mOe5Pv
jixhKDMEjhm+MdvLcIg9WR5Z1vNJJGUfQ3hbiBkRXx4bPdClRZyLgPg78HXNmSilf9tUfrqh0MoX
25yi/siVKmaq9jtLGT55IWkS2Febo+p4dabgHKb4bApCBKe2ytkN5hdOwGtlsjIwpHIAP09W7W/K
jKkusFde2qg/MwvZVjoIcqnzVn9vALA0fhVOPuQDFdhmx/FMX+Bt4siJq6llCtw289UYZH62BfLy
kkUVACXrCAPJ8kRUD1zOFyjkQBML91ls1Xvsg83TjVlgcocE6hhts9SdSisGf8ZSVAPAtEn8x3Qi
FSFDTrksoggnOQHBX6P/4/Kj7R0ZYWq/FMYsgrAtnuU3qj2rF9MF3QS2XNZFVh6WSeYo908mb9ka
hWnUIWl2YTfmhEm301h8a/vxDDUmhw+xIrMi3USRVIGQWTHcxnd6TrZcoiYcgIjAzTes/Rz++6hw
JfheJkvNG+nU+EKNGgJ5pwIcjXQI4zXGC91mqtQbgscnrGXXmqx0+Oo4vSAa4q7GoQEFQXrQbBqW
woJww8Dr3JGdNWVNDk8pYvXP4XUVzPNirR9IDDfYDBjSLNpH7q4FpyMm6WxfXCATYq3QXO23PPdP
B3FMZvgnbLGBK8gSHPqUy3ulMzHFsz1WWaf+nayoZrop8YYOWP+x1FiUwed6IFRGVBZB0zhHGoTx
20x6xoLb+JPnVGwII1uQ/ltc0I+omezWe75g8rC/0Pvnp199TD51fEs2x7zHRj5oAUHGwcNBdQDB
fWSBYK+Z2yS0eVq8KNuifG7udrfQ4UoEiW4DL2A5wEXDb4awRhnQsXJ5MKhxnL1fqlD5Nj4y1u1/
ckgl2Q24DfuiTNI2zaSq7HjX1++M+zuS3FktSd8Jx5R89hbqS2UbyM7YiHKPHhW9hoBBKJx+IRN5
GdFkpIsbKI0Ooetr3dbpZbdaofJLDj2DSiD9ZhkZk6TVX3dRQ4k9nDMoIGI4X1+G8c0VeHeE2fKg
eyePE08ZzQKc2nOe5GV/FaWWpRKI8zJDtsXhi32EQ+0Z7zBm0XhLLqxLs+6jMnpWdh5pQYoB7PCs
7Udmw4KOSDD1EXxy/LDjoA8wNqff+DIFtMCsJuh234WdPzsjeLSqLNeMNK+mAtKeNyHQeVTvYTn5
4nAF7b9VrLHF1Ozg0OeFd8jaQ8Sd/mSOIL+8s940q/wrQaLD5rsIdVATRNTPlywNfPYHzGBRtkWS
eQ2zih6lkfQTkny/cGgvWJfEoouHnyAQNA/QJEx6QlW5h5BJ1r8BYWapcmdfs3fNI8WdD5GkT/92
WIo2lGscaN24b89sLLQMJoE2kvaigQMsBHghEvtLcXtrupksyPbquUjakcUpuxCEz+SmOix6uOp5
2fm1yEE9f9KtyfeARCOXFdGnxDukSDJimazpaDqOF9ATyC/++3rPAOHDKraPRbqAO6Yz6UwWBbh0
Wgv12FVD9vU8ekT55rEhxmJkgfu/dYAKsMmiCqCSUS/Kvl/qM2U8r8uMQ+gSOTv1YhkAbFP4Q0iU
vrw9BdSA+rTSgtpN93huWUQTbDdMWQPKJhF+I7JPzZdxEvIy0cmxWIz/hpzP/bnbzipTF4skT6HJ
c0pgs8Wzj72ofB1AyMS2mZ1hUnFBZrrgFqZBumfDyXzUs86S2vBvujG6mJqyTigk9FTE4oeKpDms
rZzm7hccrpARGweW7G5cUj6WVX6zRIxR99FR2mT1ON/XVBrhiY/smBFRZa7+/nTnB8JWIzoUQmFm
4SlgaS4D4kHXSErmt4721f6W+/uaNrHA4uFDmjAo0slo7aI/wfS+enuWBCwQ3Mb4prQY4C9HhqcJ
I++h2tZnSSTQQoMGsoiSE+V7kJPGRxUma/q82MaX5EKjmaI8Sbk6RwDIB+BXGJdMCNrzd/3/f7NN
8PmNvvyiY7mR8eUudD6h+WW2OJ+xVfiaN+PgKgmwhss4sTpRx3STiRn6t/AzxyiFwhA6JjT1Zx/m
T8qkCnzgh5vnjPDrNtrOdWYbj/Mgg8T9KAPrZkUkN0IcQW+uBSQrQPPmBm5DbeI2FncOtvxZEHlS
pYK6Wkch0wB6QJt3lvYMj9hC8SQDK+QRVl4RMSx+6A+m4bm6UCt6HhFGzxv3JdoyLDNLEgiGHHAJ
FQCHuokbnwdpLYqVy8MURwO4RPIe7bcgJzoHHzjSYue/JeHMesbYcB+KIMppupEnKx5BpLiDYxJb
HS9Ghf0zdzKEyAEzlKXvr8ZxC6Uuqh0Hh+D0RtyNxwSCv15mpm7187DlnI9GyksmB0Ic2aMs1rIN
+v6ebY8uZaLwbkaQqYaiSkg+lXn5onkBb5UbB7WENe3ztUSB4affeI5xEAsfaObUpqli0Oj415pI
A5ASlvyqWfCZryjzkQpC8L/uKKP7hbUYKdX23Yp0uK5uz2zgGai2IOiVw5W8sNYjYs3nAR7mN0Uz
NAgAWxp2nplQ67jMnON7Me1eijfnzFf/0EUsMXxDLTAZI3pCknP2cqqOpIlvWuguhUQNIcBwTmBI
E48JHQVl6aVICb0eTz7gqTMNovqzB0RjZidSCIt38jBNZ1AYWlZsasZ1uQ2oVAveCQFCml93sp6h
NmIKQhgm3+hQdBb3UirFcI0neCW/+fx3nXVH/72K/qMc3ouMqG3wpzlS++FVBzqR+5BsugYVEZ2R
2YLk0AkILs+i3pMJj+ZznR7cUh9ndMGAggZc8zQ1wSkYzkhIIgSNxQeTAltWZ6OFoajRQ1SQJqHA
8da/bqHuXGRNQkMoOo8sFtw2phz0Xoqm2EfvgpKFXZvH+I4a3VkoatLpCfv5dUnI3VXoKfRbfZ4f
xK7+WpvROMVsw/zNRKN3BVgQEwHyUPioWdSAF1MJcVhn30IHQqE5I4HZRdtjFcVtxgFszaYyMSB2
FoYGxpMfMQdB2732PEaE1eq2nC8AnoHkAtRwMhF5bR8fOl/7TSN2S4Sc9QlhwSiAckX/jpgzzn3E
jYMvgZ+VwPyOSnCD3hYCedAf9SQa2sOkOMoEWWoQKrjyNzycG3wIYv2FfIYMgBl7Pxo4CwSagFg6
UQPZ1ww/vkYM9JgG0v4E60clJhVfcqJgDOkgkhQu5QUcRMIGAIxQJQrWZb0VaogSADjpz43qtP99
5DyBPsF+gHGEQaWb6PeRHM0nccBLkrB9DQy7COshpYgTUBtQRzwoNMo4IC/KfdOe1QOH4sS9rxHV
BwFNwhcH0M+5X5fTiYM3kx7kTaIusj+e6S1m19+pFo0FxToJVJcZQkjQL29LKsLuK07wdorEzUdD
qDTYs+6gUJCjZrLKsABQ0dOvTIgLQvFaDxUpYgRusj99+LQlS7+ALiE/TAr9l5MC+V5uwpg0Vjgj
Df/RgXeTIl1+w2WSs5RMoN2hm6X6uz2Lv3usbtdlCizy9T8E6vQzvcUFZOEktAfZ8E7lRYvfblS0
um/0fi4Uue60o7tjMhhz+5xcaTh45GJVbZk9k8mZB5HhLuSkNilWgkyEhDW0BBML8isNO5pEopgv
2RDy/NI4nTSFsextfoKKHUZVsdgziv0EtnVhgmFzJh09WiDtznNv6ABAubOpp1z/wTpfNT5XaB1u
B1bFKXBYGnMD6+HNUbDhwMe9JAiYhQqCFwxoP7wYGHiIedt3l9FZCdekQoYSUwmbS7Mtozwi1wnK
X2ezOMy/CXXMsCkNPpHiJqygNnkl3vBT32OnStzk6j0wownb5U7ajbsWY+gX3HFv2fLkVr+yN13P
bPghfu/R8Ct9D5Ubi1OqqYzWA8ZH/CrH68wej+TyMciQlFmxTdDYA8q4N7wgd2Kov5sPbEEQd7V2
/5N8dEWQQBLx8DCJE+aTrCR473ThuJqQG54PhBM2AnYFMS1MZMLd1AjeNVAGs59RXIJMC09Th38G
8kE4swRLFq6z+CBcQl8NrB0YjfE+EldrOHyhg+MUbHBQxPUKWi+9ni4kvO3vLSajeiFOtPglRQ4a
gannwMYm5pQ7XM0wLOT28x9Ub6kEjuhqroGyHuutbOk2XF2Qngki8WpFO9svHDzq3cU1NDsPF5WW
FFazRiTGPaeqGxtAMDtj7wT9nAdwla5vwQ/5auybxVa7ZCqwf96JlMMmzvkC4xKgVd8t/Hjb4oWH
9NhOo+039jNTsZmPc1cmvEJfMxpfvNXLCLUgQPMocNdwmbxR6MJwHyw4t2DisCGGzBULlINoClAz
lX1zixNLObntpn/uoCuDH+yh2Sp7mGJDniZvK3GawqCO6wcXG/gD6WPeLIC4qXDkQdZY+ARdF4qt
7wtZSOB4BeLioUb251kAw+de9uUjueVjwkHEuVixZUIWTqiZZv8maMjtqbPCqugZzgT/wAPlhk3v
gqV0kdmVz0HzPXPl5fDv9oMrRvdLT15CtupiFsR7YKke6A4TTJ2MOmUxZCYUPctHQJiWKXMaxYDt
3kNlJQVsj9s6StwbNGsPZ2g4u1inY7X4jnKX4/eqDFtUKBcQcQiDybggcc7E6nYwWoS347DPUD22
t8ou2fZ/49EZV1MxMV3pYoLhcB/bmtTXXlXxbTOStUKEjhcnB2ye+qYkdqst6uMtTCGdgvwBP89e
fZvsjVmQH4xdBTsxkEfFvOe2kkOe5Vzvdnu8s0PUJvEIaWPjBypGa+qTIr4Hdbm95Sxa5uTnROe8
QN9zlgTosjNrDokRJCiQIpukZYBbaTyqAEY+ldHm5zZ4dWPPyHuQ+nnnpx3YaXuOarq931Y98Wla
iLP57hkEKAHvwePBSTvbpIqOV/C5JBJ0drdBmTS4xWSrYbqS0z23mtdnosr4M2kjuhbu92sLZYSl
k+EI/pMSqS9kgQAHaDYlDANqZyAr0KoUjsCu3DlYQ9DnpMDsZAFfmesu7zFO4rbHD6VMclvvnJig
TFRgeBgJQO8t8f3N1eeh1jmaP4keLand7BtRg/eJdYU8kSQGd3RTVhpK5i8CN5+yYEvIIRGEtiMn
TBgWFzzRcNKJz1yh+uLbE9YWqHWFoPAUj3BDTXZBUIRQIV0xTsHPBbOLYBKgCVSFe+6CigH76Qup
jFC+HoReAAHlgJOSDoUf4v7FdfGb5FTUJ5sHBDsmELXNTB9wCYh+wDS1Bq2gpcjCsf/4KqCPfYhr
3AlZwQMUCrUdRJVKQnXxq8MA2Zgw9MfCuy9WVC6Wqg25LFkOKIlHuJlnR9oI8yukOSWMqxw2LePJ
PaQHWrQQoMgWqeH4IZarY1LSCjjjJhZM0nApQObZ7tgqCOAAB0xsHDRX0F996brzpMsxaeAJAKsN
ySiMeC8sAks61KSzhwcKABJZLhIRwD0UMKcyxKWyyP4DkAA/JHSNbAJVbOZfPMMd9wY+NcKyACXg
UDVoBUR2sFlrFn2FWDDIt7dmuaqY6bGfB41iz5cEHcQ4X14NUWYL7eGc5AOv7gqb0imE6vPh7zf4
LW6GcvPBAonr5kUgOiWHRi9QCnHlgGvgTzpK1yy2G/Vfv6NitIrflAIj7gDvFcFZrU2J+Xv/pWOa
wn35BmhM/sR0WMLVaSshPh735HORUb8FUHDOfoqP5EM+CbHMd1enAUfAdrjrd3f3R3Jx47ukVVl3
i5JAzjtEk4vn8vkvW/XgKT/aHwZOwzsMJ9jDvj09kGApC37tcTZIPsB+tF/dx/wfZL7spUAt4CoF
rgFYbPIPtPMF4lr1Mz7AdQ5qHuehZpXQucLGcUk3mEnc9uf5SW6cx5I6EZPgSm/zT8JIYeoIBPNx
DR+5C9zituTA/WnM4XoUuxFcYjDEXUhb73cfA66M2EL1XKVvoD3seHX7QiIZInTg3FHxjkEk5GjW
NrFBzpmD+/RpRebGcM+ZOmrHMsasKbOtutml94CEdaWTuZmFrdJsVsXERqe4OYOzxsltZtstcXkL
IAsy1J4Ouz30oGBg4eGlh9AYIKMFBPJIbDQDvqK94PGM5W3RviNkkLyCN0GzknZp4NM+unkKT9kb
BOqYd+p3RvBYBoDEVrg1WmKD2XoOtYfpRgNw4TZkE57YfewD+IDe9jr602EBbe11Bpc4Yf42nKiQ
76LJwFIyvQVT4rMLq4AmCtwK+b7gawU929kIBmAWBI/fAISGHuIkAZWB05VvSTJxrNbjbQH8544X
uhPMuGg1vBSyW9oMDLH/uo2iFjCiNnGIzyQHfwJHEnv0Cde6AiU8A81mDygJ4OIcdt7EA1kwQ6M5
FskGqlUsTtN0/Zxac3LoPD0QKygA8eA+xrcxd4q5dwOZf+Ay+QgnLHqjJanvgFBomoDGoGvNvVgV
GKdp7FNbCE9RZ/pNXVl96Taaz5ez6yrNPwHY5KSLYevEYaTZVe8RUDZcMEdXR6AupBcY3I7Qslmg
9atBJQM4mXbAJQoSCk6Z2plclWSvy8n/lwm9ZYYHOw5bZBnlhInCxcqpJccQhKZOi99kA2FrkblV
/n6drv7NuDILuguaNvP2SDlkqOcgej90zyXP1TlwF1NX3PliUb5PsK6C5JPc/upifZuQBKMjXZJN
i/Hs0yl0AA/DEQnJqH4lUZ4HNyzO+SmZJ1EtHRDAoGt4BaZ02FxRQGkcQAWmF/fZ6PZQpI7UiTl4
N1ewWjQu2lW5AFgD+oCJdTHIwHXzXPJdWdMzrh0G8Ud7ekJdXBvL4QJ+jJINgtBkdwWc7qwu8/cW
/mnzSdohcaTA5ERlsHCqgOdAbFvZ1dbOAq/WOhi51RBJwZwJsBHAgYQxXvFEM4G57qt1+dIeIaBl
CIfLv14IBwYsROCurEkvxaDRqjm8ha1Dhk08LzyHJc2w0DupG0s043VT6e7ZmQxeDn+BSBo00E/I
JOPUbvQfXV8a2L41NDr+HRuXMsHNceSeEoiJqwouMTRgqENRJoGdYhA83yHYurHhmVlJ2Ix4Ls+d
5mbroFUwWZNcbU3p+IfY97w+4qRGKVTq5XwoN5RHi2c7FNvhVcw/nEwFUVhus41bn6MH6Avy1wqP
Bu5IVQ21HyZTOfW5QMPQpqkdwcorFqc1pfAZUBiY4nKjhhD8Zpz9Gx9z7obHbgBe5M/xi66bneES
5uzHWDAvs5YctmRwFPWvsQ7MhTcTmRn88UsN4b0dLt0F3ylHdgQQmC8JsELmdb0RoXsghvb4gQoc
eMgwDqFzk4ZYrTgatRsUcwTYSF2OpHQ1HQAsGQ2eecJiJr3F39oea7qQ4SPGJaLAgkPFlMIX1fi1
4j3wN2LywleKQVC38Ucyn5gg5aa4iFmrYalecWqlSBYQfCVDvGSOkrLOKdmMaJYoHXMO4rCnJAaU
9UOgO7GQJjajMX6xXGmYhxJ78MWBt4bTDjZ+McD8HiMWOdwM+/odpCKNZukgGocxbDfA2+gTFhjk
2FiCgDQ+WX6AE7IgsXnqP9SKMyQvkUOkM/nmtMtCvJO30IUDrnxnM+fs+HhHrUHZqYC5xUENsSV5
v+hlN1nlbyDxbOXN2Blv0+/RVUnvS+Jia/LWAFFRnGGTocLDdos6W5BtymoMG5B/jAr6y/4cqYAg
OKjDU8MqqJjdHP3MSlmgUl9i9bEF8xhhVr2XZ5AV2tkcE4iVLCcMXWvmh1vtiGxieFcOTOV349wF
BmDQ0h6/51/q+2wKnxEGGauuoLYzpwc4gxQOEUQEjViYcSHijSOtrwhHvOKXYconVt0C6rOLX0Jg
oO2BcMiHVHJLrOM9kmrQutacdLUzxyAaEMegxqum3zcMbas7vnHZjgnR19FCIIU1YZeEwEjmflDT
36SGuWHkvzphdfok32ka2xIGvcrldbzdIFVmv4SidEQ0sG71dn/QdC8hdMGAj+JEijdIkzIvHd3J
l/5BWFmmw5JoX3FuV+4ANRXqEG+ryAaF0Ivr9EU/gx0S2SHJr7hZ0kke6pyuqH8EbK2wW8xTD46f
KWn/VqpXQsWUOlSsVawHEI7UaX7npO84OfPTGsImChx1cnKa2EUJXCMOg7fUimBnomnZvgREDz8I
XwKhOjlFTzowy5iRoM7loamBKQh7gxVnHhGJsD/JvZ3H9kjiTVBbPSc+2CwxhAGgcOllQm6K1L6T
xnSORQ81AZJDuxRDyoV55aax0+Lsxb1WwwDoUF4+tW+qM2LC4XSqOgasxrXTpfYorKbUlcnG2eEt
j50MwDKJ9ARY7B0OquT1Z4e3Bipf8qoKg7MI2+OH2wbMpb2dPFeQT1Ej/uwJleltLk4qqF1t5AtS
YCFO2AAhfCQHZ+Y9MCaB86YQfJwgKebidbT4OTp0BnfSWwQg0BOaYU5nKC6IKoRWDh0wYSB10hmb
6/zqJbVLKSeYR3MTIttJys7t9PmK4iiUSkiQaH2T55F++KswT5BDinpy42R0+qvX0Iskwu3Buzo9
ZlBqDqFwZd+x6b0/f7m1yLy/q3QZDF2E1hBL/BDtET86TkEGqLJ5pmZdVsn0Tu87XFTJbkQ1yIyF
HOP1wmsHkRekA5ho8JHRDKz8Om5o0Cbic6YcuZNkWXzLn3zm5hO+XHimYkHfxVvSFN1tQ00omeGp
w34SFEmQ136lq+zNh478oHAe6xb8rNcLlFojHgHJh6F4C6scszUnZzT9ztYJ7P1XSQIFrkOwGfji
VZeQDBhqqxe5LgGx0LxOXSo38r20uF106o+M8wU6y8O/wk9JsFH2dDLMo0zuxM0xkpa138MsdH7m
SwP2InG6i50cvCp5xK5tMO9bq8KtQ/dPgqu2EXJ6eoPXslNRlbxG8rGQFKdI6XfJKZKfGC2tBjAA
852EL7dNT4g1aYvIpvy0+ClwVFTvXbFuJwGDqc5Hu1G2dZiPn/QRF4ntra8eo8o8ieFAPuRKSK6y
Utkz5CWEHKw1JAFGYcqERJ1gcJy2YpbIj8+sdiUMffny+thR4Dj7+TweLQeHhuVFO6jdzTU0g6YT
FabVObvcD6LBiRfVmRB7xztGvX0kPapZhqMLH1xHOis4GMhVJAxJlMHciWpoCtTgGB3rsPQH5zOi
rMw8Hgl/Nx/biZdEx8/RtjCDhlg/vPNnBhtjvoUOdU3IpqOZvW1FoXOPsEw6p5VszQ44NMwzzM/W
EYOiHYZU8E5p2VkNnlaoU906VAPDu20591JqErE3mWdscjxT+oX5+XQ+IZvF2L+GqiaCERziheMR
Obcn7xDTm8GJ8D5O3bZOFxRmFHjR0TItj3/D8yeN+Qwg1Dc5clqfx1D/JlmPJehPEGwn8HjX4DBZ
nMIMvKAwjzx4jCIzOndOw1c72SpMrzLvZhtWOOVMhxLhNbBP5mcbznkCi/SmDRVr93SiM6nMuH8X
7pgqphEwIYN4MdqiyZJ9/oSSjn6iVAdrh8nXshXczZCXSHYURLSdeqBC2R8RTJ9W4MmW9cl4hmfH
PEcWBQfR3VwHqR04u8+TyQODU5nHu2k2Vth53tQ8W8FxF0Uz+km2IgqlfCuqeDziNwO60+FaAf8G
CN9szjjufnUXvIQZUoiIf+x9Fn/4DIpNgBGHiuXcK20tj9ziJnZXC+3DPKbf0S5sLCcK6GuIqjs8
UdiWiWORFwnEC9Bak5aeWNtHRqI+eIHtXF2QhXsK1S0GGjNvXUNz5sN6aLyZHqWnz2oaatLb877T
2fOU0KgW6nxHrje59OH8febbGJiGslHlTxhZk4erq++nZl/P3rrpZ60G93yXymfl8S9u7KR9K+Xd
PW6tAtDBnKND3f4+DRZ35Kjo8PaQ6OZbncDkIe+a+3JGVj5gVg1h6v5UbswsPysZ7LAcEUsDQzA6
cI9bkOPJbYaiVsEarc7NKwG533A5Yj2Hf3mrY5FUMeGTdJZV4DNpMeLNcUO9KXecD7MJYRwjKxWs
bTDWZvhBZgYKSAHytALVirVTxhJTQJGGjqA+sFlp6ynBLEk9Z3FaKiRDGn6usDv1j5XUuS38lslW
Lc6qdCge6/F0fKzy9D2Ogx1xqzwu/SONwH1AUTM1Gc3QglIa9uwZ2fWwBQorvw1/qmS4fCX+RFfE
3IXNbsX3VbyAu7qAABwDA07qHYUXNjdQwm1iwaowYKVDTcUChDhhOET3xhICNRtzG4bXwXxq1gwD
K+auky2oekkzg2kVVgC45X/wcZIb54PMA/Qt75hhxZyRRpkQVBPeYzj0SP5AxSrMjZgPdUH1Cpe0
DsLLcKkJ6QQemneFXA5uMIxeT/sEM3VtwYMg7scGTsC0jgJFzjPIb3gP1+iP5upTKfEq7Dm6w6so
GMJxWkCpFTGOD2KqrduKrLe5IAG4sazUZHgQ9YFCgPdOJajRbEm2IExuyPv+cDRySEEY/9lS9yvZ
pZySHD0fPMDzdFlaCpINhVy5n8lXg9MILxWrAXl2cQ3AfkuXTyyanmPmyX0C+KhhgllTsKvyL31K
jSj74Tao92/JW/v5wIxA92I0xaxIqDc/kJS8epuH6GreQf+fOpfmPQjKgSgX4ljMxpqFSND+shBN
pXhublqo92lzvSDz6JW0Uiy+lIWxkEQ7J0FfTjsLArFoMJzUPCYolnFlEGwpxo8EplynC7n52Ypy
uY4QUS7pDTMsVvA5IxB0DD6KZsnNA8ZXwsdq2EXEZ/pa9C/M1BiaTnY7dXRSfQAELOCqBioguh4x
ZKAQFDExrz5/0i38kF/gQyHJFUZ7TOTkhsa/hjAm0ZyxIgSMAA4YU3tyO1kqpmnCxZBqKv2w4xfv
NLwBc7LcPEOCwA0IqKFxJ6MSpivw98xzHoeq6gTJA5m1UKxNo3AL3D5kRTqRANu5Ya5rPklqAacA
qSwyDkf629Cv5sOirz0C/dIFNCkjNuKbQxaLoJn6J0b/5hBl2t1h33IHTIqNe8NowamJNA5x1EBA
KUfTkydjmUrdJ955jCznpnGh5+9h2CCMAF8ax0xMPhgn5MUDfm4A9ThViG8CdwS44DgBp3hhAZ7r
NlkkYwlXsF2AfgMyT/IWovY4eOL04hSbLCj/LswpLBw4DADiCjrg9ObowEVrERZ7JbIH8gVxF3Q2
GtjI1E0Sn4Vfh6sN3DuKCiY1lEj2WkNkE4bT5sQZB6AMpR4fwKnAUlEW2ApglesTTnYMBRymgSni
SuwsAsIxMj2dkkP60y021GYM53DnACAFfAM0JPc0uFGOdWGmxK4KFiznccwv5GIRIb/Y2+NwrkUD
Zusvgm79SShtWjgiyfFxiyOOlWiAN7K+EDAAAOugaof4/AQnCZxe6ANonXWYoJcMZxVksebec6/R
3GlKfhKeiTEECeCAWaEjF8sbeJt90bgnTGmETWrA7V+ZZHDZ60tlP2uc57kbbIJlzMnDp+ca7KYn
gohFexTNNH6fEmyi0O7wIOTD9NKMA+pCWmLPDeQATePOE3xHhBZOd85K9Tt8QY/yyAMMjfFb43zH
YgH+Gq2tdgfNTHb3JacSNNpmP+xnUzPBUZ8sYuwL3KtjdHfI8DwAQQILc3zudY6HoL05BkgLyq6U
QOOgasElkW1oYB86+sEIpiRxQGtBee80Fi10DtL6AMKCQwznDuEukOkCRgr+R9OZNamKBUH4FxGB
AiKv7CjuisuL4YqiorLLr5/v9I2J6ejp24vC4SxVmVlZaUQa2MlYMwSZdNclp4sRMbcO2QaBfQ+D
FYBPePZWtBmi0ToZgdKsQn7wKhxOZxrscCtcCGbVlHqXxKiIAqnjgWQmVwaR+UsWPlyFRrs1l1SB
H/H7vCgvzQfeMzynfx+NPpQksjA7g54lkQOWQzeJVhE5A82eULST9aDJIhwhFKS1CoAC4rYNddAM
tip6f/Ab4pK5J5IRZif22bwn5hK8Pz9LQTLJjClc6tsZ6jFEI+bjXC9JDW3F7Ii2nxjePO3kkB6+
aPwBUjWHl6H2nLviJvt/Q8LLtKh6UZeItE980Jd4b6xyxHRYNZCwMloi9xM/UpWQbI2LZsgkireX
5DoM3edwR8GEFwz5jz7kZzJ5N9dcODV5IaZyPBkq5//SK4aB4eQtmREkSwlbBhk8yhpEO/wC+SYD
xvAjwrrZ29vfj3kJ7pyMkl9lSLht7TPtUEX2dCW05xQod8UfSDW4IrruMcXvFX49/FVmc+Hkj/wh
P+UKWlJcpL2oxKmr/vsnn7kF3pIro6uU9bQWb5uhRM8SaVfunvtm4SkAC4B0IDLoOSl5AMSRJzwG
+igxnIwK9yz6UqHAZ8D+ho1B5Zf5EW/K0JAz8jUvmP09Yf6Wh87tsDpalkaTOAXCp2t/09/QjQTt
L9tTJq65cd5o2wBCXiL9/cj+F3VTLTJgXonr2p9S1uuwWeFAq4ASntIId2aY93gJHEIWRPr99+vc
ZDqn2RO0UX/3CT/gCuAvaNoANK29tUCchwBfGvF7fPHrzRn1B+ot6kw6qMh5xCYRI6GksOriwlhm
PCCjnfSfLnOEm03KOaNNytgq9yEAyYcbw+9dDvb7Ea1l2AbBI0A42PbAPIqvuCGeFh9kQVh2/0vv
WbviVaQR6SqpPr/J2iYj5ZtV6jWfKektv/MhH/+DG3iXDvOAq0NAymb5hdtlJ2mv72VOfolVvoBp
QH8SLgQ6AaCHzmkoE/AowV1MeIVTxgPc5gC0gbZkRShveAPAoprSJLYrUFkyLaRMiCW5bjSQEt0S
LSAUbrJAWEliAldS2wAyfAf4SEBg7AfjL9iz5soMUMdjXMjuu0+X9wSm4Y74fo1qnioAgAHEaKT2
mLB1bT7SP7QFEQVpeV91eHkMYNg8dRv0qrgCDyZI/XSyQ7qvDIio1i/RFuLr49NCmxQpUP0mQoLl
7ReKJwc9xVTmrRcHaQSAxLOQWnz7gY8FUgWsxSlEX2lWBWuGVUSqUveDrex2XWnwdKCyrJ+lGUIh
hbkHJh1ooX5MLh1vK6rJHFnnmbo6NgkSNKclc8bNXtH5QDMI7vXEhd/mPBqWJQ/xZXiMPkMoYDnE
ZWCMYK4kSNTRoG3PTAYevIl/8pkh4oIZNxnoIKMrLH4oPp9DAVQw+MwJCl6Bc8QIOoBmuD8DFgK7
AVb1TjwElYLBUSV0JvzZe8n5e5srGP1hac5DkBweBR9At0BymSZAQw6RD0hf5gLbPT/T/PWHxmnv
cT8+8Dj0x6AvuXh/8MFl/8NGAE24F2PwDdTNz2WWpHPCX9uY8p4BuPfMGGGY11skDNnfbdCFDkQF
XKqkbBivEgG5JWjhKBDQBErHjYNyckHAgQC2wJniapjbWcASPdUYMYXl0+2pThe/YDa4zOV+QGT7
CMoKqpJrHCQFUHkDsWLmcX+UxTAWmZs9/KfmMga8gVgQP/HBfdd/UBriNsNjnYJfMrX5NpfEizFS
/CloI//8d2H8k4XJIwN64mnwDkCEvBKXRHk0z44HAlDI91meSQqQKaYWW1eLthik8wpO1lKXmjtM
EvBWhhZAljcEveWeGA+xDpgmus/lMFTx8t/3eMpgp1wfn79c7t/Y8YssQDGbnwv17y8UrGb/vsk8
YRz4Kb/DKzAsgNDf0utPGJKm41VXsVGCpf3hzADBGSVLpQcoD27PxOAueQlunbdkknR1X9Z9YGqM
YsDwHiUOMDZrlIkmQOk9sGnAG9AUj1kEZA18zSsI3Dv2QMdBxLsnLqxIAvzcQG0Tok3xFoSbxE9M
+Y1odIABdObz8rwMeDszgNT8q/spZblovdqAV43BB8FN8e7SfVrNwQRkHY+r2OeDBMGXYiXoxdhT
Mr8SSS+N52lVNOdzymLTfRgE6IyGaRdBY5SbBgiL433xCCrcmUmYnef1dsg4HdtpjvyxtN6gMwYF
yezP2B5ggmY/jYUCdHaj9SpsiQD0aVle7Wmh5kJ30CWqEN/mGzfdvkOy/KwvXUH+Pt4gJCDdFErS
v44eEvkgl9w9b/wkSXTLwnuwF8KtvAKmIb3HFnEoHSSIRksZEJpGNM9LUFlzElOEQhSPiBT1Nbgw
0mYSASA/BPNdEck+ljAFYgrjQEJaMCVY4FcJ6ACtWWlQHTkVQjUCQqyB2YH7xYAdkg/8bUS3Q7Yv
5jEfbJR0kmCdg6jySymJDHgLKUDEHOSc4kjiUPv3IfY82GERzZtA2+INeWXegc/MCWilE+8KMUKk
xr4IFyECfOJjPl7lgFOXe+GDL3hBEaM0Q16HEI67A7aW78TxBvHG3a5IxXLyGYJ8k/fhPXMGA6V1
17vLKveMgAUBnssm/+SsJzL84TYlUG1W4pNCOEAg9oPuAOS9c2UTKiI2MH47VZZszXoScOl8wWeO
Rd3TSFzQ1IKvkYvxkKBy2eWAzAmaCZ0qkzyAzxAdTGu+Bm2GfroR5t7E+H0wbySqIiz6ETGxQlnZ
Z+XKV0RQfACqa1eNFhOIHU3C/0ofCoDebGW61o872KdRN0njVHiuTETphPJ006wO/CljR3jK0KTj
Zxlq18/d0q/3Mz/h74vW4TPvxs85BQjxmR5fbN0IvLHsoxaGwYHj75m0BkA7R/UaBcgQkH/hM18Q
RAu3VF79cTaQAo5hbxbkyOmw9TFPwQ6liP7iYsSuT58mNqJ/zZaW5Qj0fc0ayHY1L88qIWAW0tUt
1qwcbwpaSBVmtcrgEB6ipRdY00elmxwQHi0E6MMiOtslEtWi1g8vyW0m4bCNX+C4nZTOm6p3bZgB
oNHeDBmdZCl/VjbtsBriE9vFpgTTPoNY2+3Oakr5qD7TOM7Gv0FvVMCZ0vJtbUxfbuLUQ/w8a7oj
mTmCnvlvfvNoZET/DN6e9oedhBPKbCp6iSEAMNV5vzo/0kA/d0QD4NEXoThcbEq8Yt2P7fSHZ4bz
TDg24Pm3PWwqUE1gt4MCkXFZfTtWozu5bnbxuYQYOGIJrez938dTxUtplM9xKeitOowKHckBd0j2
vHdm4raEQ9j9+r0maPoJjnABu5n7yz2i7ztbaOHp6GonNOCa5D+zjkc1n68l5wwRzKS/o80NhW1a
33tEVIRROwX72vq3ZYr63UZvZvfxtJacF80KEI2Mde8RSDN9RlcaNArUXyRnyioon3yQgAaUVxRU
gJDe/9w3RcwkQ8x+6EVSw0lvR0FJIFs2z75c/jBrBzmA9HWxtuuc3gf9JE2SZfdaoE9u2O1FOK7x
t/CyE4ZgU0bJFJmN29Kohn4T+3G+Bw2yH1FiNbjHV3g0KNQHDN0vpbtUea9xybJxyHFogWdMscFN
Rmiwr+0G6w/rdXnip6DiMz8DA8NyDrg1niQjxSwZH0eIj9VZGtbWgG1T8hDHThJKLr0emjOEEpcv
WYPhdxYyhplPq3NS2U6XlPNSl9K7PsalfKwc1cUqrRizTIi8g8qj3cT4PqUoBKGus7jNnqOb99l8
X+YV6iCqQxKtXTLA5f+LgRny5lniPT06KJjKmUQQAjhIg6Fh9523o58wxaAfoBtHaVhAzxLYe637
897+7RLRBn1enCkWoYXuoDtISE9O9DeVYm64tbVhPkMeSwzL1H2v+0g7Ibc5+TBcHtPLQ99+VuIi
4OfWpVWacaRgSd9fp1Z/Xg9l/0AtkIVd9DFFzbiI7U57yNAgzWS+h789f4lMg/su/4jCm48fcccB
/fhQN/7XUKQayWuYI5qHm3UIhAWEsYyneUA/SlTTKKdHfcLrHs/BKv14UR+Bs+NT5kl2f25Mu/5t
IE1Z+dO3j6fTpB7ePGnI4rJ+w9di8ZhAXdJT0pLdYqB5+wmppos4cQ5WN0xnP5MKg3lsY7YQ/tEu
1Rhod2XYL0ZEw/dDckECuaT+icvTaV/xdECyse0cN56ywiQjBLXLJ59BvAGlBFZ+uMngq/pcxsgI
fkP6/XbXALMMjnqM7cylHyfuGyMpQA0NFGaTJ3nV5mNf2aToUfOgWY1wHHV+njbpepUY62SG7Cc0
KO4095TndweaOWtWMBXjPcedl3pEOWE8f6JMGPWYDaJivHboBkoDNNZNf4Ye3Dw8pokvozwZpaOE
KaxZ1IyOiGMn0Oh0u75hnEQp4CaFLbt83cYDO5fsfEBjDbMOOBPKcL/ounBoVuwCbNg3E6iQuezy
Osy9T8CpZl6rEXohE9R7Qicsl3DCvdMPA0rIb0bJ4O52MCIuWFoqjxwZr4hbD5kH84HWFEdEmsYE
7fRJz57PqKZ3TUCvE4DlAtEMyw2FqEolpnuviSUzq9x+4KoxggKWo6TmHkLqFNRKLAgBicKImp5X
kZzc7HiazEnGObPJmJHDb8pp11VPrEjosZ32sPvHDBBb8Acm5wqUiWBmyV+t18KwjbC/mwGtMXeQ
4oBhNqZMH6G905mw786+LnZTjAF7RWayPfmN16yUP2rjOQBJ/bp3gO+VRCsKREJOubyf03lB2OMT
IzvSiHyLVKhef5ijyPZ4Qpw0bhLwRAPJj1ZdlzAzeky/SwC/zTfIl+BuQ9pFjnDPdeIFnchOtLV3
ePyIZpmrtzExQjXuOF03t/XRIwQCN9FnTaiysF7ub5gMYoE2aAO0c6J3pMmmv/xBLFPHaJV0euis
aAz5XsBhYCUOb8qa8ErOB+y0y+vj8BjvBxSvCDP6kOomdny8AJ5L6mzPXSu7qP7DpZpjrM2g3udl
cD+p/t3eW/Vg9mMadIepxzxept6dNpFsAwVTkT2uN5LxbZjd7WKECtSWkerQnIzmC0XI614RTlqt
n0z2gby9bOorG+5UmxrB3X65Eugg9ScrVnpzgWFJvqZC705qDoa5gz1YZT4DC4tB7uHlyBNRX8Fc
eJ3f9nvSXWdWCElkU7jo3NznAhG4tv5699Hrom71Vc/WoLLzEDz4t6xGwsKXYKAYHZQB+lkX/sYE
YJyBFQVN9D5TizRIL/pWPyvn39zw/Y5KkZopmlDRQxYk1f+yT1lyoI+MmSDYFQIfCiMoXWIm/Rbp
PJt3LK/FeKHeEb345ddE0o61V8O+MTRgMke/JxF/Mr75bKkUvlQ+zScLGgZpDoU21861tQLpCDk1
xUZ5qpOt9Ba6I81fXu/M746wj5wpnu551fE+guWwcEYQ80eQYZoVFj5ys9TvTkhHuichLgA3S+ew
DN/te6pgeGjWfu6nAhLTR8oODIwjP4LUgK0eIA64Uv4WkUjO9hPivfeUXGXxKM39kB6RB+JJ1YUh
6DgG2TBvwAKICgaOVs49Hzt8m2R91s7IYcaErjJFR06xu28w00ejuYV1yAbZTrP6J06Ks+4og8qj
qSklWpsU+O1x4ibqM/Ob92ocPeq5/Q2LDRDwOaaYw4e2DBBezJNhvmiwVzM71yrqn5gOqlvN3yie
h99p1y5EZ47qcqfqhgJb4ApENqrb7poHzQjfixonVFg8Vg5b+yhfl345Va6qq0OGetWhGjUXnigj
1aMYAzzSJHJb16FmsT9CHDvpHDNUQtpVibOTr8Hg4RIDRsbPXrRptJJhPaknj0076qG354DRSiA8
ihZQKJsP2e4guBFFGtBLu7pyYR0fGB1KV2lb46cze0xofz1OD+m4jd524iQ7uvnWPhbhbPLAIs0f
23CDYMJuKGq/0/s+6KObXPDqkqF46TC5qguRrusAhbhV58OMiplUsHjZTqLug0tAK7mAdSXsUnTU
1J4Gl0+ZHdeHpvCv8yfcoFH7/GJC4SB6Rdr3worglLbFB7y+O+XkEdufj6Xhg05ZfeX14b/Ruj8n
n+ew+i2bCxEE2z+EZAa1uNIaZHUWDbuh2wvrTpFFYy7YqTR4ac5lRPoz9Y9qFWw0rSw+Niuvc1EY
qcT97DigNa4OveflHbNcaRYOD+P/xFYHS8sJUx9vaANqUyJoRys5jdd4POON4pS073ty+huwMbTq
CMkmSdWgVVAkDGuX4A4UVVBvFk+xgo86kyrFd/T1VnNgWnVM5mhv+MUUHAacMgDYyq9ZTuKaHNfh
sFAli8kb3JfOz376PTQ7lOw0bI1b0CaH2bjjPwhxv7BYYQAwQc8loF0Uo3gD+0l6RFgCTNsbVjOO
txqpeBif2t3b/U5gml9uf8jMeqGVEUbrdOKa61fyu6fPKuB16KvBFmz1j8gAOPibi2ahRFo2EcoP
vxjx2tz9+XWGAczm9O6mBxOttdG/QiBDdhu0nqcb2IVoD0v6qDpAikGxQT2qlLrTNpgZQZHyqpyW
U9XnAKC8UiyQuIsVP05uU9AQ5JX1BgQAUWd/Qk4sdFBs1hR7NDbZOkIP/8MIfQ445nM0G7MsIkUH
+UWDR4oOQCDIJQ75CJaTzei+UQ7cJajNuBnf4GJH6lr1kZOc0jnb9BwDngtnxoGVR6aJOsHlKJJD
mhQ4rymsyyDzmpHk3XyD+5Ht9vKafA2RCNJY6kOU02ezfhKe3mZIIhZ5cPPFuVesIApD7vEIs09G
PoUi/4z6Y5m+I6qLL6aTT5G+DmlUOCBUdDLiDHT7n4GWR71g799H1Nx9yJgoSN7Q1+9H5AkUgPZn
GQM4F5GMn8+MzPmN6Uj0nCO0Q4bGYQ4BVAYNaitIEgr4mTSwi/57+TjL4m1Fdo1H7gF+WMxJqjfB
cuxymc2evjRgIDnemLI998N+JXMruMYKGuE1/br5IhWEYBWB36un54HDM4Li+UMo2eD3G5jK4vAL
64USFdgrvSiPs6oD2EM8ZSqAor5NOFaG92bO4NUOG+IToCHKBwnb8puBu6mDRAnSC5YQ7BPitEVb
3rd/UNE3Z9ziVg44BYKzBCX+hqr7QwnFiwB1gWdw8USg5HZwUbbqnUndtu+gHRgH+HYTBtzNfZQo
vnH5hRAzDA9QUh0S1lvqLrYXsp0dGGhpQE/u0X6u0y1oj84Kwr0iW7OUiIvueZEQWBUHdE02pXKE
RMR8HurJbTWH/iuc3zYO8w1iY7XvAYyCHHOmAC2DwYNQSUkAaCTYsj9ZJ4+0t+Ge4BOgFgXuC4IF
k9O3kSgxm2HNBO/pwX/cfwv4ht4JRBNA96MB67iQHBJAKsC5UE7aMEHAa/3vCIZCwEe4eWmUe4t2
rshMkVUKqePfN4HS+B1gLrA48Dl+ClvEdwTVChhFOsJ6I0VCovkHGPZFG3FOi/jMjgdm9819QGgY
RXY/DX8sKpkYUIzAfdglFmq/2HAzcMvFfsyNcRm8LMpUfkSbaMJcjdzDXhNP+AdMzZeUs84A/LnB
IvVotQLohY/pD6AzACH/91KAc8DjAkin6BiLA0gQzBDJWm5OxdgR/WE6gA4XEhUjG+R7PbqfhDy9
H9E09NnH3Lcuk18O35Sc4DpyzqdGVE4fZ8Autg3ALSDD8574mVccd8OYq7qKKTrmDB1TtARGuk1T
uxl3DiXsuhPb+rR4BhRWD0HMrHQM2TIiqTTVCXq/692W/bE+4EwOS1dHKAgnmBNfsy7sX9jVUBmm
KBuuhEO+5K1j7xUCABLaozIFcoWqgRDH1weXgKtgGM9kX8VB9/g5awB+DSxQEZAf94hspAzaEXtp
TWmYpWKibjG7hXbgjdOShTILTeUYwT7bBKQVr/scC9z8wCHCREvH2kE5ALSVPOgMeDIADC/MVwDO
ITI09MSfAz/qbZhhgt0NmLJINcB6mcPVGGSV4eq6rymnR8vKIBZk3sOQMtItcnswB5BI0Fs8SVG8
UHdH6YyYe2gcX+f4bFy5J3JTc3/iiiF92YUEe88d37c8EIFW0m3SyeZo2tAy4DJBCZaNbmUKsPvY
dkkyazubE72NDxoGpBT4uCCnaqis5HJT+LhIvJYnun1NH6fXlvFSrowOt9475fsJXyZzskBmCeqz
MVEjQ8IxLoBkmsjiNp9Pkl3Pjc8sCO74SZMKxS5mpFIGigPIR4tgFi92Ntb33eEzOhlCBAQwXCiq
G07YMzqfB4nbuxSrn7COAQvZOH/LH02Ceqs7eyhgCMDmH1qLrIebMAYdbk8MbQciymTAQJ4NDxM8
UGEhNeIMADLIRDjLCUoFTmsaUOSH2MCVkZvhz9O5iCYpKwPNZyesRm8FWaV4c5CE4zajpo5aXE56
gi6izAe1tJhKgyIFyfhHwKj6t4ady1wR5dI+kcis52WX8avnfRprS9wgIpKjgmgMIdYCjRlSr48Q
OcqkCKw6mzK2S9/lr0FREzuf7AvnJLCgBpaCfP5hp4Nvl6p4eq+Ssb1pz4s3w0Ud8vOfj6KrpQ2G
yB0TLwlgvQRtIQ306E6/3+ONUtGOycwtYuvQXxN6CCGdV3n8j/oYKvfHPeCB8ehxBcrSFgB5XZoW
3GgU+lg3py5m9HUgVP9+e+Gh8/sUzxE3CrijS/84MoYqgmR5hwgNqbjaEmgyHYp5/9T3DbuzkIa0
Xj/IqBYYaYQbK0ZK2hIQZZUtPzhhdY8YULh44U5NFv6JPhErN57S07uePsLnmjrcHe0aUC1NcLjI
qE39jSk2Q5BaMf/ZgOx43ga3ye3In0BqMP/gvmDoX8vMqnZdnxxlP0R2FQg5hP9dJuMCOzVqSwJW
cDvCcTvQG+t+qp5MDPIrgrUjGNV+TDQfi4Xj1qVosY3y3O6G+eK9+G5/izAHzLEI9LJ5cxBxHoH9
WaJkmmoAsJ05j47OBF/qZXD8Nfvr+6TlCWoR8geyUsVR+2bfT8dAaSG7gT5AGobafq4dUAY+ToS8
wP9aVE/arykP8xwezkT+YQCEiFWZ0yUCCRLV6OZrKxtBDcmDw+Lye67G7zNPhYehRM24oJ9sHaCy
GXRW3fV3Qo9KF2w1m++PnQtBPh2KUsPqhvQkOGuH/ZrHly+Ui3bJduXkfvrM9sd2tV8rK/hFPVIi
VuOiXHL23Vkqyawc7sc0nd595o8pG9f9zIK9+e2BFSWTtWeH/kYscM61JTsWe9hzHG9RdLOZpqw0
5gIIBFPqppoKICqg0ohvxBQwiX/3xrWf7OpFHqYi9GDHAtn8hvdRMkknxaQ/wIwUcEVYpYl2D0+i
jXV1pCJa3e6xJXgedfL3flDh0NEE2Jz59xk11Y1P6oa5ZO61wd2HZz7S6jD4TXKSS3Gc3Yb6Kr0S
WHO07CfNNSOyjbcMaRPdeFhQLRsqW0OJ4LHB3J+bbiJjUIeNU4aHvlsQs+KiEAJDhV83XvBU/PgP
TmI2er8gG7cOeggfKJf59AqaAZIKb7KfJUG7eXA9XVyLO1ih/BzFNajDjGkpqwYYRHh7jDhq7+Er
ODcqroTjdwpTTU6PQiS57n150lswQQ7q5H36nvoL9DZEMK9HKIhDHpghCpRYGB+qDS0GlPwBxch9
CfnZ3bDLQ2kBhJ4IWTjLiIz4ewITJC6cguiOBHawP5X0OaXH3rS6Qj0yZkAV7Lzx9BPBSsI/Pw+c
hrwhZyh7MdoG9ALIabDJIYr/4SJnf3CV+iP20ezARsZnUmzxB8TWoMRMZNy3yPIxIkNGh6nfPKXI
nNJWqnGA3RAGIcSsSIcBTUjOWGkHPeJwYoZW8/iEjhVZKa+BxKoD6SlI9yGBTZwK2SLnAZsWr8fj
BHdDjkolFYFDpAzu0/eSgzq7oHclg3svYeveS1G5cxcMIsGfkAfx3ozdlVt+oGklTqo8thU0W885
tWzwOS0iGKyIhswOGlhyhiJNwSAOgSdZCgaQlCBj3y20RkL8RwDBQPEFUUgWdTedARojmFCGnnfO
F+XxXYil8AIs9nExuVNPQPX6lcvm3juje0p+zCO4b4s5ewYNsgcYYa0egxa76hy37beHgGeWuNm0
E758fRgPc4xtIbngrIzTd1b53aC3oOXqlZDGSIcw4gTlxMfPA4nm4hM9cqGcgJvOi0Hnf0kGQRY5
AutZuXLmMszcB5wnw8zK1/gC8jMFq0Gp5JQkaWwvcMU7naMIk5Z1uVEXe1yKUIe8iOtarxdq45y0
G+vyiXrOR49BDOW7qab96K9XJpbk7P62spM3MMIfgi8+EDD+keqoLpBjoPAhE6uNFaEhtDxjwsRF
P0ecJ4I4hhQgDikUyBrfx6yWeh90wZQwxFYHfTs7XnaRj4w1dKVA3znI1vWQcxJ0Sn4gnTdhaFpM
HnYi96dYgLz++ED9fnwgwC/Mn2xyLEKZ6WfYxx5xQ23x2SCyfhFRuhpNIPYYzDn31P8xSksdo3+8
LFILCrNz1mqsEAW8z8ERn5inAsSLbofeiXnI9daSZ1Cmh8XkmcJkTBLo0lNeGp2pYWM/g44OHik2
tXFy7MzL7XPd0L4vpfINMbxJ2ath2MKrhhHmnwaSIYxsbmtjRZCNa86Nh0+VramMG+x9YuBqEj88
EoBxMDBAuEYqTBWmCDhfSznMC0tr+Av7/kQIgjmK/aP6HYYVvW52/cG8gnzjEZ4iwCdvsZGGd6kP
pxCZsBCjTWHa53wgQYjhHxYSdupr0KyD39V9eouKUIuQh7AFjIdTSgCOAP+pgIM4NzmkdEJ22dQD
JXj7/V2J5OQnDEdV8h8E2myaHGqsNduAiCTMPRhDzCMoR8YAJbF1tPZ9pxAV7Niz2P+gb/b76zvS
F+8j/Aokyoe3Aty49MDcjwReLS1abqKv32NT7d6L5w7EMnzeTZ1iO/R+SL9Jc5G0G+b7SiPdMxOJ
KQSO2QB+03JiErsJgAz+EoypZt6vElEz8nOgapIwwZaX2I2WJssg5gIyU4q6Z/ljFniOXVPsNk8f
WK0zWNrz+Fnvt7HzmClrHHaVtYFcb4FG4W9T1K/NAZQ4GaQ7dX0L21Mc0ZlnXYyyHWHm8CU6Txkj
Y8dOkl0RM6knw/lssd+/lshxybg2smDD8ug+pKZ31I7buTLvbl+X7+71MCmOwpHM8NCsE3ZnYETv
6XOejcmzVI7G247U128I5iaFuOTS7azrFZXgdxJDohyCEk4T9LfsTHjLdHCb437YsY/l7gfPyb1u
uwceFZ4jXyDqy6sxFVFmIroWY5h1Aq4mdQHMjK2WdjWQY8Ts1K+wDd7EB9f1ws5A5E06+g+26ayH
prl1apwRxRGe+O8p6gvqWd2a3VY+KRrws5n66kSAY9Q0IlEiTlUsQkl2dgTX7PKcRy0BKMEuDvgH
40LV1SjZVTP0GR2i7at0ZQ9kd2cz5Fxli3oeCCA4V0WhNw7oN4sy7RyF535Epfi/bYuNiZOW3R/W
FKr/ZyI05WTiqEH3IqMmQfb1QD27rCfvSbZCkMmU6o67I/xKB52wEb0JzGb1Gf2G/XlnuvcebO7Y
O4xUr3FxaqFA58g8JvswiEr/wGGypwJYmiqWr6MeaXXbPRpbGDKcRIB3aqfbG1EzJcpakFaogm6J
GeFCfAHhf2vQdjmU1hCnles+cd1S2b6Ov1nJXuFJwm4oXRhH6VgscKzB2ERavwd8xYMsG7H4+pgD
sNrp8bPUEcxcKRrDkgAfC3Uls05AQMm46KEGNEVJFc983BzzVRV8j2ypfxbx9D3/HirXuMLE9dGh
446JvsUGAGcGECnvj+wQxoUKFcoM2HiZbA+xcmkj0gqY/FxbyXI/azYwkM/lZ06q1I29/SmLWDKA
kIwOQpoXbmnE7SvOvEUxqxpKBVBo2fBljEVO6iNDl4rVzRj4+fB1RC/L4iW3IYU6Mc/T6Rs59RZn
U3QyDSgDpw8nLmcWMTIzCEEvyTN5OnoEURFDzoKPiXCbuOE3yNTfsVIM8MBpsdDXfx2nk0k77Kzj
3Z7QNh9puSXRiJcnAyxPB2SGl70SImGNnQ7DnO+gwgpg97U+N2STRlQtVxuVUc9rF52JPFbHytQI
Ze9h7lB0YO6tRsUIrQXArWBEyYu8zrx/1scoNp0PFbEsGNgvgHK32FGRVSKFGMliCjWr5tJnjxQM
xmfHY/gSf69JmAkAfmv5CKI7TC81F4yFMCQNpW5oT0bfCUcdo5hpFknmF5pKY+yw0yf+OxjI9wDm
rvrpTq3EoXfFiy+SNnh/Mq7s5xXOQuLWXys61p4n8kjGQ9FYYyghXx6KSwMWXH7UFTNKXT3POUAJ
wis4KVKpPwNX6GZiFKBz4s15B/790FCfC7rAFk4saoDgmbdTvuv+uRExhXGSISV2XuM983fxO/Ls
pTNWEgQZaMqIlCP8N5fICD4sXb7D7AqQEvHAsSPoYClovwE5gKVYz0y5zCxOj2t3F6/vUDeEFGzJ
i3iuUtmzARB4TIuovbIrlduCxcJCO7w2HMX7SRlgP+R/EVdKMwxLI1ShFG2IYFqE2WLDQOPN7DpQ
o2JoJskBgSKTnOSLIiXKgnqogB8B/6wOP1E5YOxI29jJ/9EekBI7NtHnrFzoUefQQeQAw/IcfDys
G8bVsll+5/chFtMuYo1yzcHFCnswaBRbnT67/fq3pNueIOSoJFgY0f3MMoS8usDbX/LQWHUXz8P3
nA70C/QOxynpKxuscSUqW91FBnkbP8CkOx7MliUA5MRhk3LZFgLDabD8AzNWDXjmDBoY6mDbzit0
3z9L5QKFsNSiyTj9MNodZwBbKnec9xzg6T5UFDUT+6DLSMyrpyf4HfazRkRcEIO/vQ3dIr3dO818
WOQ8Fopl1+LB3E7FiKLSSe1LNn6WtuQOaWLtJI5k4zOCSGzvpF48uY1YE3o4vBFf2N25Au1OFnsb
cbS/6VauhzQo7a065/veUpZlYn2Ptx1aigIyiLjG6Rw7R1byflscvc9wD+7Rjr/IT47PIRFAM+ue
IbXlLTkuMQH4BuVJft8ufIzgbIVLSXa3nbHlkAA7RmDHB3IviahSbJF64pV7HF2wQhXUI9k2+YT8
cfQT+AmzTj50D+Uc38lFZ51MVCfZGhtpUg/wxB++jzqXBVLRGWUcNZ8BeMDwtdUiyO7zbVjsqhHl
tNwJH8nHzfqOvP6tb7vHQj7KQzxgYOEInZad1XvbDbM5GCKH6HdLydt++D4D4uVTtmq+TfKFAJP6
bQqSEOYghYA+J2pynoMxoiSXmDwgn+eX3sve5s25KC8BEpbxubkq0Ol0W5U8ZhIvdfOfdCQnK+NM
BSUhBwOwAAHUaZ+yhc7WBUJRTuUldB7RJLAY04C4jw0dTOzd4k8P+iBRE222talPmQxVQtNPYvvH
UQo7UwP0GxXMlE9sYtL0teB/+jJe31bPFe3uVhKukfRNRCsGvkakn6zeCGcCELTYlofxgj/sA29Q
Ljd4ztgfj2ihZtQkQq/AiqHdWhhTRDb1Wgt4qNlF2tKNHh48vTxX0pYJ58Y2sXcg2oG8x+3GCIXK
ThrV4etcwvvk0+6QfIbD6u4qlcMfo/kLv0MUbR7Wmit5fZthwsC6TFf1sPbvE7hJHmSCUiCD8QS/
71oLNnaOxEqzQT3Z2ik01QSY9p6QAqE6u7GJolkmARRhfIlpHyBt7cpLEFdGG8qBfYjH8dpWB8Id
6J3kzwMFJo7wSNRwuINnhPXNlN/bb2C0+hsgCBS36RgiTB98ImqcjNwlg0N4DeKNAlvDCqNLs2OK
mvnV6A1TmFgyQj51kDvxWqdlxX4lFhzBDJDCuNpSfjhB92Y9d5pds43vI9ELigxqpG9/PtN/Img+
bBjtr2JKFhA+hhFLQIRAn6mTGMFPl59pzuXYdXJzSWCFqBMBunoS9h1EffPX9B0YHmS52JcRkOLS
c/6iAkHU4VItJZiNp9Mfapd2RU2vFinOd9IdaqsuXrb8mBprh3irWiUznsJv2EGuSAS1yqBbG5/a
6d8Cfng/LBd4wwCIlEu8igfdYbW70WXSyYPVnU3nHuFhYGWe6vPHaERqql68kriI7GNTn4vdl2uR
IfnAKN52c6kuIFW5xSwr18w4BJHjxLm7LRvEgDAQ4nUWvczo7vL8Cas+s+csTjeUYJfYUtK+3aa8
GUnW1ylW5L7Iqt4AUnAb+Np1HYJFoG7l4VA2TWk65dHUM1c1TnCzF56Tdz9n9jCfEIhUK66iItzE
FDM164XEmU/QICMEa8h/aGIJL4tYavte0IGUWxy+ovyK7gnkyepeVAfTKuxp+XzGYhgLaR6BdRXS
L6xRXXnQ8wobQ047CVDw24RwbH6J8/HInzmgw8cYyB4bqHi2t3/TCyAYCj9lo96s/Q7P7TAf4gJH
jzxQK9BnSANesnXv88qe4Q8rlJBeYlW2YdYr5YyCiz2PvnejxnmHABWqjf7G0mY3zuptChhvaVM8
e9ASleEzYvLE4cc35i8q8X1yOzi24DOvvHJCMoAdZHeVj8hDwt5S3d69NVXyPvA6q08+9o6C7ylD
xIHAehQuBoCTWPoYVqdn/oL7Nuac3jtw1PqA/EXE8N53+qug+pOhACwhg7z/ODuz3daxa12/SpDr
Qxz2zcbOuZDETn1r2b4h3JIiKZIiKTZ6+v3RwUGtqAwb2EmwUlUrWWYzOecY//ibzsXURF1paGUR
CZie9BLMaKySt92WQnLV2OHwTp7ODvnrFHsBZJFHLoAVEU0NAkiCKcbmplt8ALNPOU2tKVwx4O9x
vstXzcHCfpHmaiof2Q/DKftfN2JaYuWOajqYB2ixfTkS3h02Tt0iN5gZ8/IxeD4dTWhuqI1fKJKT
7fmFY6qyTQgm8NjWwwgbVGN8edFdwdNoBnG0bHzYzE631rcAKfL2dERsPqpGj7JNlVxgE8hwxjZG
rB+IQ2wdXMjUYw92Ln60LD5dcV3PTpyLLqgLX0c/hwbFdEKkC7FDP1xjsFXweiaISEZA9czOGWXN
w7lGOe/WdrQF+IYAFNkmQ4XilfcoD7KP8F0Q/fAdyJ1hn/QZAbMzX2V/AALhGGSQOszOug8sJY6s
zOjro+ZAWMAhoi0jz2ycONXryaGqbha4w87qDyZF8fS6oi+pD9QqBpR5/C0uF/RnAz3nyuKY8b1R
cfGbTyv+/ozfBjbABwZX/IYEx38Kxyc4GsNXjdBtUoyNDlIKXWA6/TrKQoGCL4Z7mE5pAcWLLXvW
00SeQSSGEGtN1NfTjkHFecUWMqsPXF28gYBkPZWH84qL8QbqRjblr4vB5GH438H6KugeiEoag8vQ
DCxqt5g2h+GAYcbLSSxhJzCM58CMmBow5HJ7byCSt77y0dcexFKX6YZjynbzoR+LjbSgco3t3gOe
kT6YcDULOMDMlWOb3X7AN2+rr/IrhKhCOBOfCOxh73qMF5kbuSQY7vjoHMs+uQizF0ONCSrl6A9Y
/LolW/6gYYqWyNEGrh6QHxunNQU0pl3cMxMN2eOj7QtPZXCjqkHT11jjYMbgpNvmRfoceKQEytsE
EMMudOItLgozGL5w+Zn9RV60ZV/b1S4DUzTDA3fKJPd1VHCcRCVK34Hs0PqI3t5ja7At6LoJav4A
6BeWheIAiQFcah/t/vbSkV1OLzTVBm4nxzgfLaMvmsM1R2e9vD1fZaDucVYwAatW5qs8S1BFuLCt
3wQURs8GHyr8W4J1d5z7fYG5yWxAAMBg2AdeC1R/SP6Gv+fz4X6elIMCGrQAbVeSSROOyw0Eklk0
HCgcC+IRBvCJCdfJwd4E7Glkjg4sCWCTDCI6xQ+FDoayqGZtPjcGafEUprDPZgHY9qB6oned0eFL
EBW6QzatdohCeNH6ETQtO9CFwU+nLRleuOJnFJkS5xTeoHbH+ounyVCz04LuoNg17EoP2bTn62Q5
b4ATYarNUDhQVyZ0UygKV5nL/jRu9+WSh+CKM56FYkNJOWAsaBeLevwC3rVj10ZvAA1lUs14EK7y
nvGFWhg1MGV2NwgXfWjQ8PFWVNcspvPixHZy9p8OgW1wleoMpM8pqQBZ/QOcaXzAu7fzCebizgl4
eCciFeBcjL3KPzsqJxSr2+c7zcdX1SuhOeJBwzgT5QseJt2yQFoJkO9iHe7TjJujko0AUcYNz6Zj
eZ2EOwrX3ht44iBBolc/UxSqkLcncGRYztzEjF/Ykdl7BswzscsPctBoGvgTy0WyI20B+jT4Bx87
IAZI24wP2jX8aCN+dUqMnUeVH80SqMsFh+x5l44f2M3nNc2SuTVgDL9Sf552kWt5wYCTFx/gWAEl
0ax3k0/ImdL4DPuDzYRaZG8uWdJEoj1SLvrWHpqHMxz/8ix0LkfB0SCCpgdEROx6OjOfBXAMRW5R
ODHsd5bhV1tJ/6mg/htLH5QqnFXD3ljiDOlALYw3+L1QhlfHyIWY3k9p3+H8OeR+PF3X7IhMDiAo
cNKx/kIGv+z6M5Ndk6hv9kwQyw/eED+HJ4LmYBcfLoAizDyoeelpaC4uFLxMbPgVzUo/bGwwCGRm
kB1WrJOcmxHGhoq3AZYioxgomFuZ3Xhz/OE9HrnMDCSP/RisGQw9gGJ0mtC20ujAoqKUd+HlHphN
t/mEZxcUdhp5MQ7lFzsm2ZuUb/pUZB+4IG1BLPk8h4vm5T6feSKJm2CZisuNOQwawPlijhFY0IDp
L/GGUnohvQecfzRb5mjKh6pQEtcD9gV+Q5k3uDDtoART9KtMNq21+dVyZocbhHBc6jlmKDQSaE5j
wMIW4m4wKViJwuA35MGCxASHMwFeLr2o+prBHPSvs4pOguVC483ZxnHhgDA4kQegbTN9n1huO6fp
XMnexaEJ9fj3MZoyh+dTP68+uTJxgGRoba0n2BE0X8Ey2XG1dC2v/bH1gu1wxolsK7AN/fRQHYNt
7JpbfoV5iC1Rh6X8hEKcxxczwGa6UI9MQFC0FyzMAhegJTdFUXuynBMEgWLKTWGVxGfIskISRMuH
JRO2tcyC4OJiLo7pUUDOipvzinVjAG8RZViNd8sdUULSiPOPKxikQLoWf614aj7hb9WLy5OU+VsY
Co3DCyD42ECN3Y4ZINGWog3hjwJxzI8NvzNR1j1+/u/kPfDDZ9rwX8yjgOCFAg2U8a695zPpSd6e
Z/q2Y9EceVAJQQI5TszOTRhFyOK3Dao81G5fP4k11dFqYqXLDIfgXH5q4EWuILxlzOqx4QFQwby3
x5GEqfK+rIn548ImneDHhp3WmH44aWwbrWuJzhVXCJLPs/EVZzll+F20fed2/s9//N//999v3X+F
H9jmpH2YZ//IrnRRp6yu/vVPzfrnP4p//2P//V//1DVDlCRRNlRFFmVRsVSD33972Z6ykP+19H90
LZK6or/EO3ETeg2Rw3TF1xfSdIigIXd4iMQmka5eY07d8s2FqHYdbKkzZaIXM0WdYy5Nrgl+/BcK
W9UDxsZH693c3V5kTEzgOkJClEcmU4AFoy8ldAzO9W5ifQriIn4x8llqjTvUWsBJfOF0fJybuac1
C7Yp+mSyABpHeP/5plXll5s2725ajaUqunLT3Rsp5crqhNlKZbdUlEa1Sa03st9L8djeSErpCb94
LJwz0RVM4WZXUMly3BW4L7n6CniMAk8/YWbuaIkdhjBe69zFAojWHaMm6gZ5a3zQZ5TTSB0Y0rI4
+fleNOmXexle8B8vsD1FhSAJVbwj4OqCIqF18HUXsL+6TaPAuVwcrJoD+E6wnNlmKwqqsR6O6/fg
IXq7CRPKdIr35hVyg16sumIGuSsXHcaOELxKdRpCHuQ5yOPimW1LtTOKnzUZbWzDINUcorw5qVm1
xdA6K4KXtT6jrNnPNymLP9+kNvz+Hzd5viV5bJ5qVqkr2iao7KJ6Vmbyh3G8Hc9sOStxAsO/nyNA
Y5fkqgDambX8fBXqsCx++Fa+XsUfV9HXyunUXXnUyYv8YH7NHtK98Wa9Xd14VcAbWFBj4OYxxXHZ
jtZEgXvNIHVJp/QXIJAg/wOzXp6rgEcGtl8+iHw3Z7a6KDfskO3rlaLDJQMp2wt7HS1TuPv5FjTt
u1tQRFM3LEuVZeNutQRplBhG3LHyHeXxBhuayrkfJcq0hxCA80syTwZzMZKcrzqWLw6o/2nTzJhn
PMNlw0vjNIjMDRjE2gIenHNztSUVP+3SWHHRgyG8KylVpQWyhJdyq88UtkpxBbOSyVJPltBz8kil
Xbsg4D/fmvHt2/nr1sy7NaK3URiGV5G4g8cLk0XKxYELfoXcAML9bK3yh7Ido3Oc6xvFY9QQPJeO
ttM3p2is7MLIMZ+Jjj4oy+JVRW2sLBgkwqRgUbOgGBSRYvLKDijNslW86maqL5gOIWIT8n3ApYJJ
dUhLV49dXSAVYKy2I5KmQOIqaKH9bY4lIWNxzAIRi1DH0EJ0SwoemDAhKIA1MGFQ+DyAP1AE/Pxg
9G8/nj8ezLCD/LFsu0ugy+K55+NpJ12wqiDeYw71zI4AaEvVUk54XiLUmhRPs8mQJWra6gLFOL9N
sNMNkjw8GGVEzsOZ3Ab2QeYrHySLlLtq0Xjnub66MhcGPmaU3w98J4N9n/Hk13+gupTGTAex/OKQ
cgKkKBrBjH04sOYbTRHPQa9c6jec6uAu/Hz3yjd7vShqki5pqiYaijx8EX/cfZ6E7VUOZZrunfGq
mkxq2ejmok6zNb+qUEnneKcX5O6cnAgPwictHstAF279fGt9laI79DXimRL3SpJM6UrXFW8IkJ7H
gDqSwBT/f3XBpmoaimWqon73uk7XJO+UW3/a9de53r4Ir6L1ILWM+Jljna/aOMe+z4zfL/0+ZdqA
L6DCCA5WxnVRXpcmEWuflXbQSLIc1KvUmC3QBZqsEmhWix86/oQGzmPXbiK86mn9K+/nG5CGkuFu
mxS5bEtWFEOWVVH9zyduZBctNltugPTjbbZKejfdnTtPxFzhuNYfQR4uK5rcsH+nyDV/ed/S8Kff
/3TFkHjhomRomnR3tudNeTlXspLs8HeevMK9HG8Rdo4GcKpEhB7Zv9ztdxWUaJmWruh8Y5Kh391u
lPdhVrVmvFPh0mIakY2JM1AJ44n8CFDPmqsEoJf41pCNzF44uYZHAQ8TyK4XXMqXHcEvomMZC8IX
gmJmiUet9oekd9CLZak9sAPLiHlxG8AFTxihQYbuR4MAv4cdiEFtA8oE+YGGnK4fB9Ojgs29PDGi
CVlpIni4ujRuW+31lMwKyAv5trQwYLdhKqGFIHqgqpxsL83zqeHl02JlaatodwOtZMbHDIN2aN3k
flZ4ivoiYnyBDYNAMEtNfTPCggYfR/BrVKVYc1yn8AQZTCYcLoMzixtJXtds2x1TTqiAwPtFbp+6
li57I0Nmz57TdptlUzRrJ6r1dZRNo85GAj2YaZqWk5Go0K7DwgckS5XZKVsUMICNcVu6SKWU0DNz
v0nYoI6ncK60Y8ZgFPBnY9SDyjFxSpZSNKVlF19BDGiOUpxYcJ7T8Kof8zNFbXEpXcZuebKSe+xH
H61wcjqG1W9L0vpmBxYtSxH5HExZlJS7Ndlnad6GohLvalx3IkwfvSvSM6hXl5HYDrkXvGE8FUp8
NOG+PMLz4B8olafUnqTbBcyG5/agU3JDcsdtRsMrCYrnHJOFrFhdIjcWMR6zc2b/BUavw9BMeyyj
6Tl7BObS0Q5VC6h7THLb2ofnkxrjaGOQbzW7EkNNUrkLc11dYnC17ouZJjEJgAWWH5kaQei4HiW/
unkcHviMkUBphpuLNY7fhNYpUMGL8ARnoTK9FMtb8aQhoHlPxd0JJaE413GDVGZNSF22I+CoNlZm
B2pBkQMHW2zmZKZoPew9erzAocPoI79KZ2W6grNOCHAUznrwVlwSYOlCiEtsQ/VrrGax4aD3flWh
O/fgWpsCkZzl5epcu60wJIvwdlKdCN4QyBDNdT4RQ0+MZ+V1nRvzpiS8x2/7QUUGNqql3k18huRE
NAMrO09mfeLIdAPSGlWRUa6181I6r1tkPMAhEFY7oLtFF/lJeEjPy0vgKDe3MJwmXJnYSohOE8yr
aI5gtDNtz+J7ESM3kNay8S7Wfp6u+nZt9W5YunkxUW6PYPnBMSm8U0lyAw/nl/3pq+y53w8tS9dE
U9Y0U5d19ss/zr+qunSKFEjxrtkrcwHFICIEffNFIjsdVG0sLLXXzs9t4T3YWjBPYZAmL90brJuC
rAa8SRf8JTta6SVr61nKkBz0Q6gYdUDogXfIU3EgRzjQJ49aOCog12AbTl/AtkQrbSDv4lUJh5x5
+S4+QrEJniq4DysQy+Dt9GS8UDmApa6LTW8uoC9i1Ku1fn9MBpg8TVwJWexTPC7cXzZumRv/6cHc
db5S0KlNK+vxrndhy3gYU26GYEe8jZg1rK6/tDBfjfRPP+5uD6j1StOMk8yPW9a79pCtxA+rGQgt
eKbwOPuEK7hsKDPrWaZMC9S2HWbceINTcLvCEQeNHQTuflBMSWhFqx2NWv1Mw8NIcztUW7MSl1j7
WkD8Z+xejCN0Frb09NtT+6aDYC/7az3ddRCh1CXRKbPiXYyxxAn43NVML7I82QIEd26oF/cactZ6
/NqAbCg2nEWy6oon+opecTJk5LuKD8ml8FIFQqKcTPVPxVzW13liU2CfwNmYJDQ+nkpEK57jdQnB
kKIMr4QWqplkV6jzfQUkYpqZo+K1RGnzgliPclK7kDA+QzIIPwf+Qg9EvhX3jNl13KEvE9YTyLpe
2Cpy3U0F9cavViLYK3OUBFjXbgXsu8XXYkH7WB9A9jrIdcthCAfRRT7mK+PlMtgB4XKjuxUuMKjo
xiePASYmKgyQvuZEHory3oO346YL/tj2vGAMnWhkew1zQKBDgcPuDLHxAon157fzXXv358tR7nqg
m6qWspWyyKrnlML6WVgWq+ZRmFdTybm6ul9YmHTDKRzHq2jF2HbdMgJdC85twj+7HPJFsqCRW/By
VxfIL1ssEeDLAA66TGZA/cFxUWszTPooUbKyCik/eJm5n37EH1cSJaPfzs6veu2H70a5K4ej/pbG
+ZX9K8K5lg3FwVZtKz9kxcjArUN9Stxwmu3b6XkW7ZF7P2hv+qb0JY/O7eT1UyZxD/W8XYTE+QU+
8WEvkBlDspoQAD/plCGAg6NkmvHCIQKobr0Pd8ZTsoUjXgpjaXZidOPHY6zZ3nhymBltr271AQOT
abaxEjdwMKvn07RhdDA7e4x09Qfxg6jKWMK7wSUGRNqYK2zuBrs3opkrB1tZPJzRA0GrHWTPkGXT
Fx1DxgflpTykW8STEq4JNwJifVXDzQMXIb98ht9M3wGOAPwZLEmVj3/ZD7/6ir8/aGABcAFLt+S7
OvZ2PqVyUjfxTmIih2SDEA5MNnbnUfgSIXN+aT9EFgLxtOdtfh51SIbS0UC4VozRCaKyA1EG/j99
PdSD6Ik6wYUkUD5VH5Y03obahNoUwfmymCXjgVM09L2Pmexanxd1jqYbw20ROmU2yWFPMP5g4DON
90Ddl5n0/vNn8m2PYPGv/3+rdz3hyVK7q2hyq8xRyJtjArGKxJEGbbPbXpmbwqiC13LsT84vP9gc
dvmfHvLdaSxLRSlcAz7Q8KUJZ7fAqZi71khrGU45nbmo6wVFUxktCVIr8BZ8T1AvI74BoseCDREG
o7WS1Fm3L5atMTPhRjItwWxPHuXqVGFpsxsKbjYwaOtHBjTRW4/81klN51LPS2UUXgaq/zV0BKx0
1wKkPF5L7VxIxGaA0wHqod6C2z+EsRaeCrRPyiH7MSSQbAH1KGntCy752PbnY/kdsfTAoCDlA9na
zVXEbXWbItuBnVe6ZGzG6QY6IT73UCsHNkE5vb1G6qo17L61y9f+PYle0KJnKSN80uOdzu6VOXBB
iVo/9RMkWwjtPtRljvMSpm8driCDxWy+DyxoD55kTk7PbTc2n1oUoofaGFAIRE7nAX21G9HG/KPV
sO/39BrZSAFVFU9LBQGMrerkl68KQxkrN7z+VnE4T9t1Q7wQ068+8BmUqvWeQVKa1aNWmFxhLoOD
dpMMo2LJF6EImTbiR1jSYuygXjRpmQoPjlICRQkXGxIB4CSQPRHjMGFjLtjqLgOtAUWAXmXNYfQE
5qaJPAPrGd3tkiVDjl7CDfeXQ+Fr0/9pzd0VOkonyEJYg//wOeGh+IYR3FRfipsLLyNbhbOc8Mal
+WA46iFnP8PcM9xj10pqOJ3AMJ+WDsUmnhaTXz6GbyoJRg+ipos0RoasDQXaH5Wp0pmiJtTtV+Mc
h8v4vDE05omQVjmsBO9W2M204Vs0JE+NniLEG9HbL5egD9XK3bP5j2tQ/vMapFRotbIDD9VplG5+
CE6JzTMjkI3waL7WzUTZWx4oba+PqcRQvUQQLN/Eh+iE5GbMdq9ggYWEnKaK9ELoi+FEl7wT7g+3
jYY5Dr3A+e0KFf88J2m9g7LEqHk/EBvfCsYmxojhSdJ79cW7DkGqLlWUeplFLN7WIe5VTR+6i83W
IAS4ADtUhdpSJCQmIOXdg/kUQgtH55EzOfJCaZY2p1HaQ47HG2aZ6J5OpG0/WMaIu397FOO4i/Yw
cFB3oFLElreBxYWLwxKTbaJMZ6Hh4RCMdBE9noZzMSYmZ49+nM+QwS//LxZ0xkOBB8MJqg8VzgPs
CYP0jGhOx47NDF/A+bV7YTjOpFPcM4dF7ssyorMHmudXZoKaMsuCeYyZId+XsU6tOVPhvPCEy+Ax
Q6WGqImcEaanRJDAiCGkl0z1blqHHr45TMaUbJzuz0uihGSNcPmmm0qNz4iUMa5OzahPY1JgckeK
7e5tINBrv5Yl349d/lq8d6dl1SViIKlMJJgCKjsMtZEr9I7e290+QF/8Fr72dvmOyMhE+N5PWEIR
nocUxq2jflR4XB5JAkZyQH0RrJtVvzSCSY1/tjxB2mt+Uj7wkvUBdRxFiK4/mERDo8HmD5anMEVg
SwTtkwXQDKmEc2KLfc9mcCzC1ueA08iYNEi5dysU0WOixAe32RJ9/1jxGHejNcT4Un1QvMuhmNUg
RINGB+EPxzL+qGyQxiGf4xPQkefxKAyZ7bhY1FtsdshmRqI5YtNYnpYi8/AFtBIEUZ0N825Xl2P4
H/1RLX7pYr9GKz99p3cndmQot7JSOLFF10Jggql16VNNm8uIg6UiM3WUvVfP5QxviMpPps17dcjW
xqrfIqEhxfxK9rlIZ6WzzPfpq2HLj8KmtBsPYHtb+cheL08Eu8DJiWfU6RZGivDSZ3wj4g5tVvfL
liz9tu3clQFp2giZFpXxrnzTcC95UgZjJ3tAh9j+o/MCaVX5Kiketi34awTJIcS7zxx1LuP2n7dA
+beFfHc69G0tKueeS1GfrRDB/WcSLeKr25CFaS172MP0RIuK2u4pJSxYcFBLNOUbERvF+ag9nI8/
X8534PF/bMh3bXLQqNZFlfiutFX/Cf90PsBT4s6cNLBk37CSwnAKSpL3W/kLOvzdUfDHmOTuOGqL
lm96OCZbgCNhKYYbMZnWsL6hEYaQ60YFZ1JgTUKMUcGVMK5F9YbNQrG6Yh6E5U3kEsCsJQeTTEJE
lHgQk39DJGe3uInziEhX71w7ZTovKq//ZOrCDKomwgVR+/XxnIKxYUgFL2AsPqDHJHdWXGjz8ABs
f2KrtkYMoI2Tj+hUtmCY+GqxsZKdgPcGdGr2oC99OlEIGMvXBSoqP+HgRnqOgsrACu5CtfkQsE9t
W8W2aACfaabgRcCasTOPaZfD6JpAbOhBRHU6KoL7cKYgkWEcmHhmvyP5JpY8WuifX7gyrK+/fdmK
qkA+0DnwjbsT+FRbiXi68dhPL8YIoQ/mviiZzujPMTUrnUKZZyi+qFrxNuQ2L4srdjwwx99zPhwM
GxH6wjvivGJ/Qx6IUF7Kl2E04S8gkpJPkqy7B6SB/V71fr50abi0v1+6wZzGUiVLVO5WTJ+qaZLJ
FA/t1ni9wDc+bSDp4yWBfHQjHuFa/fwDzeFQ+ekH3j2r6HQV6nBo0eq3ws+XARv5oZ/KDzW6fyjL
dOekoQw98u3tvAxZT3g0owya9E+XSbsgqZ5hAkcSai4D1hoqsJzydKRDKpsjeK6P6pO4FncKLpUS
/E1cG/C5Lce9f93Lzu1Y7vIDjF9IsVN9rX5lMLZ74yNfnRxz0+fYN5oz+D9wgeJx+Z76ETK38648
MEZUsdXYBngJ4YGPZY328Bsu9TW4/unR3J3HUardelllNt+tTi3OvfqiYxo5vxhw7cco5ILFOYE/
ebFva3kh1GP0SdVDguqbxoAQeYT/eM0crJlxZLSReUizymWIwzcJ5/N80y+AsceYWAx9Op0ryHjl
nJ4B7PlOedBApVBlyveKdsfGrvqpw1wMl6qX/rFg6Kr60gYSCO481/1lZeKje2vs8x73S0yK/Gwb
zcrn6jV5/Xm5SN8W2Mpf6/Pu0EyV8+US9+yl9SOSPWg8124kc/b5az4OTKmqFVXa5XUi/TaLl77r
sCXxjx99d8BdzeYm1BYrtVSQEDq3wD0VbqBMabdBTATkKqEjdpNaGlVIAS6EvZEdNC4piU28tIgn
QXA1jm6TG6FLJvXiuHwkPzEhDIXhkEYPNzuDuqverZsXVyc4zVLVPUsTRSJFZURKrGj6zLgydV8H
dm6NTp2HKYRm2fgYxP0Q/WduYbfSz8L5TGVHbEaX1iOYjXOtOj/z/oAKG5BHzJJnZyIpAF3EkfQk
bizyvWEjbgkh7AXciBQFB7URMyeIQAUx32sKbSjI0iKfiZ9A2Wc4Uc2ijccJvmg4FmOgx6KR/XNi
Zzugp0B2u+CVBjOSfTz3Lq3Ty/bZ8toaPa2tp3O0QdA0f1kZ0rA1/e1zUSUmpJak0Xvd7STFWS2i
OOFzwQGXg0Alc84eNmCjQuI4z7QHXV70iquF65rzVnSiM1k5ttpsGW+eNi1+GThEoSiKPXbdNZ0x
52FGCtdGINoT7RlC+o/S8kOi0HMbUTVma8asl92eJLcWXKB5NC9rMu6HyPZ+H+n+hU0pwjdSsi9f
Rx1RHRVRoKjumCnoQ8RBdMWP7RPxAOYnyeml0pmqQh2HsATheyyrn6owFYKdpOzPxSooN/ihIKlU
2IVgIMjY7e+q8KFpV7r8GtY7I/Q66yFRfQ3cr/GM4jCAwpZTndcZ/IzbVCm8UrfNiy0Uc+YR0ECj
YF6SBYjWQHHIFCSKsDxNYT2xhH5+PbL+DUwkQVpQTcVkhq58wUh/tMZyeS6u6i2ju5CgvW4uwTow
dzfz0MOUzz/k5nBtJ4q2rYR1KC5q4p1iL4ByhAdhv6yag2zuekTBO6lfJyCM0Na0R7HCAebRyJ4s
tr4zLi46yFLiy7JbSktloBEDCMEAOUiouKghsEl7NJcctqkwZaqnou3V1ImSOVnwnDE20hn+vEvB
S10uII5c5alk+n22EwkxxgKGQba0VoSpzCmMJVoyZ+SdxIsCBQenOTxddDGkinUTHccqeN1gNqwP
da8qEG6KlVEuSmYBMp1sL28qweY/N3HdguBE/QzdpaU80CrhnHoTXrRyDyxW8MnWjUszzvhBxwO7
XQNaGVgHQabHVlWd5whfOamTF0Pa6tEUBMrSfDOZtXi6yJEnGM8tNl7lIez8CmkT/l6xm+cv4FWB
BR6cOTrxhamtMx4iGA/H42ivWYyzOHHNbpmay5v4VEvTsHq04qNuvLIMO4IfA/pw6UEaSGkcQvqb
lX3ixsPAglVr9seaICqiqjVbLzfm1W0tXyo+CM0oVom0TridXlyypivas5BDOhEWgjbLT9sYB0QM
C+n18pVKxgzVYr2FgZMmvhnjA4DLzA2a7Y0RX31bCNJewHW3WCfF6oYLypVvNXyV+gOWg9Kyy3dw
F9GbYfaoqdM2eSqaIYtbFCCdOuXhtEoNyMThOtH9blFatnbbS4oDPHKCkA3YVtvnK86JrhT56FNA
C3TIx9JWxdHeREx7o/EfKHCwx8puL2NpmE4uQ2DnTmRGWGi7c3k0atovLyqHOMLYmIQ52YLn9yZC
ivxFijKIcQZ4JPg1nEOIvoiQeV/1M34aS6FwLucF4QxWuv35S1S/mdzzIaqWZJnwZA3rbvpQxJYc
6JFw2snEcUwk7GP5aiDCkbO0aT/hRMnTG3lD5K0/CW/nLV+C8Xb51Kfd0fSN86x/bJ0ct6HwCzr1
iUBLc84Tzn5h0z3obwWZaKPMlX+57K/t+2/b+x+XPWz/f+wfbSKf6twITrv64tfqu6pPJGUMTo8B
YLC4FuvUhBLxea1fTXka3Y5Bewjkadpga/+Onpn82xwP0BEpppzDPQq5JHVC/LRN/ALJPxti7qv3
+iFVNjcGGr1jYDHYmChkDI+suewGx8wJQtuAvv2WrOmOMBB6CkCECBD5jZUpqUMt8febNRXmp6Zq
KeLdzcbWWRIKmbMsyWahtQxui4C+ofKMy4S6rNKck+boqiNVU42IKUjU8SJ6jRlE+gLqLhj2HziL
6Hx6WDny9VSpbxIgicPpdS5HaLN4dj7zHf0GAkMYintJPaki9scG7Ot01yoxEBqH3ZgBSULGlnPp
cK9yToNdiI3lFH9qJXo5RhjMsqkECxtM54QEP54kDWGKk0Q75qYtBIAwfobQF9Kk5GKExjgd5iF8
lVGYzE9YoCYeRjWIh5AXAXRBRsPRpyymFYqAeoaRE057MQQbqGkGGLm+vdVzcnhkcY23JHGNZ5gT
rQ/D7twu9Bgy0EM37KfnXfLYvspkI4WzinxZ2OeKg0Y1kbaMQUHe/z3XE/LVdRBX4Q0lE2jx1hFf
/VAJM8j3kY66GAtdR1EmBtD39VBWK2iVAfo+3LD5k0Gwahe2l95P9LN/+Y3Fbn1/Xv61BO7KGdm4
hlkr5EOlK6i2iCiJtDzTa0heS6d6Oi2NN3nAGvN8pGHhfVmcDpo+ycg5wYxAGYJlWk4QHHCJc8ek
dXWiQzIcAeW6Em/O+PmcfFNhJIFDyITMLBK3YDxCMEZScMYsipv8ijWEJiG86k/AZbh+kY2WvhTL
Eu+TJ2MjaIQHA0KRVzS54vIUL3JcDT5lIk8Zx6wjk/zLiiHNm8j0bSoMLt0hD27GAwzeBnMdTFsY
IECgQd4Hh2fIZiY/oMRhyydku+4QOUbPOsICND2YWTOMjn8D7L9FSLS/nvJdj2UIodAYBf2EZE2L
OZ0RAnN8r6RtgL51xfz75833O+omm+9fP++uf0mMJmwuKtBU9ngL7ap0Lp/BRn+Ru7Ey45HUdjjl
1bxjMQLFSCDPhlunnG8IiKeoHYtv2qfxEK7qdKbChxcxjrOp0nn/p93PV6oP6+unLeiu3bEqWcuU
4ckwrstMt98o7x2sY8gdnwC3F4KyUlLBJhny9wZHJ8jhMoXVO9iw+FHggrDNjlDDiwcQdgs5LGFY
Z1wERtRDY+IwEewylKDkgKCl0ra5nSfvpSmfO8Ni+koTLtaQTZu9EDKLpQopRpJLaR5idEzAABPs
IbQqbjzARZQoP9+7/O296xJno6GZhv4F8Pxx1twi4ZaJdQpidx2Jn/1DqDnpRzFpAF9emn3jXR+l
DRGRvX/murAcmXYgC7Jn+L8sz28x1T+u4w45FJPLOReUc7zLpzdkdK/1J1qS/ohC7vwLl+d7zPSP
H3XHgckKuTMLlR8VPhgWeVHxGoeX87i5jrt5s08Z8KNA4uQcYTZPgiF105P8Wnxc/ldg6V/X8VW9
/PHo21hTkfVwHSBjl5cbybQUWKv6eNskaLOx4UaQXmzrB9UpFpr/y3v/9tj944fflUZmH0pBldKj
pKYvQYGZnpbYUmEWFPjSFjoih9sQGdJiLrNEIa8cdNbxjjSvT6xUSVUySCn7+ZK0YQP622f4xyXd
VQJlVGvnROCSamz796cY/3WNuERcC7MdJkWIlvllZfnpHF+7x5j8uYfukS9SQLiI/uGh20t7Bbnh
7jYzn9QnHNzKISVWedZ38nUkv2Wf3YbjnO3OZBqPa/VXnADhY5PrDEo7gECvr06opUmEFcY/39z3
LbuuIdqAxa6L6t3uG8I8Dq1oWHQ4k36i7X9udvoLwMYEBii2m93i5x8of4vM/vED77bfouyFOlaK
eEfN21nuCXAYUQgTJWK9dFu9ETI6kjG46B5QELWPeBqiQL8O6fBea7l4a6eiXV+2gC1W6EHhzSWo
gb88le+G25L4x0Xe7bxteC2ja8nugxmUcR0Rgqtd3cIv8AKPYH7iL5W81Mq4BW5i81v3S6I9tRTr
1oYwOUTU8vTfHo015lQTXJAYAaHhS9tfrvN7rPiP6xwe9h+fatmKXRiZvL3bTv9Mn4yLnZNnBo0i
npRArPSo4Aqt/Xt5rHy/L/61bu72xUKo9FBMeI2lhB5GeIxg8ZzmsOWyw/+QdmbLbSvBlv0iRGAe
XjESnGdSfGGI4gBOIAgQBIiv71U6N/rKssKK6D6y5GNbIoihqrIyd66tlWgzehZtYpVPJFIip7A8
Ihxi/CaWrM0pn2aDxy1Wmm5ttHIktlmnvCzIWdnJ6Aw8whwoF7+g1YZCw1ZJwtt7iWMhpNh9Beu9
VR1coBTgBDByJlR9K0cIR/SJ0kJ8cjgADQPf5jYW7YEBIpcqWVxHkoeU5XDxEykqq8Hh6bONSNsy
9KJbT1cExRVHFT1W3+yHLw9xU23257cTdTvE/XtjBc2KPACDlej6AYslfM5otMJglS3YmRyW+UE3
4n0iaOGW8KKm+5CYukl61y3uQHu24cUpulPLvfrrQXLr4GjrOH28Kxtc0i06RLzK6t3NwRpggOSy
sWCva1NNrWnRoLPzY/3AD+Lj5LgIr5MbFPJ+k74r+EFr0b9Hp/Hb6Py2Bhlr6fCyrzxQF8XP9aCo
fBMvWco5ivDSE+FicN6z5zrMj/1k+GoLbhUqowuFFI+BIuP/CzUYHTf8u6qelmpYorVKPZaS5z1I
ZP86g7zIroIaJGC7DmX0l+ERAqtLRDa4CYPSKkrCjFhPxtQF1eVzrpFDd8JMDW8P9/hbVkxxfjnl
712Ad6t6HlSJU9ZHjR3VJ3KjbvWCiZgNZJwxQ7UBJHWFxAeAtm3nrgOjH8GQ3rRuLXrz94JjHMiA
JMwWS/W9f22tScriBBW9utDPHhEcDgrhyj4dN3jA3H0mDqwr8+0JRBJ5xzKQKo9sz2HzvMfOum3D
1RZ8Z6pPiLw9VeTJkIRYN6T2PK+sEN59e2kncU4JBlSFTdtZmyG0zvpYTubTI2WJq/9prohc67Q8
gBjA1rxNhhgi4WOYXz39U2uVo4rGbwiVBRENbnqdU+I99nkeHsHKwuJGHv9O4ZqV6RDlfTzhEHnQ
mMsMKM9tNpFLsWKZrVSZqpgTkzzDRpC5e4hem/yLXHXg1XVIlTHAiDov62FR0DUHY8WerkO8jXEV
Ng/Y5yA7EBYjmzNFJXaYefzIXZX9T+fRPoJNG0Cn4rTtBeTM54i+fCLbW1sdjrvWSiQ9iFBBcVT+
jYJ9D44B0vfjhOGfsfUVISIBi2KE9Tm+CeMcWAEIDPLe8dV9KB1dp1hBd6t331CHfT783+RIn3Kj
v4OH/ztPfkoQvszQ2el1OdUJK4k2udyXL6wx161LEdzNTiGSzH0Z1IBEP6xPtFDVLmkvhPEiiYmq
4tCRL/FNC595lG0cmMgKrcs9HdpI+VoccMTL+s9D73Dqqq/hBSktcDHcdPToBOhp7aGDnFkYFLwf
lvQG5ohVJQ/tS/bZr06tmQabf08eyo9pLdM2idZlE73nt0DpqiXq4ZUmxMp7ymMqW2EyapKrWKAH
cBgrrr8d8McNOu1YmmEauuwY3xehyr4oikpCShlcpsfOfXwFa5u6Uv/QM1aPdjImyYdTwsxcXFba
9t9na/20b6XKgeBTVk3F/gznv9zZ+m5cjMKsaEjDfFQLXnb/dAkznEpKzzoED8B5aSeBkY1bNn9j
R+borrYfyKKweSJLnkrt2j9hL2/HB6p+PaloyfrUMOaXx7RO+gpE4HbaqvclgzENuNsyY6gJZjiZ
oNvoXwG023FBNoC8mAGbDZNOO3qArynG51ffkSPAuQ/QkhDhy/blEBKFHDXy2YJsWxUxLZW4Xb9a
4AKc6UNywTb9cn1+iuQVk4ZD2bE02/hURny5Pq+q1vT1+nmcaHlwA4WHjMhxM0L6W5+V+QYLUBDk
/HRNc2tfntMeXOEEUpJTcu8RssuTV4YZ/q43hI8U30Z02MhpaKN9omZqsAq7mhalL0qmTxmltVeW
LXP9carHiNOo9jjXALY9QHwuky1odTkMG2cmSQs9FJAY7Ig1CoNQEJh1xtY0Wbeot+nX1jkJwUGS
pHliKVkGZ5P2CdeGH6v1WQp0Nb5Druj/+2L9pEdXFIenSedaiY8/A7km0RrtWJ4ozRwi5eAf4KKp
7ScUOfDbLW1jvWKD5iwMxfDRoXl2/pqwDBwG/0/vghZL2VIYvt+bDmvnUGal4hwnUqsMHh/FnmbW
gsJ8OXP67E0gcsEGTYXNAm1+i38fXP0polSc/z34t42BTqZNtisGc+bTP9B0Qa3sKRoun+SEbnhD
lPiAE+Mmw3MnmRyRoLTN16fkMAcWeOpgHCKsVwFt/vt9/TirfX1f3/YC1zpr5ObORYFAA0590CwU
qC/NSl5Iv2U9PrUd31cL9tYm/9kmspVvu7EXDbp5Zn/eAMMhypXbrLYsZaEGfJgiwLNbvFOk2aK4
MLpSgIpLg6pNZhBfX3ZJ1GbcZE4R0Wvei+3rlwTFj5V/lSEt0meKLlsikvoyou9nK30dK0Z0AV+a
AGFkBetWTTNsRCW9V3W04QNq1W/zyE+ZIJVKiW4ahqHq6rehkavKWtVqjtqE8vyMxd7cUBBH2qNs
Qm+Jdw3W7XzodNLtJaTwaAROJO3JjvXK6HALsu1jayyQo6RkUNkWKIBeT4E9laDy4azJDOjg16EE
74wzjxK9p0SEKJjf0jc3QSxK+pE9d74Cr0n68+5u6wGW2g5ycJ+vl2XVApr/IfwqIQ3+8uT9CBRR
Nc1wZN2QDedzK/3leicP+WSlSckMyqGmNHWxR8+6V/DJ8NNhclL2fAQ6O06M66i8YeoxpFXYWaDK
tEkYCtV9ilFSX/+gKOj0SC7fp1jdUZWFs08Seo4lVQ1T9hE7BxyeVJqHj8E5NPxfRpD1U2Dw9US+
3cLz7WGZZ/XBiSC0QwqOaQaNVhefULfRx2T4moP/XK7p+wU+tpf3h85pKNaDoGhTBWAde5NaNHNh
PsWqldPu5dqw90c2veme3WscyH6uzLI2Z06I5NG5X8enrYlbV7sgAo7PfRMT3jOqZi+LHWS18GgW
p6X9flhJcK/qqHziPrWR31TIh+21gaLWPUc2Psr08F1bVF4c4D+u+WZPaPhpv3r8FB60AzsGsDkw
6c7p1p1Kd5uFBEIxoG+M8iOZYg2ofdI59elv2DljFiwF0DRZjz3FF/I8CMw0OZJW6Oxsxw1oZWRz
yGEw32YrNJRGRk/Buobo5l2UuqK6fZgW/nV3jmAksu1y6YtG2EzpxPo0vyOuBUqXjawmUjuAbmQf
66aV3oH5hTdDRZwJ0D2maoKQ1vBxrqN1HjCBqzfuKfq1a+yzheqvuYxIkGVE1XXtuxhEPjnZ/ZHx
9KboEDH1pkyoc9ewu1k2E4OehUCmPOUnE4TmNTpkxTtQQHKNQKEitcY8gCfEY2o7YngM9OkgcFDO
8JdH8+cn83/f5LcJNzldUvUp82SWAZL4E40VfumjjRXdG9DTfjnaTyGj+uWSfFvipEtxa2QxoJsP
6Aq03ftOgFnXY/+ezZxfGEw/rqdfD/Zt3SpOp+rgPDk1c5XFVAA2cLp197DKCu8CMpcy04jCgBxC
HhIWpcchs15YdprMBdLhbM1AI3SP08qtRr9cBjHc/3oyIDiYKiwK1fw+r12Vq64kLy6DevGfNNa9
vE3duewxQt00jk9pGGZnePIA4NWDx29yx88d119HFylsU3U0AB7fdilatdaV6loQ5HSOfX1PfIOL
7/tjQqHxQXbp3Jejl2ct7+Mab3B6xBHU6uz+x5RecSkTFvHAkRNaSuDIY4Xi04bZZVQ7PQYiUnf2
7ZhlUpXp25u05wyF13L7EGZ+Gbwisjv/vpY/rxFfzkasnl/WiEN1N6xHwdmQg0FWzLiS8boHdErA
+nHbnUd0chzB+lLAJYXga+PaotdajavwMMTHfEZfGk0oQR2REqCsom9BQVCn1H28pTrAgK8DKpko
EuC0grf7DWKgiif+Xzfj2/jTX3fFupr34+RquMW+ngJEW6GCwKCy7ihThEN+ffGVNpwHfH0TvItZ
nRFiho0w7IOT95tg+8cITBORF6suuA/9WwLsVl+0U3armRDe0TjjzdTd3ha45QT2+xnZEJmG7a1P
i/X5HiYTO3FpZRFdmChbwZsRjand9NhSesLPKnp1zr8EyUThP1ywL+/ve7aqrnJLP1q8v1OXXJGR
xwdKlkXLBDwnI8tq1a/FGqkLMyw8jwec8TZgdcwVqNVbPnpNFfT6ui/EVH29CSxRpyCaaJ5eMc4f
ca64yKhEUWOcDqF5QfjqG/RPPr3LB3KErMPl1/1ifBpKGpHXYZW+FXMG8P6JUGebbpUwZ0e3pfGg
6h+YSvu82uXhIZlClOhIDGn/SIa2KzRP7STEaJWiNkZ09JIQyKqjAz0jWV96bAxMfFnz1DY5H3a/
0gC3roKt/JwywAFbFS56E+5BsuZa1NxDY/4Cmlb4r2fk3CIcjWqldX928EFKX7FNr6tGOaOTXGK2
wCcZSQOJFLccOm//Ho0/Vi01hXQAmhGbErNYbr6MRv2YHwrlIda8OrQeIgVyzZlqW0V0WcMA9NRh
dmvf8KHC3vgEqdAzLI9gQNtXixsKDuyoqshufpsjfoDJ6BbvCWGmLhNHf5YRvrytS/lcy2uDt0Uo
RcNjK4svZXBAg4HDOZEIRvSkCY4Vk+2wcUYm8khMEnkIZBoHWuQIK2iVaoDOt4GNbbWv9252GYBq
OtQ9aHBHDDoR255uq2R5Yv5BiUxYDDL54qP0LNG2Cc9Nn+FzNelbcLVDt9qVSZvGX6vwUlK7ZCHf
6mucsIGz35yMlUcYQoGR8q0NcdWDYms1sjJEkwHql/IcIdN94CkzO6KzKTGwQ3R7il5WQIMfPf5P
IlzebukDB5IPE6XjLOiN4jSzy7Q4f9xBVZK+NPvHY+tA6n2W1/NbOTBOg1fWBQdyOO5UjA4NwCGt
AoJuNcryRTKwQdVD8qhG90MreYZri9TjJucELgrhqGdvWbsw/rof585zqz5j3q/45meQ0IGZr652
QN8Ug0jXcdlp3YXFJrv7skeCvJpdEWCcPRhNNDFT7wVkcMBKNSzQORW0YwRH08vII9f4GZKyTOPG
DtdEeLhmoRQ9++WOYsUD8ofKtQ8svnF6puv17B9erRt+WN5thRjoPuPWNq0DoCaFjLJZt6vT8GFE
1IzKV3TVJxesxpqlWqJnod+NzdAmY0l0dtl5aRaDHPtY8i5X11mhPo9OI0R5CeAeVslDuzY9TZpD
Iy3r+XpTFhHWA5BTDa0NFqexfZo+Eo1otp5D2gZlqIaYmWPpkYal08pHrDTygmIAoHnESO8KaWaq
+ng3RmUnvQ700zItezKtQsJ+Gwi8pYQnSHEYWTw69Y7DQtGsky0ORIDEr1RM9dhWZ2zgaIW9kpTm
CRoACb0P0Neai4mc9hoeHZsGnDGOcngAZytypdRiyGww1cCLJaFvQKOkCuIC+SWczpdsySWS+y7d
glUaZ3VbftIM6MP+RARFgx3FWiWf6RmSQrd+zMEXj5J22pOgTrRp0s1WkE2b2j1TDsG9iS38PpfZ
Wz52WjkAd7qmOQegPKJuBcCMZ7EPMRA403zdpuSlaGwLfKUEokonPLdr48TkcvllQXQHuhgjqiK5
/LKwcu3IxfD68m5EUwLMBdtW3CnrCDWnzZWih5hW9KZZQsKk9yg/dUpsXPwc9Apz1AaTtaewXkLy
hVAIVCaneuBBAKqaesaWzovD8U1RO6ezfy0miCRPjMhQadoHhRons7UACIPbfCMbTxjtFCsQdZSx
i7KjdmvWq/eTsAouhwJksWEHkjE/tJxTwPXUsVVJM9T4fZRodBhxhfQW2NfCiCj5XpUxD5qK7YYo
vxs44bYVeNbW4tLCBE5CBtazgVW/cOhjtspGrMWnulXIH9gZ2BkNjnFywQHAiEpjwMPxMiKbzoAT
5buW9dvW4u98FkuA7OgyLTyOrX2XUZwzJTvLjppM1BqSNgo2Z4Bt4t32qyJkYfTUeA3LGr+ja8B2
B2GtqWKH/UzDf69JP1T4Dc3SNAVWj2Y5lvwtQlSt87qoX4Y+Lqys29zTnl6ofnUu2uqR6gvR9vOi
t+4H/JW1a3g/5S2Tltd/v4cfYIEI4AxSAI6pk9cyv2WOdCWt88PVXJOaRgC57mrSyFwPz3ht3T3j
GVbZTBJNxhldqPpqrU6kx+6RaXsHgX5za6kIL6RbTUtR4zZrHadHQF5YN73gptI4mDDVvAqoivC4
mnW/KDAaRb6kioFWQhzOfNVs39ZAN0blaZKdjXFuejg+pnWUnjfJbXa6vpnoMM9YVJRv68f+iWsy
7FEfsx7T8SUpMtRFCXrK7JrH3/ZCP0TAhiGbjqXrJvILW/u2TTMv6utsS409zsNLnMXXsR447jW4
jtQdnDNmbgBO4ZlAfHS701SEU0uLbdxL95uWE56xf0KNvaGRLSBFWL0r2CPQgeqyQyFqc0+0+QV1
KwvWb6Z/iJG7L85wGHqmb8fpAiHYkBDOzyZ55kNmqXpnB5cDV54ZTy+PrVY6TP0kTBYkwWJpr3et
dtJx5uaCLSLZhVMfHRjVXBPDCvSrXUqBMzYLD90/TCxBqMZNUyBvEK4WlCIIiOUWzgKgJAJ8B3oE
qmOgylWHZirhd4JQHC4T0zcqVAcOctK6OWFpRKIH+5d0+w/6DtJpimaoDvJrkq3fxsTZOhyMLC+U
cSqFthxpdpSuB1DPnONYY9J2WqAsjh2CVxuetB1cMRSHA61HVrE7QhAonjRSp1ithkWzOKnxWYU7
FqbpWJdnujqQpF/Gz99TCelglc2AoVuw3vRvwycj4FeO9AqOX3JsaqNKolDoePcGiX0g3WeNPf/3
eP3xeMwYGgNWJwH5LU9xORXHtW3Y8viWnejnj2+Ho1sI7vhYSuIXkAwp/vcBFfGU/7kP5Ay/HPHb
KDgqx7pOGs7QsGLpkXYylb0LY3pdWbg10rAVrYm6YB1JY6o+J6ci6VWyMb339dMvVZCfTt7iassy
U7eifdYDvgTL6+SY54CB5bF6XBj61jzEL5nOrnUsOwLNdqBn95eTF7fv+8lbtmoppqpzDT73+F+O
eNEyNVUvR7Dfz0VGVlejGHdVXi1psJ6DUzq0uNnwTFTgdY9sW8tUyai1V8tq/fbLO/k7QUW1jhIU
64Qpc+O/JWqdq51r58om2SFHubGtjxuN/P76FD3qjSXMlWAMPV5Yw07+fWD97zyApXDutqFSetL+
onYkx1utSFr+HCvMYIfAQX2C0EoKSew+Q/qtPoCpkawCqugqsnvf3SKJaOlJyb5/I1Gnto5KeEN7
QwVP96n6WgWQeTwk71RYGzRIa19RaaoBRCVF2SnIsdPCs6F3ecbXLLimrTTtpuoiefwycH8oHlmi
RmyA8tQheX5mxr/cWlXK0vJ+c8rxdQ31SmZvCvTlODQTlPC2FK4lVBBelUz/fTl/PCyoUiE7UNjx
yd8mDEU+G4l5eAJKZUefAOBJj5GiIqAfJq/VGYEGN9J6/jKIf9CEMZc6DsUyuKWK5nzb/eaJZBgm
qt0pcUbsdEwsIl+rYnQD6k1sjU1SfPfZjG0wRm05/YQ1JPWasXBjenUxmDkhlnSEE/hjpG6IgbEP
AO2frjSM25AZnTy+mulvd+jvwWeZtqIiMoZxZhmfZf4vd0h3HvSGHJ1iqi2tSYHJUdE7tM03Ot8P
XfWtCmlp6NljB2DLv+/Rp7Lyz1H/54FFpufLgW2plA5Jvi6mt4COCv/c1rADp9LXIinaWrfy4ORe
sNyjL8w/+dfgHklIdOAK+/cuDWnxK1IjbOKGdfuKRZ/egXk1WfdeI7n/aumdtffvd/sD0oZ3C2jU
MWQWIvO7TlRNLMnmX4tpgp0lYRelWeFJ8hrh2XG5esmWpph1D1VeFmI47KCQLFvSm4mrg4R/Chwp
Sufvr/f0jTa7+7s9I8esxGC+Fs+FHr+GIhgpPvSp2T135Yk+ve6wefKuMZqWLLBbQiI0JYGD1zAW
n1NMBbHozfABzn3Mg8nHosm/I0q+/VryFJHAX3dJEz4GkM0ty/42krIyd5KjURdTefRYvqJjP+tK
kzSm/kmdbO2xQkVV++UCTEDOgTGRV7bt1X0u8mdyWwuvkdZfh2ciJFBYOEGekAxCXvBoBwfDSI3u
sKI9fqAPHp1zB7LssppT/SA/24yUUdNPF2vMhWHs+ZfxK370bvEagVDv9W7v07eqx2xIVUvHIE2U
OI1FE2sbGvAphk6tgcZDcZ7cF4g/2aGq47Rb9JupffOsvvL01ak60UZFt+iep+nYboHU6lxGdme9
SGfpDAKfvqh7WS+fJcF5krSNoTE8DNLdelC3YamOL3iH2Z7wAMNHpqtG9OeSNN6ooRLoXbVVbR6z
xyzv3SeqT+vIY3aYFC3llx0WgoQfbg5pWkdVISUYED7+HEJkRKqLKT2Lqd47UQq/eMmQJlrqSnPc
3t0ZOB+PgiHOgpqLBMdHRoKJT47Iy/LvHTO4Ba+RhWXeGi2/3lMGVNvJplAQyLEDX8+Srh4lXk+N
npTgb0HlIbzwAa27dKWGenBvP4iDcTmA+ctsjhMOLB5T7dARzB4fLrBvyK79xvp5xuyR/AHQ/n2N
bPXpNxf/RhKgcccvsoC8MFkkaJafAslL1gIb+CLrxa74IfhQ/NFxwutII4+RQccNHK2Vy25Z8fAw
M6A+2jTY+XXYGd3ZGFEeRnBsYtgAl11ULwCvlp6xvOF9hEMiPqxcj8xDlPm8ujfsQP1qmF18oGs0
UkKBZnA9UXDi0Ivy6N3+WCuCeoH8A4Hm6dK+AyuA1T8qP+wPYRqJwgnJru298OgRzmMwWmeqQkY5
QGwmmsOeAQgy8LDkLA4w7SWXFe+1ydDTUlPYfLq8sD9AyS3IOxih7J64/MrAfF0q2wAvCAhpgMJY
jJ9YvDbHzYOYdMGfrlRpwVXTNX6iow12lMcrmJAXdvlKJ+HBqiew+K5EQXUsTdOZ2rnsDoNiUSxq
cPqLOz92+mWeVOwfnkn2cgTpROuOYWrfYuc616uqUZ/l9Owul6u7uxoo5DFRJgeKu8EM2727g5uH
ty3goHNEJU4KyM37TKF0Pu12w+HwY7i4uAsyMMEDSUfpD58uD1QEXR3ohuSRfXEjfkXxAiNa/iA+
aRNxxx/Du89PP92I/tk+ua/Wbvj29p64+7U3t4Ptdn8MIS2NtlvN3dI739piJRWN9sLXFefFiMfO
3Y6262C7z7x+v78fjebLqzvvTPb4tLmd5Y1T2ovvStyt4Y5G2xHIMRdPXncjuZubO59jeTlfrpbL
5Rw3R7diBQNc/j8fa2/PUUt3+8vS9Ln9+TZHWzqdQmygVWSAn7qVryvpRVL0o3Eqp2yBITCg7hrr
t47kv3inuIcJ+0zewsHfbjm4sLMywHK+gJvUH2n30jU4A0gLDGxxLhbuUwafsAF9zFSDp8+E4ult
GYvSK66Hwp1KnPE6Et8NsjIUv3PGL49fT1/8WXwYOCIqH2VgRnYkXruHWZy3jngiyCK6qx59v13J
HWDf4A6mgw1fB9PUnw4Sb8DFNMLBSsJEPeZsCjDTnhmhCXDR0PmsfYHu9Va80mbjhyu/1wung1A8
a2Gv11PnqwHO2e7gygM3pW2xN9hwLL+hBrxJPDo/3fvnM8SD0yGMDqgP9mp3l4S1S7XNTUI8d8Px
je+ZguRyj+6UX0xQPi1Im6M7MD2+QsYKxdcs3CgcjLV3kk4gf3m4N3hlj6oC57XhrP7nkXdc3tSG
ZDUaFNw9G77iCMMwYHcxpAW2JR5jMrc8xscIN2x3OB6PTf9jFy1Sd3iMhsN+6na7TGGR6dbeAsOs
c0BuHXCDED++VyMoLK/gUsVYddNanLlN8MZPLIYf3W638bCPXAwXHx9nxp04ENkecGYHTp72At6E
eCvi/6UgX+QLYMHRMdrxXryjN1wwFkmBEHx2Qe2PxbsjpRHDEOFDjMinu4P4MObFmWF5d5A8ulWI
RsxTvFmGu2ISyBjMqS7O8y5clpYevsMpdcVn40Gh//wowgevbAXoMzhWEzFNN6P/XhDBqLvI9wha
+AnsP9+Kbh1gAa9QKX8THnZ8aT8zJAxecY8Q6btt2h28hzejPzgUxxXHxznEO/tE3fw/nlfYgCYM
5JP7Pvs0MXDf37jGb/0+P9RWgn7/TWv33941r//OwZpg7b4zlYjRD6fKxd3P3+8niSt+iRFedQ54
wb06EjAeqgyaJ/niL/cXuGc4leGiux/tyxZyAvHpbs3+dr+tGKVkWnAKPIRVa1t2dHLYjNQDnn6M
1M58fhVDC2wAH5++cPBbITin7vIWiLr01d12io4T28ElWvPJ7EQa2T36exlnzJc7kXwxD+wnOJUy
85Wt0Wg/2VfuaCtOg/zn5xxFCMu8JIIFbEqI5UTgcPJsj5RHaAZMZdstFpvItG+YNro6olTuy2/y
6f8Usd/nMRN7C2qHumnpzrdwRk+z1Dpdtce0J6YfzvDqdlad/yacZWeuucsOszF/yXXZVszL/P/V
7ZUBk/RyvhTXi29gfvB6Ykbyc3/pL8Wk3Vv27mLdWYk5hOu45N9v7mopZnTQpj6TD+N0s0n91Yrv
QaMbrDbMJ4PVaomS1o0HTAVTfFs8JgLWs8GgceNxHF+96W48no7jm8ewHX8OjSgeupHlfTBmd7td
FDO1xBGPdBRFtTse7ySyk+Tu3XEUMbwifibeubsdrR3ebmjG4+HV2/Hz0CCCD8cz/eFOjNfY8cbD
aDccn70PiNNj8Sq1OxSLqHBdn8YH3hDbJn+3Yxk8e+MxB46iIR/84iV3HH0nlk6mtRtzD7+N/1s6
bx5/P/78t+khYK/Jv1093m43Crr97psYnRGTSL/rdt2n1190xQh8e/sciogCGcaBJ5bLPiOk3w68
9mw2m0zEc7Tfs4SSC2X5bW0Nv3Sps2zXPIauNfx88rC5RLbG6JiIB2+G+Y076zP0Zu1Z4rban78l
brvdzxnDs3bQZlQGs7Z49TTan/02o28knuctg4ufYKpx96O1tx3Nk2g08ib7yWg/Ytmz/D1HrdzP
b0XbA5c0QGDttkbbC7aWoznvrCP+Yj5ncPD/rO0jVvf5Egi5h7umWNhBhOJ1IlZR8QdvdPJG83+v
5ZSj/w7pLUtF6mmiMKVo8i18ql5lkiS342Oah0tQqDGNQNElNiPqbfGzW3eV7qGjdKHKBs3UChUf
B/C+GhDOtXSPvDGPs/hcOS7PsVjKi0CMJDfHEpR6GH/x+eR//vNSLNLiO+To/jmExGgSi/8cyD2y
CREp6BGkR/5Paqm9Of9yD+5B5xFKnfkjBC4aMAJLcXnQIXp3MlL99fu8HkD2Zl5Cw00MZHOtxSzW
W65EKIFbNfsTxSePF8Oi4oPI+POrOAPWyM2GmAClXrCqfXyvQxE7kNvifYN19TkV8RfY5gXFXPZW
YtVXPaJMLaSyEohRfmyJKIE/8Wp3T4Se0vjReXTyToa/FMYYh17WyVr0a7G43X2L5Qo19UT3nx7B
48duB1aEtXA8VRgKw8vn0BBDUIyWqFt7XVp4xHr4sei+2W4gh/1uVwSsIJsEdow1ii1HfERhlAeF
D1nZ5VU/PlgiaV5uoZzxdqa/s6diGgDJ5+H1xFfckXbXiLG+GzoBm3/GObluf+h4OzrpWPepanjw
MTx9cPdlPnM6g8Qh8CEJrUgObzGwQTSjvrCnzFgCs88VECZboM1oYjI7dfRgSQSq4Rl8yqjG2epI
kYTDmBQ1wRWz4JffsKQi4WojMsKFnpZ51nKEX4QU7Fr4Edr8h+K1xZL538KKL0B4Wp0xzWnhvjHJ
MGlmUWO1oXdvjUX2CTtY8aG8Fdg2WttiDbDBNftULzFzTTA+lsJ/jyLlszv++0pi0RKjaw4JbM3+
tpJUslUmTWkW0ztSNpjxab8ghXDx1FevbBftgjW6q0z0Y6yPaDU4Uz4amef2UqP7AjLOki+POKmI
8fI39f14CE0aF8nbuK++7Dk8cISmRHIigkwm67gRbu+DpoMKoNMwVKH7MzYiqX9/+AmalrxrU8f6
IJdT6r75BgBJZlbZgCkPkV8TMGQSIgmak8asriXZ2/XFu8dIg0C9rFuG4cqad5mrjvtSfAnbYRzm
xZ/0gTXSB69lWXWKCx3VnjoQzWBGCI6EoIfdIaLsI+u/uB1WbMQaH7eW2PdDDxsok4wlVmrJK/xn
l9pkPdOGmZ89A3P8Ugd3iG3wMYeJ7oNp+7U7RrHELfjzFrFHhC1DHUpBhmiKVPzHF4tM85w3+ZPE
EvLnmiYHu01v3b2vYV+mdZDRlCSP2gny4ys2AL7zcK8MeaOvk2fKo/xT7XG7DK8zbUHF7jJJpKk+
S9cjaMnvd6aYHbR0fkKAYyCK3YOCztiyah2Arlc4yHnMA2nr9ZYQVj7bSEpgT4PP8ovumrrq01WA
MreOH/fw1a269y329IPL6h5k/txEO+xMAbeTVhELwcUjFNlv9/BzYySGpFbQ/wQi5iO+IsVFFgb1
o1isco8ad+vK7xDWiIYxpfcfjEUqiW2zpS5wp1qAxW2rqPcHbOCvA3yWH6v81TPDivVxcmpRsf5s
xPz8/XLtnJpRc6eQ654fBIEV3rXiM/WStgjt2PEJI28iucAMpPARcrvpDmtJzODm7FB4NhW9w04C
UvkrP0j+Ow/A/TXRXem4lpEZ1f+8v8W5yRN7XRQsZFIL9yu6t7q5X7Yr7+GncR4fW4/4EV+G9/6d
fJyL3P0Rr9vYfoR0OEdVVEZKi46GgCc6VFyxrQJ0EZaze1TtUuKvNBRbKASTRDI7Ahy2TB+4x7mX
dzEbOvRDxmroMK81gUyrLc8wH2L6o9gdnlraPBuX0yYo+FR92pxRssIad82QEETcHaY1n3sVqVj0
Ju2qVfBxa/06Vf1VbePZF71Gol3QsCz5W80gfVWZnj3VBiqQ9yy0dkH/npz1jzJ7FWl8fbVNS4ue
ByrQ9fxKgV9JR9LzwzIh4MJ0r6yW3tQ7iHn/nkH/ikJ4V6jWTdhcKkGI/e3m2UaeNqfq9Brr5fhh
Un+qPmxkA0dIk5tfqzU/XQLaWpisbcdiTvg2WReN7NSNJNXjfI0RAICd8maHutaX9corM6WnqT1b
3vz7BP+qeogTpM8MJzvFFrjGP59OqTzZVvGw6vGhHK+JJJKPJA2UYrZuxv9/B/p2cnmZ1FV64+TW
1SDH5/4yzx9IezTvuf4ldlT/Kl5yTpbIAlNBFdyYb8XLy/1eVpba1OOCjDV+PGn56prNzE7Xuzrv
nNdYstV3qrgJBjz4Ab9I2lLYtzBGzUwwnFrEI5ZI5869KSbGUYrux98uhvLbWxSPwpdJXzHrpC4u
8n9Xoz5RSKfFeUVV2DvIKPyUXmXtSLBiXPnvu/DT8/zl0vzlYlqqlamf1HrMAdF24NzgvuplIfXO
+vuaKOjfR1PF8PhjbfvzTtjfnq7ceuqvi1lhe/LYvACdavX+laqYXLgOlY5qd7rQiUpN/0hT1SUl
aGsaXwI59LJXVjW1y+GFG3Oqj/FJOUSnynYr2AI34NZ59f8w0L9emG+PZ5aX1r2ivWysgrOklUuW
AsOW3DvMdBI3V/k3+ol4vb+uDIU02RDFYPv7xHJSjuZDVW71WFu/GyB+JVH/zFKQTnm6e15Q/igT
MIxqs+NhlJqOCiHgbCdA1NujNaWGvnyLs/9D2pktJ45t6/qJFKG+uaUTYMCADba5UdiZtvq+19Pv
T8591naSDhOxzl1FVlVOIc055mj+BmWJXz9/se9CkDmeGqKppFrX+yPJgjY34qg7NsK2EF477ZTo
61A56zwigmSadeus/nM7Kjp3Ir6WBB9yI/kq7IchQDHP8ngPZbBt/GTSqChoMNxqC3QvUdrrI0ze
uc/AD2UYoKvgilxEEILnFLDQmNsIp8AwccTMER9EwsAQkOOvJtLJz0PAYcbKN4wbvf1/YdSjGSf8
XENTcCozrvVTvT5uytBr2uPZ3BrUWVa/wGBNT3e4t+BtnkKyecKSVMuWNSjIg4fVEZNL2nqxHb2l
iN0/NCBoDvLG3Q80BZbyc7D8ANK+DBc1c076Zc3BfObqlafeYQACxQjY/IVmNCkOPQugD4iskEIg
qgvti5nJjWnnd+f2rx94FZ5cI05NTy/bo1NvcDbQdDtc5ymX0GQQJ3bypGxDumvPGwDcM92ZYT8s
pLiSNVt/kQNyzp9+3pX/Upj+fuHXgILWUkOzqXjh0rPCKKyeDghsAE6fQEgYKPSHZdHuKTdQOaQ1
5wM8e8x2T0zS3qhm5w2yuoUdUPjQ4s5W5vHG0/2rJPf5eJwYSeHqlj71dr9E885srXj0mjlK9xlY
O+iY0KK3qY6RRXuykAfaMbJTp/6raWePqYFAoDqvz+alfy3u8xPjunhpqFPxBLvzV5stEMNp02Og
AsK9a0nVMY+7c+ck7SK5e4qvBzR2AKwk3SGWp6vqzXWnCT4K7qR9V3zM1WfhAV8F35zD8rmjK/7Q
zepDeKm0+7hHhWTi3ZP4xxvcaGY4mbWjaDu1GKqVcELg4b15DTRTBaprdJA7G7cmiw7J3AmYOIvq
THwJFtYCCPv4t0CINNJ186bulbfsraKFyAjpObb3DRawU3WDO0w8Y/oLlxs3VRugdgcKJN6e4hXU
gnyeEN8nJPoKPibmRGnmmbxI5j36be0D4qIjOhoR8Ylw7z4UyL9IECOm4N9rgJ7TZifMunthhSXJ
7LdEyKBxdkRAAyK/Lex9hNYhjr0LK/lovdRrP5uVHK4DeKCDcOc+UPuvpClYYHRDqcaFGfDwCL+E
mXn3ISA3suR/CKI7Hy3NvrC7dqkyD6H53ZINuwuDNl1zIT2bYG80y6apSd68t2wcetcAyT1YTNq9
1tsZtpZ7zHP1aQQ6H4+qKf8IVhzzL+HG/Ev7JpZyav9vG16d2kJUsij2ObV5P846u2RaANCI5vm5
BneMnCLTDnHOLDl5kN70ae5Oi5cUsPbaeXQQpbpLV3ucwExGJHvnpUqWlbGQkS6jO/MIS4aRrHtv
EJv4sSt18p4sc9C42HM1k/YhWBO6eWsDvK327GIO+HbrkI03wdWN+fXXXSOoNCHBa7sv2iOaqGie
7kr8q0c3C06HP8vhZ0F59smb60l+gUpRD7Y4TIjGA06NO/xqOqY5+TsI4ow+SI4RxMxfO8t0S9Pw
vlkEj2ghv1lP6jnmfCKqaXOGGZhvGMCnSPlYT+LZ3Zl28NwRQWAnu5OEDtKxeR4WzaPHpIIDsRA7
9qoHkCc41VMZS4kaBSSAGPmhYWY3TJvwWF8cf5om8Rw18Ea34/cWoa7errcy/+8J9MYQjyyS4a5Y
0svKJkK0hPSrgRZHQ0ebtW/GmWP0jsYQ/jL07OZZok+aM7Apba3H0GWW1dF5wiSHzO5tBy0cxPyU
W6bY5S/dXNmCHRhtQCZ4oN4BlkfafFHZ8CY627Kbp6enYIdJ4L1/j4vIJEMndl9Ngl332hxrjgeQ
CBpu7ycMCvgDeml0+n5Xh/Q+OZmHZzrGI1KAbWEuDBprm5iJzkGfI6FRjm63wZHz3M2FPSwwNJzn
nAWGZLnFkYJiyAAUdzNc4Eobw7Jkp9M9WpQ0DtypOx4uD+BL9g6lDb31RQuieYGRIsGW4Q8c/btG
vHEJSv+y1QnrgNWRdUF3EkziVR2h5KEqmVHcHsVptGeEO+IEcU+eNd6cKr4gPT+4Ca1WZsObrgAR
4j3ANzgiJcKpmQ6Ljp6tMsPaYSYCJ4sQBkCne5EoM5MG7Fw0Z5IPExp6hXWXwWnsjSd0mYAzKhVQ
wFP3kDON1NxNk8+bh0y39eJUR2cxw+wFDHI4LR7y4tRknwZdeXDnrwPU5Oc9Kr270p17yV2zjO6a
cmPei9bWMneoLPuEsqX7GP5GX0l87mv7xePEaMlMegXCkZDjxfxjdlbO8YJxIp/Nf8R65nXEfMvi
DIwlCQ6aHOZdLS4QgjIhaI5WdOEErWDxrboQ38ePd5IBGi1O7DDoPG/1G083Qm3KqatvQfE1pyS0
SzzH/LsyW6dBi2wTcjn3kHWSqQRJxkWnbaXLp4wh+QbCSgvyCD25SXAym48usBkLcmu10/KJNuow
c55jWq3K5OeQo3wXcSTNMsAUSGACP7OkL9d6ogYZYGRMxD0wHBZgnal/BLf2LhNyjAvksijeFvQR
SUd7nAsmI0J20pPCDpzEQ4FLljYTu9+9vjY2zBzmFt4gPz+i9O8jGnD5YE6DTButFq6mJJ1ewDqL
9ProiivqKK3elfJDAJgn0BdReGYIHAfPN9b8t4ZkTVz1xnQdPYpPFMaX12JFRu+0mgKU1c/vI7W0
awtYP7z59neIY6TvFWSx4Dzbc+3UeNDDh6KtlfWAtO8a04I+tCpb9UZOLv17+Rl4n9Oh4aSq9DGu
Ss0WqCKOt0mFIORM7qyVSMFU69iHCwtaG0KO6WbyLFNnVrj3Kgk9ZQsl1Taa9559Ezr+r0EJvgqy
BfBHkfA6Fa/RglI05LklBdXRLRRuis79NShcxEazGXBiK+R6ZQ3mXsng/1kNf57N8yKfpo2zlJT6
1ib5t9ZkkKYq8Nw1Ec7NZ3b99YMVpuOW4fjBGCCpr9kKNBSsI475tIKde+PYyNYVhtuURxKLqECn
QP2LvtL4PF/Wa3GXCKMqBuwYwIOXnWRqWumjHLZUEMSouECcwmMQIB1Exe77S9OCZFfNZSB/lBIg
2Ge9dldJBRwnhK+prDI6/zg1TiXijtx2EB7Z3BYnCo5S2dqRjsGNuRebj8qvV0awc8ttLyhnIagn
busvpMYO1ehebxEu7N0PENC1OA+zD1fHIMQLV4ULwNY9ypJdy4c4H+a1lW4lyjRDxaPnVQp5AvUj
A9oWqvWdFPZTrcdAre1meUCiKlnYhBz0au0SrYSA1EAxFpa69q2TNjQznYpO09+lMJsb2Bw0Ndd+
T0lgUarEoFhtJ/CnNUmx3gSLqNYnQh3PLB1kioZxrPzRx93GkQ6Nl8zCBPdkqXkaf2/CnCpPZnEu
cs4NW9KI3Qr3VHuqq63scvGghBfCITSEbjHwsvhjpSZQNzlcXyQ4BE/cquN4JklXcVCulVKf9E5F
eoo4uJjMggH8yVC+OSD2Ir5YWngL/dGw7gZ+SZhtQZH7pWBXyqn2uW+QV4EZM/7KXqo/6qhYOw3z
mvQSSsVERtdWPXTmwY+PTSzNw/YlDoHRSI9dsXTqD086izjZaMGr2dmu2i0dkncQdRMRAS6nPYzP
0qINKfn4x1sYMrpoqOs+ybU0t3Kk1YEI+ui0iHYkPAXCU4ldQ3dMUBuJ1a3lvobDG535qRXO1RqL
6oH0uABxE5zN4hDECJBVIBDbdTfUiyCBIZrGZ6d27SYMpwFQ41iSkCsxJrpzsZroiA2BhGzNUF08
+aGGjia25aSUFFi4u+iUqYghgXoZeL1yBI3Nm8vkTZnqn9u4XZTw+tIw3jt9vm4rAAadP2UDc2uS
OMbQbvlveTCjwaIWXwVDeAeNTCrPQyonIS3PCfoopaXAnvOnCANNtUFdu8BBfcuZ5dWh1LcJdqEv
rX6xaJu41gumr5Jnzsz6I48rRI+ae0HMoX/vGt5o4cFx5UP5bsF4T7n3u+Qy8NIrYeuxnV152zUH
kdKlQ7QViKu2E4alSTy3RIzc6LvXO0n8ELVtiTFoXKfL1Lj0SLd6GbYkzkqBVFrrUMe9bKYXxaSk
mIrYtpl/jOJ6GRUHORLeqgqqsiguDc2b37irrvqs/4Qi5e9QlBhKFXYeoYilCDYCxtdSYMzE4MwJ
Lf3Xqm9nNZ89rj9urHx1H/1ZmbuZxAH4558g+TUIhmXvG64VbJpU2zmHAAX7Zu0VTy5DZpkU3/mo
8R8uLD5MOiN6KN22jQ6adotRdXVb//Mc43N+eQ4UTT2pqAxUIvSRzQdaThCkPRsfjsbENMzFjd/9
7Xp0QjTF1ND8ux5iuFqa6l2kB5ugWnf1uvbXentw3Q/V6u4sQhuckwhDzB7DaU/eSt7aj621Er0R
76etigtI/Hrjia6uv883AJ1IHduMcG+uW4xWqBa9mPbBphe3tHZlb51jlRZ2tqoSZRGG0pE1bbe9
to4okm8sftUB/9/FDfrgDLfQ67h6/U3ZR03X1sGm7fu7NLMVbZtHR9EQZqL/5mJ8TPih3c+tZQgS
wfo9TW80z649L/88gqJCuoVeasHo+nsHxMlQV4OcBhs+R8IXwGmr1e+s8tlVMbI9eeKoqHEqdAa1
0TomdCVNaiPJYKIZRez5+YVcNZj/PAwbY/waCjnkVZqmlggcNlr8uT1C9YCPN3KORndxMEjJkAi4
kfto2vjrvrQN/iyoa5KmQ73WROsqAmhu5El5HQUb05lzBwzPIbqFY508FZHqRHh2igZEehzvip0U
j4o5SKRYkDqUqV/QULxvufvoEUkr/2g8oBVxn4f3Qbst+jW9WH0nb+VDHa6qx2pfPKLyw7AaVfyL
CO78hB4wvSdtqmCMzlUS3FnKnrGeHIyCBXz4/lwe4122z9BIplp4UICWoJeNymH4Dh+XplrEyBeW
1Jv0G2Fg7EDg75dPKI3u3FkVzuv+3GAFcy7RpaEF6M60B+stUeaBbksb9VSP7YQwnKOQEYd3ES09
eR5eXLqUzocFOBSsazdBWcIAzbIsj54/GwBSUcjST9PFedNOaSGJ5iKWT97jsHeO5mHYSy/U79Kd
AnCadryAbDf2bu3h2QDhBJx01+NUw3sJbGffqffociT3KF7UwlF7kiAByPf6Hr2cgO2/i7cMF7wH
bYf1q/qSYgIpzTOauDvlSPInnMNtfgrSZeUhll+NE/oJan2asnJ4hS+UFd2hOZoPak3yaAvnPjpW
b0E2c34Px3gfP5b1FMHghtbPQjE2Fr7Jb8LW8g8q+V+3tsSp9yTeozfjaaP5UPaaHAUAQUfkn3tb
pCj31oJ6H/iLtp22wCu0u/zU7EWYvuUiR4985963/Uq4j16UgGk8HlQZkItghzcXeBY20rDo/RkN
/p2lraUjCBiUPBqQdbiKHCLzgPst/c6Dc1+85spkT+tVvocGJ2xb9NDu3UcEYZSDcAiW2To6wJ42
Vt1eVW3/AVNHfVO+dQjMdejS2fIvY2sxJPcnsIGDp+wJFM5Dkq/dOQ0+dy4M2B3OAsHGVpOJsrYz
oY60i651kRGed7DhTVoRc1XdiTgSOI9NPzMw2MyfYCnBDumOUbrWEzbvVDpk5d44giSpTwG9H0Cx
u/IkHNMT3uOIrITtsnrqoHh0U+dFOw5H8R4JdBU4jjurmzuu3P6eF1BgmLlJmoWxk39nTzQtJ/pD
tsv32QGf7foJITs8TYQ9u0/cBGdXmsWbfN8/pHvFmMV7vGmo37pdsVWaVUgn7x7bxF/sBEAcIHsR
kZj2e4RfQQopW/2xeKIVmEiT6nGRDvPmsTwk9wHwbOiEWKJsQ3Nu+PeOzHW0oA9lHTxC8yqCgS/Z
BUlZNesyO8L6hScqpojTpSmSHTO0M6xRzEbJ5/Qo3BmCcf4shhYwX/DuGgnftGULJh0ZjQxZwUk/
2N5zQ0+GkhRNcWNa0ZdF4uBZPTkrnIBCaVGZi0yaN9TLCg5aVAwIFk1IVKMYcUlhNqDL+CYhLrMj
vgC/Ap+UL6g+CnRmFjT0RgG3YqmSvjtIrE+dN+eO/Z8++PfivbGmI157C+nBwh4gfzMCCpdnYpKq
X5JwlnLt6PPCXYveInGXlX+niIu82ln+HIAzb0ec+zhlCmwYNXoOHVWzY8M7yH27FcNgFWW4WxXl
AuEO/j/xUNRL9eAgOtAvrGJZ0YtHXfPUipPyAXrZKOfH1B3XGLsRjmU6s4o56SYzLt/7bzIRHc6t
TAVqwoG9umok05e6DmO7DaCtXNoW+4HTWCGRDmEgOubFVkwOcY/5+3Dx23XpzbmAhmIOfUjKTz/f
et9dQjpyS6NkqmRRHP99BYeKU3pRrvkbo0Kh3fbwiQWC1J4qUvCfV/ou/fq60tWPttpEdZNa9Tdl
jETSnpVIdAxhT6Jl+Oef1/ocu13frTpsdTovoGP+UXZuMqnNK5XFxterxXsZ3XkXixaRG0URP5SG
0rJxZwGVXF2fPblYUoRDdXJmsvgxiOVKYIc3mbM3lUMm0EQMxY2Pvw467mWCSR8GttPKkXYyo60S
LbX4UCIGpAXZ0koupVFvqwqoLUHCPxSoWQeZyJRymObchxSbQcPFLsOaTEVc6sB0dq+htCr9tTtW
JQN1HpV35F6c9LVQL+Q+Wtnbg7Q0knqRK6eoApGlnCjUJgXluUprdKhoZwZnjVtYF0Bd+ZTMlr8X
+miWSMBNDXgPhjIjCQWbd0IXnOqaaKczS5J15L8QG3L5wepo7QDAIZyy40pxoHItF0Zn//x1rjEm
n5nPyOLXGQmhi65f9QaFxovcKin9TSGeffxWg7ND0OlIvgv94JdbB/FgqsKe1sHPK3+X46EbjWX1
uDzn7+/dnstN63tu7W88Z0vzJVfdqUTa6+HreEj79yT8b6o8Umxr1AXWFWALfy/YyEpbe63yedIV
7xWt+3Illyd9D32bMpkOX+J9/Be/EYY7lQ4jN/W6x1XLjuFFcfx5zgIss6DNhniDyzBm8bHVSVO0
G2/1uxgCmuk/K14lskLb5jHCy/5Glg9lss4Jv4yMQAhxYn7+bZ8Pf32uTeIUIw/klhX1Ooj0Ie1L
x/U3mbVV9WSJbC9WBN1YOhG3zKifa9W5gHDqSMDB3RvB8hMR+c/yLGsgATEqs1x/ztpJlVzMgo2r
wPYscEdkRBytcunFcEGkkhmkAxwmL8ILAb+INJp1bTmrFXfuY2+WUF3LXbQS6UkZ/UuDBazQ00Ji
JpydM5PxLQ0Ilz6QVkJkCek30gc0PXOaDZeGu3VnhO3UxWClxBuYvVopxrRsjJVcPbt6c0AQSBLt
UAKlUhRzl1FhJaGUqMHn9hdy9KHgqzc04gh5JUgp0q9SVhg2vuYoJjoxgKbzQH6TCFuRdNkblY/8
p6HE4q89Ds7vPL8b+yNOyKy2fh4MvOfKtVogfmGcZColD1HArKadnq+CyEMnLp/mIAKGirkSE7+g
2EqtMhvw1yDF1odNVR5FDDiRw/Cs48+7ZKxc//lKGtQMVMplUDpXX6kT87IIXSq5HnFGPE66dSqc
EvfGXlTk75Yhjmg4B6CeYVztRanxDKnWHH/joOao+u20EZBKTKVJlq/LOFwozgsxpoOX6CJy1tp0
eOFSN1K0LLqPCAutdpxMFydNYELj4m2y7kK7V98ZgcrJofYY5IvtuhkeO/dgsct+fknjS/jnJX15
+vHXfem+JL5s9nnI02vWqRo3pHaRko+hfC+BFNQ34uC3ta6JNoEiqiMy6Zo3JoSROLiC4W/CjFIs
fOdaNrH4lHWqL+ns0Yku+pNCJkBnMK58cD3vfeKjFF4cWgauxkGqLqYfLOjclaBpDIpKwX11IBz6
9SJqsAFGwykpAdBjOiCgbF33J8HAcynEYYnOhu+Vh7GhYiaZLVA3V7jWp26zaEx3HjfWogzeakde
erk0VwLuUEoMvfBf44yhvA+hgozTuQgGQnsiwPxSeVCaraO7N14TfYbvvoppSuBeQZ3p1ri1v3wV
rQ0syy+5L+Khv1PSSyI9dMoH6RJbeSiZ9AVngmw7PApZvReG+qXq4fNm9aYkPsSjb6pq0arDaqJ5
zXPAK7Fw3w2oUGhr02kf4gCFShM0TnFmV/8KKPbJGswmfaRbLjTrJm3vWnfpGmevxMRPoUii710g
tSgMv+qCWIA4ux4TxnivIqKaebZDvsavUY0zDmjwOfwxRtg0bnQd7QFrwF13QI0BK1ctBOPD8vFD
NlF8ZeOkzFZSl4T+QEu4ysAUxAef8rqu23OS4wXimkhgMkQeIju4S7VkmvfvLn+1qa4r/YMunhCW
805YDJAuaPQqNE2yNlzK5Gu1FyyCGP1dSd6IpBG8vrGhE+cnI9n2wOCaahuY0iLPzlWT25W/biGz
cmWJ8qnC8TQtPtwetZNk6+NML/rFklfGUJt924oHiVxJRjOxFvVX1/Cnug8RCaFwQ2DDvht22Fgz
UQo3aOfo2uXnc/tt8jRqnECaQexE/QxLX7ZIIbpeLkuDv5GqqcDMckfXLLz0KAYS20meMmujWu7i
51Xl7+54C0goLjKfSulXG9MaXMUJZdEfm6e0q1P6lF1YbTUpe1Fo6AfeCh10PJ51Xu9dYs4bR1iq
TLvyrcN+U80P5j8a8pxqunaD4ZTwh0oG5EewLbOfhlF9I8f87g6wmG6iO82cD3uCvw+SXBWF66vd
ZwEQlTYyp2I57rOfX8u3b4W/HS0uBd1C7SrzyTlAcVSQTzKVYK9oxoFY7UU2x/T/b6Grn+OrQmfI
HQvRqh83ssp460COzrn+eaFvMyxyuf/8JO3vF2cAS28Up+InGXaJ0wGHPEJBT6uIKf6O+TXcs4QI
HfnxPMr15c/Lf3crfV39apvFITyKBHViUCtzVd6OTWHyOtrguoYqTHBDZO96NP9ZiFgKxAakxMAL
XIOKZSOXW0emEOlWVcUd083K2HquGGIVTKTGcWmL4rHHtMyKMFYrJmq918Nw9BiuKb5uGg1/+/NR
oDQMVOcNjEz+fvkgilV96IrPSzks1FmOzImPyA1wMkdDQbbH18c46fGrap189WQSHRuwMZmEWGl7
yFoDROnNDfHtUVJ1XNXxGEdt7yrPqZxC1cKSbxJKaxIa3UCOF/yVNexkY09AjElrBYpcubo40Trz
epqM8x7sFwptAemPOWwV7cNCXIwZcoxpd63aafyh4g/imCkRzHdIEQEADsVknCw6fTLn1iEFCNAN
lkZpFXUqEdRlRuZ05p3yIhvnjDmzHtMLZhTKyuPonu0a0e8pDXEajrEfccSOQaZZYyBSM0poUV7l
qaR3oURhp1xI/qHKBzpUO83Dx121iaRuqCPtgopkXYz9ELc7jDPWtkaRI/zw3FOiDHMyjzF+5XBg
atO05eRD0FZkK4tEOI1zchnpXV2M51W8lVB9SYPfUQdCs9z52LjhrdhYqJtW5nSskFqMnSG1aZBA
Si5jxuE0IBQvpA95VrkMO9WdN2maTBhGW0xAeopkKRLu2opcUcm2UUBLO2/REZef+3Y4G6VAK37a
4W5WVocccEm+8excUZ+8pHr8+bB+V01TRVvmaP8i/zO+EriGKskI/I0q2o1zEtGM0raaYjMxGS/U
6PDzcteQoj+nFec2UByMLpH6+vt0yIFaxmrX4+FJo4o8QB1OpC0O/Nj4g6vW8LM1w+Mbi47x7jpP
RivuP4tehXipKWVHrVpaBsERbFWvAPArnkrCQoIthd6uSXFUB26nYQckRpnvTzr5QWff3XiQ8Zj9
9CBXV0AR15onWY2/SaytUs07Ztmk0BN2KNWXJuz7EARzfuqS1xsLf5eTwrewRAvLJ0O/VlzMo7xt
RI2rn5jcNJOcIIkgFT7jiJsY2cd4eplR/bzotQXGn2/9ZdFx733JcsRUCHSz51tngBm7rU/qIIWX
THkVlI1anMIUTzUkocQIIGGILceIbI4tQk6zEJmV1mGIgLAxGbx6U9cRBWdx1xIp26qcFiWxIcJ/
AhGxqJzKzxbQmKg9FMEdubaq0FYHps/+AuOixcfUAt2HKrzjzFT6djiWMLMAjp6ctSiYds6vvtr3
EMYEcSNY5H3ijff/bY4x9jo0XGrQ3x3//Zc3wSw7qAIwFZvCPIFlc2GS1NtU2gvpjYW+P19fVhpv
py8rBVntJYnODnMhXZr7NH0dwUI6nBF3TcxuJWy2b3lnfXu5jJUh9GIk+z4Zc1/WpDdmtmFOusHm
ymphplIi+/p70t+4xr6NVZYkQ78bUbPXw38lCoo+6lK6YsohMd8j7nItXlbpR+D3E/LCm62qa67f
nx38ZcWrwCFogVbrQ84v65l+qXP0mYYLFwUHNsAySXkar4ooz2wiPbgwlWqH4hSI2jQsbT6uGk8K
Y6PTCvr5aH37xum90uej6U+T8O+v7CIV64lW5kOAAAw6TCLmDsbFi48/L3PtF/i/v98UqVVgbaHJ
+Pc6qdoYCBPSFezks0LTakSNIdBoU3COPWeZuZhsrrRuG5UXcAaJugX64SMJz8Wh8qvdJJ39/Ejf
ZldEsv/3RFdfJHGrjGY8T2SZtuts2N+UJ5Do+Pk3Ox7f59FfFrsK15YHez5VaMNG8kdDbakCo2qy
YeYpYJo7Yzo123enOY8Nj59/JdQe3uzVTQGckgalpuGnAbjg7zffGmXYRBV7nSBJAs13zrNNDsmi
LH/ldBvjFoy7pdlaOMxiTHsrA8tP7T7sZ3o61yIQu5dBJ8Ix2quWYv/syGhZWfM8fQqUc4/9nL41
aSKWVsj9h0VKhNaSjINug0qSXs5M0ACiCweoHCa6SvtRkGy1wp+63qsB3jjc2pKAFK71UDpIB5aP
UqvaNRqMtbhukmParFvzQE9jjrZYQWsMdtWkSJOdHKDq5gJPx/HIYOZnDMAIUSXU71LrXfPhcDov
cnUOCwEnT05Y/aLAVjbRPFEUQN4tepYgSXTAj5q178WHQZZ3mfdhhi8CoPMmsiVzP/YcAsQVSa3s
LIsWrdrhU1ahDguqPQDvpxV3/oAOR+ztRHCJFWgE3/pN22y8A3MB8AMWEUOYLAM/xSoezaD6wK1s
CTfq22/iGR1OzUSOmFYAZ/nvb+zkhe6LMrlXAzF18FCTw1HGgbxz17f5arzibobQ7/fVlzWvqpMg
EVu3CFgTkJxo7Mf4ldX4J6BqyejZDE+xgm4j8Vu4A+TYNe2N8/vtbwbYgwKuhRi1fhVRgEsJcS7T
/GdWWdLZjs5tcZHEVyLY2Jr2KdNuHKVvkj+AOaKpY0yA6rV8FTGKxvSb0A0/V0RzesLCFDURn5o2
iFQeHCwoumwdK9yR9YeSQHTR38E83sAKfRO4/nqMqwMNFjzwje5Poh349P1P4OgZ54zazNmNi/K7
mpirWIb4S7qn43/2985Crzlq+5yauCavMkc8gvtKz5GOG4MdJhFAoloUVpNt0kDg6y4DnC5FvGRa
fuPtf/Orvz7IP6Nprde9UOICZbs5gAMzO+6RPfXnjD6GWyyu7xcbMXhkWSqqCn//6g4Ed+7oxMxw
2NLMqQDo0BGPRgKKf7tvRD+Xv+8qRvPj/m+98d9/yXvCPKlTT+cuqhUslBmXKU08o5Lsg3aR9vNG
8hgAx5MBQHkQPJrJps0/Bv8F/ze3pHTWpoUydrQYH4BVpAAIlWhT407ku8+mlE3ANs9KRFIa9Ibg
TGctijX+RQXJEjFgPUmdNcvig6kLMzmMZmUJYuwgBr1NV3rax1gtVOhUpjitpIgG7SKxwaMisFtT
WwnI5agefjGJszJBKBVjj+iS91AgAQm5rrVQVGHfOagP9SdAuEL7KBln7viiRfFWg5XY3QMg6fSL
Up+yTtnoCTA0QqnBxIhejwcaJmP3GZm27DQiPy0QhuAGcwOP/5vjXkDDByPR6C/5PcP/aVMrSLEP
4/Whjlm7QUKXrUmpNA0oHWgGehPEeUYHVEmdiDgHOAAZf2lcVlX0r5pXJjNyg10FjkOGePSjVS1d
ChGTJxedF9hAnbOqjI9eFac09ooSfyCUAkCfBxctfhtb1VpcLCqavmPqEjLHcy+D8oLm+azDLunn
mPTtxoFJOVI40P6/HmE3bu9ElUAsCGOuwOKgqmtL3fLLEkR2FKZ2Py/3Wd39s1FNkWNBGkej7Cr2
aG0pa2ZF0CVxLrntxqJnnLYiR9E6q5EeUDGC9JJDJZUrj2a476A87QQPscllP7pODfVd33W/wwpf
tSjqZyG5d4ivafpaxquaoUukjyn/+FmRLxnvUb5kV9IrpuMCjrxBAtcrTUSBgQ/2M68AAuesHPc1
O4kOmrwq00b11FbtMtNp3pR4JbavAsZqjRMze13rHQrCKPL3751bTC0x2ijG+ee39E2NpnMn0RpH
Soc22dVLGqQsojkreBt9tCmRthl6TgE2Jwyhbo0dv7uF/1rr6uZPjUSQ5dr3sQV/RzW5xfyXy4jY
rMdHORwQ3k1PlvJCXsss4+efKV2zh8ak/q/Fr1IAqa+zDAK+vxnKQyDABODG72VjkVr+aqSGhO0r
BXAKvVlt0yX/6Lf+s5h8tM607KKJS1iAWFGkW0VHF91CljlB0am+UClMfbl4MGAHl9g9hhzikfOR
4XSVgNnS/PnQNrPe6uaye+ejYG7AJAuyVcCln5bWgr47h3DC8Y46mILuS9/Zer4sExw8h403s5Bh
FTx5lpm/zAQ9N2hOcFJD6jGL2cMAm5MapGw/4uTSKM2C/GWcYJdQDtsttBDvrc4Phk+N6mPLDK62
2o4dgqY5OWG4GLpTK7VbwdrGAQC/Fg/Z5sMl+RszaROrMyZwTDr4q1rnVHN6EJxYEGnlGD8Bup5A
GBUiUeVtDVebD5B4P2eg7SdxR+Y/SMADFZU8Z+Qzhri8eo1UcIoWUklivWBdj0Lu52/9XZwBmo7B
pKKRCVzfvuoQuBwpx9skyDzB64Xqqdpc/4TWm8nsNyUpExSDNGvkgVGzXF2Guu82XWd6Gz8/R8YW
zBvTjeRWf+O7QyrLoH908O7AvK8KX6KmZHie9rmKnn0YxsGUP8zkchPa/d2wjDUwKcEUHP2QfwAI
Vi20xqCgzi5SbEG10c8SX1FJDlx7Iu19pTEfUwJdlj45y7zMJ6nDOcrWMFYAArho6HvSBK6QCYqF
e0uGxuOWu9x0F3SIPpu7P3/sTx2I6yjPNBGBCDwYoSRcBRWhbSwjLfjaEnIOQbSn/WMK71HEZmd6
quNkIN6b2VZQtx5luY7XXMaocVCleRXC4M66nTRY01SwI8wxhlibuU7+id9XZEztXLv6H87Oazdy
JVvTT0SAnsHb9F7KlKvSDaEyoveeT38+ajDTJSpHiT69LxrYpiIZdpnftO/OszXsR64U3WUBGkYu
kb/j+5q6nkk0U9L3Mvg1FgrGOr3X7KyAY8SdQVbj6wgbAI0r4SeAcM75h9Jfg2qrVehAQMOfLUa8
PvB5lbBHV+21rflrH9uUMiAvmecZnHWByF5Y7Iu6OJaB/qj1Az1jXBk8Y/n9XCrjXH2ZS15LdhhP
PI20z7vZFKLt0kj2DnJKl51etL8b+oOLKWO26HMQ78BhEuuHQyxFQgmtrADvcJNbcvX8QnMRugzr
FLn3z7+iNyqzNvrWO6j5nNYkxY4giVZc8DOdNzUgdzPUp7GPIm8VaRO1OAMnx7GZ1AYAX2FGSQQ4
N2Zm/PKvM/Of3zRJLciWRGJX/CY6SWMJOzp7IP1q+xlCL4o4u9ZZNO2j5WDooN4obn60Yr8Z25ic
/sL1eIpEz3xwgiL3lHvvY2HE+xsTLKj9qWybY4WtFvVfKSLYcN5hgSZ0W9v3NlB2Ri5o0qDwnL7V
4AOqypx50jrMYOsC/Tclfc91rzubpsG9lE3eNngCHA3vJVRHOlVNvdnJ7KXjbLpK28TxWS4s8OjJ
0ivfyV/joPlAYsY+8BQKlC5XA5iKvp37fT/XshuzcY15A+cW5KUx3obKVFzNrNWsJbrmLiSdBWPT
weTLdgU+wuBs6mM78kD9Ykd9zLd2BQ+SRslO14p5rRYftfHvd8bVq/mfnzM5Mq3c52qk1d5BAvsM
atZ65j0nmPZvVj9vfvkkpRdhp0lZXhGqoan7hpJU3leoeVLKMpCclDEsWTIZdvjDzyLw9qQapA8p
5SZ5uFHOuHpCCeJH5KSJEdLkhOb5ILuFw0eTXbvZm2m0F2IQByKgqQO+s/Qb412r75voFtPNwvh3
JF5/vhKM0A/VXObTQcNE3b2lvulev9PwPa79t07Hu08HtKGrN4791cXFFI7KEQR4ilWfh42g4xnN
+LpL7YOKZALli6h4qOKdlaa37t4rvSokB/4z1iQ+jQI71QPJ9g4thrrZm6Ef2nat6XciPcfDX1KO
m3X+q6uIGZulCNYQ3NbnrzO6opPJ5D/e+igZWYyV8kbKTRHfvnmDGlffln9Gmyxh7JaDWve6d4Dr
vCkgB8P/JjKgj0UEjOyyY+y5W41IXhSWOOB2tew8lAbi11SFlY4JjCb9kuwA/Bv+tmqwMlxvkcTv
JCrC3viYsfjWJY32elgvqwBkGeZYDMJFrVXQuArwrcTdXnynwUFxfYgUsJVys1711CnGFiz34QiT
CIkCgJMlYpN31GvaM7AguabXgPNwuKRyOfeR6fr+Drm6EOMOo0YBNHdaq7Nruw6ycPAOsboesVvQ
P2ZY+iqjFBWcfvAH34839Zv6yIXYaf9vwMlahHWpmkGocn6Td0t11mlRzMl4aCYBaRuk9zDd1bSB
VUPZEAkA3JGh4EgxBMdQWUT1c+1W66E6dfh6Sumfliq3OZLvtL9+mUDn0eEi63Ny742LuV/e74oh
31kDXr3PAsIsiIU+wNfDEds8oH/x1vsAc/rtCAjI4x+e/EMGe0AA2jlPgEIi9RXX7WWUHboc/G26
cwBi8FMt6OZlB+8E9DuvTpv9DItknSFekJTlJkbqrknsheK9BQymoy5goXr3/URevR/+mcfJ/eC2
Gb2yjpc5lB8l7mL/r9wc0+IYyn++H+haTwZAMJ1UiCHcYx/K7v8U3QZPTaB4dt6hVsacBpD5aswf
US2gmIpQA9Udxbon8RghLd+Pfe0jQc/QfRz/QhLl8zVhVY4eVQ1DW+7FTMYS7ohXL85w578f6OPC
mQY6xJ7UyXngaXZNprMqYZqqWcgVYeBDAplZY1Iz5ETk0L/kg7PSa3RyynMFL551RZxCa/WZ4bxG
4GBJQLRRWjs+8ig5wS5QJbwyTKDtYu5Z+SkuV16bIVYQgeFcdhoVHpJQMz/bME50Ua4K80xnYu40
+K1ExmzEigKccaPXCn6MwOiLSlVuoJ/gqvOsgvZSjIWZhO5NCnwxH6F6/D9VvthC0KzYDKa2Mj+C
6BMZOMlnhEqrYyxFhvgX4MH2L+gUlFG3I2a+I4+IqRzkbGrwhlHvrrTImreaRYsXp1dlV1ZiR3WJ
WddgA41KFNFNdst4439ZAMz6UK6F3/IFxEWLqsj1wfMOORUtuQbgzrFJweUgy0XSqeIG07XAnKSn
iupZ577f/gnXAm1YJ7KuyTZv/RT9aId9Z7i0xA6ZuHNBZqlnP1pTg8NGXaemmSgjTnG8qJGL/O83
Oug1nWIYjmeKrE82epIKEXSpae/bcEfVhvcQ/Yq+2t6EA105Uf8ONA3olSBLLZJPm5QO1PO5QPEI
rFf4dPNE6eOJmSzop5GUz2fXLLNOaLWw9750MPKNbNEy7qB35aixUu8bkElIhHUXKPkqQo0iSvRV
aQDV84t6GclUbpL23qy7WTX0PLon4V40cHIOwhOOBwr2OaJw1jdA4AvnUTgyBftTXeEpXR5salme
6sziOF0niIyGg7IIA2evRVhJpEc9A7xQaM7BatKntAVGJiXHCOjX91fKlZmmMkC/TdF1QBpTAWyz
jeguUOEbmXuWe4opXGAVCiJSuVluvhaeC+5nFVzzhzPAJBMwFCCBhg/aJQEMoB7N8a7yLmqlzum9
sZ/giolCnjl03ErKCiyDGb0q5VNsvRq3TvIHoGyy8PwYaGoo4FsWLfHPC1/FagfzjnpNOlIGkNWB
QrkxyqPXwhhA1Sx0jnZtLMtMbFT/PeVay21qNvBn69c6ht6MszvNKlX/y2IN3VmKblXp/j/z9Z+f
OAl4PVOz/aQEP6OY0SpzFJRX1KXaPlndwUWC34/f0gAGSnHx0nalcUfy0vXNOxIxAEZz8/z9Trn2
wgp0g1XKHmB5mLPPM5YqlUR7nLYWzNYBn0IWLbCOrY5MEofFfUM8hjAxzneMfmPoK0VErjpYdiji
2QKJ4M9DJ5kUe6lL6C+Jo9kfnRQe2LxBuwmrJGWuAdVCXaX84XkrS8cVMT/yExDh+f5XXAlCBWVM
9i/cjnEbf/4RQ6wHNJKp/FWE3b5+huUKILLS6U6X6zxbfj/atV7Ap+EmG9SIijZyKkqag7s0+9dI
2oHjYc6JvXX/b1K+t/eQeuqoXdwkcapXbkUhBGLDKHdoEAMmJ1X25Jwkk/R1gD0bu/h1NtFcxyKs
3/vuS+89WOUmLGdi2DnRvYMLUf1SB0tL+2nVPO4bq7+T/IfBxUsXnn9EABCgv5TcvLyubkm8DfCt
F5TeqId9XpIys8zeo8CPw4eM6dc7Qiug/loNbUp5B2CVOAywDp3sdSWZNx7Da/0SwTM8ar1DOmW+
Pg9uBZofBFr2kR1K9Rp2ZFSBujqlaBVSr+S3hKPIlvccjICGWCdQu7Ejr34/Kb8qayOEkCv880/g
71b60MZk/UBo1LMa72hAtAadPPjMpo7D8VlY423Q3MrIrn29LaNCjUihDHx8WuGojSzOvM5l6om8
UIqgM9YI6EmvzHwT7kr5WVLOujersxFW4d7Eb1x5uMZZJxwZbRswXvz86VmgKAhTRVS51HORo5ra
V/MyQPjARF5i8/1Z/Hr92Axjoy6HU7NC4fXzWNDbCjlUW2nPHOMJwXVXI/Vn3FjNr1/0eZTJfhpS
JWwLdwBg0891GJbtkeiK+jGZ3PefcwW+CMZaphsjbJoC5rRbYqh5EFpaLY3hFdu0ipItakULL6qO
jmvN8KaAitpt4vJOrh9baWX7L0AzQIoGeevjj5EcBhrBbtOvey2eUdn9/vd9rN3nt3n8fSanC3VJ
oX88jP/kcjLFyxYLDmlPM6xP3FljvkYQ8nR6/j7Sc1kmPSE+jSQZ6YFqn1ybX5EguViJ9JDp3rbn
Uei6ZBtW1nyMMsCU80eMTQk/WnE/cSdcEid+WGuNf6eACjHRx4qQR/R09wkQmQ+VruDPCXULdCdM
+WXgufmNr5wuN9kDqSpUEAP57tGA5POmEqUzWH0tiT1FaoRTdG+fo/XTc3xvoH6m79bHQLahQ1OX
LV01Ju92VCVCswtZ7NN4P9Q7JUZ4LTjR6MxjAstbENTxyvl37cbRRl1QQE0KV9O0XZ47HTFL3ot9
A9q1kcHD3sIO3Rph8jA6kSiCPmYEGdtx+xme/ffbb3rap18wmS87z0bcMqqPJM0zSboDiOZ7Gep7
2o3Y+wsc62MkqqZ053A+oKP0eQvYUttlSlKLvRs8oF2JYG+frjUpXsvZm6y82AGaM6G3bqKtekAx
bzgkI9BUeDd2ojKGT1/WDFwU1+nIPJz2k8LBEn4kl2LfFtpKwuDKB1QZIXJMMbn2zJUlqCimAUKT
yasaX3R7WFf5sy7Tkw/Lra3idZyayQVOYHWLovQlQfuYI2goGkUdleLfZDWGRHeC1M7FXvgbeVDJ
q8q5VdYni0pOenK4vjJVWdhxwxMLXYYf3qa/c/WctGBi6S8GLULxrv2qR8auVDa5Qu5VLEC9rHRd
WmPQkmVLu8VHLxpl6p5JRoylX259v73Yfn8pzHrpDctQxAvhvamZjppMtAoGYxkF2bMZq3+YjbsA
4envN+GV2wG/dx3mGhLACvHN560hoZopnKy29kkE+io7Dcaxs9OZD0jR+i/fHWb401CT4FqnZ2iL
uLL2rHZhHpXyRKsi6ndyeYNvc+Vg/TvQdLt3dC27oij5Jukp7eR54p1tCXrGLT7Al/B1/CIgjjwh
bBru13Fy/3k/Ss0uu15PxN7AixAlKUAmOlm1pyP6XTzbKkor4rlA9KsGc9LziuXvWfvODSwPFE5/
iPTNIqnyMezud3XsPybB717+3Uv1jUX+gqP/+KHc/wC5R5rV1DNo0KTWR7pG7Lt8Y0nxPajgVUec
HYQ+SwEEVwngrS+94GHcno3qk9xUawW151LA0+nxmvCUFSnX95vvC2Tg43d9IDZ4mwjwJruvH6LQ
1dNC7JMAg1a1O0qjokxUbltbn3kWPsCcGMsO8UhB69WkKN+8JibaIFTEYPEpjo5XgxGXc+yFIi86
RMa6bzlfjUea/dLI+kYb4nWHQISdRstYMsbo2UAYkYtPp3jXZLvEf2FlFIokCJ1oBm54crmoMMMq
vHy7zSRtWXe4R+so8VYemLOxZlMvJHCPxSYzoqMUeWtzTNcTB2Pidhdp8bIZ1EcdBS3Fw2Qmw4Q5
fHPN4C4UYTnv1HJB+XNjuuUP0EmH72f0S6Q+zqjNCisaV6xC4/7zlnQyrShTzecaAyAZmzXYTBqv
w1+j/2W5mLOVwdapuzUTj4e8j9xtsfpf/QKSBGI+3pypIKPfxLxCjSv2Url0a+QTMjTPVGxT0Lzz
4q2BchNqwsjz5d3z90N/aF1O3hc+fhTTQBlLUD79/PGhr7d21DnWfjDCbSucfiHANfWeCg71xSyd
rRxik4LZT1CfKhzYaCjMXOTfMsNPZ0Hpg/qzzD0VdddCrPHu+1/3hXTP0hCuCDFKVY7C2ZMXptHL
FiEW2dq3HY2C6tiJfEETAa26OcE++9UT7bkjDJVu5m9jdXEyMaPACP+joDwmcp8nhhkra8AA5ji0
5615VfpsFVUPFtEmA6vOkdJCauS3duOVEIpxhY0aJl9OAvd53LBLsjixYFdI9i5RqzkNk0EHpYRg
n4EZlRhWoDC5/IhLxggxCOjnvn0/7VeiUsE3q6PCPZBXefLqeJbddFoljL3iHBFQkaBEpfq7tKiD
O++/5oKzxEQQfO4Itde0aUIxxFIaBL1h7Md7SygYzWjPEIIz0wKhAuMb+WKVAoe3TwqfQtI5BlPt
oqfEFOjd5fsPv/Ky0xRHnYUDYRsAsj7PvSvMWji2Zez14AE0OqF/Z+y8/Lnob1XNrq2yIGGVCcUp
jkzBSqHTtgD+fWPvkEUqnrf3m2xbDNKL5b4aGWssIZ0Nu9zX17mDn4WQlxr0T0Kfp+8/+SOhnOxz
RHRIb3VKWviPjefgnwe5gjyptaj57LtKocsYzCl6LpU8/TG+L77h0niyFsqqUOiXlm9jiKca0t5w
3rTOW6WuO/ousk86fH8khxoLIZm9sLF7KFEmQmZ9UTj9SQbnUmYIMqJPiO1MjvqfCBAMNewtGyxL
U+7cX4ZRzHX7UpfBo9RrW8821x06iyxBneIg78bIpiIWn7yOLwr2cFSy2JlSoj8UjbbMQJL7aWvN
LLVfFdxUiZoezbw+5Vl6yO03gEYQZhdKFtCUgrSkRAu3lFYqaIzu0kruGd21mc/nuSWW8gGyqi6k
2zvw7xETP/jVObYfv5/7a5cvE8+061RPdWUqU1YUuSS7XauP4Z1UlWsLjbsyK9FBThd9Ogf/NDJl
g7qchfZaBbQnGlCrKV68w2+86Om7qPfBUbmFWJmWGDmSto1LgZBHWoY+vYIqyKBc842+5wxQXFt1
UbGWI7H8/uv18TR93nkq4Qs0RW4aGfDI5KYbIrsJ0i7Qx2sm6MwX2/HPZmqvLZChfqVv2izeC5bJ
ipOlbIBI9odqpaSvIyI+R1PLbxdVVq85Kp0mZmCuDmMk5vryovTXjoqcX76rnXYmuqXhJMuATafr
iCtjYoY3kNEvswjxTg0j1SG/q5IcC1G9uusKwqeyu4vqDAGgW42Djxx7+tGqiorMKJEFiUz7fNyU
ODD11Gm0PWwTah8xbf0gReVgpMxF/oycyanDezum4YScqIEmp98cvbI6KsVOMwF5YqaivBWCW8M6
5Uh7mZV+KTIXEQRvFRrIZUfNxl212B30sbmUkXKvOm2mRCdUz3d6fLP18KFD8eWLdDrsuKGinTEN
XjjXjZlIsTYGyk5QzDw52WoCZ9sQSVb0/lQPIWdK8vgnVwGGv4Z4lDFx7J33uLIPGojbOFVGtsBC
lFj86Ln2p20f0anpyxkViscBcoPAWkZXvT9S78PYNbeBkW3dUNp3JAoB1jB+Mu80910U0Vq0ypPe
ITZUb4dEOsTo0BpauzZ4tgkZChVdVoYbDG8d6PUc84Nl20J28ExqPH/8jJqpNsfnBTqBv/X6X3qO
fc6C52donxvjqfU7MMV/x0FCGQclq1jlYbZQ1GweOc26rp015GbPvm8g6qstJQFuEhljN3QnOoSh
/NDewXmadUG1NlocBWhC93xgH5rLat0kVPiwVbJdLKBUeoye9RMhQ4RY25kibX28ZRyFH54e0Lf7
Rb8y9cAR2fki17P9WBgwrHwR2meXfz+qj54IztlfsrDfPk1MT1VkkvB2FybeFnudvLPvfXiE498q
m+pkYI0lW4CFagC8tX/MRATSgOJdj+pzNEOu/V5x5XuRLhRs8zzV2wxB9MMIALLo8Tw1spXd4Nbt
+qOQB95o2o1SiDYejelGM5CEwEhkvJmmRX0jj1V/gMq8D8tfVl1tOwXclxfTBN7ZMdDBs+39kpNf
qvRgmHeOX8zq+BcdXAizv3MXzYIYw3Eal6FxUcJdCBpYLx6FASj0qNerxlrn9X2n7Xt3H2pLu1xl
t2RmvvQ1EY6SDQwAKC7ilaNM+5pD4keN76jqvhQnL5o76QWKndk9dcZ7poABo4QSahmP0F9rlHIJ
agyyHIUdDjKSMjcyufJMTXcWor7qH6m66dPy9d7//Psm0XYbSSnNYV3dS8WLFxXLZHi3u+SAXefM
FHeDKdAR7BaW/CZqkoD6jPiDm9izRMh3DYF5Vi4D7V5pXyztnDb7rgHbjBUmxNzYuqnweXUzUIXh
4rGI0afmb5YNpzzXFXUvW6dGv9DkiRtEjX2sy7g0wQan3qlCRBbgow5ZJjdvVGauFObGyfrPD5jE
TYmmeZ0q8QOQggRs9pgUmxH1hVC8XQaQtgGbj6DiZqFFL82AqjJ8KWEOK6n+PWB2H4Hlr/JD2dc3
ksn/Q0X7ck6gwI8hhWC/jbHnPxGdnHVKrcuBtteCfmkO3bzsqbUkYl5GD6a+1u7DwV2kdOVQnpjJ
XTsbuo1n3cfBz94+RcFJ9nNcxtZFrs2dQN21eLo5FeLhFt5z0qIqA3R7Eijh2TzexwNUPRR2o6qd
2f2LwDJ56HiEsQHD3GaWsoMMaUl/cO6od3RRZpoNKgmVAczD1Fg5Qys+Srm0SDQfCWhIbUkJuR2o
TPkz4Xh3Vbdyo6UNbjXhsjwUI6ywlIy51cDQ4Jmd645Bn+SPkjhzX7sYvEFB+OLWGb5yGN2J31my
N7XnUQwtco+9f5Gsl1BHC2kskJLfO6cq2VXNoVQWwbNnnxqJeAvTwBTpvGBUSmpfStg/WfsM7dk3
F0H3u+5B5Jk4s+EzdNSyfGMzQXn519R+GsYlFMZKH2Vu5RyGZLAoFXnr5gFebeZWFu7Wlo0DskwU
ZTwrWoSlmLfJHBnXlQ+9vlHvMcyaVX2IDHY4b6KjWZVbR7KWbhyvJdOZBTAF4gTGZvySSikEDmlh
GFyB1Tmx7+TyUBLioObHLccdXWQ/mggRcimelw4i8mZH0GTME9C5fXzXYzYoJfIyKZqVJB7hcyzJ
MaPf/eBgAw1/tYC8Kv8Y+AjdsZamHOyKyNkV3W/Rm8vezk9O1t6ZcjeLvHaTxunBQXrvRza8Gfmz
rCxyL5vryaVp32LvPsHpsvWf7GSvNIsM/pgezjG1SxR5EWG7lfvrVOf5SX8mXocv4iINLw41oxTT
BY9nM+Qab3TxkmR/tHSrhU+2fHD5I830QHl8AbGklDZKsQIKaopHDYdEdMLckD1RbUp9E/YHGnhz
I0yRetqVWH3j/llC4v6J1fAyLrGYdley9tRXS1Dq8yL1AQXdDyj8q4caBlvmnVNu46IP1jqgOAE1
ixKRjKkCbnm0fme6fJLlfl56iLOrSHXt6uSRhGXmFQOcOuayf+utX4M+6t67x9xUTm6UzIr4xcwX
0XsRP5QVtqtPZr1O87tGT5GEB8n8E3yq5/01ireidqmU2Ti6cr5GtXcQrdGmz9aOvfeaS2v9Mq21
TwkvDGE32STRcj0bSHUMfeUWd6aGhMxB0fChTd4TyL7iXsLxyZA2oXw0YOHav4xmMTQWkA0SqadO
fbQEmjAPSfJbqo8lbro4TsJfyVDoro7mMNepu2MkqK8H/w+CjjMZiGHVbL7PEKi+XXny0d6xCXTR
lP3CHcs0yoMil9R9XOSbJJDuvSKYhznfxdrCXpm1trQ35RoNCrGEUhT4JJkw/OzAXrbE0i2d70Bd
am05S0xsovqHtsaH0/D3BS2UBoiXGVf3CT50UQdWptHmIseEJz7FS0oVJIn1pozyg2EFx7bL7zzC
o75Agjg5QQSEzSzNlbJksuWFklT3uVzN1VCetaK4BMrFwCtVypH5DjFs9h9bJbxzVRrhJmbiF6QF
Zo6Rzx1v7SryPk64KsoUbX3gmu5Jls6G3e+VUkGI2FvK3k+XPrqB5lqUW7MeULiKPlvaYShpv7aN
OvMSTAsebfdvLV75duHjJCakuWmG2y7htFb5KvESbEw6DHrPmf8exb+HUl7QVZ1bXjiXzceh6udM
1sLw4x36w1tL3BTgHwOI6ctkUlYBZYb2EO3jzy8TCtJuUaAjslc9HeX3X0M4epirREKojBhjPtTh
+YtQdx1Rx/aTt1KX5nA3qV6yWPXs1vb6Wuj60B0Ya1wAVIxpjS93lR4qMwGPnLeHSh1WHhmW4Mx6
8n1EBZS2Fis+RhhNvmhqAxoSuhuUZe2kXKhSvwx7PLZKIvzyVNU4Z2UERmNzQFfuyktB86vo7UVE
8bwmhPNSHKoXioJrFi4LXjV6hHmImD5R4mvNDi2Lh0aSVjk8+ch6rbVzoHNnYX88IEhHP5JjPyz9
wLhHYWvuYSJLFz7rDyQ7QIFmVWD97o10bec7J6ACgluDE536osE1IlRniY61i+RANskZiFJbop2t
YNhFZhijXiA2eiFtR4E+NUvW7YBxK5pTHfB6iWdGT5DM7tJ1of7g0aXk8uJBga7ClyjeutWijp+b
5LGIizt/eLRSbZVY5VJDD6aWvVnPf19HpG8dYXfA8QE2DHKy1KOZr6nrIVb5xxrV7ZDD/GSCmZJu
SlqYV+8RSvz/d6EnWXdbD0PUQl7Yp7q8gII1y5Js07XoXqE04awtnEQabhPXz/aei1tPayy8QV3n
lnfMjLmZ7PzoPVOT7SjprlbtSnHObfzX1vGNkwce1WyWosSjKge1e0mHe4tAR36QkbMkZMmerQgb
ulODF4D2t4iXLm4tFSaxdrj2k7tWtS9JuGvd+ypLl3LUrLWgmosgX4fiEvMGDqmGyTbWAN467dle
eGtCbl4JuPVC34Z9v/3+WHyh0Y5pCu4AugWaWBNfiEO2HGdyL/XqHhXozngyCYMMTLx966T4TxXk
/qKioxsATgGH7kmPXkqcYo7uMHO906B6v7r+DtIvwhiIkJ+8mLptr6wCgrKAbKZIAi7lW8I8V+Px
f3/1JHnx7dQxraFV9x51SUXhZnXbeVaRG7feJVLB86aLmEYTgcssa8qVZtGySCgkhureMf5AzDF4
QGcyb0Cpr7+f0i/cVKYUbyva91R88SOdhuRGofZmBnFlbwDMLNeJry9d+YcKMLl1cHn2odtmxMac
fL1PsLL0Fm4mzRvnota3sHFf77yPWiOoWgzZQNhOul1BX+amL8nKPsC7mnVMAEhXp5xLCyZGPNyo
qH+FL4yjGQroSwUk89RsS429wjGkWtnDGB6hPnqCGfpuLODaYb3q+nURGjcSoC98O01lTAA1KNGj
LytPOR8pz4+fVYWyt7oTFUwczXTJRXb8dymB/nNPjKpS472xxOO8fX7bGBVyEvwPAhVNm+6/3KRZ
1KbKWMsFMA1GCs+rkxZvkh6lWKq1tNNd61ab+tr8gnmlY2QL6IzTcqJjcNdLuZDHGmqfLhPP2IwN
2RrtDuH2i759Dlrr1gSPz/T0U6Hx8KH2WI0Rk/6QSzmo9p1cGVtUTLAWXOgly925RNhLNBubDybf
pm9Whi+9vHSo0n8/2V8LFdooFwQAzcbg1zInTUvHDAZkGUplT/2E7UQvzrjZl/raC/o8xniO/smi
w1LukzKtlH0pcUroC8Sdu0xQFg9Orb937YuhACqlT4sjhkEcOAwzINYu9jq0q/zs4fsv/gI5Hje1
TsfIklGFIFCevGD0XTS/rwx53F7EC5GNvSslTZBPs+hXS+uGLZYXCOdSR+raTePfMj+/tr9pg+Lg
K7jIoFx+no/arsxILRNlhKqFHfQm50366I8NdbY4CO25Fufvv/kDOj7ZZ9aohaHyECGAPi34tVI/
BHHaKXuZsl0x1viMreyZ2AKQU3fHLk5XTaE/oVhcS9muJZrJpOZJNcdi6VzG/S6IyBFFJM0Crdmm
oHUKkFyeWr9o8V84Z4gDIyCah6umjXYBMxo2D2MzudSNR997reWOYmp8MVllNIMdelp4WxdR9xRX
+S/w9jgA8JssdWtL3tJ1fDRSMB+yZz3p4PdTcW35LViu8MtGjAIwgc+zH6d+HNotR05u6nmyldJH
wP66sSAxpz9GqZrUTnYXenIkL/h+7CsPxkhpo0llWDY33GTh/SSNOhRTuMJpRLLqY5TeX0ASLkh1
bwKEbo02SRGKxonqRuUaBQqBOykt2ATfOO8tts9y9vL9l30RWeJQWSoYGBQjuLTlqe535cVtKWr2
dF5dVDc6p3K/GcN/RZi7okhBSlNST34b5g/L786i33USfpjYJjoSLUaxqQbnXZaxR9aCH4UeH+PW
OtX6cHS64Gdkg+xO5oMRLeCfIH0bOodx+9kjtI3mlAFSyMUqzQj8jRr7Y1V+D67Ap0uVGOZlUKx3
yXmo+uKhlTX6WNTsA30zotlqAY8cjlNZxqcmQfARV75ENMugB4DGM55caHuuPKfb3GyQXwFkaHDr
aJDDcAQaOeUk2VnnS4MdKPskvkuMC3bAyJIrvDhuru8kcyXKeWrin05f4fu1ugIcY2SDZjkIHZDR
U95DUvex5rceRpM+Zt2e+Em0j+8cNSajoehFduNR65K9bZBvwvQi1N8VerqeIWaSlqIIdA9NeQNx
6RBV1qYL+rvYfCIeM7EmrqpFFN5S2L22kTktSLDi9IonzmQj5wmFi7DW5L0cbMhvE+TUs6Vo5iCJ
k+FGfHnlrSJSRzSQF5Epms5NLYeFXZiMxePA8az9Pd5adbHsb+Hgr7QwWIV/RppcBpKr1ogGMVKL
exFOAVKx8AUSTwBVXEwkjeFeUHapaFNLJLSm9uAsyN/lGLc/39sk1DNasi4t+R30Gzt81uzn77fJ
9VlHMZumADpt5qSnjKxiIgeDKu8tsWbKgamRhZHdZcP6dlT/NatkMujiaiMiHtrnuCz/hAiloqdt
abXyPn3uNLTvF43Wz1YA5ILsPU/PY754I5z+2DXTJxGwDBgUTqChTrUkpDQctNge5H1o34fBTuLY
DzGV/Z6YT8KbnWY4lMZtjOQAvNNk6BZaJy2c7OQHu4rOXb1Cd+uXZIZPfttcxqifH2oM4QkU7Y08
8locbhGy6EAE+KXImH+ensIPvVSrucpzCpJuLVYACYHzED0pNk5BWrqoTUp0WTL/fg9cvaRIOTS4
k7TZaEt/HjjHLkwG50hVbQy9KbIxKh3c7K3DSzTFNxecbpmvy1shksqfO12cUfsXwY2R7j7dfHbh
N9aQxiQe2nMSGh3feKRt3MnLqlVpT+Rz6MhLRwHc0avb1LwBDb064f+OP5nwfOyHCREq+7r6Fauv
tLuJyJshod7zpFGD6HdR2dy6l6/dPQZAtZF9aH3FLgq9GOxC8lnljuI5RW2qXUFooDnpzwzF443D
1hge50haTxAxa3am/jPSHDQ2/3jWq1v+sdS7YJBmcppR+nTnARiiIUbjFyOOXgo2rYTTT9vf+N1X
f7bNfQDVZkyEJ2c38vQa0CcXGRk58u6YYhn5HsOTnlLxje04Tvt0W2CKCVeGTA3axWQ7iqhrFQy3
ZRC7NIrqdiU5ODWUxiF/QyX51cuLs9IGP0VHoZe+c9t3q8FBFSm21+PdWUar73/Q1d/DmSQyJajm
ufh8POrCaB1T59pqnGI9QEjLnxHF0oL/BaxVY0vQJP3QNpOn0DKt0W0lLxMuKy27y+Qcsh+qYGkE
T+KMfXMuik2nx8tY0bclWBUdnZPvv/TaIgNstU0IVcQr04sgsSIBk9jmB+DvkZ0AkvMAS975ZtR6
9cpBupd2NJxDnuDxavjnKdCMJtbbSv54gU2KwtzLJKY2cl7KWcILNXhnTONW0evaa/c/pL3XbuRG
G657RQSYwynJzmrFkTTSCaEZa5hz5tWvp+SNbamnoV74F2CMYVtWkcUKX3jD51FPbmNkEAqpTmgf
pOW7nK0ULXRR7AU2BVxTKX5/P5lnKDGA4T+940lEUxaY54SYUaEDeW9RwQnIAqcg9fv0OYJsLDwS
ItLjAegymZJG3rQnIxYg1fIiA/fc1YsVJQpaiCXbmOR8ne9eD+J2klr5ENJkaVR3IQ5Z7gpAo9O0
IvjpYvqL91O4/X4Ozi6oT8OehBcdWgNtwncWC4oEBTI6r40ScHYJ33BpoJOjvJQkvcwsBlq0lUxQ
h4Qlogbx8bJV6rk1xJIF+06OR3HhpJgTNEk7Rwoj6cWh6e7GpvCHYvYCAfmhNjnWI62XHzCNGnAO
afKW5RYmmNf5fNUMd3barEhPLpyY517eEUAT2BdAAz94R582EwzIsKmDnLgqPwxwq60jLAsYTMHF
ZXSmfAZ3FOihuK5B5pwczVIs5Ui1MBIIaycAY75gKDJ4QJAHq/3AHyOGoGIRr12zkdv4ra9lAK4V
3ZvOBRBH6fZ+SC8k+2e/CPm2qBcLmNPJIpNp6msjR5p4KPH6xWOeCAKi3Owvw1jERjm9nMT5CAhT
wR/ytIAopYs5D/0gHzq9WQmqltzGa6Oc1oTxfXGfJ7/aKD3MeHaLyogIGIWQwKXQ5QwsErMKuA/U
8zS4NqflrS7WJW0xJvkQ1T+bLt7IaQdsT8FlfFqVRHFBDRpwoElN3xOo3+TmdGKaQt0uLhVIWmAh
JV5x7nQ0plIbjG/T/kgWzbWQxBLnUg7MglhMSx4gkaa4K2R94gq+GF3anWATasCXvj8s/uJhU17A
SkenuADWi811Umqv7TJL9Dn6SEZECcvW77Tpj1m+sZdZS1ryLE6P+onS3aiCo9Eb//sn0M9c9XxX
2IOo0lCzk0+OkVYqssJRgQLRY99aFMC6nqrAYvq6EvoFnjYygVfU/dSxsTdzBBUzZ5OOv5OiRLp5
XxbYGajJNV5hK1o6Vf5Hyx7s3FnnhkR9IQPT1K6XCLS6gvktqmM9dUi7MHZT9TCA3yT45pdM3Y4D
WUWeLUl9HQNbSz2mhauCHpuUf2g1Uv64kHqcS5N4b1RTyATpBZyWyzJdSpFGi7WDiedkkUyHCSsQ
W/uRSDea0blzn6/rRgfWZPlCFQm6M11nrKXoVbbgUKg/uYWMWoHVAxvaGjTJMwm7xFzhwiO1DdIL
gcq5pcIDW+gRIvTCajmJyahJLJORhZqgm84Eflm1jTHiuNd6sB8oMlGrJMzywpHeIkQz2s3RvPl+
sZxBo4tD4L9nOIlhnEwdJLNkscxq4Wp0skdp9Kuk5k6HAgQ4OWqAp2J4oczpqkX03uCMaMMCOdnr
SjTRkOpsjmVETcsG7QMc9fsH/Etii/3k4IMAM4aaCoXwk0lqoqqOpxSksbxByODKGteh483Jccm9
STrG19i3ITzS2z51t+kqvgbAmkU+0UG1M8GMTDF14bdguRmxsEMd+EYHMESXf1/8g1BIH3r2LpfW
6TF6hkkwuAhwAppYgYerjunOGv0m29as896jaqeNfn8V5Q/T4tmqX/oDLRBPDTet5mGXEu/oatvz
IWld7UmXjkG7jUgCF1eBSUCf+6FbdyrwkQ2y1IcSrLHsI75N7ay/lJJ+nN8n57ujmg5atHB5LP78
Giglc9BoFeymQ48KXksboxt2RvyQW3cJfIJ6/CeobgXyo2niTYVElqI+F3ghR7u2sa5HeGhasVPC
Q5CkbpRS2p43NvyKEti0BL7zLi12WfESps/y8ksL+VOl/XBrA1ShRthatlupo1vDM3QX+Sl3rgNz
cGN6KaDTJBiAIBIX4ykL4Eq+ZMkj+v9Zcj+Ox3C5m+TrfNoF9qPUXUewONqYKv5Vrm/U2W/iRx0I
Q2YB/V7elekQyC/wAlFXq+eMSP/Q0WfO74PpMWx7l0aoa8zRWp609QT47n2Sr9Q4WNUUrobsxzgL
X+KdEAKUAWvn2hHHhvLemQ2sMJFHKQ4VISzATvr7JUJM0UMu7pi8dZvRumluW0XZJoj3Sel9I1Hs
HVBaTKnKGojJQll6abQfVbBSuVGHbBWTGdvAdgoj2Suljkr/iBRZsrbYassUH2NVvQrV7Zw/N9pW
tEkXk4UXAoCSGvzDwXdEU+MXAEHScbiVePSpBLbn7JLAWIcL6x5Bc8uu9jqYikZ/sWMLYBsQJcCx
E/E6jnqrXJ42VvrbuqR9/JHP/bXWsKPHktUUrdeTtTY0raH1sQNwgPsgCW4WtorFtQw+jABupKs9
gqIbcXGbJNUru5c8Q4uasogUb0JsDLsWafgAqqH0uwFGPqBWfeEE+TvYwUsTUwVKgxwkp9fCVLWa
ngP0OBTmL/TVOb5I0oYckEq0uRjCn4ktmQs4uoLdgurvSWyJmGw00LhVD1Ogg0a+g7ky4/GM17vg
pqBMpSuXas5445x7Q4BvkLnQYiLF/7rdqbTVdIoD9RAa8q4AkA1fmoysJbTQi98yOKJW3otwJ+h1
POpzBC4rvwN8Nnbhx78vS+OukRrh/FJC05XsnR48xMBqjVq6cTLbs/Pxuk25HO0IBQKle+pZ9I5e
7Pom3oo+qWriZ2JoGDROx7aJXu18um1NkOt0SC0rWJVBcqcnw7HOrVVW7qwoW9k8oqa+Ua1SRrD3
8M0q2w/BYlHOJFyzRNPDWI3O+CzhoyUNDQbiP0dmMomz7SJdRTIi0ABwKPLlYexZS7aVx9ozLWSi
H5MqXEE89PvF8HMDz5LO3EbRj0UL/YnzXEArdViVtnUvJz2sL0pYaBP0TrbGCMebo/sqbzZ6ct00
9q5FTdGxiz2u1dd91v8zdMcM/FpT4lCwDCv0NP997HL2IOpbTX5LeCdPYADtu1H7g4jBVMe+/aMO
/hGdiRIMPz9QNO9a2h5bFCCbMgCnu+uNYpWZ9U0MlsWcmysTtFQvv2tz4oVcKqqkecQQP5L0PbDS
f+gz+VP2lhjFpsYEgWmU7MTLVVw5GrK37mrO1jAnR64+TQbQ1e9CdCVrCOygh8hjsb4Z/yyJEK+6
JAhyLgAljVHIYxCH/Qv4ImdVlOgB18/I1w+heTfdqgL7rZXahfAFlbNzax9QgqrrtPT007wpBuIO
GH4AXSiVtwOu6Fn1OnYc1dz2v2MFrXvjvUFFU5mtQzRzLioZyr3tYYD/g6ENh0DqAVvGyGSECJ6E
K5rsXi9OB9lYWaQKwdS9mIDDZWzHkFZcwnQbtUdEVVC/zK6T2wRQmVRHh8bqVhI+NhiGrwJYnMhN
gwkF5Vxuw5tIvVKtQ50cbTiKxlzjZ4oesPanMB1ksgogmDbOcLGrodS+YNzeEFLI6gDhJqRk+iDh
WYRw4UrinJyyZF2VQM3yF6fcq2rrSbZyFZnOkw16SF/eE0vBIu63gZIewcW87CQ1daXEQJwHoHQN
ON3vgVUSMZVhh4l5ukbLzvS1brqKnPJYqxD9oXmHEWDVuixhNgTHIiAg7BJ/khScFfHvnV+7qP9n
sQEnYy9UQr6bt1OeoMuRwujK/EiCZpT7NaCxFDL/Uv0x65wYkmsMcdyggMzipY6M7MBwALaVUCDF
Hvg4lJgVuoDR9pUVeJ2lbGIlWavytUljC0vwvVXcjsavmZZLAZxSRzpd0EGX8r1GAE8yMMXLR1cC
xllEz9K0ldTAD5pmryiPWFL7ApanWys7v9e0bTImm155ApXmOWAlo15bt7K1GUCFN5rlVTlY+rAn
eRm2ep5dKzpTQH0gTZbbUCBUpWFV1JGrr9m6yUIYFyuuZjQX6vtnsxpyGpsonduL7uvXw31upKFW
DSBuSAWN5Gbjqs91TyTtBQR94VtVVcsuHM1tn443gq0vztA+7g/i7wMPhS3ri2n/jkJW7I1D5I6+
Qd4MFxLfD4Gx00CA6o1FLkOY/ldfPZNp6mRBDRYvneHfpi6CtzQkTGnlVC95DbF8eLadO65c00E+
xfQE10+gCVuEJFIU+BH235iQTHri8KWyV6qVsoCSlZnXT6JpFJY4YdT3LJkLtZdzPRShBQF6TEag
BMTF1zk2IIeEVsMhIqqbBnpTwyvnacAcIwdB3X4IngTJ7vu45Oy1jdWsDCkMaaa/9AsTaZTHvug4
JuUSRKLNbbbpLY6kMVwZzvTA3W2RswqcdG15NdjLWc38nABm5spx8oZK3IycfsVNjK8Y0HU0yD1D
k+io0JtXntLQOS6O6hVd48IkLcCGGcVRL2uSzN6Hm+8Kjp82vKZjsVFbTg/oh5WireNwuc3lW3l4
ruzZF/CDnCLryMXp21Xsz3QnSv33GFNKUFc9nJXLxh5n6mHO58k5qYfpKf3cEjkfkRu33b0Qo2jo
rnKh9PMRuSyNx6XSLhcvRnsVQHhFE6EjC7NRCoCLii3i919LPwOF+lAIIE8HCvEXwYpymt3FHV8L
SUr2eeSiicaz0N8aJD8qHKL8gdkpgLiHG3miztDrK4o8GpBq4j7YJKKOpqu32fgGLJFuiACljskT
4Y6BvVgWzzepMb82HCX18gpnlwqtm8j4szPldv9Pk/x2oj9x9mOxc08QVKJ+uHSdnoskQRVSPuHI
gRF+UjrKrAxGbVeoB8iKoQOUMLceJyqSTaB+gM9FENtzxKdcjN18tCZA7OWxCC8BP86WRiD4gfKT
Ecb7S+m/GGY5i2kxHRI1QowluxpmzQco9QG0d/I7Jq2UAT2oT6rWrGi9x0Ij45KJytnk5vNjnBwM
6tikShTyGBnUk2wwfGgBdkHEoChCYJHe0kA8ES0Bbmov98M8uwZtDxSbxNmF0H/d95vJuu30kdPs
7vsVqZxphwicCWKTMmfWXzbLzlKZpcq2P1RKvOnRC4+KNXDQ3FFXRWv6RWK6wiGTJpuW5xeuJeVD
D+D0uP88+kkbKta0qQ0kkxZwvulH1V/qu0xXKetFPyCYDUgl46cS/3ukOtqTWuWbWM9uhzBao/5g
9epqarcBacTP0Jh9rXJ81cJ/lkpbQLmwjA5Ezwm0bNCevRAtes0aY0ONXqa4Z5YLlAYqY+wtwXuY
I3QTItiL+SMtxjjPHlgfdoZBLNmW1Ehe5AjZxnm1yNJNi64E5fV5ir0iGHwEliVr56CbVNKkJDXM
EN4iaxhBkduV5qFMlfVIEvwUfHNZ71YrHRdHCyCXaWFDr5RHuZgfBG1wVBRO6GKlpdlW75ZdiwGz
YPDAGEA73Q9H+cnkrBC/owv1rRGyRFAzA1VqQUqXsPZEtMeXi2YV8tiCYx3Ov0Z93Ayc2OIYJJ+r
hPqY+haRSlWLgiv99P79qlLNc9E7bZEPJI2MtubJyTtH2ZDpCV9OpRwvtFnoARSi+phUsr9kq0i6
1xNPKEuFartvYSaA9d4YMyaUZeiZznrIrkWq0eVPiNRQ2i+6BObTr6kcPcRPAe2OjeWpyTOqYyIh
LSXSlbUxO+xfZMxh/WSgppceSlWSXaM5EkpBs7bxoxTK3GNVX6mJ7HeIQcRq+XNI9CtQyChXfmjP
RUAV9dHn/4o182mkZBIAP0LVWhDdnYGSNLA1AFOwIqXOpHiHABZFeiZaCdSVOTyRFoBR78erSPN6
6DYw31UsTWq445C2qulnV0zeMBSeGCIniI3mwxQnfmMfKysC+UevRAQRKBs0drIacm5WVImX4CYc
lX1O4G7DR5iieWXZ+yVVQBn3d6MerUWnZdAlCHVC1iSl1xGQzYXujMbKFML4bFE50FYFg8ghbB5O
oUWb71US4q5YGalyG9rlR/VIMaG3aOiZjKqn9zwpIgyRkJcpzKuGhjwmFQvYrBrtlGhQYAtSlpvf
zbnd6gG+6DoKGNe6/GpRyx1kRk9BOieB7otOSzLTnqJeeKe0j6GUsko1wB4EyceMfcjfeiQ7Umpd
oowVs4SpRfoo1P8Q8l5he5SpNmY8V6Wl2w6+l5BTJEudddoQzYuAjKG4+ivNJ3QOjbWQzP+lpAra
CMEz179sdk+L2Xl4h4odXaU2Iv/Nhk07gn1PavSyiHkVToYigPdfKtuJmm1U8X/ojTum14X6I0yN
q7BzUOuGVRnDOGtJl7p5pfFTvxbND2nywdbI8ALhEGn0YK2G8raUCaHilwgJDqCxXhNDYLK3TrHh
z9rZRjGJACe/lqduMHOtF4SwtXHXt/NVocq7rO0eaf6APlxsjZ2h7kn/JwnpuzXGBXC9Cr8p21U3
9IdIEMlx5bOYdZECqtG60n21DbdxHN6ky7SypXwnyRS48+AgeDoifMyKkfWt/hbKE6y6JsT0RF6j
5iUKtxkiYlM578tmuBDDnmvhwRdCSwiqJiCXj/T8U9c2LrPAXGDEH9JBW5cAHqiYtmaIx9qIaI95
labvgtanv7UNiAAOWCo+C0cHRZsa5ipnH/KWvvpTaP5YS7sP4vRY5vWuBEjI0//bm7yOu3CrSRrC
2sPGRtbOUQCBCwUO5/770+9c1EkvREeghmqmfJpslWUadKD+PkgOJr3CoNe2MVgyWrBqescTX6hN
fghdnd6igj+CJA7qOsjufM08hipGFiUnwDDw6RkXnDfZz4pNUscEgPX1AvRVtIdSGMvF+U5tfxje
tjZuKrvc6+jgfP/65xDnNGSBdADhwzL5tDEMIVEH0jLAZ2FN5TGNC4Pmh/ajne/A8rmR/lhBfKxI
UpSSskovBLm+f4QzDSlknQW6w+TqMYAbf50RGeTOYFa2ctDrpyiR903U7aqgdwcLRjjw/nYgbFBA
PJf/NB3FhroGTaj5RpSuUv1N0E7Im5TEcoXceUTt7PvnO8Pq4vnIxsGQI7TwF8Q364IRUi38sUnL
cV+HNp8840PXTQlHyINOM7SBDdBW/UpE9VB8PcwIihLUjHzJo/1M3kqfGdFiOogysLaP3tmn3Tem
poliJrsPKDvmVCg9Av9ja4nLsQB+BxPo4hb5u+D2dcyTkNhoysjuGsZsxmc8uFDDBF4F6gdhvO9n
Wv07EGEk6AdUPsi5LPsEpNLYWtCqE/Etb8f5ORXFKp9Uz2xJertfc8Y1GuQIR8VeBEMeGSe/tKKt
imc2tTu3qVTO0JcKvrOkroMq3cgUa2sO8CwP/cCwtjESTHybC0/9dwqFdhZkHYH9Y6F81HM+fRNE
gSRpEOGTQ4Oto+vSh9PVYMqC26DW9U8uUlQPdtB63UwZITo/pfZmAFi9xH9qPf7ZpdfcrXJt7+C3
bOSxuZUjHTkLx0vGS/nemZoNDwt6XIWrKKgmJ1O8OGM0SZGjHOwB4nme+INhYkg5rOdB26To29ok
uH0zo3UwE/gBZ6/3WW/tAFggA/dblLOxJhnqxhdAofzWGpH7VamJW5hXTS+UX5c0vUvrHn+eSwWn
v89qSic0nFCwREuMCtnXgyKH9osV56gcKJCgLrKKGsVXhgq5vBV6Qdf/CzmMGwG1TiydoDVy430d
0AkTp5iUTDlgn7iS3xwTIZJS2xWO6TUsK3n0rOEpc+oN7QNNfkUPyoDXUUnJn7SzV6lSrL9famcu
Dx7IAXyIgKjwGTyZAd2M84C6Ebh8YsfF6VamwLsYx77AGTwlNhVFNcvwlVIo6+qrGXE7VYf+jWIW
ooCHecCE7JK6+Zk7BBsXcRwBL2ELnIYEkUHyHk1ME2h8QYiMpHBNB7lpgaETlQGcQ7fTNLC2nH8h
Auo5VXHhVv27CSdMWIH4Iq5uMzEnR1SpKUooLfBPw/5e0j9iEkK5VEOa/HVKry+/8pk9z1XFKQxT
Dln30wGzKjZapQa8JcCY8EADQfvUiID4O9ukhl2/yDUNKYBz5TElRkLbzFe64NLleeZwprENYQ+9
BUHaO0nK68ZMqzkHrfmvlmWb2r4Z95HLcl47FaVqchuzeRIam9TQ31u7fe4mDLwmrAWBwHQImxSr
BjHCOM022mTv5ZKavkFi3fr1PPEzhafOLa6ZWM9c+GpnoKY6zBskP2SOT7b1ycNPc2Lw34Aoq6Of
1DfFcsA/w5mEMGNFDcgrE7ftPWV6hGhfViX6LaThgXex6nOm+MS1YyKNS7uJZu6pu01WF5Pdt+yr
pkQhiOKO2EiLpPu2jbIxwkL9puGAy5A3HgFSvUhW6rVjfqHieHY+gFJj6mGB0ORhvp43C7XxsrMC
Wdx/Tfxm2xCceJCA/dJUxgF2oiDdagMsg8yDgwr3dgCyhxGShzXnhaV1Lu7hpJVhGyEYquNS8fVp
1CiFAJfCRRX5chcCCB6np1IyNjWtHNgOahetJjJPtiPKPepGsqRVrXf7DAf4JIgvLpYzxz9fBxS/
DnKQdXFy+I26uuSx6UyHA5Gqe5w93+jdo+X+HPyfPw33WLqlewC86i5rtChcy71R3J/odLmOW7uq
h/8dP/Dqix8r3ZvjjePevP7kd03+K/+ev/hdWMm5r7+CzWvk/brZ/bh5vVnv3jeb99vW39xubgv3
FjUiX/eBlHjP+o/bwd1E/jv/svZj77fpV1vbB5LsXr1cP+4fH2V///JyHW3fGvdavuq8el25pEre
dea+qa4XuXtqKO7+ZR+5sf+HPyP37u7uz91Tv/r55P/Tu4X34Mf+3cOD//1Ncub8gtrHLQpgXriS
n8ylztEVa6U6Ce1P5PehjVz4/WLrfk1zBHfwvwFO4ow4I7Mg5ZoEV02sl8zs0QY5DjQ9oumPKHEI
x68PxFB508i3hPCtkWJgZG3RP57k4zxZa72wns00WBv6Y9CmRxo6oH5YbEbk1YXi29ofJHuXIV/3
qoNkznBdNmgFGUjnDPoV7xSNyLo2na9ICKE0jxKK94uqwcUsSTCnC+0wUSX75o1PM8ksigwURplS
diXlBOGzmF0Y4gw78susnnI6Jiex08ECCSWUdztkS2WNqjg9UEoYbXfttIXP6M0E21FHgCu+Z64d
rVolBeC0aYPdGnJ1zy25ZZ9JW8owovDWcTeIgr6S/vp+EVyaEfXrAVIlZm3mMzMyBI9UbIBKXCSP
n7n+wN4SyXL3oWainWTTeSgZpRUwBDIXGH+SDFG9pT3bFfffv8uZw+fLQCegxLGNBrlTGYiriqJk
PwlKALXRDIX8S8D4M2nQl7FO5q3Xw9JKW+1j7wDQ0RAnwvNW1DG/f6czUdOXcU6u36gzjBIG7iQQ
6PYMDnwFd9WswfH6E36el3or578VRQb6F8hQn3qcyG2dynWzfHyrcobtNW2EaAb7FKmO79/s3AzC
DHToJ+k0lE6vrrKw+9zKu0mkYLACyVcFReUSnP3cC30eRfz3T4nfMvcpjnTjJLi/7DUGooesO49d
9uv/7XVOTmsJ5Ri5zRkIFlsw7+l4DAoY1OzCejgXBoHJ/2/aTg7trDZaEDfDdFAelofkh3GDphqI
5MBDMm5It/GP/kAb1LqE+P3QFjg9Oj+NeypWk4OuqLSinw74yYT6PsyedPo8A/wUoTwOXZ59bcyG
yyRLzt6igTO392H7pxkAYk2R3xKsGtRFw+KxzpO1jm58kmsP33+EC1/7o3P46WvneaNLg91OBzoO
SHNQBuEEoA95sSB2Lp/6/Bk+2NmfRiosubEogE0HiDFTvx8GOgwqDSVAHHeQNRTAcKYbF8dBeW2b
5UJkcO5Q+PwtTg4FLeiVohoYXJIFZgdZsRZJhjcy3AKRVXFPOMmf72f20pAiWPn0vlJs6UnXs1v5
/PAMXF6bsKRIhAUFSpfmO02k70c8dzPhA6IhbIO8Kyv+64h2rIym4jAiG0oCPzCjrHbRX+HCIKeV
3pyO4FS3DFLjX/ZxAqGS8/17nF+T//97nELlbSXNnVpiTWIjF1D+Y58wklX9KdKn70e69DInd5Lc
NoOM3BIzFtOO2FById74fojzh/Z/L3Oy8igIDnrQNmwwIEFzek0c+H8TMlwa5mS1VfmoINHNnFFu
BpNBZ0s4fFzinJ2LFxSg+Nw9sLsoIH9dYYWTdWi5ZNOhLw/WbxiEHNrS8hpwnF7SMDq7CD4NdfJC
egf7udMZihyMF0K1hQodV6o+X7iGzq6BTwOJ//5pn/aZ3CyGUnwkDYiJTeWGQsH/sAYwyiPPo86l
fMi/fRoirtTKTrt6EsxLjj5GodB88YQ9uwT+G+X0vpGhCISDUX28COZPAgMg0eFAfOZ/eRvkU0Bt
aJRpTjZNP5mJ2phMWJTci5uMvQlEhPLYhYv77GITLjL/3zgni62Cl4/qq5g1jAydu4osKCkEFEno
WlqX6Mhn19un0U7WW9CNtjzTFAfet+HAodDGacA3ulhlO/+Z/nutk/XWJaZGeZfPBKkbABhFGFTs
JmX9/Ue69DriKT4tuXFSi6mwyo/bFtOhHo0eidv9qW0urO3z9zr2TxQMuXugQX4daYrtRsFriDNh
QdixeG+yteCBZePm46MNAEZqzwaNLNiMSi/Et5+/f9ezM4rAmA15HXDpqUZBPy4EVgOfTgv2yHSg
KYWlU1befz/K2fv80ygnt6vBXT4nETOKM2n2R3DIZ+ldaX6N40MvHblILiz/C291Oq+NGqijJhbk
Ml+TefNW3BsXuwHnR6Fni9oJveJTGRjLLutACvl6nEuow9F0Q4ZLu9SPPj93/41yEur3qRpaYZ+y
5ltEqfTHFpAAxwZnrUFnU+hRj9WFQt+lFzv5XFlaGHKN2cPBLq8JVchhGE2/BF47+2KUNLGRxOkL
H6Kvix8lCs2MVcHRRLu/2YLrokUgNdd4jZUvF1uJ5xqlqDKh0EihW6eiejKPqamHVVXIo7hIWs7C
fh+2ODDgG1Q+B2DX6HiBsfp+3Z87SbAvA0dAVwA68MkxHFaDMw+TOn50Z4C8UVhLbEpOyJFfMnI8
o4Mq3g39GfSeQEVaJ/UIAzPNTrKMURgj2M2wYz5b+9kGJieDdCIUjOE0Wkc1RyJL8ezfIia0Jx7k
DiNEWCsAZtLqgqnZR9h8msdpOM8CqQbhAPPq6zdO1bQoQ10b0fF2NZ1Swm0UPabdVTFgOOnV4T5W
f1atX2YHrdmMoJZ7uvm3vb7vocxlW0gxBiIAitctfpit7eCxnW4bZbvIyI/5rUOn8Z+8Odq9ZwyN
l1zb0j45aE824KDvP+QZoCWzC8BFGJBoOCyc3DyKsQDJjud/v6SVvA2oWXGykPCpaMIFP8fkHvTx
xejnQ8Hr7wn8b9yTCRzasFcqkpNDnu319vHDNih8FMZZQu5zbCh8I3GIwP1mrhXvYtB6tr4IPl1R
IN4KpauTTZqFyThOMuPTRmqvW6Ttbqgs9tlGVm7CEgloK/dIleoNel/5G+S9ProP400BrcQObiwT
1v0PmqPQPrXE13bff5VzQBH789OdfJXe7EdHBUJ/GOetpb9H2EXEo6tZr5XRUBjGfzL+Z2geqoGu
v/Y7tl71ePZsjap+rvoWpCwtBJqxUSrpf1ovtGy4WFWC19OdHyFqpLCU+G4UMAgozbKBYuOnx3wX
yKVPt2aM9FWKQ8n3U3L2mMOhFlAKfD8dTaqvO66qksIoy4kpwf0K0WHLdAvlYZaPpDheXngjqILL
h6s4yP5apsKtWIXEjnvgyY0xaEueW3jbHaZm1Vq1q4ETcGy4J2DyhBecGQ/7tFRXAvdFBzbC0EvD
a+n7d//osf79FAIQ4NDTBjPy9d1LY2gzu+pHqNVYwgxvKBLA0js0kr3GnsMtB/xKjGAzAvvlSnLj
avCFIapoQWjafU4jmiqDVQ43LBNWEUXWst7UUe/V2JRbwU/NjlcJWOoB0NEAQrJXtG3TX+el7I9G
jxlHvYbwokZ73H6wr4M0r3V7w/oNdeoqphkvLKagdl1JqXYV5MtdTForqoM1fm81k9bkXshz0RSn
i0GaU+n8Q/SbhFRKn6ShhbOdrZXkEMTJui3vwulPSg+9yvAES3/hTEwFUL5ug5BPYF2p4eMH/scC
ltCgQFZZ0BawoxlumwjTu7b2ZiClI28ZwO+Oo/yCUY7xN1uCIxNkgqJwuwPEOFmJ0qAWRhA246EL
zJWV9KJY1wAj7uGQG1bpytFGbQAM7mJIp8+Rci3TumkPjt7uBIJeLCGQte4wRYiOX9Mqwid4arPV
jOVQDGIzLeoVEi3cvhsbIiWFIWd40kFX26Xu1ujvq8t7SfEvrjJfIAVBBnkqfWPBZRFOgL32RhEd
V3vq3K+jems3Bdy4Cx3cD9Hpv9bkp1k4OcAdTOwmrenGg9J1NLNg6I1eC7637l9tJ1kp8oy8f7PW
YbVkwM2XA4tAvJgyusUEjnYAHuoka0EiTdw6/V31KnjQa3l5jrF/kAgGHeFcWy/o/s2r7zcUdd5z
+/rT04sA51MqRP+qj5SWa68EjqxoLDtwwfUT1o9NM3gtbsgjarjWO6glINAOXlv7iEJtiks6Ec5S
vUXDa185XF3HwJHWoYmugFf1r1M8HyJDXeP1LfrZJqZ8mbNNu3XbZnTyQO0hfiNiFmfYEl1TbhTo
fEDeBNlkYpkhiY2jB0Bw2Xw8AJeALyAwmCK78gb1s9u2f2trWuUZrWrhFjch6kswpNdXHY1ejEDX
04KeA8tmwOhHmF4Kk4dSxalDwx5pSF5gWVGjCbHGHDt7q9bSrnurmIdlxOd+Fp1bKbwpr6qk2wpY
BwXR3ME7AREKCxlU0bhEKJMEHDXWIYKEGD+XsgFRalwl9NtGVChEH9QWwjacFeCvDbl7oNQtSLxD
cU00LDDaRBkOvw7WVhtKHFAZNHmQTsu7MIUnprRhKVf2O/wQD+J1TilcsdzEgdqZPsG945T0nNIA
M4HBEsXbGlCpDKw8QnsAhpeAqoAMVjwwaUP6AzICKhfvOCO7stEjUo8+jtR48lzhdITdDTwxBhA/
1RCqoegoW7d9k+zs5OegGxtr+IG9mm33NzOIE9GP0IDALN1rA5Nynshu2bZh6MdT6/caYYGqYYXQ
+u2CaRJSvBChZRDlWq8eTCf301reGoXpz1rna/E/VvpODlfquCXMG7ObfTlINgkyAiKhxDl0P9f6
Lkp/cYiLTiiuTUHXw9EBgSy5Du54Bed08ORIj5mgesCPSYaHmNlDBZOSb1CtVDC+kTuUb116C4F4
lBwIpU+pvLNzLoRhHTSPOkg4JBc02KKYjYVPADOoepR5sE46c+VInt1oq3L00+Za6for4TdoJHT4
5Qznw6cIlGp46HALVAD5OtaroK7O9huneVADHeU2KlsHou+yp02eIkBNEZprPM7MK8wZEKgCJF8H
q7TotiX2U/+eYUCTBQE/zYAaXEdJIL4XwHHNi8Xss4ZC2rzTiOMLE1Uv5S7in7GZ3SRBtefg9oXl
bNc9ZhmCYxiE25s++yUNtxYSnUuL9/rt1Dyn9SP7zKlBQW8LFpQGsj/oJo7U8j73kpfOrnctkBgT
ni8Q+LmJNkoCzT5zbQlO0IJoWNeuI9BgQVscWvk9NDs8qN61IVzNluaXO50nr3plVcj1BoVVN1Du
oJoC+8EWim338fCq4YlyQRc7uzAsfLFiWvU5hZYyD6Dk+9clLtZsy4LLXGTKfbxcMc3i54Bdjbg9
Qp1dz820VfuGtYiMVLh4MfyHNHy1YE+JqRBYGlRggpsy7NeYCVTQ9YVQsEIRRvsZo19S8dmqSltF
fXyVDoFb5fYT+oJVNN80FsZr7O+YzZbJxYOapK9jisiM9dqM+doIhtuC3zWYL2Uqe0kL0KPF1QmS
ZS6woEmyarLfHRFGCvuDnEKQBy8c62ejNbAWDsk3yHNL/Xqql3ViLRXtw4M94f2VebJ2M1GM7KYN
z02TZaDPt2wc2j2Vg4zEmymI2BMsjeotRs4VyptF4BrjuTsAs8j7nxWqKlRYhMSqUT9JjVhJ4v1F
TpIsjy0fdskk7/vX+PCQ+OtqdVDSAASkKv+Hs/fajRyJ1jWfiAC9uaVLn1LKV90Qkqoq6V0y6Z7+
fKE9g91KCco5gwa6G2VEMhhcscxvqHo/P0Y9xJZaOvGwOe7nly5BEcVVXgCrGsvTLrs7vvbv2b4O
cVxdH5c4j23zM6jgoKkRnVmN+UbQk2/75hfGmsjGuP2y7FB2CdX26bgb1+OSevPW9BfRKvXhJO1n
3hlP4Wt/Hd/wQT275rL9fbpRnpzFuNZvGh/dV185GAfroIdVOC2zMF9ybvjdIbmN9wSMINAW/asZ
4iO6PN0qT8pT91o9xLhs/0mXpXetFjBEcfbTAl20PJRCQl5tSClCsDCYxtpH/kTPAcJAXRwsbXUu
7pF1DhKIbALRhVCJ+KizCQnpN+sEULTOOQwPglwiI7h9lvMVOZhIUaWTgV9UQNfLSBx8tVAXwLnW
1PCpHSK/7/gqkcYQls0nyZ8jNC0IxAlmvbn0fO6bexGqCBQqesCiDd6NKh4taB6Y40ozjl5GmOsk
xZ2qXwZudUfL9Ab7Siv+u94MYEP0BvGk0uiAft49pyaJnTqne0ejRDwKeYKEKlH/66peNMjmLy/C
oHQ2+NSQ0KaYv0iFI2voW613+g3nWHgKiuezx8nrdqsyTIJmQaHhQUQL5u1xkyzRHQsVf/RfoFa5
eF+7T5EXeQMwNupZ77icfYRAgnFV+qcFYsaLMjwv6hC85lIN9EDzT3emZ4Tlr2RJvsufM0I5GH1Y
ju6wppQJqsDw7cBYwaHwTP4fTPpCX0xrZ8lnv8bD98XgOp24g9h7KDx39Xe1yDcY+LwVHtaevhNg
UeMmXg+srdvg8uhLnhXovum3y8p7eFCD0368J5nKeJLZV7YOD2J7GEf9GkN1PQVjSAvOpXPPP4V3
x7jefYkf6lW9Ynq/nIJyhQrAogmQzXNTz1qd3X8pIgvxMnVlNwkpYt2nwn1T3DBx336zSO6L7Fku
Gvtg/GivhVQMLqIH3u/JezEXuie5b2/Ao93EvXl4S9xd496gouHKq+f9L2nx+vq4vx29v/BEvWKB
DpiPUBG/DaE0jHymz97R/fsO2dMtXbqTz7fbzp092KXu5L++PotfRklKOJO779DZvGZbuoMfuSRI
Pp4CnrK2Dr1Hfurj8ebqrJzABkYh6a3nurdABsUyUPsFnBruGxbI4lfuuiXyZu7fyH+4O/n72E3d
+857VcPWBXbhUzm6JwExfH5+dzzxQ58t76/leX+jVcUPeyDVdZ8B7QRlSObnaX7OP7BRvGiF+Rov
8L3npnv+au5GYRdwTnNVGHo87+I5d1eajwyjL7mSe3KrhXjl70iDutvH98Vt7EPcCo7B/9w6QXHT
eJwb9yf+nfNWRu694R3LAY07l9u6FQ9YeM7eBA1prrIFxmKBeGwe9Ogu/j7T9XV/oZezopkUPlZ+
eYDR6GHWGdj8zuQjMu3JvrWWQ2mhhs562hZ/rDWk4q3MUh+9R8VbvwJcdvPlsJrutQApoK261bf2
0lw6R68+RM/1Yd6ZG9SJbk43865cl2tzUx66nb5pF2lQ+BzY68d1kHhBcO/dlwsD0GgbYkHnD4G5
mEPlRcex2z0FA5t58FofwFc4PNlrLdQ9yBFb0mJ/WsC/dtU8MHlR8106rAZ9aWeGq27qxbQclo4f
eXaAbpg/LaPgtDm7T39yL/fEsfLzCWl/jXGf485F8QkCv5iVPuox9sUtGeGbRd0tJeKDE1rLbgUg
8T36Ld1HB3Od/nHeSddAfamG68RAZnUv9pRlFiB8uoq3zjZ7q96kP+Qo54i3M6zGXfSGtZbfhM1q
DKbQURfGL6nZJfkqNraOczOB1OE7aXFdG/azHvRvJ3MLo049UxjtpWhDfpaMIJgRDV6mfQBVKeGl
lptiq4aWny+MNezLBbo6T+eXvDfhY78Y8DClw9SsEXT6ebG+saX/vFgX6QRaMAosvGTYaCM3BZCo
O7Lfz7Zb6JaHTrjw+CazhL1oW7aHPkiP/fD0N2tzr8Bd7qhNoRhQU3l85JBTL6Sg2vGtMLGsJQha
nqbueukftTBkQB/C/CojtR2QZzkCZdfwWW0orAaMKilWRd7pZKrfz7/yMbqSOiGMdOVEujj98mnW
jaN8HDag/AJSZaH1uZ/Wvc+FgUfP/Nty32b37u9fmL8EREpyD1UKflVsf1zEg5Y/W66mwHHHcAwH
/otIhK8Ar85cHsETcdlyTf6WKDFjP/KLRfE3Dk+cWdpGe8tDIkWQBbFf/eUnE6lIofBcz9Y0sIg6
O5RgQ47GBYErzP03las77jkQdzwS1ufwlC7x0ht192i7cuZFe2ugTva6cNhJXnXgpKqWxf7YusgF
kVRwjYi4hRSATx/PrxbvdyT0vunpPP/s57fitNI9rrOnPiP2yUG/dd57f/Kse0qJoPOBjAdnjhol
fJlYhHOA1MCe3/KSpxPHGn3eRb4SCyqCJvoQH+dQwwXj8H9OyWQh4OCOJxH4ENbkz/GRcf6J+NET
T/pQPmTui70QT5v74gc9cLv/z89CRck98SqO7l2wuBMn09/3O0jQgbLI3VtQS6HtKoHMKflYrVIx
SXPngNJ9pa2TB4vvSRxCzRZGvPuKEH9QBsHZN913OlOLlhOgD7pAnAcE+uP2+R1r70AA2cUhwcTR
m0KON+KxGmr8pNHbt+vXX6UrHeRw8DWCdeyCa8c9mj9F4u/+q0J+u3YfU7f1Pv6V+eJ/Sw+ZRDdf
dWQlc4gmLo9tc0wr7uwLxD0sKjKUYyj57aLwi5BOAHFG9Z11zS1OYfkq/n32jTVq6xzL76uH1Y3O
axRrKDKA0Z8CJYRIv3p7uAueOebcZMF/dFdbWAv8Xbm51F0fOVHQnfA6T3ZjTL0sjg8Uu3xpMXP/
PWtjLAb/OWIBIfH43q8zf/gxDzruSn+O3e3Zfx69kdVMSe5JS56J7Fc+Vfval3rRWk+KsUfUlhg+
Evc8rFpZNPlJBGd4U+5EIikIC+igNzJ6ZOLb4xefGpZ0WMuLdKse8m2+lZbazbDuQ3MhdufbX9M/
Lox9J+8tHMPqgMpmnT5FN9JBJ23pA/FUJY+c8vYGv1w/Zv4BRQM/9bSVsyzcJ74yr/DjgGLKy/x6
If6gWC6ZTGIIf47MH53iz3WMiMxk6dBbTTpzF5FZTeLonMUEq6Y5uQYyBnSBG0ZQMG+bxAiAtAML
EsjhHv6H6KllkN9rc4F6gWp7df6bVhoQDhNltXh6M6C/gSA1o38tgT03h5e0TMIZTZHMmHG6v2sb
jU4rsm2MJI31qS9wBJcXivIkZ7oXcRkJ2roomqT0TWCw1aJdapwTZ6EDo905NAG7iEI6hepQhu14
EB2LdiayGacrEzBTjDQ+LY2mqAZUKYEmory4HKIPSgSBq0TG+5jEt805CyZUEuK7qEwk16KAj47x
4ayoj+1UbtC820etcqhhM1n0UGI4AHHxMsT5sqsOc7VDzyIS7iWVFSSB1klbLLja82ukbitganp/
L9tQWYpApdeGZHLQM6I1o7cc83eIzmEuQ7scjqHRZYFToo6k3NZV56p+GdEqwmWVLqrQUAelmlXo
Rqavxx6dGlVtcKT/F8+H3EIaUSoOKZpqfXPLiNe2qivf09dJrlgxiAGakCVk3S42UzKk9WQlsbyx
a24zfS37P3HzNhab+J9q/oFDleq+cvvzDla+zEI+Loo2Au8KPwr5AuijTsZ47lQumkqaa57e6NRW
eMfZ6rsAtELjShxOuu4KfvKDHna5O2BGweIX4oggfD7XuGqfzZleavOmPAX5cZ/Cds5RlJSzt4kU
L51pWD/hm0ArHaSbTU9Ly/YJPNYu2Qh25pVF+G6v/vduLtpOqSrVpT7q84YmgjrR++KZsRQTIDi1
X8wQ+yOa07r+mF7DHykinfmyEGAIYe5ixErf6/NCnOxcVqOUS8NYx8pOOWEZ8ajVy6gO21xBkvg1
T18SrV40yd0IKEJovdC8HrDaRWQloXvx81poX1ozkAoZ0gq3AweFq8uOwKhIcpqM5rTJcKvF5NGL
k8Kz5eMqSiNXUNwt0O2W9dupu0DJEgRd46l1zWFtTmiLpGn32NhIKp86e2uW9o6nk7EfZLhV3SGH
sp4bbd0kx81TObbL/sScEfHUoEizP/Y5CrXW8DvNDhqnfmKAf2Vq9BWJwrNhHMhaC/kGKLGfF7uq
LL2XVWvanM/4UZsRUqcvM3bKAFAYHE1Vv8QQ3JXbgnVGqtC5O6sqmjevwvB7PgjNhjOujldJyd9s
P7j4cKUtwFoaBP3PtwX05wg7yEY0utoj30m3C6yisOpj0kqfVUit0mxn6//8qr8LOMKnFWg5NFLQ
R2Ir/GeGdo7KVC8sa/wQVAM8IbSBrONvE9+Bo/PEt6cOhquA0blqivbdttcVzkxh96NAW78IO1ha
oL1TJvOGre2J647aE2IZad9i873WTiBG6L4ZjJd4C0lehZ2JCKl2QDyCucmEt3jnJrS3r6zIN9EQ
Zp4mY0Ek4qKmfV4RiWO6LvFZ3RzR2E5Qc/xb0BEnGNI2FpRWcU98eleu+k0M0AUwgGtimQtj9PNV
0wKZlThhW2LvnlV74SKayGfXxPexpoFpTE99Lgw/WAp73AtrVbBLbmzofq3lnPdPwzVXvQ8R9ouw
RAsSmT2HzQFf/fJLSbF1s21p5P1Ue92CPcJXLzz1Wrw3zlW1PPePaSyARvVzUpDvZ86ujfs7Dbyc
Rs0YN3gNtcj5ts1Wr/p1qRab2kj8rmMORfHYnszQKeZQlpgyFACtJtNCw6kTc4VCVkIhhWElwFK6
NmhU2igiwKR56vZRGkSE5jFLQN6jH1kP6lZJDUKI9aJLD6ljrdMcleQT8kmAy5lAOcf3n1+YSGy/
LA7GQ4oD6Oob1VOrJevTYfda6r/IuXdGdNUzWJ3k5+btcQiH05UvVRwClxfkZUCcN/hYgK193iDV
1Mr52UTMi5ktZJ4S0DQVvJBa064dzN+Ef7SK8eYQKYiuaxdHYSfHk9I4DMHZ/owPc2OROs9MWeT6
ER41XC4Al04fDHriabfX3Ty/+xRMwqBqodOqcC5+flKHbMPJEpb2WN3SnMaRIFs2ZYFYM0P2/uxX
LYXW7Nykjf0LfDo8uVPO7igVj35SKKGJqu5bO76S53+3/hZkQINjA0rg5bkxtqMzlI0Bl1V7wskT
aU+Wn511NSR/dyGBy8JqB3dlTb4oqZyiMpUpPX9EAsERzQKlWIKPx0j15y38pXZDzwlkNarzODfC
O7x4zfKMy2xVdMjDZWgAopvCQJdnusrF+e6M4SpoEaEExOI5F2dbqqSyUg8Nrnb2ghlzfYtNsggC
nSxON8aiyUyFJr/8/HjfnS8C9KWjBoCBCBjXz/uoiTjhoyaa4fNmftSjYBjPNzYuzfU0LJL2t6RU
XjIWoSa9DM4jLFwh1dSbp+0JLV9T7sDx7J15uPv5tr7Z3ahHCOoDIi06adbnu+qryc7GTp03srB+
O7rYoqKQjhNohEjctbTim1fMxThYVEXMdi5fseEYjXGMWYLRekRjzZA2CqXP9H8NyQZGjJCKOMhN
+SuYSrPPI5BmZ4YHB5Duro53s+mV1/R0vn+Y/73KxTYC+mbVks5VKvA4JWC5BbGdkujn9/PtVaBC
yTwI2Zh1cZXCMmvn3JOMF1MAYIgiE1VAvvOfr/JB6b0I5yijEt0g9EHtUS9y/tSsirk9yrOIsXFa
rY7qjYQE4Ez+LFtx0JNon/W785TuTjMixy/gEsWQv7KMW8sprzzzd6XYp7sRm/Y/WSCeEKYxZGxK
BReZzjqhoPbPCsd7qVe80ZrXYKvmOXbHGHX2Fhsew3ZbxcDgrzhE4uTTNO/K+nyThXFHSOtyvDID
vZQnOCYRgky2MgurOWKym7SvNmCTZjOl26N0I9PjRxzo54t+c6YLujcaInhi6lz18yrE1mBZ+ax9
+Ogh4duT3NhHXFqU9WRy4E2BARrs/8clURAjDVZkKq2Ls86Osm6Gv4qEir2n/KjHJwXry91J2ilH
5DWyxc+X+67UByv9v9e7iD5HxzpFYLzoL5BmqgvKDMlcH1V/zPCExCn8Vr2G5/huUTG9IpWgwEB8
6OKKSTpX0HhapIeiNYAwWPSGsqhWENyHJXCeK8/33derEliRFxLJtHNxeFoYQdaQPzGOYxMPFaOR
dKNGO3WYgkTVluYxp7B/nsHIfoi4WjYokhKTADVfnkpGqa195dP6+YbIGz7vqaxT8DqKa9RomBj2
4nY4yq8esd9eRRRTEOeE3OXFUZ52cos7GvpO4LJoJ3Kwwj5LzlcSw++OLoQXLTgGeFbg2vv5Wcy2
QA4ZwP0GAHKBIgLszWP02im/MRssjSuv8tt9Y9NQtdmu7NmLi9Ud9i6lmfAmpR35QjHYLnyGXEX1
CWNLmphXS+FvEq+PRiU+qZb4n4sSzEbguDTLjG7lwICEPPKUCQlg6bxGVK7oge0loUW9mbSGJ5UI
3FOpO7f1DHwohb6Kf9fPm/m7FRCN0//3fi5eqpad6R/r3A9geYeyCMQnyaBDK0j4SEn+1ff7XaLG
gwvjUiKv4lzmuPE0lrXcs+Y0IYSiOoQuCTIHLbB0eNWMKFSSgzpV3rl3rrzt79oyqIIhXC/TDBQV
1ee9haloaxxrepDn6l06vjKci1bQNOslDXGvmxiwmAxg9FU/v8X1PYDjE/PPvHFY+wjiGdXy6ZpP
r8ElL49o4Y2sCuVTg5T88y0d7fbY5yZHNKsxSP9INv7v9WBInP57iYvwn46tgjsspxyxOEo3bHBy
QXw7riaCHzf75WE+qJy0vhTlsqpo6r6eTlVNvjE8j9FrOYSJ86TVT/G8bau9li2wOSYmX99T3x3k
ppBvhGBGzqtfJjqzOZ/68TxvIDGk1GaAmYzb+IaaBsW70yEt3n7+ar5KRrKmJkepQyPFoIq8OHCy
c107nVHNG6nqVgaS+FJv+dIRr0L59E4RHczJ6FXyaSlP/aKrAfxw5o19sXGcecfRAga1oMeAk4lt
azu4Do0+rAwbcTzwEMmb0YXHLDxHJ9ea1kI29efbV77bdXAAiUC2DnnzsmqB9hEP87GgK94up04J
dFKeeFXb62h2oB28JOmjgcx2ldydpF8F/Q+T4RoSzVdu49vXhuuHjgUvZehHqPhPRngaKz5Sa2IV
T4ERrc75pgRMf47u4HtA3pgxBzzP117dN01Q5G9UZkZCqxn02+cvrpftoy6TLmx6U/IiFaLUaipq
P6qKlZwX234G+Wj95YAjJevz3HJzY9jOaLqlxEbVCI75o2iUApzOsXW7HpE/9s7lV8R60D42BCna
udjM56HL0mM78hXN+wzUvN4I4ojyVs2vSIK7+ZzuhHShbWUhNypk37FWApESq7SSBwXPDectGY67
qMNlULH8BKRqXME0cJ7H0b659g7Fen25XXiBZAU4UNFf/rye1oBud2ad5o04zcQRIjEGTILSnD3t
6ITwU3rN2J/kcpn347pLqKvmmCBvLJVEXhfNna10YdE5y6iVNq2W7CZ7RGr59NGGiSo6+/ph0kAB
q/NNpeLdWgOHGn1BkDHpv+kzc3hAVnG9P7eOP6DBl6lrw2iD6pyuYn3wBDidfqo+nzeCAZZbrZdM
rBK/NtHkS86AB1BXj7IME6fEZzWd4l9l3+jjXkf4PjsBgu7c43z0EukfkQYp6JMfOYZPcLMMRDxB
OajPkxO51VwGMqh26QRmoMI3WF2oQMkHSdniCvHYyvUH+rvqJADa6WIqX3qVkfGsPNaO7SkNRh9Z
8p7NBOkoX1pW+qwP1s5MpttIztxujitwSUlwtrTd1DprDWx7jvGNXECnk/FROBVXTsyPCvGnl3vx
sejKLE1q1yFCOeg+pmKnSUhGDVUSxMc7UPltMqGwH3tde17kcKsUDN8EbanXXgm+SaMBBAebAljm
nAaqWvmjkM0sLb/Msd1lYzbjU36thv/2nBeBTUVIU6ESufiCjvJYj46kTKKuI1nFqg7zYbks7tt+
8PqqC6b2ZsKjABySrC8TH6GGbmSDeZ1WhYMEHhj2wc/fyXdprQ3PW6h80fWUL/K+Wme63jTGR8Mf
iLlIfISkgrpDeznWnn++2HdJHdUsdGNmDF9FFTSzbKfpOE5CLEk6AyImWwcdXsNctT3sr6L57ucL
fttpEKb0MlWYatDX+BwEjnklHfOknDZqqQXFgFCoZgZktOh6BKIdn0DUN7U931Zr70uQ/iS1wipA
KNyfm/uf7+bbtf7PzVys9ajlWjso3AzMFGI2xaemLahVTgCkrj75d8cJJSfNTZFW0gT8/OS5lmrH
wWKvWRyT2EL+HZuPcDKe7pik5tkCw+f/DwOk76Iu7U6khYVE/5eaXlVGrW4k9hNc/loPygL78loo
PYjWSaLtIyYXbTiDaYf0cdWn/atsB/mPELJU6blaMq3dz09tK5WqTxpPrab3RyZ6DuSxZoJnNiyQ
fBNDTabJ0EIWJtwJjDHV159f8XefuJDqVkUNhcni5Ti7O5lVX+k1RsP9fdc3uHHN1A8NJClsoVqs
9p4/xldwvJTKhzKn1meXnB7mnG0E8wkwdaFDpzSvpTTffHqWsBsHrYMq0BcRZMxhYaIrBdvBBSmL
J6mfmncfPD6IY9UdvntZ+7vu3yMYgcykSXSIAVSbZwTNGoLCzNJdWSqRi17EcIbQ5Fi04g1RuX9+
VyisaKkKj1HoQdI7HSGr57kNO0+FCvhUtf/a5lkBia0YVCDzkhaxxHD655v4ACh9uQmLuRIzT9jg
lxtGT2qzn+t53kAAneRmqaXxEv9TVyyNYxaPMTk0LFHXSVzbGYXBZHjqiu3U4cOW2g9pcdxjF7SO
y1+4NLa6sNbNHiWShureSJrVcJK3SFvgBnawSM5maBucyZWnD1i18+tkk4PloDAv2EnMmqvZ65PB
yyMbd43pl55F65Eco8dlODWaIDZOHOQWigIqbhOnhVpZoZQ4tz0aKjIyANVBzIZRUT1ZVxbqK6Gf
fByJYdjrjkmSeskj76bOsCKLUsaQ5oWJ9TgNAlXdDVL0OFnQ9Io3XQZHlfyhwhV1eg/l0zo+dC1o
S7weI0rpNKXJK8bHMgiln9+j+K6/vEabPr+MygbsKfXzXpKVUhqLlmSP1t4IbQf8AMlXof+zrgJW
vikOPhjspm2jQ/1Fr/JojKWqxVwqy58NjZE9u0V3noTacwGPuSkeaZhfFXL6NrAwFKM2+iD9Xupg
NYmTDX3ZUhpxcErW7GNwSuN8p5YfSvH09N2O1OYUpRQP5kL42spBa1jBbDtLzW5DeTSeYkSZVKbT
Py/+d7FF9I6RBie6wO7/vPiMv8+ZZTTzRj+9ndunQduxG+ib1FbpK9Alrw3nv+vYC8iGKosXYRvO
xdlmy3mljCm4DUO7gyqLtQSLb06/UgtW8eCac+0SyrAKB9/yBGiCo0bEsVkn5YivFRrfbD0KRZmm
ObuPo+fiZjgNUkWqJ6QD7f0oSrfiQ2i+qhfEL1BG0IoB2NNO5+QZ4DMDo7CLg1qdDyfGgOQaP7+M
72pox9C5LMGMaP9xRP6neHVqp2nk9DhuSuNO3IQICLCsBQE0St28fVajmyn2LRgZKIcIREeskw7r
iyv38U14RxVOpcdjMU+QL5taJ8fK+qMUI1U0eTFNO/YqHXdYvujcsBRnVSi1Ixip5DiRAdUkT/n5
Dj7svC+CAgAF8AIo/ADzuVwJhmlp1thIX2SmFWinFO/bdyMqDlKjHawz0h8l3nGxbQeJnJKEnWFh
yH9Po3+yk5vBAPsoyjtBuDYpywZ7XJ2b075OEVt1buQKwnZpwqYr11MGw4np0Ll4UqUS+ipUohEo
uTr5LUBCfOdArHSndGtIt05+3+L/cpKkcMbBzXCmh9JyllLf83qq5LEtBKF6uhlQleEH4Y1nP+tm
p7vjnISFmS3MSjtE0FPtpt+2WJy1unWlJPjAtnxZN5W0mRUyhIPH5+95PB3nhjR9YNr/7rRBZ+Fh
32qIEFm3iAk92kOBvfetJFcxooIyNmBFIAQknMqbmnyJeUsotnsU3ZXqq8jvG8vG1VdaTkbkCrFY
3r7IMUYcTHQ9WwjfCZNAaozSbyAIy9TMQvXsHR2UCpR2m0vxzjl3v6qTFMhK48k2bN3nMzasZUEF
jEfqlW3zdZ5AeSI8s7CJtynXLnLIrtDrVJuBYKTkbFEFK+RN0fZ4rgSxHPbRzmzCmJFKq4EYaA7k
mjLsHKOC5V3/7XseLd8U550Oa1GZer8kJjkjVFW5f3Bi820qzKfKyX7b0TKzVmX5rOVPJtUGbCBP
hot07tC/kM4wmnEcQz+kPMFn7uAkopaCJ2NWrZx2djP13cqnMEEYQ+1Q8JkqsM5hVy8GkMWy9U+f
75x6c1UW+kP3+fPWUBkR0kI16I7RJL/oL6q1GSuFggy1cOvLTlo48B5GI1vk2NfmiAJUY/Hb7iLS
Ntp3krQ7adGfs/C1qLrDaDzmJtxzmHut8dzP0MGNZmtOLzFUNLMEhWgFxO1JUXwACefYCY+oA+uZ
sj+XaXA814sSh74htdkXdlA0a1JdXOHBZE2PQrpGHHKy5Ru5jIvI6FommRglnXLqtvr5z8+7BGTq
l5QDExXhIWSZBpDFy3kBJibS+azpH1qEZnF8hmntxeRjQqtCK+X12A1/5ByElwVBOQ3EggmfXPto
et0JZYRWDqZEpacH/INGhCAXaTlkFNi6Vd+SSbUeyhJTvZfa+2QGinja8ZWZUk7NXAcl2jeR88sq
bkxwc7GqLo1Tf5u2D4PBVzXuynIp4VDbaa96hestfx/pjCHJPInYkcvaoWjQKRjy2xJj8zNJw1E/
rlP6IrUBcZROiXDXLnPNQyVJw9YyPsM0RsefpwE3t8MM0i1ee/pd8llyc21+5M/DsTN3NJlda0Sw
QT3Ydf3hCZwR3dvbdnxCiT1K30TTS3iw6NTeUwTfVKeXiRudihDDLEJEXO/yMV/PVnl3riNI0BEj
2v52lGEZpW90TWII7HW/bgCjK7BUFL6WrnbBJhmEFfgWebbtpYkqJw5a9ZkmrqjCGKXZBY6CaMyg
HdK2bzATEttxFQV/2OogKGVC6TyeHV8iZltpT6Vkuyi1nQpIkSTehRD0nu07296oaHYcyyow/0pN
5slpFDIrAVZfe3ZihqcM6lCVekLMIk1fQVEKmz3o+iV7Nt5kLLMVbY326DH2Fh14UM6YGhqvw+xl
s4brAo3I3nkUns6JSNnkamW2hEGyCa3XvbFBFcQRrsUJqU4xDUFtWoASJqSNVkm+6Qzc1znfNBQ7
OhYC9sC5wC2TlHxMOY2tE00lnFUlSAn9aZvhzIxywCB3oaSVjNu0myaSF/K/Mi1dnC1nwAZCEIms
wy0dCCnZoZWBSSR3Ru5sqe3TI4ODwgrOkvqBYhf3fDQqnHamNWIzNbwPVvmfWQpDbF8wHDJw2wit
mkTvEm6GUGWpFgkNZVQHV+wUuAhadkMWLzgjIyz3dJBe8vIlnyJXijmZEwZ009u5x8OSvyvkZiKn
8eb+j+gp6QshXcPgVKi3tI7uS9x1qz6O07LTTwG2CuhwLdvmGI49XwDJo04LMOOkZ297lf6vcV6R
VpykEP6JqIVxhxyK3yPrVzf1CjkJYaRZCkJGAm9rjAPRz25wwGbBkVRYo5M/zPd94s1YbtWogahK
+luBFCNczYS0Sk61Np9Rg6FT3MOJHoH0cAzq0okO9D9Ld1YRkkNMgMM+JnVqI8ktaR9M8Z3oDw54
j+Xt3/k876ao8OGSbudk1yPXMapoT913gy8O1RE1rb5rvQhbT2EGplQGeAA04hgH8ZOsOAqsrvat
tggMXKyFg+ixklapCn+k8C0dg7Fcdnn2fmqWQlFcBg4NP1I5QdGWb87KGzWaax5/i8fGIdPth9zr
+Kn1VPviJ4KgztJXu8h9hsRufKJopMcofhdYkYmFpnhvwl1N3NX8j4VGl0DiZ/YZqh9jsTxXttdQ
VNevus5ncG58RBFrrFGFAkevpGu6lGIFIog94neFaSnaW50Fsc/5cEItFO0G8ApIKTainGNmyxsR
9qcNcj1W8UY23ksQpQhxaU0LuO7DwlIXBaiULjZD+jwbY25u1PpGjfObvq33dEsXdqLfYJl1F6kp
qY9xk6J0lSjzQsEqlGJDaMJygiGF5Sn2uDQS/LDLpc6XoKuhsBBmvnamDEvPmjCgCwW0JpmrpYHY
UhPBrFfFCX8mWCqurBSU/+x06W9L1RfVljdR8UtTCRggDvlEjKENWyaYCRI1chSvzCOJv4ixvDHN
+CcdDU82QhEay8K+K8Caa6p0wzRjpUm5p0zt8mQ0L+L8MaJym8Ym3IvxX94vZ71L/LRLH+N8TyUZ
ovIzWzCO0BKpThPKo6avnfp93TCDImoho5L0R++qQcRl0mGIKg9SEDqVpH9i9vQ5H7XLOFL0btAf
an8XohDwcJf9tf2HXfi0OVg+igPN0t/twhXWdpK3gOK/fZ4XuPoEj+v7yV3+UzihvNPyzxVQ8uWw
9ct9XSRDiSVNztCc9YcN1MYOLYXjMnRQNYED6ni3t7/yfQCP83x7fz+4y801Tb3LedyXy4th6n8K
vdpozyUSk1x+t9vFHu5H8f1d796+B5736GU3+eLf5unnrOfqNUXu/J9rDu2sKGXCq+CayR4i+k3q
36FZsNhuj7dwND0e9fDnmsnKB+j6P2nnl0e9SMkzJ550qeGybbjZyd7LjeLfGBt4gLv4Pr5fuYv3
223wK3XHxeM58/4l4SH3rr7ui9b2l5u4KIuSVD3llcHrfnp5qVe4TjkhT7/AQKp296q/t5f3S+/a
HrsoRv7nohZzYbgY9G0/2OL/WfCsqe2xrEqxxwr3N+po3sPbarVY3EICDWo3QBXh8G9z5aofHZuL
9dbA3iCGzxeHjeHF1jpNpkTCW+gPXeijDD15u1BxV3eZdzv9ubub3VAL35zNzW8hXdK/P1Vu/LBL
t4Ub7jI0fR5CFDIElTrYVtzq3V12WFlB/Iyoh3LYzt42Wt66d8Xj6rbFyeigku65QdDceqRU7n16
+Cf5B75qpwyfGnhfG8PwjFW8iF6v5PAftIEvjwlyTDwnnU3n8o3Ks3OWjkf9QRDiN7L3+7Qn2/Bv
fj+QKPHPXxM9EZyotd/ufrvvvGUcwIQLCDrVZrjWiv6YyHy5G+wigRPbQsf2YtEHxpDlqXK0Bz+E
Mh0+JAGaILvR1VcLxDce7w9G6pr7K6/6UkZWbDBK/P+96sUXzbwmJbXkqtKS2QA0d//3ygmswOCf
2+dsFeyX94cD1MjgGn/6u7guAFdC4ly1gdVdxM/MVo/6uVW1h5fKLVfCKC70b1YNaiu6vv9r/soW
/4eyM1tyFGma9hVhBlrhNNkR2nedYFKVxCKJVQvi6r+Hfv+Dmeqxbvttxtqqu6oEJJmRkR4e7pwt
fimRPATiNnbgfM1sk7fgqZ+v0Oi7iZ4bpfXtOASeXL8gZoQcT+b8/8e8LsVylJvRsAdz/HGbgzRH
sOv67q42GNcVNCUMRKdvsbdaU5fVXxn+UJtEYH/Io3jOZWjM/3wDPzsSf70iGgdaJjs9kiAT/w66
t/7g+kpeYXfFJOX1HKaula3dU+1a1mJI8R9FgHq+Zd+bHJ3lc8sU1WvpV0t487cV087BH3MUghq6
ZDSCtJ2EP2YLPchQ7Yuys+qM2zXTs1t/vkP/rh9uq104mVoNu99dt1PHJ7MXsrWPEyRinn7lTybe
4K/x8VcX9c8bUjjus3zbs/hPlkcvCgFYXnlnFV9yTQRD1JGiVbLSRO6yORX6ih3R9tXQbLxiBwmk
VRIKDLlnDCfII3fFDLxt1rr7LVNdS/CRdJBR0Yyb3v9GOesvi+2/Ag6VUUZOZjrhYfmjHB13Oi9F
LosOmczOGEtiOuXs8tbVzFoEq/Nzvy121/do9rY+1v7pTzyncFR9SNPCy0jQ1awmf2Nc/ZQBb+cW
3W2KprTC68SdH9h9XedqNwo68uoeoVewCwficFBWFZP7kLvjU6WLhRtYX9s4RjLOIBo+dX+P0CnR
EPhLX4bWXPv+Li0y1j/P+p8Uj7a2AsSPrwhMZogJv1bFP3a+Jmwi+Vn2ldXHfiMcshuPT6vVYvEY
2Wgz+bI1MZGKcPT53PjzhX9WF35dmD5UpS1l9OFS/0g2+mp8v4dJo5DjGAcmUWa3CY7ebu/zzV+u
9aN08tu1fuxAIUyhD2Zhyurp7caHaYx+CJJMii18JDAcZ/7XpPEHavXbBdsb+seoatB/0qbhgpKz
aYVkUCcb6O3Obvu2eZ15a935y3j+Hr54kZDa6PPgTxq7fjxj3jyLpxpySeheXX1H/tbTx9NiXukL
ijWrq4cqliC4m+YeXaZETDQP+MlznKcz/8sCBL39GcDwAKZiBD+yg5kmX/77+TvBM9beWSOvRtyL
/DK6hZvECJu8SsRhwKpVeax90dn9MYNL9+k1xmCTEhZSgYF97bRSWnQt0RBMN4qeFcJ17wM0yDhs
GXcdf69PMrrbiVVi7RMYCenhHZNtUCudP1Qkc6Jlsuy83bgWwWCG9I7EN0g2rhkilGafUowxVMwa
a3i9RPJQtZCiOWtIrr1FkxkgcoNZifBL1+3RG51w2uk+LenuKgBoNADqSeqWga4hQWtAIJac5jFR
IgvGmwAw6GsGehlXihHGWUa7V8RIx6BSF5xvuQmG9XL6tBiSQw/xXfdfo+Y2fnUdPvcjfaPtOdj3
EqHAbXMHyeiGI4O+cMvMyWVgBVpk+KnF4OVcCxE1izjTlWq0uOu9lyNNOKpxJvWU1L2hcj7YU2wB
H4wL8RI0NYYF+wW+rFpmrFbUTvVHYKiomAV7N0aA7M3keJ4zIFOGWXVxNKMVs/3U8MqhXoRmMMsB
wxKxiIWr5eaK0fxwnH5t6wJNKOTOcgbDGEjOmd9VzALpOEPj5mLYxnxcofOBiNSU7edX/EyQTBRk
Wa+CR0EGiOYb84VOEqBhzDMr29pxV1feuYkiYWzxB4LIzIUnUr0nslmHQmSITNL10D+Vkh62skn1
lnlw7iMg206G55n+D25cQy3wjInjbRmiQe+3kkFuN3OKMUJ9rIsu0qpokUENepEDFjoTSUGyXi9y
iwdQ9CgSV48PjIycy4g7YtRntEwfmROKG91Ko2chqoH+QXHuisYRmLR8aseIuy3sbL1Sk1YmDhaO
TkNtKMoCQJ27y65o0T0ZB5S6rdXqtY0M975OlzUy67gJZ8zX2FwFM3dlIZ3S6uGpbx6xvcB93A4+
Y9NhO7t+7IFi0Tfrrl6QcbjJ0TsZVS/njXjPW+8gX6sZiI/CYY0SMH5LLoyZNvbprTqiE22oD7O/
hmmLYBLFLxQuAXCE0v61GUcQRWRTMUN08Ab0yPsB0kpDxI/hbISgO5qbrRAQ8t/fmZEtO+JomrEL
fOnlqAElyfj4dD+v/12DxoJZcw53PIpefcv+cON4qd7mcJIbmfpaRZAlF9fKOCqhpX+M/dCOJtJ8
75nS1SBET6qX0I/rJf1KyVzvmuXd4aMQOBRaaB1ThJLQqmAuYagL/kpn+Ogo2a0K3vK+XA6ciblX
l60k4f64XGZI2YJsAn4Zl05jdJCUKtoTrWpVlQGUlwNHIVWKit5LYNmsDQSuDoYNCLm37/pjxIoW
/a11zk3bVMXrSFEJK+NbbUxaUaVPbOhDrxfa5KkeUfaqLOVIPOwXgkIhYtt670QKjdJdDwXV90NE
82wZG8vOKMXqGMz8RVRKGb+anb+tHQtpINblgY/oG5GHra31RF08MDCT0N44lOvDKxJEjzM0s5tN
ZjV0k564oON3lk+0Pjmg0vQtLD+OZKT2RXIBatL1W9C6HK1xA/7YyAJDgURTbsQv2ZGAfY0k19Vs
JJErFsKT8vYtvpu+HpgRspqzNz/PAY2311uMwCPhXD3NYeBwjAwHnqqHipk8DLVZd+XLh24SeV0k
eqccVU5V+0/xhBtYTlE7fvBBlNuMZ8Kas1s5LMq7VzGvTi+wjeT8FkGpVyfkc242I9ZPQKBksH6d
u/geuqwGalQinEJfoi9b6HPnLarRt9b+3E3vIArVGCCYT1A2kx+98Eg3e4i4QXsX2vcw4RTTpD7X
1tz+/i2Wc2BEco/beugGixCDZCBTJ2xH+aY/36QMy5KbClHDg+knEPnpGby5C0TW58DrJHqRrOYU
mb6LlunvKPtAV7SLeh1DmJWRJEMITtZjRLUSpJ2NusdtgmWj+PpGrwotv1eKclY9fXxBT2LBKbi7
L6XAvUXrYQzjaIuZ/T1xenfnhojp/W5sPj2km+lv6B4+ttaSOo8hehWQlu6j7t0v+h6K2UFmNsoS
B4pXjIiffVVM6gGS++fs6leh+l+HA0AKmlfY5qncc4T7kdwGRZ2pzWPQrEb9ZW3lpUGr5jPnipWF
13hXV6zcVS9dC/1/Er2EQ26hH3KEgdFy7eivWSy6o5V1t+189LSEHy1QPs9F5UOfKPzoKB1eeoQK
WXSkjLQPkFlLbShaSLFdI7OoHOWSCu82CYGHlonptD2NGefUN3OfucJaeI84aKDFWFp/fvD/SmHJ
tTRobciatMfWf2c58DGqJOk3DSmXYnRMpdWzK5erWdYxkskbIbCu7tDE0cz+fN1fn/vbgP/juj8G
fPiUulUWyc2qZz83zYrGWZRvBx5inLsaHsBRsZC/ZUBVg+bETIRu30ah+9A1K1cbGpGjbeSR5n4W
f74t3NJ43t/ui6GgqRkqym9eah1pOKjkbtmsNpLDUYJ9AsY6Ur3Tq3fFeAMFQjMWjSthPY/OGMxw
Z/qY4YtRP/R839uEilOIAY3qgeDfYyE9RGqgF29Jopg0aKr608KbpqlYSZPzm+Vu2RzGJ9A9z5Ho
gUxmbD9X18/QlRJUPvGQv4u1FuMoryFqiqyQ6z8+Jj6qIpzth97Re9nLG4v6WzK0/QUBvPEy9VjU
znp9LNyJp47e7mveYbkrPf4g0uRI9w3fsEfFcPWXQ8rvOHe7jP4xej/ODFLWZHWG1vvK2MmXx0vk
q9qwTj3TBSFrRQj9t8ECaC7mJDPaY2E6nrfqrH9+ib8DVf++i96Ps7MSfYYochXtnN6NSv9wOpHb
rEDaF6Z/XZmoFrD15vr86TzFXxCYzuDP86f3Yz09ce/qdx5cGwHmnWKNeXiq5uRlC1vj5FT5ew/t
xPmFsPz9F8jlr9f+saY+1+YzVOu8WXXF+KOXPtQfr1xF++kpm7st+nR/iUkxSxc5CcaSAfjb+e03
zOfHwP+An5ogvsoDjYcH7B2r9li9HHrrVeMIW9h06xER9fUa9dzlEuFG5sLkKAv9byCY0vvPVzAA
BRtCQYE3/COkDTlHKk3WDkNj8Q4khDdJji0K/iY6dvpfhv2/Tq3QpTm49unKgh3849QqAcV/euWt
oeQwsDsXBXnsVuQ0CEwUh3XsVO3uQp7RPdLA85mEvjYefPW9yMnJhch1xuk5XN50aXQbv52/9VV3
f3BQ21P8v27ux4q8Bw/llahJs8rM4bLepQjCq5glre+L1+xq3se9h9EDtnnuUsUOSCcuxJgkxsqA
7lXRbDzqoJJPrCicwUFb/Xmh/g5y/fvmfrXh/wNikN7PT5Qk12ZFU+U8WcmlKP2Hq6xuVjRtj2xe
pQcbzsO67Ma+HKJWeoS4gD7s/u28+D4kACc1I1okZZHqf765/9wZO/CCerjWDvoQv39Mo96D/l+p
81lpS1TPrUOmp+iIx+MeVL3MHaKSKbcynX/bgf5r9v7zsm2A+ceYDEpFgWjIZSOf3iuzlZE/156G
RjgZySz5y1P+ikc/9zuajLrs/JrWVk//fTm1Rzd32qTNqlWzf2Ti5mOoJka7AzsfZwp3yhmuFnZv
doZ1cQiMc+rYFPAmKJjMJu+Vutuv10tE6P+yk/xkFv5v3v7jvn4s4t7g+rhGLxbxVRiZeBf6GM8a
FnN1BE8fOsiTc5y2zlf9q2tv970v054twgOgnxDm/hjvvavRKcwlwQYp3j/PDMaGQflt0AgurHno
s7Ro/XvQqrppeuSjZIvx3bwjptzB4zA06MHKVo983LFlgn9aGlTaVcRGIWMANo/ofQNAag8MwXle
ORv5AEfCHlEay8T0BURf2Aw1GrFi1cq8rwB9g1KMp+7NcM/heNGCR1Pr0LRAOp+CG4SeutDCDCJc
IU59BxTEbeGafARTxfiaafp5kemWNT0Mv3aFOdL84Lh5Cic6f2uG1tdJ2x8iGd/I2vtGbmxeCCJf
xlMrXbafNBuaM/8ai5kNZHXOsRtiE0VCfsHh0QWJWYTearjocJ7gVSDKz3pcTAEJ+e7iul6s7o51
PYBZLRa0Kwbf/GLNvVnTYMPRFfC4AbW5eq1WfeDe9VnQxXtgiOyvuHJGBVpC+EjcgHBJiILpBMBP
qo0YujbIu9n3zG33Axo5MFx7FQGtrE5T6GmKcYjF8CGAawBlzuf09KDiG7svb1t+xNaedb4pwrZS
yI2H8U42TdkWb0gu234du6WZbKB66Mokg3KpB3503cWQbLv2Sy92qOgpkXhayvxpxB3RnQN0v3rW
20LBvyO2TwvvnDcOA7Cn8bsRaWnV3lZW7Q84eKP/D62InHVHoFFlYoUjP/T1MvE486VkZKk9x5UL
YMm5PyboiwZmWds3yXnXft2d1G2qEqqWturIemdyH9UzuqagbCVi08V2x+x/j1pW8iLVFjkndiHP
+6J+mt896gC34C91rl8dHL/Nf1qmWqfStiD4I9EoB49rUynKZ9VjCu8ai84pccitUyv0DbpjI8Ur
Ldq1aXfHtjAnwG6UeArfp/6lQwcyTBMExIMBcHkKbGngwE6aGTf+t2aPXwzcP93pj/BWPz8h7dLy
ZxX/KlqQDzT+gZNkbRxW/dalgc4vpjJg5ix3BIWxKNb3kyXGAvM3hzDhzOfshH8JIP+ZJnf+MX4/
gtswgfp3/zB+H3szPoyt62gK9AAC6Xao4PomJYu+fmd/cTRQgr/RE3r/laN2absjVelrPexM/h2+
nv1KxYLs/VnBP6tK8djluz6YE35PXrS6T4pJ1yiYW8sYo4TRc43O+jLA2eacLLsggVc78EGZw3F0
ul1aFhWeEMWKRrDLLyhpEvVFb1uCeU9ze7jv9hH7+8v4/ZTn+bU5/PMBftRdwl6gKc29/qzCzX1S
u/mqmt+s6zfRIan+ci1oe23+9nMO/fNqP/K7LHs0V0QYP+STkQv4SfOOMYThhvwq4vFRM8k29xSv
E9KXqrQAh3CbeJeEaODxrv4CUnN7iVN8hDreFDcCLQ3tucmhust/WQRPE8aPWow2kj9K7Jsey6yJ
Od5Yxp0IqId0ZATGBfTr8gvfHJyYF/PlezSP1pv+t+LWU5pkYVaolFgPBSYAz008aV0u3vrosW8h
pgDMabgK9FHlbejHasX3C2h7bFzgVZUlo0heXe6/KuvSU8/E5zKkYAs0bqT4S0Q9/um5mJaScWrc
KdQSUIKeNy4mh+l7cTOgj2qjx3KqHvutS4tcG4GHG8FAlKi9C3rZqJAMETzvgO1kQGRceFxssBgI
yJPxcj0Vi0JQOkGXu2h/Xw8Xu2C84wjRWAdIfhy1D1fZyX1l1wrLD3oW8ulPnmFXBh52Oh7S/oBc
kjWOG+605PDBlNttnryPC1axdHC6b8VmQHASf+u4wL31sFXof1VeaXRaNxCI85oozJi6fR+cRe98
MKBpuFx4TLHbudvFHYQHaiN+Duh6wXG15FKvU0vOzCsrgLF6fJHEAr9jtIGtVmDihDgUOKeqOtxQ
erJbi/tWER99vdEIJkw93fRKvguzctY6h4RQXUVftvjHWrL7GCE638OumA8l976dg9XN6teqOMFm
P31fery3FmZv3yveQuwGPFN/yQvPjW+j2s5BYyNvGYyWwKYXpzsDL3RG4+clEyPD0JfqqNXOP6aL
UnhzTkTRGICtrR2PwJi+++5wf2MLNsm0wf6txI5s1fx1t5HEhYqITl08jSiKlZ+ZKq8YGWiJ1UL7
zDa8IsXYYeNFkrIxxtDdMuYRr+rYRCiwTkIWQqiB9/o9T+teutiVeC9/AL7Be46dNx59vMLWueiB
Z8PA/ujSFx3W+DY01qm1sOjwj8gt29hcYFTRYFsT829Q1d3UZ3odCxXjgOvkHkyYgrUf1obqKT5u
0vgwfHH7Zk79DuZobUQvuKg8z9u8T97mcPc2H36XqX0hxUI8t/Q/IC2awD99QtnMxTjLfG/wJnug
HA/I3jeZ23jSZY2ZHelXhOUemRndKZqI8P9cvfycVq6XQKNOvRvhgv5PqzOuMDVQPbLr4XQwDi+9
eTBO3YefTYBLqk3A/J6TJaLsXVy06fPIQHbuptLV3yon+nhS4srBt51sNJgorjINxtqUX+Kumhhn
LgzvRNpYNzIoAgIhoHHuRAPYm10rbaP6nUnm1C7r09yUtS652uxJnFqmOyIRWn55x2dtgXxGmNL2
zDwTg7uJ0eqHecwbgvc8jy/vvF0TffbuXNfg4HzaPFcdGFWfFmpsNBSWfWklZTvCnU872MyJRHXp
QxnSkojABnWPepT7j9Io+Z9bJZu5tYuQJLk3MIp0IlENUFoQOViXVrC+9ls5rce+Q9tEopdd8Sz9
lHVDA9DdQfdAprlK1t+5/fzQST0bZGav4+SJmeB9hEHWd5EZJZ0hXefFFCBGY0CEbCB9XoLGmC4t
AQb+FF36Y0wc3+xmL1Gq+KbsbXX4CUyt1HllFpviiCYIUerh9s6nt/n0KueSHlJ7aISnj11A3BXx
Fhkdl0Kw+Sr0YvWe1ucPfiPTxEGDRZfWeEfvyknlvzlrTR5ez2i8zM0noHT2fQp+p3eX1Si0Ok45
1NkIKGMFJr0B7nCaY0ukCQy8JwMvmAfe2yytLoSKIR0OQpreds30ZbEm2ua9ZsvtMaLMleLy9gId
c6QxOxB2HNg/KDhySbhf5GdtNlf5mN5YNZOxTKl6mlmycZv0OpTKopGnmJnl5HY1iuzCDMb1VDXp
rJb8+ET8eevZBtUvh6OP8hT30rq+DZD7vbp4jxK0RpDhN1WrsBBPCIy4df+wokVmXHBGtaRlsRl+
3Vxa2D1mQ8xy+wpPdVv9odfZUjy8K8wOPXPioRduOiEZ9pJaSPvB5HrKH6j7J1Q5ciPCF+N+HE67
u+r4ch/Tu1ePOpLI1oXNPF9FerK8GeTtWmWUs4HHMpUjnT2Q37R7dJPdWzxBXihLFE2QspjVufjM
r5f+lKVGG477uOk9m6YE443iq85S8LRpf6qu1TFYj15ghPZk/CQogVRq29r6g6oeTLT5axqO6BBk
P6XN4+HnnbaW8MoEDVshVHXChhmNhwaeTm7XCkcvP9uQKrDxqJBq7mYV6TUcteeaMX18EWnDC7UR
9i411xvFuFVmGZrDCK9bp3Mod/UXiyyUXbrNSD3Ys6KYczMxCYeR8S0eVdrozp4+ZoXV05S60AOn
SrYSFGVRcW2+NcjtfUgG4vUUr6+h33xT+Eq/VBxCxf302kc+qjepL19qi46QGQAMth0wpL7hxZPo
5JDSjd6k0x7SlS+ZMpzbXWrMxDnu3JSJYtBGj+YGHCWX0fxmTpDrNtVlMqF7TymBspuN2sFxWODi
tU6xL0G4LqM30KQHsOAVTWXGRdf26qQYPYWHDeysPA7gYDiDrTxK8R/yHrpmN5EeTfpeuE9NAgH1
upJUQQOBLwj74TGc5G4l7gcM0SivtQQNU31gi3RIxjxOho3SlFJ4driOulZ/RwLUPodqxw4Yrnkr
bfgG13O+xfQTZyFMWPT+6pUIdRFOe1QnTMm6Xkj0pGXuhs5Af4b6u29Qy+9uI9ISafnCiJaZvrnz
giRrYCp7Jo5T/79Jcf1MOdJfj0TZqGN0v4ZPQWvk8PtN8yhZokjX0fp9ilmfGFPeKfEKFZ8pv5hh
1TO9sSlhe2PJMeyYmLdP49sX1qeUf6fRsX94Yq82PNYvo/q+B7ZmD6bVLnWeVh8fHc3r4P3CG1oD
qVFZxg5Z0W/n7Dnpv5yeYsacvyfdWURPlLhRqR333468pU476DpD7GVF+hbKnqZ9UgfiX/mVlS3H
a4TjMj8nV7iz6OQtcHngWwzb4Jt/DWDHKuPIHJINJ65ixYxXfFCc2NF2tOUbwbzRyL3iTRr7JFwU
GGs6YBPjKZrvZvooHXYY2ctdeSNvHvjTIs7Wro3/TXhiiXqIL/XV6q7gRdg38z4bWLm+KY1mp7W/
ODhUjZv7fbxF15LXsdCUyWKRbq4rxIEM1akVN49x+BbdynrUBlV02Ued4Vhhl4Ubi0F7SoDdOqNL
Nfhr4Hcn6ne8ZnrQBXU/qy5EXHmKMOIuWEr0aUbG4OtNr9lExmftPm3M5+5pXCI7cy7EdwvFLr3n
1s5jVFm9pYJlhC6Z0RKayVAEWFOVbtfvj5LpYJ9uO27r6pOkBACBNxT9L5fm0sfYyM8v/bE8Q6Jq
NCDVcQd8YNQGqB5mQzirtsPZrgSYNuCXNIG+rXp+96+gK/zlvpLxIfdS8zYmZDuSR1sMXBBiFPvy
h7YJygmoNeF5QPb7TVV7uGqmJNlXCvnsA7mpfWdOM+1OAb2yYZtTp7snlI83NCFd8rGnDS9s+3Rb
ftgpSRPixIkv9wvhov81nKJUfL+kX/w7v6StaEatCorAorv6zLvTmzu4Ory3Gx6TFwJngf7vVJnR
s0Ki6t/oNrwZ0kiyOGret9HDSHdpJoY3fTAniBK/H79K9kEj+MTXnv6pKrLgZH9sadntERY4Ag8x
zlKMD15+99GTu8AAC0M4QMdwIX1dY33w5tBCwJ/X0wD3WTAa0ZsQIZs9uYX79DIqawYHip1sk/e0
2bwRnfEE/NiR257D6NieZ8dMxAtZf25kslUqM+5z0tu8Vn28zDmTnbVtxabxnL+WdUdPAQMxHhvo
5Skcs7vrXyH2nT1BziliFw6QV5rvXWH0D+h6rakt9GYwwYrQkZNJlyRHhg09SND0i0RZ6biT98ul
+hZNbwrrBhlItqgat4b2VNJSoqAI9TEEzA0F6tL4uu6HojmB971wXRTw0wac99EWa4wCSbAHZtd+
gQ1Xpdex1Y+tggT6avRf1g3OGF5x2OxR3eiYr9J+aZZW6SBy5VV/frz74QkB44EHgA7pCZkhbLxO
KZ15nHHfTsATqGb9sqqncX8aRYGDExpo0zDyktJG3AxSUUasJyC5eW40j1FOeqCKdHk9PIJVybMy
PVs/DGJul25O/X21yXm5P+Uh3gNyge4JGJ996Kpf65ZTx4LNMj2YvU48vIzZJzSph17NaVp9a6Q6
mCOI7ksfvkS0r/Bsa8RtRdtsPOnYtHLHE6bly8q/NF+bRevBBBjlsXt7UBnG4USdN096BFLSjhUk
a15yf5I7yjy0Y/9Vis+OMFJf3rvBMnCSrcqSva6hG6sczagB8wwjOhq7EJywkYaOV+rlTKYysytX
SuUOPiL3u6WhEvbnkStZrBwapt02J5Ks0Bi6PVDARWK/t5pLeB4VkCSDRXeWOTef6FkhWjMlr+dL
PiL3g3npljisoX3BEdq9vfTP5GYgyfDdXZROPuq5VK/6pnLIe1aZ6+iHdL6LxPjMtHW06XzVEXkL
QyYUj8iZHge7ckN0qr2S9RrDHaOo3Vuml/qj96ZhR8g7ouKQhMZVLgMNTprQ5mbhv9mRQFJBnSEQ
HQfLux8s8yOhaqH66upNXptABbW0dexGkqlxoifFAfb1yuPxtmh05AaAF2jS81VOOKmVc27bPkYw
CGGMXf0r833+HNr5B19y7F+vhOmKlHORbhtZZ0OkGA2xtOUaLGM3GUKtE8/9HeLQSll88Eb1pKEe
+grFzMx/eZ0pj1brKoVFu55ji7nvTlKn+nruGrsLcA3j33rvk+0HXsx3GugfrG8DBzsxCaWbcvTr
a11qECJBYE+8hi2hMlEQbcczwbwxY/stDl6i/jRTYOVpxgfCgISKgimVuobXOASshyDcI1jBn5KM
brL9orecPbfSqeyVW7oyh6gKIKulA+ENQxGey9OA74y0zAv84aILBHpiufeZYWPImz1J0FaYExsg
s637nC2Qxsq8eEwvOu2JUxh78Zm9ahtTEHIHBrm21F4g7AkyX4iiQ7zFG+Oxva8JHa8T3yRgvLbD
FFck+6zOgn1NDs3V1tLkcWq5qwDrcCb2Kg2S+B9JojsUr8zgLuSXiWrwOfDJub5lYCx87KT2J3hY
GK8BtRbznfAsnX2TOp/M4kY7e2KVDAMe/igHO4aNSF/bhLt4miv6O5lUOOScgu9uZgzhIsKHYLQa
g0ujuS1jGko6S/My4wUFbNgmiMRR9Irip9GoFnu8FuC40X6X58V5LZzfdX6BEPtQdKiSBC5toQ1F
VojHlujKN6DBRqXN13BEoXFGHRxTaeQVRQcJgPYfWxbsy0qm7ZeEKygmIbsP5whEX6wbamj87Jr4
WuEaVZi5ZuHDzmnkSbA8VT0B0ZPQzA+RvRI0ibz8YPu/2n4R5hZmBtk4g5sJ3bNL1ZLrYjzM/+fi
ahCuUWDMM3oCiegNCfe62X6KNS2kRMrnx67Ora6kLIid5+pK5yoqMUYVui3LEyGKCeE1LW1+FoIM
t8IXj8G4ZYcueUyu0ob+q0lMJ1rzEP1TexcgmxH+4jrunkR+9gMenNvn3x+FiZcOKqHcFCuLHeKB
2dkkzdyKifd5O+GhON/gk6G77N7r9hOiZXZmYGg6xbL4jj+uKHmdQIkJxqRX7zMOR8+F2kMsjFVk
KadoGh9i1XyNmIytLbLZLAaz1+hmyePBJqisq5NbsVet4ctKgZExsOsK98o58NO4dhqKzXn79mPv
HHovVXS3Vw9TkO7p16bURu/4wI7GHst7hJobLVkFrD2NblQmJVOz3NbbXsuUZnZwqz1XOsJzvZ0+
MxqwhdxlKxLp5ep+dsFUnT79BLcgEe+DQPTXBZHr8Jz2Y+deW5KnOncLCYv38nW4U47e3mBfVvpn
KwfGbR1L+pNk6hRObxgkGGkhpNmAgtsCp+IZPwYXaAxvc92eoYyKebm8cgBIhebG6MkGfDdlA1FD
kZylmRroQ05+z+1tPKQhWLTntC0/9CFCvHU+G8LmNkuhijPzsAaz4XVel3BUO8g96RGH4infjQ64
bpr4KM/zcTbtYXe+lXN0GETFJIWpvLx5kUdlf7C9T+9TeVTDPV/kV4EuhWYNqFfOe7R1BROOLMZS
HnFAUdgw7dsafCPQE8xJDzGQAebHoV4sNUjN05Tq5rkDE6sWrUc01yVNv+pcLTrkpAHzzrYMXWkG
FTU/9E4SaGkwSe1CFVfJqHn730hsSoQ6PVvCtIRbOn9FjuyEu1zvnORReUjnkSdv8aKZSFQJ1PFT
v3KGsmXntR6caP4fnILR8/s5Q6Wlax57PknXNJ0oxwRdBECZBDfS1yRbwbkDb4GlAjEqO104QBra
VeDsadYY/lk9sAijv0hPU447JDIPp+jrlcEb08tJm/qgsDOOAbOVZeTXFkt/rgBA9/nBh9hHozdN
liZByvrsWG86j8xcmUYTxAcglrtPoiapoJUv4zlxkQX5tjnCww+RNvjGGvh1Uq/knMtXkaM6jw1W
s5Az7nY0Zb8wwkMtvgI/MBYvKqD5prWyXec68215xI5w1DYFwcTxsjGXSafFYYW63azrcDWPai2E
04W2kCYwaRfRXvGL+WvW+PKxnN3Nrt8zEU2z0VnW2zS4NaRFWdkq6B0LLNUgZ/WuUNQRstjez6Sq
fYbCodvAgaFPvklUGyT2YDagXWRL5GdrIotkSd7Pg1lnr1U8Jsl2OK5HpMJI8Jxiv+Mq4IQjbKrW
pYPsr9dxKRbmJ9ZrsO8v+uZtUxgpUPgstGW35z64fiIkLLdEMMNlSTM/M3mm+qEdrnkunYO5SyZp
clW8oAffz/1wPZiidxORcQR44pK3UFveDYzmxPsoR8ToAIfXzoocyGHj65sauhQ00ou7fxtVO+lc
afh6kUuFK21MbjaJ7Z57u5C3SOvKSrf1AhUEHOplN9k0835qSBv6Lijfyfu63fazxEhOt21nz98T
PT73F6p75YyRtV1vL3jliR1793FzuuodKMSjjkuikDudvbqqvXzEg8huTSNDB4N46loAbclXZd9t
bcGe1Tsn1mfc/jVck4W8tv9H2nktuY4kSfSLaAZJAq/QglqTL7SSIAhQCwD8+j1Za2vNYnMLazvW
M9Nzb/etBBKZkRke7h6E6BHqDz5zcF3SQcjiTuOt/Ja3Jd6f4pYNanPxN9aX5gzhbrfLEU2kB6d3
zIn8dNB6T5c9LvQT+tpAV/avHYwfrh0ZciV5EiGcPtQDtB4Rf9S5Ac9KHRmkW+FEjOiFVrZV+rTc
6A4NwN+ak1Ku7eStGYkO1Emge62PbZe2CSAq+A6OAMdSu3i7j7dDPGpO43R47J7fLmMtalinURkW
U43ymSe9MXxsere24Ytm07seaFvESo3T2Ij2Q8XNIpP22PsJdy9SsnwkEg3OPRQpq5tLrVxHEIFa
JO9tcHZwuD0xz6vF8QtjCFBWijzcquJVKFIffL1IpJAHvW9I1lDDlIhcSGDEZyLDEb/oko3/9Oku
Z+Rj2SAdNDW2xnbJCVYhCkEEZHpXzdpGOqcTlZk+M7NbeL3jMAmKt4QTap4Ft09tCsWG5vJHEE51
nnVv7Sy4gBkfrARQECQ0jVe5hVOIp1IM7dArPdaZQwMwlEyLrSrH4oueYqRB/JM0PoVaBGbpXCeX
XvEFcd5pUttjHUPsYuMNqok20abl1m5A6xmziy/9derc8MrCu8q+zVWv6m7d6/QWVkumrs/Sjvew
RFp2AVKcjrPP+5sx1w2aW6v+vXuKD++0OzDaUo/koKJ2AvwGaBBdQDNMIhYB4hIoYcL5ugvEXb3y
7l0AYgCgbVvvrGcXqljoLPdMT9wQchduJBO9q7u36Oq0oiMZgtYrHA0Ct9kx/f2Ym6pAESyd1n+D
TbfZgxyi9Rpf1w9wOU22ME45uIlvhFs0iQVQ0NHjgpoQ5wtiGVdF/9ojwbOSz8PZyhEbjTEDHwPy
NaIDjA/OhJSm5oqw7pL3WHILd5MzmB5ll7kxV8Cj1g4mMhfMP1ueTp2BMtq3+rOfMIkmcnJwTsvK
2nU5cLZ0f+7v+9RR31C34MlO1I/5n/1i7xmBdrP2faQsVXhayliptLEn23ADMJ0TT712t57iNOeG
d/L3XD82wTVUnOPICA7ddZx39/1Ld9s/LvKh6R/eLtBNcxwPcDm5TAEhe4rDU+9M+wDGt7cOXVKZ
5fFjT6GHTGvn7efXxb4gxogExLkPpRHR/WDRyri9ZVndybYkJ+lf7N3S8JpzagwewcoChnQUSDIW
wP7Nw2hoco4O85N3jbmd+JpfRXT0CnNhZMyFZHKlrfGoFamUJwrkK9G+R0sH3PUAPZrWrUnFC3su
AbJdaSS+tU3D3hkOFzAwt9X8Nm1t2an2PrxMC0CzwsGVBqB197YPG1S6Adogm7hgclcH6DUifnwf
IDa64NzmchfQm5MDxrS5PLUB4nrY4nBOCjMqb+Xpw1vAAbQecXG8BU1H7VLCgT6z9cwINVO0o2m5
GZXizuaDzDfAE2m6ECU3wcJQHGN2sfUoC88E/W7mYXf2pszz7mG4O9gsqtzN3Wu7CivnwP/n2hPc
O0X4A39yugf3KeuIFlvjZEwWfHKj8/vOZ3q9/I2siRoV2LavR9Jc4S8mAnf872Rl5W8ZzCnOqRAd
zcAY7al0UMqkKNvbt1U/CeWIefDzLlOz7kpXuzVQmRzvEKft6vPorLsscxK0C0Ew8y8xNpho0WBQ
tbtKwBcKk0/+/WbvEpWDXXwl9aOQ4WCMFJ+du3sY5sNtnz3H8jp/5NP87XK0AWz1JkqvvLsewghB
WXUZrgOxa1eBJMByeZC1wRxKgcLkwBdYj/aAK9ZTaXT9WAW8Th9TUsuc3jrku33dbk3ziKlor+LT
UGqX04orGnt/AJaQ2vykVW81SrLl/moTB/TBvr15g0nUwLLpOwM76qaJbwK2UMbDDKSyV9STCBAf
0vzScnIJC0B7NwWCls5uwY/AKWoPQkCyx58/giwmPnDJee0Uube529IpvH2fpvxrFWQHxXLLlrPZ
OmJWKfddbaO36Z7Ebr864jfa0NOShN55wXmefx9lpzVRerSJObn8K01yBu8Y5oFsX+dGzziLsmU6
3mGLhCHNHpzEKYiqIMz8BIk1z6dJ+yaupNYdUgcql6kM8L7GgdC6vGUXl9rEdryFy4HrXE9nk3G1
9WUXlRlxCqhefJnj+DasMBPjDrfGPYxbUWmpEw1GdE5W03BOk7SnLwCX9cVmgvIp71Si0DOjOrEm
ixtqmLdCBEB6SJM7J2gsJXGVLXG96htrLj9cqZKwxKTOJuzv++W0MVA8TYHPXIzP/YZveFvvEN24
ftNvYAt3aTM0PC1Q4oaTeeJZqJM3/ZPf5NfO/WsHkIe6IsvsG0nO8vZ1mBzftaHeN8XjiVKb2W4O
V0ILRz2cv2R/PUQz5IrZD5P+6kNxssWhy5wxntQ2v9OF6krtXTcZr4fsJ7bdohlLAKvBzr50GuFx
dIhWsytUfVbZratxZ+FwCzc352DD+pjQ6WiwiaVgHa9iYwYOT6GK/iYBTA2WaUWgvefEF2pFbGEp
vpGwkb9wJ+4piqvMDmzrpC85hwhsn+KyuxaBMF9K76VPsXd2sN80lALesXeanNGMIlmMaKv7rgRy
pxIm8Xbrq+w0gws5e2ZrMwNMoUf41FKXj9nkt9r8SiRFrcXaPSwP8LM3ImOgWUycwO+4Ixy2bn5x
sTM94ARMD6EocblagPlc9c5HzjtSIASB3PWZiSPTE2xHBwOyDAl0e00wA0L64I9q75tIt+9TSsRk
NKIymPWVdrW18+AIJhbturupyQJUwIm3VgN5bF/+PtKr2jXtdGI4oIJIdKFFII8Nrh/5JiQqKB+n
afq5okzMnQjE3YGbL6iynNmYeZMQlqqvT8rJtQGXHhc5i6XnKD0i3XD3BigIusjNo7FyVR2Qw5Lt
81heYwGHqZ3Nxmc7GR9Nyrsmgk71m5UpT/efXfq1Nlys7tbOesdH3I/v9u5uL9Zvs1butP2WfV40
7DQilxj6Rb9lAwmcXRb80Ie/uArai4UL5enz7U0+2tEJQahQmowOnfVg52OxChbTQ0Ybqn1qIQzu
DlDgAOtM3opx1e5umjA190404uqI0HKdwEolO66sCrGM/w0IgMo+nyRwmFb2pzERvKnm4PCxCeeS
7M8NbD7S2fQAoQF5iW0G6DJzR6OkPt2+D4r4+p6OOHtZnjcKfw10vv4JhBoRFxzHIOViQfsPDrrR
cTT6XnXZ3OcAb7ygioP18puly8JAHm99syq+Mye4DXHZ4e/fyUjv3/vK8Dj73uv8gdHBR2yZUHWm
uL2i0LjRrIFQKF6gmyKSBDhHi3qYSAGv9v6tBFHZxbjSiqow4reKd7bgpIpT75tMfwNhK+YnXlAJ
r61Ia58kmynZ93jKHIaF813E1HomrYb1edvA7CsCTXArzAXXJSrY/Pb6674bniXrG/GqWfqJN7re
+t8N51y1g8HxYmFARfX5Ez62HlIi3fimg2kj/CuyM9ssonN83jvHFd2bQRg9ImJnkwQDg3ij3lxW
2MZyjmQG4TmW+59b06HwqjfClpNV72Y7zQZ59s6TUda/oDja2VTiJ6230bfwCMr9AXYmecR8pbA0
1sgpmB6IhqjCfclxTwh6uTMiFPpstf8m0WOUW0OrfFKmHKUyTbdrqLlyrxCEIOIX5ftwjn3H2cKv
ZkvPm2DlhN5cW8aQ2OVg3JPH4zHBsjMk8dCBhk0ifmpfPewiZx+hp1Bnz946eCKdrf2Aq//ZOttj
vOavDgj3xRrvPBnXmU2vJA0+xc1QSKHR4GMtEWvulir/xtt4aw+N9I96XxDK1zaafnePfdiqD0E/
czFu80AbImjnl3dgyhk5wt2f4W7LfuR5IBTz4a3+Lr5Ys5nq77ChhP5NnXzYXbCjuYjDM5ZtZOkj
YyZZEyba9t1hFrV9YIqxj0mY645GAYudyAthh4aLovhtfwuZM8SahpMI/W4lnGhg41CPDqBKYH8K
5GdDcSpQRvs6RsTo5u3PYG3ZruuvvDZsIhfNEQCZgwZ4NNJmo0aYjNjZhZADFngYtAcDnWLS39/6
pZjjgUFrPgnyNuWxddlo8HUFTVHYsi1JckoIaRmmRJhkQMeyQXQnx8zX1oFwsxr6rlBF2iPpneuw
1Qw2YIw9Ss0SwQkrUSke8eaDuEa+13yl7Hh80if5noKvbtkQfPFM8nULejE6jrBDyRc46Uzu23oP
k8FwaHwOWThIHeCxfXQ6ysla9n7Y70NScsq1b1xQlxSIMs9dZOODRUaG5vdtl4UofHXbDhKPYLT2
d9dwij9lnV+WKgj4f1CWTfHPH0RE6iW5q0nFhE81f9nZLe4pOMkaAdWo6ow9f+j6C/W7u7tbKnwl
iFYVYSDrBUFcayOjvtIzPc7oEwOfFgzSQd7CdY/nnfkS3NKY5h/exrGsYW5x92yXUXtROJG7J/4A
6MIO7WGbVse5R8pcMydPpPtsda+y5oZPu5tPDw0PQQABVZRvKTc5HXCF4Srkq2J6glgzDMGTrKPk
crebEXJaMmYgFL83DgUN0lD6d0VYfnOL7/fJR7j40QmIGp4AtShQbdIeqgJqC3beO3+Jf58qFw5t
wmLkNDOc3PC+yhnL3Atla5xGAFfWR8sVAgTZ7nYnpR8ILS8KndYYWk0wwPOg9COb1LN7st62HySe
INvORvUmR6Qx8t2e5G4UjBrO5wA2I1v5q7AwpoCK7Kxa7KDEu3WKn/Pz8xPuhJ/gYgvTVh1v7Ksl
wezBi8PR+/KCgsSu/XmOc//zLLRTLE/4Ey2O9IPzd1ioXaVPCrvcTK/VvuKLxHHPK4bvqRsafbxp
RkOfMkjLFoHQDuAfbXtcCYafgTL8nNapheVXewURhCrM7YTY7yk4KZVstlJ9V45ZB23ZufoQWkmD
L13MJVb2368si/jxvDHpJm8odMaTVVl+kl5slWS/lYo1yg/7nXb1DsmuSyGXa8P1Px3qSSSR5Sd1
f6gYSrVkXBivPgUDy6DasHO/a97q1dZ6fKsnhYQqXStTOqVIJYObA5Mrpv8q5yzksgLuc1ATpOXm
K50xhkwo74RTFDr93+Htnh1PordTOW76Ky7rPnYSrhHBBhgB7EIOPzhXd9cvztbyivG2jb2PJfnw
vVPnEt7HZ19y4aEhDDC9zEWUFiwpc8/lj/O0QUi/ATfBTUDLewqzII2WQscnw+xBuDEyfJ2g72m+
7uEFjcDqW2lnTuIIoqHi7rxsQBEFmqgKf4fSI6f9tr8OdtbXxtFnaUSuwEffgQmfu1UnGxypOQxM
++js0VQW8/VMs94io/eGswdCkIa/696jhg9CN08+wCK7qtsYaN4HmQCEPlgFw8w58BgOwDGf9TCh
MOWv43O7/D7yGpHIdddx6evQfyv+fqHZc+8+uXUBSGAPnj+rMPMa3FrPNY0hlNfr/J8v9HyOXveH
5jlLqvEVBtkxMAMTtQdkK5cpiS+zzAai9Gk16OFF4phOnb2E/Opy+bhCng7AdeMirfSU8fduCSda
7+2t3tq5bK2oiLtwXPwFBjZ/7wL6/77c3DR+ZknSE0N5utHejazaHaVTNS4kH0aYRPJxaUOfx0sE
AhkyANWcVN9g2kISADEYh8iMLPXs7bF8R3dzpwekm9zdEqY85CLhf+3B9S0qGzlAngsmngT5E63p
CLt9o2U3S1fRPDzas6TT3PpoDW5XX4VNvwnh4KofVzIVcIBvdX582w61t8tI2UONKkrByFKBGwpK
C/CorJPeuzeXnG+kxxMq1lkWb+Gzw74Cprz2qJUdKzp4OFTj75Bgs/5OARyCrRztjq6aejvqzPAQ
JkcdVzKbsjmVcNhfGFedGrhGRebN2wHqKuDuBnSXQMvcQrMayAQBcDlzkclTJiaxrCLIW0rROeNP
ldkwuo4UTzOX4qamd5tFJ4EtDyaNyz4u/6ij4z2VvHmlRXRNb+e8tb1RMHS8cXwjvO/ASJTspr0d
3IO1d7Sv3ZRa0yXAssY1xjBs4MxhqAYPAw4a7AOqhjl1D3HVo8VBD+pYcrA3H0mMncfuk3rEfnj6
RALyZuBJNIfMvRWiDNrA2GVg9JerTuG+Y+4W9Hak8ONDeEHiegq0cG+/Szbsxh2aF7xUKHWa9rzV
u7pLwk1Ac6+9zd3BMSZN5CEwxpwUAZVMoJmLPt7e/rvFa7xDeLIhxtlrL9+jROczo45yV+3x0YW1
Pd/a8jDt7PGK3LXP7pLo4/fKee8eL69uL1nmvR2CmftcgZItnPxKJ5l2EvcS70mWbs6KP7eNTKHV
0QZHV4moz7iVX3rQweBI81SYw5COJX5jmLQbNkW8zoY0B7eAWPH664/U5Q4PE+tmlbO8h3iXH5z3
Vs6Buq9OEtTE/NhVu1r/AtfKOpBrapYkfkTcowOGx02L8qdzxC3h6+xARBsc+kncy0eUc/393GtB
XKddqVPBhvzYtzNhCQN4M6E1IIhCUL7nDkZffImNVwa5swQY6cxxs7PXXLNKJ3tDqxTuh+X4tLiN
UpI+fgwoWsSP4maH4Rp1mdYSUgAly+tAbu/GV5h/TtU99c6dda/htojlRSjYuikQefoJaE1D2nnz
A0d9vwKVRscaHN6VwtboIjCE8AObh+ozOgRqYPegnLHGWNNGhiGwLepdW1p8TIuOwuKPWt71bdPP
Aqlzdzb9a3cbHW3NPfvJYO/DaG0XruLSD2EiW+chBFFqbFvE+ManPlxTVUsGyRfkMv7T7LPSndQG
cXfTLwP/5MKD0QZ+BYZhV+0qtdLx+o1GZDBMbjSD4JeY2tMoKDD5AyYvCaOux1EBXE/HSUj+oOiH
6cy0KefZErUfLX7bCowsoeiwYg5uXWmc9mkMlY2zNU1sHNiALg5sIfBqsgDzhJ3gnzqSsx1TKcF8
zttEjT6QBTivqJHgq6eTh2QOZqqoUOCTtZOeNCOhjUHscU67degtMj51t87JT2xIg1RK4WFsfBmg
yU289bKlOZx96zCZX2Fdh9rcHIjTRQkqSI8gSevJrnPpbOIqBOvo7CZbz8B0epqqlLS2fSNIPlax
FB9AoFtvjW+tLZ19g+ddlEslsy9dSnJ3tgyWOx+XIWUhA7QbEHtrpxi3Z5S0YFQXFAeKsRbkA+Cy
lHAdXaCSAFpdOH3v04t9mwDMkh9M6TUBZzBoTSHynJZKe5s6pc9tPg82d4Doy90+pm8mDGT/zNqi
1uJh5Qbk1mqf42K2Frrky0Bp79jObzyGzvwktmH6DWDQAzqZU3Qanm/+JjgMwEg1rHXbrbN3anqm
3DnBatfosRXmu9F1650a3fPaP6GQg3+pRone3mFYdrC0Q3hceRfTPd0x3GI97KBZAUwVcLF6Le4q
Gcy66HgatehA8GVoPbjY5g5nQyfDBnNY+XcOq+9kdi4+smyOsCSlRrc4p56yD7Aeu33lwHe4xQVb
R+iRju4dnay3+tJ8pGxpt4gSvPDG6XsJXxMB4qh6z1DwFDYoWol20zlDJ1pHB+CQg1NWkXa2m7j9
wXc5uemVdkG+DHUGgZNhYVh3lJxiO6aBSXEIbodh+aWuAyFhCK4gwhGfoc+ku5DwXd3eRErVprE8
kAivdiuE8qCoub4arzJizVRklWwDG2JD3KYfkvPVyTQS9doqx0tAUlRcbLIYmZ29XRZcK+XxPtKx
gezsYy60nsJN+jBK3AaZqCgbcqF0jJgmGCD0H9iMwuiCgZL6y01IayR+0bLv0T2CV/DBl6cesaAD
UEApyu5LqK+aVv/q3ywISCc784rRPXMxEGyRGaLEkL1Bhjuf/skTuWYN4Efr4lfXo4f3fkrA81a2
2+6u3NpVlKEbKPq94/SCZ8FhTgvG/s3Lurp362lvaB6GTc4OyOXZEnLA19qDPeOhrvDWH18ig7k6
XxSpCKsZzv6cnB6LAg3xCrAWuhQ1UDwyP+SIerw0hzZIxQpFBfi1o7vCfpLylT64nLzjx3Ze9Yma
6rCBST7GdsB3q0+683T39ocoAiJCi4ni0/tUncoR9zNUF2gc+xoXE4zaIAYDOC5S8uiveyf/ER0Z
rjoGsMVJVR41O9fKRVh27/HL5pJk/Dvd2CXi2kZ0Bbz7+wIqvxKqPy6sp3w629+P55vMBAt5bOVq
7tfHsZ11bqCPwgAMcrMDwJ3XDNuqW89POe3toLVW+omW51lXGcBBDlRHc0urfRb2vWRofhZc31AD
oPjO4msnib7UCJpnMHOlwP5YhRrYqBa0TZcz2P2QvH1b8ThP3ZLV+qaSRDLR0SnakCgL8toxVLCN
oNpdBDneJXt3hw+n7uyDFljmxbt5xxorYPVlevuwcJ8y6eu1mZdbdVWOJRsWDJk0HVnZmlyYbNoi
upwDlFxR5Qx3Ftcgkc7dbVjlzvmdPldAsgP0hf2m+/fX/sEl/gUlPDzVU9K93ZeX3XHHtMO95KYp
FItCF7oJT23N1yLuCx4KQVfppeE2FKx2Krd36rHXNkcq6D7w499P9BrceHiip/wnvWplvtsT2HTr
PWwBAMxwhPDrV9xLh6+Hhf6c/2sGn2Sr8uo6dU+ao5Hjf32snX7lXIYUWv5+LeWVhRYNq2RZlXB8
kn9yzYd4fdDPp+OORlVjoVVr9ATXLXGbi0vcgsRB/c5mJ0MQJQht3FrY8lVO+Tj401c2Cr3SLqst
QXMED4gr+CVoubDvqPed3G4RCGlHzfu+HJJGdcL/kKaYz8bXxyKTVvfWXiz3nUcmhPOCZMMH8E4x
TFHYSxgxQkrtRp9YA4AopRz5da0UXibw+sNDPAWVS7lq7G4yD4FWIUQ87hHAO1mnGR547wWVEcoq
KlfFOkMsWSzS522FkRsns4HBDb3nf5/O+apIk8M2L8cU67Ew1gma8FrRPiA14K3bKHAp1K6GmMH+
f0CTx6Gf9s/htL9t5R1DTxU79+AK4hAO/gzMhNLV0TvQhTwqg27137pLffz3h9degTYP42tPsNpa
3YGDamk5FjQqR+ObGxCAkwHm2Hdr3uxebUR4zm22LMHBgcjsWRPk+xJoo9Ima8Bu4tahj7kzMUN4
afCfk57p1HX4kV9FY72liU6tGkv0p+DwsB2TzenaaqmrgriH1Z578FbhjW2IMegFSnjL+XtS1Be3
liaOsKamy3j8tbSnQzU5y4W8vvFRWvQh9ZCHjc7kk1fw8KPb6G1jxTegSYpMkxuzpS1AZUiK4e4E
OFUNKtS6Z1RSRzbN6Bzg1/T3471Cr3893tM+uTYTJTns1uW4gn35Li6AwzIiGbEgiNWN9eKg/zXW
0zl4pwFE1VJYH9wO8fZeOafgI+koSEi7iYcOtPbK+ALF+zXg016sdmXrmMkMSLtOGwO+D0TjWLQT
DOCsl/Yk8WhkdgxqplT81KcI8GvUp22o7AzpvDWTcox0Caik8CUhE6RoYy221O+wGXffUo+OzTX7
7wcf/GPg554f9B02mkeNb0naZl87VJ2Fc0+n4R1dSLZGWKIgcr5YXOg2JhiIDNmXFO/gyL1fA71m
4b86zR+nQX+CcOX0JutGxsIHB7LfDbb7qg3Wje6/5sB5EXF/DfSE1RZyc72nQadA88VGMpyZAhmh
7poqvzjGfw0j4spD3NjskuZ+c+QYPzmS3bsHNySJFOXtTd01qG4gsY0eBirp5HjIzUzkOZiZgCxB
Dv0x8qhDnP+XVzJVQxZ2xZL5FJt2h72ib8tGMb5heSMAOI0kBquZ/0P19OWe+GekpzBj5hRcGkdG
Kr3NWHylS4Bwpa2NuKKT+ONmizFDTWLxv8S2fwZ9ijdZc7eWVjmDnng9BOlMJF0lrDeaaNaXy14c
KyyPfwZ7ijXpaq2fSjEYix0cHUgWGsism3rCeq8mwtSN9RRhWtuiqtYmR5gJwWTPGrzhUMH3c3G1
ADWv28mvF+T/vBrGb78XpHbYZqq05dW2VN/DzG/DomqFdbaYrw7mhxmUpaeAsS5zda03iZsXzNLf
MT1AHrrC5ZfClb/u/H+yjV/DPYWN9cZoNHIxiVMkowHWUF93biEK3jl/f61X4YkOP1wGaQxP6fZp
k5nnxqkwFV3MHqfeRHMWoxY95v4e5OVafxzlaYPlu9UhS/VWQZJxmxs+126Xm77d6OA8QSpZM9qr
FfE42tPOktNiezfVpljsHfxA3L4wCCEU1uxg7dVCfxznaVPJ5lVe5QfeCqMHpNJB1oEjx9WJTgZ4
N8CeSaMW0JM4vbCgu9tI6/fDsZ+snc0b6DpAD/4fQhZ8i/vCqoLCExdLmupRMoed+J9Oy9O+PLRW
yb4q+NQicodZp+X6UcPRw5rZr5mV5/S1cSmuZ+nKMNhj4EC3xwzeFvx5QpsU1H5rsQ+ebxUP38B8
2paN++mmX8U3ACnBTCzyLrE6RBKC5gwdRc0Xf3kkPY72tCuL5LzbmkfxxfEuwauBUk4JTlbBxKyZ
xZfvpcskAWxOzfiBpR6O2Xtm5uu1IRdjyc9DBEtd00ZuT4JEE5Lagrb8Mgo8jPYUBWjXe87VllRA
Ybt+l9SaaCpkoSPuqF2ld3aQy8DDy4MdtkPy4u83bYq9/68v2FJIeRQCjdR6mtPsUmB3ea2KMYbQ
kQovCW8Pmh+Kkudm3BiJZJHDg5TthIUdvgfcHRu4QaI3CMo4Q7MmYT8McumZbrPd6lTeW2UdIVpR
WfCoeGKd1OK/sMBjjMnQcFDeGouL5W062scoJkGRdScFzPr7vV7l+E25ZaqqomiEVu0pCjXyUpWb
qwtz+r1pK9G+e6BvUjIRwhDY2X5btc+j1Ksjx738kg+jPsUk857mzUpn1OmtTV4dgoXjNlC3Ov+9
x2XYPZqpSgrZKG1Zf5+5+j1TWmXrro7x6Gp2sm6+qL7MzjmEko+LzqDp1cI2/94PYkRDbdKIlb4W
PzvzYT9sVFVfK0fRfHJO5xgL+ePYH36kpKWz3KJDXCvMbacuS3gBjv0e9Sm6SKdt46SeGFW15nPS
Y9ny6P0qWsR16bkXfA7+XjNK3Vs+7YXSlK/V+sJ4DjUT4Tt8tDzyf0Zsiy5/WAoHNadC7ZDiUz9M
LEeY3rpWN4Z0aKzbG4dhZtv+zLWiEZ3nrJps6AWu+3tGtd/DyedsW1VZpXI60L/CMRmy6vag+VpW
SMc/3nQhefYbvvd81cG6UzfD/94fv8d/inRpfjhp95uYYajYPb3dg7Rp+N7y3fIsnwL/Qkivu/dO
9F070+JH/w50v4d+ugSVq6axb+piaA7FZeX2ULMjEvaRBPvugtvd2gpgzn/WTPmL4P573KdAVBrq
RZNXjBt7MJOhjON47/tuYkcEdFixf69hvW4NP0UgZXcx86QUw6ngi1ikLmkLozohpU4M3jvzizPn
q6N3tMJwyJy73cpxF7M0nLlIPCI7RTtRWZRCgJ4Pds3TKS8jF+AnvY5NumpKTx/B3GzzlmSeVE46
WqUvw5BGk0Pfb89oFj76DuK6eKyKEPGvr/4w4NPsp/LmREf3o4qlGL3CFbfXjDpe0w7DkDTsS7Pa
FOtct21PYIK74pgd1C15saX+eoKnD3KSlIu52Ysd7mG3rwbbASQj3nvYZ5NjusFGjzW8lOpSphc0
ORbew6uLvfgQWvRsbbQuCnMNOfpo9cI13ONwtmCm4UIPapta6jXf9l9nxHavXfYG403jpc4iM6Aj
YcRAdLm8h74w/N9Zyt7qovtInciGKYfBggvUT1wdBAfH6awGHSewj3DFB0E8/XtjvADAfk3HDyT1
MB1cHG/r9MLjXe1pJ8bZAKpVh57tfluO4EnQ2QE6iJCofA8GTs3gdcvwJ0N7GPyi7OGHFyzDaaFb
0/iMWCwQztA33pp9CCKAkMQu+h9Iu9126XYVOrYNagnzdfvvJ81+eI7yeKvSvBTfCP9pLRJnXIcy
zDj0NSbg2jYj9ANx3a4Xu/qPLfBTcnsYNS2Kq3G6XoXjnjM3hFm+0YEWf7ZCr79CTtzWPoxes/ff
lOy6iFj74Z/OnNtKW+XFnQ1YDMxg+tNRwOsJFVDYPy9Q4jLf9qIdufYo+Pys+fDKy1Pnn034zMk+
rqTz5bLnw+vWjzaFEOTRc2Pn3UX89QkBKbKxyAlqVnvduM9xr6UZpp4xbjyfz+nWTZNwQp4IeAt3
ZXH2IMf4e8gXmO7vDfYU6BRpUyjq6cwGg3cie7fQ9JIBXmfwuOJ15+/BajfUU3CTN3KWNPSfwcSF
tAkbw14uy3ALDDUmuIZ0h7DaKHRlW/OinJZuI/JEJ6j5vi9kBr9e+ucK+7C08ywpcuXI0nZiGZti
y4GmOa/s8oP91XkHeLNCHAf6MyVxZ3A+Ft1JVPcMSs0J83MQPDyDsm5W1bG68K1jDDWWtCppHu2e
F3J1bfvdBdYN0MkUi3OmbmO/vGz8s7p/brePIx+Vs5QXvD2sG2u1xFWf3GDscWM+e2lIF9Vu165d
2nWDPl2ZbyCB6llmaTPbTs+Dc7O1Q7/vz7q2/f0dT+sQ1RcdNX5/46dL82aXUrIVA8aA+8tLyqDD
8Gt49vBr7XWP4Vv35tuiZwJsjGkdbqTW7OSfCPMwxw21qUit8qAC3jG/vG3W4Rz3oAr0cH2kKY/I
T6yFHU0wF3cDRN6iq8fn3/ut7jLxw796eIrjpjAvssGXxna/Qexkj/nDzHYtFlYEQh87fw/4gm/0
e9KfAlhxuJlZU2WDz1lTyxZtTKwwpf+5e1xwUa+TfbwQjP4e7il43fNm41yqHIz3ntDlxR36Qiwh
eoeh/4FNBi134CXQWeZ74w9qdtGLKvDvsZ9imX6VNvtCE/t30yZsNCtXt8xRhQF6ZynzlYdjjBO/
2FLtJhxUItri/q1GKwqjZN672h53dQfms2jp2NhcVU1ivWdI0yxMIml90Au9EAXZN0xmrC/77mzB
KUKKOLhaOilD3dd/mSf+E1h+wv/DcjslRZXnZz4HvrceHQjsDiJdHy3n0LDcCT1Kam8JYhP/cUf5
CfQPI8I4RKYlgqhT2FNh0GvR5GDZQc84gw9+9dqLdLxgsf+HB/UPP+xh3EJpbuRCY7JxGQ4wwwnn
DEtfNm/YmK52Vr/tKh7aO2fjB3UZglwTWp7ZDvvt/ZZKN/YYTWbgHHdvfUjunVYXG5Ckv3MN2Pk4
9G1r1nvdefUT8R5fOV3d1o0VH5e2YWxuI1q+jw+98bBhcwdVaE80ISdyaq4ntataXFIfRl0nrTw9
H8Qu6+gfpdPBdHRNqZZaXBmHw482UDLGRly8I4SO33Rmqrkq1IUY9SmiSSfaAGstXlscljSiubud
3q0f9kjDpdB327Q74mqGNsXGjQekqWZP1d39n8lH5v1q5rI4rLfWdI5FFm21RFoYkgGhgJl3SQyD
OlpH3bmhPsU2bbtNzOrKS3N4OZhstRWbmEra1Xaz8aKbB3bdd665HmhP4OialoNXacdrxrTjIXJc
BJQn7vtgXKbdF5Ect3WE0oH995FVd9f/oUA9rLD9unFUrwXbKb54MXlGJx0qdq8Ur5vZbRd5BEr9
bvfNrsW2aoKXJubkYeRC3iTnS0KKA6in94ggHezsQmsX9E8uHxe5exCZTt3BVbelfip0D8Me9Tw7
KRIfNy5hg0Kun/c61dJTY25HYDpM9D7UrnaXQBK5gQPkWDPj4lT+I2hrYl4eHkBdSSflemJPVz7L
6y6uCgitfnIdMDarbQ4OU4M+x5yTdSn9a3D6nyPqmbtlXleX5FgIXEe4SvRQnbPALBpwE0BGdd1v
X/QJ+3VH0J6i1/nW0jenjZhq0Vwqnm/W9AbB6R0lnsftqPd+GI2NxXB/czFdE96JH9u9NQPb6172
7uTuRv9F2nnuOI70XPiKDEi2Zct/lZ1jxz9GR8mWc7av/nuoxW6razWuD/tOY4ABBmiqqlgshsPD
Vhq0Wv5Lj0Rn5Ebf3vCRIT1Hx1uEkN/wCxnP9BxBh8LTqjmkf9eDzYoFus0qU4qp26oDu5qWtsuj
vahQum9LCuxrNO08fcg1iMCS6FquCzoBfotTdmoWx7GxbCCOkZNXlywzma+gGV5i5uMy/i6d9Lj5
7frEdnXNF0XJ/F8rVSz8fLNbLOzqugKmhGRjl/TyKPyCS4fqAR6r3imXpSjq/0ue4rRWDqvrfBkv
/1J/DA5hPnM9JZe/g5R1sOwwFMjHZYlqPd0bbmpEK3b9uKttpnaVXZZCQrcbM5fzRC7tKXyRpQ51
b6dmpapLelxVjIUBLJt0RtC99iYskiGiG3/gv0B2Qr9JAmxf1ElXR9SdqeqJ7tfT2bVUY6G74PDx
3A2o0AxgifVuBF09dzwcalNGmq1VPdGSvVuupxYSnwk0m6NZ+AVUoOqELoHdAkTiUTvJsuiVziuS
6oTalUtlub8iMoE0yiVVRbJ4CWPtCWLWjycfnxuPTFcZ0UpVrPd2EcfzfQWpUOriEi2Z38qhQuju
dogp+fM/Kq3qeB5qp2OltBQt6gZk4JljRh72htr6FD5I++5htFk8a8yfXPo7lzSL/nJvVHo81Odp
A6EkH0/BIwUZEp/9ydJlhmnDrXmEly9VsO6UvLT3pqj49OtgFYt02v5tkdrPV/+12QflNsAm+KK5
emevwA35JU2xR8trqbTaLFeS7JTRJHUneCbL6nx9PO1ogYI2kmPVmoaCIOaXUMUSza+z0vTw16F6
r4kbTGBwCq+f04ggFcWFWMv7bn8mc19zrpprqvqZ5yVwrsuGc8XYS2IGVqkBk7QZAfzUcSOI76A2
0Ygs3N9quVaumiA2rIZymsatdNzON3OuacfrBu88bH1nFFehu/Hdljuejob0Qmq9PJ1U5VR31V3M
I5PINWWVq2CyDEejj1Wbx5RsJkapTSulzuAXePEVGmL+WapyqqXzpmqm+1SuanfDmYbizfKcrRyQ
2fLEpE7tQbO9hY/MPzLpAfjtTZ4Wc3NeMZGJL3kGHz2L+pugSQuAQ9aD1Qp7zo6O2MSRwb0a4fcX
XFMBjofZMb6YB4RDD+lIobI5YjYKb6rrrAMcyu9HXaBUqMC55coX5QzTdXveXucNznUjCrxqiu8M
j0EQQjgGsSd0f9FYe1sLrWFOqJK8rWzs5bEs5/pMFX4aEoESmYnrLPM+hJ0MCiIYIcELbjhlXY2i
KAbPqVXNUJ6cknWpVa5HbpDsct15ZrQlvrM8shCtP5lEpcuJ6UqaJ/p81ClY5iv86ynILV5MWW7H
N8fjKYkPs78yAJLT2lIEgvYAR5FykDPaRBIXz51etKMSWW8O6V/WqNn9ywzG9fcnpNWNWb2ZHDqO
lABqJk0YkUYjFLzzZrm9iDE+XGbL04jVabdiuUrX1TKppayc62xmy274X3hQWJAoITTUGq3CoCO3
1YrR2qbVw2W9YZ3kHajE0MhLWWL0ETpwaeLLaO5SZuzvnaxirhYn81puzNArMit0qZJ2gAQIEyLj
AJ3mBJYIZ8D47fAcdPA1ok9Iop0I8oM3xrS3tYvXHLJaiT+tbutFZf/XbpM3hSIEJ2fkkKzHj8s4
FzWeVZa7urN+tbh+Pq2p79ZYP0iDw2DmTGD4h4fVaTDxheLMJiK/RSxqPYwpFuCr07c5pKsxat8G
nyB0NcdR7Fn+nL5abjdnf1tyHL0+3dwk+YCrkb6XVmXxZLWZCM3boRbWV8fSrLZbsQEyqk1U7ux3
CcZMT4BNlS51VwbTAzBw3TjQWjWNJVfr69bqZp/tTNnbR5+8E6DfAGzPU8b4Rm+Y5rSLMol5K5rl
lXN2zI7npXpljRH3XusRsfUXowHZ3B0VdFp4pH1NI7EIt/ZLomK26pSeyrHBdX4U11JqqyS4guam
DWEQia6FM4DuyYekInJxoz//W1IBjCzvcrVWptvht9k82OvKotGolYkCn73n2YjqdpOEosBa4M4F
j1hv4cFHAFk0K/+DZfmRrFgW67wszQ6VRhmfmumu3f4ETjFn+kn0EtbrmJUZQVpIWcwdu8P9ewR8
BlpI/81w3Kwg2Zh8rv+T5/uzGarna9dvh2lSLpUx5mc/wOWWHDIkJX4F9fbwzDSPR7E5+2cL1Lxq
nND8XTdiqA9aPB/vZDbhP6xNSJp32HoX8MQ3tDeOLnf9B6X7kas4SOnifKmQ5mOd5bDdtcNnTr1/
DskAmKNBR3j1ey+MSBIoaokXTOvui1L926j+yFd8pUMaG9bpxj4Ls6kkGd+byJ51uW+Y8g1sbhTC
vod6Y1b8eP4IlgPJ3e8aMKnFqoZgr0uhBNy0lNfdjgtyC89bo+FFiVTu9o80xStq2MtZvDpzvO3n
fhqR2ZF0Oedao+4lN0r3OBT7Ij/yFFtyu8zPtYOsjpm8XSCZzQlEwIOBQ5qDcbeCe21fw/sqXAQT
+bVGxf9ZLuLt6WJgP9qwgfZPTLOptGHujEJCRuw0bEnU7+HPOLe/58Nz1jj4P++zYsMWceVsl2kC
mLRfJ8SNTRKTA/dNYNRacylG6Z7mKkZrZZbWiyTl5jx2aT5jQHKvMqNJwGEsIgjfa0eSdi0LzCXl
62icedv3N1ynVGq766FSriazpSw28N7f8a7X7sBxXALW728i1vvSClqRyDn/qLDazrqsrzfbKayR
gi2E67hFBPdaOTlbKFgZOgPSlElGADfc8ieppiRiQrXbusJLAgkx9OnR+ODiF1FKn+qKjkUl3l9f
ptiwxu26qxozsWHANoRzANPJCF9P5GkNtRikO8eeIURzdiO+HM16/cY2SIUTXKNQG9hNqm7kJ8bu
98L9JkHLz/3dLxf7Xv9caEsxV41zclhXZxgQ4nbsFeskrOGNIKg5tHgaWy1IyMdiScymRnSRotcq
ZoMWfmDEVTWjWDtMF1tjZmApnyvP9Y8G002Dd5jV/nqdyfHFoRP23speqeqMmRsncfyn5huKvL/8
Nyj2zKqujjWiWvkGyQmNqOeGYJoxZP8fS1b0NuSlKZbsYs1PVno1y2QNvNfue4lJohdngieE2I79
wSMBpf54SZhR8qKhp7lphZ59XrxixErz85RmpWzDX4leF57T/BBcDt5X4lPU0uxt0VuRF6cYsq1t
bFNrzWqT5pl4HWzb6MIYNtwdh9oaWD4tKKOoilzJiVS9q8ulMltVTUQC2359T8DmMhrEQaD/1iLJ
N44W7n/B8f2SKSqWu7iN3c24VnfI9DKouDMZJd6IjBcbG43jQPsEFxmK/BoVq1RP4trUqFyQBxC7
C1Fu4DQpcjAdKctkkndipNL9oyzC0f1ao+JNnWa7ZbV6RHPa3cpHN2m2QcVK+qn3HgDzIgEFuCiE
qO0l/oQynPlNpL+YTjDUpmCKzFV+8Yq5imtnazsvc19xZq1g2ZuGfcYICJ6u6g18//DW2gYRMyaG
egOtUWe1Zl25NeKytRDdapOchyD0vRmEzSecLXAvBBDe/T0vDBTzS1VM0229WyXlDUs9ul0PLNtM
qpMkNj/IWDPxiaILyqyRqdtexUAZdlpLt7JGD5c9ji4ed4giBDMVQx+zKBTnO5dhV586HK5WwxTb
tKuV4+X2wmofpbGq+2gQNXQDem8g/BvVml+UoFNXcjDRuPEC63ra//7WGkjdESsWy6iV6kZyk+VT
bKedUwBOTvjhuyg0ea8h6QnNhou+qq9+7pBVV8s4z67TY11McrvbxyYTLoxGpPZIIAO8GHsULHUy
GzqZisEqp3HFjku3Mj3m/QUD62qwqWyNqOxCWeicBjgAjD30puz8aGA00TZaKmJ3nDgyB2bc6r04
5FytaN81I4k3UIsVn/vW2XsgJCTMGcbe+ul72OId7XyFJbjYSBEPwNn2/NaKhtYyPAfM1Hs1v+AE
K30uutq7o3los0avnE1erZa77WnBtjai51e47qRnKRz4nd0jxTt9zlDjRai+23wG4LJuinlkHgqv
Dmk7/FZeHWm15GnV3ZYiVHXeHqteW+lWh2OhjqIeXeb7EN12V15/ErdGzGBf4DQxjNR9y1qV9FmV
wqp+XmeVmHO7Xi+2073cEq/fhQ/BiX0n01k5/DER2KfOLGnupaWYwst1ei0vkmx/13A99HGPGWYr
0LveA7h1Lsn/aHwtxRDW97fq7XwViTiGDeocKBC9h77z8ibeuFZhdRqkmD8rtheX+pw9lRgXdGV/
4nyEYcsHzTn+1i1ODuie0VHM3H6z3xnJnMVdw+duXZ6yAMxCM9xFcpnhssf0kGmNNLZOs8aaXNrc
pZzWSXSXb9medt8ntwzh03D9EKuQoTOG2sqJxgzUFEt3PRnpIa2KxDpBVfAqkBAA/9LEIw6+Zn0a
x6wmWpxb382uVecVuZQc4d5J3Pe4zdCZweCJ/qhxK/YOYeKPNUIL82y5y5gNV8kJjSmc7OIyxtzr
elmB2TSc0YjIqdPrjd3zEzS5TvQwZrXep+4lyTDOdxSpJi9NTnhiMrpjU+fRlpj1+ZlRO5NRbcCU
lvmYv08foV9p0aP4sOt+S2dF9Gj0tBARjcuScf/nvmG5thrxLJENoHUoIIAVc0/nEA8XWb6y85Yh
cEhM6dRZp1yKUdoeNklqSTS18Z7bYGSbdPUDJ+gQMlNyftQol06aYpCqs+W8ASlkmTi9exrTgJyM
J4THPhQJUZlhVSuMkkak3I57p6vYpNqsUrqVYDTIHF5gseLnNz8A1ZNvA2Ck0ybdu1JTzNLWvpwX
lxNL5FEThLkUWJtfYnM3zgMOGD1Y91dY1CeTf0ZVLojKoT5Lp5m72z+RbCIS/+oA+vNYXhzorK5m
O+vy/zlFXVjz+m6fxQ9Jk0MEHHGJRmt39DVgkqTvR+cnbdZS826q/CSV1fVglSQCb3uvdtjt3ybN
SZYfLoUPB4od7tjTKI3OJNSVSPFim+VbWhGRgtPvBmgqvQmjCxnbZuhc8E9oXM5iVb/14EafzL/s
HJ0qlP4a17oQvpWzjCoNTbluGQeYl2Xxaz6FQstXdRL6CCVvqs1S65IrdcUrOp42c9sSr+jRC/pL
/6/nbRC+dGjOJ5uzYHDgfe0tYD82f2mvYoDmx/p+vzKQ6Enby2Tp1yMQrGbw2ggmPK+TEL4PLmsp
7F2A3mAiXkELaF1Rjf2tK4ZpN50Zt5rBNnNnX8+9d6ElGMHrLa7Evol/xlVauLrEnfZ0FeN0tpJL
eXGQp73r0SgwmfzV4HZwW9/aDI/GX6orhulysqqX0oyMyyMTEN1+s8ZYbqoeNW/g9Axn/N1ofkef
1ZHmKunsoa34S3btaNQq4qZJJCzTFXG1CSvYWHG0eU+HOL73dUqXdLAVI1WzjaW1OaFT4NW8/qEJ
2lIw0ZwnIMQ3+KKkBq91SOWw7rw0tuI5nbaNJXkdpB4C8nYVTya8hSDPR6hwHU2iC0OIF8ptyg+N
pjajphOv2Kz5abW1aqtso6V/LBH3YU5ux+qFTzB7EInP/ajUHH7OITXXbLhGt2zFhVouZ7Q1rSWh
5Ykjfgy5udMBV+jD6bTKwLnSYLzqwjihs4+FVZ4a6M8GxZeagWP6+z1KjsZymSwOXFzmCzD+jxDH
2XpPUhUWNhFt6q54l3/kKYe8O0zt0mqPvEebeFVqh4x3eQCDGYYXztj0W+umy+yR4dSPtJ3Af1Bs
266Y1QozoDJ7knt9yxvrWjtej+zzc9AnQB/tDIfCLGtlBF9/xYiTT33KsNhp+0dodgQ5obXNnuJH
fC5PuvB/BZhG7tGJLNYb/RtD5jtrdEns0L+v0Y845URPaY3ZFjd22POAz9CeB0lP60LVKg1Hq6cD
wqGsoRPXYNiWs31vwJbtrrV+XAF7mLxLP5+hHPRhZ5m74/qEYpFEG8Gy+lQlZdSbQQwYe/VB8nB/
2X94B3/kKdf3kCxus12FZfMUYCnfzYj3d4LVsr0RyRDxV90HhvyOE1/Qp8PP+/L/YKd/5CtXuFRO
dqXLBdU6u5QAcHiaoy+QzNjpCIyBdhTqH56+H3liUnJaZRr0YlZn7O9j5thMQ7ANrPMGBTwJWvJb
mvUVX9wfeYqfcapezolhIo8Is78ZZ3SRqUPdP9z4KJTfi64HB74jBj7T4a3NxWjXq3gYdm2abjYH
MRwUPOjcx3KAx6sR3vUeeAd1z26xRf5ZrmxHbnvtlVWyVufMUgDZnshTD4K6ia2QYmhWmnvUIZi1
a1RcDPNWs/fVA5bi6mbvAOqLtZD2wzcSqlAE3D/TrKnxjqlQe4Lqx0OFSQ3Ik7G/uI+7SW3hvDOR
sYXNGF6eqHU/yDwWd+CbYdaL2Nv1WubCYbwUOLFV6KUQFLpMMJV53trARWM4MzBw7gwo4iXV+orP
k2G/XcjGKEI0D3SSo25y5JEmOMsaSe7th2Kz4k15UV9s0XGaQLtVtwluZwT4kfrh1xqiaNJGYkQu
WRgK1sB2hwzm/tacSmExPmc5M0uXW/bRSs166Yjq0aUonohwVFxQQHLoxN0dmNZcRqsw/lUnWK7Q
veUrJiwtLWe18lpeDqbfdRvO/u0Vd2DwtWhfhh80PlpZapep70xB/x/NpwoDMGYlOIYa2dZ7/V1/
kvRHoZjtXo/LlkBR/G37OgX7Q9rsn0uuNhbVd7v0aFdQsMfuLKIro7Xw3m+dABw9IVMyAusSGe/L
IBIvW7fZOuVW7JkZT+2LcRMDAxQzwNeVxMoIChay57GnU+0/BKY/S1XsGcSlh319wVJRKVqKhMnT
HznOE8rkniM9V6B4Gfd0STFl9jQ9Wps98qQrTfoiXldMpWiivydap/Ckx5/RfWums55q2T+OjzWi
B1ToGnpkIeekeacdKIIPNOvqq4SF51ctl2v1KqPCYIn7/UAs9tP6ZS6OLIFnN7hFTRiCQ9rTSWPT
d/HY6GgzY4Uxdk6isqXGaRZPD3I9U+dRZj6yTHrDRl8fg5lr+R/QiPqSz9Y7sIVn+SNYJUReLKAt
vW7l6QU2TMGffuARJb+O+/I2dx40x1j8KOWkKf5rfZOa29ISaRWCz2AiE8H64LGPULrQuS35JLKQ
tLyACi+9nQdnE9xB79rZQU219YfeqvudPNCFeF+5iu9P7quUp+Fwvq72RuZ+4G4FVEbXIJPIvPru
w8xj/LcuhaYVqPiztdvlujJkGyxnTxsEJ43zMRj49B4CedNmluX7/3Vfc+tTbP9u19hft0fEUUfE
uwoCgm5mrA0gOwTCEa11dZLi25oTqPiva+PvxwZ6ta7p4efAbyjbOQaxqjm9jKr43uoU5xWq37Ry
jFnd2t/6Z8uxH3aeN5/B30pCNABZAC8Os2UFWUHD+eDizh9pzSvjZ3ysEpeO7GrQE2rP4aM2AC98
dHP7oLwD28aM7KQo1jXsYpv7rxMhE8TZsCfMzXlhS85eb0MumoGglg7cqNUyxYrB8rE+XjZIJ1gE
ZtEcrd4dITLk5RtGU3f5pLNixdl24P8GeAYogVRjUjGSs5keaqaUMBj08SpWOiA8c4Fif1ue5trK
LfnXweekKcZkdsW7Tee2CYh10+y/9jngE0ORONwdliv26He/L7EQpyxzKv5en2Io0jKBb7KtI5Hl
rZ323od4+RXI/YQhs86XY/kLmi2EQcUhmbV6pZFHz9Qpt/XeshXjcZobldtizyZLSQ46vS3qPaMY
OboOSLw7gh0Gk0C1qF3XGi5RmXuyFUvSMO3dLS4jG/eV0diM9o6jfgA7EbjKj4G/bkKf+ExFm93X
OlW641aMSnI91GncYvPhRZIno/ta9ikfhVUPiGMS0T001pN96TZbMS7GZg2BocWCS22EnrL3gaoV
2Tv8yNDfwhcJOlnftl1oOXKapliO8mJXPQADRNMk8z8fdPvLiHonZhQ+0H2HgvrSexjOvPan7hKX
dUtWzAZDLFOzJGcM70kXKuT3SYkOyDIwIHSLi+zGfSk52/7n/dtVDHlh1ke13GhYpmkoir1tTGGS
MCuZcnVrISAxmFu41R9Gs9LNuqmvDvMmh+BPjv+po7qWE65o9vU6v5rn801WDU46wHQFgxocGrTm
keWJbnPdu1VED1TJS1T0+RQn9dN0xnLbz0wJ3zrHEZ2QflOypc5TBbESiBOVDcfkS7V8W8VlvNyC
Fc3eJNX9xSxVzUm3nQy6r2mUuHuHkXP8NDElXwvn0uqgaDeQcdDtpt644ZGZ99rX0f1zz0L9fxuV
n3NXdP14MM9GZc6XSGNg4CXudrgZU90Col538f+waGSBjPY6AAg0Ft0jPteFbIU5odx2KFo/T06H
al3OHwZH6Iomk9Go/CIZIXhRBegKEpPBypoHpTixmJOquP2nOowFi5WFDgi3XZfIph9w1arOU6cD
GWo01I0uzTCsdzZbbX6dWtc6g0INEyZH0BQHJizSA9onAzGiFnKJqJFjys3eYLD3OvTfuuPGIKKH
S/gUwd26359aYFSxvfnn+NXm2D0DIeeHK/cApoiMzbIPjFx6YrOM50uLVoyttqapOW61BXZzMxbz
2Ynjxlfs8oQS+IiH6Hwc/AsJ/BCYY4snTAez1l16tRH2kjJa00jR9V3AW7KDOvKvfowR+V3nyRpe
XKsLMxhoAd6yfezQNqfR9OJk+o/OmYqlWxyOZXhpy+LEPFO/l2RrzJTL4wOPOK+aQOmNwPQfxrOA
9MiYppRPXcPXHxzFnzNXbN8VvutKw2AbhB2JgI+mxQPM3nBXAFjQLLjYD84tWLF05WN6XtsHLhlz
Mjz6f99xV2KnRmvswGco73jm/Sedrpt12yIpY5sVtSx0jreb6rqBesk0hSB4BxoxomuPSmeGZ6QE
5kGA4t43pBkmVL3beamKQ2wn50Npm3K3uUiv/bIfb4OJySxgUKMMp6ShLZwxyKkz7/VKrd7cbw0/
P5/P7qZzdduQXEinWQtj23tYUDMrDajE7rWlo0Lty3+j4kKXzdQ2KjHfCKvR2HJWM57bk1dakGdZ
EQb/RQcNM108WTmNLq0GL28CsdV7dkUeVv5DFG+jXqvdStsdH9KWDPTzqgn52soLqHpcHGdkAPsn
Gn9bMkItOmpb0ot82bxw5Q5O93G5vLHltXl+fu8L2zlEqk/keHyKlRnx233VKIxc8gKVC1ctVWe3
xYLVPj6z2GmIVl6a/XobT3bOPFlRTgwQrdG99GPepgGAbJPu7SmkF8l/hHIRp9NGY182ZMvpPeDW
XyaTfRc8POmW8AP2mt6u9XDp8trCMKrvF5a39N7tUNyMlTW144st0j2oTRikS4F6/tyf+RPYcw6S
7iFuethunBZNkI+a/ddpm+JelGanw+oQm2IQ7HC1dGWgdH/hUX9g879q0FQTxsBIJxlUCkJtn13Y
t7/jYPVAC7PmawpL5fmDUNyO23mxSE9T0Qb6l8XvmzS/yLRJoA4Kz8XB9u6vv7DukZOoVqMWp/W2
lojEdhXd63bBzi5bPDj4eKD2W61TCCZZsOUa458xqN45dbXOlFwvteXhKkstRbCLbTpQHlb95ix1
JpN+JTAeKcH4bD9zbgYnqL/8t8rMNSYPoH6u0fen5nN0VyC7p7n6j3mJp8d1RT6HEQ/P3eVo61x7
cv9HADNk/sfG4eklT4b11Y57KQzt8qeg2DzzUinFzKPkFNrdauv5vfwm7SikLZ589G4JEyhxu5at
qjAdmBerWLvNamPb+0ysJ2khsO8QrYWVsNN6ayFOmxgqymnbNatmWHXCxXIW+uQ2eW0ejwf2mU0+
BaRoAvBGUoA5OCBubKFkL+trMEUXPC9TMbBx/cRYwToy44R6q5cVNEcfFhwva/ohZzAYCxND0iVe
n7szHTCkkGEmL14xraX0elmuDhfxcfBy8KlkzEOyQsmPANr4t3NojxgYLi0rmYWjoA/Vzev4e+rr
m8yK0kT5r1FM7Wlfr4CU5GuE7MXrXqFylshyPp57lR50IG6U9sfuMmiNmQmgMTWFhb+8cMXUzq+l
td247Tn9Z2aUT2Y+Ym0Q8/CFcQhz4BNS4T+aLtgNuHb+H+U/3fIV81paNjY3q7IjtPZebwDsbonz
viavgJdNeC/PbPppEt7bwcP0fTxP+RzdLmSgeNXu5XahKiWu3B1YlSvT+enIEfDcP/PSBeDdAmY1
UqzrPrdPL1TBn4MVWeGvBZSSQNvnwUrYUyh8EAU254YD1aTv18MbjbUHF3M4HlbOFEuvjr13SWzG
HpHB8PFT81CI/3fvuxUftlS+lBsMAZeHkpJixSNR3vRJ/tDcCwHEUG8Ti2p9+Y1SHNLZ8mKvTvFB
nBLJkq+7X4TfABKpt3Es9LdqnoBCVywvUDHCh/lmsaruWKHllClQMGBu/0BqD/sAtLVHkdHpxB0s
8gPFcS9qx0+aHdZYx6pijQ905B+2lXOmGV0oIcmhOpDw4voRak8BTt+XV2j98+tVLOO+cl7f4hu3
gakRPshPChF0Ch6brei7oZ1+ojHDVcUOzpbTeQ0UoMTXhLfTUJr1GHXrpC1ie67/tdnrNcI3Mis6
n0p+8z3FVW1enMQ7G4oHbF6tu3Qs58D7Ts0HlMXH1z6oAok/emmTqCvSjh+RI7snWzF55uy4nNGp
gskTpliPkVXC6hwu3YzloWMEAtL+XL5rjjYD2N+Tqxi6+GyWACSeONpTAEU2HKqYlD7cEjEPz/vm
c+Wd5SEEjfBFmp7KU70FxchYKM7GDIXx/SqaNwhH9gDW6wD2OQFIlNsRg1OmkTkMZUKOZPzaw8s5
vPTvK2aGALnz9Wpn7tysJ5VNAxMpTXJk2cmETNIhnkKp12z4oCq7I6fhQ0Db4cnswZ4lKXcqG2bd
151gIUVK7pKoFCnVfdIw7Bvas/aNMGFA+POmYznVIWNOqEgLbUXqZkVbgAAvDGj1O4O6v4LGmteU
htcIW/ypeUgLffb8NymWsdE4n3bVc2YZYa7vGySIhHsInBQk7jjIsIYQJg6H949FZy/UVtvTamek
J9g+QSoFaBR1j4HzQnCI2wZZrS4TWNiWnl+lYg43SXJdrs9ydwDhAwwLJtsQe0FpaQ2RK6TojBt1
AV2mwY7uPkZgDvd02ukywYXIiPxnKFbyXIWl7jZj1bSjSsmHXMQkSAI67S5z9yJJ+Um9HRCno41b
SNphPf2O+59Jd0qCmgTFsK0FrhcFzPlPUmxpZXuN48qch0qmNTA9jOEU78soCODIsfwBr9QAeDE/
djAGO9/+1EEmtQqomFR7US1Pzyv5AOmXtZ42fQDlzVEdH7bsURJYDK+wJMKbo83PaDw4SzGo1fWh
uoNvFsk7r9s/d8GEVAwHwwbslxQeGanxOLk44zRgIKIOPlHIcWJTPa8yU7jWAIL023czltfKvrHa
ylPCLEb4QOlup2mA6p8T7lh8I6Q9b1jt6erbhfFhXrByF25T81CZmuu//PZqSJoEOi7ni4kJHyeX
0bctOpWJFkrB/StfmBXPy1WUP9mWV/VzeWNOyq/t501Tet3fQV01Nj7ttV+W36Ho6Laq7R1QSQlb
CFM9zftdmJjMf4Oi7Zt9pT5fpdna99ngnW7/HX6IiLkRX7t26t56A+hJJXk6h4AXYNC393l6qTiL
s3N/N4pjubrVEIw9dIpqbeICYORUYxgNFon9J1VCfmDbneyA+wu/zteIVMUTWKEegZzZlYQhDTvJ
w6OeqKzQVcx9iaKI8+11Vy6dVvIlpM0lPRs2XA7DlaGkOktcbPhz0hTtm2KLDukVaYdAYIWCYxw5
A4x/pzdu6a548XnnpCk6t90Yl/1ytxRPkRCJnFS/i8nvNqtMoCz5xMpctRB3/KEKXzntfZ+2r83D
iU79ywPJfYOic4vGbTnd1fgGRpsxIXCI3Wfo0jYU3wPyTHpmevvJm3RxzrQZi0LclJ0TrljX2bpU
rVoLttvDeTPc6Q6+Zyqct09BOoBMnoTm0gmlHrx2t+FuBVxdYJAvtsMIl8ND69xs+cspCatzk6Ch
pPEtmd+i2RzFBi9u2yoIXq5BhSFnMDwCT4QbsI8hjId4t2AH/Vt74U1m0bvhHk6wRlTKTn/z0m/s
3XPqpS0rOkyH+9RZjCEc6y5dOJXFCZW0ftmDYjjl5Ww1vtwLV8mCIX5Iuu/2+ekRZ0YPZedh/QIT
nf0RL90XJmWSpKQp0HFpc3+iy/8tgd/EWXuuEJx4wNosy/2cLnFs4UaZjhbuHlCXLs1T/DLkzkxx
uI0zwIz5kTMD1P/KDL5G0JTEyuiD2IbuvdYlHBOat3W4n2L39EeuWs9KK9uFVStlZwENAGCBbq3F
nOhg+UXB+CZsiTgmDIqGsmjWj1oPb53DI1DG8beEeHoGTs29ySp+ueTGesN4laXBNkgJ8xvoV7CF
d/Qk8BjAMbbDQB9hwT9Gka5ymeUO71zZrKKfE32Nof+sXebmpEqQBw3E+2T7NTnH0M8Qa6VgdWWO
cx1UoT9tA1oArFAajI9O5eW/wVZtu1YumxYIpEqmLLlPmS3m5+rWjtkFyLokTJiMZAfAn+ErAxZ+
fLz/MBUmr/MCFXOVpit7niwTBMp4ZhnhxazLZp95m8g9OE8U6+gekX67sQ7jXuym5xarWKuLvVhV
ltbUmDzKMCuUkBISs7S8ifWEbwx/+DTAMeNFNGgiHftuI+xxX1E+zR4Uql7uOxSrtN8YletlVTLI
3nj9zQYqaTA7zo3ZPgSrwqC99OBzaeAmkdq8L7s4YM3JVm5/9TybwiaFbNQedFTZf19lo5ITL+Mj
GsmLtXJeZMbWGgNHdAY5XURvqbaMUZil+/kStZxjr2BCsfa2QWcpk6p5OJtxKPnCDgSHJDg87VBE
zbarZRwzPqwXhw0ChTlCPMQ+vTvZyNPwBb0jmYr9lkTB/S0v9ohzC1Vi4P3+vLnejqjd2m8z3ZbB
kzgltQ7+F41bAnQUYJAWN1wYfuSkKn7Xans4HbZ7UfZnRm3wFjNQ1hdvqOZ1wKcwJI9xOFM0bOrq
gn5xe/5l33KiFSesWuLVXc/RsW6Xy0V1kjk8nO0TOwxb2cqlNekxCXW3SrdgxRmjQnedp1MWLGlp
nDFq8RN4h2GEozEKs+q/vNCYRSoIQmddWTpjJ7+3ZMWszQ68qfYC3SrBZC3MHZDTd0/NEgM4KFLf
GO0a1hIHwHyHQwdb3DuRFvf9eRsspACitMcve6x8UNW0zbppVaBUb6hJTLD6Sbze17nnMs+rD+3X
cGTLGBthG3vAGZVJV4/3NT37pfeEKgbWSjc7ejDZBRl299xOOmRDGAtxc9Jq5gISCTnO+vlpNErG
sOdTK8Z9+i41v4GLjMczMKF27GjHfWUEJvc+S7G3h3qa2EbCXnAUsNbRL2J0m8xOaM+9EhE5ybo6
RER0qo5AzLkPu5ZLRblBxsQRFPZDj74DKFdbM2/xtcJ3G7dLHZJlkHXUekMomwhlvCEgGPDM2s6E
ojL7r3NU7HXCQKLaQqxk+/GRAIMHWhjGwHe+9FrSBq9LIjUKXOa8QDWjWdpvNikQaQTSBcbIQx6G
IPC89Kk9BkbaptWjTeWXZB7MsJMLyCDaqLcka6f0n1znuHEXanSEmgHAW6AJzF15ojWxSY62U3U6
jDFABYnEhSrxe94drtyZNza/xnOg15eH8XjRXbgJf7UDDooazn8tTBaec3Xg55iWymt28lFS6pTR
yOZnrbNRZGksYFH4/UuWYvJX9tS2LTEH5AMZNSzo+mE2kVWygM41oLVuJZQZnVZr59C/ARcUtzGt
a9IARbC1X9+hPALmdGEfVrBqTwCjUslNArtEEyH3bpzAeO/Mv6hcosz3zUBRhPFLqmL/d1W7cS1n
ZoC2xXlAr0o6DHh3YPRt4d0Q+XB7eGh1VrjopUWwZUI3VW80AIH/PuK0nhhTq3aTbc8yXsE+BJFJ
w07ogjx9yCh2tGnXwk1m8CY2Fpn40IrtL8eX3WxfMuThoQognec40Y2MkgQaBSKY4X/wKOgI+pGo
2Nlb/Tg3Nwck7uFBf7bDPkTNQiXUdAiuZWKDX6H0CA5Do9fVgjf2l2DFktJ5vK/MrKshEIEjI3jW
C+f5Mf1eAhhoyzQ6OwwEi2o6m7GQVjmr9pOUPiCt9o2F2yGwwgiElEKAApOJp8PE0+xNUU7m1ycq
BnOdWiXaStkbmazwGuw2VO4yvpRlNyUTIX3D7I8MJz6kXms3JA3VZnqd5inUKYXq3d5Ku/V5avMZ
R9eTtNeyy4siAA4peMAMqZNXUIJm2bSFlxs1xtY1lJuerq9Jo2FsUX3yfVKTD48BhCnUvtxP/XwS
nTTlhseNSnq2GkgDpVLx9i50AAAeQ/+ttwD0G2mBd0Vhy6/lKc5dxd5foChDYEq3IzoPCf27CfRN
zPjSbR5fqh6PzwB8DlxaAkCjRfq78fktgcttcN++FaFDfn2McuHrcbLaX2c79hp69su4QQZJUlwj
ZxM90aA9m3QYrAE05GkIRoRe+MeGzsIWPdL501YNQGUfX7YgT1FyajzmE22JA+GkA3AGFRB51bYO
GFxo1PMilavfuCbX664ui6aaUXUnZoRr4FBydTA4uEBUkN694VHb32BmQwFV9y0vWb3RJ9u+3C6c
PR2BNi09fasDFmXD89mYBTfBJkttS1TQXhNafTHOtdYJO2lH4vmvlExoY9G9OJsDHDdfQpDQIw5o
Hbqpd6g63/s1E31AMe/mzuPnd8tf9Qh9y54QkgFUiRn/Qsdw7B3b3+O5cEwB7aRf/POycqv4qken
FHzu21NXDyopiKJyWoap+P2YmWl5dtiDtJBwlQgOIzJphrNw2qHGLXOQXFwHmPE0Jr4og/5LrOIm
7UrJZb6xRLWeXxvOuxAPhB3TZfAQ26SJ2YpwLL+EqQ927biNkxLCWKPQHDTwlWY02kKS+cGQzy/O
LqRWwGFdKRV/L7re5/27XFQz/fUFit0spfPZ2qqzy2dmyl0+pH0I1vpd87U0c0on512afskTnxwq
JuGe1C+ZwS0zMo2g1l85MEW33sYpMKb3I++t1dS8Zn94Rv4267ahGNrV5pTM1xc2iAe2+0qqTAJJ
HCkwphyIHmMrG/7nu2Ybip2dHRfb3RLiX2EaFyKIrE8RcnOwPW//dfjWr/1XbOlt0bAWMeV6+FG3
GPbpK41sJ2aMkJuquQuvKaNQjZeTtMW27cmAST4vPaCX89aF0RCwftSxsPpOvvvvG726v+8egI7p
dCOvKTSNMhyV2OYDw8HDEg2nrkYHC2O8HwNnG4pprVVn6fpwlE3vvto1RvnsJDzBX6C5+/SIUPPi
liPyRLosQfH9q9SoE9t2vWrbymVfH5fXVem0liQRY+NHs+4IQzoEyweQm+xnuPXk9rkZwLEx05ga
Swz3v5QtJ125/TdrdqpvTxtx18VVA+V0iW4RDKtVt3vq9HFjgskqIWoZjRhd4YNBatEpK3wvMCXX
ol6POpLZevFx7JlysGAsHrxdc9ci0XbfShQGFv9H2pk2J440XfsXESGBNr5qQWAWA979hWjbNIvY
ERLw658r1e89VlerqTdmpidiFke4VFtW5smTJ+ulL1WsxCZb1yAK86XSU1U0/wkea5BpJr0eiVw8
fDqJalt6FvzKW+ujXP7j4Xq9bkx2p6hwaoQOmvFwofYjGb8W0flmaDzEZM8GsL13IBNS2BqE8760
t8pR29L7YZWOR2khFPuw3zWtzOBqCNOFwi9Y0cDGj9u9D8nEgpRH/Yl0CaSeGYKslFmu4u6hpdkN
We1b66LYjMNxe23OnZWc2nfqe/F1SXOKUy85C95yHSZS7fuUZq2Yg0a9Nk+atCECTDMC6kspd3s8
f4zHvE0DaWuAKWbptWKIju6CKIbB2+932+aJiSYEWLBINoDWk7t7sKsxvhf9AziNW1o/CGG7wcuF
rl0hS4kn9OY1/OkEMIaqEIjjnv8mZdeb4NJe7QFBf6Cobt37EDaRaJn7KS4O7s48fr69VYWw+K2t
Uny3dNucuOtlsVVWnH3yyE9G3T6s1XcSxK/SabD1WNAz3OBl9ez4FvRyPwZxeqfGqI+CPyVFny9Z
8LLz545IPJ86A7RUlr0upDGdO1JtiL/3WdWe2F0383RpyNciuvQqgTwx9RhRFbqqAVzQ5lxbzFZV
sW6VTEuBx5VgqdS0jcs8k7MVhtyoyZ0TrNuP8eYDzsoQA0caBpZrexKNaku9ypSYkBv701RMcF6/
2lna3DBjeOYUtWzoFD0eDz+jnl3QLIUmM9r+q/CltM6KOT1t6P9Z8zBs9f4rqZ8PFrkxkCYitEd+
YKaaU1g08rg1S8WQ2na6s/cLxgOS5lxJqxwgQDO8t9uPqfD6CQvknZtL8u2OMA5t/MQfZ/4LAmMg
ON4HTEVcUO4IHbN5Zm7fkqrEpFW3EGGGq0W1ia3YF6vhTBrX89woKomP/gdFtDtAcrPdGTcjxBP9
J5E8JSe4eRqRLBo9/zsLV/oCxdLM8/na3CHgWMAVcKxby9bsXXJFQ2rqiDTA6TEeOZi31tkqmov+
sTulsRUbsVutr2cMrLiA2Dh4I4jMnttSWNih4QRdfZxHdEGwsVx59wvE+K7u13u0+FlpiebVD/33
t6jdJ+aTw2xjTpYGAiGUtTUgIgNs8LxEKHTjZtyNQt3hrASsaGvXdN2Gaxim2up3sdscVpfziSv4
LMXUe9/4kbQxPQB6EaQ5WuL0QIh3vgGqIM88ojAwZp+1xL0qn7f8HcqrmlwuazOxuCRUs89oVQAd
gTCDrj4SLeubp9hV8a1nGlYTwJaumGpPisUhOW+cxuryOO8RapqICFx+GsHpmT4qhyF9necAie9G
tBxSeYLA9GMHiANR+PteBqS4GpNEO9P6xPQkTR+dyWoF9FEjncSp0KJ5um9VDMj6DGPD3S0veOge
tYf39I+ICE2Cou82gMKeMndhFYr4823bUMVrtLy64RkOksSo0as3M5sn3mFVO5OP6Td67+9N6Sqf
Dj9gF0/CGMALfPVpfYrm/lPSare1IUKVs1UeX7mdubv1KIWbX/B9yGXMgw7+XtJt0VpnCllGIE0e
qEVYC2fhQ7tOgnekE7yszNyUPkHVm1iZ21OCcbrAl+mGj37W9QkHySUQEWleisqAqDyUEhBtspO5
Mb3JWYQkcHCbUuu0hs03qUlbz7ETzqTEVXpZoZQ/+knDkq+9XiOpoCKoJrH8GcqzvHeOdrq2f824
X7+TmEMcu0LQZIyk/MuJ1sg2a8/iP6D2GesBbM2+qwTi9cYgc2Q2WYmWOEMtHgW3fR/jZ9dG0QCt
JL3xFQtza9bKLbvMqCf2ZMj++6ybduicR1k3IpRIUCKgwgVvUkBxp4OAqihJ5RumGuDrcbE9Wc3Z
BS9bmsO8U/lC7cmkE6MnQQSOrts6bCML3e7aoeZyy+W9NWPF5noH++ykJ2aMluGafMol2HTCFnUu
sS8Kgv6UqEZ6yf4I7wTU1YwubsWt0RW3I79m6aS547BDHe3imjt3IEyFlocPyDTsrTvCA9r5xNxI
y2sG150vxa6d0nS2MmqsehcXEH5yUahATS/Z4QNvnDSo/K9DKqZsZuzqR+8s50tyZlhQOPH+274H
0ojMqZCcdDU5lamC0kWuKyBuc3JCmiYT67n26xc4Z8KId2J8bWLIa7cDnAvj6S0S/ija9nqh1Uo8
t/wFikVzN7XV9mLwBbDtqJincg4qTAxr4SlEFUCzqVXwYXkwxW5t6TOVLydsaoM0jYQzjMcjgaAe
mfbgieA81AxZCZJ4pHr5A9ndNJT5XY5erTFZsKndtNW9viLfCJAr1S8f74tF0H89Rn3ysS9o6iWd
tzV1oLtoTqB5/sm9pqHtg+5KV7oKpe9RlqDZ9DYrr+6cgYokIJd2jbE9ptJKWoodJEHTbgwhc4Ja
ahZfzOOf1/l7JeTGlSJJN28Y133qnbFjBkVfy84lyMJs4VsXeM2/QKvhLuotOi9vywQRF0/3Abqp
K/Z7YWWnxEvZCmQSJqNX+nxRcOIPeo27XpwRVgmhVPdi/+V8f89aPqo064VdN93j0mb/+2QFyQ1R
LCh5mlPvxyaCQ6o5b1VyW7wW3+MpJjub1NLN2WJ/yYMBBLVgVQ3R+CJKk3ZQaI4E/3FbFSu9n8zX
RnP/a8AmUk+tzuNkKJ0jX+I3wIEHyihyMCCd46ldWMVAr1JzZ62vrixsF+CJgACANo79t6aQOHS2
WXd4FdvsbM4147Th8OJlGhEt+DBUSJgdKGIm2yV14l+615eeHrdvjOpYHpO9tT5nYju2/pKYoxWS
fJDekY2t3yARcfy5cCmlqzX92QaN3f7ph7nw7yE2mV0kyH0qUjf+mWTMuBkQJ25xjCPBQpdID/OE
R0KiLShNEMoiWi8fZ1EvptTS8L+CEN3WT4SUBpHXiqJjSNdRv0GYmbfA5GbBIDK2kLAXw1kwb1Oo
htdzoin19fPVPAXv1947qMxHOwwGm00IBOlnSbvn9oU5+3M0j790VSaVhKbSqTcVKztrGHZzvuKW
YVtDqeT8QD97w4EgxRr3HL8HpQsYvN3dtkPyqUvEllCn0twEGeSGgVOLmtKsfrocj5ZcvRa9O2Ds
dQqHgd6BQRsumc6UV/tH/1x11QU+JNk1aU4Y77n7vusQ9qU7fzvzG2gbCNst6tVGb3eWEULYbj2M
mmSibk9YdwVNxaDW1qu5d7hwPiUBMImJhlHDpfJ9cHq802kK/MUN/p6tYkhX892xdk6478T/wjPc
BpPhlIKEHpg+iIu44CIyPKr3b8+yEnMpny3Fohrba3I1TLHga8pzzFBAYXBX8l+4RpfwBz4/+ZUv
zahVcEd5VMWsribZcnNYMN33x8dtHzF4qPek9n9CR9W3/hXrdevkKrYUyRzzeKlh3Y5USGU4Rttr
kM6jd8aWxPIw6bxQIoQxCcB6dv75x2pMfKU7z+J63PoKxcbOTmZiWld5SeTlwmKtnyhO7038JwZD
z3n9onss5YDeGFF1fyfLdbJ0Jb45hAn5ifkjTH9opbHR+UzB+mna+ET5k14cXWPYi7R6ySmYJMsa
tDxubohlRzqG+OLRj9FkjN7ADe6kFk8z1SpRzLJfoBb1pMneyb2rvCUopDd6EAfunW0LZa64MbAP
wXT6mLxP8YPf6j2KW1ZwBcHxjlR+oQlqDhcv3e6DtybGa+uSl7pXrsh6lBbDSN08MzecdF6Q12SA
HQNOQ6Kly3O1fYe3dPYXTzZsmqhowB2tABtJsLbz7ibOu/nHTxqz5r4187/02Q+NSS9sQ+nbahNr
fSJJhIkF+P1AufSRRupkqwBbQdo1ToajcVDVaqd9ej5NMjqIEnPuFoRhCPa925n/jmnd8p8SNHy0
4DQ9GhCZkcKWPpCg/uHwtCN+gL5MMH4XhKt4FGQcpeWA/3kvzIhg5IwnwYjub8vg6Pqas/UXDPAf
01xXLGSzvl3lpjjWvy7utn/1N+gg+Sfk3xFbDKSDxciY4QOiM4irpDEclRB1yVYWT0dplzLa7mXu
CqAgpGaIyorzl4nj+3kdcKOs+xfpKUX2hOzYMtiRpAqX5Oi1kV5lFrb8FYoR3TnJPHcW7N6B2t6u
/fAqjZekkWQSTMkQ1iGZEsWHOgmBv4Bx36uvmE1z6WaLbRNj8toV2iHcN24PD9Qa/TfS3sPYP/jp
4MekS+/Z9hetb/5rCKCSSdc1Jz2cVux/sy0CEzjHaXcBFCeZIbko+uIszetYrElpx8/N2bU+ScX5
x2DzUATWW40YBz+PNNCXu2N7b7/HOl+nQGZLI173BvxqmSP2k9t4BvyjWCYPcQAA9G8PVkknLR2l
4sCXBlvs146x3xRBOiJ2CGdDOmGWsTdcC6W0NhYtTULXHwn1H6AWo/ULRM5+V5t1+Qu2/c/hasgL
WvqSa3NhHvI1zs+9M5W+uxSdYGRQq6a1kKHxJ3Wxq9pEKWtsndVBQjpKVSATnMPjjytw4zlALvj6
M5Kexvjtt9e6eONv+ADFXpRm6GxJqtXWcpT6fWkhCejW6aEViJG/Q0NJM5rmQSkCmdJo282kPpt5
rOeWvgrAL53pFFauVDywi1q8S/OgFGVhpdHsCVbZnnBoawTJokhJUczmAVfjuAQoD0hQPez6UEO8
QDdPMXa3VlUxSs1LvjtkWbGVh5CgDKRtfOiOUV0jKkKKC8/Ka9EIhg4OvdtLrLOHBSJXmvQ1cWx7
t2TSIelKriptBe7H/jL1N+Dlq2486xDVPiD/itdgQ0sJLcrh/GedVaySKi57XEVeufQdx1rSONg5
SyBNBmzR/Oiueq+vizEI/phb7IU848PTW693osLmqU2X1Pu74C56e6EacJh10WEBXr87SFHiMfVJ
3c0+bi8Vufvb21TQT0vfWJ83TpfDTGKbfvey8mHU2gufYLL/ukG3+3Xt8Jwi245O0+uhJ01lj7ws
i8ikhKID71Ca237G0emxDl4QLTq93rbTg2kPOuIKUQ41j9OUwiI/uoR3yM0NwAxeevFYSvqlCODT
F87Mj8EP0fjgDgyixgXK0t2D7I0bjkgnQwuKMnTNem+XFo4f+rkFmYlg9rj2dcR1nbkrfNXSeqzO
+8vJSTg7O4JMOjJ32Am+HsRDZ+N17oKlWNbt1s3PRwd3QY6H9XM7aIEYQOyIY8jh0XIsBSgPswfd
uH95W1zHRbbbtQxV92ePl3I1Z80rgLvcTERP6ANwpt48iMeUo96hlorWweeUTIfw1ZL7ebSBvLj+
OPk6ebLCMfzDSjTQxYBCYtbJ7v/+umwP5sRZnKwr7jXWEPLwOnAHUyi1sfNYMF5yfwLFfWRqHthK
JhVddP8ZWPFYvavhrveefcV/gFnKZUyexknMjYPiQ/jVEczyqBd1qIz7GpZtG40GqXJDfl46XvTy
sWbU3smwrf56BHm4Mzy0Ie5ypvewQ7XEgMrAvjSgcshOq5rl7G0GbKDYJ5Tp1gcO6fzehkzedvm3
MB7TyxcYYyCB7iy8ZhFddXUBQuU7ZJtuw6gbVt1V93mdZ/l62dhc4ScA3YBRCnXkUToXv/1oP8li
S/pQt8mV+FhpVGWTKSxMDCM7crrIEOOV4o2PKeslTHqReABEQdtkXX7lHwe6NKSC2jjm1Uy9yfqK
ByOMZfLDMPNjUGnMo/TQESXW59tGvNqBKY2pxB3Hy9ZZXnMWt0u1kymhMzD4Pnzj4aB8TUuO0+2l
8rLvYSel9np/he3AJClGmNF6slN0wF503mIzeEOsDxaU7gxVuvzf01Sf9UUzPdW8TM4Q9Pt3OM4L
BH+lYBwCevDw0A1vL2vx+25spfp8z615M92Yv86saA1vQmo/OLYgE8UfsRak30mKPvxEJpC/ebPa
z9Ti0Hf89rcUXvatbxHkrGQ3DvYmmaEOwtzxGetwsIAC7imalwPNee5FeDS0OwCzMYTlo0XmKs1I
ae0VuzW5XtyZvWDP5a1Ck4e8EiRf8jxwbGKACPRoiIKgmb/RQIcIV4c0V9aZwMP6nwFRH8v6kXaj
V/QDsWN8QgutPNI9REExIw+ibetOt+SVvNfyiMrTJIrq3uy0u+IJiKOe4M7g0IxJpTCodK5JYQFA
eQRy1ux29eNUmqxit5w0OTRWe+wWtZKirTqtDcZTCgzQlMYvguOogxCqAy+3jhSbYbn1pgrBmatt
1phtCrPF4jLmzM/o9obhisgGtXPo45pJVnJKvdKQystk54eVbYqlhDPFm9A5d7fxPFwH8xA1jA58
V7GY3OuFcOZGgEa1nrbXfPUdL32EssnreT2bp83Vr/dYcnokFKbjxzHBdnGz4ugOs81ffEFILduz
Vm+o0pqWvkDZ65l72czomMwb9doKP8gNn9uMnflDWifSrWI03/tNtDCWeGCaHah2vkpDK29V3mha
9tKWySPB0QJFoSSaNuHTKQ6oJOoKbvWXjspb1RfHKm+88lzNDotVdpY1J2kEVRDGHmY8BieMIIrp
pdLlHP1hOkuzVJ4r15MSlUsxHJYDJ5MLhfZc4IXNYCoof7gPSeRGwuKS91kkJ7+enafbFrw6ifT9
GSpEZqxdL7382mc+gQeT7jyd6Qvx0NsAWG7E2dLeas3ZUkGy46luZ1dXNriFssgHofeZ1i+Zv4jR
UsMD2vR5q7zBKNSRMgsRjhuLroJl1nq52EyOjHy620eidyOuFwLIU4jTQJLrwMHTZ/0zaALUL2BQ
uWgP9CQR8K7jdn5VS52gDehekkqsuAkNxzLRehMpht+f0m3uZs3EnlxoDkZRyj20MhHAKGBaqlcz
f9JadV/goGDhxfx8jZbxMvCYxO0DUcnkLH+H8qTbp7rhujUuvu0X3im0CaxO9sHy8KbyxsArCHb8
Eeaq+MddrX9c5ayWP0F51Y11Vl/SReJakElb9LC9hzXbGWY+L3oEgVQCbZHhmcc6HczK97w8tGL9
Xds97NPZAusfYgM6JHPHSwMrMEN2c9Zqj+xQVxVf6SaXh1Rs/cXKnH19tWS20pbsvcVbTgskdGpI
3yJcp3EfK61reTjFsK+steeuF8xQevSi6oiGoVTExUCZ+Iz4Dsj64jBqS+AqHZfywIpZJ+TNcnPL
PIW42EdYRZzEKb1v3sjEoG47oihc85RUguPlMRWbvmtMmp6ZcZgpgf9Vf0b9nxTFMlf6Ib/856Or
WPVkM1/v8m2xuvBeXIBFVFSEwQZRkoMrdkSvPVRZLVaa5h/VF/VaenGWLG3Dt/nzq5d30VCcVZa4
oBZIfDCNFwEAypBnDbUHN87DAymYp/YDykQkqF6BQ1E9HrUfAmTOIjhnvDha+1IV/Ja/VbFzjfw8
P20z7Fyzvae3uKArQK/TcZwdAtizSQA9fwo3zFmEn/uw9tSDBkcs8/U1mi8G+SG4be50t89RzN3q
ZO3tecoJoV32O25O0TUZZumvR1eXU9bZF7V4I53X6s38wOyRfdmiYYmJb42pFsaqM8lQj+zollsx
aI5XW6WbA0eDOyfEwvYSl9afUoAAhgtDuwXenFMUePK1uoFVHk55pxXDtrKc2dxMMOPuhiNJjTY4
WuaD6FmPhZQMGbjR1zzWPfJFVlV95MvjKhbuwJRnO7gx4A60OkNmxe/4DTn/66fxeEHF6132/tRu
Hz8oQXjWWBzteVKs3NZdOMdtg0nDZhCuSBSP6X0Uv6ExIvkwY3D7/LpV6EN5soqFy65XUgoXsaoY
OGncS15BZOvw4+Ti8w/UL8bs+BpdtvFQsivgPRuON9w6IHG+8NoFmCElOrijYpIqqadd/PPnaNWf
RF1dtrIyoCt/rmIf7XnzktRS7CP8EpAvZP7B6aX/Cvb/60u3GXJ5b5yEYvHK8MRmk7qbpFgcwD1R
W1vHCJuIEwOWP8qhkOy1UJvm2LuKgYNX69Q2RmFRcKhRj/SnjVNrSiUe1BARKx42lnTwjm8fBN0b
UIj5leaaz2m0aTUYFuXyV7lqbPq4g5L7L1QoayPBTPg2NOOXaewORFaddwlaxohvImnRPba9yA7n
sRfYICXi4bbxM1mm0dfo+fbHVsZapWPgKh7e9VI/ZK4rH4vuF7lG7kjcEzqI1uDqjoBi/y7ptnEx
99xHS/phcepotlRIDnXNAa6sUCBRA9QcvErqUHl+iumzk0nzsL1wzHGiYfNLCwV6HXo5lUhm9/Hj
6B8ymhBeEXB+/FWJ9nb4MbirA+PRJQeha5Fh6hJif5E91714uvOpmMdNsrHnpjEXi8E54cnDTnRp
0UbFpEAbqJ0337TyiDrvz1Xs4iRJrkk+YUXO9wL3v9Ps4xSDlE0thMbil1xIKDQhXCKuevJnKRHW
7SOne3ldxVDmhpRzyAcg2SEZnXlItX+nGezai8Dxn2Bprj/c8NDSDKs7f4rBO+arfbKqiwmSRBKi
U/CzEZ/g6b0b0dJbCho0I2peBE9+XjIE16yJiqzF/oYh5RwUJj0CCIt6E3Ukbf3GVgXztEuwXepw
G4j4KRubN64L+3i0L7DkCKjf++wq6ZvWGA+DYC2gtSTIczv80sxSfu2fpv17WGU7U+80S1YpwwKd
WAEAldk2gULXT1g9afUr5ZVPKa0iUB99+v+QQZd9+3N81zApPnZNp0iyl1b5Yl+8S2J5F0Ge8ZsX
A8o2uEnxtPbDo9xW1Puk0LJ97LqdZy038S8G9Ht4xcCs17a9mjcYHqGdVqc5mA5FJP+BVgm6E1yZ
im+a30Mp9sJYryhPmjAUHegCRACi1jt2a4FzMUaBYng1AnlUYvLlfAHKQiff3PnP6Ztmw6uP9fdn
KOdsnRp1J3P4jH0kNXfvggV34BYWlX60aw8141VeXLKCVtOh2tosPJnSBi/m9aRuz+pSkiWqyPdF
60zaokeIekm8+qAl/MhC/nGkSiMqj+LKtA67k2fKkZbOmSjUSTID1GXVBQ94eXujOQIUypHd0TaB
0Q2tvJJIeTmLJHWllBOqJMH5KlwCjUk14+UelxFdmnZoIDOllamr5P82S7NWTvLimC/32/OvdSYe
IuXNe9SWNmYNEOfx0Bh+1iJn509fXnitI3Jrdy8RBRsiP7mMV0HuQsgwO8uAKENzBKpIKOVPU07+
abNrHMzMuVCX1Q/ZfxCLqdEZLnpDtBKDr7OUD2mGrDzlpdVQTrmTHmf75YEhwZ+SqPCPKT2LirpO
m0mONOPJmbp15lQzekomKdqsFOgjk0az0s4aqHE6rHde/Ddp+vhlrf0v7ROlu1vKo9jI0C+wTYuT
not+naBe0IfRqur5sOqjh5/d9n+bpwpz7yxjcjk2ZUQRhBNh0bEHh4b+x70nqkd/6mUINXNUQe6D
k27P+4RzTRsrHkaDYnSBMqVs4QWszaOsLyAm1Myz8jX+Pj8qwD2pH9Pj3OAi2z5+TggxCmZbKx6v
XP8zgsvV/lpQRaUDrys5Q6WbUoDbJWPpbTcnhE05Rs8XegSIu9tpxdNPqraiyBZOeqhjF1Tm6cpD
KiZLSga4nrK+Wcv1ZwOcOpnsY7zok6hDde4C9YvmEDTtw6uWNkIFqJlrbpDOfqkUkpWzslIz52Sx
yX3aoSTtZOabj/ePAC2d+htfsqZvADyzOXya4fo1HpjBj+PwiQqGBT1ODy0wrWVgvj3/x5OgGK/t
ylg2k4TvOoCxNV73MONa03yJ0jE2TMS0/cVDci9cE31LgWor1kCrG8fIswo55NJxsK/ezjUvBnsj
D9kHLm+MFgzEKdIGbV1/92rIpf49mmJN8vl2O7cP8m4imo9bAMq5pwpfiuui9rPZ0W35X47ePwOq
Uu+YzA19XGV6GK/+3t8NP9ZRB+mf8ZjsaK+gA49mLboZ3d2hPQPzu61PolU/Tt8fIT8vr/H2iM6E
wUc8H8JnoRFx3Drj65jjjkVr6vShKxOFJOD/t6eFVlRpvDMZinmWM57gy2CJ0q2R9iuEr73YpeAD
mcuw0dG5+dXv0/eoik+0X85Xy32DUYEv32vkCkmFxywxxhOzDWtJN2C12f4eUDEr62S3veSm7K0A
lvgiY+r+C6olpOBlACZ2+55WpyhK66r4P95svW2sdzIgwRN7iAL6J2Q/OBVtnc67dizFJpyS2eI8
23FTnnl3QQmFkGWJKiqMEW2EpjECtuLKbNbmfj7ZM7EaxRf3IvWMQFjv5U3APuIUretUfVTcBvha
3XNcR7kQtZWztWoJ4+XIgeyF47u6F9IGcnBHWrfIY/swwp3hGdAcmsoq3yb0wf8NLYeqdDeyxmJv
nesMTaea101HPBrn+YNQf2oNiUY/e+7oGL40E5SY6DEdUPIK9vgT3UNzeKYb+O0TVUnTKX+NcmdW
5sFcXWtXiVygR+Nc0Vsv6MTDK+5V8INKzS/tXlffmu8FUG5NbZ86zcZSDjF2KH/i2nRic4AInEjV
5+15NPrSxSymHNY/XdfvMZWLc8oP6e4sYz4b6IJ8dOLli3QNgD6v2d4q0NpGptSj/1bDslyVcZe6
+7V5Mg5ihMKWcGE6401XuAEwJFDi/zreaXaw4ur8NqByngzPPadXtNLBclvUHJInnfXhpMIEodek
FpOvuDi/jaacl/zYXDpJwmhIGSIhQJG+lGcBkg9ElT64FNmh2zNsVGzeb2MqB2bpbpb2dsKSknB8
BTr5OPWXobdEC6Czu98GtL4Yw99HI5aExKq/Fe22TXx3vC+oqv/CBNuGdHGDZgb5unDxStfXofvO
LD+nl8fXPjXNXJUY+kswIAzRW6mKZ/u3sRQT7Hrmbm83GCt8JRrgBR3HXs8cUJs+eBiZGxiKu/D2
WlfZg9+GVAyxVUsPznF+Ko7vB+kAp5O2p8I2JhO0in9+PWsxoyqX7LchlbDytJstz67MklR/hx5K
HCcXbzwi1zwa6SxBFWXlt9EUB3C5nDdPk0uxpvRfB5oC3O3MnsARCCoHEleSf4PGM5qZ8EboywZj
TmcjNPuq+oTXc2o1jUWGBSSxReYPEHQMf8wNXvDHAvHHdK+5bl9VxtCuuVvsN1emndMqA3YDVA5a
8wzjU+j4cTBAT8KJdNOstEzfV0X1AhczYza/rpnmLpTiKcRNWuxsjEqRxNGjf8PHYWsRL6M2ykHl
UTHyq8Z6fnHrW7GE+JwkVJHNsCPgRmm8TuWRNl9UaQxLAyr3c+Xur01jtfsVztFisiMslU+60UYT
8mGIuv474/M9Q+V25menTuhcPC5oVAvjC7g+9vH/cppG6UaT36Y8mr+tp3IxJ96Mxt57RmPvWss5
xBDpJxa05wkWVpt/rb4U33NTLiZn00WhlN17xS8oKgC4FQ4KL9A4F7RH1HnvxUt8Y3qFXSpZ8mSe
pKtTfSPkEo7nO0CEWFjIc+2402jTy7kzrb8lcXOwDi5DIcEYLfQwpbOsVBte3WgSnILFhxbwkufs
1ncpvulpZnh7y+a7nvcR+AgAKx0Ux4f2pBW/vQU/ACe6evtQ+cZ+H2UVwb6aWdZoeBxlQhm4H1JU
Q4JCmnuIObxDlVkYPjpGQrW3VBpWcScaNXefT2YMS2aEoI07e08xwCfvDTJed9ygf2eT/jllqhZC
fZ3lJ2ON//IqtYCgmLSpp2eScP/r4UOoVf+vIpiUL1GBhpVOmZM1JgfbYje7GEE2kx6cPpX0Qi2Y
CrMsQHV6Qn9Ibeq22vp+z1QxTunSSRcTEstCLimaMcPx+EwCYZc95H6zoyXtVeWZfpuqYp0a88Zu
NpODK47o47gWYezJ8wTNDjfFf77tqVTFp7+Nplin1cRrNk67Pdek1fp4JF7sQksR+bsvISRoBtNd
D8U4HY40UbG2LKbU7SyiLcWttPgUAf5NzHOtsbxVabTy3FQEOmseksvWFBNQFBQKFYUo6RighdAe
T2f93TaU+Iyjs5kRVaymbd0n/MUr++f4qJC0AV6UnAxm3PWenvu8NlQWUJA1PKDViTOomXFVxv23
GStRzMRLs9NqI6eV3m60Vg/I9r+QPwvaOyhn+rdNTscNI6uC0NfNfnGp7zk9m1e7qJanchT5QNHw
l/zg6Pb50a6m2PySFbi6c9e9gBYB3IRm6xdZG4RDGjVOeFLytquV1KjC2X9bUsUdsreXpZvWZExJ
YVxprS78Lh644YJ0+48DEIczcDt7XXGu7mYW8VxpsrUUacY8LewA2t7T+pAMN+XHDyEMZV34Wz0Y
ks2ORz2qY6vsoPPmaDauTZxMUq+wZ7Cvj7+mSFBGWxMKQf/NVpYGVLaycfXmZrYjQmLANOw/ApV3
YMmiqDP4gdSCxsxVX4zScMouzia40astw+3C7qvZIkIqEPLo5SzPcju8Pbuq2nHbcFlLsAvXrhuK
82En3i5rznmQEcsNkUIrWjf33hDt0s2sCgj7bSjlyqeb5mRTc+V8Lgjr60WXRRpmBlfUgWHTT53h
JzfyxXt4MWZhFgxAwwiOwHEpZoi/tJGvDPeHRSjNXHFFrovlrtGYFFcUp4tdBYNEeW/lZ/gHbap6
RJZfF5dVv5mlUZXTNPGcjdeYiN9F+RLBKKpdxGPU9Uq++D/PUTlMTWTOjbzOaM8OTSHe71tEnnHn
Mhz617s3cmDt0fXh9oGqtkKlCSpuSL5amstkwZCJMJhb9/Q/kgKeGfAmvWTufi2suD+6N/svN+f7
KCvuyDZv5LuVvGCnOyrVW+LqQVH47IHXoFBBlZTWc690uUpzVVySRj3PiUxleZ9fr6iwSJAttZYo
7AwGUoqieVa0V0hxS5bZ2tobTaZIWud117sEz417YecD1y8i0h/gqp+nzziL4hc7igPSLsin2m+j
9u1N1p1iVePTdWj7m15kqYMup6qABNGfGfzA09RZqMqX+3uRVZXMJLWzyWRdHKhX8mm8aB2IPcVR
0jlBOmuoimHmi5weuy5jEZIKH53bssCDxhiefB13qor1WLaHqhLmxZztYdUw2PHORtlZWj+hwNl5
hHwwnV7eJCZKx+07ipli/TNTGeuXVlWxQ6ddPT1dJRAriIcINbpGcF7S55FMLCJCQrd8YNLm0MW9
vsLZ+o8nSLFMzrqxto05/tg+6p+5Ov3HKbuaQjIVQsDtwXQ2yVRtkmMdrbkYXRBHborIUs1le0ne
0ZQnD5kuHS7OS23hXl1+841HpjhwJdfouJ1dT/uUkWfP2SeK/+/SWhQBZ9o/vk3uB7UEzthTQKyt
mfJf3KR/jGFxg0sD5/a6nqA+ykkGcxTCtxO6UPqjNiAnqUqdKdSOp1imw2LfOM0PjJe2iB5aH35H
oBzhsaB+pTE/1d719+Etfl6a3CY1ckQOJBQUjQOxPnDEpa28JHh+LnXBim5yxctTGi+pp818acli
cnw4PDTSLEolaMrrajauKpVetgoqMLM0z1lmnGSs1/d7kRvqfE5hFsYwKAutdy/6l3mH0noqrpBj
1y/7iwB/Xar+cIU+xmM7WoBOy6APTSpbdRovuhfkD1zmXJs1LQlWnH4Y9kGKO/4u4uEi1GzrLkM1
6lSan2JsMrduruYrzksXB15kWoVYD/nnFw1XL26iMa6FVSidl5XdWFw9Crh5HvFFGFGQ21lMmQ1q
YjDp3wBwH9C1tMOv25auOttRmqniA02uVLScC1hv7WNyQtvfdFATg/+xjylvQYs0BTWBZGSEd1ET
rXOoktoqAu3mKn6RmdbnG3PHGSbFzI0h4wvT6Q3BbtTibk9Yu7WK3blaqFHtZallIOlrSiMX/9cC
j9rzmN7JmgE1Pp8K1SQT5/+5I2kL5Rosqxc64Wf0QsZMCuVsjT3Q2Z4/cJlFct035aL0X4G9gMiR
maAAkco8zPh/nJsSoVn2NpsBe2FXw/C9Q9tnqQUUzJK0ud7qVN4SACfLsGyY8mqKyp0buwtt8iRS
gF96Dx8DvIJGSGMRWKPejLZwDzSJ0VKpxZr98SaXxlVm6Tac2nG7YJZFhIJyIrnA7lSaOuL89N7y
3o8AYLh+9W+vbgGD3BpXsbL7nXe0rbyYr6QBi4hTag7H6FhYMeSBVrxrI/WHZCTFwBMkxGhrEX7p
nupqn6Q0f+t3bOq8NVb5oSZwTfq5/bn1Ec7276HYbtpX1JxfensebgRqSMc+6FC/Sl++NLRiiBer
5TJNxJeX6hMubKuz67oov3/CYRcxi9H+BdV3Im/92RYg49bqKz6gtfdOFvW8RejUnw/ff/U+i9+2
nUjCpNt7XX1rSxNV7HCKkiRVIJK4S1tMVeTDHscT0D8TghOxvmZhC/jy1uwUi9ucH43JQXJbz/1l
J7Ro/Wu37kVGl2yvA89pGLvvNP10cMfCdq2HZho8X20ELtt36ysUY7xycscxBcYOu+/wNsbzELTs
kY5PpJWIZiDlubmvTSRWAjnfa60WuJ9qFBllYkdwJMhlFR29igLmJykc1dhju9KjL42mAGaTY63u
pkfOkTi674KT9/vdxRw4w/aXnWPUrbWvaf88pKODgJNkFdc5BQqrj2aQLKlgvw5ot40kJPpfIPlU
rnPLR94O3FKnzF39NpY+VTF0UI/pL1FkFfqCEeyDRtii3Dh/fUG3hnIvie86tw9+dSajNKZi5IxD
YtfqAsIkvpOF3lPiz1Yo2GShRZuFNcJyi2D9KpUy5589y4f1Bhkbv10f82msvKNYOYcM568Ewykg
6qMTVkDLufHnSxqlZJjxv2iJqrmF1XFJafKKefOQlK6ZqHEyeZw+0D3ptAYHllbSBEGhFt7T3DdH
sWkza36u15YsNtB0l+bu67bUBPkmPZSvAajFw4b+qu0vHfGi2r8rzVOxbnN3clzCc5YYxaC52iVq
MUko1Z4vmKKOl6BdVsW4rW0vN5sbhjsFRiyStEBAxHvxBmTvQI2GPn2jeSwcxZBtrnV3fXAZEWkC
kZmiK7TkjXmaA2gelCxq3NhqYO97RdVi9M3CuK7zIlznVbxnE2tRx+ztSTXgIAzPdLEgDTd4gPdL
GrdN3eLo9KJD9XT2Qi1ON2bNk9cQx4gW4PTteYQONo4tH9Tgxw96zyDHcNtYVCO2pVkrBmrVSNKZ
LSSl5+fuJRCBG5IdEu3SxyeM0HjSjKexCWruyF43j44jGYjnWjuEi4vX2YExRCqHSPeONUZ7UjOk
5iS5ihky9rV/6AD9+xzmIvCwj8OxkVpqzSmqJn2V1lOxPyYaUe4Or/qxK3XMotnsw0jtkLx+id6O
nTk1+6g93p6hKTO48ei7ihFabi3jaB3YxGO06zR49O5j+rBEi8feYKFZTZ3hUQvF18beSpwDblUe
QGpbPe59/9QaRi6BLPxXXRa3iOVuTU0xPCu7tjBtwZkKQYoVhqCopSD/l8nAuDQ/SMn9lLrL59ur
Wk0jKW2lYoH2R3vu7ZYMTaXBucdthCczbYzHeMlSM/2TaniUlh++vm6Pq1thtUD8MnEs5AmwfARl
JFFIitUGApZA4Rt5Y80sq/H271l6cntKQAl0jt3yCPYEOwd/3Op42BqigHbyoZlXNQRcGkkxNXWz
ZuUUwMnJgZbzvkFVzsqiaS1oDNBLfMiRIG3/XMJSfNZJu+tupae4RJcDDRy3l2Loj3p0P6cjEXge
lG3aU+IY8KAcX0DYNM6IpXGLPbm3pbU1vKXnunJ4+7gGr4QFryLhh7rHjLSGiagDnZbdq0/gKzUz
T0gnPv1s78JmDx2Ah11MU27N0ZIje+M2eYp1gty8mhwQWgAVkugX5not4Bknj47cARlezXByOW8N
p9ilXZaYRmYyf3JUrn+FNLS+++yl0tsleoLIE94eT/d6eopTtJ5c67lZQG/gQqf4Ufgzn1J5b/gP
qIjollM7nmKclrO6kZozbmrDR4hc3k5ijTG+H7QEpMTQ7dJMUPN6eqpJqjv21q0VrwudzP3HlsiO
LtDI6MX407gkI3OoGdPUgRVNgeNKp3hxWGwuF4knKBSS1gj3e7+DIX7vXkl8OnH/lb5io4cE75ra
3dfNgn6/z8lPhOHZcUqm8CeoWc5IeiNL4IuANwLmolY6zVPC4gwWGZ06HN9xpJ/FW4PCMajD9Jt8
7u966/8j7bt2I0eWbb+IAL15zaQvb1QyL4RKhix6V3Rff1dq4+zWcNQi7jmYQQPTPepkupURK1ZE
EA5KUZbS1toJq9yvWod3lEZ6fdbRLJ3lmqNLz2PxBKGote0cSrYSFExbNO7+0q8q3tJqLNwgYwaX
g678j8KH0dgoH6cjqIMLdMLsF5d+abAZYqaNAEUae4FYTQVmmB3Rf2OPtIDPxg2W7KSvENwvt9WY
gWQu35ooYrJJ6NW/hBHINFesNcqgvC/h0AIwGDNgHFrFyBsVQ40Oq1WMmj8IyIV44dB/6vS5BAvs
2v82sRnqpfyQ6NKAA/zFNkLqdoPmeKUCG9CIj1HiCsIrJzw+S97o0lNuzABw0Ls4HjqMvNqgA/cm
Nc/Q8zFpD3JXlh7ypcMyA79IC8VSTGCYMW+bIdEHwhzgEDG/hUuw9JwaM9yTO3T3LtH5D7hnkF1x
AH17PAKEYFVTqB3Ai/fIX15k9JZOzQz9kiDr84Yp+lgWCZPRfLBWiiyl7AS6cpFKY4fw78dG52e4
N5ZCZtyHLzsMHUNOyBpB2jyT0RhfHAqLrKLbxgMyZpbaiSx4ZfpcEhaMKdo9dCwaKDp4qFFoJHG+
jISJvjKj87Aomv4LXapImiqLiqDPKbzpLqMYW8yelo2JNN6PN2jfsbYYylwUELJj/++V/TPWDERv
htCG4x0ri+Jiuc20JHD+HtxFtP45kqv/GWgGoP3wP7QFqjuBAmYNJAg6djjKdr8HxY3qJIRj1e+X
3NzF1ZxhaToUSTZ1mCG0/VDWscLcsPDAv5oon7VIQrH1+m09Z3A6jUZfoV71eI4NuAysWwcrY+UE
rnhCKgGo9SVE/Zn1+rOu/0LUjg85LcP0vmoQQxIEBYAHYpFJdVhWqfu5ChZrHy9u5wxOa7XONNb2
HbiDkO7G7jxPcI9IIHskgo9EEYDPCaT6Etz9DAR/ZjtDVlGPJ1EJ2GyxtKxI2I3lQSJQA0IIUI7i
LwiqLsC5trTEM4zV2iBKRxaqqs0hRBAZ7Iz0VkCrWbLOSqxDFWt36SUD6iYSD32O2LqPDHbRk5kU
Dmo/teTxWfPXFkmQ/zXa1p51Jn2lh3fDNE8+3a4fe3vd4ZIvU79LJ3IG1QWvyFP1xWPB0wAHYnso
MPEm4CvxHpmHcpmI/TEo/Oeqz+k7LufQ66IAfiFjld2Al7MNoEY/ACjiluUMP5sU/z0S2gzBlK7K
mv4/wR5WxxcxlmvgI4KH6D4LfW+7I2JMIPcXK7n8/Ab+GXiGaIPOwyRkon2cCJwGdO9GRRP7jGsA
ifleJ50F1+o/jZtdtGdb8D8WtnXO3jX9FKY6s2dwATNk0SMBD1FLyDhghSMlFzqjxVd4aV9n2AYZ
tlx3BUPSJ6bFZhX63iAoHXBseSQ0/h8nOAM2PpgivagwGiaCF6Nbb3iUQUX8Dp6J5RuXxX4hfwkb
/tnQGaZFWS1FIYNSEzecZQ0gRHM+42qzuBWrjqMTzVk3JrhnH7bVYdWE5PdJy0tLPMM3Qx/bVmTR
uxVL4oTpb50nL6L3BA8XGHfSWvFFJUiE24Kf+YDAwoPE9ISaY+xiLZ1w5Wcf98+CzIBPRvSyN3h8
Tfr0NNhPPfQ72Av0C2IVTViBYhd+pHGFzSn3pL0S+L+sBvXjvqNRj0rNKKQY2tAS0lNhujyMej2y
7xDYLAD0X5z/P985g7hSHbs8CNhR2RQ+0hhRhB8P4Np6DREiuK/eIS36fZ/+QtX9d8Q5Mdh2OR8m
CUZECAZMEgDuCHfCYh7zwpP3F8flz1AzfBvkUO4MFtaC57nZeIhphYTlEVNG2yxFSf9iLem6IEqG
gVp+s1tXKpysFU3KHlhYS6xMFGE3DqTUzVx0lP4Sy/oz2uzGSUhCKls2GgsR/qeFNsSEEA/BtIZ1
trCUX70y/22c/RlufrugGBcnJWHK185EsbHLl+ziOqFk4WSi7soObih5Vgu4E8TCdoIZ+2TyhEVp
0c/g/edD5hfLiPUpbTFvVtMXYgjv+BXnoa/sHi/2yPmLD/NnuNn9SDKFmwQB8wZRckUmAKPGGNWI
tlvMTFlsvPUX6/C/A85lYVKcR32PLL6vPFMWV7JRTOttjzgsArHg/0z3sgRWSyd3Lg0btSw1jBZj
sgLqO/hNRyd3WSItjBzOfv8dAJaWdF49LpE6mRs7jMYyhmFUYUk9JJJYPtpfwMv/X769f1Z05sWM
yhD3Hbspm6/6iqCLPXDm6GDFZFGLrMLPFu+f0WYvfa/EVSorGA15UIhhscq4qPbB2qU5j6yR5s3+
XK5Tu3Ap5uXhjCEVy7TEkjLdCrS+/z2lPHIE2SldsDD+AuJ/ZjlDHyXs8rTRMSC2UKY7FJGEEAPG
DBLul0TaPwTPRJnXUCxLMnRRlOYCDKm8J1Gl9+zGF7DWJlOlKrR2ftci/vGBRGH0ekcQK/cRCa0d
vJmsZdTivv7bVv7nV8zQvW+j7l51A04tIqLYVcmdiNrjCzoiKqwUMBiNiJSQjadoLKTE1vvCw7m4
DrM1HyU1n3QF6wDP7T45FdWwAFfEPiJbN5XjV4F7/nrSr8nTKbawEoaXU75cVKcIPAO9fz4GbC00
STAM1MvQ1Jn53jRhYbQx1sJwzfCCMNgTt4v3Gkm2T0/Ix+daqit4FADPqVna4kCUEvrz28uaotZP
TW8t5Ynsqqv2WNEcWbs3oqwborjprqlI8iKQlDPRYG+4Ir3ixFZYfe+Idvx4g4jUKWGnpyRo6UCZ
QQePMDoKFC3eB6cwS40+JHZilg76pjWT+ZkOrKhPQUciXoeHE0QPIk9Vy13lDhKE8UJpsP0K63eI
+6oC9tsCzSAn69U070cskIImSy3L368uGuzwgii2ZKs3yk/EEI/IOPX2mvW2lg6Pz4FEnx+V2HV0
NLII3JTsH5+5gyXaAQ43V5Eai1YhWot+tMnuZscqfZcDxPymGGX1x4xUbkJiZcFX+ooE/DaTGZyh
Ou2EFtrIki0sLie3kfR+MloZaT41wu0M0nYEnmO/aTl6blFFaadyMLKMmkrRLqHyfgDJgJ7JLxOR
CwrmOI1QaxiH1rp9IDGdQ1dngj0fSOiHG2AkU62yHrRo/fSRHngipKvgir82BD36UJNxrVDk5iI7
99Q/ntzE9NvBSq1qx27eKf+4oxL2++2akIm3f9/SH8ox/vPMz+5/VfRlqKXs9mknhXC1G92dkWpE
ekI5K9Z/IbI/PuQz2tYZL49Fat/Nkkj+bR+Q1/s762W1RF995ZD9tjUzPLgJlYpcBNCrhaUfFPeO
9EjWwivd9qfIWnSamV31r9F03HUN0V5Fnz8xt6iXg/sED6+8rbmItKElynaAaFZjj9voFCIcPvqx
QPWelDiWgt0VZui0mt2Y5evo9bFdKpAbJeG6lHFgs8ff9wfNMH/4QBjdsigpuqHp88p896EYdCnD
k9QJ7waYotTMyrcqs9RNFdExsKra5kdAFJin9i2o7Hi0ez83cA9pZ5CAd4pmrUJ6GTrTnRaTpfuJ
tkoumGKVO0JBbrpZlVuRs+KOSKawqo61SJqRDKixdafRXhedcDAnLz41pHmNkCXq4oUaL91Ouzab
XqVRadphgr6hnYXbELo4/FissCLqc/mYCfZt8DvWlTjt7Fb1xdhqV71CFWNVClYYr/SzZgEays8e
ImeDir54kE6cm3q6U9rKaiCx6ktIfYEsoKiInNtKQgodIs24XRuHSjS5xq4vOS6Rdf/kqfEkW8I2
RhH53DKqy1o8yQKpR6Jkjnp7uMvIGczMjrPKkehvUkq4Q6yZiWjWqa/hfvmCP1Hpk5OJ+DRFdNJM
4JeQEl6+hDqUsxPlbpTLremle+kqkiYWTBHR5nW7Eh9KzlViZ5BNVXLxaymsWo5M2qVqFhrX/KAi
FdHqTjVUvFXoHGDMbm0oSEWDQiqsw7tg74yA1M/KCtYKjHjZRDuy56YjsMpS1xddniQ5QcHvQ2Bd
fj+c4k8P5vfPmF3VTAr4uOi44Uuubg8oVjY8DkQ6vrFsM8tXvlSkbumcQjSQdRfbtvxoOggGjyYC
vCGq+tyEMga9zVJtYt3Wm9f43Nm4wfW63XWPrZvIJgyY6GYHhc3vA9eKfX9E1zIXr4suO2pGyk1J
85KVR/l9WdSfMAWN/lDx0FAFtGOfPZPSgA6NZaJgWZgV+dKZqqOOjJAbvAamwxmFlBwmMkmsM3cE
X/KVH7xveqhenlMUr2p2Fby+9+LxgB7E7oO1bW4EDFML1gSkWkLgu+CFP/3/OzCi/P2zZ2+i8pU2
mOGzUXAKicTh6tpApYHwz9aSmPe9KMdjp3SOvd8HnJ3iOg/KhC/l4XxBwW3GWEIPzvhyzYLEEcLV
7Vfa/2GxEsgPjuE/Zzo7t3US38YixUwTkkLFsHtBCaK08FXT6k8nCJz44/tS3eMf3MN/jjljGopO
E6pax2RX4gFVpZ8g1GBOPmq6dJ+QIi+5F4vjzQiFrCtHWWWLi7g6hCBMq8YKgTiwpxsPdTIWzPgf
HHzMT0AdSNFAYxF+LqfSsjaeDGRnIsINRvArqXZ3JnDy186jRa0taLcl9uaHUPc/x5wdoLEpWxTn
wJiXzWpA/5ItDFEY3dBxQa1QeMHbaBYBihssrq78k9v0fbazE3QvM2G81xgZvrd+uRb+jUhgjTr3
OJD9uEcWGgpaf0CnyzH1HCLu+pEVy1i5uNwnd1x9JjZ8KggjFyD5J0Rm9ZAFXhNVmZ8rYOpMz/U+
LAdoN26vufmhWZCAX8oFhPuqX/Cvm/ttmJmnlPSJVDdBMSD+xe1C96whwJCdY3L4HUmXZjMDUqFA
PtS9ZrM5VJeIwjWkmqO/nf5vo8xwr2vFIYlRDhcZK+EWmaiBe/NCqi1ckK9yBb+t2eywVlnZhGqG
YUQHSFdtbk7oSP52JHd3VSwQGUsLNzue2g3F5TW2P+KGuxMNbw1/EnfP4tKc/k3Q4AJ+OwczUJOl
IuSD6mvpGhrbwV43S9cqTrAs979v0s949m2oGZ41Q9HxqY4p3RWiR9QY7evkjvBLkvcBKTMNLK3t
WvhU3XGNam4R/EZj4ROWFpX9+Tep3TDVYlgr+IKqBg2e0cYumVgyX7pc7Lz9/aAIc2mLGAUxOjBi
UZWI6JBx5zYHWwEx49xNzqk1rlDyYmFxf4iXYCNlRUUlKg0cyJdJ821u6ZCIndQnA0TqvF96/EWz
tcebGx471gWrtGFY71S/IcJjboYunxLRD18HdIdU3Oqo6xTomyIlXiXRObnUduEqp+oz9gqrWAk7
pH1dRL+zC2v0jZTKh8oyOVt7b1BjtTXv1mCKVr1T7CCieUDKM8ylw92S4VcXD4pb3swsR7vdu1Wa
yr40uyfh7ZK3FpA+8A27eontt31Fh1N5ulmJIxzVfbBPd11EJk/3O5FwcIMc2eo3/YNmV7jhqLdj
BybTGa/aFToeIIAn0AKixcoc0E/0FVdy9dAS/XwDPeE29t2Gt6AcMiQIZF6HszeQ3p5oSNUrvAX9
lJxFRCNf6+NoNqZi5avJlyIq2obfXuS3fFtuQ92FEwFPwprgS0Sm4pcXMbTiV/lpXLfbviO9Wax5
U7Ju78GdGk4vmvmx9LNdv1I4wj1XCY2tu1dvNV8C1RTa0zOkKs6w6c/xSnThe6Z+s5ftdDt9CpZk
iat+xZ31o3FGbZKFw8JQ91/nUzYE6JBkDd3LZqicyV0uRTrXn1U/+KyOIm33QkQg2yN7y8lV0joR
Ud3J6te13256dylBV/rxIn77gBlgo2LITW7qGwxV7i10K3AUT5PX6UR/HdZqSoTarPcT+hTzb+q5
ciIaPSMwbUDUHcHkHlzZFPx6qxhU6XZiZQ3g8QZSb3U7fQntpYJWX1nav63WDPZbVc2MmH1sYQk2
zvJ4o1JtloqlkWyi4BE+Inpb1TI17H4z6lZsRzv9nK7uoMACSHaq9fAwJFZeEZ4UJlcjp0vc4RVc
jY+nytYLsGiZTgr7IUP1BL/bFBxNzFWA7A9nYd/Zo/6vmSiiosiqiD7rX5mf3zCiKoocNC32faTg
DYwnYd1vkoNhF9sBNXlI2ZBiL6/j1UNOZdTwt9EAaeELftz4b18we24KPknEosQXoEuBVZEnxbvc
Lc2W3Mg0KJJH/Q7h8JAOD2hOGHgGAnY4jXRwuL2+FTe/f8xX7sVvyzF7kG5J3em9EvRnDvXaVAv6
OIMIpNl0J97KveAlQqex3MlycoAw2md9bezGqiwJTeCKbbrHrh/AqTjAqfIOrzAkj41Iqn10zM7S
pXyNXpvQ4iEtzB5CXylxbrVtZFZQGu4nAEflaSl5CE1hb6xR9dJJ7HiTXWOnBFsMHPFvIkKWI1G3
oCAad9j9PvkfkifwXnzbidlbeDd4telq7IR+CA78Z77ua7QRusTktbMeEjxbqUjC42QOcG9htL3A
2LFQUVL4BK9JWlzBuynR2gmp4I82b9/XmafQz6ViFD/kXv3jM+e6SRF1Rjouxh6tektaV/59G9lg
dj2RJGZ9KP0FS/Jnu/jPsszJurouuqFvsCwgUNe9MxHHcHQ3s9MFG+FHAujb+s9DFXJd1He9wsR6
FCe4H0QrN0eLv2Q1/ZhovcVd3OuQY7xiF041WWv0+eFm94gZZGZinoKFz2FH/V9XQVVFQ1cEDQbL
DOMGcUpkvsbXiH7gGKu35/u5+F+Zmt/GmJu0oSjKQ4elre27D7lJgByzytT8li6gzM+H5ttIM5QR
pCbmcgmzEew2wJU+jugskNPnAAgc300UnmiQB/T7hWJ/528rOAOTQgtlo7qzFXSqrWxVaMCl278P
IbIV+m2M2Z0NMsPoUnY4N8aqcgIP5GtYIFDVP+SIFYW02MCifQ3gQ9NCJxGspNJCf9+mJWJIxBHB
v0Vx7I+A/mepv+7TtydFqvJEKVtMWyHdmUNMBdUlrdJPFqYu/OinqKBK0ZGSN6Q5Dihjcy+VNBzO
wi7a37f3Tb56BAp0xECY7Pdl/hkDvo3FvuXbnLpCq/RuxFilJyCrPzZTUpxbWjpLCoCfF+/PpNh7
/W2g9MapVcljoIR0IOhDq6MVUFTzFia0tHgze2/i9PskJ7BgUDLpGCIxTrFk0qYkRJRuqQC6wKDi
X4cUIViNl2Fdal8007dJ9d3ICX2sMCNjtAbv7iSHwMSDQTinsIeHyA8WY0A/RpzQgOi/Y87gSwlT
Bc3eZDZm6DbHwoewYaL3c+nXzmFhMX80or6NNYcx1cjLTMRYCurKtChhHVpvd7S3E83PJR765wuv
qSqvyhJyBub0eBxIY5rCSDm3N4IoZ3wjiBSJdDobduMIqGdIEh+e0AnlZEeDZF5LOU+/jiTYjseS
cs9LH/TTgUWHGJkXBYWHnmx2M9pCi1CtKR3O0huCSMgPG22EgOyllib/+Yvmh+j7QLObcSt1VRR7
DFSbOS6hthLMu6Nf1NGSULSJt+LduGk2zfa2HQ+dmVihf53Q4v6oPIm03/ZWsop2xpUjiUo6j9/A
ub0fC5qso530GMDeftE5sIwy2gKaGqkgtsVWnutdbPNW5cgomyiZBTUgYGhocLi5NysDna1FoK+k
miSQiHeoyyDue1O5DK+FGVnGc3UKMgJf9VBbPHJ0MtbE2ygJXzD8Lc2ctpvkuVrzqzCH7SJsxoDk
W/ktfB5J7E6fAZEfYdCEtD3AF02e44/kFD6rK/76+/n90Z3BTdEl7J+soizyP0FHnppqiqV4OPeW
YiPcX5DwVXnjLcNO3LAh8bNSwC3PAHv1dUKMBYUKHkoa7iI4pQEZaOh1lmxXtgwHUXwyfBkKsMos
VzkJWB9xztT2NxvODYIcPRjj37/+R2z+/vWzmz4O6pgbOr5eISViMTFKk0kIwENG8ftAP9pn3wea
XfO2VvgqlDFQbesvqiPZ8kURzZtb70FbwOlzOCvEmZD8ctu95sfCS7wRkXXRLkysC0lO8SqylqzG
n6cPxw2dKyTUB/9igb6BK5cOTcyH9x4sz2RG0CgYtMF4iJEtGISy/GNsTlLFr0ZVsiLOs7rRX1vm
biVbAbP0Bls58U62UnaFK5yijfBcgM1Rj5wtHnhfPSBwCo6Gj6hyJ9XnHS3oPiswCq1AIzALJPVk
ZuYSNFE21goxiLTiwGrWttFR9aVwtZLI2zqljc8fRr82FU888k5nVxeJ0VcVvW0MEu2HOwUGTqcI
/7HWKVeSTrD5F2kv9ETpSW32nxOOsUZEJ03s8LMD7dWQm99e84ZGaHOAYPfeOOmb4CF/krefsl3T
6SH1QxsNlD3d6ilP5ZQMnmCD7npTHSyyKWwTAMG0qnzFbl7ryGrwcr6qLwHLmZVOakLGAyizdeQh
aC+/xF7w0L5Nb5pgKrt4XVgt4pgBjTZgciNiVpZhjgjpjqZsv8dr6S1a86NZoWHGaPIh6QFFKF76
nue0jon6oG9AZkkkwBEM3SvS43DubkT+1HtTalwwduU5c8t9K5D2dO+tnKPlTnNlOkGRVlHZ5y0E
U73bEf8tvBl3lEwUN+FjcgU8HfSMRH4SEW0PnEoehb3kNT5IP9rCLcWvZraFI0gHu12fp9VLir7c
BgFH4EgZ61HtOIaVXiMAs7AutvX69pp8tpAt3GHMqE71qoPbM2wO75XqJCliJ8peMaXdHX5/49hw
qVG2USC6yUNpdMP/dbdul2mHEzI6ojOYgikiJUdAPlBB1ZwWgOTSm8zQZ6qEfNX5xxtJwF0ByHGO
CmuyGzIRzgq8G5jH/qI6tdk9K1ABdY8vqgUhkgKsz22D6NbtOjoDPq2iItUd4a0zK0yrcWSqPKGf
7rpa4TRFDsoWmyOpoXAyTN0KHtBp+zkAkwkdhWryTvjKO+JBdrIbFaGcQOVL7A04ItHvqb5Vt6MD
ugCFCM6byOHedas2g4fhbTIId8Kp7uHb+5qNrbJ1By7+MYFNn/iZr7m1d9tiGZWTvJGPokb00eTy
NbfmVljH9k6VHU46GtdO79k1wi0ZzBTnFN1tja3qlW5oCbDzbkgGbwMqe+VVQddlEV3BMF1UMDFO
shP4PI28AszaGrMxXNGRCFoj39E7UqSg2FYCmkuxeIA5UuM02aqv0vsL9yjSJ/nYH4IH/MgGc9nx
RxFJ5DlVvNZOvT6gAARHwZGSPHzvWt4weJD9fA8DZnsFJ3yAzAWWE/6BXIzEeEpXFaYyPAfUr9Gd
UjPbmESeAfBoCA8uewAJs07P2k4SQLw0pEJkuzM7W4J4vrF6SzAb1FqIaG8xPjsATlwL2uNh2Kc4
QfkagCE7L4ILcdir6CSwSg/1U12Q+kbate5ncAZfud19RIFq+SDs+O3wjBvIdgun4jU49AhQvGLT
uregpGxDC2rLB9UZseXtqqACHqF2dZbswRZOsceD9A4/zp3Zmv2Bd8o7zVKiw8B/is4Yz7lTdRs5
L+C6NgaeitX1dhzsO9XRg+mONty8Y5zuBJu7KTC7Enki6S4D1is4jkxL1j9GHzhNSGZh8Goc451G
oGHrHjnI+ODd7hoI2xwRiZfb2yHwcvRgC/G7FQV2XRSWXOffDpOOA0xBtu1aD/T6vX8AcR9ONI0s
4anQKZbmBj4eG8Uy4ti9L+DS3izlOCGS0HoZuFd2wrAAEJl+1pHZFiS9U4RVxM7M8OtBPUhP8mfx
Kjzhj/jR0kfaPYUXw5WP96uOw9WsGv25ey5bphPUEBUYbO0t3KIewSq7as9GYSd4SvUn3mwdkdwC
Ml0kC81pNvoWP9ADr8/h1Tjr2xjX9I4XKPaGvQHVkQyY1n3tyzHUwC+cpKfRbz4HE10k0f2PDmaO
svIj+JYG50n0ubcIT5OAdUQAikhb5PahssJgZ6sSeyjSa0YLpNZV6zf4Tav7C/+gUnhr76KDPfYy
9+7cDmD3ELGwu31/kbDC7TXEOWH18mUgZrjlISQtnHp1Q9WgHhZLhjsPRZeBsywAn0Z/sNN9va/8
/uF2KB5yE9aGn13idbRWnVUI8glk8L7fivSg+ywOArfqoKxiOwEG+6m73U+u0VCBJ+U1veF3Nat1
J1TpI7lAw4cenVBFL4H+eAPzbZM+gg6Zjspm8rWHZM2/Db5GOauIfD5x7gPTuI7pvj2pA+3g9UpE
TJ3uvahpe7eS0R0r+4YLjP6yMRkkc0ShGd4un+sS7H0lOWVJohuUWhQ/VapWLpFIIvxr+T4Oppq6
aeuNd9x74GS4qgOiO3xN4nPoFn5ckhAnqt60jSfxe5XfqJObge5K3BZeON793fQ87CIvu4w1UTfp
Ex5L9Ht51reKZ6zll8Y35e0EVG9WMRqaPfd2Z/EmPhcLeGG+2mAm5B1RJevhvTWbyyGlClRyCC5Z
CmkzPEBQrYF7rz+058i/A5dC2UawUgYT3HyqsIlrD45Y8yndkbDePSk7eNOu5gqudmXXYjD5FwhR
83VyUU6iAwxPbRwCCyHAHUARg6tOtu1M0RkPvc+d2Os8biazhlwPf/5UeyqcSR2dQY41pKUCyTIS
P/EfSkuwlYlM4s4Wu7PYmhJD52bLN/ZBBlEZW2jtOO25Ve+LNamsys2ufE0rN3XGFR54/Hvb3Vui
IoqsQVFIlbPi3a/RA7D7TnvkovmSZ+zLTfSCoNMaRpgz+uG0CzPz/jk95QUDMDDCXre+QV6YWXhZ
XDw3UoiQrb42rO5R5oj8rO4zmeggnwBOyKt9bu2qN+t14GgurmR9gsY2+9DgcAE027XsDCVpBXPM
nPyJcw1GoSdmipp3pu7n3tfP2bkNUb3PdiZ47RQqH/ntrSXcqjOj/QQPdA8TwB8pg87OTrbF9n7U
Eqq4Ep4h6CfgD3Pnwu0PMkTxx2lf29opFrF7kdcifdQPNjXeAAmsfICiK5rddVAhQgJtDSEBdgJE
ncnJ6M3qYX7B4bD4IzLmrBEvbAbzZ9wjXEmkjEprfLwVbqbj4OunEkw5alHaNSJYk9Wde6eguJBO
cCegQazioVuN2M1T94go52qIqYg8ATN6E0rztkqZFpOjw2Fy+B6t+2oII+3CE3yUy5vWOYJL2hGe
JxrZifshWNUIc+LIP8gsKJV7HPqqMmF6j2z84kYTV3FvmxIzY+4Ky0tALNqS2Y8jeFpTYavUqwEv
OHYsIxrEd2+d3ZkcNKKFox2Tl85FJ1H4OQOiMuqKc+LtQOESPqePQUm4I0Kw5UlbtV7p4ZnrrfOX
cQi3MUMRKhmvni3iPfQke8TdiZ9jU4tpespRu/V2RJeqFyDKMd13Jt7eTWsaEi3PIjzw2OxBG1UV
Ag05ugTGKEFTr9IVaA49IsYDa1sBE8+6Y8hLctTeJPjpt5duFW5CJ7rUnyo8iTt9BLidWhjUz1m8
jRGLVWme0GrA8dA/Euv2gnDC8ToltDylz7DuH3NbfnivH2JaI0QuvlbMZdjcn7lXWHslAsmDm6CF
za7A2XhP97mXevWTcWrXIi0O1WE4te8BrjGeUks1h8MHTF+cY3ZWplVEZUty2av7MqCwGlBkK8KN
AHqMHx0W8XlaQw2LH8AFHt40M7s2cAaQpWAiBBybiATDT4KFYd8A+9EJnu87UBSMpADVZgezp11r
5BLaGWIEtakfVD9CPE1HjwJ13bqQHxSI33BUX+ve7ZD4JZJxDDt6G7x0r7mJj16Y0kpXKddCEl8k
1n3TVOSKkqp3K1qHj1lp5U9G7+s4Ws/ysYyJuClW6jZeT2+wq9zMF0x9qwc0d3J/fGwes6vxzK3V
TQ6vgMEcHLiHYI9b3uDusO8qXdgpcGtgH7s3H9GPfbmfUAVO2isEGzkQxHGZexCY5aO+vjG4w2ox
+x5hEcNK1sOn+hS5katjNTk4wvAvb7Q7353BzeElWIk/uQXMvsDMV+JZPsm70AkfwP3kOK+DB8sm
93qq4CVEEsNKTK3CgocC2bOpbht4oDAAVLitvDWtTRSQ91k6huhPsLQNwvvFlnsaPPVTvzSH4ggX
pcLF4unFeIe8AYaFspqu12TbQGQSbmQToABqKLFh4JrYhxx3z82hO941SJAU4AvJW+Z6Qp2xwpZ5
0a7C77NwMvIPHO7CP8tm4mmHmwelA9Z+l6wVy9i219sDQGeVbXWn9hJXWuElgkWa0I7yT8l5nwGc
+gmr0juSCx+JFAfhirABPGJgzISMJd7KrPRUbDJYeJU/rFsvRtbvCSbiSniEyX8RzNyGjQkGjLNa
pBIgbeDhIzUlOBkJ8EQ5JB0wzaDZRlgZiONOKBkR64jScwCJdjVcbwPbYQsnUACeQubbWQV8DBnR
0yPMAk8hyh5NBCyRZn4vkxFAph9uGIk7xvi8dt1YHBiD0cKFtVTUz9MeINyHU9bYwzF0OrcCHag7
rXk5cKyHlnpItipOHMJYduA31LBE9LyKTA28gIS7M6xYgHdwceJvD8ytB/QhdIvoiW7Gj6qnWIN/
O+coMTCAjg/W4/PNudv/j7M3W1JeS7Y136WuS2bqm4u6UU8juoAgiBssWiEkgRokAU9fn/6sfRbJ
4vwcq5tluXPniomkOX26Dx9jeD4uE/CtyknhhLRB7teDaligCtGCepwtZDcb5v7Vk4ZKUH/tyU4G
FbU6D9rZV4qJZeFd2O127soj/qo4270SUMyldaUDZvYymoE5KfbuS08NyN/0aUWqnwXDTYGF3oWE
oELzGDtjyzmsVbfy9hOV1RC1Vgt9lA3PExk1QzxuYMGgY4pEETJJ+tVO6OKbipPgOz/LEkelYF6K
aAokXj459c49UhsRSxsmJ/RAUjnQ2W/qSzdrSYy2sxj3sMyu3QTTsSlJ68iaFOsLSvAzSGDljM82
1UafC8hszN2kHBzdZKZ+afPtztZqW/02ILpE1uQa1qstjXD+DCbSlLl9jotcLnjn3p3FKyzWOB4x
mvcStxoVTYa7XZ4XwkoLFMRFaHt45noTG9yw8vdh5yCyQhEgD07DM1gctVSg9qS/cTpoxmdHddlk
bEjKR7DhV216Jkqb4MTy8PwFvWlRO2UUv5Np1FF/XmZX1mdK7jI72dKkHbWf8Y9gudtBs+IGejMJ
gvqw8Dk06AVEezsuv4CVvdrXiaYlxUPy2rF/mT/BSfCUACxw1k6q4R8KjzspfkX/hASwDoXv34J/
HRv6uREpkT5OBiI76bdcT9ZKZARGwLUdWBY3eL6gsoioCRwpxNyqR1302fKtROFs2J+7abXueU2F
py71sTK5bAzvOlEisFkSiXqijZR1t1CdfJKRzf2nVoztT32W8FaurgTX1d3z3lCY+EIobUTQkPeO
4loKwfVDRqTnthRIw3LQLPPldRgPjGA1r3zF9uIlWJGv9VM18hGwlr0pwRYal9TAK4KDtwvb1x3b
qGXfbP2Y75uvzJNrTI4EFsPWZ4Q/v10aIOWtreE3wBtMVlKY+ZjWrRTo9aPO74lc8lIJCHrOYWS9
V14/24P7kih7Xp53dr0ilEhhSviKKUv7fpYxURlsFx/tOnNyDuuLtnNMEi7SezvB0XiokJq/Qmqa
Zl5NTuzL9nHA9u6+rly5nj6S4AIakeF0sF+WpuxI782XOK3fjuPzXJwde3qiFjM6ij82jTmhnful
zyr20sp0zXF/+mRfm5doG7WZTAuWxuvo2gNrUBoT13D10cU9O51k/0zPi24mQyeGbfKVjE+j9KdY
N3suuxJYAX1QoM7Ql/mXgiinBS30X2sw3GhePFaC/7lJGjCzt/Ws/4xpsIXiZgX7RZtxoHn1nIor
XYzCo9vN+dl62TzzioXsS0OZ/6nmpRz3Awqpt+yjAwh5Pb/ueAHm28U/D6FXTUoYKJJTOe3rltfJ
piucbQjTLjLZaabP20/ek+F1UE/ase5kfhJRDOxeDlNplE2bCHLeiYNsDshN+X8x8CtdGUzPFff8
4zrXEWl9l53zE0cmmmAoiKm7n+Zzkg7qWGg10zSSyTHxlSeECJUjfxcX11olA2suoft504nIinON
FC+eKZ72swslJxn0efIOgWLi6DMkTkYWnSUnZexiyQHqr2Vl1IZVaDh5AAxCKh7bggLPqPiUFqeh
EeUDhYrH/eqzib4RlAbspVqxr/MMvuRXSw58irZvx5k2TDlpOWezifYvCSETLqA+RXE0jGdC0HDI
3rN5sTrxtSD2EcLOvDo+bCiN8oiXQMz9yNwz2clSdNLXA5XV2RVe/oOLN542Vfw+4Eif7GFIm/l8
u6lX+syYnMPiBXTOsPefIsjnIuZWTD1l1PeutrOC9M1+K+lDBduAqia18xCUhto85p4dHRlz7l8H
xRTA+KVZFTu7HdWOQbsppM8FMLEd9EO5eS53D/8udRqAD3WGwMuhDhhul/WmqLjzv5KV6mb2x2V0
YEwLzGQuCOsDzvUyHQuvJcj+xJzFUT9ugwAJYm2O97WTrSte7EDeKJMT4ploadl7nzqKbGUbu52L
enI41LkCC2dHC46+joxcNqOnBK5hm9P+bhMG9frM3/8GLQcX8awhdMztVOZ39vyx/u2qOPV0XKqX
qRVBCnVz/nPjn4ZJdIyUUHLzBeXY+35qTao1mC9YIVBNqNFWpOo72dbCIrKLX1zkBz/tCIP1G7tg
IZGCgLROdW6Dz3Nofl9m53ky7k1Jqp7FTAwZ7ugUMEbZ7g8OiPFiGH/LwJyGe33ZrhQ7FP3stXnr
r8nU3SS862J0ndR89ECmY8g0GHpoS/nlRA0PdLSJCUbqtGH/BUJUj/u/KsxijoN9jUzoQTPuajcf
7177q8SKeGhachkyqRP808ZVXcKVhfh5BQSozuRB6V7htKr2IdRfhKgZy+4ROeLa2BRHIrs4/D5E
u0jnRzC0Tbo410Cdtt7H/r1+OUWKMyvdo4XK7+rs+ThI06gJ+6pQHW0JpOWgeL2g3Agu08OetIlj
HdbROaw+9X2QrE4AZONtWBIkDexi+9CYo5Qt19ZS+NZI5zRqYMfYJK53dsage/QnBHfVkEPZJBM5
WwVa6HD7VRF+9Um6rofdXF9VfnwiYwehJ54XK2OWfyZrY2xODlH+UqcOAX1u2spcpQi46q713rxd
YQt3/gXFZ+x3rjVvfPklHTCy2MuC9PMQoAnUBporTeW5MDKWgCWWux9VgTUAlhQCY3xZSDOJ1sxE
rZyDQA12CY++7Gq/rdf5VNV/7hMoXD23b+sJfkHDgVyuiPZDa3AK6PN+X6ERnwIw2rH0Yq4AMhFQ
r+OX9OXwXr2nb9fXs9f4tZ/xIg9+sznuaTYT3UPIdv2VdviQhq3TGigFO57h6KrhR+XRldYJ6SRc
hSd/VZy5hFqoiXYv8j6wJqYwQETH/zx28insoEPjJpT7QcG/lUZpaRvcohZRAAxymBOYExQhLBx0
n1bn7DX3EPRARNVXAe41FKBmXvxiovsy7Dj7P8c9HW9flHnMod+S+zcUU5BhKyKuNYmHxcv1M1+d
Qmg7NINcdoorDPsTIbrHjcBVzxenauhP38XvxhIboXUu6P6uzpYNl/toASfi1ylz1akQodi0oTMl
7kc9PtD/VLq+t5h+msgxJKof2e93abPeTl7YOJPGJ5EMs9UuUriRP60+024gbX5+0d3m7intZg0F
G+26Nis/JfLPhdV6LHBMHSa6mAt90qyTl8t6pzsgjLEWGO1A+LaWqAL9ImhGmvxyBX7W3xV2RheK
PIzkx7JHj23LBgqMmTqholcX5iGU6Zry8We7iIGM15c3ykd7P7ZCrfEosAHF5IjlEAgKFJ44U6p2
OT052tCcVr/Q0nthOZ2IMPnUF9aATWirwGk7R/yyAskTw0MEzse7d4ycA195Rc72ycmMrWE1bA72
LrWrLqQQtnWq/kDkMFRB6pKc9L2uYn5aVWDS6xWfQuIXk7OQVVhDRJgjC+37bngIlJlIxSW51mcx
O7udswsS98CfXZmf7XszO35rXMLfAhdMLU6u4CU7am5lqXSrppp3cWCkYXvc2dsL9OeNmUF6P5VO
fPLUzC93XlVD25sw/9CuBK8VB/GW5q6rSYG8pwgxXPE4bZrgKAzVbaQep7tsKBwnbRomVnA+jkph
qMQRNA0BWDcdyqq3tabWcbLlUqvRlzoVUEne12PyGykimFz9tg2bjUh3elo18aDUMTbgr8SDpPZq
6TU9TOXUL43V1ghaYD7Qtv6G22402onsNcHWaZVGCRgGvYBhGphL4fVagLVYJNS53VGxVS/ycUzN
rXzW80t0DIjMwqSHBEkBm689RKlFQOY/ief5O/B4Ohzoe1dbN5Pie7dpB5eIxHyE6tsDPZXPVDvi
AMkDWufWkRaNHy+7L/7J+LsIlGoOnE8jUBxo73lDGDddugrBaWTA3Tj9Zq8F8FT8A7b+vn/LAE+g
p/x2ZFOZXfqSk49lP+9jw87TOXPa6ylAfoyPp0pyAfq2SfzTu/lZzPfv1t4uwQBm2tIamwsYK5a/
B2Gcx2/Nsp3vhwJdZGFUo+NhzxXvzcsO9IRij9SC9OTqnNNBevUvADP1QP2SOkj1/gkpfOPUbyrm
1fUPbOn1ufCqkeFtRDt5IbpRmZ1CWANQUc5EhnzaX0IQkX3TseCbvGxhkEsqpdHiPekFLiRpVCDU
9engPK9d0mYK+6E+tRhJ6+oMLeRemPByPCXKXn+SENzMP404pYNr0CMN/cXQjQpyiBSB4sAKaMJB
Yjj+ZgPwEpeL6jf3T4H4GU9pRLinLwoj2ZYbp/rlHqUhws5G11ENiUCUijOYvftROeUQ9U5Nsk36
XQ82yN9BqeyPhLRBcEm2ue36S4TTFh2inlPCWB8bsJfgzH1ahCmzaECQPGW2s5ueDu0D4DvCkEvd
tM+rehor7pmy6LrI+NXUqvDoV/2YFcAGipHc/m7ooe5da1BE5ZRbr3o/B+IY7vnI2mDOsl2IRAOd
839F+T+SB/GKrcUFpIZVhJbB2HDzOZYNTGu/KptsxU6QF4S4drP12CwJCx0CwuVRtK1ZE5pkTxn8
vIoeDRmcntuHVbfGxpRuZh870ilNl6Drxum6CYER+2hC/IM7tYuSzxOgtDy0wKxy+PMHgKGjDjxq
76HkcJu8k/KWnEZq36N7kkYX06/X2qbR3jsMC8xlDdZxOQyOrW9pM4EKJB7Kh8H+EqjN7FfonFQN
Ly171zHp/neh1Lin2KkRZez9C/WW4Fiau9ddSXk7X+et5alAbCiP4T9QR8hOTK8+JTZ8Ne0ke1dS
KB9223liFdSCo+qRWDsFnQ3tBS2B1oWtap/jQaXS35nXlq/WzqmLaj1KDraxd/c/XeHR44AVsuek
Q/LrhlVHO8jP+KE02OVJE9unbnjehgWM28avklG+dciJeywzixKftM7aGJty3W66eTZObXFhEO3f
c/v6pc6vki2JPtcMnf/8spDlsMLS4bjKWuRfQ72AQtKY9rX1Ui0wAa7wijjhPuGkpSeuGfwVpN+g
pW6GI2xBdsBlQwK3j/aRMijBbNGeBdoSKkvb/1y3bQfZTzyVP0sOME8rfh4iYXlwdqM+DeS2REu2
d7oRH/zwo81qy5Wj/FebtvT73owXK8zXPNXWKTqHL1wbfQcr2brcq7TCvXZOZtbZMtftTBtcv7sh
gCHbYgCWS81qn49+FnHT7ObWrA4Pb9cX+s+Sp5rLbn1Z41ojjnNfHv0mL4DX2qYMaULYXSC5HUq3
81RqOF/t3iv3y8704xcxvAw4aOjZr9MjRB5hA6bLzczhDYXBLtK4yTW2Kt36yJoJsyoqcclRp33O
TFeVg1CH8VrwBfeUuv1vUmHk+iqeP6Ssq3okDeQJ9Ift1eYTJ5/qJAtKIjLNv08w9ycMt0eM9Vt+
1x0RsDqI++1eq7rl1YcUMu2x3pqLQ5ikhMTrXHAWSSgPVacJrqP4/bSmzGW629nbh2oo94camoQw
gNE7FwYl1kbPWPzyAyLx7e+7o/oxavmsm1nbwfO4OJ/0Do9BGpGvsRPJK9Z/fxsPHQUUQzaZ0ynq
Iuv+Ny0yrsTDebc9d71pzUp/r0MMgWEUnQHDzgs6ZD0DYKbTS65Hz+Rw0iN+Ns7gsmrphmUaf5h4
Xx+L5BDX/8//Jf3f3aXYmiedL3GhCQDJCyPhTWVDxHryjI9UHoppWb2+H+7gn99xs45atDu53cYd
mAP4m/6qfsQjyf5aHybH7+MsJ/SDic0u9uuTdR9+yZt1797tQU72p8RkXfA/5wD25owp6R2YCq74
dLF+295Th1VRVESpf52KdL/YThIsATsyPMBO8DWJQyPLW4+/eiR55229vz+b9m93V1nFdMPC90ex
DFzH/nvfKOr2JGS13H+7bdAOjPA4uS5FOkA+zBqVVuBpHQMhGJEW7LiKkbzAH8FmZ9ACOlM4juIX
YfbRox/W7BRRcIz7WnTrHL3DuBh3VJ+p37ycFoXzlEv78E3d/PQ7Nrd8zVrd3MNkH1UDRXXQBdtf
6WAt+9SZq/3w8sSqU+plBv/6Mjfr3X2ZmEHGalOzHvgUTSkcidwFVaDsQkGaPnU46MPD31a7Ez0k
bXXcXXM+DHQL4L94SM/nYJ9ONjvhMM+xoiIBe0abVdRHe/12P9xF1VPZ1Yqg8JAdLKHdtwyXAuZ+
/LuH4tfjcm9JaPlJePb1d1hG47Z204t72VOxTS4eqVUb0cTtmex+ActfKj2dYixKhzMV6qMyQugj
OgX9M7IHT3GFt0yxu3eAvqvs5cMkhMwwBk6N2rXlzdKhTkI662paejBKargmNN7t7ay2ZSjy8CXx
eNdC6zP2ANclBBPtn/IenPAIu4G21fo8ylxxdZgmSPQhxKsugK7pVmHPL1JGSW5nm9RrQ8vb+i3W
Ds0g31hnB9bNOB3H0B6gCX2V7z99/1IC9bhQmAsktq1D2+0HFTYJNjLeBQ0XxrEzLFMfX+k7bO12
ggh5aMxw3fiEfU66T5+DBkkzuEbZPGF8U8ltTL/2sAJNdWpaP/SpAqBWA+Dgyi8gef0q3R7FIKlW
mJixriEj07hKl1b1p3NiUrUxuZU0dw9/X9+CECRQy15kd7dQ3yTv4B2GInmOAlgjujF9kPO8CJWe
AWHz3/1kAQBNRAfFhxPZZ8Xou0VaK0MhUkE4tjP+ePhzhknxZU5NsP3E67siF7CI3C3QVVvLQ0Cq
KNsfBdB+R/FFSUDdby6KQPoRyJSFQT69ALAIQ2BnIsHBuQTdnL0kTpRN/SnhTkcZ7cFUmoqjC1Sx
XaB8H8mqt4tdQL7UhD0EZYUGfFFWi+Swt+nrDSUQAGOFxm/XF8bs8imO9LCYn3/6vyBP1EXsHpgk
5D+NOc9iwN2lfjyUeVocOJUkcmzYzKV7QR1HKOTpkpdnCqs/0f7fUUBVNEWRFM36o1a6ufK6y1YU
kpRrvSe2ti+0ywPomHaGdTU6pCeXwQNf5/4y+Ge1O9FAjPVxd+muSBzd3lpB8BSacjhZRab79ZFB
Cj440oCE+alg5vEt9M/Cd4rH1NJVjYTpPzdsDgsG7MRGFQCn4e/3ndQ/wt9e6J3OkYzMkplG3y0J
ZLkHwpMzfPHqrC6jxF91ANsHmG5P1nwYyhVV13Gw1iRRurtj2+11e0zaulumUIwk34TjC4+T/i/D
24XgMth7z0Rej4RO6s2Kd1djcqi68mCSkTXQ3+vXHY3FkbgqiYE69MFuIPsnrxzU37q/erZ0/6f/
9YJvlr67JZOLsj0KDUu/CtNiKY1BS1XwUCuQn73Wh2dRMUXLkEUTTeXdDZkepSIx07LDEZjxcZBZ
DX/a2h5egr7ihU++4cN78Waxu3tRPIrH817Me+VK5wlvcMxRISKsHMAJ9eonq/3RwfzrJWqmISmi
JuEFe/cSjUtyOuz0pL+F1d5YEJptAMxKX3ImebNzmCBbp2gFUSr9KsrItv7+uPLDr4jLAmpVWTMs
7e5xNSGTrpKy6w9kL2EoVyeSgKFJzwcSHl0YlLjgOnCmPGrBoIN3+uQHPHzfNz+gP1M3ga8qdeXU
FWkf+PRhHO7fLERtkB3gkuIqeKYxmdP1wPOWWwZq7+K5xF3qn/FfH+HmJ9xFw3MnZXmR8w6g4NHV
HhCTwtmk5mb+3QXP5nI/zi51TTNVChydXPy/H7jcFXLTmVZLkPhjVQN5LA2K9Xpr19Onr/d/82z/
rHYXBhX5qGtmtW2XZrDbXEmJ1psEt2fXDEL52QBa+fGL/GexPlrdfEtztzcEIWGx/uxABSEMvVu0
iA0/IxXbjjfrcqzQE7BA8xRHo7B6Wjo+3k7/8xOor/77J5yqrLjoBT+BHPYVzcQggH0EKd8xfQrz
J8f3YfT9X59SFe+ir1LsW7OIWQxKHCwWgRGEgEfffz8hf26Nf2/Pfx7pLkYwbOV8anesAoMacljm
/hR2R2/2mZTw2dPchVnleGz6cQ/9xkQIMLqGOAGFbfDUderhLXnz1u5Cjnow2/rcr0Mv1zGQcPBI
YOi0v1WGgm7QBrvPyp2HyAUi0v/v0KniXZQR1Oa636W8w7PbfMBepxtu2kSTynl2Lf79DKjiXTDR
tMxI8JtsEX52Hr032D/FCJwKRLqdgJd7+bNy9RE+dvtsdwFFbPQ0P3dCu8Ta3f5Tzn1aFClX6IBD
cjlA7q33zO/kwRRfMsibF3oXV3QGH10OKh+xd9Pc4kLu/6zrcQApxutxIShrg6+z80FJ5CszGotI
Yp5lsXK/xr8OhmEpsmlaqmUYd2fdKFozP/UHo3W7jxFKCARbZzf3kmEXNYivbK4wz6RzQSmjwjSn
S4G08+SmdjzN8DB/ck4fpimmzOQ8UzdNsuv/Dj2X8trk8X/QI8MXf2Iv6NxhOcsoZDLn2Qd4XDDc
rHZ3io6Maze2NVgVihFCbURvnC29Eu0u1GZ/fzL1YS59s9b96bkez5Iq8KKlaUqrqqSdchhQxwc/
79UYNJb+/d6Fgs80TRdiwUAZdu4Sqm4fEZVXUm0HBjivvxmDHrlVrzqn53MNNr/t5u8/9WEMu/ml
d6ev0BiNs9/zVjroylMdvl9PK3t6yzw85DfL3B252LrkcZKwzBFBHwItMhZMMewvdCLBaVVET8vR
h2nazYJ3x01tSgauX1iwRkcISxmBf4VEi9YVGpm/v8LHR/tmrf4d39zi8vFy2nUn4onoXMdo+kJi
GN8cSuGMsmITfOwYNHKhMS8E20/IkqiWDsHr33/E44D9z4/4A2fe/AjQPjWXT2w54Mohzjhfpj2R
PNz7n+Sf0p8M919R5Galu0vc2heGVsa82srfIwApvqkWffyk/MtQfjeS4AIsd6VIPq6ESQv3cu9Y
i/QHXUw/XE8dQBqjkao7+c92RuTbe8JkixwGomvP5S+gv/fmDNAPelyr94SCxBv7NliX+oGWDAqt
aot+8r2B/N7voRLGiU4XNp7JrjqSR9ZgB3yzo5E1gUnFLD/6xk72Lrv1QPLyJdmN5P3ilW4fcSIn
s2o3BDn38kY7cFz63UvPjdiOC8+k0E79DH1CKCHE6EUc3UfromK2K1rkWCA4xrR8RTJp/+L/trm+
74c7r//D4tCc0w1dIDyALLDCKm5HM0j3UJbDanarn6e39cMM4eaT3GU8stlW5Unkk5SoW0vvRBu1
N6uzYMAz77mg42u4f99vypMQp90F72O378yLwpK9wLO3V9u5pitEiwZPNB1uYK8e6PUIKecOMpJz
JY2dZ4NfHBx5Rb9HgL69c0F98axAehLR7gs0NTcvmbbjh+GFR2U267G3AzLcvz+/9DCJwKxEFE2V
8eHm3Sm4gpXoydbs0xbZ2Tkp/J6R9Xm1OXd4PMJqKgIL+O3Z0z1Obm/WvfvUzVZO4vJs9HmE8kdC
P8Nd0Q/jJ9/3YduMe/l/Pd/d99W7bd7QvWqXasBBkShJuMWoeYnboJ8+9ZcuQyupAmFw2TpPo0z/
5/8dZP5Zvr9QbsJZKVrFtVV5zD5DyTZa2Be4WF+FF17t/qnN6mN0/+Zx725sRdcJaTXr0Rj2pfCw
OcDSBcBE6IsAjMy+xVQ2HWjzjibKpacmuswncY/hbzWXQziQM0zge1yuz9FxzAByjlF/P9l0fYL2
t7dyd1tnerk9lwIfpfZoJdhLi8Ml8XOeNS7lR6+/N4zDSEY0JEu9290XoRXNHVkMow0ZRQ+T+2wz
DKf2PdtZhQRN9/tZaWg8KkRvl7zb2KYgaRehyLHmF4NX0oTZBbC/d6817IvDXKvLq2XXNBgI5PCA
cekfqDTVaF171sqa9/OYyqmJjsDb7KHgBEy27+3Ff39Nzw2H52DljOW3jZfOEgYK20Ge9SMHHcab
/fbTRo/PNvDD0v72ce7Oz+kY71NdP/AGI/FnOTiFP6iqmLqNhUzF4NjO/v3WF0+SgIfo2O2id6cm
TvJU2Ur9Z2M6vGQv05jxRTPdro8MO2O8ouB+z8tnj/owFN6uend2jG12EsuSL8dsluHJ1+y3FDrX
1xeKH+oaDxbI/y/0/3bJu4PAYJhsZ1Y8aGqPxCFioAmEJcsxv/ZnGk/54O/nTn507m6Xu0tfTbM6
G4eM5ZrFtNra/fRWGwf5InE2zsFjDhAl+JMlH13pt0veJbBadzSPh67/lA27P528S0xwXaqbRWDP
JpuPZsbsr/n3sxf70B3pdtm7XJZBeXVTnlj2lcl8PoOWkJtMtfESXSBuE0uJadWWE0wK+2V4Lm1F
tV+c8NmPeJjL3vyI+1z2VFZKxeSf3vL6io/KH7ErvjrYoDwFOuRHecztWneRztAKbNT7B3YZCDIY
pNESb5sBgqN+MLToOth3hPO98/2s96E8SiBuF76LdzLDWequ7eNd5DNNhxnr0G7t7uD5vt2nrcpc
bmwPt8lJuB/+Hji95ugl/J3votenJ/hhuJdFSA4kMqL8Z1fc3LbaNtOEDlBkmTG8N3vZTQ/4yzTe
bLhuPvcQBbVnF9nDt36z4N3DF2l2OZUnbOAuF7sY63PVMcIfutD0YDKPPkzjfMyfbqtH8Id2s+hd
SK5bOa/lHU8JADBpZ8XUKrAgYkziGXFbrjq6XzgudLHd+9OlH57mm6XvAvNOT01Jz3neI+kiKhAq
IVi888Po1JP9oXLD6r6MsCD6exR5mC0C4ik0SoB9lHtikFIcuiZOLYxFjXDnw/4PTotujSBj/GSh
/pjcZya3C919UD2V9pp83fX2bSKGTjlas2QJOdaed/O/L/X4krt5prvPuC0OSaVecCat3pJXDIN2
7r5XdaGInhnR1tc36uyPsOLw0U4S0RVcYfb9tC/77HnvPujeUpX00PK8b4zjQdVJHgI7l35PHYpP
Rko9RK5u3+3d/ZoL+fFg9W6iAmMvU0SJ2RqKcN/4d5WnTpAP2y23q91drQxPqati+8f4VcP5Z6L5
howR4yz72Om+8loNn+Hbf0rFv+2du9t1dzwa6WXHiric4H5m4chhvF0mBWPF0iD9kdSgFW25FyNK
JLv716v0oX6fSIDBTbPc1VDkVFHuWgH/iUFSOYxeO/NefhPFRvKQugKatnd0lkrndLWjRlTh4kTG
FQPyrSNqQ8l8PT9z4X4Ya3TJsGTGNojafdOqEg1OXWr2z9T80qmU8PDIfWlZB5B53mWuzrH5e/42
RmCB2HNpzqkaV8L4VNmnS2i9H0/DdiixqefIgq4mpNoqIDKpi7MRZAlgIj55g8KtDA+93IXzfHB0
DDu14NpGhntZ/P3IPd4Thox/tGSamqHeJSNX4SDmRiv2/MJ8UvSe6D/XSQr1Gs4mLN3r5hlGLxv9
AfrXprhZ8i4R2Vs7Ve5S6Fbq4etY2a8XfCF3bia7fuPFv3JQyL1HlfamGBjMGKH21gHXfBzwM6wN
32xdTPwyxamlALv3xI7XiRqlFxu3vO6jzF1Mx77AZRcHZAC6V2MMc7Qvv9PXmqlyeBLIGxlp1/d1
WTBY9CMfYiaANwbgVX2a4ggBkxqLL/antJAUiFC02E+T8zr7UpB1lh9K4jaSv8vm58MgX+XDy0c5
TFdB87Obou0yFjv8vqY7tAZI3Gzp/TpBHj36SQJzh3OLHfeSS2ayowjA8QFZvV/hSTpbMAFjLuBI
Cl6cBKfTLP9B/PqO9KTmWAT6VAr28J2mn70+lOdxEAPDFBnI03qD2IbWFIKQDtSL2X05JjRrRH3K
PEEsgxXUfr7/LFuPnViFe8POmGXoK/PyzfpAmLpu8O0PLS6sEm11Y0uanQ4UtrSDLqf6yBbSazmb
oIN1L8AQRQXQhwucYX/nUKST1j7i82b+EQGdGS+Ih3Syvmb40+m7aVc55/ItPy9qPKy/oStBiJ72
jHTMnc6ettKuwHiQgk2/5y4Cuq0VAeXEFiEruomFvp6cznbx013da2dLP3SflWVNX3x1SGY6ZlGY
G/kViiU4HVgU4ESQO2a4FW0zPB88c5RP1RANEizFvZ+4J83Np0I2kFYlCb1ouXgvoQ/D84cO/1TZ
YOPQFEHyDLx7hFdp/2z0+2RXP4qlGJ84W5DgOVhoGBwk6KCLT87ww3zzZp27RPeyP2SXpFTof6CA
hxXSwEYlvtufCe3LVTzYSNE1pRR+suyTc6zdJQblSc629YXHY9DLD66ICAkuw8xHBTQ/DNUw/Uqf
5TyPX6imKboE81oS7y6wqpEOV73uGL+CRQ8eljwr+CSZHjzEd2l+ISnZe/TSXWa3xk8e93E5wQSO
/1n87i4rs9I8SlcWL9yL09um7wDpTLx6+mIYNAn5HrYxksMMiCBDLyHhVbOPBKCiZ/vqcdF681Pu
gnZzEvPLTuOnlB4YHvrxnW+R7fbGHv0YP9p8dBgPDgyv/4MmwcPo/c9ruIvegtKJaV7Al4t/iwEG
SaI9QC8KcAhR15sUP8cp2o+/77SHz2vINDcVUTEUS75bU9eOWSWX8Kta3JTiEZJw6LK9oyhGX7An
XtA27YMtcg3+OXl6vB4lhDer31P9DTPZF8qe1ZGIzD4XxF8mDvU61mfF2sMuLiPkgOVECd7cfWt+
e+msmAl3EPU6nHpFJ1IAyPpWNjxe//Ai9bcKjjqbLcOTYK7IDC2WSqJmPD1FzybPaI8O2+2PuTts
hamm223MjxGxA5UdjUkrcnD6ajDwi5A87DCB1cFjes+IgpFO51E8hBaMZG9sfZzxd+3BZLysUODh
iUEPHtoJUmpo8r2tSuPEHxyMSfzJYDG6Sh23Q0+gN+y3131khX/fQA8N7m+f5e7sAgIoVrXN/kOb
k8YJPZQCT30onrj3IJhuMBF4Gqz6auU+z7ld9O6U1pJwrE/psedS4SE63/4W9KsGGKl9iqXdLa4o
vjDrWaaTFFAZ/1UuCZw0jsNyrupORxsNg7L2BSvGAue+V4tXFqa0BqA1QyGalj/HqEKnEA+Ed3zl
MP3qebmosdXvLUL+1l7Lb/rLFen1Eg8AaR4v4xlXJaYwnd1bvB7G8S8+yGeJ/6sMm5EYvtRTGbfw
DxkZlyNdPPyGGv7NgpSCLyjuuUuRXWIPFdS+Euwm1LYjgFrD621ndgslQBB5wPQJY8otovM//ktX
3J6OUTLvjiQa2GepA3pGucucyN3rnnnHiCZ7feqR+9gzBufNeWYMSgTxLyXJEBXXJRDnWJRF1U9B
9rvDmlnnf4fACnHfuP6tOPHWhrSiROiGViR108IlZxBD/VPGNd4hqejQynJIzraJE9gK/+mSv4o+
KVCD03j3vSOoXHjGXmN+Nrz6T4LzbNLIQ5axgUxJ1inW+//AXrmBYdoir+NEYANWXyk2x7D34fuG
9PBcz4ikee8YxbQzt8yfhM6HgBt8EE3tSbj/L2lntqO4trXZJ7JkMG64dd/Td3GDgAgwGDC2MTY8
/T9WnFJpV9bWSalK+0iZJzMSY3utuWY7PvIEf0SYg882l95Dqh8MIVtFCpYOoGkf+IFgXPxll/1b
6uef1/rDYmSGojTKhRpGdIYNmjO9sUUE52pu+iaD/GI2ICj/Xzp+/nnNP3Y2HVR6151FdcciBnRA
10BTwgs27yvvt+kfc4N4zN/KKP8auf/zun9s7udFUR7bHvf69YROKvBLpigT/dJPMu+/P9jf1tc/
Lck/L/bH+XeX6lt/O9Becwb4OePhasOnoJuJcRU4miDQIbZ6ijj0AZfxf6AgW4yrV6uMR4EGeXRj
XkNPh/hJSGzYB2k6TPsbCXLEyRGuA6wAb7tmhJ4KePZFqeVK2U/0JhrMHWgJ1PZ4+7fUx79Zx3/c
0+CPHVHJUjVkQksszP3FBlWGVjgdM8J7k+Z/PVn/LUv3z6v94SK/pHevGp7p0RJIIaA+gioIxQY8
ksJABYYsHvhPcZQ2jGW8CYD6THVAFaRC9ZeX+a+Ju39+lT/c5raT9GsumiwYZt+hMcnTV+giESMe
/33Z/Guh6p9X+iOd1rXvp3oXBWWxSPq0RuEo2rRjnJh00QCD9LC+wo85uTrj5cxz83tR5vzvX+Nv
W2Ug4oh/2L5t0UiX95utwsMUpCyLHNev4OPF++u1/raq/jB3d+kjtzdhDrI5mEoi8ioSMo9vep9o
Oon0+f/nvf1h8oyyGr4vwuQxBgrUiVqg2E2grlzD+Vsd9V9Lt0N6/4XQsNrDBf8/H+R922lPWVVh
Q8J8/7itU0KduBDzA8XKoMm/mJTCAsFRBu1Bb4Rg7PzVrRFv6/+yRf/4En+8TaPf3LX8wZfIAkHL
Jndnb211upLdAXAnrPxf9osu/zYq/7dL/vFSqy1dGtkWDa2GsrEO01dGB3XgwR1fMa++YyyqXUpr
EkPJa/1x77wLlWI/vPMhKRYgdfub09/Vmmm8UZYR+qRgQt9AOM9T0nefQ3E8oR/hbpEF2H5dA0Vg
RtWr9aodDfbw0Ow+qVQFRu5LkDc+qXybUboGvV7sFLg5l+C17p7e5/BZD0K4XNvahXPQlFZzs+ur
WV3dy/wMtjxFaHLxHF9RX9161+GhZNYosxGn6Ju9dZ+fLa03oZvsX14eH2Podv/4QkiDIHctH2/T
E9znXSsHvcbbFpGKck7hXXCsZUuib/hjIg9bguKOQcBreEpzhUbL46WyqUnoh8HxzXcaCjL4jT5U
gNKhduQ73tI79ZnDoOc1S/gu4yEZqqE3QPMZyQzDVok7Mkc6XOf5a1pPyYJFrUDf5hPGMttFGdbk
aDZkDd+1mQOem+Ng0Kp1EzD0nZzo+y64jMnlXb+bFMnFOqfnwqDlJG6/TtF7iQLnqF7UbXALt0t9
VXYmExf1j7oCI9P/ecxKYFT4jJ+ozfzKMLeG07znLdgbwAzQo1vn1l8rOaB8fPm4Hlo4VrLDTCbI
+NcIRjBudP0Jn5JdlvH1ztfht30EtM7+VrWrR9DiE2azvUILiGQ3XXAq3ebj5UC0Mr972DcFRJCj
qoHcWUMIC59l247Kis805eUVRsCbBtoSPC7J+7sD/KC3frd2r7GKD/1j269b7g9n0uhMf/WxMeyB
YbfL2w5AOnIKxS6fFqLvTfspJqgiLQzD6SB7fWV3634xjQH6ggZ765DzfvfnKEdEIb35aqzQj1eG
n7iLBQ6SN8pQjhAbQOeS+D/3eHU+TTV9aMg3Z7g/h5L1giAHjP27C4ovNWK19CEpy8nr+z5mU3SZ
gwzTjRV6Z8aHKAMxV2ZE5aRhgpVmjGhwrJgyUmCw0t05bb/kJCfWwPEX2U7oyILP/HCr7XxgOA/Z
PtNpd7I+TXQ55FSMIFPlP9B4gJXQSHayb53DY1dXhBJw1/i2rrRmx+mHOr0q9vAyzaSFxBI+sp4h
e/NX7AoZSc+zVS6b4/ZL8ksfyNOWkFEC1A6pTOBPAvJbzhYhxEgKCAcuyHdkAeIdVh2h9RJm5KgM
ThvuDpy7UD5ZEnLxnJ1qjTaHrWE5ulHlDjxj0gDGaLAHGp+ARwAe4kWH3zaRkQhpEKeoaEBM72PN
O949QaMH+m8BjgjAogTFUj/oUnhLByBsTqSGoReOlKjEUKNj0+Pz+3TKXeeXje4Czif+O/nc4jMA
1Q97HJh8GSJFiKYE0cAQeLxoZTzJYOpZiMhpFsvhIftm3tTKIKKPYNuzwQZQ9Dr/Y59r9wwyJnNU
7JSpR+Su42r8is+pNBPEZ0xjZTc4juhopzU6XC+wwp/U+3qt38dmiUnpxYJXTn8Ovog0viSac1o2
8EYrxGJy0xYDEAqaG+UScrN19rQ5HuboPkNlBGYjk8FfxVdDLoxsgOAWqZMB45QdTLnnDJbh4CdH
QAgK91yhFF3vVDcPC28LibRMAFlD9Ds7fcN+A9OPh8hX6yP5qK4HSMKwx/bia8ghV6dpoj4K1Dy5
r+SxliePNQvCVk1pNPCoB9Ch5TSQy/uckUM/C87pYy5s7Vp1Vf/iwjn7VqbKDcQAwulxxpjXFrj1
mOG2sz3cssvuwZOTJE9LoIAo7o4QWPGe7jm9io/pZqLA259JPHM1Qts4A8YWYqMPQKi9265Fq6IM
hVyKAGvngP0FqYONPNo3DogTjB8+N5Q3M6ls5kqT+oiPzb2Jlwl4x4J8HIDSdNoa1BbHV7Gs0Kvr
RVBtbWV+XmVBy2jcmmqHeBp0w4IBUdespVzIsNhXHpc66iOVESMRi3bM3c5chB1GU+pS6wEbDklb
FG7VxJhtmaUeWq8QlpZrkESFBIVmMxoU5n18n2GmVoONsr/MhLbGNqE2JbSVhMMKP4p52A/gw0/a
mdJKyK49kcdVKJUqqTZ+CrL7pXUvT0v8DzdMDbY5aDZXwWJAa4XC3/kKr4MUgmIyTE/JRGf4mR1R
T8oUYwfuFlTQOUXFPOxPGZ5urKt4qlVrFuQ8+wiGPDb19DHH7ApY+c2pPWV1m3SwoftAtEuMFPI1
6MVPB8d694rvJEXf5kCKlRlCMg0OxLeQOitRE8lTxb2CbZ1QsFvp5C8K78qaNpYM5FzGxuRzqNx+
2o1LmATct39KtQp9msYv/AsdySLc6jt6VEJvQ2OsR5UcBRvKePA5mR2k6EL1537MLUKOfCEQqZ9U
d4yANl6aqblLhd8UEL/ufn14hdf9OclG+HX2gRooyh7WZehy+oEF4OQd/KAm4N5Xw5T6UdNZKE5w
xm66+WVdn4Div9Me0/LTR9/mIAa91j/St+4jKZA5BkUl1Gmu33AjNKqTtYlTg8TLWcjqnNHT4RgQ
+y2Lt5zT3tCkyViy9iDaIQYEnHHTLbaTClwoLAW6rKA5KR6lW/ZvuyjCelrNr3O8KATFDngdxQ7z
JeDrgkeOo3AKSSF10WcFeT6m1eo6x1Vp8JAYn7i76r7bD6cD1pqvAPXvVgByg16k0qQkeJ37ChFn
0p/E9SO4aPzuh8EeZJrLH3XP4aK7zfJjF6EeVd8DOrfz9LR7EcUGl3kXdCiZ9ZBhgEeDbkUEHKsD
Jmm91zSYp5V/Ci5HWHwV9IFYAQ0kvgVDJKi19J3azGhFDCXyclbpsbCv6D1g1iw1OQFrREkrEdPw
wGRng7kKS3Qb8NWZ+PuBmaLuVejUQ1cvnS0qq4ee5lSKrb68FprcMDixN2E9fxzcUWPydKEM+a+1
NLvCtSY9l8WtYL5YvYYjJgtI/41grNYwX1Om/ZN8yad+qSOxegdOnWw3zU/5VU/L3XKQyvijCqAI
1BSXHxfPgZoysgZL/vpuN8szG8dAUIoaaXmiF78LYMzynFtCCNyJsBc93GzdQZ5Ags2l8pnNzuhe
lVZO2/5eZfsM8cV1Bj4y97LXNqdJERKV4CKq8YA1Jvr2ukCMQ+F/Y+/utBZf3HGWjof0mtlN2hGz
MCmNjaOgqa9zFHkgXLn41bcUB+UVbK8snY7RTLG1u/jhtt4DIhnuK4AWId8yxzpHP6QNTY5WoPHe
ZUPm1GqmGgfJvE6MH9i5aPiMD9fNFeN2+HAa6yltk4rfpDiHHxOm393uL/W1BoSj7BwGE2Jh4gfs
EzH8OkCPgSHkZbt7L+Udcccs91Ees1XOWgNuTDMRAGzNhlqMPScjO30+/QkujonmR0OwzWdHSuS9
3WnpTe/gx8dnpyTpolncXi58usFxG3LyPUZgVaodKibwAiekVvELEJX5ILq2DVrY94OHq+xPk+ZH
1qzLaBsg5EGNWlrJCe/vFEEiZpETIZRTIQN5mvLiJjfnOScuOpB1RvycKVTuLuTB/3oh4IIFy1js
Wh4c7t7PDX9VqBvgBDxF+xR8ktZjHpEmBU5/eafEg+VrDMl7Vm0G9AZw/mw93It59l3FLbWg+1hn
TYtU29Zbnmyh15RHFNWtwwtML2QKYIufoElKL6Hf986psK9xMU8nHFREhdy7+ZMvriOB3Dj748o5
zz/W9IqcGQ2KF6ueQDipaNuGzHBCI6A3lxfN4hOUKWOMnIOdSyD1dgZnS06Ir+ZdzNZl1A1Ce8jb
AXlHdfwiu1tw1YxRkLML0DyStp4avXeK7YHsNjVJqMdwmleyW42LqcFo1s26bl7f1ajoTOXBM9P3
ZSgKgB/UCdpdz1ZWuv+JSZGhY8bhznWj/0gU9XH4+GbITqFH/JiByvb29HWTsEePS2jBvthwmlnt
DjdOZc2w893Jl3dCmqoMv1QeI8fKEld7xgsF3R2dfOzlCebKEoERp/ElN18aX4SYb9oj0v7xjT6c
qMJq4drALd3XCxsJPSqVOYVZUVzAVG20nxsgdD74plucxKw99lqoG6bOKmZjXMachEsEEOHM33xc
UZKAwqeB92nTSDGgVLPnbDqjmEHDAajWYi8Aanino1sqNEOAXUdCog/Soospi1vh9/rPFemYh41Y
jVBjk/B1Ye+Tw1Q5ZBwUYBw8BvN1MemVRF8r6kG8HmXW/kMicMjDLqYie0UIxK4dckDDg3SfmIcP
r/jwwiMh4cl4jOCFcDThswMV5IcFG/+Dxh8WhxyphlFiOpI0MbrX3F7ut94dhDQqPrYYadlCrEbA
jk8QymuYIxKETN4D8matYwiE33PGC69mwxViDDyu/uI12ov5BcQmbQIk8g3SSOjw5CxQsdFZ2GIT
47y8LXyvrzfnifiHPY4ULB4iNI1TTvcEvLSB8G25Wub2maGy9KmYyu2WRL1YZbSKydsfnvSuHhge
t58jTlS+5oWvf3L2fe5buDuguX24QaNy0ng6D0hhwAIZG1dZEa5fbJIWTGSdyU8NhSnn1w63DSI0
xpF/RzYgeRFHMjSKYccJ5BnqaPNya9wAA3DBnkcqNr6Vzc/TShyqKHl0G4b3Ac7BJ+I1ICnFyMy+
9ZBdGDMs97//kxPJfGLwxSgk4QrCK8CV+FvgidwaeGKuL4bk8SRZP3yM13IyYbUIwWgPg57DloO9
zzlRk+WmhQP9VFT3yPg3U2TWHM5pebdHZJ1HUU/UFb8iEoULzDLgey9AdprbpOMbkm4GFkweEiAs
3vFtQtIDITk0iolusHr0tIvMOottBROMjBJP8Xc9ifRpnohZWs5h1jyu5+9rlliSwB/dj6WtAfMH
xfSKbwoU7vAeHYRiw3bCgsTkIj1NgA7alMsa9gmSEWgSpqGNdWtvR9CdMYVk5DEzHFKecCwyW4Ml
/ztxNR9w+XbBI52/k5v/ToQkF//x6mpAnQqTbGKPcJJHlxGAfs7u56iaNcnthzk8HCsW483KF1sb
TVBf7BYxLStxOTWlYscxzbIUi5ZeXQkyuZCI4W9dNidZPgmrJUorw/S6EjWdmp6lITcgLXHyOKtb
JNOILolk0GVjazIyucPgEuUjcIEfyTJFcpC13LOgWLKqBXj9wirGUyCTObD2SNiINcjVW7uN78gW
sj4xh/jRZ05Gdv70nIgvKhZMYxfzd0A+z1NJYgMcdcukmAiD/3LEFV4JnTbg6BVm086uHtD66w1J
ii5I25j9+f0Xi0q3CHOA5xGw943B9EZmviP42nCNQLmCnoPTdIXwCNHdPPSshUZ3JoMr/NgDNZmr
R5+hlr548+KJiVqTUIBBVpq5N4bbXfGMREcKc8hElly7YhhRYLTEIC5/fGHUiAx4ILp1xJg/qy48
u6DCk2EAe5WoEBCKRwy4BPPEJ+L+0UqcA5q9cxfbITdyjvUJ+3eJJMYwEVfjfDvk3w866sX7K61y
KrZ65srjisBIVGbJ2YiZ2cc+Z6tBZiRT7Klj8ahFLUBsKsrv9NUOqQj8506qHZQxck11yuAUa8hg
7xg2g59wChquwz3/IK5nn110VqimP0Buabw87pvSq7yiFixQxP0VNzmluIPqFLxoCB+y+Zr0AEmJ
NSE8T7YVi0/jEkKhk0qFTVQ0rlY6S07sADi2GGGxZSX+BFwXys1AgykWs/V5bILdjiYv5p2GQpoz
jGnptwTJxX746yJAXcNNaInIK5LjMg9V8yv+JTdgDmbDhKSwGO5D2YCmMOqVZ3vBsyaXDmDLETxl
HsgJNTTe2xbK54Xumi1AVbGYybRb4ET5AX4aeymOzCdfQR2jmGojjWmr4604yrgETDWWwomFJJsL
qGQ8ivhk9SOxPBTegsyNAtEf13G3PPHVHvxkZe4qFiA4c51PrPj3/TMXbuMmxmMPWYI8ryKRpoh8
XOzP3miFvKhlUANYDX+Zy4q1O2Hpd3x7q0uuIIp5y3Odb1v93EGIXRa6RXzGnmR/iYZCzopfuSiF
ARjeHO1EGcz2Zi9IxE/+4xi1xZ7CCkcSeQdhOmm/Qb6Az4Vtx3QHnjoZn9Y673tjaQ40kScJ/8Db
YmczXtdwTDshDxMmAFQ267IQiyhj3wJ55n2rkxqTWtLrsp3naEVAumernFyxSOEVJ4JuD/SWoiaZ
Am6yhGCH42bumIpi9zEdugDLzKpeFPGZby0YzeIB95w6gA1tC9KcOHqE8f6EA3REBSuizycU9gLB
JBZlE+waFnn3v5a6+FXACFOJgH1rd9ENwb1tXPlE86T5PnwNDLrTpSW4WEEzzlc8YXfBUHPwmaDP
YrWIPgmY2cD/5d+zBKPdqpsgTA9LDfuDjA6YIW+rg+i+J+r4Ta0uJaRwH1NEfcj2DrHsCeJSkPLb
6Gbf7AoMEH2TFj/ZCwZi8hbyb5Kv3tMCthwg+m008DWkp6QvHtTxxY9BGmsCYXR6KAArB1BKZEJI
qdKzc1/ueEitJc01IdC+yUg/BkUseaKn7Dj06FKl/0IkVxUTWRrE/xhuKNEUYe9jqccDlvHLadbb
2X33WLK2ixjr77AQSRl9ttazjrSx6mgzzpYpf2Tw1yASXHn0xCY8E3kP0hQzTBpEp1Y9cEu7cVO+
KTk55y3eKWnhsOfJa0Qasf2AkYRH+EMOT5oe0r7QzVRO/qJnHfCU0WHT5tRFYB+wONAHoYclMsAM
z9Au5+gS0xnbKW8aP9zagH5nYFzMgNZRsZeCZnbxMXy78xXNHfR0ZIWZTAVdAjGLoDrP8O1KXjuq
vliGwfnXrN9sNBagt3+/rI1mCyUwkjIYKOcaoX1mYS1UD9GHl/MGocmOQp66dpYFNtjg3tAAYenr
8DXRDcpj/Ut4BOBgEvTfJnQa2r+dG+bVO/Zdjb+6m4vww8bQHdL4TvH9tG4zrIgrHEY0MzxMZih5
yvLB9gKWQB6g55KS9LdpOcZg8jTyuYJ9+n7a6gG4t1WOusWVjnsjegcoldCgcgDw7z6AO7bu05xL
7LUufKNTl4/v16D/cT/oVRLwUvkyM9qc6Lttff37KE7ZHu+DM4HTv3PquYJuhBIiTVSYm6BAS2dC
8hTfJLzPJJRnxGbLN21cGTY9x99DXtp3w1T/mVX+GbekoLRItHWW4I17JEtJcX1LdhUipLZ4eie7
jL5Jsi1FN+DTyibM4cQl2kLQI397GXLZFO/Hl4XvkbHsXvQ5Ib0Wamw4D3g86PjepAc68uXlIylQ
xkIVUY5knmu7ZrsR1eDtHHUr56eru2k88LWF6XiYsTgOV5ngUG5HJVjlYnT/cR6I8nTWj0C/j52S
LorcupFJcic6LV+GtzwKQQieOL6svzW1ERpVLgrcm/+EXshgJz3KauHg5p6QySDfLjD9GIKthbXX
qdXHRVzH9D27lyTtzxQWzTvovHLcBohvUL+gD5Qs96FPcvFkrvKHeU/zsWJYdXB30DmLtchwy++M
keZQIyYJP7Azixl9VAXjLhXtSTSGTEmr/pwm+eJRWxpLHLsxB5xvvaCDpx9LmaCecrgFeoLkCwR/
ZwPp5U5XrBdLYem+EkHgR9SG0B7QKG+YxeYCMRZdaDLbnAoloBoA9Yw5w+1HuHd85w/oForA4LuF
+/YbgJsTwR2/JEgh10MzI0xA4QwYuoNQnZ0lWedJMR3n5u0uGtXQ+nvS4TEFeQ5Z603R1F8VByGA
p1il+4TV+pzueh5mMF6cSOv2v7qxb5g1aZ0HyjP0uXGAfRSz9sPGvSzzPt8VFRPoQdvF20MfIOGe
+TMqBXgFIPnpqR9TqbHe+4sXVo44jjdHvDhreUrXIdoA2MsPTfThewSGCFQFuFL6AQHvMGEhfIlh
3I2fVJtIbtsfJIlZyP34adF3iXdSHYVUApYiYWqP5vzO6ccPj0QWXnVAL4UnRF9U78q7vTo5R6PO
+DqxFa8zS89jKUQa2XqmV467k2VBZMFe3k3F6hbUr2PmaYU7SYj1dfm6Lq6oRyLKK7TnPu7b+n6m
uQDdGeZiLGpZg/EQ/xnh5qt3s1mPX7MxCoELUnot7ZssjjG5m5C4xqGAwb3NJOeAtskjzSLEh2Zv
mvMJPAwcKnadz5QTejmlDYmIroEGEwXcQ8BOVUifGTrM/CIQyif7KIUGyuJLkoGWj8Gh/kyaQd0L
GsUqmzaB5IGg4MxHXgP9KfDM1nXKi+Ts76OGdPErmqKyIGxG6vLNm2otIM0oLLysft8EG7JWjxXJ
8FAPBxzBwHq9wds6L+moJPsRI2XAaJL/pJU+6vvw/uvVdXHKLcQHznh7PEmZy4oQp4D9I4DrT6z7
DbBPGdEre8fhwAaDpVW0X2BquZLNfBNv+bad87Qghncu1g28SNrwjd9CpcFclXwKUsgkcLwTi39B
xLvR6PIIN1Lytg0XtgrBlvFl4K6T2wtV2j4uDngh+ITn2XVCvx1k+6F/onBWwqjX3LunOVIkuVRQ
0LqJuoUQDoFfyzmRuQ+/QWZug5L2SksrlzLadxvguNpos0QyrxxD7pc9vPrtLGuJYkLD2S6ymMty
RrOxOWvmPYJ4SA6IfnG4AE2Vv6K0f0D8ijwUatyOaC8qXANvUQO1smeppcPx2dUiOTrDErHK75ro
a8EpGPbpbZYxFwP/LlRz7Hqs+Vl0dfCO0usUr9ihSY3V/IU9n1XLcs6kCxN6GkpCQI5AbLU0U4Yb
3YNC/CGamWj7aoKBrnFLDV8lDFLCwbo5m9dlhzqPVbVCLa+EUVoGhzeGd6xOEZVcabSjecpvg2Yf
xZ1hiB4hxyaO2LJDyOyxk4FFzIchCRr8EGqcRND5pOe/VhwJiKHhdj1IY3x/FvqSg8F+IETKLsXL
ntwBJ6+K0c0uz46ODFm9viyfuB6oMRBp1EQnfc4qtIMGa4bRqxQbag7Tgb0iykyyqCR9uKO49iVH
xDJkHUgmx6CcoRW/XeYz1znaYT+EA4atW5dllnYOixBbUgSMPl/DweqhId6lTXvBZybFl0SOjNV5
XXzfxo+dVLnYOaAQT/+WlMhMJzp+jWEK8SeSYAtGDYgkwhz/7806poSSaHOkmFifqvVyCEy9x/6M
s7wdvYemUEDEUYqF1hhX3mKAhLveLQVVevohh4D/hWoNsXv6Ie37xFr1cRyvJorDXECE1ddFHwmD
CqEvuNGP5TVF0QBnQxXQaK9a3NwdrYPJE+1E9p49QMTXBfyPf6Lbt8wmPj4IZs6b93HbUHoST4VM
mECzKQ7BEFE1nh4vZ+BKE8aKboGxvqdPhOznKFd9aSPec20DP1111gb1BPTSAyFaCuIaZMnZZeRo
vT0ohHdkIEBamwCoNbM8nIIPXnKxGSBrj2St90Tc/gZZRcEMk8sT9rznPJD8w+c4gXXSWVwGMTHn
+Ga7rpaWIdqPfLQxs+Xdv69oqWf+8Znwquct1AsO+vZAs/2dVpSwufCZ219GzabGr8HgXNPz/D1w
ZMPjKRTFSCU2Ju/P2vod9lKNVFGF7udri/6J+2H86+oWqJln9pAKfny9hB8yaJSrad172oy4XGbT
YnKKEDml5IJUHCuB+r5KhVERGsJIq5BiXfS2NhUzUu3UBZPnHrFDQF25p6btA2EvFVmGDAE2FRlA
hhtgdw0TobPLc+ijZyuvZUg7Mr2gH1rMtzOSHA5X1lkkiysK1GyjWkj7Sqg9TG5rncwhyP0UBez7
SCX1BSiEULjPNJmQxiiZmYMjTxMRhCq7XU/JAh67eX9xJyX/ZGaUEYWnIyDlzVgkGPpYlDhPhOqZ
mPvFRbb7e5YYPZqFXcyGy8zv05V1lJhKpZWiMLPp6VuoGX4QIWIoifOSygYw9mz8pEJA4hkxZiLc
1WmRszRQoLm4zUKPYMArd5J1gq1U2qgPDcyp7ta7XwlwVlrN0CuCPGIz6dDlSq9PhglzDYHsTKJd
2qvk0wiRPNHdQ0bEGQAieXGmH6afmKnpLROC/sMlP8vRv/Eo7JA/vWKjz8jsirwjenWAM2/kF3Ar
bviSTXAiAT6+EakiX90ED+bXxzz42w9ymZBzyFn3JFvmpZKhJ13oleThkGr41n3ZsGUEncYX+0VG
eIgI9gPdeJF4KGM9HLdeMz1T0YjoRqL34D4SDYN8ZxqmqDdsIORnZBiHQnneEwnaq0tp7BGAQsdV
UqkLDtf0w+hr/LqZYlOVf8WUrBlQIMnRUNZRV9pSRX+cqeIxlmP6TmUq0ni9V0QbsJqCrA3n5477
jrz2nnCUDMd91jEkoU+q5WMnlEGvBml3xKyZR8SHILVUs0hfnrY33Nv4NH7SI/ygYT9L1fCzfKWv
r8xXQkxFQRVnJDS7Jg2j/j0XHVZYDyT19mp6omtjaw+du99j64ODjo2ojZF1xggfJJq3aUBAIEn2
2I7bHkeZhlw0hWbSnKIZwJihAoWz+3KUySnAFJDLITtuX5eDQxc+/Jef9yMpHdA6fBFss15KaIA4
HDE701HPm/lgYcsxpxOJMw8/TSw1Qxjhrxx1unvaknHtmy+QlaSzr4ucBpy48mAdpdhQt35h8DV/
sDJcdMZ6Vk5soSGDjt7khy46K58TH8+uXXB+Wh+S0/jI3ab1JSoNs3zUJ8s57gj6PTYxYP0qGss2
c58huou5nSKZ8RSKUW+8gH5Kv9aEpdhDxOmLMIaWA0Q40/tUduX1bd7twA2UOPDh98Arl5Eqvm89
GmoWXhnGl6QHvdRL1RwGBpGi4lIqc2mvGQ8DWsOoMzHccrVEgOjUM655Hp1cEoT0YVW4JuXqvBok
JLSw3nS6j0SjS0K3RySNH55S0pJpVgnbWmRMguePsuAzJrTXWpK/PI/a/W2k7Vt0knDTUMoSxQk0
C5EKCmH8i0IFuYiib152yEaPLyD8qA+21p1tS112yToezt7g1+9oUurjK+WHCKG/rycDIXkwfCPt
hs6xSwBJwMTZdJ1y65hKyisL7ulYcKeiZ2KvEFRRUKMZzn+iBfKTRTtgeoFQzb2uVBIRzNu6g/3V
L3BGihluF2pJFyLRAdNdfHo0HHfwDuzvl00XEO10J7eYcVuoHXg1ifY7JlqkXGQw2ESiV87KYrxR
w8dSTzTbQKhymKLDypFKDmYkr/BhP1Mhj4AO2kLzT1S4cBqQmUAXoa7sK3vubdffyHDhs7PjBn4b
EVe4LM5pR/RPRSjsj0Rs88YP5FQgL9LMleP9xr+9In6jhxf0AUkGoQbXsr/vPkcs0pMbnpb7/Ln4
KaVumT2Nw/TiyL7+3AmgLbaQEL5+WgrydtNuqer2lvaJys5JMVNb61Hm5eRDby9mP3ekwVP0olWE
bEkSsxjwQOhIRUuT8Nrart64AKIGx4wRH/5KYBzuxI5iKbHs3vFp/F4PkQmveGJ4L1lYjqRQB2L1
8T7W5k0IbJBVfZhqqJDruCzQx7B6y4yMeaiG3RE/w70Tww32zYxlTlfjozU1qlJoZVHTIJoW+hGJ
NFYItald4B2Ahnx6V6+IznsEvmjSoIsD2RG6kE+7kguSslt345aCxMvpX6z+G5+TcaoxobJ69vQ5
vjle+ezmKg4yk26Pnjz22IlREDF0K7oDqQ0nPfKqyXuVj05rHNyCUJj4Lb5De6TeWYSEKgM2ZdCN
VLIFm2LFIGzwWqDAkZIjIq4v9ncsiBAgz0npW/q8Qd3hzuzuE8Q6SeT3fig4qRfEu96oFUf80YC0
sYg6tX094rTm0eI3syRwE6m8etpQeI0DcjJ4gUrcO2IvtVF7wDFvCDJ7P69EFvB0kvD0oCTnWfWD
x0WO1WoDkbeiRFH9QDwwrOdatclzI9NZTe8hcRUOMJ7ulliSKxXBhboKuiU6XVy1TbqUubWWlGHr
9/3SvU6lSRH3JpwAw4R/gO86tG/UPoSw4pO+7IH3IJWZOfQaB0XQupAyr7Mx/SDjznm7aBK3xFML
8tVYH5RgKAghKOafOP9IGBK+08rDqUjeiBZ3rigCnUdD8ajxCVITXj6+fkkdhbdLtPWgmFT7pVPT
EdnZnKhWuWIY3v5W6ea7xp+ZHquByC/nJ4JZ0ffVOnSfM9frDxgxUGafkRRTIyCGFXJo/FP6tRCf
5tucZlUyiD5OPpfthkbIaBgip7t+kZLMubPMr+k0aPxbRDdNSKyK1Pxp/Vog4EYqbyyimIbaCzsD
77y1n6ICMh34x+U6twEEJcsqRmIbqfvzjpbGufyV75VNS0Tmwf144dWMdMwQCXRXD5UikhlzIjmj
zeQAckbwlJGtp5VugXSlk+PwdCFanc4LDQEFI6kjC4Y5H/daZOYIYwgsNfOABWjNH1C9AEROuF0H
/JdgGEpkh8PbWJQi9LCM25jsYe62e46oaelqK56xTUtIeN59mGEVpjkB2pFxIno3hH6ZPXFu3N+J
ItQJg60GxK5ZSG8JhelRtRhuaoLubnSJT7vbskPyNL5FdPjPGT9aSajH7C/h1dkN1kZFLudC/DRg
VOtGmJ0Hi4eXZksVuvIrvTgFdb3QjjG0VHrU5O02zKa35Fb7dpeoho3E5Iy8DyWKY/lt+BXty09S
TjRNvygifJM2aqyMlSGYxC1dUOPZt7q7h0eWRWiLVSdO2XbZUqJDSnaQyKlOLiiflTTA+YZbB4s+
YHn3+nTL8d3hAJwOyI4J+BKS4LJPXjSpySegXWu1ewpOgfimlF3pjgMwARmDqsboZI31KeLP5qIj
2rz4Tw/Ww6ZYd5z/1C5HxjQ7Ma56cSwS6U+nCMjwTPNAQ+zbBR6JfSSTQh2SJEWfk5a01ytp50+8
GtEyw0FL2U5kfgdgJwyqWepY/0YMNchnQhW7h6NPKgKkb/Kw+94ppfnO7iX1qDW/NW/SzMQpb0yW
TLL63BX77hE/AjpUIol+0myCVq/IPhmusWLwrrbxpkmocrraFe06mkOlCweotbVRjnprKAoq1Y+0
qX12cWHeotOqBZY+KUnftCsa1IcKJuriXKIrhuhOE/nTxB5LJeALqxiJhQgAf95bPNPnLpsWceNS
Qx14dIzjQDxCY0WjnVP50Lcwt2hMtmLCjjLCiKJXhK4OvrOyv/3cPEroO/Ezl6/+6sPx5ZfR5eee
dPSbfX2QWCaJ/3Zb922r1uNLnG8RDg9Dta/F3fksz7VdBFtqqCIBP4i554Ao/jzvZZb0pU6EG1tN
y0DPyDYLkSb2L4IWiG/ffcUTluph3VaoE66e7Lga3x4T9YT9expzLNeB4faSi89nOo+3SehXLU+b
BhWM6IrQOanmgKyJqNtlzj2hSARmrMfP3Sw5phRH+0X0TE8cndOWikJDG/xU48F990kMkBF5eZ/a
vRl+Dzf4EbVScqagxmQzPgndGLLbo5FMp+/Slel8JUCkoAa9Pi3muodhOLaNdR7XgSjn4NbEj7MZ
sQqpC3wq6gHFuKKpb9cioDeixcC7BFgcs/hEQpH2831EuK+PtTtyvByIasdDT8wCCkWebiEFVDww
rOE2pXDuLpC4R5Vyd/5VjYW2cCRyoxIt38wbstLM/PwPaWe24ziSdOlXacy9MKQokuLgx1xwJ7Xv
y40QEdpFUdRGinr6//NooFPJFIKNLBTQVejMCKe7m5ubmx07xxzxLnDyoEpuNbg2FVwFNyKVuQkx
rIHYJnj4JvlPTLTqsjVUZJwaRguJ8b6lBxQOEcUO7iSsuCFr0LZooye4p09A07yDETzn3djWhxfU
MuloouMEkoJaPyODKbsKtTiZKvKCGh9p5JhVOgKN97GlfS9vVBRzQLKV5HdCEwFdVzy1AI9bo02H
q52savUTUc8mui7ka1UukkqL9xg7rI71sNJDeI9SXEZ3lcBTCyjA1hxkzPjQGd2EPhj5YYqKT+wU
G7AwLGTpo1Zb9mbiKg304XMZT+kggEH70sy5jmpttbvHO06Id2obUx1eAUHOj/hnpIM/F1a1HVm5
aVER0lxupR0wkchpTxKnKXJVUU+k56q2LwJktVuFV5rkK6/CDxZ+UP0kqIl7l/DU1UMorPlSATVJ
zhSa+wrvtH4KuIvDbcuzDcGQgkvWhhi3eUPHJwHAwsHeUaLEqiEnAIaiE0LtPtWA11WAa5K7RGMe
ryz2GV28DkU/SkHHASnv9hVJwl2HP0WANyJBS0AWtY6ddCSYdk4BqaRkzC/etzlmRovo6Dq9cWCq
4iomLMZuQ5EqFFGXXf8CrwK2BmfB6/Ue5EEN4zaayw+CcbLee5MWBDos4Mm2Tx2wHTQveTXfGNfq
ZtTD6IRiWt2RCUEOlMUqAfcBITks6bTceFyUFlrtA+TgZcIh7JoA5O7EwzF3qNHV2hJSN24lwIuH
YibXTyVQhuTjqUDhO/DsvFU7hJrnxpHUK1Qr+1YdXnSKEwOCyL6KzLIIj65h3k+xYx5moJiml8iq
Ecb5gDk6KqKz9TZsYXWYKAwUzRrx17HxnGEUGmZ9cs/1If+3/PDId38A+HnSa00UclshULvrCKG2
m3sEL2lQqDSoRvGDT9Ae25CDe+hctO71kw+s9+vEh1eLhxGOXVctg+7jupmoNtEQuo09VJP5r1hA
igBKdOK5aul1sgQDtINddOablWXcGp2HF5Lpe2gyxHJwGg9P+tnMmFRX687hpSJBbNnfrvTl6XOB
TO3WlD5P9r6vEnyoRKC8IUFYgJAJDNAFvE+dpAkCPw8rDWN5nShCgnewJ0SscPIuvdPgIiQzuFd4
gGQ+Q0CLzCbQjiF3z58RR5sNqzpS485kqBxfy3g7RC/0T52fhfbafS5r56dGs+kN6ObDBiV2pGZh
eLyxSum3Rcf+T2MVmAQg/ZOvKVxow9yaVx0DOOe/IZwC2wV5CbEaD0OkZEsHFr/4p4ELVALZdZ/s
o4jufgUUIuk9EDwVB3iJABryzBJOvr8BVPR//vV/////fD3+32Z16v779/8rvh+7p118Q5O2bLoF
ToFnvXLYqw9GBemInIHwqTnu/edBqm/odVVJRcdPU9HUqqqFlmVjqx9Oiwf90fRnmTl60cAJBbBA
dMbczA9qtDaAgYBgGkDM36ii/DZ6oVdZiq4X+aow+nSr2B3ai1L0NbcdECj9BLletrMCiqB9ISvu
nYO0rcHHmk2i1qaDKFNQshRvKAh++5hCF3OlLuU7vc7HtEi50EOh4jpJ/glJNTpPhvHaubobjwYm
KgWTUcQ7OGtc6TH6+TPesPr89hWFE6UkSgJXGF/Bc9/NvIDaHTzHy58HgUb8zclVa2gyQzur6hL6
ghj918d/9JHzqvHUs0i9D8Gsk8fFGdGemtpBMNeZM2IJXCsZwK/WvtOhZ2I53TkNWm5N0edGnsQ1
2k1Sp61lYyqbnQbpNX9esTyX1PHUn25cTmcvI1zZW8P+8DTqLNeNTh9NDqoMAM7cuznVg+HWdpfC
KRugjvtN7gkBJaVgUXFWKDyerFVf8hCtmHbGSyUYksYwOzdbXybg2vgQZztaihQ0lfxGsPpccaXb
nUA1+7zecMELKpwkXskCZjT25R5kxt4cga+nnQQH//NkBRuzT/KZC5T2HpvChSdOWo8spX0PpRB8
9ga1p37fvM86Am32JftjmlVvAHP7caMrm2MisfH0YiPFSuX7OYUREQT0w86dT4FHb7WmwcpuzT+v
1lB1yQqa/tRgYYBuP2z85JwEAckD0+k15rZkNsgU3c1xxWz5/sJq9s7ONLGXB8I4wClgjPu0FQIR
v/lzgEKgrXN6YDRrSpTobBwJWvYhL0Ly/UezN+1/5vwXFW8eF4S3ZFrj5skcP2ylKTl1q0X+hnT+
XObMDycCWz3fmV+aR93EHDbIKgAx3Nq8mg17vnWWAjHebPdFb2GTrmIYKFksAJR7u8Mv6dG8YDda
6zrxAvOifGOL1023bvIirzk9saggcLAvz53Qjrhq6SYrPqE8ceUVKfMIIy1OhxuZ4U6z2e9PVtBq
NVq0Gnl3c+5584O5PJl9r9Wbz4mLzN68dTKXzIIuYCbV6oCrdvbNGghHLWx8LpyOOxb4/72ntRqy
eMtadeoaFDWdje8yd1EV4ZFI14U/bXx6QaMl82c1i8UGn83PzodUJLw2n8xK+9i3NaUDxJxu+Eub
cDUkoWg2Oh2sP7I64DAtqoVhf0VLpNlqtB6mPRahk4C/0ySRQYTnhIq/am3tKRBBiiAWpWLNPnHK
nm7AvyH51zF+S7M6wXRjttzUDMjjM5pQqEL2oEuGkNJwvz10em3e6yNn3R141iqz+zSSrOixss3m
58Y0Z6LG38S4PRA4pGadT1IBAIztle31XRN8eaPn2o3gYbKUW8sHR8CuLiVn5jrBDMZrzWwG/RY/
H/ZTPzFpUANED3z8anbsOabrL8fUExqK3U9MXoEObWnfFi2w7qtun6avlg+gM8jmARtoef0mUTOC
v15mUuZvAk+094PUpDhNd4PZOvcERmsOBjCcESxT1xnKQgPZaUbOKDPJmzwJYmeDcEzgi6ILWAyy
HWxKxLlOzMnHmhShyBfZkfkhLqp2V8AKu08W2Rs9uakPoHnXX20kIbZh/+R5gzU2yDOfRL7ZZqGJ
QSdhj7eM26aVxNkP5H7N/Jzw4mKx0sYMJLBDS1C/3xVZSlajzUOaJ6JwBBW7KfAqgJ6sqVBB2HsA
Mpyl5vBijK227097ANI5NW0VNKDAXOf83Brb8IBY8suCD5oQwdfezOBLwCnBLFAznGUmV41A0Qss
0MbC4Slm1ByNLQt1Bmp4eIRZA4gtfdXBYQyW4mL6s8Tyvtiw1tOc+O0+jfv9L9jLGlf29wrAS/Sq
Dq7+gM7IfmSuSX6Za+prR7q/nA8zGJ4DXgwDWhbJSMu4QLJM5sd4nFkQzoMzFWWD9WjprkVIva47
4desf7VWM9yzZobAIp32AM/jkL7qd4fIAZgfCyZ0Niepgzl+jS64bOsj9rga1idATJgEgzfD9low
YYp7ZTDbmyuHWofdAohst2cVLKQ7S00sYAKLYTNZabMtjnrE6/QzNYfAL3wAJSqA9dlaoVMpmDcs
/iIJ+8l59Gw3vclHv701xxD4tudAoHAXDcNcVsypSCOfwyFnQkCVIaBodNzhmLdJ447fnvu0ieCS
zw3/4pPePZjOOmb9FqbZXuFVKbeY7V7YIx1Ogc4ElBB4PESnjdnHOmRWbb64OeuwV+CjLyawM8yz
DbICIz5yq0IuD+nWuj0Afib4D4b4N7vtWECR6ZexMxacLe3xOSvwrjgL78hPjqjetHv95mz4YTrL
D+ApJrBrknUjZmw71NVDp3NuNYU1Ww2EUciUDYIPV/wsbQrLJnvLcvUEbljQfXkfjeHWnKLkHVuZ
74db+6O5XjFo6ovrcBVWrBl7OuhW7Ik7pIzCp0zmW3vyMOmrbcYW22NaYL1C08Vdjcym218NPOej
SS5uGoikq9kEQoil9RRr2IWBCwIRDFG0F6aWR3Je8QZ3cw1uzgTgHFu9iejWmDZ4ZFmzmdWcwaPw
UXeeHXrwM2sgcNkHYhJO2sQfAz/h6QrgyfI5bpBU9Zaq2QOvbzZmX4CPTPpXIn6RRvK6Kzn87Mdw
uJq72dT6mnTYtXh8M5s+Lb9uGxroT9BgWIfdu3i19hJhEovKfhg6A2C1qjk84kN3GDR1ljbladFR
v8MkKTpHpje5OJ0kAL/iPczJmjEvDkCkhKmT5wcfDPZfUGdhQtS2BluPK8kEXn+w+iSEKXxLwRf3
wcdgNXLIW0QWZ98mhvJXAw5H5A2QgQYbAVyoOxjTxI/XB8do4iamoNecDwgH7cHCQQmL/A+W0SZr
VQeTKHoCFHNuOCvulLzva6bbDwHbmYN1F1RyU5wyek5mQUc2J2Q9rDX9D8sBDUcbpzrr0jTF1fyh
78my4HfW7R7QQzzDh9+zmt2wx3HX7Sm9NFg8KAbhrfjFXG70sdFsJTxbs7n+CgPRK7LzHDJPcEla
LZFg0zBqBJty0+8+uK/6XnMQW9TH6nby6eCWHvyNyBQpeQsMUki7FzpWgPkmw88vZxX2xqH4DdsO
TXejh09N1gYUzfeQYcSft3tTcm39oedipY4Q0Pwkd8sONsGPEzOuHcsjO3w01x/ig/lInOaMivGU
8wg2O2z2FNP2xZ18MD9VuERBWXBT6nReEnBG1ng5fPjzOTedMRMa9PxpQ7JaAD7ZOdJ01KgQZ7rY
WIFHobbaX1JgthLSJz/H8fob6tPfongR5b9E8Tu1trnfM+U+nM6nA+IZzWk17GD86c8/Z8MzPsya
R/YMdDJv5fnDbIClpz2Re5ZVIVI4WG0B3FmbYJ3BQOaNqIVhgec7WnieDDzgwsYhrVCKXaGH2Pv5
698+Pl/fIIXH52Erbw/HZ+2OUA8Qq+9LYOj059xwAp/V9yRz8POI8rvX1euIhQfnpfbMkbRnxGls
B/3YnHToQF95E5oJLIoTvfHP4ylvHvG/7U/hTZk/N3p20Rhvvu9w2PcdQStxpnHW7BKtfWRcYDuT
lbUJaHALPTKJgfW1tc2Rsqdl1i/5HvF4LGQyfvucwuNyd66lD+nO5wBrChvrnydbLfvthQTNQnpI
UV7jt19ETNmANMoORKpk4g/6Tuz1DFMciOZgY8/Cn4dWyva1kKJREy2qHKoM3QA/NXX7uLMVXrQW
tKaEQvXuzvJjE1c+29gNzHvrzXAMAx04yj7gnVryNe8yCa9WJr725VTe48O28kw5lRt6bocwnRCG
tladersltTp90Aj91dlu99s9KxnduSWX4Y3XQuyJNsifP+XflNs/bLlSoHFMrnK2yxesDI0DPO4i
a15rNy72sjPswLOPZPgUO+PFPBCR/tbtbDs4DV4MrkEIDdYuSD/lI0TBIEK/L7bh1cYBJg5NTzMW
8e70HhaK63aXW59Qi+CQF+1Ao8AZ+82FRaTncNFo5kAhTxxxH6VC9sv3xE1/5DHUa2KLGy/cuE7O
u7e9LnEy4kT/NP9CnqOaSju2g/lPg7LcWdmvLjjfxf50qlwjfnVudToAzcxPOiJhECBwyGwfAeUp
BcveekxI+/OuKiVuXyk4zkha3I29cJzTccqW2UPhMhNuzM9+hVh+ZvNsVAhCp4nVHPRyazC4l6Sp
5JLDrhQ8KUzvFfWwIX90NPFmdIYTo27M5JNAlxqf3wLmVXquyha84E23hqIqVzFtDnkrsjHb1AyJ
bYa4070JldKXzNWsOjgbUEPWVHMwMtz6ePzz+r/jAX/1o4pYnJcDHmt5tKtcOOCiqfIOEUNkr2XT
7Yj0SD8yXQzhi+3wx8Tb4m4tu/flMgMouNpoc5Uv+o6VEK3cgsHlYE3UkIZeMA0lcxVW/NMBKrhW
NKuvz53Y6Lr3yaOrw3sFhggT1K55bELkawFnUsx2GBOF/zy0/OfQECLXVVWqwcpcU/XC0Is4SxP9
WjvB6K+Sg6DD3PnKbGuEH/l5pD+vj98HKjhsKbopzzxiIFiqeY2eR9QFj0THP4/yfSx/X8rfhqkX
fPFFvcT3SswwPGKCM8wJRz8GdW8lQ8HdswllpLDMr+amd/HFW0d2HrQxiSLwbR45uw7JExp1Lqsy
8l35z3P1+3cVfWRNSeT6ge8Sgqow0xx6FNaRQXMeMM7wJC5Z7TfW+/t4Yt9fjo8eXzb5WWK8I2xr
wnrJPHPXVE24AcvMV9jIT2tecJVn7VJL92fGEhwfIGlyczBe9DZ+zMC6ewy37oKXpLea6MD+RCcD
gMpeRE7l572XxYn88zsQf5c0Ta8aWmHvj+lG21xq8glZBtggYEqHov/JjQr1UutJuhGo7+i/0Mr9
s74jlvrXsIWtzXUNPfRtVZgcHEZbEl4TUaMsjTPem9CvcQpb+sgSRT5rTA+KLAg17u0r5M03PwGU
Iurz27B0Y9+f2V8jFjY2ulZ39TRlRDAO3u4jgnEQCk1IYpbn/nN46cj+vrMbbYS0z5UmDUDWtLCM
qmRejeAEXlK1H9R5k7J9LlsI8ecvtr2tVO5pFIkFd6rjO30BCG2DSaRJt0ev1MYtKxO+edL8vsOF
S9HYbrZyqkgnYB9aLw5qpEe6TxL9xJzgX+QwBZ68Wd7GVVpnywKRatlsCxfh9XQXWqtswpHcP/0S
6eAK/WLsP3WA0QKOl4RVCvmUxOlsQ8WAHsIbCbCFU3K6xGYXTxcnS0bnT9FqdalwUxw2j/xxjBSM
AUpQT7MuZJ9FE8VpuAfWWHb9vztUr6MVrov9Qq9VtC2j3S0D0k+B8A4OPJypUQpSlitNMnWXbMnd
Kg27xDn6YaJywY1EiWJc7weGPjs6mUrBp0StzqJK6KxL1rRsqILruGi3urQRsyR7GciuBDqbTIpo
4DLGEamlkuFKFvU7GHg5OJl0uW8eRn4atuAjtFc3U/TDlWsg/Pk2U6oveycX3IaeEcocFpxPReQM
wdw+SfDDE2c26+B8BMajZF7vLqCaZKiqhsKDItcKy1g/6PluH3M+YWlcGpQf4dYanYmWn+iKjSh6
+FJMVlgelQU13yXcP23l18gFn3yvSnf9cH6ehtVeNYTxq6tBuARLLf2kjA7t3aHbjvzd7NIWUKdS
ncZ3vuF14oWVjpRos9fPD3FK7k4dci9KoJZGRhQSHN7iXq9koYWv+Wm6Bc8bpdGxvk9ZaDLj4caH
kxkqq423cA1rVvXzxp3EQ5kDfPMMwpxkrVatE58adbVwHrdGrXKLdDFJZ+Gd+pR/SXCfmlKniWI3
DdV9ra/aJRN9d1J0SdZkRtVqte9w7vWk6Fny2F85KbQ8U/3dwsn0wAPEVLX+4UiFu+WpnrbH/Z2R
aA5zRRubEILnWAKsLRlJnILi5ulSXcjeKzW5qhYukuo9F0oItxO6ALU17wwFwr9tX/Qpl27Z++X7
NZSI1F6Wz8jUy3NTZyjoYmHTAd5P4wywYco8JZMqG6lwK6nbXf0mVxnpYlexf1x1A/wnnXtlq1c2
UOFCWtwWN+QzriLKO1JXtT8pqHP90mpdNqV3l8LLPhXD2I10P+iVJ1OiFzR8TuNg+LULKOSASSwd
q8QmtILnPCTKI9E1xkrdz9bnSnXuNi33ZcfpbQzzOqWCmzSquXRTrwwjd1JECmREmpCso/inktIR
FA6Ubjv15mlKw3gyb15AsJa+wEo2UCv4yrOqPHe7zf005G0SkxpOgcATu5TuX/Xd9fc62YKTPD2q
ebavMdmMosrV0bbWgXYD3vJf1MxqsMiROKWVkbanjhJSacpt3kKNsuD97Qvw9TMKjmWXGZXrBu1v
DPa7REGFWJTXD+6y5AiW2WvBr6SbExKINxZWIFdvkI5fmWENoPOZ9qGyB37ptAquRaroxnOjXti5
QLZhVqXvAhiHKLiWWoywiB8cplbwLY97bRftxeGgmKqReRsKJlbYgEbotPV/XsTSE1JwL6m2ODyf
EmNVvacbDfMPCZAM4gZHCkhn2h7VtUz/KT50HDfhZoC8ao/jLkMLfse2P0xZF4foxXGfFpVDKu/Y
S9q0UnM+vJkZvIwX828CX71aRd9Prho1vVYwzngvbeLbmV28uK3MAXZF3JJQrQYkAuTj57V9P6mX
wQoGqkebS5RtmRSaH2sB8CLDlTcXjXHJOLW3LuZloIJtHqrn7U5Pvo/cdVyvOHIVNmIoY3ftnM5A
AaYnFoT8TeRJUmhhdcPU6XlKURpoXieiK4AeGRsqYeoIANfCI+VRP15BxwdWIXJEbAVunyRO+kHj
nJsB0LvAgQdpGOoU6ISQqFz00AbwUzeqoiVAq5LsnsIqvBwwoQMvXFVIhChtKKwH8mQXpv4Ddha4
GXlS0TEyuY6EjMYcpQufLn0kNkAcC6pY0SiHFwNYuPFuENkmfmUUg9UYXCFx0O3aV8XLYVEFLRyk
awnEPgRWV7pTtztrC+NEMw4zOKHg87FvY4Ggj04OPTtJSDOOuGxKBdHeeqSXfSgc3EOqPOrqhbsa
/khM62FWg/4BvMyIpku/ZNPLxioc3LieKs96hHEldswuwLvg4SL07w6W0je4sNQ/jueviRVDYeOq
GIm2xcASdkawGkPv0AHCxhRTmD1iDTwK1EIlVZi3EfjLaVULUcLpkta3mYh9xuKV8WxW0RJCFuX7
Ct320/lupvml2byShVXFn7+4ImlXPdakIwsLCXv1A2kPM5hUvEp4CXslWyiO5U+rWogM9L1ayY83
VhWmrOib73fnGxAu3D+oYEMbUENG3Yn7N6ts4BJ/oRYihcrzkGyyE1OEpIV6C5pzpmBvwrubJVMs
G6ngb2/qLarI+VkEA4+pDqgJzQtoS0uDH2HtPy1lwdVeE4lEt7gycbXhLjzbM9EXXfqUEQvz0zAF
Ryup560RixArRZflwT+te1sB7AOY72EnvGlKrbFsAQsuJb2r1XN+5MJK6cAgdyK41ATzXJmWY9kJ
L7iTZIHA2XHBzOjmCWMssgqLbfj5gMcCAkYk4cPHGJjgX5mHIUtVSddFo8LvZ+1qxEa6V5PTUIKw
NCBZQ6XzBEiu9Ln2fuN+DVS0j22iXh837BDFqC95CqKHNiQYFSEDWMf9qrksmdh7J/JrvIKhGNld
vUSVWMSmqER/ZB/wpRCb5sCwPdpzy46ZcIR/2uWv4QpWEsXZfruTWUeYN3Agon0GhPZuSUte2VBv
Z6bQTVKXVMnQa+LPX9zjLpafcvQ8iIBRdqeot9jdB3QkDyZVmv9+Gwi/jFVwkLeDdD7tdjsxrW23
GiJq4D+++asOww2g2LJNe7uKL8MJI3qZmqaen+dsz3BC4w9G9aZsduGXIeLNym7vsqEKhl9Pj/fr
WdqL4/ZEUHgXfvEC1fxd55/OqWD4kn441tMHcxI5uru3mXfFCbsgCPtXzxbS89+BNebxDQl7WT4p
2x0qWWbEw4bmoXDclkGaXm29J1CadLKVGeK72/N1OLHEL8PJ20XyqOT1GOOYVsNFrx6KJjUZyGYC
O3+75oIs/4tT/TpkwfbjXFdqi5gZnh0BDKfIpwHdFNVNaF69vxlMrteE6rpmSNWC8dfqtzw/qDot
mZQUrRaPW8AnItCCxM4uGUtYQdF/1F/GKlh+BPjCuBxZS8H4VCehTHOjM6Tc9EHtUjKX6GBb65Ix
391sr2MWj4DOcZMqWsyVfQuEfIVXh0NqX+aKlXcO63Wcwgl4KvHp9jh9j5MM98MtkEloZCU4JnZN
0alfNW8WfNtfEMu66fhiNfZBhWblTUPgQRPv1tr3SuOId8f/9ZsK18PheMqOpyt7C2m/rZLVo10H
PAsyBuWptrJ1LtwNunyKa9eU+ZMS8ha8p1Y1s/4lcK8/b+gbyKdSfZ1UIYTI4uxaVTZMquptu4J8
YtcZP1zUN3JIw4S62vXrBh9QjjsAlO2XoVnePrdfxi/C4baxLMVS9j1RAxyLqGhl7ui/CGpLLOob
wvXiebSzqsr3KgOBeUb/DDfAQ7f3IEnyX1T5xdH74Wh+m/fLYLEepVdNYlW1nvKlo5YRiQpPTxB0
wMxFnqtu/byP32Wyn0YsOB5Ned6Ss5je+DE9tMHm4H5IIsKNUyX90ysZrWx+BdezfapJVj3heojc
EYWvojAl6ruZq0ITwo1YXtcpORBKwfFcMzmvVK7MD6bZvhaSa5LDa1D+yio55EUkWZalWjV7fu/c
XOEu7Gau4JgUVD8la/jWfROSSUCpaqpRrK9Ki51+4m6KyZ5BEUgr3AGNOy2o2XCm0zWTNwQ7seaU
jPr2GLyMWrATI06rt/2CUUXzzS4UFMVP4s0FXYgCDvoPRyvYCbCbc6W2r4qnycanpxElHpAf5FYW
Tmne4e3OvcysYCGX6yE6HIFBikx6YNAwRH08uK1zm3bwfzqvwvUkP46760NjFc9OC2oZlBBE/1go
PMm5JOr8Dhn+ONkv8ypcO+f75na877B8GxJggBQJcpuIDtHEAgKYhHZHb5nagKYPG/qCAbwx5Wn0
t1HbyycUbqM4v8mn/UONh/vmnSBKCEXVw3oYB50HbarmbvkgeCvNQ7xNc9dfhi3cTfWqfMvTSk1c
uEnTmHb2y+FEpZPUCqLujqlv6HKCk4luIQDQHFAo8coOqTgOPyx+MTyWr5Ge3gw2+mJXBhWkix9E
5ETIX7UOzL5W6XglK/0NIXi5OO6P6z5LhFOAf6y58UUD9kHUu0z4oxEJ2MJqvAUbUHJM37rzXwtd
FU7jddQkSnUQcjEYDDIJOHTRKlqzu4L+l763v7o9XoYr+KDbRXvK9wX7KoIovEJqSl3oBeDVoyMu
95cls3t7dbwMV3BCNNxfk42M9W7ahklyBCZ4ZiVasUoGKvGt37W+l2U8ayRFspTNg9PEfTSfNugS
8wtK4Rn0YCWDvcudvZyN796Pl7HuJ+XEMwrPOr7RSS46Mx/WvXkos4wy+y84n0cSp7XLmSmlrlBy
RA0eZSdPB1glEEdlpd/30eDLVhUcjbq4a6mSfd8XdcQkh304o+HPLC3ylNy91YJn2aVSfFZPTKvW
u9nDajeAYHxytqmsLkXNRNChl9hGiREW49xjeknYLUbkYYhAt6jrwiPjLuhTLhmp5DD/EejuHzRx
bb9P18ZHGByCQtw0qoFQV1A9prGjZMCyqYlj8WKK+2x/zms7BoQiYNEVZN5hAj9maehSNk7BbUi3
Q+2iPcQFb6HmLMBLZ1tFyUCUc0umVBJLFJspNrVcAxzOUDc3vSMAKgbTW/F429+XpVPfP3V/2Xwx
ss0yJX8crti8aMXZd/czeYgiIaDFndV5NFM690WCxJgIztQ7JNdJmNM62aihUiT0xfd08p9vFHJK
lqDkJioGwsb2casZWz5LCIVXAMw4KiggCg8LPiwn0D/Dd4lAEhy//zS8UgpeR4voHLvfhNexVVgZ
oFX+Pi6GV0Hgow0Rs1Uy2RJ/8N02+GLCyTXXd9cNV8SDJIJwpyfPQKfqCWB3tHPPE9rkSx8Ab3oR
eXq/bHzBCS12aeV+MFjhM4hV6q/5B+DHJkz8XL3UWMED3ngRP6FXVyDEFcAPhGiAXyG34R3aDxda
Z57kk8GH1PkYLEtWpOQE1MRhfFkR7Z7e9weZLUBlpfm5M/s15BES2nk3nZKRSq6YIh4zvm/P1Szj
rNHbQCQQHj7onP86NmU4aMO89OJ8n/H4tezFXPhhu1W2R5lllyGveaDDCMU8d1lO00wK1AilaRHM
DxYDwe9Ueg+8X9c6IAaF1F1VKjixy0lXlcMt/y7WRHR3qO4K8uYm0hh/VamsV38NJS6Kly18XuGX
yg5EdTlJ1iOy0FtXC5B0CvLOBX7rxLpOrv4jLs3Iv/fTv8YtPMRSZWHk+ZYNVaGc/z5M1mRXniN8
C+55nV/hEaYd1Mte0Z7iVZI535UhKGyEKNh/kT0qm1PBIy00Y7eVjUw81qvWHMQSPCgJMWRpPl5c
ln8+OH4tXiECyrXDsWaIm+fxtQ0WiMSunj25J1Q0BRHBXx29X4MVPNAuq9aS/IIx1nv75s02BEWl
SStsdISLXlCjlIwndv6HyX2Hfy8WSTpgt4ju4p0xoFbjCWIrdBFa0lKG3BvtszvCO/9wSHEeX4eM
n4/6psLG1Vr7AELLC7Mc1oO4ISckPva8HGtlAIiSI15M7KSbs4A9p4R6T3fnw58DRQfU9YNSlKmw
hZ+Ws+BLgOvdd8ZFzI0bIYNX2xzuPBURYlrXdhA3X8hJwLroXn2jWbKsJeehCHlWnxSA7zXmSPKK
NIQgmBqtj6UgqbKlLLiSR5xWKume0yAgUOIx3NWQ4CMGKz1372+h/xyFb1TLi51kR0DclzoTEsw3
GYRagJegzIR6GFQVjBNeyQKWzazgUJ6JflK3EXunQBMxRCcQgvsMjg54lP4uPv81tYJLMfKHrC/O
nLojaUZwgpBJCErWv37k/Bqp4E+gLXzsMllMCtJzMiWASFHYJSFVNqX3b5z/DFRMy9S12+6eHxjo
2ZE7uw/N+9zAMrVrNuEQFgjE0gCxxDyKeRlFO12e8pkBD+DnaMVHG2eJqFpfplCK3evDEvPQDK1s
joVnlVE73oyzDI6q6hlg9BTybusH5SCOwpfgt8u8/ddjuZ8mnQeCQVk7Wj7g1Y6hSEQCdbZ1ZZP6
XHuD7jigNvDnFFecJxmlmpdCCwxNk5uPdTcJ6j3S9+6CQv0CQWpoec0oUDpP99SvezyGwVsqBP9T
NdjTNqKFQCIRa8+h8IunIh22Ty1j+mjGLlScoLWz3u0LjOYHMommEgiWdyAAsaMd7XqYIbKeDDUs
MLpal8kiOPYWtu5IqOKllurUuVCf9mNyPVnqpAqFdsVKB/vpNraiZYLQOa9Lr9672AkyrFlIkcpR
/VuQh7qgOaA5GEm8YLzLwcGLvhoAZ43hrYmCvHdqRQPZz+bG5ylchHywPD0jpXnwjzS66pBBrKTO
cUrbJ92vGhx9X1QYTzzOv57BEAFZEHP/bq+GeLKhnFBHQq+B1lWtt2kz1fERhQGUKvuE8AsPbR8y
d7WQ+bv3Hsog9nl0YN1Xz1BoYcLVl1oQctNe26g3UT66NDTETSYKjSPLRXPXMhIH27INyHHuq2ej
Du9tKxk8PkFdnlA2Qk3gM/28LSwJlrUWqyjoaEXHOfdoc4W6h19vSoMLzN4T46PaRezUQUUpik0d
8J9kVkd7vjQ0Fsjc1wNVsurDtPFAXhkH5CiTlLZXpXHgTaf66rNRPXk0Q2+IiF19Z564WFJzMT6G
t84tOFa9DCV2FMoo/EB2/GjU0YKBlRuaYXCrh2CDkpsxSqiy370TIW7EXwulTSurWzypnzWS5kYn
Qq4c0uotYiF2lLt3Qv5s8PySqO0cHWnhqDdPRSHzYqfTu9S6kQe+BNnFNJJefnGli8sP7+rW4RnE
9AccnXwXnGpuBGLWu8EWPjhi5R0ZIkREzfbBhbIK4l1ovnxI6+PD1taoRy2lsTauwYN1CeWhcm1d
T94utg3DM4DGPq0sdpKapSCfF95hG6166peW2Sc0mdA8ys3zwY+3zhM5CRLgQWKYD3yDhGXVw2go
QY0PESI6YplduZs3iKRT8/RhgELQkGu6e4t4dTv3Fs/gcguZ2x0m9pqzvXvRopVTvdMaqh7cn0H9
NK7smtrePx9C4+DKqJXcLaZRo6fzSrt6oKDBoo0SxpbcO/xjqnWAfJvEwMm+PTwV4J4OUe3xakHR
HEEistrDXZhCOQ+NqnvrxdQteFX2YEOzNjMmbNXb6gxmc3M/HFchls9weRlkaRf+ghHArdyM4JTW
wc8hy4G+5WyJuEEoxkC1gsc5xPnAEumcuDrLHDCysqZSB6HQ4AYBMpIw6E3ebSR9ERc50QOGplEY
N0npYASVzk70K7f0QcKwqoWZnIdwiPVucKS5F4JSKAe/biekP9d1H+ploGEdqf/onJAlQu0kGUF+
4CBXc7aQ4AAdjjwc0q9HlDshkPefghNwN4jnt95hdvuobL+ldBDERPyrO4kaCSRtR/eJ6KmgoCPp
YakgCuCebQiW0+M4W0vec6C11QoE2Il9dyQ0QWCw5xwk3Xhv6u59TLAy5+cEMXf32K55cif3DHIk
ooixaMmDeitGF+YCMeoJpdNtq5rbUvsyfUyldW1NLEcz13B3tjgzz42zxafsgsN6wZlMrWf3xCpf
zRQgAKrKUNq7STNtPocbKLOF9gKuR3Jqjto89+/9fHTGvdWC3cOExmAhu4sMonor6UT2ucXB46mr
oWdxBlOHlNZ6AdK8jgY2KS+QDXgcc34YSzD1ofkURrOkE9sXSk+pLdHpenMrtA1LVrIU4IQTispy
O6gMWIpKR0b1XugjoLpF2uxKeHj0TnCZ3lwaPBHBM892DfdcBT1yaJ1GGy4mbxPIhKzaLJ7k3cXw
NpEnkmYlVYhOr7q1GNNGfjtaC+SZALBd7PpicIdr+ulfVfdy9y4Xu3WtzuSrc4Rcnv9FZRKMur1F
y6ETLToxvnStcn8ixA5pHtSYX2QaOLIG3MptvpmT95xu2nHAYa0McFVp3TtCRXQnrk50Hy+0hy3+
4C/UBn91ZwziuHNaODtuoI2dGuYVw1Qb6eZ/WTqz5dSRZgs/ERGahW41S4AYDDb2jQLYtmaEJhB6
+v9TnxPd0bHbGzMUVZWZK1eu5bze/tJ4mUTG1JK35AopUFJuJYKZYOH2rT9M/tVQPMUvF+yGdmgS
dtjMObMcGf7QIfbiQUVvGxd4lMy/Y8Tw5O3CNY5v73F7njUMBz9z/LaYNIw0pKBXaKpz26Vr7jt9
t0Tqn7iHDBDeQGw44rO7atH4/5hl1x/r95+2N5ie+HwEDBoYt3iPf8pt2jbOcl+u3151lf9hmIwz
QiAh1soqYpWKGnGo3qZzfpzODLMpZACKUx4ViyFdQMkBF3sX3zwvq61pNV6bk/IrbKZ1eywinYoS
NRayTVA8m0hRHqt6NfAuzqNsqdyJ5yFk/XDyUG9FVBwy/+0wjAD38q9c51igci1mn+15uQczl8+K
Nxrc6D0y+I5uv81km3pdWLzs5o+vYL4xKrdyjXXDMv0tOfB/+fH9p2A0s9yMoimpJr+qMlN8kw4I
PoRLMJ/MLTjgwipB9l7dYkKEpvvncB0w11t6nWYmIG3jFiH9b6y0I+yV/6kyoWXcKZESif9mTymB
m2YWREwi2YwpY18mJiRBdlC8aduuje07NHx9nQbG1rjVeJHVprxNCG5bFf2lW7pjljuUvJaBDgQU
uSoinizUsKPlupp9TfF/umrXjuCMb9wPfrC7AnMruo8BLi12eurdNxvwTWaXBvq6Qbe4Q6xkNO/7
RYA7bY4IYQl3UPOXfu78G/lc7898h30DFXi6e6wlL2PtRbvDqrtYDSfUEUnIMK0xvcfdbDZPX1yl
H9UJx7/yYY9XaeEb9+COwCApvrAZ13WEykFLWfFnDN7wmVzaNclQAu9tJhZQUfnJV/KlSta8jPLD
xBAjuDMBgXOWLX981vghzI8stsRpMLE67E7ZviPFKo/Glgi+XeBiXkTa35Q6jMcVwM5kgAi24AIV
lTthg9Oxp3C3sneDHO26GUgfLiMm0fUl8Z9Bd0mi5ea1nzCOTqLFrcRiMcX93Xmu5fngt5jZOWxu
dsjzNvBuuHlnY09T+0nZulv1KEKG3OPUEKQeh08MjH+1o3gJO3YeIdfC90b0lwsz3+pXiba8YD1x
lFKs/qj9yVwwDXuxxmeceS1SgXRXHcagDmuWNl7LkbQwlWD4rnKUmksGHvNvxcl8bTTTW+Urminh
D5NZ+eSKgzdCq5U/h/JjSYpAHrJ+sbvuawMbmdYc/pgdSu24tFsayK0/PvZkCWO2fgleJ3jJ24yV
lfYj7TuYpLE15rhApDAK4r/EF7B6TVwBF6DKflfk9di7ueQhhAAGjDEcTvcEVLdmqzHk/KCalLGb
InkFl1qi3os6cgmx+A1hrb9pe21DFMeZm71VR3x3YeWPuHlpHhNLoRL1AO09m6D+RWISYZLqZBwk
YJklrMXVY5WE/CBKwsVBwt1ogQTu1xMxUvIniwLEoZh5IoJG3iuvcd8if6TcQfDC1EnVIWQc8m/Z
T10pKK8asWZfjeaR0KckloovAQVpYrbIsSbYFR515n6EYMBXmKMpmYaxJTG9N5uy2Uvi0RjMyTBX
mrpSSnvI/ap1MRyaFm4y+YPivrLg3VyNmATZXlI/fO9nD6LcXsr+IFqJ4daN8/LlYHagENEGV/Gy
/ozVL26i/1pYodhQYA2/u12Os9B7U6xq2E2FT3gMKgqlZ1BF4pkF8x7H5rO4TDe9cAk03Zt03ibZ
0/+lDamNgTYjKdlOqfC+JgLx+riUYzgh4Ru78OJtGekX+SISY/F7kcPKCBZ1YsqNNTAmMBy63ume
5lsysxgWl0CMOKuR8PFgkRFDWC/22CbsxE2xlV8YaC/vtoz/WBQzPZaui09sIOWbQCLeWO+/gWqv
c7k5BwpX4LbSzTDTntxEm0krRrGmAOMPemsrJAAsGd7Jvo6M8kTBygnC/vO9pbdnkVEFDxdvUGq9
F+LqDf65yUaPKso59oenvMz4mBB3UCmdfWLtPihWd5cAtPCX3/Upo4PMwRNQHUBXea3cRJzWNNs4
LF9Wtq/3BPY152k1byJiOCJAswBnRblHFWonnwW/HpIsSXg1xnQGlM8BF01G3fbtYCqXic2IDQwG
mo2lFGEvWzKy/ZwwJrF/ltRdBGMs5mOSAouEvWztkcLkr6ysYrR7hdSp8o3GmZoweGDhzazvXCBY
gvCjYUlZudeYDJBNiiQ+J1oIFrc4tbjlx2YjFOFQ7xTxWN+59etPqbSXP9l7q2P6vfQ0VKvv5gJd
cwoKw5SQnp/89LVK8e4ht65W0v4Viq2T5dZ7v2RYREW7+03qMXuNEeIScyKlHpgmX85W6ShhYqpX
OeJWi/DAZEhOYD5R2iiHYYW3pI/39gqnMPuBUm/CDU5Edxlu284XQptyGol3ZE0FtoKEPCGctj2G
4Kq1hEQ0mam4yr64Uccttkj6sYkttnDTYRRs81+cXxa7nJa1bs8xOP9943kYn1P/TcCQkOQvPcEX
fyk1P/H8nl3eZ69QAn7E3Z2hUhwzHC78V8IMlrolpDuxbqKg+2AiRzs/EcR330E1qw8FqOKEiS39
kEm1bryhXCMh23Qcz9fBYAMd6ku5fv11jVVFUK+g691JiZ9HLeztFsHz+ym2XntCI63pgjsI+fk4
vJIaW8YmOUquXNLx/4V9fnl9tvAo2D5r3Xp+1R5KLumO4IayO8gt/CLITpo1ouPOn0xArvOkOKBO
9mlu/ymbmLbDvMYImJB9/A2W5kmcl2Rf07uUWcq3VUTvho08myUzK+vWVu9jJ/3/ztPdRSWH5hsF
R+pgwQ5mdnkROdHrh2uMkwHc6cqdXegfdhbNpGCmOs8vxkPpfkQ1ZjdYrFEtZFGHPvpih3cfnkZt
UKGg1iO4LpIdNf7L75n7cEssMqVIX2MjST23POcHbAAJGU9XPHPdDnfvtfiaCbIdO+vJFy1iryj5
LZ+ytYWQodSatoRo1rgWYJhw513eT+nPndQtPSYHzI+RsDdOTxMrCXKDR4Azw8udoC//tcA7QHUf
k5vu7tgdUtZgYPyDezToSoqRKookqosVF1nbHMDuruAAjL3htXzOsX1htvgFaPDcurfZi/b7YYkf
4o4guZJMSOijBZREK148zXLE/frzY/RmA6d53tI4iy4uT4o/4kI3e3j96jZiduGrnHl7fsk1VSAp
wMxK7U9PdOMx0TjGXuEkXIk8W4GVjU1ZPZdmQDY0glq7urY857XxkpO2fuA0z12JeUdyWe7Z8mb8
LfOEuIMiDh72JBI9qh2jI/5h/24abo7OeuJcSWohCxmwrFGiDzIWBFhKx9xDdTLwN5YAs1Y+2HI7
smmYTh2d5fYZtrg7YUajrzovCeeSDVwttftZiRSzhNV9uyAjRFxqAQWkcHT3vVFqaj+R5Ihu7u9V
P884YhHusjVflcSkTmmDTI2CKXINx8w9rd4UY+2aRT8iA+L2q8zLYZ6zGuQ9mCJ6sFmimXLf3NIr
N/5sBy5ZCn4WOqFf9yeWq8G5swzqSLOKPQs5MnkkWUTa8XZH98xrWZTUZYx54XSoct3RwhWj1JVX
qgsYxMcDmQQB7HnGhdlddOQ0XlazkrnEOqvZzMok5ewy5S0o/BAPocL2+pXyvfwGYetANxXngWLw
SlwPF/E8uv03woK7ydU23PNuQx08mw5LG6wvo7fzDGq+PXyUGaN+bUi0MEShnsUtAqaVSHZzk7Y3
ar0Q9yjWIfEKCm3qyclC+wVh6we+977AFl5hXH6c1ro/nPLtgqCcfLxBWgbzKto/gtOnjM9VS7sg
P1GdB/PGjBRhQ3rpdZ+aD3vT0ZVdLN656jTvsWZoN+giAjj07jbo/pY/023OBlUX/Irz5i7QSDbI
Ds028V5/XO8z4lp+L8PmkuAMSCkLWIO/4AXsGsYAYKVXBpSQ4CSU35cEW0c1aNGjbzHTTP89j3Th
ESSb3WxI5p44eCgBAqYhY7VcjPN2VTF6JRi/Qoo6nbtgCsTEeWQn/nfUgwbA/5xTvziVaQNn84/x
UV2Gz/5pIV412eSEIY4vHL2gPatbMnAmvTOTRJej5vRrFdH62Zjt5WSrBdXgMlpAMuJCsCvuhVPP
pCM768tQuX7n6ds7CuoWNw2GDx0i6QM8dFKw9Z9Gr+PvxVYdnI/mmJAa107rLUCmR5fXmxPk5xdP
CcDIq+B0QMizJRZnZpWW7oTOfx/mDIUXdIPI2/mNgbhbBsllfnOqq1KJzZC57A3uAUB90waMbaFt
MYPc4hW05HLtNpzziRu2DPGKmfg+ACTCef4I3xWPiOKWrnEgjz5KFxyeBu/OMlcUmhRB5F/dnqzT
12wRReCFFYMPlx/qagzSbxljmRvoZb9WrObnuTOQFrANf3Dm7ntCeibBMXCVU42olIFo/YNdpZrV
V28vvfK7/lnwKjWvwuDMegyaQ+d1AESn+N+bM+8n6+GGWaX0wR+56l9mDrkX0xUBFmU7fwGXOJwQ
1UDF0Mz/0r/FRT3EQUwoR6+f+PZR3lKqeZKHvXKqwtoDQ7+7hWN8gJNhUd6ntngGxrmDKDraKccz
Egffa+qBZhLtBF9n/7wcbYbT357mjV2grt9cYIJTOOMKOvm68EWf/kAEcnWQHF6XWW8wFpAbq93g
zusLHhhsSaZrVlFMLrzJ/NiTKFTxR+abpMR0Foe5UOHsESdzroUBh2ik7HkGgsaVmD377BxejgwS
Tt1MbTJHSheg0mH902+8U8O398IPCfjGgywUssg3PldxEUISUG0GEMgPZkQWZ6UPDVPil4X7HEcb
RWkkTbW/LOIrAaudv5j2uHyb1WUZ1uZPeyTpmQdHht9hQ+q2+ALSHH5GkAZyc2RpArJrHOdT4lEV
jl+i2R/182M93gyfeIWBHqCxLXjV5z0YlvZ9V2tmFwl3Rz73dkbthG4NaPnmvSK5czMeCYBa2dVB
uHCH7XfVer7hKr/Y3ymC0x1Ixby0p7u3hC3wCIjV7Bdm26x8PdH+aUJ9JdHxyoNpaxwxjjjTBpBv
3G2A9y0+qFHl08gAfMOqCtiKOA6sBA6Ld6ca9GRQEg6TAXAInSTd7ddU5bEJMvYElSiDx3wHYEre
zyw7UiCK11Bx6n2Hpbkvct0W4fsksrnc+3auTNRDe53Q1ZiR2Pm2nyjq1ag64fW+lYLlP5pe1a/o
K4x6VJ9vLpfUHvf31eNa/NanYi/bLtoFeA51bAq2IW8a+1pi6HM1P/Thj6ueWsxvA4wx9F0B9NFF
MWN/RP2ZeRkWzmNL3DSfzmjhBSOuDFf9T9ijXQO9YuG8AMPWyU4bHIjI4bk6HkG7M3j7hSNZ4KBz
0jBdJ9KixJ8hE3KSE8k9i88Rt+5YL9pPjk8kr5/HJprz1RDcnYgLbyRaEKopn13ht2E2gN131pEq
8esV9uFClK+1fYlDRO9k0Xiu2c97igIaH9STHp0G+j84wh7Lf8KliRZonUft8QoCooy2cBrJCjKn
+KXyoXG3pw2VZk5LHEj4jqEH5rGptSaAyPCXHMB8eE+Yls7GSIYFrJEY/0ENqX1jwhRC0t/r32t9
W6Jzy+XPLEH6mhEWea0h5ltv6ncwnJAzWYtr7TObzFzjqyL2HqVPNtxVthc37llPXtWnp9/Y7d9o
LfGcoHHREbf1cxWNRD2wUMMlY7mwwXFr4i7PuE5/hj+ar/cACZazCkz+NFun/ZTnNOcIPEraQudy
iWroPFQyGxq2kD5JtTYDid3+4VZs5NmHLlklpb3Az3KfYQp/SDbztbFYFX8N9SHwbBHGwWFG3eeU
Fp2l28AXnDnPr9S97iXqfvIahAKSvUD3U8ceZQ417P+I4saSo2tDhWK4GSBMbA/7mLvmjj4uyagP
0rtfbLu9RNvAm8iViZc+KGHHqeRth8OJdoPuPz6oz/FMTTwqJx86yuZJOfMqnfcIu2J+V/R7El9f
AXV17usTpJdzUx+Q3DmS3VDasF3ZtrNwSbvkzWVR/JNEPeceVTD7Kn6NX8vd/SvnZmThFrcsqj6x
ObCnnfAzhPFmvv1oitjPUFsnHrzOx1nedvjYzmno+7S4YixlPgO0+lilHYu8N5BM9euffvf81+7K
LdZtGNX1bnya167ZYytGstgz5wZK8cFLUiYfK3JfOo+XeWcfZzCbOh9/+DfOdT1ZzcwofO6gJmw0
emgr3fq9zkpNZ1AC4AIaMqHOdQDyEXDeOa1+4tx0Lrga66uFU2/if/8lWji6IaLC0A3itf/4OeMF
5uNro/3M40DZAZheCfMd4TVU5qQleHmPbQqVBCyOLqoVn6Zb+k/6zBLz9WRuHR+IoOOiLTwlgGJG
UyAEaqBZhYn13EUfHPJsEmEJ4Bh2jwFOPLrziz/p3DR2cnrh6cU7+DdzDeY3Wpx6n3aUoxP02en2
eAbtQYI9MeP1lmKIuxDR3W+C+PBHU4D8g2WPYjIM3HoxF06Dn8ZyH7c8eNp1SNBGdYgukUnCJtrA
hExQ6pL5nqAf43vAnqNjAOoA3wlEAbPeGW3fNvShsH+UdzQGyMDuwQgCDXkWjRYgnUMp43BIwjmL
c81b/klEfwb6avl7XhIOIU2Ec1o7cUwNSzmJtMcNB+SeI8EP5c2Sl76qZ8avvnV2HULGDEIRQKyc
eRy33C338yC7QRI5d9TS7Sb7fBD1iNloDh8aXo+OSQPG1JnZT0F9Fy3JbwXeaU8ZMP8F9aJf+e8Z
bHGWuCOKvvhFTpNzs5exWfYO+G+6E+jAYFioIjCfox1alPZKuz42/9JgcEjig6W4bTRb+VUMIOEr
W6Vji843++uTE7f8KYMUTMmtnO4E1O/Vv4X/3A4nrpbDtJbJZb3u1PEA0R42/U4bLWG00sY2eg71
+1SDbcFCYOhZtbl/y857F3bz8zIs1b9/9P/aj2QKO+AMMuzNY1t5OedI+Ly7TzWQr6U9Lqi8IaHa
iey2HzI5Clk0/hsA+n+q88LgZmOKOpSHhZNf29UkzkjvosV6PTul6AcPfkeGCmWEG3sGWTEdNo0I
3D1WbDBe+enG33fRKqk+kPsXzCoJ1dTNRQv6hKybzTNQdfNJAkn6ljGc02wKT/jW9zI5/7ZYNxn8
B8bK3tvEk7lndbPGax2iFIlAbvPGCsUea1vF7Jjz/MUBWQ4bYWc4y+9sLxDb46BvvOJUFHaNUMlJ
yOdPozCdjzk4nsDfHN7Ra79ShJkFs72W13Zwjc7k+VUgnRmrLkYrtuM1jlYnsmP5yvbSdo+v93eF
e2dC6q/sFlG5feFqaJwmxKx7RE1ZjR1LxIh4QPs0WAa4sQfaDgSJCp9vY14bA7GgYiXqYS7Y+RtT
scJqP0Y10K9JwXyr7L7wIIdyUxhOX+HhzEmU0o9Mt3qAIM5MudVKyu9xWA1joJEP1Nc8BgUn47pv
SpECOW2dUinMJGe0haUR3t9TvK+5AWta3c+f+3Kja5f6fhP1rd4fpeL3Ha/bB5GjoiH93si2UO1y
rM8alsSejmm77WX7iTgtpWsFX8KZ+LHhaxflEleh2vtC7yoV/VNT0+ZDrqqf8tMT8RV9rKa1Ku4y
2avxEJzMVv/XY7a8tEuuO8lrntclVHqKq/ECBg274/70RtUBZ+XP8SOq9FWLbf2edJJ+XU4TwHpf
6LPbXTRE0i9J2ZwlksgxDKF9Gh/yDeIG9XCSjibN6DdmF8nm0fmL0oKx1eWBQLXPz6HBRFPqyaRJ
ZBuPnTx4BtFLxRqksqS/tiY56QLecyF793/aZLl95sB/yh9mooTUW3BwHvSQqI4fTo8FnugtWTVH
vsW0P4/Cp1hZfCxxCOWlP/VO+bS6ZpeAJ6SOIgQiWm9oU6EPR1CGytJuJBYDIkxl9+2GZP25NrJD
llkFf5k6uvrLO1UxBmN1Uk8kNVbWpeZ0namk+7nSWq5ocfGaFUmv5L1xB05WGfhfT5/brSUs5DKn
eq5L2TYqawByeXntbhSjx/dgWDoUs8S8P+Z+DE3+gYr3yjbUUl96+cWPgTn3HogsZZ9mrkZSK5ga
vYyHMz7dKv7M8Od+OAVePt3HRKpU8C3tksJrSF6dJvWn6y9Nga7YcQDk3pxW94f9wHMHBbmHS02Q
/cjXezE3ZBb1nMAA9yJMf1Jevvb6bgrYPaE02ORdsmjx3xb1ENHK1UC9isVMpeppFUzhEhLXY90v
LCkNMySca+ul2u+XQ/V0/6BfCvEuGa3xi7fSKz7Vai253WtT4hyPfTuYGqv6ip6pOX48d7nsKIOt
Pdyy/3gRRHqrJsuUV6Pmicla18MBYtov5ZeIxD4pO1UimAkPKXdzjoREIDZipQeLS+LSvj05uI+D
loYSt7vhgDIPMHUTi798MRMNSof5H0/DK5Xbx52ugs2/cEZyyRp+HoKtUcyVn2TFL6zltWj5cHt6
TtXt+Qjq/YNaUwEgnfgRkKVgK6NFMZSVHugIXRJug+RhPe/7ZW3lxXfCHMnwIfyOOT2z8B6794EG
sc2T99JhpIgprEyP8sZepgGEukmyDCJcwi30Lldq7iZ5OLO0eis9v2S3huKMzmADlA8BxLy3zpJP
YfwYyFqzatXurlyf6c/Q4WD3OihoHX7U780yC7XlThy+amp6AWabtO3oZFLUojkobzJjVcq7hBr4
Oa3UJdVNFU7FQS4OTUvN/7rbheC8OlKyJErUfVH5Dd3Zdse1pFN71Nl5aKPFSPeYKz2vTrK0K4bb
S7mbsVCZ9IPv+m+ZrjqquWotgx2MraVLvB/uwDecgqY2C+mHczXFwdjZQuJmYO/VWoOGpx4fsl3x
t6Dz4jaOl2bc0Iwi4ox03u8/Yuo9kp0m0laAX/i68j9D4nJMNc1N9d+hDAo8pQRXpfJ4enIKIJP3
ew3ctDu+jbOuWGNNT+QZ8mkFw5Jj8z74eXmQU3h9u1bfFtM+aVxFtful2RtuN/Bu3EH5enYrAutE
aKzXY/OVd5bcRxLlY74iMqmxtextVfFKddOKzjB8d3k05J4ORFi7pepxwFXRKWFfsvGJgrEFjSRW
LellvoiZd984NAt/AUml8Qb6Jc2XhoPZQW08+gGPR5gWR1kLDaxvctkUXke58cQGypujP5w5HtIi
fFmtaCm53U70tN2J4ku0KpAlQnjJ9b0wH53VGZ9xHml5FGe38eFIo5dgqDzspOQ3hz/GPYLBZG3r
CfdwVGASxoSW6EqwwES3+OXvtd6O8R56+h3wH7b0d19L/PTDULYLcpiX/37tIWAJia9Bpig38Rj2
CM93q0nZqqj1KLnX137PeuCLrUTV0qHlzW8C5vJD5bWX6ktfnWuNnGu6caNUlIpLh0xGpSHSrcTp
oNM5IyM0vmWFVhqb++3pZWNC1GjoJSmBSBquRq/C4W4b0jAZayCdObsDjwQqR1uHkuH+wf+VGhSH
mdejrsGQl4Ut+nyCqTehO66gjgLsq/CJf1QSrQ/jS7/mWzZ7YkrDfpz76laWw550+YLT7fSlf5Wu
kNOyEDKv622StyQJDTWU33ZDSgNX5sF+dJt6lq9d7ngebUfW5oNL7iSH1q0v7eQDX0d2MkBUZNM4
FL8LCsuSJsDkxzvtnxYsDoArwsfvXKQtLiRQ3yCorTXyGvCgoFyR79Dfq8On4sULrx5DtQ4rtmLt
dklYPsLszeO/4m82MlnoQvYK3WmAJsCONqLivXOnF5283Ey1LYDIoa0LEE4zNoO+n0f9fc4rhdHr
AF3ufs99rtfhAKfi6Uyyr/MNP2jJDvUlf4RdvU55AKemi/8EyHLs9SnnjtyTNL1fVvfacxLYAuzT
xxOolnX5v07VsjWB7sc11ywxGPVVygBqG6fHSQYWBYaNdIswqqeavymmcOZI2cqDwpONAQd5ndGz
nFYLRwjyN22fZRB/d78JNnKHJvf4QLxh0m2WWgCDPolQFTgEJP50qDjKA5tnxxNNYfGz+AIS/kh8
eF0MqHqk+6oP7RVGIb/N1uUtU19fBcl9/b5+RbJ+eoyk/zT0/pMWyo/JCtrQBVAWhldyqS7kV3C0
71um4Ra476VONO6p3I9UGwkf84k6pEL7pXafnHsUtYxL5zKksTec+ra0c1f029XTKr6LY7b+HVfK
DrwoBNVghnC5fd+StXZs4JzmpvQFFd3UvQw6JXt9n4ExR4vgFYBJpmbq18EI7S0AUN1m224rrNvM
uh+4Tkl0U6uBUvf3pDEmkpF+PVetP3lZMDpjlO3UcAqp6mmYMR5b2g+2JvNoD2tRmMbo9PBg71HM
VuYxpa3+vKvtQo8k2RHfm2GMYqRf6k1TuDxcCjJxNUL13HGHKTvhX9uuDoq2vsv+KDrxP9pur12Z
W8J3fMx+ZdFhWDWfW1LaN4v/VILqB0JMOm8Rnwtu/HoXJECPLZDOz4v0tV8nh8SXffVKQvZPvc++
yF/U976wa2krNiiJUZWGNVtkQan6yz1z6Fxtm+yW5w6lbu/hDth00M/WW0xWLHHdx3DLwZrh5vAb
1W+Li1JmUYH7lIQ/8T8OBauSUcgl+/tHsufqVAKmEchMzczv/70gnSUe29lTr/AKfaqv2aqI5J9m
JFALRn4b40CLci4Ww/E6ffFpYTVYcTjsmzDbVyfdb04Vely8Hag/vTnr6mqQbGxp19hTKHwkJyWg
ero8vkif0WPqwySky+qIYYLKT0mJyedcHLKQJiGbt+NTNl5LN+o2Wf1nHt2Sk47VcGcbewVvYUgZ
dPSw9dbn9gC/RAofUJjm/Na06jba7wuWLYEGKltixVSJsdv7KoUbkNV/DbzklwPrE6M4Lo9rTucx
xj0PyqzL2ExATmPHDFU44mH+ZnHspUbUcIBcM3byk1HT/yXHzJJ2yY8Gb4xKWHdahrWdYqNApOoZ
/5qixdxr/mDe7Vow0Xy/Mj0wL2bxU4QLp6FI2yXrl/u46BCOvycHZ3k8A1f3lfadOM8tdZV0un/E
3/2VJ/nWdkDfBDVaxTwPqGFhaf9yYJ4F7iXZCcTPvvuvc0J9P371KyGQo0UU70aaVnNjS/nQ0KOK
3TeH8GVqR5kezCbjqpeo2ECdFLBuOk5+FpSfxXo6pO7gkbyB1wEr0a2WggJnA0YoCm69Agp5HtUU
Tx4ZUBOAhW4y5x3BlrCvCzDMBWhnDRMd1DSDNm8ZX6kN6OPoK3Wlwy/jE26G75nkOH9sgWceUMc+
N+sOl9Llv5HvX7OqzFIuQBuujIyxaDanZgOB7LGVO0ulWYM9vVuxRUZfd26DvXhD6VD3BJv4WK44
pOwGhlr66yK3xK87bbR3GrKcQXJKZ4Cu+63YQSeRy5Q97RsRVcLTN5A1WG6lc2d33/zpQ7eIacRV
vLtapFbpjcKSQwRP/9PxkmJZ3CHQvZ7an51nGfN3aLV0VHnIuNcj8YcORUQ6+bH8WG4X+Jvm9Bov
r3MtW+9zQynamsQdvHYmFlWz39vekd4s93tL0zUajsVZ8yWXC3BdBWRU38BjZlS7iWh+F1Zxwr/e
aR1keWYxUZrjzgA5J4E9mq1n7gBCVv7SBYAJdCvdtmCgo1VGy3N8pqIL9RNt+TMMbVQLD8WuClqo
fBGN5d9+84Bt4ST/qnXsLoMbIbReD3bCICxmkhBgl5F0OJEGf+h4YIcAKjMNOQUsp8o3eTRaZFbj
ksUvfXh9XkoTIsXP4O2fvneTCCNsFsrvdgjl0xIgv6cdC00F95+5d8a41VH8KL2KAUDiQ9jhHvPe
ZYHqXf5SL+a5WNMFMhdL3GQ+6IxBU5zN1V580touAtFb91brPaKEOYtqPa8p/FF4TCD9DvquDiTh
oNqNf1wmEH1yDley769fgg08dJgnfeVgYDzC+NPOL65N3VK9/EBFBkCrOYP112JjUKFM9nJBq1zR
aVymCAjGlxoB5YUzrEm2P2RHcuFMotbQBSf4vyvha6BNR6sb8IJW9t2TVkxL22mUXyRmwrbpoWXg
Q/GFK8uBQ/e/dDKnPyqeSjIZxwclUz4E0VQF6GNWKQdCPyfttEhm/sIZpsEa4fe94YJWg2orMDeX
AUy9H0Bhn3vy0F8TlUMowlH3udoSVseX/pFwKViQ7Th268WJ/coYRneuzsK3eBCCGABsnX9RCUCB
AcFGDcbST7qXRt0OmxhXMZnl9TiUlrGD+425sF/s4lv5Kf4RAax21V6Xx2IDt9dV1pIvddaJ2ADH
AkK5lZB6UdiZbbg0PQaNgJ7FQ78iXsxDLB/5XuDrp9xnIgvtA6ZPBGC7jeHR+f7tTztayl+kbrOn
hIg0A26JJ0OxhXWzTdy9OuPXqrlvPW11/4FhBtZ9X8vI0gqr6iOOGArAHJ1HHUmU9/Ney75zJ98b
tvwPihHPCX9Hh/ZBrWwKEO2Y1fGK7YAneLUdT5Kf3YagY39G9T9GktYtsyup+diMG4mxntajpv24
c6jksFjPHk/SmbkgW/AVRgNUCBBLUrG7xXvz8tNrdeEqLYKHyTxOGupw4Gez8U+ATo+Mm8G8n9Fb
Eo6XW8GGfQdBK7HHlym+mBCYyVGuQDr7tdiVe6aT9jRsQXY8ZfXkixG9igRp2qi/JHYXJm3ksA7q
o+GJjgLucYq/8v3iZUGRckSrw3NyL6OMs9Y9fQP4apahamVuehJYgyF1gAh9OVzs33a+enivVY+/
RuZyHW0Zq6ADXZEuAEvwWVqnWctW+6MV1vvIVBlXUB++3SRmogi9MqRUyKRmMWl+40Cfyn8ylccr
2vVWWOE//pEy2cC/ZDnwoQTqDgoYNsYiZPTLrezxtxBNbZVjBUo+CVNi8oa1tmI3jZv/sXRmy4py
WRB+IiJUEOGWeXZAnG4MhyMKiIji9PT97fo7Orq7ouoMCJs15MrMVWwyuOPWmpm3U0xzh3o+ucy2
jIVAAY3XpnF164esab2djawm3j3gapXuYdcSND5xL4TIy/BVg9bXLWQnvFjF9Dlw7imT68mVimmM
jOq6lLwqHuxlW9TDL5M7Z2l2s+JF+KOlTjil0WVS1/bnpJAmKaovqzMqqYLpd4fKp44k5vE6R2AG
ZxnVEWUq1Ysrr8u9DAePyED9hrGMNnsyt/+r/nhOKjhd1OOCGM9ZDBLfnrK8WeAtNrnPq1zYmq7E
aL/d9DhYOrIIKB2lWU+LTR3Lf4PoHRXJiKdHc5bJHDLBV4CL4GEssnolQG2WPHsaO5RoeB8OGegN
zetc9YilQc962lsP1kfEZMD9mM2uHzwXT1sEcvo0ZxQJ+sFjWf1pCAt86Sj5OXnhjyrHaeD+JJKb
wgjNlIR/Vx5I2ZRZuefgKjCUluSz+sXOriFDJ+j9gSzumk4qnZVHdXVWsdVV0zziXBlPd2A9d+1C
D9rZEKPki/WmdjcG0d2Blcu1NMjHJAaXcc+7kJJQX6K4S1/w6BkD49MLioIO62PeNFZhOi8K8r/e
UkXN+afyCmggkub7TUcwvo7GPc4AU+CRCX36afaeZn9xf2DP8Fm8FlLQY78impW+/4Ww+TUU+C0I
K4Bjt4y5ZdWRVaNCZTdpk7Lmozwmr5dVjcz3fPQzv1tXidh1dx+fwxcY07zQscM/f7Mz8/LZkJC9
UJhr/gzI4YMLfBzr8fS2ursd2gqVeh5ydxqQcEQY0AVhaeJScbb1q6XL845YRF2IHaISafr+S7qZ
q49pf9fyMS5W/UMOaV4aQyLDat7W2OYuJWhHCQ0Oy9iagdCDaYQtcrOKYsrNrw5/eX4YTxEmnj9T
k6PLcQgx5GJcHtYbfhyWzmQqtl7zlv7MO8vMa7vj0s9WDRnlYvZ4nl8wjAx0ROnMWzN+D6zzrE76
J+1w5Y7aKn87V1dAtFF+pC6603Ac+f5ipslmR01KAworf9Zz6oS/7uTo3LGN3VKQyG3HZZm1D+f6
TbdfR5EXA8gXElvget6w9NRncMZnczZ0kWhCXWyO526mMS7cptQqHypxpci67fjyXQ4q5DxW9TPp
rT6c18vW1GGbNUnVTJq7yT/rP69kRQs8e9msq+ACWR79GH94GZfLrGynNd0DFh6QzFqQ1IDcPiq9
wX2OnhU16na8/aQS1AcE0LfxQDY/akhrO0BVRXfLH1AsKahvgyFah8rhl/wW14baon/KBX8wgq+Q
Ty7njFn+/MecV0chVkffPpicqaLQhMNwnf7CdinPqvD7SmXV+tSTh+R8H0FN5fadyArtVz9QpY00
Mm+tJ/dc/WVdn8wQALTN89XVr6F2m9a04oo9Uhz+9b56KHYfNQq0ozrsHrZ8tStkns2k90m72/gG
NNJ3v5XTSjaPS4ZY/PA5F7pkjxhvX+Lfz+ZEtRUSPaZAxuDMJIN5nVnBGubo3sbSEDwnGt4mHz7E
N7np4y2mW4ixVjllJOt07v7wYQzGheKIVlDKcixU2WcKO3qTn6334UwpGl8fNseEZT2bkmzjc4Qy
UCvgFYCMXsFVM2L+wSChy229rUe6sHc3H/A39w+8biA5cgJ+if1E7kMb8gvrsREK8KtL94k4imFn
JH7lVJHN3qGMJPaDUV7O5OAegevAoesceVZ7QI/Zd1wt2yUlhKdU5mPF9WrR9ghcevsD4jtbE5XV
Bt0YdxJMvUbwSJ66tfVAvwgYilP6+qasnAYagU9Ozslw2wglKcKyipdQOdSLvgtIExfpX2OrY5nt
2OQ79Lx7iTDJTi8QbSpxi/p00u5+EJGpMj5l0KfK3/F+/WwgmMdku8qfNg9C5AVt+fWh8gPipw3s
wLTd5If7uJSEUhgjE61CkobyE9kIupfa/SkGafrNEKdGKUDt4fGsYfxQ+qtUOppXU9IKu/Dv/mp1
Pi/glIlNYQzjhkbhzIT6sM7NZ1wHaKEpNBkbb50PrZCw/BVpRDaQzrH3+0Yef7ponxw+Eb6Y/7z0
bJBgZuFP45ZyUeZnXJhpET7AQsC1bBAT2MYSmIX4cd9QSz7rrRmcvSrhve4i5rB2FdMgUYCr6Ys9
hHDF+TFCmwVqhOswfK18h6LAEqlU2C887Pxm3Z4IFIqo0OEHPqjpS2vdcl4GDnXHdNAj4w32dSDb
t+OQwCbFr2DEGQSwovX/Je/DE9SE3mIIXePr1txkp0cGfVECV/YTsWhpVX9Xh/7FeEe/nc6o9cTd
SEtni5b0sayzq/OAQEVZZunwP7eIwBEb9qLHuLR06PkfRw0Eee+MVq5fWPQqlB7jPJXX6M1UG6Px
OfycuMsNpBZ3yGxUbnla0qZOtf07fUxIDcT9e/RBekFaMd8vs4Kwbml99hrWydDc4qfzBbO5+SPK
mhM0AE7b4seyqxh1oZJjiGcMGX6ZSlwfcqTX7DtGD/YnIf8O6hj1reSfg8ZtzTtAHwXV5y8fP7DX
W5Kui83nj1ZRwrBgJqpXxgHrgX8/PMBTeYyGOtNmDw8fRWo5oZvE6B/yvtB9VuyoH7ABjdxuUgpF
SqzFkkeFM6niqp5xRNWtWWUFvXtpt3+62K/AT6S3Lo+VZpFCL3yoc/ILwHGKU+5zCxaDlR5oHhvc
vO1yYK1/U4A0BC1iT04DnArBdj+cvMNqQ9HAwx94TcCl6ydtJbm8jBsaAVte3Ob1rkiYisZ9mL/Z
B4vpOnhOO79KrniCqXMKK053YVO4097216O3cVaMIYSEcR2MFurFaHfNoj1hnWrSegAZBgpX1YEf
THMfnHZMLTOmc6d2p5FhyR5/OFvKgebZqT24GIBDdFx48wMxO8gph2vGE719YRMF7IpDhDKYgrbY
8D5tKWBLS1lWm09crrbLPg48aFvvtAsXZzv7UrDllKopP3GzpcFFq/Dwz2HdmheMSNzmat3Y2Bjl
q6g3uR22yAQgC7ZWsdCxIUAXvRpCxFm1J8YQQR/YiqA8MqnzKWJ9KeaL1phKIsYtYvpt786PHLkI
11rQRAqBlEVmhEdGASEhQtOtgY42o3Ybd/SBCdztOct3xmSZKP2/j1B/m//9zW2s7tEsbx7j36YN
aA4m59k9IrOAGgBXqATUBz1Llw4ksI9RIMLpnZV+Gqh1Tf17mQt4oXG7PZSLoPL04E5Ie9wMwpEK
YFQvP4xh0uH06+gsv2oCUJS7UVoU1hml55tPlJ8GMJIht+L08m/bEudUTbj2GBqUcEd4o3TgTSjM
+/7t3VK0oE414zFzN9m2mZsjPOyf6EcUmDf/Sm9qsPv8MVHDm2hM4MWsKzfHI6GIi7jNCOIjNKKM
C9NfRmycD0+PiFYcoK3aPXz9dPXfK/j79s1iE6v1BuY31gMuNU/P01/G6WUcEcp/ADlUhDVjDyCa
7eou47md/23n6ryxfyw7HfbGH1tE8QrMhYn18rGXovBMId5OL07hqrNB3x5Sho97Hkgp/PnayGrz
+TYHs7IwaWU+6/7Wu7FiYnJbYrDQHDQby4zbvn+8hUjy355H+MjHQ6KyOQK80Ixu/10yjrhSGdBn
JK/ZLwMvsHseyjWSUfwij97m1e4XkPa+aNwJHqSlaypNeM0kxr5LxJwu+6+CO4uvCEujwvp6H16Q
1QWlOQlu+sy6JTTaeRduzRO8ktlta/GIeImIIduf9Q3fHCmy0Pfmlc59TO+X0YDD1DJfGZclZzmm
zguuccvZGTOwffsjxerC75IGpCFXc7gANbLB8snUzuqXbj2tv9MOLBCXmHPwghIg0awY177xHt+B
zHTWkAJOp1tDcyg2TPp/HcpBoh/zlONGOGXsnsOE/xv9DbNPO+nNL2ieAcgP5uhitgkSVJZmACZB
15wSrFmRdQbjG5l9t29mF0v2H0vZZ4a2YCtgIsV5BCXFrcbYBBl8Q6QDGzH3Movdx5amUNTGghZV
ui+6Rzp/Z8t5Vrw+cVI1+tPOaYiydxSRQh0rrdtYDc8hi42TkZvjgqXj9EEGkievNQeB3y22RCMI
477sv7Ca0M3/drJdBf99tiqQWRL+DbezfOhWGXgDwZBTXmUjP9+TzkiQHA9KIP4HHIGjl5VLyQcZ
IRYXf6XzI1nONTjCP0NU5gHFScjfYzhwSRDmlQlvaDKcAGakowQ8fgvG1VlbINO7/3ZaxvRxfyrF
2/EL7NKRM8XpIsKddhi68pRGl/aGZWMpe3FDEmXIYMrFSHMFCAn80fn3niMv6GtBSVeA5/Zl/Y6W
A99F6rUlVrxRtPERB6Gy/CTVrN3VP/Olmc2pYtozHTgDes9J1J++V1fiTkCdSqGgHRQQER1NQ726
8WEa94Nh6S/oE7Q0mvcjEsno4wgp+WhytmGlYwmjceZBmD4gYxqe9S1VycgFGrIulhJW5i9Fm2Hh
0kdRpKEp7Psack8o2tPSERk4Z4xiSXw5vwqrwq+54j0MB6EK/ieJLOnoU3r5BG8dDGFQ4jqP5UUo
C/ktgIacCbbZ+48QKkzYp5nurfL5lyrZUeb1/v4CZ39PGNoRnemApPgGEPu1hhklpfGCFQfk/C8L
u/i3qDPk8a1Leoh2IBGQkLd2DTSj7oGIrtDiZpWX4+Xg2+rqF4jFSoPwMdboIrXxxYcCYX7+HmMy
yvw6L31+6YtEahcngWvS0XOZd1CKGbWv+wP4y6kF21VBTxKXwNGE6yJG1joAQ0pJnqTVL7FA3VNt
hZKlzB6Yx+uTEpQR3xregVsTaFX8Baf4K5oZUEQxMkd/Gi/Xx7orosnmCNGl0oaC65cdrAQHauSd
rhRE0268SwZmy3CDYa8O0k8HbW+Xu6F7WwlXzJaajLm33U4B6ChVK+bdxuegoi0Yo1B5U0SjKOj7
d9x7PH0CcQqoG9nkQOhZt4nuUyYWbu0CiFxSAu4amtSh5wp8vl6d3XMG/EXlpEBum9xANi06/8KW
rCPM35EIqwV0LaocDQ4DvEX7Nb2scD34AWwjyUITqRwIxiVF1yhYgs0kYoEdFizLt/F1h1ZFTJBt
8h5IOTQVD+F0aYwsnMw6inPq5UZQyKwW8oRHndhSxAxdAnAd1zzm94OCocytPsDIzwV0qfJxKVtD
iHbsELnYVTsJ9MVt5H4uXq4b2sO6DqP3xUaZ34GirBQK7xuDat0VYwIkYmZ2nuUgUNXFvCN6gbn3
cvP7GlRE69werjwX86qYV3/4NZvFk6kXovpJX7NAr5TcfVZB72yVYJ5Y635CYIP+2wIjOSc5YWel
jgepsOj7Oo0N/3aipgDuDqbH9ABmze5gaX11UEozWgTEM7LK/YZXh2KwTnorNmustRUQgwDhmFMb
zY6gMhRDAhWkSuD6pfl8Gsx6kScw9/nZKlXgnZRLufmkBP1nnJL8cF1Jf7yvra3v+gAkffvp5s45
GlmS1Se8tYsryaFdtrDu6JhHMdGQnvU6Jo7QmlaLxpbpTMjoD8r5nredMdmgDNVWOfDjaMJ5Gs7z
E9EHCxAhTOZj0HJYr5iBiKfPqRHMd8RgiefdER7GetqbqvZnnC85k9RBMCFSLiQUpxklAVI8oVrh
vVOTLx55ocReJILVhBaiUM2aypVx3FKjIpat5wMHJ4YPhGA+GARGq8jI/r09sGC3R1LfMv30KE5/
XwN86SmAShg8wPU8wRvDnYfTm6iREPxiqeCztbVP7PwAQdaJzABwQB36lcyrxTgh/A4sHvf2IF5e
1Ilf5/XlhTCBTN4H+7xrwDKQqIrzvuYJAX59TpiaL2hteMiHu39Zt8GQjnCc026JaZsa6hY2NxgR
ne0XSRWmMc0pSircA5HrPg+rTjiE9ImjVaxCdkyHtGezy1hdmo/0Upmgg5dj/bO3Y0UnpnVO7iLn
ROiAHIIBoGYQhTIemiPFF3S65u4cPLNfVq6u6y5iSAjX1PmcBk4vYhFAct6Boqnj3xTFCqPFwXKA
uRjgK49+CF8JyQGDKqayC407CEjytHdi+KevWyqLJ0Zyxn1FDOsABEpHZnQ9vjqiH5fc0qFNInh1
9IOM73AOkX0DRN/p2CdmCxbHQkOu31kBreOUW26N3B9+EjeCxnEwhsYFiVk3XigmiP/0+6XzDhkm
Qokig72I3NvkHb4yBVI6pf4jaoHrKdPovUnPUyC1O3/1RvTdw3OR2RwdAer+PQOI+OuxUYlS7XLY
hg8fuIpC8sMAApN4DDtwaIvIWx2py5LcXqQR5fh4Ex5+MIzvkZIWi27F62JRv/aW9YYG8dRF9UKw
YcDX5yNf8jkjjh4AbopRxtODBsXIWbLhzYIqyUHFdBn+Io28iElP53gD41dm9QHbYKRlIt0MifkM
IVJO19t6zBvztuTsWbxdePfgK2nWMSU99XgRNLzMCE+BqK/Wa6GMmD0/Y1zdE+Y7Oo9WEEGUMYgS
tJFhLMUf285yOuy7JwwpNKo7OK3WzxbzPQbbDpkcTKK2aYYSMRjQQDcqVINitilzxG4EM1FftEkx
AywdsMuFf+N7eIrVrrWZp89r70HUVVZ9HoSvhlvwNbElpAR6GSFUrBDKbJFaCt91sWBOxS+Kyte+
75rostA9BikomssxPb1SMFnAKyhktvekgpKmpX+JlLmMRfWqR+2Rcuth1vx1Vu9FeqfntBGlIoYM
RschbTfPTsxjkJPOdGqhDOg1+Jk7DhS+Q7klZ28f3wpD9ctYmkGmaJgwq0xqnvEbXIPylQZ+NGkQ
FnfgnhH4UfQD/CcPa1QSjUulEcqohf4fvpB1ae42fsAPZYDs6GNEmS4+YMvhhCmYZvxiYFm+DWhn
gl+d3c/aGfBpyTAcI15akkwTm8ipNp8LeliHwjYorcJ77gSt5hk0zPzRHlAgU49Qj0MBYdB8nxez
foDLlPVaPr1R1i51+3Fg6DtpEH58WYQqbGwION45BibKv8bZrePvfgCb4LeoEn49lGoeGEfeOCNv
QLQ7tG6i8QLEYCAIWIUdyTssmLVvbcnBokj47THt3CjLy+FHs3m3vkcegnHe9G4WQB8Op0VWZ++9
dHO4Qe9lC0p3NoYYXLwJ1uMiAIEgmD/mJFQCdQ3c3DLhgZn2hDc46bsl72NnSoDDMO/SCyQWWHnf
ydCGU9bAu5NnuplHxUmNqhAcsR8wbSKB17vzjOQYct1z8uqq42iJ4K8eoF34TFHA+qnEHtEQuP1n
rnnH9OmL+ROggEcXGvZAfd7zfyAN01XWehPFHvaZsp2iHYoQdFVDjMh5pJTvzML9Dop+vPU4iMad
vEQNa/0Yb8oBk65R/H/8c8S3wEF5WHe/A5caubTgoEo+NFS8rJiDBQKlxAzEWPZdEcwJCw6WKy42
KBhUXpiik901ngAzUhpKMYBhbMfqRnCXiPYblGwu1o7p1umOz0xHhl1oaJ8XKNswDKQzKI1FYfLX
eN0ZR2rX6Sml9Au/WEDH4F68PQGpak3ZXdgB6wISURpOp52xoJMywhPjR2awhG8fvKoHAMXcGTxW
oO6jQHcrZjkvMmNHzO6fJEr4Ls0aEK4iKAzePH16nnWMLB8RhGFjzWuYnY2T5y0WGuLt0vCqDBIr
/7mjPcsZV0IRINIGJ4Bc+3SnjckpYniJB7BioKKSQHm/UT/DHfl68A2NJKmSJBHl5tvgsr3Theby
HEyPR8re8d27CMYGP4tK08wgRhMxrs52Sd4SDEWL/w/S5G3ZwQkbLnuKFwuJkYbeLELEG+Zj3vm7
KmkMbkwKHHXsGdkbN0zQ95tP1eiq42oh0yhdzGGiWksjCs4GVl9fgw86oAJojXW9gxq2ht5Pr00S
pdKbHP4+yOJu5PKr+SeKQ6Z50SdgT7hjf6Mkusy5pETzKrgCJagVGCZzf/AdikvFeDi0hi7cOwaO
vClNKL4f701PUAVM+vseTCPVSGwpSBIejJl0k8r+ZGBM1nuemxn1aWHsWIZ19flcd45E1osGluqA
SZB+VAqJu1Xj05UgcTAOnRVpRpJWEEYBdkG+ppSEIGDmEK08z0S4F1EBlPSwwi1xp/HLO4595/zc
CS3Cegv5QImGi4xJSbTbwQZ2uTv/ruBhcTd34tQFiQa7JwlO04aHQLoJ+KOQaPZs3ViFU1Q2JgDR
2eMOT6di/x5DIsOina2Dzx9Gfjy27GcnN3+d8QCFtZ/BE6d2MtZfh8HLJaqMaG0XXs+Ca+XRVCPW
5I3AjCYMyUs2WDqvCQmFGXRqkzSW7uyvsPzJcp3I5g4HCPE+PXE8PPJlYZqtE5eZ08s7HKIoS9/4
4OBhJE6zx8llJwZH7cvPAy0ygl1Dtd0a5s5cU9gSUCZ/JWTGCTOkkWvTUuvmITLs5MuXaGHmpVwN
72vlHhdqvI2taW4F9nIZJXZ2OuGtWvhDgywKnyIJzCnmYfiGFKYUAQlgH2U0TO5Y0EFcLo0TRBkj
4wGYNqQJXl878TI84J8YBDDDh2VTYUVHfW8ecZ9lf5Px9bf/dPAU1IYyn4BrBbeIQ9A3d0FNc5Xw
FufOPeQ+IANwvYAzOYnWrZFm3kKJV6ubMR77zs1YHKdfL02iA8cguJKCOxyWUCii7H3bKyFQ/rcA
cLPfYyKAgB/hrwWYDPc2HGJ+93TiGN2nsSKmHadHfTKcTI9P57KQAc6ALxwQJySyOMzAOxtZIMH+
kKg3MjZDJ+anRR/rMhsEkHr5uYpbRNh6AbYNYXqcY9WWYIYQPCVOiogPYA8cF0S1QIUTfCCtPOXV
EHQgDpQ4+TmpsDKPV2M1dubF+IcTycijLuEXDhGh4goFHNqZq5GhBq0vQwmaVfMX/jCjtIgaa2id
3RKagoLlF4NCk1rj7b2ZYIHoM+JwQ0Zxpoqwn0EV/gRGePRMOHFPEFqxMSjCmOArcNdPLAvTugaz
M2gCpmQBtuVQeC6peBGvY6qOG4girWbNSIXc4UCg5dmBPC8AgunsaBiuPrwtXvcf54HaDQrqASIe
VWjgefSg+JfyX5f5CE7EnORTzwB5ATJLTE82LGJvehxy44/8I+wTurCwNTIm2/RFX7FmCQYcMd+v
t+YdaPDiaHooGdb3key4FM7wtHC9FNyWg2RNU15UwSStoBNQOwaCOjMRLZQ8pflC17ftM5ZlDEuc
VRlKXNwrIObHw+QEP/5ADhtn8OfM4dsbE2hfU6FCfnl/7sSOeP3NiOVkD2dobyO4a3B9RHiqwbCW
kwlGtrFqtZAEYMWi9MxewHOJBwYCLYXDDd1v8lmLMJEmbH3BGIbvH9q8h8S92oR7cedGriujN+Y1
QTKAW9OHyhwtBj9aLFxITBBBZleJyMHZTjYj2nC+VtztiXsz5767FOvCbTM4Qf80R2lnLk5B8rSp
LfwoEvXPA1LmmiQEMOxw61sDIo1mmN4xP3FmDHLX3eMKA+jNfDQ8RuzeeFmas7NFkfTEqnpdiKxu
TokiIpGmHWdAJKfWVEL2ePNE0nPw3X+NlHy6FdC+bqVBItKWvtm15GRYJwCFZ+yt6Q4gTA4Y5dx8
6qyL/+JXNHD/29maMwWWoeJEMkpK88DNZtz+omRa2pnnKYnozIibT8N175LhJnxoDpa5S3a7gJx+
OhLYFzxudxOGlC2dkaYDJwi8ExiXE3oZ9BneRI4j7RqQfgFw/G/k63mNEXzDDlfgkDrFm8axjgy7
ZwJZe2/CvLBsAI8bYybGqYVQhtPy18ScA3UGc+fOuC2pladN/Iy3S3WJRwuwoubs+iZNd2TuUjLw
OVm6L870H+sWxZA7oD8DbQ85Gvhjc+NRERpL1ntxBil4reXyMMGbjOhjHJaaEVDB96yMWfd7OT2e
aTemnhmIZCvC7IGubiS4DclvJrIula2x3u0ygDl5QtCp8V3h7run48N7YxVjWquxYLvPnZGxwrph
x407Hpko+xRPIhfyZh0Xlb8Ip6AbYJ6wxYiWIoN98VPqBcRUxgoxruOIrThEnIvgssqSO7G/szht
A8s8WdhwATey4QCJmrHAxgmPKFyRxS399ywhLaP9psSYTl8O6wBFpBYfjGCxCwgV/vH4Nix7ubYD
wYe8GqHHAc6oBFiB5gdHK+zhwv9zMEE5CBF/n5TQRLgCQfUEMLQxwJ2NRGN2DmAzuE94njIpHOJU
8y+iQQKKMkrOmv9szWsojtiIjzut2YDw8hnCIEt5AHKuYIDC3zi8TtJGzVGKGowxBUkAI9ppI5sj
FmFcwDaE93GFsbXiYHIcM8QFgKRZltwXbfOZKvjsfaA0dF69GlkXqnPMzS0GPli6nifyYTj+jQez
Pu87AngFh+mSITURuJhR40xRLAaDqLJzR17nQM0guAV01G4pKKNqTJuV0GpSPolBJZ0oDoJsk8C+
837COZ2mtC+QXEwltzPYitSE9iMqYK3zVnyNxWisfmmqj0y3gM6d4eS+ZF4Xyiw+46tNKeyhK3Iv
kFurgEKaO57Pekyf+PCHAhCpBYo13oR8QDxeMtxhSPAeAYJmGsdJBNk+wx0KfgHBM5vkNrTQWmVb
XVYuzQUuc7PhBN/oSBw4cEqsHakmAjCwGEme9UnOOYvZxMRRJfI0oJRftyK5CNbCEJ5tA0QaQ/+H
K4MpNSEGlAp4QuKNZSfxWKFCue/J2diRvmw6el54D/CAV5t5pmKBXfdZq/Ge9tOXhRdk+PR/KwWu
T1qzmB29z2yEnAClHD8S3WJuPqAuMDhKoJLb0FsZ4O8k98K/ukBcY3kKrUtmvlRwTUuKbp6MYMDD
uSHVo3rGKaOPKAu+Oy6DdCpM4YG32JQUSSl7DUbYd69+woIKZvxx9I++8AHB/LjSJyjAwxk5ohn8
YMEV1thh0qQPGWDuYZIyVXz9MfQuysXtGeJzBlz+w3ACjsn0vWcg3ijiI1AP9Z2cwCRQx3pk9kjs
Q//NhdGg/VHJKYShpynbQ6bO7iH3W9DrCEpVrAPF/aCWMLAy5HQk5jom2rrjB7tVsNP7vJr9Tv92
5o1MBP1QQzxhI/UGxB9OaK+xSal8Dkl//JtwULrw/MGDwfhi5iV5L/Z9EG62Zn/dcM7iN8OwXrhN
qlHUl4yyjyfg8wUNnIp4AaXwHWEQn9PMDte1K2xAhTV0iyUoHJOYd8tkWuw9OQO6VW2YDtAi3+0G
OwHhaqsbi3J/x6h9gBcVdBroTVI4AJAZOneqPmxpBeIEWfitW8/12dVm+cWp3d7yjtkFuxd4/dIe
dhZxPq7/xMSioRjkrEfMxM2UYex1zAwAlExJKX8h+BCJMjIFpXwPpuNnV0AKuaUvoYU7b7QRWBoM
Lr4vTx/7zxuPaPeO8cHNY4YPDetZhurF6bCHqJkPIU09DfNT3TgakopY/1PZGLw1mg2nBHZNj2Fb
PiGSb6hMQcY8cZVVrCyhcoVnkY29R0qWInuUMfgAoZjZdQxhFX4LUZ3AhuMlbGV6ak74wKmM7fHN
IM3RqPEZibN5BeKA2FDBmV4Qty+HIhQDg4f/mj2AjBmlZdvwE38NnPAYEA68V3x1dKABCWPx1rnD
ChpCt2+pm4FNPbjvoF5MixjDXIANfnb2XVZ8pBeliei1eZyGit2Ukx9R+i0EF0IF16JZ5I+moECk
L9LcEBtyQQjahnRrznfFVNHY8XrwAIWl2IVKHE8JlwsZMyvymabRVlMvELt2XSvMhCL8NKMWuM8v
sWSDChAzY6TMprW8O1doxjdL3T9j3ee1nBGloZUoXrnq5jmgANE0d1Ud5r5Zn/T4uWDQDAiPnpuR
7P0gbeCMCHI9z5oibpAqT0podIt+M6vsixU+rWryJUMCOzN3k1nQgXOYdYGs8Nl86Pxv5n38Su5z
+Bi9KOCmB+89pAfdb2J42nTLkNtegulTuSpO/bzp2xn/COWK2fDfe1nHT4UG9MFmrQuSv7kwur+7
Pc2RcFdl9B+RTGZDQVLZKJseNvtqrK+pS4wG1FoPhrTRRSJtegfgWoC4Tnc/bwsdGAzOngKNV5wQ
HxYh9IASXc7sgxX9grpARy/0DCD+WxWNA9JCDjHIDjkS9RBV3k6KWZoGICHHFbYKJjrhFjI64HSL
GA+CusiCX4/Aj9xpcKhPYsAtcoWAat/pBSoBBJJd5+sE4J9bhdpRnn1xlhEgdLHJU/BX+k0aNTnI
9DUqYIQ9Ixd0e+Sfdi9bBnkbWBAmqVGBcr0b6dDrwjZTvOdUQe9zXsAwQhMBQ8ZCNNVHiUgiycWC
iH3j3iyNgzCyihG1Er5EwFliw50MOW6AKxpVF/4G438g4L4JxKiRqoOC5N92xtZ6OjeA7HLcTIuR
I52eLiMx+7dQQ6aGcKZEUn8ykh/6+BIGLKaYFKiK2NBjfhad/9ro1HxInGSc9bArx1/c+ABiAsNb
uFSE5BcyIeYeVGoM/KcsbsEbmJKQprY/JjKH0K043S5J8B7qUW+jJG+vzaiIn1BgSfox52m0HkA+
EuBFE7x+tPn500QyhWPRok/4CKGsX5iSPUTOUAhvPbin+QTzZZuwGvECgug2lBrYREOsMDOodL6S
MiaCfWA+MWFYcxUgwACqU83h+8CpBik0ZZVO7hZtjQtaGEQ6/83HoO3On2YAaxFI/b5WYBaRG+im
Y6hivymCWcFVWeIJQH2avN27q/mCBqefoj8ys/W3fEfs6AFSA64DRb37DVhcL91GA047gBsrHmhW
8B9kdwOwt2xr4Zcn3Of833wYuKH4PLdInzI55NX1SiuEF02PteWta/467tJ2dt48XQHLl2njklef
s1Fw9YvFz1V9dl4xL5EhTIFN0klAYQEdA4rl0be7AuccNM1UqLQDQMWAwx6/lFlQScUvZualdWRF
L/UqJAmEQp3BI4Iwc2WuxEkDTLtNHtF5hyUF0aXadQ7yP5y1sMTe/KZi4IIGiFg+it8I7cD0si+k
XZLUApDnjyqKXmkmI5L7Jap/JUMs4XYd3v5nQ2mArfLL7cAWhT6HrprW5HJ4YlIMbe5F66lxc9qk
DkSiSvE24laI4bSaSn9IpXRjwHI6nIXMEqxxgtyaD8njPTxjOCV7rh0KC1jDU4Wg2S52qF2YO9XB
/Xid9AN9o6XlHPGoxZHox83m7QlCCqoTKD40dvkYQ9DgNmFYcOVMUNsANUJecSqPv9quZEHaJ3Dp
8YDYQXM3VZApdwXX0Bgf9/XhZAut341p23t5pdX/GOik4KkUrL+YlOKLWAANGIBLWlquHilZ3gVD
AjS8AV5IEMraHCLhkMhx7B//m361wQAucc7oTvU+mzdNjxQrbDuqSNe4WQtBHED5pBcG+PTN777E
LUCrAqkh+pxe+FIdaOiPJEZr8XIA8CBrnBtHJb8HFTxs+0ygKB02RPlMOdHjUE/WtGSQh+l/2PDZ
nu6YmTDQ/ZIjReppE1DSkrxC5XWeDsLyoLHEZXxuIVDjDA6BlC9uZowqqBFEja2FVXBPdyoFHFho
vfy5uvnzvvBCjaXqdEf4GHRLTXAHGReWnbibuiV0rnM8hE9287OCGzqEckT/CVGA8YPFrNkpgQLc
7XxEOuC+UdG/pwLpEIyCpBFEX+oDKgg81sCqtD0khZedXcc8a953MS0RsEZ/cgtbRyj31vgS+WBH
IcUMr1VH0V3RQ9z2sFpQs0XyrLHF/F3Y5nv4Ev6PtDNrTh3L9vxXuVHPTbTm4UbffpCExDyDsV8I
DAYxCZBAAj59/5Yz7i2b47YqKh8qoyLzHG9L2nvtNfwHQrVDJ/tB6/kvjpNKJ54NSwtj/Q7ytX6c
pOSAyZjfOZKLWFDjUMaqirfKw2N1zRSAhKS3gJMPqh1TEMI+AGFC/uoEbRYWHPsChXpIjQk0g4RG
lX1jtq804+qWjB8t4sj2aHTyizA1uBOowU3AgoVpuiaSbhigGm/C5RofRji6cSndurwl6qmsicAn
b4yRaO0GGAPz2JdbX1DTsBSasxoTE1k6pmqDYjZWyJgvGDl5R94eoNKp/KrMpR2ZOVInHdatA9kN
yCr4l2Hyhm4HzzprnpdQkZSR4XgV4ksm5YNAKPmD80ff6QILPzU1xmxJ1SEjPIR5Uu2cYZZVGoCQ
U3s6g5SBWxkkoCMwFUi/7B+AMi7w0ubMiWxshyCC2IGFJjB6kVYdKjY+3LCIM432QBakxD8xINOa
aDgRemlh0ss81KtFC0qjYO+4ju1HvQikBWj2kZlHIdAKCuwAjjKwz/3BeiyaDnUkveDJ25042KCJ
KUBGlLo6JyZR+O7uWlwQ72YV7FCdsN5ASKa+aa8jcci9g1S7EzTPAdteI49MoDE7iB5DiKUgm7j+
na7lyOJ6ZHRax9QEhHzWggHASD/uijdg5YNuFzH30HOww9iv6EwS3jgK2HmExsK5ggyCH7CrV1j7
GubY8dT5tZHRZWfVnd4MHQxk05A2dhGViA7VArAhVEcuOLeKbEVdZ+w3ukGzqjOynEC0mR7qVB+t
IkhX9pul8Rtf2+b7490doJ6GaoL6LsdX7IAc9G4RMyESb5CjX4+PPuL7/u096Tr1Tx4FspAo+CBK
gmALYi0jF9kY6Dcv2ivomOp6dFkJWA/ybv92q543kTVCPOE9bybvcunKkSBEx2+cZZqpagcZvxk/
jX9cQSg3+X+MZLXFkZ+lDk7vYB/8OTMnqfwogVGyZ24i+c+j59LakOahZgBDsREYiQUXt25vL94H
QL3+X6ZqIJ9UIjxZntvqQ3HjEhAbC8yY6FfSHqCEohELL5VkfuYtNvQdlcV+bnEJbBozCDkg2fpb
BpUMyOnwkiXMqRMGnEigsXRs7v1YZ1ojMWgGrG4h6gjo4pM3wBsAr0OKZS50D9rKncSEViZgwx4R
fQ4uObi+EOo5sySlXWgQtFzxOEFVlVYfnXcGYTHXcbXDcOgFnVBeBcjm/hb3DUoOAgnUaUYQCRXT
sXuvofIEOQWBlweJgPYCgFnjnVnja8Ptnup5K++JMCmNBOovgj3eTWlodNYM3OYKjY2cJ5C0MA0f
C1IHFDOCz4EsM91PLV+Mb7hiJic6alSLtNZvhDORs9yjWf9GldI90uCadcVaYhOAgXyvEHLQUwoQ
26yqqGoqTJcAiZJ5UYU7yPRqfFHIstHlLYZwLXToB+apnzBUbulZNaM1/teUi2KG4L55B5DmiR6D
7KM+oL8UC7YaujdokBoN/snKVmgwSdRfrzgGGIx++FpkUYclfkN0r2a4VN3naH+zDy5geuCIdOYY
S1YvrxdQZWJegONXmCO0K6Af85XJr9LZT+8DWsfsnpik9R7duHj3/pgcltKss2YqCAAM1YGxAGYZ
Di2J6tJ+62DJDDrsIoFZwM0VPggr1jIQZTsXbz6IDkzCF3bnVgP4Gd2ZReIiOjxPATUI5I8BoK0g
Gk9+zcYExnCT/eJdTmRar4pHj45vTZOUYw3MXaplWo3GoMAiaz81maqsXg09yNZUxuCayEzndv8C
onXjz1579AbRjXBbG5IEOSz3Ww3BuyLS5Ds1AxixIK9Je5Z8wvkJ74FVwea5REUrGbiNtd836YJT
9AePCfMa+uU8VB2IhT85zOk3spcSLi26hXqPomfbTiDj0pVl7knRKamgVPvHIcLv3Hx3BnECt0r8
1URpCNaTvKbhNHWfaRH8GP4jYJr+ZoWFKIrwtOG8Yy+fk1I3b9GZv3b1HXYhE2VwsGzMe4N2J2jN
OS5kJO7CHoHSCKYLxtYpWHWMxYkPavflg66DMf3zfg7ahZr3jlQFPn51bpZTdfui0v5hFjVjDga5
jKksCkqolGOG1RPYodXXxAYHygZ/jZ4AiHaIU/6HMYTAx1hDtG+KFrWRFZ5bCODAE+53ZnRTkYED
P7UL+gwVW/gF9UkzB2Tv1QeoKq67aDm+11WqjZRmBSgHUfpeX8A9TvZVd/Jg1jP6TJKQlnenlQWT
bBAksYcYLcdgLQwIJjz8Vc7EHHUnaDJAVv1ZlwaI1p7Rdnh1xxklpbT470AMYBYYIOWpyIBW0Tql
/wHgi9o0a0i7Q2N2ZFYRBsPPjIbM7e0MCfpjmdJsp8DcZcCJmxOrUUwKf+WgvCSM4Xt9F1RGlfC0
Iz/i1eEdQY1F8XabkMwT2oR3RyMY5gm9oeuo6Ga9fe08ZFaK2O8eYa/RugeCvS1J2LF2Izdp3l6z
ZtH8DE9MoSMVvrA3l+dcD2GENzcxrVn+tNo7v8dtAAYXHoBwZzW5I8DZk1OzUd1IIpXe11y6Dgdu
N3EOgTThr5HyRBmmfZg+gOsfkKGRToNkponXo3Di24L6ClWgTsiREOsRCWpgdwm3jHDV2NLcNCK4
deCj91Gnl71ym3Ttsf52Xmgjs68KkwIqWEGklN4CkxMycTwGGb5yQMkG2ZMCxQEOzzz/FYwKJ1nu
Kj4aGQLY2EhgAEJvL96dwf09Bi8J+AcJFP2Vfpa/Bcyec6wQiNlmvsF+gt3fghTcSuYtvAGxKL4w
zJutYRSl3sodGv0dcc1vvGxacLLi+W4EvOg6OvdcjsQNWvp1eR9CZEeiQmRlGuIIiU3VYk/OEvXJ
sbZQPRuwiEBQpiuaJjTGJKDMPhiDXBYX7KmZFvH7KuD96BBxy4GUnNrRZxucnJyDWyC8jBsYPQ1n
jElEH/hoVV9pDAvph9aNlfzXvtPc0rFzW6AzG9h5cAF4rwahP9p3ksmGvsmK8hsAHIk4pg51JTpz
13hLp+Z4d846Y0G+Erc58Kq2Q34nGhKcyEkKrIXxp93FqBRbKYsP0MLXNu/AaqQy6ouvH9ac9HLg
o9MoSnF7WgdzZsAG0LcCuxOONRGYCgPb1oWNJIfrYXxldg2sW5M6X/jqDUH66DQwad3CEUeSHQDL
Gd4kOQIUBsB6fGK1K71pSTVMWGl0ctlzY0gpDEVBfrLZ3xgcU5MLJF6JlqgbBy/JC3ouwpMrUJTA
jBnIV9FYY2sD36cK5Y2ZDZUE9eYllLiZg8/jbmdYZvRN11sPZJJDXyMswJzdg6QxL0KAsNxR3FPM
jNxFSusTdYqsKZRRmc2oIPsQL2FeeyWpRPsFdyk0lpjRkN7cJkfi9OP1IbNRzpavjTWi+zrQNNwL
CQDonYirxpKubgM2nGAcTPAaVGjHbs4RwqMFOIdTtchjPh1stjU5sZ+cFjwjYPhRJkrbmN48CZhA
QeRKIXWQ4BUsSQOgfQvGkM3DsIGbzGhMjhDixMbKaUzpJgJ6QJyFvJFGqjToHJS31gABGD/fCfQH
pLiQEVhK40maGuf2h0gUFS3E7D5QWeiB02OmyEh0Ey63HOEt/RPV79E5R17LBWM/Wnu9lPhOnbX8
a3gFSDqg3EEgixVlCnWYA+1oUdpxW1rNIS0v2jvhikIc6uLqCD+NRAZ7xrg+QRdZ5lyT1lkLbBOd
Cg9mdqVxi5ays+DaqY105cIJgjdMKxsR/zNc3OF4D/KTiaZ8SAG3HF/c+ljKW7wkmD9yAd2DXhzC
8YedQbg3IRjD4kWc34OMeufALnFM6cZ0oGVbwsUPjdBcAe3wRIMe6/Q91bLsRsysK+HnTJIp11QS
9w8XAbj2QiRBNKCh0h4qptJ8XQq+heFOm4DQMht0zYKcUxQdlvvqikYBucGWJ1s5fp82Pp+6f/BS
jqx/qD3CwmfP08gEbgTpFJwzpZF0y4mVTHIkAaQvwSk1vTsu2txtl5TEHwkiNgp5GSKabfxeuKcA
Jc7Q7V8JA/FGvuI9EEHZdBn7NeTPxlEQu/jWkTECQaGKJm5HH0UEnpcacV23uvTiZKC42rIlEUGq
7IM9lNFdr6irSPy9UWPg9O7BaAVz7HcBz/es5WzJBhmBKInGKyw7qSoi8kfnwo+kDvEqIcMlg7Ht
+MFQj4pXCwtuxmtddhuMe5AZXKGhOb3OkXvE7kBnoL5EoCWQUeYrvEsyxJzL5UrLSmNy+snQlVEO
rBGKc35iwUhq6daA2LLLdgGhKcf0BpSIPpWDTRu8ytXMQzOWOg2uQyFi3MTNDfkkUH0uaG2ZoB8D
9Bi5lTJ+0gWe3KHjrMwQ/2/JOyg5w93yjCxd46+SzdoRrbi8gGjiYYKLC+SwGhfRgheeRJM8ADfC
F98OuPtOnjnQ6jTsJ2Bexmu6FznhBcNy/6UyiIfY0kw3nijXX9YkCER7wCfefT66gYikF0AB7OHp
YWC7AtoRFh0tNpNMDvpwuDoFdJJ5w2xcYt0K6iEBQu8pHSXCb2m6GzC4QvOHO/HweSUJLo4ZOhNx
wbffITJ0dt0xHx/GExsWzQNyfSaj0XniTh3UDsMJf7yR04xKJ/BhQOMDcSEdBS4+zKrvUP9peLmM
BT7R92SoBI46rj0AqThgZC0+8yLeMN4JBTc87jkywL9GXXzHAhIsroNd63ULEuvaekWYfnqpQhHr
rXkhPUnjmJfTl1o2INfyozNUwMTIwWngnyHdL2xBoJx99uErsFagL4Jl0d7ks6u0adGQBwkkLLdL
qC4IHxY0R+kxYRwY7KWzRKqW1Hq4qUAIMNt6lKMeMbGjBJ24wptSelWPK2pu+E70+oCkzbdzwYUJ
pvTG1G42uHKvTrg73sc9lA0pvQ8je2WD9oUvzLWqUNlBEWY27JjMg1EX7winP+NEk+twpOM6XW3/
3cDISUoLWDGhAq7V6mKr6n1IC+dMCvIKUaVKbk/rRk7z7P1KecgQTeJtsLxRcy8V3+V9diZDSAZY
B6IpRHSuyC0Ho93u0T7H9whPiNSbUPjvB2e8WTkxtSswlOz9irICcxJfWU3GzFG490mxGxvqjXN1
ycRvuhvJVPBes8HQEIpwtEHnmkviPgQyQC1S89Edo7s/G4CM5epcJsC6BMko3VAxVERsoVUM8Hzj
r4EipX8LKGNfJ/jRSzC43W/8dnRBqXURl/DJXWao9F4obmUILi+LRkrONUNMlt2w49tkdFzXVFpX
+qh0/3yHZIXL+xjyty3MgffM4TnrdAz2/MslZt5HgUTILJHe9T2AFlONkcDjQNKFXbLtpakZi6xV
EXBlaHjZ+ffVnVzwszTWSAXMhjMFhVGt1JY0EPmlvWVO2z3lc/CTMyyIgD+8nKtCTGGTfZiALiFU
tj7Nqs1A6WdNtSt3Pp+QrBrlZMAD3CCHzrqzrdPrEFoC67gNuvl2I+0odFkoR6iT8qCPLTfvA8I1
A4rAalyZkWKRdAYJxIXKe2D8B4KXFMSppotjU4l2TOcqLe5AGdahhDN0gC0i6QRfLR65Q7G1gU7z
epkfe/o4kb/PTE0sl7ZbgjHXD4bOKYlvXJ27qwp7WvAml6DAyqxlkB5t8Tdzg6wm8z38ygNugMF+
0BFhNuBmdFTFnPXUEjjCXKymaGV5vK9Pe88an5LADPihMlKlaiBWM+2FMCRpI4aqET5GGDPKtFjS
OS3Aao7CUqm+SY+lj8QJzFv5lXeTFDdTTDeS9y0eY4r4+SFEE3O/zKrMtgl5FmhjfsW5VCX76OpL
KAST09lH42MdAKBbc94AOED0wJI72L1Tk6E1YnOTwJBtam/mFQKLhc3jdY6b/Hz2xmtywQk9upnt
rd+5EdJFBQlt3DcnxspArXJyW/AbrF9OFFvwaxmdttLFGSvCMyY/h0lhIhvhzT5MhgroDjCGn3XA
sqDMhssTyb71wG3VhC2IeEAvjkg+VeoecMz8JJKKOqy+oV7X1RCgb2s9t4dZI2uaRV/GJW++8XJ5
Ow2I6rsFuCINFiZt0gNId6aijLBmQ8iZlGt7dotGLk0GCgq1CmqA9HPivFnjhFky/QL031Lekt2L
GcRckaLyY3jam/DiVM+MXpUAFjLqIC6Q0Gm6r18pmBgdQzTcQHdEYza8L8y2NqJdv5z1aE/bNWUi
oqtIrYW3BvNMq6uQJILqne5X2oK5lUToVbJpHU2v0rJf7R6HJlKnFsbCktfGA9BmSIdmLZSrjohf
r5DUKHpniKBjh2vqxUSfqMAQsm4BdqO7rduerfgJ9f2mx3SSjw9Js6oEdh/PBa7ThKZjToJF64PF
KvV87LycaRVIz4V+oNQypxolp9M6L5xhSglEHSMjEQihpNK76OK93KkCF2ZHVKAL5L0KqAdqxB+F
AALkHn7zaWLDWGscaMwOgVJAQqaL/DlQAp6861o1fY4eQRZuJ+abHpkNoalqaPHA7oO9mzSQgjBe
7oD1wC59QrNm77MXvhh4dghUMnxbh/KeYojsTOzZsXxKYMGN3btbQ0OmhdfuEE0/2BfbKMOPWYbk
RvuxzEAThVnVisX+2VwIJi1tk20XJDF0BGHxkeXWxiYdgPDavX1IEwPqAknASsAzjC65DtW+SMfc
qteYMC2BudLddWbtA2pyoVil6eAWL+GhuXvfvBuQsIVHta9pIWnoZ5m/JeHbSYuTHjmXg7gmEs4p
lmkxkeojIj8/ozkWHWqSH8K22iDAUbyYr4cmlNvmBXFwUo035gJnxo7bCUMW+joI/tXBLITXF4jF
BCZmxfRkKuAoUvp94O8NLNGQ3w01GnP76YU0cHQKxOroVFfImCjVWnrdrm+4GwS1NyFu861m1TTE
+JF7EKxh/4wiAVV72kb9BlSALt1UxGURTecuUOmhE8uEjKl4L8j8MCoASlgjXwjlQYnE0w0yWd0J
vEphuGlNSOtbEhMGYHTAiFAU6Fcf7OfRa+8xZgJrLJPBjRQ2EqyIn6ip4LcqydaBVilzOF61DroO
PGcRsKmBo5HyiEdD3opHMcJxQ7ur9LdAK0Q06fiuEw7QDpIBhIi+5OBbptsajFwZufby6iKtXWrC
shYdKHrkMJOlYU2LaujAY0LyEVhY/Q7ph31DEsEvLTLrck0dEZHaDIuXE3qRh4WGYbERZnQFvEXG
b2P4ow98F9C5BNwhRtCYA4C6Yw/xhEuZE9JIx8S4ujpS9XLp+8wLpEEBBRmuMocTci7/Vm1sydfY
UmNBExE/B9J4pSBD0CcdQ0CNGERSJpwQAKosoShBf2cZHJikCjjXHhUPjZYMmjEQeoGhQZdTESqg
uIdC1ob+3AJzRmM6rplU9BvaylZ0YWYIcsldXoHs5FE2YqDviMqSGNNCbvGOc4eBqhzGw/sZHRXQ
5Agd0RMpPPgb9aTNnk37595+gEjbbGEiN9eBgsQzrzs7ssQt33IHTIz59Z0qF+4EaEG3Dqr7XrPI
pa3B9gOpIz43vY4LY06oIXSRtNAhRr8diCmCyFNeYo5AJbhgwo0cAnJnQxLD8Nha9/adon6VYHvl
mlzx+UjRQK9L60ppMFhhC+fhhfuM3xgGLuBqaCJYXTIbqWPujsIIafoYbCOc0P3HqZ28Henv6WDB
IQSd/OU//uN//9//s7j95/rj2Dvu7+tj8h/J9dA7bpJL9l//UJV//Mfpr39dX/7XPyzTtnTN0Rzb
MHXVMTRN578v5oNNspY//b8qjzSprE9FMrrDeaFTWV0wiPLcWq1kHbNkHeP7Oqbl7mfOIU9Gajch
qXDRkDl8bNqgSxhS7IGCItoWlawpv/tvzya/05dni434bJ/URzKKyVcRk2A6yaSSInqGJu6OD1Gy
3g/v0rAM11FVw1RdxX1ab79VtPP+YR1HF3z8zv5I6jAyNw5hyULqnw/2bSHr+4Md84trxwoL2SSe
FSAEqOC39cacKZ9XspRWspT9faldVmSWLkvBYqjndRJBGS5qId1jetkli8kmePpg357L+b6YYv73
c1lt8nDgVuLCB2QG+tdcZqLXsqf7YVd+W9D9vuBlf92czxpP92nSnkUigx37o94JzgzSzeDo/96n
UxXZQ1/2pGGsb9frjRV16iA6mpm3SGoiglSUPduPL9O0LEfXXdd0dNlEX1aaJe4ldyomgTPKUHar
4nWIDaKIgtCCFNAdgJ2yNX88AV/WlN30Zc001Yw4yVlTevHitXj0e7PutdUv2Sjyc/7YKF/WkZP/
ZZ14s0vWrqyTVe8rDLfD0UdB3hMP5v9GfDSsLys9xa2L5hSXfcb3QgTUO7QHgqPjDkaHueSRfjzT
XxZ6Ch4HQ09iy+KRLmROegj4nnacNn3Q8St7e2U74yl8nK75PjmdPs+03dXuXnsWof1eV14XdoS+
KolhUPJw8j3++F6WoqqubuuGaj/tC/2mqlp81Y8jI1KxoxXRVIHxmT5DXwrd0qj14z78st7T/nAu
1+M2S1kPk6cI1CZMAZrfMuMpebCyhZ62R5HHua5dWEgYS4KpoYJndMNM+feF/rqIn1+hY5qu5TqO
pqr600c7F2qRFraRjKQhLUPgWZuW7F2jCYd/LGBUuh+e0n6j1QOzE3j2iYRK1Tw7zEdXLgkycObk
gOzo2qRjiBIQqRWGHhUgiEiTtgz4RNyR4xvk54lbLxhhCyIPTYK6Xk8BOwgoeA2wzh0WUCDUAC2W
6tGj8E4DbaVUqQe7+EqptAoZIAAMulCXbsgEdy8FqXZFWJOROaBJUaP7K1a/iHiw6wZ5cKUhYIbY
xoaKpKqVzvsVpfuiqsIxYJYVB4fquvEOlW5EXkibWUAfJ5JFe6qAxaltvB6A8A3dtwTTGz/pnR9k
F5daUhMlVzWyIbojONhw52AiDCxOLsxIMqQ6TwyNWxSf4Met3ux1202HD4SDaBn0VJUqhtYfvwL+
JmlN/gLa1Mtjj+wd6OasCYr8IMiW41JkxRn2NZIJSg4jLSW9P6Prd9RAB1aA0kemYNnXS2izNyC7
OW2oO8MMGXz+vknUH2KIyeFSbNewTVVxn3ajqllufjyfkxEdSdI5RktSr1Gb0Nf7m0s9hauTY6/X
tpUloynQzNp9vGkAhAXevFnc/+5STzs/O+33x/WdpwLa5nNtcankHhr2MsgveaofjvO3F/iU7eTr
nbXZzNJk5HbbqjeQzoPczMuSZX4Ih9+Wecpzcv2xTnYmy0jvKwlgdbvsVDSyhPRKX7tkubKnespy
jPvmpG0zXmATXehaEQ1A3p5QfPlby/yR2uQPW08NnafCpSLoxnRrmDXDk/i768gp+HL5q9pttj6s
L8no7dzAHg3yNEa9L3/vG6mK9n2V2fFUOe9PPI20j+mhY94s5QpNKSbwtDZ+f3nyCZ6i+5cdoSpP
F9YhOT3sQuM4gTWrV5iaXmov4qHw+yo/VXvfljG+P5RjpvZsb7PMI0x675JhgCin/VyWYfy+41Tl
KTo4xvqimzYv7w2BLywBgaMRHbijSl5b6QM9xYbETXVLMXggdThFaTZyqzLek0layZuTI/nnBzJN
1TQMxzXtpzNkX45Z7u44Q+fqI2RzG/Wbl/Ur1Rmz/L03j2/UeRr6Daey3f5zrPifhR151V92+0nL
Hkpqsduh3wxPyGzcYZkS2c97ml2gCkqe8+cv98/lng5XXqTmzlJ4zqkYyoPgwmxtjPBwWT/g56vq
n+s8HS/jYlhbNePDpUjTTeWuskC0akzKSzIn9Ycajz3/z5Wejpa2c2fqPrlyKQpubu6QbGTe6AO8
HcwyUEAMQcx6yVsse7qnc5boVnzebVnz7t/Jqix/IF1rUoag7HvJT/plXzpPJy1NDMdx9JMEDsVn
sNnGoSAUHUCQlUJgjcclj1a2QZ5P3G1XOaRyG9MVrHJJfiC6QxfQDUrWKXuFT1exub887Dhng5xa
94brdVE0hqzwqA7L3qDstN/e4NNlrB3s+LLR+VbqkPHT9BI8yPkqH6fVPRwPSx6qbC8+RZGNtlZn
a7lUEF1BWZcRIHiVKz5WG9/piqaBDOlK1iz5YO5TAMnizEgPJgFEBszijQih5F9oJMr3+OU1uk+B
45boanK3eI1XnygVB7cYlHDs28T+2xyFQfBAdsNuSC+25AFLdor7FEpUdb1RrTtHIA1oLIZva496
r2iJIGrJSiWfz30KJcY+LbLjmSam0YbmSUVzGW6YvIpSm1MTKTKZE5SsWbI9n3P6/WNjPSqVzwN+
Cx717O3oLx7MYACgAHUrWcwo+YhP0eSkPXaum/GAWfXYQSZpDSJ14xfhK1MVpqllR6/syz3Fko2V
bNVcJ5aAZ3g7NKDf+C/juF8pe6yyd/gUSxJ9Y9lZzrHLA507LcN0V5DJ88OwaPZLXmHZMz2Fk9l1
r++vD44b9TL4IqpeusA4ugEIKP1cZWs9hRP1tE3tPOb92UDljt6hIbiWStuhteeOSp7r9zBiPTcu
EyNRrdRiHwoZL5QSTHwjQCOUHbLfMy2aOOzRLwnPQzWcyk7lBeaIkDxQIT+uEqx2mD7BWHL9DMgS
NXXlTJNFVCJ/f0zt91dqPaf9+fphHFIpYjDSwxlR+9hVz/04ROkDT8GXedJAZAMJnuSNOTNaIGWx
7Pedaj3XAdeDa9wucp3LOGZD5oy96udcGEoe8JLfH/b/kz3/d2pEovz9VZ+Kx05VFe5YB+UtGf9g
2+yfEdAsHY38+FodTXds3bUsGhHfVzpW1MvmfD2SVt6reQ+EpvfxCvQk8VYlj1S20NNRn53d4yzZ
JclooviPejeLPl4YHTe2jd/X0X48Dl8e6OmYb+1im+Y5D8S0OXTB3uk1iGu1XgcOBifj1QACfwY8
pNRK7zv5Kn/ctF+W/uPUq480NQ/J6AbUITKb+wDkYdZlQOI3H+3S1uPPu+Sf6+nPCcTheNQrFR4V
/3nofmf/5fWEIOK/VQI7JgvptmKwKb9vET1NH4dktieBaPDpvLS58eE0/Hv36Zdl5AR+CS9b45pU
NIdlBOv1iIP3PUcbHDjCviFshLKrR1KCPz/WP5/qOWW4HmfGxd6SMiBtZ4N4Q/ndJ2fedu4Qtfq/
78qfG4BfHu7pQOezYzaT7U8qtK93T+E2WIi5Fl6zJYFK/3kT/vO5njKF3faYZZVrLLNVkOkQ90Do
0e3FxS2kZ0rPFRDRGcPOSueTcnCJyAFBoo6lJVsssEoQEy6jI+xMt1byFn4Mol/ewlOwia/nuJJd
+N3+4hXgCALHEkVQkJblAz35Yb994KeAY+e7R3G/s59E3i2tx686em3+NgT+DzkDwe/RDNhyaRAo
21dP8cfIJNJd1snIat8gRQBjrM2gPFNHIP+MZHfZrVz2Tp+CzuU2UyztyGPe+0rjTNwB0dHQ0UwZ
47pW/Xsf0HqKONpds7LtekPvDWpl5tVlwI1nVJhy55deTT9H8v/ZydZT3DnmTCyvJoud4OpheSPI
Mwdoe2m29tORYa5jAQ1wNMtUnnbK5WLY13zLJ8uZ8FW8WzMJYYkI/MeBvYsMS8kZVeUHPm9NzTIc
lrIcyzWfvpmux6fT7HY8jCa21w5HA9Hug1TVQgmzX7ZBPoEivyz2/M0eyn2XuqosBsPH756Z3o/q
dTQzIEdbXsvDtE/xhgBxOPUl2+XHF2uBYrFsQzP154zxes0Pxv20ASPuVVA4HvGcYBQKIB5oh0eT
siBbtpwclS83yC1VnHSjHw6EF/C3k7dD9VFjAoVdIvBCeEUlT/fTydMY55h8QkXjlH1fTj85s7u6
YTnZNnfgCYBCwbDg/E1LtXTP/HQavq72dF+ll5uWp9n+QPliMGyBXQ6JUaBXpXm+nKs/NsyX55LX
/OU1JnZ8P1yurCRdEITlWAsRJLRl/oUeyE/R8utTPd9Wey1+VA68w3MVHZS6HYJoZGc+cK20md2V
RucfT96XZ3u+ge7H2cw98mzN9rbHTFT1PLoE1Y5Ff3O4Cn7fIcZPT0ebT3VcxXIUx3i6C9TkGuvF
Ot6zIdNWMWG8msNteTBNBewIrqy3HtjcylYPuY0GtJRgG+L1+g6yFvk1lIboB50BtmV1/Y50FrYX
2I0hQtQ4UYnvXi7w4cLff2NVIs/zt7cs3dCAA+g2EfH7t08rj5t5W2uoAURJy0IPcnHs3Oqf8l61
nH1dzYLjCFNERA0Q4ywN+T+d4C/Lfyb3X7befnM7aUdX3Y9owjUeLT3AapIUQYydxPDFEIz970/M
Q/35yJbiUGM5HGWLnuz3R07s3ezwuKk7PpLRwNsXIOq2tW+pjNLDWcNFWQWevclYZkabx8BTOrjl
0f71hLfMLdgvLQjjiPM7gQV1qnMfm++Z2bkZtQe8lW1zBxsD5WLgvZCHLAb9hMDxvrs2Pf09w9gX
GnptG+q1awcIXM0dwKpBzWQT3tGkJA2D2+dm/ra7aRu9GwBeo6o2wbjXdeCps9fDeBucG4DwSZRV
KIAKJtBo+ByO/q56QML4RUXowvVVMAVcZO0TctNNaMS4GKBxMT3ALoluND/GDxTrUpiEB2QqZhwH
F8hahtQ0E37P6ZyQKdfR99eA+h41mLeiw3XB40PQZkBOwWKar8pgG8Fjw2AcIi/CF2dSO7zj6URg
CqN+YOcIQMEe7jGZAaOzCzCYhD2FXcoIVCh93akoDZ/D1RExbBZa6FiGQDXJGss7fKpHlZ9VEyae
skBEoua+VkaIOsDgtZcoEnwAeoYosgvtng5KGXzmpy8MtCDIywBzFWYz0Gvhu3b2Y5EURCt/ARe4
iSYSKhNmHWZthM1V8QI63QaggY7RJ9WTOc6Q/8GARRgCwROhkCO9P330cbyo5/zKmKPiBIs0i9JN
V0fkWa7dlcj0WaJ0geUVlDKuIhQsnUgH3xxHaQRavXbvb17QRxvQ5+JhdmDksWliIGu1VUgOa7IO
UUNDwRukMaySYN+ImwCOOiogjD7QeqzFbqChhQGPLIUgxlFQOMEbQV+4jvOYgJPNKQAOVHNzrr5i
LSQWCNpNoYPZwSdIOhOmShpCZQsLEW5wlziBFgDmh0Udhxs4GYd3G/bGBpIYrJDSe+aHw/7t4D3d
M1p6vKrG/QHVqo0B2xbwaTEYoI3VjTvJSnhsy9+Puqn+uKJr6aZl6LbqPreJ3fV9P9sWxW50rXJa
NwNEc6wqFDVk3uuH6jGaoZ3YTrv56N7O2luEk4HSNDJkm9CUQkUI6ax5stwAYvFs+O5nf9tL11Gi
BbZR1bOpevVTJF/q1snPVsXqCNEbV7L2TR9skAoA/nOI1KGm+JhhwdWd00XrI0Oh1h/LAu4pdHV9
mGEeBPcS+X0A40DhUZET3TI2Clh8YsYCjA1cL6TmR/do9naY2EOwy8y9QbxQ1mT1w+A6ONyq2VsB
weAanIbrnedufRVNnw+nl0XnNk5EDQPZOFzeq4QU7zBCozs4wgZOUUO6o4vVW7fFVULHuSmDmWT7
McKbS6OXhPGQUubFAqaOKhxClBBm4IU3Drh3+4hKxJwQRiZXQGubiKShhjxTmEM3u/kYAar+2m7F
Q9YeXykye5XOJrIQF4yuSHRMRMFhhvR8Xt3UMSry9zGikmmtEJzPrqGNaTFSQaljEOno361bSEQh
hCeyfsJ9dNsNeHTvopccY6fGRAO5kUE+4d5EHUJFOgR2KoD5cUUc3G8ru4+lDK306YUhwcnLm4Ce
/Qssbjiu6MGEx0/nmfYGShpCvi+4+nrjNbXbHWtbUXSCQ7zaz/XIRkhvi/SdUk9RH8KYF/FLIOFX
UNRTZC18NByhzTOFOAfxi4K3+KMKpaVAV0ZpXXsiJRtPdvXdKBeVVThbGU4NjSuQe9z8yJJhNEY2
uquIhRQYRleQSBFy6wqitHf6cHER+iRz7X2t3b92iyXKc/4hspABwwDkOrWZzMHQqbdu3mKHxgc0
AJeIWRv3TNQhwtcCofOhhd8kIiOipHvHM7ixRy6B+4dYJz4KJ/91A91cDN2QrfX3faYbrQqGlLh2
IMagAlp1ocxLDR/C72xAOnUw0Nn3Nxxg/CM3GI0jVSSj3OVFaG1zm9ciwCfhleSBPU0QC0KSAlYB
AmrRbF4gm4u14g6iAmJsQVHHUnPH5UYGQFKIwyisnsYO2TARuxM2dX4ktvFpEA+EICxeG5AI+PFx
Awlf+LOVLmzFWX/WfnQVxTdHldbmRUXmfeXUIKdzrmzUcmxRtI2h10Huq57q54HRuDcqw7TFgarO
xicIvn3rDRr/seeuZlPTPw9vUKn/BeDiDxmqpXyJUU9R0TjOjvtcuxGjcHY8oVDD6+nQKQmRzYyy
ENbCpYoigFqaGn82lb/lfrapuLZg0WxNc/XnbLWyTWM128yKEdo1mfbKmKQlVHsVnpIfww7FLs5/
g2RTiQN3OrMDjawA3ZLerQ7CQxubZn237+xn4QliYsEcohJsCAso/oK3k54LfrXNQ3XXtqs9yCOf
UuXbWtE9Ncj+FwW6yN3dNnhxDOTH+O8+Km0HhB7gwyM76YhXqB25nTWycOSfqD7m3jzbhmYF/lTf
CXNuqh4pMurDR9/EBKQ5myMUEblGYCi+ze1XOx39Zb5rwhoB+4dE/7vo/5Vl0H/m/E9v8SmD3ueb
h6sdKsXojLQ+AhKNArvXlqa+XfsxNE6kPXbBxegapzA5V4nO58JHPa3i+qAWPxoFFgbnEZBI15+x
wyAcZ74Z184cHT1Milp+a+zJTm7kXh3M6y8frulvQalvS9Ji1fijuqVKUhQKF9PQTVV3nmqX/eOc
3e8Ppxgpb4/t+Iqml4ne3BYTj/YjVA9+5SWLUrRPkoFiiYM1nxpNGvSxEHUCQo8p2s3XGLLxm1p+
xai7TuNmRftLP+2qNQspzG4RRRZKMtwYOEYjqvfYhlwtCkI4CvmjXtORULN9a2j3rQVUO8R9ggOE
eVKgSFlCLhwaOUYn+7ZqBOpZWJl6tVOldHSrTmvWTclO7/CocSk9RvdWnIlPRnIgqc3btwtUcTQf
bDRpuudZwLgjHePo1IEldZyvTkgSWiFMz3V4fycvPL4i5oA+ZqS20eAMKwVE6Og0Pr3BEHXCyoSL
yWleEeqJvQYyzsgM9afbD50SHRYSMUNHoyL4PZfRzT9yGfk+qmYqqqE4LjSh72VLsalctrlqFlRq
ymrT3DP5O0Sb6r0D6PgQVYZ3rW//P8LObMdVLenWT4QEmPaW3sZ9m/aNlXZm0hkbTGPg6c/Hvvtr
H1WplrZStVbaMJnMiBgxYgwqTQRbTFuQnDbyczA0N2YImH4EHJETmivTvvqNKmt4g7BhEsq4nj/h
5/mTvycbpdSR1qaworoxJF+o3XLbL57OB4R+cFTJNhB1bjztrCdeF0RYjZwqxdGE+69BmtCkviJY
MYJ/0awrfJEXlZm8m4n6rlVDGhGciNEiyXruXr2vCdsGACpx3qgzPk4mOjYZwkFISGIyGDm8DibL
iImJF2MDejI+JFoE0sh+MwPodERhw5rXaFGDbz1kOxWPSCHWlC+pSz/09Hnaa96ymDMkVOP5I91G
wcq76biFdkH5i16iYbgtW08s5kbmTvK98dnq+gzi+GB7xpEMJJrVyBojszBVzqKy5KMS5D8VZNtt
ti69a+eTWAgfzhuZ2kCEY82huEZWyL0itELuhrnvd+2OsoEPBvQkQsc5mv6+bzm6t4iBrbG/rn+l
Ufy1uTGD/aMoo+14aERk7DiFo9FKhkXisahlT+RlYnUxk2k/0wfaq4R8XoH1k4sBNUk9bIjVD0Kc
VhoH/ak64Vc/IS6PMv9uz0DypeKWT5l6gD/ArK+Hi28cpK3DTPObI3cRaeQaxRJVxlEoOcvszeOg
ImVOxniqBFvnezYcveL2/cXkdFRbL8lN20D/Uad6g+i4jJg45yx1Jho4L0rhJ3OoUMOzwIjZNpAW
HjZk9sfCoIJiQo9e/LKUrGrd8TQXuwNZnbk2mp8Pcsl+NKr2TRA/StCyc+U5Ku5Mly92+mseY1So
+UM5l/XZxHT7G6YZo4p/WB/MX6KIjPbVXz5yQz0+8s0g75NqfHr92iGxF2xyxEcq8h4B2g/ys1Pc
IFCnEtAIRnzBMddmUP2FXTQztlr1P05YWf4XzsYbrEkT3WQSSFSkyX8AD6YhwjS+vj97kp3Jro7Q
ZhokR3mtpQeCKUg5Rd4nC3g9m7e9QtOvVlev3Kqnr6VIsHv+tuq2iF3mh47JLNdsc/kM0yfNBnOp
MLzuJO6zv5OiZ278lYu2gGr108lfvjzx8o2Myk1Yl251uOpzba2Zx+t0Us78J4uEaJU+Fg1XZM/q
eb3PgiFEkPNtKS9vID/C3RQdY9H5oKLhFscYsbKSqO/3WyZ0Z0oZCIvv9kIsFpgar7dP94ANKOLw
ZmcXm4pnt/6cYtVy0Y+F66fStXDMSx47vOcaOpvPNeR9HKBkwWYo/Y34InofBO0BM/g1SmAdAkvy
27a/XqcmbG5/9hezmBT1mYeIM8PEJnCElLnRH1Vwwfz9BamBeIbmRzAO2JIgCPPrlrCqme6r8SrU
KHFmow3oRQ2Iajp6XTqp5IEDyIzfIzw2KpJRywlun/gSZiL7+lQEiMJx+znq+MAdto46Zg9CmuEj
5n/606h2fgLAQX6UjP5loyNQhpuj+vQYYe3R6PqKMcW0zHMfqKNXDVXF9UZZ99+DhPkvaGvcYYoB
rAWwpRvyf+Qi7VXvIwYC2j1qlmyt5i+TN5G4QLLG+Ea8oXp72Z+ASlK8aLIgxgRFzv1hZb72reGL
ilfwNFZvRMnGqpYZlgcHtK1SKyWRDZCVoahwU9bKh+gdIUWboFN1foe/wuv0JqunumC+JA+L3sVj
55meFEuRLJuhDmlulF8Jdnxk8/lWSfwsctPBJTT3kfsubePq+xhxCygdKoEuBMZYPywbRMUHXLQn
o6NmHB6GcRr8o7olKCHijTae3+9umuHuhR4m1/Q/Efh/obngoTqjuLo5siWASP9vxNWNtixqnMz2
6m4UK+M6aaMqaNct57v/SQj/FxDLlxlgkqYqT8SJ9p+8jCzKhaiSoEsgV41ezOrpVDar5BjOmgwo
BjzDtXFktv33LfNviOSf72U0UZI5k8z/ZLXJbyV9XOn3QzSj2e88COzYP/hoUVOZ4jvra9v//o1k
k/+/hTUnsihzmzJTz/+xsKn6uRaTBLbUGyfs6tjOZaYhJPR7sMu7q0guec1ftBR2E8nJvl9oxvzV
oz6GnSGOgDDusEqO4kZRQ8KNCVq2m+yaWXtWtsnfKJSHIdA0PuCmg8TurSTsucOK312+wTK/zS8Z
vOJBVpEjBpT+FGsaVTM1fDqGYk3mKkMZkzDb5G45Iipy5la/TCJdEW+OV9HmuULbGhUOY238cIie
u6szBX01IY/+Tk6vC3Vl+N5PrlaH5uyP7gGQ5DM9jJYLFTkwzHBmLc3FYs4Zr/wN0IquTncimwj5
aRP/jo4fYIWzsXtQwY3mTJ9V4zQ42drX0UBjV96O9hBIs3+rgQmDwYQ6oa4YPnb5WNTOk6CjL3uM
+SChmX42z3m2lLzYfnomng3okuwRqbEvg+Pt994eQMtDK2FWLgF69vJaXr9YmhxQfHAYAnNQEBgZ
2gi18L53zPz0hCwVZZ/0YP7oSHG8gDpTTFWP140yy5cPx1ibS/JnewV7F92W6YtfIh55YDnTXwbN
xumzvcioGOQLdxJU9CZvTD/EnuBmPhNpW33emXzec/qPhWL/F6Ga95UHxerhZa7OE2X0aInJz0JZ
PKbCLtvW+88iXr0DhMdCjmuLYHms1x9/mGK0izNJF9anbJH7MVtb5eEM827arnVMA8e/f/lon0zb
03Wculyv80WynXjx+rGHL+ghqzIh/+ptNE3TP3zAyVG+yfzAW9pb/pv95n60GP0IlbO5BCgLJ5cO
Vb/PXcZlXZujlzWP+N8oJnsXfrutwVXh5Y3+NRJNKDt1VokZDJLcoDFA+CibYNFwoYNQQiH/VTNb
KecCKuSdJZ3yQ3ESzxKGvDQpPrMcEA6kUgj6dvpIPFnyNMGq8U8x9nWzbFX/BYGfcpNhCBRV6Nlj
L9/ZL74OLh1sFEzvy3EXr9nFuHIMzhPJ59bjnB8s6Ta5iY2jI9Xrc2k5oTVz3/hVoZJ3yi6PVYf5
4lWwqs+i6ewYSXrMS2hkfTwRkSDG7FFnQnANecrBUvWtKTsMB9I1iQZLTywRPZDE+mhWTGMBeUdk
IappZwSatHhpXpPP0jN1J+LgqadA1ZTt5mCe1LlchNLgJY9pgVgbdSFxqQtlxLNAVisrmswoacoj
uWZjAMFzqix1r52qXhQABpUc3fKG7pZ+v1IRmf4rdxSUOL6j0uZ4QYNDYtMR/tFVHv8xNpzIuo6K
Ha+cHf82F69qe01nb8W9oh+luEPkkvKKmyY5PQSvNWcJnz3vNxWjrW+rymYSvsyR0yJRVc3efDaZ
SG+3qHih7nSZ7JO/GqEXmd3PZMcGnW3EhIv5B2f7d8DVIGjCMLD8187rqR4mCDMUrjAJ+OHK1P+m
POSXJwABydL+tdVmnYNNFsJfrVfQdpDhKqJ7z9bMeRFjvgVZOSRwxjnOGlMdmdyMeWaUVHuPdMXu
0bvqnQYxk7vq6i5jnpOtMb2uy0XlZ5sn6I7qkR4yVJqI2FJhZkLtYT12iWa3N+DgzCcv7M1tCxRQ
WfEJD8PNXfmREEe72u9bF0aXx25ya3xp3s415Evec2E1+ZL/8HbdNpvX7Llj37NTr1PcTVzzIE/f
gbrlAwenAwczrO5kTN+huP6se8kS0cClPAjrAK0UlPCTQ02y+ggxvicflncayk/6onLQBN4n9JRQ
Jqw8xJJWKk6ra2xYyF6N1Sio8t6ODi1XLz1NrnaShcLn+ELcXbONc6lY1Je8N1zFP+qv91OFZBLP
r7YjJOgLu6VaQEBny+i033iP8LNOMX9M63/sA1QMMDXamONXG6sClUk0WY7v2XujnRAYokNWHMke
d+hIxidlYlWdz1vYPQN+n7Ph/fYrmOwfG+g+KIIPOpEvsIzR8SU7PwI8E2gU+7qLEerBxGwUnb6f
9PQMc+wKEkxyRgUKUOQrQqPAdZytZigicbLV1sNtONERICd7u1w3devoZz4upkJ52QaKEBDgPgfe
fZljfEPdxgNeRDOam5x69a1mSZam+w5BRw6jEV9m82Juufr09rjFXuq9cdgNk1m6EraAd5foQtn+
3FGLehpKNgFIhftaYH4dXOfJwpjmPrXrTgpiL2KxhAsFQjbXEcebxzFON2Tif6jhDMWyPUp/j/Ku
CZ5K/wtbCGQw8L1P/DZASgREl2YpMeXpoVKprbQvFFexGUD8rwkTJGOFmToTNkIexifrk1omilkY
pVHD4mniAvv3X8YKga4dP5rsHpLSsWmAL8SiurczH/cGhzxACkbbbg5mWIMoVzK4bNV/yF8xvZTs
TV/dJPP4BPQJjXEJToEcquigRopYXP+FTSZpLMSUlwc8NNO+lLtEYP4DAaxMS/i+BnWY4RYQ8uAJ
E3VYgv/qCzUcFw1RhdHsKp9rGGIN/tVrw+ZAYLVVzrok2BMdfUOeXxvsPl9MRVPP5sg6HUanBZwq
WFTTeqL59DUs2U4IEIGxMUWpTAl/jqqPpuFrOXX1JTuwCJ5h209LvE229Eqoed7hdY/8Rygw/Z24
ajAeq+r84aQ7c9lFVjRvSqdkG3N/vAC4y1GEAsCuJ0uAOe/qUQZMELDv7+aluZsH/cADrs79+XP2
+3Pz9DrWB7X0FrSTbvXYYc19nUNIeNFms8Sf6lzPWImNNvZikrn5LXEXlWprP3wZUKS+fJwG5OiJ
ZORq5xdvL2400LbpheG+dXnN8s4axcJ/GSU/NQvzJr5IidpVjvwWE/Mah2SzQeYEIhgF8QRrkcmH
q/IEbStiCn0sEMfbvc/G98Sp9/mWEOXJdmTaNRsHWzX0dMEr8HlBHfjBkWx6n2X6pRzMUJr3naNH
fra9Irm7j1HkpjEhbxjNGTuE+m5gkB+1tA86oqHCLSzlCHx7MpXWGX2gM9p4OPjg6nWLD6CKCDRM
Jyu+j88A1OtnygbQZ/88p7Q1BzfOdA/j6YEmRhI0l56ctD4R6LugJl9REW1jqP5SlC4JhgmcCxot
4LhIG9QhAblOJWAd9PyRYfud3PRbSjYFzoXHdWUBAGvfV04Lw0bmPiNLQFD1p/jh/4pJh/bKMT2b
ZHtsfuDE91xF9j7A4gQyCXZ4R3JDNEhNtxnTBjta9NSN5QIGFVu5dtWNACLCZr/zlIm4d5ACGRmB
p/smT8CMsijtaB0HcQSq0B3b0v4MnkGPHWzwW/niMB9fQkxfLhhGA/lqPK6ZgSAWO1meFrRUVvEx
n9ejqAGony/CA1ryl8E/qdkHDkZcr2M0sRfZgor2FB3ktUH3s7a6wtXa6aRwE4S3oiBTnZKXe5XP
PgfxEH+Ji2EfhelP/CPc0YLLtigy2q+FAREd6BNKwIyX9zI5yQfj2zSsGuqk4UjzPKinvVsuzbBd
tytxkYTKkdb0WUX4FzfR33ZN/VA93Vc21XB9GOyM+5fIe9wPXuxDcC3skpbIXf0iuSn2xU++xTGu
+W6ePkkOUnhoXLk1hUFyzGjAIOlHdKeYxznhDg0p2TZIOPJQ++8WjQltps3i/YB8gOiWzIkHChQM
9nF1nPCe8/tuMmvDeEUxU11SYfVItlXaER1d80tXsPBxpGI1QWOZhJyzK16Xn0OUO2qG0ZI0O/ab
9/3Trdjtz34tizMhNPJAEffve6Z4OWLQ5/fb4S15y7b420NGwfiDrPMyCd7n96q6ZKpVryrTjmP/
1Wx7RHvJmwhhvBS4fcySTTKjpbCp6NETPdnBh/cpOYjgwL3zgSDzbeyNeXUX0TGPEG90hcirymm3
IYDobgG+ZjrCNw1qnv91j4DxRS9cMN4HI5ytq5GaeuaS2mRhoOmo7MXdE/3N6TNUSS2k7fMmP21l
XQcGgDv9cPuRBuV9WKaoYtovroH7C4iCm2xTLYawxMZunCShu4n/0bil+6nh7RBww4ozOut4YxEA
+zvmN5yrk2Wrj+34nGbqw+XMRMF3kcx1CkfFSQ7mNl49ViJUFU7Txdh6N5dF+Kb5v31DKsoPpT9A
HorcLSmBbtPYTnCrm5uXMZWokKgGow/E29N/L9JZP8W28ygjtvQHiQf7zy9C6DdKu5pXroVZsayP
emwPuMCjKY5MIJKPCBlent/mpv2TVEvuvKr2JUaH77xUHS6FsSXQzkF/A5yzdD73f+5qQJQb2AYU
hUSCmSIT9xiNrucqcbNfDm9tjWETrSVAzkVNHETDnmWdU+VLqI867Hp9VU9s05yhBrdDSeULtvtU
wOfxdQN5cuCVUCLQxnzMPwX91A4La9AsRHKPWB+IpNZ4Fi2yb6rVLcXI57s5Vsfy2O7NzJY7uy3G
asoE85S8Jl0SNfrfsSaiQfRw+ppOhVN96Rept4uYpNwuERk+dkznIQxJIkZTeq3sqnm9fG5xkEt9
ohrBrEJKYIe+GsddYlWjyC5QZ3Fpdu0mDfMdljcIBG6kY/E9oOGK9h9iomMMBNNiHSkjSh6e9UKq
9PRe9lVwXVVQyszb+6f9wR7ojDtt5ET/OGVxQQPEMr6J4/mJ/63zRmuVnyknpuoSdJiqYSA1oZcC
94W+Hf64KBqTDUP23D3ulGc5/SG4GX8qeUd85DdJwGLT5ig2dQdLQ5pKCqnvT3rul9nm4ekY+lKs
PInX+Kz8vcd1tqjb+e8bLikemqNJA2wCwdKwMNAoi3o5gKHEE5EZ2hE8HaHZ1m4Iab/EyhpAgd4W
ZEcYJHATsukgjZ0FTi6jcZI4oCqQj0g7jibVlY1BqnF1CpoSH6fvRwoO/KUSV/eHg9ir9DN8Daj2
EfM2CQI7mwI/JP501mtH/9kz506G/SEXM2+nZeFVh89M/8n0DaLfnnQ3Lh27GQPY/ZWYrVR2jTZi
kKxA8DvYCrTqVSuhnjpXF5Ls2TCxOvRiS4fy7f013Fs9UJneR7uV64lxLbQV0Z1cgyt4CNVw55n6
NMuCjkXkn02lr9fHScDdAbxFF/8VOZ9ijFc7tHkiuH00zHSraBwzxZdtLiJ+CaSM1Nz6OY/vpuTq
SIXf2ml2attpm7pAzizR2P7GJ/ht05/p6Mkxiw5Ctk4RZ0YXHDMmnAVo52ErxHFFe0vwKz6eiggt
ZslOGoc6jByCZ7WtkLVOHROB+9snALPinAa+SGAmYZPaLDhhOtGNnnPVDAfdU+WpbG5TJEE4Imvs
6YIn/qb1WtC9rncqsBxjkcHDezjF81gXPpZHaWxfK3+Szl6ZlydLs7M0XM/ewMcBKWaPYjEW0O8g
7S6ZuRBpI+RhilExzu+oI+RBS1bPKjReg/kBiB4nDf4uHO1/UuELNILo1Q5W3wZ14RaQ0OD+YIZA
1GNhP2MhHH8cPQ9ixa8gQ/QO7UnamSUOaDRHWpsbEiYwU+rY+/Bvs0UrBzU7+elRQKuvk44n1jt8
6GyYkxivxcl6Uq2BvZ/FbqLTzJ9XiLgj5B/ySznhOZ9Wr4MuB0aypPb7fKxHOeO0STqwdQNyDTtJ
tyvBu5bTDLgbaODt1mPp6ZGGZ7+cZq9ZJ1pqMhUwj2F2kDBHInXnBJj047/nUO4zj1vmFkBvqm30
23wJY/I3LDKUnuEYZbPKXDWUtV1xf76WtRoKD9+gkmwvGR6WODWkbkK2X4bKZPvKz4a+utb7genL
Z/B+h7IYmmQQ8FyXj6aySnnHCsTNQcrDqg11ohvmmn/vGJBnK0HD6YMKKZ9iB0UEx8AqPRioGnOJ
mqNCYqNbJFAszNPG+6Qu56dMaZt5/LPKuFFjEZ7UYRo9PI0g+TjUnDz6l6YHL3XbUAFFfkvbKjtJ
6akhA1C2Vb986VPNnD1hXNa+kV76YS0Pa0Hav8yViEq9shVy/1puXkC/8qZv/KfufN5BhZ55NSsN
P4VfCUH15eUcUVmQyrPWsLv+IoBEl3vcD3GS6f6e5lIjOKAvyVGOA9IYMOqrmwEoCcmUz2OlH1h3
8viQY099kLY34sa6K35s4rwK0fMzRS5VRCkMBGL32achHron/ZhFSzML+oeXcPrA3+PoZWILt0sx
UCrngX0NxmxyYye0RVAvAGyBfYAot+p+xLXRexWwC/klbsbiNF2qQ/B4zJ4qO8oRGeVBzJbZsN0V
6znT0ymJ3pQhvpA7MChkHLtrLyMAQ/x9LwQqxMgvKWVpRTw8s7e1GKNJLyNS4BHwcdTeLQb7MUBN
tIg5D82bIKsAZyyeyZqfmzOpc5619zDtAQsAnF+f4+VfHwAGro60veq+SChVT81mb+Z6kQQu7NyY
llWgyjOcJgdj1KytJKukPYL9renG0F1LVjS4Xh14Hx8vNd2SbtBPAqOEwz+xI+gRgxej7au5g2lP
SHE0T23mWs1HTDNhVU7giXiR7CAK/Ky8QpwaTHNAIZNmH8nhmecfmw5g+3DU0hMeLvkNzEojdaTB
mtALxZCLgqO32ix48YEgCVhuIf9GVm5LC8CvggPUf7DsvUudjyt2jxK04nLOFH/aaoCrRxYHddu0
tASVbjS/PQ7dK83d1BZE4D53ggQGXmwvZ5J4imJJGVCml3UcDdbIsKSeYuYVRg349hLOC7Ge7cFW
qaYI/fxhuItFbZsBVk0l/L8Ise+FCTGR/BwhpT/MF9u/vgtJPKKW7umYFZRN8DKmzQtKI2en8D2i
KQxJ3sv9cAEFa1orhyP9I/3WYMmjeyvazyQXG1zZoBMjwpO5xa96oEcnxHbVe/3ElkpbgZoMFQVL
F6QoCnvYDH/4lsDsEv4wFNYVj7dNvnd/yc8DlzcAnvibEjANUHT7umZ2eS62A4Y9YgKBVcOTJPqr
IXr+SDX1syOKloBfFUyDhyMviYrqWZ0Kc1ou7gRZZ2Mn4IUizLtzeyYtkP/0IFuAhC0b+OIIVgMZ
I5iPRv/jQPkdz5W/5lu/5+HnNNbc+FaEuPUcX158eP0xW/lcN4fHOf1Z5Et9nkIQevzmYbRN9wbt
dOcJxk1WA+SBPxDlkGb/QVAH+E22F/0LmwMDJT6aa2BD5Hi1RVODP897vAd5LnjNH6ORDUnB7nMh
wCpHKYEQABZAolMACwbaPV9HksVJUZ5QKj6mONoV/qZapxZkEfGEcopsKYYdz0lLryGceMK/19wm
9+tCwOOaOsutvjsQYGEWQZHC+VL16Lo0owsJeFENdMge5mUm7aXqYRCFjg81fQGvBRjgL//GVuFe
QgFdQxoPy6MJfkUnim99ukUxzpAEcPYZM01IvGxGL1tsfsN08whmOj6EOOhOY4x5jRg5wuc0gZZ+
L+7t3YDFjgsf5qcoKGAVQwUaT829fo5hAtIHYZYAwUHekwMLOqyoaLtorI77j5OS4qEH0IX8LIJz
/fWkwB8n6t3o7cmIHgpk0Q6W8AD9BRCsaqUwfusxKTOg0cOPAugCfFbtWieB2KdRIIxa2Oo3la4q
WJkOumR/KqvbUXInwkkjaxmTL++FCx/nceWm0Kxz16R/9iKAzriN9A7kqQ9z0aSz49GB0LvTUz5q
m064FLVf0Uqgwflci/Gpr0ArikvbfVXidxcfH8l6Et8j3JsQBmeqxNjoyEVm/hX/XOYKukDobOMm
4qkx3DX0vMqFfp3FJV2xPkjO6e9nU38JMPmaY3kBzykb53GnUJ+EkxuILmYCPSZAmi12PGcvxv2j
oup39Wr2kmZVMo21gMpcSTdFGzw0u1FG+keTuALGqt2YPKOK/dnVyIl7/GcAMs9s7gCuh4gsuWY/
yGJ+st1jDnd+oATFrYUpFqqHyDVGHz7PpJ2tu6z1E3961VKYlIC7A2sHLB0Hsn/S+FjweMWB2PTI
iQEZSlgaDoRsc0LCaBs4YFEg8sCohWEKwAONghdTZcyasG+X9TY5v3/T0RxFnysLZMTt7ihMSzCC
H1wnHOYi/OxUsNMM+0Ef6upqud98s6lg4R40dJzxdxmwf7Ab8CN5w/JcMT5mvAVXYsxzDS8anBrz
b+ro1FfZLJzGhpXccxPLhT+4FQSivQa8B/DnFgf9xyysfMX5xQEIPZa9h8MCEpi36yrf6ZIn8hhb
i8kMyFE0bzFEJB+wVWZyfsvbk0Fm8Mn1+wsXD19fv1xjgyvAgvVxlE35ndEhb1wKFW5Fyf0qI3B6
ubiguKpJVf06dWvmkvOpIIaP1O3goEK8ZwqFzIqzwhvwq6NthpEPJvW36wXXhbAPJ/gIwOsEx+Ef
vQIhDcn9RVj7SHZX9pCtO7TqVWKgo0xs42s45JRjqo3NI+uXz9Pby9FuEDLjMNrDHZ4+/RF0UNdw
YhrRwvNh+O3OFM5UKe+nzcI+AHhxgdaDFoo7dldEpWN1otQrp6/9m0EIDlL0PiikvP5bxvsUHxaY
mmdo+FcGEzCUSKy6cgFIP/DBUWn/4hDGtyzDAhSAxqYlkn2pZ8RUQ9p/046OqBVr4zRSM1rnfPUd
eqim8xdvul+eoPnyyt6i00yvlIIIKBmDeAyPcreF406ez0NmXoF2FKwAWvngFgzwqKOJZtYy5M4c
z+J577flrp8Sj8LuTneScjMbe2Ir5Rs2tUIm8AMnsxuhKwYo4BXRIIUGLVsqc1FgXxzFOCTsmE5p
T9LN8KmlBckmKFTkcTDAajDy4IXNH0RI6sjEYT7LOHFsGVuF7jViFG8vh1dPlkJtjVviwlxWvGxE
vO82UL+o1D8Q/g+vWToddsYl3ucMNayZduEwpsagvcq+wpSVTm+3NzbqqmeiaM56Zyeg6/cX5+1j
3dIiuP4Ael3X+UVfMmO2iVdZKEJIdJhC0azxT2JL+wzXMvKtO29Dc5qcpV1yuh60IxgJdQ/tZjij
I8Eo7ILsmxefF5TTg8klDGi4pAr0CXPA3iLKFvRqwaPmV6atdKd36S9Oyxm4QQz0dnnDDTlNPIgU
cBSoyxNaWrXFwYQgb3TjP+Zctk2vXFACk+Y8V+Wx+VNxlYW2yUzcofoF7/wcqkOLR47ijA0ELO0S
mvXuS3A7mCLJpilHUqp8bsN0TQzEZMS4yFuRI4a8Hnoa8QyQ1c3DPBQZ5EuWhIx6qtYWODIgxluk
ICfvkHk9SaFt8hCeefwV/coYU8PgwpresMtoMa4DY4mQGTHFYWyBcQnVIuTIw5SvTTqnEVyghlJc
fD6OcnV57pjy4PZwNTzt5dS4llPS6pAOh3t0fDPiy+JDVqPOx4kEMOtht6qtskjgOhxQoI8YdABm
MhcwkLZZ2stGh5f+ymRwgPuN0pYrr6m8lvcwJ8eeTmjLVbOJsao9tXSk2uZ2WsnLsXAyvEKFIuCZ
wHeIqrJpgeHzUNBcTSSghM/UF7v54zV/aTy8Y/sE2cOIQHE6xZEld2iZ3jNeM6l1i/YsQegDGP1Y
1xv0TrVYkCqwOwck/XAKIRFsvBjsdi9/nBq6GNuTYyeeajMQdBmqaANpHYtRV5Rmz8ZnH4nfbUYY
tOin16TWv8JoWDLciUbZn8kcAxkUSTV98legp+6brx/wtgMIgjtrMviAAezLTsF0JxaeiATH9wZW
+JujjXbpWVvit0OHhL44pSsQVunUd3mRAT+0QUk7V7RiegSMrEhfpK6TzBvdiHSvj72s9M00NAq3
AQMmelEVAzzh9gSy1Gx6bVPiR2gcP/XaUBafcveplzF2sfo8AS5+medk2ELRVfCA1BmJcoraiRRv
ADGlfEr212eQye4VdVPZS/DLY/CHiUvgL6zcnRxLGk5u0cVDxbi0UMPp8aHyCyEIO+ZmoagzCPX6
Fdx3DXJieA8heLZBQPhocBJN/QneK53fvryWkIw+58tLkrPOtktdVXdfjAuRjxhzeLd85YDIKo0v
oBncilQ/l10F9b0ly/bQxgwy/c1PTNIR73PuBEctDmUYq8wA6K5Kfq1YT5WRD0yhmIuoXkHDCQ7k
A6WAUSV1rab3a7OOe19STq0QkCQQSAWnomIgUz1HqyTG18QxtjiTQ3E68QiYRICmtOEvPqDUHyo9
Pytm4GgsE3erpTaRMyoctQ1I8D+3lO+CQAOj2H1hqwqN5upMlJMiH5Jq92H0q7KJIJN0HBnomaB6
2TWhq7Kvy2vsaYxY81I1KzLEcbRhKTA0pzF/4xg5CzYarxe/zTiEMCZWXA1Xzp1BzNZOSijCXm1K
v4uYGFmawlZ8n+psmRZeUcwfbOK0+H4W3z2oYH5rKQeG5GeSLTXoTizhL1goCzdau4MvYkLAkfRL
lOxoqEO0yGzC2muVXopfkYBTWs1zjHV0bpbD93urH4nsPSN6v8A2q3rDqBpmmjgLHvUNbbjHcdSI
TIP3jLUC42Zdvck3oy5/vUm/k9fT0jhnZtfgMUwNc1EWCwUmcxsa6/XzezLrvrvlaD/IeO9i1OuB
nuOIIHIWGRSWFwwF61iENW68Tvf6CptcRz1HptfRXp+40TqZ0m5jOrBiQo7Qj8XmsHgvlGU1kzfA
OutungSUr0vFZxYtfPrUfaHmS4j5YYFCupGvDYzqPuGHIbg+fB/MKRLtx9ouTwKOOLC4bNGiAzXH
YtyiBnbGsUbcjzpXPz/GS+CrR9H22G+sADaPhyKhm+1epQ+2q+6zGyivEEo/yS05dWsNWvGpghg/
EmKtKreG3fuLlI5yVWQJJlOodAvypMla2Ua3N7x40j7U57GIY66QLumCEyonI/WwYuLCbBkH1Hza
zJvxL5miO6SWZv2ua3wAs/UVg/FxV/mv1exqNQ45T1D6lf9aRBt4BmjWbV6rYiGczXV1EpcGs3pN
WJJFi37Fijwu7Jn2IDv59LrCO8xl0OSAJS1NLZEpwWYa/dTfowc0eZCDyR3s4w3utBJukR3t+/Pm
c4vdc+XMO6ydOckFDN4KB3niiwblsLszKM1t4ns1G2UygfrhLUVL3fq6pM4KiiD8PwB1DJ18/Yeg
Th4intJLeol2PKP/IWgy+TdlH0kEBAqQCxBFjRm5/0sBjvVBypOyzvcTvLImPy+SRYjAJB89fNNo
prSLitD/9tthbhhzI4ERNxUeh+J5kTDHpDcln2XtZ5Ivk4ddRxuxOHfddyV8My6WE8CkjsaI8T9k
USaTf9PAx6s2cScY54Rk4z9GhYyrOhSxrDObPwW6DUz36iWL+iYso03+S/f6osB4oETTsPwTocvJ
MCAAloiEcuZQEzbwsBk/2IE8uu28pEU2fBmb/o+28awbOWkBrVaUXdb6UlqKq3pWz0DO5gUcrese
OpJ2ltcFU8xTlJkXTOiUljQ4NGgh2v4/0s5jyW0rSsPvMntUIYctAZBgbrLZcYPqiJwznn4+aDN2
WyUtRrZlud0SSeDi3nP+84cDOV0+vgMgkof2wFe5oTNaMOjlWCBAN9E5O2i+SP0qGLKtpofpCJfh
FAQrSl6AjYWgaRHK0eAJOD4liTsyUsV83IRGlB2xV4Arq61Eew0yZiOS2phbDmgHBiMsI2kfwHFR
TsD45KwHX8K1wbatuiAcys/FESsF6Eyg/F/+wf8cmX8t4gryC/YyJel7xCQ/2XWX7lSdEOd9giN9
0LIx56I33PVbiSj3CQ7SFQoS3fM9Fh+HAgOBTf5oMggDPkYRCQrKZ6b++kQvFiME3CgAJbXjiqGr
AuIxZQPkBQibDcf8EC44MFRkFYQOmMxA6D3HINxelBXDkXOl606cPjkOtgMRD7AyiIMYHXJd4Qpj
c1Cu5BjtzoIbxa68JxHbqV33YfCIWoaA6iCjYK93OE862Mk100H6Gpi/L3nssg1FNPOAbGfrPjp1
Lkmp1T5q7MaT7gSvJ3iZnFfprnifX6p9kIBFOnlgm0/zuGABMnnVKHlQ4wkLxFX27nTtdtk3KJOd
HtOjuKc3V59iQsT968BheG08Nj/TtbaTVx/DV36rQO8AFcCR4c8JjKg5gCrIc8029XJXAoIgPr17
F17YzQAi+Tn9YsQfOwZzTWoFMsr+Ymi2aCD/rZjlwTINUSShC0MB9YdxFPJIs9CHMrs1391J8kRO
Y+gUH3SD//PHMDDtP+Y/hi6LmmbIEjR5MqyWJ/wfvihTJbW91mJb08BE/7aQK4JFL/4DwnuL6gTw
B341WntgTJQ+7aNO0Y2lA7GAeE8wfFDXDVgJOXv1WmLbxowCQ49sXR6zd7ATbrRUrgZwSDbYeq0E
TgVeDYMcYBs7rGJdUldJDvXvJNo1DyRJbZP9548oacpvJA+yJBoy8mfZZH/9sU1ZyWj4dVxlt6l/
86u7XH1I1EvJbq59Beoe789VRCtWIxebeccW/iVGSB54/FkjyUgepG4zVI8pMELEniPRHaMACOuV
RvVdIQpumWqXDPmLye3AZ4tHFFd9iNprGwUvg/Qw5le5PQnCtR4vSX8yhSPde9JvwhodHoW9VhxM
8ZoNn6V1LaAhlM2l7Pahvt3W0l0fvkXac5tew/I1bjetDmGYnn9It6G1G7NnydwV2m2Ur3L9Fs2o
9igm1b2mfoXBW0oV0ytfU/aZRw/Z9NrHICw0bGJ/VYl073Y5ggADJOXM2K9uNuLAyIeKcgNJK1Uf
pIUmmPfrRHtKUn69n621xcAn3SX5/UzbiILYYwrfvY1bPd3y58Gwzpo1bAiQT/lFpKOlVZ0rh7Id
PGHcK8/qJQELV/Lz1F6L7+Jtnu/4b94qMji1u7YQcHGzvUC7Dk78lLw16Q4dfg51xNoQfqy8CHjo
3MTvCSjBtPNgo16Ec2SdpPF+rD1xPqfoq1To2RFeAOY56dBpMB0rXgQCT0EFoSUoTJEFaCTBUU5d
slr1S7/M0j1woUzdaMGDKF4sfy2P14xRI+BfL6w067t56tpTl3tK+apbzjhswI4KPAyGJ7++Su0m
rr2ZC54Unwq9cvmYMvPDpAM6hVZwQy9tvp7F/TBeJ/NFEoBACpASwtpDWnRvmFwwyEa8zArEIehy
0SnhELIsjqvoDBO605ZvhvYms7fLjt9exWI/jve15GgQfqlXTGfQ1mCffrqpiMCh8IJnCUmWgli7
IHdp3Jls42AjSc5gnkCpK26P5Tb+3T6mq6zCM5wDrkQvP+myRyNPa03bnqCYILRUdzLjFvf3Cnu2
daU5lWDC6s4QPwXFqRMOMQIrnz7AfNQZzI4bBXMdXggbcKwv4FZCXJ1xiiwxCde/620xL1/iEzE/
4BVqjH3Qh9G5f7NMRjB+czPTLasjFKDWWIXlTfrw1ecScpI13EPP8Tf6UVmesuAKvUGSv5rxdcLj
yN9J7W7BlJhxwPsQCPSNX/vqEjTvqQXGdgEsgZvTH1IYPULEtIHuBdXVWQNBZX0gbCFBaumd5i89
sTWajO5QvxYlX2SaeotiEHenBWsMV6nvMDicdr169gPmRQ+z5GaJk1gHQdgjXJiYz0X4ype7CsVb
WO2a7F3Tj0m4K6As4cFEKxR4db+ugCq7O212hPdGXhuwP4Briu1ELi6MiBxZLLGCmR2Rx/wm3UJh
8UQZOjf9NiuJYfXCQYAdXzk+Atxsm76r1mP2GsN0/erYYHNP7S+8nRYObu8NdCPqKgHM1lHLH3p4
DFDuSOdknY8Hpn3F4BbFW616luJlIN49agszI34crgdt6lq5IdJFbXDG+6kETGwJloEUPKLl085q
cUj1BepKXFX4kkz6qvhj5rv0gexf6BMP/Jy9jsp7Xz73GehW5vnEJJk7ilu+xxibhY6jaJu+YQaH
0Z70PsxQzfh6LH5gzIyct3wbFxkp3PWyX2f+oziAM2TMI6+9/NC1Z54fZSY+N3YWwoDbglgs+sLm
O4XJ/aBk3pg/whBo6/dhupN8d5zAlQ5Cc0VcPQHhwi9V8scIDkuDgymkjT7EuNiemVoaj2gLIZ9k
8L/4n2fIFFxZ9c5HAE7KLIQNNpEOFQD2FJAqCjyfnhbuH6plcWHt1+O7BPhY9E8JkoJb+TpsoS27
49N8taDbCUAo4L4FYzLHj/Zlfa9Pzzo6Fm1G6r0T84PcbS04mBVtcg8+sFGkB936Hhm/DR9xfPFl
yGbPuVccsuAansbrwFkk7jpjqxinrtnhbhNghC5wlgVvSBzy2eusY3iKXtrHOaN+T+8kfDL26IzW
8M7yep2ifSECdXCkC545aC6tiTuGRwecKacxtgFWgZ9IVg1pF8qXgkMUXp6BdIBvGO+VwRkOmQAB
4mOGM/GI+8/Fp3hs3oV4h3WMVnPOQsf7SOBVbCHFN9GDgKihPPKWg/ChK48W03bekgBFdaUC+OUe
Q/GSd8OwkF1l2ImUjMPeZAYPfFXvNf9Z4HXg5UsXFQVL/yTfCfXJsMOeE/auj70ke8tjYFT5KezW
rb8v8geFxDP9wq+t4Kx+DkA/1WusvUKBXJwdkEpAyysvs+6M7bcprmELwVxCGQVvQ3iVdTdkuCPA
7iXt2Ibzj1piGo6auQ5Zy0xBKdJlqNSflPfMxHG/A66lLK0grJv9sdR30eCJ4ybyH6eO8UySHXsN
h3fxWaCCJ9AVgt7bOH+Zyd3svzSDm/enTL/jUVZMMEnIUQc6RKnQORAPuUS9G+5CuGxw3UxXqTZx
+jwrCIK9ED56H1ewKGNnUO9S84Z2Rm6PkbRugZNFaY0+q4g+KyZN+jFNbk1+bRGORP0RQZevngDZ
7AC7hkOifLKHTZ3Xt3daB5XScH3lVGqbmU4hvczjoeleTIDyYRuCUmUIMFB/0X0BOYfNvvvFe+Jn
iwht2lfzlILoGKvGOODVkvCYiTvltWTCCmUIIkM5vEKUGKENw5GYhI2VUIk7MiHs9G5Vt+kUtyOE
j8E/qjd0bHQ3X+G8oh1aGDSKrTdOG3l8ZVDcmQLmOVjPFDfUOeN2JB4vdwqLLtu2+GTVzqc+O8sn
MOT5jOL3W2ajR97N6LTA0CsNsTAsXAhx6aW/ZLTl63latlkl92hPk1e4XPBWYMX4oZupj5BKZPib
4bbOPDE4SUdLYUi7Sk0HTggMoxF5oLV8RYHs95igKFkMP1i/wuip2TpNYInaTNKQc0nLKDHeQ9SX
jxRyauq2Bw1xPhOdqrwbarwNZAyTsmYbfChvPhRS3kuG3pV4OAZUpJueYRPTRVIXwHveG0f1ORpP
0iO0m1IC/wdP3yb6BquGpTCNnQJWXXMCYddf6w9mdNTvI/x6fdsTfFGhRHfqj7jbjP65ZyBf8qvk
MOSbUXLE6SwfR6DsGKmXKyBnHh0hprqFHwYDnkfPTp66J6nAg4KWU3uQGD3uwys7grKTb2wrjPQr
soI0NjRWiYrlmVey64029Y5OTHn7JIU4rawRDjCiMjoX9m4qOcwkrV8zkfazximI8e25fpGuI0U6
+ejB1ojXYef22naSEL1BSaxyO57OxuxZ83lOUL89zQw/erYwacUGEQifEPiM/KQOm4bP3l67Akwu
ZUt/68JT1twq7SCknkgdGuzNcR/KxyG4E8QzGnIfcbzqshQS8WkSTyzDDHvVR/X5pcUIMVgb/aEI
9iKue6kbj94A1M7aWXX3wkvxLiEHl3f4evrr7Dp9NzvhRZVORbmV/EPhb4ronRZC50XyV1M99MG5
rA+WvAQlYHvB8tLkozjvp5YKVL0EyVWy7BzRrUirdoYTJULXZYwiw9lvmUGGl5aqjt8uH4PmODVH
oyH/HJpP/44rYOK/l+FzGOCxBT/bKL98CLA6bVKbPQnpUzXd87YxEpmJsyaOSNv6wjKzRHtd1kCN
zcYKttVL6A3AbMguF7mnXXzqH21ou92NrgVsPI7uU6C7/Dg09xbg+XjTgu9K34So4YVbExwU61Ab
d5bmGOUbf75CbmMJ7e4iKZu5fhwhdUlbqztM96wTRt/6ntFArdsZ8jfqzed0rxr4oeqy27zHj02x
1u8l6dgDvlfJofTv0fv1hg2bbhVjxcNCXsNQB2w9HA4vh9PhdHJPp91pZ5+8ne3ZHj8uzsXbx7aC
+eR++YnCyK2dDOyOcgT/MaZnq/2e/pe/GH043Wr/ufcu3uX723yHh7d6kFc2WfEck3TQ4pksBmdD
fI694Z/WfcpXrr2zd/e81P2wwrrts9FxqbqW1lEwzmP8aHCijMPRDA6gIVb0ne+EpfiCAWUWz7F6
S6c3dXoSv1DWZuJT6T+rrIY5Yk/NBTcV8ZrBqWSAl4I1Ysetk8AKm7csP3N74mrb4hGLG0VDFbCA
Hf30JCDvI3scBY8B8T3I8J+ZEORsLEAvDnCiobQPWMEFR4IKn9vXnqcekcQxCC/mo9I4YfWSBRe/
fxvgiMcZPCAZzKi5aC3aqYvOeZpkEAmY0WgTHIDYB48CcoKkoPXMo8HP2IZrRcOWCfhaOUXtNWUd
5HxliL0S7Z4oOUJkrpRatGV2l6JnXVqoOSgoVfYNQcZ+qXuMhlcxuhU5YZ8jWGRF34tfSYdVi9Et
OIT2mSP4Usd8VaidnfKbpwrnJ76/Sy5S8hG1TNIBN4SJtxXftQmahgfUcNHMbcXuUTOfM/NiYX8/
3pr63UDGlr8MTBFxcF+lKDyGjx5UKvno6o2BOJq6Jd7H402OKV+9Lj01EOkImZUuNJSieR8AOMjx
pc/O7fzMeC8D5R6odT6XSU6F9BHIBqU7utqcEeZT3L0U0YsK5Df4LyG+EgksTS8eLkV939KWaAEM
+C/cO6x+30vfwXRNuGN/Rl6U/zjOLVHzwEuSDrKE/dtP+4XCF0hiq9Mbo3T4LouoAlYUmARUGy6E
vOqREV4R+p0gNB7GS/rev0df2AMsol75Dm4e3D2a/3fllBUriBk6ikO8VJ9MmMYQ1P+Ghsm/QeH/
9YZ/oPCx3qWRlDXprXxOn8Nb+Nl9j0AWgFerdN3+UnHh7Qi3w1oRL+vqHmZcn3++aMZvMHWFH5ao
aKZBdor8b0SuNYxEHzQ1uUmQS/S19YE5D3OQNcJ255WL4a+scJN5RnI4No/O81b7OAr3mLKeY+vc
8xC97Xv1y59WkCvO5teovkXjbTuVb6ayuuZ0d+gKtkLkKdJO1jgg70Z7x4n66C7HQaNDVrVVGtJf
NCvsa8xV9CzeAgSPJwsSQLpKKlf0YGCddc3rahdmCuUkjP8/XwX5N84dim5JMtGLum7w97+vQhfX
xThMKh4OGxXZWLodsE0MsLLu1vMmc+tts1HJ811kpxJOUigoMb/9y3tY7vYPEPZf7+GHUV0eaH1W
tLyH6NTUdkWVca3xDH3wb+lTb6PC28K5RYL9ds8InlIHLzbGr+kRILr/m0fMbyBM3ospSbopqaoq
/VgVdZAKuabK8S0mYSpa3WD63aBPb//8kX/3wP7zVX48sIQ9EC5g8Srzh7qrjvCtMme8+/NrSH97
kR8PWZbJRa8NvEiPGGQ1nJhS7CbUHq50qQ7m885mIn4GbMv+sqZ+Ydk/76epmJYlGaqEgdHy9P8D
6zal2OirSY9vDDjQcEOMEa4YTq9e4oUvh50YggQ3Pv7548oLuPynV/1x56y8mYq+5VXDrbxjBMYs
2Dhn7Muo0nJ82Usvwr61e062IdNoa7MwBmtCDP6ac/W3N/Lj5lbRbKSmxBspaBqWFF2GVkxOJ5ve
wR73SBgRlWFZsLwF0YuP410arT45Wv4aqveboYPyzxvxYwUkQSfJlqnEN7x3lmB4BppnyX0YH6zb
ny++9NtXUslRUHTTUuWfc5ShsHTDJwoZU2MMZG7ZjueGyf5ap1r7f77Uj91CM7Iqy3teCg2gN6/8
9eJshORgq7v/z1da9op/rmNVHNOm5ZXCbXWiLnOVDS7Cqdv8JfFK+t0GaP7f1fs1PPrHC8VDEfnz
cvXQl5SH1/7uDo8KxrB4DSafCQbTf/lg/516mbIhykuwgajhKvbjAZVLI8hKvY5uS+KuzEAeJdU+
OxrEEfbw63lMnWQNK+JvVv2/WSa8sGUSmEI6gSxrP65olIwc/KUe3tTdO6Ds4sKurs1TCE/jLx/x
vwvyX6+kL///H5dUUEYrSns1vCGpZ8Ttb/VtsUWe7IR/u3nLvvLvfeffr/TjYjaiJpMFo4W/TlDF
mffyi78uUN9iWbf/27zy1/nzp1f7scuZRjsn46yE5Mqhij3U2Crh+7fxz8Gdtqv/sqf+9wT590f7
sZMJqTDlec7tknfv6b3+Uaytv5z9vzkr/v0SP7YowWhIk1K5etNG8HBNP5q7aFfvMa3AAJuEzG22
lb2/H1F/u2k/JpVzn1rzNP+6acG156ivMLl5Ce4wWYIR8+e1+LuraEqWQmUu4Y4m/XitnrCgWplk
ytwtPhs7aRN61t+W+2+eaMVgL1dVGZNAU/2x3LU2L1tdlvFdzk8djH9y1cdLbL1YqBlfNGWjKJsI
fhG8bkZHnZOUiGzuMqqc/m83FFrKjwfCssSlH1FFxVQldpkfn9dPIr+S06q8LDNoCAX+sUzXiDIy
BlyQT3tHv5bHvlt4jAlyIGPDGM+EctGsSsWJBsTlyG8X1W9kW4C8HgWfxXAhduA+LmKfaOtbbia5
LYxEhtvDCop7iYsobGz6nPhOOVS7GZef+wRaSrPV0jUNkUijc0WguEzw4MXSUsOs1REYC26DtIUO
GaddF99sDE5TND9MqEqsaXdJuoOQbX1Q6Ke4wCl29D1DGwb8/JxTu0SqKNy1KIhgdKBFN9x5BG3f
qL4Nx3DIPTk5pgwZcOGGwgKVN99o1laissSbVd8AEfSKC3KWiUx7F7qJCabARCyE7ucWgetHjqRu
so7hPcjekflXqXhqcwaYLWu0xrCCbSbJqurgqoTfAbBvsGMIhJAMto0Z2YutFnoobLxEJ2bwBv3l
GVmPwdz4S2qcyULZgSR2BeVQ7dY5vF5om8IKCietJLemQgR/BeTpsG6HXMw7As4CZtqF4AT3aWc3
jy2uLmdRuZgwe9JtN7oJ8PyiR8e0Ak0UKhuFkYPkDT6q3zdDO4/qNhVQI7syM+HcgTyEYzFuXzoD
InSR0kLnlZgMYdzz3NUruMe04SNVE+7Ud/JF+mgem9N4Lz010JDMldbZ4ryNVXfaRIMDoRo2N+9v
A56icK4NrqbC4iFgw1zLiicwLXwScB3GjzhxBmsN5JzF6wRCXHLGahwyaot3CwaUnROj+mK6hTsF
czxo4RjZgIFXYHs2FzBiYvzG0NXE0uj22ujrHouP2sZgxbwrICw0Kx+m+DfmQDS16CEwI0Dvxah2
8pQAnvRKyxdRFIKlEp1SsZZlLDnXc7nPS9y4r5G/kaLdQBKrtcVSVxi2qrGDYzuZ0dqXX9I+vZ/g
BlThi282qBzhY6O9FmsW60LwmMlVgOqT1AX68w77qXkVGDd/MLZS95JM56zaj6HhBKgQzIahYI4l
X0xIY4SXHOJoIRHuJuzWTRIvZIiqz+bwEEX4d6H/GfiIEvFx4VOLjq+kkTWs51zGcDfFcwaGg8zM
R2rpqpMB3/aFk+CjB3wXwkOtHGThqTbetOItDr7LrnINoOpOSFyJZSfG902GNU3wkMBtmnSn6cu1
P0d21+HzhtHEFOJrj3shELaWio4SKDCuN0kcH0zUthB84Jh/qwvyUd8P/VFUZkJfonU0qG5UE8Ew
zmAhKbR3TdbPJbwbS3pMK5OQJlNgzhD4tjAI64YL2eWwN5kukZm7iUEY8evIp62PnaTOLeyUZwsc
UEMFh2WahDKBRsOYL40+LPpQP3qo1lKhHhbcPBg/Owb+mJzEWNAkOXyKXZM75V19zrLHpnoIGatY
qBzSABTURP/UgDtfes1T4XJxLZgv1+JdUuFxXka0TsODBCLjz9LenLFqwxIuvmczPqPuSzOostbo
WHN1Rmjb9JiAiVKzsgK2nDK+E8X2VZNF3P16G1dZu/JxhYlbL6tOetHs40zeDILhZs2AyHZj5k9N
gmBc5/lXTonfHk1YBdOE7RCxIminUDmoRbhPNB0jmj68xrmOUMhN0auyH7aujtbXcKLGSzqEIjzT
cegOxAbhYMFN57FMVmmH4XmNyNUs3/UUNjzLQJOhGWbSNoe2OJNVNbjSFDFa3ScQ57T5Q8m3vW4d
OcPBuWZXMC8wOr25URxVz70Rn8UWlsuoRjvc/tLa4xd+qmHxLdpNHjiTCv9wurVYgs0hZmXjtWiZ
X4gM3eMQU70sdmTCCLTGZ1ZFkVrXbp7lVwM3k96EYVkKnp7fZ9JZhttXqvktqixbqk2EDLchcWPU
ENOpi1FcKcucBOBTq1ZluWkwuA+hS4Rw8iye11bY11V20dUIl2iwHVpz402HPpKmr2nRORmHUDO/
9QZJaj1O4VhPcm4nzUI7iZ15Vm0xNd9zjK0kTLXzadoHfecJiHzSZSaMh2k4sAGyT1X+7Ab4KvQ9
iqsMFQUq1wntyeSEOrbMsmH3PBORMkNdxK8xRRcYXMYifJVUtssZXQF31QrMmzDV9tQJNtuNW/T7
Ag/1GYZkQxAWf4gcxzzGKYQagK32MoszygasLcN9lBqbPGo9ibFGVPAOQu2uxl25zpLN5EOSZB9C
bIdfdLAvkgkxOHQLtrKZkAqhezIGRPws9KCBej7hzs7Dnr60OfPfCQO2AfOekhlLhfQBvUt5E3Hz
mNWTkYxelzMbni5l+sGTquRPYj5x6MDsNvRtywylqxo7yiUszBnb9fdtgvkBD4iGYnuCosTgw5A3
iMClki1chnxncvS7oSeGjvgs3tHMB/JKgu8CLeUje5Hvxc+EoqRGf7pYyqg3H5ttZDagqEw7ntGP
Yq4Z7XDl1Y5FcJVDVzzEkFdNVH6LFJbJTgrN8WUO1orp+LJTwv68YIaBr2TvsjS7ZI3hVaqtLXHb
TPvB2sYWvH4P4b3P5nYsRAd0vMIWvXQojDqU1jA5JYzAbfIQ+gcyzjBOQh9kOD1LtHZawTVY7dMK
94D8DV+aFntmtK4EOOAOG7jMdwTBFQkTI60QVaCwDhkCZq5hQgyhQls1Wx+HfsjhqAiKyNEREWQ2
xhKohyk9VCqM1cPIOckWNK5Lw25+ifixnsHbpifxQFhjDiBai5MHMgKcFmooWOoazxtfdUUZGTyw
KIkCe/0NzL87honNNsvK1D/zU/JcHfL3ltKHVHFIg68wQ3CDQW9X70YkXdRZa6HfFaJbZ+sIUR08
09DptYUJFXPnGKRGC/Fyxqkf4mFeTysdMnWwPHQc7Oxn3HssTVG6kail8eAuDvY4VvRIOSmr4B90
q0BYSQj7TMwW0M6C5A4mlCvYm3b8apAKyCzvPXkxvnV5JT8bF+ENUf4d5ApuZzHYHLc1kz7kE89k
QRAlgDxOXmHkICTbInAkrAEim5F1T0XBbcUdncEVOmsmbfJCb+TtFc2yVPgGNB5Ao+EGbQEy9/R1
QmmN/Ok7BkVtnBPTOYIRKFeRdRs4OwVHghNE2Gghlj2uhJ4IjS+FJUWc7k3P8hkMvoWJkm1YYRh6
j/mmHRyE/d2wyWFjE6Ferqt50z0Ur9gXcUBxCuOzxUzxCYIagUyLVxIJIgoWwRikoLyqnRDzWIg1
KL1veHiMnN8YT5gIydzacHBUINGprxcugbYj2wPpqe9U1GNfWFewpozc5QHRRSfpXIGccx+7FKRt
rwamTUTc+Kz+RUujfOmeP+1zZqyd2ymOgTJCexje53tSsNGZF8t8hMnIUvumHjJA6rqAvIfBwUrW
Clxk52g1Y1ylZ7sPXQICqdUW9SZlDYIBMuTxRi7c6D3/ah+qT0bBlbSaqOjgtrLWCX4bV1Co0TMx
2ddYIsj3a4ftSX9olSUwASIumryM41FbN9kSl42UU8S5KIIu7/L38p/frFjaD2FaK/jFwN2PGMkt
JbWPtow8sjdU8f5ktx/LePBTR1TDQ0/YLlsMT8o7zvnUqc2K4zl6U24oBHN1sUliURDqYrJjGY9s
XDOyxo8xRkhpS6zFRTPMlgZF3WXN84zzDMcY8VDb9nZS4gmAKNkW8OxTEcPbU+RwBwQiCHnACYTH
eAObUw27nxWM9xQvAGihsKogdVEu3AefVcQE/l3FVn8ZSlKvrEO4vZyJPL61Wyr20ijhPyJBXqDQ
EV/FjRGuFpmd8tlAxWI/grXxwlEinuZ7RKXoJpHkkStDHqLpTbSSuF/Fq7Fzg0fBG3E3xDUL4uM3
TQSibspw4TN8VdAAR8vWje9nhs8V3OgWijEPnptinmauGoIFFxkF+wphDYsAra1W4q1/q6F/cAuY
mr3yKEpH/FsxwJCkjUwfk7tZyV7npYxQnugT4XbEKG6itfguPtVMWEuvklFYOhI+Tx84DSIKHleQ
s5WXCOaExhV25zukyRxSlUXpui4jT9a2If3YCx94XTwm+4lEzXmlPtb34leCPn4xjyDaZKU/FhCe
mADioMwI6jp+xpGLq178PH2h2xW/Ukz7PsU3TksUuNQiAi44n80bE1eWEws7eYzetFvzFCKvwypQ
20h03tLC+Ri7Vazg2ef8ysVb9lB2TyAFRA2sYXnTBc94ZEJNIQEOOpRF9AOcH+gYto7SmFMA5uxT
+gyXl9VOimT+XHynRNYR6Y0EGCYGiXUM/OjUX+cXbBs6BIBf6AcWmha7eYC5DdlQa3NAd2Ivz0S6
pkCAjEuLy9Nc4N9Mn4pvCIpglJ2r5N2497/5g+tPAx0oir54UWr7D8nTlC2NfI6LXA+9VXhO9tZ7
+sHYm1KJcFAFEAAx+SNtvfgGMdlQ7VBxinZdvhhYGb5znVlvNR/hs79VVxVrbArJFf/uiD65T888
RFBH53bFxD2FfQFvzYa8iF8pBW/zKjxJeF0u9qJ84J7D5BfDGjk3vg8NdCZuNBtDsxquvF8alvbT
x8+uepwW0wW0U/UhOJU7ktQC2Jor1CJDbIuIghd1MDwNB+IOFUxnsg26psih5Ygs6cKtySFZNsGU
Sg0jLSZt0gr2B1N5bA7g43NTOnlHTBAqdvAT1phPKckpErkDGThIay/KNlrXr5zw9ZeKqve8bCzk
XOXYj6Bpr3JXNBeRObRgJXRiXCg0DhKqIQepswgaM6+hk7d4pmJhKi+ng2oXV6xa9NeQ6lfGtQX5
AraqUJbzF/8xgyPk8r3cuhxjXkq9biNgecgB+SaLW7n6xD2SByhmuOFvNIJmKZYEJFuOSouBDQif
2K2/xFt0r9OfkctjEQA5feEK8cjtx/ij4aaRtsmxGKzCD8wqGxMHC7x77PKem129AhyMBHS2tqmu
Ks0JwsVPGTYOkQA0+7w3c1tabN3LIQdBUEwcH0oMqiN/JaDZ2StvpoeBErsIwhfuFQLQ4dJ/FG/t
c7MT34uEc9EOU4c9BkZsJMPQRcVLB7YphrVvrduH9HV+wB+Ok6RHCyzZxVP+0bzV9LCtx1JV8bqh
ScEUHHN2xGdc7mf/lacGZg21bcYOBFHi11FGyiKL7MMNV+MRGqp6Lp5xe1IdeJItDvDT13QiNO6b
eI4cAtPoRAjDBaf6NPcIB7/NU3ZPlZh9snNT/sVk9KRrJd0JoyNlYDEvEUw1LAhDd1LdASKWirIX
7GplAs+59dNorDsYH82aUjLFiMryWtFV5Y/G8gzTxb2iI86AE3jhT2Nat05nlw66R7SsYLS1UQov
C6n+OQvWFSkaQFH+ESutWfSK+Qk3pD66TMgb0zVlDFUajWc5OKSy4aVUcEKg8q9v46IEuIvzL10+
1KI3dRuihBRj32a7FmZiBSVz2fPxP0E0/Zmj5CWcjdWtU/xuhGRTDfQEa5nPDW9XOkDFLSs7ia7j
dPY5SMv0PttqAZ0pPkDbNtlOWCBhjcOZ0Bwr9QArS11q8XYpaT0uMu+fyzS/csJKPDZoW+mH8K3Q
7JBGMtmQOoOligTnkrA+TCqc1noI68s47TtM7vD04mrieoEdyHxvWNv2ls4Qo9E0g7vYaA5if4cn
a9ptavjZwKgVy9QexS31V0P5AOF63iA6A/Ey4ZhOVAIOfjoNlnQgih3a5l2OPwrVPBvRskGsEWfi
9TH4NtjQDCUBvzD8JnNnfltWL7UkYUH+fUa+nL4OoA74m1DZBP4mN/e5hHfcmkIasTkY2tVIaQcv
NVHIEcWvw8Y1tNRr6wzKGpYIHvgDXQstTbBuwy0NBMBLQaSidKBB6cD3hrWisrHgsObKkMlHtjlM
8V4E69DpGz84hFBHTUfCTxlkUPEweEHWP8dgYRvOZR05fuCJPZbQSy1T3HXCEV4iFmkkFcIG5fTv
K8CBbZr8ZR6g/xw+/ALISaGRJERhGlLU//nXbCqpLPRTllhehtFN/V1RrzlLp2N5g3MCch+ykSPy
izaoZormkOEQnG0qfA9px0jumRzIuabpyJy5GEVgAMaTCrqMynPakXfbcbooTiLT6h4qMCL1lIRf
pYXF2BJrIjxQ8VCwzI+ddlBQGUtkRD2RZAqU+9GTf7qt36bWE/2tbH00zS0gm4fCp3PIDvvzWET5
ScD5dRk0y7QkXZEQjf0YZSWxABKXMCcQXyMKYHCP0G2A6IF88W4izOODcz29W3DWB7AZhXuGy4BM
E7LSnmB+5e/TJ6Vrh0EOCAIk3xFqmdNW9sRxgBNX4FCVIz57+PP7lsQfAw6dvD5unmJp/JBVXf4x
s5IFQe7yZC7OtfgEZBmSuGz4K24mj2jXm04zmBgjUS+x8SvJoS4R+Beq7ZvPUsxXCYQn9HDGZxSl
TkhjZ6SExQ+gY3CRtOOgUdDzzoPmtc32ifBWEBPMmoj077z6Eqo7qzzo0A/bbQfQXP4vYee13La2
RdkvQhVyeCUJ5iBSpCTqBUVKFHLO+Poe8O3usnVc1sPVtX1sCQQ29l5rrhmewmQfcczGGwRSLXus
zCE8d6Jlk58Nea8aH2l6MJCoOlC5W5Q6RfYIUd51+acsP2KQBchF6A7gqkHkQxhRm0usPBtSyjDi
y/HcXKNXAGbgD0cSfLSNww0+eVp9SuK9lW2AAg3vqLQX3dkQjKUFLyrEHW8u4QqBQkV5tsxXBfIy
KKnELkBgdUXtvdH0JwPnD7PCoWoTYJo9Hv9Q9d3u0DhYiaqHHx4b2Yq8V7/PTn8tOEMkE0nTFAZx
3ya1QD+CJYgd7gZflBAcz+JLgelt+QJbjpon9XZyPCswX4+u5otHr0DnNKYQpsfqSV9Xb3Qe3rmA
yywBNkEeWZHHGLwBZTov8gOlkvjInqvn6qyvYXJnGOJOAyK63tEiU/cxjwnMCRE0EzyJ8AXvPvFd
aW/Vp3cVPvwbOwA/TrxF1+aTIr0Z9cvJa3fPzqMIT9q2l+ize6PeUtfuiwiYNumQy5ZPYrAi4q0B
P30RXmsdpJzh3hzBAmKxYUqBa5pYMU7cfErvSIPL3CFkFKZOUAx8UTrhv5NRf6HMp/NZ6zvsQT6K
j7ggmXES4sKFCROtD+bgYA7QnV+jXbpRd/6Le6pWEC6BlhkE0ek5k+CKcmxRHTLMjJWN/2juyL5T
kFxA3o+SYJDmNb0Eb+YXTS4312K8c3B28E3rtfoOz5+m/OB+IaQrPhzick7pa/cRuAv9i7uNio2K
lElWdsUmKprQfigowhAS4438wZE11uo5cyAqMnbO0WGImlD+4sqED+kjfAGed7/QWPnP0OL9N+MR
f1DdUK6wUdDS4nKZYd+rT4xH+BFs/CtACbsIBGqRr2fl4tw5k+DgYaOBTeIx/WxRPZINI3P42cpL
dYR7S3kvTdpD+cn31J1JfhXPmAJ8Nievnyl0HuzxVL7uhvLZwy+R2wKVtrBRUTSpbdzKZwdA9KFu
W1KY6y/pgwq17ifGVb9Xl+Dh31EmqO/1V37zriqJ34+4o0Wgk/NvBPFkMGRfWasYPlNIAGfQRWzo
L5gp/LqfOBV79Dwf2pWnymsWHBlqmfzAdzTY8SE4ovl+DR71Gr+GG1gIUzWNbpY5IQcS2Y4ANsvs
yFHtX2Xa7BcaZe6echvvDzeBgodNl06MehyojN9eR+MN7906s5CGD+z8sKWq+EQQhDGOBHE4BR/y
wyTkXt8JnPeaPXzUr81Df9Xv0aNdh/sW6ABi88V9BQqg5Yd/+1Qtkvfowqh3HmyFFZPVS7JTVtG2
vhWH4RVJEyZWx/TEEqGBCjekveNvQireBWHiqbdJ1X5qiI14F3h8/9NEAuGfWV7Zp3LP7u6leu3x
bfqs7prIDAu/KJeRajnR3jxWIdnIk+izf2HtMnv0SL7mPRye9XfjAy8D/lQCtwOeqCflF12qytvK
Wj13XDt2MczKrrQ8bAfRNXpqL8Ov14POkXEHE1oXGz+EuFTAtCrPyrXedORez/FUVCibn1LouNKb
95F8FqyiL0aIOXxrRGjYzX6aezq+/F6QE8FP5O6Or9UXOFfwJj7q95aV8l4gKkPjhCYAv7Jiyq+Z
D1cr+aa8ubfkqdzJ6qy5F9VkuHOJ1j14NgDiWjJLwOfqDwzw79prvC2WzCoKTrT/5+91YOfjnmID
YbyFJ/IhEO7TIoHbXTn41E+OHeU9f0Mhp870z1yZiNfooGyEk/mJF+GMSIJ1tlTW0pfIScXflz9R
I1UsED7bXB4VqlP8RF38IBnBkwFDheDZSBCMYhLsdWwYKHYpf2gLKR+A9U7F0Tt1Xx0d9rvwSNtx
Lg5M2+LAZeDANabr+A9ijuWzcOHX0T18FHdpX39kGBSBz5F2iiXJG+6peOI7PJ1PtIfau3oGXh6Y
puK6ZRAsUKWzXptyaic3c8v/ZRuPQIf8FajAWQWMtdnEasx60SeAwkNeUAg2GZ2zuQ0qciyupWTs
MquGmXPt7gRCobG0imdPtsMWU8UZGR4IVcN62zX78UV+cV/KG1Jd8ZJ3DM8wrmxfpA/AE15SFmn9
nnMgXLDf+mSUwZ7JJlA0GAdMyfbgEGAxYC1Gz3KHj2ncmc8H8PuzNUcUC5H3poC2TwILuw+ZQdi1
I19lTIJJGEPcYTaYCEdAoentsUKdxhDwu2n36lxdUqPA1CTIEmhPR/UTHy3G7AiPdNSjKYXdVKSa
4eJwMCsmYOj11c3B1ScNj6hnhDPlKWNtkPRj1iY6LYB3njWihvZMFeXc+2dEmAZl+tXFP+REjkrP
tIGHwucEUiQVePQEmLj9BFE/M0nwEKBO5tJsqLQn+J0yDXxxYwbUk+alOAU3EbwPdwT6Q6oeTPG4
g594hNrZOwBp8cjpkMGK5ZNwzg/FXrk0i+L2P0zeAqBi6o6HL6oKNuvihKITWqc5Rf+WUxQwJcBn
jSHAFbyFaY77kRzdN5OTpJoKX4XyTnOkAogIM4kYa/Zxhk+uuO1iXpP+qqEMk6m942nbjRbIkxxP
PIan9N1MzbhS8PWkWYdPFqaqxDZhT4RHVjBPuU/A+haefrh/YnE9TfYYJA8vGalAbJbMAW+ptxD6
iXRrTsMtu/EtrXfkpLw4vF4ZmDVT83c1xRqO09zWGFQhSX4ggkMzpNzw8y3xh2WSxeIzxxvATQIC
2JvoqYDxPsat6NbfjIO6A05h5bH+1Bu7jEUNciuuVD2jlQGOSiDT6O7vgCgWQx3nC4lCecvAuahN
P3SmGuh8MAJtJyGWlPh20bR++adw3b2W75BCcBlwbv5r/IqMZOc96juhhC+Wa8GkHfQJECoRo1Q+
OLQVyEhG2MUBl5kgI8GFgiPrhUvCwIWXPH/ryeEy5yhzUnOClApIuHmn0+QuOG/1c/86WkaO/6gG
kJ1Ul2Envwk3lq323oMvU0ddo+fhlUH3XNs1r8Roj60/IItJsgFun2/CxTuUD4zRjqAD5NMCeIFD
U97RbbM8eW+IfEL1TQl5iV9YbZCUJbADvBxG4+WK/gVAE4wZzvuW9rrMxrnCeHLfmfRY/IdHcZQ3
yUXYejvs0IilzpdoQJakT+x4oPhzAaqzEcGhuWRHA5D9/GNZ/beq2hLJqFUs2tlfVfdvTMtGyZpB
b/zsCDeLPi7V5vCn5AipzzQm8QUArTEn/d7SboZ0cjs7BjiEM9Qs4tRWB9sEENTGYYfCWAHVsWwr
6qqvZw45BGByWC6jDLtWJPTy/jK8B5Wk7KPSoGwhgiwA4plxZA9oLJkfBtNxX4ZJMnYQM4etFj1W
w0yHCtHO3YnPeW43r8k9QaAe3Yp9Ks5lfyaes3weFnZJ9RkuLP0pQNnsLStvrafLQtubwSHERxkO
jjVnGCclsJsBiOpyBjnFBYuIpzj/MP0LpGVWTKUKj2zAigkJ3nxXr2OEOMHAMyUlBFAcvssUY9sY
f1lx8u/HIYvf2YZjkwO3VlQN0ZRlS/vWnFYyPGJfktIjCk0AZeZbBeUbVmuAnXuN3Lgp4XgdBiMA
lNvgAc5k4FABojKqObeOuGxLHNU5OiboYkaTFPLMKeLBvMki1BYgAVg3YJBSOzYNRogJO26gRLTw
eaFIgzrRLHq/bO2CuYIBA+4KRKRSGCc2tZjT2mJk81XBIwEVdbkQaIw1QrpszTnk7jEiUQlSGkR9
PDnJhHLnWXxpg53XV3ai2IwWwLmwXAb8iNcpKZHlaIzb4Jnqz+h6cOFX09H0itirIrc9wgCteZAt
B4E591THchK3d4Sh/bRFE+8xTCLOZpZYM0lba4Qv8He6dUMMgrd3mldNAYDgNW8LdxpLhPZmX4H7
1r3INblTS3E02ZxzUtFcs2EbD7wPxygND9YjKQtTeGcMfwZ3LZLe6RJqPFO6oxFBTbDsTsKzZiMK
6zrc+qxMqHiMNIyZHmzVYT9SZ1wwMxyvocHNTVBVsFV8o5Bx4NRdkhgI2I6BMPN8U54pjo15AESB
Elf0dl6YtikvQ3Nu4keZ28wD2Qk73huQRoUx8IIZPGmHpTxlyFXTaD7QPZWj1itlJszED+zcn8q/
EEdDHoNGAh0uF6ekbZbwN+cqtcu1tcjPm/979Urf1Ui/Fq8uW6xdVTf/43OWGG2rJ56QHgfzYjJN
8SGwlBodeHbRpKtuLmvjAnPFCzR7JJtp3LEfruAbtqP9ugIMoWQZkzhi3b9hc0nEM28MMT2aOfPh
emH0JEFsS14QvX9v/aOgHgbz2ehuQvLIlXoBY6Hwd0L4VCW3vv9s3eu/L0gf39fvoIVhYRmFtgIt
jTFe8G/ba9C3oiZkZnr0CWyQFTsj9S1Wzuo6RVRf0/8EhCuklDH9aQjCbaMzqa7FWU8TmjceqQ8D
4Up3GcDUYAvou3dMRA2pnaQ4JtSlBOFKxTpG3itwZqKBXnqTey9igcg7Z31DCwrJVqnJ2OpB2bqQ
YSrlG6tb0jYpUnFXCk+1K4AiFdOortYK1rMjU6jgLavNY4l8UKvZoWUOS+D8iD19ZPrFWrvwZfmd
9SlbQMIu9Px0OFQRyAlI1L/vofyNHf0/wI57p6GNVHXd+oY0mmkzdJUhJIeqmw9A8ti/uXMJgZ1H
6C5u80un4W2GydKcU1IbxQXJUCOfgtPpTWOOTyWmrHJtYQqbFAHwSAxaCr7dOD+Qp+Vvm/d/LvQb
4d7KujRQejc9CBgmWltHnsvZyRRQ/HIwzhjp0j949wqBKYQohXnjmLwAv1RpT+AQ5j6wdhVzXNzv
MV4krd2aS5SR/76byreX9P9epAmVXZZk5T8SOUtwjFJv1PQAWobjoK+d9dEgjgR3i1SKY2jYhbyQ
zQXmlB0w+mpg9s1SsiAY9AuweIPaBhvRZoVLZkz2XWcHiwRbQ3kO+hv2W1ce3dIL9Yfr/gXv/fYm
/ee6v91cH4WSImRyegB2leV594pHzxMae/eKRRYxl94Pu9nfb5Qp64YmyhY2c9+O4rappVTT+/TQ
iPSzrqN+KqgcMTRKtwX0EYs5kstRoRnqZccBaDr1SrTMiVHCBufpCTX0TjwkPPpEXGrdLJ9lDWFb
cILzriN7Sd8NdbWF/hPLUKacwNkken9WlZdOx4Ev4ChXq59uovW3JYpsCCUDmgaw+/G//7YfZWEg
JeJQpCM2wfxeMSAIMzaHU+K0pxKPA5+hZEXfJuifqkC0I76OPTVX5izcmByt6jZgryQDngyP4dxr
x8R4lBr4I92iTI5u9ibSNRmk7DJs9PRnodnpDJIAHUSwEfzFNAf3a+gdUtMCq8vr2NorQrKpKKtr
7T2CUNrCHNYULO4Mmb6VniwS7DzrD30L8uTGC6QYhTmqujsAMEoWhIPTxPxycxuD5g7vLG9t6XYp
Y8HBfBWKB42JNjDzgzeDTLqG2cJrgZfwI+2ZoWxdgC5x3zJd84PPyD84dNiiayIlyCGb8TIq+PFb
e5UWLkZdrEQjxR1rTv/J6sPZo0ETb5KPJYcGfOutWb1lpsgo7q5gIoPoA0sS3HpFRpfFpqffzzGj
yFHG4g0WCBsB4lvdPav1ZpCODTgRdbTg4GFb0mgbc0N/KPGxK14lpn2dgb64HFvmlMl/SUTUvjKu
Jc5H2NgFMc4tow1bhaEAHvBYhvonU5NobMf5I3ngPNx+6GZteEtG7HqigvOZoFWEWVjkNjj9sycu
i+wpMJkqj11uMEvUN9c7qfkZv5dW3DpYj4f0RyHYZt5tTECAmBjiSDlY2bPYPQuYmPbqJSsGDpOL
BgZXBycHE4ssfMZLIyUqTcaWznrGxchyKahBPIuMEOOXAtafngNusUNaIwbX3phdW+Q4D5tqOP97
C2Te85dTmW5H1ii1LYWvf74FYdNUsd7F6TEIL1YnnsREnZZYYbcYmpg0ra5JbBiAbwio6etzU5MJ
7Rt2CdMDY+Xo0UKqMXh0L7pCmyv762o02RH6nUAJ5oj9rgCfGf+Bbr6pTb/OKVIZaCAOgXdk8MRD
0K9e2rQacA0cTq0WNymfOuyI6mk22fDBiBH9AEIWWV3UlHMeFGvF+Iqim0lwCIRAiwB5sC7HCyAI
XTLlxYfhaonyynlJzbeeVSBhG965e5WNu5M2UZYuwpEJxlCpKjCAohmI+qucviXZRYDv2+4QBUTq
HXMk060WhoUlRAtX39KWcqvMlYBtrN2HWrRViWhvIR5a4qVxcQZseaWIFJIvalABKxlQapmSpPXK
Mx1bFLBk8y8VugIn/VQz5u0I0f1NxOuvNtVLqHBbUZJUtAGG1RBpR9Z0CGqSYs0ED1PSV8FohcE/
CoFTYoiDmEqkWNFT45QjSV58G8Ym+y60B0/ppoZy1mlZwtaaqAKDbBHjLnC82lopOjalCrkkGgga
PH6pM6/yAJuB3sNRWw4zpizecK5ghrjmPTah/ZTXGFqdM04u633GLlnnGpAgXBtqWrPF7pOYrj70
doIjr8f6zvGZVQhwrjuPfUYPHWjkkArzCpLzQoA+mafQeKnLVBPqqBDDQq2eQuaKhR/aGva5huOs
NQPmVpTMqAUwG3Gw0i+iZpZZytahiTWClQXNXCueTO8asi9YhOEWDJa09K0049nVRUgzhk3KsH1I
KFNoEjQoYoV3kPBj7xNCW4eVEeKzOEI6XjgbCMhMoWmwC2L0ErNZdNC1NTz6QMIKBAY1rYue5U/U
JdD8rIgMB/UeEjJDMLBSFiiLzjnyk4EsHLESVkVqsIHhsxtzKvSjLRh9vINGIhNlcOvhi9KSoUfa
mWvRgDwzRnpR6GTusxTZcW99yZmdjB2v39OZ6nDXxVkB4S4wYBIYdFpVLEzauICk+OozuKpXqCro
Oaz0ismnCee8hM57TI1mGmDtEbQYOIJKORDh9g30fUky7dFhMQHUs0g+0r8sCwKnJdjcUWHYew5E
JUMg8/KuQ2iBqeHL+TIYTTINeH0t02CrgvpI7T2W1elIopCWWvalArI2QHoJrEKiknxhDbd+ZN+n
+Nz5lrzIBQY6QjHXmSRgWRaA1qlFtxA/IjW1hXZ4jQMFFuPNFSFQ04k6zANHiYb0Ohb64z3xpK1c
dsSbnEfZTQkqC9mgSJ8S51PxFyIvSeWIrGlutn9qcyzf6bhSTEOYgFQqN0YvIPIHPe0fBvjGRm2Y
jCnKzCLPp84vct6senIPYwIRVRJ1rLkYZ/soKM/qkC8lzVgEWEhY2FZ5U4j5gpfNRzVJ3L8GrBWZ
P9XdfN6xmJ0B/Ec9e/hbuVTD9zHPDkkHIJ82HEM2AsXrVuOrPn6PwM2gvkPE5KWJiSfANKxqwEtj
dIdajohIm2kqPE6f9SGQVaimNzNb+wUkUlb3v48HRI5/PR6w1bBkwxAV9Zscs+nkqmzMBIYHclLp
6DGwIOkmLPZys+WUV+tVpawk8+p8YhTtC0si4gAsmLnr1TypsGTYZ9HBtLZRfFBcgmdzhkXPvv7a
pStDXaYdBjMAVVMGBU2xwFk2kW0j3oGHAeU32iJ3Cd4ANMabatogSwSQfh167INPgc8cfy7m4zii
RpkFh5tRLxl3pB83qD8QE+BqL8D66pdivDGEVSBtLGNrICvs1gVEmnnQL0jNQYkiUBg9tZjRsvCU
TWK8Vtpz0tiBsCy6c4/VmOtfRd4eI9umzJmya1juEn0v6mvJB0da+cR1m/Mk3KgyLE2gtmzx7+fA
rvbf5zD6EIuaIqqSpsvfJv5JpqRlLIfZMYqvg/yIINoV3bOR7Yx0V4gb3dm21nNTrWt9jg9vI99N
46kpsGSbYqT3VLfHSrpb4QFdo+BMRDvDObzEifdK+gk8yWwbMkFDFqQyDQm+CkzZ9RniJBebU54S
uaFW8zRgO1Q/pd1agXYr36IM3J+D5YlYpMRYZdWM20Ct2CprhyWar41s6YabwDq63topZzkOa+26
wg6w/QI5L2EwGThi/uKTotxX5hUSuNRGVMIayNM5qqoIuCm0LQl6Pl6yeNtMy0eUrsR6RuqLQtao
ZafvSHyw8odinM0hEMNKUFCtQn8c1mq4gEQgATZTCVdkci2SJ4tGybk2TPnzrGMeDMVxuAuATO2I
Q/GV+ZHXkogK62PGFhGTpojdFSWkxwci5gtBzSzmQA7mTcq9JNZjasDHBaoLZniSyL+mRmF14LUv
R8EGWpaNzt/XFwgZq1+TqZZA13bZe8tGX4T6DIkHscbcoGLqMYfDUC8g92+WgEPypi0pvorhGUJk
9wmGqLd2bNrMoIDSmleDHkulQp2azl6Hdh0t3dQO3XmHjAVOpbsZFQHygig9PJALmILSDFpCb0wI
dyBmb2RXQ6mDqeVoxBiP30iBDDyOhpVti8cPRE9KGqzI+pWEhZ61bEjW9W1jySLSE1vHMM5a9sTS
EmRo2oO6SopF27Mvzowc1S80XgJKF4O1dIBiPcYra/cX3ye0eO2m2ZgXNM7jYn0mwr8QJ5Y6BStr
ztoceRE3lzVWVRPKA6ZyFBsJ+gmiczKUW5OOHG4syxDLAt2Q0FnisvzUeuyNcHU3lc/2MpdIZC1X
yWCX5lJIFqq57PydxVQECXG0kPlKwDobMSneKDwYR4zeX09xjY3jwtTXRKBY0kbo1qq2UHiWJCPB
qRMuQf1BYydFi9BlJojDKHGzYKQTitw3BoBs/gq7lUmlMrpJwiJAxMZvo3iWjFIkaKzT9AM+5ghJ
MRI6KrCs4S9wBL2wAFEtOM9wKWEkwuTs3uvn4YEo3A/m+Nq51VS8B6hQMOkNbb6SONeAyLZbTjxk
fhXvrzBjoqL7czpXZZwVks9qdDaEw6QH6xpNZ1E/ENFYwLHAVr8ag/EoU6HzM5RRMV4MbGJrWnMN
5bqCLklYMwj/TAD757Tu0aEuuG+ysSYqnAGagoK1BhCepsbCgRYNMZv+Zni2mOMIa1iyqOQgyhKt
6nobg6+YwinzRsN1cUobLdYbyV821lbK5nxDaTcoGynaoMljwORhwRpvpA7vKrtNV62BV90a0I3L
9Uh0HhYJk8N0ylOyiD/yl9XBeIPj0VIv0V5MjdkYnEjagmxL4/yLmSPzqoTMc0IKsFPeEicJj38S
WbyEE3SPwY3B6jiJh2QD6rdFIIVQjCHacMOQFiEg05p3ro4FxHehBu5Mm+ksTA4NXfPUQGNIbhGQ
5B1TbuiK4iR1oO2S4kU6S7LtUAqYF+fo3wEarGs/kqapiOqzoM1NFKYk155NExGaRNbVjqckWqDf
61xbyXu8DjSynLopVjRvbj8vUBjRxdZrv2bz2hfFpWW2SXxiGh6cYesEuLsUC3M4yfquJgud6Ufd
EEhi7v1y25MaW9tXeDhTDjl8O2vdVjXqaDAdHTbAUo6P7siQhToUwB1Sglku42SB26bwEJvPQnz5
9wGnfANjRrTaxPZNs0a7KIlwkD/bUIDkzpe6Ij3q2khl7/fDxsGVlNntqMjBNZokRWoh9LpTaUkp
hJzlPXoxeQKvbNc6po3Ea+G3PT553BfmmLQ22UlvnyplI6tLVCDkDFLUA9395Dym/aVG4tqBxkAS
mVN9B7b7vjeiyky59oW+ZgYsQNiaDsNGc/dBuXAQ50NoN1eBPJMZmVC60VTpJOXMEL5isKqHs2SJ
yf8ST3CwXMTK+JuP43J8TBOaY2uCQIfRNUUf9PKA58NsqpmSNFyltgwNW7ELZc7+I3hfrEr/tfhg
NOP9UIKo0l8GCr9/TPNbKdghmdYjAJcjyjPoNwAvTNtnwDgQhPIXPPtrcTpc6ePJjSL5ErtXxGWo
9dGAMAtPtsUnZ3hp0ELyfl2ikkh1G3qbCDvenAWgDu0MQgTZHvVG0Kbov9JsxtIkX5L0J1i0hEeG
iP+8XV+NhrGJsG5mtNVjnGKENQHIzrTD8GHsJRlMjfQl8xish531JIC9TfjhMANxN0DnwXhBcXZA
N3zDgcEZyazwCehD7u2XxOQUgpFuy+OCm8k3GcbbQnEXRb3W2dcxcCvQ1S0KNGOQ3XlBfBjtM0iJ
FBUcn2KOIH3mQ1aEq0F6LiOCL+PAeJEzU4OCipspxS7G7cZEfDbeCTPG1rLfA3ZBZxR38Ax7einq
lrOLdTFx0PQSl/7deSHvDjq8GK7FMT12YsK2w1oECRESKCS9TMXTjfQBwQYfB5Qp0QfX5nAKAWJG
cyGfca91cUmvZxC2qNkdihVqnWqasnKYKjM+w5I7e9MYpcGv3VGIIXtGgq4x4F0ad0g2MKVg1egJ
CtIJueLnlgMcPgeKL4bBGGsTMxuN1BEZnsdX91W8wIKp+S1SK8ia0XwcTGzDswJHmttDoKE3y0GL
DskLjCUYHfgavVnOq2Ne3ODCcBAWFQcWdtpQbeQIGgcG/TMLMggv+l0kgH1rXsVrDlcHrWKyAjKA
BtVhfYBgi6oCzT3uHBwnsBOQMXKarbotHkrMtuAlT+t3PlJLjkuzBPKA5YMnfQGxEtERXAaBsOhp
/4DuZoLMPUuv8U45Kl85NrlIil+YA+QfLdf3ld1g0uTskRzskIKQhDHplRcceYyDZIQE5ZThBgbN
GCSq6M1prGcu8SeW3Sp0cSj0sd998uOtTwKfySRnAosj6Qm4PwvpXApsxly8Ce5V9OZ1RoZ4t+gW
8lsID5G4TShjw1Qo52XF92WUDVt0VF6DgCXVlg4SNjxsMsQxjQbCOUUPiYmtmc5x1ta21Fbda/9J
2veL/9R/BC+oHmuWNTpd3N5c7rYNgyOVEWGvrRYP52kKmCeMjCFZxrVmlT0oIvgzB2jcxF0elh3B
dsTtgPNP2gGBm01tAAUEKQp/LcZKRR/Hy3tsU9G+dje2rwAh/pjXnJk4ZpNePi2IuSR3crCtlg2P
/mU2JrkXS+onDmVaYemFHRBGCT+bn2o8/fsoksbB6G/Tlf97FP3/7dz81mrpWYEvFSDhEaNYOXvk
VOjZqhtOrrv2kq9AWtUNkdHlgWkuOe8xUSjhD25V38d8/7sEQ5YZHluyRMP352koAaskXeylBFvF
J+iUJsMp9lLIjwN5LsD+S8WaF+jOqP6AE0c3hbhY4fDPnvkWdDunWEjhi5Ote3WJ2Kdrx0hFSEjO
7d/3Sv7rmfDbhX4bMnu12lip6EAMM6cDJMlBcZdN9oYGAN5dIB1SIzhKaYH6nv11QKAYWTef9xJz
HSc5aOpalMlOZo5mABXLjoT5A1tFlYrvERECreXOPYpntRhmTea+yXRBwtD8MN2S/jKYNkUwcF1U
RLwetW8HW+OZlhdYHGzwQtiEJhaQJuZAHKXHGqIhQ0kSDaE6T6QfBBjauJS+LzUJUEXTRSaQjKL+
fM6yNvidJIQsNcDgYeLl2CHD+CHSdcceFHcrU9701OIWyjhEXXi0LLJ2oUdPVfVsGO+ZfPelNyM8
4wyTxTa6XYpuXVg7xTHH35SaZ4cdkklCDWYu4dRgf/PXCfE9xqYwN/iHw9LS+22aLgfT9nwi1w8y
/XmwSYSf5sG/gKL/flSD4m68w1h8/flRC1UZvEwSkiNOMbYyCfcDPpLu0lh6dL80UbaKd58g2/ic
JBPpTkmxCN+lTXkZNgk8/Pw9PCqbM8SWc3qCxDmjQtoXHCxfwqHapvvgSV/ghzEFqZhw/E/cyR0q
pk3K7lOezIonf1iAjftk+aGkXChLY2Pd1UcCZddfSxuJwEV2qymH6RyhvK3amLpvwiU8K2cdn8w1
4lqaAKioMFcjhAzam/eU3kT8dJH1nHAUX49WGZh0TXHbYapR3K0T6n8DYGhLkQqjkvi4iQ2xfirP
jBcMnCbK9CJuoTeszDmg7dzbtOd+G5zqrbVAMr7mRCls4ygt+jk250tz3i2qPWnd0x7n2IrDPrKj
tThDl4kicFIfmsWYpxjPzKV0gSw4XIq1vKTwXYfP/gF6jLnUl/mcr3PK0IlGIKJigzPwayyubNjA
b0j1JvsLubTYJkY45JIUcNQu9Gy3EIkSBwpjzeUSlcWiX7KTYy7uzqwVAqALBKpJvWwJxLRASmHg
uAcmmrOA0iv6oQz9RVv5zzpS0dAYlm6azKT/XEe90jS+3wfpmMCkl4yfz165wvtMirY5Wkx9nlMU
p9CZ5zohv4YNqN6wmOo1JQdiyqwfXS9oiQF1JXEK9orZjlBj4DMVGht3BkkZw7rHIFQYbxVH0/Tf
W6by13f+tw/wrdOBLyK5msXersFGZa8L56AyMR4EsJA55tE8ZnvilS1r7gQLqafvmeWB3QajDam0
hqtKwiuva9XZirJ2OT8h5sez/owWHz8ArL3+fb2/bui/bvhISfltTD4Ula47Jdfr4aCB5x5VLKLg
ZK7CzMX2lRfHZfAxMWDhrqn9mCZRanCt4rO2S07YqYNcMMyLmOlo0974YfP+2wEkq4aqKgDuGB1/
IxUVjhMLalQmxwLtKn4Fq5SWVcXAqV+iyB1B23/fjr/+PKg3siLKumWZ3+5GMjhNL3RJQmwNHcYj
ROyj+bYnXzJ3sAtvpD3M/v0TtXFFf38Ask7rZYH/wuP6djxpbUOOZpomJPVcsbfqLGzqmJmxzYf+
zpAx5cjgnDbxU+AhCcpUXInb2Jbra9NgbGDQeJDc7GOTAt9fASwPy60Ctzyh/i1oiJjXSircWvVs
if2pBDEOeloHdEpSuZH4fFHF8B9vghyRptQTLMPRTiMrlneXjTF+DO0czVlCaRkjsAwZCCIlFFgP
ffpKop8jCqeeTldrDnK29Pjfv+/P+L786/Z8K9fcKs/MSAqSo6J8isabA6zbdYcuA1x2V//+Ub/q
rm8/ixm5MjJhFGV8/n++C3E05GmdZ8mxXGsfhXDrjBPop0BhBXBsYGAIXHHKtCvFMpeR/0RY+ltp
amm6bmoobiVJ/U6JtRRziGMyX4+Sp2FzaCB3M6aDzMDWJxjg0rV7y7vmcnEskZf38udAHM0YUDdM
teyH2uVvDEewDvhAFE2qZWrfiANl0LtDWHItRCwgJOdMSY5tuIjDB/aX2ULCS6tb5nSAmaABMf/w
3v/HExzAyNIswzBF09B4O749Cr3sBx1jr/jYZp+9RmoFQgoL54AIHmMESalOPCrkYp4kbKei9hbF
+64i/5hhYQH3opwZVvkDmUIZ38Tvy0PXqCSxLVUNSOR/Lo8ocrxOi934yNKIWvFSMwznPTBj92aN
ClH8bEY2mXlojI8CSDubdy56HfktC6p5IzIgZ9UqrmorYrZNWtyzMhlztZBJFZHeMNHNiswGidHm
LbXENQPwf69v+S9TpjFSWNRVxWCR/aJw/r7XD2o3aKoeUQmLa/PYlTZBfrjSYCVako+EVPM53wl7
5+xvrZ220L7Qm5D0Qt/GQZRa+MF6P5kS/+X15qCHwAqRFXjwe91oelqmOZUcja83S7xRs0WGyj30
9p772cu4SrXmTqmxD0NrFQ0LdgP6IePDNUd+beQFPxQgv9q/7w95fP24Igm473vNrnSS2ltdBz2Q
UAGXlvsZ0TLwEBQtyVr6TGkJOcEdJ8SCib5nKWQLjTwtARLV6G0qwNDAltrEdWZUJrk4c5IMltCQ
b7V0CWuIObdiTEklRppcl8s2mmfizgO2UvHFWZm5DebdVPPa3eDDQJSIoc0I9OGz6toqB0Lgb1ZL
uZmjOvLjUW8jfe3zu4rd0L0/hl/92viIsjn+IkBeAjKFNyoeQZmJuNmqc8T5cGU8bebhoKMwn//h
+PylKP/z7kmiCKeflof1xTzzz1fEiwZJzgefx1kTMB9UMx2YRXINQtVQZA2rhrQr66gZzN/Ms9Xs
2+qkDeHCF88ykqmmIGvMe9Ed58nUQu7rgw5qWeDl1zIe+vfL8JdKE3KgohhjqanK2OH9ealB7JUw
Aprw2B0Iv5gha8phc09gHPAMazipnxGyyidY9czilHu8YFL11pyyfYAoqXwa62/xXr4GNLef6R0W
QvEwlEmMXeFPCPT/oexMlxNXlq59RYpAs/QXNDPbePyjsN1uDUwSmoCr/56Es99zdu+O3fEFjRuD
LKSqyqysrJVrqdo/HA8794Q/IxQfTP0f2hejs7nL291ptz5a01qf7sAeFBRHXNhkOtrxWX8tztm4
tF8GxJrr0x9Ryf8MadWRpcIjIEGYqd+Wuf/jNly3yi/q2dhCWzJrzv0U6D1w2kNFoSkrKCFQVSgn
uIzIi1uxq212w2ejzAcdvb0TITvIggauVer04drZWX8IuNXftg56MjZhkms6SGL8vSOvWx220fay
XRsNC09rmvftew5pxIj8X8fedrbbPxx+qHY535mUT+U1Il5UlNa4GeWIgKYFwggMWHGB32wAAKMs
WkBAh06IzDi86Cd7NiptoDunwqDKHJYlTpHBBqnmi/I1GJRor0QZwtQnUrDVO6EZ4GgITDT/W90D
k2nn1N+fHbil+UomXTh3Nmcth1lRDa75CXAMkPazqb1f3DwyDmbQleE5u7ArCuGplq7S4t36UjIk
bNkqkUmvZx/R2X50l9NTYZ9BmmTTnOL6on+sEhY7OVxIV5DvF8YyxpVvnZVxBcFiUDWvE8NXI7Du
2fJQQD99WV9QMDqTYeocFh/axQgNN5vtLhDWaKe45MIVmLGybKFpLLBi2Cqvl8aDSeh0mvep5h9z
LbrAm63t4M5x2JSaCW4JiMQl368sZ1j8u9n+JkZSDcd2HHg4mIj1XyP0U7vXFSIH8k7CwzEiMbmP
MwtyB5Io4C+pKiCqQDSz9rao3Uq9OQ1Q/nB0Cok//3At/wwIuBagxQTvqHKTy/v7yBvOne2qqVau
6xLn34WCTEQS2QASbsEEiq46+5xO+gdalt/ERqppmHBDaBqgdutXJ2vvd4aDQkG5zsrHIoOl5ri0
4Ncq2IbOl1rL5op9Gtfleyor3f11blymjdZDwPSmUexgu9s/mKD+zwybCsMIFkjqxyF8/SVYuzbp
pdnlTbkmZM1hYSYAWVEu7epxZg7BZbIdofZ1np2otwJ0pSMsnl5WZ1a4aruyS8s/bE2vgqQSPZuo
7MAhu0825eGaVpEOrTb5vnuu8yzcboQv1W7P4QFO5byiLuLEMPtjaY0s8n6ZxICyqywBiUEZaL9M
YkV53UP1n+YgvmPw0kQfMjkZ1nV1OMamu2ntnxWX5zYPJR1e1W6IYuKBhamaw96pPndG9Ycud37T
wrYpGjUaLDy6+euoV+1L4xxsW1nBeNC7ITicbTVlu2h78KlGPXy5x7mD/4OUalqtyc+3bFivKMaE
Jb0DE0AmR/XYoMy6h0u1YksMNMgV+WzI057Bu1P8mMA8uHQBzrENlNSvmX+dYfoRm8aJQcYMjeZH
bXOKlAe2sNE3e0Kl72KHGghPv1p/5cuv85rtnJatO5SYnHD3sWd3Kk1SiIUP4OkBYAojIxUBQz5l
Hb+jCv3soWE+dv4wGH+zj0krGY4L3lmazPhlOkhPh50D+7dJZyH3285qfUNi2VfNE+EUvN+UEmX7
GIHUqhsOhOMQYlL2x1aY4mvWw9Dmwc4K3NL/d1/xm1S6TXmF65AbJS7Cef3dV2SDuWuG0UFfQZt3
Da7xPjlH9FMRUM7eRrspvMJUeSfA1saz7s0OnxQPxI5NGbkbV6WXBftPe/bv12T/039xTQZm6xok
+anF/Ps1ba915pydUl8dZtmDPoVJ+Ln31DgLjkLg6bohFB07kezGbuGF8OhmbRh/UV7F0jROVxQB
z3B1y/2k/mYTHBby/KX7yn9qS+sVitZ5meSdp2wUb/fevx8WX/p8ICGJV6pQ6Sp9Iq4Rgjh6Ajus
N7xQ46B4FxKRX+WcGr9/v9ff+CjulUoQIAhEM6PRL3k503IvxbHc6ytp/vIN2jtEFQbgw1/XQCDD
VsSGLhZzCpB07X6y+Q3I8ZnNDNK915Hv6L5peVtIsBqf3czLEQoAdNFEobWfyzbVn9Zq/7T4v1/v
L5moRsncQjOPuuxuTwe/e8ooFP00lHHaetc9ZGPjfsJuXXCZktiEZh6940n2rI+fqdG2f/x74/0m
xPr7xfzi4PPilPcUqugreIXJr9sR3iT4Osbp9HH0/z+p2raoj4AYYbGKMMffByVe2VZMwMGrdmZN
KDzyV9kPJKSDP8lfsTHxDz/v6KzzqGmQUjvd+iXFoSqj02V73l9XyEVY1dfpEohqrB25lEa8j961
h27E7vdEA3sK4ZJgfRDzAPFAEWOvhAOV480Mupfs07ggioZ0IrvwI/Q6QDO7Y20N3FjfDIk7K8ns
xiMROp6cqcZ/64dJBqwC+c/e76EuJNP6CsChTZMSthcUAMALQtwCDyp68vvv4jLX38HIUgRxXVDa
AiyXxUbUAebxtKc8IDFlodGOfvS4iuCKb7xRvHuxm/H3fn54ZAcEVkg2TDIH+mxAQvOOWL2fsxXe
wYJeAv1eU+Kg9uPrDD6EHLpGaA4gJPBrwGFoG29gSx4W4Od3o/E5PkMP4J9QWvW2C3Iy7axkbx4w
o/CHAqAE+6B6TliBcALL8JYlOw8iF70LjhOWCs5bEWbvFMQjYH9BBxcqIP86PY3GC6ZRqFGEVnUC
PRzkNBq8r5P9IWh+tNS1jqkoeSMYZ5PZUqagYKo8asBbsvPMJnEmBJDtokNKBfHwdF5fXpx6fvg4
KklF4dA2OsEuAU2Lr4MRF9RiBNBr2Fw/MGFS2NRyQ1F78vrFof6D1wFG/c8xZpB2tQzbdtGZ+9XF
7jJn17b7gjGmeiP4mMvo8qAsjy4UUFCrxO3ryaYnY131TvBElcydkyq2lWD7QWG7iYrLxxWY75fD
rt6Bi4Qoyy+uM+ezf28B5sHkvE3qn3Y+pi6w1x9NRi7ZeRJyLGExmRmkOxTw6RtAax0ltIiwhGnl
508jGPXj2hFmZ0QJAKofx1D2tTcFliviNQBjpRafrNARHnJ04aDC2gCAceCbRY4mPK2yh8EMRkn1
qv5gw+XjeAjZS0X/Be7T3DsFZEzOMZhQSEapFDjr4PQmkO8cHnNQa5Qdhewmnz/VaTuEwnO0GE1O
r4OfT0pwQZRseZSqI5NuPF6y8JqDuPHPLpIpkE6PW5/SX+MS6kirJxtISY6wXeEp1MkW7jnAf0sW
NCzY2CWyURw+s183ucwpGiNb8rIDhIzGx4fmKVQ6jFnur5AaAOHhhkAvX9KpCRccOx1nqVHwqocU
AgRvFzF82kNoqeNtfD2E+xnEDwHEhIQ4y/ynjdQwiIrxZWaWiWOHACnBYOIhIVZqEzKk7TNo1kN0
SCcb1unqgwkE9DDTH+x36GwhCcm8dJhytLsGDyZlAXOo3iEDLTGPjn0VqNvBLsGfNTkSSi2up8fU
Kz9PxMnvLRIEpwkc2Y9tM4OF3hHMIFe1Q4qEXYMPCnK4s/f+CVO5jDzBjeTx9hVBAtVvugkMqtvV
iwsnTA54OVDZEj2zVhg/cZPTspu47Gh+HJgKMUt0LWfU9bpewwD6zuuxy2QJV9waZG0FhW3cA6dm
IxIKXEmNg9Ui1XT9w0x0s5e/x+aOaTI33KRQrZHzS2ze75qtTmbhssrTRKPKv1UhB3KgTUOmhhX2
DiLtPaztVzgL23EOHFwjlw+xf+EaIQCmi/7ThkaiBFI8av6wNP1NiCGZe4PMteawgWT8cm32OdVy
rXPOq6KHAvXVPoPo2YbqhpiaIML0qZrUJ/v9BKiPR/qOfcsTe+PUaMIFQ6EZdQigzWAz2KwaYnBq
jaEHThExGFNlye4stdzoO/9pZv/NJGjZ5F2ZaA1mXPuXuPSa70/dWbueV5oUKg1uszhqQnpyRFYa
+u/O69OAeqJyG7Ql8PQIuBhg+/7HZecjAwVXZ22MqyNGCwxdgOtb1LWB9t8okq7l2rUD6xCYFVJK
ql+Lkkqo65FVQoiNZMK0b6cokZBPRfCJ2nYw4TBNUQGiVj6VaIQ6bh2m55DKtI7CMba94MBIoVEZ
w35Nvlx/7tPHpokydsLK2Mo8Euwp7qiJodetoGaCloKiIRMC9PM7jk+lVqiElSAqTuFhiM4DRFzR
KYvVLAYZfQIrW6y2Zjiaol20HQKksfZkJLlGgyKYmZHC9Y4qc0jdrVJ6wGuJDlApb46Jenk9gcIB
A9ao8Xn36fTU70Oh7iE2fmZ2UZHZAi5ALYGv9v6pnPbDum6mbU9GNHIu3r/36q/l+QT0LMOJoizS
Eq5q3NAa/5OxKxuFLYXr6bw6oE5MjXuxzirwWMQykBa/oHGgLqiuHVYlBPFPw9d+Vn44qnfYC14P
irzjo/3WfVYQw4M42zb5H5ZobKhJaPWLGcPAw/6Sa6uO/Y+UoqGn5fmat+qq9tOnMgZPlxxQtr8k
yvL+qozhi0wQFYizxWl2mvU88tVpVizksV/Ib/kPd3neDPMqEMgH7C7zLGkj8sY+pMDQi68kDz4G
YIK0hjzr+XbeR068nRfr6xRtkyUo5NVxvp9n6/OUKt+4j0Bd8r8T7zn2PIUS/3GbqMQfU/uz4hRg
FdkSgcN2rIEisQPKmW5PA2ALWyd9OPy0uObTbLdhjm8RJb5Ou3DXxgNoDoccvsBJDz+GJydpUURs
492PIsoiebZxEZmBvCJbHpdv8jsoPI5okeOjLsnvZ0XkJNqz/HZ/T46XYwlbec8O5BM5S/lWcE45
VxYZnEOOvv9eRBCE3n63A/ne+3eCT+fd+zUgQRHI00lOsTwLziCfcAXPcnb5Ps56ey3feL8GOdZK
sgeilvspNf/2yf2a5O+dRH7Kcf0s4yqcZL/gW1GGlHfkd7kyqrSz6Dj+mT5UfbU8wcGUQnO+pf7g
kD7ZECjayz4o48MM3Yt6oQcq3I8Bi7FpE3K7D5pPmVCiRl2YX6aU3C8IWPp4/wT4iS7vwoqbdhhk
KWwKD9kD/3HB2QPytwt5pmtQlYsto8tJiG4++hVSTXR0FgGJZvexZZ2cr+S4/QJk9AlJhHXB8eVG
WRaL7KHic3epLLcLeXX/LXuQ4+Xb5H35RH4rGNXKsiSCWPNDxrScoeK9y2WsJRDnM9SrGafgA5fH
KHmFHu1mE2IXMCgnYiMt72Hg/N4GRmi9y+uW9XsbyOPoE8cEAEcjdzWKNGBGZmIF+yBbWn45y31w
5rBH1Y8UMCFGMj+A6CEG1qI23AdlUr4fzpH+CEnX5DItlrs5BF+7udFM3R/0xNyOuylkLXEeUpT0
guoADXgCqyVd2cZVnK9EtGElIxdS54Rq+Rj+n3k176YyEg5xjbxkG1CzhO1uky7cM1KpOw/cFz3S
oxLrLJ3xeZqtj3N1Ws/VSJ1uEygWOCyji8Tm4DGmT7sQvbJEXEC2FgFVAwncLpAHtQPxKao+xfD3
bG2ep/lSWdSYdj2/cuY0JhL19bALoDXkYfuwecfnqcpYwdZTzFzGv9jGkREifYqaqYdYit/A49ZF
uznaqX4fuEvmH//eHHlo+XCN+KQSPC08zKTX2M6dHQInbqM26qMrN9KF4jzQrqDvq1ntX+hPOa5Y
HGbGCUD9X5199If15UE6FvwJXS8dL89+xphPymW6ypdyP4ihr/NlPc8fr9wlTUf78Wu6guVBWchd
oSTF17e4QLkQ+enEx3lBy8HCCuZn5JuP6FPQnxYDiG8k4GYonoMLdwR5GHebh9c3i1HVBqe4oxkN
/35Z3AWbaAV3oyyvr1oow3eLfYt1Z9F9AI+wRyu5Hwc115t4k+FDPIp4IvFdoyeMF7jebpmtxWSl
03nyznWqR7vg8t3QLdLh0vlV0K9YLfO9jDGWTfhTrLfnKePr7t3Om4KglVFi+Ae8txgzg8tTXg6B
Hm0T+dmFTB+edEcRET6EeAeM2ki2UC8vZVY6MLBlFMgozdbZek+TjSC8YBBckoqJCFdws2WxUoMO
r7iEuzuT25dvr+dyfvl2mS/OG3HXGddR8f16JNdFtomuz1cZ11Os28jwhhVBkFckdsQW0d3nW7Rg
KzMfD/Emcqm4DxmUMm32mPwpKLHJZmrH7gp8nthstuym90cTQRcSadSx3L9ajaQhDD9f9cHo1u3D
Wrqffelpmez8Ezx9h/kOi+WUURPJyBZfs2cGNvm7mrlzPz/OdWYq8eGQuGUM5787IYpTuSqLUSyn
lvGFTkrNCMrj7PnGpyz33c9kkpLpquLEcH8FjfQLmYskX7IPNpc5OV/yZHiLqcsooD+Y8cVobV9Z
FIA907i4zf/Ieoe7Fxns8qk0ZxdcQ7ae8X9K2MwMr3mz34/hbpWuxffTrny9zHwyQFSiA4kLxECK
8BTZE7iCoiJ0fYur6Kc9ItT9VM5K/dvsOIMRjoRNUIR9lK7ES0mfjp6kV2Vgy1ggqSOjn8HCLCn9
J7OMRABOIvOpWIEDl/Dd6d9MnMYi5RdIs21fLExSWl+aEIJjr6W/xP+LncnfaKEZm54dm/RTF6EP
Qfvic2h2F872pQwBMVv3x25eLKv5MKXoLJRhLTcsw6qfSZAkflYaeQ/v9u0uxRXK7Vyn/f+1pbjk
u2+RqZa+f5KT2EQYYo/9o0Rjd7stl8c5Jb5EYRSWOKv9nBAMAy8SvBVmJKGWDCAE+sLjBEUb/GZM
AsBP1zL/Qg/+cHqrP5g7uUeHuQ3sJ24QHk1KYOgydymTneVza3korSO3iAHEEOrdZkUtPOGLxJXZ
s2zKxipuQGIqkHPiIuSyZbSJCYiVymwic4lYpXiG87QIi/A4L5fyO+9ir/IZVxwxKPwhkO531+Wi
XKBlHAwreBw9/gLGbgDDD8Zm94lqyc3jyuCVOycKCfTBUxNoDOEKlS9xYmrZaQbx1tL8x9sYb0KJ
uVBtYSpTQ6a0ScOENgrs22SVxlSsEueypgmpo58pazuhfDJsYhWSTygMfbI3cRtqXh92j6f3NmR3
t0xOIcTUgH/NpFyQ/4A2fxtD8oNxqJy2C8RMMKUnw7s+2L7pixmJAcmsCOcC+bv7A+At754ItsUc
axyA+FK5fJlX//ofxz0tTE+6OKcJxc1JdAsJAvfI9HseF8lt9kZP+Nbfpr9byD3IT7lE9AYXdayE
OpfcrXTuygh0//J49dWEZgybAHKa8LIyfWsjPkCe6Y8ihLzq5i6AM+kRpDH0L4W/9LW8AlGyEU/J
MPLLGHw5AYr0vdyDzARkUW5hr1guvET0+vDQr8TdSawhk0CNyysfxQnkBCnX273L8JeA/R6N3I+T
sXLE8+OvxCLEr0gQwysGAmICy1L82VIu9T4ht/gY8Vbt1MUF1k/iX8UO2yj90WKBEsA4sbKwfayR
wVn527iemQkap2qSrWQA6DTM6ZOlDDGAOtU9egBHWHSERPot1GEflW84RRYD02J8ERLRTKxxznyN
xE61V8SInSRUodDoLJR9jdBRi07z4nH3nT2O3gmto6OHvp3fMkGMpsrqMB9NR1GZyG+jqOK3ao5Y
U7EcRTIS27CCZH1bfqTGs42KNaVuwZaRXXuIavsyLEecMuePy0RZIeHATEPUykm0aM9oPnr9Wvcp
H+FSKM9K8oT5iVlp4Ihqfplul4e5ssoeeRfKWR9lH4JYlKa4dgt8/TEYlpyEwBfR5BAF4+gU8jn/
729PeXdY9us80rw8uhvQMUDUhOPZ4Dlob2bRe5dAVsdJPdNDafVt3HEP10QPATPxDtrl/JQekf+L
WHkXk5LXzDzJgHFdk8uXhJr/fYj1SpB6P1KMTwLR0dKd/2WSyF5whPIkBnrCEzSY6BCYhKp3Y5Wg
1fC0R8Nzn2pmI/EI/312HFl75u1Y1NoeJMCFIYEj7k/shk//770D3gvfRapA7FtM6v6QwSIToLMx
fahx/2No4unkQbbnJQvlCBk94jFk0r17jfsR8mUytOUc29vPgkF4eZPj2Pt8oXCFaNT2xRGS7YRs
JNbEgsUtOjHbbnPbR2MID3Qzjv9ErjJ7yPPw2UfMVqz85ylvQNDIH4Fi5IkaC5H/VF7u+RBkD8E3
hsRDjI4/AtT1nxn9r1m9R7133NJKhIuSQvgr1mzegdfcQkiJO/VIPhGbFrexDyn097e3YpNtcv//
7svlp1i8eHqO8y/f8pcHnIWcV9aX4pT6lcQyEueIH2AZQ7NIw0ijiZuBU3oq9isWbPr7sPpkDk64
v+m9WSzPovnkr/dhhiFj01Tus6G7i9mMwQvhbDmR+Giiz6l0OgrWfIL6YagmRZwxLyHYjtORCVJu
rZ7Luqihgkb8wslXQqhExn0yrKQPJEaQ4Oje07dXtGnKWquN6MPbWmofa97+kQISAkibQhKksTDh
YywDiHhKDoIAZJat6riJpW5FTNV8FhAPv+SREcCnkD93bxXuTGItPXTfi9ikFa7MnneLwxqTy+s1
dOD7Z5DEzUzO1jBnNLGZgJAk0Xq3yuNMvzsDHBcFOtEO8OsY4U1cjHgrKmlgi+8DCXMlSJZHOW8n
2tc2Tpd6sluYiZxSTnz/go6vyiOTabeJu9kR01D87YrKUZlQLwF3E5g45oaD7tdjBDZOlWcDvddE
TfKFiW2LfUvfSuggtos/YD67LiC9gEzbf5FZfliJtYutE2QEYiy3vmZ2kIf8do9zpY3EN+WLbibf
daRN0QNn9rReIYaljAf3IoNInNK9OaUh5TXBDOUn/OUxzhf1rGZCIS9d0z1gTJmJExRvJ+L1jnyy
x+/d/Z9cse3f7BLVBCxUQmRSbFjrf39inRJA3H/er/Y2Q2ONDGumoAf07H2ZdWTekS+nPemin248
TNMFHPkyEUgwcwz6tUHTshuiAjKh1OE/7Ub2lg1WRPQYJ+JuJIARh0MVM23XvRLt365UrmM/byN8
HJMP1yphbYsZFeH5QZzzlgEmbp3Gv0f8J+ZeGfJ/xRfi2sQITKINy7uNuhCJWL7rHn/IFd1TCnJD
Q3CbTHlPfLSsF6R/yoUMGiswAplu8kgeZwRKYbrPYm0zQt7gP80nPevE/2kteXlvvr/8F50PDdb0
yB3JR7dIyzuPa1aoEszIT/FQhb+RoFxiW/lflk8Sh0MWzvApKHQlgWDFypPcQeWXR1Gku4Wx/200
rHtVLvOlGUKqI+EN6c7Jt/hzCSGI589o87G9G14X90D4PiLvE4S0iMxEBuFmnlym8DnQWpKkgUvg
NprllZkcgxE7JPhliTbv84t8LJ0mDmAblwzsmsXb3TViDq8dDdyBPpwUaBUwjqUPpZGhKVpKSFzH
8rMjSLITpAFo/COvuxkkfL72eJ+0zw8ug+PylsaHJeg48e4pJ5WH7NpIWGRP+HL2SflLCVhy0L+q
L68lVSaxBUCsh7sTswhRJWSVcZpH+E00MSgrd9kC8Oo+bDrYB/AESmgn9xhXQvATJikjRWxQxoYS
nt7lJAx6ghSKAD18FtYsJ7W4jZvbwUzMZCEORAa9tJM06vnhPuXvWQooISXjsIcERsYRLEokbpAG
0vnGv6KIuw1DAu7fI4wLLu/uXfEB+Np6tlukS7YFUQNc7Ra8kKhHYnOdyEzCPwn9xI2eQvR2WWHL
jcuVytjeN17+cBKCoAnBPBessAi/L1VksSJmADMsu5XiKCE/xF1R5ccNSlOUi+OsuU0R3UzzyqQN
5ZR1fHfloAUT4kzWsxIE/vXzMIcIK/XkbVnqjriue3BqfUrgJyGqHEwRI75FclqSyJQMB7m8qJu6
bzvZLRVPU6/qoF4ZM7qsZeFELMtfNZHkQrYv8BcwTciaUwnA6N/yrJVnsqiQ2FU+kf8lX1ZH9saM
0fO7/ZUSKCt9Yi2dpRXh2dIR++KTthvvtShLJ4CjSkiCWg9yGXuz/3QeDumDcZ4pxVdpeqUoZr2P
dms2o93NYffV1x9FN3UI0nuvqJFxTMytp6EIlEX708uwtAmHr18AAvsDu7ns5r8dKQyVgBo1DDDj
Y5khJECm/vC14g4lhFdiox0H1KEpYzfuPsnSAoRR4vw7C+5N1UWAjFxpr1b++0bSZEngfYnglKE9
eTlEVT1+Zu4PudQetMkF0kMWATn9dQiRdWI1eh802qf2eeKTlj/CzZOH5uuhke2E/8Z9rkaT9KWF
zQ3Fgz2FWABF3oWw00P4cPlYsh6QEH4bXJ/ghmORcmEMooH8U/q9BE1X/4CXdQnVj2ci1oIZia3u
5M8863M9irbLnxRXz6twexgHu/Dw1DE4YO/6pMKVyIX7CtF5ND15Kenu3ROaSYyS/Sf5hgfwYnT4
p+Prb+imRpJ8AWXjHT9vYYSEEHbsTOpPNs1vo8ZmFNgrZSO/mbHt5U+2V4blHJnt8v02Bu3YlhH0
DbsRr+RRhrToLaVHP0Q2tQh8p8sHpHvYGeFrm9tfNlH64HKd3ZRn1H2Cupujo6HEdAqINt6Vcbv7
Xstg382VuHmBpuJ2uBIrb/I1JOaXXaSs+HOZdqd87ZucTL5gF9Yvw7ihCW435QMAmKtv7g+G+Lcu
F8EDupj9eGpyszW/gelFZMC4GUF9axdokZaDJKc+yU96EA1KW0q+SgkYUPdz2KTRlTcxLZPbRQnm
xy7k+2kwvvmTK4u4HIZhZL9xfc1Ursby7TcxNTmGbuEapItkAUl5Uzkm/qTpWDAqsfmmMGxLOpOR
6MzYsB0BRGXkjkg0Mg7o++kWSJcnzoTtkBiR+sl9ICixBe8IjbibswuO/KC0MxeG+DO7IvI2p/62
V7ejtxP5mNakhORF8bAk2rsdPw3Tgoi4i6rv99uKdalAssHC975+RigMHoI12pAB6a1bMkrzl+AR
X5Ul2+oLdamvynW/RsAWcqr+WxbD+vP1mZXtUlybrGplXXvbvLl5Rrmwe6vYsfRJSZrQvgVVXC6o
uqVCilh8nzScrLrv41R+0ngLVuIyCGKF8Wx6QNiyQIrA7VWZ7G8raVbTnnjhC6eAtpml9/gRcnWG
M2d1fGuRh46PPASZTMBhZH3JPYcAjjeSYpGdD2Upu2SSgJTMNvuHPG87aXGzjSSvfd/wddlUk9dS
1LQ8zToW3KRVKbvvYJSboqk0WktqWbyx5YsJS/9ly4LHXxOESs6I9UEs3n+Y3sbQzRC6KW5dWV0Y
+3LTsgt2swNepZC7wsjFySiIl/GgrNIHHQs8TCxfZ9jpm3/fuHeM3+DFwCJSn4dgCrISvxazXLTm
avTU6a1Auu8/CqSxVGWuXA6beucEyoHSU3JolEDCETPXG185Byfq8uD+qA+QZdXe3oXMmJLxPjw7
3wXqZy8VmMLrohwA7CjE7Ozr70EKnp+HK8gM6iW+XNizdiG1wlLXcUbpZwy4gQxr8bmlmGLkWSPh
OjJKioH3MWLgoxqG7yrWspf92YZvDn6naaWRzsxgP4/R2O5OYJhaKGAAH1RxrS1SWL4aIh8hSI6Q
8XaA7qGp0keuJQqhjgWrZHx0oeeYNAjJlTGkhpXGDgtqxt4VbTHmC7TBWLZmvtQfA7y4JC4Mdb0/
sNeCDAvQciowXuEHKFtQKJ6FcO9jj+QYqrvlBM5y8JHIU43AKaIyAlYS2rE9VYZMZJGSB8B896TB
+3VGIMeuy2h62B+9rFiXFzeooN7vdnwVxfsIxVtUvM8vp8XZjHf7eWWFCnWfu3V5/pEWX4X7rPWR
qi+rdqXXgbmPVMRrFOEvNBW/Z3PUXXblE2weDkRvaWAoa8t+Uu0K1Rr4gs8vo3Q5NOv9bnb+0NlZ
b5PCXR4Pb4b+7VL9fai+julyNpRP1+oHTO26gtgSAK3VqEkcqjkRDk+T3nnsz0unQJd5vRWeBLb2
wsPRM0of3PbenVfZ3Ejn4GdUy8uAaw4h1EGwL5nA1qhyLONr/wT307702tHEyHwHck04DCE6bHxg
nV3upSdZJNRf+jukwIPJbI1AgNdXE/cdtKdo9vnl1YPq0AC1gxSwBvYELjNPJ+7oA3g/tSyBzikb
omKIbIChx1ltPHbM8W15QIaaUEh5LlFKpkYPqRo8y4+rYXpOE1SoWcBZdaQTQwcOcQu+0df2CtcC
lNCXzU4Y3h/253WrTJ1z3JiPzui12T4PIIlcEd1p2LzKfuowlDp5AlZ2C54n6AkMOmA8cKvGqMGm
jk8Ri14l9ehVddZ2/lbZCfj8FoQfOVzwByJZ/9y76/YYcQ/QdArV/4HCKxlSVzO0zEVWP+TX59N1
tqVIa4i35RRJ9issP5mPyJ5bBMPgFzX8qZHirEfmCmr5q70B+NURw+uhUzwPxawncD8H5sXbs0wl
i9Otht5vt3NgWbr6ofbPjhrAx3tuRUZTQFUqK+Oo7RbdOdmNwhOMxM78ep7tEHeChqzvudVo0Bdb
NRgdiDlLCG2NnR4MurusNIhYUYcE3SwSfJ/QkS/UtbkAvWZ8n1/gBFOe9cXBQz9t97ibNnPKIlHd
0+fN2ygeEWiwooarET3jJ+fHiaOf4MvqfyofxrJ4vZLqpxqFuBf2RUC6DE7ktCCeXFEzRzn3/ri8
QoqZbrfRxYB0cbjMd7XPcIEcFBC0kJ2OVaiDTgOFrVhPOqxP7LQSE4JrXIEKtc1ubMSAvWC5BR52
+aG+g9En+WMtqUGxDN/8uacMahiWBTzFlGsdK5BZukF1s/2eizjWxD4iY442iG8PLLtSgK8KcoRG
Oy0H5MX7Uzy6GqFhPJ0h0x2dEuTWC1giav2pQ/dyyGbb7IhKawCn5oFqkua5OULO3kJxDtfi/CyV
kteodp+P2Uelzqt8rUEX3lKH0OxtTKLxjarxGhue5xFY7wh+cCWBquuKzhyefR9d95FeRBdtTCW0
MbO/Sd/AiLy0Rl4G8Qb03pAzfJnP53DYqB/2h/58YbltP1kzbUZMGmsR9RhT/eP6gb4rhQuQcikH
H7WloZ/AZKZT0pRMaAUozZEDjBg/i/Rru7JeaUMaPgVVifQI8Q5hzWNZseyIR1DLjYJDBDcAuazj
jKUu+8bN9EAoafkoJ69qHMH1CceVPvQXppElOkjNNYD2iy5T4SPdq4cYaG7dor2HTiKUlEDUAbaP
xunbZeUuyM8CDwe1BvMbPVsirY2r1EVwUJlka3WqxQV7X1bUrJpVC6p6k30V4O6/M5V63N3cWbRP
xhShVkhuCeNXRnh0rkl5riYmNHxb61tz4utnRTOvYa+7LPW5NTuRDcoflXlLmu4N6CjydPs39pye
3e/2CT3B4lWh5veDNtz+SL/qDXVN3dKqwxN4yQzELMVj1Gt3gg88sfeq5WE61Mm2eUR2Ky3wMQgi
TIgIKRm+oKzaTJimkci4UGdCLqf0RvAsgjS+CMUhKkTA77lUsx3vQHsjagbeHrj3eayOxuan8pkK
2/IJoUNOC6sNYSGF1qK8OUAjS/3CedwYQu/sslY5IN9s/GxcVD+uSgh8Hx3iw9Xc7C8wCpERO0Da
pp7JnKAStq13gdlHOktDqEUPSLTMNeW1K0/+BevN9Yf99uWorUfKI1Js7kj1KmraU/3kaSCI9Obd
cNYU4iJ+MQEwme3Wpy0yd4Dv0WmmDXr/jIkhC2Yd/BxWJJRGcmJJoOXlo4J8ST2AaTeNzwPKO8UY
ochmCVS9hkyqW9T2W0ZL17BERzDZtmqg9lDWe0XgUhpTQXhNvOJBDDoc5umRsCTSz5sS0A3ZNwvK
VK8wlroSn3G1RtxCN8W/AXHqCXIliIm0HD9sAIjqDkndsG6nVu1bzdTZUrc+a65e3jPnhH0D5+Sf
aC9urBq/4CIp8VYpoZQyP2qzwE3+D3BT1+pOG4r9eaV+UUibPm2depxiLtkZ6oFATSeDTqQAkXIA
fvOoIb8d7H5u+9jomBPmLfJocCNhlTAFtQRV4+tPYS/MCe0gdYE4KRIWJJDyAlr1VPKflQ/fi8ZO
HUip1BuqpGumtEytRxS28ydDikigRx0a/Lfai/X07/Gu6v4GCGqPRjBAmIZhUIdv/P2Gt02TKldH
HVaKFWsHfkYdJQbV86XmqoCbaWZ0qK7v5rGcuKe5Y+Tz1rJD1917xnmuKp5megDe9b3wOmIFCMPu
Mz/t/K718E4HE5rYuBpWQ/bYZFGujkeXsAVUYnTGeA/BvcnrC3HPaPt1AqJsfFjlSuuP44v+2Bgv
GbisMuyNJZN8l8XZsDHAERwf9v2boURMeOZlZrub6kJlYbxjU3vYOM2yrUILLvID8il+y361mhhQ
NG+juonZ+Nfs6KxAUv7SpHPUY6gy6FD5lAgxNhn+dpTaUaHDX7owdwlsSzWhLdXn/4+wM1tqHMui
6BcpQvPwKsmzDTZgJ+kXBZmA5nnW1/cS/ZKYCoiOquzKykK2dHXvGfZZ24faYCNANqiCeo5ZLv3u
PCHAUaGFHLT0pVHuEBb7xToOlyl7BXG87/jZIcw3tbpuQ4Kz5WidysbpATwOjCpvkT5P8Q6ePQjB
aNq2notX6wyEhAeEUJtnHy1FGuUxqG9XYUJP3fjE3CnC9m1Z4bEyp7V9ufC9pWhsIQNq/QbiHFTJ
AQXXsMDJAH17uxlnrT2IXlxt3UDd1dY6Z5Qw2eQ1QcxK4pbAOYU7hHKT3g4uSuFSA7MurHLEEZT/
zGUSu5oGfmPBEg3/toqLIH6UOZoX8KrLDitHR2H0PFwG3cJofwIQfZ2SnG32DBVTNhMq2UfK9s87
KUujnqmSgBwrZDqL4WQerwvKgGTDi9fyXNmEDAeVZg3fPi4JAFY6Zc+QKhWOKXTRtZWkrYJ8bYxu
6a8jD2ugRUObt1t40tKQFoyuNL+CP8TRFjG54YJcKSeeIgD/VYa3iIKA241L18TgsZ7pmwqBL8J8
zMzg1QP/Id8b7OCNWoXRMOa75D3nSVnRSiXgLbYGpDT+I1z4aPyQUA0MTS9/eJH/S9H96S7dDNOF
eV5VoZwNx8Z3B6C3w3y+gY0ES0sWC/42j4nclqJqw5tiXkdVOK+guTlCuQLEjkcPbmqM5vZr3V8T
5cbyEgh/3i+I6eSGQSUXXnLdzwM9eDp3hSv+JgsgvwPD4hsOntL1uJrgNWCeks27ATx+g3cBaYzn
ZsVWzPd6twkjZlpXlkfyuWyx0MHZlMk0St+TnV3G2QJczm3Av3gxM8ryrLrRwwTtAqb5AOcHv12X
KJoxAYoiwyqSdz3JAKUNmt7tDuY6HhEewEUK+/KSMwU0miBjErCwMJiSlyKv77gy3nTGAqaVLi8g
unueK0QrUmzmw+ApUy7zihUwcOmtgHtLCGcsce+zRKCui178QYhv/ufu+8/Svtl9/U5RvVYMh2Oa
AtF3GNtrYMST/sCZR6WjrhugDwIzDljKuEPh1m+M/kV0IDHzwPONs5Zb5zn8Jt4MIUs9XE7lCog3
uQjThbI2D2KVsQsMCVtybOHYxcV5VKuRbAUrkQPQRmi1CWlhsWC+EFt07zn+XW2zE25Pnit6Tlgu
mKxgm5mCdQtGu1sGw9rEm8HfcLhzRmuAN8juvHVFUgNJ+sqcIBtlMG9GW6U/ee2xFHZVtGL8Mi1X
hfrTsMV/TJyzQZiyyriFDj/sllXVlQJzGInYH5OhZEmRnprD4ZqObmK8GGmGhQF2zRFfRThSVvEJ
6X6LgDqx0IiTlRWfD0EATZEKaE/oqzTrnnC0WHe9BEgVgLVBEYiUoIwTdlXLBssB7BqQUE3CyX+U
MQGs7NscwKZQ44z6qAwcjnPASxImwbJkcLBO/rbRax/v2vC1o82oE+wV0h+FQpDRvUuMvYX3sBh6
mkTqsmPkm4gC38t+l0m/M+rf8FBUJk4n8spHs97qIm2Ivdc+TdOfUr3jCQa80/gRayurW+rglU0b
8jIYRh83Eo26BJ2LuzBdAjM20T9QP+3BBWzG8W8V/WWmxuqeRPXQRk+m/MLJlPAHqO3myi5Gq64v
khSu9YagDhBxRRZNSyq5D6uFqa9EdSOmJ6s/CLyreBfrDtses9Al/2ZtBVsmewwKTjIxwV0vPjDX
13sroMX55Brhqu2WMhUiZaeEdx1O4rIHdaK3lkJw6nNEJP5zXwQ7sw1SqE5OAGLSBJ+H37OryzNK
mW2XlACgKRqLlzlKxU1QsI0eby57eptPTrxLINUxoEfMTnmNhcBYIoRc001DN6X+zYiisFN5aWiZ
Nzs+dCITgL0pDWOMqxSIFNo3BCKtS3ArZPju2Wr4JEtnqdvI5PL5lr/DtQQ2w7mZ0EHDmASYerNo
seXgjr+RtkFEwwdgkHZsQlpDRewHuIGkfEUEMW7EVB4RnIIj7u3oWwzxN0vTpD+WFiMFzTYyB1cm
T2+VkzUo96pBVaIDtSv0zGJFL3WmbKxBXlqqdR6q8GR27MvDWaVfUU75RsKoPu2u5Qd9vFiSbFiY
Els+fmTEGJWVnActAHVUo6llrNfqNELxZKfIR5UsM6eC2c+esOlV63B4DpvJKbC0SANp4Vm8MQPc
YUVWN3WK6XCaH3zqi/6QLnvsxTAbAiw/kJrV7TGW0QOQ44+deQir6uLLx1b3mLY3lhijOeHSyNNF
OPuzTAyDqMn2o/QKYtGbifhAMhPObrMAYpdec/kdAKSbDSNBDfMDfCDfzJ4Tddv7x7ExnSbFsSru
OJDQjIQv3vjW6N62gJ+tBSIpMXVMKF+Nepcx3Jl5wmIkkMeYYCUx5KUGlhuSxnfTthaepj53Aoo4
AoFCDTBP4/97hE1lsKggPEblBRjlknG6nmMNdkCmcOB012ge1Y4oITGaSsFIkE6yfy57da+Fj2R1
SMPwdalZS2VxN7SYYbAzfR9G/AeUy8SHyjDAr4jw6W4Re0aaRp6QT93RaLYlmYkZUBkrx7uaPJaJ
NnRZ+jEYgPgzWHhVskNQbSdKmy15oh90mG/Tq8DsUTBq3uV2XWHfNSEbbvy7Wn2X2T37fMSIbtyN
iv5r1BU8pJlJ6cuVP9S2lrSbUleWvnGq9OCHY0L6j7MWbqAmG4xb6pos3nANxsGv/cEom6Nkvozw
dkvziD/fxugusfxeMddfYFxAX1c9pwwwZ+Ry39/br1QbC4QY5q6aJHJKfUzW/hPGRr0f5xWgnqMq
rhrh0MGLoZzC5G4zUBD5AaMnfd0QuBqmm5hmgNEDW/M5rwvVwjOT2v+4GnmslF+tQnKs9n1QSM7g
trK+TT10ptr84XvOU7afU2gLG2rmb00VYKxi3PBfpL4YEogPFTXxt06kaHv+eWr2v77dv9eYuzj/
3MssE4pM7cxqXqZFt5XLckVFqiK6l+tT429M6U8dSe6ohz/ttF/HdT9/u5v7CrLFNGpYNoTZGZEo
nfcWVZ15bbHjmqMFjZgzYEei6tio8ZKNR9FovzNFEhFGaMJv2FDOSECnGqfv19dcmvjnvgOIM0Gr
MEkM5AASm3oDLOlNXItLcMLHuvoT1IfZB1ZpX8r0jAXi91dSbppkXy51gyOJk0DrtTKf4VHyssf7
NqWCAYTiYowj7kDSoiqMXZIyS8WGXmZQBoptYFDha85VNVtr9La48WHeBowbjrl1tmRvKTAMO2LK
mvnAmpPELdh+lIzO5QwYr4h46EsZjfhDdnmLVpnNng2QWTOh3lIVqK+fl1Lg9XWTZEZ67+eXrtVo
yJ0DiTSE8f6Qu0h9K3kIoTTEZ7X8YTHd5mzztek18qqAL+Pc/mAW/bOMFaVLgqBJ0/sJWyvz3Ix3
EmNDIE3y/K4V10Lza569HJ+GDOs77Ic5pMu1MFxNlK/iQrXsWrwDZjKFd3r2w31R57nzT8vp47Nh
2ww4A46kfjOX3sVxKkpDlN5H7WNjXsseOvtEu3G4wC+WQ2qy4Ajwiq1j1yOFA344pstC28bDIwaw
3uwot1LE+wxNM+KrDkP3Q1mue/qW7YoCTMHILymduWToe7AwFX0wxKXIfI5+l1VnX4Ncdl90a50O
GaEKRQdhJ1o/UL2kL68Mk9mgAmBVqRwNUEI+P/tOCAsIlTglxOI1Y+lCFoByC2sBXECiYkZF7AtS
USBs9BCr+uLFo1dCPOOGFTqZJnXMpvyByPofnwmIgalDA4A3jBf9589kaEHowaKM7ytrm8VnrNwE
InPC15DQ8/v3+OMZfn7GYBsVrNmN2aCbvz5fS5FCzwhGMb4vF7Rv6IvsaRffxbvxABME0IAJy7C/
E30cUIiYbbG0821+wivsoLiJS7sGKXvpTsJeuma7aqE/ToCcFom9h3DjinZ1YNzlOsy9gI6JhPGP
+Cu49r+gS1FI2RVvyJCQURC+N7HdvGEIjCbpFyX56IykZfP9d1VujiXeNZXkUJp9R7Q5V7w5liAF
qpSRSty7IO/42tM44AGIG3qt3LfZCYYN6WtHx0eh6IznNLHzNL6OjEQNT93wNydRbsa/WrIyRNJw
RC2J+awMLxK2pn4BDfQyDRuTyNPUH3zsiKQ/g4AeFmNM5dcPX+SmHDZ/EQMQHU8OXrmu3SLZARwU
HTCo6F4Wf6fmc9WWLkxKuxnIvowXy0wcY8SnYBDtjiNggEgi4mWH/ddqTCnlaIgoWx9LL1LE2s0r
RjtyfA4iheIJ4kHqRDX+VrvJvB9mr85lrf7gvqLcBEIfX4BUXebNmwvOt+BXIa3rwq+U8D7Q6R9E
cFFWVrSUxn2q7XrpMAC1q47tuEo7iqb2+OKhMPe3WbvCbTYv78jfIVooM3t9U9AnYSuqp7MXvJry
rzwkeBvvBgQpsrLvSnZP4ZD5T0WIcTbOA1LyQ8B8i5X7+DKEdDwSyKemclt7aBojysOyDe9LJaeb
8rcVn7v47BcYzDJzKtwpHYAk4EHFby2F80Qnjkg6TS8BHXyyf5UhVuEgFcdmLkQ38iop8bd+Nlts
136nbEVeyYh68Pv7NaR/fQZ8XEU3VCjLML4N7WaXsURBVRpFaI5khfs+6a9TXx6aSbpL1Ie0VHAn
ql+0lnHorlx3kIlaaB199W4AH4JiYtc0vypjpmZFLUflsaA7mOF7bDC9JV9V8ZpziJtTcY70t77H
fpRzPqE9EGHtk50zC9Mamr7DwQ/xqmLxGtFLPCAXcCJcEIRsfqHKBd0mFZfGSEaVUT+AO3Ysr/vd
NFBRiGH9WtyUY34Ye2BZGHR5gEtKxOvtVffeEwk+GP5eY0sFz2dkwHofKDo2oK8aAf2wNG6YdwQP
IvS6HXvvlOhgzJ8URURHfQjobrUM7xcGDcT3ltiDjODQYKkt0tpGE6K2J6H11jkVIA9L4ThPd22J
s4we0UIjfaWvMIzjvqWzaqKiLQTeOYOslCjHknC+qp41Op8hkDsqRfjRd1G09LhavhLgyilSQbYE
tdNpazBRnK51BzCWemqtPaMgaA66jsQq7veNoB27zsMZAUmm1V0MaSvoj0mBSwv8JgEfKaP4m+ZP
PZNJA7lrSbM+ukSgAscIXWd1aqkJTtJWSldAJfHAEMptEKqA1DCDz5IX3SrvC+xktXPI5J+MZ5n3
VBSkeBMdyZf56yse46LxpZwHQlV/jbWuLY1UWoeT572l9DDtQCr3I1VXLjp7XVd3WqvbraHZAb9m
ioVBOhrM7KCJ01oZGTqXDymY7MIMHHFEbisUOGuXS90Q0N1y6LarHKvpyR/fJkw/06IBHDYZiE7r
6K+f1vhL9qTh/bAM8nsxgxc3KvtZWmGWOMfQk/EY01fdzi9WZn0VeJ7FpGEUsmCV71OYN5ZYYxI2
kb0wtyfSilEY5OcgLPpraJ1lhfprJB4CSbkrKRmVQb1QhPK+nvRFwdFV50h3O01adPTSTQFtFYAz
0aIgId/1Os/e8NE5hSNQ7rRY+NTFgyZ2fAn+peD16ypONmTHj7wecTAu4+mUDncFKjBpcLTKsKuu
ukc61HT9qrekfa5MqwjxkgNieCEESGqXIqCTjuZbqc3gPFxxZAhtSndN8pea9ptPRBM2KQwpDOsH
Gnpmv+y1MzWqKXoNEFYE8WUMrrI5Jw4DDKJIU91hOuTjHRFwaBwSyHkdbGO9ale97C0CzdvGSMvT
7Jqxgrsqwy+D4liKG53BMhtPRcwIZAY1DGqRWjxMBhizavjTM/KnnS16vt74tyjfKhPL2OAlK3Tc
WjAKovHayhZKJicVy63uTw8B9oC9tiqA0CvnfoofGxG7oTFfK2q3nNv8hcXWEKxkJUH0AZ8hRBzC
3OtkPhmwsUTTv5srWpiA88JxOre0wzNfPoWpjwXMDlpuHv0Z4tr2awqo+U4xWObMmqSZS7cYOQGQ
OzGFxRGOS0+nf4GJrk/RMsUSr6aYqSF8584UYrmfqEdFMDRjQFjUmbWWNnq7ElGXDhk2Q4TGrYIY
3Dpk1cP83qpbKWlQMIkw+STMWbFHYlfIkWFrB1W6hJJkJ3yFGNzYlOAHCOUcWxSdzGjOoiKBqiVz
knpIMzW6KGBVmxLfZoowJcWsanwIJMRX7BEGf2rskHFL4x3bpDLQkMa9L/DRs1Zs8qiGmpcKpQbX
JYPVkeORUdq12bm1r0LRupOT9s4LvOUovPNWl8Adwj6+T8ts10bGKdYeOqiePtgi0t6MLC+Pp40g
zyY8lFuASXXiAdCWmJzFVPuFmEdhPYkpxqh+ROfOx9MSBQVNl0YZX1KxvRApU9NNsr/q8B6MeGoH
bzWCOUFXebtPNYU55AatINGvlNygBaQY1dvEx38x2wfd01wiK+JLLrgRj8LojV9xrC5F6Y+JfiFC
4KhEhl2kkNlYO1P2oor+e4C/dhceo0h9S3nm4qQcPColCXDDLNT3Bgovgx9WtNeYvjx1lA4gYjfL
J1r1t+5TxgvckKpoLXNHH1AqheOl6lGxJD29YCRqSBt5kwYJ+hWWZBEPVQsvLfbBHl0Yxu/I8lno
Z2umKWKkSO05sYQNy5USrO4oCj254ZBycpUeQ2N6sCNTFqdu89h7T0QpS6/cNpwcPq9EVlWboAP5
SJ5tPUUI5LqAThI9aydvgTtTCW+urdRgFMcRY1hQf9B6dsFZFfptjS+4UGKRhLBKs4J130qvAq7F
3mS4jpyEF5GjW7MWZbezIv9dK+gLjN1pFKeNhS185Tc4FMoICnjZ8lhed4Lwe8IiVpsUh8KIpv2e
C1ER5XJeaOttxEiyBzXTJ6v57SlJLYdHixdNmyihcsfnj2ulMVYeOBdm45OeNQfryQAq1hopCucc
tapoxm+BLvzO6pZ+XYwrhETV3zsrpYelq20y8aVbWx05wBREL6Cm11Pn/5aoSpN50QGUjookH3VA
Gjl1TEopao1XHWdAXqXvlPpj3t0hCd++D8g+so9PmdgcjxkqXnWijOzkQ6bxTyWASB2bF8+qj0Eh
k3fSAqylk1FHCyX0nFmEUSn0sbzInXeUQi6ezLzfmFRDCulFSWrbSwwa8dWfdhidpjl3XsXnf/n+
Q2pzOvj1Q1IQgG9GbmrcVN2KVC+atvfqYyqPS9NEpGbqTtHPlpxIMdQBPxVc5LPwVcq8R11M3ifq
XKhndvNOGZvBjlj9sWK8jBq+ohOLhWKyEvX4IavKMwaBbl1vFVNYzM9diqKdORkJ+GyGP7xnmSAb
1VmA5ci7UUBJRg9Kl6jkCMP4Y343J0twg+HQkPjMLeH22jM/ySz5s0c/OoZLYnpHDjWt61YeVkvz
CtXgOnq4hAyIUtT6T96HP+Q6H0Xd21uGrobEc/47hbPPGbaQRHUVpzxXqS13YrpKUW8WebiqUZt1
yKcbhjtrH1kfQwO8Gcqw10U25KZCLhCcaHwt+SKoufrhEkQ/8BK/lr5YdKpG2cOg+gSD8Cb972Ga
5ymnxLGyXppMO8dJ/5x640HDTqBVUUBI+qOCUE0rL1NqPo4ZIvDvl9R/rntV5xNoCp8Eyf3n+xOV
UlohS2LdN/gwNwbvvEK/pw5RSR08Jg5kn5bmRcoq16jrxyGMH1nxBjGabp0TLBj9jDkbDrwgz9Zt
3J6GxP+hcfCRC90+Q00EK2mICm6Sxk2upJZNXGchnzHEU8ZLtrSUNy0uKvNq9+rAsi1WYI7y3UDH
hrKUN9WfpVM+B724HVTC8+FCLOtUavowaQep8ney9rtrTgYK67lOW84HUAobQ5nlFLzBlFDrzHcD
N7OURRkCKUemkg0NiyWuT3M0k/rJlqMnbRMYtaFFj67eF4GR0mhsKVo0u2z4LRjHekrgn1Kb7lls
SdisAkSrY248qFP40INQGhv1p5R4LoF/vl9kwtDM59ySpXW7l4V1Xflq09THwgIBKqOfTOgke7yi
FQBdCTFWxmHTxBqdQGY80OKUSJ6HAr9ahfpw8wTFtBkIiju36f2nQIt+KbV07tThpxrn1w2NmpfO
c+XJ4n90K35rJlMuFbWqjmRpbSk+FhoHiODdlfUcTGXLRmYottD2oTguW0TqY45MpF3IkelKUw+K
HOhHsTejfq8SRugxzzgljpq3vaHYdtN01yfipdU82/NffBC1qXEVeNZWPLDYc+ycme0Pq4RKTc8K
IiR9EgPlmAfCuhWgmgNro9cYCcOr0h60xFjUKsPCrX4N9dk0uH34/m38jw1hvh9UA+CQ8pd+0yKz
Ei1oSjX9f3ND8GjjKhD+CKFU+vIKxTCV08iKFwLNMaKvnxsL/7F0LFHHHEuX2Q6o1H3eDvp6atpR
VMujUG/N5kGadnqwNYuXFL1EQ8OR0bIqAM2Rncv8oY52jb4ds2WOz4fxoOOICMGEeYHiRWPID9ME
LCbZQKMd0pBKRO2/6Ot3uQRYupP1px/u3bwL3Kz6Tx/9ppZcy7LehZZUHvPpXtFfMmYPqq3W7BLx
pe63lbiKp6UH4no4yVzePE3luc03TfRTTftLdQ3OuqhjJyATJkr6R+/mn0hCNQtd7zo+x6A+KB4i
tBeFYV+VBMR7mCP7ZrhvNcTfMTaONk8w4S4O2wYElL5txx9W1Mf+fXtXZuMikPK6ZXwxV+xUv2zq
aCyPIaUL9dWqMBigpAh6CBKHIQBEqJCO2RojG1gn4kth/eqVI/JNuXuCQduOJyzIN/rzkLnGqok2
FoKdaG3BXUxckhNPc9p4hxOsxib6Gt3xJzzGIHkF36M/2kkGSnwOrmNHjXodR09a5OLC4yJmgv7d
CARPS/2cKmsfgbEEtdiNIhdNcsDUfbQGs4O0ngGiDAmWLSl2qv1w+n2oMr7cHVU2JQVHOCrxN72n
fJjyOPHq8jghoY32mricfFfrdxTBZHjVf1UqYwC3RRcNXsueIju64UpPCasq2CfBEU9jQ6D9sszG
PeotI8QjsjgnIK1jpnbOBZPcGlo+p9PtwrtL8l0a0IrbUZJsc1ROD3Jb2z3vFN2a6Pr9+6B/rYyy
EGHL0gRWRA732w50bPoU45O0PDKjwf/+HC6x/bh995yLwTzshWDHRiK9IBKb7S3sK2f/ghaMPbgD
/sOqc+0X2lLaS/gGz67Cpa06wyamqL5A3ubIjrLEO2phPGp0LwxKxhaFQ3tc6Yw7Iilwehv5o5s5
oTtitwtvzPHsMwNSrmKfnO3q+KuwGWxYR/NvXp53qDKceU73NP9tudy4y4ML08ANsVrKnJ4RxTPA
5UX3gHTRgY9vv2bO7jW1n3evbOt3zZK8zt5RtOPnYCa17LiOABh12iDWXybLK9QqHJiZ51qIb9IO
nNsvwlJtDaZzM/1l7Mff6RfrHqomO62r/EEkvEjP2dJ48J6oKNlPEshlZnRX4aJeDcBn/FP2CPAB
pA1wBxQXB5gljOwHd+m+WXTO3w52CRyClepKK8YGt8UF7S7YKkS8brVjoiOGITdTwOYhHn4KJVzv
wpBMe02TRXvI7vvVtM+O1UbmMWgwcgRbXGA9uaxti0dB5uxqS3ExPx6mFR36gRAh538H4fhVhUY3
/1O4SB0yZ/stdoh9V/mqXCEHMO3MJVl3fPsNvd4u3DEzB5JWde6ZkeT2B0/9AlOdjbQcF+ldwa/l
/FP51YR9KN17V+8QzLTiE24lPaXfs8g0Kz+CH9XcG78KNjaEXgK5rZ2exnPw1xLt0neY0JyHNO2V
3cNxa5+StbljvgT7Zf93OxPcYC3AZNiJG2+JuYj9S4ZOyqELGiOnQQslnMmfewqSrTXbJegFGr5Z
YEmpD4NSTBwsiB7qPUK95/TILB26/xoiNX/grXwtMfYlm6Ga/zcMEFM6lOvIa9NX9E4kcBV1fwy7
980WEIsz06rijYmrz1a7TvmiWNe/OQKlu5zfGRbGtt737nu0KLZ0q3fJegTO4LHYkKs/IXXmn9Xn
7kLrACOq/CnbWr+tI8PfjM7qD+Gv8WTsg7PwRJPhxNx1+ZgtsLc+pPcqTmRMHTyGj8ZR2ah3/OGl
DBhMcDMQtuodL9p986we8nWwwc9sme865rBtw51H2q0nQLWHcc2A+Q4Ha1dz5DWKOF6XM32lJwwS
8rW4StDmYaYz/9Xu5J2wecTT+ITca/366LxRMbIzJ3Eu99fd+yVxQOnzOmvuK/prGor8yPl1ZdKU
VxpTwh1MBVYldVHXdFAesOIOz9LG2sf2ab4wKnUb3PMK8t7icfFbtF8v76f1uHbO7+9O4zz29mn9
+uxitM3H5s+M9mPmvNN04RU+M//DN0MY6qxP1Kjwxml/2P+NeX//sv+jOiDU0SSJxP9zuGMOzEH6
dVQeCaVpR2z9UHZ8Q1z4zN61BgUQNXuUkFfJ8LIN86FikmKgy4BpB7qxOXX0pqFhdqLbeoSdEjO9
ZXyRGM/RtI2J9kYJWbYTYwM+bLwkX6i47LRSce16fSWlWz1ErBeec4XBnkVHjj5Hm0n8NpoM7vay
q47Qz9C8qVbjKBWtCCHeDQxM5vK0SBiKmctfEstS5MIyhJEx96g88lxqx2BuZRwYjuwBuBj1PQKn
nNNJAK9h8MGE6jwimkwI7ZtwG/hg5y28ZHuSPaTac1XI0rrj9yfSh5Lj9m7LkkTCi0KGTt3taRuW
vTDlXnGspHeNEVKFgLzAgo952da8aDO8SOFjgcA4iETweoFJCoMt33+K/0g5LCIzE32dKiEHkz8/
8qwm+wsVDROw/DSpHrU2H8zWlnfcSt/bJHUa/A2/v+QXJQcHsYkQjHAaBzMM8z5fUqhL0yrzie/d
nOLoDiFGXa0Qun9/lVvFGbWNmXqPaEGeu9NfJKhdWmSdJev50fAf8uI1w45Mrs/Ed1myVUonCanG
DLRnfwg0vl4XKR9WsTxYkba+eTuyNYZZ2OM0mh9j77EIVtK0RDSjjX8DET/uzDaUXeXAbfn+236N
bm6uenNT/XEUc00Q82NQuVG40Co3oTWTPjAGzyFqafeWulOYse3gEqUbuT90zHsRvYh4FePmQbfu
QCLVRagMjo2ZLaaP4uSh/pOQL2Mo/v3H/ZIUzJ+W/Fam404V95ZqUDelhRFsmR+n+jTVVAA6H7uI
PxUjLD0q/2bcfH+9r+/azQVvlnkzaYLXtnV+NIF2DO3WawQ7I7TRtGtAJ5BGTxvezZ2P6WD613lL
qBHvff8hfvrSc7L5TyaUVuLkSTiKHxXtfepSpPVoBWM7ZII4wiPwp/X/JXe9+co324sWqf4g5fl8
jxdy6tI0L7BDjV1KexT9mSyiJ1BMdqkffny8t9pWJJ6zFgQ3BxE3SpK/m8R9GnVkIXKcH+nT1mjk
py5f1/S6msHA+GruKSiTutXYZyt+V6W/0A0/6JY+9IWftleZHoGlyfi3Kxg3fsndjUrq0QOmx7iy
a81OWmavnDR1W9QDtCoGDJdZAg59ch9vocA1wBWOvyeiEvx1AJZcIiYlFfSiNm4i6LEt/uu9dkoJ
3SFscwLTpZsHA+kx4k+EtOBqHdvZ/hevJepJo4E+y2ZoR3n6fhnJ//FgMZOhTGTNOzca3s/rKJK6
nDZflhzL6RohVDAxWaGbz+pdVkwjU8LGOpx6j6df6KlYFTM69arBBB1kAP5Kf8yKYYZDWK8kX3a/
/2xfig4cZDoF3Lm8bM5zRJ8/GlOUqlC2SXIcJFosuMITLEzlaOvkCML799f6r0X26WI3FQ69jVXM
0oX4yMiMzLYhw9ClQaQeWNiRuAEWOSFn4R/8dqCkWS2+v/6XY+zmu8734p/XufC9si8KPzlapmIH
6A4of86reRR/6HN8LdrPV5qld5KooRX7uBH/XCmQo7ppkYpRh5goUcqr1ursP4YU4AtQH0ScIzUa
5RXMgrF5kRjaCTz4q0hjGGJwJdV4LPV646trPwZHj/Ll+/tAeYBv+ulNo/2CiI3XHMN2PJhu3vaw
GgXLpFh/aOR3RiFFH5M1OeOQ6fdSPO49GU/IsFln8bAuxYqhq37pmXf+GBu2LBfbEau4MapRwswE
hfJebf1t5QoS4z3ILZlowLcJSJ0wXGLdPHL5Zanre9Nokd/6AT1tEvHxYvBSW2H6a5IeAl7QqH+W
LZE56OIo5sa5YTrYIgmLsVvXZtVT0hwziociPkNq1PC5Dq1e0wpFANo6sj48tFO1rJToIZRoKxM1
RGHrVi3oIk04K95ZptdM3K/uM3PbMOMil2vaktRGK7f2MofW2E5KkLWhlkGR7QT45fVUwzX/WWzv
1AKLLGLbLtmlMtl8obB4M1tun6vsb5+326K+C8xTFieLEdWQ2GVuYzCyGzxJSD+Hhoyrj096ynhV
YdJiDBCmxauu37f1aaRLX4zzGN2zzES/qkrw35StysEf5MTCuEx1NT8r3YpQ4jh+sBEU+erpeydA
xy2dGErgnkOb1SNtdPM1mofH0XsKmut3BsMxcD2ADqQJoIIS+6L2rSKLlUPUtwkjuDCxkElIkHlS
Wu9pstPgLlrLLCXkyolgR92pdH8RhIyf4OBi7X2L9rk8i0IgBWnbqlN3mfI8xdFqLPMlTmm+0qMG
EZZy/Rwbr5E17DzAy9i62j7u1Ea+78K11jy0xK1Uahq4fIFO2fydsRGQIshxzNAtSqB2PlKOlZfg
/QolRA13tChMHV1S98dHRjsUso321jEaTM5SAgD571j9QlzhSKicU/VspvlOhMARqxwGkoGz4FWq
qElDiMyKO73AMVGnnqLKS+SQNs+0LBjloJrh31tmtJTLi4+YQxsfRflZ1xWHdb+MCtVRR2REhrJQ
xcJOO89R6kemJhkVRWE2SVjjqMzTpaR/Y+COinEo0yumyLAfqm2R6XzjfJNzQ1RDtyET9ZF/SNLi
FEGnRHvAMSWSAIl2Yljr+UEJ9YsXXUU0AXEcuYaxC1hceNzcJ+RxefHMDCgjc7+GaW02i57ZwDE9
GDKFkwTQVLGZgClxgBj0DXOjWks0dxrDmfJ9H0KWDIwfNheGBubd49/dZQ4lGP8xdHYYRde1m+OO
nlRj6ULSHjoqBmq6qqpkKxTDWlAhEMCnMpnzH2hM1egZSKy1hkKI4tBjsUsmPzufwp4mr3zO475T
VuN07svXEC6AhA4L21/qrHjFkSAdjCEGAhU5YQvAqapXCtSpWMoAJqKEE6AePeRG75K0rQZWgkcV
t8b3Z9D2GrrOEvG1DC/MoC6BK3ysMaZVMhJFPSMk5Oz8kAO63FUSIJQOJyj50k54Ou51LV+E8NtM
PNo1nPMazi5jbTJuMNWu2eD7V79P9B3kDzFstejz17j8i1WWTTXYl/5H2HksN45EWfSLEAFvtgRJ
0EuUoShuECoZeJ9AAvj6OeiY1Wxm0R0VqipJRYGZz9x7blBlUK88kuIwEE7J0eRvJAubpUMfrccA
k4bywpHpy0lZWTawV3G31WU+NPGz/+3NbCMivpBxyKqfpOPr8AiPeXnpsOrrmOfsNtk1UbOij8pH
Gz6SuXMAQc2aSrgH7IjqN0mBdFqSwoMBB8kOLQ8QUfY5WC531bQEhkEFM3J+DSYlnFHCaOllTvqN
V8br2CJ/SbWZGL7Uyrnqf13N5cUrd6ry0enaznHAYE/juiNKtRthXSTyIdYtTVSoiJcWva1sfht0
igtMCTkbps1VNDPq03D8hvrO5jkVNQLCiXq3tPEh38eOhabZbgz5OupINf5aGa/V4amPvgXmag6v
VLm2NlpTG0SZwXRSvMapheJ++Spb3tepbECvEY5HUTt6vuKy30FRGTIrwyBYypuVvInmlndb0Z4K
kE+dSvrHAEdLfTa5CGJGcz0kG1lqQRPmgbs0pYwOx4wJniNxuGKajY1NkgMEQzoEn7+8zv1hPA2w
V3LJ/UV1T/farLTiC0/EJp5xYyCCImGQBp5g2e4YDqjiObbzufRjPH96dxMLvy5cNtcDCZlKYMx0
ArsIVWgdp+sO0Jce72V2s2cG2OKRYlNVWmudRcpi9SNSlKS6EkX32W0/detJQ62OhN1Xkuise4Vf
Zi9NzkhZdpvehWareDehvE+AlKZfs4K/sYohTvIAzbqyrTuwgSGD0RTZIQ+LTNDTpDe1/80VrlHj
lhSXboye0X3wM5q0m1LEmxzj8PKG7hsvMGykOkq2aeCuuBBl1PvKRBLWjbg7VK61kRTe5Niui/Iy
8m6R1SXpbtK2yDU9Fo6vUv9zBM47AX+DUJN7Nm16aAssPogo91aTu02yp6zeFU/1dUaA5Z2g9EQf
IGlIGlMbtkSYqldiOKD/HgFPFOuB6DFjSVAtU0ZV7Ip9bfF1cu2tihsRrtrIU0OedATsrfZrTLH6
mgVUK/xWXcuzAyDtlbeJA/rAw120gWkAEWfeR+j9lG2zm19NrOLt2mA+hqC3WnnxlylPBYPWMY7h
+1CGVm9pflN0cDe87qq6WD4Hwt33klbBYPYqSzz36AKHLxfYn7bse2WJpPDeEcbFWmlU2S5pvB8s
js75Ve9OpFai912PBfGKHoUMfAmb4DltnwMZpPU65uGTFW5lLFdeDxhWXxujuhk0sHwlrnGAbGmR
nUJW1Ja5q0CpDA4tlv2wOQQRzJrJTcg7wyl/JstN/zUchcxYZtX1n2M2vtHsOTGQaY4tUu083yvL
1T+O6/5liG4FZAyTPXjbQiXyfmabYsszTlrxoKhY21OyjXKclfC6VpFz1Id/WRZuVPzrScr4X7YI
9LonVJw26glP+efOw2UkQHZeoFoRz6O6jAERug4AshBfxX7NG8oAdzLHQAyrYc8QiKsCXJP6QFVD
NDjoQP5kWuHEqY99+6Uk+T4ey4tLheDM0IPbOGiXoEioNFT03PHnvrjNk7O2a/i2/MVPOzMvor+X
AxsW8T3W1bZryDIW6NrDVYKUm9WCau0LiVBQkqqeyaeYFxJJ5WoRdDdcfN6cb2Syy7EN6QQD1yuj
AYk63HLYSUN4LJE9ODT9HfbqUIqViMYgbnhQWcI24Y60VVROEB55Kdyaqg8ro/TeZ2CBFSXiFP7E
k1iHyUn0p8F0sc5/RM7utB8rdgbquIlrdxMm47HqDN9QXnlgNNf4UMtPO/k3ZQ/LXddUOvb8KpSb
AwvZ5hSonit4G8Pv2HW4fGqQvaxexn2iRIRmcoynytoZ3xVz68QQiinkJO/ppr2HRGHN4xPyfK6Y
/VKuRBbpqiribvyQ0egrFWgRPM6txo4ob332m9skvc3lXTY7vWbHCTPnRu3D0zuiw4XU3p10RNP2
BJ6CmoYJpc2ntJWrCcjO1AO9xoAlsd8D9tfQMf8a03vz0/bGqiEn2PqMYF+RWEFe22JHL+62dZ7t
eRe5IEpMOiHV2kpeaGyEXCkeQtQT1rJ+4iMhUT/TbjCBtqLBUIS5CCoDpwNSrCH9B4UZuynWmE+Z
3yXQen4fkqBArGr3Go+H+aJClTBDsSlirlcuBCstD1ZnsaLJVJavyHk8TV717MJtIBnol6+95MMX
g5e7HUMYYuwdMcGNw424EookxzjTdPmpZ3MFaGfdCZbuZmaRVccgxZTrlJ1i8gyNR6vEa61Etw3f
xW1BmVwRUfNaNfK7K+Cjuuo1nJ7qkiarDER8wwnH/AQqhRo05tOoIpyLHr0sWWYBiBYsp240bys7
PIZGiAz3W4v/Mgo8ChfJ3TlgzVYcX6MsQhC9GvV7Dpq0cpIPBNDo81UJ/Hwejq34lSaRD9oWGiCn
TNY9aRwATBrXETuzRFHWE3yxrNLfBm/rKZvS/FQp7Ur7dTLqzZLL3IFASr9j4UKW2lcz95ltnFX8
SbHcLvUdPbs/aK9ZxNICCfdAGWn3fxoXB7tVXGXGi6QfMGdEuVA4BPcZSol1J+5zSx1EOqzGVcT+
Lf7jxTTql2KGn/Q+d/OJupyWApuQZCUHG6qnHpOIB0bVzyzCO9DCq905A3rSu0+CyhdOTg05UFoa
AqbSz5hzL1cDEsm0ImQbRJ1WsMlEBxW1r56sMDyS7TKg7Ev1nSd3sXFUONby9LceLOTxByUqcHM5
t7A0rjV9vOa0a+n8E327jjAnGtQ3HOc1bZAJy6VF+j8DqoMbd0LM52ee92bk5s4laJw1yMrR91iU
v0UXbbxx/ko9sk2AkhRQ7bJ+OpumgYGiOPRutO6zm1koq6H+1uwror9VO//LBLeBEa0lC9cRcaUJ
cYrasc8YHhdy1TlBq0xggaZdCSxJse8TwcqC4rxQ402WEF5Mvns4rW2gcdrovqqp3JcgK7t+8hXr
6sCiU5MIMtC/Rk38rP7SvLdC3AE7mtaGOuQUsaXBTc7BaW9GxfArpz4bzYSdh6+xGKvoAethPmmc
b9MxcZ7ySr1IRbuYXrmXHtPtGg0hUIO9qf4J+UudaNMktHizHd+masFPDPJLoCSFuWM1x2won21w
XNy+SO269idx/qaQM3j60IwOCoKKwaD41HsLkETGmLdDKb7r+UxtcpEjF0qtrJKiOSpgfoWxCr36
NWZ+RCHRxPyORYx74a5JeV4JfOMW3p+qfKtT6KNbjSGTjvQtMkhCJ/lyKn/L+mQ7P3WKL9L4KNVH
k4xbF4o9HBJLO9ReBbtS5d37shxwse76OrQbL0FWigSq5/RwOKxh8sRz9ZOb7E+Z/Cj9L9C3jaPi
nMLMlNQ7JTl0y6NGKAYkmfaqMavX3fikNeVr6mYfRsGKI9yUkhGL8q6C1SCSeJUb7+G40P+sbdWl
DL23tsVgiKe/dr4a3u5meFIA/0pTPSaqHnjl3aVQ48vn83uHXgWgtv6Sj8UmAg5BpdzU7Y9nGdsq
PTndtxIOvur+QpA7q6Nk+vAoy3vo/mbG7xTubPUZMfKGqazfIligDa/c5T6Y13JstqkG9Egfz7M1
oDtnDTUECkNpusn9sPyMojv7WL+fwfSiS7APFauivjaeVdEfzPCp1s6t4e3igawCAHCF8nAa6XsG
QccOXDY23k23yQ2mzrHlp8SeiOTP1t8LE/aixTSNrHiX6EpIWzGjHMWAiZSQY7Ot9Pi0THPS9NYJ
Tjuc0fFbZz88uN7SZo6lJDB6Od+Met3boCjNf00MfLHcKWhPa/h62XWaYZjGkCpTuKXeLs9v9Zhd
Ktm8D++qiQjKo7fWwN1pTwvYYrhrA5QcA0ApJYrlMDfjC/AarVtucJUAnIxB3n6Yrmn1rZuUJz1E
dspvbpAOu+/QQTZSgow3TRRzB/drhxzy6ZAXGgIjPpipO6v+Rqu8WmqdRDRUL82amVfEvqsI5yBi
Ws+Lo4fNSvZ/GMj81qCEgKis04Qx+mkpElR3K+YCqbh6SnF/zk68HaVcj031/+yl/nck/n/GGwAx
dJd1mKbS3f6frVCWyTZVJk856+bdAmmmIG/UGYfp4Gp1QDRdfTRgUbbaxSK5L8uPOnl0RJNa1LrO
pk6gaunKxugFb7R5VdhY26z25NgCTUfhj+6PpNmYBjsoU5QYmN1b/Ucfs5WG8LZl7U0JMtrPU5Tu
uFKdKAiLYzb+JRlALtzTMQNtb7rkomJgOe4LmoYY7aXggpmU+5xy3stD1C9EMwe+NyLy6b00tnN6
ka2OD1ZZxTxdWCErOquMaY2BkahoMRKBV03c7NOgjy68t6676AktQ4xGZqdF8U1233afbLTkWNAQ
ax9j9DU1HrV4f/LkdztcquTbhoJl68gDoIOZePP5pnRsFTMXtp3cpvrklawW1XtjDX7D5DWbDV66
6xBv0q7ZDjgXyt9C/Sp/zKVe7AH5wgKnDu6wYisjsEPGJrzMFQzXVreCkVNFwQPKRZYMf67iroch
DwqCc/Ckpx9Sra92ytM1XtuQIiG8Y2shtOJpHr6H4l4XM9DCQ+Z0a8Vi/vZl8RJbMdUSnm1tUVmB
JB9MlEvl14jSKexWnd4EdlIcB945rkEkirPxWoFJ52Z4TOAeKnUttS1CbzCEhaufc0LlPevb7Yjz
Ymw+iZfUQTafU4ErZ0/bzOpnDmzNiT4F+X56OG5F2Vz7FCyhlvqqBJvqEL8cO4wd7pMCHYgSsNTk
wRwBX311zGbcNuV6M7eisnzF/jaGW8Ffj3H5VE4ZzMY+qb+q6l/I06XgtqwZn/YtAPHPVj908K1s
Onntq0hHPy0MSMXTuTN0vEyfOlpZ65ozshZdeXWl+0kH0KYJpwPWdx4ytBxzdbYl4nvOTIP5o/VI
m682vk7oNrvxObmXxa0a6EXpe5lXNf2/CTp8wqHs0NaWHEeaRAOrr2JrPGP7DiwuSj3GUVuuTLtb
zx0z6hRzkavFLwmTjUH/cwiDH6l269sMwXxKCEiziTwS1cfQHlUOc+7wKJ0vTfjr0tzyXfo2eayM
QxoIDcsNYILxa0AU9i3DCx5pXEiz/UbNUufItrtlVME3yEmux+wlsnHvMFoIudVUk26rN+VGm+Ot
8DKuuB902Wiez1KB6WrlR5WY2SoSmxFMZ9TdNd7XldX/Vcq+5RO78bMWiaNlDfvagC4GaBkcrO7+
0fR40bgqeUNLJB9N0KXtrnMeKiWkyoNnKwKWWvlWvIXGbVD6ddjUmN52RTcHYjYZI7DWtDm8cReW
L6WB48ZF2bdYH4kW0qKtGzo/DnxdtWDAgMxTG882c+lY9G9GdC1chvGzsrb16Cdl5J+0bwrVSwEG
k3XIpuwED4b8aHrg0LrAL/eBn3Qr3Ah4vJh5wqNo3RURAOoSKGDyhXn8wTby0JYqJHiykcVequKr
QwdRJdaGJn8xALvVi2xjdkTedh5/tPaj9nj79BmeR6Sqw9bonZcWM7Ze61CtqlUOUiPPlS3AimNe
dtu0Md+GhPlffTbpFuyh8DfhcvWVt3wWa6PnX85L7CKhZQK9GLjKdJcM4Rmty2qhj5+fVFXC3P3i
4zplZT1TV/6NFPge7V6MfDwtoKVPKTOuc1K8d/xTShXP2hgFQoxrlcvXnIvlAvbmDyX69Ibvlhmg
g5Qtau7qxNhFP8iigSn7SD26rB6Or/YyiEcHWkEbcv8yVcrODf9NhBqkNCIJw0I4NLzHblHKwKh8
RLm6G8WJxSYjHc682jvatAta92eJk0ot0aQ1VPOCWdyyAPBDA4gmjw0+4rXGcLs3GEvApPUkhOsB
w/uR/lfTnnSYkLl2x/LBaKXw4/BFR+c0Z89KamzdPvnjwPNVzPspY0I8zUzF0uInYpgDZQeaD60/
E4QU+HgLyq1QbDRbOSQDxLr5dfZejYHEb/iZs6OuZpIdDHTTNPmMB5xEWeUNUDNwqItgn3rdZmUT
RuNL5LHNaQz0zZlfM7KrPPi98jZ1RCEmkj3SepCwB5Q8kIzTpIV6zzK+Ru+zyp5bnQKvTT4LtOIs
iA5a85o1hINEvxOBDmnUvtAeJqAWTJ5gN+EIYDgwPlIqy3wat6OuvmttEsiwCUxxaqnGBRbcEKRz
Ht0qoAxpO6+ritF5f3cFopgI3GNNM5gFmlaCuEw2WCaezWoMnDDZGOQkRLL8VIfxU9hPbiufO8ir
bEg/c8P+cLL02rmbtD9EDTUFdjiKuwp3epnp65kwVvUetbdE3GQpuEAxlN4p4bR/JWxxuWxgw+sE
G97h8LTD+TRjimpS7it4SnZxD2MD8mrIJiVQ+2cwxGmOgDPMidIw1lPHYCr8NY3v1tzmRYyziEY7
tT+VVeiS8gXN2EtedOI3IhUwRRf5rhef2S218c2O79S6WKR7ZqwOM9/Fws1mIRJ0fM8tUQ2RKgIT
xT5Xw9TzCOg2u0f7qNqYUo3oHPY/RiZ4jJFjRYNfiOvgWHhnuic2rV1/MxmDuWVx4VOtDYuBSMxj
3ENKj61Ta0LCt711z2GeKxzkxSEzxIfjQKqldRZQ2Vi0+w1/XO2Hg2eRzJCNP0jRVvFAjoQ9vEct
0+DW8itR+iY9EfNUxCZC+dKm5L1W/o2yWTHMqjpGOR2LB+iPqvxnGTbcW/Getg3EUwa/NcrPtF7X
rbepuVilwsoWkIg1B72dPQnKgELEmwZmikp9oBRfXp2u6T1XoXnVLT43diLr2NqkccZJYFTqW9sQ
CVor+8SruTqTrTF4K7uJNsuGsqErq1PCOeaOHRbuoB66df4I61fmhrLQlhFMT54kw/nouVhGNU0Y
eIUJhz4JlqXEGAJOB5qRjfT5LBE8A56iA4bYo7mz4AhqcF4uoXviSggZEyzsFfc1o8acBo2FQeAy
mp+ZQCdd6Ftez/7/tVeSlW6zWnUBW2fzJpzMrdZi5eQt3JI90lle4wtM6FJ+pjJ5NnQmygVz/L7k
rih3dal2fGPdPRz1s+m4n1HoAvKs37uY9k2Xf25ZbqdM20do9LzGek/ZiQ30dIPBjy4ygyGyzh0g
a6cht8Xw6HiZVNdjGOS1gvoissd1apvnULWeDA6KihWePVeBqb55o+aHqenHS762CcxfLy9x3wQZ
i+FQe6+b2pfXQSW8abQPKRErcgQsnR5rDfccsyUJB1ybEdJIbKShGYw48VKwyRwzU+uc4/rqkZqg
WPExAZ499RzMerQW4i6QLLkqy0AcGKY0uRfn3ZQwA2yUZ8tZEIk5pn+ZX4zIfNIL65mUgkPKLFkN
Z8IXrGZvZ/tJz9/GTDJbY4llevq7lPlZRxzOUdAY7jGecYIUpXrSxv6ioy3UvG47zD2q3OZPLdoR
muRJtM6TZZFDLsa3kWG3zqDBrobz0HSUC7cOHQAV+Iz+ocrXunjU0v4qtGhT2bw/1Ac61M2kUVK1
73o/+6HnHPGhg6QPu9dyGJ6iCPYTX6lSymCS+iWHZy8ScZxzebQHZB+Wdx04xARvRiTzLoRbLrs2
hDtAxqvqntz+qpr0XjOzezsHxcoYRpDNEl/Y1V2y6lSAwI/fq7e4Ptrho1AwG2BoX549m+6An9JW
Ogi+NQe1CcXoQJ6GWSKAr7OVJ99rjnPZXGvzrJq/jDkTlTBOI9wR5FGrIANw4II3ELc5zwByshCc
FXKL3tuaKYedv+gLP8iM5r8sIzeFa28Oq6MIeaV05icIAwoC24D7JSk5hY3ebDWNcIe4oXPUHX/k
PDLkVwELNiFpp3NwHXjl2o6J5uzahyxq3+DHEbalXzNiBflejBvJIE0v812fe0GN7sAV0TbzrC1T
7I/h5ISMphQ2qkIDxIvxrmAxRnbTYHo3q5MrltlEvVAWOryQPRIVq2KHpUe+oderSDAd6f8ijsO+
j/kQlgevBIZUyg017WbI9zWQfh4fSu30TE10KpP5ba67lUZkUFjnB119HS/T4kYfm52NjMfOIPiq
4tXJq89+HbXlcRS8KW+bU7e2V8Hp21ytvoOPYLX6DRL/+/nEx5J9cFo9n8TqI199fKw+gtNHt+X/
p+fg4/n0/HEKlv+Vq2DwR58Ps3ldbYKNuUr2GCT959P3f78R8FuD/xE8N2v+WEH2B0oPZI2+/sqz
FjpB+qe+ljvtRX9mgfzirn/hV6yZ/T+pW+1PCfq3bj/7LOxW7TEihAAzTbpmGxuIV/YwTHcP7A5W
1bkIPKwrfK9igy9kA5wioK8n4os925KG8VvgQkC2eFQOhu+uCpK9uJqQhG31V2a+7ukbAfT8QomF
CL//dgYak/VELA6rBYNFBeu7Lwlm/8v8IUqCas6BNiIJ3sD6xXXAxUyxvKvsE2h0o4LmvQpP5dGC
J7ti0L5iVluXu45aEoA4lximd8SHy4wsjfYLwJCH30gLGNxYWOiUm5mKu5V+Cutb5eJ1UkgI6Ozt
ZaK1N43nMuXcbRYhY3YISxxo5TQfzTDehjxHlvoTq/zjjXM9M1mKumOv4kRg3Jywgh3UCYJyxIzh
Q2O1bvZkXGvYnFmx9O+FVHd9aKzJbKjgQLBL2LrNuLeLdqVbkvEt25TKY4sNtROVp1tQlMU8ySzd
U8YT49xwX1E2AhEeOV9xPB6EDCi5GBiQpp3R0BNEQa6LLbIXF96vMc6fRUxQ2Ux00dwHZlgc4v5q
8TaYoOI3NfWI3ORrA8dCP5qrqOZQtkd/ZO6rk1uqTOWmTllTaecOQUfBN2WFDzTlsuZNlX3qMKsE
6t6OA8FULGiWj54Jc0MfK+efpepIlplsuc/A2qnKpar1Y4R3dkL8JZg3xNIMDFA8eQrE3f3rXd66
qjjYhrIGseNyPztqux1ndR233704L69sX7ATqlgNtMeWtehy0STykPA7UmOEY7A7rf565RMiguJd
Wl6+iVCIfiDrBVYx9WYiMO6q4Wbu1bM7ZucceCkYlaEDYSTJAleKQJb2vk9eKWqJF9OfXBQuGrRo
jLfkG3Ww+rwBa9kYnmImNsrASJokMer82I4/+hJb2mxddSXjNWWWnXNpT3pgaX8hcxgHM1TiEuKK
+MR4t7QtI51Kp+XDiJrI8FQJot47uXfC7MmWBHTZVNKSrGEE9CHn/aiYGyO7iOing527NQB8t8nN
o2dvkg/mIDDZFb/Jkf5EpAERRLWgxKkvTDIJWnBbAxePvQ4F8CFeLVoylmCL0ijSVGxYVAi1+jKZ
zsaIoFQzXlnKOcFkxEGoaEaHbhEaMtzulpPdII5Lg4G9TfqU6uyWg7DKl2KsBmNC5Wq4mW8qnIyg
0vsL+xSmAnydQAFM3jDyM4eXbnq3VXvfEnaj4wTXwO/I+Y59FskOueR1oBMbb7yOM7V7dyltrN/J
KiQ6UudaAyVUmdfQuZXRt5kCzHtVstNoEctyF/VelM/8ItK+DbhYLXuCwj2n5UIYeHg2shpsanIB
Ojlw4CmP+7tF1rVH6VfqZ2VoiKdQNiGhxcyihM3ryc7es+q9EV4VTj42iaPiU9U9i/5WUkKgyXa9
fxI2wbDGPDxar4sqzsXsnuk8/CFonqT7jBtcgui+Nd04Zto7wBsIF3sUj07+Vix4gDgweYlzxBW1
/plnMCA3fCox936opi9s5dSUMZWxbD41FStfX51S+w0JzzbjaAC7BteKkENcdNXvhBosQWEUabih
1GrtsJ8TUtvFI0hGVtWUxXMZJAsJ3/tX2TcucYxLc7Wi113H+lOBKEhHgme9aTRoLbGIjJ8m1gX6
0YF3hqKPpxKpAobcr8zhNmjFm9mqfopXzAkm5nwz/D6r+HVijWIazBoQEw3KNSDzbT3Nm5KfczvZ
ex0NOUQYNoTBPD6QYWLs/1HG4uCOrD6agsMdgeT8FXN21DHjc6RWuYWpJQxxbbFRtYHL0RJlMTkb
u4jYHlu8284n6xJ4q9jeeLsyR5waTLKoJz3MgQmv/R90tQsol+c4f5KEEicJRlDlc2gPwrwNrG7j
8N2joRgRccBe2pSl4XeCfzWzu1QcFICNPQD9litKtcp1VRb75e2iEFy4+G9dxgHwTRDdFsyxcmhj
u6H9EPy6niBKIpBQCDosfsfsNUk4QCmw5hrBdIxclGLD/OAZLzJUkCm2ieSYce4oTCIjBnEWJHg2
NsdQf/TpLXSwOuCXC2N2hBgpI96YeXEEnrfWGeSkAFZ674kXIO4vmOB5YEc6+hgpLop5zrNLG76y
VbLstWMfYw6cujom7TXHfIDWf5WrjAC/jebNpY0oxPesyO3y49Zh0MWCpeDZg29lcIPnCEOG6VGG
bOTamZiq9tkAeWtZ1TuCDXX+Q4YXYU1t9L2rhkE23kqmsXWFqLVqD3b2V/XpQarzYe46X5vtyzTD
ZysfLvvVrgUDVREs2yGMoF+am6Wzk7AKKaun17Z+CRO8k+Nv3/w3X2qZ+BbT37CEBWbUCkAe1wpr
9wKWUdvTvScfo1rv0tq7qxTDMZmYTeHROIHabAGSE1plad45Uhk7KO6LXZ5BBvgT69a4/lXS9CS8
V1VrjgZXG/JEQAzcIzN7308R9yiqWGBo2GRdynqOYRxhkPhCdERY69R4F+YkpxM9ky07YJcrFT9s
RbFTRvs5E2zifl3WzHoBWp/U+ejo8VTkCHRbzBRVhiayJHmIvwspsiVPvZ2g86HPMof2p+Jz1Smk
FfAcHhNfPRJPiUUcpz3jR8t/qynZqzWErbA8SIdgXGe6qjYigBDdld77BILxXxHoxMCUaKckCGZy
3NhnLNpxp6dVptOvi+80uYscQ7I9gCnin9UOxwExCwTCvT5pbxZOW2Pn8A8XlFASWJbJct3hjtCH
fTPfHRQalUM2D4N+t3mrBwBi7HqVKjpI1KgFAmurYDbI4H6M8RBNaD9Yjacd67g/fXGMIwVi6ctc
/3nM8yVncvH3/Ahi3dnhVqV80hAlWbnyX3OUTqAa3YH73hEXs4R3mahbRV+l2k8dP8D5mMm5IOpj
dMg6UYyjO+TnYQyPc5JvyqY8sKUQZk3P+U+TJ4O05mj44FxZCCjolNmuUrHyk99GSrftXPXQR+VR
gSlGOI1iqcHYAZtkBz31GwPCcqQcFFT4+FU2Gh1Q7U27xv6ZzJvVlq9IxKsk2dvESU1q+RJ38fPI
vKxAdySjFwc+E8gUZa0S8aNkr0PGzFS5t+LkwDRr2xO5qDph9fQ7eXku+faRZLYO78yi2xo1p1Kk
xIc4pxlHx2sxwZUUnbEryODlm2sjplf7ZbJUGe7BsMwgmjm58fHUsHTrqmGiuZkyLKrmGUmVHKjV
2GE3rrtBTIdWwFgUGR1xd92Wxh4xCDDe8EP2BG0trxztb9fxCbtHrqS7hhID9y0UKzvm3cKju4wd
1Nw6oNYgK4Zlof41D79Cq/85kU3Yin6OTKwltfU0q4dahyFi0PC47YmK0ZmeQkmlPiKzKwis7wkR
isBhocoFsuaBve2Va10h5J6AGVYJCcGPkExfG8F1hoKS4oOvoXvxNUSNZStaYCRVoDG2NSgcsPyK
8ljwMM4QOmR6ivPhHImTzezVbb0no3knhokF7qxtsZcxiiY0iVNnSJtHnT1HQ0wgBAlhukDbprBu
jww/JU+xyRxSxCJ4ahaEDdYgQxb0dKRVw144NG1itqi4JS2sQaBLziBe7uUY/tkLop3oopFUo4SM
oS7zTt6ijqycExEogXDV/cxIpiyQqma8jSwwvKF16REn//cfo02PPRTLUy3wqIOwZjkkpreBoun+
bAOMW/rz+BF9FhUBdq7O3jQbXiwRXsKhetUXj8gU72N+JLbGFNZPRtYoxRXx36PC66c0KE5dYAVV
ejCtEPpyk+2tJGRi0N3UsT819j7OcYM05haHDhPokSP93QY4S0WkyPcx4r6AlqfEVQAn0WottMgM
utPhNjpq0Ls5qTPZXs/J2c2Ka6wfu5SfDndWlmPhprdzGatkPWOL4Szb6TQxWVPnrejDf3U57Sq8
FwBnscsZlDruBNNhlpsRDGyaKdRnwyL0eaQlcto2fmsGQr7xeFR7N30njoSOgd5zpMTCtt0GFpeA
wqsGLZ6a7p86lqASsn2cDjGfun4NR5Ye3rQXL2Vz7MxxswDUZX7tCoqSm55vMMFOjKDH8b3Tf7tS
ebab/MBLoKwKBoFufxbiOg3kjPBl0+QLh3joBpU5M52VyIrZWH7GkfQHVztasEvNkkdfiUmKBjO7
LnTIIiQ/rcuJKU5GS1mi4jHH16TrD3OCsDCXjGLbbl2DXw4lBDt6+6b4AJhqwuHi2fBGHgfrTQCs
NRaxhFv/eU16WEDAVjpuVK4xx3iy+oS2NUF+bHp7SwG+68YKKJdci7eN4mJw5HCOGyRySGAKL+bB
0vkBJTKFXzm8T3J6i2zmBKjNOAZTcSLzzq97EC4ifbE7605V+o2CiFxbvTync/wdlUhjdevRUA7P
L5zMWj5fNOTWTRc+V6keCEWD/vsPMzsi+de80v4rFRS7YI6W3ec42zpaSUqy8bI8bEM2n5K6uy94
V484teJYtMZptL1tRMq15R0cSYDQegJi9D+knddy3EraZZ8IEUgg4W5ZnmVY9OYGIVIkvPd4+lmp
fy50Sgox/pm+Ot2tIxZRQOIze69Nt7BCCQ0lKvzqi7dgjD6Yku6mZtqVln4jK/2YL/ziRSfdZdKD
PVuoSB+/ugLoKWtTL4Yr7+9Z4WzS7oEwDb4pdrh9tB98i2kcqhM/gAU2e6uRze82i+cnICzhZ9R9
zZC0XG9gWsYyEmdZO75UBroMk2jscsNW2oak4flQaZ2nIn6p0BjhUivT+eoHe8wBd2KRJBzp6KY4
Rvr5duA+1Bm/W1b6nlrzrZqfTcawQXMMQBQFdBUgH6YOk0rTWD0nvAyjat4ONcHf1GDaFACIZxLF
853RUJlYH4L+lNb+mnskzXfuhCZK9+8dr/hKKR8LlMqqvpBlsqh8CFp8rOng8tHhH6vVDgDS5aRR
OlB612mJbX4+2xGby3JYh+FTWcTnchweNetUgKGDdreihYzBMNBhzyOK6EPflLxLuIrZXiAdKcTb
2NiLmMUL7zSSxJqVYHxgleGnmFrkotG6n567iWLOJ4PHmSjILKDpmbnQPPKfZ+Mm6J6ywF5L+0Wi
+SkqdPles8oQg2Eph1CeHuNWAr2LkOgW/vM8nRKaVon6xOZ8ZGmNGGXNl9OIreE/V+SFWuSGMLNa
TjWQkZJ4Wt4JWz9+rOrbwP7hC9R+GIRHGgjjSU/CTUgaYS2nW8tkqMpwtlInUhusRG8uR6mRuoJm
t/HuEt72JUrKbCg3OqqnHl9DfO9jOzC08pza9W04N+8BYU2IhVd2Y68w3PVYlRD6LHv/NACyVBT/
pNcRdZarpnzoZbMvWtLuX4RslmHSLAc8x65l7L1kWtNHMqaKUS7rJER+FCZ9IfdgZRu4pPrlMK+O
jDiia1VljGm5TvF1BDps/Uxbez6e+DRcZZ63C2jYdC5fKZybwB1WfoJ3hsDhwEfeczQF1SFphBwW
7TluszWiypgntfPY9t2NLZkhLyOrVue9QXbpoPqy53XFGsMdPqI03s7yNnbIMfU3BJDZGdU8I+I8
Wbb9mzO/JDw+BBMhPIGjZdx7hY3R79Mj9gT3etjf8r8z1VgNRF5mrCdj6hNVwdtEMdvoG6wBDHfM
KM7HTkf0YGabWxabmf5mdWgOOLi5uwVCbTt3TnrTbjSEKxagZINkw7G/Y1gBxRvFMGL4dDy0pBFI
BkXWdGszCJeUYPXbSBOepBjJG9p9lyq4m5ZjR2/TI3LNfypFX37PhAjdyljMh2l+dUykKQB4Ewa8
PZNCvFEgbFl389btoEIUm4jVR8DoZQxHIlKv8po0Vh/GVrmB25ehlEaGlym5swoLZxIQYjzv2Jgt
5mBdM0ihzNbE+F5Ilkr5zb89vs5fTHjCQJoOlNMw9T8syJPVGYVlV/ZRC34AZe8HvPylsfO8eQGe
nnujJlqzY4jQiTV8IdvaVZxwGnlbgga69nIe6vy57rR7/gS/ELMbChhWSjD6j76lb82SE8IiyDNi
DWOMq5QJS5E5z14lMaGCnDF5LFFuRUwdmuKWzcBewRPSMlki0EbNml0RPmMFzNPSryF8ynX2fsmb
EOSAYt6rYyaRxivJwXkrNrGVXefTjZNWD437cyzMTTOir7KxbL3VnM42eZE0wVbQLPq4ZgAy8TLN
V35lf2dvvDTMY24kPI9AG086pIBcQgqko4U2+3ksAhaiBz1d932DEOgr0B9G5d5wm0O2bae7WKeJ
Yxod4PWkHdcdLgPR1sl4+PcX/YfX/NcHQm1kIPWHLWpemOpp6B3pzI51NKdsa6XjumIiK1dMq3Tt
ekJFz0uWc8AojKU7BauKUpUukFZZem+8swmxxoDn3cr0f4uzUB9MCnAHukO2hRQXHyyaRVRwrFrH
ktkrFVpN0zno7pLJZ1PtdKwNgcvGQLk/eh0rnbpBvwMk8dX8YUalZgEqA6hWEBdiKpzOb1b8Tqvt
rJzj4ZiF/qGm6Z60GN5WeZUQ7YXiAQ55iY8NbhRhj44e7luXoOQhPDUTjAvXW7c+2ifCmYmKWIzm
p9ouTNq131RbDxF25OEK2nHKG7g/CcD14juL7TJ6hQVvMLI8WaBeCQLt0+yFFXzHJBL9xkQQMQKN
QX8wqqfMPLoaE3E8YCMEzwmHPCoKcnFjZv3S+2kVJ5HfhwiNBJqSd4+4Vhl9uLybejAXEZUOdqdp
uo2Sk4z4p06uWETf4F2finAf1C+ZYO8GxZhupMfl6tv3htK+6ahcPhzOQ5ws4UwSOUHSXf8WJAgN
84fhRaO3rRlPMRHG22zznnKQDiQ32tiTXcOKVmdyET+QsIWGKwEyHlG04br0cR8fZ/OlK4j2kh8Y
krAV3KByTwMsr0O29I1l7ax18jizOb7Ssg8U4Iig6/FjnN8wrfeVJC4d2DvwycwAHs694z4rfa+t
PPVW882devFIk3IH1kYXrmvbIBHw1//3Fqm10Q/HiDycFjWTvafXkxEW/JMs/nc8mT9+0AXTJogL
oWu9IGac7CMN8fkpMvaTvmZEPTX3/z4XLmAXf/ysS5Xy4Jdkn1jxjW+uQ+ej7fECIMiIv3vP/Pfx
+uPHXDBrjBCf6NTy16ZsN7ob9pLOhHN2HYpvsKTffUkXoBIxmZoedlw7fXpjRdh253C+gVPvim8o
Id/9oItjyyx7r9V6fqOeNnEmppup+rZGSln+79Arf1w69UF+O5kmDSmP78r4Ji5vh3nBTlLlyHjv
dff/+R0pzNFvPyjuGUcVOpeOkFfUr6t5PBgABarXtL/99033t2tnQYeSpqt78MIunqS4l3He+mV8
EyaHWtxxa2OGdqvr6bu3nnVxrJO1xTNrU4GrHCtYJhc/Ka0zsketJL1J4mtDcEhkP3NFGyDDnSdL
7X77aXigeyRjmiVP6dKGIoIioVWE5YJtIH+KtpWKQYUfz/pt52xxP7reTWF+9v5Z/bPxhXiRf+iq
h6F6iP17IzyN5rat1FDwvm0fBdpO33Z+jONMl8TC8a0BrImbvmHaJZjGpdqZPzn5t0XyDVPIUg/W
by6EXxfAVC9WndcbIZkXz3fQeqUddDMXALtWYCLOFw3t3JiunOC9HMxlRKIfwLN17j6GYCiunTk+
NkPBbC4/Nj5u39LQ7swMO6wx7yjD1qFHxAraxzTPjwFrxJJ5YMwsLardbYRnLAjG5wT7bGEWkGGc
beqifN7MhrXq6cGN0joZPP5Ti0SyABCXriv+8m62Dg4bR6OudgVeZ/SyYdW+ErZy1TW8hQXk0Wr0
bwSQ2dCuv6vWLqrgX1dJCgnkxiTa+48aRPdNO2qKPr1pEwTHG6vYOj2fUV/7ctVOR07dOHr69zPw
q665+GZM3ZLQtLi8hnsJxS+m2U3EMMU3WXj05M+8YaKMQ2xqSkbF+xyJOKydhRpNV52/iZJDnIUb
VJTrGv8WG8x/f5zLR5IH5fdP8wvW8dvDHyA11TKNT8PLzYlIO7MfwuQ4Z3KR2t/EAaDi/e9NaauS
DxK6awIKJCP3sjiOCAwxmwlCPbHmexEsE7bPka0KHyP/QK5aGoe4Ht57bHxFysRX83eC65HQ11NT
f4yjtvKcQ0p7hb/HzcjnQFdXPqo9j2Jz1MWDS0GSINPx2k2LXsJketVGP2Kotu5TSHyyy7anYeVp
hquAhWiAV67xSoJnGIeZ5F1qhwL5g9NsFJy8Yn9QMy5C0byP+wDRJwrX9FqJNkxsUHlL4MRElZha
i9kRbIw/dQkA0T668U8XXXQ6u2Dab/rJI1zr0wbmTzIQvV/P0DaZH6f0qUCrI5GIjCYr0ffaevOx
t9lyZP+Gb8SxFpKgAp2lgsRbQQLBspk+GZhedfxXk0ADoyxXIbWR0bGSHcmmSd6c6lZ2X7F117FX
KvERFkN453XdtT7i2kAq5mBBgQX54kb6igiatdbPG+noXyjptgnB6YmvrfTqM+zBHb+G2mOPXTsj
e1CDeho8mD1tLmNOhtgMfiJToF7f6wGZ0WOLtMECTEAfS2eDzOcqmsZjZL8T4bT0kHQaJWbOHB9K
fTL3FJYKXzGNTJBc5Cj+vG7S+dlMoBPacJlNG/V4tU2xdob0ACjw7s3QWCSsp0K4Ut007jysuy4m
75bZR5bWhBFlKDjRJLgTXF5kHf4deohqSAhYx/uNfaOM7waTYByIzVS6yi0yRS7MhpEXRMeckGMn
Sz71mODQctzlGZhhajEHfYcdRUxbH0vj7JPrPhUHN022XhndBW26Aa/iN9m65SWD6S6Ok6XmBKue
LEtkU754QbXbsFTvkmtb5QAoe/wjuYjCmDbhoJCN3GPN2R12/ghhDt2eNO7d8KeBEqqIl0oNYr/J
GJs5eqUhmM8+CmyP7PcEy7li5MDgWHLzBLD4fIm3+9Zjox17bzxStnXD4iPqDsirZ/szLHelQ4Dj
M0pfo2fG6jOlTRC7nDw2Snm7r7xHZOWdZzHXtha6wMF9BCiBSydhlUg6ooYSUeKklW8pwTWNnJdV
eqfTnFiJuXQyctAi8BXj0yg/Tb63MNwrAAnLT9yL6EcSqz8IfN5MftLiREKki/r5LTk77kJjoWTG
LTO7jlUq+zN9XRANKrqKBPXy2kn6h26uXhln3MRqy+7iuImvE8/gmrk0PXjPmkdm4QvJ672tQmj0
gCkY0TrlqZ/8g41peUaJsmnyx8j40iL0wzXOXW+LQzFUWtwIagKI9PBjYoo2p68eYrmQXQSaosa5
ycUb1hBPKm6VZRhLm864A17i5yxNMEGo9camakiFbvp1M8k7WDjcDPCITX8tyJsMxwJM1uugrYMh
29Zecyu9DVAEFtxJ9zWhAIt5SXb3dTIscCn0B2rAlY2mTsvvEs3ZmoNSiRibLPyhdroVsimZ6mg8
MIgnQFTgLvgYeXK0NbnxkvCwFwqBULMMsJ6pWH2GaiRlcBhBPG8xVGcYYWi86sa7NSfjMSzMVR+B
ifdgFRu4Ns151c4Mu5HjjxgrZWKfREHWFUsPWE2F12yGlsCw4cB1Ys+21mZsa80PmSk3K2qOEtiy
k68jO3g3M7Epy80EIsWERzUOWwXF4e2zRFYxdoppht81n9aW/25NpGsmZ0WACihcGtDDvDmurPGO
VWcMpmBM2RR49cqi0p+IIrEUDAU0RI3vH8dKFxxbdEX45x9HZI1gtuCDwCPXKv7t9E5zSSzJnh1N
RyTJ+RWmD3a9YbpO0jw4av0jxtI34/vyYUn1tNtW4a8VYgC+0ZUxppgCMMsjR5+69F441spO/Adt
eptQgLrvLKoEFIL8S5D3FrFiMqIBD/eLHYCGGJj21N4+U3+xr52J5sDOzu6xlg/mmO5sOWzGbnyw
8V+qgbsNcC4Q9TKqYLi7R09v98EcX8O0glkDAbCFaxWYLPR1UiA0JNzlVhfa3kj55mt7PRkPFqoy
8vA2fsTnj+MV/BmnjG9noA71qxMSk11XawZseBdXus82I5uvoAdDbALeotQQTIY1G0ONKBDsQdhO
yU3BLm4xDG5tAuXOznzya5Qg1sICVeVl2zF7mdi/CuY2CLhyLGvoIBOkVNkcHWImAa78AJGw6LFL
xgkQ9u7cYmfOA6bOFCFm/TBSMztENgN+2w8oRwyXsTaKV+6u2cdQEYab8UXbWfir3O1o/TSQ6Mus
2YvE3Qns07APcIU5GFwQmg0A6zhJsprDxQbtv487Ha6SvxqDr2D+JMzmqnrguZ5Y2KTjsLaIVCUN
ocKn3IEb8bF9x7LDh1Gdx3Z4I9Nw4U3USCelWSrY6M2txEr/4jdIOTqO9v56xHUcdywSUeRhD2ck
wUXz3KXrIHyZVx2D6AwzbYU6dvT2jrZtY0BY5TU6HF1u24JvacMYmO1fyJE7LTJ6zH7hFKB0N805
3kTQ47GoYBJ7DYHivzHV8XkzfgRIS0Y2P9ycnFfLahvP60Ljnl/V0QfDG/s43PSf4kXj3BjWzpf5
JJ/jB4fsCcT7BG0jk1wwyA2MlYOMtV6eIFBWPwMPrNCVu2eeO58hCol+ZcudGLaN/sHgh11e4rS7
mk9b4/nz1FpYFqzerFsYxgyoMEkM7jatTjMUMMEfS8jOVNjEUFdIACusYC22x7z1DgXwrX+Xt+Ki
wv+/JadjgC4Fiq3bFwMIvYxCr6gq6+hM5YqgJQqv62FGkG1e+951mXxkLp3h+t8/9ZLBrepc19Bt
m9kiwyNx0XzRdjWyCk0J2W+6i3wWvBVSgGPEONHgbWu6fHvV5t8/87Ll/fWbusiIpCVsNYK+mIAE
RWZ0DBUorp3dmOG9kzFBiXfTsDMjZY44sQqexG1oHuZuH+dHAa7d3eEwKzRjjV0YSS/uBVEtZQQr
oaHAtogHtBy0FxhR3PFKOvgFQavD+egezfyLJMKyWtch8bEd6h7Ig9WIGCP6dGyIj1S2XbOSw77Q
eDMdl1rjXE/qVV74N+qInHpzl3HD/fsqmBf9zP9cBc8GEqzDI/8zLrlm32g0Sq7KalKaLxXIF47D
rvgS+a1SmsMNzTElDFZyip1jr706Frj6N8eaT8l87mca2unFtaNNdsR9wrpGrFzF2kVI6TPAbZEn
xDE9gP06Vo/tnO46AoJSpIVNNWyjOnkXQltpbvXNL/bXG9lj9e2RuCN1Otb/TmmGMHA6Yy6tIwVp
liOj69ga9A9Js/NMjtZTNmwqSAP/vpx/BDZxJzP6xGhvCNuB5XjxU2m/rWrsCi5nZBEkUguSXWLC
tJBBxSA/GBlOkDJQQYBbqd2Xb366umV/a5XVl2noEo2qRb6dbenqy/6tOW2ScNBcXmHHUB4KBxm1
fkIHt6HCxFQiEMbcR/RhTG+uTO0Z83Ot7Wx4tLkffjP0M9To9Y9P4grw07ajmtiL61BErpHo/iiP
vYWWoV5W1Vc2v4VUFYV6gfDGlDQuI2epAUrVTvYNORRZvxubD+TWs9qLm+EhcsieT57U6lvwQP37
av1t02OYlm07TL1sHoGL8bEFSLVCCSeP7i1KfrB5DRt/CL4ZA65035vIzu0j72nlMG08sJsHdNbs
yOf+oYfhQjP27RjK+8vjaDCGMtR6RYUEXJyE0JzcXJ8aWJzgAV3jpgBKMzEOswj48mZbUUOuDDKJ
xvCjVUnlqmRlB4oLXqtfHEA1Lh0UZktkZMto+EFwqmqpEo85QMgum/g35D5e4mJBWRlw+czsmJkf
obdOkFFaN2mJdhFfXMgaNvXfnfgh7F4G5AA/xfQRjMAArQ/dxpkf32VnRIJrVdNb3VvB5rjqzxF7
QqxcC+EbaL1eM7al6RkKVmQ8zdoLMuGk5n2IAsd9nFkeOycbvkcbY71AnD4hOkigBZdsC7wepzu4
ofKhcmKkv9mVZ4ANTBbG+Om3xtVsPfusn5FgQwLubtxQLHEhqsLHc1YVzX2vvWnYFfJzidaNpvbf
t450/3Z/83y5zAoNyyGq8b9PWpvaUpOVMI/4WkJvq+U3viP3RAZbxTHwV8pf0cf8HtHZ5hvrkYuC
hl337KN8G6IQaaDd9MprrcBum0RQOZDsO/mLhPQVGu+SwjzSnhqPxyT0PwhmR9eGekjcRRCzEmUT
wxNSfdKaXoXRuvCPtfMWNJ9dSOtrEHwNBjxC54nLEI+zuxRAQUKGCUMDB4Qxj0dnlpBHht9Gf5Bp
vM7i2+i5A+An/RPz+oW0013tP/Jm1PsfEepv0wP4RPAPimXacUWHaiiphgwLW3A3m/XSOo0D6l1E
oyX7ycR9GdKnXOaLIkNK6IBTeoyip1QUjFVbmM7mTkFNadNF86PWniN9WMxoQn+RyUyCGfE+dfIk
aeBi62ggA3WQxfXtrPLNd3bdb4dKrLMI8UG2zYHe9bROTuJdNcxg1RwLSg4MPe4g9zapzn7/UCM3
Hw6p9xYDS3NqGMzU0GnOzgyP1Ifo4LU0/qohopru0shfAlCKLt2IOfI0GKBvajXmHuCsNVB+qR5Z
C0+YuzWYBNAfq3Jn0UKVcLrBtFnDYwFLKx/Y7E1nz1+7McD9CBFroENBXHoMKwftQ/1ehdke5qm+
jnTvhnhlnEeI9qOyWHTmeKN02rqyV6ZPtvExK25m/FDmPN2QULCe7yH49D6FZBockwLzacjT9EOQ
MtQ2hFvrh2GO1j7ZY9VYnnPa3YLxGbRj/CPeusxux44SZAW0IDHXSHO9fkloWZcuTBhQEtD3qn2y
U2yPG0JsSUMW9QJ7G8OIrKfF3oTt2ne2drvxSIefYN9tddg2xBnDW0JR46QvngUkmseaVHUrfen6
Y3wvrMZcBUXxCasS7Xi6dQsPMgmdKwW/5lPyfHg5vi8FtRL6KiT3XnIjNHh5NGuboNmN2b7D3yOn
kwdL5QzI57HqDgPZ2z0CryGc9hpYspjbWoDn8iA/BpW3FX57mtp8a4rmoYQs1z0hEWaQTrNQK3q8
JVZ1MXxyJy5HS+xIS1sm061pIfEjHvdIn3QUDkHI/W0QbBVRW5T1jwQ4iT1gKww1WMjI/CGg8nxL
hnEZsEtRPsXjuIgo5QS4bw3Nbd2cIUnp8Tmq3kT71QIf1wqCWLpkFbM4VizDJj3kIln5pkmiNmpN
WqBy0IarzB3ADqc/0aZviiA79UV/GqzqGQ3psphQ344tXM7xqbbARhUUcdoIZmrIMS0U1z3EK3hs
TAfh9p9KL9y741cS0+BR7JqJtkDezoARjxsTgOnX+hp4M7RpTyvWFFIrvSiWYWhjSxhu53SD2/U6
H5ujJTBHTadpYsgGCykQV7KAOk7i10jsBSkIz/1s3LnMX+0CLOM00JtlDw4+Fx/RW0xDnwQwFGK/
R/o6yJUPuiUPWKI3O7ADEMSLa2PKTzWEr3gGx8j/1TAmK9C7YzFS9L5R24WMDNQ9pDc/DMpnvYTi
68U3WkQIWvNqRiO1erWqlQmyzj6UTsokKxxPgCMDZEweDWS/zDpFlv/wko9a3zsDxCyhv7icWHE3
70T6lomHauZQgPIcoD1CsV4pB5kL7sMkRlJqkFjzawWwy7NiZROwJNCspM/Ypaf5FDnVse9B8CEJ
5oUZky9UjHTaYu1kETaQDkrbveu9O5i5u9McB4esneAfLhHWL1vsZnp0r1H+V8YhoatNH6fp1DFn
bRzQU2AjwFuiGUN9aSoAnle4H2DraE1RO2btOiMXjYBUPN23nlVsSp+8DqInJ+6apJUH2Lcq/FXA
WaaDhg5m6uU3lbFzsWD7VZtaluXZOiIqEoQvhCORz63aTLZ5hI5RQ9VDJ2fFE56N+2J+mwJ8U9wB
9H97l3OtxY/oTjNnCkxgTTL74yXGOKNkXJdh22RECvRZkgYbJy+T7Jmk3Vn9k4VDLmZgj7yy1caz
QaB72YN6Tq11OO8GH0GWecsCc+ExREp7uaSkQlCJ8tMUzEf5XHcFgR2T53AH/+jImOukhw/DXVQa
+Y6VfmqZHLsAZtL5hZdj5nYrDZebhK+AgU6xgwfxUKs5Y+Qfypc8tFZT1G3pow6JQUB2pftXNRpz
GHkNz5TFzOrflcnf6kcuMq9j1EvqP/+tS0qTzAff16lLUAjBt7oCtYNRt+OdGJv3//5Z4m/tBl+n
DbaQ4ZwjL2YFtSXDsqx789jhuu205wxtaXrGNT3WuK6aVZGrHVC21REQkmug3nYhZQQ4kG8+iPqt
LrsNxxQCDRm5bf+zR/ut78nnxCnbAJmMFRVro0VZTupAKu5dLC9RYuJleMibO8c1N13cbFNvWoTQ
9r75EPpf7nAy2LkSLis7BFIXugDdx19sKAqZx/LE+MyzaWWXEf7+94nWx+I8CRYTFp9YkAYBA0JO
JTTfUpWnLa66hoGRjrlBlfluQ5xwP9ybBUpVCZYueovkkZpjgWoD7fqPGbWPWUO49/wF/BQjOmXx
VwlAbXD6exGBZy8JXIgchatGC1ZuWmqDUb9LpmM0KJ37QZXbHNOL1geaZK3Z495LjqAAUFc4ZOfS
qjdMpwCTa0ohLR/xy0/4qCtrZvV/XTsniOirEAbWxAOQ8cZk5LjCY7WIJagsnTMN2zavBZnxdcDo
yx9RCoGttHeEfuRy2bpYueNtGp9D7TPm32ML56JkYmEWJI/3SVad8jxYTTyAERXvlMPCSnS26Z8l
YBFfxaFcec2dzSmuntlvvsy/3FGmx1SIjFzD0olP+u9z1GpWaTuGbhzHGqN3+OjQFlLPlwy+LTi2
HRsTZyaYY1y1xE9q1n3cf9NjGH95uqRFOByiSFe6Ur/4CM5oyQAEknlUN4Pnfk6xuJVWqebji4Co
UaO+UqWuLFVGAeUXjXwnmROZHz57vhjfg0dSQxMyx0JTb6tu4OTRKLLq8AePO/E7dYD1l6aI1ESa
aZ2u3xP65RFf5HaXdhF4mfwMbq1lYO0xAepfkvIcaQc45q34kMikc+cT/s0UQFKn4fHNYpOb8Tou
3CvGEfdVSRi57z5gNYWNkmAYDhkjYAzv8rVuwkboY/75Z+TeRSlOa5qBjFcDN8zerpyNQ64nXMAl
ygrRvLkVG5jXPqbawf/CO5s546KHgup2wbaK3j3U0KGzmIiLQ37wzRTkb9MgG8WCNJjg2chrLk6E
phYoJck8O5o9qMjDoKCOQn+OpmuSDmtZYtu/bqGQdbzn/30D/5KpXhyJtunplo5OQ5ASddGg2n45
4tCcxDEyeDId/BoAFsNxk9/YbXtTRPGefTcTR5KXGSKMDBgTBjMKpNqolRP1dTinC3ckbBK7cslo
mysUvTidu64YIRQAikycC6ZLpBFs2WrfSm07TS6M4XPG7K8SybXbmHcDRe2/f7VfM5D//mqCECjD
sCxdmuYfM5IeAf0s4no8Zs50LcNmLbUD/hcnPPQFql32H4IqlAVYijHyF0k76b4ZWIs/lRlwLSxh
4kwTkif04uGEz5JHITmHR1c8DOx5euIUBnT4hrNSeOKI3Ej3KsXKTHENz2zt8yp047sGv40Kcim+
E+YaaqB2cVH4QFJNcF1Xd211oP32CpzMutf0MhiOMkyWMYqDbH4UAehdUi6ghBEmoVcvIgc8lbIA
o6wCwOyxxJA2KF5WENazxTfM6BIVebDN1v0pw6zHsWy7wCPyb25PzoS/fF5ctrYqB5E0Wxeft2As
hTHK6o/tWCxTksPdvt/Bsjay/cjIf2JjadXs35JjXSfrhCyzUOCbwK9d8Kci8Mcy/wnGLY0fZv3Q
NG9M3bcWoI1OIWPzD8zJ9VOP9L4b0azhcZ4TSCT61+xzPCCI8Z1mNZFmgzA/DTkDiKlw04fS/7RG
NO+NcVCJIk7DdocFDZkxONNbQyxaIU5aQraFechbSUDJVVKIzZR9pdD8PZKy53ukNCRCjEjGHBIM
yF1aY/xRGhCzq3ZpX65y69Pr+kMOO5anCP1J6iiXSxL3yMjxFeOlcvV0b4dMGKzrDFRAYwM3jEib
gkZCxY7Ho693QwXOs9L3LTlO5QOBm0uAil+OjZSErUNeQdrHamF9TukXIiEYggdIGBhGKTtrYycY
EMI9FvmDiyjIm0+dt0jqiBUHCT8SH0MoNxp/p2R6nfl4bX1xU/PGd0yH1/bR5mbR1KVkL0+fYbiP
48i0oT/pprMosJhX2V0MnjzsgMGyBmbI6E81C2t3p7NGYuKg9dves6/0YrpJhkMNmb6Lv3pmFB6H
d0yLh3AciDdrUuQUs+hObGjsew7bVTF5Kx5xJL8++IE366s1bzO+qajjm3OuSYmtIJ4GbF57y9uO
0BJTsalDDGSLpCOdSKZr3SaHPLHW+bvBNnI0VknzGLGZR3xh3Dcl952HhVjrdiZOP+NexX35851E
kmRq67R7YZ3pa/Z9Yi1p5n1Y24uJ/ITmpNk4z9heodpehMWa6ArC6hH6pMyS83bblieQv+B0zsBI
IGohdffd98IFFmGBwr01eD6rZ3DlixkvDZ6CqSU7XX4W8K2qV0T02fRz6M8FNaDdMNvku5xAZPuh
tlL9myfvGbbmCCBggi1yZqqoLTK4ebIjrjgjFuBjbsw1P2jA5Q//L6N9zsZxY071uqiaZXMoeR+2
lINZ1q3mpN4IPFsJa0nY3DqERmV1wDAfTgzKo+DZM2uIyOHKeZvVjTub16ppK0IKQ63BOrtizeDO
95qLh0l53HO0v++N5GQGmzHaxyh8wDaj249tr/2cevcqC6E1MXdA2W6YAxEUCGwB25QHCRDaDVwq
eXM728Mx1P1dLrlnzLU3nR1ZHzyYlSMQQOKyNjZsyNqO14g3lurOyogEGTD7MW80FFm6POgBnkk4
7DpBB/DHzOxnMa/xshVcEd/bpRVPCabwZoDwpEMj4GlOcnfjVySmWffDZK4w35nhHoewZePuMldp
eapYAFpoIcTwbk+oUk5AMFlgjis8sIuAQYGav5qRg2DEeQUJGsSvWAmq6rkeAFUHCMsFHAH2VBOu
rpHXsJWQa3cCzndXk66h+9dx9SH6926810ROeg4J5h5biIL0A8ge6Ta2GSDiYAyQFw3l2Ug/YIUr
MFTUklUXf8h+5znHjlM9b5HcBF+2exP3hCoBJykANjGAJYVLdvcW6q2ISYWOyMlGMGXkbxGnW9b8
6kHUrhJ7Aj+i4bkC8QxIC6bATdp+CP8p4mPBVYPw42wgwqwaUEre9aQ3a2ecF5m0Ho1Z3sxht01b
SLgJE2Vs/Ko8YwbO58080P8tiqGdsBiMN5xH7H5mnejeECsG7Ov0fqxOicYAGMVLnDW7ge9dVJ/2
HJ37BE+Oc+s01jYOfkZ6zGHM8RMagGbuhd5vZuvkYfTPeF4IrlPRI6Gfr1gW4LnKU5KinlQwAAca
GYpz+amYRtx3EW9M1WqUADPi14IPYw+fyg+plSfPnPZBOJ0QmSX1lp/IKMDENiwnxtLLgfx2uEFa
0OxwlDgW0+f+qcT97CEJ4chTt71KXrF8/DLsB1QGDbYWyXjdMY9gBXgCGBcR3oqQjHBIIZEniVsX
aw0mKAjOSAiJtsjNHz0xa9rESI47XfpsAQoPh70NAuY2ZErNeyJowIXu+vZ63UIOD8Vh1J4iYqQI
L++wgjRcgmwGZ+khFqEsdejifJ0cpvmlbrCxt72xiWP9LuDPTDicM6odL/gRO/WKqGPkKzzYjX49
GeM5Q8KMCwR5kYWx/rmPNza/l2k2v1L6TOEuCAVizwEYiypfJfipOKZvCsW/1hiObqGfNQxVKf63
JiI1Ls+doe4xXKO4qmmYg0UokSZW11oRLsdp6d+EHkSN6i6wBPo0tD9oSZE99cnT/8NnIYlbR1fh
GewcVe/0W30mulFoHXgBclPklbyWCB0Khnxsrc6eCxKLobYbvaXpeJbyfWzdtcMJWlbGHnyb/Y2B
wf5L9erQ3Jq24BZR++r/fphYN5NgCpsBGiPaQ+1N5vF9p7T9M8Fjy5FcEy3+P4SdSXPbSrpEfxEi
ABTGLUlwJiVKokRpg5BkCfM849e/U3qb2/aN6170pt02CQKFqvwyTyLie9MMDYk7qL2LMS/5tQs0
YyG0bjugZBbh7LGhKuRQMYNkzE9cMDSgPi9Nu1WTVkeTJLUNT8QMdibtYgM43rI5kxM/qkqwhcXT
6J+gdzxFEJ2gwo4c6TwZv0jbdba96udT2X1kjYCDS4Gxu5UNnyM4lKwltc+80Prq3OItCtW1vFl7
vJ0kvRMyuaBstSQGnsqzr3PSwxpEhRAdX+S1//Kz/nlI12xbzrgxduF3/r09fhR5lPuJ3p8mqFbN
ANkQn2CU+V5EWZHZX7WhxOZKgRIFLxE3PwMnzVSRD69B/hfBQPzbr8okEvGP/5ji95mkKIKRzwNj
AiqYa35ljPj99zpS8CrJNXGtMI0RJfBq7bOWBXzxdz0WRx9qUqBgUykY2xlQHjjNJDjTcheyd3ET
aC68R2abFEe7zTD5JcfU0d54G8R6RGy9CJ59Ok985l2TAH4DgGhgrvLXr6dZf8oLhB9BaPM4u2gi
1m/yAhbFPOk7pkiD/mQh8Bk0NNZ8vA73NLXiTJCobituCcTqhtke3F1dO/GM4Rqu+6/OhEOFUXnS
E4+6HYOc8aSsx/gh3EWc4aYrnglkZa6TRnzfX2UPrY9JnO5WFigXzn0bPNsSjuSXaxX5OKgD1vqG
Y/MxkWtl8A4IMSB215Seplgb/Hy6pCJ0R1P5hESqMO4gwedzZBh5kYzK3QCmKOmPw3Rp/ZgOIFQa
ypIUSbpZWONe4QeoKG+TIk/CQDiwXpy82+Faz2ievPLK9xkcpU667pD/x2fpiu7C01BFW8eF7wL/
JruHg4B+/RG6wlNoLiqpWdF4eZWO+9Jrvsdchj3duapvwjaXeredg2GR4xKl7ImO0Web3WzH9phS
psGgp1ADRH+2g4eSHZkfLRUA/q0Oda7UjhZvlFzy8Clp49HW1c+0D1YpdMzC3XfZVbjKpmahpfOA
ktEIUp9GmdJLNo0bJDhwpTz8NFow8+C7puOVFpM52RntTc0z9qpMW4JxPREfQr9qqD/jDeLQcvnS
3Q8dBtJ+T1Aunk4ZnZRKjhStwGZM1gQrl3955P8lCo6vx7DwTJnC1pGd/3f1zDOMlRnAxVPBBCFj
t21or26iLlTNXNLMBuWlYmRseOO0TrCJ6vPszVZ+ntlGuLg6YHg8dWIPWoVs6WdlKlvfOYXSPXmh
JHVXpvoOXFapcSj4yuKJ1lQiPusIHWUkjIHMveiH0lPn7M6ggFlRq0XRj56TAF3IXumSA9p45yrz
M/RNgoSe7AuMcOAYwVOhQn4Ip484hmujj0eboiIOVlN81MoQwnvqWS0FhvABTFj7nPVySx6wbOqW
C5hlvE7WAdIZjYUm1GcOt928H6dhSzplXYDLqekaLtOHgrE8RzpXHbYutkGb16x/6i11BfpQlyy8
fJOp3xqeN+vUsds3HBoPHsaBtIlD5we7+jhgMwKHtAbi0FsOrpeQnenWzHr0YX0Z0KhXlvBS8IXQ
bb2S7T6NRUeFtVaZ1Op3RkoZSreNtLUsakvSZx7vjgAD8hsDCszGS9mzRs/Bo9Jzm9qLnJ1fpXAe
YfPuA3kkcVm5a0GVYuFvsloBCfGR4CJ2HU56/I4GUI50fEuT28jpeZR7QMngxD6aj1u9fBrKNzsm
IdPYC4Wr4SNQlx1pdf5viglXSPpe0SlMMtGRaz6H1PUM9i9HefVJ/zvqtJpiqk1NZYdLcVWb9v1/
38P/tpS6yFeqtGZhN/p9TCTmNKCvYG5PDd4LQioyJxU3/RFsKPPbad3A0U5JnNgPFhaiJoGewnTC
6T4j5ZG8uSxgENfePIIqIiXCy2Zo1F2R6Ky4d02U7TWXZrjwvW6+4vHayqtA+3yih9thvEHg7MNb
EU9rBrgazTQOHspwlM2lw1170uG58/OPaUQ/r0lrxpM+gjlw9B8RSAsjz2QOnAK2HJjx4LNRyoBS
QwA6IDkh3IeAK//7av04QX/T1hhvIcKTwTIMdk7/+8CreRdYeqRxtUwm0NTJ2sAgs5rbpgcazPaJ
g22v07Fhrs3hFo4v+ZGTkQB71u+N56Rs8Xi/OiAAqxx+4g9iJ25Bk3VrpraLMUDTR2TqlUvHC3VE
PjSHcyL2nf6ojzsdoobg/SAYURYhP0L5HnbUl7CdBihBJmpuaEuxHtPoyWg7rwQAq9iPOkHvWUB6
48kJNbLE8TlpaTQqsKUOe2tIIbjgXlerJUdkaUU1SCYOErhQwY1haSFhB6fJC0biNmm3DdxrW+Hk
Eeo+K9K9yLGYA2as8HGqkbMwc/Xs5l/FhCXL/oBuUtqU0tYbMnG+FS3LbNrEeNy7ISQVchO4RaTa
SFnhX36qH3vyHz8VpkOLYR7UiJ9E3T+22fgJIsJ5KpDeBAjOPN1KplO65P46xckh6j+ybCXsU60x
WJelshXGyKkqgartrxxaxRLbvCuDh5AiMrcNjy5uHYXjUZDeD1jwyIRxs1fgOjiocm7kuI/bAGUF
FSfA2eBr5ylE/GIDXKFI+fRujfQZT4APAwpwFSQRWqLvuzJck8HLrI07bMnQLzsWCD27KdPTXPU7
odISw2CvtGjAanb1ABympJRrepGaDS/2kJ6pji4CwdtND/9yOvh5+H+/hkhZji50meS3fn+/RUOn
9r1oTpULKUBLPyd8SVjbptJnp1g/zkXz0ycEQWALo/4llMZ0tMaoP6U1wO3oWeUVF0LzGkuxpmoE
urnnBN1jxlEC0kenvmp3FKZH5rAttOkyUJtGw5BM2vRQaP774RXanyNxvN0QW5DGmRm4vwM9gtJn
JDTH3SlhI8hhR8lNAKkuXW/4DgW6QNi8233s1XQa0sfIbmkM33W+ujnEMJ51dKZPebhwTYp3C2qb
KvDexXM9xR7RrEM5WevE9PEqRtgYV0HE/WXznqUQlzu+1p5HOOjwxwckiNrkAmj6Hgs0/XYDPQfH
lH2PDgMr76uN46DBMD6vBcE7atdBeMS4cwJhg5bZYN8IxZ3b+bso+o5ybW0R6goLbDPLKs9kkxRa
8qoFYzpHwL67yZv0bBOo7DLgatBRDl3TpeWiwHBloV87l87vt1II6zmZJFl/0hS6QNj+D0NLTqa5
52IROGE1ivZ0AG1m4iIOssE8k/zQHjUMQZ0oWXThIDjhaqiNH/epz3OSgmO0p00iY2etwC+TknHE
wdnG5L4+Usfa9zZvXOPSzfXaNcDqVicYywMdDZRY/Joi7CpYO2PuLDAVPe5SabPwcQhOFv3p5rPO
1UgDE78fT/aVZlxZzCsyoBhOzJ576c+SVnMHEY/LSHtJxpaKPlz5yCrWBf9p5X7FwzsLH2DcMGCG
A5/T/xjL4MXxg4NR30DePRWgv6A+Bg8qkMQReWrk/pRzc5u7/DVpdz+OHLIBNiYd0jKvcWPdaWC8
IyqUXGMTUl4ED5rtDzsq976nH6sO8cWbX6PMF2GNt/BjK1zAoeoXcPhoe87yAgyhvgBssbVS7AxK
dGG2QdqWj+Cyvo4ugy3osQ1fv2UDIdffFmSa7OBUmi+7upcGMM5nhkNwgLuLDDoFCrClMniUHeJR
tHb120993Ig3f+0X3xWyry/BLejQAjOQVAEJdNnJt67Vnlv43F7KulVeBgo+MxkxdoNFXqaw59Rl
FLC8IkmnpvkgsrOoohU6FQyXNq1xPVL41KxqPK6BheHls2lh/IcPxvyltzRV0ZdYfhcY48z4W3Gt
g0PDCwWnysrUiQZjYacDYMifJkS8Gi26CsotiS8vSdd++pBAk3AHx1NDAmfklsgg1+E5qbCsnsPC
8dLxubFfrEhZ2s5naL1V2rHIOE082AOMUpHtbTDZbHQHiLsazZD5K6/nmT3FwNkL4XquKNG7Uabh
6WShSfuvYUAti+CtKuunTsI4yy8Ar30ChGcE6zkeK1z3Y0chWriNo79tRLQ/T8C6wK5umCbDZMNy
fpsnG0mSJ76VNCcVOFq7a9g2toSp+fNQaNYWxVmdCAC7WxwYK6Zgw18UtX+xzONO1zQsEfgiLPt3
tIuNo7WII7c+6fCV87eBgy82Ujt4C+YNltKAYQ/7BeMXGFj/Lk2+RPQ1vVREdn37TaSbRlz/e3X/
Fx+2blpkhzSLvBKjz9/eVTGxcc0QcXnqpmndfadJ5pMm+IY1zUzg4sLPyeFW14x7XGxfjrC2Uueq
a/tDyYv9qH+pYbsdLH81hfq2i+hdw9ObgiiaC+chBrtn5F/CMq5Vgl6X6XtMOWtmDdTG95Oy4pBp
RgatOR+azUaIvG0lDpWF99aOeZfMr+No70zfZwzYBO8mBVnMV0Flc6/Wpr4vuNNIO89T/6hE84ur
m6xJcIf9beUwWcLn6xv2QQ5YutxZ2pN552f+Mp6hTOnDrrUmZh8+BkF9X47iNeKe7FUcdVRms8DK
g2lQEq41fIoxkcEx764FyVudEcRfZDCpF/7vjkE6HByHGAV5G+NnV/aPXVc34LYLtKKkn4FQn1x9
EDLsVdi+/ffPLf60WNETaqOQobphNPl9ezfleEVmpylO2tBxndQV1qAlEeZDRRndTGRecV1PQ6GB
EfkF3QxpHKS1Vm3GsloaElCOpU9UF0Qsan57zFg1WYkE0cetafUwnQ9XS2le8UTuEh9ueEPXmy69
Vfh+ChI0vOS9GMb5X77Wn8+15aIg6mAeuIba73fxlMTcak7VnwEpaNl6xEWfax8VZT+MJeHaaifV
PEzGIS4vLXewvmULPjpbTb/G3Rd5iqG8RuVb6764yr3PCpBlb7H5moj7pH2BRT6RRw7FC5TXv3xu
qbj97+9uYfPBZqIJAT3097RTz6GJOBI2ZBFf+5VSXwj4WuIyNW8GMWB21UbwCGLZKa9ZZK0M8aL4
QIrN+yz2yBoTb1a0q51cLONMSkjX7rXwKwbpB2hpWXWPCjeSbb7YjFO7DApqfTeApAPizvsyDR6z
8Ssu/rKeWNK38cc3wtEBbsfUNcP+zTaj6+XM4D/vz22z9dV9VOyU6pYjMHXNUeXwT/h/Y9aMCZd0
0O2EmGmd8EEUN6DkjVXkrjoM3LyNSpQMi1yAFW2H6FsFiZ1EbHhINcbAJ/Auy4IkGr2MSgpyE5vR
q188veBwWwjnEf86CuDLYPxyL75Rb202lMImUG6n6zmqGfZwujOeopYeDcLCGr6mqdzlKrNRUKpp
ieUPz2B2pwx7v2RH+5fXwL84cDgEmwYP+o/vU5eP6T+e92RUSljMNhHJ8hIDvuZ2NDkKlxryKlEz
MJoC1prdXWcRbzoTMxZix3/fe38uOZKLxBCDDIG89aQw/4+PYPZ2MauRXp8zrOZKe8jm+zm8jOZf
lBJyc3/cEfwT0lLDqxcu0o9N7x//EP6NbpwmvT2pfXb024GtOHsdSDlQ9PGrGTFUKxbm7sGBGNpF
NEYV5SEFlFmG1ssI2yHOnW0lLW4OuPOL8EHFXjE+Tmy0eerJeh4oS1344jJo11B5Vso3EC2uflAH
Hcrdc8ZM0OWQMBhvhX8oUn07ik8goQLkEOmWBnmAPAdyAMqSvS2RhCO0lNzyHIqIpUZnZ54/bzux
caPwfRZ4QsiGTz5dKYz8Zge0h38X1McROgQinyzgGfVVzNknH89orjQfcO430LwQ1QOsAczL0Y+V
1UA8WuZShedi4M6fGNwQadGZRetUFYGqEndMEMaXCKgR92x6Ztfs7vrhgh1m0L0UaEJGsebShDRd
7RBw5a6awD4EPhB4gXMmGu1V7rmfHyMwRxIDYmKeACz9y5j1VcqrtLdYHijGLDxl0pY6k7Ucob4I
zReprQcjYbPC3DkVzosMUEwZF2+x+pwzwcBgQFhAme91ADhIjgByQrwUNRm5s+xZiUNB7s/dVKCB
g0Lfp1VFOM3Z9ewSQv6Z+UiAzh7sRaRcyC9N0GsqWk/8DvSqs0+nq+FsBuWSap7JOb2i56O8l33y
pXkbgu3kf7vOq21gJ+KBmYk7vXctW+Aex/i7TuVv0T7QBdzFN6pivAJGIsOBlGKWIftyAKWG31l5
Foa+jsDdROo1bp4EyR2AAUt92tk8hiZ7v3xejzNUV2DT9Dw1/dnFIvMw9Aw4WlAJ8Zq4C8lYj0mz
Eb32RGw4Fc7k7dhrrS2tW6YVdoLCOEjdOaQwI9v4H3PZcuV24C6W8pgROe0+YdnTIqQLuBMmHpwx
/rRZxcuIVi9zw4vAUblN33WT3H/T/ZIQIktMm9Ka7zo6hnPkv6DlKPYRUtAl9HPb3RT1mFi4bPjG
0c2t2dZe8kTZBvWwKTp+WXHHnF63L/JnVlF1NDZzahHysWiH9vm56paT4EwlQkrKfjMQN6tvA+sR
ATYE5aMg4mFOj20l9hWAfPeumZujlYeXijOGa9Re+jREHJnKp2mwcJy9+a48fR/nxNyJED5F4u/D
sX2sfIoIOp2b4caUL5HSYLRl22NgBKJPawIQkkM6CumLztv4fhwnwuQuCA8Fmky2m6zHaoLGUuK8
G7u1G4S7FDJCfR6qs2G2m5oGvcxItnn2pMGthj4aM+OHf1tx2DdY+Jo6YgxHyQfZiZiSBG34CjXu
E9LFOcMeskSIsdJNg1wFhWXo0XQWoLKlkGjbezxbUiCE1mtx/lQHOobYv0c5x2x2jfpCo4ozfTa6
fWfYpLwyT6Hlownz+zkvtogYS41KXT/+ubNjIB8YKuBR/Br5BLkJLmM7DaArxmdslADiTiRhWlwO
qvM1s56UFS2ql6x3oY+fcM5giOmxVgvlMXM3NJgC88PYTEEaDz6TA3I5JctgruK6Blq0LAX9Y8Nz
rLxAhOEAua+0BzP/0FxlVQVngJgtw8qG4kLGdw2wVg7elArQ1VQBanFpkwL03YRemt7GjEehOCrJ
buZpVzvCxpzimhB7UP/VtDdiydCicVNnKwjJq8k+FiWzrOxmxfdF8VFCe5AIng5Oy+D2a0OCSLCF
1d0Z99rgw7O60C7bMCfl7qvyN8FNY2ETAusQUkap0iyqHnNmCPbjiHNWy3aBfAhrqDTqG32LTYq3
bNl2V6O/MQNdVsw6JQlF6QmgXMLm83WiEOfRty6qeA/oyKk1r7Cuw/idIwhFA1AOS4Pz/z4gx2jJ
vVaRLmbapkLMnx7d7LWhrsYCXtSAnNj1wUbGUsj9mjUTOiJUE3BDIHyS0qzXNwvbikbPGZmhkFqH
qHvED5A5NwPfH3JNjwm2w1ou2OTMw+v3UJFJBuNVph72x5EBKiXrkarS4+XZI4p27vEyGJNtpubP
JY4RqVpLJAoAu8S/iwJ7kWDUS8YnqYiFnwWcVaII3LJahpWPxeUT0nRsU0U4mZ5KAazwIpImOsNg
P3G3TCFG43HmZQvsaFRPKicAlZW6zA5TyTSV1ouJFoyw3DfuncWNtm/wGTT+BQMjjC2EzUsuHF7P
9SIJIGUPGzybHfDWoboPmnyVhd9OKzj8ErrXnyv1Ti6cjh6tx4SO4dbdtk1waF2o8O1b+ZhCbarw
Suzrr4RlTWh3bvwIYD5TpREUlAIFm8FtJHbNVIu+GmY0S+xOdLiCEWHirmxS/VslnFV3iP4N3fTj
tw7KeT7MAQefMF+phMXt6WDThdKTZMIJGraPPP0wPM5T1G8SHVZws7FMSG13DrQs28I/ypsyZuZf
Eqc8Glm/0Gp0JOUwJ2AXefEX+8Qmi2e8sBrLE1bvVp6g8YFKL68PnwaA+2WL5zt7SKtPXuPdQFiX
OlAZd7KYJ1oEUxqdjUpFOjfwlLxelygwaTrcclS1yUbwDEavmcRea4Idwhw7sUWXNxvCnqsRMwyw
/JRnIx9YJUPOcIQIIPHa80WODUfB0ciTzg/e8Is5gb/d0+AcfA7zhy3OKuOQ4TktfxWy09GT5cE6
lByT4AZdNds+/1bxGlZsvacmoblRI4C4dCDtRLhRpRHT5h1G+d40vtCXBMgqU8gMcMXuBpnjjnit
hZ+OQ6+3/hDg5GuIkGrOeqrETxfWACI8MhhXB09u8pQ70YEeb7NhNzPRboptooh/5RwL0omNFOB3
VMEOs/5EgGIpa52G4K0hHhjEVz78iOCZ8Icb/8r62eEt9I0Wms3KJ5Lb/uKxzzt/C5sC214s9buw
ftRjkiE6JdP9ukWzKrEb0Sk+OswntGMToRqiJPoZw6L+M6LyOWKDA0l4qfFJnOaEXhoxU7No16t8
ejZeaufcqq+KBaBHf+w5WMMtkWUJMlBH3Az9FOCyhCdQgTm8mdrVJ0f5HsCYK42rOkPmccpDPGTU
jkzeLLd27RM/Zq3RcV1TtyPBUjF9yrBHSCcn+nWYnuVLYMwpAVdrb2JHPFhHjBjANKA/qhR1oVLn
Cli+pT/u7Gk9upRjHdP0ELolT6NXkc9LZCv1dnJgtfdUhXJlpxyQZ0sv9i2Yd4giwvFCGpjqE2OW
isHrkGjHKbUxEhxnGFgmYScte9RIrlTlogcdJK9xpWLdnVkPMjzsuF9/7BTmQgNCEDougKJz3RNW
2sQdxmzbYTHcZMrGKUlVJL+U9r3NgZ1pd61BtnzcjflXFD/nFs0+wbsbZndFtlaN50aT7EKI2Omh
yA6ldPPZu7q8ErQpYeRb47FkocZ/oLMzolSo5vK7hIH52trjfx+8DPHHgUhXVUrHhINcRuBA/u//
OBC5U0YDbagjQoK7V+F8KdYnB82oPTZduBF6TnAX1ynjzjF6wLsxVTjLQQuAvp+zYwfnw01CDNcg
elO6WBlkYBaYx08pXWJ14f2LMb31ugSuOB2kqWpt6gLvLH3aXY+3NJaelERdA5io55JxNcg2FX98
9uMDwEDyl+/7p8ihq4aOsGVyDmSiKE+i//i+WJLiUgBlPhmzPIWpNzvqCBr6BwMLiE14tOMYMBXn
mQhBTp/vDzYIqT36FryeZDce/qQGtB2t4ZqA43s00RN6TkmyPtJCQq2xlxMhiKOvgJCbwiUz6dO6
zZVAdwa9U7qnpLZpZI0o8WLnkcebKvqwKs7ZDmWZdSmewxIzXnWvRDYqJtlu6r8CZ/3fV8L9Uxzh
SjjoqSYDVtX53TbY87PzzmG4ihl3NfjdLjJxU7NM76ZWOftayJw+XtjYjdguCNb+1Ez2JtkDF1u3
A8+EQRSd1pYCn5y28NLH3MrDp9MbovAKmDXaJWxq5Hrqz2wmhMoW+sc+NuHwTvG65ZIH1YfOKwwQ
qcbLwPjsUO2dgVxz9KzobzLBXcTnoGcbIu2sppw8tkDBVqoF/p0rHRlHJwzvuqA7pIa+qsb6WMbl
IWFuKxu1srRfD87OpV3atZ1NOpf7IRVf5N1YXwQ8yQqzQ/49a4zOslOszTSgMVAX6I8+yf9g6yLr
5P2r1F2buvZqhYDNOBN50HZs/FQ9fkA2YaiHOJTfJ3hf0pozi7r57x8KnepfnlF0RNIQPKgAf36T
xdGb5qDrWbyn5kFIz37jrypC34XlL/PgvjAf6cp7GGzWx60iyNaI4hYPzZ1WKrtS5DuDQbXd19e+
Y/ypdLQfVTR2TMvILy6GIuMNt7h4bwxELLZrsbuJfZ0nd1jrZr8pg+LBZLQ+c3wO0otiOg+au0E2
+dLKk2pjVZ/WFsEoOWqsihqAJaeBhpyRpdwHCTFtez2/1GF1sTCMzAUjL+vFguWa4lHpy/e0p4I1
CO9VWKoiJreNDkc3hTsYS1Mdj1npr3OxMygLmpsBMDHrjWrexibe2WiNjrUNwmypJnSYrzi8NzWY
mPIBd+5VZISX6dORE/xQqTYzSEynUVZdr9zVvX4tQ2NLvdapF+qtoktXr33y8nTLvulOfuyxcqSl
dmloBdFDSJp5bK3xTCDXFK8RULzW3aQY7dWAQHQcXRggFvWDk7fLGtqQ7rwNCZE6dq0ln7jq7Ie2
yBcVJiIYMhy67/xi3rohLVtB/9aUlCaOAIjZYkxltimTt0LvF/2TCnDb2UCPIApaoRhsR96MwTxg
N1QBblnewIZS5xQaxVg0wdL19l+WS/Gvt57uMpMhzws/Ti4i/1guY8TmxGptqvdAuwbY/UDihvnV
HO/7GO5vW6x/jvUEWafhzu6/pcRUdhtG4byxOZ8zBCXn4BpncsfEjB7MiqINGhmYIzN1nDeuCG8N
eZiGcm1yCJTTRO7rbB/TMDog6wKg/IoigeTyl9XvR1H8X2kY9zYyIFMmjF+a/ps0nCj+hDWKLwaf
Cepo/JFbNQhlej5zCEwtZyaQmGsIwQumwBhpkEVNVDP1EubAonEw1zwPQ+Ml3BODGFBxQ33VU2Nl
Y4EsU/xyjwpyRTNXm4HBadvvrf7k4KnPaKAI9VdlmrZqRqAH0Uyfqo3frlz/kOvX3ijXMcHeQj3r
svB23XZnkQPF1bKVopiekn7ae6deadMDR4KqezW1vcPYuVk7Kb0dpHQdBMixmVaifzKdWzorb12E
2jKQqAtK+qwCmLX6irSSGVOPaHerGZrInKtHN0Bq6o6czQvev0HgMGkn/5TpJGtianudN139QNL5
7/WN8POf65tgEMntbBKwpYbkf28yYXABk6FvTgZNdyUHZqfbFfGuUYtXx2roEvejL/r/uEDZyhxL
L53A9BEGS0nFqbG2wa72EeQgwvFBo+UxS+0qMhTRprNuSTHvK1Xg1B2ZAYP2E6BDmLtR5ebaOGCg
7qrqtBEZwo2P83iCU6oZaw0j5pBjYY9Jq6gDYyNNhn8INzTmqgrL5xpnPUcULXDfVHfiyB6CqQLi
Yd4Ss1ky913RA75Kik8GwFdN1F4wmHDcq5NIp1XI4N7xPRVnVYNAmz2zKhSclos68TKBCNGaKx9D
fuxHC4aBiELdRinehpABRaJtS4OjNnyjQIUOkCaHWYFXLhpm6Js4w/9bsaEFm04sxNpb0EpyxscG
5rPE0C4xIqVKq6vpXiaiwtAGZN2KSJYFu7IOcTjP0rvcpvaW5vBTEcHLRF+hAbE30ldO8xs1MW+l
cPdAs540s34Nh0sZFp7aPIbhN8iuQCMdFWGuwHMFt2uKCXNrbJhTczMOKlFewmKV/mSO6nMIwzsH
3ds4vslMVVzmGPGPzzK8Dz47qglysKjYjXdjddfn4n7O8I+0GvoykQqnNQ+1MFc5R2q1Uo9GAQk8
0Q8Txy4Z6Yq2UTcvhyHCvPUVsGOrRp3O0WExW58wUdFn7ZVPNxj+rG2h/r//tsTRj+//qBjutQDE
NUSUr4ZjzzKWPuj8xDEEpcoSu6mCbzTfF61/1LW9y01ZqOjT4rl1aslYH46hhruPuziibb4yi4tk
O/QYhMTSsgCiBu2SXCtOO6whDsiebuU76Crd1gYbC25wWTiywfjmq+beKAZGm0q5scgwjtM5sK1V
GOFbsm65U3uzTjaux5TkQtgc2cIW5kEhq03UVJsoo6zZKTiPHKiplh7hRRHeaLnyUhjP697zIT0I
k/NuYcD6xfwVElfS9k02P4Yug1JOejFcryHadrPYEkjGYw5UCtdxbtpvCbEsZhc25ebSGzerP+fn
Cc0ws+Y3ObxtafzxC/0J7wbG3R9Pis1MoX4ZeVuyEjEDA9ZUfQw6J8FCrz5roD9zlt07lpzJc0oz
7rQnBfdIrQLQGaedy4K9YFntQeb1ULo4zDXta9Y1+JzDRzOoN9ZM/VR3BLnAEtavEqddjpwoR+Jk
Gggz6Yhmf/8D4nT2Sd1hGEFKaIYl3Q9eEuH2DptLWaabOW5WVg+51ck9gVLgBP1VxIKlJqFwLvNC
5xhGCVYeJDQ0+yZ6njhrV/6Xld1RS3EOab52uEFF+4kCiiCuvqkikOdRlFDcYDahdhRPgp6FnT8B
lYF+EK+JipWYaAJ04LGiL8NdJWN1it8bVSP9GK/BwXja0Oyd+VZG/TLzbYhyhrQae7XDj5DvEKKX
PjlFNqmrqFRXjnU0nIe2ujbap0xHUQhqA3eLvzMH/Twuti6JZGmLSZ2eXuZ0NU8pjfW0kNlew6VS
wunBZ+tJXQBg337VavFGRaafWLkpr54BkfUkSxBayfoSF8NFzfYRzndnMDgKCX52zj6vmlPpp4cu
MAmjR6OHAcHT5MirWipBeeEYXbCnOFqkffGbQhVSFQQv+gZAPVfYkSJ3k5f1IxjlTaw2xE/FXZU5
cJVojDaza5KRMPXD7hRazZ6/h+8CaiJOQGI2QDbeaCXt9IA+Wu0Q4EDCYGC2Bjmn97mplq5ZHjTS
pRXz6Iy+wwZXxsIs03ujo0J3zvag8QZqPZtMTvWVdZQ3gE55seTFgRf5tQSBaGCNdPlF2256st2U
tCD7tSQ5DAPAaSiKLnuMOPjSjJR3b7V38e5F2C4V2txa8TT29rnS4TEGLpX1sURUziP8R5hlEnge
sgdMDE5PNq+vMEtPXRm/8a9+2+RhXd29j3E3cFSggG9+1Zpzj/BCmQNvG3hW9C9mvGAd1k2aSzwb
NxSjgiY66wy+kYBMqzh0FWDJyYQ2zXyiW6P63GuZekowa6scwtKOU1d30MvvzIZszvuPhW54rMhE
Jw0KyvRmtrTeUnrpZjSmYTnWxRGLWMidzP0d8wJlh27nM2p0syywkCtKu3LENWHbqEx0jgNNy0I8
R+tIc8DUgtXO+4sTmHQ05luLRlTT7XZmNnqR323gjU+PHRJsnrf3quFV0acp/AcLLaEdxRoZWi0f
kdSQkMeTwcGayRmg6ogoE1YiDrq7egHOwasX/qLZacuS4MVC7M19c0TwQ5xYuHt3r+wh/SxpElvm
3hVtbe/zx23+lIIVsePqLqwbD6lXLt61Z31VrKizvoQLlSjTwtg6a+xc6wCCzn44KhvW90X4MKzE
Ul3Fi6t/QKVfzR7DE/5hzqIb+ZdXv6w1qzx/4zneyg9XnjWoE+5e8DEY/nn4NHfML2AO7obduOEy
L7LVVV0YhAvpnNywCt2xHV+4u3jTbLExL+oVBqqFtbH575g4irnQN+YdMOhFfAI5vpjXt+donS+/
Tf7gs7LuFsNCP1BO6eWbafGdrXGdL9StusWhhltlDYeCb9i/ZRgdFtPOOAo+LXf6zlh4INtX3BDr
if9LtJZ/AyUCfMB2Kb8N3eWeugLc/fPN6gfYXfurssdmtObJWMh/qVwCCFsybVtxTWfvus83Kd9G
3fJP8Td+k7W44w0/o1cyeeRZvadV5JmQ8jODpHN99juZl1sHCMA9Yaa4mpdykhdhumf/zo471Wkl
Z7RVRBnZ2H7b4XUY0ie/BFIf0glySAWCHDaVilrxUiI/MXnUFm2vX3HMqybYzr57NON22WnRxu9x
mTsEiGmtsfrvhOTn/3F2ZruNY9m2/SIC7JtXkRTVW7ItO+QXwXbIbMW+//ozGLjAjZCNFFCFyMqs
jMySzGbvtdeac8z/Lo+Run8rj00RdQb0F0vXLBo2/5bHkQqfEMlcuSvn7a/IZs5kwzF4MZ5KBdmj
PUpMHkiIXvS/2O2pa6XPbVu5DBuVpeEUru61c2XWO1CKH/xd4QYepMctmKFVzwEfP80s/1V+qlt1
Sz7DkgCBNcnai2CFIUNeRwt5gUnzV4R6gW4edEDHeooIAECyOg8861RJtvAsPYkr5TMpnYTB0i8e
unVw0SK8qLPuYIEN4lT8S3mqf5Fn/iAfulX2UrxUu6tbbGMXNNbOmFMmLBWHWM1lecV1yg3BImHr
ByQMM1gQM4w67jivN/44I6UKHgvBrn1jNysGZw/mV7WbmBsXbQFD4MCcYd4uovnoaHNrTr1mx1vK
gnX5EK6b8uUaLzmkjmi43XIje9gJ59YDTYp1nNnFZSJycApaVLt6nLeaG5No+DZ4wjzdiKtgj0zz
HQyd07g0vxzyLZ+aY/rQcGa3tVcZpeY4yxH4YRT4NUmHiKlnXrdTTtla3xULdSfvio/hNfzQnpLl
+Q3joWbN6AaP8+RZ2pQPbExvyMe7Y/9M2lkyQ1k9N+gByCt9ZTg599Dct2tgkJRZ/KC75CRtusfu
XQMEdcYiO/2i4M7eBYw7tvoV/Q4o+rziwHhAWxdbQqFpQxw6j68asdGTi/VpfUa/0fSsu239G0II
z8Vg6za5sA/6S+zPa2IHQJBWi2LHyNUmKulV3hM6yMGFiQKGzaubHc8nzpyolin7uh1xjM64Sl+E
bb1iAD0+luvQs7bSgcoWAMzH+NG/Npfh2D1ysHwGntpuuG1eRw7sLHjKuNvqbB84fFPKhQe+2pwb
Y1u25GXP/h58LQsvCQ7DZE6Y1VcGHrPhKK3FU/nCqoiYWl/Wa6hG9NBJWMYQm0uzdE/CssI46bl6
vL6Jx+YxeTYe+qW2RsGdnmh0VjxZnupIOxrXQ+RNsuqP5nh9K0HRQho0KP3pC5MUOoMOcTgdMVIt
0q26zi/5QXGHzXWvvJSP1XO9EzcDBwbyGME8bvJHeTM8y/PTRbBD+9LbR8kWZyc0Y/b0B+vc7OQ1
DjPJ2bRX4Cr4sw4OTm/TR2DXMbz3iTrEjGPWzliO8+1v/uzZT19fxydwcQ6DLqd4Lt/PSCtmDUrd
ZlMs0ZEF4kIbXAk5AS/AZpgTB+3Ey2S2LF19ntvxnnyD9pGeA0IdhPxfgjdq87r6eI044Gmzbm+9
VydogJ/FL2GrrKIXzR09YZuskdHyUn7W0A1eufbms7WLj/7BeNTYBnovfMCxLRLK8Bk+V7+4XcAZ
vxKsUKjeMALkcDvdesVc8AW+Bb2dpnAMPAy6K4n4IWfqb1JRUIU0mt0/FrTTEW6cMa64VDI8Pa/R
K+X2o5ttyMWEDWi9tS7w6i9hy+K/Ut4bzvSk8Zh2/q4ckrX/HO6rPX+TzZ1bh8M37x1S1qfJUDsr
5vG8vnQP2GQZpqMZzasZw1UulL7QP1CGNvt28raS+w0Ww8Y0M4/caDtAVIof2AUXySxaV0/Wqk0d
46V4GI/yFVaOzTPoyzPzIXOMPY66vJ81rxyj2mMMK5B2N5XthwZ/5eyET+qaKKRj9FbVmMFI3bPF
j9prt5jwltc9WyMV73yES8to7Bg/mCTEQRNekzTkP4mv8IKOpae+mq/Stt+2R8CDSC9frw8U06/6
gkHEnPCOzwpXo/vVz6NnfyeuoqV40JbGsuPZS95Wp1O06uxwjul+ju35EL+oXuFiutgN/B8lh/RQ
vrXH2mMznO31p/MiWxKMsxUXpVd647Z5OvxSHNUl0dvOP/0vlj3USt1hkJcqafGL61pZ0oDn80Dw
zsV1/ATK7g6A6nuXcmJOaUhWEd1C6r/xkifBAMqRifvORzQ2Joeu82rlTT2jHwnubMfSdwUhn2Uq
qmlZ09TsVlMaV0LY5G1Q7qZEZTSDGIkgiwDaqhG8CCw/NPJwrfT+U6AO9n/XArL8vRTA5qlLzAhQ
6Up/2rV/tWPHTivQQkcFPjz0o/KJHBUlfusD1Bn9XmrWQ0kOHDhbLZinBgPY9qImJKab+FYJ/oBV
d90WIUIBJxR/99Y9Bv8PjgYTMhUQdVmXaeSpN8M1MW3PxZDGxa4vg3nDudYMSJohUhFv9acf/vIh
pU2HhBY8dqeGiLlN4/3OJfr2LEwTLfIvGZaI6ndsYaC1qEwCpdvV/S4JHmPTriu3kVdC78KOavOJ
ZdUrSyUhIsrt02VagtV619/9g5zYmoFQnz17AZyezAkbOZckoA++BzP56UtiDbOgOzB4U2/hB0bb
V70uSN0uUQ26E1/Tk6OiTm46Woar/74i38GuXBFdVhSRYG4Fnf1N/UheXNyEfdPtzm0PioqahAll
px3oRF8sJV9n7Noa43chOGgdenlBwsi4pPnGAfvw399F+fb2TN/FAIAp4Vem/37jeclkNRl4Pbqd
jhU+cIp2Iur0KWQZ+DjupDoat4r0ItTFjACpPHN0/Vj4C0IEitAr8sOASoA+YDkvH3uKlHoXqlw1
B6BTCzsKx4x/533/blLgG5vwAVQRQKim3janVfHaKXpQQ9BL18IDXrwaod9ctZVFChBtnhceuWfV
vPC9pHOEd71x20XRPlzbhxr+yUxfYCIjRGikOxDOVho73cdgPZsAwbf69V4r/XZ5mL6rJoq4Dsj0
ZCn896Rg5YKu9iBydteRFPq5Lr9FECGLbVIQ7fL837dS+r4S8mn4zi0DAxOxc9p0r/9ajMpWKctI
qHjTNsnnhAa15uQ2kiJ6DRYtulRqdmKXzI3OCDVYZcHCX/XtlzYyTnRFaR52S32J4RZxHNphBkkP
5YJuWVYtyPobJY/0+KZcpExl5AVPJ4IPi2bpa7iQ0QhBczIJ7JihkQfn1ACztVV1FhYz8Wk8w/mY
agaayenVMwEHhzu6ii+wkz01elbVB5kTdflOfQYlBVcuUtaS2SSop6Ui2HU7CzF2DosR7yftU2V3
zVbRVvudbJHIZhD/wNFRh3Xr85tUTlW8tR+lp8GH1u/AJhVJspD8hUCx35MmoDoQm1T0zNGD/5D2
h/yCoikbwzvPqfzNTDPdDV1RdazjCiiAm0ldKMhXC9ILVFhC3fbtEkHeK0eFD2vH2YRemh4BILI1
LyXr0O6WTJBoFSw0HOlOfwrvGXX/2Ir/ma9BrsK9i8p+csBY4s2jWKSCMopF0OysJ3+nzCUHXsKh
22rrcEUDSHSKA4F/UFk25qo5GHPjFxS9JfLh5+YlBk86s2bB3HfLNYKv5egZ22yTPXPUhygxRXV1
v+SH6D19FxlduMmO/GEK2Vi2v/ItIZiwYhjZqcBW8hkn9XsP/jcJiQT+FWcU79gknbkdx4fXPI6b
c1LtMLAQlIxC0OCAxeOnytuCpyCca+mqhMEUprNSZHzsKMNROz+1L3q5lq53RrTSt/YAX4c7Lymy
AUlHu20PXAV0aw3+8Z2gJfP83Lo4d1L6Mdom7Le9eISLCRZ6hwRuS9NaDO5MUuVv0zs+X51yrdlc
EPLdbi/DkIVlIEMAls8E3OUMKuZRh4yUE1wTuZX8Jl4fR+MUgTg4h7ug+IyytS87DP3Jo6RRllWz
goK2v9xZn37YY6fkJgQTlGo8gDfLUxLquSXHSbnLB+1UFdYhfhebcEGWMMM/y1XOp27YQyJm5CjP
+6DfN7iMRf0T3u1a0Z412r93vtEPr6iu4bVhA9Sgzd6+EwPpKcOYq8UOuTwhcER0NeZTC18Gm/OM
wGqGiM+J9Gz46dxKY6epQehXzn9/iT8p4zcvpo4HG4OlzrX5dlkqiIpVklbFLqFZk6e0kOSvInot
RkT4Cc4I2b3qv6ruWOTkoj4OpeU22kcfNs9h9HY1zq8ZI/ESYuBkc75bqvx0z3iQZIRoqsRE+KaQ
B3eV04H2i53PSQ0MIFCN7uqO3atcEAPAqdr/OpupnYpHUdyrpYZzB4/+I9SLNrxHn/gG4PpTZE+t
N84WtN1uVrAq6wgFyrManhIpnOObMhFU4oNwvYwopQ3h3vP6w3sElQQfLv8h9euWKTdE585PJTJm
5dJcZ/KJ9VGpWiBjx8pX4Yn4Nsnh01Txvx8IyZp+kJsnwgAxzNydJc3QzdsX5ayrV2MUcpQzjG9m
Uj+vBqinjkRGUQ1iz0X/FDT2FORpzcDU1kACx50sP6vRsuzXY7+mH2d8EhvvI3hFRERH8c9/40Yi
1cUAtkUDib4OaKmXqcNE42/Veem8gUnfwQhg/P5hfVQX8oeY0geMDi/mCVW3f/GPAZDvZbxFfzgy
3j0hmFX30au5STjxW4fk3TroT+wNm+smdw32i/Dou+el4IKUn7e2T0dHpRlFjqqxhT/lfDaO4YXL
wiE+1SPsdjV6o9evwiVo3g3mmVW+TheFA8tlSRfBLRzL9kz6DpHjb3Jm+g9QWykb+NXY/EWDreZK
BKxD6yR9j3aCd0w9Tt1Lxiy79BFQxnzY+Ce2KZ7nYRKHIBezUWGTsf5ZbeiqPDabfEeELAeSWbbX
5+WqeJLX8rrWScCcYZnhCJJuecrnkZduE69Z5163ZtizNR+rV+v5+lG8ilwZRLRM6YgJO985c3JO
+OH5YAFlzdDJimfR+LfOE8rEElOrKXb6Eev8tlmxVGymtinKdWFRrcSDtTCPwbLGuRVtkAIcqlU9
r+fCnPIJzjB/u1pZC/ENRdBD/lmAlvOkp2A5eOKuf7AW2QIjmLS0Fv6rsBbW1gJO/1566h/qE/3d
eXuqVhVi0leBNjYv3gYbgKc8Vav+QeLxpCt9wIyBuPmt/CUeyl/nrfUESfwgPJlevZlKDwQ3mDX7
NcyYPSokBgFLvF/r8tV4FJnx7YxHf3t+jj3xFHryXtupy9ArF8ruvJk6l8nr+fkMV3kun0J772/V
pbocTtrjsNeXpJwu5KWyoyPqabtuX67VZfQq8nzlC8sGHee1K3NTOKNnbjhu54vzYs+jaFfzfKE6
vgfXd6G56SJfgOud16t0gfx78f9+l/8XGIPOeeFvEJk8jZwypn8z3owe/4YbvKaLc01rjz6nuNQd
yavdcNOupj/izXmheOFGfNDe+kPo1bNmXjnM+N1Zvbbcnr9AnfH+fsIP4NAGnH1evE9a+u6efLUZ
najNsPc+LftTXsa0LVGR24adrnm9F9ou5LVCuWWPO30jN7PrMoZaAkiC8UpkE6UnizNzYZ0IBikW
wdZ00cpCNRE2oqc9C3NrM3XBp446QdwOhtI1Bb8XePGH7nJfZ8Uid6QlyjinnBubwBPWmXud6W45
l5bTY9eepn8OycKzsQHKyD/L07S8syb+sA+hjDVVjJ/UerJ8sw+VPcwyP2ZJjJFINambdVt54owZ
xbyNDyRow822CHXqQJhBpu4WUncgrk+Wj0awvvNdfjgyI8umZDA52LFv3xyZjVwIlOuZpkqazA3L
45h75qngmDQ4Se9MKpPrvS3hx4+kfqdBwYkXgfi/bzytNKMlTYi4cwFB5oNvrKfNqLRlY2mUYPtc
i55uf2eh+Z7xyRVXMGlTfRGzQKH076cGsi6ICTb/Xdp4srioEq/4TEc3yZi3O/2ljf63H/P/f6D8
7wcOViadozClm8ZEFEnBZByzc8ZGbH+o0pkgRQRjL+7czx/qdZN62cB2Zkma8qfh8NexOY2Cvojb
MUfGEy+qmlCDmpzm41W4KDs9h9XfcPQ0IPFgfSt5U0Pvv7/AD8cXegRkLvA0abL6Rxf+1+eXOaqt
NitxqNVe0Hlxj86Z5GoHn7mMlyZ3//vj/tQtN+XF5LTWAeWyech/CtK/Pk8MlawgRY7yIg6Y2IwQ
GJhxRIOLyuKPoGQmKF9R8oa0K1QPEBzsvFgllSdEjFgIoEm3GpVXLjzLnLp7MXZywclkH6dp7CTx
QRKsPWwF8m3pP0zg0F7rySk/nhm+hQBLMJ7oOhSQaFX06vpqJq6PgLDf6LjeRkFZZJTAalNe+oD6
YJJZXFcV2MVciV3ykOYVh8mwapywij2sloTfdlG00FN4T5oEXuccrshm/Z2Lv67Ilk18ndB7wN9k
u0J4jqXrpJebkdOKyAOcjelv//vqfmf/8dJMtRsHLwgadF//fYZlIc7AKWBYKMuEkQz1gkIRc9Yr
B+2uXaQvVl3M6zhAH1AgRkOE0QqnWDsV/irvjmOYuNcaiQKldrEy1d810ZE1CWqQsRJslfVRoCc3
XVGlm+g05o5RTvxUE9UND+KqZ3MLrmgpqE5JEss4KC9j54MqgsOertvRX0XSsA4ibV3lb2GTeKG5
LM7QiPiTNlHwTGYkOJ5Kju4B+RoCziRVjZ1q4g3kR532NkeCeXPOyPCu7jyYIJW4NrdPpkFJQz9S
N4irnn7/ryezrTJTDqQg2/VM0ROs3vY5cYAzkch6PjxUu+EraMl8n42/lU/5IP2uiFP8MA/9Jn6L
F8WC+1y8piR52zlaxS+W4WaFp/cpWiLPjl8w2NMT4DKBwx7eA9idjTukC0ChwLz812gvfICGpf0J
TmIEg2m5CX7NbGkI6/LsnFEy0cXCH4zcW/MMmc3GBXyDDpeBQ4k6CF1qO8cuhP+0Qrm+OctexVCG
UjxwZdOeTBs0UaB5vajv9CO32kZaGjghZolgEwvlo2NFf7bILhYfAiOdTZiaYHSm30b8irb1rf0i
sSAgB+NL8cr1+RR7wa5DDEMD7sV4CX8xSnAhwm6mOexKemR6vcCC8aw4BVUSgBWTaEuguK5VeLgj
8N+xm2a1Q1sXcm2T2sGAcg+bpN1M/QqsF05rgOQlURQ2l9sgeo1XWNPhi6toC961s6u9yQ+yhTLO
7n4PDF9WwQszQwjAjG/pCxpo+5gXYkA4cJIoLmaN9NElCtw03DNqm98YyGDMiJ1dyXPUw7TGkieM
N6z7yMTUpf7UNSC4ZlQ010//szxmr/zvV/V13FZP/dFcQKefh/bVqxxrlc0TpBXlElXnBqPvMjpG
BdLxGUp/7Zg96B/jpUVis8Luh04GRW3z3B6UFafrjbngEuz0RTcHzE19fP26fjGoOObM716rV2GP
AC6PHRLCgjdylAx6nz6BDzODQ8Kmod7jfLUUnzFYgy09CKe0Zxhv417pCXy4gNPuL/kbJADEmvkW
s8cW4Pwq2MiPwJQO4iOtsetH/Gr9Ll79j/Zk/W6uM+U33SvENyOe3Vl0TKisCiaWrFoq3j5jFr5q
0ux8AU4SXdTX60s554EPmbJ/CL+rJ32B3qMDI/mLIwvFuPwoozm6Nzb5qUSwqII4HOPymMZM/76x
BqGZqNyTZtdjp29WAlPK5yACcG7RlXUj7bVN3/97gSV27vsqQeSiRcsPpxQF0U2VgKgstoKyqXd9
5epEIM+NCru9xEFu5n/R5gKqD36Mw/J5kkqY7yFwJwnW7wMmCGJYyLRo8nU7kXMqMFLJtqxYONeG
NO8zO3zXZDvSXB5dkQqS9y6xnjkPR82ygD6dW+EsAMwBicNayd0hln8pIUOOkhOVxbKgPvbGxyC4
SZU5XfQbjzqTJXdkgYjk0TaHeBpBEEDrCytd4ZUp4v15b+EBkDcVEF/UlhL9dYhWW3919mNXgb1U
i1dPiQc7ZtgyaI7RiwQydE5YSqsI1sNwHTZkXR86ud0QBWODJ5kPJXIQHQmdrHtViLkj8umUxG5F
YhEBRb5nBEycx8RRFCqr30ICAUk477R2uMQg72BNoWr9GAxSdwV0mcSXljzrJJqy/0Q0BayxWZ7j
45jnj+VASAHmygRlwEt+NE7andL/O3ddYmpoyogmqUC/M8jkyCCSMjlXO1U++NWxv75p4pcWHktl
ysnyIFPx7NXaJTcvCCD0aimHBwFGB83fa6oB+CvmA/L90FQuBKAyRwbHkUxCuXQAVY6iRYicQUaV
I5ysqJxXOmc6/gA55+ZkrgZyuEyyY383pOmPn+9mt7N0ExQSiGBC5W9njgnZdCVdMkZm+aVFv9W2
F+18who1y5ZhuRC0tfyah0xr3mgTmz2jDiKFhTuX96dhJKQfWZXoVE+V983RQri2PocrutV1tYJv
HmWWy8VUmQXie3N1/6XNI0/FiCWNXqYvNdGHmLnM7hTh5g8HPIu6CcItvCuCv2/LJtqXUmuiqeux
YpbQW0V4KNGAczrclsJz1iWOLILvVrcNQqca+U8+WdeYV7baBay6E8POMSc/t7IFiBWPpIDyNkDA
GsTG6WVc33XsyFCiUUzbAgWiufWJaIulCzVQgIDmnUg37jqJSCVtr05ww67cJby+jYgclG5QhJB7
qGbG2XpS6ZJR4CaBspZ6cAmB3cWVB8reNvQKsq1sa63M7BPRH0tvpK+D8FLlmhMn+lqkk6SZREEO
EDhNaZtcxUNXunlBVJbCeoOJ6HxFq5f2tkSBXUJQadhINNoVHUlLlGFw/oa0mF8/04p3IV7KiYpO
SL13GpvW0dvnE48jnixOJrp6q22oQnOgOR1Vu2Y4gOOIOVQ35fwKFSGZzYZnvHSlgcqlu3McmrpX
tx9rAQdTyRvVRem2CCRNNu8qBRu4Lnp1553zLZf2v/eQnx42i542yfISD/+t53isz5nuR+Ofj0jj
YwiuWXnTUUUUd0b937cqhr+MpTizk1+h3h4tE31sSqnjOTLQe+vTysmOUhhLqT8WGhay84m4uv/+
2b53yf/9yJvmIDOuc3Ot23JaLtOB0xela77VfTK/j2Fxp2T/fiH5MOJfWDY0VBPKzVZsWTgRxahE
CVtwuOPA0JRITBBbQaQQzMudn+zHT8NyqxiiCJvsNuNYqCQZECJXUwMbHCglPomENQskk6g8dAWR
HNm8Z+szSOiYNotkWMY1UZ5w39EakoamhOKDilxLhBcCq6ohkD0Tt10UP0dYsFhqUk/AtiEVvG5M
x6iPwQNa+nmBLpMOiRORCGCknh8nrpgckSEAKx1cAs0c4l6dFCtTyuiaqUDKchUY45Jp/Uy70jIE
Ih5R44vJV4gWPj2/ZerWQr/s8dTxOsO0jCfKJ6rH0rOqN5FCUiJcpTT3RZAQEt5MsN7NWHwqyong
BKcNtml5EdGOTPuFKPQLv2ZYcCUZBoxqwww/oQyRWKbEIYGPjmab0kxq7wyvfr4jJgddDm2W8Udd
8veBTerGLDQj1kkOXV3V20a2IkKbi2MMp/+++z+MVXnWGNdpYLOhU+rTd/nrs86RpAdJMem8rl8A
Md2y3BqTRR8puXXRwyO8Ea6KWWQz3HZ3RTv692Vp+ngqEbZl0YKu8e/HB61fAKzxy12ab63AiwKE
19KuT09jv6uDdw3ilbG4ntdmC1AuWg8SkByviZ7F8VOS0N/1qjNVJRm5uhJ31w8vRhbYZUGmGaZT
0XIj0PIDkmeK2W4yeGwLVZ5RcbvyNDzmoNHLj9n1JFyJX3msxYUgq2SE0sEZFqlCIGX6qE7hVE7v
9QORq8qLWT5HMcYLmjccwNRodeaxGNlSYx/UnEbXWHkMAmqmaBuoKyP+vHPDfnw4/rpiN1v6NfGt
axyGf1ZZZaRte3UbHYNBeQjUat6fj0XzBsKxeCsLnnYzt8Oh3HQdfkAFOnh5bz/TvncXiBqGrMtd
xNhq3J5Vrj0pB5k/MstU52dCARA/Xz0uVYjiC0sTxDWEAWDqRrj7gDMcaJAYUlFdhfg4LDsr5mdO
1/nCYIYUuao0Lzmeoyg4oeUm0Ea3fRSkiS37LiBDr4wXYr0gPbgkRdBc6Aqp00SYw3JaaMCESd5A
am/NC2OlIwI3EeHe0QH8IAf69+e9fWES2aDTIxY7jh+SDCvaat4JGsottOEXtYnXmC5YJ/eMcv+H
O//3lb7tkEtpEhedVOzo4NCEM+TZObOVswNKziJUiK8iwxuF5z8b39DidgTyRPDu7Dtf43sBwwVA
lQleBB0OZvl/X9nBz0JNC1GhFhz7jWBA8uMiHfR8AzebEDsWTbUSM2YS8r6I7z2g7Tvf4Pukjm/A
vJrABHlKjrp5BUwcZAOyRXSw2UuCS6/x2WViV2suzZm+qdgTtGJfuzsb5Y9L5d8fe7Mt6wkajjTi
Y6cfnGQ412IuGV8M7c1sDlp+kSGjpL7ORnnJLB2mzuG/f+6fyh4G5xoKR3RP8p8zx19LtRgmhZHW
BuOK8hAr2xDAvo16o6u39UAv496kHkwKd/LfmpGqgHY2wrc/OoqbO91xPrbqHg1FkD3LMfYmWL3h
mxw/idJBi+ds0AEHKn0BRadGfVdus8k+OIc87nNsp88tur3iVsnawGgjoEV7CiWSKd1xAGo9G7pl
Bm3f2vTtXHipSGrGQQxI5YxmcE/PuZEdIkLzaBG3T1BisUM8+/4FXuCVViFoztwNtf2oenVyGJV3
KFUQTdEBFoQ+ugYjyGCp1C6hra24KcQV1LPAeKBRoXagIOexRLt9oah2K+5g16QlJjynZyTHyJsp
CUUJrZ5gJ9Qn0qHMdXO1qVwIyNBVbzS3TcRvOqXg0MS1QOJobqu7gbRTC1vEJ8IgzbKvTJPKbT3u
EP6Qj0PUcg9rkN2UJmpFbeFqhSMOAAAOqgJZyc1O8ro7v+pf2TEg3c/ElePlGiOSWTnYvuEGhcdx
SrguEuUBtCXxtADq0vJwlU+YdcN0VxgHNH91/m5A+Om9Mt8Ywer62bxKT9W4MHVCr/gJZiORIdK6
UJ+U7islWUDyE7f+UDLHtDDnvli4MaNlIG4bvGMas1DcsH37PsrhOkbCU5ef1/C9DQ5neX8N9hmd
G938zJhHXKXX87maBRBSDfntrAyzhvLLejsb27p5y9ANtgggB1b3EqjwMF2GhsCz7MrM47GJD2q9
J3z2v9+YHxppCNcQzKOYNwyZbse/a9VVg4p+Dnhl6NFN3QcAEjJ6SkcjlwEKP5qG8c7i9OfwcfvS
/P2RN4tT1CuwAESL/XBcximir0padPQyA/gy3aGP1kK1ynChanMDCFtXH1trhQrTD7fDdK+n2MsH
H5iLjMstiJbkwhBb+TFkmwTGbFvviTm2EA9DfW0wLEfNp8KJNb6jsL174W7WulgkDzMtTF594M2B
Eykub6mBJqPY9vUcQqpo3LlX5k+rDUdTY4pJx3bwp1T8a3nzBznt40QmJHXGBAG91ixdDuIifdZ+
TQm5lVsHjkSTrbEFYTu8V++w7sQFZqe0cgJO+cXCuj4PxRr8AR2DoZvRXKhau2R4THbjJicx4cmf
a/vA07nO2/ogMblA2yKz8MyCXb+ytgIWp9oTlten0ja+8pfoEdXts/6kvQ2/NdcgsW5DbvYcf5SY
zbDG5jvNDtbdU3oonponmiN0IUlCwlIY4Qht7nRzfio9EGvBp9EnLaJ4e8A2a+LdZJECAJmWCKg2
gWWKa7HvbUiile8RVjBtviF78p336Ieik09mr6Wxxgf/abr9dW/kQJGvXTlQeoxbIX6j/AQRdYbD
l7zmIM7k8OtKt3KQL0WW7icLtEAy35lzMlF6q2lFQHv/31/pT+vq23tmcmqlDpgaDjevdqrUaTHG
fKU2BomoX3IEj2FIMgYCrgB/scFuXJcdreErnSklAO4YkHwGJfrKmME6Svz+oGDNqgkIZfKQQUxV
1It6rueK8dvqLiFZIia20UkQp3GobamncyheZFnAhr4urWJcaOlXmqXzqmB8I48XTNvEC8pbBomd
gbHP8M8LLesP50D0FDPbXTvIc92DKn+2skhkIgoX/05vRP3pNaLBM+mj0atztPt3yQuCTMky9Zzv
ArN3Ckb7Oe+EFaMUHjjTpwU+1W4nVdVX4Y9bU6EdRhyp5tuRyMbrZ7uso7FnXD2ByVv1GRvL6/m8
75TIDbpxm+a6k5K7HTFlqn083RENPZzx1fUIqP9cmC7kfjODuRXBUgaP0KgzhRrFujJeJM7B5Mg/
qpg0OZkV4XjnBfmhQJImGctkWuJnN24KZP2snJW6UBGaDVsteA8HoDNnRwpsRcKeCjlLPf73Q/hD
s1njSqMzZYehtXaLVyKkyBIZ2+IZNY7g51bKL9JFMN4dWS17xjfjSaaIELeZ9rtg+CfACxXLlR7f
qQz/fM7ty/D397j5yTUhtQZB5nswRSlnSOPRL2LiNr+MX3hmo1P6oDyqAHnPtgAik0y3T9yS/NII
I3pg9sVZoRBsFhKIld3HnYv0Q7kugd5DYcq0QVWUmyeyQ2FkltKk7Kk5LBSGbUWDnWF9SYQ9AwOm
5CiogdVe/4cD0z8ffDNGO1u1WUshH3wtpUXhBwcO9os2Spw42LY5XILQ7fMVtD5ST4jwg4QYdV5U
hYuiHA+12THP1O4sWz+u4YbCi0mwJkqnP0KHv1bSkLZmwiw+3zlpGC7V9q0EqNEi+hG6Y5ojQiiO
eXty7tyC6f7fPh9/f+p0iP/rUxWtEjKyquGvl6tAvcSFNO/iZSyuAHaJkcd5dlZzyDYpNXMkQdZS
b/Fgl17kfylQGu6NR6YL/+3r0HGSeCok7EY3N6YBHmKEhUhKPDxT/4AaA5Nu2d3p2aI0+uFzGGdO
h0S6aEw3b37stMqKXkOTE0Nuy8JqrZgwc5Yh8Qi2qHVUxIGddoe0VR6iRtoYSys70ipUEairCUBY
YVMGoisJ530Wyo/TDnMlv1Vmat2eW8eM4S6hfZgW0bxCZc4fugJiVxJXnARIxVydxwMI0D3wPAv0
k/AccIpgQip19FHDi3LVKOgPNZqAMSU9JaMB2o47BZC8Bli/8ddZ9YYmJYw303gmS867qmAl6y0X
uo5dVP5htPA0s9624mPmL4WYwa0zpmv6mcZ4rKrO1aA7jFU+19vIiVIvrk8RdUyW57Oqcv009bKs
fmolcVkieZmnuTNCOnjkOIC/SKW+oJFFgiDyUf5idBjo8Tf13+hs+DVxc/idChN1MnzWoUiUjmuO
e2RASc5cdJA+Bkmg2GLn7KeYJRnCUMGrTsfuel76ouZEU3iw4ersyediFSUWI2d0BcSS+Ao4WCMH
ANDGazKU3bF+myY505YSBWirDc53vdtCUq2Kwa7hijE8tYif00meRcCkFG9B3FALCuuhthPSI9s2
AVz+FamsxLHOPOhQDomDb1Nmi9dFWM5j7yr4oKUM846vzHv/i8GQz02joSBWwJbyCpHvObvuW58q
shrvpWX99GYw1ZAME3svbZaburu4lkoOvyxnGz7G8VfE0KzIDsK9KkH6aUFgVjMVkqgQ6f/++2bk
sTwqucYbyPWYCqiOIbkK42iauwWcNjPOJ/9H2XktRY5t0faLFCFvXmXSkg5I3IsCCpD3Xl9/h+rh
RheHC3HjdJ9oU12ZyOy99lpzjjnTUK0LadPR/+5p4JdQw5lT+QXVdZ2uNAYvya9Nlr/v/pe1gTEV
lDwoRKhAv8ojBzkeczGVi2O69JIaD9GRcod2+iXAY0WIr02AnCuvhxfhj3LD4UgnvQc9k5BjpGK5
TtThPEThvSGe4ZrxJgSeiI6dwO3UFgjBw68O0ual4eyLUt0pe0eTmREDJ4Qck+CCf8V0x9bJ4brC
hRU5OjJn6IDkCijOopMitRc0NvyJzFE5P8IwkoE5OrQBVNawasOkd2LQr8Elh0a6mhE1ScyZ12jw
pL2/1Y7mDS9V/ZjeCV6OBADGe+VlF3Or3DZP/jZ/sw6tnR3at9vyLZZgetBRMrkQduQ86rZpP+vv
yJ0R/1cf2AX5FUxPMA3GnFR22TpZlxsN7sMzAgM21f5zFCYPBmKuNZ6iBNspAG6i9g9qgJRHZIhK
biKvr0EXG5q4GG86cx1jymmmZJmJFsZ9zNSY2m652yKLTZ+sg/iZTsBc0nj2nan71Xr+TQWLXJPp
kgW0Eq3f18p+9mVzSOLs2CYvTTiv9fKD+j6wPhLKa6ZuEiGNS8fLonBhdMXNWPf1L6Fd31VU/3yJ
L8d4EgAMubKS7KjN50DeqSKS2R4u8OQ00iGRqCHgvE5ZSM4jfgdlO7OuHMXBWA6TDGrGHrAeh4F+
2gwGGCFSqP0mBJ3zskQPmUm8iYz7nzd5+ZtOPBNRVWb4qskM3pbr+p9NfjDnqh7CMDtG0H6LYqVZ
17Aj1IDFLahVZErqSohTRl7Gmuc9ZMCRfTAiC9p5E5Q0cOZbIfpjxdxW4RmJkFde87HY/vwlv2ui
/vMlvxSDdSV2uHDU9AhTWejWcb1E/u36ei3RcopvEVrho+xfggbc0Ornz/7mEPvPR3+pOoogSs3G
NNKjrkT0GBkvlIdFSbDIMakCfv6w/6V9SmjKEddomBUt/vzyFCOcUBI1srKl9VQXmH/dSYdJU1ae
rLkzIW1sz6j47FJ1ZDD9rPOktAqEk6zA1IVswvB/Poen2LALCf6upyHYJFIHzh5Bb/JKhYuP0Abu
kYIPm8HWKtRcdtJ2+OXsj732f6soms2MoxFyKxinvjxXWZA1VSsPFI8NIej4GYOS1offXcLihB0t
FV6VCNnjfM0Qigjg8UGv0YEPt7WWghKnW5SuqYcyUCDIJrV3JEQKh2+tgd80bpYDUzqViDpRppQX
JXiIh/NsXSKTxCKBjFl4jbxyKk2FRhi3lTxRXAQHSstnAnaGiZZidZJBHWRNsSgbqOiLDyp7BTrR
XB2K8aVDTH2xxt6p2g8Sqq3yefkhemMdMDuzPtJxiUOGfvaH+mHEjZSxyTE9ZnRsKeKaKmFAPtyT
XkldzHkF06TKkXeYPvNkgs/mTP6estqAsymHqJsG9NGcN5QlopMzl6+faY9QcJ376TGtaO0CtzOi
hZ4CdQHHNINyd0jP02Jv0uK1lk0OG0ihd+SMfCK6icFg+ilJMRe6irbImG2ZeS+lEKcMgmQ7N0FO
I2B8ztm0l/KozyWCfrjIA2HOArQ0HYIhmAff8AHlqDZ2hywLVrl+rVEg9+2hgEuAfo1bSLaEZ/Jb
NxN/OaCUm2wqET3eCQ1+GmKj6kM+gk0TdRd84SqUrQUDQnolYHxq5+wzbA4DNrS6JLGgLQgPAqIU
rIyeR9eLEH31gM2noL3tol1MnZab2VojOS8oiqOUdTcJ+r3QeOlFoi76/g2F5EqqRYi5FgG0LJ/0
mmRIvri5I4Qs8UTDoYDt+oAR1Zk7igPo4TEmoaRaBROj+5EWK5KfBtlmPh8qfogsINKC1k3KGqzR
v/cluvq5uB1nd9RfhGo3VVeWo2AavFrN9iYZgEP9oqML7PveDbLiXKBn6zKNCNrRsXhxx8nf5Cq7
5PBsskuOCZonYWvBcBpOMrljHThsQbAz1N8ZvOIWabFB8Rjml45Bp5GqJ4vEPbQgDECB/SzFsjat
NQO7ndDcNJxRwjnx8iYEon83kv0x+QSfVTckQ8Z6sJOFnrwJO9Nu68G/gani0upgQ6yQ6fpBSY5O
72bFuPEL5QI81ukC4yJH8tZn0BF2H35g8tzuepOnGiUsytokfRHJf17ei7qONpTo/IZipRJ/chim
D3mzdHwUvlIad29Zih8vhUZk+ndyie6RGiwjE2J5siJ+Qyn/WL49Odn3sUKRryC4JlGQlzonqqj7
KEAc1rGr0LlLteclci/DbaR3yyhtV7IGSDTtuzDg5FLc+Py3nJA/1Kq4yUPo1MmLwQmajbWbRqw6
HJ+lF4NOZDGEe35dvWjXVX8tDBec286om7ys93EfrjuFMxxwPH+V4rFoOQ/Hy3oDUUcIPybQMgVX
b+RBDiJ4bfFxzFC71yTXZHt9It2shIp9SHAGZrwsy/E95WaM0jmasuPQmUdleXwiXHk+ljCNGwGR
XS+cKYD1ynPAuSGeL9KcrpVwC5bfDs5qip+8XhF6XTq6NNAgmTAAo8TouWVzCKj2CbuNXeqMvlC0
JwGYxclYLZtXMH8E8GJFNVvn6bRRoUXOJd0eWbhTaVzGabjqJYJJOuGmnQ5dwusGskPrt0vBLPrP
nX4QiQNAEqPN4otEPIHF6tOqz/2gIwQ8h+3kpUG2Kxe4Ah3AKtHxyzaryIS3K3B4bVKiqTpXEdU9
cZP0gJlPo+bWMtdQo21c/VKcSd+oV7V/tqQvVYSkdGWtqmNxTFoDiO4q7DYYYJYo4aUB7JWsnfFm
rJ5ycK2Nxq5YYuEgzr48l5rHZE7UVzG0VutRJYo6xXPwXASPYng3nSTxxryWzTqjA+Svg+zoj243
25bwNnAeyNXbZj6p7W3Sv/njsxzsmkLdSYXn+6/CcrNEOB5KZlsTeP8G98d7XD4EEj4A/GvDDn5q
pN/6+kamJqysK7ViXAJ6C9ybisN3d9P6Hmd40qB0QHIidIXHUMIMvW6Y2MUeVYNUkEFF+jMNR3fU
9kb7Kvhei4KzW2nlbk5OaeB28Tt0Euw/5WPSeP1nPJ/q4iMC6p8+mPGKvJPG3JSCB91VV8CN53sJ
3IsIANc1gBqEbpEzGXWp/RMmCWIE2jiEE/tC8bi3cHEU/v2kwRjiXSVN3cxwjr+J5PkJW6m7BPqu
BiBsDTApwnODi5ziR8PAKYUPP1dYEsr07yoTg16aylyCle1LkS7RHlDlgseg/eO/BK8png0ZQQ+D
aqcC/gYymHxcGYkgviYOissfGLQxbsMvVB9gWLbvXWOrzIEeZK8/YT3p45tuZ/xRPwjB4L8hPY11
QLvn4Je+096wuwsngtN4Dl+yO3mjPwpwoO8SV3nWi4Uvgi8j9khVpm1BJg691Ev/R7kzj9Kd8sQJ
07hhqCfg5t3mWx2Y+qt2ym/am+gI/X2JtmeYwObtGPf+C1GO+NSVkwn7dsU7z0/1Yn7yldM/KeFk
rCi7/L4+E7nnjVucAU/kKHiTJ+/gV2qW3T2YKTTAaBNsZGdycHDZnZ2uzSMvih3DeFzuymIosJvP
cmA2asMZorcFcE1g73rHOiGd86fFoGxes0/9Gn02O+OmdFGPrlij99CM8T6Pf+iUXXjohVN/wyjO
esrPCsC5Y73FK7P115NnruvtsFb2kZeuRE/j8nvWiQ1DAi5k2ZOzB4O3bx6ZD5uH6JWrImGk3/IF
IbWajrgbn+TLcMH9fdTuI67ZpwXr9TN7NZ7yrXBSnpJbtt6Fl47h/na8gay5pWUnb5jnD+W6sM31
uFJ3+RYUTXyfEDgDqe8seqiFN8qekKUjNdMNHMo1zNECfmhk3wKfc+OVYBt0Gl7uMwcSH/JDBwDA
3fiY7IprtMtPdXswSMYzVvkKO51075tu+dwxA6GZ7uXQZud9zzeB6+guf07eQukcDqgMtjrGonum
A+/ajf4QbKKN+Frd4niCznlj8RVmWJCSa9klHM7kCNMLiubS85ifVMT5tuyk9+ZudPsbrtODvwP1
uDFW/Fz6TnUMLmtlvwXewpax+NX7xOaHiFfxKb6DkLjxd2TgPVvF8sw/kEbnBHvtpj8N15N4CPYl
5dqCL1gV/PSy09jAAtsNJKj0GSCsy9+7oDAf2hvJzV3SRjZvEA9vkn12q+K/qs/4Najg6mcCHB+6
VxmDvLhmDeIHmv/+B8V6tleYvNYFv4e/q3bZpd/nq5LKCa+v3RK/AwqYXDwkFVBJ8WSPe5Qk9Fjm
zqmSTQ0teXTNeaOiL/i0/vDMcU2qh8IzTvHN4rkHZFHuFExXujPYSeNkj8njeDa2+VO4fQhcglsc
aatwPRswsPHNuEKVwfeBuXor7khqXa69TUCKI7nD9U1ZRYA6WXd5psH/OWBDNrnLWwjEleM8uFbA
pm530XGwPgL2hMlwTO/wVh4w398bt8ElPQ3r4SO41I+NMz/N2/CUgdtUHtu9edbesk1853PbRrCJ
j8GlOYSnfmXhTiP6kR1jQ71Ga7R9q1wd8UVIfesUVyaLeeIgp60wYFzo3fOXPb6uj448Fjv+U58R
a9xqm+ygPFpkM+/DlX42z8VH9YFsxMAf/9hch8GbPqg1qVjnt+KDWJpN9SJAjAIEulE2pM++Gcte
7kitjXWNMiNtlj/gW6rv2kE+DeeY7euNf9SpS3+K7LCJE17j+Ohz3mI4nq09Lt4/OrTVlZY1KCNE
F+Uxesn3mNsg+ft35b66MYl4VR3/SSMRgHsJrrd1rFd+x5mLNByEYyx7ULYoGRGm0k7Orua7dEz3
01MRuvrT+Jofw2P9kNwP97g3xTeGWWTx4g6jqcHsOQaZyccB0Zw/1SfpVrxD2ZJ/oiGeP9MH0Bnn
cSc/oacEPYmCFEQNm0PE92QSIqAlBYfR2fA95T+ihf7X5vCLcxqop4U4F20jBd5kW6YDShvcJpa9
CWHeU2g5sr/41JQPqOwcQRinsiuIqDkg3tOsM6EH9LfSAw1IzzjQ5XKHs3gCttHTiWzXs+FS4cmC
g6K0tpxhXg2uOsP/XY051cF1wAiBQArKRu7ha9CgxMHN5Tmg0EANaYuPyXtesN5SLy//kMFz9Vid
Zbiu7EPilu8sPUC/vmOXqu7G1/kzfoVzsJ2P8xGup0Vx7VPG2FblMAmhA97di9AK8ByLQBhh59vm
OxRQw/AULOWcLXltYOO2/N70CW3sxEQd62TW8krkZwFak+3f0CprceiindjSR37Mtv2adV9AxwRC
ObPzI2xUANMigDXb+AR8zX2IyVu329nWPsNXhvi0G7mefJ/6VXigkS+v6O422+AK5oy7ldws7wrA
kUdSDsNzfCq95iZaS4/JQXPMzUILnfYZTsUN9wM7YQx1wnhrHwk2phG75x0AYvoCCTh+6q6jk98i
EuGu1q8NF66EyCrdYmu0O1c9QcHd5nflKfNA92zaPXCKLSduwzHvow/zXj9HTrVLdniAoas0H9WV
c8kI/qV4aSpbuA1u/Htowuih1NiGxVxxxCMjBxfpRAVHhDEyZJeSsuD0ZTdX87l9U89whvHojPsQ
9akjHbKtcpEMl1C/KPLE1luSGC0HczaXjqeHZzneB++k5DJ98lm0PifJ7mub9r074pruybiEtW4+
0oRLX0qmNxhQpE/9LtiCUkXlkj1rnz1ddLu+cHm5GdW9wkGeFZoh4ZnUq5W+Xy7irn5kLMTphB+R
p6B901kI9siZApoN8BRKu0XP9xTcKBd+4/YB+jzLamRLu/lBewAjrOOLMsE0eaNu89pgKshrNGKO
AGpaWpymzRsSOYOnZOkLopqyU9QesNjd4JQ95of5Uz/p7lnZ9/tsq2Ms+vvRIYnRBIkcstBFHUjU
jwpM1M4UlweX1NEYMXKE9A/FNv5SDkjINuhTYMMVUS2LWxPJUbPqScxAMsTAixlR6U0TBfNi+cw+
sUx3+/lKxoXeOVrFUM0e+nXAhaCr4DM+Jf7W5ojo45p7SZ+U5+mte6MRYeC6fRRv4yvW/aB0zVV+
QO0H9IaG3mf9Md01d+obWouX4aQ8VPc83zmeYSdFXu7/JZD8mXhnuSl8IQYEd+WBJWVD2ACBoNpz
95YWDhAPGg/6i8VDUK/mP6COGV3cNXvrTj8YT/5l2De7/DyuxP20h5V/jm5Vze6fik/tJrj0G/MG
zkuxJsNX2jKknN99z1CQRdqBwPwH5xT4bZuAUQ4HKXiCgDViWRLq2slO8QHDBZVwvFX+5DKwQkeA
zU8Ezh+Z0pPlCTa9yhkWGaSTQh9AerKc3dHQE8KGqoQEXKcFO84DmqHYI4zYzl9QnxZv5KkS5F3H
Xmp44u3Ppwllmaz9z9zJAKmKTw7OwF/+23+653o7VFKt04bq2CkimBWijq7IP5UBmlB5PjUBQRCB
gccxn3cl175F9jrpyRZZlKcNmicl+Z3JyXyZRkZyvFEE8wwPIKD5x1F+Gb7k9dUgOTohMqOzpAs9
xsFfw5Qg3e4XFZD0Ta+bsZ6s4+Vd1NpffxozFYckr+jZVplLeR5iXvdpSyK5cHXDK5VXE8P+7Jqp
U1pHYV7Th1RKcIK/jOC/GWcijVFkdMSWoijyF12KIPlCXUA7w12ydPtL4SqML03xS6/9uwY1Ahzd
hMMIb+Sv5uI/t06pgczKFZoK2qRjmW1a9rtJG069vHiDriOCI9N4/vl5+U76s6h+/u+HfpnUYlKM
TOKAkADekaCWWtdIfBGAPWQBWffJOqG+QKlba5ozzXsx5gww3xMyuA5+8wX81c98eXKXO8z11UwT
2smXU3AwzlMlBQ1sDOtA45GOtwi5Teww85NmJEam16kIAZY93EBl0MRuIwyuEcKQ7og/QIJRXXF0
0s0Bvx2R0Zc7RZptzE7ZhRV0hXOrj9uBITFzmaWPNPX0yLXqxp/mv8MjSeOZMn4ZO3wzoF4AnzoE
XbQRQJZ5Xf9zT9OhNuqeKRZPDjbxCzouU/rAiTSUOxrN///3UsF+xM1cXLLc1n8/zLcSUSl6gQ/z
z5V0oAmc9eoe1xWZU+DKr35a7Kf8WWmuOunSi7FhoJmn0x3R2sH7+cv8/cm+3k5cf6KCEhZ68N/R
/X9+cl1BjRjxiRSkHL6qbWpisyDKkhnoxHpZGtle7iggy457GW4l8znbztTplr9EFSyp4xxLOtPr
h7Wkx2zI9GmmZFz7qo6oePzt637zipOoa6kGS425gJ7/vXbBIBGJ2Qj5MfWJlByQwRMUTyclgZMW
rNSoXJ3k5J1HzMgPi0WrjjOS7FIvRSUip8kmAFSGGCTXz0FGCo961Yo39vx6JH+CAe/PF/c7dYEK
idrUF+8K8oIv70qNuHXSau70mLBOBOKtwGGjzLUHVJADGXqi0SFyiXeS+eJTlIktqHMqh5bg1O4S
oVpc5gEkVQ4j0n5Q28V4LWTLU1McYbwaBnOQ2YLaW3A8Vd6Zri4KkyQVV1qD7iUcsStxzo+m0yIF
TIv2poauWpUXnQBkP3go/GrFcy4A8JzLh37UnnAS6SOqPEyWL3mt3AFy2mSx8bTMf3RGBNgxbQRB
jz9fp+9karDFTaRZEJxE1tV/76oQWtEklBWdNZOFAREnq0dOY577iCmwnw4zLu+axYLZ2s8f/c1i
jpJS0xcvGeb5r9qw2iI2Km77/JiTPQs9AtS1ONG8NrH3XoqYls4vP+vfTejLC0f/0GBibizu6K97
5dBkZUs6XnYUhWKvQDEYLMQu+CF7/O3MxJSOj29ahnC+1+c5oNVkL8nXDmOTpAeXatbcLuq8oLkw
V8StIq+QGOaRdZo7mH1cuJmuVjkgc/tY7trPl+u76SzxxiKbLPZNw/i6duVy2WZ1XGVHEwskkUvJ
RsXLGGGVd8a/mSa4LPg5QL/UpWtgFfMdLCABgzNhAzEmfcw/ORoAkR74m9ntRSeeljNix0FW90xU
ocNmINRD2+r6IaDi7851fx8Uv9z27yqWJaZZhqS8QIf/6pr/s+z16ZiEWt38VS/kc7iF3QC3PqWs
QpMooVxmeWPs6JDQitIOnQWrsEKWVofGXwnpxgbXZW7z89X9f3wrwxBBoyvYOr5M8Xt82KUw5dmx
n+JNLxzmgr67NDIKoag3YldiQU2ANyxDE4OIkUkwSQmXFwMgSk6rmjYgls8/fylj2fv+54FFJIby
XTHYrb4sYqVf9VnQJflRFA8gwBCVLBPg0LguasTKisGKzdu/7rycvMX6g6WroDK6EZjbiTQy5YGu
tX4uJLqzkJM6ovyWGaxa46IQ500yk29ScFzil+lVvBPbF5PMtGU0mArpepGIDe2hrD/0Lll3Rb4u
w0sTqqtMv/ZMiismf6rxLg7DlvRkLX5QCbLpGaUxPo+RZOcjenyQQzlSGHRLkMZQjvujgxZ0LtbL
yAsfg19mTGUPfUFrI/9ctNMWc7qwelkkm8tbpLV4eosLgfa/3PJvCg/4fDx/JvsZuOcvhYeE81sv
ay07Tik6LzV1NXooTKsztuG5GnZQQ36+nX99e/9zO5fM62W9Wwwe/661Y6vKXdiw/lQ4F8UoAPBv
eQKgLB8xozBQcAwfYXClHJEAJzGd1ZjwiCVIM/k3+eF3iy/HBp4qRaae/Kve+c9LqCWCIkjWkC31
us/cn9vV5jsmwAwD9eFjjH/52f+urf/zs3Pe4iHmBdO+FjtpJrfhZPDW19zXeuYUSdpSwc9dMJaP
EV0t6iVJ4qVSCWkzilVSvVT6+6yrZLmzSVLblKimo2jJn4NXVF5/vjnwmL952azFYAJyHKSMtZy0
/nNJBjGbgIGz7C8uU2sZrU7xIYsOQXNN9Q+lV54WYYuV0hwiNSHB/DzwEsiVUysfSe4t7nQdDW4T
95Tcr2jZ5LA8ZrhHF7RcFZselc6y2HF4PuSttYjeKkSXYUFfsb5MFBIhTWAq9XZGu/iRAB3y0dAi
nbF76c+kWaAhFjlO7w3VH9PQb4SsxJyRBYeY8WKlPeFNoTt8m064Lo19oBOaaEp2IYa3MqPGyY1j
dwgZci+xylq/N4OnbHptwRA3pEdVp5yWGv9pAjFMdbBKCsO7hKhjvsQwkMeSAICUf8a/wuotWg8k
y5ae3j+m8caYVzS1DGPRJdhwFEBEyTm2UUBb2bC16jvmqgWWpWonDZ9MLFUijhLi7pwMQDls4cyj
5y0UHhi+6YVTP5WU2LOpnpm3tPBXmc2dtGmVtStkFMz78H3OC9XyTh63ZTbgEN3CUGwEshOht+G9
G6ApUkhnaL40cDOktUAAYBLPXHxMLw0S66BXEf1qlwDXI22mVMPc/CLw65fCTDbHTT8ku6gGcKM1
b1aAwNgZG3JwA7QFlOXhTqffA1FwMBAeSGcWNznhd41gwjavYVKuxLDYcyJe02Rwk5YdjdF5ocor
Yg32NPfALvCVu14Ft/deBOXO1BBuWDqsvovGy1hDJ2jS9C7o2BzTi6jPG5guqwErrsVPYmECl8yF
3gCgabrRNHQGA27XEO9R3pPCSRBlTSHaFPW7SstnsjD1qu+LrlOQSgrUKVqH7AJTNHiLCiowID5G
bgvCRyrz1SKOorPhWVHotK+s+kaE5RvqZM6VrLTDpMA8pB84jpEb9Oueo6UhvAPe4LWcqosUEE1R
r30ErWiOWrof7YEQrjN5vns5vdJxgxv1VyxCRxgggzTT+KwPi9okM4I/E2CQIZ+xo4JBYxVMu+vc
6q4l9BspnF3CAbY+oEFwmRRq5wyg4PLJ43phVyboSRRMTlIYoBNzqMQUAzy2T0cxOHVl60FhQU8K
fLd7VqIHA50Rrh5a8Qd28byQdgUJv1l2idgm2eakcLfwHWPE/vid5uyYizTaiIQzzmrzWjT78dC0
d2V/gOYTtu6S4Ge4wshAjup/MZuFSPn6KPzI6miRWztzxOYipF5u5MdY/Jy0/jU1pXs1b8HPmzyx
wkokaV4p03U5Nm9yVp3Bn216Sd2L1fDaRxnkBJbClGQ3fhsMRsg2DDh3P6+G351NNRKZaCpJ9Bk4
9f27GIZVpyVDpmZH5Y55agdJkgv1Mj+ljDNbZMwYISQnjlZi7sy3FUqCRRW9OCVF+MrtoiXgyv+2
iUjftO40USYWSxGBu4PV/fdbDbHczrM8UqSZV117nsrsTuerYCvBYRRGFx080NK4qCgjf6/Av/34
Bfyqkg7DAqt82SHyVqjMqEcqbDRrFHAGusHhI2tHJ/SfkT/RNWmyw1gMzEh+252++8nZPDm3QARY
Wgb//uSxJJRDaHUpEVDe/C7cYYW1spXJSiB5Zb0ecPdFK8VcDaqrRy4Bf/MnowAIPCKDONzXjV0o
aL6YrUGhckvTg8bI+6EoS4AG+XYAyX9+gsylYP6y4WsLIor9VMes97W8GtUi4WYJ6bF+ioDJMyq7
DCwldnrXfHToFZ+FdvHHEzXK/yPqQsHRvhucqBFTEOl0V1yZgqpXkgyR42TshczBBSePVrLhRYmn
ai5/jPtmBbu5O8+gYTr0STazDrr7/i39Z5UVBNQPKrsX9Sa5ByGyzDTQMzBj0m2Qk91Zyl31keaD
agCEdQrRtRYwADqRmGB3LzwwKtRnN6i8/OKjMCAQT3jOfjuWasvN+59LtaiHlxYYjOovN3fMqUPb
Ls2O8nDbVETABK+a8R4J4FmTjgR0VJqkLWExj2qCJfmTTFh69KaTCT0aCprsvbBTM8QJ7EE9uAhx
CJ8K8Hx4jLryfaCewSipLBxcY6UN9Dw+5iqlvcXY6WjODLIU2vstJDRq3oHRTXudGaSaOdQW4Jkj
htEGZ3+6S8QIPdGlWQamUb9O68lT2mKVxVJo89rYWTfZeVtuKsQ3cQRwkzEKTNQR35O26dRmM4f5
fSPIGKt1t1Q+Kvabhl8giOx4FgcrzGhVle7bO0Mc9vKQ7iWz26iAdiue3VDEFsEhBPfUYq+aoKT6
zK4UJKA5JWuyq3VlFScXHy1kkSzbjBnLW0EJdjmprgEYBqNoQaHGXqTrDtDXPL+DaUiYZk6EIBst
6DQnq0kkRtkrjNGpSwhA6j9m8QC4sUD9KgzQLN6n+IGdnyzqUgsuMa2ZfiDTx3yujeI4zMKZrJPd
3H1qBg9k3iDXmtdDfPWNl66mYbdsbla/XYy2sZC8DjgJpnw6sM91LRMULMvNIgUOeS/CaEtR3uFT
aorbrHmBcdzRcRhjgt6qD1aclj0bu98daQ0izuORU2G+oRZZLI3syzi0tFR3Svm5na7L1l2WzHkw
KKAkCAO0Y0gIaXPi17WKzFu8UYtKXstyxrKH3JROzFlVunY45aopIZikvw2NcKPmB/493MMrT1VE
5GpJBPlI3hRQQXS3DD/C/kVsJtRxOOBKzQYVBz9m8BZg9jJwKVLxMJnPloqxIlxjEF2ZSrmyosNy
yFuOPm3lb+o9/65qHJUq04B4Y50FAdCCMmxSTBlV0Bvc/Q+T/X6xLGEqYPkVBxMox4toXdqEu462
EWNXQVrugCkPYNzUXzk8d6Scd7lOtMfBICuTxn0d4oqaDQr3irmuaKL+XgVFulpkpU0VPvRdu5o2
KE5+XiO/e+81zl8mxApe/a8dME3v9Lbsq/Tozwc2k+X8iWi6spZR/i8byLd7l0ZbA4QT6Uayof27
gcxyXhccufBE0JkNvRKRRZbuxJkmOz4//LHBZSLKsxGezfg3L+w3nWNNW3zq4EfZu8zlMPqfk1VZ
aJgNeG2PWnnx53WkwWQ+C9YvwVHfnOf/+ylfOQGxls05w6GUZslF6nBKtoeoeinJXqEWE3+LY/r2
3sElQpCuLfvy1254N2gNOtz0yBSGljI1OgcIWlON/stk7bsP0kUaBjIQJJHYrX8vnhU0w9xrfBAv
G0twHrzM+kWuTrzmPz+N34CBuX7/+aQvj4jUx5aE2YvHMdmB8BrocpmcXCZhu1gtyjVVT9yvRaKL
KbNSFCJIUxX5JSWulxN5pGX72Po1gvO7MuK/X+pLfzqbIRmGRpkeR8Ra5Slu1n53UGpAhTfzq2ms
lrbrz9fhtwu+/Pv/PK2CbjXZpPMcUVUb6QtRf0K55ljGqeDnD/qmB/PP9f7yCAkA7DJN4XoD6HXD
0PXDDYr5ZcJjhAe/ufO71c8f+F2Tk0+ktQHEYKk2vtTPfhaMwxSnvIisAoxp63TiwLmWiGCZ9znT
PjTJ3NSuSxwJ3p0sOT1yIg6H+FJ7U3N/+TrLA/W17gF6yZJEKAkM3y/rgtD6XahaVnJc3HYxfhII
iIIeoDS4h9bMsZoJiRmsK5EhJ7RY6PzCsGNQ8/PXIKf05+/x1cEVNrFQq0ZEcY2e6Wa4TKKH9ENb
mSwiBP251jn8SK9+7RS41j4XSSHuDaQa1+TW4NzzOT2ET+Mi770tHrJX9TKycdKHcBGDkARJafle
qm76lG41l1Oxp3uN5+/Sk3k2F73oQ/ye7WQn2gf77thdB51R9jGM1g251wRKBLlb3OYkiu5obkzY
IMAt2Yv08n3KXZ/OJeKW0BvkNeJn4Sm7xRw1hzhBHcysoepE6SY0N6JyL4z7GDV4R2yEG4rHAmHP
7AXpxuR7I1pMbuJ5NTYbC71esxLlS13la33NibY3NuW06lFl4o5993EWBV5ojxITKVvchLU7D/sl
VIEzfGAXj9XjzB76LLgUDI7odtvUIxL6pO5bR3MK/qnlmrfCqvLo1jhoUtYokAld0uxpVxKHo5zS
aLHRzU/GKXsYdul2IopZpiP3R31AOpu+M867M/YYT07pqjlwHwjIco1VfaOvtRXKKXIXp8FlxvFK
KR3cq38GAjHccZNcEg+B2bZAK4vzyhlXNEnW5q7fnij5vdntPOj6toQMlMDhlfUk/MluQyd2X+hu
2NGmOUZ7ba/kdvsYrxS3O+arzDM26BXX8UnaoMTcQ/G6mbfNoTvUJ/SdG5wUz8gupU3zQYh8bvcE
fhq2dcw36gnNk2c5xBbBUfSwoNjnaHuGg+iQ8rVFdML/aB3Yy9+jwnOlHe03cYvuziKCvkWpOvIU
Utydip2BABm16kpwGlc4BPcBzbsDwqvgveA3I8zIpAR3dezPHAOXCApYDG6VO1iHkWu1fKPcRcqv
u/UmW/sERvV741gd/LXOh1RcgdH5c34j6tLDTrlN79pTxPe+l+zyNO+zw7yZNwQPMEVFFRGhQEQP
CNZ/uKkfzBP+zwf9yf8z7/hxveomOYdH5QJVSb6joC52xQXxKUYVrg5GabD9AVLT9s0nz4okpy3R
vZ7gVdfmWtN42STe6KZOeiCS0lbRmyPotrU1WLeViR53vO+38b226rf5SiQgYF7lWyZj7v7htOS2
2fQt7OIYebobrc2tccTz4omu4ejbYo3PeSNMbjGua5+wa7t5ppEZPiJVLVK6zjb4+VMteMTekqo4
kl7fv8JUQ8LJQ9b8sW6ZhTC8HD665xwVrnwW74Y/6adyK56JA/FE0tuki3LpnuJPnSHcZJtnErPu
p2T1fxh7s922tS5K91UKdU8c9s1B1bmQ2KiXJfe+IezEYd/3fPr6mJvaUYz4bOD/dzbgWBJFrjXX
nGN8Q+JtpE/5JvkkC9h6N++HF+mUP2N4lyZboxZmEQJjDWHzPYYtH9kx6nFjXzUbOmcJ8TrSZUQs
vizo0cZEw6/+lCOaNcTCxQc1cBb6Q0sOhRtz0PiREZOa2bJtbWWbbg2tgeTQIGojJ7p1dN2L9HOa
PkmccDhyIQdFUROj0Qx5zIy+2SQZcvXWnsnFkLEVnozZE/pDpW/1+SAPd+r0hI8vgsaNZC6bnjLF
CboV9O34Mssuu0rwUuFOgDCBPOa1uYO7Wt31Hp6Z4IUREd022hI9LUnofrhRVPR7q+FCdxAJi/T6
72X/d3X99+6jLVHICqCt280w1Wm2IUhJTgYiu3qVH/QdBgt3Ok6PDZRpTtIwB17LvXGULtHBuvjn
4mAckX+RrmZyBxkOulSbfDGnXddr7amwQ2eJAENCpzvFZtqR57ARvWk38O/waJ6s1/yClE74mXz8
+6NISw34r4+i3JQsg6X12sRHAa4bNa6OcDaILugwlnPyYgnXFzs7vTrcaYtKJJ47wky/KVS/Qk1Q
5f/fC3pbqebmLGs572IZ7XQjR/p69iQI0bWCBg0rWYoBtk09kf188LfLaZVt3cCpNvPoBDxBoooB
i5SXby7PlzXkf97YTWGbEMFZEV6VnJb62fKsdjtGzJpJYZzeMPkiCWJq801x92UVyVFHJBoAvoV+
czHmSQiCYuZiUGYhLOKEBTKFG/zbF/qdl/bXl09LUjHJ9Sal/qZeldRBmaCwJafSrpxhp1/iB0zG
78m+uFj78lWy8co8zA/KQXlm0fkI72kOAG335K3mxadoW7z8uIs8fVtuOnvZoQu3Opt7fy9vIDXf
Ee/sJi5dfI81b+dfs3N0nz+KH+mx+S4Y7qsDHJ9hQUTTBUMi8OddTE6AIZUWwGOl9XL/XdF+tMK7
JnJi3Rbhc1lcCvOARS7yAXpYPsfXM5NRxbGG9xbV/r/vma+0Ihq4FJ0cJROxoXYzq2WO6fdhA1Ay
LEEP51i2dXOlYVhRqtjOEt9RFiXFiKw1vhr0x5UgPVT4JKAcCUTkRNc6s/OQHhHPooZ0tiDZqJc1
FHqF3ZfWmpaUUwFclJGhKP13Wa9fVvpcRkQDYLfpMdycLdK5leZGJuOykEFow8Q6Su16YA2ygFV/
Vtkz3RtzWFfGxpB2CzooSN909KOz/11yNpGrX6xOCMZQYxEDS07HzRFu1q0yqBbeI4a4WFkP0BUH
GAl280uGYUS2Zkrx75jIcVAA8odoO2krUsyQ5fpoMV5AWzfss5QZ3Ms4yQhRKH5WRbQxSDfPa7ui
2tvyf5rgYqEb5QO/Kp5cnVgz6jXBzQab39MQUhUcoVxWiCFKLKRkfKLDQgKMWYot8WJsEzc+iqfM
ic88IvVH/pE+iz8Z1iFKkLAGcAoU11aBG3ot/2wWrMqafiB6IQvl+0/FAp55tvi5EED9IoXvILgM
r57xKDMtgzKDe/4nEBYqHN024Mbi/4NV+wzzhRkKe7SQ28zt+JW9uCbgskQl4UiVWy96TDtLl3Qp
tV2PF+NUPqsPpUMw57CKPima9LvhVSN6uXvv6eNJNnEjoqsmriZxJ66UExFc/llu1tCGeqJaYRgm
oROK9GmXIqJSP7X5bI57LfcgbJfpBrK0mblKbieBjTMljnZ0LUtyq/jl64h1pthY0R4Do0hGWOWh
fu9wZuNx+DZietm5bhc3CKEKETxE+7HK/bkmDF011I0C705lQlc+SNVR7g5ytOnVczldO3/Xz+eE
E0Sr3UfpN0v4l0MwFAGIb2DWy7Dr/3xxXxSNsAvJU5zJRlUwIZ2F9gFm2Crqri2ACBOTVdHgmprP
McgsYZuQmIv5S3ZKbZfUL2VyzwBeIFS3U35BgUItXn03qPvi7EogPSvVAlMlfPHmDM3y0catjjo5
CY5yaZBT1JM3aEJVpSqBQAPmhRYOi352blWOH+T2yvFHrZI1RhqK1UZOlQhOEQx2jrJJIt18+pza
X9+spl+0OjjhkxIOJwUM3O27bNrYyq3GxxJG9nTIbWJWPDnwDrDJKimeW/x7UkTJZforAmlyUonN
J5NEotAE5CtSsCxY323ecBDziZLh6esXMLJ/P88dwGja3YIXTnetdD9L99+8+S+qK5jC0sKv4x9Q
Wn/eBhMpntkUzkzWO2QKFWhfO7oGgk+PhE0q81wJiQ7CUdSiI0yPdHajmXk+xmrID6Z+7ZFVatG8
N3WK2xjDmn63yKC+eZd/FzkM2XA1sMYi5ZRvY1WlvFHUua1QLXbSShtoyGERTOnUyeqwVgMI+thb
MmfAd1T72yXcB6UlARnFODpaAOSiv6Mdg2ODmYcsfbOdqssa/+dzTDo7OWdgSnFcSMrNcxz4kwIt
AL2RgmbOIPGcGU1pLAk+j/WUkBHI9AYjtJatqZBp08N1meLtIIhrw5yfqKHmunaWsMymewgr+Dqg
8VQBQTEyDxNPCsFD+9msGYHlnym+mHROucdkTkqAe/Nfggdr15HVkTue4hNTfo4np9QWXDddleiB
fCzIQLMh7mMmGt99NX/fQSwhLGFMQuHr6Leo1rITNLFrleTUWHdTj7MNJV+JXqhNOuKR1jPpH738
aXQacaWDVyQLhY9UpnZVDT96BtxRAhI6poYH0WLVOxmxWjBCA6NT78dI/kDRZ8hTqoEmCX4iiNtS
hVR5wnzD6d/CWPtMB48GsliAbxHvrMwkIlFmaK0wZUL54+h1dogkCnIQtvJOQ36XvPkQ1CUqczGA
0VLT1yD9SQr03+U9bcZdoZNenD3GoAIpIKQu22RFuCqDD7NWnPolyT4zBEsSrrcWVURTfMID37U5
/qRlq2pJ2wODUcX5vUTnfJZ3lfWaasiBwZg0FaSNEYRZquB5NOpjUv8cZqftBhJ/6DNg4gs2YkyL
JFJfdA1nWHKcJnBpDMJ7HEd+40UKd7rgHzqp+CWY2n6wstcouNacqg3hTm7Ry8uSV1oNyWHwUMtG
6lZBS08D2GHWqN1KLnhu07B8lIcYkpRyJrnKEUE9gc3MT9nUfKh5tpJxP6pkB5fL5C5X3BTTYyxd
tDyvYERqnon5XorwMMo60xVdehDT5iACckjJG/etdaiU1+c8N54Ca/bauq1sYZlMJht5jl1ZFp8E
XGSzYq5iTf9EKboKkMYWmbCt5cvyZCcoP7kxtPpQJQjp4tEBq3KZVAZXRr818gF+kYbKJryQRIvM
fV8NiTeibRc669CNP/Rsfmqj4tTrspP45q4dwXv4n6JCkI4J975wlq9CBUakMTnvyVrJxrdSm7c+
esUmibdFQWdSOjRwgEY/tC+xelLHH5O6jxB0K5jSkjTZLTfxvx+qL7Bbfz5TN1UlcBZRCvG6nNSG
oqtMgh95M7qj5t8bvv+sdp/xULnWxPqHfgalo5cmGTB4q3Ijjem18FNFkpZ22PjnERE0X2mod0SX
GCvN6hhd+wfhrTK6QywXT3NucU+N0D5xU5oJ3ANQP+HQrxSe3tJkUB8l/oulpvdxItpZxAIs0dCK
8Z/++1N/IaPkU1vsQhjYRNnQl3LgP8OJJsrmWAy75GRl56aNNjowNcxPzLqQouBBoCENOqYGYi09
pGPkwqOf7sViuWUuA+PnuT+W8vO/35T2xfKGmJ4ChNWNGu12g1RLobQM+LsneZmdP9bGNoVvEVTl
dlY/QBXV6g/lR6j8ooHNXbzKZcyCOCP0PnCqsMft7BOLRvk/T5uFLJaZFarF+dypwbFY7IeE/zY+
E4JKv2vpEhB5M2N7qcqjgP3bAvFV0I0p5s2iHGeyuIjVegE7Voo6Kw8JqXpm6uEkmF+X5keHhCbp
QIK3GK+rlcIgLYstVwTs8S1+U/+78MEyA6JMAfdrmZzE/vy+esPPBT2f41Ng4mLVG+tiTG5K84MY
+GHjpzuU92zFS76Zhk1PzjpqiDeE2Cpdm20/+xspLp3+WfAR0pg+/DDRRhPomVIirxKFIFjpXhuv
05ieYxXlkS4Hq5ypQz2L22Jmvp5D3orglmsrU53PaUdsis6JM6AnFwzM7V+trj1P+Usg52eRPUVT
imsTTGsVvKBMqEvNjqyE3oxk09/XTfOhWL8qFpRBxxWh4lieQgZz9KTTeNya/MWQNC/jtStqOk2k
8lbh9t932xcnc4pdShyOBTKoultqpJrndWLmbXgyB84u5DoY3Gyxnu/UeWdNP+bB3zCyjJDOY9ZH
lmqWBA/NFwbBEufwwbjOgAYWiaUvO3mnb34V849QL66LUNAAdBnJxEj3pwbm7L/fufRb83RTBVGs
k9C41AGaqd40oppYH7ocAfRJMhDyUAIr/b2JyX4qnyibV1CsV0P3CGJwa6ovs0KjmIpN4U7wReuu
MKSryRilsXAoV1t/1pywJ9V2NK+0+dYBilFVQl1PPmPH+TXPtyjVUBYHJEEiPkA2YrhhRWpqZt3p
TfrcjPBaIogOYXZnTNKn0ujnCiEkX/f9tR8sr1EjFjzsD632OrKTN8oh4j9lrK8dj2WUaOsKEopJ
05h0BhSxGKsjeKxrQ3+N1X7VsFhOFPV6+rbcb1PtGPjdQzF7KHGcp6arm+meZCh12KbCwVDdgVCf
rnis8bhI4gdi+T2T5o+2z+6SXLfF2Lfp/TwmKt0eLUHf9SjQoyqeIGThaXmTB8qnVn2cEoW9TuFH
dlMGsKgL4SbGL3zlCHBBwkrP1jSux+LexNoRWw+V/ioLIDI9KIzxo9TpxMPAdZWktT5VW1Wx+FJ4
doWsojWO62u2Nq0M2wWFGEbK2LKcOjY79E4UZLO+12KOVRytVsEUn0oz9QSRbvasbfyApGxAHsls
bJHR/JyKxq10yZv9bBOqBZs934tRwoabXxWlueJNwCtvoTJ+pGmoDUBcRUIORjzYOGKsrrjOWF8t
cbhOzZ2cA0hJjYFs227d5iVYGjop6LZ6FD29rpB8Cn+qLge+7lMtAJhrDpoJCDno3LA8aNMr5ow+
BJColW6Y5HaLYriOv9m+vnCb0Wm3DJ2mFGIQ3F9/LofEJGRl0xnBiW4U+/MCi15Hs5eNW6b6nEew
7EfI+uCSfvPofbFF/fHCN9VCF/qR1LVmcJp8Ryzz+6nwEnoyJLou4hcUVnRjLFG1ZxUWBHSFngRz
87u4x9+uir+e//98/JtW7RgOYikMfHykBSX3mn/UJXIbqp2CBn56LeoL7oJU8enCorn69yX4u7v6
56W/aWaYUSjME4X6aawuXb0Weyef7cVslzoIwP79WtIXh9E/LveyLf6nTBHq3AqW/y0DCb29ysKz
4nu8aomrj4TJBY+WfzN+WK7dP67trblP7HRZrnKuLUUIro0jRuKWfuJ3KpnfHad/vc5NN2DohgGG
oc6dJO3AltqJ1TkChxqdhgDA04oopvrNuCSDxoysBBGBJ93fFnhy0QGiv5eGB+yU+K2tzwwlf8G5
4ZuLv9SA/3qHNzWiMXZ1SBgwD1ngJIhBIVmHiPiGraGc1fwRKUucM9D//2Gi0b576ZtyB0NMZeml
EJwQrM7+gyBezenRxNKs3iPgjCgXyoGpY0zMvNi/Zvp4rccJNjZui5XFIkscEepE2iXC2ggQ3Ebg
MSs0oUm3DXqsqPIlToK9XrSuKRT3htad22ST0gIa46NA+YP4rwGJkjFaNhrwfIz9NrUaoW0p1qb1
oOMzSps3aDdSshlLkh63ongXVNKq654HTtOq/F21sqxo//oyloXpv0+CIFRSm/Ik0HBf7Hhl5zXy
RZRflXDC+JA6Bgc4fHsLYxSnsPAxieAZIgfdiz8f2M9TRhwmjCQ5B6mG9FLLrhVQueSbZucX5jRC
hRiSwZaU8YMZyyP9nzeK3z1n2daC39qgvgESIn4aYrwotxdnJhqo3r/DtpL42bNiamtR3xLkkOrf
ivz/XqhID9FVEXm/CvBPvNkjAqsqIbrW5Skl62h6bPuJoPdPVi1jAFGERaR87GSaN6lGTm6wLgcS
aTT2RIyKjxOKeDhH3zxQyyP953fIOzJpq2m4b0nyuLmr5cwK4pg6/GSUF42eKlrNJZahiN78kcgb
jizkDgzqNh2/WUf/7pr9+cK3N0+PYyUrk/JkYoFhnJz8Qp0FGOGbz/f30glKAwckbAmDsMfb5pxq
dCkOoTg/aTDYul3MtE/Yq2jo1bfI35DYG6PuZanqPDV2e/XZ514YGIZ8MwD8gm+B/3yJ8wEyINPB
vFm4mkDxdS0BrNrSbZIID0XIAEMPaf/41o+M0qXXWZQBRTMUidhF8NYhzw5rcx+iXV6eLtTfqfwA
ZUDCtb648bvkDQn14jGshQfEg6bwORF+2/jDesmiWTTPxDlVY76fjMSeMLN9c23/3gmRvJpM4Wge
yxIBVn8+VvEcKKxuinDEK1j0iOmlegW8GkdU3bYQqM3l3vn23PmFltNE57aQYWSLU+dtw92UxrnF
giYcoWpI0HZGAGZRPZyiMvNmEE4EDnMAtGXOw6P4iPi84lw0I7/hLi/qh8YcHgwT56X978vxOyT2
z0dpgdXAbmGiI+nmXwUgTdLG8COWQ2Zwy6HfHGtXa3day0m8Q8WF6qaRjoV+p3d4641XBgB0L9hB
02jNpFdMRGJQnpWK3jYAuzT3emBWYnXs2xjE1jfPn7x8O3+8Xc6XQPaXQDSJzOJbla8/j6bQpWML
eAlGcvsSSocUFQwKGcBTGUBlayIapn6TotBuy3DdGOSaIBwvGXPMGp3OIXQmnSkMXJXpwBgpCllR
51MOJhG+g4qIVpsAkbEvyWb53cX+ayVd3r1FkCimJfo+txacyOpzc2BAdZwzEACAASQztIMCa6jt
I25R419J8pRwZ8TCArg+qwCPjcnWmVAmwc+0qOiKMubMcFcKdLSgMzJNFEFiTXPnBjROy+y6xK2k
7Tfv/K9Nk1wzkYkbGlXThHRwU6vGhZiJQyTgGjR+QntfZeXLnF7/fSv+fRb5/SK6YpHsJevyrfq+
SaI58H2/BU5/SfttKdtibqyG8SJj5hPj9w7dUl0fgMp/s5/of60JvLK0DMJZEJBs/L7r/rPVhikh
5qaetscsZ64p223ue0TWOGPT2AN5qxEz4JryJDZ1yD1egyO3rx/8IsDDCfJwAOGIo0KdPdn/DEt6
PMYqx9YYU/C0xptg3jcqLOiXSqUbh9aDs7o2Xbr5vuSEHiqDk2PNMOTAniDZ162+7WGbs4Jt0pAB
XHgpLcRfWud1/ab2H9uKwUHsqrD6UbWGDElCMhN7nklB3o/WcDDGoxCqd0VWO3X2XunfMKD/bnku
V0slJGSBRtDwubkZhLIdYoGYjqPFGtEuSD+BgyNziXrsNhacTuWHCBCNRHqd8EFzfJGGT5EJj4EH
yj+a4v1YfVTCTuHm/vcdZPx2Qf5neeB0qFLqSCI+SZluz60rr5HqzqoyNbqEppeXD3s19Qg4mAC1
kA874ydyaqCw+CtELEc8SOuWDFkUcaF+nc1Hczz36jXDnRWER1JmqCXUZOuDX39oyFf9CcN2Apsz
r4NkY0krny43LR7iQAGbtjbYU9oUpbXLuEnMjaU6cevUs4uhbixeq4Vev02mt9inu+dVCAZzT5yZ
nB4nUJAi1oifibFHLKwbe4BaSXGqfs3+zqguefUwpfdYx/z2KlqnCbmGti/0F6U+osTR/ZM13k+I
hq3TaOC5PaL9pREn+6esJAr1HMAx9O9CVkmdv7VXuH8FZyQ6Rdhl0rbtvVp9qoniRIGKOmZYNdB4
RbJ61vWLleLvg03GANDGSdbWYEhINtzyg422bwMHnY0ab8l74DObRGrBR4bxij4witxcsvVp+ftc
SSWyp8/mCKSRrY4VrQeazeFzn+GezjdNh+OKrND1zAMiOMPV3/EfgJERTrzmqoP6xDdPOdBN/coF
hY4VSTwjLt+BQWho68k05aojVjRfOvrtIfQffRlh2Qf24uIU/2jSnRU9cs4Zpq3/KRTnvt3UupMZ
ri9teUE1uW+NbUXMBeTm6gxPeLkzGruq1xCfCRGa8nUnYexyxNjBkFQEnNA3bekx52hlghfXKnPo
5+W+geGCPzLbFOFLzthZuVjRNcs8eXHXHepp37yr2K0QdypelW9GAzv1pRauhsAbY+iollBijpHg
9C8S1AsfLUMt7Ahblca9CpQ4Qpq00shlwvVfM313GBDLeC+slcos8leYcVhzY3k1Syvpp3yyxH1P
9iMiN2MnqptAPGQ6TKgHLborSicdd3PxmMkbstnSh2RyQhlK6pbUacPcRhCEBW9U7nM+W9s7QbHN
yq0Q74t8a72iH5QC17Q2mnXIS1eAFhTb4pvyIvUYyrgb7Kl5l2Uc5ButPorpxh+POTqXHJHLnUgr
sk/gX2b7InQTuMY+vxXQ4gZLvoD2lQFduqajapvwpCNEgse6sxvae7WNk7zHA0ZfTayfA3VLKrTI
NUfoS+aTcBWLnTj+aNpTDtw5dBuEvzUTQAJ74ext58brH/KfU7lXC69X7HK4k1SOnWhuCN9zJMmZ
TVdRttQEGO82Bka32AM3pj0veBBpHwS7pN802lpSvYGpmrCxik3vL3dxH53F+AfDfUnYi+Q/5y96
uOl4t1P7JjXPkfzSWhcrfTCQhGc/GIKp1dXSPXhnY/gxy3dKsJchB5mbVDxZbqy+z80eSU01bCTy
6YR2D0curJ1Ud9rZ5e1JAyEY9AUfcuzf/R26K0ApwPNVxaUY51dZso3lIOx3w9WM+Co5Di2537q0
14NNNu0m/H3Dr8QCXuPFgu0KkSsBxiWxhGi4wZMfhxmgwUrr6hU/JLXPfKcNUtGZURvZW3aaec2P
bCCl4y2ULmq1ya075ngFGqfRmTOvQuM/7EOZIRdL1M6vN41IaLVXzSdVPuhA7FETmFuxeDXKJzE/
T/KhY+3F3RFt/dqZtT2GF6yggb+r89OUvc4S0NafieoEpiepLn8Icy+8DgfYovxesbYtwA7KGvH0
1DgSS0ZETLyNJT55ZK0RGQHSxEv2cwKJx0krh9gRul+JtRIbR+48H89GBvKSp658rab7FKB77rUI
DalDV7UU2KoCwjkYAD0B2oUinPHvvvwB2WzV8ljqxSUqHkb9NRffTQ3oruBJ1T03UYPQtnISxeVC
kgxLErqvkwWyLZJTQD6H6U6iO/1k/KynbtQwpdlRBhjhgkC2hGfDeDGGd2Tu2ItVZk26l047Myfm
A/neOUseMv3YwTiUj6O1TnRnGNy+PpnBnpljHh39+JGAEKTo2wR/d41mMqqPfn2JFEchneqHUfFZ
nDq8DPLab/dS9lFYl0F4rfJjB+x0aJ9lia27OoT1QRXsUDlWdEvJQBPtKnPF1hlahz/kucPT2cA0
1x0NPG5LwprTT04luMpgmxuAFGLB8cHJYwdjt1W6ZERrtH5ZwlLX/NGnmyJanm5T85R+E6iIyDaD
/yrnL2Z2SXcI2Tvx0BkYeYj/vTMF1PUQ+IgYaIX7SPs0dIK1BmulmSV79tuEMKgvnwr50DbXsTmN
PKRE6cmPcnM2jXfTOgYicxSCsAybCQxfMuqxSLRD+EdsWPMCbQYYbUhuGe+JAFGGIwugpdxL5fvg
P/jqxtLu2/6cGce0ukaG10LkIAWbuAmnsbzBP3MvzbknRVjHNnLmTpIdsbNwp1CkT5B2d5bqhv6p
jo5Z8l6ntBJ2xLA2LQ3SbWmu4S1HPwOF5EcnzXaCvOuZABRoUw5Z8Kb6rhRetOrUbbXwxch2Ep6H
iXaEsc+sD6VxlWQT544xbzAw40LnfUHI9Z/Fdq28d/KqlHf+fjBXS3RVukfeTxnTlc7InC7/rpXx
e4R2U5IxV2M+uKj6LXKb/jxva6laTYVioX6XDiSXGIg73ETgVmA5doIPq3aw9WSE7GzkOzAdoxtK
dkM8CE+Vat2b63G+W/Zh5pqqi43Iwk+jPgMAR5NDtkXkKcoGwoUjFNukfEzr54QtijQSBMDYy9td
qnvtLsgYgdosnpDWyoDxtw30r1c4WLsSDqvaa8udyIkjdCO8S2BXpHXZ3TX4/ipPv+veajDohxaZ
JfyQ8al9ZljIoUtevP2rUSGs7a3DAc7fFhDQkxlkd81ufjcQMwk4ExCLGkzLeo9GUSQ546N2N6mf
c3EQEmfy7eJOdBGMpFcpPOK6jghkw8H/wYd8AwPns7Hwl0/asCJJxVe9zHQZJ4OSQ/aCkl1lXLJK
zI2GbUNxjMeRjizJUpfY3LcQGZg5kW/ImsZdPT7WCEjNlfHkC+t0+uZoTl/qz7P5UnzTk0MKYaJ7
1/nnz2+6aH1TrCsjuljyGvWvEkKKWxUYtliROZR/Vg2WFYh4Dv0DmvDdu/YBg3t+xqHEhkgrWgUE
wMC7YGrI0e8A52UgB1Wlpl33sBeFxQ/Ual6TXzlgVTuYBkGyb0tHshDAujAoRISAvVN9cnySYtJp
MKexYQnM2V6B7y37O5JbaSX/TpKkOE0tL+bxSNdIGPWKrhY9jFWk98ewW+PiysgX4oFdNzUwDGDS
DmLlst5WmcegbinpYGjQNGnciSiG0M5gSZLvs+aYXsu4lH47DXlthUgjel8rBOb74Do+B2/VE3lW
OqIzO5RtTI0pNH2SKQfWNNSpCDWYdJJPs8qxx7HPIHjmxnte+GzomxbfmtYQUUHtBsYIwBVbA0k2
a34aCSaTD9VJHpWDdc8fy99fwszE9Dj80t+iffVL+cG5NXzlBECc04OymX6pv6Jr9I6lkSuGao0/
mDH6eDuBL++zibjUNcWO4DzTSeU15D9TtTXKtk+ieXhPbxDt4XAHsj29cgyuBIDSmPaBYsANWCNd
jPn/zpEVJ6KIpvGHLhkTGwO20TUwIzKGJn53OUDxHOKOITh22SHJ5iszt8hRpGNPt5EaMh4WACgC
+6RRBx8AYaL5CV9E+IUrjC698D68hHvmsgvqvPRILluo7Uj7n0giL35yShUeIfZJ6+mBdxhwL2Jr
/GRFJoBZ0VbVT2OwI9kOWMA1JxbXcPhFSFvcwe/ZPcrqkljSclVg2WF44dtN7DIU7HvQlLCeVkwu
Bwk+viMiNmeZuwKvwN9XsukTKwLcNCGPatlbGKdwcC6gXNWeyHYH3xJ0/If/YwQB0LtJwYYBEgmX
KjulNnoRKuHWVn5C7a4Xow4h2uvcWhG2Xqwqk0AKO9dXy3Lu04Zgv1n7SPAbgmOXay9HNIUATq+X
l4zqJ94oLNTpQEcjAOm4YEJWDRp0RpzxevwEqCaD4wc52tlW7Pj5Zipsnufmg54acDNCUs6JC7we
Q+m+fVQ/LFxawwfs8Aq5Gsc/zm0Ih7BdmQRXuFxMnIGIElf5BwVhvDYAyd+rL/wMcAd0NrlqbUTR
AZuRHk0slG3ozsq6EkF2ErFwysApxTZQOoUZzHQIEgZXdiGsM2vJYMSbBpZ37J1C81rDaaat7iq/
ogd0RRXJr5gAWvBhdpID11iBRpcseOoznlKCNhcS4lKMEFH1P//H//P//a8f4/8bfHJGT6egyP9H
3mUET+dt87//5+8W5H83PIjJIgHboPFEEZfFbadXBFYizXmcnUsAkOUsuE1vV+KLzh5tjAhgxe4U
ZfhSkJ+n3NFpZ9kJ+BgfRYbKob9PQRwfislVprNiqZtFITSFzaXtCkDevxbFRmX2DA1fGnYzAVaO
iPpf74pNWTGc0mQW0ENjPpsMsYXwmJJs2UDlEUnHyeK1MkZLnPJWqUkE+ZXWgbcQNggb/EYNeGvh
BmC7XAVmGIvIlvzKm9FBmKdVYVVBdh5Gnk1ySowI8FHCLowCrknQFzT+Out3Jgf6gYMZ8Ab331/E
7Xa0vANFpLG9dIR4EzfvQBqjNp903oGRcFA6SK0DmolL27UvcuV0yneDhWX2c/u9KwofVdHIj5bV
m9eb1aGJh1ZKzwmBx0MGMrBKjwo7S9pMhzB/LJMHvyN8KkYcNh5DbocB1NM0fkPduJ00LFceaTzC
fkBhSBvMm3GdTpwlndwwO+ejYAtN7Izs+XmcHkbd07uLNpEWIF1dvfsQswwRGpBa43HplVNlopUl
LC8A//Tdu7ppsf5+V+pvTBhPBY27m+Kgs+IgM1M/PUfzlhju9dCZNrATjj4hWuVeoqRFq/hta/er
+xBlF98GmF64orcethI6mVhzXDgvgHEF2bnEClcSs8LSrJFEUadr3TedkNzXqbnPpMd/34S3wovf
nxuFKIxg0CQQRm/GTaHSV7Rwg/QsGY999YAcotba5ZV7Alx4iCthr3XfjY6X+efNrSjpjA25DVG1
/TUfjebMMsQkys6BwoGUgN9T1X6I6yXs4WkRu+F8yqf3PLxPy28+7xcP3R+vvDwk/+mkF+aYWcnE
Q7dYkIpPFCaBvO/lbVCeB93jw/778n71cgbSJQMPg8JU7eblOq3OurLmripSm6vLy9XCvoTING+o
t+vu/O+X4wL+fWUZTUiihJqGCa1xM3lOTC2RrAyNf2lTCXnWktb2UnRuh7c9vMM4M780BU09m+oN
fEGAcN6bLklDihzbH6oGu1S35ieH+Nc2YTe082cyDKEaT0utUllPiFCFD4bqQkWTQQLxQpjiAypw
3ZGGl7Sxo/E9s/b6U0VdJKLmOaNhXGEEJxtMh439NArpqiIR5X1q3JK4mG5F5iJ0mOnn0L61xRYk
HfpVQfXMu76l3H2Hsx+wFEErtotJQhpzxgRCOn34XqF7VX6FwREksBv0F0F0qmBjjde8OYXJJczv
dMK3j/1HkH1QeSf9MaZ4fCYQcbxk+ZkioMUgd9/ug8RjtKoVDhVsJRBkvIEjaQC0uaP6IegIJuda
gs5R2ahwMn1T5efUei56R8PKRgEqcZxAEhyBRgEnt9Ffw2fAjTM5CcTcXOWHtL0uLUWEzLqtjdsc
D+0gn2gxqy/Cu7qlILVEZzoXtAdEr082Zbzjh/n1g93cEfUDAPIq1l6+0+ZdoizFQqMe8MC34870
17G1HBiN4VLM1yR7QeLLgI1IMwpG56Wul1NAis53OlqxJxdb6ZwwhZzvJFfG8ts5li08dBPWkPOA
i3C4x9ROSx2XFb2+4hxuAZ0XNrTqWF9n5k6w72V9N104HTBVwBIzQTuB3Qm6pGn3fXGYQWUl60l7
K2I3ira0xVFeeMV5EaY8LrNYDYoHSIayfVVTmk6boHfJfIIPojCeWBERuxenwxPs+xoSCJ1EX1rD
9/0/hJ3XkqPYloafiAiMcLcYee+lGyJTmcIIJISHp5+PnouZzq6ojFNxojqrSgY2e6/1r9/g7V48
RmTnpDec55QhgKsnuj6xpcTnfqCiqOCv2uYFT7gn16ei7NIJxsb1wMaRSDqAi88rc6neGdpTteqT
pFgn6dQM5h6I3DLUfuk2jR9MjH5fRaDBEIwxlExe/I/z5K3lRqaJbbTBfB3VCqZtwHmYsDgVhovv
mTwyz9SD2bnVd+RqdvQYBl4C+WJCM5XXTnbKo2XrT0VYlWG1aQhrQSLozTGYe0ejBMfIGpVHZisL
T7ax6BjQHLnJufpsXjx3NCzOMxsW077hz/B2obqZsNgzLFRc7VRgC/ea4jDAdQnGjE8olfthRX/W
YMg72KaM/gH2x49PI1qAxdoMo2CJokdd+g7GxJU0rCL3lS+1yH57jpT/so/9YdtUuILkXCgEMiha
zz/5f7t02mZFIMEG3JjGqPgKhu/nvHawtiFnjCC/v++Zf6pH/vVmP8aFaNxihsu6v/FbSpIlTvkP
eZTI02zSLg0y39rPNCGJfmhehcFQPpf6tqRl/Oa+/vJB/rBkeqkGGg3WDZrHH0RBJXv6mR7W0UaY
BXBz9xBxgYZFQASnxfmEZooMxKlQW+JJQB38+fe3N36QlvoV+6+3/1EfVqgsND/AGhXkQF3BDs72
wRdDLbCRQWzx34yFKuLngDyQWuEAKlo0f8JeWyY0lxjDI9uiN7ina9wcHlcfprnk4sYNnk9LrNZE
r4NOMJiAaYzidBQYQ31ZhENyQJA9oUxCBM3CRoZKxZ+cu23UO5ICWGbb5MtDEjthdGzYUHkW8FNo
NiPseaSh3zm8OfBTQJ95hR+XkuyKIIpN4Pq84g/I3NMAJH9i2fBLE/EzbPg/l+zHaZu/JNwqzH/u
mLYZoKH1R+AUjL/O4HtP1RUswiDDjXd5HOQ1sU4XDghxXa+VK6Fku2bEVEmcZ9OcaLV6zuTrzNbF
d5Nqi23t77f3p9nGfz7rj1Ikb71UK5My2jANTdfmEFLvdzL1kTvt6HiKYzQejI1ZvKEbfXyq+1/e
/T8wK6trYAKxsiGCwuHJ8e9Hum0bAcGjDJXUdwkxZ6KNETCtdjcBjoKAr1ZTb0rSvATN1EQCi4nR
GOAKE6ls8aaKkekDWtyXiFdzr49kWsL5ec3kDsbBospI8R2+WaThQTmnIV7mgwsTj9rEmOdAsB02
R43H6QZufTcuOUcBZkbVWvuQhBXaIWZLmKTr+Q5ygJwONSYXj0UMRlardmgec/Ne6y5mYgxYa5ld
VUIqmnOgMLOop3lw1HkoHKxL4lH5qb2m7RjrTjXdKtXCE2acx+Ao2fNWqkclnuLykJF4lR69XWDs
hKM3xqEJ+sz0AUeum1czED2Ezo6SfvP118aFHT97jEuuDEENsFLT9/qluuvXBC0j3ljmODYAjzhi
F9GpdgivU2z8agtOfRFNn98dEacBTeV22H6X+pWwPMx4KkYYzDBlHApS7DB/U+H/pGD0iw0fNlwj
afUUZGc/t7KBHgQ0S/7mgQEaEY/+KBYOT/NA52k8d1AP5PQGAAeqCpSgbAvBt4Umw9b/yogFqFEP
nb8vwD+vv//3iX7sbq2nd2UoJD4zsBsDaOkmMMzq7PLOKRfZUuUGJHUT5m3BHBrGX57q1M0+N+cM
IUEx/Qgf8tgalFSGzrsZGZMYK6/GJWC65YI/pwBgMrB3SKgoZlneEC/+JyW/4aqRKyhY1//Szf8M
d+mvMH7b/F9fX/QJVf9+nhLk27L09v1NByUiglMz7HBfQROkdRd07aVqOZgzbbFERmqVKRPdB7o8
aMz81IUSrrr0xEY7IOOW4T81UdQtUF3GH2QYduPqXhBc6eJsBXgzS6uLr16Vpvpl9/wpyPznK9D5
EmwBSxYHlx8H7+MRt4X2kOh7BVf3mAvjvKWTrI45wxDzE28jzbPVe8Tnr5coU3zy4rlxObGo3ihE
CNTYurrIK7e8QLUz7DS7JRX0EA/4QLcDAA6mjdUW0HqovYf+MT74vxyZar9ofvSxhA7hLE6lJ+lw
s/59ExS/7IznoA02inAt8L3tCOQmFJK8znaeRyPj6wHWbDpgzc98liULGnlTHTGlYbbbtiN6rkKm
5HLNF5wU27uwCwnBEGMQznvEXk1rMw2jkI6ZlIhW8iZyfMg8UyP/2Jy+spFaUzmPkf0ImNfLbtNO
mQJm0aiujgEzmscviok/nHds3zSzpt537f9JQwsSPfHqpDHXEHkSJgCyU0NgqXUEvLiizCtKTcN5
bJ9FHyh4RjtVRpOAIeBYWTax06Z789CgEUc6NcBd5JzsmWgaM01EpD8DKVb8b5UeRRnLkf0sxF9O
wP/Mf8is6hmC8FyZ/mB082PSl7yaNI3rh75+Y7iVfbIXBfEcMkfejsXGLSbFYFwZG6W+RcA/zJQR
z1uDFYxY7P+0m4CjBLMdD8MMJ1sofM7BqLkU5S8PNhTq/ywqFVY9OyfG3rgziT92qkEnZJqU+fr6
KVwrLAP1vdziiGWzzbfylAr4xBAYzFIe018F2ZkkPHBZn3nqe4PpYmGMX5xztuQ5QrVO2lFb0fXT
P0TPiVeNQ+JWZXw7OBPRoqlj6eS7Gu3hl8bI0yLyFtcb9bvp3ZF5KyLSxdFAxoaAMNonMSxsDzct
ImMWI3/GiVPVHewlAmmXqRtQqsJvYO7Zsurfo2cz9yTU43ZxDMahN4paO9u81Q+lGJYF0RUW1nKZ
6b4m7RsLGQJS+92T8QQgjKiMFRUKAlmNHrZ8LxH2kcen48Q6wZ9HRe+ri7fpkPMSD+DVXFP2tXUn
8fRtpZU+wpeuQpUu9mg8c4HODmaBK/wCGf5D1vv3089tAizE6oPS5j+JcT4WvNoDreOaiTD9QqNt
Y+2eK4x0sUmEDcRwZKtEtj/dvheZYQXGFPueNHEzc9k974HnemM2qewxedaHB4b0Hyn1F9mQ+A9/
6PO0cj1b06aaN9PDX7pTuW+gfnx0fFUApQbgzqRv/jg9FLF66YXewuux0Fyfm3BOxpA87eYedXwF
Y3JfX4JgGFFZvOZ8B2oUnBoI+zIveuVyWioTSV7KWwBiffL3k/pPl/Vfn+1H85e9X56RABGvA9OC
u5+PJYbYFKX1AriF7BJphjGkTmCHHcSWjKo9PHgrUtZqJ56qxEqtH1A3QCWgfTM5mhujFw0wJvDD
lwPeRGylYX/c//6Zf/rpcZThVCNikgt1nvAC/cdBkIqeWldRKa+pdwQoI0tE5M2NIhPy/mD+QKZt
SRcVFlr9yyH6z5Tgv3fy/975R11t4B9QB10trxnZhEtjCpPxCaoOT+WUf8cYCxmQRWC7po8N1JMC
3vYzXpTCWBa236nrQ7h4rBiwWGFwyTAJ+MJsK7MHZ5hVH0QoS9PiiuWGC+63Fme+o0xqYnCUGUSb
ysEBa0c3tlEm3gcbTwsXAcKbuiAFVzuBEgAsQCf4+5WmsvnT0pVN6NcK2UvGT81Hq3RhKVSFvH5/
pOtr4r6nIchUNTGUU8Q7vmpXq1w5xHvnHobroLrLwCfsevCdxXLCIPvJXHeszt+f4kgKoE/3acXR
RmSoOBJHZsm4upjrxVi+M8ZUHjhf3eMv46juRcPWXFQtzGP1eCaeIFwBFVr1YDMYSbsakA4z4IU5
l0fM/bN1h0rUjr/piJ8MS6HrzBof+10X97BAGGJ+q76GqmNcoWgo7YwoHnPGBpoKM4EdNGds5peJ
HdfHxr9Qa8OKEu1XM/So8KKmZObOlIQBbnvTgj4ymYFmhzuh/SZUhb76Im7kUd1a1U2ExAhJf+47
rxMc5zw7VUCekeONMjxoIQ9i3mJBKlMuHT7CexQxgluuUG37sgvCFoM3StWi7VEida9bRTSsj/k0
OIQllq3qVXuPcPuAIU7KOG84ByMKl3jtwX4YjJn2Y3CBsczro6jIE/rO2yn6kTaYEsLgwFBJwxtJ
eQ9oJxQ8pNm89Klejd84WbthayX1nPMPkkCJj7DTLpmO1PoOficJ2vI4OaU0SXY51z4DCFviTGaj
hD1YDcuZ9EWL6LB/wFvV+j4sgVBy/vtKZEb3p5XI496PbsgmlH50/40sVrnsK/JaLS3Bd/TVOdjH
t8ciTxlXOfj2xurEf33iVYtGfPjOn0wcPrSY0XvnQIJ8bHx6Tssbh8ykNwkulljGYnM7RG8tbh7+
9sH3RU0FRz895f4YRgOGDwH0IHVUS1i/xps+1mStzefVXTu/HUOz4RmQJIUd80FwtRTLinV8SmyT
BMqr52SzlBH6prCCVdO7S45NyizdGjgFNn5TUO/kW3u4PCrKkKxIdl3sNwIWrgQs4SgrWNNvilQb
s2u9ps34zBMLJ7CUpQe6Oq75nL0r+DuddXNA2YNPAkaBtQivDdNI22vdGRReZSE0YyDzktl+pqyq
7mGFOICUGCJeusEqRN786Y+QvudnLCQgCOBsJ9l6eHzwd0R4OTgvMXt4dPO2/cStRlqDa1qsuDmJ
gNlM0DYVBj2dVToi/dg/yZBWIg0xOCg8G8ltk04aaG7/MCvbaBYGMnzLcSDMZH9SfSYjZaST9RJv
EyhtgKr6lOQxQXJf+nwwkRnw4/YrcQuhTo0D0YEIdtCxE/6CnqN+vgbLHuoaY+O6FLAMbh1sk1zk
KCZJYBY035FR4I+cL+sa875DGa4gTAV9lKkLm3wXTn2elXlx8hwFijCCDPDvlIye51zcIaKZN4fn
lTz0JlqnVwilAAmZPmx1t3kTHj18pjiX9MRMrtpDuGwMzN2kIWAS/2Qw1lawUoExm2jfQMuVsLhO
JsE4rVbtYBzlWEYsa+QcujOwjLnAvqbrDqI3Jd89AB1ejiS6pbrGbzAr8Id2U/glQ+mKq5Z6f030
RfvVN8cqdN73kpraP6r6pElQjzjN+XmWyr3SL5bymzfe8rAnlUPVmeqgzPZzJiiHaCjAHdoL0Via
Xqi/98kwNY9JeAk2IVxzGxhb2UYOhFRtIq5SaRrpPZctfo8YEBWz0p+qnPnpWIKCOm2wei6P1I5v
LlZgERmPa506zDXCekBXxlW49pWrAI8omaXmFwFtj+dIHRBttKD7ZOqlhTZarSJwxc5OWgd+kYLA
Ak+qgVsPjV1BCt2yaVZklwzGbTUJcGd7lNhS1zhvdSShtct0UNq1fysh3c5PmjAMXjgnXQZQ/zzM
roldSSC/nZ80IbCP8IV+st8RTOTlZz/aynPPgyYxjJ4CuC8pbSxjiaEYa4yBWRwdQVyB72Eihcuw
gnqow+uGL4UbTjJTc8PC+TvTSG85SHhxvz7EFMDFTZ/behbX4xfmjlvjPXoItsI5k2KWze5esdYC
eFyFsssJrgPVD28FptzWNLan1C9p8FUUK5ns1RCP4Fe8MfDifk0fwtk0cDUk0LyaqF99Ji/6OpmN
pIpwCFdGrXgoXpsMDC2igRis34PR832FPV5bTXhsQdn0QEf7hsGm3WRU/WRRlQPdUihaPAGpyGxQ
Du/R4X0ibZaVJqFPHwtfTTOCMZPXkFa+fCkjnWfddBWOwbPgW/HHDR+VV72E7VbIf8OS+mruR83V
p5JgL4lZL0LNHzVXIhZSGL8EaQ1N495+xM4VVwrD/JarcYLNk+hkl2wecRAnY2Fe5jOPKhmQhnvJ
FOUxi4cQ1XhYBbWvaLNy+T4wei3GEixfxcGrBCewcE1gbzLUBEdRHXhah5LnpNlr7J7KuszXfz/L
Bj34+5dv9JMEGxREddepTzQt8slUmkvSt6kybRhsQxiPyHyEfNq0yyeqiAFQovLaQ6BMA5fMJgw4
3CGJb0AXIKzMVgmmawbnnG+jmqe83jWPHQ5lw6KJpmXOCgaLGUXSB71QMk++BEhe7Tx5ThRtDv+H
R/TvX+0PBAdVo9NhmERSpzH4qacVO2rFrPOktQflE8mLW99e8zYeinPtRBX293f784XEXLP37DBQ
6/3AGFKlkQdeyYWsiA7rqF3EiCZvKt+LwvXu0os6fB48PoRV5jDjMYUxZDro1vDZUgdqYwcGNKSe
A/AluSAcgkAkEwk/YEyohq0yj9H0SKNBMNLw0b/QbO8VccSYOYtPkXop9V++zv+CDf9ZGJDE0B6K
KrrKH2SdQG6TtMSwap2zCI2J7+GpyA65I/VBex+LdoYPiYZlG/E8Ddw7EiM7BChDhE0pwX6YBpml
ZZpTDal4NkUtHgtTFEDPyXOPNCz0lsg3xGj6iHfvwRm9nczshuBFXCUnxHaizSKQahJ0Z34uYoGf
D5OjsmvYtJhC5W4nO8nYO7Y4Ee207+daGXwFlys595UTFXbrMompsDPEzjr5aJtrJq71ggreerla
zlwUZZJVwfmmfmhPYFYqnMR6WFQw/CZtR2vJxN9aPdzu5Kn2oFgEJ/qpd9l7/UYNICUczZqBTfdc
kDn6prgf3AR/FVDzfLYp981sDpCo3hLsUJjY2Y7YTLwAiLiz1IhsqEWt3up5s5CLZadugnZTXE0m
GoQo5JNy8ijRDIUfiEfgbBq2DsUXEJ3srJEHrMEgOCZ/aghNAfBK2PjNSJvD5V9g3g9cJU2Rarxw
vX47KurtaSSt3tIwWr472rUHgwPdavfvwHUlPo715stEWFlw3Sj5OIwyf6hIoyydvctRo50fNLHd
E3XfXjjIzbwu1uipymxl+PMK6ojTSaM3MjSM/7O5aL0GE6kdlae/P1h/QsXwwCKKCqm/KoI/soP9
v5EwWa3yqwtZiEWyElWLMdt70WXjrJkZ6rBur80cwUTymodKnyo5FDqUSmNFBLNDzDhsi1+eDDyI
/rBlSj10jQMGru3mj+pfDsSY9HZdWguryCPoGq3hznvOKBuQJyEPTHnAbdoU2UUAJj+maAseWxZf
C6/4ufahn54yToRoJdL4ZS5udJW5TXV8E6xmnoe7as+j8zhG2lg9o6lSER7ITt58vGG5fISPU5dh
iT1j6NUN5ezG8yjHZBK0M33c7Cho6UwHdz1CJuUG2labkgrzpOAn2IUpC+pdx3PSAvZxSWoCWkXH
kOfEQWRk2BYoOizRP6TdNXldXuoNfcBgTZwsksmXE34XjEt4tj7i4tOweAkyXL7ZrWR2hG4d5tM3
vbe6mASEEUJ6/449R9PnT3OjqAuWrrDtxkR6oUmswymz4JrmHVZ8aZskL1LvI7ZbNVMI1sPoU0Qk
BwO2PioZYSFIubYGMTjQTshfWDBKrRE85Q20D+THrznRFx2yGLO1XXP6WDMG6I2uJiiTTMbliUFm
S81scUAdOpNS8LWFKnwH0Uxrx6l8lCOMja5gN+otnT/nGGfsM6B1FGmnXPxKgTTymVCOoeP6kFqt
RkCtmZyfwMDLTvw26DW/GmLx5JkyqYbPOcE/L7fyx8bzt/Psz+sOQlkvbsYg9wc8LAeyrKYMI9av
1jbfZywPywejU82+JhsvcuS9CHEhnCuem6Zr5fs31yRZ+W+t0D+Avd+GqOLi+HPyJDQI5AMVU1j5
ikMYHjM65xDyA2J5b5ir1zDsj6jIPqSKBODeSCj6qu8M96D6o2QAYOkQr64HBxx8/McX3tfld4n5
6NMpO9sMiCG28o9Cdt7Ur+tspX1TUENWk/YS8jBCRYbNl/qw8XFJqNVtvBDi2+BbmUG5pzbSbIy/
G6eprF43wYzPrtAnZw72tbw30gUwGsrhY0lCqNuLEXbwX03mQ5a/IUYL57b3oYJZkDqvA6tXpBzF
yzSCwmwNPgZ3JMQyymUallu21z9l0OWkV/kQCgxXXMQLNrG61Lbg5NRrgY7hhBAivymtLZ59FhHh
JeUe2wA8HohIwZ8R6n/M/0qnNA50BAZyPBuZISd657ld7ECQZw9/MtnmkKInwaXtYQVXxpR5vFBx
gBcsMsJpsynJaVv1uzJF1cBoedu5g0/IYcBE2CCFdgGLtodD8dazK1x6Qb24EZ5rXnv393t6pEEz
bNVOVnQVtW4F37QzA6Cw7+6gfqsf5MHGmCiHVnx/TAq3WXY1fppIr22UO+rbbhonxBcZO2X3edU+
s4OmjONFYMIji1xoYgnx2wwg6XZ4f1STLWohK6B4DyxaBmBR9av78nKr7ABObYRIIhwRXIov4q98
H+O/uA1PD0M7Rne9Z9BPlwv5Xer1uy3FNTZQRTaBW57lbh9k3lrq1/ukam5iOtDcMzT68VAntwqR
OpeQKHDYCFZJHYlIn7oGGI6uniyQJT7+UFYflvxZXRCiI3Y29zTeyl5zdRjFFvZ6PmofKmokOaN0
Imto9C0saV4HBDIv5hnkqiG4IM3y08PsfO9xCmf9ABBTK34ff7J1KRj6scexajEjLR2CoTHoxcuV
HCUpx9EVYxarT1TiBRR60SugOZtrblGQ53eWv/OYTYhS1CKHeqUunMEe02JW75P4d9lmSbAwUKcm
5ioEWwBTYT0TozBk4LQwOCqYl20pBV5oYHlGbwkbKutUnMolIKgr8J2ZHQ2wI+Wp4F04QGygGHAK
dCDxNrywXjrULRZaP5ajAVsUqJLx+JiyWNtARUCd/P1mQQTWLh2pl/jMMslu+WRwyyi1hq9JPK4a
5m9u1YyhzsAnzG2PIRH6f6CO0q0I5lRtz3QyMIyo/yPqvPAu3YJJvQ/X7XxA8/8Lwxdb7v8UAv9e
Tj9KZPMdkf39pLiMiKpoCZ8fi6RUkAoW2ZSSOI1JVAQzbgIsW3bDkPKZ74sDJfAZ9oxYdxe9bgVz
+8e93RDLRKZNd/EfdkRTuaV/KM4sqT6mSj3FBgaUQ4NOfVd+pyu/vLYHNquC8cw/q0FBpu6Sv80y
S6ArXGHyrIW5dyAf2ET2b9UnpompHQVuyC1iySfOmfVMod0yuFjhmevpNg3J4A52Y2JbfFU/31vz
TO7I05wU5oTtuyYGYqnPMsTGRE7tlSGWDrw6+z76FZ6J51xqgZJs+oHqTKn2Og7uKGgO6gltlfZh
hpZ873pyWzj1JsJRPxhfKOnkCdOcqHXj1s1pfaV+Z6UYZQ+s9YnwIXyLdPuKpUdTliDLyuwVWhby
p2TPrLbl+cL9zXdMYuEI/eBwNkm2rfAzZirPtYbciFuvbpXXasUsztSturaqBNJYz0IhvDIhJcMD
JA/BEB8LSvx0Z7TwDy3vqB2LXfMZr7KV/IFm3btjgLEJr/IlPgkHPJ/ncwhURgaDV93gIChR6ZAw
YHWbHEnPFa1Xu3ud0PZ1btQ4rz2PCLLkLLcyxDT948Em+cSzg6QYVIgrREpivoMFhf9ddcWGZIqa
iTqWrV42hkiUAnn4/uwpeBdjoxkwCBDeWmBZPqcAAAQ6AWVcY+/KCixsU0NSYyU3aJ3pBjFnQdwf
4JttHvFzgjT6GrJnk1Tt+l9cOuEavjCUtfKL+IUASxaH7crcMAOhthoolgaUWA1DQmep6S4dOkjB
4nd0FnCoa5d4GMTiz8/3GRhaWdaAbCNUbx0mG7XTkejMyYJmkAcTOjVVwt6Yvcfs7/ivvdcciM1d
n9Zzfjg0Tsk+OAoLfWrMMPl7rYxzdtTO6VKu7AH+TisuBvrci1L3USIFvWC+7L7abfAdHLLhC9sG
qxdxlxPGAgw9gIulfyo/bwYHX3YeN3/1+tRw4sYrgxsDUI4KhgWPAii2X6r1kPAJIwgNspXF4ZX+
Zmv6ByIF1FZydnCBZ2CIDOLf3Qwo5EvTvEQEJrD9LTwkfUcw92DaHj0QVIbHwU3mEbXii/jx6Nlh
8LVGb/D/SS9gDNAS2Cx91lC7V1zzzlQq21bL8Kxc8lnEJfh78wXB4w97nILXG58W0hHchH9/XjMm
atiIH+L6Oec6pRNlFe3hhWof9XZwEO/Nc5WdvW9oesGhWUfsGzydAzuuRh4FQGlThwXNrI7pbF4j
uCDQwIfYJ0m38i7jKJTY8md7EjElWghzxknxHI25uRo0bsmGAHOeUiW2/TtCXa/p/V8K9LecmZ9s
m2/Vql+wz9/3Zv34VHacy9xPtmL4zDwUsFRUyWpuVKreVdoROImgW3o7fX1+Rw5LRafsuhUbIPgC
Ez7iDvIjHzQg9ZCTF99wO6usR+NAgWXnJnmeKrNc0LHUF28N5QeZAFEuT1i6h+KzGkO/FrbampJR
p02Cs3M1TwWU6rtPAQXyy5sk1BP9WcBQAI4idh9cK89qSND54LXVeXsU+9TQFnRXGIrXhMnAKvwo
5q8txWtyj+acBsbTDUP7YfRXlq8m7Mo7GbxKOwTyOLMT99tvNh6ANjBbuqUQQFDVX0ITh1Ns+RkB
23hFK5RiICxzao9kipzRRsT3hPPoPCuMH5As22yD73df/EKSZIABgpYUUMqYL7scDrg/8afti4k6
SXxIuHHUtETA7WOMmvZAWQJzroIDjPIVnSm9I+kD/WzTAglh+/1uL3JN6YAvszqvNFQd2OgQPm55
WDu4iJoVpi2AZAzGEAbkY2xJn/uQouGOf81mwGYE75h7AqQOlgyLktr9s6/i3WzMiKHpy2gA7F5/
+7hkBMXpzvMjj4dUKuzQFYiKZ+UTffpm69mAwv9vvYLRAfgB3JSHP0LGr6LFPPvz/Fze8NEOgXNd
DJKGItZ/cyA+yuYWplA2ftdWxkTiK0BDeugw1HF5RSo3xB0GmeskounWq3BonsmxUM0ZKv7HwKGh
zlIXzUhKNhhnDgt1rMIVAP7WsV7qJ00xav1ohMhZVyYikqzUTeQZIBWQM+4vT3UUCBCV3IhC33P4
Pa76pC+dUKwrM6VD9M0FTvVFcMZEJvtisKEWbvuRQ+8Dm0ockjpgr5D02I0ljA0khlYIzsDC3DZB
5D7C70YCoq+sdpm8P7jlcIDSk3ngrIwSJx4MkQWZ4AloYxLH23Ftw8DFXUSEt8HzLrhB2GtnIPi0
3Md413EUtG7BbAkTFMOW/VGD+1FLpIpF1PiEu4rIm4uG7wnTXaYu5RlEvMKqAPLPvvrsmAW+8KTj
ctnipT++9+a1AVOhprpV4kS505M8LkSWCiPVpWSmNI4Mq0JGQ6j3SqYX3EMCMa8RxYDP4cVt69ss
vkbLwAFfUIJUdSR4VqFaVMNIl0lAKh9zHVCeWuL6dLNrsTEQ1Zh9VwUwBxPFTFwThiIxqrBSpAXb
c7iWUbeDEi4Gnw8Gc8xmazv4bqIZJlzi7LkpvuGsqzvGvlIxYh7IdoPR3grzoOwQCg71LcnqPDOf
OF/zLBhAffPiDJIyL8i0WghfeAzy97sL/zDn+pG2BS6JXxtFVusABeOYQYcIPd5r5nQnATbg8PJX
r9KiX8w/VWEE1Prs/VDdB7UcwmceIWhKm3pXf0nfxYbygH35kz+EB4oCmF/tp7J+nRqO1E/x0zhV
IxOQEAbxIr5SmSDAppOLK5cdmYqc0pZXRewMb4jAFETbKs6FX5T/ysczR98On8xmTBY0Tl8YVTZX
LCAOTRu+1qSXwxHAOZV67tbBZgPyM+4IwZSrsuAJigqL8e5gb9DjW/oxJF9g3xxZa6HXq/v9dXU0
wFgtA0CSjgPuEj54B3Agn/hdJD8YDpzEmQHsNnlzRLCYWfCYWwEo0Q1F42BPUQUURLEKPH/3KGNp
ZWIst6x8CvKiv53sRvqz9MVBxIUPvgXZjulz+AejOJqHupPcuy9OxN6k+Eb9hqsSPJMppqIchqN0
FE+DDcZRcC40cyTUziufUKRlSHoaR+cPsbln/TaOPI8yW3r/cw/WqWbR34u7FNiB29LbCEXI6GnB
casZcS1BudKrPGMEx/ty9ZslYJ5nEJcqHfjSiOVRijFgwqEKbdpEgP8FBrfigjMBhO07l4ftHFDL
p7tKf9FeUif8oYxA9KwNYO8Y8M9+0M4ks2izl6R3a+8gsCOeQS/zI7VXuH18GFBnWFic32wMt+zc
p562kKvDWfhpEARgGWizF9FB3b9ai96Ci91u1B1tzlmYhSttFsyIrT4xLpggTuPHxaW6hH1TFdPi
WxQi/AwDNU5hTpkEsR7WetR8mDcwUsXihS2LKUzfoqVfnmapFVNj7ANJQOl/xvFHPcaBLQU9uZVD
ic2TmoFOS8ZXDYRmjziGJ/jI4M9r3QevcOP0kojyA5uhGAcio+gApEfNmFv1FtDJ/OTE14mQ5Rg9
5P2GbmEnUgpW9JlIs5IbxaotyF/DOKGPDjZgtEijkrEG34MjEnuI3oPKvNKTv7xpt+QIMrmRCCc/
yQPGrx62/1JaihOElkPiw+cgONWdfUrhdP2nS0kA7xZ1Osy/YYOY25JtlxMW1QFiWEskzcBl7tCe
n3d+jNQROuMknHBiBtviw5zm6+cmOyjsB/gzsBt5M55h/eMxxGkiveL30tkqPKEveQz9aQWne/YK
Xeib+DvtMjjZ0poaDy69JWGagePU7r1iMU76lNEeeuDybaQlZzy0RL4UZFZvj5DmaswNp5p4m+ek
JIfUnxg76WpuzBGr/7WKNyYYdA93pfCGPjzOf2oYgwbbepKgpTrxpvsObyKnG39blEk7trOr+k3A
wKzcedv81OITyzTjO1jAs9XVX3ij0p+K6QG6f0h7PWFQ+kFwVI321WgGvkHx3N8KljSjoyJGe4+N
2cjfu9UxGdZjc0LoA7Tf3+YW/4xy/z3RIwkIcSJpIng4yz/noXUzeJT1m9YjmAvdskwcrGMUjOsC
h4IAHJcDn45DB4ilMmdxc1jD7SMsE0EYJT1jSZzKAAaJUJdcipOATfar0/tSMIUsRNQHpSP4yxHH
GYwcVaSh3pLKsQncimzyQf9L06wwHeW5JZywlTW30KAyKEJ+Dz/58IAzx+cXTx/ThQglY+/KSEld
r8UbR3Xw+TbZsqnKLeWUfD9n4KPCJj+zI2q77EgzDvg5f07jTSHPCJwHJaZC/8a9BBMSn7Y/tx6X
hoq0gYTE0YNricP0iiWCs3KRYSfMAVXKIHS2SgLHJ0QEZT+gflfQ2vYPdHtSD5x6GBXwglWfjmXT
ybNdxyB9jSNscBl5Y4lMN/RbI/anDfT/bt5PCruhC0YnP7h5yu6fZnX4XrK3BWvQHHMfAfYPttkc
48WJtw0W4QfzOPhas0S2q2/qMU60AOKm/cKdck9Jz+YDeml+6nzS3FEH9vMCNhKs2Cj2z7G08Sdt
bLcrMj525W2wYzzo3d5rihp5YL8n4i2/ob5At6y6GvcayGlOghzYS7g2yFdzMvArTltofo2VHozt
36+F2uNq/1nISq8vwtAC4/cfLIz6Xb8aGaLwml24pZLEIOIfi1DamgDrnOeMxq+HdFf5BxGCtHAg
Jb4ypUehmvWpUL+VE0ZB7K9AG8a+vfgLdYnhZcSWSeFuwOAmZ1agOHJbA1MlW3QEVLimnbaHNJk+
vhK8dtbaMLqWrx7cfp2ihfObgQC2LH//mtIPRkEnq9XzXQgItnfdzX+O/CMUpnKqxFia94VfAL7U
81ZpqoYNzU3uajy48/bOwsj2CV6Sd5SIvc2pPqZzFO85xlz4iAaueeaBTL8wBMVY6n0VCOChvX3Y
xYmOL/5KsFEf9aiybkd3cYJBzowOmC703IY2XPb+X2eXbsuDN262Zboo7nj1PONpsu/YRgIGfEDI
To9WCLhCurHIZtrZsatekHCPiyN/DhbWCS5FuXKvPgbz8OZHFqX1a0Xw5Tc28pgR9UPvWp5TDvJc
nU0OXcc7vXYFjSQg3maw/PuyGvRz2/8sK2S4AwwUBpqs/6hRyGEzuzxid1ZQ+b6s/+HsvHoi18I1
/YssOYdbKucqMtxYQINzzv7185g9mgOmVKU5N929m95a9vIKX3gDE5d2c+gXqOPSP2LOcWXd6+t6
486T4c4kx012iGtlN/F7/NTv3Udv1S9cdR5/0fqncNaeinmbTsy7AMkVLL3xK8N2+92qB4A0Cj9+
c0XTTv7LIOGI//EKowsm7gwjS+u6P+Yf4NGdp/hDuhPX1tyZuXN1Zc/JwAksihf9YJwqqnDX6kXa
mTWLE7ak6d8qL6I+msMyNYSkSBEZSOlGPyfBUsHpvpqlKE54Mw0RWEqhL/BlMwSLv+UgUiCUHJ/c
8jaB0jrsV80HMa61OxLGuO88LdBRwHcexQGOJGeBGiR4KxIU1DK5wQ/gIG48DVDrjBzQL+dOhc7h
PACgVe1j/wpcyjgzwTpaMQi2QIIaHFRZQz/ACKyPyHBj4tjeulFP0Ze9Mw4siS1OG/ty1T1az/KX
vqa16B+1j/aDg3gVH41n8UuZy4BTYaa+uS/EgeIjypkyjIsbLIOn1V5Z3rjTfFZMjZNC0EVOS8XF
PuiHiELxHA/F4N6l5kBmhCfAF0GO1N0EuB6wY5xp/Qp+s38Aut3vuPcIl660OqwzJ+6v1x5hMJzQ
ryMlpcsf7LM35GoJ+zg8X8OjOZTS+mf7K70HfkGpTP5C1LbQb3IO4pwsN3mkU8aBRPGrlW+4gvx6
ovcHKjrE4hKP3980CD+9GUuQ8jF116fhcldXGupY7RBrwEHpb2lUAXl30M+a5G8k5lV+L9CroE5H
XHzK39O7iCx4g6xk3WAkd9O8gB8kKaI/mSjk8MDpb6iRgoSAuYlnqIrs21D1QZxDNpBLJTRBPXrq
pdgc3YCZdKhrIcVqAdi4yaivJBNaU7gR2VdIHN9I8d9nDlrg3GOirFl4HXxv6B/rCUvNOEttWTwi
oxy/gA9SV456U8059JCJESi4r42X/BpL9zvQ/DOsZmBYrZjG0Av9vYxz37AELWzFI3lKm5924REu
NFWLctMc6zV5ZTcPypXSw8B/aKvV5YMWVf4/Jy1vTQw8MJAwShGHbPHHW+PCJ9SV0YnHkCIQBUSf
REOnsfMkx9saet4Gze2tQc3TPmotVm0qOs5T+ZXQvChhCOgPcoA0y0xFfPVVSncm2uFb/RMRYYnY
zV1JSzvGTg5idKdsmmyTUoYDur6MlpLy7qSL6lZ3d7XxntDIdMS3PD0l+S2/agL5tns0X9Epd75K
fOHufaAAVKdzUsWJpy5oAlGyuA+oHaDMl5ZLatQO/msf8XOTrDP/Lo+3Bm0ibz/swmlKScdbCu0a
V5QKApX2BB9JAqJhLEvrPdprFS73W0pAor4xe28Oqb2vN3a08GKqSg/ZGxgPg3+eL4Nko9ARspa2
e1cLU6dbIqMF8juhaZdB4i3u9ehDFw92/6r3E+ilXbuygJ23Uym/99D1dZ5tkaIodmbyrrgVKXo1
xWNOvgHMeS/QJauoRFDxEHIqJREi3oh8xw6OdBLlPV4yVJeKFJNPOysdk1+jJ0aQ18QUC2/y6dNC
tJ6camiYrDwPzLL8aEtfjvRo6NGcOqdSNQO0wrfnNL+Bh+6VaGWvugDxB4Rx58B6bBig0S74lPyD
Zax7WLKfVvFEeNIv23e0oQf966esXTbNfUDIrgcf+Ho44QIskQKUQAgepPTg3VpUJEXUIwiNYtSX
B9HBt5iOIBNKswIp3cq38EKg3V0qM6clH9WiafEVPGZ5tgytN8o9rCokk8R1QF14KOHUOGErxUyR
wTo7qFhoc7HakiihTezN1RlnWEWK4W25xqpHTkNk82gYEPimO4XuL5u3MmjK01/KKWGS6MfvxYM4
Ew4EFdQA6QdUD8kDIqPyS7AVn9tmiokDoY9CqQCEE1y8AiwKKPahV6/fk4G1dwzqxQv1lHxF7qSi
gIHOUzqj9AfqsRTmljBHWBYiDUrjziFdc6j1nyk+30/Uqmxv1UKdVKZ88FZaD6WEfGYRQOdzFUji
LdbFXvUWiC9l/NIg+x6hgqYi8dd7W51Sn2GCVWdhc9FPMrSHqK3olTHxqhTxbVq+rA3aqFnSTT0H
4WAwjLRYjRk2xBFMHXePtCYK3V1yH1GBrDPlRlBL2ohvGcziAhiOiNZt5YhDoT4N1lnqLQS935Mh
9iFz3mws2EaDrCX/pOiPBi1GcFBzzzxIJ1OlID5YgOxs9RbKVKJ8CuWbS01fQ/AADaa1ki0aAk01
ftP2SXSbpneJP9OPGDOW9pErQRCOrXDMPVQrla1p7zoDfshRgzk71dkQjRavtODJJLYJlg2JKk4J
vnQy8BuaU/Iub0HKIDZNMBMj0El5tkNV2y0zjMUoxWsblKEkba4oa7xeDLGd9BOxEqZYoaHqfIu+
p9s+qKp+I7rIykLHiwTMeVNoBwNuwl8Z/l0rnVKKF43AN3DevGjIUmJAswlbVCtvYcLYOzznboxX
hQqbDo1efa6KQ0Hg4KtQ5PiSj/lqp69F4Sl7jBGDHtRanBYzhwWcJTPcu9sIwYh5cAju/H4NsAWu
gDP/Z6wC71CtKYKW7VPaPKngEsjmH7FJWqUwie77ENCDCbwFEQU0pFy8URf50cZLd4F34UZeC/o7
JYcEqGLW3kfr0FsEzhwtD5mUpHb2tvJCcFPMAPDe29yBt+pd8tHPgz3kDDYKGbhh7iodUaWZvqBN
B6iSfE6boyn6JXykqEXeIVrbqZBC1jXw9HoNOMGAVyHCZiYSAfLg+ltyH+OZq3XmbdpNIv+Dk+vW
D6EB9pDsDj0x9V8JfSz/EM2HsH7AE9znCHKnFOTMrV8eJeoiTrkw/VfNh8CLTwaMNwFjZXBBqd/e
2Da2eSJc+HdHbpHGOVrZY5S+sNP0XF4VUXITaB/yIVReG/UoPenNyYXf/0wyYexpk2XpFs21COs0
mI1FvaMVRIMLPI8x4IQWQ0qhb3JOrSZ8DWz4r0CRlwmNPkHCWGENG0NJZ2WwM7K7EE3X4g7Wk73M
v3QI9js5eWncBvm3fUAFAz0t94gEnPCCOFgRP3vgr7owQ/xv7+QvlXh8srJ3atf5ie6Ny+f0F465
SLGkUB9V+ojxxu13bMDKnYJi5hK5T3DhinjDnlb12tHcSY6UKr568QTZtmWNjPuDmOBWO0FxD78c
TZ1ClDLih9BfCO7G/6Rd7zSQlFBSE94pXGCESlCLLT0K5OyRFmdU7hdl4XkL/O3ngfbWKA8WzfMu
XTtlO+3eZW1Fw8FGrJcmkXWvkUKgEwM980ZUV5jZVNEWISFn5yunmWO/C+bGKe+sFbIDlTQDXrEo
uqnTwEo8YlfhGBvNXFT+MrdupUGrhSqY8kTBH9+KFtxWRUn6U5A2tkNDoIN44xyqfms0vNuy0HdE
DXn/XPsblQI92UhMKengAUaEHKfTp+pXEB6gwYT5a2OeCHJ6ilQ9hs3HVN5oYGyDeW1/XA68pCH7
+hP2/Yi7hjD/Z9wlh0UR+hnRJnQz7aZNd/1HuDI+ZOfZF944q7TZ4KItA/CgruOTus4uP4H+N5Eg
8jOlwcpIVGWKoL+fwFetJFMSnsB+FB8Gxm45Vx/tBY51Gn1MtrH31tkYBAEwOZbqTKcfz7oI0BWI
zZVPxf6+E/ZEb/oi/fhiwaDS7aMQP/GgOLflIt/KNHXoAhgHGgUpMgpTFGeAgH1yQwkY80JC4jan
WRJNVC53C0pbn9/IRC4iqigCjL94kJprH1rlZPSvUKl0yphUAtKJ+i42j/k1QMh/UiHjjzLob8rw
yFESkUcIi1wQ0i70qOzZwVK19hWImBla3TpglH6J+2t7NO5dlN9gPlZzHKEJz/AwoYOBWA1xAJUf
Sgl2vLY/CX3Crw40HeDpVddEJDZ3Za9MUb2o81XVcQDBfog+XYo/+ix5ozJGoCSbm2TfKp+u+hgR
C4WHoWw6eI+L4kIGIUmuWS+MZxspu/CL215eVzOuE2EX9IBlERgs2ev2GixBvanqk4eMdgJX099g
pB56K+DZKIhJ1lNfdXNDnLnvGEGpaBBCd6VPiExYDAHdmBcUGR1vzyUM/dC/7b9kZaLQ2LrJK3yO
N2CAS/EGfIWCeVGOmpNTobE014RZZvyzn02oVe2GvnHQPqPlTcsDKQPrTVVuTXPhpkgcUE/emv5W
HaLTfNeBVj5J6RcXaVnMw2LeoxOdP1ESTskU+BDCvBLWPmKTUIdmerXpNhJ61+0XrrvNFpUx/m9a
ae1E3gK7qhYeeS9YPDf6R82cpq+8waYatLgtLxFDBtO7BIASuFfU8uS/kHAT/RnoRvgGSpoyLlmp
VaOFWe9hRIArYcRMDi4E1PF1xA60mRZsawiLlNnSPR7Qcv5skHlDhMfXgrpEPKOIoHO9avPsqNDD
t5YRiX397/Kel87tecC2LG1RVRVJG9VMPFWOYADW3bGNDh2MkWQhoK6ZPTnOKujpVYHXgqwJ/iAD
WfbeV1AN0yvNj2/fzdEm0yXQVviSItghfv/8x8lXFkrilHnSHRuADEl6NPKTjsaFZ6NgHr6G1Kak
W8m8wdXGUlYRFrLhq5lPEZ0zsi+3fS9M/0bTAdO4Oylc9XJ25fm+a7mXnm+UEQd1XVBYyrpjSdeu
Ru7r6FUmDcKj4DzZA0eT+sS11SP9bcrCXRd1YxA5FJX/8K0/JiXylS5oIyal7vYI4oj9okIS3pjh
9I5wpJ3eq3CJVmW1pTuSgoO+vC7OCFkxPIK1GMgiBfUf9OzH8ErbaZnRx93RheVKAmXKBxEQiTb3
gFfWeNxLk9rZai0dcBxEbPDwMHJ3EpJq9C66Wr3JEDdAI03cBXg71XdKd994t/BoyxDeLYjru4pr
TsKKC4aNM2/8uRztECp1Cz464lFBeuV2O1fN+flGYw5gpxRyE5P6HM183gu7rr0PnE+92pkGHOM5
+MMMlyTaI5CsW06zy/P5p7loQkmS8ZwdxF1MBNh/X61RkFWFZpThAUBPYWEn7aHhcJJ9fN1IIOt9
i5zW5RH/lHG+R1RF3tkYbFRGG7sWusDRi4wRxZOunvp224tcHEiZL/Jrlde/i5WYQRRBTOoMxlEn
/349qUwbxFaC8CDraGZ89t2dIy4K/yi3O5SVVW9aUhnmmpZakm2BA/rqE5x53V9PMPQPfqzXUvBl
XSh4ghiFBsm+tcRqaXItZpDyzQCztE1d7gxgx36mEcJBpqLFK+88VFxl/5Bk5jSn53n5E1ydltFX
74VIicscFe98iN2XBYJ0ORIe6rruP5Awr9HyTmHGQDalQwezw6CycPkR5GHmf51d319mMOKVNMi2
3z//MS8aVOzSsNzwUAhbnYJp3NC2tUhZm4WSwMepo2Vcrw1nI+QLx1tm7dR0d4h/Z1AD8mJRNdhW
4CSDhN1UFMBHX/twZ7+brOvsC57wj9x+JziSWdhMEc4+oD9lGV/DQfnboknivVyejDObUJZAy1qm
yT2jWKNVmlh2IsquExzc9GAGMwfRE5YmiksIiS1Q9s/BQV8e8a+8J9M/8JuhZkmK8kf4W+jSVEhF
3T8IqYJQM7myfktR1HNPbgmukhqnYB5KtB+8g2HSywZq07bJQrSNhTcgiUs6XV+Xn+lPXGINFz0a
hRSYh0bQuKxdx07saW3pH8xOWJuygFO4vg5dHLCiN7pvGz9I5yWMFBVKgRjHi4/K7baJrGwKCCRq
HG1F6aVCdo11S7aIYYRQ7RxP3gT+2pU3vvzqAla8/MzjVfLfI1uKhp2sJpljhFLl55odRRli2PJJ
Uf7R/IHVeldId1LrzNi/l0cbB27fo6HXLqNLRzNpvE58zUvzToIDyhsZFraPOx+lRdB2GrXQy0Op
42t+GEtGSxlheBHYuTJak5qYu3KtNv5B1bqpkC+lPlt5GSJubrfqEn1qBC+STpe4k24K5yUjUM3z
Qy3RpELK3WhffRCaGm1uE7RP3IJdbj4ybq+8cSZOdV9kB1F6EmDdWCC7GukthXfZFq8Rhcomr+n5
ljRHjWSB10MYLDyVZnRj7tC7yfPoOYDQZmRvl99YGnchx288OqkFxWo9gV7doaV9O/D8/NuiOmBt
UACMhmvhaY/DiRhdaWyMN//3sIZi6QhzGoBsRs3PLGvlupBr/xCnAEHvsXXloPGs2xajkaa4o5dw
+T3H6fz3eBZUZEY06CCNxouzRikrI/QPWrZqKNC2W0nfXF2qf66Y/4bBKU0jVEThYHTFBDruBmrC
axFY9AXnN/D2vQ+mEd8QVZvULA1uO8SxiuqYqzUyWdeumHN7U7b+5wmGDOPHDWN6jRSbBU9Qy2hk
wJPXnlhzRBq+v0Y08PKs/jHmGL/vaFoNR+1sTx0+Y3+0JNwDAmCtsyZ+y6UXz7EnVXZPI0Fq7mv9
GkBs2Io/r9JhaLSSMePW9KE3N5rqUs+TREAqBkkV6hQidrTZveydAuk5izHmYKZrbEMbHYHiZOdp
V/yTpXNHBQ9A217CJgaXoNFEu/DsW8X1UCcSUTVAqjilCk2fJzXcddtIOwEIeRQvzMqELW5Po86a
9EC+a6CzXgQNOiN3kHDt/FTUu4xgLG6p0iW7HgR2XCHHLADkr3ERtYNDqtL3nikYvmkyWHjeN6to
WJn0/kGTqdDkXes4eMDoGeKQEoBWNBk69zXIwVKi4hG1/6oYY1H0g/13h2osu/7BLduFYUtz5ErX
xL+59WK3UKEqdVtXjxxlyDre1KgMe7gXuhWcXknB/UvZBkm0quxu0ejFzE9AHjciZq/a3gZDjkNS
acw9opgIE0ZFJ/0Hwd7jVFJSTvFk/dh5aC2YTw6dzBoLqMxXp5Jf0SxcGTj8+KjC2oUwtTJaiDI+
2NzB3guxWUyqVWnvteys+XvCEn6t7I+uOpTFHZ2SJkaqszrkcBGaDv4uXuwZYKQ2sOgESfRxAENb
FUbOSH8qBkpNMipX6VYG5Y8bMA7XCOq6n0kfLX1Nv0/0dJfQm28Aexuhu3SV2wbxhmTQmmdKzbCZ
q/C0YhMOHgbJcofqX/ww/JUsvGvSknv3yj47c1xS97IsS9dVFTeY0WKXFEcIRIO+wmDEVPhfTqgs
MsdaVYa00x0U7rJwilkWknWdfYpUlDluPSB+lRPj3ImWFpCuBuC0gAfI/+LJBl03jZhKNYjjfp83
VqJpNuYA3kGTHtF6mJjo1uqK/YyaDHpF/azvQITZ1srMrXlN2b81zRvde3D8DpPYtR0do/DOsNcF
lMorT3bmZlN1AD6WRI73lz6WZWolqB1zxsFgkeMS7+dcz6ymhuWMdQ6bhhuAnXF5YOVMwIIUDDgF
LhqZM2L0sXTbiCUttt2DjomkDWa4dWArgpBHL6qKQHaA6crKdM6Kp6pizVrIr670ZDavVQRJxDlI
VC6NNMfoEmYlpX2fzkYJwbGixNnFOAbTZjTd/FhI2w+Xckfp1zst+eo4MorqOU2idVw/qRSN1Sva
xmcuF5WMEkMwBdUe4r/fH1vtVEfRasMdEkvO+f+2u2/f0a0PvcfL03jubvk12CgWK7o+bspkGIye
j2SDy3eec+uVnU9HXIBzWTyyt6c5n/VaGnTuHlct1jPOW4YxJO2/X7SR1IaoRXAPpbw1sCOGs4PL
WSpOvQRlz10l4vwhweLtF47yZrRrDYL/ldc/t+V/PsLo9cPWCetS8r0h7E1RSODSKJJPNOxrsUbS
ALi7He5DJ1vwFdxib+TGXi52Le6gZmOuChhIBR3lOtGu7PhrzzXa8HGUo+FZOh451HNkPBO2tcpS
NB4FEF7ClPvsyjyMYWTc86qFRcygSsXS+y4H/ghoPFEqKMixm9Riq8GGETYRxQK3+ahwU8e528VF
yLiy9uRhi46Ci1+Djr6/Vmk1PkoM2hFHRGCCC/rcvT904HGBAmgUvGZAD+y+mvpBMNERG/B0rJsU
d6HCxDKxOQpAh6fySyq9lggd9cDXS4gzbf8gytmVWOjsJ/kxRaOl0hmKEUq25R5yeRsIe0965pMQ
wpMPElFc/yT62dkB1zconACJGh1wdNDbbDBE4/KFQKccs57rFrBw0b/HNS675TFAsczxHro2npn1
XZy8N0C18gwfq/7KafunpML60EQO2qFXZyC6MkzOj/URak0poizjHlxa/8P1qAPazjsLaD5F86Fd
rHxqxk5W5JlWPfhBAr2TZRPdSR4GBtRQUNpKFxkZdhxDmChgXSJ1eHkRnzk38SEYVjJEZkQ1Rq08
WU+1JFF798AOxhasro4cIp7xkQTXA+Nza5eqvWya5ObDBxoe5seEaIEvAmCo3EMcPvRE36hz9lpM
Z+rYeK96DTkFOaE+Xqr2Ls2e6mTdVgXUlIMnoMbETdV8BvjCxJYwBcYRgJwUoJ6YmnPlHPlTAf7+
cIqCOjE5t4w87O/nLGQx7VxDdA+J90Re7+V7Yj3FpAMtPUX9sUw+PTx9kycZrcOrln5nv4hOQf+7
roDq3e/BldRyaqNJXXy+MO5Zis4nQwrBki8SV1duzXO3iUY59v8NNnrTMHNqVy8ZTATiKe4k8Vin
hyxaJ/U0bYD8AA0QdoCLDPYsZyjPcHn5/WmZfE+1JWkEkCZb5Btk+GNJeCThTSU3HBCYXBXmsson
JKSsQQ7tABjQcIdWV8o25wpbLEDuT45tXbfU0UUhxrrh+GHLKQFJJ4reEdseRJk5wKlDd1bwplFX
cPfBQFDmxdUMb1k5mRMc+u0gv7COhvQHizOBNpy9CoJTGbwKzkcqPsdE4leD7HNL4ufzjk41zwpl
xSprzvz6gf5yrB2Gm95YKjjFXWP5nSu7aBJFJqYHXfQ/2gZJn6eNTm4xLImaaCLpURr95B73MIYO
jWeUg1gGvO3llXDmptAkRZdZiircqnFnwFLSIlSsiJiK3l6Jk2U9WDvKxiM3FYsAjMbl8f7AKIaV
J1FppRchS6hhDVfJj5UnEyUnVUs311bwGfhno/ZLJEXQoEMtbuJ3onGZKFf1QL0hQ9c/eA7d453k
XAsjztzovx5k1ICJfdFx48YlKI/2QzhFMCmRgyQIu6gRZyAUyhBIlwJtUBeGjoiYvGZXN+Kw00dx
hSZxXUkS9DKDYtDv6bDzQM4l0XKGoM7SUTOAwEeRJjBnlL5F4BUmbAojOXLyldc25NlvrzEmVWY4
B9/79cenSLLUSRpbRXxRua1BijQ4S1YINdorW8zwjf0uIV/+/Ge31I8hR1eR3UaV4wdkNINva0P0
BHYIFgz1Pn11fXKHA+Xv5OqmiV2zOGgO/p5ct1cMpXY1CJbR13CncH35WOTkzYLmXgUknUXu1ZBi
QWgI6Itdu9DOhEWWjJwpEZGCGujYvaupgYCWPhcvg5dtNhelkyV/FjpK4fompAgYqbCkdHGGsm0e
ZhNT/edFzt4UHkyIMZdn/g+9hY3382HG6CEj0Y0iLEp4amjcbVunuXVzFeGJDW0lV+pnhk/pRpzj
sVrWtwRAg5Wxg/UIAQNYUMJGUmOtOl1+qnPHHk+FlTMlM3rp35inH2sw85wUPxCOvRrJpNKbmsUj
a58lWKIyi8P1sPsxpxOfr4w7fPrR0rAwUSanE0VDYYf9XhpB5YeK3cfOUP6tjQ/aoVG/limUbRxA
NzEyYa9wCFgVQTqEALp2JUrVz2w+C2ld6TvUoVQ2ugz73qnlNBOdgwwMX/l0pB3eQ0mwYxUK/gLO
vIvZewddowXfj1+Wv/bSTUPlP+OZYexaoJhlpDrxbEVebE1hOUwxU1n4Q4UOQSu6hk67UsF++Yhj
7gtzVdVYBCLxuSizjavPA2fjIj7orYRsrvgnP9/YFqKIr7y54JZAqFqsQBZt8RiDuz44+o67QJGW
mr3v8B2V0c80HlJ9gOVSnCzUA9J1bj6prHnozy5/rL/lk+8DkrlCvtHE4Of3t6qUytGlWhL2BCvQ
X0r1wNloWgcsti4P9Peb/BromwT8YzEarpbkyAsJ+8HrO7uBABDBwOTUiOaudd1b/Mp7KaOQUyxh
pXr+0OCz59RP+Hj4mMfGM5qZl9/r76n7+71G4aZb1b3f90ygjKpYfxARnbJXbvxlfV5tAFybwtGy
zmtb9SybKaSfTcG069cFoiJJtSM5b1JulfhKqnsmaxheDvMnUcUOHoDk79XhmVIvm4Iq7JMeZKMH
MrwmtUTSFeiirK+G8KkMnmIk5Wi0UB+4PLVnImmGpxVJYQ8ykmSOXjg2o9wPJYCV9K16iJq40RMl
+gjJlvZeQHOZi52uwJXT/OzS+THqKGxIvb7NkoBpJoryHBB7wSwNdrST51SnL7/h2S9KmwpqJ/KP
fyrNftUUBCnMrxntYexkCBaoa7u+H7qWirMKr/RRzr4Z0aGsk6ry2ygzjkU/zDWNtUowmoQfkjvn
FlDa3fWS3t86Eik4DRvK5wP6b6zIGsiGS/jL9muJfVQL9WUAUu6cLDxGIAeD0gmBPify5ek8U8X8
PewwAT8OGTGRU6tMhheUtwpSFuWOPkUpfg5NQY62yloYwK0bI0Sc8P7y2N8Z9O9bj0IAkf434GEo
1Pwe2yl9x7NLS9hHcLa0D1QSVXGhZ489IH8xQb1E3RbBk+Rv+/zk9ne0Kj0dKc+Jmj+bwmucfehp
elOIqPVDH9Swn4wBysLK4KII8Tt3l6iMpeqdrQID/P8PpnDRo6UATsuQWBqj01JuAjuu/V7Yc4IF
QHRWVPETVBhIXb3vaDnLULuBCEKGliWn0ulQRSHAuRrV/Q0dBjs/yo8qNgY6DLzfkygBPkhcj73X
t3PQTDR2Tfuut4AGbDXMHYoDd6qVHGNlndUbennIKFz+jH+kMOjmsjNo6ZposVqaNjrP28DLGsnK
AXODGFKpaA2QNctD+NpCT4uWRlkdCeUMN7+Rxb09pBUUExxtRjwDEGsSoBmmqeiLcTxdebSzk4NX
LcL3ukwBbvSVstpyNTVLOf+TfJqV7wbkGgMxo5wMS4OA0RY4G2STTsp2JfS+IcgcnkRM1zq6AZcf
xvwbfzNPPx5mNE8gqzRc+zICh+aui+764t7LsIXbWh6GquZ9gbWGWTsULEGCq+Vdit5TYc+gF+S0
B1s6iDZqZBGSgSkyS62WnfBBnFTdICAMLkLCRadV1o6kb2HThOCFTPHQFSAH00F2CTX1pJwV5YOr
fiZ0ZztTupWRzoHlDcEQVKqHqoRR7EJNnnCH7G0zWMiIFKCsYFrxvo2RKFSSXRUZ76bwpnkuQyAv
DBuGo6GGuNIWDzUmTUoLnwxxH7uIJrdW6K46sIqZvxXiuwJ5vBCt/SC+zwjSNHrDHVB4JX1s9XmB
LGmGZ3WwCkqEC1B7dzVksHBDkd6F8F2tHi9/jTOhPl8DrKpugpnl4B19jcjtUwuPOsrRPkKd94Q7
HV3pBotp6nv0jOiduHgVioV8bVGei3+UoTitWbSpQHz83rG9bAHlLfzvAJJTdwBB9jN8fmfAerd0
Aak+VOAuEied8igNhhoeS9Yyiyno61mjvWXWlUjz28p3fBJz6aAKaQx298boFijcLLZjg30C24CH
adO1Eu8iWNMrWT6Z9lExdhEqXPCweojjaP72wiuqjD4l7U58scS5Dh3Il/B6QfGFNvnGNVaKfQuq
whTvtXDbRE99+09A1It5HhKF8pQEj1rxVEY7xXoxi1cpAH6Ezq66Ejt8SeV/5uBi0M8y562xDlqA
v/XGwG1R/UeoDSpVVd4owVWpeJPpX4W51jpCgK1mTiOQ6f1GaFbyNlOmfbQmyCrbK/nS2dWDXIlk
EORRMx+bxkq0VzNNignz/CUU1JpvU9Hn5CZa4DCkiSsH/Rn79sqaPRf8/Bx1+PmPy7pXI9dKbdas
jUNQtpLUqY/0cg70gGLRNgJ3j9GF9OBWx6Za5cI2NfcyMmbOBiJVLF+7As/FRlSJaGsoXDx/gG+y
Wctd27jkJ4SXAhQc20phKewUgAbUC2lF+pY2QUCQUjmxSzscedC36zWpe9NeC7yHGHO8hKnlGSSx
hmz9x835MTeelKdyKEj2vsjnObJFLDnZ++fZXzWyW9yBgTzVs91QuHLWubpvG+tKXviHiT/cg3T0
TYsgDhqHOAr98zjURFAdwt7QIGN06lR0nq1WJp09hP7zUNAgk+dksWoPqRmQH/GrITyag4AI2fLD
/2atWDoCVbQuWKaj883oWlNvZcveU1CkNemnL719IraTklffexkOlxyLcYuE25VBtMIuBwYDPDOJ
9UmAMKRrBpOOZtCVxxoSkPFnGsIFzTQQCyCkHi1hzQ+UrDTsvWQ8xBVSMJy59NCZGTBg7GPONk1B
tSdZMjf9tTLruSX7c/RRopIErtxaoW4P2Vmlq//keklkEoCtudpfODeULlrGN4hQBfX8+0XjkgaS
IqUYsiUfWfYvcpd2tZIhqxGDXZ7TM7W0oX3zP0ONTu+olR2EiAt735s7REfNBYF8gLED9loZAtQt
kt09NqbAyBX69L64jB20M3xcQ8qHSH4PCdN6QZh+XX6sc4cVNqq6CsIFsOEfueFM6uyiZwJ2kr5M
jduqWZLPoBIa2A9XZ/vcnfpzsNFqF8WgKyo3soe8t+4fLSRSedchy092YhJcW8Vn4kq4LrQLqBHC
mBgHD5qem3bWctjgLVBQA2oWQbbFUpnj3wNpZa7icCZLtxWUeWMGQTdXrigcfRfkRvuIoEUhfhE5
bcRxYmo6vRmFZm/vxXRvL5KKqhBJPyQf/HNDTuE1DIIWDZSX1HsSxUd7rqvvhfiV2esoejHLBVVV
PXvhWKZE5gpL31xI8dxEPqXACNXfiq+FNMnka0fkmd3/66lH8bie4bWjqa091M7E7IOwIssfHHct
gwMrbvTyuUFNHudCacOkXV6O59IUOoxkAdR2ubL00YbsZKdoA3AIe/HVcZ/JLQNpFSNinj0FsEI1
cWHIqyZDjGM2LBt11YjvogYdfOmoC1O5lnefua5+Pc1oz9aGV2YNEI59aC4opVLxTZSFiHAnzszp
DAy3KBz4Rqggxc1M866U4M6gEmiyAIfEAZ5i95/EKG/KRqMFZO8JI/wG2Svqs4hAi/Y+C5/Q+Cmb
fbWw42qlVyeuLHYR/cw+nHGR8Z+cG65LSQsC9LWiwJljU9IV6A/iYPAuqaNL1DVsPdTaivuBOQBB
RP2bAUEO1VehyH/oFlzYv8YahVNJ7jVBWDMWuBR0E3v7ME21R0IXBt3KxTMR1IAyHXJXmFBgX53P
AV/pdO+Xl+bZd1ahmpiiTkH5G7D3I3RRMtlN7J7Di9wMqCs1O0i0RvV+dXL/8De/35gGO3ULpNF0
ZTjXfozUFJ2Yh1Vu70Fr6cawtvIb2skEKgC3gDek0ls7WIPaq6HObKnVzJZQh8Fr6vIb/9HOHz/I
aDOaWSy5ac+VxfpL7YOZHBNhlsfzXltGyaxKN2k/5w/RqbwHt23La7ffdMmMihQNOq1Sp1ZDBdWB
b1qC39ZhoUxTLFTxNDfRL1yK5i0pZCksTW3dNyvPPIEsVu47Y375Pc6AWYZm5f9M6GgbC+AjfTen
tsq9wzlBawRYfVuu7W98fYLP5uDSjSLaTEhmuH5wQXDQGRJCCEvaFaTkMT4jkOfDE6fw5Yc7cwHz
bLB3hoI0We5wGP/42HXRa6VBC2GYY2aXyhQrC2xiKA+g96tJ5BkYyTAX/zPeKLhSdLh6Qc94w6oC
roAiN2+OdjatdIk02q0wjAFT6irRmgZrpzaLFnD21VTg2nuPFnlYNZ0nuDwH1WgWN6crSWepn/5v
Ffz6QXJ2//548dFiVoLW9UKRxZyE0/8aGgQ6dE+vtjO+sVHjW5/euEFMRU1LUUdhTtxZdlfTGN/X
nohbCaKPij7tvf9D2nntxo1sa/iJCDCH285B3Wq1gi3dEJIDc858+vOVBthbohrqjTkYjDGwxyJZ
LK5a4Q9rw0PjFAsSUDPMiPp92KIBgNCIhXwLksPKOkpvA2+toPPjznWFhsLONm+7API4XgxowHVh
h1w6AsTjr+834aUGM0mgwqRM3LD1vms+7EK99DLNVwhu9Flg0hFdW7DqHCud+wrUulqn87A74JR4
JcRcyAg/XXeyC3qaYkaUpO6x7vfkZxm67xQZhAqaBx478cpjXmjfU3cCF3GYaxtQsz5/bHpUg3n1
QvfYIJtlrpR6qVpLPnt6FvSiE57YWXx/yUsPaHEhDScPwvkUnxYmhuT4NQs72q+k18BsOTU4K4Ek
XcXJqGK1phuPQ0PFIhHS7pfq2pIMJ5Iq3z325TK2b8mHkvpGMEMjitmsvWkEoQ9z4y2/du7fuL9R
0TCs3NdRPqDfh+YTJXhZH3E61bUbVel2uqQtv18Q5eI7MMANObwI50sB7itOmA2D4hyhagTaM0fp
WKNlveHI4GukNyVq2++veTGRIge336narNDk24+GJo8sW3KO8rDlGGVVWjQ7UFdThFMqqTinqoRG
bxw82NlByfbycB+6P5iB05rytVUdHqX6lqT7+/u61KAStcF/7mtyMOW1oo8Op9P7SM45qsWRCoWe
G7NPcJ4l7eAEVUbzynl4qQfy6bKT9M0Cr9THJcsx9EvsuMERwBEWB2C0M8k00y3IX8vYMTFHL1Yt
loRIrzn9u/RahEn84WQ2wjRQuooGn90fHYbZNXkCIuGojtLZBN1HQVQ7ItPREBO3Rzw8rV9V1u2l
5vnKOxDv/stHA9yHSSVStF+Gh51mSG4vE4Io39HvwyunxpLoWEYNYi1Lqf/NMcF0ts1+GVK8FvOR
scFum0bRVYznxWDhQIbFepWEYKouEpamNFgD4Sn3Xm2VFix65SuR4/FVGPrpyoOLY+jLg3+42mTz
jZbddbJEtKDxRJOnzO5kaGOEJ7SFHdr9TiGmicbCzv/NtreBi5o6KQ/Ravo5NlEhR0Cd4RsUMzFJ
FdQx2PzqNkHVrBsg3K0zhErCK3HgvS6ZPDKKAhA6DN4zKNbpI7scgWjKuUh5H6DBBPkTgpg0wk11
a2Ha1T7izda0jznm2y5GwdqZPwNLQ4BQKDm6ZW7upIRgtdfQxrNAh9M6d7eZMyvDTQNV0kDPpUtu
a/ueRNIxdthWjsYhwTUrWAzGBulYST6MWEwjA9TWaCctQ+Somr8kJ1ceVbuwrdGm0ECHwuNnajCZ
OAZ6WXiWZzhElBFNIQOi2e8ObaFkeM0NAV9q2jPHPHKwRbxMo2cq6hTLyB1bjazXQwYalXH3jgQd
UwytQmnikCRotEAp12+cdpwzVUDuFxmzVSjfxahbMevyg2u+2Bewn2IIA94d5oYgCkxemaT1zhA6
tXO0qXNaJImjPF9xjHaus3K0ZO1ZGacUFHtU+aRyPGTGE+FKjuOVaSfLALPpK5/NhfPr0w1NgqeO
RHgZpNV7zObLsZX10D1qxRIUstQE8xiR22uAkYvv0pbRbbHovNBL+py2jFodppG4pGzuXePIltPU
g1xfCwgXuh2qbIv6lpiMosIkO6oMbWA4nolwvBJoJoGJIS+nJOm8ezHschkHc3FBrx6EhaQXgEJ8
+H59L8TATzcxqU/UsiBhCnhWDR55RfIMHEhpVjr4Xth2V5P1S0cwYwDm8jS7aX/ak2ZXnaaF5Vmh
I6AVhCHw0yYf9hj9hNwhZt1mdEDCdOY75++f81IhpqJBL2jWcDmc95T8Q8qdpUoZotrnvBel6d/I
kBcKPVB7YeVA+eaZrMzTtlyD4xW3EROUZTiuV27iQsaIfAbFCrvrfSTyeWf1amXZocdNUBT5qFWO
trRyK7QAhYFq/JL1oDX+iOGwk5Qziy8wo/a3cBy6/iIubXImchbEQNnGs2Oy+xxFG2SXSQnw6TNj
BwuMrdeHW4DNgOgZseoDplnqET0PQVIGH00UfaTZE6BUdmVVvt4KTAPoxhxQfA3OtL3lxEpcB2nK
9zYu6T/G7mPfnUL/Rgaskt2QI3fJS6TfSMmuH3e9caSFwQny/U28Jz+fz6rPNyEK6A/7Q7IHs4zV
gsDnnugUQ1vwoxsURPXiKa+3Ybl0vV8+2hHx8AshKUa0LQvh2zsatVm4bxFNtpcMqavoTRm2rfsj
0p4Ceoi680j5YTU3pvSWlTt1vKm6lREeSfC64MHxoBOl89KPZlmGlRjVaXWlKX6hvQUQh0Wlw6sx
dJiqNuRUlklWehTioehoN9aidwSZhNvPMbFo4JPsiaJusqI/3yEmWlzZ9RfOxs93MDlT0lEJ3VEm
/x2rnewubYTRcQ1CXeOVszJ6MV8i7EpvhU72ffaIiS/NIFx+3qpu5rya0NvvtG7RnBA11x4jBNze
3W6UExhbRISf1bPuXikiLyTssIAFC4vUBd3CKQvGynBKkHzLOXY9VepNbJw199XJceO7o6bT/Sey
tiZ47LMjUFDkh+BvUsnKfX3lRt61ET9vys83MonObu7Xth2YzjG0b0eWhZYg2IMB/Cni/M5etNKw
zNPhuiAghtD2fT68ON0j5RTIaNNgMZ+T8VokFZFhelMI8SiaQWkHWGPyOuvSGgrX5NwyQTsE+EQk
W4TMXX1V4GFZ9r+zR8J5791FParb9ZUm/YUmKfPRD1ef5ANagVB/ZhAskvwoM+HBbdvx9k66arUb
N97q+r1s/dQpG2QloJC0Z0F7tvtttx6MYx9ifStgALV2W/A7/t5KfkQYS6M02+KzZQJ6OYblsUWH
t1lD3WcEuKnrGFe1++Hqh/n16OVJhBaGICzTuppG4LTx/Dwk4kTVK6eRCZ4R9YIt3B63h0P3GCB3
ZSDXsFSzn+4bIkYSysc1VsveNajqhcORW3Hw1gAlwIhj2hWFRehkuk0WoIOPSG/VbI+cVeJvOZqt
AZlexGpXg/4XgJLSLNr+WoCQv9ZGQiMP1IjsqHSK9EnwrVWjze1Mso89bZT+RfFeGdwlxSoBUsVt
jCbivYqHRexdi/9Rjgb7wAsjGAN8NFLIVxjXjZhsVPFS6e5Uz4KPd/C8ZyiI+MuUmNXF1ll+appf
tNOFZZNz+7OvNrW9K8ETdaBV7qLwZ9fdasopHvaytcAGrZTJuYpdEu/tHrM9nE76BM1+g+PhUDbA
8+KbyjpBj4DrP+vcU1xuURLlAJOst57pmXkXIXjE9xfavMIN6Fi3WLkoyAF3ZprIxxsndIQeohdb
JHvtYSykeeoLtoBT7Kh9Ogkpdx7jlHoPpnf0YT3OOG4YxLi5YA88Rf0avvlCjc/saYojTqUgWoN0
gVaAhpznP9jefeLhbaOtq3gTKWugTBZu4+aa3gdnWtfvav258k6qtKP2Hbzfw/BT/GZycGzk9I1T
5Z6TllVfE2XIuh1929QrQmGK/RKIVGoXzmdREEThIvP/0uKnnqenP2bYoYBEXunOUyHvOWOwtqKt
31VbdlFSY22FFjEa2WtwQQwnjHxFHs8EJkLOPdskzmZwNlL85EkP1XhGJDq6gxPteL/z7kGL33zP
n0H7cDKUXqHCPTLC1VuRodDE53cGjOAMGZsngKbOH37BVg4BHw5gKq2hOGCagUgx8dvqZ4F843cb
mB2WMGBZY3LQNlvNQi/8HDiQ9c8kSIwbJW1XK+h4BFgTrsx+b6lrRhSgdupuY0Xkkvuo3gXVYvRW
ArbZwdk4pdl9apy4Y45V8e0Uczqf/N1QuXWjxzLesCa8Q1Rf3IwOolAVDPUffbTnJxu2INa0/sGT
qhUXQxWk3IHUscx2znqxdq265tDGMoaClyajLT3RyvLNg2BeVFtXelQkbD5iRu13ZRau7URd52xW
VpcEKrD27fiDwTigNGQgKl64ccyDu97fwkDRUNULXiosCFT1lmfJEb3tDpAekE34Pu+6eNYC73Yo
B8DYmc7k03eGLhvqljyUBgGM4krfBcNB9nZKsvHTjR+s5HjVMgVbJNICWfp9mLwxfr5yE1/zcuLP
f24CvtHn5K8ZpCYaU90+8l3y/YMUduI7PohG2sjhOsd/Kl23zhzkZhDdgtNopSsh8GIE/ngHk7oo
8JxaCQbuAJsC8ZFaG8vdBvAvscoNtn64TaoNW0tD6R8RovJalX1xAfArEXR8Ffja5FRNk0IxSzpl
ojNqNzduNvecG418y152DQbvG4zd2XKhvjeVOUO5oLxyrl/giFBuqzJqcTa00y/YjdLMFHOoDPto
WHy1i7EB5LtTnE0RPOXaNkRfTbvxonOv7FPpSu5/9dqTxW/qQgyAWfw2v+O0r/NbMWb1N/8EYFYe
ahY7kDgOtPBfbD1mJKhi2XRlefTPW6/NuzRzela+0FeMSRnxMilpqzU7X4X2WO6Zi0La4ksnKPDh
Ap/5/g4uZlTQS2FuiVwE9MznO9DUtmwKtbaPGuBqnp27CNVTAF6xW5bKudQeadcDkiOqUy3k/a0u
3UWkmtkTqM5+nPNrlL1it4m5la1jF7uXyE5lzDd+Fsovs5rhYa9HGCF6IQpZ0bxQdsDy8/Do2H++
f5TLLxKkMPsHcPuXTmdt+/WAMLh9xIp28O5cbWd0K047vmNMPyvnkcMm6k6EQKe9Al65MPQA0CXj
APsuWI3+++dllHyjjgGPWMcMfW977dRrRKvxyFC7mdyvE2/DrhZuH/VD3GxG+Ed/s2pnDecBkGqK
USmyuUu3vrK137na02T9411NtrZWpLmfe451LPFGrqt1EtyW1cF19vhOlPXO1tZSgjm8LeDWfo9i
WLNwwNtLzoZJjWDjimo8WskZ3q4W58pNFa/l/M7CKlXBajza6Wj/mg80X5vwCFgolp/JWQgYEWPN
emOnd0GLQ8x48pTz6DzF7a2kHTGeauQVs9h6vMXBBOTVkCInip+pcUReR1hVfr8x1K8tBl6OSuNH
CGxoEI0/v5yxVojvZWUfM+xrE5pOUEP8tw7eW4TdfObjk8juNLVjFS4HY060I8YS6/V9gYEJKJdx
zRlodNsW31w7/+EZL037R1Yfv7/Pi8W6zf0J2TBa9tPJ2WB4Vtz0pS2mdZWG5wTSCkjT+HcBphQK
7QdtvDVt4HW/mvFPIfO9qpCDV1fu4lJl8vEuJhGhGvzRBdRDLIZL1OgHpjRFfiqk32l0q8CBQjg0
au/D4EesbDR7r9jtLAk3anUsBhLsa/WmKHK/bOEPazI5myQ70FC4LeyjjKaPo/+S452qbOLuZL7n
ppTFDLDjeOvExyg6R/W1vSM+kS/XF0RgJIDRMnpvb3zoDA1OXGqRqVoIl+9JoRlQ0JuqnBvMe8MT
opRoRFKRlcaegi0zlwJbw3bhg7Y1DA8W8bVySRWF4fSGmDKAVIIvDjFu0hWA6+gGca5Zx8gT1APi
SiW/UI1Y8S2iOUyTSTELCpl0DViL+Uhsi4mCANfgMRfgIHgCWU2KF4ZX+hXmtTsTacaHpbJ7Px1J
JSxqi12EVIEUvtJ1omCkb00LUw+fS2mr1VgUIHRW7Ifyt1Y9NLj3xGkxL0AjDN1BDvdyuZCzW9s8
w4FO6lsX/kmf7rTmFOXNrOt2lf0kBwyNVzVHj/uXUSopMKw8HZhpR92+V9QH37qrbXxc1np76puF
FrAeWKT+Dl/1Q2luGpnPSgkWVfHkNn9d54ePV5XfPbjNU4XboJO8Xvmmri2NiFAflsbAmUQOOnYR
CyLbx4Ebk7cUUsyswNJB6YeUwPgXUQ3fuPZaLpXXqF4ioKy/wxsnh4DkNs2AugXXzvMfjvxkyjt3
2Frmm96i46Jhla4+1v6+JPDLHNyqG83zYjOEa6vZd8lTXBAOK/SCc2me9Ok8pd7FeCktTx3AGfk+
zXdKfU6oslOHaseFArNP7WOkPpUYdLg/Cvp7HoJAdrke47ccBxbSPxxU31T7t9c94eSLF16JwSia
Kho2KbHxt6rOY0WZrPwwrKWQ15TspyS8b4rbwl3TqeA+r+GX38+AL58VUo226iD3jgr75zdk94nf
JUHHu9GpV5+Rv6AVAvOSb75GKk7Hi9t+1bIH2IQclg5rsczyV5En18fe2LXZiQYcZ2FmPak0cKwf
VflKnkSJ6ze4SWYQc5WTYMEYS5TwompRyPeD9QLSgeL2ym67+MY/PMukqgqUsYbh11LQeEtgbq0n
xkpBt+nqtcDZ4T9TLKnr4IJ+f+ELYCyLtOs/izhlXsZuaEbWyCJyValdB91zEu2RVHUYagw98OJ1
Zs4GRPCCYR6DG9W1H0EHHRxvrBvWhiKeO6NKxlKKIEq9Z3U0DfBc7x4AkHx/sxeGnZ9vdvJdZH5n
j1Xbvxdd2rhyi8cYyFUOsrNtf6M/QlThnlwctZnMt+lrrR0hx+fyldrn0nEr1PIQVUeJRJseMHVU
u4PvsGZMHJRIF+N5kbDGFRAhEpaHK099YW9QaVDl2WjwkqxOnrpTqqHIQpELScvQ+qtW0Yw+POXm
P9pOHaIr/UsyYqrV/btLc4gCY9aBReqfPzHfaMvS8zjKU1W45uEDuyzaZ5UuTPl3UG8AvqGsjZ7Z
9Q9CnDyTj5uHRk6LIT14j+n4ry3awJMkohK4T+CILPEQim9hjsUCQoiozA3ho/kLnJgjgdEaGCsb
17LQS+UJtEomn2D/CMTvWK0PZ0DXe2FtdNn7TUTWTxa/dbY4vaX5InihbSNEd6Wom7MO/0JgAhnG
D9eevPUoVRvEyEVYDnddck9JxwVztA7z61YSIrp8WewP1xI78MNzVpHZqJUH0S7FDDF+YbGxveRy
Xv6su6tM31zZ0RfOVp7NZE+ztAAcp9HON7pO0Sn7NO1dWvk0GMZBqyRBdwGGXEC3zhNnG/f2TMVk
MEuRkPKvRT6xgF8f+j83YU1KDM23aq9TYxvywpsFKz+1ZnkDkUs6196xG9Zlewq7P6YabGkhkzNm
SIu/Zgkk33Gm+cMmkAkzMoTlrrpyaxfgprx7KF5UQFDStam6YFWXEZ4dvA9cXlsFG+A9vV/iMuU8
tBziLDNJdG69+yvv5ULVxXVh6HKk2sApJnuubezQbHz2HLwb2mpafTdKdI4Xwh113FP20Tpw641s
bLgH5Orpbl1FvV0QVODhifMODk2WGG583oyhZKoVGgj20Xvq31tLrvEzkg8ejmplKag2qgn33Xmm
+d22wWxLX505LqjwOq9nkfKH5osfrSEFkS4jSa63fyQ40Wn0BITVHZ+yFVIK1IZXlu7ilrYsIbiE
6wjDyM93zbIWVTGGLB3umu6OZgZ43YCWFLZA8n6w3jCgBywExVjyrrVkRRT+spNtymTKZdLGabEs
l42iZ6VtCeKzoD1JTBk3YXRr6LcqOaG7RFmIZiBdaNHmvnb5i8ED2QSBkYCSNEXlOVUSNnbEk4MP
I3KA3gYXjfwYgYqz8KrYh3nxaeHGghdmVa2p2l1XO87Q5lwPophTwdA+0AMtYtEhr5sZIxuBzaGT
FNsHJkeIZow+zY0d8k+Ws6bdzlSkVE7oSwi0EFqA6daqD463pmMGlmas7tlizFwYz8DWHoZjKa+h
cJMEhuirtfs2PrH5UX1lfFDp57LHzu7A/wNmGIA0e4zBCn3I9h92RH8H5C3P9na+IDeS2gOjC/YA
fLXv998F+iRfzYdVmew/VXetEXi4fWyWXrpmrJPEYvLDnIEXwkBFDDLcc9qshBQlLGYbY8psiUJY
3N5VmHxf+R4uQAlF5Y0wgKAy04iehHjZSTjBJN8+lrgDY6NbVySvJxNVOHlD5WYPt2mwpIUa1W8Q
oedqvDHR6hwOQ/mUGflcmPumy9J9K7QZikOqt2SVheXtqD6Q6d8GcAOVHQU8r0auHlBcqIN+pkLM
BICSUxLiTHjHtIndXmF0z7SfCRHoAL99+H7hL8Zq9GYd0jMxYjcmZ2cTRTmR3KMD1J8ShUEUcmMb
hIOqZ6pDRkbES+4mu6rdcikr1Gi9I9wCE1B+J/V8OLM9iTgdFDQVoNGX6oLRJExJsMlUDJwRtrPm
6TN1ef3ClyIdpE0HvKGAin45nFqrtzLUZERiAvCGw2lsdwBruncgCFVxrt6JaIP6hb79frEvtb4F
TUC1kZR16MJPSr6hr8uqrAfryOwWcDp3wCkUJPjMmugQougu6UvigJqsy2rpyoxfLfxfF+C17WY7
ym/Y5pnpOe5ucGKrBqFFy+RNkMXYTGPyd0iegbVHkBlBLNHQCxaBszLSM8WMck3+2roUxz4+y+QL
qTvNHqOYF+g3AohE4Na0czR7ioYzMyVCWnEinFKuoqLJTUvgfYZi5qc/iUypgVxvQm8FExDtkcXn
oXPjN9QU5HKYPxmkJ92ejn8BRImOEuNmFMpk+8YDhWvq7kwgo0aNClfFThljdqUvCHHhjC9KDE6k
Pzh40wPqvd8KLjsFJHv0Fru+mbHexLKkeijbF/IAqSJF62/hbIceGuH2DVGuqEw4PBk60cirOizt
Pk2lGVStq+Swiwk6jnmQUOETMZOZ7IdkSIooDBrrSHR3hiOgcDo0jNQRmCZbYVrb1ivyAXQskvzK
qWuIiDo9ddF3ZQQDLx7hoGme0vtOb7mydUzS35n2AC6kq85BvJaauyz4KeW7Rtslw9Ytd/iGG+lm
DIxZnf7MnV8GnfRKvwc4YtRH+CTRcLKSNyW7Yc5BacX7MzFue+f5MHVn9i7a255omdI5060lG8AP
H4rkViqf9GFhoApu5L90il3zyA9qVA+v3oMy4mb6aAsASnPw+zvdEhiEa+Hv8iqAFcdZCxzKFJbY
emWM+Ci6+IQhwBh6yuB5ZTOiBoS8z/wTciIoqGG15G+TfMtErqiPV8GA75TPL+/CpkITWlzEpcm7
sAu5t1KZfTACLQIMaG2lbuaHSzXYxPFNGCkzxnMgA5viEZNHLLNfWhk5Qu4wvAEo0VenIPzZBOvY
XeX6KnEfGdxnyd3o/+3xRqyi58YvFr36U9J/FM4+9WhMprMrse1SQBekbmH4pYgR0OcMMnM1mIdJ
Zol2Fo2FGlFk75Fvae238dILt6hTMt2VwzfksMLsJI/AUw4MZDJvySiniJ5IYAj+0rgBs0FYKzwx
CubYJPMkFxv632O4boprNcOl4wAggJCPEV0ka3L+BV5slV2Z0KuMF0QhsIqo/wDRohdDkxS0AwgM
djFYxavt60tYBEXIX8tihidEGj4vmSKua3lcm0SC7iwsjTp5YATKSojR0HNen+viSSmOoCRwnCTx
px1Etvf9m7vAnwV2bryn3sJw0JnkXo3sjKHb6uYx1cZFWuUzy3szn6rgpzzutODZwZPY0F/kQJ7L
VG/6mmBgnvCNl2m+LhMH/kpzqs2NZG/02GDalV3ZWpcydGwGYVpicQ2eebJMYZdnVeCrphAsIElH
DwXuEEB1xjDs8+qaENOF9hgo/P9ebtI5H9I+MSVS1SOy7zRee/nMaRVEN1yLI+X7tb8UfojBFlNC
gVF/PyA+ZEHpGHh1pMSmYCwS/UkxUVaCo0Hr8v93ocnXWUZlWpY1F/J9UY8jh0NSjYh2fE1U+OKZ
RhnFgUY+D8pwsps6a1QSPYpMkCXabIhweyazJRMQfkswUqh8sX8SPCthtOSYzf8gZX/pm/54C5Nj
1QkylWjKw9rGrFHWlnfkeUVvxlxo+r4F74A2ZjdHQpgOwPfrfIFwAKoE6WJAhfRXUZP+/E13dSSF
XkaKR0IEsgJ8O21w0GsV0o54mGZCb7S9iuq4hGiE8oRUA9AO8topj6axpdyQktoSiMaYmQZ+4pD+
WHaarHCv7GjBwA47Hg+8HqHNxm4kL/pZYfsrU6W9YDUzefhpZo+l8LNs/vp5OXPd37p7jhv0auaQ
FS3og+UGAIbzR+nnHh7B1SKyD5SDHPqWgVn3kuESadOO9BMYEzN6Gj6g06HXuc6OhIbxNzUmuJK0
WNnKElg6eLZcRP4TWWrJtfJHp9kCfNZWSowp7PofIm83zhEJAZ1EiZCGM+ov3hvBwCbzZbwVu2g4
rQ3m/P7GCvbESLBdDE8FqcJwz2ZbIXQIOLA+1rgVg7Dtd3K999Ary1dkixgpXp1LXMJXfXofky3Y
JFla5m5BZkd22a88c+UzKaRyVvd5g6DohiJnqDawxhR1dX2ifiGucHmqV9EGc9SpqmcX5sCbotw6
ItwglXcRcg7lnCYcMDOAbqQMRrJ29SUinXq4EiQwe2mZN0xqr3wNl+/DZnL8rik/5RwlXmyafcoJ
BzMXr0irXisPtkEmvoYiD9wTU3rJmHXeeuQQVJeBMseeDAzg97fx3sOZ5Fcsx39vYxL9Cj1t4qgj
N2F2TXsp95ZwoOg2sS6dec8ngvIdGQjhiWXShRYJuMoFhGBDm5MRQMoCByvYIrQcIOoD3wX0SvIL
Dp7nADQlJD6zPUjNJJtRxAJMGRMgm1sajrSSWGw+HkY7snxk9zOwB8FJKABgxx4QZAhExbMDHxPB
gT/lV1qAbTznPhK6YYm4XXYyQER2sNI+o4kDgJQ8lI8A5AYC9rxANvH1FOXCHAP+FMkJ5jnA9aZ9
wbjUrdoU+bE5HMiQIBOyicEK+8mBmRHv8R9JdA2wSr6i2qQp8/27u8B6t2BFCNgBx6OD1uvngFpF
TplKCVvII77UZ1T+qnlpbkmTaFQ49gOahpwpln4LMgjkOBB2ljjs1wAHvQFkUbftc2A36OuL5tVV
JfILkkbcH1LPMpMA0dWb7K26l6kfisA61t6rmg6zMnjBXI3eZdwsTel3qWqz0V4p4zYf+vmQCwE8
X3rCvtjRjklyiLIrhd3F0KPQ3gBfj6UdN/Z5wQw76uO49WkyjPfY07YLfyErwvrwUIbbptxK/R0l
cOtv6oom1pXZ4qWcFiwahYCDAAN9pUkpY0pxSKFlmWSrVNIn9FgAp2Xjsm6FLG9b3APvLqgA+GZC
aLcrAAhsd2DL32+bS8imT/cxyeudzgjGpOU+KK0NuH8oRgcLBP0Hc15BMqPqoAHae6uqW7NFohSR
zStR52IqYKKOTTWE8ovxXoF/SO6MzFMtSTYhkInDdctxRjbA/qW7xkYle6Uupq74/sHfewbTWGfC
vsI1V1SS0/5WNjRDVyrsxzGsFqk8LuQcwMVQA+ncC/sru3/vLHWYlnFHQYNvEzinMnuoyjccWpX0
1n8vNyOZ411VsCgW7Zem/smhpXB86/FZTleoEi40qZ8bobLgI6Qpzcw/1G/4j9GdQ4OmiwYrzet/
AM/jaUkGFOPAGKrCwYdksN+rY4nT2abN/bkp3dE0YBAPcodfh/KOqIIEGRkB9mrsDYUqNi5fYFiw
lFdb8u8FxNclg4MMNR/xyOk8L02NsjAMug9Z/Fc0iWzxb4pIwaxqXvXo3mDMB8nCUv9awUxhRTHI
gj/BiaEV7O21oI5HB7RSHdDrHBFY6o0/yLrIg8iGRH7FU7PXOQ0kd9+Xe0TgNPVWJUXJjkb6m+UC
TUTmLxVvtPGEIynBDEqD7Z/p8aE/RnAlwvMGyWwEvClf0BkGmksx2AzVEg4dbZaunKO7yclBajMY
Bys7cDyQFmnaD/D2XrcCydw0T9/vN5xsiSdfVs+hMKN0VDXDmcSbPh7wAavElzaI8wi8Gohezd2R
fstCyU54tubPWfGbUXhTN3MP0IWlQAyI0CLdGM4jnS+vfKvMOyueA/rVDfRolMdYvpO6J3qDaX6r
eWsPAkUxvPD+hfOt+DmF18+gtwjgh7tPxzMXpqGKtkKIS3VtLMm++eRB7+XlrsvPQNUIQ3QZ8SBw
/LOQWqfpyqbv7LmlzmJ75kVvtn5iEKJzmvV7+EC+vDDCFePDJr9jnKnn+SwEvqAKGQPtCZKSwFF5
y1x/YCQhhwL8xnBfx02Vt5qhMym8s9S/Bsa2YBFmazA7utfMipYJYKSiJ1DN3L6cJeWdaP2XiBgW
TyXAlOpmGFb+kaENvZB/agaaH2RoALIZG7XqX/aBHomtgO5voby67cpTTg3+Hc5JNH48lD7u+ZVp
D6hSMuJrL/1SYkeho5oGsGdQJJOa3MV7Y/QAwIpTGehxNM5j7YaZsJhxoljMAEfUHuGKRVSsM6rx
ELzIRZFkQOCaV4gHsBCaZ9oIBcy3tvwYdir7Gj3dUb3XYf2TCjGo6gTphN+nQOAg4e3mxi8reHT0
s8Fsq+5mYrAK6YrOOZG+xWZTO9L25fQR9lWO8iesdww0Sd74IP3hjeyb//C6g1Ca5qsHi7Zka9Dq
oNYRQmZ8mKI0xjYhXUvWvf+m5jP+d3zGsG+vmyV/iIYRGwW+Bq+fxia/41Rn3l5Vp0sadQ5el94u
1y2slO+r+JW3zhwOJhAgQ4D3fPNA/DX2g0gBR2g9W2i6PK4O71pfZdmT6D6T09HvQQCb3JBFYATq
/AGpRzynimKrMUjS4edxk9ivkGMSQKAMkcrTwWZiqFsH71f5QpX1/Zt/d1aZfu2YUoFtQWgXc43J
uWplfVPHxkAzRjlpkTwvLWmhJMncSptdo5qbyK7mTC8b8O8CQ1yCxDDHfJNja60hby4V8VGNi21Q
GzPvUA/nXHtpy+jJtX+F9Prxn5tZjbP0vT8FGnPV8/d3f3HXotVEdY41q6xPWjtaXsh2nsoEeqyf
XIKhcLb6x+bx+wsZYv9/Xab/XkncyYezf8iasBudzjwyojTiapGEd3lyE6nbVM2Xei/ohDdNFS3D
6lbWXuAgAk+tUuNOyttZJ9+VfUJpqoqRCVxIjtsGxLirCsFY2H8FBDt5mQXyXo0gHijDUpZqcPTW
PMwQpC7X8QgLQoXOnrcrX6mWXZdv2tZbmmW/cl2dJp8xD/UHy/5ptsoqBu8agAPDDGruGvG8qNoV
3/08q3/68m1h+HMsq670SS402fA2++/6TLL6ePSCxCl4E0A1RI8Ew953XPX/Ag9SxAn05WVQOeCN
ALbhiw38WBV6UHW9+W7qlps+eKv1iG13usAL3EXXBHMkuHDfb4FLwz6VB4TgQtsSaY9JJ6hwWzl1
usY8xkm4aKjmEjCkhv0WRw3G6/7a4UM2tWjlhdjPY7ElXrfvzNyBlDWbtekuDfTlGChCE7IGqkqI
MsGFZhgPDFW5BHsy11p3I2k/0etcKA4NmfB5zKEdOkJCJd7YNPfAAC8D+5FMU+7CK33Zi+/wwwNO
Kp8yVpzI0iuTTBMG19+xP8fGHmsWmH1Xc7SL10JA0ST/AFU8rbKkMUYgZgjNI3G+wMyAwM31hvFo
BQ3d6Svv7trVJqebbHdxbZs0EKm7w+imKoWlMLBp3Onnnvby/Ua5vD3FFByxBOxfpyJyFEyS5Ufi
2YZVDJEUu7foVJOP1EIqTynH2XUG4qUnRPsCBpajUid8Xc+uDVy/MClBxVQvrfcMZ9RuS1orw04B
PMfckTO30zaAPRDBiKr7pjkJQ7KrUICL9wLdgQ+UM8U2Jh+KU8edXiILJ0YwbrIe1RvFxVRzIdEf
i48Qesm+mAxxaMbeHTtZ8jdJtwp3V9X8LgF0MZmVyWd4F+iFTQ83Mw/zJknoXedzGuUjUmHeXlVX
4jg3d2Wxpo9Jww3vlC3HLPku+Ut3jZp4YdyhIhgvmshopsnT3l3kyEORpDJCQNmJkjkJNkFF1t+c
u/5HzesatOTKh0xReiFC2jZCxEKnnrpZ/PnH46qtSeh6XnO19J6s23YxLK2VsjJm0d9m6cyKpb5O
t+3NsGwX9lqeh9thJ++sWb9w194mPkVnZdXzd+S5NoPCv802QF36W+VWP8gvcLHexnvtvv1VMq3Z
Kdty5R7aVbXUZsmsXAA/XbeLnn8O6nyYq2tjYSzGe/vQ/qQzOBf/1ov972H2+Ps3P5crWPyjrG5X
DwAYZ/yQH1RGczL92as3R+RvPu9mYD9X0MeWSEmvzSXk7t0C+dp5Md+e/0RzfbFWjsGh3pT7B2jV
C6w0Zu1se+u9wuqZ0ZOYW7N6hQTBEtPjmcKtycsHFMG43Is/v31R59IsXGxXb8Fsdd7++RMu0hXg
6bk/z+bI587O/sJbhitay8twIc2duc//ACxh4b20e9DxG1L4RbuA5D0TaxZvh7nMj6zm1UziH2sm
z2/VeTePb7Indd4u1HW7Crf7foVE1kJZIQowG+b5olhWS3pMa7F+MqtIq2Ubb/FQWUbnbmnN9HV5
Ez70A3/R2EdL0ETHdoa9yzJY15t6by/srXvqNyAo1nQb9/9H2XnuNq4t2/qJBDCHv8ykgrPd9h/B
kWIUSVFMT3+/6T7AXa3TaONsbfWyZJphxqpRo0b1a+M63e43hle5jlAqAiL+oIS8BgPsTb9tnrIH
TO3hadi76baLPlNHdlJ/cN5ttwiv917vvLee5inXxnW1XZ7QMKhStyVa7d+/zK4WwtsKRl9zT3TD
5GjP5Hxup/VEgxzdkqYix+pqeko/DdWh3G+zzmi4NO4dw+mdPY2XX1nXzfr2nRoXzgNpc07qURjV
RdszhNbp3xwc1wpGDzKBmyfS0xzl/t553TuKRw1TTw3VG3v71PgUk3VUX4m0SFsfPQQJHUouOFI8
3aK/QcSg0jzRCrpfbay7IUFtwIMlFJsvaQzJdwtolCxJ68nhsss2ari4ljMHxq8xQOTfl7zcea2d
0ZNIIi/i8rHa4Fg4uOHh8sUeHDw3388j2jgPUuezdyb36ezVzuSPQbFJN+CYvEiJD4uYkgGuFKCA
4cuJON0ctLERkAuSHGMeIxCPKgWySwoN305+6ioeegRu6d7s/dT7etDDU6AndlhtmnUNCG1y4CmW
Nm2ANH5EMn908HO/8A680SBk2pWu4Zse/rM/uVVggnW7H/bmGK0i1CoDyx2CzjO26WMe4zl5Yvaq
ju4Bh7go3LrIxsWqm7qlf0jG9WmtxjAZAsPvAoXRibz6uo3UeA71eO/bcRaconNkXpduGaZeGdbb
Q9JxloMjflO6CVaZg/qO265R73cGTj96qetKfDlyY50LpcDr3IKGmD3Fo8fDfDtHZAyFdlwEylpy
nhd38GfWhvN6FUMgvWcJ8c9r5ZY9Lmw828Ndi8efoL9v2silxQmjBOAPxV3BkvpzPW2ntjv1KwwI
k5jL/iXrP4kH4RuPDqoPjsysKom7dBADERGZH+B61qyY2X6jsOwPm+PhveqQebW8tnq3OsuxJwqm
2Me1Mdy11dkrNDKSdDCx1aPRkt9iIrBYTa5lLT/sDH/FMOFAwgskumjy758PondLs8ipwDApOqyl
T1a5QtkCz3mDsiTGet8/qHVQwEb5wSj6m6tma2TQUo4Pkr100YJq1e6xL9kFy+a5k9aky9QUZM0e
h/m2OF1N83ZcvWe97WSq6aRnxenN0FCvzHHdtT/ZZ3/x5VDCh6pLrUMiape20qilhlLli76r+9xv
rI8VHkQx31fyFckG6RKuFBPn7Oja3WNuHJ26+1q1ryVcnH83yd8iIX/cx4VVmpE0L+cdI6QRY0i7
PclX0kp25vZuT6lCUWHtOEIjXJ2hr32TTU8LCMihvqtOrL8SUyY33aZEwqa03bzPYRhVvrQPTl3l
nUWylLn6qReF6XYxD7hlMYCgVkELunCD+z5fzedhxHykFuA+VNJPq37qh8+cfKczSWoHRyqAV+yV
sxRvP1qWf7FqVEjdkBFAqghKXFy9XSE01Aw9U0q/g6IIjbJRRLmNk3WfZff/7p2/WG1/XOvCglrp
p+NcrQYmivwoN9E4eqfFR+XDSVUy0YZQlccfGvc7QfCycal+i5CDRXRBVy/mZt/blZHhPexG8+4x
I+OWhPazo7H9p1ttjPI0ROW0rFVX70JpfilXhddaSCJQdm94GuftyVifda8nHbJnKdGiFcydYvpl
mASMhq1sI/9IiuyY36XlO4Tnlfm5bxQq/74o/VYmP3aAnh3NMtzoBvn8LpBWSccm1PuU+XDyan0c
KXrXO/Yq6ACrl7uFQBAVCTto6TLoxQLBwNXH+1JzyoVtUXe0dnQr8xmsq5KCztyUOLjkArjL4GlO
T/VY4DXDSzW3Tn+AI/7mg0G/I4eILClBo7jwQdQcsCtP9xpFCj8xuiHizMQ/0CUEHZKqX6uKEQqE
9e8xowgP+bIHKRDLZSWdmM1lllhap5rW5Ya2q+D6zhZjJo97A1rG7Kn7d1me3cMw8uS1U8mqTzwJ
5NrtrJJ8GsXdW5+pUvpVfvAahTmvPy3yy1A89mfPqm7+faffddH/dacX7bMQ31e7nPaxO7/VLcEv
wUkb2nul/ZDBJu13ddkY+pM2PBMRX1HJgzA/7H241WN5fa5vCYbnqDecHXBQGDEDkc+JUqphU22r
84u8fJ61wTUYLqf9AVW38kZN9TXur5G+5JYsviFT837SA3lEvddOTufIQsK2X8+nO+BhKll3Uvy7
nO/huKnUWJnjRlT+9GCIEJUmi9LUrgky2IcNXHpSbQGeVfiox6htQ0BygiZwIWBjkOVArQrKtrgW
OJ0x34K7ixAyxVeiieKKZnj8SWVO+ctuxwIpSoIg02lplzVBTuYxm628QDLulBxyFm3fnoPT7Pep
e86Cg4LUllsqTr0nLRjiglu9n0H5VoTuEkvQEoJmZkV3jwj5WvfoCbo5/IWi/Qm1++sW9N/7vABQ
x+l0HrSFJeegUyKFlEqngPOwuIAkROMN1IOvlza0rDDNwwM49UeGFD1866OXGr50r8geJPdhulMG
Rx79H8bo3ybTf9rwYrUfiq4n3lvpOxI9YToNqpAKA45aFqLx/3eASBWEBCGlRw7DZe2pQ51aRyuj
HRaK8oDJ2uUpAB8irWZIU18rfph+aIb87eEEC0Mk0cKFENvPfxz0o9lLVNaytN16dG+wwScvWOEm
mg7OOc4wjl58dk+46niteIxIfDuEKp23F0w154r/S+6v9d3dl/dROeuX7aPkKvicpmOE3S85Np06
PjrrBDI87gQlLDC876K1OLtwNivnw0My83qP62+54nPj3YwOBUZxUnsQgfVHjtNRul+1+yG+X3k3
j8I/pcJA2HucfSO507fP23v4C7zOeAz49CgwOHf+4P++8BlPbY9DhhcyAgQMoAto1TqKCxKQh4/r
u9fnB35X4SELxMB2XvhPwGXczjvzJxa3UOAhtHhHczD54lGeS6fGWkXhP9Tdr5E7F0cKp1l49Zp7
xonWr85+9Up9Em5ZPMaIeyG8qLNz8qOkcV6/chyf3js/9lxPQrCYPzO2QBz/45FL7kKfjLhj0NkT
2V2FM64bqgWO4iS0jegaAPq7I91jhQf8/IynEi6xwDIk18brV9wjXv3IkQJxEd8f6bq3t5eXuEiu
369RJ3A3g3Pw3jVHc5799yc1pAxzkLoyLuj7NekrYDB1DE7jFbuF1lYSgStMXukJBxv71Dc8081c
HH6/DPJg5YOB+whcvws3W3j8U3QMAQR2K/CPpyGqtiAEfNniqx6AA9LkEOy9Y5j5e+8zA+GgsG1w
4FcFDj25HslK6BtzBcK1PlUwHcwKHF0qZ18/Cb93DNJrycNQ51HGjcXn4+ap9cJraDsetHv8ZuHy
Ch+QA4IGH1QMiNTtca2Fh/e6+OS+bNCC2CGf7Dw91QzV/PvVOb7v2+Fu97x3TvHsIfWwpZmerg1n
c307ObZrOAseJDrTzi4BX3BKXpbzNDJU7FBPDBxMauPwxwhjMSQnHy2ajRbIvuK8cgmJ18Mu2eHB
UzPXwXXF9f39AiYDdvr4+vd69ps69L82XVPUDiKJHBLUBcC+N6ohPze2ttMZIwuImRi0SOqD9ojx
31wjGk0P95vFk3m93VOxzH9j1kPo9N4UhhlZ72BS8DmAl1oOPvIWiFbGb97JK6N1xegBunDFnH/e
PV3fn9y3o3vbM8Q2pdOBWcxMS9mFqLtZOIry0rQU8Qf3FCyuit//UHhfRCtdL/oCg0lAQBr3bu/e
rGfmJZMcN/2BSc3koywxo/rXDRBBsyuAb9CrZOCPfvBr/bB7fr2TmDA4887jD00pvMWLlqRAKm6I
BclDkLX+XD7zqpQaa6XC4yPODOhkx8SmyaxK5YBEqbxZF3ZUNVGdhz9c+C++I4R6SrwBtWPi2Rdu
gTWw458IE+0IdqOdg9lEai16Jsh2IqOJdg4xYeiP5LupUtw0LnlLP9zBX0yLP+7gYufAxlxO1qx9
W24QSNA8BHf4XSsXYVApJeshsrv1qg1gHtASbNcQB6YfKcr/vg8qw/zZBausNQ8aARC0hUNY/DX1
Vmch+wqHkHxTsk4HW9SnwbSzv9DilEzEwqga80OHXLhpIs0XYB/1RQohkXBhXrTGgT1dn60p23Rc
52S5umm4FHF0BqIdk+nWxUC1hB8Mk4snv7zmpUaJap4mUz6O2eY4Pqz02JrCukwyCuNMP5gJ3/Hr
/wzz/3WlC/KdojSDJc1KtrFaxVUq2z1Z6/bcoMGqU2QEcgMOOVKTwPjtKcyLkdKBft3BklQNvMBD
7VOvyVmGLyoru/uuRyI19VoNejQq2I86GvILQqCzWzemq7RnLxuA1I9kZMwJdVz8KXuAZesdhtVV
Wn9JbSgV+U1q9fFZV71OqghZPufHLqj13Nu30DP1H5Cabyvo4vmJDn7LDlg6s+ri+eVsaNVVadG7
q1dzRCK7eYQeVFaBTZlfBbR4RG0fbhBMrF97EnzUPYl1xBhWpKBWzrLb1wGixx7MQHN1Df8qJVW/
Ol9V2p2s38CEcfPqEU8gz1wJtVZQmP3KIkHk5NIzjpq+GlLtnZUrtA1kpLqUNSUU3NLiQtNz1y6O
Vs1u2m+r4ocMHgKgf65vouMFCYe1TUXlRL/EWUbloLVT1WSb0aTOSz6hPyUlc0uipeG3xd0eSU+T
DGVSIESypPG66HVc8hjGsYd9hKmiHmG9PUr1jVzsZDgsq6vprN2eU0oUtY45fhTSr7J5yp9Wqqva
D0rhHyrEANZT9aJCp9J4rMDG25reWulTHakbHLXoPsnvWklEG5jANG4HM8zth2ZfOPXyNJrQX5Sv
gxGR3HiawGGbMukOLAqno3vOUb1JU6/ptPU86OscgWR0DGX9FKXFcqv2NbrE4M8DyrJ20mkoHlYK
LFtqZ2o1Ye/yGqFZM0fxZ9+EcpcMq2Zd2tJmZaVBtm/cwtIRqt1Yw61Zw0m03ENaRZliuiSj2tRv
qamRTteFVkuS6R4B3ht5tDxDn7yM4dQtLx3ykosBY4I0Fhl9pjn9GqRkURGm0jBsVHmj949lRsgw
j3oUCuU2qI9p0DTIL3aReRRFnomVHfsC0tkYV9r+zn6ZqE9jqVfaROncpvBOmRm02t5fBvR/mb+I
0rmNDF9uWDeDllCYnZlZtaWrLWX07z3jL4skuJKtUcCHLHjZuti0+lOLRK7RZhs0guvuZj7iqPtd
6oztTXO4+XF9vKRQ/x69/7nexaJsDT1EU5PrtWBXOuGS4+58/AKGmbA2bRu4W/JBC0426sEImH2K
9lwVoWHelJLuTPnjSI7Kv5vgMi/+9z2xSVBqjaYAwfxzu6r2lVWkbcVSWu3SflOZa9NAdlkPoXnq
59shvTJkOp8aEfMPW9QlceTy0peY+37pjuZhrLONLj/me4wkCS0Ts4xG5u8oFZGoJ22q2GakIrBI
HdVPhZLBZ5FR9dKTCN1rVTIczqG12KgLX6l25aYpHXm7P/m14bHBm62zF2rWG2PanGm7jlB6pjXx
sLqxxxsdLdZzAaCg6j+06reddblAK2RaIowEQRxk9s9WHWU5U2CL8WhSEfYnEsMqyrMD6GVBR/o/
0eNBdqzBW8pAq0lxf2iXl/Jsex1uPFE88oxqb6pkf1yE2M4KCkC+LmfC0xRYP8L8ZMZChGskzaN+
kA715ZgUB3fshzuL2sIqFQ3E9E6TXmkipdjHPwwasb/86/EuJs6gVyXqD3lGZYBkMl6QI6/hT6D8
T+HNk9OMW/2M0v8PfsJfzAsEW2QUHESWDZXW/mxTY+7HzJCLbDPXu1bewrsUpGP4dSfjp31GnOry
+VRWBEo4U9gGatOfl5JSdHXPVc+kkBNlekDzvW4RTvCFhhdSVt18M/6Up34ppfo9G/57TbH1/Qf5
WIbJmIzhlG2W9t7ELE2nK1u/PbQ3JkRSbQ6zbncwke2fQ3lZVzb2zFNuJBYV5eXrQ0t9xKjKXmuo
v6eKNO4JHl0GgICK/f81Vvb7TlWRrQKzkHJzF71vLta5HWvzgL67HZzn7WBW4Zw/km530j+NIffA
Mpcao+Gnimt/W6+ZVLCiKJCB7NBFYKgDEj20VX8gNzgR+ytDAG46Ju2SgUCkD/V48++Brv9lICAV
pInEVcgklEH9s1P2pkVZw2qsN/27/D7x7vdbdEqk1wn+5pv+Rr0ApB6rzwJpu+vTLUTV063xuEJH
pWcjc87POUR3Z3UImqfqRCwAzWY/Je0euEJoHTn9pwHIpHmHT1QAzNHRekeBOCeKsVBLsHlB0nNo
0dT/YX1SLwB50YWWEKLRqMitsj5ddOGxT/XOLE71JqcWx3tbOtrXUYIX5XPrHbxBFTqls7xNb3bl
nPNw1Lzic7ltP7S3+c22fMrrAFW8GG8qmRGw/u+sN+547p1cPMe/+0A2/9oJTEacWtEL/8upxXww
zaoh3XFmH6CSlmsTfWwc6UF/k+8pw5BaVHh05puWtXygAo5jDhgd4of9V/saANIfSyd9rN8JMExX
J3K3D672kj7ON9aDRs5z51gPyleXOfMXLtJ59DJx+HyL0WikVHJ1UeHAnJJGb3w9vBeru47M0ofl
vS8DwOr5S37nz0Yi92dxfSiM89c0ONxknjNK7s/cp/Rwxr5E8wG9EKf4bABmnpDutB+kBu1h+JHk
oGCPEYlytPfmFZNV7Zz89Qx+BvRwdHziAgZqnpVnvdev/ESQpgUGmQN+OYmK4c5IfgRkI/yOr8Pr
AI/yLv/a1w78DevgTKV3AlEk8MWBoKe7CbvMdMZn6ZlrY7rdj6NbP0G5yiVnSR3lTn40X9WH+X5v
OdWzVbkSQ/LteHCUkzu/kVh8M8tu+UkoNR/j8wmarTO+UeErLdz8E6nBFb+gAvDbvwfD3xwARGUI
UJOHZjGILwZuKeSKMnbBjeA6CdpPeZ9f1/fDhiogCUmm0XG72oHPA+qFVXh8GNb3nzZInR7OwTFW
mIDxOe52JMuF2rrZ1tvVdXY3viHa+EOC2F92Kwoz2igSQvgT6iN/rhyZpLV7XedG09bVFHJoQvZH
xYqFDOK/2+Qvq+IfV7poEsk4ptPccaUSd67eyi2PahcJIAsRnp80/b+d+Iutkbgh4QcdU5VN+GIX
tpvFmFR1qojC5oG0zz7G0mCMjr6MW1R3YTEUTidTf0NF3RWhDuR4IzyHwkxvuv1WypC/zEavnpRg
2j+cbUrzLSXm5laT8VWkk98AzswQlq0KISDj6nRuiAyp4TkrgvPhiL7K6n61FIkgg8vKw1KVWygL
ztmkgjwWdYX0TlU8LPOLtX/RJ8PToE5oRdCjvZJqn4ARDetVj12ow40uTy9nKVFwsewCCSa8oaMx
x2eRvkRcuzCPLhLl/AEpp0z09QRdcE+yQ/fQFg0xftPTl9HT99OTYT+nBikxcHQ6ypEThvupdiI0
DIURc9ny6P1RVBWuCD7whaXe53KzzJOFHjXYoqDmFVEfH1xu3JHfBeRp8y0lNbwFSt/oTwGRCPhI
goHYeJTjeSFvdkuwD5QeiB/0nWK5nEVyX2BhezOcxM4DHeGduwWIr/hGoKgt+KrGgaTZg2MuGT/Q
28HxVXD44N/zGkP8RJBZXGTCNaxGvKb/uS4ybvCnTjArpZsp0OBHHX3pRcRF8u1HAesR/Bam3MpR
38v7M+EDERhA68UzEjUgB803XM093mquOK04AQl3nBrz/520pnUuiFncUr9R3CwSSDC7qXcKBRY8
+u0jUHJg35l3A/GTORyA5/1VcHyiEtE3G8xaQ2NrgIcJBrlGBIEATiXxeO5LUBdF8CUn7Z/G4prE
YB5Fw1FZ+LtxjRC/MRbvSXH2fGAL0ZJ9aCRNjGnGF0qy/JqIqIwuteEIeggc+IPYMDGUrCZ8lN2d
v8Fi0c4LcSxBjBRBEdHSZ7B2KIjcTQ343LhfX48C1h48qsp+g9xEyTlQjUVsCtycmxW32dFN4oJD
QF4dJxCXXd7Fo2S3YmR0my3hFzofKN05uvdiBGhQOjU64eBZ17ZvEzlRd/zrw+F82nu2b3lwH6Ep
8l9fRFcy19qYYOkynD+NkIOgMNru3iN5+bNyK3chnqMHIqL1O7rz8nl//8b/2KqdCQrq5/vTk+5D
0HQ1sPl33X+/HrgXYs/QSEn3iiZao0hyojAFp+v5M9Z2elT1tEcx6EQrzTy24FnKhAV+j9/BK+8B
XX1yh+C6UnGFUSQebeL3R0aCktSx9CUovAukXyuUg/ERBQaPzEyab/GK21mcjzG3MDXE5Dg5JOvD
7KTIEHPASvjeH3ffA/3X4q2cffI7cjhAIX58fFzffESPnmW6qkwnbrtNsTtca5xphNCqc8e/x1S1
U7hrKtV6LTGLKgkIZdgBilzf8+xNxMgWr7yG+pDQKzvJVzcFQ3tFAxxAE506MGgJ2SuibetkEfN3
qtxhQw8bcHo1V4cwcLsP96GYQOKBBGeZ6ftrfISH66drcSauuX2h/hdfZBGddbtskEzcKK9DbIET
x0VkBoqv+RSQemiCc1j4qAjfqd5w1V9VvkpdNfEzZXRoBnkDcIEhFaW8qMWrB6r3+4hjkokYzeGa
8RaIMOc+bO67uH1Vgy5OowxCtcS87hSmmFhwiBDazuirgc5L3F0Tp7fdKdLoOvQiTWbFyLyoIU8K
QqtEDKUhjpm7QJsMf+umvBdziUVJPCAxou8okRXCJE5ENDYPF4jHnsUaN/JaRfRKuBYz5Xdk9xwJ
UrVYBGrX9qKP7ykn0X+Ha6pS0bakVYt5SqDxvBVN0txhBDLeKgKBhZ/5AeYzttZLHZSwkcUxop9V
r70R35RBcyeOau5Il3oqCSzKT/JTG54f2rANy0Bey+szZlNY35HVlyVydArVqEiyRH0rg1PIRpoU
SVe45tuxcMRv6zt+qG6QLGBsVNHJRY/MgWnpiZPPn+JGuVU+zw/q+ve3goQsXuJ2RHQTSvLTqXWO
YX7Fu3CPVCma3GPYPuQHZ4nkN24myO/kaOHTMRThTo505ahK1HWRyGsyBcqr4qa8QwHn+HDcpjei
nNqBY3mxqBwFObr95B02gR61CWhFUty02wVa9EFxqxtum9tAsd2vaLk9aD0fS97fDbtung23DFqi
rcRtKQ8aDE/Tm/V8ILS791imWJhEQFYw3gcXeNOHvONBRt4CYMeZO/BqvWUnftt658Ak6DpCEUZ8
MRx8BOM9EZYlCcLv/TOhWUQE+Pc391iFdaw+Qkoi3n70xqvpZbzC99kevdovflFm3ddgKJOcGq/A
3W+1QPVlCMpofe9kX/IkDqj9NvB7V9kMt7p7WItz8V82quB4jb7LLZFXTi5vZSSEnPPeWXzSHInO
/n4Nr/gMsZlkH0qQffSvkw91JzxEiqcRsYSKHeihHp4hZp8DhGSCzj/9Qj40NsMqNt7hZz/qZHS4
diie1+KL+pXSMtiIPHFHaBoaW6C8W3dz0Dy2REIFzTv0XaLv6bVMnB/hTt5KUHlS1GylNSZzXGI4
HyYnrZ0ZI/qQrOJ6m14VV9kVyhP81GwxrT9r/gUs+US4AyUip4IzXtM40jd1XaFpBK2ZBBxfEJxr
GuH7Oy+PZF9+PER5dIgWjhc/rUIjMIJzfIplX/XPsMNVjjCTQ0SqPL7Sozjt9KgF5ALG6BnSXqtQ
gxoh2oruwWjx+9flUaKn7DD7ECxy0TWKZwRwy7myiuvFf+gmD7Ym5cCI0KJjBG08Twq+1gnRy4SB
Be1b3Gm3S78bZ4a1zh6mOfsIH9CbeamPSFDvxiv4+b7xBH8/sG7Pzs36o3RxIjlv6nY7cSZxexJu
iRhpM91oh/t3hc92eN60cUt0HxGB72HQ3E6v2bPiHT/E3TJQgu5WIlwt6ALZ/RxIv5pH0eEY3T55
l8wFtArZlhE0gm+vhzsxnPXEerdDdNppDZpKZkxmrITCBuPFBmGEqsMCGK3iVXxIoJtvsefpvC7U
ovNdFbTk5tb+ELbBkRaxgtqfdkdPg2DfcFwV5H5710NiKH3+zqs4Rtt0PLNYTIVFObLAix2w2wgD
5Ten4Ox82Nhi2V16dXhpwq8oiWiju8or6WgeWLyCMoHBz1uKSPV96sMhBHH0ZQzPqzaQmAiCzDBv
LEaInawSZqRnf89Z4hHEwR1u/LF9PtLJ1OqNplfyJxhC4734JL8q3hiL4af6pGBds4Vmzoq+kAKT
oTP5i091WOY4fng87eiPX2Zo8vvjPTUruLa4RfWThF6xPFCzhqkmBpl49ywoJ48Z6Zlb9Fy8cmdh
bIomQXVnHc1OhMFwlyQTReufrW8rlCx5j6QsX4wUscOJUQboyD5HmG9NO5II0LtGIHY9mDtu+jRd
f9BuMJLOnPDgPIAb8Jc1G9q//Uyk3//igQiaM+6sDDVLuyBHyrPSHHNomRvBbJK+d2s9sOFWYV5h
s3xbo8548/jrjairhxmwFjabGRzc+ypcuVQzcq9FNs0JS29wppvbDOeCPcDpo1AQYLTA98PMXUIN
Hux7+Pz66kOWAJ0JmDWRaDSi+J5IiYGMQcc7XzoWwequwlousK5+sZGLOVZ4D+Z3hsVD6mJg/7sZ
zAuqg8DOaIH/3woXbJVp0tKsbmiFX00MA4XqpAcIXMfd1eTcwhE6BMKQ5bl4Y2Bj/wirl33L+Zy+
jV8O653NHEAMen5l3dqc7y1nSY4bGDcPD6Kf6dcIpSR6mo01/Lh5OTnbNZrZZAAJc0e4AzXdX/z0
ZH/tXouMPEq9kRp44WAudtZaqaSUm4nCYd+xMAP7pErKn4gC6v+CLLiIhiCsSHvQRKrrn+DIcRyL
7iR11JzNsODMIUrr+fbQOKMcH9Gxl0GvsipCvfihNwnaFkdXmzsvN2TXrjDcppfOJApEtEGVIVwn
aXdjjhtUVhGadzO0I8Y9YV9EV2FrnpJq+SWDW2V5juXQNOsqrT1dQxcuF2EWXJTlVwum+O9RIksX
TEbI6n8+48Vk6Wxr6cv5qG0085ehgkjpj9NJ8ecWSH4mtXKPR3Ger+STdzjpD2o77+YFF7WtHVM6
OYNFyL67zqjS05EwU+wamSp/tpqMihUOUhac6xEWfOc1EwWAkGI63ysljn5duAe79xrp4B+VgF/I
8iuaJc6AAzBtJpO02+GFbBd3bE9ulb5Y8x5dIjaJla9S7DfTR8oJpV5nIhuo3ZXUmhpQJK73h/UC
LJ210Yl1rYyXMiygRgkoxS30qM4iWl73u4gmpsgRhvLk5qlXkXLFRxzDPbVH/LPhGgaleB06Vakd
VadKwbrSo5ScPtmv9NjoECnyJ2Ls5EnK8eFws5RPCOSMROnU05nCsYdwrm6G5Ryvjj9ofVASUiBl
FwgLmKJtCzknIWZ0EV9QmsYYB7usN11gPcwJevEbLdGSwzUq1kkWNddD3Hx0sXDumw33jJvfbxqY
iEpSxqQuhobfg7iUcbfJdv0muzWSYZOdHIOTKPxJuuuDLtC94o30sPsOLMNI+hg/JxBIguCdnlm/
6nCOxjW7cOPYbMSr+BTBKQ7LjXEzAWrvDIa+4qyujKTaiQs0IBDHV7SNNADRZoP++s2BvNX9tqHw
ldNsuo3FF+LKq6j6ksJDbGzHJOemrW+kAn1AfGByQfG4uhin0Wtw/PC0/Wyt47MJMMlwzac6yNai
AVpy0R2yaCBZ0CxdLC4rkSZbxuVGITVTUDO1pMf3VbiJPD7wWSLNVjiRp5BISXNwWuiX/Vt+JTwY
+02P7GC8PYff3oTwMKJlfTg48roM1AiMLlQ0h7rhkUp6KU5A8u2WqGucr0B8UYVZeK5d7YPhty62
w3qKOOZOeE/fHlJNlWN8qWWdJvtYI9ETAitBmV1FWuYStSEXu9vH4o8WPkPVx4Dq132kY0pl8fx+
CgzvFCA3lAj3pw3ltR4NcYZ/fOITIpTQyKLpKV+5hyvcJ+GjqWs10iMRJFrP2ypaYjMq1tl6iuUN
Ubn+/rw74UZu0AoGvdhQuvL6uBuQ+d4tm4qsf9zvZbNPjrtiV8HVRFLk10Dy6s6+6jyBXImXcGIN
3/K1ylGfgdTCOcl2zeZwn+3KTckQXpHMaG1hr+ebfIMoHNXgNuh/b5SbMbG24iWOU6/EG+0q9pft
nBg3KO9ere5ITJ+d0+yYV3NSM4BWVwUjOuc2yWepwdz7zffQH5x+c7gmk28HewNXD6qNZ9J+Smz6
fQStIVye9nERmrhmZzwUkNyg/dUncqjigggb6RTjW8QDLhwWgivozBjf3iGa/Co+boYvHWaLY1xl
cYq3Gq+2JKryAY2RzZRQHxC9WuIsX4cvmRxQ0zfiYgvu/7mPe3pSJAFruHeNn4blUxZ2kRLD2Y2X
MGcj5WArFonKwnecscAhhWN0nuIqFnmpp+AUMAQi+3UJv6+RxmlcR3WUbvbRPtgHNhZNs9Zi40Pf
9ZGTbQ1x0W0Bm7iLmqiLrNgg+SwQjvIYVlFNtvQhmBiUjKHoECykvsqJuFhB8m3BOJ6IWqSJ7YsW
tH2GqumLJpPeRfN0UbURFqns79elr0Wlj+nYhz0OgTCBYVYmeqiSN/OV0g8xtc+zmFaL6y9zS/Ie
YCkjeU8bNRGUH2+PpfKdv/2NFLQPUN5e8MaDIRpoOXEHSMsHaoKDgeOBZ7SjekEiHAJyavE7hesx
fzvJetj5xt34joDEL+rf0J9HjDSYDqEwXiXMY1QJozqUImEdVzi/wm9VcaeLIAtqXAV8N7zQyRcO
Hf4yOGB0jvPo+Kz6eNHi2cwQk5zfip8xvePl67TR3iu6ymQcUTwkFHgifRuiwcPM7eHbfqQhBdDo
+bduTSo474LXkUWINHaAmxqUClGkQGBc4BLrcwinK5LgZbESCbRFrB9Z8s0GvxZ/Bk4Tti+gHtFA
ID6BGFV9E8OLcC/wB5osiwt8MD1cbY+bIiZAh4wladQ6Y06gqB3+gHDQxFoiEI4DuOo+0uCknwAd
bGaMFZOwzqCkNERsQ/9f72MSh7YFbOg1NNYl+oaFGF7+6XsuiTG/cj+HNcJnLF8CP1IjIKjqRiy2
Ym1bOMUU5Ven7WkLdERwd0vUmkR5FqnVm/I5E21OllhF+g3oISZpbWe8ioWKhWjiY3c9xerGDEAg
d/ImZRUbd8Q10S8DpGFVZcj2zCHbFwG3ioG1Yvii07Iz3et90FNkFRp19v8oO9cmRbEmWv8iIhDk
9lVFEFTUKuv2hejqruYickfFX3+etE6ceKdnYiZO2F1dbakFm83emSvXWjkvuWUo0sRECGpUu81P
PK+YnGnBzUsrVpmqJ/4O3HSstWtm8imInx4jWc0o920AKzT6GgCe87bTuiZErPgefbo3Rtlci9zl
dLajfyyrBC9ZF2Gy1p5qdxxm6NrX930fqCv+w0HU6PWoI/9SvrAbhabHPY3Byrz2Z0kX1X4R2uTF
a31bvqJBDfn7ahyMg7aL17d4bu6mO0wwcQnoX8uOgHRmv5+OymGaL2ri023cL/pXAyHFZ0x3g132
Zb5Lx7ldjohhlxwtDAb4P15hmDtQbjmMqDTeeamzNXfyz8F8x7LhExOCknfxkfyxd5fPzJzHu/Px
8okzwSdPvMa34PaKg3u8k4nyGr8rBxQNBw7odMyYUxvlYKIV2Tnb/vN0hJCAfmHDTveeP7FL5VHB
rONlH93xtK9uMyYFPgYZqBzbmWyV72xqn/GKffKLT7ZmaURje6DBfRrBV+ODdm0353fgg9C+9jzk
O2drv5vvHLoezxkdFXesY3aktpxtjIMpZ2ThSNG+yjBkGx5ymjFkFYMflSpeWclG2xlblfL+rgxj
BGGzeJ2wtJor69CyqMpd3vqy1OLS0PJLGUj5zbxZXmIdso2zdbayCtMFaLb64pef5pOtrA18asx1
LUJ9q+70LUWM+6x41Xb22thO+XX6Vi7yuCtC2hOu5Tjk5fbafK7gXu74UoTjbtzRUPHZXOct/7XX
9DEIYv+KPjRIMDZgQ+IpY3MBpx/BhWo3ZscokTLygkuAXxmb1413xMsi1FYdoN2N5E9WDBq2dmuN
alwBsHPZ1of2oP84AVEJmkDLVSyE7ciOzGKuApKDDUXOZhrdUMG9JMPc2miRODeofIUuySQfo/v2
vj0pHKb5PNkO7+push139vOAUybFf7CknTz0A2JlXB3Vef06/b5GXL7saL73rzWrO7xfprj9Hu+S
D5EpAv9OPievZQTwW0bnfR1dN+0Txrn7an/dWOE5wBgW7BtUezNhAao2ecSU2svEQmuzMymcMIHP
FTM6j/JIPmPY9E8VwDCRU+iAv4MVP6+cA+J/ielSOsczlWW2TblCck24Qe+0n5s12GiEYzTusEna
met4LTPA2spLrrtsrXLHbwwGJVlbm/xFSJez+GkKnTQqXtrfxl6GTefrWLCGTDBmidQI3t5G3+t7
Y49XeDF39smzs7ej5Dl5zn/wRPGiyQdMeWP6Ym0cHoz9Hpp4pfMBNAveT/m/jhOHtUlfsrUWyZRI
5GiSNSpkZ04Pc64+F2a90lZeEZa+AXMutDhDmbynzXQV+xmbibO5BLUPJaMN21c0FRG8WObOdGXv
7p/NJtvfubMjeb29vmDa0UKkZBJOMMOo1s5eDxp2UntZB82y+yXYGGbtbsXmPPpkxSf2X/wkgvOS
SAJU7cIuTZ8ezTd9uqA9EFcBmwVEhVGIfmEne7BOmASMzXviyZwWG+0m3QsSPLIgUP/lu3qjhXZo
/FDYsws8SMqgiqqnIiiDIug3RTAhdfTAFcMiUMNTNJLvYB/vjeJeEV5DBz22nywTitGo7aiTLp+e
crf3yPgBzM+IofjUPKRNWtByn/Rb0s9qp/yudhalZLjLW9zDzjuabdbbdnvenXY0OtuW29PuvGt5
ps7mZ6rKMT/OD/nhxAvsN/nu/JxDeJ+lhwls6QM0USm4ucV2WBeUvddYeg4rOporAQyShAESIkkZ
2H4dFC43Q2CHpm+Gtw2C3tC4zc3wsgH6LoOaRxlcNrfNNMTxLDDDJmoitZxlYERRf+MlZXBDaUet
GeVR2G9sKEKA5qDq/abfMIKMuOJNXJvRB3716NYdamEegLAf682J1RvJFwLfORD8VxJdQygNY3hC
uR6qIahC8cGrIi2UwFFiKjDUJ0zaN/E2P+JNwhWbciEsXItSb8CvBGH9Ax4HeNtcwwLUfwzTIN2j
R4ZPkK8k5ctXpBhu7F55vfialPxlDgBvjK8C+sID4vt2OqM88BQfkqcxbI8V9MR9yzndiJ+e+mO/
SZRFfzxH5yjf11/F1VV29bE9Tl81Rq+Kij0TZ48NbVRF9Yf8m/TwdudVdPkq9rTc3DO1ouapeppU
88tXB+AAYLov9v1R+zTV2SkyiUWpXDg7+vauHD9fT/fF+jzO+rfpXo/gMZIeDUG6pjXOu8GL8g1E
iS1ugelmemhCJeyCIZAcyt5APnizN7zXNhengkK7th8CMKZwgl8TH9AF6jYlzSrXuNxG3cvwct46
b/nOerPeTofy+frSad71xXpLIQM/l8+N6uOiipD3JTtAf3gZzwu0FMmhe4G6MLpO1Lw4kRNpgROd
X+K9FalBekFnqkNrIVVzBuqaMYmcRvp3DVQO5v8ezgooLUQM9czfdbrBpHabbs5Yyhwnysxksed4
d3LllXIul9/ZxQchc5l4K85jfv4OqUt5vxLSXNwrEvcFzK7sqTyW2BgA4hyVXWLPMgWSkQuDiot+
XzgrC1xfgGDTQ8Tndj4MOuYXH56yfHMI5sE8APNsuxAzz8/iCO+KQ9qYbjgEwMrRNDCDBFqLDa4x
FkhxBb44kwb3a6ea1c/NtiZXLmF9DS/GWwc15UW1Ga7kMGll4LCV614wCvyZbdNne2/vJae9BqTC
oeLLiJQ/cRBYGIALq/tuupVhyTcd07vgmuvwOhI/DhJwjsvqTKHytnLCKrB8HqFBZE2cdD0O0LlJ
FgyedUghLlG5IJkAm6CzzswE9IUV68ke2G2+UQflQGTuXz35VEA4HvnOeOvXgt5ga3PKOOjkUIME
dV4W5NGZVonEbyeJj1jXlR/OD4jeqxUurIGs+BOpCO9PwB4KBdIMJQhEhGbbo3+a2Q9USBCny3JR
gUfpT5rXL8u30bPn2gYXAKzCSi8NWLbPkebLA+6mySYSlBuBsEzkzLSwAtWhFC8jL+hWuZYZXb1k
zE9giHh/2l7W5c5Z8tvBsBIAEUmjcLYiuazJWi3ctyTZajadd+VBKsF1ZXQ93I/NB21GLrYJyGH/
7lfOsoK+Z3CCJaAQDviukGjkN6tcv8oFKnRLT/aEwrMfeut6Xa7SXXK4MIzt6gx9AWMDXg9ByAtZ
ctnO2C98vJAwZ+p8Y9X4XOvg4tksfbL3qLJNsXRO2f5anmmob1HZiiq+Ug7ys2WyvMIwasLKd3ys
oZbWKt2kzBZrdQ2ziN0T/y0WV/Y9H0PkENB+ifcTx+osBr8KaUgpeJ0SnRkrrnOz/cj8yVrmAGMb
pTvn7Q6x47ZqgmFTRNk+2Z8+hmO1p73ipgnGTR/p6+v29jxZF/VM0CNMokH26IWF15Q4S6We/EbT
LTbmJ5bQG9WHgZkGOD0huq4BIcEKGUGPHlQushzvjCfYiaT6GtUHOnX4dkamLedKiY3dVU6HXUST
uaD5zAbONaOT/WpgaxZbqWtIle4xWDJgxAuP2pz87jSQsxcYCvzxQ8DFHkyokcchDgQmFJCwyGb5
6hr0y35pPdsuxGKf7UK2/o53t8shAJ70EC8tYz6JVkF7M7gL5YtPE+zJBosFXaVAIhiRlG81yvDy
vUHR8cQZUpv2uvCCjZzsTppXv9FcE2R2IQN1ZSpBeIYH7KtB8xvqH3Ms8ytu1RNp/j1syJCLaBLW
0eClbydfJjfYL2E8WCnU45YLV22tpdzg9fJBxQBcJHYFSgiv3hSUU+4GMyifTyar14mVC+SMti6X
2RR+MBgtV8xYYNj3+utX7nWP88a0Y4El9lJAWtPVmag8/1l9DvzL7rNW83nHTSsvl425Y6LFAH8d
xmO0M+HixFuqtAwB7t5UXkd+qnq3n+nKxh9tLvX6jAArDQDw2YpbWEaq/MllCdDC9sYXuYR5MPUv
hBUFYQrcWPAimCwEGWXQPYHW2+HNs/2bVwc370JTydnNM37QPHIlj+k697tfEppI1Z45hQ2B4wmo
QziKO1s1S+9zQbrUn5DgBcyR8rxUvdHKr0DiFgLOWaR2U8A6EibgnCvWZWBQugcKCMtBXizoAGr5
APoG/wK3gPCZIGU4AC0l169d60MAgWTVgKzUnz2LEfob36I/xvbix6ygnWe9ZgGWf8+yOsHrhAJz
8eVjmoVUzzkiRvJM1VuWGgt/xWQJPwEQqyDskgk35RUDr85gmsjRCnukdevf31QKxxPOgvALmnVP
7b1ZTJ9aPlUPNCr5wsG4YEcQrzMGw/C0N0BO6vwjn0h3S3T7pOBLEZl3+DWMc1zg50RDHuELN98Q
OquWlUvjYuZ7k1lO1KktbC6+teiXNUVYlvp26fjQPVkGsaMIht9CSQ/GoGdCtD9VL/mdPuZdR+RG
ozm/6WcGC0mKbV2OQcbgKpEDqc3y2U6VSCBlWI3yAUY0+RlvaKAELPwIn+7DbAgcv/1pHlUPPjZL
n7Ls39vlyGelq3zN7T71OuQS3IrMxg3cezenUKI/VS5L17qhsNEvaYcAmxJupSu1ETHbE5ri4H7z
AzYZrXJ56j31Gh/bCgoUmQ9A5wsJDqofJDENCtsdG0yH+4plBadEFm5WrJZ9bpBV+RfhzSom68qh
N1hsB/I4YUPJSt6FxspYacnM5uCpHHKoMdEbygj2PBXbZMooMginbbY9b68v1fbGEnBhs7GDGxj9
BGjMWD6KQJy15qEEkPtY4HiJO4Dhl7jVNfBVM5w3SmKclKAZ7vGbspQbfTwz/MoSbXLlI9VxGJKa
fXsSme7pVeo+JUXy3/mqXjOQjKY7hdF7WcZH+S3A+av4o8MDE26cX71Wnx3nh1xEllSJ+1Xf/jwx
GLKni20mR5evsgbHTZOLj0Pg3Nx0LsTVlfAh8eF9Y51bwu2VSpLG6WBn9i7OhlXIETaPDU5OzYiq
3+mAd4kUtew9w4PLxDrlKrecur1RvQWnzOnJlB349fHm9NLiiSKmKpAHLizqqtcuCcnckgCjXk/5
1JLiFTIKpgQsIql8jbCNnFWOj6Lplm8tzzs+hqXMZJp8yWK+lqFk78BdEMNFLuCyY9BlovMdQ6Gw
pbRQRb2RdXeqEtAbK3ZHMsyRyICNmzGSXU8jD+09krLlzbt/SBxgL6nAjijJWRHHMCFTZofPgye5
/763fYmeCrJqDDZJ+aY8yEKiggZgs1rW1HN0MRbkHxqxAqnRJj40KuEEITFNiHdMzDB5kp9IAHG5
+ipJE6cr4bK+Y1Y0eEjKwXY92dOZmEVILyPrPz2u2EEbhparzDvKTRapRHGyCcMQoW1DmO/lW7ru
Lhwv3+oBfSexE4E1dGF3gCYic07ugfwr9+qF+KdKye77gbOqm25u750v1ccrA3SiqjWTuaTO+sPp
Z+HGr4XLWXIKswrO/H1RN7PRnz8pi+FVLG3ohQEjW1iTyQGbFqZrRVTJYhMKm4jP4XH5IifF2ylI
fsqWwwmE3K3+Fcq5kG9ZZT6TxRMJpVd7qYtxJ4scknJYEdnyFP3mEnABy2amMETywMJTbmaaLHiX
9/+Sqmr/wPlAayJKe43+qar+h5rj1GnX0arU83oCpwkYTiVT5TwpzRfJ9tKCiehXutZb8x41M4im
lcA6roML/WFhgNyhChr0VYxuetiA2JYAXCfrMNjGe9d6/048oL3y36vY8FP+H43jTxuGi17o1+oK
jQPGxEro6vgbP7a5DsYunjykZzeq1OwX3KOPQJ/Ew3rQcI2IUjQRj+pOHpWRzG9XVPwOJg5Gu3SX
PyPfUKKS6vOTidUKaYBF6VAN7P0g8qnbUmx5mx8E9tD8AQk8BXYf2nqCd4N1HcUO4IJ8Hx91YnKL
lbfivpVMMfW+UxMbw9+prEGJD7lYrIKFDf/gw7OwO3xSgoVr8UV0DqMaxi8sbpyNIUmrL5RykEOU
FLQ6uLRZIPu78GoR77NdkLGFuBaTp9xW+U/J3tr3enn17mR6Wdj/spYXBqJfjT+gL2ez649HXrGt
iVxZC4m85R4R6j/5xXX+wtKCYGKA2HaL8Eli2stYY7LE1BeFxNWtXiBKsJXpjK3QtTVXgcu+k/q6
vhgpckHAmCXhdK6vNffyrLq3dQOtiq5/SyHOC9VfDXA6RPSw17GUZq/Ei2eH2HmuLJxdshgYF6oN
8J7hPFN8zSnpKXNzdZ4fIPZ/snEIz5trjgFMOFBbFi64vuj25o8ppHhuUQarhMndzQ0OQejW0ETg
c9+f7wsoBQzshJ+Kv7POnmvOTw8+uInoj//25L3Gun0X5rzoNICk4ZxZCy6LUAaguEPCl0ckxygS
EDFx/v7LdnV1oZvzRpGWYM8JTZp6+ow/CA9nh52H7zL71KJkFmDhyPdCbRbutDyKRb6MKLhE8Jch
mgnNTEQk8sDb7pWqvFCWH7NeeMR4NrnZXt4mHynkcGSPs+ePb0cqOc7rQzBCd2ruTBdmTMDLIE33
sLU5BmgG31/r5QUK/Ck05+rm7I4bGT743cszTHDr9UwGXC7zgfOpeUqF87jAxN+cY8YjdH8uu4ym
ASdA+GHQxh6uUdCWf9E5ivqg/P9RStwqyB5szKYBAuRJ0HMX3pj3nCrhhKxLIlbcFXByWu+86xVv
agyq8fqeT/bZnAh5DxcHYalLFXtxItLsXS26zYvZ67sLGVFIwlJwmwTNOtnlWwMnM9pgRsoeYWG+
pZ/PANAaCOppBB0VTJ0HlWqpbVCluwfKxubFtDnCN6qDqKotLV7xXYklRqe2l75KfRI36ECnOgyf
gqrsQMyuPk28Zl3xHoUqLkRKxB6VR5s7KpqUTgO6u0D1veyFMz1EcI/hBryjGQsIjI05wPXi4g1P
knv23iC7c8/+AEN3KSTkgr1ZYnQMAkkLTaqcP/o5mYoOaCqP5F3A6NIlUbo+SbIyhR0Mm+ZwfdYW
w0o4obSfJ4XBdnE1oOCUf+AcU3QOyG84ZCvQoGivJXm5827++zh/zqadWUH/Q13Uh7ur/xafaoX8
R11KYVd4uFRTyDGEldu6r1QzSQkebnAPunG1jF8FlND829c0BE0n5KgRVBIjyP4+hho+YbhFy57e
e8lb//E9AuclQP7HmSx8ALZovWzpvJde7p4h4xKmuP1RaLnFR+7eqMUL4fiOv9V1gTUuJElyeqEa
wiO8ztulRGYstRHrGBoxKnIkIfnRWfEqCkhe/SVlgpz8Mgf4l8fw9P1vtbhBDRCyrrh0k8dgZ8Y1
T4CnJJ2Ll0KGyOavt4CeHSc4HRV6lSCh8kWJyoI1NoEHYVDh17gaw7NU+IVUK6Timu2/8BySAhIE
7lLUbqJdmwvmbLGk9PwkhiQpF1wOTfywx5BopQCnCwmnGhlDEh11K6djI/OQ/AJtG+B2CxxCc8ml
zJfcVX0phcjpJsQonOPisq/4rvaI/UY/exL0hG6W/KBaHLnQI7GVpHpnxjFGbdWwrQmgITwHAZ0E
dpIMq3g8R4SkckDytATEtvvvu77xj5s+jl/0JtMNfNT+YFROzXuXlsYom77E1lNiedmCrqzKzizx
m9kn3rJzzOUfHBQFBsLJmxz0A/cf1Sw7iiORPfTMD4jyEIwfgRZkW6nAMFwejeIeA6ivDIbv3w/+
21n6D+Kdo//P0f/BlYy7S1pcTI5elGnDi+wmoIVrETDpbCU8R45YrmGY8fgWsdWr87YFaaFxUL++
rPWl8lOFy5H5U/d6uF4WFv6miLfkuelvoZ+ZLydfc5HnswOIMT9CtS+F3YLFO+iAawV9PFOAPPvF
z1qH+gD8E7bvbNHWki8O0YFIoqwlBh0W5Ad9IeDvmX2LHRVZkPaQmSVkqxc2ZAlYrrMFE/hh3G+8
A52BoWAU6FFM8QwIFCv+J9S+ioheUj7JiWWiD2yddzaKKVZ4RJofNmHGbVmLwlAnKvrepSfEFOqL
hlxNjgH+xKx9emyMAFHOJygW/0rQo/vWa0f4I1wQ/SHYqaOOstLjdAdPKq6i4hnkKbghuo+VtrwP
Dy36FMg/whQRwFkPDZCyJqiXFsw7+ayr1/AxiNhIORDU+vgSaV+Gn/68PEF3CvAlhUUjOPmZaMHw
xy8jNGkcMWGzlUcLBXdZ/Ox30yP0vw8hlKAj/TgBmzcbRESBSLljypy0roKN1/qOq63Gd1lNSqAi
qYhCA4BcBuOvD+mjANAD8+oTChU0q7svJWZzx9t3PUXK4/mobE/H0zF9gqMAC8HepU9nefZwU1Et
UV+G84B3OO+C4ACP5h52G5iIyOGhAYmKyr6uqo9bz8BAlMAdkmkju369/KRyS8gpcjAhNp69i5+K
FhJnSBGhxS/MEQbjQc5h7IRUNKEhgtRtYzkBz2KjFkmOSoOFbk3JFv4LGstVteFFN9iQ8rj5l9Bc
CT0LPyjOFI3kqwi/rPDTWCuf1w9z3hIs9VFBOYJ+jcd0oeYz73V9mb8XKN6P/d7A19CcsehOITRC
IXpTjkBpbyifHliWBXkvWTegWSr7l6yLaBFYVCWKZyNh4SsRM903MQ0lYnI5gVtVsCgRZ1y+2Ie/
08THnsM6mYay5+gvuY9cBVHCD9HQtLOjhhAIcQ1+/uwYJTocFC0bRBFsX7L6pkeBbxSW1Yx8F5ms
+UlrOBBhHoeSPVJq1Ww9i+TtGqESOeYzeHBEDDgHsYOf3nP+1d3JjyuF75S9vOxmzm9zKU87v4Vw
X3BA3wwzeQPqIqhy7zn3OPu9BULiKwGufBWlXtEigWZyfbfdSsrHBkXw31ZQbguJmkqelaAg2fEd
3R4JmfJDslP2+TbZSWQFPR3YUrRXEkmIOElq8eqzbNYj+0EBHtGwQ40ojwVrbTeCKXQl5WD2+Z9T
gHkACDanayilB0z1QKkavhdcharaPgFASINMKqcCA5Ct8+YCJEDw3CwSCNlYSKYVbwX1SKJ8A2F0
IN3SV71CKUy2qOYTj3qK7isJN9KgRkIh+TVqGw6qRwR0P148ufT00Fg+IhMBBuwzi5kCIEnLIqaK
yn44FYiTiyoAKmVoQEVJ/EfAQcHjBUZLBE+kYpP4+rJcSWIAzhxMqav2gH/67Je0OGETJeZJOSVB
ROQk2X4fQZFGYfwcjT77O8dFzRpsIij2FITlQAUXPUXpPt3LTHz0/KCG/YnAjFkjHAdBS7FvJhSU
MLB0AblFvaSyLwtQCOT2OYLR5Svxx8Xgl98u81uGVeJLQVsEV1NWEhN8PgIDKp8CEQPI/6eC4B9M
Wv6yK/4hNNGM+zBcC7VY43RDWIbx7tx45FIilL3vRPuiBTfSO5F8QrRCXXJ6qDMlyRFNqmifz+im
G4xwWd74e+d1pHckehE96skxTiL0EwIi7FIyR2xwvYOFHPv1FSdbSBEzRClbomhpUAIGtpCSgL2U
/+eoqh6GpyNiWWdRfiFqD2Xq/PixZXR49e/fv/49ULD+WXujGQ7qCroQTJ0/AoWqrMt0WoJtlG81
sZ+w7U8/KImvrCfp1STBgfEmaufJcmQbFcsACRniD3FCKOHs35h1U5gL+k95PU5aq/NvoMggxWjF
U/z6TfsQRDpd1W+V6/g3yjIq0ZTAJcCPLh9CiRey/oTPubwJHgsXYIRfL6a1sPcpOZHpBsryvqPc
eshBO6x3iTvp44o4Xx7iCmAiEvgugg6/uYZL/WfJoec7+WiJ3pBU8UqggzeJfNq3DgicAhHRnYA2
ctuIF0G8R/G+fmAgbxIQSCCCygLLhht895w9EAKoT+8i/8Fx3kKYcx7JCNyYuSjxcxLqlhRXVNwa
iuCHFviTvYMttIjw3asenM4UFEXyYFE6f4uHBWdQXGh35DTfOsPLHJvADXYeTCltJelrMz8fhcaV
PcTGkikLMkP4IUk6Ns3QDBbVho0QwuhWXAWsOU4ApLBsWeZieE8/SWER8L6L84CDCQC6MDLeSyBa
S/1jjPoZrgEOCuCDZM3eanaAhL+A3YhtADEDEjNIqZAuJyjm6GQkNHChg3fL/DfNVx9Vaqoz7HjU
qjnqkk5R0s4qcTuOW86UbXs9WX8n7TRzXVTHBEsE6/BI1Z/1A4csFgYyBi5OoREC3H3r4v1ITUiS
Xe3JcMdowF8ZpiIK9N10cd1hMirv0uDdyWlhqrCzYQ/HC3MHdR3rBYVDJjxV5qvnzwg5v/s5nRPs
EcLKg3DWvT1nfv4r8acvotzQiXVFGSFBnu6PxxLCuXwH7TdEC8GDuhfCBhFbJ1S+LsQOEjfxeOd7
ymf2oqP7ggVVekoinvHVctsQWAKyPAxJhanCe4VdjCQb4vLUzeHGsLSIqENIDrjNPH698wldGgYp
UogK+0+MCgQQEfn6PXxoMHCRj76PQ47sIsENTP1PmPor6niIs2FxH3KY+hZDeF2OSC21NykkZr/q
bY3kVn2WIqfkYJIhsqq77f6RARNCSBbYH3AtQrbbqaRqhC+9N30VYSoxw1HysvFz/BRQuQBrluoX
lVYA8Sl7/yMvS78KfpR+iQ+KPQ/Vg3SJyj0K/myQfg5LRPYEdj5lJVpoBSYYSll2cl8UsJKUi3C1
kCjp47KvEyTEyMc5Xt1tdrDmOYPJRp9nOwl5JM+ScmKzit86RL8Nf3V0yxo9tbBPk35OogDu5zXE
TDIHyvYDAQ91ek5H2HDydQSmJ5EQKNVYCIhqurfd9DTDKudVsorQnlMcVJ6tX9TWEL4ssk/JnXP2
f1oLUxa/7y7MyAWtqkjwCLGQF6IyJT6RGmjKlm+/NnDvvv9/XkCQ3reBDL/o4WnI8J3uIlSlHZif
knoLJs/m/yjcYJ/FxspvpKbgKc85Iz/62isxhgiGGaqSbPO+mQDsy8lgQUseLzt369V7en48QlDB
Mng9274AIlREPh/pU+xStYNnjWKN0JBQ5F2w5u6V5lj01hv+azv+p92YhhWOjuMdueqf4rC+V7O0
V/NiHWt1YE6MqLiM87NauVcuB1ZHE3Rt3RQjGtqbTJFh5BSlYlwD/8so0JI97q/JsnRGoByhGs5U
Omnw8/8xCuzO8Slu24KmeX22vMbXRYxb2HgCtzK/LH1+z1kfMWFt+72ifyUnfAbK37rzVWMoNjEI
6G8O/TUGL4HKU19vMxMs1mhsvMHMQ6YTNBTtGw5PsAX0r7L8qG71fFJ9aMk4a3IMOFrqc/bMrK67
9vSU9mDgeJLhHFs0xaZPjYCYZd6r43OvYQ8To5sucFS4ek4H3qxvxkF8TMkzGgQ+DeWagn3gel5c
zx9xOrp2s+8nH6Z9eTm1z3SENydfTgMBKa78U48/VLurYkhUVw7JTpf1yVzkmjkz0uz//2I74kVv
0EQXjSqNuf46xmc7vkw753ZaYwublkc9/cFVxoD0nLEzOaus3DT9Hu9krq5iHqfGfxg8T/5eb3Lo
pKsZeIjiIIpZ919/P53mDXNIs9Na12D8VNZ8QI7l6LhC6qOrlMbigkmVk3xU1/1gFe/YVFUTA0y7
7oLmPln9e9glJ/vnhLMN/Pc4Dt121D8ORi8zs2sVI6cV2qYrA2Vy5HIp1//wWvybJthyVB44W+Hv
Npk8EK7/mdYYCp9bo9OAmOFQ0cyeEsfkyJRhlHHibeOvfz+pPxt8I+Pmt+EjSrc328C6/o9Q8nS1
c+c09qe1UkZD/6lQQLxadKDDQex++5qg8KnziGJdc9qxF1p+Z69yggDlaTrBGub8lLQbnmr4SjND
WkQQJiK6Ulam7mutN5n8h5/c9O/rj2NqWDVOJ9z3NGSRKfO/41O0XeskQ7bOrIqWU+R1/f5qokab
tMvEYn87o5g+Pw08JWJeGqarVVh3k20zQGFqStq4Yhtz4cVDgcs01tkp7oKD+tF2rJZFOzup1U7v
NaxpqXcYUElx8hwmxiIpiF7rZGP3tL8wyDruJ38o1bk8n+UaWiNKYhYsktsVvhlSYsxjkvLt3y/X
36uaOM7hVelMpUff3++IyyU/J22lGuuGVe+i78z6Zzrmy1FtPZsie4Oesrimbmx1+MI5y9RKsGFs
f+Wa+mIl7J85tfcTpoiXdHED1RpTSsYEhhNk1Q1mb2k1maddGWWX6lWxkAetsxzWdBuez8nCObV+
aoxRiZl/llEMA3G2CmjM1X2p0vPsMjtdVgVZ2M0Wu868+7pl0n1ue8fpwwBToX9FGgJo3yHXYclo
QbwaKxSrjr1gWd52VslVuVHswTVDISdvUHFz0zsOpAmOMdPXfX07TsqeprjHUm83Tpv8R9347yVu
BthkhKU5MfL/P1szjZhN6zfDmq5VJV/0Dj4dRbWcUkQZ+8y1MzhsBiUdmVYjYWz6ljbAQ8ZhcLpZ
jIhKKXoaqmOdedd3VnldKmrjWjo+p5PKTc5rvf1hK+bi3ycFfrN/Lk3sgpo2NWk7YdPf+c+bOLPy
zBmywUCLM/jnQn/OrJHUU+VCJ/URptG0o5yYe5fuaGC8CO/Zei/oUtMuT3gQVQFc+8QGMCnm9+7t
bFEkmoBHtJeFMtazO7n9ebDdPnuqsKW2S4KTCzRDGuPQ5BJ7jFmm6k9ZTZ/f2/sVx89TBZN3Ui/z
2+BNp/Z7d6MZb4oAkZTMzn4keHz1QOqQ5tDGZ5f9sLNR4KXUYpiVujeBWDChw2Sm5YuxGYMT3Vx+
m+YvU/1V3V/He+sOZb/EfOK9NIdZg7jLpEWWg0ODYlMcVaqv0bi8nCfarBpA87vJ11BRbk2p6uQU
nSfjqrG4fV9j3R3WI3Fv+oJ/wmlMF5dM+23em0Xq4I063N/bzlqMp8n8YsXPBu0yrGv2qZ8pQU4L
r0mhXyew+/vqP+oAurAo/rLRiGXCxFKx+J2Q+/+5BYxGq07vtTld30Y96PW1bnrKGVMXmI1TGrEa
v1Xs5vvRWVxpUTBigd8N63sfXrmd0qZYVmWFs3e2PNvOonFuXBXnJU+6VTvErAWL2kKMoijeBe8H
MyWrm3AH21PI7r3faGix9Leigk9/ypfV5ebGl5d/n63W3/ZRTo+m09xgOAlruvqHv4Y1VtfJXRum
a/bS2aR+Vs85/hTFNh0sjpcOUJ02a41XtUCggQPtza69ftSeYA7rFX35Jtp6isnguFCKyzIDDOTi
9zaOW6QjA1bh9VeKz1+5z1XMQUR7iMorvmqLe0sn4W5nl1+VjpJrgLhqKLML9gF3w1M7gmgDvlJe
fBm3l2eUk+O2LpLZCZvfsxrvmiFdaDG4YQHWEMNmYp9UTtN53ZmLVnnNyuuCa7qYpLTAe64vizx7
i0903DrrpLyAnvZ92aSumqn06LDdMiPRueAglkHbZTI7DjG0/h/xCjak/zCRxMYEZxF6zVnGH3Sd
ND1f01Gzp9jZAwCM1rbjul+n9uI6IttXPi9a81lhzDAU2/JKwQNsC2Gd4iaNs7rFvWvZKWo4CO1V
PG9UrcYwuJmfMroCGPPsAiGXVLNMVrd7+Zqcr5uL/hK3t1nhQOHE1z2zcDIBMZrWbooqsVLpBWUX
eFhqCipHaAVKuUpQYZxwUEZQUJ7owYUIJMacIabRNzYeE3rv4YOS2Ggt7NgflO5YahZB3+xGa5tW
P78Wd6tZlJNfE0w7btd01Vxvq856o8Xp7HrLFgMZZUELao3yWY+NKUQlk/bcw+6GifwJZYudAtoV
qWuFtdlyju1qiH9bI95cCGvz64cNgnqdoM8/NfMxnwG8LSyHc4CurdWTSFfR01KtyJqgNK1IL4eF
2o/vSXqDR9AMrxflI09uK1WnJMzup5n7RLvPU3Ey0AHTb+djWnVY5SGyYvbGJ9jC8eI+vbxOOgbC
hvvQ0VlxWBXmeZ5NvtTLc1dgDKQdR9Mvk+V4M2dF/7NKaPelnGc3s9/XHGUrRiaTZJuk+BFXQc2x
TyublRHFh7qJy40yYJKARgzJCtYLNl4yfYvO0777w9ThRgH4UItjbTdfFxxHkhMpdkW1ethmxn5i
/xzbr2YyzJXimGT7c3MiFZhbVDLeL1N4PdL4Alh93Tnz4leL16E5U2+LOluQ+lx/tM9X5Cm7kW/U
lwrCyd29IwSx3opf2EpCKcWtutw1MEvr5/N25Pzeq4NRzZSfQJrL7odJB+S5SfUhulMJDDpaWqGA
xu/Uhi578imDlud5S2fUCHeG5+vk/5B2Xr2NY+nW/kUEGDfJW0VLllSWU5V1Q7h6bOac+eu/hxrg
G5sWpHPmXAy6p1HdW9zhjetdi8mycGNJv2WGSVPi2oyL/Qtq6zy46xndQolWqZ8TRI6lj1B1ZhUG
prN2EiPJuCkt99dK382Iul3GHLqAmUnefCjQyCn/qagW1cdO/ytoG5QRQAIHAqjCeEA5Yh12KMTY
8G347W5AuIFDNCMFWt+HPoHWt4wXOvwbkqcvQwce6iRZOp5YZ324Lvp01ybt2lc3oQ6BdwtaIbW3
rQI4TPO2Ou06q4lnjUK3U+Fe5/oiqJkMLjFGVrOpbH8eGO5OQXwmcdwlUd+zZ3WMzMrMUTB04mgF
KptQP4SQHLjE9IZ2J0S6VHUgJdhLyVtYxcEhJAhMBm5zEODmQ+YO+I7KfCvI5XPTXQ8Yt8IKVhWT
Ub1L9b313uSB5m+19AyQlmmxlfy/lk4NnpknYaDJCAFMRn9W74AGLeP4M/IZ3W30OzeAzZuXqQ8w
PhZ0BQkaQz14kUImtZvlAKV/pTazwPrTytXc0wGXlObMwXJrbbOPo/KlxE2E6gd18gWFcQQnlTtX
FU8DdtpE3EbXg4PtPIVO89Ya3ln4KfaZ3uXYOuXU0+pN+JOBpR5yBkycZozzN17PxIh+lxvDshLQ
GIonS4uWLthpgZlr8kWfotE58EQdbl8PbxfFMqHNw7jbd9x9yY0Xkg1xRUEdyxR0VM0Yo9HDMOlm
8sqRjjLzSlrnUCmiDUflqXvRyzX3a1YO5SKuxUGLNxK0RoEuQfPeruUO/aoKFhNE4TwctNQsMi5C
kEjzLP0ngPkm66uF5Cj3YQcbKRxPM9H8TgxwIrq1CR3431rwUdEzwMi7nq5NEzHd0yYvrUexLZOP
VkBDufY2Kb2Wriz/NFEGe5L3TxngPTt8ZQu3MNFUKz2Z/bEqT0EaPodDs2gptFcx5AZwcMpp9y8T
AIHkroJKfdZquio4gspfN0B5YuLK1qa+FxwkeWcPf4JM27SYXq+tl238xwNArafqg9S7f4aKsJkW
s+tIM6Pu/+h6TcDCOLnczN04hG0dDgPI9pPyJJgYzD6Qq1hFnYk8Lsw6jAPbhApaoi+MRLqXo3zR
kYOker6SYYktmFzuC8ALYC5mrgNGLmH0KXhsUnsdKumvwmsZrKdXSng7MLcRWoSYZndn2bB/JtqB
cHEVNO0hgoMqDoqjyoS2lYBq8c2db8w1csIcWBrQ56Jxl4kik/2slaaep2VOlADVtk4zL4Y+EA9T
GXhfGKrkXFpUsbJIq7chGuZ5K4MVeqpzY82Fm4fui4+nUMk5JRhf9M4lNWem5J+m2dTmcUA6pqI9
CE1zJnkzi9dj+gxzC/+gNvW6cIt5g2cOjHxm++7SRqEkIs71IEhpWtCRkbqIkz+1381DT98jWou9
1GYuw/5eFd37KIXZ6n2t/dXcT92Cw0Nu1oh9LVKhzUrLvDOI9+NiNlSrVooXAidZ9z4uDtb+V7Sd
LaA4crQZJcQGc2e6FiF+sIjV+N4lYKpT8dCR0w/QlpvGkxUm89octgntqJyyWD+ODkgvVbvUe3vd
Z5TkXW3uGUT37bG0Tr7GYcvBbvzBVvQnGuRl5DMAOpCt7V0dOcw+vMtC4sCmnUdN9WwxiBLbT60M
gYx56ogMC9E957p2TOWV7hX3ckIpI2ZUPEl56H+6LoC+C1kF1bh39fpugDlC0HtLd2UMI1O7b+2U
iChnLlBChay4SwswdSkBqRvsh4R58V9B1y4kiXK6fGxAfHrWfe4Lmsd/6urJ7dKVEfxrcMuH0irv
/Dy9K2JrLtn60jJrQiH4OQOIHuFtsIJsZjge8cmqQ2bdhIfcQkFaagHH1LTt/XxXGv7c69vFTb01
5QcxGNhvlXIcCpVogPB332svnmb0oeS16kjmnzXbIIfqKEbHWz414FiSbp5UZPP+R0/Nv8pWbrn3
7AcpW1UMcYXG4raS1A8mRn6QoaO3aJ4LZsokwE3Nwu/6BonpLPQ3crylFOjU+6A7VyfBmlfxP7yE
9kbNTPmxrE1xTkP6Bd0QdNiUSVlUrfRIKate2SkD5VCgE9FJadZmDfMVvZwW1hEY9gP3t+sGN1L9
H7mhaqmyrAFw0wz0X9AK/X4EVuXpntc2+Q5hbrV8zNXnov+dFHtCGxVGVobGzZNe/xLuk22/VfGm
pLWFQ+AhSdpLDmCLvr++SD6dZm1A3JR/VExfto+Gvw+CbdkeBuWP77zl8l/ffragZ4BesbqR305v
0fgJ1FVoHpiabaBl8v0TfG1wQqOssp0JOstRZ122aOt5UkAyDqWcc6OGfWk1FbkURDF1QyMR+r6a
Y3WFn/dpthswcqX1oLSvBjomqvdu+vuk315PbtVp7j5+HBUYWiOGUBUkL74vp1uFEeqOm+0kk9kv
aph3nRTfp5Ydz5QKMBsqD61R34tEHmUiVrlNm1hjHwzqW6MI+iqHKKisYdAwKLFYyJTopDodSi1J
l957/OvI1i+ijsj+xq3+Ufk6/3QKSGQjsm2h2PH9pxtprSfgKqFqqqV63vndtnEhFfbycEO4URru
g4b3RoHMM+n89GAUQ3dOY2bpxMdDpBKGWt28zCi6tri0gOa5xjy0TG4ixK/ePJbNTdW2i4f75SdP
DFKhJJavuE6KvhiKtbrxR1hALzQwLWn+1qr5k2ZTgoPnovFXacsYn/jomAyyRxIaC9qLEHp7hbaZ
cov38tyZ+FrDGTcTyXDDRjpLRaNlcu16b7CCvBUpBE3SIpCDVQk1h8BBxsqfAudlBi6ZSrpQzVfI
0WSfrC6GsyJiLJ9S56jyQXied/5z5n0Wkk3F7fn6Tb20dUi7c9jI5NJlmZx2b4VqQ3CW7gqy32Tf
Rea6QRTVeOtIqPREufEM9Wkt4t8b8p/1JkcV5yo0n42R7hLX37ZkY2oubwzd62folvadcV9YgKby
YN1X2bPQglev6h+KKN9oXXdv5tmpDsg6M2VZANxqivrZaS1y2X4Zp/pMUm0ksKgMOIhcn1wteEZf
cpFJ/qYTw95z/TtfGY4thOW2+xD1Cs0b58PnYQ2+2LgoWQ3+3+vbq05LsufvFaqMbhaGjiba99dU
h7UhCi0E6lWYswHGicFot05dL3PXf1KV4l7yqA2Fjbgzmu5QCoANunmXjPf10LjSP5lUbhVLefWJ
r3w527vy316AuUiYqI1TOMLc+P3GTx5bJ9M7y1AXCpDCHkuQk5+cwNLqxvFAzZ9eaBC8S06+CbFb
7iF6G6pNHD10RI4zRSso2Wd/MoUxIlOde6F935Lq6jpo89ad0yB5IsC7xzvPSaaWgyd2ehu+FX15
yxtOHfG4yTr0uapgp/ndk2ZQ3bShF4kcpWpDzHD+9HcWkVxtBwgMBTlca258R10GyHoudFeuyTGx
v2W/8MqDViI4GUDut1F679kL/VnfMGEc/ZPnyhgJ91X8YATlNhXDc64wwGGWz6j+8FlQ+wTS6vrm
/4itpp8y8Yp1FVHB14koNYY/0+X4QytjnYlT7R/8xqHlVN01NRDOaCvRfWotawV3SdLIM+OhD7Ol
ZEk3dlcdn+SP+2CgPku0QaBzLi9+abXlearJuZoQ5FIIDaCfpOtZw1aT2NFdVQyPNLMPRQb6FTtW
qS+Oj1SI4S+lQJCjAWkVMHWGh3SUlhTmk9kywmB7T5Wn/jc/dFTD1fVRCou07vtbs+14qLWOvRvt
imwld5Kt3rk1bOEqeCKv12eqFSw9CTISQ11Hcj3nz1kKUNnio85zyJTa4Xee2MuhOkV2O7NHQaQb
BlC7dFcpxvLzBNaAYGTyI0WiVEUaQ2+WVVTtpEWqrIsQEHfaoEJMdG8ASiEnrIpl2lISjo96y8Bb
mGwk3JMZDPsyVZemQCfI+IgNyDlwxaaNbG5WcjobnwRaTh7iTJkVdMgqH0YYH/yAddPtXopxvn7J
9KqGYUp1IUp3EcmhPxyRrSKWsvutzFFffxaXvBQAD220oKaJFOX3TZPatEhrJ2DT0HSAf6DHvTPN
krbLgZJS6P+6vty0+T4+wq/LTS9STxgZOV66y8NPKoSWvkiZfo/eodhs5lK7vr7aOVifPrCvy02C
RZxQ7xkGy4XJsmjXDqKlQvoYNEq57lFlVsaTeqoO6vL6uuP5XFt2dF1f3nUc1d5QtSFke+USTU+r
Wwvx4esv11c5J1+TZRRaPKZqC3JGWZ18nV+ncqrVGOe4pGXm1qOkDZGGt7Kivx2kGhUNkMpkJtEB
i10vTbWeY9yAkvi6icheU90wExfu0rffM/nswMvl2KGOvcvsbYRIt3UMnU9yVFYMgsP1j7/wRFBN
RSJcwTEp5hnF8GWLtdJ3WqnmiQSMvQGyg8sVrFFbFjOigOtLXQo1VR3EyDiWDS5ATFLCrMyKMG4Y
yjaD97bs5pLw5w3ClHZRUOleC/XToBgWmP0vy4QBUj36sL5iYUq9gCMOHgljH3bGkxYDzRRvmRTc
cG0X9p0Q3dRwIPIoWzkJK7xClnQfkfFdJpaqvYshX7D1sTIQm6e8dmfXt0MZr9Xk2n1bbtJeVMO2
ibvER7TWoyjb0sb4sEdR66UvfSQAU5V9z2y8jhhRt5eNW5K5F6z819Wn+XlVCKUKa1aXmCrK1vmo
uBn/TWVC2FXfrgYDMEn3GnS3TMnPr0a52sJAyoZBWn3elS8XTs27PHSEEe8Sk1liVDqJuOh3/8pf
mI+Nn+XyrrHg7qzceS0BoQoeru/6T8P5ffnJ22p6tTLrRkfmMfhtVFuBO4PdDbp3GLUZ9bKO15f7
eaWI+QwNwAOKkqh2T+y0AKzWDLLKlScCgUY2sY/Uj0O6qwZO/VZSf+njVBrxKF6o+ughvttLJfD7
xkvRejThV9MIgJt1HC4pMsa6mHXpGgPyv/88iyKbrYEBA+YzcbCS0ttO5QTARZw9i4lunaW/fURS
21cpery+1g+MnQq07+tioyn7cnOSnEQldsN4p8vrDABGyJjPINau8pq3eylbY7c4QlFtNbxTtU2G
tXnr9l46zjGSx1raKEiIyU9okA61VNuPd5W0x8vH/ZZUlHa5KNe6+V9cna9rTQ5TaJEnhyF7Owa1
rNf36zx6LBhVV/b1rXt6wcOzuQIoESEMDfgzcOfL5rqmZkpFwuYm8AbYr3bC40T6ih4FsqTtMR1z
WWAb14/0p/NBqRlhUpmOP0LhUwhTjKrHoNpmvBu8R7Yz5a6Wj1QkjVte7oKt/b7S5KLKKK9roWAl
NYvmHRV3yDvrrR2h2RNvCQtpaAseJc2lUUDl5ju58KG6JsCQUGojXRWTCCMuqtwxC4xeZa6xOvmw
Lv1DEm3BpV7f0R8VX0AS31aa2Dc5j50cnAgfqh6jEBUP/cgtLdwZj4IFW+clKT7i+MZd/Wl4dEwc
OD3tXI87F4O/3h68BYA/rCrf9+8AGLvjqe+sWPhbOV9f/0r1Z43m+3qTt9E0Xkjmoo2GDvZseq9O
ZC1USPuYXK2lQ6J0+xqZW5qohzFraakUgeNZer22c7WinsmZs+1KMF7WPNWTexNPf/0XXtgQCpM6
uT7gPN2aAlqaojMlUQlv59bvunpEIC9uj4BjG2Zz423ffF5f7sLz5VZ9WW+yIWpiCQnwiLfrR3kZ
ZprsU9F+qsigJWuhMV0womSDG8dwTle/RzCsiiy5aegktYY5WbXzI1tOTNkbvZuv7lUYEaPXMfd3
8mcIFkA5A4zUuiP48OvfO/6HpwtTrrKJJcca0DRiD7yylUpf9XZ5NnfSQ20txmCtzY9DvL1pG28t
NnlSVd4FZV/3fKX7WPnvnCUGo4nLmSw2/42lGAtx///LJsl33Gm54o9bCpA9KNeFOKPWo2Op3zi8
Cybp20ITi1h1mlWmBluIeJQXPBZiT5YOTvxmUHJx+3RtxM/JdMCmNY9SUCuq4sEbfWbHoEsjTjhN
zXjmxGdydMMAXnh4TFuAMLUMaBX0qSUSiR4YoeVI92YF9cfRJS+lrjwntiSY1rx2d/P7LhTEwGuM
UGf4pjTM7yTGU/wOqGunSvcO0pDKsDD1v00Hb+USf2bXnz6lPsv51LQ1NdyZrM4EJAJMfpSnRZ7d
SJgvxEiAp0HREVgrpLLTCFCPvb7yHMnfBcNDyJRXf6i7k9FIC1yOBV+EDZNOcddso6yYR9lnZCzo
R1x/mxd8Lb+Bij2K1waY0GnTsfXozQyeTRrlP5pKs4SVN9uW6qGN3AV+tobdSZIWmv9ppu9k0Dcs
7497zS2zMUfj6hrjGBObVJFggAd2yWuU5oVfwCMiLCWfChPjhhX6af+4aky1MpjAycuA/b9HpE4R
O2VfYXX9/DV1CB+8beXCJwhQA/QI2tj4II0Sde+dau39xjaPluCbDWTiRSdQUxSun4n1/754Ukdl
yiAMZNfDfACxaY3EZvfuOsDjM8b0O0iRolZX0D872frelG7Yjx/PmuUpvWsKunOWbZqTZL7X0qrM
HUO6BxlK7BZa+Swy1oxXuO5L4t5Mli8sR32GCRCT8rlunoesvkQYYVCC2w4rZ3zXeu8sSJbDJAfn
Dk5UoLzk/mOboL+117KxF2MIhxK1bM9LWDay4aWUm40V/Ll+AmeOlu8nMKruYdcUykamOk3uZDNp
Ir0YnPvG+NsWzLtqxdJo80UFP4FRWzO8YinCVZlXC40pSAYQ2CgJ1Xr+0g2MgG7ymkFEW8w76dND
FCwFmgOZ0gC0uV+WNgSnGaDejHk1ZpDdxxHzaJnI86qfVfA77pT5QzNsKGQ8+9YLjYKOiWKfhSAg
0cBYqQzFd+rcbeH38ilJtv3ckRa9z5wxYl5U6mMDap38jz/scwMKkwePwVGlPzp/Sd+ub5Uy+sjp
VtkGBhKUOIhxS/l+Wd1cM1PyeefebVEYT6DpTN9D7YATApPz2ihr3VmJhvh7G0DCn8C2ZNwyDD9t
I/X20SuIscrHb5n48Q4AumtouTM2qVeS/hlGcP6F1hgFrhgY04wTRqrwgl1IUFkhOEXr3Y3VlXEr
i/wZrVH2wELLvFpUFX9cnCxIe9/1MvveNL15aLoMj8CmhVaNpr6PmQh9Icm7d4b06cYx/LQZ57jZ
YhoJgIEuT6KL2g9kMwAyc68OA5Mt7qZwAMEiSJISrqnttutPlAlGdJzj8D8ghSPkTYrgQrv5pH+W
A3nLtomfIstVGCCYGLC6qYymNu1z8YAX4RsuaDfo2dWQCPaUmCep/ow8ZebEb60GqBZDqlYSTX1U
XdAsVxpkSa29ovzWZQ8Y6+P1vfrpRwhsOSfKwudLM7mxoKN7ALBlvBuR7wzUdOveQcag2veOu7i+
1Nkjfn8d41oghIhkNebcxt/yxbhFdhxUAeMqO3EaAE9HC63/CI9NAugQfFkCr2+hzhl+BGC1FvTj
axdtWbAhXnvLd/+8ICZZHCNrgFAUrsnEe+I6pUKEZbTLlT3l4DGqHkBp0do72MYqNjYo29YQpXyk
xrq52R+78DDG1okFUokHamrTarRfxn3ZDHk00na6tD2JoPz4sa3w33vnH+lNCm5M6f0IF7mAhrBs
PhUsINOj33fechzmKZQqGisQNDP//b1wVO0BYJhAP8UtQzhem+lRf11w/EFfjrrQWlVR/BbuXTDv
iftOFYKPJDg0h32WZ/u4OA7BazOoq+t37NJ1/rLuGfXwZd04GWTFt+poLJ658imDwt4/jI/8Zsnz
Zwli3FMLsBmFSIsYfLqnvTwIyqzRrlIp0GnzJDwxHGr5FJNPKuhsMJPzm5W50Vj82FewfiPJiGLp
01CsSK3ap8XLov47qzUwfRgf4lZN7uJ1+bLK5KHKTqP6kvbv+0lPCrtQFevHon6gH1Rjt66fmXJr
uclO2gwmpZLEa6wgdNWH/lnPX6t2XWkvquEtFWD6frstA4Sz9HWiMTE1nLAQlOsow8gj/XQCYUGl
3zISP6ov5wP+z15P7nBXVuCCrQI1SkIQ4rHc+7QkCDJRryArplFlh6C3b5VUzkn99IjHxOIMo0St
d7IbnpolWcgg/U7kr7K2HiEUI5pCZV5Ork5CWTEToNSoXaZQ10NYL9ylRZRjJcmMjeGfZLSn5fJY
D/WqKkq4dEaUgqzd2p5LT1zIwrQ0Wg1g7CZ+rc875l4bTg3AEqWY0Z/1LdyMQJVCyjA8OLc8oNy8
utlc+Qm65GS+Lj25n34epgXdNLZogOe03nkdk0MQmJTWIerhqU3oPsjzESFBFcMM5b0HUM5Tkq1X
HztxytJPA6qJ4SWXnlH9qVxtOYQAROU7W1lK5SiJV6Bln2/ykCapAdgXEjkIBjoI8xF+cO+iwrix
m+Oh/jz0/2zm5NDrJErlxMWYsAbszIFrzZXmk8Mk02gAYl9/cZceHHBhjboSRX4Su+/WOXGHWGRV
AlVDMY68rSpaUKxKIDLihiy12ji3QKY/0Yzjmf1nzSn9s1u6dtrZ0EOYzbxGexBwkpB/9e4w59FH
+a+hPKY5s3x1s3JJ4UlrgZ77s0qDwYbkroEIuUUlTYUup39pFIqb8bPZv/dMlt7uWV56+gKyauod
JhCWacrDsFBUhM1IqoHefbwdynIl2i3QcgZeNPDU9I1l9eX6oZwz2R93QNNVYkWWVc+B/Rff5cS0
QWSJHQqo6ZhiQ7uy0z6T9L1u3tNQrCIJpkx1lpuQYcjrUuwR5kaEt5il6e+IzlejobfIKxwjCtM9
9PJeG4C1iddM/6whLEjzOb6/UhC2dnZWcIiAaKdw6HUo7sTQ1zPW6c5aDJpOBAoik8CoK37HgNxD
pryN1FgocnxXoCLCHHUbGW9m+yJCbQsQdk5bEB5C6L4Y8CoIurUOMiG1zsZIUrBwnzPt0LGRH1L6
bg2wqWXRDdd/8VJ/2b6JPWJQR8+1gTMjqLJrQFBHJ4q3BLQ8oUih5w+I9/qJXQxoBcPpdPm528Y5
RPhyYkFfyHY48I70qlqHvzVXA0Cx5sKoBO16+ctn0F5BuDVnBkSFA/LRrv6hlJqEt0Pri9YYkXDm
5Lk+8EZ8f9J1GBLFd2m0ayp9lcEGbJFrZHY/0+Jh1pbZotHEzGyZJvQOY24uURzj/9XQMpuPoRl8
KLAWiKz+5SXSMsqNlxEQO5pNSkpRIO/iVAanQU7vwpMpTp794qmklyTbBXIi5h8KAVwrb1U4T57U
LsqwuctraMI1nYEobLF1GoS1Inu3qDDLpfSLGYvF8Ekc6AP3BHng10cdDHORQAXGX+3kNfMgZvEf
pQJJOiZPowRNdxxLA3ajyFF5ZRelbmvlTDps5XJpDxtm4cpmJYonyTtKwwYW6QyStZ4pmBBOdiHW
Kn0CpWGAxQ7mUencRVk6twPAenI/97J4n/N1dY1Slr4Fi+LJPWyYUMyhfVl6fATeLdy3NRMWzkkN
TOBq0az2qtnIdBN1j4720SaPZQ8XWXAY4mGZxJ85iDIvAmjATpepuNOfTB+eNDV/7HooiOuTzb8r
mDIVAn3oDEZQQ56nPkR6kvngdtZ2TD/SfKuHkEF0e9+AzDRW3sO6m5nysBjPUInkBVFg3n+oGNV5
1u7HVqpboeDr+CuvaJeekB5KkltQbfgXo+gXia8uQuhjY+BrmaciUBbNikrGXxbLAhXX5EaaeTHl
IQ+2eCbm2EGb1NEG2c0Hilsw5FkMX6onaFWeOuTzSH4KZiXXwEYXnmfcwI9pPwsypoLfIccaOXNw
dd+fBRNzQx00Erq8AuGjNpjnWcvgPjz26mcKSRPCFBqEaHr/OgTZnYgPfjKsqnLbg9uJajHzSV9U
A9xI8LcN9IWZoG4WP3rk6DT8Sku/k3174Q0v4z/pdXub14xgatDiC/p0KmjnW/SLlxKArx80CRTa
FmoAJXSgh9GKmaTv2T2u/01SgLOHmzqjsd9FvffMNDQ5L2VQ/KZKawQ7vXfZfOg1JhDqbZdEH5Ev
joUXPsUGQu9JzdjmZ0dO37CpctVu+milKM+Fif4fo1egYvPUBf8ZzXKb+lMS/EblQ2TOXQ7+3m3i
dd99pNDZ9BHErDVCu+UN5NeFmhxXQCi6TA9tRFZMrkAOHRMthCzcMZ84A3nkwksa/q2ygQGtV5lE
LUNHHRsUOhtSCpBnxS1Ix7k1Mt1Mi5SfeRdd6OIM7P3iJ7jbUW1ERjj2jV1kiqqajrWyrSpvBUg6
aLpFUgquJJsUPVrFcYTO0zsR8aNKzNMM0ejPFfmTEwh9eB3L8k7JXCaFc/q9tAD4A3KdPuNiBJMD
7ucQKPflnVtAsAmSsYSKVkpeauktQ/OTtNtTXjWnXNdadXfdIV6KYr9+58QJyXo1yKXCd6bKkV+s
dkcSN3AjBAG38+/xP3ZtUyd1TqnUIaZw9HAnp6+wumBHPiOCoQy1zSyp0Ibq05WvQv7fwEjchzBR
Rdr/oJR0KVSkXk93AjAdvenJQ9Gr3Or7KDxHbURMaSPPI8VfyOYLdgA8WwTGzzTyW7W0SxUsG9CI
YF0FNN/k631ZMh3cKIrkzqmw37PCAs4JD5oNe9q5LhBlTHKAp0QHBdY3iJPmEIQlt9ixLp34158x
rbR2viVLGuaoyY9Gw2zSss+tGV6WSS7FvZVE/OxBkkTApgNycaRd+tFzM6UsK+yK5QL1M1Lw1cAG
x1YUtSWPSQ2iiTg5ced6AZ0SukpK8smzJl4Z/7AN045ivt648hcPQgNCLqyxPzoNvCQ7NYomGH9S
ES0HkS4kY5Phxz0v3DkPqK9L3ty0IE834a5nfMFV7zQIsF8pI9jNe2OsbANug+wdZ1jFdBG9Yj5W
YGUJcZwQWAExCPz5c7uvkTL9/W/xHg0lbVHMHkb2u1h495AyrcZYLbX3Rf9iqbCEeNqY7LbESsIK
GRFBuMljNjdCR62Stkm2HqOAithlJMCIm9fE3tfakfJyYeq/VN9/7pEXxILrGJBIK2e6UJZKGDPH
W81CZRnA9m1HSwlJzuqUw2tPr3RRZdUvi8CkCRRGZfJVALg/cV572X4yMe02Sj1zW/JvlI+0iy8Q
5kHcPBMn1HMnPt6ruqzPFZ6C/WISRfXGMVHIJKPqPjCPquM/lIqYZyHjn4hDefIRhAfSUE8Wg/jW
xnDzE420cZc0A2kOHDm8eZ6MyIJabtrkUGCMe3Ub0J9S4ZMY7OTGWz6Xe6eWzBZ0SHAOQHKnHipM
ozKMBJaMsBAujQDiG3XJx+ALC1iF8uKlUj7D9p1pSfpJUVSvlRiLasL2rcHqW9o7PTqRV4iIUDw6
ipaAVx7DgrLc2pBHSdKLJX0Qt9g+ujswL7rDhx1BXUtuPZ5XTNBHjVan1D4mSUGOHq21dLvwrffR
RLxVHD6n+j++1wTARSuZsvQ0u1aHIBGSBsVdGIMU4GraUAaRNbVMhauNdD8Y3VJuiHWZTU+XjgVx
BjMTHhW+QH0fNP8P3K/xsTcXkrU29Zf0I3KVXdFC4CpOurqXGeWf+xzg6CfxiUyPsB0q/DXgtERR
rozhJeI/ygDInKBZh8HRB+8elms1kVZ2+8LfYb6Z1e8dh0YiggAhoWAhv7pMn+O31XHgSt0rTFeQ
V0tlsICDc1XE5ltfrEPdYoLwtzY8BCZ8oRDYudmxEMOslx+WzJaREtvqgqJ7KTN8aJ4MYN5+5ZDK
ZPA1vF+3TvqlpJiu9Qh51AxdntYU1MYqVUVtwp2ooH9JnYdEF78YcHRUuJrovhYwk/SK/ViHJt3X
eq8K9zDzHXtRBSQCCuGlfxrSlYsCMzLVwFpC1INCr59HGmrDvH6qk6X8KhAS9WL73VH5mBRNNUmb
RXV8yJmh5BZ7zM1Z+saTT4YHc234OpriMmYw2tzEfb3y9Ae1g98AoDyovl868Pjr+/ATSTc6ji/7
MCkOCDszg04nnO3HVFh684eXjCkpm9ufj1EU+TrUnfMu0p+5JKBf5jiNlnrIOH1ZEqdF+HXYRWeS
j8SD/b8eqxl/HmhxGaTDCJ+cmLDBK0I/9koCp+qdynfjoRYlv1NiDqmdjDfk+nZcuBW4UIXqH1Pr
tOPGYsKXeDTriyERAZyWJIXMFeIoqjMuiizSTV6IEK8vd554mDz4b+up39dz0wG+NCjsdhT2Dd9d
DAGOgMw1NxASoQRlVYgIKuljxqhgvcfuaG0zE6Y5H6+XRGjThfXGpsRVVwTP/mH8x0yIEg4PDTyr
2C0mrcQ8l/7ll9Akl4ehCGCJj50ZTIYqKnj64jFM59DB1gvdnqXRqkWoYfjDKydEwmpgZowSGnra
gBSqMAHE0UWYL7MsefPyGu5JtFGau7pVNmYC7bAxbK5v0TkRnW6RwvsUI5UvwK5J6Ez8pigKQ0C7
On0d4Cx2EGEU0HIpGYwg5UuVu3DzIG5tG/8MtrzrdPW+0dqVJ/wF9JtzPzaX0B+Vwlv6rlg4ogI8
3Sy1sp3HMaxuOROBRbwooGcZoJQcUVr9CfY+3XvLKPD1Aq8evqVUAxq3njshTEox2UPTLBtGoceH
EGGjx2OQdG/JHHlvyOG6HG64wp8zSkxPIbhDcxh4r6Fbk7DWacIsKTQeAhVOu4GUN9vWUf/uk7ln
QXFHMy9AQZsjomrS+c1WkZDKiAFYfBbB38K/Baa4ZDe+/Z5JfGu2SdElbgHhrvvumZBbhUtit9Ed
ZZAyiuKt6vOdZFU7JRpWINbxwmMuSZjpD/5Bq+KVDumJ5cFGMzq665fmUgtSBQWn00M2mFszJrs1
aJIct01MdSM7uhjzdu2JfUzNwYGPXhnHBKACcIkgr697oQbBDD3BimqBvELw4PtzDgxfkmqbkDdC
R1N6ibv12BCjIP1/W2bydWabQm6dsQxJOzEQ30Rwe9M4XdzEccrQtMZxEkCp378GHLkaG5Ed7kiL
x9I5Ax4MWgScIrctNz4klBhoDgW37tYlI/x13YlRbD0zcPBYRH3SvtFRiAsWyW8iUR/N+VyZR7eG
A8Y6x9TCfF1vcmqUTJ3Qc9lOKIFL7cjkH9zRY4zFnb1+cLdWmhwcNfG6Nhy+jFiJ3QRG3NeM5+zl
m3jwcY9+fBOtR2w/vDPAjL6fnRp6it54QwhREarAEHGYarzJPf3YUjVl1g4cuknLdiz4pWVwH9ft
3fVPvXiIOuYaWArtIm0SVyihZemi4Qe4FkPLyePYP9MID1XvYEgPDUQRiumsr695+caaIyBxhNLA
ivv9q33HCpxgSMOdhVIiEuJ2tnEJ2QyaxcWR00wz1DZBAzuYqetLXzzZLytP7qwUhrHvSRGBg3ZU
K4q4W+Jr6sVdciNwvfmNk9uat3YfS1FCnZPE9IyQsaRuZZjZhrsEeGuMyBPDvV2su4B2hQz1yzdO
7pTTB5UJ/975XRq2OwZitZHdSS1Caw6UFkq+JEFsbeM+/3+kndly3Fayrp8IEZiH2xpYZHEQKYmU
pRsE3SYxzzOefn9ZjuMmIeyq3X180213WygAC2tl/vkPhZh0XkY55P39tqrBKh1VnEoQDn1+v6pX
hoM9gh9k+sGo9tp8J1C0TRkomlWyyrY+VfjFvux3iwwOX4xJNVYU2yGRwp+v23mzX8Yxhx1kh+Gr
02BrV29VjUxrQEa5vJLRQ6ZHB7qBZUcHsGgQgCdZ862sdBSO9bFrH9r5gSol+rNXNi5ud+eX4Ari
pIN7YS4A6YC/Fq9n1Bh3zAYPR6eRRdfoE48GxCZKZZ+Qgwulq7521hnieY+NkIEb++Jyvm/M3ez5
uPxF6VvSkU7MdDSIX9KKuWtd/MBx/L0b64ccF4rMz/dTI18gnJWjE/lXEYOdIaz3c0xJewS6+J5h
H1kHxUMz2V9S723Ek8y0o/35Z7T2mVIWgAxi6OvRWXx+kWrQwlmSBhvCtsymqIidHNbXadZ2/lKr
n8vHa8kO+aGX6LpCx9uRio3FWmA5EAMBhpVoH2TwhsrN74rrgdF0WNrXbppcWA6rFeO/r0+b8fn6
ehENgaWwaDWM8KFNBOVDjrdhRvvqWI/4cJ8gHd/NH2T2B5w+6mQlmiSkVyTLGPUBbP7CBr36+BFF
MWsQIdyJCvHhkeR2qFe+yg6CBg4GGpPB9KSjdy+RN9e4pToj73+utDh+gnx02rDm4SfDM7tky7DS
nJ+n4H1K0Gw6GKJ77rUGzXf8E2zUV57H6bRz9t3PFE/CvGuo9TUcbqOjzIkvLA3Zo5f7mGG6CBSE
Afubw0Y8mENZ4w5417NDMHcecO2rM22bAcY64y/VfGPoKwwqz64Qr+3gMVz4BSvQoG4ICRoLeQCn
ZaPrJ4HjN1FMgVzfgxHHpAZxSurEwvIRf9Pixw5u1IVryu78213bug02D5aHE8DnBZn4eIh2ITsG
jFqg+Aa3dqyd7mAUpb/aZGfj615lwyaejjMTivMXX+1XUF/+c/FFaTDlSh45FQEd7IxBuucnpO1P
63vilzvOC2BMwFGL0nZS7U1pIyokCYVB9qDyJEJ8SRETuk8VNpgXftfarv3xdy2OtGJy2qyc2bUx
SJ+/5OOjcFKiY1U8x8QlR4CvJ6stajRveDPK7shqhkopmF9t2Nc+geysU5A8lnFXZVtAGv5ZS+SL
aUXXvTm9VaQnnP/RJ13u728S1wjJdnAQfn9+k27V2CVW9hR3Mu/l2wpa+xBjFWzlzn2J52beju9z
1u5t43HSvk0hDmZenWICRAp8ad4y/h9NCAt4OrhjcnVC+rC5hsMACUam7aml7IXfDQHAPRK24GAj
Z0H+TVFVYNy/r5nMt0lyoWZdUQig4kDQQceIlp1pyuf7UtyuV9qSl5HgYWM82dAKcBgGyvQB993c
uvHYpl37GRwkgnPOtuENTwEzgfPPd/3ooIpla3BMQ12SWX3VscNSceM7L3gN9HvWq0WSa/pVxhoW
IE7QXdG/JvqrB+Zw4dprNRYhOoYG+9rVzGVCgzMavTXUfKWeS3LqCOPKwJBWhQ2OUey+616Yq1FN
FBRa56+81jF8vPCioFDDIO6bxIvveuWoMhm3/V3lPnM8MytMOnOXlhfIfqunkZQCFu6OHEmLYkCv
p35uJhM31uIB4pfvvwMN8PGwBs/f2fr7/HClRSkQEwaiNw6BPGPFMOk+IBwM6kBRfG09gzIA7wAo
9nD57Ni6bLuyxjBBDyjScyToYEdyGn04dcck8FwsE2OpXlGo9TQ/HQupc1+c/OBGmN47aLcu6cPW
n+6/r7p4nZOeZ01kGbGwzgrtXk0ewBJDXYCg8093bQdlOsSMEekEir/Fwy3yrm0TZC138R1kM30+
4mUa5XdYF9js5+evtcbI1qmvMZWCNeOyXD8/y7aLk663cPCF59UO7/BMaryn2ZAhRkFKhTcpvDCp
u3PIl+gIUrO/kpYAIkpCgaxVMAMvhYmv0e0+/arFsza1ISMFQYvv/PwFxrGev+v6fVG8Nmyl/IdU
uaL3fDD9L0p/r9zMjbpxy4vOcGtFBeIuSEWIsiH9Ld6EoqqNV89TLGIKwSghVeJdZGevqk1XpgNN
xy9j1x8uvJO1lfbhsstdO7LNAG3ZEN9lhn2H30FsPmN+QALJtla+j0yq8vRV5t6RQTwX6CRteU4C
nwyrwM0yJh3nf9Bqu0giCiIayNjQ1RfHo6MMkj3HD3KD72n/YpPRwVlWGt8HgmL6CLesCD2gE+NX
oj9lFFqpnzBzvGIwCYBMcSoSI8chFyf50wibo1nTJNjR0arS3fmfuoomgNLAZ2K/RzexOPHCwG2C
LuEkj4R9Q3ww/bRR7Nyu2IC4eQzlKMcoRi/6Tq2xj0CHaFaJj2G5LM8Zu4kVNS+U+K4idA41PwNL
3KCSowDYbIlaeMQ6weu3Y/GqRX91xHVEzX8u/vn0ExafTZh1aoyrenJXu8/ZkG6Y9ciGzI3DDGLQ
Idy/8897dal+uOkFah5AtjMnhZsGvGFIY6cVcT+4qjrtBsO9Cy937UD9+IQXPdAU5Go2S2kpOOps
ye1J8wkjSJBvKAxzfwGYXj1qUDSir8T7mWndYjnNeK1nRsSmD1M7j+Gmw3logTfv4/JdeB6US5dr
6LWxORbThMJRj2KvcrI6/nDAdU2WmzUu7XcJeVH6EF3F5kusPdoM0QsjeXYdhmgtwwbQmcq7n2Im
zWIO2WU7xj0IQhhCbO3y3hneUj+/spi78s9l1hUS6qM+GeWbYEssiwCux4kHgeNdyXQUpQTVIJV3
QOJCTduszuXeZB3rvX9lDd6zHOpa4x6HL1F3G/8K24NyZ3/JEe3id+9t7O7pRiRntF4QxMgJSrYK
p7MOcla18NR08OEX7OWI6DR+ai3+v/SlimFsvISMlvLJ9LpfjQfGWd5Eaves5F+VSLnFSviLqTWk
3ZS//ovlC55LpCazFQ7Bz6ffYFeVPnvUpRl5f1CKGQRyzJotDRI/+//vWstNNG2ayaooBxl4Acn7
2DejfoCqZU//sRUG8J6Jiwj2t56p2kvn7TwsLCW1ZraibB8STpAHgtIkMMaa7MIXchI6L1unj9da
nJFjnczTFI7UKkZ3mPZG6O0dX9kw74AhrvBSyRtT/ug9RvBZeiiz8bsV2C/aROjUE6daV1t7LXZ2
nYYKVK13QW/sy6H/Lm1rlJZHjy87wH8gMcsvmjlcOfMXLCjG4Kmuxm3WqD9y4TNDrlbIx2bBxg4+
lfw5gkBIdAMWq2Q1kAqbq+k20JiYWs53cheZdrKys68OirI+0PCTEXroL0ZbitE/Go9N+zD66b43
g30Yfin7YkO7thc2lfKmuBjbjtGNA04tW6oC2TIP8IahcSwKxK6je5hJ7alajPYgdAX/KjnrHHXT
h28eyvfz62p1oMyZjN5TsGz0F58XcZiqVq7VVCkZ/DJjqm5Kl+QM8hXZJrvYOVAlW+Jo2Yc3UUUU
jO/cEj2507QJCS5mfA4w72NFZdVm92ZFUg6z+oHJq3SxdjltbPNpMrxNNN6XA7bZ6i91CElDzffI
unGuuAq9adfj8sd2OHd/IvyoQ/sqwshmLNQbPXjp3ejGZ3IxVu8pgoEyeTn/ANZP3g8PYNH3NKgK
XdVjCTLXcxsi28DOC5I/tqaPmzKtCN+ZcD3yX0z4wCkves+baz0m4iox/kLoi8D68yuwQyCPtuaY
cBumQgOmBHhYpFZ4GH/AyuycreiugrTYoy3yjO/lDMOONCpmDkL3DV9d81g4/cacbBJdtua3unG2
Uzjshnx6SMznNrzn9O7B5rUI9ytSxEEzmVnyAvQTqY+zkIk4mqKtaAGJ9Qp5dxee8moxjBmcZSMv
xqRjsVfqKPi12WRTAf6FuULjJQqiv4VrLcbi9ongdOGiUj/8trt8uOhi08QSOyqzisqzdZ7JjwnH
Qzpsi/f4SxAfPOUPeCBopDTOYXnJV8QmnL/+KsrGtNHwTvAJPnKfX2znq+1c9lx/4NgkYKl7KqFD
xY5z8PWD432HNnDltaQfGy9aexegHAN6xyiHmoRRMgibGvxUne7CuzhRTX9/LEwF+WmUm0tFchbn
XZXIBg/NhrOEck8oCw6MN0Bhx4PDFV2pZnSw7GPqBS8dZJHALK9p8HL2BpcJd5GQT94o28bHXiT2
rjIfjfb8AiwzkrGFSxNDzRQQLoP62cdby0hvujbDOXk7xNUz8Bw1dGuoe8PD4gMytgljiiWAoCIq
EtYuxX9FUCBtSay8UXoI/S4kkO9AcRGR5GMY/SZ/b92dlpCaRSAip8MmB/0pvHKLDDkDu3fgPVr6
u6lY+yT4NcTjrRKTfYLYc4xO1NPZCC688NUhA0D2P092cZxF/kyYzNix4JR7Usu2pnl0KZyi+SEh
JpCtcKz8m1LF8/nJdkaCWfcGp0E9Jd9bPmUR2ZxfgeubG5nfqAmk//IWNX3L4MevJgmfgjH1t4HA
eFTo9AyhY3jtTNam2HwGoJW59xehMBd+gHxiy7VG9QvWArxOSboogc2IbpT0wRPu4ZHI3R8RBib6
e3jlO3tLPYCjtSQpUUmev/AaDPLxuov9xjfDbK6Cmj01f6FQgHNuOU9m+KCVb9Mlt0jpHM7d42Kb
KQK1NlOoZPKZ5+nXFL2U3h8880IDs/oyMVjihMCuBCB08TKzwG+dQSF1E7SFE5OpETupZHsIPRG5
ChAWGsYcO5lBhddMJpP3/fxTXe1opKngL+pdkpw/72hVgee+ahXxXeB/I6q0HEjtxu58o+nPzK5M
NTlGdvY9jv86f921RvHDZZerKHWsCOoLqwimSBjtEYxAbQetKC45N64pByQn6f/d4JIzgYK+RznQ
szfGR3oaJCIk6czascmUW0V/BlqaSaxI9x5A1uxAk801dOTdNhkeFM8jpozs3b7ZV8bz+SewOsKD
8o3BFB0dfy3a18pXtGIe8viOIE1B4hnDZcmEcU96rfbtlfCQEDRgaMnX7Nf2hp49VIlFgDxs3The
DS/gwYu6rZreO/alyIE1GZgkDcBBgDwMWXuxLpwwsIkNKIHc6DKnoXiKFZ+wau1IRNtO64IvaJ4g
xZW7MbEfFSa9rn9TaMkOdywrZ4JAieIdgA+ZvSpJsXfjAfEffMx2W3vuJozdb61p7k3mtr6JgngM
b1SSW5v6UHmXXFhXxx4f7mW52PgCC9+w+Mz4wGbL3JpwK13/hWzFH+gDEir+AzmnuJ5X3wttgGJ4
Cfpf3btwhAYt0zEItBaoKu5QU9VU4Qm/1Px7xDIwrhUo0xAH/w/j17XSDGc6nIcw7fMwC/n8TTNY
6lpz4ONCCc6GAkrI1zwSE1m+8HomRqCueaHvW99HPlxzsZrDqih64nw5KKunXhk56snEsA6OPe1o
xxqkOlVNn3vhOFyd1GH74mLwLiK7peHTaGVtGGrcalO8Iy5t+uIR4hkqtKx5sc0MBUSxUa8U293M
81Vv71PlZwzqQfNS0++JkTN5nE55cIldH5w3Y3J3Hj4Fdq2SX8zM9AjinKuk8E1vk79P50ei0yS0
6CJhf3WJfLiRxfNrvWFskPVzI9m+saYdd+ETpUrZNeg5NJKX87vP+rYIuQUamcC4SyeIkoU69TCE
7yBo39ROsgGuQ9rArJyeREStTfo1pBnuKlFWzdVfM/JNOD/ufTCe+PEXfo8cdb8duf/+PScM7APG
NZXEN40zvyevdVB1GrUuvMq87Et0ajvDK5FbR42LnKcgK+FJTFBMVM+kMp3/JasvAr9msBKXSenS
MWmwtchyOn6IyC6Nd4vVAhkWuPpJSYY/Lk53VitMy+EVMKRDSbaksVjqGDKj4noG3WlZWjdVyxWH
V4UcX2NnYWaX87c38by3kpsUw0X+qJuEondKny93rqvVnbALCU7D4mUpagt0qIO1LjvVtHeMdyd8
Fgsa2OsbJ/kZixmx9ksjm5XavmyVjTg8pPo31w1wpjCPTZ99s6dHEbgEQAyw7EWM6DHor+NX3/xB
lvpmcr6Gkb3LXTw9bPSJMcqn1r6OQlCD+C32ToileA21fXWIeelmSjAzsc2KeaGUPZFEf1tz4uVJ
7BYDAnPxzWWD68XqGFGExGGw+eZH8b733joNBXgz3E7DV0J9tknO2SYtLk48eoV45UeFEtdi/DPr
7bXX/6XBp7V/RbV5KBqFSb63Y79HbVBsppFEzijZjcZXC6+VZC+akpL2iaXVT/H12IIyMVhTiseQ
014jgtYr1PtOUb/OxV/RTBdkPzUaMTiJvunNV3wVELdau56EV9vOb+qwvEqRcxnlX22MWxrYb/es
qddJQdyu7hwNkusGdvt6hP7R1Bce3+nUOvf4FkCT4sQTqdSslU49Ep6CjXrBEPsLC4j0KQy6ox+K
AeOKUUtSf3XgpeDrpMJOgpObdvqmJfTX+cmXuDVmQnO8ijd9G6nG3rUgrdX7pAYSybRNwx/KbH5S
8Dxwtn7w4Ew/G+lp27smCG/VuNsk9nAVMY+kCzPbaVtuNAgZaI+rbtxZgY4S84Gwxm1LwNqI59tA
q2tdhn2kJPrteUC7g1COQhXP1M/HbuEMljPKl8zziP0rbWAOLUWmeQ9tNZjsKwFjzm9W68fuh2su
KgvbyJXRYMAldTSNqcIYDhOoKHtl3waFkVJGcLvzV13FtyAg/3Oni76F78Af/SBl4i4VKY9VKYtd
PA3X3vg1a3655pNrpl98+BSTqKg8cuGwr8qoqpu22afOQAg1VCQGFURCYr8Y3XrBfcXw0LCRQT6V
/Re12hfcCOJU/hCd8typ3zgEZ8Xc478T2tYmQzgvYMGE0wAksI2u/uUa/oU7XW1TiLWA5q3b8PkW
lZTa6SOAITsE3XZD3kJWbaboNoVzB83w/ENdHVXST/9zrcVu5Af9UOPpBTGlfoJWt80O4B6UUGwQ
VX9UlA1xaFuDWObz1127RRuHAsRnAlguD16/xeM3Gu1I2hA4YtN4DNp9bX/vLk0hMJBY+UAkHo6D
DgUJrpifP5BWn0mExAnyzorVDWqfpxax1/RzGFH/he/qKFJoBzMGvd43oYfJxXvDuJL5SEnGOcj6
nkNYwHlRPAcMumWYmwXNjUTfEtcEUeyoJADc4XwdhMpLh1gswdYTLSKeMemNWblU+XgU1Rb4ZJde
125yO+lQBdLDpFiAX7l2k6Kqhlr5rwrYasCaQnesTTM124aQeKuhxykPw+ASq0yYJKrbLlN3DgOb
HgW3eE5LleLhKxMQMqwOODNoVxypj4WC21VG9gKU8tL4K4WjHxcIPp4Dl2ywqcLp6inVf4ZorkXp
NvvmtTPf2mh5+Bun2+rxQztinBtiLoRfKdwo1f4+4vCvYc8h5L2ZBNCpep66co9tIflG4M3OvdBx
CuXK6nH4GfDNb8e9Fj169nNgHmUY3A7bCTJJ9G47+VuFDhXAQeZ/0n+GOGC5hKMqfo87jn/jWMD/
ZBVtlODVmf/wHttg33r3AW4aVb4ZEf8L/QDKHN+ijxBdeBnRfkRAliG57bpp247uHg+fk7nQiVRO
PF2avAUg8gkc1VoV0ReqKWwu3nI8/UvcitqUf5dywiKwMwaCjL4PP0WlmvkYjjDilVil9jS3xNAS
gfumm/HGAYAMnJcxwPSo2ANjIHuWuRD/fyizm3Z68qIXQ3vRgzsvvJ4rjDXYpsLuNVX/ZabdFlp2
Yb6TCK17aO/T55Ifqog/Dv+ypd/bCZl2zT2HwB6VUM4832NsKTshpnTwuZzcAP90rqQ4MpsHdJZi
wTRTGKAOqwpGL2Iupj+TdI0i9clE2gAcOkMcYQ8z1F+yhgDx2L4jbkTKUNgDGR5SuGmGBqn3XwLY
kTJtYnucy2pLOA0uO48zprG9/WiQ1m7Yyj63uz/smosqw51wDm3zWaO9UbXuqjRi8iRhibLejOje
JkCccs3BGCCZvNvUf2+G90YSpImUt7g/k+lRr/9Av73R66M8sCHPNhn+eI4CEejONart6eEgyITc
2zEW9zmOG+OxhOYO3w0frK0BZ+lENi0SbDOhh9kvhftXWI/cyttsvqV4ATG9qKbnls80ObKv21r1
Vqb9VdY9FODslX2BWrW6933YkBaY4jwp5oTXBHtf90rX93fzQ1d4EVBcHRxggqfz8WEXAv3y89bH
C0vMLuNKYliSF6z0+1RcmK16Y/g/deMQgIAZB0aOlC2Uk8x3QMn5hyzgWT8SUCT+Led3/tXiARUf
juNsyDDoFqdbXoYx6mY9urPsa3LmC6aVDl4Iv/yywP+Ioe2Nd6lhX4U8P15zccplShHmecU1K+0A
uNhl5haO8KbWwf/re2O6K6SKDG9aLAGt4NqCF3mJufe/3DdxpRDUyVFfGm06OpDnEBly5NHpe9sA
Z+pJf4kC6xByXiA/PEUCRdqFo3attWRAY+FggsaGPJnPi0A3/bEhH5mxHWaC/j1HiWYd+dIJ9VD6
C+XE+oqDyod9PjC9qi8APKQmqK+tPhJlOTYl25kprZmx+9ZHmf04uX3o2/fA+tbmGGdSq7L8mKP7
w7C9lmFO1mBqMm7r4QJSdBp+LstkBhd4QBg2s8OlCUQXhJ4XzyjnfLZVYcswWtErLs5REVT1jWTk
QZBSwndYuRTPnJIhU/+JuOiQOWeWN8+UD4Ke1QUTI+WagHQElbetp+/NttkQPbzLcTsLp/D6/Aez
9v7gmZIhhbaAYJjFR1zHXsDMHdUt3rCboR6uLMXdiRMvB5SbpTvgkfMXPNWXvz0rOMqkR0Gt/C2x
j1SqMsRWKbkb7T+biT3Uv4c8T4EEne657OEu57shfsucRzfFRTu/MVJvE3Q0R2UPv1+g4h+N+kdL
GNuUv1YJkzssZSKKlwmxsJhT2Lq3GTXMVBU6SHg6XTY9DOqw7TMHsgRiCeosYhqxHttIbp0co+IE
CDGiLjA8JIDgYIXlDro2I3XC0SATAVTn5XgVWM1NMAF1MgQTN4Pzjwbu3ko1ifxTovYw38Hx/fPX
pOIwb7o9Dhfi35CH3o4wjAyT4NGwrqkqxeVBC158frDR0LvP0TaLwSSV2xCTlZpiLFWOWfImxaSN
R0ZEbJJtftNz3BOxjKN4u8VR/ybGEobTVmhLMxwWO/+KlnbTxMneD52N675kEzKrpLpyku8sXKlr
0J0A3UCoZzLPYAOivaq8U6jIUe0pz0N9pSQ99OTHRtPvTBsTigAH2+JK7HukblQ0Ekj5NhgP7Uyq
sZjWmcoox1zKoSAoJhmXAkZS/brlvQ8mV96FLtnWeoygYtqamPHiiaXz7HMMsCFkK8P8PCav8ofx
d3jjiHJPjf40qTyL5GDSRonQXtpUvjQKD3BpqAW8VDEWlmKOwQlQZK299kG2w7WP1z6mmRgTJvwM
v855A6yK6NUo79RwvAqTbDekiPQgeoi9jCAfITXcELpbi1wCYDsMJ2xQg5T/JWW6qyvVXUPbg5gW
JhR/aGpgHXLkkyMD+hebgHguCu7lE90mRi2YWznI8nrtFywmFU1gzExEOkMqQZf5cPqEM4DAHjZM
U3Y2vk6xMoj993qMd2I7iNnyph9vnGFvptY2zq4NCjOQXfFUxWyiIVFZnHXQZffk07tfy1w5zaXl
e4+M6iuGazH3lFDNVwnQT1NsxMwlQmx0frGv1Slkt5p03CCSeCl+XupF1nvmDJIkoWd+8zKMcmq0
2i8mQ+cvtIZGIuvHiRaGIyy4E73rAwybMpaLu04R7gxNTEEbEpAbvccTE90WJb0sHNYPPNa/Fcc+
RoTOL2hcMp46/1tW4BQDkjEcdIKvMcFY7LZgpd3oyW4LGQ/GWg2WA9FbVmZ4LNGn/h8GJ3IAL7Zb
Lgn8iRmLxNgtGtQ6d0idEcKsrQkYnmRkRPAxB1hn7Fn+7QiQEbwpwYVzZeX1ArcT0EsZZ3C6LF5v
Es2wlysu68VQzLrH3v82OPdFL35Nl0ZRa9eSmZ5lY40I2rC4xaQz3MqqOVEsmkk+Dt1HDRggWNPu
5ev7z1/hx4stCp5U7xLTwaH2JNnFY7rE2vUnMA8i+biFJHcpH3QNQxEPlX/ubrFm3Mbzh9yC7i2W
eMAnSNVx0xbzkwILWzYtvn4W6kW18No4hfkTFj7yErFyWdzpYGbIhQ2+G1aOJPNZ1q8R4rtt+EdM
+68KiC8IpfNYgxiR793hzfHfi+mrlzd3JbHSkfl80Xxybez56TctHkZnWrDQUn6TjFNCQ/1OoeXA
Caoz98GjfIp7d+eSXwCdDJ9ZOaKlG6cFu7yB/S/PxzSgrbgoBpZMB8YAWtoH/Bbxg+Yw84hLtzDu
g4GHRNWycpJ58uo6i9Td/AC+hk1W223c+VkOJPG5dSb9v+CP83wcIhzQiIrU+/Ouaheq3ZWdy/NR
MRiqtzeJ8uaLmT5ZHIz/L9nVrbU+1HAIa5DeUZUve0AU7ZofquiUQLQABQqOeISvzN1w9xcLUOTC
TaruQyqCnNJtLi7bgq2/B0uzTFMkgPzH53vWk6oy6sk5MZxbdWfdToF94xBtD+bRuBlCuCcL5bTt
PVNFB5RGeqzcTQFFJYu0f+yo0c9vESs1NTpd08PFBk4TROXPP2j0naaxRn4QVDHqHDx20NPgtw4t
FEnR+WvJPrrc3j9eawGWD0VZVAq6GRkWMwHmliUg5L+xxvx0S4tnHLRGE2SaHWObLRkz3JLIKvHL
KJSdiFnP39Sa+O7T5RZ1cD0mieG7Ir5jggtzB1oU56S0TBzU1G9CzmN1ecyyVOtSZbImzfp09cXZ
FWhOEns+VFfYKNAN6EnYcCtmXG48fxsCc+eJ+R45sBjDhZEpjYJ80iYmSeefw+rBhocU4zzwZWcp
k2tHy/PrGGqm5T3jh4QjQVu8C002vtBZr64iWni2edFjGIut3tL9plRSLgRRt/BzzM/bW+BbTO7P
39Ba2AWTSbhBNsUBQuDFOkLQhCmHB6XC4sgwzOYmKvHc46ayB+lQWt/bTn11jX8inv4GfYtW9Huv
PHSldyUJAUR+p8Hd3LTbLK9v+yYSOdiMdYe8Hqnj5UV0piRTNVshFGVsgiNCssEtb6h/mSxdxxxg
YfSv3rskIls/qj/c3WLZ4jbfJo0wK1GnsnKnYotjP7MObL5EEc6iASI1ab3OP9XVZfLhsov1SsCN
Ypcll4VyJ+MEHJSh2IGtQar8b7Y2D1kqtmYCdizeX94xDsQV40Q74rtI4fRxRa7WRMH2Yrm8vg98
uNzigWq1M49xDmOrDIm+q90rUhiAwp+IxKSvNzNappl3jPte4/5lZV/PP9ffUzGJHuCb+OduFw+W
CAvfSTXobFhdo4cdpztaru7dqW79KyygzGZbv2lYKOrDhcd8Sg9bbutMsCBlix0G4qzPR0heFGFr
BTD8HCQnSuMxukBa2H4Ps+AgW9KA6g33j/EoiGsHQdwL90PTbpyIyXpZA8LGG9Itr1Sc+of21hvV
K1oO+mW1MrEEfI8KhpG4m9B8OZQHOZl2OAdONMwt+7qj4KcKvkYY8h76ddalqPw8Zg3mdqTMY1Dd
JMUh7rJNoRMe0t9LanUa/AqbcRM6R0GA/azdGFOwq7oBInYgr6vJOI+D95wENJNOlYqJgQZHyDxj
DYjVbZzv+/FPP3j16jdU5FLhusab0TwLQCO/MkHvIBxqumxn/mn7X6D74B57hG/N6ZBA+TacEnK3
jJ+IQAiPDXCkMxUgRzOueva9eOJq43MdFgdxATy/Wta+wo+vbHES52bS+zGeQ3fY7PIhorVCkCTE
+YuSPV3+qN9WBx4+OOwS301OxufV4QW14XYz67LU2DOVe8ODLxBGRAY96uaD/1NAMPkm64OX4Z7S
SIq4U/8abmFtgo6hkCP8B1KGeqxMhGmP5x/E6leLNMuEye14eAEvPpsudxh/+vGJTi1uE2zBoP4m
JHLw2L5/RngTVPuhe6kj90LlsPoSPlxa/vcPvX7c1QGRF3AHSPoCVcz7FypfIAXcXc/f5FqNR1sE
qUjCy9Alfb7QoM691s6E9rLPAyZoeMOKaxNdQPRyGd1fe+Efrya/5sNthWNhJ2bL1ZLulaCWDYRL
UX95xpfRvxULETG4Lkumu08G3zCP9vzdrpZE2Fpwv2JWjvvs5x9QdrmXVxMrripfmOVbKQay1bay
rwYVUdSm/mFkh6i5KW4yrTp9fay9i9XD6n788VcsHkMR12rWtULsrgRhZ10hfwYW9JtfGKkB4DQD
boDP9GSXJ0urL/zDE1jMHiYP0XWtcW1oE/ac7tj15swTZ13B6C4yCy488d+soOo0aWzCiGDe9Njd
ZE8WYwD2FNnQm+6XUxyFM0dD45TVtSBYsMwVM94HoOdC8brw/uVcX+44GJuwAPBTA45YQixqVjp4
aMd3dXMkwakramysTwufGk0AYkEDUpVziI8gfVKJdJNciAu/Qk69336FRW4xKB66oKVdmoUxrpPN
fiSuGBK7Er15cCO0k0eFDKEttNl6I/ve5U9w9QnYgt1RituEjX3+AuZkLKO4/vvaAM7BVG4nJUQF
74tHL+xNvn0xcBWwQeyH8CutLkWF62tgHikJ2D9BZaT8WrwGVWVi1KfEdMP6Jk4vxPqcGC8iIzz8
2h7IundLxIyw7if9rYBiUUL2BySS1hv/HqavguvOgb7FJvTC8eeuvhwC9Ej501Ejnn77hz3KmKG6
dpif38HBvBU7cfx/VJBu4SaPtXlnw32zzOjRyknvOtLE4TBpxa9iZW7RlDMjZ2H5iH3k8ASblyfs
42nfhfEpTYRBDOE+B9Mbb9WISbtLivIjB0pavzHQw+yfFwDdmdJIwpRypA/UFrIvA/9eyRIFb0dQ
qNQ/nAlIC7hbyw+Ewnzz//QdqCXztIsHNBRTu88G+4nLXjUzrsnwdBxkUPLfcZ0qIHDQcuj9e9ZD
s26SbeWT1s30Sr5M7MF5CTLbQHxOwVXJNKoNrlP0ZiltuRjuXspuXzvyXOQMoC+EArE6Py/MbMxU
PEMQTuoIPjrRXdN0CBTJPOvC93fpUouDPfRCK/FrLiWEbjga3RZ6Rhg8UkVincte7GevebmXvYBU
YmFbpKGEQ4tj3vmfsgakuxYRSFQsfA/Lm271SRnDMYpkNw7qR9evdhbD/rB4wKoK7sVF9zW5teXW
8/GCi1s3CtdRZmyj7gJP3YiSmxmp6FYsHNHO39rqQ/5wa4ujtk1aDPBzrhRCnvb9DPOAP2xI4kyE
skvXOlm6/n5bJEqR4wN54NTRfvhovcIrtDqHuoC5YgpaWrdPZfY08r5UfOEdcXyEyZbFxdZieMKk
LzTHO0f1peuztAmzvXvOxW1JoIdvhWgwUKJgBGWQOJXE5lU9IrmOjgnDpQRmJIIzxBPQxDIq9ReJ
XJfQjkQ4Zv9NfA8+tv++s8V+3Xt1OTbDzJ2pB7VL9m2oX0MgNfD1DHZ6/e38S9PXdj8se5m00K5h
OLp4a56lWE3nQU2grhbWz0n8NkJUHs0bof9LTyRiYjIDiIUi30Z7GunTddo6qYKBzj06nPHeiaPT
PE7grQs/UTaC3971h5+4qJ4YKYd1pE+RDJ8kEI8zRIjbMRMhPFt6vdxXJqEIxfBkxBCwvfZumtwt
dQWpM5IBLB4AejHvRLHA4JG9jlpL0EYXciCykvM/d7XY+/hElwWXUxhx6o0RkOPIOqP6qe8ZftfW
IXnLOb4K54ZoFqH2FbmFM+H7hevLWXrmcS1JpA57ejMUXF8GzjpfAwMzzKHoWQniKetnlaMFX9jz
V13d1zCXhJkr3lhLC2bFsmfo+wNtRb1Pg3mDx1mltKgJjkIdptflCDl/xdVCE2NnRhgqfcxvfOCY
TL7B8Go+FBCFIHf2bXHd987NSfq+tTvnGLPVjff9+D1HC2ek29rKcTr8khMAdOG3rBVZH3/LYpet
Qn/G9o3bp7qXEiLUgQ/ywvw+hf21kEBLg+O9+7OMyztclp6G3vkVzjoTKHaq879lrd5HEi9zFAKa
7OUAM4gnlcRcP7wjRwYahaoOG1MhfpiGezgS8X7+aivvnV6eS+E7gMJt6a5gKn6czw77MHxfOsq/
Q6rpaSjZENlfHCqeJNWLxS3YgSY2oiBc7qJoGHRfJYGV3TE1tz5BOjIe44Puq/oYJ+QIDf22idX7
HGYfu1lChwPqj82l6ifvMnoDkJY4JhcHJlDpsn0t3WGHN7pbvpuIIgADeYMZ4Ie4QuSEqJUkR8F2
gORK7mRzsPNqP1e4RrmHNiF/4cmZbgMr3pdqKZ1Vn2G1M+0G7TDp9k3WEarb/VF+Z8gkDqumhv7D
uy77+sukXdfZdyjsljbviaR88fW/nOzGdXNyJ/Gp6L+yeZmEYVKPgNwl0CaGeYKQ+dZDrSpE4Y6b
6xCgzGBKVUjGcvBQkqCUQZGhnx3+iIfX/LUYtR9Bqe6z7uibbxKGGFP19XjwCaBrHM4vhrUy34Sq
YFHOodNXl7h/75upE6kcJol2k0/dEamjuIrqc34/49rpOd/UhBdEls1s8QyD14YAQCKXCRyatxPy
A6mA5ekn05+m/lp5P8//wDWERwbS2G06cP7s30bD+dgoo19So8RfpdQtRxt7hXd45mBxRjTu0KRI
kK//nl22rFvLAcLyhxEnhZCKfn5xtDOICmI1Z2duiZgqM2XfTubene8lO5lS1HaGzWxNd4NR7JO8
EV1j7BUHLSZ5UMVsKv1SdGRDwa9vDjo+SCnLC4gozXTRYdg0sVK2o7ek3OmMbhd089ZPY/J+n8I0
3kblezXgMpv79zJscMAiqLSt7BXCrQtEXcDY1iAXu1x6cuubP7IQ9TPVcuRDfp5uNQXaWSqGUIDn
qvMsXlMw32S9471xykDNnyIfd7fw0R//h7Pvam5caZL9RYiAN6+NhiNA0IuUXhCiDLz3+PWb0Bd3
d4ajlW7syzkzc84IZKO7qyorKxPjkoOugLHTrdQJNEvmAkQuLnPy8HXIZai3WiCfQvA4pSyzCeNc
B9ces5b8HqgUyivUAn2G9AP9+9KBEZiVxaLF4MeuRjGRLw+5w+MnBu1KGT3koeQNvLTBmV+JVVWn
0SFP9GX6kEuxhzLXcU4HU0ASUJeagY8wdioWtaAo5wSo0UErTJ5xO6tvX8TrwEHGNcPZBHZd668Y
4dJiaedy8oNKg5NLZcpSDWPDyFy9GyRQORmYHNQNgn15XfvHK1FyuXBh6GVyacnqi5YmhAF9uxdB
CAMdDkNaNBK0YxxeFhaq5ZJshFH1y4H8bixMXDnF0MpneUgKPPTHuJJve7jVIixX8kkt000XbPnc
gEAM1GwwAQyPDWDrK8FN66/DCFteq65B3I/ssXiN+Ymuc68rk1Ch4KBJ6IZjwQJxgvrNgqGvGRzH
AcS2xNGQg6/lk9aikZvjjKMhpoEAGFeDns3A6p+HWsB0xIo0flX18ApMFzi77Tllv1okQCDP+FIX
HhsbG3JVJxFhBPbz+f8mNopgEwEEQc8dF9UDDBGnXCsucwceLpoi6eta+A065OKg0iiXv+QEa+L8
T6SCsdvK5l5vm4elD3l1YBOl/cpao+JQJ3cooALh+T1B/lK6eXwUB1KmCnV8VA6PWpgiksz/3Gpr
7+OLbYNNGW7Q8kAkFtBLWKcYMmCvSJtBNOqp1Psx01JEwHxp4Uc0fBk3SmjwrWJRcGTtYOkICZMY
YnU4b+gEViJLw+o5CiNMIed6AxugtXUBNELl9yyc4mnehm4EhCYNBaoIeKHYLIA1EtlnKm9lL4SD
bGECfgXW10iM7kJQvMyIA0gUWrb4EvACgw8Zugyd5kpZnLVHFDSfc3tv4WAthK/wLkEwS7p3ZM0B
G59gz5JiOq3CsV+9D2IMTsTK4ec9811zFJJK/726j5umZBleHZc09gLuwJWVDeMyBt4eFTYtxx9O
ajaSTsjNdbjzlyd/U/j89eSHLZT2URHkbIHavYc9WAPH3AbDITL6SS1ZUxscTMBZHtNcoEwh1bnT
zGgy4W7//3A5+qaq+OuzPMSuaF6YGWZAX8AF3F1pVShmO24h3yWHiilVn+vAD6Lnz0vw3SH6c+0F
HLI/yvxwnFWNhZq6J47xKj0EoYApxq0vOf+nCQwQguDQt1oUo6Z4SC2rMOWRXuI9I4JiWgphaOXh
QkQLTSg8ENEYiebPX++7wYC/nvlQNzTh3NSpkAED42ELwZoFso6V4gzexpqL9lAOwx5DJFFGOKwj
PAKdXdkB6pqhxv46KbQyqGOoleG3P3+49dn/3Crg0METDhP4YLr+vfZ53kaMHOECA1RVMTkF+MkU
sFP/jSj4vyzC/zzooWDupL6YlQG3MgDhcRTQHHwqmJeVTo/RYEeZagj6VpGtNLE9Ttj1zUz4enpd
KtjLoYO+0oqhZruEArg9m19nJL5EBv73dfhHFIBthalQVNSZ3QrBtreETY591W5HcK7RZC4St06d
fMj8uVXNACQUeM8TRFi8QzSPUQFLBeuFkeCBfz7n3W6FdNEyXsckxAHkA+SCQn+B9j3hsLWHz2nM
nZplzHGsQdVuN+rQ2I0sbzGMBLTl//COhdXABRgaBGYebhiuCSoFnEigPzyM1PcAxzrhwEGw++fH
fBd3URz+92MeLo9KKwuuXnCM0f9YASUkd1gXtMPR4kVH9eeHfVW4/7wwjFHJSHhQJj7yG2slwUlp
1ksDoYbh37tMfMKBjrRpE0k8mdp8L4BCt0gadJIDKJsthpIMZo/27qAqO3i8rjwCvpntJUP8azaB
MOsMUrtMItUIZT/YbJb+ML3NSHvlivTMx5RyOh9Xei71SMkFknfg7bVgEGQZHQXRbGPA+Giu1L0G
vwGeVmxhNmlg1BoASgTKGGgbmn9lPBAe08wdFxpVa2ZisBnlwhzVhfxarH03eYW3jmxIxpA8emQP
L2VMGXSCWeC1NTuvGxmDETzInQj2Y2eh+xxlmEFqfsELvjjN/7wcEdcsD5KhhEGav2+VsQ5HUe0Q
RwY8BKuyDoussnHKMupQ26IVuhXgn3L9Ze2jgJoZwhkDUwQrkNcl4gl1Wg4x3WmajV6wwafj2wiT
INsvfiTPu7zUOCvYAdU2MhSSOVS/Kfx9u5khnsniKgCV4VEkBBraTVAzWDdsFDiYQisrjdl1XoMJ
N79ewl82Nf+u1/887eGEjjPu3Gl92ipFkgeQGf8yqlXyaNU7xwxzPdpSEznZfAdzAhknYAhLYTCh
qRVPIkRZwIsha/Mna3KdrZjNOhWxssvBcf4de1w/zU+f9mFPLYIUNt3abWh6ALOEyUwYcQ9XiJ8i
E8Xnw576PXB/myZJmOiUVt4GNJ3+3lLwNOG0AjQS7ws5GF+13o2CnGTQAsGwLo/RIOxmtnyZc4mG
DUzRrRwTzej2/nzvfLsvwCYWlbXTCt3+vz8GgwmNeqwAvJX9PZCgkLgSPmVXmJxf+6nfn90/nvUQ
MhuMmU/dgq8M1J4ZNjVQ3eQJqQoQXrQt1mP7K3Hk21Tsfx759ZH+SMWqfAnrQMEjC/ETwvdA2zGc
y0QH7Pqf1/G7uRcREjz/byEfezulVqBVkSXxqi64VvFw/YRmLMd3hA0/1smj1bEWbSy0SaFSgyHt
9fgj6wVq8/Mn+e0rP2ws2MGKyH/wlTHNhuSTxbIibKFYXFOwnx/1XddAhJ2BqsF1FfScxypjWAAf
16UYeQxYbRB94PY8JOp3+QFT3WFAZMloIaWC2TDl+POTv9u2cFTD9J6EKIBe7N/bFmPtZc9mXeSl
9YK8aqYl+KzwyIa+TQHnm58f9h3vHvxyURBX2QkZ4fnvp81BF0YAVpAJ4M78D9t0CigIZ+tgmJwf
wU4EHjeEBx6w0dg//art9d07/eMDSA8QQNFmM0bigdSDjRmlolG0d/CPUDjRXLJ++bLf1Uyrsc7a
5ZZXqfq/vyyOTCclGTJosJMxwoT5WXw9X11MlBO/3gnSdy/yz6c93D/gvC4skrzYE+ClPsOSUitu
YsZjrBfaUMiEZgEuxqKTjudyiKlQ5NskEy+MpKG3+cw0zAYCPxYDKIhHFb9Ofk9TR2POXNnrYO5g
ZnXIPgWYSMhQFEBrCbB0AHhwARsTQ9McWAR8JFldveirc/bqB93g2MJKPIZYwGGBCo/CcBCd0Rxx
SemBSWAcjenIuFEgn1XSvhgAhAtbpcdhzm0W+HT6CXTF7uLfKo5vr88/l+phF4ZJNQVjDD7AOowN
5XuutlpVoAhQiAoAqUrm/Ku+wS+v5/GAj80yMlOJZy7REZ2ScDQw87DChOhP/DZw/njMIC2vKOAA
g6kO+zMZbkB/77w6gzmyANDED3I3VXXM1JR4XnCcJ7PtdWYbtxjL1pU9IED2Nx2kxxTvPw9HK1mE
3jZm6B658p2WSNqygNDZKXafA8pezaHRAtGiI9h+fOWzizGg1dye696eRb3qjsF4lRkUUQay7WF8
a5ZDjW1S2GrrpKHVQ/nlHjJu1sG96LeL9+FC+M+n1RQo8kNvHkM4a2vvj7jWjBlGmvAf/QGV2uRi
XCGsTovoqLG7rtbkprjygYYNmyoz5NLh4OfXuOFvijyc/FBv//NBHjJjqWLnKQzxQZqa5mMOQxYv
D298CDOSCAq05QefBSSuXKxqsNhccFalaxid2cQqooHMw32oz6A2QG+rhuPnNebdUtpX6bauXlPR
ZeZTzvhhKhOk+lLtiIwHGZ6qcyfNxjdvyjO2iiBclW4bQE87eF3mU1Nbc/w0CK9QvuPbNwz4ZtWN
4Ty81DIzutFc0OJjzaQxgBnXrNuhSZFYGRo9tcmVbs1PUKtDXWXBWYU9tL0t5A7+n6B3ltkoPQjc
p4mh6V5eb6EVObYOZEpjOE0grkdbAQL1rA+lsWKxUNQH45M8fMjiDhUTxNqVdFPC8q10WMkeeKgz
YZVCd9Wq4N152AS5maYmUpMlxEnDG91Bv6DnMCN+7nnchpAxUp5D/jqzJvYXPm4Z7fFRU+4jGOwI
lnLodoRULjGXdMHP4msjwPi5asFBgK8t7GWO3+JhTbJnuKuqD3Bkn29oIsDxSM52YXlQSgt/I00P
i+pheGzODzV3zKtNoD7jD0Vlq2aHUbBF+RxpvwT0x8b4upHgcoPaRIWYCLxHHwIBP4dzir6P6LcM
qoa7UtNGAquKgSgSacEADeGGJ9M4NzsNzekIPRACxSD0JX4Of/DrxdH5oxr4+iDwPYCiIvJhTEo/
XLOFwDKCOpa8z7jQsSxJ+JQmzvg5fgo3dcOdIffqCldZl25JrqN/0HnlERVhRnsr2YPX78iQbiON
o7wJZm63hNWjczJAc5FE5/DYYa6UjJ/zTG7C22KGdrVPnhfUOMKm9uGEHrvDvm5J5wXQyRzR77pB
BTDYwEoOwwChBZ2CJiCl3zmwGTcham4I2M6EIcCX95rZWowROPV2aXWcrR3vxFa4FbaVMVJt0zyV
Zwm9N8iZ9nrzqgDQtioCpUIQnKFHYAqWsE0doES0NTkr9FqK2q2ZjeEzekWQ46lyYKwW5i8kxbwf
gaV6Rt4GYzajJ/YW83RsjcEoeVK9FoxR+dImssv3qiWb2kzftUMuGZPO37LFEGdzjGjviF5wF/TI
7Q6QJPBGKumZXumM0+nFa+/xEUEwNzgdk0mf+KNNuwPxl5bOFRZdFqDcA3rYtDHZTTaQwYv94gxT
1sAQ/ekZxhzXMSTFW+E1oTG9qYfhBpsPmuOp1Sam+Sk4QrSLoHXtjkRH5fVbEvUQN7F3VtcGgVUl
RJI1qP19P89dIbNd2yy+hFczOYJbnUKDd3oKeSKTcTBZd4T+JlGN5fTz/n0E/v958kNkkPmkg2xH
vfglyZy76qQ6+AP6Z2T8Ngf+OBfxz5Mern62URg01PEkidwnOzTCjeqIDu+EDtiJht/apd2Y0j40
oedOe12hpf3Ld+Ufj+rDKq/B6Y8oWI0pPy8hVrkze6PYV2ZIFB3Sop6gh/pvpJEvQdu/LgYJGsES
RkCgWoh6XXlYWTVDB3SZgtmvKNium8oZHMVWzNuoJ9vWzl2EJBMsridYdh4CazElsn5lecucmB2A
qpkMMQ42a7R6SKBcSRKqmbwR7WMbdwO9alZlZNeAhkb7AklDfdrEOkIRFhZyaqYak8qP97WnnqKn
OKJdYS2G9imbmcHb9U41Zyip7DODtZNf9vIXme7xe4OFDgYLCi2YEj+sMlBJKP32/Iz3rFpQQ54N
eDA6Dc3J6AsUKq/YaC2p9clNdnAv8FKXo8wOSNcTb3AmRxOa6xGFkpme7CVzIQH+RDQ4CtkOjDbh
L8aWYkCt0wmIYHQvaM/qoxcIeuVX4JOQ/DmsCOut5/ZdIAPt6PunbEuvs1f4LAXatq1+ISM9MkLW
nS2vidU6/QBxJ3Hdd3/sq6kQRrbKB1gKOQVPhFt6TM790+R1+xaiijJFv2of79UI1ZfBWDwBZGr8
vLUfEbT/fAQYLUF3aRWXfaz4AikdhalqZx+Kypi5+0Q+zMPHgpQkJ6ZGanKHeB6UTOBFBN9TnbOQ
1xjFBvqkDrf/+bOIDxUhPouMqleC/R3KfHyWh8sMg1Z8EEvS4M86Z9Z64ICrjRcn3JGywaGp1ZNb
8s7coZ56YbbqbjTnd7Uib9CdOQqGgDHSgoj2bPc2DLueBMK8Zxdtz5yTX0I3Osf/3AcyWKir9rAM
tU3YS/z93loRDmDaUg9+VhIo2uxnXb1ggsKtXbiquQJJnNifN25lJRZm5jfdLXOwCUH85cymJMqu
8ZozxF2cwZM3oZ0bIA/YU4SDmu0YfyFw58h01Fn+QhFqXhsPiqQGEPZduRHsLMJkJDidJN+M1nCG
B+25PrQf+UY0Kq9yOE9ww0u6zWh2ljdw0doFFC4+ZHChErnPvWFTmJju1Pld5rK7MibZU/EqrteZ
MZqIU8hDnme84rczZ8OsnnD63FDejFzpQ0B4R1ZJNT871RNZbNBJj/k23lZu5nJwtbwvVmdoL5Dp
26vvuFT0ZaNsC7tzRcr3RPAjmrrJDcqD1/gwuPmH+By1+vw8ufW2PJQhRB306JR+dNfOLUcdBtQ9
FE2880BTX1zPcEziLXf8iDdDRGqr3kYnsFX05MQY/DM0GdXnGj2hu3LU/OnetLp2HK6dXdmNjeWI
sJEQwj3Vav35BeSm9hI8t1sBehtW5RYsBL1IbCVXdodsUDEEJOv7zm5czheOTU7YHYgy7BtSggN4
8hSQk7lsUwR4jL/J7kzKK2TZU5acuA2nQ9OYjvawxfvfQoTZfO0+V1wOOU+lR5vchBfQ8RqYPYWB
1UZ6qs3qJXrRaO0yHovIQnn7Mzg2Wxhzb+SQpOYTJClZa0oIbIIagbCwDjT8Rj8gKTkWbxLhTik5
VQSjszskVE5gc5aw6R100YzRTZHvoBXntm5MG0MmaBRYGnJePbLS+8CAJqcHOki3W8mRDQgel3bv
xmZth8h8RgcmOlSjMFgGTK7R4NKTiDyDUkw5K3udDHCbjZKCKeOWRi9C5lQvnyJHszXvxL8xh8pH
279dXaMWI6dpRJaLRveL3vmiOW0Ggx0IRh2ho2x/ah5Uvo6iy7qtnVmNtS6I5HzyZuX3+L+MzEi2
NVgVG/BmGVvddibjjXZlgX9N+R2Pm8qbDEwg0oqCzTcZ/KF94i12M24YW7MljcAIDWqNmTN5sYtW
E1EvCQRFaHiUzNngrdKMn9u99oRrpI0IY2GyxY6MTI+8hSPiS5ZhlVJTocov1sdo7PxymTyEvVxm
syBj28HvboU3fi631GeQ5jMGOju4MELcApItEGnPOOod40cudxr1Zcc5pVt+YjYeuijLbf0aGJc5
BM9QfD0LfkDv1Tm2oz2YmE53Yu6CXeoLltToXEaf9yLgQ/hoE9zzkQOLOHuBfhKR/A4c/m1rajp+
h0E0T3wOzjWSyVwP9pi9j3aNi9TcegucxjYAnb2JDv6zFVE0eI4o9mhgys7ittvmFJmDPYWkvKTW
4vOn2YQqviVS9lmCr+I+tco3aRtdc2xY7tA+D5v5xhwUVA/NZ/WpWIzVn0VX5qBYRgJDgyCn8J6i
mBwPKJUUXq9utd1irJgk2/jKOag5d60NeqiZ2eo93UnP2nmAVtlGvfQzDfSLiAMC/QAq7PmtRHMH
asVW49e7/BRGmK0mLe6LhCrPLbymoANKRF/bY0LPFhwcvsi7PAenRU8I2EK25Pwc9/4zX/935oN4
okDQCVInkNb/0lf4Iw9IFa1seiEZfPEFWKAJKVdYkZiZo5D3/JTpmFSnWQwbNjLCdpAEF/mSiiYg
U3t4Fi1kKs/xtQW3yRypbINGdRec4GO2Jo4uuwCi5btZz87AIMj0BjEb+YU9pE+9oW6C1Rk0sKTb
4EFRzK1f6kN/6C+srE937ZhaHI3tyVRfgg/hlD6Fx9yHHirISTISroE2uLByxCrFhbCu2b0pp0/x
Drdcb7Yg+WYF0Jol2LaO4GQWFBFhHKkLBLvZlA+10SJGs5YKC2ZS24EfF060gYjnu4AS89peMfx4
GDSiRaTfCLvMEW68Fd6BifvRWd2kx9jFTOKCFHYCTYvwL9M+9GUrQ6gYTO1tfhIooAid3fRPsZ3b
UPDOaLzJNxkdMDj2kn5IJW3swpbPmZta+VbxVQc1v1NcK2MNwhENUYEKB+Go6RzCDjbpNrRW0brQ
WDalN21kTzoMhnxKHfGNNWuP2U5GZGevKGsRQXkym/F+0tn38KOxBz11ZvwQr/WA1Z1zD33s1lM5
iqDA3qrXlqqe5ssOdwy3gZlvA1vZZm5lKH7oDbZ4Yl5qb7ypyE1LMzdzWu8CgjhMMIOeE8WH6QLZ
a4AtIdM3EvwAT7yxN80CvZAK5NL1JmIjjnNjj/vmKuFDS1uZYHwvUfV9ykPBkkBwEblWRN/EE8rj
FxBkTQlFtjGQD3GHhdFnpAbMC3vjbwsUoPF33IjgULXn6Uk1+30QQ6OPNH753J/S3UhkIyLCU05Z
V3ueXYViHMXDNsa7NhYTo8XmiCqtX2EPhCLxCoNhXNs/H6qvxPXhTK3S3cjQkNdq4Hj+naMlwiiC
jNr1MGLTK7wEsPcY6BbQpiP54tSf9av2Ng16mGzANe35Q19DXqyCVgmZNCtioan3qeQmpAIr5J1X
Pt+FYB3ALm7yx8lcu8eyDXmFHpT2xZ04px1uiUYFzStw3eEE5FtIMoaxiSkGSaEBj1zGhKV0Nf6S
jP6DIqFVBDUvVP9QDsC/1v/+x9URs9lQyF3Vw+WNLh4DI4rcGsA+5X5xaF6X63E5/3zOA2xWz/FU
jBCh8peeQI5pTs04INVvjLavbvQ/j0E7CHWRxK5dzoevE4bF0EtF70OWs1zsurTUEC5I5gDN6sAQ
FjuVDQVZtPTLMn4DZ0DRADAKOB9f0scPDx7jRpBqJe59+DylKsyhzAh6KwjBgs4x0AKx2E7nWPPn
TfqF8f39ddEJwNw9WpqwaOSkhwKwT5JlkqSx96GN/sJERGYtKGEsHO01v2/MEr+mkwP+BCaBP2Ur
R3PAxpivMV6E62QPLpDlQCDVlRVI9jmbHG4F9q3weW+GmhFo5BvIqbHA3OSeKFaop7gS4EBN8IV0
1eX08AyUDkN+GNR4KZ4gvg1tEL2z2p0/GKEeGfEv3/cbaGPtfAiAqlhsW+VR6ncW6mloorL3IRJt
ijAp3OQ+s+MBEZ5nVBSMLtlVhfYccvninpniRbpHu/jCIqvpezIdoC+y0Q7cIbCtyq6psGV3PR09
2Wyd5QKMwoeDt5tcmHfxWNHurTPFLQZ87vAjNV+TDVbKQ9aDBN0NjHfuJJwS5OqMJXyyyLJbN0Fy
HNP+yuB6+iXGc1/jCw+vGrkf4jxQHaDPj1oLRRlyciE3nZ84soWA7LnuaMxAywJ9QLqNd0w5KtAB
CFbkoAlq7W4leTmfzS3CHtK0lzP+bCuR7UJ36CsiKu22u9Eya4JSuQTUoyGIpdZHqosr6rNpAINm
xLtOugf81OMOi5V7wQ7Zsok2jQ57GxoR+OaZrAlwlaqIIrKLW263FtDQFPFr4Go/b3fuiyX60yI8
3CJp3yr1ksKiGErprrJba9vU7rw7mgvGDv8c9lDwPMxbzlZswV4oQ9AJDF/k5/ySoqhdjsgfndZk
Hc3orulWORZuYaOQxZ+9hY5IZQ9EZNRoENFBngpXUKtwUSN6w6sEspvF38BXxYQS4S7TNjF4Op/D
0+hyz0iYjEAvvBAZHxIXKpEnKPaTzhTICDAkJ7zVG2gNmoklbyMLxY7OOVBCccqrjIUKzdZWdRUJ
2bJH7LOa387Nv7c8PCgwlwPiDAehhEe6fD9xXNDPdQdobDJZHU4DyKUmhNFEv/WGCCAw0T8L6+t3
PfZUZ2o7HnDOk7ZLzqk/0WIPeMRAJaNnNN1EdMKvIsom5G3xRQL83YidaSPuWiqjoJoAClaYAfNU
1He1h56Bw5rSZv33pQS6neF2GEmmH1SUh+8/b5IvlOdxj0BFGvciYKl/LWJLbQGpW+57X9z2Biz9
RiCuqgWhd8xKcSFVX4Q39OvrV+hjkmgHRTOn24ineFsiO4cHBbR29c6FPDhKktyqRz26owoR3wsX
flBWeoag+Wjku3mhUOg2KyvbZrfexuyLspd9+Rd4DS/nn7ipwlUZ3CuOFyGaw65Q0h/xmU2DtGM5
ufGRy3Zv3Bu/yc4z0tZRbyhrzDq2l1MajA1hBZoaMG3BwoJXvSbrpxLJeAJEqNY5G6alTkzuCtkB
p8V09QXZsEQYG2QGQ3FDpLYcZfXQhkSFC3PbNd21JDhaWGfVAg3aDK3YSi0YItLF5PUa8KIAvwO3
3C6u6iCU2JgdqozAY4zJ7gGNgGbYXMMtpIe9WGefKwx/E/YEdhwOkzEZ0hauIRSzEgbW1IvQhWFp
o8/3kUVnFihcpy8GWxJOX576M0+FyA7uqslYtQmG4q7YVDqKAis9IWHVpx0E3AGsQ93aiLYqckWs
1WDikJHPEDVXbKIV76h6bzRUs5dn9TgS/joSxkN6RVaEIjqIKNajS11SjDr/vB/xnr55hdBRB0CK
/jfEGNbU6I9XmJZIGjINrzCYwMWg0q4FkIftCPUNJ0Hlm264E3yl3sAm4Wf9KQUeAvTIYnYDaEmv
cAYoSAxu7F59qjfjBRi1yZGFpCiaaz3SZT2h1S45BSjqbQBbnJtuErM4hYcKSlkVGWxE+OzeuKID
HGreMXqyQyMe0Q8FRUzkG/ze0caqnhQ0et6Kp8znjOQoC3rtIerLpxpdMDrixgezOD1HmO60VROc
AuDNtZ4cg7eAnDRbNQIDsC8A8WefNcN30Q1IqOdu8iFRmdWDV/Uld8t7gqsTMPsdTS/hXTj/vNLK
v7AqVIj+WOiHXLbUJsgYDlhodct+zvo7OFY6EFQ92AKZQjcytos9ClVA06/RO7qXWmZWYCifm325
KdHJwLDMrvQGHTJnaH+EJPBSS7BzS9GLzxIEdQPdQw0/KIakDNUOxVMao1AL9wCPP4oX0Md4L6at
K+xLG93rN8YGqaJEDTvbOf2FDgnG3jfbSsVotoDrHCAy+sB/b6t6UKEmyiWtL3FkxF7y6lpPX4Ud
40IGymANMCy2gEeBVIokQrn1LkDdmQxO50k74a38rDxY27ujj/nDIzbZCmuhPwDfOyN5487NrjIB
KY/H2ciJ6gPekFZsg45GpKeHu3IrnNlo9rJeo5cr76PTwOnpR1qTZFce0G0+dQ7u3nSi9ev82b5y
PBIOzZQgnqIvsHg7I2frnxjgfX5ud/vivX11gVlfWRduRIkVWZEToaxaG8uKyfEUU7kbGIkS/Cxw
cEe6juIsRsXD4NbgN/JW2XUAOHz08VCd6cJNOaGXXXiVp+yWGy+Zwk3aSeSzpMMBwIg+vK2KkdbS
w4EbYRvUC+S2SF7osoe/FgCCBT0UdluTjsobbJt34OfHJSLTO9D1e7vNDSayQoxeus0peOLsFjjj
DtOmG7SejBY47LIDzQNW3biSOlo4zAm876feZy9YU80UXMEtgGa68UXyNT+/5JfOjXYD0GJGX+6h
DLMitJ/amjCIsmDZ6pAdb5C2DVcFiDl3B6mPMC8JoJTdpIuOduTuIBvAjIcqPm7ui+oALPM63Nvy
vtxC8Mb/4Oy1vzXp8w2qMzYs6cptulnOcGG+awbYoKf4XDx9lMArEAAAYr6UFjDyl8lerkFCMEBq
HCuT8xS3xsVzHPQaCGOKzJ85CKtuMRmMPbrza9u/249W9AZBFA5xRXxWn/MPAQljQkOIQozQCCEs
LuAEVGp7IqAvQ13QPdfoP3PmQqvTaEGV/4Sm4xGiONJxOcqO7Ijn+gYEHYKvr+Da7ZreBKkNzusZ
vE2pfOKdymC2NY0tQC5GtstwZb58BbDolF8EEZE8nnR1rx2xZChloPysKwbf0cjsJVRCYrIekfBj
sfE38Vj13ACbHgFc8ies44Z3kB3ABcNSNiMm+gCdBLBuIXgrGD/dZ3fYkq+XBVY13iQnDT2YAW9L
gxyFFZ0SfBhjbRfw0wbWUmGpl1sooDSc3kxg4eoqsHQTchv1R/pSb1r0rWKrxgvu7lgweR9bkLWi
6LfWKxZ6wfi2B4auTOVnXPAIs+g9wIoeskqpxe41PzjjBy92vgkNxs+36SUxcysy0R65x0fAuMe1
AhoAyLbbycbngtX2IdmpwGpxAW7mLVq6hoh9Va+I07yXjuJ7e2N3ObI45G/Q/ZdpDuOoE1QlfUWH
xFgDUOOkaZC3IiXMK4HRIukr/NqLFn2kJYVPhR6YwlY6TIersMF08U6FdgX6FyNhnQEeWnalEMkQ
d8NMmNhRDtNn9gpUCcwadH5ajOro4mAXd8bg3PKiIqAjCGY7VjUmF1/0UFvI19DOare1JR0jyhwF
HKa3Y4ZySLuxRnDA6PXabloV6Rp38YfeHPBqboGHX+j884QumZWgrcXvB0Vv3wSQZGgFLA5GoC4P
5sUTD8gxu5R33kcSmV+hYnlSUewhC9nmJsZPr+O9wPSunj6D8KGvaQUfk8snEjGqUEgw1saFe5LQ
XUi2BW6a2Qtu0mdmzw5PEuuzda4r+2E1VdgOnwXKLQwWkNiBRiUiNNpgvngSU1M6IKfGvvxkXoRD
6o37ChJYLUG/SfJbs7JxV6DzoKOtaao3aSPv3vLNhCZbQfrzMwC+l0W/qMfOLG2YmxmCg0Juz1jB
7hnGhWjMj17tgSZcn6uWlM/oUO06A76cn+GzZ4kdVbArckcEtowEvjTrM6KrhT6as84qI9C2RuG0
r7OOXEDP/P219aan3sE1hoRUNtGc3Mr+SMD2cisYPhHWLjasy33EAPfmI8BndK1KmlL0biiOKxGe
GSc7FDrO/K4nGVK9lZ0BUQl64gzWyww0wQx0+HRpB/80vQBiiNWg70jxTv1mBFZfoQ5DT+iGdio+
py+TZ/baXVaYOGQJgG08EiX9R8qR4oDvb4PlsqaO/dqRPedHcKIA9QZ79AQxrogH/RdpZ7ajuJat
6ydCwg1ubt3bgOkJiBsUEBEGd2CDseHpzzdzH+lkkksZ0j5V0qpSrVVpbE/POcbfjd7y+KW3dm+6
m58mZ/7/TEpY9BbXGgT66dXODqY5bO334r3xgfw+TWut/+oRqGSpQY052jn4l573gEuT54SOe0df
HoOe2oX33ffpl1k7zVtOTU+FuD6Ou8MnNXHYtz4F7qn6n9w1PQv3wzOKOprLh6VQdGhB5qXud2E9
N9LhMkKByKEHC3QwfJQengwxE2JhXAHgHP1V4jRnp7W6uPTvfst7DtAm2KrPc6Ji1safUJ3gmIic
NneO+5oVDI7pSiFOXD9zdij1rXTFInKaj7szoy2ZG0G1rabt8rpAFTUmcM2qefRtAJxS2sqUN0ex
niLv0bwLulgah8YXFwyq8Ox8r+/OY/3kjoq4sGAZO18OCJyC/HxYuzdV5B/dK4sIEiFYHUm6xYDC
HijFORzwLSk2J05cgEwR5LBgceTBJUaF+BYwjja+x9kWNJ21MZhQD/Kxum0os4I7RJ/EQlvJpNPd
74sFcq/Ed9vgRzYeE/5Y7Yovtc4XO4t7cikEx0mIN9Z6utk0D9rlbZa6JXiKRD/Nyx8jebu6s+tn
F1P78qVjP3NpqnPYxpN3cT5v/kz2h4ISpKUklPW7lhzNVxCYbAa0wtCsa3zZMCFUcJTTZmg6PcoS
8X3ko7vTjQajcnJ9T4Krf5+c4+t69g3byfPtsa6zBTpVO40yj2m+1ncxbGjtELn6g62dLXDl2CqB
NUNi12xwURcyzNq9a2Mz6A7UTRLOWGvgbbiSr2/vrJCdPeCBJps2/Ob7tTVf9rGZBxmSImjQTxmN
Ywgl6vUCzd8ofAttgHKCb91YDZbseO5lxuyHgu0vnfVoSPliWyZgemlkTq98DU7KIVx56vD+xeqy
0ik6ZZAo1nwzhE9DXzei4xn3ws+HXcQC7Y+KzzyQVvIwjXJX7CsmTNGvbeTrsrrPZNbNw4piZuB4
bm1Fq+dHygJISitnxxVd4pEPJ1qsAOntT27UDvh7Jy/OOG6NaeG3QmJ4Chm8iiQrj4rJEfiLc1AX
rLy+LCgLxybCC7q2PDTG7DtTJkEHl6gAADLm+jTjnnD6z480U4n9/ErfFXtV+tqvrYw98eTIQ7Ep
qcGVX19M2Iy+MORZh9P4AH24UOzGkeycLbd/AGRzbn7Bg1AtGZiNCRI0/B2RxaNytBsz2wmdYZ8/
jmQV5zv1H8HO5c+H5n6MsBOgICE9kW3pxAKSfWlTh9TpNJ/jDTE7X/k4jdAGDC9QeWtSvhwu1Pat
x76XOkhVew5rxZzKvM+MEZ9LLSarx2Zrg1krZ2BbeM3cweS+aazTZAYKEWlR5wA704TAMmrvrL1R
L2yEqI795F2d3R16ibAP59ewmFr7/JZ+MeavHpO0uH9ydFC8eSx5p28BJ4ogNgQTlDQDgi4Q91p3
8LVvki0IF+XSjS2UevTS0JcbctHWtd9ax5UZQKJE56M9W4nbVoDclMn6YVlpkLKgKFnexamAQtM+
72+pRa9/se9xn7OFbYBQoB9wKEW09S84lCGj/RGMgIIB6AW5yVK5SRXpUcdthHjH3MjuY/wMBvCJ
OaqSwoNV7Fn1Z+5RXmsjQJCP5PO8vKybjT4jyXKryUgfmunN7/etFiGNhuSUQ+sH/cDrhGOoA1I5
f/uZL2aG9JKriYn/M+6j5DV82qbkZNMjM6L7mgXFx2XZdwWJoNPoxYM5cXTkKpWCB5yQKoQ4pFSi
wTO4ubLHf49u4/vq5LSL55g0BT4u0JXB9N99PjOa/uPREoZGzpBB2COarz9b37xMWzk3kjpmtpdN
Vzl8oCLtx+KUJLnqNoLWDNe72YADWSyrZ2uxNoaDkCPL1SKY7Oh2YQSwwyTcdkzeDiE0X80Kytcl
eG+g2DnneN+/OZI3OVU0zaeA43Y0GCpB8g7A7BYCL0+n2ZxgYV/hWFnd+pT6BciafQJvzlbGJ8Yy
P7feBtHT3fJiwzRoRg+v77QOeWpfOifKfUizUU+AcD5IX/dyp/SQWYKtAQgF56/enOI+G598LUxm
VCHNV/K+o2FRp0in7aude/c3os+TxtmFlLNvl4gZB8M2OHu19VYH08RWoq9stQNuO3mJaklMtU2t
2xAYgLySD6YFj5GL6TSDAJ7IAykFTsuBj+OAeuq8aJbZZ8dotmXCv5/uIywj3q/LNdgAb84ZAbMW
myHTPX19ShEQa/vje+4iVkZIk7Dd5f6MAph57DaT8ThZ+sHnzSMjUAh0Vn0QPi3oRXXUX978k7dz
Maugjihn/b1aWOTUp5w6jf3cFpxx3LzpyWLesJMymEoa9vQRCoBhxf90D5zrflACg4oqkLwjvhrd
v4YMS2Yru62IHQ7QTKVDzBDhxVe4g1vvR4zvP2BaJNREAYm5AAPjlZhKiV+RG12vWIMSxXUL2vh9
3HGoNr7oE1WLsPtefN9riMIG892oH5JxMhy4D6Fm4qWIzhEt/JlO8I7klq5szpsGgtYc9LSGd4/9
s936GRLcbni3nvZXMz7bBxbUiN6fNg8Jbm5Yu1A0cyys/fzCJ9rZZXAKizCbFtvrhBN5kwZyQOXM
kyVTRrZ3w/tqcLZvAA0hY0sM8FMqJdKjLS2mgMMmwKksVIS8kMFU/0x9FDP5Sp7zZjzFO3PGMGFO
9vPR1U3mpBy41/3xzHH97y9eMoSZ4XUzxe9EWAaprqpkvGCohsqM9mtrVNQCKJKWApy5fba+6WVz
gmKCgn7+uhHPLweG6Rb9jy6sJ3qApOldQusBEuYLca/qVrM2BsdweI6Was2BxFvVOs0yw2XUAF/S
bktn7GXjbTrnpdmS01ZWPsn4Jnmub0LSdCfdqWeDoad7gWv3FwWNE1JBpgvSIC2QUwBDCOVFspLi
wucfpWmrg8NpyWga10BtNkKcdLKy6WNUeCfk/qL6xmoU9YbKBERq/I3iLuUopOP+uET5LK+slWSL
oxG3ebEoozZEQJsAV/FPA2znY3koAW/s7194/xiGqO3zL5R/6pwxxgMkLRzB9ApzVEBITYezbNIE
x1FLxgns1H3LQXl4btRZhjzTQ6zn6h/8yZYZaDM+nygdGpRpiZf+kBv8S4f+1zslShHQVkgQ/nLS
FPe6vQyU6pc4k8msXgY4Qo0J8A3FaVr0CA9WPd9ESuCApa4fNKZIdwyw2j27dvu1vK74UqovNsAb
m2q9J/2ezFK3+uxFzw/SCpnbPHws5NGbYRHQSfV4YRRF1L49hiad3GBKTBkNRN/T/Z3VLAYUfzeX
ADIwEQhNHMF0TDyR5gexwH8xAobwW4hJxKaJZffP80vFUJ9o1anGD3BeV+vu6F5nnEgVyAkaOXRv
7OeiJGBcbINavlogfayQo39xorIZ/qSc/xVh9cebMHSi0wkp0XUSvLCC/Pl76vphnGvjXMUKq51E
Jrfo7lbaI/Gz7c0SYt3JLNOCQkvO7LdOVRlz5Zb6RXH8ejxvUf4cMGPDGuzq2m4ex7D4cfYSXOXr
9y9+oYnXkvx6MU33RTFt3u/KTTGyKtZWgwVJ/+veqJvmm1wSwrZsff4GM4gvIfKSMBuehk++4254
8S5eiWcvGzarDqXgbrRb7pYQUbtpf3pdwU6FSnDjbzTUn9jLhiobSodauoqBEHSnuhIdh3QLl2LE
LNq3U3AKco9RcsBsHbRXhj5a8QYhDPCEiqkcyZHpJW45fKCSHKChBZyksaKdJUgcUXDumSCchp+H
jO50NQipY4jUO8DzFp7wSXFWODleK80XpE6G28CYnnOsRyZ9I92VS03i9YamYyK1hS9Ga4uAldb6
OGtoBE4eOYZm2EfCnnh6OAiLYc/T4l74tFXnHoHPwdH6yDOG3elsQwbJy+esH6Z7bVSENC2fxuYx
yuMz/1AzzBgIn5GMUuByEB4VDm3upKN7zl2BoVRBgwRXipJpjRIMzoheiOYRW9ywGaZ+GzB4d2jE
xQ8yIukv1sPgX1gNNDFYWcEF++dS1ZNBZdyyrorNIA+1r7q0dlsNYfJ1JLl1pO17znP778NHUf5a
e39e8kVkUzMfuXlmjyrerdTZ6YOhbUxzfrrkP16W1fwM26ZNUUnO+Dp2aN1ujILliZyn57DhsTYj
BjRqFDcp6CAFyw9thvRX5fHyQMSv/41dlK6Sejpf+XXHEPZnU05vS5K89uXwGUnfZnReGh6dvCfP
//1U/vu6Go1Dn09TBBz9ed3HUa61waMVJ7Lmk1YGDZRD3jLxJ95ZMgX4g4gBCyiIjIkfLv2fL+S3
S7+8kFtRPgrpyaUF0ZUEwFvzfKgiTYnZq4f68t+XU/8SWIsnbGKTU0XaIN6iP+807a5NkZonfI8W
mggMLtU6i/suXscW6PWtNEDqwfWluD/JwuP8eZ4qD/f5zZKIL9TDyVZoZlYNoI4xh+mddRDo2Ilg
lxhQte9UNMWnt/rmKD9phsRz+G1b59UIwRBRsTpOdRMn2J8/vKd3OyKEr9K4iW6O8F2KMgk42QZr
oFr+92N6/TL/utrLIVIVRnGXH1xNWtAeRJA/LpVtJIRCqSXjgTR+uuJLG/jXFUXR+NvSP1ctr+3O
FWtveHWZDeH608GMebnWD7f2w4NUXvrNc5detd6j4UG61CjCJsn2TKVB+0sZAv39w/VeNrnXG3v9
tm5NYe6eRs2MIthDYkIxojVjFVcphghhPUXG8O8rvlYkf13x5ZN63pRHr9Fv0vjmPJ07ZmxYShnA
HZUPzMIuQNUKU9CMIF/Agx8+EAw+t59+hvTTgxZf/m9v9Ckx0eic8qBr7HMtrRSnMXQPjhRREZvO
v+/613v7xwfyi2L/7XKydn8kyom7LtmxR0Ifkq2ZSM67JWcOQc0DSPfmXJHEZAGcJraGXXB3C3SA
H9I3JXzliRL83z/qtRj761W8bDe7RD4ltcbLF1/tVTg5kCb0xzrOeRX1JSEfU8JxHdBHVJ//m2ur
isz4Wh3z6K+0vt8eSNaZdV48KmmcAjOemXq+PE7L5RVn2QlBe298I3uXfLZ5CdBa/9zmvZxl/3Pr
gz66P41IUGbc/fn6j7c8Od6yTNy6Oks+nCI+xxn6PNHwHj+gZUFGEWz4/75r+T/3EaIpEdCapOhp
L/tk+2jNZNCmpNZ6vYlJ4yF8HpawUd6dc1zNWQ7QF4gm3d3E2MjwRD+WNS/17f+98//3E142T+VY
nbKTxk+48/3BHMfGJ6my6rJk5V9sI+4hLSz2/R8nOCn/+cX9du8ve+jtppzUtuaRS5OKXPVkLB1o
5L/RVwi4eZlOn7KtdvZ19nh/Em/u7aa7T0RxMs+HtnXaIQ5gd0oBrhZloC7lUEfCgGcvAuGIe3Gp
4JvdOQrMwLSbQxXfx+A48p75KP0hoMI5gOaAjkkmMnUtmA+HOcB6trn7uX3m0JCt81TCnNDHk351
ngzUCZkc49QiFAC4UT1a2WgXCCpWZpGY9PjJlzxN3/iAHQM5Yol9At2Z3bl0sghhUHol8BXmZw9g
24hv4+sCwnbSwAf/op56jrI8D/lbc4RK/EDAKHNE3PL1hxwupmWzmH/bfOhnRFlBP4McU6QYvXzn
XcGg0/uAKkYHYWk+6qUeYMYE/UE9eg3Aq/3bSLWL6Dzvg62769KXvh5h4UAGXrA71KOdn16w3zy+
y2W+bNwZDJx1BTuzZLsEtrmjRTVHmttGmj841GhhpAVbHA7GI7kKv/gyGACC0DcL4hXhyIiS9z+F
aLXDNCZBsRW2aalMUkPE0sDhZI46r95SvzfEM+UoH8K3mI6zN2UnzH52Gwa0QZOjf4HAvR+Sj3wE
tTusgoUMO8l3A0GT+mT1e4izMOMCq7rvsm8uDPgvvADYruHfkMaNqmjwBpV9YwtG6AIzgbEK71Xq
dDN5Wg61BWCP5+de6c0RHCnBGVHE1TExjz4xSK4rRw37F6usrYMU0EGtkFWMUTTCKKA8Csubrb8B
5gTlEPGBtjh+KN9NqERddHWuSNgl9zYeST7/d2lWIXS9B3KI5gQJ+MVdIk5a6+PeqpsZSzSN/rTy
u0De9hrvNiQaLjixVap0A0I8IjTUO4tnm9sGsuOy8Z6J1d8ePZF6oU2I8KZXUGbVZkp7hgy1HmrT
FoEy0k6UN3c33Uvxc5av1YWxGBC5EZlzzOnrEiVnspI/rxhACyyIQuQzYujOkTrh6omVzufBO+On
n2fgV8BaphB4r0AdJ49Jf3ETQj9klwiHVAy5NSExOq4ebQlwherzhq9XQ4Jyf9hIPHej5yx1jHW5
VYJumKw6RBRBOUkiHEFtaT99Ji8UQrgwiBh9EDANCOOKe6CrHXgD1KSDDT20244L/4lAYeC+9fhp
CIY7FKknuuLtzU6HxRQbff6B4POCZ6jmKR7xH9wCYafVETTA8MLy8kEvynUIz5rxMODsOp2hONYO
Y55A3yVEHkfb3JNJMy6HDaoXfL3hedOwMhS/RVMh0DcT5fqOtzndTS/c5lJydC+JHqqTjIHbn3iW
GxQ5J6ccENBmK3dH8c/hlYpAcxhng+MfD2h8AiKHarJ6tNGRGqTRo8/3UXNYuyVz7yyA5q9ez0Lt
SO4LbJqGPn5e0fq7d/5w5JBu6cctPcF+AG+ohw0fbevilK+Hy/fManSrtwSO7YUqkgG8rJERg+TV
mOQEzHqH6SbOyft+zHqBPll/t8se2L/houA+wl8T9t3xH0LY2lsGsJw4n7GcnaEfDuLJkvXs3z9w
m3GySPZX7nyRQ/Et07GX7AOy198oEbOctMJuJxlu2RA3MpJxkfUymNwODGCpoVSj3fgUEyMxvhOH
AF050iH3PrrlxSM+ic3nyi51DZJFxMXWaEQrtxx1iDHUee14sCSYRukPgTEx4qKLsQbfPL8bVO0j
+v6IPMTJNT6x2Wne2sCx57ETOv2YQC1I7QdCdcGFSdOK/UxI6zUf6Fqxr999w16X1OVwwVKEZDFh
nxu+k4FGI6oF6EUsNkhPi3Rs0pw3KzlFcXHBvWtGIh4BCyEaFDYEoUZOJtehNFVjlWlm4RXZIQYi
YNHMM3C7o6Ag1aH2e1NBlyDrd/F53g4gPdj+/O23zu6rMQ/SVjwZ/SwbCE5jl53ZUbzdrHX1g7D9
t8gJUCRYyUKZIgyx2bWHlf3euB3uzXqzI59DrCZkYP7ACga2Hgkpibq/fD2GnFT2EeWHFkB+M1/C
StD0uWBLk8uIA+X7ERm2cCZ0k6PKJaoJ6qrPHPKYqBe7dQWJrPLOadRhj6XwOFLf14aLqGVirGhG
Nzv/EhbW7B4rLhjTV04YAZjpYobcYyg0lJTGmH9qC45VHpWRYGGZszgjjww6eMZh8daggLH0QChI
EQRDiq8Vl4HE1gVxxE+1vPxSyPx1nL4wBL3z5S7V1a2KDf/pIJPIsH9w3+POgo7Xgqebzy/2qiMH
aMXC/6GT+NuY8nKYv5SQ2qAt6qbm6mWIVXZzDzk/2ZRsn+inUR7k+Ji3P0BhzPL7jwrCZOQJM2G0
gUq62p/lMijpbqcxgTXGSouW/O4dR3fPGFMDFN/3Q/FRU1rt+MhPOIKREIT68sj0iYd9LlyhD9pR
x86rK0JaUV6Yy54DomFf1xc49erbXBApItYQrOrmedAPm8xZF/h+J8Qo+MSMkOdEYVKgOKb3do8j
RNekhI7QitjSSMR/JLhNr2/J4rqnqkN1taZwsDklNJB1NItUE+bSHPWCNOwhSCaTAu3w1d/o08db
/v4IdEZ6oINAkfbW86AQ4WMHqBZQ3dhMdMn257dkkk1OWGeSvQEbouqoPNSHo3xeGXSCW9i+rRe6
002bQJ8OPvliUQqjXFgYtBbKZ+3pi0HFB3pZUPtZBINeNmQXuOAUsbLttreE9nZgTQhRRhdlOoMl
OiqGVCuL+5Yh7mjmUOx9b4wnCTMzw7sgV8wtNiiGzg+/Ew/Rw/tECFqLeYlm5sL99Sb7sz9Jp313
Tgl8ODz5Do/TisfBKYTOXJBXV3/8P4INYbQheIIKCUO3Ct0L617gR78GWNNHffY82X58vbMhO3vV
VYIL8we31DPGCOdtAe7SzU9oT9VpIioZ6gwbN4bJAYOf7wSl3SODAVP+sj/92jPahk3hbAlUi6Yb
AfAV1R2xYJiZMz8bZ75G6ZCF7YhUQwYjzYQwMPO2crgkTNrXZwokN35ia351CI5wyg8ZUdG6D2Ds
74VHgSQh/liRSUA5junmaGBf6FOlV4fB+1yCtmQVcvY/I2SLHOWgY+sLJQRAxFT9HshWvUgXZ2xH
mdC0omytg26Wv6HQx2h9j8xxigR5PiBaQ/H7YUIAAaKxb6SSQ5yYX1QHJeUmssGzh+yY3CKqapg+
Ci50ugviYMa0/O7zTWsZg2FVVHBLptiyuW3ymHAwL9kiMkNVpLgDe1QOe1/twVj+QgI+tSHBEgnH
aP6RG/SoF0D6BYrM5xzB8HOGQQBVp7roogfiYcl/Rlf4AYajQ/9WthEqT7SbXNyXl1Jcu5fvwRgN
bbmz4fy/qINGbeVcc/txqGrnfhtdsQFTwrqwYp1Fkm2sBYwxgFEcuBf0yuhvfBEX9ozUzWVeo74S
yOPOOohSfktB7d8x2pQxU6KaJVqkFSJkDAznsOcn1C3D51j2zNlHxtnGlFhfRc2O5FCQ6ikVU7ZU
UKk1ljSZydACWOshfRLHOSImMuY9eJDESzycbwlEZYWKsEEgRvgUu8rnCZg+PvPlDrbEwQIPM7be
P46uhBEgo8TaTTrHIlZ8Ch18l57IpEL/G2i13V2sH7r9F5BBHBQm6ALDLVXmWyrqS6vNpDX5ZlYF
wLWL2CVflsvnSGKOzjY7szKmaXzH7+ppmDwMgNKCPZRlIWTjAxs7AgXC579/kPQfjSA/iBZQxoMt
7Lx/buN6eT0a2TWtYgG3Sc5kmseJjfD1f3EZmUxgZnoSWwgw/OdlJKVfSKcaGPsdAowlp0JxRvTd
P9C6r6Dar+f7+3VeTqWTphylZ8p17h5Iwvq5wfPDzi42HCPU3Z6bQKnt2At2NCsfFztZIIoMCo86
c5sszPAn8+Ov5/fSaKPAQuYksqHIf35ptKXHJXn0LxqqUB8vW8xwWtHc7jzAgbU5rkZp8L1AUTpN
/Z/wzFdY9X+exW+XfilKHmqnPmpNuUDO0El4qWfOL8MTiREAFdgeGBsGloHuxknsFZJcXAjoG9zz
W9n+9PZl8Xr/9RReKpT+3Wwexkm/YIukfmWI2ExvCKbBEFiwnRztPjJTgIHzd4e4boWCapOTkcgm
/EQGhXFsxjHNJr1/2BCwQtFefJ/InyB/SqKgbSguGfSK5Lo3RB9osbltGXIc7RGX0O0hdaPkL70i
1jnTUO9b2/v6rZgVKx1Lbj28Re32ulUtYxK3wcmJaZVnXZ9hg9bxO2ntjOAwzVE0p6y93iPAdMA2
2h2ZfOkai7PJ8fbwZA9l1YTKgs0KmUSNMZops0xJQimF9FzZDj6xaZJYFF4pxnRymK2fBmD9Fyf2
x0p72VqSTutXuyMr7fRh+OV0j7xsqlJwwwLJTh4JY/QbWXvuv79s4z9KX9QTDD1mKoekIDf888se
dOCX5Z3o3/uBBDFbo7ZHKSFeSAsZsugNjffL5hj2AulTHXcSSaF4q/ozc2Iu6hF4pz45xcx1wDNy
JPyuC65jtEef9MvIMeitQIGE0RodDD319at7wzkTJtFxwlgPLKJlNj7uGQ3ctrbEiYx6nOLvbg3k
qH905E3qIslGhd1OHjg/ddGGLng5VWY3NxsVRvX276fxdyYC+7vMLm7qGtPIpFdZiVqmF/MqSSR7
TtC+x4RbfTyEwgV5XbPuRyRRNRALfbd0EAJ+3JdIHTJUwmz+3+ZEcYxt7mUzHFjo+kEuspWES0kb
UTapi/7CWPaJ/kkbDxeMDUKLQqBWibIa1La6IAGkTZeaTldbcHxN1WHp7t6KgzFkhmoagSYqeHX/
fbu/SLw/v2t2NHFqaApjjekF/nz5/R5jSvWmvMQdZVHuVesUAvo41pkSl1nHm12879UMbdnTURqv
b0ZKOcRGcpTGg6c7eEbabVhBDPZsifZu51zugf6TiVkXO/7rT2SAhDqgSYGK/PXZ/MYqXM/HU/Ps
bmex9cxU+2QFv9S+yoIhiTdMEDQcZ7QNDDHjs0G+gUi2+jK2WF8oTAk/B09oSCPCJtYN5U9jexnW
NBR4i4tVvcd3BRPH1HvsmVPsMg9HPfG13b7kIcrzZw/q8RHEjEOkYKLfZcFNGJ6NJh0QAWDO7Q3r
H5lX9e/Nlr4MblznVBV/eTlybk16N+TigkzfBbGJGRZKxLPVkj35mQwlBIHRdVVOtI/ExRxGaDFD
Di3lPcH7lC37m2ckT0jZjDtfF6ai/jnIx/TN4BR0/VNivCShArr+8OEM/t5G/vzRL4eVbN4bc3dj
bEC5vIMot2uhc0Cgiv843e7RG0Y6Le0qXyhDxhAKISN42umrwv//1ls/Y51UwMNx/uDhowwe3b7M
aYl+rH6/EChQWVnPJllqChymfxYiHwJ1Cn4qoId/fxG/tru/lhvDb0gdF/9SX76IrqqOvU67nrEB
S5sO26n1DLuwfa/o37YmqHHp1NAGtDpwFicPK57BQmHts3V9XX1peB82HIlGiBlyfx6f8MabbtMS
kIHH9bZ/zneOHLZTcC0cnFjNNiCzbu/jtibD6DJ/jJhDSSyfnbHixmYINHh/Z7Ilooib2PXa4LHP
vGrxJAJBdjFsvIHlgTb1AzMckF2iizJgsAR2wsQP2TxVprS7Nev4hwlkiqgr//WcXgrChHlz0u7M
Z8mI9vP3zau9a4QZRRaAwCnQMAhyU8jxiU0g8wi/+cUxnMdUG52X/REWIY3UFBU1M35vHEwMc6px
WjJBlFt5ACz9tNP9x+nK+vztvb4Ulg3BO+UFNVosYyTQKVgk6+rvehZ5j7oHXks8CYzsbVyODTf9
SeJr/F2lIz5DecYInD4ftfzydfSeZSOde9U5zsN0eWW7UqOHu0T5hvadjBBs1mMqG0TduPAXS3yJ
br5AmBpAZUDG8NeFtiUVjJZMw1ZTTH6lWxF4fA2lsYF6fSTMTHp49E9zzWY06zIJ9M2mHeYAk4PC
ucXghGTmEma7liCmPwUxJqITwU/wffAHgX/8yAeLguVliRCpakIIqyaZGubLPib3z1VyKfQ81sl7
bzCQZEG21jcMhNxDxamk7uFW7EXVMg2k1tV+WKG/WpJ/Xf7lmT8YXFy1ssblSaOh6Vyr17ggNOto
t/3xLneO7fDUOkw2Njfm/hk2H+Zmt66+VLy6Pf/JYGZygMGRRbYNWXVo5/E4fxPy0dYOAeDnzS24
LQrMtdpEq0WK+N2wO9WTcsf4bL4kMuxYzuL+MP3nH2+8pRI0FuOZc/8irLUdXZLDv/cu6T8Ojj8e
+EuVfjofC0XpeODkTpJI/GmssZurDlUVP1yzEsoKjL5X+//zsi+Fq6bfEy2/ctmb1343/pNhQKm7
64H7EN48oExjsISr/Kir+TvDAE2nYmDwEPkGyl/DpSS1kU5mfc9jBT329N5YNdKktYEhwMClwKS3
o/1gwAY0kgnYJsIzPgGdMfn0luqsj7kWwLOK0ylBuExTeS9DAufJQEmijMwfioUl9Vnvad1060zm
u338NN9OqvUU7GJueEnPMrAGY1LY8s91Q3M+qJBxp5Aob/kyd67QYiQjxBnpbDZeJQq7cW23ut9u
gJPHfRwdxbYiHrd1zG2x0LFoYbBA8cb0JP8+asdKQ4lxboIGc5rD4ZlhCXf7m4dHXNZHy1hAVhzK
itzabaqtkoRFxZhiS2KSDLUPuJFmld6RlsY/jhlcgbeKiN503E26OFmqslXOTc6wld7Zx5n+08sx
/0KXoabZ8NCBSDJD7PovS9HM+tmjfiZpXHzD5C71iQxdRIgtL+FGm2jsBEnB/d09kf9/6EeECE3R
43q40SUOXX0yOBCvkS6p7uzjvtq0h7RwdhgSRIT+w6nIWrrh5d8t4A8P2M5pWngao074yf/HCgFN
SDTuqDWh7MhVek6aqDsgY4X5EEH8K9aoLS0YLgie/HFivsCKSISEuOvRU+S63thRO+xmP5Xcxk+P
5uVz6RsmmfJJSuI/93mdyytcE72tMpVjQZaPNSIPv8GWCf/QZmewvkM3ukyZsVoRnqyuBwFDCdCh
E1LdbeiErmA9fZu88e151ax05MvXGS3YLxL26ClvRz565HTGVulbl9K6rgjcCLt55ewmV88QE6Ct
XAd8Roo2vk0B9LNhi9+BffKDCYfuAy2NyRsht8G+L48kN0T4nsrJ2Yc8BQaaVCNSe8xYd3VBEoOD
Bx2Dg8SitsFGiX7Q31XSsQh9hXM9wUWVAs4d7hymXG/uD6vbw45aHwSnAewTezmG5t4RCkb4nC/c
5xEzeOytplja58XdqsHH1dueWktf37DKIiLbnlgP93VJUC+kpUaiWupfWRlYhFTvCmupIPTQiftd
ZZN8lr4XHpz6xFzl6z5/6+RhrvOFfUb0/rlLMjCwhNPhAqz2lFaLcqzNgR4PfFPlmXCPezgg+YR8
6Bt/eR6OdwbeWsaY8RmImxARkm0Jr8hAncWR73NTfcs8SeDL1OblIm/1H2/gl85p2Runa+KLp3fU
EGYoaSIF2YeH3STLa/jd0GY31uK5PjsaEIiPhXG1m5xUG6cVALxLmUVUXLMvYbbFUhW2xH/v6tpP
y/QFWFRyo9+en1kaJ9+YkIHIWUggJu8Y3KcqgP/atAag3Gv5I5snw5RyCp6VxFLMEDec0DhKlr+M
fk5JeJDuKuPqcCe4ZzwY3yMpPoUi72+VE/52RetgLJ7oO+YckjD6QMZU/OVqN6cBO9E1BP++NfTF
r5UJbaQq4RvRVcMkTP21MukGvaNsSkciX1Td3hHqpYJlAy1HRPvMN+ZID/MzmcvMc5ho43709O7k
ZaFnF4EqIBqU2UyX9yBxGMuhHPBqVes6rFHN9+fyWFns+KRNPK/oYcjUK2K2cnWAHFFMPPA7rHXs
XQRGYIO6zqnHNFSh9YThNLjuhvJX4ytOEvRIZeToQkf1KRGoVj0sc3Ka9zbIds61jUeB2nklYQgo
Pp78KJLVNO8eNkSZW/ytHZZDNeK4u6GNAHpWznwGrBbIy9w/kqEv0lwh+NyB0/fT8PG987W1usq3
T4dL4iP0qxX+BAYfDDZaVBJczZFSOykeAjITPrTZBSnFZZET8C7SaeshYoYFFAvOeoPUBWAST3jT
dk633zlgt4v+QT1om9MnGALv/BTixCPQ+TRjHllRjc6zO6DqNsNoSO3bw5VBd6i75ipl1HhtESvu
5ft6308dVCUnn7FtvhJfWwvdtMJ6kpftpk9KJQ08SqGb283TdbmmJuuTSnmd9h3jkJLGAosCZ3fh
jyMeg49/CaE7qufXcADDssMxx6wbBJwa8p9h7YLUxEpt0ZCdQ5TbqDVXO0s9tI6EXboNsAqGKfze
jHB4jIH4t1mz3Byx6sT8EVXxxj4Cf0Uww3kCW4LHog316IL8MVtmd8s4ZIiW5gSUedPCLhe4RI6A
Z7n3HJJIMjZG+tgc88/Vbm/VQkkRHYA+/WF9PFFhK4VbftQfPEz+TUreskcozZb85fcssxWAz+jm
I0GyUXZQ97MDLWIU/bYcnCbp+ExYUuqKUROMaJw+t3SJCw0JlpgD1B3K0f8h7byWHEeSdP1ENIMi
CNxCUcvUvKGlYEERigABgk9/vsg+tsNE0ZK70zbb271ds+kZAhEe7r9Ix/EG/JjTl7+/ct2m+gwv
XAijq5QUnqi7mWNjETqS9XZZN2g4KmAZ4qWCtuXIp1W31T/aF3NMyjdgalbAJHT86F2ErvnVsjud
7O9nxI88v/Mxd/L8o1FoQV5fgoU0vJBI9JacyHyRSFm4/h//OXyXXylTZgYYFATnBRmPnoJ3nG1N
T/xNAf4Hy+3iGZNHKpfjy0Z5GGyNJXw8bqqS9mMxP8PXo3wJ8IplINO3kjkqeOPWOwEQEoRVUacc
oDEhROkHnH7ys+Dd6/BuFIsuRTFdiGeIFTNR7+kmBRPx/kLDdzfVRsqHTsvrXsn+7+YBFBdUXb9N
K2W6VR3UuaL1emlPqlEvA5WdPsaYNBXzdFk97HQ7Q5iJwc1RLFj4qzZw63BkApwES/NyudOg+rvE
aOJgLRgEwtpRUb5VWa/qd/waVVSdDyCCkY8cI8Nl0yZNP0TNc9WACJ8n+AVxUqyaZij/CVd9nxcD
BtRW+ADsQLHVLwoZ+Imrj7/fAvLf2vc/f7PvR/vVb5YUUW7Idbab96ZCj6xC7m5M0ZCEen1x2neM
Dvui1qO+lCjY1d6hcIun+oWagYmGHZTKyEGWKt7z+/tbdKiowqF3hFKnatG+DehLyO4lE8pLBuJW
2X6AzPgS4Sqo+LLdPIXBhPo3aDMMrMk3Z3FqV+gH0cedm445w+8gAkREQpMt5XngW+2sRMTiMMlo
nqhPAdILtJ2EokzwFAwHDh/XCcUg9K7DD/6BSlCGs8Jj7zHjOQQkDIGWp8HqAvL2TRSKRIhIX4F5
AM4D/USUiX6f3+9S+c/v8sfCf+fBV9O7awZ9cohk9w1FRyyLqiA34auxjkfnMZfCPHlKR4N1+3n4
Q3Lr+HQu2/Hpy1zBrLxL/RqIK7372yiCYv1t4grviD+/+m2i5hIf+rAE50fu1bXSc40/l9lJwc6s
cQFGTECUQABSubAzmovr82fvgS4Medje+NoBjjQ36LSjSXpyKNrxfyNjvhTIV+2jHpqTw+KEViXX
HualUxnZj8YKXlCIQugPpep0seCoPo3bscAPI+0/77/Hr1hkCTYEIG3G6zsUZQHblMPfV6FTphPQ
cNG0NRWhLi31u6auedST29ZM1XlF1srOfiaT9h/7eI1d9r9H6q53N1S/c+KY8qntFWqiznvHMQoV
MknR2U58O9cn8gERnqGP/wNKw7l9+VPthUSHm6F4gMeLbtFUFP8MLWF23NaVcAiBK65Gzu+/453Z
6Iuc92oTyLieRpcoV+fZMwIMcO94sKCaQVHmzitP7mTPf01Gp4wcSL3drk6JdPrjby7jetRbGJQ+
j8/SiFLbvxuVyHavRuX7jST7Ff6swJCMZ/kDgAwv2d0SArJ872Ev3u1Xn9Ff4+qUUYNAg5HdsJ8M
w+5zJv45/wGecVC8fzekToK+k1I19BPC8Go61paUexmKjAsUQ+lh/B6qi777a0id/MGsBkadiCFp
EGXCLQUInrY5wjFkZyhSPQX7ctQg8vbye9ybexF7AFEV1oQK589VO0XFUTtFsTo3SY9BeOJdKlvV
e/sYPVEI+j3WLWqUhqkVrBgdr2MkEH4GG0jNIZfjQMVt0U1G8YVwFrSEzyKxKQU1S2Csdz617hvr
n2nlcQVOBt0FQ+qMzyib1EyMSJ0fEhuMDP0Mw0IWsHYNXFJ203JJS+pOTO3m7ryK2fkSUn13rmqN
mCrFQMXR0EvgSZWMuXOV3MPDVgY/TwkvtjMEhdHyeEWWM0S8M3aUyO3hWhdPDZ4CMCB6VgNb7jA6
0hlEz6V2Y+QSzq5W4zM+jfyJGS5qoE0A88jrLjy09DnPQfMV3DGmIIVhBarX+/p9GW9smT4HOtrU
AHAUOKU/VzEZXJLWDAa8MJcB9jJYVlsaIkmx3Y4AJPweqwssEuv3I1hnLsu0jdM6NZR5y9Pg4ORf
Eri/97q1wZHJJQITv8cTO7BzsPwI1z1YLjuzqHq6Mtef8EL1UX16gRyQnimi3hnZvUids+VU+hdN
D4lk5DaKPcJ19AszDVC2tBp/H9S9BescLXKrn5V+QagGqbeTXYGpd3kDSJ/997y4E+vWN84M4uys
AFSi29RZMCP0+0bkq4gCovAtKId0NuxwVqyERt89ztmt2/5HtM565WlWKv2wr8yPr9SWRaViSb2d
cq47iGfCOK+2VsG7/pBP8xHARXhvlN4f5UmMmDu1HvCU8JR+n+1uj+//b9n/zEBnZTW/jqMi5XdC
5wvViYk29JbLx7O1KuDfUOh8p9F1J6QY5t/b9j8hOyusNGGdRgUh9YRZ97ylz8APlvJa/cnGQrrv
Tjzx836LJ07Aq7s+aCIjy3YsMqQKV1g2HLzM3jfAl0T7kqP8W63s96DdRss/89pXQAjJAwnRLOVn
0CZsj6eTfFQQSkYbGhz0MzBwGI0O9jIIA0cUgRqIDUtQIyrFCRQMqKKGiO6ewfT6Nq0LJ5gfBNIT
By3EtPLh77+gfHMVsLMUTuG8dbv1vEEZq6mclxyMwHOgQO57yE6vqAI79VCQOHwMJuw7MW9keH3p
KmZn5WNVUWW1JSZtBSdAcqOaAi1ZxDBD7sUybo8PEr4hAz4F7PlzAdrTUQ6CuuBjA4cOqxlLLmor
PD/t0+Tk0ixysVrAY/mw6mHE+OhPm3cA9v2Q3ru7mxzfztTvangdNQil91b1WsS79EdxOlB6bLGM
QtXTOv4BtUz/A4Vy0HFYGdAGkXmZ8t3WcJZ7axAKp3G1qYeI/AmRysEKGLBh08Q1lqpdbyUEtUYl
kIzeLPlA+JBm09tx3vuCkek0gZWDqv99DW4drwo2mCBxYUjq3RNPPyqD8+koiSWoxRJ46QgGG+Zf
v4f5zo66H911HLE81x9dXql+Pbgo89eP+YfqPD5uNsMXqj6F9wCd4F60e6PqnGLqSVH8OsHFHO7+
JJ5+xK7voiZO6TmGqCgoenQpFrEC2eDefXV3pJ1NHVXqoJZbjhfh7FAiMZiMPh6HqzMY9feUEVf2
+t54uwWi79PlenY7R5raVEq/zDVlngD3rQOH1h/IwgbbEHByWKIhvkvJzX6kZOq8BIsDmhDYByBc
BUxE0Ln+5WJ3vjXjpHNt10wB6rd4f/p01ED8LhL7k+I0qR6VPsM7QtqKX36PrNw6Ua4nQmyMq22W
ZXqm5SkLD7EUGtJHD3MdsLC+tSFVd4Q1ypFy4gEy2te/XfhuuXAQa6kWHFgEeblbH1anZ20iGFBM
uqjNSK/lLHmsIHM19+7sW+8E7Kb/5yPWOm/yk+oPlHNM5POrkDFrkSfuIVHb4hKC78NuHX0lB14s
rk/G/gfME8gYaM0LbWJgRreovjQXH0HlbBdPKhrOU0jPzxFHXWkdIw9PJxz27Np6QccOiBUVa84r
fNWDDbgEp6U2zwHJpJ73F7u3ThdnlHeOQwNUTDbG5W6Jc16vggsjDwWUY11PBna/hfVwgTgC3WHi
w9PYHtYhjZRmMgAsGwwLpPIE2/f4/J4OjxTo0LumQj6uJxUmfcWD/tGMcLD4fe/It/KC61nsXtHJ
KU7kiFnUhoha4q+jA3B63FS0D0Bq8t3+LwQXVPZj91hUAVXJSCohR6Z2Cj7h+aiF2rlV5pcZ6pcU
JD38vFHwyRflKsVVr367M0jx6f0WsLtVelqbSH3O4ekrbghuDNvxDCwitKHYIDOFTSvUwuHXnai3
pvZ6mJ2prWu5uWQaw4xW7UJUiM+zBmE+uvA2Ak3jwisfkOK9Q4S4dQlcBxVzf3UWHC44dmoRQVEX
EwIaNvvNOo3u5ZOKWKPfprRztYWhFCX6kSnF4+v4JtmKLeZ1vDIR+kkthD0rG2NrDAroIf3Lee3c
c6fKqJX+4Ts0XuryLPeWm6GbL6rNZPR1p0l0q8iDtbdGSoaYLopTnUUsMrnUNb/5J1W48DzS3tuF
WEZsW6hJUMmth3ff0DcX8SpoZxGL9FLm2aUSaam6PHMkcZGPYZDfG9zNRbyK01nEJAFZKIvBoads
VyvBUhOGoKLAfGfN7kXqrFm/3slVGRAJEzDeOwc6pr357nt//B7p5qd+NaROIqLqWRUWYupayIqD
Ubgvx/UwvDOce+vTyTzOSqMMLofveWMs9F9cMKkzoQ3y+2DuxemkFJgsHuW4OIn1gdpOIsc5yaF8
j8V8L4z486szY3Asm52fEebkmvipYvIAm2Xn3kPk36ptX39L32fKVRy/H6pSBmWEN2i9LNcqWl39
yc6qh+k2XP4+c3djdY78uAxxKiJDRFMoxiU4YuqEChm+mPPe47+M1Tkj/N5Ojo/97/nrYcGSTHjT
gWNIMHXgC74TTHwpfx28wnAKZCz9Wb2zJ5qzEUZN7Svzkm4TUP/1YNTHHDv/08wA93webQUjgDsx
xX7+LWZng2hhci61KPjnHR981fj3oFrrSCvlc/eJg4cnKP2m06zvxL15avxnrAPx51cb5nQypEOl
M1bxWj0shTSRBp1CaPTciSS2wy8jHHS2S9PuTDPJGWEBz9dc0FbGSEzIXZnOPabAzatT60vINUPR
gEDVmc0k1sLGqHvyHOhXzZvZUZ7Vatwf7VZCPsjfgeWCx7ARclv5PPyssb+4M1rtxmjpt0gwlajV
9r97nlfzmqqHpNdr5X/Evk6T/hJpQE4XaNKTnVANhQx3J+Kt+dVlevmygZ6y0b1GtfJoDrK0QVuO
6k8ADjBCiYYawtZfDu7EunUDXIfqXJ5NX61z36/leTkRw8I0iSGd/psNcx1FTPHVFCqxGRp1zIAo
3/8ZTIXGIWKnQEQjtKV+n7yb77vrWJ3Ls+qdGp3z7HvyPPkBoe8hgAggJvSTRxGbdTA8LMRTG+rk
N/js9/g3X1rX8Tt3qnlU5XN6YaziGsKR+lGMVuhhMVoBXbp3xInzsvsxXitIds7T+tKWyUFCj09F
Z+A8A3cNIuxsHxGkoiJ0ly57L1xnwxx6YVD1Lgg6orywpFKJnYg4bwQ4LnDaBsxJ+SnbNbf7iXO9
ccSHeWeGbx101yPu7KYsDbS8L6QXt4AEPC4PLmBMb7BrvRPo1u1xHaizldpdGJ0yjbGCVwGlhF3A
OlgqaPVGILyEWGbv8V7M72rab8vZ2T6XVA7jg9Cx1NeX2RnHPyjwALv0pxYcI1htH20eE0OCZmg4
QOQHeHZBjGjAd2IMNZiIl2G4AmwF7uzuzXbzXALvZAhXB8XQO2tfNxetDGpDEj04iMZztJOZfJGY
Qv69M/m3blFdKF7Dg1dAt3ezxqDKqvgwkEiz8LGxlVchPff7+t68W65jdLKDQM0C6Vh9x6hmZ4zi
NyLdDtjIAxzcek/BQrazL1EMwk16cy/8zazrOnznamuN1hzk9Xf4eJRDmSxxl4lfhSnWvfLfzdr9
VaxuclBHTab0fWJRbRvRhnMEODyfylRXiyX1mvs6lbcOioFs0HtHrlzWuoi0Nj4n5aVfSFxiHIQ1
3GWR6Bmfl/nX+vd1vHWHXUXqIswoyPT9k0EkCWq0ULQtZ83o3gzeC9LJeY5m3A/RZhATKNoQ6Uhy
0uG9IDe7i9dD6RzmTXzUNIViO4c5nmpujB4b5tdI+IxFgvXffGPX0Trf89GoWTiTifuntaKMcTt4
+X1tbl6H1zE6h3UoHdrwEpZiG1wcxCZYItwoxqFNeflIE+FeF+dWR12npqMaOjYfYOM6B2ipIc26
U3Np7iORY2IeBRNXgHDvRhKfZ+ek/hGoc0Kd2nO7C1oCnb1/Dg1SC8pHd0/dG9fdjzidU0qNElUq
UlapdsSQQjefYig6Ow7v5fX3BtQ5j9JYC3z/IL5YNp6QBIVC65yW9yrw91ao+7LN03pQRur3tjsj
woWEJSU+DW3Ru7nRnan7zhWv8s6eWpO6i6lDNZgR+a4/P2wwlrgb6cbpcL1GSue7RcFGCF2zF1qK
Aj1bGeeowN1bn1unA1G4FBUcVqS/7IQPSZqol+jA6YDybT0WRx0GBry+cO69f2XcOMB/ROvsO03Z
tWVqxBKZHq6OLvRsUPvpKBgpDsj7e0ndjdziR7TO5ivTSAv7AWMTXI4dFquIbSIZIpTx7x179+ZR
77yUm4OaRn2fWGKji7d5jmT0xSU/953z2//9AARGhMWY1AdRBBj659unqLOwCvqhSGSSBZ4Inqiu
QN5EgQNWFd4m1p2AN/fiVcBO1nqOZSxb6gD27VqsnECpIO61jp+QtZnnU1zDYU0gvHL/K7h5gFxF
7hy9uVkf5SqKvtdwHJIvD9YHOhT3Rih+zF8H71WYzsEbmWoYZRdfgukslDKD6b0NIn7AbwE6Ox9+
r6FHCjMoGlz5VEFf6u5Nf/NouhpEZ78bgXLxq5QYZ1hPIk6B2ZRB/eLeYO5sh27/qO77SpE0LAoa
PUinIg+AA/q9W1e58VS63uVqJz0axFl9aBuGEz+D0ksKwGxWuBE9HP0RSh2XSUivI1wF02CR/zEA
dR9Ggl4n4WH17/Z/V21FK3e9EDsACac8vKfOo/4HKtdoUuPPR/8KxbvVYa7BL4NQ4N3bmnd2Thcr
ke6is9pKbE0VvUbMZhe40f9XJ+V/ds43jujqUmsPfaNMamKIkxI0LRwu6ZVyJi/uO1N5+3vGyEXX
QLUq3w+Yq0j1jgWNRSRY05wiu1VoG540CtzfV+z29/yfMJ3Lc7ALzV3c612+MT6oF6ANM/o9wu2U
A+ElhNWQhVC63kRKqxtGoeqEoKPSUBISdzQ4g2Bd3hEN71IgDATMaHzx6hkA5FLAaf8876WkavPU
79XzChORcJwX8xDR82imZdOzgp2tndD/6zun3ItyQTiP0vkFZ8HC3cHgR7UdqQjst9VFDDUSWWjE
DoeQ1tZx8e1K/pTi85h6/hpdhEnpYT8kLi8a5vhzbqn5xImN0w+mmTvYfaoVJFYPunWO6MkJxugz
nfQydM3C2uFYgLlJMw6wnw5GEt8jRGw8jXQgmja2ng0YXv3O1sWuqnuyislRBUGEkq4QgPo5OQnP
xfMhN+o51EX7tXCdZ/RGp1PkvqIZSudgMsB5eUBUPAU6JOZnKG1MqtmcximKqdZrY097WGNjTOo8
qxanMjQdazpFEsFeq9b063n67EwB7PCTp9PnozPFjM16nT6/vk6nZ++1tVN8evvWfMC/zqz5/HXO
X/kYoWMPNqa9wUkYLMO3WZFzGQ62DQLeMxeOvwUDO7cs23JhlJF3veB87tK2WA1fxlg3rYYIythQ
nK3VDhTCxjbdgeuOPz99NPywWAFb81lN5OHJQQYSe/PiM0ey3HQROCP7BfOCcidaf+5CZHPuohzz
D4sjLER3sbBHD8CnvzUOUx6BSCejL5zCYp76npi9O5/K32WJ7zUSPn4asg9I8v1co6oy06zemWxg
T5+fP7Nnf2N+Nu87yqiai+DnLNlgPYB0mI3OODdJjFKksJxswUpyjaErfXS+kG0CprpbI172mj+q
EP+EdQeMXkex5x8Ff+c1OFKEbSlnGF7cTm8RkRrljwmwChaBzj8i8UJB0xoKmkX4aA5bqOYZRljQ
/87uifl6q55luJ+YDtBVPEPSbCmFSStQJEcsfiWQPIj2wFw3QusACiWapEOcE+/Ys/5j0vMjX8Ac
b9CXZUlX+hDw/rLk8LVdq0nViWeGNrxgRP6n+KMuc7RIjo6+FnX1gXCjeRpAGqZvnD7ky/OX/nyZ
xZvTcw8vXkiM6zpjsyd83jMZCjyuXZvLa1SMsR38yp6rTwwvDpbGdj5aylobDnA5w7rV4en0Jo1j
zCpRNKXt/WVmboUILYXYafohxOzRBX2TYcZlM/RZUXnC9Cu2BlP92TRGp42KQvqL+ZJtscCMlgpV
vSc8E8f9ufBYNkYhdP12XJ3d3WuwOUOHfT6CBhnmuFgHk+NcKe10my1LRQjFnbfyeXTcyk/B0TKE
GQ2UuicZKzIc2XgXt49H1LIw3r5ze/wNyhGzr8swzWXQGqbRzXdP2ExVfn6a5xBucUCGV/woIwIz
h3HsKo3QVpc+kSXALTwctveqeNrfR9rP8J3PJUzUMjgX2WmuwHSAYvwoh+AQqIkjtbVW/ujQFZZ9
arYLeVshg+s/Qqqew0nUHvtzmHkTM7KwqSk9SIyK4vQXUejUmrcrbUOxD5xSbyhWgO39SF+lbXWP
qtUXr4+/tu7V5HVuK7mRTwplrRMNUgrNoXuZgXBd9WCG+y46EsGynCPFO9pNDo+IYcA0x610tlua
k/DtsDDXCaAumhtQ8kpHlJ31UfhgkNJBXuAv8Sg9OvKRPY0Kx9dug/WrEPzATeTeqQXJ9e+RQL6h
XqWg6Sahsvjz2GrMpq61IDrxXM2Rf8ofTa95Qlyvyh1TdlHIOu014iM7+Qb3XqdEzp4cOCWM5cxq
Erf+HKSY3lt9oMwHrBzdk2TrF6w3+DtqNojccjIt0LfvWfwPDgGK6RSjlAbIxTpD9/vIPtQ3bECL
D3MVnJxD30HBDtvuJLaP+2ZkbJGq8Kf5Mj45wYOMBFXKqb5G887fJvte7h5qL03HiNxAoDko+bh6
ieca4kboRqMLaHgaJp+cmNFn0oxjzBr8cRYPTX1SKF7ZX2jZ5tAf68YszUdpbPvo04HxK6DbOsW6
z58ADj/YJjAu9MpmkvDFS0gddKyY0TZ1KcMgBcoDAQeOUzYcwDWYnBb+rFCPFvbILPEMAI9Fz5Np
UofHZezusGE6fuVv6VdCohtaO8wYQ9TKzdfaOXvquOdVnjSJHqUtBjOBtEgWClaeqt0zLaHpqwhm
EMIeEprNn8E4fEaeVFk3EOmRz8YwVQdj9xwuLhpTf6wXEVcClF7+27WOvgAyA2/l8xlHSG2uzYNZ
MIOVV4NXeA1Wx5nUc3vCGSd7rxVxUbWonKpCThdm+TB/Fm0LnwxQ519VlYWJc2IhCuFPcgMacgbI
ca9i6RPbkuIVh2fUivJckJcuIb4JGrxueXSA24QUuNLMw7WajaVmDu9KYdVRzYbohL0utOLe6Djd
ecYbTiArdaOhKNHYh4+IFwgX50fIFI5P/iR5Svb+vgq9GpEHcJehhz5DeFoWexiGbNtwW+PSwAdm
5V48yZclvPrphY9yWxoIYqfZOF4TNleAbJY60qDYao4KNplTDCNPfoknJ65bfl9+xDCFTHAOkLQw
P5ptg2HVGPXGkcQCzi5j/d3E/fK0BdS5LNbqSIN1X0yOXMHsTAtG18HDDRuWvkkxdWUOhDJTmaGX
ZDFdF2TUUaF7EXKW63gtFZbUuCesWUS0I9ople2j4bI/rdtFFVjH3NKe2BgVmwjkR+EUA7vArgTr
UkDm9NaI5jv8f6jwHk+Iwdo657dh1TFgeC4xe4AYR89umels1CfhraaH5eWjfIrhjHlcZqya3g75
9SKOUZkhmB8nZmAbffZeMHhAA4LpWeL3/JKw79kQa3/LDzyPoofLC4qPxZz/VWkjht3wu4A1fTgb
qKvxQ/ovzROMtv6MXzj6NLF0GIaTGEHxD1VCblCmqUIWZKBva7OE8ouBSxGTNv0YYB+KwK4roXow
QbKxmMRutr5Yp/lp226Tkb7PV/VXuVDeT/JIQgXhMcFktsDixLqEjp66heH0XmVxjhj7vObTn+co
iijDAnIQLr02W8M5gTYJ+9Y2fWvd/KvccOJdHhU30532Yhl886sd6zou5wojQ+AQA5Rg5J9ZA5ff
skGhCDvpj/OLUFs8DpnX5iR82PPloHCZyOA4Ye1olpmBc6TyCAXJQHHS3PAl+eLJAoXP2WFcnI3Y
4Qag4WjKl+v3HVMd+Y1bU7PEwAXXPJzcsYAA3694B9MbyHZU2QfAw3umeMBiOYcHjsgLiY74K3XC
aeyqUw1VzXniZhPpmbMqWA00l1MEe8tlvtJgFlooFi+qMbPghbjL1MjMWYeWFnx/gRN7jFEsFpga
Sie1jR4JZnkkK+Tnu1mIGfxKJoVXxuWrvC1feYfmnEkPIfOtWIEyqVpwvmppWRF9rMfsVVuePGPG
d41rz4OCUvOyQZx5lieWlNqF5qQSelF1SZaWj/wVZu2vp1U7Hjy3oFn7+8rO18eSNKlcGtPz/Dip
tkKKNl8Ha/Ot37dVpmWtvFRnKzLdMrDOTxp7f9J/x419vcsdAA6JzQ/Ae+tZfm4fgXDwqVBwO6OQ
sj0hZZLZ4av/GpMPAb9EDppp+jQDmyMUbRpNaL3vL1vdG0wOU4xBrTOssRQf83Z2ekBUZWEiuofU
BpvjSxa10Wi925Crrgw2vAdgNbaLypb3BQI7T60xqTbSrHgrV/3nI5P9HK605WGRPJ7GzeMxRZme
JGe3VLzT0g4f+iQAEFNJIIJF+2piTkCGiZeOggqUqaMUcPYkhMC5p9EGcqJ15IaYVmmYEKmTYsXZ
DPYZHNX0OBxFc1Q/R89ISdsA06m25HNEYxQntxrvM7YPL/mownWs5S2guoWHP7d7HiZeah83iFCv
mymSDrXXQ0S5JglvRy3H/rSdSh8Xjn0OYg8f7uEJqZejnfGSAOI9iU9AcXBToYSFKugwfGAprVmE
LRqpMY+NqTIb7HfTYqlg+6JNhcoS3+CTzJfGJbUG6VYsF2RIyPaTRY00L3wrH2kdzRQH73f+ELOa
dYtNrvqGL8ZYp0m2GDXT3tfpQyQWFAKQ6t8kDxkB9JfsgWfNttqeHnShYSyRVaCcK9m8++O3y7v/
liFO4VyeMk/eS9PL/jC57MuH+ukwyrGcRVndGJUP1bAdHecI25FqNvzwnj867HG05t+0GCLv44dq
X3GWFlawD2kMJagxB0897GkGVol7Mvpo2NtzNO6Tt3wx2CdcSBq6NFbQd4ydc9nvXrUakVUhkHS2
zn3ngvMVN8VndXCNxFbIQVTHhIlaeSiM9Z/y1GE+j6CeEIMy7WYHm9jq5d4Zn5gXdlyzbL6QBWoR
438uH/NN4tVPOCyP2mm0R2hPFPJ3iwNqEctz4x65hQDgcJyvz/NDOFJJWN8H36tRYky1wSqqGesj
U7cSOLFv2AqcxhMFhpaQEtqH+NxRMMm8DD/Nap7DshqlCKlupVEFx+HyTklz2pug8+lqGP4Qu9/g
ocBzI90nD/kTYHnOOHRrSQWhZ/n2YXvCcN6c5dtkWe93L9X2iE7UYRK/ZoDczT0rGE01ze6/G+jQ
9r4U2T19mOSFSJWjyP2QrVL3/FTrtvZSUjP5qHw7ONs1JvLb5DP5RLibXYwmLGYSyEWh8nW2BtHX
OXaMl3ofTRIv2Eov2gs6t7poAzA1HBYh+s0P/icEsmqtPuWT3QeO5g+9cTo/PslPeW5Xw8P2OE/Y
lHuW8anenr6qzXmr7ywqTRJUKcmSHilCruPPC2POnxKvL2RmcS/InOIl2B/2oSesOHbTy7M4YtJ1
RjIRDwlueGSD7OmPapif7WwZPpz4D58ZHwvYWiD5jyxK/WzE8Gz5FfnmlmYzqgXH3C2XzCxD4uB+
EdtjtAN05Xs1pYjcii7wNduaxuzJkbwXZsrNeYCE0OJ7PIw/suNQNlz2Lv7fe7SfvMJTOSskLwLX
HQmlRwWBcBWhKaSmcM8O9qZzRvX168RSB/vYIF/lseceZvIYmWzeHQZq+7sjkk4NpD73Iu4szPrk
MfnsPIDuvsZeTEWDT3Z3m5qqx2M69JeIkfMtT4VbH/RN9+g1wgUH48Czg7A7XuWi1tJHDxsZI3ad
MqJz7vIRBvMQVb2Pi+Eqi/A5RYtJ2e7m5tKYvPprgfGolv4U0uL4IlsxMrhC2fnwhOhavVfHJmuT
LdtpuJTI4HDyeTt9JC/tpl3v5sd72rxdbwPKohpgAgySZHRS8GnuFHm1ZlBkhZlX9NxwxaE2VGEf
q2BdKwhnSL+sBm4Jv1ansrXDOSx04PXcqWwZf7VCxO9Am0K8Eg2EijtPRFlvzzwe+R0uS/0PSRWp
EYkxdmiKe9qU29QLXYMSKG+hR+FHTxYZb5s9omHTbBN9Dl7yyDtldrElJZb2Smaf1ufH9p1ORw3O
LtKEmKTPBJNPIGZk5zuHgk81MheUYeLh+RHS6Es284n7GuEywDuYldRGmM4s4ISSZhg+GqS4w3vJ
GO9BGPOgy7OxOlQT0kpy1N7Cf8pBgYeI+AyGtYvZK3p1Q93reZxJrrmW1wcQAjLOmsksfOxvYQa/
yWuu4I8eWtCbYppOEodr86l5IWteaZt8f95Ha3bDm/qgrdWlujrs67kxjTbBJq6tKB6lz9Eoeei9
mW+7TfkSzHszZaGtmz9I8vkbDCqW7abvnCvH/Epf/ff6VVmD0h0gbjcLhgl1z6emAoxWoj58niO+
c5if6DyilP2iTZ8wsX+IWXDfabhyEdk0NrvN74t+a8kRrcV7S0Eqlc33sypwUbTLIFOicp5nbycV
7yNp3PDuh7EVL7Rq9Xuwv7o/7C9a/YYqFEAkbMh/BisTX8tSPyYYr9aSa2V3Apw3OmJwiTXU77H4
dvhpndJNH5oNArB9VdXNv1DYgalWdR6Uc1P7qnrHWSlexcec4+4jCZDnNFaD3s7KNMkx02XSbmVj
GSiKVbb9lR7N01neS+aDUPFkuV4DDfP0eDCS7DTBM1NTl8rlveidOWA5zuLjVNHLYdwcxpJvjs9p
8ZWlk4r7VYkhw9ezEv1eIx8bCAopdW6ZKVJ6ORScAu/ACOnfAlXOgnZVmPMCAbTYwyabzWFQXSgP
/WFTzQ0/m/vyaaioMKmRVT/h2+gjrhsk6UPdbyf1ADVaDdkuzbB0ExGjGnnFA99JqK6yyhgpVCAa
/aOs69Vh1079KKdsUD1nSvN4OFxsqTzOtOS9ava72q1JVDSFjLoAM37hJabO857qnorAO1KxNQMA
nseBLZ95L+HpGASqFRcj5RKPDxeKAyp+i2HiwGtxBwX20ryG9Z6B8H7PPpLZQO3nHf8iHxEHjnMY
jbVdaf7yELZuk+jOYMB/rUeN/CLPQrketWU7Phv9MYZH06AZ9YrSiXqmXfc+B1rtReksrnXHl6OP
nfQmNcKeoiZIoB7dQ4r/93GHEuwGRMNGbmuv1ikWxv2FoqFjr4d21chYLfhLZGLutAb/VoEQesOm
juC4KQ0g4YsP76o3mIXnKGlkv53nr5Dnlq2ADO15OuHoe6bPCy7fQysdG/Lft/3f90gnbqeDpCaJ
Xg6CoEUlocREpfiDlc2ifqxWySQZtU++S9UMc9wVYnJzVkLhQs2m97RN1b++vZ+/RRfCdCiOahi3
jL5yduve52V20V05BCUs2BDCQqWkD+cdeDSt/Cmlim+c7LIvjaJRfbEOkEefv83ZuTcqiqQolpBA
3MNq/41z6fyWnfvOT09VrZj8lsFKxdtzVP2hHDGv5gK6/L8goPyFAeiE61zxh1wx9Z5GuN3eWJ+B
fCJuMFXp+ax7W38lvyNosAhfft8PXeMSA2/F6334vV+u9qFfSkrdiJU4QaUeLHv1EMsOUq9tcXAP
n8a7draQ1PEjSFQguBeQqKamF2KXHnnC4iqfao/Sgzk3lsoArfB0UXg8D5ckfjsUu4Wttzw21rUT
ArsOeFxDvgLSDpB/keroSB1G54VGmrDkbS6jMYwQxipYGJ/ZG4B07ltcrFe64UVcm7+PW5b+ApAw
cBTn+gMhRoOlkbiMrgaeIlXh77L6TM8UuW/qeF/P89ra0NWk2utugcM7R+8BI4Iv7GqxbLUpZ8wo
nPA0KtG4LpGqBAs8ERD62mJu0KyHAoswBS7AhbMn36Y111soK9l6S2x31sKN36zeX1rrc+g+uJTD
vYc/T2+iQTdjvulwvlAFBG15wcgQxjd/FTC8E+eT57Hdv9NKNsXe/XH7fQ9flwTSExuh7/Ppavha
puinw648z53C6pEbG/Z0mbgfPWsp2dOvCb6mGFnOFn9S4do11SbPaC1gocWfl9Z+NXvBkfxsIULG
f0Rjg9KmB7uISlDl8khHDp1yIsragvfMyOiFIZwtbGQlKjbuEDKOe7REhyPE6fd1YD0/Pa1T+09u
/xF1iN/X+pul1h2rKqG+YajqQLji/Vxqta8UeXwoznPRtEb1B9p5SbVe+X+knddy5Ei2Zb8IZtDi
NbRACGpWvsCYCiKgNfD1s5x1rZtE0BhzZ7rKMqsqO9MBh/uR++y9HI7aYnzlPx+qGY97/7iCkHL2
E8kP//evP266PM5/uXCIPDBAD+Ysmb/w5OQsCzImMhfxTsyHYQpmTzvQ05cZWc3AB41mf28hY74w
3AD5ZdigQWDArfXev/nwwRzJijpDGuMDnX2M4vBkUIdD4UnbZ+uEh7OWvhv9rUmxvASl5mFL++Ty
gCP7fjONqyCNJi3ph4xYhuYIPabPm5lcxqgorCY+IMyczWxUAw84+REZLWeBnGpNVYKa+F14HO57
KlczFHYuycKhT8B0tvxq02AyDoayRGmbWikTdk/BP8Fv41fwu3hCGtLZoqwTEv9uKJAZ8ayBTfyv
Ly+UPz4l3GBptqJmAuU9NFjxOCufkp+JuqEy0P643BjrvG7uAYEGLUo8CvAFPpvJuRkqpa1934po
kHTMrXl3NCeFcvs+fwjvDMj6s53X4Bc8V/2nNnfVU9dvrZfmB3RuBYaBvoF1bHf2yTslCE275NEj
jeCY1Djdqfv8yYaj+RTvWliHVHQqpXttCyGNfxqoWNTHEIzVDat3TdFjIkLBBAqxtZCGnB4i3wkt
P7zIqIEekmN6ogHRXZbFQdkXT8q+f1H2zUH8G0X7IH4EQePbjDUj/1otBrSRsidR8U9fbDeBqtj1
z8Sog6u6gpRs16/tF7LTVGT8O/9snso9yqwH342fnTtennI9Os5aAWOufcz2katAxr6PmJKFjrw/
mRXZOLSjO6qgDxj9o7SHzj3Z1/B0u/0JVbF9FGF5vz/N+vVp/rwhojv94VaZlm9kSTCGB//YuxDZ
UISEBLN4ojsT/ghOCs7OUGf09fZRA1kTyqtuo5BtU3dPT82hVebG/QBmxXeNOxATrr6h7hn38/Sy
jJ7sizILT+Ivang+nNawSt14gXdk9GfbZpK/AGiWFcskmZkEDXUSWIWf9eHBpoRLoNK7o4vY2R25
yT0vQXXdd81TeEbBZkUhj2Kqc9bOtzAc797yu8eY7GN0yU27NrvwIK5Jt9SyGaR1wWPgOq5xhh1f
cqtd8OjtmgOtP+ne12f5z1yeQUJbvmgAVEJXIs+2N+Zm2Nr2VmwkNSo4im8g2czryNPUVR2OSdmC
jQnJn88fPM5UXRvUJjg4D86pZUKsq0Qnapft7LdwP7p6jNCHeWejA589N8+CWIf+4KkPV0V6L+5H
dFnRk0tPBexUJMMuELHw8eKm9/qeQmV8l/ySdsHepEV7X6JmQ5093lG1zE5k61tmzAZX2tmULSBQ
tlxqR/v8YJ1v9fMN8dkn3+PTa07SC8sLKlTz2oCwTjoVR+9ZDMGmDw70/mARzuE93Xt0QutVuM8Q
3ohO2k+Vjh+WG9WOE1Cbe+nQbPu1KG8jKn+yV95ee0uRVW3m3ZZbXj5hwXbGUwziZl0+QZsVzeXj
/0O68vlzTdKV3pJHNc15D+dBOpW/kW3GDoXH7L5bjy/lXj4lnG4M0U6lVrJR6egc4kN+i5nUuYJ5
AOEEgG7aOsKy2M9JJgBsKUwDxfNxesjC3CmvzfPl/rKp85n6FKGn1q0Y5d4Xx+Dc7eSjttW21sk5
1Y+CDUDZcxv5Ve2XcnI2CSOmrrOBO/zNYUbJvxcoX3X5s3yQYW7apwgseOd8X+SPmSsd+p33oNwZ
hzwRTTJrqWv8DKkzXE93OXIgO5BEJxpKKR8gOVEDjjfQPqXQUYXnkJ6IswPs8NrYu+yBxszIrTvY
96IIJd0AkFzzY4kdQnYX5laDUfNpRtdB7SNLne4fhruYe446y8E/lHvcxYO3k6pl+thvkzvpqNwj
iYOCyKl87uCliYOtFe3Nmwfni/z68/NMvlijmEqaDzwPKhdn+7JBFO8UnPSt6fpb/zE6io4FRfsS
5ZTvXco1lJud0NE6RksNqUr45D9bGGiIEntIcp8jm7pYQaQw/H3621nl2Ay6ttJ9vU83vkth0bUj
xgeNCymRur+coiflRkXty8/y8WEm4C4jbm2trXgYYIcbASdvt/k/F9Qno9PlYB10ZyaJn04BvUSL
MU14zUnJjwzMkrjdCj8U+Qt3i8yaogpcL5qRUz4Jxwo7R0kvPvN5CopHd7m0G9Rd86zL2yJGmS97
U50jw27OptnhzVwVnbKDTWgA6MXlSybz4hifKRdsrX1xCMgu7oyNBU2Ot4uQMnl+15pPjnAKJiAU
gofLU3hQ7utdBABmB4f2s/cQP4cuQi678rlxy2OurTuhZmiegr+e69wTszHq8X50vU2+8TYUkoP5
Bf0aF+lNb2bam/jeP9s8PBdzXAfPQrmJGOWOI+UyGkBDfEcbJe9n+l7dFzIDYPFO/3lrKuHL8/1x
JyeG0Rwao7SdiFMGkgJxW2jiD5cnBsgFnDk4Fm58lHYwOuB6b1z1d0Dg1Ld8WNoSmfWHmMkwDRgl
DZZWifLzs7Oq1bmBYMLep86fWPua+w9A4qhx5IpdA783FjAjYILla+sjyLRvzFnrDqhEqf3mQnwJ
ozXiurQZX/Rz9JKcacsnZ2tXuKiPnbOzs5N2DTomtMNJAsr7BO0thKga5Lg4HSvnuT2WtH/THeiA
YiaDf6XAD5K72YqQIlGXEcCK+/CU/shHLGZ2EnIE3996/TqfhtFTVRVDxgKa0I193hQrH6uxkdgU
xAo5qVj2I6BAounooabh/+OCD5DAJh3krfxKYEB5+NE+mc3M4eToq7diBXMQIWKy1xpA3N2OjshB
xjKiK/H9o07Fwin5iEeF7RqQn2HIU7ht0/SxhH6o5CIiIfg281WBcnW5XwOig0hvhGuBeGVVHpyz
tf1+7Wu052TtybENm0aPmoa1/SPYsst9Sn+62UVnD4i+8H7JrthVqN05q9YFwQMKUZo3KIKM5CbB
iclNIWKwLcaHCDjcpvBoNVePGsJcyal4yLU9g+aYru8f+qsYmw1zZOYGEWLS5cm3DYsiUoaUb4va
KuFtBr+asb8cjKOTgUst9/5hRIWHkhYGtKRvndG/vhXRMXrLCZpeu49PMYn0bSMoPTvHdkrVejzb
JM/DvEdWDQifCCxGcJeMaB756/7ylrxF3ozMJT+DT0ycuXS63JeUCajIHCtwgfHjIB+yN+dhfJVO
geu/IcDy6vFWtKDGV/+o3oHZDNySXOfQIiWFkdt16+7g33UcVwkctnOU4gP54D1xJd/oiXz3sjdG
Sl7lPgRmfjkXxL7as+9tDZBVWG6IAN7qdP+CuURvIyMj8Q7Da/AcPwfDTAdjtpe3Hp23WN1hX9US
8bfyuTX3xp0kNNvSjfRDq/mTs9+6C9YBknNwDcE+e7RXxH977Z9sT+RV4gn+fn8AvsoSDUuhAOBA
hG9b0+BGS8y2L3JNEi7IhT0CiZDkCHrLK4B8JqT6xcE5kmrpZ48ErEC2Qf5bmLPo9ygIKDADeKID
Q9su/lYfic0IpIFf9Gs6Kf2a+RF7lWkzmVayyBLL7saNf3++ydExhWK4JQ4wFDwTi+3ndVdbgUKR
HE91Cs7tFn3jOzpGBIQbsekolgM+Uvf+yTtiF254DO0L48j6yPvYBiS4V409p2rsvPBayW125kF6
QOjIxrk77rDWTmKosyCveLao+CzQ7HuSjvm+3vU4bauIZsL4V7/NDenVU3CDv/C93jHZGFuBkZIG
jIXkrTWp8ASSR0ptmB4xuX80/CW1LAAD94iJO6vqKKLGbOdQkgGRKQHa1AC3BX9HdPrQCEg0V4gp
4eRHF+iYzObdmli++XyTbLU3ZUDZloVGyy52bZqO6NIcHTj+i1PRC0jp5YC257vXZ16BeolrIgW9
k+7iY2QvQMCsahB9xdI5e0dCAQ/YwvdX46ujJbilmEoS+hBXtdVxLL3ApI3mRm54NFY07yn/leOi
/lm+5C++i8rHvn6iYRz72/Ef8+kWN+Q1GTCsZKqj2+/gdTKzSbgtOWpZqHHtuT6TAvHc3HkwPe8S
qlpMZjEsNPy6uBCkxvfdQ3uvWjeu1jVlI8uL0WSD4jLKPNM+XgpgopH6yHOHANQ47KLCT0nlvPol
Aed6M8nN0Gp2ft/MjL+4UxQmRfWesIOhvIknbdqsjtTBJ2gFVHpGcP1yWVcHyQJ5Cw+wK8LRaGPi
ECMdZUewTQ8eIf33X/+aFkW8/X8fYmpYGrMfcyJB8fUvx/IfzXnscka9TCACWxMRFCo4nrO4VcT5
etM/LDtxyMmlydNSlhzEA5NjhgDngwIsFuISBEN/K/D4AFSiPGwsjN/xrc7tV/kdLVud+S7HAhYx
pXFPs142m8ywXSQGRRxLCTw428iGkV1ROsVi0dTeOhABM1cEMQOiZQiz6HsS8wuHAbXIGx9BOP7P
RgyaVU6AcFGOaciTG+A1SuVd4hy6o4I2OBUdXZ+p+kLhMcaVQjd5ASrMzpc3lr1uoH1edpJaql7a
lmHFsjJ6Xqil6w8RMIVqGbZzhcmXfuvUi++XFEf66kVRjRBIFFuGY/5zjO3HcegpsTq6QbCQn+Hy
xSZX6UpC7BBGD/VGqfB62NK2DMe0DV03bCj0ZLHvH/KcS1CEqtdGF9eWH21qKxV1baSBE21vRr/6
uJ47qFiOw85vj5eSSNBLbzSuriN18QSMEBKt06dV1Mk5L23G9GstwID1iBek5+HyuqgyyvPQ2oOB
MMcnuxajpjn0tychHDOAKDeXat7OG6OfaXI+z3Nv9f1XEKXDT19h8lCTbenVVAsknYe6UOTUG6hB
hl3YbpSgX3bZgWrO/3o5jBzNJk2jW2s7k0pmXLZ2qRIIuAyERSRV+kumzx2ClnwJjvf7tdTrQWfC
OzF7bMq2Airovc794ZvncWFUfcgRC8tZ78xit6y3ie6v1RBsbydIvH3r7GnNok0OoTnMEyvfZGX9
24rdIVtKtbq1pXY3ev2itO7jYV9u9eI4tsVCKJxWC++yM3J72zHUA3ySbq8YduuLcxKkJwOhr+aX
ZK7JkTaSee+Nc0s6qBDJxC8IpV+AChnRDycNdyYygMVjVd+r/l1jDGs9QuENU1/d196BfxjQ0k4i
NwKt6IC8Z85wXA5Rsu61HHRFi3o4gwH8yqX5abKxPFTUzhPo2DprYVc/bVBF8nYkpQeLMw/pM8re
3st/mepdwm8MUgaZ7CcnMBgpMpaD5q0s/2jJP6Nkaxiv1fBS9mTzlzdd/ytb90nYLVq44vNHvS5W
DV1g3Vrm44yQDK41j/fMGdMutOUIxR8opQgQuni/YwfSCVuC73ZGhgEy059XAUy+Q+JKVr2Kj75x
jyZEqCN/XTHkhcr5ukIylTF7NCydFbiCgNQ7jbcZExeVM9OYCgA96BT+i5GeqxCYz6LGX9KtYYZw
ZFYNHjyGN6q91z9EFybcivsUyW07X/QXaCT7Nyld86c2srxv8GyN/KB7xdZKl40p/epImkp/zlvw
0LyBhRInV6JiPrFuUF1/bpyfaZ282r3CxMgsHxmQexjHNQ9eILB+2erqr4oxGea4AkDtaKQTeI7q
D79L170VLTIL3ORC7o5jdxcCCEvMwzDLW95HlxZ1dE4ZCRntWdDc6IJ+gYLhSlAxkHVLthFKn7R2
ujG21CxpR3dQdg1hjb+WqeUMiwQ5Qns+1HNvr2i7yL7lX4Q1/2RnxFX8sO7E2jNVadqD3ozuD0SJ
GJhRnzRjo4wLvEzkHS/9qvwjcPPKvL7Va1euYyuxNF1SmdhSjHF/tvyq1wep3ou4Ppg76rOBLo99
x1HhEOlUj7J13qBFcqOV96V3gxdQB/vIwu+AlQ+mp4rrykyw+G5U72okUNql3M18JqAZl6A61N9Y
7tq9if39sN7EufTmpbBqA//tVOtOfuTuB+kKiYIEsW+iJ68/DtU23pnmQbXubtjZL78tWo8q2jRi
6njyba2kic1UTinkgrJhVCDeYn5aprWjl/Airdj2ILxP8+0le6IvvygchA9qhrfyudSS+dN/6+fc
Zi66dVJKxApvPODXh/7DA06CG62XqjBoEqqq8pqd8dY1NUdvEWUb1WNoFdzjUtNnA1rh3+/M9TS2
+CofFp5kpKZnlY6cszOXy0Nfr2t1EXTrlK5kV6+wVMy3wpIV0rbQ+H/cy9ZOs5a30ebi9a7u3oen
mOSdQaiMpW9fRreOfuBTNMZ2mfYZ/zCovTDAYzFVX98PQ7+mhaIZTEdt8VB69ACAledhMkUG38xt
GRtAmjNFZ3htcWOjxB28ekSHABypIU3V9UlNY1Qyp5B8HtGuXHxtzWglca+EkrbDUKwQcWZiiQQ5
X9i3KGS+SHr5SB/Wnlwdoxn0InAirirEnfpSroCJMUmYOlvG8LATo7HHCeCc4stOuKgWOY+AoS0w
cf02vyVDeRWQiSPjQDSh65hoy5lkgnVomoFWxehbxPPAWGbBxrDucHtmNc+8W9v+1cnQKSERG9EH
NaZ0SEQh0DwrvDp3j8NpNu6Q7wkGvfqtqFacEqatrYZ2Zegm1PobBvfS1xuf/otnoJgE/YmlKaQB
UwiSn7VlNZh8+jFn/kh5qYhYdBJP20znkkATlMG8hiEjPg9c2cs+quR5Fd2Kzq+3nYowBUG6fA5l
/2nmryqJruVVQb0PZ3zPIHq8p2C5+98rfzKNT52eFAT2HQUe9s/OaDCGi+Q4Fr0ldrx7GAVwasnk
aWCss/IHAdW/Icf8Uh8k84xS7fe7/d4O+HTRxPqiVaBBFGGS9n5eX4PPNm6GAHVMBor7BVX5MN6k
2jMRbd6vzGR9gXk13pfRyTTm+OemxFavowrDvsy75/eg6lmpHgfGdggEs2CpBm/juNWDJ+5GEy6G
rdeBVasilL/2aT0smvHZU25btWuP9/4mDkkEToe/J6mEJHda1YzS+07yJgTsvryLkW7813Ak9frC
ZHARzbEbo/bw/T5+vbpI1NE3hot92iEqo0ujd4EzuN14sinEGrU957LwH+djdb5Ui4ThSMasumAu
j4ubNv06qBFv7xBRkdhAueFMDKbkFVVqxiYcpfac3ELb53Ae0R1QynmjzfGpXb4w6GjceO2rMsFk
2cnxNQgee77F4OJHOAv4sDxYReCmhrkO3wsTys0/N5a86jJPlpyEb6OZUCep7UGcWPYxChYIyvK1
WZtRonBdOPclw5nUDQi++dZpe1A9N9dvvfqVi5o8xyRyTrKLWkcXnqOyKVTU946z9oxjpS+S8Mny
jpXCoM9fduDmnb0KJScL65+vbOS0vRmrxuDm/gKPwJVN6/0lvQ81qEa2bXarpfj1evgejjeU0+8o
hA+ha5uOkSFXCt8YvjZrR66ATRKJzYM3umpwowBxnaTzeipiAsBMbCCxU4eX10BQG197v0l0jbVg
VcCkQILH/MAfal1Gt/7+RH31fv9dkFLQ5/2Em0iXh4EFsXkVqG6dcGeJ8fLTFZfm5sG5LjG+vyAO
loqHQflnYqj8IO3ltmc/WSynRDCIggOz87B15YBf4cBU5lgrPxlnFbg6fZeOj6ScptbPUu01G6E9
e1D0YtZ0bl6fYlpM2dvNfOW6+Es+KIYRddOymaOaluOKsAvrKB16Nw8Wr015Bg2FSgETSmc0t5tu
1qvrMk4Wpn8mWr9tz8QhnvilT8tP/FIEbb+qBHLvmj2zryhGA1iJGCyuy1nc/sG8lEM8FxvnHZvY
dYwjpbLvj8V1S3ayA5NgPaksaj86O1Dr4D7GFTF6Xy04ksa4qrsVpR/cTFRvzXGOi3GGhW5u/vXW
Jk+EPxyVk2bnM2a2rbNxq+33ru1xtUNM70FDZtgUtSbHNpCrztQTdojIoaxgcqKmJf3mx7jcSown
5vpvRYFQiAksHt7QSwSaX6kLkZHxI2eMx+VYEWIoQzMbpWremdEMI8LRl51DCe0cOz0bpO3gnIpa
VHV4u0s853YkYmYfVEH5ngf06CEm6Fi/kc4M2zQ0505+D8z5++/xhd2HVP+/7ztxNXkdVXHX8TnI
H9l49pt3IPi+GXHfWmjiYGAWbofa6XqRHXJFM3+H9amhn7j1Rl857U+vNHEhZhiEvhf0vWtAw7I1
fhV3FkE1JwYpU/oOd0Ta3+/hNbBInOkPmzjxHV7XOHbe8W5sYjEug/pRDKR6b5xtdtPSCc/gL+G6
1evy2MKMQeAQ39XgHr5/kKvw+v05iDtJblTtiuowaDMvKYyW621xnhYEmYO/Y4KRxLdJbvSBr7Pu
z4tNs5pG6ZLAlHhp9fKA7ZLXF5r49g4aoSCaO8Ys8deDs+ZwV6OoK5JUZj//v173vYX+wYUGYeu0
SciHxsXI8RYb4hOUlcLF3LwnX7gzPvF/tnY6BTAmo+qkOW8bDsufFZxG3qKMIQtamkg7tTcu5Xs2
dmWFiDrRYFQFdeXEmdl66ZUZoi7izbiVme3Nu9A4wzbVWfIs14ShwVpTUSmNFV839R5q56GMXvL0
WZhMwCYdyjqQ2ui7zviTAiqxliEE3sm9yWRgdKLbNEKkxk8tYcDm++/y5V59eHrx6x++S16EaUQS
2rucQVGwJ2B/v33CrODVbrmUr2IbcFn/2S17YrP1JIyDome9KlkGGGUqwrAbA4eBDRDutWZxM1i8
niwSh//DkhOz6RhB62gDS4LOmhvyme8kZcY2ibciWIeTXfubBfel9dBaj056lPS9yfSsoa3tckP0
TLiBqcC/e5U5a8zwxvn5ekdAaXBkHRJgZ/J4qlqPtROrvZugejo8kEP0s0FBz4F+l7YLYqibbsV7
1w1msSUUllSVa0KNcvLVL1HmqOkF44OzhI3CerWa9QAHwEU7QDzrcxTiHwY8S2WyEbwoa/bg+2N3
DWsQTwDL6/vcGgzCk1uTe3EnV6Y4B6SD3UL38d3BskWpGn6iFgQY2taRy3XBHCnlr8LbiAC4uU+h
mOxulIrfU9OrKwySmXkouA55ps+XQO97W/IVHgbL6KXjEptBj6nRzIVUw3CiprRhF6a8jby1bBbL
KjkqaXmkz2LRJnHshFv+VJiiMsZDXhi1EWQ/SHZzaPT9ODzqlgkzMm+CwaugaC3+hPTSoTK5nJLu
NQuTVQnW19Af+0bdafb8HyKNcvwx5Mk81v/h9znNT7EPtzK498TluxefnL1qjMa8lrHKeEIsFR1A
flSsnbBarSi2UQDEpvnJFsY4Qjyj+9tLPJ3459p65PKUtMjknhDem1vyaz7EIuUl4fz+uFwjrDgu
4m9LJ9oDjjM5Lpc0Sn14rSE/9ReSc8qbnWLQ/5r35tK23dA8G6ronXB5zJjavnGUuzvhzvM/1Gfp
3WTePnRW5kBDO3nBz8FBJRpyNo3FbhXoD4Hz/P0Tiwea7uzHB57csFoee6ntm969jNvWXJb5zi42
DO9DbVBGN9I3TaQC3yxmTM5vG6aNlnosRqF6pCpJQmx72joPjnwntT5xKimssyVwxNF4ENWZoriX
dLqvr7igINmGxtKC+jZa15mbWg9J/hqauwbGVyhlJVjVPOL4uQGNtHyIIAK5dRC/NEj03mhYK4aJ
it/k+9p2onhjWUI9WazoRxCecworeA8tDhNtXkf4CMhi1e4v6aDpnG+2RN7BBlebCAQW6AVdI6Be
n42AXSBDl3VsYguLGVK4NS3Ox0y/Sw23jN+MbNMYcx6iRGSLUH9QFrV6p1UCgEI5q7JmDrN/tXSr
YfKVf8ZM/+epxKf/4J8ls7bC1v/XUpfWz9HZVNGzHbrF8FB5KxrX3x/bLwPyj+tNUr6otopA09kF
TCHxABdKDjbcJCqbZEXo8/7fuOiv8o2Pi4pf//CSxsUaw86oezfTXrnFljMnLCT8IK3//vW+3k3U
USjxixHfyTeuLog590OG16nfOGZ1KxpOFdRCEdB5EX18v5wh0pfrM/Xf9SZfz+jUOOyZQnfTfmXA
kpjav4v+bvTXhD7U9jnm8mUPfLmBEs8MZ0QmjvPEJW3an7lXkW2e+QPmTp8sYDhkCrl6wPb6EqRr
J36MYBjs1gNlXWdNOz6Wnyr437RN2q7gF/UGQqtZHi/rbFhbQTZPAFaGMsQu8i5hAplfxB0pMNRW
yv2m1m+gyr/08BYGm5IsMCPdmby746cx9VhOEh6eve7Jxx9buNwArlEUfQl0Uds3abLDQ8lz9nC5
QQb5CGPJ9x/hS9vigCO00cZyHIQ6P5+uPs01LS8yakXD0QlTwgm6KqnoNrKZ/0a7mrI5+tJbUP0a
nbl3I/X5cic+PsDEy2Z9Zo55yAMQbfnpUnm1i99Vti66ZZEcYbXsaHoOS1gYuw6IzEOtP7IhDxCw
3dgIsc70NDp8C6BeUEPwv88bEfiZlHl53Lk+8WzkVuhOEpIoq8zbSMMWIEqEMPLNVvNXd8Ah/uaC
q7JJJ+/zqpIE+ZBsXTpRlxfB3aUS9D3wCMOkxr8qUOWQd7q8smQXC7re37/1e/B29db/XX/aSNWL
oU8HOexcI8uFYbc8wilSfMi3OAJR+qi38NHl27gxf44gWg1uTrDA1+BiZFGchKU2MmZMPtk9NaAM
usiu3bTx1ktEAmuoh6D4bcJnLd948q8KkA4BKZhHh4Kp5kxscRBlfZ/oFqNtl93/WKt4D/0YHh0U
kafNg3tpXGeq4NoEHPT9vn1hKj8tPrHJTnkxSsP3+WzpmlgQF1C1/1Pcw+VVN9GI6vXh/LTeJAJI
g0pVvMJpRc+5yX4PyVKqttiz0diRCJTZvoZG95+bFagr12Nb7KxOEsTgy7XXz/xSqyojj1wNHv5s
r8bPkbpBTliW77/fT/GxPh1DFhItRptVKKBNw4tLXpmh7MQXV3Az+fLaGe8H62cFq9n363z1QkKR
BYyNRjg1Pe6RnknBqOuR68vEMR0Mc/K8kd7KcNfeMvFXMa54JWDhNj1i8tdpLl8ZABTGbozcwjLm
mbazvG2nM3JoLLV47dwqtHz5YiQBKCjQ3ARG9NmOpGERFLHdgecbljakepIJMpWgjEpS9L/GhPFm
oDJJjAFHUf4XNu1DQNIqRp1WJRjDRHoR/V49hitr3XjPsvpQXuB1CYZ5FO1CipVFestfvavNfDoq
MBbBhQTrAf8gGGw+r87gLeOPmcIIobfEYEF1Kw+LS9jNnP7YO5AJytJqdE5UZkX5OYFX26n2xE05
WDU5Wnvq2vD+MeqNRDYdLKTqboBYHF2G/I8jz/Nm3zKTywgpijP8EZr6U2R7Ooy9/i5QZnV0AsDY
2rtYYt4CABxBoL8WLGNa8Wq3zwS7ttXAAbGuogeSCW6pXvmLcXzxmWbBw2GpQv01VzUBuTScLUWv
7uSN69o+AC2HOR+CBGWZAThlZ+tQX2bjbqzBvqLoEa8HC4RUvLc7Yz5e3jIQ0OyAqEEHUEzEe6N7
pZTv67ugr1YyGHW6rIq6jkqBo0wEk7AVvyjFGcMsh80s9OWVjrbI8ALWq6iDFSl9GwCfbGGUBthz
0UwGscBEWiDwAElW2JofEbQn8OagbchYRXuqoFWm12QO8Hal8HQHmyQR5TzRWaXyLmhqgS/Z1f5y
OamF4ASFgpdkbNYyf+hI55cchCk/g4LkNxn+Vs4FdCUGzaKVyayFbjPEH7XauvlNl9woYOV3Xmne
muZfMwMydlJUUTtwYCAYnI2uPX1vML6Kj5ixEMaJUSBB1vb5uI0XZ9CcKO3ciwUA4qm06jmduP8E
mjl8NZ14P2oWg3lf2bubva6vfM3HJ5iE5YklGSQePAH7SnkYrZyfAmX03mO9XXq6ssTcKoNJGrry
kNNdKe6FVqvXckVAQmBqM1JovNTKU/ouokBAQELAV+jsAxBb1h6aJ0ISRbmRZ335xmQh8HLRXrwq
fyVqUYJmlVqBGhh1l3L4v5VXoo8c8ihaZzc+sghypzbF+LDgJAqraifvIoMFif24oSQTQhgCok04
lt6P8s3A66tUErUVzCgDceDXpkpXZQ5+iJC8/Z+EmmSHqBvJCj6tZOwBcHGBbndtr9wEX/fjqhM3
UcF9IrUZq1bRi9drq4GZ31JE+nWz+jWadC8fkkdZAf1M0jEuKf/QbiF9v7Hf4tJM9/vjY0z2O9XC
rq9CndjNngPxdVRI75dRvuQDk/Ngnlg+DTaN9fj9wl+VMT6+/xQG02cyvsPGeWCKqeoZ4SgQ8mBy
MLDr3BEVhH8zn2g8SSmjBi3iJOSeWg+SsNllpJg65V9qPLe25Ksj+GFLpoXuGBg/oZbWungN4FNh
eaY6xX7IyiJNHozw9WYD+ytM0qfNUD+bNirMg6l5HAYDTju+eWqY1JiXI7ybIGaip3Y85UiNvNXK
BlP7/Zf4qrDP4hBsGaJoqb9Pv3wIIpowlnLflrnjfHD1jvPPUAV1SkopoSPquSDdv1/ymsH4/fD/
Z8npIO8g6F2gUiKILl/t2jpWNrolgqzIfMWPO5eVJK1H7YhDV6QD89IUCnGvTnEY0u6HH29KpZ+V
3imGujWNOkKHbWkrLoq8K+wUbfPamZEOBPETRWF+b5+1M3V4G+KzKKM4M9E+r+N6UTEg11m/zeGl
agmUSmHKWydem90ute3ViL/ku/cmRZeFhpS1g81/ymyoZtx+WCiDI/pQPqjHlOqtEzp3NQUSKm5t
+6YZK2uYi4kHxyHobNeScopBQcQaiirdymll5lDQWmACoZ/75kYMOHRhtTbbMxaO6QFmELII8MTN
MbUvj7dlgduBiU+HAeTzWWtMpSuMC2dNccC3g6ufhf22sJ+99ISdkbvnm0bmGqcrPveHJSdGpk3y
2LuM3HV4ROpqKcN3kMxP8p/iyUNg8h/4eQttfhlWCpp07Y8nDxa9dO6EN6pcX9+y/z7GFIcxxlLj
q8LkoEdGz8CxUZKp+nmAsnYjvhaxTKPMmCm47WNEEenKzKKoZhG2ICQ/pbDLvNasLJSd3DDcOv4C
zgXzj6wvWsY3mq3HmBjJZLBAHEDd1NDulzcSBVMYkM/rw7xJfs4jMKJ7VeSKSeu6oMthBh1WsvFq
lvUmtYK5CK3Vux5eOeH1JOQJSxCtcvtjgArI34zDz374OWobA50SgtjmskajxjHWkhHOK2Pe2hBQ
ja5XuPblF7Gh3u1LzLQnw7pSArhZcbDLgYTV/CVu3SKUz4WaL4l7ff+Zzq1S6gtCTNj7TQk+qyiA
t/xHqbhN9MoNoN9OEJ803ZzGRx6tBV6u9f7I4U0O6qsrQQZFsssMrSKDrZ1W3nRHiu1I7hK3tU80
dVaO7yx5/bI6S5Auh12MJfbp+5k3TuRVhCfWFfqRJkUuS5lONpqNE9dSkzEtPsxFHb85jvnRbG5U
OK+v32SZSeCcjGNu6XGeuI23TM2lRJjsSX8GzeDjQZOpxjNSCXyNDJjlLoAE0gIp+dg2/2jjqwW2
bagelFuE5teXcfJQk1i69iTdqc0UmonfzDEF8PsNbhatcX4NCtPyArmQVkH2b95Gy++9z3UiwdIU
qkymitBLhUD/swXsK+syQr6SuMxlJrK9thqkhsi4Iu3Jk6SlHNGdY5CgWI1meQiSYE6cMg8G1NZo
nn7/LMLYfrqX4lGocqpwidJSnzpCONG9XkEPXUxVKtT9KhJE1NESt665euvvF7uOdAlrmGiiKqFY
BLrvkcAHTy81UlORo8duZG6S7Ldp0bcNnB9Zvk6VZUFqTbT/NxgThDZu5BHXgzygJy3UCqB+pbxK
Febznpt9UPuKI+pXvahURM1RS0tGjR4uARU05eAPzwHsDQX5f6eNt0I6cZgm2/xp9YkDSrrKgHT8
39WrQWC3yvE+G15FbaZulszqDtWdXynzBrAyrrn+P5ydV3PcSrpl/8qJ846+8GbidkdMoXzRe50X
BEWRsImEBxK/fhbO7ZkRKYY4dx7aKCixCkAi8zP7Wxusy+/v/a/qDm4ANTXCK4YV2ISXPeine4+g
Isodv8zO5pwR5hqzMBPTjkKtJsCpp8F79eUNVZsJ+9yiuW2wqBpKYhK+6tCcPHnRum8B3lZTNP1I
WlDlhrdtVPvFhvQrYodAEP9JJq0X01/rFyxjFrjxrNG3EyrduL21K5PykBnRwaQSniTbTeTNa25X
BvtJ6Mdad/d9vHgypbsEm99ZATlI67VW+niERsFV1X5xkn3ywrz7gh/Wkd8aVgVaFYQL9Vdfu/HB
0g83fn2M3KNLYPH7p/bZVvHu4z4snMxp0tL0+LhqwvjNxmC3PK/p8jp0Pep+3wLImTAJ6kdcgZK7
cqbgZP41zNl9Wn415/JLwvju0QDOfL+A3Hx0B86R9EyfLtPisaBLVuGmAteXS//9ZX96k02dk4l1
wFjXh5aY745DIxw7ZSSRxGwjZkQV2DSPOzcoVyr5/3mkP33ah+3YGwNXKttJzzznJsIIZxGh5ftJ
7jJ5I7EK+P21fXYbmeJH8RKgZ+Q/72+jM6nW1Wa1rPB9sWhA6uPg3k3msVFfZDm/yseJrw3DMpBO
8jIBR3n/UUHWlFK3ckHQVWwI/zY+RQ1bdOuyXxp6z31Om0b7nihxPs/2zRjvx94/k9CVi3QMNXN4
Esar1t3QnbwuivbCtfe1rFemyOFdsr4g5n7x/n+y3vnKvPoIruB6wOh+/5U1JMF0ejiPGkkHqrie
02TTOeVmcO5rX24p0LoWmUJ9MnTO56JnoC4YSMD8t98/pV/lr8u9o+yFygHNNJM677+In40uGyVf
pOqW3tuwUo0eGgFeSnD/OaEoHncoM1nB6zG/6JfOEl6LvTttFtqCvRS84y+LU8vaeH+MvP9SH9bO
pDdJHygCByUZWxHw2fgmA1RZUVw05X7GVsNv0VPO5BI176Z28/u7Yv26eMnYeD6BF5gMefyNdfvp
EPG6gSax7xRniYy/aQazucvchdRXqroJfCBkBYCfqAO7k3nlyWOLKDqASgTtiAw2Tg2JhUl5TeoQ
xcBn98bGbM59yU39XqhN4qdrPYlhBAyMQz22I9hkis7N0D1WUu5AHlw6AiEZhoVB6a5NI62+iFB+
3XjeX9+H5VfpVa3RX8SGqtswtrNyxfesuGUrGHScQtsvgpLP7qZlcBjjp0P/Qv+wzS3Bty9mwiFi
kgBsDRu6j1um3V/k6d3vn9yvkT7A+2V0ECzhMrT5cfMe9LnrK8F7pR1jcVFknPLmzuaG//c/h0aC
TpLHhJn1sZYzWXlnWipd+FObpruGB+I7N1zQ7z/lsxv306d8jFpTkdtm2WUCHcwxzpsw7i5rcV+y
5L/s3S0H7MdXDrgP6x0tPDKND4fD6FYy0buooJu2p8klATUUT3Z831jXXfSg/ffDC8/mzpEsm9C8
Gfl5v+3wgkPXHa3ibFCPcfMcwZJB9zGiLkvtZ+srycfy2z5eHDwHn/fZ4hM/9kDrqapkr9tcXCF2
BjF40T5oydXvH9YnUT/xnLFUNLEMsDiK3l8T1V07bqOpWM5X30GOA/mCwJcobgKCFDTWZnlyii4Q
ZYEv8pvPVopDbEuRC7obuKb3nz3HTRCwHRZnnQFLwPGAg2D54O9Ykln83z/al8CV14xrZNbmI4BJ
KDtLBsPgQps9sjzT1fY85LU3bPy63/7+rn52YfAh7GXwCnLd3+fXTzvx3HbCb1VbnIn+O/3Wzr1j
RTrZS/nVivxVlcNJCP2O/7KX0+fjVVlJk0bJwCeVcCRBDQVmt+bVruC+KAxZRuqGnoY3VopICdVb
v9B/NFud6G2zY7ZZvK3M4YvH+tnCZcyQqX9jkYP/jT3/6eq92Gqmro+LM0fgbWo/LgSmL3PGzw4D
OHL2ArWzdfzB3q8dM/fTuLQCvOOcU+LEKwvLREQPnFVcWpK9/P6BLivx47voLYhminTmMmD9/tNU
XaZt5nnoHnwianTteG1tfv8Rn17QQolbJNwmD/P9R3gw2vKoM/Oz1HmqhmOUP/AO5kuBfT7GX+3R
nz4iXng2TRc2x8e9ZWxSG8sMIz8T+H917lu82Op6zheX9Kv2h9XpM00CBsCxaCF82J+VNQTZ2MxQ
ESFzCcIhI9cvF51FOt+zyUQKC+FKbtNk2OnZs91e680RZNTvb+wnL6PDwCsKBEaqqW98eHZ6nitX
ZpJn10A4oqrB3R3VDkWJVzlf5Ebu8pQ+LBQquDREDa6WyOHDFSeN7+QyzfOzeMYyPEN0P7hwb2d9
a+TmXk8wM1WxxA8UI+70bnLQflA4VOLFx0iM/KlXV/128DAm6M/gFZnZrinhl2Z8W17rfHLXenma
EbFW80W2/P3E2cZgmzMzOCz1giaT6zi1r0Yz3i3xZ+YykoP7RUlrQ0G30vETw5Sl5DhhlCnsvXEr
2CR0BnXphcxMZgbpbpYd/qN+uRP5hMFbmvk7iyHlLtI38eIoOs4HKxHrOMavOvmqymB/+rx+uoXL
z3/aPmTbW2ZS87y62VrL4CLziq2p6Tv2Urev1tEC0Jc22u/nuG5pQhVrN4s2KTcA9tsicjEjP5yy
/Yy/eOZUOK7XezU966218Qd3F/HNXcigSWrtPRPik96HkY/FJGocq5MPs4vPLL7gy11B6o7K+tyO
CZ4hRSJnOdOC+LCExlWkPxVxFyovX7v44GpT+sU2+mvrDYkQTX6U3CZCRxgW729E0mZu5GRadjZo
z3aCwbIz7ZAmcZRUidxbG8cn3WPb+/3r8sk+9POnftwa5poMeMLg8Ww0j8iF5BRsyuBEBOcQbqfe
Fxf52cOm5KVjUrSooT6GAG1mJX3T8b60Bhzu+jmxLo3qIqnyDQSwL8LfT6psHEo0WXREZYQCH4fc
Yt1upihHVdakVei9mNUPXRyzXFsb+irXTGzb+x28kL3RpdcmWuM6ZCQ3KNejOWwmE38ZvFGF614u
N1533lTy15fH2q/DLDx09swlHAtwHrQ/bCC6UfgDsSDKN+pJiZ8crQAliVYeKqeAZnTPecoCaGt9
ZxEvad5+itWzS2XNwfOYIYfUTM/KBN9wWZ9q1RxtH810swlgkslKIoEp4ltalzvi49+vm89CEXJF
Jh/oJdmLSPb9cjWNwUwwa8vO9OI1A+xODT3UnIeh1i8twUwOROnUrFLeFF645rrurqle2NYjuaUc
GI7fpeqLU/uzpfzzN/qw83MmGO48IRK2A9wGaNrIXdJjqYKF7TxdGyL6IvP5uwDycfcnmCYL0Je6
zseazlzLqmkK1H1T0G1cPbpQSXmcqv7cx7jeEBsCmXO3wo+2MQ92mdLqw6JoSS4NPV9bqb01rUcd
xHyird9SbT4qoMFGjQYu8E+2n182wvNXLOCLGllYgrS+aA+WrB6EO6203NqC5VpnX1bnlyX3y1Ut
sRwlevClf7cPf9qQbbuegiDvs7OlIqYZbMpWiWcqQE/5l6UehuoYNLddfdt67crUTFri9jqaol02
36fO7ver7LNHSleGwIXvgybhQ8pQjoSsXevikd28pPN10l8QJUXpjVE85M3t7z/rs+sO4E1jdrvs
wB/T8gn+/hg1Kj+r/O9L7USLt8shEeEs9PsP+iSNpbBOFruUtfjfDxdl9pY3Rq3Iz/Sjji1OUt5j
4MqmC6fVjlLc+P7+uP94mf5H/Cqv/uvRtf/6T/78IivVpHHSffjjv/5n33bNc5E+l3+gUHx97v+Q
b3/cds9d2nbpS/ufyy/7P//4X+//yO/692etn7vnd3/YlF3aqev+tVE3r21fdH9/C77V8jf/X3/4
x+vfv+VOVa///PNF9mW3/LY4leWf//7R4cc//zSWvOI/fv79//7hxbPg353L4occnn/5F6/PbffP
Py39H7jz0eaiwLO0uhY+8Pi6/MR0/7FMswNC90zYauCc/vyjBBCR/PNP2/+HTc2RgU8CZxKuhaXR
yv7vHzn/sKEQkoaQr4OiZfTvf3+zd8/j/z6fP8oeV4y07Fouhe/yfk14tOFoP5rIrKmxE0L7Hw7/
eZziyq3tdG2NY3zKM0tbmx3Np1LrxFp3qmldWlm9bY2GKnzQFysdVuJ6qpJ829UjHtBdYIaiTyjU
NvUIim+wtqZwkLqkcwec1Ni2Ee4DXJHYGt54swDDNsmow2TT+nOXnTz0/HZdTw6iL9W14WR6V42l
7RnlUjsdC+GsCrrz5gkLQvpkCsqYD8gssoW3GBhQPSnXvsNQSDtMBy1q6yO8MuK4KN41AHpX0vMf
tds5meFw5GQEJHngwIdF4Ssy9Ly01IukgOzoejCKtWk/5fWhM2i+DnN/Efndq+2U2laLxmNklD9k
gejHn6p9GRTnuefi1jON36p63scFX23u7twuuHaNDmVBsTKMZN7LLDKYPbuoZvXE/aRVpGGI7NXp
fVa27rYvbrVuoANXBHiq2v4+NisAj4y41macrAuQ6qvcUGqJDC0UDfZV0ceXJiXeteW2DGlkuA4i
7ZFZ+dQm8pufVRh3aQykeka5Nue2gC06PA1V023LkVAjLmYOe3ebRDqKt6mm6z+gK2aYtvRebX8T
z0myseOBoH/aG37zIDLfWyUm06BBaoelOTZrbdDv+qou9pUHUn6oqW8IBBRT2fwwouh20so3y8Lv
UUr1vfa7Z4yZf6ik6Dc9Fk+RbmybaMJDVPfTVdMO+TqpPZsS71GW+Fg4MyzfRqqSIu+WEwGBsD4t
9T1w9pmGarkf17pfhYM1FeEgcQSaJ5GvIU8ntWNt9QbX7NxgaKsQ8bxQYGe9z0JZuucF1baVaFvq
0/oAq8ycDn02W4dEdZKhDTvbTLnI9jKO+V5R6zDqBrlk9CqI/vDY9srSOHqyGcJtZVB/9vddJ8z1
KCtMDHzvyq3Zt7s5/zZYZNOF5281WzY7x9RQ4HNZYTeX21TzH5Wav5cOffbOKIHil5O1ToDXw62u
1Dolm9g4iZ/DQOjTbefYTN5QTRKF3t03BGzpqRLlfAC5PKz6rHsc5+kF5YiGs+ScrIQNH3qazeyk
z0VzY0f9X8tJPk/ZM/ndSnZkHEIL2nVXKoDAZult08ndNUHfPAmYtLOBQ4duWGEkUV07k3hsRPTI
vGmw1lXdrEs9OYrrOh70o51EBkN5tLErJfexr+mhParyIAY9u7AGfEN0fL0jcWOMI4jumJmpFLav
iea76Dy5zVHgAwcf4rUrrTOjGs6aWr6ZY3/rOF2+nlM33lgudK7cHc88EDbb0fWPljNn2zR1jhqt
7IPe41Y+ezic2umF31XbZHLukqwRmyLaJTLvw37Om5U7trS8SrYo3yuGY0Xn8r/+q+sqGPHKV2Fk
NzRRvWBvlvK+K5OHXoZBpMvQAHrQi+reiNNXNGSCER+H0SxS2SoLfOYrnDjMdYdRV7Ja7EyKvzoo
MGOToJdvHW+T42AF+HTr5XB26nEXseZXzQQB3p66deFal3Pl3gb+iG6vJ9nNSrFxZwptotRcBo7d
v9qpDB3fuJRB/Kw57bqF4wP0kptX6M99PYSzZleb+kfWmogJZYH8P8PINzFHnENBJVfOQ9Q33z1X
PfSp6fIx+dHzu/hILfNgk4VH7B5WZ3w3YcFJXUBzTKZjlRSXlUq2VUx6Kx3Yq4aGJwtHU8gMMg4S
WW6EEcLworCAdxSoBpKWS5ur/MzzhwNLDhvgstfg49rHIOgvkUA8D2kU2s3KMfp2VaXJyZkG3JMd
cZeY6V/01cNOdm/ILyQ7WH5omLocHZhlqd3j1D6fiqo7N+P4Oi38Bw4kRuPcakVjsgkNvj8YAhva
58ucBf0aQHXHDGFgw+XU38waHbfdof+zc/Lo9VTo/tZKtVOsuoisP/jmW5OCidbZ+LF47UaNWoex
THyFW70KWytH55+ZfWjHUCDidJiPpQ0EoHGzp9blbsyC8qCwETPJvFtN6UsXdMmdJu+DYJKHKG74
p352WYzasMrmjr1raJD8zA5CKNffmJ14gzZ+F1l7N5jiGzpGu8iKvjO6BD5xMEFosmd2ojjZNbJE
u6rtfesVeyX6a82MszsNspUYRRFWdivWoxdR0PO7Rzkk2iYvTWfbVt5DNYgW/JyC1VPLa0OySbue
BspY8w+1lFf9azxSgxHF6G20Hiy3M3ha6KYmJQiz+6YNZopgJr+rZ+fFq5p6LWX71+Qq7G2zYeWm
aYdmabqrEC5JMQLDLLxql1gWM+CYorYmIqexQqLa3LuQpuQSLUQ0bqbFEGvCVcVmLmZgl1hViX7o
LH5uj7yCvtOsuyR4LIy91nVXIxfMuzmc2Up/qfNmj3Sv2Htlnq41R277oPke98kpT06emcGFsZ7d
uGWSReiPbW1/qzpdhENw44pu2IiAJOpHFvnaIR0cgOf2zsrwJ/YTdwwzmzohh6/dJFdOZ6aXIrhl
6xeXEyZGts7A/SiBNbolBt1VGewrq2GtFjjHjb628szkVk1kMUniXSfmfOlY0WNQtmTT1Z1qDAb3
l0/qA6TAKh/zXdBRdbImJn90z6uYgLZocGs2kihbnFkyxdhCjHciG51j3aXbtL6y+jY5uKm7zmNr
ABKjqDDMV9pQXWT2cJvOF4hHjNU4RktEo6ZVYsTRxmTvtUY7BO1shjHyhk1lR6ErW3loFf3HpLnu
uuWEjZNHWaffuyB3VsZkhzEGHmnXaAebo0ckWFfG1sh4Z0Ld35yvY3ceNjlihE1mMmpWWVgDs3JX
ttNcGMpAtVkyUNG21JN8405rjDu7HUDbdMxY+NV26vTvRqr9aOb6LPeHK9OVPyxm8WK71Ne14omn
zaU2VzcYbljrspv7cF7oTKUDZ8ztDnFeXZU8jizqqK3MexN6TmgOvQkDVztlQ2yH3Np2X0aU3kof
sVkGNovRv9AyXMLbxu54bdiFLbfkQBdrs0Up5d1r8eitBj95Cxo5o8eT/dZw429VNKyFnr3OHsGl
71OxrMf+JlZ0b2Uq1XqWs0/XDhBJWsj6yk81dEn+GO3tLN3KmGkLnyqpTo4+Bsx9RTWr1SES1Mbs
7hLngS6cDPssFXhLjfElhx6gnQjZpBcre6nsFqvczH7kRULBQ1fp0Wn6cdV1LiMM2rh3S/DDpqwV
3+pbmUKepwR+Dy+NQq27xFZmtWP2gzpxpv2QJRid1rvvFTznRrLK6u9B94BQWYRWhuOh1UKdF/a6
r4H+MzZ5n0+Bhk7XewPdfTMrVFmT1zKU7219p4R8n2AYjSkIc+yMjOKQ29/3aXXXOvJbmz9OBQGP
M1W3I938qDa/SV6SMCvG17k8JlAcKEsjoMiCFBnolOxlEZAWZ7wgdZbnjDCqpyq3mkMmX6bJBjdr
UJ3VWb8MSbdnBbKwsiKIafvyOEp1MnMv2OQWdLsgTrb2wIhZq5f0H73ryGyqdabDDZqMuVtV0WNv
4h5bpSMbxFzfFZoFIaQch10QFv5yJiETCgfygznH+zmYRhcZQr/LYggg1rgyBx3zQ9U/o9+k53Cn
2wMng9+Xe3dqEA47wcqxwb+M9PxXce+c/DndThQ9dvRni1DXU/B73ojL1NSt3HhMN3UfvcDhFydl
eRafKhumcpInquW3qrfXWc2moHpL2zZmxkPMJad7XD9pc5tvXS+7B8R05ix9l0nXXxQVe/RA4dRO
7Spux8eMLI391qYFNNYH4TaPcewb7CE5gwbWwcnqYZW404PW3RsOw4hxNoD64/zsfNKnLMu2mjv4
B9nHN91E2LJKl15gmg7rOErxieuqtTDVS2ozN1W7+nasjXwTWdzvMeKZ1QLgbRl4B70tHXYpdZdY
GLm3DKCPNN3wTnI3tTWUV06VPKBSno6zYxzsqvS3nofpVVbSQtYqTI9K/pmfTAu/lVCpT4ERD/lb
D/skUN8V613OxV1P22LVem7CdKRkPJUCvqdl2rrunW5DIBw2bdYDxanussrEp76ysG3ym3u0jpgL
1EOD1OfSsmgndeV0FsfWbdlyOORzbK2mrDpMCg/1uD/X4r6DmNMe4ob5V6uHpZ9L7koxrWRDtDPM
wfOgP2W5ylddg9JUiTTfUvYN9U7EVDPJ9ExnoKaJh7CLCYRfLMtBELOPo6DDZZ2YAdzPotXZ0Il/
JcZD/A2jGV+p9G+qcefY9c3sq4coZnAlMJ/U8mtmqyr5E/Qky4IcYvXx2q9jY9fXU7MV2iaygxi1
swdFQ8+jtaNe+4DHGVSOoDdkrUQlIQrFsYv5Rn6ylKSOHSObNaUWcrZa6KVbd10W+WWglUxIuQOT
Y2qZWoIktbZw0R4NB6kQiXtXBi+Db9zUjQWRlwcKcZh4XWsOVRY7JBUw9isvwNdsdvaF9HNERHSX
OzncKwclhO03551nETGXvcMShYmfqOPUdVSiJ/iUzbbNlb02idiYQp0xNWGSKIsKFVoiftbpUc0I
7kMhJdB6/i9qP4KgyNYxvab6jfhfBaVNtQMD7y4uOCq5FCPGzip7i/P+1XfqW9XhFz6JhPwkuetc
73pyxr0acfZuxn1QRD8m885TWMc15XM5wuhHlcueC5w+dxzSPv+oPGTPBGkmYSc7NE2YSzy39dqE
NObkj4WtQYFOnW1tMG/geipmLjd7pSDB5iIfIoo7oVWT7RjZFq45wqrmG8loBDe6uJFD/pzbGtAF
d2fODa9dMtjbFpFHJOL7yTdeVTK5YTJiiEonbqMH8iX3gHAb534k0nVru+naH5ont41hemXiTtM1
2Coe4OI5I0LJtTvou/cY0WurpPpmiCwUqY5Tbq6Ph6UFJnGMETkwrLwpvE1CxOAz3SL67qpmgvY4
Zv0PIVIALYTJCSuAKe9V69MzC2wexihzRpsiWoXw1tflqJPUsEfVLZKNLmevmxJEr26HjeIYFccp
uqvZyEM7ypND7EdbP49ebB8MsMI3aQ2Vfpi9eJvdiVGKLYejtmFXoqfXPHUxgSRTaZynxrVm2d+k
FzPmXNG7jRMKKw5IWZHoqz41UixpkN3RUAvdKXqwus5aORPhuLcY92gVVNShyjZFctKE6eF/0Ii1
hpWhg++sp2MsaFm3mkXKZFZFsrHo2CZ4pKnsLZqT20wOmzQfrbWpS2+F/NSZmAKQRnnjkSv63nzo
eT+1qL/UIK6RHa/m+DzRHqNRWw86Q3tOcC56lfHinlMKOwNKShm5BSLj6N0dqpQqnNPzpEmc1RDU
l3ZDDSMrjE3agzbxceHWllaKXlLpaT12k1KIjW+kxyILZ9MTe6+OgDjFajdorb+NUwXg9pQklbst
B15pYv7X3kxXpUGcIY14W+S6EWa+Rfx/15WEjiPtWP6adZ+PRztXEOBGIdZNe0ulxmHwivs4RtNE
iJiwXVKSCqNcvcQ5Zr72Re+g9p6b4ioX9lMWQIxTY2NvMm6mmBz06Kl1DIoKBFt2i2xT3+iJo1YG
Q+2VQy6tVGWunVJs0eBNG6kjW3ah07Zz+dBllr6zbUXthCQ+UE4Stp7oieiDzVDY0c4v8EnyY0nU
5DlXBPou3kHevMqsPmTY3zzQKjgXqnybBlWjZlTnSFPekgKT46GGaqYgnkxN8FYaL1GF0aqlP1fu
/GJUmQa6Ob8b7Wofzw3DN3pRbqXOG9PnvAYqRnlqUx5zrY0nnZeyBlWkpepe6XLt5v1xMiE0Cpox
BIhxNYjVKAK0qFFyTPK22rWR+5JGRKeKDLqfS0FBbjTXDXs7b9Aq8+KbfrTvHE88ZT4wBIO9IY1O
cRadutp7SJwU6k49kqf59i6KXIPTkNxXLJYSOZG+WAjPXXNtx9NeYv6jGiAMnULQ1ZgGLi1m/CZM
bUHaJwdoUszxR2LexHl8rTtucHClttMaBgBz44eVTndGQc00LsandAK6IC1rNeTGg8tJv3L7iEJj
PrzlabbLhXs/6v1tU7rJVlHZ3FLFe6LwxEyDmoeDJ+xQX6oKgQjwWze9y1Jad/2YbKib+GE2MdMb
TSxF8ncuqSifUjvIl4J0vpI1DlY9IbDegCibApMl1GmXg0GY1bP/ikkFzDyUVZinya7VBmM74HPp
SZkzaFkT+TaCGTSjO5uVZe5ai4qgMOWzPQHDnGxSljYYLY4cyoY57bSAuuza8eGkWaXcu5F+01cR
4RUvK+LM/pByWxnqNLbOEhFPDVtyYfQ3tcfpP2WnvMuwRJf9MXfMaz3pBMFxXm4cijihAtHiToIB
Wiu+GiKKnbpJ9YxCeqhLDvLZq+pDNjuXQ0xZJath5WBKMvhkYoFqrCUej06IhTCm1r6JiiqRkjLd
FcZ8M7bIeaZev264+I0S+hDqXvxUR7rPVAbP+GAJ2hLUxQ8GwKRYt5LQaydJTmRDi6ChQ9nGKk/G
xGYalYG7mz2rOFB8y1eGxl+hMrwLWl6GXBu/ua7IL93EPfMzzz+zG6ZzqzpW4B4VMfWUUhWZ7J3W
ciaIOjE3tk0m0OtUj8u0wAUSyeva0Ty27bhqdrExRPtCZ8qR9zRGPn7SkkvhZd7yZPxw7Az0sSo7
aFlyZQbdeEx5gepKaedR3R0yYZcH37czyoqliQnRY9uRHIi6xnuyvJA+kPMx4GAxAu2yN5I7KI+A
opzmlIjiRkMOp3FqGQPTjm08v5l5om8bZ1FMV+gfac71qzgo/F3TpttaU+MhtbtNWiX1zpiwfxv7
5XgwxHVqOQYY4pHwVz417rbWM3isXb0eeohDpaaR+eQjXNQZhyw+Oa85INRYnyhVeCgfW/zFRBgF
SbAxCyrNY1PdpIa8GRzzpA+4Ps8U2qNSfzjz69zkMHXSvW0QTCWJoM2j+9hDLaWHWeZaKGdOR91+
GWy9PPSN/WZYUu3dvj7NRlZsJo0B4rbHYDj3JnWmOqgqUXk7JBk5nu+D9hQY10+RSg80sI6GSG4M
quMIJqOQIKq26Q9JTRF8M52tkuBgxTp2IkjrgxwXKBPekVuW076lD7aKB0JNTRue+8SncRB/qxUl
nEpnB7ebbNO6dr+KLG/Xu/LSrYL4JNKK2JPJosCKjVVhW4JRaPeqkdGZ1zPzL/IAIoxnnCbG0stg
CicLriZHJrVCyuF52qXHXDtUpjfhBTmv+k43t/UcvFppNof4m2e7zPTabUTdVusTc9t0wlnLFCXx
pNhTnCUIsZk8TQNSCeCTjq8uRqsnaFP+oWRikuR72s2TfVX1bNJWoI5WCqCBrHFjSgqfOIzAVOmI
Q3VheWGQbIumTlBiRlpoGs1ikMXRx9x31NdX2bzLPeWtW4ud3ukkHoXYtujgLiDRQBqYbfLDzpaQ
Gr0CJV0/WXs99reRXlukTUWxjX3GNS8NZb45MU9JeiVJweTZG8aNzln/NG/K/hVqxLQpMsQGxAbr
Ok88RGTrIt2aMTlAZ0Q0p8zKQkUqznMB0i8N3I0duHloioLApsA4j4pzv0y2T8vzHgUO36pvH5RL
kaxnjFeXbrbvsnlLJ5VIcYkeA3LwKn2ynLpYT271irbrZWJ9R3lNiyR6FqZ9X7Xejcrgs8N7koJD
ncIz0urZPc6G81R35lZVlNA8kknfUE+dsB7a0oc10mVwfSR2aGqubpMEP3Qc2vywEM9T8iKb23pe
O92lr3+f/bNsuARxYyMTqyvqMP63wLyNYeTo0VVs3rn50Vo4QWejuMiplHqnXt8vNo81PtMzukH3
tjRuCjJWGY7OrWXceMmZR2vAja9Hc8e/5S0Y6CoZqKn9WyXQlfWPibw3uM0VnYqCU2e2wypNQzol
ZLIlvq/0vmoqpd+D+kZibt1vLHldempFd4GCyDc/MVdm0a7yB310z6OoDakqbazofgZVxXy6PVBp
iC7K9KalCDreqvKiqP8aCMeFeiltYzXNT9Z4V9q3uJz09n00v0X2g+M9pc2dzJN9MP/ljjTz3BvN
O+XzCaMDjPvm4MztThFDNU3a7RL/bIrxgj/NKWnKKWieGvtGLxgHqUHJVcE2FxvFqHrW/i+Szqs3
duwIwr+IAHN4JTnk5CSNRtILoXDFnDN/vT+uAQP27vpqNRyePt1V1VU7sWMWe0Zj7VnKvyp9JGZi
o5ztwHuqq6gf5PpHLN8M6V8BeFTW6UbPCbH767tHKd7YdAqrv0R9w+SCAoL6VTp3xWcUfncBVCsN
hDCjh1wKsiu593T+m1c6/ECcJgavsvwdAAEF6kOW7kpQejJgZVKzr/IYsFBIYbWQYTLwOjFFKs6X
bcqSeqShFyyA4VmEmWEJLMGlnNgkEQHRzVwAnxIL6l38yBFnGCmnjHZ80n8L4UEmnlbu8KtAwUOq
4yHNt8ngq9297o4zed4lL/jJlB8xr5t6LELPFJxin44eD3NQnt140qnaaYErVrQzE8+It1O8VcJd
oZ75k6m2N4zLYl4GECKAAJw+R9damm1c19twINVkJEwLYGUcP3smUUka7TYh0S1mvqghs4VPjeou
Av5bluSEXNAq8DWzny2H+qEzI082A6zlUwf/A0Z6vBWYPeRkm2GtRQeMNvgLtQQdKa90/TENFhqu
0pZopSIDU06h2qxgu0Wi9QTjDPlty1bg1Bw+DoGJq2e9hGDIaIGuEfEbgP8reeYt0nsnv2OepV/E
9JKl16z5DMXIn4xjXe66iej2TUeHNiubpL8gaRricz3vRuk1C++5xiGNnUT4sQbJDRZ7KI/RdNOm
V75nrYbUftlqmFIl8rtI5G8JKhElkS3L99Cy66Z1moB/gML6UtxCDYACJ48l/+aISMkhr1+k6tNM
XibxL8/+JPk3hc4zkk+EQE4I2JApfyLMZJc7s4In2ddUV1yxPBMu9BgQNuculmKSV20sNOr521Rj
J4LNSZdgkyGv0PXPebyaAOohuE3kUvjk+W+ilxaziOyRUy7fud/sUfwp4LBLBJ5UMyT8ZEQrkY9y
hfmnc0osFFPpYbi5+RrLX2PdbXiM8MQuj0IU0VfsU7DEJXlT+py+I7K7mVd+/IeeBGP+X3MI2PUI
9moVYxWJiFj11re84ktaz2VLzen469pi/V6CLw3YLKU168jhGn6D7GQ0D6P+08x3U3yW7Smr36r5
UkmvSUGcylMNvpo1hRaEerKe1SgfSnC7Hu8OLHNQ04Ylrg7FjdcdsI540G/ho21WZxsMei0sjR4G
nJORrBCoaLM5spWZ1wsLE4yCepT3BC3CbGB2Ng28xcRefMHBb8C2bFoCFU/Cyq5Au6tIheuZ7L74
MXOogsYXBSwlGst8rZVDi5QiWp5mwZnnrW8yB4ducp5K22BBWcm/4u4vgxPJyG2X6++h2XagwJrc
/ld7TA1RsMHG62SRs2gCFty7ZJMyvQTt6Cj8rgXFfU5GuE3a3ISs78h0NRw4mbhRH/+r0YNAL5fK
ZjgPQPQ5wUBlJW4sJJQLV3PY5VsN0XLJaVLpkgS9cjLk+klBfjRsSrDUSHQqOhmcYJka2RSl4QuQ
N9It8fgwZSzphfRiO0eIFObOZT3c47VDJSJsepToKWHAcbpg+U5Mdb/w7GqtxcEj2ojiY5bnvYlv
vkHrRKzvRu1mbjbF7fXK65RnimVcpHLOQRsgiza62jg6t2pQNpsoAIpncbDNMe42cjctP9CVPNSh
QIFdO2W40YR6k/ADG2YeQeSCEIzqlneYTeRx71j16JiFArWdooUcUTp9hBqH2CByOJ0Jp0NCkr5p
I6Mzzn2fKd71S8hVJAV2qCF9eWFHy9YDwV5/Obnl7Z2Oc8j8DQeY979WfDCMo5hcRu1T4RyXw+8M
g8CkhkdislnomGa18+blY1YPYrx4tbITltVAOnF5+cMUf8Gq31hLZZfWh6ISl8fQM3DRssdnV21J
XwTe1H7LkYMHIhIVDQkugvsQmRMWFiy0eGuPkCWZa2Ut/x/djSvL6TCwqvrIG03C7UBoyAdzmpiD
ggUST2Sy7uu/x8zeFUQcnJT18XZzuLFyddv1BnofoFka43LgOqmQasqncLqqzUtK95rQSlm/Tf9h
jtRplU8NNS4PZECb6INSXi0kuxavFIJaFDy/VUVyqvEaiN+i+tXmx6ji/dFDXongL0fepFCaA2Dk
ntsBeI42FAUrL3jMFJMttd8VMsk0HGdyAeoGHFwJqVcqNr39TUxbJ0S9KXBVQJEA6mT4JNaIHZW1
nT0iqHoZw+mcZivb9y6PuBBx4zCMABK/afFebIWTxp3aIovIhsoZa4QkGWBkqBLCYOF/WJH2MJ56
Xbv2VsInyfFlKlPuoPXMyV5naH5XAYDJqN803Z0EDrCEcRgCCDEcqO4K+TE6FjjoxIb4JBjFseyj
c4PttJgH22CAXZXeW/l7CRFJgLrJauVbU3wIJPE1jct9OfIWkb2KloDPOm70cHKEqN5Xsuho1T0c
SYwQCQ+XPJ1F2SkvMR1a/EFN/RmENsxodGT1ZObWzVz3NZrxd+zng1CJUFSB23e6t6CnE4kn7PIX
JvWzGY8XE41XaRp+AD8ZTotvDOk9HaqTHAnHMoyvdbBR5QFyeBB3ahvcdUvyDa09d3J73siVdBrB
6XI18bp29vohcXHkR/ZlOHGAyEosNipxeGqBDUZietO0QmoJQjuW9nJ0BnH5qILx3omEFyB8dJZc
ekRi/17LBmxpfira9hjW4cGoDZTsnW9G4L2m8qwl8UNMrXPTqi/oIs9qQWhm9hln+be2bC2jPdfV
rrWQu0fCQUrwtyVLTqIxzcR1yzpf3mTVumaF+DelsCIMASdVkK4CtGgmtdts3zX1ZyMkf7Vmnosx
fM10V6+ae60b/wj9O+ThCAqWnMJg3kkSEpFar78yCxSZ8pEBA6JSW90j1to+mh91XjC9fUlAvjny
Sknhe97Vabkt628RHj0dVCdLzlPAFDP8axJkvIcAqyLLy9FYWQCW5r7A6iq6zaysRH68vMQ97Iif
dfdEfi1pJdpjk77E6k+MzTOacrtoj4P23nBciLmHGQc60A5LmTnAPmb1qdo5dMFnqJ7b+I2YPzuG
FM4EQFsANcGBhQNVmWgW+ItGvujmSdrbki/JH+Azbq7guBrdh+IfftJOAuGeB6Mjz5b9oFuZriLi
fPGSKDe4VUeP/Dy/xB58g44nzX2I/qrpVo3cUq6SbkQF+7NPTjWF+MQyuGuInnxKuLSlDpBbwbr8
StjFZvbD9sxR8he6JnWEKEdQiuZzU4QommQVRrYj/WG0FbQYSvjAqVk1XjMKcE7ATq885GYvAZCm
O6nwx95HGsd/YuWoawm4/2cliTvRYxwp/5T0SU5GJ2xKc4vsYEl2Uf3GXWkXNSvkF7M+4fbqRrgr
su2BTHW0RdvUTlQX0/KpaY5SEWyyz6WfDOgEMezg19kRxEkpNsmmxPd7l4Qo1dwYh65vLi9XiM4d
AF6A8Wp1UpB2SsNLZe11GGsZzUc8H7XIcBIHuAaP2s4VfmUwb8st2oq74FsZbrnFupzxmVIu4tsK
GfS8FaK5nabHuBz0YGdJl2iDSlG/0vGbrJdO+zz6mOQXdXirF+bA11z4iPU35qNm2XTidrYeFe18
IZ0aTO9sk3FmC7OP+d2d39yLtGuenmQkqcl+8nDY1w9mee7Ue1VVRDotXjtfML5xRcNlEJmnS135
g3gYhzf+WKrsZu1SmFdTdLXW0+ZLb+5EFzEoB4E+nR2bDUa4spf5vDjFLo6OEyxlxb5V8ZMv/wTt
pSa83XnMiLD+RcFbK92j+I9mfbR8Jbql3XbW7j291CNUf8fZK60HfTgbYB+6dNZ1X5heKcaieTNc
gff+lyWxjWick13nCcXFqE8hv4sD6Ja98DOdzvLD8l/M/SeVHzrA+OR1LkRxbMICgzRzZffVz6i+
z92/RvCNzpXUszbtheSw1F7hsP2pPPDb7PuDGNwK55Fra4bhuOnaz0qju9pV8b7rfwYaNaO7x0Fm
F2jhzOElWcNKtqn1xfPfGBJK6Nsk7davwk+9EeFy8hrNfpau7NDB3GS+UHiaTV8KLx+kKdfRc/A0
1yyuCw2rYVOPOp6D4crrpysDu9H/FQNZv9eQZrG3nlJfO8Nwa5lyZfJtFiRJAjOkr4sxzr5HzYJQ
3sLj2Eb11gWbnD6RhcEVpLD86i/AOL6GOIrAR+LhGbR+DiqBctk2binmhZl4kbKtluo2dJyODUfG
/5zkwq5A/5bmLWhPU/Qs2q/1TSsmLE7iiNAaGHPSUBKHv0tTUtWfcnOIlR3YmK3Zv6jKGUzeC/W6
rN/YaVQvVYnN6HyzxksbXiO5tw1hs5GDr7A5MRIxN5X8Y7etd1V7jrpzj8JyPJbiYbbuXTVBSmJT
gahxKrf5uJuFPwMtRiOAtse/o/Av9lM/Mz5mOsxeuXblz/oBP66i/NbU6GyRWE7tvSqudb0zYNt9
SfNNC9Ly0DSvbX3FgNJ6R409WJSXXSu8YbtvM9YNJ+ZFPvF5oOqm/a11VXeRPsrgJDfvSG7Q+9kd
un06F0rROcq2fe+P5iOwgbeUt7A9JaAHPC9HdGcm/fvc7MDZvIyxuA52kXDmKUTz13/8NJye7NfB
lykfFdh4bDFC5Y/sjOHeNz6K0Oy9BGsFs+rWBCGxnWw2Jj2jo5GOr4G2j1dShpmaLtkuVlH2fA/i
VwnDN+qLzr3XI2Cj4abZK/V9XG8WgtLRXCfqAXxaYRZEUVrqu67/lnO8j/ZWeOuXw2x/ifUGaQPD
yR7z5Rzibc7fh9QPNpRW5OZeC0HllvkmZbJM2792U7lNhEcLig1Bg3YlvnKRzwuy3fkoaGdd2+ms
rfb7milyVH/XdbPoHlANuv5uhn4looOFPDwY2UEKWA5/U1IAru1U+BNLYNEzkvYimo9hM3pLeUhK
H82/NFwy3tBIe6bNSl/vi+lk8eBL4SC2B4G5OUl+wuWnwItSUJ+rcpwBxQldmVn8SXVOb7g/9Ja7
ylH5AJOr+rR3jnbMOBNW72nIURcTk+KWG1wiepPBaX2aChak1zDejNVFgd0dpsccbWLL/9LBxOna
fGtX+frsztRz3f998N1VIdHAazCnVTqasDHGh0w1D0ck1f5QXdvGNaR9GPrnK586dLjQO08kdwUV
ZgX3va8qzt2qYvDjxjc3gkuOzCJsh3CLRXi8vNXazmrOOZCyZdPn2NENgI+0bc3Wyk8IGtjiyjVI
XHkdyz0Ht4MK0vZ9eppin/SB4Qchlc0KhLeYRMB9m64K6XqhjW4JTNGMy9RvBwUYfSdYb6nlZdkV
C/opdILca4+mTZaMh6ojgA5yAeuYrfALBza6SsbRohCjwOJJlOUuzQBrL5MBCoLrkaI9u+zaD2eF
hsd46godkuUOnafWH11HOwvW7iM4+T8a0tIlYgLf41MZM1EtZW936ygrFMxpfpwSE7WhLGavBh3V
NvQUtjlapudtpTkqZCkiKq9BcXYlr0JKD3r3kpUbBnaGGOTc52y6GdWjQ9qFoIpR4jvgkbfKtpS/
pCg4m6BwvbYX41dzvlPgRzavOeQKLrVvKBgnKkZx7OIrJxN1fa6MzOxv8l2LDoHomAt3G8cjr521
1eiND2E5lJsy3y3GUUvOFb/anFCdD2T1uAEFa+b2OMUcX8z3VsGnkwqFHWuXZXo1or2Q7aLs2b3R
x2waa8MrbRcmC6Q7AWYY2/nuBWIaFBAffLzpM9ALEUGdvkdgXld7vJ9TqhNLCvlZ4MBoHBCIeIXW
VxAPkfyS0+/IxXZk1RoFGOOu7PMyprmH3mQoD+Z0Hq394mCmL/qIAng5Y56sMXBAiVEJp19j2lvG
MWQHPmQlW2UDjwWILuAv9VWnx5JQTauEEHmhUNUq42x2Kp9I0C392NZ+CiWqbBV+SLDV8bCcfopM
dGX4HUKn8sHDxzckMKx36u6gdJee1T4dFUbLiFVvAqcx/ynBzyQ/O5nBOzb3aAGho+75dOk8DTV2
w94Vyio5PyAfafgM2UcuYAVZ7mtIrk20EcJfrnJd83HsJRRTjTdE5+lF4kTDlzk+RdpVZQXKYE5U
9c6RccbQN5vdgvH1lG4N8TT9TVTz6KudXoTlZCRPsl1dLX9Zm7jlM2xvZgQF46UueN5mrvdyfpKl
2Y7Gi168Uy41gqc58HrwIfbAH/rneqD6jv0DR0Nmm7QmloIQ+TqHJQDsGp5WdMyEnTjfVe1zSNce
shbPs3gt5L0WnnTzwvKUgj8aRgQO/HJwYkyw2woyH++R9Bk6WKoAZ4XEH25MbrMC2+6G8iqfEBvS
phOA5s6NTzfoZsDclBFllyjPkpFRg8Tp48s6WxnA7wwJrHvS+T7H+WRWLxNf9jSczOlo9lclOfTq
muzYoz/J8XZmy2REs0SAmYSyjc9mMUAHf/Nwi3nD4mAr1zvt1gjXVDxX2XZ9gGrgsWgR4tc3DB/W
cNN2nEa52BsDx7zPiG75t0KnQv+RLj+9Chs8fUAwOdiwMvao8qMS7sgV2FHirXSxHuCzydv1clCU
+6Tede2Q6u+q/CrTpw3FR9e81+NnIuyWnoLZ2WNyacczBZceV2FEIXkZZn7GafIahPfIerHYppud
wsZBMLgOTPHSkWGwDfYT6kQjeooQpi4ILkB7cVn2pukP3bFsd2DQhJmwTZG7XBprAZrjCxHAa4cs
9x4vaEgecM8T6P8S+r0tXKoMl63RVbxJ4a7LDqK+WYRz5ZCkKryGXrShvOj0pL3wzsDLrIz/tJui
pxD2pnXO2Ourb5Xyq8IBZPAEswTEh/BZtl7U8iyXs52Mh6D6rtRrutBRP5E4F+OGiCIc5Lp0F5vf
jcir+zYl+/pHtzu2dnaiwYB3aDVaJbYSROUfUOIoTrR7Pba0xEmU/3LtXxmeLbwuKodhjU0grnIr
/GdEv1ji4Z3P/JpVAPm3mKXz9PhYWdJT2G0bLHnYqEmzy0w/hLdnPJyt6BclgPitckMskmcVMDKA
GVwSassk4fbmx4Iz7lQeoRLbDJnFBV+diZZ0yZ5qeJCF77bl6qJkYk8oHGqrAkdB4FAe5eZFEd+5
ogqddnTaqq2f6c8EclgQ7ustg2agzXcaEz3kwWNQ2cJBEy4CZQvTWRCPY/297t4lIIMTpE6l3tVJ
2anZv9q6puNPQ9KuSZtwCiwv1n3AZUr5l5Kjot4szsjg4+IkTWMq29nXkvsssdMZ74PWJVvAYZ+J
oiEvnhGdWPDalCjXopcp3Mn4OevXgBZOBp01eZFEUFR2u2AkHpXByoKnJ2jeDqBVXX/Kq6duoVNH
z6uLiAIccDR1ADr5WFzEJEoKbXqLN2g7rdcg+07rR999mp3X614SHhTlbyz+0CoNkIv0sZryuw5s
ebYX7MEtAj9rT2O+V4MzGbNp+63V723/NkoPvhAl3C+pHzVH8mZjYjUN7BQZ7uEOVPEao02o34qe
paX5EXc3RqAQD5F8FDda/pZXu6U6jsY+kL8UO2apB9XosXFp0pSffsN7nDxYa+e2oGYoWEMQui0J
NqSxMzahPbb/MExn1xPC/2/MDwzGvU53Oqeu1SDUGklzNzdKX9rp+Mt05SwdT8T+FfS3yUPlLr9N
oCDhVvctayfHNxXVSRm+sGjqhIwnTuSK/IHJciewH/UycGK5T6DF0q8JJHb9Nfg6pGiTLaB1xCuW
H6FwHaWbJpGwSM2izWcd1x7AjKXFz9mQCVbRTXaNFE8aUeB/62a0fm6EWd+pznl4LhMIVVpuovKe
ouFZhzVFprJGvVN2qp/bf9K4T6krAUfs3A9vJm9HSfhdML6ZAWqP4iFAW2QYVu6QwXEt32b9wphP
k+zOAYMRP7GGDazj11w9WdukOhmAi7TBCC50RKaQMgmwVn2igyH4NJ1+OZfF9CoA0DFfa8Z1Vlzh
z1y89COP/bnattouI5ZtRSH6Yy2fO9Nd/nJzCxPRKCdOgoSPp7gzgws1gKows6AhMbEyfVUa72z9
I48Hw3zpo7tZnUZ921R+xpVoqO8NUKuGhodRTsiZZbV37OHZL70E04EfNoSrmfnMLFfTgoZ/Pbh0
PJgbHY/F1jgB2GAXbRxmhv7q3ANJSrsqvCF4RiYrAZ5+VO1VV9gEsg0nrE/WTTBcNNzCDLYP5bVp
muN/P5yFr+ktzF+TGefpn3o8r02yFsZoqkd0makzlQ9yllMo4Ki4W1wwWhI7a5cPS97TrBv+OG87
epuGImODehiJ3XJKo4A6u0b97tXcj80z+dXZsO2aTzlGzvJU5U09+K31+FqcvL5QUTD+ZNfwxhTp
VjiTpu8LpFxBrTSy73GraxdYzBI38RxUcJe+6pm3PnMIi9i8s8ziROJA017b87YIX/ThX8fvyr3h
yKjZAAEinUu0Yvf9SV6yvWYy6eNDTHc9tMxs658YYpsdkpl3WfymZR8IuO633KFVuoMuZWd7t77N
gnxo9sOb8Ek117JtJ12UliaTTGyIC6MkJhYd4HGFNQ0Z8aJntrsle4mkD3oFad7K8WEmSLa/oluC
un0MDqNi891rP6YCUAJXshIYqBcnYdMpt/VfLMIfJMsH34xQvhgWllMoM0jCuU3iBY05TwTIZa2y
nYdiGdnVp4Ggp+s+uQYngxDNXbh4EfzPV8Yq1q5EZ0Cr6g7QdS55DzEXSy7eVfWSVA8A5dJAWTpd
WTaMhcs8g8f5M6aoPnKqgAz32woh1ek7YJ2unCrrVEofUvERnEqQg+aWRYYnoYxsF9KiAMOaVzN9
kktsdL48n5rhILLJQYc8ovGJJyfHZY2jkkWnpPqd1Zgn+KYAlWTtd80qpwVaazVH3R4c8jimT24p
lIpPvnY9PKwzXnYet7E31891cp7A2+gNIrBGtGQsE8o7dGWU1X3DpZdPn22yzYEShOwrKb4CGfUM
izk9c7Cx7+2ZE7cdphvXNT9svTkbj0wU48Gww/4vVq8Dkw+2c6F4WcsjMWJReavMZZOGnmE90uWC
3qeTXDy5dNasB2+OvQqJZPpvTvGp7I8r6qJF+34lA4JTHn+scRxsbNDrCF8NfzutP8z8E3EydOSh
rC959K2jsJqSUwFAY4SvLQp31fgRxF0pXHSovQgehU5FbE+ifI/drwnKkv06p62fbXDoHcIQwwsp
juudoC+7HGxo6TWYUTIW/gXaexw89f5h6bta3nbZd0cGl4G5zPfSfwoC4l8u8ug/LHuiWRM/teAl
YuF8RQdS6bmO8or6Etb7JnwBaiYT98B8uDFXmeoXEjDbTFsaSvoKkYuH2zYfY3eaXsDly/zQg0HU
fhBicV1Dz/PexJT+cy0VO/ZQnZxKnTWlY7BZPdDpBuAeRr5KLv5WTqGfaAethzg/dbGxTfyXENtQ
5urvMersuHrsrP7aVXs5Qm2TvQocV0S7RD5sesHvGtSZ/1JzZXRlHLY5N7hKBMFC2BqvJz9eCE+j
Bq7kyZmn127MovPbgAa/9liOYuRY37dZ/ZSrl7w9l8WvFZROz+SWpy+i+KGxzxdoN160CdGPHPIL
F/cuvaYvyXIzJq5wcM4tebts77jROvMgYUDjFoLm86+vZNgQYBJk69S96Qc1M7Qq8CbCRWIpVOnR
r0CRiGZ6eKLsoi24GNE9Ftkk3LEDscmKW+R+ZwELIgLELCsAlPhs04hnA8XTNBHhqYRs81pEqxO+
o25S02GDYYquAENMubp1yJi3G1IimpGFQow55pOkUGv4XNMhLD/Wk1iKZ9ECwmPWbIFM0/lJno3T
hmc12K0j9zokcE3wInLnA+RgrIYSkmUj3A4/rHq3CF4SEPHLB5BBRXXo5nEVhc+PxNoO8wtSZVup
LstM0UDiu2MuyHO/SDaSsanMY762BGgTqv6CVbldyt9K+gNsb8iHujjl2jZi0VGUcRbmbhjkBRBu
N0v3CbzB3BDdqTwLycv0o/jZbnpHbu9IdzcWTW3FRk7OQadDM/StPu8q/TE08Ec8/jS/Kd2borMk
6WXV2ZT/1idhKK/K+CjC9+Yr1ls7G7mihRMjIZVKkHbwPvIzFQ6Ak29/U8ya120OSlsYCSQxGDzC
31AhtgRjgex9KY48twTmqJdhAOwRgeXRGN9r1Ytmj85Ct2isfWk8m82ZvUdUfIbN3hvsPlrF9Nyw
5Nt5k7Cf97OAmqFqHJNl9JRFITW+8fVKaPhaxge4+AXxZSG+h9YtaF4gGVwd5TIJrrgWnMwTVuxt
f+yM3zx+n17rNULlZs5bzWZBkT8tgWjc1MP0KByAMBEAFiFO69MpWTIdmcha1mfevUzza0ALl0xo
DmheC2Znv96OFPb1e0dcuGJ7pYGhdP9tGKxmdjdDexPxpor/Sue7GBl8Z+CFiS3lUy3utHVf7xQx
yGMm6EgM0hnjjhFeAt03DwOZGQQ7NMuXoHz0+h+q/GDYy8G3UrEVYoP+aU95uevD28rnBME78LCi
w7whSdmUL/GwTya3q38rdoyQuHODNioiAfPUWUjrKVXqSuY9erNxuZsDPL9jr6eBDw5BckNxt3I+
RuppwX7e6D56NxFLFfV1yh91/KdADaP9t3hDJPibBRYkbTjmDN9NRIRUod2RmDkNcTSsbUu3OaMp
3WSeyp33WmJaYSjLRgc2E5eG1uqzqD7W4qp3XxIXzHiTO05WgdiA5eG+xZNszYcvcOAFiRaJr0Q3
29MsIYFOBcqCI5D4+9t53BHpn8EK69JZrhkyJetbc7pE8m9t2HIP7XOyBoiDryWim6J0zXnpDgUH
NfiQ8E/QKjx9o8yxACyVmU3vRxjcaBkWEx6DjSnWcbudBDNNJpZQ/TXRqzWe+L2h+ACWwRNfJq9x
pzTerxsvA0uiOYejx6kl3KfdIUVNl5onaqLIXvs8ahAGPzLynlKndFXn1mgB3vwp3QlQkorbIfBk
5Rrmk0Br9hgN5dnDRMSrXgXUHdEF/4EUMxJAO2BTUUFsstzxxwhgswbNbaZdhttHgWHQXpJuKmOn
GnwK9XezcE0eR3f0kv4oMvtyf8ceF4r23ywD/qVhHlMk53S4rgLtoOscsdrV+tsgLeC2WPFPzyx4
zgMz/J8lvAvZe1GTd4DsYjuJXrr4tMxbFl9bxEvzTvN7T0B+jhiD9Q2OwPOLoqv9QwUIZ57ZKste
/bpGNbP9NXBVIElSm6cqdi7qPW1+X+dCNhOt5rLOnXXz3f6lVBANSGtBK9SUFxJ3FYx6ICTKu1Qf
suafFpzBokpcgYqLul7d611rjlxurVsbd+g3qb6biHg3LLECPwBUGWYGJvkj17EjhYMnTTWydHY8
13U+REudguRv+AnEL9M6RIrEktt3oZ95MswwMbWWDWB3lf+A+iXLRrYeE4q0iNtgdTSQ95icuGyw
yM889lTlUvWnIOQnIk0NymfMDn0xlNgA0I6L3GIRHSCpXknJ6ux8VPW9Ih9Mck9SH1Gcil6WTXeQ
RCV/0eOHMjLa6T8wVNhG/HugRzXereEr1n7HGtmf9tvTY+EG48wB9xfMveYIzMj+vDVZ+Rd8PA+b
cANCSXOFbdCAhF0T7dNb1xNpCsZmwOkEQ48i+YV1ps44zoMHTS+xqof+rF/OenTnOzUXKDlaI8xX
3bY7ZbNi1x8FFWtKiOIeBq+e/+koYjJQ1rq/Nkz9PdI7yYSIzb6a/BLkV8DMgSYvwo2iQwo1TujX
isFpluvKhSWvnfCn1F9LuCPKHHCTzTEBhCal3SAqIgFlTSRu6TRyCl6+sOaoapMTSoCkh1Y8l6/0
QSmiEvGlHSBWqu0ofEgRDDLzQ4GDx3pRJSWF8UMv3b5icaCQwNznTUKlzmo6kKxH/bTBuSYKt+Dq
eHFF0pZ+av02KuU2RC21PWT8YHZatbAmmkoI56Q78oP8OPAL0x2zz4xCYgfsphHFwPa7tm1fSSy0
VA+A29IOHc13fDXY11u0k0XDV7Mrro97YbFpzhyjPgCu6PwubMU46E9p7NTVy4QJI5jPUnld3/cM
n468fq358ssRnxsOQRXwLvl8+eHLei+vehO4K3nerV9+HzxbXNDikkk2GkEoMEEA2bEOssjIHvE1
GoA6dDtc1br1IS5HpbrXwmuJ3Uy/D4oPioKi+HL8tsBttHReOO6KFhBmRRQU67RdRYsblKzTfuCN
wLCHABQwc916YYNWqa6s47ladli7rqjXHIwcQRigsTidC55iqwh7bNbVJD54idHNCEmP7pJtP61I
t2qob8TYAh4XtpW6+EXa+mqbQ8iupB6CVjigAi8fhcX61JU7ktu4CtYpS+8tpziymAQwVgn6IQBD
teiZJsxBXQo88DcsCJwZNKQgoYy+y57hy+Gh0l7FBN3DV934Ac1OBwLKPhbJnygJ087pov+xdF67
jWPLGn4iAszhVhJJRSvZsuUbwu3AnDOf/nxr9rkYYNDotiVyhao/FelwYtmAKErW7tPGDaQyQEq5
1suJyCbdoKYYso0QpWYq7wgVdG0zfcIHthsSH2mYTnBNDWm841fgiG7yS6PvFzBdpkSLXU/rgFrJ
YuMO9r1L/0KuBagD4xJml04Hc0Wjipcpsj5rLPoahhRn/idkUSPDkNCtur1XSvuAkpc1WYXnJd/G
831y7jOyxGiASqMfuKQcAdhVEeb9MWeSE+EwK4+madZN810+tfrNqJCGgKQxsGqlIg80lmyXiF0F
LCbbZEKk7PKk2EyXJoIdCg4DmBnD/fzCshCm9GBllyz4NIAdRwP8HtTU2mcGotR9wVvGWFz8BhmD
ltOtEtzFYSo+6Ibs4gZCR17LygJL5wAZooxCXZXDcXOWsrP1klSjLxVEXirP/zBBL6CH6rogvWnT
ru3kMqcPXTnPsMzCThLZfwxIWTFOgAtniaZtqH0qEs7W5rMNPE1EXd1bFB4xATjyeI+FnwC6n3Br
HiGeICTxAgBr4mbFyG2vynyKdHc2ThHMfqO+s4m3tfPSmx8N4oyZYOokRD3OFpltPmQys+NiF60B
ioQ/yaSG/xcVXxAQrb6lepACKCUOl0zetdOh5UMwfIua+KsWkJ110EKarmY90kqM1AvAT7p5rcdv
drKcbbBVq9I6+49ae+utqxEUvkw0S4WxrtEpRpcMGHjc4CYkxAdjF1ydlcM7nFqLOBfUKmh0CQrY
RO5ADqflNhuAzs4fnfcmoUlojZXDbdduLYMnmX5SRMbLdokupXEKc8goVodGReMwGcmq2u8QQbbN
G0yTiojCn8ANvbjYBV+G0FIeOrBlHmeCzA/Zi2xJ4CVPCX2xFfINg80We8K6l/JdhfLfxo+ilTDb
GjcMDMHo0gaRsg9IiTTxgzNwJS0PolhUAPML2XTLZvLI+dbZ5FD6y6YQmNshnenvaZEVJuglVIcT
paFESm3/6PiqC0NRKUcUhRbacY1ZchUAwLaWGLObbZLqSFZvHXyrkYueXGpeEhwhEjdnNt0YC7Wu
ymb1/du0F4hZftYzwwEylI/ZOaU409J7hPDKRr1h9ntxWquJx3W00pW1hKkEh7rzpxE1RNQlxXo4
F54T/JTym0CHlGamsmo8p1TdXucm4NPJ0VrhUkiwKJVHawAEvI6FDK3pzSpINOGQv4X1zAe39UJf
Ky7iKIiiE3mOzRqpjeMN8575QBwLasx8mxcBseGxEPoYlJFbRVtRj7lx7oM7RvzRzFjOQ219tEDA
ZkJwTbZ30GjbxcMpUCTw8pE0BbcIJbJwfRQn1b4ylbfMbmpTrHvllloWxDX6E0Tzo1YdCPRc0whF
Z91v0Jxv1e7IV6JTcXv1JDLzW+pJNfvTsq+AWI2fmitNvAeK8DVmtrn6UBQeZk7wykahRC/P4tzo
yrtTH8WDrVLferLexBXAqKhcvnbqS9WMJJsvu6gqd9Yiu+niEB3SsPdKb+TuWv0tqeUGBSEAtU7R
hCJQiE71n9mdvAQNKA7S5bdBRWYZuzb8CLXXBsFz2vXIkZ+y9ono7L9HB66E4tWRySydd/RtWvlV
Y04hwUICmY7JhE7AlibrfWYeDSajMn+1TOZGsfWqt374lRAIzRrlUueRczy6vZsCvuElITsLuvRc
VfJqMm86uEblnEeAjPo9Cf8KJl1I6Eg4o/PpUbDZM7IwpwaT6ILUXdk2hVvbb2W7V5JrNPxpuOLL
sCNTguQepdt024RWY1ijZdJiH4SWCcEm6YsTTRXi/O5Yj2hXFjwdBWxZ6Rf9cbiW7HtxP0o2KXob
6Bog8dYl/ENZ9X9165nylkQzm2auX0fJW138mNFrmH3MOBUW8KNhfE0mYn3mK+WD86vIn/L80qBT
qN7IB0ItuLUJd/3TQz/+6O3rD5Ye7R5aV5J6MHu8tPOtTK8EU+r9tGGC4DpGXz60slebYAqrH4Pq
zsSRUjy4ABRpD9zHYeFBxmHLPdibmqAxNjHtZrrsCdQo5U/HPgfJPWvPGsQ7tmXMLnRnMkKsexDg
jFd9I9mpzY7RoC4qeYSqqb6z+Oo9Nlhn+jBUHAlQYGJ5zbax18k2M+2Qv4viQnS8HTVpIaSQTGYo
o7Uxy4ipybM6g8GNwWsDC109dekkMCuHOQnIL5LygouNqedn4pGRYgq5kKR6YUQmDKmhV3GCWcGn
bG5Qta9SYfdApEGbYVFcmXjSG47ALPlppqsoiKccALEZgB5SXMBPuFjnt1q/LSbZOG5FxbSgZHhx
kD6YhxB+rdZ/6uViFY8C82MthyvCqFcDJ2BB1YPFG4CUmnxtE6JKitZJxc1ko7vgtUi0qzgdA1/N
gZIOKCcbdW/hjoJZ6H/s9gnp72B8X1HlAf+31bD+sjlzTgRVrbr6OP8Ds7V0it/mvcGaoGuMPZvQ
q8AP1vlmhkwTTaTZ/kV846WFA5KcdcisBsnDAoc2hsu1ny7YQrOb1uPoQN2JNpC0WwpO8hgsCGHj
2UDfikNwqDGXIcY299wzYbJz1MeyWTy1vgSYjkSk2Vx/19W3mm8j7W7zSSrgW/yNQXMatBPWQG43
9gpSUIQ/arWjEUzybdd+L9goB8hbsgC1bwc3stl8juUtjJkkvLU3odvqdEGrAtGul+6KCWHRDNDz
32k2gYpMZetKmPXiPVRcyryiqKcYUl5r+xzrl9BVJ6ART26+FAJesvY/IpUZxeZGWvcwBa6+qUgi
asCp+bEuOWTgBynqLRLzMOusCDVDekORgzsZXHWiJtkZyKpyxhxjCU5PbXtJlf04HgkDJi/pjWSc
UxBfJ47VmrkCNCw2BbqDi5BSvlSQu/YYwiDRFfDu49J60/iGjX+VweZHHV5caAiPyQqSvrZyL/Ny
fu+v40ZeFD5FI0QXlBRbzTdcXfKC5NhKnkZIrk03TVyJFwHgARlBiMo9zCPHFmxZabtl9HyowM/0
J3R7Xfyoq/c8Y7ozV85WNLuKy8Vn4vcFlVEavkoN12RSu5C0N0CICv3ySHGRNd9vJr7PwgU7HenD
vobxK9f+HCLdZlc9zyFBXVup/20h8RLjk2/iEi61OUKL3+3wBviyiawP1d5Wa3jFzJXfQTEMadtE
f2TdrEc1XdX3iPdRx74ckaP8lww/MmJ6MKBcu9fmpafw5okwIH033XLd5VADNPImeVt2W7m5EhtH
uubrDPghakVHPZHPu07bO6IR7kYT3xW5ufKboV0A/xJqIDS55PISnixHKIiiry8i7fG3mN90ryBT
0eQy1MOIX8K/Dop2kSZeCkYyNA3Z/JEzo8V5RMkjiv468y6NtyI4zjKl4Xn2Ja9mep567HPsl5Rf
ZCA1QO8mHWcPpyPB7+hupRxjrKnca+NWmv0qvZj6WZVvY0tq0KWK/jTnCLhV1nsRdPyvrn1iuzDW
bSljN3C0arKzc07uamfZt25pcZUb6yB7mYcb6SK2/V5ZR42UPwhPaCUslsujMl+daYu6zTBeDUAu
ozoY49cMcF+rFyvfiy9OPTYWVyHlI8G3ErNGABVuDH0AkP9RoVIH1GKOG1TkJMBLrHGG26hc+4dd
vErd1+A2bg5kmg4zSkpMYnTaOus0JrA1XYiF00/LROj4hniYjrUdrvrRd9ITHPUGLyI6pIl07Y2o
GFMaM+CWsQKkOE/ZFo0Uq9yILwKNXwgHoPjTohe1n7FdNW6MTV4/qOrZiXEE7DUiYkA4uxvxsYC8
9wR0YlFfeQ4bCT6aCv936c5Z/KMS8zRIfw5zeGhu0UQXADb2+BPkIMzG5wTcjxZQn0ib4aIIjE9n
eConQ185qGYc4gVPMmmtSFqkz7QQu2S9sKupNjfAckgZNlHpCuq+x9OFhCqR/jKqA7DZteX8lG5b
NuteJ535VMmSqF1QlKocGCIWz5ujrxKaFWX7JiQkbUzfNPsDiCRW3uPnPHujxOifN4YlB8k3gwoQ
Jm5xJ7qY5Egg/UWl0XrVtkQqZnyAXaELax1q0+hUwI1R7pBr1jYnhKhsmInwDR1JFDe4Kb/wf2Rq
jDUV2S5xnkH1lSw/yfLL/ts47SEE+lT7LVDvWuFO9ipsYJQA+EhFaHu2FZgnWyj7lI3TgLWcrhi+
jnGmiV9r2Tqiug6FmFQJ1uSvIEncqdlr3XBkluies3Pc70rjWBPA4gQvi3bl4yknC4k8moPYucow
6sroHAXzW0HQgESY9UGFmeBCiwQOVD90mCoj+XLsf+NA2Yx5pnTJxM1tMglWy3BCijkYT6YUwhA/
SItaJcpWiyNxdymqPzYnQgSQKh4KH/m8vqu3iQ/N3p0srbm0yhvLBWY/0fZCxG84LxelulTyWc4+
IZEQn0sc2VZ6GIHvG+lvlql+JKyRXCwKOuPafrWkHdmeOKIxGx9GzUYZPSAw/taN/Zhep3LdpBtd
Q/iM0Woqv7JTRt0crDtiHbKbOALm5H0ITq354TQ7w8EMudEVlwAbMHG+W9Fc6ldb/wHgSDl6elYR
6hYUpWsj29MqCAeaD8XtPPnrfkxK4ICOt8xOtaqRgbNL8RuULCMAAXK6pQysciGt18h9a0ejX3qI
jvM/vbyofwFHrXNAKjnHVxC8labQJznXNP5ts4MWu8xcgWEJy0eOwH+ZONBrqmMQX6SpzBcIQbSt
7wC6oWiwNePs1Y0zST6Rn/gLHvoO6RvidEQmGyiGRIXkVgcvbAAt5VtB0adNKM1Gj0BIBQyOJxrS
29+k4YGwgpvwFW3kRtM+nZ57QeWaXLXGvzHmBeegxZInKgwmfEA4bfofGWmggDHmb2aCrPsAuzbs
JeVsyiMH29/gSU89aiC/0387YACBeXJ94EBvIcQJE4XFRIEeqVs7eGuGL6f4ScHlDfBRN5sXzgG0
zt2uovMMq908/vU6+eioAMh4Sa/Ec0VUFBQWA2qGBXUwrh6dUHy5A4sMG39UdzHxlvY1Vf8p9sXM
8RUTp283IMDBQNUBeq28hPK70/z19qrfzttxOhKuk8r+uJyGzQB7cZPFq6WmGwg0kIsts1M5bgz0
w8sGYD9SfMNXtb/4B1JNUDd6cF4oFrP7jC0jBFawPXtws+5d+FzCHIV/CD5wmvjUIEOLhBDuZdxA
GbW7wTpkTCFKbkn4MYxwBKarETHGsw7CYzciTolc8G9sLi6FP9VHQgwjJ9V4aMz/bCEBBxMEGPD9
vYBtRjbFNcAzRztycnbjFqFelrgSTy+4pKx1+ZSM7zSBdulKJgEcoIJgLuVMp5HtLNNDTYWoGtRC
U4gl5yqU+gfI+tqst51bY2k8wPMNGJNT2iGihjvEDmHDCca84+iKML7vDhnsqPFMuREi+TDNFyFx
TLjjok7apPkfNHzU7cm9J/ECXLUsdioC554EF3rdmFlOM5GYBVJ01DSNdZCtbTt5U1IIfTKhat2y
a23fDL9mJBWxdOJKyfJ3Nb4BwCOLp7vErZhT76zi+m53CAjJWG413v2WBjubPvL4XEm3PnoO2UvC
3mgXppXu2+24bXVf9AdltkHpNdQndY2mvfAL7ZeZUIwf+OpG+MjmkJFHRBXfbs1Bdc32ZPV8udoL
pANnNxQ5azPzHdn7IPR4JQHKsybB2VdRuIsI3VfccXyMwF3jgFwjPIssC818cUxi4fYpeXkEac5B
vrHUZwaHaHACTmQPlFzU1eq9mz/V9kP3HB+hlBCtkM0P0InGCog8UQ6zsR8a9Itm7hr8euy08Mpg
o9eGLnthZJgUbcNxD/xhSS94jQG5WHIkVSQtUeLIqbpj88CDRdBh06Em9lLtpe2JxOLg8pcHd5Eo
fkzQ6RKRotxEkAK/FF64lMv3ZMe/ajbRT1UYayOAcUVAhqXGQfrTbXJDmBx/hImJyP/8NA+XuH/P
hm8yAzEPhECI7DN0la0crKTuM+nepkXjiZ+YyUwd31zJyx657EbYFMqGCvI/Xf1FGmo8jkVf9UPQ
24keLMzfQ84bCjck7qRUvCUbuAekkcOlMMXg+23crkoQMHqi5E7RSM5pgn/RfnT06eOr6IDH4aJZ
FwyBYshL5OvGb5ftM7AVhY5C9NU5FijINKJGghkCF1lLETwihRNi2UeccXiLus8aG67mTxjkuXv5
GhHwZL6dxbg0vhwNV0lE/SWq3GVyQ8Fyr9iB7jTBxcJ+6HfGewiNx5B91zVFefTCMh8VqtlhWk3t
tHa6zxB9jEyA7I9sbOmd5oZObdz0zpYyYWrfcE5yPLMBEJGRX7eJpXVUwZPzGrFRVn3tZ/aRn4h2
iCGzOUCW/WV3J0cXMqZgM2sXOhwZBhHPFbWGAAXD6OiwCERpSKrjpmm4JIgfiYFxh/JGjiAJJC95
f58+u8zn6+vJjaJBbXfs57p8Mt+MpJF/dXIU/JSNsIAE/RWFQR4dWF+it1YZIm1agEU8ruA3/sds
EyHBkmauj+o66QlTTqK1hCC8v9jjHxYFCZFGMvtR6r+Fli/8lEv7qZIjRBBpT31vo/emaGrNv0ET
ozyJPKAXEi4Ait0kRZhyU20OICKE2/gpBFxfZswozOA9d85Rurfz50TV3VYJ2ga8gNm7QB0KyGKe
hJFgRg03Wk0k3tjDIX7LLAcurvoOeIyTP4vfGa+zGp2UewyrAndNjNtKeTbcXm1BGxJedYMwJ5Kq
QszlouQUFBgSSL3aJ9iC1QFY5ZbUb6r6JtVHxT4saC6Zz0tZlWefBRX3wurPjVsFCVQWT/hm09zK
DoWzvMm4nShEERlUnzD8xq7fKv22ZGxhi9z+aIKlDj9aDXRgMEgIbmxRQFJEmR1VL3FFC6DomIEb
rLG05f3D3PRtvrZZM3XauwwBWS3mM7e/qumzgDhbwUW04MfzxiosNCGwxBrvhNMzP5kmXqTxJE55
jjxhFi65hub5CL9FDUNMEnN9VC+ZOFP2nDmt/otpU3hmJlXfNNd4+u2RSbJdiTyKqztn9FprLbxs
DnXVDZsGxr98+RO7BBVpav8a9sj1z2XF4rZJ/UEv3VCxj7jM1+l4iJoDdcLcIVMaAO/As0TY6yxy
9dxgI1G7AYxnylV06anOeUe4VQwaHyIiqObUDUUsMmoO/B9r/lggJOKlDg8+IhVj8I9bGZ5m7vZf
TMtU/AnRCbBK0AOgbBPzILMgZq40JBUaLifNgfxrruzk+GIgAld21MsjxkHUUcTLm8cyhvO5iTon
AdF5FUJP/X0iO68ttra+1+lfUfEj6iRgL9kgZzF8wKMakSfFyhT6fXkhTL5TvCX+jh2cfRw09Qs6
FBnrEULtovQX+wCtOQ77CJObEBdJTPnZiqaM2gsEATMirfGhSEiIPQP9w3IVPlRBL2+UfvNsP0oC
STTk5Oo6cj6kBuMEsQwyKkdjQgw5RawLxgXILP9LYr32JMzFP5HyL7BJT/cSryWoHrZ/IxANNX7p
pw9Gy9UmNQiy5hFe/MlRKmTJrFSskeKIkyz3YTJjoOOPRGhd/EgYEWGCukXG3TTP+ruMO0DRDjkh
UglpQFV1i1ibyQkndy1hY9l1zcGpTcKkejeffVvf1MnFjA/giWQnr0bPWgMv8blgX+9TcU/41mok
r5nINVr5Rk9EcOkuDl9MALP1F8WjgXzD8nrrNSFEB5jABIEk34Hyg1SczlPNm5T/LQadd+6S8kIo
xUrj6J5KH8pTxBfE/3mTF7yrx3HeOYuG6ImYkWsP40ZzAYrtDv0+EeMXTM7oiy1dZPMjgPh3zpAC
DExxpv3IcTbLayj6Ln8xZTj55cD5FhqI3WRhZkzovP/jIqyNZX05zNUKR3BuYmgqP2hfdG5WmjaR
arhh9KiUAFMwqjHXCSoCysPCjDKEpfHWONI2GxkUtBwTRNwxFxzRbtGKPjmMbl2LNZpJBqp61Msz
rRaxdlykKhres4w6qNgRTCCWmA63D1VZDRywRr9uLDcBpwkiT0rwEUIC7HXfdAFcje/ZCLyKdI4E
LCQhXi2DmMhvsgB6OX/H5i4D8UUIK2/EfIUSNUz6w3KXq3PonNPgrY3+lUPLYDbvRR/wCgBQGZcC
lCWtGIbAZ+kX/pu+W8xu6sFAjdoyA6ClZ61RgNPdY++rtaPBS8NNW/l4iWYf2XY//RMHa8dYh6g+
FxKuD2ZWFJSIJdI1prsc8dyapApU9U+qPWrsxw9zfK8tdNuEbmjLM4AyM4ofzYKbVpfNi9opK2v+
FI1qZRleo14deQ++YfnpDr6jW+te5dhr6lJj2k3TU8S2ZSk9IpJy26MHQPTEhnuMxSPAY5mbtG4K
v1bLvIikBIZSzuo2Gt2CMG8zXNfUbkX3qVoWwWJ8xYDD1xvlDa7AiSqI3n4yc2QlBHt3+4LGhJEf
/FDu7jeWG/ySiPPSxqehfBDOw64LaDLRoiBF628g1yuaPA4IgxQvvkpLhdGBr1psBZuQmunzP0Q0
vycSw7j+5USAzyfT2mvzE5Vpbe9w+hvWPczz1RwC+4meMP8K429NILvhI0IC2bcOnnzo7/yc99e+
WrXMEyhJsBA/Gp8LlgO9fU2ZH7pQC84dYS0x6pUPR79bNE6m9Sp0vk5+1uXnSP6R5dc1yaXEDCue
NpwYQycpPrxRbH5nnGlzrMMvvxGki5Yl32kDpXf9bv5gqNdJ629jJgTRW4+hzKJpNwwwWwssCQRF
olxT5A/2oajJADDQfXA/EQzG2LEKE6pqQcOg7VqSz0r9I10kaI5t23KlbZfiK4dwMrSBfwOMAXSI
pJ1hNTcwMorFXvhIdwNzA0tm73yqSA1i49tMPoP6Os+oeCmveupk2R8c4BRmsuG/eY/pF+uRpOEV
xGe/IToU9mbhSNCjl9rk1Vfvc/lVMfUtQYeodtVZGR6j4Ee24nRU4HeiETms9QeMgpsSNUi8av+l
+PoD4mKDrHNnlcEEuJEGTtbDMKLnp9Z6ebeCbKMh9OBvcaMghr0q1aGR1xVYjBVupZ+gpoJhLlmw
AY6Z/LLZFZKxqsPvInGoiRFJIejvt+3GARg9CRrMISehqy6l/qtMTFRjppg++BE9erDAOtavqe2r
F324dvq5ZAb4d0kYVb8TPiaVbG/nHdBu1ZZndrmlXs1mIDIPDOVuVvtJQve16dp93n/VxLXlecl7
Ijwc3SRD5UphJndlIYk9GP0bhg/hYd6/w60LD7+Op3laIQGESg71T5gJ4nYdYb7aQ7rqvP9q+q5R
BAfSt1JsBQAM+B+l99nT/JAK65UxXoK+TqLfeLxkzmHwxwR/p1ljsKETWg2WCz7UptuJUzYxKfX9
WLmqzkUvXmh5NOQtCJiJWED1obN8Yzvg0gbpQuqIYB4qiIxqm4xADt1gEXFgVNzxWSXYi+mZKToP
fFHIaNLPYUX8yD8gvaDe1LOHn4dMoItm0rg2v4X2UXbgu3LvzVLsxjj8ELQREUFxRsHBe+9xnjUi
Ory6S3QdsnzQVAXH/oI19iF3pPsfpH+g8ITIxO0tLL+ZTsmv4hGuLVxpZH6CqnUvsET8zEeV/yCA
Q2LA1CWJLKlziJKBxUTt295pwQUBHXQXwZ+GACdTfHSy72p5/X+8L8J2HSXMx/MJK5TSf6a2C5kf
VXEpKE9K5WQ3+9b8AmLqQP4sfmT6bXYpdGetGUey5foFjIvSyo/oTpW285xh3JgZWRbqBXsboHcO
ICa0QYI5GnKe+QWtfSkF1I3or+K9LaBfbuZ+bHl7r5J9lLIX0i5gPYXZGe+1fqiVu4r4dAEqbKrO
TRAEqayQ0E1ID2Lt0oL17IH/GMLRE+Oj7E1FcJWEGLXCndnVokFa00RTA0EbJEJ6Ln0Tlosgng4I
NjhHpmfZVPvpS3YlgD8jIySF6BzvQscHnqOmpJbQcnAeCwNWC4dFBYyaQuMCTK756koJoTH9Jv4m
JYYrfEgt5Jyo00mC4vmKuhKshbFrG6neUK66ZXkQuDRTKoGXsuCfWrPhf6flnXRcWCGSNDI+SJ1/
KPWbQl/XMkBgEZYwLu6MqC0Y1wL34FHlB9svHYnVWvlZYs6sjjC6U/lrtBg5fViTNli8IP9MZbyM
NH2wdBY7WltEdibDwkysxYRBDROBh6hJFcKwupKb16RhRb6icvH8J8AEzYzeacI5yzklSOSaLHmt
6tRiTNpJ4XRC56sqv2OKyPbQmafcJ8Cr2DEezxssgvh8wcUBxSiAr6LXy2kKZsJ7ClYoUkHFE84c
Q/Jzbbd0J1zv+ITh16oT8Vl4QMzSLUTUM5EIR8lEauP1NSEG+wy/h2zcIhxApJ0iKHXWw+TQ6N5q
UjMgTIHSWmtHDhWmfLedD/0d36hNG5ZZF2LbV0F/AF0yMCHZnDXbBNmW9NuO7Taq0jVzxsB1UJTj
0cDqUN44WHr1NTY/iszeqbzABKKcxQlc6PfVUZeBCQxfZwVYqJ9U+xFjVXEgnm+c3WmcrzSL82T7
tqyn4RZFRDH/s0nTLlp1w0gvt1Y57Rh3IJscMB9zuwV3iu2zxuWWkmXQlN+yfZZHX1KQeW9S+6Oh
GO571ph2JH3Oq8HuKA+9gmGtLvvSc/pHUt0ZSUESXreuSPRcEngYsm62VXEaHQn9KCgn4Vw1RyNx
zjtHflv+U3GJG0V3zlBFc4CMiENVMOMISy2RnKoeQhyxywwMXF5jIlLtBjcu1mmcIPKpSbaabLHA
flJaQInUmeZsTh9tQbLcB7y2lCDI1v8KjdE2AJDAU3H4MVYv6ldUbYnbIL6da4BepCQaz2ulCCDs
iJGHeduHJzKBf/FygTKcIc5bjkYnhq1rr3N1ttO30f5Jhu9RXrYMB6BYqzJkXtbNCDkHFGKZXuTe
p8vOAwpzxofoOAKQrPzvghl4fwG3o7RhQZAwkLSaSNXcdIniBnaEs+jae1R7wQUleKYBWVPTQzyo
w29OvEtU/Cvjp0QIXPMFREpynMH44go04Wqtfmb7hUS1SPkzmOHq3BN52cTTp0H2eXeSnD+jP6nm
XsUTEDwc7a5JfyzUpbglKaKfnY3r9qyqLkZCDX+4urHGcKdlFAGoEBmmuyFwJC7OmvUMFXY4KiJ5
3ktu4tWJTyMpLlTR1fHJ0YO5UnBfEG60A54s9PqGoNu7D1nyhElClfZw+ypIjZIS3nuWrph9K2WC
Qv/I1aNsIfQhUuNQTSPHL7QQAiUmTcDy7pDTxevyqUJJ9hGjQVc2jElDIMOnHB/10deIhszjH0XD
iK7czKaHMMMFNb9OsESLP21rH3FGtWUhmrsRXj9O3gRwNlOMxtCeFu21vCCj1Ukp67wKaTBRvl0G
2BFTXJodyPsbGc/rWHkZZUAoQEZnIuHgbnETlCyVDO8ctyRiGspyyi2wHmc3bzmjRQ+kFR7OaBGs
2YKUUL1We+6EId4C0qfLe9sSJnkqtGuW33uyBOIj7hup9gyWO3SO6/h05aI1IsyeSqKt7jkdM8N9
MM596UWKVm9b0W4rLEo4oA0hFMjVJ/I3aera5I1wl6n8m0BFLPoM4VTpVNC+fGMzP0dh/xlo/bRd
e8jnbcM8NmJ/OpuzG94k6P7l7fdg3qJ1uJ2Wnyhihgrug9R1jK8cFW3z+l/O3QF9YC8uIMpO2w8y
ao8DIgYGPwBE/kb0ajazLvuXlqbK1rdp9RFNN2Up2Xn7msWXDEcl/Fiik/2hOzt5iY6m2rjOzEis
95aMW0FQwyRz0Iq4RLlFTWm+SA7CWpHkxkMeRfCTEHDCaTFBijKSZM7wK2d6WZNT3/Qm1TlvhxF6
CQRF5MHWGozTBMtOKS2I2iNVAPc/Xphhvgyo+EsYsarZghgZqqfD7+R9w8zsksGKIJ/t9o1c0N7l
lVX1xcCgRVq6dezRn6s80ZwmXh5eZWIRYhR+c3dC77oeaEeDi+heSEcW8mZ78AXb0jAUsjFYh9z/
jVIBE42rFBF+i1LXgZNNJTYmcU/AgYvHoyKLQG93OiMKy59GJzZDQnjF9bWwJDSLfRnpTEmXtt8g
3MDMLhGQ/4vJ0a1/QkfXMYADPQk4dNrdU4ql0NBWdPlErK5bDYNwiImIXJB+QoBBG8KwhG54aiiG
pqtGYHjIYI9xejTE91c4gnfaoyR4LLkbKjjcfFGrq0IPXlEqpJ8LkYFofKk70XA3j4U5O9Q54NQa
Z7qTbPXGnbqLLogIUSDazwu/TCNR8TBA4qpPh02GY07ZCuIg5QIj/tE2HgyEhG8+wOfRV51qm3Hz
m5q8UIFcBDpdLU2dNr9m+gHyQWayxWtYPf87fOQZtecxZCU5IuGB9pk3RbxgpntqAghKwOK4C24N
jnyvkA+obnv5WvS72fKCjmzJbR3w4zbkAYAyadk+sFLfqF4qepFJk1E/e8CvC3lZxXHgeUZ4AbGH
0HQrG/k7I1WQDC8Svk9CsqGIgPrIQMsXvDrZizWd9vLoEbwr4l4QZ6LQiCrmRL6HVDDBtZkZs7rN
kaLU2+UNfIb5SdMG9J3ziEYuic49W69N/1njd5xsBoxbLbDDaxOdZPPWVs+iRi/li5DD0aNa6+Ge
6nYkio9IstovbY+8qrpCdO4FwQkwZEw/NeG1jmGaMd9qMofcnzHdlpG4DQlS758G+aFgDN2l1k5w
2h4RqNm0adWGkgHwOjrN7auNWYMsdSaeBiwTghkyUiT2IQtRP7Vcgy45ndEX4FAGEcAIDixDyPQ5
9HToXBFxU+0xycTda6u8zPrDIq0Cbx/q0DTwQzbsAJS3K6v9Mu2L+KHP2dbUP0v1jdWpKtirUHKK
DnZBKlRzt1u4UkipmZYtsbfElZzhnrhNRcu14IUZ10wNWc3qv0bB1+X11dVhanOs3iflS0Vr0rK3
436zmPHasZ8zhWDK0KRtEOy76KTpTyW8Ev8qB/tKP2XmPslOZvxwrFcEbD0ZFc9F2SFGjqJ7Co6v
WJeQHaDtWdaVc4+AVUJAUeMbrmhuTlJ3NCidyZOQgx1m5nphhtaseEWI9EifgURRXUofNqNTJ9yJ
HkCXTuZRw7DbjU5DlCGX0bXHJF2WZSfpHypimAzkSpZAabPnVD4quq3yQGha2ov6YohCF/p53bxN
yIXl8YcHKvVMkTgUyJFkwusbZkHYMUlg5Wsk/zGvmwjH1twP0Tao3VJfk1S9JxYyQ91XouA05UtA
yG23E8KvwDzH48uC0MTwi/JrVtzZfi11KvENlywMl93tbeUo3wnCVNunFr+q5dtCFBcEi+THupuR
PYxe1uUXUOz2ISHlT3CoJWOAXx/4Je86/z/Ozmw5biTJ2q9SputGDxDYx6b6QmTuZCZ3UrqBURSF
fd/x9P+Hmv5nKBSROZZXZSJZEYjFPSLcj59DJLkHnm83PxwPS1gMEQId3yxoCYxLOV62BkUJfGfe
UNsHlQMRrqC984qbjtopkJoNSBqekZANG/1Vh2h1AeUIgVWpppCegqvgBnoDt+6opV3Y5osSceW6
9kIqtqiRSOHQsChddF818SvgW1sK8GTzB6EWJHKWo81nJhx+NxEIJYKNC0vdxPIjQpF9dQPxc6lf
E8YajBs0FInAUksF1/1fwG3vV9RizANksK9p/zPiwWfESGXId8BnwdLU14lTXVyW0gtESVSJJOmd
DM9J/FSbPwd2gcQNPh4hjO0j+ATf56ajbBFKDsXTCKmzoFZ9pEt0OOFYJilHToAkPSQsWbOAYv3S
aQ9j2iJW44tAvI86IYHy1HsPYKlVF3guLADXjXIoIsIi11q1lSpu2mOsLv0ZU9zCRd8w1ziHMaVV
+xB2PtpwojLVyvASV1/tskUoiAQN/tvzOAxsQrvWlVPt0KFhtbR6NT7qxcPei+EIgO2fFkP1CsuB
EsWBq/Ew8lxBiVWNmYYo/1oSIItK/aLiWAn0PRGeDtIjpf0WB/rXaCTGcH9x/MHz0wVok8RPUH+6
g49Gw96IbiP5RRsg+eoegq3E4NptioItSewCkfYrrldeftMTy6p45KbGT5vLVevu/9o4hP6qneIS
yMfkkbt8iICid857wrBaKOzHBHclPZG4z8FMWznQFl7kxFkb8bVTGgINkFfcx8uiu84T1KSWvOJw
VzVXq7/CfPVlTdwjhgwPIlzIdnYh2Q1y9U62IemBNuqQ3RQteH5OQrDXYfSd2q84Aoy9QnPH0cbF
yt0rDQ4In9rv0d+5pJKYPWEcFGUteLFRJ03RSQGnAY7jWsjvYyAYYrgieFGtPb6thEQUjl/7u6CU
skxfPInwOyTt3VukUWgI8Zu3LghX2zutebH4MuVlTE2ao+/UD555ofOuNnYxtzXKn8ttK/B3Y8Xl
nm0yhBuySzg2SES40aCWSzCnh0oTPRtAinAMP1HQBtmnAqOThcuxiVYnW0XeMeFp94R+GlAgj1l/
CcDCc7u/1trXodspBXKNCy6AlkwgDrkHUn1FS9vtr7yFzXRFkMfJQS+SINuGXBi6nQ6p9tXQgVPg
+kxok0CJDchwbW48TK65T6N3XbnvmgW8J/Y7kVczfc/TQ+jfdcaur1dVdQXSvgUzWIIBk6477cEm
DIpAXPmgYRbU5Aa/FJkAYErYqXwaknvnTW8vLZ9M+5Xl3RAxaZJ1xJ2mJmjioxSUviFjS5o64h1F
HkjTgCTCK01io4HHCmQjtAPxJkB0MPKWIgaTuQ1QL1Fuq55w0XJIVhQd1BIQHJgDgUypjwng8PK+
CW/84FsPdKQMCTgMzddC31cSoKCHBNgDhH4pCcr7UeuFMI9U3eX9biRr59LTIVC0JetnmpdWQVb8
4Lt3jvxU5T9K9c4XPyUfrnSA9tku5PW1pEsvuJGo1yuaxdCsXW2dm5htCFv8tZNA2/IY5SAmKdMk
Zt1sMEg4w8iAQ1kMfW1fvnRc6AtIWeoV1RmUx7sX1fghRuNtC2gsLPmugSYHZ9QTndk7GYzIGwOt
btan+1pRM7EclX0rp1snCDsSIiIFSRCG4l1x5aDyIF/7PthRZErMtSkeAunZxv1DNTvCDTcKUb2y
w2jaVY+YRvlLC7JlQb7E6NfkOWKqDlvIgdbCeejSRS2jubMKWwmynmvTfx/AwzXZsuvZBhdZdsH9
j1qiLNrgfQ37h0NmMni0oiVCLUa+RbZ+WXEW+7AIwMMI3BYwGNIbvv+aw3ZD4X6bX/v1SjN4LV5R
jGrEd10ZU6U1QvWWibfMeJ2b3JP7xyp+awUHsanzahqpocj1c9sKkCAn+ppem829QQV7WfyQ1IXV
jThNwC4FnBdGc2MIkDTBPtfYWhb1nhRGXSmQA4QwLlP7SGk11FMYnQMWvgFSr23g0eT5oKHr0ACQ
pBQEWpcx6xgfJClAg/GqI0NSUyvsN48Vnz/o1HFewlvVPAYhQqiEAkso+gZz1cCgna+abgsZlxss
Q/Outrn5cL9QqCyhCrCBQ8wDjElRi34NfW9srlSYH5rmSlIfsvpHrEMY+tiWW6mPeJ2/kDAMqI7h
fIr2AGEr9VoHX2PeIUNAgqTFd8I8HvtsNe4kO4RctP6tyK4sIswFk7Vqu506XGfdoZfepFHV+0dk
LYnfo0E/yGsteAWrY8oQm1DGDYfrwe5XKf4xochApYDbfsrL+37nJy8tQQti1DLRdzaUUf2CE9KA
WLNYcICC3yBiFMEk3z/TKZEPiHB9madj+8tKXygnrYmAeT8cm42+jSDI0EB6LTODluDR4GIZ7NHP
NMl2BO3B7G67/DFtnxIspsxgNup/SCYsjNTfR/5bnC1grDVZM2/rVGtJEJox3yzjTiesCI6cJwPw
GeRlMx6yl8K7G+pXHeIWRXlA8aAyd+mws9WtlpQX4GTl8vIC8BBSMjLg+zHkC8G8bh0grmE3JEAu
EHqpAEnsM4h6XcJ1GQ88Q3tq5fsheUNub7zltOpa4nAaaQUDynLIXxekRRkS6ffEfejDR8P8MZos
sdjgeayjRv7xIue9QrKIWLte3BX6ThG3CH8No4+gRsZMl77/rQZqFXPC17z+I4+4qP9tvIVSdcDj
F44ztwZx8cvhmQ3LhbJv3Oe4f4+M4LL1CbJ0FqJ7Bx0jThcdhFpRDAn4TaZDUWwV931/h7JrjIBH
+IMVgE8bIYeWPE3Hw4qqOFAhcIaC3DRWEUTb/F8YNnB90rXwNGQWYrqbFlljLqSh+8MGisdtFLg7
25UHEYtSCPhhTIew5z2Tjqgbt2eyHDFjqnXyzvooKfFaOrcw88Yl3m4T2o85TFuwyIifRfKUkaYw
gdPKD7wbM0ggyaynGzZ4pj3z9ZG/QwUdO827AzzSFYWH7rcYCTAHFmWy2A+2S+U7VQK3KtXmkN+O
WZTgrWzfmca6vTGtnR8/yvaKoCi3Tcu/i8UNU2VJ1wRIPRdij+vEhtX6mnJMaZnmtzmxXqfd1dKB
qF5P9MkqFknjLKXyDorfmrdVuscVI4xNHBiwcFGO6RaKnceN41IWiA9Qf+IGeWG7yKT6l6UOaWr+
tRbZrolfB0KSlCS566GFXuHK158Uwik1CYYWch5q4kxOMFjT9l4IpcCLZGxjNyUYwgMGUl+VTAOJ
oQUjgqNVqh7bZjeshmBL11H3ON6+GCAcFCPXCSm9HKL9jdBuCsSSm3elv3Kkp8w89PZVmV0ZzS1J
BEhRw/7GF+96WGGBt0V5F5R3Qn7KkpuovQyJUyVAGi+xEbdDI+KX4jwZ8UPLceetpGENyXyRPadh
w7OLtJYLeS9FJBU5QPXRSu966yYj4h/Et4IYJDhe7YcH99NADTVheXj2vzfDJhwALa15/VC3k8r3
Qb4fNXl1lOYG4mrcqkAzw7KsgF5u4Btd1+ajDo6XWcadRvFW7m6Eskfgxw0eNWdY2Vm2FGGAmO6h
BbquEkELuCnQB3/jwSjW5kQfBUeRv0311yg2L5zW2ouy42W4VSDHVjd6/l2Fwt7WpI1ZE5k3b3Ny
3xnFcpx+vLzAuiDViychy9v+aqQ7iLs079ADM6HMd5EX91kbXUqVReK73hBmNZqfkPcBvgqbZU1s
vIL8axVCuCQVFRCmn132M1PhhVhW6i6igq7vKcX6pQEESNx3UPmSQ+n99yb7VlfEgRk6IdkDF3ed
rBZIuXBley8y/HyC6DCXycWQLIvgqoJxy8K0oRk1DR7Wty6v0v6CBEUHT7K2kRUeFyHRWOcWTk01
3FMGUBZXkflD05FKAccYXQ3ZpjX2OaFoWbyE0IfAvQdjp7qI9B9JSRaL6CJgKBuOW67z4bcuelJM
WNSpddO45fdo35E2UQJCssDolTuv/daKtd3xFnoMX1MLkFaF1/Egiyrf9JpLi/Q6UHSsgSkxR0Kg
docuMWAmqwC8s/T5ZL3gnC8A/ryV8K4GFA9d4YCyDNQfmEucTDns3fw2hSRJ0nkSSd/j8DtIMx4q
GRELIHtEYWyUB8jNUWAHKiEPFjL5IzmPcF3bFlWvdl2py77eZu1rPsZuKrB49R0kh6rdEGS+4uxz
CFxH3N9q9dUhDDYQt7moWhLwPKO88KmnJsPZWfG6qNeoq3AocqhyfnkJAA0VhIdgGyrPes9FMbyr
YZzh3CK17Mr7sUgxASpCrhYjE4TYkURfjgTdnJujf3XB7I84+1jfeChTcIFQt7yR71rjaayKkNdw
hcFzQz6UkbndrdFts/w55WIiNYB8uh8jtCYol4gpEv3naHDAtbcE8Q0A4o03Fvo+SyNNhvQWOL9M
wlkp+KPrtHkZKJKSiKbWuCOnu9fEk2nepzLRDOZOISKDA0R5NAcoR0pJ26NVPNIEOHRr2hXgHEDI
I0sSogDRSymhC7cJ4ud4eCZZvR/itatnPEW/VdotdypQ0yVn7zAsNby9B3sF4R/PRij0dSgOvrFl
M41gc8Wlitvg2EX1zJLQHAd+WqAvzqZVq5FIIyfk9qt1vxc+oVsA+jFxZXtpIwCAptMjmLWgf+m6
LQ83SztI7W3b/yzyV9t/d3iD5AbaBeY2ySjvuE/5PfohjQ3Bs8zKAVwdTzEDgYpV5e/cai8rr4TB
xpgY0tNflU06/t5RL23NReYsBOT2LBUKsB/emh4kHRLBInIiZKyCly9//Me//us/3rr/dN/TmzTq
3TQp//Vf/PstzXo+3qsm//zXA0QCafzX//M/f/P7//Gva/+tSMv0V3X0r1bv6f41fi+nfzR+zf+0
TO///rrL1+r1t38sksqv+tv6vejv3ss6qv76CsYx/uX/9Zd/vP/VykOfvf/55S2tk2pszfXT5Mu/
f7X5+ecXTf9rnv57msbm//278fv//HLh+cnr9M/fX8vqzy8IEv7TVGxDl4Vh6bpm2F/+aN/H35jq
P3VT0Wxd1g1FF6qmffkjSYvK+/OLzq8M/k9ZVWG3VASdl2k9/kax/qnotmLahmXqX/7/eH9bt/9d
xz+SGkF6SABKBvDlj+y/V3ccjiQUzdQ0TZX5nOzt9c5PXP5I+Uc1NLFlWLZ7kxeYSlWAW03bqv/6
Yfj/7u1j63zgp61bv7eumLpTdJXkEhrt04soqdVLs4B0vQioOjvexdwAzN+7CBu9i51GsQ5hMYA4
qHnv1Y6WrY+3bswMYPz5h+mhjj809MxGN8lRgIVL/nWqBmvPMUBiKZvz+hgn70MfXlyXmSl3+kEn
yOwY5aMjGYuqgSMg6p+PdzE3SePPP3RhBYXh55rQDrbkrlO/v2pD5fJ403MzpP7e9FCobagHKj5L
lh90B3S73GSIbCTPCpmC433Mfb74vY82NezAbCSoLNSMtHJSWdxa0gQ6lBODmNunyu8dFCQhlVw3
NRSUwTkmPfexgBKZRrydNwD59/Zjx85Kh6KEQxry3mpTJDIlmRP4nNaFPbFhGVrLzNBblctobiAb
bkGoAWL4eOOjqf7dQQh7YsKmJHqrUyJx0HvjzQMIHJfSRiUKaSK5WnX2Jqva1fGuPl9mYU9MuVIK
0zSdRBxSj8JD38tfslaIE37i8yUW9sSS03qgUNrxaFwCMAWBiXbRyENKLg2a/OPfP9fFxJBlo45c
Db5RLu4gpF3/IRSQxBbWiZWYm57x5x+MOOvTIkoyK75xB7L3ng5Pp9ElpzzdXOsTO9bVyJArVYpu
pEhXIJGUC2KFMdVtx+dmrnnx+8frKnyOZlN4N26dE/VxoG+PMiCv57U+sV+pdhLdLCL3JlG9wFy0
Awq2i7zVoR863sHnXk7YEwM2OZyjTqrygwOrAEa8tXJOMBmqPjgX4vM6sSZ2XINjzQ2dMoCypk69
7pY+ZCaaC7VmaoenzsvRmD6xZ2tiz65whzSoMvhdkmFrhwWJTrVfui4F+Ea/7Dxld3zGZhbcmhgz
16oqTzMrO/jClB813rUEx5zH443PWJo1MeYavkhdirvsIBtRyQU3Kr41bYg+SjDi/I73oc51MjHn
XG25rMXknyow2HC3F7EN8TcZdDORF0V93Wj99ySmcCEERRZepoMJ5PPdgEHN4dIddmBv4hqS9GVn
PKjSStG2KgSf/KNGmFprVMqigVk8AsSyAuKRFRlb71WCyDjoHgzzjgr14wNRRiv4bMnHJfrgOOzc
NzIA/+mhzb07ufFeGrSVcnhc/Q4QnVNAJlXbl65bJpe8BmyQimC8j/c9N4cTr6K2XTNYNlyAbkoQ
xOxt6gV9D8aaIvZOWM3cRpt4FtXJG0TSO+tgGd0mcdtXy7Eejn/9XNMTt6K2nlNkuWYcasP2Vnpp
26taToMT6zI3NxOfkvaqyFWlE4fcFOiaRFdK2j+5IJLP+nhz4k0Sw7TFIAfpwTA9HoNDW8G56GT5
eYe1OfEjVhtFeZEr5qGNlUXg10TInPMmxpy4DqqOklyOevOQW8JaxK7XwQ8k6YswH8Kf503OxIEY
kpU5alEC+a8GBFsaP+j6n7KSaNbV8Q5mFpfH2W82J5uNW+SSkxwqMfQXcSiQNMsb0ty1XJxnW+a4
az+YdZv6TZaLQRwKxEcCt9g0lFyGjbg9PoKZI8+cmG7TqqQLpNw+JKJ66YseBhhpG7bZ1rCMEyOY
sS9zYrpRksRJP5BFrWXwnqkCfFiTYR4+PoC5JZhYb9wnmgdtAxhsuVjbabD2NYeyEfO8A86cmK9T
szkrFzRmkpUjt7AntwT8fKW4P/75M/M/Bgo+Lq9a2XXshkTTg1J3dnrmg2McCYx1w/dv2mwoTxjy
zDQZU0PWlEbP5cA+aGX2DFXjpeyHZMei6+PDmFljY2LMSlLqoRcV9qFQFel74lfKryRWw7NehsKY
2HEsHO7b1HSDXM+3uUipe/NOrO/cvEwsWO2p74jc2DoUSFRcWV0/cAMImmdFaerFeXMzseDQy2BA
HlTrEFhyby/s2nLkjcJttlqe18HEhnVZlWI3k3Uezh6lOxFhV68x1uc1PrHeItL7TGgBvJbtISkt
6pYSpEnOa3tiu4mqWapjlsYhiwive0kBl2djv5zX+MRytTALVb+SlUNpecijjOkbP4Xa56zW9Ynd
Dkrr9a0MRCyKMuta8oZlUrr+Cac8syn1ibGqjZJJwvHFwWgL8rlmRZWhSg1NaZNuOe/7JwabeJ0w
GwUEoxtG1aYeYLSKjDK5Od763AAmBhu4tRYWOq2rTnNnjKSB1aCslaI44W5mvKY+9vvhUJR1LWij
gHBFnlU3KrVdaepdyaSoQMUH521OfWK2TaNrdurmXAuTsjAoD60saLcy89QKzM3RxGqtsO46Ndaj
Q+kWlFeVrVg6RpLc+I1mnHc90Se2K7u9Ddd1FB8iU90FKtn4CBi0jR7i8WWe8fr6xH6BxVuKrRnR
wU3MgHwU6BbPKZsTW1SMzXzyotEnFuzYjidJlhkdclSKVKj6eXRZqk5aBzB1EFCGIzYG5Ej8R9b3
QMWaRN53/KPryVgC3u+Q8ZPjtRlSDOT7mxjQ/vGBj1byyZdpE+tXAqU0XIIFhxAQuVOG8IUd6pE9
R6cePBoWx3uZ2SHaxA1IRqabTkUvkL+FqbklkUVO4cSZOtf4xAEoFkWLLiX/iNchjYJ+9+APyyEe
TljozNbQJh4AGu64rMx+GM+kx3ooYW7vgJscn5i5xscxfTD/0CoCuaBk/NBp5EAJS1OC28G+fl7r
Y68fWi8jK4xUFdFLp0NXSsjU1UPBZZ84T+e2zsTszdpQesX3h0NsQnJnGRk0OI393fYGABxZATzY
6vQTIxk3ymfbdGr/EMeL3KEasmioDDJsC9G3FmBgiqjE2pLCgIhQBhtxSaX+eXM38QhtpjRaZ5rW
wejz9soJB+3RLtFoOK/1iUOwrVSKIh28VCIgaZScCpmN8sSXz9iDOjHp2pV1MykJMMhtZezSUO9R
Ns3jvdtSOHb885Vx3j9ZD3Vcpw87C9mMEIC+A94roOy7LR+rKP8pOZBSiU1tPBfkPNMhXQb5JoVr
OK/PmzZ1YupD2SpGkNXOQcejQI8Rg2lcyFqceYvjAxvn6LNxTYxd1iGDUJ0+PIi6hdNZtdHzFURl
U9KUl5JJyCzoSwMcvrsMk7444cHG1j/rdVzJD7Np97mTaZoIDlUtUdyrweIZti+uR1El4dQTJjTj
atSJM5AUK2w1tQ7hbM5yUDJef9FUcGIdn7i51ifOQPa0MlBTyTwMJXxig56SmNIJnbUnFmau/YkD
KBxHhI6mBIe48r9adbhWKTQ979Mnlh7muZzLXRVCpxAB6NfeO6d8Pq/piZnHkpe7sHWBS4pyCSJ4
SshrhHCPN66MrXyybcTE0D2YqTUlLgOs4YmbgzQENwNepEPeNMyu+16GzxFc8eZ4dzMrICYmL6pU
Ea3qQMsr+6A8SoHwbk7Z0nmtTyy7M7sm4wzsDooMyVvr67COmMgLH299xqzFxKz9YUg6AqGghRNV
v7GVcABLZsEvGqCDZhZQ2UXGsilyyPZ76NGPdzpzPo4oiI9WbbmiBKFi+Oh0kGQWEjB6WMrEJoPH
ZOjVE4YxFy0XE7vOhijMXUvzD7U1+FdCr9tbPcrTH3UDlVUOQLfP2r0Dmcd4whSAyRVfWh0f4edb
ApTI7yNU5DpEs6+X9p2bX3dUpUaZ8euMplV1GihRy8GNhdWnu9rvIQtx9U0eihMGP+7Yv9kNbf+2
MOIfatyLIoOsb9dkIbLjGcwNo+L8P7wqDdog19Od60DnpRiISerwgJ03osk6OYkh65DslbsElphL
OQVpH5dOf2IpPt1sjGnif23ZjiNO+nqnVED7vUizVkkfKlCuUpJpWhK1BzIVFseHMk7UZxMofl93
tbebVElYnL5UHKjUJcqxK827bMdKseNdfLq1GM/EKXeyVqPPpNS7qigoTdZVv/5hBGr+47zmJ45Z
04n/xLFconkGaDVVQCwLB2aT461/ep6r6jSkYhiU4YXpUOzAPvQoYqdBsQsdBI1Vy8svFUMzvh3v
aGbVp+EVKZWSerDcdqf4YQbLI0WyMEA1ELLbSPlIdjo851Z+atln1kQfv+LDNSWwtIxFKZVtkrYC
CUNZRfCp+X7eUCa+pGgakXdDo2yFue9hT+ahfzDgEVMb47vlngowzuzcabiljTTPEDq9NBXYZpMy
eOcq1a0TTutzX8zCT2zcKFQjUxWazyDZHtDT6GIdkogaJiGIUCO0gyC3h0DebTZles65TJ8Tyych
0TSpKZqdPbSIcKimT2F2aHYnIi9ziz6x9d73DdfUYNnXkixGE6mwRAcS16lPrPucrUwMPZREJnex
2uzSGDV3YfwktwK/QL6OkvT2+NaaG8LE2L24IFHmQvEhYhvVI7sLOqqh3A5RoLM6mAZRzDCK65Zl
2LXgdYKoejKc/PV40zPTM42chKLrqqQvm52kdNdhh5BIMhQvqtvtnNC9P97HjFFoU7vOh8AKtKrZ
Wa2C5huUUlAkNVp04nUzM/3TAEqrF4mf2Hmz03XptvK726grTuQ8ZvzfiHL96JHixHNghCqanSGc
n5lXXfsR/hWeSLeLd0HkL45P0NwIxp9/cHyNIlxDLwc0Iez0vuxufc854cDnWp4YbxS1SV1Z1IzE
8DG6TrdQIf0676Mnhusoahclvats7RhxtbgEH2jEJ5zC508PVdWmVmuXg6c5NB44ERX3kffQojxW
ZYgxkVipKfQF4werTrcMI/fEYs/N1cSMDaXoZa9xw10tQ8dU5pa9DETcXR6frhlDm0ZNBtcMVCUl
lVjL8kJK7MtStt8HX76xBFJQx/uYGcE0aqLWspQ5JvSmXt3fU0nzaNbhiTutzVb85Eo2jYz4qdEm
SSXJWz/IkIZWE9TvkvyVQDYVanmM+nQEeZ8Nk8oqquv+RK9zAxon84NhqJWcACNy5G1UBuskR2ZL
nIJMzTU9Me0yRPpTqdhhjmI8VGq0q1UKlI6vw4zDm4ZCAqnrdaO15K0adD9gL79K4+S6L05mA+cW
Y2LVSJga8PUzLXGl3KZFdohDby9Dd4SxIBQBy2fYrVwvNU/s3bl7hzqxdVxInSSCAVVtcD3I8Y2T
UfMqURY3qMZKS/TnFv47jVILb+hWQjPP8zHqxA0QlUmD3NHh6NekV6/qV3Vvr46v0dz6T6zddiI7
tkKa1gKt+KqFynUU9W/H255Z/2ngJC20hguaJm9DWMwHXb0TvvRsUIx+vPmZU2kaKQnVzHJ9S5W3
jRbAFlHg2N116fkrYKTXVpPfHO9mbhSTY9tvRZNQ9yVvswyWLc+l3hSSR8qsjzc/swDTmEnRqJIJ
CF/e2siegxbZpKFy4viYeYBPIyNynIgmUpigRH6C57r2egheHgOE/5wMifXgxDLPjWD8+Ufv5ARS
znWfLVSET8Q/4ZJoT1zL5uZ+YuECrI5d+EyOF6Mm6ppwJyHmHhqL8+Z+Ys8udHq6lhXxrqKK4EIS
hrIYvPKspBMlOhOrHTTTaOswENs4g4rGdG2K9hS3vjz+7XNTMzFczyNKKBe+2Nq1880Q4Z3aIa5q
didukzO+VRl//mFRaytvO7Vh71TQIsT7prqXKnQ/nGdecp7/poXmCQc0Y8XKJN4Zp55dNi27x8iN
TWbrVCNX2zqyX2VZubes6DwrViZWbEtZKNtGnaJiZqOiZEvhospbeyFLyimc9oy5KZNTOoLlV5Zi
hZFEK8ORF4qb75i6NPApol52YG3PO1eVcUt8WBuLAGSQhkO4swsVmsrE+mY15Tpru/OOG2Vi0IEv
DEdyY57XTgvZgWW/qkGgnvnxE5NOgs7xrUYKdkjHKs4LKequ/HbcJGbuln9l0T7MiynS2HY6mm6z
Eire9EKXIUOApCTzT2zWGVf318XgQw+6ZcSOldfDtgyL+lIpAf2Gg6WeOApmTPqvV8CH1juJ3Iuu
2MGuqRFKR5B6yOCplv3uvJv934r6NBSnfSdIdgWpfA+uETeCjnlAjeX4/M/Mjjwx5UhuQdvLiNJl
UUm9uapD/d645YmNM7O68sSCOzcsbb0M010QZN9F0D2qgX6TmeGepMb6vAFMLVhy4ijuKICIcirX
e4GAhIB17bzGJ1Y75GnDsyAetqYzLPIuuLVkisyPtz3jROWJxeYWdTm9ISU7S3EeI13exZUEh7yw
9oWnP8hRfJ4XlSfGK5eWlaZpLbZDnJs/Ei0st3oxkjXLAdHQ42OZ20Xid+/mND5eTUGXukhA8FC7
3C0z0x4uz2t9cih3EQV2imtiA3F6lYr0F7CTl/OanpzIbQkva67b6U5XCpjpVUQdRNkezmn8b8V8
VmaBfRzUBKIF7Sekt2vhy2c2PTHbQuSyg7RBsmuHrL2q4INdhXp+Csz6udn+rXrPrPSg63gV75Ku
TL/baSzvSqn2kbeIbEOKI+SKQvssE/tbMZ/qQWhiM03bGnqRKIU4w9G8U4n9z72zsCf226t+r2ut
7u0stPSSimq1AHY5/nt8geean5hwMGh9ZSsQ2Nca3vNrXKFRRhF/bkYQB+V4afPENp3raGLD5pDZ
9YhN35nItq+twvYuPUfvvwUCrdbjYxl3zt+jJMKemnDph0FeMlVG/NPuPVQYl428TCEHdkvkiutT
hQKfuz1hT4zZrxo0u1z6UeMEabhlkSyN9sWIpGvP/Xl8KJ97o79V+Nm+6gy91AY7o81udN27tSQ4
nI+3PbMS08I+IENK7+hSuCMtuhaeAruReBns8457MS3pC6nRjRwL4HulJ8iRSIGxyD0nXR7/+Bm7
nhbyxaIzkyzKol0U+OV12TXVpaEFqKjqw6/S8U/FC+fmaHIkq5asg+q0/Z0Iqm9mG63NylhR5XDC
6maW1xq7/XDlcmQQtdFg+rswa3+1nJWDop112xLWxKCzJsgGyUe5gXW4MaVR6yBGQOy82Z8YcRz4
qeZktb9T+u49bQqY7OsVZwRkW8GJF+Dc1EyM2NMCxZTiVtpmAehZvfaRQsjg/z4+gLl1nZiuW8US
uujQBGV6/JhBoWeq9UKL6vXx5ud25+Qs9iNPC92Ut7cnXPfQZMHS10GdZJV3pfbZCROYmaFpKV0J
l57hWY23cxv1qU5y8bUoqlPHzVzjk1O5djodbo7M3SXC6y6lxLsWLlq5Z03PtJROTVzNNWpV2Upm
cSdaKE8RQEbBM4Fzr0XE8ngvM2tsTmw3UVsjhYLA3aGRA/+PDAlEKhzrqxii++M9fDpJmhATMzCH
hmhl7IqD32UQoSn+KO6V1yf26KebiNYnFqAUQei5g9wdhqx/cd3W+Qrnxyq37QWxlofjI/h0juhj
YgeZJw0+j236KK1yIdQehT4wihdDTQ3E8S4+PY3pYmILXgbWalAU5ZBBT7nJGtdZDIVfL9A/HpZU
4UKQJZwONv9UPuH6ZgY1DR7Zkt5reSkPhyHxdsLIXhSRQwF5JpJwGjISWqI0ctZUh0L01RPB8cvC
bMsTCzIzW38LFEVGbWlmXh3SWoGxPZOMSxtbWbZNoKzQNciXgZ6MD540fTy+PjObeBo3KrpUxL1u
lgfPSv2175bdlSK13okg8Fzr4xp9OOHAQJSSKeclVDXuyPqeW8a3OsMRnthdn7evTK/FrlCrPrUr
aa8Tjr+wUCcvouDpvJkZ+/zw7Qb4RKcq0uKgAalFBtdMIOVWW+qjT3z83Ead+A/bVjM370s4+HJ9
qcM8b8CALfnu5XnfP3EgamAYgwcbxKFT0M8MzUa+zHVoro+3/untVxPTYFQQtlZAlM7a29KjP2x0
HdkR5V6Ci83vVse7mPGA04iUkWpK6+aatR8C+LcH58bOqsvOQPEKRYjjXczY2zQo5UPX0wxewhLI
8ZUZiVudEZUeXCNVam8ak1x3h3jQ8c4+36xiGqHSEoe6QVWV9hLKvSminGlyivBorulxlT7s1US1
O6kFfrr3GnWLBPFdhO7oeV89OUf9GhBNSs3mfqxdSilbsd3gxALPGIA88Q6SJcy2LgZpH5f+Qjb8
ZdrE75ly6pEwNynjzz9MihxASJ16MpMiwcnqeQi6VHF6Crw4YwDTaFSE0JxRhLq0L31I2hHfGgb5
kpvxhda63/z6FDRrxgjkiRXrtW1oZllL/4+zK1mOW1eWP/QYwZnEtkeNlGR5kM+GYfv4cMDEESD5
9S/bKxlXaEZw2b0ACKCqABSyMjOv8SEQh9zOlDhnHzXqIPWNV84atpkyzgFKkaqQc+hk0tFfHLfa
F3QToCP0XWP/94saHIhAsWdtKlHFEYH2UKxk3D82H8+kmIrH3otFiq/uZ74vxs/e8LWHusl1s/94
eT2TYkp5I4lUeoE9E3YKHAq2wvyiT4W6vQb0t9c7+XjePZNcSqVRNy85fAvI2hcFiYw0GdYOXrbZ
Maw/ghAyV0CLZDKMUjBtTM8CISd012ABtgkydi82zQ5EMbCw4McCGzXS1nl624rieej1uVDJsHGO
DAeIo6CgsTs5GUjd9th0oGW7Bm23TZFh9nHeddSvCckmNfu7NKrdY8+8723UVqdtC2xYP+VB246V
hhXJ6SaOnEM8rqXsLLZj5m/wBhRUTujm2XCR5BHOXpA17Lxlac3cjb84fh8RfPUl5M/iXwB/9tjc
G363ROy8aWbMDI6muhi7XDnZXMsIaoEwzRTcudcb/xi6FnomFxOu39GgdEKws0wv+eQdIMdTBsNx
5OomiqaXIhmzOQLmvNMrCQvbnBl7WVuABkPyun0KRP9ZCvXmjcGXMEnLfTeHB1LK4/WhfbwfeGZi
B0yoekgi0MB6PVgH66CcD9NY94eCF+JxGFZC68fnIi81nLvvhp40E6jzyySGPhH73XvBPhwAdpou
nPzVJ62HlQHZujL8O8J+73lh3Dxp4WSV8qGlDMZjiF8W/XBD4jIDNGjlZmibO8Pfo0p7i6qS5onS
8LkQ7AXoo0wUHVQnmV7pw2YHhsdLmucT9SFbSaJCHpaUf/HiWe8LpuWpwPFmdOO12jBLBDAzQMz1
A71wULOBsGl8GWgB5WrnUnNyuG5qlvajyzS+Oz+1CpyfbUs6CA22v5YZheIeWzb6i0nV1AAsgnLI
tnkKCy3eujnrmAz2WoM03xnJ8hDHMWLC9YFYTMxMOOWocZ9dhTUJZMVvGIUmCFZpfKwDIEvnOh5O
EZJzUCTotlGFeGbyiTfUKRaQtD71XE/9EcUzdQpx0YQ0K0OyrI1J5VSls0qczsHuHhXfKhDD7yHi
tHZ0sDV++f/dwldJ3eo0b8WTF8nork4i76GBHsDz9dX4Ay77nweaEKzofzef1JETLEsObyffJvFC
KDRKUFeWQDaNxz9RWQx5aNDQFU4EvoT2H5zZDz7UQMbwNaL5LlQ/Lue9qYc+A1h7fciwl87nGA89
ieu4+7iM71avh7aJMGJT09AIOQDkcKvFIwhIqf60eJBPuD4RllCRGOHIj4vcycminoYCxuFCvNah
534UX+cgecTL9pfr3ViinskJVYA/kwNW2z/1fnWve++Ts+hXEHnf93H1z/UuLPNk0kJpMdSu4F3/
FLnIQw8EFPosED+3NX7x6nfWOHS+Dtua909uMf7KXf/ZY2zjd19W5l3T44gEDHgH+6eQp9VLSub5
iOVeQ+xa1tcsb5S9wkQ4qULyq++gpMUh5VPphR39nKcg85UDFJpV+G3bNBkHENl4bO4uxbVNikI3
HlbzLs3DTaivENVrf8+U5zn+4M/t/AS6u89dSF/Gtt6P8fjv9Y+32KhZ2eiUpIv0gN1YCmgbDxxV
PNVxSvtHr9TkcL2PPwiyD+JObHhz1AIo6qmqfGL5EyEQqCudY5n/qiDXJYLDQj3IksW7yXmrhmCf
Q3x+AHtnvHrJto3RcPeB+0QpDV6qOhzxJAfhzSp+9sv0Le7pSjrLZnHG4WNqx6SoJ4dkrT+fdDd9
qjU/h1V9NzDQW6Yb000ge//bGoZqGauxAfVoWcHW5gFEpBVh2/KinlnwOAVz3Q+dGJ6WOH3wguYl
VBDt9bYl8D2zwlEUyp9E4MinspsgiVU1ZKd4vnYtu7jbB0ZmFh8GYYRDZrxAtjtvn8dYfCVLcIub
8st1I7YYkVl8KDHz1KuxNbs6/t0IrwCDLfbNvm964G9Xs7uWgG7WG0ZkiuJ8dsQTzwMIaWnIhHGn
KDa9CkBX4G/zEV6swcSb10+xUDjjQ8BHcS7O12fI9umGm9VM9SCSauonmsTBuXJSqBWW0Rrviq11
w8N4Dy5nrcr6yQ2h2NsRxc5+o1Z2aovtmCWGXMq0FHKosNO1EDpqQPauHlN3WYkOlm83ywybKErB
o+RW4K9jt1MVfl+cVu+uz/of+O8Hdm/WF4KSmHWLSqunYUZVEorqq/jGD6HjnFaHqKwPSzMdFhYc
ifw6cOiRgvqSt7eT94a87/H6N/y5O3z0DRenebed+9QDd1aiQMbQix1rb+vpBMlvof0/P1Qm2tu5
PQXVM2Dlc6EzvC/ciIvqC2Q0RU6gQ/prXJa9X0H6d957FErFyWsxvIoBUo4tRFWq34yqHaVQlB/O
Q/19Cd+0/t7lLxP/XonXNIGYnXxEz7P3tuB6jt6cuN+X3gKd7XivccO5lM7N9PPsl0dwKJ26Lv8U
UChVB8PdkrNDFEAar91N7WmY6K7omycMAqD0Xerf5c5/k3qa/YchGPetX0IGG6RFZXcLZdFxvp2d
5rGgyaPTTWfweHyppj8f3UFv7vr8/nmF/Gh+L3b7bn6hR8UdN4QBhWV3zjEQngDpFsyHcPk2uMFu
lj+c0gdV9AmLv0DwFWiHne/90sOyk5DtCYq1pKDNUy4m/u5LEmC8nKCS1ZNsG2fXj+4A+EAPSiqI
DKyM1rKXhsYtpQ9QmlEGbgkm2wlcEeAQqadlV6bBQ14nj16xxu1hG4oRDMd4SKB10hZPFCV8EBBj
UF5PJgDKIDt5fd1sPRgR0e29MFHg2nhSf5TeVfWaTgUE5yX5er0DW2AxgiJI3/xaRBhCRQJ2U1Rt
fWCkCQ/XW7d8vlm02UoAKxfgHzJFYE5LROlBoRLqQFE9uHKbtuyqZs1mwh05O7zHeUZO55FWmY6c
B0b1YxL7x+ujsHVxMbN3FusU/cKgzEUyFGfcCJDeeAmUCDmHfFX/6XoXtokywp8CV75q+irN5iDv
jkF5j5jj3Ti5r7YZ0h9S+ndjCMOKU2+WSRaHCIG9fvHp/Cr0GsmB7fsNp27Gvmxzv0gyyjXkvCeV
Xt67EMuSlWW25IECw6WBdSGhnJw8gxrYsC/48ouK5UZ5ySFOxzvRhz+LAcKz11fD4hRmuWYDKgXA
UGichcmU/jNWPS0h0iVnsrIYthy3WZcpG9drdAmtsaElJ+BQftA2vXep/x9f5K3A0xKY+vLHcO6O
IyX/XR+UzYpNT0d9mqOHKcjw/v+lqiATiLosPJPd9E24cji83CE+2GTMuk0fz6h1rGM/8xnZO0H8
Y6iXXbPMty10MntngU5Kkn5Ldddt80yzknPs3Ro+QnWme/LLhVZsGkOIcU47KGsGa+5vsW3fcP9l
obkrQeKShTq97yawNcbxq4tXm+vrYmvecP2W1CJUhaezaHbJUzLXgh0qUUIYnRVD4q3MlM3kzJrO
uUUFBhjahkwFdI8isFMz5+d8kLelHO85JETp1LwOJUjBE/16fWQWNzKZr0A37rKlDYYscHCoC4Ll
N5ndbdZsAvhamg8gz/SHjFXlTV8DGlAH0QtPL6KN6rTt+/2/436L0hQF+bQh03y4WUbn05iPK/He
ckIx0XuR0xbNJKYhmyWqzQbyD4LbuU79E/PDZ2D7Pl8fgc22DJ8vgzScOsKGrBBAuHPyBk2Yl7iS
h+vNW4KyCdererD0gC+hzxTV0A1n//oxO0Gd86ZsGDQgcZEgfGXCLCMxoXvEC8aFFkmfDUH4ZYT4
rsvKfaL4SjbRErlM8B5FSGq4zPuMC286hZReNrGZ7DXL46Mux9/YEvL7KU6ivfAkXYmXHw/KNTEE
LSsUcd1lyMTC7qIFanZFrNt9X7Hv1xfI1oERW2bXGTTzvSbDi/+tQ8iI2hnIZg4QSd3WwaXjd8cK
1DfMIBxym6zJfQEh6FFnFeuquySqxIqnW6KIiXKEFEgMbsC0zy6EtrsETGM7j87JylZsW3hjAAvY
H7Wqoj7rElxyve4ArPS+Qy3CLpHigcyU7dXYH1vIhVyfMdtwLv+/mzEvVbTmCZWZV+ZkNzUTRMkH
uiZeYxuOcUwKwYKDsFvLrJ1vcqSR55EdCIWabXsTeI9pIHfdvPIE8rFteWbRbJ2WQxdBHDWrpH9o
xh8JVmdONr7CmRjFkXAeDQNap6KAwrVDJVZlKlYiuy1wGXGRRH7YDvUksnIIon/Dno3/+qmeH7kq
ll9eIsBUHDjNW98u09q117LuJlxxJGM5qsUXl1OED1LcQg7NsRAqWFOL+7gDlxiG1QRLSqtQd1ki
FpTTSCn88THWTpy+bbJcEwO5pL07B20gsqEvUWncZyLdVEkYemaJLp5DexXFkcg6XHf/G0MlRpQv
u8O3bV9uhEF/KgLmQH0uA6EkqruDbhL/4SOClb3p45n3TCykt4w5SLy1zCKm5FdQCMVIS3F/BZVg
sVWzRDfgbU9Kr+BZVEBLOnRP89Q+FmDXTzv/jAK8XZoOK9Hc1pURPZaWJQ3IUEdEj38gdve1Js+I
Vrt8eUnLdC9qf9uR1wRGLhCgcRhFPwhLU9+fqqTcidldCem25TByJpNwx7DT1ZhBp6fdidDdQ8xo
bb+wRD0TE1nHSaF9kePc6dDkVx2z6XnuoOUeys/XbfXjDlwTGQkqxSLyXbhCBd78ne+0h9FzHuMl
ut3W/mXt3+0/8XDhvslDkfVdRXaORl3lELverSjdZAVPdXGr/70GusQwo5yrwO+7pcumMgfhWD2m
OxfUrfUOUCHn2KVdsw2E6Zr1onOA6gdd6CaLOvlfFPXfJ16voUhtC2GYkQTrTZrUS59Ffn2a+/5L
0TY3YEFY8bWPrdQ1FSBTHvGxXjiaV/VnorpzFG3DSrkmvDBicsHDOEWArp1kryb1VjjpYcohz540
9GaTHZlAw7IeVCv8qs3mzn2oYvpJIyx1XrpGOG25sLomynAZi6V0gqLFdgMqCHoR85K5/qp7uReF
B1U+f9mHU/s7Soq98Ou11xDLupjwQ+DzBuhwOU1WhUUx72gMIoE9m3H72DZxJqaDJ8SpNaQwkCpz
MyHlK1Dir42jV/zb8v0mniMIFF/KmXVZGJHjGNN7JsW/m5bcVPZKHMgxR71skako04e+B6DMy9Py
MQhWmTo/3oFcs6x26ac2r1reZjxpi4PrTMGekkgewNlVvakQF7GiJvqu1i4k6q+P6uOruGuiMrta
pW4IlEcGrkKPfHPLQFMw7w+tKx4ZyJK8r1J2vsOOcxQk0lk5gVqii4nSHP1Ezs3kN1kekdt6YKeI
ezfd1H+9PiiLFaT+31EekpUqKJ2mzTwwqze3g6pmMaCEoquadGUTt3RhogDBeSWiizxqVsiYv7p+
qW/9Ra1V6FtaT43oW6egsO3Spc3quvDIsU0nJz2PEsfZleuLZZNKjSuAK6XX9DRoMx/lk2ziZ693
cxTIpAiSvPq+aRlMmGfr+HxMqd9mbuU438ZJhhmwpWvpVsscmdjIOAEgCSQYfRbMudy5RX+MnXpT
nTVKCy7z9u6coFNQ1g+j12aqlnfu5H/yRXtmibOScLF9+8Uv3jW/KGde/GFuMzbX5JC4OPAHrF8T
Jba1fvn/XetuHI1lK6Y2i+uo3/lgp08cuXKZsHiuCYGEmB5Xucpb3HtL/5An4ElILxJRc+67521m
Y3ivz1joQmu1zcoWpSDnqUgFuUt4OqzlzW1jMLwrBkyLugEokJARyJqY37OUzbvOUflKULUsgKnS
GC+eRDoN7ju7y2OlyIMzrpF12Zo2DJNOMWgaR9JmDi7Pd0mYezsnqefXTVP/t/aA938daHIBzS6Q
1QjAAsOHodzXMlkxHdunG2aZjyVELiiSGkRIuucziP0qZzVkWhbVBOKV0TR0APp0GZ555u9M9NiV
224Jfg16EZ+vT8/H+SXXxOEJAvr0vrkENFY8AJEtUP+f/uO0/Zc80PdjOx3iXL4wd+M+ZsoM9AWd
gh6lgBnNu5MXF//IUv28PhTbYhgbQCHBwNDHCHAL7Q8pkSfgFbcd8UyMXVFAk1BGXZO1bYXaiyTw
9xFkezM+LRsdzATatUkKXZSpaQCEce56Np27blm5mVjOYCbILgBlZkNczPm0IHvoebo5alBUn6Fa
lR5AdjDu6xzjSNqxW5kvy15sViuEkSxLyuAXRRMg2QcLGmYd7cDDcWiHbcUqronuYx2tJu3g9Eom
dgJVQrFL6+pVu8OeMeXtPE/cpo5+u25cFl80sX7I9YUgIefI8nbJvyiTqHfQvVwOUeyuTJnFek2U
n5ZFPrsoGwGVdKNPZSJ/lzVy1de/3ta4uf/UxGl9Osqs9wDTF1B+OMm+EYfrrdvmxth8QH/MRg0+
viwAnzouQzeNqH/2TG0q1Xb/R8sR5xZCJ8Uyrqr+ASf3eJ/ocFjJxlk+3sT5FU0+ga+NSZxbokMf
socmki+OWAPMWzzBxPktpYzqML0038vTGLN/arC1sTT19mNNt02QCfdr9dDmI21k5vfVQZDhgU/t
SubHYjimlEAg3cTRFQKfHHowzYXOc5pLfbpuN7bGL0vy7lDXdzonPHBFBm0b0P40CwpnFEpJtrV+
6fVd60XtNU1EkXebUvEfDgGgS98mVeiacDQe1YpN09xkYCP0Tm4eAKeYNmvZNptFGs5aOTomw3R5
WBgdMP0Xl5Rn81AF3ZfrE2O5H5tSAnNLdVCj0CuTcYcET5kRX5xmFPQy6X2amniFqt42DGM7BiQ3
7dMYu46rxK9ukGcBDDy4C1fipaV5E4nWl13oIXPQZHUw79T0D42+dsVaUtjitSYGrazUEjsRov3Y
J1+Vmu5RkP+l0d5Ns3VTNvUDaAUj8oS6pKWGs9uwzyQc7mKu6a4K1C2Px3Mk1mgjLCseXIb5zhXy
RheiqSqWtSNAwH5y0/l9vSNV/QsUGA/BWG/bZkxMWjr41C9ELLJGgZhiV1cKjMfemK/dvm3jMFya
TAmUNruEZalMBXb78aeT1k8Am/4mbZANWq1EPZttBX/PF17eiCYkZJlg/dkJ81s9lg+kDFbinm0Y
hoN35SJm3728GLvNcSjks6iHE4pQvgekuSOFf7ju5zYjNrblbijIUDQzXrHmvr5VeQkNnqQrb0OX
vubN1oNrYPh5Ld1xanUucUuplodKNx1qIOvh9/VB2LLGJgRNIhvNkRqWWUeLx8hX7aHHQkysvu1a
/qqC5TxN8U0rgxMZ1ErosiyQiULzZsfDXaJoMibSmyL0vgJrfZO406fGm48NKVfGZjEzE4c2osSw
cGhVZjqZv/VRfcYV73UA4vX61NmaN7x+FHGkUBXWZATS9XoJvschf+k9Z+VWYWv+8v+7oALKzTr0
OgTgmeVv0N38kuCY3/hr5L+25g1f76mfJNHMmiwFK7Ve/B9FwPeBu4mTEckXw8UDlQaD7GSTjU35
qXaWe9W3a9Dcyyd+8FxmssUFDdWUN7zJRF6Qn/4UOF90VPe/ty2r4daRWnjVJynSPOICAkqll08n
UOvGqI+jdb9G8GwZhGdM0FIzHercZRcGpn8Kh/8UPF+Jf7amjfg3h35L8nFimY5BpxaEFT2nIRC5
1+fH1roxP1UyeLnqkyKjIHW+5eApOwU6XLumW0LDnzD1zurjxFGaMcmzbuy8Mx1Dem75VJ9pEjoH
d4mAiI0Dfrw+lD/gmA8sycSYOFLQUiEpnFUioc94bc0fKjaLY1CE6WEcATVBsjvZR0J3J8Cb+MGP
+fhQyjleOWVZJtNkDEyjsQgdV1zwZtLdCaKi/aQ30ja5JtyQNFXRVTGcsHacdtdMDMUrwUlEqAP1
vYd5cFbm0TIKE2uoCMD+bkGbTAMgv6ubydnNl9KF66tk2WdNqCGrReFD2VBk8xh/yefkFEFLFwJH
h5zgJXNbH0Ysl1IlxK/gMn7qf5W622kcdiYO9P8SrV2YbKZ9icTvTDupPT3KIoJuude+lcJ7VO6S
kbzaT/H0qWyblX3DthiX/991o1woG8zDzMHWT+mO4razG9cX4/KxH3lM+nfrY5lAY6URIlsGdqfK
qtg1UXLHwCt0fSEsX28Cm+Y5iYec41aZL0ydG3d2z2FarfGk2lo3lnnOG+F3s19nodsFyJvxn0W0
9o5smxljeZeF+SjYL2k2O0uyS4NxV5TDDzwUvWybGWNd4zDoBsaR6UjAR7PrA8n2PE/W0HYWJzMZ
3sDr5gRTiTR+04LxC/mgH53T3ILmiu+gbbTtDcuEMfWAb/h+WYgsUXQID8i/V8sO52b+tm2K/mdr
ouMcMo8DMli9FvlwaABHXdn2bBNkHMPpuMRU+wPPwPJ6HET9PJPlmYChcefOa5jtD/sIiAll8hpH
zDzxeUZmcioJOUR1eq67+LHylpUN50MrRReG/8ZJfbnghTxjMX+uSunrc1/Gy/xZgmYl/7ZhHdDJ
JQK+C0Gh0t7oAvWVVePgRbuSp5580UnM1pKKH/pxQEwsDRPg2QtlTDM+pOmhG/idgq7ryl5wmYr/
CXFo3Ph68IEBnTMpnjUDXrodBxuAhNbgYzGIdKdwMtizwpF7wkJnxbZswzHCUgXqe5LImoPBK46+
6zKc7wpnUSsAF8t4iNE68YuKq9bh2YBXj9HP31TDbtXsHMamzuqhvm+girZtJCZH7eAuoKYPsccx
Nwou6uk7spD4tM2sjAgIHuLYGWQPrDaowM+uH7KDYlG4suyWRTBBeG3nxwHkGpDPJFQfIA5UH9Tc
r1HI2vzON1wiwH0oqpGt64n7XBbsKS7aeNey4HB9bj58Z4TLGaFPIIrOceLi3OwD/JPDPD31uZ/7
UwstvY6J80SLBxf8Ete7sw3HiIaYHaQ+OHIfHY++8rFAAVZY78DsuHKIsbRvIvJc1XROLAVelRNJ
j6PvdXe8EcG+G1356/oQLG5hIqcAk++4O8QsK2t21/niGwBMj66rvkNP5l6W+gsv6+O2rgzD1cCX
TUJonjmzfCsWftsjk1qH/CH2ptewF3s8s52vd2WxYhMmVU6h6tKcQ5fDIZNCOYPowAmBMvkVO7PN
mmHHjCNtIDoEx3mRR0Amz7p1n3PVHUvm3AdRdMSFaQVwZBuKYdJz05HIzbFAtMjfSEEeiBjWHuxs
9mXYL8+Jj4xNyrKFd7/qmt4WefepxhA2rYIJY1IKr7ORaNG8qGpntxQ92QH4N6+d1ixTY0LJYswK
XqUIy9zEvxRd6RD6WWnftSux0DI9JlDKcWu31jGmp2vbX22KYsT0ck+hazRdtvaNLWkSYzUHFAng
MOEnMse7BVRUO9GFP67P/6WdD7ZwkzGOzH4r5YL2Y1+9NiJ88Jvpazv4t5Xs1hgibGtw+f/dIaf1
oLVQVhXNxEjwsOYyekj1tlLKgJigKeQWJeq2Kxw3S4XS4LEZd3gnXAML2ubf8OIUDIEd79L6T/IJ
wefkxgoMFtWmOyi+3nDd0atLKouCZnUqwSYvvHyHx7C145Lt6w3nbVXqO96AGBRoKCpB7WAX17i0
TPEqH4ZlbU1McFSWrY4nrC0B/HUXC/nWF9HKDdfy9SYoWCmpG9bONGuoV6I+hfK9o5cJhw1/TTzR
1oV5giW+FyQ1kmjO4E3PA/aDY8Ni9WmcvDXUt60Lw4Mb8OzPPNRY4aCfjv4i02Ph6/62Bzne4boT
2xbh0vU7B/MXkNn0nsCFmrah2jO/SUCSwDjIVa53cJmOD6KEyfPGiCxbnMDqTOloOSRhPB+nSEQv
kwYPW+R3/V4wHMW3dRb8PZogSYpFXeTReZM/xq7eQVFg3wp2H03sE0oaViKfbdIMz24iMfbppKqs
9ZrPyET81w3eyghsTRtOfamwR969o1kJUTmQMJQ+CCj7tUJMm0EZTq1FJZ1YwWaHhvxWfnesQnLH
3HFjuDYhZhd9YwjY4Gbih/I+AOvzDjowaw+zFksywWUuEuJ+o3H6jipkqLvAu0Vm7H6kOeTK5eOY
dNtcwkSaucUsVTvh9o6ykd+8zkcQCdfVtvOWCSprPdombRJRAJiR0Vv0W01Wi0Qsq2tiyeYyZLPf
hBQo0f4Y+uFdHhTfFV17uLaYpokeS8bEH9qGUID7ECM01+DQY+7WWTdcN4oAvSbFgN0gQnmFQ4R7
JLxcY7e1TY3hsTnvk9JXPs2Qo/+aduI1oflbD3X763HHNjWG186yrNMalByZH1f9nuZtdRgicFRt
a93wWoCWRTzX2AY01Gle5yV0v3m+Ztss0sSOkUiIEjd+DpxAox5jno4vhZbDvO3jTeyYhwTO1I8A
dXsuAbB7eGxHvfZKZllVEzMmUMSAyhFMTDu6byj4uI0F5GEH93h93m3NG9uv9pBo5uC/zFpB+a7u
wXsTlz9iWp6ut2+xmvDS77u9twMd6YAgXGe4h7P5vkElUXqP+K/XFL9sHVz+f9dBGjgTMDITzrdh
XBx4N0d7sHmuBXvb9BgeO0lIbzJ2CWVhHh8EULI3iuT/un333/X5sXVgOC1vCYOS1ESzIV1Ofb7E
u2Byn3tkELa1b3jtCH2qplpceO3UecfQC4Ij9WV4UCKct2UKQsN146KLoigucUdi4CHaFaSKfiP9
XA8rd0jLCpsAMkeQIAbQi2bd7IU47eBlcCGbBGkCYgLIRB+FXdjhehTT4sVbmtdWjngTnG6atnrl
hL1cX4aP0THoxzhJK40H1KrrceYZ0v3CuqPqkp+qYyeQWZc7z+nueTn9TArS7SDVcXO9V4txmXAy
JdMlhmwcz/rc9Q5h2QSHDrwRAK7paGVxLnHig6OviSTTamn86nKWc8sIB/f+HsCGo+MXzy1Iwq6P
wtaF4eHJqBi4VAOsP8qJPoFvGmpBblWcdVlGn2akdlZClW22DF+X4Vx1YY1ci8dw1/Smbtz38Ujw
Du0nxSZKaNiB4e9RPEOCImzwJuB3X0u3+6/AA6uOyLfrc2XzFcPdE5yPqrbCVQfE9uOh7cdqD228
rR9veHrN0hE7GxZ7cp3lJndH924YG6Tnc+mvLIJlsU0UWTD4UT2zAQhIr7pJSfw9pc5TJeJnGXlr
W6plkkzUWOEnZYGZoVlRhyWWly/J99RJy9fra2DJbJposdLNWauijmdtMX4lkIzfK9+v7/ueoeBB
LArZ7VafWaTJioNYDPePZMC7LTCadT3WAXD3oDIvnsF1XL0Aok0PPlkVg7Aty6Xrd1104GZmDBxf
yOOB968vH6NkPIDW7nmgauMoDDdXC3XKGPCrDEdYfaijkN9GHpSu42a1/sG28IaHBx0YKhkw1Vk+
JHKfiJHv5xoSiNfX3bYMhmsTUF8AYYT4ARmnas+j+YfqhQAb3/h2vQPb5xvOLfjMSJovWIRU1Xsn
BosgSlA2vUsHxEQQuaj3oTwe6qwskmFfaVDThnn+tcwrQCu9YOU8YrngmkiiDmjtUNQaCWGSH9uk
OXhB9yDoQncjJ8ekXaPFtMyViSSaZy/VfuLWWVC38L0qbPazW04rUepPMx9seyaUqIZSYNJFADhL
wOEgGHnUfrevvE8i/lSCHcFpftZqAucDuZ8CfeOOn5c63A/lt0bSGz7pfd0O5zncgoYIiMnTlXTu
0qUuLq39wJI7UiXsqS9JvzJWi+v/4a5+5/ozhOia3sUTeVqkJ4qa+dSf7iM63KCQ+7DJsP9oD7zr
YtQyduugRuFQLrto38atG+2XsAs2cVoFxOQJKjooewcNXqnzsDkksThVwRr80mbQRkyplmlxnRiA
r7JGDgsUmFAYqupzFKfeJHbKV8PJ8dUyH9kSDEW+ccaMWFMusZw5xTZZePFtXXoPHuErL6aW7cvk
/9Igdokdr2PZmLsUnI7VcGgDCPH4zGuPZIiLve7KYt+MATlvW37jWOEHfTfRCsuvZ1KBktqd7qcl
zVdQC5ZI8D/QzAQS90PdIE0OGRfIyRXiGCpZPW/6dpOai7fge2hxAc3mnt9yPKfD6Vcpj2yffrG5
d36hUqitNzNSvT2dg5u0SJbdBGGf47ZPvzj8u9bLuUF1hsQxqJb6NvSmm9FduzbbPvzy/7umIydJ
6qDFh3cB/bcH1Jx7q4dQSzwyAWaez5C65BKfHRfgBu3uZFyd46l+rLcRECFcGN7lglQTGkaUgsSg
KveFKNUenDfDLQFo5/O2yTf2cnfgUQAMIc3Ax118XTq8we5A3TQsh23tGz4Ve3mgwiqvMu44hdir
uevdnRvlbrly2vk47qUmxCwNuI77iNZZWuYPMiqfnZ4/ND47Q3b4tOhtkTs1YWagRsfOCtWLDJcw
fqL5yHclxIdXZunjI1tq4svE6FIX143LgVAicxFWdySh/1Vi2vREh+vK335QNtMYFUlSZSUwhH4g
/9VFIXZ47zpdX+U/IP//PYekJkyqKgHhZAl8OJ2rfRhN+v85u5ImOXEm+ouIAIEEXKmtN7Xtbi9j
X4jx2BY7CLEIfv336jv1aFpFBNc6iJKUmUqlXr6XpB3yKjU9r3H644pvHp3qG4RAj8saPnUeOQSj
96cm1Zfbf+B9Z4xM6sMQkmRx1csSRMM0+tsrodZ8jHLqfyjWMfqesnYsdoXxyERVzRCbEhizeF5J
P0I0YYifWDeEezpz/cikM5uKenbijObPgkRZfRjBi/hjrZZNyXXLOpmcLpTE/VroKn9Ow04cJFW/
0JPzIWqzn4KFGwf3Nbi+YwsmViEEZ7IWY5w/UwiX3VEGZL7j179ub7TNU4x4JTSaV1YaF89aDa9t
Ix6WkoJw1t9Yf8v6mJxsDetaPRCSgxsvBH+98wgxrY914R+GYKsSbZmBiQQjnQDEL0Kle17Ks55Q
ddNF8E+UblEp2Ma/5lNvzzy8ZTbxCEi4AyEX0GZ5L63GG4mawo3r3/tNJn5k4kmLlc0QJ3BQS4+9
4ESo6z0rMa6/wpRNp250sgv6GEBgn8qoOzB/JoeBSPTGLdUuZV78g+v2vZkjGae8Hrscd8SVfXNI
+tKTap9/myi6xl+igTHczSvttEk7+eM5wk3jdNt830c1gkHp33+8khIcDRKb0yi8DbRE/hJN/rPK
r6Bl+m1e2VPfuT+Wqvp6+3s2YzBuBdk8LUvq4MIR9DT1j7rzp+JrisofO8lJzWzjMxaXN8nGZoIq
ojMuWLS0/WstAYzpHLGLZgybbbh8LXyagZY3BxtJ/KVTy5JQSlSyb4GM/CRc4mAualQbYukW5xk4
zUPcsH9mybagSZaQYkLnIq/vAPdAk+Y1pHhj/8nt46SM4pcUTSb7ZmHC55Bk6TGiTv7c6gg8YE1/
ZpH4MLjup12rZMLnxjkANqxFFtfm9AGMpb8hxHFHw3Ijh7NYaWh4Bci08HYGgaLncZ3Dy1Vg9EjG
1DuJSZXn2zOw7YLhCC715hCcs/kzem/OuptOfuF/bxh4VVNv1/UxCo1sPVyhudYtq3imY3D22+Di
rBsR1/bnDQ/wU7CRZ3h8el6vKuqgc0zyil5mZFlgfNj5DcMR0EtXD1UOcgcQg61HNQzhgY1aJLkj
5CEt6ZbE8vUYeic7MJFokZqlE1apw5cAdHK6vDKQ+FSeKYvrlzCiA8QI0ZawrsG+Mntk4tOAuqIK
HujwirJXsPt9bGP5ctuqLHHPJDkry4Y0LNAOn6YiO0rZjMc2bzfKaZZdNxVIo36MGREwUYTSv2qV
dQAEth+hp/S16aINx7ZN4OqRbw5SvwO1rfR7h4PGP03SnnhJrbwtYk3b6IZfZ6Fb6n5pHB7KwDtX
zaBOyE3URq5miRom2xntRz+lk86e/YacazlNiYqmz6ucT7c313KzNJnOytVnpcz67Jlm/UPvQ6at
bC914Lzq2Ps6kq0arm2RDOcOaumLiczZM5ld6BkpdzxGNNIbi2Qb3XDrtpZr7XqYxNB21WF0++4o
tl9dLaObGLRg7StctbHB0brk30pAWI+gtk838HmWDTZBaEUvPbeYCgfCeDk9wpA+dmW3HMfF3XBf
i4eZ6DMRRuEAhZ2Ul6L76DTjI1qjToBvFMnkbr3GWKzIBKFlK5oQ4yxz+OiV36Dc9hTN3V3bofg3
RC9O1+96z4hMPJoeV8L01GbPDiN3nV99C9TyKJpaJ02WqmMW5V9ve4Vty6+/v4kYUSeK5orleJ7n
eT2Nvq/umthzNzIB22oZx3Ts1xENZowu5M+B/lryn8Tj3hAdh/TPvv9vnNKON+ZZ7yGbRBb8FABH
k9OtJgPbxYgartxNYe0xz8nQz5WGJ1wj45PnAlpao3T3UDr9AFCKKz/2VTwd/LApTiyEP46T7Pel
ICa6AzVlyUAfDyoD6VX3aRHROy/r6fH20ln80YRxgJi+jNwqdriucwZtKuhgAz87H4G8aO9uf8Jm
XUa4GnzhZ9kisuelyxRWppjOvkb16PboFn834XcLg7TPgjonEELRw9QM4zHThHtF+yiiYWORLDMw
MXiOB/OVQZQ9R26Ot76p7g9pB8bE2zOwbIGJwmONqGbhBNjgKsPl9KULxkOwbjX02/77dd3e+HY8
zqGePU9AGbqpEzGQb34mN6pClrzPBOC5wDPFTomxNS3uZjp/x3M6igVAARXh/HWgzmMYDc3GMtk2
+jrBNxMZZ5aVQTSKZ+CYqmREmD2iuiqPTjH1jzNqYPv8zeR1g0C3o8ugF8/h4o0HChKKQxC5X27v
tW03jEhVlqwSZGzEM6jHWeJ0aj2MA9nKim2WZMQqSMJDIlVjiYah+ewu4zeC82gK6MZ1wja84cii
jWsZVJXDVQpR+MDr6sdYZPFTPkVyo1Jj+YSJx4vAATjX7iSemxjqv37+POXDEzppNpIDi8GaiLwW
mSXp3Ai5fb3+aZz2o194vypKz/U6f8i8/pO/zsfbO22byfX3N+YKDoR4Lj3i8AEiZMlUCkjztY86
019vj2+biuEOEK6M2VBV4tmn+li4wX26TuAj9fPXUDZ3pWwuYs42kjaL1ZoynWT0liKtSMwzBvGp
YrqLvHjDq21Dmw7hi65o8cp9FUn+a23S8DyA13NXh2NkCnLWeTTNZbbEPGy85tDhEf041ZVIbu+A
bYcNdwAQJ5B4QXX4lWs+KsNvaVSdC3fd99AZmXC1GlquvdvNDscTS/glx+35I7SrnS1guSWemki1
JZ/DaPWclLexWA8QrEPDQDS2R3eRC4Sxt9qKLRtsItYiaBrVTod8fGF1f+8XbY77orNFEGYb3Tjd
xjUUeTXCy+oeck0H3Lb0uY2rzZ4Zyx67xvhZ7bn9WqmY1+jRDNFeKkfN5bqlEmpxYhM7MjGf9AGe
m5B9RXddPiW6ze86Rx9FNR1yFQEQTjYiqyULNwWnWEGUrzx8SpHl4QogmjKXD5061E56GR3n122n
sM3ISPalq4peLX6E7jE8RvVh9CCX+ANryJIobzznmXtZ3a3dt5mwEWNnvQi8rK0pz2ABZZ6/pnlW
Jx5pH1K9Veq1rBu5Wt6bOM5AjY3ytRNxUEYc4JMsgbj2xV+ac5ZmHwHO2ZLGsU3GWDlwrTW5HpeU
h6M8N6I4tnL9K8oj3kxsZ1HWJKVrGznEhevHPO3CJ69QZzKnF6Cpv9zefIu3mPqnQ+NkTs2KGAJ1
pdcnBWBJ6iDjLM+ScfKDDROz+bwRd+N4LvqMeDEH/+5waMP+d9TOW/chy+AmhtBHMd8bwyniKckY
O3qZr9Oka7r2664lMrGDXh+orAUWiZclntPSXqR3ay3p2fVUtXHqWSzWxA8S3H/yfmAx76r4ORb5
qZJNk8gg/XjNDHLl76szmtDAhebrMlVjypX0IMeWNoFYTo3qW7ExEYs5mejAIu5Ar5HqmK8DkxA9
KN2zxtNXosXE9iX7JjowJOlYBWCh4GLUL73j/rUEdCNpsvizyZ04r1O5FGjx4XjUvEvD4GcL2Nnq
KjDE7fQ3U6wTsjB1KqY+5jmEgH1PqgRUgcmMeLGR4ti8wbhQrCs4V/2uxQ5kfX3ou0rwjnpbD/O2
/TUcGfCbppyKAuHbvbLAgdakLZIqrwHY9UOp5o0U03YkGSlmlkvVTmBb55HXMUA/w/vYX3AKkQfo
apzXWN2xcetEskzJBASmzIOebeej+ugXpf84STdiKP12afYQlKFHNyrAts9cp/rmUNJOBUmFMUKg
LbuP14iSOLX3UVbry+0oZdl3k+AOOZsTBiEMSyCvTbwcaiZq6rdwV5YA5RpWFfhprVsUarFI9aHQ
4V9kFa/XJGst5ues3qUy4kemqGPU596Y9RKpyPXcS6C4yUgC/azw8+1Fet+uQhOlVgcQt2AzUp3J
rX6lPTtcSxRJ5FVPpZx/0ra4yK7ZiFOWMmRoYtVSNJK4VV9HnOj8gwS56AShWafLjuhb++L1w3Et
6v+jFHNkjng13vju+0EsNEFsSq8A5qgSazi1P4uUsIRmOFCW/ow2nY+31/F9YwtNIBuL40F1QKTw
qFcMFD3rBX1z6nh7cNsErh70xlNi6Ej6LtCovJTsZR3JK2BzaMBiSh57Grzu+8h1Zm8+EkxEa0Aa
Ih4C53UegHlN/CXXZ93n5KIal2zU22wrZaSIILUkRAXj1QhGFBWklNOv1Qnk99vTsA1vBEqolkNB
WXQhZ4A2JE3zVcfdxrvn+wErNJm/ItAxkczpQ94UdZfMvvy4CPIky26nnRpHCUMr1AACv5DPGX0A
Af2jgxDftOFLXKuN89yyOibGi4UZ8OkFifgIZqAffjt6H/N02UKQWYKJSRbISBCvusQE8lh9Kt34
0tXpH9K1L1fksdsCDzfrnRO5huU31roWE+nSFJ9iOU7aNKsfRVF7G4etZaNNFNfsBxnJoKfLJQ2q
Dg9V0CBLADWgr0rSah+1FBAE/55ClaNSsaRjyEtwWXxaU887VA7umrv8wAR0RWsl49WfrgEpqkEa
p5NRdNnp9uDXVf4vViI0uc/WUo51GhWMx0h6jjTzLgVpf9XNcAYX5UlNWzSdto0wnLlos75nYcd4
5EJqvWLoD3TR3RzjCrBvIsYpTvNsKkG0iw8U7ms4NBMAUOLnsmSHOfQvLUW79u0P2RzP8O1yhGB7
MDLKywAhNi6H4sWVTbvxyGpZJxPKRd2RkKFsQ67qohiSgKr6ex677S80kw3tvimYWK4xcpUGlRvl
QeWI4xWDcwZL7hbPgqUBPDShXGU6ZDqaZcgnET4GefEnG6MDxHM/tR57CbXP19L/wsbpl9Tdr9ub
8j7oMTRBx+PUEgHYN+WdhMhaOrZBkuVqPK5hsB461wsevXLGg7gIqlNTzdmG0VnCpIlDrkjWQ9Y1
hPfoInwde385lsuqhkRHo3vvpuWvTnn6hP4uYOFvz9RifiYkpU0B4wcPLeWsagoFZTzgFFka0C2Z
GZsBXr/7JhyjpXclNHIpb/x1fMkG4vyMaVYmoon8jSnYVs3IG3LhuTDugHE8QQwn4LPu4qH+sATh
2ZdoVg3S4b6qwn0nwH8gc4PwlmkdKJ8a8GFqesAd5YMY9zW3hCZrW4XufOmhk5u7ahlPlCz+vaJz
d7y92ZZ00ZRxLst1QKfSgs3+IhZQ0cxOBkBeVH+i8S4Kbj80wXKT4zNZ1gHl6K0YEhqF6rwu0juU
EQAFt2dhM9mrHbwxKdE3XT95MKlZ18OZeMQ7x+Dw37Ami8GaALl8ygPiFDHiseN8Rnc+Fwu5tKm7
889ft+bNnx/jtRJlhnCvWOkmXVbJxKlcts86/6MEKoesm9qVcqEc95iRwL+P57k+Dn46bXzCtvqG
Q1Op2yVnmgLjgrKVo6Q+dGJxNyzUkj+YCLaKQMtCuxXlEmjOq3iX2zhNMvgjv1YxgLDcKL79v4z3
TqJiinQuzdS3aLrBh3z34GVVebeq5osQmUBoKj47orrk3QKy25ElAVMXCkwpkHRnL5wepz57qUEn
2myyT9uMzkgCxErxFNZQwjOdORfHaev7KppoImulN+qZlk+YwLeQlPlAUkL4MnS/SRB8SKf2g5a7
FG798D/INzWwzotWwt0gn7/PYaW+6Xqafu5yeRP2Bjw6OG4hV8W16JxDDWxvMs1yq+PPYnQm4A1i
Ua5HayfgbFgHAN7Dl6HNfkd93SSp2/8TLlvIOovvmJA3v1+j2p1lwP18HhJQpD6wZt1XZzD51xyC
hzyHZpQPTp2dQR1b3cV9OZ1vb4DNeswzNutTD9zZOMaxCdWEUm85/xmb5sft4W0LQ4yoSCnMh7WU
p67zuy+K7yWhr7eHtv1zI5FPMzAw9BX+OYnaL2SBsJoHntXJ21eHC03pzmFNs6bLcsJ1E3iHLMvy
xyZu/NPtf29ZGBP/VaXZHBZBRziUnMak7IMhKUn1+/bg/6+kvxMETeQX0Q36HPPU48BsT8eoxYtQ
Xh4VOpOCAa03koCsjp3Xqf22TOF50RXU+6qtzNOSjJjAsGkiK7DWbYCnzepTD8lcqL/8apsgiQGo
23eYm9qe3YirOXjTgJgL4jmBLvN8YDTPk7nzt0oCth262t2bA51GQwdulCngoRqai9+DmdBH5Ng4
bS3WG1y/+mb0VaItTcVzAGyK98vPqycnXP9Bvf3ltgXYhjfcus/bKEb52+Mgzpy/uwS7QMI8+tEE
0ZbQnG19DNfuScR6ZDyE5657ZE3pHir4yMby2GzIcO52mHM3FY3P+7W5b9iYFL2HOjE6ihy32vUa
EZokbejoaT2gbj3uAqKCWvRj5jpf1njrTcWyPiYmjExzkQo5AzOMm8tpGJv5IsZhX29gaELCGhnn
8RJgUSKIYye1bv4uim5jYWz/3Ki0tUAHoFdTeqhc0N+Ayr3U7VZ3tm1oI0tuyBx2aGQgKMyjO9vL
nd/duNX0ZLF5k3ct6vsJLG4L4f7cyGOeK3UEj51/yTO572Ex9K/TeuO1aGMVhSyFz2O/+VhI9mMq
hm+3Pda2MobHdj54gKZhJrxVusKjogQfs3bHjWPe4k8mx9qCZrw+jirCaSTqL10twtPi0PEpABXz
GQ+Yf/ZNwnDbVVbhUrQjAdSyj+4b5XtJF21egmxLZCTTWs6qqlcPQW2ooEyzXPlih2JjhSyDm7C1
wF98WUiJAxlltVM8Tt1Zs+b3rnX5D2jN7dtJuBhciRaaPcF4P+nl676xDW/NuryGbOAAb43z4JTG
rkqoiHdWMU0iNdyTQQExXm/Lk0+TaKF/mqndIpu3WCW5evIbd5qGuGZrQVy+hDK6H/z2B43i8dQs
Mj+4+dZbmiUumFAooUQuMq9zOW0Ah8r9czAGpyYrNy7+tuENx81ADtSRpnL52EflQTu6T5zcfe6L
4Lhvg42Ddu6JlJqmK8pgWc2SuV304zDq9PO+4Q2frYcgjYLZxfKMXVCclFT+mADMFe+LCSaJGgDF
Eyj+hIvSBRi4jl1Y0OUu75je1+YQmtgnaFFk/hinC4ekK4CBgyvz6iLaJq0vu1bIJDRqAhbNwmtW
PtHqn9HP/pY63IA3WqKOiVgYgLbuo1WtvFbSf4Cc1AR2En9LUMZimiZqS0JNNCt1vPKiaaoTGRg5
+IjRd1mzjvuM00RtNV0KMCZIevFC6uSoO/oMnrt5j7n60Dv3GBOr1UxxvITaW3mOViwcKoV3aNul
OWoQ7dwBOqEPK6Ne0juRPM5pVyVDX7LHcSQ9qj1liAY96qPws8sMTFyXW4tA5CRcOcDBUDoZ5mx6
KOq62WcKJqarWyeZR0W+8tKLCu9uLlUQHBgoAbYgoe/bGjOJcfAWJdy11ZoXwYRAhfLho0ZV7rRv
dYwwKEifqalClK3QQS1J8EOContj5W33WRMxJjyNntESMcRFIyYk4jTPg/B0xYy4VXbI3EAlnSof
5jB9FSWaNAtQJzg7L4L/YX9zvLADk8zKh4xN07GLhXbBtNWRaWPpbG5q5DVAn8alWuBDjlc+gdjp
rgrQi0T23jVNdFe8rEOWx+3Kq3L9UzNyynXwR0V0o0Bl+fsm2Lxy1wq92xn+vojlWZO2PxckX18J
QLuH28Zl+8T19zeJwphOTddB950Hk1rPQae681gRB2ii5fftL7zvHKGJMy8HSVop8YVUDtWpdAD3
KNEquWHAtv9vOIdbl10sg3qFXIUznIu4D5Kgb6ZDjT7ujSWy5FImQds81S1RVam5Q0Z91Gt1zkJC
D2M7ApuxdcWyrZKRKyx+ltdtVmtealUelJ97dwOenjcyKdvohh+4Tl+nrq7QqUBaLuHyRx2ofZTp
QGf924QqAsy9WqOZEycTn4Y5bi94U9kq57z/14Hb+ffoTuMCU1OxhcteOz9Xv0m/MaW28mTb6EaK
39IoqIkTLdwXoX/AJveHWMotdL1t9KtFvXEup6iCtvHkxNG96Z2dumJgjvC27PJ902cmHZqAKjZp
sgGbWsk+OvVQUvzkA+z9XbGI7mNLZSYTWhr5M2QU8pFXQaiS9oriZ7LegFrY1sfIv8WQqVaDVYq3
BelAuq0zDmfeonawjW64lB/MFUtzOfBobsUZMtn6zqv1FsbCtvqGS82dtwDwwhSXzL8vm/UJpCNH
Zyk3lub9oMNMcJkCZ/KwtoHiqkx/zXn3mTbBvR+o57jZahi0fcLwrKDW4ZTijsXHAq8qWfBp7hd0
BTjnYXb/3I79tk8Y7uVMK/pLyKC4202Pbbg856Q4dAO7L+VmP/P7WAZmAsyWpi8oGhIxjalazkqW
zYmwjNxPXhQ8RaWkiVvk3vfCrfeReTBqmK0TgvJOs7XiftFl52wYosva5eFp35pdDe5N0KgmD5fq
DGvmr5GXlF0Br86AZ5DVEJ3AulVvnJzXPfjvDYCZoLYqHjq9Dn7PSVtEd2hTpAl0MuVl8VmfXA+3
RmzBTSy+YkLcFtaKvIVmJS+z6fecIpPF0C0bNvJ7m5UZ++E3pafaMJB80cFrmhKRtEqhxTYuf7Rh
s7EtlmhiEpSBej6evAYOWdZdl+STU56voXFjdNsKGdGkBR1W6jgTNgNVGmcQj5VYoyTW+VZzp+Xv
m6g2z1+qMKrx90MSdc/g9UYeLzZVWa5H/Tu2ZMLZfFU6Wgxzz4Ee+lJW82PbFB/QwnHJWXEGjPU8
ti0k44ZPt13ENhkjrIR+1a7xknYcgkX/ANkCFGPY7Ty0TSBbqPqRqYlJDkCZc4dMVVyCGu+f+/76
1QDeeLfveCJlJJecFO7fahFLohHodw5+Xa83g+sOFcVrqZV3Q5o/QSCdFUlYBvLv2//dYqSmuueS
aYAYZi25rwiIqjLByvJM4ghq9X5UpOtGvm0zJsOdoVAfLGsUd7yNYKD9EruHEAiMY+4MDS/XPj6T
KlqPrggVoGtxdNw3OyNdQLdwW0a4CnE9D/VxKYM/Gu05PjQcb49viVImksydxwItfUPH16ZLnJmd
w6X75afVkyDpRtJg8QsTSRa2lMi4CVp8ApSdWj6ndfbt9r+37L3Jr7ZovYDYo+y4O0evwHu9gOPt
Zy7DDXCR7Z8bHt1DJHMpqrnjs+i+6yiXSeAEW420tv9+3ZE3btH5yokp0x0fnZmcsq7UCQP04Ayx
3Z1pcmAYz5C7k4xnv+aAPNOELgCqydDfevC0TeD6+5sJlLRN/3+X4KvD3HOtqo9lLehJy+X7vt01
AkcJtuCxcrwWHbR+lsSqO3mti9YlufP0NDGzXbdEhOZQlWxpHt8Ng1/fCxp93vfvjYCBpEWB+orW
PI6ds1br0Rmrl9oVu5psmIl7AwU8NCvDteEFi36gyUskcs5fbv91S1BgxrlfsjoFrmZpeRCRz7Ri
j3mQP45kGQ5pUV5uf8OSIJswthZwYjz5aKSrLsRP26Z2v+HRMjhCVKRB45PXJAD9jl+rxSuOt79o
sVcT2RbrMXArwirOBLpznTkjiTOkNNHusnVK2yZlBIwsape0IXHDUSa/E75+Cdf1O3XE5yWX5wFU
yLj9fbk9G0tsMrFupCDoV4/8iqtceSco03uYzbKlhGNbK8O3RUp0ocCazB1ZPrktutBCce97YuNI
sK2T4dlrAW2LfsTwGvWCQwheba5UTc7oO4aGDMugkc4oe077fcV2Ro2CHBiZFj9NW5SZAudzH5Ii
8WNno4xlWysjyro1Gz3hiYYD+FkmeLR4CGv5sEJteSOBsn3AcEeKOrQGCxCOIcbUJ0cpdS9Tlz4x
VWzhjS3WZMLTrrKmIo3ylvtxD8LuePTvc+2u+85RE57WiWmdo6FoeL1Or2Lwvg6QSd/lBib4LGvd
FYWBsuaa1Dlf2ik9FdrXGytv6WdlJu6sKAfdpVp1HNos33JvfRpV9k+6th+Cpvy7vD7Y4G25kAAQ
lBQUjvPX27Oy7LjJWBblfugsAA+jzpK3D8ug4p8TOBk+KMC7NqZm23HDBWfQ6bgTTdGNC+zYt5hN
sN0KqRTZSCyvIe+dy5fJT+b2ggDxFrV8bvFM7uTZq6j7h5yUYJ/0nqpJbqlwWA6rgPw7DXEqaFGT
Gh+aNBDmYdWfF5ccARX9Omqy5YK21TJcMApdcH7RuOV9njoJahF5AmWzu9u7bZmBiRwr+6lTBNU0
Xi5pnwweXZIMAolobR27oxonui9lMDFkAwl9lTuy4quEYs9jVY5Bd/bdWu60KZMDsgf8bVq6puJV
5V7CYXrtpvTLvjW6rt2bZHNWESn9dm64BAloAonb54quMVo2sw9DtNVGbtllE1HWzpOruhZnKiXN
rA6O5+HVw5mL4fPtSdjGv/7+ZhL1WJXoAUUGotU8HcZyUcAZD+Vx3+jGGQezQTPNQipeTp28tMXQ
3oVqk8DS9t8NNwtyh8b1oBqeQfZagyyiqM9TW3n1RrywhDyTBI2q1p1XOTU8joY4YYMKTj7Amnde
lf/etz6GDweCehU6EGvutdVP5ntOQqgg+8KpCScbgmYmKsXgzdI693Sh5THwhmIDoWlZHBNPBmOM
9eB2Ddd5052Qj1UX0DP2TyJtlo31twQhkwCtjkPIGSmv5rQb7j2g1nSQ/lQ6Pga6/nx7A2yzMHx4
iOcld3BP5BMTv+txOXrrdKccuZFlWE4cE12mik71Ejy4PHXGIzpNnlqGPkg6HvN+/icd2Kd9szCc
2BsEE0J3NaDKeOSS8d316AfVycZWW/yMGF48SketYplrDq7pDu+59bKUSVy1W+QMllX6f3PumxiU
KVExWq45d9CYeEFH8XryRqgehNrNPrejUz5AKn4rf3p/MtRsgM+mOYd2dSPwTBrTxHfqhzSP9xEP
guHs39F0qqe0xzNvwwW45B/HqoX4SxrsTCtMkrApalaGlwjE6kL9zgl6UXvvR1TIQzzVGy8E768O
M5FycsIdblw6BOx4bo70ms03DRWn23ZqGd2EyemmQgsk9BHRwEmiY8y68FSCImUjl7D4sgk1G/NY
gmlzxFGpITA6aUiqZ3/H/fD3vj9vXKSFkNkgmrnibf1YL6Doq/HYtBHpbB5ghKG8Wd2wTbuSt3lw
cDL/mBXhOZsEjho8DwT7tGOYCR8bl7FA2ugVvJGZSirZ6sRTw/n2+liitQkec0gcjGU4F7ztQE5E
lXyqKn2ki/NFeOu+e63JDBaukFoaVy/nY9XdUxpcQC94GYB5uD0Fm30a7ovSS96pcM55nYdjlxCW
T9WxiIJmCydqWyPjXh6DwqdJlzHnoqqPTd37SdO6+WGdgua4LuE+mCAz0VY0LRaR6yHnHlR1DpWX
s2OPZ93LrlUysahDWkWgGhY5b+hyD/hQf3LLMNg5uOFli5p1p2omOE2nDx0d71K1yn0JkYkS84D3
TYPKF8CiTvGhATfGoVvkFkbaEn5MRtIynFgzoZ+Tp3510Y53p0mHGtWWfrnFNk10WDhWY0gAQASC
jn5JVf9c+81ftzfU9s+N8z0FcxEuLGCoq+borl+C+9CfHkjl/HN7eAvJBjNxYZApTyclpOCTt/wo
G5WsTCRU/d0tXxzpJwBsHMYM7PD49fYXbRMy3KzztezS1nGe0Cp8nGt179PuIJZmI6uzbYWRtRNn
dvUUYfhWd0WismxKCsfd6l18f3RqosRkARguFE7hAVnjvjbL3N+lfb6VU9tGv5Y/3+RaeDof25zE
zhN1m495oHk6Rqfbq/7+IUZNxjPRoLNEaOI8OdSDEnGk4nNdFp+pk+mExLM6ijHdSHhtszDOSzLO
oh66TPA6cNMPQ1i3AK7nzUa++36UpiZKeXHC2VtaKnge4n3Na/RfQRf+KuR09Ea2S4OUmpi0LIfL
1QCGc481RYu37Sh4HaAQtCbZuspd5xk1MWlA9E6RN87Ok5jXcT5mOAnSYxTs1Oekpj6n50C/CGsE
YxIhgO9RDX64UXy+bU7vOzE1ic88PXlCq9F5KgtxvjqxysTHcBw3Ml2btRpOnKUtBT4Fm6zadkxc
CJAksVP9Na7pyQ1TwAFAKrIrHKF/6N8+F/iKDaiW49wJx/4D5E6yy5yvzplOY7ArOaX/IUFLx7gZ
BuU8NdpTSVQoDUDUFoeBZSdMhcssiKfcyaTztJbZo78OD1XZX1pX7krqqIlLS+PBL+qpiJ/WmKHh
Lf1Qz9CTLZZd0Ro41X+vvjsvmk0NDs7AXR7AKvOnjvstZKklUph4LUK0ypnMnKcFHSGAzj9AMi5L
Ajk8DlGzEetsq28kpSP6R2cq5vSpLOv7UrALzdbzgl7h225mCaUmXEtloT9Mwv8fZ1fSJCevBH8R
ERISElyht2mY3R4vF4W3j33f+fUv26ex3tBE9Ml2h0OApCqVqrIycZgtPQrZaFQ7Gazcgmutja5Z
GaQq8xpJCSeom7DZTcpp3NqKtkb/e7X7/4y+pYO1eIZdaYIKGshM+wBtjZ0Y0n3mnFRP3Kas3UE9
Uzt152pxneG7zfqzw8Odko+m/TynP4Q6xOBzv2ki/w/a5VQ1sjqFE9hq/tJF6okx8f360CtbQGcp
410Xqwky4UESld3Zzp0OZApRd+qKaOtquLKTdTBXBtJBEaawcWqNBJfDilWKPxqiyOgrQDIQ+kjU
0Oxv+57Ld74LQioetbRmTAXZVNwZo3G3JO29PW3V8demS7P4sGYqWXJHBYvMDm2UebaVfwO0/7/r
b39x2x9tOi1criQaN6H0pYJCgO4myeP+1OOodefRcg4SyM09EoqJlxc28VCp20rN/G0W/eC5OgRi
sHhrF1argonH4OR9aeavaoh3io0HYzB20LvwIisCfrvaTQilc/CSWdkxnQ45ONGa+Z5E35kA0d3i
hwpi8N1LC0bOPtqNfNhdn5kVa9cJzNqpaqyaCxXQmhyh6fE6IhLfMK+1DarF9LHIwDI0NHYglvkT
c8LGnQxgyvn4JbmkI69/wNrO0dxVlttiidWiAjB7vAyJ/VB0JEjHLcDexxgDaHj+u+/VgBxJ5rR2
0KUNGA0GP5naxxCMbEOCzuaIsT2Ea39e/5SVtdBxaHYpS0KN3glUotRdlCzL13EIp41c28pq6Exm
Ih/aPq8jmBh0T+oixEUuDeKcfVXTtHEwrT3i8vs7JzEugBGnhrCD0u7vRjvy6zi3DmEhziOka2/z
RDqpmUWQMEyjxQ7A+rkPq3reZSHJdtRWW5xva+tw+f3dZ4Rl3BkRyOyDgYADImmc2O0m6+X6Iq9c
rS0dLmYtHZjGSKcCOyRfaUSKIDLUf9C7azxSOWoH5Gl9imteoC2FN+cudLbgOGt72fz3uzLkaCZZ
ERUM5vCZmk/W+AqlQnTeFk8G0D91QzZscm0CNcNHbz5vohjudu6c1ptU1HgzQ+b4+gyuWLyO+ULX
jlmDZhHLUwDpNdrgtjcXEZ1AzLKFZP5bEvvAcesoLyufBPgREAR1RQKlw8Ydl8kzx/uUHENeuKNM
9050P8mLr46dV8Z+AjblKTZ4Vf7I68htFsdDmOmaNTmDHJvWWNi83mXs2RgfG2bvyuJbS7d07/42
Tn/0vloOrq1kD2ooCwF5+WmuUVJ9uLzmILJ9X6NlYMxO1AKtffRlntsX2Ygj8mq4boQPCZgSL+/n
bG3vy2b66E00HxAmNL4otjsBs9M7vIpU5Y4vzxk8Mudf0M1wwIlGw2Vn5dKVxpYM+t96zUfPveyW
d0bbR1OTzjlWLAWHNLpxgB2gS71L8X3ZdJARdTt0N9a9cpd474RsR5sUWnfi0Jb3cT09xIXl5TiV
8E9nNvYpfSHpRrLubz79o3fTHEoVQpTQWKgTjNnrPJcebdCFAssrl2WXidLFmZ+kh6Kgx0tkYLFD
DaXN2dm4jaxYo45ak0ZT9Hy8BPQFy92eOakbyWTL1le3nuZV7JQuRZ0sDoBkP8r5R0SoR9Mfqj0K
duisKqirl2JQ7lD86ez7LEp31YzYv/Cw6yDAuZGb+Vvg/2iKNZdj0DpkEGW5hPIoLxDq4gUc8JkU
4yXd96Wk8VmmD3kOdsem2+cLGKKnQ2N9dUD+jumfVYDbBtaepl/RCeAu6vdUH9Bgt1sG+3gJJy6b
qFggGsovW2R7466tjha/xDNrJzTFSFB5lSenSlsvsaMtdPjK4Dogr7UTUFnGoQiUFT/283Aww/42
L6yj8aYoFqWwIhFMXTW6Ti4faN/eo7tkY/y1V9c8WkUjCj2GRARp+wZcxGMKsdDr58fayJqHylvQ
t8okFkEW94PrmOKO8OLp+tgrR6wOucudxaT2XImAdcfJlq6IpFejv1d9r9mAvLZxuO05l2975+0m
RfOCUMy+1TnfSV/3O2HLhyzL7gkxlStGcUZHd+Vef9rajGnXpyyHrmAz5yIQcWLAgCR44TrQKNw2
uuZA+jybIPBiIaADiX62j9OlgHZa2vTVjVtJ8w3KbHPQ4TAZJB2UdwyF4qxjQ3f2+utfts0Hnkcn
hBurAgzWdBYBrcZfkwL53FR9YTjgqlBtrPbK/OvQvqJ0akFNxwoMntSHnnN710aC7a5/wOWE/OAD
dEBfGiVlS8PQCuqBv2Z28UrAgQag1salYG14zZChNV9GqTAt3DUczzC6E1X87EzLxuG6NjeaNRs9
irCWwfH25RTvohriXHZq39ZaaOlYPscJRW63MV5+EH8G2wldzm7TurZ0WrglS2k9D8BlxrwyXNup
E2SHuq1r0sq21GVMM5M1ZTZgz8RGWLd34Cm3wx34EGf0wACa8zBWRG7l0daWWLNgBuEHMTqZFUzU
xS1/aVxQLl7fnGvLq9muCPvSSjIMTYQYXTJ0SCLM2Y07Xzt7VVsPxHCUGWRVGSzx8Eiz/BhaW4rR
K9Oio/ni2Cy7Zu550PZiNzv9a47HULXV/rAyNTqcz47nXhSVzQIyFJZrFMU96xJx29ToQD7Mdkz6
gplBFfc7s+33auEH3uQbw6+9u2a1XWVVrVXNZjAsYr80/C4Cd/71HbM265ff3x2NLY9RV3EiFlgV
mr0TlttevlT5fgFT7v76I9be/vL7u0fUqFtmHTfMIK+ru4W2522nsPb22lFbJiNQHxDdxD7pfICg
XxxzcfkYHa+/+cXpfuDrdbQbxSHuTMNMg3ae31Ir8gvO9xmtT6Md7o2Mb4TjaxOkWS2x4qqqKJ0D
Xs3cm2ISealJ6MZxuPYRmtkarDINLiISzKp8LgDRVHNyjyTKzlr6u6K8McLVoW9tXbOM98sC8x0W
34ByJeTem3BXCWMLfLjSGWLpADgrm5aor8wloPPsxRHd2ZG8+6va1XSpJ4ziqTKrl0Z1R8HVq2XI
jTh1ZYF0AramaYo4tOsliGgSf4JCz2y6Kgely+76PlsbX7PvBblf7ljzFMyJ84r22mMtuo29tbL6
OiJOmTmAraM1BmVb74uS36WqeHOIil0jLEtP9rceazo8jjioDgHDPAYOk7vObhF6VeI3EItbHGEr
xq5j4zo5LykIhTFLfT6i8c55dKr5EXmAl+ursDa+di4vGZBeUKWdAmDkgKYhZRr0adWeWGRmp+uP
WFtozdJB7dA7KLtPqB90HNfmZthNWbTF4LU2um7pxMjMaiZjIEqZfqYTtwpXQPvqNrCFDroDzWEN
MZp2DDrHaO8IaIh8UbPbmPMsHXTnLD2PuFVhaiBaLxLjeNHAuj7rKwurE0BCMbDMSguzzowS4nW1
8MqZ/mSyvy1m12F3dVYm0PjLpkCEzuNMjaeuXby8m7YCxpV11YF3idnXDaTBpgC075eCLoQJZoHL
622zc3nqu+M5Jw61q9QeAmEXuyZuHotUgegx2YChrL28dkQPNXNUlfdDEBHkVNFNhBaQsG83wpeV
uF1H3omibztekSaYrPYQUXJP+wmljvkxiurbatO6JKnJLTFky9QGSd+F3lSRUyhj0w0V3Sg1rc2Q
ZrZDzbvJnI0m4EYZejy0n40kWvbXV/fjwfn/ge0kzyHCVrZB2vc/DcpDdPkia3bb4Je8zrutYzgD
QYcPBq+L4UdpdrlrgK/z+tgfGy3XwXZZWqU1XGMbFCkywUmNA6tb4PqLrSrAx1VurmuLZnxG55MK
W1iVJB5PpCda/kKV8xSTMuAyPyQAcriZcZsoNg70f2drnoo8bAZ8kbPI+EBZbpzQsLlFfbS20Jff
363FlJZgq4GuVtCS9klw+ovaw/P1pfg4Tcd1lN2C6to8obM0UPmwc6bq1Ft8R+r2yGBsjKAfodnq
E/jYnrkOuENqDqe8nTcBaZKgCK1DD3qioei/QbLuy/WvWZso7QxG9r1JwevSBKaM7o1keKxB6Hh9
6LU9q1lyb6moAkwTbx9N4LaYwC/fGBxCmiknG9H8ytvrULsMIuR1BY3nIKFW9mpWcXa6FExuM2gd
ZTclosys0KiCfqYvYTGdOmP8dn1u1l78EqC+25+cQJE8K8MqALSh38dRCyYI2MHGi6/MvA6xW5aq
RiUL9ZO2ib5P0Bl1KZk+OWW0YQIr+1JvqpLKcYpljsvAkSFwaoemn/ZiUieDbGWg1ubn8vu7+YGv
SVGSnYqAo8YRVDRtfULz2/hjuY7jq8bl0ng8VkFkO8qV1bzPauM7G7ZoY9beXoud0yi1QKDOiyAj
U7rvo4UfQzmkN86+ZrJqzEDtP5l1MFadGzP0bVmBnGN/qW+0Ks1wi4GbCcozBbKuEdo9ZpG34mRR
EW4l1VcqblwH8snUgUow7fAEUKBkNtoD1GEGr3I3fx0c5vL0bBlvpP1VFyYIX5ojheJIGR+r2PLA
tODapNhnLSDI010TjR52IGPEFX3o4T/xPNp10w/8zQgToOdeMC98qxy7Ylk66s+08iVhQmaBbAy8
ncxdAROooMC3Ybof31C51ByDmpeMLoaTB8B0HMpaHbgxHUyrvqNL6YFW96bMN9fxfxde7jruyhyV
w56d+tbaZWpxNvbPinvQtUetOXZM1XU5HD8irL4Ud8kov89CfbNJuuXj1iZK8xBwzXZV9gm+oM//
MJo8zcaSQAgt9jPBQCQBcP3GkqxwgXOd322YKqggyLYIjOmBEOssK9Odxr+bLbfeuDPtx+KZiRIV
0sFFqvnGadS8CNB1tpNMaRHMYY7yLk1CcYDsZtL9qSc6Vr/AH7jVJrKyYrpWYuIo1ANBXw8CkeGT
LNSzU8qHhoJ2kTu3FQK5ThcloXlURVYo/K4Dc13TglY9CaG+d/1AXTFMHS3Z5TGI2kU/+4BPI9cy
lnzfluIEiv6brrVcRw41FpjGWkmZP1ryWyUgC6DmwCq6p+vvv3Jk6KChhPRVBPIe5huG2POJPIoh
3uqPWhtb8yl0CW0hCtv0m6au95O9pAcH23Vj5lcMUaeBGlgLjwUBQh+6Smhiqn82seGBBmff9uSt
YdPP6xO0ssC64GFSCFWwUph+XKkZzfWjL3lb7xK2lbdY0fHkumAu6SFLWMc49hYRu5dDA8gaGbkp
aK9ZbXvgURvZm8mS48DpMSahm8yJ2+CEysrZJVviOivfqdMhRqZMZgot5aA1jL1KnK9W0uyGJfp1
0zTqmNScL1NNE2f20/yc1eylmZY9G8ot0MjKZtBhqDGzB6ZSY/bbxj6nPC/3cY8eBpHRzxaabtCF
GdGbcrlcx6Q6kI0ceposfkcO6ZwF0Ds7dLPhzuQnDfmf26br4jDfxaE9VzVqZenii2oQR1ZAEAIC
fdkhNMv0NsvXMamkBM3FPOeLD1GT2puyMTu2kicbweKK7Qv9mByVgRi3m30rrLg/ZmDpmyOz30hL
rI3O/p0eVJtsu8otEE8h3X120oq6WbzMu+uTv3LT1nVIbVviylK3pm93aNsoYzBGOOzIjPqH2Zqn
pMzuk/C2Vm2uA90WSLWqflaTnyWy+wIxavLUDub0JZoqEMy0c96Yx+tftTJnOku2aSxjHmWNCU8/
/kzD7Nyy5e22obWbQTg2ZbJkhumXzdi4JR3ZYUnIbVgbrsuTOsPMmbCZ6dcsAkkoqSGDaeZb9fSV
EESHm9kjS0Fd2E1+OE6emu1f5jL97o3mSLjTbxxVK75Vx50V8SKWPpSm36nxDED7fTtSr4v5RlC9
Nrx2zuY9xIwX5Zh+OPETqM3u4zm/D5ctzMfaDGm+yJlrCdp2Ifysdz6NnTpgBfbcScC7aW8BklY2
p45BG/JKQoRklD6N2BM6uV+tWW74irXZuTzynSutWJE1SeFMsOZCPi5kMhAFQrYFMDpr5tlGsL72
FM0jCTpTYMw4rMuqv4G/9SWyus+GbR6uW9ja8Oa/H1FOqQ0WXiX8pZWPVRf3LhpLd7wIT9fHX1tj
zYINCDNQBtICH2XD54E5x2ZRX01LnFRe33Yi6JizSJZGxcvF9NOSmoAwmv9F2W10DlwHm0HqFYok
RTX5ZLx47KiVuwbn9MbarrQ/cB1tRrIiFLFCIAvG5R+dXU/uUA+f4t441aH0JlGdYohADoydqGP+
ur4iKyuuM8qB2xYYQ6hZ+hb4QQ68NMg5V3YLRaOp31j0tUdohp1UJmNFOcGxNsXr2JLvxLK+yUze
lmvUcWhhBsEEo+1Nv58Gn3bjaV6WjbNsZbvqMLR6scTszIPpg6oXkOyRlQ9Rl0uAfqbIIxP27W2L
oFm1000AOlMsQjUD66NS0UI+2qQHWzJj4xFrn6JZdg0Z3jYVxeSDFAbMv1Zi7GxEN3vSVOWuaO1h
4wxa8bB/U2Lv3CBt4xwcZ/XsdxHlLpAUo1sQMMXfNlFa6g4Mp4lZRvHk52JM/EiYzYlBHvVC98c3
rHBlt+rItI7LLhujkvmERA/9OJyrydw5Srzc9AU6Ms1pSGnOwhh9ayDO2Ynm4WRaReLTVm1RF619
gX5OD9CChJrl6KNt1DpnTRvtICzlnCVvrN31r1gpp+kiptThFWpsCfNFdsyHxhOK7KWdeCn5lTqG
J9sjkpbXH7Wyof6PdG6U4MZuc9zoiqF3+SBjdHQ7zUbaY230y+/vtivSKqJuZ3xIHEKqjMja8FLD
zjfefcXodKo5VlsIXzhWgvRDuWtlU6PTuW98p3SmXUm6rdB1bcU145bDGLEMySb4j7A7ZCLhb+BF
X17Y3Dcb/mNtorSTm3RNhi4Mi/ppP/PErUGr+X0xxbRx2/0LUfp/9B3Xqdqc2lyyepTUN4uHnKan
EXglM/syl+U+azovzM19Tt6Got43aFupbRO0EJUbxo6byq1L0so36qi2DH3HbV1w6s8ogb6CSdfx
uIi3goe1T9QBbYPJo4bFGF6xZzL9KnIQ9vGXPKTeUHZ7O7pvJK4dsxfamYtvlbN1acCqbuQ85v8H
bIutCvxx4+RHOcteyIJmH7AfD3ejZIpuOOi1KbxYwjt7knNPJFoKRj83qvm1AIjiTx5F+dtNvkDH
t80QNJ7ThsN5WsOLkRg/pBPfFr7rgLZaRKNVFThZitH22MCPSzH48AlbJ5eNCfhgf+t4tsQZeQ3l
tsG3nfLJInnhdj3gvcR8RMD3o2d97KLn8bbStK7uaUkU5iYgHnzgQUw3t0S5Q9uhsRNVU992TOoa
npTzqgfZ0uB3zYWiRUQ/x6Y4tjb7fH2p1+ZLO+lZJhXrSD76TpQde35YSunjj0Z0rk1L5oZbcmgr
O1YHulmmqiajpoPv9OC3nNJG7QC43qJUWRv98nnv7CEhEhBAEva+JVTqV6gR9WScbrvq6FC3ZoIo
T4bwx0/itryzoXX7hePg38LMrCBwuQ51m9oMtE4VZJ1a08gfKHTjAopbrocAD3Ju6A77XNVZ5qLU
nHgkHIvQXWiX+4YQzoZVrk3f5cB7N31GZ8zKEtgFRm+fpqUMXYfdSI/AdQ66FuDJtCjE4A9xa7mg
G0KHa1zeUXD/Xt/DK8c/0cL6qrQyacTj4Mdmv2c5eSQGWi0z6zz10wa519oEaSf/AAvM07HufUdO
2T4vSQbQ2rR16K/EFToaLu/LLCdDP/oFkYAhOklyZC3N7mQ03QZj5USzcwiGjEKyeoRfNNu9kfcQ
NLcLteGlPvYiTAfElWpIuq7rBz8n2UMlu2cAff2cxdBHYA9J7Nw5Kt7SQ/14tZmuWNq3vVNmUAj0
s4yOaLN2EkgTcnnfTcLeTVNnbyz5x4vCdKwcUPcRqC/C1oc2+APaUP6r0vmUU+fL9U378Y5iOlKu
oGEi6hRWUUoZHaqm7L1xW31wbXTNoDuQ/ahOoX/D4HP5YFbFcEo7S55ue/fLU9+5C8cB7FRmC+Lg
ogQv4xSNu6Wbkv1to2vmHE2lAt0BfPnMLB65oLmFgjWt2y1/e7mf/X+IAKXPf9/+En0I1SWDL3j5
M8+n3G0EPeaQrxaK/g5Z+uu279BCeZunpgBVyOjjekK9trHGnaWs/24bXLNnUgLqSEcsgZNwE7qV
hfBQjRAbHnVl++iAOJoOplE7OA8G1RZ3jpETv63HLbjdimXpgLixZ1S2QzoiQD+YUiyHeIFaTm23
P67Pzdr4l4V/vz1TJ0VWOIZpgbkGtGrgAQwf5EJu2/06LA6G1RdpgqkvoXS+b82BeylXxo1Tr1ku
L2IQ2RHW+dIeM28YKhfNJluNaWvrqhlubvWpAbKx3ueoR/lonp93hirHGydGM1yL8ygOu7jzE2aT
Q4siwDHOrC2zXTljbM1si7AgU73YnV9PRbGP1ZB7zRI/8kjFXgF0otu0UniLwbYeuJInZrZmwMvA
cBuXZPLjQS7siBgQzMtxmTxHDTWOAr2Vu8QougDa6EOzi1D82zUj29LOXtvFmoXLviwqQI4730y6
U8OGu7opH2d5G/iS6di5fs55dtEc8ksKQulGZqc5t1+a2Hw0rOq2DaHD3GLwthPLjBCYIf3zgGrr
9G3qh+rzTWauY9zQoWhWC7qXfZ4NxIOUzbTDb7Vr2ExtXLNX1kDHt5mjBdU2kzR+jhqowbvzZNlP
LCluSqmjrPevo4pBNmCSDun0WCzskNAxO3BAsvbX52fF2KVm7MRGXT2TqKKUTjH817dm/qspnC02
vrXRNWO3na5HcwIu8mga73+NbbXcmXm91eCyEuTpnHAOAVOy3UDVOqSxl1TNz0S2r/GcfAch5JZ9
r32BZt4R4McGigsI8IoaXbrm9BgZ8407XzPeMuHIFXY4gmoAP0pXsGJw+07Sn9eXdiWE0eE3qUCf
ZuXI0e8KLl1opUMUM7NKt83ML1Ly+WQN5UbmdsUEdChOkQAt26u29a35oIwJulRZ+6PJFLktStLx
NzJyoiHvkWjOjfJLIZz7OrasDfP9eIVN3b6WrrKXqVqMc9PF8J2WoicAMG67Upm6fc0lDug+ovYZ
fdJQH1tUfzLQbr+7vsQfWwAUrf71DXk08zpJF/vc8GnwysRiblKBkVR2LXgZs3bDSXy8vKZuaEXZ
0HREd8iZjs1btVhfWrrsJsCrNpZgbXzNyGaoCFMpZvvcphMYpyxjhv5pCj7XdAvA9XGNxNSRbm0D
IBI4n+0zyeyDPSCfPZvN14wZC2jf5k8pTNHLBZZflVs415WP0s3P7mhW2wSQBpM3d7XZfgb/R76D
jtdtzEOmbnQ2gD3omlXi3LWEHbtsAe6NMXnTzdbUTa6uqJFOERHnBMxSQMnP6QEXxOzTgF6SL9d3
74rlicuufheCM7CRQw41k+fSskLrbaC4Iz6JNKdbKeq1JdD2VUlAX1iA6+hcA+fOvayJ1K+uzmPm
NQRx0227VxdlTHhN0xC+9tyWy+8ozbhbDuPsDlW54f1WPkOXZTTqEpg93phnmNw+WfpzLNpjWWY3
dUHiuvnvMqCRxiwMJawzH9XX2ihfaXvbuWDqiEBqSM4Q5iPJFtrhyeya4wIkhRcKp/Cu76GVudFZ
KgvbmaSsJ+uMQmG2nyVA+W4/hMXbGJtbpG1rzzD/naAOqslTPPXWGaok6RlkJpEvjMY+zSpVGwfo
iinoWChmhGkissQ8D/HCznBUBbaos9w4SVqggWZKyoc6tc51y+xns+2yp7jsrH1SNM3z9XVY+QAd
st6mIJ8ol9o6j47t7Jp2qB/rRZZbPPcf3+tMHbJO6JJ2yQiCVmaPg3xFydHuPwvgY8pOpc7vRgow
dResaj5ZChmtT7d9lJYjKLoUslK1Ws4jneydCdK0c6XUlk7sCnknkFX/7ivWDE2Mbh58VGL0rlnZ
Z7uIf6q0OQ9MFC5XducV848wW0KXpOpzbKBiRMrkB5izH+YxVK7N2j3PO3fCICGcgrKTz7Lr3jrh
fIlC9QP9W6kb5qw8y6jpTlPdJy6inAJnrNpyf2srr7mPaG6TunAqcW4nlY932QySiDveSHkbR4ep
Q3MF9F3QRCfpGbBiZBILq+8PiW2G329bZC2G6tFwGcY95VjaPI89s4yr2OWQd/l5ffwV76FjcBsy
zKCOr/l5ysHRWkJI1U+gcbu3OIk2HrG2BNo5R6N6jpYu51DWURTsoKM4GWja24ADrI2ueY+5FIzM
iCzOxYKkCsjvQRkbjrb5+fr8UDiClfBMB+QuoP3IYjMmZ9JE7XFBT+MB5+gvLAgEoLh9wMb6j5Dh
rnRk4oJPBa1wafiWlezrQvNnJ02/ttL6GVH1zWimZCciKFIX4i5WTuZZQIA6Q0ceuGMHDUk6z4GC
tVexke7LKnriJP42OWPp2SP9k0gRIscBkwJHS+XGyN3RZPrTUGuXthXIcIuv5TS/Cooguyb8TVYg
DijVdD9mwsu5AU9hv/WRei6aKnRRzvxctABWZuW+yNrPaC18JqEd7y/jSCaPlSK7eEl3Ee2fq7n6
YViy8nJL/sgBPUhJdbZl7HNFj7jCneq2+RR1/NxLq3Yd0h+aGDmfUu2B/9ilVnWUIvIKFJ2Q4/U5
J46bi5i5l/eOrGU5sNGx3L6h0g0hrumiAh6MMfBzMUhPzfSx78U5xt08VUmQmtajqmfuGk5xjFMW
9Jnlgvn+PAh7r6xlb4/hXSSac9TM59IkdyiDvAGJ7GZN/8B7AdEi/nkaxI9ctQ89jx9GXj01NFTe
Ei5PJA1PcTFGnhPnv5wsOlymNylotue1/Rk8sIm7mGmyt5AWbPPp0YH1eGFsfuNoT5nb5TCl3LcH
/q1C351ljy+5OXytU1R3bEu6Y0jAUK2WYVfm1Y/LTA/J+BSzFveJLP7U8vKVZM0emN0TR8cpWtEG
tx1TtNbb6lCW9WNOyEPSzL8d276PUt7vh8b8PVQZpJ5G9Po5b0NdAxUaH+q03oMv3AOz7G87Dg9l
aDAP5An7XBk+XSoXGmnKDfshcpc5Bcgobl4ZqPsPy0IfjIR+RhgkXOT9f9fRaLqlbX4bZJQ/EtkF
EOMFLwgzPxMnMfZUyhYDoeMkiYQ4DDF7rov4ic5xvjPB8n4actPYoxQ17JKKxrs0N6unSknuspIg
19lUMjziBIg9WY3dJ5Zkd3lTNC9Riyou8mOP4N19qusqO2ddkR5tMBnsO5DVY42Lb3YsxdFAo5JX
cAO0NnPmkjz5bmWdfcjsbFdM3WHqzZ2g+WuYTLOb1NDVhlTfbydP9s5MnhKhXjJV/uHon/Rsc2zd
GfzKKU6IAoh1I026o5oN5vZhcSLLWLpzik6CpiQ+GwawAOWeI4zY445RfAc06XPUoLWfOuoIPaU3
1BS/mOixPsokP45jj7I0OHiI0b+1WX0cbSgamHPyklxUQpbG6Tzs26A3ze/zBTAh04DFiUeddp9m
C9nHyPZ4tUNOCg0abpXGxzovwIfNQUw0izTIOytHfd2wXJNSaBDaVfTYRvSlytXPENbr9qI7A5Wc
emES5i7txBnv9jUTUV675kjwmvkACq1LS1dSPJGuezCXxNyB8Px3ReJXlAyUGydsRKY6foQYROnG
3Zhi2EW4cjbVuU4mKAe2BNiLKj2S0LrruvrnXC+zh7hp9uYMxMlTO5t3OTylay7jf5eNN9jTazQM
Lyocz2Ufwp8l4hMS/cZu6dFNX8v/ChV1FzE/t2gt7lq2eUay/KtVK3/KnTeZiH2iys9GCRkUaezg
OjI3haLeLlUXYFQBFpvxBdkrMC8Uw2/89z+xNToeqcMKaN26+QK2G+nitp27hQQHU7bYDjgS++eM
RH7VTfbeKq0TRZIQwMK43vEk/y7QFL7r0upYggQMiqri0BjsMIL3k0kFb0FdNuYnEEfeQUs8c8MW
yOBlbnq3MsLcmyMSwY8n6alZrHsIb4H4QCTJGWoIptdJKLZ0F60+G20f1GsqqMclvNoZS/FcLOV3
mc+vYJQ4EdbYrvk/jq5ku04cCn4R5wgkBGwZ3uTpeY694cSJgxASICQQ8PVd7k0vOrHzHmi4t6pu
FZyxe4TLpVFhGlS1qeOQkbj61Kf611yLU5K4J0AvCobqtKAM7pJdu8enLDLfxLo9X6D1qpqfIz/x
lwWOQo2ef9INVuTiLO4uhoFCKnrzsLfZDYV5G4+XCmGySRFl4V290qw0EZvzviO/I7p/Lil8jpSH
J3SfaezgEHkdej2ikOxOYCuhtU8Fg9fu8uD4SHAyZI/J2t7ZzFzYTE6rVAI+anPVKPPUqu5xUDI7
apukBRe7KnSbHhXQ/ilQUDD6ioeYnNiSB1ojvooruxRp2v1GwPqAXG+FsXo6x2Uw7n/RCevcbesl
HfZzLDn2f986+A5NczH1QVTOXLhzt03Nk64xNh9r3Ant6KvG1FW4bOcUs7VXbmlp+caeGELLphBi
imZf5PtcYwi5DXuYZuPFkYTeN1nyCob/HuaJDUJ6QlnRxu2FVCY8D3X8xwdE5sJ2yWFx8ZKnsXtr
t73OiUHU80gxUj9w3eZqmX8RM0e5EDjHtm6cCrruLa7I7jsKOlvGJNxOjLHmrOjKi1DayjRpd6Ik
0BWcOsLSwri33MCTHTe4VRQ0SB5Sh8ErFAjYensRRfRus00Zz5YXW8huZGYM4oKyr04nZ+y8SwDM
oFsS/ofMK6u83uurdsjzCsdlOEU+VPf9Qs37whdz2/RmqAB9Y7VKEuTdRMbXmvCxTHnSwqJ1k3ve
9WM/5Zgg3F3JEUNQeIIgMhrVkJ4Ncr7HGGCTLx3DmaXjNi4tfn1XRaO3GoyibB4mvy+H0cH4IJTU
9oXq9PLmsZ/KekpDhWNCIwepj6WofCbNq0gTVKBwPCxpGznMOrmhmgOpLzEz+7vflDxEaKYQAm+D
U8NkwPOOahxrw9gNOvcrY9+ybni+J31cjkOyYZafdI+1tPOjzqKwr2ba9M9sh6dLP2buOqoFoDw8
1d1fZkP5zkfebTlN1Hbe2tlHJRGE1WWGtEOP67NtH9dhPTqauBOMdfoiDj0GwCTrOC4ktlZqE9Nb
08v+JlbSn+oxqr8DTKx+tzXEvEC1xXC/m3UectGypGxss1MYdxnYxneD4VsemsQdfUzNbZYGsrKZ
dLkNFlfBhTw+iLEPDw4V6wUjzLJK9rq+6+Amg0jqkB0xQNT/ZgsLHnzG7H02KnlPREwrEBB7JZLw
CdamaT42gn4wlUZXNHKwqFhqlKnYbY9qi3yWe0PUi0d9WoT1LH6k+dGbmlB8TIMLUSzRveL1noL/
ivztZmT7NWfCFmppf4fL+Dg1w2/WhnjvApPVaCpQsa3bl+9nf1CK02Pju+cUHG4OqFa9p9GqDmRH
hOSYTl2JrDXRwNR7Ch88hENHFpAux/EHYIZtvGhs3TzTxPgCbvKiu1FRT5tiWxOS7wvZ4OWcPUik
mpRUbaiJ15kfYAPMzkEodL6ILXprleO3Peahimgy33SPznNUi+vEYtiC2eQZ+dJffFyzm9T4qEAx
v6FKX/k/KGF13qAcgyGQF7kBaZtLX2PR9ZTirAzIHUWSfY6cLXNwtVVvNFynywRS7GbMaITm3DwE
EXP5wLb5rDWYZFP7zJe0qWNsX6REgl9U/0S9Gwy9buJgMF2Lee72jM9VIyNp0W+03rKrQhpIgYOR
FZjH0EforegdND7Luwpd2FRtkkH6Nv9QBLCcSw4J1n2xpy3PG9ZIRJv2uGLSui0tsskgh8iwiZSd
MTWe4ZiNZvdpp1EWmFheoVsWumySQX92WfIntcla+GFb8FMUa39n7My39WHbtviFYX1BtGgluMVB
Hannj2PnXohwLid71LxBi4FLqem+sCKhD4tidYm64B5RA3XllmQqWdPBqiISmkG36dipgzjtRJnd
CoWM0YvtY0xuDDEtDD5koUJLCk7W/kbFi0TH1blSGZOUm1NTGRvQtCpkSdHB2RJCQCaLiKJOX9eU
nyK9fEGz7o5hPV03C0y0Q2B8NZL5BYXX8r5JGcPoJUkOLlH3c4zafmwniSAP1VcY4mrOKY9eO0Fv
UJeOOHfGuugTb37rPv4i0naYOsC4VzOmH/iKwf0yTdvR2PUJ/a/NBSEqx7ju48Ci7p4BQTu6Tvhv
Ny9BZWb2uey47puF+JcUWbElHzHBAJBElVSs/inca1pGCcZx9M/i76hI8n10NIfvzVLYPlqLNZ2A
/uDeH25T2NLWpSZtdl8Ttx4Rn/ZZ98rkyrKucHpkaO3C0eSxhMAEheFQBFj5l3iKRDnXhn0n9TQe
9xY19SpRmplJu0Mf+PYUBrU8aEyClVZn8YGtErHpImIVzPbavN6ir4APkM4N3iGAYGrLVfAYT6b7
nlfcIwaeQN2OnZtE87NsUU5Mo2tOvuvU2evFl2yMf8XIocZuCwmMPQxawr7En9jbUNbqFDXqtUGS
LgJcwyVJjvGyx18Obf3tuC3D48zXBiV+xw+RoME5bnvojQMhKlRx30T/0EQZvOvngYnz5sM/MhjD
SgfclVou8WVY7a+e+Ri6iPB+wVq40aDI8kEP3QH0v8RKShCWE+9ICk7Dsm5xKKm6bQ8cDXTJvVtu
IhAgjyqeftzp6rjCfYNc9hpZvJNfguM0dz+hBlGW13uwX3tciWUXyeWf7DrzILFk722AYYl8rE14
i2F1HNVx/I5QhwEjMxQ9eL/SY7iOv2Zn3U2nGnGrwmn+1NRPgOyG7Clw+J2OT1/cD6aYhyTNCc7h
vE/9+pHyuv7FEe1emEG2lafiaRCRLtHxvw3jOubrAGRg6LZNXWerGiQ4pYwebIOR7R7dRo2U7dzF
bgl/i562yEruUTwHEwITFhwYJls1/xdk+6SBOaQ++IM/k+3jMCKiwOZksnw+MaMzcrtvGw79eImz
Cr4FPHcNnX9twTjdzf2w3wEFRoXayy65jcBdPIT1BgNwNeimymY+XkIYGj0kHNOWB5W5EKcZqlq3
m6HYs5AXSwIbEUqW4N+IpM37Ge3XM4LayXTKgrWrjzuR25z70LN8pS3qV+92NOsxmw7tNNcPGFNn
LE8TgV4BN2wAYnFaSDXUUfoRx7WZbjOiom/fwUoHiUDrl8pW/C7/4wMZkhrKKqqHeYRXPHWHufMe
1e2szg5ftS5sNMMPIhxgWJimvGxXD9AicXFhgxTbExxmJbZ9KNEz9zi/mc1h5AIAPvLQK4CdOq4i
HU/7JutLME36ifMwMzglBRym4O/qdV63fHoVGd8+YT+0QNM9EuAKJJFTnjTJemcwB1TQcODFOAdd
XBKHONXcjbK7x14OE5hUOQjph3r/JugLT8hP0B+C2OEnhRb+HKdAOVd2feoquF60qlxGGPOhMVnV
vV6y8dJEkqR5x1ngbpoMlqJlLNj0TdrhD6G2ObBs+7dhEv3cBsP2lIqRL4cpscHfOZkiFF2bbABt
t/v6h4U8fTBIh4Drvhna931LWT7vs3qT6MLvejnVXe5bXFnrnomzq5u2sH6J87aFhJdBD1jWmKi6
S6wfjthbUGR2SXNRliC+ZNX13cqHFSKlCMF0W4PStwF4g1wltBAN2dA/JcEcFSseZsF62Cg66AtF
yfGSLjtmja5LSKEMQwJj2Ud9WGAyfT6inLP4EHQ4egdMUY4IRfReSRTamcE4FzpAdQsmEZBIgOCX
wjVd+JlNQp0liX6qrxqXfYA6+WlYsuwpjcP+qCI/HDA1nlU41scjG3iYk7Tf/rAu6W5gFdN+dt2U
FW6a0Mj7Wi1Pm9rSHERHe4MuHlUFNAtVmCVwVdnG9S+8gelT1tXLHaJig/sMwMEdDgoK1Ggbb3hf
D8XYjssJ4UrA/1o5PIrAqoshaXCYN9H1pZ+ajj5giABSkUbfUyu2vyQK+so1aXTUJlwfM8LSUzpE
v0YrkInk5XLka2svHV2ANjTAqCYxtpc1av2tH2p1QSVkH+2ExoJHQZNPYhleo2FRT8jQ7M9277NS
ee2OUxbQB3QEviTJNHzqEUXQaGcIhab5Gm8AyNqOTcVsdfhH05QW4Y7rHW7gfT7MLr3nGqMO9cSC
CjaBMxBbkeU/KvOD2Xd/WOIJV4aGa7VSQOpa3gZlGC570aLSBuqzT8AhkhYxWomvZDu/w5m0e6D7
ZI9RY4Oy5/SvXTLcHIEHGyMCFR9cK6LbPs64yQHH/iwNF92KqP3nV0dynXZ7EayBOI/RmgL5Q2lz
L2s4dmnR+KqP6w+iYSHGliDMOd/kQ8j8cIPJ9T/oWIecIoqnIrPYAD7B02gcus8Q3jYgG5vhGeeF
fWxbIa6Li8ZLnezBu+KOfadhEl4bzM6AqcfRF1nrf6lW4UhGjXMAF6PR39XZfbaroexWg0Y0C4aC
7DB1nRXzz7FM44p6h6nOZp0+yS7Ee+O34FZt8XYTpcAnxYb4BpNNOOPAAeR6Zt/DZPojmdH0MGsw
sZ7qCJMhjBzNHkSYShn8F9o+gMzG1TTME0SsnIybAFW2rD41Cw2OlgxLWaPQPLRY+kAuwzfertnd
NtNHPQr4rMUwX36Y4a+NSJwGYXGdUgVKGJKTKN5xyq6wRJX1WgQ4rs/owE3RR+Ev6zRs+kz33u0S
TfSkxQcKTFfocTY3BrNAN9MQDRXWpofoitmbJhDw8QpigY3CdtQGnlzHjIcHBDLMh74RSCCMB4P7
H4D8bbTsc4VrPn7dApnhrl+jcwPbuUPvyYK/gn57j/QLZas5NqGRJWsDW0AbRW7J0MOZDvL49d7S
NcZdKVm5Msd/VmEMSBQFyQjldr7MQ5aTxiBmdQX0zJ2Z4YJZ+yqqZXsNMIPb53IPxMeyzLiM+Cyq
nTYZsKZ+BHSvODtgbNIXfIgBowyJLcNGc0Sr8Uh8jmMn/qAFgaVHsmRNgW7RV4tEOx5RgVuuh5VC
ZJD8t8pW/J3qYL7SFryI3db5QNtNPNAFY98ol/gTiJj0mzRY3iPeGGx54uECM6PlNwoAfuwTtV7a
hHIL5qVfvyKix+fNTf7NeNqInI6anBPZg/XwQL5H1awv4+RZGU99csiM7p6iGT5iOMVR9A4o0E/4
RqKqgUbdjU0/fBMwbPmGmua9Z7N5lWmYXj3vAYKodVFlvSC7dhRSneZ6Jx9J6/G1lm4LwSZkkOBV
PGt7OO0hEpHOODpyxP7516BW3b9FQpOHpA733DWILq6RF1k64Hy5I0n0sljX3lHYwb5PorGVTdf/
r2gr68OPMOcli526bUEjn/omi1DzTTBcgyUaHsTe3a8miPtydL7pSiQDZRfvcBW4RCfvi+y2Y0O5
ORJT0+uoKT97mXYSjlOIK0UYHNALMYd1/xxgSKEvWxqHL9jNHmleNOhLw+W8HViS4obf4vn08wtB
S2gsk9pNT2EncFL4JjyCZmivOhbDZZq1Lmc4STMZduc2o+7G8309sM3F39Iacj+GcLqT2+r/aUbD
SzsEi8+1A+twbsMAONpcc3abDdNSJKb3Z6YmiGG0VRMvKFJjn4bkzxauyDys4xTpRzhkjZ0x3Nv1
skx0hIFsy260yR6othbkmJXYDQoQ9oocSHZjYVmnAvXczsLlHQBuAMH3lNUvuu4ObkguycwGAJjT
i8m2IQcyhkuJARrGFTV3a1PETfMZoSBHkbkXYRp/dAk5iIS9dPFW9EvwnmGbo/Jqz54HCEshOTD+
SzaDy7LJAdrvyz7O5KczLHSGnhvnR0NAibqlLhHSdjvZ+o7juoXTsSsNIvgqBTqgYHWUx3OIfTiV
jRnfFFzeMMuFdhqNiJTLn4nSX5PiF24wwEdIsXXu3UlzHsx0l4Rd4Rd5wHormVrPcxo8t0OIbRN2
xz0iKJzCapPoV9vlkvXg0Hh6/oGK1858BWPvc9pNH0gPOtm+qyazXpJeXxHncegXc669fLAs4EXU
WxDHwa+BIXY14Zdaj08ykw+R7wzgw/amW8k7ALF/dasfUhb8a6YNhZVAKTRZwPDQYhR96NLznPi7
RKbyhg8RrUwy/9agFRDpizGjeH9Ih/qMwvjMcPTPXj9le3C7Zw1yrfWboellzpJnPfMMa0n9lgHo
0ZS+1QEyRmJ1v9S8KTMq9iMA7HxTcV90e5wUUKipXOCEzUMe3A31CBNizY8El+sUs1dfN2frm38M
UaP9tFQkBhFGAxA58bQe2yw++im5he+5OA6+vU3T9HfUuq8EO/GEAn3KMbl/TxGSilq+0MadDYKi
gTRz1K+pz6ENgTefoL6cG0zEYxD/b2OiHuwrOk6EykrQJPvruDfjCSVdXVqJH7RjcOt4/yhGccim
9AvD2fp72vXvBP85BuvwlaS2XGL6OQ3T7c8isJM7pEjFcjuGPhGcGhhwQ1k7/OspO+HU+hOsKxp3
zOIOGanwT1YOm6gWqKCQiJCCCEkPAxQIIltPvfRlKOTTNmeVj/oK8Q/lHJLyx/i1h99k1IVlt6Ot
CVEzgarCTKACscoY9mkDtjlw9Q319lNQeW+Thl4x99iDokXtR3ByKrQJcwbf3K0LUdKnf+wUnhAh
89p2aGR3cZ7nsTQtxWi9pEMVpiQ7wP9kO7Sw2IZ4Vb8NvLlypA8DoItStKa+Pg5u+FgDhAbacX3B
tQbTMcSPggaI54LY/nkcbXCMIz+WJN0czvDQnmenYDAfqydY6PEKm/scqrk+cGaRrUpxczXx+Awg
ui26hMNdZI4jYDhYR3hg/QU7bM4TM9CiRlZsOS/kisebFIKkv7dlfUzseliH6LZpCcp1HoC+h6ke
IlsJhN05RIBnKRipbFxjCIU+Dyn71sFyFwQQmEAfgNlKj7GE+pTUiTjjhRHQeoAPmxYYfhPVQ75Y
mLHnwxAfXdxcB5leIsqebeOuaRzBZW99J3t4y1rE7KGoBaQnZpGvBEirTuPfkVhNueM2+MI3um2j
9W71WxUl49Hu7n6rLTChJgqKYGq/WYLuhvffoTW/Wzw+gPShPkJPZYsBOFw+iuGYgSts+fgF7/4n
UqccJFh01y/2AaGC4qS9+TduWVTKFVEfkSY4TKcnkk5ni0BGbFpXjMC9GgAf2XjHu1ncpuvwKLsZ
QMHcu3O4QNK92/oINNYc52BO/l/EABzekA1zs+jwJiQYNqcpUF0HynRDGT8Z990jFxyxIr8VjSqi
EaXRhk1fLBaE3ZhCQxe25Eb0Q6U7JA6ETffi18WWHueU/xHkJuaZYxnXjfpyKYF4M4ruup6jFvJP
UKIcwih4ZEzdZL35mEd1l/bNGXYR/BhNKaD3uhtL2APBZ4WNFzH3tzWwjYc9gcE0TYtmV2O5BBHJ
F0nOSF28aXHltAARfV6Di8x/DPxprC0SwlFUAfjtt5LjX1u1hggafs/b5o7d3P9qo/qLD4AEJ9hR
xebYegDDm0PS39wzWrZ6exOgMIBDVfEazmCM0JT6CecQwelxU8/ja7fvqOQHUqa9krlP/XWEo+hs
1ztN6rOnFknbwGrYnuJYxQNDdEudD6tfKpC9D2mjn92ormZQz8LvIo8jx/M1EmhSpf4e3LKVqB9v
EmtZxVsd5qvRz3ung9x3yX5EAZpcVcJA5tm+WmGymjMFDkhCpJa3I7K3cbLd1K6tQL1Fa86j5WNC
VuIJZDBm50SlF8gu0HXn3sWqaNv9OWx3UBrNI/x9PzzZggKWqodUh3dN5s9ItT5B4FgyKIrEz0dV
WfiJigalRPu8tSgH4F+AWJGA3cosOsTdYi5+ayBuaEH9dTFuTrnHj+loyqkePzRLuv/floEGqWhi
2RWTaq46Ye48ZdNDssPBGDKbYlD8R+dPcrrg5MR3+XnU9oYm26Np1DuMf+Y8wLg+BqsCbNYaJGwA
y1cDiS8iSKQ+R0uXwncq5XeJ6N2JZHTP1yxqcqEQR5w2MRAjDEzH2fcS1AfEBMcVjIjf2nl5Ccbh
0Nd7mLfBgtJCLX8DkfxKMsCl09ACEtYx8CUaz9XMtgyFv/lDVtACeBtviq8p4BEQvH7lf+ukKZrO
HagCT8OyCl3WXWOmx6DVqKr18FJnuG3CpPuTJNCHZxkb8n0O0O62SNlAFYXSWBWd7v+E2fZkGhwQ
/fY1ZuxxDoPPboGOgaZP6QZrYCa3e6HbCaQAUhO7GdtArcMJQsKja5q1TNOBV0bt/zLhfuC5M3ST
R77M92LZkiKL5nOCPRGrzeYjkUhAFv5voPwPWU4/mdZ9kchlvfLV/At00JxNN2QnT6cgX1ACyl4/
AuGZcqDCl6TeX/ky3jMs/DrzppIpaSF5ce/rBsqIOfo6d9giCmsor5eQnDJc8mVIksedBGDeyTNI
8WM2yrdOaugjhLjHMALaZh7/jlGYdVP0BA+rr6wLXxXOLbqkr3xdnhWZLjhKcfmlwOMWNh7go/rX
teROIE+Y1jGQNMiIJp88RAbgOSw/0AkNKHI7g8JqDPrXTZHot3ExTHi2KKqyybzyLPxpmsPkGakb
QxETExXpppsrmZut3OFIWSoCNmUjaIc70kAo1jcg6gESP+/QhFVrlpKzFqm8xGt8SG3zk99IpyIM
eFR60cEtx6m6sia5UmiYC9j9gWcz7F1DNHhHgT3mHHAxugNEceyooFLU4nO5rPhFuuMwDcKnDu8F
ZXBzRT8ncrH45ImF8L/DXRCFgFNDlOcplGt7wqdHdFDQxMZxVnZICf/YBVQpWevHjxXC4BfoWjoK
vA7e6RnkHMgPH/fxL4Rl+h3AVl0liMGoGj68dHX6sePTFTth/gEQRVeu1oyXLsJJbVsNVZaZ+3wb
GsgENgIpicdF3IbrUwjw59oH+BJDLV9jvdwvJg2ufELlhhRNfEpiCwjQ6wNs6dLT0oSigt2IKiEu
Si4dbhx2WBgMqBRUvQWkLcETaQA3wgAjw57JBmSH+vEAXGUsFMAJGD7DVw0VLH9utJku86LCI5+S
7TL12j/BFrovUPhsBQwC/AssmPbbRA77G0rch7EBYED1jCM9AyHP9i44DujyXnjAmqvpu2umyNtg
TIMYIdKAZ3LdwwTIEgNEcwLyzcOHWDdIfoDPz5d369OgGSypE1R1oUEwceBlB0e5WkAbHf6j7dSD
jViAmJBR5lqgDkhiAn3Hor6IN0gu3T16sAX4lgrG84CK/S6uMcMv0Zefep4AuTHKQYED52CwScEx
xOAuzqTgqTYgvoBt3JqaPUYi/Dut2/o4tZk5iMWRR7LP6D8gNKh6GvcHScBV6Rg10ahsc52g4j7D
bbv+TL3sX0LSQ1EWD81R9dacBgdPSuIwzYSyCQEpFpMhOgvYMd0RtSBkOEPGBX6ol4M5KsyR5nEC
srW1Ekqe0C1Pfc92kD/WgRhhsbw2PY+6XPt9PtQxIQAlM4OXK8n6q6a7w5MB+29RC1eYfF0+cY0w
XGPqLdaYSVUIYMU/Oj7XcCjL5SoNBpO0vAUldY+ICnJjanBkvbV4SYbWK0iXNrgLdF1fVM18ueKF
5wjYCQ8hHGkOtt/oqcvE66Dc38aZsGxHCAHMHi1Q0dTTAWAtEgxc59DLIOpJMBSfLoPibEnQLtU2
+pMmHc2jmL4w4oA6xJE82dTEJZT+9bm2jQW8DFQxyyJVrn04lpCvdU/dEkx53++mCLe5K8wMlhJE
9XbXwZPqOlKQVnKDMkKJ7Me/Bo/F0qUtNg1+cFjV04CAqJKu44Yc5kheWDQzXESA8fIVOiJR2NZB
SYWAyACTk/UE9Y3D/zhHts8esyZ+8HW9PciftbwbfY8OHWLDNQS1zfxb4KfXLITnvdkZP3OR3XRy
PMt+7/UZS2X9SiOJTz/28/45NCb+JK0bszJJVrYVJgYVnoPLj201GHB2ee8BosGAb8x7jrSdYsCQ
YVJCAwOVQLARJQE6bgM+fs+hv4fCkstSxxrTaJDFQQbrYZqtjkDN4rjA3pLxQ5AEkAsCef1RcKZ1
8sh63P8QTbg/HYcqCQ8MBhUl7gjroFjfrc0VQwBbUfdz05Th2PI035USohgnjmewTVP7aeLZWBC2
naNnMBvRhaLSWauMkRmT6aM2AK4jCepdsjWhkGXxQKNNzJgoWyiqftF9UZ+zonaGlkK4BFysZeup
hYHe27ran0u/H7U8Af2Mgts0ZtD74UdUgO8/oF8LVZN8gdqMi2WKMxhVIXV1qLKdbc1jFK6o+bq2
g+DAIZ8A1VVAZ3ZKugRYBk4JUJN4ZWgPY8Y7egbU1DxuIQmuYzpMKO6niY+VVYu6cNphgHABsfCa
4GGutxheV2mepli/+Yzm+ycsrZ9JOVMaijuoj9L7uMdwez7PpHmaRBbe+LgD+h9v29AiFCZWvxql
+jcChQ3Pw9EN+LsromOvESYhv+Jgxq0ZCmjizxCVIEl2MlCMFV0/S/hjR2mQ4VJMIYWgJrCXYAZu
XASNmDKACJtRR0S2CszYJZ6PuLK6zRR09JDcge5Al8n4Ak4qNM0DYW6COtJz/aqS0F53gPbgKls5
vcsVWPdFBAH0dJbUyI+3/S4osFg8pDK2Pv7eumYfy2yKtr/9ABIq70Vonu02JZDzsR7mUUuPjgzt
Ny5qBOZIUoyCAvJt1yUVZYO5PIZCBvYpBQcagsOdIEDgFsU3kCjGvf1oEoVjHtzQDqUJkgXWg4gC
3LKSIuEHoztR/ab3cAJWJeUWXIIogkiIjiIQBceEqS6GmXENPISr+rDqBaIJxNPxP5QB7r+buKDY
LIYAwobAObTlzCI8DwjVUd8yt6X2pDAB0xwmFO8m93xmGKhWyc/QyBSBOkqzAM2AXGQclpn2EDUM
PslJ7A8+C7MZmBN4smpOU4DodYzmoYhhaOirKWmsLGLplw+zaPrpIIXPLj9DSaZgWN9fG3hagZpU
kuyJxTp662cl/wL5hLiu3TJwFS30zSjq0h9d6kA8uiPa+x5QiZLsP47OazlSJIiiX0QErjCvTXun
ltSyL4Tc4D0UBV+/h33Z3YmZ0UoNFJk3z725L8PcLtb0sJA7dtIX98lpHIvZnzQGWp8215kIKeYh
TjX3O0pR0a2WDDNyb+J5/iHhNbU27uC470i8ot8Qms7dY4+ps3MZ5yR7ExJ2XCMnjPOWuzR5KTzP
wgjhpfLZr/DQQYQicDM89bRdxvjuoSIHNQ2mJHGndc6b72s2UjsO4oZLtPFyLfM59mpxrVs1TAea
Wj6+Ml8g8VAN6bHjZ5+PQ9oOOeNgA4IDZGa+dyYC/W4KtWW2qzeqCFK/24sSdGpvuI3J+NaYOZhM
byo/UpKP4rXBCLbZx/3MVXfscXADYdXGc2GGrBrTG8lIn9Pa8taD6hzwHLvDNYC6wNApsyVCsT9M
5Y+ZxzbsulVZFCajlX0j18ZfGbovhBjqv7kuCnhKWE6rjY5hN4wiQN1uMY2yWxlXUNj2wxlSiE0y
5TSI+9Cx0nflL63btoXsaR+YQdYgpi71x8qXtSdWfq7pJYMe2y9oOjBo2BU76TgoOnReAVCA7KT0
ot0kvWVmIKS6RUS8FqsF37V0ZC2+wlPlDZ65mpOB450SJnwIZcPhYjpFfQ8dqzsYXsVEbOSz/fLb
cro2mVZ/zT67PIJpshU7Q4ZM4MmPJOKSxx5HDJhzCGKrVbYxr6rMasq1VbPjeV0DqMcradVldAsL
3XCuwmhN0JXc0aLHsOwBWqrUtHdogRAtkW7V/ok13WCOTS2WMEVZhKvU6uFAh4EPoDyNdnsphXvs
WWsAdYiA6QMvLWVVjLzYnuJ5/HLn/DcbeFv0C7XPfmcms5Zzg2uHeEjzn0qbnrWUmkomHGkee81X
Ss6fdMY3XvOBkv55SMpyzeRsm5PouykLMJ9uvtCInpk8sfucoPzM2BGr56CVpb9uqV/G3jgU0bjH
ErQLGf9CHhr0oNm3p/XLxbP3qjN5XPovQHp4CbazrxSTd9ecRkagPRiYTuJBmlzqRN6bMWVnS/lB
eXvz/NHc+iOPRJbZ7rYDP4L4BHbOrgyV73pnbTTEEEP012qwrg4VByO8ho4HyE5xL0V4cnSrOVoo
BgFDsW4rR+ekc2wGDBmvbRLC68Q9mHIRonIl1TOEx7XtjfsYD7s0Hvs1AzV62snr91iappXZzUcr
jj/61P3Qy/zqNeXe06prqU3Oimv/gUq0D42cjiJEXguHF94o6RomQAXekLEEZ1jT1EFTK4Jzk7y4
mQnh21C2R6Ob5MEEbc/Sbt97wMpefRgz/46+j3rp+1u7T/dxWz0ZRGoHrk6uLOcRVqXoaZZutYr8
rA1ik047S9Fam0HbWNZcULgllBS8dCzRP1qhPHaRa23aof4rLOPAHf4XCfkmnQYCOgEUacyQYXR0
piB4Nflsh974Z7LODNZpP9bZoYQEtSf9dbkdYV/6DZ/l8+jyTTaW6gOLkcs6aiGCIqjxNjOeF4dK
m/nvFn3ltk+r74TbA/wi204Df3YemkMOiB21TOvGOd+OcSdBfJLf2J529lxcsFlCcGkvcTL95IZ1
9LiCtLw+Jy212Cp2nRMOjKukJSXwtNinrv5vYgHIKpXGTtHSBVOjtetRW7gw/S6g2iJLZ97dD9cZ
VLXOPWs1291n6jJ5IiFw62YQ0HRNR1uNlMTcoA5iQj1Y36PhoBXWxQtgyxvYcbVrNO257/BNLL6p
oEtpF5icg+r18hwm0IlmpQ2Bk4xvQ5rektxD1zUgmcxW7ptR7JIKwcJzFwg32lhwm4ukowxTMM8X
TrHX8QF58HsGSmyayeyP+ho4AuS7+yDojArEhIJRkyBKXzzNKj+GnnsrXfHqk+DU8r5hxF8/5Frc
UIzOz7lXPHqWONkShid0TAFPPh65aq9xz9DdmNJTV0Cn4wCYkv4jGsS0ct3FZybqp+WGoEa89wb9
EWuQd06mDcw7Q9S4eugA5bN7VUbVNrS7Uz/wAOaSDe2IshvK1HhVGNaOlSHPDvOGAyfFXQn7Ic/I
xJjicpVp8t/ysYCao+nyet/QQBNfK7dMqq+oWM+2Hj+Zo3x3CWyoGPxUU/XRDs3F9vIj7pnABzVY
a3L+x8zikFn241j3wybOs+M4jPouKSW2RhSpiRFYZ2SfZW/+9VrKN45tMs6jvTFYt8z2v4nPWDNy
hVBKPqzZeB3s8dyika/rWl6I8ni3BMSySLd93v3EEJzLxxom0UHlHsu0GCJAO/cf0iqeXKZrK2D8
FYN3kDeP1rUr/uWCcYU5Ri/6IoIasbyKLN46jjo5AzVWWG7dRP6YMqQo06Jo0xSI0NJDrMIKckh7
5zCoaZm1XKdF4KD+uLNb+CFJu7VOo72x6npczXN0GVSZbEx7vkYIqV2HhzJqP0oMgSRCvyVyfsxE
WvAmWFQBGOLM3GtJ+kRMaboQZptBxfu4cE+UykueiE5C9ej/Dql2IqvuAjLWbpCYDpgDmO3i9P72
85AmdVLdH/mp9Z4lePnBj1Wx1lkUubEtXmAUvi9gvYFdp6fKUy/eMjmo0pPpV6fY7L7cOP3XxObG
bszN8g35KLW50PbguvPKNisqXHHNczcoeNpV41805mWsJLFpjsoPHXSnHuPnQjqXunE2rYieK6O4
hwoQz0sOtjFuWaJ+9rOlbE39m6rIxUsFHu882yvcTrKSqLkYHFam03ykWQpuk55NfsetaZ05N169
ykQJtNsV/qTjVBl/dsiDJOptl+ksmavWsoohhvoD0hzVXESf3nRfSS4xCYhoVUz1ruUnFBPiuUnN
TvLwgW/SwYdR7QdLnifff6wbsE3fJ4qpb/8xBHuqeQ3grH7JW8atXe/YCLdi7VbclvREdGvlOY7d
YpMjDKzAD+2gi5DAHD98w961VjgqCVeln+lDfDQ8D317xIOUbL25zOhpm2Otxyi6uTBBZnzMOsZp
6qpbSO8Ua8k7/oszqBCDN+XdnGky1gi227ZkUF1EeCJceUhZrqhl4y3K1C2pBYxRf0x95wyXiFYS
Rf/qghEAV/zFnPyfSJjbuaFOwAFR1ezfqXOOb1yUtQ35g5RY4ieYvOrRaa3XYRJ/pe0/px5lfcHl
X56/sbB2Nk8OifHHoqlOJNIEItcusVbvyOY8hWOH5a9vkDHZOb/h6xSrQgKRmrF4SAx+WlGNxRrv
T7vvs/TdIu90JWJmZVFnj5tOVTuD4IqtJWx8UbJ5ppndG1rLaeWWSKdw8+H4mIfFzpDDnhxh4MDh
2k7lFUfNRz54B1U1z/7Em3iw0Jf94b1z/H+aIdQG0+pTbocHT5QXw+OUCH0kUW2KHynKAsqsTV7L
Z5r0tc1u9TW5u+lz2zAlqfBaLoT/cmLU0a4z853bZJvl12HtXCOjCD/j2Kn2ETec43gn/Fk7jqCz
MmomI9VLOlJ98kl5gll73D5UlX4YLO/ZNnHYu9ZuSuy15U23XAwPoubMQUUb0/6R1ufd74vvLtFv
id1dmhbnqltkgepZfjpOTym3mcbd4ntLX8XVpOT6VVm87zScSHZWEBzkpOoInPgnwSgwo+3q0VzO
mib9NEz1UiNXrhvsEuDFVEqVGz1oKrzXFCt17vhBlZVsH/eLNfJx/lFCZlli+nP1wg/cJP6rYu/M
/X4e0ECuUWl7p4nluJ9qQAd15VPfylsYE83m6PVrk9evKtXCTRnjcZbxxaR6Lli1h/6KVlafM6fG
BellZ1iNTdpjT+mRNeMUiz3sguZRWXnuxNNbaDu9KHYFhtxiSBGxy7U21jRm0kcTUtQAxS4u4bi5
UvlQbJUdnXWR8YSQmNUljxV1ESaweOdLG++0co+13UyB1rN2QrEzKgGWoqW7Drqzqx0isCL5T6cC
o/kc45Wm5VBfGdYL9WEXdbGxGrfb9CQa4Ltxf0DyLkXufeehu4v9eW+0Gfn8DctPOfjpeziLFTB6
v+4Xynumpyli/XMW7bSNDWbyhXWz6EFCz/iYe/0oO21baP0Te3XX6ZBSlej2oQyNx9ThQMrD9Ddh
lVBUaI9+MdOjVPEDI9i97IejWbMmh2sbdJYIbDfaaomzWf50HTHlrdJrDEIGhpgy6A3XY1/AWEwb
p8g2oyyilRa5mxgf41i0azQcyEQqxFyqywClP9jFcS7kS2O3KQJgeJuQtcr+3Yvyz3DqbxTx6UI9
7ATjDkgqJMY5PMfp+Od1Yj9yuItpPOvgROCvfXlMlefD7omdrulPDS9TAP+HiS2T7BdCP3PxyJfl
U2dEbzq4FZbhVkBCcy+6QRsnu+XJm1ttq1Xc3NiH12mU7XwDebPv6h1ej8fQbwKhkgDgfWP1Hki0
94iw/Tkn2rNLhybpdflONvYUYnpHaKgki7tHe2O1hBLor3NsBglDTOQLfVex/QZPwH5c6l6fc9fq
c7Ab/wkrRuAqyEYhLXsjkuwy5TVMRANRiDRtZvyimt/TsFlnXrObyIeYG9xNs8AiVfN44h/59bkP
cyrgYjByGEeU5xL6H/NYFrdvDBC1gI4dsLOmwwKRk/FCTvnazVfNSVZlMAoalMqdXwsN31dpXz0q
cyfpdvjnn5UebUOz4TrP/l+oaffUBJoAQbJLZD5HPfdZtbOEYkcRT1VubkZD37Wut2n0dE1aVKAG
qFYq8HUkkz0ZHufO1IMmCs9aWl3buttFIcpsUh2psK+NVQDr+MflpoXEQYSXjzbVZN32Oyvp8E+p
TdebE1P/aCe78WVK5R7Sv4H8GgI15Sc8wQtLgNd5BBK1NipO9q2o7z6e7ml2jry9175D84MDCYNC
fFCmjVnVKxkJ88QL9dQYZhBxjURfcQrEGxeQvEZ+HF12JowcDQlv9aZGfhRV5wRjjuc41chMrHdC
efpKWTXbn4udGqx13nXPrT7vvNC8izm9owKlW8uw0J+JTEGLSo6T0NcA5j7+ufLq55Jsgc58W8yv
oXLvZCbtiTZibxlzzYQzkheYsYH0IvDAolVYDFY9W/dQbdjWPCqizKYHQ4anpB3vYR9dEA/GQI+z
D6KXPjrm4K5T3yrhvFZZpzD4SSPg1pYrcxwOphudXAaJgncR87xzFg0PvJfe6ty/pq2zGeNy6xvu
OxL1mU0SR2TUb73I9qNo54Wm3c0UsmFr/XlpiIo5dA9JLLch9Gk3sOILDKEJ2gJDOdowqa7giPDp
y+HZdNySo8Q2hgxaYmQOzaUayYPlCyozrXkUKWWR5F6oKBbuqA/GsjiHvgSE99ETBhQ8e51SZQa1
Sg9mn6M+2jC3untN5npTNgI2kufZ5PE0aXgMJ4emvrecsCsKqiHw1W0RDFwfOzirbKKxWnvx4/JR
4KwdARO0B1NGW1whA8AIfgPRf1YhkXeYC4TOOW+61W8nqkPSkKTZOFvXciiFZ9ZHyHvoMfawagYZ
BnZru993aDqELkC8RRs8Q68cdm5q3Kcej5PZH7xGZ2mPgyHNcta6Ge7Rw3MGkngLu9jpqQF5HU7h
1tNm+CjnPNGz99WFOXhGptJ4ZsawJ7diANMaPxwrfGn8aofvgViHdMeOwC9oAbiWNtCyaFdk1cpI
nO+KQHy7+FmqCZEKvCdefPQ46rgxb6K4Ic8zKO5bIJV+z9gYTZPDi99f8vmK5S/xa0p7baXhahQA
JssHH07zrbY9bzXCc9aLQKmPau1mxb/abTeqmwEAc2dtaq8J5Pw5kcWPLEhcUb670Tosr/3bhJJa
2DI9RsLKKFmdPe1TFFjzo82H4lVxy16ZEf6nGjG6IgmmNpB95QdGp+mrNs1emglDu/ZagRGh+7gA
hog/wIVP0MzbrFZfhRvTxYOXrCLhI1qk7iW2uCXL6thbzQnL36qxo0ebH4ob/li2IFzSb1GK8k3G
XQwf+NfzcQmUKxtYRbb2e8uuBCbH9UZE5WnmaOKzftDzGHE3/6I4fiVv0oeNNb90CqI232h4V+pI
wxWsn3j97mIe5dqHuayLPjCsEZkcDouLZVfGMUxsWPrhFrfptpvFxtPszfK0WXpPfkx7Lp3ywY/K
T73FPbX8xbTXRprcXz6Y71C455kHXvO7B9I9mPqZm4gMiUi01If1Br9FYErvpMGpRCOrqMv8mMxf
3AhLj/WxvPvK2Nm3pf6k59Wza9qrhDn8En6h5ygwjUm8l1wnzUxEZ5tya6j0VdXy0CzAegzyCypw
xMLdk2k7ceKjjS2e+9yDVXP+f4UuJ2iu6iZwEdaKgtemqR8VPWvQjkmxSvT6S+XNKWe1EB0F4zqL
61Z55XdWuv8KD2NyygAIuNlZyTBmmAytC+8z62G1tWolTha8866sJuBhBypP4Y3gvWo969V0aXMW
dEReYW3yRi9fNWd8oojp1viRtqNA37IYWjMlnbtdBwyD7XXam7PWr6u+pp0mh3GSBn29pkNqziAk
TCERqRz7YET+1wJsi1TV+7xW5Q6V6LVNuw8Ith1kMAWQvvKGKNATmpxixq2Dq8QqAM4K5h5B6U9L
eAhkWQdWlSQsXSXxNmgs4kpGRT5KPjzYFDTjKJ/7pEPUYcOfNfv3qWxeMhPNu6v2mBB/rHDcsmp4
ywybACd26sgh/i7iedvmlJi5fpZ4G4NQZy2ATMaLgID1TO2pwPQUqNK+Kw7+iWa+ySu6N4Y8GIlK
7u9q7+kozYUhWOhNp+prTfvD1yfOhoODgh0LBbn0Bx+XkKJ/WKUUNvhLnogl/VIYrChsrCsDdG2V
SIKJpvhXWujORvIt8/JtcnvCHMxunxjtYxFj+u/cu2HFAnY32kMtUxaW6DCmmZ+rqQOybucHAXE4
z86zaYtHhcdkpdceGEVPXYj9C36XGxCjKU9Zn59Sr37LKk0cSm14bwqc7f1Iq4PR4WxwTmBoSs8t
NYw3DzulVVut9+4qH56atLiag/leutFLiL2MAZ5DHE+GnbaR6V/qqE+Tu9EX8Z8mnc3Sp/D6Rg2I
1/TqD1U3U/ThtDbdG/Jwgg2iB1OiIkMwzsrOXXW2Rz87mN8FvoXcrE+jlUC48w61YI/KeDhDFu4K
z/nonByfZAXUOtjY9E1amrTm33zTY71v2PwQMLcllchcTv75GaVUrhEN33R/6rZux+y8VVvZmMal
mnEMWy3mPCcKmW1OoDJVV54HmQ6HsMr91XIy1SVcstXdHQdZho237krg2V5DO4b8L8MHeg/o0oxS
S6PsIooYBEjX1ygo6WZ2tUvIm3eKjLUzx/UmFTPMGR9L73Q2CI1KT7YGraZn4GG2P6enZgBQm5wR
m6huf9AhIDxpya+e5ye856coTT515W0ZtZ8NQqF5NTb7xLNBK6M3e4C69TUPp3NmPmCD3mET8xlz
ue8EYR+sfIaWSRQN/vRQdmjcGE783rnbqiAnTfvRecAY0+4tKV8EJ4riqI+UhUHPmFmIk2yGVm/A
0euDaxbHesT3HpMvhCK5Mz395vbVM8T2a22jyeNOuYRR/+cl2XFSyKr8iRcrt84mWS8ldQx9UER+
i88Uh13aNnrA5M7It+T3SCIG0jhHMvVdto5YdjCyvXtRGcXk3cJWp6bvq3YDGvbrtJKStQRChXu+
uXN5Z03Nl5iFBNTBSSBbBJ5q+KPn3JEoselTY7+UIb0bfnO3bGIhTkrTAlONxDQu95Uv/K/U4/1U
RM8Feobp54fcyQ5+FR5HE68daWuQxkdjcA5Zbl2nBqcv9neST5hSTFZEHnEepEN9b+eRCC73TGhZ
FDiZN1BJjl2gucWtiBsY37S/419GBB3LXVSnGrBsD1sE60h7n/4szZ9Tu089kkucq7sz8vU5nyAE
/twURNIBymS4T6dMSg8P+JHsIEgc37lHNRPJ2boINryVk/2gavfRMPOHzhvuY+S/h52SNGPtOWko
nZaP11xYFkm9HXsFu3Dqw/Ldk1cRrRKTgKslGArd0BqadccUzaToZeH6p8EVrdT83Mf11RhIliOq
KaQfYfXxlllTsZlH/0Cl91gl1Yfue5fIgDHUWv3/4pIIiCDpm4fSa/ZLfzRRpdvMvkVY3/UauFTU
xTW0pj3JX8fRrdj0gdBJNd755plnvryaFoJdW8/xTm9hxzuDpzkkzW1j20PNVKfJ1kbblg8ebPS+
TSShPaLvN6CZ5oOKhmhX6Wl8VmHqPpkkKsHmGvNr2lIhYxjTD1Lh6d56hhb9kECAsa4SXrZu1Oi9
xThPuFmiobyWisNGTfVBDBVpSnLSiWryl26nugogZ1kb7w4n/MqR4jpYJslqC1Fpqr+4AumpeSks
MoCmtxCI1CYzGSk89Uy/TU4wPVJ/vjchI3e/Th8eQ19zL5j3mYgBzKzTELPSoIZnIm6XQs/6ssPw
eSwID6uamIMqn+xjnvTJv8Zn24hDyRAs4zRH10NQdmYj80j3QLi8M+4V1AdTm/gbAFeeLDJTVyXN
/2wXp8Yngyjpop02kag10GQvvxN1/Ts/MAPx3DvmWfiD2PHOgr59hdJK3F2traqRwqgIo4uvk3lQ
5R/pmGCU8+pwZZKzJIf6y3ftU9JxD+MLAUqNp9dG9WzJ0qbPXuV7kvBODCUeXFj22Pb+pFd/5NX4
QGLf3yJ1C1++4penUqyJKZDdC3xHtKe6o+jsmYfGKn7DlP8KOEiynV3AKmcEno3dT8iLzuoYuUSi
+8EQyWQQua40nvHhH8bWuWITgkxrt5juzxBCw/+vdHKJ7nESXsaKfNY2GdWZJa57dySrDnrmMfLV
WUeTzerhUx/UF0eVt3W65AZ0cA4hoWJrMQdM66qZLgwGywAO6duU6ZPoXQCOyezI4nE3YAWPoaYP
O4TUj3G2TuSQYGLEAcQS2jFZk2e06Wde9DgaP0WRXnqwikBaCYO+wb9B0j9GqWBiz242MhLl0Ykn
qASSBtapJj9UiKkt9fzfkgW3zPabBQGnaPPd9jnv/ZJnITdAAmmsa7cjTLBv8NBybK8cGPSNXSUF
cEiN4uE0wxOFmbHTvP7RFlQCoUFOJZEHXFGLUA9pi9skdQYCVLyApsc6z9+UFpEkOEf+IXXz9lxV
GHesyVzs6f2E+GX8C+vus5tN73FMiwsuV+/oTEtDB/sbdMuyqEJUjDAZKa/8mWWcqTd2tJ/uoW1t
QjXq4rnI2m8JtgbReoVUvCDt57hcQersmflhDCq9juaiPmhjNvyY+qzvnDnydkOpG79D1Bb+ih0S
fGimQsrwWkYNOUhs1fjFLXEKfeeX1XtVkW6H4EvVm5HbU5HnuiqsrFjxNiKfJ4zWMhPGzs3MV4Pu
91WfuA01LCixY9wHo/8rEHU588roWnUYQKpSe7Gkpf9zo6n4sSAJIE0IuycvbaqClsp0z8YaCiDP
eYoVx+U42ER4xMZ0kIQQrfg9nFxaR/ZPFj5aRUqwj8ruJrMwSsaSFVWMutiWzMxmspCHNa7VMBfD
OUGjuQ+Op7Ze6XhnPcf4HFlTQ/krjjObTDBE9sSKekxvL1njPTbSINYhheI2qxzTskhCoilLIwSm
ai5JRqE8DzZJeXMVXnlYMobPrDKdqNWjVv0i8zA7GSv/GX84s6nWx/aQjZXzRxz+ay/bG4bHWw38
QL5TDg8hSZLSFaMOv09ewiYiJaSn1uh6u9j4xJITdoSCQB7wuOuT0qWj9J/ZS0MOqSujSyWrz7yz
/lmeR0zrUIPa62a3Kty6ebbS4UMBaTh2tB+MueD0oKCnKz9lcjZXY5U8jBWWezliLsczW2x7OyJP
y+mYZWROG4xKmTVpYfyNyuigySJxQBW+jZGwQajLu5Wbc+AXtPbYj2pw/ji7MIa3Tt1oWu++C30U
m/UHeIq9iZT6dTLy2xLqj2xiOqemMvuYhunFNIeb6xIj5bRZ/d4WaXVuLHjtyo8YsZXMMbPmZILK
H1DSbmbvpbuwtk4yrrqQsxyfRjPA5RilyKBYgTaEOeVk4M7NUS97AG+tOQ9uKpgyiS9FV3UVenrV
PHBrLcp3NTjbCgvnv35o/gzZ7Uj3qIk2y29mntD+GeTIqt+Zo4FeZKT1JGWM99JKMJWLhvQ5yruH
rjVvKuclIgZUDSyOVeA75acV0+baff8YNz0xbuVfH+l/wJveBgWHXDih/Rbt/Kjl6aXOSQ1Z/qNI
SmpByjmShB6pe2CCXQu7BAe1I5YMA7PjyXDKhQMiXY1649MvesTFkIvh5v28JummOVlxItYePqsm
nfZ9BM1FwiJelLCn+NtXUbXTVesWoBX+U+K3yQGNKV402Txwfc/48r1Ze+wg2I7u5MXumoTKuQ8a
xUlFPw1yR8pMu9YhwVmBgpFniv0k8CArTmWZMx1QttNjMZVssUjwF3WOZp0t9jTL3TxG9ePYpPln
3uoGEzcATqbBuqtnfL0Jy5VvaPjhmXiV77rm5Ee2uqs/4rZw6/Yo+i7NL1lpT7ZWN3ergBWdG2Do
1jey29jVctml5BMja/Y6zrZwYJrmJM6xtVz9VcpJAsXjpOcyq+EI7F3u+inUT5nlJQ9sTiQPpRfz
U5/8hvw0OcxPbn4JqfU/QrXMczwzKuECBr3p8CeYQMDC0U3aU4N/eBmrkxuVgBZLOZLkRyDPW74Y
QfErES14RQmhZzJGKQ6oAtkmMhtu34LYHt7rVVJe8bC/CNlh185kDn9WatFWxmE1b+Dgx7cK6a2E
yA9k7nO+kD3l/FO17l1j1WNohPny/ulETFUB+ZX5KuUYIQU4GbtLl/cDSSGhHpF5gyiiFQCzTuvX
X7JBnzMiumqXsKZbD2EAISb0t2rSVISuZ7NHL5T5i562jGpiMYXMTEeoN9yXIXEKbH94q6dEP7AE
0VpVs5xr3OG6v09ZIHAgPUHuBeHwSLqmAZxkhP4ac6N3JAhaEdrS6udITnjd+tj9G8bOXHDoyXZ5
72nmP6drOJ6TrMLZNtLU9YRQZ2ainpi7Yi6oMf9OE4YvDQKKsRYGhqc4R46YNB+ZQAj3EcaR2tQz
YpvATuxsrLyfKeWNCjDdrXwTMEr/I0URDwYTP4FmVfNmsvACnGwUwJRmHXPn2Ln9Q8bQvapkvS0L
4JB6nKejJAp1xafqP81zCNjKubzH3O5+jrUKHwZ/rA4F2lcQso2IR2eo1dEc5+io46r7tscIpcAq
1X7WCzdwZ4kdOvHCpyl1kguO1/lo4gc7WeWUEDbXT3GQmTEqNVjlO7ZdYrcN87ev4TTXbdmY+9wP
BwwKLnnKqaYBjE1ZuESjde/4FNEDLbrIoHftdOvXY3aJuYsuGAZDWiyvsrduAXMpsaWjmPvFdBGW
QziRS+F+tGzM5I9zPhHWH9dDQyqvZX/LudMO1dT4T3ku5ZYPIyScqXfEwRsmIJmwMpKjEMwjgxBL
GZHgxZjDnWZ5+iW1csKaRChgoMY63kxC6gyhNCQA35wHuASQtG0M+3YVbsH7IUGQfEnoJUnH1Inc
ZFdl/+3Jhna+0F1qHDW56KSy1IrXOow1b0WpxZ6EKTXlgzfIJDwMBTQSZBl8U0umEZZ4UNlDXya5
ug5NEgpSKh0V4xu1fYZMJahponkLgSQW1L+dQjRNVIcUG9asGSyK4XSkoU89VLFeC6RTp0z/lYXt
OMdByjRcnsVsI5RlhB8G2uw7m7DxZ3Wd0TaeQrDdwNQnHaQiSqrtkLiq3ukcmes66hCcQ46mWtby
SQjpvBaeVj6VnpbdfQtZBpCi3JVK2p96k1urOmUFb8vyqKsg6nkTSTSpUjDbtSJF3cJN6byPRO3d
i5ksOzmHZMXIxv2qwJ+jVTl0tSCSY7b6Xc+LkTAFw0vXqdW0G+HRoYZ12oQPruiKs9RjckY63yae
t3GnAOZhWYHgp3hWcNb3oGMcaGpGt6k8Ub+ZllPccxofzPYl1jNp4APBGnBWmq9DKZIb0zZTuTEH
3BY4+BwiUmR/HMDYyQLThx8Sa7y/SrfLR8JsSfNgB/vF8nHz5c2QrRh3WZva9fRAJlWzchqj2Vlx
qL9iSvmPo/NYbhzJougXIQJAwm5J0JMS5c0GUVJVJ7zPhPn6OZhVz7SVSCDzmXvPnQ98mCv/gwK/
KxHIbGPo7ht8pYwTMr/nUAr/dXEIyJR56kYZXX4jQHGqH2u613vteXreZSFoMA1BfS+k693txhs/
qUGKp9CCmo6DWb/UKPzYB/t4XZMaGccez0qR7nxklAeYWda35Oy5yQp3oufWHZNU6EXfDhqiSLDG
P48O1PTeZIafMJ+liG6Cu+Hr7Gb3gYEV3iovlpt6T12uoSZhjTyIEZEG8yaIFxQF3SlPDeclmUR1
MXuTTD72S+9Nkaeo3lNVHuqUyY5jGN3VwFKXb8IK19yIN/6f5xvhf0rVkE1wT4XX2q0h8GOAjrRP
HpXgB99ZsNXuFvwb5oBTogVb2FPQ50U0OIX46yvTeMbLAM4981SUmoxKPSYd/jGQDU5p1y1bnkcs
cc5Ca+Mqio09ims7AqKHgLltxTGZEG+2JpwUp8WiaTNQ2Nu4e9eISngFZqMPoy+L35RLae92HPYp
nKut59fgynyMDwZGUkCjVWeEUW+z2cK+IqI2QEUWJzk7FNthsLGuYLyJWPSSUrXDy5f0n4J097vZ
+4k6Bl4z3+dkbo65RplxDDKIekDpWSNaGm7CMsbYOL2x7g9g1MZdncr0MU47+x8IDoykWeo8B+Yi
n0ADtFgym+Lgjr7B5FhNw1HPHfC6mO4ZVcegDbITvGX4EWLIy31LU+ygblT+GR1idV38nqlv40FF
z1q2cO08nAc3pXUTLONS1/mZ83E4QeWiHHdZNhI54x4dZ2A/3ABUJe21OBgj1FOPJea9mPG9bbnY
V7/iFL60dfidocldNSfmS8ZMBRRGtbBj0JMbpb3hPbQZRn6+ZEAvarEjkcU+Oln9z1FhcdaGZV7R
45qf2eyDgqQFpe6rMrqCTYqZe+8VRhvZbhlGqVz3/aP03ubYU6/OuLwReJ7fOmMc2HL5xa53s4BJ
EfDRKOmC/jXMAvY9Qa2SCErg+FhNBtYd67LWKoxFx88hZElrj0gYLLqRrANUR47AbKwAHOxZk/lc
pe/CDHYd5PuwaqCBxyD+nN+27ui4ApR7ZRxQSa8b7ix5d4yMgaRA5J7xrHFxydrce4vCvu8r2tkq
Yv6ItUc6bcRztUcqyeovFPynmBk7vfq0We7zqMJn7PM/mZy+FWkPsztaG3cxNwZVApFcKLawbGrT
3S4C/JbyzEgn3T2R6dVl84Q8mjvmBf8I2DRry/u2tX3/GObt2Tf6p6GL+bhgkMwG3WC3z/v2pwnl
XbBlmkWPlyzYFkP9mwrcVk3yHTsBoQt6iRL8GRxVNE8xMQYeMBQ8mlFPb1rWcKSLyX6Ze1bj8WRh
UZMvbNqOSx5W3IxkUbTTqSY3QlkJgvdlZxJcIXkoC/eCz3evZXoxp/myFFwBgNbxId674DalRCfo
nwq+NVHbd8tqUeF0V1N9qPKDFuVSpGGUpexAS/+8CESFWckoHkgfkl0Gwa2aVynx+GpMM41G3dr7
OetxskBt3Syd2506N3AeaQoKQMhSBdu5Fs11WggGydm2aYpINLFKJsHjUrUMZiTZsXtpG9a+t8wl
YhYFrK33rb+u69T3zKKqNeu1LMU4utESDsZQDdml6AtyHeC3YgOGZwH+Cp90l7bzHXRddgzcoMfe
k8XPjWe2dGUp0qa8AWMh1IxUlDd70/RN/1m6JDYMVLskjg7zrRjr4Y/nMC4uRL48LZ5RQ512HUIA
TEYrs2G2D9Itm6smXOlpAl2Fqm1gUjNUCLSFV+dvSN8BaXnL8pY4tUJ3NbWPUnvZAWNdvDcMoz0O
QDA2RQWRsFsJEI0rbOSwVfYvLYthz9x13gY98XPZANM9FiNXmMB5uqB8cCDFKn/DTu3b9DWHLMDu
fG/0C0oPArbNc07Yxw7Qm9gTS7VmB4j6FDRqwBDZWQfwsAZDO9xIiQNLLwH7fvEC4EKeX7rnTlbS
xEoOrjxz/fCYFEW5rwRDbzWGzbM7ehNvRybdb8gG5IXYZeF8M2e3InBkkoUsiLvFcf41o6uPgEqC
LfNvzB6lh94mrEbu7aGORhiUUE98j6HKhCUQrSoyTILr+0yymKzZxB1c8KsbyipIJU41bAxffWmb
uZOB421HCirOb3AmlPg8WXA6DWvL7jfZqzIDJFni68wqZqCFoUaYE3ja6rjLT4HoYGQUnqSwSdNp
QbQ+YWYY5LLshOn3J4zS/o2YKu8zU2Xxp+L535cDW9AUQff7GDDc4jdePmOI33ig6xGodTo3O70Y
P3VX5Jwc/a8FbSDK8GnDfrdRQxX9vawCa9d0CGLD2mp3jcFOWSjrhylhv0Ul3O8W4ZenoPAQqHSN
FwWIXR+A4WZHZzKJFTFTE7tzWX1guRJPQzMyG+WUPQ2FABNtsL0qwyS+mFyLf1RmtttiRrKAMhlI
epC5DVpgIMESzc2md3vzEjuUekZaIJ+am+ap1oX93g1cF3aM3E6k5l+zaapnF+4a0TCFT6SHTra1
55iM2k39yhahP5ksiokPoPnUbl7vbdMx6BsAK/myQQAZumqv5lFHJja7q8DHGEmFyVBzk1zw+iPH
G7BWWhaoljZxxhtPc8F2JifSAgvSeO5FQspwIsv7qEW7tSfpUbi48SFP1PS8pDkglFEm0VRXSCkF
+qkyaKrt5FCZiaSrdnHtY5o1O/OlnpoMe75qiUeeDYRmFdZwmHn6oHrCggbliJ2W7GxtZc38Bfbr
y+wtdzvPjb9hX/SHMW2Ha08uzJ4dpfkQZwX6bbqDC4ADFDou24NQheqBfs55tREA75KkQ9FY8GV0
lpbfRllV79Mg9QMgR+u5brgVfCGw09rYJx6GWTsRflvjuYrbIHJEgmovBJGHxwTXh9tR3jTGfBLM
ciOrXabzXKQ1KFfkOVoOn3k4tC5EXzYvaYDgkG8ydnZWnmssdYauN/ks8gd7GMpbEffVekrWh65J
VxWK1W3DmOCcMhip87A11c+Cr/U2zon615kuzzoy8PLdMxn/DnoAEIPsYouTxAaxuXQd3CrTfmPD
LfZSiT+CIu48APa9YPPHGWQAJzAqyIcg0IpdZTSYkVycOGkaUDqUx7qNaVPQ+1JW4pLYxbrbM1HC
UPwqh2nvSfuSB/Of2ePXEgGFbOX8ZoF6d/ig4lptHUA1kAR3C7ttgr0ObVzC/XEP6/8Og5SX0Tum
3nfd+eSqNl8MXhjxIjeZW/MNvUdUxuG2r29TrXcN4AFk/H6egsVpcZVpJn7zzVhK6AVhhNmGIYy4
TMyHwARsZq4+L2BOX0y8GPpx/aOY0QSn6KQzW6gDoFKUqaI8mzJ9021xKySCK9s2vyQxQSp2rik3
TA0ZaCGM2nVR9hrmruinKIdzu5GiuzYc2SrUL5A89iKsUDrL45IULzP/QJ6rs+VQvdZ9OG56DOdt
mqIOcBkQGN0dPdsywaYaXURB8QVGyZYBy5Zy+iE17C/T5sxH6+tlHVYUvLFUuhycBJG1v3krGNOR
XzSZu8wq9jGIy8gw6xfWKqysoTkoBxrRrRVqa6e3dggOoBGZ+oUvsVDIm/OTncLI79HRgA3ve4L5
atx86yOUYmy1yvTHgFAZhajFZbz8phpmf+hsJ2jHTAwQb6gcm9gSWS6UrQV04tC/j8vdg9HEfvPD
KLkcyofMGneWE7/bmk3Mkh8Nxzy2pjwbaXhsJ3wUAzAfBtIvhPToE390ffVZ8B2X/LSxRmqfp4Dw
1udOUvtlrgnrKMQV5F+ced5TBiBY/R3in8b+qJcpAo+LnmrVR2f/efEdydIVTSHBHibwSDQpvm1v
eIoKF6hvN7aXxWSutoJXAR1ia4IFBhVjEzr8EjLDOqF3CwbN9TFMTf9lyqZ9Lp4LuJ0pT3hg9adg
zv4EpQlLm5p15ED8mOs/huw2k/WZM6E0+XJJmbl6BA2AK0Q8Kxn2cPa4hrwMrHtnXUKB5eRGnSbS
u+bZmCpx5b/k81cHY9mELWrmUePftYlSQBc6Isr2wx0o6Z0H7sFLsluAn5xpCSRkNzaZHKrVltjs
Q4VIIqv7t0AVL1xxu1rpXYtDZ5H1Q6hbNBYtD8fqvA/yBxxVFOv5ls3/kH3FhhXN7WyC8KSVGOGN
DfdxTN+TUZHMIP5iVDxB9fgImszmnDF5+v3IRENUIwHnhR0DcfQL9bTq3xKi7tlm8ybW+8yYDpYU
aARIn5nEikwytmMSfOVj+123xquw5mE3Ku99fSIZPOLw5G+dhfUogOHCWD+EXnY2VeCeWsRQXTG/
KP+lTz5MKBKbBN+y1Q4f1prAOcF1kyjHHnW7Ilj68o1YXEICUmI35cocxIQYRouHzG70YcvPDWct
VpnJRJqKg8PfT7zG2OLnSzriYSVZhQItjJ+gmhoXp7dJ6BHhYw9FKHAyHqksI1Lbeetz+TBr1Dvc
AvsqKxHdlg/N+ny2RnylD7OiyuGMncSEaQwTUpe5p1AR/923yFdd+pX1QbAX77FYpk8iAI/OKugp
BCAGY2hXqVCxAj1Q/mDbXJ+GLBsPZMG/klwApkjdWtdHSzOxGW1QvEd1naC/7ErWRqWqv1UX2k+U
z/Mxsb0Ke2HaX02pS6o3WjMrpKuQHtTwMH4ZqJOahfH8Ci+Fs4EDBrG5GBtuWMd6T4ieIY9UGfOu
sCXQPODmBAMi36899QaG5wrN+2wvEpZod1AzMBItzsi3KNGCgYlbMZH0h4uagTBjR7ocHnj9WKbF
B/Q0MPNpX+3LjHOwTAzq5/YpnPHcl0AgIoFZZuuxNz400r11/Vq3J2gT+MRfpcIvQEQXdcuwTev6
N7Em8iMYAPLs6THc89lgTNbq4A9oA+3SeyI/mb4OQjYRMojsE5mdsf68EGOwIfDvpZZkUZEGgBrj
n2Wgn0/b/Ma9gmHRvnYe0G1AITYLCg91JZ0y4QfMnoMBCd7isTGgQVVuZmw9nOVE60xfbOR/PJ/Y
xBgEBsl39bAN1tuxRrW4IaLmn+LtFy5jutBY7VIWCuxwZ0wtB4XeT3JETqQ95ifJOwQCYzuVGQ90
9xUz8wcBdK5nxJkKiF7HeaBy/0LgwSF3kqs040cmO880mozOAruOVC5vcvL2Qdt/LBmfmJ4HpDBj
vWs5MWqzynZYmn9hiFzZV0QLX2FH1AnznXMx9cw+7YtFKQ196FPklB2leRlDQvhID2MWhpWIHAiU
tlV680b9ES4maUqD4BEiMDArUa0bjBYzxfZgRb24E/wBTrXJIohg6nu57YPwxQaG3GXkaIZhL3c1
pwYcj5AbvZlIcbIYTM/yZf0lQPKviqbxdxbmhdacR7GAaEBpO53oFsEB1MHB1uop1tO15MevOgKT
UEtHMhhf0sF4Bi2TRk48w20YqWMNaW9KBzCega8zrNHnVy7zFc48CdSZJhnHfcUELYxJnegQZJBQ
BG4+w0a77RcHR7x+VT5T1IrDR2sgWqH36ObsmYAO8mbXGsicpOtoutemAdu6SOM1aBGUuSgltByJ
Y8n1b+qx6TetcEeOHtEpHsTauGxvTEZBi84Iats4PTiG9URE4Fuycq+47g5Jgzi4tNotFMuBTZS6
CWTsnklD1HbjfgL1JQzj01Ez0vPBPxRcoQm9TaeZY9gCTXUrMXH0+d1kFlNywmWkvZO+eWCCSvBo
/cbq6Oio6jcI1MWnD9dWuJZ6HAH072Lr9n6O7tG58NSWZP1V9xI1x3ZcxvYWdKO90y0u9962OiaD
Yt4Fq9YwCOWnNuaHuQpYSy3/GpuGcFqW8qFFNehQH+a4Ikk9vBPbDsukw9zF9dF42R+SFfpvhdr7
Iuv5qyNc9c6E3cc1aT3Y3nDPys47O2QtfZXpGL/alQOmKZRINyW6HUDh/EYxBZJjJ9AAYtS5KhjQ
Oib3eAbbrdjMBQ7GFwNpEMtlS6UIVMPgeZZEci0YeXZ+oKxNS/gY9GQ68gQKeHdzS6/ds3GpAbjz
TxDKei6cDJSTQ/ikaHkxl0thAaJuUaptwgRXU+mwDq0w2wTBSryjfGN43NroAkEkrrcH2zwEMYB3
tD1s42UEjRyUwDVM+0GzJtvFfCNkdm4R1OxoCJMNSaisNrxK7J08/A/Jpb+VjqhYCcxX5hNvcjHJ
M1oqfiMXTwjkiM8a90A3iPcOBEIqe4XCvPwbp+MPB1JydxP72WvDd6Jgn5lDHz3PFvslBI6tE/GS
xBZoACtqQ/FUQGZhpXF02hBcKerdGVHhIGNjUxBqdAABb9wqW034sNBcW5gCeDp1m96Zbqiomyp0
EiwbbJD4xLAwIg7lYeFjFyEa+gy11tZ1g2/086+B2z+Vs/exDn8lCY0llHis2TA8szK/lQzP23Q5
p/xsrhhfdarNDSQQwljMdOVPWPfZWdFf4fBR5aFk2IaUahi58DLmoiLPDmCHmMJXcBI0XpoAIXxV
p2cRC2rx5I2ZgocvdjZ3gxn4MJSqZ3t2gVEY8CkGU7HgALzEF1u+wB2vYFpNrKZr3tYuOcaTc2r6
lLYhmHfm4FQ7Zt5PqdU+oUcOTqEegb20YEuAoPAdpb/pEn9XofvdBqjF2/Y2NtXdmfRVeij8HF0c
5WK9+IGt/ojUeYWkt1t1pG7QDCcmhXQFwYMu5+exI83WIt5OzMZPF/f6KRSBjEYjf2jy7skvfJD7
Bl0T6SuZ8ZQV5rhJ2cGGeUH/SZrlYQH77xjjQ+6azbG3WXOl//+bZhI7XZl1J45uWoL06OkUabJC
oCWWvo7KNsiOk1ph3AV70kZOO6IcGB6pngXphP2JrGCl3v0k7QEk+mDXq3drDD8QYu3mOn6rWySD
nOvvnijvyADOfSJPKptu6NYv8xI+sCn4I2peDqWd/VLOHwhbfkzGG3u28w8M9SKs3S67qgwaDqK8
ILd2OYjbxXHPCV1tj7Y2rShimIiz1t06oYC6Rleaku3irqMNS1ivXU+91RKOGi5Rlbvhmnd9wIZf
RbOXkX9GzpHtSvRjJrsYufivmBj/8wW1vIi3PHFnv0CED4XubmQerbABLXBincUUPgE5YLJb9fqc
TbzzScrT2ZzYbi9Bvg8TeulQ3ZjR3cI8OQX2QnuPAFiqGfqYQxqU1H+ZykBaSF8cJ78gLPlOsC5F
dVd9thP8J7qAsqxhodgt2zwBrpYrAgzGf2ZN/tUmLLx5O5lo9xsXrLxX+uZRzgMBCcvgHgdnTbT3
LKg3BEghvioqBgqa2X0Rsmuqa2Nv47/Ys45EWEQJ+1AblQngJIZM58XrXEqYM+oHdsHpaLZgYiub
VrnlY6+QDZ28/7epmR+wgGN99WnnAHAlyDkUGeGonpCBlQ9s2SWWqa7s9r4n+6PO/QwvFAy+7Rin
5k/n1ljHVGJ4d2736rOqch/xBao4RSg5YpoV0FTXxCBnjttvpzx09pgjAakS4zLxvXAtNIsDcz6O
1RZNNqpJkTPfcuFye5avim2CymWXh2bykPSTxeRvsJ/btDMOiUphinuTf3I1APlypj5MdOCfx3hA
MVSbxdWE/3PkuBG72AvROumlPqDtKHcIWd3rUhkwShxBsTSumwgDUD9pr/5+qRIA7E7X9RH/+ob4
3gAHo2unF6JyxogMD8YT/eRi+kjqz2ZoOftAblNLK+PsZjNhywNpGmtU88HtJLhnPwA05KnSY2e5
6IPhse4FYI7ikM30PqmS5V4PvHnKkChCQ9d4GgRnEqObjufJGnYhLLVd2bIZ0xYzdLYQyc4WmmBO
wUEtRtAiVlZ42MucFtRLlz2Orf5rgy3g6cq8oyeN2Il6CJcv3kpQaKEebAwmdzs1F/rSOHZwLY0R
4UURVI/TUq3HuMNQI1mCBsg5qNUNbUr2OXl9cOCsGQ5zFi47hWQTdj6bPivjLvW7uDhIM/znch+t
jt2K19KHzYEefIYfkvxx2E1smk5czVgAQGOXxdtUs4SY4l2+rruGkAbYPZVMzAyOOwiStzLofwc6
IjQB4X9CNvBXve7ohd7XMGbnYczPqSDZnKHoXjBHC8sOKmfS31FN7NwRlS78CuIeLSw1sZ1+lt3g
bKq43wUgGnPDvjuq/bvYHR5nHA2bcTUnNvFqkoG4x2OMZwSwn2m6lxxsDvLdlKx29SXQCq+GrqhL
F+dsap+aTqm3WakJBTJpNUZyrf0146Zh1cVngWQ1KmZc/asho4bbi/r+DF886lznY2qz7WgtL6ld
QxxIDjaBFq1iW+t2r9Cd/ykXbVTS0oIOa1VSyqs3h9ecrFCrMW5jto4Ry6uw4lPf1D9JP7ZoJ8vz
nGb3KWMq2nnPsJoeR2V99cv0rLSHvZ+mNCdYaUi9ceP2xp/VmOLP6YvNNCgR9WO+OI9+46KVyb8G
nHmDERycvn2wmdm1YGfIikquM8Ql7kbsgmmzbZP2yfXEQ6MtvOt2/tnnLI4AQMEwvDILfDXhAvuj
7W/sIjks7ngecxgC5lKzXDS6k+zEs13Ze3/Jb+v/d1P6SRv0fT5KJknzTQYEp6Cu/ilUv5f++Bia
5s1rOh6D5qtdGSdDOb0Hpb7WYR+u8UcmkPUqPLANYSY24JFUyxmd2xlRCctm/Y1TZF8V5QmJzUPr
mQeB3HgfipL1c/mIrPvRZrzlISpCKwY/p5bZk5N6975d7tb/jS/jA+Gd3aXPVEija1wpR/EWt8zh
/s/ySFtkRB0yfqfwXheX3A9ePHZP5BCyc0JPF7fDi5xz/5vhC7uoJC9uIzqtQIF1i1vvy6qtk13N
4KEsqpUNDqng1cOWww8HYXspvYee9RyJIxLOW8a9Z1X1/z9ahWDQsQtgIzCjRoIok5QapxxnNmP+
AqRggNsmKLsprQf2rozMrYJVrHTCJ5sJGkGt5Iz7GZnhMGBdo8JCiqnWKyfkLgYliiS1B8GluqA7
YAA0jN+QTF5AZZLq7cUcx6uQpTHF3qL+gBIfjSnRYGFRfura39qBPhQQRVZ6VoD31m1+RvRyMJ8h
5sphu06a8z6wr9o2ofqTlbsOFjpp5lvXmafDMIGmwASbMtnUzryroFJ21DWYN4nUYJQLhBzq65kV
w1c4GXCqcCI3+Y4LZp8J4NcxcppYnC0y29mrnweD8JHZERvFkKdg9XVppbXrdPJBnPR2BnPAncCV
oOj6rDVV/E01S4Bpm92s5eb/Jp7mmIN4sMCQFSWjmVq8lhZ42nKujqsdopw8pPvJmnvSpnAaRpKB
Sk35QBVFI2Cs1aZZfdlldndZFWPAZHvlIizsctZksV/e6gRv0DKcNXwbquoFaG4BUUM4mIzi5tph
m1mm9Nety8s6I1lm+4ZZ5On/i2RwuTvR+49mSB63xJYS6i49ILreLzF3Z8tUs7OXyIzReg8pnT+j
IbcBcQAwZhtbmBMcO34Ji3nnNstjV2o4nMUEDXEVKS8PtZARqsLvBe2LKPCqlxgGNIVCUb5Xujiv
P1cSJ+B/3hle37hCoqDI32LE+nKC3OUEVHGg/PnzmUttYDr3vFwDf5n0B+EhKIeHXFcP0g7oeQFH
GNnJrNdudd5xo+1aBzsrA6v/c2msPBpMn0qd7FwEPrF5za0B+o4hcwI7uijDCtGKkJxcdr9Zkkb2
EiOMDI4y948urZJECk6+66pH954CbZ7bPHhqXGuPoQi1qy2wRTjDU2MTXZ9Zl54A0WVITkVss3Mj
yxDw8viIpgVWRBFsnZIuMQnnjyybGPO6wcVHAbaZG+e9wvezmUtsk2LeWti31ycUv8FW8fOPIAvN
GqcNT3Y8LrtCvtdcdNp2dzavLY0uguDyvXCwk+aoYayugBgfHDwrcI7BkIABdDpECRhfEsovsxEn
oFD3BBDs2AdfGjUQ/e0rAVFr5D1HMiHyk/cBwvjRK5u/UPAwFvO4r69KaXs410nIjvHZkMKky3p5
NNP1HAuWfdkZ5V9cbQZ/Lz6wLEUH2zCY9yaSJeF25lQPwonagbEf+SWMZsrwb2f2bNnTfxWJkkzx
vC1+/FNpgvpltx9vrAaEbeMymw3Ek3L6Z6sTlw7PIWMTtO1dzgZ/uYZd4+xTHopuqF8Zme2dkEpp
qTF3OMiFAKJtxyH9CBzcWL52zyimwHCjpKDRaOgixrfYoVelXnQ4eoCxDN2JTdzeHKsPRBAAvDJC
kMc4+zP5KY/TQM4ZC0kOd5T6bZG+wEg4lkS7AhcL3uKkvVqEieR+6UGJH/74SmNmhuq+E5bkt5yq
f304u+TvjElUiRx3OMb0/RiOT23FhIXyaL1ieYvbP9D3rnY5v+Wmdw9cxrbMgwuY53zmrlW/hUN8
HZfyS7nmtFk9wJNMSAlxHkMGVENgPfe9R6Z86J2aoVqpTBO57cjJDH0HZPNcd/3fmsGowe25Iaz6
pV6DJ43gocz8Q71wkzaF/eS2w2PYJJ8TM9ijh2z+zoTCReMLXTMUWMh9xp4TJ17ZsnAo5wdjXNBq
xL5gmowSrKr/SD87FC2LRui3iMHxTzIRrivrFLbA1IMqfBsQbW88f81G6s3myQ7S+EEaeCTp+qeb
bmightKNbAREI7IXnriKstKPI4qILQvrY+1IlChIOjQjDGAY6eQc/bUMHLtKorb02bGRxnRlNm4f
ijFJntn9LJT7gZs/gqpymSYDXqp8MX/S2JLYkQxyfLFHmzGsLqGdNE0GvQMOLztXYyRJ0O1vZrd8
tR6K1WnKBZQB7jAiqU48FECMmk+KfJvth23sp5EZrMGGLQjzQ+LPX6ptkMGO4yv7jTfDTyToF2io
mnavGX3aRWmgA/IeChJTN8ZQ/diOH2lTMIToH3WYsknFYyFoqxnjPKRNe2t6khI89RAyXNlQBh5t
pZ9Q4NZbhYXB78Yq6pBUUJL8zXs8q1R4KKGeh7I8G6D+sRcl3svgGHzUpT2L5wVNwQXp1rzSppy3
RkII75i/HBW/6z+ndllrqSxk1Y6aEr2/i+iKPjODHl26B9zq1XdAJMKHV1KxMJrHvfVRlxojTZ8w
yCyIOsV44/1tpXyuYA2AnPzxIIGVHpvedLojMFqJUtONfNB37L3PhI4+dxACZEzaoFUHj15vWWQC
KNp6YK6PzCatu5pJIkrrVd2GBrcddcCbNSPb4F+GNv+kFuNIRCcjPHK226zfWx20f4GqBq0GW66w
Zj7RH4NlvLUU4AZdFm2gpmdluUsuOVdQpaFViOHkUKr0dveLLYNQm+Yojfw60u7T4F+DlSBSo4kq
B+obqaDKjIiwrmOb92xbqJXwCE1HN7bi5xgzE70F2T5efantxT/MTbYPNIK8IhRZZJM9mDTueSj7
5NdZyJO35/bFJnE67dZxCPPkgeYlqtmxIqgP6l/OkHc2HoiLLLFc5g6pz1wVeg80OLaolJpz2s9A
lyoAiV1xqt0wxMhQNWhmOyN/X8ET7MFQTGqeCzNL4aRgXoNLjGraAcpNoZdqsmeo/+Ep7sQ8fzlu
feV4O4bkf8PkOvlLdtdFus+UesQ5FfmJrc9gs1vorvCD0sLdZeTNR1BRjA0jiYTrnn0JXb1Ny0EV
cbQm1r3uNN97ycwpKxBos15hB9M7Ele3RodxS6fb6NT5a1Jl7K48/bsg8jkyj1onxvWjGQ8ne+j+
yj59CVqqEmQx+wKRf85/OXS6k/bLJxa6p7lETTDqvP8OyNGjdoRKN7La1XaEo+Gxd9ZouJSpXHCt
nexTGfXNHVM+T28fF+LTLfuXeeX/xBz1IA+ifJweHWkcwTlcwNId/F5f+ik/Mux9HSRKPWhOBWy1
lZA99qtoNKVgrjmn1zFdnb3RneP1CrZLCZ5jIP3OoigvmzV3gF2aVsCChutS17vOY0CXd2+kqkRW
5v9nCRfp93I1erxWac42LcsrtBgEWeBmJGaEtIwyIRij57YXJg+BE2lk57VY+TuVg98VKycKWfdf
aw3jmj5L4BIypw3GvZGGNVgdjo1PSFV7T/kJbQ99r49Wd5oYqlbduPEBES82WNoUsGoYwoiP1fjb
ts0jOikvWjAgd/14IOqBkmgdbTWZ3HkBNew48qkY4wG88seqk5nm/qFxhnLbesNuctAEJTjEN2Ky
jx1xG7mRH82FUWa7ShiWo7ZxMLorw0S2+CYqgHMN69w+NdhxCOfa8lCuzOwoMKGBhfgk2OxvZ5jf
Jes8McoLm7SDteLgC9xSBxwcZDc0AC6AKBPAsp4QXodYlcoTFUz/CB2bTDR/CnYZQYQ4LDdCaXKK
0uA/pD3U6HOCs7Zdrlowgu1Ey167sO4TPVO29CM2WZAiuWucEr9bP3jx2Q5QWCx+vUTtRgeSEdD4
zIVaYC8US/HnbI8PwsVjtP5MHr/q0uDLTwz4Sfadp1htEGkBMypDjJtlDw6B6bkRd68LoZwHW8aw
cGTPnqrkY5PTfy2exq5zD50ioQ6LHiTqI7riXWKGP3iIPji40dFpbssGQVQTAPiQ+k341qPfTW8N
myt3mj7rnKurCj8CjGew4l+Kjh5ydKhh7RbLVJ+1y3MygbKZxwFZz9KqXxMI9ldZivBcaFvurTn8
41f9b43yj4aII02r/LQ49YUMHz6MbI+bFh/s/1g6j+22kSUMPxHOQQ5b5ixSlERJGxwFGzlnPP39
ynNXnrElEqG7usIfnCeNO0v0+TohnRcrKj3Z/kfuJmYamjczXPL8nFbhvnASjqI5uEZqPaJR3x3l
VU6gtfL5nzk4q1c/l9m89diMnupAE2qeEQ5kxqVsElWGZYaPa12wn32xRlJUE8nV9oFi/TuCYifa
QPhSZOMu6KxjjR2TnkVry1TeAiPeyoYYPAA5RD3QCGc7n99R+WUXdfrWGz3wLtplkrXFqktBwbnk
GVlTPEapLqrC5czA+VOJ5h2DOJC17qpu0VG9V0jARhmgzbML8X8oMHTIjU8E1Y56b17zbt+xdbI9
eE6AKFjE1tESgv6y0u7jwKVGe1nEpgY4W50uBSMM829c3ps4OiZ0QGPq0ARJFtcvWVEguvhu30A+
w9JJPgDbwmLky7mGHBJcf4n8nQDbXTIy+JWMzJ0LuP1lDoosoe0SsWnslgjHDNYCsEAqTZhLblxm
nTOkhYbXbjQl25vNtC6rjwTg+ADAwNHeBvvRmD98n1aWm2mgNcy1sm3pVqP4ABKG3ot9woVgbcaY
B4OF4DcsJLWdGDUZutOOES17SwUD0S8jNUPf7s4F2/6lQWgCLktJJ9LCQRB7FDtYcjtcKIy8jsqt
7X+D4pEgw8cfBTo+/OI8aoAg4cXZKOo6z1P+y6WnALWYXaNi4woGZ2lp42LmZicKY5eOaJVvOqf5
g2y8Dv8x32sQoGSBd1gBGkFwDqXqc/Z5Hm8NhJOjCv9M6xp6tO6jHxPmGAwygnXR7XPimHyiokDS
qu2vwN950F9HfR8FDhVTCAiKwla78xRGGOchTlh9cnZIEvntgFWbEaH5B54oKpqw29+HfFzVXYkz
6Z+ZcYmbOYsJqTV7+PCY8Y4TAem/F8aiUTNzKy+l48hiSQK5fZ7JSir7C5tOlweR7SUI8QsVub+C
Gpi8+iB+zfX5D3+rV/rFYBrQmcluBrOmC28L+3T3NDS/ojplI2Rjcd7b1GgTWsOugZGktGKngzwZ
WUxe+dAAkCHgKd/DbmD1Zkhogz9Y9I6+GBN0FiZma0wxeAp4hm3dYoLpcB/GnzBHETe3V6xBpX+u
M1onsgDx01E3cQFBpN1UUDDwGllxu75ugnrMaCG/GtarBS7Nrr9clNY00o9eeY8DhoT6rppfB7Qp
QdHtQ5RE2gJxGf3kIF9spqRXmOL9/0L7cROH36z6iQCN/oXieaLSQkOAislGPgLNOsN+Ywwsv2F2
BjMK0J0YoaBQeeCaZyd+MV1/B+MK8Yq9pUTHGU91EgI5j6rQ2GrAf/lSga1C8cEjA3ulILzzZXXr
0npCdI1RLL/bNmBJyb/1EGaBVqzM+itmVsSa5vrkrdPWgq2b7TUCBbP3Uw37BOexneKMh7zCZLGh
pBBcTocAjj59ezaiwgEkeO+XPdXm02dDIzyJHzzaZG52lRavtG6SKwxGdZ9ozyFrw3HLNUORtWzV
tvcOZvqImwurk6tA3ezMBch2k8U7POPydOQvGLcvS7bXSDhw1ZA23kuBRCy/EaGa1A8Psl2qUXcd
dvaChcWD08l3c6QACkw45itmLfCgy2kx2y9gcPoZI2IHYTZQ2bO5YZenhEtiQ2X+yJf3Aj4STQ2+
d8x/GxR6QAkgsKseU1Qta715SnkgjIsfvA0wNGsD4hmLPPpqQaMUDhJf2pOX3bn2EEoOBqbr2fb3
TpQ3F3RktsypqwXPhVKd5l5rPxVx8oWvHmOlgAoTH483cGr7CQydRGMYfQfqT87j+WMy7B2PMjHU
Uy71ZUZj2keT3Aj8dwYmddRdSjC8oTKvrMza8y54WlOkHQLgjj7xOurSFS1g6PAdhfMbNz/xaAf3
HV+axUhxyhhrA7R6Nfm3Gg/Wvg93ASeJSlNxQNd2GskB2XJ5+YPk3gL/4LWnc4Lw3qAPmwhrtjyr
Ljl3xoe8hb7NDq6OzTOJW9SE17DAZy5XmNVwc2p5lODe1gAowEO3lYrKrrFVLH1vjvlTMBkSGJWu
fWP0D4QuomENWSpI1p1VrFgkyFasdWuP7SNOHNkXb/6ftFm3H6LWAWGMxiG7qCfghy+6ar3Y/A2X
6pTiqJe9cxMR18PPeDVypqBYHbtB5cg+jtRHIfDdgZqowHDTaTcJOsXRmKwj7xFEmE93GBHNdDdA
EmzpRNMs89G6RGg1QF5RUlnZDwViQizUSi+uvYtoKGAqOVZg4i7NdsOJk3igFG0ggDrT23ZTMrkq
OT7G/s444BQ16UJpHlgSSZzI9rZrrR3SCCO89Cho1CBUc8MT66Ij/yoLBn/5BfpG7NCVab+lJPCt
wIshdaZx8aMw56lpQDtat2VtAN9xs/sEUYRAFobaFtW+le87pL7VCkuulaF4P3Ng4l9FwyYnO4jS
bKdV5U1+oOiqBRHXVpNtAozbf0pgsrmQXCkf90ySd12NUKdWnE0qA07OEfqynBNcqUbx4KLX0Qvg
Gh+poWOykNjzX3SZjlGaI0NoKxtidRZpr7rfPqxCPSJX/lLoyWMypmceleZry7H2P2RrdBPJNFtt
ZMoV5NVTp9kvaC8t2/Kpq9hSTGslj+HJZirYEX4bGRamWOSuakyW397RR79wtM8OFBSFMSSiqJW+
p+GI6my2TGfxoP6DlRUWecxalRN2CLuIA3q0of9dende9/Gpnw5Vj3RcrW2qbq+W2k0WSYe6FWhK
JPQ4tZsFNi47HoGc0QOVllLeZOfM1TuNJ+QD0E/uwSDEibXTcC4q6Cmmib5X/Hmlw74wO/ynXeLL
NE2Hbq7/mmChl2Fd/2DqtatT91lrrYveTMfAU1bop2O2igqKMzRfjKEuyVh+lz6CyAXOppWuXpHU
66kmYCqRlY74qZsxzGx/GvgRFL/6aAJlZZ10HSNSHJgOypS8q16wV33rUPT6a2LrT6HvWAsjQWLF
zPaDPR3R+97PbbH3suiBZ+IWD58djP9rhExH7iU/dGx5V5rxnuXNEYHwbe37e4MIQM9sGyL2sYD1
tBzd5EkzM26KVrDlIf2SC9qOxdGYyPtZ0/g9qOwc09wE/YynRrh1zJm17OsbVPJWtdYdnCoY0UNC
4YLjMB0rjeoJ88rBU8aFE5a/mZMdLaV+GTOsgVyz+h54FHGkro0Wb+2oeaqqjHZDf1bHuF8qerul
kblXcU23K20bCFsSts9zkoNLzCd3N2faPUWlWZLLAQwcg54dFOatwfrNOhi1FMh2Plys+kvBJTrS
r+xtVT/76mtN3GTLSjgOCVqQylufqfmbVr2r7JpCpU+8Mdrq7AAiwoUJjCZR9awV4MnOpMqS0zT9
r5rMaw7BnqXlEucZeBB9XoHRbFXMCswfejiLHMBjTpOjas+u/xu2D04+zj/ZMRODJBUZ+Da5YU3K
GE4c6CCHeJ8GE3vx+nPG8JnAmZGaEoHpzDEbuGTGV4lqTFqHMLaemuQmZwwLXo4Opeg+5/Al4Yv5
VCKxLLWQ7ikIpc3cvwfJLFWOdAcbjspx+IA6w9CLoWTcLQPN3g7YAWjjOxcqT4dQ6Dgo6KOaJ5k1
F660Lw0dngqUTvFuQsmOQYOnSPQCv17ODXN8fU+OgUsBmb2qpkerJpXM3kYEZQyT3DGczzaZxUhX
gehc6NDcqoYJjLqTaIvR2Epr33IQMpP1S9CuHC6TTSpPJsKJmUbpSWHowHujI0VHiXOWhI5P7jlR
Zeoxg/xXZhC8KqwUYAEkDqZ+kO8fIC72I5HVe+SUSboBSoLP4DJ8hj96c/OSFnmHNzbrygvmLc8v
x2qj/Yu1FCAwKa96990iufczNF4w+5E0M22Q9CawZva3HGsUDCwefhSo8SLPAmhAPJTKXwX6lXfC
EQpmGqoHJ/+TQ70RxSFKPj//fbbkbfJ7M5DpYgQPT2mk2288TX7aS3+6EHASqVfHW0JEdxl3PywM
I2Yiqe+zBKNamxnjhSUAkV32lkR/Xd/R3j/yYlrtIcOkigKyiji1uBMXibxOeU+sZONmVy3765GZ
85lheJ+ZyQMJWNAlw9dV2+msygxlW1aB288Ek1PPueWThEM+33bxmS1B1Vyp6AvpNBLDF7ZJ3CDr
jyowWNod86uVi+rpgBnYkMBTzqFQoJ3RQ1SJrwpdbK5R0kLanbsobQ+SlWZ5fBmHeO34v4WKCBrO
EUCdgqE8d9jJsgZ2uFdeqlYk/PFiBWfAUVHMz0nMYrMfuhrAqpvGlYQJA66KjMtWYWjtuEnNZgbK
Buii5iA+8ACbj9S8fnKR+gUJxCVaU+vEenJs70OKwzFDv0AJxRkcEsHL4DyYPSGukD2wkUy3WWEs
W/ff+Sf7SkWDV3WVReiA+M0n0NVcWzzFbxIxQP8vY+fb7NwLRS7ja7gr5VNMEMhkqRMQxvQrQMW+
DrJDIodinT0Q+wGPxyyOlRifKT28Vj97tr6JuVul8uHMkDIN/pIV77UesD6kKbQBzkmyGP1dFH4P
8q7dN7F0RiSftRM4SykJQzdf51G38BIbzlZ21+iyoUtzZbwOmIvglKyr6t8z8Hj8PiKJmksWsq+Z
BCyk4NcpZuBizJl56zr7JseE1o5nJw13gAgOIXdCg0HyWctxEBphYE3uKIbd1ng0keQEkXcZYxDz
kb6hBbZyuKq42vNG2YcELSmqiSwS3v3eX8r/DuQ0CQWF1x1GZFe5Cn4aXbOVfFsy2ktqD+4R4vW/
dYg03qr1ynVE+hLRe5DAL1G3S5r9PzFhdVOYP1reLGeOsRAvAaJMpv5/JcvSY0GxyL1aXROWedOy
oUd/VVHmmvzJPg2R99UBQjRMQXrDunittIw8noL8UEnneiZI8FfsjZmEjbMcJQSgsWSvDZ1AO2l3
fv8sNYDLTkSC40quxPfwvosIHGF2l+Cbs0Zq7ZGwuyK2jyz2RH0i9vCgZKHy07ahA5MQSshH2/2x
6KrI5lV1DI6w6igikT7YlLS4pOSUTJ3mqDxCwqHt/7IWp/5h9K9ystWIhYck0QQ2Hz48FxQ1zJ1J
1P+1RdKPaSDJEAV47S6dQsxpUfN4K4IBuggaemn9OjPLammxg0CWVoBGbSxnoItuBpcsyzeWMTeg
Jy6dYMZV8+awTuAtjeu6BuEdRWd5S3Xq7OTPNE9WiQVz412DCCjNFXm/nPhUaLQ56i9km5deieog
DQ8biGS3lyZHSqRTcQuQIGhYe6MwNqDk12H/OdsOgmvwvSgiOBai7gU1ZJAgzm4ccOdGcDamgSdn
XsmhDoKVSiFFouBmu+025U3IA+FGKvOj06FLEKO95BIm7/JfUqGgT06Ke5FH4tvPI4e0HBjcrBzd
Eykua+Lf4C63lqw8O79T4xv2eXT4p+4PU6KtVjQXjUxISUJZlpyxshrkcmty81GPmIPGa94TkVQZ
aKaxWXsS47jlg9DsQu5WAgfdtgCgv3E22U1sKhqUDuqf/nRrEKrnPlgPRfg1o6UzmOpK46QkFWCG
Agx8Q6GeJBu5fFZgHqYX03rNHG/Be8xp01UxwGE5++pkLR0aeX+yRuUkkCYbjUB+Upp4sohZ2ZBM
1jQb/51IAtflXdmUz12oHKVXyKUYlKR9ka7oRzGRICc1lrpioI3PfuEsiHRsHh5e+MZH/z8B67xc
OlENHkMWL4wEHazXLgIx6QDGJruRfIIq3uRjfBRmmvghhwHTBrA517pA5olIpac5ZKofF1ezhGOa
M9VFDVOSDKytdjw3i+KO2qVl20i3qaRl1u3NnrgdbEVUAZn/q6fbDP3gsJFas7RwHJUGlRysxNkT
xw1N0qTBeyVblzb4Kz5dzlV4KgsG61A7kEbm+cv5ZPja9CKxkRcIh1hb4TCNd09qfLgpmY7tV/id
Z+nZ0McZZH+evzRoTiDv4gE87deqoS+9oLsag/7kNrD5BWdtuZwaXlO4CLeQj0MCKbB9WMRdBIsU
1JVbgo9qHaQkXNgpVoqikx+FLz0lhZPm18FLesCUbnyfbHt6c/U+xxzRKS64iTY7u66eSA5pAkXt
rcsCQm9EulBNGxSo13GSnaeatoqQJZDXYypl3bM02g8gdhZ9zmRGEjhZUKPVHGYkHokk9qx82FTB
jd6+JqXDgxDTOH1b0h3q64zMBxBcNEw0MBC39PVh5Zh4reEyVQQ0BsP5OVVzOAvo/1hBe5XG/MD8
QBuVLcHt2iFDZvfNWXabFI7g7/9qFCEyZPzv56eDFidPqjK8QGBCwKir3zzP++hdGE02Xf6w/pFC
S9H8ox1HB4D5NBKM7dgmp6ByXnN0MZaqdVEb7YRS/n6kqznaGDCM1d6i6QD28BI4xUdpDg+vCQ9B
3K8k9ZeiJSXRcp3mWk/oIbSjckBoYit/OZUabkG2dg8jmkG13VxDZi8SjUiHjzbh2cZu+5nh801R
6bEQFoDiIawaFhXQlTFeaCryFUlSZ8spRSQeOgxUwDBCnJjKhm+wEU2bQdfi1rMdXcaA+TCiFR9Y
L0NVPbUe5rVzekN27SCvtRhmsKWmqAz251LLLoxtLnhyYyPU741+jLZ+oMKCqEhmLVPYkFZsnjmC
xlVr1/otybKnvmgQpMgomqekd2+JopU/ARrYsOwVupz05JA+TChkQ7rtKVJuKHyjKpVqynoIEbFS
0gLyoPnWRPF9IPdQAVBBlYG/GY2YbNKkgMxwyRoSN2k6jnUO6IFmy0QB17r6rkxx50x4k3JWFo4O
Tskvn/+Vadooa2XpN0g7kWM9y6HX9R5Nsp4KB2wGdOphQrjVzAONZTY16yKB1lJRTOq2Oq9xMLoZ
Sv/AJxX8dIpinEYihp4SlPY6O3Fx/W5oTToeAXiOrsJVOE0RoQngrSsg9rTUWyNVjZgU1Wk8fZsA
9xmVYcSFVMatNYPoPkGKmUrl1GSgCjUat1fD89eeUmynLrSvJePKpZpVFih028NYyGXIiEljP+C5
Xgz2zBBGvahu/9wP3auM8/vcunUNhOoRTWCSWmZ42M0gmXuv9U7IJ92MdZGOMqbvsjxIVgaj/fUi
PYOKAL7deKDQRhDFwxqdS4mZnYsQcpOtPLBrPrQgOZSk3Tjkt4EqO5oGHGiFKN+9FGTdaPFClwGO
2YOjMEiF9e6dTjXnPg+6/4oAwjLPhorKDCOHgW08+AFNr7fUdJGFFxvi5qwahSYuKNE1+RuxXtPQ
HRVDNgPBrmItZzT5DcnIOiQ17GHLkBCZsQx8YLmCBpobrCMIyHU+gjvXV7pVvlLU5xVqUKOqvKnd
uCq8H7kwNXgryfo4SYfwRboBCIlgRtH86anj8tyCdBZixweWaWpiVoixLzhA8X4GadLg0ggBE+Ro
i/cdKXDqXjtgPwjWUsAVCzW0WUUbRs3gn5DoRAkymbPnXKTkc84Q+WiXZdliisNtyggICtChYh7l
Nw8HxRGTAlkajdIT4yckTzKZFcgXYDJ+GnkZJcIJ8s/kIeTYbfda8AwdtJrSPoR8E2KN0SyrfKKT
wGvw8WejH1dwyyHdtyYmI81/B/+mIxNQMdVd1lTznIGJEM9ABsms2CZbrRPlmUTAVhUU724TVN46
LrExrHFE8xYW7R8SlN5+yCeTO/SARzHT4nTF1qUACEYpJX9Kd77EU1GGu6SwIXYJY/hCQ1IhzZJ/
DLoXOVBk6aktPnAvZA9ybsdyJsP261X4b3myy3xw+I62o2FwsFCPcez2CDb2jcN9rIIzH9oyi5O1
kbjTBo1CZvQ4ucfTG0LDK75QbsrOkFUhE5XyKewyMnzpR9yFsz3618EavwILMCziURELrbGmLVPH
xFSvpso56VQbE2w2eknbjgM6pUfBZ4x0MIwW9kJG880TZe7xDw7GH2mpnbs6eVW8/o1KaEzxysEY
j7XMZ3pwQzs0M+ik0+/s1twFrxu84hKlwzedpS1lglyyGvdb8CcgBzlye6fFgpwarH04qOoHnKgl
yhWQSx4+Aw2Sd9my0njO0/HfAqA54gEm4NHSNDf74lXSncx5H1X/DNHllBblHk2QlTx/S2nWWYI4
PQ+STspanpRX5vsAjqbUZQ0kyQzKltWjR6/A175DuF14xV8bNcBFa6VPM8m5zcTUooWJBIWGIH0y
AwgOX2ARgUtx+08SNvmuCKG+ZYGZgcmXOAgRSGXAlg1YpFXl7OBR7mQCEXDM1bB1/Q60I0RPSQEK
pERgXS1VIi8WhfZKtONzT4E1kJ/q7NB7xQmI9WUMk3/1JKCJdcMSrWl2Bs4JrACp7UhfrAb3OvH6
ZJvJepMRW8T5LJNQCUAVes1d12A5T+PPqsytq8N/TbufxBnv8kQkZEmkU4HXaOTJtMkSzdmSzsuv
92VzaPz2RGNJ9qRdJmxocyPD7rJ8MKbwnPy17lFuisO7k8+ARPAQr/tGPkcWShN916NyJmLO5cRO
uSVOQ3eZjmy6dgqeG5Ne3mxAn6CkXxGwQPlXRY+fmFF7dgZMCVlmB5NmmiDc9pz/opnA+fXWs359
mmUynEs0xATwOIbbkm9U/lHy6tQd0FWhoxYbUA/QOmFc4RF1CJq1jwBwCM28yZynicM5qpALyKtD
iiKgraW0tOAdkx3JZmDjUTYRdHFjIuOjHRQ6zR1ksoiBow0xLUC/0Vn+nfEut4sD0hLg++EBEZ4K
1d+zMeQBo1mEPTGKxmUZ7WIE7zIidWE4u0GzvvMUudyK6ATTmvAZ12C3Zvu3qjAF6MMtTayNyw6f
igIxv/oe6/YanXeAPV5lrfEIZ3xvfFahhReFsivd+lOx67s2INUFxqmcrDdFn/+KDE+o9W/OEK41
Yldc6rcK43cUKHDWCKcEEV2j21s+ftLVStqpud1tplQFulvCXEth2WjFRk3Um2bOFBrWiUELLujl
PiVA66RajRG9Uy45vrpWVG0XVy0yZxJopmArZy5cmW2FDB4Bfef05k+oUmmwCguiA+O5f8ebALTG
RjE3Ls94XYbe3mUne3E0gnND3IszOBK/S9feDGZ1UGzUkaWMkUApU2k5mmUrVKRVTTFgxGLsqgms
/sAH5/anI9Jfoxf/ysopetRkhqJysLAcFu5g3YEZREps3Jrgk47tukEDhbbCzkDw7xT5w0fn5ic/
AFleoVrT1N05a9ylvKQmj3cEFMlGpCmDuduGdYPRpQQFisIAkpWdmkd8MrZyvhaYlQJeV760Mqcn
m5e0hz0QbxodPYVOcOMlr3YON5hDRypW1hGYGgTCwRkZ7koNQI7y37VZbRq2GF1NiHLRUs5M9NQ+
ZKYuKaYMLGTv9rQjUJ7Y5Px36f3Epo4gEj6L/U3aeLx0y/Gx52OCymKNLONJbqKNzw4Kp2VlXJTy
YiZ8PEgDegtxqLer0bZukZIjH1rcNKYWttaPq0Ea5WAPaRn6wMHkTjW9P2YT3Dfd2KsOmaKJFGbs
MpA3OBAHqIY8CSDE7Ecz+Ix6nCInw9gQ+KMpB1bxLpc1JbBYKBCSVgX6UgqkKadOa9EQQ6R4UdPX
luhBO1FyaAlnPm/Ctyt8OoiL1nxi7DLRfJZcxeqYCtOQEXMJN/rqexQWcz9BeUX1XmwdpEGQu5uy
6/5ivIqwbo2Tr2aDN8aeIIOui6ZTSSeWYf66V511yVpMiohyGnLg51jE5nMHuqWlpwTdFyj1jN0T
qoG8vDRmeo+jZBhMBzPmepFfMdXuPOkcQCV+KNtc0KtFpwnjOMB5zm/ekxIDaMvRtmHSXByAPCOI
DaeZTimujjMZOSf4YbBSKDQ20087MqGogWUkGuIhsOGosw9GlP7mrtetUdBvkY6AbdkABPE6c2t3
UXYPVQflW7DgKfPgoz4pGggQ8IdKd0faaKn2UE/aDoHzOmp/K44dzodn1Uz/VMkILhgnhMaAUmuU
99owH0qWXnzV4kEBNcfzWes28E8TXk8e3cym2XUN1khe/TAizEHq2sDAbVZXNvqPSA1jhOObAQgM
zXsykEWXI7Wm4NhWeddeTeLd5FvJckYeelGNWDPC5iuCHv9S70mjdlE5xE3BZuiFd9ZZ1zZx3DL7
Q+RBGHL1FysvT3StOEF8WpVqPGiE5dlepKXXrwoD2LAyN/tca94RPt/LSW6o/RNJyjGwxy09pGVj
Zrd/4F7kbefAPjLyRmRsJsXuuhVxD/+tDoz2hMuHaWx7IyPCor3CYuz6Z0XrPnKYjdZAtzmLNi55
MwZTR1brRnOYXSLu5Hv5zuq6D/CEsE3mY+9Gf82QdiGcJnYPPWeuojDFK2KKScNa/ROIM3AEkPzW
AOxA1kuhuvRCqg9cGCAY5qD34j9FMdwN0hp4LCt5AyFqz8YYfFUZAFyrusWhCcJqePST54CGg2Wq
c0muxSIINQiDzNP6Mpih8WAYC3MYcvppbpyvydGPXZJeE52nR69jQR7x23kQsNLyjizxh5QAdaxR
Qc0oKbL3I/GfcZyDbE4Pf0zTz9/ImBB7ou6PMV3osREok/Hf0tdS886yWxeKfw+M8GrgT1TVqJ7L
ZKvFqxsfmn3GdwdkDEFv/CQjEOWsJkQiaszsrl51Fo5rlSTMqb7zzAJRmHpeqtWwmcl2/XRYj2q5
BfmP3BiDjBlsCrzth5QsYUwpakW7AKKVzUJy2Va1QqmXz69u5azQ0/QXkZv+xOBp/NL/zZEJK5Cy
1chox75+qargqiDZTTOdfIfY0/5LZmZSCit8syKgP+p4dcqILH/TNAOt43YND/2W0fLXMbuvcWj3
mxVNPnjkdFjqtW7DnE7/oE2O+Y+6SjxEZJKcrkHTL3wgjaiQ8UYRwlHAWwsAAn4NYnvxUtfe8746
mYxynFYFj+xN52HMoVNp+zZyEIUIC0QeC+OiV8MfFh9vHtE0Z4LcR18jWIdJeHUYUnZVxZQFcAHV
DPrv/sJWeoY91D7onK9VXrHZG3+BYLODTRgvE+O/wja2hY3nZcSbCQYhXLlIuXgIaEyR/6ElCtQI
/cOphh1yy0tUFq4VPA67RxHD88ksO8CrDWlt7Xb0XUOLAmB6nzFz6p3O21Yy9aJJgF7/H0rcCGHi
6kGzeOVjNMRj9/tp1Yy0k0j/bY5MHdiG7exE8ZqRGBprNiCT5ugjWFHb7qKi2vKt7cAsJQNHLN/L
/eIcvdJUezF2n+JgtjTV+hHYWCN6oI/kZx3/ErGNDLV9IgeANHwc+duKYwyd1FVXhyjTVGg1uxks
fiDCqbsbTX8dOK/aONIc7H4zSnS/Up/T2H7uA9qVuI6GlbGuah21uuDLQw0GywZ/UXa0TWij0/KN
eyRq0NlfTlgXOg5aMIG5MCF3RBxmESzLxLBwLqE8Lmx0hCeMVZJkHU5onRd01lmTFGc1XQB/SDAr
pjVNFVRTwdb1KenabadY79hQAtQ48CSV0fwLjxnMcX+Kg27bKPVhcOj/ywyIQwcQBX9IMcIfPe16
ciDXcFGEcJdoryAZGKAbNa9nAQlb8QopOKSNkpWHeJzkKcTHikYBcqNkVZxkPEiOGmRwsIgiqQrL
vKMrh6QCxYnOHEi2aY+ZvSQHRROhQ5Z2zjkpexrlLlpIVn6CaMGD1F7KFpVFSglTJ8/1fzWEg5XY
ei9JwFVASbk5tATzaaNP45H29sa2Y1w5G7QcyL3H4eqVzdWtGVzXvrvSOH9bhPORPtGeNJEh6caG
TnS6NpjYlbRC0qw9tch+tgolbT1V+8prdoOLFt2g0foDlMpknmt2fyPgXZoa3XhUMlHIyulj7pVd
g44ox+609HCFjeP66kJbX/DgsDz4mJksVB88nSBGq9qA+wXokwyPSe3G5Kzj0ZHEvhQUuuOIUkWu
VumycjA6qLJXfYpOEqLg6T5HxDg/thfJHJzkMHBH82Sm4SE2jQP4sW1aG8m2x2KhU1zYimy0dvR2
E+0zJDt3RpeCweJIjQUnp7ojZyQFSe3cWkAByHldNVBkljI+x0zWk077sZp57TXDxeFwbl1Sw6ja
+3QVgjpmrk4h5XaniQdjBzWqF5CN46g9+Ta4CPCzGqI0MdnP2BVrZRwyNjwY0WqPzj4EFgRiur0z
DgiWkbnm3dGy/FWfYorXBVjKaIfK1N84Td89TlzXtU9N5+wr5x7qyAyltClAKh3cmFO0DEk3ffXd
0GFleemJl7y1dZwD4Iatqqk+q9S1rWYxNxvwygL2T5OJx0nsjMGGsKmj3PscaeqwTAdNO6k89DZD
KIyMAMW7JW2Br6ysFpJuSxKhdtregLSFDBUnjPI9dsBUIO9g7QHqLBwXYA8O+CxsJ5HMDd6acdr2
M+SKko2q9tmjQXMX/sQqZV31IMZaDU4AU82ubTYZ1mdO1XyUBRpLOuAcgOS8tUxbo9MvjbmfDLHY
pu+/5vTTgC8rUcDy+49kNm6Ba7wHbfzCxtEoGXILw9epTF/hjsYru3yYNpWebuovcO6WphZtBjIO
3gOtAARZaG3SeXOC5NhPyEqhUgaFwfHHBy+N5Y72xlrlLqQu8Cgf4OYe+QEadxah2acjmvv2Wq0N
9AnMcx5MN42+ybXgxqbJBYflvCfFdCy6svsJKyAHuK5tTbqV0mJRDCsiLUYknqNwNdthcfIo7ZfZ
APPDfkO/hbQKVK6qvZeqUsNhQXaGKYEUPIpV3BWya2b3Qfndt1O+sQ0LqRMnxw5Tme4weDjZxm+t
0wp8FpPPCghoCDigozis+1/ZVkj2bxLiHdD+yfRsUcz6qJJqVxE/OlP6C3o2PmOqh9Vz2YrmLSvM
nLs/yqCtXMPZmpVzrAkhGRt8kQFxwNSDmKe3RfsvscUZD7b/aD8llfIHm5xvw8m/4iH9GSn79Npc
JuBnZoMOiZeioMgrdDp0HwIFCRGafhRTo+/Qs0tNcrRw2mdkcs+l0UzPda+vnUEzN1MQPykoUaG8
PMI41tdeb5zEID1xvvE+/NIRwlylVN8rbMHVHS577a53IYnooP0/+0iLPnWzi/fzHCtoRNqMGhws
v1lvgzI/JSYnbvsPrAuEwYUl5Q5gCYMZo8QAJTKgZAOKFd0gWl8xzssWsVvWvpoEeyQr6Qtj0qo7
58CGfedffQV5S2RUCq/+KEeU1Ss779ejf0OxD6g2ww40Mh+IYv+oTXXMnfJYVcNtdEloNKr0NVTt
HxPF73pkNqYZA7eCHICiADp1TWvY4M/0HQGnRpn4FPZe+ETWtYVX9WPVVrztuhyZATrXvtPlSzSs
jxCL9gjN0WNgKTSAVDeBkq8JOyM9snqPBw1OUq3LmkU+YdECdtTBNAVjyhmnnYYp3WNIdtMHjidr
qB3yF1NEU9nCkvE4pouKnJJf4r7DlSJNPysHUW91fu5alBRyhw5Dl8clZnjjZSzdQznrPYMq1Vim
Vv6SeOgh2tBJn6uME1lt7JcRIkqqt/fcsr6jvuw3vu8zS4jQrW6f5ZnD/BDPy7rDBkp5x22P5MdH
DB4HGexn1BxAuE7eDH09CGptpTSNs7LTnLMa1VyUPsBdE8Bqo/0c7RJIAjHXHoAdu0wZUki/bV5t
MrhoQEQQvVDL79qukLdmp45VCr6/RPucZtlnbo7XBHnacGD81/RsdL+VgyNStvP/ODqz7khxNIj+
Is4BBAhec9/sTC/p7YVT5bLZQSD2X9+XfprpnhpXOgEhxRdxA7nq0YWBjwucqC/Pnz2OmOSnAVUt
uId+MK7D2Adx0xjBMQKdvq37IQGSg3w0Bd3Ndv3TnGcPltMhQMLVTBgVE6oKtoMPUBqYhZouqmP5
BIN+N2IeVpO+3bElJNG69GX4/ofK56ckTzZjl33KKn22B1zEZf0T+e1GFdWldGDeTaN34BqkSPrg
TyHDn2FnbrJx2X/ZMDbJeDHli1eW7OO3YEr5iBGzDq5eVXNKrHYe9HgcRzhWQiBWnMKjN1N2e94D
WL/Ti1t7u5QgnouQ3o3Tyc8C1I355DXF3hTZVz6A3Tfd/EC4dQsjYlel7ju0dibqc/6alSXNauUT
bP39nPh/QrM9zNX0HRnWqXCzrRotMlCY9Rz/nkzEd9gu1cqs1oMf6V04lS+zREpz6+gnTyTsRsPC
OFHpt9AmoFh5Z2Y99sFxO8L8lccLv2VvPSc2O+FBNw8M5l5ydyR+5Xa3iU4CjMHcnBbVfrU/sMir
bFc1879gXDxkjGLgZjrphrPvOTU0c2GYmbYWrF4TxECNXJy547Wzu/c4VCSW8te8rsoTgiUHWCSb
wSTKh+e634hwJLpT70KXujYER6KFKMbrqHWO3fKHGDZvlMPxYFQoWJmVwbmqqs9uTEuwvOZhqcs6
mThyvyRfSSA1qTf6P2gN4+ED2Ovo/sWgFEHC11pJuLWeOd3J1l9ty73Rzc3xjS9kF4mOgXI0/MgJ
/KJo+HIIEe5FyAFIC+8rn52HOeUebTJGpKCezhGNeY89LiTczqzQcpwvycSqlljGuRnEyySzb1la
mL4jzGVjA4y2J7QGkpk4ZJ/1hzT0rF1AUOM70i3+e8fS1KvP6K/+KH+ZsL3aNN0eOV4rDp4szH0Y
gPGpELMootnQe2iu2lIOm7gHb+2OH1NbWvumchhS88SSwcfE7QvVcmv6Rw1ZLUnUDbtjunPLaalT
dyhYJj5qzRNxLBrbqFKrJFFLg2khTLWHtqdms6FGJ2vlT56Gv7Kzj76j/5k5I0zeejJM0C+yqH/q
gToadMqsTJKeSdTHWzogn9vS3Lt47zdtgdsyw/NJZp63IsmeDplwqIL0RO9GclEmm+WIcsJNLIPf
DICXW7MDncjSw1YhS0oh7s1S9aNnui+OTvjiKkKMuechjldOfNATD4wSNABzKGQFDQPz0MYVI4uQ
Hux2hPumeJbpZsXJH4XhWfrFm4zAnDUuAN3Bf1a1/c/2veA2B4l41Hm3zDzax1qJmzvO1Q7t6lbB
YF5FAeo7q08okCU7GXnUfvk4u+GSkfRXdAjJf2M8vC4GBKIq5bqPHHbrE+TueZT/JyU9ZUERn823
sJzJkrA55+zNJIe9bqRVuUB/17qdgtVsQErOTfumqmW3khTDypHObRTxZzp2+zDQ01qX7bOiVObs
5j0vbl8NqzaYIEJqn0xH/WwEzo8hmyfhiWvlcuyqAPusRDvqFfuEixi8w5xixBtVtB9VhVlcTPD6
/QDOinT3LS8LBWTyf1cUEFKjNfZ1O10gzF28FlBS2ZIqdoY1FSfHGSOk40Nra1iaiZyutU4A1lSQ
hSjTY0DfDH8nv9/FYcT4MzmVBLIdF2ablTobqg6vQWzu+j7/XKaMBnve3HU08te48SvvJk2OTpbU
7reMjdesMHk9AOAyGbQ4QcD9A/m3DOkSd3/MdPzJDJS3hLKoWL7AcXlGUlFbQ6bpI2YwuKg1p02H
WKHOqAwp9vhtjsJlcQpbSrar9RQk+WmsXJ4UgvFHv2ezLyqWNG6N+IMakooTErPtQPTWgY1jyNk+
+0wcJD8p0yOj8ZUU/UtQqHM4k2jPBM2eRfsxhB7CpU3JfN5Gf3K6SbtC0MhWPfOK4GP1xXlgirAq
dXaFj8hpL7fOgUFXbhB8lwn46wQFyFi2Nho0XVEYCO7B/GkK0JFkIRavJDPVZsFRYErx7PfCr2hN
7jcYwnjzqbNVlOe2Km+N7RJ49I0WKHZgnXJVPliMrh06cLc+ZTdsQ/WlEQx8PObIoklvs01VNrco
EeL6txjGB5oVXy0QlXlqMMWN2Pz5uZG+WomNQFHwlFZnhBO/RWQQlFFoHB74m9iWtucwW0Kh1ROT
SEBqI2fi4dIo91dGveTNUr8kopxp+mHR7eCtT417ZuPC6w2bb0XF50r6BCMzaq6UzLa5xRnBMulV
qJsMmJXD2QJoiIlTE5502wLGM/PoC+3hzIvqtxIth+TiFBv10/LTcxotvMF7jBx9SmK2XwKVyRlN
jB/FMQNYHc4TeRBG0aXRPDlqeqmX32f5v7YiM9qFHk3Jg40r1uCVUdvu65hA9GDi8sTK80aoDF/P
QOJ0POSVu3Gj4GRnrE8txiOVMjvS+ndpgdzatOs00bfC5JPxDlqNsr6R1MPLNeT7JKJrbFlFaIhd
VUV8H3RxLaX9p8oa2syb7Ugcn6aenJRX/w2hAF9FMB/7bLos0ZLlt9eef5KF8e5Shvn/ZU15r1aR
7NZEZ3lhWGzT3XJj2BNqkn5oDfciKv9hHgB4ld6wEcpV/5h32ncvaQFu5KO7B56mTkhXuBTTllxA
nfa7tBf+pUt7CF1TwQwz1KOZIzNTP7dJwtbeZx4oa3AJ4PgsyRHLgvymUdQpdvWpIk6z35L8Pj1t
tXPpSjrALaeBmTQaX+aMjpVZgbMJrAbKRNozFrRnjNexQ2mAAIDbxe096oMQxiMqZGMOP8XgZ6cx
cUhOlK2xtcusX1uz1WxAIfV/o6z04Sflg3HyMTL5q5xgxb7oB5o7badCfsDlZdJq/BSkMn1OZAKl
BBRwf5JDKe9KI5AOYUM8O1bhhHe/U9EBVGW1Ex5ThtyJkxOHMoLRQ2/djImhNHhFzt+NN93twrUP
OmEdxQjQvtqMZKqGnapZtEh21LnH6uqGPwCSCFI1J+omOodnFWi+sFYGUMtRPwz2cRzjrZGmFNMs
Hj8SGu6qMozXyvlsx+qjLD6X/wF66XH5X/I4BkxkePcqAFmHoYgp5YJTyMtiSUGCp/6jmPAnAIIz
/rEa3mrnw1W0vvXhX3+Z/ZeYOJ3NiI+lPAVp8xNRMG5x9YiSL6tILE5Bc14yNMs/KdwYAs+dhxss
CLFMeruivLfQOrQR7LBDGWTtSvVAZmZgJzzHxwxKSxlaO1JT03AfwSh57S9FsZxNPjpwNxLf+IBg
4FjPlo2B2HsZO2Ofx7+eRROx+HJxDdiWJmF29Ot66+kQNQRvU2OTWanRLND7B/m6fEB+OStv/sZl
c8Z00tIBkmLyjXPwY364qpwPPO0WH75ADPMpF8edkrTQWjQ74Ip2Cf4WGs3W9Em+DDmNu5oIu5l/
mnjruDoZ75Iijl+LDiXaxy8QPk38irDQuOV5xskYCjBFxVcAOZbwELiyDB/sYsEiVP4pLJoEy5PN
l8gXJ33nmZ9pNwBjJ5CyPowxUe/5A/1g7bMpWDxwy4fiPzoHOnN3YlEirXm0M2/5AaZacmUu45Dm
JHV1s9lZNhlGQ3DDW13zL/q/IzU6y9dX0nBQFz84x+0J/ZIRGL1TvBshZChU78WMMLz7i9MqXjRk
LiiXiH8mgMbWkI3z/JdM5IHDxXrJwyxZK/blj3H5nHrlM6e1I4xQ3jTq1NftcWr7A4GDv2MSH8bS
2XFVtXGxg9dqBCZQnipdkgti7Oq9tjEor8d5IJgud3xCftnljUOp184STHuAWNnoFeB0sF63cg3L
d634kgnATaJYLw+Ka//zB+eFb6TkpYtQtI7N7jqIf35p4JOpt4MJabk8mcOtYPDBn+NtTZ2C4oTY
EUJEcHcyG3doUO17GZhMx48CCa3ir6mSlhP7U2AAh2L3TqNb+uIY8N2rhIHLVfOmspEluY146JIG
G34IQIrzr/lZEnYyrJ/Cv7lZsQ5RbnrLAq5S1oe+bQvSRmRfS68e1n6E8BmohKzel83vuDzcZuds
LKqPaVddAWFaN8XP8ttZVMnVGMlzkJ6nVhe7NvjqCrWxSeQ7lDJURbZXdG519ANws3B9/MZ4jMz7
8jOX/4CY4GhvT8cy2GHct4wJ4o6LaC1Ply7hKVg/NVuq5XMsiwtIv0/Wh3b5xLWy73MM77SWT+bI
xH1+IchqOei+OAR8NR01/8+sqfbLX8N1XhYX/hCqdjI1e4RTOl2b5bbmalAGCXvMPKQChkzLO3D5
jXUFAFe99yrcSxFf+BFzGZIZpEqleetUiOizW25Y35oxBp6IGaG9/yzPQ2LFI+Cr8HmpxzvMMPt1
RhAAbmZlbJPM4Yymoo/FeBZn5t6EqWeOFUkd7i3Rq/04qx8rnd+SpPs7xViBBf0yUJTdL4OWTnCm
B93NW6PMr8kkgz3JYYeeSjsgT0KWJvbAedMeadbBuVS1d2Iotl0QNC71GWY1v7H14Knu+LF4Uijr
xZ8fIm529T0pTHxAtGf4ghlCaX/okExXhugXmrhJxYBHvD0nvOnxVsAfEP+mEZ+h8o9xymM/2X9T
0d0yoNdFlpKAYPpodVcKM1bC7pC54XxNFlxM9du7+F2MoQGuRrB4lB4nzCI8N1a7oeh9N+Ah8WT3
B5tLfO68lBdP5hFV4Oun+JQjxH4UKbMyt7qzQ2baXs/oHvR5tXXBgbe7uJrzSDKnWyuWENHq1t3P
vc+AOd8Iwq1FbVono4JSYYx/HTDxvJreYqobw7bE1gRbKaDjiTqDeG2NRJqhVp5o9D6ZlE7OaKWm
gJI0QSszgCMrHiY1X7rWeOV9DOuFbebQH9UUHYYm2naKTGQ9XiyDQb2hD6qnXzmQ496ZlTwP7GN0
4phPJaOTKTV4P+HEC+snbcT/upatz/IirRCcMaGd8pjlKOuYkTC6SL35PFfJfh7zk2znFzEDlXLD
21K6XoL3rY0EkghCno/H3JjB77K6O3wxA9rSwdIWNC0Af2RWy0+XDz3DNQncYJ1M3Xmes+1kwkH0
2+ZFOC7ySTf9IVPybcc+4592DRH4OLrNtXGzRxlZd9U3W5NJMaMEmwgTbwq/fPWD/tUp+nOKhd00
GFUQalrp0HyKrOHYcylBEq7LhPJfE8yTqdMfYZVnGdUUWOJ6rMJy2NXGZwtRFJ+T+17XrAJmbnbk
ezr+66zYkyFqO3TvAiJHFwZPm+0Gjr8eBdLBRBtlx5yhD3kFgu57TYH/joH7xAHrd5DpktILGo5f
6bmO370wxNba5M9h1xzbrHvUVnJoGntjduLIZSeOQ1ppDM9G31xaibGO6OchzFAMBoIRXLVdpBY7
efomrfg8G5FPbDgpL0GnchBxNGQ1y71sFEV9CGz3b+v4D1FEjUaisUmmTAjFxM6wbYn5GC5nl4LL
aLvDU9XiyHOrA5frDrce5O3YbLRUeyIDq55dax3hvKqH5lxmrOFRiTpMktzEvWJt2XhsHZFy3Ghd
0CLtqzWM1PoMv0qYrwaULGe29vhY2nVM604DGXWdWxNx6Kk4z+NwJQsNnc7I449gqoA4tPtwWswb
NZQ7AiAD9jZBRa/7JoV+EtTCnhSMWdl79SGjroj4P0QUGxY9Yz0ftp4oPhCsd22ivp0hBGvKQx8y
GABZ2dA7UrgYfgpcvnQHu4mNETd+8Bl6ZamtiB+TsKux7FH2gypAdCMN6SgRk//sJrrZYzXj3vVo
n8celpGtnOOr5bNznFzoTf22DsZnT6lbzp1ide+drj6ycTpELrBI9mmwafxjOgyvEqssmYlrn7oc
UVC2Zm/TqRFuOeBj2EIj/74V7imwh1OTJZe+W+z6Pt32WFO9wT+4br/pLKRZkRin0HJo5zSqUxHY
+8kT35PbgahM07+cjXFzdv11itx/gUcFUz8AuPNtwW1ihzevcN67lsE9cMEtI4yDrtznzB73Sey/
OPFwHkPGY6b5GjfhjmbtB7CDKAdoiQrXX28z1F/uoaiofwaLyug635gtrGM7xIUKi67BnRpNJFyq
Y9vUF+FNT4EnH2ane2rj4C1AIs6r4NSzag9Jejcwl5jsdij7Zd9k4YqNid/NgA29unvDeXaqUbe9
LlpTyMHsTZxnlsi1kwl/x/UxVhYdHeRWKJByOzzuY/ZbFArFwoj/Mmb4ksruDopjai+ASvCjfAoy
WTixTxubNLIuVPwyKMnQfjr1TdqmfZQxcx2Kue7B4voHv1i9JgDsV6YJskZkDgAhxQExVMOxMfS5
anAcTknNpMKVmvT50gDVht/uFLINZLZOQocMcr00l8wy7x+mMVWbsCl+rXr4NybqQnSUhpWxh63r
+RObsP87FLaOLYZ/juu4Gy52RCh1dl9KaeBydRrmz6LVtG02yHz1NO8QOz3Ajn297Wu8x/UgGeKk
dLSahmy3HQXrW7gE8zXKDSaKnYrZ4Xf9e54r4xwp3iFaB8dWhWet672vNI1n7q4MWVyxQn6ULZiZ
FpVM8KDTLXGgGOZEFuyscg/DwZDuU4c1wXbqeh/A7AONY1DeUbj4ORPvNWfC0MryM2qIU5aO9TSr
jLSiDbHYceDSINBaAtycXcIannyO+XEWPDdZhauoquCO6uqa2KWD+W4mWZV/zVPHk+WH9t7SVb2N
Mu+ZojTAHWazMqr0jw0NAYRTB+VoajTSSMMsGyC6sFvIwov8PrbnonCutjb/FTADIr94iFJoxwwJ
hrVq6QhqGFeYDZuPYjrXYXMm8Ij9Dd9asx/ocd82bUf4NfQuPNl46Sg9qtqPQAbPFZaKNiuu+Ace
5jJjOq7rGGOVb/yb9fgheQiJ6269vKKGtCPkUlN5KouFR64/HOW7DMf1jXP4wn94QCl4MhoKvVkS
yXjcWoNg/Dx/In4/ahNiUUWb0XoebKKQsd7ZfOJ2AvFKQ8PJ6AiXCkhiMpJ09pJ9wAPyXUjeFT52
Km72Pyp2/sQ9E91cdU8NHXhJP/xoy3is2rrj9nUihHjQij7DSkYEZU4KkmokD8Bf1jaPQY3CIyCk
dOaG/Pd2wbV7c7GOyJ2GrfyiKfxU2wy84tDnVoTEDpp1T3X8eYLythx/HF+9pbmGT0KhUN+jLefZ
DqFI78dBGTgfoDR6hjgauqYUgs0Hmwk2H6TVlONvCwZASVYw9kLMtLK7YJtJ+9gjG975nebnz0GH
n9IrikM3VwxXRybaOXKYJ31eLMFbOJbfKcbKoOxRONLX0dCcoeUhb6GFVwZ1Q6gbSrg0DtNRw8RH
PjcLvarLnUs4dPlesFbD5zC+QEp3O5GgO0w2Ei9A49c6EzvpIQu7RUY5b7PvBipXRXDMzGnjT91r
I0fGB+VzbFHjUGi62+cmvecGy+UAVQPsPw+1pCNUV9jiPYApDqbF3qftUties2d09GyY7c5N+2gf
sufDtzVtWsN81nWz6AH9IRLzQxJXN5oMXumXuCW5vsowe7Ypsu0qgiYzIqgxdfz9JmQhn2tHjyRc
weEkXNKKS+UA4PYtwG72wcVMyrLDq4tHEKWsT8cL+M6vgO9AO/lnNeurbebfJhRokMbw9ayYNzM0
UoNx2cCAkSmHQd7Llc3RpG74ryTSy4M44Ji3mkebD2nG9MouHhIZP0c87ppHRbDiKFcfMvaooWkR
3UjIADpZdVgqSJPAepbOeEqiYGcwYT2anNPJj95bFiePcp0+o+dsdClRtAKsz86hc+dfB/Mxty66
tONh+1sQEyI/l0n8z3XJM1RuNmEPEwh65K5am1Wz71GzXZ8MDXUWGEIxD/F5zCl6KLzsaMZI/qCS
LG5z64AyjV4/Mh2iz2OldUhEaCCXIkPwoTkVnIQf3kaD0E817KeKR4IHbEoaImj2S26wBZo7gE/W
LNdFkSLyiZ5+qGpg/okBoLbXvBs2hQV814/agzQ6Z+t4WLnxhFG4o70lHCnfOSww1Bm800CasRxy
Rj45eUq2vAejHz99s2X0Kk0M5sNDG7dbxv87y6FBvNeMYTE7ZeZbV2CzSZb+udn9bLO2xCuHZcqg
H3hKbxHs72jZRwapMW4cP3mNC/9KPOOpcCp+I9+B8jlyMp5KlHWwhe06YOflzHWyniKTd6NRmxtZ
A4CvwG0f4mIB+QpsI7wNPZfaWKP2woNpjflfjkvkx2jhZNV1DMAdEYlJ0zpqLXYFzytIQ2qnQbJ1
RLXjZLoYorkWpflSTwglc3gcY3mIZX7AKfCCx5MTh6AZmGbWneZUhYVeb11Ax37l79oaV6YeaOSN
+4csml9jflHRxWfVLD4Uwmixg8Qx4S2drTt34zppik0nNB2J4/BezDwktECkWhwC0W0tdhTdHF0B
h9cvPW4GokIwkBcuVxSRRtHACNK6OqslnSXCfDs1TMjcTNxywzombojNSB7HNFyJYNop0zSYFDqE
QcmosO1nlJUmyX6aCPenlRhJ9KSPy81ZZR6tP0hRE47NNMekuPyXCbO4yUXEHHYWA6OXIvJ3otH+
Rvfzoe6mR1y4La1fTo9tpDkzk/jny+QzL7DelKNxSNnFkbAVKPFIelGSaUpufcgfjZFsowg/aZRq
BvbQTbfWkKcc8tWLyYro0JaQZvWIvr/gl1UrnG0QSeYVJcqJWcwT3+f4kibTS5BEjKCHe1P6r2Lu
zyPcSV5S4myzD64N58ejjR44E3u91KpXuuU8pmPWpcD9k1sYVzrbfMwdayuR8SGvrwK8W7og/9ry
OlP9MxNz2K/BxQ98fEDWLumt/RjSi+ZVNQxOzxiwnEf5WQ4GQ6yGyUkxexwaC/2mSxOArI8lfAyr
r5Q6vGFMn3oONEs3z1U49AbTHwLsv47lD0Leb7wIPT5/a1ZG/4yO0KIW14BnMfXnu+lX9mOZovAz
2CgX6wWNzjkOwIxRo4rlbzKhqVZLdNWt3hg6AH+ULQoQADZ41bvZLHYyb26V5zKBgiTB8Qjfjdc/
w8d+h+xPdY355mie3xrEcTGy05ujZ6HGk1Ol9iYLM/dTeezLomZ+sB18jJUdn8c2f2tpbFtHPUtA
7ZOKt+oyOIZSqfOcBchrTEFWWlI3Zo1LmYWxQlYAVG5LYqtV8ctW+FmwuyMrwC8XlAxqyaYtbWRk
8svILc6Kah4ezxFQhUWsilrWnj7xVLvg3UwWhpmxWNcxaehsalBjyOMGOxYQyKwMHA6uudF7J45g
X54YLMAXFirzWLNotgqXLUwkbxb3mnOKF417r3X2EY5h0lKsm3NQcdoXx1ShTLRuds64jnkdfTCW
RD1UM8rtoGEH8TYQLJlbnTYfzki1LutQDo20SPZeMzV04bZErC0J5HYmTJMHh8FLDyqVby2c8DBH
nbfB8m/6BTVtR+Pdtmc6WKyoGZ5zVktO+v02xCLs9j3ljBZ07yr54VI8EwMSZ9MxjxhrsDwAiH5W
Vc7OpImOkRWGYN9oXFV1Zh6GzP/pAksyOpvRwqkMxm3rHaPSuja+PrUKh2moKFkN+uYc9Dh40yyf
6Z/BqGoPRwsBLKwT1N1w+C38IdhnPOdzkEH5855Dm1EJ9gSmKxr/jDSWuC8HZID+ZzqKjq4pKRXB
j4MDCeoUpZZh1774HCppJO1wuponXu+7LsLtZsTTOothRPdO8i1x5K00yeJxIVY0WYDmaYDiAZOT
01G1yj1983Jzj+JCMs81fxv6Oe3UJfHn3fF4HZmR+9xdHPCzRDAAmvOTEdAMFM7J1QK1wZ/Fi0ZN
rMvSikRRHruexJZd8OS0/nsYF7cpzHf4f852FO+SrLrMEo9mMTtwhhssmJ3oX90YG3vYWN6GyXUO
xIrlQvKd/BbGpHhNcWJOlrh0U7THzqWgvRf0P1fWY5QnVNGbvH2wz+bsIvYeM9FjYyoC1M34YDoR
DKzl2JjG7iuluvvKDq51lD929AHAHEEA6D3QYiWDsb3Bg7Kpi96nk0rTGejRDa0T95gn9W3snN8C
83lcPwoqGbHFIGo4nP15HQbYmfsu3FDksV6auhKlXlQV8NZckpt+QmuxFXy63UdbMJd1B+agRMOj
u8GepGmAC4xyT1nQOZnFukhHJOXojmtyM/jN+5gW52L00/3QUN7Y/RQ9L45lGbd/JnZyXsRgQ9k8
LmV16dBLJQOLuUhXSQKHog6aP25oHhoz2wZBcaCfHRiI1dHjVAioBVSElxKF18CaZWB7A13FHpkS
H7Aj1gPhoHqVV/zrqlwaF7zpt65w2+sifZxRqYLM+PJdCKcL7pu7Y2sXy6AtvEZRdGOn/lIa6A3I
xuRxrfxuMdCkdempWe4jQRiaTsIsq9Y0mv6tiZq/IZXerZgHXnowWWzrm6jVuSMONruLdM+GJfIB
iWDxM1rMx7hbPCwJVJJ4sLqaCflf4MaGpQ84sAMz7DBq8Ge9AaHyVDt6r2Rx8aL5NydaxlTTYBDh
s5+m5szP3DdWcFln24GJcDDFj8t3GavgMsbRdmrvdUTnFt5KIGNP+UxPSxffynkCt2JB31v2J3lh
AQkYmBrgJSU82d+CSY07HVe/WVjwFFK72zEVpRiqS7+dxaDJKhk2QGDST6yp5ypytpKN/nKot2Jj
IyzGVFSu0Cy+NxfvPwnNKEfQxrNXt+duMt5xiWxlQ+i4xlYkaLg0ZlSbXp+oON0RNHyDK3KwzBBn
AtlGUppVC+gTzys0dedxuSGnkqA4e7LCMPfDEPxkSjMHRlGIxXMR4HpIQPHz1cRxsNetjZ+YRFFG
XHCY5HlMxx1P2L+yj3j9c7IpKA/2pEl5Hoa7FagHfEvcKH1hEQlbEtqoldrQzBEm5yU24mfDr8Hz
1EHPid1iyFpJoEehiWQSMG2IpxqPKvAoXGabjggaD/d+EuVXabJ2ecq44m556+AubIqpSS4QuxMC
+vV+lgEOHX+eN1FhPU+qfBzAuw50m7jAL20yh2uEUWgFNjwfDFhWngDUlQYLIg68tUNv+obKVvfQ
O7S9NxYOQpyTX9YUPrRmjPRdleZTDFgFaxWdISXwf3buV9C1dEmYZbhxZHMvwWKZMIXbe48ILfm0
RLJILw0POgvWYTUkn1gYsKziVIhxR6xc2+Psz4LtLktDC6pOOS9jie15lFCBy3ePsgbqljnfANfA
DsTQfIMCzzhMMEypomtmvo4hvRTjsKXz7ZaiO/GYENfIrnGElatCPLTzv0rT956TrTfz9JCm1Z98
sp4jHBBY5pmDLyJ4IxfZYniJCgZ3LI53p+mge8qL8ia0NowMrEXpFOz4wvaZ/dOwlW9F+UE6AZ2Z
pmF+/KEO7Ms8fkMGXJXma2C0gJF+50RvJie81xS5cNB+tJKQzUmDQBm9sYjsyTIQ33cfhA9BFhWK
8Ue8qqaGFnq5LRjJZtyRjeAoH14EQf7l6OUrIIP4RRx/WMIMb8PonqsSamPUD7tQv0CLgtIbxY9l
XN9wRDL3r3AlEwQZe/EaNAHTe+ewfCM45045T5kL9dOd553m1cf4gUMll3NI8N2MYHVibFxrGz/2
OlXeQglHNUDN2OXSeCOlee3wQXE+J9fsXsLUWNgJrEyG5KMiKSBISb5uoXFIlF860f8sn4inMkAi
gnk+BVA+zr5fMb+MvH0d0tdu04iLGb3wjR3a+EMdm6dQU5fQU6pcNXcitQgI/gEwElRi90mO3sUt
QTsWc1Lsxdx8ZaZX3+eatm/PJHPGDjoHzoLWbCfgXGptb1j0DqXN/L5pZL/mbf4NxPirYWJNIlZc
M9emNoUGPZ1GZ0zoV6fM3+rW0ys7nVDb267eKtd4SIkt1sChUHMRr0cZro1WoP+FLJORTve8TzdV
rnat55l7O2SRJSUnukbt3FCxaeWCeZVQYMubTz+y/oBJ3Y5RQNFR8JSGg08kfVrpvN+75bDHIb6G
c8PAjkSd3d8FmZYEiJ5O1U10GEMMjsnhxaebVsbWqSzHo4Z3yK3ApGrgMJvND0zV1zUtt5qfkeM0
1Xb/gUq8V4pmHFtGr3E+PricAnxNL86Sdg8vZRgeuuVFZeD8q41zLIdjTYCRWzKF++YE2R97fjdr
LG69zcmq2uEkWkWUW8Q1YmP0FTnZv3JMfwk8rCh7pmC2ypaFUL37+fL00dFJMiq9NphhvUTDkjFP
WcGAoXf+eMkCi4xrMmk5MUPIqMW2UiEhbE1IgVfuds7zqzYnxvWUkGvU/C6DQgEdxzpS3DjS9dNL
DHZAbMz0j7ZBSRrs+acyPpM9OGs3+o5cY9fVuMgzAljtQCV12bKtni6tGq8qNI8uOdgaAsE6Zw7P
4nvhjEXXQOtuM/a/Y5HfLBaguMveBp6OlS/Tx6i3/1COFa5alsOigVeWTnjoaRfK+Gqavx2grSVf
wUGHQ2/umMVSjfLKes9FDuoYVgi4wo7XNta2Qw+IxuWva3r3ttz6SLJPhGroAceTQaHZulTWXVCu
M08ROi34AWbhVmIOWyETaksave2EfbcKcZjnjjWLChGzpH2jrKc/yp5p8+ufXLx6iw6M9Dete26E
lbcMKxFDn9M2/VVctA3xYWvl+/lrpMnjAfZAA+CzSFdTm8b8Z9UxWa4b8TsU3EBViVkUUfc1dbG0
9wu9r685uuJU9KgEieUZfzm5doRw9jt+3eFKINvBwCZfG0xDp976kxGCXfikUV7/tj4lrQyw3FYA
sKY4RXYkeP3dOAenhKnzyGQ59BKmKYG6W+QjoUA60vxojf84OpPtSHEtin4RawnRCKZ2NA6Hm3Bv
54RlO7NED6IT8PVv80Y1qMpKOwKk25yzT7gftfzP89P/AuINT1Ap79SMc70xTGS3Ax7APPZyuzPR
eJ8Tg+J08w1mXpJ/bH+sy+6WEHu5B1E3ii3PK/ipFC6NGt2zSn1m8rxP7kiJbA2oF4TL25exuE/s
+9h7gL7PwT3FK4ULq9+chIBoDf5mJaTCrZ2gUzsCuDqRd8fbKn+VY7/iNjp2W+x91QGlo7Az+deU
D/uC9cygk71M/Ie5XN7dIN4h3b7dpqYxriIxDrQUCR/wIMiZovev/Zj7sqAC6HlFnGOcx7Beag5h
7aNjN0F8byr9tMrwDVTbMR2Y7M1+/YEthS8tWEu60Ppjwf/H+PeOrfg5oXSM4B3jYQahQkq4qJCj
2pHCJhs+lfXLgxxrlGvcUtaWqGxy4exkGnwvZgEGlViYzMVjtNSPCfteO5DyKXhXokr0r01UUrjI
8CYf7ZG9ZcBSFJ2WR/6NWcSrIXa35As9KB/7HdrWPQmCMRA+/rsRvgnMWGZpSfeW8ZcPEJcrNdhj
2jfr0WekgUOk58u0llIIht9i7nJfIi4J1t+tbGTc9RBxccVzC9i5f0LKcSEm8Tdw4usoq36lYx5p
Fr2+/CWo48MPon2TVm/GjMnBzLY/Oel4yU16WRY2LMaSv1hDQHfi26gnJbmfgYrTpX9OAa6mHGSU
7TY15/yIo+JGYXO7Ckbnh3Agmq2AmchqUANObPohcwy1v5ND/wLph7QVOd+YUn/ZEFxm1hLT4vyT
sbnxxvbkdlUA/nFN4BBmh2SjT/TttMWfk+kK+wpmDkGdQ91+Z6Yor4Zl4dYcf9wkeurZh1wlNTm0
BfxSFE+kRxnEz6rUr2QEDNczlklnYADtTgNi1MR5DlnabOUjw1T/C2vxPnENh1kEm7hGoV5b/RVs
BKgimnGjp+A/nbMr+gftzS/ba5/6+ZdJgksS+XsbZtwiuOmCGFBKYWLGSj9OAfQww9HbJfWXCJdv
m9EjeNmTi7cKhRLLZJd46RvlAlhcmFfI2PsDm/13S4PdXq8uJTfM0jy4xXFrpLYGpqElPvRJ8OWQ
MdN4ODPTiFeUfupoY17LLiFDA8HAQ2IVCD3uDsjYy5vuOXYIk42QzECL7dqzhzAbR1d2wWRzjrl3
vWpgXMgDhoAtAlVPFKeL3B9d3ZU/IcLkn4Vg4BZMBU1Je4qG6L9kYZoz8nAEpNSNgXufZPXrLLov
pwqP/ljxWAfcmNF8FMlMdNzwXnrliWV1dx16tXc3I/+DIoyPfIFwQGvPfL+rQAu2I+rIqHB2Rdg/
u/X4Rn/03EHiExUgk2wT4POahGwyiv8PjbP9VFcgb3xnhvvHgq3jESZ+OkIoZYhl75xbJ4jORNaN
N8J0lzLU5WPI4D/1kEoSUnktNcYJSIAYYmV3VcDW2uKG0wmcR596d/iPFTCiEbMxea3X2zFZYUxT
ZFNnxfTAGPq1KQm+jGveBTeKj0hfj0Bcz63rfotZPQjRMK0bmKN0Hh7g2byEfKoat/Um3PEJvBo+
aPo5pEcX/lqOppT53kUS2oOKBURt2nwnqj6HQ0r/3jTPAyPCaNUw6AeuTrRTqfw3KvlvKz07P3mQ
DmrApIPs5upb0Ux/3R6Uf8Ow3vqaIDNzI6tGnZyi4+kp/6qBeOq0xHJZSV6ZbgcT6tcz3lecCQWj
w15Ay/yVfvXtJuD6eRsR2DCddzwWgnSV1oZIMOKrQXHRbIc6Gqv/IBPiCIY4Ci1Dvm2l1VyF98Em
IQLthVMm2Dcm3KmEVr7BYTF6+X0Vxwe9tCeG+faKMBySGguQvfnislWX8pY5IXDkLV6MIG/keVeh
h/RyNlTyw8CGUBbD6xQgXvSnN5H0j+Ty3mwP8BhLRqOUkoHlkCKE1JOB2eUxr0k/LeAjRLSL+v7T
jt2v9sq/dsSIIEIoVWK8izcdkDNn2V3pDXcAGHGWkRvDgBQBHH1vOlGvNzL46wrq49xkP4Co+NG6
6KMKWWqLxaBWicCB88FNzFFY8GuAhkxGGo7Sa4+M2St/WdmqxC9uWL2oMULWrMOnUSDHnfoZdhIi
zxgJ/LXPQVxb0pCb5aKAH6ZBiZgvvfWW8sx5DPvbS559+HfXgT80nGDxy8hErCKAZJc4+THsVxQn
+UPc2Mua0konUn+MviVShZ0SCJPuHUXtKxamx6qdz/mElib0F0bXaJE7nwMuWU5OZzQaXCRiZUq9
4qfOew816CoLhz/o8sHgWx8BqT3KLWFliO5aqowEKsJWNzosd5scH2w5fPGsoMIhIJBdwFrAg6nF
iCXNuzA//yhibIBL0BEXnRSP86SId0duWDovBUJYvxYAIVzCTMfrpfKeJiRQOnXnfd0rqB6CP9ZM
uJtIRWfF16LOs2wINnukty/o6HeZkm/IQBLoa1S0yRSPZ4Inx5tILmc3Dn4WeJk2ZMQ7YrrqeDnn
EeViPrwFBQtNOxSAUPX8xHD8o5mI0nBLVGJz2bPgl/6xTppPA9gpDRltRHD+oflcgzO/XmzKmoI9
HRONe8+q73htHpF0AS5S3uv2W/UoTK+KwKB/Tkiz8Fiq5fdDFDM9LDddx63ic7iyyD+vfLvcLKl7
QuLSXmUGnMbaPiJ7j0hQi3fZWlx6N33YpHFSpQ99zySaQgGbzVkLl+CqYClvOiATKAio2utNF8yP
dDZd9yoADHF0Ep9AnEPN9+cK+ct7dSpn57KtKHo4GQYhQbywunQghnY5hfGQRxe53QPTn7ien8W4
PobLEkPyg4KQ1+8CkzE0i0e3je/nJSWCgsOhlsVGjcW9Tf3AGip+4Y6/wRpOQnv5RyH9Epk9MHi9
YEFF/JPdiTmCB0NAF4uTmVyDbSy3NbYMQ85jX11qho01Z/R2Vicd5j1pf+ykb300Z9ir9sumbFzK
Xy/K91O87tKivjgK/14FhZ9R4p84LREcaPVW5IzAzfaV4OB7MSuWH1UwoEgg0MTGudFre/KC/qAo
KSolTnaogOZVmCc5KiU3VysDTr/2UrfBazBEn2Nr/tvOyJGR4DZlZcV7NyBi8rqBZApWbsoD0ZLS
EcdaPkRx+jSb4Ma2iPL1jDZKqmcRJD+JbV66Xv8I6bF953nymvim8q1/reKqAB4B2mHqJvKxpoj1
Afyg3FRgk+QDjy8DJ9zx3kTG1oDRAjfGJWTMz04WrOJWJdjW9Gymh/HQVNWpFRRP+QgMwPTJ/dZ2
+lnS7LURd2JkBb5lUEk3QqWEXxZfM7dMQYhTBmcAgsCTUOapLGkUtXvmXeNAyfQu82B09p48YGPE
xsKcIK3Df/4MJXT7N1FeHBIn+rdmtNGBtqfYRI8p33Azc1cgl3kJh+i2StL3FnN9PXqovqCFzOKe
kcbt4hcnWbKVw0Eg2HAxy7jZ/p3PxmpakI2E+hhbrMf9eqrRDytvfIv8+H3mwKDGfp0aCuGSkjAx
9Kux8z5tM4mp+dHrt1Nj+VGaJYx5bMf8MWe7sRbhL7nY/Ll72cQJqTfYwrV4XsLlkDEiA9bBb4P4
PhYzYWf4LVGCYJpOudqB2tXs3bSd7lYKpSJl5YAYpufxWBlHujWON0ZYIg6pqrtznzVPplMPQbgC
7vVOWz7s9joyCDkWo/dQjgJY5nYpBvxaxQPaIDCmlXsHNfeuIMYLLHm+b3mh0I5jvBtz72Gy5UuD
8/AK8Chxn4N5qWVyv3VC0TwdTEhAgQh2rHT+1ODCZk4Grqj3OlFXomWjaQtziUjaTbPkA3YIaR7J
86Cmp4j/AUjyl7nbnG6wPK/M9iClqcZJSkpAEmcPKUiWrRupu/l3reefgbpXbY95N74xkCZFAUBM
OzQU1vldS+XEEOLXz10cV6o6hmH5mbXsZVLv3FtLNlhwmQakcma8dFBiUO7uHcITJryNTTnuo9yc
HcXvmMbNwRBUg9Yq3LMNwhApottk6WKEuN1z4XEXCtqG0IUUEBA/DVt+QkS/doSCM5j67gfvnSEa
Y3YO+8UOLy62VVAc2XPDqIozlYeiBnjRts/o9kDFOqCzGdcIdd4K6LoTt8sw33U9KQnSACvBHnu1
QNcv+/k1K+13nyMbDwO3vg2y6P9lxb8Fp6LyyBYpeFsCae9GHJDUCXwWjXsvWjpxO5rlti1dOlt+
rpirV/tA41x5tzj2LIbxPTb2GGXQTLkByErhuw6K4FTzQ28Psjfo53LNuSvXv5NXHmKpkfOY8WP7
YTNev2AUFVNcVgU4dHENeDdRm3wbg7UqQV4Y1RW9BrTEK3xfh//7LvVQYof29aeX6YdZm9/R9fal
339Ilxxrp+ub+0wXKc1JbU9VHP4svWEsYAksDsazRaJmnOmeevO27yhggrV5R1Bx7DecWj08csbh
irC41ZnxQlme2vs4yB4CxyC56YHPOpiW9qApZgq1wVLvZL/Ivri+hoc4UJ9r5oDJ6ZrrVel/Y6HY
rg1AntRyM0jaqa37zWrnuvaiW+nLG5myFTXNQZr5pc9iDumZnnLZVBOuE9/1Jtp7I/6ztZU0vERv
s3frLnWFabBGbxPo5mWd09t+bD4bM37WXe9czekI5M/1JMvooX4Y1rQAse2zXhz1U+Y2LyzgmCHY
zzAQlyJCBQiZ/j6dq8dsUK8jABaadInygndpCsxLX+st6az/r4z9Yx7hj0tQb8a+UscaMG5ObuZO
4I09JIN4EgTSyhXFMYIbxvhOc+kD6huAc8jJmwq6/XBDsk62W32fjrgKop0MGYq2ZT7jHgUh5yYZ
PuSZTAPYbXb1jmNf31CbEjhIMdO1jxNaKSJc+vulIEtvFjuMTID8vD9yKe9SD0SL36IzmAcmR4rp
xhrZV7SOwZPXepLVT0v9O6y3GYpkrG/6LEMWpMaRjwmq0BL+5hizLtYo4lc3K6/BAv8opJvjmHxi
D0U3wkam8ev7SQR3AVfPzKI2igu+y/Ux6Fkbtg3BkxO1GJo5ePvpc8eB0K/qlTDTk+oQ7y+ctOwP
CWH0bychj2yf/yToxojPOArLNVpYylSC9ZBfecOOnMm7sRj204qaOeYMGYFmQSMAJwRkrUavIkCu
C/ABvo+V1oqhOngt51K9do/DSicTzdl/xjivbVTcGU/UTLcQArB7SMRMomQJcFDCnMIZZmsfphEl
+sw7g+yuc69ylcJvceRRMLOwFTsITWgCeYcpKsViIEk6xSLAoclZXK2495bv2kc75+SbmIMf6cp1
ITLB+XJ6ebG8zcQsvEVuqu8zp1NXSo4PGr4TFqZgPChoQUEuoR6TA84ioPT954BbSQcJPofyXYXq
bx3THlPSTkXewvbg22lnBdjeXpp8fAyCGpFAt5w9aQ7juBCujNYvSPf5oMlqa2B2eFOPa9Nj3+ms
aXqHw/uhXDYw1sjqMjNo3uL/VyHW48BqffnSdMWLspZZf8CEzTc4QsZqJbUSOur/D1CvEnfWEx/G
otDzZ86tqQ/qM7O6e6fQv3KgKc40wzspALZnzNjK2D30kqiezmInLQBuXYcpRi29mHnTCKQXDgO7
C72eFiv9EFn9GPrpbVd5P2gZEFKMGIR9ofWtNd1wxEq6E7FiZg499SEnoJz86AGoEqRE3MfVEB51
TWwmE/dmX4MKu8zCix58zAMMwFBhHZuy34AYaXWYatoLTDgvHsdeH8g3fxDfLE4wkhRuu/c8Dg32
qC9ZKSNcnC5L+hleKkKmm6GBN7+CYYiZvTU43Lt4n0qia6H9703avmVd+Fg23QUvZMD7h050yYdb
vwqfe36DSbScoctNyKtSEA4xKrRHJBFFC4wNLffeLHc2LhkaitO2ORx8eURxcB/jvNZ2foRe9wRM
eFO0NtgTsIlUhJZrrMe5C4SUEKIGZS6aCk9jQkJOiD8CHhLCOCLP6/eRK3fXMFgIHXUQcbBzMvNC
tfLLUPCHwSJvfr3Z5EoG3sscfwhMtNchAGmg/eAguzE6VE72o0W9BUc0LKf1N6L/cwqIBbNleG9z
f9/iya0GZhvp4J095OxVkt/5RYnJb36PTHMK6IixsBIPItgldKTreLwQk1C/q9tWrC3in9g0H4kn
70O7flb8BZXvFntyVomei8D5Uq2lc3zvMzecWTv1hX+BInZsEx/MtYM6ablDqcZuHvFnM8DYVtJ0
2M+pR6GNNLx6bRlR9vsyYOMzn1mSXWfl+Mrvc67W8nkq+3dyXG9VtxB8w1kcu9UvFG9u4vDW6/S5
nboLNBFAtlF1ytm4PCkftUy3xAElOtw7ye8t+jZm8s+6EGNWxXtQHJGY33RhfV7GlRa2bxlSM/Jk
QOgfuLM/PYSVReW8ryvw0XneEqPqbD7Ha/Eph2TYe1P6kkbZqQ/npyT0n0ZvOScjDiwnZhLaGCIQ
Z4eoi1ggOInsQx0Up3acCBO1xF7PDV43IaWGrx2jFtpUgguYJYzWDgGOqJG2L73elb5JT3ke3nn+
eGiz+qmP8KPLSfxN1vkmboM/Xsw2uh3o4xE8vGRz/iGJzO0kC7TWDq+BjRmDVv63FeLkEI3uzeqf
24wPzqB+raiORdDdLc1A9AvbfBYEFwMu6toH83YftZGgHOseA9b9PLgkAlVFioVYi9Pcq4OsO3lo
poUteTWXdxY99GTCF52Pd6uhC12a6n7jZ+qgPa1NdRMWGZRZL99t6FInly+hQ5iFO4WEi3N+6yRg
+ItIGvXfq6yGX/xE7XXqhr9NjJChASoCuOcQJsFjS7JWrJg+pV4Iuyf59Uv7r5F0HX1s3ypKrrgS
6ghjJt+XMX1wlmd/W2U54qfnsCWWpUDBOEIiQnEd3QyTf1enVMu1v2EI9bdtUpzHLJea6YnR3t/W
S5zrwrTf9Yzc0iVHSIe6eOtsS4fGhpBYTD6pQDNTa+XeVqqAncJQPZi2uWfUfGR+eAoClk+Rr2+Q
lCfbhvLZ8iEaOd343njbxYmzI2oJ6YgHaLLtPvGGvU24UkD9tRDtxHojIS1srsmdEXgKr2MAF/XA
tRkP+Udd+vdln3kgElqoQk59Dvi4MUKewy7Ek7ZEP/E6HL0WopNeaFRTQJud2z0FFKtocgqk5D2H
mY4/mizSL5ls/45JcK/s8Gdo/UdZMXGqADQdmnH5/wcTaJQlw5J9roP5HfA1OWo62Xj6Q9jhye2X
By6CHcfJseATHKoSQAM694cGapIP8PnTq9WlsiV+xGoEDCZ/k4ysuciem4wVU2Ue/QpKahs8rIH/
13Vg7CbZcA63mNiq+Yv8H5dT29yMFSU0iV5n11Vsz5ruXXtkYhP0dJAYR+Za/YZyBaBkgj+xYGgN
E+lgG4I7gJFevO0/iVFaLsW/HvMOfljghcamdl929n2NN+V/N9+iJ7125+ktV8NpRZSeVg16kvm6
y4k4QdJBBVRxlE5qtXu55C8gDb2rjkkrM1NGpSnqchWrLQQ8ul46EEyCl3tiXN42T7Mdn7f/ANjW
K1ouYghQXLKO3NUcrklk9mMe3qTT+LLG+lbF6Z6dTLJLB8ileepSQ2Vk+CG7YmljnA+vWEC9QphG
MuCn28ITXwW6uaNGueXXPTSmAAE4BktmZpN+5a4Ak+hrhV4rQ2mNrNBzD35YN/7eRI4oCMRb2mTv
BAuM/twlNi0o3eyocUI5HyQm5MEXEqSqQqhbVAU4GrjZjr/n8MyaV3dQQ/KIVZC+dUpSVRMeV+a6
ZRQk4vxxVGKbG6BDz9IzSMet7SXCVv8tkM54fJ5JHjgw5GzYvvRN5ld3CgkLKkmdrUbwgpH3hjO/
a8keY6WusHP7RR+nXGy+YsMxFcO8w7vDGIuD3xRoaFZZ7ASpcSXecN2094mVcbPrehrZneNU6E+M
wqe7S6Y5H29NFors28i2VBuWI2BxUOhliJ+Tkg/x76hDKMq4OzbbcpLUDpHxRas38VBcM7TZlaXN
hwe9ROhX/Yx+jdW7n6u7JJrNG6xd3//1U7cIvgORtstZJkGCd7+dakUKkIbxR8yat0kZTV/M1y5S
TeS8dpYFaJPC4qKx7C9fifYKuDvcCQGTtrFStwDwlUMwXiiim1zqyWWC31V6WYDTjvx2eSZmxAPw
w+eb2m14omnHo/4pSYyXfEV1B+2LadCIoLZlSd2RpYv0DT0Pm0ieEKJiSsYPXcvJVBc13tTamQz3
Keid4gpGBansRe3ApdqrkMHgvyat43kXhp7vHibdUmHHWB79lwHDcs1wu48x+3UlmNPj4mYRecaN
rhlSInEofiftVGgaYjkiQAQqoUz8UBQOH1FYpsJhigxbDAZZH0SMPstheFOiD+xD1zpzfMeGNOPR
nkzhrtdBxG+5oXEHJ/nqdc+T8b1ELE/NtTEk1/9mFCBXljcx7bQy+X7Ihh42TcR3MbW4LHqHI6Qo
yy1rtyocvM9LAGLh0pa4yH5bKPSsk/XiblqoOBCri3ku1DU3woweZig2mGAl/skkQcZxrYvtYTuq
CFAZXCTWlLgR5n7WoCucgL8yA7/ekSlwvTiMGFm7VTZ0fqU3ucFdhwiktS/wLtXSbptlD5OsLwl2
f1vHOpCYIhYlps9p5Hz/GHo/xBjVFw4hq73mA8LqNgvryF3p+sTwXJue2g4Di2xWwa+a44t3eGqa
Vr6Gizv0z2s0xd2MpDCc+we8sI5+Ew2Qmxve4RkYsoZIk6CYZOM4B7vK46MGx1W5FPCUUKla1ZVn
uxWVJh6tmgM6aoCiWLJgTBv/yTAir5isU5s84hCvu/ehalw0B4PbLeZZ6VhG3/4wdgOVJGFwyHxW
4eYb3S0VTf8n7xg7/Mzr2BO1ILk57SGQ9SgXVsvIz341lrbo3U3bKv+koHftBem6SZJbCnU8pTpV
PcsxO8jS4Y/MCFj7qzFIdAwtbvDZb85Z0dXxQWWxmF6WwJO0zpxWi9/tkyipZnQazMtTIh9QZxQM
fjOSxk+jhVw60rIYrPNMkPnjI/BE0Rdw1TqdNOz55zqe3sZk9oenomZ25lFtkYNIkt8wSz/GWdP4
JC1mzoR37SpP14p5+zAxFitIfRSFJHPNk0BFdig30s2JyVmjIQwH6P+mXYlgGcyZKdIKO2DPhvcd
qaNnn6xcgo2rjJguYmLuOh6zYehatfMZze6YHBNS7Ldv3NbeXNzmDr8L6SdtM0Gq4gjZmDQgtnon
uAwq1i16ONS1kOpk3/cfqQDnhnMXLKb6rXQoLEYFHXjkZ2mR99mBno6Tn3Tc2gJ1EWZJGF/EFTgP
RCGT21liaHIvc51TX7rYRPbRaGCUQ9JjanTDvCLt+22bPRiGjXmkkFsHC4bYIfX9/ncobFJfBjEp
FGVS+DMS2irANR1fc+gM9WubB0v9TNxVsZhT07eG4fOyUaYWX/SMYXRc1481ExzAgrMZVXgeMNFi
8o0iN8L0lMQ+y9Urtw/XsCNsIfIHuJ6NgBqJfi9nEOL4I/zTQ+cX6daXutmWS02P2OJz8DoZJhVW
apCWhMmwiF/cve8ybFecBzmoeCCH03BkhcfuPfSmJGEf7DAp3ibR+aye8FsJqCpzmWrSBM1QLNOx
pz3lelxF4w/BFbxwjxrXcK1sm8dc4Sa/cjvpBCAv27SPqt2gXSFQepkFvstNSzRusByKJVFB+2CV
LmmupyoIdHs9j2Jpzc6gbLDL0clsPP6bsTQo5vXYy/LlRcwzSpyzN4XAqC9O2nSlOSee0k136EsG
QPdFJ7DnHHuSqYL/YIuJwD2jIbMZoOnICfzq3rhBFBAMMwMsOgyyyiJ3v7phXTOeTyHObMm4Upfa
XIxJFjjghxh7WT2hWwvh+aOQtCMzOYqDdeBnpgRs6aXGyIMpBOE0Fz8OQGP1gDF9jp5np0XpCj6H
EoLNiWPHxDu6gZ/SUUvktVP2NJGWwzu3bvbRycU+Wk068VDX5ap3ivEoOds1Q8A4jyjeIVwhrb1i
5Z3mGAgQLi/NbpJ9l/6X+lanDED6rGWcVWlMV4zRalNJdY2BVTsjE5gp69nAdY3HUqjrZ8B8e7af
hb70Y1mj9GykaG25C43T1AF6x5JHvHBIX4FsP1nSV1FRVLBtYwoC/1g1hPpkRIga0T4AncqyPdzy
niaBrFmg4XnsevP3PKTd+FPAEd3SUkLqL3gA2TqAyFdLmveflWr0+g83VLLlLvXp7ERHhAGs1YFG
YZJsWUXjj/xPyKivT8ouWJV3Xgj1o+EEq1vnY25qEmSYlpQNDPq4xXYVO2Cr3UPZ48O+nfQadJgv
HLjOq9E6+HVjQnL2YBwigF0+eSFzGGkoDjzfbZ1dMhFU4gO3woIJko39Kp9TWXuLOvVJDjEDo5o7
dkQLzxiv56ODX7E9duPQEC9PwTdwFAdTo5pHZJVp8oeDBIQPQYplH/947AcxDakl+9cNzjRg8OQV
D9ZzyPaji/5iQ0hYiUFkJWsGpXGZwLgqVdym71k7jsCU6jCMLFmKoRYWPYbj532KXXfpMa6Zseyy
J5Ok2fozhMaP1iOmI9dXmLxc3OQ7GMspawqZtJ7/iE49K6c9FVyDJBWkuSR2Nk3tyISgB9RIPHib
YGUYgx5hdMeQa7gRmu2Xc0rmqkHOkU5mSP7LEAwoeTVxGAJ/Y0LmpczEo8QeWjMOXnbSXRuo6YZ6
wHPEtQ+5fLivM7You8HAQCpPmGN7dZHQeKcvI4wiz7bItH13BEw6koSlndJq7/VKoZiPzRS9JTUQ
0z955mtuJNxzmvjftlKghRiLNw0XN9ieMfqNrasLhIYxI1VqL2io7IxxB3GSkY5qfMbLVfJ/K1DY
5Kp6DLBZNh955w6uz/xim/teZ4urCF1TlBcpeKy1GB1KD1whOr7mHyyfkRQuEQcEijGHmLDYsiak
txmFmF9meKGc/m1SJ/kLQU+zallaL2OPCNcNjGr2jQqq6S/lls4+Kzev158RqxCCvkbFPGdM2rTX
34HwThOP2M7cUQJ2W4Qu6rSUCQGdeUSmJotjBl0kD0vCwZYvB1+hDIFJsixn/L/mga7AlcL9QY4c
1NV4cenmFAI6kfrym5JVVv8lHZArmOS86DOSai0S7GsjRkYWkyxmBwRblu+k8I4UnP70L5/QBE0M
tfmkvlbP9AcP0Sjoc2Ie3a+AnUVHT2bimC3KjGPdf3dcRcd37SZBgYA6BZkC82fEYhhxesVFi1W1
hMsACXZs2ip54Ls2ZXlNwnfCsiqcl6r+lzNtBD5BKcGMaJLCQ/q7ZrNsGaossUtvOSPL5K1Y+CzR
TOIIjjJyfju5VrdLtUbDbeQB5br4cE7wIekKEdBD6ixgZay3CizpOV36MtDdNW1gTi7KeviPvqQ4
w/fqyEnejqFpN4/67DMYBwdT1ZB20qGuNi9RuGCTkOXAY7Pjk7DhN/eLJlRYLJU/3pdr6GM3Supi
+5ZzP1myCYBTDh0N1QLdSA9ergSDlyW6/Rf2ToK9dnS31D2/qhvNhgyPHH6kLFo2C2KWxY25arO+
Ll0KMsqY8DyD1jH5WRY8kYjXPTah+K9r1FM/OoL9QxaSn4bmh4/XTngZmKEWt6nWK0gbH18lXAQ2
50My8pRKOoMDvw2vAa88Ibjhnh9NFA+lKVovumkmHKZvEbZzDJxmiFzvz1KEgpqsV7kLwXPOZcrc
pbYc7m6LbfY675PlUcPUSXvQaR2CbsIZUSqRfJ8SCRdFMYOPm6oDfW6uIpQQW565BJn8Zmk0V/p2
SHZxA3Nq0U5AqgOhZoxfegTDy13dkM0FI6JPEEWi/q7r4QlQSEROhMucnyecOamOz36Y5+lx6f1o
+ddGaqM98Kbl8U2RtXmE+ljPedHchokIxX3Yd0Cerpkt2hzIGJvdKrmq+mpy/mK5FhyATZr7hOfQ
rTSgVxIiInBs5zka5aupSa2HzNrjr8fkAH3xAfQ5JWCY0qNecj0l9VPKoGr+xhm/tTaJDQVRiSpr
1oXSnsTR6IdAiWl4Yv/RGuJWq6Uqd7rL0CZe8UUU+cyuqqzjv5OsRqxSLFVkBbd4YsxzablKPLVN
V0b9r7Um8z/nCfTEgjV9sssXutMkeiuCdVAoEloRViEfuzbhI4m/s/pa6qxfgLhQ5Xf+FydmAmeA
nswLR4ZPle5jAI4xS5HAm0DTXikCG+ffIixoT+8J5Flb5LyLiu0/zh5C0qAI5vq3tElGQRUFSaHa
F8IeUv/vlPimJEHDmWjIIx0J8Rj3KpocyJCRJq+9Fn7bCab6SPDhHxXBtGlSQL9s9m2w/4x5VlRB
iiJqBFEwCG/tKTacnssTpRhJ2FcqKEXOQC8I5yq9Htyl4s5OlTAI1UqhrXnJ6VkLPs4D+zFyQKKY
KPQEcbH2GHi/dXLMLPD0AEj+p+Oz4LeYwcvB6GPjuGXz6Cd53j51XbmYYyrSHhpLM8GjokLzG1DY
C7v/+6rteqwkM/Jn3HwF3kTza7hs8wfs2K2gCmyMu1x8GeYsD5jq/Y+z89iRXMnS9KsUat1EUxs5
mJ6FK7oMF6FjQ4RKaq359PNZ9uZWojILuIvCLSQy6e4kzeyc//yiqUnbJG0DhkwKa4WwV700gyuT
E9v6oQRtFwlynBz6Kvhd+TBU60Iz7bFcBS0KEICtRsnICmdczbh7pZacFCgghxQyd9alanhog1AP
EfCGqDXJ/Bse7ISOdgmHMsk9nBXJX5ln0bnLMSqoM0GcyuhouMIwdlYeok8lUEjpljHpGBQHwCg4
/I9ANegA0ugrrXGlLAlnMIhTztOTpmfGfmIsfEIIjx+2nVCPG4mdHqkG7UsVod3X/DqUj9UqQDvb
2j4Js8WWehbEyy6Msc4vXYYHaxnQIqCVQZVXOSkKElRuGF60ZjpuIm0kS7CyprNp5oYEBAEHGxPX
FtX2m10jz/VVCNBxrsqQhAqhjzyGdt/66AjomOZVUhRE4JZma5CizKayC1I9/RFaUbgxXLxia79t
7+zBZ7XRBlSfDZi919PYv6cNQ228ZAUjIh0JerpWK8e9S39KuPLMvva2Nu6zKrM/moG+twiYKtCe
hCtMbeCXd5F6rDEMPTlaUb/rCAtAftK+91kMOmo+ZsFgxgOohRsWGKHWUfM6gG49zKB5a2yD0h1N
aYWjexe3K6iF6dWEvIanJvodL4vTx6Ke/I1lje3OwOYar6UMFiuD9nPY0HgSCRRuoQMx9VWRt5GT
rR5NNhcArdTYUFiP6yie21MZNwhuJ4e5Vlg1T5haGRezgr3j91q8hECFMqlXShJozRrPKrxeJCb8
rcxZ5k1zP0ISzYhJEGOg3PhnJniBDEFITmEC6UA1X6IM1ooY8AuCZbdrXGwwUYc7hEnofXys2gJd
t8ugiY2DSNdZJnIGUJ2w2Gd0jPzT+Km47KhCC0tfYaG6NgtBb1kgO3uFTXwI5xA5lRjfQsu59TWt
RmjSx2IVLKJDZGRbHztEBqso7YqHAuMDSbfu1fqEaPi1SAnySp18J+ehXZUSJGzhR4jT20gJ7hPf
GfnJ1gc27GKsR9BgYFrB42VMkuTlWRAB3Wk2vaTT0tBPxyhgQKn0+InXJCFiEuBP18hCEYYVqxPy
G8rGM/tZlnxAR/6M6Z9mf2nVjJ6P4TBGg51pI4FTVlk3nUwkKnNETjFnMJRejxblpk54PdSu4lmT
ibHPsIr96kedIw70Sd0g8gN1XTI/mJHryeR2PSYozCQRzwKxacMBkjCdSJgc21Bft0m5ZVe/15iv
4AdCjFLLdHtYC0Vfk8cmo66Hk6YWl6QeVwmLZFK/o/k9zCCYYftBvvQq1PK1XiWPOfMvWMwTWcc6
vpbG1nJzz+fJAtBtCv0r8OFjaupKL5i6p1hHlnAZ51f241UW1XeigxlRYepdkJgiBV6q5mxpSml7
RTehYEdHVz4PsgQmiB3RCwSAsb6YKrolqHgr0abbCUt6zJ+kSZxu3OMiRfzhHD8rhAfTgC05fD2S
DbxaY2RfSXJQ+VHob0NorePa2SVkNKk6MVDjrLIo3fGrFyJbto114mU8RfZAIKp+1FSih+bZYx88
GqN70BXtTnI0g5STBHeYg2jRz+gkn7cOOql8tp/JvH2tG5KVsZXwJ5T7xnMxRVtzbL0W3+isiz3Y
rlQa1oOBDX8x6E9akD+y/2IlXBG8Mr0g9N75rrruDQHzkVcZSAyWGfRmBQ8ovAYGfK+0YFjOYF+d
qb8UXfKQuc6D/IuSnutkAjcfAyF8sgpHcwuiDPLzTvzGqszeyebcKpgfZ7iMBMwW4fFjfRytbUNd
lC6EBdHd5uQ9VvQ9vpRemY1fAIpbHPyuXfE4O+q6zYZDmEc7n5Ez4dq+Y61sfzqMTKNG23hxJVtT
y8WiDwi0cm0q/F4Buq9f1ck9IW09RFr5WZcDJD9Lhlsc7ZIfY/OXx1An2S5kMjVv85mUTnKmUzUj
5wePu4Fnpg1fNsz/ktihNKN4hLVqJEipW/ItLBI/EUijbI+2mZVBehzfiyllw+uXdTV6ML4uEZpT
A1MG3saSLB6tfunlXWcDwiIO6/wCvEBjJJz4+zYiCjGJn3JoB1YzngH5bqpq3bmZs24qZW1NRHJD
YARzWbZx6cmhv4FRh2p3Z2hk74TDkNwnvJK1NkLvC0HV0pwdLRPHiEUlLRjwKofP6p4cUGLT+JDG
QKbhruA+r9w6ZnpZ3wWIbyOjwJkfimP+pQ7zxk2sq4YbvB050F7bVc9di4sPYt0PQYe+gkkDyN7R
rtNljZdQJaZ9EEdeSKKFpGriyngCh1x0tuIZFpZ3BT7mcNfKyPHkhjGyfVfJD6NpUBSbbCpw03lX
ACaYSFTJQ61XJ4sMHUW1tgBZK7k1VyRqg29ObXee8E01Inuj9hqG0fmKlbovquLn+xXhEcI060X+
9g46nDQ0wYCSbGn2RnYH3beXdRE9aFiVqyP7JOJCTSpfWaXynsdjdaQWx8/V3YnIutF37wy2BfoF
KJLTKdds6ci4gmdPr6StobWs0PvswHm3daC8DYG7ikvESux92Js/+FaM9ERdduTxanq51+iWXAZO
WFp1H7AGD06kPc/IRfmS0qmJhz3Rlxc79st1Sn4Q0rw993sjlIRAXqzUHctjjge9XmDnNjJ3YMSa
0RvxqLALvtmjAc9A2wYiwNoWTQPXa9nkyOw7WKqO0SFho8wO5TOZsIyQj7diAKtLC+OY2YT5yVR3
ZzsfMxKWCqlLCeTPFR7sqL+aXXhfqc4xD/C4ZyRP+bDonYHRsu/NCrvNyNQVExaURzt1cFfy/zt9
vFfZSBq73KA+b0AtxtBYJibtP2wKZ8SHCO0axBG4CfnSUJ7wJ7gTlePJPU3uWUnp4HQFk5UjnGKA
T3efhRjWNd1G4szSAeY189tVCl0wZX3qHbaTbB/ytFKKD1k/JC3uW0Ne7wPN2FZoLeW9NgysHGOc
Cwe9uGmiRoASq54GtrnoTJTQFYdaUEGW0aMStuZgPWQpg5rOPvXNtBEzjtFV3KGp1cxVH/mcflMZ
bqu2e4z5MU46ra2Mp6UoN4cM9dnIPNPVTxn22Bbm9rq4AyRa5dQWEW7YlgPPFe5uh72GEmeeRiiw
rDuyLFoCX2LkqXvDlB/yxlrKBTcpE/LGEIwuDgMakskWIOzunVkanmQQ5ElzcgYfdRW6b07lsZ92
Q1/s4WE+KfqHT93c1BoHKtKkAiAHuaDdT3tpRlAM6H2rlEEnu7XBS1OPGZnsUKn4bCpkNmGIoUPq
vlsEICx6Hiz5MCdGPoxmTjYFqxv2m9I2D/J0aaNOjvfROwHzt/DS4QPmin2dJhM+UrQzJ/OlqINr
ip50ppuI+mw/C2oUhAIHFap7XEM2lx8d+MELw86tBjMTOCp+TVXXk6fKiFhAj5tjW8idvFpb4ZuS
xiedRS7duEFNV1JvJH+bfO/JyvOc+J4Jz8bm5cyt7kHeYWYtJ8Ocz9T7XpMrb3FLhm2GR37jFLcw
cG9SNCxfXUZIi4YcBM0ll0+UG7mbFuzweFPfCUwz5C8LZydaVikDqErbpQRumMn4Bj2I5dJyqIHF
DBhmZVibamxJufqEiOxM6u8maRA2wmFXcXlUchyfjem+bScUQ/mpKnFI9BNtkyBXUTskBkjsGHN0
6xRzH6MhR5yINKm7Gy2IolSRFvY5g+jXDRQskbq7wumvmPpshoAoDge/ztJaVbAQZUXrm/ZWDenJ
ES9pc7WS+iErRMGolsc5JiS5SPcTt1+xQYQpFwaQOAgRpBEjdCKTwIlCF7+39ugMAMXyuYRtT3fI
XZeX02DWTD3iXit091nZ3zcO0RyUUYqFUaVffJQUunUjrlEU3cvdQR6aluFeau5aCekDFObS9Maq
Hfq9S8XRM/YAA4TA4eyJXqaASh4x194RmYyb+ryyOmMz6j6WfnhAEWIwjvohk74mUOgZ/28mdPEW
DR0UVba+eh3xvEs/3fMULrE01de/5BGMFcRWKhCJw/xZa09Vfqx6fBTYcZlkLdIRz0VZbiN68znW
56x9NTme6i46dRn0JF4pXAbxlpROEYknsg6r+3gXZ8lBgX5fUbFZxgd57Dh62nc1JKY4LU5l/tq1
PqIKQd9Lwg6x6JssnF8rx99M7Jtu1qxVoBxZ7sh9s4yl7TZmBBzr5M3hkAHPvXfu+oQy2TWW1Tx5
bqjc10l8sueIQCKStGoRY5JHwDcSqJR9yR+Nw8QRNqILlEIKEcR7Ep32hjPso0ECOQHzS+BfWAd3
qazviCaU5Y/ptgf5kKVgMUpGD4e0ZQCWKzfKNKuudTS8+LO7hqm/58ghe1J/73Ew6Jz+rvCNnTyX
2zR9hhwgXR+YktzLugTXjx81GGo3UGhODe6O+aNK3W8qT6nDPQlxXLdMvID7J7mRlVi49C2zB66I
TZV8wHbrHuXOwqh0DzTzrcJlg3uwkWcpciHiTkiypsOBonnMwv69t/XBE9igdGn6qkjHGN5SZqs7
2WI4WbEZkxaasYAsiNmxkY9Mb6HF0HASd7+pE4QqGDoR7UggCp5sRYDtXckwBDsg+nTHz/dlgf5V
NU4tJQHjRLy5oy+z16igGpDI2WMvCCgi8W3aiM7Y151kx0P1xj7vKjf/riBdlf/K1rIL5kMBlxIH
4J/LJSLsGcvUg1zWTId3zDThDOkIE2vz3ud4r9uJMB13LSv2CXMkjV1GrndQqYuGCnjRuJxqRob4
x282QdVuehSQYJerrnGOvXOq6aakTjKogbTJV7MrKPVJ8uHgsmmKwtNw+9QECRLjXWpb9+Ns7yrW
b6YSHjJnG6c31qFtbWTDZ07jUqdLy9rkUDNFcujtGBnuxh4hEqI9M4f0nObgz8HGjaqzgjmBPNFa
zIs7frDI7mQZGPOexjD2bCrGtKNrJax1xbG8LNnytST6wTBzIw9e+baIGCdDnmoLr1G+o1HzZGXt
OrNoMUOBT7mxktfT6SNsuqSqQp3JGoWJfkxG/wRZm/Wdb13RA5KZWxv5IAO4oyATyU0fKlyf5KvA
oONZbhcJq1+o10KCbX67wXldVj993W8UTUPlTPQKZC9CZlrnVJLMUlTNJ9GkFDWWF2FiE3bzgRXj
NeChFcRu4QOdsH1QE2zycLyT5gc5JVeqpFvVsuCUG2v59wjfXQXw+VUb9mB2lkuCD1Fbfa9nFaU4
5ggsLrTT5yRUcCePlzZD5xxprAyKxWKFxLBC4cWxOcvmR+pvLR0uOCHT4uUro4yZI4Yrm+A3sDNi
haWRjPSjCiWRwxzFo9zXssjd8i7zIji+9tbkwyVrrZMVw3gpTrLMlccog1HkuNhXyjtNdTjjCYfo
CQDmUCQTv0IYvJP+9IGcZe+EaJgy7iUvh/y5nOM7a3DugOowzNQJOJRPOv0eAF5SjR27vhX5sFZm
7ai6Vy2PPCpCXj9Ch7Bx/FmkNKNNTu2nQcmv1Hdy7+xa+zZr8VpW/QpbYskbWNbDU00XQVDYltRN
L9TdB8Je+NY6a5OjkJss92WdxoMAC9nU2M30KptMJZvu5aXkopOVkU/JkoOtyXKKCjCJMDmrhM5A
ormjSdnU8cBw1WewkQb7DMindrIz41JEU2KlJu8Q3/ccTBFNryLMAwSPk2yPXJ2YXTtbGdLsFSLx
PGvfJl08DONPU2mW3BU3zbdye9Xm+kTeDlujW+84oPcRZy2u9wxha88hGyhr1BcTSbTLLuhi1xIy
Y15YwGkWhlNl7jI/mvVP251vMTwcUTP4KE6hrlxC/BEjq7plHLYMh3byOTAOfUt8i2SdcD/q8avA
QyOFIsgA2fOpEqUynLfOPrELracge5GYA81zqLkHNfaPckOQW7AqLLDH8mL5MZkobHmVrDr8eQOS
kOIvKAEGhhEeSpct1k67OJheDELaGBmdGYfeZANWpvSsPBeKhI2uVwBTydl0c+hNDr3CuBiy6bnV
4YMDaYzZfA6z/oOkXq8dIOmFIjuYbkEdZu1zQzlUnLduVa3COXqW1RSEFax32uxndwwvVnbuNnKF
RRH1XldkV+KAb/y5zf0CjXb7/jjwnTo+D+7OzXCrjQMiwjuBteA2SXE1RB6AUR5mCrP/GUspOAu0
qSlKKbjrLEmYH1vZVTAfqSxNPYaWu4Vqw6ArPKlRcOra/AM8amtX/wtT+GySUrwlMcFmdr5tOopS
bami0zOF+rc++nvNYSAeUeK7TXMpy0rD11zsk3q+ZHqvreR+WzjdpxZEJ5gpewOfAt8V93bR7Rsf
vhL2qV4MBgG2uDIy5SyhRVkApn22ZWqDlcYIrOb7+D/rVXBHCPen4zO6h4LLpto8VSGznLZhLKmO
xlkiNVpjrWQ5hQiWRBSDozDbzloB7w4hsOEaiAkq7Mjjgw+WuQBCX09sHlOhEy+WvDEA2jtOd2O0
tHBU41q5Cqd687Ng63AXrkXwJPdCXa2f3QJdNsjTQBMY4j8jC5DQsM6dX37JNnzgvGRUc9Hb7g6X
O5LWWOdZWqwJalnBD903CUN/R8kNRkntsyyPjVQ/Q1g8snmcxiH+ypXwjCPGkY/zQIpeGV6ubCAE
TIW+BN2XqQ9vuRUSequaP6a4uTqs49zQ2y3iT7IKiYxF33Js1ew5H9BpWmJbJdPZqiZOE1K3XYv3
0E9/3jTIeQettHYuOaVqdLCEuDaxfVCS/hEy5omJ7PuAVe7PnntAMEYIGceFLAZ+HtT4eBInf1Hb
8oCB0rQh4ekRJ8EnG77gstPnGyjjKlEMpG/JQauJxASZ1+mhW6iFEv4wjJAEznTb09BK69aEkrtr
MXVXJAjFSRXGw6fWkhcn8Tz2f2wOEhcsr7Rgjk/qwQ1Q1gjoMAvDslDe+reoRM/aUv/EFSRXBfPa
zNpoWrBuSigrDv8GCu6laaYHAsx4ayhUxVjEV8VFf4PjxanupF2JZX5GirltOh/dpKsskAweizw/
+mP8MvQ4FrXMFEyHyxYh2U7GgRJ/h8Tn52ZiI5OXi9CuokfZUaWDfgt4W7KKPArm1Je2Gx4w87Uh
9zd3ElNCPgVGQGsqeyOorMxV1Bt2cKyWbAZf5wiwbBz6HM7lssu/aSA+lJqIpCJ/66d4izMerrkV
w0sXQz2k6IfBNo41m1mnN2JRIvvERLP0grb/VuzmMXLbo28bdxZQ0OC4m4meTqTGFSWdB/9zLd+c
QmDSbDbiZKiTWA+F9lXYyTWO6lXrZjpJp/PZAEYcwoDJXLWRvQ1O7K+R1RP/TeNqmsl7PnYrAdQ5
9C49obkPjRLyY4aJiYavNdWICdtQk6Hjmo7iEVcQPKqIJ5+i59HWNXK08+cqhioEAeED7tahaXi8
ThKTD9RnL06qHNDUPA0BSV+2gjOT1QyeDFLAgci4+XCEtDp6HOHyLYIBlIQUEVQ4XRsvqxAtZFY0
Pr2iSzSwFn/Pbvqc5sNrZtkS08BUtmG6jPlxRHdkfjsmoX3KSHBOVHzlFrx2GA2PNpkoMGDQJMHv
WERQBlC4IYvIm2MzMWyD34b1YlW8TnYDVTp7KuwaItHAEDNXdaiiFTlsc5gSi+kwnZd7vLDdR9uq
420VzYilYQcx8rBV2Tlb7rcoUYaEDsKaZno36KkgJ1tMN9S16OeNPpk3oTUvEg+TRbEJiZaKvj+a
WLwqeb+C7rafSCgTbuKNHGaMnAGLaIclxDxWOVsbr4UgUlozdzha4/PcclUB2SbVMUTLg2e8er3A
UqdVZGUvdZc+2T3puKQTIIOHuGLXOKOwfxJO4fG/lzh0vbrGuDLhSFSYKQSYfTlIWpDAMEtP4B4y
DHYaTL0BiOjD+O4kcGYPhWZ4k3Ae3B7k2UXjqmX4qgj9auBLDidzS0YOyGXGbW/oW/IQWVuKE6Ag
ZC6dWzRR3R6OiL/S8wrCW9LSMoQeUebkBJFww4Q/e4A842kcFYAJfG64chi+dTllVBEfJ1FedPJ2
WgIEkt7CDQl18wzATg9TGIz2fM5iPT3K4z4ahjNRJGIBA33X8w9cw8jXSgGfHLg4Qzq2kedq4ONh
FLfusJFllkTE0FLs4C8cA0XxxgJEcXQzrF3D3eD0rIpkq6bj1qC0lp/I20e0lZVcGsrpQpmQ8rn7
DozDD/LP1LBPgTluTat/Mjvjfcxw0nczCMKUIJ0bnAKUzFLPGi6CGa12ptJj24IdXg6dsPEiCXyb
kVzmD1DdpA9Tj7xl2VhMW6VQnbfnmeSYyxT34aqwS0/+Qy3TX2Pssna56uxdnCdA4uNzQMXtO5St
jo0LAeBUbNPaAGWThVgt+1LKDNmNcLeplk6j1UecjJ+62u28HKMy1N7hgTiKdEGm0Uuk+RkHIJPZ
Bg0fWAKG4dUmbrocMlhcHrWpDraQKKsbjUHsZVFIldaFp84o940a/WBfsiWC3NycyF43vdZvwzQT
e81snlrMnnEPUfYiJYhNF9FdHkTfWm/fz6qC7QPabumkSNzNa+6XKY6F1bFXdOzfG0HaIiv5BPq4
CUV1pzThVVqE1E76is//NqqGW4plBqGA58r03wudjphQKhjPvvqUOMbDlBL8142CNkwjBUSuw1gv
MIuZt8RjQsoRuAYh3l+OKg6n1DMPxKkTgkB7q7bzdbDcC4UEiLBpfs2VVPp3+a2Ouu8mHLxuxow4
shxjlbrzcJGz5DoAz7ZAEToeCaL9urffeZ6vaYfZbIKxFw0vGe3KO43xxrEbUhEp/Tfm5F+qOTzG
UXVlU9ppZXPpmHRJ/FYwDwrVNPeIDLhT9JmRoJ4SLB6fOVMxkh1xmW1BEDX9OrXtJ0oFjEqMb7UK
j02MjaIRGUx5jXQFSw/GjcNWE876lshzjg9GNyRr3AO7YaZIDlKC1Hh0sLEEoNgqxE9PzbRHvrGU
LZl8U/p+2vhBTflCYq2WolifaBSmUL0vFWwGLLo9ORaB35MvCCy6ZozGUVc8TgECbQ77eGCWmCVp
tW2kcX2Xw8/Th2CT9eEp0ZN1VneveZ5+8s3ua5syhAySO91SsfptV01b/YhjkpBADrQx2eF3fU56
g8Spkjoj0aDqTbkwvEqBk6wUO3Uab+j44evzUy1ye/1qb/HfUaYV1bqHTIZWtN+OMzAbi9gcsGsL
JwV70eQo8pDypP0sB8a5TRRqkjsDiQCHN4Z5eetc/Fw91Ub7mHWMJaDrvygWtfDImFzjzEZN4fU5
Skaz3eYutKqpQ88AMcw4a7YWYiQf7ByKlkHHMq1xXCJRu10sawz51cImAD+T+Qh4tG19Eo+WVZBI
gM+9Eey4CQtMOQTdRRYT3pVkGLsMMfseCox1HppX9lZGkULGcSEQwM+oiUg5aFSa2Fy8Q4tEV+N+
JEBBU2j7izGXb8OAUavdj8RpmGm5s/nN+lJ1smrnQ9p6gh5B0PwQ7nUzQa+tvkRT/KUkJqBGon33
cQr1TLHINakmfRGVIMxKxmkmV3iihxdDN7Z6CUyhOSNInJoQXoHtawhQrhm3Mrbf27H6YAD7EvWg
4PAuz1Eg7AXyXevYazkIo0SWCBgk86Z6KmqUI5rTsRmY8AlazMXsqn2bdSNcQA3aK0Qa5np4JYn3
BkjhI2yJLExYlIomPP6WByhhcxnjkBQUrSwzr53SjdVYPTPV4dHG5WSZWHG19G38gDWBdBs20Fdu
Oi8NlbTfZScGnK/Q5pDa29UdJfC1xuMQNEFppScR5DBZw8719BZo9ixx6mtPpxn2FJuWPQyrvuvu
Wr0760WPIxyqU1RpD9zlnR5Vj2MqQHR6QspcFbQYgDFVtWezgUTcMs5wBR6gcAwF5VD+HIv6nk7d
s1HA9mDdfuQzF1DSp1qPbqES77rIvU1MtaZQWTcK/V+tmOzteJgy1cMlpkQFFpvWziRDOWCHyCv1
Pm3hmvm9uKaddcLi9pK79V5Rwh3D1NNMzJKkftzh1PyEcgnDH784+dhqkh1mL/WfKWnRWu9AoiDf
vcSNtYV3fZfnAq+w4n1m/+9s9XWwHJA/9chB+m3Z3UPEVGERITDodXtiXmHf+WnkjTFjZlHhwMG4
LE4xDCuax7o2f/x815y0Wrd6IbAFVy+jYezdntECLNh+afcNoYaxj/Avf4u7eJ+lyrEQGjSEGV1H
l2YgEGGxxmc9X9DanjNiQmA+jw8aqekLdQi+qpFoV6NNl0jO+Mmq8mQnebxKJ+M9Isr55AAU4v2w
DZDuj3kBXwRBuleLrt/0yLuLAMasrevEK+b5oSmcH3kOcJclvQrqq6LYwh+zgMHixsPDUBqj12nG
U5amX6WOpXNriZwX22H6VYdrdGA2d13ANR4dLP377oVRwDER+m6a4gtFT3iB1tuhDu5eNX/8asdy
ozUq2c/5jm11rwzYLkFXwVCtHDmg8oa8pkHA2CSQdHzqcMhYhJlmfpRiTM95GCCeHmZWtqPgfOjA
ArgQE+DsQwubw1kavdtJCgTpDAnxRWlNSNdcWRvSGer3oZyMHzHeMYc6qtKHFGeJY4WeK1mZWNTB
TPbZphut45FaCVMP4mji+SEna27ddgFhJDgNfdaRTJMsI2t6dZKihAoD/8YigAOn+4D8G8eCBiZ8
/559f5BJEMqZDXF4JVqHATar+cU0zGI/VXPwoAjsA/RKwWI/xBcTF5yYUWiFPTVMXbd4aou6XWhd
r7xMjW15JAgGnsU3WYSuveNh3DVuhmepDdcEnj46QzwfmGVT4Znz9Bm6A/N8DQ/WZ5BUz3KjN7Xy
v0dnxLKJlgwh9TpEc6lp3SFgl0be+FQwXIiH5ozjaMVuHk+cnjU+GBHjx2HbosXF7WBjV8k5N1V1
G9jNO1L2zxiIHEHqhSTgJ7C/N0cZr5QJ215T3hVXf+gy5HRl41gHfW6zW4Yg745vF933TX8jxAt7
xpToghTDMNdGt15q/SMLJNvWVAzIByhNAYyIxvN1cizcCItLkFiX+nyhmni94jJ5dQ205EVpGB7/
h0Fe4r63xBSv0qF7hnkGIcqe7xyzfo15U9o+eZ5Ay9C/Pek9Wl898yon91LLfnMc9kRbWlMBx2Nk
BMczZdDAxLqfYXFzIJDRa+tEBTBtdqzpKGI6TcNW12MZ3406flnlgH4o7p1zaxGNTGpQEtLOVlZm
73NdpcO2cxxl7PwYRHVFmqqQ+J1R4dkKNBtgRR2RoAy950vrXE50cRnSiuAC86T6ATI7eCk4omgL
u1FvvCeI6hNrLWaaPpykQEBj+i5hCC9iIuHH875u7PuozI+9Wq0crLxCh+1Irft7rBY9dqVdapUP
mZ2/TWN7c0P9tUUHhW+Jtnea5gRWeSXee+dzrwYHQ5M+S8eLRfYTVXRuLkYw860zaCuLiReYieVh
PMKsskZXombKqXWLlxzWRouAwCcdeK6gT5UWXwetfKs4RKnx1/HTXwqMPI3UOIrCf8LmdltGEXtK
Op3TxH4UQXjuuEkLDDlm3GgIIEPQDT1ZeVA768EOMT6lzXm0etXZ2EpFoDX/oHQfiqrDNKasmJJP
G6c1GAwBcSTpaWzUM0JuTyucIwNN0H9H/RHbynaEGQZJklcY5h3gLzUxMGTZWQc39V3EEuEaqeDZ
UYrvXDHnY2zl3SppgUOcdofRgGeJHjM3VNnMQio0eH79IhTzxZyGT7dl2K7lGGfX0ve9BaJ31FWM
6yjCapm4VjyoebjVp3mLE9BVgwi+JA7pMre4mjByyhcwoKkOnarE79FCZphF18mEuRgGDdjrdFIq
C19Ppf5KbeiMQ7ZNbUSEIG8wnFT/1awHD8z2ha30HCo9xDWfG6fo9wpG2RPpdgUpiRjKHyaTEbyc
MptarNIMxjveG6Yjrc9YCOZhPuDHYQClYs+YMu+ASmaDQuU6E0YCsuPgMRqZ9EZdfcQK/NQ5M2Lr
FjlsUzCGieo3XJzmZT46r7pu35dEWy4QD1ykvU85qWhxs/XgoCIQJSDvZBP/4XogBY9Rhg8YhG6i
AxTmWQ43NkpwOi2cN5TQZGKUzSuGIYck6R/yKIJZGh6cSv9wxuYlV8UDr/BznzHGMn0Bc1ZhZ5jE
+X9vqM4jyOdcepc81NMgtoj1xEpo+L6OZv3mNzlUgHhQIeyVDFSQSrIxKs9TbShkBmC34/iYcf7z
H//9//7v5/h/gu/iUqQTVsj/yLvsUkR52/zPP61//oM4Nvmnu6//+aeiI78zTUM3Hf788/2GhpO/
pP1XGwzqnJFov7fqU2iXJ5fha9Vq73++uvmbq8s//8vVQaRtmuxK3zdIr4mGo9xCuLf4exc3/vXi
swtGOEylzggpfi3t9tYV9uHvXVr/10tHjYnVSkoMpYvMZhsWRr41kKiv/3x18Zu7ov3r1RUtwxE7
qfG6TjEc6enT1aRZj7YNI9dnnojA6c8f9Lvbr/7rBwWKr/pxnej7oOnO2WCe4rr4e3fIcP/10tgq
dvpYhvreTCkdG1/ZKSmxSn/+3va/v0HGLy+ljW1TrOuOti8y/6PUu3UIbgDqshUoQf7DZ/zm3hjy
4fz11VRYaq4huj2utSkWvUSZsp3/+fv/ZlEZ8nf95dqGgZmKjmxGmrx/EzFirOYpxcecnc378yfI
2/xvlq0hP/kvn9CrTC3yrtD2aeicDG3eleZwNIQPmF6ATYVbueshR9z9+eN+88Yav6xjpgv0xpEl
YS/s4CccWmnja6WCp54RWxTe//ljfvdMflnRtYYMVI1FuTfUwlJXeMPmkBnTWaz+3vV/WdamsJi+
FHW5t7XkR5pjbUfs4H/47pq8yL97JL+s6jHpHHAM4p2teDw4WQurq8EKfzjmVbqs9Bh2V+9xduxT
BQavzzwiSzhI/t4v+3WlVwaItUimPUyYM3bbeEWXzX/4Zb95+PovS91N2sI2jWiCR4vFRp2v6hbV
U5qsK/LprMvf+gH6L0te7enRDSOY9oL1TnBFHW1ah8jnP1/9NwtS/2WxCzzBKr1Rxr0IpshrLSNa
9sZs7Ca37f7Du/W7j/h1zbeVAI/rhn3HpohIGUuNSX9Eipv8h0f8uw/4ZcnzhOeqVt2e4r4FfiRV
tMFzWrR3f75Fv1l7uvzzv+wojuEnTas1PeFocFhHdySzbiZE5c9X/92X/2VlR72Gr4hZ8eVbJTiJ
1io20RRWXt1QoP69j/hlcSdO3P5/5s5syW0sy7K/UpYv/QQ1cDGbVZZZOwlOzslJp3x4gcldLszz
cAF8V/9B/1gvKCIzQ7JSZGU91UsoJLpzAC+Ae87Ze+3K1JtuF5cQPdte21iMMLIy2f358//qAP10
fsfukNWy1rqdZY5Y+/pUgYgGu/LPn1371Vn20xlcA+YibGVqd2HGYNNfzcKeOEP5K5dFPnk4DtF+
IVlKVqUdL5R2WrAecKfBoI2Quoqlikrxz9/LLz6p9tMJ7+AmJL/FyqCsqRddBZptFP+9DaH202mu
BI2T9EFd7Zj0DB7lFIFd+vjPTvNf3BW/H9s/rGFQx6bfW5ilW99HoRwxvgsC0GKY6qAFockr5Kui
k6kuEsf9J1/crw7WT+c92ViTMJOu3BFtat8VJgRXR0Ki/e99FT+d9I5mo3W1uacH+eTcGS2yuizP
3MWfP/uvFp02f6g/HLC8MfpYg5yx04irLcYvDrv/jv0WpdTWCR9E05788FCM07KKAFfYW8gQywxl
dBOUm0Y3tgZzvz9/L7+4Qmg/XSE60I5Z13NvjqfqkDjptve1SzkTYv/8+Y1fLQ7x42d1hKrqY2wW
u9nAqQLxzLuxXYDnq52TO5olISCGBWKAFnOQkFCMWR565ZRiiN9CqYE/nfcJnQFyzD4EoBcsJ9U3
CxkTTT03SM3cXyWOrzPtijo3fmwn7jrbUU5DcwO1r9K7AyqVgTl3GRsydhSly6uMee/C9DaneFhj
ZzaqNQJ0Ey3moL+BWIqsc1GWDIWHsijX8PwiRiISxG6PT0MVNtFv8MRIyWzDYe5LpgFWsYR8CJTE
TyjfogjZryTCMCAJAcdYsJjULm9fh1zECFynSRo+HtcQxBaRwmPVf8kqABNEmOXokL4f+f/9Q43Z
fK8534tyrKMgbH/663+sP4rjl+yj+ff5t/7+Uz/+zn88Fkzgs59/5Iff4Hl/f93ll/bLD39hCBW1
40P3UY+XD6BB7d+q4Pkn/6sP/tvH92d5HMuPv/7lveCQzM8WREX+l98fmstmrt1/r7HnZ//9ofkT
/vUv/6fOPvKI6+JvT/X7z398adq//sWwPlm6rpNhpqmWARKWm4n8+P6I/skwbG22q7uuS0QIp2RO
Bzbkl7RPukqdznzfJSTGUlnZTdHND+nOJ8dQDUd1VIMyXjfdv/ztU/9e+//2RfznvQBLm282/9jD
2ir/YuiOZeqqafN01k/nSo0JcVRwa3uNhn2sCuphMxqjs3GB2ngmW5HgTvELIjwyVxs9UeBfc5qs
2rTMWJ+r0FRIAR/HejGwhM8kuortTNo5VVXU7kSLUZ/Fz/CkloN7q6MuIdpLkRXbcdjjZE5b2aE0
y+CBsrI4EUnG/Zy5RvicZt2A5ExMexrQmIBGQIsrxep0zkMt3rZpnFyrPlY2aRVhqkVa95w3Iy5p
BXSC5iNFukN2Hh7LzM3WgUA2tMisGlE7k8uF2hj+qqdnc8cVtjoi6sEcaNWkZ+cNY8KQOvoePAf5
j4K+q+qE2FcmcP19+dmCurWK7QLyqWsmjH5AemyR8bQNdstWvhmFaDZA9OlPK86QnVFMoyNK1Rkt
kIbWQo3LwOuFPh5zMjMY0vSYRbOSoJc8j3KA3YH9TWHEfShZKeceDuKuRfK34uphe0GLWJIQvfrI
JU6372qnz1akAeh8mDo6TFNsHAz4h9tAMksp4bygR0SuzMx+WAXMZwg2tADjGnElnmMYOEcRFygk
iyhiE84cAUbFJOnhFKpPtmia1I997VSHGBYLVgwxvk260lyzEsoEU9QcF2scMV8L0y+g+qxxC2Nn
LOZeLCnnpUKKupDgZVnleHRFc+M2zSUtEOHOts38ibBc95yCPdBIdoDF7td6gdmmCj77VtVvI1no
j5KZ/MkCE3Iain6akSXhzGxNDMKjp/imKb52Mo3RhMySttY3jvMcbQfmCbAcWauPjdMwWJQ2bDwj
yMmnrH1ISdDq3JcI/tEiDHuUPIYPD7MIp3LvmkSd1V1pXEZ4C1hf4/RLozrNlsQg1mbS55gMcEOQ
nRlklQu9YxiR6dT6F5uYtafIckdYt7Ri3rUxhnQZJ+FG6hoqcKNN1Y0/AtK/cxGPMY0smKyX6fhF
sEdpF4XbZQsTAdR9DJz1PIh+em90myhi3eaVjQDJRGaNY+VxxXa3JZRL5lUhJrdSb4ezrEnUA39O
aXIHD1Iihm+QZ5udC1lWiyUBQVV9UrQ2gDhpIU9kfjKHXY+5SSSGDizkPBlOfIqSdnqTTDxankxy
wpjhQIZNAFuCgcGWwFZm10GuGxcBleWjtrTqWBeyW0c+ho50aJVVbiJXNE0r8eqxTHHHKc5z4MOi
QGhCGjF5zQhHYLohoIjJeRVp5n+RrTpaHgMw/ziqXbp2cls5R04WPudpklFQZ+EuAPJTkMFgGMRS
SfN+HEAiTDEjq4VdAlYheU5Hl+REVXlA5Na8+UOFf1/JBpx64OguuC6hETh4KtClc7BmM0oDLDAn
tzx25xU+dTv2DuW6s/ze80kJ3xQRiFU9a2ovZkBJLmzv4kaqcnftuno8N4W7TQTdp0BXVzU3bMnB
XgL2BGrTsZfSohIdIxI+TQFGMikSFaJdB1u78wWaMFl/0UiNPMdhke/q3FK2A1z+NfsAYAtWxtxX
r2SzH02Nr7UfyuY2DROjcLvXv8EKxACpUqYQsgFwXlU/4DM/xrlF9pCGBAHvmYl1v+iWioDEPJVO
uQf3GKO6VDWEFKHYgmPEVkPW1gIoC34PkjJXWN4EL4OGsMpI1ZBc3pElZHq3TvOczn+hatMtdSRS
1UgnRbrH7wC70fLyXjWuJvx0jwir7pyQU3QYs0EeG5i0W00S1ErWJZdHEIZf+mZKLpYx0K0sUzS4
qiK2WVCBQizHYd3mQXuI9Mz4WpBssorbtHzyqy4/q0aCRiXEJAWRtqi9XJiAvMJcQMGymx3JZsgG
CPy5aXKctpBexT3KdmCDgB3qr1DD8URpcgJ2mmWcc9OsAjN7ucO+lXquHg2LKcCIa0dZcF9ZIlzX
JHHduTHiyVqR8tXRwbxYlT4cCrZTZAG3Bg7LsCmPbpuhlJA5fS0Yeza4DbpAGrN5VbmXfelvB5Aj
2xSpxKqpzZahp3DXvHRDlI9Rahf4zoJFBHcf8ASmM8ZCqrruG2l+dGPMzlFCtcdDGJfcoSH1g4Sz
suS1QFI1bjRDn/jmwkjgigLNiz5yyOSWeY5CeGpNdo4yaP6twUxg3/tiCG6F3cQv0i71jQ7956Pu
umoOisveUnaXX6DZh+MCpoOR7d2uqRh4FOQb6g0jxlqoJzUF3w1iNXfuBlAxt1GXYl/bPvhEtPPj
NXQDCxOInW8TQJvlvR+KTofuWTcnhLg4KWrHOUQ9UhZlcgmFMXEIa5OuzjYme2MwfmKs45scick4
G/QFoSVNKtQcMgOzvGV2Hfqh57OXv7VYSdjKopW900lNXs5Reuta9ji84VJ53OumF1uIFvuP+9Zn
DVOvtm91DMk41K06kNi6c3lQnE6/ymzi7hwXDsJvoXturagLTk3lsffxb98lomwFSvGO6twkVvvi
15n9LjDZ7St1vqS3RbpW/Xa6AYjG+8WmcIMiVsN8kdVbRL7NrUTum99BIDOWZhRrr0AiZQe9Ih4e
497yvzSdgQrVJQzsAXZiIr1RGuMhmTQEbRnVM+8d2fFQT8cgb7WFXSjZRqtNdhJBET5UxDq86Kkd
vNdgqI4cwYz4KlXfILvttjiDrbPTqoxL4y40gVBXPobNJBzHU91VYe2FYYVEqCa1Q8FdQFeoRoKt
6Sk+uqK01lUZVWur0NHttYhCQk65DQUPjEKzi9DxdTnKNNP9bDeQViUGxkMue3Y/AwJuJ8oF4ler
PJWO1n7gmajv88TJ3hmFGijMMdk++EM43ZNshtkmleEpDW3OfVPia2wUuHklBs8D/MXsQ1E1YsCA
DJWrKXbSkpux09RLXJH6MYwzd2nq9rg0jaR/mrIoeiDEL8Z+FUXvsXDGIxGZHWHE3HtSUBH7woiy
ZjHJEqE8G9I9wbz2IxBBe4vSZLgNyElC8KcmkXEBaW23TFVL0u3SbgfMWv3K5864iBpOeczYTOyD
EOTnULbZvik1QUYwhDkyjs16x0A2e6ttZ/xStxY2ItMBBhg7JfzAYcAh5KibBpOcN+hog/CcKM4x
F7Xy6CLo+haRlLpQ7QDjJmyGl7SgwGyUNn3QAlV56whJvcUwEkncMC3gjJolxjVeCoH3MhnRTGsl
d0in6carWafFWzj15mc4aQNuutAKG2RdArpGItNdVBIIMDX58IAhyziWapAPd1rmJojAc2V6D9wy
pWk1Tk+G4VYHF4ypRz9r/GIlEuB4XhrRrjdDebBQMywl/K3Xf728PETvaKCKb+3PxeMP1eap/Miv
bf3x0R6+lD//5P/AMtN1AaQ5VHu/Ljbv+dR98cda8++/9FvFKbRPtgtcxRXWPOr9Xjz+VnEK9ZNq
UMa5umnxKhSj/6g49U8CE6ltO1wOuDC7FLy/V5wUo/Pz8RiCION7nfovVJyabfzY97GF5tiW0Ilv
dXhKw/l5Ztb2pWNkhpGxrXI+QOu6+6xujt2olrdOPPR0hb5OmZR3LlE8cPkxhbvjQ+DgW5Up0nXD
tkAHOKuhnbO1FWKh1ao51A62mHjQy5nI0eCcmd4yw0o/28aejseclZNiED5KwQ0gLw6UENZrlolD
r5GjJvBWrAKLPJgVW5KFFsx4yB40kqY+mZmf7mPpsmebxmcOUAetXKDbrfhxIXVPSetwg2GaMsIR
8fH7f5KaBBoNS18TKuNq0BWoo+2U3RoPLnC/H92z6pJ73SogrjRXPKjQ30GtYDkUhMTwsmG3NhwJ
Mxhi8DRy9vpXAxzFSXPcwFO64kS5g/u4eBF9cmM/j7lpsKK7yVX5JeQvlW17I/I9r0j7cE3Vs87a
mO3qLJkqevckUOlMbW2sStWetk5kktXSu55mDiXVYxzwbn37gDlwQiXY9uAzgta37zQZTAt6R+lG
n4wP9qNs9SwcRL1K7pDTWd6kJ89NAbCTw3cnF0jP6oUN9J5jisNGKbgbSPQecQo+h+6TB6AK0w1K
I8wh90qXgi0sPzeQTxKuYQHY5Q21qbaoAY5MwiFAsbK38UAudcryMfN2M2rA5NMAMByBDAqwE0hM
KF4HpEIFUYx52S1UFZPCWAPEj5Wu8xws3ZMOeztCHgIsjfrcrxCi9aTUqQZBVxMer1IWV725Cht2
V5n0JCtq7atB38Ji62DpsY5VJ30YC/9B74znPClo4beIeYcKuX128ZkO+ZgO8aAZN4NNoVcYFRLH
EJdFHQ5LLTTlMnPsFz3Adq2XjED9pJoW+E1HWz600aVSMjjDPn0YAv+GaVmK0FMRuaeU8vQm1wCw
l2av7Bsj3Y6Ru43KGYpfvebBcE0iGvpRvm2K4qykh6IrTzXFn2uSOuQ7pHPhxR9xgQNJL+x0VxX9
0WE4M3X5vKfzCtM4hSVk1/RRVat19jCZ+a6Psk3lFEQ4TFARAKbNkMuWIBTSA1Vl6QtmJM2j37+R
b7AMjHaN6N3rrOdQre4LvLh64WzGSvd0e8J3THBL2DFdRHOmFQe6FZc+zA9OW53UiXzsQluPbvJk
DjksLCR3sfjq5HLlR/F+MN1dFHMiS3T6RXsnMtKiJF4i31gmk7gP4NDHvb/rU0kUWrlNoWeo/nBT
9TnbxD0G9HaGvF+p5lwBw+cBolYAYkmHCMRdvIfmvLJIdS5UXq8icSZ8ZScNZoCEHr4Gy1XXo+pA
Jhs3blLdu2PvRdFGdv1m/qeMLlXXqedeEhpLewC83EZwtGp2v1b9eWRLSy9uxYsi/yLIQw+PlSb3
TjQ8zP+eCfOkKbP+igLfJ1NCvHRiXOmpgtBY9+rEuJv/zJpylRJDSO7Amp3Csg4jykjSTVp/HQ0Z
EJKR9shSQH7ue/g2McwDoS6rfFpwNq1DpiUJNQ42kiFdKacSvg/xP77pbhXpIxsdtzpxqfM3Ddh2
JcNis5oPR+xP0CrsjauX0G/Ms4XCEkZjlB/Y5K/ouR1bNrAaaw8QzPxiRXBIsaQbA9bVBhBJ8mqW
Ed+sdp9M5vP8Li2nvxJysQ4NY+WM1caYwIqpkZe3W6VyP0yVS1oYrRnIHXRzW02QPCt3Fw72Vn/r
DXbcU7Kz8+wpwRtMabmMxsCroEsYhVy5rrHQRP+ZwJ1lrUzUOQP5QQBW4z0li9e12bagVh1o/rH1
gXRs7RXafa1CQHkMmBAVe4R3js73UjM5vQd6+BwmUYLgmA651TM7ibj0ueA5UWCoIagpaw8TMeWh
Vo8eCBJ8mZfyfMx1QkRkebaNC7EMd5gMwD2s4nxV0U9Nwqvmu2vdqddxrJ/ICkQNa6NVdY4lsWNh
728mA5goyBclfMAo6Yb4jllF+JmmPjuPUfJg2hiA9ZCEBfzEIcaI8Q3VyKzfxLixtsbgGDj+Wq1g
n/fk40A8zDBfE4Dj9XlNV5DLn+Ihk/b81EEAJVd6RVgJ1ptOILUTxBQaXr+bOu5qvntAfYlZyGui
HnSU8KwZOhnBWg2mp3HQQf8rQKIVr2MkYXK3VmrCZlVrS57NkkAunGPGKi/SAzfU1Sj27jQsbCoV
Qs6/P6wlsPhLyamvHkSirNM2Ote+JD+TA5OD+CQ1NLf2OIj3A44N18227PfvShDYaM6tdNwp9HmS
anh3yHrXmuhoSnEKteCzHmdQSUpwwWF9aYAj+JwNUlk1CTheFlU4+l7nFjuq1RsJjzs/sfbAgLcO
xws/p9cDtSUgYaHZNEB1rtOJQ5o59YlvvmkKRvzBcg+Kau11i+smB5u2BZP8hSSTyA2ys19g6GyG
R7UYD1aG6Fy9751Vxbt2kjeFmISyLV8UezijLO7EkyyMHcNuL/EveWK8KFr4UITJGTTFS2DkaynZ
d6TRpaGyIWYXsGDE21mWluvB0jxMTrUmGOmzWjiXEKOlLKplHrBktHo50vp0x8sMpQFGxf8xisA8
o2CpVDyCO7wu/Kq0XGQd2ALgh8g+GtSvKZaKqjCoTNaBkazU0WuIPHUa9kAd1fiEXthcwUX3CkLN
Tdqdal8vY2QY0Ka3gVLuZCxO9SS30iKvGs2MFnOhdpQFPI27oMB56wC/xZVO0pTXnhqRLhVO6jLW
fTxnAICw52OC8sAELMRCOO62nicVrXawKy5EqQ/nMV7XnbNlmLGKgHni8g7kar4yB9jfCGm96/hI
BYGwqbhxUL5jeUQLkyTDLWIPm56xqOwfdDz1dVwRjoQcHtEpIUYw2m185zl2chyx2FaGqv3+76GF
krsNtpnPoG48IBjHMXE3rwKt+ejoOTeZA6bZ9+aV4+x9Ivg6MNl8C7apzafmwmzy3Wi5H/PXkTrl
fRzYS+dl7E7002SYb6phRIkbrWO/u+Sjki0TN3mu38I0Oyd6/ID2nygLtyEYl+cssY8W7bXN2psI
lQdU5Xu7fzct5U5wMZhNNBHtFFWSQoEfN/iY1zf5W+esL09TFz755hmBwloaCp0QNMtddEnc5oIm
/S2s11afHP1ypJR170uio6M422lusO8tQqHtre3j+0qGVaX59L4Z+0TqrkmrXQb8Fh06Ex6LnXiG
Nf4ji7OlSYoyDlcTAS6ktxtUqDuax8QUE60X5ItCi/f5+HmygImQdBZFJCyKcYuBEmui9Lqgv5oB
92AcIq1GSwbODnMM0uDntKAnLeov9LsWrfyqUIHHbAI79b5kL6IBMgticx8W7b5r2Nfshb5Ij9xl
6VnuGqGf9JHsLt7yWO+VajoUqbmvk2SJw+SM5njP2bgYm2FXGcMSiqLA0YxnNYd8mg1bpTX2Rtyu
oc0wSQBXxgnE9Ei4Je51vBbaHRfmWJAhAOxKrYYtrY8NWPxnBZyJnXP5BJFAjMQFJLgJIr7SHUif
zp5kpIVi9I8adtP5OI+Ke4HPi5/olOs2hq/hM/kgb9B+Hi1yClIlg9apfR3yZ3DFZ8NmJYZldlAY
kASCEER4ADMh83MZoezvyoUfN+8YQDaQNL1Mxg9EZWwZJZJeNK7UItz72HsM4sHVyX1UIg4CO3yF
a6muBOt2UtYjYiU7486om6uuHw6Kyy6VfAUWZFvJBebCVagrlx6WqzHjFPyARhEWSdkEZ5EFNA6b
d0D1bxZMHFFdhGG9mEF4c4qbNrpXKyfHT1kimaVvBayvsZxNHq6gj98TwnCtTbA5zdjjOhenrGlu
/nIg/NuU0z3d8VsNKxEEz0vVWC96qD4lRvI8BsFjKZur7wRH09rVqXiw2/xZL7Jzb75GRr+PquAS
TurXQD6GFh1mV3Iq+J9NPfgssvzNcA2v1TQvcvEGJV13nR8YZIdOfUFaEdtP1LgD6Xoj/cBTLJ29
iNKzGmfPegg9PCsPbTk+oCJIG6SVINQ4WrdYZmfN6I7GFF5yZ7iONuQv8W0slNu4piH3UD3piORl
lbx1JSdbbC6GOjuQn3XE8fo437nm9zl/ClclI04xd/Pboou/s4KPnspCafvHKpYP7HiJiKaUAtcw
/1pOB2n+NQKTbsSB3JkE1KKiWHUSt1dqvKRucp5HaOhuXkJzetJle2HH/Fym9RXA+30uJ1x3YPoq
uaVXf6wbsuuG9haFOYPhiR1rxDJXHizZXvskxYuuvalje3X9swiH+1wLj2G+tovucYimJ+FUx6Fk
KJU6L02y78x4Mwr5lOGEIjKJLm/LTvq9pQJM+uJ1ZMcZtjZd2efU6jyw82uMAFfb7HeRnb5BEjjT
368C5aGq6Z217jVvlFsWeELvzvOiQNt8i/Exz1+jknWP0zA8gIelijmPRnQ2Z1wODbH5LTDtvfUi
PZT1l8TwN5rbXfvOOnI234TTXSx/eIiGfBeqJaV9d3WRTzpTA/2svzhZdmb6c9FHFlYpTkEqL1Ud
n9vmvQSwRErG1jDlNbSsl0ypX6fQ70CEzfPQ9FlCxMDAsu/14Ukx5G1otHu+2QscAYIOD6HfHKNO
YSPoXFO9OYpOe1Ls8BAoB0WYnisEDEXl1mXKNa58sLnB5/lDpWG1q7XXsGRq5VwyPHZ1FnyO22wn
o+4a6Helpt0zRL9+f/7aPTJ3oJvOJEF5mL/kyfYXtSPPZL6fB3Cq0n5XYv0wv5Q/mccy0M6EIzyV
g3IzYHJo7lPYc97L9mir3FjU4FI3OBna4JJJE2wKxpL8t2UD5+rKtPpoDMqDU2N94xMMzSo+4g2H
/zu/HxyT2xxnEWXVy/yjQTidFVO5qbSkrXbYtU14oet5VpmKpI3ck3ZNUgrGrQEomVPvhqhYCi0/
WPnNbc6UDg5BQaN7mj+YVnOZPM9bU308qe9JWd+4ScD9Csp0J0OaGf4paZ8LAZhpYfpySafnOn8B
Qxjc0mpR2u1Fs4iUg8yaBpR3Gu+xt4+dpjyAc7mKrlmFtF0BLhxtrltDOD4lnJEKLktAHjtGinS1
1TOBF4cpJpldfco4QaXKauAKWhvHQUkWSeuTzzHdJDuDSmuujmPvWZvbFgbgvPjmFaXCP2Lg9DmW
4WU+ozrDP7sHLS9efD1hN7gDjyYt/+qqnDCMgUUvn+Z3j+Fy5as1LR3tND8eTs41yLSnwSiOZn5O
S74nxAwq3CSnlU+5Mz252HbIWTsmoXvTNfWMX/+Kd3DTqraX6cPV0OvHLmGNKeOToxPUPJheFXEU
tER5HXGz3zXV0jakZ1TZYj5LJzE+jWp/if1ggRjtXjHaS/utTt2HqQyfWy/Q/HNryCW5nktCI97c
qHlllLye7w768KZp/iHnKYDANFqyzeMAAwP1agBzdvCVexjgZ6Vqb/N7Cm37hbzV9dyZcezqZgn/
On/GeWV3jJh1d9zN56rJCLTFaJE3UNUwUjcjt0wo5EWhXHPHomPv7uGQVMTFNSztmCUOMPTcIAap
2uxg1IBFaUpp0bwGYDJzdENbnk03ey6L7ta69ashJU2j5PvfadoAphOYterqKarrg5ZOmzB5nmjs
cNNjHm75B3VYC+hoMXNu9ubwY+4TOzjiJz1HRcr9coRSzvYHPg6gd5cQvaI80TjdoMHZ6DQVGf3g
pFvMG1QGmksypJfzFTWHJP/9DEjC9RxMpSb9qhjDvSo+FwnLmv3gvGimIFxn1LxJxTDJdB+Jt7mr
xXhv+k81XQgoVnarvGYdt4VAXc9/dgBamOuDbVCYGut3fcjl2x6JtM4Ax+9AVEB0GQnvtbcDHF28
z9vIlBtlSpfzpbMIQg+1UQlLzo3vnf5blyEjIhUymUC5KOa+RS8dGadRJ4ZJbfOd0nLfgmg3swJ3
lcbb7nAeswUuBoI0BDRw4q75VuiJwApLQm/MjZVewsyHZRf11gqW1r0bs+116Bj15DKIE1OYzfx0
nH4ED6JHkdFR60CNcsKXERyWUD1LNWea8qwT30C0cj/UoGHQ9tF2ssqX0HgcVMr6cDEf56p6MCCW
ZHW01uoAnx3tLFadSbtxPlqtyteSTrvWzTeZXe99jLXcpVAOT8zofSm3ReIvnCDjQteSTyE8x3Yf
59/kOhVUA3G2tLs4pHhMY9RGVgkriKDymHKKSJQlkJO1FGD1g2CVpBhfdbnJkfnoyXE+JtJy1yoR
vRa5T5bpQ5jKdxjVvLSXqwQW7QCsTyR7KB4HS9kNpvLNz6tzUKQfKZRWL9GgNTHfQnnVPyn9oO2L
LHpNbWs4hPaecNZd3Po0pToVaGNWvSFLIqbQIMwbbHqkwnEt6MRHw+CBsTvAnYIhlgDqyeE0lKV6
V8doX2rXzu7GipDaIik95DWPpu9+EF6IiKJprCUdv0Vqmg9mGVebOHavXRlcG3+FShP3RmPqS3Y8
azNIOg+s6jIGjLysTMK2Kt189Bt5apLuWxcRh5B7rQPXNMmkAMVAmTsWzlJ2KWTmUn4tRMf/qOIt
gjMsiuh1dK1r0MSbQvOU0D2kBS0iDYSCiyit17WjWtrHVsagdVOlu8sVZ0MQAJzI3E941nARGvrX
tIm/BZQIAXj9NG3uzXMYKzhcJxp5DR/XGIEo+5n6ZE/dM9Tgp0g1G89sXxyrysCJghRtzWucMNAu
tUwB/2jfBXAJNxkZKn6kq4S30DTM3fYEyYoD29kMR8l21zOu0UblGYOjrCrXzhdja824KJ1gMhoJ
QnFI0+BoIFdw7mceuY6TshosTM1EQC2SInk2p/waNXALFVGB49TpaITDu5GXKYxmsu1I4oCqUBt3
fSCRbsdACyQpjNSBFUhyOvCZAsuAXEUNPyhJzx1okMwavkkZbGpXlEuChOkTlhN8Vr69KUHCZbVf
pNHdEkeuDb+hvqQMvdNulsRjn/nfb7zwT3Vm4a5pP7qlhJ4iwFtZtbu0QvR9EV/1ohivwkIZVFTV
UWvGr62NrdioynVjQhsXOj3CzEi/sirRPhFsU3H/ElbQLqx0+lZr400ZAJ5WL7mWQHA0GmjIjrLr
esQC6E9IEqb910j1QFjyISKZFL9nZf0mg/5dFPuD6PPvMtufxbj/uc72h1Hpf22g+itV7//AWao2
uxl+PUdd/L//237829f/te2LqP744zz1+y/+NktVxCeqOC6VTLFUDSXM7H78bZiqOJ8sNLoW2l3d
dJmqOvgBftfvauqneVLKYMlgbP7bCPZv09RPuqUJzXUc4SK94Kn/Ff3ud9n+P+S7DGxN2zTx8uqm
hjKGd/ij1D1w6zJp1HqRbiWUrTtauvfdKj3CPFtCDboFS/+fGAj4bD8ohueXZHLrWnwu1XA1ddYm
/9FJUPcmFvFiXJR92MrHShoGfgVhEXr42BFF6K5yXNUWsmBQtGjytD6rUdcYsfuO+BziwjYVQVRF
JLg0ZkcAu5s6YS0YLCHBJVMhTC1R7gWUinc11cE3o2BDFOkjyqi3Usm1+hC0jlsu9cAcxWvLZGuk
XRlB/AnLil6srhI4hspH+twZcjeYtpprqBau60QHWSKl9PA9cR9ke92PXlgjnqK7y8MnMmdE/axI
o6oeVV8f/EuD6i/xrB48VHXXtjMJLRZWBdaKQ+SfUtI7HXLZGpgSMIYtE9gq0ZdA6C3m1UtVKjSC
3Ug32sWYFfB5UL2V4b1ROaXzravDkf5I7te9j0rNzuAMiEHvFrrVSHuXamZibJterf1NUAdpccyz
iSSrTssn/TlHdAbGvGGQ1zP2BVN3pwZhQeQjX171Mbi9TXKIa7UOPGq/bTzSQwJ1Q3C1b21qjIrF
LiOZRdkR6DE6ELbUYjoS7jo+GnkTgymTvTIVr6Eb1tYCav/QbPLCsjAv15hN7wKtcoKVqlrhdHFL
tcbybfTkPjlaz2FAzOy3jGWNtDGWU6T42abpJkIenFDYzTqaxKDBxy86vdt2XeogEu4chnuKEoXm
SzD4T1mkg67oFMOfmDjI9IDmFmkptyw9Wjkl/vaVmw/gW1EkwjQEdVYkHtEY+v/n7kyW40ayLPpF
SHMADjiwjUDMDE5BUqQ2MGog5nnG1/eBMqtaYmYlO3vXXQuZrFKSMwKA4/l7957rHqQtDX+f9SCL
mcGlLWQB2MHP1Oj1ddeN4duAcR5FI/Ia/c6oy9JnrO0CWJmw91DR6JwW23zWmx3hlQ1emJJ4Va9P
uGeJPO+4R2PhW8/BZPiEU+t1ORIJhMEESBeTVmiTZvfgygjTWDc1s6QLXdCPK6MOZaKd2GSs6OUQ
EeJRNZO1LyvLYZDW1f54kp2TMqMqxkzd5NVkyU3S95R1sCsy1FKq76SHW7pFe9q4Du/AUDIGyhtQ
yefUXQrpxo416P+B0X93UaPBLw9cEEoKWEO9mjPEn3hE6pQ8zEolLnGHXZ7vZzI+vRremA8CKFuw
jmqse+K7TB2KzjCL7JQFXZ3u63LoIspCzYFzoIu0uw7hVYq72QnKfg+lW0uvMsfOKF0NH10jauyR
mD2LlGOUamMw36PdzwjW4od1yZlnN7idSuXkG6es43yPc3qgnYCQE2oCelH3qNOP0d4Qksb2Tikz
5zbmYqQe2ssQBiDZjRYCt4pxnWX3lXWc0qnNz269xEnE2sLGy+vOqjborbr7KCDJ6DmrVb9FoZ0+
0b21q40vZDR4QWardqtZQ08V7xSzv0T4iq90PhDSln7pkiMcmlQvHP3UU40ohDQQRATMcBI8BJ6M
nQItR2/3TXwVkt4j7sosMkCjtyNI+NS32xNunxzRdmdpcUxijeZmYJLntN9niY6OxCANVTDjtJJp
r4ooWaYKDvI52C56uHdmZ7RQIOakcjSI4NU6GJpCeSZiAAPlSZb5t8DznHTXFAjniGXVLCA9pg1N
uekrNiBUBPWn0vW1ftfytLxIhWZ63xUy9FdFAERpFevgXTdKatpRaF1sIRcLobQ10iApgeG6M3kk
YebMsLNxnj0eZU3fQR3IAPhNqjUfJyuFGBjHVapvlWLIRtnXgc9Nl8x70HxwgQ8N812ENXbLZLQl
1zC6MhOExR4+gDK6GCMH2yOxpm2LSCGjJ71NfGTujGzD8rWI2+axE2zTa7AyZNlmDHt5fEm+mzZl
1wYaYRCh49/MBh5Xz0FI1W7TAKwZrDAY3rSxaRLmOu/z3SSVg9YlB5hF+16QyWhE9QL/rjh4sI9l
TCAlHBJwqklcdPsYpfij5WP9flLhEFxnlhT6bT2kzBEnt3P701BBVN4QaJNeS0FaKmP9uH8oR6PL
kRPAWwPFo+bGY2fuHCJBEiuwXqOiNb5Keqw5kVWaUGcbQHF9wvTvJqRIcgEWVmVBVkKiO+YLmB7S
pQL4N9mSNzv1Wx/Sj761AHxxZIj0NN3QB2YkVfpg+OOEv7wiPWcGKeY2fXLo0O0FR6Nr2zPZkS2+
BcQzlKllVMNQd8cUFSsh7at25jWzVkMf1gcMYPX3sJVIMRzLkfmmmWJz2FYl3tH9yN7LmyDTgng1
iCrONhF3NSPBMigr3G2iAJFbilGcx6jRYi+yg5hz0cDr4MqtosW/UEwjYwY9oAP3z4WC/9ckgLr1
t16z82sa/VKsLn/892JVIuGzFTwIgbKP0sz4t9VM043fKNcMR+iWjqJOd3Dj/lGrGtZv1KnCdmxb
WpZQDn/rj1qVMhYFoSNcorsNfhHWP6lVkW+9qxwdm58MqxuRPNJSpnxnoHV0rQ26pNnSAIGeD9Ni
1DaZFaewQVXkMvByy0zcK2qKZjNoRFN/y+ogyA9RD7P2zhxLQyEVH6waHmxnjJ+jPM7duwGqb+Cp
AcfGJOnA76Mf77a6T5AxAFIDz0Uela+fzLkIy2cAwmFzo/dyqjqGUqXbpGsH/FLyzRl4H9DcQ5sL
5BRJMTl4RWAP0ScrqfrKK3jU/ROJ1ZVA4JXOxYte1KjSczdO7AfCyptgpyr/aUh0HAwkxmGp0r80
I9nTHszRKbmOhyGd3pRlFI2xTKbzYY/WNzbJ3yvNXt8MoK/miBMyyBLmJWUbnLCS6c1nqcXavJvF
XGrPOBx6HDSRTlLzuai6DMYtfghTfwGZWVTPuCYKdx2rKXIeJ8aq/XUms44Rip+n9W6cpBncOok7
6ju/lLH5iUh1xWQ4w5cVPwHebf29qlplfkHakUgCCCkSXsMEI9FVV1iomIqhIi0zCdM6/aziQp8u
PTDtgeO1Dyxv0eoFGcN2FbjoEqKODOjvGLK6TCDCa9z6OoUanBurvkxNA76rnjCr3pmzMgnqLRp9
Tsw9ZNyYvqcy4kQc2DwiciBIta0CypcAY9lc6a24mU2J33UbaVoM1s8xw5ocxbov8n5HeU4Th/8T
PRdD5VwBuup4K6h6a/Zd4niq61HlxTPR1aQwQqNrH/qxS8S1I9BLQUtHfpN8M7vAgPbfCDdKr4U5
FaQ4OCZF4NYdSkoqugC62+vr0iQHYr6aC4sbeVWlvFOBmycJpH/onnNxC5Qihj7ZWpjfBqQk80NW
qsT8MrYV6FRP4iWkjo/cMK9vaWRX+Q2RPsSA+jVVz11l4kA54hRI8dHgVZozmndqTC6WMfTlfUfT
WG1xHflx4c2uO5jkMoACJo4ydjEONcYw9Td1hPvoWjljV258Hf3SWxIYpkawbRhHOAh8zewi4gyZ
wEVTU2/JTiumGJpyqEkghuggBvbu584Jaj24DbvQhgxvUuPCniKOMQp9Wm8NUPZ2uCGTO8vVvDad
OMTVUVl9DUFXGNTWYjxMyHh5ueKdnA4lbsLgC4pkzA+BXgRT7xXxlNS0Gu35MMQzrwvEIuOAWhCw
/wCnFPWEw1UZXx3ZAxCD1ioK+vNd5zZHB2jmcBfpGTeIh+M5I8+oCZyBQdZYEJSUh1OJGIkSVn1P
NScl/5YBBFmymZaavAGzRIAojalvNqkzFxDCsEGmb4FyKve51O0qfesjR2hwumkUboEgp9kZ552R
LJMnDYByXUY6cLCqaq0zTa2gu0lHWzmPXdyn5oPsRwP5qmSxnOY1ouXzGBZGfNE0SOArsKp2eqX7
/SC+RZVRSGqnIon7Y2pEZeTZiET7cxJJs99Qf+vxGbipTvilrwl2vykrI8awdpkeur7XO4/SvbII
ldaMbBoIToiCHSHQzX6e87gE5a5NsrnPZ9yxn4z2x1Cm0SPnRm+7OP202OKdS9zIUqIntunBXbHr
iT7a+6W2eBX7TO/v9aGbymuVCac7JLHVMjN2OVrctLbq6lczwNN20qYy1zNPQVnXzobWzOrKHGA6
klDME3mbSUumt3XYZChGoEViBw6brlffhnjq/UcnLFASGMyKnK0wZsPeJ3HqSC8qZMoEKMW9w6fS
h+Sax2TK8LSVPW1E2qPEPONALoJnSwx1vrPiIR73ekg0761KqzE+aZGprOvMHobksz43ODlI60Zx
etODDADfX3cxTHvFMdmrjARx5minuEZ6fCHWrlkufTcQnzODaQc+QenvmGf54yCSWubcnhDJEuym
WWapbiZfBcG+xC3H5k18CoiaAeFW8r8oef5nrbz/a4WRYeBN/8/9vAtV6C8W/B9//o/KyPjNVPKP
Np3lclH/1cUzrd+Ubtu0tCR9EQcr/L8LI1P9ZlJSLy58wRgLR/W/CyOTf0/Xl/+ExcJgpK7/k8Lo
d8fDf3fx6KRhKzYNXRnUWPyTCyPg55Yau3HpRyXkQInjCWNV4DcbDnpyWtujGOSOPDhyXCKGLe3k
Co+GjX3gbVQRc8D5Hi9kSnu7WWeTYd/h+B7OUWKRIOUaPVDZRADZ0gxytE3o9+uY3o9aJXXgoE6v
oumxqAf/AXWofa84MqOoJs/MI2M2NE9l2s2XzJi61xIObUqNkNJhipBTfSLgLLkkSE3Tld8wFlv5
bkRwigrJOOoyu/Lv8sQsiJ0xhzD+lAwNETBRgDaAVhAdArp4TRcM6deBlp1y3riYPZEUnBxlhZqE
FhauS+HKZNOprCIodcKWa7wVhm/sqryaH5tGR8Th+EV8qJPQOpGZmRAv4dCcOxcZnflr9MQMSgZR
0wa0RMmUr59yld/0dZV7eDlHjQRGlViXYcqI3jAB4zqwMbtcI2SLUIjuOjAbeYeExzyIMITGIUgS
DKnPZQauMk3mPHlKdKDv33AYc8rNLfDFNGXmqjwgsAyw8MbI2Q2Gmdrobsm4La5kkOavHcxLqryx
qSDmFn1/46gwfSZOKdvoU0Zc/ARCgdFRYZwEdYFXD7Z5S5nYPLnzHH6FD+JsJXK6Pco4i/OTEB03
CvVvMtnwXGutuOtQ+JRnkc7aK4He9UPhjn2DLHpRwjOFKRkmhvmpnvq+vSONBaS71pAuRScL8d8l
Fhq2tZVCX/Icu0R99o2LQ47gyiN93Hhb0MVCUtijy4M6rpEbSdJPQLZmaQZeAK/uVuLq3elxnRF4
E6f7TJ8YkwWw1QmDo2NYJX65ZlCESspOxXRJsa+DrB/iuMWOkNwkFh4WW4XaFyeL/CcDDyLolF71
+p07ZAFqWrcS9RlsQROvTT/NH8cBWBJtiNZK9qI1MDi7OWLZwxwrmhH8aVIxZRi6BnHYBMsdZaUY
z8zQsOWbpXDxX9HDiqsb3QwVT1jAfn8jpkbfMohyzgAjkoMbz/Fz3nRoYy0Se9S69sGtb2cjQi0V
GIGRLI+VPJMQmd0P6L1IrE5NYhTcOjjD6iyfcItnW9SNzY7bnX4fifD3aZZanyxKfUXxZNdvzPQN
90S9aV1DbdctZoaj/wCIw7xLMx6TdTRoTnPvQx0p1gUTiGMR2dWXPGty9FztEqfEgajwmsKFHMZE
zX/LZJ3eRZpb400E0knocBq+aTNFkT+Ykij2SopnDlESwQ8KI4bf/h2WU59Zr6iwbvbQ2YYBC1MW
hNMerVhIUyiTIwKB9q3UGmfbzyJgSNsFAZrcUPjQ98HoVJtKZOFlxjqrZf6+piP5ySeM7FRUxhLT
Xk3PA3bZU5+RHob5HqeUwCrF7F/a14yJa0IN7H6LOixmaIdf4M7We/FY6nHVr0EGjk8Yp7NjDW/j
iSkMmNV41r2xM706KjviV9LxsznYI5FQEa7iJk5QeruxR4Vqv5SxUd7Q0c5vicozCA9zwg2YA8E1
g4bdV2S8TdUw7GuGAVfWmKKid2MMy1mhl3dMg5g3wEoGXGyEn3V9anYJ8oq1SqV9nGoHvXNrNXsH
l26+geLy2ma15ulTH34PINM/Acx3sfyYMbB786Wf2vlcSdMF5EEgbNw1pNLO7Ot+Ak3cAPWwMf32
Ga5zdp3KocRPGneZJyZ3sdSLWzus0dCECiqQJJcCoIzDMax7USmHqF6GjLnVU45badXnHdPbOPoy
U+fwRM2veot7wPDPiE4Qyw/mY98sfPWGwJMarywQcfCFhc2UeJBvMZqLFSqx77NGGLzUom43z+bF
TiMie0T5EhWQsYysfKWjBwWJ4QHjHf2z1rUcCDXjmx7Zal20iJdGiwlL+WWoUVFnEUlcwaQTnOIT
pdgSYqpwiHNss+eNk1E62oYiiLSvnvwY+H6oZwQuR72PsmUKyUG3v6eO+qpzaFyhA+2PJj/ClyhD
DxA5sn0KI/IU0xr+QFFYD4qy8lylsfVo81WuDT0dr6q4yV6qllhPYBmGvkcNM1UQ2B26ZyU42EPX
asUpG1yxR6wd7wxM4GuHnik3xTQczRYCqKHlckClg+2ZEIGJrdxwNgk8kIs5IpwX84R7Kh5GmCrT
LYsW7gppfn+p9Sx+nHz51pdxcEha2tslJwrkyFq/gqFLTo7pn1oZDI8ZH4ec5CxZkBTlVzXhLsvV
hMMpiIMr8nuWgUQ/IiqriT8rZA5+QFa7gPXJlskdcl9y4peUxaxkKC/+pN2PVmZccbAbXqsC51Yr
6uJ2kHoFtgVAege0zwuz+bUvMbMxtsZIV4D3KRJEVnBJUh6ywNyMyQzRfejIgTR07dgE4tEmCXaN
RLlGtu2Ypzod3ybBPFC1BnmCfW8cM/ifhE8UgpOnpQ6ahGbVJGPLk2425yVaYB6tk2n0DmmD4rGd
Jq6fSYGSjlVKTz64MQP/S6XTAI41EkYDeuVloS5TFeUbAMGvBE+9VIN5cUfwRUHT9msmqcWRo6ja
x1lfrQkhlWwxeX9FwVJsBkaM+8lBlLRHV+fGm2pAdtYZrvYVHuDXcYTv7fdpvCZX81NMu43DSmqs
VDIe5yJDsFIN8dadmy+W6VgPGIPqQxB3MPSzueOaWNEXh8B4V28lKQyj5kVd4BByqt22bfmYlyHW
eCVQ+xcaonW0iajG5SnGQnkdGZ22CgX4vzapb6xswtmUVEiNZl5NiKpubIYjcB2at9wme0gUJrYX
NztCTW65pKZ2PS2mGqMvwy0yCnnwO71H6NfcqBFACaddNA/J4BFlhBEjXHJaA4JM5mLIgZipFYY6
fiRlXw0TMsQpyDayth2vKIDGZ8l0V9Ii39hkO3iTwNmWTci7KkYATX3TTNoaezmmtHS4GTX9gUq4
PpK+VHXI6yW1adredkNIMIFwb8o597FVVaI6D6VzZG7rr+AcfM0y55IMzhtf53MSJCRQxwkptIvo
17q328rw8q68DQwC0/yEKs5yUZJaAVFMgO/WFrw5op3rz06e3oMbRzFqui+lHl7NQrs1GgY3jT5K
Uqqie+Grl6YOSIkgWnJll+5t7oc3gQmtSgWMPM0yf0ij6ETxk62Sics7FOG95Yfo+WXSegTfNV5Q
WoB0hkvnKLnlfaS2oW8GnLcpRcMAsp+IqvsozdBuy/nRtAcWIOXVb5zHWXA+9/uZGRNjiGn6wd/C
X0ZX58XJDM2jHMF/YlU9VjjrIaf/x80s7qMkrbeVVX12Ar1cOwkvb27h2IMN/yz08NzmDTNoJukr
kBcXopy+BLn/ForopbTMA/Du8rpnqAtHwrwouxp3YeuSeySmege6WuJRzYjEYqS2tmjanxuR3BUB
Kq1wyNxtU3FyTslHmSr6SaPLRCVw/c3IEGFnjDi+CBMxcL+WpGtX46eUtgieACKwNBoWjqY/58Kt
lvxCCAcTnrS0h2mstUqhLyK7bjU5HdAhWU3rJFI1hiBQDWEe6Fvc1BMvLYpFhVzVm1xifWLDF8cu
Tsw1I1DyepeMHXPUs5tRJ5+MvC1GXL5xXXU9X3+r2btxUaYR76OvZI37pLNNn0Ail5EEQXprK5yI
8iCh2KpI/1WT4XJUSNi5Msys1fiNvjlpBSanNvw1HiCSW+bCS9Bmt+qcPDzqOmpFI5dcwkleJifD
2FLhV6oAEgo8jSOl9WqYMCbjwrc/Y12bvEqEPP50TLmVU+KTYBWBuXga7c4/qGLIHpVAnE8ri6zO
0GkqamVay3Lly5woyhoH6me7bMPDFBc81bQ6UB7QwNXEvoU0Ea4gDIxPOfgJomX5G1RcQRdeO2aV
pN6UwljvwdPRbYr6C9tYdieok67JRyTM13GVfx2VtniFOwOM3Z3L27p06mfavN3FQFb9ltIIY7xV
IQv1ddwVK+bd4V1SOPMXYCzqYpQmoTlxjAwyoCV5WIrY+6RyrUd9tMYncl+dY18K+Bmx5d9guF9Q
hjXXo+27LCXTi0fdKRh1Qa6gvonF2L4ClSzJkNBNf2fKLI+20aDP6DnLGZFdxfcdroPeWnirKTrB
NTBLzgNVW9vYM0rrAQSKFGutwnJPyjwYtFIVTkSeQkKCAzspa4/Kgtxjg2zyXOGTOdh3wvrOQwSe
JRxrBGij8h9aSU1gFAznR45ZvMqWAIRRpN5saDq1ssa9IDR/cQG/jmFfbPKacIqgKbt7hr3XfTxY
l1rLw5OpZUDB+moiDJHYYhuWWF23hSe0IH8e6r696FZp26vS9ONPbtCEDBvsDqlw5zBb1JlhPJpz
2k27BCJeuxfWFEWehU8593RQvDiQLKDxKwXLr9pg8ZnjteoRHKYcx79nROx+9cs607c/tWT+kKL9
nD3wAyj7c6fDsqVjm65YaBK2qdvvxEMOMktEPzZT7bO907fiCcPcySe3fQf1atMSILsSnvpu7DXP
vp8/IE7/YM7+zerqHXlXVxaak0nZ6/yqubaemYyffa/ZgieYd50nt4aXbZOtfx2e6+F3FR4Sur8m
LerLcOvv1n7X4+lipedTzNrOuWZ1CueTy2j2GkfHxlxjFSOeedWdPqL209l6v6xrmCaTJt0RAjzV
r62lvqXn7kQuGePmd2KscCyeq+kPieF//nB/uYoFTBKapGvY6t0qTuIkoOfYvoe1vrVfUy/cupt+
DYVhW6+MFc65783+g1vp12miMriVXOOnNd8RbemlpaNj/1hTrKN99QjxYos59Mb5vaX6nz/dX1w6
13AcRGJqQaoYy6f/iZ3rTqQ0lxbVKgNDz70iTHy7kJjXJDNvqVvq7bhp1+Hmw3WXb+3dLfPLuu/m
pXmIeCnRWNe6BPcyXeVe6EW7YNpyx2wIAnrJPoh4WNSC7xc0hYXiiBGtbdnv7tFEaGPMIIL9cVry
nD7L4tEPTGoef9uguPv7C/irjvD36/fzYu/Io5ZgRMGUD53xlb+DSnYwd8WDsf8oN2G5Dd5/Jubh
/M8Slm067xSSaraNJgsrhW753te+xcGnv/8YP3DFvy6AqUIivmQRbkn33b1fZ3McCUafa3HMHzBg
b8Y9TtMtKjh/1a6jbfbBgn++G39d7919H8uSt+zEekiqiE9VF9vpzoZyT8hKDh98tuWCv/tsEAEN
HmkD8przHrPdwGkhYjom4Ao30lZtYw8Ehf3QUZet0uNHl+pdoMJyS1Bz/LTcO2a432tB5k4sp1+Q
0HtAF7zoOyDKdX5POs5HH275195/ONdwlXTp5Fum8e5dRK5g64dj6pATtaq/TuvRk+vujDNerpON
70XrSW5MuSUyclvu6o+SWv7qvkE+q1uwfImPp/fPj/fTrqJzdqTr1zhr+1F/rg/Z0ffKzaxW5i6/
LryBKO4PHrg/Pwm2AcRVSmQiwIgXzNTPC45zYOu2b7prc8aFTqolI9IP7pe/WELavFAsXvCmLcS7
DaSUddjDsUdxsRZY9NkigTvtorXaCfTIlb2LP/8vbhqbNW1jUZcw5HlfUiiV1JVf/1izrL1g3+yI
s1pXzWbeZNvAsz9ITfiLEob1eAsgtEEpbi96mZ+/xgEaHCIKffmMpfm99/KvmMtvrX2xBkD1Rrbv
Og/OWr211vUa3eNHX/GfH8llcfTXDKekQM7z6/JVjty8Y3S9hoXDDYuHaVefrJ2+SY/dR6/YP7+A
fl1rudw/3aLSRFFklEu+nQeOA0ue5x/0a55+bzjMj+XO+qBAWxRK7x5JFmQH0Nmv0Ei+r1ZszTAr
FJsu3+00raZNf8g960v1PYxviKSPDs1B7Mnp2urtTcRx1lv21w+/4T9vsL/+EO8+NVrP2AwyfojI
JFlvZ23RxN24G2wwgae92oRle5Sp7W5Y/SGu/0dWjf+fw1uqz5+2kj8R1A/tazr9Imtb/vzvw1vd
+Y0qj+EscXmcBB2Hu/R3CwZodV06eDNAEuj4NBZ3xL8I6uo3wVBVKENn7mth0/jv4a31G34Jhoe2
wPLHUFj+k+Ht+zOFALdAJWpBY+e4bij5bjsoLDSoLQI6cMKmu0qsl8mgz54EkH4hKNl03DPIqCg/
xFblqlhje0iZ16Jn7uQnRwxroxsutUTdNQTfAbSG65++yNvf32e/HLnev+aE42IQATvHGGPZud7d
zjHAbVdEJt4/uy9x1RkxlAmn3MdCT4/8hqhPTFxypU3OhvzeY1jEX5s87S5RlU0HhMgVaE9kqJk/
yWMmkUYH/COHomze/v4nXfCDvzz9jNkVRnSbTQ0NHNf81+0mFYsu0apm/Axj+VIE6mUOJ0i7doMt
l67GIQ7qu6nU4FK1jv1p9oV1wn5L4PHgpFsnKAzUHdCj5k4euCz5nZWme0m86wZh/vR5Yb0a5Yvf
jJAebKu5ZyD+EJSmddI7shXWcdaQGOROX37krKT0WhpIw/bOD6OcuG2C1ZzmWUjbfhiruN2SJ3FW
oPJPfmdjjWPLCL0M17ihNGsD7XT0RI/LohkhurdOd2ulOGFWWISLFSGPw0WLcQtU6byl11zfIbnp
Pjq3LFf25wKH79NFbMAjwzaN5vLdlZ81o2TUVcMNKLWboQOLkiTl5LmFBkPOgUkOs/sADeDQTrl+
FdXWw0Tvdx/regoNhHGbcrrnv7/Gf6p6BFYpk43dsaUwl0fn12tcJbXeR1gtVmYlx9uh1sarfJ6f
ynEGN9QK7ZyPHjwt+75Pyre5otGGXWH6nBXiU9Hp4oNT+Y+wqV+/IsnW5CoKFtoRyFJ//XFqWJFd
n8WQUFpBX7ANw3NGL2076EQGi7Z4aenQ3ppttqjzBiA6pUSsCN9BHqCDly+G0yMsTVDnZYl1IMrs
xRkG91nC1adBVNBEkfapHYW+eHNTj7MCyBsjCRFoyWKjZxO0HlQZp9xMou0//qodnfMOm6Cr2IDU
u686r2oDCJbAq1SVT0jqDa/UIb5ToH0pZrEezbHf51k3PTr+qxy05DRgZtvmZqvoW1m19/c/zvuz
5VIucUpyDBMxMdvRu5vR5cRSoO5kfTfLSStH7mrwjN5OichuiQS9dYEsHf5+zfeb81JH8ApQVKQ8
AS4X+tfLO/VzjMNZMekkXw5DBJsJYLN13ksexXbqZq6ibA9hFDEa9fP+0s21C4YPk1GU0tIMoAHr
rrqrpP5M6Ip/CHWgR5ntyA926R/V/s83Ij8pCiOOWbybJIkg746p+aRHuS6ZyU6W+YkJB9yfUTfP
ut6/NLkehSvBoH1XDaX5KIvEG+mv39tD6x/jrnvRRMwZqZHDCY3rJ8dP+PMQTsk+R6p4bjLz2JV9
cS2y+t7pu5EtvjnWrZvcjOX45GJCvbYWePnU6sWnSVbjB08Z5dO7nQhJE4dvhE4Wr8nlpf3rdYgG
IxoTEylqWidQBg21G1qyWdO20U5tRP+vmtQDoVj5BQlzcOVofuCJvPwukMPcLf8Nf0JxCXJDOxWq
CD10CtpmCEtiS+q2uhX+5HWVGV6SwoaWbsQgr4gSDHU8H1ndH7Wod+46C4a0qxXPvlvkoJjiz4M/
NA+9o3ZzMp58ohwewemD5buqR6fZZGpy97LLcX0Z2Cd8V1hHsKr5JfPNa38ChNj4RrE1jYH3ppUk
e1CXLz/eXESWj16WnBE9FFekUfHxZKIf+i43HzLrrLuB+ZhCH4CaGiJW6jCwL3tc7auRtNiMJi5q
xn3ZDP2RoAPeTBjLUOZAs6zG2ro0k/PgaLm7hamHfbJyzU9wOjcoB2CVVkV7z64538R+eRg5Nu1L
sg08doLiuuxEca2M6Yq0Yna8vhfbeWrIFYnHek+UICMa4oPOQd5RW9cD82kWP3CmpJER3XS8uQ/a
4ATn0rhnimmeO8GGSIxJuS3qNPZoRcsDraUQ7qeMr/s+qjdOJGCELjffuPxizcPadZLmoTUUtkXf
FldME21asBI8HBJUYy81ZG9z6w+ncjJgYjH7NrJQO7m5LbaV9BG7WzUA2+WXipiCjeZT0IxVjhDA
Hb2xzMV3irJjbn0LkuBzYbTFXYa+75TZPqkMScXJ2jcUrXUnfzLq7gYdmjgQY+3zDxsmIB2sXaJs
CWCW3wn0rF5QPDPzndvgqoDpE4tCOwGBgcKx/K6YADiSz3nXxi/N4GYPiK07oBbLBmPpWbh2mVjd
5ZOq9ghLrdVgGV7kVPozRqWR3O56vmtlK7nkVbTGKLfok1zzoHqDfCpimkDKpd/qXNZ3Trl2yzzd
DcuNnhYyu3G1eu/7ROzMVf8iCW7E8NlqxL0A7I+7vrxC3velLEz7W5ZXmzQBBbQ8CHh4AuiHhN0W
yalBI7YbuYVbvXQ88aMQknRyb7RAWVtDGzjY9vpjHFiZZ4wLlM12so1FCg4qxVvcVzbapyQajknh
W6dkoKpw2oLn0iWZr4IqgX3NuFJCtlvSvZODUTv13nV8CH42lGWx1HA//mpFwvidRqzWnoGZfaho
lZ80u3yK3D6+6kqGL0Xl27tCzM8BQv9jrbX9bky5fSMRocGtgLqZbkBmQKVeSjFZJ5siNRiSq2z5
ZQrNZDvW0HUCP981rbQuP9YWLWG8mdFX3MNttNPgBJEgh7S/M6d5i/7mO8fw8oWhsg01WLXrxsnr
R94p7RrCgr358bcwJVun2Czs4+C23yPDGTw/0ApEFgjyAcPAdyywVfyoGEyDuScSaHnpkfGjW553
qJyS86zGaV0bc7mVNhBiPYvYUXR8IugVjq3ZZQ9Jb2aXMboJ0P5hB+ut049PEHTdxW26bZ07wznT
iGmLbKFuuyRiJM1g+in3waDg0xjhqnVf45ksn6avESzxWjmXJHN3uUWmtgG/rpOJuw7A4xx8OTWb
Uk+cFcxRU8FtLfLsSwAb+JNbTi9VEB1kg5AFsCsQIa3sIeXWq7BxyTIv5uHohPO164v0muhrEpP8
llZeJOL7oKX2hLG5b7QBJms2+ie3dbu9/zVAJ38oI6TSM4GEfllBdou1z3HfD+uRKAmvR759k0wq
2g7CZNA+OluFpPCqwaq9GsbFgR3ow8uP39HyHZ6sqX/Wo0MK4vpctf9F2HktR45sWfaLYAYtXkNr
MoJkkswXWEpo6RAO//pZAO90T1ebTb2EJavurSSDAfcj9l7bL2/2FANJWa5HvxQuuhJhAJ5hXeiq
YnjFsYIq0creah12IE/fp+dM064xCZywEiMi+Mls2L37Ffs05rt1hXG7nV88owLDm+hQ9By32A1k
jAHU52ICQpQ4ttxHtWa/IOTb2gNsXx4b55xgOjpbcxxEt1zwWXQCEa6daI3KPbE8DWTxPgOHIYOr
lcTkfUiSVoyu3ptZDYYvyf42hapPUYr32EiM5KZXoUAR3D0yDewnhRH6k5FI6KzgfPElO4QGxMTY
W+230Mt+hoKjvIOlWTl1uRussj7G/YgMoW4h0mreVpfyJLJqeHWlcHfOqVUOkfUsB3cgSabvifZE
esUtrPrnVqAi8kwR7+EiyBWJq/JckZ5iLz1PrBnisnRcgYtjFh/6vMcfnwWgGSM1gJVhCd1EQ+Yf
sLwecHhkn6hwZurMAYdS+aTTM+xrzbqxNGjv+GTHDdqnateD/rvYJAExf9/WihVFEAJUDWrSgcJR
En5hoEkJmCnv0hMPRP+MBXd6VhROO1+vDqlPjo9r+AkOFVb1dSLyXeeHpwgz66OmT9qQ14KxIq1Q
cfr5uu/qQ0wkkwN85rK8jJYj18yR7VUV5/FemYU8WEEdXwyLeC/cUTCmZAoGGYCTkyUBfrd2vJ5Y
uotLPb84CFNRZEm5M0ZknQ4W0V3VHZJ0BwEu3ohwsN6KtIY1ZIVPyGOp7ILG2Gd2IddDH0RvWbFW
AX7UtJxWfAyDpzEVwxPfoLcTXa1ejDh5arXhMCDWMJCW/hwpntb+/BZBRARmDkPmEjdBBuESXY1F
BEcTFdnD6e1tYuvxiwN0YaWaoDpWKaKgYtS6Xe0DlXEAJmXc6K9+EyIiavN8lxo1uqbJai86WNRj
ppsEGk181fjtpSUXA39TcesMDW1Tb7+IsYo29Ti1d6VFb03piXUdFMaj7rxxmxUGeBq3zDZh2dti
N3mtsULLQJXndKvUyqqzOf9nXTCqa4RBDOSkQHzm8P+oixD8FraxteCUXUtAeucMi/Y7D/TOrXoI
7Yn+GgDkemrD2kBXJubTJo3ugAf4HKTWm5+NzFTrh5Rudle699JHcbFZuoEh7521Sd7oahrr8XkU
/BVUMdCxa4L0etmob4Vh7tOETvEJM4/6PYAoX1XeidqGgherGNmedbmp5h8d78hjmgceg51zDfgh
5U/j3vw0KJ9CBe8zHpCJp3EESSAQz9BJ4SrtNMZMN3gM3HfOVGxx+yYbNYQIsid5wRA97uh2kfqS
oPhQpOvx/I0QZG314afNb9/Typ3ZBnyahqpL94Pb2vSgajOgmd+2GY+uQa7km8ql2HZF8kaEy4cl
g4c/luWrmG8jESNM7LCIzxxhPY6wtwPzNHVkUY4N5aPHJvYvfYT5z5UvszbXZMof0NY6LDH+sTIM
XOYXloF30EiSk658E5qY7B50efEm1xD7CtmciQA8NU2cbgZfZLjMcvG0vES5t+0cm6zBvv25vOHE
JVmnpnadoznC3s7Vvww75u7yf/R0rmczd8FgYqFPNf85zzLHRs9DH0hUI3OIw3YQXU2VhAdReOJa
JeGNuJbhlvlQ9Cp7kv8yTLf+17vFkoCh6BK0Yeim94+WEhK+PXQpRDLscNS7mTuLbpCpVMPZ8tzh
rOLs0ZihtUm6aHiTJKHmysQPSuFwyUr2YN5A0NFSl3EKxRs12sTEFJk8Bp0d7H3N8dc2WKfTWA+/
x0QUL4BXaREQC+5ioTufrRdw77A5i4UCZh/DS/2X/v5/vcOBM4uZeUVL4vn//BH92kPR74XdKqs7
FjJ1ghs0iIZ1YvTtGl9Ee7CJNKL794nVSwJx8/pd4+/jqt6ZQcUq3zPUofddyDnDBMpxiumSvba6
hWnyb2nV/4zaBPrDmpgNMRIJxzSN/7U4Yrkui8wHaDJXlApyhkQhy2DJD0Z49FXZzVYG8aR5At5W
qQVrRw/Tf1nx/4MYxDyc78LhXfMd/hrP+KdUI+4jmgnCE1eAbwwIK+nQrfQ2XiVD6t9bP6dvWS6H
FPsQIUmBvwktUpwdCXMTmNhvNc1OGhAq+3/5Xf5z+jt/Yy5CbhedO+Oqfy62FCHqGu5EILJMyi5d
ASQOcgLpnKKhJE1eYI796lkeEyOYoFNqUxtVdjYQxGFHV9aR/6acYYj/j+fX1HENIArySb/ht/a/
4EqE8rkiNDjVUiheVbX/mjEEa3Pq6o0jw/HUGKQXRIi+PnGn/tIDb3gRfdEfkQ+WO2whRRUxgNMx
nHRmnp+wnqPRCpz+oBAAj05e3st0NK4BhoY8d/oWTKy5YjoXfItBUWc9aZERhslnN6z+JMLNTg1Y
W9GQo0bcXPG0jMDd70Mkq1taEQGRLRUCkVqEdXQObbvh3tI4Sw/LY7w0Wv6AsHt0eJYBN/78Gi59
1cSJT/ZgkmjtHUrkJ+/tI+8YyxLBN9Jrnv2y40dJEvs1c5HqzpOGVnX53fQ/9O3XdFuVCHlrrTZe
oxE8fN4BJlyaFGk4P8GbDyvLgROSwBuvaiWOYRnolxD7ENiNnW4I+2bOL5VJV/2fXnSIrSNFm4NU
Lc22tewYYLdyTNet8MSmT9xwVbvejJP7S1xm92ccwO7pJdoqKyiScxVl3dPgc/YR3XHMVV+hinSK
d950m/4LgV/3WH4UXQsOgx+CecautzccegpgRM4msYhN8bugflhD+DcPRbeLnbA6llqVrzAENA89
1xnzD47LZePFu9w2wl0h08+GtuhPR7qpnnmILqfCJnnVrLbSH4trG7QPN2+mH/aE8pfSNHgPZZev
o7aQr2PQEjohy+4+FRswVIT0Mb7HntJOcIfSYQU/Cf6+Qv6Jvb68TzKidJtrcsMvX6eC0YelGjCh
OtMinm+Twp+KoW+3+VwE9R60u8obL9YUdFdb+GcyypqzFz3AA8tnr8MRYcZ6x44naElEATvEIwcJ
16jWOAjK1yzzilcWQV8fG0/TkdCV1ts8B780Lgwu3ZUbrN/B96xKqMiMX0Ft1Dyutn6R6FdBEVnj
qU2kzWrC9Y42CcFlqHiM3Wk82m0KClu094RhTwvIam3BQto0XsVHJbZ2gdkZPCQMtEHxtb8avJtv
Q6mi2399hdE4QjKLi0YD3/YMF5wGcZDeN1/0PBimv0omIz0sfwl2OMg3IPP5oE53YGrjdsyrP65m
eessTKKzI63H0rmPNL2n2FaUnIyJN7UiqrHVc3tn29WPwFTlJjFSbR9aA8TLWB+PcaNAv/eOekJJ
GW2+DleFsHTr6dZ7ZtnlefLj4zBq0aWg8lm18ZjzABpEJzm2Aa1SOduhDAf8YeNNZnb7HKaI88fU
/F2YkFfjnM65xhqypW8gJyN3Xophzo0JjN9NCrUyyewbUnmb1jB5dyNHXhxS4CbceGihBnEcDIBP
CEKjbYIU+6Ky/DrMH4F2zIIdVntuR8ONX2H1irNXdhPKUrq8c4L6qAozdZJ2r1+U7X3+55PQeCCh
HSNYVzHXbJJ0q5Jw23M9/25DlMlW7VyqYOyPuqZfu9QHtT6/TNmIY4FQQmA9KtqnJvjiXs+7RxwJ
bOpALDYKW7/so+q6vIi2qcDA8QCrIDePulskEOJBBLvDi0RlSYOakuM13+QaauCVJWpnX/bR36L3
5JUVonk0/B25uET6zZ25r1i/LNey23FMjNIn6UAjJUgDQLR894XSX9OmKg7LV6V/y4h7SOc7MxyO
aUu4im168ptvhqda2eZmOWoVZjfSKozoqJjTnQYPfjQWC8Eq9pZbcqJW1Y1d67TitLTHhcektZ/p
wfMwjGBGyE6l1TzHXUGunzDJweWNFL6v7QN+20QDIOWBd7dXVXpO5uKlif277qT2CQgaZqSgSw81
kcEu8ZbPemYrjq3QWRG3fPX1hOCXrmj2kuXahjiyaU9xC4fPzm62GHjcwRORvGy+gQQpbpPyfiiY
TueWGKoVM3YPK7/lXS2CT3amjmaabOLwDGYpPDttb2zT2YiXh3V1jMH6HzBmChz1CUIgEdWXOHPE
pit7oL852TitrsU7TSRgC3U/fZTEk26/npelUp+nOQlIq+e0s9Se9VL9WXucaartXZLPZHn242if
OZInoekQ7HfU1OwHrBeojqeQInDfeKRYkY53nvpq+l7azGom2R+0VOpbDTDMShuyHzrz7a0UJaEz
dfbNGUM4ullgbUqyafZN5OYbaAnmmZH701IkxWNqHBKzMQ9ixF5rKnWxRxtrCncspPDaJx6sTldR
M/4COxJgmTA62KQ02lBcrXXoh/rdZARIXEPRXIIcdOrSYVqFnm0Clp/55Oe/NMLLiIKQ0WGZbIg5
OwuCmn4J6v7DdOHuew7Spy61hvdB/4gaeZMCGs1qKH76fIr+5PIVp+9rWaCU11J168vfZc0KUEds
s9WWQ8JqWIDbSSk+MVpRjBiifG5h9Tkkda6dWY2fK+mSqWoFH25vPaZD2sBHBDxTr+soMdVhatyn
5bvq+bnPRpphdcmzHU7yFnAMAGUMl/zIo/7Ls3P/JKwxOAsaN1g4TGP6oT8PiR6dvaEG7t57W0E4
6wt+3mLNHaA+gXe/RuRaNmVxtydr2LNzGIDoEmjm+bGHhv3QO0nyE9LFQedZuWNkmK+JWjSgdLjH
zHzoCOUZkb4Pn2HmJO+6JY6TziKyHKHca3bkHUbajXXmECNdpPZwMiobQk0z/lAchQxWjXhvlo6e
rxVbGYFECeOfuC8LHYJWjrmfnBoxDAdYydm0spB5rLsWiogRNCyEMFDmgF47Eyt9xLpxV+BiM1Yw
zwDLj9XFNYvqBsKvOCamHvVHHofitLQEbQwJpKIS3qEhcDcY6ZGbzqdbpFfrKe5ZblKsrgDxxk9Q
9NqnsrPJZ9HJCFLVewIw+zLyYK4EkJ+V5U7Zow+Dd5lnw+dUAJG2GQq/EnYHb7eSb47OfMxugviF
PO7mjmxP0/5GAEe4pSlIWZZ6G7u2+pPSq/FgdEm9WUYmMPU8FwzZMHn1Z14Lc1WURnnqhO9Z26Ko
mLJNMX6qjCVQW+Hw4bw7DkUfHyCWI4ckfHlejRWVlCuvn1Nn58Okn781LPMM6vJ3wEjo3JwRcHQS
XVtPQzLsiJM2jM1nwQB62b8Z1oTuT7nV1QNTuY6I0z2WQG6mDVh0i2Qohh+2nn0qioYdVRpirtbL
9ulc1dQ9nyy9by7//+4GJeK8bv9/pwF0E3QSNlsymq9Z5PY/d6CmjW3TBlu0GnDJprMXUc4tNQVW
Juyjtsy4BgJj9poxTWfXgGzoT9aRk2w6X4V0COVlKP5N9Qojloczry0K+zbGUr+M3oee2hqomyL6
0elkFGEQlIa6yKEFXFXWPlh+191FU9Gd/UJPjozG/VXru91m+TI3h//8Cxp6bBlG961v4MRlvVEc
XWBGF7tvtB38U/vJKyhFE2ycbB2KBmJTDuPO8w8jGcyvYxOkB6LQNJ1ELmu+H0gUhNrV+dNWItXc
Bi4bKnqe5gZMCQ9iUVcrOD31i1vE3xOv/xM62Sz1oEIFktPcrSkGvTj6O6V11fW/X5ICV3k26QRx
zSMuK1DAMbA4dccAHQc5Gvg8fsHOStfEje+srMuOIe35Wni+/dYAuPOyfNpHQ4mqf16oOdhkAHkr
PPwqMci7lWcrabPjMrUh1HudRJzfKlDDIXQR7dZeb7xWgNb2WoidN64sLhA+hMGowwAamKKVbvGj
yER4W14IZxPXRCPuRm/xuACq2P/328MW64ffjECP5hPAaeJLQ3l+xGi9yoZg+u74gBOLWYjgRgQD
xxVk71q8BnEmn20AM7+cFk6hZ4bVvRoceTbLNFhp8M05/mwCoudRHlspJv3yWoCYP9ed9WcioP55
itNf2cgV1dtm/uQFMv5aCzEPv7HpmxtvHFkF8ZYRAafLjEBJ3SVlub9XhS+3I8y2DU8ZSHqvbU9e
Kw+OdRnwoX8Xg2dvvTwLAVoQ8BU23auXegHGs+TDkcAXQQNWO1aazFEDwoTMNJRrN23e+1Z613j0
+NwUAQR/5j5HrUjUIQ0EO6pl//k7Ctzya7pXZD0JRTEp9QIywDpmJosrll06Xp9oF1e6/RKktcmU
I8jIVSPNZt6U0VFvXFuL12E/scWPdfOtdOB1QSvoj6wSfkoJ7iI2R/GkdI7OoFT7ytYE6ZJ9dmf6
ribmu9pAvETd9vsgrZqt0QySPhxnsVE4vwaOyJUT/Kc2BtzSfzVU8TgDh53ZQFzlXvKUzn9Hkg/a
iQPxCrP3T+Dm47vuJseyIrVi2SVnoxpfat/9gL6LmCs2/uatpV/cqEVPoRcHfIMYdUvd0/edDMZz
Rir0oZ3/xJJLOygBzZy5brSO9MI/D1M8gKRNs1tAFGVvNNnW1JQ46w5hT44GKp5qtl7LbOLQrFrn
PiXSene69o0wvonrzXD2jha+ZFqovesy/PAy7SXA6Py9dayzTLLkLRwz4wTylNou0w8Nq5bXyqbV
VVQZT6HQy2dtIrxPtG8K6dQfnfX2UE4uNzwbDa1L/D+GS55rHV7Nyk2ecV8HrwDngfxvdAWeYDsC
E9yNWsrehvkiS9s0fvQp/mMnLcmvUMEREShzahR7Ww3U5tZsiV7E02mQ5JRXh8y3x/Xoh2Q6uhPx
IUw7NxYUGwINBpfJPzhmkTblFr0gI7u88VZ5P1gIiA6LCqMYLGrGUosOti3cU4U9eu/YCfy0+RnG
jJuXP3H4bvk9TB9ZIZD+ueM37NyoQ9tREpSSZs9Qj93tMk7vvcaAxMsiKaznhy2bCJ9x5DNjCaLE
ghBWVfqjlm33IN5XXFTpPNos7/eEEnjkmmk+naYyySZeLlvRCHjEc5MkeMauy58S04QxYRtfFYUl
mzmb/Bhxf6wVGKFtNxGV0ysves6lYq1g4npcvkwsu2XXWQ5HI6t6dBHwomN4eSS/s0TXJFzTwg43
6EcHetwgPlC0NoB9GRAQDHqEVdu9Vpbzc2oABLi+CO+66LaNo2H57SzIr2XdHtsSqWwFhFbXGUWE
7JudQB6Y46TEGvWoNtuMxNAuurLST9h59Na6FoXxrRvxaCT1uxk3OzPr/W2bhv4tLhJvI1m8kkiL
KKZO35bLfXnxJ1bcjXflm4ivgyeG1xi1N+zUgpWRGbzT0BCpuxRwrgU3N2xRPthRsp965H3ZSAhF
w1ZdGvBNOi8JmUElxsVhrLYhugawtGVYmK81TkMTQk4bBOU6cQzECoQB3Gdu5JqLvNwtapyowjOr
1VdK1fVILBj5flF6ioE4d4H0TzmV22qyY8kgI4oexvTehqaN9mGMNqaPKMeF+4CAatqWup9vfZmN
zJJkeMCPl5PrAnJEDNaJjsOGkFzxqPu1oDRyWA6KPFzXbZU9PM3wtlXUkL7J4m8VOZOGFzzHU20j
K0vr2LwxN+sudohPGpTRavA79YP6fdUOgfhsXeAgyvX/ygquROToBBgidYHKULm/DdNyuPa8fqtb
XfWKyI1IpKse18kHlzBeVHqzkyiz9MN2zJ2dskOAd35eBkwyWqTAU7jG2Eg+nB0ToTMO/TqlAdVk
791Dt2g+TcYe26h5NHCzN7Ge+jwTnXMaMpIa5nF6X0zWNgGBu07JBp40w3/L6jwFsKWptVuInyAn
0XtAsG92FqMiciuC9g5U8C9w4ubUyfEUkJN241bqnnxEJ00QuYRq9d/SkremS0RFCIthAnVwSZCW
nC1rXRZ4JEA+EJs5sXxHuLz76s9z1nY01SAfx8DcDM4YnDCUvAzLEwxegYKq6JMN9267rwpiPJc/
obDhEWw75xzH3dmlY3uXhdg1fTxBWQjTHcue4BorN+yOneM0O+lZ1jM6nn1tRsOVpYB7gx3FRCky
b0Qrf5hzoU1Rpo5eGb9bZXiHh+MKroh2ayR2ek/mYtjTuozy2Xkbxg4EXuCkj+UF5sTKmvHHy1dd
49qc+eID27q3qYw23o7TTOQM2KKsp9Exdl9fl2mlnoTZf6/GtqNyEO9cBqSKm3oXsCJGIE/f/IRe
Cbzi/KemCbWNLOORxWqLmVzROGD1c15Gn7IA8IA6t7MgboKztylH7aMaSnKiOoDzM4xhuroSHnuS
rPX5pzWjsnpEQfx11/McsWSQ4BU8n2icevT5fP/fVeFyI8/JnEbFDcWCcykPmhBZk5TTwyCw79mc
ckRFwFKs0LpkvRnevRCYodG89KWXHCIZIKKbT5fWYLPmibg45Vxbc/h1t+74kJzMkDjd5R2E2Vjs
jdqdEGxuJ6MK/3Q5XUnK0ywnbXp4lcpuhhbtvsRynYPbPJ/SF+H2SB7UoG9sofyDURK7aQlP30Vt
4ty9oHPu0mQc68nApgMygmM21NEOscYKZzq58EkDRAyByg1e107kabAF4QxevdeyqwWsdBWAvGJF
JO6dhMDjuFSkulc6L1ZfnfTQ5xRTQ01vPn1P563/8hKX1jnteiZfyoqZJ0XuXpCdNgRecx9tXa0Y
RNrX4d0wqvqb4YebpishYIh871p9/DLODSF29ZTbR6Hxg87w1AQaJgqfzYuARLJoeZz5moUUVVHm
dckuCnrjvLyYddUeLHM6kcEynXp5qwQhoVmkauT2IaErX3MlMltg07yhZe1Ojq+nsD4ajoGsK+1t
y79b0ejfbE+bDl9j63nSOXRed4n/SkFYfS+z4ew2Gm77wvnZozw9t4Zjn4veX9Vmod8HI4dv8IAO
RiSXEbAqGp3z8iJS84cz+jWnpVlMp6rJGXlSAy4fQMA+/cqctPQYuz4nScWHCXl3vDUETL+05w6t
Nad5FH5iHryhcbZW5q6TtJtuykim2/Inv9Z3CXUT0zDZrJbDYHkxXAZz7E2qjeENP1IQXVeQAONt
EP1n0Kn8peGyorzpHh6cZrgJ2VPeujsP0vcJpN3vL51lJmnyifcjp9gsim0mC7URHTwjIbxpl5mk
/q1aAina0ky3cgjGbSqi4ZXdfXzuzQ5jDEDhMrU/5tJqBrNoa4tN1WZMmf+YxALspzbkBC/lh9Xp
/iZ3a/XkacW4j61iRLLIv0wI/VsPMY0ZiFwaXlUP76Fm6GswE+Zp+RLJ0zkSLUPlmklkmfcSUi5E
nXnJraJMY8qiso3VIHWPBsKmsLq+47meXoc4lIcxtuq95xTWN4wal07PCUDPcfZV68ZA2rpqM05d
AIh/3DF9q6vA+x4M7JG7xEqht0ViuUfPnZPKVTPrSeZrlS/RSCxfZj0UIoAb+8ai3rWT3vsM2gyc
jpcYhCyWw12Nw8+wI3W6oNfbpWZWPtdtgbG+ty1CSPgSt/9LYjv1tdERfk09zbBBPfw6ACM+odpU
4IJK9IRWHG+LWThjpsmZ8a6ixWS4UzeESGdssYa0JwErmeyHzAv7gVrgQ5tkeVn+kVCRsxnQboJy
Lpyvb751xuacl81/vqx8p0GXrW2noIxXduLQBtsd+iSlocRWKJhiXW6x9jK1bQt6M3RiFcOSlcVC
/DXsOvfO5QoPkK+SQmWvDMADspB7z+72MUSlJ5tp0lNUJr/w81bIKfiAijrsIaiaNzWpsydM93da
uFu3S/5oRjk8XJ+FddGI8FwV7Wmyqvil0dODCNShkNOfKWtTpi/zlC4xRncdUHZwLnbwanTOheXg
Bh2uwTHq/BXIiHK1XJlJ4zgXiprya5GZq8EhhByNznxcw03+IPeP/Osxtg+M9KYPaY/7yalb6CnR
K8E5EbnfZMjQrmufhQv8fupBM1ft1NLIE2ggUlrWioUQFHNwkDkJIqQnmslHFMknsMXZwRjHbk1B
F1wMzElwgTLxwyV3pinK6a0XZA04IGGOg9mul0KGQV97p/Iun4qB91WU1ar2p+60nLUYGehaHTi6
cyKVVzCs+K8Xi6XGujZ+OLDPuMAZ6fH87pWhF29t3o8XGXjtWjoJia4e/1EjtXeL1jiiHONmg8BS
Gp+K+dQmdj2SjjvhvtrjsMo9Y9vy0YIFFpSkz6r6L+TuVyI+xIuZiWe3j5FRgqq6J409QJNqLLxq
ifUMd4iFcxlvRaqyrycA7nL5LKK+udoscHor2neNNVwVfAOgeIX9jGozRp/tkSIUF0ebO/aDCJ0m
UA2Izll4nuB/y4gYguRLK7QSU9isTUv86iTsHTZSerGujDnp2Igl+YXvyayUc7smu8jY97dV1TSr
yc2NSzGx5mms8EPSJhN8TVS0k4zVbgy7p27ez7tJfs07gRq9dpsNjrV7XNTd3tMa/LuNRns5C4Ty
aYg2E4dyum6YZ3apS7KugfqGEsoiN44ZkIdoY2OZGFFUWU9HL1A7PGAwmh0Z/Ll2YrI3/tA2Ozf1
vIuuP3mjmT60dlgXUL9eqb31R9xWhyjyzetyME9eqK3HMifIEoEf/iX9shSrtQCIFo7+neHjyMon
Ib5y7rV4v9i8AtvDXhY881HsN24xZeevSYUOOP0+zqeP5D46VtNcRjpQCoL20I7Mn6e0OEeFd7Ht
idxaocK7GRnlszWOJPVoJVMLAGjLTt4iogPadHcvqhpHSzK2P/I0OVY9O++kBwpJ6NDblNX93VIo
trUetbRbWGumgfZznslD0TcZ0cqB9WyZYucMSt4Q836UvT+eNakw9oSldy+hrYZOKA5uiT8pmP/5
4DJ4YIF0XP5Xyz+CSk7CZMTOnWurR5Is6X6lYT+64CkKAzbtNhPrKG9uLXv1PcpkMjdm4f5SPyUu
/guDkL+sdnukd6zLR516q5osbf3VtM/j92UZY0+9fZuPxRXFJ8eUp+qNKkCvQVD4VDCd1o6RtTfA
/GRHqra6zsS8rUJsvl2mrX2K1wAal8djtiYG1t2FWInEbPKTTcMOuOQTN+jpxCKwcSDDeMNmHLJN
kVOVLpL5eOjiA7js77B9yf+YXPBvsRUeG+Zd6zBn8OJ0OXWim/yayCZ4hKQWXvD1PXeINE+ybUYI
OsglmQLveGd/lDlao1TkCjw9SseuBr05ax81HXDSaNgV2kaKYRxk042AmYbbqIhOlD0YIdz+Tnf0
N87Yo4SIOPemWf9SmWE8RXH+s9UYzHiw3H7a5cR+jbuR3fu3ktpzXYYePpAMRyGRZOXKcFquk4QR
L5O7QK2aeNKuTLUJxFLFjwpk+q1ETbYuhuhUOFAVPefn4E7OLs2MxxzvmVYx+53OZfc3xRcmRLtw
CodDEMSMf4wKbydBrP2ARryE3U/8TPyBGDIL7Ced1BRwYvz4lg4+ly5rxwT/ObD4VTKDBzq8qkW7
NcFnHgCFjuvBqZ2t0lQC6RaPjc1NEY4BSQvTGFP/YRVwzLrcK4jvxF51/LeLvXSyHLNDwkQqzjHQ
A0vflVpOk5b8iGsW4KjO7607J91kMNGmgZ2HCaB1U8XmJyUpwhnFgR6353CA/2L5D//YFV227Trt
g30GOgffPCR4IY9RmLG96ROk6EG30Wnd3UDbsGAmCUDTeGupKeU4sMO1ulNoljNcMT2JvGWmWOa/
jZr6SmVvrc5w2GIAvEV4I1lf/YpHIG/KNA+OdOYPZRNus1pkrEL6bT/6m0av5TPjprWpujdWrR+t
LL+DzC4IyNjmBEThszQYHw6/RPinDOQ9TPpfkTUWc5PR0EwmGz45BcHsT64eVrsw1yomwEFJZPLs
MyCVaUcD/SfWxq3L77CZ4kOL/I05SXkDv7nK849ulOGuSxiQREkKtVdmDkNWXMZKm/5mml2fg9Aj
btsnmyAlxqlvdXl2tQcoYkyhBp6esikzzlm/WbVawSIxyEcKR1Lk7ah/+KbXX72YThDdULWWLUsW
OYGbDZDenwVxYnt2FePKa5K3ec5+cYus3vRsCSLGQL7lnkstZvnio/SoA+a8Q6BPK5WALOtHVexN
Pmd5Em7dBsBhN3DK6KMZAMBdGVZmHtElSb8INpYV34fEJjFE/1XZ/q9SIyAU2Y5L1V0lgE3hU6rB
2ySs/z29hVVL9snRAgpcaC7rX8F38GjJz9torfYj1Ystuji689D7UblEhDFvMwleoUHsKbhGwjUD
4TpbXFfGKkLPgD+NeVUs0m5DqucGen62jxJ9Fmn63sklh9cJzm0XoCpRXnaMPPmW58TBS5cqlpDP
Ei1FHWAiKc0wQOqW7KNivGjKMMh0mP6EWbiacuaNeCjWkekw3NQUHoLQPhs9l7Hr2OMViq9G4HkA
kG3Hx6YCFjr0z6HTH/14Vo0X+PkIkll7cVSv2CMGGz1ldRxpqGeYfr3gaMkvQVruO61vKJ3YzJiY
jHpVZWR9lPraoJQhPRjgq5Ov3f9D1Hksx41EWfSLEAGXMNuCKU/vNwiSkuA9kDBfPwfVMzEbRavl
yKpC5jP3nps311yffCLMEJovfX5sK8HRibRCa5XnpWkuk5se07Y/9THHE9FxzQ53+9PAN4zalZNB
byErMo88KOZ4r9bueDLKI3oUhujYVjN89P1g4V8QTej8qbW4ZDY3cwapZRusLa/YZJlLqDGZWlXx
RzhJH+Ke6klYVzpOKoMRoyUNT7XgfSpKe8gj+5kKsAVO2vwCCUSXOSFm0a3uQRvfIsCTXpIjOBkU
QsEt98tRp81Kkz6MpZah6494OxU2KVrxsKIzdM2dS344+6RlhyPnD+jxNTSdJ+Co0LvXpDyMkwDw
zM3KoqQf2/PYCK+AKbxUSXssAb2CKaEjl3Cca4MEMybGzwqOL4SR2dvSI4mUsVkcO6tNw44VRzB2
9jvKePte8J6vCFiIdsgvvOPV3mqyf80si8C2UpTO7RxSlblH18EqmxEIFKAqwUKa7U2ygskXQYFq
jPbFyo3nJIKTb2rV3aac8Nnoj54rQJUPY2r4yDcMLOQ/DH2ua1HXoZ2QdajHYwzuHS3HVDUHxUE9
L4AnelXS76uFx3V1n5KEgZ06nZYU+DkG33bH8POeM0vdm7xBOqjInbpOf3RMF/Rsfe6bs/63YCnt
ZznKzFqprrpA2MdQutnNiTaEcZ2WOyuarWBofyK7qbfehyneiA21Zu9KtBwkZA2ypjcRV+nTmpbs
Rapy44ju1YIpV802yC8xau4ae0vzlSz+o1gCKNVs0pPNjkDlaEr3kUO6kq4yjSUz2/DtZrgrBh4C
qJVbGGTo+GREJgdLKSVXCU39MsFfL+DcNnF2gKlNCmMk2EfnwZLW0o9KxEsoaByvTFOLzINdG/8D
Yz9fo4WyPeZA8ttJJ/GnYR+eRE5YFmtgtq4FPvZDTbmNO13bcwMCWkWn9px2wyf2vHvbsD4I431D
Rt3cu04JZIIPDvWyryWQL6z5EbXSJxjHZccu8IekvdTrY8pXU+THJLbEYya/JYeV39Xdd6nBri8T
UKl4FIMmlb/VpCM+Is/KM8Zt7aGtL2nMOCNz00A4sK6WUaHFm4hpJCdg6lELRchc57TTD1bXv9k2
9hkDgsdM0l1hLj6wZX6Pteq+VaEvZgSfEuMGeTwz/xiSAoMaOfITEkk0I2XLlXPJcpEUO2NE0TLG
yl/ROTg6I+0OdWIVxspdRxtM9lMHdS5+49s+m7o6h01G67IyFGVqN660cFPVVbxFqe4ztnM9Tfu0
eETRg2nc0EgA9JaVCTUHRs9ZAA6RsHNy1giYhgU5V8Q0ti3329IzCYnn4VgCxPCGLPtBkoXaV0kv
c+R+I+dBtWdNvEJud2rz/lJKDtS+iFGufIuUIs6xAMNW7a9jd+988p/Z7heBhqYEYWmCG2VSzYeu
GAj5o04rseehEMRNugxfExXW3qGTZC7JNYosypDEUNZR+mA5UnpR07Twz8oqYBVPltRi8FZGpXaH
Qh5JUPvSrIS/oCkJZkM8aPl0NpDIv0AerkPKVMTizjcSpyDpoT2rw59kSPhU08UoHTBd4T5ji7U9
JHYEpzcWKehVetGsQqcSzzciNsh9dRyhnvcFoeF9me1I0SDb2yHvmixxPyvn/ELYDdOejCV2Z7Os
bJqjs9h/ZFd/qtMsg6hhQ9yNU6CraCYnZ9QPE5NFnIfDBYt3tDDki1zrfRi5yM2lnHzHHa/QSNEw
tcq7kPD1Sf8jKeUR0TqgXB57NNVhY1MUJDU1BG7HN4AKBN2nRG3JFr8nbBL61ITUkjlPPjQu3DSr
T8tCrWVikaZ6D/Q8e2rkxvQWKqt6jGlNpPCJVDqmqmrR3CnLMe2JITXrAmt5xLlI7Zek0LpHvebK
HBzkp4tzSFmZbg+CyW1eEtDhG737aMab07fQ92yJv7aZUBFNv43t7CL8o7PUY6bGKwtXkWG5n6jF
VQWrWxvlbLim9tqVsUuzU+TBXGS/hYoGs9YUDX+iQxwCicLsu2CAW8mjaczxZdTvWEmkIdlKZK1E
BoP8sj/RMbnUXRLXd2N/R1UvGGZwmIqlpTJS+WKr7rHT47eistqjrvwmTaBIvyVRI1D7ipt1Hnw8
E4dByvem7bI9Y3BKrwI8Vo+pGskBkcdt97y4ehGmuHbSjuvbJElspxjbh8WxTta0VdSF25+pgRVT
Y3lScatnMW0979TilQQ3HuyoIcd0eFkqqe41Wztgi1BCJMb2bubjgALi0K3zvEe6wBPQGSHLNvI7
hr1Y0z+DWOxDq9l7syVxNAE1HqKGpMLJVevQDsMRxyngsIyjoF6BCQ9aUKcuFVJ2ltUpi+yIxx7K
EHfwXY+cnemFCN1BN8KZ4AJ/MMlCiWMGn3nql4JBVEfoyVjlxWHG6rNGwx81cZ8AFS9hUevYYLvp
aETtByABBmEGVgFbtzXPXUiawwBuZ/3JUWzhk9S9yxhG5OiskOh3w/MgOEyNyhBeaQxfRNUCyWeH
lsLNsOwtZ8P9VG1ETENKvOwoBnqXYQQH3Ym9WcS2p4sO7oEFQsdmppayfomjyGJJEHV0QZruR9ia
dzPpVLu+UvN9rpytIYtOuZG6hCQg1xJMxQfyky3iDwySY3fprBENr0ZJUKDB05eKCTMSJbOU+4m3
2ICRBUjYSUIA0YmH7+001qQCOl3de0BrHmobmUk7WafUNVdKtLr0a2xocn6PE5OgnTKRQcnJmoAb
Ccpm/nZ7IvDazCV1yP1LoZXsy9l+YORPXIVkbVIvoP7TElaGoz30HMp7h006w2ElaAT5C3Z/TXJ7
8mD9PjozCsSiU31IK8JPhmBFfULQPWEwlbMiEGp9fCdgA0bjTwPoGwQ/2ndWXt6MhInhWsY8MaFQ
h9IE073rQ6lj9107YVF1OJJ35UjI0VtXpAcsBdUuI3nIGyz4A7JB57grekQoiABzP9XIHjDRmk+4
f31Y+l9GgsGJheg9GbfOHnFpi0YY9Qbje93heURBG7f9e4XRM6RRQWGTMfDDiE8Gag8ya0gPZjR6
cqBRHWF7e1gvA3x/83ci/IHQW7dDyAo1ne330Yyge82Tdsc7uB7k0qJTcF8Fld+xM0p/sqMfux+P
DSyegI0xiRdooTfNJiufoka4WSgkfzj8FFhtdR7YCqLL+CPB//pMwONQH/f6VOn7ztJ92DixV68z
zT7mGXz8C6Pfa9/H57ZcAC2TQvLQLpdWwWfWmwnd5pDHHGkACGK1Mi5DX5Fc0jV/66F6rDEDcT6w
PLGrT7R92b5J18+as4XXzII+bm1iZt42vefOiMmCSbsnhUgXP6Wd4yrkDDTVhdFnsgfGRL9vG2aA
lzA0bPMwIg++DnJOwg3B5aWldl7WiSP9jP7QOVgjkPfadla/05LC6+eOOfZ3rsO5twZGsxwQA1MT
6y5dBxLfmmoipFOGmTo9R7rjXpJ0eTNWsQSd8qgpyddiG492JVeGkAm05z7rPGvlNUqNUsNnQGQj
QhNE5mi+WvM318X02CjWK/I+46ys8lntPlITw7WN4IqFJxKPTrJC36je1GH+lieIyd7dIdIiI0Ut
6x3iTMGRYLKwX+7mUSnvRKUyEV3a06jB90WkkwSuaTAjy947xL4BlW+yL2a6NhIskrAj8Jq/KjkA
YSM/M5kw5dL92rEO+OCGF0hBQOq8lWPBGnQCMVaq/QOaOARfZV3vhJ6fokTagVv2Kzvt+aur6meX
r3w3pSidJFLoTgixSz6KtFyCGJxl36c6e4HhRYUucIev+MC2MkXel7ymDRIMYQ5GWGkq4BU0o8TX
BGNjhC2MnqVpQT+b1lPNNDpop58VSWyQlNhJy6o692Q/TOO43usZT7QrqIXN7on1D+43p98JRMfk
eDopH6npNe0aK7CVeQhmDU8duBlf1UouFtvY6lpUD3hYfabmaMVL41wM31mT2xcN8n8VdeEazcce
Rb+HNL0NmAXcrQls+0bEJ2vUUVpVva9aTXxKzRSB17rspqz9bMb+jdCkcCl0no4yG0OHLAs7rhXK
g+XImdrs+3T8iGSiHWol/2GRGxM70xs7I0ZmKScT2ZyuBKsY0+fRtk7IbGGMuWqyW23QD5/jWA2n
0ZS/osj+joXBE+OONAzzuIsKfOtp/0KAFXn0CJ4Dt1D/FpP+xJi38unmZnopIuKH7MdCPh2WbTx4
+8JknrQi/vcH4GNdnKxeOzHJWM1MnsSYv9YZE6G6qFtfy5nzZ50C5HYdeQSQValpsW+sdDjb7XJY
NOIzKJzEYajchyyZvHEbW1m2nEM9FgJvxyA8zCCMEjKUC+Zk7xNhEFVETWia43pVy/FgOMLYERvL
2FYyaqIBZd2jjpnfQdffR/PSsXlk0NM2476ThOzog/6BrI4QxrVVA834TWWqHIz0ebFztkXZ/Ia8
709jkrXRCjRLJnOSdMBwbulPgJKujY3gv11LzSNPCfnn4i53S4dt587oeWNHlCxeUvAeiVRnSm1g
JDemn3nt7wY2a7t8wo0wKJR/FaJa7GYQmrDV76xiOQwsd3edNjxGyCMonx2f3OLGYyjc4Ac4q3b1
rXfFxW4KExGvdh2l+NcnRY7qIb+3xtZlqLmrEqZxVVREO/A0jOvYxEFn+JrLS9ujQqSnlB39bdIz
+LJpOhJyYJkGRSGjt2Efr2w0RVpdhF1cJ4LFqxQL6aQ0BxmxXxOlQMder59WlyVXUSL40MaCgoLn
E5YAXsWgcTKDgwMB2dgpf4nkeJOJoof037i8cCg6DQteDTvCzuBfR15zpYcku2vkM8LH+iuJukNc
8OQTRtDXBG0w3GtbZTxlzTaY3bEXYjbkDMVF1ZbvUW3I4XCqb4YxKuAGpsWVtoDvqO6Q1L0KVzUO
dZd96UYNG2acf4gZI9yoRcfb9eMbOXzWxcn2Bo9hBj8mqObRYXoMNr8fdHQnyTuTRn0HdgNtcQrr
oGM8vwd49y9Z2gdC+IJWm/NzpKJGGHO74X1Uzrbaynel6A5qY0bepMgqsMyUxwX/HYfkEzorxVPG
+HtSJ/Ogk4m2a7hfvQqEBts9lYF2NUBtVB9zIaGi5wZbzKX4SqFs6FAh5ELnIon1iiMAgpnNZ7Gt
tIdsrIqAnI4xWIz+qgzJ/ajUvyaifPo4qkhHoBEslz9TpGIsLLlCF1Za74k9ZPctCTjJIdY7fR8J
bK3NnE1ejiXWH4UMu37eGZ2Ux9JAO4bB8rmwyyVUJuMdcucCsmSauXa8MafLpdFhSDJO753Sfyqk
7+2MFcbtsjACnIryOVZ4TKU2Xyvt1PRwdlaBEUTqaPks40+/gkHDb/roRKiGOiP1584FGWHouS+A
CUD2ozpFbGHhKCzJEKsqqCtq+i6N9LzkhSTjLaXgyxSNM26bducyfXBSc5fYKJIGtuPnqBN3gz2q
vGojaOW2y5n5tBt7oCP7GXwgoUTRd5JFhAuAg2MwoqSnebWepjpTwtK0ge80mGgybX3S6/ShK1Wf
D3z2mDvT82BvOUDL2yLH5hnfaVgv4ydOhvqCpvTNwkE1a9F1rqJr2c3PcY22yGqjZ9YbNH76dzoz
f8/J0zXkd9snzKcI7ryMH1JTaeZxkRZJSjdAWFUAoH3e2WmfX2pJfs1AFrkPAobrlW6X83r520aa
T9K0cRlRZ4u5+9Lchdl5z28sM0BuUov+VMQbnqeMV8pdobHkHVuDVK0ICC6i/L8feIl3AyufIF4i
MizK+Ld2sq3mS/4YeND3ZpqQ4qW7oWI6NlIHauSqZQdJAAhAtcSbRHdYm553Pi/3uUHPjxQQKOxP
Z6Dd6wSXvIYQNFIfLF2tvKrWv7Lx78wQYDfFqkaI58Jlaidih9j4Zzbkv7Sk4TEWRKfVnyXuEQZM
DD6JxfvIXBruXGt3k0H7IAvjq0oM4qJqoNItayYSCJkqModtFqrAPNvXSq/t8SnqPE1w85BsBOlk
JgcdsQWOJSKncpMYttV66aSOCtqhHY8rldBDRsCxzEJjnHvmwJN6aApKqRUTrooqYLdOjBB5SCeT
ew49jeJjidcd+mJE2c4hRy7UrIMZ9B2hGWwbYJr+zLSWu1XtAwr44n5kRsq6QlLjr/GRtBpGXYiB
aLmMxGNSxZR+5sLoDLFzZoEIvXozjPjNVDjUsvYdPij2J13ip5fla6SsXPiKQbc36ujtHY3mvhlP
tpr9HZKoOJU1oaFojp3VTo9IZoEeyP6pd5123zHITlXN9IzZYT5pMhiS34spsU1wootifp0WNEr6
30QMf3jNNd/OGIdnadx+NWiZ9TmKaLb6zscpt3fnTDwWJvmoyRqmIySNtdmzUoLa2TtxwBf6JWyW
F4Zw312Oqy7d2m0kWrryL5vR4AzNCefOyDmwrRSsvjsyfft0GobMQqcvHtslkDMfPJUmTGUamIjR
DG2LGomjsoDylbfm1RCUBWaB3XJlOBTS435FywAnbvhKq3gOUAcyAhFAx6KZ/pryDrBenDkh+19u
GiBAYEkC+KbEYIqaq0NGLBMV80JMPS8t6ZN+2ie+6TAkkQudlZuYz6sri5Ojze+jk6RBnNcn5mmF
35aIOFrJ9Nwm/ydarGvHcuvMqMeXiLUCTdNQyvV7VZ2aKyQutmMEbyeoqe0CBVnbr50nNc4akRSv
qWRyAi7phNiCcM2C3dtcgQgSGLKi5LDSxHsq9a5OFL2fZjAaXOmgGVhhs2HLOCodn/q+5kJSUoYE
rmExCGOR69lTfacZjAqoiWZv0JNrjs8nMOSPTnjFpqArcTxpuR/XDOGtZqET0pKn1tL3bHajULY4
FwZKxlQl9Cdz+r1ZE0+W6zmbf/HeJBMwPXTehoGwGcvkkb0Hvol1c6Jaz1Vn1p5wiuMWPzVQKGK4
9UAG/h3RxBNcFtFduKpdHrXSetbJ80aKQdbYQPHRR9izWRY0Py0t/pJ+kEA4Ba2zdGxx+SDGHCdk
jhd76SDnUCYiwHjRy8TkAoCSsIs09P0RlvpIMJ+3HerSsWayPm2pWehvFpovik8gIfxznAZs0uQu
Zy/ngTViLDAk/I0OHVu/GI9MRlDaWTGN8/heIp+sRZQ/dXVxmMQwBkoXUfk0znFmAEAj71KqAcPi
SMv3Y/HVrHwqs0j/jIVRntxtNriNUaxuwdkxtTXiLsdgQ4r9qtG3KK76CsEHSwQ8WN8hj4pmt/Vt
OGA+r/vRqZQUm6VMvWQtL7IXuscmfDd2kEMHWimvLpm0MQdM5rzwHLguwVLzN9k2rwEGEsF5J54U
vL5uxx3rzHeEAyINUhmUDyhb0mzFSTrMv2VUzAe3HBvPrNnm9+Y7wgs0m/aYXxneQNowah6ysq29
gcVcOTAnn6wtv15UvxkOdLV1VCgGC3gpNK1jypvvbFsjFALVFR2535JVze/OK6Z2ePlppGN+UTyO
bvo+bfpk03lcdaXGBLdHHfXoxiTQWoXBJrtYr1buXPpZ8WpV1GdLKBsQrP1XuNPq4U7mgbLX8lxC
tCFajZGwq3zHgE73LXClnYstGFcko2ci5c4ijp5UHTSfBrBsXlqF+t9OmQZFGypRo4BoIsinLkWE
ap/Ya9Y7lOO7lWjp4wTNRSTM0EjORsy8VubOLn9meAFBBO2dRkjtoeumu1KJmGtiOSmRuu8XamBB
nQxvosNrCa9mkLpzGaOG3YXNp0h0LwhwzhqJi/66ggkDeGgfahBhfG6c0zL2G6hl2blZ/di0ieUr
FaV2POhflo6FPHtyRkUJKXFEyCm36yQE3NFQ/Xlu1nCTwDmL88p9XB+xSUFgaA3WdG53XjkRjIEi
WIvFfCSIfi+X5S+tHGFzFp9auhNF6eeLWy1nbLxW0MolMDt6EClFH5TcwQOuqNMitTu3b9owl9WL
0VpXw3DWu24COUUQcu4xgzyWWQISXVlKj8IE3BBzj3gwnkbCAJF3iDxEGTB4wj63ZrLsUBgGVmWY
J7yLPApzHgXONB9MOf2oY4kQs6lrNEzWPSNH6k1mBn45a37APnu9rCza1rw0QspgtBMQVQYrMw7r
a1GpXxOOoOdos4jM+U/iFuU94LO7Lv+di+mBUYW8NBYjJCD3mKTmAosNQx3EN6cacHbYCttkZp58
ZGBv2Bh+TiAxkdj22MCx2AbIMf+xUBMMPJJ7U8zR3hrIw4ai8apk7jXPyiv5dA0KTlXx0TU/xhh/
0iztziZBnV6ham9yUj1nAbVSDfLvmPakRReTwiXBN9V/wp1BkWKgp5bdV5Wz6ek5o1eLj3Ba0KS7
4JtjnqVDu6kardVAsMCweuzrQG+Xl95RLXoJ6pK8og+ImsJLMDHohJEe0OowSsTAFceihjW4vkRx
ApwXpCL82WRQwd02TCQdLDtmzHgGxV44YYTnBkppn2McBMVfs3IJq3LHL6WuicJctVCAsaIhjl9w
zqIsLwqTGx+3uCoDXF4dkPyJUKAwRp7qJCwaNJv8PJFiGIicE4u3sNjE+wuLjiGZHrVawR+oGghH
Ytc+GfVTByLGHva5jQgN7cWXm0viyNfWxLuo+pVEma4a2qYEzi4ZFZVjEWc1/yty5r/6+KzGHQth
Ps5z29FUqUb8mFsq84f7QsmWPaO4i4rwZae5SuOnCGLDsn9qnGph+pemO1KfTliZoxDTxI5M1epQ
ayLEk2IdzDUOWNCYvlESzzoaSyC2u9saS3lxVLr92VKCOgPPbcPnR084QZNZSqUMdELp/WS2dzVN
L5szJB7yB8bhZpAd6oDI46tFwbnHBTfF8OiX9JQWA5gaNsiOXIvQPkHk6c+tUN80xoyQLWMkPlSD
Eu8YCfTpm2tRGXGEhK6Ln7/TmDd3sn6cB3mdOh05O+VDwxAKCXByLaPE9WO6dvgNjDHm+6ECmKps
JhIG+u3OnG3loEjtS66elj5PDN9j/jCTb2b6dakBm6VZITB9V8yKvIuZOZ5mtXky4nIvcZJy4HXu
ea6HB40sapgmzYCV2v6knG5Rn1wIVHbp3XP4CCCKry3S1h3B9XdKM4pTbJo4s63h2uB9C+3sQVce
NJFAe1SZsxm9czConXZro8Q0jI6KxQ0YsJibhb/DccMb56JWJ6RaXRI/YPIVOyQZqPxcCBSbsQ9S
EG8HqjikSfB1Zj5wxryC6k1AkdUiHu5vOK4ql9xdBbtPJnhui2cfCrJ1thVDYRCj0AAh7jVa2zo4
BlnBlbDlnuYJlSX5RXcly36GLi83XahWcXRBEjL34M/RpSTuOUFJTwBqlrPAZ6R3+21Uh/kZFbCz
u/m7t9nVxlsesomP4drjqEuRPqNVe0WeBIAWvGuPeYqhIAx5XkUqszQLMFVlnM9u/FJ3zla5yJ8Z
xJCpOHuVOveRe6t/RIOtM2RLuC9LwhJvL4QhJkauK1JApK9wIhGs58iarXG+5qkTrAikjh2K19e+
wma3NuZuFlAr6gibZZxAN0iQ8r4CUKEfWNUnKasndwRppivE427/qCZqXBZdLy9RTSSYnufYMmVS
vUj3GzUzhedc9/sbdYC6OfUBnogg4Y9o+H+omlnPtK7x3tVxh9ZRx3KdkXJye8estJ5PEPkfxDwt
l5skFVaJ6d1QchMSCEI8jDjE61gCSxoYfKPzvQcmYd5jZ+/8CCoLVqElRemooaeUeqZ7eit+/8Ov
leZgvliUzNsol0qHah5nMeYyhqUjaJVNw81QgwwO4qJx0dx+qFaGPMlg7LWxe1jZpTzP7r6fWTpP
WaUcoG4fVUJInmqWwB5BFewwFWzBVmVfb39+LJAIkDP2JmY8izE6JEMp9jY1jmTEHtzIMfYC02iq
Z1jtAItu360UawTTpOaf0WfMh4vMXjFzQgpLckSmN36vKjFiguLAj8tFTU1aCD9j/HWgnvpb1dQQ
MD24ymq57GOFXIvYEdllksXL1DcTJlaShBscfGFuY/Lj4TG4wHpMc137whn5afaqehQzIipkIO5L
Xx27zWY3As++ZaOURLsE+RhHFEig2BnSNLumtBfE0/lVU3tysDA/nM3aBk+7zJGXDpyPE3o4Rdbi
z1wYON2Y746grJaSW6nAKOxrWvV3I4Ccm83XiAEHbsRKiDCGw/kKWHyf9E16h0oR9WkCj99ai/xp
Mp1wyTQ4RwTZajcTZV+29xU/6ztUuXVUQfTRV89WRfczEi67qRWSx0qbDWRWvHWZxbplTof1Y86o
+MrpoUpk87pAp+JFmuNrXn0wFp6u0wbML/QqQgY7PsyT/akaJh3MODelN/7HEOm18tJEy/KQtZTZ
3RpjuimXM3b3/rEzKRZv9CQtsUakejXK2qIkPLpCbMXRY53L9Y/C/w8W3JIYdPl0IeF4tiEB+Eni
1m96XftRJOsHXc9ruPIlF9Igbcgy2WZxx6eKxo41ttk4B0WJkcxum25dDAaO0Wl5gMXPOgNf/Q0P
k0rkVFaSXbUik5pX3ogs3L7pGblad9HZLJAMXxJxPajfTJvK05IYM+ErzesNsG4vKcjHwjDvuqhd
ubvsB0VUnAOGVpyXvvOiiuHNsiTIH/vMxBg2aYxMpco0/LMbZ/rHbIRLAwtoQpm4S8GOhUUBiBkf
3Cm3iXWoXbcITQ0gdGwmnWfGbnYSFSXxwAH8YLAv3jzQtxcVaULQNBkhw0D/2BYnKCmc6q5LYBwY
zJu9mgfw4CyTPKDELWmTN6WgWS6XnllVssG6YkhZmmHfT5tZFzR5EkYGbufJVvRALRIa7e0tiZIe
w3rOVJ7fhzeExe0dOcJuWG14TKwg2mw11wqneDh2EZvkZTrVptB2N1YvhZ27q6apelKyzg6rHl3e
///pWFV/wB3Y993I2oPmuTgURvKN1PyYY3tP57rbm0whg7nWwMEDA7/jf4S5255vuOp2g0BWKQOb
sjqmqnirkyG84bk6E4X9jUg3lyXKiGHdzo3kea5I0Xah4NwORAyVoC+qIrT6AulAQ/tDLAVNcu0w
s8LgOc3xfyi1ugzaUqqX22Vbp+avGBMJySObLsP2A2HM8gKNWztk/T2rkQuX9Ha+/98PpfNp67V6
30z108QsgXqJXzKt6LeZQArdfrYSwk7xPo3heKAjWD6MyOlwWw/IERo+BGIxjSel6oN26ORXNVDj
IiY0rnFdphc0DPyCZKAhEK1R97wNGhIEZ14+hE5cfOIeK3uMCFgvs49itFnVWgqdRWdpDCW2iJZC
/srIMT5TmxBB9WNuo/QvRBt0HBoj6v+oQX0t4KlFf2M1wWxh4QAg3eZNUWCII0X5ZMYr7RZXTTvH
oZajAjCRGt4YMgMCgZ3GZN2w2nHDO+qvYtHe8rI0rl36djtoo8gtIKn1H3aXqR5nins/NxFfRBU/
QFMUTzoYiyk3A3DAXPpTW10RlT3CpFd804j55jZ6p6JFXxMWkBOOx+hQgfQLbugEGU8P82Zyy7Kl
OS6KnbxWi/u0AGG/W1otfR1TjSmbnQF0337R2Pxwght9mFtK9ZWDexBKdnZQm1/rOW+YveHqX3vg
zYoEN9pEGopam9iUoejIRs2m/LFvOIx7k4nuwk13zBbx9B8bLZsgAMTxhlcp9khEoHFHjAjSVt6n
HVZ5RUNvsNl31ko9/3fht450UbazrMLopwx8KbOh4orWwv/eHPxSNU0x77WXA5koKhvXNmjIvhpf
M4aOqNxm5TwnOFbQ/vaX2IQlmebX23lCrvcMjc42cayAIFSoQnYlD8rhBmhfF3c9MqegcRhZMdp5
m/6AM3i0ObEuLabBnTp0zlFV8zaYJhs6CrbzIK67+doW/24VTsm9RvsK90mfBjvMCy0//3e/17m9
PNRO8yZN4TK/5TRKTIyBCD7awMi0p4b0nTtHz8ynjN3rajVEkajmQlka6wxrxqPldmxrBiPCy7DY
zB6X6MiHsvNGNyq8FIOJz/L4pKKouh+imr34ZgNil+Q8/vclICpU0PvI5mDYcfO+IA7cxHZgXfqm
OSnZlqmCyvVkJeZbpETFXkvZO6INgIkHV6hBaX9w+y47cMUyeAJmxGu5/SGiVh5IjtlCFupHS8GI
VuYRwhKOf3zEaKm68teERjD0Y/0Sd+oVCaDFDMjiZxTwnoIz/qWa6K2UzMTm1vSXzKrae1xv9Aw8
Dpwlywcebzhs2/dk46oapUKzht09ZFqgXZra8idd7S43bswomv9F+vyHJDP0TN2ZU0y65oSKmQ0/
6xvRMtlriKZJzN+elQCPVXCD/OZshIzBMB9l3IAtKMURmc9dViSNd8PIaDIzH2KZoHpF6YfW/R9A
EZ4O/mMSyR7XNJiKTtzfvhSNIXuzl/jWOFYjJUhGjLmMk1Cf9eryOSbsbsu+v8eFI57d6RXSwX4t
suQ7Lmrp5abGfDK13DBX2afAr9nfMKmjTMtwzI2HeiR0z95iBzT8kS0GbGCo2WaX/9+WBfuMxABa
sze3Z/t4AxjfTn2RUCu3sX3UUCLhpUxB8bQwj8EFAnjsKSdvfVsjdd1DLIFwfOvUEFPFQV+k9X4L
jsD8kP5TQfrV6P/DuaSkReNnHHAho2zfzGcymsxjNkn8ULaF/LAd5kBaLKPljTugZcVxyqEoojlL
g950M/oSSmRr8xpDGmCh0f4PZWe2ZCeSpetXaavrohocHIdjXX0Rex5jVCilG0xSSszzzNOfD0KV
IUVlK7vT0txwhtDeG3BfvtY/DJ9rHVBLFosVpklY4WQeKicvmxrMEPIv1drIS/lsOpjCuFEo9yAc
5HPnBNRdRfYxq1V8zpCwYjRq85s2s821MUtgSghLJy8svwwW3KdFbXKswLHoY4P+b+6ox7Fu3HVV
fcOXEUqqSGgKQZkQidoVqceeIk4Hlhai39ZJreiged6TRHHotmLsKWcNLOConNqRd8l73X1xoeL3
IUQHDBJCWo+UtLYjESJwLSKd3gNJtCwJCkfpByxHtKkBYtoPxkPmWWRS4/JzUY4aZXh0OSRymjcV
U84yVi6jJqNnkbWCkvAJGbV8xUIQ97celSknJ3GwfKrECE6Aev11UyCULRVaSb1mumhdib1u+N86
0sbbZEwpri7OPv0ZIEq6d4Hz7EbXPodFEz6lzZmIvvitsVLin8oOnxAEUS/jjsUDMF/ZzFSPcPLr
rZO7eD93mtpWTp0dCy3jdbLNRws5lLLBF0sFOES31tnQqZWHELlve8/5BulMkIizv2UoFd7Vdvd+
Cq12iwojqQHP8p5ybD67wN5NAFlWIKPb27zR9gMyegiAUwmldgTTMwnRvfZZkKWBB1S7RUpuDuC1
BjuSZVDxdYfZQjZrXt3p6ouJQiIjWa94urtg3GUlQdVoQ3qWARnfLLMPHQCZs+UOH30M705KTs6J
MTJGAYaaV8IY+1gwnnnp1D/VgkWqk1jPDFvR72HS3ltp6oAN8Y9U1sZ1QVZ/PxZGdXV4bG/iitLZ
kLdqvcz2c5GbNNt4Xj7z2DxmzlDcGVVJbtogLlhcTky07w9Tox+WyUzO9OnK0nmNcS0T2LTMHiTL
3rH0P+AW0yHv6Pb8IMrZhH71kBu94C477lEm/b2ViH0521qVhbivew0SgN0dQzFLIkxnJEvaDejT
9Gn0xgmhCCKohOWfnMVFUDgyqSx2qNyjuPhgoM565IUBFzW1xOgmvitS76r71wNx4sk9jmqkJcvg
zptTCmPifQMuJrcQrr+QXjW3VZ/LBF8TNCklTN2VSh3nyJLyUwfchtI4Y5dmxlhVFR5ovzmqCDLn
aIfILvSGujez6BE+XIPejO/MZDGGk9oO1lmLVgDx/kgCucNNWk8OwVDjKdcm3qV1gReVTlzcNT4l
WcGk0ayGojbXsD9/A1uJxDSU7ZU0y28TAIRDAjaQect3WMkF68UOJXU1qr94VR2mCGok86O/k9gD
XIqsI8yhmgElAaX0wguAyw1bPR/GvVZi8TZrtd0GVXr7IkksLXfbBjEmawjBzgvouCI1iM4PSKbZ
ahW1nWBmK7CwRuqKqkqEh1JZvrPjMSIJR0ZEM6IjPwxqFC1c1mXX6LXvJOo0K5ka+HMpVsi1G34s
u2yXpMn7lhLnVavlx9gmL1hEjPuZ8Qg2sH8nOwTi8nZWFF0GElLW17QhK6zn0n6KI/0SBuj6N5lE
BTzt08PfCWGF3w9AMG3j0fEegoGa09WWnyeHZM0qBnJXwiLbibJi8rmLvavrvDO0d0o8V+ZzbT2B
ULmphH2jYN5bJqBqYh5hamvGW1xkVsfM2GMSbCKx0uyabO8067Yu4ax/HOv7ur2fE71/10WQKVJN
ksjCus0lLHctOeLlDgrJ8p8HX5L3mNYlEdcAjzFEfxTwdvkNlaFwCg8Aa/Ykuz/q7gyYrfAAqEfE
NkvnJjBJc/SYLJVm/YzXJHXQAPIg4PS7urEewW1uYGcx80TisR/cz4WwN1mOrtCUF7ip+/KuLpqz
QEiEHD6fwor2CVxRP++QxlMyvaFy+QWE0ju8Cbm7sx+Sk8mDqSJo+cICrxv3D0Hb3OCt3VEjrR5Z
VKJ9RNUYdnTj5k81jAvkyGL4Iw1Jl3GjQdUG7tx7Maz2AJ8ilFINh8pmaVLBmvBFsFJj4xuA2kFu
aqaOy5jD7cNFdJ9Vf+GlKt6aUwhdmoZuUBy1DNsw3trWZlVZuM0QlWS183VPuus6zk3s3MU14X5p
jQXFKxplFDS2+t5d9vkNzpe6CwymAgd/IXt7NP0SkQMtS3B0MHWoR1Ka9y9NQXSb9yx7/vYf//nf
//V/8hZ/ylP+X675khdjFZJQ/O//+jL8v9fe/2g/Pv9Df5xW//EPz1beP3U2GXqr4337tRofvtZt
8vIP+F/z+cz/7cH/+Lr8laex+PrPv33J2wzDtIevfphnP5qEu9wlfgI+2Pc///2y66eUy3bV169Z
8in7/e0lL7bimmH8g6HGEq6DU7iiCoQgb/+1bv75N02JfygeGMOxDakEhtRo+X43FnfMf0hlKl2h
CYUFEYYufxiLS/cfyPoi+eoit4FbiPy/+Iq7P1vbSGEoDCmwO7dmITVh2G/8coGgoxgqo/7iTB9e
imCFWZwmEXWbVqN2m5VlBjti3rk0+hiapKbmfpC1xen1mmUfSf/vJ75eUiAJLOqmP2fgL/b5XGXM
AdOX1IUd/fSyWSN8f8JbLEf6AuzOS1crdCobUJgoQHL4h82Xi2DkIigiWYIgMBZtbZhH0FdGReWL
RsqAJNSymZZtSzQLGCaFsHeiyIOVhoGE5VkLnXbFIwwTbb6mbMwxhy9iiIMIqKG8+TsIiEn+scH+
AG143MVVCI+Vz7vqtJYlNsit3gnd49JbGgGdCqzOcrQoGJjGnvFFA02xnKjPvaJyOLCcI0FZtU1L
1qgY0dkSgLj07qL7CPC0U1R89KzodsR194kaE0UfFj3rpjbyj8yZrICi6KFBkQUBSK8nk9elJ62P
EHeUmIOmaKHMezBSy44/PO53L9LSPzm/i/kZeZWcnp8hZUll8Pjohu2Yy/Evnx7ASNX//JvxdyVB
HriWMoBQiGGLg1wDy4imbgUo3iQQzbFosva4HFm6yxYaTJis6H6NAoZTHJdGJHpxBLTJjLP0f9hc
+m5e2GBMAECm/qBfqenzKRJyezTtjJjLBULPDuCZHuWno9O0MYTX8Jz2vtq5UjujrTXBugH9a6Xw
6wddfowqSE6hof9WjeTf60SX29azs3f48W5Z3H8am9jaBRELMz+FkCri1Jl1OJ2zp0vn/Npd9mVZ
QRqyEO+X3uvB13Phq6D+iOUHQmQVyTpgtFJvx6NwkvGoSziUMGv/1TfaHv2Cpf9yaDkLuZTx2BXN
v0415/NfL1q2fjgHPe3k0ISEJZpt3dZ1l14SWKK89UyKiGKCabTjZhfhdHaDQuFwiDoIBNBCUHmf
+q92ZVT3TWFBf5/ghxDf23OQ/71JEVv+oatU4azCsR5Wyyn9hEhpFxRALaxukqssaz5Sgoh5WTsP
5JvlHUkleEehWSTWZ/y9HTmzsraK70ENoOvmt+O9tCikOGGsvUxWLyP1nzy61iyG/tOT65gWBrDC
tfDDltJ5YxjdDbqCMGwmF0Pw3tq9X+9kjNlmZ2FYGAP+UtFHvy/Gx7iYtH3R+yARqETeoOIJJt78
VC46m12Gj3Y9b055ne4nr/1dLvtcpN3CimDRuPfHsHrUzUyuR133Vp5tgJVHtqo7Tk3M5lCaBryR
brhhSftQVklzMf0heA5i/7c6Sa+Z1XfbwYiInJeCWpia8SFuw8vS4wH99Ustf7bS5p3ml8G2i3lB
n6eot/MCSKp8HJwEo5YR919XC84szCszBpbeLG1MCHLuKq04v/SXTb9jNRDH1c7Hl3IT5WG/UiiV
wPUN22sZtZ/jEF/0YdR/B+fKMKaBcMSH7NafTPeO0vYqcUftmGqFdqzsFADpsjmYClXIZbP2dNS8
lrNeNn84wcyQVhEgoqthgubgNNU1H6Pq2pGIJGATESCWUJ6Ih7ut66j21pCZDXDW9d9lfufuA/cr
RvYeltWRlZ2DIgatu2yGepudjUKvWZgQMBWVnx9+/XO7P5voSWHpwsaNTJqObkl+8TcPohc1kbAc
VFr1vqdAbAtxfG0KzINeukOeK6D5f/SXc7pl55vTX85cdpqYGkPtzPavpyxbb/4MhiXmy79S82F/
/FeKCtIlGspEx4nWnGsYjYiGltHGIuuDydec3+gNjLZujDTtjvVMONdqZCGWI9HocAT+QfL9pAHV
iwNiF/uXfcvVc2OVRfP9mtcjDZq0e61gEbj8GbX8mflskiLuxnILMNqgS5jNRQ2smyrAcenb886l
yysptgzvgN2xGXsnEJ/yJOq25I9YKOHvdKOSUB4cA2el1vDF+2Vr2dcW07Mj/AgvhfG2xcUUFrN7
rnI4G2A5bpeeNk8Cy1YN1HH1F8/F26mV58JhckUKxRamqbvzAPbD1Dq41L77yFTHvsKjK5t6QdoV
MIuf1PFe+Zl5t+wzJqMHNNtOKx0HcShIaDzfBC64glSWxbWFpX8ONIKrudd4MkYBct6EexCca2Ka
jETvtY9FgcfPbF/Uase29H1kRtlKJOALUKEmr+bPRzoLf5GbSLY3KggmcLcgrG7sHDZEIICcgu90
LHiLtXOsRhs5nZZ4ZNQGTury966o3GOcTu5swI1JS22QKCdNvV66r00FLfzllNd9xA4QE8PDhMcT
peizLPriWNpAc5UznJPczPhI82YzIpWEt1J9O0x5yxBu+sFRzkcyvY53hWF9rAaPkmldvpcFSIfF
DCT1fBjkr31AnN+PvO6LgoGCnXRJVcIZ1UcjzfG7HW7cgoLJkgXqBg/5e90iO4meB2lkBp6y7Iv1
rx8S9XYWkzaeUaYtHJMatE4g//NDkphjCP7GVIeW+iYO0UkLjGgMKneX17igOcIk1zc42nkoYh8W
6HRtTOU+T0Yr0RzpMYOau5Fq2l3joA78chT1KGgMenkY3M5ahy5eZGB3qoepDI6MqBg3zD2t7Rgb
3eJ56Q1xXj8gROlvBHreuJZzxtLUOZykPB+vqrSQk0Nnu6pS9y5lSfA/9Zb8VTknsTi7R/D6Tu/N
dYfi/nPq70DxBZ/DOvM3RtPjywTj456COjK9Zh18dvT+96RvtIdUZE8BZVq7b4pLirvSKxLGI1N7
56TTBwQJmuPrfjsTcqN6jG5tkkV/YSVqip/9WaRgDegY0nVsuMeG6b4NlhtTQw5GN6ZDEY/FxnNF
Sn7ZYYBdNrWgYJNZHv4d1q2bImdJFMzdZd/b050INe2b0imys3DDjHxzQHX/zd9crlz+RmeViiCw
ZiKcVx7WpANZJSdqLMuUZd/SpORwGqITzrGDsD4HVm3uwyI9v56y7Ddfr1v6L1fMf3Xgry49hAPr
M1I7EVbr5iby6vqaZmLEYrlyGW4xNX/pLkds26VMmXxbOmVh1td6bpauliAuHcv+ztSD5mXX60Hc
CWYzRNBtr/ter2fxaKwb+Irr5ehyYPmbS3fE/OFGovu1XQ7kHchMCwmZY96B5qoUucWp6Lv3Y+h8
yLvCva0aQ73zs2/LXiXa6qLCogf8x0lh6gY7LPvS7dKtLBQc3Bir6LGznGPaAwYTA1DbqSr1XUdw
q93ECr50KPNknc+Hl3OKGiHc2SvcBm10cZIOuR0RG+1B68XtS3c50sxl0GpuJiwObmZdDttrEUJa
DC/nhqq3flZkf/O1hGB506eOjX82WV78kU6p8MpLpufVZSKygbySUl3B57jYLEeWpsmJ5m+WzWE0
cJ/I1ceXfaOpqr0hEDdPQj24F6PaTqjFPk1jbjx1Mlw7TMAPS6+wy4gEtd6el26ilekabJq/X7oe
A9fOoBq4Xrqi/eCVfXJr5fYV5AouI7AhECKrLJZWU2sgAwYsoVu07IvGejknna3ElgM/nNdSOkJx
4i4ALX+uCnRI7MDRnlkvJXsdbs5m6bpdALiOwGy/dA2TnzKVlnVZuqzvKZV1/cHt0aNfjOeWplzG
8zrNw5MWPLWLun8o+geThNiEjRwDXiKTFoqWIU9mn+UBqW5JTb5z4LKF+ucomOo9zkAVK9f+e4MA
R2wk8e2b3QpU3lCK6/Dz2UPxXpQsO5brk77H0aFpEPqP1GUxzYuMY2TxSiVW3/AAQQC4LAd9DPEQ
jZJqBfVTfT+MszxPGZdYU5a8nPd913zOGGn3wUyEkfFwmSQ06KXxbbqWrPqd4r0VIa4lPA+HEFpM
e0AwRJ6Q4+SbJ4YK16KY7qoWHHsdG/rD0ugDnipF1U+HpUuptLxtZ3hL2aCt5Xn42MHlqkHAusD6
B9/elqC5DxZ6nTd5/BTCLPhKHfQriPvg2dD6aqOGKrx4kZGdsEsct0Lm02OOoQ02EC++x6+IIMM2
21VgJR7yJ8AmuXmsRObm9cCybzm6HLBy0kWvV+RIuh7RdcrjT8KlzFjWNjyONAkkUrngMtFDgQQA
4v7YZ8GnUCfhtCCy4MbkV9d217U+2AAKzQIm4Lx+nPdNJRrveWhUVFhm+Na8r53PW3rjfOlyfRAD
Y/p1JPF2cjIdcpCWYZGuNE10IPQ5W/hDuKmcpMZSY2wAH+rptnfUiHXovxo7qx18i1ywpcIHXoMI
x4oVXgWLIh0uYlDZJUfox9YgWPzRiED1u4ECVlGiWOkZBcVr03tuYrxw6qQMrqhf+1cy6v61spAg
/PUXWpapPyzw+UKKCJrFLEhaMFJvE+pNYg6a6oN2i6QQELpURJelwdYNfxAffoKdx4hSzQcGsJ8n
V8fGpy2yR6pP1boMWm9blUP6aHZBe2sV4V6v3fSROLY/I2AEfQpUzApdO3cdhq66vBmV7TT6xgjm
IZg++fDDHSu8JN3vUzg6Vx4H57pstV6o7RjiSAjMB5YmQx9qpUbg4cizcmkAjWoV9nCpNBAW1/5L
bUWaRuJmvON1peoqfP++d1u0RgtYmWWXlo+IoxNKUO7vjC49tGZOqAGzMF4vm0vTuWgQiBDsx+s+
W0iJrGaGIM6v74Z6k1TgbrC8tV2MyQ0bFouaY6MfHi9PRH3cm0mNj4vu3qrkIZrL6ykYl5emcLtq
k0+I2BZ+7d93DbIqqhiO6fzl9BE3JYUXIDajFvaJhBLmHtlAYxXa6yxQ3rMANnvCrqZe1aU9HPFw
6DdB4Z30qMAQIw3dmxGlQ3ARVLGjtYay+NoZknQXyUE9RajZ7xBNQ7YEMM/erxHELXzTveYF9W80
DD83vjbXhOZ9S4OY3bpz2/a89DT8NGCV2inBbVxv/KhuN3ksxCXRim6DIECEJhAB1ZRmq2HSjFUD
QgiHNgRoKsMaLxmSYjix9A8UByGEIx+ESpwVnvuyax+aAuAG4ACELWISTGkjZtq7BQoMcdluRDY+
D2sMOkmuwjRuENaKx5ZVCWb0DO+j9uHXN/JPXitS4EgACRf/MFu6843+4Uai0oGvDGzerQ+VLprX
YoZvAw6o56Xa0m/SqtoxzjyVXVTs+xi3gqan7FoHqjyq181ARNVx2QnfpYKrX41rzAVKsKVFCSKL
raWpNReNZwejmsAmOfxyoAnkzqWkMIIvCkCl7P0K2fVxHtEnxxluIVJ2rM1HNGHH9Lw0g6HSc58L
66ZMrVMy6tgz2J8H5C/Qrcyr7qzZencOFM3StatNI0YbbjYCja/N5JnNofBB/zLS5UgMdjgCYvOr
es88lgI32KJB5lRxw3sApuciweNYiELuf30n1JvE0fxKCSV0kgyMcw5oi5/vBBQAXcNCsSTDI8Jj
609EntLL1kUb6GupOf69ZzrUQg2JprJrowoxBjtf2vEVzmdCXdvjbYECg/AneUCAWuysgiS54mdg
o7jTQXQ1oVZIqeE3GlNmblyogjVj7jsmNlmcyXgjV035lepsZm/RtPNvm7mBal1c5/Xj7KcMCB8B
cRiGCOWq8rZokV+1vf4Jxlj/ZKoQ3w8gXEGL214zJx7yOduAcA3phUkP0MtL5szDsrdMeJhMO6QA
Fbm31ogqWI3meBFK93bZ5aKIcoygWFeCFOfNsm9oKJZATGdEmK96PfmP61XLC+UQGeGk0OR3KdX7
X9+rt0m++V5JnXoe90tCtjXfJHMC12oj4drFVsPb9cZ2WbMYo9U/tTnkfq3UeyRq6UY+9h+Os1/i
eoYKsdFGpK7sCtxWIK3j4ATyKMxSHjVmpuPgfoCM536uCuS2jFh7tBPkbJas+tKkQYDko5laW0zs
fSy/S/fBBEhxSrr6c4BJZz3q+cGchu4wFIQkc6ktzkxcktzqWXJb1iJt1gl623u7IxPlBLgTjmPb
HV2V/NhkMKgACvyxczkHZZuDgyfkLrSt9jgsCe+5Wbqv++K0VxCp/zjn9XDSxN+gSLRAUuAgoQg0
oLabN9vEDRs0k2ApCpQGESAxunzrhogO8RioENOvHNL1xgki/dAkzUxLc6v7ChrJljTBuCphla8M
7CAOSs+8qwZTgnAdEvzYqINeOMaDHeOvlmcff/0UGPafvLIoBFkucoqOssXbnF5bjcmoGgdBpSgD
FhO25h4tEhVsStM5pRJOnZ9gVzqatgW2acKIIm0n/CDLL1HUALp3wgoMQvhU20aPdXAwMOxF+U1a
jw85EpNWDe8VlafgGIAEmEfRpcGnp92qMv5AyD9cm4KfMB6M9pK5EwvMWc1IzXeu18MjAqCt1eir
UFCq7exhOsdp/r1Zuuhz34FeTNHN7uvzOIOMmVTvcCcJd/aQIUnTJ8nDMAstxzqwiVEzjSNYm3iT
TOIz8lTDhhVoCavsPBjQxAuIAD5R6Z5mM9UKEcmM6isjWFImNg5LrX1sesM/+hNmjwPqBXncof+X
Uh0FB78TJGqPfgLvzgebvSKN0G6GLgTmkeVPThDkJ40g6YyTJX4ay35yX+hJeT6CihCm23AOzubn
A7wv1eMqPTRxg89bOWcvQPxRBzf1emfnwM0aHa3fzjZRxmtqcqpZMVyMzBfnDg3nMm8jkIxVsON5
PKDsiQaDr9ASZGUKwD7NjnzAjDvjpUekWLAEICIJmfVOVuwD38DEsDrFc79To3mompClj6qfglL7
qHl5cVl61STQ79GwCvW9wAPfEaidxl0+AYRiiV9bdbGK6uqRVWZzobhTPU61ZuzQAHNW2kQqbIVM
jR7rVEr88tG3gW81OGQcXBNfzpI4xqi08mjOTWiK8rh03T69DyERXdCi+zQgaXxFULZ5aoJnkseo
eU9gtrUqwprclLDdPJYBQNqnIIDmjQS4IESgySMQwL9+o0zJHPdzkM/MJxX/0RBXvimesEBHyNWR
NfSOsf5SWNPDSN32qM9NNReely7ONgrQ1wGsLZgrTCHHRuwmv4MJrpxs5zfkaXORoPQ2KOcyqM69
LF1jaoKTpkz0IHWkAgbwVtQOwIlVBHINzuZlJCmF6NH0FKrhMUBdeh9OsDNiQm2yQipZF7oH4fov
agOm8Wdf25HgRkyCAHuGqfwYhDUOKMOuM9ttXWfd1p6s/tHDPvwcqeqrhXiLRIInpYyJXsKIg48W
GMelUfPWpFkMc+J9NQN0ZzWPS5Donw2P+MHxMTTLvM44NINw3iG+gaj7wEPLtHhs5kjKiJMMCwj7
U4Si5g71yvG8ZOF98ux/8S2tN/nSedLEeJdpU7lSWtKeb/4PoabKROMJPsO2HAxtZyZWeJVzU6JH
Ai2Tec+L2/MYB+hJd7yoS9cAfZjmjnnFpA0qCp5KJx+DVJRc+/te9O018mFNpQrlREkW9ICtc3ST
141zuzSUT04SthlRCLuKFpqBgmMKkK1M3/cNEBAcAa5m60K9rCh+BFMZvetZilwn/RZBK8LuTw1Z
zmfEmKMN2TumFejDN0bBP12lLPSDkopYYf7FcvfPHgkyygYPhKlYvTtvKgG5mfhQarFV72GK3aaZ
X7w0wkMbFP+TYosnTXcs+lmjwa1sAI4rgWzrpsh8+6QP6Nk7ie2uHGyv18gsOXdWC/iMg5R9wQYP
gbcLTQPdM9DqdxGpGMrV3BVLzs4A7W8OdOD57W9jxADMjul0iP7iO76t2c8PhCvBUs05Cp0n/w1i
ySgHMApO0ZDndtWO2gba/IFV9ivgJnLVtEkF4pom8tHaZvVbbF/3ARw3VrpMxMrv0+RkDq6x4fFj
sm2r+iJh62WlDTY09HZlegV/IKl82BWmzohwX4pB8AKE09YLh+KsINDMbFZjg9ZhB7Ia8RHPh9WR
zaBvmB3ZelBts4lt1A1gj7R70dniHQzgfR6XV7RHNpEG4ePXg+GfvS+uzY9szUhCnR/o5/clj+M2
G0a33g49P0LXjOJs5ZB06tLo4PwZt5NWklGF1YwOku1f5dCIPbLg72OEFuHLpe2wlmZKSbCcbi1J
HpqkDXIYKPJih+fE61pzLBRWAT7L4UseFepxoKraByOxSDkewQA3WyhW7+rYH06aEzR7x9DQZ4K2
BqJ5PSH7RbWwgy/TDx8itOodxBW/oP8FZdixvnaQ/0oR2R9RbzxqzQcfrNNsWvUXRTPzT3IRSMAy
agrLsimgvXlVojrnWwU9oPyBKMeYP79locGhz19i2Vr2YY+HYE3Yu5s2PtoQNR/bNj0T27vr28mf
g7N4mvbZ7Mrg2AnwVqabBaucOVek/LUjenniNHVNg1ObdSxmtEwxBkim5dmTnFhZGjK/M1QPsKZS
0MwQWkRNdrqtcodHHGkPNNtZ8//6KRH//u1B/bm6EIZL1pEw9OenZIIyi84GmZjOF+4NLAe1VfUI
yUzEt7ny+0fEUe+DOCYEskR+qLBmPwJ+/Z0fp6Vs43mUwgfrbNWOduhzUMsQBK4B8iDXggqP7rff
cAOT56xuu33AHYTzjlXFlPT6xh5S7erI6a/As8tM8HMY4OqGSaqPeUJIlsM/fydyzjgXoDK3hdWA
DJPlbFzNSAEBSPNc57lzzGPEnsm1ITrceeeWsvZL4yaDszJlcACOGazaVMNxsirHuwpl2gveAAyG
NyHcq/NrAw1yM9lVuxKdcdJdKKFxe4I2NJzDqoSBtGyOejHAAaYBtb2LhnDY6XilDK00Lxp8oXMv
03XaRwlYrrZEYKK9SLJTe9zO21OdoP3WilyubGSvyJZv8a+mVJercuOS6brJM7M7GTU5fK/p56+K
rq0OUETDjmpdI+BwCFIzuMaagXJQSeoeKLp/JwASvjRVG3wx9CH+i/HZnMOOt7dBkNkBr4I+tHh7
G1rgjIXG677FEncc1jA/BRAAzbstkso8dF/E1P0WqEpDnF1oV5BZ3lFrnTP5K/MUIOuAPZRzgLai
HZQcP0+kas5LM/yx1ZJcuin1Um2kMKMjJpvrVmuRApibqBoxRTCjC4yp9hKqCqmwzNhxe3N0Qsr7
X79I9p98WzCPhk7w6UowvG+GESsNFNqzPMy9ORmrygfu3rqqP2u6E2/9E/BtJJXc9BtUw/sx28nU
LFHm69dYnbRHbdLMQ1S1+6CCy1CpQ6/l6XWy7W7biDY/AInYwIvPAB7a7c4kxX2K+uG9ihKqAWWK
+1BeoUrfde4OZy4YowrTEsB7MWt7GoFS28osk3E1+hoQkrlpOygUKldPbshqYmlyfywuTlFexmmc
3ZmKYWv2zXhrjuM27ar4wS8YsXunu4MWaO8zH5ROPq8ZbLfHVCybng2BU2sIiJ+lpugOdoB7tzEr
9pA7BeFfkqiOPSh5v/7trX8PgEm44ZRiw0ywKM+Jn1/4ImANavVeuQUWsycHH5z0Sfb7ALzxmGN+
4CJ3u1N4l98YQ/GlUQ6cWzTtCgTm3JgZL5sQhS9xkqZqrD4VZm7O4e1NpnfwMyegq56DiEIPV96V
JShV/M99Dav5DihCiEq51rgHE+WSQzDiKme3Oj5IGconXW7upTbAM4NnbEoX5ANVejNJ+Wk0a11W
drZHhvzLr3+OP3sUGfWUojpl8KO8zSuIBtflokirrWUbfID6t6xK20+xVXYbTYzxMdGds+/5EUKA
ibGyEXLcOa4TPdpQ885VjfqOnu1LK48Be5bBXqULBMa2zyjvt5sJF0jA1qjnFXb+Tk4I/cQwIdeD
jppTNn5uKMTslzAg4pFDVHI3hshzKjO/R1caK+msgKWBRod1gHF9N/atwUoSv1QgzjX6hRG8f/zJ
NE+gSzJHl/1ofvR6Kn5LvgtKmDyWA/Kh1qBdQmyQjhQgIZMaCKa5pSbWmjBGGA1kyvFIAL2uRozB
bM/BEG1Tk29jwSBOiI9VF0wLir8Iu+QboBZRKUUNyzCA38zj3tuwyy2gfGMfXW5FUBwkzL0H5Ve/
p4NMTmGLKk0eKLHF6Ki6wGfV8YzQT1Vitfsa6uMN+Z3wTlbd06wfBYRgV5SQWxPQI3u9t/t9GE+U
2pzyN9lIvK8kDn8hsZOwzMeMl7TLrM9pLsNL7Ot3QE/C9egk7Y456H3VJurYJQoSMUJGuBWhB+MW
1p5Fsk/6EOtV2y+Z+9PP1hBjITznOxBwrM/O6LunKeseg5lb7JIkUZEldpaXxqelEVrskDIyLSSn
Sc/8+llefq43k4iiiIN2tyL+ZqD6+dUOcKcvUznxajc2y2lKXqi+4yzXllDmY1ZhYal9HZzyQ94b
iDdbEb9wp5otuWHMKrjHonefQrjDqyovBWmgZz+JEK6dOlxQsnhrcP2j5VXF3kJ/lXh37VWV91vK
sgqOXkkYhlClCcOS2ZonPUTO7BZDoEtjdv6l8lECCbviC2Z3p19/cTkHKT99cUVcZpgSuUwg8/rb
wIy3KccMjOfInuTWyMb2NPSleSjb5NKUYbhtNB0n2d7tViC37LMJuYIpz9FXYx/G63JAiU7CP36M
x6dpcKxdqePJ0/jmXRP3EFxHF0pEnwwXytkYprgxSGwEQQaVJLdlVhVX0HnbiPIAEBiYh2Nbhged
8RTbEquETCFA0bvjF/5B8X7ACKoaQKfz63ypK3Wvh6mG8vuYbPs47DaYG2aPSH2LGZ2eOTI9WqkC
9O5uxwmrXIEpnzfkLDkHRJ5xvIgOleN25J7yp2rOc7dpbx2bEozJr39j59/yRayNbaTMeF1tydDz
ZgUpRmSrOs1Otr5LtsMq3UsBrPhit4RWXo955NIlMsFcliqre5nM0bqI+2W3HjUCyMJ8wdJ4skbg
TsvQPV/2OSwpC6JH6LtRhuerrlaeJtutmXTw7OZ9IBL1dc+acUOcD8HSaDHH1KxRraMcB5v/T9l5
LbeNdO36ilAFoBFPmSmKpLIsn6Bs2YOcM67+f9D0iLbHM9/eB0ahVwdRMhF6rTdYbTbdxa6eLXnv
VN8N/8bMW1J1ZWfcuYmAMOmbSO6yFV+ojQrbpAdGKc/aYTrHjhVtr3FdYIt5GTda9V96Z/TnkUfI
IsvT9DFgH7lpUsW9aTy/OSI/lqwzc+peMr/9iqlCvK9gkAR3bCF4foXVCF5yRKBURDbq1mhjaaDx
dhVmiy+T05WIeuv1sQsGqKOj+eJUqqDUhMxXotjDTTZZpEtAgxwdw7wpXEcjqdLlx9iZ4njL/1Kx
iVyqcBZF2AG1m1T7HzcVNG3+cXFRI7M021Rnmgpc+F/vKgbiZIqw0nAzjkZw9A17g6NK8irgv+4G
BVr2yHP9zSqfRVpUX1wrRVIEj/g9cvvTkxJ6d7UQ1RejnrqlcHQodul0KgaKejiuuGuR1+7DUNrZ
UkvbHk/q7mms8G5HKpj/acjQCwdPdL/TzM+g5ZxFqCJY6KMhskZiqzhoEK9J1BWPQWQcjTQsT7IF
OTffulqTrNw+ByXkcr9v8YNA2dTAHxMh6mWBDulJI12+41vtryMdJ8ew8J9Ie8Gtp8V2CQWrGgwb
dMCnTou/OoPl3F5avdayifX4o8ydyoD4iCoq3GvnZu+QMUMRB1+LUWAki8cQb0VfTFRxznCcablO
USENj0dZin3JjUoW/nacD1Co2ZYEkbYQ/ajeJi4JogVETmdq9Y0Diea+FpAxE9vsPishpvV8r/9q
MYuwYsX5iqGXhqwN2QXsJBVkuezxFrergIdPG25tY/h9OqVzQ04Potb9atQYGzpIzu7S2lKWvj2b
GMToy6DyAIYIkMut5Wb+XgcWhL27Oxy4p9vbyB3gKQAuWpu1od9zrScrUbfFc2KippK2Y/4GjOUd
R6rxHcTvnq8DVvQtH16psXAQPVXNuLK+e1b5UI8a8EnRfk1xaMA+Bi+lm1CrBgp2nMUfZ4Nfq//j
bUSz/vFNhyFICkhlH+xqrvs7JBjN9amzDRW3oNLrV2ZgIhgYCnubxrV3MoCRiEUdxuPG4i2JLwuJ
sFWS4lOcGA9ySG+Nwb4snae6JOl9PZRz03VFfQNKCB21vzuDyRUHM6h+jJVNXQ9xWJFjZPs6uoet
v3S0usEskHnXDrXA7Kb1gaM0Tjweuo+DEbY/N2WHjCWKr98U7VNHBqZEmjfkf8DUvySejpdjEcab
Lhp5SyiaO0fXvQfFTqqTZWDIKuOISVtLxAZHAHr+cCpGHnJ+htDhJq/QHe/EDbwJHUoI36l32M35
Vm7C5aFvLWTS5CnWeMOiqPV6ncx79AHdyZuw5t1qzqs3cGbQeiX1Fet2Zd7EyMUuu3iWmevzGJ1w
g83DxSU+w3oAT8vxJdfd7LZTk+YBoQ/lOBgNSPyheZChBk2s9djEPC8KTd92o+HiLCB2o+npnz1Y
syiMIkfDDrDe1aQX9qIqtXOHwD9OcNxo4OF8CTAY25Wh+qJ2tsXOUEVR0jcK62aweD4nDV7HgR8C
Ugnj9D2tnpw2N740KD+uvL7xdx10uHUkcrKZvJ5CYBA9l1cDXasCqOmIpj7Ig4q27yH37QHzOFuv
D9p8kD121sybzbndJcFNHwY5kpXMQ+jQW6C/a674nO6yCDAuF4MlilOAh8NtueooPuCeLHjsWpZT
kkRPExvxWluDGl/MwLPLKeJ22T5qwaSmET1WTD5fdv80Rp4mcegFKzFQDBhg8K9l0BzQWvzv945/
Pn4cTeiaQcZN2JbFi+2vjx+elaFe+6q7Nk11gm1esRWb0MVZWMiPqZnuULQj+zrFWXYHwiy9k2c9
8ETd07G/FMiUIM50kIdYGWdTN9TaLQj6pBIQq1vKU+HPskaFPpCs7vwc/Qf65dmgggWbTHuVIEbF
roza5nxAAeCWv7D/qKISiumkqb+owPNXltkNd1rd+9v//kNo5u8lcMAP3J5A5JGr453xdxC8YpIS
qcIewRz05xaQoorX3C+QS2ryh7bu7Ec0stZRauWvIE7GWxzmuV8NWfGaoQq+dUi9bxCdKbcwecO1
MYM3ofW8hr5vYJGRYLL1EYNIb+yDGdQpQ9F8hsTTa+gmCnmD7tInwx9z5Dp9Y/+Y8xG357WuQz/i
lkDhR7aEqMddovQF0ipjc8ObcbJQseZ6cJCtfnA7hIhHbhY8/mjKDnRn7jp4ArfsMLMH/tOaUzyp
mBrRkqNqrNG3UWaay+tCU8DTLU79dC+HIEj4NLPMyS7GJdlIDp2Pa3EzH9q4ww57zjTKjprd+cGp
vYD3+nlgGlgTqPJ8HeD79Wg4KOqWtant5dbcmFJxC4riBSU12C3DiMqIBu1lLwerjYciOCJCvNU1
YuGEoXIPl8i7N3GBWRXaBPpijkWt7t3bUYuGb1yaXJI0ZUeP98qsrnGWs9JgiCEkoTpml+wgurTA
k4WSfFu15W0xQFWVkmcfTdkp9eQSh6TaPMI3I+gk6DNcmj/kl1hDhpxJP1MZr++xZ7+tbC2GbDff
gLF+ndWTUFw0ETHi6zjftS9dNYi9S5cMVtT6860MgrZ76tTpcxLxynZyESA7mO29P1ladtNRTPof
l4z4fV9IVRvmCBthWJncQ2YVgZ/LoIUpQgh6erdp2RZvTH6Xg/1xCCYFnZYwuElncCL7JmSmbP9c
NwjMpUliPaSTTXnUwjwnt/AU0Jrhu+ji8EVBpQfEXD/NWv8d8oYJ1Wp9vmm7BRry2Lwbt67AaUeZ
E2Fe77H7M7VXGOnf4sE+e40Id47VDffy4ONnNBXFXTHBvsr42v+Pjds/AFRAjlz2x+RZNR1mjfHb
xs3kE9g5Oc+NqIsEAU8Hse9xRhMFM3BIFSH1uwzqYpQjrW71qdgFuQoiXG2PXZFB5rDIB85gEj0Q
POoo81d2KrbybQJRHuBvedGRJQjI4EwOBqnUAsXg9TcSeONHmbF0A43neh4/x4M77ifd/+4DY9sO
Re7eJqX61kdtsvYDu3vA3aJA6BYjTrt2HjSNlA2CaTYKCbfwSY1dHcC80jUu1UqcC3d8MDJFP5u6
4uztJPsURKU465n27A41WFbboEqEN/lSHZLbJGhATw+Ffi7IlOw730KtZpiONpJ8R3M+eHAplwmZ
WjS8MKfIak95DTqP/1wIKjelV/mfjHrYspOwH8UYkHKLxzcZ7iuDbLleOrgEMQnKL94WtT4ceT3M
XuN2i4i08tpG+FzDb9p1WNw9Ngj3KuCME6Hob0lCPRnaVvQ/KnaaAcD01w2cwcusPf+/a5rGvp0S
1q9XAbnBQfRuGm2B+y7iqQCYMWlfEU4z7y8HDS1W32ALHyGOEy1RMlRWsTH7Jbltgt50b5KhQNJl
d+mnhvBSo0V+uC5RsTPrc9c+yxBa2GB/yPfttCI/R7Vm3IhAr8/mfKipqpxxBz+nQ23cXEW6P+Ih
amXEk8HkNfjHWBkbRbdD9kjbh1rgnbFydc+tmtlL5BDFWjavHXjGbVSlU4Av6e4ZhVxz7xfYQ3aC
ytN86ISvH+o+iwA4zqcGCgPlYhjbO6UGeCdjsUqNKbpTOs9/Q+52XMcoCCOnTjNP3aXC29QLv3V5
m+ko3E7sH95cHS8+cqaU/Y0hfOlQrNPR5HrTh2LcFUOgcn0wfcDd07a+qWPQPCp60zwOKgbquj7c
BYKWg/romo2KCt6GEbqfNndoAq1lpwxlOCQvi6HN9jJmJwMvAmDk8G9gwuWQBvdNn9pH+QPQ+0y3
ArlLSJeM8CyjfERE0+tUCiJxmqxMPSy3crEwiMRx7E3A44wkp7K2isq4c0zl8wTNDxKxaj6qCLtu
fNinq772rUdrMKpzog03VU7FCnOH8MufxsqpQq9QbtJsEozdnEpK9RcjaB9UBAi/URt7NtwxfPHN
sN+YENVvKjuO7oBj50s5gt+x03rjXZ290rGKcdFDu5uSYdrVijHhlUIzFPmsODwmX7E3WNW903z3
tAhDkCl+ya1uWuOZgYbIfOCDTGvZwY3wa4T/xL4PfWzu4rBBHD4ZFoGCwgXIx7JbxRMOYVPaxg9e
F8YP7N9fMy/3DrIFW6G7a2F5+76G2F66xkt9uldbM32Es7VXGkO8UtumlIki9WygI17VmFqfpUUl
oLfghBxIeTA6XkrvnE5RbyJRl9FfAx9Sm/TuMbFadCzZe+1ks4nr+oAQIGZfZuUhMZkVJ6TFqxPp
RxLQlAFxAM+MlWzquBUu1BSMobyk5IUIJFXb2oPR8q2HUAro89d2AAV828Kfw1rl7+s2VnKxrkwH
q5rUPDRead6x79Of55aFHMUd3qniGTzhpU9q4c99BUSxS18ziv+PeXJNtcrE83/N+/gJHz9PfjKY
Z8VZtdovk/ngtFnxFa0EXKuq3DyGqJMgVpCiPNuHxucGiw9wM9q7H84qvZHj3OE6Gd54odZtPNUS
L2Zc3ckR9ZB/s0VZPQ0lJgBjaY7QHILwUW9nbel5jdztbmxgjZ8MYzLXoqiep7AH8G90IDsqnPBU
bmT3JkKyywJKwCdjal7YdmD99MlzcjQtVVN5tobO+gRAB33GYBjuI8XEJs5Np4Ncxmpxu5DLYMqi
XZeBNs0yx+syeTXjV9TKPaQJvqz56PzHWm4FnlV+JEfJX+ZriLVqheRSiogpgFIhjgmOUkHM9S+v
ZDBHIGOwacFj03zUo3BCjoQN9QJP4h7TVDe4LWepyoqE2AIYw4+m7JXN2h6cmeHY7TO39vfjJMh8
myPeJVOKuVIVpN2uKNGxlge0M0VP0cUFOYhbwqPJ/enGwk904ReK8VjNupYqaG219BCSdr0QJbP0
Ler06UtXjy2prVi9czGHoHAX44w7d8R9SAJQV16QgUx3uTXE29kk6FPr8jicBxgKVlRlT+qLpOzx
Qm3TzIVil+pcD6jPVxoc2zd0FVSVm2fP00t2ULdcmP3YLZEkznZIL3AnR/2W3es0fFFU5a+iy/IH
xUWqM5h6tAP4sjzGdYQaWx8/K/Mh6iGIOSJ7tLyIllkeHVf3znJAm/F6VAeRf5Sd+VgGoHMdxHjn
sejlVsjbbuMcTZZaRxmPkjP1LutdSdhYBEL7kmVDAXekxri6Ki3cyAqz+hw1wyqzYuvdJFMKJrAT
94Fe4RdnsK2CcpI/61H2JkdYwfAg0gbsvdU9TxNqlXkb6p+HjzPfVP6SoY8TOSowe/3zR+hyco6N
2jpPqRM8Dwa1jlltOEN4/NhklIJx5CxegdaLbT5JRkJbvDatTSml9JFEN9bVZIrTLFe2dkuHildX
zjzCSiAB24WoJurlPk6iwjqphU/9Ha5hCuu4qY6pFv04IFTIPk1rUNH/O54I/uByxDVWW9OtpRbd
vkudmeb7MT/sU2VbxOpf3FY8yrUcSLFp615tq5ViNj9iitcqOxTHoVTNQ2SHy1P+iLL8/hqSZ0X8
tU8L7Qw8w72MzCzvpUxQDg0y+7WjNHTjevonxwysG+x9vTv8yL27kK0jopRKuB2A3SgLXEXNdRNB
TJDdcmCi28jhlF2x0AvDUBapo9TH0It3gJ/cyzLA3njtSxqDBPZJdbsWAVMeFrg/n/S5lfzS0qO0
l334ibV3V4+Sbjw5Ey+ZsaLzjo9nmHsuRZfdxVlrLtqeDUY0C4TKQ2261sEz3Vt1UpdVIZZGbWtP
fmTVD+aQLa25Vditxg043SEuq9/Jlh/MesVVyTNx7sxshJ0TN0Erd27qNjQ4FSGaVaaVb55P5q00
03gL6Wx4KjBIxDS6+pbHVDT0rn6jBGCBwZmUW7dOzdsYleIVBmbxm+5noBEYWrnZ9xabtCens5UN
EqbW3gnL5s7FuRUjXD/7hg6mw+u8oQl9o7txf2PX+jYAbQUNZW6WOs4XsxpnOAuBy7NgGNk3fAxG
fLA2b7QU7KnCs0YOAci5McrRPlQkZk/FfMDDIVvnOBMuZRJaxuRZVrYO8nDhJX99jctO0whehlgd
9h2i+GQD5xT3dSV8F5WTjF06qDlfVxpbH7f0wMQgsPO+pPngfR819DdDz3yf+NNx90+jR8BIWBoU
AVZRmd2RjQXv3Q3l9PIxCdVvihWt+e6lYILlJAd5ObRKw2TNHembqFT9JcIhXfgVOt5JlN+owDVW
5DvGT27BG3CIOPztH4bp87D012H9EAhyxLDU57g9WNkNjimvptZU3HqN+mUSIDapy/XvZeStc8Qy
wMCU9cqLs/zb4KGFE8WD/8pNO1y1hTDZsuOBbKvmdABpnhyGDIUycwobh3yV0+L7kdyFcwFRLfBi
9hvr66R7JqLkSfQ46Mq4QfOnOxj4ttzqRUlquBLVkwqhdhHEQf0tmL0v9bL+y/LrVzXI9dc+T1qM
LcPgHEWGsrEQpY9M6hFIDI+fHfNdBawC2kHLd2PkDcCZ8/FzVHyTYYyifgvDL8a5bJiah9J167Vi
9fVO89TsU5WoJ/jFFcUYK733h/C50M30ExqZbBP1zt/IJtoxuCmzUTl1aYdY7BSs5GwMXuenD/rj
dZlln9xUxQsTL/FDF4vsoQ4pFhjaACErKsRrbvTbCVuxR+TM0vtG6R9M8AevIczvPYrMYhXZ2bMG
UppsO4iUNCOvbVD7MsgBaNE5zBOxywz9u2zVVdcai6xLuqOgJCBj1wP6KvFZCUxElMAHyLg9h2Sc
bDrFDWWDz6U9lg3ywLgIFME3nxv1i6iH8bZMGrioc7j1cQzR86kBIoIPRTy+/+uoybN/rBWO70IL
lJcMo6alqGp/p1PfvfdtJ9ha7Bdx82n5AYWfQHyAM7C5tKG9pAu/hKSoYIlxX3qZfR+O1QYsI85+
c6jD1e7cN+1S9mXT7Pg7TbeKjTmsxvb50Fhdc8h6kW95gI53TYCWcslV+uJpJnnrMnffrT4Eju3x
dWcHuS76yn5PwTYsunqHSk76XEWDsgrVPIff6OMmadfFbuJ97c6acIw30z75lGjqCzRu46+oOJts
uRFbx6Wiz+AQZLrWYJmg/uNs/Oj913HotH9CmKx+DMv2tbWm8qFLI/0Y5F6wHHQoulmESlmTJsap
nIr4XozO9xiowNuoj8ADEnU8eG3kP4+au5fjLcew1liPWVw5Rv7WAGewff9zYYPd8jO2nGAAncc2
70+k0tZ438Qv4xQqN0YYVqt6muy3XG3eoySs7iHQmTwSsVIReuC89W2fwWR1kmPiQX3nXfi+nMfz
xMM3blSmfaOTodLLdyNQjDdqm3nonIak4b/Dw/uzFcJGCm+OzQdPhMYBo3KkpWjJTsusf5zVBZXj
sDaTnYxdtIqScGq2aVM3l5Wv8+RkHS9xnXR0kYBcN3BxPlwP3HOaf29q5PQP03yQM/IoMfdTn61T
N3x3+l498i95dkx0EBGiig/j3MSdw1raeuXsZK8/jNk6xChjI3tNRKw2VWXgijoP1o3I2TmKg0mW
lSXP/OUjBG6wb5e98mdARH2/tMq+RZkkPsihowl/x5/r7vM6SRakzzGIJ18vzI3nx8XKGFp4XCmW
Rgq3851slvjdHVszf5EtDMCqx8QE8Yp2vXqQMTeo8cs1kMX2JPHLFPWmApZwd5lRtsEGTFiyDiv0
sk03Vs+haj0YXuh+SnvXWvp8+e/sNHO2kdLOBONWP9ZjU5AdzItnO8Y3N4vz6RueNpDWuWpAaP80
nZex6Q7Zlx/TFZevPFTLYm1qIYjWistLCQPzFhQcgl3AkV/0rur3fhgrGJ7QBMRrzHbe/kb2isoc
MAXzp53s7Qxs6qpEIxk+Dy7q5lOeBdVZH7LhZUD1pzBqWFGlcJ94KV30KjtA+OD4ykPPwCOQDz3N
sj1aSdIz9RTQ6bwLvkalXS4BWpfYl9KLydzORz32kVpF9aCTEpDhMNS0myBmpykn+X6WIdagwM+f
J+WIocGI7tZ+MiQPcRSAM1CwpJe7TXmYptc2Kwcck9iEDmk2kKt3+p3cgPrF+GN8iNZ+hTLA6xDq
w4MZB499oJcKmCM72LsuLvBhhgAB0hGmceoB/95msL1+iik8hhCb0JulHG3wBz3p80F2VCBrb2v8
+mRc60r1UAMN7Msgexoa89S2jXOqRJM9+UUarjJvdLeys1QntN4HsoWyd4wxCekshPuNto8OkOrt
TaLkj1NrRgcZwiL4x5mMXZt4XTVYiM7TZPBPU2DsqzugWXy1qyc97LW3CpsNmCV5vIGdob35Wnfo
Iqt4CoZMhW4/NcssCLW31ofVXo7qeCoLz7tPcuVVTtfcIVkWsVWzh6LUmRd46xZNlBziSZ+zWda6
L/TkiVq9uBvjCYF4Hub2GOo7Lc7JKc+j5CSntjC4mXv/OUmOSqEEhbM6HmoFP0Bt7QxmvTblmYS8
yTM98LGBQ3hdAuDMMudbeh3833N/W+oCoZt/7nV5m6fKukhRhXc7MJ5m1qlYZc2nzuBMAOtRb5vS
Qt9bPA1DrM/n4KXrpwmpGKNlVnbNSgblYeqNKT9eFoQj0m+z3MHUR1lRVfN9rEkRqlzUIUJ4i9Ht
1VMaYOHruOWWW+VAYi39EZLx2sjHHfbA79f4ZWrQcs3jHlRvRJOih1K0RX+CCC0bcqotglkVAzlB
aoT8sOpjZSoDX1otBv86hy7rCR3t29HXH8LY507e8H2JXSU+UYeY1MWsjTh64nhpyQ55qJpyD+tX
wLRm7DVuQ8E/pZ3xDcxPtDPkGtchFn/cZRlSXPnpR8jTusU73jAQzbqOvsxmTwOXQjT4oMrV5E/o
IEaf6sx66K2iW7QUmtcSGyJRInHtniPPRrt1RpAIu/SPhuHfXxEkgKaLtZzUBImWLKvWPpOATn+b
0MzT5RpWbxRrAPQYMn/AUD5+ihXxMhNxWx3zfaSpxiZCxB4/KO9TCNtmd2nlWXsUOibHC9kObb4+
ecyq9dwjY/KQwpwfkHxIqaKpeHaIbPi5W44u5ymIyDrbMFI+X1aVMbmCHBIGTnnA+hN4/8cPlqey
tzZGsYDTZa8b5GMMYbeHYP7MWD6pQA/JjsCH4GCO41/FyNfDpZx2FIZjdCvZCxjeWTYgsiH20SNj
lp1Ch5RthG9n7CxqhJeg7P+xeIga1MTWVw7s/fgFuQjYHHAwHsPcu0XuoTl5TlI8NhkAB02ZlWoy
HF+XXfE0TbAxLp2DDaXPU/2Na5r5Y2Nm/R0ioCvZKRfz+rxdgs5BvXdezYkD/xim8YvslJM8BbkG
pfrUgLrYyaqWiy2EuYBs/DbiMrP/raLV1eYlLsdes+8f439ao/l77HWYPPuIXxPxMp469mVt2bp8
Dh2aepuewzKNbqVFmszC9FZ9/4fQ5Dgh5ZyuvpdDEVS4lyHZku6ybF//NFGuJVf+mJh2sKj/sJZc
5mPUdXk51DTLy/K/rgXLIrz9NSQnyrU+fqFuEp+dcn6nnC1pP8JypGx9/AZ/WO/f/hp/WOsPv9S/
/YG6QUXwxgq+YOK8NRvbOCsNEtaem6Ubyzf8tXyBVHB9vY+z77JPRsxcMWYnUxuiBq+jXVzlx3wc
n2Rrok71WGVjhIwS7skyVpL2W6cNnh88jXHTJHFXkEwfForaDN1Kz2DvxXwbZY/k6V46mgZFOF5b
eZjJ4Umj/T0TTflpQ9moXMhgNvc4A1DjSetg0FnqMZkNPfTGvbeDkAOktZ0yuw9fYzjIZOui0NK1
HCI7IO4I1MwhQV2mzXMNNz8UbjEeZShwyBaWWbjQG925l5P0hp0EUjlfr6EBObsNStjWUsbkzLbG
yl6NC2dzjU3Gg+eDEHf87CzLUcY0PsmWLFV9tGSfUqMkM4+UpaO5VWZ6dv515KXE1SUPWGMOKRoi
STd+Dh0RrkoF7yYNMhR7jPAp6dyf43GEkbs7xUdgz9GpTtUMPQFYh75WRyd5UOMgvpz5Td6sUVMo
lr93zIOLKuTt2zS+/DRhjssmoHBIJ0G8+uO68zC31pd1xyUlP8hlmJ90B4WSZk7BIoW94ao3Uw16
nHv0aK3RSPj7VEajKFX0pRwVNspkoTfGhEtUDvBF5eH87rY7fkNnO8xLhTJm4+y9sPF8XXWg+w7y
UCeJexihOLRogvwdzFKFfAt6K17XqP0+zLhxg2kMeZ3yJzcHY6/24Ezn6KVPrnI5TTzUsYOm3zXs
Fk5VAZetRzejFFVkr9JqardtYOPo09S2tcV+6huaAv3u0j00gM6UQD12uQ4cbPDzWY3Md9eXbvyw
vONUYdGDLtnisn7pGmtDDDYXJKz1XO/DjWd3CUwbNLZlDMGHH2f4HY71IlfjT3HUm7uq0oKdruak
dfw0NciF9cEZSjVMCmjb11BQ2MG5rIanNhvNvRw1pDYTOhVqndHPPFcfoTarWePS0CxVGJEnv+Y5
aAq/vRyMJHMWuM3lFOp/6ZCDHU05xlaY3Ogg8bSFjLl6biB2tZdryMh1tdq0IPs6xktvw2+JA/VZ
qVU4ufPBzxVvXBT2+FUPFW/7U0yeViOStfEQL2XL/Zgmm7hpgpqsc2XZYgiKsNCwl1xwZAcwXJ6t
2WXzepDD9AgxYG/6udNuUnPNXbZdWo1TUTLcalJfOsXiYq3yurYGWB48ys5++NHJX2Bc2H79JanH
5aV+oeNYcJ6bl1KHbJoYL/7URPvn5+Zvcz16NbxJFg3X9w21vemRYrG+LNM22qkimB51PdUONs/o
heyVsT6pDzHOMGcZAhRnrNXGQnrLY34QiPbc9eX+Oj7tgR+3kZrDPGDJ3nAbKBVskZruzSSBj1sW
CZ9TWtr5ycI8dgVUmfSxP9C8dsxnsjfxoabgo42Cpuzu/ChdYUlKcB7z+7xfF4ypRy0DfZjaVRwq
YqMZieuAK2hgJg1tvL60fbMcz1OxCzUzBZc1D4Gh8GOILP6YmeOvBWJ+Sw3hPjJjSv0e9I6zKaMA
c89RoFAxH3yRRwtwtyM82T4gV2eWC90qjdcpy7BP1Z1+AyFBvHqQ5xdG7Y9HJ+zVveNE1SJxyAZF
um9Qvk3MU07yYdb9Cb/6s6p0XlD6npx4F/oKDva6ET+53vv/A6b+T0NaMfT4F/pfVAvVSVBKZs3m
5/c3RH3CiqUQF4yUfJWTB4rPP8WpKqQ4knvZTZa7x8hyii9A61QqBFr8rKENvQKEYvHdKYctxql4
DCV1diDZN25xFxZnLfX0VepRWu06H92mSqRfqEafgkh/UhFwAjGqwVzOGnMjM/OWZ1AWaTvvqNlD
/4pds9yto21+7C1QjnKXLuc0XHabcN7aX+fgTNa/OicyYniQdYWHC2o63ZohohFAJjvE27r6USXj
PzcuB1Fis+fXczWB/tLXl6NeQeUkLX5T+bDmYre49x3R3AMIbiiR5zv5QSNS3chBBOZSfiRc2NVV
jW/wXjZNcKxyUjgmzWMhip0Mo9f2Y5LGnvu2jWLAx4luHjA1fw0ax38YMcZ9KM1u2pS4Dq1kTB7C
RItQexbx7hpDruhGuINzlLMiBxgpMID1dSEPQP5O9wMdWXIWlwfdCbRVVfCgucaaRMUP0KVE6Be4
gHT+7KyN9BJ5O8RnoE37t7JN4h3F1YgC2thms1vbPMg2UuSoroNEEUKwRrsNi+ePQWrg51wc83g5
Mkh5FOe8XLirdPhci6I99EbXB2s3jA+yia0M+xujfYaRCEcqLbM7efAyLbtLRbommdMfZWiqzObG
H/r7wgxL82hlubkJwLk5InZWca3tQhMHhjSo9A0EUwxonWfECZO3Aq+1HUnKH+Esem7tlrsfDr6h
rZIZTbUHhG1avnWqt7fmZtcqzgk0/06OaLpzU0GYbHStsJft0PHZfzuAvdyZcbfuMx/f1Y1t1+K7
1b8A+QVy00/Z2cuq7LOVYfZLVvdWVYZsPWjf1UFUR3lQeIe9nAWuH65MLZ2lbpPm0Ccg4UCI/nzD
rVzy5XgkbaKqi1D08JajjTYWAri8qCaQBiGwbLNM6ZclUPO17CwMAVVEDbUWkcBpL2OKb82UyRD2
pAO779Zu3RXvQcbn1qnE0utcPqle+Q9UY77lvmJ8HlzeIZGgxlcqzQAMhCgEygmR2rrYQyXg2lsD
tJbfqBg8ucekL6jnfzTH2qeEn9TRpTeSvbJpFsrx0vwYHFKavPf7yEemDBs4NXRxbuj9NRxj7an1
jOAwRtm0APGsPTm1nd+5qr2XnX5LyK/bRTE01oMMpXH4rRRZfJQtp0HLnSmHLFHDlc2dlOKY5aub
oE3yW7urs2QlT+HBT2oiDpdeP+pwXAoxHM9iHtlDFVlw6uIMhE35Rb6f64D9lt0crzpEzhP4OEkm
ev4OHjB23KQ5Bg2pocgrQnzC6cpszex5fZ1uE8RUl1x77b7xQ9j2XlovrS51v1LyX2haa31zawxw
DGHllKxKipsfYzOKcXByhCPHQksxnguVJGVWN7fZXEMHyLQngdJ9pngAVMsbuzu1iOGxZ463syLP
OtcGBeqkz7p7/HkpcoLKWkh8lbD07qhnILkbrxPPsil7cTjVL00PvbvFUIvyGHYgJUo9rjZKaKEx
1Pba/UQ6EBOpMHvPvfrGxEz69U8j0sBE2nfqMuoP5MeT/pU/wKz2QkMeZD7c1FMfDwZ4SL91yAT6
oL3ISbwkBZjpzlP1AOtoOcEMqXc2VqSgNTyXhyuevqYJhRTK22OXTRukEMWrAaESYQaMY6K5qQyw
gJEttil7/zxJiNR9rBv1p0kD3jRKUp2L2WParKE1uBbIodhNu1UgeRClX/2zrSR1t5Jz+plcQZJU
rGVMyh/K2HUdnAB8YOsMQRo7Af2FjXCBn/lNUGbDGefx2FrgEgqULe+PSkHs0qEU4pQMt5dJXu/0
517Ywe2QTLswwCR5PQ61tq/d/2PszJbbRpZu/USIwDzcchRJiZJs2ZZ9g2jb3ZjnGU9/PiRs0632
PvHfVFRmZYHdNAUUMleuFX5u6RuP9oamjMc6gTVEgtd9NlIhe6ODVFeuDEqNT3OptO3oogz3WTyN
jxIuQ9BpH8cMmudUzeC+4OuQ/0lVjRw2gVcTU/4njT5zNprpZKtPgiVOfPIVSDCk2T/i1u9TbGPZ
d/uubvtki1wr/wqhhgJpQ3Rv6rV9H3aafR9ME4namy0zvbCLTeROSLkugWOQVT9iou2Y0QrEsa4/
gfF4rxoVtSOTjqyrvQypEiq7jGaH7SQr4pShAXSDrJFnHOs8Ga511/fXdbfhfC7h7t0iJIf2hKpH
r3X31MBnDkCyVh/mlu9f3DNF6H1TVu4aRRb/Q5ekCmXAWXmnBulFovq4zGmAUKdNXbvlLuzTZjvb
tvFkL+LQfeNpkEjw6r24zMUl/trLjkOTdg/il6GEJGzrjWN7pCoMuUHUzQdkL6CZb+oENcORnzY8
Ps83XzJmzXO2DOJrGlrhJESGJE36rZv40Ni5QWVfF6XAlypqYRPVGhWO+lG/GOFo7b24GD5OKFJX
BSrPZUpTK3J8n/9naDnYHxU0w77zCkoOt/0RGhi0gt+umgVO/3EJLZar1v+9atkOHtKSiNKCenjS
odXYOXWf76uy4Gy6+Iopau/ocJkoxvz0QbbTPEyoGBpLhITJEFUj5AFKea1s33kysjC4jEXybpwN
5xAnaHemcI08ZFahPTRVNU8bmXrT4G0NNW93def/dGYQyj1I+BSDfiQXMB4lWny/7e4W/pjY0y7N
RGUNIPZy3XShAek1/UBVR7vYpJR+YEcd675wIFkcg/6suvS10Siav6P326esoXlbMWVB09V50xll
eRIfZ5z8XapdeD1snp3FgE+IZhwEMjayJlFp4Gk7vUuVvYTIQqYq7zTV4xa0fJRXQPBL28rh9unI
tU5HbUyG9dNlk2/SeVoE7XR3+3Q6XzaDVsdn1QtfwkGfH2SoTfAymwpwbzUuygzLgs6XwD+FsyhF
RUgEijmNgbpuiRvFvvPm8D36p+pDYyMkSQM65LIGcmRQ683hPF5lsDtvvEYFdQKUM0mH/ctvV8Fe
jRIHlUFykZLOy2Ozv9Bsbmwk8xf5XX/xM57dRhCn96MS2vf6cnuhhdf6zfTz3ts5EbKWEvKnuJuv
ptygzwt52XI5Gfpl5tJfi6yafUXvY9hYJKmggLLD9+EQFfdtNX5Z8xRLsmJeIgIOCmfx/YqA/CN8
7wVee4rCDApW+gufzNzINl6YzV+qFhgw7WDpNW0b5a7qldaFgoDM+AaEJnqfBl1cjve3GM0IjYnM
XNtOH9EKOKDBVdzfXDKbi/ifvgqNuzd+tKG7reIbz1CTgN2mKYe6ZMn9chgOJUigRx1o2N1UIBlg
e3W1rSEgOqRWYj3ZwWA9edA5HszMq7bQfKNV6dLueI+S+72EyACQMEZvZzjqaUAzjgEbrV7yDis6
ktGi9mHEEZ0XvXHqUn1Ryqbn9KoSLD4JC0FK0jZZuVtJpfVtbZ8iv3l5m3GLqi+zyq88hkj4HWAN
yIWbWf+Ixqy/HVAcfvYWxmxa5fIHKBPg+POb4KiqNT0/My/omWl9n7ifLkeO9v42ZGnQ3YP08/RD
3Dy6vqFeZJHzqXqIdIig4IY/98sQ+A3/jDK1J5ibZZZlqQ7SfSFyluUJwqSDk2YfncHgVEn6/9LU
UNEAX8ztH1Ov/kzVl7a9RVAG6dLgGFUDWjR8X1rfJB/dLrCPbmR4R4MM8gdXSx+dOui/eiWvqVmT
jE8VAq8X36Uv1YGv4muwl/XAg+PemVvrUlBwoNoEjzEohYHWewv+//Zz3k/9xRvIdfNkxNXbzY/F
W5ivjPAYhEmzlZDbAjQe5ax251SJ4ovrwxUEqjC+3Ezx2cuCzGTI/BkwBBBi0qOR0e4Ksd8EDXP9
7Gd1fiGVErzz0+hvdYJpWqx5edunk0LL+/lZPEPfq5co9l5laQ2KedGLpybd3fZERh5uhzogqbVc
VYZYa07UzKOrWKrt2VdfKw63C9Ej49whlPUpc5pjSyXzsV4GmVnLgY56lrkuuKMPh8acvIJ900nU
1fZjZIbOI6ps7YlmJQja/rV9QgNr5+QT0rFL7LrdNYynEO2J84+rOegxRjEYECNArLWKaHbcFQ39
w/6ie6VMs3q/ztxM+82koPQyQpAb5Yg8uYE573L1uxmr2n1GMelhJsc57wq30HYWD7K9QHK8xvKv
+Tz9aBpb2kRc3wUc5KcPCa/gR+57S58HLBpJV3BIbIqvYsmQOnArb2Q6+T3oMD1EQMZVHm4hMov1
MEMzdYbWXkOwtJqbV1Nprffp5G6m2jWe7cXqw9TZQiEEDGwx61axUE3l9a4fmy0ccNUh4wgRg21H
LZUnn3eqLQu7yRSAzHZ/jczWeR6DyHmsuL+uwR4vYRc3Sb4lsphEzjMvISmCX9X73o8+Jg4qThs1
6UAXIK4gKgvTYomigmgw5PwK6KfIM8ouMPPzUw526zaJyUL1j9sWDQYn93nztfRT5eseL7otsHm/
1iFoXqa6qYDSz627332yLOGOxu3Yyz19J9Ey+AHo9tWG7ZR8TFdwbFguJoNDqwzICeoX/ELOkdMl
Dy7tJnfOBARusQwlSeCPZBYsw0QFg+fXSPUnpN8TShmct8Ce9OpvZgxvIkQmsQMo819xsiOHIJEn
HTfHyvGti1Is6lwzAsC0KNFYZB6U0BzvES0f73Ut5Bf3y8zDXMkBvdrxBnhkvwZ6y7LEwJufdcCF
f+6xfNPapxPSR60KEfpGLgnxQeVXxSPd4d5jq6svNpRPZ5sO+EcZpiaG3VhPTiAS+QcXX29maMJ1
PBd+czae/hKSFTrDw/jnvWBvdwr0P0l0jRu13M30ZnxwwhyCJYS+fKtWPtBT+9B31vxUljnnliny
gWtlG2mQtIfMhlcxbZ4hv6pP1TgUx86JtZe61L9LBK2HF8po2WuYef0eDR7jYmdhQ6bBdsy72vea
uz+SYa28WP1CnVVTU8w3Dsjx36i0ZOU38izbaUi3hx7Pj38HzjGkYZUXQ4ZDHecYt9ZXZeG4ksFd
+K1upsz6pqNbAZnoN/5brAeTxxHR6q/iisixUwsX3qxfl9P1AcgntMDiz/3h2owdWspNqT219ATv
msJP9mLSgqY9ZbSd04RZ/XVzyaweJ5TIOR2HSK3RjV7MfN+AV45l5qtPEhJkyy2At7utmLKgZjwS
XMXYycWNKTtmaAYD88uVUxTHT9YiXw8nwnit3Bzk3TJwY0t2yANrO7VqS30jyxJoTOU5H+HnDZ3g
yxQm0Hr4M7qQjlvdqd5EpgprWhRYK5HcyzK/pzNpge6NoTXed2X42lBVerBAx774ZRjsjHnI7qp4
7l+icbKPRebkO1nNEbN50FP/L1msuD3ea0r0lwbP2aOu2PGjuQwDL2Xc/u0SMrqfCzIb6ym/iyf+
tsX0ZqT6ZBaOin0/8zyVi9A0D3xfLtXN4RGFoPAedIH10MWvZT4FFxc2sIu9DDL7k+9PIWPa0VkY
z7v//9axgw0o1/W9aOa0v+R0bqbMVnUdWRab/PUPhZ3s1+y2kKl1jwCxpsGTT9ztWrE6wbbpIhIQ
joYFCYDqFqewL0CzoT6wHdU548xmxcpdN1fZBSru7CKzeVmBQ+NgOmC4Pc1udpoKJUjldFDU5Hmq
X+k0W7JqWZ049ygaodNX5u8mbXpRKCB+ThzN2A/J0rc6YJKM33SpV9Fo1wcXGNSSHdQJ3rt8to4t
LHOXehniLJ/Kk9jWoEJa1+nDIRr06OSIKUFaaPvwxi/x67Ru8o+GnUwnTauo9aWlTx1+SBzgBsi4
caqBsqdqMkRbLf8yLpa4bnFiWp2VbhW7Ly9l5p6a0uo+Aljs75RoaTBqzP6zDubd5SDy1wAKdN+q
tbIQSRnv+N6/eWhI/ZW1Bc+KcEyfqDVt1LwJn2bHp9Fe1fN8C5HTvAuC+H6tmrZLhVTKnXHB8X+E
K1Is8Qe8om3oWSq2jeFoW8OGmD5I/Ol9oTbzhX5dVB9U7zWOxuQRSId1mZC63sBW0X4kuRBRvg0y
arCYCSReh5ouEDDwqbm13Mk4pNKFpao0UeZZe5dNoX8Vn8yyTPsUmB6iqSGgYmd59FjLUJme+2j5
48c0G/LzzY9y5XCv+O5RAuAmH069DvGMWSvec+ADKozRTCFRGAwbtxnQsFyaatsoTJCUUT7TUP4I
kaPp7OYysu81xGeoMvjzgQdGuBNa/rIw6o0a0sBkza3+YfLBZoh5W+17t70XU1bFVFu6bbrCTuJ/
6KGo6JrI/TtL0eddmNPU6brZANlSHqNYSctnERlfx8itH7W8Sz71d+MwF59szVT2KsdkHq3fZgf8
kDBPAE6lH8mcDzdqipZiwFkfwJUPUwC7BaQhJdRA6EY5XmutDBhpMEB3GsRo7QoDRljXFsfOYUYk
CJYMK+X+F4Tm0xh7Ie24dIsHVhl9AK8FPfviC4JgRLXh56rMxFf4Ch0QDq2PiV74fM36sJ3GeTy4
cKvARRmg+FmHcwT1kYLtfu9NBAdDc67hO2n1U9tpB983+3YjvozepRbOQK9eY8SpWZp+6gl84x9q
B35gGGqqatMjHns0FhqBspmfYX2G8NfPVAT+nPAB8FCyD1CF3ypBGj3YjULVXDW06NwmEQnGvO4P
eaam7+e8sDcq9YmvnhLtfSgn//Ec46EdvRicgWnyCOETKpemc2qT7V1MEfEh1ot027dhvkNeHgXV
Mimt40Rlx+SgfJ7SCASZvTz7XH4RZzrbEdp2p+vgZvndFBnJPGzo4Rl4yzKVx7htlcfRCV+jPEau
bLHEH+aJfY55c4W4pkAX1LPid4AZEniM0arXRjA0c1P1yTZyXwyYz57qvL8GqqXdhRVKs4lV8/Is
09+GsPiUe7w331zTzMkTuJiztDZcEMueH5uQe4sbK8PRUqMu3ofu9NzABXGOl1UJ4d2KBJ8agkno
wDm3rnNCt+hKCnRSKY6FKq0b8wuMdhTT2gM3S+XZDBT/GbFAICG69kUs8WdVZMLT7fhbpIf8Nczq
x36rVnl/lLi+avzHnt5mbubue9OC8CoOM+1gTn75Gk/doaDC/jVUUJ2xI3O+Kp5XP9A9rGzl9T7p
3U3Cr/Fzs0icGGjjnbs06y70nrwGCoJ1mTkafxWxemqkdJrOyAbAJ/y9jVKqU34VfNRiU9tNwHoe
k87q7ua+NKHGimDZH40PjWlC/iisVMiMxecWpMdmrRV4E5mwt3a/rCvmwlGVJOTBZD/wZXtfzn52
krpzpKVXl7eSS64lPFjsztePdU15qXMiGC3dMTiv5SYt0N/bdCKf2qqznZ0Nkd/RqGzEtqoB6J42
ZDuoouCF4kBGlrEtAGzqxqsZG7DMZ/H33iDJ1QZZ8lIrwXQMAGSesngOdqXFy4WzaASZJJg5iSNJ
dhZbZjn11B9OsWVAyjneg+d5rGg4nwrTrVfglFmqxU7R4niXjwGsjpP7qPIiDKVw34KKGJP5PCyD
zGTwDIST7TjsNyuRW6WRtOwQRxN+tYHerZXIrW24kefOwnYKccEoLAW/fLcw2SX+5RpABVyggt2h
XI4wWYeioCrigmLLsNqh3UD/lLTfRKGjghci3+gLU+Kq2MFx5KzzBf5w8tXbZ7/q+e4mJHJBu0y7
FMGgnTmFw2NfNwMqhcwQZuLN3+iUvfiCSkUTKFenCYWCaDjeAiXaC4tveZPkpzd+Mk0Pldmbx8Cb
nwq7/NJoecvLcWB8cMr8SzEmEUpjolvrISUXB+MRSmb9keqYtVPCyHgBTwAKAlbE49Br6iHoYrTJ
qC98kVlOI/k6u/nKm89oIEK1FEjfulJ79pLxGth188nzqfX3DoqYYkLGAqVcEkPCmVnNJ0AUC6N0
1l/FNHxAUYn70Wuz8pEE3nfZUxs297DatXcSBIlvjJ4btzsxG617nwG4D/VSubajHj/Fk5oBk2he
xZIhb3IfJKBh3gVK751z1/TO6TJ41BR5sPRHmhQo4JPmOnhxuQBPNO3FXCT/XCNNtrKah6p1zQP1
Wax1wzV1m/4l9LJij8jlsDeRvnzqgOQcMrqdJz98BGT0oKixd6xB9sPnxaDPUXgHD2KxGe0usTYk
PctHQ43HU9Orr6LOJK4q97xTqhlf7CotdpMZQYecVRXwPnW4ppp231DAfy+u3p8gn3bd8Oy1aQSc
5J6+kUTfu2rVnGVAHMU+8i4NTUoen926/DTUan8AJdSs0iYwCyBtMmUf8lLzINlG7UQGHlzdPkA7
hfvGT19ZQwBYJvpJNs3LTlks2T5k/n+2Uy6pd+QieU2O0UVuY8gGZXBVgFybKpybTcY/OPQNrIB6
gyLN6QKW1gBxO2Q3ex38pPQTdBY6dT6MF7yE/uTuebPQB/RKuwieDFmD9KW8YcxNVPX38vIh7xmz
Ubnciex+M7Xk1cos2URWPj1VTk3TX66T8LZpHN7ADRk+WGV+105OhO6433+qZ05EaykRoU71ZKWK
8cnm8BKapfUhpw38cdKVv8WtziQCgUsY+9kcp72Wh/FOXXL4OWxfdzSLfkaUHHhNuOT6bwsoHH4W
S/wiBS4z2QWX/2exJikGLMNtERqUbTC1d8g3D2dao4dzGwQ/Zlo3/m56/UCGPo7eufXseKjMAC1C
3Oo1rKfqlPr99FT2L9SwenTylhOdHQEPm6uZx+/k8jSzm5emzBEvIPFYn+IqoBRZGMOhA5TDk8mM
z7SpnsAfBJcB/ulNC13fU9H5ry6Nlq8gJacjTSn84bVehAKM3m7QFwppTUzajxWQDuqm0atbeNNl
DMMW4DK7PHgKdr0LkHaKwhcDJaTdpI/9ZR4Lal7LTF2Gm+9mpnXulZubzX7XzPXNrH8om7x9TJSy
5HFfZd+aEQ1scxq/kMyK94XlArZREw52/MmnnWJybAVwEDdB/5K0IOu6DB7VdRW59HeZ7W1kUVza
EF2T1MquPiAmlLituK6ONLnn9bPitu1GN6CYdQdKpDI44Arh9HP4zKn6Jwap+g3g2kujtsOHogB2
M8ZOe3R0oz77C89WGX+fXTv5GDtewGNvXnAylfHJmLvhmBm5t2+1ONp7ENjt+tkJnupi1yAk+2g3
XkLJzJ60Q6K0+babsvDJ6XKcah9/qkalII3HBhm01FTOyNA8L/+Q+T6PeZbVdX72tuDplPAd5L3F
ccjavwJARlD2msfGXX7WUsKS4dfCLL/+0v9Z5Yo5YF1mdkhpa07V+q53re/r075sym98TnIaNDBq
NHb826zyc1uZDZS/OV3NjlJbD9YyyCxxQ+vBmzJ1B/2MtU2HOZ034rwF9m52V4egLMX/W4iHYMAR
7OR3NdYtKOm51G8hvYaSS21n+uG2EphUUMaZW2ybzt2G5DOU52N5NxYQqopl9JNb7NYFwyRmYcRs
QHSduOHH95N6bFdRZPDUSCV3sHPEMN+LE+YppjA9jfdjdL9ashCZ0ydIMoBuQd/FMT/p/i6Si2NX
9ffQqUk6xc74zhm04ej7kXWaTLd49Ll57SC6D78YTnOSPWlcPSdlxd8bJO2pn/xddVNPodzv3yWG
+z0nl3IRl0V29era7kmsCemid74NDVDTW9G+Gpv4Wbe/gsNVn/W69/ca9dmdmDanyo1iGMkpWghf
owcO6NZzsszHIVcuWmseldHfZ0YdfRri2TlbzcBffdl3Wy/QrDM1Y6S8zDGE007hpAqX7Uptq9XU
XxP30YdS4uwVfX4u2/pgofdw8jNkiVTNL08a5IPbYiHFhMYEMSiIwCfvrrGjj5Pp1PtsKWqCn20R
KnWdhUk0akHW+Mj9LS9RMszLG9LNvPmC5nEqk3Bd05ao/xn6ZnvlUdMswyWfEl48xbk6nuJyBycB
luyn2Mzv4zks7mWWFwY1fLHBlxX3vFvPFydHzJQwv/VADd4W173omJw0S/lroIO+D5Jv2tBqgPun
5DGo3OhSh3BPt5mdfwJs+ShvAdDsvTr81D5EUAwfwiD2TxARtNDj5slOS6f+0xRwd4dprnrwJ6X/
lFvBpusH+0MPVd9j10+fJcowG+8udmChE9PipXrn0s5zErNPAA85Wvk8OS1djJO3RlFurQ92G6Iv
CWFZTNbxZLdmfM2rINorc2F94FAG5rMc87/H6oVHpvWPG08fqtqtX+sI3jOlzNJ1tzqqxon0TXzl
mPljd61HKffpoFh2ZynkBJG9MefyU5Jn8QvNyvC8ZrF1qC0eSNkMqyi9y1/LjuZ/p+qtqwbn5EOC
sAKAOhYa/iLVPCi+zJZqwtJZ1mfHrb27cUzojkp1fVdNZv+Ydr1yXDjPSQAk5b2dFOrBAyDynHm+
gY667n9ykvobKKzq7xDY+8rOM6rUtjojOhvBtNCqFJyR7XoaLv3oDBeFNygKwfNJLAvsFjz1QRlX
m1vMaq9rmZGMF1lqNA3qmRCCADHXILmKX8KP0AzoZPm9FcKYxMBfU3i1x0fFjfIHMW7uEGjCNZxh
l2gyVz++WZBgFEP13ehVztZdruZYVaZSjYrCU53EfUuBoY2MLU+TB5SIrY9BETf3UUDHzkQe8mNq
VNWdbfTQky+rHpRe+zKevaOsRm3tbgLuExdZbRwXGTtXf2q8jvJ0WCR3icOPpkQWPWn0EBmSQ2tB
ygM0KHT2Xks3aZ7k/X1Q1g8eBFfBtjMg0PU9oCBV9NxpWkSygyFBHjmG3fK6RuVW+Uxy0LlEeUPz
9qxAi6k0RnySYNnLSxByL61pHm5XMShi7Ydet3c2wlABt6IwP6JQVG6pALYP1FrBHy0ppnlI3X2M
luDeh8jgvYPC+dMU9HvK9/D2TRYVsHRw9ZMEK7zqnQ0VFr0S+sJ7v6SBGr6M761Thadbv4WclBe/
afPdi/92eP7lz4auvnixe2eik3SRYW5Cyjh/MAMz1nnpcbPNGme1xkLnzb75Nv1t480Zu6W+B22X
beTiagF7S4UG0u5WQeC1yt7GY5xtbyWIWd7Lb+WHP9sSL9WKtZghtprB+J6SYC+igLIvwtCbYZFc
tLrGq4/T6LQbbQCsolHLffATjXYvmUpQshmDXAdZXKcXmxc92sB/EOoFH3XwRf/hz0NLZKRhx0Lq
DQq2w41A77ZTfDTsz4di5A9XFmq1RjvXK7RTwWn3sYucD4LeqpOGx4Nlrpas/bJkbYkU2BesqWuk
dH/+iqyjzN6DsPD20pOLTODd1ETjo/TaGulQHTwj9HayaGdZ9g5SLFlbh0Ui3NChS5VWXdvvUVi3
o/eyKHsSB2G83DPzi2W4X7i5vu8SQwHY3/wYONqRJG8exJ0rvq2Sj9bUTey3zUHC9MKAakjWYRse
Dm2anDk6IXHx74TMW/u3BI0siZ0vqZze7P0cBQ6mvyV0aPfwfyhrWC0UY6SiKvgqkRuhLhVbvM5E
mg25TJ9dUEQkmyJTL8ooUKnTAs2l/O20dgvbChV3xLxrfRGt+EUgJFRCN9NcuIhuDESKBpgqTUIH
vnVaKCQYNJsPZtCfdtLWbaDQ+WSY39Z+PLHU8tutS1vqO0HxfeUmRDxSoqVl+1/733i4xtr/J1ek
rNBpLjQYau8eIqd1gDYYDmAFZl0SuQ89KrR5kGbnm3+orG7eDHo3HAw1GTe34NsFtOUqy17yJxkI
ip8Xzr3O3ZgqWc7MyfwrYjPllmoWTd6LmbcjYMxllnmTelfbyd90uqE/I74UrRSwwiH640E0JOhs
hcE16Ez1XYpa44aXeNReqkR7Vy8LoVrd14slEa4J2Xqa+xBhLRtkoKSxKTtq2f2Yuts67cc1CWI3
+ockMJxzUYYliINM7/dqZVQ7V1V59QWrA1eiV58oUpDiLfTx0PsVwCzhplmnfDfxymwj1DVvWWzE
+YbpRuhtbJqZtkVHo1q7DUr6seCFbLmxFMbCkfjTmt3ZHnZOQBNBSMVxva+kjbnn1dI6yy3kT3Se
Xjy12xZA5k5uOm/uQeKbKTHd+YXzIhah5V1nAy+Ydk6oJ5vfeEBl9zw9GSCW7iX6TxeF6RYxiqn3
1ntlIzdECUwWMlG6As4wHD0gxE5PnpNcbwD7xVUsrjWHvpihMiRXNYNQ0o/ilvb4pL2f2ub7Wt/T
8vmu03TrUcp7Js+SHayEvIvn4Jwpo3iP84JHyiZwajDni+fmts3OO8T0DsCORKgMWTv9NauKexQA
frL826soQe3FFOC+zGRY4flpUJH91+rdbz4kfz/UiqlxHgzKK8xhHARsfv9ihkV6WJP+v8y1RuDQ
DnsM1BEyxpZ/tclU4ncyWKGJHkOBtk+6yK+Kz6ZRx/Tq5CpWaJjRld7jE40UPqe2MeZvhYZyjsBC
vMljX70YBi1Z8qP6ZTpp5+96yKC2jaKFjzIYUxA9JgEp4cLRrcObhTwNs0NoUPd6szDAfkIKgyrG
ryspdC9tvBGZSMlPSULLbtozBff5LFYmeQDJY7ksxBRgTsXwLdX96kEGMiv1OhMzULtvhQIc5o1f
zMxUqwfT56w0DCC3/7S/nop4OyVkdIANBdvlGPLN8ZECG9Ppc4ZC2V7T4Xyi+Tp90pz8/xzh+siU
FdbwVAYuUrEm+BQU4/pD37TD2dfVTZm39HrFY0qJvYZj1Fx4E2Swasu41K21U+luWF3ihyy2Zx+d
5bWmlPeredtml9ar3xk0uPx7m7bwLkAUnwD4tNT9bcMtrjCDcj9QzdjKqiw0mvvkApw83Shbi8Gm
Sp3F55XZdTERc4nO651IKFuDhd+V19Z1AZkRGszEJ6u+Z0L7W249dJdAMVYoUYf6Q2232kOdtca0
mSvYxeDA3SKQhG9Z0OFeRV9isbVeC4/ZqAOK60keI9bBulzCVFVjW7sxHYVLoAxjkUbTQnfzGs5F
zWOEYFlYr7ja5VbjALM3qtE7oXkSvLNd/8Uth/RzYSLLq49jAYIqSj9PRb7TKLaQh4zie+6F1GgR
CjhkapkeqyJotkU7KhfEwOxPMwToC3kmzLgKdMXGx87Mn0cHYKoexWgLpNV8cvMq2ohPBj9U2ycT
atoWSoHVr9n+N2+gSCgB2tTuXMu1aEAhjeRKLqkIadTivAT7/0+fzEj8k0tSFkCr2NYS6LvWj0BZ
uAFf32yWYLmqTrLwhNDMUdJ1+S1BN2V/Df0Y0yxNolkWJYUn5s+1Ndt3i0i1v8YKaLuE39yykTW5
3m3tv9cb1JxagpEfNdP9kRiV7KiYiepEwU6mfuscfMSLTiNQ1OpwS6P+ad9t1VLd37dZY8Lbiyy3
tUGLm0x9Mxr3LvWPTVm7ZPdpTa3vp2WA/6C+j8oSp9hmQl4BHGZxkBhZvgWKuQ62gkxmaBxGcqYk
tRn0oIjWGdTi//H9X+PCILjAlGEf5XJB636fHcs9gGjJHrqGg8NGpjKYAAkLLUO60/ayh5tfZuKb
a5/zdxbcievtfglpIxv6fsqXFOT4jNtemQ3ykRynNmlsqheLdw5KYYi3utO8q4yUVwWggVCYMAO4
4hUbmcpAVQGOFciDi2X15v9jsFzGWwBksny76v/06YERbtQILNwtWPbKjsLQsrPVf+MQqipbKG/m
C+KjG95E+7MuELBugYClaFmVJ5lKjM5TfmdVIHDqAXEFWnBTFZ0tInvkJDc00Bb7pSn77Ay+ca50
7feh+Lcpq298t21yFQl540PEaCktZLATLZ+h+nSSb/70mbdLK25d7OEuGDbOwoJhKcZdkMG4XrVu
fgXlsVApLHixatbXhd99S0zXWHdNM7qQgC5hi0uuJLNlUQtHmHSQ2usTUkBD75GYTuw2Wphok0sV
682PaRqMM1TY5VJrNEJ6SBs02lsVenFVmaDvDwtFA7aTO7xuj+N0tI30KyzTrBg1J2VrGX5ENqFC
U1FY79c9su6YOczOC2Oe/Pcp0WzT1tPa0Mz89z9cVmFHtCEG5f9IBnNaOEdMgBXg+VlZ7dv/8e2K
b1dSJUZ+CjzwAcbq9lI3DnS0Q9Kts7hU9HIj9jqV9dmOzZLn6M941IK/t1acHmRV/GuI2PWAGMV2
nS5Xp1+hvYxufJqmMTp3nhPsAtevduOS8uhHjyZCRXIctaYjT08hT1a6uofUcMmAiAlb43RyU47i
i7+I6CaBOXNfaYN1uQ2Wb4FW75NPgGGC4xv//zSBuFsX2SohHvtDAGzr/ptf8Rz4I3S6ZIc5gRY7
Mnt+A45VH+u6B06rh+gl0vfu7SK+wd1vTo3Sw11qQjIuMYhHxY/GMujUFh+CseL1c9FaXFy24qqX
IMmP6/3crSzqRVSctrfbNnRczXrPF9/6NJCpRyvlboqVePvm4TAXvMxpRV/tJrUc7w0+AD6Ayt54
VIXP8EKNHCrmkZoPqxbnxXwnNqgCd1N0SbyPl2Xx/bYs4aMalMc0Hr/Iat6AXilhExVupnwhbZIZ
uE7USKHmgaFpRrR4C9ciH6I5RcKpiVafjYTJIIxO9JLlW9fUw12qaCBB6QhBskNTgovMZl0PLtS3
FvLSZeW3aeHmMTBf2SUblMBsNo1Ku3bs0OxgLo0TC93MOhPfnEX+eaT1/I0/XDbcdpWjkdFElsIb
/+8FCbntnaiNUBfoy/3twwarjO9oQv4imJ9GXcpw9vAq+CAaXQY0uBafWsyvEjELZuhX3P/0yQVE
QZKc7m/XlA1TCrvHpMVoXEGHxrFvfmnVaYC0UP1HuqRRSPEPfTLMBzUso1cfBodNqZFdJvGQAx4I
d02exK9KEJjnsGtscgGx8qEvPnnpokTAy8MyhhyP/GWgD+FvtUmNvVhrjENd0dqK4zbYslFsCv0/
dt+Wxbde/BajJL67fszNF8PHcFRo5heXVbeav18/FqlkNd+sc1lMle7/UXZlTZLaSvcXEYEQCHil
9q171rZnXgh7rs2+LwJ+/XeU9LRq6rYd93tRKBcl9FKFSGWeMx5nkMUbtQsCssgf2IWrFDHNaADb
z3cw8Cx70ktR/fS7W/Jf07dFqz8tdX6Nqy9z50NX7H3nO46qUEarbucu9rtL1tXTEEVoUfxsuSi+
MozpS9la0S3GGd3GK6z6G3BzcIAumHO1p1J8QZP1kfRlaKBf3Zu8LQh7UAv0XYLWBF3DKKx28cKu
kFXqb2HqfWg8AOMCzqF7MhtwzJNedAOY4mspL073OXd5tjXK1DzT4IEi+pwUkyyCR5lM2lObM4B8
vK7RPmsMLZO7y5PpNbBerkNG+rp37k0WeZsYHQybyJpcsLWkHvo9ebmNROcAtRw6GupZuGfpNQP4
hZWSZJq1ykKzmIHT6nENWWiw+wEwHVr+55DkA2YWVBOZSJfodfqqOszdVelWHnxW8yL88YSDNzBL
D9Y5F5Z1BlFnxzc07U0LbJMSsMbF6kBepfIiuxZp1piGBYpOBKJhXUfeIZu29tDxIy0jVQfADbwK
vy0hpds5LarswGsIMtjAV0WaVJlJM6rEpFnlNOysxdW7psJNvSakGKvt0VfHo1Ba1MvdhR+asY1Q
d436UO0WWQKn+K49bmaU01SBRLYUR3GySy5hatQA+h5ZchFqICVLpqYKgHoLlH1SWMgm70t7/H63
Uq9BnQ5/dVzj30Wu0aV4QWkKR4nL9Hsf4Wirc5sP+DhXN/QUV7eixWMy0HKJDynyhomx17o7H4oA
tp41Arn4VKJBUxqWEMWy+FYJwYCCC+Td8BdY4puD13f5Dad6aBRSTYAkjmxZ+i0OHfMbb/G0n4oT
CUxpZtfD9pb80O5doBeRG0BArkFHq8wmyqqAtml5QV+Z1W1KkKqWzuRs9I3TbL17uheVvvByftU3
e3fzYYlSyjTpnc2dcu6aZtiWxWGWs3W1QPLTlZNs6j3SCeEWp5/zpWgH0KzTlAYURM+XSitJJktQ
p3y6aKeHNSSuC4GJPa+OpOQ8qpvgbvmd9iHIuj5iA1Iy5vi7BejGA1c9PdmCGg0abFU06AAGaDXU
RMbZAsDoTkmOvdI9GLSOXHT8OGe7fkFXQe16JYolMIh2eR3Qixz1OG6HjFT/gqYlcwjCpqhWn7kY
Ubqh3QFUOW17wbKNRfu0d3dr6OeL8G0+o+FG7fNoGzcMv0B0ahHNcM4JyXthH2UJiosWRzjXGVU+
+F8QWE3TSPbYGo41YE7LNl99kMPMQDP605tm6xIb8N5doLy7PH31foyYFE097wVaLsnHy4oGHX8q
JICmJzTh9V99MaAxrGQoiU1aAAlHo7uAXrT246dlGJaNlaPDNOZAUwW9dbVcxzlynD0yLT0StTaa
KyLBgeoHxrlrMcTwMtseR5VyfFmDkKUvneFc8kmhRCIwXYMMdfHNBtoOAMNUlESx9M15c0rFBIAD
NYw+z1AZh8rtDiQLfUDKuynrBgZtiM4ZZiI7r9ZUVfW6OsObGIABR1Btk5JPT9jusQu5kfF1vVqm
L2qDN+3YR9mFFq3ryfsh/NgDIxrsBnsUCuI0vVhq6wwKXDxMfh1wmGCdWyd6NTSF99P735eQFRVQ
Np46tGadUziy3WunzL4Id2QHrr7Iq7zHF3unvuNJppketM6lJwBZ1jXa5KhAs197qAEqAq1/Lwzp
/geXu8u9F8bLgbIqh+xvMt45vz99L8TjSpOeZqRtZR4Gvhxy/DP9/MX88y/q7pKyRads6dVuUOZA
XEHn8wAmedByAbkQcBLibUAfCpRaJs95RNokoCktJ3NiAd5/DUcymWmmL6Hj3MV9uCL5POgeLsWG
2t07LRAe1H3qW/jHS5LLeoO05O7q+nLrz/9wqQ4n9cAYMDs7SgJu2M0RJMXiIlS+YTGn8SQcCfAI
SHrgCUN7FMnk3L+tMMcEll/Xrd7mgjT8frWvGvJy+bhGjyxwkgd4SUANCNjCduu/csSw+6EpDZXa
nDRqsOh/hOSFtkjajjq7eGflsl0XzjpG1SddvCfPllWOAFe9+uCpeDRbI5F8F39EAYwAC9aGNy5q
CVOcTtHQCPY6+3cda2IAb5KP5kH/9yX/a+gHvwfx/3WXD2sfRB3KBIffJklMcyvSaI9EN9qdzRHg
WIWDpwXAqSvAtJUBKoCBoO2n6I2nKflkwKY6LtL/smQAvQrGOceRtlpMg3BAJtx1gH3SujUqzqJH
MFVZ3pZiGZFrgcCIrtCVfyMlVW7LBGQPavdIQ6f2d2slMLZhLepwrL9INyhDk2LPs3WcP7Ftdi4p
T9CQi5ymbvQVKrfbLmOIUyRgRCgjeZiU4O2AYXIVMJAbGWhGyMq06teQaxvxm0EO5XLgsvgBfBQk
dNXAMrPbd534HbD/4MExSiR2yVCXckz21GSwarkR5+sasofNJWxAcjQ0PP6MfKtxmoxxVtDCQI+K
HfeQAdXiAMCk4jogYXWNjAY5ybwIUGyH/2XSkRVdda8upFvN0vWzXSiFFZCPPxugXdXBaI0WaeGy
1H92We7tSZ+ZSEINHEXeMnVRocj9fHhycFw21Et9MQG6/uShkuyJ9FEnx6sBtO4HPRlNxwMhWwL6
Kb2gdUeHKahWa9uh4WS7OqqgruOczSgGIvCvZ0b6uOjhHIlEzwbKLWq+AMxbJRftq4+bHsI5RfkM
LsL+EI91cwFVcwPupZ+zSURAiwIZ0hfRFOGerOSnXe50PbbBHuiC+cRs9LN2xt6yxnAVzT5ynskg
qq4Akng570nUBt7YJ5lb0VWrTDddrh4oHXEsGmQV886UAKMZDZSo8lW2imba8OAX2d4CgE/lSD4P
S3QYHRUblBgHgHGNJgNqJ+eeUe+Jj1kCOutWCwYAIwlieCsEIAXK7p6HxsqRcSjl3hh8+5w1KNCx
KrRfBTSlARwdqEt9G8gR1UivOr2uakEs07ZTvCFdaeBULNBmHQu91T8tFAf1B9W5Tk4tHgEXGkJV
liC8/FUkncWtdl/J+W82c6cFjBpcyKD93tO9Lft33/WKSHvjAauuC+q6Yet3ibcnWPeoqPtrXUY/
SCL0d3SlPAvg+QGhErjvBd4e8SZuxitQfIYmhA/odl9Xk3/EUD1qGs50pgVNkyanJu2BTZKJ5XO+
gNfOzesDKOyyjyH6aZ+T0EI+HB1K34BXyzdd1OG2wKfz1WsBDSBL9i3LvHk/2kCpIje8GQRVNbW/
2V0/oM5qy5wRdNtv/Tp00FwlMxKXpJQx/3mWfHesjHrhaGsWZrMhpzvLf03xnnMKOxGdHBCtXGng
bzOLdUkfoGAaHK4Ryi6UgUmrz4FL9TZ1ix6EA7VnbnpgmfRB1OJV885O0xj9EGeQum9iy4n7gHRN
tGB3Su5mg4cfKRd0qAfWwGoADyDO6mMO+XJyZNugzh3MhDe/8VGJklj4X1V4V+Uokj2qfMQKcEW6
FfAqc/LwirYBUtHwAHqFLpEUfLtof71DyPr/BPVwgGxuexb/MfoFyrdsKb+WfV5dmtCPQU6opjS0
Ap/qOzkbh+qCM7N+A85jVKW/OZKBxDoERFOOfoW1X0Tk0kefoOoaQcFRiva35g/DaRz/VCtQvL6Z
OPq7lhBsoXWarI6lssyO5aIdG41dV1pNg4fO0wbV+YeF8PbIkeKkwJrcM9CVBisVyUJkJmpYGU6W
vEPyj3hNahfdY0AbL9EOBDtxlaxmklfuE3J/XUpR3hhSyB+QGj9pU/7FX7jA+csdYPOwdjrTYDuj
j/aSDrXWKMzMCvyqlE105quDdiUdCBLgqX1WWZFMMglkrzUc6vNeV/uOxe3d6vSPMR8uocX1hgBg
OAFncDDBlCJPJb0yq9djmtEg6WVay9mbuVOv0C29CWszzXIVh2ZAJcLL9Zz/AYgtvsanZWTUoR5W
kahd0gXUCkY1gGnU75FcU4UEplWjmkAVJNDMTRJktYTN/IMwh9uDSzaL8bV8gReWNDZroF4tX4bZ
DroUyGgpjx18qNk4AENDme596Srymzepo2q6DXKhEPo25rkQgMVRi0k5p4AQTewExd0UnJQPN8ed
wtq1DZAPWqeM+a5OUoDC2+DSeC460Z9DP03kf0iLNiHUlnMHXZK2yKctKMR7K3omG+qyhjOzR/80
G108FiijAurNOawbfktQAnHra0Dl1GiMXglcDFRHAnoLA0DLgD1rWTcia0mI3mX1GWIeg1YVX1sy
csBBnaRn4CMHDlLIdcBdq7uAo6G7MDXT4qOZfBKWT2B04gnKaE2c7D1+z6Tp+FsWuSC4Vl8z+hvm
7pupoO8jy4nqQNt9Xn8Fbn1xAFZ6dAWSdnSl2YOY5Hjmpv2w7PIkBL2C9qFZKHHGuNVrfBS42vMM
1A8EXVcM2PNgnV4tsZW71POx76V5xkmfCZCG3jh0vn0gifTjm1HraPaeiDwtgN20+T2fBx3F13eg
1/67br0tNoDTgZsoMEUZCpgmKZtLiVxK86LcCIgg5hNpaKBccVpe0Cm7rGqdAEYQD6QwT2PVol6A
tWd6S3DzBK2QoNkODHrD0O8i+uXi4V2jx0lgkJfYVN69yNy9uegXm9aL+cUz96Shwcpy4JUBz81N
8CL2kAyP06I9lU2Gbt1/SLzTAsrQ49sFX1toZjjQD5471ddwAngb/bx2I3FY3sTtqtO/H7K++ZJe
/07f9FoF4tD2YA0giAKYvnmxctD1btZpY0bNiaayz68x4GyOk9tO6ClSnpPbOMYGGPso1WjCn9qw
VlNAZYgNnyu5RooFAGgnVYBFK8FRnDQnZCYVw/0SHvG2n34CX7EBbOR8OE6qxpp0A+93WdXmzyRl
nZPcciN8IgnU2/UtHtE778/uDd3T7o1mtsHnM+iZEdV3b2A7ftV7+YhmCZZXYFA2N+5Hn5s42lEU
xMWA6lZpzP2VKRHfuJ9sy80/WGBDemGOGeStGL4wawo/R7EJTgU45X0Ojhtj+kpLculGV5YtHC9U
MKK+B3ircmq3ZLXD5egN6PevgOw4Bqzz3CuQFNyrSPFGmqRoZ4BAakeI/t6DLAOqwIAsE447vZQM
eh3NLMeojkXmfCJJqKDa7cGXZS5IfSzv+BDSTtg5s0HS1dCW0S2N25IACcZp0JkVAxy1VCoaJAPp
PUdxwJ58AWWKfiGaAmoYx1N9B+SVac952j97iQu4CD9uPoLFNg6HeNMb4M12zOaPLFoYqCU+FmAP
cw5e7PX7IgfCIToL5icaciApgQktQ857sDp2MOZhvsiKnYG77ryIqj1FZlh9AtYMPgwDqNgT8eLl
sfM8LOyFfAyUAV6MOQZh+sicl8nz60NvWyidUhHAf4rC3t4Ij6ZjPk/Rkp1KdSBCA/CqMuCJsauJ
5+iRVJLOZx5cUMP/uoIMsbNca9cdwPn2preSEZjOAglIxxxb9DFWpXPzBD5iLQAoxtzutisAAHX3
91Z/FKElrwQC0CkkgLwpveOM3iXgMipMAFIWHkDObQ+d8RoZgJeLe6sYB89UZR5QDgjC8qRCTTf6
H7ILDbWahXnbWKBwAQWrKIxo008ohGp+zK4DhFecAXneYmFD6VsXdE0N0ZamqZJpRubOjT1QOJJT
hVfJLGdGcKckJ73GaUYQ4z3KpR196XhZHXTch2sNbeqfmoJv5j6r5r2dynk3Zz42IfmELmh8L+I8
aD0IlQY7cZB9Faglwlk+3hMxXYaKnx/l1UTauwV3UzLRUofN7Q4YCHFwF+9ufQdA+NcL8nzngCoA
RePhcjd06vE8udZYoLgcllf5PZ+fun93scHSs8b/dz8/dFCTsl4T8ANb3wJHznu3QAErBuRZnoef
eefm+zwp+FEg37XzEsfZmHgRRmGe91QnziukcKzadMa8ZGhmAhZWP8bHPLcLeKFjj9r0aAZyafQA
0TTLOFrZ0oOjAOcTr//YoD3kRhJrxuSEJxLqxpTxzYNX9l+TLZcturjji0bipBnpLFTzAMLnzTw2
w+e0tvHeOPbzxauyGb19trMZwmPUIXOF5qR+CGjK+uTm2aNzBCRzlJzBStOjt7ustq1irZqTbjhb
3A9I0oOtyLH+USQD/gcBkZmPqDBMVE8UcCgAcjiBqbXj6KKX7kWUxXSzxj46o+P5MmLn+GzWRfSc
N5N1sKWJl4A3Hc0MJylBen19UJeWF+9YDnAkaq9cOy2rXopNMaFjd5WpHRNMZ6ggVD2c5DlF3T72
sUcHMPVwCh3UhONM+mahMBF4tmq6yrjszfl+p84UFXOiBnLIsbF3C8s5aRV5kJF0Vm3UIKysGCrP
foYlQ9/08bXNoxeR/oF8FzrDvMh/5gsLt0aIN29/mF3g2Epzk8m837l5P3D01fvuk1mjy2uq/StJ
5JeMSXoEiJa/BSydf+incTk3do4LHAujx2FBtzQmnnzYO+XM8XZM8TzkilKDDJL14caxQzC2xDG7
pHXDLjQTaC3Bt6yd7LSODEle4a+U0UiKwp0OfW2fbXsS4J/qAIV+MCJffIgWcCMEXpW/hLEXXUgH
RgWBQjN0sCKBtXWFyXYjgaq4AgkKKxQMbVMSdGgC50XABXQdfIjQ44hP4gzohVvrHXDYDI7uZZl/
A5fbP5763J0Rkc+dnE1gu948rARmZ7bNKx6B5Q6wFihBLq+GlVV7tClnqNz4qSNDCyyIHgX58KHB
SdrqylmESpspP0oZhk3AQ4BAzzRlamrXHOjrE0ANValV1y14RaepHjJVooUMKuq0lA+JfAZYwOCj
QMgbpR1IL87xnRClG+wZ+abKI/y53wYO6Cqck7/JNON+tZyBDYBNYmf9NNdg3Elq7hxjxruzYWLI
UNMOYApj6M4zfrwzzVYl2cmTlLGXoOt1nT4sJ6eEIml/CodPOcLry0Xx3qyQpA/bTJ7pcIxm9Geh
Wfx2LqgN/6gjl8ob49dzwYclWnzXUV/+XXPUef6msRsPxb0+OxouKlQi8Hhu6M9k203l7mjaUOWd
/oPeedEfkywtldC9K+PwD/8VZCqoXE/9GyCb0/CNlkWM4hLsm06rNxlWn4eFZbbvwtS9SFF0YPsA
70LEoyNqlCf+25toZFHSfzKY/d0KWzTrOGaKpKOHijCX+8gvYBhNdEusclTG4aqcEwvQtFOGFE7Y
4TGo3UvgW7SrbLQpnGjR6m+Nqb33ZPNH2Yabfh5Ad40O9zHgCgB/nTY9yBMEMIly4BmeSDJwWHWd
vYyNYN/GlJTpWGcb15fhdgqNZg+YxnzAGaYMjQ01dVI7J81K/Pn2zgQuPG3QraDaqgHOQM9SH0fX
rYE/DPrUaRqaXWx604eC+SHy+GgJLEMLaGNi/o2Qg2UXOmikU3DCDKA+DC0s17aqf+rwzYze1gH9
IAQ2zGP7h9e39R4VvfI8KXi0UQ00I92DqF0MC7HREYN1lsJR0xG0Lury69guLyBCHq5AmwGdpGIc
6eSU/JkU/Zd5tKcvAuh++2FM3Q0Q2yvg3RjfJJ61FwAzoiAgrVD9mCqGEJL1QD7zm6MNml1Aq6TT
pmmq+OPBxOPlI01dc4k/ouPghM53HBArq69USdv9B0/+om+rAzbx3P/UCw/Ub8ijdRW3UOyUtu4e
aPbZromRtcajBlCb6/t2GkbbuCvQTkyv1/Rmjk0SCNVf38/Vq/pq8y9owG9XME3aAdDDX28D7M48
cCtvjg/6FadB+z3sHgjW4WEJ6YbkUPYccHQuL60Nr5r5DNyRGrvIaJkBI1E2yEYrLclCKVc7KfVQ
JECnWT1XO7m6tN6d7emYtc6WdBRoRmcKKEhVOJIp0N09kMV0Wnszm6AvRvK+7xZUG6jTS6GKo/u2
e51pXWgXw9ZjhomjYbzPA/oLPkDyNOwNrbnTkryayIvZKRaEBTad2F4YO+6x78Lz04PVeO0VtQcb
y0BjMA6+UYPTRKcSZQckta5rALGhMcqApr1R7g0WTRcPNDYZCgaueOvxgN6PrRENKWeK3W0ytySG
ZTLyIG1t/5JkKKtXu6V144SjKtSoVrO7yVB7UwiUuOLEpPlAQ+75yX4qAQ+udWWF6txyQhmxaT2T
2qp/G2N/uE4dAETEEnm7BPweKIuV3Q1Z0O5GBpqRDicZE2rIPXyq4PHgZvXTNIHYYTxII38Cg6I4
RAosNlEDD3OgeHXFJ2z8WoR4X18a+YyTbeULRHt8gPCfThINFEjFID1468ZN0Q32tjPC6AoMerag
wdbH2YMzfyIdCsGM7kbTsBLgPM/KczeA8cgukGemgcS2BFQKNmF/ricFpYtaPnUu0YgeNeH9WtGn
FHTEcCeDMto6r/LqS8soiixnPEeB17hsRyP8kdvi92LI2AsQ3OtLY9rJJq65+TKak3dY3CbdZd7w
3QaO9bUcgPg3sa9commchBrgbjivD7+S1AFI61OW1sve7SXSzMqddNFkGICKSbtjZFZfBKpeQD0/
g3QyY0UQgiDwRCKxKQKdqwjKhL3qCCQC3FSvOo0ZMVfOpypzRyAbMBS/FFF7GRSW6Kjw4QRBiWqZ
zGR5T+dXQ1OvITJDMvTdW+PGJ6BSvWYN+c8yWWpwPbtWdLItCRaCzsiAVmxGu7FJu+0qN66bgOCa
C1AGK7tnoKtNZs+W4yHrmobPMZpA0EoQZ/yc0tRRDaQk07CKrUJgupOVO4l3y5lhiSNaULfaD0S2
6Mppw0+hYZs7NuAsaT2r/7U64D2dTcf5ZWqYu67omoAqAB4dRbVslxYwIL5jg30SJ+8ldpvgQ9nQ
1FcYfWifAUMJyYnHy7NneHzZ3bnOnrS3PtBiNn3KwN2SmXLb1KX9IpCG2s14fdu3AMb6ECHt9xEU
F1GQ+yiK5m2XfqShkIsRNKGwD1pnNHG95aCZ2pVz7G5RX+qD2MMJn53EaNDiHu96kRnPpKIBGFH9
DhABwFuTkQd+B+U82+xD5QGyj5wdvxyPtvDdYBobMwB4zXitVbavy40rK8TwkdVu9bIg+6pSgv0i
gbcbmx8FSW6Zn/0y/FpEYmdzZ772ldow3U2jKGxR/zyEQet54RmMhMuV8QY67PKWq68Gciexlca3
yR0AuP2mv4u4xkoHQPA4nYuSaIr9EGf1d4E/sUtlgpSfvq3VnxR03cUw8KfJ0dqnffS93F3YegI2
Gc7E6YfTt5aLrDhkwNlEvlHe2tmdt4M5WWgYyQB3Q0ptAcuPtXEojyGx8ZW9xfdAmuw/IBvRnzrB
4gAY6cxHDRyUQspzWfD+mvhV/wEv3/2HrsATCTXl1ZZ0NPAiWZ7q2F0X1QwbzWCSAIOPUP190H79
bILEOJJxkAAw9YM26Ou86d2i/OU6ymCUqGlqAYyBhmuJrH4Z/lWC0fhzarD5KOJsOiw8Hr/Ovf0F
GDzFj2Jw33VIgdvseEC1NMtNPo3iP1GC43qgVkZfhD0nh3iJAHzcSPbshqB96yZuBnEOSAgnUbls
D9mpoY37fVJ0f5Kk9STSEIc1ei5oiuR6ta1FCKAkhesVzq7ctnFhbAyzRZJe43z5oLc/e7aDxvhf
8L/Ig3SLNT9bVjWf7KqsNthjpHtKJFNyGd05KNFxQLq0AHWWVFWcNGcrFS+k0slpdCOXG+ZxHIWp
XDVZoyo0nzu5WdPVkwvEA5WH+xWyk8Rmab+pVm4cz/5E9iQYTi3S7GGp1qn1bQ6gMK2aEjc8xAaO
ZhWHcmEtjuLZ3a6gP1MROk9SDo/iCvoTgvOXnOnRZ6dLf2EJ/0SnEa0i9a0zbKAeTyiSlH+WOZen
xEY70HqA0ec5DmgNbGpm4IMIIMCsGcCyjLNdPnkVygDwGcuACLUtx3wGrwJqfCw1hBxYKtjCA/ZY
ibr4h0QqA3K69DCKJr2iAtB8jh0AF3YNYFZJnN2FPdOsHEFh4yC16UY1e/bVUNadjxqkdu78TRIn
ACNG9WuNGgT0JfPq0nUoh0Sr9BezZNEXo5yyp5g1n/C1G68q2VanrAIzHRJc7SYZK7ED0by8TgLc
i8SuGGc5KLRy1GIqrkbS05ChCgHsZ9jPAiX9zAs5BDyx5WUaq5d/PzCmg+VZNbI1dR9vzKrqtnc4
KxpOZXZBCOoVxbIlkBZCV6EhA/LwAbvT36OqKdEQgTT1UsQ4Yv5VvNMZgCeOjJJvSUdDJmW29z0J
UHS1cZZprnbPrdw56PFFUwm2y2TASZz/7JubUcQA8ve7DDBSYKLSQ5+0Oz8WQLt80zsGiK0arsih
J1BYPxjaTnFXDSjnIIObx/2hNFwZ+K1snm3AQe+Ei1Kp0MoaANknbvOc1jnbJ2NprD7k6Llds0M3
8oxH32x+Wsq83zRDu+xa9RBr68i8sqRF346WaTZMqEnuRtBvLmQWpgX3tzVWHf+QMy/39LroVTYD
hUKRDGjqxRkbtgzOJlN5Z9uycZJAr4lzO/jH2Jy3DrKl5yiW05m/zUgkA+lk0qN4Sctk1kt0BK2j
WZ+Bh8g0/3pQa/+HK5oyntdboRV6mV4BROSft/LgQ+J790g6yxvEyWyfeebjB1WDOQ5tACZmEeIl
dDI3jJn9BuyWODAGt8HnuKzw1TuxNqhjc/lMuta2AFRlZOh37MzPcgH0cufO9Z6MZlTmQTt6wNQ2
zPxzxrrvrE/nPzxsuIIOoEfPwOYzUYZztQvLREFn/ediD8aRMxkDjeHnIENrQNcZOtm0jmYxH8XR
ssMfWh/Vbvxs157/hOwByMWOimgBEDxJ+MFw+vBDL0cDKCEmw4mwxTFt3XqHZyzb1lFvG2gJKeRR
VAUQMJQ7LQSV6Hxty+RakgvpFONcgY+aTL2vZVrkR0o160x08paTdjx8BY8W8IdURpr05JbWGbCa
SS4qBdvsRJ6D7R2wYqc+D9EriHLiyIzLDzT0APY987x78WerWFWkt9ULiY1c/THEQw4gioAtANNM
+ZKzrvyQi3Q6yxK/YXT4oMHQndozvlFRLo9u80s++3+mc11UG3tEEai2VjMoyQbX27lhg20ryJuB
60TUwXrw7TDBkSZycVoXq9++VF8JVWmk2wdDV+Jp1NnhC+nlxOO93WQogHjbdejdBWhkMmAad7nY
5g3q3smnttxp3Z7Mgi37JUy+DXNcXOYGdFlg1WjTYIqteRcRqRyZJqJ36BWL3KgGfJyugKhE1Xuq
vrABDf/kqsKD0rUj4DYn8Q1scEN0UIbGCXHAzdI+Omizl4PPtsufawuwEwuwM8SWi3q6LHF9cKLW
B2/cgJ2UbzvNVuBIFKiKwlqeqqU+ljPeN+eBT2Jr4rjg6EoUAZJYVrH5xCSgR0EsW+57uYwgIVbr
aLBPg+uMT3fqFMlNlHvLDWdVfsJfYX7GZzfeApoTcAGmc5tZFf4VyQ73P4nvoVdNm3R08OAAu1hw
BwdOU8IKz3sAL4cOmAbeNZOSwMPHEUm+MMr2vCy27vzds+vlJWtCD0dpRX1yKsP85Fg1ICgW4MHN
cV5t3C5R/azDPKCsCmDgvW1eJ/SEXfskYUh7WMDe93P8vcfGA2BWjEKUXthRMAETY+8PxXhtPA81
scqw+rhKSZZB9NXZ8zlSTVBpPa14TweuOMDJNcAi+B+c6ZL4OtjOU9ycH25FX4JmxoBaV89q/2Ld
COLBWBhfEnMKOBALL+lUFV84sNx2fleaOwv1s18WP0quU8mwy7FqAfjGORDIr30Wz7YZJIlrHQ0j
yn5PGwMFxSBoEjg/2oNi904PNmKJIim/ROW4nde/LUUP0touBowgiDYOSLi3R7wjv6wi8/ry0i1g
TU+X4gdYZoJIUcjYKMtSuW//4iYjEI9qvoAzDfiQ+6lzh8swZeMFRRvjOtO61jerEOcRQFqwLLAP
a8vizu4x5V2T/p1PQH83DVBo8d4JPzup+ABOs/m7tFizJb2j9Eh3rnow5r7qQ54bYLCxjmHbHFqj
G25CncIPvZGcOgugeMQaT7o0nD6SB6ksdWyPdx8jICMNkT9+tPEceYwxg3/ZFuAJnVX6sHIjCQQ9
N+8CEYfj3kx7IHQ2Q1ruFh/d1khWdTdfDXxNFKrpmADiZRDhJeYhVgvZdocxb/4uOMqUaMjUrEyS
eo9WqTFA3xbwn7WZZv5SxrfKf1TnCg+1GxTyM2jGqsA3PbYnZe2Mze0uVK7i5yo+xSMfmq2ro2GK
b73zGH/K4hhlFeDYWRsUHkDxnClDq0I6xQcgDkRAx1ZNDI/9DKvTQ78DieAlOjQ1aJRoSVlkKN2N
vZPXAK8LgFxXvKCxW2TE1m0gtMduGdoTsl3PeRvbgNhW5tdpGEXIkAEnIlHud2vIKVHlXaHTRgcS
0aAGZowC5dtvpbMzVcmKeul2rAfimq6X1T40o4EKax9cHvzWgNrnvdAU5mEdidFYfwfdcL33i4yB
8HSy88s6TeOhQDar9vEuXZvuZlSmddqpZ92dVjQ8RIJcOdhyzC91tYyH0qyetOq/wpOpo8jrVMWc
wIKNahUVaL0cCFbThTHQFPyMXSSus4mirt3ModFfcrTu1UGc1sOFeW5e7kmLw4Qo3Phjfa7RpHis
psmpA7LQcCevnqRNVZCU4oGcctlgM79sVlnbH9ffhXIHwH/ZBgBAajM1gN4J8oIs7LonA7UyTxYe
+CwI42wIHCuKD9qSKB8SM8mf28VxT7SirfnrWjIy81s9oIuSbHq1vxjigvz+TqvWSxldwY54H/2u
DXSl0EGzVYxz/sRCFbUCNLrk9u9FjaKpxXORhlDD9DZrwIfXBKsbSo+bgOwk0yyZACYQT8mzXqLD
3Lmpi035iCysNus74H2bbTOvLjZkXR3JTDLFWe9ErxkcmW9QgoUH3IIuYZ+hgpzYmldiZjB4Wki7
xVsRtt2VdCt5s4mWimNfpH+m3KkPYdawmy3taD+7oXsSrVd+5hH/AWyj8k+jlaqmX6DuljvsPIYp
ALOQIPuDp0CAgwNYn7EvzBi7VHUJRHsfNfmF+WNxZudLjorET9JJtl1nOF9IVVvd1oyB5UpStphI
JfL8RpK7TNOGe2N2ao1W4JncGjvD6PzdoJZj41SeosbY9Nj6n+khnmVlvjPjAci9TVx+GdNEoPtS
oB5HPdMdIGt+cpzfSSD/pJA/LLsUV3rmT22c7xYGdjXyQEYZBIGjNQUUDM9TcNm6foAT8Po37pXI
CBngu8PBo3NM0Kd5GusqfLIrjmSCKcVL55j/qeZJ/u1/qDJp/z2M4g8BpON1Leha6ufUiMTdWuZN
y9Z1/XUt/inDABUhyFiqqucEh887GRbRTlc92wJVD3i5LtAGboFCtOl2/8fYdy1JikPbfhEREiDM
a5LeZ5nuqn4h2sxghPfw9Wdp09PUqZkb574opK0NXZ1VCdLWMqabjg+6oBnAO48r8Z138QT0XP4N
QmXhDzjjQAzVHaIHNuQ6ni+hAQUPTFTBW1xX2gukFQ2PT6x6huSHewoK86+0Vy4aQ1y/ZWNunh2g
5p+ZAe/sEIXP37kqpjfOKm378pHUTvmsBROqB9DB2tAFHKuHeyyrjfAb6eXM9zeimNqzrZpekaly
tZCkHsV8K+PeqKhXNBE7LlwZzGCwmtXcpyycex/GdCgOy32ot9ybhWI8RDg3xE9cQPgVh6Mdnj6R
j1JZEmHrRd0u6WQD9/ShONNYqGRDz4JV3NYAJ6shxf51DU2BTYpVlkCJ5cPV6pp26ODS1uh70t0j
HT6wV4IT9Si2qPRxsy1g7We/fYpT7n9d+ilmJu9qlXpqIOTdo5huomwE9PuqlyV2UKYbXPTcjeA2
AoXsebzkUIyHCbb8wFv9X8pqJL/Wtu4XnJf6W3jKR4AOMgi+mwxIzXSUxyC2Yc6n9rPUaLn2DfjI
9JwYTgC4piWPUAj9nWFryY5ZeSm/M/jlrHLgRmGcWMRYXVXWftmN6ImBwi+N/8zSNgXe1bCACA0H
f//4psOudavjEPRO39xAa1A8HXgOxXVMxr1h7gKZJAD+4SGh+z2/AkVz64DCrr0/l1Juhr93TzZN
fpifAfge7zRZJuucWzA91JpjHumpuGDNsImrzt7lzrRzbce9U8OMCsJdjf/OxuF3yADi7ZaY3YoS
YAuGwobWNTvX1KDFra6k3AHWMPBkdvNDDhvD+W6jLxPIaOsODr8gTZA6UbshMhNRlojR5ApRYiXI
1kuIepRmExGKxgyP0ZkNxWI8wjorgPZMUMOBzo83qCHH2H1DP4lixK6Z/kzMdBLi1limGW8qC87V
YZ95pVVmN1cG2Q0KFtmt72Fz0ATQoTfs2DVXuZo2CmiUZ1n8g/JQocWEllb6SWuCw3It9VLFz5HO
bgnPN4I38ToVkzjTHZd/VdPS5wjmdzAHxc+wxMcpq1cGF8CH/pkIO1/utBSuhtxg2imVhbsJZJOC
VlJpUNpHjCZouDQUo1mK0bDVitEzg9b1KAYKllbNt6FxBZ+k3+PlwhKU7aop6+1/3RrqSu2mSDn0
2iVA5GZhNW+6wyLPn5LxpYncFrX+IHoYWABurcp1LrDKzuD1PkGLBCSWvc+rW859e1UYXXYPuUjv
0GPJ7lZtnQxs3c8UF3jYbuCGBEMucrNzlSx5YDAQjuH4uZmDshH1pmIAjBE4ogVR5ir/QZ7ibe9c
QZgaIaYKTLEaFfYG+E579liBe+sm6qfv5KOyeKZ8GH7yX6GZekI9Bv9reK+AYZ4DOTM56yjKRshF
SVQiu2KoPUPgsLnTK3alGDWmmsWP09mWnMOUkEEJ+QppAAiRQiFktcTmu6l7lCEKhRKumZQL0GLk
2Tj1QCUIamjUTKUri219jEfaaptxse1y7AAcq0ggJ9yaV7CbUJUK/O88hnSyFknzusQnH+hHaUQ/
KUSTlE+9Zgp+GOqiJURpeWFsbduCrYIqfaWqCFaFXTD3KIZfzi6XkACmSWqWXBq6hf5Vz7tfeBFl
h6lNc1jzGeucxfIZUltHyAdY5wDnXGdUart9zfmdQkucetowYh1PeVMKZ8/YgiYQzfRBWgKEqG6z
XGMHRre3mfF/3asuJVikULhda1p2mvGUkwB5yRrjt8rEEVcw+CibdrGT3gfoPes+VFpGmWX3FhKX
d2nb+ZbyionhQJny8lbMeZBFEGtfG1Ut7h8ljEUdA088aGJ8UsEo+6Lc+L4PI0Ylo7FcR/IYkPV9
kj64W18CCfBkoNc3PRhKYx2yXMBOlLcHC4+UgwPjCdCZuHmjZlKaGZWBY9cSR4HrTxOa4XzXWTAe
KG7z0rzlKbi0Lb69o/G9l5q2K02sYHnv1E9AAzZPzJQVkOfC31GMmkB7HWUgH9AXlBBC29FHQZ9U
GHQQe7XDA4Xoc6N42fsRYLjTv3KhLzjn9iC0AVcvXdhg2OmmaoN6b1WR8dXm7A0u6/m90m3+AldU
VGU642tWZdoOZHpYn4z3tofphSBhb1S3L7OaNwQakgsgA8FuamCTMgdn4W9KpSYNfZx4D3B/m+e1
qW+PVVafdGGE51TCETIEH/At912xDgMpD3keRW/lpEDjhf3E9D56NJ18pSwggfxdzGGpTEOjzCdI
1bX9pZMD3kla4h9snpkAthRyN6+z1WIb0KFLiIXshdbajmk417Qpt1L3W7hKF02+L4Psmrn9FerR
kD63SshaLGvJqiontqWFoISx65YzN1stK8hGalHxtBIjgw0kpQJqt8oCSxz+nwovJPhCSjBLygjP
BK0v2Swus8T/K5diHbzp/AJy51BeL7h5shuUeI0BEuOiBgoQhR772hmGfRUwolnBprTdjXnkXGmC
mrKRco9SUzwnL1c06jJob4KEYSlLXdyJGrreD9wrtk9TrXsMkEs0erQBZwAExkLCQs0kB0Rb+SNG
5cBhJ07hdoBXIkXnMewgt3Y7RgeKlWnxe3a+hrIpyOCou0FZDnV6Vd1zrSg+VFV6gxrdxI4U67L4
YOtTePxQpZu7upLh7HGas6ZEO49QdWXOs45N3FraWnWA2o/x1W3d25B3/NF1XD7bcTGHS5vVx94c
oKShspKx+HhROtg3t0r1h98U80WBlkcrGBCkibuDjpLHUVZ/B3GtXVm16UDssC+e4jh8qSdWvMNY
S2ws1Jv3k0oTY7uCfS57BDhkHLG6HYzmKu1p2wO1+c2HAvGmtwWHFXnTf8n4+DtuQ7wKJF62rkNh
HlvVdCncHeaeE4qPQzXRfYp9Gv5J+XSr/4/bUwpOa2v8kzsR9+aNGqZZ5q1psDqT2FbtP00Exq+i
LbvrEoZRUnkcKvuFQi2qoTer3H+y8JCJLHZVJt4WPfhZM37JqyplFJIBG7QzYv+NNOILilGXGr3p
umZFXUrsuT0nNupbVWtdu5u0Jnzg0xdXc+JehLf3Y1Ah6kXQVg9Q9LgtIceIHnhPwZLyT6pkJs5k
pIPKgopRM0am62Erk29pSP9KOfbOJm+NFIcKXRJ4YLdW+9YC3dasj3Vnnbq4zXdO7wSXpbHLNESl
vMUWcYrMX0HK8x3FcsvC5pASq1x+peNLOqqkc824BqiUVTIEOgEnnzQxaEBy2E0CXi1CLdPwGq4L
rFXjsgrhKapOPa0RIGQIphzwZcC0PyFzuRfOpqpLE+hrLlPn7CqWgul0zjmMihYmwP1Tm+f7zLLS
G8qo2Y1645Akt19LMEj6dJ5hk7ubamCZlxClAQXy0xY+cNPqTtRQxtDgyBlyQhByUBPLVVEQDmv4
WozrJUY/gEzGfls1XeAtt0rUtczS/b1fi599KnCETskAFlknmI3sP91k/g+YbQsm2zAeasXcmxSb
z9Ft7dqVEnT33C33huycfWHWL10IZCg1QeROWGQTprQj/KipkKVLwqgfBivME4bCEAcXwMzlo4f7
3B5uDdh1xkw+KGbpiXKdKd9cnjRHKc2fuUoFBWW4SF/uRe3Gjzoc40cX2O29qfYwXW0D4A4RT20f
qPBYemndoWYGxFpnjpBUD/PrQgYh0og0fs/5xiONqi9W6ViPQkT2vZzuZtI2MaAM+NsHnuV1HvZ+
ae0qI8s8yq38zH5UVWCs/aIzNjSkCTBnBxyXOsnBgNgywNdJvs7blt8MC/LATVs3sGLAUMsFv4UF
Gqdvp3XNE2MtMpjq8BrCHpXiTqR+YOAY03KAZFFjrKHSfWj0T8DuOofImUpYNMkk1VdlFNQnYJuG
PR+qvZYU9Qn6JkD46GrDQmNqKK9xhqGYL/mv6SWWskeRgoqQwAqk9VHX93FidgkUujxr+O9eECUD
JlpPSyExA0IqZoHLQ5dyKhjzYbdtH/QaEEN4ZL2DGho+F5H8GkyufXTVkktMEuwA8OSmwaguwjba
YUVdrsZ9yQPPMWS9ASkJMxTEmSROuVQDVSdtCw8wCWrkP7HaVL8FGocMp2RZ6NEAQEsg4/+k0TA2
QxyiR2OCXSEKBwWM71cTD7tzmlfdmXpLs8Qgq5dtI5mCEAlIYKYnfwN/gIVJUItTrxrqaVarnHwL
YAIzIxJgDUpzI1DgwbqKJZDzVMG5ofF8eRNiiro01eCzgb5DW2yIHxho8S7LlNxf2YNcQjEufBBH
iBXoKmog9UzWjscY31M9Be9+Qbw4Mpq2MD0EgE6hL2hC4eY3sNyO17ycEi8uIn2PFX74jM2dfwEW
+Upc5prDXxMnJ9Du8sc9dLdiwE4j6+Rm0D8tBtFsJsuAE66KmakGXHp2ofe+q4PC3bkdv+u2jo1w
CAkFKKaP32jCzroObkvRrqkdyNxJJdkTorgOyqzq5pHo7OcKuOjVZLQBNvOhBvVZFAyOSzNGrQN5
TEWloiC2jdEq47zDgUuRnwon+Ng0ZgSdriX4KSdVl0yd7QDfDpwL2GjTMRH2eAzLZoJGDYZLDN4d
+ERonMv81oSgivxX3hKTVWkccud7kdntpcmz9sKGEdspGlcxCuxWBenjbMDps2rwZs4ukJ8Fph5m
eHjMA6FThWjC4ZKRQV4CpMzFN2yxG6z8UUfd1nFHWDxEWv3cYbUAw8m4P1AMKHHtiFPqHAS3YpPA
6PQiGw0GSUYE32y3BQjflYJFG19i9T3ArbFKh+oKBBbAf22XrBrDTvaM+ygrjk9LuYPKFGDOVUdr
Mi6fKiA0LBUAaBjYfnRQyykhh4LT5bTPb+Da9Ou6DNm6H238gt0hFhu893uvyi3w/DQzOySpJp5E
5gRrP48SVBgq60nEgf6YuhcaUEIMYPdGAnqxqboSL3gXqn8KrhunIsV3SnVDhdB1sEbYmUZzX0Kp
qCDNm8CH94C92Jb0Q6kJJXRx53FdOC+ZG8hjrKcxAATgPMFBvFayIb9fSzJzAFxwqhd6SVGcZ+G4
j1x4NrGgxyam9OEjhKq3HPFool6T6N+FUZsHgA7cjeFCr1XvNPmApSnei3mqe3rQf0PdtgAMRQ4P
bpn9wxaZAfHH5Npw19iDF9h7GbPSrVOzFGiEoOc7qLz7B1fzj2k1Ms8y3RfXTjsFYv/hmDZ7y0pI
JHS6xncw90ye/Eie4CfM1xn0cNbKlOUWqmYM6+4GYwcw4XjFAVNBLNaM4iQ18Ae6mB9SzU/fxgkQ
Izu05IVFafKoA1uuQh1rZgiagLWSmee8ZMaHpoGXB+wFoUNs2tVpmaRcHnC/XaW9XcL3IdjQM9V1
pr9Z4uPwWD1h6eFIz9aRnpjLY/bztMqupHU1O7mGVynf6YETX6c8lVfqUYOdLqgksgs2TM0afQUU
qyWyHQ6jhkvepz3WuUBnNfQllOoLR7aUVQUqnMFb/1ZkqTrenfwTNc4A4NCBuvBoht48m+ORyvCX
SbCQ/VMZYH3aDvFbw4oXopXWWG7D7E7Ce3XM/Z1sO34iSio1FC99w/UccEI3FMtULk2Am2ocTKt6
ofhQG7277nGTVN2EMpY7LTcpnW5dMrd5EjkHybOHASH8YbXXEAjrc5Tl4ypVQ7CQ3WOmQT60FvGE
Yw1I7ACaMaiGeiaQ2xAKi9PNEotYlpxzsDCglPknkYLpYCXn0hwfWOPYO5pc4tQzGR6XWgUqM+py
rQfmfLeGCIc4yxiEVwaBxKxwK+jdoCF2NPXw3f/bcTS+/RTHX3PfrLASQEtTady+O1LPdsu1yyWR
ZWwGDmYzMUaCscMOJsv3QLINFwp9aCCZdKGMwkn3cxyYqjVO7Kv18qrFHxYOjIOxgDEzXr+alqTm
ipkg/rRMP/VwqDZxMND/fjFrdrzpFch6CfXp8E0MUXUQA3yefN63+4UpSCRD2P3+nqACOc3SBF2B
3u8rZuYhBV0//9dtaMKx0wRQgM6FC5NS2zEW9WV6Og4kzOOUqDECow8RD8vGs9eQ2Cvwtj7AB904
hZNrnKiHvZZVbQtUVqHGVe0pZkFPotoK/MnOOV0W4UNDYcMjIiYg5WyD8oe9mrmWn9iZRVbAF1xC
n8QvIv86lO4G9UBxhGsQ/kyIrUm8zTQyp1VSA0KKVdNToOvF3uhGnOgBxg831LAG3jCyjW0FZu2B
jh18cj+lWXJDpTHN/O+8DycVNLvu1MKmtIcD+DMM3540PWZfO3Bvt62T5emmAWilwAn9hSsjaXKT
jh0jOcC/DFBHSvGNoPOYBLSTchIbJmur0UTxGa/N/7yurFy57iuoWRJfJLHN5pI0/DAzQmiIR9Fh
po/QEAv0w+wZDbDqv5LVtXQnYG9X0MVdTarEbSVjdmc4XCsnO79SiJo0L50Na4Tt0RDgvPROvb5I
PuRSPM4NGFtBqclWhzv0kc2ft/qo6UOOK5yGF9pP+tUsHzsN51T1q7FqKPTYAudcrv8jhK/iZRxz
/jKWgOcHmj3taWjDowoeNVO0oSH3Kx9gowHVXKBBXoTG5L3vG7iHY0QZU5nBK9K/cVGhfl5FP5Kk
8HK8od6nrui3QZIkB/xypxefJy+UAAEU7MH00r2Z2VV00MhdDlnoMIWaABhNM8FqazlRGbIUSCTp
axvHHMJzXOchqDAmwITLOPQhSV63v2hS00q826n7eZzTdXGeZN7AxAo4Tug0i6m/g41YeGGcJD8n
/Z3jUfbLxgNtlfslBCeFFgBS7YbPEzeBFMACZUMbtDgJ+Nl1tVzi2ZqAFqKA1B3xvLCkChNN7GhE
TUDErmVsKng2DUPWQ/MeXCGPDn54h9V545rYRPz73IhiS1qPB+9ybjREbrCDgDbINp1Wn1t/eh7/
WJmDedBB8ymFyn3f9NIDfVBHwayC9YrKIX9z1CNgRCgfnOXJuVdH7M6UlB6rZXpo1dDQc3vHAzeG
TjrO46NciGuY1jca6fxdRLqzi6Ucb0ZghuvC4MX70DgXWwu0vzKn2k9OZn/Lq2jwUCTVti7cqXE/
6F0WkDfeD6Dq4REaRcPeQXl0VY4C/EEK2hPIRwzLiTH1kQMHJ2sd8cRZi7Zt7kCRtvdSxx4hA7Ut
5fWm1nBaoI5OPzSt3A3M186F3qGa5XwtePwVhpPxW9xEHQ5eqniLt0v0Fk04B54AobmKtEm/hDjU
BA49elPa8KcUcC6P0pJkbNfcAXmaZmN32HeBdhKJY675FD2wL+dnqCDyMwDAqEJYBNemQJBE5V7l
QNsCj9R5nvJ9CEMn2CzB8caFC9ckz65MYIGa9Hp0hWiSZv4yDX6rTT24WzlAzg5rsgt8M43XokBt
n4YiYx+HNLskM5W8DEPfkDusHKd1MVTNU8GGHpyFiR2YodVPbg9Sr29+ozloA9ZPsg98iMYFpXW1
UtShojDfQKG0exG+0Z6CDqBXGoat5j761PJoFFWie4lKSBVMYKbhoKt7GYwo8Vo8dPa/T50Ft/DH
9ufklnq8hJReBDGJDThL4wmOTqBHgriJcgIwXxqM75xxk7l+swrh6HqhprDK8oJSQOeFkGtcU4zh
B76MqlmGIuP2ITO0A8UpgyY/DUHNeYeDrg/fZtyXMpZ7UG4DLbXtVOOD+zRBQz8tIOIJc7YBONKm
iL0gE9k1iFp9rfF4+pqGIc4lhf+XbcHID7u1H24UoFqX5e1tlNG33ixfRvUSJBU2pnq5LDJYko/5
hmLLBJStD3hKZec5zthGJj0/QFeDnybRAHVM3Xlch/rJYBYg0FOipDmQokJBqUwjP1/y+eq+BCXb
L5MjXWPyINkoireX15CeAMjhWw1MzlYCmbGnYYBD/M5/D2q93GtMy7eJ3kbfpBVs4z7Mv0DqYjxC
+Bf7KhXPxfQSjFp5jaZxV4mY30sf4MPSxuEi01p+1xKL3wV0Aw5jJiR2v//EqIedcgsDqztdySwT
e8Ocgcwhi3VTBbA4jht+VIIr37FuQuEMGnDPBmTvthxwxTOEG4NTAWvYnSFl8UgDm3kZz7o1Aw3Q
ow8Gy8O7rFKc8NpwHCv1FuuV0cErT41gN5OsXWUzNpHDWBp06QaacODkkCEZZdF8g18T+MBhunZi
s1m3qRFc24RVp8r3gy1OUIIvZWu+W7Vu/bLKCStqx3gfKvd3ahJVFfzaEizXVKrw+Xsli3rtlE29
aZQIXKLIeJyF0BhJawMuK6ppzc7/OJ5onlJ1XaQ7AJBvlLhcQpNznhjgtp7G4auruX8lWpc9DVPE
T0OLjZHjyvr7UDfbwbWLr5AEyfeBOyjbVdN8n6pvNN8Z4FHiXtDBirrmJaj8h91O9fcJ/gGerKZd
nIkGxJvppwWNy2MypPWDxDQjqf8cfQs1uKpiO1P0DornEXwlYjdzjjQOC/am63G3hqTnQdZVeJvs
rvXX7rifaiCQ59HYAJo5ZmmDP008PvB2qi75OH3RmfSfmiHLzjn8uD1NN/i1dqafVA2hRsgUf6Y6
KllLwSRKjGZd4AAVHzwA/8oI2Cf3X+o2yhuOenjS56exeKZBUXTJoRfGa5Nz83VMNGjMd3r0d/+1
EVH9d9yyv0s4WXzBgW2I59voXLpWJMemmaZdBSe9R9ji0+Iy0r/1HQB56iIwQPYT7Ci+4/PIvbIL
rIfhh+DtZTqObwsNZrWmU4Oy5ICFPjVDdafG6SLjlMFxO3f91l1RDESjCFXTsjzUvfM7D9LvFbTT
IJGwxCg59lPY/U72eYlnRc+gNc6hvFCm1Z0m+pz9mKoCsDDoBxxEB9xyDMHVZ7cGcUGIVAn1saZc
45T0ta2EvioA6MXOI0xvcSkVmWzS9oBphLe0kjjdYbb/pWvMn4aZs78nL3Ny7UvYcqizQxUaFaG6
fkxNAjD4mJ40EdQPiutW9iEEzlmBgxZoU9MxQz3ytdslMH2MpX7zVSNDbTxzFPhckZvWitIgc4jC
noXTRMqj2NwkODQOE2Hh+4xr5+REhPif9t0u78Gkc02JPbHsr2XboWBsgYEGFQZ+yLPoCZWU36Fl
smLwpLYhJeJNRqlBjPdPDu9QImcoE+5akUJg2Zd/0VtatPi3yhRMU3qDUyPh/Ql0mBUdadhBNvLO
dGNFI7qqhKHHDjyOj1cVKWRcNRQQoLUcOTvQwO1dwWV2GHCgtLItUT9RM+FkxstLYCtaljRzrK/2
sZ3oD0rAqXp60Cc8AS1QDBMvHUXiNXry+4JkjP+KC5jO62aoxOCUBNyHbqHkAeexVTFwX4136PdO
T2ljYr9rs+Rn2EceiALg5rHmLcQ6Aq+m5K6HcC6CHlyho1DewHpcDSMcw3l4nZve/KUkp8dUfWlL
J90kGQTYYE4PDAV9cTlNFzHkQYfM8IrB90Hlyn6xFmtN/LL5dbQSfsWfO7+igtBufWvCHlTF5tws
Yq+2U96dmsPjEA8KUDBxgFbk9r0IixGnrzokkv/EhCySXeUGD92Zml2PovJXs4EoZGuHPwzw+zwz
ZOYFCtLGNShqiEIadfijcLRTCSldL2wa96iVDNsJVkc3X9fwHZsOcZdEGzxwTOnBDQXuR9YAFSzs
uJ/SHLVTv3hUakAR2GdVUMyWYOqWrPDgKMCejL8n3Rz/ig2IB8jQ6l+gnB1tXXy5PN8c0/7K7Qzq
wLnRbhutTw+1NvbYG5gvU8QATi90jqpE14O/Eb3N1ZRIQDEkEKDXzkqYqICGK+6P/x7jP/LkCwBl
rNg2z5YqkE51ATpW1gzmWYc6Wur6xrFQIxvb3mJNOZQdO1gW2tN3ga8uyjN6UR5HvcsOTQKemK1h
G1pW+YbpA9Si1LBswfKhHjUsGbC+ypvOM2SZX7lvQOt7qkDAtZxxj4pStuZuYLzCdvLjsAkhK7LM
hqB/b+J2/N52VbfqbcO48yg276kcgtsA5YElZKh4WYpnFLqGfZM41oVbRvhaptuSOfpr1MvoNU+3
tRrAPnV6GrrXus5Oliadu5ga/XXS8nmkd5b+monkw+jPnCYN+TKCBZEDPVUZ2pdiLOyb1aP+wmTw
tevC9ujwDoVeNdnncQ6xl8jcglX8Q28daw2YpfYAp/sns4PxmzA1VYXqgwvFrVL+lJ37MT65YP31
g9vjQYbDM/WhZUGmPQFsvtZDpr+Oge3TCORN7FzU3J9MmlMjHevXV4YS2HkanV032NxrHCyAAuDQ
3ti+qprmbWqz8VRADRhTw/hmNpJD9kDUwNVjiAMPKbu3SY+Gk8zk5AWJHN90DVsWhwfBzqg1bPDg
ugF+FRBCJxpP+Ps4FTChhhOFmv8wbvTwJcHbD8491bsRyfyyNAx4jw9DECLemyDEQ/R/x7GjivCy
gFchvbBQgOvAJp4M1Of+eYktseUtNg0QNrazwTOhB/JeucpzQq++99Bv3LRRWx1hUa89hyJ/oSVX
WPa5xywruULAugLAO7BWNKGH2g84yrInC5/riflg7PtqDQe/9E3sG/dmAqawQany0rfid8NBub/E
FXa0oIOM26QqNPjzUUtJ+SkfAzZfQJdWBpZAWt3Nj1R67Hb6FJ9P1F0WSB+eux+6pXSRmozp72XU
ki+gB2MzE84sgfOeRn13yWMcdKWhGYOYxIJ9qYbuUAdgu6BmQbNW5LQ4bg2/0WTM4+xijgyLIy+b
YniJ2XC/UkcE1HSkcTlVqPpmE3afPU5uVzTjN7B6MqM43NAw7xobGEMNjCqTDV5vdvE+0LvkOXey
8Gpm7AoaXfLs4lTw2ZeNvYrwujxQTExhc54C+Q2HAWtRh85T7wK+mHUwLNBK1/hqpX61tfG/2NEQ
VHwQVoMReA0zfoNmcQQXE6c8R8zdWzx3b8y1mI3HSldugGOEwbEKLg0Yra+BppvrKIY6v6EZ9iWy
GxuAhMiZe0k2MQjfSHvdlwJ+CjRNiUkfv6XQOPbidErONYT2Tm2gm1sw6+snARlQLxEi/i4s42Cb
ufm3n3bbSi/zH6Oyks3KgYECbXRQXSbACTXSYPzQie6+qJcuaJQ2zsW+17q/rSDPYrkaGNyyu9qp
rCvAIDFomii3gbLcPfxJgXimohTHyZoeLceSKA/cZF9OE/QBFJvFx4NM8sS8EZFFc916N44QZV2o
LjyH7Rl++luoyDCUkRmp781yDn+un+9m6vXu06wdWyDw4ZDMW2C8GsehWJ4a1ZYgvPPEJLpLMBSb
BdpLvRISM3MuDbWwbfbAXnQe/MFAn8FqcRX1EXu2UMa/97w7OG186s28+NLaU733gyTc9Y5vvjmu
7ZWDJb5bQdOuse4IzhMkZB+BXVUrSBAFWwsVunWtqlNUkaLGSeNDWIbdYSldNUpUgCYptgxVboKS
xmEJURrdsq/431WK7R+OshWvo4hgPQcvF3vl26A4CBDBxCp0g3JXC8mw/lFjV1bVDVau5g4+nM08
dFQ6TeRamu0beBitKGbTJdHIdWzsrODjLRzJ0gMeZz8okf5BukNTW/oBZdevy00pnhlmdhRT8Dzf
k2LdGEPLor+hKJJ+CwsULwAa+tWaWEd0whfPommHHdYByWHoxvyB8x93xcuo+sWaI29F+ROVuha0
u0zcDOiVHjUo6IBLxrpXO62+Bepm2Nid+3Qq3/ybtiXtElItmRyn3DeokS+qJx+ktykFz98MyBuU
51YhUNWr3oBI5TymKUD5Sm+cXLEvk/G5wf/hyW5C/5IPWC/b2sTeoaiUeFpmpxfhjMNzCIVRio86
4CFhnZp7KIDxdywBcp5hCVpZt6pG0Zye7616E8xPfRpDmOZbFOKbtrwi5rdBLl1+6rgzXzbHrNza
FoL556JSawJN6zzSjCNVN57b0FVai9EyS1ST3MYLtRyfG0nLTVMljsCcvJKgHOX7WRKdtRCsTYUv
WprFDoBin4ZLbKjiEHjR5NXxdxBB9FLR1OxuFXlyxVISfnA2BFrwe8Li70+vHwPPAkfv/CleJnp+
zROoI6hJyk8KP+Ar6gob4kyu6OaJyhy0TWpa3AOWXV4jX5w7I9EzT5aNDuxcqe8GUbpPlc2xi0nY
ep4tICu3zkVW4xmF2QS6uU+jDeoiBnOkGMxN7lThRvtO0i69OoygZh4OEMudxeU+TVOObYga9Ac3
33Qa7Ljx/j+FSlQWCiP2VdMcoMQ51KE0GxhDiqVKn5Z6UZC0sEFy8ReprqBkmqBhlmueDXGZsywN
wGVootXibB07kQEKCe5stsltbCznXJQpA6qo+GmmPX8KWpM9SQaVUSe27R0Ng7CyHiE4RmqOGgPo
7C0cZJI1gDr8ibnQ8u5C6OyG5lSdmxAaqTgoTdXRN0Wo8X0TG/jQHl8DHLFx6GAy6Fr5cdGdNB/r
POrB21EtBnWYSLpQJPYo6KicWUttGVtc/8H1ArAzOrbR4fsDfly+72FZfYBPGqAswAPDVQeHOktD
sT9pYQx8gznwcgMlvsljLQ45yCtt8VCjHsUqGFKxGCgDCpHzGnmw0dBpbGs/dc7zEmdFAzw5IDga
SwNoZU7jtYdN5ZcBkAXOev/FgcTO04B64ajCqQ7GJ9ZI0BhTwwK07p0zON1GKwCNinytP1T/w9h5
LDeOLWn4VTpqPbgDbyam7wIAPSmR8tIGIalU8N7j6ecDVN2q7rljNgweA0oEgYM8mb+Z+cV4zhxh
iKq3o1ybazVRRLccKu22z3rhWg+MzdKC9aXd/nV+YODwu8xfBv1K94hSrM/5y0Hz/Hj+/KX1Nd+Y
4nCddjlWN3NGPrPaYrABDL4zV9wsfakqIuMxj6oqHAO7lQFTIR4k2Z0o016Gvl70HiLVzzAw1/ZN
lqkUgKLxZzpviVN/aX9mBeAzI1o6T13GP0PWCchPTGEePdQGXRlANflOVxGH97WoC9hR/bXd9EGx
Y5Wu7EbSGf+a73UhAbYi6Ftlzg7Ukh+efBUhoLk1JPxO9pysSSw4cks6odQ945xEcPynFFHOpW+Z
bDXp4IrD0KyWvsGUTjkwvXPT8HjLzXtOUHYZQFkQ7AkPrViCVR24EJemOCLzneijB7eU0SAZdGTd
+mA/pioA2rEpfirMV4ghEvYfv/Tm02X563zwcRYicn9DFy8x3jyopaV47Dw52YBcJTM/RIix9zWy
7PO75cUDFv3ZN2TisAn74PQ1+D/O/VdTTCsf1kEbpwBkLGL3toDsEor1tgglslwIQB57MavWcVEE
N60KViu1suopqLAtGRr5Q53ZQGWKIzII5N1Um9JGDWp5b/UmIjLi+Fx2Ji7cKDmjnKjUd2FV3ot+
HL5FDR5jSmaV59zrymMSCZW7DHhEDrmYjs8KRg/rWtFz2C1R83WkqUoiFotkzapaLPeCNts3i376
khXNdWP4tY9xyD1MWdxzsux7LYvNY23pkRt4eX2u1EbaDIMg7tkPoCQXCHs/tSgoRpmMjnAgHqIe
NqRaYwDuh02/K3yspoqZrRbGIi+aUvKUgsu29C0vSX3XZKwj8H0ow7XNBVFpf1WFY4UaVkgAniFO
syLJ+0f7a3zSdBBhejycxB60jCGxqpRyP+CGqWcblZLWUyQXN2M+eJcCjWQuaPN56f6a1SD9+CSr
1Y0wJd5FD8erICrF9wqtvGtdEa2z5tx6XuU/IJRUnmSLve6y+5fIDbgUZ7Sd2Cu9m4j9dGh68SOA
/3mreiMpl9oaNpEgNve6YMHXjdP3fzEh1dXZKFUkh06e7zgmJuzbnlRG1nmoHszNZUDpR/GYpNaj
IEaY4nnDuBKJ4GEri9pt2qXGCX35m3oy1NvJyLRbvezOisj1WCxKUSJGXVtMcQOcb8y4ttGSC8CP
8aJKUXCUK89EEHdQ3b8NLM1lyjK501qgEksbfY987ysARksdtWRINYMRB2urz7K7hjr6wZfJ48Wx
kd6VeqreRpKzjC09aSSj8m1FyXHpE8RgXMlpFVDiY/7X4Z+fNurK7YTdhdKmd1LUdrdhtCJujI9d
UK+RFht36byh52KLj0v/0gSSwJKbDjCE4d90djln9YZa7lzWydbBnkc9SgK4888RY04JfrZrU7kA
Eiu3S99y3LikCY05Y7i0EysP9xqo7uVjlq5gmIXwsG1wiykDDFYKHhJ+BQh12cupCATJZWxAb7Zs
E78rGfJ1Xf9uiG3jZCNAFl8FtDSFnrT2A6m6n5T4VQAj9b2o6wPpz+5JH8p0hWRWdaTe2CA1EJ09
nQ3npEqAUcu4eUbrLUGD5VkTrWg7FlTOlmZYB+uIrN5DVzcqwFT4a9E8DXXMpz40EsCHo3YytcZ3
lvnQTOXZb226EqCTXUD6f1/6qwK30UjOxLUkRWz2swGYTD11O7wufr7T5j7kEbsdqoD/16g2z1s+
RdTUU1LKiLTM+aw6wxMjigaU8/7MgsGSD5Bp+2r3bw0czOPS00YAfTK98I9pkyu2VSTNOTca9cCu
RnejWG/fng3Dq98aMTVddjoyoWgOKjeBTL4Mq7UFOLUS7hG5NDeJ3ADTnhoSlZF5yMbmeiRHfl5e
tCBVz2ZcupLRFOTr/+jnLlMIV/tg+9VHCrlE97VTna6ST0UyPi+0viTxH6Nc1y4yNcVrS5BQ0Z1p
fVbfFpDIO3mfdpP2mMjPS7ea1sY2kfV+tTTno1Mj0S/swqrrEub+L0cb/P97q+yrYyxPz1oh1feJ
0a1Ba5fPQxFhmRB38lpIrOK5z5oD4gg+MtUqePfKR39i7o9qqXEMhcr1cjjUZlK1HF5GZvvL4eDo
Dwgv+HeTVBMVkzjIBQPNEjHexKPiP5uVdVATTbytU7m4ysISRvLc37VK7taKN+wFo1ef6relNzXG
dG+RAHCXZugZUACsUrmauK5RUkFTbMlo4qhpnqJiRJKXU+0Qs5indJw2X7nMZUZliBttGmE8SKpd
5maBTqR81lEKOoDteTRKdSZDRF1xMNXqsc7U6pJpdXVZujy6yrlrMgrPhvEDjKmFnGD0Y36wtAAW
w/I2mTwWbal+/qVvmfhL+/Pt0qulcWU65mjkB62e7FyFUGFNuvwetK7Yj+F7pJSmE1Jxv/KRRzp6
KYQAsU6151pCUL+t5PfcM0bbouh30dOmAShUBxvIV8JdozvYfFWAhbXoAlrOZwcInChJGu01RURx
DH3tKRbJ50QU8gBoBJvWktJ7WQxvUMQr3iwTxXsvsMZzlpf6IdaRoVwGuFoCgLevxpBUsM1m/hAx
6iVqOAvLhCSWnw3VMG/5R6pdyE25jupOeGqk9vMTUq/WHa9LxxMO0AjIemUFJ7a6Mlh5N8DwIc5r
WJxtxoKiop4WCb4yc1vzKRd+tkeqqBtlbn9GgfibAUgfYOa1pQl/y5um615Mk2u4UxIRJGWErwGg
Esl15LWSXSXdzwE1LqbrZB742xHLgO8ZDBSVhAAdlYflo8ywkdwKzYldIkv3oyDozxIYehfVGxJS
FG0eVVA2Stgaz21fVJuoz8NNmJrGczeSE8S67aFCIHlfNZboLv1qOTwVjeff1GWWXEE+0O2qGOGl
CUK/FRVV2EJ4G53eLKU7wbDkk+rFz0vLa7ThVgQONQ8tL4ViHTn94rXQKNJdhui+nUcWrmA8JHet
bI7z6jicpM6wDroJxH1ufepNQhnAkApew2fzr/NUTehPWJw+1uPUXA19qG7DmaciQuZ5kriE7bTq
+qM8NymDeY2FzARerZD7PRDWczcQi3pFqqrcLs2hNy+BblRrXNq6TbowaRZMP4qrDlv3/tClUp9v
whz6oY7mKOgzthpecchE8EAi6bmbHu4V8v9GfmJrLu3YSqvbtvTqK9bgYgV6M7nTdPxgdWXyXupI
OBkW0GS7GjdJUdTnZCQFCgUQYmTnVefUMotjX8S1Oylj+ObpBvFNOD0LpvQz9vbrSDnPZ2H04Uvl
gQQ6hPPy9eJH5XgsNPB3+cD5HQYI9XrC1Tu/1RWTS69PKorOWWNLcitcGnlQd54Fg9QCWPAo66DQ
zUp5i1D5TUHToJqu3rWo869kPBaOleCnx1aerFUUpMadleSZPczisT8GZJQ/rCrIbVnQMUYPAGAN
hfCQ+J7wAPev2+cJF9HSxLkGLcM+UtZLM1ZatN/DtlyTN0kcWUz6lWCZ4XMkmK9pGXnnqLOmsxFl
3xVZjZ6jpilXBjm2LU8NmlSJjC6NHmUuZNzsJ9VZjrb6wrRRCetPrZG1d4Pxc35TKc1mKGJxvRwu
icl1yUPnNusrGdEUimb6zUjC8SboOvWmw1hG6Gr9uLRKP4cmMyESvTSFlhmDqZo8sLpgtxw19AZ6
5qrJsvDHZxCvW67QIHE+1ob6+eEDbg1VWq7lIEAqTp2eoqkfX8Qw0xxdz7sjCoLiTfJH/zj3m3/2
z/M90xtfBtDuztCMP+e33MkJ3kh7gvXKHboGXzLVRHNb6YWHiKeIE2hqcMjm3wR3vhvK/tO5rcrx
oSDimntzRJKuR8/8/N2GsbuSMu5hDfWYx9YUYwhoMhgAURofsggNVll5lKXKO0ZtCCFpboaFB/YL
zRycv2lWFnSA/+GgVvFmPWc+ejlIa/Wcp0jxrw6i5KHfepKxzcxR2HRagP5VlArXXekrTs8D8KUw
5HU4RO0Hyqf3RTukj20UIroQx8kpzcPpECVqtK5jOby3hjK0FQr9H7GS2G0hCCstCyiRCIaGejUv
WtPpR8BdkNKgmDijnOhHy6/K0l2GxbktiAZQfgB3oSrra4v81s1U9fBJAXi+qeOwEoGdoGgbX1Ug
EZ8rAWuqNu2Hc6FlyVZRtAGMfS1d9Xkv25YXXcwkq65TQ/F3KNpL25xM6jXK2IEbFLr8FEtYSYlj
/aOXKPAaaf4+RhzoyXJ7S4mLFYIksi21aBGNtW8GjpEMzsTahAnV3IwNNPDKFnOLvrtocpVf0P0T
tfYSxkl3UTBhPWeez9Zrbs39kYidjlI2BGn6VhXN6g6mXnVXq80W8Zjy/Nk1ge8WgHTtlsHAxJ8P
kJXhLqOqkbGRFP0fy6AO7+Xu+zKAWWvFB6QHr/F2qIg2D4GU9dtaiIxZ2wWTo76GDdFMrxm+tiiE
SN6ejYV6o7IjXvqtKcXdYPAT8IpqvANkgXJPM9x95ptEURUPqTj9bBZN99n8zFYFJpW6ebJmom4z
9L2raJ63T8RROkZyY61ieRBuG51IRC0lePqp7OoKgomFxY2mVtWLZeIcIQX5B/bTuV2b7JwDVUHi
QpIehU5Qbmaqy3Hpz9tifBlb/dHKVG1t1H3qjonF5ifSX1q8G7Ar82L2/J217nExORD+Vgi/cxMp
ojneWo2v2qogyjdDJGL3nlkoeMtNd5DQ+oJUMr9tZrnlMYVe3iRCa3e597zUrL5KWL9gtJeRWBQb
F8Jq6yzNr9l/q5AtzXSerMjRr5N/qbDJdYnuZFQ7C9ttIbQVHarKcwWdpLhQC+4A7/GT/7YM+3nf
4sk+U9+yeY45z+mlFMNhfYgdsjLKZAeBbp2Wl7LBG1iIjWHF3to7RWLF8PK2lYx6h2D2+Ze+z7eN
2t+QlY93f/8wAloVmkPmO8tnJ8XYn7poJcz6/QpCOzirlh+LaP/yMjU4uVdmAJFBsT4F/pf+0gxX
eRhlV19T+wArnyKL9N3yYcsBqUI210i0Yr30ybVKEjVFSh5+vw73cT4F3FQecRA7TUMprZ+kwWVE
TYQpdL/GfzkIJWbNyc1ahRvYKsTXtXcoxCA9q5aq2VBLujddKk4KqhcPgk7hZUQma6tWrXKvFfF5
mdBA67RNFu6zl6UI15ie4NbdD1+q5ZWsxOZ6qGTKfJGIwbM+7UVAavulqQWq6UhW9KMox9guwki5
H8QsPi1Nj1vmThoupH2gymKt5UphFjxPvlfbKELpV4bSo8AYSlcenLHnvir0dSOL6WZpxl1PlYTI
R/SwJ/08uXih+HFef57q5bSqGWQpsmPeLpwibdbLMFVnsmYToqXN/65JaPUNowRvOfMTbCs8w9Fj
CUz/3Le8SEaZXPtRPK6DwfLsr4HlCELbeM8O9Gbp95pMs9sqG9cdO54rXdP2EEek/TC3lq7l3ZTi
VJTm7tII06G5CkmcXi3NPo2EXUE9aOn/nPHnIGdGXuOjiJT7n33Lu2Uya13sWhnC8l99y7ukxs5V
4B9xsQbIbB1x1s2CpBQ9pI1t0nLAMI3MtnQrPC3gy88BGKvyjvLjZSZVau4ywsfEK02NgNRaaJ58
++3f//mf//4+/If/kZ9zSut5Vv/zP2m/58VYoUbS/K35zztE6/N0OebPOX894p+bj/zqNf2o/9dJ
p/C9yuv8R/P3WfN/8+cn89d//nfua/P6l8Yqa8JmvLQf1XjzUbdJs/wXfI955v938LeP5VPuxuLj
92/veZvhqXHz4Yd59u3n0O77799kUVxO1Od5mj//5+D8NX//dgNqOQtf/9sRH691w8HWPwzRkOF8
gzERRcswvv3Wfywj4j9k3bJUBGYtRRM1U//2W5ZXTfD7N9VkSNN0A1lejRy6xFCdt8uQ8g8diQWT
H9ZUONDQvv3xzf/yC379or9lbXrOMY2vf/8mabKpffuNKvH8W89fzpDxu1E10SAzrKn8j5LC+Pvr
TZj58wH/FsANkT1KT04MOcmtWzMCy+Bfd6Kn7coyRRxNWlkkQx3PStD68PqDWeonb4oTRxk7/A/8
OQDUOqeeE1nDBA+2TYWtJqfPcqShGwXk0i41dCkrD5QymCRpBaPqEWso4yE0LWtHGZ+opsS9C92h
NN6qqqqvAvlBYVfvoE4lrib/HfV1qMckDiARY46XiKUzUQB10SVZ6aJu2mVcG3YrBSe/BPJrGUh1
Y3dyJ/cWxEy4gIMnh6CftOtUTm5AD6snQcrdSe5Ed4gi9E+GyiXG6TD761YsX8YB+CbWUq0zxkrq
VBUZ0Iw1DDEX6AFiENvgoG7HQFEQmTDUFUp2IXWvLUqS+togNFl1NUVgFKyjwNdmIdPJaSGJuKV3
aw3SY1Iji+QNaDuA9Ec1IO4kR6mQqfMNdkMtqpLoMPR7S8RHWYm0Dcx/CXYmJVHLTN78fmguhYCK
UQl8LDBQl8vCXZv306rXJd9FKXClKKhMB3rF9rbNToAVMsvxjDrGXqksnT6UREyw9lrRSW5bwzkT
YbykOhpq7GIdT8eFPvDGo4jeyL7fg4Ntj2OeABEFiNGNgJ317GoAyyKFXDyoa/hrr1Zv2wooMHUQ
1qGxe27kH1pukbBW2ksMbNELVbQUtAMR2kSsJ+H02vt7cQLULBnjtK7LtwF/WWeUkmllWR9xpeS2
1qOgmBvkHBXPMZDrJdZrj2pV1g5MGggPMCtKcN9biA52NqqFU3VezROJDJ04KDtf71WnF/3AldMO
JL+g7EQqmghhoKKXp7tIVYMtFGSSGKK5Mavi1ccL2R7LOt42ORb0dfw6+ggVxnqBm24euKZnxNTA
v8ttrLnQY9CpbUPbCMYJnvcRIQPrNO8o0bX01o1CIcQLZTbiZaQefFLr2NDXcwn8pk+Tk+8Nni0n
HemfRnxqQyNYd2Hn24JsYHECHgXstOsPOCK1Ihk7EwP6QNckdyIzN6sG2ri0sr3pUoR6YH8oGKuF
3pjhnwQ9rQ0wQDOKfNWPWeZ0M7mEyoLnSkG8ntiiYLiDhmlZDu4I03CG7Je24RWxnQjBnr2JvBrb
7klu29HxWrhKffkmCX62iUQzwX4hee0y0Y0FCrhWPQPdW5VKPDZ4Vjw9mW2NX6rRsTJUyiMIfdYR
4x7skLzr8+a+4MwGwqw8XnTGykvCM1LeL17xJEjDcy+a3FD5deaNsSOR9OqTTCDQxVdMT2BiXTIo
eq4AxBX8RvJUyppw6GvdxixB3fpGEm799FJa6xFC4YMHWtqmCklGggubPX2xUhFZrNJGXFd+RrAt
SMfKfK0jvdmkoY42utru0KBSoJMk92BHMGHAEXcqpl3cSmgdKd46T+SXosZlkxrybEgD9ta1hiw6
IAsI9sF0OlMDL8uJG7KcXFOl3KFeGTgJHkEgAtQnMn7XU+9TCFD1bSQg6F1oOG+kPmveQJa/KgfH
yg1pXXaCDzJR344T15iSkaI3tHd/MvmhSbA6mt9f+k5AsckL1kU4CxPAWCNLCpDdatBLHpTuBoXR
bpt0ScH+QnwIZe4dbIcDkoyQ5YAan8SmfC3UcNj20niXxgD1+wZZyyAYVeL68KBFbG9xByZQm1Af
NOvGFdoWq3AcKYRRSNc9yJbCDwiOw6BGt5sanMUlpRphe2THh/kF5SJlSuw0tFwV6w5XS7R4m2KL
M3UKnsHJU6LEp6GdJKirwXe9Kgj3LIprnk/cZlEPkwJJWslIf648EyevLoUzJ4ftpS4k+SowBbeq
8TE0+xRABdCKSz4q8Zr6Z4hZQM0yL6HvEXU7/j8UfnyKhlT6DVSt05RtCScwstJwgyUM5j8G7meh
8Rh5hXisZ0u6RjAuoqFJW4uNJXDX+k1D3AYpaUwwi659miYf+qSH5g02NvCDJ+lJAd+2MYL80ZP8
6ti1d37SRFttAhTWiL4btyr165D/qdGUCC3WYNyrXVtvdX2UHFOw6lOMqaDbZUXpalLWniFIDCoP
YLHy7wMI03cl9nuYF+CuYFoyBj6Y2MdQVFw/lVWEY6Rjk/LowffdPI7pdCeaSn6SEPfoKs+yRUs1
rpSyeoyV0ccbYei5L6dbQwu6raX2IEDrRzGL/H0iBa5iDMGVDiZqXSUXqYrZ7iCDsCVHErqhHj1r
2lTiq1sLZ9l3JhBrJ5yF1HUwqc996L+I+VjsI6B4Gx9hoBShpymu7xVcyMV4CK8Qy6PofVXqWfGq
Knf5mPQ21tXSOtBY7esCv9+hnFJH6atgG6F+VZYAdJQuvVen9Cg6eTQrViA31SbqLkvihKD+3QuG
EC4dyWKkLyusjYdm11fgj70iCqCU6MFWqEAaNO24a9hzrCujzFB6DXInl/XhxdDJXwzIVZVT9+qT
F3a0MoxPSGfhVSGV/caqzcqNqqB9yivt0iOseMhFVVoRl1x1mR89ZsFqND0EsVGaPqqqEp0CZaTY
NzxaiTS9mvG+ws3gqUZyM2wnb1uAKXTRPA3OpRic4PRm10MBOrlutGS7NGs28m4iGIJT53iUNKiL
nmSWG7fLo8DtC8TkdE8pVqbOomV1vnXoQQVueOoDrPS6YwCF+ri8U3OFmr/CzydWkrdqPc6V6ckg
XDM/PgXGG2bz2m3cwLQRxGQVa2p1F8rV4JDNEteNjuAzO9PONmqeFJZira1EoSn4eFpXJfrDfrAn
KzYiBSdwaXh5r66TIFRPBja1oQwA1EcQRkjTZ+JK71LKVH/D0FGK+nqisrwb5rhL8K+wF8m3pJo6
W2xTbY2u9VbPhcBWWit3rTxj+RYi2U7a0i0EpJxEwrxdiWIj+jE9+XLrEdFIHqHGJlK9na+O0l7I
JS7V/BY6pZuO7NmE5D5l1bJDRQ/cUpZFR24yEvcojFH4gMelPZmyde35Krrmavdc6k+SqZ9Bj4Mf
bbB+R0Y99jxXrSvfjjX9DsCVvqkxgcgI+1dRdG1pL4NQHs2yXEHXPabd6FKXtnH1mBWDp4pgVjAc
idXcIDQrUMOLlJyFL17lXpOj5S8BtJEa0gu5bAtKzuluWgViYfkYZCI3oyZ9oIUgriOouFYqN7gn
kOHWw3gtGXd99hqgQtib/qmVBuwu5O7YlfF+NJM9gdzR8w2H9AAFsfgqafttWpqbsqy3Gmt70xnb
EhBqJTy1gb6tLWudTVQKY2FdF5qTCiXZ62Ek0GxOSMt1/Go61kIR30zvztyKHRlMYG3jBCsjzTNr
0xIMT8G7XlJ4yGJHk2JCatApTUKawUIpD5xFEDlB+VamvhPqKEFb535EARpuldqRbUOUR4TSG/bY
2+1Twd9KQgsHx1zNC6cKesjuYcRljer6aB82yNGAQtgKfEOJRESsUNbLR9fA+hWeOtGJ4bZo0+kk
x50UNLsTxck6tOB9yY2yzbv6XRveI6kByR0DaUHglEhDBGiFHJNdh2c9fU2iEn9L36kirsC+dPIB
z8yBLxyiIO5XuLp3lLE69JhQiSsmhzLoyyBfUov9hmdGxGdiu5F0UFM91uR1fg/ywyOwjbdifj9m
xzqY6WI4iSjyCtgMKTnZ9sdziiZreCQjihkH+uIlZ7IftwgwYHNprSMQZGUGIqWqXc+wHvQhesH+
9hIhK0fVDWg6sWKNFP4mSUl4pGVMfF42Tq1Ze35Ead1VtqgSA4rvJX+iEqGLwGpv5e8N/tGa+pRh
mhA3lq3J7a4fJNZoxUat3BaqEHGkwm7zYVNzY44T5R2/cwdimwlCTilBG8w3utZjRS0HaO5rTtWY
KCsPBxgy3hYxD7uZI26fByVbxmEvsWlAxQa7pxbAUZqwK6AyvPXyQLSFoCdzRLY+NomtEERHPFZb
CcFj1Vq3sjpdjGoWTIF5lYLlpwJ7Cu/KKMB3pxZt4ES+y/q663TpftJ8z1bHiXNWy7cBG0Wrjw07
0sabZKKwPaOcEdBFggMLVluAaHAdymupqFI3mCiG87TsnUYvLtTgX9AlV+1CTS4ILt6QHtWdKigf
9JGAqyU67nC1gbvmBBbuCB2Sl6yd17oPjNWI2+tEVEIyirhHyq+RVp2MgfJS7vg8TxwlUYJVW8pP
eMSZT62uzyvChBR4HbvSiHKmICcvRQndXEjrNZkjX+ArNlBUIiwW5cZMVmoetvNfvk51yC+F3AN1
J37HanobtuEI48uYSEH+YLPHxcZtGAEx3CSe8o43n77JM/97Vesbfb7MDATZoWzx+IJfiCMy+vsQ
5+8hs04HSy/eGrLauyFIfwSl8EpNfXAQLZTYmeEkLynpThU03TG8hMVEx3u6SYnQxuxhqAVlbxWD
G0vFNmg04TLGVrCVBSFwIgF+Jlv0CXxhgH3qqOGEQ5x31lnh5e4M3s4eEoQo1MpDrTaNMxddK30F
wGWN5gd2YyjaJOZgxwN5SkJIsh96fKP7lWs0KI/mnnqJwxhFWpaZEkOALDPMtZfJbDgSfxUUlkCI
eKVKMAiypOlR3EOICn1pqR9TO9VSYR1FPU7IKQUj4hC8RWByNiMWoV2JqnSeXQfclE30ZJaFkxl2
DWQ26LF6pm7PvRUjBZ6ScQGQbXqKC8XPlndylPBNYzvkbpBegwZ06MHsNzxgJsat4nZgT95bseNj
cVio17F/mxc3g7GvdNyuY7au4Uddvg7jd3+4WOp11Z7HYQ/LEN5peZ8PF888ShY1KJZC/bYmPTv4
L9X0QwYqocLpwxDEHivfJRK0LeHgs1spdGhpPlZKPC7D/jkCc1UBG3hNELSoEzsgI5Pnd1BM2QVv
29zhKwbxjZa+APZZZe3WFK7Wsv/UTY9Bu2sE10qehPCO9AR7fpxqYFkI3ciz+mZkzcb8YtZGQIcF
w4P0I9A8O2AX6nM/ZfmdHz+muEpKqlvhFKn09atvPUXmScu3ZvgQez884d33WSjlx57cjaG39sDT
h1vFRgWy6jfltFKgDKKUVQ9vHn8243zn5aMGuKi/FEjLqqtJXVnNXjO3ffCkZo+JcXMa/AMK66F6
yLSdguIh7EY7SyS76B/mMCWI1tqx1W3D2AbG1oAWr5kx6k5X47TS/EPaRDwvbhKEaP3oKZRFu1OQ
DwVB0fRrEeNH9VQLrKE807eRd5iiuzB+iHB0bXvVXlOdtAUqFp0CMAfWTB2AivzRiUc8Ne3KQrL5
Riprt8TAwfJeS2XfKmse70NJ9XUPvQnz2doRihABm40vrTWA0qJm2UJ7hrPQkn/ZyPK+HV/89rXC
UA5VQbuXLlgtx+XDqHAfm2jFmujsnNThFZetuvkeytdNqjmQF+1UXluVA9iqYonJDl2b2OrATqIw
11P/2mjIWVtvHaBwGaPNXm9WZHGi+4Gk0nwzPwfSDRhmGztexwxDENwXTd1mREbkRYCyPmjxM9Ak
L3nzwjNIPZt0M+DgN0pMWbZBmNKcDpP8hE6A3elXY7HLzIOUszRN66J+E9MjOndqfIUJjeRdPJh6
wBDtSUWzxYk1h9WRdJEinEG97wqq57riDDII5wMFu7pn4bILbAdKbOOfMP1h/dQpxgFjPAG4sNIN
auk2jls61EnCXnWT+x8aaR5R+IEmO0a/51Y5FBnYiYOlfpfU75g+zftZ27A2aGd0k5vg7wVopwcb
/X2WuSzand+al7LHrKm6jdtxNQG71oJrlopeuCn6H7rp7T2w3mJ7jWQMW3MEv50KeWY2riaBiqcK
O7X24PC8dMpObq4Ffa9gSyr05lWK0VWhvYrhfoDz7wuinWA2UFgbM9p1aJxNEVnKUGdhPHtG5Gjg
PPwcfHl3zxwUxqXhrLX7VljxZLckRPDyhzbc8cj2elKRPMk0FG0VvqNVFvYcWHXiVe/fWem9YNzw
N0TryjB2ifBioEckEOZJpBDM7F0ub6UI5NMlJ2QfzLOR39TKvdKodku4bfp8XrzN4m5bIuli7bnJ
/JwN/BrYr+w91MKPYPiwmoOAnBG6Wz0ZALcZz17wSHk3U2+WbWDr6smPmsIgcWZ41rpLVRwH65hj
qiA8iCOx+kdpXCT13LTIJGyHWWPXEU2nDSjGE6Z69wlEj3ovkLc+GPo9CmNxsuXv9ekKZ0rNo9SO
ZpZPOK/vi+kJQ5VJpnB29V8sncdy49gSRL8IEfBmC0PQW/kNQlRL8N7j69/BxFtM9ExPt0iC11Rl
ZmWOCa5C57E4wN/YVd46dc4RdhTHTz3kmtuKOEfm34NcHWZMjzrNlwt3NN0p2/CUOQBXexle2tTW
JE9mV83IRlAsYffc8Hd32nzu1wCcDXKVRhY25uTpXQbV993X11xfHZVpcW4lGQm21p2s6FhYJ6s6
5dU1rc9d7/EBxf6etVsmCfhE+vxa5MdhvArxZwfFkfxATFLC3FTlOle3dw1sKOQcljYTGcHydxV+
9sONg2bOL5l5HhjPjQ/LfK/V97ZiLmc3dhupRz+4w7BHH49IoVgWb3H+a4T32XpwxqBhzuWTFB26
4KZW36WmOHiR/3e8hhZFHsbzwE6HZXlUAuIfnnZb/yM0ZT2QLTcqaQnFd7N/SjoWNtWvvuwyNnVc
2ML8YGSQijTQzoShV7ovIaRTNqm6D8oD8d9gFM6CVAwLuuQsp89Cgu1xefdW8wi9mhCG9Jrnb/OQ
bnhSerUJ+ks+meRXZ17OgEMx/47hex/iKPjIpZ1cMglB/6PKPrClUbk0fjzGPAqZeB1txrv5lcGH
+NMsNyqng4/1k1j6VXxX4qOk3C18VxWy7obXhqJ5Zeqz6b1P93l40uufenpd2pcs9osUn1+6HjI+
e45XTbPDiONmVLbV/C/VXbH4UcOXOH/vop6xH4psa3KD+sweAYYvQ6IGyL3eWNMlBzxMptSW0hOX
sjJuWD8uMO8YdgCOCMwOKObx46jiV4kev7C+++6+tG5cOWm0N5Y79xdPplNxsHrwraCMcmRpq0Z7
czhJiAYqL49/RrwpQ3A7a352DEqV3M/cm3P9ak63dLyYVON8JL6CpSQQ7JHlzJ2jQ1dPebhX532Q
7ebxmXPlsH7LD+6+ROQQ132o4DbbzsK7pvxKoW8J+yl3qgaPB4dL1ej+NDpWqTt3KVZvBD8WH8uh
aR8kD6qGV1ZsR7QrwewH0oVNF+ZbxdwG4q6cv4lOyOQjCWrw0/3yhBCfhJ/MvBjWSdUPvKjQ+JZI
XAWxjj8SjX+Hc5kfFF4kXMKKa0y3E4Ef+sgCH0SNil3OzqxXBdiv2UygITN+NdKecVyO08x6Lulr
oh3xRbILwy90v9NOI4VJ1vMbw2YqbGqqMZ5smes1LR7UG4r4HKd9VvsjC0Ikn5w3G4nOkHduHb9W
3hy66qJRSm75T3lVjU20/rSRIbA/6TAGWz11ErgUVgOFNS7G83Bq1N2oPARM8zB/d5pM96RZdZA7
eVTgTl0dreSS4hLHn+P7MmQy4IdrS2YwEb3ysEtHm5tZNL/1RoDOehgB9pROmvgLhfPoZMZXOtm1
wdvCW6DPfwbhdWxZftUtjzaFhLQR/KLNXQ0F1eThXqiC8kj+KJ7qibRS4X0ev5GUQZ7ZSbXl9kuG
a4+n/jyJGyyoO91r2804vjJvprc/YrZF8tyLnh46kCDAafN8G6uNKHLtxL+accpGARW0DznIKlaC
F/yAytGhv0VRHDfUIVyIQrGZ2r8l2oST37GgZBpDRG1j6a1ZuZqntB9D8spRnBbeDJfYBMgYXbas
PLqq5IOMFKFbhrs+mLY99RsgGk7ylHSRG8s+Zq/BcjLNM9yi0W4blrh4bzHzNYZoD+vS+yvgzMy5
z88qarJXoBb1j7rwQhkrQCbjLkZ2C8cdHhNp6uU1jVz9KhSnfjpN6WdjGHakbsVhu7riURHHyRUR
SLLJareZD+Iet8xmN2cc9I9Ke+bxu97cy/IqLtsh8krRU8x9Oe14Iyj+iNowtDuWcrYMpP2oaArL
fdlnrjm89MK21RgZx2ODHmQBrEqSzzElreVRyuSjv9KZ2YJwGAQ3i12l91X2ASkL4V0xvtv8IOVH
JoFieEk5J97bLfpdogAvJBhPWjYZ8/a4XKbpPc8ecv+tKT9R9cUwCu1CbvfFlokGI7oSJde2x0x2
5T9leST6m1jCVonAN8lfjXURAJ76otfXKb5n2WtQnc3uWDbYH9k1yvSjTlmTHE1mzpbLoP4SHlsj
XsGzh1g56aFK/5LkEfcnc9dsg8SXbBjC0rHsmvbCnaNTdwyQwSuflbDHWyQQT5geBZiljddl/GtH
BCMIflCxMKfngHxNGG9Td2FWEn+j4mFShdb7TSIr17Bxsq+mN1o3WTwMxb6q12ghkGmBHxvamS1G
bxO/jMr7osUOTZOjih+RU/InXMAe6MGdjpPCco4Jz6I9i6V9CB1rvXfJ0WrcmMBTjUiTwYYccXPp
w6p2o/Ux5cd2ouLZZtktVyW28o/BCRkLb135oeBnalhfteKzzsXi0JCTmXyEwrEju6hP/xTrVInX
CdlNvwerCGpnsraKfsGe057Dma9xdCJimTQ+V3jE8E1Qt9m0yUZf7o8BuPDy1Rs8I07PwnpVxKsp
YQZCKsdurb9axVeNA60KuP5ywQaBnzm4A2ZtwYxW0zUN+AnmujbtdKJ01x4zXIg0ONMg2w2NlKxS
RHroD0nkfWeMNJYqjCFSt4wSksx/czqBJnnhgefjixyyDTE2dnE8s9X6XI10xtXvFNAxM8WdkY4h
v8jRCX8pVOehsVHVfage0n2ATpE7Phc/2JItBrwwecioxPzN0glYjvdZ9zDDvxyCp0g0Wx4/Z8Dj
BCNHDdNFKLNWWz3JnAkdeJ+AH5X3NIpsAovSYg/dHh6AdskkZJj4EzsF50uLMe6zQ9kPLWZdPALc
a/OYMSEa87EU7o4mBZOnIkZELi8fnP8g2P6zdGCjZq91ynRdJlzZTg/drP4LyPJIssQZCXnBwJTj
KLxG5YkvSw23y+wu0YtQQLRimZD/9jjWsO4ACy6RS3s9eLEneGXvYmyWUROTps3l7DxbANFhA+mf
vFcGHugET1DRttvMes3bkoUI7ck/Qf2r52/UI2V5r7STGB864QMXNaZ4+tMKXO8T8W4wqwoW7VLn
0KhiMXFDforz+p/IJTCVjZeNxdEawG31a2keuUUn83Pprkt7LsRXC396z3JyKFX8pGuDJ4k8kfp0
I3pi/cNY/0psIKcH3h++hx41fgYYD8TZTe9FcGKEQqs+iU+JCLhZu6/kmvef4TB7ufCvxcx9lhPX
QNZf/7d0mtgdjUNmgPDJ17UDyieI1syOrY8qQRM4GojeN6mFU+deST7F7GqOnjw+teAZm4zWKIWL
gMvGptjHS8vOkrtRfMn1eXCfa9yH5tEhTx81UdiCb+jHeTpK5asMsNJ+zvPOfBWFo4jxXOBTQlOJ
VupuMRm98sryu9F8sfxOxrOgXzBctPGG6zPSxG8hNUbVEEmkbbTA2rOuhJrnu+30vTzcqu4vaf8U
4yECKQ/IZUzYVaOh3SgOS/Rexm/S+G/mq2i5gRkaikIvbb5beVfBLEw8iq0kvZnL5wIARhXhShqI
cf4pGDurvoXZe8U6KGWMKmR3GRztvwIaehAozMIgRfhYcTEVe/UyxBdtljbNsnjh/MLuIOekSwuC
Z9j1bJGVifqXgUdbwV6qGFcjTfgQUcQwoK6XToys0XgXrF1pP7E2yuetabxo8VucnVJ9X6onzrdM
eYvam5F/VQ3d/kHTcYSm59ma5uesg+eSpMv5KQWAGsB08sMUaL7Fm6htCmu7yM8Z13+NM08FvZEx
ZGo5lqfgYtiW3RlbjiyUnXaMT3jRjRxFV5hd4uIVyaFvqORXQ/3S5oy4xDdx2lfVnqn9cXDHxWZT
xZJgr1lBnadn74Brs/YiLcem2leYP8eES0NeDPVac+nyBkSS/Sr9gJ1MGwwqWhRRhPsxhytig5iw
3zc6JP6a54PN8YtClFMA3l/xbmWExztF2NR/qG2bfodETK59I3sOAsLbBJznHqYh1wSSJgSq8vCa
MKCmYrzGpVKdldBvqi3lK1BQUvtoEf2mBYKGqDOqPZ1DjcOl7Bvab6t8ivmjaE5Z8lrOHsOEUeLq
40+TMrFJ5FN0oX/U2QqEl8rudAQgFF+TektZKljbdr4VAUbP2zb6yOZDqG+i5NsidbaKiDndXMzp
FOCnErzEGkSTLcsf6763IB05qk402u2frjNE6Fi6FwbkT9bI0Y5T4w2Kk4RMdkpuBqEDcy0nud/0
e4mZyDUMwm0C1MZbepXF2JT9LsCHR38txUPot6or3Guo9vZLSQwcOdWNxLEk2Hwu1qC1L41DHZ20
UNzmBvm4ymeRveKVDISsHtT5ZZVKCZQ20nqIZwDns9uYe3E8AThBER0KzpG0eGdhE8jDB+3p8bZD
9hotDyv9MvD6rg+tcvl7E81PTOVtZcVEu6s6eVOzbWiU8xpoHuiLkQ/1rZ4VZgcCRwhAJZevzHhq
pMLk0k23rl0NyDg8xsBL6GR3rM7WOk7TG171HpOjbjDd1PC3RwQ2YoKkKLxlXoSNOqbQEcrF4HHG
9jXSKKpnjsLuIVOnNCamvY9ls7hq/TM6omOkG93Dj4cEFJsKiVE2I1Jd2TCYkeAKh1aRJYZ3YMIm
5V+pAEDs8spXGK3GlYrZrOo1owrDhd/pcLrJQt2bbDBeSIXYM92WHrlNkLBQrKWKLzqtTaZO65Gf
U98M+V/iIOAhXMHpwQNQEQ0v2bq5oRa6CfpaP/YzRdGmk67V/AhFb/SeOEIGJJBbFch+3yCDW10Q
NophS8l2VHQbQtRpimtP3y8+hfFtyE/ZCgLoGWK4F+TNVcQ6deCKXTVi/GnQuKUR7ke5o01f8YTe
sIJ2SN4tp3WRd68fJ6UDIWMbVUeun6U2dUAQXdE4tNKpXS/0jmo3eNesS622nlkmuAjv2++hOVX9
B49KH8Dx1b28YN9m3rPqw1K3cGL20LM7nLjrNgpDOVhg5BgXRgdEWwJtEC8/iLTV+Arh9PVvER59
czG1by314vkXR0HAnX/qRraX/p5bz1z4xuKLP0+v4fCNzczIbLuDutOHzJV5ohb4Nd22pwW70ZNs
IQC2HkC+1D9peqTjawh8a5k7aqxZxsLerTPPwkORNn3YaiuWL30zjQ08VDtd9VAgYlKvcGt/Xuxq
p2wSOhBs/ifMrrACP/bJjq/MiO9hfW7lkxh+QAKM8Ra0tav2BQ6O+DfSGwzNgRiP3Onsmm51G+yo
GGnYuRhFbpMw3U1J4JQD0gUVOdX8mMJnGEBU1/C3ApFFGc/vNdIBq2IB6+/eaYGk6/w6ID6rSzsl
10oQZnT1uh2HgtNRpuvDa+2pfp/sI7/cquW+8kdkL/5o3ZT5RbUMW2uIDsROCPAii//JOfDf6Kft
EXSvks/IYkFAFsaSlfhT/c5yR/a57xXHXGwSUyKbN8xA/JIc1IQefEvwgKl9WP3stPVb8qJW12hm
LJzqLH2Vy4Pqjx7i/tj4yDjFp5SAgiFlBdSIYl+mDWh4fWPWHLTKN1zuKBDbTeAtuFEHjIGL3CHG
pz5dcOgdmDMJNNNOqFFRq+1Ggz7dTrAxlT2G12WsyHdpCsZ+L6cXVfgLFOwy3pT5qOh7vUcq+Td3
J6n80eMvRZoBDoBR3rPsL9ChDM+/hY1SAMgBAM7STvSU1BjhBEb1GRfPgjkxZfhFBmpHTowc2IfO
4J2XnuzHyc0CYYly2at6BkUi1W6LP5Ajan1BZRwYzZ090WjuFxfGPT71HtOq1VWEn5N8BpEFYCGt
dnpwnWL0dCeEBJ1olYvgJ2x/xem1Fi+zcpsYwmxZKjW3u2aXMFtXTX+m/FuuHQA4nHE8NvCbeCwg
WrBc4FGgO8cifmibf5YCCSnvarbJJCImTViW6q+p8AMIN33x0RR3bfpYmguD5CYyBEX6JyN2Euot
kHDBwZ50u1Z9qVs+Z3kTkQlG0D64Nx8Eo/E5Gd0O8M+J0JQCBBzV8sqN7KJdtKeLSYm8i/xqzMmX
YEwDPmawKOmLU4xPcnCYylO2CjRatBMh3h/Vw+zfwg2hrrWXu/Fm/Gf9Tp7mSB3nJRBsApXQfxSZ
G6CWGn2xuA7KjyjUOHwrblxc5dzjFO2/Ta6wAei/kQM7xRC3bGW3BSBbhKfUf3TGnYq3oRmJPHFZ
yRMQjbsguJG0kcw3na5eGSilNF/hC+yqY6r7ioO5Ayqp3mWDSPqubj8CArsKv7xiPILLui2VBRXG
ChinTjO2WyH4jTXS+3YI41kRErLT/oDmF5/eq4WKmZU6PDhqJ64sybqYbFoC4hwNpP2aFPd+IuLL
cjLVK/Do5eWzRwULT7pqr35CASG9mcIj51ip2kbpMRZVxbtKOKYIOgabfqU7FcpOF/zItRwGTATs
rU2hoAEtAs4SyoZJwLtbfEwuXiooc9Gc+dEuL3bgKX6rn5gAjGiZlB+1ea5KMxHVUk8SvCQBhk6M
msF4mhw74TtZhfb6xiXQk3HFfuH8Ii22q7V+znvXaBSno9cNuWoEdIUJ2hKlaYjWWjyZrJA2fMml
rzaVNiCN6DC2kvHM1N+AMa7qWKm+WjLhKW7U6dyrXhAfa+s0jmiC7itgIubWriNyUsYMRK5fm/wj
L1YAZ9M0m4FmiVlQ419v/FTDU5TdQT6hcnRKYY+zPTe2y1MExXEFD3NJFPcuadR4PaziDZ0lwLKN
f9ToLe9v9/chualMJKS+5DJ8PrkLTZ6e7jOF6w0npJFSGvvo0nx0Cp5xxpamJ79xK5jAewW3XUec
p6LEzgRhkQs/KSwv6iwOXKvzBr4ErefbjmA9+U2j88B6GLVCF+0jbIU2Qo7A+ds78foNGW4QyE7M
9HLnzdApEjx3JT2KGGx9r8G1N1tVOoX5Gb4DsHqgWeBFHYt6CbJOBuBRKfmN7iO+G2Zg47dpt57o
oP+2Q0DHxUvjm0FxEQyjKzPAEFPtibFvdRuZqxAdxHjMCYBusmsI2Ln4kWGj0B3Kc7BRIEGO8mdN
jRihfTTQ0WfPPvF4vHHich34kvUJUgBx/hJkP2SWHacQWURxF7oryJcTh7vuMUN9U9xyTZq3CS8x
tKROb8+OJP3Tu7fE5/Ttzk1tUxhwPqsWgNGG1AjIiWcd3vnDVFvBsxYOS3eRrLeCiVFZ5tAQDwF5
YG31qPEGyEWu+dphEp9LFb+EDGFIMlKQxN4g9puqa+xS+ciMX6MFDRSvHV14rG2I4gAxzp8Aznby
VQ8O4gvbYGs02GeP2yC+tAi2rUXzS4T1zRLRFbEieFMN/5BA7c4zH01luLN2LOW1DP5UXMPiYDta
p35eWTEOlrzHPxSVselHf6OBBSsz1vhz1qhxGHv2gdZWnCf6/f8FI7+hCUp2up+NxOxyoUI2FltL
+KlYZ+X0o1SqHUp7szhU1i5kEfd/kfoV2lAdF1p0TBB5IceqT7l9YbbfbsJvyXhFColmLQw5buyF
5AsyspJxcZhFdUjBxBjgS0v2hoW3hE0HNjwsi2M74wKI73F0SpeLYg8Qzx959guOzbhav4Mnh9YX
QCEuynCTriJ1BOgX+kQLFUmo+ARxoJjFILb8o4udIBrWC2UE03ZaT0LSwG7IhlOeWHYV4l2kc7/u
8i2ekgwo1OiaazRuv2a4hRn1qbi0+TDRd7OaShYuRddg5G5uf83/cXUoa1K4WjfRdgtImZB1nqCy
E5kF6p4GNDgOdp5l7leJZoYwazLg3DaTG4K0YhQ3vElddYkJ1S0t2ZnK77F6R91iK9FZoEQxuAY1
FwtlOjERdmgbcc3oFagpUzaI013BoP0FjVzwJA4/evkWz191+U9mfKWfvnTxpWFMCUTfcPXmTNUW
FPcYnnRAFLCCb7oCGUBnJxbfoYDZF8rj+KhPmy7/G6TPGcVxHgYOQjNA67+WJZA7xE3WXyEtDHCW
LH6ofDxtOaBgRZ6o8IQR8APakaPgiBrAHZhMNrxr/+b6XR5iu813o1PN57F60xVkaq0Jh/OPEaXG
8rUIZv80oj7hu677DZRHKLlq/lmZ59hXXcN4IQVrF6gPofiQ4/2CY4wYY1SOa0epIZG6T5zLtEIl
MzDA8E7Mvu9v5XRZEWGMn+1VZaOFb/KAZWf0M+TfBgTEFFYuYYq49b/wpDiRV8RtxmtpH88nWXtZ
gqdSXbCNXX+0JXyZIAyYXTn4LLMIEclGd6tK3JmmTtohqbIz/U6XoE50r66sHFBH6tKHCr0ORZqG
f1P8+YSp1XfSBmkezQZuR1wAuw4JCP7dvOW91W4n0UUi3CiBx7i4gsKg7L6aAIAO6gjj5pi8GHnb
ABGseMcMHTylxL6blI0xk1ivRvFGL2DniZcwiLFN/Tz1EbXDS1ES7wTBqRlJQdKMbNUX98VuhI7H
N5OPEmGABMlRRN89qsavFoZ6ETsnU/71KMSM6GuhE5+HhSLyffmAPGzTd4nvl0EjBNpZRINzEIQS
Tn7DgMDS5XaclZeyazHrOw/Tc6adnv21P1J4px6XYXTCcAIZKExUAWcJtTDPHhBRLh/4W8P0M6z5
GDRCWSWA5IIv69f16mZA9Qt5nApDno7PtHkLy2srXmi+1fRfxDS7mLxFy51eX4qICHpkSJZW+KIn
5YEpEqaNGAOyuwDXg9naZGjtt4Y3wtbt6eHgsgWc3LjEW44E7tZ6EFG5/mgNSTq8FwBW9GsSsGV/
Wet6zA6Y0Fk5oT48lYh5KyS4akti5K2F0pQ4mYdXGLZmOTLshwJW2D6BKzUqAnbiqPag7w2tZAGI
CiorojnzzMVRTASvvtCepYoT/aaaHfpexPDdt+kODnElvEcClY8S4HOkvcLFiyaJOhSa+bkRXmry
e1lvGFUVLWkpp26+BNSK7YcoXkXhsvpzFOreyPbEtpGHeCHHDSr9Jvf4hitOWe86IB7YXMzs/ZZP
Cf+xYk3e4sawpDnTRkw34XJhyH9y/mjETfBZCwQCXw2e8zTf0y7nuHxRjI2OfBnKAbgjNg91fdbF
nQrtVKqFi+ReNjgyROqQ5THMj/V8VHN/7e0iy7ZcRnbiQ5VcDdXNZt8oe49RULC3g1Dv6tyX0y0z
KxRCdXVPU5Yuagv2nTQB/7wb+iXWHgaS1TSVnSB+U0wcDhQC5kb7Gppe5kIjhhincNFg9Svvp/Qr
RaXi4hgW77J1Y31I8Tl0Ta9e3J7JMifeDMrGMo+h9BSif538iA3am2uSfAkMyuWMVTOhgYwoAPNF
zRAC7dWfEQIejgicF80vjG56IAxXszal31fwWZu2uBjaQSoOYNwrh8G4xLrK0GKBeZC2zS7ZlSAl
1UHIjs3gG/kmhUFOm390gaz4xGK5xz9MiUXRhjg0iXQeeESd0qS8m5rf2LGbFsAfImW2y+ispeLp
up0tgrLU9xGCyXyJkpdkOnbTvdS3uX4EOYJnmpCbIXWxdgzjxPdi2ejyLeH3l7xEuR7j9bVNVTr2
5Ni1235xps3s8V7Q27ce3zbP0yQbZyc8K6Dsad8Nb1TxKG5sTXLWQjgdQNA5O6w5AwOmgJ+xezZz
J6VdXQ9c+FhhAyvNWAlfwcRImrmu+oIGaKB06RJGQJ2wORDVbHGAaExNfTNXxiDuvs9R0wnAGuZo
mw36xM0kgW4vfwGaqBGpzr1he5EPT4eDPKJ6jPGZt5hshm0y/bY3SdIo0lWHbjst/xJr1XOkkyfL
mxk7opWobOr9ArtCNwbFhM7qgcslusqTAaQv5ScqBkYN/bgwWA2IWCG4RtpLDxovwaXxK6hJAfic
K51Wp/cMHG26FrANEc1bSsVXRS1jGVDBBl3kAjrEEKYtSoeZ5Ttr01atVXsY/hkio01HDldGb9i4
w1YnO8CvqU9s3Z+9anpYZDgRZqXHuxn2VfrMqM+grRU6j4UqsQdgFS6RjO90tonyI0Njivya0gwt
d2X4l3DCaNV+bfn07DABRIxoMJUYaTteOEkLxMz3j8guSr8aBdTNOs0KCLKeuTHzWtPwHkp+Q0X4
CKd12swu4592hJWrxQ3Npacnh5YiAopu7SuqhfqHgiRLScyGzxY/pXafl1er+VgLruofR1yHv5NB
k23S+xVs+RWGx9naiaE1plHDgox2BKY8TBCW1QxCsPVWr0ekre0XBsYOHszPePX4gzOnfNF2SHg6
5tymfRtgt0cx2+AcJUBa2AW6Tz95qsEvAgmmKA1ozDNK8PUCXyFr52nAkoh1Yv+HoLXHRn82GUJ+
+VPB/44UrcAfhzvLoMce7qvoH21+FpGmjuU9QXuVoeFvOTghphwFP7rWCdwIL1OnBWq9r8SRaTLR
gNhcuZYG4kPaD6NDffWUZ4fIKJkALppZ81j3RAekXI6UZnG1Qf4iIoQgCQjdEkj3esy1r7UMrQbK
uc4/u2xmSdta5r9YJBzlFnRfM2x7gZB/3SeWiTKIFgl39OxnjhPIX+TGj9ZJsKeyicd24T/QDyiK
F1aeFl+xAgd4dUf5dRrQTMCsrcfpAgLUtaswhI597r5iGI/JiZf9SniXwVvFghBI6VwqeFU+O9sG
FZ03gfrAIRC7M1Z/NYZQsytGO9W4Tqh7NN7T+NKjH7He2LBt8U3vUyv3uHoBpWIMCL+uHFg7GK7F
9IILsxt1r6b6/T0DVUeOqr4xju2Eyl+/GUFlSwawzqH9U9OktkR3zmPrwCCVmtveMBnkQ4gS6J8K
Ofoa9l8dUhJ94oEiPieW0sn61KmCH2j8Zbg2+Wm13Wz/8B3uA5XiFrl9/zStnUx1S/0mtarTYU3k
hjuFXfEeI7lnOPRXgoTCHdozTNAVtgPLS/jgzKnJ8ui3iXImqaPufpNxP5ZnmkrlSK3A3fpP0aFA
b/jA1NVhqC+T+FjZ/3gr1iEsA6jheIPAFK3a0QNEuXrujQ0iQ22fcpKo/H+PRcUeWsUagEzVLtz2
+ocWfucQgyMb2IoBFJj+hULBSoeA6sJVdBAbxROGPWeeqp/NvgDjvqzahqllqY5vluTFpkcrPkDk
cassA0NJvD47YpP7BlqhTUwzAVYa1xshXgcqABkV8JwtxSmgj9QcNAuZQ/BlSn9LQT/mo+Gwl/CE
Cg3EJXd+OtXHoHg7zvtuOabMWo/ZeYjWAqSIUUV+tPUuFfyUI0l3GRSn7a8fHfNs+W1lXYQCgNNE
sgXv844qoMZfkxnBevgGcNOMXRu/A6iNCf2miqv8jt1sVnBfo78e8onF+YPsXullWwEoL3Y4KQvF
tVh2Xbqv+Q7l36wL+K0ZmgS75eIai4cMtZb+CRNtD92Bqi2+NaXkRk1KT4UvARL+kPzecbnx0Kbk
WHvcpvN2RW2C/k2MUGhIK2GyQawQta4SMc4EmRAyLojCiVsoNI5EFUw0DPF7ikR3fOgz3J5LG9CS
LguJMK+E3Trpd+ZSXpBxCc1LBnpCKxbQl7nDvG2Q0sg3RfL1HtkU1QdV11r7oS4fCaA/Qoeupz56
1yY3EUJ9xMO9Wg5GemxFmjuKw/k8VCf0Ky6wsgi7C9wkZE8cJpjaejcGrzexB3Z0rUIC+EA7DPAv
MyaU9R/6n1zQJ+86UqHgGxdX5xrAmoyp8YLwvARDJO4GUgeU7t54izNWJ7P128SbWGJcfQw3acbf
OiUhnFOZ90+30cKDEw1vzxGUnXnN5Gdk3liSk0zOc+WbUGMqHh+qbYJivJNC71F8xTSGIuRoelvP
Uy6uAbHC+Ic1vcwxRaM3uAIrSbRPEuRwCzdTKf8E69ts3ixrS+9X8ldIZ5FiR+u+ByT2wMcRHa9W
/vYbjD4CzvvJAfpApR8AIzIWMAQmx7vJqNoP85c+7CLtyexxr/XHVRfX576CvGGIm1Nb/ijIIiQ8
mIAtla8Vsu+TF51XDQbU43eOfnxFEM6W4NMj2CeDCisDId6jJtvk8kA0E6rZcAVfFtLX/ag4ixaK
TfA1rdhpGu5NJbNBSHvMVV33D46RM9jQdjo/sQAyFKcKpQCXrPFqIebClZVCPTsk8W9o3WRptr9x
p1CuPRFMyyFoT8EP/UX/E4qHtKTsNXkNwLyFs45x+iDtgVFjbG4Z0nLRbTYUeVSMYyq6q9UCQ3uA
3P/BfmAp9Fpdv6eFszEkWJvVFiWpVb205e/81sjXst6MkJesBcnTYxLqThpa//ajQbUpvxkOPV52
B8XAdzovv/PTXH4XbrTRFAj91GU0c0pvuDTNwY9l9bismDacGFMenNq/prCjVJb5mjCXZsbYpDuG
EBVo66nP0kOCvJ2CmbrA/K+s0sQrYrVLwwoThL2MvHdgVbxiAnc1u9N8TX1Unequ9UvMfg9c+4y6
nKgZAonR+Ag30e1QD3xvb/ggYCbxxWcTh1OgoLfYaOCFJRYWNNvRd9Q/O+nrP3Taeu0QreEuYgdo
5hgWYXHX8RVfc0cerSO+FpxfN509XUhnSTgRjgh2Ul1qBK/UTBQJWnaZAmDJBqVj9sJdlAIN5VLg
RCDAmOfYjZKtgLfAmNsq6RpRnUjaKf+KLVp55i4AMJDOYEThoiftNrpfhR4DHPTfW5qBjdkeUjd0
44Vpgn9W9R1bn3Oyp1fO4vsobWvhvAJK/JvVDPZacnZHKOWy/x9JZ7Ucu7GF4SdSlRhuR8PMY/tG
ZRQz6+nz9U5VLg4k2faM1L3Wj0B/uhsB5FQHphvMyvuxuTbZe57t8rWMyGEV/Koh1C9nzqetrclG
Raz/HbZHKXuAcZTGcvwcwzeqVKfyPR8ePRuwYKqFrjPsP5FqcNxoiNMA88uXonuuL1rj6Uag5pgy
359/uz+IfCz9hQsiU0woLB4+FOoMVWDf9WJadnAo2MghKh4jL790ieWLVBzGeM2AZyJQO3rdu2R8
qOkAtT7OAtubj/5PZHxIaX5z+p+8hSJcSouuEhxzL/2JyTANqVI61b8Mu1BqLTt4Fj06gCipv7Xc
05NxRTOsE6RiUiN81NST3O3C9J14E9Q0A60MR9VcyLifJ4/dLTzDHnAPJA0BH6deexfkSZ1xRjB2
m9acVA0Go3QjkGA7PoTy6g+VdPPuLw20+sgy9EPM5VZC7fi8fgRVgkfyCgCSkuv8T2A32Z+1fGeb
IRazlFc9iBOawGJOToaPY0jrnmPwoypCE46/5lXqdAxtxPAzZBchAkNu1HXbMbiYqJMb6dMZd0kp
z5r0ERpEGGFOe3TTU2K81+txroPVlDTudq9a2prR1UmOyWQAjfLm9VfgRRwCUMJrXVqKI4CR0YG1
qcrV8JUTRVdu6wFIYl8Gf1J/HmoSLq+Wfirjsz9x862LbhnljCX7ZFzADaUOcoJudDMEcS0U0kJz
VcA7pd6HPXIbb+k3p0lmwt1b9rU1b2HwF0bPHiqhRd4FfMkjUhmwYKy4On8f3PIx1TFZLniF+MX9
8qdrFjD2HBifNQLFNuV0Ls+TRCXSTIoupnaW5Aex+a6FOF4obpP6ZjKdB8FRcHJiGXJiyjBzBCYX
X1k39toal+WCiwSW/BZDrLBRNwWuA/OcaLdmZIiIv8LuJ25Rl59hAdA6sbYNmN+MSoEd/jOldVfv
FETP4Lylq8YbJ38Xa7roJLVuP28UrM29BXCF8VGFwM0tdTjrEZ3FBRvjoO5TrvdI+oyHz/wIyx9q
jNvuV2F+CwrJAsOZoL2sDHlARVEa4KiwLbaEHYTOThNSiwVJJzlanGqXJW9V8WoxWeaPjq9GUx7n
Ini3cpuiplmnMmu3f61hieecMkkmeYu9U2xPq5pZptkDMVXLaBMi1kbTyuHk+zzd9sLxfwmeIDd/
WaGLRpmMoRBzS/MX8F7rDCCN82B3GgJG8C9cM1YLpK0gtBBG+eLDIUzATtpZicV2VI9SeHFKmHvO
AgE29wjCt019LmIqApZZvg2WTKdcAMMKbMOMF/TbuwVXi8BI9H6N10EQ5Og2BbJCoS7WGPz8KJOa
fusBFgiZhsvnVd9kNZ5P1adsLtp6Dhutn8sMZfkjiZhtElzuKSD41h/uY86Rh1FHUD9tyUAHNqjO
xYgBVYgiuUIrxsym52spWIMfGdSUVwOjxI/Ccmt9dSbMr/WtNZDUM63YgOFFUFG+xAmPI2wKjtxe
DhhzgJIG5C3UUMWsS/NrtL40wAI1LlyVAF7eGaN4ArtyOSKnLV1m3/IhlusObmTIPvxeg5srZjS8
4A3ma4QVrvQ9zC7lH8O50RnUCQmfWfpSLzcKBeUdBokwxKxQ/7EhIEWZKWU6t4KAT4ZGJDbhmoju
6mXrHektu+mL31/ADg4XCru2HPY8BxyhFWvFzDipzpkIk7b9yeVHV1HVuy2adUByBTAm8j74UZNk
hqXTmjNCgfmRD6Z/hz5wFWge0luBInipIHHkCuwdcUaFS1GSn6N3NrNfv2LcifcG/fMl1hUkNXgL
l7LJMuIK+MK/+dwTHTdl3ZHCOfDBEMAyXNLoR+zAFqegTdqGAjHs8Tsn7c8AbBQr867/kJguYZwV
bYNg29eWQeLaK0zhIOve6Z/CYjqHjKUEzdjg04iRZO29Bt/x6MG9ZmREjSz48sLKA9fmiI6yZkHi
rlsREdYjTrdsgBPyzSbb2CYTam8a7E1V4Vh+6xpKn2HCycSp+I1rIuD+jQFOtYm8VQtx7Ju3iEoY
iKci7mExM5TmJ0+7BuOJFh/DcaNpS/oqwzKHkwtZjYzUpaqWJLwZ5gh12yBcEiTH3JT72e93ZaJY
qUkhkSemc7DFdhBfSxFfmvEKMkYiOYz6pdVu4ey3Y/rHRY1sCNxoWa6DzUCpTvEQObMOxTmffPTk
4WD8JQ5bAA1Cyj150ixI3qzgHurfjXqfkO3pLmBB2KzNZKl+J2x2c4QsKXaXuUkASCV2TOqxGWOu
lranSjyIaWMbicwkxqvS9qj90chj32ks6DKuW41aKZamEOC1RlKL5QTCKPOblSpimzs0rxzj27J4
8lUEDrc250s1uGmJLHYEzhmeJQogvmjohwVEEwMMqyCQfw/Qp7RXh1u0p+p2juAkmMcWZN+8h8bD
m8UuBTmw9ldd99sXDwJq8fe7RXqnsBwhywVxMt7fOQ0EECOcT0zVFQnHObvygjWbtAlALJA2RIYM
7qREK9rHoL9Rl+R2jbboy7s9vkyCHeWQRJbfNNhlTFqLca7lP2NTIszjac1AFBix5Rh4YPYibKVU
8yX9IGvxfNmsomGRkzw6bXjW5i2B6/kFSgTCn0FrY7+jrBAHmlfyyd561iZ1OhWEfASCmwkK3MTF
W9ydxPnqofwjztH9ldBT6Mmnp/zGEWdSgPKjPvDpgfKi4tub1ZrWP27UEyKoxh20Aiq4Q23fLRLL
mnXKVavwcw5XK99o9gVjQoXVwdfJWrxmA7wfJIh1Q4JLuhhHf7QlMolItrex4erCwz2noTxEKSQt
ncW/Ty7T1rzjC6KwwWNQk1RHfICwz1x9wBzwBQIXJLManl1dTUsqy6SljKNrkVrvavIHO29GL+IE
fOT6sn6xu7XooktQULWULfqghQuP66NIFfLky2UwMiMgpyzkh+f9BGO27PAQIq7UpR/d+Qvzh08k
Ajc/nyvVsgS/zUZtG6O5UVrOzP4Ws6FiJp6Up5gatfAjcRlZ6vMP2rK8YgUJ3Xi4VjDZQtCVDEfA
ixaBSPOTTyvUOeKLaEqcerpKiA7pMKWzSAEOvyUPQzYPhYOeqzuMOK/jDMc+0U0ZquUE0/S0yzkD
abokqEKv6NpyxQyWxev+xAmDqcmbnu/BTEfvNfskInzGJTovuL1JAAPst+cOJ3xpO/NOSjkBEncz
CGt35folWLz/rqDajQdSAXOMD2w06l0n5xsj6CdPW8Bw7gw/CbiLA+AVAOTaRf3tTcDaNfFCvPUB
OUvCNkKoVsUegmT0XYo542mwKo4TSAD9yDO/f6HgllwuI6hHYViBMu7Xgjhowq/GEg5TO33Wvsgn
coAysMbwqteTkM1DHSKMww65Mr1s1VkXPSPdEH+a5bnfBL2hthGEpXkZ4rdBkCWctQK+pVOWK2zk
W8yHT551Xl3ADnMHU2PC6lVc4UkgLlethLv4zL6oyGXy/+Oy4iEKF3U0LidbdTVUKjHmzXEA62BC
Ves3czxOK39Tqy9pEa4m4yCAjDJZeStuXfg9IRKi3oXtiJIcrkRHQtjC1WVTyyh+CO76jCg4MFNv
6VUfqgTLoqG5JHGnwrh1bn10LvZf3BDQoP35QI7x04rOfGlzAv08LguEH/bsUXnHzvW4Bz514wvY
fqaCPUKuzZEsq3wKjjNXKKQJe34cvj/yD/H3rcWhESAthchi2Gi0X/4Tnju8YPCemrW1w91gAFX2
oGLqx6idU6ld5xal0Ga96tUSadyuDpDnnIEN5+zFriKyvgPUifPYNadkoxUo53k4OpvEZSZvvXzo
n535LZzVZvjKMPvxyVA5j7mGk4LX81k43Ow5IiFWMzAOUlz5SR2A3vrSoSfK8504CSqLJKRFgtTF
Hr9UqgSKGFu89ZFVEjcwiiX9S4rPjnGOdAqx9oX8Z+V3TcQZQXf6b3H5M1Q+mTI8u8GuTs81ez3L
Jwkl5daI71mK+3c15ntGZgDqUGYd5XNM0aLHvMJAObzvj7I4lOWlNb5t/sXHadpMKAgSRYBeFbtI
g3CBCXjmuK3GkMXtyB8hXFMKR0uCJXiXbbyVn9ym4EqQT4RQudl53SXRBLhKnmwwkU8Ae1gS8ICs
x99MW6vFEMQNUAcaa7sKfRTPe/ixEk4gOkpGRrIITZN1srCskoOSxk5ZWou8LwNFvslxwa/gSeQl
9A57BbM9KVcDHH/DME+QOD/dN3WDHHwc0ySIifcHFmxEa4ugq6QCAgqRG89VkJgQkcQQ9m55lEMh
2MsSayGUXJOTLZDVVlQkkF3OLvIkFc6o3jzlvdW2eXWGqNeLK44Zy3mPE4s/X1qOEYtHF8w02XXg
Ppulz3bpZR3ms9G1IZi8/oWbEOAYRO6DTZY0KxBGJsYT/uESmzM/s4+5OYQGVlXKZKR/Gm9jApI7
Vihuc0i6WO1mzl5ra6gkujVJbit3YhPyJqxC2yJB7ekSXWocTKRtcDy1ui6ifSxvDGlJ0q/8nIw1
eb3U8WDZ44qrL/r0YSEFTdbZBjeHuid4UCxHmIxHolIQdzbB0uqajRNe9RrRWAOTvk74EXsuTlyz
cN2LXvwsMkc+w53dgYCiiu+KBHPvvLPfWfeE9SDnWxbzsBqwKErvUrGO04Cx+V5LN+Kn+qftHXFo
9iERmTQQOei9nYg0c7T+arHQEgqrpnRhgQQB8XsG4xeWh7nsb/Tys5X+iugOHJ7l5w4thw9QbiAV
VGBigQwocjx4FsLyY598qjRLd8R/1mA22DWFqopmeop6fplN+RrZdyF2zc+CVtRaO0gGv0TN1d6F
QCwlbr+rx/eRfAQRShmQ2G7ZWvukIyD/pqL2IB+LZ4usz6GYn7m8CWlCvU6wI6MWLKw5p6JJllYO
XkhUPnz7eIOY0wgvWate4dIVISIodJvK3hzH6OeAX3D21Wd/mN5BEn4q/k1j97DGm/g6KvPZh4cC
HiZeOdVKV7GZbbNxHwP6akJ/CtdoyjZ9DSxihP1GHRdi/qpITqIdaoYxEjlgFi61F3kT4jhV6M51
jg45LkRngyM/MwMfyLH1YDp9PPHkWpeY5YoNmaaF8hVqjBXOTpI/q+671UAfswqJEom9tcVtWriF
hYQURaQffNvkiXFNIk25JeI6bnZqefXUQ5ndPIQEHoFfgpL1uWp79opsQUggWjvD/AVo9YsrQIbO
TZ8sNOdICiyyLZH1aMzk79H+ZJOkmfaUegB+36ao4Pw0qLIwqpcGc0BADrDkuO+ckKQCgCDEqwL2
9Is/8Z2G0ovsSXfA5kHwECbqDcczX0QzbGXgTxwVKcu8sdbDZVqC377Z0lvh/Jn6jlMhl14eugqr
kGdj9uKTkZoGEw4IRXfOo6NZ8M03bDQxmSSreBEtI4IYoGQ0tPMoc0L/oFkby/jKm0+d2YXS1kkC
cCAOZw7ABS4uIUpsSVedrgqbhjYCbkZoH6O7ne35KwYGitAjdkwMtvZSI433lorXOYlSVgAOM7fs
tVJvYvZfcBlrOuadxhITo5T/CVOU4yg6mB8S+5AgOEuaHSwDyT8ZoGNEt3kYR24j8z8xr6ndTciY
OOBDnQPtoDV3y/gLYRyC5gLJ4vnEgiEltM9hvw+8i18/sKIBeC881hyzkPhz2ew8egBFxy9Zgqxd
MldBnH963SEwD1p7rgCC0p+YTNNxXVeMlY091+rQTZVfe05kqfeDQNNNWDejsECZQ8hPJCAB5M7G
Cb2k2Hi7WsVGhbkvQ5rZIHg+q0RnldKHVmuzynobjPdpqjaGqSGpnBY0DblhcifCG0PAHMg8LfGv
o+Rjo0ATnhnXOlAxHNT7pAKrJt++ICIn4GWIJwdy7bcI/xzjrlZ32Xs4f+NynMOxMEQ2M5ilXsB/
tH8wq1c4yDg2ZteOSNgvAI5yG/kgiw5FHvZBxGCEeBog1kR8mPHTiTKaLS6JiF16ppt7iGrJexPq
dat7atNVNV7CzzdxYqnNN9YssbCzD0fphxR8BeOT+sAZ7yeibV4OHkoVdXBtZ0wEOMmw3ju3sMaZ
dBiGizVGbtr37gO2Lvyr0YjWzyS8ZFVIbsannhL2NCsYsW/EhSMGwdS3Jt7a+0PNSDop8YompNl4
z5qbXH0ALDCHLScNMGzVI7HP5beQy3l8GLvGvpRc0RqqPTyIKNe5mKVTc1XlV1D/2PE+yBZodPd9
vwo7gRz6C3MuVbfAufBvkYm2KPUZYpOZigAAX6MRXsjents4S7we2rziatoo6rYnsRyNLqlY2DW4
z1yFu/qTjO3gKPdHj4wUCyYQIhyBxNLu32o8m1xU4l4GLUCitZSzfZKQu8t5RsCn/6NaA+A5xjze
jcG8ECToz846Alhpp71ICqo8zF5fsneUi2NR8O4ArEvfVvM2OQ/Q0wauxWYDo66kAmPxQP6fSXrp
ARL7ClvH9BjLjTSuO/WeYmaLaI2hsICOOBJer8xM8/odnReBm4R55StnIVQek3IdMVUCs6uN4ypq
N3cg+zMDWvhgqzvMzXr8XahfFstEifSRPzUjewybv0qETbQgglCO9mm9QclENWUkHQnHnlWYaaml
StCqc1oa1DEgBhTfuxY6rqYvjXDjZe9168xGx6exFvh6pbME8FVJCz44MXblRA4IrzliBuklMCvc
DjMb6kH3juKT8NX31NrlEwGTsP7jIQ+red2/1yb5m4xelrPzzD1f7xic8T6gVa5QqkVovRt4CVsi
wi5eaMgtpOIoxYt2eFqoW8hon8Xe+wPqOruM88JV4k1ZnDKVZeskfoEofGkygrQ5RK/ygBIjPBhm
gyMDYYs1fA/rEPiIZR5p7Bk42Y1Jaiylc41nA3W8Quj4RN+fDb8wy7R5PF0S2JwzGJzmc2c7PCDp
p2QQnFi7cvqe6teUzFiD9Chf/87qo1bcJv0jQMKmoolrHwxUaEGkN+Lewn7OIBQ2S9rjrPLQzGVX
mgBIKErQiNZ0iG82eNFlJLqT8lto1wZff7TIQJM9jEhxclcAcOtia7dnmKsHUbszw/iq5UOGn7jZ
jxnnlf82lk8VraO4a1UexkxDYWsgXQeq7uDW0SagjOMwLZF6R8WGVjEDTXi4opiCoQGSmVhA2Jtg
F6XzJrmlMlit++nYEeFEnORjxejN9u59ONFB4s0FtkVrNyfuICi3un4TwhU5fBOfrdNjPqruTfjp
pPgDgewqYmfmJLpys3+MxZdibVuCb5KvSl0P4yYMH2P/Sus3KfuNmq/M4BaCbxirjcXtFHnIHU6o
qXAf7ZrylYNP08fwb1tUVBK7D31JbjHzMXd7Xp5JPvSrHxtPa9bcJ7AklvdRzyBwvnzllJc7Q6c/
VvmI9fcObZPcfsn5DsCBCzwL3yvTO3RIRYKtDB4f6XtObjSrv6W9mEJMpEuLcER1HYjt/1znJ6l/
2MYitwkcyC9JurZnLCsF/fV/rWy6NlbCbxN538NaGAvy/AT56wU//XBB7DmJj9Tads69xNhC4wPo
yifPWVkiSbZWXsjeyMdQbwU4ZKCToLGDJUsLlugpRvG0oxooXxHK8jE51tnWLATj3Y0v8SJi/RjB
MTEwK6RRsYHogLfWV8QDISnPEqa103/4ZiaZYm/AaRvVnopHYqmU4gbbqflBS1fRdJK1ZyHdNLwN
MfMxcgzYpaVCOKKxSPeG8ZZn78l0sLQDhsIqfks5wgr7guqG7NUVE4OurkwLgdG5a9YD5XkWygWH
IvsHFQgZSgjW8prM7f+tWBAkHPZpshX4f8PxROWaaHyJaR9ZtM2HnRM8aX0IGSRK0tZcIpbqKS4h
0kk64T0YsTozMdFhqtyqnuCh97risRM6UcFFcnwtJoN1hTWijpq1mv8M5leBtjkGfFvki7Q9DzkV
KbvBXAsnX/Sh4T7G7UuUrrcS4uQ4OAzdSupWTgfRSIoGyuLCPzdIoJh+vq23eOdrO+HoVxruDaG7
29jy2lfXvT7LqpUmf1GP4TRnih9LVDsE7C5lmwaSRw6vgrB8VqF/ASqP1PUvs36DSUkc0vB4Vveb
+zdy94HcQhkGh7shzG+2hSAVtoIGwSd1ahEQm7/M1KtlnHBqJF85ESQyiDgAVOn/QzYd+3/dATik
fCLjFp3mc1RXhsqQws6wbKuPFPktsdzDEaKWGmkaCGA4Ngh0kTLAO7kFo+mDxh9XL9eaxiCyG9pf
RjiEpCC7/LBhdk0iZL89gMUjyrlouKtMP1yCNZGRcQzTb66HIL1bJP9I/zJX4n4P24qmKgLvVVYT
OVp3Xz4UPMQm5LA14NJ8H0EzLDKuleqCeCqV15ks4lSleO8sWWIai45WoJ7OZhWfXN3/q7qjEAeQ
CIFcm8/p3/V0EhhYlL1bdC8IT9NEOK+B7S19N3qQKCzXWD6nQ9pcs+LuGQRcfTeVCLA6FojUTVC7
Wid758suzhrSamlr0R8UHAE103iDwyYISRc7NfqeWSmtOYQwJuHiLVbyp0xBEPINRyQ+EP5DLQQI
4J00gGT4KbydzSROIUMFiiRz7TSQPgO5HrDTTHYZKpVDFZJIJDARXn+0ivho+TyXk3kaiBdCeVqY
m7zbWwFBbw+HqYCUgYIpzlG5CiD7tWPOg+0hQtkC8Bfo91qwMR3gTKwzyaDTmHtt4xx3ZDKf6hdR
Yl76JR7okkaPRAPYWpCWaCfntiYlLsiA+FcibdABThNZrNWISaTe+yUwxFkz35z6i5feDTArwXVz
QDaIQzXlo2oxBaza9s/HZM2w5MynBsUySgdct4JNzfybxqcTOOdB2YxLfen42OVztEPNwreev98y
fz+bYdL/6EKrUdmLqv/x4MBQSc47lHO9vOudLenTEU1OKaJq56e3/sTPYJJp4ZW+W9eXOgdmXHiM
iHeKEBHzfIu9syU0rLtHYJWS+kmOslzs8aeTRaSOZOU4vHLaatQvg/SYCHO2tOeYbH3/gkbRlg+a
JpzUQCL+LhQtFyvd34LbDcqjaZ+J86odxKe3XD763qYIDxbgoVsRIbdBwTZr8p+Y63uqr6W+0LVf
K/vLNOIZ6OxZNs1HVD6c5Et17vIsWPjthcYGd1xqbpy/y7AKQudoomuwhoxpK8e0+mrbg0Z4Tbiz
ItbSJe46L3t0YANKRbszj5HGo0HkAq2kZ83AiLGh4A/zO6LlOcEvnLJYWSZ/0YJJgfkHzVZnJqCE
1/iGciWzBo0haUDCMG4ueBGsbyAg0FxUOfQFmAfLvtfpNem/w/Gcqz99qG6a+kqNL5QycUCU8OjW
Z9Lvp+xYw9Qm3HoTFEGh3OWbif4h3fy7OmHG/JtIvkrNl4HecFgTJM0jfSTkTKtudr7vWB8qp1gS
eENIFjCy2FPU9lvHsDG+RPZL06/q7tQkF5kgsHwvA4ECZtlzA+tH5IPpcVZ6mQhfNhi+eCmpNQx+
ou7YjfupRm+bkHDMKwVuJhODdeQIMJnBEFZQf278cSiQmWLpaypsPP+X0wBB3e+ESGMA1GVQ8bBD
6r8dM/MEethDPMbqO2kDBjRkXTPZ9bs43rbTBnOBG/4lNSKiV+dBaX0P9UaBrMMH3y8K5Hn6K+Ff
rJ/H8EtKdyqHRU/E4HDrQFBKmWmWqAUd2a2T/UjeuTCW9YQcCfJrL7yuKqadckO7utABm9Hxn4xK
uoMeuVlJ9uayTXaqv7Glp2rQE7PCqrGJcX0ZqDlaXqDkQsif1qKYF6G0lyk85UDALAkiwwOfqXAC
9DJhfXt6tLJ9OBIqukIeuSBxIutePVb3OttZyp6ouKo4WMWlnZFJiBaBeJjirtZXWP8Cy7mF3nwe
pUvuUHRSTX8cotPI/SK3FOQwO0JUk3b31jIx5uW9rt9G5vn6alVXh0tUU9dkB6aAdDEaHQFUldLV
UB/0A1ntMQwqNx3eO50Da/qG5heh3Q1qGeT5dlfjhNuS3m5ugL/77p2GBReXQgbUBzCBO5CVUCsv
zs0b8ResIwTCQ3exvD9bP0zoo4secR8nlhwMs6A4qfWy0BAnMHet9WjntGdn2JOtOUK8k98Omhl3
r9jnvKuPNou8SsdEF55M0Poia5APvTRtI+XbVD8KB/ZUrdRFusD2LDQL/lFC6xAJUQH7RbxMsxXp
6MI3ow0vC5g1JoLCRRKTgzqTdUxJp7l2zLWZnZXyECHVks4mG1yB2PxpGB/KeE2lTebsDPK7agBS
GsyloCQNyiZgA80flsDmyEjoZuaHwilgee+CLyOuF3Wqlb2F/YmQjpmWHqZyG2MqSdDusHoveu1i
f/77AMcbltoF/X+Rd5CdW999kvTCFSN5B6TVmYK8DylzthIrkx7fhJ854sWRsXLW3ktxPkOkLjWx
yLwSnIz90jLw6O384EckzlUkA+TbDA+ko735tbxCz+1s6wZlFNnnjuUWizY9BfW1qIVbyNy2WDlG
9aV737X9i2xm3iAItJB7i1NFb07QIDYVukzd9pL0KmJstQE0HceyQiAiLUweiuPtoEGUXxteGHOf
2s/iNSSkp1KHqrBfyETs8W0HZOkE9JG0CFg8HstBJy0Dw0nGf7X29rANhp/eLkGncdCws2Ixg1Sp
yOQUFup0V9vHaUAePmcqjXmqvBXaH1xJ/NkaEwLsRqjefGWns3Dbxtmk3Ero+RDKkI7Lz5sHxBpQ
7OR25lYxtymAQwY81oKbFT39ZMQRmks/3eS43ey9OEZrZ6EsoWfemvEVtRub9Wi4kxWZSETaG9BK
GjTANHI8HphfUvA3tP5JRWT9BaLB5XyRrX1B28Mc5XFnvXtiUScBCvpp4ZCGLJMru9OuavjM8AdZ
2O5gGcMzqX1jeCzaZW0/0dAgu+d1xNLqjFclvJMu7YCbqoF3LNRPUdbCCdQyqpAl0AKWEv6UDhep
PcrxE73qPABnJmYq3iErDc1z7QZLLOMGBnPDHb2138xB6oJls7b1Y8DavdbtRRSfmNlTIjfoYSeU
mawAbomOdE0HDx1XhN4SnojDFXG0YQdIhIl9fIc000IiHZjG7BcydO6oNjnrxivJeZUs5MDxKUnu
CCnI9FWJAPUIJbD2gSAuYmh4UqkYkgkT/qcXCnil42PbLEGs2PLSBDPB0veeg0Yo73Fs18RAxSia
+mptHfT8YM0f7If2bFrkBDDClWCWoT5n1cVgwVtCNTSG9XzbBXcbybvkzHuPVqUPRIaRCyAZXsQu
j6ZMBZhVj5UBVP5skD74a0i7YtiLKR8nqsTbxhvPwzl1W2ncEVPLw6iRqUd+mmGtnx9UBZLrKPeI
s89Jt8pFwhapRM4jSZfC/Vdc+xyuaMOt8fXLJzE5d5AhXh0is8m1/RfYh1yXUFuISGrVgRuJ1F4E
w5m8BaysvmG7GRb/nGB72dYXJjejoTVUGcyYo2eskkty81ieeSY7h9q5dRdfoExeGvngLM+IGMmL
8I1XzhsSTN9xRLGe8DmQ8okbzpvnw2EMtknF9iwgWZKUulNtIX5YaQPBSGSHUFVD9DzeetzVSrvi
1yaRpk9fY3Swkx0SdI+YA3ttI3QyrzhH3LqBcdv7aORJBE+1bUgAsUFJJVXHe/B4WT1GNUgvnEhO
pEdWkKTMLwBCnKDy7xnux3mDHEbAk0hU+ng1pW8ZgXdOvQvHrTAgK+VCmJlVe1fUl1DbcsgUDuJO
Imx4XKtHjT9X36UM6TL1lSXrwtax2NNQD4xsVlD7HFVqd6GLoxiveRu5kw8XKYIpICMkg/MC0fz/
0miFkYhvbyBhlCD1YiE9cSl31Wq6kxTpozLNhlulE1fiH8Lma3BWnXDMwj/6X1m6VIqTmW4ph8Ei
id8Uifp9KuYCePHSucSMrx7i5NVDahJUoCorhd5Mlj12RYMoKiHmH5V7a7wJL1b0kaP6tqeL2Oas
8CjNI1fpDj4yK59SkKdfbiZlbXuP4ZkBukonybtV5c5y9rKxiiJszoRjNiOCi2si1NwBGEz0ehIs
APM/aN+hczYhmmPrPVoFK5IOp/CnlDjactMdpL+ETL98XbbEOSIMrgvce841k3d6T3cgWxxxu0d5
3DjyXCYUYhRaP+XQNl8HPoaGubSuzsQe5uOlpMtn0E9RcpCR2OpnxC9J2cxAAsT1G2kbXt6y/KCf
hq86hjDwKaES8WIBT2u/EL7KvP5MqR1UGfo5NYlDyxEYgPaWDIZ+vmpYYIV+UjrVCD2km/gFW5IE
Unk12i+fKtMQ66WaImEhFTFeI0BvK7SN49qIl5L61IECKEERwEu5t5CSsQhZ+ByDDX1ys4YlEOVZ
F3KXdS89IBHeO0X5SiPHdXCwQGDbU5C7ETAIntgl3FD2yZyTlJe/pDh2bQ5RgEkRXCCQJO7zFDtl
OK6gxrhKQXBWbbimN1irLtibBzZ6u/oih08o4e3bJGaVDprUuAod8+B8ixW735Tkd9QfetsvMuya
X7wl3qVrd116ULSHsA2D2Prxzhy2qk7885zelan51cu31vzyUTvkiG2VmgRmoA+jXI76wjDfRshU
ou8CdSXWttC4CveSXs4l/1A5R+jtVY3yGFqHmAIxJyv2pVfeAO8ttAE+aXyQwByh5TM3ln32W/YP
BqLkxqQbNeSeCl1vGP41yjX0nunvFJ2+aCLul+g2s+k371hrhJx1F1HekG0iPi+ZOipgN63dFqlb
O7jAZMjqLcFUJEKCROT2eeLShgakarN7sh2D2ZnpiayRmABNNDtydqKjZJnwkA71VfYOpPsJTRcZ
a8zR/GMh4pUlCCxdHDxqfBVilNNUXrGDSIcChi4wyxgo2qGUX5n03jh3HMwGwIN6o0a+JrTVvKMz
aMUNHOIsRx+91W1aHh5yvGkFNGCipm0uSbnNkM4QW6wzVY9feY0I1ZnDL/m/PX0rFlGO6HmENJyI
OIYei/+LmtEh4siBoyZFC36cPC0/PIp5Q46/IPzJ/kC12m8A+Rd0PIxgWu0+1VYlCLPK0PldB1u9
QCqLtitZw/44xoFwyVlTboVfEfZaINqs+OalIoJDiQgt1p5atWlakZtsJMsu5QeiY+Svmtukz6qb
xP80RfyIf2BY5y8S242W/shNQTBnDyv7yBQRqwkRYN0blVDdu+WrcGiQcdzHPiBylOeuykZukiHc
OyKACxXXMt6wKnioFlnow7OsHdWG1y0j5XNvEwIBdBEYB2GYjusP8ZjHC/7xsl+w/JCNrOaQGEQu
gh9XJ2LcBbiphVcKCthiG+3sEIKbMwVoCBxIshLMQqT9qs017Vl0oLARLQWbebEPs6NhnTAuUhX7
8GHlmGfcrmTlkvD8WiwrpF9X4VPSjo2HNrGHVv/Qk1XmQ06FGKEovCaiQdKRIoHIKfvRhHMB9Cqz
n44cJHUPJKeFj8C45vHaVLeldKtztBVbA6ULyZH21k4R+mgLcGXcipwZdbQrut+R+TeNjsl/HJ3H
cuvGFkW/CFVoxMZUJMEcxKA0QVHSFXLO+HoveHDfs11liyKJ7hP2XrtDCZ7RjtrPKuaQLrcDMUGk
lc0dli6eVZqBkflMuPpsQrQ6FqbQtoxwxF7ivVVW+dQEu07isLfowVi79Dgjo31lgZQqKt7EZd77
98qUp1qJ/tqq/CK5hLvKz4ylqYjLNM2uI2rFNFP/dMO5BOn0lqoAqCoBpIF5vhahHwuUfcNFXBVb
4p5Pwt6MRv7dT189aZKSD1cfyOXylZMFS37Krfc6BY8WdGvJPCco/X0O4z5K02NFJRmqLStV8UAv
vmhx8YOJ6a8SJSnYVaSF+N+ymNwNTJYl9AtvOvSBxmWKDaQ0Ng7LlLbjC1fFHJqjS2vtov9faKF+
PAZDe+rU9mQ7Yu0X8tprqcrCpeX8XRVoA/VAQTeDIbSLr8EwrRVhgBt11mpMuakMZ41dJJIMmTuQ
iWy3ayx3oM+aWZs9Z02lNr/SiFg12K+2M+926CUS8s8RvjnoxsY039ohflEgf8jMA6ZOVnEtNUix
Iyw6awC+OKyiHJqMPa7zCZ0L2bOeRHoFWtLzq3UxsQFmFdVo3xzGStdvRErmoD7uelU5JkF2KLqQ
4LBpkyATbBE+CJ97ky3CmPZkrzk8VEh/tNRtC33d0nOWAF5Dg944jy9TKh+dg9Wjs8xLMfXHICrW
pg/YFz2ynYjlUM6xOQUN3YTWMEH4qBytcGekfCOosFJ8b7RgTvqR4D4Z/OHkYwqCtnkwYQiocblq
bJiicB/nNUYeidfaAcNGRhnxxG7MYxQG5aHnq0FhAkBPI9OyXEe5jfEMLBFoe7jFbicBabG+mATJ
9bMIqCKLRnBTCjzfsjsI46mo3xNAlWI+e36FDcDGJoKghqdVs/RkYupRURhcgDGVEktbkI6f3u9c
liTIVkz2+sMlCpiWs1qKUBsGJm0SysBYsig3WftBbWRvYTA3NqKTk3wU9FWjQ+dM0MZwUhr0DwRD
ThZ0GtBaDUZnk4GqxZp4nNCJNTCf03gZtXQ4A3hX1upFaiw0sikkuLCRO1uj3HCeDtqlknQwgZSw
R6Aw/xyDDqtwPj2K/bZoV0EsXkwMV5zAvkpvTKcZTq437cfks5xqlxe6ImZzlZjI6yYK3e7XaJgp
MSaJztI+eOE+w/XBMJVKeYk0Sa/ZrXN+2PgVhrkbDe6BubEFGWBsLomtpyL86qYrRXcavxV4fFsy
yEIbkR2zCWRoodIv/SBd16Q7SN6RBK9HQgbAi8egzFNlhMfORogwbg0Abn66qtF2GgxClFR9MFFs
ORbnt3eauTZEISgw8G3U1bbB24Z2fn5xIQ1tknM+6O8dGUb9LL/kP1hYlCoRfegsaUlIG2QxRqLJ
6CN5x+4xUlO18PZG7Ndc112+9HtlpYXobb3BzZDgTXgF7GxTBKwfa8ZrNJUIswskCuFIVQIaSEPP
ngmAqZgoUyBQ3Vyp8VWqkGuhF4AggOah4z03so0O1Kvw4oNRiVVajXQbNHAMBleldasK9mDhvxzw
scUMQ+MbPtO9zCZdTqxz8zkC0qGPrnkDOdzBF1bjNWzojOlEhM3YDZlpTnKGg9ShQLtuQ7GzIRgH
1Mvor5o/I31KrMQznaLWmAezrJwrVvb3InmvOpCz+h6G1x1yfU0nDBCIEjH7UUImxYzIRc8lxkS7
qCkNbXRgw1ivfHB7zbNJ9zYAtIF5V81uTuXWznmtOiASXbU3fae+yKhBWREtMGPhasp5UpoKFe1X
J74DH5Zoytv82ktSTGkl65U2YAuZCAfotX1SfTQWrjDWCH3z3Xvv3XBygkfinAv9LdeOdfghyk+g
FbJ6KMmRL79OeykGqhSThoUxP9KEQqMerMEM0H80tAQDf58PblsbXBlIKAZv53Qe66lfowcD3P9r
Ea3NE9R5JqJGbwn3TGHzBcJP+ZrxoaTxZSjZ6GvPTDJ7SMSjiMC7whzBarGMICl4GWaDnFACZBs5
FPFB/ZmpFiwzTesoIEqNNrDjkVv0kRWI+kI+u++pv9jWV4oaOpm81Wz+cIwQXcm3CVHlL9DubSsg
WzBzCxjGQkxqcDmG4TOsmdoTCUW0QfbXt4gnLdQO4rPGaFAADhH/RPwnmUoVXxky0Ihm7q6m37gU
uAJIh3xV4rOoYHp9hqiqZxOedg0jsOuY90SVL2MNMFv6sp1whJbPznhYw513oscLwsoYtFysEMgV
LjJzN6ivfnFPCdIFfhTtiYAVFjlCPIFsvUk8yrcj4yE1WKdsZuOLiM8dRK2XVvtQBe2/4gYsBBM+
I+AXNn2cjkOtrNcmerZRX6Sht5BsAhqq0KCEH60SIqIUcMQwkKq8FzgqG7YFpvzgHyH0w/pkPVNO
mSGnapFrnS/9/1LsBK0fJnOdG7uVgav71j6j3zXtYhkwivMg2cZJzV4JYuTw5XUzGjB5adgDawwV
aAoRDBOKyEKbP/5IEoGXb4a83MTVcs4PoRGx2bgjqzgzqlJiwlROBjFstBnphrw3qNEgll/slP6h
P5JzMyKh7N18h89xSl3YzHPFrj34N5V8VY4XKzr44VUBr4emvd2ruBdx9Rj5Nnfg9j2S6ncC96qA
/WwZU5jiPn/J0+Krwpbi85JzZ+CPQrIuBBH24UTIhkydErrcKJ02EeogdBUa3VOigtIPUagbDz0q
l3p3Mbzc1cVVMR4K6ZK69i28u5V+C/+TVflkZf8fPXWAE9yibEcKVaB7aoZnYX5m1am1ffhHJkEb
tIf/dE6Q/DXMiHr704KTQSLp/Fhm6T/Vfmj2dz3sNe9cAJ+x9xlCGKEzXfyXVIU7am9xfFCibcn7
W/srPZSupaOJEH8dw2/vHdYZUNjK2/NehvLANIG1HcuYZq86B6J48N3Xcl9ht0xv5XzNhk+Dvm/U
76L4TFNEtn/8zs54yI0bT8g4feRcs9n40yPkS8svQL9JfENhOMHFVE+GrAnoJi1Z29rDo6YOSEk/
rHXjKFmkMPNvBCfip8r1E+Fsr5yL2jKjOnrl1Wp/snJTDhKDL31LiImP0Phs4tpnM1UWDy2weWIe
Wf4+juCg+pvZXOcKQahocd0c+6a4ZHG6tIKDJq6deWuYoSRwi6+dRbrZTrqaf4q6q0bxPu6jkl7u
REI6/24ptz1oi+kSMB/xtJsuP6tCLEzu1CQ+Y2hjn+io7ALPFadXdRuDnzR9inTDTrM1rin6bpp1
czprzRYHnq7tVdJCRLT31BFT7bps30MVseMhiS8y39neNWDwBtWu9/YVq8ruVJSuUQNf2LXmVW8R
WaqPybr36BdEdoKCXtEySsHwpj7nGHZ44z3x3mS7ujgm4jOcTupwMzgI2vDBV0ZwDOB/Lp1/mmMe
xISYjRtz/nV0etE6++5Y69rxnaEJGPbQ/1O6N8byYjyGEYvTlwIsAiWZrx8slnWYF1mi+BgOmV32
+b0Qd+KFEMCerQgLEr7D6aKAhZyXFndLbhuGQcYhwesbuYXDusI8sNse24+UjXyP44fOdta7UjfG
a8888xdVfFGdu8UoVpqMKDNOdKQJycWsHrZ1CiqYQ69BuU8DVPzbYUISuQGuJ4NLgHyRyAhHP0em
XHoqVfiaS461uI3qd4CW3/evVvIN2CHhE81bdHlkuQwFtRanZ3cjCLvI/iXwNcvfmOsvPQZ+uGpR
LMjAXgrvzTM2XYUGxS2xLDlPpfoe/ecUvVsSb6pycNIL3cFyTQUSwDauOEtz/bfgrpF4sAbUNHWO
lqePViHbrdx/mgP50JR6pOGg7cyT0xiQU08HGrN+CMQzDt7y7t2yHsXIAmZVZSvMQN64b7qDlnwZ
bOezsx9cTf4bpGwzUNDao9HdVe6V6IfDsTaXmo8nYRGylgKj15wL48iApWZSjIEQmSmChGeKglJ6
V4cFWu1dI0H9BHdDu2ner8oHkD/4RpTp1Wj5QP8KZmWIGPnodUS6YG7bnYGw3Odbe5HD3veeRr0r
BPOx/Gv0fxp1bfaMv4tjP5wi4mK6bRSd4RnTwMt+Q0Yd5moO+Pjf/DS1l7o9+tpBqz7osVWInlH0
rsDfpIwy9J+ufYvUdYlqkrWGs09yNsTbUHvju5oUP3W1RZY3SDJH05ccCRLBEjhJSDVmePIWYrYR
YO3Ea4lzMuUs7mBDgrOF1L6w4Dyn0MMYhS4pCwvpLyIpmVX9mx+weXhQNMwKj5G5z8Sao6013goy
ANAvmulfxRo/JGOSDnCBEgW0Dq+sEDvCkH1lq1pMu1CkcprIfld3n/ggmokZ184TB4aHDq7qyP/Q
mHFTAb/UPVZh/kyDsWyjdEFHTabqVrYEjur/jDlQgZqmR9sXw69V5ayy50S17VeZXU0GC8UuiO5z
m8aL7apvulQfnrtkDDsXRh2KUbsiL8NDfXXIkn86jqSO8W+IsdAM7/34QXuXU/5Elyh9Jagt89yy
nE0Pqc9W+yDjm5H8awXrffVzMH4K86fM/0oE/dlC9KQK7oL+14qHBQbXuT9sld858zClD+uqm6G9
wwWrqUIUhvnBFcMqY/QvXUW4iZeULKlk68ld2my9GpTZWhDoYwOvWg8T2fDXJr5JybD7I3BOyVtF
7gJURRXGHRI7KvnsL3FuLUrf4odblF++9685HBxANTNjFpLxpWAqErJMPPByLcsFakAIpcUTR2H3
wkMTlO88A4l+VjBm5W8jc71ko5mbMSMc9R76BxsmNDVKtav4i5Is3dXDwBpbH7mOqT8qcOOIcMlG
h0zGp1PiSGBDwz7qhQ0e9A2NlKBwzV9E9j1iQMQ5MdooV7Ym+ZKo05oC2Iey1UdcFByMiV+wRqm5
EHhkRqTwof2xMYpxZYwRehDnq0und8fS3gq1YsjEslKbntLrZtbhq+QS0FA4t2l2GvmTnJq3mKlb
aBvHTsc22kuwQdGu1nUe2Rwxx49XmVQQ49aMYcQ5Q7pNZbm3BmqDIj94qOhTyZZYAtNTEH0jBRhA
VeZJdbFs73Io2vTQmvbsxloFamai37EukW2gnCPfij+Cfi+CFNCEmrZJ4o2e1vuh1w+9EuOhe5mk
505j4SoMKR07AmGIijKAEBJ8DB4tio0ZEG0Bjta1aTbrtCOEoiqIrzbFsuiuEMg2kx2chOe/1rJ9
bQYIHM5Iy31o0psPVLp7Ns506iiOmgCQQKyuWkrTthh2ZfilohhIR+pa+E6tts7C5JgSyV5maFNM
hMOEulnd2eOsFzTranfDIFDY59EfNimjvSYAIoLUamSpo8MAipqnmr/O8t0QF0xMalwWay8lS0RF
u8fVCAdsfI+jDOfOdGjRcIgB02RzcKZHmPjLKSMaKSeRhzyv2BgXatGgSh63dfzd4QpjZBOTKYHV
b8NH6eYJRhVvtsblPz4wZNrRAvtK/GcyDCETFKqVhrzOX8f8oDQnpJZGdwSijpF4aWgIuwDXK93o
OuSXWUR+mbSGJsVYgdDR1nAtI6uoyZvpSqD89ipLaNKpLStmsRp1ozeAnvDKiR0uAURN391UBftf
m3Du1FZ/xeTWpVelmtZ5SFJZ6x90Me5k3d7wJ075cECeeVCTkQdKnLOseaUBXhuk1OGswTUKKWIg
px5+Qh5dVbL9Sqm8J2N/U5p/gww3vW0+wOuacrxqfrLvCn9jkKPVYOxtEv1QGtVdKaN/SkLclTXL
e+v+4DzsoXiWPTG9Vv8d1dmtEHx3qEux+feyvfTKcOqFOGXWdApiJMackk1AzB6bMMeabcL6+FPD
d2pJNpo1+OoK4UNGClJSJs+6KjhEWFsMRDJQ0MibAxlsoEVHMtc5VwFNrDRZksNatrPwoylZHR0B
nT2ZEKyEkn6R9Iq5f9mH8X0M1L9E1wF/xd2pdv4G0d86abzmhgmJtltaxrTpSf7OzH7pqMMZhxmq
CBXamG4gxKO86HjRaWeyU0AFnSMBNcN46fGd7i0F/Kz9ieIBJ0/61L0DcBm2W+YsgTEgY9YO0U0C
XonyroXljVAbmND6IfXLW+tgPksN7SMf426vnaHuc5uW+YffTxU26p9BGX+HnmAUBIrbEuzcgSvT
YSrvMD5M2valKudyA5FOkhPOVsYyPHje9LDDlOyGMXwlABFhk2K85KT6Bg2OuJ4TNCsJ2NXZtwps
OUTSrOHQ3IxqE1G9LKaCVY1hVrsi+tAJqXIQ1gMeIK8l3Egt2BiTt9Nlta1GyL3QVpB8NkW012hp
2wTVF/qTVLJul+luCkzSjXpofcbGgk7hqMeOtClPx30Hg6RgPYK6indoLetwm/fRcipw2jfVqzpi
HI8CwCf+AmfJ1tb7g+XDyleVpRdYnyFQrsRLF2HPc0b2rdrX68pqiczEIVx3dGHRIaRhG8N8B1bn
Kghw58u/mmwsyYZAhnovjXYztlifWnUnoveh48stKnGd2uFTDWpyPmi1o+CsCvFTItLN9tLzUBYC
ES6HVZm021kKwFi+5U1j7kj2GgD5IX5aPst1g31HVF38otp14fQzkZDAM35xDGs7tNyVM4LN4oY2
imXWddiV8MajhhHpdKwVPm9zOhiBujd9bd/a0D1C6PoUCDbbfSP66qFdJTCWUmQqwUiNbUH66Q9t
EZ3KKNz1ICcHgeQWNALWQa8YjwPDxsBsNvrYuooPrcnM1xGEgLRxTnQ1+LO2vlKe5r/tAKV2RUSK
cM+KIzyZrXdu2MlXw7RKpMKQb9jWUY1GqNlNrAAlU88SFD6R8S5QJaJIhbVoQO0nvrhoFWCdc5Dv
ksD19BPxyfxvYGzhP3TtRctpo5mzNCeyQCuwR2H4Uwzo88Cdj85vrb9XcxuZPnNlbXsfhfqwzVe8
NSK4D6FgCAzQwjtUzL+r8jtkHOXHHUN2BlvWZ1NZy4ThwXgJOMcCWJOlUBY2pA4nEHBWWWBCysIG
rAocFM4F/2zr7HoOdj/8avXLDK83PWYo6s7A5dVlb/Nk03euDv2CDlpjqC9dM78gg8loSfJqXYE/
s58+h23D7JwNOw120JJzCMtED18b3GNURc2Ivv1IehaefOqgQ0DwhA842yhBEMdurXzxQ8heCN5k
di+4eAr8tjYxu83C4ZI0agcx+SEdX+1y1aqbiXaWyrchYduo3mKx4eOok53inYX/rIw/TUdefreN
Z2ncLJ3eFXqvinJXv2nhL9/31Id4/ZWCtfTtd5hu+I6mGs3YwQ1nktwxB0pYBuESRH87MC1jNm+5
yMYxwaisiOP4NKDyMgPo4wwKMgwMik0aS1uQ+8cD7igvVguXED9KA4WjsaGtY83uSdWdko/IYoL0
xy/CCMhRGMfutEcHOlLjGpNHJbnnzI5lhyEkxBfXg2yuZ3/0R03YqEaBxGVdzrM2psLm9K0DwiyY
qBHZYxDjo8gvO0aMxr4o9ZE4edXiOwoGjuV4GeTWKiGIp2I9ZykJGdXOyrsMOgu52NmEY4sZD004
by66UhIXeIrY5wxNtja9xI2a2TlbuRbza9nRL4xbpB8korEgJpsjxsGrex+glkl9AAmbASn2d2CT
BybsXqSjRWoWvkWABrZ359rLf0HKpaiyDYO8YzBKNv2BpdODtz9yQ8RtLfFZ+UYkr4r28KKUHcUz
jf6p2odoaSgu3rAlW9dxI44KaZ0i+VWYwIH8H2O8yPSM74QVIoX8VEAlDr9ntJuGpa09Du0lYwcz
sr76v9+mk5Pppx++9OItA/Y30S11cBCS8i3zcX1/UEal8tdX3y0Nnsgj5qgWt7ZjC9Pg6bdSWiSk
5v2bZR9sPobAq/eW8ps0xAm/BfHrRNtMUMakP3g6pNwHyms43X3Y1AxQEu0Zs3Twpw8/x/4Kp5qt
PifNIrLMBRcqM3M2z8oHYVCI0W9BirtJgRLyMbCUlQj7eBydZ5ur7hQLPFz3Cp1MlfwbSGfpBIdu
+GemJos/Vt+jgpFzoRgEVTEjLZI7OvgGxYtpfUUJL23ygWiSZ8VQtv0X2xDukXawzsTugph+GTbJ
kh2em1vOdWyS9fxVaoNyNTPIGrHyqTXm0Vsti43po2EcIHyJjjxYSKgx6lOEsdpq0oIVUyXMMgE2
Hux/WrZyCm3rKKQOoucdLK5U0S5H09sFTJu83tgPcbGy2KcWCkAzclAth5Gk0bsRV3APEdeIBpJA
+Gf1bMPfiVI99n7/OrCNS0weFszPKQmeQxBv6ZlJLyLLqZOsrG9+xHk5GafQKDYC+YbioZqnxLBF
4Eo1dXnVZI5nbl5RK/flOous1SQThC/iswhhnZQDweGQ7+R67M2TX+HVygM2ILMAgpWM//ChWsgY
oR5j3x71B+XBsvCjVVPezCAmlZFUuwDNTegGE1s+7MqeicIOgW9CA62qCrTB2NX4FaKBJ1z39mV2
DmV2wAINcqRUXGty3vhXe+iehIriObUWk4oqQIMLokHEKmPY18RcQQoxDahwgBBSgEyThh544ABG
HpmwMMp7Vm1YcIpkBbdoUcMFM+fRc1Muc0ocarOgOQwkwERZf2rCaZWi8sgiyHc+2/9OLPtmXPW9
t1OYAKHNFcClKn7e0NubEISnmbRrOdpAPVmx6+q5ZZY2eenKWVTklxiesVLkuBod8tXpsi0glTQ4
K7PoN2OP7QVFRuOEbgc6UkXqGtoa4qUJF87RslCus/vOQb35jVyXTIIYWYzyEYlol5ZyQ1/SqvnS
bol+U+yPunaWKoNJ6nT+EFTB1yTaDFO9CyT5n4tJOVg0dBZlVczycWQG4gD+UaklfYLT//VMggwU
J/1sUf5T4ne1YOoUD8seX2xssx/CqOiE2OG67xImTXGGTCvZwenWIp9X1HGLsJj9LhFtQfxhlwQU
f4Us90econZ7Ntp3iy1R7m1r6xqbP4by1dHzxyrVjHit4luEdxdz/t4Usau/Bv7Rz2O2hFPHa6pP
hancw6jaMp/JVzFJ1FkdHufWsCimpYNfZyAkJb/qAGU6N4nOHUiFJPzUhnslvu3kqHf/zGwzhO+q
4kb6XZLgma1j9VJVP6nczmP3Me+3Kp2crhyifgnC3BNvHsTg8tVs41VKsooof2J2ZmGD4E4+W3GY
TUc+uHQUoKr8znoU4VeHjYaJytAzZsmJv2jafOXYhK5/Brq56BnlxezmevNHnb2ZGJhcI213oYJv
LqSgfHPUR62IBf8H8B5WhLk2HDRL2BLM1zLDg5juLUH2Auo42kAL+iQliSVwCKo14UUkhVdEGLMF
m39MmmKesEfWkw4Nxjzx3oQh+nO9I2f9pjuXMYKxT3HZAPvGgcgGAimWaqW/LbtxodfbhiNUiU1W
86GbsI3s8Bopp1qg8eubnV+RwhLBNvB9Brhw92FF5pAxKq1ZVvj3jIF1mPXIuA9rp2X/Xq9FNq0H
R1/1g4o2dXCLor4p+pfHMW0zeAVTHjr9Qnci1F/12il1t7O8pe6FrmiMZRdLtytKNNlf+khbAhfH
cU51+PC04GVyLkluI9W3oXwOboX3QJUeh6qO7yH5aVoMbzEvn1XeUFMHglY3esJ8iKVOznlsXBgN
q2PCGz6XGtg9yNjrHYJTUBGXyEjZ5IKbhFVPNgmNdYbOJQ3GdeoxtPc/M+ROEbIK33jX0AqjsipJ
P5vKfDM2DngUczXE8JlQW4QT+Y7jQGA74nvMrkVJthmJGuT0phqirQzDOpurnDW8w/HYqUymG1Qo
fwMVaE/q0XyeRHCrB3a/+N/mNXvVjdzCbw0bokyyZjGnVT16i6Goif3DSMmLazBbtGRMJmydQxQt
2l5LeJQpr5VFoPEPuOpoRddx+FZEqN8wclDeNcq+68AJ/RZsyHIN4036pzWU3uJzalvCk/wlSrN5
oFq4XWW/GHTg00B0nRJuCntacWeRC3Ro4HZbJI0WfnuoermXNRYLrV2HBGeMKehQoxAsN9jDJIcu
DkiCajsugekMcu4TKUjK1NkctV0usqNm1+eQF05HXEX0erZZXxLDeI5peSyAgk3ibAjYMDaPxotW
4ouYL3ozUdyp5ZqpGZVUwynp23XRkquUiJPvBLeyE2+z80gPETlqUbiXCQ+FWmALIaJeO81PgIi0
TTeqv+R3H73cB2cmN5U68qA1ML4sMGvhyRJQ7/Jy10/WZTKOnhN8T3F+8xhMpUr9zryOyXMOib8B
KeG1vyAbg6a+JbmBggLgHD9VEePPPBhsm/YUO/CVopkXUJ184quTh9MC2XLQLSeP1IlWNraoOBre
2rwGc0K10n8kQFtqxdgmIztyFFHIqjAXxqOb+/VZCwpE6km95wE6dMJCZ2JwpiFJNsWnQIgx2wyU
6lO12V2ZPaTbaS+KeMsgFQUWonWnuoQWvabJDTZW1bGiEQ0jsuys5KMzKsQZvv5by9I1ff/d8M03
T/RXj12co94JALgmvEmjAmrLYZ72Eq41i3NF0jwS8PrTo2loDKZkibU3R3xgUbxWK151Xp1MMX8P
KDszcc8dxDBifDgKcS6DRttUhMm7PUVraVAZW8Zf7+dbNSld0Ydu1XvXIbff+LG32PBPOooov0Qs
2KPdVBJYdSnFvmX1Z8fBptdSyrPxeq3CmlMH1a+P4bAqIC8i5Q70n6AmOawiN8hWDkUiXVm8wvBf
SvIgYh62iD1nXdYHGyoWnfq8NSuuPurxkS2a3pZ4ia/6NFymCKsYdj6lQkU+400DwuQREDGMjxJg
J6woO244oYXHvJs+kMJRn49HvvloEz9U7M4J403WlquRFPnWpJmb7FuMgELVInCu8REftSsBKlrZ
LfXTNc5yxR8/GkQKUWC4aFxZ9JIr71X3iTF+6xN9qWmHMXaOZsMkrmVKnO+9icDwHoYpdEULrKg1
IPzRORZL/XuimROYs7xe/avUZCV6cxN1+n6M9Ufiq67ZmtuiYOtJRiugf5QHbhr6d9E0J3QQf35u
LPWg2TZw4+3e7fi6dUSow2hPmmBbohQJ0GZFpIvFWuJOZvMdNNLt7SsSv2VXJqeK2ibMD6OTsSBi
4cFUFmb51sbKNZo+49D0kndkE5TeYxwyZUlBcu6tg3AEkfEh4B9B08b0SrVaSmaypNFF60N6klH9
OuQbYmThSA6eckozIKE6gpRvKYeNzvM7pTgNgW+EbI0l0bgxl302IXGZxKHsscW1KkJec48P+91s
7b/hzybYVJPMo4wjm1EB/YIJ38KQ56q3ruNs32zMf/N0TYu9vcZ+oQzKSznZB9VTT7k6YsUc180A
iMsiGTvvLrN4oKSr6pUJJnR2kRl0vQwklSEVV7fqjSjqi98DZcCcLZykcWlGXmqAAcL3gBTaUBl1
twFNIMZuD064tadlZ8j3vMIK6rG/yeN6wUwC5du0kqcsQ3YtqVd9zAn4VmIDXVRT3ByUamGK2gBt
of5hdpU7kHnAbcW6L7IWsWx3HTtoGPZijMHWOISe4+KIHTbirXdtS7qIqO2XZToeBlZCJL4/y4ac
uHovs3RjOvVBH7ptokNnZmbZmdGhCpBmtoS5y2M54NE7iAB9Usb+qjcJyCm2jQLVl0tHCVH9WMzx
G21BnnqKry/nEiTzoGBd0LTNyXtLECxG409bpG4xOgtQcvrQbNIpd2O0U2NoEHUlYQvoYCa0RVdZ
rqp2bgF+PTf54FN2XV69Vg3EL/mwTCHwp8OaZnJbk7rbMOO3iPmu6cjxYR5KgqlUurISw0Ief9qg
E2sMQGBM5Vcpobh/KFFOJ4U2QqBI9oMlH7EbJhbTv3TpzcZJFH9l3YBb+BzIZvCWRM87+PUaKLUj
mPG56i4YbJIc1dOImkwVzJm4gKsuZE6iz5I1RNjls6lQZSHfCmlqddJZsxDHRgHbcWIMxmY+xGAr
aI5S8qunAAd1F7nvtg5XR+XCbhyYNyXWQeSriCSpGYhM+emqQ8aiWwZfY/RdTx/dPCJKwRhaGH3g
+fFrPjOlXeYUuVxduPRy9o25K3VsndZeZQ0VVpL5DAN31USdfdfCYKOIV80iqa8KG2jaFIiBLkjZ
aTVyn9M5bJCIhryd8CE4dGDCgPVVKEW3zWocfU6IDMhsgVhbsPaH/MOuZLA0dOr14D2drG89aj4T
kDBLoYZLe8Lw22glPz/yv3QtovTKxDmsyPixZYyiVMI/6RVeLeAjLUbMURvaq1UCOUslw5oc0FzJ
r5DHJmWgjSA7U2NINGlxEmVzqSFB+mWIaLfNbLdpDorHFaYZg1zYKSpPhUDVbpq3KglfssCAlzKF
snAz4kf0RGibENyJUxacagLRt4zRYUZGFrEvpuwcTBFsLC4f0lApJiH8en5M3CLSqsHqbUbb8bK2
vfqQYy7UbIPkTqzMim18l70NqnUgyNFL7sIms0KJ2x+gfcsusdxYaCupYVZmwLSQNAhZiGzA+rW6
GQ4ShgeepJmCbAG0LbyNFsDjov7F2kwmvXQQw4ZfjZ2d40K5x4YJaMen588PQd8cIrPcJH1BFW0h
JKin8SDxbwVJt+WNFW6UUvMYw0U29i3KPAgdmteBootuThC82iJdxSle/cnSadUblXUJ4gA8/4Am
EQL2CnIGIQmLG2b0KMEDoQU/xA/trY+nWRM4NspGHtMYHFYDyl4lcKPXGFtrZoAqcP6fLItYmdoA
CvyBO0RF1GtGcle1rFWD4qYN5p9uvZLIAZxRMYn+8S//kXZmzXXrVtr+K6d83UyTAEGQXX1yoT1q
sjXasm9Ysixxnmf++u+hO19H2lJJnZyqVCWOpI1NEFjAWusdZhPd8dj51mNjKxzU/fnm8XUrMvSY
xvsxwzKBTnKxy22U0WTIIgmqGxmX0FDUuLNTNpdshlND93Ln5adRG2enWefvXE0ZOdPkWEFqDvsx
C86qEumVKPKBja9dzs3VGKDzGZuI4ucphmBzmm6tKUToI5IIv/v9pq3hKbpUqldysrtdzS6qFscj
Vf8MOp1sgnBeMOjZPlGLeg3qj6OY5/U0w9F0FpQTvlxWFw3bNjfGjVuOv4Yqe2gFlhyO1ZCiU8UX
lOnN+LbG9fs4nV0MuVL56CNLWTk0qzufnq1sshOzAiSmqR9WbnVuJRVN9Q413ChBoCvRLWphMClc
GgIr+ZUr9K+gLWCwJDPwBus+H4BoD+U6zqm91YF6aMpy2NRIQpqKaerQ1xpQKrFmPBcz7CmaLBXo
3iRgRz367078HXbyzaw7AVE9I3/CCM2caXNPlv9dAQQo5uChzkC0JhKnuhjwtpdld2UfO3sZ+Wd5
QSPNQTyrmhBerLWz92mxrPuchE7a9rWJwhy9vp2Ft2ipEdanjDbvy9Z8BLkxpzfVDHBoCpBfHKNZ
ch+eP7sDNZ2mH2DXWtyFsBTKonuVotE6+De9QDM3pL1pFYAseyvYjCGmHgb73m6dn7HoT+MaJ4J8
VlgpQpwQ1dPg+0+TRT1g5F4QlYDnqoS0FORAHkRoJevPDanWWpvA8T3zh0+1ZxyB9MRCrO1pQVML
iMuR9E4qidy5ZejvHrp5PYo0jX2duCQTUvmPxJqMA4tCRXOl4JpY/fTLkpWBtAn2gqhmCY1UBAdY
6pszHZGUO4l3OzTsjHz8ETvQjOMZX1jL1udFeZNQnnLi3gLyzeuwNeU/Y1dwKz5ytbOSRYAQv4m1
sFFjsmYZuX8WQFOTKMq5ixbbXGS0fNLhrveqjULMys8MEjaw010guNkULdzbvgRT0VTcFq68pDjV
NkLXDTbccRIhZdODnvULDRZp2I65TUNzihGemOXZ6KJuIcrwi7K/RxI5AN9HctRfcN0uthEoJMRI
UVs2s1GhgKH1eNXK8kzawlxXM2amdLcajYqNoAXskvSnafWNNu2XzC0QBfaNY4GkttfZpwUzTuSk
5tSk/nXP4kHzE1VWQ8LgUE21nvV69LnBOwb9szw6F4Y9Y6lyWf2eicqON6KWJ0lH3aipMUvrWkAe
yriogNWlXLuon8JZ6DLoXSO5jXZVBx70qqLGkAKegcLWYfSi4B4OFdz35SaUtOqr1wDu9PpjKyjh
nQJ/rwOqXlbdXqUWZJ9GcFnJ6hlNJuR6AF1ZdvHdDgO6aGMAqS6JSKNqVL8wHZrm9lhGjVznBpG9
glWnJh9HbEovRg70ZnB/xA0gxdHMadUruwIDct7PGIII16Msb6A4BwQ56GEhmqh1L/OICf3aAQXW
OPVVA94HnSU6S7ZX3OV+TRdMUqALL2ptPtIcuHbrGoNFb4u1L+B9b8jAg8Kicxyiu7ZADvo62Ed0
cooGH7Ikw9ohqrsT9iVkxRBCWrMo6owCFQx0Aac4B93ce+4aBMBtarZnVquQLcIShFh9YgP+JVm7
y9mmdMeSVRjh9VE2Zr0xTWyG2+iX6nEtmERFzoccL923alVTL64MtWfH0SkbWer+iAx5T98/jQPa
DhCaRGFsikTzc9sCwwfurZqwM/LqB2C1VFYbdBwTlHLDIvnaC6q0hgPHUJE/6cAH0kttqGf7UKO5
stM8XfeQX7mAF6thgFjkxV1AN8K6Rka00JG5UrWXYlBMXTHHmxbEIkjqmEJ9JUrsLS0PAYm538Ax
nPzMXLfdL5X7XALt/k4RpaoGHZuOPo+q7esckH8vc4TKp97ZTG2BFoJ7GYx6MRifURvo6VanQDbC
xryLJTcj2xoSgNAg8zoQtdy7543I2zuIc4kdo/rgBJeybGwCGfClJNSnTkf316c11s1JvWKRQsru
P8cmJW2hFLxtoZDZSk+wYYBsSEOrN5rzUahf/kz/oVePxtSY9FtHqv8pZTLbUfsyPc4GFOTb5qE0
AKjM3qKxT6bSmXeAX2f6gMpLd4bjfuPCgGpcxEq0M8xyjejWSiaP4h5wpqn0Pkf1ZWpWiwcIwlBh
B29o6MebEu0BO6HTDYsc2yERz6uruU1SOJ8+NEIbGK2KwlvlymDvSGqWUe85u7hJaWr1cCC8yj72
OVLPDFTj0iz+LnN1MdUmdtfVr7DhyDQSwWe0P6OiVKy0GdWR6LbMremszi+CwudtmNRpuhFtNe2i
KEXK2gcF5CoRYJEJTcKMaIjMeUQ9ECnMsQiw9UVXwJoqwgG2me5MgS1pTgdh3zZ+hhCPDbc3ys18
uSuybujAx11Twl8c4aRPxQ8dLyaMGX0GAYcCxV3K6WZwJUX5jb7L5HCdM2J0ePpaUVD0L1NX+rAG
rBvhU++skvFz2LvYyvjS3vRDcp7ULWUrN/oikhEuFveuIKLvkNYN4hldhxEM9enS/IEXRbQqHFGy
L0dYVUP9C/Ii6NgZqpHpy02iw/bET53Lsm3viz6h0gZ6b9cAa+g7h6xsdC60BkI8FAW0KNIQL3Wt
nd9xgzOptpUEdbvAw7eNg6W2YWC+2rrLMYrw3ehFX1UX/tKynbZmfTYnUIQ6LspHDg1mMhyEplrF
jqQYkHUkk3V7bszll9HQsFtl4q5FjCGbj7pIQ4YY+xk1ogFSk2yoMCQeGNzpxJEtjj2WR73FNb8k
Jhd4GaC3mpNA1ynoSMiBfpTT2gu6PW4460QaKLlY5L2dwFZ5iFclMO2VNcqfo+xok0I08GbSTCOW
m7LpT5BrvxehB9G6pgWV5OismRwoUIdsSfrZLlC4Gu8BOyhNxAOdG98G3x2F7pHbuFACyzlbC2OT
6+muD38aVfY9N6rvbUyxwPdgshRRc+eGAeS2ltcfNPatpW7iHHVv1F6xC9TEo6HdWIl4mrm6so05
EWKjXoW4nbYjGoZJKz2gNNkujYp91jQoHcIygPpZGHDgTM/aTnhJQ3k8akLUN/zzcqjRbUWbc/n5
UHBNBGaIacfZsBjjtTaV8gRg3hppad9DzbcpjeN4QVqECzY59GHrqOV+PVNVLheCe9c0P7Bcf9Bg
mMzZPbX6dD10qgavxmWE8sq667GwdAtuyNNgXY8BDXJc3KkdPNjKtRDX4ttl3k8nG7ElnDClDCMg
QBQk0cXA2jZarrzUEWky4TugrS+NK3+ApPxZztW1Y3bbmPrSKh0uDdkv6MgGacDiWz4iYRDS12qC
GdhAuuSBIwRpaeHX3aKZErW7DuEG0CXNgNxkFsMkcYatF6DlMUUGtuEdDViN1FInznByG5CorGJS
v7AnhRYh7eImblFbs4Ca2MciLjVMlDzb5AbTq2N4zYlr7y2DU2QYxIj7bLB3OxfAtSnhSbnudi5h
xgH6uhuz/GdYUG+aa5okQCa/uUUD5czeGWOM2afr0fKg5hjl/v7377VRsMHm+arIzBsZiBs6GA8Q
1E87xc1aSNLCLP+dJe3DMGea6UX2i7+7QKPSjJ+CzvnSVNcxhQIEalhk09zfVcb8mEtQMSYURT+5
HQdyH7tubwsJozvnWtbM9IKSS1HZuAOmPwqcHd2qWHszmgA5FYIuU2BKPLVrUZTN+PQjZxlZGqhD
mZwmE90QzDFmikWL0kqSrEvLIL8Vw841sBmQEgpe7IE5ME2iFX9FvepnE9oPGWjWKArvwsxDufZa
DfA4bSd11p4CdldEsCdLYIYcXDR/aXYSCurODdZV2PxwoJflIfzhSgLLDJ3+YSiN28aLw13xrfPj
Ee+1M7gA9044k2I2iLRUtA3CghJUEA5oKnrJIy4eYkHNiIjchxr6V3LWfQIAEohTYnP9W3Ud1E4E
NE7tvg82CLwiC6RtDOLNAufeM+iEj30bXka2edImHeRuLjCFQq1AdI0NExnQUDJ6wSZzOFrCTevg
eqkhI5S+t688EpdycLONUhzcellSrbqBt/tF+EOzznremee2t7IHQDbrB9NQgu4WiuPEKjX9aAO4
pAq63ipoGZLTJ0UKKvssE5LLqbOy02po7zLvNgvskyTPVyk4tcmJOe3GlDIgpPCCHmiaF9NmrsjE
07F86mp9ZwX72pcXfKPTJICgODoA21Aopn4dbYtp5OrRUaIZEutR4kbqt/T3Zq84ibxpqUIih2b0
ei814KhkQDV95jLYyWBca59Lsuy5bIeBTz9qXFfomtrauasHGzVVaRdrTqSR9r6gj8nRRV+PmNv0
00rylagPB8EGK/obZVLEpNd5G6DmgxXKRJ9jQfKp9K51KY7UYzHQn669VdZHrPh2MtYVOftcWj7w
heGXMIh1dUAyNM7T3imRfKw1q60ryfxthxZnF56qlLvHGLnVUWCmJU+/3MCsbRkaX02Pe2AelqQy
lty3alhUOkB1+NjT0JqJV1SWYS5bxdNcA+bIMotkXjU3TgKcCMDAvhjluUdQhzHJzFQ+M+fIFKpf
tpmxb0FCdEChs3QpnKfI+GRURKsqcnclGphjCXMqVdsRNQcZmhe5DVC89A30kkbMKrsWnZQSLdnS
pPfSqmkz1rjFche0onyjw9IHWPgjbW5nxbU/SSSMOYHogYSyChuUvabooeYZovoNKhp5XQBYYE+X
dnFijZg8twHYI6PRx6TW6yBjOaY2tZAhRq8oDKgYDS3dIkpxcCIWybfABcCYT8NXV2h9UpLs65j6
NCXyeAbp6kClb7o8Pm9646olju2SsbqXFe02S/O5yumK05F2fhNL3pdZcGO1putAF8WxN+rTqisW
gPWXvDD1SUQDc6UK63QKiVVlGNR77od7o8YTOsgp8pq+QaqAC1QaoE6rJltv54bwJdPxu2eCbXV0
FR55hetSwIeGBvB3o2K2RyRQOy46tDsGViYtL/MLegfxeswhnNUeFhbF8Gsuueq1fnXRGZCaEtqa
hYvXY4HdTJ6Ax4u6tjmxO3XpTn1xnQNGo4nf0cL6TK6Dsr6JHLIfwvJod0T8aWPmmIrN5XdqW1yz
pEvNhiv6NEPzNFP4jBz4WBfWRyBueKPlNWUol3zW/a5867Oa+KtQWSTKtV4VgBRW0Gf2lCRhtG77
ENOM0aw6YCUUi+ZyBMelcLVMSNDHMNwL5SDQZ5nfm1AaIAu6k9mvH/MFuxAf65hMM0+R+tXRItQ5
cEuSR34huM1MPqoEZb/x2ZUyOU4c/u0KtMTR5Kg34PmJX3iJVon9zQKp2RlsMzNSE/3a7ol6zgyG
C9lHQm0OKNrLzlq8dd3B2mZlsW8z+WsuZmwBMyK8Z2yCRF+ZGS4u9rhINYbmw9AilFQM8nywgPta
+aMflMNqHNFHlpAOBUKPyopo/EyAYUMy4soqUrxuy12pXKCxSUPTM49OU2RAkFGGUVNqfaNUUe0S
e1yjUxLsG27IAEa8p4SdtpmD7zKu833QJ8tXJk0m1bosA0lrdLDjXdFK/MExeADaZYh1E2b41Eoj
20sHsFvVjumqRIDNpWyMsy9X5cl9gFiV9xaqOW76wKpCImzuif35vJoCG/F5BQkuINuzhgHEfZOx
6RuCS92A4GdnYwXUw/cYSZgNNYK0JVlBwxqMm58h3ZFQTTlya+4wMp8wBAiTBtp3ufWT9ofZkRtF
ffh1Dvt6H2HLpaidNJoibeSX5xk8urACJhvMwAqmaRpWQ4VjTmLcpCPVG7ep5J6zh36glW8CrMPr
LJ7PI9uCNR/MJ+i9bGBT4Iuaew+x+3WsUKB2TLAbZZBcBFF/k00uKlaFoP0CmjfXxKU5X+CZaXZf
WvV5H9GRsTKWTSVi5FDyyzAF0y68hUofytvWiXejnL52ufOQWeRLfgIi0x7p2aPF1GFWM8QsTHog
2YxsnaKZGwIZAP30ZPoopWcSBxYNpMPzxoVq10XrmEbdLvC+EzLblUXqBZWG4lSXJyvPrb+rkfNb
KkJ9Yzl3YWtap5UGjycaEPORuOes2o42Ap7KRkMgCUuwVEDmUiP8XgXcvJJ+K92mWBfeelDAJx3S
2KLmoo05rstJ5g3Y34SobwWIKxo1/YLQRbx9OVtgxGxt2vg4oZ5GaTftZ7KwFb99rHJAmBnxBG0P
9QQMMe0RYhlykOBjC355uq0cv9vF7NUjt6uOE+VTC/TIfmFLXuTaubVSp92oOaHnGNqbMEA3pjMw
X9UA19tgjjce+hxj6CP/6Nh094LuKklBoULBGIsJVUz9a5SUYBuv2NYK0sYU+DdjqHBaSjlo7C58
LEWjqFcaJ0PgY0MfQ5DB1jCsfU7rieJHMmK9KbhZo1ZPKld3lB29K5GRlvptyuyHIH16Z6p21Xjm
e3rgRDeRwLddjNgyd9NVSxevTv3dNFM4m3I4FW6SVXvf3PTFdD55cPqK3D52RDccI3TypTe/tnOO
C3qfA8QvOEAgY1EC0MUWqSBVsqNqjDobzKmQPHgYEbCt0uqJBmO8kYGxV4NAA9ijtko+ZO/JHWBm
UyyOInWpG5QXSkgA8OvBU05fQrtyTkBR9sfzVD/GoD7QMk2N9TSQ24XWLRXYGoRlS0TgLty3Ci9D
c+1PEY4XTrgphxb8Oj7E0tA+v5NezEXbbyOQ3RrhptZjPgGPYWkx5BsZWt+ysMw3dB0N7XgY+TVX
IxZrDQozuGLgjK1Boc5p+xhx6zmxdH9p4NKxrlPvLvH9n0FTx2eyxSsi0KF/HBklCigA5VIbQzT4
dKD4CiJ8KKh9OlawndOC0lBPgt6kD2AXkCcVAvkGe6z2juv9SgbnOGY7EpeaLwNeNZ2ZIudpgKOn
xaHXnXea2YwhXHUauqiaqCmSdBg1okeGifzbXBubMEtu3EkgVj8hSV2ED3UPrC9PemTH2O2pqTxE
xMdjpz4N7SG4GGfY2TO3WYB4KecUPkFBQr85gAmTFfkXezCz9RhSuPThA5zUYwt/kBNMUMmCyjch
mgB6bUAjYad7RL3b0t5rt8/WCgRXaqP/IISP6FBOkZrahKNRaXXKGlIpDVEYUcl3x+ISYXdiWDu6
GbcyK+7qh2j2doGEw9LA0u37cpNNV7MXRRsXYPlaMJtugqZCEOEXF+TRei6BL3Eg37Pv7zEOS7hV
j4+TbePfZMAPmukve5ZRnoUGl1QDRYiEBlAi5s95rdftQ50quVVOc2PH+dkMv3PuaK1DZ6I/iLOY
/dOCJrpxmwRVbmO8muZztyFfLKoZ8bsUMNMI3tpCgLEILHntkdXbIaYOKlZnSUeCGdnDeWugiCsX
SPakgFGTVrZ4PHNX7IC0UcLUYrXohhjiV7ZUtiHqIbOT/oxhgwN2QI6Og39BHoMUDcFmei1VmDwG
ftU40tmTaYQe7C6vqeYTovw+1rRUqY9SEVP5ZSPkeTVLrp8DSIwlh0lBYEKRI5UvKjGvQ7RUbWu8
gHv13Va6IAaGcMtVifJdDWZwQNvdY2KKpj/OfGtiT1+kHZD32YBA0/o2uqk+MPUWMdMFJmbGtY9Y
4LitEqcFQBqegHFFztkvKKhbLqyBoUbuHQS3F2DWYwN573zmLbOSHKZ8jWZobCG9iJJgoggPIOYw
o4mKZhvXhI9hbqhMuBnhwqf/Cc9uK2vwU1VFxbMNuYiiTQvwkzS6HAf8A0GJaasOdlPZ3iYVCk3Q
Pft1VvO/hkbc1vRNwqbJN73OPxsIxq3reFMBUVsDq44AW3AcRV7WnJnhFv/h4KxHXZrIVYNo7FBJ
qyntGNGuDIg+npMN+zhsv9i9JkzlDshJx73xgwwQe0tppKuQbZnq8SwRet47Js1dmMjG0ac//vPv
//2fD+N/BY/FRZHSaMybv/83/36ATFhHAbDDl//8+02R8Z/ff/O/v3PwK+fRQ100xVP77m/tHovP
99ljc/hLy7f5309m9H98u/V9e//iHxtOkna67B6Rr3psurT9/S14juU3/68//OPx96fcTOXjn58e
luxi+bQgKvJP//jR8a8/Pwnp/Z6o/5mn5fP/8cPlAf78dAOB/T6P7l/9yeN90/75yTb/ZttKuq72
pMf/sMSnP4bH5SfC+5sktlqeCx7fcTyPn3DgteGfnwzzb57nKf4/Bc9V83fK+fRHU3S/f2hZf9MA
um1P2QJ0PR/y6f8//Yu3+M+3+kfegXOL8rbhC336o/yfd708nHKWkS2LD+ODuCPZFj9/uL+K8oBf
tv6jL53aBETJ/ZAm+8ZX2HZZNN83z+bkH6M+H0V/MArP+nyU1ijN0InZx7aNYJ8SZKhVuXJplhtN
99h3w+X747lvjafg+9P3oDss1MvxCivQpTYmxisHvFh58/tAeezJlJRUh9qHeJDpFXUzvXt/ZPFq
QrW1DCi4VEMo1ZZ8OXTbeAEFaYHu1onaqm/ZSX8dIR8+PPjH815+xsLjR7Zj04JvuAAxeBJdO9Rp
4MPFq/e/yUdfZPn5szdb2F3hqRoetzE9dfN1E3/5dz7fdTzH1Yru5MHKGQfRG45HfpxDRs7kg4OU
zl8b4WDVOHTnJ+FTqiuTq0jfZsD03h9g2X0vV//yslzpaGGzATgDX85RNIx2Ujo8Q+3j1yad7tw2
xv1MnHZ9b51AR+oLyOiawkMXI2yRBNd1OxMMiKwvAuvzzcFefvUllLBsx7Uc1zGtZfM8e1EW3OU2
DfkS0UA1fP7qQnry8DVPvbP3B3q1C3na5wMtu+bZQJFfhxQqAI0a8Y+Gdrzun1L48Q7g4eHprw11
MLGBosI0Lc/U5U8FEGiJV9kw44j1rTXv3h/q1V5/+VTCfPlUurJzs5E8lQQ2qx00xDSEseq8pSPk
D2IHFv/9Ad/aWEo7ti21TZw2D4KLKgK0W+0Fe9tfZeLRkN/e//zl71+E5OWBCB5AWTgxpD5YD07p
OUGZ0p33k33WfqmC+xb/kffH+B2GXg8iiZAOaGcsJV/OmhdP0CUDFFEB/0yYfCoEpYOdh8rFIrkS
l97KNTE42w6UK2oZrE7fH//NOfT+OfyyJ54tRQQqMmk5Hc1jettCPBXkPe+PYL09jf8c4mAa0V+d
A02h/Sj76tAau9TfgkvAAavgpv1qbZCFRQRi/+8EXfXsuQ62WGigipHbDBq6vyqcRTEje/+x3po4
4oS3vDWX4/vgvSVATlojXfZw2l/6wAn8wvlgfb81cc+HOHg3bRsmvTlR/fLDO9PEE+lzm1+9/xSv
hxCcGLY2QUqYrjpcfZYXxlOnEkKehy9xdRa75ICIhPy1UQ4eJEG5pi8lo8T0RSZ6MkFfIhLw8/1R
rOVjXm6l5WFcyzYdYTve4Ynvm6LHGz1mvs7jm/Q4+VofN7vFqoBSsLrsN+F+3Jl7efz+sK+D+ctR
D473cWzieY6Xh3Mj7MqdDQi8VYmFFcRQTzfr90d7HWRfjnaw7EK7LR2z4Rnpaq/r2dmUSXYelTdN
9SWGQ5hjAvf+gK/XuTA161xIjmdXqIPd24YBat4d0Ley+ybHq1n0/8bi0MKUimKR6TiHV0SD+nIV
5wwAqOyYNj7y0KA2U/+DiXtjpdOtcIXjmlzYWSUvA908Wn1sBrAoad1TcWz0rwaz2Wpwtu/P1xsv
yFLo59hcOW0y9IMDN28S+rbD0ou1zpWD5BEEwzn84lNFDu1w79bOB/P3xqpnQM5ATevd1kuW9CKC
Q1pxa7pVR9B1MhSW4uqqqNNqJ1Jz3CVeI7MPZnL5wINt9nxA++Cct7ogr1ooMdTwvqrquk2/uNS7
wPaBzahXCer5caM+eMjXqxD4lNCmJ23Fee8eLPt+diyUQ4gaKsGO50c7FB+Ec+vNEQiALhmdsqQ4
mEaqEq5uDLQXIedsxeIf+2ge40u+zbY0C1f6uPtgxA8GlAfTWBqt9lAEJxBOyFi1HfIVHyQGr5c8
k/bPR5IHS37wosCNSkbIRoPWat93JGJdicnMpnA10NH3V/6bD6RJpPUShNXhQlya11HoMYMxOlWN
o0+QYfkgxL/eXDzRP4c4XHrlWIahbzNEGDb3FgChPF5kWZvkzh+CY9o1X6ExP7z/WG/cX5RrmwQO
SgDsMO/gKuF1qjN8t2PtHbmXNhzUdfajP/U2/WqkfHU039t7nEM/mMzXp8rLQQ+Wo6VwbciXQbPY
AT5FOd+KkFcJVkh0wuk8/+AZxas9/Xw4ssiXQaQupsAtSvZXnKBk5XXYDmNu4HfJtk3AJpEZF7l3
NxnZzVDhfOnEi2whBkLvf423FiytIVu4tD0twvTLb5HjVRJaDd8iqh/r/sKVT1kvPpjYt5bQ8zEO
IknpGJnDfRtD3USi9DUAQWX9QFXFjqJMWtgKHfC7yvF27z/bW+PSN7MlOQVHqbmE8WcXbfraxdRY
KaLNCFy2eCIajt4ZmVpZBbBfgDlRfvevj8g+NElkpSdIk16OOMneTwLlYDQQ9esgvhYZnPZSQkKl
yY3juudm+/dHfCONV54QJvV3hzPQdA4uCzVdvcoLoFE12CvGD8mPxeaNXu56Pgc1GH8wpW/sEQ90
OUU7ixVji4PR+iSo6VuzR+r8y5x8z5D3FfajDJ8s6H7vP9kbsY3lCDXAtZhK5/AW5CtD2mNP4MnS
Nn0KhON/C5tkvPproyxr6Nka8e1QBv6i/9vrAcEK1opXf/SK3po0x4TmoVA20zzPyzEqS1S904D6
N1EhQhLDqQGPihqI5dpuapw9QpAi8aULXQ1PPANK4E1beUWMBI2YQBnRgbpt3ajwdsUYWL8o2mCH
1LqFTRdJ2kgJq1mm4oPj//Udx7FM0+Tbmh6Cbu5BNJwjK9eWgSxFBdvV1Z+1YYHliFCR+iDYvzGQ
EGAptec63DI8+XJ2snqgUQHo5siYMVeLUEp0KEM1w27BU7z/sl9foxzBoWJBlrCX8vLBi4jDDJeb
ARc/+ErbCXofDMB9pqyvvT1tDaRWUR24BHjwwbDWEspfXt8cQa3bReLUlNI8vG/3QkeGBer2CJDm
XYl1Fw7va2wWd/r4/Qd8ay6ZRopynqb8ejiXI/2ieRaLNEuPjKqyY4jUM811HftohHqTtX5/vNen
hyN5pKXKz8UbsOjLd4fKAeiLyoAHhCI4mEtbOEdD+EG95I2Hkqai3PR7HH14RI3elBaTS58NiZX+
niME/NeM+qo7AxVRcfDBM701nOJpuN1bQr0qQfUT7b5kYrjJrqYdbjHNNYczqiOwDr8VM74A78/h
6zjncGPkfZHrOZTVDk5HMQypyjX+JBmyerM1XIigCT8Y43UEYgxK1Q6dGFfRj3n5nsYxjqc5UyCI
49zad8gZ0EczpxMK9nTtQHeq+9KXzfW//mQ0WehFaArlr/LYSvWB9KulU2qUN77bXPXCvPxrQxyE
bzEmIIJh0NDZjE/s2DlTOvn8/hCv17iml8HdyGOts8QPjrw8692wsLCAIONb1X552tjJiWndvj/K
61WgJbuIbhShgt7XQWhqBFRS16IS2Pvq2p7QmSWZzD9Y2q8HUfTabLpuAFu4GR0stQSTD3IRkK95
Zu5zGJbG9MH7WOb7INKZJvmIElLw34ePAdIWAmYZlCB05aa3eDHCzMdj4Fs//RqzWHeWn6HI/Oth
j/yHw0qYlrKoNrxc3pCC+lK7Mf6WgTpPim9OeNu5V4b6qDDzeinQ2bI070ETYtlIL8dBz8pLLYtx
yghfvRQtqBx7vaf3V8Lr+MNKsBUcZUV94dWuGYB3eeXESvCG+JwpvgyiCZuK8AdQvN37Q8k3xlpu
/tRTuWK9jj1+r9upcmH7WWkq3PNiKi0qahNGPwUonKrF+CWTgP9gxsCj7AZjaGk1FBAHUIMrTWxB
ymnch0nUf206Txtf50aE02mNq4+5oXSuazj92sR9IgSNASy7cHFY0c40biczajHSgNLbgEqTSMCN
SGvhcWrGlfW57+nir+PaQPjNEl33OOaegVvHNCfw9QxY+WHXgvYxCTwzuNwKfJO0ysjc+3PtlR/k
aq9XNeh76nHETg5W2s8v33tdjhrUAyBffxQScmYbrZwJpkcSnziQpo+SoHSOchc3y/ffzxt5MIeQ
ZSmKq4LVfdihVu3gqbyf4BDtANWcwUYubstvdFDXdGAukjvU+jC+/WA3vT4stMbQjwhBC9mzDqNE
Bc0tHgcEqSYT9/AUAeE+O1aL8ECLx6EPQv79p3wVlX5nSiBgtaTI9WrBKy5OrZSA8HrYEYn4OoQf
9P5erXIGADBg0lKiGKmcg9haNsgSugkAuapzdwipRddteRab6qO39WrilnE0q8SVtqZ2dXDK1qaP
tlrPg9R34YW4r6/n03BbxWtrh2QO9tztOQCA6SdS2pv3Z/DNB3w28DLDz5KYJOt1GMwMbMUTCJH2
vB5QNGiSjTCyDxaHEHzWiwh/8JAHZ0gxOoMSA2PZl6h5qG1zbp5Xj2LcgRY2VuCB77xdvLf3E3bw
gOJXGXKjR+VOf7BoXjfxfn8PChe2FJb5amtYczo1kUNz0P8BIg3g9C7bYUG7bzfNcXAXbT/KfF/F
/oPxlnl5NscI2A196DOegbpFGK0NNJB6P/zgsV5FmoNRDpZQZk+is2dGiczdWJpHDlgza58sm2Op
KBTVB2v2zZVDz87kfmNSQj94qraFfIaMKk81dxd6dE9RVtw0JkjvxNm/v0jfnMBnQx08mmFBDdcT
jyZgldrh9QxFskhu/togBzsBG0Jzlssg0fRdm/fUEFcgCt4f482l51ggkJZsTlAOebkUuqZoG5jl
0FOOy2MguRv/WJ8PazRXj8R+sSL/a+N5B5XCsQszFw01xEKqtb2rj7NNdm5emNe0KY2dsw+21sX7
I771qp49oHcQME2qskjF84BO/VRD5HURikHo64O1/tE8Hi4+Ow68KnR5rmaDIYLYsNBXWHiem1so
tZi521fvP9brWhm76/lzHSzBPqGOhoIJqkz4OturZhVu69NyUx0LJrH4IG193Rs9GO1gLbZDIjs0
YJbDO9gnm+K8vPFOYwycEe++MtwV2cQq2CLW+P5TLh97GKAdS3POgeAyX9XN5GxPuomX1eIfZ+r/
UXceS5IjR7t9ItCgxRZAylJdurs3sFYDrTWe/j/ooZGVyLwJ9uzuZmjGIsczAiE83D8BXzP941e/
JdM9BDCnaCIQOn1xaLRjkPh5gqKtGPWoEr5P6ITE8GKvj0OaV9liICdhFl8rwqhQ9jzCCGGNMa9Y
DSIVZBliV60IsOk761HpofGWlK+cASrVZugrwGfFEBgrbZ0LxySlO02TSMwptFqLTzlpYTbl5CiY
VFuYkCeIMj/xv7MbBKCvj1qeR3U26g+hFvdrKaWB6PWEalzvEVYGxKFCtlWHBeRA2KOI7tuqW7ts
krfpEdcVe3xJt8mv1VPn4pg13SCVUWlHL9PAKoyVoAWoYKtfI9n2dhxzn1BDke4Fa4Mn2aFxwq2W
Aah3YmNlCf+GfS0nQdGQDVdVwHXq8kEHf7FKoJPgZTE7v9nDVnbQdEfebTPsVdc/SNDodwCCnfUu
0IXtw/sLQJzIa9wyzHlaPtzzKsQmsURWAI+Y4hBIKlIV1co3Pm98soEIAHSQ/jhVrcU7MlZ7NLIi
hjceq0Pmxl+HPY4rb383PmG7ob7iXl9WF050qvVA64HjzrDaxZVllLHVdR5GLcEIHLy9S5TPXvBy
PcalBaMxKINCoGhYxmKTKI2nyJUFSdi0EMHSgHr3X319E6CXeT3QpU/0MdBiiwRGPCoI7TGYSoNM
j7kWZub6yhq8NGMfgyzWgYlrdmbJjCb0oxsjml5VrAnUXnu+PpaLYSQq7RZ3z1x0PF1uDZIlqifU
MQY4Ajm7Ejzq5gguMajVlQFd/DwUL0zek/MHmg+eDwub5/zMJiCSEj/VebcXmxe9gzq/1jg4r3az
urUPgRbrQPDUsFdzAsnce9o+3g1HYRfZoautvEVmJPjZWclVN0MxLEU7K51KUqaOdcxLNYzCKLk3
1MgYccxDNjgyO+O2yKAAPsgUxMetpw/FbeMluDwKrVXdpVDXgptK6L1bRe/1LwjYWc+BL+e8aJQw
vWvSHCGjppMgmOV6BZIkT7Ovk2qJj7WnjdUs0eT591PeSSmS6B5iXkJmJjk9mxTitprBDFX8Ov1q
IiWOmIQaQPVtUTuSN+okNO/QSQwkCeo25mPjrvAoB7qAfFCZ47+iab6ROqiWiz8yWn6IZxb0vyDS
R6WBxb0PX6cyTUL2SQPRtcJIeYI9EdVPja57dxmDjdAkDuMbqe0S3GglOM2kxCmtjzGqIYm2YkMW
/udLWVdNlb4KkA5xeapZleqDNkaLNETZC+9zPYIy2D8GaSOsfPhLB4BOoc9U6RtZZxD3vq8Uq9OI
VMmF+LNSwkFExUtO1ZXS78WD2iRjRP1rBkst90wTebC3Gu5AzO92ZrOtX8PXxpaO+la9kb/7vhts
/slJbVKkpdT8u5K6SPabSGu4NFAR8MZ+dDoryo5ml/cbOe6nH9c/GMNYbiBNIonj6JmBU/IZfC8b
dIi7eo1VSF5N0UEoE5RwAcTibdqlfaW+60bYaM6UFi3uNY1uNa7aISYtGGOLmllt+OMGxQB1+Dn5
Q1LhXjhkw00qDq3wjqEBLOrAKmnpeWidhc9Wh8rnV6+kXLa3hhyR8LGCJIVhTKk23jazSk/7y5u6
WSFWE9MCG464MtQby6uM75OBOemtmBn4kgWtH5Y8fqypGe9RjmDl2XRXMhnj+jwd7suugumVBiqi
hpWCq+d7Jlgwv3FoaIod4hvNu6ZrxUtRhIF+jONMzpH9UMP7xJDjFNPpRgT1ISnRq6AhMFv3Y54g
WG4m6U6t6wDVbamaLdt90XsuoVBX+wam4bsmNR4Mpg4tmLKKsbzXi0Ewt9AtmwmW5iAdjFIb+bBB
v0N0u3qL0lR5MjU87KI8xUfRTJJkh4Nj5JAAaY9BVkFTViWTymPol1jCKPrMzJ6EvqUYNyTFMdWi
7FtbqupPE32oT6KBBA2Qzxx98sbAJhEu5whNt8VLK9UUXGxHDBF3RopcrKQLvhtnZu4qfmbeKN0s
/ioGZYKHGX7IdYZIAy4e1YtfTEgDqRPm2K1khd9E+OtP5G1R+ZxbdfO9LCFFYmtt5jN5L5NdPR8G
qnhRcB8iFPMj1Yz2NuyrYi+OiGW6fWWhG2kmdfKV1pGQOkOGqO7W8FsFXahKoBARU11Bp6rqkKSS
OXFQs9HV7wlCSPcoeSE0AXl3QKS38sKHUgyLv3rDokBtBTKMCbUfENYcjb6e7a2ijkq6H4+fFHFU
j0MfIcaT6YPx2cSU99tYWgIa1EbwmQIkDuxCaSjppoDodpQYJiWRAHemThC7o9qzRdAiC7NDpjfF
TYtuaICAIaJ0bpn32SevizLardGEajdiSlBDun2BhFRnB8iYPZXBiB1ZWowHI5dEKL4iHgpSGxxE
sfe/aMDtUECqMbDoC3PXdlNwrwtGfyxyCJyTZs0XF07dR2nsPYBAkZ/9GBO/73ZNqmNMKreY+wmV
qaPbmpghTg1qigNP4E0mtmpmKwAQKZH7S8shfLUwytgAX2m3qFN0XFECIluIgMnBzpJ9/ztkRDS4
5DZEe0no4nqvCmaASgO1X5szudjW3eAjuZgqPbKXQgsVs+09JTgY1lC+w8RTqx0A3Rbbyz7If4oS
PF1ccdLB3Coo3jyHCmgCvK4wIIKygB9VcoQYKdRHigzaYEtNbBUoAAm9tVF6FOjtAQ8j621U69aH
Koig11au/KHEOTv1JwyjawwW+yFEtWkqcZxFBjrwsFAvTOV2UjD3+4J9nUy7ogtLA0MHX0Q1FpgB
SvFUoVpH6q2yt4MyiutdksWIv/FBxQERAjPLIxw4ICK71aiN2Lur8uSYTdd1LwHuO+ou4Qov7imY
mMjqeKlsfgrGknqJH0H7RGy7VLr+e4egBqT+ejLfkP5C+KmSfP0n0hNC8c3IELlx8XCdum0tpYPC
KgyTksdlL81QxQzrLIS3eJ66YJx8NCb0RPQPVp0a2Dm3paZh2ZwGKOKng4hXV6giI9YNEMVfekAm
ByuEZ+6WSJ1bO0nEPrHZmxHqlvJ9iBEU9prp2PkiQsiqFBobwFmaz4kwJuG2ncIMfwORvo8dm7yq
0e1NvMGRksqY3uSukkB5c9aa6VYIBxWdGLPN0TgcOLezzhi/elCC1WxTdU2sx3uvz7opfhviWai1
LThGZmhPBzOu0iuljBHCzqLO/DTKUy69ylKdYc5bNNH3oJkUI7QzTe9hjHlSpuy6UA0tt00SHRcJ
UnX5gGle3n7JAgB831DSFsxnw6DljaDI4KGd0XcSBu/CgMGcJuTR6DZFH/XwXjt1T5PNqtD067Wm
slGXqoRd0obFgNaQqmZPEtZ7g22kFl4xokkGBuqhjZ/AsUnFXdWAXnyTxjr3bNDcvekUpZeIaCQg
O3xkTyE7rk+lKjhQglBFmwFCf5mthX624Dc4soW1rymcCz6C49zTeYrdRVgC5sr1oj1mXiaXL5iB
FPl2Qvc5tFURZbfXbizafltZaDy5nTWLGkSTEocPVlT5FmdkpItIgfU1TQ4pKsVqh6CRiJy2VrVt
hNy/hQZj1+Heui+xY8BhzFKUSXz1dM+PDhX9hORG8pBbQg5DtSYurVmkCoXGrNZStkojIwWD2JYl
3YiNGPiQyX3sOfKuGaQb9MPHIMLv29BTZFWiSnrEi9RodnpvRdP7APpJMNEBUVAVMHXMPgq0Yb0e
wa0hCTP2TBskeHPZkZoiqWWbCKy0hp3WsYlCAkTyofsMS78LBLdoVDO7z5AK0tHVlSa8a4SknGyJ
k0o8jBVTpI5aFn1Wm6ZWnC4qpOYoii2605xaovIotl3GCRZwNB3jLpnkTy0ipthHWWmLh+RUGf5W
GSofia8q0JHrT700f2nLVIGNXRf+fSoi7HE7dtBtuBvSWSUzKvSB/BcLGu2mohkZuqpRt/h5oSNZ
/4r6bsQja0Ji+haNxGn4QaqQtzuvajiIkHgpEWFVI0SeWjRHx42J9h4bHHtcnruxVqHjZ3ahYR6z
JEDrtVU6SzlwZvTNLwFH1l52yqr/lraym3CRKKUjZgp9Y09QEDaNeAighRjVg3ccAUpZe4jwlbGP
k8gytnKXYuOuKG2gfa1QrVDtpqgz4dZMBxVxS5Yvkyf5snKfhWWmO11beo0NFm3keLB6dEAEn0fV
t4LdgSH35KHU5FZpOl/DioVclpa2g/4Y176QsGDyNj6G09A/pmkQJa4ueTKceJj3mD9KCc8i2exR
mKsUz1D2YRZbyEybajpu4qZJkfi3GnK8uJsd1tq27kpXilgpbpr3qeVYEWc/lAbfwi25Ga18z1PQ
+2XJQ7tGpjiv2FED5fFO+gzgU6eJcvqwxs2sjTTMFilj+3vFJQFLsKXRPzXaDiSogrMR+l1frE3p
Go+Yjm8QBlYPfoW3C6435mbtVXz2ODr9Ob+f5x/e+TR2c8GQBk7VCsEyja4cQmPXHw5n7+45BMxs
0DCgas/4I5WW5waNI5YiND1V/lw3D5VFNZ0H7J8H0imTzcBW4OBLOL0wjg0fHl9MpZW4bxN7So29
bGJcn36/HumsDsOQPkaSTz+iEo2eVeK6DKHCd+pG2ZnRa5SFm+tRzh+Uc5iZcA7JEfb6EjDH+8gs
ig5zt8bt3PKpesZgzqk/DxvOjU3/PdutPcovrQZi8sAD4D1XG0/HlcTlaKLRAMc94mEA6HqS1voc
Z1Nn/Eb6UC9FaYdxzX//sOCkxtR6jaMDr2d7+jHgAmOXx/AxvEMsUlc35aeEbk6ym56vz+WlsFAD
ZhadCjhwCTWyMi4sY8Jovut6W9LvkJeZWcsrK/C8ScXoPoZZLIxcKXnSCoRpXPwN3QS/tO4mptFd
33Y7/1l4uT6qs61lUJ0DfwHCCMWEMwo9Hptqj5tHjb+sinmetm9bFMukzyjRrBRRztAKRKJ6An0P
UCCIsMWxJeRiNAo1AoMImmynDOdbK962sLWyHkVnehzXB3befCMepWcFZtuMg16iMJp81NvQQJu1
qTeoSe4DtIhs1R6c7F76lm7blSLxarzFh2M3awXaQDXVAqc4FNvATR2BE9fWjrJL62JlOqWzWspi
fIudljVpESFVUtvtUd8Vh/Am2wZb/1U8YIV827HB0T68i14xgF/p1p5t8UXg+e8f9p9X0qUePAZa
ebTkJN3GzMFe+Xjzjz9pyCxiLPZ4PAktVkbEKPA90k3Ke+ldq6J+K7ii+KjXO0H6NSjTxmuUfedZ
h1Bdm9657nXtF8wb58MoLQ1kTYgcn61MaM6C1VaSxxqtJgMXK/NuFoXnlSPA2rk+8vNThl4cYhb8
E1lVCvSnYQVL5VFFNdtO5S9aTtKsfVaqYWVvXFo6H4MsvuBohWNWZ9S7fI3+nlftTQMB8IqiL+m3
9tD6+VYO6u31kV1aNhydc1OTpz6UldORod5a85phZAWmnmb5VRlerwe4PHX/DbDYgHouBhixEcCb
9pb1oluQkJuVtX/hENNndDF9WWq0Z4hMriM/SbyMmctCDLd4ocJmjTK2GpSOIXj/4xGdRJu/44c1
KEwAJHUJx2ZjTN/rKthGU+BkZfx4Pcx88i6Wuj6Lc5D3cHGfXageKKNRFbAt1FMgETKPTyksiyNa
0UdN4NEq6WWya7zuJuvz3fXQFxbF3CMkqZMU+p+/b8MPI8QivU6CiFwdBXXXwGU4RCX5eoiL/aE5
V0aSEJoUej6ns1iQm+veSFG9aOUtlg2fuhbjEy86ZgiuSn76bmJ/UOjoZIb5GnThbHz0puBVK0jU
zHmDNa+nD+MTwgjx3lylsdx1n3I93vHgXUEbXghBi5XZs0Akz82Q0xDcfFErCjR3jZaOT6C7dWSu
nBfnaSQkLBSLZkw9bV3Sk9MY4dTzNqeYApAleEHvrYF1DzjgkN9WmIfsNCfempuVz3a2neeYgMRo
uDEo6hSnMZssRem4Z1wYjNffuk8olN2jNqJteDM66RccJR/bm3hlx12cTEBj0CNkUOVLEjIVI8qC
IgPF+eyxLDxK1/nKbpt/98luY1zg7VGUoM6jkxKdjivDjchQxn5uW6eYW434pfRYcjhCoNxkrW/u
zGJ6uj6Xl6ZSQy8B4RtQNOZyFQ6hFEdtzIse5tM32otoA8tURDJKF9cDXRwbMQzeaQqg1MXt1Qtg
lc1ppIlt1JRyJ1RFqeN/E/LkSWqydiPV4wpS5uLQeEkh86iAPpLnv3/YYKUVtJqSMJvwSh01m24j
zDYG2s3XB3aWJs8f7UOYRTYg11SCRx08Q1jXd5PW8eL38hJBSXFwaRDEK3flJSwX8kQKH+s34X95
Zk2zElTZAjnwUxe7TyrSrv4277kfSe8aFbYKtu90d4jgrmz1S/P5MfDiEhXFSR+bjsCInOPH25iR
2+HoEcjByoxe2mkfAy2WiuVXZT1VBAo0YSv3hmlPtZ671z/buUIY3+1jlPlXfFgeUGdlpKqJUrnx
vTnanYs0o+3fD66K3q2d/Excf4M4+K2vOqq66V3pW44Bt/0/nGeXBwxxXv2dOCzfP1qlSXhu8FOm
DmbuNJttIY9907TYELRy/l6p1U9MYqhwT2a+yTLFxkpn28XNhAcZIrO1nq2ssrN7//fk/OcXLeUJ
unrAgyXjF0WHcA+IYK/tpI28X0MyXzoU6J4Dm6CFDg9y/vuHbyBrpRAlKnuHNq2dR82uUx7SFtNG
XYGn8eP6F784yx+CLVImP27UvhEJJtMeruAD5QCDroe4uEUA9kOWMWea5fLI4ZT1y2EGtozvnlW7
SYBwdjSufJxLUQxgM2CnZsnCpTJVG+YDjYCCE2fad7iRxWPm9OPac2M+t5aX0ccoi+kStNirrJYo
vVpgfeYJiLQE6ag/9koQ3ImcQCvny+WAQMM0jEEAOSzgBiZGgzl+EyREQY5vMB5OPsC+Fo/7dlzR
VroYamZgGDB+5pLD6bqj4D6aQs93EscYgz4ppRVe57G+laYc1hGoAOR9ry+NebpOp1ORRCQkoDyi
1AdK6DQkogRRhaA1dzuV2Io1rgvjtmgH+j7VBmnvYxqs5Wa/h3EW01KhY8xJ7lmdAx8idIJnuz7t
uQuRxnZGSmLVPea6Ldzv9/RO25gP6YuPk2mGQADi8xy59vAaPq+lbMvRG3DIKJdr/Ce0z7Mlqya4
USipROcXWV19QPb42MnYvSB+61dHC5uT67O93CLLeIvFKzdjlAYdENUYtwilBgHyBXfVlSDLVbQM
svikeRzjUhQyKM/ynuQx2ktqfwyb7L6M9JXMcGX+zMXeaNRSitA2QhvA0j+ZprDvK2mHHeG2r3F4
19TnqddXEEfL45JiozXvfw5mElKgoacLtigxiVWVmCXRl1vECX54ZvHlT78Sjy46opTiuPrOStBU
plHpzDTIbMH4gMVvy4Iwvmv0oK/HOR/K/JCkI0IlE3mwZe5Zj2JTgCHGFBhuXsWlalprdZPztXAa
Yv4JH26ysO3HtNbkFO0QY2Ng464ClW58+VhY8efroznLAOcz6+NwFl8mq0pdbOml/abipd/wdnLy
o38EFBO+oFPj0PHP/hee09oY579/GKOnpU1EI4+uaEW2FO6Lh3Tn3XY3UIGw636kVY11H34Azlqa
cPbI/HvE1B/guPDPM/Kh1Ax+3DK7c+W7fMpcnIBFW7lrNuq22iV3oHzXwG9n1fZlzEW6a4aDAUCH
mJU7wtDARMDt9toGpL8T2cLB+Hn9q16cXFkTAU78LaF0OrkhXliYGRDObFDCn7StqmAW4Cv7Klur
rCyzrt93Hu8hWEMQr5E6PQ0lWmGSBkKbUkHVsk+Gn96BQnfGKfkZRhkQnba3Vjbg+XFMCYlkGwA9
Om9npUvAUFJuzg6+PP50t6i4BLC3fEwDvd788TRCrUQnxFCo6XB0nY6titWE9jKR0gH4kY47FULd
Qea70divDOq3pOnH65V5RI0EgDH9EeDzy9JHZyVjF5swkGcOD36JDznEv2irbePN3EsTn8FJ7eg4
QZXFtO6m3F8f6nykXAm/zJfyBmwcNhU4FfjJtAlyDAl7sw5Xbp5Lnw4YPVT2uUHD0/10QqXWw/NL
9EEWi9ZPqxjwQoySW4A8a+LUFzbArBE9i/NR4pbO4OcYu+IIDy4FX7StXut7ccYqtmXwZmKAvXJ1
X9rdKiIUszaAiNjFsjWtDI1Jl59owl4/erEbHgO32mf79AD1QbLFdylaC3lxJj+EXCzNAnHcmo7s
TPka3P4eqGuHz+i2dLGBpzGJFKpqizdrmdeFzX4y0MUxFmcBmi8iAzVCbiRBmV4GVbxRp+DNSnB9
7idjJbe+dFgT0ZrL01Rvz3I9KWwHsVR/j3Pa6scUokxn127v4g9rYySwqpamzGNY7oSPERfZntr5
Ht+YiOJR+Jx+Azfv+JvwNXu2Ntadtcl37Z15CN6SN+Xo0ftipp3CDV7w+nZjF1T9a/BLBga6chRd
/t7/nYdFeqjXo9aXs1FuUzxaxedKKbZ9k68cAhc/L8Im0OPp4Z81aY0p9HO9IUjQw0/CVU0HXt9H
X8b+vYrX+HwXR0QLn7meBS6W9WRfSdrJEkzA7moAELJ0zPg1sqp/slFM3oGKBPHKONPQSHsQgVHw
+3Nq26nchEdwwhtwtNvRzTYNQjhu/b6GTrgwNhjcOkcP6Jm5h3N6zgmK3FSiPhElwEB4spwO21ff
bFYujQuHNu0GWM4KaqQztP40TCngAUSPjVMuMb8YU/w9D9PX6/fChZEgozHLwzAKGuuLt4JX11VY
gsy0C41qVfCXUEG7GF6uB7mUhBoYHzBjSGahjri4FwTLz2uvlec9F+4rE/NSp7lVN8lDuGs2zbfq
PtkY/QFvz7XVceGeOAk8z/CHLHRqsXO0MDf/W4gCsHD22YD6rwaAjlFlzA/lFnS2rXafvKf8+8qo
55NkcdIYsCHoSElUlRExOg0eVlUaZ5WEXfJB2xrf02P7pPoOOkbjUXDwCd/Kbpfjz3sAQh1QKf3z
1YN+IMJkcFvIFJd1Cw8ASN7QJcACF9+rROwz0sXp7fogLyxRNjgQQETJeasvH34xswdpt+HGqDVc
p/EGguBwPcQ8Tctp/Bhi/sYfvqFf6jnW1wh1/eYjH/Fl2KpbcbW8eGknUImj+C8poKGXe7o0Ipib
HQh8KzXwb1ejTR3AmCnSf7uy/D+9Ay7uBpIXFGpl+KnqMqX2MjGJ2oAB9cfqdqaPey8SvlNO58A4
sSsn+xW8Bnf9mrr6pXlkl3NkybT3aHScziMGG2EeKFgOx8XNfB5jMeIUOtD24AZ/FTvDW0kb6p/X
P96l9fEhqLE4X+p+yGpfLSFX1a9S9Ogp+Uqp7GIAmlJgHSz5XBvKxHIox3iL1RGNN2yHT72AWd31
QVy4NwE2zUcxfMeZ2Xs6czXA3joXczZy7X3y6q846bKVOqebkA5P/sH7h6fPLP0pcUmf1YUL0OJl
a4CJgesnu0FqveRJWWzNdPx0fVhnmii8SeC8GWjgQXtjWSxWBEBwmYtLiG0cr26Vvfkp+Q6BCwt6
7oA9pVQnPNS35TbeJq9K4yo/+6NxG6xcQBdOaB55kLXN+SfoywUyWJ4lqRKjtZLAf9DQkYWMIugy
9kxDkH0LahlXsuvjPpMn+j1ubrv5jYK6zrJ1ChkpjMMYXIf+iKJl9DNwqvny26cIwJM33BrDIXaF
Q7C7HvfiUD+ElU+XUZZ7UKxywsI2ARizBxfk9Npf/p/q1/0e3iyuCgBQ0ZH+Oo0z9uJsWu/DvhBh
YHWN2OLq2YYryeSF85K2hUY/kzhsjkUUaAWoSpmMphfET1ajH9VJusWx7fn6pF0Kg8Q2EGWo2edi
29BZVNUzNDqYNRRw1Qx/BUlj2BTdV/CgFw4SKt94T1BgpKmwbJRMfqoE3dzFSuUjuHJbN9a62ucR
eBfPkrC4N6HPuFQzTINBK8QwgiI5vTTKI2zd61N14TFFAO5hdhHJ8Hl/fgDQL5phbHdbkBWOf1QH
O9pWe+3OQm9FwiVtu7ampfkzn97OxKRrgK+KRlF5maPKnR/pScagUAr+MZ/zTzF9Jmqz98lD9d5v
i/vqK/rh+YN50/o369KhZ5oL9B1PfsAit6yKvuqbgh+gPfSbcD8daArlr+Ynyt1ba9e+dLv0IXww
n9acec5382nc+Wt/SEumzqylIiVuiNZbZP5Cwd+F3OC08qruwvn9cxpq3iMfQsUyQo7qPET90dzJ
Tr/LeFF9t56C74OjHduX4jF8yL8LL+PKgXW+907jLjKvpslA5MMus3s9dbL8cx1icj+t4I4uVFdO
o8yj/zA6PETA+lZEqSvcxW1IGTfS9/ZL/0P+HN0Azvm+1uo6T8Bm8SOOrNkxhX24zIxDP0ssNabV
xZUu0bfv3U64m27BRWyqTfoiak9VfjO6SIC5f5yUL0Iv7gBRGFM/0+jsVXI+m7LalvB2/RQ4+2gy
b1IV8RH4pRegRxSG5dxEH4tKH1ae/YPXB5tg+tNCH0EgXvOwMeiLnlVOa4Qek16BV5oEUJ8VmCKj
Gr3A4FtL/s92GYF4YNDvoa5IE3ax9OsoD0PEkSPbKCbtuZV7WbGrRhY+G0nk/aXV/Rpw/tL0keyJ
Os9u1Ij0RUB0TuFcNnilQx6yJfxtAmDlaaStpJRnMG+epVS3/75BKVssc0pkInN9mIiTKW8ZTREh
bTZFlT8YVeHqlfDQtsgympH+EvveMaywlspFyELX18pZ03f5KxbLURp9RUAbkulVnsoIwu2D/Di4
klvuTDcbndA48PxpsW7/pULF4JWXuMOmcYLNWv3r/B5ZzMfyGPdCoa90fonQONGtFbxmyXbc6E65
0/HlPUiFUyazO0//Wf3sO6L9P+iVnd3Pi5+wONGFKRa9VOQnjI+N6++zLVaHwufOsXZzGTD4Zd2q
2kr989JqQ5nVgoMyY2a1xail0gsSTWcfZYmH+/ZfxkQbZ1z5ypfG9THIYlyhJOVi5REEAC6yfNkm
E9d2zcUQDALhe7SvcLo6PcN7Q/IQeu8jPF0DfZMKhu9qil+sXBWXDgOLmj8bHmwlJb/TKJ6IhEma
jJHtFcLOMLZT7dmKAqN3zbfm4nA+BFpsC8Ado1ZYAzNmKLbhPwpotVzfeZfuoFkveQb+oFWFT83p
WOJS0PyoYcawzhUlN3xPblXM67c6BSGbzM0t9Wk7bDRnXYPyrC5FVK4/QDPcEfOT9jR0IpkCyUTH
x7IqXHalWhv3nALYHI+acLQUCAlIV/b7Tqv+VJ1oroeJlGlNehczcnWRUUy5FuUSUnZ260clFdNg
m4dsakOpn1bm9ywvJRLaOoBn5m7UGcI+0JH0MAQYHzM76E2wEze/Exxp578YdySHP7XNyPTKaHjY
7c2wVvw+T8XnZhHIXOQWYWCcvY5yEwhwV5UR/RtvN3VOtu328kPy5j1MG6CYew2j6PfrQz5ftCch
ly2+Nve1NG8IiX+3YxQ//XblKXYpwOy7RWUCSiO50+m6QVlN9jGy44gWg6HbFnU3IgDgFeKa8cql
QGgxwflBkIeS8WL7pWkbIl/vs0qU5KXopcDOR4AY16frwg08AwT+G2Vx9kJUQL5fIEo5tbbmY93e
pM7UdJtc+4Ezl60pfzXeX37S2hm0cHHarsSfT6uTlxNL5GP8eRY+5L3o0URUBOZROtM2+5nMwo4p
zAIsfck6NmtVj/Or5jTcIrHJlE6z2pyRhNrNpO+17Oit6U2vhVjs7r7HzbrwCWHUu+lgfI3SzfU5
u7QwFJV2yHxy0WNefLJ2MEbLi2lRxEL+lljYenBZ/PoHMUD+gLrjXj5LABEogfiAVrhNB+smRf1q
rOR/MowPIRbzlPvYWiTt7BmP12nXWoatIBGysr4vfQwE2f8zjsWzSkySOPUixjFW5V6qeyfuBbdd
ayle+iI0pqgAcB+TxS6itJbiVR3WL3Y9YN8Rm51lN5ayUqi8cJZT4NVmizI6sxzmpztFsQIp1vCC
gDA/3cmF+HXEAMCQkK7VYWQiodeYyibV0931lXBeWmCHati5KkjczYCGxYEXedaEjAlxNSBMKh71
JmqvIXdz9E1XNupD74quvDe6TfHr3yimP7Ju/9982R+KX9lzU/361dx9K/6/MGcnH/mP1/K5OXtb
xemvLKybbwtPd/5vfxu06/q/0HiYVxu7E1eB2SDrb4N2Tca6ndwGnCAFdGg3fLF/G7Sr8r+AQIMz
YA2BKv2dcP3bnl3R/gWNeOYTk7/OGJ0/MWf/m9vz33Od0hsGg5TDaH0DYwLvs8hSI8Ev5cqT6m0g
h/h19ZFXol+HYoUn2hw6k7QTo8HHzKcemgbFRP67B68WUSPNc3UMN1VWpAqePl6hCPi56ciim6Cc
N0ppDcoDPq/1YyUoYGs8E+wxciO1ar31ddHnG09Uxu7Omiworh5TMdmUCSp8dKUuE3N7GEqx3BSd
2POmDU1Pzn9Z5dTU24Q24jGvMK/bD/FYNE9dHsr1Malx93At9Peq5xj5P1/j7a1GnlvTMtYforZB
7VGarCJP0YuIBQQ8cl3DOlrMM8WKnaoQjOxT2Aheva9rqRE5f9BVgW0CN3V8FoO+EvalmUnTw6ig
ibuTS/wZKKjJVvJWm+iMYJhjikgEDUE5bcc8wGQBlC7k9mPMOmgeYrHHV1eySu0Vn7+x2SDwFz75
XacWt3od5LRXc09sfqGmE6Jfrw2pdtT9VgodlK8ac4ckZ5nt2zrt+1s5i+rssy6UfQA2Kkk7Nwi6
ITgqejHZ06hmjjJ6o7/RkHQRUYEay+GQDLKBkGzhRz9jvx/azBlaYkQ72irF8Kp1xTTjdjQxFzde
4inZrM82DVqyCVXsKB4zpYhHW0cUxkuOTNAQOSp+WsAzalFNk+E97gSpB3Wud224QxsJa3Nf7yZv
W5il7t0a+P3FxzgZSt/ti9BSv3na1GovtTD0Bv6obVdZGz8FaXcnpjmElExsPOx7WboxMjQWV1s7
6YP2HeUkMT02ElZedtDIXYEYWCgkd+OYZfd5OMVgJ1GWGg5Wyf27RWfIb56LEXfPh0GX8t4W+fzw
qmt22fsUp+AynR6THdnc+FQvTBLewdP2Zik2+TEoorpzJK0Tw5+dP3YCaCbDui1EQ3gGn54fcG5Q
wr/SdPa6qruqKe7CPBaVe/Dp+Bi1voxewhDy73WGrkr6XR1ESK61CTpUjtGmUO4GUQSdpeeedt8i
JibaidzmJflV7L0PSpcfksAcO1fz/NG4iUo1FnZBhEfTLpHFOpPsPC7jyamFyu/vEy0vEB9qwv4p
iSW9+oxsZ909eYEQj48KMkJxuykSfcC0KkPOzUG5ypJpIwx1i/peWvd7ZF5nfSyI7kX+nPiR9lyN
ypi9wbxXaiwEM9n7KkAzCO5la0ixO5p6TzoIAQC4Y86ay278gn/Fnm6dOexyXFXR2dFz39j2Zh/S
4xknz3Ik3FZ8e/CK6VsXCuYBb4lEcgTPorvl632v8m5GVg9ZxFGnhGIYY75FJm7KkOMaS4kOmDq9
p42YGE6fq6h/JqGYvuPpY95opWcah8TvkuyAsNJUYl2glllz5/0fe+exYzeyrelXadw5D+gN0N0D
2m3TG0kTIo1E723w6fvbqtuAlBIq0fOenMKRKovJYMSKZX6D5BqaN1sx9v1RqyaqcjNubQQH9YRY
o5WDqM/dpmfjLo8h0KJBppbzPlNmBbXESrfgFli1NPp276StV2azNV4t/Cuxmw4IpHkXCxgHkxR7
XDUpTGd0LXlTvIWBsmfrfKQ3aKThpg3SHYpm+a6SN9yUiUYblDC4TjuTXXUR4er1czlN8a2Nn+mp
rs2cw8ASelkaJ+HaO9vtDE/H8nKz1mjHOVJ6SiZ7frTR0DlPs7OWwZjFeBVOxZZcATuaRYyni1Nm
Vxchw7piYiSvpY+77bzZLpbzQ61eL7HB73JsDbsdxRFbbXWwr7W068SrkRpa5c1jM2jnEgKNDEZ7
2RQdoxk5zvx4zAvCuGSrtRaguidi5kZyf9PEdan6iS6XexLVKgmL0pRLPhY6yURjU0NLTbWam0ki
mqu9PFyjVifvzFGMu5KS/K1lkoNAW6Z3veNKcSacN8WZZKQeWhPwhrohxhQPmfqgVnN1h+sBzoI8
QtLQuZrGb4iuTbIPkbfCYy8tUyTpkI6N/QT9P801Vi1Xb+Ri3m5qNRtu8o2jwiUnA2mwlfEhnjsH
RaUtTaJU0YcvmrJtu7boEV/TcrurXSmvhy/6Ig/pfWfRhLlXzLh8XzreIYinhvxPW6wvvbJZEnsD
USyapFsyvQmE2MS1BIJ+PiItmGzfzU4fbmIL+PJXAn783A5Z2Xiis6qeT4XChi+QMbzaSD1ZedAt
31qtlatAA7hzFk1uOtxzRY6sE2Zgo5tkcHJcVMTqau+syFDt26lX77asnVDuKtWFoA8mW3ZbkUun
Jda3xV/RPjO9YUKDz7Xrdo70FHH9MKsG3V+M3Hls4fy/a6uNVvesOQwfNQLXDgyN9WVT6ukLsEvn
Bokfnoxph3rn5Mp43y9xf2KGjPq22Zm3vWWjZJVSkqOJoOXzly5f6pDrbTvHXdZezxaiVWzo2D70
SlWeK+5d1TUsgaSg2Y3MU7fmLLeienOqMr2NDXn6ZnSrdVgLeXhQEK3fgxqZGZS3leMjCyxu+QuF
W8fJom5x4ns1K4Z7G4NC1VvXGP25rp7PXZs671Nh6eeqqYml8SaG6nu/tfLtVpV9fNXMbY+bgDFz
g3erJL2qcdu2e0HUS7Antys7pUMFl3PF4Zb9hZCZ/cxaLNyRRjnmJ62eLLw4qr71VHvGr1haAjkd
kiTAAkpBp6UbBrrXop7v+0oTL/ZQ6ryyMF4zTTfHiChY/RiXWOp3W7bZki+VvUpmYDpy7mmI9LHD
EnUGoaMBz3OlhezMb2ZsTjymIgRlTTh1FpFlcL9km56fYsydjl3ccFYNXKhM1JdplgYKMnm9r7WY
r0+z7SyBIeeq4Ro0fR3PQtaxdPnz7Uu96mbngUJBkcgspLrzsnWyRg/2rPoIkiPLcH4W5fNI+Lyv
Wqc5VXGpvDpIxY6eLjGVcSunMIxbzRH2DHslR+pxp3bOIh2Wblnlh7aQTIsUSu+N9muSi07P3DYZ
1fVHnFriWdHj+rmeRCtj/2pvo1/3C50gl3xVzX12bW7safgsdQSTNFUeU3lcqiizFnjEKgYm2l2S
1+sSqsVmxJ6Kupx27FrUeoMNzoK+Xwy03IE4ORm8hUSDwXpcoT1e+NDTIhgyjugbkKg6i7LOb0ui
tGO0pXGKQpkxjI6LeYM1hlXZrQnOeVUT30uZ2k8hwnZFEVbJKsxHZczm9dQPpp4/2uhX3ldinK5z
mk0AivVZL58R8UQnd8a9UItYe7F+d7J4HoLM0hZxI2Xoivr9uiEqZ5SDbt2JPLZjH7Q8Um5AcYba
T5VYBjZboTKB3ChStI3UPrQ9mfupmvti3onKEf11oiK64ZUFhO/jVm96tVsVteneUDHUx52SDhoA
eSE6gQp2WUzGu6qWmXFqlmzegmRqlO9jUyP60NTyBC9gzZ18B/J0E27OX6Z3XZtVjV/KTFDRxyoK
dDUdu5aAM3ZWGZUZhwBxqzKtvw7jKmX3Ftqjtu056pBz3Y/T1LHRJbNoUKeTs6QnwtsraoS1VlRc
hDyJpGqwOi2QraGqA1PvGuUOwUyn2GnLsOonRZglwTMDERVSmCzDs7EW8RTNBk3t2zFr9Ok4KZ31
1JcWVEZzlECkbOZUvMYlUuUMv8b+KRNUGyRMBmfqrTPLpNoX+VgZOyseTPtMfqAoV4koRuc6JV+O
92VuVvknPRnl0lT8tWwDxgsoGo8MjcY4A8cPxX7J/WsS3c1gCBYGXeEGf8e+Vjwl6CFJ/b/NgaHL
IV4D4wTyL1RmSKwfWhqJGLvB3rCkUPS5Ok3InAZLXib+L6XzzT+//f+op+qmyepx+F//9cGL5J/H
UBGj2QBVCMHsD7UoZVMhNnN2Aitt1xPjUvVmnfR11+VOWSNsGJvf9HXQDipSwa9LBSWxgqP4rI+J
1X7STfk5qv1tgSkiVbS8sXEAsM2v83sXJ7ZqW5R0W4Ler47W9TnbQe0MNn+Kil0ekgm5yp14yx40
/GVaaGHLiQF8+Bm19oPeFUvCejs44qHmBTIW/tTvv0YhGZbU1YsRDGq9vZaJnqD8G8/9s5Nkg8MJ
jdfQ1qT+0dba1td7NDwnpWoQdyy2x8wwO6h6ctPe9/mkO9eAkgqVqlhuCaSG0n9dm1j95CteFua3
hbsIHVEwwQem4/GH1wKRJNes0XYCppMl429pmEtvayTdJpshL/2kcfjnSfj5PA0Uwc+nfvxQ+DQP
Vb8aPM9clUhL8vncatuGV46TREJGR6UbLWTJdAsVZ6QIyC1E7JOiGj4gb2v95Pe5fJCPr08fhYkR
GgyYmX5o+kLSKtQtdZzAJmI/YNAx7q1Cr5/HrU6ObbplN8WwdZ9pRf7lqSgNKNBd6BnRKvmwTTJ5
LmO8iuJAXuQkzOLUcS9YTW+KiyocknQ4x1QhxSfv+ns7lc2JXCSI8QsWEvGBP4KQSI1EqhPdDkZ5
86Hqj/5S5pv371Hh9/nf/30I6iog/9Eh/IipSJw2N/WYylxGvWUtAG+T3EtuLDV3nXoZvLeVW2/1
Zyv613fTHOyd+Ii4In9YUUOwYDmmiUHslIFSHAQmK//+Yn98s8vq/fKEy4v/MlExW7UbGWTaQe7M
zvhcbSt6MSjXWgc0WpPcK7RthZBJLWi+/PuT/ziiFyc6AKWs50UZ6uNggi8WGyP6Q0ErQwkrg8ou
Q9Sh/v0hf1lAHfwgNGsiKR3LjwvY9CWtAMMOaLqbDDbzjgQtabLPqOofuIo/NwhNRyanMBeYs3wE
qNd21tJIRMXccOEqnpYr5w3njusuSr5bjziGvmQ3hlddT8/NvfX1MwOny/Djt+POUsLnYWiLg7vs
fMThz5MpAZ+8tK22b/l4r6a5t3ZHTXc+OWof9Lz+eUvMbyCf2RcZyY/fLJPUcouN0gn0yDxc5rOI
AiNC1UefSTr+9Y1M89Japm9NA+v3bYkM+BAvaMMzWMQ+rUhjKgow64eyHqZoRVX8EyTrX9/sEows
8pm/QMB0Nc/7YeIclJnrNO4UJVg2tS7CNODJD3kT/vu+/IDd+Wclf33eZQF+OXeoquN7AfAtsO6p
bcicJE9CL/22vrdvjCvdJ7fxL65x2b0S//h01n5Zvo8b5tenfzgWJr2nVO0vb4v8THfOIhEqgXwc
dp+85d/OuM0B/4k2xdvrw3MQAtVpxcg2+YseKSEgKQ8a09H0zWvB64EY9/VPZBX+vIrpTmmXr0jC
+BdRDsTgtAnkJ1fxubrSISe2u2Sf3hmX+XDUf/Id//KCjEagHMB/BJHyEYyEX7NUdXIrBXZ5H5Mz
UkfhHPz278v45+WDCzVZnsXBMzC/vgS5X/ZKaq1bniebFAyY8AlUptfmuowzLy3PGwYZWpd8ArH6
AMW47E4AVqRPl39A7vkI7B6rDPGjpU/CSzSjga1g3AGV1oL9tTyQuxXR4n4WxP7ylrwaqS7qZRcU
/oecZSmxVnKsMQnN6pDGhx6xFKOdTrhBR5sjB6XzqSml+scpUFDuI75ALAIv/zFmW0xe43jK03Dx
mFV6NbuTdwTkogX57adovT+3igogE00xQJJ8yJ91xy9fcUrTJF7MMg0vGgtlfqcG284K0NE2ih1y
11pwUYRePBpr/757PoCFLx8TrTueymCeW+IPIURrsZamFXRshyC9ubjrgZbY2ycrUv3mPvm8Wrh8
qN+Dy+/P+5BSpEiBLuRkSajeFleEl2h1R7fKuClkPw+Q8vf//QX/TGF+f96HuyIrs0XBZyAJ7VR1
29reoSMdqvlVO1kPk7F98rQ/M4pfnwYe7PfDyHaqcrViNdHojOjuI0N69+/v89kTPhSguTqlK15U
dAfa4cGQxHW7iOd/f8Rf9qJJdIS0d6np/lCoaHRtckZmW+HSqodM5J65pX49fSYW8Zc4wmL98pzL
Cfx1z29ikxTaXuz5pI5kzwql1yyg542CeOUzlVBdsXPef77c/8cB/BcI9V++8x84gNPLOGdk4d9x
pR/F/p3mxuUH/kEAqPZ/cJb/id26sNdMTuU/AABV/s+F/QIv6UJmBg/Hef5vAIBh/wcW9UUwBfgj
2hQXd+D/BgAYxn/4b4ARxIuPesjmr/73//yNzzl8+P+/Nl0I8Zdz82vUIDQZwNYvTpzALFEO/32r
yLSvBPg505/1LUrrqcWxD9wcROQ1kLQxOcpGkRyB0eFy2x4251ZopZ/am1fakdILLx73/bSPRXs3
xox9eiMw6qIL68GW8OlCkqgZVMiIte0O6AfjkcmAb5toNE+Syhi0wxrIkcyDnD5UbXWDO5fyVJnq
tZ4Ijz7hl43JFIZoGrOjCQRqNp0EjmdGaXrxJA9HMWnPZbYR2JN0h1vI6Ev4CwjDwWSovklT2xUl
ioNdrp1xvLpXVvO5VDcUKnqUEdXCUM5CXk74L9W+7sRHJur+JKdnShX0zPC7WBs9dHrti2VKQ2gI
VfdMeQpGhgGDVmOE4bzWWfOyVS9brr0n+hjqQ+NpPQmsloWjND+afbvXEbHz1FQzvEUqQjkpbzNd
uzLN2m/j8nulfF1LkovWwcYKjoInGkCnaGC9JGl7NNvXtEYtUYovo8bbRpJcLd32mFr6Q/tsWWnI
EBhXENUvLDvsdC2qe7gUiojMcfW0TTo3esNcG71yRl+nQVmZ7SZGUDekgE2yU6o4csxHqbPw+xC2
SY5x6Z6bUU6L043n1yEJQWcxIO9DOeuYo81j5MjVExPVp/yE68z3jAneZZH7VPdNR7yOjuGPqTiA
CglrZT3OmMbR2gOgnKLTYb7Ocrqj6bvLl6M162cd+54FIzU3Xa3nUnL2DBWiMWOCrGneqKv73tJu
5xxt1XTTfFuPGaNYkcSu0xHytndxhoiLZm4XKpzl2tNYBHbNIEKZT50wddfajLvi2akfO6Xwt4nn
5DclzfDEro5JZvi4I2GEZkr7rKj36NO6ac3cGuR+DiVNWTYRzML0ctimUla/lNYWWjhoobuD3jZD
mCPQl7ACR+xn49y6Ta8cZ11/nOcMNy/4y1cVTbdpGN9o5PrMscG4vcAi2hfr/N4/Jg1Es2F9aOXc
bzo7P4i08aWWxvisyUMI3P6aGdcP+h2BXqSS28SNq2L+FowDyh59mUVaat/GI4kMkyhS02Qr/Dp1
Rkj0xZd0XUG2KPq3gb5uIM0wIJNNPs1rlzL0NmQvM7IWe2mrDeneH4cWUe8lmlugIXXtN9VBnlpv
6Wd/NtDcn18041sdA6N9zYYlaqoy38+plV3JRnWqYPvtF6eZ3Ypp823dOf1ersc2GKau9MGTOHtG
S6G8qmf5gknBNY+ZpTL1V1aZPQIg0R+qZNTvp+ZqtKbx6KTzLWAcLKkZN2bwz2WvVe6coFyhN3T8
fPENDifyqUegDUeQLK6RFg/TpLnpnL7NzV0qn8e882qB4LBTHAvd3OmWJ9sxdspISyrrYzKMlx9y
BcZXYvzRWbIrM94y8xU/A/gc86Ph0HjON3dRytNAxtgv6tXItwdf6GLKnKhfFsUJhHpQrGBMRFRZ
8v08r34ZXwxGX2K5x+1B9dTiDcejvY32MHrcrqyCftKZ0tjYkAFIzitMV8z4Zh7OZrsEfZNFCOEi
8DS7ay95U3WvdFsEOT2ard4vLdj+MF+A/+BA2JfftIZBi8w27/x4fhi3I2MHr2TD5PJVnMg3W307
YKjaRXKZHozRdnUFz8XZV0036a80QwlnyL2xAk0hlbHLk44YCXqNdg263pO03tWGr+kKvCkWt3wm
LxsLv+P3yxJtjGpttyn4nra3qWzfNAj5bQhEAPMwQG64aVINhALmdN360JiyZ1hriBVW2I+aLyV9
2CqSZ8Cf1iSRk5boTyIvQ7m2DxdP9xrvuDIOgL08Vcpu7lZ/M38M+nygh+tuw+B1ebtfxzTAlIjL
5UvTF4HonzPzbFepm/MXa1hLkErpEYqsvMLONVjtLFpE8pQstGJXZ18OwaQdsuKto49pMfvLMWsz
6Bgxpq43xS2X1GOY5s394HEvehlGP9agB9mqoodfeiPonPFQxAVqWAkgkefFzu4RaXRNtfQ3Nfla
TS8VVNO0UvemCfsSPypXnltf00+J86VLGnzW5rCqrEBWviXpj05Y3iZ+DGP+xkDfFasZLRi9KHST
Uc8dcWScHfW2nxV0ahp3VhU0XdhsBYi5+X1AiIEpNtazua9XPzZt4wYwIqkWSCj005WKknOaT74t
5/tuaG5zYLZr6ifCZFtFxihwl1GdH7lRfv35Zw6lQxeLcMq7G3NWQv2q37LMzWVpdAF5wHMCl+dW
up17ndapYdGUnrrgliulT/OmHXrgGIJxIcaH9g5Qhycnxb1RxpFUFVcLo6vV/BYrX2Pleq0WV61f
x7HzcVH2t613R/QX7Ol1yJ5Av3kbxppQVNzJWC6xA7/NtnZLSXU7gIkLBXJ+DyPaZ6R8AulQwZOs
yicz/8IJCsxhcNEUBjgQZuteidN9sggmJc1rkbaRUTOmdSYf7qA7Z0/xWJ2abA2WTAXzXEdUx6fZ
+GpVq1fJLG3Wu1ia+XZQgx9O+voaQAGbPqX9ACG0Mi8Ai2InrOrQr9qhVRPIjVykxQ7cTzSNbViZ
4zU+mb4l1sA2j4P07hBd044ry/heE/KazAgvLpVrP5JKiC/VWEPBxHQTxXTcOWNlCW0A2QkOXTqz
+kbudlzv0ZTjjLy2u3Iww6YpSNkMz27afaXOZyXms8k9o0x8/br5qzE6fr2hHdKswy6ZnTuUd0+d
yR1UcTHCAem4PfMGvk/l/Eh0sYvj+7xO/caQfbNS787SUmVeq5v3Q+y8pGJ5MOv8dZnY4CkmgNYq
vJTK/1wVTrQww0Km/L602agA+zCQrKvCqyr5G3kMiWScJ/jSDSNhYJ5utDSD1tAQohd98izJqLwm
SQ5Wx+S9ft/y9R1CLA2S2XjsEv0GSyl/ZQfYsthVW6aBEjIOJVP1CdgUDj/zXZJtnjJEKXZ8epKc
SqvPgrK1v0AsyvBxMRH52fwEh9EMJzzQN/eTzTwhScV7OQ+J50yXbM42XMd5VPMOr+tul9TizpLT
k14696uiePO6eL2zhEWWHyei4zZfdfJx1NQfiWa/j/UcWIDagdYc+kV670HCbm3htd1A/OgIB9Ox
aVfU6W3QRAspjrvZh3G7MlozMFP0Tua4iYb8zcg1BG3L0BKYltjds1m8T7MGhMX0RjwjVRAkwjbI
lvkPTGswGQkYgKMuKnbs4M0p7VUFD87qehWvUtaiCHVbijaKa5xW9fLUzmuIiek1wrupO1Rc5bHm
KkhiAl3y7cr4Gjs/GoAcbdnvliJj7nNlyOO+EoOf443ZWAohsT9K21OWqseFP9pMQlbb7gjSnAIM
XmwMZPGusmLtvGiLV/ECduGtaht1uY3F6z1kul0jrU8W+WFsxWFW+0K2XauhE7bk51QzvempQ1F4
dt6BSEX5sriDWHZbJx8S+RsCtYGOsaklPah2sVtx2o0VETaj2JV8xsquPDHP3MTlg0ncEOy5zHgB
uHCPNPOmE12VGDeJMobkWOKyhdGydV82O8t+2IAOiosBqVp76azjYqAH84JMU9Y8ZHp+4AfDsjFv
TY6/i6dvuFjCw9PZa+XR7/T2y2JIfpy8cUwPUi15w5Z70yLvgMI8p9p460zkD7G+r5XW2HdVe63K
U+7lavG9WDQ/t9e7CghGAroM0HE7YFq6uQa6xxogbk+SZpMk0ypup0zMYWYWmdtshEtQNfrBLKGG
tvpX20qrgAv+phPafW62fhwbTESVla1YPtoDZEWUfra3US/dartOCqS2wFItphrqY+Y5WAXibepn
8ZM2kYqSWzfpO8xgt6GKI8kB50XElr3L2hE6aZneGnrjJYD0Uum9Lh4xRnWVFlRnl4dbgS2vvdfZ
vAW3FwK3KYbmLyOCGVuscycpqBsBCLor1sM4A+uwdTzarQA09tnQTznOH2p9dBr7yuxuOrnY42RH
0tV62dbcLegCSlbsFSOpS7FfF8ct5OnMbg+ampNiGd5FQ7PJVSDj0N62ozpiwKnNwbTGjx2Msc1Z
/CK3PJsSV1VwPtrqa2uYvGyWwy0bz9XZHq+5LLlYuIfibCebyXGVn0fzkvzulm18KVBDQ0psn4n1
LjGUk9H+SHJElePDTLbRcKmh0u/P9Y/yZeNsZrzglj+sMQ6HRgrEFx3TpvL72r4a2vicoOknUXKq
865UQOTYHKfcOA5J42Ez7dUkKdV2sBbtWKpPmZntCuuCkfLK+LVyYm8E6aM0xqMss1WXzVebHwho
h1lTXqEiGlh4sNov+O1gUwQQXXvr8SVWnZdaOYrYjhA4Lcn7Qwbr2gMT4Zu8wngl38tZQb15M81P
LTmYYZyAImMZPQax8WVO0mADyDQhl7CNrOoFzH1REYDoWAGuxShsHR/AVMMxwNqBUDFI93iDeAvg
7LJVQ0UU2EKzuoPjyuXz1hVcyravYGicrF8lqaQ8vRZ8nxwLUYzqIj12whHcbjMsVEtJ2KdzBEoy
6m2AhM7rvJG6lJYv6i0o6l1OeqWKc1sknqk8GGLwdO081a8YonOfvyOSFkqYeWjDLtv6yMqyvaiX
cLPKAEekc68u4IM1t2jusmU6lmZgNMiKGI5rqxedW6xY14323otFCn/BNg+YgpskWFZd7dJsJZNs
vXGk6hmGk3kRaSLsiJNd3xmZtCtQ8TdbNGScm763/E7VrhTkpA2pvHJS5+tEs3qNC65k/BxIOwTW
0+aqXqmiDwu+4dRM+226WE8/qfqPvtzOArNvreijNtV84PwkW9lpxlDaW6YGWbsm3+PPe503aR32
Xexrs/Rq5NltKbXRGhMlFwnAhKGPNCKkOMgq+16AslNTKVq7+RlBUp2uC/gxLLTbfOuA5C2APZPF
V3NH9ZdRuhbTHMpy91ZZjxls190FJNIo1S2aAUdb6sgP8cYthU9fM1KoXtapOsTaj35pXBLTcLCm
29wZb9CiYJpsh1teRFIvdstagn1vQPafxhrrRXsMW4Kfbg9RklHf4cjc5TA3zOnSNrgV3D79okdj
Qf4t6lv6Za54G8b9Rt9Fo7oaRr/KgaDqROdGebORo8MY+6AJksO63SesEJpIXxdiq5rYfkON4BhH
0ALutr1peI1uRnXQY6S/tZeVvXEBmrT1caSsT+LVb+sVu1XYAVL1TExwe7FXU/t70wzRonc+tEe3
y+cQtRZ/mzHVG6pjmqA1Mk6e1BbBqOYT6MWDKNOrWHwxZzhz82b4df1FBhuRj63bDos763mYWEaQ
aOJhq5AI1fpAj0vfNh5Ke4qQGXGX5aujfxflu5DzKBbFbgCLCSrdXWWUfqfBr1VvTmYuoMazlu7G
ohuU1IWP3vE5k6YX3AAClSYXeP4xWO5K2bpGn0pdgsaxvWx5Wahee+UOFl53kEZjV8AfAIxUhQug
c5gu8+YldRBLy4+6gYFfjp3p17I5e4YyHYSuyMdzRoD7MY9BIsn7B7N7zK13WXRBs5B29iqrIgF5
KRsK11Tdqn3qKDszkYTbaMUptbvvmv5dyxX4isXJotRexzVsNBFkCVqpE3U/ls9kI9aNKXqvI0ev
8uVb1khPRm5zM4Da5Hiv3A69rFHxR9Oyb8rhsHZ0s9A4M5d9O1+RYQTyigxGJSLcFw6AqN3MnH+k
SFrJvb6fVLhKMvhRcjCaoUt1k3X6facVLN79Vjc7xXzPCyPqjR3D/0gCvEljJrDnrwAYXciK3Lq3
5ZDdmZyDVeeSh+WUJIDthdlcTXXN7wH915QfYrUNoWtghwA6XMCxceKDPKsetIXDmG/vlOvuutW+
vDgPPQIOA1MB1Tenk9QBNyeWSj/MegCl+0WV0pAS++dNKXf5szTkUaZTcMolVFyNG5gMwnhVswlN
FRFay/dshaEwWGSJcoPb9hZO+o91PpuS1dJBQzFAA5s1T1drf2nIUqJZ2xeoAd5Mmq+olV8PzZ5y
yG2GOxVfNlcNQNZ67IabsS3oqaXri1N0j4nElFfNeJYtWY990T9p+fDSF8v3rh9dracy20psz49a
bXtG9U3dgkWKaA/6apx4ld6GzMsRk911nJV4oJUhVUGxVYfFEPhQza5K4kEb1muN/rlunbMu2iM/
fpTz4mmhZJTVnbo6O9M5iXw8WYIW9XiGQxUJRSWhzfyub7x1y271+L4ysqNBDpyOz0XguDXpNCQB
NwbV3i9P+uLpw3vXD1dz/1DF3J3UtJVOumxtXrHq99VyVim2tDQ+qlk3u0XdtZ6pYnURG73ntOlO
TeZ0ZyvF4wCxAH/um7SvjmrBFy8Z+tXGK9Ddo4Tkn9M1D/Navrd0fCS1ua+dERhsEgznLn+bliRS
6J45qRWiveGSfan1Ph3kYJ6tyAETzEL4kyqODI9J8nrS7YmPRgJratSyoB/zW714GoBCl3Pqq91T
k1q7uO4e1gaM+/pWGd8Gtblqy68sx3E0I8hEhv5Y4Hje5DqNB5h4XSAKrq3cdNUUTxZZDtR0PicG
TWtn3VMlx8t0vxTEiUa3YbwBVO5MeFIO9oDOlR1bRM5vuXlbgW63+7ecpke+lYRwRLyU7rtRKb5e
HgR4/wUwuzk44dDbJwNuncInUp27oZ8CVF0etTmSnMKXgbeOJCeFAeTcDEqLyiprfZF/S4qnjZoD
/27HIPjZyi0e7t6QfwcxSnaxhaVRh1PCRMRO751Wfs+WbG+OU7+Hm7IGtWJgywQ5V1ToKg1WNChI
nU7FU1quB9GqZ3L0m0HtC7dMrMWzsDpxtdY8DDV376JuUgjUv+dyYamUoVTCurBVjMaZaCjaObel
qy6xH9KNKQSFOKev0q/7klxNqs/NDHFbG2zrNElJu4c0ghj42FxlOZEhq79UVvY0TlBBkqS+0Ytw
FVlKI0O8LEjQbn194NIUt8NKgLfz7Nkasc/drJx0FH/0Coc3brM10lSy5iodlWDkAXb3M53saAtB
HGiUG6khIk9pmIn9kkLbhO5R91lUY5/MTwdyjw+UyV2zJnPE3CpKbHHQG2SN5ORQ0XGSasUfcCtf
SG/ptg79ZrrVuITrFEN7uSms/ItQpb0+qq0r1SXtin57RhjVW1MpPf78H7qpsVvm8gnS9G2myWQL
6sno+2KXaJhlmVkkkYwmVhkqMRyeeNoVM3Lm2tvCjc+YBuJa30ZTmhuhJv8fzs5jSW4lS9PvMnuU
QTuwmFmElqmZTHLjRgkNh1ZP3x/Y1VXJGEZmF82upV2qQMDlEb8wb323eHI5VapDIcoaALz31a3s
RV4M9YI8BCZm8DPu2PlQq7L8pYq0b0kzrouA2IcKLiDUDU17hP1DkBdFPHwYBu+jF4KiNztCwNHM
URAsVrlP0ampd63nbPR1XSKrlu+dsiUi5WK1wlU9HKqWa66Kj6HLEVQMS7BcJwb+NGIGFEUvOR03
PwaQA7vQCqGHt/m6pPhsslpKHWwz51DXJStYClAd9JWjOSQ/qSJYHdkQlHjOlYjivea1zsIsV3ZB
sgybIdiNQ3h03DzYmk53b5Tad6lhElpAcsPjT8L9lGoNndI/Sbhgx1b0t41WTTtpNGphJOdsNIyn
cd7FAyw4yv3OqnDOqe1VT0mP6bmVUBU2OhpvUD7RwZj2fadRox7wx/Bcyc5Ie3enZdZDHNQYuWbu
To0UDCfBF4ggdG2C0+BIJGqSdtg6FVf96D5AxdqUifgGsDCnehqLm2TflNI+eDI/jcPGMcLxBEsu
K0t5qyb5aairelNW3OalIHev7OOvH7piu2slSZ+eNg86jMqjO2Uf7ORDUIj0URf7Uk3Fygkgu4R2
vDX8FcL9Z0jE3S70up+N6XqLxmn3mZFaq7oVztkr7UXRt/0OEkK6KH0qRq5D555FUB2m2jc3TUSr
YqSx0ZXJoYfft669fG3okzwkquiWQmTNMmis8ZA0LX52Pae9CZMtl9wCgrHA+40hTFjtgyg+OKEo
935XnhIrkCe0Bti9wt5qQ+ls+WrPGMqZaz121gUQsEUsjJOvIb3KgmZbp2S1rbtwPALw3p2g0SYV
RoEYbyz6aKTBUnYwKbokPqqs3adiSDe+9dNTA4xeVUdQPeF4BoP6IuhuxllerLqpFyDb+1usWbyD
TLVo38j4GypFIywPBkJ1A5/Lsj96hf2S+XZ+8uciVErA1/Q24VVPlcHgDnGJlaD4LVXXTncg0dU+
pHguvQE7m15/TpXlrypc3VeDoDWd26zrLjR3SoTMnOlv/YKuHqyhYu/OuxR8oGu3B8hwziK1hKLi
7Pvbpo3OGrDrOJ+m4501yfAmzqZtPLe7oiD66g6+tYGa970zvzAV/nPiQb6KLXPpYRR0soPvKciT
R+wg+iYj/M6qTS7Tl84yz8LhBkiKZ6/T7K0fxp+izmjh6bn1CvIZ9f64axhOvmgZWXfwjGd5YTvZ
JZhSUs2A9JWcQ1LPjCKGH4vnKOs0hMuOHTzzBdo53Ra96udW8e+krvXL2oMmWSfVcYjVtLOlscJq
4buqs0cifX/JuTwsAiHvAj/8ohm0JP0BzrmnUZgrWYWlLUcS6fAWoU3C69C887OpXzoD4IBBhR86
q+2Wbuuc6bTIu8Y3OffjNt1ZLQFAONFwC4JsIpjM72RQFxvfL79Ewms/1xXeP05Bl1oExa5BVg+i
gUZFmpDSNZPTELcfc5FszLYjdK9Ddt3kPiaec5fC4V72ORJVgdnu47zHXDig+V5loVwUoZutnVZQ
BwMLTt9n/An2e2Oz8vdpMa30kZMlbK2fNi1yItH+Dhk6haBQwdmpGtIZyhG/flih0Bnwkhqufdcb
g31s5lpnG+XftKD+OSz60HqEVxguoPEeqqokLN2TO4Q7KxxI3eWh5d6mOtGYACewCJnEkK1qZd33
GrUqCdGOT2/Onbtq29hbg3grllCd7mLPq5dRLKDY0X01JJTotCeNxdU+05pgGatA22tJVa8bW0CU
yDWIAniz8T7JEEdQobWDGkq501z1o54GQVEuLx+8VqP+WGqHScdIzQylttFdbPPCpHm2KllSM0oO
lQ69o2zLo0avNfEESZmj+pXbUK4t2tU06u0qtx3uW6RHt14cEKi06RIuIrRcN94qbfqgnO7WUtLn
PoGwkmn6sauOqZaAcy6TYN0P45qKV3bo2nIXV+qT1B3Ex73gK50lYo6JxZBl62C0xQacyJesKOVG
euWdDI1srbchDbUJ3mXgKMIlEmkTIx0wDV5LBmgdwOgLyK+Jv+EOabazy8AyK7xlnLUMdIEvZVX3
2O2kTrayguhFa4pVlmjVvqq8jwOlpkViemrXcpNlspW3BigVkzLEKmnEY9DXD4GdUZor+n2A9+0k
LGjefgIko3fdja8snU6IWW3SKiZbHHB0rWil74S5YZyjGy9p9no4lscoqp21W3nz3rWMJ9eS60r2
5t4OYJdrtnjEh/aH1iXtgxLOSHMpYUhUYDIuwt9knoYRXiSNB4cEBk4M7YHebN1dqcytnzvOsSj9
PSOobUeZgZ3xu5vQqz9osdfs8iobexIKa5f6JrxATlvgOqhTiMkFG5uH6TLLhX8fd8G6dKihU3Iw
nipQUeSByW0JKX2t1ZPzkjsbZKSGT6ZfO7vMAqnTFeobStPBpynOPmvqu+hUeB6ncnxKy7RZJrCZ
1knkPDddJZ6skTNbdiHAmvmXxYgxWDq2zVqzo8cIXrfkXic0iupi1xmORkmM9lxRhy/spmpbjYW3
iXU3f4pKuSUopoVm1MXBTRJePenxZ9TL8q4Y8DVKAARvEIgu74iQV5HgnlWmHZ3DIYrPUNHGldTC
fumOeUnthYIGFHzj8OuHmP8vcjNtj0SC4yhx0KucGrHRURaUobUxMv1rZiJvv+hzei41LYDRa2/s
CUGNxJYHLpXoTsTmbqDufAgyToKKztY6Kg3nGIdBdwShkxB/iPw8eUF5NuYfWT12SyvWo52MuW3b
eNRu3DpqnvpQbkLbH596G3iN436xtDh8krZNY1tqYh0VllpneeWslJFQnneVcQCRgJHV6Azb3gHy
j+bnXWdo4sahbTI0G5ma+L9VlAXGitQxmtLk3gjNbdnk3zW/rM5Jgj5nQKopzGSFmkx8ipo4BDKT
7qq2625ssrutVSafJsprcjSzu8yogWvpYX43FcPPrAiLVZAiaCWjPH+eAqVWaJYItoVj74PQa9eo
j1m4c0cc5VAFiqF6ykv7U28pErfcyfcN18izg3LC0o0bY++GdKyRFXmotDg++g3VIc/NH7ykyx9o
yi7hrscYKejVLnYG8eRxL20sbGrXucgpPso+3atodvgyPRSUw3IFYqvdpFFl7VyqsBtVFPUaILBx
KK30J/zq8Bi3u0i389vaLKdV1k3naBjHDaTO8kC4do+Mi7kZam6fQi9otakuvPHmH25nfZ4Gc1yH
tKXqSkOGryi1W2P+kQwK43HD/oCGSAADVg13dagPd2bsUnuikwRXpr/79fuegMhfdA56bSNeo0WN
aE/lCGpeCNoYSzTlPVJ8JzuDWjsyF8O963bDveMF/dHU7OepBspv6VwiSeE3Zzsf2nNhmGCisiza
xi6a3b427kzckk5jofyTnrSoJRC7rNFhr+EuoYi36Ai0N9XkWDe+O1rUiKW5cXOdvn0zms+VJWct
n2yXF7G4s0bth6Bhyq2VmrfO4LvA9NAetDr1GRfYvmwrcsN4PIWD35yMEnPthqonTTYoj3oypWtX
r9sbI+IPujT4SIeh3vTmqH1qyGbjqb7BF66lkIMrJ5UXOvfgA0oZtOtCaNlhqOPgqa0cQESjQ3tv
Ss96kvsLkAcU1UYnXmkWqByvNve4GsuD2xYS8J310gxtfYuKorEKssQlQsr7U+7Q0yisIAtXACAh
KCMKdFNa7a5FPB6Dibi/rYvIXIJ7i26tVq6SQtSrcMqmL+Gk1hzc8uMU6OBxEjCH7N+vQdgQpvXq
NpFu/ywmrhFuoF1s+RUtXUfcjX4j7nxJoTqINQp8sUPfGqTeU4AA06OZLhVChQtp2NMRcpj3lMf2
LjFXoN70s1NjEeECEFu6dUfu26YEEyg8UdAbApJur/TAonXJJoxdk5pwU96NXV/uNdmBaQoNmkMU
gA5WX+EHNSdlPu3uASDllEXjnUioYvCR/XbwRuucRcO2ruvgEOmYfVZW9TmUlnXW6NCtE1FR4Pbj
7IOMRHVPSP4UYJlxbMCtbQqJxrGRV+l2AEO2kC1l61HK26gnJE2pmQxlHq0R5s12fT48Jqa8D7wq
3jqtR5/XTuyXKDK3cU4NfnQqY2EXKaUeU1Y0RLvvokzFS+D351q6tx5CQ4uwo8cxGzDsmmE0lkHi
RJu0jEkc1645jWevs1fJoHebsPF+VKn9kDlNvCmn1AWP2K0yrvSFGrD58NGqKUhdXajK676T3srS
sgriPn2bBgTFouFe3IT9+KIPffSBf7iolH5bRJF9axvioynVl1zqn6J2fGaAomUcSAzHcus0egBD
AkVrTKX9Ta4X/gc3a1ah39ufx86YrxwuzSGnWh5krX8Ph2c9WZpA3aqAfF8XvL9R7E1vOhGPhBuM
z2ltd90nU7XToZI2pJPUeQpFVy+1rDdolbnnmO+oxRMmtGEOFl8LaLwaJzyACaRKHSxZ3bvkRRQv
Mk4DvZUdORnpR5Hb07KpdHBtpp4dHSdNt/mM/EpC3J791u43taWykw0jclsQz9q00GSg0V9xwhW5
O2TrxMpWQ1L0W1N392OG3ZzX9fy2l+yRS0Jny7kPgy9AaZ9rMcpd0XqnUVfdo4/L8xhyc1YBTpuG
jn5Af6ziuD7ESIUSWQ/h3WA+qkBlO7sHeCAacQaC1C/GSTX7AvYBBw0+ZLAyE9xdFhbxOFi8RVVR
Kg98qoRJc0LjBkyJ/ChIT5e6SKzNaJrBsaYfv051KtxZ11mnpCB57Ly8J0JDyMCU1HydEuKgiqdV
gQKQnkMUAWJ2BjT8EJa1QTWTZL3N034dhyJfB/B4gIJYFQfLrPcQPlWVVOcBuAD9o8xZm3oPoixs
dTAvYDgLYWE6kLKcRyO6zcYgvm29m6ZkAmxKw4uhdSQBeeEvlD/l+4h+JbIl/smxx5ti8rz1MCE9
lTgbhy98iowvo7LyG4x0v7S6W2+aUQRojohqbU2jt0Fo5+uQNvohAy2f+sO2SCkAN/lJ9H5Hfodg
6agHxVbpsz5N0B2s7r4bspEGt+2ujHKvhuILygvN0Rs+qxk2k5TGDxMdEnBH1DDjGAxkEzUmf/FW
T9LiqEm6CJ6VZkuTnthJlP5c4WtgvaQDNsxDddI7/zZT+o9G14q1HGnkNxQsh9G/SW2wfE7IxQg8
zlnhMbamgg3RkkLOorHxhMXB+kPscQ5KF7hVR0kkwW+A9u9grb3IYNCMUXuk9LSI/VGglWKnYATU
jDlI6iP1swYcMNXcXjMm1h7hN5URW0R01iZDW2R5G+8Q8kIq1Jtu6noq6fa4K6n7xmYijUbw2HI3
pVt/qIbxZ9m2A5rj9nDS5h8+WshF4cpdGUykIoT3myJG+Q2pvmSJKuEOmk65ylzrqbPUiXC52toj
+UyfFVyfbWneTIY5nevkxfYzlN5kvBn05IGewQBUZhxvq76hThDX9lbVfrOG3m8tFUU61IDOiJ4c
ZYBi3mC3AQuvrlaFPf60U03cT07p3WuqdzZGP4DX0Yabto6CfS+iEHqnY6+NVPe2FDL2WdIbe4GQ
y0Bx82A9Bfqkn5y0XSPJ8WkWtQERirBL8YODPN+UHjJkmTN8iT1a63FhfXfcD+GsgE1vc7qdvH3c
vIR969Kt8JBlqAlIqshYp2MDLLPDcqTV/ZjoLgeWSHo86MAqRO5TEecKL4v6huN8AfR32I/00BOX
+GSS37xUqX1hYEZoGAm6ZAb+EmZZU9Yn3y5k+GzZH3UH0AT6FD/d1t2YDXQDmxJe5AIfb8ubzAUB
MSUDOWsFIEqjzFE5NplVr8X72DLGJTVI6huVRFwXo9xBgTeMoNRLrcyOvV2X4IhwRrHzWFLfJMEx
0pLCbp1Ga2QbbaAC8Q1nV7+KMtrdUjv5XmkcjMx9NPPB2zZFw9ym3sbvQ7gZVpGdyqx+pP0p11gi
aAgLk/5ZkTo1nnwqXL0ECs+LeGCwXOJILQz1pRE58V3zrbU31NPNcwrchaLt0hNi2GraNOxLVz17
lJS2vQlC0yot+lHgMsxmvqQJ3PMJJKWSEXsrdYZTbmYfusZ+MOOoubX77mgNwZmz/7NZT18jfYr2
krhuSONTPbMTjJpibjL3uBOlIQNHsOjKTRx40cbOv3PMausygG2Rdm6xI6k/KYoKWLI3JbBnmm6m
NVFOWsEZqIBvI6jNlT1jceIjYO1sN1JfqisD9AGyYKsxche6l3+vgPdNPqpIs4WKHXG9Gx2qlE27
bQu32ztp8JD2FZcXEjr0MOsI1nsLFYaOojEqOviR2gbTaZjC4afoPuWtQWYcZ83ZD34ESlJerEYi
vVBf+Mg0bPoUEkJEAWTpE3/OSebIlIHrx2jrOPoOxqrefZilEZF0+KFqJbltwXad/xlHpF6r+uR3
Cf0xS/6IzMxZuf2G290AmRNvit711/pkDatG1t/7IASxgfbPQtiavgTeq23rbB/F7dZDQu7QGVO1
MiItXuWNMta9oNeIHZyxHO1pJOgrzxUx1TFGI3xq7LWEy7DEXaOMynzpi8BfQK7F1dJl8ocRl6JR
ixECrLsn7CrAn4sx3DpT8bnCvoX2UOOsdH948OiZIRFZJXBaWrVCM+1HB9MhpSBysHVjjQQJYAS/
qM519dh7LHiK2uEma51bFDLSda+DDXLJB5ehC/7Caz5ICSqV4Ktb6J3aJogYLrKea8P73lmi5jgK
I067b0Wi1eu4BHhBp4PcO/KNkz4F/WIwohlU+rHMWu/XIeDlsU4GMOezFIvDeF14odroB9WDqYmm
8SlSWG0Sm1DUtFARzUxAT5hoLeqiWZYcxYvBotiXleMaWbmPsnOZY6oE5G+ftNAqtk3wo3aD6qRp
BsDn1OtXtt7tzaj72hhuMXd59N34gIwZojSu6pcw90fI0HQXHRLwgN6T6Dt1aPuOZmmtCAlD/bNu
4tzhKateSnlfNqVDIBa0FCKYbr+TGn29NruRXnPqw6TeeU75RTdraEWFBmWwndj5o3pCVEkD8W8x
QF1t3AjAerbzDRzCc+Sn1SdlRWc7E84PIbW9bz36sarvhlqKJwp3X1Fes7He2k1Dn94LLbB3aCgd
kLps6UH2yWNY9nctLICVaEN3O9SD2FEVC2Dp5F8RV3lqh2i8bxxioPyDVyXjkyvpOvj0bpdIiD2I
qFKnvG1XlFPUVzvP0Sy7G2IDhaSA2a/nDrrX9EAfSQWXE/o7K4JM1DA7ynZ+BhnCcjWdypFr7Mwq
fU4QiDwaruZs4feGS7OaQF4aDMl/Tp18Uhn/XaoiQ+37Bku4gqzZ/L//ncry9oe6+ZL9qC8/aiZy
/uuzYAn+k9g50xl/+8X6F43xvv1RjQ8/6jZt/odQOP/N/+0f/pMM+TQWP/7v//mm2ryZPw3bxt+V
knVIj9cFlh9aDsvfiJXk0/9DrNRgJf7DhWQNgVJggSNmrYf/plYa/AGQbAfq5OxlalmQGv9JrfSM
f3jAYfCytASyHb/+0T+plbbxD8PjQIANj6QAuiX2f0KtvNBD0Gad8VlGQ1zQsFtEjOME+bmT3Xtt
INcqqkwYI20C8e+jDDCvWMVuKL4YWVcSjCjhVzOCYLJru7mHtWilX4PB6d1TXdjpe5IGv3Oc//2l
LgQhBittXCWK/JS6VfLJ0SvzQzqou1eTc/ffpNHXbNLf2c3//vALCqlbmeFgqj47pXWLVCVmTj79
ZaMyVoSN8r+3ym8U1tcPufYG88NfUZoV0CizplR4CjMDmkEZNvBE6r6UrJ9/rbA/vMT8Zf/Nh/33
S8zPffX5mQBMNeZJdqo9ktYwDaZthNBqaafjvUld+O+eMnP4Xz2FunUcT32WnYLATB5SZd7rgdMe
jCEHKN6pp7efcm1CLujfueqVNbmOeYrjCAFUzSws6sK9RWcsdGpIZG8/5tqQwVJ+/TJV5OsTCtTp
KTXH3HgURg7YVpqCcAI1SFfPF6Kg+KveE1aYv/6fpmimMr8avNrRqjwIFXycmrZuRa1qmrIt2pWt
dkuBLdbslV8bnsqIYumz7fnbLjKaQpPjcNYcVBLHFaAyuDeqpdD3nubRlWG49BoxKl+QRKvkpLKa
EkyF5m9foB+OxOPSy5EEf3u054X4h7efieSv3z6ddNInL/WO2hh+7I0IAprLs/7uwy/OB4m+cmDb
XXIyQ9uBCZMkZz/9273rziP3auLSgRo4tCvv6NTTCM2J6AnuFrzUt7/8leXuXhwNupDh7FACuxlg
f/nNColS4jXYT6ousZ/DWP7LUZqn5tV7NAVy2dlYxqcw6RKKWhLIzgpddDKlt9/k2hxfHA8mmpap
UfTxCf5LWqwg5tLi1q3BfOcFri3Vy4Mhh3dqGIU4+jXnQgbTbGU12ktg+vIciv7T229xbT4uzoUM
jd0273txzN1CreyxhJkaAWGKUhQA3n7E7xok/zqt3YujoJBNXIEqTU9EnNTiyu7Jh339kgRtv1IF
ECA1QHB6+1lXJmU2ang963pI0TF3BghSGhxcXyXBSx5072n/XJkS52JbF6ZVdEGrp6fcQjaalgVu
6zba3oECBQc7Itu8/RZXJsW52OGdEUyQxztxNO3QXthOnWylsNq1QB//He+zawN1sc0bJE9STTeA
4uR9/NjbWnjbdsnj29//2odfbPIBgdXYyoDNBEY0PNvZJABPI2Xn7d/+/AvH5X8tKWd+8KvNbToN
uNPBD08w1jRPUJZ1FRQQMCn9UyVE3FhrZZaa8RT2VtD8TLra0z/VkxLD0k2BRz1W5Wxvv4g03fU+
kb/7pknuUk3Gne86eZtv3/6i1yby4oxwZGSmECZ0sldQJXoRPGqN/SLAeP/lAy4OCT9JSAWRhD0O
iWacOhPTgjgxjIeESv9frpSLE8If81CKuDKPY2bV+0pzys9eYlbvvMC1pXJxOCAKn+QGouInSwfC
H5aj9uJgA/CewNO8M/9wEV+6SeNlUXogaVJyc2AGklw688AgjnSxikVI7b774o9pMnw3UbKwUQ+I
U5Q11m/P/pXjwr44LvwKIRLUANtTj47rQrVe8KMo/HurFsFD6Ybx7u8ec3FaWMCOLMqV7amIIQvA
/c7QQ5mafZmUn7SqeU/p9spM2RcnBklJENKW7449SmvtHgmGwpmlE0wzd9658q494uLc0KaqHNDp
kEcyRTSxPbd6yKSAJPX2QF37+Pn3X50aUKmqwdM0/4hrS+fCN2hd6Pzgft8RSrw23xe7fTSbAEUT
2AZW4wXNc2nYKdxAsyPzXDt97uVfVN+YvfHOvF85XOyLvd+7rVQDwNRjFtfF0wQA+FTKyLiP0sx/
5yC/9kYXe9/TmsEt9XI62jg5LAeHigxXNzAxRCTosr/n+n3tTS4OgdAhBs8rMDtFmX3QWvvJk6pa
4Qjxl9mPdREWTFE2ZkB/43MXRR+9FCS0AxDSicjk+up/KkT/adp76b0pVaOF0OrDUzy49cmA/nYQ
lZ6/F9vM+/kPZ9ml0G0QctRblaY/wHX+4OVZvgIv9L21Sm0p85zoEDrA2xvlQvHzX/frXJN5vVN6
s8S9JFfxGauWZxs0CtoviNIruHpdvbAy8WwA5wMpCzqjhSP69mOvrDbrYvtn8ZTT303Dk0qlAywK
cKX0IeNT6d8NkfmeU+KVY8C6OAYokMJpdlPzQc+G9K4GwPRR+JRo336Ja59+cQikfYDgfW+FpyQf
tXRlmkmE1epg0tD6uwdcbPvACrANcSLrqDQ//2x2OSNUBZr5TkJwbRIutnwYinAqpzA8tWGmbY2k
sxY+3Htg0xb4TqX+7mSxLrY81iMY6lh5eMbYwF6hhXHrzOQvAYhy2aE49c5KvjIblxq5sQ8J3nJV
cvbohGyb2Iqw+lDdO8HLlbEyLy54pKVEFeCrdeZC9JdRnh4VAmn0b2YtGSGWb0/4tadc3O/w8LTc
j+aOcIcxCcjjzEJiaEx58Ma2MrD0i4n82a7eUTi9Nmbz93h1TZrDVNs0L4Nz1/vm0uo945hSod28
/TbXPv1ik3vCiAMILfpDG1TDF933I0SIEkF19e3PvzZa83NffXssAnAfMArmhKhoqcvko5nE7hHz
u5cmdo135uTKjWVe7PLQKwRtvjg4E9SF2xbt9TXa7fYypom4fvtFfn3WH85782KjD2mEsHgKNj2X
yrcooLYJjdZ12jsgF3ZYbyg1g3mspP08YApVQwCIqYAe8rrGLpX+YEwrxHOTFFctQGQVVLgpzDwg
BrGXjhYObX0pvuh93Y+3okSh8oBRT5J+TONebw+CCh4OouiPIx6OmoaZR99hRwNFefv1rszTr5L8
q3kyUtKtUeec7LveWzVGcdYDCDwV6PI1Xin+3y23S0XZus2rNnCSAhevKEeSTQyPAnzT89svcWUx
/7o/X71EaQAIi1JdPZg2UBYPdCmaHXb7zgqYj5E/LIBLn1CZD3UHk8Q7hn6cB3T2NcDYe8vK++Rn
1gsn/DTQzxZqCz8jF+MqdFTX9+88fA6N/vDwS4uPxLa8DoBOei479Ux77QEX++WI89/BTpuXFN0/
0YI2yWX9Xnh+bU9dXAm9FQtXG6PgrHTtQ4QDxsqEp7H0y6J4552uPOGX4Pir6UrcOndBD2unVuKN
00OaABsONBqt9PadK+HKsP2yCXn1CLut7SErxvRcNwYkbYhtKF8vWmySQHc51nIeuMaFn5xrjvvO
YXRtFV5cED3y1F1UgCGxqyZ9sAeIQouObvzfpTXGvINfvRLKm3YEkTI4Y2yltuDQ7xKtoEyYKdrV
8xu+vZeuTc78+68e04dTNUkjjE59Acz4xYdJ2N34MYBJFKfKQHb6Ow+6sq2MyxuCeafhEmTnOY5u
A+NWBl2+Tox25ss+DyjsLQC65e+suXkS/rCPfilPv3qtsuizPp0c7aSKMFlhjIZgnTPz02NvRiWx
JKpi/PL2EF5ZCPpFPJLEE4gvwJ4PgLrD+5bTiSKH1Ifd2x9/ZYb0i3WWaMJQVlEWD5LEeW/St8lR
vUD7ZoDe8pfLYDbhfb0MEFBygPQVzVEgXmsvs85O1FbPwhTVgkSiqvX2u1wbqsvVJiG5+KnLUCWK
6rPqArWvcyd6/LuPv1hjplknCWDH6sH2hLfHrKlBQwxm/vjOGr6yquZO++tRCtBqMsZ0FmydTG81
eS0iCtZMuGxbpDha+1POxb99+12uTftFHGLHFNGC0SkfMj/XNvPeD/ETDOL9YHfi29894yLryErA
qi4SJaepo4bxZOAqmMw9CNMjaMkbltvbz7k27Rd3jATiFLFwqwdsOjAn03SrXBZxhnbc25//57HC
q/n3eUGAsEFFNIGHI6F0lLO4a5KDxyZzT95ZudcecbHJTSfsiZz89mGEoIHmmZSf4agj4BjObPe3
X+PPw+ReelJE7RA6lTDqhwxmKmpxnYZSaaa9E5P9efGiV/37IOm20poxqN3D4Pcg0dHe9PpyqVV4
tOeLugkcuRfAIsFclZWrqx9vv9Ov4sX/fxLT4Pj9sUNoY8QVoamVu3kz/Cg82U5bD1+t6XEwqNQu
yk53BYaMIqjAPpcS998IGc+it79kiBQIRHtkqdn3XWb03fMUdmgbJVBR0dHq83HoZ/hbabig2+kF
IXNdqiBFDdMLvfF+nOCT31YVUpU5G7TWRLwMizxDjEqCCg1usNI2zK+9k3QdUlzQDfJPrTa2hfMN
28ewxCAKNQgEPigmGisjIMp8gUnUqpepxSa6X0Y4CHeHpMrd7q8K/9gj/D5eboKnYJ0Z7r2pcVtu
kBrst1Q2IF2/PSHzdP9pPi7OMA23Sm9ssuoooyp180VOR9jeWCNC6iDjUToH92nplpPdvf28P4dm
rj9vqFc3MbbTaCxHk3M/aUPYDmCdx7RBoTRGmXsucuBoXK5MjQu03dVD5GEGXUxQbCG2F5hI/t2o
Alz67VtkfeLJKUiJqwc7pLzdih3W8cHfjeml+ZBCyKwZXS85IxymQWiAmd8h7x0Tu3dd/+Htgby2
fy8uhMitpCYHxStkiBYFWRVuFc3DZaCPPzEu3yAZZr8Tclybs4t7wRbIUiORkJITeMjIo2oP+z3A
RpvgaX6UOaafpgGdr05OP99+u3ki/rAs/YsrAhN4oF5Trx1RhRHoSBmdZ35ERcLO37mDrhzg3sUd
kZu63tjj6Jw6rM1heoHl2CQSbS9EOCz0Dt5+jSuT5F1cEzUKAH3Z2eHJkUmEVJleeezmg4fie7vx
u9jRf6CX7oXDxg56S3vv5viVWP9h+LyLU5bY1kFSYqyRTEYtDGq1Kh2ctLUI2xfE6BIknEOQVUaL
AEbQt8nNVKkYdaq2KqP0xREmvA5jqPPAf2cJ/fmYMS4BLWSr/8XZmy23zTPRok/EKhAEQfJWkuVB
dpTYmW9YGb6AEziBIAg+/V7MqVPlHzHFvXWTVPmCEIDuBtC9eq04mZukfE9l5n/selAAl235EfqU
zScTjRs+sZIy911gSx8zdBgBff1raCvoRCmaomdseAk7UABlQW1BZw5i18mzCWjC6gMdkDu/vNNv
25PPnYhiLDrJC4EJQg85vCM+kNyywVnQRujgvzzE2ho6oRpNNUPpySj7KUL+7A841VoIUoJkpEmO
eRvHVw5D/zc2JqqoWW2whpGHtrqc0j1aoBT4erh/aASIga6bjRNU+KR70IY006kfQduaZGhCKoGH
Z5O4kYxtDPK2//ku6qVCy7KBmG76a07Su8TzOvTV4fnfD++SBHxSZVJvpGtXtt+FvIDyf7KMTNkZ
yEf0CRtoBpfnuAMu7EOLHkuoRV9etbfjou+CX9SQCSP70ZzKOQYLLdCxkN8gX677uBM1Jl/1Y+jl
5c8Z3WroDBsL+S5Exfz3dZ9f7PrV0Q9+JaDcU5p/sllm2we0vFL/RrdesYFqW1sbx3DDATIwkP0L
fviqSc8tH7R8HAIt6+tiWOhYrLDIyaJ7Vv4omyTZeyKr9/XybAXT3kOH6LZhs2um5Bx9KRm46r0h
RO86mixybMmuGUR3W8Xk9vJGrAQSF48hookRHAw1qFZx853YLPbgpkvQGuZ/R4vilubsyn64yAuR
E+Athww9Ji0IPJCCU8MAKvws3NiPlYVijrnGM82MiiAxIlL+PAwpO44FP7Ya3Z+X12ltAMdgtfWX
Hp4KLcUgvzIEfXzdwIobP4La2+URlnvAv+e0z5aRX7kEhG+t6GNV/6izwjwXpPwNiB54KTTodm5F
D8ZsgI8hQNjI6Xx5xGVx3hpx2axXI8opJpUxs/wZ9/xZCfLHomINQmmQlKLqi3ovhF4uj7S2eoEz
kpw9O6F8fDYA/9yYDMyrJcqA+6CdPl0eYW0ujsP3FoSauNjIn3USgqWhBhvHtHQI1DE6/9QIQw4W
PZfLg61Zs+P9FIR/uQmi8EF5IUUvXBtZD/0wMziSrxvA8XszJQLkIDr76Sf188ShjwPCKXXdr3ex
F9T3fKO7WvzMpsEDrWkRnL1W5Bun38rauJgLVtWyR+GInClr1XgjizxTn4ohrcfrXP0f1IW0eZdF
2vuBlmxwoLUgK/NjHOCDGTcqYSvW6oItQFrY1JzS6Nygi3g6EGxHcOQggrKgDczUdLhqk110ha7k
WGdoSD6Laqzlg57Q9AFv9+Zy412zthXL31/5N58CG02jtmc+mHe0KPNjEaHT8vKvX1skx6XVNIIg
d5D0/zuaoFt0lw9oZIJqhIXc2XVjOE4NHZcM0GfLzgSMVQeAUL51xP8SpqbYiOprK+Q4sggLT4O7
kpy5rHR/14FSSe6ZzLS5cgaOI5e+ALyt6NkZbJVgzx1RdeoEQUcstHU2zOhv2eeNMO5CKnLihy1g
QDDXWkbirKZqMp91FNYLmU0woXPP9tkImiCl4vZJSgCVvhhQt4GSFvWjFqoOCkzTX9H9IcefBJfx
qT6MJMzyLzKmM0hhQZe/EGle3tOVJXchGmht8fDp5SAlFSCFtNSnMe/ZzXVfX46HVyaf9EOnUJiS
P5COe5RLtldQMVz50507gKRkglhBZc+g/QgORo6Am9chQSP0dT9+cbVXP57kIw0nEBSddWvexRYc
AWFpxP+TuPj/jyAD19D/ftyzCsLGtpc/shyKVa1tCVJs6UCutHQXgGGkF9AcgoxnYaeEPrJc0+rY
0T5Blb/1FMhVLy/S2wko3wVh5CLSBeQA6IMCM+EOpEVg/YV0QgZiRgkZNlDGoP8DOkZq66myEujc
uns8J4FQ1ppz2iO5ZiM0m+e9d++D6WgjlK65hBMkGhOPAEQQc2YBIaAKQl/tFPOPl9dr5ee7JfYO
DAoxMx1u3qapDYhvQJagNCS/lGlAwdt07UZVOlx+7htxyK20o6kbscVa+6uc4rICaVuQa5Afyzwt
igS0uklePptgSv320Htlos+2gYIS2zdzx/33TYrz0BwSDaqSO1SeVfpRg0l7TJ4Ac9RgN2YtA3Av
yZFuh6Jh4LGXHmcQPRMwJHYJiNRaG1cLQUpztl7Qzd5Bg/82MiC+zOoKklVlXPysUeX/IYZ+Okt0
XuZHMMkRspt9bvPnaEwj+X3iYtIQ6ITi1Aw0hU6a5DYMRhu9jB24HJ/aGdrgxT4EzVL7wYsH6b/L
07yrjkGe0u4PNEd18SMOqARBfxqGYAno0Nl9g1a+OU++idCbhviIV0oNtcmklIwn96QMOjpsPCNW
/MN3IiB62tncimz+VRlkgLMo+Si78aUfiH8bBUm18+vit8gBuedDRzYMeOXp4gISVBZzHsThjIwH
+ArvSxr3/T1rR/69m4YZcnmQ822SHopdPqmRe+HddVVj/28/yquQaVQrBe8Ehx5wPT9B/CS4pybc
wvus+Y4TM3MQIxgiMa+mQquMHLP5HRtUcD+BRrnfiGcrLc++i0ewrbIRDXP6QIr8ji6cmNzEYM0b
PzAe3qtR/hI8hqjJ+MkCLef14TPkWrdSlfRvxuItr6X/ey400dxUgHR438EXEqcPmUU+9mM0pZlX
3cTMM+Ftp1TVQODc8A4p+EpA8DMsa7CCjVNq34egiugfk7IHesYbUwV9CI4ocOAgX1R7MwVSfKIq
mu2D6EXSv+e6jvITJGUw7U+mAMXZwoTY8PLQDCqeP+VWFtOtHJpsEW3LJygjoe27RjVV1ViaCTzu
ID0GEg6MqjpCKxnUxmqYGzp0ixiklxS/Y57q0EAPvRSj/EOAOIOyA4UuXQIFgiipP6SoVgzPZkBV
4QlKkXhGdKApsT9LH+fhu3kAHvlTDMas+WtHZx9cZRUYa/9TKFR7DLzQsQnBX9xnkOkFhRT0RiGk
E1PvJaNhyJ6hKCYMyDyKMvjQ+Aaij6CwpC9gDjbFfrbDIplDJF1aoaY8/wwFTgVCaFNlyafWeH2F
JF6vALTWfZ7eou1iBqmbD8EtoBbwbwctCAh5Hdo4QVtM3SfgJAL1DNTKElx5+n2tK128g3IytFk0
ct0T9Gh9714oz5b/8ZaCeIw3qdJn2rdJ8NhQMsZH0JQHHWjkWSgex1hlIL8rA8p8sGg20K3CTEL1
s54qBgZbsC4G6mZEbANXUFeU9kmM0Vg/1jMpJTiRzZDeatWUzZ+5jcCIdsMKM/a34Lkv3/d1kpQg
0CdxsxMKN24CyQZFkYZlXNbpz7qzJPxABgPSRnD25ijnBpUG2n1AkxBTN206MahemDoay48RA8Di
Q2iMBLF8Da7E8f2YhRHyZKzIY6wjn/O0/gX6bLxK0iZioLsckiT6D9ScVHwwYREGD1YkxU/YkU6B
pxYROY9pjladI6xzDNS3JtM1+1JkQMLf5v4iKmBTNegM4lJJO+EwBbHpx6FJfKj+WLCuQvugg5zl
qHNKbmOj/OY+J0g1IwMB1NyiOzb0jzP1JlAhQa15KMt9DRro7qG3ND1PulbjPgVLafdQ8N6bjil0
FtN9T0r7AjDJGH9FmyMfDnwSsXfMwjrl4H6W8DkJLuDmi4g4isE1qLbFIRalojd1MAzg+1d1BT3c
oOmbZtfgtXAjVKpC0PJ7AgpiPGqLe1M1Kn5IhmCYD2CvrPWpzVnb3/KmZfQm9G3cnao+bz9yAYQl
nnmi/KVwWEOqCJKSgGjNvFsMahg1cAQC5DMPEI4xBOochMCENZ2T+jaSLW+fmqSTwuziCKzq+YFO
aGE7wdM6s4fVtfQ5teCO+xD5HCrfCAKJRp4iTzMoiGUZI6AuUQZ/0cA+gnSfRmPiYUlamh792uM/
qnREfTIKadpCKKMNk0PR6US/g+buUL14lOFElywv5LkCawB9h3v9nLx0ZKoBPERSvf+uGtuiRXm0
mTR/qoBW0NdujJ0fQAznhztQalfhbQjZGw8qQcNADwBDBcVt1VjBD5S0DeoyAQshFJ0znj+QtEBL
iAoDEd8KZkR6V/qAPNyHcwWLYl3n93/A+Dd4DxOZI4Bi29yDimBftSaDDjIJvPc6YgXIhJuibvMj
csFZ/w29bEP50YtHKDVBSjmGAFQwfp1lH6Xg+2y0gtiwrSFG5Pskm77ia+jb30GLDgm+45gJvMIg
czNXWynYlVusC+w1UToFVGT9GZTlqLXxTJUNiOOz8s/li+za951bcsdDr5ZgoPtYatsPJ1n5sF06
dVF6XebKRfcKH0RtYFvzz6HiFtUhWRf0AWjUNLm5PIO/R/obZ+0/cMDOQOMrhHQ2qYse+mmI2iIX
X3ICq4E2pNLZHYQFJMjgSr1rTPQ7B+lpVjQnL4yvy565kEGWlqTDQT+BGhMJCWRxIM5SgF4SpNZX
JlVcwGCnaa48ns1nnYvkE+J6XB1w+oD47fIyLs/tt1Zxua29uvPh0Effui7GM5+QGAX1vTqoheNJ
Et3dT+X4cnmYlYs0cS5/JPT8golcnmK/guZPghavqnnfqez3ch8TTCDDqd/VFPeUywOu3DZdCCGE
MBJQLkf6XLaQOOQRYgYdjL0ppB0Ol4dYWzrnsoeWrZqCtX48zzPwGhHYzfKh0scigPgvgRTm5VFW
cvHEyarJzk8EyZrpI6tjCM/qFKRv8QS+QlP24oOoot9TFL2/PNZKVCBOVGBQq56yrtTneIQcLKRk
QkYX541JoDf25W1DQAPM/9qbxCwCkPOSB0Lys2g1hIHZCRKJyU5nzQNaluE8kC3tcVO/PKe3DYEk
yzPrlYE3w5xAbYiMZ7AZFjeNrRl0L8GeV0zJRjJoBRxBXDyhYiX0gIaoOnGJB4cuWrAYig5ipxJU
b1n4SENtD51tQN6cxe+rRVbh8tzWFnOxzFdzAwOtZ6uEj2A+CxN5DID67GLop9Utu1NNw1DqxGN/
xhtSsOR+SinkVFuIrfjxxg9422CICzozYdV4adlXJ0p8AxqHAGC+e7Q1VFvlldW1dQKHxPWzLqPJ
f2BQHbC5eaej+D1oC/cmDh//vuf0xMGKJ6EhB6X269Y1cNbVZ+PsNdAHEjBSqfpi34Qp2YMNGlp9
MvzI5vipSDBcAkGSy0O+7eYkcYNJmxR6gEL5iaKF7BaEyXgTS5wo0AgrQv970MwQj/ZGAe21ywOu
bZ0TVxqRej4UunyUSkqS79H9PjQHv140xK8bwAkmeeSNFTIU+qNGFtkD3Tc0pBl4273rvu8CzYDf
FMhN2xmOjd+c9rF/wAtuC2C24louwKzjDKD2lNszkBUZ9NhBa0rLu1FHPIE6cDWy6T5N6yIJd8SY
Pvya1201QtUVKtLdVbcL4mLN4gJU7xAXG89GzQS8qC0IJPt63PsJbQ6X92glOMZOADEkmEkWzwZ5
5gq04XtRADaC5EE496AhT6K0/XN5oBXzjp1rBmQ4fAYJDX1Opzj+RLyhAkN1CrGpbGr2yFFUJz8a
x42759pgTsyg8zhOAtxsJ91CEAONgBCWa05dB+JsY+v3Y8M2BlpbPidOiK4KQHSOsyUuWuDTeLJP
zQC9OwBNNmxgLf7FTlwoyyDyW0hsPbDlpSzi8atFrOOcnJFfuFuEFzvT5wcQzD75ab2RfV6JDbET
GyAai8yVmLpzCoAGZBdmrwz2mZ2TeWOA5fD999ZJYic2SKW9rIFi5AmQ9XpHGF6k2CGL9xTqTCiY
ZfwRYiD6eNn4VqYTuXeOdh4JA8XhCdUy6HuVTZlPh3Dso2+Xv794yxuzcXkWTceLMerAGgxdgxlv
9ESnUUwh7RoisWAoTfPxWMezqLeqlG8uH4rnjjfFdiJg+JkIhMlSVFjBqWsLbBMbPzTZeIzwBEdb
Sfh8eXZvGjkGc7yJV75MyjBiJxDatXt05ojP5YjGrrki4tPlId7cIAzh+BEkURiwlj45UsgbHGWW
pzfgC9wA5qz9fseDUCDmoMPx7AnahsMNngPdISmQU/U5uNsv//61IRx/kVPJJhTqcJGVBEDxBNgY
HiHaTCaqrjmusUSOx2i0VwpPR/NJBKb5YLVtfoVDu+UhKxNw61qUeVVFYzWfkA2M72M0B5yaMf3W
x5son7URFlN+dVWFWE3ud/nkHwW0Dw526OI98Xl+XyFfdXt5F1asyC3WQNFojIwp5lMHwZDosYlj
rj8MDRJ418QRTt3KDJmHViL75h9xKT0zLwAuDlypG2fJm0EEH18W7tUC5SGUe0GnZW4tG/NDbsny
ZJA95NTQQxLIdOtis7ZKjjvLSiRIfxP/CKZFPAfiNre4Udj+v8ubsLbPjivTBlcyXkIvYMEOEvgD
FB9Fvvc2K8hrv99xZ+6BnXz2scss8MyhtFDwnJmYPl/38x1P7gbFkraCmRpwRR9TZKCPo5h/QMwm
3MBDrf1+x5FBozFzL2H+ETtsIcRs40U4c4sxbeVkcNNutl2gxsKkJ6b8P+DK/w/duT90od+lojU7
RYOHAV0Ku6sWy83AyRBsgSyb7an10Rl2AGVEVlvISWiIkmaDBtvpxkArvuHm2VCFloms/cWoxPd0
adXjVQMxZDG+TLTnG8XetbVbRn/lgYoxqI2SKT01bPxKyl/Qw4xvaFEfeMqPvoIvTnKzEfjNOyqn
xHH3bhApxOyUAQX8kr306s+dGl6MH5wglLRP8qsAfhjHcXdo6AW6rXiKTn2vpidWhPQmmQNzn1AU
ki7bwYpJu7k2pFQyXHJqesw9fp+Cre0+MyHduCqufdzxd8D60qUGH5wIWueeZAd4366t4uz95d/+
5jsP6+M4vKhmnYJwEevTcbRflQR9swB47WQNLR6UMw8oWQOSnownj2wmJ9fs2YkBHFFS5SMEyGSn
nlQs7QO0LPKjmevb2tfVxrX07VDsu6k2CMEVkR6hfRjgJVkfoOf+n2aztyMRbbfYe97eHd/Nrhmo
VxAzT/aUhr761ESlvfezEKL2l3dn7fOL97xySTvOaFVMa3tqBDAiOxVJqI54uTdvAaDWBnB8Pk+X
A71i9qRDjawY5LnQqxvLqPh13QQcN+esk0tBNzjZygDv1IQU0qV18+Hy19+2I9/ttkR1NKybrAlO
QLWLIzCvFSqVSIehUOYfIuH/uTzMmiG5Z3oPan7iV/QoJsgYNKJG0y7kJgOCXOrlEda2wXFy0YH8
x0DI4ZRq/RNlUHszklodr/u44+K6lqbrM88/yVTO7wzLyz+gCe/ur/u648sWj7xaAPZ9gizuZ4Tb
8ICWKHF3+eMrK+/muADDYTEQwGBDK9InydGA0fEOsncQs9k49NZGcO7lXZ800IqJ/OMyglh+OZQa
v0/QFrzq4eK7WSwRoV02oiB0IxAbebQS1/0OtdjrDMdNYJUCkhkBSotHKSGtvNA97wKBY/vy8q+Y
pZu16lgSQ1M7oSdQ6/SQf43yrz7d7FFZ+/ry91fBjQKZNOX+BAWeMkGel0YyInsP+pfJxuK8fbb5
seO3Akeyjqs2geGP72QQfIF+D7qLvQwawf0TG5B/k5UKdxBq3jhN16zJ8WPZITWBjpsEqRwOiTep
gvG+mfEAh/xmtPVSWhvE9eci52apJIsdrrLBLh8gx5pLv0FKBwWXyzu/Nobr1ZDzSII+5rdgOdDg
aoVJARinoSoHwvjLQ7x9A/TdrJSeGVgVJASYOK6xLPcDPCk5DrZmoYT1UbC+G4GU3MofrI3m+Lmh
NWprMy4DHF8HSusLYIMomJfsOcygbRik0DW7PK8Vq4ucMxv8ozOy1Do5CSA2TyQBhqhTsG8ASkHc
HELkdlA/IZRQ74qRbVwSVw7CaPn7K1fqkqH1e2hFIwGj+Xs5D015SNPZHvMJuhxH1DbIdfEyWgzm
1UhFx62GTfjHvICCF3SbAT6BwtPcQVRLNJ8vL+HadJzIsICfRglY27Eb6+lHhGPgXRtHQX8yKGvn
T4bJcOMGsRKDIidE8KaHuuMUkGPBsvhR9On4COntr5ensfZxJxp0kJtB4RqpBkCHkwfaNKByRQfB
xsGyZtFOGCh1DBg+gZ3lOepm+5RW+fsYuCayIzQjz5J0TbbXHk224LErMSFyYgJFV21jOuwKtG+/
WdqgmgAK4VMU2ObTVQvm6ndApxzCeRmSJ2UYgClUNoH/Mg0JeAau+74TBNIREK2x6ZJTHGbt51hF
xZ9C0+D28tdX1oc7jk+nklrI5yYAkaY6uxWe/MWjASgSiEVeOQHHz7WMgYKMIUmfEwBVjGLtfsDr
YyNyrdirS3KQNlCtJ3qej10b6aexgGjhrgvSK33NZTLQ0E20PvSJjnBlQg5Nbqn3ZUahWW3EprXf
7zhzQzngVVUcn1JVel94CXTcro8rvRFk/+Y5/6lzQF7X8WceJy00Cs3ShqD9M02Hn6AHTXZpxL4z
KaF9F9MXOwwvqOPcRBLEjVF9m8RQJa1mCPN6M+SJs+p5+f+ywa3N14kANuKLJvSM3wOVar5Dq2Rz
SMZNdMXa5x1/jz0x6gon/wn9NtWOZpnaoZdtqxt95Zh0iQ3iZES7c06jE2e1PHK0/C2gSHSUSOjz
hcONHprHcf74f8FAuXKquBQHLAWLBgDJ9KgyVvzgLPudxrj9GV5BwRUAvY24/DYwj/suExVPoeoJ
xob4xHHtTHWuDoCsk10X9k/oDAGxdgJFaEg5gxAL6O18LG5HJCnRnPgIhPpWF8XaZJ1IIeMOlMjh
GByVhQN0RQ5XlnPza5669gZUJsVVxBGYrXMhUC1R4Frp5ltLgy86HJt9LfItFNuKCbokVUjcgmql
SkFx+/fqDj1Ee/BKtG9edqCViB26AUPNoypaCwfigVa3+Vx/60owF6CF8PvlEda2wQkZYIGafUh4
YoRY9LfEj7/ZEdeAIgHGK+uuqsNjD5xAAEG2THfj3Oc7FCXzHatAgjPVv4IYvMLXzcOJBRwQeDbh
1MTHQakIQfUAAp51+mTCMQW2utxYrpUNcQkkoLLE6rZflkvbEmlglt9NPXksIqCPLk9kxaJc7gjZ
QhWM98uWL/E7Tw3u/qPdQpOufd25AkCyG6UZPSzbPUAMVQYA5fhzuLE6a193fJrGIDirAcfJd3nO
QXA6DagYa/D2X7c0jifrNpoAl6tyHCfe1N3hrp0e0He1cdNe8QS2TOrVw4FWiqR0bNmRo3oOlXek
ciJoukOB/T3quDeXp7ByJ2aOQ3e2TkldSXa0Jf9upcp3AjgAoDc/QDLnGzo6NsZZm4zj1k2Aroto
WMZp1VNXjjeMm0/d1D0NoKO4cjscp+ZV1oBCy7AjBV7zJu3QR9gP3ufLC7U2AceftSJQDK8sOzZs
/mGy+tfyEh7r/By0WzITK0O4zBBSxqPNhxlrhKag1IBZAXn/R/TxtPupVD8vz2PFJVyCCF50VAPP
xI6wLgE1ZtTrG5VuLNLaxx1vRjMQSOBBt3oU/dDeNEn8O1YVOVz3y5dle+UPMug9tJz07JjPWbfL
M/kNAhlX5lZcNgjDB6k9z2OQaG8f+xQ0pZAYRaXwYzf2PxMoMF1no67YhpkBVpYxzEiDJGUnKvuj
Rb3+yo87zsxihFKQ+sCACH4w0ezZH3FsXrf89H+Xn4Kbue5DAkxyurSasRlpobC+MlIHju8ytI6W
zVx6SDXl+LqG6sIeSfIt7oCVMOfKa+gMfR254vDe0HzgFg9AIsuPQmR3FAwM0bB5nq2cxy4bBDp+
vFR3CNq64WTHwKgLDmLA7Qqrr8uRuAwOgieenkcbHElSfSwbOe68qhmv22TqOLDuA1EZIFnxXLbN
PmVtcRegM+HusgmtLY7jwSjLCbDLdog9HhgcLJrsJcflsR+2gPVrAyx/fxUiTNlNhIxzcOzq1ocl
hd/tLJtHtHp6t5ensGJILrbNGh3kec0DuFj83iD8qw7y5tX0owTZBdDLGxC0lUD6D74t1d4IeT6c
/XXzWVlc5qp+k2947eOOJzdFaJupo4jSSx+UxoMbVy6E1MsrtLYHjiebkA+hCnEKq1RKhSOsiIcD
KKAre9+PXjbcXB5mbRLOeZznIWNEseBI29DsuyIa9nOW/L788ZU5uOg27qFxb2ITO8aZTR6pl88f
TAd8/VT0V2m7cd+la8jLTvmtnsBshGbKvQW9/06ReKPBZGVxXGBbmU1VgcRUcExDtJboTmq0HNa/
Li/O2scdL5ZhkM04Z/Bx9E6D3AYipmAd+nHdxx0PVpG1uVIjVp43YPoQwW5i9RYqaO2XL39/FR44
uDASPSH+WBAe3pQaMDPr5f2GRa6Ehn+YBHilOixGcCyVJw7aWnEPbhFxIOh5+ZDiGjGOwZYaydpM
HBeGEDrTYzCwI4Q+5TsSz+q5a7st21wzf8eFk6pry3Dyg2ON7ualQRkPM4rbtAkz/3DdPjvuS1AB
BxEt4qgE9TnKSygt9SQOrnuzuqC2fKz7DsrNwfFv82AJerU9qb1vV/10F8SmCAPzGZrClxSLeTGZ
qHeDuvaC6CLXLO+DOqVFeAyiyN/5EEjcZSDXuy44u82hovAA8TExfDdC7kOIxj6AB+pHy4r5KrSi
78LUaJEC3zCniGtj8y1OjdqHajPBuuJiLjYN3WjcQKAcLtbw59yvntOsfeCEvxdD8TFptxReVuzf
haflUaJARADz0Wi5x8s7jHbQF/xVVJusYSv+Sxz/VQWh0EyugqMw5Ieai3ofFeBMvM5AHfcVUG+n
dSOCY5ObryafOZgXNi+4a7/ccVyRsEykEwcqaUAHsyjrX3Ent1A9by/8P72e4GYPgr62FIc6HgGE
i3bXKdR9PXMd/SL/p7uTTGrqBUlKtMYAxrePSZ3d1qP975ql/6exs0kNmE/auhI7FUwAzjXoHUZs
yzfi2nLE/ltPIa5ShAb0uqqrcSkoji+0bh/TtnxOkUWp463o9jYhDhZo2ZtXhyRpNJnlMM7ZzkwN
FR+Fl0f8lwahffuHiTQo9lGYFr8sWtnm97YOsnECp0kVR8W5bHzwTe4HKEDYbp+0BLIcG2D3t82O
uMA1EqG9Q3k9Zj6guVKGYPILzJUQd+LKBAjIkoJACRDrjvRPZWWCw4TE+fE6m3B8PY9IQXgCMBxQ
Ux9R/q9usgCv2+s+7vh6SifCmaUAh+M1hR4BoPj0pnjXmjs6vt7ngPlLhmvk0BgwJ5ohRIcprnsl
year7gHExasxHuPBmfT+MUZaLRBhuOdoM7gqEBK3JbNBZ1iTa0DVyhoFFg5uE3DYCLFR3VwxSRen
pkfQU+mwAca8GLOdVWV/42dVvmE1S4X9DVd3cWpoVc2xkWgd0Yk9shuUsT/oon+KUC4a1C5KvGzD
glY22YWsxUliRjUCc7FA5ZthSg8mAKdJ36E58SobjZcFfBVRlmd/23QxUu8Cdz1r0IxazNVW9XBt
G4L//boK6s5PF3yN0UA8+kl/mJIqvbnupzu+K2cJac5awoJU814EI7kpvDS/v/zxlWjuNk1CLhCK
lFCoPooSjMy2K58VhHh2gUqeqpbQDUNaWx/HiVNeQUc87zAK5ewT1KvyUwwlhsPlOax83cWkWe2P
o2qwQFBCN8e/y9/K4ed1H3fQJ3LAIwGyn9jazFd70jfsZrb8KplATlzYmQDlUaEgSwhu4e6x5FCj
8GW6pbC9ti7Lnr+yeTVlnh0lggOJgICGnlP7bo7QTHN5Yd6+BxMXU9bMPkt7NiXHv0KUjENRjaCc
TP+LCXuu7FXatFihZXKvJiFxFWvBZAbTQZsG+MgryFwM+YblrFi/CyQT6JmiWTImyIT756VFGVy0
70CCdbfdyrK2CY73ghRuKmsQrR3pbGbc4YeBZYcqac3z5W1Ym4Jz+PJcQrMXIK9jo3DFk9X4jkbz
7ZJRrqpoq0K3NgnHf0sfQgdeanEQeES9U7Ftl84MlCg24sNK/HchZHkQDeBcWNwgRu97h9cnyL7o
f1MKCrvLy7Q2guPGORcCzSsBGgi9uge0E2lfaE3dQKZjo8y7sg8ujqxBKy3yXDUGYDrciYQ/QqXo
SHPkBMHAvDGLlX3gy+CvnIG0/UKHiKwpni2QHxjz310EaYDLS7Ry2rtAMlOVoYwHXINYHT6QMLsT
E148TQM4FHRLhyL8XttsI7e8th3LBF9NBITMg+5Ak3gEkVrro2eJdmWQ7MqQ5vUR5am220gFvDlQ
zN0rDBpA5txPdfuY+QUxAO9mw63s+RSCSqeNN1bubYwZRllGfzWdUQmosNcmOfVyhFT3XRTzTr+U
GYowX5tEc9ArgA2LVVCKBiMCb3dDVTCrdx2Baqe+p3bi6Yttxym8AzcI6fpbm7Zt+RWhA6RwoDgG
+Q2OnSYGduDyZq+siyuFk8VsmqwK/JOpmO+fKOfAxMGx8+6lGEHfsTHMm14RcxcvNiTA91ciBcS5
S8a9ydpPcTF8nIus31NSvlyey9ogjm+HPk4gMc/DycYj459BJikBhxBGAhlUZHUS3DBTBkW3cZV8
8+DDZju2CxXkNBm7ej5Dsa4EK8dQ9mOADqNqSLPyQTAvrrJDN0LOFryfigGwujHwm+A7DOzcMjNw
fMZZJsXjgBLTVB+zIoZuGBTyoD7odVlN/rCoiPv82FI/AnlTQweZ3lZdHNstdpdVS3eOs7qfyyEE
HeMJvHTF+DVEN+hodmFL4QHHAE/B/J4V7TCrR1MJ0DruVJYXxYNC0bz9BHKzEFA6O4y5anbMxPpP
rrSZfgc8kG1+g75oUJLncvI3JdfejJhYM+d4NDbooPEUZM8lCLznhQZ/aoDla7bab9e+75yMwgtQ
ae2T8kWB3PKxRGKwukF3G5gXL9v236LeP2+wmLuX27yM0iafffQkMNPV5hAYI7xmB06lWjxAZGpI
H0FxIag5zZUZig4qVnzqy5s2qDzkbfGgAvj1hoJmBU2UYINMwAKdKuOjXxcox2qG1k8BxthDPJgu
+dSDgE6LAxwVjKdIeSUoVuwo9YrwVk06CYe7EW/jerlcKFl4UIphJL8mp41Y4QRRAv4twNRy/gE0
AuIpt1Hu39Z4fVYbsWhlq1zCky7DOVzRmT9C09bSQ8nDlN2M42DeX96qlZDq3uV1NwVJDl2DFxA6
gj6XBHX4GeTEEJJAon4LzrwSfNyeEVPVM8C9Zf6oSZgfGrAO49Ac6n2AC8iRxt27kqtpI978LTW+
ZXvOjoQU/MZNA0rXWYKrPDyGOh+G9ynlmsb3Cj371ruBxlZAhlsbha28TcHBzX6DoljSp2Ga2uin
MaA+57sq8koCipwCnTXg0JCx8D9PhTHhkrfLilCDhvf/cHYlzXHjzPIXIYIrCF7ZmzbLllpqa3RB
2B4PVxAgwQ389S/bJ32w2HzRMRePDkQDKBQKVZWZ+UjKx7ry/d+yA218uPJOWbgd7GYjPFxYDjbV
4qHuizdQxDq7uaJyM/L4rg9BM3d585eM6/z3DxGAzEXcz51fHHs+5nyLxs6wvY8mnKCV0G9hGvZT
xaD7V1Od5w9hiieojPT3eoIFzH1wlJBrXNnypWlY7t1xaw3mHMBTCAvKQ6sK5aMqoN1se3mZlmZh
ueM0ZrIzUK5/6PhENhHlT2wO3NuUlbe+267d0H9k4z8zXNsr++1cpeWMuEaJYASJstfUzgGsKlH8
XoOppKbbcZogDbZvBdj8X8H1nEP8t8kzkC4lbjTG1auAwnatdmk+EadL8HAGPwTIZ4u1ntYFd2GL
GFGMH/dFyZ8bgTcPwI75FklvtpPlPK/YzKcRPQqZ5134YJSQdSNe2uruPjtjld1tQ1KX/RIhVFFC
3NlxPNz0FD3auIspq099AHar60ReqP2kK/pU6zKqzUPhohztMGA8Euaa8XTZkBb8ILVivjKLEGe7
MzAAxsRfO6WOwB3+bt123ouZy03kOzeXR1owWfthlyvhxRqUiQ9oQIYchJxEXx3CCuncOvER7vs3
s1urbO2Jt2AW9hNvymQPxVKw57TE88ONP6FPe1OmJWs3EWQy1vCOS+tnuXbIc5WG11l0nwLcMweY
CZ4X/6LvIYLiRRwX0twyN53Hp8GddbWW511wLzaYiDagcOdo3X/OY+603/NWt9lz0MrpGizRWXHi
fw1e9EivCI7nRp1l7THk/vSKp8HLZUNY2hnLN4qGN+iucPDIi4g50FzfQslOHnvIFKx434XzSi3v
aAzVnTBK3BO0XPEv4JKL1I9Mk6afkiJ2lXuHayYGz0c2pCz4XkMw0F3DpH9u5qH9hIUanGEtgKKP
YP/qEg9Kfbt0RA7eR480EFTRikv6vLSHKM/ySWVaS7APlA2YSQAMQQ+np+T8NWhTf96Fo1KZSZDK
HdHMBgFPlSUZIF3BY2sqDWkM6LKpV8NyYt55EWZAbF21taG1tZFwUuA8g+4BwkIN3/CyCd9SDkBr
4g7ZGv/dgvHbeA+wHM1enqr2nmXNsFMI0n85nr8Wff5pI/3kzvujyfPB2fd8nuIxZRAXqMMyHIH6
Ynn+SMHTAtAB5J1NvvGiuPQfHAiF+d6WjL5TTQkhTPXPumeifgNzq+uMbxOtemjuktrhNYJx6eQ9
UhBxHewgA9+rTd+EwRYRiO/fFn05CQ2ZiUlMX6ToSJmMVe5M0LqInDnbjzyT1RcdtG03bTyIRwQJ
GsMKr0hqotsx3815B2nyxHitz+aV3VxYaFtGkw6UtONc6gcTN+6x8xA2bRh0mH9dNpalz5///mGh
C6YCn4G/8iFs3e+dqvXjHBZr2j1LH7c8WK17yIJmM7sDE+38nWeV9JIZQqZXdTcwGliW7maRcZTP
0/tJmLT+FkKUgomtk5ZFtBm9Jqt+XLdIlitD5+7EJw56zHEeS7rBzrf02xyzrF1pL1zwxoEV4o1+
2CqofaUPVDXo0BNRlyP9Tdycb4YYIMXrbMnGQwQMShPopubPCNUKvUNCr6pvABDyrgKMhK7d6lA0
HJgjiLz9dKcWxA3c5QcgLMeV9OenXh1ft2zV76BwXuJq/1kF8OXQgikOEdoDD2wQ3Q7Ql7VK8adm
i3Ess43nsARhKJ1+Ug8t5z7g6xvw9F2FKcDXLaPllatJrovyu4c8XkKjCiI30HRZuXU/tSR83TLV
FpzqYhgK8u6botkbCvwxHq3BDXORMbniNGAIy1gdIJzdXlfjTyf1/G0Qgp5tGNdSUJ9fqaFr9y/k
k+5woRL3e98G48ZL632IglnSlgzcb80rcnb3fKjDbVo7Oz8ItqQ3/1LK9pfn9kfd46+LB8NboTgD
W0sFqvrwJyfR/swpjAt7l8UgoR6dr6wvdlGf3xTgBKnA/zuhYevyuAvbZrc+yCJwRtO48tS0RddB
FgY8JCDU8Zq3RsZZvTK7BcO26wc05mPti5C+DlkWou3IrdtpExLAnC/P4tOcLhbvPLsPl0k/O5GA
gkn8SgJ6n+aGJGGO61BH6Kqdv7YBfdZldlNepziL8SyHIIsUqj1Ixr82DOhmk8lwS9LV3rBPA1h8
3XIDfpD6lZel7BWkcDr6rQtmhn9G3kfFXgWcu8Dg6xFt+PsKCgfmDXDyMb7mmYahLR8RQMyIGkXy
X73b7Ggs/jnD0ZGaOkDE6XB5rxacqZ1LzkodO7hsil/ZEG3/kFmX5Useu5Acu04lHdOwPAXeX7xO
xyl4dTTaJakrTp0Pd3d5AgvGbOeSOaDAkwMx3VdVYVG8BjWCYeYrF/LSxy030AaNo7ppHl97Ff7I
JIS3heerlcO+9PHzM/bDMRGTVuDp9ADXrNX9MOGFws2114udUw37stLpPIyvGQe51JA6clOkzVWK
AqFr90k0E9RKSeiMr5PbD1s0R3xF1nGtf2ThwNndEVKlyPn6/fiKLM+xU+2JKTjYyfEOhkCZpizq
BCpP5kr7sY93SPJUUFqe6riEsl9GyKw3McnlNUEjlso6w75yBWknGr+mfuZuMsoB7ciH18vGv3Bf
RNY1P7RhBzJJLbYdGiReOg1C5wh38qFr/rs8wJKNWkeXzMo1dMjFVgRzuZnjtGoT1F2iX1d93k6o
dYP2XKCk8ftJdKvAifO1aFclQxfsyE6n9RrCcKpoxHZm7o0AP8lGcqESZO38namKre/1/hewQobb
6yZjnefZ7bNiJhhPuUG3l8TDq5iGVx45O4fGRMtb4CLEFvqnOxNL0BGsRR0Lm2w3SdR4/DGI9Ypt
7kL7z2l++YatWP+CgdrJMZd4FXhu5/h1VJF/N8kxS+LQ8Tc60GvJxc+FGUKo5/2vH2WpKlCIFdFP
afyR1AeAQ6Om3kCmEBo/YSChl7kpOu1AZ1NJXjfpJq9B7tJvEC4ov9hPYvZpuOLUlyZsHfe5jioK
HQqxHZp4GwEQQtK9E/pXft0670AMAcmO/o9t4A083cVDUHwT7Tx9K9reIVfasXXmZdCUyo3nalun
UbmfijL8PhV0rai0sEB294Srx0aCSLbapk2ATQpi6K7O/NlTwUpEszTAOdL5eK1W1OcQgKm2IsrD
R1WUwzYwXQitmH5cicuWTM4u6xZu7QYTYemphQBRWOzSspPKT+Y+juWmdau8EfcRIUrlW6Spqllt
gAia3U1vAhKqTSnqgV25XTYzjdOlWT+lBVpQNboKRaKaOeo3sQOCgNNVjs0mp0EvjZsVo2CvoEzo
8PwS8bFOOVt5zi94HztPKZg/eHirpiepkRKmIYhDIdH5+7qfbh0YKK7GoDws2hPnjYh2ADnxL7hz
/DW5hoXw2U5QIoMLrW8vQtaTlCQGo8gIqowbkzln0c8hrILqpg6RA19pMTtfJZ88S20YeTd5Ppjo
+vBEVfWcBkCIDLX4NhdKJYSaFzEOKz5gycJt/psOafI0AJfPD2TvHicVJgwPXpVWu7yp71MUVCI8
irP4G9TWVmraC9e1zYcDoQ0IkHuy+SEo6PgRsB6mUdzTlN1C5/zb+cXoN1exVIZuYF3V3DgUjK9F
8wPM//dUzV9Yg8q2mx9N1lyDYsAQlhuKuwlScDg4J0j3iqSTzrjtSjQKXWXXdjrYYW2XQawaQUzO
hwzuBW/6TZTWor+KQAi/3zo5HiwM7TOqO5WeGLMNWFEHnVRev5bhWUgS2LlOFrEM8nQdeUX2KHqE
ZBxo40wAQicT/kenjG+8Ge94c6Y/jjVdK9X84b345ATZuc/USZEGqyGwxs04ZPwkgoB/zSDsC7dD
RBfFbZIr2ZJ8C83mohXbyAPV3I8Rfed5iNUe3c697zs1t+9AwRj35zjUtEsizoI3XXoZAa1v7euw
SORMUJlAkkgM7HHyYq8U20pDzxnlhKGtxT8xSwun2RGvzuV0wwYW5MeobAzU7Hhb0PQdjW8+Dtk0
x7LbkLLN4iYhSJ9AcDgzlE/lGnPakluxbJWiATqQdQgHz+qHAh2A+/PRyyZQtQUtVJGzsdxfZbd/
6SV5DMQpZ1VfOJc4gT6YSUKyWohbuPptEgmUorq0NT57jXvz6KroFk7qC/W9FQ+14Oxt8ghF0zzo
gnI8jY45zFVJ78eG6B3qPEASRWu9PQv3oWdFkAJq6OkQt87JA3PORp4VTTt5FR0MmkitUz2gMl7h
p44nBMfxvh1ak6CTcFzxeQvrbzNr6UzQsZlC/jqM1fReGVKQox662GRJAaVnc11WxubWEhHU01EC
T0+O6/xnKqLwplDp7rKFLs3BWn4J1B8ti4y8ssFX8hukhkr20kLHM/pPmdZZk5NbGMbu4PK4GLXf
9tFNTJ6qn765nVeMdOEs2y04advKmqBe+S4neuv0v2rEBIrIw5+kNVvrdV/w3n914XS6Ra07pq86
H0HtPByZdimEY+tNhiOtUaNBD2+xp3ztjbo0rfM6fojqTVGgNp6S4sQwLS7BUMnG4xxV31Dg3/cC
ve+Xt39pnPOp/DDOCDU3yJOb/oQ+8v80WmpDinRK6H5Nx/obZG6uC3p9682K0gKtCdgkT2ehbHDp
NHuVU7YSvC14EN8yYTxnJ3Tdd85rFYNLyguglWoC9nJ5gZYM1/IgILmhUNms43d0N9yjwfH3+dNq
6I/Xfd56fNIZzBg65+wdpNEHL386Z71b98q4z2aRohNCZZmV8TtXbB/kAK+iYftfQES+zdlqwWBh
+W0iqbECNW9ajOEJgjWR9xuvABPeQEtW1CtHfCFSthXo5IBW+XJG29lY0+eJ+vfnM165477LyeMQ
mkParg21sNs2YU8jDQFdUj+dvNmj4InnXSnAUYqubH6MDRiZD5e3fWFKNmtPbMaMKTSOnCoybGUX
PZxFyQsyfa2H+Ob8rOl1s7J6C9tjc/jkFHjmvgmmk9NAzBX9IMjVrBYMluZhRVJcxKhHV2Q6MTbM
/0ZETj+BOhr9e4YiEd9A+Jm9Uj8+L6XhurnuQvxLsS42yPSPY/QeOWWZRCRSSVFna3WKhbDnT0Pq
B5fYmCAbcvBlvses39fRtHUgccpE/9Y2zn+Xt3/B69oUP4HqKbgi6uk0Nd1tUPGbuRV/ioSu0++y
ql1paF64tf4Umz/MhDNau1Hd+u/nW+vs4MsCVZeSANhft/JQ9JB3nkDzp/Ra/mFpYpa3REtNQLt+
dN7Pwh9eSLfNRF98I+7OE0v7NbG5JZu2vGYeQ1ZVDc54SmdQJPEAxL7g41iD+y8YgM36E5iRT4Fs
49NM/CTyyaYBdm6qIeabeSvnf6ngbpP/cJ+bGJCN+OROaNaEkY1yfHPj9OuQ+3deioUr5F0XFkUy
CgEi0malVr00t/PGfTAJ9NyyvFQYVw/tvgQZPGiI7tJQvgfD5rJtL+yNTQ00Zrqr8rEaTkMen2TR
lEDIRWvSCwv+2WYF0tA1zSLC+hOUfWnSeuXXTJZx4kzTj+t+/XlWH9bHbTVkg3o5nLoUhKMi8PRN
rt16d/nrSz/fCoPGkoSVA+Lxk1vVIgkd8XJmfz3fx5e/v7S7ViQ0Kjzb0U/VnZqp3KN68ngutWoR
PhsUQ1cixqX9tY54ILUMyiDSJydo+vusdKpn5P+vbHZyrJM9tbgx0C3NTm4bPswEhlMZ71n46h9c
+vvLq/T5DP5iBwpTJsNy7qOTTyqV5A6oTVPT/Lz88c894F+8QG6gi1pCku40Bc3JC8Lf58PMQo3A
tAv/HxnLpUlYBxmdWVWdcarf84m+Q9HJQBUNnBuXJ/G5nf7FD8RoyTwzNOFJViG4qsBJ2b4pqBh/
92Kyhkz6dAx0MZ4vrQ8nLdA1yPNU3z3UVZa/RsA+boKBqzwJ+1Zds9MY4xy2fBgjpqXrmhCFSTR5
T+Rf6QHc9YOqrvn38jp9utn4vrUJAzK4EwTeIEKIS499gUxyrb/hZ2BjEhXr0NlJSoDnK8TgErGy
OZ/uPAY9H/4Pk+pwbaBxLhQPcH0mRXndeIN+yHKTNtc8SoA5OW/ZhxEaMhaQ16jYc2lQBdcpiW+C
BsLbRJbN4fLKLey+zV/MKQ1KSlj83PB5AFI9yu7+gGYyF8Q01w1hOdtUkBrAmSACUEGHmzIGxzPE
W0NIAKyyPS9shf3ypGIKyhklnAdglvtvxdRXSFz2I6ru103B8rU5IVoXE4ueeQW2qnQGf6sTTDTp
nNVV+jSCx15bDlcgf5H6WPT7SOr42A2QefrlSNY6e9J1JP0vmHg2/5rbUKZfZB1fVzhm1H6ajv7Q
Nv3geHdxS6I7kPl4TwqJs9uuHslKem7hdNoPU0EhEToNXX3nRv60MTUejY1XbaOxNxs/HaF1NHQr
trZgCHahqnRmTlLY2pMXdOS3rNrxFZT7a2TfC4fFs048nUr0toadeGihRVocC9RT/e+54MjOmbnL
qjVWxz9vwr+qBdgU6+CjgVz4TTOX911L8/r30Jcju0/hzfgeL2F//haSMQNPSY0+GQ9acTUlw6nm
WSC/hhzcWHNSjrQpvrEuT+ntVHTl+B8S/KkKNoWqZP+laON25lvASZ2GXvPAZdSOCVG1K/OmCor7
khQV1FBimr1oIOrr6/ytnWVHlRlNcV0UPDvB4PHbUgNAm6QShDwrAyxtr+WoHNr5nQAs8bkPRjO9
gHS9jg/QUJzYrihleLrsS5ZM1IoNm6xPywpu/AnKdPLBgODqqa7UVVKnsBzLU1E2ew2DWvIDAy+E
+N6bInIOjpe343VXuZ0Eclw0oDbtiFgQ8GJ0INAqpvsp1Wv1uSWgtJ36YQQAeXR1R/fdXAzBU5f1
Dp13pQaHwxZXJLoZxmBCXWzTuJTdB6Q0gz5Ix+nQnid9csbc8QES9xvWzvRHXhu/Tjcq5PBBp6YM
2nh8UTLiJE/cqnPQWpk5wom+DZkMQOFxeY8XLMnmNXVaEapmcsc71LMnP9vUSO3HfpL2YGt4BbrC
C6/JwODM2SYbE82ggWbQ8ZVTvYucuva34ILtV/zpwkTs/JjRVT+IiKdHUcbkS8Di/DFlun2rgsz8
urxWC7eDnRdTkx+RFsz990N0JifmWXpw6DTe+Y0cdvHUt5sRgdWV87E8eDAb/Dfk7h3IxuEYu9kF
IbUspzsROKvsk0uLdv77h7ANfDXOKFpSHpu6KXXi1UMVJRo022MShfN1aBdG7fzYZLysK4Ka3Lnw
t27ioLWs36GtGp2el3fmvCif3EJ2dkw6RcV6XpC7qvVnHCH3NzS1mrs25oASCrmGxl9CmNvpMeoM
qg1N59ynXSwBDMgM8IM3qIxH7oPn5XN8Uzp57ABKIssycxOuKMPp7aXy6JZIUkQtyj+Ko0F3ir2J
bZR0qSm3IbByfnW8ajFsht90aHnv16469nkI0bLS824EY93GYcVwo2L0WlweZ8F4bDn6DixF4Pfj
w13sMUX3RZbG8Vs9BsW4C+aiuooSGcZj3xMhqvpp3lVHLrI830KqJrpxqjO9bYGC/8rj4g9s5TML
soJapV03Bdu+uosyVcYM1BXoTXnWVMatSMY0pPlP2QGpsY9kJppi54DvhiYusj0yTTzkKYs3D3xN
436eZT6k29RDH982I6XLROKSnM+7qTG96R4EHhdTlzhOPqpvs2J5X90EQQaR4DswWNP6v7BBdWc7
VKgf/gBAHy0AO8OCOqP7NGdK7AF8G9PXKuiF+1p1Dav4gURgiXmaIIeaVRvICobNnpWDDr1Dh0TL
+K+cAg/taC4bRf2E55M3tDuqSzf/nc+O43pbxbtWvAXEzzq6m5TOsp/QjM2cp9wnTfGvH3lxcQvw
ZgDFv0iqxvs2Dl1E6q0yAMUB7Q9imgNoxOJBbQIhU/KoQMHUfAe/AajVw5hFTbnhjQyymxrYibBN
qlyG3t089zx+BEJQBWYDhQvIEhz8ps+H8F7qvFHvpRdydmi6wA2+R5PP6w5SmqZ1bwssAAK2KsA9
8h1NJby7c5yi4M42JmDZuke7YcAegd73+b5rnE5/1yUrZLNrIfolexQaJhRNtF8SdASOTp7qZhNN
HYEiRQreyi+l8IqMboUYVPeE92xeA40NciPwlUF8k6IFxamLulixv4VQy05iSdQ2ZSVG9dzUUKPZ
jDWIkZI8zcnPy2f1DyTvb/sOYyt3wrXWoYyEeI6Hsy7prQD6ofTeJS3TFH2sIKMeEZ6PTtPINuFp
zySGh36Al8SlbsoD6EhbxAWmZFPxXz9wxu46VTL5bQRE2N1qOF83Ualb+F/wsO2zveBxwN8UQLlP
Aa/6+T4yqHnfN6BO8LYsD4fpmEcm9V4d16TTF3DogXAgyb1SoRE1CM6qo2ikQ916I8Mh9d5N77Q9
yCqGvtmObUS7O4i2Fqo99DNyTafgPKEjJJXD6Y17WSDAntCBpWbDEGL57S0iKFrc+zG6IoKdkWYE
ihzdGMZNjGyHet6OcOJdutOUnM+QNl2nEpTvU3EA6VcPOaDKc7pm28CJnysjxezc5dAJHNB/4jXt
awrKnLRLJjVP/rMAk3V6UCVUorYsrj0Ap1PmhHKHl2uOOC4VxjF3QaRiv77lTIhyShwwask95OZB
XHfbss4lj17VoudvF6DhRehdhsyBIiCEcjnw88xosA2BxSkqn8dhrKvfiEXr+Fs5CMp+jY1xog6r
Gbtxv6HIu2oCxnQfDDhaAdsmD3kTC/UaIaJwzTZjZVSGO16hcqBvkKmFPn2oDJW7PmNDr5N5DGXJ
HoZuKCWQfiDC5lWCSy9aU//5c1N/Zp/nmOtDJAJ+XqqmYAzvUNqW4dcR0BnabqjwJ+dQctKCG1LH
fQ60uBMI/EDQ4ivj3VDmjaxKwrCZ1M7kbk3ewqwjwSFCwjkYnldOz+fhxV/lHRgjBKEy566D7Jp7
V8SjoW+w/kzcQhDJLRhqlU5A883YGby6k5rhaVvt/Lqr6pU8/ZKDsPKSLmD3ygObEnoxebPRDHwN
MDbpXJWjR3hurT/JaOmgQ3K+D3G4IyhUk6LcGpdf1SyJ71vhbO4HXpDLkjwFPR1HVBpMJ7CEWtQ3
1+wRbhTLgAqShR5853NeIOpxIhZvSi/+Us5ZtIWooIakFGp+but+jfNVrt1Py6UstFnxJ1BKpdqv
sgfQyepHz2sE2sVK0qcRjih0gtgNIV7A8207KrR5bTw6exMFYD0WaXZVMiO0oeTQ5JKezOviQfg6
6x4KkU98VxSA+e0ur+zZBD47mmeT/HA04yIHVBpu/r5omaG/q84N839Uqnl9agG/LAzc+RABNELB
iFP/uDzo5/Ye2tDyjgwjNEKQS5rbiWVJ39cESpQO5ytVzaXve/87KQ2NlnGmrj7idcC2vZuldENc
ig6Ey7//T1bys1WzwlZcMWHtZeC1kx1wBuGXHq28LgCkoWdSuTMIpcC1CrUBTfxNOijJvM04mejZ
Ec0oQHTvhw3+RHPQa+SH3lWlb7YQFNVojiV+qswB+ZMh+lkN4aSGhOOaiwv0NLTO24TrMSt3NbrB
wN6Gm4oLL/G0AHaPxSQe+2QGgTPDAzbS7m1Qe0W+y4KpcO6kU1XuY2X0HK2pBHyeLA5jK672ekiV
1nXhPaFAhGCi57KdnAQOokAfBvPmPoeKSkkC75ZAcTy+B849r9e0ij5/FoY2RJ5HVQ3s06iPNCLd
ZhyK7tZEIt25UIjZKK9fK9IuGJONhaem6UI1sPYIxDbu60zFDyRW3kon3NIsLNfMUtwmBcnpI0RJ
CHi36QvvcB2W575j5dWnywa7NMr57x9OOVghpyJvHfrY+BP090LwIZSednZOF94iE7tGu7BgDzYS
fVTU12rWzVF3ZZVuPbeKmnvmNY4WiXYdv30LSseIXaNzxaZkDqNOby/PcGmX/P+dIXi1QKI5gSEK
iMr4PxAmmmhbV4jkV4780vdtl4JJZEPhsae0ithtKXv+dW6vE5ZioQ1DHyNEb7mumyNC5/R21Flz
qOikV2zs87d8aAPQx7YbkURm2bNDQv+rl5/zQDkBe0Qds+LX5fVfGMPGoTPIx5BO58Uz7WX3buI5
mAFmcs1/nROkLLluEDsMKL0uqtFU9jRSqaJt3oO6dt8WMlXbKo/VVfz0LLRZPwGIcRSa/rJnrw7C
R2jhmDP/SaleLs/iT1/aJ7eHDU5n/STiDLxRX3nndD7o57hrnNvGa0A2iXuiKtRDU1D9Io3iE/Sx
XQmuiEj0Nbideqc4ozVZPTvVATJSs2yS0PWryNnMMxPySxZ0HRKJl3/qwoG2ge4sJLwoiE6fexlF
yblZl05DvQvikeKhDCffynDXeasKcQvRiI19H2kcEHTypc+o0oOUnsMz5XUA0WUXdNteBf7aobpO
qAHbbLkM2oOHeypwLHIQALFtWvUo5FA4+7WM4tLq2T5DhJnCk995Mn4O1XZoVNc6i3foCqAmB+Gb
HCO2R2a+yT2k5sHBem5b9MrrksyhjY7v+4IBdNC7T7zPqunRjOkcbX3i+8FNXYV5dXvZRhbulsgK
AkzcRe1YN+romJz8I/LQoOiWjyy6A+azdZIaNLZrXnjBPmzAvFemkfZkGDxRtNfveECcWwh//5TF
6D2xcXjtOtxsl6e1kA4O/8LPF7OiQtTRk5AilW9Q+NJy4/jQitPQ3q28AcwPInXMk9fLoKs2GffL
OjhglbtiG6DXsnwTJBz0HhTC0JjeMA+04XehN2XpStVlwedSK3agkmVKy9o9lhGixKaYzQ6aRxMS
l3RNJWJpCCtwyNH7KpB1l0ekD8itEeXZX9E4vmkRUVw5jfPYH4ITLCvqjrxQx9xL9dZRcLRqwiuu
cFfFiBZubxuHz9qhA8w29o4g6p+fepA1vRWkXit2Li2S7UhAgdmh4d0cWVvlu3ySdMcpIlGUz9lu
xRqXxrB8CRTT3JkNkGUTGhJ2fBy8jfBR9efnsioSVef/YWSAAGOD2wH3+lZk/u8//+g5rvrC4ZsZ
vnTldCwcepvWUlYOMlkghDryXo8JG/s3AXXepMmCCGikq83P8i0yrwrWNNQ7OgLC7ykKMw9OQyjY
BXS18lZcWFgbkM9D3LJjGIkjqxtnW4IIMIA2dZ1mycANYPSX929hvUIrcpFVHM1j6vJjw4yvt9TE
xEu0zpBPKqNM97uhbrLw6fJgS1Oy/EJg5kaGtOZH2o2PVEJAjIPdatPVdA2+teCHbcZPEYP8r+l7
fgS/cL4XZ1WatO6c3VknaG5a6ClFZg2duTSb898/uAfwF090LlN+ZMT8aIKZH0AxJTdgva92l9dr
wTvYFAJCxchSd5ofuSGBiwQuiME2cRkX3c3lAZamYDkIoGEoBQkUP6JJpN6IEA88gzrDZm7TtVhj
aQjLP7B4dkTs1TEKaQ3Z6wy9nwxN/fdd7k4rs1iyYSvp0YMiJc2YDp/Q51a/AWrBmhjUoH0ep5vO
gSzjPyikBLVcOTJLM7LOPgRrw3ZACvtF8rMU5Nm9oOej3RBom65s/OcwfxbaTaeeINVgCj9/SZtW
vXDZTO0hB5VIsdH+IAkolOFn+qpyHlg2QYPJDOdOjUG51cqaLkzS7kjlw4x0BYqKLwBiV/fQs/vG
tGpu0Mzyctn0FmzbbkkV4NWdY9fLX1hbtonsWXZX+PWw8vOXvm6FBwHRuIjiYHqG/pv6t+mD7jv8
abam5bX0+fOqfTj6PZKThoe5eZbaTO8sl2rXBjq7cmnOo374Osqlc++BMuSFRyUwgt0s0bIgZVeu
WNfS3lqnvk/9zsSQhH0B9XxZbdJxxnVCxdy6Sda6aCi5boftkz9Lk1ZVEz9DOjraNihJ3ZwFP64L
zmweBOpyxGKi95973pOf4FLWB6hKtRJaS6lceUF4f8z9kxfxX2wIfpWTMWf02biuLh5kMNb1Ic9R
+a12QwozeC8ctym/5jyYqtuSdlG+6aFfFvc7iIr43o6j/lUcHBIE8RbZztAkLA/Qc5hPGeR+0c8f
qi9p0YTkKx60cZzuQCNQjHnCZiO6W7dB6ZMmqJ7pXSzmPNvj0kSJ0EQe4RDD7aJ/BhfihjcMrL2v
xi+19zCGRcD3yAYhq9w0ulEvTZGV7F6PhWPAotCjQzKRfjU0tyYYHfULCbC63kE2EUXm1FXgdGDI
vft7k5bTPUL57pfhkeC3aThX/zA/992dc24a31NH5hH6VWfpPjCa8Scv89h0kEo57B5BcvSbgKxk
/NnPuSq/9z466Q9OBU0EYJCnhn4d+6jNfoq4C0yTjFTgctNF1zc74f4faVe2HKmubL+ICCHmV2qy
y3Z77Op2vxB9t+sIAQKEENPX30XHfXBrm+JE3dcKW0JDSqnMlWuBB3MzDvNbTeWJv/HbIYdzwoPq
H9GIoT5Ki+JBFQZNc+8L6T0ozPjwqkrRN3JHkxqjZrwoMnCCJpO19VEmN777Ba2KQwXiDNrtQNmY
tONGIdsb7nPtNvVNkkK/N0akHNwWFMRk468qKDvvyXfk9OxX1RTtmQAD6IE5nA4g+/K8aZ/neFjG
eV5k7IakgbC3bkQVjcNhaqxjHiYN6IJjko7gv50iMA/FPlipi9s2G8aHHm8jdy86QJrrWEdykiLW
GSXBtKVBUfg7nTmeOITMYd0+FyC+1tCFGDyJnLiqOvd+cHUz7ORUVb+DYej8GznjQeLSI+DtoC48
hUMKZj7xOIZj+D23M1RJDA6v/xOSdsKewHr/sJrJse4S0U3T70oHXN9WhdPnbwqJZmgvsS6xsCPa
8UeX6ulDQ5TJjRNr0Mm2S6cyjPvQtd4ZCCnqx0rnst74oMbMQL+Ag+weQnsMhe5tW5CYD15Vb33p
0WhTQZHCOaQBH+5cEtnOpqEKTK5jMET3yCtzlIlAkRxQFDpKsDiAkzE/4lKSZDOgyq3/pwa2ot0w
1WC7srHP8oMzgbf3HxCIy4/I0XRjCY+LG1qzYHwEO4gHYuipCfD4AfNHftuPvZVsG11iiKKe56yJ
fNFAL4qJaAOZgG6TgX5QdtvRAVJ0780YY0i7dwiJjJZfvysHGGcwS7XF0wRIRvmT1XZLbjxwtroY
49RBDVvPV3WZgoQ0Zv4sz2IpvBJ2VQ30MnhMmvo/No72U1iQPj1GKZ/4FiFw9yNnPX5I1AQpqYCX
TVwjLU3v6sTOycZtA3CMl/mI7pkEkmJTpvj7LQ/d2hExdJ3Vsel5mn+TIhSvZEAVIj4ItTJ3TdGW
2a4Tuc5vAYIYyX5AWBckO9bEb6B77AjYmCim+zq3SpfGuYYgz88m8uwuzgWAAPdTMcpXa7IV3WHL
l+nWiawxiwtBih9SsIHFEAENp0OU6hbMgb1GTCEBnBNoJFbTETDVDh/vaAh67qUVqVPBG6QmE0l1
tGXEJwr5sN7VPxEYttuTrWnxo+c2O1l8UhHg97yXm7QCKvtttGd8bR+V43HIFP0RQGl6giOBQoc7
y+oTf+USWLgtTWaaxNMCihsyfHG9XPU7n1qRs82zvtb7KLDFVeQAoWcST4icNJnrZs6L4jaIFyk4
iaKNX67V7y94LCb9hBuA18dN2wgVGl6/QdlU+M2z7O7KOTLcLXDv+ipqyvTVn6VlVAJ4YqgB2hra
IFtxWpYGMC/PJ6dIORpMR32WviZNbx/I/OKuR+dKn94s8yGBhoyPWzkvA3WLV0dr69BGTldudNqy
6x70JreEnypak7x0XjqP1vUBNmUHuXiyxDTJ7VUul1nngyISZMmLKXxxaNsftdXyezAC6JXYSoSp
/sIZ+sPd9GkJch/gwbwewpdxqrstSCCUwikXlmQCcxLSgj3JdqVjvXdRuCYds9Sl8dYCewkFxlCH
qGnon30s/KgdttEKWq044sYNjpZt6yGvmvaoLLw8iQsGb1b88FLOmEs7eBFezjUQi33ZxlXIcBd0
danXIlULG9qs+gGrmt+VGWqmFMq1VUwCHjg3FkSk1mQ3lzowoi1jCH7/NqyCFyZqAKeUcqxq2xE1
fVyep6X2DaN3vSTz87FA0RdqtetNSEB2sE8DAp21yx0sBHPMKp+EhEHgMqbfenB17Diwkb9Qd1I9
Q/5QH6A+bMlt5wX8qpoEzyyf8T0nqZJEozcPSHeddh0MiIk4YKvFhOHXBmQSVekxl1HQOfotZMmH
6jwXVb19ow5uK6CzMw3jduhr8mj7bLhyUMYbjIxDk5Wc6zewr2tUYMJIdAsJi3Tu9vIqLURfzIoa
SG+ixterMCjhFjvdNg8ilMENZNAeCtQJbS/3smSUxkFAe8F9rwvbN6DtdIz7Ux3tofs2wVxWelg4
asy6GhTquF5QaPuF4oYBKiCsN0SOMZ9RGz0puzh09XM4loeSRStv2KUu533y6UCtirLUteT/1yVx
pt+zLjhrcar+6RFKRU0s7CYesM9XjGrBas1yEuYVZdJEA5K4Pqfjccw5VzvRIS2w0sHCSv1Rc/00
qJGqcOiLrHtjHchwNizzBnacBk7JwULW6rqqWc/kVhF2zlkWlu0bScH3KgOvfh+n0DqWUxmtJJmX
pmr+/dNIbLyTfAuIqueodyb2jU5w3jdAHCPif3lTL5wHZgFJX9aDP0Td9EZa+N+Q1T34EHXe5n10
ckr/vqwDkFPWhbW/3N3XZB4haOb+HhDpVTMp7ck3NfZN/xKitAjOYGOFZLwVbFJg80hBgvHaQ6k0
/B2GDvUe87EEQidmQWmHceAq17qGMxUfY0ZtBWA3PNFIoaSTcys69eDiaQuMsc3vijB4gse6YmZL
02ycHRLRADtrBUUYXYXQLJH3rMLMUo+eWZlsEPF6aEh3XY7DRO1WQ9YMBdJgbyHJk2fdyuA9iaLx
weqp93p5HRcszORkCYeB2kGg+zelefaNaAV4ALHz8RaOUrVWZ7MUgjaxubyDqxqEI3mbAnmawimJ
AXu2Hmgpezz/3Tc3SuJ2wHaNssn71mZrYksL94mJ2YWaqSUrgWg++Cihgci7KJ+2YBewkbwG26kE
42bl+k+Xp3Jha5g1uRLQ7QRsdeS1GkQJQCbdoBDRxmxaAIZRJCut3nsZSNRcd8mYhY9gi0fUBoG4
V4KClDiHqrFvofE/OUrg38sNdOp2Ke3HGPRe/UqnSzB3swpS0aRTTRkNb8j75yXZINIGIHTMSw9I
0DhqNd7n0G4mTrRFpsGe7jn4jNk7omLUuiuqqEq7bZbIbAx2o++E/BmywPD1VpZgacGNUymUYhI5
yrhedMe4egsd3yoeehWlwcOkPEQaEP0Q9i+Iu8sANPs1By3Y77xr8CHHLkvgNecAfPoopshKVsaB
TSJMqyeq37XDef+D1xFww5uylzn/R/lNCUpZT0cMCCZgfRH0OALwP6eqC+nl1i0HB4YmW7+pOaJt
SU4QOGEt+Gq8GCKnnQuS96YYu+/DhAoBTFsyyTdopxVqWxFdFZAzzMFIEEsbjGMfuVW4FiBJHl4O
qIXwMxq9Ms8LkcUFLgycULoMG14h1yoq5xavWip/9xAwrWF17VhDpXWibhPTkATklY5YqZ2GSvcY
3EB5LqX7HJUpttrlGfFR05okKbTntiLzaf9Mg2CgPCae66rvArLdyCAmFbBYb74L0eM3oHUd6wdq
OViWb0TJBpCfaVnQVscZFJbqZ+A/ey/ahFbbOXdDkBf+T65QERzGQuapf2MF4Dr2b/zRQkZyy6Hy
RfCliYUiSISnIsRDGymzZoQ+fS/YI4K6jLrbPmQCgtjKbT2xt1GxKw+4y6liGwdcG+VtlbVDp2Kw
hwzBI00iiDYAuRD2jb9Lu4Ek58u7bmnTGbePT2q3D4hfvo4hGIgIjjFSthYQKvq1hhbmyt5e8CDM
AisCyuyM2jx4JR5B2N6lRSsOyBXm0Yppfz0M1yywklAa4QMZEbIABm66AbVr/VRBhfG+gvLhcJOF
1RrQ4+uhuGalQz6OZd6XgCO4AyLaYNYPpHXsaqfzV5yhLzvwIxPWRKVDACekCqXG/htOe+iuEfCI
XF7upcaNt3BOSwH/Ho+GPoUzQ0I4WA2cjcuNf3kf48vnxfnkJ1Z9knWOFdK7vNDhgQEScKP9isdF
PrDby10sff/c9acupGxRgSZHdWRFHmyrpFcbJtOb6xqfO/3UOFcgoLGiArVtUCyI3TJ5t5DJ2F5u
fGlyjGRjGEkOTiVLHfVgH6RTJDvWZm8ozFxj6FmaGuP6AEHl/80+NEg/4Bn4m9QRayGvpcaNY4J5
HaR4y7Q9htFQ3PeT9a5yyPVdNzWGXwo241oXU0TvEif7GFNgRyRr/qfo+zUE5MLcmxAiCVBHnYzY
mGwq3hTUuG6TWpxsO1ArnvXC9JjoIVLP9cZhoY5kkt1G+0Gzreclvjw/S60bRptYpTXJJG+PSrNf
vu9B1W/ga8X7S40bRtv4UZBZfsHPZSPJTqTkUVWJvPLL5wX5ZFEUQFrUh2p6V1XY/Nu+5cBTIT3j
vl2emaWFnQf1qX0S1t3k+qNzJ9Kq2Qgb0YFxtFDeP6Yf1/VgmK3rQoK+KaVzRyblZhuR5Ui85J6N
90WLXOZVKl9+ZIqMjAXKkia/p3c6d9mm95P3a8UY0LhhvICz56Scsgal8gkpbjsoPpBNToJ6rczo
6wc1ejAsuPFDiepU2qVQGk5fhhokklluA/zY3E4qRa1kwm8KUYQb5ZdyWzolmZ2hleNjYQebGCEv
B+FWTkfFoFut2v5uCrOM7y3Zj8X58ib4MgALiPv8avq0zcLOaiyVBphACKgVt+DY+2ic+uRxaMqh
HPcn3OaVUMuXfgx6Mky9K7pMV+ArYnGkQayftmURt0yGt+BqvifgeFuZswXDMTnpGGlyX9u2ZjFk
5R5zWRbHIrS/u2057i/P2dKqGKYPasDOHmiBHnBTQL86pNXWG6tkxddYan7+/dOSlFHZIgRuY6Ia
5k/QxADBPrLX5MrmDbP3i1YDJu7i61kzfAcX07htM702N0uzb1zVXSZ6Oxs8tB4J/ZCmOb69Gr8N
9qpKwNL0GCafJSkkdSPohqAuBuD2nQyttH1xKXVFuTJFS4MwbF5YlV/zrPBh865/69kZA6jUKXYD
RXTkqj1kppyBbAC3qGzRBeRL4MUj8PgqC1RXXm5+YQRmqrl07YEREjpAEsvO5XFrzeJLlneebLoW
BV5YCDPfXITWBPhHFqRxa7c/gd6xHlKGV+DlESy1blze4L1tUG6PgtNYJvxj1rw8OKxce+oszc/8
+ycbq1InC6gO0TqfUF1UIia6UyKvQKGAR8RaanNpDPPvn3pJoPss7XQA74Q3FMO9pX3vCQUNa9j/
peYNS1ZMaAHCcVQxc7t4sUH1mcUi9dw1Dr6l9g1bhhJzE/aVA/qOTuENmI6hjNsmISsXwlLzhiGP
pZNKMOm6aRymqF0gwCMROl4FrPYjk0wyUpJ7cATw8U5Jf1shuObrLl2jlVjYP2YCOfcyH4G+Gt/u
SjpBMovxI2fN7Xyhba4yADN5PISlW7euwuapmwn4Y7sMNwlKrlfOuIXZN2kik0EDRuXMB1Awwa0E
M5C9Jb6+qgDMj0yeSHCqVEAG2slHmosqhv89xoW2QMCdolr88gQtrYFpw1pBucrxko9iHNptYCfZ
Phir7OBWml5305sJY0e2FteawMKoKp5qx/EOchyyFU9laQkM+5V8VAIKRthEDgnvRaHLrQvlqpXp
WfDsqGG9TuAAHBJotD77qwg/P4AV9E5biFpATvsgfPtweR2WhmHYMWuhvQjxp/mkHku+j7oBSS6l
+5WNurTMxmUsgfEkqNzGVUYlRO7ByFbtcXBXe0+t5SMWujDzwiEFO1Ne6h7gM1wGOnF/ERRixJNq
05VBLMyRSSIIBaYuDFWCQfgVNmqMxCnKzZK6frlqDf6V8u2D0XbA3/chePDWo6j/1g5zsVLDvfTx
xlVc5t3kcWRkcA8gvRsTpgZgaIsCBZaXv35u6F+oIx8sXX/fky5ATV0Fnacj6KpuqnSMUW98IpV3
C5LcH9d1MY/t01UcsqAfIwf4uDhsldxqFj1Fedr+pmVDd9AS81bQGEtzZdi0qzrk01zodsTEgSQ0
oiczbwOeOpeHsdQ8/XsYJJGATqLIKY0VBJZjwFT1DsqgfHtd84YpS6TIKoCmuyM4DRAASKhI311E
q9bIS5Y+37BlOuaJrWowZ8YFeMjjsu6LXa7ZVRzVPuob/p4d0UCuEIpwLmJVjf8ktJ1/Fyi0dnZA
L438uuPOTM3yBD5uPhT9sR9d9Tt3nUJtGlWOKxt14Swyc7J5Okk/VEAm8Xbw73ulf9KeW3tk9d6u
WmMz+ZpnrYy8SdBj1QXRBqyj48aSiBtebn3p8w1TJir30wKhiqPPoExWpSUSY/qbMwxrfE9LHcxb
67MhRzVYAPACPyIsAgzPhMoW0MNBcCXz0/H18iAWtum/kqnliBLvlHRHKMWxHc2DAmB2bwUjutS4
YcIVypiRoBy7I0v8F1o4BLEd8X75w5cmx7DfUKfIfWRDsle1ow+wtPDASfbiZe2aSNvCUW2mu0Za
2yly6OgBOj596t9LhJuph1hF6r1cHsQcevr3bRCaCa8KRWmWo5jk8XwdzMIq4Ke5L0W3oyiDk02w
b6br8iIoSf57N0F7A4AfytGXXWW7pg3fAmgJXx7H1wsdRsHfbQfCp63sLSgwsiHpQTReIliRDyuX
8tdLHZoMYSA7RiiVyylFTTwv41m5yYfXEnvgJLz8/fN3frUOpinrVk1tZeP7G3t8Fm53Y5FiL/P8
xUdhUaa83eV+lkZiWDToBjPaVj1GYg0223jZCPS6dP1NKaa1Qt6ltTCu5RKq38gGV9bHGDZgka21
PLaWLH9eNwLDpKWoaeU2E2aqEhA2S8peHdJOWSBQ9K/yK8LIsGzXtxwxoOwCi1FDy8MDLdyGpWKN
CmrJ5oyLWRSqTAkd0Ly09U5QsJVy/sxIehOo0out2rvrwfR7eboWFsNkz9KyKcChSdEZo6hpEx3K
f/xJrGWZF/atSZqF6xL6I4AOf7jDYMURyfTelo0EO0b/naQNfQIh6NPlkSx1ZZg4BNNdj0yzyGpX
aPJdjfkc006HbahSuuk6We2Z7NewhEu9GX64gzrucSwS9DaN2Y07sl8gV9zNBzzEyXeE1FfFJsPQ
MPyUdW3fVzJnManIuYLtbEA/dV3YMDSJusDBhbpI1GexuNWjtYmmpN7Y7tpT7uv7CfjFvw9dv0jc
oPWs9CwGH+VoLUqaYhTFpG9IBMgtNl7OV46tpV1sGL3uUMtji4mdmSbOLSTBxYSSTgtZwMt7a6l9
w+L5oEJQp7v2MU+zR0mrHoAZ3FOXG184c01aLqidOKqBss4ZUbjkUM+FPHka+vtI9sF1Vm6ycnHS
QZ/LhaPW96E6JmE6fat7ZACvGkBgXNxAJ1pOIIf0HI6AdXEpIVhez6RQnvjncg8LR6LJxOVKgmq5
EScVUnzejzJzNkkFNLrT/Y5k8NZ65ckWa1qFC2ttsnJNAZ0DNT47p6OStzhx+WvllOnL5ZEstW7Y
85gWdZIXoHGJZc2JZDF4tCcwTUEoJvKvCteHwdz3J7ccNfi+zfyOHBPIvPVtCkC7WnU6lwZgGDXc
s07VbByPspimjVu0iAX5CFpeNz3070+XHdRCwIMGlsoUTnMfRPzVYjm5udz6gqWZTFhhEVgDLgMb
pcwa+BKfu+MYVwGImWLbV3LNwVnqxrjAdQbm59QtszOIb0FcBtX4BJyZx3Kwrwuohyb/FQE5MavK
tjxr8O3GumzprhvyNeGZhSU2oWFE1QiMjTo7ywb0QqPqkMxHdfL28iIstW7c06FNvBx6U+V51FOx
HQJnfPZBwrTi6C/MvQkOUylU/GhW2UdBGN3OsauksH8MvV4Lyyxcar5hwDR3wKPIwvzcTkkYNwjS
3DW+e+cndvcUFRXozS9P09JA5un7ZMR+UPPalbl9ZAqbqBo43+FGQ/i+t656oELj6+8eXFv2iI5Z
5KjpWO5Cbk03zHGOXoR6/OvGYFizVXVt1qKw/lxlyUMbgVmgGe3/RAMTu8sdLO0l414efZSFW1Fe
nfFoqX6LdgS8NQAr+hrn69IiGJYsOxp6DLUYZ+jW8i2vYGeBrJIDOKLEdQ6eCRrj+VRXbFDF2a2q
wwShy91/kdX4U+z6xbvRRIzlNtjlJ98djpXEh++dCgl61I87bo+4H5vlS46iHPrpBTwL4G9AYelQ
jNC6Cdqm3nGba0Z3NjiRcu/QQ79B4J84Z0Wz6TQQ6r9RpV9P3yD0PXMRk8wG4NMX5CfLKlTLQ+vA
c+qtHYFe551PKIOjurBeMuhY5T9t4B7s6kjgDqYHCtGkCbga6Q1euLO4DehPLGhv129FNoG6IBZN
G2V7SE8E9sqLemFpvfn3T/aFUg4lurYqz7zQ3gZyFfRJZigEaCu1poa01IVhwjqowQdilfZx5Nrf
jY6Xgp7AdusHzO+VuUNU4v09Dq/tI/Dqk+48hV6y7Z3kVI6crxjwgn39Cy9Wlp0PCRz7qHX/DUoz
xaYcVlmCl6bHMF6oEUjU+Qn7T6ZBOiDDAs/AbRZAhuHy6fC1dpcfmngxJ6gsiGnJgsVZNObPkkdP
JB3IHnLXD5JxQCix37aOTLsdEPhD7MmJgUiymzaWnz6WAuMlnbUBjXW4swt/63TeiwJT1NEG6/v2
8kcuzIIJK4PiCOhakXM5D6VO4noYwgNNOxA7kJSvJPeXujD9c99pwIyhxRnSMSeot4BflPAaEtaI
CF83CONOH2wUvoL5Q58LR7BvXMB8rSn1j50K1rpY2opGF1DVGYoInElHMGa8+EMqY1X23y9//lLb
xmOeF3KIqlHlZ/DajHijQraT7zMow6QrceYFp8HEwYWiYLZVVNVZd8Vw57HyzrNoeBcUGbCeCeAQ
V43DnTfApzMtBNYuqBi8Z4QMnpL5mRrVUJ67rvF58j41Th2KmhredWcVQNlKeiLbtPQ6nSk/dI1j
zG1at+sios9uh0pgt+WPbob6LOavVSUuGYHhiwRAlluo9NHn2ukdIBSGb0UvFeiU9JXveJMiKxEu
U72kcGxlEH63yoD+iESK/WS5BcBMl1dhIe70L4asXI2T3Q7VOU+QOvUTMC6mo/CPyGnXG+63r9FA
9MflvhbMwsTFuRBUJ8yW4jy4TXgHwbWMbOBi9cHuuvbNc6lDaRa1hD43Iw/qLfSxhn+mrHau829N
TByBlFGWhKo8D7Zzl6ZJsS/L6ONPtd/l71/YUo5xbLi0KgEBLspzzpMPNwIvh9+h2O3qUIQpuMw7
4taoARbnLPTKg+cRcss6uzhc/vyl5TUM2papynUyinPVkiCmEQi9B5asaYVHOBa+8DxN+hWVBH0D
KqTxGJIeN28N7DzwlaK59bPspaq9W9RhO+OVuSOTiWUEPXGKZ3Bz5mGNW5TzX6Vy3q6bJ8NPUSTI
I7/DMntl+RI4+UfoBx+Xm17aQcb7ArJpYhzUIM6Bpbo/wFBfKPtQdLnYX9WDCY5DVAMpwoY3Z5H7
1ZZIpLC7hm+DZvx9uYOFq82ExrFKNiO82eZMOv6YavfF69tvFCgny3NX/JeFjWrC40KQqpQNp/Ls
BAHkdSIGwQooMF13r/0LHQdpO9EPkz5Tm9Iffh6NzxMD7dbl6VlYYZNUZfBo60bMk2fe9Xzrp/4p
Ctx+4ydsDYayYGgmLg5YKSjy4DY4W6l1gzvuJ2pjb+B4PWilbyav+hic9r/AZ325GB4xlYhsG8Hw
rm+8EwSh/U03cpT4J/3KbC01Pv/+yccgqLqLXOhzn0g+QjOu7jZOMlyFUcSXGy4GRenUKCDedOo7
km9IDd5KaKr9UyZJtr1isdGD4WOA8p30SUqaU9Dg6QC9IVQa9yAvd+FdXrNb0YVxGIU9asWLwmtO
zqDZHgTI6tkjNL/G0tC6cR6Bv5/REDCsU5q3HsTfpkJOm7Fi/fnyBH25Vz3Uff69vionzjjwpjl5
tortYfgNZYmYVxDQc0oU6gb3NtE7XazRjC11ZzgYysO7GELH7anj/EedsEdboZuO3Qgr24sqe7G0
d1fnayfJl74ZRmc8URIIrhEI1zUnOeR7J6wPY9HtEi+8nYTzBuWKa9LP6MZwO3qEYsEm6jsnMGFW
YFmE3wEi0DVphQUTNBOOFSNV5aWBc8qVGumxE0raG8RxarGyg788EfH5ho1LiAMzS9r1CVTOD9oG
SX4HxpCd465RgiyNwLBzqJcnilXowJJddcvAhBjzLJlWcghLi2zYuIL69CCxfU/zflIdy+MCqizz
hkIZTx1DlOX2sq18ebFingxLB/sCxE25V5+iUO9p0L1GHn9pZY4wWiKveZeiD8PeXTYKB3ze9skP
m9tiTMq49Pljm5bXn+lm7hHKm27TlMo+hf2YPSrI/O7K0FUrJ9bCLJm5R+2GOvLdhJx4gkyIq8Ez
I+SDnsq7NiDX5NM8YmYfbWeakEhI7VORIEwEAtapuOl9Za14UAunlJlw5AwMr+AbJSdwBd1xYT9W
Q9XFVd/tW1pu7dr75WTtN0hrr9WSLFigqebDwzwkVHvkpDvPeYkAY5huKvB5dnvUfkAZ9vL+XTAU
MwsZZIPvpODOeQft/b7Lg30l+2e7Dm6Hmh51KF4udzOf5f96Z2BxDGsP+xzlVRqzBzKNlxFok1g4
wd5BzXVmDY+4jQ+Bv/bKWJo4w/Z5Dx1GkSj6Tkl9pL3/lk3+rUvE2+WhLO1lw+LrETLF2pH0Hcqj
t6nLX7TtPwF2vYEM8wpSbWlRDIOPQGGdhklenpQQ96Lqv+VVcTe50QOIXh+q+iqElEfM/KQcI39q
a2s6KchW3gFhEh6ylq+B+RYGYeYna4jbClYW5MSach8yqPFlcnielxmP/DxG8ffz5QVZWG9TWCdp
mk6Jyp1O0SyJ3fbCPiSdRnS4L9cYkRYuKzNfWYm89z3ZTicXPDtPSaus29py1iI4SwOYf//kT0ee
lddBUE6nxmPRdiIqAcV1J/d6pOP28hwtDWD+/VMXMuqBghpHLHWXQOoPJf574Xn94XLrCyZh5ihb
ZsFtL8h0snMXOSpYt3bJQULt3JnEr8t9LE2SYdV1k2V4QenplETM3pWJ38N1nx+aSX9VqAX2YFh2
OMwp+sqqTsPotQ8Zlz9J3ecrHsnSChg23Yu+Aw+NPZxGDyjsCrSJc/Xb5blZMDUzO5k3ke0SMPK/
t235kvvjAW/kX32k96SaoGHfrRxLC0tgpilJNAahpfPwnfv2ox2NjyDKe/4vSn4WtpE3D+/zJpVj
AlJ3K3gPUDs5vzlqF1z1bXmYWLWyU5dmau76Uxdum6J6khN2mpz2FWS9tSqPRcd3kwYRlZ5Welka
iGHQkHByRT917OQSEJrNI1Fe9xzCFS27aGU/LY3EsGgmKgmWe/ThjO5/5i5wbtyCV/J2fpytX6YL
29ZMXILLm4Sg/q0OQxxUkNHeX96xC/6AmbLUgPEoFnnOex/wx356Q5B2O2/YCquNkGMdViue59L3
GzYN7VIvm5Es70nvb92ofFo3h6VVNiwaAjWQjdMYAwQWt2Uf3FhKxXTwQP++JjW+0IWZdgR3ux/M
SkHvU14dsV1Hr0HgOtrYzs/L67Bg0iaZxRBUBXeSIvkOys3bGp6FHY7gj4uuO5hMBgtwvoUJZon+
mSJ8//wI8zr/IcMLoPDXfNiFNTbzdrqA0kHZM+ed5/RxrABzszzA6S7P0ILfb2brKHFqIXI5vGfU
f4qiYuO44uDi/Th7lWn0JFtoRDXBNTgTj7iGVfd1NnSpdMU7Rem1e6Sl05avWZTZa8VASzvKcMSh
x9qlUZQ271ZZc8o3Gc2G6SAkpD4g3FDZfQUKB4h7Z+frps+4tpGpYKqQY/PeR8mmwLneWHhZijEe
eLdNcVR1Gr+vboWFc8XM7vlZ3Xik8ev3CAfJvFI5dlo1DnFfdvsSvmcWhSsH8FJXhvkzWwOZOIT1
O6jl4nl02N8ozt9GCCsNYCwGuHN7eQ4Xjnozw5c4dd8lYVC/937/PNJg7yOO4UTFVrj/k0J647pe
5nF+uhoVsZhbS1K/g2njtsGunmq+d+vwIWgJABbjij0tTJuZ74taEElIdwQxsQTyH13N7M55l2za
CMENrvcJFAOvG9FsA59GBHnzps8RKHuPpmqbsu+0aG4ZTzZZ+U+2mtNaOB/M7F8uLNImgBS+Q5kl
7ml1SEYXtQ3Vtk36eB5PiDMjw/guj2lp+swDQg6u7TWielczV6lTbsX88oQNEQhN/r98JTM3iIgT
DWx4TKeS0BsW8H0wdLcNWE+H1N4pq15ZpfnLvwgNmEnBQinbLagT/ZSF1/5OoYrkx7JyS7kyYwsn
ninQoOwmVU2VZ+85rmlF3COzyqfW7r5FSHNeXpSFW9RkztB9YHHe2el7QhuoVKXVQdHoBLTayhC+
VrdFpmDefJ92MjRDObctZf2k7jS5ZdxR5hZ802Y+19W2KSminRsEwCofBVRJXd4JWmaR2FBqaytC
Bb30ZHFTaaYLBFxU0v90gUdobyF+2q1JwnxpCKDCNL4xoW5QQAKK/SihkxPXmv6xhAiaYBp0HPHU
9nun/CfVaxHqL9cV/RnnlZha3wfqtthXdnTTFzYIPzyoDCMC3rFojbVkaVDzkfxp4lHVKsDp1bMf
UPW6kW4JzuWjrMttCoKxyoneMvI2elfRQmBExnkl8ihlfptZbz4jOEDKvurFtqg7ctWBiA6Md0no
0kZGRWSdQFULQoUxnt3ucWp3tG83mob7y+awYNFmsrmMtKOsoKQ//ah265umgv7K3p0A8Li93MHC
hWimmquokZmdeuSn5jwBv4JrDeBuj1G9ljkH7TUg7QULG6q2N0MAcbKVCMTSsIzlQeyB1c0YDT/z
gjnePQo4bPHWgYz4KuJIWLmxPNJjEyvTrv5J07r6rXG1/2Ld4H6/PGlLn/+/nF1Lc6Q4s/1FRPAU
YltP22X3w65ud/eGmP7aI0CAACEE/Pp7mJVHYxU32HR0eIFKSmUqlTp5zvL3d1uZDF054k1S/hBN
XbLDnLWePKu+iOj59gA2qwT/HkCjLBYniex/OIDNzp6390h4XLAkUeVfajKs7C5LsDVZWuYwyOa4
G7ofQVrn6i9fj3H6lQZglv/VjzFhL9tmY1wcfaiRJInPmx95IC5LApHnNd65w8uSQUCQZiW0fxhg
YHMji6wy6LTOPhU/FpdczvPFLXM5fKoo26Wut2+QTnbpxqTV5G3htQepX6hQfffT/vdSgl/yY9mG
R0g5vjL2LfSnbc8xJn9LIqFhneog/5GUMrlKXWUQ15jF823rLD73QdJgsrc0jM0EcSb74WDdDnxs
5lOTeHc+D+eDnJs1plvLXjNlO9qBJjkaL7MftSJy3mGhIF84VI7k6JHoszWCA9swy9/fueYItfDQ
9Tr6yuPkSRUlBIPinzprV8KlxfP/ySrefZ4JFzXHrKWvUIQbJZQXKvS/9GntOV+2WcPwfCXCkCs/
j1+nBpxJsYPLHrsb5xAME2vgX0vea6p0xLModN3U5NUjIDJqS7Sqpm2XAgUMb8TRdUBr7NKtVwWH
23OyLZrh/5SBz1M56GOE7If+lEFV9bUkINJYuQbZTG74vaDohR26DAp9gKN25xD4Ne+SeIOcjxkZ
+ZqOgGUWJr8L852wcgX05jQfv/oSKhUJxT+3l8jihCavC+skgEsFLUBerU+LIUSnfgxh/NClyUrJ
2TaEkX8pf3SS0OX9awpt5FeAwFganEZRTNG8G3ANcvUXnrjO2nJ9aBUkSMsyvvOUdgYvNJc0O4a9
ynYauCMxdmhVx39uL9mH4R4DGJ7ilbVyVU2c70VZXzLt7Uv8dgiq7RVXR0gcntP6qa36LdUkjOb/
ezroc2NFk/jlCRdEhcZ6waBpO0R6TF5uT8dmnuXv79ZLSD8i4QCFO94N9Eua+tDqSHPvoe0BjWR1
GPy9bRwjQArQ5aUthN4hlQnO7hYP77kvHtKxfZrHVeSZzVcM4/s51Gr9TGfHdMQtroW65X7d8LaP
G4YnYK1zi4kURzpM33KFWgFEJdZKNzYzGHZGY0fbdiO8vBwkhCbpnRuyz8uTBuB1P29bwPb7jXAY
5B4JBGQUX3Hgkr8gxpy99mEmN/F+AiFthEMcTqBGnRR/jRWaCU51SWe1r9OArZ3kHy4RJCEWh3y3
U5XjNUkuC/4KGcNXdMH/IYULddzwYR3dbAkeJjNOWwhRhAEpXjnj+imcG5Cc8zoKp92Qe+0aSYBt
IkZEhFQhFJpHUp5ykUFb2v0Sh8ER6IoHOrC1wP6hsbFYy9jvFquax9oTNCpPDfpo0W9F9W4O3E3A
FnzdcOYxD1VY1AD6j6yLfkdI6NVRg6TtCqXXsjht2K8YxHBmycYCAjZJeZrxeLX3RD6eZz2ugdc+
vOrg64Y3N6yf0KOJKaQ+7p21TnIoSoflPRkZUNu1nFAw1dF+21QM745bBuEYxPLT1BUvEYLqUXgy
PG/7uOHXLsjY2ihqsE5F+DmbGrIf623NSFgmw6uhWs5yMXJYGh0392rCGUQUek5v/3SLv5nQuzpS
7RhNyJbbeB733hBWJ5CpBecpYmukxxZnM5F3kSSkCaa4PLGsi0EQCXVuWS6C1kD97WjVbHRqE32X
cAgRFQ5Ed2gyq+DBA8EsvQsjRfYsTLOfsslY+Pv2qlmmZELxgNYO9NTCJlJR/WsY5/5TnUTa2dNy
9oGpd5I17UiLk5iAvBiau2r2ZXHqOl08dX71nJPymLZhdnaaItjF8RoI82NZtjAxwXl4ielEMlTx
dx83aGiV7T0EkoWLKZqdM2LZWXnqtIgMDDQ83l5H2+yMKNZVZQU2mw4MunNx5zJ2wiEMrtJUfkbG
fZ6LeK34axvIiGQNaAEh994UC5jjpVT9uJ/QE7oP2vaOyC4/pT1ZQ8bbhjLCWqQc0jsBwzbk6g1H
PgeItbikcXrnJLW3i7P+um3xjJBGRu0FY8/5KUrZC9XpW+E5P+Tgn4PJq3dBV/x9e5wPb43YF0Z0
QythLBKUwk9hPPNdHczoKijvm2i4o2L4Buj0V4iQbDtxYiPYQR+1jLsu5qc+SFIfvYtFIY9l6dfD
yo6znMomXE/46MODccj3Cnwffcd/Kp5vs4eJ1SvjBDpkjihOeJp7iksn36mk+tRXwdGB5voOXLZf
bhvENodl573LLHJQTbgjdfCWpHnoQFyOFk/CK7RaOSstO9gE6sVu2zdaungeBf/DHEmQuvjDUYzz
/Ux5u+9zsoLJtk3EcP8BB5rKR42BuiD/SYJh/ilplGyi/AqBjf73OmWphsCc44NMgUjl7aCXUYw7
EBSM2bbdakL2nKBGBgZHOzm6mNChOrUnHM9bf77h3w54jdKJ9fAFlrk/g14ED447Q+zv9i5aFvk/
1T+sjuHWqsj7NM8GPCr0zqeoBD96lOkT9dM1lITNuoYvOxNUmzI8Mpx62v2OeB/8isGBsbY6lqhk
wvWcgLuOBJXHKcLRMXL/EwpoX3xw7VQOu+vBEjlMYk2Nx+IQJmbPjxwNSaSsOFE3fRwzFP6GbP4O
Ed9TGEAgRW9NJE3wnp/3HpYsL05ZFqtDxYP5RPre29JNEybRks28ixv4A51dD4F8VlWd3s0Zcz5V
/QAk6O0dtXzngx1l8oxMNcvDuUJcmngWn1hJ7iK3vusobw5zz1eKWTZbGE7de5pFcVQUJ1LNKJEk
aPjL+XkALeGONeMPtDSsCeLYpmMc5C3YrPwp4rC6413GOf4VgYsUFDInPFWvBEDbEIaLa2DHeQii
vVPWdo8oKe3SyWH7MUyO4xS/3LaKxc8jw89bKK+0KJzkp7wuuyOtPA8pj+ge+6RVG6dheHqPpnkB
oenilHT1MSGYRsJ/kEk9RHO+pfweJiaIr6/BK68YDlcJbMOxLiBmG6bz6+0lskQqE8AHbUiPDm6a
neZcxZ9B6DPftfnsr6HfbJ9ftvI7v8u6CiKoE5an4cDWSz2wvbuKqreY18TtpUGexIHGFuJ1tmeN
/FYADzbWzcoLlGWHmsi9wSmLLNc0O0kn+J0H5LvvKr/cNZ4ndm2o2zUCG9s4hluTfg5UHGIaYTw8
ZfX8uXJ7TMP70ctpJTxZIocJMiJTGTNa5PlJ9fPTkPVQSa68J6Bajimp4OBrrTMWcwfGVILIj0pw
dWWnPNIAOThE37tlFa8c2x9+nSId//dmotCmZ3GUixcZxN5fLIc89jPYl9Sw4ssf7id8fzHQu83q
Z0kPKoao/RqWruPt2qEZik9JWVbpDnyR4Rpn/of2xjDL8O+GqUiiRpl02VXXctgD3UrvOTS29hmF
4mDPVqUFPkwTMI5hjJaNvKAAHVzT1ulRUIouqu+euFvUBz8h/Z7HUCCuQEF6O5J8+DSB4YwzQwWD
1q1bjS80XdRghVyoxWL5WxTif6hOLOLNQO2lQ+De+2W8cVDjFKn6PB2y3NMvE8gD9ovsMIHKvQrE
I5w2QaxJ9wsWPONrbLe2WRpHCoOruni40i9agbBvGVCU4otiY3nQJet2BPf2mCVPkUCP0u2FtW1L
44gReLjo6iLOr2nO4lO1MP8oGYIRZu6cLUcMDf+DvcorjAEqtpeK9sWdnqLhE/S51qKPZc1MpJVO
p5JKCFu9uLn4H1X6HxuRsQXnVl/+rw2RyMJocbTaoW/xMLNFW+YJmm80ra50Lor7MAsoNFo7Bq1F
vF0W8eo4Fg8zAVdQXCp0oJv+BQ+7zm9WT3yftniaqXy0j5F68KGM7N7VATzu9lb4MI7DTkbo8Ccn
q1MA+K5C+8FhIhgrXPzZbcNkD9hSCKXHdq1ubNl35mOmKNoklrNCeyVaYQ//UKq5YfqzpOXao4pt
OkbIgNgJtJ11M32uWpbVv5k7BOE5aaMU9Pq4hSd1fVASfI8HKcFqvYmaFItoxoxiGGUBBpmr9ijZ
a9aJr/OELXLbRJZDyqwqu0g6Gw80NVed9c0n1L/yUykJBAFvf962ZEYwAOkl8kGatS+TN4PoeYbJ
2xm0QVKCNXQk6gU8ge3KWJapmFVl3nInKLjbvaRRn3yvZi8BI2SS0bXdbHFTs5Q8DRk4ngcurikZ
Y/euYlQCFjn5VYdrpp502NS7rBuVWEnoLBvaLCjrvE6h912rK5+EFOi6EA7yupD/qV0dP9+2j23N
lrm+O9zTPMqTupTtiw4GEGmpWLLod5Z043i9PYBlA5ht3QrkMpNSTXkFLIfvqxo6oryC6vqiorgL
BOiBvWw1hbCt2DLLd7OhUkGtVpXJ8+T2zh5HWntmMtKHDNIFKye4bcGMGMDRWD0HdVBe81mRr1UV
q+Ec522UnW+vl+37hre70HzB223aXvkYlmfK+qQ81qzWmyAfNDRLxNPMdFn1dXGVJRBRB9FBdGzX
ujSip7GGSuL+9jRsZjf8nuWARsUkYl9pO5ePFfX1PnUZWKGBVn1oSvG9rsNwxSQWvzQLxa6TT2CT
0ngelpmOdjrLZfoAFpKYXSYeJc4hG3BrvLs9MYt9zNJxmvtcJ4LEX6pQR0/AD7onf6Lyevvrlg1s
9nZDI1wSFHuKq4pzcobEt3sQI0nu8lKsqUbaVmv5+3sfSYKJNKCSvE5OTA//CPRA4WYfRlGwD5iz
9rZiW6dlhu+GUTnUtwKVZnjlhmbn3YRnHf4UUDxWrVjdNsDy93cDhDwRYLXR+VXVgzzLsejvox4q
T9sMYbi5Iq30KySwEBylobvzB9DxVoGOsmPX9MnKBc42BcPXOUlbHfaj84I8ZWhBbFSkzQ4sOux4
exI2UxvJP/g0WlWCQvvFHUiJIzf07mnd7MB+sG81/317EIunE8PTaevNVEasu8qoL8BxLWdUq05E
DjVpwcSP19fPAXfo8KaAedFreELL0pk15amuAYAETviZtUKBkdMH4z+HREy3Er8sjmjWkbXKvArE
y9m1lcPkQvpCBOE+7euEPMz1WKyc8LZZLGv6bg+TWeNuQ1v6DIUbvHHStsp6SPbhAn/bNrbvG74O
QF83ZfEcP4uKBp95NzL0alUdHm5vf99bdtJ/6sgUMeLfE+DDkDogFgi+KFkW3rlJ0njKd6g9tI7c
TXWbJI++CvXwA6/Fk3pFf/gQ9LucNL0CJQafWHotEidk2xwqWtbh3XpCcYU0vCyDF+B+6Z66GUiR
cec+3J6tbTWNmMCZV1R1HwYvIbQU9u3M3ccm2nqnNVvE08rjYEpgwQsu6km0o3wsnvyGb1KggqWM
WJCHkQ4nr/Vf6OCgg4M4uL7uq7zmM6SI1hRRLAHHpLYWJQCyQaSDl7SDjosaG/ex9dunLu7qBy9o
Nh5hZoWZMNRKmgQITHAku+VRhlx4r36R9MFdzGcve4LWEmu3dNTT0Kw468CRjahgF16w5AcV0itP
g5vP7kqksewqs2e8J2lP50mxv1MQBqWfY7Br/YgGwK2+b9q1ZtV5ghalI4syf85DnPdVHv1CjXjt
SmQJk2bNmfVdlflNkL1AYLm4m8CLSMD3WwTy2HvJWqXOtkLL3995NWWMx7oa1JWobKhPadb1v8LO
a4qVxzbbJAy/xtsteK6Ul7yoec4f8zT1fpFJ1sdIzPzbNiMYJ70ANC/KaeI8SnCfHnJkRkfPq1cs
/A+p5gdR2OwCnzwxA8RQeF+4F8jiQekRR5aMypz/hBRpXDyxbOjELkPGFB1S0tO9y2idHMUwD+79
zKGFeo5L3ClVFfDmPgUopvhMRNc4B6Y6XAspWDunaqfytgEjcj7E/JynbYBaFevG5uwFtG8PY08i
/1fcQUBt5QHRZngjteANKAuzImXPMlLjo1JZ+9BE9c/bJrHkLWaXeUs7JbnDGHJ43Hp8EOnnsMg0
INuTZf3F67dJaYFEfCnHvdu/UjRVkslEXfHqOetPUI2CLnKLvubq3IupPNyejyX2mo3mCswcng+2
oyeN193T0mVepVmwkx5UzWZ/kzwL5rKM/m4uofByrynH6EtKVXcJIVm5Z32gP4+kWctaLe74n8ef
HqocVRlHXzTziyd3jps9aSFt3wo8CG1bKyOihDSdm4Y17Okfd2SD+hEyXH9aGsS7LEi6FZNY9q/Z
UQ4Kw3YqQCb+daKkmu4Vbysoog4kX0l3bFvYiCotgUovj2V7DQM53edg52BpRPZcMnWRzXDaXlw1
u8qnovG1G0T9lWR5rO6mvoZsnh8GGmEyaos1jKttxQyPl3Ho+G1ZUwha5O6F0IFes2iIV+7u/zSo
fxAozb5yPtRjgBeRZGGVqGZ+cmo19neorqJp3EWLOf3k+xz0FoQHeGfkiIzRHRucrGF7yL5EaHEP
sxh+FYp0r+pAyDsyAX4b7kVTplVxqEpC6THEE3LPTjXUkR5YSSdy5ehrxXMW2KS6B5aMAsTvGfrr
IhB4J8iT+6gInpgfQqDxoEWvxSmPU5mdpyqpok+MQmVmJWG3+JbZR0jLjrVBHvNntK7UaOmeAvDM
Eg19jF3tzJBVve1fFjOafYRp3Q14kmzyZ9zQG34nw8zTZ8dxNuZMphz85JR4/MxFA2rFMsTjMAia
yQlq89Falc8STM2WbomHmCgaM/ncAnP9JNLySibqfhdhcZ3rbQIl6EY3rn/oq85G4UzpV7eKyxqa
Wpz9YoQ3yaeukeNKkLDYwmQSl9BCAoY7655TEfOHKnaiv2pHrdH+WjaU2cOdAt/ojjzgz4zO6YHh
9rVzo7G86xjbJPeDVVom9u7ISR1ojbahGp4ZyZNPREv5CXRH0eH2VrXEUN9I/lidBzlw++xZZ6oh
8Q4o7iF4hfyhAMHC3AVgWELnK/05hqRtxYob2mxiBG6NBAOAoo5j0Houd2ld8noH5Q9njQTENoBx
29P+6JIpixKI2JUsgkCo6lF27ZX3dnvVbP5hxGkflBc61iz5ivbUb3g4dB7B1Mo+eWivqEGclgHV
fHsgy5Ol2cBNU+rEzuxAXIdGw33byPsphCaTLjN2Auf4z7AfTkWH94Tbw1nmZXZxuz3YRKZWVM+V
XNr68qKCPFgPwU307iAzQG54exyLfcwW5XZw4rnUfv0MrSk/e5p6FMi/NnwimxjZaegZ21qE0ukC
NSVfQ1oyyEmSbh534A/YulDGDp4iqHFX7SiehcyzOwgnn0Bxl9xJH896RSzXCky2dTL2Mc1G4oOI
uHpWCUh5FOnzR6dbk5G3fdzYxGnPRzI4OEUYUF8HpUJxgOiWv5JsWL5utiIvxU7mQDT7OUSL6MVF
pn8PuNp10/4xW5GnOCo9P4u7v3kkqj/KpWN2Rgsbko9t3zdOJh1DNznHS9RVMdyJD4vUSHhJ8hp5
z+0BLOeGuzjgu6AOub6pToqOfZMQ6TvQGHTxAMrX97Gq5en2EDYDLEO/G4JMfV8M0eh9JRTyJTus
USN3SRW8bvv8Muy7z7sO1Moix8m+tZ4mj4LhrVGpYGOAcA3/5chrphI9Clfqd9mZig7SBDMBu8jK
+lsCnWv4r2hAohSUc/ucyol6+yksmmwvAr/Iv4MxslO7HvXC7vn2UtmMbXjxlHV15qiYfm07Wr3g
XPrFoyB/md01uRfbAIYn8xkXRGx//6uKvfa+rbtoD5RoeEJNZF6J2B8fRIHZUEvyLEvisnWetaIJ
9A34EftpfBS0oec2zuSuoyw5NVqvIdk/RiEFZnstr6IGd+wiuHI+fmtLwMJ26SJOwHXwMDfgPw1H
vg+SuSC7DnjxlX1hm6bh+EAfc49GzXClBKCWFApJ2qV/FN4ldygkql2hwofewwl8e2d86KOEmtnX
jGs4mdKoeuNgZv88N1B22QHNjb247fvGNiedIKOYVPsmEuD7JHTP9txz6MZfb+xrNI81M+2YgL6T
UxxD6AvxfSJmUDVv+/XGtqZj7c4sLeo3AYkwP4RW6f8DpmdZejOzat2kSwG9mB7ykssdz8GS1WXV
ysp86JCEmnlU4+ICxSAU8AbAD1Rtctz8uC7/B7H0cGUE2883Nmova8HLOWzfRt6Lu3Tmz11Gyi1n
N36+cToxj8ZStANkWMcR5N5JUp8dvP1sM6t5e4Vq6ejObtm+oURe/x6LOil3gVplcLWtzPL3dweT
LtDqX0Dc4i2r828qK1EL8opNyEusTPDvj09jIOPAH/u3GNx3u1hxcU76ztm4Moa7AiHSMzxYtm+T
F73pHtxzebWl3IsfbvgqrlZTjHy4fauY+KnC5mFpl5Xu8BWtzV+4k6/snGX7/afChGEMl3VrEIJB
P619A8qN7UkWvvKy/+ESsKqEfPg6gLJvU2ww08t2VtE46NLPd3mS/9EcGta7ZtDFGhOgZReZGSbN
oDDt5IyeeNDJE41694QO2bXT1PZ1w3sBmVNJPMXNGyTE3Usny+pJZKF32LY2hvuOeevqSEXlG9QP
kfMNRKHW5RY9v277/hL13nmY4rELkEbRvVHpZtVT5UJ35ZKNCf+67fvLqr37PorTdGhEGp/yDC9p
RGTq7JTu37c/btmhZmapyQw8qTf5F1LH1yoHp0M+3OW8+71AwRvtnm8PY7Ow4cqFVwomGke+lSg3
5gthcFDsxVRNawgd2wCGQwMoCwm+up0epil84338B4rg0crh8nGDPaEmP4uIh2FGL6F8w0vsr96P
3N+8iPWR9CIFv300X4oeiBri/AWtM6hqFWwL5yIBfeC/Le+VYxozFNTfktjxT2noRPeqU99um+TD
nB8fX3K+d9sKAlpznFSEv+VCsuPodQBg0ta/TMyFvEGxTdwxNtte/I6GENbJcbxBpeToV+FbC9qK
g0SX+Ip5Ps4uYrPxxfEB9Or5gFhOpSj2ceeMD8nsOf0uLhq1gs35GNuC5TK8vJiAUw5YCIjv4OKI
Ozd1J+m3UVFBfiTN2PDToCDwOb82oGdDgIGacuqXyHOarhTocIyhTP48Os5YrJUUbPM24oI/4iEc
GHr+xmYgwWmZPLl4md07w1pgs+0Q43RP2kB4JK35Gw+AdP8WSx6X6T4GS1j+g6GX5JzyqdbX29vx
YweOTRILSbwwqVQfXqhE9xJi9Pe0i79s+7ZhO6LHajkR09Pkev5dKnRxHtj81+2P28xghLbW0aE/
zmJ6SMFHsWNZ8ocVKHtlZO1B37Iy/5FTBN9RgP4BSIu6pbcv8oEdvWbt3dtmYyNDqeoMXG91Lt9k
FXhyT5xs9A5BhKf2A2+F5x76hPm/b6+UZSJmnw6FLnCdjIjRrQsCw7bI4BdijSLR9nEjnNVEuzIJ
hv7N6XopId5FWHWiAZfOcduvN5KUtmoLH/wcsHMj9U6n+htJQPV8++MfH8Ox2YvjA5g5gmAxvCyy
WstrvYDSWZ6Ra5vFX0a62hRh2axmC06uiRc1oUwgSVUmpzxEI50bjmTXgBPs9kxsIyz2eXesuACC
pExECbQr9afWQ7eNlMUVIMk1LVmboY2oNIGUa0jawbu0THyXczVsvwbHZneNGCtE7xi/njU9PVfe
8rpUrQrI2366kaRwMrSTGOl0kcXYPeI6IJ57IeVKjmVxZZOuiTuk0P04Jyfe1A1eKvIAV44w647t
WKmTp9ZChmWvmo01lUhwK4v66ZIGfeocFOizP2s8hb9KkpB2NwUTG6H2WUz/u72jLPMyG21ISqc2
RSnvAkScuFQki6pdUzjpL7cags/zQJqVrWsxj9lh04IpFl38gXfxcYeCxNa8r3u+1idt8QtTapCz
3M2zijQP4VAvEOVgdi4A5LrlISjj6u32UtlmYPoGOiHHZKEQBO6R7HRe1Pt4+xSMk26SWnmNGNMT
JFr4jnrRZUJid3KyTU8wJDa7UVLPFTqVTQoCHo4kCwraxVC8QspUQVvo9grZNpN53uU5+rIG5V6q
VvuQ2Sryo4zrYUeSMt0FS5PN7XEsljC7UGhcpUHZg1SedkkDdHCpTlGWrF1pLZvJbDsh2vHioEun
iyj8v3OmpoMLtnEwnK89CNgGWHz/fRQPsz6N22J6UKiY7sMhetYpcsvNSY1JVZQ7QYNEsgovaefo
sz9Q78C6NeCx7dcvf3/365vecRrUymkOlrUx27X1RC94Yxd7gDurwzYDL4Z/NwZkJPy+bBKM4fvl
l0HzYsdqf00H3LJNTYKidJCym6OWnStNvyyk6Es+QMPi6NNNHJEkJoY3V5HsJlH1zomC/MXZ+203
i30SqDVaVpsHGIddiLsOk1OnHtthnA41jZ4zsprHWM4gs80kZU7eoG6qHlkSN09EAF/ug0z47Ifd
E0slnsfKGKNuMrXZXeL6eZpkGZBdu6xEujHKWqNJuvu97etG4upGYAvu/QZf5xml99CjBZEMtEr2
tz9v8QWTmYj2oRJoSm0fQNg1nXQFdoPK76NPIFmUx9tDWCxt0hP5JfgM+y4MLsSXCN1j5+/reS2v
t/1+w5dJnqq+qNwU+A7wKj+REMJ/R6rr0vvkjnrQKza2DbPM7Z07h+kUubHj4m6StZ/TGKAuTRkk
GNfoWD58v0MGaZzMJE1BYpkxWFm3TQgcLjqUwn76SxXdb63D52XBGlUfnFU2k38kIf5bfI7NFhKt
RZCKhs0XPwV/FCRPim7ozxMCu7N30hycHdCbZBSVjGz6XyVnsLsD1w2pPRFFXngSuCK4LwDCu8Fb
kMYRiLlKdNR9dhNvFn+QZzQtoHZLpimaflS7ak7AVzEwYOQOZamz8mnoyLBJHQbrZ0STymlRe+FZ
iosLdjDJF857vylW6vQ26xtZgSi7MvDnOD8rtxWoT4LRJu/HQ+sKr4TWQVD7f29yFbNXJc1zMubM
cU5KxFfJyH3r9y+3P20JiWZnShWVkUdBxXmmrQqPQMxmqOPG4qBBto5ucdw1AnQwrEQVi8ubbSos
QBZOeJqc2r4kZz2l4pqUrX6+PRXb15dT8Z0z5l5Ko5ElzmkSNd9VCY4Npxy/3f64xdZmk0qY9Lmv
dIRzDww5Oz8WP3WOqN7Ktbcl2683Qonu5qamAjau8j46tAWuYSELV7pTbFY24kgluj7r59g5tZ46
ov73yHT4UOnyZ+pUh7EYtjlEaCQHbaa7YPSQHLhjOe1DEEeShRJmXbTXtkiGP+fOSHvtZfUFacd0
4BUh+xSljm0mNtyZd9JFbNXOSfbpH10n3q5ygl8N1dteG2KzW4QSt1b+EBdnH9we+1Qjey2KfKXU
bNmgZoOIhoJ047HKOaWA7h/5MH5lQI8dkYhvwQCT2OwN0Y1b+zxIqks61WCRBGppXym+dnWwWNbs
CUH375CXZVtdqMhBE82AAWbTGtLNkheb3SA5d5wyCArnpIPx21JhckEVrUh0cMfxr9ubx/b7DffN
Y+a3AUNPkwpAj4s24ijJvzUR1+HG5TdcGP12egi1ri6u9IFzkyBB6chafLD9esNxeey7ALkM1WVS
EOJz8949Zpqfti2N4bQKj/wUGpk524FjofgNAvvHBrDGba9dpo4gzToPfHhedQmhdv4pddFLG0G2
/bDpt5vNHm0EepYKCt6nNhHdPqzK7tGbBraiNWLxWbNDQBVVMdMgqC5kQEBQHkrbwIl3R89dfYW0
DWFcyUPoFk7RGIAsx8O2qWLQZ2h/+rtv8mB3e4ksOarZG6Aj2eQZwxJVufiudcrugO6gYKAanF1a
hfHOy2J5FygCCeaui1aWznKimT0DFcD7vRxGgauud3Zxmgk9gLe4fwGP7r0DSMbtyVkcw+wbQDNy
qgsxi7PWeC2r3Hk6Ig6uwElsHzdcOhXMrWNPiLMfDy8KzVGgs9qmzEJiU/KNouItvBE07vhfj7Jb
/McZNsKDYt9waZchvE3+XF0qMYn9NFbsGHj0z+01t21Z4xyGXlHuOBoenac5yF4Izl8fx9EO/Ztr
fY6WIUzcmtRe6/gxFed26TFnvGmOUAV9iTuWr3R8W/anCV4jdVaWZErEGVo/kJaBKwzqBR2wdyEH
lZDe+Mpn9mKptmsitxLzQ9UjIUozxA03nbZdO0wEWwUuNLf1+fwgQ/Is6rzfOSlbY4S0bH4TwAY6
qmrGxbY5Q2fpCbogYhf0M1mJSbaPL39/dxWo/CzKeiQSZ5I1xd6lyfdsXq1y2j5uuK1UXT/4vZPf
a5C17RX6Mk8lJ/Rwe/dbchVTtI1UfQlVuyS/T2nz2OJur4b6O2/onReDyO/2GLbtb7gvreuRe55u
zi50TaFs5e3EnJe7OF/DB9mWyHBhHtWeW0Ea+6zL4rO7PGx3m3eOiVqbIAwNWGjSXvxGqhN3AZ4u
2+Hl9tJYlt+ErFXDGOdTEXcPWrmCnSFQjWwuzWSl6/uuZkp2906EJqgt3ekkdo3jmSQDtHYAx3hQ
fJz8O8Q6ijIY58EaSbfFEmaPBICESH7HuEEFp1Y7l9TFwp13vb1Yto8v++udm01+3aUgTsY+mkdn
x6H1unOicCWC2j6+/P39x52StqStuoseSxDauBwEN3yNhdH2ccOHwbOLJNFx24uAoN2JMY997/yh
XDnYbZvISKeJ9mnZOHN3ERoJyuTiwge0e+JW+2S5129bfMOJQ8YaMnZ9d+FI2s/VCGW0CqRsx9tf
t5xfJniNU57mVdnk9//H2ZU0x40zy1/ECBIEAfLKpRfJktyy5WUuDI/HA3AnAe6//mV/Jw8sNl/0
nCYUDrCxVKFQlZV5dREFZWfNPmfQgl+E+0vZe/nT97eBmVA1SAKTplJKPeoFB2hwSvHS9uB6vT2H
990c+wOrBv1LD3qRCq+aEf1HffZSId8VIYv67b4PGNZLxx5dxCifPUJTgSB2LwT41pQU/0g5l+f7
vnE9Y7+ZAe1dXF91nZ3pmoq48eVLWjpfO5a/3h7//Y1mJkLNp5BXDLIZEcSonyaA4kL06D+oskjG
KnjqxV5uaGurTXOmnAiUpNRjSjuWgLIsfenLKwHA7Wls7bVh0ERx7XcB6CRs2nyEpFUf6jn4Mkrk
EW5/YOv3GzadcQKO56BWj52PYL3WzlGBOP543+CGLTdDo/mcuvB1I6CgRQoYcKjmfLcDduvHG/cx
SuGeGt1cPxa5BYJRRmR26FdQZN+3OCZGy26XYSrSYX2AdNly6Hj56i/ZsmPG73tTkB/81wIqnk4w
WViZPXuv6cShCeCdefkTVfi9N+zG6THJk7ssLbKld9QjWZsvDUq0HzIPL1d32q12bZiZCdXywaAv
AuKpxwFIhRAb8ulaOnnoXBIhWgo+IEFyX3SHnub/rlehsxnAsBEWDVEf4ItVWFiowt/7LmAmSTLr
SodNo+6OoPfJ+2OdCfrv3NnDXi5wa8MNWy50XQ+gElofFg+IEdsdvw2KfG3W4Ivd7MmfbViECdkC
2t5GAcqV51RBGWrpyXi+ktrFd9mzSYhcdWkPwP0qz9C3Ko+C0il2+z1899ZRMox5KiBvHkxEnqvF
/VqtXRoiJD6BM/ob2o95uBbBXTkWoJf/e5BE34BqHuRJT6hofRGcPi6zfYQg5FsagL5c79HLb2yF
idRqir7zV7/tjuTaRFYx+2X/qG6slQnOSrnbqMVT+qFghE3QsZC+FU3g+UyIYpl4bqxseORkdZr7
rus/AMlWMWncqdm5yaxsjZYJDFfJsDr6uVkgpXG563yZhMipVSjfc3v9QNylTgBU1h9b26529n1r
Q65//y3kQJtFr3k7Oedry+D/gu52RO/mfT/dMG5dt4XybOWcbVYiJYz+8HaJJNSp/toZ/3/vwD8q
2JCAML7gIRvVV7aTvUG/mfpnngVrBpKsmvwKPMf71KCqQ96YylYVN6PTWAoKycBHvzpBpqZHtdiZ
QNNvXvzFavwXDWjM8T+VzMugQQB1y/Qv9IDJNO4rgAnRaFGA94Y2TcbiIBXugfHWfxIDX9pYrVM3
xuPCBj+qCjrzEBAKSJxKZdniqIgPobjQ78EJcqz6qv5Ws9pqD3468gz9CL1XxOOAd/rBcwB4jtuR
Czfu63r9ZxW1/50suVOF4J3T31YKDfeos935VPoTuxSCLGXkN2v7XFqjU8ZzMEzoOLbX0laxVyPH
743+2od4bi7WWVhilZ9I4VFQkIsrkL7sBhu0XyAWuqxFR5u/SToW1sHJSYPX0uL2P+sC/M+Ha983
Q1B6FVhFTRTqEwwALRIKV1XOcyfxcP62jJVvvYITYfUeleMUY0RzP2VhU+bD8gjoZP2yeuisO2QT
ZXR+ZlwtdIi88nowfLa66WFt57E4WkAJ+Ke0V+pKG2VnpfjIW0XnX2RBw/FFr67wugh77ka5XQ4f
qGB0iANlD4fSabPDlOEKibEFAb94bQf+whbSl/TJ7ZhLT/ki8rQKmYQaxPdqtQrn2edtWobrYqVV
hC5gf3okPth2Qqcq0CinmlHYcQnl8zl0oeqOVZN+7lnAEGUZP64Nrx9sJ21GGnq9KJt/0dgxWddO
OygmVU7eeM8sszx+8msxVkefCNrXYe522GXPLQCr9yYuA8jV6LbF6yi3W9auIRGta1cHC6Ss7MUa
mf8FUHsG4TCe6z5aXGItIQQZlp/IcS6fpsXS53wW+iOSbVMHcZDcbUKiQGsQghSleK2RLwcoQlIl
TyJIA/eAYEuhsu17lpv9kCCrZ1+Xfkq7f+uxFMGvFXSZTTSX9jKH4Gl19ZEC0MtCDjHHMVyWadVH
AbD4eM4QPX2xoDhbv9Zod3KihrUTLeMxsDTwXbPjstBvKA5Q7xLyk7ls9CI75+AXqcBpAzYp0DP9
bQVd9oH6yzJ/6IKR5mEhSiiyNwU4x2McdKjkAan3V+sCOVwz1ysfO8hsTBEkW/PhbDueyo/lymv7
1Z4JmHErAHbFscCiiTAYRdZGqpX+8OYORe2DHsFaX8tqnmXc2JwkdFr9T9C40PMJclTsR0VcgKDG
frRPzmxxO2L+5L8JbXtf1qX10s/TFJRrWPC2f+kXrrIHLjRq7jWpnfEELFLqPE5AbDkfeqiyFd9m
rusytoq5K54Q6MohAfS6WT5D/LpXzyANc0RMoRb/TbU21UlbyRbQwQl0wpd60MsQWgBBukfPnpHd
6RwLK7iAf1SFSNkGaOvsSy4fqUzbp9zu9EedNsE/Kc/VDJZ+qpYDCmcK2u15+5quCxi8CzAgvIke
9ado0Bb1Eg66DvXRWTzfmiM+lnx4HbJ1KooQZaVAtSGssXaPDA28PnY/r7JQrpm2or7V+BkzGeFI
LO14T9dqzSXTgLMeLadn4lrkXf/RWMw+zCXN7Fg2fcBC1pGAHztgqz46DuBbsZZppWOwaVp5BPZs
j4QW0OSfZzX0P8YAN6wOGU29GQ5PZDIqZvCmEbyb/8U69DoZRe0GB0/MmRc3VbeuEXUanB2pmQgG
8B6UZfEPnJcqI6ZtH90sI2gVQ4+2xQp0ZiDd7jQGdjO+TNRjbhGWerLXZHQ8hkcyEhiavdhiQAbS
LyX/josA545wJ5s/zEOlRaQC4JM/TkWlrAfEhGgB77tqCZKgrEDhmXG7wY/mmtCrXlGRPvZkJuLY
OrNdPzT4ylcLyi4annng+mCxAZmrUNFBk0PDq2yOZTm1n9UaQFm5yohrHXOnHX14yAbhFHWr9Kil
kLoPkc4pbRJqdIYOSeU0HpQ+UwlfS/Mh02uESNjTwIMEsv8XBqt1bJcp+25xBlkcYvXl5wG3yVfI
5DXlc0D1al8mCFR752memzaunDQncVtThjRRRTsIe1mKDEck1wYvgeLuYB0C0rfLKx+trn8MOvT3
xyiA1h+8kixpMkJIyz+BBIW3F+QHOucrTecpIn2KYnfpI4AKoS4wk3CaxPyFpOhkg6uQDSeHceyz
/hWAmYmFVubO5EhV23RnS6nVekCPcwE6IV26uHlCp+V+di4bCouG4JUACm26gt7DRQLUHYMwvy5f
V9ubgMAGtRIqKjOARRH6vvnPegQX1hut0rajYd5CwiwZ1xX/MoXzb04tQcI4qbVHimjMZ3CNZqBj
/1cGV5hc0aquePPyqn11elH9Uk4PJ9+4LvO/D3PQf53hGbrzMsORnsuy8aCUhdiVNU/zBL1OPwpq
aKDQHJjzr1B9X+sETBv2MoW9Lgrx2ssxZQ+jHniVgAYYt7Mqs8VPAA1V0wP2v9JPvgysBxfaQCLx
Jkf/lE0GmeRQK5UFUTM5uQ5JcNUGzTMGNQpXdAMHm7ykVvbTEXZTJVcY3+eJdkF7hJJJLh6oXYju
cDt2e/cZjsjNyLGsLSV9x6A+x4UcHiH6FERpWrDLpDt35xPvxrb4hJFp8UQ/N4MD7T+vbBaoGzfF
m1u21U5cvjUB42m25B1aBZeqOOhVagmdHdZPSV9Kq8CVMFZ7OtobkzCBRGnu9WXOuASscfhKaqFi
XyK5fNcmmECijLCxyKFgfLAauzwFLvm3AiNXArpysbMHG6tkIokqh1V1rV15sLshP3VuUUUTJIHP
rsj2kIbvphCgy3b9+29PGAnmKVLMEOXrObXPYPeA1BydyJGpvo7kXC87ibtrDuqdt4bJzhoIMPr1
fS0Pi4IppCw4L7V6ql07VkCmHNwCwUxhuzsPs61ZGfYBhom1WscOUoNoN4sXu3y207mLPdme83Uv
+7J1uAwLkTMv2zlo5IENuQz5WNQHtg53EWphYwwLAXlToeS6ZIemSfuTW1ZVO4QoSI7tXi5yY5FM
yM48dGnbIlf75vnzs+P3Z+7oM5bpCVu0g7XbWCITt0PzwhFuq7PD2ljpMXdpeZK5dxdfHQ1MRk8f
/EUpRbMc3n1N8UNKKFSEcOVev2PgW7/esA08FnukHa/mN1EgjqpOgrJSeZA8iG97kK0PmAnIGW3Z
QHDIQ+q68lngHD1bmdxDVmyNfv37b6a9ynFyhxKL77BgtUKQdbUoO65B5dyTocD6G/mDMljwmnNX
eWigKoGgQbB45qDYvb04G87PxOWkYhZz4+E5OlvQ4wrcvv3RctaHFEL1e8WQd7NemIFhwgiM3FFn
2OG5lS+rhIrnYjUndHw95Nx/QVvZDt53aysMY65cNeIhbctDjQgV2kx9ExYaBezbK7VhyCZIZ8zk
IltcpAcw877IOXud+QT02igPubcri74xBROnsyxBwTiYgMGpzdBbkdMltNheMnBjH0x0ztTkPuer
LQ6pnvRjlaZHNIA95c3Sh33aFnFK28Pttdq4h0yojrSHoeMVfMZMizMtuw90TRq/+CvP2nPfDnjj
1j/v+5Jh3K0trda/Gnelg3MQ/KVT/qjwpkEBK3EhDZrlw33BlMlvinwtatzzdU6cexG7oiNdVVRJ
3qB97r7JGKY+pl3RQscUn2joa9WRCKxL0dw6JxBWHsrlies9YclrzvydQMGE9XCZdpAUG+AT6xVB
rRvNWfHSp/6h1/S5AGHoaAWvpSc/3Z7Y1rE2PIDIXZmqBpGCDeA/iSyQD6QhuguYt2P6W0fbMH2S
4cLIs9xKgAP/AfaxxBnpNSGk8ihv9UNO74Kd08BE+8wdIoRaVRbYKzyeTKroz+jjW15vr9OGNzbh
PgRM8TaAl1dPqZvy7Fh4K0W+h/JKUpIZWdfbn9nYDhPmkwslaDbYaYJ2Lg4WUdLGXi7mndE3HKWJ
8QFH0uTUM4LQBizGxxGVgBeRTfnbwnoJdXmA0u+bhWH6bgN8rXamNGmdsv6EHiQViTxTOz0qW2t0
/ftv9/ogOZ07BDsJpEEiOvdD6KbjHpfg1hIZhp7Z9jqWLRUH2snmAaG5NY9hP85lFi5o56760M2q
Yq8E8b6tm7yoxdBKzhiu3wq6te2XzgcD3bN0C7QG3rcRhnWvjKKVnuBRVoqmvHg6dQ5KF96dG2GY
dt70tjWn2AiRWuTDuixpNA1T/Xb7t79PiwVpMqOqWKQjtEKpsr8gF1yKOOVDaekDNMCttkuk42in
OugR7w4ZkrpMR3FkbZXBIBlyf9SLnMpncmeq73sxyKT998z1PPX7qmzSBH1c1QfLk/QZyol+IqhK
o5qwOSJjtQc6fv8M+ianFetdJWRrWwlwQnO8emV6VHk3PQ1UZTGSy2lye4XfNyTfZLaC8KqoxrxL
k1oWzQGylTIEUGnP8b/vMX0TL+R46AjuZ5wOX03WeUKaN0I6icbUcZro9gS2FsrwBLwrfce1dZrM
U3Uae9qF64y0c+8UobW4P25/ZGuVDI+gxywg9lKlybo69cH2nfWl9mixc/9uTYH892A53shWVMut
ZMh8FnqySy+g21IRQbryqJYx3yk3b83C8ASpZaUjqZmVoKMyjazGrZGxrsWdoxueIPNaN5hRtEoK
sAZf0OqMto7U30s0bJwkEzTktJCqyN0a51RBXxXaCP0T2KmL51lDjuOuTTahQx7y3YxqbLJX0/Jj
GnDnnDXpHt3CxuKbqCE/h1qcd3XDttXkyexaTtSlYLu877dfj9Zv92EQKO5BJTZNSnjjr4OX9WdR
ANJ+e/Stxb/+/bfR15Uq4AnzNEFPX31q6ChPZMynU96X990jECv/7yeogpoHQbvv1QbwVJBj8cDE
isrR7RlsmJhvGLD0pglsnFmaOP3sxlSXp0o35z6zf/XOvKcb8n7Y7pswIZajvJvPcwCkwBC1bABt
jftQqOJUNOMBr66Ew54DkF/entPWiTLMuaomcDjUmFM3tiSeHZrHvuXs8XJv3HYm1VO9cNuvKowu
7ODc+cNnHw1oScWWcEZhPrLJvKfssDGPP5BD61orwUSa2ESAtQj6h6i65M3OKm3MwwQMwR6qYhIy
Tahb/Gi7tghTob+PrntEA/7fbYZum9vbsXHETPQQZJSaHAIbaYJjEHyFDFPxodW+Ptt46CaOdMR9
SSHfRA01eaqCqbaCJM1UFvlaQQcRxJGRrGz7zkUzDL60/MBxvMWCYJ/8SADcwGOt+I5S34kxNN90
otsjPt3aHsPuHepVnuU5aTIJFOX+CupFiocqR534XI4pCtTQqMEz2J+Afrm9T1vHzXAFNYNWlq5m
K+HamX9W3GkvqT9br/eNTv7rx1q7o8rtgyCx8imIBEaPSZ6rnb7ea6j5Z2LAN9mrXHSKrbbbYHRS
fALOIEvaqQKIZJxOvQVIA0Sdjrxedm70rRNt3Oi4p1wggboAAS9YMRawTR0ce9IQX4FsUAc9jZ0d
2fiOSWSFVLunSkDuYpRKYZ3n1Fojkh60u5OB37i+TCorAhIJkDJhfEGerOlDjqDK+3h7u7eGvh7r
327GEjXv3JEYWoLfFrAmS4ZevYci3xr8ul6/Dd4PVZOpHpAXnr/Z83HufrrZnb/bNHCAAAEUw9CM
frbn56E72XcGC8ywaMJV2aaBFyQ8Z/2hZiSI8oFcYTrTfalk36Su6lYcFlLyIBmqiceglV6jYe34
8faebjgIk7UKb7h5ZoETJFPQIQDp+yUAumhVX24Pv3XajWsboJ7SB4s0gExeD8aF8thMMlJrfchU
sWO4WwfHMFyof45BTWacSrdOBqeOCCWHCqjl2zPYWCCTrMqaIFxkuROLVeVFvfg2Iv1ye+SN28AU
Qa/9rmpRimVx6tvASSKqsUekeJoD2ljC0d6T0dhYH5OwSki7tQqgumNXHgG+igKVh8zZe6q8z+NM
fZOsiiJ0AhTmOvwIONijFiJJS/8TFf9yeuBelYB5I65FGkPcdGfhNg7VH7LohLl8VCNgpWoEbm99
UG4Z1Zo85lB7u703W7tu2vVAqwpq6vBGlY8S2mXm3c7IWz/euJG7IaCtrbFejf7ijTLigJdYL4hs
49u/fGt88l8/ik6fEqS0+OVQKY8GjwNm50ftDCTZepcqIbbcMOpipRlY7vGJblkehJvGsLhjLt2d
zs8tuzAMWtpeLaocKwTq0IcadDneyiPuqCe11KDpudOwTeqoprCBfr9u8ZyuMZvRRXEXgToFVf5/
t8CVTNU6HbA+zlMHWRYqQrf5cXt7Nw6mSRTVdF0FyCHGvkpWtUhqyGJn2TcOjqlkjuit7olt+zHr
xRkW9j/lgsYTL96Q/3v7x2+4IpMqyvfrEcxW+PG6+FQNf43Ns19f7hvaMNiG9WMGEgHcAh4Lh+AL
Dz6N8/fbY2+tuWGymjpoU1iuP3t+04MfzuUemeDGUTdhXSDK0le0B5xB98+4fgPg8tw0B06Xgx/s
iTRt7athraufj6Swcc5X1TxIevLJL87qWDivt1dna1MNc20Gixc2xxycaQ6ZdZmbZ9ncRYVIfRPP
NQb406g0BmcyWtS37i4GBwxs2KjvQHw49RH3ZG4hH+RSkqMrlfh115qYOK6888rJq7HmY/W9BN31
7LUR9Xe6/jYW3ERw5UwJXtdYcH+BiqobsLPiy0PZ7B33rfGvf/8tEhc27nRgyFnc8rfWf6jtPgb9
1871tDW4YafEVjVCG9hSatfA535fm6QYSHLfshuGurYQtATiHMFsOfyNLMQ/maevwIvs833jG3cr
z4q8zwIFUwIVmuMmHEBJqFFEt0ffcDOmCHjVOj4JRqw76R4tfiDzr/vGNQwUzR6k4hnG7RZ96Vvn
I+V3cShQ/Lz/HhUXQiFzUWLoyg6eZBdE2u3uO+UmkqwHq/eItiPElfSLQgHF04ch2APQbJxCE0gW
DONC/fy6ke6XoeRhVR78bk+AbGvwqyP+zX7cIRiAY+oYot5HUaMvBd0x9V6mcuOQmOxOmeeDVmqB
8QdO9SWr7SzUctqJLbZ+uGGbg+vleCfgh/P5UxBkpzl7Ssl90NY/tAgVt0DolGNwlxXHcvlSFg9r
ypPbR3zrlxuGqfNeod+sQVR0fQOOEKwL4ontnMStJTcuUDn2EJCHLE1c1eVpHrMD8fZMfuNuJoZp
9n3AUcDD0Ln7Ja89dFTloeavfrdHbL6RQzORYqD1lYNP8AFw8T6VHpJ0eDK1s0L/SQUmAK8t/ub2
XdTC9A9ZQpGhCtM4RZAwu0qjtJ7y0M/4eAyKZa+wdHUs7+QETdzYuNbtJNsKe6EO3AcItx5iL/he
yB9La4eyn6O7WCMxGcOK59ynRbUWOK9Td548Drpf9BVM3CE7mZeN2M+kedLgm3e1l7PY4y+VP5+9
6eOkvzX1j8kZTneZhYkTY7TieUDxCZ2fvfXL5IKrau8RvnWyjLuWzcCPBxbGbhbrwbe+tFaHNpq/
y2yM7T4qiruA3b6JDivRc1hOFT4zyh+88cOrced4kld7V8GGCZrKhSjyIbyUYLysRvSl2sHzuoxn
ubLXrunebm/DhgMxVQs7ICl6x5JBUolyfpnTsv84zOsOUGPD9ZkoMCiPd6yQKCihC6od4g4C3kXS
LY4/x1Ad22Oe21glEw2GImhrkUX66J9Z9DGbWX7yFkFCu7LWA35B8/H2Um2cKhMOxqfS5rx2/STr
2F/FGszHnIxjNKJzxxnQQUftdHrUrrOT3NuwQRMflq9jw6k3+8ncVCeRez/9af0man1c6fQcFM5e
0mdrk65//y0kKHKWobOq4QlILJso89FrDJEM8OKMCFZvr9zGIbPNy7udxhntWTwB94p6oDyg56ot
8/tiU1PWMOtAFY7uB5bYfLGfvbSch1NXBsGd2BkTGKbcbCrR3stiS/VRbjEgm8kRrWn3XeG2cYUz
W2kH+tLQy2NqOIAWMHhoV0v+um/pjVsc5E9FQHLfS/wSjKsPdjuvSHm62Sx3jun7e/uHbmFjzwzY
+8lLGrL2scD/PXJls6+3f/77NveHcCHR4GSi1eglS+kcl/Rb1jSPGQcF8Oo+umCqvlNVFUfwaoa/
mQH6qRtrYNpLxGChe1cEGl20dzHrYXDjwoYO16w1CWhC02yGIBdUgeYnvIxLtuNp3/eBfygWDsiQ
QRHWBRd8zsHRUP0kfD06lfPiWuu/t7di6xOmEfsgOMylRROfpH56ssdBfVic0npdCXFfmFAt3QkN
3j1SSKIYq0W9dZZZqcfPEDBrYuHNfVwG8p/b09ga3HB3pLJssBlU7oUW0Gc8sKVh1bH0veLLfeMb
y6SWeUVj55C/jS0c69Ng1Wn3TbQWGgl3/N27NoHlMaIbPO6HDIS942e78x6FJ08FYC0hKyBQ5w8g
bbRqEKzPI7XD+2ZkPGAWoVLWosJ0gYxS82ESHXl2mNqD2G/th+H+oFeRulBEqV8Lf3ZbETbQPx2C
pAbZEhSt7puB6QS1YwPwbskniFiTA/Oa4bCWzfH24O9DY5GtMxINAg2w8xh42dMwtA8LbdHFMcWA
d38Ulv9UXan0Qbr74gXV96Df5RG8Htc/Hhv46PVw/Oauqpl5y5qv9DKUdXWgfVHHV8W5A4cW286q
vRuA4BOGR5x0AznrYLJe7Q460ACbWSB+gFhKMfs6maz0O+hX3J1bZGs6hsk3zC/oyHv1altO+qLb
vPh3QpPSJ8u2yB4uaHOjDNMHcUGVQi1g+Ewm50V3hXda7N6KhLf8WFDi/+ALUYdp3VoRWpAfrLTe
CRw3jrgJqWMr1TZo8Z3Ltf2wiTpndcZXSHi0+c5DZOsDhkdAG/yskRplF7JmmTpANnoNEhuP6++3
j/jW+IYHmCx0cgioIFzs+doMI1a2BsfVEsO/t8ff2n3DB3SUgoeE5MHlKlQ8o+YIspAHv3DQ9atA
quLvVJG2pmG4gQby9UWtJb34w0ieO+r4nyXq/vHtSVyP6jsWaaLnuqZFEAcJsteK5lU45JolULn4
C0dMvtYlhGxuf2ZjEiaMji5226gWyGS758N6EIXNsg9KoXt2J5TY2AwTPocsG0RiPbt57fx0OmoB
6hHq1cd1uisY8l0TNpcOnQOFrcG+QH16CU6Q4AaRTw92gnXHcW3NwLDzpexyQQiuFKGk9YMSeKmi
V6D65F1lf7tvG67b85v/zepimkHN3rxleM2sIUTDMi8cPdy8t8ffcL7cMOkFmohFA6bVn2g/GxWY
g3idWWVYFN3gPwTewtNvjoYOtDx3WRCgZnb7s1uH2LB0TTPa923NLz5KKzMN60465U/uUNv9PlGi
U/C5E0l2nj5bG2XYvV2D3w0vkuZtCdYyziBI8Cgyz41Wf/Z3XOPWJwybZ46Yc7ue5wu8cPVEyWIf
dLqkP6C2Pu0EABsWaaLmMkc1DLRFzmWYJ9J8rag3BhcRNO4O1nBjCn+g5pjNR6/KQdtC5NKfMhpo
+cX2V1cl7QrB1B2739h6Zlz30KplHljwircs9ckjra0vjYXIO/Mg+8mbfq9Pfusz17//ZjjQ2gI9
GhS4Lh2kLbgPFmdIgQahr/y+iTNIaoxuiAblZa+ot7U7hjMgI2gcC+6Ub1NaKh4NQ+k1jyX2aK+/
7hrmveP3TZjdgMbTmqRV++aDbK0KJ66XT8gQDflTulYo305D/pqD/LTWV94sZZ2mXu+FNFtHw/AS
IMXyGAea/tLk1eeh6MRZKudlDUABcpc/MCF4ZCJEg5XBufj+lR9F2Gk8DTgLAp2Rn0Yy7HjTa9T6
3hoajiBDH1fntFP9urgjQNTzDE1M8J9SxM0yzxkuuyKj8nmR1ZCFuTW33l1gKt81xSUxoWzlQqg3
Ng7UixexDv+gi03sIXk2dsiE6KVZTjxQbbFLhfrvB6r7GmxpAQ9O0h0B17i9Sxtn3ETr2SwAUW3W
uxdWwXSSrhryLlHQgtzx0xvbY8L0qhVtmE0h8X4qr/FyO85XojkQEBXiUIlijK9VjxKXxM58thbN
8BGpWnMNnKd4BfnmykOaifzsFxo3eEt2JRu2Fs1wDIO3Nni2FeuF2I6LPkXbc+kaoWrAoYtye1/+
Vwl451x712//5uxYz4jnOzrF0zkdu1e/t6sAElkZYpIyXNAbVz2I1CPBLwXGBAnOLKDuYnQTgOlK
WxV4ED1wVsmvmRUE/eH2b9qatuEyfLDPe0OKAz9QS10oeJWmsCR+4cX3jW9EEMLtbKggq+DSadVZ
cQfdySu7m0Dh5b4PGL5iEF2QW1mn3ghgbA8DeDqTtWvmv2+PvnX0jHhBUzDb1DnBUwoalARvw141
od13RR95PhN7rTYbnzEBfpOahsaBRCj4L0XNP0C70/o1VY6TPnoz1Xtvha2vXO35t+MnQGhcLKAk
u2giZ3SXWzb40Lh37DtnB9G/cZpMyB+pV0U1CNwuHdggl0S0aQWglXSdne3YiBZM4N+QXtXZnFy9
2bYeT1pCZQ5yjjKyJ0/ESo7lToy1NY/rCv62UqmqZS2lg3lYXUYOWbaMDAyc9S5odyOep9cP//aB
TrlsLVzev5FJq8crDV8TCdg7wTW3ButFImCcji2jxbpjiFtfNAzdJgvPU0+L18Fy6DckntuwSJci
FrZTx1naZh/AZ3tXy6bvmmBB3KGpPTk2vUylwyFp5EPHCk3iUPW6yyxNAjg8dAKwUgnxyqCKGWHJ
llMzlyIacX/vfGLrCBiWz4YqYBR+9q0CjesDqxbrye1d974r1AQLFmjhmSSd6w/IqdkngOu7c1Ve
eZxoC2l6zq4OX81hr3YzhP8j53rn8jFhhMzKqopzv0Voo6z+pPN8kW/DMKNyyDpwbYmQQSqajEP2
3OuxeFr77EykHXRomVohMuARSyQ+WCMiyuoiIf3YfCYQQS9DNtlNXE2qY2En+6B7YqC0XQ/DuvY5
GGrzjMeZQ0YZWhPn7mnioFV4nsFs0z/ZI0hGvrcDWzpIbOfS1sd2guj26fY52dhEE9xY8A5kFCQb
3ybLCi5oWZsk2CStmew8Jzf8kYlvbOqRl3lNvEtBSvt1mcDSUkjtPy3XDtn/h1Tb1ncMf5S5pUgD
XY9vNi0/ZwvTp6EZ1shdkZd0y/Xj7dXauB9cwykVLAtAYd05F4LX/njICt0t0SAQtIbOank77+Ot
uRiOaKit1QsgP/AKgbjqZSqZeyygXxJpUuBudYppD7G0NR0j9LAzEMeXS0YujVb/x9mXLcmJc90+
EREgkIBbyKGyBpcrbZfddUPY7v4ECBBCgICn/1f2uamWi+RE3tiODIeEhq1haw3UeXbDQIfQ8aun
9hhMkelvnGPWAQQ+swHNIA36aFoQAGoeDvteb/EX1iawtQoNhQLnqRr8FzkEw7Fo577bT67s/f31
IV8p30ZFEmhhL9ob4QYA/NBpzhzeJY6gdCtvtTIGNjSSdHXPTYFFx8jFnw+ExZ05DXjbka9Q+lb6
5bZmWMmKYVStLHkUv7ShWz90vim+V0GnN2bsytZpm2OyoCICAkbiHBS46sjFHDhUDw58GAE3hvG5
7xdbBN+1/rr8/u5cMHCfDPHcj9/k1Af7Io8/Gwe395z732/rKSvG8X4SQBKJ5pDZDdkbiUCHSuNp
gWb19fLXGmBF95zxJiiiXJwFtAghYA3xkmzKddJDL/LGKqy4Ji2O97rG88McyvrTvFDIoLvQxH7s
eiLfrjdjZZGyxffmtm/CTg44nzHvuSi8+kk7RZNW/jQnnvSd2/YPG1TpxhBrnjSGO8iNxFttRJz2
u3YhHn6Uqi7mFAInLs2S641aSU251uSqJ9+raJ8NZwKp4GSggUkVpf/ISn5mESTJlQy7HRg7d6Ar
/75e5Uo/2lAfNYdz3BbNdDYqJxp58b42O6YBl9npgs1T6vDcWTbatzL3bAQpAcyzattyeeHRkFX7
IMzbxJ0JBP45i930eovWKrEuUXM7RA6EqHChhWjLHpneT3PVVad2UVt6dit9ZgNHeUlmU0xZ+UUy
SZ5gyQQN+Lb0qocCQIWnxcvqLUbkWlsuX/ButUFNfRfnSEjCYZClsI+8g4nVfHKWiO9u6y1rymla
lBJbYvSiyy6f9izs41eoznnOcSmWZYubtNYOa1HDxbaCaAD1X1xK6YNxGX0QE5DhXOc3+V9Hvmet
a6yAX0+AYxjWTTg7HnF39vmUxjUsFLZGY2WbsfGjrAo9iN8T72cxO52XRkPNikM5QOI9HRUDGFpT
N8uTcoA1ysbwXDrogzuBjSgVfqQAr3D9hxoJ/jdj1NK/5l7JxcaJcq186/giYMGQxW3kwy9u8iqT
uCTO/EfixlO4sYKuDL2NKTWGCZG3Znlxw1IGO94Z8snAQoDthAhufCm2IaURUG1Q/A/0N6jl0z6R
mcrAZCrg1Lu/HiYr/WRjSeE5EIP7PPDHqAzBqIbYnKzTaaFbWNWVJcUGjw6jt4xF2GUPigTVgwAg
ZZ4ibyeQczo4tN5Y7NdaYcUIgeZFH2lkf+TUlj9cF3t/BBucjQv52khb2z4U7TI3gInMy+hUOq1h
W7ofdOE+F86w8f1rNVgnedV1Djwai+EF+HmdggLapKKDWfwYZa+3jbMVD26eUxU0ZftNIxyGnagW
9l0Geb/lx/zxDk/+kOWD10rmjtJ9gRlE9whmrClTI4fJ+ScaCSwdYKsQwJVQ4OABZT4YJfDiex9L
pdubJjKu///dUUgwDB1wk/3LsGA9S6KsD78LPUYbj5L/Lrd/LljwEPlv+aqbmnHyM+fFJT4cOuag
cvX/gpzCk5ubRdC3ekaSDl5ddMYRx29B5fmMRwon2sFCJvdweAsUMfsMaXgIDIVjm48bLV+BE5E/
YIoOlIJdMpqzYbGf1uDe7SECvpc8flKx/w+8bvL7qAxY2rrDlyrzTHp9Tn0c28TW8mMihLEOeFYv
deH0sLKJqxRue+5eRcRNJn8LKLlWzSXo350V6kY4Cqw8PGvLdlAvpIU/2pFz1rl7I6ImflocHIE2
xvnDlYRR/xKh7yqLwIzMF8rFibuTumMVsmAqq29CiKN0qykMieKlN854grSq3tWAQx/HBv7Z18dj
7dutVVB20McYo3CASB3laYCr6Z5kEIy9rXRrFZQxfJE6OsOaLnNeax9ownhTLGHty631b4gBuOx7
g7QfdcyxAAr26I/0fP3DP5w/6HRr6Yva9gL7R05xBvIiezAUDPLsTlRTJk2KRUNIN+VLtWmg+eFp
iuHR7L9TqAgb3TOI/x7r2jtKzh5dJ7rTYf25G8XXvh++XG/WSp/ZCY6iCDJI2IfDHXHKpj9If1Hl
MTbuwH9cr2Cl32z+JzYHr42EiwFnYfANb6x9wnw8Sc4TdU8L/Ehvm1h2kmNgEbzJagz+zJ1yL8ZG
wQrP3CR2i9GwAlp4rg7cJRvuhmlwgjQT8Go6dE4+bwzDpZw/9gWUb4W0KRptYMA1nlTZTjAkdMZ5
D4u26Q6PEFte3Wt1WIE9F20GRalyPhU4JRyEAu5BNfnfWsKV6PpYr00mK7gZD/NB+9N4DMreqdN6
gj8QOHfuJrlnrQIrwvUIfjWUe8e7WbA3FZkLJ3z6dv3j17rHCnDZAoPuRmGPzEJJniNwVlJF1FNJ
sq2r98rX2/d7iEp5vAMR6iT7tkxMz+K0mfiWSuRa6dbRReZdpCBNjO+HLOGb7gBtviwV1ztnrXDr
3FKEYRn5lE4n6CC4ydw2URqqTbj0WumXtePddlkTUHpgRzfcMZitfWdSAYLoaMJfb/v4y4i/K97N
lsYE8Dy7i4Ll59DEfZoP+RbfbO3bL7+/KxyHttaHReV0EsL8IEyahMbBLVk8Ru1LO1+aWlekxUux
U3bJ7JWZA1reXO39Fg8OtMe1eiNyVya/fXdXMDumohDqnodZ8cB5XHyKcg1PSTVt8YnXOsqKXWYm
YEC6RZ6KSQJ82UZHKKCRu9uG2AreeQinSPntdFITvNIA+e32pdOMG72zsofZl/QhFlz3MC8/DVV1
VgRONcCF5MeLnw+V6ibteUbtW3oGgkAMVOxyYiSMoMjkViAYthuIgJXjhH1DR/4iD2hVj3dqZG4i
yJCCEPkMz+MjXk6fJ3gq3zQQf9zU8yIGOayaTkFbiJ3LA6xxaisNsDKF7AQwr9oqXAruPeBt7ImH
M0s6Dq7QbV9uBbIC+svzc2e4q515TrSO3JSO+tdthVt7L7z4JNxsg/EElQrRHaGdBw9OynNSbzzI
r3UN+e8yVFR5noeGmlPUAt+WcrccKJx73W7jGLdWvhW9QxP03ljNBtFbqITX07ehvfVS4FrRS5Cb
pGM2YHfhFxxJK/SBOvW4u973H0cvMA//7Rq8cF2cJ4k5ublURwnV2Sc4o7O9gVUklAzb8qY1KPgj
d4BUkVbuaE5MCzAmyMCTkG1BSj9eoAM7cSCHJvSbHv0PeJL7cEE5PA49bpTddq774yEO7AQAUfng
EcfVJ1HGbWrC0t01Zv55fRDWCrf2YNF7mY+TMB4ZBpgrLO1eN0QT94kCZ9OS/12vZG2kL5W/24vV
MlwkWXtzMrx8hony52gx30jdvDruTTlCAGisQDZq9kUcCEzV0SN3GVT/EjcExv96Ay5ntT+vATDN
+m8DXJNXZStMfwrA3K1rwMlhmzRP4SFyiq8LyVJ4CN+0UAexFdCAbZl2VmYAEnWqHoVE/sCY2b+x
dDuiYXBSa5NPp6GdZRq5XBzyqvA3luqVYLApiq5f6M7xp/4kIxiKi754nh0GRGMRfr0+DmsVXMbn
3UTSfedGcBOGyPZsqs+8El3CICUMWdW+2kgHr8zVP+iIgEfJ2bj8CfSwNw5n2CNuIPFdO4DI0Rdq
OFxvyVo1l9//0xKHDB7C4OTqGv1VeuxVsyHaFaUCVEmKet4Ykw9TtwxSlf+tqA78jOYUG5CgtRs+
wFRz+eQCWh0nyGOUVSo1mIhJHcEHQYbxUL442QQ8y/VWro2XFfgBE10huTInpPnqhAsPFKa2fm0U
PMFuq8GKe+5DUoL1Eq/MHBCmaMoAx2rqdj+KrL1JrxpdaEU/8VtC4KqN5UvWzS7Lhi9ybsxBq+gp
x91uoyUrK3FkBT6OfFnTu3I8kW4aHgGSGsdkgSvwbUmAwBb4D0wVzoHBNpJd8Hg1rORPjrt1D12Z
zjYrkQ1ZGMjc6FPdTfNBLmN+/PccWIuOPy3TVrJvZT7ZrERcusCsdmGQCI5LzFKiRLcXTlTuqHCz
jSVyrY7wvwEjYSwI0P6iT0U8ykcCqMzs9fRTbraefNcqsEJfFMxvopjgHUEP/A22sM2RjlGVjqx2
d9ejYm04LlW/W12CHJlWCX/EE9Svij18jIZD3Wbdzp2wJRoCvtX1etaaYsW3Kl0ZT4XWp2ECY0PX
OoL0mK5OXVttObaubL02Q1E4VIWqHfpTjaemVPVg8AEYFyZsAlAx1OyUq47v48tP19u0EoehFe0S
Mm1NEFf6FPiLSElIvgPoucUZXRsYK8gHvED0wm3MiWuyJNLUQLkGGBheeGZPR7VFCVlrhLXPD0Fv
MtJeUlrwWt0VLi33lMPA+3oXrbTCpiKSamydZibDXYG02RNpI31XK+ATASmIP/u4Dn69Xs/K2NuU
xAjO8YWIh/nB6DkZGvkgvfHAgSps1JDC//a8sJvI8yywaYmzcEg+0h5bcc+/Ixs4pz51yt31dqyM
BrMiHi8Ty8TBzDvxTsCDya3HBILtwcZorJVuBXshhV9lEpJdquHhAdAoeoTO7W3X78DmHbql61ej
gvNI4jZA3qlL7r4Ixq3jydrHW/u3KbIyK5A8Ps3wYvqUUU/cj1Oxpam0VroVy3Xbet0EWSXsFzOG
VaHjGy62SH0rqx+zgrkOM9hH5SU6nlOT1iVeBDIA/PawJf37toljhXGRKdcp+bI8ZNH4RSzukgBj
eRP9jQU2Z3CWYx2O+YzOQf/TpADebF9XYkiqXLH9TQ2wKYN4Ucm8IfOmf1/LQAapE8dz/rqtbGuj
nmW5lK7Kx5NocSyLDLRMhQl/31a4FbKR8QunFbBQgK9ZnHbhtMCZz91aQFfmpS3fzzOwDudZoetZ
DBUH0+LNp477L7d9+6XWd7s/Fv7AhefyfDL5ALBvj61xVv4/1wtfWfupFbBIUyIDJ4fLrDGqTEnh
lce50U6qXNZ/D6NblzVqxS4riMejyKCiGYw48AV0eOdP7U2IEsx+K3hlJ3kDHyIcJd1GQddIke+t
22xMzZWVgVpxq2cwYsK+wbcXPWIpGn2W1lGO2R828U2ZxcDm9tWyVnz0LgMhpdfv4MOClQe00o1d
ZaUJtoI/aWvd4Nwwn5QKv9aypxd0Tw6PiaLYWBtWbqY2qU+2k4eHPSR2dczfSMDlT/DjPL0Dxjbi
CYcD3V1WQWAsHfS09KkT+/XGHF5rmxXcbkB1CW7qfBzwkg+SX+Sns1OOu1v1AGC5eqn6XQwGTZ85
nSAFXv3G/K0gHAroEzrxehCurB82zQ9aJg28+BagubkHWxG8ifbw1+7JsjE0K0EeWEEuHQ07s8ab
j/XgPQPCfad8krJRIhaz8nC9DWt1WPE9RzC690GDLIDerkVStM1fEc4tEEwbX0b4U79cr+ayG3yQ
urMpfYpQUF91PIPkEoLj3bo/5xE4exnUzX1b4trVIkI36lo5rwZW2IsOen7xks1HPhbPImCny3sO
lOqPkNjcz9z/p++7DXzqSlU20W/Qnjc7PpuPEJiCDZX3rNwaGUn3OBT0K4QqD3033qJnxAKb4BeA
Z5OTmc5H2KbJdIb++64rzUaXrYSizaQjSos5rxbgj3kD43Od+T2sizgIA5PH25u0U9AEK+A5HBT0
BLzeYxBV/KAc8g9O41s0npVg/ANUVi4wzPRQuIKV62Uv/4E9/SbwNr7c3ssbumQQ4/HzxI0h7EC/
FsPwZR7UaeTmAAHDDYL1SjD6VsATKkbdDr57JBKPbFFNH2QfPBQDXjKglJZeD8W1SqyIJ52YO0c7
mKNg6UXFBPKW2YmWPm6HxdpYWLv6DMLzRKn0jspnb6zANSX0Abi4/v1rc9UKbxlAQHWQnXeM6gY0
Zxc+CG5S4P2ZptSJ8y21lZU22AgzRnHs4XLA7Tocv5CafV3arWhbWQxtVFlQKtZMyr+wdKddIMTX
y2NzEP+qoBoYknEjptcaYB3Mh7BrG4hedHf1iDdJqDliEm1StFdODTaezMRAuOoQ4suiNgeCpJyG
UDXA+oeixCWgGF/qqHlwlvFwfczXqrP2cZ5Bko7rlgCTNQMAdgH9ZZKkoGr9BQnO58tq22LlDW99
kLMRZwLe9l2UyfKOeM0IkY78b2gtbt1Y10bGCnMWzgbqlx6Wqjb2z1nGw2cnUuNGfK+VbsX3MKgp
COa6fgL68oV44Qg3nzH4cX0gPoZos8CmzvEx06Lt8vpJCe9IKBCqAKywPURbVBJhOIK8/BrppkyQ
iup2JurTadC/pnkicCzYfExeWQNsZp0gZHFCHI6ehAj5N1IMBCr/HvC4bXOTEBfDovLfoyMREeSC
eOY8irofU2UuOW54IqY9qCj76525shJ7l1PFu9PprMOWxZJVT8NU6SQHpus7abssmbHY8x1UFvhW
cmqtJmst4FBy7liY86dCDr+IXua/kDecd03N3yYzz39db8/KumY7FShNM4c5ZY32NDslxv0AStMx
mlib9hQJk5Fxebpe1coEsD0LAkqLIY9j8ci9Jf9aZJrszWL8Xd4Wf1+vYeVoZ1sWCGCCygg2xk+G
kvIpcqnzF5dL5R8a2Nq98VHJl673KQxyYGm1MSHWWmUtDBDOR54sgIVxnY/6KJyyPNVOTXfgqtw6
ra3VgfesDWGvxp+QoXSB44GGIahoZRKTW59ubNoZd5CMy51CPNUCCa2sAuVf5wC0IdmypYG6Np+t
MwDpA2HcmuJ5uOqjIxfhCTknZNg7uKW3Dft6fQqsDMcfwDbaZm7rZhh9LeKD8hf9i+fBPS0BL7le
w0rE2KC2YXKhdeK11ZNLkP0oYmfYA4ZcXNYCLwUYyvf34BMNN/nVs8CGuc1lN3kuMxgZ/19hEAkC
VDp6HYuO19uzMi42vo1pHuGrmXjiYDnilopn2ZrFBE6rFZTufdeDV+D1mtZ67jJm79bOYOriRSNU
nsqlRy2AmvPpq8ZrWzIEfuk/eS5xyE18lcCmOUeyjBUHszpPCgjkYTLj+a7yxPl6S9ZmmRX0qhaT
10NdOU8ExXlWSdBhIjn9bDuyRSJaORLYpgZTWTGvZqK+E2F5GrWccBwMt160177fOuzXUxTOHAjZ
PDGe/ExECx2ZMTi3weZuv/b5VrQXnII8K6nB7TTw/gckw5hCV2cL3PvxnPVtAJwAtzgHQ7O6E13+
lpnwIPPxIKCQUonx7voQf9wA38a+6Y5zqEWGLYY4z7yfwzw6MLXrQ3Hb05Zv49/U1IXZHPnVHRvZ
mxdIqD+V+bfrH7/WP5ff30VaMU1x4AmvuiPusCdsvBNl8Rw10Z0k0Ub/fMyuY77NchPYzyXBPvso
ArMzBZ6ti6J9zGgpID4JoHXXO0k+dE9lP/8EfnbLlP7jqevHl/F61zQCEyef9/QS2Ivsv7rCvMi2
Dc8xCf653nlrI28Fd1S2gMCUqrqbK3O5r0D1qa3k622FW3u5mCEJ2lQxPh8Hbogmwj/7bkEbbivd
imsANMPRKf/tnGwpHucAL5qN62x8+1rXWzHNC4iSTGOEbwefFP7AQTUARNaRNJ+U2dgjVjrfBsKp
aMT9Y8ZhJNHKYxB7xw3Bwyy6qX9sUX5ReXmp4WmaJ6y/oPgEtLK22Xor/WMD4KJa51PkEiwZ/KLA
CUDPkspi1Glr1JZ640pkR1Zkux6k3hsPEJVEkeoMf/GHoqRfS4Ary2oLK7Q2Bpf2vQsxl2e9EU6O
dtRimROcCLF3jlvA8bVesgJYiw761Fjv0IJWmwRM+xYUEDyQ9AQ8luvjvFaHFcJ15RULCFuogzEh
78Bz+zsqp2w3xJQdrlex1klWICuozxQVV6hCLCF9ABeWnUBu3gKzro2zFcmgMIyQdI2dY9BAX4yQ
NAqzVynoqQWI7noL1jrJCmddyqqLTIUW6Br4hKLh4z7TDd2V0bxlKL5Sh41uC3Ts074NGgwEz8Lf
dR746jjVmppdX0ujbhtvG91GNEyzQ5ajKRnDuqfj4QdsEMdPFKjdjYVprSWXQ+27oKg8qPo7VeEe
vJzeQRo47VSz8/ItsNaH4w0DImvGDiWbym6BAZH0imfWisO/+OVhgTT1Bch8fcTXKrHm7IyNrQ3q
OdirAWBGkN5xdPpcyuI59zelgT+MCzTEmrjQ9Z98w0iwryc6fi4CJR+hywIJjetNWCvemrQS4Po+
ClE8qTL9S2Sgg9DOxK/XS1/pIHv3qT2HjKFwgz0bhJ9wLzB70rVOmTK8EaZ5JPDnbTVZeaQ+Xsal
5l39BRmLJ1Cx7jMKeFDdyEc38H5er+PD+1YQ2vsRdMGzC42s/hIJnJLr9t4b9ZdRs7OHU6F3yQNe
r2et1y6/vwuNiMM3uapV/uXy0OJq8KEx3kev159F19/ylIa2XMLyXR0u9qN4gPoStLN9cQ+1Vjdx
OO6n11vwYXCjdGtP6nnPKwIQ2/mCN/u6wIcSZLuqfoIpabWRaFuZuJEV4LWcOpBZo/4sOpz5Z4fw
tGKb0Mu1obYi23Sg6pR9A6XSuYgxcd2fBsDFYRirncuC/TYbbq2nrPDue7f3ZOH15xhiohDUBGsT
x2R+8gdNDtcHY62nrBAP/B4eTWE1nfMYFtnjGHnpGJdbcngrpds7UuYqo0tj0AA6sQRqJG0SR+T7
9U9fiQR7H5KgUHF3yQm8fWYoIud3phxfYtOd8urW77f2IVJ3tAtAtD4DuX83x02WVNvw1LXOsSK5
58uUtV42nltID6f1ILp05pt73MrcCa0YzkyEC6+n9DknAzgTzdikYdAtB3/e9ERea8Dl93fLRBEy
b3LNoM+B8zhk/4TituXHxlL3TQA+d4NrJo+9/7mMNftyCpv99Vmz9tFW8E5lKKZcZOgXj+3jpn8q
g63k3lrRVrgSFszQpXVRNB5ZBzzo8PzGNTO0wlTDG1FlYurOUKl78EfzWsC9KyHRloTcyqfbUGks
l1FOh6g7x8AIVE9erMhw9hvTbqWKV4LVxkgr1fj11DfdmbXs7DT6hwE1DW8ePwDR/nZ9ZFdmvI2N
5v3guZlw1bmg5pPp8cTmVOzU55un0rVOsgJWd1VZ1cgLnyfIBEPMDbkK7YnbtixmxasLYeDazLI7
6zYek0qbN+Rpt1QG1nr/0qJ3kdpmZSzLzqBwaBofHTeWdzPRw30XM0BlgrLbCK61IbD23chhI5wC
Ing7tKoa04U2UAk0DXF/B4Uiend9oFf2X9uGJfehoycDOZylIz5Nng8PVPK9Vuo0cfLgk62b+Vo1
VjhzWH4XXusH57GjO6bkX5Xp7lu85cJJlO+oHx6uN2et06zYrmDrqrUppzPUbHa8HxNVy11Ot5Rt
Voq38dOago3UI892xrmxSnBIJWmAN3s8oVTFRgtWppcNn6YQpxt01qpzG6qHi9/q5WgdsvGAOfbt
pk6yTVdYBZOkoMwn6Pd/Zm6blJdbbr+V4l6JbHpp2Lv4MBEF55rp6fwvd1lRDiXu8CZgGpKAl4F5
Vzgd/MZrGiwbnudAZp7oYPym/VJvLBxr42vFNtxI+4tHnTorLl+5rH5HfXPMvXFLR3ytb6yYrmu8
hPc6I2fhZSA1VUEOKMFm6R++IqNzrO24qdqxEF3kn/lQfa3wUDyCc+nTYi/a6M5BVnvw6/P1KRSj
v/+AWKIqK57pPM+QZiDkXLr/DyED6kxadsGbZoA+xsNLVjSvEvF9W3VWWBuIBLRqDPwz7gXnuRr3
oa8ew15/gvpE+m/LvOGgi/Z4vbqVYbJx1gALxv0yZi1OCC3al4eFfFk0bbdyASvTzAZa93gtBBKa
tOdehH8bGf8N7+AmKSKxtUetVWCdteHz4qum87BOLaC+ZJAW6fMmxWZSJtd7aGU9t91Teo/mbeuW
6tx7/Q/XC+7LpT7iesWTptX3IYQKb6vn0sB38e4AV+aPCj0lgXyGY8u+Rjo3rOg9peH/RzVrA27F
PW+cLCREteeqw2reD26blvOytSKujYYV9UU24hrYGIm4RHZ90lmTTAK6X4vX5TfOWCv04aDrB5Mx
7bkU3a+x6ftdPsotse+VLSmwgn2GBN8oRTOcYaJ3R7CWx8Z8QT7uR9Xc9L4RhDaMOqvm3jNUyrMT
L+Kee3X34Nbwvbw+i1aG10ZOZxXNesAboFY+0H+o7gsBUVE5b0kTrwSDjZbOQEgHYH5oznKM7y4H
5kGJA6vQTxEsm/1py9ppZRxs4DSDH/NcQlf57AJyPiVVsXhvYkEGFi+9ZfRVw7Pz620dZu3h2sOl
Mcjlch7njibeXEVpN+c3nqJs9PQM5FY2V408M8c3acEWF2YkdZB0RSF/XW/ASsjZGGqAsTWNm7I5
e9B2TdUEjkyGxCtgznwLFLI2GlZU06UeO592zbkzyzNDTrcI6S6M6eFyU7qtFVZU5zNOZ9ho67PB
ebCU6h4wpMcBu/FGXKz1khXYZbgYSAhn9dlf6iINGxi2wSau3cNN4yb2cxDaWp18dFpY2aCXWu58
7pUGFJ/LxyK4qPbX1ev1floZChs+XQzM1SRqm7NLIJk2xbwFQpdnewGS5o4MpLgxYWyDqYHThl1H
HVbnzJWvfjTcXd4iLueQrpdbW+vKYmWrdCrCW9YwvJEy0ZvE86N6Fwww6L2tq6zIDqraLAC0FWcs
uM8lR4KPLt8vmda2JOn1KlZmlS3Qydol1roLirPXFv53pO+LNI5n53ccwbnrtioufffuWJBHTqlZ
SPIzDf0H400ixak6cSL843oFa4NgBbeBTaeRcsnPk+vfN/H4sxRb4pZR8K8f9QenZ2LFNc07BiCZ
M+4nMS9FuXN8b6ZfVNyF3rAzNApLuvMbwLTrtKF+3JGEy4vHF94Q6jYkCTIDblcmSsmA50kMsYde
pRxw2HzeTyqTfE6kLkV2hNOjCb2dHBiBwRmtOoxFrWfm/Zpn7CV/uz4tHf7ccNM6MORt9cR+sFbX
6m2WhcGr5NwuVfabCAjw3KveTNwkuY+E1r3rT1GBR/CRtrxNC9PpyU0onb19L4m4N4rRGh+qXF18
I87QqC7xHZ+CmCGGYLrISQ8weAmS0AvjDIciGG4gyVTinXX83BfcafwEoopN9JhFbO5f/cGDT6Lw
OoiQO27xd1kv0kypCKPKDwHRbx3vWLpZ5rinmvkdfy7xSd0CgKNsxO/OVIS0u4hG49J9ahbFfCf1
Yl05Yh9VfVssiTcAHf0Zt7Ns6pIaT9iUpHBrG4IyETWl+I6wFs2PqVZwiDsyZynCH2YJzEhfqt5v
GEhlbPYrb8eyyJvHxONz5f30+77oPrVT1ThtKkhwYbWSyVvC12b0RTCm5SLG8IuOIT765lIZqmZf
+TWgwGledRLveWPB41rvAtoKVSdePIwX4pyBDH+WxJ23AH1liMnZMReiQsK7zEsl2FGJmAiS0Gah
7Jfk4DDUySUbWSush0FZLfc+xIE67LksyP2HvF+cpzia4jIhgPRnSQcZmvisIOpC72Lo7Qb/G3SU
l79jHc1ddWhLX2oBjxk6cphqQ5th+V1CKbz4BiW0IusfxsiHXXECA7McNMiBjUarezH6QdAfZqeC
m0Yyizya4VU6xb/Drh/neU9Mb0x5kHTOSZfEgY9L+ByMy8iTErPJfWtE5cQyrSB5xP8O3aAwfM9p
LNgnx4NtWvXgUhhO/XQc3nvlwRlaP3trmyUPYfzs6Tn/ki34lG8tgSj/8wI6onzSLIDo7qEbO3D1
YkabsUhJtAQSGlxOPXf7Edk37xno0rwQ+wb4SVYDOys71e9CLbLxSwi71zxPvJaO8685V2NXPGIh
GuLHmYYsm3YdGMC9l8gxDJHl5DBBh8dwKAsnX/Y+dCem5TGWRVP9GgQDyyVtIhktj20bRfStpYov
97W76Ng5lK3xgx+x54goOpjBYcv/zNyw4RS4qg+nHRxX8+EreOx+9JczjPkYPLTMZXkIumjXBIch
mtvsiQRZ2D77mFbeaYFO3viJ6dYZj8rQvH+AlZ8zDgfHnf3mcTGwj/mmDJmd1yzzQbJIOuTrEgp8
GV64SgMB/PuW07Aud5FHdfAq52jQP0KYpGWQRyC6yb7AUt7vfk1OyEWcwPTZl3cyiwmujvBnZ30S
0M4zAVBlba4+d3EUF6BWVH6LGIBcYK7mJK5IX+/rYS7F3yV4PnWTSCWb/ktDhsFLKscD7AB2REP7
c8p7PT84lOGvXcD1PN3XQnj+X1Dsi4tzlHUm24FIG5b9F1hAOIzvetAC3Z+jEFPRYEabUTcIdsC5
kF6a8F9Bts76Ceksx/PUF7C+FlGms+8ZnCuFHHs/mQLowTbpAhd1dgwkVGHNb17yqvb2PJ945Cbc
TIN6oMWsWp5M3eg6v2mVwaypE37GXvsxhq0APs0tdlUuii9hB2H5w5K3i/xsdODddz1VcQCgYtDz
GgJeEMj8NlXCkM8DhHekSEbQ+Zz/o+hKliPFoeAXEQGS2K5ALS4vZbfdtscXwm13SwghhBa2r5/0
ZS490V2Alnz58mV+Yaw98VMjmSrnDPzSRLuPRPVjdG23ksNxQPmVzFPdKbnSqIkjrJjHKIMINUJU
L5HlPzpIRZ+4yGPHK+SHLuMFBvTT+Jcor8a33OPn/cuzaNo+iMddRA6IZev3Q44s0OKwpTh9t9rA
/s2/zVR2/jglqWZr3Trn/K+1x+wfsqlE5LOpSpDFPj7icJn6B/B6AskrhaODwPzhptd/vPMdKnI2
YN7nNFs7wmMan9FFSJn0cvCfWTHP2xXDtzjKEU8A0wMsjI2rrkm0SMzFurIt20rss8m+dRLzaalT
IdxyRdgAUycM25HyYdp5NLzRbk3Eg3d6cogPVGsx1x0Ch/xzBOHsfkvHYRD/wQil9O9JF6XlOd0X
viTVvLeZY/Af34fskZi4SFS1zm3ft7eAJF133WHQHLOmp53F+ofZShZjSgXV1VCVHa6isZrliID3
CuzMz2R0TjEkM5447uLJnFHvYb74dythINXfI6OCcnnnxDAW6y3sV6NlrokxGkKGuuRp5y4+mkqi
j1AxGzdVazcH+1+52Th6wNmIZ6ljNY3R1zBoglGzfNRpX7VU2uG0w43WQK6FJNzkG7uVmqySJJpJ
tQOl/JeIIR8veP1lampuyZQVxy0U5f7a51AYbRVudYZbRqSiQxZXqxnOSZakrJmQYS9PxW6KrtEe
s8X5BYm0YNhqmfu4iytbQgp4kTnLo7cA0dVPV06l7GnbgFSPqw0ZHU8yiZf86SetDX+xjQFb9wrz
f/t6WtPep0ec7GL7KIdR0LrMuqWbL0ryDmUlQyJVChO39McztZQLKX61cEZfpsrDuGiF+YkVEJtU
A0zTsds3aOHQYHcTK81UORpBCXQJqCbVCOyzGn+3Qjaa7pXhxbLQIz7mFh6FADHyR2TwhSkqivhg
hk+Boc4m71NIsg9tjrClU5q32vxZVzIxc7A63geMlEawtD/yLt7/K1oyfxI8aCIqsSXrPDUDzTNC
jhP+WGa1zmPBfkGPnozDSUSLzE5tl0zDXWsUF1eOU2CM0cpct01WIXSjuZNdy1dbI9uTm2ZHHBWH
MU7gM3puUSTHRsfjNr4zQ1do6stg43OciuySoHlZlpVGzMgMpBmMXlQ1AygOe92uLTwI6lXOc85v
ZokBQwGh0RSSB3iPkeyESyQtG0DMtaUNNMmhfUzkuLJrXwKW9k25mp59lbK13RNHfonYKsGKxe2H
Kc7flpV02bP2k9j/ozsBkKhLI/OVNZ63UnSI0wnbjuhvn+kRIWYJ05854lmXvBpZNBWhyvm8oc6f
F5P4ewSEu8vcrR7bdKBxOke1IhGOFugPHK7NQ8tTSTSUD3nM/862TKeXQfSSnRe1Y1j9hsg8Kbaj
9grOzUcvcxn94XM5bMhtZP3WLlVZTrK9jwAV9F+3GWJcNfUdHeeGpLCtJHXZRWOBBmcWYYbYBZrM
Fd70kkEnTMKQ3mvgL/+dzxr4F1EyMAuOz/ucDuLfsAvtNDArYg/WKpFDsa93Kl85PZiCGsca6GfG
dTmljKcxJiFbV+Aw9xmSdNObdemIfoAqyEW/iBadetvkmvSu0nuXZFmzbn3QxU2GA3ed7pBFJ8RT
NKn9Fum5hTGVsPiev+awF8Md9xLDEA1GlAztbwhST+lwigV8D8wFGdPG/LGMoPhr5FIm8LIsC50H
e7H4Tz/XVuPLjGclCWU7AEDmyXyAVkOY7KQ6HYI5ALw4M6MGCKntTykuFDX/KrbMkvJQ0sB6qEY2
5vUFDV0j9lrzBIlzR2jFPiPYAtUQH2rMOANMp/NTob1kviIekXcKBtvw9glNQjuULeA4PNu6ev+B
PV0j9zZ2SJUsyhQRb3tfLJwf+9ChJqq8XvZWAe/M8J+tgIms+N5TaxwWYRi28o0A8A2v5MdzD9nL
fU+X+SDmbp76yi+KIZYOZwusf24KizyU6aaHU7ZJjiF1NDcY/oj8ND/Bbwvxu2AMlXZjheeZO1Zp
mtJVVmmUuuIWiTnJLPBVJNsec7249G1PjMHnjPNp+SskJ2pDsVaa9LiBu8sA+Xps1S/nl7z7FFng
oqgy2VmKzZwspphqOPp0xZchFvd9IXYAtqbAKF36mvBFqkcZhFNXI2JO34Mx/fCrd6El8bHslwJl
WLfbtOghr0YrMasULNIjwItigSapCgn61Hnj265XsL7W1i280e1coM+YzqMfKr9Gs3tQGbKrYMSi
xmx4woggQ9CDWWc2jw1ZcfPpA4MTMkqnrcNNRBoFq6rihOjxHN7+qo3zvayDDlv2PuNk2P9Tkzfh
bYbN9MYbtw46/i1FX2I4lK7Y6x38bBaOO32bt9Df8lzt7B+NA+vGasfuH6d6HZIpE4c5h90KYpc9
aQ17pBSraIFT+yC2vhoz4mK8zHUse1NnHR/Xb5YhxU+c9xx34FCNZRrHyAdWqW7R/BQylQnuKgw5
fE2+Re5R4lseQZ+OM7lhCr4k1SAJb9Nq1z0yeZoy5OWqkeDNtpQfAN+6/WvZuwXneIbCY7yFO2XX
2i9SWtElaCFqvcUIsOhWVFlb13dMVx5MwVQ+CLSy3MUwrDSMx4WsS17iZBtcjEfNf3K1cNR1w3cE
ZyGS1a2dN5XWFr4/sgAuGG3xInF1SFMbgUXywzksrjhphP11n1KMXfpfvNiRPO6JQi1AoSwPa5WX
s/IPmmlLHoLFlIiHB5vN5b0Q2xYjFxTjwbpCGZSaW+T3IQYK3j8d2F/gKErl15Q7rMQqQ9Nhu8op
KAC7gHEs5ApSNha3mAGzQZ1geMj2t34uOEfNbiap4cWxSO/eCIN/ZKjYwguUXGrKFGzIxjiR0Ucx
RFn4aMspGskD9IB99BAx2iHUAfYU8aS7CuGmlKfVHC+/QxeS/BnDVHKZEZy5m/0Jq3PB+S5hAsFM
VcgCzMGtIbqM2VFnwxBF1WKX7G8b9Qh921HH+K22GO2EZQQB70NRXC2R02VNt31d1TFek61fAN8G
U4RmEKrwtyr3anIHHaaAKNfWkm5J620UYyHvhmEu4Eo2T63n4wEBgmTJGpoiY32uFxAuFFFLaYzN
VCXYZMl3FkWodmqz5VN0yuQ8br/7eA+AOACOGITZNt49D0U6UAAqiPSBmJdlKek355jyeu+wWLq/
LZJdtxXAfXL2Kh2Om9/lAiHlC4z627mvhduT/HYgzDsUMlEyZr/iadcxpkudEAoFfBI4KipOx2l7
K1bsg/vM6xjbasXKsr9gh4o4zHo1U+bvPI8MP+VRO9ChcjK03TnlaGde1T5F69aIuMDmrekImXxS
oQAZ+gfPYOrj6ham4NudTjwhsBtH0X+idmythMuyJNkzE2JvrxBqmlI0q+oQWlCpmODvqfYk82Z6
Gzk8bfc62fA+6amwNjO4OuMVplR8HOfx14LaorUX79cZzKxqc6sQgLvu42XP3LKlELEi9cVVWdK3
wKg5tBsZMNfuCnckCbz3MDVq4m1C9AMlefw+pvDQ3mHHrGkrKl0y0bJ6aE3KKbh+oLtnlw9a+Rrh
KePwJ4lNiaEcmeAl2WqNGGFp/XPG2FAhbROrHz8KRNxYsx9+iFW8dBN5xR60Pauy1kcwGZ7ycZuy
2gK7onexwrD5OgIvdHA1gQwx56izugjq/QlQs//acI7vl1FPvbwKuBdgoH9WmLbGhwsM2LC15XQs
AkmTx+IHZG+HuAhavHdZ347FNS7bLfMHE5lujU42Gcpuu8CHWEhy8Db16XAknUDE0okFGjbQRSg+
hxHun+2c6ZshgTdNjf9d/AaUxuVUI6FbTMVhWUdJk1OOsiOV5x1Dp9D7DEWAMW2zriFBnSt4Yjwc
XekS/IvGLo/1a2zWosRVlYIwnW6kAR/HzxEG0Fb77FEYPvoVIxnXDPtGjDWFz5ZkyBmOZ/E5WtCD
2S9WjsgOrLu8K5AM9ZMQjN6JQIagmyGHPCx06xWmLEbIaSFYkdlWwYjVu6HS42TQRWPSRf/B3oEc
i8w9LyRe21rSXtFvDLIvwVWdFcCPVW4wwKRvZmFRIeOU96N6hJlR1n1OelbmkmERtVPdItoDGw3u
0ZO3eC4NUvE4Jhij/G+xwDT45zGMDU6yIDyJnpeZizlDk9s7ZSqIKSQ94u7TrTmHGAVl+4JRyHV8
weij77/QU4RhF+j1yft/ve8JfoiCh+3LpNLY3eYpbr7ygC4VFImHYezJ+kBw82J3laX3LFQx7jS1
HVoar5QfR5Rycq/LMST8Uy1RWuB1jHvW2Rv8YJyi9ZLyjVwkQ0DBIWVSk+dlK6H/qFeXgt2iLRHY
fBi3y//EsAAuQ4WpMs1+A9YusJ4ZqaP2WIDHy9Atm/bxZPpop2DaYHGZbojdTjhKJ+KBXQZUFdPV
q46lOAyTnPEjqAa012p8HKbe0yxey18xCufuiww4OH9NkR82X+WoCMQ9izaavRrdlvx76jGwACWM
CssM2zfQI+UTCJdofsNi1dszEDQt7tfI7ePdGuT62c+4yNtqkvNeHrYAMg+2OYks43sOhBKfOc23
+VP1Ke4fgonqtillX5oGE/uTnJp2EwxG+KhPZl6voFHUI3pgXbG+8RQVDly1lFnbh3HdCKKS2ZDH
KNsKrThGycZss/+C7TLQxGXXZZ/xbuHMRHCIhK0uY5xXy6UluezQE5ylLy64+ZPnQXueN8hGhjHv
ZIGBq11gWu1A4eYaHTGZEed1pFFM3iFVep0uWLPhSPekw2vhP8S3YFv2w38iMfyWo+SAVTVoe1cl
JBm3Gg88gA/Xs5OHsoz297bV/QfcHfCh+jCx6LafaJnhoieRiytlaNFXqrQObFg2K+R32vy6oHa8
pQx2EBjeQi3B2qAvfIDgoCKp9R/Zsha/230gb6jNs6803retKeN5PluFMQASaISrakz0KVOmRW4u
jnp/gjd4HuONCvEK1n57HoZ02up2suQD+YmwH0pDuIN3Q+HQaV5ZX9l2pbZGBykcEwCRo6CDedhb
09PDItPlr9xTVj4rgO3sF22BAm8Q7ZhIEOCjmw+aG+kak7bm08Mz/KakGwX2bXs4Ii58L9MKl7j+
A04n9V/Q5/80OpGUOh9BHxrT9NgsoCDKZRpPeo9Ke9o3keyXwkeCNnwbKTsTn2C9laEV8QXbLgDO
plSSpvWTflfpFvPTuPew69DZyCppS9jrkI1vX3aNtwtliFuv9lnRCbEkYbqWCSy0f8Za0texc9kf
HXnMTYG0ZrLmuEPyQ+hZ956quBjBr3AM1/tkKoaHKQ5l1FCHlOh+c26uV5b29L60Jn2OJ77tVax6
pc/AKPS+tZz8kUmBI0/MAxweHDZw1eUFAdOVRnuan4dFaX22oIymAzZiljTltqcPAT2t7CGdMfBY
p4NKVzRhrH42epNIdvVE6opCiHqJpJfgqBWgH2DHOv4O64DPCaJ1QHZSt8r0Bix2K2sF31CEJ8LB
csKQb+DRISc8/GP7GOx1gUWtqYWFww7qkI01FqGqqilg3viWmNzvzT4k6PB5FDN9DeusSdxlSbnS
k6cA3qcy7d0KXibfo4bB+21lFQpiAalgvK/oS8ybSG9BVwb0g4o4eQa8xX1m8L6AMEW3kzP7YTsO
GiX8g0vTKG4myPHQp4FhUajWeJb7eY1A/dUtWfDtoQKAABc0vvvs/QZOhXczUUe0E1N3Mwey/QMf
V8rLLGPrzpZPqKR0LuV6z6OfVwXWwvZwI9XsDKuMtq/zfM6vlKXyV7/yIRzJILFqcyQhZTjxMmSD
zUCmrFILmzGoobdobXAI4P8px16Nf12+iZeCZW5qOFksPU4ZXMHrknZdepRLum71FJWcXQqYEdwx
h4VyFkA405NjNn1QSLDLjsuel09DsAK9kGwAvC+78F8iIWav02npbs1PDt1JLbj5L/sasp9LPEV6
sceNXdYsJkHX7Q6H20r1Pk8eCr3tYFs9qgPc0Jg1eV3KUcSoHsYlBeempgnchdnlExswr13ZUZIH
gQbZzbbSzTZT2YufrlaUfIDLteKcZYVLDqyf1g4vD7dcBfMD+pLMLX3hRozz3SI8W5EKk9jplKDD
+gJxs74WmUizR04XbG0koXp58KgC8Y9PsCg5GRVUo/me7ddWKTw3MJN7IcuqRGVN0SZvYSiTvwJ2
UH/WLoNFBKgMQeTVF51tD2A8urjugPOTmmFkjdV6Ina5TXrtuwuYzKX9L1h4oFW7AfB/cYz2/1SY
c9PofE8DfFcsw9Xks9TAw2x2AnIoSRS2/LLH7CVlAr1SmLrH/nWJ8gWXpoEOrr9Ik29o4TNhkhoq
PC8a77lQFcnR2GzwlPH212TttN8CipDpEQl2sC2U1kVpvYDAhsFd4MNnu+JwPoEssQlyVtD/rkxv
t+0uW2nu6wF3dg7PVwO6qORT2z5vQHvbuaRgzSpLBZoew8zSh4HiPEcB/nPw43ZMh7Ma2BoQItxv
pml/Dq+Dw0D+h9mL/r8OKM9+9waOM2fYC8fXfZ3ws8i4tnu1TwW9Jn7uQ0WgWrhjDBiTOIwzHgFB
5fs6inAd2Tq/Y0BUo4YuoxHQHNnU7JQVsfg7uD4PdbCzlxU8oaBH4JAl1xZeh5ek2yLEujhUF4j2
oe7CUrSxjh7xWt8+IQyj8CnJdn2abJKuAILtnFz8wNW3glzpKQEqYlU8lUlydAXauLcEmqMbjmpc
f40TGumoq1Nyi8Ez92tzoDGP2biXGZz4ujL+w8JM7DtDkoE6QmJXAKRMit7D0M6Lo8YFFDUImZ3U
Ae1UXIOx73FzA7RBj4P+wfqVIefWNSOOfNRJ3kbDd6+XYvgeho66Qz/orU7aMn3q3TBQBI4Po/61
JL3NTv2yZPK+ndAPP0VoVYjzGmybnacMlWtN9njLa4WRv2sc2346EwF1ATJK8ObuN4nA2PNAw85u
bOvwV9q8JLKBLQ6J72g0yxyrhUMa4EKuhiZw0u93bQ/YAt/aqO8QaZuC7D8Bj2RdzUmK1JkIqbGP
Rb/0Xwnqt+Kyra2jdTdCpwLUv4n1HtY1IFEhachwVLZJWV4dYLh6mYeiwyxBXgo5ICl520Npa0bS
fD8FaOSmPyTJS3MCj5zsH+MqsXjcVpqtMrZwdx3uIbi3Wdt+II7dXGMwDfa22AOuixm+ldMhoSi0
UE9OJeZsZIcuna8TLtoNTRo96R7nctHq8Z/vyOjLU1hUsO9FIXpn3rfAYER4XVMMDCx3XsWxkdBZ
lyiG6F8rihbQBp0B2FQphJVty2HJxyGH4Q+mp2lQEA5G3XpdRqWThy5NMA8ZJgiDvlUok/wehXYP
QF8UILazLULcXNGjiDFVGg+RuEIsEpUYewF7Vsteo1AvgKrzBohGkcavPwJ3VL381ZDWrs2iSvB3
WdkyXOk8ESCCSUL1bUYF9AOx6CPWkKlw9lzutnyEM8Gen9p5dw8Ea14c0tVsYC55jEzhgN4ICMYg
dajQ3O820CwoU2uE3iIdPlF5Pz5qqNt9VdByfEW5v17zPZm+cRew97iET/PTYDLU58p7Ay2u3qi5
zjARDNCwJKnHeoEvYzXKXkQHO/gciB6J1q89kCxcH5B/kSHVTBcRkkWpYtjanPCGIwjuMv4g6lux
o3dVqzw1z0BcbXsYiM2H9+ALj6u0aLNnaF3IoxsjRQ9qzHOC/AnTlZM4Jmjs4f51Ut9JtItXnGbC
xdegST88u70bbyCMUMN1cLntLuXUgvlY0qFdzhBtJrp2mC6YaQ2NQpgPSWGJq2BGDJ0MsA3ZG0hD
sCuGAZR4A4iqAK3yjMqDzDKu7n1XQBYyzzGuQsM7mME6TslY/TBK/Y3BED4a0fhk8sA8HHwby+B9
deBaJvqcUahRbncp7TP4y+LfJlV518+xQqrK2sXxo+zz7C2betO/FmhQ/ZVwhbqfjUg0SApO4vso
gbGmqwweBARAS9zLjm5DARXTRvc7PVgcq3m7GncaYMkQwDB0S/GujGX7h85bhETWWOZc5/VCHN8P
xHp+HZBo242HpYsGfYVhueRNmZsovyGxD+ovKsm5vG4x9QAVi8cZh/4xQ54U+AH16vMcwg4NfQ7s
m7cuJRVSiMtXHQ+luUfnd/0QNpr3o4NSYf1ttmTp//TloGKQ01MeQQQGL7oicXU8kOL1Z+IfJmsF
SZLPbJH6CvS3+BMYKwTwkWzF0HAz7O00o4Nbsm6/ruj5ZvBBCgHNzXURCz0vMPAab1DSINViZ7no
jq6nE4HrAl3oaUXUD6an0Y0Rp0kVAH9kcRmtzFh0EgQDuuwHtsSWNwpU9u/AE57foAlLeQNrtvk9
m+b8CycSAcC1ReQPzuLH1XFk/A20BgMyl1J9cKhX2wOqEFPeRCvyOU8C0hc31nMoJBRvEHmo6cGZ
POwN7OJtuCsm2AZ1lQUK6+504JM8GBtxe0iR6+YfF9DW/HNA4Rhdo7b7YQ1H0FDP0zqttxFZzEMH
CdYnRrvioh6XBerq2THvQUvvM71stN39jVJhz+9xW+FPs5BjIe1AhPds3YZrb/K9PYShtU8x68sL
WYuhaKiME1oz3crtkdl2/L3jrXT1YrhoDHXgjyPgvD8UoPmc7JDuf3ZYleN5RUWtDjAvt59DsbAX
CEPsHUS05b8y4f4FdrHZk4FS5nlQg44g7LLxeyaBfcHc9vs3qjt0F1DVicdFmeyRoRT/1yqpOTjw
wbxuXVcWfyWqbnqadJonNdqKKMRBN/PvRW+gIYOBG4nRNl9+SHT9sKP//A1NLUAbckmWZuxjVBgz
1Dk3BSDFkU9QMpzNanc0LFaXjTE9LmQdpyvSqt1MQQOXeX4uOhhTJGjSrjUaO9OIg2VH4yoG8kLF
tan+CN8k9+oLtr3xEvvtR70LiY6a0SIw0rsTorpkD7P1aVmakq39U7FN7ROO1Oh2zlr5pTCQdMP8
CpbVLzxuoQZGV29Dv//GxEBljYqdpBc/OjtfeMiDPK97Dy1JhzSdYMblNwhrdvAJHRl45hDit9Dh
wBQYm/7yM7PJEZEFqFr6nQJcAyam+zlmVMd1AhKxbFhsINHgEM+jDzJzoAD0Wdgryq0fMpghz/DQ
lpRnNVZcAfWLWM2BwhsRrWBwIg9p19n5wAH+4L6UqzE9WqqDvAyz7+6Egx/okUcKcaBgYMHwC7tv
zW4I3w591vUczftsT8/grMZXKAYp2O0lDDGMMftlPyVB2zuz/GBAcI4Q36kC5RK8QzC5Wqgs7gHM
bZYefJuLR1fOfK7xw0RcxTH0zsws/LsHnIpOQNZquhszTZZmY6uiDcRo3TN62fJKTKHFA5rISDW0
3UTbI4RR8GldcxPGc+gBBPmetCD2J2CZovTixeZYeKQtt4dh+TFwBJ2en4mJIRLnUtAnlc7zBQbJ
yQtxCVkOwkXoJUCtEqPicnaoKWWir6gL6q4cYLRWBce5PIP95PENdLnLUCtk9/3GyZijD79L4FCQ
Uhrk8So/8ZnBZucxrFbjNQBomDH/0YVFGknfP/xlQ6dlXWq0CcqkHjqd3vuY5BWm39czPinYL8Su
XOUCCmGOeI5KAkQAq4a9s9FPozRfUOSihITLAgVuR/P6FKALwb01RTpp+E6X/oWsSn3r3IqnPp5g
E6NBfNfTWuJ5xx6Oa+sQ2cZbufxGsaBt3XY7WqJRL/t/QMeuuPFKcNsYS+RpLYf8bxcXhTojY9cd
sIVblB9w+nRNOyBM7VCqxJmK4MYE/iewHU0GdN6aWA38xrUMB2tc4BS69O1CiwvIwvTekaH/irJy
cuhIxThhwHZGvmr7br8fRD67anOZmBvQiPg6FKZAd0VK6Wko1+2QCgmYLBaeiYqVzjz0PEd/Le/C
W6AWhYNOo19rm8cv25L1l07o8pUl4JkAsNl2yFso9+pls/RX1/eAikYn6GOMW1Y8hKEnf4ZW5eSj
l+0W8eMgk748c07n6Clw6FHroYcnOap2sK3H1C2QO2ZD1yHQFXfufAL5gpLLUYNomAwN5anBEZaE
OwjDIKdJu8J+Jq4HK4iqltbTOKGX14UiU7ezLnN0aHU+fiwtpTcp2oMC9yNUShUZsQMcRCW0WaCz
uB1kaqCoGdLuDuS7+Qo/pvVtpPP/dol2C5hXI4bjlqRoY2WFaguERoMoOiH0oX+Hq2Na1H1s+t8W
nIKoCoZGdOWQg8SeQUSntybNu7xmEfZJhZ48HkIPaNEdOxhj+JuYo2hE5ZfT/R8ONyN/bamOs4a1
hVzu0GAa7GmGjrKyGdw1T5BVh+6m3ayb710kOIUKOMGMJYOz0F+qOdrM0+o/it5tb2JaMWODtU7a
Iyvn/p/uwpJVke3Cs9vImB/FLGHusrmIP6k+n+YzijpHGvgYBHoOTi0OTK0KY2NAhgVoy5H0CsOz
tTwWYCWhMEROcZUHnBQtyOI/Jd5R36htX+B4MEArlSg5PBSzG55Dy/J3OsM0t+KA2KqG/ju1x2AW
vFpkypS6BtFE/xUzuHDwDNn2VW48vHXxKr+I4mSCbEqjKDC8nS9DK2d9NN4lK4JD1I9mqIOk+gEC
C1oneTrlZ45h6ie2RJkDbiUgl02IF7zJJNzORanfLHV5OVZ0i/38JbAxtmM+Rll+/pFG3MKKY67H
Fj88gjMoFLyKQ+yd/5hYL3LpL4G2JdThOXlqx5zcmhFJWtRF0YExdOEXDcVqYD8/Gs3m2NdsRsnR
dSuBfhcKUFTjEqGcpcS1GXXihG5HDmi+Csng9AuFQjZN6fLYlrv+430P+i4qA5vRdmH+g0Lbxk4G
CTaoh9SQHeYoTw/Fvv/b0yVBlxOJifnND7OlGkxKRzcojyHaD3bB5Yj2HXmARj/7gFrZ5EeLhsDz
HK3kA2uAXdN4Eq+OpO0MWYEDJwlEC8UQTmH/5pLYvhMfb7pRaPY3PldgYihkhwjl/J+jM1uOE9mi
6BcRwZgkr0WNGkqDJdnyC2G1ZWaSJIEEvv6uuk8dHd0tq6sg85x91t6nzg5z4kHfDC7umFSYogGL
trX3WxXVMF37jK4R2YbV9Gnib/Yge/5oxF0RfNVbv/7YYo5WjlO+yTXy5l8OSOUJ7XxhcumvDyyO
6e+rKLq1B22o/qhlLL5rgh1+DyN6484TDLp3a6mGKW204xEUygT2WADgvJM4Pw1H3/X79QykGn6S
MVYT4we+MlIi7qnhtvWI1F12+1ZXHrtA6yny+NzWiCuvzccvfwkBQVd3zYZ08tvthQZpuDcIwffR
ejvyccPuZ2amYF5S7fNmRAufNcE09eqV95A8g0wdoxt1wJtNOSgS7BSzz5yzi3pyTsHGitROxCXr
3uQHPuWyT7thHHhClQr/uUEfiT29TYI67UX92ev8YDj4E2bJnQ2X6Fe0FOLbEt3xZvxl+sRjUV5v
CIfdtUGnjxbJbGEU6Xt/Gg/Ck6TY5Fk1cZ9m3sbRpevo3PbADEszZNQVEyVfU63BXVQl5oODeQsI
JY6zU44ocWGAb5nzQkutQJql92EDQJV95kwVV1W8Eh0hOWu/DcjYuDOjhtWaexcNvQtvYwKorb7d
hUWnvsLZFdNjPGbNFd9KxjnviOGbjJCy+wJDMcNug9Wv0ow/7XHNTHZwmso5TrX09loKYuaBbpMT
TgtUhlKZ8C0pW0TNDPfAsDNAMYfBaxWzGcqGLM1qfvqyahwZ/VpTNfRBPz3M5C52u2grhjn1WmKr
05rbjjF7XI5vCLzVH+EBxTPWQpsfE7e7m3qNlMD5d60lIbtOt3H0j/mKIFgxMzr0TTO+l36t7ouy
y54TkIg3B+iNB8/t2+MEu/jkdA0jGmeszrb3DYEVQnzp5CZXZ2KBQurm5aEMfI67tajHs5R4F8gD
X2JoGrwvZ15ZG9zn0+B9ux29xm7g3OkOReAjSI5w5+wZHdBJPVGzOmy18kLxatqD4LUzu9qJ5r+h
s8FACE0KvHSG6dPq3PPTdeIG9WivuX/m5uAqGZKDPC7niGVzDrpgXnsp4Qv+YaYG/y+KR+c74cIK
2AxX1TLtkPlsikGJSZ2ra6q1udYQLbiozHvVhGV0cKzfsOdeOPk3o5T8X1g27muR0XBf6Up4paSe
ORUKQUNK+Kb94j71TnOgw1/c72F10fyfvYMCVr90ttYvRMD3zsk0i/hqJH0s+3xdJM2klf8tLaaZ
4xJN1ddo1+YwMeh69JRbFsfSWdC5l41Uo30eLcGltJw7u4RjKd1Wq87D5LtPhHFPQxq3iz4b0LQG
P6zK3X0jqaEvhpDLO7U08t6FYXkvIsxvk27LAT/lUhTMuhv312xAPPrA+gdj2+k+cFf1DjfTfBZ1
ND83pkduxFV1hte4bYxiPgOwOSksWTWBMsM0Jg+ZF8jspJhca4ju1gWbki6faQEc2tLu1FmXggkb
n/d9ZGwTdrTLpCiH3r6oi2S/TBbdIJsVz57lGB3lVD0y2nO+ysGaG14++o8c7HKvo0BfTOtsXmqX
sf6n/CL/O7ayOfiCcpx+DMXYclMgMcTmnEAvHhFqnTtkKVgX5uOOT2ZCpz+HLUcXbHM3TA5bkhhg
5DVD+VZ+IuTFx/DE4YXS+UaZPRqgkAS4YssqKe/ymmqJ8dk07XMxbn+XHMCDuboKU/YZi5+zJ+iG
+eDsY+MW8ZObdUBwDEOQWQKqh3oXTbGqTo6GM7wfY0akIPNMC32HlabYlsaR/IUgEi+6bXWAuwMH
jjsGNjw3oTYtVUM5dMtxVLyzeDAjG93pWW0vWxD4LwE6yJEE6qg4rB08+m6lTLt5KVSFehoE7gMN
Rj780noM2BnEzlbvp6GgzPgNY6YvDptWq2OS+OMbNevyIFc6csx6qFYB7VVzLOPAQSnp+HzDbbbv
EYo04A3mrjFtMsf7CteEVZiFcD71/60uQVzyYE4uXQezF6/J37mnko+yXIsca9uonLhIo7q6gUec
u8H4CE+F9gjDPpV4qYyUh9jkpXwDWy7M82YZmy/EJi2QMKW2PdVfXJf9kOpW87XFs52f/SJrfxTI
ji9x66p92ybqtdGun+K6yNWZvn8mgl9GX27dz959FIdj8b5gtHhHHo/Fod00PfXkJJF/IWDcw+GH
aKYWaoA8K7y7sBxHceFYnvEw2p697+4Oe6y3bLt6VfErXsAmeIo2Lp/2MNh62XuQVSzGLfT0InJg
W4JcqqdlWPpHDA9ceBlQNJdbIdUBCSwYXuAXYoI5ycXPkgdvs052IExWedUTZS4VVLVZGuUkQ9hM
O+S2ZKf4/JvUwGZ5+2xq/OnU1uFWYtKcbH1yZhrB88RkwmeuWkFXaOWZPHWo6Kp0y7d2PAKZKSw+
uksOwq+0yxvvuZcyFN0Lvz4K87iBb++KzuUXyHy2WcQmlL+izaOBVqZh/D8PcSE5k93sd6IcWsx2
2a6mc8ydMyb2qxpKCJ8hylZChGAxSlIz+FcAjf24fJF9wG3uLv30hHVsnRBCSF079QlOop0XB3iz
wQvEd164TCgiVQz3Ypb/Z0kwRKVRN/HDYSTmZD8EJAbsBpcn+ZDgUNMgIXUmGc35HfAhzXa/C5q1
hNEDrXjHWtigRFNfKoa/fHr3wuvi/0haac4UqfrJc2aH6dHtLe4odt1z6LAn/eCIYDqYHo/Gsc4D
7K0xV2F2VxSuPQIsMF1zpP9irB88lQwVj+Va86h4Xr9dwcmGe07Y/NLVTE32jXJH5P8BODZ1e6c5
ziwvPyEZ+ccVufwqJCpzMHHkNDHU5pMuAuswFpsZO/9oJn7wnVlk84b1m1SYbaui4lzw9bxhEpVX
oyOmai0oz8MSJeottpW5Tv1UAc9lId9G0PExOA0z4x0jz3GfgXFR/3GvVZxmC9n9rhRsNqC6fiiZ
DP5UyEHPEiYWRpOC8GLYRnMLkkXPJe24+BmTSvzo5ZH/GVRe/pGM0DbUv3zZRRMVnwtP/AOSwvJ7
5gnw9v48j+CijL+wo/Cksya5LP0vGRXrnT8kaH7gdVC7elLMBpDrvA+TScz6dajI3p3kvW2y8keJ
i+mUbJqZzuT3GDCZpzOo7SfMnCnz++hfYVQLtzpXyUOf587plkf8EzqD0mz25efq0nHtCtUz1eF5
8L4cImsXTuR5/G3GPrmzRSCe4qlszypfsidk5uQBRix6bqekpWTBrlShRA/OsW/D8sc4yPZpcPrs
VOPn+jeSMx5DhpTDIa4Q3VuckR28gAtLZAL24mIdXv6T/sCzVHc4qA52JPuVGQkhlUxpjriE6/oz
DP3RvBp3RDrCLdScPUHOZCnAcHemkMG0D8c2gjqom1weFP6c74hZOzgnxqtjh+uA97zenlvw22tD
N5zSsvJqq8BnS3WZRM03ri6Ig2FoLrF0u5MUJeyQYSWTdsHizj2xrp/+2NxGN8Gt+LLM8WkKCiJf
4SPzezc35o9TStWCCrnuU4Rx6uTUmBv23rzW1Z9QVOOlzlnoiNJCkcplBAyYRgE2gWODzPUxtwvG
cFkLfxeUHv7GAeducodasHmvniR+mZOmp75ETKJn9NVG5HYbNtW8w0tZzAfjTl7C6EsHzWdVBZZJ
thBY2mKxJorcadY3H9WKpTUla7T+A4PKUkxJRLjZC1lMPx0GovH1JshwOCdaxnu6+TE4xOO8SBbe
Arp482KY9nELJv+0dYblLAqBjC5wnO0qZ8BwvNVlGZ8TpyhxuCayaK6mjSj8QyEJcdqGGwKax5Oc
L2TFV+55ZDp9V2OneFFCRzNT8GHjcPak/FsJWjPyy2tKhVpXeXaeaI3RxjMBvh1VLthQh2n3EXw9
/OvUeVJet7jNkoM3RQGXVAJvu4P11jRCmhD/xzJyoxbXi7BfsWVgsW9Nk+MagIoYjvOtKIC9tHzG
RDMgYs2UeMEO14K3j7dW4pmeZ/vNzTjPD0wAvI94jeigKkgQhxYyq1jRaZK3RXYuHSkNCjaDNfwQ
HRZd5ke4O09dRySGNqHFqb/WdBbh3GcHWVcY7bZ6CVtEjsQFRg2kk/1oC5J+7MY+Iti1CFEcSntO
17gwb5SHxXKCeg1O+drjVFuRKJ44fVh9wNb7jPV/yuVxs/mCrJYDyRcMZ6qK4GBTDQNOZlWwpS+f
MC3JpKnuGRwz0ekgoOMdC4DFed70Tez0bm2LhmhIlWsDnQbkA3w7cqjlU7EmW7PXSzw+rcDHV9Fr
fz1pg6A5a0h9zsYlaw9+j4sunewAm54TQwvlxI9+RBqkN9x8PPQtmX4O9rSSrYL+PAied73maUlV
5B2Q3UI3Bfjovm2P8txTx/9ma4s+2yQc/0k59xwvwLt/NJYo8eKrvv1us2n9xALQ9qdwDRT71XTT
T9ch73AvFU28T/zYPNrR4o0sMnpvZ63COE/zqnE5YAJehSMH3YLShKh5oURV4VfHksC/uE6Y8XFJ
J3zQ9dBfJ8lOUNKM2QW8cN1w3CJLhKkhMTv6BaUTBWKvRKlVg9wxFjfX5KqJk+yCZtGfoyrMiG8k
8MJTjg2p/MCywJi9vFOcKZ33CFTWDPkDtAVSIN/BtNy2ErRBm0r8z/9G2JPsrMjYfI0TLfSNYhla
l29STVgq42wK/s3+XL9r7aPWmW1T99mmXSojdhHE3H3F6Fy8wo8llrmx/k0iHlOrKamr44Zrfeoo
q2sm82slsp9L1xoZ7f1G+sekDddHMcyN+wHwK8K/mFp9k+0BSO3y5lS1jb4Jgpm5gOgIcdru2tgJ
YkpP1hTu2hUjJbRLLfSR1IbEvYMjLMsjmmLODHBxbwzP1qt/dLSxfcKf7um9KjJz50Y+92om/eC1
WQk52GH40DwmhB+eqgZVVfp19YunHwXcx5z/ifP19kp7knvSlI3+eyOiX1vyNVk2w6AaprgNAcU9
Aj6BP4aEMNSkm1jSKY1V3nkI1yXeew40bordDOZMtZzhId3bKg5ccnPnp9oNq+jgMYBsXrobzV2n
TgX1e7+SbPsHDrxR+xpWWl5xYspmr/A/sl2srafiNQFs1py5GTJwIUPIuq4BYiP+AHP4Hj8tf1YC
u/LAldE/JvPqt0dV4k7cDcPMF5RgeP+w5LHgRir5pnu08gdrKYWYwWIfOreV45Wv5ZzI6i0ZK09f
a3RfEBf+5hqzCechFA6iSpAXtUI6oVhOQVzma0ZegfjPTg2lwNxBgOhStgmz7UogLQAD3PHnbzQi
iYRdZXuWuovxZa574kDMd7Qoohj6aDD6VHDPMkyEMzH3quJlYyBFX612yKU0jroa68Pc4vZ8G52e
bUb41eGfdlvbifB2iVpvyQ9OMJr+i3oTMXXHOj78b1zyAXKj8vLa/KgwFJkH9CI03zWWonrQcDUz
LpPAzD+gZzexn2N6u30DsjGk3E/L/JxvfUKfwCSw/5jALl49TzXiMJmqXE5T1M9PUehn6kAkQe83
qWAoNNx7bgxhw+itpNf34EQPGrMnQ9/eBM/kTawXiO0euhXX+p2vGjiKYe31yZWb985BPLSfLmEp
M2nxSF2XOIRzupD70FZUPfEa36/06j3vb50PvxNAnPPIBZudu4ndkfgx2YJy5WQwIHSGjXXVy+qE
NFI6mC+xUKN6KFhZN30j0IXit4oGVSBbNOqrY5wu9psxU/XS4c9k1KPElp+aSLnqWrTujNhHHpxY
PnmrpzhMSfTFqjESBzJ+F0Q82a+mHKFkd36ny+5X0aGwP6Nhru6x8Mn8hlWOeodKLRzkiVlWzNgk
jK3BeeV6s2xePeE1m7ePBJboS5swyHip6tJjNakNmXiEXOfdnc8wKv5DN7SEIxqsAlbi8qinPCLL
pevCFS761nmkNiNpbE1LjfpBWkHQh2c2kAQExsCPDv9CpJ4oY5LFsXrrXqo4OLv4U/ovyVti7iui
C0LmQgxlPgmv8lHnfWkI7enYZ9q2uya0ljiWvJua517gtr2gLEbtdVyXSHqsE4DFLQFmPlUBAk2s
erTVlyyRjMqZkiX/Gqx44sFCVhGz4ujRBr97ZnO3HnLewpC8dK2T45Jrkd3NoTcSz8GgpHhwxtEU
3xt8gL/ybVPCf+aYp1vgA+C59n0knaz6iIfAlz8r0iOCbFdmHI8fft4JUvXr2t9GRp2GJZP2QhiD
v5pzFZTTUKHt1TJyDtqKxstey6KyHg47r+n6RyJm8Hncnp3RnnKSdou4Ylmoa4uDTJIqP6+ahCy5
X3r8yjtJdwW1PSgdHmuv3baUfbRhz33XRtJ18fAva/IxzH7xuW55XN0nI2U8aRzUzP2pmTVP+Izo
Yy5VZxaHxN1uyd5vbJZ3IP6hyF/DymO+sM+GsEN9cN1wjO/8eMLOvRvAAMb3AURpPDORRzXPrHLC
n66dQDDy1YOPH0Y/aQ8LI8rxB8R13L30ehiDe4gxlqAyZl/rY+H4snzhM9mesbCF5SHDvLgeK2Z5
r9EaR2VatjUWSyIdAmJOBkNJ7DWM6Zj9J/m5R9K1xyyKa5TmaEnO7eKMQCmkKnl42Pqx/RlbfnGK
wc71kgtTjbw4GZnYDBYeYewqGlSp6xAQ9fTom3ptzi780fZky0KpYe9FscoPZUPyxbkUZcb/+rwk
c/8M9Vb1PObebXo9r9uW7UIUVf4GStmEHNbOEK31qYtD/PPEF7QMiNBWGEdyXkdeeRJjZIzkEhQ0
xAfTgSbxl1EJb8BfNvj9eLZTn9SPUdJbAeTUDkOczkaU28PcZcvmoCm7zFIzcdOmGE0Dn8ZrgM7W
sSXrlLO597vf8I3iIJ6z+HHoW+ZEXQmHx1OlIZ7WxKNsxsD/A8fIEO98RwHqM5Vbnm13256njLM9
xhoefWfi2KpjNi3uk8u4czskGE6ol4bgqRvqYL24bYynfJn8ktlWMDNZ9JzE/eN32QBNUAad3K1o
bdWhbDWuTUHMyU5FY/5e8dKRRymGV4dosz8etRanTuUC0cZTrQ/dMHM9rg0XbTqYlRFbpcfiFCg/
9A5kCaDeEXZQ1tdsIi386KmQNs4bi/wYxk31gxEPXHSUsEEHK9vc/KzWbgJ9scgmu2Ia6IxYi8bI
jrvQ/4+ufHowWUwMwrp4iLlx0ycfeQctmibFAjm6bQuLfaYi7191lEAdJqRmUV62FlFMi6H1uFyz
4lAWuCyIJoW4wkmP/a+amb/f4tS2tKkH5492GsAsGyrnj1y2qbzzmKhspJ2XWDewnRHePhMaBtZG
msN6a5pt0rk44VeGIGFS3iADJibZriJF9J1YKfy9nVt58zl3evfcoD39uJ2L96thdeoud8E1XxkJ
qYtocjpEKgYsakkUhd4uY7L/ziy8vSoohfpQT7YfUND7hiCmwee/JhVzD5sVXePSRaACruXo64po
18xTfilHtV2XGqJxZwF6EpDONstxVi6uUX+EU49uz5vhjsujicaYBYrTZJIDQ7bCnGzFLdicLJ7g
pMe97qFc1cSZDMklijZZ9tSXXZm9uKuvyzGdVpD240Yr0izMWcd1PCFr1O5RDpGxn5kWeXBnGMDO
xyJZbELhM83l3Zi0+N9q9GhGkm33TaRUAEaAqewhK5b4k511zhdFGZ/JzB3S7FeNJZJZ+q1iLq1P
0ZRlC43HuhFAxwNmnOEUClDwuyZwZPneLzphjiY7jFramQp7wQzMM1GQPHUpLEUtSBs8xC50K/ML
PZGiOtyocs9l7JEw13PHeHt6EW4VS1qFum5K5X77CpSCL212tZs3abu5nmSDadEtPlHDACfMyaCI
il+shJ+Kx0zcprCH2qiEIZP0kJkxi0BJFzU9XYjbicYYKcKegwAnb/CCijRtH1vMJiDomSjrxB7z
S7uewbOG+hjFWnqozZPCQxvb0hte5xpPRrP6VGiWMca1BxWq97PK45LsrxmuTK8uWAQkLN1aZHPm
eaB7VEv4BezyE8gpwrkcAo/t4p6AvF2Zb2K6L6E2P4DGC3NV02KXY9LI1v6wtL4PXZVvJo11hROj
JNYo2dX+rM090T6Y6drMleMpFqNjfuah5iOAoQ0DAOMgiMxdEUwYJOax3SifeYtBgGqnX37bBUjk
PtOlvx4KnsfuTTbUaIcSLgdDQ+iEv3Bx8MHFW9fAzAkPgq9NRld9jkslHozwy/nUOdaUp3FCj3/i
6DHukm5js2KcBV9oIYrDRBy90r/tMnen/O86ZqK88G/bcO9MZHE88OConrFrofxTSB7f+GlAM/45
EmWWaf+KRz6j/P7cBoKrwGvizjuXeq23d7dS65bOoyMi7DCFkyXcT6Fim3nez3fYcFb3boO0/AjH
oSxSkyBCnBvMwpLUI2f4DPJp+oXaSc8xtE7UYU+t+ua4+WpeTmuje5w6c/Jj6DzGeRMaWkVqFhNa
0pIK/ZMBa/hvk0CkqRHzhhFRzzcXp8/oY83E+tlaS+ILSh98W3GT3uI67OTe3/Kww4tayvIPOp7/
IpYiHh9uGpRBlVcDLDmBwtsFc2ZwwtPrfGOz8y6aXFP7SHgEZm+jgEONvyE1wgmhZ1Y1SHUVTK06
hkzl70yVQ1dHTW67azYq1VE3NTi7kriLuVSnhYoJSpr6dBoMSgkariD5im76FtPDIfiIzopvEuWR
LyfBT24vvNt+9JkpeIldnAUAaqhLXGkD3eMvQ0eEMwN1Md9tY0dlq5eWf8h9W81p3qv+ihNZfXhO
tP7oHOH9rpzI/y+O0Nq+HVEm86Wif8f3h128tl+ZbShH1EjI1+kWvFLu8RMmMLWNR+u2DlA659pB
996VoLinpUDXQ2Oz99HmtE+lE2MgXVxZByef0DF4FhYRgZpGbpihGI/ceyEpS5epDXP3UNW++In7
mkhOBossz83KNjkWjAr8HY0qB2FFzf+GNjmfo2orv1dZqpeY2KFHAknXf05FXcRCQsTHdL4Z4HZF
HpJC4I91Rg4kkS+Pcou2V09r5zsoHNZ4LipKXnKoxncxNRz5zMfzw5AL/7+C6fK247e+TUdJf3jY
GFvTgXALUvaW1bn3C0P0gc4Pbh1wMfZbbl4SPwueBrwo9yXuQLTDqmHKW/aj3+4FGZrPN40WcMUP
XSStkTl5ssBGBjnyjdNBDBILlTcfgvd7vCB/MQIeyf6Bq6jkVQlBd1ubSF5qpYD7q859nbBVrQdi
EG+lDK7dMu3ajAwHj8hKAlDsL2tYqwA1QsoZmGUhFp6mpngPAq9aML6UaHBN4WJo7/LoPexJe9iF
fe7+CrSa/CPo3jrtSAqG5iWoLtprPelyN3qMD/uhz55K/otDtnTQ0/xcn4cvYo36Hb//8jscTP1R
AI0yrN+ihaJkkC7xNstATuRZlVUc7qkK1XCfTTm/niDVRx5FO1nnViogFHZw2T9UwlAeJbZ+5dPE
3NInTvBOiNC8z8MWDMMUovb/KnUbym/ECh6JSqwAeeKbrzEgdOCVvAZ6EJIK18AhELdJji6qPOky
G5/Oh481mf0Med9K2NmouYL9YOQnP8sfn2isyvo0rnVdobDThVwxhSwRx7HqX92RSKjUEPz6YKs1
8Q9bzAqUQzkGrsuZDAeATn879xt/aPtjaPXQPVcj8ah3RCfmE6oIVwogj6R2d4O1bPZzCX11B+yC
Kiq2mCBWSXOZJeRoHnGYyzcYLDcAulE2P5sNMIgEVjImqGPB41IduObaQlmSpoaOEqT8rpn9i/ga
L6dOs1IopjN3Mm8+2TlkIr7LRdv/nwdk+iZ3IWNc748zUVIcojq243ll/IufZfZbcQRYjn7AbkfF
0ZYk+x2Rc3JNJ2mgLj8G/EPLfGqlHmjVhB/8m1jc8BIJkak9YJss7mYr8/HVqfLqImzEiI1Btf3y
eWWTnYbwfdmkXz0OBCL/5R93637wbjybBjzgYZhxBO4wDtfNMzRhmb0xH8Pmy490mhdLCkh8gk+1
8YEep4JMrAJB5OHSQBBkjTGnbCSxaE/6jfNF7i/2Ka+T9ndEjKa7Mctau/zJLVpc2TMWh99dSLPB
F1ZiGrfjEuP2lzAVnC7gczD61L6ihg5HfxyBM8kCUfl+lkFUg2R20Ekh2+m7y0SAAuAbzES0Jz/X
i99lFzEcgmx5F+QIH3OMnvkBszbWbpVhWTgR7YgzoMm4c6m7kucY/wShs6iUFLCe9c9s7e2mU1IT
3nSrSviWatTdq19r2IhVNM4rdWYW37VgkcFFyJx+ulOmVHftFOPNzLOMK2VXl74gB2hqdMNnPLjr
J7F6yZkcl5WwOF5ZXOujS3CVwleA20M1xeOAOoMQa6TwHspNI6y6I/QIsylMbsCbEeMDHfdoTA6J
AOsuXltk9QyU7G1BbjjJMe9cMF68f4dM5ONbTKhQaoZM96T+NnyFSZtEH4Vvqq92Y2BnlWzkqWZx
N9FkImx/6Kls3lRo7PRf3q6B/gPlRRc2YL4zO66nm1cnM8t42jB3qyeJ9KkeyO2cHgbmdQfcU218
sjq+8Quj3/vk+HbiBZG7YWTUVljhIRXm6DDxr6i0nqfsp5WbvOjthiJoIouOzKwCea5zGzHp9Idt
+EGWbi6POLh1RcZpCzrF8smt3IXTap4NrBy3AB8OhQNP2ClaLAb5rmckz9DbZ2QzFe7wR28WEwj0
FDAAGT1BCnWJ3jEN1frfsmFsv2jwaIZhhFGe0Hv7Z2lK2z3cNPYllSUO7RR7cSSfKkmS7zFGAxmP
2dx7H8Jbq1PlB8p7gBeSyP5tS3m8uKWpj8Ar7CfxIhTk/0AfKIlxrohn+uHm5r5wq+5O9tIiV3cO
1uTnwl2nkwhcRAUVtHV5QOLqnPsFZPzeQ29+Xk0XdX+N7WyyF26Ud59OYfGhyKmOLrVT8Yx389h1
pwhLZPlAbhsTGnKF1G9dZO4FUgl8hYFlHaS9ozx9XI0HHiThFes9g2awx82f+sfc3NjHojR6eA5t
zXQeh1+C/0/J4i2PkPDxLUCPHVb4wPDCCR/+k9oXMLDYQchYZoEmODydEww/SxFBMpb6hFpMZMUu
L4L8AzC0mk8Jdp6bjzTuzLmN8l6T/ReIQfz1KbjIAW0H7w0PQfgGIkHlRRuXB9fIIYErZSKCWTfp
serdz2Yy87EqN3A3FRu3uvRl6DC6CyqMATlP+4ydZg0dfFk5LdNifK+5Csvy42PTV5XYD/ZWmw2e
qs5lVDR/EX1RnCby5AGOWDQMlxkk/s9uSyAdZyr7J1tHt0nsFLrvvjvi48jmjBhdVWX5Y5ggsXxN
hFclJybklKpTDWtwp8gjuCdEholVLLphOqtgk2QbRm6FrWtdKOGPemNZBFmZPoEIYZ8w+B4qap4d
Fjv2LMEUmKI7gt3pJiXJgUCMxS3GPz1mevlEfJkYn+Dm3APTDjo2Qfg5erJeuoPFaYoHUTfxfSLq
kouEhEyMTzWdzW3Liv+y1nHm3eeWJe8XkhJvVhmaQYEZbRQ3Prolg0esRQlGPMY4oo2y3+Reh29a
+Dgv6jzEt11wRP8qo5Dju+n7rdvXU8aVh40OVBZUMZ/3a4VhRSHdbzs762a8VCUJgGld9WgvmR+V
jEd6Vw5HhwkNX3S7NJc82ADiiEpdyRas4/iwZh0hn9lIFnKaBdwoBE61lFi+yuvfMVbLapcDyT+7
SJ7QoNi7UoIA8IJoQwGeqsabTllY+88zA7M25dbgIMbgcgNlM4gEPh4Dtd4ly/zS466AgpiIdtgJ
oppz+D+CCw9yJRtrRzvvtCQIjPEr+gwlBMvrmwM3PQCNz/qJnx72EGdX95n8e7si3V0YzuKZ9Bzx
gAUY+1fcEVsDpXjDQuFEIbCrUx0r4GbqpzA4GOHSFAi3A0ngImrU0V3GuTi4bkYqM/PPYji2uc6f
LLrBS95n9q2MN4rTcJ76q/UH+Vh6nA7QgTmBCYF/C8RARWX1Asx3efVnAvWOhFv6f2Q+EwVeaif/
0fZAJhTXPj9ohUgSj9HGaHdl8nqA7c2aM+dn3V+Fv8n3vG6Dz3CAJCNMcL1paDR6Z10xACL6d4lx
iAw5H4i1uGZS28zjNfOcCqGKQO0LUlHUHzKPgREgkU1wOYe4FKj/AmxnnEKPfGnNZ2l8eBr8e1Ly
ms/+I0cG9jJy1aFqIsW3EELgtCmmrJvRquj+x9F5Ncmpq1H0F1ElBAjx2rl7crA9nhfKY88lRyHS
r7+L83SqTtme0CB9Ye+14yM2322R025gmAnc5cy0ck5/LWMYYFg1HBD7bG5RGFM5UymxnjUsZOss
3xe4pq6NV3IOBolF3VBhEftWoIeio809jmgbrNFb1gzpawVQ71cEMNrbZX24yQLWMPuw6wZzkEPP
n9W9rr/ECEWBvxv91EWI20D06l6zJfqMVz/yDttAqN83IUjdXdCxhe3QAr1R5av2mNXQ+w+0sulL
bNMIIVhrGvkGWN3JLvBuEK6BK6ZTTpTjXzKRQRZgS1/+gwCxgoxhNfQpTITsw1Q6e2uwvX9WxK10
F40Ym6E0QyRzKIIcqUKjmFXtVGgHlFgVe/2MzLCIYbbuE5Z0ARplp0Lohq+Lt9wstsQ4lHmIMBIA
1B1dHNdDsS6cchVAcy7oLgiqs1pM+tr05fzEpGrkSATUxGwacbCdFTsITYmUY+sCvoYKcXMFxn1j
5qPP3Ns7qoSF6WFLf/tNccHZzjIDG3DDsfwySdSiCB75broE0VDFndPsGdLznHRIhT6daKGdyJwJ
GRp+kwzB39L8Tfq+ToBg+fICaJhBYMxGmaCIYCja49I2y9/OREgEM9iZiNYFCdQZkwKatKjr77Je
0x/q0hl+A57lAS8CB2BckG7ydCTd+MhofnBLIFn8J1elVk44v/1lDTMvvk+Gkwf2KixEuqEXP+LC
z78kbutmN7lZ7pJPNKlbgmV2PWueNgyxTgtPfi5QJAkakY4xaubU59mbUDSiJYZvQjLamN6mZjbh
zuaDn55Sg/7taNw6KnbsesfyAfU7Isl+Rd91kTCMpxvs8cKcElNNWIdXJZarLwW2HtQ0jEj44fwe
cSjIJjOAEf+Ms5GfRQwNx+MQjQzQMU91V9ibSAibQa13XUKVc6LpmuIf7bAArdLrNgl0A9Ez3TRj
MF3nifOBhpPvkSJaX3WOTODQNXQwDD6cFnhHsoXbhOT2XEWqKfkGwJUweZBmoi7Us8rum9B6y2ls
qZQWasb8DhFHv/B65hm0f1qDAOkI8pviXs5ZUf/M+BSyJ59NXP/SqoLRJYRVLfdJQrlGpxK0qrtT
QRSOlnEmlM6r78N+vXHO1Okzr8Hcc7pTG+7hIvXRE4kWKBuQehpxIdq3zfo9WD8F5Cee+DRpCifg
Eqy7v0l5U2SL4ZLLmB+3li8A3CRNp4se3NqKgxXVsA4XH8RoyFmTbiSSOA5HWsGeiInHhpCVhdlj
NBUH7bHVt8cKIVHf3ZMvVcSv08LD+mRdA/s4SyPGwKhAufyvQ85a5TGB+a7uJsbSzhGoEu0NtUjR
n60LO68BXjxNdXIrfF5Bn6kIWuiTcG2HKRYzIqv3G8USGqi9VPh/sSLlbGP7SzKhLv+o0OclWE16
IS/gerq+OoiIiJB/YhXMDyTHZPHRyZod9BFRnOZnB4Dey8egGnCZqhVl1r4KKrtysc4gdE60T9JB
s2g7/IKW3xymzwipFXoeGEo8qz6CZYqHceTjh3oU0X6g9QCKj15zw7yoxK3EvTQyY3/Qz3Ua7gbA
UfFXobf/HqRX6Br3xowFFb1P0VbBp3BgzpAHAT//MKqMNUBWjDzHcKek99C1I/DfpLCOu5M502dU
kApW5V08F4G+D1Glw6JvBh8oyaT8kFyYocyDT9hc0SbIROuGgdhbkLFhZmzra1/zAWwCj0bGfEjY
kq5jFrTtg6m2zly3lh53KUQN+M8NUzX+BDQ7Vs8T2+3ifwlzFoYqy1ysT34HeviytBLxNYs7qR8w
1HOOiBqI1ksywIp7BmRVIXMVfe0/GAjnznVEfACtGF6+/6b8zl2eE+kzbhOQcAoE1d3Q7nz0ad0l
hgfFSBkr+XxKxtxL35sqUfWnFu3ip8eicylS4RGiFkH3FN3LtIFJMArgUyFNQb/nYV3a6xySArFb
nHBMD5NLLiGcB7/9Z3lN96hfpvGDuxNYUpTqoQLeMNOp7qAbYlrK4EDHV1szkWOGrr3lH3JykdoD
I6BOQLHaRN3D2qjq3OPBTVhr19Or9VD07zNPFD8Y4lNgkP6FgSRWEqUyyIWSofSg9IHdkNP8wycc
jO9MMjxGJsif2DMVcbCQ4RvwoYuvQVXK/jGj14BDJhl0qM5yddcBzJb09BPrNJeyUk7F+LPK67b4
xXjEwXufO8hRjgpFB94FqxPV3OQcDCuOaCYqDMMtZvBby9S5OE0hJp0Uwtp08HMAfR8EQgzxZQQx
SRtaaXpZIGJ91526MAFMj3E3oQ9HMs6Wj/FxSk2xUCTioaJgqYvG3mm6+iXmBTegeKjKoprUXQ3I
x0AwnBAgjIdusZ48x/PI9GnJZDL9WjDvggVMsi75i+crT244RrFaaT9mIQMGlVoEajyWFYANyQPr
ok2BSLM8HBoIKBU3aUHgxw53lzdfYToGzk9ZZ6jcM/p4b9jrJGa1wR6PjUVqBXcVwsyeYgTZBdhP
qfsIzFnoLi8GVzgbQ6fhcpLkxTXfIndscONQ656czdEmso3a0RdbAQ82FjNd5dbCZyMtiiJ5hRXQ
1t/k3KBYXNhkihe6XeSWfjjP+QnRwejfFlb4Nb6wbZvNDIA2gkNRn4GIDUVCX7bogFO7UdeK9xfz
tO+5X1klhHhMRuvswiyqho8FggJxWHgeco9HEjb6N7o7E9+oqZbmUTYTUp/T0qM84cFt+I2+wgiT
AakgZXpqwDaOF4YGfOJ7dMDIBqybNPrF8NvW4c6jKB1Y3XqoG/x5TWa4hGPGlKSL6Gl3nUeNfdcW
0WwPbSnUUh+ZQw/LgfwiJlVMXOb2ObPVWpl7khWUfcmmaozKPVtuyBq7uU1Yn4jAzvBiV1wT6Ztl
EtT+q0yMKg68hIj7ZyIdNoYfmkuIp45m9YUFiGsXhhtjiiQDPwn1J2OvL7Vr+sfVXzlLJEjN5WLz
Fve2UMHw7AMtFHeG5r/H2a377qHBcf9lB7gw14RWpf8ya+/pX40koPOgQeSau2VEw/niWkfXIDX8
9R1ruuceJ90t7q1KgQl8SLeN56fUgiQ59RgPhEHgJDlMl2YZ+osFGuSC3RjwccSxNcWDXqgd7ogt
xQTTWdNmn5PTOsUvpRfH+d+UrVTDLC45CiSEomCn+tzXA7pNFsDHNUAWf+W+27wsuSm+QTMBUchX
cZSEGjVvnVzH9RHYdVahnah15KExwhtWXkBJ8a9BWzKfHfhvFj5lzrzVhLSb9B+i9M2RKXkMlDhl
/P3gJ0tnT9MQBG9U1ZDfhOQ73GteDblXK5OYvUyQqh8mUDjZi6oZqX1QKJYbWMtru5NgwOMB6kzp
nwCntMsZsBMaORpsHy3+SP8876LcQz1VFH1EzyNM5zAAmRts1dD7vICXP1/eKpFXzpPvjI2+910G
Yxz/pBnkO8q52v5A21UwnN4gsUgYkHpgNVrClyyPw+kO64J8wMEFDATyisStwhyJcyoR+YgWTYnE
+u9IacLhvLgaXK5PSh2V5ph10ZPSPm4jJirh9J6zL1PbK+SpHeT/eFsARMuXHyUjPW8TcjQXMGL7
4zRKqCQ+C6iIpoDh7qnHe7ziRd9uhk2n75zA5BHRcuDtLZc3xV/DYMXJsd4cabEiGGK/nT+JIwtW
whO74suKjJOZCvZ9e4ibJdO/VcKm7uSCfAlOc8y27aBV1G97pKjN7gzgk/Cr8XMIEvSg5DTdcP/5
iPcmuObOEfuwe3DaYOhOrcH2DJ0HWPm16mKmZz60JrubENz96qKuIbKM1JqjQtxcc3d7Wfsnnoh5
WVAdor/nMcI4OfsMJ7OpRIgzQIo60GJVEgwiEOEzY5i5PRMDwIlGHprj3fO8cggndaf8BzW2bNVi
nO3i1oQs6+zsxGQpja6eccwmmfModYUsCUpTNJyxMEGc9k3YmRedIWG6s3ZwUwqGyP2iKyjcb+0W
jftrwg9LLJwoQX1WCxKgY1UVDJJEjd7rPpsmQGixRzXzoKqcmRmX+yzw8Xjw82Bgu2g3myUPD53y
uuGGArn5ayooSKwRk2ZBpCY5bNq1SHENSREEYMkgmROItGb+YwCwbr3iD9DZA4uXojto9A5oftWK
CQFjucguLlix8kzDgVOTDnl2nV+sLYbyUwCnVNeJVRHrKME89UfruEjEk9n08xP8geDNtPWkjgzW
5uo9hhLMzqBquULMOFI3Kj+JkFKUjcFpUzMM/KnXVAZYfMKkbq4Mksrlpih6pyvnbN4903fQsCcD
Kr8YN1f4RnISLTiyLIgUMbPRQydyVjG6SBbvjw2Gqr7oes5pYsMN47sI6h1NMy1YLOqJxtREWLMO
bNBLeYHoXKQPeOJj82LHgbjuI8M3btGlbNlV2JU1JZ+lg0KgQsSqLmxrS/tbOazS/slF85yzTGxI
4akRA0LRzyZbn7jZsflgR2givhpGobOt+D/fCn5LeFms5kWNVQROmBU2nRy3K/YovyLD5yK1B4mh
68LV/ztYF2NA0vaAv5olGohn61YemZAU9gdUUot4GUCaf6J1NOZo+oUKhJQnBEK7xbOTeyjRT2kk
M+uMJrZZ86fGHenQFm/C2mtZzlW8Ddr9Qli8CfcaOJYU1JVy271xvPiJVaFg0woNuD/rZfLmR5YI
Slwsehl7KGa8kQ9+3YnyjJxdPLE3SoK7NG8pdTMayn/TvIleOa09+1GsJtdPMGEZszPNwTov0FjV
VPaGS6eyNs++sriz95NqsKD0uVnDu8LdlHjgVygBla4A7BVusyXCNAPzcNQsWQxKbbPakXTIuCQj
MMscm//aaz9lYb6fHN9/t0rxRyCVmh9JnifOWxdIbj1s5IqhMCq19n52h7m9ZWNPAh18LtE47HvL
7f7JZmbiQF9KDzQYEztjxFEgd+E0z3Wk99S+8YBIczJ/POQxIY1YziVbeqX8iLj8cWqTTfWL4h6c
j41HKIk6aXE5hWKKACUNWI1sTrrGjrOMhGQPGfzwTMWDV4p6ylNHOfpQoYm3pNntKZHsA2kP7MWS
Bp0U0J94Gj+lFw/bKzKb4Z08n1K85QobyK+iHcKBYEZ24IT6xA6rAgaJUfGEb2EDUc9J+bCCYT9H
TZyqu0hGVO+jxx7mrW5V4FG9D6xteW15cBjLMXmFYemS5slwNb4zVLzrrVG5+sZcA6FT9UGu7xCd
pt8xdr/05BehK0jtqXlKurwX/hWPrBu8LBW0sV8F3/b4WI6zbG5zLNful8DTpsk3gia7z0DpBmRG
KPaEZihJLmNvvDhchZg1soMReC9hWTFcY7CFhOuN5YzmpQvqcn2UFPrB2ViJsEgiMUcoxuAOPb+C
xlBVZaR/im51uvHYmFjVT8Rn9e6/0Zvq9WEc0sCDstRacpto+oZvd50h31kkwd4j09KarrqY/AoZ
NxtvQA+2sxT9TdDNy5PJls2QAfOfuJ5ZdNUjiH0mSEvYQK/n3AyWT3/2GdtrGKTlqSPPU+9UPYbi
QofrbREAQYZAa/BhiIdZ4v+PTZ/yyTsGGAkEFXIZDZALp/YDTYzAlCHmYL4koZreqxqjIeRHKQ2F
YZWdPGqR4owDdhs5MV79w9orGJ4KOldnTyHIMQSnVMpzt7CK2QY9zLY1yRz/obVxQ2hf9h+Jg5Ih
3SOBiMVdZupxvNZoEO1zNTpBeUfaFaMc4SYdM6ZMySB62KrV5IHDBMdt0gOWumQ5IQCXphoLoLNt
7L75gBQHsnZb9K4HKElz84hici1RIa+R/5bJcSqvWEtRqzLv9wzhUUK4ChfnmObh38JHyX/jKmRx
g0NKfQvdTt8ZtP3ysSVDwD8SHpG/KbSb6TtT8KY4JaUfp0+axI2GOpiayf9pFAlFbwX7my/rup4p
WDNWrnOM6diBItQiyZ5c1XNeZEZsMQG5UNGDYNPPp8UXG14mBFbzlzIMsng7YgJgX5uYim2vyaVx
T5ookfaVRghPLvKgbNDImT0XKITHYOJ/o8fGismyS45LCzhqZkMX5fp1YaQPutzjvC0MMqWkJ1k5
26ElZAHEYhy4k4zcFIJHSPf0isEwbS4YabDCDnMwtr8Xpp0ahRXOsPVgpnwQd0IZmOzoXBgygPrc
jnJ3K4izMB3tgU9hYYuAjjZ8rRx3u1Wt5403TKUcFZNX+OnFy6HavomlVSBcG8CN0Jyhrf0TE6UE
G4MVsp6PU708Tkk1uW/RohgA+mirgiev8jm7JsTG4SkvZ2awwusYLJWx1QLTZLEwzzQyDm5sS/BP
+OgRCK1ceps89UpxJAPwWsIzM/fK5ZIMTJUeJ5VQv3d+yFBm8LBBH+AVCXGolNmucw1Iszu4C7ku
O/bgAPh2aTtim+GSztcnWLr+7OytS5DBY6XQ4LRn/u0luEfJvKyv2ziS56oKyQiwYwspnIGTXtId
9gTuHlUk83RZWH6a+94JKvdFBovKQQwkIasl1Qiw98TvDc8WHkx5L0ddsHPDsK9QyXCwYE0zeTjf
+FphdNNREXe3AVvLqweJ3zl7WRGfmMwCFvT57UXfYnHb+iCYrk1oWkZ1T1QJ/hUjtopsrhwmlO2A
DrqcvbG72bThMGF/nj8wR9goarKzzPTBTRfqqJCgbML7Drk6UkzmFE274XwlIVmIJsKchUeTZZDN
p8E1+TNFJH7YrBqnnJsWi5h/ylrfVgeQCCkKJNW2w6fVkd+6xy6z9XEZY2pbNJyQxWHKJ01xKNJq
Tn41vRyclxxSnnfBHcckV0yY/g8Zql+cmQV0WZZ1Hte3tHk5Xqe5tegSM+gGnxbPfMfXZ2nP0HNd
vcg7FTC4UCJz9OF6XKKxao4T2UrYzZyoEG92CiP7KZpCPVsNGOCNOtJPH0PkxbN7qSv2wU/UNdZ8
9B1z00uh0SaipqM02s+ghWR3KPt8AyuIackfVhqNBRwGvcAlHTXd5uSNkKgNMVbkSeYlzmAfbyYj
EAUcPamg2n8BLzXN2Qqe+HPFznJ55VZBj4O4rQ8esrLCCTZWAOS6pZkWgmGSkvVqZvGSofGMVn0X
+xjKzhM/dnZl84irdtIT0wEW4qn3m7c2iF9YRPmY4PHfmbeuiSASZ67P/twpZi+gT2318ijW2Mve
ku3wPsJi0MVD7IOavG2UaFQTOgQGDuE5D85ygLBGVMCq/WdCLOVnlMVN+94MgDhO1soweo5nnKw7
uvx04DNnoXhKKsgDL73FTn2M6oJBrS5G9w9LZOSnOJ+Q001wKcqrno2XPaCGxfBc+P6k3sc5nvyn
UiKbdfvRWc9RN3OFi87Yu9qdUa0xtWXsPPs5JTqezmoA0u2NRF2EEjKyR1IuynXyGzXSC9mAWSHq
6r9Ml7lngjSOpOqiEWrZqxadYZbSUgopPAQzLlBPIvw+UP6ODUrECp3OvuM33+8TPim4PAOuFXi/
iJAkdKYA6hzu/Vj+HV2n8Z85LkDNCnil2bELTdAdUUwYeQTF1/Z3Old4SanLuHiJ1yN5amdgtJAh
nJI3fzbzBnYumqAko2PK+RhYTlpNIFPVlSfZBXH2t+qZsk0hjJSb4qB+ArbD42O3rKL3ICDMFOA2
m8PpKshWoJog/rz9UIzzpm/yZdgU9T0qqmMvLE8CRYOTWIIsDSswn6zY7BVxhsp+MttreLAmC6cq
R1OVfogWKAckRgq60CAr3mwoC/tEC2zorebWDZjpSKDEGDeD9sUOkoOKi6DhCu1xvS4Jn0gLd/yo
kKo22XliMIb4YZ3DvnlwrWujx47sjPgBOiBctAyDLaKYcOzFMYScX0ETL3L1DFVmCc5ssmHqV5A2
2P0HjQDwlHchDDNG6v/1PY7Epq0bSUEHZNcTDLidyVbVT9+yf/B+dYUDw7r12EpKt2KKdowLFPLQ
oULNRbgglZOkc7idfasQ32fvpgB+D0WHaesToAXWK7vNM48AmKWyPIy+moGjIUP55VleYIqfInwi
qyF3zywx4BVMbksPE+D8wRfoUFi9g+JBHiv7sfIfxBRMBC0Fbdm6O6YOvFmkv9HEWOJjQSN0VGUX
xr3RvaD2nH6h1OHoZr6DhR9oiveksRitHeLAgAA41G4j4CyOLHhYQ+WRhc55EgoyuhmWJWKIMV02
pQCPsQqH+n3EVR7+Mum2Ck8JQvmpfOzkh3VKHdZaIWl0B2bk6AQC6ffDrW28WbQIJ1aey6RDQHJA
gePJp9ANZDDugDoTSklL1/eXwodicL9GpYGABoHyOPs9gzC0dSHxftAHkMWvi6iDI0gBhrIza+UE
ocH2/l+S0QjnaoWb3TOiYdiU9avb3eu8Gv5ye5Xus8dihkTeMvPK/1zbAbBrWZAeR5/nYoJmjRhZ
XPzQ+Fg75hA+gqNk6LN8gfpR+Z2haqfI0tso1ITSjf+xGWC4Bm6csUdPvmWWpgNe6rlTL3HmgP+8
COXzYfPulDw28eiXtxDpgLunQ8KbR+Oa9JcwzBWzbMwiSdJd/NR4/fC8gdKCh1hvvj3grk39rZCM
iDvHmbpLAyMu/V+yVNLC4MbE0W62EXf8HCLwnnsXibO9Mk4a4ODrOUiAi4xuqV6THP53ttPaGahN
03mbKquF0T6ZP8rEOwMke9MrVz6/9qqf+cYe1No3SXvCucpkoWsDzqws1foHthZf18doVkwFa0mZ
+IXGRcofnh/SPayjLRymqn6PMg3KblgRIhCnpPwQXZWon2XMLnvcEy3FgLuLK396GpGbVteZoF7n
p2tL5DaNXTEcmZA75wUzEQsRocbqW7XbTVcvTHuPamTodB4acGZs3mqveEG/zJPOCh87/EgswfpF
CCixLcucTx8kUMbFfdlMvE7+lMbhexQFmfduyhq4B7gK9x2VhhN9dE07vBe4XlnqOhWrvKjy2JQN
a95cEtEyMtWzX9Q3wmLRVdEvoa5mKsV+jenS7B6yjMQgTpwyoDtuuhWbA3WGk5h3xGp93ZAh4LOG
Y4uK6+PcjGNvnwEqhXyNovPl7yAns2w3EAnK1ALtf/NI6lCJoV1q7CtQ0yCDEgktMMCiDIm1au+G
ijaA3bPcEnrZZbF/tVQngGQdpCkxa/V230RrglaKvXJzK4Zm9FDhLFDwjpVqo+iZp4c634RjJ88h
M5vppLghoINGnUUDQDCu+JHlk2y+DLIAJFUK7/x7k1cEKMc+CukDsbmMeBfHiie0vOvoMmdj23Mk
yRt4Wy0F923nOuhVFU0le9+oQK1TsUBd05MAIx2x+shV/aPJ0/wjNUzYMGQ6UC+pxgcI3l9Y7N3i
c2nZ2v2K9ASE9lCXZApLeJXEBOGXJ4NuOjHu9uY7nZmovXI6IrS/zZNrfsDQWyoSwnxnJSChawKv
bPYJwyEEIai9V0HydzKBDUpt4QLHA2PfQhmP/CbBAjqn9HbwkrgEY1Y+y0uCR2n9XQUFTjnBunul
KmCyg4kqDf5DQlpwpb85I0sqD4AWq3isGTAhy6c6KenEQKghHyKciVeHwU7uffAYj8l3wtqz3RcT
dqBfDCrd5QoGdnX2Kq5Niqp680BwUPbTH+oWECmk4Mh8JkCwppb7jvgRCAVi3UU1z4IcOKhCLfsc
QLUZUTYYXMAUPtgy6h3hQtn0PxcCTn0cgong5R0qnQ2dS0VcHxHHsWOA87sm+1z51bdNakRpOfPR
8FKjmv6H8hPAGZk45jmgfpfPjsTc+rStKscdmaJIBwXi8EcvawjkSSaZZT95VascnE8gkbYiMl4w
DZCO0CBRGmtDmBbDaOavMSZ4ktFm5y5EfM1LP/vyJeP25bXsqUqPYw8K9I5f9Wz/JVjympvv80pA
AZR0EmQhMolZ4m2sxI2YeuBf2OkK3/AJp4zEpv0YWzk8sG7t2ksK+Y4IY9kxBsZYEatbzEHBCtyA
5MbvS4Y3duFFr2fSX1j1ZzYjGa/H7WrubTQ5zPXnwNf3bHFwXmU10Rm7MRjz/hUNJcK4KEvkp/AQ
GfG/a6vIdtsGmishrBCdcVbfOUOCjC5Jc76SG42WbVPps8AIdA2Li/tuG2Vg4g0hVBbB9MTKh3Kq
6oEl7WmnC31IEow6cJGHof0nHZwT18zJIojKlQYsg+yPxde1wFcGUdA2jfxSXs9U5SwJeEkenK5H
ymQqyWvKfJ2DFKVKJm/NMOvgq6vUIAoI40WEq4bei/3xzsxNnF9I6cI/RQ4f5wFjE+bKXM20ZtMw
ohxMWuyMl6Yl6HQ90dIgw4gNKOdnZwyVIT4M6dQY3fzCmQTedFOGGf00PuPF33lVFUa4aqgQ1C7c
DIPMOwhwSJEdQePUt0kHW7gFEiQ51DBuVkRfCN2AaL2ptme0e4hiutgbWW3eguqLWcAMhYwNf/o/
AoZrlVwmJliQkVCiKPeI0XCl6vGmJs5+zKCqNF07v07Jbr5NVtIZM9GV9btNuEfZKoK2SbqnoIC6
8K0oeNlS5YwDt/4zanVEp17HgHzp2uxHOuL2fSiHpS2jYzbG26kRZj3Rud0MKI3wsdbOF1GbYCSc
yPfm4dISbaScQ4KfqQLfnHfd+kwJ5jl/VNDXxM4k8JpKRh9o4lHktKE7g65sDOFRa9F4PNATbUL6
h6UKkNPdkspJ/IoHuDyQQhuLUKkY++Uth0Tc3GdBhzFO6XDrXSvDAj+gp4m30rQuhPMV8LKQ2YMB
FxkWWO431RNVz3LJesORPtSc+RT073Bwq+6P0jP/IvvOb15mR59JYc/+rl6x9SydYKwh5qo4uT7y
134YUOsSvxi2D1yjIdgMQNivQblJdvHds8bKtmA+EXT6zMTIuzd5l3+A0UJE18UjCjXm+at5Iogq
bPYpWpIb/NsVKAo5lwTpIafQ7HBKBtk06nabA4U1vN49a1/CMsa0DfjLFEzmxS0UXLeDJXK8tXuU
YpMAyTmHkm1y5PUR/v9wHVgmuZsdzIeJAi+hc7E40KhMLh0HZdlbiLF6PbBwAnmeh6EbXyc2LOlR
MhckBq8XrCOaNCXdjJ124r7HLARZNa7NGj4mPSpx6N1TOCLuc3L5t2C6SbYO5flLLIqouTg+yaXH
AG+xe1qYv8l3McXLT8zlLI/SpcfT0yzC3ZaAs5tbIGBjxyIp0u+JyUx2Z1GC6JfKeEt935VL0N93
Y56qfYG6tTxUfhplN6XXIGOftoZ/uaAdhmxO7NdXUfYbMarcwAex15XvyeoYyhv++IwZamN4ZAdY
pVFLQ8BCNcYBFjBSJ9eAYe5Kz/cPSBSjIj9HRJsMAZJvOEOMNEXRQWm1CUPSexwQgAPiqFZ/krDr
ztBGpvarn93gjmfc6ZmPDZ45mBUTwokrdwQXgZdtrR5wPvAste0MWrHHTwEtNM8J/4rF7Dz4fTun
VwRSrb5HB81HgWZ4+Ish1HyR0s25Va0O2za5RmF21Skg+Ue/Ziq0h/Chzyx4+ak1D9VTUyvp75tB
o+hhuC/NBcylNd+KKsbC3g7RBX+MiF5/QoqlLqzGgRuJ6HMgG5Su4VPQZhkRZ8BE+BaXaWSxJCke
4Ss7s2q/G88dqp+FL+VvMHDNBSdB0b4s1u29rwRF04DhoRIxUyxU2AXTTXLt8/7YlXLJDmrKhs+k
4Oo5C68NXyfuyRcbK8wiG5Z4ooZdy99NHJicYW0VeC8FsHMO83YO9W+ZAdr4DXWzYzPhMJaWZEq1
HiLsJOdkrNwYU3MXWtTbk4kgaCc+aDI6c1S+/7WiTIwQ3Ha+qat/bRwwVQE9O726vkhfkfdSLXQa
BPlx0w92tzJAVYmGdNvUN8WWFoC5Gz1F2YUp9vf/YJ1r3zN7PLBTRlXRR/jgvgTppcgeGnbx4mvj
jk1EE0TEHwmfUyTqN/pSXiRUUbzj3RMUhmR8zplpkoVJqKs1VygIXXqHnGfGg7lWPnUlzBmSNApU
McOwT5Pc9Z4zfnkjKmqJWuOw9DAx/uJ+H+e3xKxt5nI0lDr/Y5Z4ZvTAtrLycUkFxRx+broG7lxw
BLq61s6cELMYqdC5g8jBy4m/H2PEl5QwtT7YyTfOVTJj9thtC6Mt0X5J6vC+D/LiooV+qNlkBs8B
lvr+PFQ59M5EM0YNtJeIKxj9Oj3gy0IXqGEPYxsotGL+E7GK7ntmVBcz5DQyIDbBqkuSNQ5LSXwA
w+WkmE6hW8nuhGLN/uZO3riIS8pbZ439rWXPkz5vQNZ7piwJDuGV/WN1XsPUj65uzJt4n3OWNb/b
NsA7qRFpBY8Jio1bmGbilRQvXx6VV7rfC+kZ+mXIFZ+sgEC71QkZ27gl9pg6hjjltvkL+YLc+7w6
EqtQdkpLNpu6D7P6gdpDPswhSMHtJmPRj5qf+6WOMMAgXecQ9v2K1Q46Yttl/Tls6+jfHGKCOzSu
wnm9rutAIzIq8ydsGXkjC2fZfMgRlDxkbQyudoo2G0GIruMEVonaF3Ebewy1uB1Bx2XbFDyl7G92
kmqhhmqy7Z+mtOhCbqKGMq9ptjMh8dB6o86anviz5oeO8/QCstC0b2GKTw2UPzE3/FaaYuqQik9k
964dDfquGcHuB/HMSkG4nY/RxHHCZ2SbaFuDkVf2PvEDGo1IpQktYB8OHfURdOx3i2Cxv7FgGCNk
+E7AyJ8FW8y4MEbE2ZHZlhLOdkRFjRJVAy3x6ZPtStuGHiwn5n4cyPjdpyyq6ls1JPKrB6/Qn5C1
Wf/IjUVPiXgU8innXVhTm6SRHPQ+Kkbtv+ZVBDzSxHhMHkiOj8Kjn7pYRaxFqyWgagAjgMVVXAO8
tQP6nMwZTkG7OYwta7fmArxtiILnwUjfd0mDDUAyHlgXW0jKPgbBPYdD0l+prMhiNJ2Mv1jbULXu
0BZX5s5DalJt3Obexo9uvY2OlnQm/wq97gTBHlRMEGHb8gFb3Zk1pZ+BjQBtEj3auIEBo5XSSqLZ
7U50RMUPF9lTeBNGZNPF76rlreB3GrF5m3up8l1vzOBeWUIiNLtgmGzJh6km/nJA/YSPkYpuOZLc
F/cP4GfK8odTJ9ywrQ5T9zCv2UR8NCub8h6HLfotbpVpdl+F/T9nZ9IbOZIm0b/SqPM4hjudg+k5
xL5pV0gpXQilUuK+OJ37r5/H6ktXY6oamGs2WlERwfDFPrNnPeEgyscqHfGN1UhDd+QV7eAr4BAd
B2vPnfLgNnHcEiQnZdM6WZkY3uzoEDpMbLah5vR2gxjoNI+z0UFLZSxfs+aQEWS1UrAR5NkLRErV
st0uJ/WCsz03FSPKkBY2HcG5EGReFVvqq+AUnLd7CTOfbnJSbvNGtbbktkHNNjlQmDxjccNjzzHT
S0xMVbLQ7PXwPgpdXtBl+v6BVmM6JNnj+I+m24LLSrzCHEExPXhjZX5HeZLqT86QDHgZ2mY2s0SZ
GD/9ogppiO5xnp6j1iczn+ieS1bkW+AyEYmFk78XgCac7STxCPibyDai/tFKyPHfKOyf0zubbn0r
4U4w1JWl9zSITt5ohLoDWg2GgYxqJ+OC6cVNzqMLk+YeXpCXHuJ6WKLHttsm28LnHwwvjXqEGmZw
pwLrJ3y/FIYfNoVi9H+qltFyRWfU4srwbMwaqPnEJ1ZZA5GCmkTKQehmrzgsMfOiobaEdLmGs+J9
ja4B15nyjOStdHpXr7GFWu159n1iy67P+JINt+akWZmkn9jtmKMWGdkWmI1k/6quTWxID7R/Jo6F
/1D1AyJSZ9i4rChtzsg8EnmnakHOarFXUse9mP44dFGms7CZ5on2CM8mELJ2pL3EfxX6S5G0aOVF
70xvgVxcbWmeLZWOKqI4sqfuwThM7GWaTLVF8lP6LtMR21gu++grw4+ySkn9ly2GKPhwqA4rQ/bm
+GhgsCzvE8Biwy/yWthhMvi2zRupxKUphQEN9tRpMV9gsrZukrTONJ1AM6Ri0hfAK7UuAN51HdPS
SYfDGemaoQNnT7otinhuTCZ9FVW+ES0Lty55i2Jf/y5SGm4QiW7H3Tyiu3wqUZkNcuLdBmR70H44
GeMfwuwJ91qAtkO3xA5K0xOI/JBjG3u4p83UOPhMfsNd7Gaev+9DMXn7ZJbEXiZ+qR9LQDA6G2o5
lgVm0b6TjmQCAizL+WUXwi+zFeVEjXVh+zXKGwKW04jbZ47NLyy8wzXBs5Kt+aC4w0vPYx8yRBek
F+Yq+ovjHp+39EinVgUL+jqy80JTaC+qx8kymRw2mdn88JKUib4zGQB43aJ+Jto0aLxJMaMsj8kL
CD6TiwrUqsB9St2BcRyimPyBQyqXd0UirHsi1arDfGOAXEwgKLb9bop9n73aDcof0HaqhwGVmhM7
0JjnaBhw1yK1DDunqLBHFjqwnR1RnfKgiibtnpRBN5jRmvAAZhkPzDB+Lw/NTDwoVJlZ6gWJhQZI
ss9hkVx6d9aPkoeUOBvbgNyVBkIQVBd77jcUb3NVqBIaCSfcF1245qoPtOvscUeiYQP5XTK6clvr
jkbTMr1k5pJm93FuMbBuMdfyvYPRnYhJobnvy5EIHJi/AY+5UwiH4yI9l/3KdBP/rpsKvExActMn
SnjQRgczhp02NJjl9kkJjecTMinWeoKPpHQTnPgMxSHwYq00Av2SIB/A7qHNPiR5SsWGw05cMTMN
S/tYeSMJXBsv1TrKW1/cLpnedM/7iGCKwVYgBwBcml86Qqr/zSCqEQdDe4bYGr7BTr62FNOCKy1F
cfNmNCj+V08Y8AlX/F6qHCR8LqsofEC5wsAKD6h02Tfz0eygamU6+p54HHy5iemnsKMLwogz3JKp
Q9XB4l9C0iSB552NNIHjgweNwoBHxrRpXB6ZEuf1bYiRoX9CVWkbGovr5VAHZna0z45kEouBTjF5
PRK65zyBo9gUt9RViG6JuZu5w5+EwzZtZNwb/f2gACZ+uVYHxZuv3cT4qM2J3ZIAuyem7pEV1mjU
ymsbK8EIKVn97l1KJTSHMjxjn6aqQzU9azmR0l/1taU8Tkoc+q8iiuPkMSLGzdka5RqXB3wQN74Q
BC3GUwujDuIuNoRkwDjv5OG0LkfXmtEP+9K4cDJmnArYzG8OMwPm6ZGBO/2syoYtth6oCgG7DLcx
GzBBWpOxBiyHq8QIXXKXmM1Gb7f8Ueh4XjC4j6aRYFztIHm4l2kUjvVuW/X0muStmR04/KVUD3AR
dKvz7DVNfG5r2BGUMBR1eSbABBPOtLpx+M5oQi83EG6QRZwZQabAtLjY3pZcRjfn2IzhFnHCNgKJ
ry+yB8xXnWq8kwoC7ka+W0zqhjxL2rCBcEDBQ9iAwWPEXC9dgWHQPMSYukkhZUW0qwjp4oujxHoJ
QrV2HvywaN2xS5aomXNBY8bhQU6l8SORTl5Stwxj8cWZ8+EyAqGyFoHAbb5c6Ea8P3LczHdcg2w5
ME8r2hG/A2Cx8kd+18T20082aT/3l4CE35OlQY1nrOJY9Lhjt7Rl6mODZe0KH8p48tutKTIny6iw
aZY+OmWY/ivrrbkrx7rubsug4qZi2wLbK+QkEuBUxDOLRHVaGFdGToQDAjanGI1giGpEuazaIlWj
8saAOt6LeInY5iUxanCmY0x1W0nZOsiioHAvQ7PgfiLuqMyVQ4SlPXAIM3ji44RmUk+Swl9dOLLZ
2Anjvm03S/zjBYhssSrIe2joRUglO1Fw6QBbbDzBjMX9nzWjMe0iQrIo4n7mducgm0g69+GgHkin
zd0NKS7rh22wTa0cXHZnM0orQlPSJBsse8N5ZR80Lc4pFDKbnJEJBfGayggVQ6pxVM29Rwjza2Yk
YMNJZwR2E7kIirdJD/9xE7oM0lYppt8A1JVjqkNe9+mCNqLpcWVZtv7iiXWTRxC0s/qR9VxgD1AV
sDoRs+LHjYiM6E86Rjn7wU1rDhmV7dbwaHG2A3OBJJHYMABkGdxr3Zj5HruDVdwNdHG6LwatHoqN
PmMGDfxDSMbLDAsi9aJ00uBsbB2f4m1mKQSuMwv7XZf4Vn6aW9zSu9zkFPNoBQPGoxjuqLro3gNS
aAmIHicbA7A6z7FhWtvYYWP4Qm5uDRe8Zj27vyYGCfEDsp/D0uYWCRCVrE76HZASvyHg2DdLoWk1
0ZtLFiQ+UcrCAWZyNXx+tD/Wjc4ISrbcuEnRdz3e1S6bCzQE1j4V3uLFYStm7jTpC44m4pbAwMaE
UEDD2QznzuSvQ8hcBu0MwKPRDHI8j4kbdOBoA92xz8xxhENI2Yb/0XEarxeuHJASnyn7ii52ata4
voI8Ip/D5o0rbrE6g7JTpyShve1iuClkko5Ud0I16MD/yprCXEAF3Kc3WZP79jpq7NbaGdqmKROI
94wntbCQPsh8LuYEKDAGWs1Pupf5acGFd18sYbm305zziVGVgSQF/8VoXzgDc/1WkQTzQwStb/cL
Y+EtdMz4i+eLs6XEXP9h2enwKJuKR0R1C1sKoZjy9gEBhJ0Zp6ZYdeBts3WmRq602NAwm8BV//2O
uQB0isTAZlRh7OfNWi4PhkF5ECvXghdfxdD7PgE/MnDJQLv9yNEHBCbPNEOJcBG41k5dNe9Sq/TE
BC4WG/BuHs2wtmbSzKI4KaaG8IDQZyeSNhugb2honjFjfkTBj+RrJD196si2TucIYPAn1nky1Ulo
Z2x4irayxetHukJbVKhtMNkjuA4QKx9CEyDGFrdaXW+izOLGVSCQU6FSpP5zgvlWbvBdkd0LLS3e
eYPyagWwCzACs4/ha0pUeSbch7EPbyrcC2xQ/BdmrUBxNV39UgwuPj3cMlCRgdd6Pw2j0A6hKiRy
5xjkNl8NBq+iODW0yIJzMGv4PkRIqdag9mS5KAOiXukBZirSEI74E5dmjvZVSBXqDtI1pmAjnCL/
NrPBSayBllLcBcU3P1tQCPQRsD8yAI03fQ+OF6Mksc/gxEmUzTYUgvigIR1OtmrA3rhiSKDpd2sy
g2EEf53G+lSh0bHQPdTGyLlJW3Vwga5ovYquJiroc4Ry7g2LgfvGsOrYffB6cCUQ4hagyZQQTyDo
uRQlgZgeL1AtcoIqLd4ez54IA3JQy+7DIQE6gu3BwZJNrnQLUoa3oSe09Q13lWm8RC34gWXWOjHc
Wix+ysq5OaH+OFsK/wbw7FRktUeJBZq++a6H/USEh1O3IiZtPTlpxpE5HBXVcyFmsZ9RaYkzvxOi
+XiYvQfPHLkgVirBz51ATUO9K4fSuWcf4hTpYf31YV3W5Dx0abrtiudfx8cmdkV0ngJN/U42MMi4
xFiOoGHgO4vWaPrm+0SGYqORD5GKm5TonByXwA/rPJG8iemDc+0SUQ/XLAmgq6UB9t+CRsQjMdDl
GEK/BedKHFCso3SdVgAWYSR9ZlgHi/XcV85VR2lgvfkl4YmzZDj3hFyQ7cogZR+WEgbhKrPTwjmq
wIBVYOHq5duNAmzM4VwNj6ljIfEbOja30zQ2I59+CNEMiAepGfyS4/jaqgV+GNYMqzAwzdrbOzTk
cNojYk/iYxy0u0ZkzvmWdb4kiYBdPZQRxrqdGhrANQ4NEzY/rDykdgPODVnhXYqsIF8RiWg5AKMA
RFkLgiobxonuAR9Fja05dtQTASl2dosPKnvqqHdbWp7GBbwzqPk7JIxAEVvXZVRSQ7jbd9WMRT4N
8HCfKJTUhyz/PXvnUEuAS7vGYEdayGtZQai7PFLaRyJRMOWg19ijo/Y2AjmnuFGm7WnAfsCVIDPl
fc4wogWs4dlvyrSj29Dv4mdT+xojnA2tYsk6diPz+ir9qRxF1647ikKuiHg0LOGjGVQlA+bMu5Pt
bNarRjEcOIZaBPdYPWieyTnSPA0RqJt11/tCUt3C7sEJKgz2JFNJllO5w/QsI1uG3aOcMOD6XmAO
jzPyI2yUtoN97zetOQIEciR21YMX5tis/Ew1lwDHWXdnTSMfDoSIZOtbOJR2HRqvc0uesBc7S5vJ
yCgr7TEhOTC56dpqrXdCNUOITp376bquxuX3A+CAwmAaxAa83QjzO9fmoFmnE5Nb4DQ8Ksqrxw+X
zhAqdfIE/0SQk4un1rrPxYq+XCYf/+g2B5hFHiekCS9dgYgyX3RTqbu+KDCpEEm0jS0aRKlBHPU1
vXmUXPyKZCe6Y9V7LLtk2piPjJXL8boCgAM7q+p5NlKSOCzKSVCw5Aj4DRO73tkuSy6XmH5EuwkQ
5+ejZHj/1Ywdxt+6ZTa+G9PE9NY2+aZXf+qhpsC7N6tfQZ2WyK5U0/qvPtkS/iJfEooeXL8whgcI
0/RYpI5BCWAnqmBnTa7qcHkluA/XIZl2fRJxW7MtAYBq8Y0S+SWlUYSug2nT1j5lMVbSgArOuIIi
TjKlM+vrFILgw8aC4+9eZOQrfo7mFOQfCX1+CLAotrR2erGO1bHA7m6dcil6pqeaqo3sTtf2Ek4f
YxAXpzHyWyvb4Pr2kGDs2c73CXhpOkk1wXyNO5AHB4mfGV/G9TY7kbUEEFDUQ8JHSfc4xUgRVazz
QTdpU8M9oolouIfQgFXDNZbE3MQCOewhPebPUO0whUgtsDQ5U+/wW8ZKEZ8SBgEj7UUNwoLBcXW8
VB2n022FN8x6dLIWWxd6JmN4h8XppSDHSgQqdT3G7p7b5U8lKnzxLGgsGN894qevFWnRmQeuGUA1
0KCB3TLt1KcqjdFmz0yayESmovCYxWyGYvBdqKEdABdPOZaxo1c7PUWifDVN89qFs+HJ1dKOXBtr
nwC9sYYAJzltN13PSBnnA4RbMATRNWx7bSLk2GrOTjwL9l0RlUPb3BA+5fnyXJYXzjZqkJjSGWVH
tORxJgGmXlb4VTcFuNSdgQHyBc8dZUyNttQxdRCbcqKlUW4/ZyCfy/cqCCjuBZeZXqrYE0xgFWkj
y1beqZPWaBYHx9bUAlD+g3q0jUp/jo52PQpQl1VqFx/KMZS/4w4cJD9xVSFG0wZv14+l2zrRNWe1
Gt7yxkcoYXreehBNW2x57jXOoftABFwOq7IzeP1Qcb/9RiULHM2Zoq1RPNTMlPS767lKAFfQ2BVB
adjODIEx6TPlPXUNITh26h7MMnpyEE9AvqXVUvHgt8WPLoWGcuYpGnWCZ6qikmstc46uJybji/wY
uSblHSoPTJpsgogJQGJSpnzXjZ0EyNN1arhilcjFRASA50escaWkSwwHlpPsDhm6y8TAw608qrnm
RrI89cZE2GsgXalfmDZU4uoX0i8eOzACNjEeq40yxj04PNBWI/gtFlGpEJt0Sk76vvMcL6AGiZtB
NR4ZsA2JgQlOJ/UbYDnEf5xIVWY8irowG3dVyaIRb3PUmJ61nr0pIqJB5w6RAH4wVWnvaCVzy2Zj
aUuWD4KyiwoygUm3FxGcXIT8WHOQ8QzrQh+pdDuT1VDTjs4c/DCX2ZL8vyYJct7Z5GHpFriwcEWP
7qolQ2Ekmzh207e0MGZYP1zin6I0Tib8UG31pphiWPaFClZpnorapCCo5Fm9ZDF+25XB3czEt+oT
JQWXAtB2pVWQqT33u74KtnEyM8Jcm8oiHLCtbRx0D22Duf8Wyb2lR4ms0tB/gqe0p8/So1T1wsll
Dr4tCQd23VLL0Jxrrp0GCRzW3VNCyggcrM+xgseG3OOlwM9a32pqWprdoNyBuZ+u1WPg9DRvawhj
PkGeEjLhGuTjRKQowcZ+NcOm+SYBHjsPo5XOGDq1MeV3YTHTF+9EnkiJ7dAPeYiRc6lEn4fiIkpR
/KKaSed7enMNmxyd69NdO6BU3fdY7KPDqNhFynVqwWq9dTXyn0JKLmKr3rSOJz4oljap0mn4CJ8o
ReewtsbriJ9eEhWGCIwZW+6wMvnpTwZtbn6DTmQQ5EMk50RQRCnN5IjcIECp6WKq0uhw/KIyLyd5
n3Nkmq1ValOSgm2yt2h1diKUwzVDpuZqJOPAM9izRSBZMZq8zWQDe8Unb2EfCYBOfOUDdVAcpHTQ
fPdFOj5kNmNin7mzKbstE94goNKCQqbwjhxR478TpVOg7kKZf1A0FGo07UgEw1PKc+XyMBliGlbt
2PQetGu+rlXQ44i/OP4cqtthYop36bvChjEJxt7/SpjD2c/1yDkFX2oIoyNICcME60D4Csdi5Hp3
QdNXPiizUVCjEbQ1SDXTNfatDipqusYYOadJaJhexou1xaGcvp5lvJNFmcAVYlH6s/Khc2I5SmPn
VA+l/BmSMk3XZmP0eNa0iXk5TYSzMcws+FHOFuYoTE+hu5JIoMMeMx99roYrnGcgRvKJUEGL1M5m
XRvO8FGDAY43M9UTkEA6L3NOPXYxhSTHWs1+X2EMJTZrPbMqTDe2HGARpoB2qTgu4OEQ9km7GwZA
xRvqtIhAOijCDAA8i2/sA9O5UrLfJdx7Xrsoqe5p+nZ3PWeBGxPj7q3w8uAldIfxreOyZFMKAEsB
cSlLLiMi8YdkeQPdHxqRPAjLqchu062IaCYiw+f0C0ljPQ9N+9Mva7mwNSXKEleeesdvjvK3nEnx
F+Sx5t3Kle2t/STOHhcXwxPFvdYTPrCRmFgSGSdgTmxo2Am4VFVtdJuXmq5hW2Nt5z4J/CcZcC0M
9Cx8W7VvnyGw5OThmggWuZ6ab0Kk45njPT0vs6asgdNPOX4Js4u8rVOgeMKUIPPzTNd3MBEnwjjC
X+Y3Qr6nTAseeztGWVlcv9zES8oK+Cx529cegwv4GNtV72bsqmsRQfTgXONGN21IUPwwlvQHbjkk
ZrS9dRH8VREwku4za7gjN808UiqvWhcid43buUnAZqxKPCzzdeJgZiXrXs0NwHANOmqtYi/45daE
EzYxK9w5zxX6Y9XgMFvnNWjTQrpYKivP5WLKzG5I38rQij8iy80uhU3RxroJ/Lo+MIEpSNH5RbxX
/jLsRBWtvUOQGoO3o7Un819jqysOeDjZ3sGe+d8RFWncRjMY7humMlHPOKqfh3vPEjmZ+6h3juCD
ohEiplsaqxK5nd0UFp1PpM0cCQUW1kDvZ+hpj4YOK062gCoKImChrC51YUz2GvWgcDZBXrrqyFSA
yArJMMTjclKgA4l15iZj0VDOmwB5Ll/3aWbe0Fk/bnxolKx5Xi71ccan995DenE3dL2zylSNH2qC
WkP8PBCPyjcdk9jq6ns9FqdO85qfwM0zQl468+U95kin39BG7zsHL0+l2IpMtwzQUwLOi8+IPhGq
cRyg2nRY2yQMi0hXob1X0u+LM0cH08GpJHLJtcOfMv7W72MMxyzyH8zoYTcMZQHi2tAEBWzh6Ovg
5l6wkq1n/LIhDn2I1BQQRSLb/QAb24GpmfEhMifNizdfmviRCRESeuyxoMJVh4RANBQGD9XZXa0e
XLdFs6rKjnFxYMnT2EytcwozHJ/bwHU41KQWHqwtHIaWya+Jf415mBLOXVYP1k89eG15IXyjk2ul
WvFmCrOuTp47FrfcqRjUkxem7wh2h4ONi0sZJXTVRCNN09o0YlNGIK74a5rPyeIsTnWtMKKL1UiW
vVGoMeFMhXMVb48oPgyVBRnnV65zMC+ZpqptUnAp3zKYLa7SjBW/QcqRLv5YjxE3iZjFuR0Sz6fc
OQfL7JEUfdBdF5+qjFvbRrRBesXQ0FxdrmsngyvQcAgoaCJqhBMihJNYG/FzUBKS/iT0UY43ZcTw
DD3XzcLNaM059qI4snhmorbG9hNjOTcvaWCn9bWtzWK8IQlb6ecsrWxiynVcy3zFYFdVOBXBq+85
n9N/y27sumfPF0QyI9Td8gMLVSaeZWLDxhhqGo2IfZPSXIMHoJ1QBmXLAglVvEDFG0sjSMG6p8a8
YUXm8weVVw2XxIiLfGvGeSWY/7gGxgExivCGbgLh7BMsoGA4kwmGFt2aqHYlIxz/uFw6m7eUmErg
kE51wuKYwVYGPmYQ6lwPUCR4dvie+htqgBLrbSABqcc1cJ/EpacWl8arYSKkbeoCdvGzmLmovATE
1RnGZkPov/HBKAeFiGqQgx2M0XRl9BUMO80YDYwWxnFrT2A5JaIbcZa+IeBS+od54IixHqreZd3l
SEJ0w6/8NNxpp02dfTcGQl5JcuMWXqGwDyn9saH7SkuUSUUO+5G/SQc0SoLM1FgCe4qCLF7lWLIo
y/QJ9XNsDCyQEDSVbyZjjJJLgN5Ubi0CFNWBxlCd3/u+J/kLQ6V8+wGVesKwZmVwB95qy1eKy/9U
jWvOJFV5zXWXdydWu6L4iMNKOLu0SK3G3WDYSYmfhUbV3OXE/Kz70Ten7qav4qq4I4Xgz0x60onB
ITeAAC+FoYJTmzNhep3o+LS2TA/ou+bXHk07SoOt8hmzojUB/WSbvlrYZuNpXTgORfecsHKGuF6C
lYzNqnTIihJiveZEkdwvs41L/37hlk3baa75mDYlNG0H29GEA3Xj9rHyt4xBihyvW8S0czuC6FqY
KY16iPn12ruCZYijIXbzb4/SnnYrhrhm8zdc/30c/eLJZaaT7nJfdv2mSzKsep4XoyC6A9RYJMAJ
X8dYBerHXHg+CpTja/JV2dDRxoHoCn6a+Eq2CQa/CW9VHDi3KuVusS2UmH7S4mFzgki7lgSTNxKS
39BampGaYcK3GlinsZhagfXSEDgllF5wBiRngWKP3ER8a23QaXFXcx5cDDCxfjVouEHtZSRzrtmI
etR5U/+yh8EcjpGdthDhk0D3B8NizA1tIKIj26+pBoRrxwwBOmbFUsPPh8mpMQYe3qwpQGkd+BnT
QRQ1GfMz2koQmpmFVYc6oHESjghaIgESCEjbtkiCZjvlFOMeoQNz7o4dbYTrRqDybKnZUHgibYZs
ZyrnFB5I5HoqzItlIMn52V8z5e7lStt5Eu2A3RHsd/FaUQm2XG9XfKeO3GnXb+hOrtkiVvBWrVc/
RIzZprIUcAwZLuFVatHG1loqNmArdXL7xDNWvfZJPu2RsL1uW5NMTbezzg3nwLpl4Jbi6nRnViG4
5nlKrRnaXti8+E6jpxeF5bGnpV0M02cypJzw58qDS8OnOowHSkziW0gxZv3I/QmwuJzUZB/ZMiKb
8Y0ETcJgVledtcLjrYZbjJtWdfBcmDmg8mh32YVDwNlQNYVFwqbRIrlJBAmKNbP2MjjEopkqkmo1
BZMrmfQyPsOZT7E4dF0V411wop9AABwLuOwQn9MBouXtTDPnfBMMXevdwUmcO3CaMH02rhDehw+u
Nlq5TcIJx6xUnh2yiQEW3Ys6Xf4laW5T7NInfljdexQQ9ONp77MfdZTJ+A4UQJAd6b9r5l2hXP8R
nM8wbulaIhXECjlU1xl1FBMRWeOMpDmrB1dAb8TkRsEqX4SbilcPKl99JjgclmevSNKRTwS3AE7s
tkXtC8rQg6Kluu3Mn6FiA6Cv2HQCYM3Vs0iHQ3TCpb/jG2vmK7f4wNpQU1HWPERq+sBARbWlV8Um
4Hnw+8V93zVufUkHb0gvjcyoV5wJZFbbYC47MJocZT8hSmG7L4uu+Zjdeui3ITXQPW8sKfihzXZJ
OL2fp53Xxo6/bSYJzSanXdR+tl3AKb/M2sAIyzw1He5nKkumjegdu96rBtVqL3N2rBVrZUf1ymRL
uamsYvBRofuSEvSK1WRHV0f9lE1W+038G0og0T/vLlQ4knDAdRjrBw9M/zHF1DMchBRJvOlRU7tf
Beo6rPmYITjQkqEJ9zYat7nBVQ+fPZ/84DnqBN5NCyRHfuoL0ZZHZu6NsWGELPodnix0QdeNq/pS
EMo4uDQSSg7xAGRwYBIZGizGsMDAv8yaq68CKXZrM/PeT7Koug+36HIsJ718lzUdpk1pqb2rS3Ht
bSWxrIBcf8yTqb5z6cPg9w4Jb8tPguKcwK++Wup3Fx6aiSUvD0PBUd+3Hmo0gg/NGribMZufXKOv
q3vOD+atEwrf2dt+xmXNBp75VTRxgAFv1ifC2h5wRGvcNIxgn1jOrH0SC7PYktL3tkBziz3Mhemh
7g2bGFkJqs/W3k/Uuv6pjil5PxLNcj8nVuNzYI7iqNpwfoe2Cu21kr5aE2pCn9RUYB7SBi7SzuhG
x2X3MHx7U5exfqri0TtpTdx6ndU9VtSEMfODANRiwzdNvT3OqGRbmtSNguL2dpRFYLApgv6Eq7Uz
uKLXXnILCLpLjqXl+DwNFDauOwHVr06T8BjreaJJE9PfimRt8qNJU9CuQ21zZRYJbu8VYHNc8662
YzwY/Hh6mloZ9KK0tsMr9OJY0UobE0cXnmkNh0q5zWMY2YwU4BlCyUARoPRPkYK6GWm/UPWK+Gv3
ixYyH6C0htgPfcHQNwIlQW9cJhKkh9NsojhUlTOHOz25xIngmnQ74qoT0HHbvEPgDy5xRgKa8OD8
5g+TfaXBFaMD10sHwCSZlTOfcZwcadVLCeIxTmRZFfwtQ1nG20iW0ziAUFzORuh+LXO2vgIO0GbA
jXgQI32AvjMPl6m002oNmIbcBkRXxktHY0wRRzgsFvm+9Qr7Hm4JXNM+V3tz0M0ZIp29J4Rk30nY
XC+ZoqqDapBmx4lfP0Z52ei9TAI4Fw0XN1Zh6bTN2cow5aKi4LJY2YkUjEYqkACbss8mlIeoca0N
TXuQtGrT8QY8zqQaXqIcXrZSQ/FUTdq6QddryIlDtHkZZlVRXaYkg0GJmdlkTuL1ZXWQJLSCbU71
MKxNQCcUuvdacSwsh5qNOwzg0lMOzFeICYZ5MO0f4Taq5/SmW9QedgEUJcWnBl8LpsQDJODx0NTm
8IMxK1zAOTQ+EqokjqEzuQeSTeWR8FA6bf2IZNpmyGeRHR0OzcW7UJAad3aZDTgvKQx11kYdNJBb
ufVxKyh7M91GKaOzAxZ5ep1SWYDFR1QsTOlBtywb8rd9YgtaV9VQ8W233OrosZzHfdJkvcaKnczh
mZTBHFwDSdXSs2K95Vjgano1p1SG+QVqfUdvC5N41DxBV4zhS3djyjr5mfJsnv2odc64q2FcN7Z7
j4dr5GDGv9VVn2P0VCaB5lqlaJJd92sw+aEGZaOmg+0tY+UGNgRVqWQcufGP4UxhNabnfd/MxGdr
GrXCu6oGxwUhJ42+IbHq+9JB8aKhOWlOfTs+gZ5JnVsjT4mEjKzvdDPYcwLwCWrRJnVomtq1sHlh
IqCADNDuRK9PGO1Mna9ISBA4Tupy5qdqM8tJQOoy5+2uk2AMxYZggg5M9ik8E5NSwIAS4Hgngfxa
4R3O8FmMG4HFstvPtsi4GQq3DopnvJ9m0m4KbbhS7wAT0rhKcA9jytBW974moDKUQsGSpGkRSti2
aLkDt5vEnIXrgA/TTq03gmt6V12oOJ7zK8XIon6dBt3zX1W3ljOeXFMzDT02ymfUs5GQQZoPLI89
Gb2K1mMmCkNEiowfOfnvaOOiXi+PnOe3DKtgPE5rETjBo6RQg3MB7AgxnTz27OyLAejkQ4keHEJy
3CFyf3oMlWtbx9/+9p//89+f439FX6h8YNiq8m9lV9xj4W31339zfvtb/Y9/Pf76+2+C2gPfocgl
sPn3z4/HhPvx338z/0NatXD5b5Mf2J24TUv4yD4h1/Vf/3X/T/669ce/Diontm1L+B9FZYf7KPcQ
GqgQZGv03fjRx4v1qoTpffz1q7l/8mrmv7xaS+YS4c94wLhq7HB3VrshXY7WbFW7v34Ja/kv/78+
L+OPrwHZKjShSMsHKdJ4egk9WoaXhmTaEbjFuBNZg9ovO/fN42PMdgkwkeQI0k91t2GeqBC+Z1iA
asKnQfaSNEZSFvWKw6Uc90i1pYmzqEE4XFldk9gv3LTJhXL2n+KfljBtCl+kPypv3IkJEN/pr9/V
nzwEMvjjm9Kpx5CuKJcna8kjGPQGjpsaHKl3+P+9gPzjCwg3GDT3TOdXPKnSfgAVVydMQQkgtNXq
r1/iTx41ufz7Pz3IWdaPEHr88VG53ZNGe1ujTTdbetQ3Jie+dRka+b95N3/ynEnvjy8FhyLCkaT9
j4bA8D4NTHRMKjuYNlz++r2Yf/KUyeWV//nNBA7oGzlPj9o2vwdovRQCG8dpYuCrA2yVqiewRaCO
mMTz7KjxQoEHta25828eiOWd/B9PuVwelH96fURpaQsaGM9WP9rQEiNuHRrQXgEY/xp2oRg/Zquz
/83b/bNX+5c1qBOq0MJvnI+sz8HEEeFmaEnYPm3u1RD4/+YB+bOHfPms/+k9ZUlata0dtNcoR8Oj
EW4+9F3/v5yd127cSNeur4gAczjtbrVCW6OWLHnGPiHsmTFzzrz6/dA/NiDXqMgPPDNkgNUV1qqq
VW+Y/1mfMtmaEHLPMNRcAzjhflfZx6gJcJnSS/2mz6On9QZkP19IPCoIrdk0cuv70FeBv1CD2vKz
U7Smum8WHCEJ1PnMIwQgte/wSVoUZXguCVPYXCEA+ZsUfZF98+AIuaBwfWqrc+s9+zHcdl7LOHoA
9ov+WB8nyUQ4Qh7oeDXF3Ngyv1c+mLJxVv4B3GjcgIVKNzY1yUw4QviDwzX6MMqiZx6F4x8Tz3eP
DXpvl/XfL/u6EPqoeWoIYzXTi6npSIf4HNWo+84amtn7GlgafhcHJjxi/BpT93tS1vWnlkv6XQX8
48v61yWx7Iix3CHC47Rpcxm6wCoPuhM0p2iKMriKeEYcjDwsN9bRsi4/yFGOEM+VOlnU713l6mcc
WjhDIa+N0JiO7cthQiMMRkBAvbJEscfM+41GZbMjhLmHlIwX+63zfcSHY3ytOfECWwXRP9+uj59k
G3OEMEduBUqnPSbfPTOFg18Ofzh+Eh/y3gVeWNhXRGRe1luSjJ8txDtK3UUKsci/Vhl1XVwMbrIU
G0J9xsDJqJHNAfQyZvXjzN69ETmS2LSF0K+CtAdhlNBkYKlvYO1DcCdTcQVjsBX+kgmyhfAHYkzt
ZAji56Kuy1eEDsPXmavIRgdkXxdCX3W7YYACGTxjOg6Hs+pRAry0mFQkp/VJkYSPLUR/CpErhgds
ol/VWqfYrXvu0o17bErlEWEvfWc/lv69ywE2gi7EZ+R+d5MRjEzW2J+Q3PY3gkQ2zUIOMDsXuG84
thedMkD74BYdBsa1T+T7Wof/xPpQyeZCiP/CAUXLO2MHTl0NAXs2w4S1BLBfc35cb0E2GUKwQ1p3
BqcFwFAFOdjryf6GWiSAap/KYF4Nz+utyPohRHyDVDYMNT98Cfxmute9Ov4B1yva2NUlc2EJUV6Y
o41PtOM/A/g0e/DpmgrAj3c5N3W1+9CMIeOt92MJ4g/ysSUEdxDoi7Sdnz4z+/iVeQuj/dqolO1/
pWR4/yU29cnremuSUbOEOEfDJFPGrkuf9bgA0oFUMRukgTNPvjH5soETQh1+z4gAXzdc6AlE+sID
PlpWvG7i772vC0KsJ5rmjLYepM+2R4k0M3v9iovjzo3EWgbuXYjrqddhgKMnzyhMLIAvxNqD4Xmw
GyJF977AT7ju64YQ7YNZgYxX2+7Z1Gao8GGSnxwVBdX1r8tWlRjlMX48Y4D1+9IDG1+cQzdq8Jyb
H0iWQCuceObL6405ly0qIeB9HmdKymnd29CrGN7YI/vUpVUB2GycvWS9EWLdNaFrtqnfPheAxA/m
yEnFDZCzNlDS5o28OSu19UL1rNzokLZ8+IOgNIXwr8wIUbcIL6moru2bCW7nqeMx7A568HHyuB9P
1VI0zacULcwWGS50AjZmTtq2kBAitMNsG80QmDHuddKyo68U8dFEJvSE50197Mz5aUTs+Vhn/ElB
EmRfJjKF3MB7lpn5kxs+m7r9KalDDQqB+1qolLVAqaAtPfnt0eKws75EpR0VUgWPAyo6/iZqZPGk
/oXuYpr7t0BByuR7hVR/f8nmMQLfaqFYfNAz1W4Q7+tQQzwFoaOC8t/5O4SEMsGbAgQ0NizZaLod
sZoCTqL99JWOh0j0aEwlwDYpntBmUWF1pN7GKpOcWU0x1eA+5qm4ST8XQ+09DPMrUOir7UJ3+bVV
+kp2Wu+hZEM2hVRTOV4L+Lrt31rEYK6hXVe3YPCzA9tn/s8YhNXNejuS3G8KScfHNEKlWN5/ryyQ
bZkKWDoYrE99zmP7eguSTGOKmaaNYfEEVfnUWIh2nNrB9f/kiUb5se/zQp6xy9jGTjiuLgnkUCu5
gRwNbSfjLSEOzutNSFKZIWQWrArUERqNfy3Kkjo/RZsmGNUzdPLqpBTdESXDa68BWF1vTjIlhphM
oKjotqVDp7FCK3pUDQU5BtebrPZP3i16Y+P2vfz6D/KlIaSOKqhV1A2H7Nk26nuM4jGn7v/miHHp
4sUDfckemtrd1MuxZr1jkjVtCMkjQuMmA3WLO0FmaQrUYYA0yXQo8lIJsZFIssi51IE1JNPOLi4j
/O5gANe96yduYm9Q0f7UXcP56pYGJasOcxfi6AFUw+fRsqgD50gxbfRSst4NIUWoHs8f0PGL56pD
5ulWLRfFcFgY5l/royhJQYaQGZDndVsNoZ+3ZsEvNxqVdVjGd77F2bDlKT137Y11L+uJ/vvwQXCM
MA6I0ufJ7tJXH42/5xzBsvVuyD4upAVkB3n5BKrzBE0GWXmIOrpznnUUtk/rDcjCSEgMDd5aOAjo
6bOv+KF1QWkgRRexptyLagJPpTBFdzWkC+khQdIKpBTD1AFeT4BDBqmK2HxaXyxF6+/XG5HVyXUh
K+jILmk8ihcXQFtwmsEBQk8D0x+pwx9BQ/xw+IH0mqnDDQYY8W3RvrZF/aj02d/rv0AyYbqQL5QJ
yxfUOJxvBhDnwxwl4W3pYMS6/nXJbOlCbmis2p3wHczeAOXiVVbNxqlDg+4RIEXxfb0JScLThWxg
5xbkPVR8r4viDfTU9keDWTRWVI96UN8DxtQWIDkFqGDrtCAbsuXv7/JPFrvhZOmO/c32gcvd22ah
BKcEgM/wZb1LslETcoE+GIaFRJ9/zTQ0byhBlvMzVhsct/Bs20rbsnET0kA3F9huzJl/BS6L0mhU
XhcrpkPXcBwZrPknhq9PkMD+SWfz333dEnKDp9k11Ngg+VFpLVasho0yXIOGKewq5bjehKxTQnYI
1DCyRt1UrlkbAcAbQB+GuENiP7LQK+xrV6q3GOC8gOgLN5a4LIS15be8Ww48ayeFqdXTP5lfBU/R
ZAXHTA2L20BJc7ijLcK0Pur5MEX9W2XI9GPTgPjwG++rA+pjIy1K1qQm5BEfaS8jirPpu9paxZs/
QAIFhpTfrg+rZEFqQpIIQLXFnZ2FPyY8F84U3BGVSiJU22AbbXRA1oSQKWDdOJirD+EP5J8/RVrv
37aOhbLQ6Jcba0PWwvL3d/MElH8ATzTmVzcqqlu1y6aHbISc2LZAr9fHaRntDw5fmpAZMAxwUHUO
nGvRU23xEcWCWHf2neWGXCg50lbmze48pAlpYgArpoI/D3/AWm9vsBwt/4h1uInrfZGtKCE/DFbE
BcJs6qvpt0j2YTiLzF6Nj+POwogmpIOu8kuP6rZzbQz70zD7j66OLNyvcUIE+h6Nwqf/IUxlsy9k
BgRTixSab3mFMWDeIFTT39sNs6/Ycb6xhCUjpgqJoENnvUdcC0mrKkVsi8KYCgbPn36uT4ikB6oQ
4lOYK4qVBM01aShEU2PvH/XCekW/vP9rvQXJ8lWFMEesOgxmPHev+gjwLOqcV1ttfmShhyskYI1f
N6JxKfesNycbLyHknRSxafzu5++tgrLaRcVgkxejANXWcONsIBuy5e/vQl7PKCG2fpn939mAkzse
JhALcN543deFpWvvGsAmBoEkq/DwUVE0JHoN937WBvVm/euyny8GOEqoGSYl2TVDUTJCVQA7YIRz
MMd7sZBhnHbOgxDpbIW5Yxv5dJ0c408fQgssob0PTqoQ5a6Kv0hgN9O1iuN/OnuYDsAxtlLIslI+
yLeqENTurNhJrUzT1Z/S6kF18kVbP7Wv4HCLo9FtXnE/XqmaJ0Z2M7SdlaDCD3dWwSZ29IyfSZPr
G/U32eeFyAa0aCXK0Cc/RnP8jq1PfSpHjg3ri2gJ3v+OkeYJQY0OTWhHnPWuzSLSiLwRxGBMzfDl
ddVjzj4FBa7fqKN9vGA1T4hoH2Y8lk1me+2MGbmLWQdrY4zJA9zb4W29O7Imlr+/i7ikZS1BPB9o
Im/mQ4LZX4Yon9YB3sTetXzd18wyVe+a8aETBJkHrRxvcPCQEU+mB7RDojP1yfzHehuyaRfC2y8X
wy6EAa465ItPmF0139vKHXbt35onRLUOTRt3u6K7FshfHirXvo4Rob3+0z8OPM0TohqtohgJnLS/
QlXkYRGePgKs7KYh7LBDDHF1IzXJZlsI8OWSYuqJ210r3/oXPv18MPv2L4o7W5gqSUdE4GAIeLTs
xyn4gaA+Ipp130CxMl6wRIguheFsvGFKZtoVAjxTEdkDolpdsxk6lxZ4qGNZ39anQvZtIb5NiMwD
ijd8Ox10quM8fySw/DYm4OMjAVjv3+MgQbI8tjo9+3v55WZkPcD+u0X28tOvhma3/wuVmWJjVcm6
IsS2P2ipNqBSzJGzqU76cmnzvfTrvnFaGn0X0fjIqoYzU2etNGW4RTvP+uzV3tYNSfbThVjGKVbp
ai+rrkWtIfLeFOOihFik+0BVmitEM7y5sO46t/zmkksvuCzPL4j4Bqf1sVn2sQ/2CFcIZ/xzBrQT
hvJbARkSNWtEL2ytvvG0cSrtM+rsTntxIeK0EBjs1Bqolvuz7+Ix6bT+vvmxhMk3w7Buy7bSv0du
6R8C2GSnNkbzdL2HkvkRH5Nhlxmj7UbW02RHWBY1FvylU9lg8LGzAWEBhK6JJQrqXd9j/AbUqxoP
xqcZ9qf1tt4B2RQJmdAY/ATz4Tr5GyonIKcxz86N/ZqN3ed4CEc48lVxitTodRqrfUlLhFOiKl0k
Wuwmf4O3w2BXiXFpV3nnXO+PZEJEEGXSWXEINcF50vGnMo8UPZEhNGE2361/X3LsEVGUxYTpSqiU
DlpYgFK6IH35dbKlvLUIJLSfd8MgNBFOaYdG37aDPWMS5N1VDvAzD/fzneMkhIVtWwq3JEiFUEj8
5BHzd2TqJ6o99r6F6ywT9D4v6riTRnGXXjF/aG98wKE/2FAQkFifB8kG+x84ZaTGgd7O3d+ay+Wu
QgP8mCzngxjrRpQG6nDfcUcEU6oh7g6wVxHFatQkfCxQsUUD3++j+GZfR4QciQjS0KU1Up1Awga4
PGzinQEzeXIAARiOer/ejCwuhDgvUCIelSZNufPZs/MYUP/qzjpee9G+TVZETWZNgP1LH0VPfqAR
eF1neepp1tQp2xgoSQ9EjGTWdCaCSWp6jYLCvm9MLfhihbGzhSJfxvuDveo/+EhewjSjpTitDk6E
YxRWHd2/UT2WzV1opYv13Nw5/t1smIOCDkasfBvRxe7O2NfpfwYDylDIT5hVjxhupaF6PESBNuMr
Plf8Gxu2CEf4Vqc+TS0Z2tPsFN0jNI+0vPXDDDtTXZ8M74gkaZo/WsiOs4OUiduEmLPrNoLNZtFr
j5mFj+1fJnRbnqXQ0MBJ7UDhpPKewBXijzgnCO7emTAbE4weYr95JhyQ9NdnzUz+RafS5OzTeCjM
UBzpA/+HEkPE2wK2fDhDtiEmrJTNpPNRvThXdnOnN2p2ROTaOe1YwHxcSFgusl+BZmDlsqggobYT
UX+PI7zl9n1+6dO7dFWpeqghQaSiR4fF19BSVa2HeQu9KhsZYRc3W7tK8mSaYFD3h7Fub4sw2Qjs
pf//WbeMi/77D/dTnKeaMWBcKMwjQq6rPzvoIicn2HzSkf16IUUpWhoauMLO5xwbn9lEvtEfNn69
7NNCWuqA3Jel0aIfYCTncWzup6rdyBcf7hC28Z+EZLS+izHbfDaK8VaZPzUNfumUKvKtR1bJbxcT
Elr3OJ1nTKplN+dIc5CX2oUK4LeLly/Q0+jtVPOZ6/A50796drEBcvhVBv9gvdjCzatHAidwKyYT
ZwXvxjzYB+PoPCBRclKgaW+ckiSLUkRrW36uaJ7azWeI6S/WoFBXtM6GUn9dD1bZ1C4z8i5YPSxH
mkVh+6yOxe2oDrdV0j2EDQWbOtsYJ1kPhIgtW+z80OqYz7ZtmCclK/RjOZq41COFu3GE+fAoySQL
kVulmWciBkMTBTwDE27hDWBd/6Yx3OYm7Kxvmp4GW9vbx1nCFkJYb+swzCzWah9NN4iP3A/F1oOv
bDKEEDZ7F+kNpZzP1aIbD3cz5aU/VHCwVPwDrNBiI54l4SYCtqtpVJHuRHWjm98QIbnximRjtXof
D44I0DZxo+L6aeaLNFwQX9Bd774iU1Vw3i4CvL+nn0XHi6odqk8YDyUbkFfJChOB2gWqXi5XCVpF
GQ43hFp7sv06R4RU/bkeJpIFZgmh3iLBjzh0P51R64kPXqCdUBA65KpzQ/3/hWvSvr1TvGL7YR+E
eIFqZ6SmOf4EAdz4OEnO672QzbsQ7LiRpQE+Wew+Y/91QrTCbj6vf1myci0hxjUsVeNQsZgBqyj+
qhTnrI39X1hrv2KstFGDl7UhBnnXur0Sm9M5xo8hV+KzijOMZ05/ohm854piG5YQ2/CuBiyKwxkJ
nOAWtejnNrQ2Yk62RoXYVjN0q/TAZgUhZ6y2p1h9cKKNDCuZVxGBrZdTjIJFyMGlyHk4tzNe0LRh
a9V8WGAkRS9/f7dFIIiYZP2U6reIQNwFsfPiR/2dXref4zZ6MjrzIS6H065lJKKqHS8AtaMxSAaW
X4cqG+6HGevtAYkO3fq53oZssJbl9a47PKOFNV+czklbRH8j8lLrWOaW5b5jmLnM/7vP4w6NeRqC
KufCnL+j7DVjTA30cf23S9KQiIL2YO2j0elM5zZJtBO2ZPHLFDdf24T7bsTb9kEv63TnohJCGqU6
X6m8UD37LWJjGBLhvvgwY0lWn9c7I4kIEQENdTLEYAmn6sgNtIdigRbgtBLdaJaRbaQl2VwL8ZxY
mREDCQUy3GKtqo6le9sXw9YBUPZ1IaSjoJlgGuPNhOy/f6PP0fjdAOz2ZX14JF8Xwc9JjgWQpaoo
KQOSUh5df4Q/MSLnuv55yej/B+w855ln+QxNBh7piElafht4PEr0/uZqlTWxrOJ3oTCFylji76qe
8Wh7mwz7tWrazztJbTYid79/3jYx+a2Mhntm5epXm6MYBm04y2w9PMkmYOnWu58PmmoyuI+wp0Gm
GKqHxk90/76bNWcXrYkeLC2/a8GeRmdsuGaefQPSzNT06T1atPnGDC/j8MH1RMQrU2RBC63r+Xrl
vDZs/ef/izGYhgikxfa+hGcI2/IQFyVWtaifJIn6ndrJPxjmRhvnetkUCPE76K7HFZ9FmigUKnAk
QGYp6saNr8vWpxC/jTsMeLZmfD31sbTSktcAdM0thOutVxvJ7xcRynOlhBmQSu08l1ja9Qjl39S6
Ed7sCmERmQxuH09japBnFQ3SW90FFmrqy4UHu7aNNSTrgBDCUZPB7CoC9RzpWI6ZMQ/gVq0j6L7e
A9nnhRBGzdeqB0txL7o3eV+KosZ5W2sM77rv80IE+xrCbAByvEvToY6sm10w/i+fl6wffenVu/BV
laiqlrrpxdQGu3tAfbTLz3Gnq+O51Xhv3PPKYxu68Xsz6LdHiWcNzqVTS51Ks4M73rEBwr9RApB1
QwhgSly6ib+ae0km+8Xv8RPAfLA61yZoxfV5kLUghLHa9p4/gX+lIshBxc0DPJTbyL43MnwT9jUh
xHKl6CgqWqF7CdQgvOtG4AeWgWPAbGbqab0JST4VUcR4EM88wC5+eprzmsXlQ5TUP/rZvIzx1lFb
Eg8iRnhACjT1x2S4ZEmMHZjtIOyclqO+cTuXfV6IZqwQHYypIxemZo5lbmq9WGlg364Pj2SSNSGW
dXzDAixdjbOfFl+mDC0hvev+GHP8ctcbkP36peF34TaMED2z3BwuPvQOTGIpyuJFEtysf102u0ur
776eIPE44iVqnDuzfLAVcmmlIWRYuo/IIO5SLbANEQ+sAvSp8sBlxwHTelD9zPpS97X+Rx7jKr3e
D9koCdHcVEPaelFnnE21vP7ajhED3EjXkuqOiAeOWrPAs27oL1PcdZ9/4Rw6lLwxjJxv8U6M7oe+
cR+HuH+uG/ef9f7I5kUI7CGdyoIjhn52iwgRs6zTb8wSEiB60eEtbzjOFptIMnAiNthuqX4ivm+c
h6T4OzGr6lS34VaBUvZx4Q6N3zJ2glY4XtRwTuqXBr/DAJnVBE/4jfCTtSDEduSYCBqGCX4VfRcU
h8kv7fmITa+9sQtJwlsVwruxUtjEyTDfNllRnJcKj6uHxbnkH+sTLWtACG/VQ14N213nkowFxr+Q
3u7NqahOnsLz6r4mlrF7F+PYYuI04BSYGYVddad7EPeQ8eVwBtFgvQXZLIh7tYfntJ+oA1bXClNL
5dNTL9hJ1vnP9QZkoySE96T2aPHDRT13i3lr43NbWBwELmFdbYl0yZoQdmtEMjXMCiqD3TqGodMn
2XlStD9DdqObfZ0QYloPHQPYOjeTwDWpBiM6xsFMwUjcPmAX7WxRjT6eDF3EBBelg5tEwsHGROH5
q59Rq0eMe/y+pxO6J4T05FcjTplMdeXi+YXYwfOEv/xhTnlN39eCENKFQ0Unq13n4sf2NxRJsVwr
kuQwG86+epsuooFBHtt4ZJJNcQ16jjIOBUXYn510eMZI4M/1XshmQYhrxN3x4olT9+L6gX+HIbBy
cWZ32DgULGPx30sunm6/hzQmdonHpYce2CUeiyVq72jE6Ke8MXiGwz4aX0K8Wvd1RYhu01YRJA6z
8YLU9hijUdtW/cni2DxubLCysRKi2++TvAaXMVySCGX1o8vj+SXG9X5LW+rj0NZFULCZzNgO48j2
66hfsHc/arP1DSOMeNcJkzvh79OBvojmqNly4TX174E7a094n/rX9eGX/HoRCczDJ5d/h3KJO2Wf
cIGZMKY2xhvFLdOdLQgxHXgt8tCOo56NGhVUE7+yE5XDz36AWeZ6HyQzLEqIBjaaxjgWmudusr5l
FvZ6cZ/vEjCwMaj7ffRRt28nyKDOBb88zz2aalAgejwjdI7w8txaO/sgRHQ144fTu/NSmSQFHu3I
1k51yqVu3xAJIT1VnU1hzxkuGA96Fl5ObRXh3NTS3r4GhDDm4SuLzKy2btGbh5aX5UqR/e2VAPa2
QAfLgH+QlUQssNlXoTtFE5k7RWINMfNP02xfGyTrD0rs7Ys1ERLsG56NnxXq7QeevtNj41EdC3n3
PK2PkizahFBORoViGJaVfL5E93BqxgnHKmyprKK1NmZC0oYIYIVy/ss8crj8Atz41ZSeGmdK75QK
7N56NyRTIaJYi3bCIdfHpWRqtaeoTl9wDcFB20ASv95aULJuCBs1/mztYrrRX5okcU5Bqywe85Bv
e2WTwyzJGyIgbCgLIP3IHVwCmGZf0cPScDayFDPcmG3Z94WYLnqsTDinOpcKZz0LS/d2jJ7mTq22
3iglG7UIYlWDDhnZulQvXZM2i6aWiwMrBuZYfXQ3saGnd6UKV2F90pd8/UH8iZDWIkY5G4V09VIB
73vBPaM/ggTVTqoPbDDoRtzvlDg/Glq7r5aMvdzvqbfwB+wjpprbS9I2V7WrXdqp+iPMvXpLflo2
R8LBvONZV4tNxbp0oZseg6LzcUbqnY10IpsgMd61zCna2LNxFTeLNxweP9sxHw+We/3kIdzyP+h2
SQJGBJSZpTXiMKfS1qjUyZudczS98xsNoBAJ0m3UjT5JRkzElUU64nRq2duXoCnxVxzy5tYKnO5m
fZXJvi6EPUY8w9C6in2ZEvubruIAVWe8MK5/XDZEwl6OL3Q4Dm5hXwYDNjR37fqQ6K167g3eSdeb
kP1+IeaHqCxTrGPUi+4sL7ydlYGBxZ5pqwuy7y9/f3fdNsdZWyxd7UvE/euAzblyXxvBzpOULezi
ujJn4axh01Dk+Ai/jJWVpX+4iL1XGw/gshkQQhoXPPz66s46+9jgXoK46O8GL9IfrVTfAi7JRkiI
aJuaJjaoqX3RFb2yUWJSp+gUa667qyqOns/vM9CEXTBNWaLiCdXHd9k4UmY0oy5+7EPcjfctIxFN
1tmFQ5qNbBy7UV9OsNm5d/qy3BdkIqJsipVWCZvGvjSDPvyrtwNUSc/31F0FG12EjvlWb9j4t/cX
fNwAbWJ3e9CnzaKyZAmJsLG5H6bBKwPjnBc4BTaOEh7Bpn/DjmvcOIvLWlj+/i7GXCyl7LjM7Ys5
hJha6op1i+ZWd2NkEN13pQmRmFXlyAk6Ge4TGCs1j02Z9YC8ImNj9cg6IIRxp0PjzZFRv0Qj9l1+
XzdvUxZONwMlg40mJFFmCYE8WV2PEU9iXfxEuy0aBFGspLb23VZEyJhZ1W2W4iJ9aew2qQ4F5uDd
Ma76dKPuKvvxQghzJko7nE0Z/aawHioF30CcWbZYwpKvi8gx1RsNNy9N61IZSoNNo27e4AC2S6DE
1kXkGKBAzS9717roFPUeJxxCP7mW+bJrWYpYsSitVQOpCwZmwaSpsF0/9c7QP69/XbIsTWH7DWZo
8nqRL4u+m4pjpQbBxeOd/aiN+c7EKULFXNTDcI62ORIX0T960jS3sz3Fe4j+jP0y4+8SQ1V7eCCo
qX5GeEs7BFNanP3aUCmR1Tvrq6JUpqlbiBOgAXQBYJK8of44xMe5nxCVW58DyYlUBIg1kYnRfY2E
HPKPKl7WyAuHXfp1MtrPiCM6J15/so00KosDYSMucJIP+kg1L7pumVjpDbNu3DtRCddovS+yBoQw
zuqs7/xMny+ZOXDK0jG1Vh7wP1F20Ztt6jvCfLum0Y5+bV6w8XMa9hrNso9pE88bASHpgIgXSyDP
pnGgqtQ+I+/VRk74Hw4RnbeRRiXxJopiajAcLZAl6mVuGu3gB9kLFtI+PmzjRjzIfr8Q0FWiIHRX
ttqlwxPwLwi5Nr7OTrSPsKUbS7/eh1ueQg+ztJmTVt5Vp6AELHsqw97KNoJB9vuXv79vAGvONs5K
62KC0pgchG9xCdwHBtRFqFhk2FZaND6Lh5A6NMidH9CM7581L1X2pWsRJlaEgVe3OkZx1S/DcTBE
2nTbw8zV9kWYIYTw4LdG4ii9dsFTKD4WFKAPubH3OmYI8YspYWiFU2pecMazDv6opJ80A/ua/+E6
KQkBESxWBa6Vo7hEEzhEX/159m8RDyvOubNPrMPWRcRY4ep2UmaJfp4ixVZQgE2nUT8l+DxGf4WR
nkc7J0PUrLTD3DYrqx8vbmq2wR+ZDZL1wG6XexsVniVsP6jw6EI442CDrVwYUQ/zg2+RVdo3pjuM
39qyptadJ8nP9bQt0d1WRZI6GqNKH+V5cinaur/zI/PfznOuCErdJnMeU0ZSKqhSqAUqwfhWj1uo
hw+j3VXFcp8NCyj0nG54ggwy69HBRj7QKk5zrbj9v+tdkzUhZKwMcLSrml10sau2uQ2cENZgrPob
5QvZ14V0ZaI6gThdXj3hPzkfgx6EiBVk9cZuIfu6cGmISjsccN60nwZ1Cl/haHZfnTBt96RaBl//
PdUWXoLratvzddh9BzRJ6ps5xMdo37gLeSrIs96p8Ne9ZBgROwcdD/fy4rWGGuwceiFVDV0zlyYK
zxdQQBQV0Pdi4SYWlYX1DnyYp1xVLN4lauIkttb0TxgVuUBmQUFepsqOb5QGg9nzeiMfnv1oZKns
vtvuOogGUTqa4VvSWDdJZV5UbZEehMmP6PgTUPtdjCsaWn7A+4bcRkGmqk8uDdS7S2IZ5eMwpVuY
QVk3hDSlYuRje+UcvmW2ew0cdr8SZCJS1U94WHxtCzjk6+MlmxQhmofEx9bd88anDKMDfBa4JhYj
Dxy5tw/Oz0gJIW13daXFlTU+6U35KbKrH02aX1kK9r6gFgt6EWBdA5m1/snkcFwdVFiKwb2hW/EW
BWsZ9P/sGXRAiGvwuoCuOr19iqJSOSee/8Uf2+k8TItO6nY/ZFMhBHgExq8fqqh7ivCXPUxz80O3
jeIKGc542TfZQoQHjTLpNr46F7OOBgSfpjT4YRWjMX8tZ8WIN+o+sr1PLOwVxoTitV6zeMEhHPWw
8g+NksLSCZQvw/K0lSWz8jjozj+LYqoXNz/WuyfJ7mLJrwpjM46aMrogBlpVqFxa6XRwdBMI/XoD
SxL5YCGIRT/X75xO7fzgDSUE/yZRuA8U5sMiqVxp+r/VEGaHED3+9cZkvRFSgB8oUeskSf6aWObF
Za5uHK/fpz+pinzRTvWDKJ6G/skOyi9NjRq5rsYv1NO27uCyXy8EfeGjm6FlZvDWdVn1kKSDcUIS
L9+YCEmoiLTRrg5KT2uq/gnH0fZQ+XpxmlI01JVRs3YOv/57fjdVU8EAxprfms7x4kMUqNYfUz+6
b/tmVwh2u+einedj++QWbvmnGqhzdsjruNsF53VVSwh11xjjLuj74C2y0/EyRUCRg9zdghBIMqJY
/jMbo+/zNO6eVB+d7y/6OIz5J03HKERHhsU981/cB9dHStaWsKMH3tQYsTHNb65SqCc9Bluoayg3
Rp3unlpjp46YKtYFO6WFcmaaA6c39WeRoCtvmDj1rndCsmDFsiCm6VZmZ6DXxiIc75S+Nw7RZLZ/
eibb+r4mlqbfHUiGkBwxKtH8VtnzdAJzrV/Ypj5rU6NtHBBlnRBiuklhdaa2Nb5iNQg0KMHAZ7rL
zNL52vp6qG+8rEhU11WxPBhUnqE2ZTe9TajsBMfOMwIEE8am8w/JhHHtOaubIbktlTEab806m9WH
YkSs92QqZTHcxUmAxJXlB/YWX0qSy8R6oquZCNPEQ/fEISw4RinSgoq6CTSRbCr/sdvxQrOFEuq/
6kZRnd3AekhUntsGf/45lEjl4QsRVvueTbinCXmhAQqn5ZlCX6bZuataFW22zm/dt3Ls2q2zsaRL
Yk3R78besAy6FFUAjJK0vEbR868TbJMAn5iSpOPeSyV218oXS4x+Xeag+tT6Ce/n/CbiveCYdEpz
b0Bl3Fj6kiQklhn9zCjgHbfBJXGwUE608Jta04K6MF/jcpN6KVlp/6GmGkqHUHDSLYY7vPs1GISU
y+a2Pk6yrwsZosERPNEwv3wgaVuYvCfp1cJr5dv612VDtLT6Lv9MTl71lcvxtem68LZReNPVQ8zM
Cm3Un9GW31UxdVWx5jhVI49ZWdE/8TRdH4oKnlZvbM6ArBfCto9Zht1prqo8qHYenAPffnEhw9wG
k4IT9AKmWB8sWYQI23+l+FDAq358GHocqhYrAdNz71DYKo9L0ras5oeSTN/XG5PkbbEGCUqmCz1r
YrdukNHmuqTemNlSeirnLalByX1VrEEWmBX0hhZ2T4MXOyccaP/xCgeVvjQyjtSgkoOnRluncMkU
icXIaWqn1kypIyRmtEiaZojLIr2V9fi4HuvOsUooUnpi2Nf14ZOEjViTnLpOQR7I1p7U1jZuu7JL
/2wxNtnILLKvL718FzZA3JUebWj1yWzxwvxVQi/K+ef6T5cNlRjxc60phu5TcvHy+uhnADCrnnyy
HPadErjhejOSBSYSWn0c07N5qrUnpISV+yqzT26B1dqg8Viy3oKsI0LhLtBcRU8nX3vCyNM/TSih
HX/dJN18tC7eWLkb5zTZ4UMX4h/LyQlJ3Hx6mGzrW8RgHScNYxSMAyOv+OTX6m2ltvqdnhvBMVHM
T6BMDrvFbFVdzAtJnib5pKtPqDa8/B+dNoC/sT6IH9LwXFUX9/5ZrePZ1aaHoCpusZ10T4NT3EaN
4RwmL8AbSPO/Ur88b9/IZaUAkfs6OZVPky7DGWjoRGCTaoKmbZt7mMmfbFjix8Ufz+z6536iLL7e
T8liEdmwXROofalaysMU8+aSwYU5DkgAXVrQKAdLhUC83o5k2YveOZMzmGD5VPWpK+BUYc130pex
NPjHegOyjix/f5cbEnu0B62gAV8HCEd78zGBxXV2gvzv2c+a83ozkuStLf1714zrseWgGPX/U1CL
MWlkmq9qylkN6NGdMhrK1/WmJNlOtNGBMp7rYOPUJ4rLxifbnsKXErWSjYn/tZI/KNCIPNkBpz20
dGvntUgKbS5OHTjX8hQXhYk/YppX3yqMs7u7riiD4q+ubs3qxbdUzLlP+dSlanpvqP+Psy9Zchtn
un0iRoAgCYJbSSWVy4M8tWX3BuF22yBIguA8Pf09dP+L+uCCeIObiigtAGJIIJF58pwuYfwhKsfA
+8TjiYTvOJvBh3GQQ96TXwMecWV+KDPOmuaYtFQO9AAxWZOSQ6cDTbdIOBwTRexzCCmVIq2IeEIp
4PxD1VOXH8Zl2IXy4MTW7pjlFEkCjd0rDVT1cayq9zoy/TlHqvJx10rbAh4qyEPcl6DlJt4w/YNK
A48eUALVbdRvvWh7cWLX6IklGwdTBNV15rl8TRq81FVdqTfxEgcbd4FjCX5fEc/MQqYNILOsJle2
lJM85N24qEOXjluSUq72rbOeiBJiPGVFr8jON/M5RBG0/FxwY+RGxujFOeLk96H8bAB9GaSZL8Ry
pX7xUYL57LSWWE/dJoO1owO79FlWjCxB1ognOayEQGUHAXrWywNQBjvjiLY0EiINHMFqslzbjhYP
nI/etzLi6Vb6w7EGti5SnXhC9X4ZXUcBqnVQPvFfPgBcGzbguHDt2meeAbCOzHl0bQEi7GP+Hjd6
cNANSAJICccBT/sAh0rXc/903+pcK7L+/mzJ8ymZoin3w6uOJgOK4/5TT+L0feJt1nP/5mV44Ywl
61Q+60Jwr+YNkItXA89YX1hGlwKx8I54Jw4cfv6OVJl6qqDXOR8hSF/yx4yBXf4dnwj7G0l9r/ps
PICLv9ZirPsvbZmU41eF9FP9NtDjEuwCiOKIs1zGeQFD+NiF4l1AyjS7Lc3MwFdsvF7RH9VCO75L
yQRH0frGezYhbIyXJoQoy39uQN2b1xAYDR//P06iF1cVPawX97Me+DSoqjG0vpJq/gu1vPqcqzm4
VIyRzzv2DXqwPA3Fh8qj0q/Af4l904rhQw6d0oeJgRJgXw/2zgSEJ0Bk1VwRLKYPIEVhb0I8tI/g
kA82IocvuksYhLUzzdLosIBAylUOSXU0MxrWikWH0GefUkPyv+6PZG3uDwNAN9bGIms98ti1KFEV
s3zF+wnXQgHNxI2lcI3Cuvklos4sS2d6DWMUA/E4m4+h7Mk55iU5lUj/nu4P40WvD8Owrh81+B6L
2wBPqmDJj+OEhlEpBDcj08v3oavmV92weRK6drD19KjDQYMCJ8Hql0vxivh98Epx3BSDKIeNDeZY
FrvKN88D0ufg4r6O1ZgGJzZ5MTIFcdtuLPuLIZs4sZV+Zk+JZi4Kes3LyUMKs4+/iSn8m3UROye1
+TJlI3tKPXAs3V8f13gso5+FjAKw7cLDQTHMG9b1eMsAp5ze9jVvWbye+7GJwfZxNUxd8eyFUj0y
zvfbdmxhbtk6eOFbMQ946cm8yM8kJxngJEP4EQ9r/hDrfDMs4NhWfJ27ZwfjCE4LWbbSv6LsrDAn
omkRP7QgTuOHSfTlFrDHNR7L4sPEK3CPK3qdSR8dGEcQIIYuVtuR8IxCqGij6sa14pblh6AKnpIB
B4sRuv81yikALpqoraI212RZBt9GA4KYQUKuc4YnTJ9o9r2Lse5VjvKM+wvvOFO4ZeZhHxMzVji7
eATvpkF4Ua0Gsb6I4/W/Kt8HPY0TuwRYxGPjdUuJNanxqudrGDjCwgD9KDe8N8dy2BXAYQiqZoIk
13VFzvK0F9dgxp/7M+Vq3LJusKRm/aQ7epUqaOYHkmr5b5aAJGLf6WEDAUPfjwtg+cl1pP7wAbKG
9NuQwoO+//WOrWQrQYSLCNrS08FVQdnrIgZfBV8ymiXxyasCNVzu9+Kao/X3Z9YNbSI6z1GSPKmU
ZP/kRTP7h4LXzUaG37FZ7WJfsHBg/6QR3l8l7vHa940+zkbGZzEuGT1BiaR4zFCKvcVb6xqOZd66
LJeGwdu58qwkX4VsJnaMIEe3laNytW/ZN0vyUNcBhV+SdvodGRvIC6QmD7dwPY5TMLaMm9bQqi9o
FfyXRgir/DPn0/jX+oJZUDG7z4mzUYKmE6NsoXZxpdGKIcibcqJPIsr8n4mc6WOUZ8X4edf+srGC
I3giQCHUZTcUkgXH2jPZUcTpVprCYSM2QJB6M1RsjMFprsL2e+tR/RM48P4hLfJmwwwdO5hZd3jo
1QgHiraE9IzHqte6M6jgE3Ewi5+qn6eSH4RKA3qaWqjjbQUlHdvMFpbgwbBkYKfyr7mpzFlXNGsP
oOLkv+4vimva1m6fGT1t2CjrMQv+i3lCINK8HqR6TJWuz/d7cA3Aus1F2c0ml766CZ7GAGgjIx4c
+zTz6o2z1zUEy9D7oeyE5gNuwQ7Uc2PuyUewelaHrq63+HIctmiLSYxlsRRR4eP2Q5piHFHhlJj5
VRiLb5W/T/kwTv6oAh5Slg5kXK4cGcTkKAIvQCLPlPMWVYhj/9pAQdrTuES0Qt1+eyRj1gZvVpc6
1Ei2+hGSVajaHTbOFcei2OBAY1hXeGRerki6BKeZs//i230R7sl/x4kNDtStn9ZlTzFbQTP8Dr3M
/kjPFbJhxbCv9g+9WCav03zJ0tzD3or7+ZVIUaB6KIxMtqAbDuOwgYFQbgdpUR4tV5OkyTs1m/4T
NLX5aZfp2SXBxvO5aPo8u82JGC+5ikV1Lmrhi53tW6ZdmzQtRjLhbEIVfv9XX/EYoJaCdbL/um8E
lm3TRA0mhudwkwgoPdV6KSt4tcT8uN+8w67tquAehTwxhSDNNYCo5cNST99HAq6REK/mSzTtw7ph
F1lXOar7hG6awr/Oup4ZJAfY0LyFOB3gVvfH4dhGNkCwLX2omnlVd4Ox8deM0eZDFu4D/MSJXR+s
/GZBnDlqb63W05cwRDSBTiY6Fl2177SwwYCq1n4Swu28qhmSpX3L34+LrC9xzKqNGXKcRzYikA5F
KGlf8ydTtdVDXZffqE6bB3APb+xUVwfr788uUjXlnINcqLmJArS3AupJcsrKNRm2zz23K4UhViEE
51V/Q/gaGoZGDUl/oIZssXC7BmAZ89yrOBsC0tx66tNHBA3e8NIUb6Y5/Hl/kzoiOjaub+RZPdKh
RQcIFr0KDY3Sd+NQROlnCPZ59QlqTST+i085im2hzLEVSHpxXIzY9QqUQ8nKIwZaPdP8l4p69pSA
+bhUntrIS79ofOjAOqN4X5mljkt0UKnkK49MemtQgr7xbHK1bj0zsHGzBGlc/zxPyhzypBqOKxng
/SVxzY11MOX5WI7IEEDbQ6btSaVIVWk/Ko4FUq0bhuf4ftvpADhtAYEy5ENYEo5H7iX+gQbDfLo/
AFfr6157ZnWA2AArOIw+iuYzBeHVLHmKgK/c+PYXrwdG/vAxSIjIWgsILCHRa869b1wBOVGqazmn
G4EJxwrYDgZvFg8jkPRMPWAO5AyBhhYVvQVYDTamyKF/90fxgUqXse3HNDpTSo9j4n3rl/jMquHR
+MMZ5JPHLIo+Zkv41KWpwe26FfF2rc36+/O1mTsvr0zno3IH1Aa0QhFVWql/9y28dVqJOvS8Qkf+
ue/AbajGMjoFyc4CXGJTkQw9zYtoSUArwVkcngeuvddDWWcHD4Rrh/sjcK28ZdgqqVofb24K9D75
3CZNdhBV+aqh+yL02L2WcY+Z1wIoVoJaIi30UYxFf4C+nn68//kvPiYYsV0O02rVFuEUnke/P8oZ
dD/tgEI2Rt97BPBQXBsbZ5RjG9neh8Br2qiyrlDJm5NHAnXzQzzt820wjHV4zzYpCRCXj7waxpEv
dXsxHk0/k7Zh6k3Rp+0W0aRrDNYzoucTwr9iAUdVMJo3M0uaBap0Wu5K22MU6x57NgqT8sG0YYBj
cJnLhxlzn6tsKxzv+vj19+eNN3pGgTvxz7TpveNMYzhn3N+wAscRa1cfzKymKGaAJnAfBjdhlu5a
J2BLBFvPISXJrjw95se6okEQEuiOKLDTJ+nHXiEqTlP9zYvIliyBa44sY25ZH5eNaMMza6OfbTl8
pe2w7LuF7BoCVWdt0w4yguRB/wAQyJs+MG9gZ2m+5QY4vt4uIPCgGT9B9MY/RyDaOo4BrCss1D4Z
S2LXCzDPgC8nnfwzB/jpMDMgkwsV/dx1DNmVAqpsWtxvBZwvJYMfWF7/yH2kPiDnQ66gb9FvG7p5
ZL/owTIQzf6vJQgJHQBfwBdjS34WoF787ZNxwMl7H7yxUVqCYHcX3BGdWTYNyP2cBQqege5Am6An
gDfHKXlXlJDb2zd3lmGzhXSQSB2rCxgtfuR9/lA3zSueFz9QKvUQqK3qNdfusq7q1uesTVAWem5D
3KWr7Ij2G7kxBlfjlmXzpQyQxqnDc9gW0aPUI/0RF3L6cn+GXK1bZk1Tr0IUa/WPx0YdxhCIFj2H
WyVkrtatCxr00tQEUUrPMpqnB4nyq2PWL592fbpdIiBlBILQZKbnOmM/x6hsz0kE6qr7jTt8F7sm
wAwoPAkmeF/Ey6NHU4CIRqX5+DFJp2yjC8fFYJcBQC68WXmyw3Pb1zR5TVaIO4PSfKWX7jCByzpU
x8qPwq10kWtIlm2zEuUmTDf+GbeyuRDcPcihT/kR7CVbmBzHelPLosfFxEMLOWUc5Aso1gov+dAB
eL7PEuyqgEoZ2lVpjxBoR4bDrEA+Jwa+xc/smh7LiJn0u2qIKKanW9gTpgoIbD8IzxlVu+rKwNFv
mTLQ4+GkyYyXbgOXnqoAgOIJHI9FOG49F12jsOw5XrK8Lmbun4dk/gA6nStDdssE4bf7ZuFaYMug
peq9egzX92LRLu+Z0fJaGNTI7WrdBveHZSdJBcGHM0gq86Pg9XjoeTVuOGKOb7dR/CbqJ98TuKVz
0w54LWgJONpmEZGrdcvNrv0FUlYm8/EW0d2hX7A5K4o9dH9mHMtqa1pB7qjw2rbGS9MHVqiG/3UK
kW8+VfmmxKGri/X3Z05wrnjqqbQFJVPT/N0Ch3tCcmM5eEGyj6GS2Fh9kDqWfQYZpYvJQIKcG6gb
xsEmsNf1/Zb9GrHE0OnVq+uCMEyYtt9kgjr7NRR2fw3WlfwDpseIDd+umyjqG3Dunuum6j/kUxTM
BzqivAZUxaH+yRnjTwtb5Ol+d67xWJYMHncQBfjYUKIGdT9toSKvQOt+ADRiK3Di6sKy5lH4FOIN
GFEVivZNFMc/w0nmZ8gGdRuDcFiFDejOuzwCThIOQA5R0aPOUVcVTSDX3zVFNpY7Z+UM/h1E3uoZ
N5oMxggxDHVN1kDA/R5c329ZNVDF0xQOcI90vchXkqF0SnO4HPdbd3gANpy7n0RHBYO3rVKZP/CE
mS9Au9eHNO38SwVKqYf7/bhGsa7/M9Oulq4vWjgU52KMknMbj3+BYz3c2fja6bPGdcNE3fhrfC/r
/zFpORyndFPozfXlllEDU2gmsArjZR6gUh613sMxUuW+y8wuiZETwEA6RWgVC1EcaU/G44Dg4f05
d9iWXRAjhybqU7V++dIqwEYh9xTPY/DKkwDC3u/CNTmW+epwjr1O4dkxqgx810VdPTR5s8V3/eJx
B1BU8r/rCj6zmMwZ3p2jnzyKFCqTLRATTdO9yWPkfpaZ/7tjGOjIinDnXdDlM2QsLzJDMPpUM6RM
3lamXLydHVhGHI5UV02Mm6EuiuAgJaS9KwJ10X2fb7nVlEB2y2+4uYS1+TFGkOAM2GYh7ItLjLmx
LJdMjb/gOQAtyzwYj2oN6ayxx31fvnb6zHJVl0swOvY43HT/T+sjlzcN0a7MPL7cstyxa+hSV2Nw
1kVWHEcmvhWT2nKHXHvTcqTHcp5B04pjOQdVKLyh/KAR7f9dcwrH5fWkttK2rvm3L2Gw1k+Nh0cB
qz3/0tJseIxZ8H3f/Fv2ayp/mgNaVpex88nDyFny6I3esAGddXz6H/D1REPzpwfFJqmmEBln4x1L
r94Kmb54dUV/gNcFeMW9ngTil4rGd+Gif7R1+d73yy+NKN/vmh5ume0IkfYobDvxi5Xq37HqvnY9
EDz72raMNmcm4DRL/+9e6Q1BFG1K1Uay3zX1ltUyzhWKrD1og7YowQ8TULsgMPTx/qe7Zt6yWp7Q
ORQePp15/D01EwrXDX8sDPhGO4RN73fy4u2F5bWslzKTLppO1aUWqERmtJIPshnzY1NDjvR+F65J
smxYNEIWlOfmAvRqLFZ2Szw54qYOdg7BMt1QpIb5xCS/QA43A/YJ082nDjEuLrcOUMcxZKPT9RLx
MR2aCsEU+XcbsVeAbF2ZyT6OajhPE7nsmikbmY70wcSwYc2l9wCN5BBFpNUw77MEG5QOWqrSj3UC
LbuoGqBxNn8ffblFq+ZYY5u0dixQz9xk4AQgSfRgKp6dgmlTkMOxR21Euo6jMmjCBo2zIvjWsmbq
DyZqAu9agsK72jC3FyPiUWIj05UKExDzdNWlLccz8ceTIuQyBtEbkHicp354NyFdtG+dLcsOiyZI
aeT93zqbkQukiArp7UkzYiSWTYPi0+Ad0CXgIoPmM+rAQKC4RBu+qGsxLGtmoivCga9ZiqSf3qjO
vA5LFLPUw756P3y+Zc+oLjdNWcEKxhgUfYBCysNaAPi2IDX7cH8BHPZsA9JDaJKHSBRVFw356CPc
0PIkUTnzrffBLxVyYQ5ZUYotyh6HcdjAdAaKrkqm6+s1QG+a1RHIZuTGYjvWw4aiEwgiBnPh81+1
AlsmiG3Uwxz48jh4e+3PxqPniI+3pNHVBWwb4xnMyiWo1cDKFIWb/AuuUVjX9JiOhZ7GDBbRRQN7
m7cy8A45OBn9N9Xc9mrjDFyfNH9EdqLERqBLqfO0X+ryIkAkfEp5SA5mqNozAFztx34c3tG4Hp76
PsoedCHrDS/BNTjL3OtoMf+lXlgFSKMYoEEnKVhuMkg0bgzMtcUsk5dBArwQImCXOfIIqiSn4JKO
+fm+tbi+3zL5GpdGnqeyuihUoRxFkpiPZcyD46JSs3GqOAzyD1R6lMUoORd4W5XRkxn7r/ASxtN6
uwID1Zz8FXFzfzCumbJ8cRGNJlg4vKq5ku2JMtRGGvCdb0DcHJeIDRETve511DYlGGv8XyhW/94W
+efer181LHydpv61WYZ9q2LD0oUE0T0hsEoUUdGzmgR5GvKp/uTthN1EfwLTu8kk8dCVl1HXUXpC
SjroHpYupltpJMfOsiFjZGj+z8WVflBcQGJMz/40vBvk0n68v9yOjWWj0nmImtugNhD+DscPPJA3
3eQfmWBn3oovg9jSF3d1Y5l4uywwPpaAox8cY09yDJ8gzuQdxgqhmhQ0Mec0yNXOhbdsndVVvpgZ
h9jK7q0p6x/ASfMlrjY1uh0mYkPGxJJ7kLWGWDryKBcqvB8BAc3v/fVwtW1d7ogzQeHIjOWlr428
yqIN/4LuQLFL4Ag71rJuI9KB91FFzlTgsPqhIEe8vJFtV8SX+9/v2LE2VozPDYQdByx07eEdxlIO
gsq4OaWIMW7M0HrlvXBH2SAxIABkUcZwpVcYA1MF0LLkEvrFjxLH4v1BuLpYd/GzeBDz+micNE6p
VZ2WCnLRpn8wRfhx3Uj7uli7ftZFmAw8XxboWhsDrsW2y4uDwJ79ushZnJKaFBsHrmM/2XAx1SxQ
pq1x8clERo+QVS6PnrcJ6XKttmXWLOgWAKKRcgAGLT/JAfd1H03TYwpyn43Xq2sAljXXIugSA0jA
ZUZSQFAUh2emkOf7q+D6fvq/qwAC9RIq2bq85G1l/pl5zM49H8UlMDI/3e/CtZcsg1bIw0BENSov
IcoDBKjAeMsfmyF8SsOdMQobNcaaisYLggcXBWnlw9xBSU8OYvkadG36+f4oHKtgw8bwTkqDkmIE
YP2SZ2Jqcc28amcExIaNGT8xgg4K3q0234REMU5jvA1Dc325ZcsapMegsZRomyHzkAXAPFem2Zp6
V+u2GTei7xIkPS866tvx1Vy3fnnMdSy35CpcHaw799k5QQYzQfck8X4xv5rMoS5rOPvZpLbeXo6L
OVj7fdZ+CIEsDuWt8qJp/GAaUfwX4yJrjIvFgh3yetk4ihyW8Ae97NyCK1UjzrWkbwqVnXgAMuZg
Jn+XKr7t26a2PXt0KEmKopIcxM+vJJXg5vRqZrYIiVxDsIy5rlrWQoIZ4GeKSg3MV/bFpO0X2s5H
4pEthnmHk2yzyuZNUSo1pOWFV1AQHdu0QEzce63jojlS2c+nPo/fMyb/vT9pjkH9AR/r1RKNnqcv
EbhKjlMljnkKiRKEcwBDxHa77OtmHe2znZYD2BqLnOjLGIqjSMdPIPF6DaT0ZZFqo8LCNRLL1vu8
hwSRX4KCc+bTZewnsFVH5FQ0KJ+qUXH7sG8ka/fPRtLiXG2hH4E7tQcaTsZ4LtP6LZ6wV28z5u8a
imX3EKltZxDMknPI5d/gHjiyPAeiBtzCcZt/vj8Ox9liw8hmhFuImcBYamZ5Ey0gCX5XbFXQuxq3
7u02zgDspi0cnGRpj7Mk5lSpzXiIq3XL0HW80IaD0O9iwuErnxDUKZN9sjdRYlPFap9Gne4RT2XQ
bwYpDUI5Rm0WnDhOXJsrFvpD6bIEa7g/Gj/MjRlO63t+fconrfBP22Bch3Njg8iWYZlSkEPR8yLp
zXTet3oaJIrmuy0eOMci2DiysKp7MOxj/1DR/QOCVnlsMn+rjsL19ZYtC0ABIV+q1xhwNZxo15Zf
weiszonY6xvbWDJUxcdQDWQAeuWpFghpehkUv5s+4+ddBmbTv+bg5YqXGZer1AGQOGSOZXhoCEl3
Jh9tIBmBiC8imgFyFngtntkEuIkBmv8M5cgvUbFFOuVaCsuUmZl4mFUJgC2y/9nWqMrh7fAh6gNx
vD9Prg4sa16ThDmLOgxDDtOBkfZtDkfnVPj7MH1R8rtg7tmRbULa57nsQKrYQDiJkLD4xlcRRxXJ
cBd9Pvqw3talFwo5ajy1JjnR6FWTLBXo65Js3AUwihIbQ8ag4BenIPAAzGVW0M0B4+UUs3xjERzW
bGPIiB6I5D7oivFqn9RJl8islQTv0vtr7GresmevTNnIO+2nh1mGNx+o2SP1/C0VGFfr1pVsmmQO
2saH0HGc6OaQssacwZM7Puz7+HXjPts+c5t1VLbrzPtZU8OD0cPjMuhNj8JxJ9jMn2FZqYAOi3ce
J6R14MCstZozyc6Tr4/RHO87j2ziznEc/LLxgVXoQUB4CEc5HJccLsy+SbKs2MunnvlBXFyAoTyV
AlSawbKRIXAtr+V390YHxG/QNC6DA83Ly7QZJnY1bVktWBOFLjluSdn579lc02PcJvse/9yGjvG5
iEVcACbZ9ubS5PRxGjQ5CE+fomwTwvHy6clt2FgIcZB8DKPlzCBGdRgbmCyTwMcGbbr17nF1YRkv
B7MPCcZ2OafxUH9etBj/kkn6JR5Kb9fm4XZOliA7Dm6UZUWJNCz7vkahdTwVt/tb8+XCaPBaWBtI
pN6AV1WQf6fhUnZnwaALdK1TlQ8tUvIgiqvxqB49PH+rJmNtcO5ivw+/81CPCFzGLSH8daQB0t7C
0744o/gge9tV40S8zO9vpuVshH9ZFR/nIRB/V0vd7zH3OLGDNhxi810++uSaNwjSHUDPn/XHkvr+
9/uz+qLpoH3rRTdORVMP8TDcwsW0qIEAQ/KrSdRzu8Ha+OKpiPatXTcPuC2amqi/e5qp9MkUw1yx
p8iTqG46pFS39I0vIhrOZ5Fp5VenfcOy7pJ+SDsaqrC/tc2aACWQcH+QAeu2nveOpber/Rgr8dG6
wbKADha0DO3ZE+QXNudWVNO1Luvvz24r5XsajJdh/V3qvvjYNV75l8Apt2Gprs+3vEEUs3NQ+U/d
jYVc8fPs41X/wEqPfKnamOzJd2Lprbsk7Odu6Buhb/UqPDWAivTcp9C3AhvwGVEqflCmNxuOj2tA
1tnQigRnap7ETyRAuKUe4VYBR4y6drFJqelaEdva2aQFj4W5KkRBooc2ReToqUKt7y7qjTixYzg8
6bsui4i+kTZpn2Ylinedv8nrtu78P1IuaN0y9Nnj1dSxVN24TnnwmNNc5e/CUvPoLVNe/u9EO7b1
ZnKsxh/FgCqDI1qo7iYm1MuxlfReknY64MWcbHgTri5sAzd+V1dL395+Y/o4RDov2FPpcerB/33/
DHEcXXb9H49jqEjnK8NOpxb9luLprT7nMVD8Z9JUuv0C6d48Bekm1HXBM3a/U8cus+M5fBjSJWNS
3zKWiVdFFfgPwGR/ud+4aw9YZt/iWjIzK/StlUvwqib9p3G1SrX0yzFOUcG0rxvL8FXU9b4GvPsm
O7pMAENOdXwMQ/7YZeW3aE53YU6wpS2jh6KsTImk5obK2Q66eb18FTWAkKaounu8PxTXNrOMvm6L
zi8Cv/yPBLOHBubhtwB0VAC8uKsLO8QDARB/Up0qbzn8Cba6TvIvHohEHdowBRPL/V4cS2/HeUYv
L1nu983tN2WXAm4mz0GpVEtUJCYKFTr3u3HMly36gwucd7noyluoEMxoCagJ+gHCtsm2jI3DQuyI
T1jPIA7NRX2baTR/kwhsvMX5tUV/6RrA+vuze5cMM+qtorLE0YUS8rBELMwgZHuOZONt3FWuAay/
P++CdpCZbPPqBiivKaB1MQOrGoRkJ9OtLfPDKkCjwKFrbvM0sjfEiOSRMb1xhLjmx7Jt0IkklQ4o
Zr+F+pe3cokvdJJ4qGxGGVxdWGYtUEcgCqZAzdZAHxMH1HjOm5ycJgOU1P1t6loCy6zVNJfR1DfV
LfQ4/ZCHyfLahDndU6wQ/xHjEVGlVbe05Y0AB9mfa+FFFzbqZnrY9fV2lAfBQuaXcK1u1AOpPtOB
/0+T76W+t0VfEMZTtPNDcxtZ4ZcH0UE36tAlTb7lqzmOIrtQMC9wWetkzm5agOZy9gCq7ZM6fqRj
/XZJxp1sl8SyZA4Y5JiALfcaonAchIXNKdlN/moHe8A1ZJDDWfIbqGvbxzHtGnKAiAboLu8vsWuO
rJsaTB8MJ3Zeg17HvB69rDu0fPzeZOb9BLTdRicOB8cuGaQsHBPTGn3L00w86pVAE9jw6kHkYK6J
efSxKZCw2jcgy6jzMlJTzKfsFpJiPrYy+Zf06fyUder6+2VwvxfH0fGHrBawByg37Wpw8vLxNHte
FzwCIDKA7wIKC1uV/S/38kdEiJEp68BfjQ0crcjqGqA0gyv8UDFI0N0fyMsH1B/xIA42DemHoIIF
Tc5aKA+4D6QVwKC7hRJ2dWC9yyVgJcXkLzVkQlGCR3T0phnAVXj/61/evSj1tW44HSx+rll+mwEy
QZq9jd6qVRJSSWRQQLYdfbrfz4tQ55jbBYW17y3eQCn7pNXUFEcNiOJRe5E5SQ9OQRWL7NhnQfto
svSaNuzz/V5fNhtuC+mA1X2a84Tg6TGX6qxAN/x67KCw9vudM1fe/AG8nFspNNc6WQcBkI9g+JmU
/t4vQ/xIBl09TMYUG0NxtW7d5joztZkMyW6Q0wijo2oraMUKSviu0jSskGX2fJalznld3OYA6aCr
FB4Rr5IhDLbEVV2LYd3kJPI9XzCtbxw34AoZueJ8zM89VeIhnpJ/i2LzBe2YLLsGEXV1S5KFEoT4
XjD9DeHD9hgmIMvcOI0dp4qtoAOWfezknjZPQpgvKkPajKLY9wwel12UMzG3axDVBNYzX6TtE0gy
X48SOIQIwZiNz3csBLdtHhH9NhPUv0FZajnkMmuSN0St6KA2elh4mTxldBC72LYwFOtyn5exHrw8
LeBDpONwqMUQftVTz19PkZf+vG/nrvVef3/mp0PhRKKWLFM3gwd+dAJl/ZyhyKid9lS1YAy2addG
x4iJDrCNUqMmd3jXZnX9GM/7gMjowTJv3LQTBpA3T9Lzi28sNSHSal2ud8V2ObeMG4zGCHznZrz1
OXB/88w+GwIKpn7KGrBjgPphMHm3EUx0WYdl5xLgzmkQg76pQizLd9KjBv4V522kPk0ZsM//7Fpz
uzqRBU3BZ5/VTyCYuCofTEZZDWXI+407xmBXJ2oaIDA5zORW11C24XV6KfLiY6MQgrnfgWPH2hWK
7eKN0zjG8kZmXi6QRA3Bf/eaEE+Nu+IhwNL+r01wX9NeimS4AaYaf6OdHk5zXbMn5MT2ZVW4XaMI
2Fcs8MxcPkHs5G0fAi4ylcjflBnOkn3TZBk21KmnRkKubH2f9dljiIXRJy7z/tv99h1HoZ0Hg5Zb
W6hC5t9NnPybjtEbToG30L7/r0+HT77fqY0N5Vpvy75NOss5brr8FqZV3340OqfQDciKXv+6PxLX
jrUsvCc9TxbaLp9Gb/yAPFFxBDZ2PHcIUu2BhsfcrlIUFAR9kAlOby2STk91H7EBVFNxvE/3DqwD
/7thhSpYzMU03OpMFRhCkH+BKPneS9uuTBz7ZU4j082fdM3+rmkJ9ylB9OWSkH5LmsOxyHZlYp3O
ZGY+mz9JvuT0GBI1+0+B9ge2YdOuDiybrvsJheUJOlCmaA+iB8oPgCe28RZwtb5urWe3qAgqz+9A
w3wTgUnrI2nipDngub+LmiPmbO33WftArE1STyGKnooZb4BWAAp7SdMh3pdK5DYhPak9kiVsmT8x
yLC+04sM/4Wfo3/usjCbjX4Oi9gApzh/ogseL9ybupNGYeghoJulra4VsIzYkNnQqknlDcT6VXas
WdWf6dTtPU5tIRwEQkjT1WP/Tmic09pr1Wkhcot+wnEE2dWG47j4BKID/bs2FW9ZEfcPqo7P8DXn
jQ3qeETaNYY6xsuqBy7rnapzEBJ4lL8qk6CtDxWf9INJ+g9R289nkyfXrhNSbXS7Wtef+Tj+B1l9
P5cm86R/YyM0NGgFHrHaVM1rk2SfowKFjvf3l2Px7epD4LX8DHYBl2BNKrYG0GrsrZlt+Euu1bGt
eyxroUBY9lXWQX8xEvWHamiPa+Hhvu+3zFuIUlQIoP4/zq6sR1Ic3f4iJGOMMa8QS0bu+1IvVlVl
lQGzGWO2X39P9FMN3VFxlRppNJ2aJsD2t/p853CUFceMRrRDFB0WMbll97UfWGXhRjUhEYMn33TU
cnbjoO2qvscGHEhn3OupJVoF6Xmk2aQCnC9AeQoA55Ao/ZM3Df3Z5tqpn1hZuOsG4kGSdn5ThkMA
cAxc520JAcVolXRGnZUEOXVmV0l4VQbMr9toecMUu9mbrP3IMaZ5D4DNi1eeZXI6kT6txw/dVBb+
zMbsHXPLGHVTPPdT5bz+g3WWbQ3pzUEjKfmagaxHEQUUA2Jc7kjEp15/y8NyyJJh0Mv+S8drTVjv
lmL0yowh/LW9L9IZKpD9pqgXceau4cTWr4VyZN16Xmba7L0SwRsuXdHCjRvzVPRVeMYCT/3C8e9/
BFh/roHi7kN3u8jOhBvWOi5/jNJ6cUpQ5HefX1uolaFDotxnlV+pd0Jabp5ysBQUH+XYhtnXDH1N
XU+bfhrRBc7eaYSheOUXZOO7c6o1JyxjzVhvuqguEFLVG5DiH6YFd2B9ZGWPSwbgGXqDX1ujlZ3n
S9fnZdd5r/YIZN02uMEd0siHPvHm7z8g/jsorRFtjMCBgKJAPjHr/849tCXQErw+Xt1D/Opihg7r
zmfdmaN73Nn/iIBraNtcgNKrIkXwJjxABp1ivybvaxQIIGo4fuEfp1b7xo8yvw7e1OAvn4IE9lJ7
8hzA5dSrH13XH08nEleRxm/626qKxAtEz/ogrQvZnsMEnNiHNXN9Y0A+RhqdPTdewxKdh5eV1yVq
QmfIoaLZ1l52MZQQ8fj7tp8w8X+h2XwVxri2p2/Wgu4XWzJuWZWXSdGexeucWrHj3/9YMVu2VHdN
nz3nLdeXle28QzefhS2f+oBVENdVo8oBUonvGPZuLqiEalSAOV106/JzbYkTFr5GsykdRjVIcr1X
VQzddRPIcSPjcbqYO8waRxAb+tpWrExcO8+VRvXsLfdoWCVCVRDDbXpeg7s4FO9//5ETEXY9nCjz
CtqLSwY0EyZNtoRjiCIcabhb+uFqMmrvD/Jcdn1i2dagNu3YNA4jdoYbeF2/GKD+wwOx98K8SP8f
lCcnTsAa3sYs4MClbPJ3Q224mWfptgtHRyGO2effF+3UL6xs3sAmG0Jjd9tYFAHCi8a7YQLt/MLK
5f5rP3FcxD+MpGqI10E3OnyjBW6A92M2Ly4Fo8DUpkW5nNO2P7Ulxw/841fmspOAZfnZe2eqchvg
NGzm44iCc3Ma4cbmTOZzar1WFg+4HFCrmc3fg6bLt8BniytvDB9Ry52bXftnKuc/IghdmT0t49aE
E8bMrYWEC0UDvVXjjYhxEwQe9yIxzgsPtfJ/g9G3uukt5Nz/vlEnvNma+15EFLQcpR5u5RiAl0ZC
LD6Kxbkh61NPX/kAU3SLIp4q3s0IAE9WZsOmKPpzg/r/AKX+a9XWWbzjYx6PpL78R/pwjBayZZ0O
PpaOBHfQzs0v2VAs4LIAmcVBujBKhDT2O8nAF63CEiq0tiif/ZE/26WGREysvK/hcsQaCzdi6Mst
mc/fKAqLNkGUABtqj5rmnBc/sbRrGFze95AQmEV/ywNIs6s48IfEjwAX/9rBWOPfqjBTzRB3+XuF
H4oSuwRLYqLWjGcywBOJwRr8xkto2maYM3pTJQHfTwD9HN51w8aUPU1NnX06P+pTlEjZGSs+tWAr
Z+Hnqg/EUBTvbVWEuP4KXK13ooLI9ZkvOhGL1uOPmgiUr4qh/XLUbJGhe1JFbe+1Gx5qzFpuFgyL
nvmpU9+ychckMmUWQnv1nZQ485HKMEqRAw97zh+dev6q0ndoC45iirxXaFjuGQuHW6gFxg9fcDnh
vzEVHMn3WFVkl5f9DztBA/of/b+vPXy1yyGD2oCuQBi2ZFQnhILRKTLk3Lr8Z8DBqx/X64+A4yb0
xRVGyHcqEm16JDeWc5MnR1RGBE3Dv3/CqR9ZbS4LMDnYM8yq5/ZIQAhOoeO4ND9OQE70a+SlYKf9
3y8Rvld36OCQHUHoTKwG4Dyqmy/dVWCdVn5f5I0JA8pA7OQhh6ELNCWHbvzi+Vl5famV8jIB1iiV
zx54VwE1ruezehX/efRD8S9shO390BRwSbSL7/UU+UgovxZt8fBVLQdiJbi3JofuQpvrTZ43dp8F
CEtfOjhrVMQczDJUZRTs2OJdKbVconK8h/Lty1dnNtFS+t9jozjmLJjOwaOAJUr0AIa5gpTmjIv+
z0QLy7MyXs2LuiML6N/GfNGpAfQt7SP9GIHD6yuOE7+wMmA6VzWfnPR3DUCBTYa5msGgRvz7+p86
OivDxa9BZGY8smS4+HMOABb39dekvPHmK4PlrXbtAvEiwCtAhol8ogCDBZRbv/bqK4OtgmIqsvxI
N3yUyjs6Zuk14ouLvjJYDUR4WUKMYqcWH/0wyKTd8eFs7nxi1ddABwLm4jLMIUHZgJ/wcgbM9BE9
dXP4+8KcOJJrpAP6bITUOgx2jYepkrlv/H3vQ612Aa77DBPRqQ845hN/BJWZCAEe/o7s5np8akrc
lmFueTxjUqcevjJYGTblxDr4hNHzg7tg0nMahF+b7Qv/hXCweScwOgypgoKWU7pEbucGCOL+felP
vfrx73+sC4bbLW0K6IoZzfSl4dbHWCwhmMD5+/NPbe3KogwrGTRAGLQ5j2eeeXO/cQEuLDG8f07J
59QnrMzKtj2UdgiCCQHyGTP0xfFaHa6ffY1J9l+gAzGqOWS+IJiBId8rHRXb0OBi8e8LdOLt14gD
12lmOn58+x6oai2Bl1ic9/r3h59Y/TXegAUTy0D3FezoDOXYSkzkZclGLwGXTnnm7B8N6F/lYYjr
j/89QJQvnfU4BEZUAWZtvpSPEjqTOZjueF9fgR75TEJyImHjKxtblOYABudQDMzo4zKhCdGYG5kR
VGXnsAGnVuv49z9sgYcR57pjwU64/MKAt6919WbxznF5nHr8ytRYkdHaOwYXSHjE13lV5jvQnDfP
4XiWB/XUYVoFR1MBJbbEEO4DDpg+zKOcf4eY4Dpz93Vqq1e2nC8tyVrwPexA332TW7FrVLvJq+Jx
XrokcOzMz5z6iJU9Y/IMnG6BhwzLYZ6toQBHL8vZ3u+pp6/ipKiDunaWM2SHmfdd0bhTycBQwfzd
4k48fo0/AF1cPUUxXr6K+bMAqds2k0Bi//3hJ2xgjT2AQvYMfnGf7SJ/uWNOPxtZX4o2PIxh8DWP
scYZQG5taYIKxD+qZazb6gDQiUsGGYNo0xWVbr+C4wrFGmcwhhj1lG5hO4zdfwKDUyU1iuCvrdLK
jAXp/FBlUN85HlNCjnKfA3jm+X2wjJu//8QJUw6Pu/+Hp2gAymvGjkJ83arilga5/2pER7eFHsov
jWBiiVa2TM0IhoMK1qaj8UHXPy1IpY5fkeVf3YSVPbOcm0W4ke1EWS0gvJ3ip6yUX8PS4QNWdpxj
3DluZQZnVJjrsY4+w6X+4ildGTHkLjpZULhSGjUfTQQrEzkwkzHmx7+2w2tUATMF0JgK4UbO7TXv
/P2o2ZUdxBlLPuEm1jCCZTHe0ISM7bosBhVIiApYDnFxJuk64ajXKAI11LYac4qNzbO9y9prOqP+
reL6+uilh747B3Y74ZDWcAKHltgYzTBj5Xsvsm749yoCrRo0qPi2U13/Nae6ZjR2kkaul0Gwy0Og
Ftrs0yu+2OdgK0uWAXRpMWGLoEwguwoQf5FEfn6O2vvURqxsGHwMuR4n6FebOP+IJ303Ls86FjdO
Fu6o5XCmfjq1DStD5hPx8wlKVztdVvupjH4F0OTpZfbZV+cI4U59ycqYFUdCTY9fgnzoOoihzEkz
3JODH7vim+KrOdIaUVCVYhyGSIW7seNZasw0b0TJFYTXg+xrh2mNI5igVd/kfGAQ/pyXrXTqs4r0
OdTIicCwxhFQCcrwuujYLq+jWz2KTwyB7OLYPv897pxwG2t6nJEMPdg44DbAH3nEQID2+f8Bgjix
x2sYAQkzny5eiT0uyUeY2+Np5TUwFtw0dzFaUX//iFNrdPz7H8GzRVIUg54B6tJZ+SQhIps0SGFE
Rt6+9vyV0VVj5nyoswWoqABPaGQj9n3Q3ZRReW7q/9Q2rOyNTmONcSk4DVJjeGnuMWjeki8pc4Yi
WFmaywv/SJXHd8TNL7nKqsTv2K+/L82pF1/FzUXXaiR+G+6CkPyAAu6vMbL+maBzYlvXV/dK42q4
QExD2j7vxdC8UVOqJKybc7CTE15ufWevj6gpy2C4wrjvwK9BRBw3qqW7HbIvjReEYs1EYyjUfGwD
EW6G7GUjWfhc+l/tHNPjd/1x7h0025sg69muJ+7akHm3+DLHnEexOz83fcKE1yQ00usRWZou3PEW
0nWs2gnR6pRSc4i96B7I5fcvHaQ178xI8w5i90gd2ayjjTBDvxmicw/3g38c2n90FdYc5UbnFQut
PDJTejT6CaQf19CBHsW4A5S7vOek8h4FqaIulegxzAlv5iVKxr6fvvmOkJc+MhT/LDh0i2gwDYBq
C2gB7zChAjI4qspqxzqw2cu28naWiaxKx7B1v0kd446XRR57nWvbXIMVaqiTMQPnBpDF/NIA6/Kg
oZcUbxsfZbzR3F6w0g82eqB4CMbqmvegbMN7LgKSdN4Ua9CbOnfdxJoAdZA3F0fG0APlBTN7HYfj
Sxe39FYY1n7W+GJvozk4PxOIpxTBg6Igd9kh4ZXBhoVqMD9tXDv1S9Aat0mqytUMVkcMq2ys7iML
DhVPt1vFB7fvoKH9uAR1+1xRaDyC9QY6tnU9Xblc+D+4rnsM4JV6p2ZdBYnp6wIIzQJdOgzY2D6F
0m2PO/W2BYnN2M4sg9iDD5J7GqEzS9oZtxIs64t3VzpcwtIq3jk2apHyEjrhAKEtCyhp/NhTicAk
50ZPfLiFyq1atqYre3C+ViDmuxMdw/p68zSPqQ719IwL5P5npoGxTnQrGwNdgyJPZ8zzsVe2+OA3
lNXIv2NCdLniHqPy21zPnb6hGSuv0HYC15YasbQpUFHBJYn94DInGd1Uoc/eiT9Ts2uz3D7PQTwO
m7IGSPKyIkt5ACMgKLdjra4w/8Dchvc5RkWttBASUJXN9FbhqrB8xP9PegkfeSWveGiLC68Y5i4h
oLt+BV4el4czEM45mkhTxVLfA3fIaxcYRRMwlfdYVw5pNcOqak7iMc4R/VRnnmSJ5lxiG7EAxeVH
7IV5LQ0TSN63N83sxD73baQSgFIBPrAmjB8wjY2Sh+geu1QzxYpUS1/Oj/ncjI+zw4vNJsqXC4pl
NDeiQcMmpVOe1RvaOVclUAG2dIvxIPXZQAn9oCMq74B1AGiz7PCftM0H6Ls7RjBITr0lSLCqZmOL
xtEN6afeP9SDpcNWL6z46VkPjRRqW7wkxB3874RJ9qJgml3CXBhcljwupotJUEqetA2CYOtw+PiW
DFSzg1j6PNjiwmW8y3k5gzAzEOUbaP2j4iJ2M3uHAv10YcNOfUK8j7ePFD2WR9DVjzaxZenIz8Yw
z274ZBcI5C0exN9EgP9pIPObitZ019bH6aoW5t1kkd/8mm3jvgGjXF4XWSf2I2Y5VdIpGuxpjwVK
uqJvHpCpZOFVzCqc16Xt68s+qNinMIhyc8fE1VwLKHHVbSNTZXowZBZdea/UwH/0GnyTl34++HsH
DL/bjKYvg3RoRnSy5Fwik9bLNC+gOorFb28xpduwESxYDyXpsDsB/qWrJh/pLZwBKLABVzqQSdSH
I/HiDo3dYCNFlsn9KJHk0O4oA5L7Q/VU2TEEfYWW6LZnrueXbWNL/z7v+k4viWrhBvINLie6/LZl
IJy5UqZxv6uCejhAwQRNqwpi5mDo6dVw5+t+zqEDqOfl4Cgk6HYcJCndXs0VaFikATYz5z1WK2iK
GKzmWiDzXYq8fzSG8DnNw7p/VWEfPcpC6BcI4ET1j1ZonH2Q9iqxhyy4uZiaRQDel82+WVIwZRc3
wQhEfUaLWeWJo1Eo03ku818Wipc/KMTW7p3x4vsKhv0oshCrqL3j8RuLQf8Gqq+5ICD2UzupZInX
xFl65jP1fzg7F/sJbvJCmqjZALgQqFfE5aDYH8VMw00VUU/eSPi15yU4nplWdnWQZONcLIcOfMnT
nhXdkaxakzrbWM6p2WRdV5gqRZ+yfvVcTaZfOh8BjZrHPtzROp6jvRrEcCtUOD6jiW14InPb3wUZ
QIhpPpbFkIhQ1POmITgcR46COK2opk8csWhI8p7aLqkDG1/H4L4/8KXpvzmSVzu0iBrw1ITK0kSO
rHyroevQbscWo8MpWpGe95LHhXV3Qe/XImnQ1yYg7+i6a4iX9fGG27gfb6QC4QY40cXLDIqpD0wa
2X2URzxlPAJEmbVTeT9iOOSGcWYfvXCAtIKG5sazVizYAx1mPnjR8QeErnFDZ9/rEyDSpmc5FWGe
8Kgiw0Z7QcAuJtYs+nZUUBACNsgVZHmmEJXkBs7oiIZmgNnXPxn3ED2jeaI8JaUM8SKzCO7QWvOq
hAaN90gBbCIHC0xlr0GtW5tyJ8bJa3dNGyASNnbwsxuuzJhUJaFk6woPFBVjHg032g/QyqTD1NiL
Ngb8d4cWPMZJgVSr3QWLuzn/QI7pq6SscH19cGJoo8c2ajELrxXwKEQCnJLQLDSwGpD6vNTM0Fuw
yZf3RbywFwemBG9b55k//ZihNHA1duNcphhhbN2YZMT01YfC6fFfjI/LefDDGf4Lffvulydh2YRx
8SnokekrwGX0FqlLxRKF6ugKKoMdtowO2YZRb7jlNJijBHQclX9rTevHV6xxIU1opEW/kWrwHufC
heaq0zP/ZkMvf4dWigu3rVvcJ4/n+j3OChMnFuSOwHKizTKDfZrTK8wVeh9gZYQ5YuQ57K5E2+Hl
OR2a6x48gJ+tqmaahqQtdIpUaiGpJHCHJQ+ru6bxjE4h9EeLBP6ghw9GWPNTrPsoU0Nl8DguE4IR
B1FCiCTb8u/z0LinyOLMAS4DdvZxVMXBQ2w7jA2z30Mo7fTpKKGhW8iK9GkL9eENbysXb7Io5rs2
NiVJigBUcqgKxuYacj+InnGcIVSrmASHPmfVE/O7GiTYueOe2qDX4NFEVYr/GiWcCFJIaW8qHgeP
88ya3xiWLvYB4KLTjvcTt1cL4LX7OUcgSsZAWZUs0RH3KHrKv5EMUzVXbCixb6MTMwjn50lGUDWi
JScczGeRyQCVIohgyeRyrDpciK5v4JKELRPIrRKy8XIvNkUSl3DkNxYoqH4TRBZbiuEEPd0OMVfl
tscrLhiZrLl4Kv3cXI5TNzxA4mEhmwUXe3bPY25f9TKwNgGjAgLwlJN5q8PB12kcY6azGSBP69ee
/BbqpbpdWF5e4342T8eKQ6igIB6bExUUNk85RsS8i1nMokkA6ugLsDT4fpZqrKpOSjsFdFOLWpbb
jsaGHuqIicPUT/NHVLbzWxMWPt+owpmNQnBkoIspVIfZxaw2O6wcJG5ikAhfcXhIL+XTjBTc4ALi
jmY5/KRGxqm3rgQYmA0KxD02m66oC+YPGdflZwu5lHtrx/qybKE+NkHD8tI0RZulcKLFjejK8j72
RrDHxGQxwWZA5nk/SgxYJUFp4cCHcJyntA7m5pvKeZyl4C1D5jO4KctAmxzAaZKOYTGismirJDee
+rAFabw9gZYAS0Q1qJc+87NH0G/qhwje1qUmWNBDJ6hhllS2TIHzwBfFdgx522LgWMjvkLB2H1ya
8rsgTXtrpEMIVYbAsdgSfPC7fqblG5Lx5bsBnjtKwe+LRNEhkF9Cmw5A/xzQ7wV1xfEgCa+rQGE1
VRoUGqHJHqjO8vsCcpsDpJwsQkHjD6JOWXC8xclR+4QXwEpiqH0Gyj5IaiSZ38xU8O+s7saXUIIC
R4OEF8TZYfxZ5YLveNDkOyMy5MbZ0ryMbuaJF819Mo0i/sizSD+gWFZp4eLx2SqIqeCYCJX2mP4i
KfMWrDWehgR9jntYiK6m17ys1F1TD9MPFDSBQ32mUVJUDLOVioOwmg58AhVhgAw4lRjHR1bzD9+Q
Q1sHH1PQ4mdm8apN28+HQo8EiWgLNQ85D8OlCptxxznr38TUhK+uRRmo7ehdMdRuF74pqlsRquJJ
ASk2bzoUsCmaFyA4pQCgOA75kbke1AEgJgEEWR/eRDngUgDXT8OlrRooDTRQFcs7YFAJAwddPtUL
TbJWqasuGOW0mfzAf83Qv0xQOYw3GQYo8rQLcM/S4Nb0uV384YD+A0fFAfAeFz3+dRuQuEjQlaS3
M2T75kTUht8zV8HLjKRd9nKkdNy62tpbAamjYocGIAAVJI7a1AVx96BNBKMPW/DPAiiLRcegC7nQ
tZleZVXwg4k7TDu0ij0uXjzcGN0314Y25hJZi07zoVweOlH0iZuM/uZ3RO6lo1htGaGDkEvWbIyr
3Rs55kbSR1WlOIkeWVvrn3zuqzjNegi7hiAbuARVVH3ZkWZ+o9jTm9EA7w7sgbxznBXb3sINoTVU
bFRb15sJiwCycuU+KLKmKcldayfEOrmUW0bm8gPAFFpsugkuY1PYLE8bYPwuTVTXN+gY47i5mcRe
UtXwD02IolZDwuQ1luGxgRyUWL9JHx10YJ2P7nvldpUu+N4nI2DXdVvDHHNOEh/5/r0yIJvGTRKa
J+CAP8yBKnMQ1IDcRXG041JJAdlDWUXH8mLu6fBuIuM+IVxjkYKrSm41CN0v2IywsxEkam8k7rPv
jeDfaKMc7hdKqS5c01Qoo6couIN1FnFCKWqWCjzBD4r35TUicnDN53A49DCfp4EpuOcjgXCwydsQ
wD0WAzYFmhAvDDAoE2UQsNyjXCJeMgvw2pGkzEgePOts9swFyQqSX9S+4fW3nqHttFeeZzVUxNsR
A9Iof1Ft8L5n00ZMirxrXFIcrDyyVfGQFj8osTVC2jL4j70vyZRA+eF6Jl1s0aE0OKnIs6Zg50bw
Rj8RyBF6KJYNYiFrqn6sErQyGFzEIsHANAVT+duNvrYbQxrUd8diqEiog6jkBQPRt72E7iCMLSbd
xDZFBo0ktLoFNsrUXLFL2fioVSAL6ctfEnNi4d5FVcZT0fGouwiWumg2XuOC+lJpJS+gOIKYm4Fk
c6cgZXjMJkPk2taCUfBJIxNFWVrWSudPYJ7I8iEBbALie7YGt/I2Z77GGQWDSZPMGXjCX0MPLgD6
7oiNKEeBN2oiiWWSc1bw+4r2SL3gel14yeC6LFx0EI4bHXr0gTU64t+DyUPZDEVOi5yLNqiLrpa8
9tQ9sos44gigfvOCiWKVJZpPkb2knEb+wTaQqEqErl2zqWc6ejfc6g79qgoHf99REGVcYHi/jy4Z
5j7FSxlboKBcpiiwgFBgTggvEdqVnLACckJGvJM4FWUC5z1i7fwKpaeMojHazm2sQS+cy6a9iUU3
PhIM1VsQz6qW7o+OzlzYrB+9nfBmrTbjrMEFsgRI+zllvNnyJbclnhWU+Z4hZ+mAERGxt6ljHO8k
qDPIHvRIcT5oCQ3L+6oL6+80LmAODfL2LM0zV2S7ivcRQZoB93lbsQrE4BO4ZHDf0XN6g+H7cniD
OVXZtrKEFxewM6TBs62B+spjPuh9PTb8Hly54NpGttG/SjC8I2Mh1bHeyJtabj3e6wnpaTv2NYjm
VasmmcwYbbtguLu0m6rSw/jNx64MKYW8zE8MwVX+9wBSeeyKVUEGKLcMKG6ivcMyoMQ72JEBEjN3
qFC58DNy4Kh1aYK2tYekvxf7hoJoEnnmRD5d1UfNVlUCbkMOlpdpEVCkp32HLgAEuHtRQ1oVUmTp
GHcLkqOB2FvrivaV9Rb9KXGcdsc0xNg8zjkRzxIs/WmOAntPZE4uQHrMD7oYIUhUOYVOkZS8G7bl
AGCoLzFkvi2mWn1az4QA1+fTJOJLswxQGqwhCIcqAxYodIiCdHCzTu1A4uswbmF5x3OTHWQPiCNs
Uff+dlzgDREcFzQdqDT9s+qa5XMkVL1GbOw3wKe764AAEdmL3H8oyGjaS1dP9tapKLyVHDMd6Qxi
a7UheVztI2SlAYZHwiBlNWKbnOB0EqnDXqdlhNGVrFDH1oDgVVdcOaTe5V744F1J7IS+IeqU6kbH
eooTt7Qu39oQSamF1853Fa5F71HrhrfAJIuDipqfcBuoBnzhgagdnAFdCok/H9UY9+SmIxGXCS4b
8GXSwfIpm8BOSQq0GHwjtmQi0zcyhMV3OaGfCt07fr2QxmW7IsIgil1CVJJVafi1o6T5mWFo6tqf
am+5CNCr/ikgrIDgity1hNLFLmZR7u86x0pYAQ0Z2J49FLNXbHbZPndUpdwvAvQeIUIt4ma5Z02G
BpQEUR5IUkvRvZOqB+dBiamfhOdog2c9mpbomEbhC7PwrLMYCNAAdLhsvOMwliDGXfUzGgBgXRwg
FnzMQKAnY3cTuhoXCOLtbW+KOEzU0HtXNgM1HBSoStRoCv7guW6xxzG6m1t4o+FBwpXzfdaDjbAq
lTuuJIKy10aQgOqHJrUC3adkXMBSup+rLP6kconvRVeXj2xkKGk5uo9dVxXvcuH+N9fWKPDRzked
jPg3X6JfAXyNmqGikJjQoCaH8NC48wcbfagYsFvJeuQJqEdeW14vNXIFifsnJBrjHWxc3XlN2z7n
UB+7G9kkM6hdBWr84SsV0zRAtvLSx6G9oSySbwKIg5SPJZFIPAkuECSTkH3shyUNKlouiT3210Fl
FzSp6wO4Xxd4LGEYxUwmQAgeonDWNfTxqrBFLFNHlp4eg+BI4zFavjUck0qJiX0MTvtlQb9BcCp7
cyLqFFSycAueTBZVG9Njto/Cpqo29eJAnz1QtL63ei5IlQy4RW3R9bLhsJvQxUwrB86nzSLKsdmG
kS7m6wrsel7a4W6g2xBwK5U7XKJMT5zoqDsI0JfrZw3b9g4GEGn0ykYSv44gMKxec/Bp6w9M9Xs7
7UMiB8ACUAHaUvF7D7CkzVjmqPv7YO7vcgUYu9eFzXGbtP455QxH1dF5m8152WyyGDWEdTmINt0C
0uM89MUL7Uc+pg7tMDSZXRxw1O9t9gBf2fTbZVoc2cqeNvOFRD63IIx3A/xtsKCS1tuWzlH4HFpf
gd1Dydwd6j439bE7PUk4jYG99LXu5p2nZ7QaCtriXXHBg05M7Ufw7XXMgjvlo2FjJTTDnIlEte2E
gk00Pf5LkbhW26pD/Q1LOraP+FGJQC3dUvy25eKrtBUjKmE05nz7XbgeI4+xcldzUJgPS1sE26qd
US+HbeHe3BRaVDy9+wT51PQzl1DrsAuauBNkQrZI2InGF3gkbRY0kiYfqn7eLGJyl4GqJbhGWzK/
NQ09eiEPfGGqRsDyQSy8101l77t5xEmMfP5NCh+xvsDE5mcGgOyuQW/zZiyOKUXAqhfPIu9MzADm
S5zbMZViyjwkrXT+XZfoN6ToteI6BpGn+QaHj7zGhK589jBwZzeotrzHpqvRu+tGi7umsDHu2nLQ
Eaezc+i0NBK4eqM9lDqNbsijU0X7WI918R6wjt7SNucqLa3nP2VwHu1ztox1n/RI3NxFVvTRR696
go4+eguF3c5lMD9gJONIACBCcnBh47+CHN3/hsu/5XF0sd1WIOTRmx7JR3BRV2g6ZgY85GgT1kfC
qqkPSH+ISWnzcGMWUBAG7ljGUaPbCgUfHQzy6EBghVABbmjZ50js/S7qrpj6P86+q0dyluv2F1nC
ARvfVuo8PbG6Zm7QM8kRYxsn/Ou/5Xl1pB6msY/qtluCwrAJe6/g9TeNo1GKACUdLynInOfjrYZ6
+i+4YOOo6asaAlCJE8wPTtxGwQGZKUfvWgr9Dnhx57/hdZycIfAx4OVaqBwQR1y+vrYEh+o+Dbzm
MYnwir3VqchvRcBhSTFxeofCUFDdwaZEPPf54ItT6rRZfnSiig03KIjgdVSLpT53XSHXAEuoOYc4
KgVYQkQS9TVwgLoZbjjrjS+MqzequCbvmcSK4AaiglM562YHn7hTgRQe3jsnQf1oV+TDyQGafr0z
C7bBtPeAe+6gRe7DqHnEyxS1KH/UX8s+wmN8vQMb/sAATwSVU8GLrqEnsNd+4x18GB11CXp2u12+
t4zBJDTjAQAUaRH7J8WnL7jX1vuh2+QLWrABJpm5hSpdkk+KngAh+ib64uTNwPaIHg6xUaj/G6Ps
upkwWc0qrUow61N6EjI7FFy9RF2wQeOxgExMQrMmfZNBRiE4CQ7sh1iOGJwlILunAIJsrFpbH8vf
X+E0BA3Lsh4AkkGprD+GI079bIZqR7yg0a5aSiaLWfbwapGC+Cc9YQ8Rsfi6IHtRg3xw+/7Teh+2
tWREts4Snnc1IjubI1DLCZ4AoSAbttu2xg0E1ECpB68EZJHxvuv2Mm6re/hcbUWarXUDAiUI6uqu
O9ETdAFvocYp91OFhP/6d7FNrxHG+MgKuSM/PHFkInYyBhNGOd2l5uG8Ace0/HzTtJWAMhipLghP
Oo7LXTEOxd6v8i/rP9+yC5luHkh6tBNh+PnSc/EIDXDJBsgz1sGu7tKrPGcoklR/h4CqC1ZWEuXL
TPH/Go68NC3JdaahjBg4KOXkVVgDAAAuof7SD8vsTlAKW/88ltk1bTxE38AILwTjaeFfFDyvDsiZ
DDsa9Ft2DrYJWGb91fagYxV5iWz/9/MZdrYFGZ718rFO5Zatl20URuyOSgS1FjgHCrGQqmJ8Iw3x
2L1TIs29/qFswzAiWLl1RHNH0qX++X7Q06Fti58B0Kq4Mm3JW1hOHGLEMVeRC53ewT9xVX70Km8P
reYzB3dlmD/X2Mk3NmxbvBkRXQSM5RkIsCceDM4vWsTVD69Kyg2o/ttzEZmGriodUqBflg8Va1Sr
qseFdFbR4f36PLz94yH78vdy8nDNbzVpcOTHJXJRBEcy0pjfr2vciGPua7zCBaIho/BGKpDbP7jL
oX9d62Ygi6QvwxytEzV9SGpwGKIWCkfrjds++/L3V2GWxV0Ka1jYsjbAp+yQK+j2DfCYU7Pp0Pj2
6oQh6989jFCtIUmp6akNx4fZR5oH5zCJ430EKlLpXAcWhrHl3934IWROWeqAuCgAIEIZApqLkdpq
3faZvL9bz9qaAlWp4z+b6QI4F5H70smr59gI4ayMBqRiZnbCa/ACGkmJIkS0pYv09h4UxUbgaqQT
0wSeYMBRi0edNY/hchOq8bAX5MNVy8hUmshEEmsGKOUJOdLyACDsuCu4H+9RktnCJVsi2NSbCAbS
R0jrgv1doEaj2wxOtZuqh5ZPxIwIRmY6B3M9B6zKZ8gpE5DZ0luZVe+34bZvv9Kgif33EkIBFPVB
2JuDNJ047zmrH4lTvU/94GcdVweS5MjI8f36dNi+lRHV2NmQZlUtTpjEzdJbFJjUaQ6Lz9e1bkR0
0unK9cuI4eGhFzBiyY8V8pCn61o3Ajnvcsdtggm/3YV/2rFu4ugYpeTbeuuW3ciUnvAUQBN9xUDr
EIKdoqz/5E/9l7r1j0iefSv9aOO8edsXm0b/2HB4Mi1aumhoDg6ycoW+GTtxqhv31/86qx9Hfzyw
OX/2EYiz2FAqtM28Eesib5AvLCnDMari+35ATdjVxZZqsqV1U58iC3k9j3kKonuMMi7KQtGhTvot
nVNb68YZDZG7gTsKEZ6R7ju8DfjBhUL3xkFniXDThYPnOa1TGvqnvBmKncv6cs9o8DFJfR8n3njd
4jWdOGhVh3IOuujkF9WXsME2CNzRVfZjNDI9OFhCujF2KFgHpKOoD+G9MIzXMfSiyAjqcO7yuVNJ
eIIj3OcMxMn9PAJIsx51tpk1YlqOFBl33gcnVKSCXQZQ/fV7d2SczTnKRmKGujbqsICWZ6246Zoq
A8jAu49QN7ty/ZgndNREALzzAPB7/6VZbtVLLqEl4wG+ti/XfSYjeAlKpDzuBYBAAIgdcaEcb/xi
cwSWSTAlMHJfDE3QzArfqereT/48PXqtzK/RDYaEgxG8vGsY8Hw9Wm9c/8XTbfswOMAFXPVlTPkL
oskECT+J1lkvuzuU5rJDTzk5rzdvORVM1YsAcuAzyslIas5xInYTzOo0bei+auT3OFDjzvXqraez
bRqMs3lEpRMIugB9JaXnH6qExUe8bT+vj8SyzZnGGyX8veGCydG6W7JfEWBo+6nwgWgOv4WOv3GI
Wq4yoRHOHUnmOQ6dpZOhKI4epGdQreTvAG6DnSDt5N5D4j8oi+sONdOOA5gXWaK/GlcnwKigDjgD
MaXKLe1N24wYoT01vlfADKUBajKJUM9wOtUCIT+l9Zf1SbF1YMQ1G5ooLFiI79V5eBuiyglUfDVv
JAnfFlylkSmGwROopUE+Fs1ntD+iWrQXIzspN3iIUvE+xk1z0E+sDh9ATboq9xaZEhmem8SVJsCJ
Ahwgb1A5ASfEp/q4/r0s68tUx+BDiwcXq9B64gFU5jrfETAHZ6of3BTWlX3i3QBsc1nvzDI5pkZG
FskhcmDH9pOIftrB0wQ0chTYr9u4qBHtQQMCQTkM7c8qHth+cOV3cFn9w3U/fRnSq8c70EWpUDBy
/KmG8RIw4OnyGFij9caXX/hvVSkyhTGQGgPW1XedH1mXy5u8F85DFBX8Nq29eOuSvBzRb/VhHN1l
qxunISwBp2R0fztRQ3eLRmRDl/SMbMedlyMhrYPuCLODfZz6L/FcT9iN5VUiOJEpnjHkRTxqEER+
L8fLHvg5YE3yYstNxnKsUCPu5QQyAqFe9gOEykOJjAqWwjuUbD4v+hDbg7B0Y4poFP0Yxz7wWb/7
TN1pp/9EFqNV3d8uu/DsQEd8fUVYIsVU0+hxZqEm1OrvE9EJqvgx7j5teOUF3VTTKGUwZ7orgh9q
5ic3DI7IJICiUKTPIY3llUNYjs1XEVPDtCuD9Ar9XhLA0Me2+gGxhS0nwTe/D158xjkCoEou4qzu
3wXQp7tZMgd/tHKv+Pho3FhLQZ4rnTBcNeHm+SxgW3ID3uyVFoVmKaUo5egIpFQuZHCyB8Gi930t
nWvOioiZpZQigeSNgCL3i+qGaZeM4EXlE4gn69/lzW0KrS9B8WpGM3hzhZCxpU/JhFrK7ySmBXNP
scrcAjSbooWO/jVrBz0Za6djYEvXMff/A46X3tI0BaIGdMy6ubJ946jgUKluQSL0XgpCwRTIG7AV
3MkRW7//zashfr95WjDwb2QM8w1QBgBTFsnY+cfQnefurnOAYjqkI0umKwdjXBEz5nF4TlXOF1GH
qB6Tsp7m29irgZtan/e3bz0Yjvf3xPeAY3kzqCxPKnS7H2AjNb4AC0CDXeVNc4ztvMliSHyzjvkJ
VOdrWIaD9A1Maz7uhwpaWxuPW9sKNMKex7qRwTi4LwIAu/wQ8aK/n8qOjvuYg+W1Plzb5Bnh348g
x2b4po+sckPAv8YUeFD4We46MPhxL9YE5MX1rt7exv6txBAxgbUWuy/AiAbRY5D3rT7qaQDc6LoO
lmvfq5ANwBQAGKd0zl5XoZjNHSi35U3NyWm9/bcnJIqNLSFJ6iwdq6AAD50ATOmhat61kXOEwetW
QsPWhbEXBCHB1SVj7DMLXfZEfCDmnweO1CI4mbq/6qkYwfHq7w9V9gMyGgAYXpA6UScPFqVHx0/j
K+fZ2A+AeSUwIWwLmHMIoC/zaAa2I2riLVUm2zoytgAvA9gQJpZYR27AxodwKEEATsYeRIn1ebZ1
YOwAzJMe2O++vA/c0X/MZCA/uvVmSWZZjf/cTfHxjbCGmEIdqoxBlz6o5IlCxugUobR05AMUwMGL
mR4LqK7ugA39tT4c25oyQjzJaVyEw8S/kB7g9Ie+FuD1at8l9IOjM2iYXNWNWaqRvMx46isJ28FI
fiNBwJ6STviPSeLy/67rwgjwfNYJJmPKL0A01p9lH5U3SUIguZC3+caj9+39EBa1f4cGa5wQufSs
vIApkZ0Acm52IM80hwb7cJlOWylXy5yYRRtUjDMQE5vyAr2DBvJYAmw0Vn7tZ/faHowYHwvQiEVT
55eyA52Vz8VH32Mhkq9b1RrbEIwwZwFlXRIN+cXNWNDfowyE/EzoEMmPoZPN08ama5sQI9oLoLhK
twvlPbyDx4ekFtMx7DV74HCPAwq72jgHbaMxYh7He61AIc0vHrSs7wTI7cdhbofbxO22LsO2kRiB
7+TaLQLXKS4Qi3TA7y/4Pgd8Bmkb/3fctltyx7aRGOHueXM0pcNcXoCq8AZsv9ge9zUBe7MmpfNx
PRItW6RZsGnmJiMTqDPY4wfnTof9J+Wx9JrHcxSZeuJe4KU5d9roMdF12wHMDRp89kk5gG1vbVa2
32+EuRh8KMc5Hc6oWHX+ruxaWu+GmapiYze07PJmwQauRBy+QWBnBz7Yfj17D37qgxxR/C3510DA
0AMpkPS6i49ZwCkCOMtOtRLvAIEGiUglybPfBFuemZYFZVZwps5xgxF8yks8l91tVvbZo9e7L8yt
v68vJlsHRoiDTjOPzjCJi0vSl1rMzu7PtUqS0dsoIizT+saZa5ZyvIHlJa8CcYGb9k0LAumO1d1d
Tj6PuIi26XWIKaxcI8TBlaziupLigrfBBPL3wl0oymFfTtp7kQkZwWJO2ytn3Qh0RtxElqUQl7Yc
GlArctf5lRVgBl41K2ZZR4Gi4QcxvlngjF9EAWnWiRQf2xie1esdWCbFrOwQ3ftL2sf/j7WoscE6
/LHNiNyXbqP2cfIZ6ijBRjBa3nSRWeZpIqjN9kHAz40/JTvStxIU41L4+jTKJAarkEQ/WlRy9Y4i
g1DsUMsFUarOtq5glu3GrANph/YVn5P+nfZYfxy7wX92wQL+sv4hLfETLn9/9e6REEkTUC0RlzkQ
FfjJXbZz8I7Y9dTd8iK1dbEM7FUXivttGbW8fxdCJWyvKXkmUGa6hY7iFmDM9omMTUDMCtw9mJtc
JHwjP0iXPoBRlpzXv5Ctce/vnx+UsdOVTlK88zRJ8M4VIDD7LZSuQvDZruvCCP0oy0lapUxcelg3
/UpzEd7DJVm9W2/9jwzjGzuYabsOWM8MrntD/vPgMgaCtNeCrLhD7n9mEBqYWCAvYD9LBWdSSBtI
bweVtD48gr0GAYsehqhtChm6ho/RXSPTphgfkeUL6G8RtwGcvkp3bNOXzPN8+qGpSZh9iJwWWmuQ
HxqfwVCr9K5LnDyhNwMud+V8g3U8E9CPodRUFIdymMem2Xu8glAO9JB916s+llUnpvRHEkIbLz2s
fwfLRJolKaGVM41pLC5g7oM7ECp9FL3/cb1xywXNLD5lzkDhuQIZKAmxwb2XKxe0YtwTdmUNKYVa
QfJqY7FYwumfQlQpoN8kg+Ks/fAzLiMR5ENApkkg0LY+FMveahafNHNS+IKo8msCqZ89aJnOCZR9
kIlrPcfQIwnVj1r2yUau1PbhjA0oAOU8qUGqPTcD/aVT+o0PpYJ8CGRbnY5A1GN9ULbJX/7+ahOS
VEUVNE+Ks0C1EzJZUDGZaj+57jg161JkRgFU9aI8QwXB3RWxnL45MK39sv7bbRPi/f3bSUn8EFaM
IGlVEzi1RH3nWex+V1UVHJeIPUCiyvux3pftOxlbUTh42uniWVySaewj5AwHoT+FmdJXZqnM+pOH
nSbmrp+fAzaHO+LjIosqsYArzOaSskSIWXvK8s7Ncr+C0cZiFAiC+TuIoVcHJ9q8NNt6MJIJQck8
wAGJuNBI96cop9ANgJ4NNP6APrtqIszSUx910RwPWfy4CFmA1Z4cIaO45Z5pWVGmeDtQ8y4SLUl9
9nTNoRREPxLPERN49hIYqzDX+7kfQWO9bihGiDcFdEOhlUqeQko4+eh1daKPzIEM/nG9A8seYiq5
a1GXixRhfc4c9xmGq1D+g7Ye31XN+KEc6JUFhMg0hodOFKQCICn4KFM1vx8VlDV3EeHDxkvDtqqM
OIfWkNcVXiHPHl70R8igPxYELBbo4W5gZCzBHZjB7UqgMry2OCeA+TKolS0ahnnDt3JstvaNV4XX
tDMHCqo4N32RvdeAfUb7vFWQN1ufZ8sHMvXb+RBAXjeIq3PYkRKAq6V6rfBoKbElrvdgGYEp4h7U
aep2JI0fR4WiI6lG56tfDf7GWWdrfQnHV4eQSgoHtPLlBhItqhJR13EIeNLpKoO8KDJV3KXMCB14
m5+htYDnYzO5fQtq8XXUP7RvBHJUekrOjisuvm5+QN5mESArN26plhj2l2/26ttAWlE7oNnLM+R+
m9uEOneQIpRHOFi9C9mWR61tARkPBRY4xUiJqM7NyMSnPp2LD8GCeoOCy8/rFpARw8EQalmkSYU6
DzRCgrys3w1jsWXgaMkMmQLxrK+RmXXL4CmjaeZArbmDdAv+BrkLrovUUSfXLdriGFJIT371/K4g
W86OtvkxYhuaUwwCN5O8JAIJ584D7SSdhkMXZsPeYZvOu5YZMqXkQ6VaMcx58ETAzvxK2vCONXP9
sx038yyWIDS15HkoY8AqSXoOkF2J90WvpukRCgl8izVm68CI8l7EEDSmQ3BmuEIFx6KABsZesnar
xGT7RMsMvYoUnYSpxyAgdMkcvKehT6uhO1hBh2jR/llfxZbJNrXksyJxOIxq0rMq4H/cDChgeRTa
t1Ej31dBXpzWu7F9qeXvr0aiUP3vifTTcxKq6r7xKbmPIcK+sZfbvpMR7BrCgU4Fzu9TAM/WZwZY
+omRWJc76F1s3JYt9yhT5UC5M80kSMqXkabTc7NI5ZGxbm4h8yS/QcT0M20hob7+sSyxb4ocMK9o
NMuH+NFj8mG5FDa1fOgBVtsDvgLdGWCsIreQV06NEe5jPsGPULrZuQEoQd9C9L4e/8tjHhcbNmAx
5viNpISpd+AlFRUQUXbPRQwtoOyDjCikW6vhFlKXXyFbu6vwhwhKRhtL2rLWTAmEICi6tqNJcBas
y2//XA9ZMc8bk2MJGFP3QM95IUBykxcZ1S5ou0Hwyx2b+SZ2mffoBf3GIWlZ0qYGQthwiNISXl0U
7J+nYw10ztERUNTkTcWK/fpCs3Wy/P11VDpej2WV0zPULoXaB6lyF21AqM8f/dIJxJUTYgR/EUUc
NHOXnnGWQQ+wrN2bfN6EoVoi0zWCH4K0Ah9LQ5d/HKp72B4M78OmPo+oFnyFB4J6ciFVd+Xke39/
sCSM/IbnQ3pPsnA8Mng6PAGDNb/3Jp5/g1oF+7I+MbYlbFzfk15Du00oeUbBsWLHBLp+ClLKHU8O
6x3YYtII+gTuCn7ax4vUTnQKBmghCdAOw6p9knl1wzxsM1AMuMnrq/weo8jE+DXu0FSKzv4ZBCWk
1QOGZPeHGZiV7rpFZuL8ICtfZJPX0zPTE7ngmITgegw2t7cx9ZZYMZF+ScGmAElQeoZypIC836wh
oqY76IUccz1qfV1ImjA/T5Q+wPR5febQhNprF3ZGbAg++j1Ee9an3rKBmeIJcNHVQhaIFx3o8D6s
CpS5hmj6xInIIdLA3I0lZuvHiHrpx7Ara8v6fxiJPpRfix6SeJVMe+Bqt8gZtl6M6GclFMm8klFk
Y6FJJnJsMGMe5QAjg42Vwz1z/aNZ4sWE+6HJca5Kzz1DSfybDDNcMuKnAtEhgJiUxH/okvJjGcmN
I9O22Iz4D91yTmvgji8dn+g+hzruThXRT4eS3+vjWSbhjTOZGPEvIZsIm13lnpXXx4/w/xKfIHYP
dc/15t/+/aEppyB61eYQNaovKkuTJy8LpruqbgVsP/yt8r+ti+Xy9Prsog5vpS7Cs4bG7bcQwuE3
wikhwDVV0EBeH8bbiys0oXxZDJcrnU7VJdFh+BLnJPgsoV0LbcZi/O5jC71Z7+ft1RXGS/+vxgJ/
Ejdx2p6cpZt8y0h9L5x2p7GhnbI2/blck1jFnjoOQMt6h29Pf2hC+5rMR8qLIs/sUWhGHLy8dMW9
kyNnsbHJ2DpY/v5qRGMkFUQ+YT4QIguiHySMEXIgYqkoXq4bgRH3QA5pcLPL8BxqiF7wxKEgiUCU
7brWjXNeuLFsFXQC7xXFkZtNjT6VGUBe663blpUR3UTAoyMhor78sX7JGBHPpQdGM8kh419N1Yf1
btzl1/4b5KGpvBBWfhihfF1fIHMINcLx/TiJu7GYOOwW5XvSQA6sLMgBOtI3DcAgLE6/RTn+u969
ZZQm0k/7NOnHGS8msCf1KYOhbUib4R6JjRP8s64rCIemLsM4tKjSpnV2Dw2+r7xXdwlHgK6PwLKI
TZQfZdGcyYzVl9wPfg991h0db7OwYGvciPkAWtswsWfy3CeL5xMTGsEH1djg53U/ftk3X0WgGoQ/
M9rS8yiL+MRmR99E7lWsNbBtl0G9alxHXlTCGqk8Bynhz1kLKfqJhZ+v++VGaAs4noQSfMvLH2RM
7MGfyg/YFi7Ycm6YEgzhHEGFAVrRl6bzcVo4Kax/eDoOUJT2Nok+ttAz9RcEShEBxEaL8wg3kpAe
wxqlkMdx+KPgXdKwnneAAsBYDAKzooWNH0SsoBcLrJzKH5NWVeTjUKap82nUUAk/rH/Yt19K0BH5
e9ZQtQZs0amrC/Mhj3ITNhVtIUJYQ/Zz6r340ekb5hxIiFvaeocWRE1oAgCTOeECrDN5Uak370ga
hS9OGPFyF/FAH33WX/4kUZqgy29EWIWPvINHwHrnlok28YEpHxlgHGl9iVQy35Q6Ck5VwXcEle31
DpbF/sb2amo6NCWd3El48sJSGCIteIbPBPrkW3A92+83Ngg607ZCeq66tEFYv5NDVX6VPHlu2jg/
rQ/AskObgECvop2mfi/OYTR4R88tP8IMCB4yHXbQqci3Hs3Ljeyt72RsFiLVDLfZtLmEM8TEZQGx
M8+FIuiirNlnQX9Ugu/TatjInFhWeWRsHwEENuJkUvUZ4RcdwhJQLpimsD2B5fDtXMe3EPhUx/Uv
aFsCy8n7ah+E0FDvLLrN576BgrKHLMSPOXFRcLuueeOikIZjL4EAh9ckjfxDCJeHp4DBfXG9ddsC
M7YDGFjgngO3uQsf/c7f65TE4YcZ8BaCZMDgbsWh5RuZCEGO5GgAyRvv3I9DdoD9R/Y4NGG4MQhb
68YzIKBeURayr85Qx4BNAYYCojD4qOIqlHFoYgILIOGTEhj5CzxwfjauzIE8LD6uT4Al/ky8nze1
jQd5aPfc45l/r32m+o9Yval/zwOXqfOcpfFGqNs+07IGXi3UoMwUBa+cnPuomB7IUp3c13yA8Pp1
Q1n6fdU+ySdaphDnPwdtSB941xcIh8wf6q9T6XH1YZJAS230ZRuLEeBh6S8WCnmNjZHzZwA0qzNu
z/3GgvKWZt7Yrky5hx4CX1VVj+RRFF73LBzk3W/d3In95xQyCsHvvgonOt9McILpX2AEB+WBW88L
1Hd4byymfn0ndPmb82gCZY01cRF88WIXJ22Yp6k+Og4cgj+EKEhNFRTJB967mA+dyU9i6sf6s+8m
fgA/wNmv23tvSnm0MTDbZzM2Eyb6FhYDyFg2/ugdVe0mZ5fAnWl9AdhaNzaTRftal13jnoFg8m8g
+F6GF7zGZ/ey3r7liWxC+sZIF4ME0xYOn0DdjQEylmOcPrOKzLtGFjAfnNmtH9K7jlwlZhWFJtBP
IWuRhk7eXGTcNM+8UfRJD2N5WB+QZfc1wX0JVxCz5NQ7w/YwD2CKwMfklgyQr9m30GrbmBZbL8vW
8youZ2dUeIUn0RnZJOeUuFAWxcIc7pK83BKdsnVhbC2JrBlAOWH9NIR4Jg9V+gvGuODCis0yqOVE
p8uaezUIKIy3KhAaqR4KYwwG04CLYjw5ecHY33Hq1PcdNEI25sWykE2AH00JfAEJLsnuhEr0La2q
KPyUw3pxOq5PvK0DzxgNJUkx+n4NMw4wGXaF6NLPMAKDr8F6+7ZIMeLchS73KKMe2yOHanMxQLeW
RMMRvp7dLYypcc7UD7WGBtbcQRV5vU/bmIzo75nglTtF7rmpHsDvftHV9H29ZcvqMhF+1BcaNjF4
QTRNHHxlDoOTnwd7g7kZ/Z/rXVh+vCksoUqQLxTsDUHqgoXfb+mzsP/QQIVn60ixdbCs61frl1d1
HhGSeOAVaI8fPKFwMjgizTduvLb2jSDPYEI+dFNVX3CXH7xD5EZUfHJ8fmUBLwyMEA95AbCXHOb/
3R50CqOPsdysqNqmeBnWq88T5mMViZriHirHMT1Ayont4mJO22OK43Xj0mB7ipqIvqLx/dArWvWk
BVJtDUXZI/NwEBa+398oWNIeAohu79Qk5Aftui+VTrdSDpaIDIyIn0PRkW5o68vYuMVnDossmAvV
9zhd3ldTy3cjp/Eeyimwnxkr8JquW9bGPgD7RR40vQzPskO171gE0KQ4thNssNfbt9xeAzPm8xjO
hrDbPTet/5KM5LeMoc4sKvkIK+dkI4NgWRv/4AAbERM4tVSXEe+4PUgZ8d7rYHEPd8OtcbytlRmF
JhIwIVA2LtJGnwuiQOEV4YG73riXywIoMggea8/7NRL/3s+cc1fiKVlxiEOtf0VL7PrG3pABTEyS
TiFDAvEvus/80nWO8DeBQct1HRibQ9C2czwGKCU1DIDKHRZ/ji2CiC3SnC2wTKigngDkykesbl/3
5FAupEURg3YBrciHKern3QB/yE+jy7/iVnj//5H6ta0NY9/wxmYYBpBJLlo74plAoC/f1T0Lot0o
mvTKa7NvvDbw9HP7GKZFl75Q4OPCTPUuj+tpo9Bnm35jaxCyFzCPVQpG1kjz7HpBIOhStRndiJ/l
GfzGY8aEETYhFLthJ6ieJIqVu6Ks3ycu4Yc+r75KSMSexhnGhXW/9aK1DcfYE2DD3XA4hMpLXDXV
c8vS+kcOvMpxfSlbBmMiBoG4hC1v76knlY2nIIC08Oj1l6UCC1eoB63a7DDVW2kky+oywYMZ1Ly5
DHAqwRSZPMPLg4ANKsiD8NUWtdHytTwj9mHN5+P2ByiRR2u33M2kv0tTPv9e/1q21o3A75DBS+a8
lhfiZGyvYN1067swkl1v3bL7m7hBZFxkAW6NeoJaxOLTmf5scnmfeN0lTjYLZbY5WIb26magCwXb
onRonvoKmpjAvsF5MIcHplOACrM+DttXMsJb8zCunBz7b1ar/tSXILAuW9V1jRvR3cCKuoBXnXjX
+xlsF8CCafotcxZbMBjHOx7zzRw0kX5UEdyiwjZUt8kofsgkQbmkBIY2ribvdliuFuuDsXVoxLYX
MPRUayQjR/ZxHuBDrRqwYpmGlFk9hbBFFMNhW0ra0p2JGuwBs0zdCNn10Mt+aql2kkGLDUrVeDzd
c0csPsE/10e2xNsbm6QJGBSSpg0UWMS75VYGz/HDooOxgDv61HvZhkBZroEmctDVZSgiH5tjkLvl
vtTQLm0l9D5jtsjhwwHUi9lpEc3zErYFJbUsbxNGKJ04q3jXtU9/tst+xAsdZc3Tdd9tCdtX4Qks
R1d7ZaWewI6J4S6awj5XRSee1JCs7eDLiHTMek+2xbAM71VPiZ+6jUAm41G3QEXJcvzQqPQnkeUP
PnWfKqyMMtiiztj6MnaEppPtkFHsCPksHymfxn0r2DkIvRsZ5M/j3KFYi0r5+sBsS8/YIYiPVHij
uXoSNe+Pogx/KQrFRDhgNbddTFC2ggrhele2pWBuGH076UwI7HQkk7sgEvq+HpS6WW/d9tWM3YEX
Q6TAVtWPTdDDCm+RxVlSD0vASu6He1IHH5e1vd6bZSwmmjDTrIaPLK41fw6GPzZtTb8FXLA1vgzx
1WKTeVcB8AFRDl14/AZ83mGXpijvrP90y8Fp4gijMJ1owEPcK+BxeXTDpNl3kBrAdtYpsRP56J6v
62j5Aa+HEbROMsajeiKKxfsQUf//Tmk4235c78NyQJtYQqgisEI1y6eq4MUQwoTpEMZOtau9Ljtc
18UyS6+GwV0+tt3gtE9C1rBPTlq4y4POkZwbncwbdLw/WOE3TgBixLxuG3dMZtI+8XLw+hORaSXu
xTi7eOdNCloTX0Coz1G3hkvoyCEjqZIg/0EaaOKfnbLmDT8QCOi0R3hSRM4+h/e2uwHVsn1iY4cI
nYLqNBjFu1F38N2E2ETiV/XxWtWJ0PRvAqIZJRsnBtIcD1EQW6H+9aua6Phlff5s693YGCSpkIMu
3eripD786j3+o08J+TzMeF1Pdd1vPKTe3n+oiTjkpFBjBwWCC2HDZUL+dh/PE6R0ixquEaelZgfh
Mab2ZVrP9Wl9aG9vFNR0dYK6Eaa8wA2bdkTdM835vMOVDEre6+1bntbUxB8WkY4qp8ADYQFwVY2+
wH7+AUJj3lM/jhqpY7y1I00/Uvjo3UYQprpqe6UmHrGIy8bpu0G8Y4tLbuDiggl9ho1gs30149YA
59YkLmu/uqBeGH/oAs6cHfUhKbmxYdjaX/7+asOgTZ10KQwwLkNZ0UNWpPKWFeWWPOXblzhqGj21
TlCQqvMACa1kv3fqOUHKkP1czrklTZS28f7PFUEG5Lo7HI3NHSBxvbj12+pSeGm290aArcoIuPD1
RWYbkHEtaDqP5jMMlB5ZFP9UJWScp0T/4NCXPATVXN7kDEwjrebkKcVGsRGttjkyNgVQb+lEurC4
DDCg/iajtut2MqX+7fqY3t4zqQk9VDEbA+C103djWn5ebosSGNpHJ/HoxqZs+f0m6pCVLYx6eYY1
pkAw8Z3S/Q5syxYjy/bzjbyAR6A7w+Hd8w411S/QY6iPss67O19RdrnuAxl3g2gMOzgCQoHK8V0/
e2kC8P6+Q8Q1mR55D6/s99d1Y4S6zsaqgmIPHlbD4oBaDtAUbmAgfnCrov693odtKoxwFxF3WEr6
4gJzt+J+ZC6/C2cCuv51zRs3A9GJhEVRhXOlIEF8N9VVVn4JmaTXqaxSE48oHCVKN2KYbAoasXAz
fozxml7/9ZbgNmGIqqJcosLQ3C8ZsyTjT2OYxKcAmdobJO/fd+Ca7Jd/VbD/vDL2jNAGaH2MZRaJ
C6gY+S5zajgoMAjwxGG5dYW2xMc/qEKq4RkPT4uLUmlxcJ28/YXUMt2H4A5ft6pM8GAkA5xQuPld
hnb8P86+rTlOHtj2D22quAp4ZWZsj+1xbCdOJnmhYicBAZK4C/HrzyL7VB1HnzWc4sEv4yoBkrpb
6l69VpC9RPYILk4Q6AdZ+HR5aUwfoRl5F1Xl1INw7pwuFyZ3aE84tbATenLWLs2LMf/3UAtRnH8D
oWAFJH16pzwjZ93t6SxEukMfWfEahXl3tpvZ5tvOCzqQsARDm+ghcn8GBYe3k86Mlc/qiHzfNlWa
iYOzENJ7I6nO9tREWaIytHbVYWXtWmGx35efYXAjOmowJNnQVlwtbDjZM+Co87UHy18JF6aV0CI4
bfoBsr19dS578lyWaH1UqAgfOSJTHXpixduaPkGL5KKZBpJBSvY8FeOv0k+TcLWVwLRZNaOucRrM
Kgne04mABQewXnG0UwVEL84F2/aQDhPkVJC+g2LMuagdEJI2QUfGXanYGvuU4RP+wyNYiqqc/bAC
ljLoDoHbet/rGR02U93wlahqWAAdK+iXLGeQjcA+ZdML1AOD3YBr4kqCxVCmDHS0IJ1BX8zbDJVC
OOxF9yYCuDnp57a5nghzD/NyR/D9/ThM3a4PsL9ykLbvL5uHafaW398dqmefe46DMul59IJ+nztp
iN6kjoXQIHAAjrz8ENP8Lb+/e4iLSF7zPi3PZSibz2WOlvAdL/NVZvboY4eoC0dZcwuuw5aLs9NZ
b93CEQVQ3HnJTC33QzHTMsm9ehu8NtBxhC4YhHiR29VZ+o63n+UgSSIUGruA7K5XPKNpxjST7xyg
3oLKB3TFQ2I0cd2++hbWtVAbl12ze2H7Qwht2+Xq0fZI+Iu2vhFR4NwQP5Vr11zD3tKhfSqUvJuZ
nz/YAxQ6Uhcseqlty13o8zVSZdMjlh3xbmeJyJ7REQwH7I7oFquC8L7vfXXtzHV22LR3dThfQQtC
PVRzzxUyEdccl/KOdmtYQcMy6zx9GbF8vx+QQ6ED/x7JUH6Kyzb+uu3NNdMWYHKKPY/DMVrFjRWE
Yh804bAyLaaJ10zaLkNWpB4uGsGEDEXpVvuiLg8FSCJXdqjhhKvD9Vg0RMgzo0simsjRp9NeLokl
MUGCvG+OKhhuMggwwC2rlQuBIZYHWixnwVDEyKgiyvLot5zbMqlrO9uj0aUClWq74gpNqR9dGip1
yrIEpwksD0eGYQKgMhIQh6PAMH1tMnE/lzg7oAYCSG97H/blmv6tacF0i8d6OR0ecu76ZtzJwrG/
VnZRQDzMRwv/yhwuZ9wPTqY6qA+iLD1tKo+dO2Dt/pqjV43dreNFTdLm/mNTTMXN5d1t+B4d3JdZ
yqM9/h66GAzb3RTKvYxr8lqUmbsRWxboDH6CxP/XPpcmgbAvnqelSpTOVnWy4o79DKwQiEUBMeq8
ye2vMu7KTe0JgU7vF1h55YzIr55D30nRQTpA52+PS6T/fHn6DJ5HR/7ZvRXAgMFGXxZUHGe0WX/3
Ay/4eXl0g/HqbH6dlc0QMUcybamPNxBYzFT0q2+lAoqbvhXdm6Llr6qha/3cpq/RLvNy8ICHsHBe
YSC6D5O6JHV6BbpNa1rZ2KYHaM5BAGjngxuGnaO+ne4hRYCybt70Yb3i7Uzja/HeEyNKkz6yEbXd
kOsgo81N6FYrSTmTVWqmD/EPEZC5RjEnnZxrdG10zgFgFw+UWV0XQrG6o3tIGq1ZjeE0pkP74hpy
TFE6cWTPq1/ugvT8q6w5woRs9W0s4gZ6BGQtEBk+Tgf5+Z5DeNep8iFDudUaAOxTbvmDcbQ8iisX
+n9OeoJUKe7gO9TMnN5fCYCGFdNhDKLr4moQMj6m+SSfI6Di752mf71sP6bBtWONKsGCKWMvPjJn
Ik9l6Xp/phGlgMujm6Zs+f3doam0m7wZSFOBUzWIx6Mqa+vKD6cSSQQlnHswej15IKLbNlE6oyGf
KRpRUQI9c+aM52gumZcoEVfbruA6SpEOcVtVKKY8qNlX3wEkhdwJoTmLd3U2dw9O2Hf9ypeYYrdO
cMhCn/axF2anTiC8yRiN4wsXuoogMCmK6aeah2oPebI7py+fHUCnLq+XYTfoSEXZ5dDKagLkrKow
aA7ZPMTVTWPxJvxy+QEmi9W8Wwk2Hdty7OxkAzV4kPOX5atc0rzKHlJE0Hc+OnwbPSeowP/dfFVG
5hb0g+zsFhCfYo1LHsd0Y79C4GmuTqFAMI4KZ962VfX3Jgpt/9q2bejIXp4pw6lDRypGI2dq9HqI
YShkWXlYPaIX1T7akI5ZeYJpk+n4RNsCXXsb5/zMwBS2y9HqUfDpD1J+7IrymJ6qqD12ldzHKZ1+
ruvVmtIQOmjRGZRPgsFFiGucPy0wf37wJV36IrMWaDAAWsrdgs5yQnHLivJXLSHrdXlSDfvb1fKZ
tE6xo4OsOufgzjikU5g/AtIuri+PbjjX64DGyCFQP7cKMPMj3w89nKwCfVTTXINv8Wud18PV5ceY
PmL5/Z1TTXkKUhlnua+wuEZ74FJhG6qNidi/PY3vR8/TxsKhg53JwEvk3ePwWkiHrLy7wf51DkQQ
FpQ+Tjg4tufp6W/2aTmvsTz7BYWOZCAVS6og91aW27jDNRdgBRWfW1HxM8cTRC+gY5u3SQoExDh2
9QG4nL2VTS/zZH2Xnr3tSOpqnoFTygvwiEGbJQvum1LcFZ6wvoVTXe1nO79pIQt8lfegI/Zjx14J
GIY98R9gILTwhNdPeCaFqPXOdZuh/j6UDrT3VubS9ATNdOpUpTVEImE6ngstC2gEcpnQJh83fsHi
B9/tO5KCJbsbYZo1zwM36VLejk+d443V8bLZGByqo5uNVTZtRylD2aJ2PkO7Sr0oZuPgo3i9cpUy
OACdR7BLwxac0G51BgCG0l3VuewZnY3DS05r39oHvht92fYxWhwlrLbdkDvZSeWqykHzn9q3kswQ
4IIWSLaWVjNY618H/m5NWIb7es2RkQJzjZtYyBlUPqhUoCjzjcTNq+8UB8dZA02aNphmNqSK0LhQ
Q/0JyLZ21wTDeOtVq1RChtF1uF8J4PcwjWFwIpw6t00H/j1asbVgbRp9mcB3E2WDPz6klpedqNUF
+26EvEbjQATj8mIblkHH+0XBGEV9E2Snkqa/ogki7yQgV0OHm6Ffj09jKl/C9XYiwybW6QM7yIn3
MoBi4N+qIo6h/Q6qHuwTED1VUk50m6pyoAP/hqomcxFzaIMu1UsbOdz9Oi+Cwdh1qWDlWq3TDEV5
Vlw+eFFIQH3R9p+guVt/u7wopiXXEgE2aILzKO4K0LOH42MTIqlW+KuyKqb31+y7cRDjYz4X578E
51XpZAkHqPiGMe/3tvfXQmPRIwlMFcoxTuBGD0VHemRXHcLI4fL4pi/QzLkBeiboB5GfisL3vCuQ
gZPiaexrq75CM9G8VgP/eBl8HbTXeWLqS1QWz1FbgvAuAqVbUjudt+3E6OsAvY5nYwY6QH72fZk/
YeAK1CazVG+XZ8n0+toFWTgsjStPpEcXpb+Ejh0/FMv9eNvoWswuOSsZpqw4szyyyL6IHSd6zDhY
wK8uP+BjX+HrJIApVdkUUcAoAFqFepHdu1eOy+aHpSyNk0i1ydagBae516aVddvD1iQLfAhyx2H9
u1YOynzbPkOzZYrsRN7wkp5Jj9oOxabaTyBLgqhAJY+lW0OycduDdLO2axw7cknP6dQUu5S2wa5p
8+Z2rtDO4XLmv1x+jmlbacatqmEGnLpIj109RtdZOac/w5TnT5dHN626Ztq+BfqUyfcoMKXOHzZa
sZWIxn8uEIx2Dk5sa6xPhq/QMXitz6UHHSZs347nzU4EPS+v4lQCu3H5Qz5OHkPI5t99BWIeUTCQ
85ydeawkOmfH4RG8Lc2nAgKmP+qwc7+FDq/tfajA1WzDxWwze50WUJUzq1Tc5WcxVd73zrKzr2Gb
lfvLn2WaN83sUcknueAlgoc7VffQX06dhPRiDefysWf3o+X3d4edOpVVgbWozgGfxAMSouzWzUOo
FoAMaMVxmR6xfNm7R3QDqWs2zPHxr+QQ48EPOkG7DLCL18tTZNjCkWbxzkhH5fYpPYeARLtRarnJ
Irw8KoseG1dskwP0dWQeYVY8eqOVn20loQNZR9djINSmC42vI/NEVfezFRbFWUCDec/hFK/agTxP
YxCu2IdpGTRDt7MgkyQYc9DT+dWB9MrdpyMp97MPQOmmhdCBeJHsMscbOvo3IaBiO3qx26WsBuTD
3u7RxrzNJnQ03gJqUmjvjY/2nP7q6hyiVdMqO4PB4HQaPz9jNrXmND83yG08dZMkzh5d/hVdMQfT
+JpBo7kfTJke0rKOn8d7MThtBsaHMv58eQ1Mw2sGPUDnEYwyQX4m9dR/qvIyOkukDtZgWYZ8n6/r
+jKccIZJteMJynD0finUZTaEWIec72x0lyfSA1e8LXh17zNWQFIU/eSoS2/7ON3S+exkfVXRcxBn
5DG1a8F2Te5aK47ENHfuv57K9QlL+wxp4KDs6/iaz0Pb39eQypIb114L5cQO7JhWWHvVBdNNFrcC
3V6zo9bACMtJ87+FdD/UbFxlIPSigHSemQzKF477xn2v+DNRBfqFwLz5Esfb+GR9HZ83sNwvvDmH
LrngMYc4ZJTJQzyItbUwpPt8HaDHiJdadY98hTuIrzWYLhd+lMkpg324oDcWlmJkYu4dNDEmm3eY
jtnzvMDxqiZALCmC6mg5Tf2lHYOhWnHChlClg/ZYDFiuCibEELuNb1W+9MqTUexExOWVDXmKlecY
nL0u7juIWHo+JFpRLmluabZcoUg0f4pVUK0JIBj2GlmM6F1Yn0YowlqjxCOU9BPB2V2umEcSt7fg
BYjT7UIw/m3LWPo6Vs9L6RyOaZ+fwazps6vKEs50jFoWbEuPoX33389x8xmdbwDH34tZsiQbK5WI
MISc8OcsQ6O+X9DhjvfNWh3YNHuaJ6CRzLMsRqjsrckC+VOPtsyFA6z1651w+WOBitFKItPksnUV
4Lm3yrgBpf85ROU5mUv3ZxwPT7nLvgQidRNSQxWtW7o0RfUIKudbWVvb/LUO5cu435cRurXPbu13
DyIfSYqEoxpWhjdMos7I5yvPbvwKHwY0XJ4gaLOEuC50jqf5Jzijy2RwUrbfFHp0QB9yB20AZTfg
kdEGPlWC7pGjWNsNi8184Ld1QB9q0L6MihF1mkZ87zoAg2oerPWLfZxxhCTJvzu7YXMgrEDFkHJJ
T2jMPlDR0ESM3l08i7swI/dVv0YBYNprOjcfSo2gefd5cysV8HejnBJFhs8DayTEUbDHSOjs5jD/
5CwAjyJSP5fC4LYV0g4HNvOzFOICQNW7cTUnokrZlBSlv6axaLhg6kg/xeKpKuoU2SlUOhdqCGhX
ucz/LflwHkIIPjdgb5iGjdLCvg75C0FcH3aW97/Pc6Y52kOqda1v0RRe/6PGiyxkodhQnau+vecI
pjYv+wTdjH9qC5TC0Gf6VPvAw9eRuG29Yk0JxBAAdajfQOfOHjM3OqY1Tj00hdpQiUSra8Ez/W0/
urwXDPFPh/l1QcfZRIv2AVR43WPXtqX7qaDcmhOLtL51c/kpBrPVcX5pnY9F2Yj4JBmsa1EC4R6I
4y4Pbpop7Z7QgKfDsywRHQGNHKM9kWN2A5az7kBHnObc3o4fLz/I9BWaf0g73jK3QTNYM0TWCfA3
+VzElB62jb489d0xgVmhP+Y9gBttlVnPLcSGpqveC6ZtkHRf5/GDsohjSzpFR9nkP/wRQGJXQeoH
J/i126ZpL2kng3SGyHc4VukJLS7FuGuKCKccOk7jI2TytklH+v8R6I0d4nHXqpDmSZ15V4WEnZrl
zLNy8zB9hHYzEHVZD6PbREchsm/UhqpTF48vQASsCUsbHqDD9/xycIZKpeGxTNtx57vxyedhfPP/
cTE3GIQO2cvSafSQ2Q1PZR/Cf6ApUk1gX4uC9Hsh1M/L29X0kOWo8W67CrR2pjk4S1BnmooEFaYs
AQvzuYmJd3BitEdefozB5nR0m1JBFM2dMzww1b+yNOLX4WbPoWPb7Lx2fBkE4dEeeXGmzKm+gfOv
+dwwBhrBWZWr3LKmKKJD2+yUZkUNNPrZstRTWzbdU5cuhBw1aJjDhSygRG35czuq4pSy8hcla4B4
0wRqwd4HLmOYBNjdRJfGT3aPyksSWrXahqz1Pc3okSqbOtttycmPUaJlvKO42OTsatvya6d/MUe0
m8e0e8VlBpzrNvp0vtNqIzLK1+FsYFp2uwxKIQ+KQOoQ3Ns4l5BVhgDD1OtgtqHzGmlXZHxAq1e9
A1d9USTgqhhX6jeGQ70OZENvMJtnkskHOYCnBke5dicGIP06GhxxT4IQ4WbXroPXqJf7io+8e3B5
8StS6Jqg7ZgBmr/aaWSaLC2Kq5gMKZB/8gEYqZuuhITUPEhrE4jV1zFqGe4kjNPJPqkZUgp2lDs7
atvqkI5D97CeXzd9w/L7O5/I8hTCau7cPrhNnH4D135OQSo8xWtyZ4bQoaPUJOkaPx9855Q2Ufdq
c/S1AP/NPo95qVb8releomPVSEWKhTDeOXWRTccRlEHKS+8cWiNuJc4cj1Gf0AF1hBsJavHeuwK6
aBCg9rKtMaK3flx2FQE3WwA9ics+wPTVmg9I5ynqLdU6JzeKHqMOmL8BbCGfWyK7lVhmWjc95juq
BeVa5Zxs7vR7FqOzOA8gt3H5/Q2j60j2KoOcfdciAUglxI8zmaKbnPK1+4lpdK2aN0wyasXI1IOs
J+uugkbCLgD7337bu2tR3i8nJbOWlmffAnKwixrvaC237m2jazbftDb60MGB/zqVbNoVsxfe5Kzx
V97dFHOdZUO9M0cHKfg0HRnAdUiK2m7wDMWw+GvQkwiy8GC75VV8YlAjvbJVUN/Ocnrd9lnLUr17
bkdUShmh2LC8tdC2bnuflHS+XR7cYA062k7ULYXqBXwMBQ3quSynlywN57uBQMph2xO0iC59G/Y/
EXIcyPjZjsvmmtYsTTh11/yYIUHw1/e8m6DKR09pVcTWzxxQu6sCgH46OXdtCU4gByFth6TiLyus
7my73rgkmoW7foDMfli7J2C/VXRIA0Gyu9xtwKtyedIMx2EdaUdnh8ZO69qnv6d6KskXv5tbtBdn
v+ZRrXGCGRZf1+qVKFWhflDAOVe1+pwNqfwCfvygT1qGEslKCDA9RLN5l1g4dDu9fQJPT5m4yxWI
lp59rFJn3HaT1tF2ouNdnEWeffIt+TKMSGlU08aOYl+H2Nlt0QMZHvWnqCPA1EYxskFJ6FrxSjLD
sHt1lN1I5ZhmnizPWRu5yeRVIhkK+isV3avKMy/JLIuBkzi4s0ixxttoWhPtFN/EVtkHFNtLLNpc
f9fEb7l/cLzOub68gxfv9EFqVVfqFWnAM+UM9gnK7PlzQ1wL3Nd8DXRi+gAtiKPzqSm8Ie1P8FP+
LxoF8WOTE5CNT3ldfdn2BZqRkz4PW97jC5qQD4DVg7ybiGbFK348PZ4OuWNSTWIA/PFEY+b+IJ0M
xzsOimu1Mv0fOxBPh9zRsIxjMP2RoxvSJlExsqO21Vh3PJ6Ha2uRWdgySZ5OjSc6NE2QvrZRRhmr
e7TZiacwGrq1YpdpmrSQHjGf1Z60yTFtAglCXkB2eQ9ejW0vv+yud4HDzio+BjHH6GNqnVTjWSek
5YPP20Zfvun/jX55jI/3uafT3LnKCrwQjIIQClp4432nOgypk+2qRdrn8iMM5xpP57VD/2ChpnSi
r9KCPO3CHiytsv7iLjkq3qBzzrPiNqkbpA7H1AnuQAK8xt9m2qWaGUfjAM47zwqOrF+0K6aXv4lE
XKX+TAFbo6ky7SHNjrOuaoYwzMmx87PsB1GzeItzN3++PH2G0XV8XcNtxvN5dv/Xz6GMB21AnDpW
Fufj4ODp4DooGVbWIJV/XGgVSmv+YzvszY6kfbXQvPeRuC+cvrnx8J9tn6NFa1XHDorHdnBMSSFu
UF12H4BlYSsKOYbtHOnmPAlmF7NNX8EcC2Q/FynYUgrQ73+ZR7YK9TctiWbWdHYpuity+koo6V5Q
iHLfKuAQV+K16Rv+Nev/gaAcaAygNnkUUSr3yCjaiV/5ZBd36TbknqcD66JY1hCgdYIjzjP8Voge
tIwDKnj7AHSHK+me5UL3n/gchDqjgMiHuYsHQHhU3Qe7YHB21sie40CgoOsvFA35uOtAp7DF1eJx
2qxlEyC6jGX2W1qiRmnJn0GIFNmGPYuxtdOMYLwipai9N4J8D+6toF1Svbvxxd1/vPj/2BEAiRR4
wzfbA4aVLG9N5nJTPhqvrjlA2jSO5QLe+Jbjppp0Eep9UUW2HIsxuOb4eDEpNSq8+mzLLNyLfI7j
A4uQU92SigjAmf/v3AyEWKHLZ/stUo53nIsivSlB97liaB+aMUZfdu7/i5//4we2l0Etj/2JcrRo
+hUo7TYqZ2Nwzc+xIga9qt/ab7wT/c+KODUyhSRa8XMfp70wvObopjH3UYFJyz8xLg5LUYYUzbjv
JuQ6KovRZKzTUzC1p6HJmmTKgx/NuIk0GI/WvB9R3Lelishr1qHhnRXU+5tg22ZreuHBBzlflo2j
/2qJwt/ZDR93abVJvBKvrhmyS+c5UqL2X9GpNSYzOkoTu6U/NnkJvbLgBhQyXK3I/qiSIPfPFPRq
FoGOlQO3abdqlgyRAKXSuY1/Wz3jyTgFTlLl9G3bu2uW7OVQRykVIa+5jRRD6vRix5pp0yED2TzN
jOdijuI5nN3Xbgach0fhbwLYw0557Ls7sOJmbnFCnpFNySWkTDZ9kV5tqCHp043End5qPyhpwrK5
ObZtI14vD2+IbnqBoQ6lB+Zni/wefeuEmhU6RNojl/JUgMmk6utbUASueNnFY3wQSPV2eMh5DUEB
0vM3UeY/2p7vKt4fbJDZxYD8qGattffDYwcWSTPrsPWyWUrWv8VNGd+2VjldAx+Hook1ohv78qyZ
nqEFaSuwactCOR3YzJN2cJOM/XDVtmChVxvIkNOsHiDf6dRARoIkT1jbQrReY4CSvQTMasLI5Sen
veqLr5enw2DSrmbSbgWuxSzCuG2QSuCa+p+yIsHKSy+R4KNto5m0gsrMAO6L6WCRGyUP00iTtv0q
5DaPoVcJBkbbyXWa6TBk9XGa69esCVeI4//a6Aev/h+dnshRI/Xt6YCc9z3Ax0m/7w7tXu1Eku+j
fX14IPt8/+XNT5wdaL720yHbtYlMvooV52GYO71Rv1Vqjl1kUA7gBcicOhnCrzn5Qoe1A6XBDnS1
njaPZjdOMXmtEJ+qgd9aYEJyef7t8r4yvb5myugtb8ZibifAtjlNqjQ/Ig49cI/vZ842iZ0God6p
n3cMVTUbizTZvEoK4dZJC8qGy19gsAy9atBMTUwjMmNhMyfpw/6KuHIljprmXjtvWxZyuQQYA/ig
ethDprB6EnJAeZD03gpg0TT/ml3nbVr2eY+pKYI3kNOL+hTEkFfgK7vTNDmaZcdxmYW07mAek2Io
DU2/XZWtieIYpkcvDPBhiDqQV8HXTQQqKGPi4RlBEx82LaxeEXCB7QB5MYa3mi9i/Oa7L5fHdZbl
+8Bn6O33fjHYVIUwKfmVf7EPzp1bJNU3HyJb++rEd9lK3DfMvV4JsEau/C5ABAuLejcO/Coe16bG
NPPL7++uI2NbCjJzfMHEXlq7SnLx2kZfL0+P6bWX39+N7QtS0zAYp4NfN+OfqOt9vgsKLpuVYGN6
d+/f8b3BLe1JiukwpwNUQf8EZZmkxRqNpOntNZMNAoJGxgCbhofHbBBJaT9fnhbTNUrXxGlb1s91
hJELnKZfg9PjtOuvP5dXYj9s0hUFG7NmrZ0NEbhwwtTwCGTpsdiLeJutEj3HP2eqsQfFYUzTVSOP
VNaJavKVJf140ome4CdB3MVAzWHw4kpZP8i2gwPRE/qg2YekewbvlaN6rp7jNczux2nmgOhiNl06
xrXIYT9e2O/owJ5LZ/oydsExct03pxyu5sH77HTzrrP85PL++djRE72znvteBo0tfItffBudZpeB
8paShK31SpnWQDPbGfdIL4Mi8iHMDz27a9eExD++UhA96y9GwC1BRjQdiKK/0a7/LBU/VJZ68Mv0
OETuChLG9Pqa3aqaBIE/YUXc/p5OtxXdFF9JrMVXFTdCBCGbDrYfHtw63AGl3yagZfgcUfAdXV5b
08trdhsDA6egdgzXoOKXzGpAOYAWpRXjMm1WPavP0daMPAocD+nSpIdyFRihEgeFWM+vj5Yf3fZh
BRHvEF2Qa61jhkXXU/2Wx0EqPOKDQHm2Z8SBBt0VzaMkJZ/kGtHHx3EAWnP/xgFnzOt+nGAQk0SN
3OmOAcArGWUrNwPDmujp/Thy6oIhuXuAEjQaBcXdZG+SEsJbadG3kcoDpSLePOrvfflE2mOdrgRf
g5eINCsmbeekVYehPQr2/r7djUG762m5z12+8gjTxGjxNx8jC9LC2E4RR+z9I8svm4wg0izY5ujq
HyWCQBaWV42Xfg6rctMpluiN8VPUSifw4BzCKt1N1rjz5Br6wDQbmukqX5JoCLFN6uqH0z5PwUrW
1TCu3gafcVA19Mv2s0G72QTT3iq3VQGI3vk+MDCpsRQL6Az0Oh5LsCyttTcZtp/e9z75qpOzxERz
kV/5kGwV3U/fzneqW6u9GKxeF6BpfMpcLy7wBO93HfwoK7BybErqEF1xph0L7ohmmXIr3XVds5+y
NcIuw+GP6B3vXIJ3B63ISGEMao9eydnhVzUnOw49e/tUWdVtF9X7ubkDkfh+kz3p6jNTBhENYEOn
Q2BVieV5ydivIbpMm1Mz1dTxJjFGMNWuOtL2qQ0P215ZC7bSn/MhmjFubHlJCDVo5Oy2jayZaSWC
YZpd+MW6u6mme2/jsUPvYA/mOmTQBFyyNw/usKfkedP76o3r5aCgW0JDeWjsGzpis19dHtdwdyV6
b7rE/nKLDAOrW0iIX9PTb+cp2N1aj9l+7TRjcAJ6f7o7QBnDj3CSJNOPibeH0msSdEFPYbCSVjFs
P70x3Svy2vU9EPA4nptwFe/CfI384G+e9b93e6J3pFdxlnbVjH5PtSPX4MDdF1filF+Bef+L+nTv
XXu7XZ58Bkgh8Z/vsm+XV8X0QVpIDdphDMMQM1Z1x1DeT9E2j6b3ow/gHG3iEh4taNwjXMFtGm10
AUQz1SWVXEFnUx68KtwvCgghWbtdmfaPZqstTLVDD6k8RE13ilj4jRfpwabTDjW1NYdsCCN6Uzm6
9AN/ACXdAaRLOwiAneIafSL1WlLXsKB6U7lsy5yTEmFVBd5Cg9aVB5mJTchzJCS0ky8Bt2TreZgg
ET9kFlpNNqG8MPCyIu9SN0yCEFW6MxY15kkU3jC44Ms7fHm1D8xK7x8fZhoNNVgRDlPf3nYzgDJO
9TLhJogs3VswQxbk8nP+prU/etCyIu8+YVGBLasKc0Oe6qvyNvsRPozJtfXi3Yqr4jZ6Fnc3wZfL
zzItsma1Yxl6dcvxqIZBOvmTu+beTHtTi648j3lktRnSi6CrL4J0V+Tn3nZXIoBpdM1wKTB4BfgU
kD4Lnmn51tBne01ryzS0ZrgzQV+MU2FoCCIlTfPT9/LdQLe9t970bfE2rnkMX2b5/DDK9rpQwy7K
N1739Gbv3vFK1rSIi/UQPYQeO3jjGp+BYZ/oHd5MsqkuUvgad2IJEAFJW6zyWX9cGyb/0WopJhoA
VC0P7Vnu0h/lTX9j7cJDvJsfHtk9uw92T+HxF3u9vOP/Vtw+sC4daDWNbsHt5bZjn+Tv9NGVCXm0
wdRyxRP5+id94Kf6ZB2LU7hPf66xthjCgY62GjKL4VAOXxrDd4CLwY7BCF5/IuNyCRjYmjKFaSY1
a65BI9hP6BE6VNFL1tyzCLxazVPqvFB5HTRrWTyTf/I147ZiYYed8uQho3IXBPNxiNNrdx6SaBj2
ceR+qmHwTTxCBmO651F656bRbuZix7l7IOX8aVLW4fJqmiZW8wToeUevfopXcYeXItt3+WNmPzb0
0+XRTbtecwbpxAocDRp5YDaDUKu8wlV55TpveHEdqtUXFR2GTOKAQKt431jeHrSmT7K+ncASuBJI
DL5MB2wNXdhbbQrnnlnknuR5k4iU3dlFti1fqWO2gqwNwSUKXxlFALNDdmdbvlIHawWdiyssg7WM
+d6lNyL7WUSHoVk5eZtmZfn9XXT10F8lSNXLQ+qnEGeoP0nhXk28WhneYIM6IEtQ0UVpswSQhTcU
1Yv7QIHupbuzVELkyqHYcBTRgVnj7DJnLpaZL/pHt+6/zI1/3QrvNDCAhBtnf3n/m6ZKM/S66iia
qvCYXN2x8J7OV7RYMS3T0Jrhlirrhqmc4PQh1JgwFMCuQgUu7oiU1Uq0NViv3v2NQ6CyRxAdH+T0
A40d07RtVnR4Vl3wyuuWs83kP6v4q2xO6OPYNOE6Csur/B5iPIhNXXdveWjJeqw2ZoZ0BNYggq5E
p8J0UNM+tu67bdV1osOt6FTQyl9m2fX8hKRvIdmWPdQBVhW0xBtrxsABhcpA2+MKsvE04y475p0L
YGnO5ThhaF8dKu+TXW3Lt+uQKpnVhaMCnJLqjF05kXM7g9Di8s4wWLyOqYKXTX0rzpGkcZ+K+Yhu
Nyv6HsoXZ1jLAhssUkdX9SKcKkvi8MBtcfbp/NCJ9M9QThuXU4ulfpAu1ogPcNEgnZN0J9s1mJxh
bnRsFSvLFJDzGhcz0GCmFtrm+8YFM83wIItmD12etTKUIWj/H86uZTlSXdl+EREgQIgp9bDLbfd2
P932hGi79+Eh8RRCwNffRd+Jj45VRDCtgUSllFIqc+VaJtAK3J5lVcccE5XkXIj5htIfXrGA+yG5
vsqWI8sEUjVBlPGCYmPSXP4EjLCup+/XR7asrgmhStGnEkE+APmmJvozgB/64BZoI5lAVvPj+gw2
46wzv3MqOjpBil4ojZINdU9OJdStA2D+kYKe4ZRP1Zbajs1GhvOSuZR1xxE4e+QQ87t4SwnPcnGb
GCqos9d5wLG4pLoRSNIUGci/9E1DusSfssex3HiA2HarcakOvAWpVA47RejqD530IYvaA/CSj03O
b4tq3JjGZibjgg3AStB3YJc7+V38AuR5BR0Btou7N6R/y7Tv1rrpCCjZQjjz6OUHcClAbnvjnLPs
UxNPhba3KYsmOp5aP/FL7xiPzz1I7K5vUYtNTDRVC0LvlEz47CafwGrJEyRz9o28LvY7g4wq1JoE
6+lWf5Lqtp82QvgP+81CauKnmoq0o2iLdVyZiOU+RyquBMhYqe4oyDfhfRHTFj+ixYHNxmqvH3zN
IMd4CiN9QMUrqfj3OPwUbMFv/hIzfPDyNjurBbrY43xYzf/zVR7Y49f58SZ6uHePc/LNARp8Y5Vt
W8h4BU9B7U4+VvgUyTsif2qSJ3SXlD3Ww3DeVoAp1C8wNncv2XSXb73cbTvT8FZvAuGuWDCu7N9i
t0zGPt2whm1k496NJV1bViu8YcFCjTs+GcJmI8D+GJWBhiDDGh2wviAGWxv7XPDueITMyQq4XxV9
5rrXiUI/pObDL5An6Hs+ip/Xne3DBca0hrEyhc576OPSCxXtz7969dSrfvYj3WrZsU1g2Awy1pMn
JoqWwhTttoTWP1O3Kg++C9al63/hw1VBt5PR4gFa6kZoV+avIBQqX6FjMoukBUZnz+sKw6933Lvj
iKTBCIb7JQTHh2R//4DblfWhlPmW6IftDxgHXiC6Blp6PkxUySlOaMXrIZlwDm4Y6MNbEv9gPaTe
/YMh6lxWeYq/UkmIe3QChOvJSLL4F6JgecMmHkUHp5l/XF8Py4qbdXPOuKZ+TprPaJ9XiQsRcdd3
xclbhaL2zbAa8t0fmoeSxilfms8BU786rZdDXE0zagibHAy2JTHOPXdWbt7NFTi1CfjIQNuUXQa2
SRVks5Dh67FfNtwD5dWvMV0pSvO0TUrh0S9gzKyerpvI9gcMv66g3KSXNOOvFQnzr0PbvkV9Gm6k
TGyDGz7N3FKQJtTNZ5e0OAgZGBecdPGPuz7drKGTEDS+xdTlv3jfuLcRuva7A/WEu0XaYvl6s5YO
IVbkxCIUURidulumighxQJU2X69//odXP7ojDW9uBjK6CsxsT009/XA5eGc6Wn9yHGh7tI4kp+uz
2P6E4dNOQcq58Sl7iuaguOdicBIV5vGGC9tGXzfuewcTtbuMYxw/ZQRldUdz8qhJlV32ffs667vR
Gc0zgMyD+Gll359BJHagdNwSP7X4lknqzrgfi6nJ0idAJoYDkE2Pog9B3x0NWwLstgU2vLfoZpcE
4xg9FTz6rgt/AY0NNn9QYYapzunNPisZHkx1T3yS1t1D1ZPcvyuGVjQn1oKdaeNasC2y4cVKpBS9
OW78VHUqPIbN4L12VTdv1Wksw5sl9bGNQW8v2vipyUJxG8tgeNO5s9Xn8mEwj0Zg41auxqGafVlV
d0Xdjscgm75o/4EjzGBK/2ic0j3mqn9wlq2Gbcu2MmvsKnarKKuK6FcgmbxrJCCUDIyoP/s43kpY
2KYwXHqOwsHN3Sb65dUsuG2XWJw95O4PvEUn1fU99THcB2YzHJtCvzvXAxN3pKPHQoX/srJ9VOyR
gDFdj/qHW4ZQdK4fm5rdkhBQhaV6vj617d8ZTj9q1aG0Veev4YhA4Jinq75yCWrlIhwc53h9Etue
M6/txpXKQ4/Vr6yi5K1BBu4fBHQ76b780PD8Lu2KnnIfCBTev+Uky4+gDn6NFpHv/H7D5yHxR/1y
KdlTWmbqSbUuChGgq9lnHNPfh7pBOwLjLyVj/sWbVFslY5OnW5vLYnyzIl8syqXRrMTLXEGCJFPj
cBSQZdvYurbRDYf3VAjSu3oWL/UoghPxcplw3W8xfn8MyIx8sygPMDqLlBPzF1cKkSDPduhHfeuX
XZ74y/QD/CE3aR+dx5zeg//yMnRb8Gnbw88s2Q+KVUpNnXiBmNaLlPKWucE/eV/f4TUzJGOmz9rX
x96t3jL8eH0r2M4Bs3BPJQb3HMFfqmC8nX3E6eFfZSWSJgsNXTCkTL/zkUu0+OVoDsDpIFK1dkJu
vUks57dZxS9pOgVdS/iLGvoH9E4flKDQb8vETyB6k3Dt0V/tPNdbbWiWW9skUlHe1Crhd8FDFjg/
G9E80nwgp5QM3/oAifrrdrVtUuOAcLM2K9BNUd91HXVRwel0okOn2ekCxungeKkf4DHNX4q46ZOs
d9hjDmrL39e//eOUElzAOB94hxof4S1/mVtw3a/boW6nM6o7578+UZf+oW/hD6Wk+iCW8TYaqvsp
iJ5pXh91g0sqRL/W9Y+x3BZmSd+LYtI6bgWiD2xAfmhrjWNKeoP3WzdNdLtvEuNIkWyuCdOd/yCH
NTVRZOpQLGBvjKpmXwxnVvVTiAkFQROTB9bmL103hJ9FBa69fZ9vxAuNlxLkYHX8ivXQ+d3Msuic
O3lATjl6InfleUFbYkQMrgjHLlrS4EI88dXtwcEO1fqtNKnFX8wCvxsHHsgxMDhuuQD16vk3T/GS
2WcfIxgApxuZnIxhcIY3vCydn+jNkKcavNw7ZzDcXZfoE29LzED8Nk1SJ3p011uvr6B6cv0/rFvx
f9K8sL7h8h3nSngVDS6d019ocEfAltpEwakBTa+g7j9jG2yUy9fn6UczGd6vGhqoFgXXi4vzUVZ4
16N16ABJ6R8pJf8q5m3kbiznsFnxV34J6bOoIr+pT0UEzfiqTbwyCw5BPgQ/UjFvpYFtExnenfed
P6hi4i9Tr6qzWgRPRtaopCMIHZaZ/bm+QpaTysQCDBIyV0s7Y5owm29pIc6g+W8f0jndinxsf8Tw
c3eswEJAifsqcnBGJb1QOpE1cw+0h2I52o22giDbXzFcXfvT3GUQun3hI5TEO19Ft6RAN3Uks3hj
P1sc3kQLxBGLu5Dj2m+bMfvp8t75FOpx51llYgaKhmv0Gw3uK1LCw4Vi896tTrJvoQ1nB09a46ZB
LV7iqhBfp34uLrQPxWH/DIazZwVYWWXvlC/VFEUgtuofZqiRXNp4k7jW4uTEcPIx7nJdghX/tZv4
eZqD5S85XtxF4ECCwh54SDeCCcs6mzACEg5cDZ6KX4ti9G66znHrQ911yxYtjuVcNNEDUIArUu77
8euQOeRcelmH+r7D7pjfTxBtm9PjzMflgM2wCycd+SacgPOgY1M0Bb9ZTOkT+nPnC0txnTAh6g3n
sPjf/+AKpjn2crjEqzPR+mYCNemp9+v6hH+RbUxhWxfDxat8lp1aPPY0OhkIhSAc64KLbNnso7CN
v/7+LrU3Cz04A3j7X7HY3o2kdfSVAlazB/eCNTBu9NntxsZzeHDPUFL6zjq3qdDJtil9YbO/4eEO
15nvFEv54i7hP24ACeNcj86FhH3w/foZYjOP4eFEal1AJ8B7VcvwuoxMHwZc7Ofrg1uc2wQSBC5E
0CJWBvckXim2ycGVq3IVB8/2KLOX2O22vM/yN0xggWZzisn69FmgZbQ+VwFE0I6Lz4KNf2JZCBNb
0ADNkQ595rzKGIqmaYTAtvO9KkvGPN+6iWxzrFZ8t1PjEWr0Zaed11b09T8lGtMTz3cklDPCrYSe
zUzGxU3noGaFlukrG0fxlU0h++PkUJ64vtzrKB8EbCbEQBd15DnL4rx2o1TnvAXH3ICHmXYQgQ6Q
T9o4MWzTrH/unZ3KkYpCltJ5zVE3OUDYLYTKF6+Phfz/85VvpCRsxjJ8uwGr3CCkNz2rUvbuQaVl
Kr84k19ucdHbFtzwbj32CupR3HkN+YiK5FQ+TLkDZi+g3jdCW9tfMLy7gwQdmpp0cNHzIn+3zGWf
douh+SaZS+ktoJ1YWPpayNY5h56WP9UEVTrZEnfXGhCT1IXVisQAFwZlQsEKd+OqSv+bw2i7yobE
pHVRM2S15inP3tDwUvzynJLeDGDm/3PdHz5eX2KSu+iJLx6qkmGZBF3s+YfO4cguzUN3AWwjP12f
5OMlJibRCx0DCTkMtL0kM6I15AQd3ZYPDkRwl61H5cehDTGJXUCwRZqm5xGmaBfyNHbgVW1keJ+t
FLRa19mfpi7ju7CoNzLzH6fisML/7eEzGh9n2kbzM3JJ9L5tvZJAkHBR90qpvrivaqSCztkS10Ob
DHPa06Pg5bDVsmRbNsPvi26SLVvU/NwN2Na1TB+dTLBP+Qhu131rZji+LFiWd8LHmmU1WGP/Mowj
h7WxqW3LZTi9GiAaqIsBPqMiESxH7qEMyP1J3GqBXpowLcbDlI51eAbv9bjVq2NbMyOQn5u4Vu5Q
LM9Zqc8OW27C/lmAviVGXJ+CPd0Pv3ek3XXTgBv/vzdIV7ih1O2YvWWsjM9uHJ5cHY8PVd3ci3YS
x+vLZNkIJkdMPKVFx8MlfR09sIHHqHfOx2mI+NdZ11W0sRdsk5i3vuKSVnSan+uiD0EGjnRmvaae
CBn2lUGISRQzuwuvl8BzkLp0xi4hkD/5SV38petmspxAJlkMHUFnwnmcvnYpIMHnJcdfGPw83MXF
GhGTMaZasqz0SOaXCak1OekQ0B0FWHgyztXb9b9gWwTD5bPKcfu+bJzXkg7sx7S+boIIOZMsD/Zd
ZP8DpuOpRCv/gFJ5AYmNajikahjkYfRDx99SObG4oImc4xN3S96G5L6i7LEh/Hs6oIxeZDi3grVy
0/Tgjy6i7rJU0xa7ps1yhttL5GKHuWHxKysd53n2ou9SpM33roPo1PW1+TjcI/8Dpiszque2Zxc1
1Ucuw1M3QlTbz/V5Vdi+PoflX5iIOsaq0vMHN32KkH8/ZiBTOvTuEJzqroj2eYlJPNN0TTQ0fkou
3IVgKK7T+hhF2RZk22ak9fd3MTEwYR4agELxNhfR+DiqyD+WOnipMvTuJDEgIRuLYTPU+vu7efxm
aBSEbdhrX+vm3AboEw6yKDvmYIS9vhSW08TkoXHLYQrn2Sf3EHrkx5n46jSQzbeDbXTD0RnvHOQT
FQVGjLv8oF1cjYxtFaxs1jHu9W6IJI0Xkr6ufsBrPNezKrwfCpT1rhvHNoF5tePF4+Y6JpcsI8D3
QH+LdEi2xgv/en0Cm30MdybVJEUJPrHXQqMcekybsGwvJcQryo1/YJnAhNKp2S//Pw3Ha4hM/mYT
WMY+ZYiJtxpAbRMYSfbGHbnPUf147idf3yxckFunbB6vm+fjhAYxkXQUOiE1rUdyX9TygY8oqugG
pUaaDqdVV6eXkX+4PpPtbxgOTRBux3njFL9IUar83GRLJJM4VTrYiBJtE6xb7J0n87KYpfRk+8yn
qHlBZ9IyHFfCwK0agWWrmjQ1VZF6aMV3IM8c8eKU+nUKrY0IxKKb6W/bYhi+zOemcGMUuy7oa8iO
yN6TpIGs+5lr1Ld140C+nLg7rWV4NmdEZTWJszfky5z4HEgnzO8Xp4NS+vX1toAuiElXU6Av1MNr
kUF7Sp+J296h2+qfomjvq5VyVHWXKhi+jX2V9Cm7vT6n5aFADWfvdIAgM5bZ25wDmDiEzE9qXXyW
9SK/gn6tPi1lcTvWTrwzEDUBeAGuqVEWFbsEi0cT0kLdpeXVPngfMQF4nROowls68rzWhfMUYjpF
ILbWx+IuJtqu69zCj0aKXIdg1TdE0zW4nfzsy/WVsDiLSWsz10UF9pA8LhPuLb8BdUmPgWIPS7YJ
5bN9v+HudJb+VBSO99yRrgTnyUjvnKUPTvu+f5313WHSLABTlkHgo2sGatboSYmgqogs75LHf/bN
YDj7PKE9M4SDPBNAXAPJRRIuVIDYxpvP+2YwXBxp6oIisYsUbxF9dZ1Z3Kzb3wFx8831CWxLYFze
AfRKvR4SfmWS9m7/bzaJIogPsQBV91bzuiUMDE2PDmLXU1ST52boxwPC2DSZA5f98Pvld9n57S6c
BzFxdZkXUJ4Wc/EWVC540ecAMgRongXTGbTFrxvL4hEm203sBs0AeQzyLPwlv6lm3p+ivmGnqtVb
uGzLepgAu6qJwNLGZf4GMHn3DVo7DTqzIAJ+2fcPjBtcK64rF/1kl3XHStf9TxDG+SEON4W4LItt
Iub0FMgKNiLPvfJfoJyZHYIQkH6QnjVH0W+2ttimMXy7mOrC7/yg+NWl9XNV6/JW9eSJBbO4DZXY
Ik+yLYbh39ynDZNdDFZwl4WSvVQ8rPhTmm+2J1guO5PWZmZ1pLu6B27Fjb53IXMvDA2LB17iEHRG
CDGDtPPgFMWWJo7tDxneDpj03MdQ336LedsdQz/oj6KEyN/1zWVbFMPRdSBmGlVVcAnwQjoWbcr+
kxZOnXgxtN1zJcMNT7fEWCbqbQkLnaN41zy3fLqNRPeaFSPCHz6dx5TSA7Ra99WBiUln07l0BGcn
aZ5VPwHl7UlASpZ+S8HW9j/W399dUHlMaAn9huKta1sIILk8BI2DH+aHqCvjz14ROSc5ZOm+69Ck
uOGVAyqwRuB85Dy8JRlTp2zh8tz6kPu8vgEs56MJguOjkgvBu/4ZYL6pPMsqFDdROZX000xItBX1
2GYxfF/nXplyXUYXgr5ShNhCfUrdtXpbiK2D3uInJtlNFzph6HWV/zxzFqFvhRaXkA/F8bqZbKOb
lzpiV+IXafAcAvWhfvsuGcO70AEf8lZ6ymYiw89dn+V1HqUojmQKFAOJ24LDYE3yydt8EVvKhRY0
ODHpbjhToeo5r9Ev7z0FIxvO5ZLG34bU44coA7JLe/4nX+BF6vmN+tbQej6nOf+zy4wmRA6PdPRJ
6KF6nkGbfCxZdxfGZN7wFssambQ4Fdcz+tIjeqmy9mfXE30Y403RYcvymGC4zpm6MmxLegHIC/Iw
Y5WeVvSgQEfovsyuSZGjchSLWr+gzx06JA6oF/t3cdXuDFJMnhzZN1Mgirp+Tt2h/8Qd1X3b3cJA
TPCbqMaurlFrewYwdQYEcVw0mDGqbItMzra0xq3OGKvncHHLt9SrkRCmnRjrREbFvPFqtq2u4d66
K/wKya/oORDpLTL2/BD6/cVzm3JjAtsfMLx7aosGaPm8embKQ7HR8R2aJ7pjwb43gQl/A/31NGtQ
Lz4T5vvVmQBBXd5EjhssT7s814S9hX6NZ1/MS3S6ddNt7kXDN4S8w8bet1yrJuhNRSDnGaF+/uY7
2k2TAhj+ErSszZjIEb52cKK+/TwSum9DhaGJB/DBKvv/TArz/M9SX5at5r0PNxLGXaPGd/EBHklj
4UYgDEnnL1EzJF1ziSTbuKs/3EQY3Ag+0E1dOnEtwNQX5SMa2eZv/rDJvGT7cuOZEU3aFw14VfAy
euTOLc+/ivrrjr2D716nfGcUwKlcv+swdBvcN+FXtNvsG3e107txnZKldbowMODK4lir9ATtv+P1
oT8sgeGTjQOnVwr62e1ffuBSnQfPCQ6TR0WehDqtzyID2YAPVvtHNJX4xxry23see5jXOIi80gl5
kGKJU7/6hnKYhHYxDY5kCjaAhh96GiYwDiJnEmxieYMJZO8f5kY+p0Wojl6QL3eAQEgUrbpw48/Y
9qvxuEgZx7N+iTEX+yyHf9g+0dbQrNq7svMrosB/B03kG6dsb/zN56PFC8xSPfel0zsgODt5wX9o
dEK+NFHi1/U9ZTEHM9xXoUkU1F3YriKo/9NN0/Sncr3l9frglg83W/+x0LzXDSQpWfiJyZdwfmHs
+/WhLd9tFisaIdEi3Hng5h9uK+erO/+5Pq7tk40Tp0UvSdWDE+akysug/i1B5Tt+uT607ZONEwcF
gimlAhR75XJunHPanq6Pa/lkEwEBWYsAHeVwz8m9r8iTjH8oV+wJEcLQhD8U7tilMwGzWJ8X/4lU
jHakmG/gXCz2MKEPuSrrRpbg0ZxSkbj5o/A28geW48TUvAdfZE7YynKZCfBNVIegeAurT039q86a
DZt/mKKAXYwjUUjBi0nj2xunOwb6zpuf8ZBURCT71tQ4EZc+Ql8ywfhpyc5+qRMgKI/dLDeGt5ne
OAQbjtgy1KDbBi3EoWqnGwa2rF1fbiIaKPiHKoZH+mlif3j+h1AoQG+1Z1kW1kQyzFwioJxwTwzO
A0iCoH/eHov5McbDkFfLvgvcxDJMTp6rWJDx5Mro1LRY0l4vO/3J5AZqoTSRdgL/IGh58EgGqW+G
Abm7jXW1HAUmFxDAnoCThTgVW/SaUF/ejDk7QgRhY9fb7L9up3exjchppIgH5ueu+TSm3xdPHCQI
M9jdvCmbY5vCiHFadPjFoVrP9fYLFzcTlBDiYEnmwTn49Ua902Ylw3kDGpG6CXHGR9lnQD0PVX5D
y60gzTa44bneuJR8RmfPSbH8AV1wN1ysRdxd4MAQIpP/vQSlpgSIWOzOuOzOExnv/Aj1YAiAZHW+
L0IyUQx53WbR6GOVC/eOx1niFVtCwpZT0yybBz02Tz7B8Ev0Oy7v6/k1r/8dp5tdJ49JRROTxQVr
Ds7MRU/HFixVLnJuoPja2PyWM9NUc3GmUMwlBcZ0Th366PsDEnrCm972fbyxbYK81xNE08fTiP58
8N3n8X3aPO0b29gzvd/mjdci8AhqfWZKHEfFjmygG4eOxTBm4Tt2pmIART/CU8h8ss9ttnGNWzzJ
LHnPjLZuUGPcSOQ/PIHy2FjfN0G5cQrYPns9gd4dZkTkTUrXzejR7D7qxiOwB7+vG9w2tBFEzi1I
1HW8YGgETCRMk2yqN24nm1HW3999dSvjwe/bAmuZTUeQr7zSZQEMOdiDFQyh2fnfwzcqjsaMguGV
BM/o/q+Cf1W51QL0Vy/8f1poMLhxtgdV5rrLkDp/5gp0Dehi+lm2jCQi8j+pGb9woIwK2TzXEUMt
US/0zvPAUkEr95+6ax6naV/mC19i3ABRQaIuniAv0LY9YGzI6DhbEl+2BTIceW1oA5UX1r6M5JnQ
DuIIzRnAxX2HnFkEnxZa1wB+gGadlD+iWbAkRoawkd4ujgBsgDX58G6DpdDLDMYA91fk/kEvymEc
tjJFFsuYVe+OOFUcrq/BEU0jS3rMsjoJy8frLme5Wsx6d7xkEa0JvDn24ztXo14U05siH++FTjfy
gRavNpljOo/nTqcHvGZ1gLCTPIUD+3L9621DG16NWH8uGgipgrXRO7YxPYagbb4+tM3qhkcHPtMT
BE/G0+zfTbmX+N29ml6vj237bMOh5yCis6PW9z0bH2RY/V7idOMZYRva8FDIbqYg0cRlPtPz2H7j
43/2fbLhnktM0OQ2YlwvvgFF56x30aLCb4xLNoQeksN8DOz25774RzUb0ZhlY5tF6mAC0JDNOPAj
NDkkPUDJx0nSF9Z74jYoifh+3S6WbWJWqKeoHlO0v+NpRX6m/BNZJvR17Ys/TFoWL6zD2B3gOP0I
rZgqPOnYe0g3U0G2T18t9+7EKqjm0JZU1Vswln3Cg+qt4NA+hejezu83vDNWmVD++tiPuwfa1skS
Q+Z6wz3XHPwHd6JJyRJ1kjuc4ibyvensKTBJMwIekEiqJK3G86iK57FkWwBl22YyHDYcI9mQCRlk
D8KZTTKFZTclnW7ACB2K6QwI7t5o3DccmGvX8zWADqc8lElI4hswEh6GWJyu71fL+WAytcy9H/oQ
FYZb+OLMpgqk6EC37RvbcOW5c3Ip1vVe2EMtnwj/cX1cy0Y1C81dVqISvD6smHLu5gliD2zMDmNe
/9k3/rrH3jnCVC1Skhl+NrIiaZb6J2X9IWr2qZqEZrW5AZx2aCjMouvmhLdKIl3vfP3LLatplpl7
ujjg18LQXEVJHoFcVW4pbNiGNpx3wBs5HCUiWo/NSdfrowx2MdsiiFynfGdvrpnIKh+xWAO5gpMe
Z4L6S042YgKLr5rsKuBR1IEawQerM32vKb9hOVQ7Ru84utlWBXgN6j44fUxpFmcYQXk5Y0fW7MEn
2Vn6b31+10c/PYjGtvqTu3UFfIwAh62Me1cXDIBcPmX/5jl6CuIYmaMMDUK6zeukJtFyW3LHS1rQ
KIwpETcoeJTHfXvL8OY+rQICmUgkrfozrb+KnWkSs/icUjDERqACOwW0PAReezvVZOOTLQeFWXme
0QfTBCk2lt/f6vi+129obE92mcMkVkFCX9AshrgGi9CqNRZtB1i2/HZ98I+JDoFtMu7iUnRLpzNc
Z71y3kjjQzxTJVINvwc6HcNUQTqnSdRCDwPe9UE/AK2t6Mbb1eIwf4n23rnjDNRuWHeYO0yzWxb5
jxx58yHlt9WyRWFnOUz+vmzfTRGrrkw7ioXpKn0jiJuEat65LsbVPETuMokch3fh31EkgPxiq33O
9tHGTTyMjEx8RpTuyC+p/JU2G+8hm70Nl+ZlMPpywU4axuWHk7qPtThCpKFkcl/cZTKsyADIrLRC
tFIsYMd9dKPbfkunz+JhJqVK1LJoZQup3uImpnfNKrrb6b44ViPdee6YrCq6A5ecs27HyMlvWAmK
1jresLzt66P/vnho6HM/L+BBY1Yli/rM3D6Jw42I1LKspm5LnoKtPWywrF75Y4jvtP6eQwUw1f9e
PyIsu9HkUaljUlbuKnuZNp+k8xIFG59ts8k63zvX7GIXuNRVDrgA0l1m/SEFk6rYykXajGJ4p+ul
bodmRDwB6Gvs/Ah9dBON4uA3v/dZxfDRDBT22dzD+7X3ECDnXru71C7C0DW8NJSTM/MAI+MwbLtq
gSDivs4YjG1crXkvEdMOsAoXMhnb27p4mvNdCYDABEONWe2qeb1J2v4SVPfUO1239Mf7JDDBUCGy
ygBEw99j/+SU/8zdl3zrUPl4awcmFKrSc66yHO2SoApAt8WQ/wqgu7JxP3y8AwOTCiWushx4Jbgl
dJRAGDMBo5x6dEl4FvJEBf0uVjSk/1a7vfOjkkg3bVihTrFsbyOvvYzoSm9ndyOpb7OR4aZ1N1F3
KqLh1ITqspT04MgtGLFtaMNHUQxGc+8ICxEn+uTl6ar+vtEpYBvacE+eBxT9U5k6pbpKGLpPgAvc
WFfb0IZ/ThLdIe6aik4VMLyF244Hp2/l4fputwRkaJH67+UcmrBVZEHEUnjOkCyiCO9zNjaPdTw/
gDDLO5Bc/xhaLzw2moaHZgzcpAQxcSLjRe5bc2aseZxxiC2lcDnlQZbowR93jmssuDsFrdcXbDjl
PYdoTHtII3a8bjfLqpj4DhkGwo9UrU4hS588vKsTJPV/7RvbyLDHfKo4ifDYBRNA+6kdJu9X6wTe
rrJWYILF+rQOJ00bfPnSJ1E8HYTaAjxbjk4TK6Z17/TdsD6ldfgs5HxbFkjrzPsi4MDEMbE+DJsx
wvBR+g/Ov0M28Z2raZxpfBxbd27gY3G7LKcannyM5aZ0uc0shgdL6EmB6dhRp2XOErf4XHu3sdpV
NImI+VyLJcqgvGr42yjkqq02LYkvyIJ4zM82rPPhzYIp1t/fnfjZABXHeabhs0ud9kH0WRQ8qLif
g2MwqjE/iMobuz2RK+YyVgI0omPEPfydlW0gGTX9MxcBP1BSfd3hXJhgdeh3f8YNWZRPUHV469DM
3h1A2ZZOR79osp29SSYpZts6SCLlhD77+DMok6pvOs66Gzb2u9wMf8G4bAJU6hGh+PwNsjp/qgbd
FtTxX1CWpRuXwoeHGyYwNixJuVhqyou3rFZhc9OIMMhvo5bLne1u5sPNZx1fqJuJNxfKuXcOiIK/
sKUpN9DClv1qvt2yro38LpvFW4ON+WUuO2Dzq7L+1dIsv+lkuYWrtJjJfMChAlXPTiiC56qFgtJR
ZsprLlOXNXzjfWubwHjGES/LIHSXl2+k67NTHTQtcKwzwJDXXeHDcyki5kMubOp+YgCzPqe+ZF+7
QZA6ySemX9Q4Q7Pv+iQfZhAxieHQ1Ov8aMXiXnQuvuuZXlYac8jUP3Y6elQD3qbyoc70l+uz2Sy2
/v7Ou526j3B3zvlb2IduDZ1kARRgwXR4vD6+bWsZEUXlxEM4eoF4IzORn3Gsg0a0nA9rYv21dEb3
dH0a298wPLzUfsBxqvrPf+mS+jme7tSQ7QqLsCSGe+Pgm3xBS/6GDN+yHOQkUczLCrEr+4DxjZAy
cyOQ6gruP/sjemMaSImJvFJJJEAJdN0+qwP8T1o68sy3X6WQwRNV7l+aZfmdTeHXjNQ3KWj3Vl58
P96iCPl4tT3zKaj6alSoDuRo4ALtRcgWJ5kz+tOZwGYO/ZI9ARn+jOHlwdI3VZPL8DmTEvJSKcR2
6c00yHiLye/j3eSZL8NOoG8uhVDJcw/m+MvaZ/wWpzkkuK8vxsfHiGc+CNk8h7OA56H3CavRtLV8
rKHYAWrUYqPEzSzLbXg1hI1zEQmnfKPjmPpHSYf8i+Ph/svBEMJY411CEI3OYPDZIqyzbTDDz11A
jrTOPPqXviAr8vIyz8pXiab/x9m1LEeOAtsvUgRCCKGt6mG73D3tdrsf7o1ixu7WAyH0Qkj6+nuq
7114GKt0o3YVtQAEZJIkJ89Jn0eGkSzRJp/E2vI4xu5rXmmP4TBs55z0u0iEDSgEayM2jsO19h1z
j0UHKZ9WqhfIOrSfUjniXZEb3T5fXv615h1r5wRgrbxqqxe/qfxxX8Xg9D3Wnmw3svYr7bt1M6M3
59KUOGVlXmIZci5/N7RtNy7uK5vXvQ0hfyxGxQr5ElZnWDSI7Ec8iWY9Y490nLaWYMWRuBcjjtrM
iBoePQdWi8zfxfOirUyw0JCu3ct88ZmXqKUhWbxhMmuzdh7Jm4Ow9gNwAVldvJRpOkeJjs8cYzwS
Ythftexu4YfuBy043mdeWtsuTULCwR5NBsKYjRh0bWHOH/bmA7oorqOFafU8Fcy7C9uqaXcsq5tv
IKyzG328H5v4/6kDKRQo5apJPrMBvOZn78Wo2bV4xD5oiBn8Ud0qRoiFWu86Y3HTBqwZp94H18Pd
3OlvfSVQGhrHo5AbH7Q2aY6pyw71xmfC05dgCJ+6c6SbxuXx/3EzWNvIjrFHvh8O5aQBpQFOatfV
4fco7prvlezCXd0Yfry8uVa+w60RwUk+1XZm6hkFr9/h5Om9GizfFXaZby73sOLg3UoRgDtl1HU4
dGNU6taHIZz7Wz6k0HyuNQf5BgU14liX9Lobj+8WjajcHyGKMWUvNKgLL/HFcDcGrak3Fn7F3N2y
EYrDqTa6588QJCs/ZXrInzwd2+ts3a0aYdz2iw5B5lMIKr72Pd6phrRarspwRr5LeimqdtJgTf9f
CgTaBxkc8JW6An4U/NuPsKBGtNiABAF3wNw/pSKKcgnRqWBAEUCNQPWqd3N8hXOMZ4sxULuERp5N
vf7EKzI1uwpENVsZxzWbcGw7hhIswjfw1ZGe6NsKOicPGgTQv6sBWaXLRrHWhWPdY1eLcfaX/KUk
bd9+NhCEMrdpJqA4lqA0P9gyvpV+3AKSfphJGbdF/QJiqL+LtI2/gaHmCaS2W7y8K27KrSvtiJcb
o0E/lJdK3AB/gfdJwoed4bq/6cEwvTFhK2bnFpla3EFslw/imTc+P/GUhPAaSE1u0ausfcf5/7eH
oK4h8pCn/JlGpruf1Zk9LZuzvTJdDYrbbthIlK8tyPn/N/30XlWxSsfh86JoftOP8mkktAS2zb8K
jhf5bmVPCi52AWkVv0jMCMXApyxt5mY/5E3Ybj1MvV8+gD4cU0916jWDp6vnuUXOGfRv0GuCVEm6
6Ht25obB7Wr8c6ZDuPPhLCpoWPlYjzHS1N43hlesy1a0tikcR0DCLEoLbcI77s/6A5AD9QDaymHJ
Nnz9nzTcO7ff/5BlNmMdCIVUSmH18pE1Q2USnVtUqNjSk8EuL6zfJhnCsjEJOlqdq+POWoTRAJa6
Uii6VfG0tj0dfyHpIAS+z/9oi0XuhC2XGxD81btFxa9eY9LrbgBu/VAf5Evnl5I/T6o2U+Jz4/3T
daTcuAKsrJdbRuSBHKGN2VC/WEPPshHxVHDzs1/AVL2VNlqxL5c/03gyWihn9UvdRPc1MJj7uhaY
tohfSXPvuySa/UCaiDSpfG79NtxnQ/kE7O7W+NemyPEPLZ+x0sUc3qWk7sAVBgJKvJKr42WDWdlG
bk0RnXuVG43Z4cz/hOi1vWlt37ZHEdUnGhojNmK+tVVw/MOYSw8ZlqB+mWav2Snuj3emJnqfzYV/
Fco/8t3CoQwUMEvJwvC5qc1o974s8yZhCGgfL8/V2ko4UUAfNGWelZ14tmlDIHmeF97O0zP0VS63
v3IlcsuHuDKTZuOCxEfJ+q/K1lP3NzDfEDIK50nZvYjw9ruD0pcHxqQFz02fmrKOzDWYjsh3a4uI
DjxvZojCTRDJr8DRFdNNOfoq3thpK1G/W2Fk4BkLW5PwLmPtuDMsG57aSj32CBD2Zaz7o5d68Vbm
e2VbuxVHdip8Aj2o81T2IJYCmXGRgchzVvqDV7VbsgcrG8ItOuoLU451fA47o/lvhfv9zs+mcsNi
1j7BsftKldB7gi7ac1CG5PBH6TuHD06stMO+b31zuLzr1tbl/HFv4g+RjpViXqVf+mn5O1WgKSOU
9adhVNF+9lL1MRiy4qoXRt8VnhbIKfQeZzhN+ia/qUgb/B9pKN18AlxbEycCaHAXUKOtw+e5CpDY
qfKuOOF6UG8BWVYcGXOdgMckStQj/owa0i8Z86HBTnfDQq68kLmlSm0HNcIijEGMFjfj3hCNC3Eo
rjtu3Xql3qouhHAWe+7B0HtEZcucmGG8CiMQ+f8pU/I0EazEmxYUcVRwBDNzqh7SNpVyI7G2kot2
a5Xys5KmnkP+7JfqlYsxurVjeUgHferNeOBeShMGyNt1FwyXS7OeelNPnq9f6tgHxZhtWOA9KB80
/6+XLW9lq/6HSZPUcqZV87+Jbq1rPEA0uAxcVfqN5XAN2wvBeM4Nfw6big9IeGae3nfWY9dOkHOm
mzrMulIE+gVk+GNSa1u9KhpG16Xr3BolVWVLLRUyE38kq+c07vbxNmX7ind1S5TGgShapwZeTwGw
McYDSxgKMT+n+nxL7VN1DZ4Ii+CE6eBaKQ0YMfmdHIs4AYcTvZ0gyba/vINWvuI/RUtjmgHuE4V3
Z9p+WXftHvJhnzMuPsbtQDfCkrVOztb45oBgRnlTH/fRXcug7E1KvOqmff6aAj6985vw5+VPWfGr
bgET4V2q/cmP7vpy/kpQR52kU/sxzofwOnN2y5hSUL1K1YzRHdJ0v+c4D5Kc198uD37Fkl2uTF2k
3VSrPv1uFjxWFm0OSbgOiOSvl5tfmxvHkvEsa/KQ2vQ7iNjyz1ZM5AhV4aFKkJpYPl/uY+0THGNW
OYPUnmehAtHoekrSnE/Zwe+Z3JiitW9wzmW2FHnaUNChFiX7/md9lcpeS1MUh8sfsLZNnYO5aCBZ
Gwk8G6rsnDpTY1bF94HCDKGyiNYhuJZJLDeuxWtf45h1yyGFg6do+pG3BXTNJv6T8yW9yeNNq1tZ
D7eCifUBLYpMiDvoMvQ7CmeV+NF43bOkW8NkAiDKkKzJfuQ0rEDZPgdsV0HXYstlrEyPC4xjrCsb
okEs1xtCjryl8iRanu3xkrwVh63Nz3kbvPFKNGdFq1FS+dHws7LcAF3wMfK2mIHXPuD8/5vWexEu
bAC52kd8wIAXtrReHoztbLmbJl98vbxj1zpxzFpDXC6b4yW6083Zp6q4vll8WySDiJb95S7WZsmx
ar0MYRkX1vtuSz/91BQ5+dCIrj1e17pj070RMo2L1PuOgNu7W3QEju56iwB+bXYce84k4GnzwqM7
cPk2u0K3RQI67afOH67MF7hION15clQ94q+i8z+lNGsTPAtdeTd0gXCcUporiaO5R/EkT/RYz3Z3
PXLBBcDVslR1VRrvezcW6sYUYJyCNOWXywv7B/L5TpqTnC+Lb/Z/YfBeowoWfMDJhgMz/qhR8XGT
8ujBlkofU6qe6VSLHU/5cYrIzWDBL5+XCGyWDMUPkz/Wh0Z1G3H/ylZwwXIEAnOmH3P1GkuPJjgz
ppvIntUTik3Y5VoX5//ffHAvAtZMTSxf57L0WdIO4188Ym21q3xIylye1ZUTijj2XoRDJIouU68A
N5UysUH6DSeT2KdsCR79TR27tW4cm1dDaKVoc343S/5RdQFUXiGbmzXp8+LhZfW6b3FMP1VRF3Zg
I3vpo9RPJOf62ywNsYnnQUIo74blqkLuyP8PYi6uymlYRnZPCWJBBfBGAhVJsuHC/kCD39vpzkme
UhyDfUOCO5ZGUfmxiElIM8hLiKGAw4ltzr9RkrWFvu+yue3us7hO5xwifhHwI/tKMDX+w9tYVXNC
OjuQ+JDKcOQbhvi+/yYu2C6PqtCIQKWvZSnTJrGmMs/RUmYbhrXWvBPam6hnjZaG3as5mLu9yafO
hxIC7a/K9xAXXtdqIIiIX7F7EXmirhPZmUU/9aayMkoWOcfXETsx4axin4bY8TQHsSUpfoIc/EeY
qX3A8nB3ebu/myQLmQuKiL2q8zsP5Q+giP2F958FwkAUMVMUhQchl6e5D9uNrt5dE3TlrgnE6/o+
5sOhQbGajcwN4DAbRrvWtOPVpdcuwQK1dCDjwS/SSGRLNuLhd30OBn3+/437XHgLgREZDodCfpmW
D2Sekqg5ynBjH60N3PHOyE4ONfhvh8ME0vGdF/fTEbJcW0Lma4M/9/pm8FVh46bOKKoZJ70fCrji
76Cs2ofXFRszFwbRDDxrUFhxrg5Mv+Rt+Mnj3y9vy7V5cbxwVGpqGpqN4HiK4n0DkuvEeP6w4RvX
Nr0TgUlsQys1xt33/Ab0uTeBl90M1ZTQctkHYNW47iMc2+1spsolRze+96knWaJQDHu55XcP9ZC5
WAcgiCDIx0uUS0J0JRtbkqT1dKya/vVy+yvT70IdALRGxeSfkfv7vryHAuR17Tp2GingV6ZlMYec
jCAWxgWkHdMtnNrKqnLHVC1EPaXIQY0h9f3UiqScHvKm2xkwAeXThr2u9eHYqw8lezKVyhzG5qMQ
hy7MjgMuN2mXMKauXFzHagFpCOJOoArQLOGjDcQdT6FTKu3WE9La4jphVFVoBYoAbzhE2k8GaNgv
Ini4vL5r+9IxW8W0tb3E0MX0VZB7lf1Vj9dk+LHlHZsNF2oo0vzmMHlPc/CN+l8vDzmGL/xPmIR2
HSOdlr5oaSZhStNfrXlsxUOe4XG1bxOf/VWr7wjQr1tXF3EAFqp2DlAfdiDL3cy+s+5HVWwJda5M
vAs3AEiynOPz7KjlZ1z5OANfm80KzPMB/c4UuUCDxuL+U6VY1a7+1Po/0vChi5774HdoyC5SGwUL
K2eVCzXIvQa0Eg0qSMeM3HhAkwQgNmqNOrbd9OPyUq9N0vn/N8ehUV0TsAzEAWP7WaS/RH9bXBkm
uGiDbChYhqshbJanX6uhefQrEPWGdk+aeOPZYG30jtnmwJTLBe+kh2Hokkw9NvPdvMmSujb7juGi
ADzsQ1AuHzJmQDP3qoP8C4MsnVdtkU2uDd+x36UfoyGQiPwgc/Cxn80PMXif62DrAXbFMbsQA10t
usgrGID1xtuZ5cewf1XCu10G0KnP6uaqHeRCCWwXjNpn6IXS7mNU+bvBNse69B8vN7/imV0kwRzI
bBQCJeuhn++ZGA+Wbl02VxbYxQ00bWRCj1TmIP3PYw8ihAzxPejaByWPlwe/ssAuZqCMG49MI6yr
G9sjMNUgbMt2fPA2ml/x0640pxkivmQd5qZS032Xi10eNmCxq3Y5uLZNKpOhnJOou6q8KWTMOYRL
H2LbAMKaAwnreCcg6H1cbGk3nN2KR3XhAtZ4SnkoZ3lBLNEmYLWzO9nHH60cfjRhcDdFttg3yEld
XpkV23B1OpccgoY10r2HMP4E9baEgVejGo41C3ZRfBWaCxPm2LcYrQVlJcgqOtJSKI6yYiciuQVP
XLMM55Qu7FjMsViwbykEJ5fgAZCb/eXZWWnahQ6E0K0D7BEDB1coWCnNPguW6268Lm4gMj6XumvQ
dE4OQTjfCbPFVLtibS5ioMBbkKY9WCi6bvhtKv0dRRSHxm69o6w1f3Yjb47KUKVxFoWYlF5/i9pp
Hy03Kdt4EF2b8HOfb9oWbdSQccnNoTRhEoJ2cZq2eAvWmj7//6bp1CKpJM+0JkG0HDSZjkznV66l
c/yyOSq8LjifkMr7K0iXj7IbNkLbFd/sAgIinFsNqTDZOf1QFzcAwAJY/lBHW0UEa4vpmOY0Q3K2
bRDwQ9pS7aNhQTmSb/tdt5RbtcVrXTj2CZjBPPcdcjtdSIek4lVSWcACBC025mjFh7mAADLCKilw
aYdYf7aQ+EbuOugfc/bZS7deTVaWwRXNLOY2s4TDTWZ+tqN+/EOo/BVFgme2wKtkvkPmggEMdJ7C
EjX9hyYEeZrqkmK4zev+cNmVrayCiwSIAeDuegPLyhe9l3O5S5f7dtMHr7V+/v+NcdkoMC2KIAZQ
WrLbKo0fiOAnSs23y4NfsV2X17RMw7luOFJhylS7JjZ7A52d65p2bHecka4VDUITJCBi8tUjZH5q
9eRtPZqvHOcuoWnUprhGSZxO/mSqRDc3owl+Cz0fkbmV+7mjh4LHw8Yi/3nFe+c65pKash5ch1WI
SHrQ+aFtXmRKD6LNkjP9V4wahRr8+Q3VB1FvwdPWLMOx7oH6ZQS+AMTu9qdK593SVbuU3wz661Xr
40ICmqFrhjKixS8mG3OfZcCE9367dTdecR0uJgArMxHoOmDfpuzkgT0Y7KPHrMl2Fcguudy4XK7s
ARcZQPNQ6oyDYqy2wXgfpsUjiatpT2f9MBbMBz0Y3pCqKdxiZlsxF5c/x0IhIyD6vAsY/5uO+bFv
yffrlsMx9I72dKR4jj5korvnQ/bPIIKt4qO1YZ//f+NEhmkIO3POp4egY5X1vIf+7kZ+ZeWG4HLk
oHB45PEc1q9kKG6Jeak76DLMwy0AiDeAhkK9UO+ppRuo8rXenBtzJaOI92DuOIRdfAyCT3gcCJoC
HiYD8+yBA2kUb9FArm0t5/zOvKaoixJdzeo+Z79t9cCzb6Z9CtjngG/cSNbWxTFxEUYVMKhcvWqW
+ztr5uqwKPL78oZa+QAXMhCG9ZCXgg0HwuYTNTKBvnMCuVKwMRO4+nCXD2ojTFtxVS56oFCtmYhA
kk3p9G9gNr1Pk+n9vR8iH7OEvNzwWGvdnH3Nm20clGPMihHYXD/ubsPFv4MM1KeQqmMl040wea2L
8/9vuqigMxnE8Vy/DmHdJ1knn5p4/E2C+NjRLVnSP7HNO2eJS6RTTYzwQIMvX1AQdbJXiOEkuSXJ
KH6NWZhMQCDhyW5XI1MMRe5HbT7X2SeBUkQkSW8C4e+t96suDYRJgOTvvtFOHFibH1Q47AUNElt+
j0aWhDn5XKhoIxRcmxjHhcS0yyo6zIg1U3Xfh+GHuf7KjdrHIvx9eb+u9eDECyqogJidcGJMmV8d
ywJPFHMQpXe2ZnwXozDi23X9OD5EBD5eiuMGhj3RvamGBMhgDxNdJQEjW4CGFct2YQYNWHVBAoFO
mlDKPSCc/6TFuAXFPh8J7+0fx23klteW5DNkCy35HURPrFke8yE+XJ6f91vHbv+3CQwtEXkLCfWD
9iGoWRDrnzLgL5Iy6Pj+ui7OLuuNlTHjS5Jn0wj2VHJjm+pGpeXtmKUbeMS1L3D8xNJPdRAy6OD0
BU/8eThlRO6IqTeeo9aaP2/gN6P3a47EfIUJ6iOQ1gSi9MC2G7+yZdii6Xv/mAtcHp7Zq1B8OYLE
hHao9dS7YEo/meE5LO/SKDuG5JaHWzn0ta4cu8702A6qYvCpjbcX3XzTtfVDHIxPBmJjc9q+VG30
Ic7D43Ur7xh5Q3wGgnI+IiMqDyASL3aKxsc2MFuoqPcNL3AFrEFhsfi6hGjiYuL26yg0jx8Hbtst
BP77Xipw9asXLw7DIc/AL8lAsKypPg5TfIvyuZ3xgvLuullyDBwsMks7xdhhY3/Swb3wfs7m4XLT
fyp//us8ApeEBxSBeCpkaHv5UO2LQ5HcPU0fmqfsvr3Jj2qXfX0M/iKf/NMB7Jm73yT58qW7kcc8
+YKfcn+b/nVbfcz2NgmSrSTz+1eFwCXuWeji52b4IxV5MtW0G8L7Oji28VnXZ+NYX9kVLmvP1Isi
yzg+uq18VPZUp7k31/kyl8q09+tKhgqjJ0hZt+N8iIt8Bx6iK5s/O6E3zobFYwC2YMQ8Of/ZVL+r
+nHqny9vhRU/5nL1kmaitaUD5MJIhJKnW1bHeFDPNix9bcodS+eh0vNQzcWLmUF2TAtpUBdzFflO
GLjkO1w0qVfQ8ewg02JIwHuc+7dn6jWyYSZrc+NYIKT3mhy3PUgF7Io7sduCTK006wK/Mm9Z+mos
oIPtHYtxTPx6PxYbQ34/3g9cpJcuu6mgos9fbM8RMxa3PA33PaJWKqpnPTwtNdu4ha19hXO+CtMV
VZ6nENVVBTXJ4AWe/N3mbRscVGO3XRW2+Dueyn09s2EZ2CFE6muEnI+GvOKcXfeygZD531bVirSJ
RQHlxiAiaFvh5iLly2WzenfjR8Tl6OtJFKqAYrJbFU63toJgb5GrDZtda/y8JG/cATjOEBezkt3z
pXosOjreITm4Rc631vj5/zeNQ4iJD6qPGxCBeZG/Y0Cj1je5En6x8dT67hbF1Dg+gS2C+dMyzmDw
QVnqw5nXoy9I+mke5aOGmmO+00tRAesHhPF1i+EE+4bTdulm6f8K/ZTiDleGt1Wdb2lwr02Ys40C
f6mDLub0F46TzP4F9nMkIhbTdPL2uuE7bkiXdVzPitIXk7OWJ1RALS6pfX0d/zBxgwHT9KD7bxr/
JUTIkZDK8/bApQb70NrqmlgmIu7pjhp9EDMMwn8ZFNEoumwiGu4ar+tP1Cu2QvI/LxL/8RXoxXFJ
kQ7HAKU7pEwmOXbZE2oxm/SA1W91k8iY+/q5H1VZ+d/ngE42PID/SpPyhtbj2KGaCA+G5Bb1/Drd
sbqzv9TEtNxncoiWr9QfveA+88vBR1UKhAcfKZs78PshtanRPB4yUbu6A0dbpewu6/o8XcCo0HXZ
vclYyUHFq60P9uWQpt08HnvBKn60fWO9o+9BZ3pjs7wbmmIOnM1SAEK/IFqg96kPPd25AL5d+iI/
QUf54LWbJKEr3bhn2BAFDKejN/wKm7aOD0vn2TiZFxmM5W4otYgfGFXNt6sMwD3UZC7AthCR4J6m
oT/fyFj2yLPjGd9s5DXeV02IiEvnRvhs4G8WMK7ryGrZ4lJdtnBCs2oDEeyDYIn5D5x41ituZVyZ
iR7JqPOM3eHZpOPmXqDwnRf7AJJOpdwhCCnENSEUhnZegTf+mAKUnKaVRl5+4Y/pADa1UDVbrIwr
vstlgosKKCq2SskfrJ//MSH8SkXQw3XL5pwkPTVMc03Uqa26ctePFVTOl25jydZG7pwi4DCQHmu6
+M4ukDVLfSb2KIS2Vw7dOTHminSV4Jzf6x7aASjBWBJr2cYB+G7khBV1DgzJDJIHjLcnUTYP6UTo
sVrG267l8ZWjd3yAp3yWVtanv/psHCmSdEVI72IejUjgXF7aFfN37zs2xUYX0vJ7AssE5N/bFY35
Ukj/e+3nG55sZZpcRlIu4EdAW8fvZ83sDtisY29BvO+fq/Yuf8XKHnLvPgUSXMUUwleqKjbs735g
PT2oPIvqjZVe68DZpDwssLJ8GF5QlxzpQ6Hqer6FGPF0zY0Wzp7+2zdINY6YJk7vIcsGXnRr5/3/
o7ZsbfTOPi0jY2wqZv1jKcav4+DzpBPl1iPayuq6OHq26HgMUe15R9vhn0yhZFuk7DFUstjwm2sd
nMPPt34zUL6HomEOigElE13YH1IhCg/D/p/Lu2etAyfa0KqOp7qi1YnnfXYgvnwySocgpNu6Ya3M
v4uqz/wiHwaoKpxm6/l70kEpSEGR+PLo1xo/f9Xb6UlLquapUCeRCr5rIUl0O6Ay6HC59bW5Off6
pvVi6JnRsqS/9NyBo68MH0QYe98662+xvK314JqWyUa9tFF+6ieQo6JiEPeJjoyxgWS2vbYTx77w
XharthpTFNyOUyIQUaHmcYIdoAotuTxTa+vgGBlv0tg0EZMnG/ftvp9Tgjd+vhF2rzXuHASpQmW5
byd90ojxD0yhtBViAX9fHvnKCrig+pnYxevVnJ0MBYeHyEAix0Aglkz1dB0bDLRc/r2NtBjqlkM6
4cQByUy0P/9umvA6AlbiYutpAPHQwtMIjc/F4NTYLDEqgtRXufX4ujZDTuhGgs5DDqlEADRqlE3w
J8ohH+oHxVX1KhEJzx2/MbO5bb2yHkx7mstaQopohrKOzPuk1Nipl1d5ZQu58HrVs6gsqrI5tQqk
VBKQjp1JvS2Oz7XWHSsueAvaUOD7ToQ2D39mf2Jgpbhu6I71qlawaSRhdSKzPXK2gFomb8VGjLW2
to7dmnxpDJlrdTKsgMKtxD0rLaVMfG/cAo6vTY5jvcK2kLH2g+rUd+AnUGL51IzFVknMSuMunl4t
ShloeTQnGkdgAw5MtV+4erk88yuT46Lp+xQa91WGyUH2tMPZi9M9U+GH4OyAruvBOXz7uLRRhkcr
uP/xR2YZO56PxglWvrF51j7Bsd1+VksYVFN+EjmuXaAzJsym+yGNysPlL1hbgHPHb2w307RpMqub
k/Gzfl9EICftqunr5cbXRn/u9E3jAnciYAYnTM8MtyxEBuRYD8pcvPNd9bgdERdIz4u2U9qT6iQF
mHezOtxX2bXxg4ubz1BxYz2B5aWl+YeDYnhno/Frdz4dL0/Q2uw75ouKe7MMSFafeK0N/D4RXzvF
xY/Lra9Nv2O5bdHnwCh7+clM4kjPTkeS+qbc3v4rw3eR80IYcLyk5/WtwZOwa2Fh8D+94ofLH7DW
vnPwoqBz6XBJRftWv8xTS3fNvJkXWJmd/wLo4672vKE+ZfP4g0nyWwbTsK9RgrMR+q+N3rFdWvl9
6JUVzl3ZQmgJ/EAdyaP9dVNz/qo3pmWo9TuoZpYnFtAlSDJWt+P3oKw9uoWaXBv++f83PaSjrHtj
4JoD23i7iEfZ52nA9fry+NdmP/h365kEo5UoI3VS4VLtuRXHP/ZF0/Lxug6cY5fEOqNgYWhO3Edc
qLGRTqwRH30KGY7LPZzX8Z08r0u0Z2N/mlofDKIQ0sqS2YIgS4Dh4Hhmna9M199c7mZtphwrhiwR
QV0VrhgQebH7c4UQG8ZjsC0Ldj6s3vkOF1mPamA9wPUoPES3H4wFoxU5n2QzAS9hKZe4THytxuv2
rYux16UYkAISWJZs/IIihAX3jE3Kk5WpcsH1ujBDUHoUX3K+qpqh+8jPpCoprzdeG1dswsXX9yYY
aAvI08l6UB37cxjEYFe4vNBrjZ+/6o3BtVNbhSKO5YkhCZyAcgaZe1znr2v83Ombxk0UlriFtdVJ
AO93IlEdfxhFXV4XplDHmlM8QYS1SetTG4zFn4nPWMB3gdlSzlqbG8eaTRozm89Sn8yMOFGbob0d
qrTbXzc5zjGsoEqJpzMhTymBhsAcgexeT1s1YGub0rHfdknDPp+y+mTSednpVj+kBJzAWb41Nysd
uOD51rI0lnmMG6QE2ZpqIJoDQnKd+FRdR4dGXAQ9mfMllohRMP3esPvjqSN8yFWz7wLn57Eo5GzK
DM9Esz4XJi07nGPfrmvcOYSzplnGOq3q01yNhz9L6/PN4Hlt5h2LJUFU2zKn7YlCEDpRxTTv52D4
MshiC6Sxcsa4urJqVEh90gk7MwvzRwp5wiOVmQd9yPDD0A5byJ4V83KR8ykkkKUdz2FKCSb+tFvk
16jefMv3wz/ahu+cMa64rLD5iFAL1wwyCf0TGIS2+WJwbn4zC/O9A4VY1StUaMr6SCfW3/YDCMjT
ZOGLqOpE2Y5UQF74w8QPdGqqPAEaoDkUBnOTlEWNbC21saT7vsgL/4BkJVWf/EVPzUmj8E3eisxI
ofB4QmeWHQqMWKjvau7qSe76aJ5MImsM8WihqEH3OpjyfEcJK/Iji7LyL12QodyDmHRpjrpV9GNL
mfpIO92eesiP2HuLOPsO9OXFtFO5Vx7iKGyecf0cfxCd58shSxf/b9Ka/DOELYNP7ZT6+zmmweOc
6+UzCdLiSzbW5NYESqE3auKdHQ1/MHXpkQTw//IHY1V4S4Wn5EGlgzlaJReCNC+IA/3ZRreiHu1x
1KH6xZXkdwTBzngDhdQSvPp9LH7LrgJNHw/lgAWOp/4vI+l5xvIUzPsqrdlrrxnYdRekFKAeBujl
nQ6X6SdHSe93XIT4ZwMNyOMcgh8AD9lYA84ViO5nmwWJqLuBHjJ+vgDjlfkzSGize1QZN82u9xXK
kkAhOuyquOZB0pepfcryOjtSGiwDnmv96j5P8eaRit6b9m2EbW0lIFVJFmDdWVAVh6XlxT3A5axK
SFBHDPThnTmStu2jhHlWf84alBYkZImbI2iP558dKLo5WMVkgQAQPJpIMAzwjn3T+z2yhO30gcQL
FE5MOg2fdDODZIXiCqaGOKB7GcnW3PSTYF+hUlWhIphLc09YFTHQo6Ei8LaNNfuh6xkqKNk4+eyY
esp8jzEL/i0u5+DZG8nc/02GqgkT4eW+uFc9779KA9wZ7pUZ8K1po+9rPnV7G9j8WfWD/yvz/Sk7
tYVc6n2lWxbuAw15ug/AieDNnPQQfChDLybHrKrD24l78lW2rXk2i8o+pQZ1zIlppvpQ6co7Qjgq
u8vB2/tVg2y9TIjvI66wNqxu/4ezK1uSFMeWXyQzIYSAVyCWjMh9qSVfsMqqLLEJEAKB+Prr0fPS
E7eicizfetp6CFLo7H7cyWhxVadqjaJkjWrnHYz0I7AyoMB+oCtGUvdlbcVwBcpDz+21zPP3jnin
uVQ8QiuT6ch0EP6DsyiXGAiZSFfzTRijT5QOXR7dajriXQg01gDWdiChwxJcqF3KaoxcUrfGxb1R
3LOJGdkIBm9qw5/t+o+ojC4Mz6DadOI0Gl3dX9ESKBCw0o75jWhWXoMpT64swWbdiJWuHiPzjLsZ
+Cbj1U24qYI8am8In/tqK2UJ2wYQzXOHqRD0BYxYpdmwGu4gHWuHfy6bBSNDL5qwthpoGO8jNbpQ
D5WTKgcd+9T6KbYec56iSdiZvRJGtI98wQ0K5m56UgQEdklsczRuS6SGPKF1FbVvM4HZphGq1qFO
x9Lxde+FfV7cAJbmTUh9x8FkYHfz5SMNBBQ6oeIgi2QavKDOFOpclap+HPHZcgM1MQjGzuEmjJew
xQYsOCJ3go04iygYoCaX5yGVuwhcU81uruGYQEHHwWpVacMS0Mmz/QpZ6X5LdBAOQNS0Pd3hZUdt
klVKxW2ac5Gz21KpMkzpCELAJPT9un1xTa+wmzNNVbAmohkDvpn81WtBV6A97GhSWo7t7RyoEmUu
y8WBx1iWfSp9NMaSWc3LuG/o3HvXi1v6oEiIDSoQwYajC4bv0STZkk2KEfZTalktmK+6aRoSUcs2
/ibirkUNQgk0Ib+BOWSy19KtWK4iZSWiq6UAJsltgtAGwiYr8xbyimYrYjHMXMzzded5I9vKcl34
sYxrrINvZgvNJpswHL/dEtA20R815gf2Vy2bQh/Q3wfxWDKTam5M4kD+OiFqTFI8UX8ssZnq6FDs
y9U1MVrcQ71ecW91asNUZaa0COPe21rPM1GqjDMiC4ZgFt+xbWFu63mN14faajAtouCqTVL3IRax
lSV62QRwsHNqWNnoDPAqae9FEao2NaXLxZVnQ77eUJuLtJOcyS33+nVXhLgGP1y/TvZqjp2etqh4
ckhi06ICNeYIovSjahffZGMz+mGfQM9hoPfemsfuSzWAK2UX87gul02s8t7chxLEU/CI4DhBbCV9
To+AIg3x7yIgyr/PcxmL31RExPtR2qJQ2zmPERbDNS7tDvKNYr4ihfLaFXZUr8O7k3EoX9Btquct
AEHSQX6jKuckcrKang1nxTNGW46+jLGylZfEU8VMixoaeELsZZZTHCRlUIv6iFpCh2ngZDPOqao9
NT/n3qzafWnAVb1kcwOuS3BILhoifKMScfFDxgoBJJzzkqYgsWThS73MebNxdoXR5w47dTtqg4Em
Jdxin7lubJ6BWIoCEF/XhdhXw9QW2RRXi7+TcCzuZtZVN1yHXmCRHBDWXIFBTvc9+prRVO2h0oYy
k3J4vhSgHd1mLHJGprglml31Jed64ybPzjdioqraQoSNuEcgGqv+ykSL94MJE4g18cemGV7WqprN
kUETac2ItXiToPbXQSUdOPavmzoC6l8METKmlJY2b2FrjeGUJousTi7M7w2PEmnmsV7gQUD6sW0m
G6/HIHLVWzHSPNgpoCYMNpYtNuP4Uli9ESXYsL6L0Qvjm3WwTfzG4z725kxVoRXHqZpCfzv4Jm/2
lreKbiMBgeQfWnhrvJnG1YQ8dVHbu2FTCyBZD83sx/Pvjo7+tQ3bybvJcanlFZa1iu84wqX0d2Xu
j/6y1RwwPz9BHRMs0Q6kGWv4UEJGVX9lIVDtDzUFcdOXvCKoQ8CMI8l0F81N22ZQaGA96qqR6Piu
ruequwaL5VA/aqDZ4g1ro2DKYaxtteyo8vJuSkU79iu0BFQ94H17LDO/c8Y0eE67onfld47Wjr53
RcMHkA6KcX6NnEB2IYJYeRLvyEO7c6Xw6yeJclrfCtFKfjQLE8xLYFe9fgOv9vgzkECZ3iupCgC1
PEH8GYtMI4RBddEAUZxAmIi6fS76Kc7MenKkupw4u1rsACEk7UusczQcU4atXsYuvp0AqsbqXb20
1F2JGuStV2BcC1FRNsvsvuVeOMxYnAbpq4Jq9mLDt7FZRwSJou/kCKnKOBhNSkFfF227Ig+OPGo5
2fOqWaLMNZ3xQB8G5bWM5V6BOCDKrgZfPuQC05KBW7tBhIG4gLW13ESUt/yJnoDut9rvljnO5NB1
b8A1xsWVr3jzaHJbdNcK83BxFSl/Do7TvDTu4Jivog4dsxJTefQB8+FXA+iexv6NIcOdR3w/f+0N
xe00ohhAnxjVUCBicd88L4ENbiQpOtthzx65z3EsHILuQioW3xIjg+Ps91ztJ0BQ2JbF6EwXWT6r
KlaJw4AMjqaumxorAIureTRCmM1f/G1JJ8dt0s1R64pM9pXi37meW+9ltQUBqgVc19U9lxAiP2oc
WvDFCDtUXeKvbV6kdc+QJ80tA08KPLGjSdjVWAGmlYnxdiwkUuxl2Xjkx0y0iQ5Ydi8Pi9MY3iXN
oBF1+VTWCE0TW3QepbrNRXkFCnLKk5UOS/CCStPPt2O1MroBl1P3qqKhlz8iiJxBIx0cAzJzkWvb
IYnKdnmeirbU90oNhX1XpT9Ev+deqPLBa2ygEuKWqLqOTSGatAtGuWxKqFsWW+S2Rn0XJQ+wwwk7
p++MA4CTIQau8oY1vkGv2eR+cSsrfKEkWtphuHKGAbPHWrWGTwzqOcNbVPjVsMG6SMOvOO/duI2a
zi0pxyKGvmFBIeb3WuOws3DQk9407WLtTnezKl9MFPoSe1iUmYzqxZivWLHI5Z54BRIhEdgBxQeU
D/mw1VGJTHTH+bi8DgNi8Ju0jS9FYotIlFuk+aN8nqeY949+qMb1GDeDAYk3CNq8a/xJOX8KkPBT
OK+FIC2hLp/y3eyF5RO2k01xVzIBk+KNX3bfJjlGYJUsROeXm9aV0bucPeBNmQaVeOps44YpYRz1
0zYAP+/0XGoEm1RWYx9dxzj3VSYVFkhn9PbmYue7ojfXfr3qdlNYn6YeCRAfEx27YcUSLVnWhOV2
9ndzHEuV1mOL2pQGwzylw2KKEjF3tSoTpkKqNSFZAVVnwLQ8Bl0FFd2uqGd6FQC29kt5Eb4P1AgJ
Ft3mwXnJ7FqkeAMy+nWzBnH/Va2WVbsJhfGR9jOSRMDuV9gcnBC9qkEd7V3ndIpeXNXDK0I/qBnT
CLQ16ihQhG9ly61KURSZN+jIcb6vPRMPdYIIyL9Y6BLb22UUzdeYhn3xtSgC/zG00dChBumm66pY
WH70vEGs2zHktt4pKeEhZhXGKS9OoBqFbcNhy21/ap3ZuMO0CU9NtTsJ4jrMiICOGSiqDTBZxzSj
0xw+RpGQ9SbH1iC/R9IAi6a8QGDmiwkBlWoq/DPkjAHQSiMuovXBdR4IGRtISWWxzMMxi5cibp8h
LRp86fwRhUrXcgQC7jFLtjJk9jZafeEyvGP5VIfa/HAe7+4nS3txh65f3dx2gDt/RfyczLc5mrBO
Hdan/7bVvNshP5bDgyIiRNW/9iHUHmwJicKihbLUCQQ7wCO3uY86CePZ9WatTTXvqSdDL7NOrCTT
BgaseTOj55eXXprjGoL5ZVnbdlOXCH3fxl507V2XC7Q0JpRW0W0bznRDSe2GREFjp0j8wgHJDL5m
8ZUNQHO8wehik86896/r3q9uSMyWaDPVyLY2sDJY59oCJ/RPNAcHKlnm91ydokQ+amjVCsRnjR3E
pSizDmJiJJu4gcofIIjTr7xccRfRJ5aAMsnBixIlaT/gXbqmUxtpgzXfRB4qqKnzp3WHgUTnqQSU
PEI8GlRvUQqq58bfLpA4/0btqb3jcwerYsQ0V7Q9HQN10rjjGFN9NVFbWbDj1khtc9+3ZktnyNZv
ABgvvtdQpnpHmK11BlUPDKVRnKDwalq431dbhmO9CUM7w9CDuE58JFdXHYqRMkX3hQ8bcMmM0daQ
EdfJ9AsiFW9yE2xroN5PftIrntfAkQnti5o0SDUo1guTLlpx8ctyKaKtgznCGhcDmwSCPX+HhPgC
Zqa2N7hyxYA/KwhPqogzUajqBtxV/HPYI41u+8G/zpEEHeMS+NSknl2zBwObxi3yiLoDif0aprUb
qzvRBGF+yAkbdcZVAHNCXuzVqcQa9VsX0GpCq16tTTI0IdxmrFbP7md/nL2dPpHXmHb1UKNYpQny
3AaXkoNUAS/iQ7wncTE6dhLSdCodPWoGsD8h0uzy3rPf5sLHPWFDv6jnboF+aCYjLoudFBS0TUKD
V+9mdmjTPGsxiGtoPg3VATyOYISfStBdZm6uEK7KEe0lxRzafW0E7A8LnTjUJq8yNXfoP9kI0g0R
aq4rkjegPSXWoDEEbIPXJqe7/MUhlcyYoigsoNJnDpOtxC4GSun7yUqOULllt6BTQXsJaBc/Tpto
BpNgR9hKUg4E9hsFnm/ZgBCqbI8dBBglaACcueV0gB4n1K2hv1PnEncCaSEzV7zofZ1KAUubusme
epg4jcWo9QZJPcuztp6Lr5JZ+aWudHOP7PAUSWJTv9SR0ftJzPZ+FWjBasJtgKygIPRYo+7tNwLF
0kEsZTgcW4RZhK3ctw0E4kiLpLkbEJmvsabg30D2cnrWam37pHBl86sJ3fAOUwmra2zsQ7XXuEKf
vgKSOrkstEBJ6kAsAi6eN53b6amWeoaY3kjmH7qFz0zGIlJ3BmTrFmszXKaRh/UTjGPAhpmGkVrv
WTyHQGEXmH5Cd0k9CYNOrCqG+AtF7+Ng4wJfpEXuuZfo0qFvUntu01Lop2ec+8trY0iF5KdrwjUt
ZT4LZO5ogmdiquidsGFBkrak5lFgZnM9i3zpER398pYHUVhma326lQLKMJsYIl7twUcJhjZKNP8o
lh5S19i1O3TWG7sMF0a8j32+2kzyyGwqDoZHaFH6fZoXBr4CWDa0V7BeX+17ClcRGR/PXgrRf2fA
H5s0zp1eU8pq9LxWcO/WiAKkSOeYoilYA6P8cy4je0sx5952FjbttRNL4T0DkS5KdrvIC4Ij7HN+
aXpZl1iQEasCVUZuvlBgwB/9QphDGVsk8G1Dx8yBqvM1Ghf17ly5/h6WufpB0bJDogZHlYIFCiaV
A5x1/c9/vrpleY3ienlTc4nOvuPzrl9nCaYSF+5tqKc5EUNF3iawVz12LK6yeYZXypwo0TPgDqla
1pUqajfTUqtbCIkUEosppj2AyQVdVNPG83vfF+QVgkUn1ibSt0D/YfmML5S/zIWH94FtW5PMxTR8
E8WiaYrdlQqbSUqHj4G29oDCRHxFq6A+TCSkX/BHBLuyCpefrB/ULcUWW5FQ2izPDn1KtgdLZv6D
oyxukrIZmueat90Dz+nwLZ87eA3kOKcw6LO6AydJ5NeJlksYX8umqdYlRbcMxrgWPamyzkPJmGh4
6DHJIWgN4QAKVYr9alf0K8FQu/6Cf8p3gx9CEAETiulYhli56XFfijuqojG6UbbukMTQJrKYvKHH
3cZd89iwXgxHPYnhfaJCpl0fQJZc5E1VJQyTlm9oteDye2GOMv4kH3xPBdH1C1QZxQPctL33Qw5u
OOUxpJQTwmAHaQANzZqYR8c4pNMvtN3HL31f+gW6k0G4a9aZognWeThMi65fmlskVtiALdQOOkky
2oENrLqC3IfJMyVACJJEfUGPZChLkWGBK79DNxmShF1Y4DjC0x5FXq+oQsF5W+3cGEdk2ygABRKG
bozb+ugyPYWk9EliFwSZbBwWTO/WGPEM/5o+kpbGUYplGBz4zOv4tgKUymTQLluecKfrLaLBeOVY
oRLbRjn6bK3DhVlMh+opCoizKaeyRyGTV68hpgQ+7k4kXwTI6a/aGvqt6dDWGgJKIT4SajJ1gwjc
j0DHefG9jk4iacqO4BaC60UGQKBfy9g8P1ra2X05wEUhTvOtV8ZYsdIigqA6W+H1GlGMz9D4ApZ1
8XvySIGf3aO5iAYvPKr/G7318Tu1E9LBJfLQdzVWrrse+lY98GEzXOHQawcfsAjlQyS9jmb0BtR8
gw6s3nqgMYXYy3LqF4ds0vvFEmT9suHlU9uBqDEF3KO6M+h9pmOEire0UHg9ZQhXohI2QGOMBD9g
XL8jbWAFrI8itQEdXOntIkeKzYCMmOzaKcaRKhJGL3le4WtLCITLJC7AF4L/Ty/vqAwB7cDCAN33
laneyiZG368qKNp7YRw9Y31OIj3m064AT8ML5ZTHWUd184i/ef0NfSwisf8p0a32JhgSpmb+3TRo
JAAcgQZ3QTD3uwtm8wjUR3sVKMSDvGDR70nI5pdom/nxlJHs8RWAuwpJvBdNQR5J2Nf9teQKCask
cT88hkx0A3Bli9us0Woe0WdGHt0CJZEGS0e2XOfwPILSXic9E4CqDkTi0IDkDp4cw2hk0Ji6Ta4D
PdPcih9tE7AH3GW0HxpSYryFV3+MtULztASNx1FVBNmpMxaMbeDHP7F4zzbP+mZBKPYDjU/cyVh+
EYXATCnCCOYuKv3yWEyK/8rBE/rK1AiaJGbQP8HCTOe9LLTy7T4wY1yiqkMPOIcs/D1m0cU7TAhL
kT5yS/CXefmV7NAVelAeWjegAWU5TQKjRnbPSTcdFRqzY0a800Uxeq2GnQpaZFvdXMS/dBdW8J6M
1RUGRwFcjNOG3sVDgW535w1m2w6BOYRNWxu0RswYXqHWRUeDEq//2pXEFhugl0LkgVY/jXYJ9w2r
UVB4i6HX8SC8aN8rMAw6gotJe1qJhE5qik+rb3X9OlgeXWGZHQVVrSmVV34l+PM0uf77Ug0CO7Ax
9re9AcVtWqteP7UR0KCxhtjEklQVdnGyXAh6aAl2kxzUOd9qIFXeZMDHNVsMKx5XtJH7XQ0ZqA2P
MeF7WlGw32H6ke8QfeESIrJoc4TScDgeEJnnu8LM7SZHP7/DXkBE8kzOUFxNOPAwImlYCybDcuRe
lXYzqBw2VHjul53j4QELyaBVNKJ77UwH/R2FzGpDUeE+Ahse3QqkOze8K7sr1O5TkIHIxHSoxxhK
+9LG6m61ZeFnlSbrMVxrRLF+yDEp08GI0CDR64y9US/pwHz2wPpy2LBimp7M0hsQyKlTYQ7L77AO
FqBQY6SoX+1yCntNadAuRNNL/Kg7Xt6umI77GaJYLTPh0e6nrJCvkqVEMgqynPoLpi+oLqStkPsu
oeRJiVpw3gCxU29F0ZG3pptACB5Tn69JLwOgGLrZ+tdrhOZpEkh/EVtPFgJyPc36a6C473sCqagq
0R40tXt8Yy8hoRiLbYTgfqshnltvmBuRJCGmoBWhWlXto7qqvjEiup/gaFBDGg2QU8sHX9PM5V04
Hadl7b/XE/43cqby9p8pKRKt4rnD4iOCKLCyBJm/vQ1L0X+FAkoFVUpw+LdyLh2qVdHscdVQ7J36
9FhSqlv2NsQW49sltKHZNktZlxtwGHHs/KOswXo0j76RKPf53lq/q/cqCFABEB4gRdNhDhnSvi1Y
+UhyzjCXwbwJm7k99KQS7bwCbk3RR64UjBxQ1ebRrng5n6DzmIyBwPjBevX6q8MVm+/YmtNHWnnq
K0Wt+hSEofnSkz6akiKMCgLcaUXWBDQQyLpL1oAuyi+bjJpl2mFoY15m2urdEPSYLkhZ4B8Jsu2m
X9x3bplX3HQSI6/ElKO7UgBzvDJ85Ee/cZj4cul3R7sg2mflUpMtMkoM99FBx2fUgb3tkQBrgPz+
GQTUS7f6r7KCx84iTD9/I3nS8ke3lBA6EZSRXV2tkFchpfs5r3rkm672bF4lRkR8P1odrsjXYtK+
mbB4zb2pjXfS4oX7TpFHlPorSlKn0IDQc1OfIlG+QS3Wf5WrKhFg4wmDaR1a9eTKwOw9UxXf0Z7W
T3An8rUXHiaimLMV71DxQ11gwqrx0xLjwjsIKdFsQqHNv2Nk7w4YtXckCT3fRjv0LQOXkQYwnQbq
u6J+iSTVe5UbNOvETOZ5byoPrAMFqpbEWCzc7zvHEPpAQ6AzuRjd700PublsmaBIjKZ2XIJs1QiA
V2JJlztbFX19oxgX1TMpoES1wyC0eeSF1NFTARatOFWT13ytqwYXEkkx5AXnkYz0yKDvGmQYE7Gb
pix4dRWuNp++4RHeuPddKFfMZSigGjTIm+hLOLbLrzas25T0opKbvJsxZYoLmse36MSwNo3HiX1t
15WCagWto24f99VaZsStmB3DpLt5h7oJ/Rh0yEt5G/MG/gRVJ0b/ceF4Dw6bFbfxHkCL6XswiQYw
QTRp+fQBLP0S2OgMbcdoK1w/TfI/G08dmjH7laz+57B859KXUT10wvPz7lCjUb7V68kLFSFc7QfP
v4D5OqeyZHnT5yd6hf+gfktfB6lm45PnOP0ATHnhfM4ZLCcVzFajmQO6LYDsjg6gB4o2BuBE7ee+
wLkGZodIGqEA6w6OYCPs9CdAINB9bqeBniHuSq4XojgOiFflHQKbSf4HpOYJ+f8HHNk5XSWyvzJG
vQMcWQD5XaaLdkQMW7wdK/xOYWluKZDNhahBoCzCxecQiufylrRckPIvkQJuFjt6cyf6NGzmh78j
FC9dqHPsrGcADqs6eUBgECkQaN/hc+5HP/pIdu/SD5xhZwVKPMawMXfAuqh4gPyp23Q08n+TPI4+
w3IY0nOKScwHrI9RItZ4/R69eo4REhuC/2VR+5JRnKFo6yU+jdtCGAVHofsiiK34g0fW7oMd1T8C
LUV8zjTJtCogHxx6R+qj0bGnmLoqD2AvhxqpdTJ0P9FqWQFG/MRHx8+dbbagT44CNgTUHrnTnTvt
i01r9fg/LNb98aPjB8420+hMpoALQq64w07+zIsWOaR+i2v1EdvypV84s3PoiMpGBA2Q/Bh0dIkB
g05q5RRfL1XXPP/9mP741fFXnH77X6h1qIlhgtPJ5sDiRRzAeo40ehFTOH3gqy599dPv/uv5ssa8
T4wcHa2AJByfN6UzxL9ajYY4oshnNjjwV5xZeIeEWLsF4HXt9UCz+PhPhns3oxcXZqtBZfIRjv3C
Jzmn9JB8jGMyanfNKbQXWAWCFjeBDCCskBr9/YtcOLHwzA4p6HaNbiGjqmPwDEWhQpdTAVDFp9tQ
fW7dV8TntAyiIg3JqxC/0lW/IoyPM3B1ug/+hAunFJ/5QzkpTbtFdQeKYIIMtP0OZhg4qw/XHi/d
2rMEpxv9YCk8iRQkXxGkThtHSvnvf/8Al97+7ANgGl94mrTw5thVQO2fJ3RZflTDhxuVf5YXEPE5
EZfmta953lrEWPkqg/KOB88SVOAAWzwBDftd6mLfzu7HytrPGcg5L5ew0uslwXJKGXc2O+1JK6A3
9xY++QN/e+GTRGfusJ48wGhHZbGpmCNRY2GN5n4hKdv//atcev6ZM6R5IzCm9U5SzpCAI+atY+0H
yceFDx6d/v2/fBTmULmnh8o/OhOx+whkXvZIMQpDK30M0Hf7+x9wwa7PSWgiVrTFUvnsWBce3QIa
JgPMB9k8LA+j7rsZeFDa9R9tL176m848ol7QfGBQYz46H4sTteyKhxxJ9DDmn1KLxCU+M3Kdl3BU
44BLzHI/dbDGpGjGt78fVvynLBQPPzNwgeKf9EE5HqZ4ACnHAmrL6Jck/uMMyn9ekgSNsEPD8Jt/
/71Lt+vM5oHqccbxbjzMcdNgWsz7lDQf0UNcePg5hxqwpvkaGzceTIQlbY0WZNbUHxIUXPIm56xp
EKOpZhGW0wGjOUwT4M8xEH86HRbUWi16x+oL8KP7MGp37fCpElOAOuC/bYYPkw88H0MLMAKpuopA
KwMwhtr+/XOcnvL/ihA8/czY0XmLW5Iv+JPW+TafQAQlW+RXOtQ3qN1J4n24JfvHcge/dGb7aumn
RkJQ6R+Orgmb4qB4gMSn1VdUjOmC6jB0n+KxxW+d7se//IzAzJ+S3hsPvHQvGhs4GSj22QeJ1qVL
dmbwGKGXoV+20yFawFnDpuGt8bF98ffvccGbhGe2LqnIwXetp0Mdki+YRQLNbqDgtOQfbq3+8RcC
//yLT6UTxmkxb9aMbfhP/Zl1Ujz27PMucCPo91aAYM1hlDajuiu7/iNasUvvfPY9O6h3hB3kgDZA
WmMS1C8kmRG+0SzDuOkTB4/3P/uqHgge4g4ARMycMKj3v0oH2I/9/feH/zEi4eFnX5U4t7YmgODX
CMgrVGfb7mul70v1Qdl96fFnPryXOi/4gMezCQJ05OD4fSewQfSpG4/XP/PZM7SKC8yip03bmt1S
o6HsPorVfzSmAOXCf1vqeGpH8BzHjt2ZDZYkss5+cCEv3Jlz2e+AERIuGNZvoGWE/dE0kiZdyfvf
P+il1z5zypagb4YZwLRpOBbyOSDRywdX5dKTT9/4X66rKkJwsGBlEBz4/XUzsddy/Ej56o+hHmd9
ZqK2A5JgKPBorY5UO6CxMGkEpDHa+sMWl2XhH6R5l/6G07//19+AWSVZlMbRnxime09ubfRRy/LC
VRdnZjpg5Ay6CGOw5+E2TRnIxE7YmWrDLVP+pzJsHNSZuQrglrv29HWBhsvyUAPE8zlLFWeWGhA7
qp6dLAn2OfFjhc0yj0EI5INLf+l4zixVYFwEyN2AtTDAR3sQz0fufpQPvfmo2fPHKB745xRlsdeD
GAXkBBvi7gHhLrCWk/+CL/PF/YfX54LlnnOUDRMQ9IPC8Y/rVwPBURn+qnOR/d1yLz38zHKxGw9M
E9Ctm4UvScgPbJBQbfrALVx6+JnxiiZmVd7/x8Lw8gvFR/C+fe7FT7/5L6NSMx0q1sGoTGAP8dzA
5XRZCw7Pvz/+gs2es5LJuV2wq0ndhgX2Ne/9fT77H1zKS6dyZrPNGoS65CCcn6c14R1Gg06kAcSB
PvfmZ9bauqEIsdcA8TLrZT7Wjc1Htcofk2Nc9jNr7WLiYy0JQ6ui9kPA5ENzBHglHcFFfZhXIbdl
91EcvPRTZ4ar5tV3cYObQwNombqtrI+n2wPJ3STwv37qoM4JyiYR1ujNcwe1DqwqC7UPW/mBx7/w
+uf0ZFLj1e1JYvfk10r1dYrfo/Kl93bwC597+TPT8tCJ8gYImmy8Ibjqzb0Oq8/d/HMx7hkjY+sV
EB/0lmq/jt525J+7+PwsDuYgwa3iAo4McJykAK0vi3LsIH0yTJ3zhRHQCFbY3wC4og2OOvaeAuyP
/P20T6f6/8rCwD9nCwPKEnqA4AoG4vfY5G3CiyOgWVB0+OTJnFnWjC0yIFdPX5MBqD6+R/67Vevn
HMI/Ej3/8pS5lUwuDY69HMPUWKwjh78+dSznJGFtQACP1LjmOIjQf6/Ugw0CPP5zCljnEtvtmndL
ja73ptb3p+QMcRWn9MGpXPDC5xxhAAZikxKbqKeHn3J4pB0txD/+fjAXood/Zp35CmQ6ltoh4IkC
B12GLMZO298ffeEq+mdxr8ixYEnoKe5FX5FxoLbJ3adLJ//MRGeOtwY4e9ys3rvXfsMOEM7ls07L
P4t8PQg+QeB6cosonELRZx/exAsO91xm28PGu/T4f04FFd/Jufzn3QvxuWhxTgnW1aMm2GGEBmwV
pOuEBfDPRmz/LNgZ38c+zCnYzfp97nW2xB81Yy/cw3P+L2prh44iPidfHxRKs5Ne/d+v4QXzOSf7
WsJSlfGMJ1vccEreDTQNP0zbLz389JX/5bGaoPXduuBrwjahFnJKGj+bTZ/zfGE1vRKl8t2mksP8
koOYQScN1iseOhtj9ebvp3Pp3M+MdMJMUNQecZtQum8tlvi7sP8gFF169JmFrr4VWNKFYCwHxs5r
g6eynz+IQpcefWaeRTCA2UPAPBkeDe0lwMk+8lqXHs3++4u2/8fc1zXJiWtb/pUT/U5fIZAQE/ec
BzKzMrM+7Cq73GX7hbDdZT4ECPENv34W1X3vqVYXyR1mHibC0dEu2wIk7a2tvddeK2pUWWmKWa/V
56aPH6ZVpYClzWKcnUlRROgDg/XghuE0zzgkXJwV29bRsMzYiRj6JnxcrfPpjNbVT+jBXUElLLy2
Se0lhXBBGemUIJ5AzSQQGQUHhmcrK9+VoOJau98tHBcmvdcITgN7LOC2mu4G1lTNGuLqeTWTt7Cu
JsFXNBewkgFuYKD6xSuuhy1Lb26coUOSjtbUY11x0GXDk3CeOtyXVs+ipeENE0V9mIxugeFxXICA
PRhBsox8mI/0xqa9Y/J7FblsC+7CUOewK/aBv2XFftvQhqFaukfXe4hZx4FRRGhMs6sV77KQzzDJ
vFCv596oRXMQyQmikOqZpE1gpegAD69Ws4WzG38jmrYNi40bNCTxFjMz4kpX2PdVc+8V9yx9su2r
bRNk2C26xUN7SMDqUoKj2NnZoKA4AdrgVCt+YWHzmEjByEE3TiP6Gsjx7IZn+uCUPwuBGvpa+WBh
HUygIE20RHsFdidyk726mQowg2Ku1PP/xVFoYgWbKken8ZyXLFhzDv3qfQdaozYsV66oC/lVEy0I
aHTbAf8MIqfs54SWkwAmXIT3Ve7uSm29o6yE2uTT5QVf8KYmeBAOzsuGEUdXWqCVFk4OkaW3lihY
Wu3Z+b0KR7RDeyt0MHjrFCBxeXbd3+GG3Ob58rsv+FBiWPOgG7/IQb4FApuS7F0OkqQQqtorW3Vp
dPPk9b0xr+cc3FzIGQX7H8gbLs2LacduDqqxBvPit08inTmhpgAsg8FmAUVi2LEtG1J09fzyqLDM
Hnrr0NREBYLfTYrkJfUsy+ClPFQ0h8sL+rZ/oyYC0Lag05aiLn7Anbjrfs6nC5wbyluJX66cAEuP
mH/+aku26Kr8I5WCmzd4mQJcva3sGXc1sglIzKipLwleFlDelMgakNIZPvFaTt+rSbM16tS3HRw1
4X/JTN8PFsaX1EEMm41HccJdFvPkJ97Jj39eXoq3/QL1DdOdSb66Fs3jB21/gZBrkAno9Llr6hhv
2xY10X9NHmqKI7P9URZoVQXjwPCkCie7vfzuS6MbltvGEUqPTlEfyjYWw0F7IDO7ErYGrcy2Bxj2
m5HWFy7DA6q52JiMIIzzTpeHfts1UN8wXImXjAq0ahwmlTy1DnkPHdcjT+JTFatNtxVqYtlAzlo1
hOLt28HbOaE+5rCzy2+/sGtM0NoQQQpj6DTa15Wz8we5Z2W1l727KTKkJmKtLFg/ZbEaD44PfJEo
dm3irAy99ObzerzyC2ChyHywOtUHKFVeS5CfDdHwgAaljRMzP/bV8E4KQjJLolmz72P9WTdp1X1E
Iy730eqi4mbFuS1sfBO21LRh4jdoiH2JD+cCCUFWdNPKmpAlYOUTi47OdAAVnr6qBlfsOCmig0rV
WpPEgmczAUpCWUnkDqAIQ0LhFMb6FqX8d0h69YE9sefcBlWQnbvP277HWO9O02SooEaAeN09VWDN
Buc+mJ42adAwaqJYpCDpUDYOOghDADWS+5zoHahBVxZjaZ3nn7/aTQ0IxkC/NNSHiNjXkIv5yZup
WjGEpbGNoKrrom5yekToIG64TQaV7mSRr12qF6zMxK9MVQt60BaDpw3bR5QEBc8+ZVX5eHlRF97d
BGy2RKKFvB7VIdKIpoSHJq3IWtOGXPDMwpgYnadulbNsPEibRaAh1P6ucdl13pTlJwqB0cufsBCf
mBjNEeGy31Wg8PQaO3CTKhjHY5VNOxrKAH33lx+yNE/G+TVUjYuOWQAfes1uRjLt21KsbM23sY2M
miq3li6GqR0ScJB2IMxBl+oexBhHMfRXzWCfQV2xUyCbed+z3yhzDpe/Z2HSTIw/BzmmIi3sIZFI
1aoHxEOxU+zRvrWa/VyYMhO6BHpTNfh2Vx/AsgB+3woudlyZsoWhTegS+EHV6GQwirnmCXDXvSWd
lVzZ0tCzq33lKOLKG52uATt1VQ0fwYV554crW2jBGrgRR9POs3EDxpQjDRHF4M9tnsOhO9T66fKS
Lr254Z/Rm0jrtMKkeAV78uo6KAGaXZnwpXc3DuMoSyVU2TE2smPYLZB6CnzEhghzV/bj0gPmj3o1
7dzy0UsxvzzALWV3w/m99q/Leg2osDS84YnQ3s/KpsbwId4aPCY7wE9663pA88nlyV+wJxO3VEVT
nLM5S5OwK1ArgAIonNFF0E8DnXO4MklLK2w4oSqXno32fgBomvSd1AAcVtlKAmVpaCOIBjdJrZIK
Q48qDFK8MRgCj5enZt4jf0/BURO3FNstZ2Btrg8SiCvtXQGBGecre35hXU28EtxiF/s9MGmlf41b
6h65PbgwcGOtLOvSu8/L/WpbshTo/7EAqAv0sh/A9XR2e/k+zvpt1y42f9ar4XmPZBJ8WX3oUcsW
rg+mmM+XJ31pYuYPejUy6OZY14Pa5dD2yQHd+xYiBzaxQ5+u5ZwXdryJWprAMVBYNt7diq05sU3t
K1QAgwp4i9Wq/NJXGGY7MxCBtAVXjIQ8sPY4ux3c2gf2cdsk0b9OUq8hJQG44YvTyUC/2tvgI3L3
EVAXlx+wtH0Mg3X6qrZskmN72jWI5T5CI+8YNdtOKmaYbOklnuVCIPMwAOrJiHdyKnZ1+b0X7hUm
XImAzpKAOxPEudlPpoojlheoqJ7+LkFjytZwRQuzYyKXALlgNegEXp6SjyrI0f2wmo1ZcGiuYbkg
Z3TB4i6qg1u6+57ynZW4+8uzszS0YbVuko9FSrzqULrpyerHK/RLbtswJiCKMMsJ4RTqAxua65xE
7wF424HI98u2N5+/6JVX0AnPCRiXcGXHdI9oIgWP94otLS2mYarg0OoUVEwQfagkO9G57XmCPgio
Nci4LQtjIqM67PWMNWH9gunqaXRXZhsTPK5hqGx0kyFPOcpbJOtBKyq/qjhdOaOWtothp2MCepCC
OdWh6+oSnDzcB8+zvzHBY+Kiaj5GU+fU7heh0DOfQKFjx6a1K//Cq5uoKIuFjR2Xnfsl80F8VDo5
eEQr/tumzWiiomoBTpAubt0vaR3rXcP6z+BN+bFtbMNEJZi7SogguF88sBMENbiHQMqWdbttoxuH
qyyrmKOSYn21GHiyvQT3mrKEcMLl0RcsycRFKVU2I9AR1ldRQKUeRDbTblAavQ6DXDuXltbVMFY+
6VhBBnb8AXCRPnEwVj3WedR8uPwBS6Mbx6oPnpSkLnr3i0WgRCDQjkfBkrziIZcGNyw1j6AnCfDI
+H3GYQUFq0FhW0dr/ndpdMNWoVYDGkAflEN9W4HAbPRtH5AgaLOvnNnz/nsjFjZBUiHgv9KFqMQP
8GZ/LjrQx/ujd9tEtdwNdr6yPRc2kImXcoas8wcmy68MCJuzgFDHCal3cPYKdxNFAKOmRKLQusyq
nJRfwarwqB3I7jCKznoAqZOPlzfRQnhpYqfqWkeyRNn4R5fx6rZPffdqmAQYwrokBemXzMGYl27S
4MTnGAY9gms8AQdv/gPyI09VU+yUx24hAnDr6Y2QYUrnLffq7J0s3aVtNKTfnHLszi1oba5s2X66
PFsL+5YaBl30mZ9nso6+NRE6OkcAtcE76ET7baMbBt2DgZA7FfwdmI0fx4T2IMNcVU1ciDWpYdCE
t5kPnYDqM7bRx6HKdw7485BvQ5ow/ZCO2S631pJeS9ZnWDc83ACSdE9/dsGQHHSjfZtaSLIRne4Q
z604KP9tEzfBVuBTt5HtdFCy6J2nKv+kOfrg0MwdSehbpc1nx+XnPk1Pl5dmwUxMzFURt4k1IQb9
TDu+t73m5CfJV9Y4h7oPT2DiXLlOLuwvE3tVQrIuIU5OP/MmQl+3JQMXijMrM7b0DcZhDa2WEMw4
mn52wG6Ow+i+jxnEtewnDUu0wIZ7eaoWNpptGDnyJjZ4Qnn52Y/Fc4IWv6RRN62q7sAw+izT+FSr
tar8ggc28Vi8Ap2lquviW+OHPTsOvRafwMEHcmdO8zZZmbelpxhG7+VuOzIcUV+Yo8B14TD5oAmu
370HzurLc7a07oblV1DBhQJyVnyrGrvfQS6kB7ld5K2syNLCG6bfOWCOp01UfCO+f8d8mwStANuB
X7bfpUwhKFNsA8nSl9T7K+frg3IeB1TbfPUh3bOPKnC+RuXaob6UwDchWkgigNg4S7NvsuEfBBk/
ReDlnnfWvKuiMX30WHKVhAmaMtm2zJEJ2kLFmGVpT/Nvc18/Wq/y7h4MlNbKsi/sLBOtBX7HkpCw
LL/abu4GLM+g+Y78ICRv2rUY+gWB90YoZEK2CISfAPRw/a+DyK64e11Wzs+Qe/cx5acYzoyWOaTg
2VMSNg8VEyv+cmFDm+At7SW1589PhXBZGWRpWeyLcRutEaMmw1skbWBlQjp9SVgZ0WfhgUfO9WKl
QQ4L8nSXK2KtcKUtnGUmkkvLGmszqPALMpK5dxCePShw6NMMrMdNp4SC2BLKhu8v+4EFSyWGH3Ch
umh1oxN+B4Y9ayEMHH+IU5XsUwiTfqp01sdQ6FzNyy09zfALEfhPCqtqqx+x1Z/mcCyyugcNBYiU
PEJb7/7yNy1tBSMakGC1tnK78b+/0Hu7VpygXx1B/5bRbRPz1Q9M57MU6pPTy8/gBSMQcUKJ7/Lg
b0+QbaK+eoDlIZvoi++RC/0Cq39o++5dotpTrbsHq9lWNbFN9reu8aEyIybxBFHUpzrEbVSD0dhJ
rGivs3BlGV4Oxb87Aqi//jUwzkUYtaUbWt8HW9lZuqs0iBfJToPpt4VIzjjkhX1VQ9ow++hCgm50
ggR4T7DjiAqiDZ8gvFuAD71tOtkHDrohlHOTOESCIVsKltiPl6f8bXuzzUoD2rjjCEIl2b7k3W+u
5T1CjfGhqqFlEI1yf/kZb+9Im83L/eqUks2oUJTNs31uNSlkNJgFyAhUVNdkoN9060BXm1ZsC2Ab
eWuf1VjrPUVqLuAxgYqFwsXq8ie8uTPxCMN0QXBOKihr2OewSX8H9W56dEEvPwVVXNZoPIbWHvQK
oOl1+WlLH2SYMEebcAqRFnruhzaGVIhv79seqgKpmyQrj3hzTSDRMof5r9Ykz0VWy76xz4AXu9EH
aJeCijiRtdjUA4sHzOHq6wdQqiEI5uEB0Gm5CVFsOkK7aC3oXXp9Y0tpDvrGGITAZ46UL3TTwPnk
W2se9E2bwKsblsvz0EaHashvEgZZN3CilTvccOftC1mVBvC7lU219BHz8r+aItKoDJzXWXyuuV2R
OyBo+TMoNevx0+VttDT+/PNX4+NWNqU5WJKu+8q/CwFbARGyZvttgxtRuiXTYiDD5J4rMLTKPTpw
QA4OiWfv2+XxX/ol/uY/sQiGVeeitIHkwBK7JTw0cWIbQtxRvZe4aKqp/5R4BcI3yFjuABd7dFkF
xSzi3HTEW0MCLu0Dw+jrdqLpVPnjdQ9awUCScNdDO4fHzjMkiVcikKU1Mk09pUPmK+2cRcO6hyjp
oNRsQaN4LeRd+AazSj1y0IgVDmtuaFUkLKgr16ms3RhakM8OLDE4bXdIoUKWN9s2tXmgwANPKQFi
/jpB7STgjqY7j4a/Xd4UC7NlniRcD1Xv1jWkMiP7vYwt1E0V0jbbBjfMflQxLXqu2I3T0edOtDKQ
Kvu4bWzD1FsorPrVCJ4BtKVBVNdHNsvxAUq7PPrSIhuGTkJidRpS1ed2YFV/PYbCP6APrrxLe5DL
o7K5cbcyw+jHunSkH1N25nWuTuMQU3kqGkL84+UPWVpfw+ZtS2qwk2djFLDC7t7FOVRnkinNttyS
ODfZN3JSReEArdFz1pOy+uQ0U64eOsuxLbVxD5nmXGoJ4Vlox2rLhkQjUCNE7ACMhS7fphkyS9gh
aPLTNnesU56mGpKtuL12qf/7tsGNM7tu0xEKHz56KV88bQju+ytHbqNS5GbpGqCHpswiCimLsn8n
VZJ+jh2SPW17dcN4cwLFoNS38erQu5D71otqgIWLLQVmzs36de+ETp07PjtHLS4JoWTZLiNQ6dj2
7ob59gM07XLIvJ/IaDOo2qDL8RttIMGxbXjnr2EAFFSZzaE/FUH2vvKvpId+xEkRuXF4w2ZJCcXe
zE4wfKWIeximsD8yYPNXfNuCSzBL2Ao6ETLUyjpBvHd6F9XQCwZn+1qTxdLohr1CzwMz30MUMMi7
+s6dQG8dowtu5d1n7/5GCGMWsUHVK7oqxLsTv1DuXlQOeGlDSBpexdvg65ybtexEDKgVhlkPkdsy
7T9PidfvKlFYd75W205ds6JNfQlV5gkkKIGaahQxUAQNMpju/vL+XJolw3RVCAHeMIbkKQRaEOSF
EFARrSA7H/9z+QkLtzeT8EM7vechFuY3eW4f+wTxj2IEYn3ibooQ2aXNGrPq0oMMS5ZOYzGRaXYi
gFPPAaOYA9WuuLEbaDmvhkEL571JAgKpLhm6UJ65jnzkSWh3BSjifvSm96m7MdIy2UBGB5SeYzn4
Z1UMyF3jnhJHgWXVm8jBsG2N2LqdbA0WVdnfiBFEI30Ls07jaeXusLQMhlWrdOh6F8r0N1pCgJY/
1im/5ZI/uqW4q6Aot2LeC87DrHqPLIa0cuPUR6U76Pq20I7bHGqZ1e7R6xWwI7N8d44qMTo3a8hT
N5Mcf1y2iaWXn+fu1eUQhMl+xKKanWSWordAJSUgcXH7tG10w6Yju4oGJTx9rdDgFNS9C+UIROuX
B19YXrOsLfUst54UTRS41D/RUX6IIB4ZEMXOXu1eN/42llhcQQ17hgQeGXMr7W9cUt5DwkmghQ0a
SbEc14osS8tgHM507GoHoqHNUTfl7ZghsJgqvYlDCa9P/7rGOcQzqTXZ3lnX/j1tG32eLOh0Xl6F
BbdtFrhDEU82h2zWWYSIiYhvz1q7BZiR1a3D3LLcFrNTw5bDFIJdUI/CBDH2LCWL9jF+sC12MYva
IlFuB7XE8ORKqC7taSggZkmBBws/XZ6kheU169iAhoedlzXslEA+UOyQYH0AlSlEs7YNbxixKomf
ZtRlqMZBYxmdETS/Qyubfdw2vGHFIxTfoopH1TWdJETGKVIsjCLSuDz6wgYyC9dhmwFxirpHEuhs
mna5D5cBzV2X3pTNrFt/+SkLZ6VZs04ajcQH7ZojYZPcucy9gYgiujlTAQFPewrHn5efs7TShiFr
4isovqXQrIG2TADKm/ejLLbuU8OQQVhWzPpmw42UGkLipCq5/8npcovKlcVYen3jPBZCQ/JeRSKB
qDO0r0XXP0Adb61VfWl0w4j7GjpsJTA8Jz5AwflYhHV8HELC14BOC1vJrFQnGbam5ST8FDHEc60L
B8Gr/DdvgmbUpuU1C9NJXnTlhGrMkTjdZ9lCkA1672tF44UDzaxLax63EfBf/CVsHD3wXgYQ3tHj
DtIr3313Vqq30Jy3Vi95Ecd4415i1qhRZ2OD8G1+gqhwlQe69ZC7HYaOOxBZ7+NiD03y6SEtIZ4L
uggNgVFIOLr9wSqxwY8OROb7Bw+dvz8LzSD9iLeMK7RhQG5R2wWR78IE/xshIHJ21J80AqSRgmUr
R7vqQZapH55SEE1+hgqjKD6AHIF/V2rixZVLmfUFiZPkXaghuBHYiQ2tcRdSBWiF6336hfeN1+0m
NctrtjF3wEbsF6S+66ZYRYdeuVMoAs4LznjwIqKx17yRCa6MJUTXKfRsLfRa4AbgabDZpNKN3wPi
0EoovBd9O5NXD+D41geRojr36E5Q7n3kkH8Wux6KcMkudydR72hKIzTxVpVf79o6QZ4HPwghuW1P
3T2vYvw4l8T5MMmuSe8zFPXkodAo+z1qG0pg7yAhAy5lm7fh8H6cRFd+8QoLAu1ABkJJlRZD40Av
vhi+q4Tlz32R6Kc4FlF83eccWBukByDLSkNwwAedo+McULKubfeTiJMEgtghBBwzr1HhrhUipoeM
xLZAZ1juNisojbd9KjPrtDSL00KClf/Uc/RnN/NOBT0FdE7j0LtidaatTYc/Myu1YZcW7eijB0RK
yw6E5U03BU+nleNtyWvMP38VAkPAO4XMGOenkMTJfTjEv4fNIK9LVt1ddhpLD5jd4asHKC1bCMLW
/JRgyXY1QjG+FyU7N0Pax/vLz1hwrSZgAlJEfWVXPT/pxL8XumtQye03+m0TH6Fsb/RclbVHyaAZ
23Nkjnq+icQZwsXGkRO6TivTgfGTbOVj73Fo73osJ3sIFFZrV4Wl2TEOnrGxOl8Lj58glv6UJAAm
M2tVivLt5WUmFkK6KkYzcNQeE4tnIKdxrTs6pt4X5muyYmlLjzAiMJWpbhBguz4JJviuriTy4SoJ
Z20Deri8gebk7t8PA2bSyJDO9fsqwSNcd/gkLNoDYzk25CupcMgp7NahF/wKfNUp+X75iW8vCjMZ
ZYQOM48j/vrDqt1m/ObG/adtYxthGPLAfu+AczAJFIHwM8hSxyAGTnElDFhaDyMQU5DwZnUYQY6y
76UOXF5Xn8cQbdU+87KNzzDsQtPSVlEd4xM4z2WgVHj3cr/VpF0BWS0tgGEVGsrEqe4q0AXVyKly
VHXoeysCZfWK31sY3+SVicisa9QM/qmu1A8yWvHO6/01KMbS4EaRAqKsnEFwHRd/34aue5Bo9qIQ
PAzNw6Y9ZJLLtHkEeWnPc5OXMLiP3Q8WR35q2+CGRZMQ1KlNPolTYpEs2Wlux94ulfUatHVhh5qC
aJRVbgVYFl5ehdZvdE5mq8n/zd6a1WYmt0bU0Np3wZt+fMkctRFSqQDHNMHmpD8zGTbalvhZHI/9
DfQHq0PoRRoQQDxi2xIYRizaFHGUTfubsazvWh9ZHUQZa8w7S/NvWG+otQrrwu5v8ox/VQMQuSOY
zL441Sxyf/n9F8Ivk1hDCEFKVC78czLPDpH9Q++r8P0YgegCmkmHy09ZsDOTQggcelAOI6l/znFd
CLj2mp1VNWvfsDS6YcVIoBW0tVV7bD2QFfAIo3uZur/86gtrYPIH1bjyW5AQF2fk7pzgRYMsL2bl
tq2qWszUvFJRqiU0ce0kgCq5Boaco8SWHlPRUje9qiy3I9tiYJNAiLRKR2imp3jSkKDkO9TqtkCR
YVMQzExhs8TJBmQcR3XNCcA1tM71VeQiiky9sty4k4wzuZ/sUgOcLM6jqPgBt5zy4FP+eHmtlzaS
acy+aqDha8V34TiyO4musAdohjWb4DnMxP1RwMzc2M/gTdvGsvc0BgzMs+KNS2ucwxQCygp3Vvcc
RU57VA6PTl3MV0LHhYkxEX4jnfLQH3wnQUc0e3alnR2ysuj2m6bdhPclXe4LqAK55xYhxF2tBNcB
mEg2zrtJKiMGSoRKXl6eOk8hqfSuyPt6xYEu+AcT4Ef8cuzD2C+RF4fA5phB9RlKLPSAZtfxatv8
zI9+dfWr0/le78gS3hOP0GWSB0jX/XZ58KX3n5f81eCIn6EfbovyDALY67ZL7d+kGNtjB/ajNcWL
pUcYNhuphIK6LCrPEZLMeyQf/ID3abUbMoSkl79i4RgzAX59RBjTjVueazsbdy2Zqde0FX5tWMV2
4A/ZxHGFzI9xIufUG2uf5OVZ6vK+h3RvkDqr0ejSPBkmLJWlIA6SlmeFClqgNO4cUkHyufLlJqpq
zkwIX99kWnpDGl2jE74I2rm61QAXf3kRFryECddTtjN6CEGjawkG/x1n6oQE58ZD/m9wPb/1Ko9S
2FnXkvdCtn4LUE6yrYTJTJoZIu0xaiRszKWgghl5+3Gsyk2tVZh1w4DzMPasSjXYnT7hTy60SH52
ed+k2/ynSTNDknSKE2kT+AbkbdBHXuwaupqZWFpVw3pJ7WTUq1uMrkBmE4SZxY5l1xWHbZvGOHO5
yhlA6c6YBMS1f0ZAhXzo7HyNP2XBL5goPRd8YiKxrOw8ozWkUscQmyeqxJ1ji9+3fYBhtVEeIa1S
6OqcD6wHSAM31Fhaa13kcwz7RkbFxOjpTCWjguDRHYQVkivd1fyQIF4MXJ+XO2AFmv2sO3/XiVUA
6MJ6m5QztYeG32Rys7PM1A8KxO/B71bVaRfWw8Tthc7U9tAYxGbKdQM+pxb+ISqS8RqE2x+dFjec
TYvizs9/dapJKAdb0wSLa90icoKahswL2moaVqKtt6sszATxCZYKL6Mkuau7jJ3d2pvd9X3oxh9b
FVkfugQFwW1fMi/Tqy8BcwlYCHsN35FO6Z0KB/Vpsi26DXfCTJWu0OJlk4ROdtbUEUBTlslt1bMP
l9994UAz2WigR1OiN7bKzmqYnHOfV/w+8Vn9CPnHNSmwpd1qHMiksnsXfdfZWVjJe61w4ygzm15d
fv+lwQ3TVtbUOryws/MIhtHbtkdCv4u2oZaYCegbMz4hVdq3p54gYaBb9gjk/FpIveA2TCRfzvw0
IUSD5Hl0npK0PsvOvZF2+wDK2PPc/ZbJbsUUFhbZRPSFqYOCY9a2p3Fq6RP4wlD/Q2ARf2myYk3Q
dukZhjmHGrTMSDK2wCb0V2EZN49NIe697L/Oif/4Mfyv6Fnd/+FR63/9J37/Q5VjlURxY/z2X48q
x6//nP/Nf/+dv/6Lfx2f1btv+XNt/qW//BuM++dz99+ab3/5zaFokmZ8aJ+r8cNz3WbNy/h4w/lv
/k//8B/PL6M8juXzP3/5odqimUeLElX88ucfnX//5y/M9ojn+QJiqOgOB9x4zmD8x+vn/fmX5w/6
5y+7LCnL56pRxT/Odfat+H11rOdvdfPPX8DR5v+KfkpuM9cTzGZzCN4///cfUXA2OK7jI5vnzjXi
QiG/889fbPKrg6ZJNHF4nnAombF7tYK++ssfgYsbcQqhwhG2g4Pov976L+v473X9B+jj7xXAWjX+
9cv1+t8n6N+mwczE+hGECxJwipzb/CZ208Czn/MuD9xiDCywqtnjO+ntaY/uo904fdLRFcHJV+1T
dhDxjoXXYHcCENn1wM97UPLk/ZA8cMnZ5x+0vufhu8k/liEKzCdvehLtber9nnRqV4x2kDQ/tPtg
u7dh9NiF5ziC0NrOljubfUvij0K+s9p3Xnmt6U3N75W4ddP7rr6R+O+NFd5Myft6OArwkmfhjW1X
O5q8q4B/88ZpNzXvPPcYWXFA5HevOIXhh97/jSXvlfUsKwT47rtqGoPar4Kig2e8y9N7tztz+6oL
b5g68OJxYIFEaV3vrfREq3Pcf6OdBvw6Duyw3qXth3z8GDuPEzlb8smevnby7CFBUp/y5szHG7D1
VRinv+LlKc2OzL/ldhhM2W8+21O5a4ZAyffDCLL5K5e9j/1buz+k2U1dnob42unvxu5+JEEd7uP4
euq+WOoqgxow6a6c9N6zgtA5ed2pmj7vWXSyhuv5l7qa3Kd4eEClr+wJ5HAAxb0r2LvK/ajrj2F2
B0YBiyEPfogFxCeDQgdy2jfpceTXlXXyIHQp70r7ipZHHf+R2/l/4D/+P3QNto1YftkVnIvfk2+v
zf/l7/9h7r73q0tssLS4tucK4s4ZoT+snYtfYcauPwtmOX9a9J/G7rBfGUHzMvEQZ4Cw5pWx8189
TvBDGLzn2tz36f+Jsb91XnuebTbv+jRBx3E2eIeGxVkcTNM4PoErYVi5374V9M3DG7FG6gHW1A+F
d6jqIouu6yxlduCRqv7aIbL0oZ0Eyp9dYzdevBLGvnXuzU80AhA/nyR6x0J+yKvOTt/TDMLou9iZ
n+tkzFsTP1uYNzO9V3PC0z4q+CEGTssNymQSbRBPVH19tX/+dMqvnfDCxJkJPqDLCZA6Iz+0dune
cXTXig+NVdjj7SiaYjgCi8GrAMpr5UrgufRB84u8CppLFDU6b35gl/necA0sctju3LoFf8HlL5oD
j38fKha1Xc/FwphZP5FMPWlaB2dDNqr0U5jETtMFxJch20PKQIw4G2qWDR8vP+5N+pT5efMGef1B
Xl5LVo/s0EZRp3eCiqOTD9Wugyyz9aVt+ZDuR7cfaNCOnnVLJRFOtrMiQfOVFPDSF89T/eoNsmjM
cdXpQY8rKNs5lfoZd+NZky7b90O0odg7fyb80+uHoGuS92Js2GEca+9zVFXeYURzyEqkuvQJRqoh
Eyl0g8EAe5BOkjwTheJHXbteQBzGcbI3xVrCdnG5DE+hrJ6VOmbsYEVhHIQDBy09ZOci7ue7yadl
0EYtSKJ42wU07z/JZi3uX9r4hsMA6QOQdlSzQ4PLy3QAmieNAPLyN/GcYYXMBCIdIluMGVjlUOLJ
BrDdzNz7A8uTcH95qy98gZlEpJAZLFRdWsdCIZt43yhkVD6CxZdsoSGfv8DwDbUgLQH1CAzIC110
8MRNBsY8wPCDPNXVzuqH+BSn01rj99L3zJvxld34SqLzkY7hUVliyq8AsCq7w5DkqjtenrCFM8JM
LjquCkVfWt6xaVranAqQQZPDhFvrcCiTpl/LeCw9Zv6+V9+hFaDtzpCLY0nl9CirMX6vQT54X6fq
zyDqL3ew18fE0iMM6+/lIOyeMP9IrSE5uLaO5Y3fCxwWkgk5rJypSwtieAGAH0spvFJAAMMdz1Y+
kfc+ekyy4PJyLA1vmn6YjAQzxFGM1tDJgWKL+4VPaq3+uTRHhoG3nYdWM4Cdj12GZRgk6PRxshYz
YLRdg7kvfIKZc4T8EeTYxlSAl6STySEbxWAFNRmTLQUhmKCZYoSIONP+MC+Brhz/CpqHKTkkomyb
a2llhT5cXoqFuTKTjR6UhWrbGvgxHPPpbkYPv6tH38Gdg2XbQkIzzwg4A2gc2gjG59p5i0sK70tQ
3lSWvHH05JPrxop972GMUJA9X/6qpdWZv/aVIXojpowQ5h1nQZfsGLPRbvbFkFnOtmPSnR/86gFQ
WQHQmVbe0bYgeQawzNwRWPptqMDMTDsRpK1bJSsPWwgNzfwj8CwRQVOaOLK8K70r0rZWf5tRqGbs
VeQl9jvJOo/cCruxh5UGbFxR3ordzKxkNkShB9KP8IhbSGy/U5E71T9qOsXlwZoqxR9kCsVl+Lks
bm5JSkv6eXR9hz1sWz/DQYwhR/grrfCYe1a7h+QSBRjWW1MiXAo9XMNBsK4BsoNq/+gQfAyE48MO
8rFRmo3HqB7b6Km03D4/AXyOK/OAG1xxRz0h0s9QGGRsmxM0c5soRrBS9Yl7/N+cXdeSnLoW/SKq
kER8pQM9OTiM7ReVfWwTJEAIRPr6u/o8zdEdmqp+m+qqkVDYW2kFFfKO7YIl/qMmSDxupPCVjZx9
uyk1C8g8lWHqsQJuAfNYHnQk61cnapZ0qrjZOLeshJp9tWmIDqKyzHDD4i7ljxK8lmc+yGwjPa2V
bu0MWpbVJRgCMRjuo1vuDInOhp2FnrvrYsumKndFO0PRUUdpD4gCvfHCntKvrWLefILTsqqg9x2o
7B9VLaAzXJ7cKynXFuZmYy0xj3SQBhHkJZIljImCVEDW/oG37bilhrpWi7VRWLwFvM0Ah4M8k+IQ
9FW+ryEmuM+JunLbZnOWAx67ddlOS9qZrE/BLhn2Uvnh8XI3rQ29lQMC4ubOhAUiLWlR7WhPyj2f
my0U9lrpVgrAKQpiZQVCAXZiuEvLyVudedcITGDttonKoGnW3iSzJYW1xvIyDrBx3g/wQ9vanq98
vM1VzkvTK6bnJXV4Fd84LnwBcR7wros5W5SbqQEmRwKl95x6OzjmgpQEu4eNtLeWfG1F7qimgOqE
GFciuj3D2w5zpoeqyqCmLD5NkZM6IjiGatrRKtzYDqwsoDaBuXQd7Y6wT0jhDvvddc4qygY4Xemp
NuELuEVxLzeqWgk7m8FcwwZ5wdvjmI6O/wfHWzEcvV6oOu3BuNjowrXht0IbMulDXQrIfjAE+Gvc
N+WBeLhCvhx30cdLv01i7mskv3EJxpR4LVzC2+WHI8T9CJOShHn8Wwd6ShLzcmOyrQ2NFeWkrySk
IUuTdr7vJI1mcCdc6EkoU+15o2miJrnRsLVus0IeKz4XgjAwm5uSk532abcL80lsMYNWht4mN0N9
uhPOgvunCLcXtz1kbQBBg9l6XIt6Y7VaaYJNb8bFrTMQQP2P2mQj7vFJJrJ7ZWr55/LYrzXhPErv
trWCFEObDXQ6TJlZdnJePoehihMJRPh1c5dYC7pfOsKLIj7AYT3HBW1nKMRAAVO6/P0rmx6b4sxU
6VFeRsNB1c73bKrzZOjiJ9WVt73yryEHI7vbDGehFg1hDni9/tsEj7Y08YdgqwlrQ2wHtx9xE+Vk
OMRj7CZQdaR4mrq6g6g1wO6guOxQert0EP1S83OmgkcDqBjIL3RLH22tDVZQ554P3WDq4g7Ho38a
8FcP3HOu4cidu98KYzFBRrrIUHjURdVh8fL5kI1BviFZvZKPbGYzqKAhl7PAp1N98mL9aerhvd15
y3FQ3hukTrfQmGsVndPvu1CrckVh1eyaA14q0rFzH0vRPvtT+Stn7ATOysZt8dpya3Odu0X3qslH
c8gK2JLx6T4S8cmR4NMK55Rp95AP3ktV+PuWb1Fu1ppmxbjLfQgv5U5/mMyM/UOZRtDJSbqp+AlU
9Kcwnq7bIf6fCHcXTyU26eZQBnGeBCWUQoymW8rLK7nQFuEOWelkhRP3h8ZzgmPmBH1SL134hFwo
NybbSpzYXNLJeLSGrpBJF6KbLnGWSkCPZMrDcH85H66NhBXutJ3iyqhsSH0xq9dY+8FRQSj5PJ8J
SESx/1DNUZVermytNVbUk4JTDfdN+OvxTsJGsSP7TpRbWtVrw2GFvdFcsWyGe18fsx+dM91NXQX9
k8jZ6KqPy4dTwH/jcermsppnp0+L3HlE1v3OePYiVPVyuXM+Xplcm8INO40qJHXYp3j6rMCQzNxk
aPLXIcpuYwHSzOVa1hpxngfvkkotOkfHkTEpUFMPrXZhhkeHpz6Y3q4r34psPGqPqsMe/UB1cag7
/qmYyRv1qw2Jm5Vk5drc2KgYMwdbhDn1+OKmbMJTseDg4C6kkYesKYs05JrtPGBzHqZiyfaegZ7C
5batjdB5Wr/ru+EsZSFQciqxPXycZwlZBmggnJw5Co8qkmbjhLBWj7XAmxaYSMnBxPKK8klUYoCq
EtqqaADSV/z3usZYgc+jog0HGLGm46BUQvTyVFXAsYdUPcu82F2u5OOAh+LQf3ssrgOvUE7VpxEp
/wTGL26RcLZEodemshXv4Fv3utcFsskwPpIue2LLcKfM9Hr521eKtymzC+S4Sp4Lk0LbBbqhTXPg
Y/NDttHzdeVby7s3etNYMJQfOeOzqPlxLJtbQr2NlWNlEtlArWbkPOtZ1mPpc14Gt51geTLhpAl5
0s5lW/5uHy8fbnSu/V1IEKJUuABHi93icNfDwiMbmi88JPusbR8NbTf2KGtjcf79XTVOjiOHbtBX
wmBDx5cDZd2RV/nh8lCsTFObP+upcWYTHjkOzQKY1Ejv4B1/ueS1D7dCWc1+H4AkYlJG+hvVNScg
tLEj3VL8WvtwK4gL2U+5Mfhw2nxyFZ6Q4z+Xv3utYCtwZVxqtQiMK2min5S3jyK+RuATdFWbK2va
QUzzGPTp3JXk8zL3NC0N6/aXP3xlQtoc2QhAq9KVcZ8SDjlqL216eRcBoxa67gvt6MZKsFaLFbsZ
vIQc5bnOAfn4BTZcOxgQ/mzhvplkbpsoR143MW3aLGZ920oXewJ/GdUOr33tzhsgJ3q5r/411fp/
/I1rU2ajbgh7zx/gqnyM0ukm/+Z5CU7E2Q/dJ/PTcKgPjbOXL/oLrIy2btpWIsImz+ZZ3nptPvdp
3mYPvQsPsayTSePwX5cbtVb+eUa/SxUj3hHnGXJWB/iJngq8cey5U74WeXSNhCzmb2iFtAYVHs+r
qCCS/nOk6l+AbTxEQXzdsvB/6DvPn902gnOurtjzRMUvSeVDF/obxa8Eto2+I2MRMjaRPoUoh/cI
bfXu1HpTsBF9K4uOjbTLO2+Q2IE7BzBU+qQy5le4NLu4dr6Qgl3DFcUA2Di7KTZwIoJeexpSdyx2
LpiW/d6P9ALLlLbptnZ7KxPJhtupsfI4Xsf6NPPUT2cc3ka/+eZyubHdXyv+nFrezdOBMVcHDF1V
ewVeRc5LsiOxHWdmuUb44NxR1uKs8yHE7f+EEwXN7/US/iiL8YHX0ZfLkbYylWw0XVmFLiynILY6
t+xBl05xKLyoSC8XvtY9VhibTAPfagYctvx5D8dMmJZEBzkuGzi8tW+3g9h36jljVZfCopPuqGY/
4om0G6vD2rdbq/KckxIXTz2EYufhLpfsthmbp3aoNkJ4Jchs9izFMycQw45Oxchf8yi4lXCravD5
8O9ul8Pl/l+rxP3v9Gz8sY4HD5W0ccF2PFYnqDN+B8/wt1OL4+U6zoDpDzAEwCT9txKjaCdyMuo0
IE1adQD/+oTCianyf7OR3LcDj/d1lt/gcUbsxjxX+8JVnzynb9OKu1uHlJXhsrFyowMN8NYzGK6c
PnW9/+p44ecuZl8vt3KteCvQ+5F1uQpA1eIOSzPqP0xK3bgA218ufmUrYlNuBx6JoJSeTse+OIR0
YruBdy/wOzQJjcCs87c4lCshYyPkQGbknZ5El8a52glvfqyiK3fJNvV2dDSVwK3oNK8G3yQaWlTw
ylQTNA4pLggvd9TaOFgh74t6qkXjo6Pm/tlBkpW59+Yo8fly8WvdYwX9BCCsDHD3gIwygNYxu/0O
OFW2v1z62sdb+/GMQnxKM6pT6ZE3mLq+AlN98By1MUfXPt6K9nxqldBuDkMoWkBVkoom7ncZnpC3
DMdW0okNhvPyLIOCvNTpMjkvRUU/SzD/p7pJp9ocruoiGw4nC0gX0B5VdHx4aKPsoTHTqS+2HtZW
RsCGwclo5lU7zDrVLPzHHSLs+SPavxCYW2ysSWs1nPvu3Y6AhoPrDwUmqBnnDgq85C5rlUyA+d94
G1yr4Pz7uwqqiTv91OVogpfphAX0iefuU663zErWyj/Prnfl99ozxosxAkiod8NM70RepxGnGzGw
NoesAI7HTJqyzXRai+Ir0OavrVafgiF7Uu3Wu8RaFVYQ45Ffu9hza0gTlztfSBzb2/spqu5HHR2u
m6ZWJOPatecB3BvSLojegiy4n/H0L0X77brirUjmk1eJTJVYUtFXSdxmI2RXo2xnvO66PGqj0npW
tk7ZxG0q4unLNC0vmooX48RfLjdgJRXZqDTQbfO59t0WXD0ZFEletoi0qak+XS7+QxMzbIptNFpZ
xuUylDM+v1VflrB61lH7UDjdL9Y648FtAtiYUbOrW+YnpQhNghsbksi2vLJ9VpQPpR/wKmJtusTw
kyGd9ziM2RYkeK3zzpH5LgKNU0eNDweVNPOXHMpgIWsb9SeKB7Fxn7VWwfn3dxV4c+NCFLxu01l1
vUrJ2TMi4dxrr3vEcW3/b+BHZgSDVKkMyh/DVD/FJLvlYXFdeNjgggEXZpOkrEl9w9MulrdhE6dL
FO8vz6617rFS1CyMiXTFVer7mZvtxRQqyP/G4ag3jhYrCcoG1JEKVsBj7Ki05ONv3LveT0Hf7VpS
PrraVcfLrTjPlg+uhWwnkDCcpsgdXJUyob/4xewnLlQ1dwy3EhvNWKvBylK9BPK0YzWu5Zal/jNA
p/qWLFT8FPNUb+FIVuqwIXZToQM9TuiqBgbCSR/ovRL0dZLkKrAQ6NX/DQVJmxHGvkaluo4UdDvd
7jjK5hohMqQpG2I3sIHNSo7ngfaXN7fh2QmMcbWFLViZqDbEjmGN8OmMIY5ryAIcQxMx2G/zJtg6
A69MVBtQh7dd0dRqUGkU1iUirU+1jr40df3Tz7wrd8U2lC4UFQXIXmMaef2nIute8n55gwraxh3E
WidZ0ZzxeWRSZm0a1vGPuhmhpu15Ww+xa4VbW422msPIMZUC58HRP5yA0Bsjqi05ibXSrV2G6vu8
DJkPpR7X3+E+2t1ruantv1a4Fb16huqkkig8avoewjP+jag3IXjns/8HycfGyLXFBHBpRJu0LOfC
+ZKF8CWqkrLRnL0GrmH6zsl54O4MD6P5uQt5CDEriBeqHfGMH92YlgqoAngxH+cULCU27sdxLvXP
KQqqcl/jth7LvOjr8gamInDSyCbQ+1JnKXP/mXUC78Yxo8Hww4WQVfEp5o3fnwK/C6N90QbufByn
mBSHwGdd/X0KPY8/917glL/cLBDmt6zDs3Wz6NvqMcAFB0l0UYbzXc/6ejyMSk/zXmkS+6/xVNEZ
gGXe6iOp2WxOuEReshO8AKoatAYVuDdjzSH32YQs5q9mmnJy57bc5bgiMSy6RjsKqcaGDFaTBzNM
gzXRwct90ow1LlNh4XvVWmLj7fwBQB9SlSqlcTwl3IkFbA3K32Cwb6ThlTRvY+20m7FA4B0SVytl
mUCm+YWNzo+g1J+va4CVBEowoIc6dDEfz6aaDq7+j6ADFqeG9dXGuWwlnv7dqr7bVOVB4ZqaBl0a
4pnnZgkjgtOf9l4vN2DlgohYqUBDWWsY1IBonXS5A3C3vMOWdznAuZXezKxo7w1xNy6j1gbDygxt
XfQgBcXoLLC2E1+0X3XdkmTmZqMxKxXY4Du30BBTiFST6r6F8VA8+80NBTj4O+5HxJU7B9tZhNSw
jXAY5myQVf50yJ1C/VEmn36HDpq0vzwsK4Nuo+76qh25k/cYFk/+BXb61ne665g9ru0mosyoh3YO
G5yUm+BzrSrzTSxO87vy5vH73LDm7+U2rEwtG143+HCMHwxeVyXUZKOEZUWI10MnoPetWFibDIXj
z8mEePl5ucK1Tjv//i5SRlVL4k4ZFvyo+WEaM6ZFUVy5ZtpYOxWOvFwyLGts7vUuNiTAyjm6120m
bOMGyFPNnV/gxqtupLzNo1rc9aJzv17XMVaQd2WdCd5Amc+vTXib18z9gUPuvBHWa91uhXU4Ve1S
ddjMCS7ljamjMg3dfguC+OFWEaIl1isAhQR0XJyPfFEV3XpSPWIb9IMV81fTV1uPeR+2AHVYm3Wi
yWQmHI5TZ67ZnxyEgj9LZap+Y5VbK/4cIO/mpU9ZXealwLkvCAfnRsQ12cH/dvSvgr3h+899964C
kKE5D2RUp0Bs9eK5qOc52vGwpmo/do3zOeuqRycKB3oMeqwnt1Ew6/k2d3y/2ZgDH2beABIz//2C
MYRiVl1pfMHcLPeZS6b90sflZw+GNsfLk3itCquRXelB9qwmVYo16zEcFviC0TQ3W/erK4Nk6/Bn
E155At3UaVw63onxvDhJpa46i6B/zrW+G6FRBEU0CFalXtMV6ewt+nNTesMpD019lZAN6rD2Il48
gQBduxU2CjAya+PoxAn91EJo6/IArPWQdSbRqs4yHhfoIdh/3Ed97O4Ri/T5qtJt6KYOGfbvJXb2
49zm0c6pStxCV3mt5Mb8Wfl828UkcNmCAyGWPc50Wd2LqYtwzTa1/daD+loFVv8vrtEg89M6ZYwU
2MiO5QiTVOENcXK5i1YiAPpN/5lEQbcgwigq6LLiG8xYT/li3kDp+edy8Wvfb60Ssq/O3lpLnSpd
d7spY3+X3t/69rXCrUUiaxfSdSKs0sH1jpKKW0q7jT3+OQH835kQ895aISrHcbMRGkfpAtlTCMGN
aZ3TlyDPHpyMXjn3rRWiz6XOCIiYaQzzC8hmDCPkZXS9sUCsDGxk9Xw8inkYCVb/kuUgEcOay19u
8r705v0onSb8e9UA29g6CCbxKGAZQixwHJVMdRyNO+HACXF/uYKVdtjwusopunaIiyql0rzKhuxN
775mhB8uF//voeSDkQ6tUYA8Sh+5Gg3wZbePnPhE6uG59aqDmze7tpmOje89zIz/dZs2AZ94o961
ZlmLWw3rI0cAS3noFkZOTPTZcZgd9anO/XojOa1VcZ7b79YHWdTEuLSTaWG4OpKukKmqmJ/2hR9d
OTjnqt9VoRYHZktVLdNhkf80rbyjDtC+M182Lv/XmnCO/Hflw5Glns2MD8emH2qOYKKrH0Xo66dF
xs1wXQq04XWQRuIcijgyXXT4y5fipsnzT6qcN3ZSK1nKhtfBBARP6aCUghjd8DLRLcs/h6bfQjKc
J8xH89eK84J2dZ3z8xCwkoN7oNrbOe+/lSNrDlI4QcLrytuYUeeZ81FdVsJtaGlgFIKmYHf7AKFa
OGJUGpQ9AmUsCP1sHSZXesyG28XBEs5+hy0/GXsy7wsD7GsSBbTtbi4H/cq0soF2MDblCttntCMP
5j0RzHvqFNW7BUIE1426bV4xBwXu6sfW2WcElra3pUvcR6jg+1uMjX+fRj4YCxtqF3iMTgHsNVMH
LIcKfNLW9aFKAu1HEFWIPxzzSTXdHu/vrkhLzSPwqsoob96ID/abkpnaVaHnvIbZFOGxaAYysD+E
eezIb6qhZDyOaszbnfHL6R9Wed7doMr+di5ySHxyMybxEucF9Eurwls+5wRUpRfN4YX3lLsAxD6W
KneWPaucvHtgDdPxjlHeDBvbipUBtAFUMHgLM6pacegmJoL9LKc++tt5aulPxQjO18Yg/nsh+f+d
HNnekz44DblmtQeZiugPlaP/G8oi5tZwHr823fCNjeV3o/RjALXWdMoHc2rrXrwKQNkPpsrdZIK5
S0KkGXaSeS8sDmhSxmKL3bbSDTYe0l+Clp7Z/YeM4z1uiEV8D3/G6jR6bvl2XahYGTiHedKwDINI
+9L/2nF3jzB8Ec58ZSRa+1uc6eGtDkPTlC2dSmBjfdMu/be43TpDrmRH218EqkRVtnSTwK1NLSlo
VLPuD/EMSMp+gdHIchuCuh7B38EprwKNBBBW/u+aRdrYD7zBF7jcdoKDJ0Z5zNrqGATAFvRgim0s
jSu5OLBycY4bTsI0E2mrsgKSqQ7yMJ1vVV0fg7Hbev1dmWE2XpK4WWGENiINpCk+AbrvPUV5Nv2c
SrLl77rSEFvXD1iOzAwB1HmyAu8fR+NPBCg8EBoKOOTRXTRsPlF9TOULMA7/HZosx70S11KkbvWX
R98A4z70C/urSrafNLxhSHQARumx11sXfOfjwv/nj9hGMDqTIrgyqUW61M4pJ/keWkGJ27s7uC8m
E6kOVLbHKbp2tKxgDRkX0SLDeA/hnrC/iWXnH5soBlQigNS7uzHz1uaEFbM+yg4KqMjsp8ao+6kp
vF1rmvpZ4gSwv5x1VnYAvnUqhdpbWxQzHsnC0O+PQUGyHawSty411kq3InQocKHLDMnPIvvRURdz
sStl9ve6T7fi0g0UkTKUfE+G4tblLPGaYKPjV77bhjSeFVU7sIv4flk8ULpwYiDXOMCFAewO/xsZ
M5QOiw4quHtR0Dud96e4fdbldau1DWQEzhNK9wGURlU5trfgT5bHqXBeM1keL/f5yoy01fzgEQJN
W+bE+8lADDmqVZcwx/UP0sn/XK5hLXXYxiFQCNbch0xPWtf6Dy3ab+BPPkLy4UVP7Ag3jqdpyIcE
LKM/ldqapyuZ0Rb0y4IwcwZqilTOVB4HeIjckhbZsWMZ2eGhKDpdbtxKlrK1/Jx5whNXpQsokbI7
zbwHPvD7kY0HnzGw2dU95t2S1OYqJU9MNiu6p9JtTceaeI/bDmc81mdmDbQwo+W67OFZ8Z0DStxK
r47x1B3cZ4N/nP32++WuWgtBK7rnfJpgHIQdl+wNmP6mRiqXW7YrK+Ng4xwHMDiWJmv4vlLhVz6G
O2f4FnU/YMWyZzV9HWazK6otuMxKS2zU4wI1rW7oVYG70czd9/ls/nJdx1u4wJWQtEGPMeDoXij8
eB95zUKTnuTt0WnIXzPw5RoPHCQtZi3nJqh5HbYsBid+SSbxAsvkjSuBjzGbKPrcrHcXD16wEAjJ
ZXlKZocNd5UoK/YzDCbAQICQ0Lf57AN17EBqHVLEy+TGL2Ovm/YAX8is/5kvo/bSHjvnLRf5tdE6
//7ueyanJVCv6c/HSd1ncIWpq+JYhlI5u6smNrMW9boo+iCCDfHexIvj30ainqcjVN7Bor9cwcpO
3MYR6l6YZeDKHEwDwU7Bh+eCV4+C6z++Ox4N7FMv17OSNG0oIbaMPlOsQj2qzLHHch9EmdVJZ5xT
5YUbwPm1Sqw0oMLB63iPSgYzisSpyCNdipt5IW8x6TZWzZU6bDShlxuoxxiQFUq6HOt6ee6y4VsI
G09c9vy63Fcrs8oGFDYCLsIu4/1hoHmVRI4DxZ3Jc4/XlX6eCe/mbBbNwvUcBrEaEIhhJ6KzRxmy
/uvl0lcSjI0n9HAVyEjQ9ofehfFIEXCgzvqY7PLI26JprXWPlQQKPZIGb+f9gUOV4YsqNBTHAncJ
08stOO+tPjgc2FjCxYcnfW8GCEFrTFDTQT3f9R9oEZ1q5Z3qLHrLwy1y41pTrPAGPZ0tDLb1hyIm
1dF363qH++ct/cSV2Lbl+dhI2SJF3x3aJjvAY+jRY4CCx1371xDw6cr59+UeW6vHWtjN2ELQDk6e
B07kaxFkz1WY30nVPnnd/OlMWNpI/2v1WOHtCxM4DJ59h5GQJ40nbjwRv8rREUlY8/1cbIGXVkbF
Rh46i6rg48qggwWu1T4G33CHJL+lCbcSITbKbgE1hheD7g6hor8K6b1AiuNvo7KNXePax5877114
5xUMqRvlmYMf52HiUA/cgoU3h8tDvZL9bNi8JAKoygbHs4Ybkx9mbWboxJqqqI5zQKU+elrRLSn+
lfG2IYN8YNwjJZoCQ4l/4C7wgPvMbwOFKXk0RDdq2mJirDXq3JXvukzlPOz7APU4FW67Wn98nNRk
diKPThGgftf1nBXqokRiiRaqD5GadNKXAxYo3Q5J1NPnruIbD6Rrk8vaw8fQougr39eHQZjhWOUR
TQonlPfZTMbrotCGEc4VC2C1N+oDwV1AAgrCP4tX3ldZ/jQGwy/SNlvqfWvDb4X7klfe0uA6+RDH
Ep5TjrqthFuCxZQ9hb38Cwe7jQP8yvjbWMI6nMM+jLg6FAL+mcrzs6RcVJ3oYNCJntyN2FmJTBtN
yD1PalIGqKZv853MBME7TWk2Nlj/4lw/WLdsHKEh88KNznBzAtRwKPAaO7OjyJpxBwHj+3EEq104
05vvTTegWz/GhdceIdCqE9L6x96f3Ovmh4055AxVGeDCD3nb/w1YVEBuT33KWvKgIGEYtFepDgSx
jTnEkwoeLuY4PnqOn8SD808j68+XY3VlC2Dr+QlCCResDY9tYKqd1451Eo8+P/GuMnfDkpmvwITT
VMCJ+Hi5xrW5YWUHIoHFXKCyd1z4JP1dR0jf3AVE1tFGYlirwEoMqosMzioqPkZwcWu6NpHulRtK
11r+IbXX9jNF0QOl6VL0+zjs9td1i5UCYF5TwOy5RbecJcmiDOSjqjXhxkz9OFlGNt4Q8kCgicyN
t5/AB/BrcV9r9ewG4UZEftzlkQ01dH3AkFhVeXvohxwnnz55dfFyuV8+zliRjQKsFWlLaZoQbwp1
+U22Eu+CC1mAUCbtrQdBkU/X1XPuuXcrY+EI5UUjD46VcroTaL1z/YcacF9OWbWM+UOPncXm4T74
9/ni/1NYZOO2wpnCAr5s5SHvprGedkQWkqpD44Oa1CVa+gSzIG9BftvlmsahlzCxzNilu8rjFEiy
voWrRiNVkFdHRbJSQI+15R05dbII2h+MjYBm4hBd9iKZdTbqEayMgpG7OIdf1ePQ8ZEENxN0H1qg
uvxRyS8e6DnN54bUekoGCvck6BW50CVlJbxf1W4gfTup47woEmYwuxxGWNZ5cYONPC8aJ5nCqLxl
gvU74AHUFx/+Z4mUi/6um8X7C7sCMLzDpXXCOyh0VzwpcZRckrieSHMLObL8Vo2B+zDXcQ8q6lxM
OFRVceV0ae1zr/gxRkQ5t3VdeplJwkYXt4AfBulYezI1bq6faDfjGU0UwN4vUS5gWlExKNY24Vwd
cXtqsl05jdnRdxYvKbziRubx8i0HEeCthjdmNGVHGdQ3TaT98xSOGQxPx2nac86qXVC6URIZdycD
78BoXNxA+GpIo7qjR8BS90L5v5We73NwbHYknB7Y2B79BpQDPozpPMi0pXG7dwdNdkUU7jq3xFvc
LF/zgO50+5t2d2UztkkzdTsP4snwgLuDMixcEY5xm6ddK2+n+RXKNrualGCT3FUNVjQoUuciKQwE
LccGK4OBdLf44S0yFdTtdqYzSdf9ypDTK43/avsn7S2/AvO7I+Vv2Dn8Ys4v0KYelpY+TpFKlKh3
8+gee4m+gnCYASZJ/RiG3zixBdPrSD/pWd9CTynRurgpKHpM6SSYv3Sx2udLdx8NX8csf0SfP4A0
cuNP1S8tOj+pOizNGk7tfrE8g73SJmfYPDw+290En/JX4Hyh8MWD5jTFICJPztA9kr73dhHjzWNO
M54CgM1kEgipbzzls3mPuQkOc1Zi14dLPt3PMTq+U/t5aeNHdK2bjFhV0Aa8SzaN9w+b6U1XT5/K
0gQJnKpvKy3v+eztwpI9Drk8unP0QPnwXQ/ZlzIf/rDAl5DMVntw7gQYrSNorU7+Rufss+m7Z3/B
lGtblkR4hDrUMv/VLP5PUjtvXuz96pb4QYbFrpnHO+NO+9yhX0YWQPu5mneum7uHsM2/RRDMASV6
L2j/KAuBeVEN/zhj2SXKjw9e0e65+VRFGfZnx0xB92nwwW2f2cktuq8iJp9Ywfae0mEyN+qVLRCy
jacHn76RIDzCy+Ewlf59TUM81Hjxl2GUD7ErXzNYkszldC/D6OCrAS4b8HCtBC70b1gQHx1CHmVe
KShsd48d5IfyTu+z3L1p3PIEQYtDYaLTSKYUaiV3GQxw25LctVn/BKJQtm+K5mDy7AZGirtCFN8R
bjB15U9ZNr9xt9vDR2+3kO/xHD+LYTo6AdzV8Rw5Yz1FGswBeavxdxnHjwpFq3FMSP3kNc2pX2CT
KNQBGOZn0zlHE6jHDFOqUPUBpj+HEUYVpIvLvTbyKSv0ycg/YfAPZeIraFJpXUQg52BXJvxbCn/a
QHtvtMhxYswTVt2ouPhEI3rjKrjdZDi2wBQhpZ4u9+D63VPmHgX8hJK2wJhGepT33ejniaHRr5mU
x2honpkBZ08N7BeksnGJFf2iSj0uZy+NabjNSH0/x8VRw6Agqdx6PGeMzzDieq7H5ZRx+j/OvmxJ
chtL9lfa9M4ekMRCXhv1AxkRGVvuSy0vtMzKLHABAe4A+PXXQ62Zkeq2uq6NmcxSWRHBZBDbOX78
uD+2DmSN0qOND92dCJejVG4pEXc4jaAJY1mcmZh1Oz6TYi9KOImmHL0a3djCjECtmBTzZkFuunF8
qTI5QV9uDij9sjaFfoRlXNplenJrsZ3nSD/NNeo5Gag04m6KEvpYO5cmmbB6ftRh5Td9aTD8zaDy
qUKbtS/emR+GXENuhOd472wel9YHdzScoZtc9bBWvqqDEOu6JSO648ukEVcVjctPtIWdSB6x1MC0
oFSizzjDw3lJLbxOMzQlQEe8qqlo0VHfFVOWxNP8RJdFv7SphMZtSLGlblbIqZlsKbt2y0dSKVhT
DOt0GgDy3xWQxo23vgCf6MgMV68Jis6fEwEUywxDfEPpFFxHztC8sAohytI7qXejm4dg24YpCDNs
DZurNmDTaxyAyys8rb5AxjeSOei25rPR5Xzp+qd5uaz6XNgqyX3b6kMZ4YqbyCmiD7GCD/umLaBw
euC1X9Jz1xZh88EDNs4PYd3SRydTEDAiFag4m7qgex1d6V6LItIvSTMRbBMdPTjUJa8h6OfdtsOp
/+FVt4SbfuzSa/S0fW7aNDhNAiaA22nsGZbYEqTzRo0JOjDBxYqPNDRsV0yzHna1mlLs5XP0UkVJ
/WUtSoNlo3BgPk7jaA6TCKvHYWXkm5QQoIDjU+ni89Km/XfZjjHZwhJq/oJOMPdRtfWwKaxsNqvS
8WEIOL1pKhe9x9FCO4xjbPYyJP6mwih+bcDXgWzcNNws8BH9VhA70btVq/RqxMF011LeP0CzQz/6
tu/3dE4HrEHKYVQ9GQ4MrXAD2RfGJYe1lGG20Db5VOFSWKViQNxAx/V5BK+hPiYRF4e+7qsNfHG+
DiEd9bZxccUfTDpUXy4Wa1FGgDt+m4Jo3o1zOkaHaYSfw+0MpWG3UQsO4t5Tg/VFUxg+S0/VLXdm
3AZwMbsvLbOf2yR0z3Qk4slMYXsEws52ldb2qpvKagcF7mifMuFvsGEur3wJhhFWFLbeNNOU7KnE
PXkP/trFEDlHn05wzzxaAjyvQegVeIrYP4LA5zjmlufBhbremNqzBaUWkcbntVxalouVNt8tCds7
Vo8e2uhLedLWis8ilm0elGWYg2YZ55aFGn+lxwmGDKtM4BbaxFDL+mAr1JrLHHLkAkoctu+H4aZK
aOjyVQ/Yer1TcfcAlRAX5Oie699mtyQkzhA7Jp8H2LN/UlVByuseZsUSDbrwdnvT0KWuNjBBDEWe
EBkuh8ZVEds6jQCnyNwKY5G9Q2+z367o0gqydXHdHQP/d8xCJyAvnnMGpbAdZNJRzSwbImUmutIW
3xUmqg0yolbVS+hOinmZt77tAPkdFLXTPGy7CGosrbJgH6UlNoi7CpJjbd7wJt1x6PDkhjvbDjmM
7oJxyfsuKOeMUhZFCHh1/FDVdfRVxfKRQSUon2QfFEjo+uIRvlbLkrG44Nj7rGifnIukRgCYSNkf
ZAGG7spLhgCmCKpwK5ifgpwgxFanWMdDt5mxCz7oQRbV2dYNy1O3umHXetf5HBbDJHhFwDP7a9LK
NLpKEyaiOkeHiKbnRNh0/phnuCY+2iZA85ENxyk96siGAwV1BxLKa75EbVqdKjU34t5QmPaarDPT
PJ7tEvlr7DGJ30VVHaqtrdogPfazZQFs1deYPNi+tFAyw8P+0gGqSxAjRguB1doUP8M4oF5y2cQW
6Llq61fpLmRBK6IkvaJtr01WQTNrzYiO9CfSILTYuLKAt3Sr3Mo2I0XA2BIE8qBn6iq9SaFZ5ze6
6Nh6XQ/w27pbaurmLfUwxd4mmIwOz9xJt23axItNaeOh2esCGr8bb3T1gRasud53bVj3nzA2Htox
8JOc87gqyZwXWPBLTnoLITVJRgRYIaiB4NHCeLJBDXHhxQ7tvmLM0bps4hONpkTtNZqu5g3s2VZ6
A29H8QbneGw+na9Ls9UdD9ps6dCGvrN2WRj4Ik0zvfbRSDqSSRuHKcxyGFffqqGHshHcVFqvH9GR
bfw1esbGJO8jE1A4A5ZheqjQqT08NStM0fOL9qh+m0PdDwfZROsN2o0kkCtaNE8kqbryIe3Q9nFH
rF5h7FbMjk10M2L2hkfZD3X83oDcU55q3sf+quPtEuxJ7Kx/rmlMoy+gKNP0PbRNcROaJTiCY7R+
S1UIMQGL1mFJaAHSFEy67RE2fsu6h6Zo/FkBIEMJG1Zf/F4Lp9YbWXX9vK8KMIfuIkLW9KWWfgzZ
xStURLkRYeN4VpN0bLK05eNyDGG5aLCLdxyJJKpJNL3RpsJukgedJwmidUwphLcGvN5VQCXgXBu/
Ro+lI8OYo/+ErluNwzPBQsJfXU5VM6bFBkdkUebo/IKgdx20XXgkF6WcfVfXnX8py7TucqmhYFBn
jR86caXqjnaHUbXjtFlmniBAVEksyhWmMfCI/cawS30WicPugOQBLMUo7rk7gWQqoFI4qTXY+qql
TxKS+zGAcQ9mSIEdSCDVlcTlEg94foH6J8M5BchDVWD6NCtqrxZyK/bJwyt8KJC5T8LpLFw7C/qt
5UW1NlmNC2EB2XmJ2QtcDQdkuLBzbpqHmsxjCG/f7rKtzUE/kXnH0qiYXkkwRbXLJkv75mTdKEuV
OVgDp3tIIgDXcpAOkjcMe6Z6SOVs+bWlsRvvR4V5fVim1aZXcwup4U1vo8KfY1iL3kFlVI5PpusK
gMweRcsYmhk4gL+VFW35aV1MQm4ACQzFTtMg6o+9nKlKkEapydaZdXGC2V3JSt2GMXq4Dw6EvOHa
WD5V6ICG5yUi2dRnvR3S8BDG6TjdsrEP9GtUuUSduYpHoA66bFX53tlhMOcZFXMF5raX60sRhPV0
r5qWlTdoCqvjA6RVuLqehwgeyNtmJoqjzyCIi48VHi4O+cawzG8LzJkrhAdJSOtjWU/+Mk3aOJIZ
yOQL2Y4dZDCyZfI6etRBmhzjqI37AwqES3RNugrWyvkQBg1OX1DZ7aZvBUSq4H5hP5AyttgRYRI5
dVmLHuYY+2oVqW9N1Bp7T7sErpwyqVT4yABNk+9YMmV0YAFFfjYN2BneZALKeJ2JxjTV2wLubIDD
Le4bZ/OxF3Q4hMFC1jfoEpfToejKKbrVqx3DK3jcujthJn0YgTAvZ4RvvPwaL4YXn8jA4ukTcR7s
VXiEBzMeuo3lCqyjWztIiWYlD9eBZL3WQXubiGl17wHcCWPwEUKNZtZNkeqKqVxYOfNTVejIvzWD
6ORxihM0DwB8gypqJjFWzU6rSiYfbJqL8AnZTeF2C8Kg5Y6EQRI8kTFKimPfqnq4TivWrBuxlETf
K/TJI74HnQu+HtnI0Q6QXNfrLIjNINmp1o2xZHUsT8YU/QIuLAJymIqRtAqFKejvmyzBCbsg04XB
G+LBGJAV3Utmud47kEvphpdl0Gw0SbriTfHOIgeNHWl75JB9GaUZbB5cB6Icn3gDJlDdhScWVnS5
DTWB7vfalUn65LoIclJJ2JTTUxCbBNNOkABctIqXNYRnWbwC0GrEuJ46ZUzggLqwQaGMIpsab2B0
HK6nasC9XMh/jbzu4bbbPSFoiGSX0VqM6RE6aPWE6rS+7ARyAE7Fcxgh8ng7kCLqcnhRzM2nukFt
vD3ruRh8mpEEE++lw0KLX4Z68DHAFoIzIc6Fig35BI0kr+KNnAQDciT4otAdQUgHwClYhna5ahxW
wxdGBrvsItGoMMcpO7pjYORUbxlQ/nOKUMZOWRzqdjkmyiaVyVveop5mwUKaNnEShvM+GP3KTii9
CfZM4rSbSTarIlweIFtbT21uRyiHnGnQX3zxUGHk/lNjEQXZvC1UjQpd7GFqfoWTGweOnlAAuO0j
XsTXZSxTexfCw70GUYONpQLRIcaGOmaL7hq5S+sSuzv6f+T0tWjVONU71uqq1lkBaRokoYlpNTOZ
Kmuv4cU+8ibJ+ERtT3I68mAMs3YFnIucvZlD8alY2zg54nRvyQ18c8Zp1xo2NxiTCByrRxETEb3N
wYwAMqN+IPo9Xcqk1nldI5ctMtY6yGPkGlK37HUAMYParIiDGBgVboM2ZYaGulkdxErK6h1eqhdG
fDkljOlMjYgDUH2Na73uynBl4Q4mtFV9b4MkVTCW40NK8nhc/PSC9Hedb9BhE4ebMHUsPYRowHXf
K7RytbdRnRoO5ZRmpO6z7oKiG3ZYu2o9xQBmJ8SECRu+8wI9kZCsm7BO96UWNrw2dZCQF2eCVLw0
rEkP1MwaxnOtFV9KZOLLazPoSmxqZxiaa9yw1oimRQHotJiXBu5rw+wAOGAGf+IW6sQvicVS/Zx0
oIyqTQAEeIL7RqoWew8uZ2Ne1gVSsdmE/oM2T4tYRTce6C4xiPIgd71LalfJB9kCUD1NTvD24FpS
9sBveYtMhkatjJ65lb6jWdr4grLMjUrZFCFJ1xRXQxR3CXp+6nEO83XpMAQbdDi64NRpVve5X7rL
4RBWURk/M54YVV2hn6igMltYpfqNq9uGH9gwlfG2L9fUDpsegHcrsxgN51BBryMJjm1nzLjzsBXQ
O41c9hvEJ4MjtoS6+Kbbpiy3a+8Ll2RaDFq9pFyE7cGbvjgbGSHrwksPQ+RRpkRmA3T53iulsgH+
9RlaiOUMNJG0Q7QdJHKkY985GD0D1IhQop3myY73UQwksTz5Lo0rWE9iAIvjmKRDLXISWzHu4L3h
yrcKf55AhT6a5+LBljBIRDHZ1v0RDUqd30N9MX6ONRpMrykzSn6de9K1L0Oc1OvOpaSZNzKlghxI
BHAVZrxlWN1U49BDdJvUprweRFhEt2gpC9EXSww2PTg3rTX6J7JmLqmMt5i+LDq4IiL8MyM1jFMl
J36+IQ11wWcTTktf5U4A3Pxuw055+PEsipZXwi6s/Ozs0q/npjTNtAldByZG1vJqrsZcVo2lRywL
y7c9GlhVvhjhcLCaIqw2PXxG6FcXmXbOrRngVoFNGe3xWYlNvHxa1j6ZXwoo3CQfZiptg8siWiBv
Qdxp4/PUIPvyQIfhsw1mxIXBndZuCK7RNTMCBO4G07Wfk9XE5W2BCn36LLRxRQUvB4byw8bZCfvn
HnJGc3tlVAmbKd/J1d7XMYnSe/SFrWaPQpIQX5IylW21DXjfFCe7BtyU28ZL2y7bAHr4/DxZ9FIk
O2w2fh1ywlQ7HOoaPXWZj1ny6BMGQ4ZMWz6L56BeRruTBfri7m0y6+ZLBIGrNC+qUjW3PRxrk2fg
lRLTiNk1QSxaILdy97yeguGxG+NYf2d6hN+JC6UiOSj+7VhnCJsK/b6ChMbPehV19H1Q64wmZQLr
mxfauNmcfWTb8HlZeEOOaze5ad8ZcCkxvzvadydknFAYjxWZ5Uu0Fnrc6oLA+XMG5BHdUSSDRmTA
V2JxQhuv73Y2hnLkrjSwteqzYEm0PqC6wxErsAUlKZFRVTTVoR4n7r8tS1rxMTNidOFTMEoz70tq
BegGyO05prIuZbH3VIsaZ1sAXbVnyLqkGhg3o83RlLFbgD9hZT2nCVFtlwcpJ1IfULBoC+DXPp2O
RRWLOItXhvbEsgDsfM+I6RDd90lbxEAUWCQqeA3TptbRdgTPc2Q3aiY2tdc+lSjw7cYS2oB0x0Sl
3Keg9WhyzMpwis28Q3S14EA2Kw+br2U5qho18UXGzXXtCylvfRuO1gPUhpIETLEaBLQC5SiTer5N
h1UqFFUQMoDNA+DWdADYy65GHzxiqTm5VWlaW3FAya4zPF/jWgzjRi7pTHwGYC+Z660VdE6e0DnZ
tjhmBzo3L12AqskdgoOhv6+Hukg+womnyyNrqpg9lyHT5KnzcxM+JGSKAge5SYh/vEFPsXAOHYct
DjgYmGKVxRvC+JScbLc4ifXcJPwc0rXq70k3Q6tHYbOyW6VG1SN5JKQgeaO7eTz5KvH1tYgAdd8X
rLPuk5+7sgbWNFLAaXObAL0aJ3QatYyI5WlVIHrmFzIGO5clXcl7El64Z/sSvF8BMLHwAwBkFaCm
lERzt+/jitFdBBMw+5aOlta7SacFPfVFswBg7uKR2eUAWFym1d5zwopsgsp8iFwAANiQD90oXT4o
j1YITA7Uro4Aeel87SHwr+WtBm2sOUOKfk5e+iGENBh1rTfbfp4mu4UektZb3XhyBvZKHmrsFSpL
BxSZNlUYuK9tMCF1dRbpJPJiHn0UwSofY6B7MCPwLXCptHoIJG0XpBRRZFFH02GcRahT6pOs2IIq
Wdp76FPNtLmymOc96iwgIx8R2sXq5KOkGY/YhGPsjbyIpg33FoVMF3UBMjwlGds0l2jvboiw59yk
yGPTu64lVbEgoIK8q7xdmRRDe4YGCfewKeiIX0kOMwMePEdWurdOYZ7xvJxwDN0EjCQqTxAGmA1q
MbbIAlF18KG4zFNs4pD0PyemXOPL5pMgxJ5rAribQyg1Jym+I0xDNH9fVCrJPWJ3Wu4UikefUoWm
ulsJqMvsGMocdgOkWKOuOHhNM+jSRxH0GosIcHNmwPzvgBSwKkTUrpwVX1NWNuszABEkM6MHoZP6
1C5PMoy7i0uPuUtlinuiYy3sTb0KnexjcHKrG1SwRZMvGrdztcZjMV41tejZueH4PllsEeQ9lDoM
fFa060j2KOp2sEmqRi0yqaz93AW0UNdNX4SfBiU48rd6DPqsjoo5ug3NRNS5H0qq7wwEnesrdKAN
gH1b4KI3RVrGRT6MleneG6gfIzNyEBHYm75q0EnR94G/Bq7VqSsxScbvAodQI2e9sKiixEhBu41h
UIXOQaBr0b9ZxCE24YbxR9oJ8gVwYlsjwut4kSmLcHkzB6D0ZUvTEByxy5rWOVrk/SNNTG/yVcRr
kxcj4qPMY5aSg08L9gkwPcQlShoghkf4HQY71nAEZ6QPl89ajIgPyw6FDZHx0Zc4ice2ZtHVbJyx
jw0UYWRWKQVpStoj2dqVaHoR90wnZXAFbUis18rVcExeq7h6W1fnui3StIJkDI1SZK/V1K3fsG3V
Rc4pvvEWkV26nCAQFkZb2cAA8LowI/498H37hftpbLYFw7pRpAUMC4oDQdlVBAHqouUI32eC+DHd
4thwYgP52xlhdT/Ra4xaU+YtTuZ3qkIo7qJOCe/0mrMmyqFJ53WO7a0ArapFXJ9HkRjqo0/ZLL47
20enmZcC54quAAGA9uH5fbJgN9z01EblJgG+sJyY405uRoPAd2t8RU8UavNAzRqzztdQo4ZTyBwT
boDBR02f5EqvrcUNIyU9iFBxlwmE5+MTDp6o3pQDV/S2G1DzyFUKlivJWnyAAJwf46d1HKjI26i1
cs9MQN4SZcYvOAvicEcV6sI5BAnnZhtPsjvNDhyDjZkCp3JgEektinVtkNlwrT/mTpg2a8oOld4V
ZdN3WI3YdiP4CKmwfELYSdC7j1DiqkwFtEHNMhKU7ALRk4e4RbsReCusR30/HAiMwJSFusR5jrgn
YBlh+9vStVjUJp6mkG6Gfpi+TmXR1Ls4xq54JXgQvZcO5jAoP9uR11fzhNwyh5hAqk4DtJjRUWxB
U9pIOQfRtrV2RYKGVO+ETtnFHEIZ+LdBU4QB3vc1KtQos5a32OOVPJqwxNFmw6gVmyBGkSnjiVMT
5ovQ7jawFZTK2qBBTQ5eZst1OkAgsN0MZT2sX0vRoA8f6gQfXDrQAbIepNw2D0HGnF5ngH/JRcMG
liAO7g7ges8LqmOQG5fD09KkhB+LZjXAf9Y2yId6FAtQ9yTmj+BxA1Mz8BjWMI7pk7VzXwKHcykL
EEOOPpO8Gouz68a+e3E9uN5JBqA/tduwZUgtsyHhaxUgaQa8UmcMh/G0ZgCMx1Zn4K3M4FhbMps+
3WpHefllZLMHp9KEJqx6SD5ge143g0RxrYCtjFiCcDPEZbP4nzDkfmsK+VecqR+YgxxxXGv0qLbT
Tu5B+Nynu+iFbCOe0210hZgvoxm4ulfNZsmLU3RK9kj4tvRbl2OGQzPuJ2S3v+LS/cAvZCpe3Dji
Ngr5mSR4AOVpQQnq39PQ/oLbmvxoH2og1Z4WlRC7EOtsy1ErhbuNqVCehC9XVgZ8/IQybXhIwn7e
ImpAUqJBQ7dQWzGZQCV9PzUgwkKY7ef3dOEg/qsH/wM3ERKnMP/zIIkiK47GnZoSWt4ZHBDIaCOE
8JlN+5XtoWoIGbhlkmLOAfmWaQ6QzPzMAv4viIA/CmJJt06ojQ9iZ7Abq01VcnctCvAUcB7TPYqi
PDn8+zH4iwFOLlzZP1ABh370I41jvltl2YtHKMDU7SZsAePum8oM9ictXH9BmvxRXRAgZJ+2NmI7
nshoM0Eqa9tXXfW//BKXx/iHL9ENbBkhpsJ2i2iB6IYvSS/bTHT+f6WNmPyoLDj1kJToZIHWVngj
ZSB3HYq0voFW0s+kBP7q8Vz+/Q9fYAIvGFU6znYJ7begB4MWAMb9T5bZX138h62kcEsFFbgKrCoA
qVkyLEWGLX35yQ7xV1f/YYeImi5GyRnPJlpbnokphf/sah7//ez8170CyY+yanwIW4uGEEybUqTR
+6iry1nPPdSDQoQLYPHN6CfYozuQdTf//k/+1ff5Yf2XibQC2lFsBxdt9on2w3hTh/xnfrrh5aH/
i+3lR4E1UfuYL17S3VwXvdiOpE9NDhF01rzzVuOgLfpETlmTdmN0G5TVWn8Jx5UUUIKpY3kqad3J
J4rbqja0NDaQ/xzG//jm/o/8MHf/vIXxH/+J37+Zzg+VLKcffv3Hk2nx339ePvPf7/nzJ/5x9WFu
XtuP8cc3/ekzuO7vf3fzOr3+6ZetnqrJ388fg3/4GGc1/XZ93OHlnf+/L/7t47erPPnu49dfvgG0
nS5Xk6iS//L7S4f3X38JL921//HH6//+4uUL/PrLqRqqt9ep+n8+8vE6Tr/+AnCE/B1y7SxE8YVG
DOLcv/zNflxegkHh31kUMg7nRZCa2aX5VRuE1r/+Qv8Ov1nohScotEKl5cKEHs18eQWEwr9TCm40
NF4J4IsQ4g//dW9/Gp3/Ga2/6bm9A6tsGn/9hf15miIw4SSMOSiOIew5wuRHlQosvvbiRbjc6c58
FlWwB73yG2j7G9XsxnTYGc5vRr2zC6hamoDJvBMqBavK3wase06mXT00X2LZ3yXD8yQNB2s12FWW
XZeg5+jdNIm9crtK0oc1cncA5xjS9Kz+DQoqMi7WDRgKxzKMH3WrYYiyQ+wMg797J6C0yFGVXOy2
Bb127XGt/moA9QCyM7FELIGf4+i+4zOAtd/xhjWtfmYW9oOW1OX5oBcljVJUkCnGUFye3x92VpnE
5SS1aO7gL/2lvdQonksEuKL64sKzBREJ37Mo1kwB/PbLmmtJzmLRWZP0JwiXZLxF0jf/5BQM6Z+j
i99uixEmBKOotYvkRxGIMnFo6eFrczesZ5THMgBLB2XP0oEwyz0QfORg6fdYvoTOHpRMtxZarX4F
E5e+kvA7RgaCJzdEvQyByzGKswqP0L79hBcWjC1+KDhaddP9SsVDPRgoqQf7KFI38SCuWj58ZWN4
mSL4KDHPcfmmtb4H563KwiDNwY++qpLpfWzGE/LxKRvhqpP5SdxgLowG1bIOlJnFbMJgPlbmGIEu
XJX31J3xFy/Flc6vp1bcGJRoYKGSmeTOqwmQ3DcQwLJUvvnK5z0l59mDr7xIkGbxkz/P4bPjeOYr
ypSYqFWRQ28PafnZoBl0qpYXLaMMHTsvlai3uHW8wtGowDBG1ZTkgPK3Vg7vCAUg+bOj8bpJXXyj
/fOs5gyneAZaf1aQM8Yc/wgcH16TSNswH0E2x1SCJ2907Ptk38MKNpAQo+ym7DIbsILQv3A/zXK7
BijUa3Rj9a+Dmd6g6nDdhGnek+U98vqzTu5QW3uZKnyNRG7D4nxZEOtCj0Nhb3FXeh5BIf8KscUN
kqAalt7f/7B9/b5F/HFLiH5r1fufs+WfkyuMOBXg+kUs+lHoHIzMIexV2dyZkpmNomfwM+SWoC6e
d01Vb4FsonWCmLfRVtu4Ht6jjnzADDwLXA02uUUGMezGKYIv6ITRK+oCKihKZzaqHlC/ysExulrC
ZwwYQcSbNtDnsGeXPmMuIwXK1lrmCvQRILSYzNXRy9cEWSNmGx59Kp6BDu0SPr+AQ7O9PKe+uad1
dMbruGJAzpeJkE6Z8c+X8UWBGdMcgwHe7qFHp8G4ntsBzJ6A7WYM58y/e1Cy0hjf1J7pVB0vH8bw
XphNBagh+RqxKzz4ERRrzsGHOmMB4U5aj3wUGOPRRGTT6QUlTbMJInAhB/W64oth7AgS/MtaXGV7
f7msS76LPsgirK2IPYNqAvTwmQ+vgQ43ItAbj/oodriWnvms81KhdlgH4An7nCmfhz2kOeooCxOx
wxQy1Zz59DumX6Wfo7bHekRvTHHGI5jrM4v4Ff4Pvw+qzWbIeAh25wSKiz2UiJ7xKUL8dxT9suhy
r5O+/+eOfVnU4XBqoNo/r/U9xFn2+LKRe+5oB9nhDn0u8NGYu9fLmsO1wBEC307DWrl5Wwq5hYLb
2SR4ilgyM6ZsybsX7tjVDDEJnBGX8cfu8vuPy8oLl+4aa3HgeP8QZJdr6Cl4001cZ6Tf4c21WfFM
EM9g88WvCavvQ/ocSMwk2txgaPFxCsw5SX2O5wJG62VlR+GyRQHzCJ0/oP4BmAfLCbo5XRbQO61f
rC/ueQQYSMjL1HGRXjZ1q5Ai1/0Loc8r3GTxkILAXH7MKLNu//06C/+cnP2+zGKOiEAIipLWD5Fi
MNG5wilf30EBdH/ZhzS9w1TFrduaw8FAbsGy3ZarhvszyFR4VB72oRgl6nByLtNPZBOj31Reflz3
iDvA7aIJLGx+1PEycrBdwoL67rI1R0t6z4vpSgF9XovnAM7NXt/3DPQ4HN4DFgOai3IfQ9z1xQia
M/aMZx84fpX4fltWyEWmXRx8jczbinIOvhXGDBN1XtPt5bvhVdOPzyxp9lF3voypCmCmh9lzWf8d
f74suVHsfQ0+Q5BJB5aXeyrsucJyEU84SLqYnC+1JAH+fsmnZpPWi9xiggRRiwru0GS/n2hz7C9n
XNu+dszkbi4yOwGFmoYTREe2uGvYLGHxFxlOn4ViRk4yS3HQ2LgCrWS5bOE1tOf4Au8VcgbseFlA
TC7Z74fnWIM0CD/aE2nE9qLyNXXPYbJXSZOjLoMd6/+SdqbLbWPJtn4iRGAe/hKcJFGjLZdLfxBy
uYR5nvH050vafQ9FK8QbfbqjW7YkcwN7yJ25cuVKDmHMLoxBSYcw8MW98d400Dyn6Fd10K+K7Erj
DuSguVTlyE0TWQ9Wbqxkk8t8yys4Tb/hN8hEoTvw0POgi35glti9cxCsCjAOk1uZfP6aMzGUt/JK
PAA7pk6YdKB7iO7laO28ikwYcPzRT5ALVgeD61Wzhvdgb2X1CTFWnefsFNgii/1AVcvO1MwtO6DI
+1XokvxTD6nyDIVwnRtvxnQQayQXqDqWf5GsxREY613vVNvcowYjuYYlvi/Hh6WE6RdAzKr2JW6d
nDAvuNHQJp2M/J/AeB2B2lksZnjRg+Mnyhygi7p2jXYfew/sULIzr2parimT88XBCrhAXX7CLSEG
bUDlNgxLCgT5EXuBq4VpshLtOs48P3dNsZ7YImbEsg5N7m7QXFg30wt7h59YzWu/PJRsDRah9PaW
xvXlZY92XIhbEOvLl85JHvXSwHXAsGT5azZGG4iXd1HTUCC21Sx3E3hsoKTakBKjFuRb20gZ6Vp8
tXh45Xc+Nyb6+3iQmlHN0eBmOniFGr3AzuUjOoWaDr3u+vtKR3+qdPfiCPXOgZnK4lcx8VXp+TZ7
h5dcOAIuDaDJ/NNyqkcHqVjLLguYaZzVcqpu2/JRSl6XUl1//qRnYN3vJ6UMm3CI2lrrHMqZm9qr
0yzt712NOkg7uqb7CwoeVyw6jJ9dHUcHF7uctCGcP3urchil5CUzL+mf/OHbH+fs5EnOsCszdSc4
MEUPr8qR/OLx4LvRY9yoa7EBhVLdWN7ki5Vgk7NjTPRxNJgIcctjt9yQhDfhcql5pi6l0aeG+Phg
lkbtG08HdeTsZvDIEbl91/b3CbcwR8SCumUaZbKydVgQ4VYsqTVSAyF+zVJV64VUlpUOG7mIcV3K
HDtEbCJzSHWSkP1+hfnvovxTJ/FMWe/3KtoaSRKDEk7nvCY3na0JFlLe34vv3rg6Xp5OH05sAI9T
xs92Ze1y/JFguaR794d7yuzomm1qNhUVqq2da8Dr5Ftncovd/aA2e3k1djQ2UAbuPOtxaGp43lCW
qQC7eM4IvM9XRuekwdfzHFf3zrVHhgqvwgHhvaeaboMJBHzeYGJndQH05HwppKesh89PzHvw6jjV
78Y826bQwGm63Zrd/QwfDube2jDiuxH+iRe8lEN0Qe3ivbjBf0ZzPE3zqDSzLdmbJwEvCgeOTufz
7p6Y/NpOK1xaLrd4vNf1B64yl1n9/PXOoKw/RzwLsSs3VZBOtLr7KkjusHGbAf2TBuMacTuy1TPa
4BVd6eMQfmdB1aX027bZf/4UHy4sbAaNziwOlMyzh2j6wJpJH3T39UJ6Hvtj4f4bONXiW5vPZV3c
cP9eQFSt8zD+uJU9zbYsRja0c1EptwiLJfCW7t5wtEOdLF+9NtoEzldeEw+IEu5xNq5AHfKY850/
huNNwJnip5x7CX2IRHoKIIeBwi3tjdDEtSiHpD7L6maf6F9exrYLvxjdG693diE90OzqMGtveuCS
V8zhesF8UxwSQ8HeUHHA8lcVZp4blLuy9W54dfGfGW7MAREy8fFKwpHPJ/+jO0HXVY0CCsekcvRc
2ixwJgeBQ7aASlCRwXzO2pkSLfUY9njtoQ1Dn2ewqoNEURIXSXykBdYFFZ6PdsHpc8jPTzZ/Yep0
ZqIO6z6bCQII3o63uPkilyMmBoljOfQXXv596uTX/j8Z1Diz9q3mGHFsY1PM7ptjHarY3VkTyjl4
FiAXlM85BlWdEWAAtzhrj3Uluztll4QZz3KF/3kQ1zUsdFNMamLfv33iBfTdyWYq35toI1dNrryV
qBFE9+Ls8v50ovbjILnWure0/WbFV4r9EiIcj8nj1mGBiK1d65BDsBd/3y3WIDLi9cpJJiwH4Pl8
7o5itGc3JRvnfx/5bMGGwPZKhMG7+06HIhD6jRXfNUu0SaYHdurUUJnmpb74Qo3WosKLbp6jruWE
FDQSFkebkn5+ExQgZ8vFcbsfB7KjPLN8lyMWBC8q4acLSiHIDvPfG6PvFuU6hM/RRzB0huy6Wx7o
P79a6DiqF6ulfB0sWgvND7OaHGbzRU5XORK5l9oFc61JfuSTGXDOdg+a3w46tiq3A2fb06ID3KEN
8OBNOHRXErnyhAnlgBSTSHBMm7lLh/ej+0nXAbA1FGYt7fwJ3KhJ9Uxl22QQhHWwHnYKzhx7QXwD
8eLZGTxJyI4dIeJaxSzbeG4XqDiKb+iXHujsQDk4BvTgQTkS2FZTzeOFc3KKaye00bgbg6cpfEVz
8KEOPV9CvBgAG/raIcSdQrz8WnY0XhJfQN2APf3LPuaZQeFRxFnxDEvVTZs0gMzdyaOYAXzoIY7q
J+4xu2DYJSA0qf2YAyEGnC6taBJcOhb6UZT3ZFccxzVUDS4oPprunqs+eQn1C9FiU6NaEbEo/ZXn
RofabW60Mn+kzPKxzevvkdc/C9yitiorMf9cIIT7C9BqqVFOBmf6O+0Uf0rca1TBo6sdPS2H1q/o
pNBdhwIEidQqJ3oEtpAvXagdIS89ptZNI0DDNXILPKSeqB2OUlmzAEFho262/R07iz/D3wBm0TaA
qgUZtfsXh64n5ueLjCbRSRxVe4EQC/JRO7NpnkMYu0mWPgYLUTmq7PPkH9eSi5LCip0c4K4FMdHe
2qqCu1Xhn8UQCrUvODG97txNyXIvoWTYdntgJtmciYoHjfVNOn1l1osf4T5LLKDzL4uuvy1UwMj0
FTadV2MIuRP04OE31M47DEISUz0/65Z79lTcKWJDYtdA/8B+og/xg0XFbsYT8sCw43ad86DN0xfx
KyJgsXoGDCAYbQG25XsS4Vpc3pVqfOmi/orYX35NMG9kbog9Y+WGT4qTcs2PJLJse4NGFzq2zdtD
eVnF47ARPBHR4FVGmF1ae3QnJP6mRyaVieFmbBR/Tpt7w52+ZkF3peXT1Ux0GJbFlRM8UZlnotOV
PwI4MEnJUu+KqUSehFISM3jkW0whYIZ+SC2w60yh/zAAPyCbRhYCKt+6cLnICXz1yNvI37kXBJ8j
vE9AgZ26uu1U825M4o1AQBKUAorts7r+JiARZbnXkaMjLBO+CXaPhPOL+DPsjFIN75h0tSz/ApkU
mBCRZMMvA+eRP9t2AOHKPgZE0Rg9KjRSZa6q3hKASNAUel7F1DFrh6Jq9jyOkkQHvfbEzeBjBRLm
C+2joYM5EBi1g9TQkUIx72S7KWrgQ9z+po6dIcs5RB7F1FL1NWaglkdgo8tVAWddt36dDbNdF1me
7ymLFhAnr7XEp8yUJnTHD/z8WjyzOq5KOtEwPNUwVLKH+FXvrU5haUZaQFu+B9vZtoq3l5RVUV3F
db2zzMqP7ORnXwcXXGjtDND8Naxl6xqBkWm5R/2mE2NnUH0GgzqY7wEd0Mu4roQm+nez9HstQn8p
KNcN4ETsHYJeFM0OnA63yv8edWWtQBf8fA7IkX1wNYKI4B8YjhTznivrqbSu59avkJ4xyxvNy34Y
BmGErK7CgQCG6azo77hD9oIgv5yAtRtr/JrqaepXTX9DtSTnomwRDbITXylnqIHsAwMOul8mD1rd
bnvQIusgYDYbgqQ7XXUQIWKJ+TIu1g6r38WIuvC1KqJr2Xq/7JpLgYnsYkHIeSBBGfhbwlHmV1Fj
QO1may9KwyEd73NleaDZGPgD3nndNwKXu0l5I/++sLYFuCkeWZF3NylZJqo2nb2edv8ef8ve84VD
x++O5E97Wqf9xt5lsCPCEdT7sAy9FQX3sLMB1gn4LEFcjOqGf/zbQsuv8yFiJ/km7jqxw1K8cFyo
VrsWjE4wQ718li/iOsvThc12zNwdjRuuorR+SIKZJU8nPF0AF5NU6uhuOmI5u0TIq3dmqr7HozmO
l1fPpsRAzLHZ1y+zfqhDeyeRoV0pu36KgPiG57K3rscMlKajOoweVNfEPFNaodLwiMAHnNjxe9Qp
j6SCgCte9FutCY0VDO5csHaB3IepRDDlLTawTAwn6CEAEGa9TzA3cw2HoqKOJ8FSeml7BXkTTi5T
zg+7sNnzjl48vUC0LzdqXPxQVIPS+vT71NP+0Q69vQvoyHTho/1dm9Yu6/PjvLhQ7pAyCar2H1bV
xpD3GQBnt428GSI2XiKfnA7tT346gjVKZqMDYBaHlBryjdLfVWr+1YqAtFGfmMhlyE5AoweBIvux
z46ZXE/PcVSZaVL0fF4Va19GokWGEQNo88UjN9u4lSv7tURWgpRT+bOqkx9VPFwRhLRWfatBwj9a
+5jajZXSucMXsf1Th3IkKBTlDs3Ozu8aS9/33TOtRnYdaZzKqG+qulvFrbcf2vYvqoR8uaTL+lm8
bknXDOpWUDbxSFkCnopLE1OaaIBJ9kvmwsIGXW0T8GqwVMtMbuo4WBkGoG7wEtdXlItsIM5GjNE+
YAXZhNshyL7lSbB1XPSFEtJCnrenvIecj70aRgiogf04F4sfCrq46GvbnP9KIHIO4XDgJNOaYuvW
81eveTH5bpHeNa7wD6BfexWNEnu/heddqOoqCxuKQgiTGtQkluWmwdVN3fiO0mE/W5I3elBacBQy
195O9AhHZ+VrQ25zMv6qDTIU8FE7bZ+3y99t0t1Sfw5xGpAxy/05bL6l/bTSq8YfA+taK1+GkP6G
dILsKa3JLH2tZbWfwgheqEpAooQk4LABLfvaUCXWDrSxCuyrhlu06y0yx3vHVVcdzMgO/DrjKpSq
qCrzJaYWPEBAdILaamhu+uCLfCcmfZvkzjbE95G8RUoFdJJyG7In+eME8MlScdT4ZxytDh+6K47B
sVgH6ovug8LdoKqyIc2xeKR2v1stCk35I6eOG3ECLSPAvnXZNY1954y3CoJqVIFTmMYpoBYvRv4u
rOZVOz641d9WOWwgoa/QM7npcbL4CAm0EnPbaTDWg+qn6WAhIto3aWseS7duGl3xnWo5xAuubThs
vPoKlYZV33IGp5/iBpBVhqt1DWwSj/XDPGq03sP/6v/Wu2+oge0TRUBg915sv+yivA9J31Z70H6J
hsVNwFkxLUDHdMSZkZqEf+Ouo7ALPJb36DjRZvLaQXeQnAuTR5Cplc9CccDTSwVSiBE1iGuft1FM
BL14gDj1nuBt+/yuJEd1vdqPOckFV1kDpm8HJke3ccRRjGG/Ku0BZ0JQ/YGOxRSICnbCo+F3U2F5
BQtsx9+aNHsBuuGQLUgJdj0wz+z9SkeBJWiV+tYWiJLwgo5yB+5EpE7OyCHtofCAQnKR+0mCOVNX
D4PzIEeURcgH2N3kWBzItqK2ThAMWEQihBdXXliTSSNXJPmiIrnmDpoSGxeVmqrRw9BVd0k7rH5f
K5BVTOuQmQbQB5aBf1fHkqMmdl56gBDS6uLSy+7UmvSWZj1K0PLiGBr83bIEzCKmx8vzLayuZoWb
OJxfRuff2Him6Zef9LTDHidkCmlZzPbx3krtKZ8dqgSp/iG3HpJmjdq3elT3k6Efc+tiE/V87RLX
a6hIdtkmm0yf1Lrk2km9JVwEFjoIFNJeg3NYlCag/7EuTYV6ZnvXldkjOn/7LA32MoIJbYEDQxXH
JjDMLZgJfrgDlEWWhkWUfDM2UEKEWOlWeQCxRKu3egqI4hxkXTu6VFSw/aiy2QhOaBovAmyoaQdS
SbJ7SANfrGaxkIUvDwKHsIypg8vFB2JS7YipIk2n2eFdXVLxyC/bSb3T2TiUC69CGRfYSRkpv7MO
ToCCoilPGRuUR9vPPKWqEq4tBwr2cYEoK/h1EsaQRCRNWF0N/tcS+O3y0NU03AjmayFF8NnXDg1A
CxAWZZx9CT5cCqRmGAFD800xje3YBDc8rNpbu9LU4Aa1W7kxJEATDLO2widhaHCIOu8lwfAPlUrq
nls7xa9hL5NLgj6Sdqg4SMUOwVAzAfbwVkb2xivIXVTAt1Ab7SBePRvOTZ41GE38iZftG5eJy1aZ
pt8Li8oa0LXhsMkTOK67WcpjQro5yGgKOykMARS43ITxIcN1HfWigJLz2F3JP2SyrIRg1HLo00g9
EFs6sPOVnEB5KgqiORYF+cpya5CJdafvsvTsgEXZ25Z1DBBH/hFbhm82PDJfBmu4F9ggTina6l4g
4aZKd7OErcTA8oocXeHUiJ8kfCScH3yxQzw9kDh3FzAHsrGEsHJwPMQc0sHdi/0PbEw6vAPeIXTf
xDESh44Be1rKCz8lpGTzIGdVLtPUI7eTYJOrxfdU+GXHy4C42kncnW4jugX/zTymgeRh+sHbqfMD
SnIbz97FibOBdrqh/BCkGrS6e5Zr3qiT6wX/oEDUUKHmRU57qdsbo6xuZL1GB4g7d0kC6Ic4WyC5
kK7XSt/wjjw0HfZRmFm7amYLYwBidPRQM2M65K0L8mFtra3LJrqOOrqsYTNkUAmdh+TIkwHoFrxS
oCHB99SQmW8DAng2IPCRyumUSF+2cToGkIssHwIgJkKzsvVveJS/GRKzWwfiSSQSdnG3HEwISBIM
yzkMIzhH8I24fZPjfuJQyWQvgbkjtF0hHeAv4wsfIGglyaQVayU2mEtnYN9hZTBeaOxdCyVIg9s2
l9AunQcleMFtDRbShJM8VK/1V5ICwETU4JF2fEXqXUPLiyVFwcG3UjYvMyykGz5RN79Dsyic8HFK
bs0enQAsM05wREGPYGKS7BLTK6CIBseBzUbpvg9LBr75TffrLpIrfsEkai6F3MntFMfXxDJjtB3N
Bn2wF8bh+WVHctAlUZZFV3Il9YcBiJLjwo0sxnyu42vZygwi5hculIBlspsFSpx0YyeLUdlUKoqv
4h1aygJi58vA/WVrD5IgoA+xT6gk56Ia8Sa7xZcUZa9xMZkU6DAeJT++5D/kXEacT/K7CSwF2ejz
s4QvPKQgLeKo8uQtzj7hrd8YkyAEGBT+gdhnLrpmTjcIqn+VDh1H6gZXCWugM1HiImCzxGaITVDD
5LrCM+WoKWhF9s5y5B/yDsIzPCZqbONNDmcyjldNwnORfkL66eDN6R1Vbz84LfA8joAqR5dozhdw
quvx4KMEKhRHeeYelErZ2odiyJ9wiNiOqBj5MjWSS5CtBE6jt+Ual2pdkNUI4HmI0RBvAcyqgNIZ
3hvLRMUXyBmKDCkLCylKP0gIxK+IA3L8TVJGv1aIrSWnT8I/OTny6rxnpjwL28DmcqxG4y6J4GbB
ZpJ56qdHi/6e4WRuTTQx7Wg5GHMhMZXl2PIl6R4mKv2gmfBYQIxyNDDLOArij8g6uctTRbqbHHA2
v3DYuQLwaNrZ3Q9eKeCYtzwXHBXO2UKYgSjY9eIABicHjXJni4LB/6Q15B6xDWGCaVZ0QHVsHc72
k9yY4vLOg70T70xodJIY9DgYRUJivU/uUr3Zusuz/DoHVyJIZlxMlVZXUJbo8VrfWFhNmQJh8C32
L0bBEOc/WPnjMeVcoUHwxBTSf3KFueaF2XXQp2TfLpCpOGvsSL7HEwrPReh1Tbv4CaeYf4Zfyf/b
DN6C8CE/oq5ZeoQtdqZT74b2Ud6E3xDOopBg+COWwrPgqFCcT83Ok4Frm1K0BI25P0jKtYbzRE2m
j+DaQ0tKZWiclXsl93ljzdd0Sr2fTLxmOUAOH04JBYkPDENB6a5eFH/JLUp58624I1CV5dg4XKay
lCxFWgU3Ta1fU2AJwS7WTclqyoyh9LZWIjiDrbLWsOqjla+FB4KrC7/cDyzPjyo2Y16/IMOzjoWb
rFTfsR88PltRAnuv6GRd+USx1bWii0CTDLCk/VU8OHtnrG9qF2NMNCHcHfFI9L78qVl9gjjhaxbO
h656xexSNrwWx1psTaI8405yBiQPKMjs1F6Jbcq1GHhAX/cIvsq1wiEVwFn+SUdUtaAmyMKhh/oN
rpzavbm5s8Myp52yHQbc4w5lZNnO6CvdyMHg0VFnBGWvX6IwdddJVvxNqbWPVl3HJUgU7gz2XYk0
tlK/wse6ktEkhI6W+7A0nhgMsfMdUgnX/FGL6Q3IRwIlyIM5D5DONjbGWty5XxxOLzoY0yoOFGuV
KW9c5OKhSOQ3eNEPmbaFApa8Hb4U9XM/4aDT2gMDDW6SHWCVtnP648hzr7d1ysW7YPAZWA6MA2eG
s8pn9HV0PXStRCEtTduxO8cBnAczrCUojOE1BvhaxBL8rViqfe5UP2TuYsP+bnTGz3wavkoK1C7q
Hx2EIX5NZoV4hF6PBwJgue6o3b0eQEzkE7ndCdmP10QO45Zvyd3XpcpN0dt3Rl+h0IpPDjAOoe2G
htTEkflKnAPd06H11tPKHfg/wTPw/+QLZlOl7tlB06kbZXZpFnAtH4KQK5irbDloc/EKtdhLib5j
Q8F3OR3boTYVooAG0CL/fY/qlgaMoNaOyi8xLg20VT+r88e8rF9ok3zMYfJ89Gde2Th0WhddZ3H+
aFoZmRjzuU2WA5RJSxm6HdolN3xLEjAOO1Fw9t76gkaGIJHF7Oz54WBYW0NDhrL1riyDwnzkQxGK
ijYNXj/qZtBZ4SkQ6xEkBrhi+RTf0SzFD/JkIzGNQGzozKOmtdV74iFRP0ORgzBoctUn/jpyKTB9
ipkS4B3U/sEivSQXrrDe5QecC/FMlwBMlRcTYiKQMaenL29RIb4eKUywND6zxYXF/Fro/Eeh35Lu
WAz6lxfdpncejJpcA58aWAXSfjB6aYSLYPJ3XVUeQviVeGPcz3JF5Bn5kQlCkXng2opwKxIBgCLh
fAOkobAlUINwoSkvAD2QTuF4mEveU6PSX9vcyr8MdFPau8Qp1o5giVhq2uIIUVO21pg8SsSEjL8k
ivBnDh2JD6yM/NDQQpkRz5q/lEZwO5vBnVNxBFMyCzjW41qv6EDDb+hseiW68rTiQnmiZp4h+KQN
TdOV3CmIuQfD6myLhXTdzhC1MZ8MwJregnRSHYqkebCC4ZmIzUyB+vgfeEVPa7ikvlLTfx0UtfFz
payjVAkryDlJOCH+TmuSpMuvuBax3rZdfhcwZKZzqPiKAwR8tQH0wfJ1Rb13i+aWS98jthJY+ncG
hqpVqOOvWds/93X7zVsqgTKP2DXbW7irZt8+FMD1QhcRD49CkkoemWhKNzDG6d8SJfMiwfIaq+5O
i37QtWErTGY+qbf6K3HwxXOdAFp0YDgOudDtI7aUvJXAFCqoo4ErWDnaWgIwLtfEJPLw6q0QJTSU
R4SyYoaKTyQhDE94rtxGQudd1Gy7mF9oFGPl24CCc56QNZeQHnMhlQJHyLx9LXs8O2IfkFkxzIgG
HutX8JrBpNBQvD6W91BvIZuQ19PmSJJR5COMbRKNb0hECD9BZhCfybPna6FNtVmDWBU+B6BTTvdA
BW8Y1aEfrWnehUr2uGTA1L+yUkJ2lwygmNW62CLYQw81HoZSIT43dih1py7gx4VEjfGewfBr09mu
LaxHFdLZGeOsWeLUymrTeJJ1InWU89DMb6TbW5OAukW2dCYSHLSKOJUIevrujBeM67Eh8DvbKhvf
QV9Lnsax9TMWBYV4XTfkk/EUzQgBBkAluBneg6REBXuXSgg2SzUtsjhK6t6hEeRA9et/EjyQtTAR
cJzSI/bw27PmcKPOuFoKGmKQNcqn9qamZAalLhNcj4sU+iktj99ya/nCXMvUi/mTtC1z7SBHvTqi
K8ELl7yY04HgXK5XfnphAc5O/e+8nQcfl/+Yv+oCTvJ2ZUxBgOFS9oX9j1FbwivlJbgukGrZRfB7
VPuhRFKynSrfJjYNp0OAefYwYSUB5OdPc05+/bUdHAs6ki05RO/MBpWIb4T0djeeSLD8bPLsWlWd
TSyISDF+JVG1QuhbgC025qTS2iLRnxSSUcIU0ERmg38liXvhxBE9BwOumvv2+TN+QK+Q7eJ6Bow1
3aSG4/1V3NiLmkcogT2V8yuWxQy1tVWX36N2vEoIDQTfrRDeoPmI8S9TifzYnSVPTn4G/1dgSllr
YzBAuCltyV+ZeUxkZLa3OeG+bHNbzah8okRgeT5iw8OzQZRQmg85Z0GJu038K1zFFhDeYUPR5/cF
exaC/ueve2xe+v50WLYBj4ayEAsI8zyfXKPYpiCsXj4ZXnQtgIrm1D/1qVpLVaEgcU0eUqVCcJLT
GdbRuluJX4BF+RYysOMqCQ2aYYN4mcq6H6272uOi1V/k6oVOgPTKkfCgzGp/F1nNjWkiLXOZ732W
D2ZnQcGBDwTt3OOC084MTZcmI8VpRvfkLUS+Xeg7zHGCpz0mxd9y30hxlRSM2Vb/bBvFC6DZ5zOp
ycZ4P5NsasaH6miapn2uWIFyMhJ79lA9TSQeAaYP9eJulazZSxyBhYGvIpadRcddl8qElnZsVTtd
EfVfHQtCoubC8Tf+nBZItfC34OKrMAOOHLuT4z96g5klSEdJ+JrlNnJsAaUlZfNtsoHMKEGCrf8Y
GA1aawGeILuNNPP3vG0kAZ3Q35PJ3iCO8+h0FY6wXvst3X2gf/3yhwS9m9LwIJgcGt8bN6+/heXw
T1mHI8lW+0muvM+n2T4j0MNKF4a2ylo7FElDrnx/Pk1vCfLc0pt7uOI7RacrhCaqSREVoeOcrXDd
QvLKcb1nB6aLdo3CgYTqsoPnGpkAoYCIF4DjEm7lHjbbtKarykNfDK9q8JDaOBB12PiOlMVSyIOQ
0b8t1Ek/qatgTcekR1tpyB05DY16KcihvvafrqFZuJT5pKq5FZPFiE1CT3IyBo+CydSOl+0JI8JN
Gyqtn+XguzyF3A6tsUdWUlBeFXdaLmOCm5hTRVZrM0xUnXiXePbW2b3MZoCKC82dkIPTj1b3+0lE
FTDxjFyz7/Hcep8EK4BOP+CdQQVeDRkqlhmX6aqmSDfJqVPQLGT8sbaN8aY6KmrQOIbclo6HGGSu
h0RWA+axUVPqu9t/4PzSKAhXqsQPkkC/N7OfXax+QXL5TSHHYKJx5TsiXtsPQAMN3CI3exRPZcAL
RKasOzhusalyxOCYkNzGleGLGtDvLFduEqqlBPOVKHzSuIwVmqoQ9uFZ8Gu6Vb8uenbBjdCFJX5y
vH8Tb3QqcJBZ40zJlJ4cJSRhQ91ThlkAUDZT19h+Vt2qwSEyRNbiBY/NR8hNUj4srEHVlRSOTsUj
VJmpTMg0Z2snm1eAWk1FGxpEBCl8VB4IHD4/IdoZR/KPO/9scREBn+ma4M33Gc3OyD0zpEYnDGU/
Ke0NV3/gPHc4XHIbESMZwcEluOrUb8zd50/y5zYTspL1/7yPY6n7yZzlQaPZymDBGlJp2RAcGGvB
EZyhBhgES0t5yzHkmyCJjG+qqpwJJPVWxmSs64C0HQKJAWV5dHpQI58/Asu2uuoneuTP2TdE9jdt
dGtk0VZ0DeQz5VtF6exRhpaaO857U6Qbz6RiZgq2Df9Wn2TIkhS5rSw+TtsEaQActGHhMrqzwqty
hteyutK86AJxyfhwE51MyJnxSrS4VdXQ/rU0ETpfvC8SHqvOe2WnGMUrJNw1G8bhpgKL6CnCVuz5
yixe0/yV+LDVntk/man6w4gvQvldftsQyCIZ6btswEBbfNLBWRVj7YZ9Wl/JVawT1l1a2yN1/Y/z
YFNJqoJcqJ59tsuWMs3bPgGWauqRpAJwX/1Y5cW/ij1uUDZdlRUB8TfkbzedPm3kZCwsu8dWk68s
pQTRRyY8BbukrOl5spLa3PIWFIBlo7/HVVZ8q2Z3l1sKEgNK9/D59jwvEvt1UHAddBehBVt1zlbD
ngJTgfAx30NlS4MQRbdolfAWkv1skK/1Ql8mlt0i+SNTjVZ6/jhrza5Lr+gBIgH7GFTrC08lo/4x
sSdPJXf6yaEh+lg8yG0zNVARhR5saesg06Z3JG6KcVXTk6W2X3GI1zzO54NbH8YLJ4Of1cqgtVYk
SzozeNnf0spmo6nLspm7YFsF41dVId3T7/o+an09QvwgDq37uDb+mVjSvH2ezemvaHitA3vTJp5c
s11cNYDePbpoB6HlTwuVW/CgMtgi+U/LpbwXVDzK1KsJ2EmntstJ4QRo8NbaZRtUnthTqjbnFM5K
irJwrq+zKbjN3JnrXoGp+2qJCAPN7TgYcsw5FPJDp4KbzhoRh2x0jjV96S8dZgkcTxdKVz0uOwel
FmrV4H+fRQr21BSlFdrpg56TSogWn1JZq8T/9FqHdoQG7Qer8LH20I53lb07E/dToy9FFfEc3idR
/61KIUV3/Y6J0qN+T6evjRqMt2ZCQGbb9170yHHgMxot9L28fYxo15jY9aUd994queigeJpqE/Ag
FAOr9Ohyney43EpQ+zaz5akwjWvJgczR/FVydbrd3JB0wXg4NWLE1sMvTI1SGh+38sJ8HgPx/53P
Px/jbONHTuASRSXLEy1P9rEZbuQgCnQmdGuhtYF86F37LdGHr1JOKtolGIpOsmPtQY3NaxpM6Jua
v7cB0Dtw4YXT8W7Bfz0gUt4YC7AM2/Lk4j2ZJyXSAF30cnmiLY1PxkBKMslY/d8GkRN6MkgEDDym
U7U8RRSf4qIKNK0Fl26ij5achiMWfqBquvaxeu1klHSAI50F4fKkj6+SBxWK+X/xHicjnBlXA4Ju
EsfKfAw9RqHB4J59PsT7iOv3epwMcbZhAmOgv5cWLU/CV/vF7dZlINDrCy/zvnLyz5HOnL8msgvN
zhiJ4KGBtShUX6B0CBXC4Lr4YrKRzk/C6eqcWWG3R3mPhNr8hMzQRjKuWMDUfvl89s7qfP98qbPt
PKjIuMxo5D4ZpPXFXS/Aw6U4kzdjOplIorwWbP/zcT9cNRPBLEoxKeQ5lzmD85Aleu7NlE30G6Op
b6XaYmmQOqviv2S3fz7ch2YFOPw/47ln+F9Pb+As19z5aWg3Tt762vSPVTTQAZ1NRZkELysl9ILT
CrtboFtJwJJx7qmfCWOkoGz9WorCemBvwXY+f76Pl8FxQGCkwMo+L7emq6+qdSpWRYeODvOU/Por
reuiV0uCHr7z+XgfbuWT4c5WneZSkeLSiviJFj4OJKUOqXmf8XBmLo714T4+GevMlhFWRmOiFtgy
tb4R1oCExwnL/fkrXRrm7CLOC0UpjJxXkssC1qqwNS46vJcGkXk9sZhdg/J4XTNIWCd0rPm3GXvf
bnf/xZtQ0gVkDcSq2md7NdOHGVI9ExaoNLcZniUD3zkXzOZ7H+/3uT8ZRH//JnRhpmuZySBt1v8g
IdYmySNeVk4+9f/2NudmzJ7zvjKZMvo6IAeB+wNDhUjr81E+3NCuY1s2SLbl/NEZna4+mDEuTEjn
bGhOkUg5HTc01OXPx/pwE5yMdbYJxihKCV4ZixSAkG+sIzT6+RgfL89/3ocuiO+XpygRoc5jxmiR
FMP7EnKkTJxNwvHzkT60xAg8MHE2ioTHIpuTLd2EKl1P0+Z4qwFpaHTREx5ROdFN71K8+OEqnYx1
doPmNLHNazomyg0Kj+OYgCS2UUpja1PVevEKvfRuZ3tvGUAPFY1ZLA16uWK1hZ5ETY+kyHjXzyfy
wyU7eTnZNicTObpWUBhRjZ3rFdTnYeXpVOZF2ylc/hsX9GQkeZKTkcIpT5e0ZMnkSNGiFu/g0EKZ
/vx9PtrmIKsALga1ZsQ370dxxpbuJ9PAKKAqekedBQRnj3apnw/zkRN6OszZGlVDOzUIJC9PmW4d
RHPMq9ILAa2gEOee1OkQZytjILDRqxVDpC384KP+QEW+DRWhloYPjdyAn7/Tpak7W6Cgd6cwHfvl
CaqNWShP4ktQ4/70+SiXZk52/8k2sOnT0XQ9CzRQgqWNz8J0/XyEj7b06cSdWbrIcRw7ScflyTLf
jNS8n8afVXptj8WFBfronJ6M84d31jl0J2qxCzoZMzefr0QUDUarpEWL6JL8zoej0YVXdXXLQl/z
LCihzWvgRZo1P0GbRUdg1qiBIFuDe30xH/ThRjgZSn+/RF5YZ0pj6/OTRK8kVqTWAS7h56uky6ec
72+DTqu2w0F1APPfj4LCkZ7mBEFPtq6v7bmkTWJIGaO2plpP1DZLaorw5cUAYvWE9OsClwhLtqTc
YDSsr7mHWn6m3uNtTJ1+jQyYcBI/f8yPtiud1tA7Ai3EsTk7FIVOI9XMm5cnJ/Se8DhcJbkgyXxM
8P0xESdDnO3Xjur7Wasn9lHw0PBqXP0KqiiYx9/MRHE7mQIRsPj85T5a6NOXOwNCkS6bFi42zqJV
xSuqGfvaevuvrpj/HUU79wro8DfRro1RSjO7q5X6hrsMRvfFe/PzpQLteL+h5pb2w1qgYr9gFbNz
hNT9f5kv7dzrsFR4CLODZWmi17Eeb1EVyRCA/HyQj9yN0+k6u1pKxcgbYLvlSYFY1S3fj9U0xqGK
/rbNN2g8n4/2kbEkfQ67CkUGBzWI95MW0kajQkvr6NzInDXg275jXdhoH0aKp8OcmRQzGOd2krXB
xzXb/1xmcX4Y4zWVEcuXcvP5e324tU/e68y6JInSu6bLe0UjsqD/X/flh/vtZIizheLz9SClH9xT
Hd5KjYk1txfELz8cwaYxt4ZgiE6U8H5xqHOt/4ez89yNG9u29RMRYA5/lYODVLZst/4Qdp8thmJO
xeLT329QPndLJaEEHKABtSypSC6uNeOYYyDA7BLMgEoL6cDWcFH9H9bpxSW0ji/ccb/4cTeOINY1
nUDIHs62WB6PX+TdLf3iIgdG1AgDNMwxASuWinOv8uc8fsLQC3+SMG59/Hrvvnwosm1q3KEZOQeb
uomDtN3PiakCHi+fctCH9YH3H+m/lzjY0G24h1vF4xJsaD58Mk75j/iMHPH/FJi5oAZQFiLTQcbu
9Tsqg9wv6iBfH4eqMY/zYY7z3k57eYmDx+mLxu0HMzM3sFL2PbSXRM/H38kBJdBz7v7yEgebOQ79
gSlpLhGhLNidAB4k01W1iC5Lx9w6DB06ph++qQOc0P9eGOwW2a/gQgcRZ+30YbY4nblB+/pusZ40
LZWM9eUuB5/wJKDkOt4IsJztkjA0wJi/imfbJL2O7eQfhjhYcg2FC+n4d/RmG26vQ+dfajWWGPbi
K0QdTjT7dHzV3ksCXPO/934QG8xJhozygJ7SEk3XIFtFVcEBWgtS9f6TMDgBgNDjF313M4AVQB+U
GmewwoVe2IQY8a/Z62ZzM5T556F3PpNVH7/Ce17HfXGFg8ca633Z5QVXQAXxvAJyYYbXfttdfRgT
vGcJXl7oIMLZduV2G1o7c2M0y1cGiJBo2nwY4HywXocwzWKMANvkPA2Jk1LOwfzIERx03//uYcj4
TDVvXEiNXpsAp9sN0BQtvBLoYwQ33M/WDbZAhMDGLr7nf0fqzyvd7f6u3jVX4t+w0/0nhHb57fAR
585mrWoA6cYTMmeXsEvBW6tpMY1xgv71waRorIj1EeaYd1E0xaP4arYg/45vgANMyt8Hci3EHSCh
4r8DlzAC/Xd6f2DNmPaJWvNGeGauDA+gCSZmAuXNHas7sk6a0q4ATMi/aH2Rbbugj00tBsD5kju0
5v3Lvc/AlvPRfVrv7lRQlSD0PPpn/oFhrKzOtmuoqDamS9F9uCcFYKkMbnhsbkvvxEakCiSDJu5l
GTrEKdBMZj6I1IxB2+Or9s5Gs+GrASOIeDVp0YElA31g1m673280UkfVW7Msx6/wznl5dYWDfTY0
SZsZ07LfqKnCpqKX8H85k7YTMTPikMkC5ToIzXZTZsXubrcnqmGSgtoJu7OAY+v4k6xO/iCtenWZ
w8VqYgeRKy6jblf3awsIVdHGvnpYFhpFmHOAghraxerruzG3Tgv/USPC4rzSSKZGibPy2gkgl1rH
3NiAW7osGgEWXJbWDRz06Y09zU+qQRvZeH38Kd57H8AFA6jaYGzznIP3EYzbYedNPIROJJVbTdLL
Nx2/yju1BfDCSkEZr3DopL+2Lt3AXAtucr+RXyHh11nUWWMUUwQAxy9mm+9tYxpGgF0d3LF9SC3p
9X6Del6x33SO8dnvPAFys12IYIp3uXO7R4HjeClkV2AQ/46a77cDXDb2Uwod24nnzwC9MRzq+Gv6
MTcYdDG23qVd5Z+UMPGJKJndsHctxJCnpf08wNNGP2Kb3gej94VX7xZjq4nDgYaoyyRDEd2ncBhQ
XsFOlp3GA+0zpLJXOhIRHwzMvTSQLZYlalCYerVr8h9uvjC2S6VsSL/MIxyPWxQ6RxQJNHPJJzHk
OTMlrlkaBlQUewhDrG99A/Vdhtkt2JjAjXXDNSBpdGWbS41v5ZV1M0SfJS6+lN7GGxl24+PElMaX
wd1/W0bYVHPvy+L6V/vYVOLOx4llQq5A8606YNqvskyiitya1rXZfg+yAVGBiqlFcCquzThqe+MO
Lmwm5mkLrdkcoVhrNHdLzngxVD+9n0FlwJQQOjuafWjS+UmzMmt7l+k4zRT3UO9r/Dufq6scsuqg
/4+HOjkU5cM5EP+rNrI+eVnzJ4qmlX7MKekKmFBvPU+2Y9xzo75lWlNcbHGd3YiWJwDFA+h4crqL
geNWpdaJaUBmYD2Bp1jn1ffdrWQzAipDESxGmKt1xnX38DwaIWYj2E5Sz/ghHjxMJg7w1rH4aOj7
vHn3CU1ElrxD6CF5rAuYFab2MpsZxofhSltGk9qM63rGdyY0LhgYz/iFbf+jN+Cd3/5u8vkBoq8r
JgDPAcue7xkGl1VeJR7go0O++ouY6ng3om6ho0usw9zo4I7eaQZckOHH48frvbMsYCw1cCw5tbXX
Z3ly/W1kZVRxgZl+5RBHQ3TaM/HEsmrg//jF7NVPH1rZl5c7sLK56WY7F70ySkjTVw6tuiJrxYJJ
o9q80zSltoxRckpon2T9g8dupfoDNICR3mViasyxzk1+T8ZnhougZDqON8UN7zPQUJFz85e+s5up
t2xBRXb/iKMm8EeBn50quOBflbXwZcbxRmH7D2fNKqvfdlH+Qp9XxFU7lwnLzv4WbrvkbN4HZ0v+
RwQdIg8RHUHb+VD9SKxMLV/iuZOpBulsg+mqP01ld+cghlvHfniyj8NvZGBT0l/ZlO5Ot33xazGq
X2Z6Fffm3QIk0GcTrKQS1gyPP0h0HV2WhslTwpaUJ4Xv6WuCZPYSMri9X6CwCM4FIWhDEMH+Skel
ZnBiP7TLNxesMX018YOQijBTdraz4fKxvpUoe+ZDsIqyKKfRzMc2zr4IAG/ETKm3zaVmqUUPFqMa
wzpoRBieqmn2zichkxibpL5rM03sMg9OWv4ca7H88LefitlAIx7spJW2A9PTYp2xu4RB4jHCksNy
I0qSOzHvmOQpVCyogzOnuEZsalvlbn7StvmFXqiNVpMKm6gZqLCZQGupX1mZZ+BYSe81Kw87pgY2
B42BF9s7lVdEANfsglOCbevUQDgD++42+08OjnrOxo1b2eOpnlkUEhnYYTFAyCQRxhBHxll1JzoV
cVgWxLOyLxboN32s0FB707xhjgVh9WtF0THORFPldVVCD8Y/BMX4nQdiQ/0xshDmPYifS+QX4LPI
q+aWbzPEtRisehS5PFZL8JPJEj0NS8l7h/FES8c/8RKY9X8ugcpyaejPywHQQgCTxveKUo4f0wMy
c6JtRn+hwY1cGzE1h7DktVHoirntrTHraDQ/A9CC2dsIQsKZnCzISZwn8WuySUXMqZmuAIa24zfx
JpXVPaAaxzwHbTnfP4j4h2bbBH2WdJsQciNtD66t8RZAv6IwHoK7j8PZdx/cD0iY4IWC0BxZutfl
LcYcnKZpO9XW3UBmPrgambpnPFdsI1MAZwzc4jgVnT3KAYLLfvDcbywyUgm0In3HpPbAVNbBgyPZ
C/2mv7c2u51xW8Q9QAJQneYkziQsGTaLgCVtiWuIVAW1LEblNjKHiksZVtDCsFpqyEGagOTGqfK+
zvkkOhMNdfcRg804fgUi4hVZL0DAi3kMw0EsX5hmNiAbGLgEhY9cWE8mMsXLkRKThBDow+iugGHY
dleK/nM483SUFuyjToJmgaiMiIaW4Ic9rNk22xwwJhdivmDzUNifgjvuXQdbdCVErCR0bHmsDCdk
t9gnBSMmOh2QTXFbWm6+FEXzY5UhI0NNEIry/HO4eWziDXiSdHF+R+QsATQ5U57fmExtNc3yLd/N
X7sdLAFJOH0QeR8MRenMwN6COCcUneQozjqr8KIKMi2d13v5jhiNBbCbGLIlRlWX/rOZPjMlr50p
OkK8n+khBUTLTa40TxlyQsU3q/mgGvzOZn59RwcbqYi3TVRNo7UZcrgT8IBtDwdQPStG4i4gjRMZ
cUr0ovx+9B5gHji+l9cM85W716IwlIXMI/nwG5SPi2Cs7weVtTEgxEgLbgM3EYUbOWCILsOImoJ3
geT2+ZTvf8MbrxiqDe+e71BbqCGkF9eKaEKw9EHaZRicJYKUgVChata9y146fuMHo7TPFpDUGbJr
h4IwEctrQ+BXRtBXU9htFKOvkoAhGmI4hNvKG68y747JcbYvmn7rcYjuxF5Tb9nrUszRwaMPOaU+
s6USccN/47c1h/L8+pOZZAMXyYQ9K2IB6IVxioaa0SafEHw+Z2sMUMHh8+QDnJFhG0arIqB51BTY
Pvuqu9Lmns0PRwUU8L1+ZQF5IyOh0ME5+MaDCG30lm7bTmm/gUjsRkB2guTaePqb9XL7NBqV6Q0E
A2JY+jDff1v5xfK/vIMDI7yLs6gJcu5A6ZxmyCHEESWVljQkERBFNosnShaxwLiQJBx/+wfjEs9v
H79H7ZypHnoCB2tgg35KkjjvNxpSIXRTkq8hDlleEa65kPYUkMQtN0rFZJREgFW0v9e5V/gkl/Qe
y/bBXem8Hr6Zl3d1sC7zFnWaxGNdfDpHLLv6luJiya8VFHKkhOgUFSRWWJwCNnUIv0i+ECPxw+M3
8xZrehAiHPRM+nQYPTfBPS9MwIiyZ3UPlAPhYxAJ+LkXxSeiWMydBxHNLvCzipcscUQBVKXQvTC+
UP7WVvr4DWopDpfqZQBzUIar22JXgn/oNvgdIs5LEypLAb48iNqRnQjgHT6+Hm8KLywHzCagfM3Q
U2Xktb2wxroyfGvsNjX0N39PtoXs4/GrvLcDAgtbSoExCNC4e32VLK39yfCbbrPFDzN4WRZfM5dE
8qM2wuqsDtfv5YUO6uB90ztVnXbdZiBSUK4u0QlMABZ4IUOhMq7onueMKXRMKURbfxQQeRCWH39i
54NHPiz+2FWfzzujxhBz9vIwfcQCQQBx7cMlSuPhujVtMajPW2YToS+BGBi/IConlOuT0xlaaIJ5
VIoVrCvM0LvBrXTUF8Rc6O+rU2+hWOMbZ7CFtF58FhU/Kj/7rTxPoRMfXvkQBcF+Xp5GkDJdHn/C
t+EeUxb/faeHzceKfMTZRbxTgq8aDqYsstb4miOtAZrjF9M2PPJe1ynqF0FK3YRZ0U6818IIrgbY
LSt4Ko9f4r2j9/J5DgoKddcmY9LzPPBKQehF7p5UZH+DKHY+WaT5xy/3Fg7DyXtxvUMR4RKxxdG3
eCSs8pJQgRm+OZBhaRvMCYxb6VelY7x2sTUdv/b7e5P+ihsEFFsPhz7bKEqCputJkyCdg8kVAhmQ
hmcx6eLxC9nvmRdhnrAxKFoxxvT64Ndxs4+3DldSFZPTp4F28XeyOaV9ofibJ5SDVExNqEDwTlCk
Bj0xAzVptRtVNhD9H+G4AU24vbe10USTcvxu338l9E49qsQW4m8Hd9t0drsU09Btyqq7DHHROHDF
RPCOSYgmYQgCcyJBBRFlfXDxd5fqxcUPbGS/N4N912GJOfdlxYX7VcFCdHpC2kl+bJfC4OTW5yXR
DaukEIM6BlWU47fyXgYbgicgj4WuATzD65fWN3U85qg/c7I/hXkPvXJzqVZA01o3MMSQ49AMuD9+
zQPikTV0kYYiE3u+LajzwUWnaC6NbDu1m5HAUVWnELo5qmmKHSkH1YhqKKxWvKIyjCb4KyjyRQYn
PrYRrUvIo4AlEDIs5uPY2R+9oLc2iB6eRacY0C2sJ8FB96CIzMlhlmjaEGfC6+beOO6vYC/p5Lm6
E0PqUv7jh4+q5/BKZKTZ0B9ka898PK8tIUMo0Kkx1GjBynXoV/JsiDrbcse1Q5pV+T+hiKlBSCq4
2vW05bgoa4CUgHTxQoqzdjNLi4JQPslOh6a/SELvZ2Ws0sJiuckcmOKJvfbUwZ/bAlKDZyk5cBBJ
UMOR51FUFi3dZ97N0kOYhTjIM4mIYJOUHSo8qtH+snlvCWpmC+3K5UEjijgwyHzED1vv4586QT7c
XznvdRl3q2KNaFgIeDKjgnqRXhkppU8xNZwQOqV+GsWr1r04raRhQ+KBKjZRBAHk0CziHJ8Y0ieY
CKtQ/HmKKstpuKohHNDnKI2RwaEeosBOpI7CX44NsdX8WwrmdjH+j/iMXcP9JoJ6kwcUq0LImKPL
k4RMm+Nwer/7TLJDXWEcHqYs2girZBr5jTtCrQtqgcksnVUF12o2UxPYGXdxZjwyw65q2PAbDqGz
qqEolN6LQNcwn3nTeZSys852zfQ1DPPhjKGcEnbi/wl9xmupxFH+pE1kU1Px+uJ2NO5lHmPH+sab
1qvji1Jy3g0GgRA7hUR+GE3SuTk4d1pIN6HVjf3hriqqn3P/z1LzsvpP+8Y64x/Xep1zByUsxpja
iarZOnAMUIoQnNn/bfWp4P2rQ8jyU8qi1qFgmRBq71B0hys8/wzOSdkebwaPqYZnkxTZimYVO9dK
os28hBW4X6bE+yITylvhLrJ5E0yn2fxzYPTfNLKLZMqTS4cAm85MA7udbZ3oPU6QCjWozfhx+dkq
mVaEap0yOAsjyCipp+iKJ+icGzMG32dC/pyBu0D6677tbnqqj5qRbZvmV8S7Ft/2XKLSAiIHeL6+
XW0tICrYPWyR0Aejf+IaQFXBrT1tXdIRAjgML5Tv8GUzWz3chcP2J/+SGohrT+VtVK6/0Jt1/IFz
8t7GW0yBeBx6jYEwfnQQn2S9BZ2gs9QbE8J763KO65VbMIU8kQaD1iL/rOBy3qc34o2lo5V5q9x3
2OBEFVcYOZX2eOd/Fz2vY12nrXni1v8uU3i6h+px6ZofFDByXHU7Q460EiraO0/KEliD56I8OAuJ
oqrjVEf7b1TtcNZAtzISanclplduu7X3N2FCbwGVTMuInVvtCAplkVM1JzqIIBri/GqqP8Ixe8rf
XtlHaM4tZHds+LRsSPllxV9EijGmsfaytNiMYf3gBjvYArs/FVhMzl+dOdCgpP9jIENmGcOdO29h
We6upKkIA2YDncWYw1tN3xy93tuUYpsy6AJkSd4F5xLDDbz6Qi1wkVqzDAvLJsogDgXrLT0ZKdlK
AdYBK2VaxjWXRdgQ+uy9WZ4aWXGXe9M3KXvoiNJBuCmd7R/F6/X269bbrkJJcmY6g8dd7MEGCoEB
UB5GnwBABfyV7kF0Y8Rb2NFdsDVZYT+xX4IcDo7pQfqTFISPX+uwFvLmYrqZF6+hnwvoL/y9uSnz
7jLaRufaVeLP58IWElQ5PkdmsnLopexXruzjdwDG4nAnQJ7jEsZQDaciRGH69S1EXlfvfeJckk6Y
ctkrgl3Z9LngAmyK+FSjiFU0/6fLy38wnBIu9AoMgdv8ZNcmu+CLvZ2uRevtOLvvy+DDrBvfNQDx
vcC+3Lf5t78odkZ0vmMBO5o5aRnMJwi4JWeN1Z6V6TUbQxxXat4xbH1vIZ8qd0y0m5CIdvB9cng1
Kq9QWNTaTprd6/ulbn9IQlzs5mJ91vmVNIWo11cYB2mrvm9RxVD87Etej2r5gOYXzRcIYhFyV/VJ
s7scZfjFd6pp7ABUcbN1ei36Z86uV9rVudyu7mAqAX0jmZQk2ZnnD2d9+stJmpM6bTbDbhSrjpNg
R6VrY0ImdDKKBNjsfyyTHV2Mu92ZgfYI/lEXnGn/drPqxiI5ZfRPx0MZB1TjUmpToOcM2WOTdD/x
wypzdGb1SwZNjX09vNj/bCbrOVtA0Q0zP0EAoTuvYvdkF0WryF2Ln+JqQ5IhSdoQFcbwEW+rVZ9J
Uj67opfx4ld2BdTSmDqE9+js0ZTHblPICSuEyhgIozF5pROuJrKkuCXbBr0pLP4QnO9G6Jf3GQ4/
hfoNLog2uiXtDqzkS8MLqOGCNYfqPm+qf1pelo9RoSJ8ayX5by+xUV9x3as0GD9jMv6yPUpTRJMc
HMuLvEGxLzWh0jARCDRbOhtbuJzos3yRGG5XBr4UDVJiOWcX3u9K54bY/TIq+LOkbkXi+6+4pVGw
+TnU1XymmoZmo+HAnJrgXEGeWYfNeW7hCaQ2Z3WNhXIIhEwQQpdmgcwcw8ZJu9Qn826AG+S5ZcFP
Y8PIzqyxuWAnq3KpmvaekgY7B6oJfSf6KH6oaiK/L7Jq/lqseXNjb4gmFi9ZuaHm8mEqsl9Otv2X
PSG2CGxjG2Y31dalO/fQ2u2lk0KqRZcymuyNmmZt0V9B4XEhUXRel9Y27Vb1+RyIwVlWo/R03G6Q
6B3aDbi3oNoLMByeZYb+QZyfB35bMylQb7hLwXFUKCSglwezntYoBtF2A8p2UZSm6e4sBxcCZS1l
ph2859pDvGa3aAUA4Q9h4OHUfhKXNYIqAdT3mNstUi36LGEcxd7cj9bZBPCG+Fs86W0JSofgU9Gk
QyhiNhRwURcGkREOd9o39ifVt2kvsoh8XpyyPuuKZvCQTkmsxc29+dswITZli9A9DOpb7lE/S22k
ewhBDekAgaWRXBftrL2NY2s9/Sk3rM6ALI0abUoAZB8UtFFkVpJljt3pEIyn9MoMCgfB3FxBuXfq
WYbe1DIQoVhsT2RaWQZju1de77TiTrNXXgG+FQCq3f8ujeTREcGBSGtpl7BmFKHzCQXMVbHIdfY3
axUrdqPPXiW6RruFsraIbkta9nH6lRxsX3OLXMkOGkhulhuxkyx2ft8m6c+RwDFbVnBC03pXOx0V
gE+ll35pfRgOnpEVwugSjUrMRVILQseoCUh6wb9yTZ6ZUg1bfDXVBDNiPDYJAPQ9jpRf4YfirhVo
hvyLPU2iotAAM/YsdKKIbAJ6vnLcAUDgtekvse2ACi63ZnzDi42kdluG96r8NdGpWucSLJGWRV6w
C6GwRwWzt5ufgAnUjRc1IXe3j4nVaVDRkOcH7NfIcr4s8FMwkPpbUAb+SYK08rsRJMGDY6mMwJ8A
8ZJA7hT5X/CE4Rhg+mhRxfkjGCeXvwy9O9UxJZIg/WfP2Z9pQu0v3KXOrJvUdr/QurxeYAWdEYWT
chiDPOrl6v2vygYshd7QmP+s3OxfdlmEAqWUSqfCRqaPAjxrqA/InPhnnjdiJqePO8Cf67AHuD0x
Pj2mnTFQqu/P8CmspHZbvZxJ4k9iNouV3ESTd+5P5o1ME5cWWom8UKoV7OtmS3WNstr+gaZrwwTe
ftc9bNsOxeVERC7Zv1XUWed+SNMKU2Q0rX3ht9V/TIbuxvb3mD9rBy7+rdEOCgIRajZydc2AUbQP
lKZ4MhFWaG2Z3Rf1YdWebP09WR9Onp1DkjZsiYyjH9a++sFBdsHckE3zKj6wZity8nU8bDKgTmPX
jCwg1SsB3ItADIHGtk6TpdhY+zvNOZLQi/2bWyQMckDDOA284oLb28M59S4OH+oAnczByrGMd2KH
EUwDaeMUOemGm/THft1xqjnwrdMCa41q+w//Lx0HJvt2/XCnBrJ+yk5SkYLJ1OCU7VVDOror6ITq
A/l+MoR8usuDXJvPY5fzR4vbN7j/OzpuClewW/wKXvfUDDLrQqXNs3xuT6Metmyiax5nTa5ReGK6
kj8wF6i9n2FSfGjhBsWJ0SRf4hlWf9+V7JDiE+2NcVXW4QOCdvr+XImcT3vauxAWpnC6Ul/aT98F
oOV3onbW210zKk54kXlQTHJ612CFr0D29FvEO5iNXVHfVtDm69ArK5PSoCIifqnZ3QlLoMspDWdC
g3TZBrxkJvWdpMd4YIkTFYg4qTBQWbXQDW1c0jx4ApAnOFHV/rbi8JR8+/kUy83vnOzU3HrEoA+M
2F7aO+Vl28t0TJCCMD7tR/8Cze6zhr+bm+YpcJdfftAjWXHHct5GRnrqj9lVl0+QsCSXHdmPDUfi
mBcCbbBRsVaQ8eug9A2ucQ94ElLxASHJtbrCccPTEYY2u/znejTiDMLJe69YgRNSIwAAo9JtSZ6k
8Cnvg/MuIvnkPXT57y50h5O2nLTLVNGQhASsnecZz8tKAebnse4tt/jcILAiqAcxidWO34nxFrc+
yfvdl6FC+iOufwgwJlBFuk0fhcNAKu7Ja3dPxeB0a/3UelLJmU0g+JT2Qpnf80UwLb7IzrLmjoE0
aU98e5tl4Ra98RKNBEpis9OeUsOW1oHUMsYouFQ0tCCzq8aMQIjynrvgiZFGjA3eIIT5jA9WE52U
muqKqInkuY2rPv1tug/9TFUTPRVwugQhq3K6axi3FhiaxLpDVsyFiKHv8EbhaSJnKzuMcxMIVloc
M55tV9UyiTaltWlCQowN4kmXg6rTrfICO/khdTfeIPX6c/kC3RlpvBFfK7QVtkLg0nRHfd6tLnEa
FAWUIg/mgzETIEv/aVXiYnUEH8/K/mQpvtpjdNZhqhukMaoAYWhgAdT2wcLMDtgCVjrfZo+mU38O
klUARakNJljVp35yL8zZEP5FrP0KM3gGXq/KqAgn2zsqUs6TBC1QGdTw3lAN3/X24rS76qZvAWSL
x03nIQzlbwoLARfpOYDxNyPRHbKC3WgykzShalBJb7nZdz9iLz+xu+KKFG5wfQl3xRTx5PLgEz9+
CyuI9YXxPrgFxkdep7DFloppP9pk0R3lTLrRAoGbc/8ZY2jEzSWxlwhOFDCofvW3T7jOsXcErKlg
K0xtitoR5Ta+Gd2MtAIUGOrcfm+dZYF/HiBQzmIrHZa/BcRkPAik8sGzvNN5p4QKVhd4SuTCGHLw
MDSHmnDyomYzcj5VZ0nH+7WCJhbChirsYPprdhRKJAy9VgkRYKi1c9gXipZXYI3/0G7R/CNdVMrB
3lTJhbIshlfnQLBUnpRyrI6l+gSy4fwwr8KrXZRuMtIo4d0lQIXEugI0XcID4U0vrO4J+4CHZNuz
oqLkC0UxbqRBiMCZrrr4u7nbQixOaTIczuMqVzCqY97mHsKoyBYoDiROEEmL/8DN8df8m3jy8KxB
396JuW/ug4t0V9yoxmmNHA6QIWscZK4SvzoYVQclf4ROdet6myhIPtUzWpjOYJ8uuX9TQGyfjNnJ
rrzB/aALkp4PpbORLaDuxJUT+sMj8R1uiEcQV5G0DAWSbylORczdL2Z/DakVMmkGmwM5OI4hDR9u
VrrA/FHkqivn0XYGbLVtb0H60MErst9gEPWbcU7ysXui+3KOC0qxT0H+Y6yna4kEYnqFPvVK9Hsp
v5OIYjNU9ze3ZDRIOKKZLNFvCTBh0c8huVeJ2s1RpPDKK2s43XnjmbstvxZAfIEfnyoFUjrUG/2P
kkCSrIqki55PuY0YTEWmgY6EvacASlahEu6Sfw18XNUPC+ZnDTYICRnFnbx+TOjh5MakNBZHd04o
3kePYnznh38z2XXGabrDenLrvGYJp6bo5+276Tu/rDwvtxEcn5NkQUQOTXjTLsk1tqtPQrxno4S9
HdofysF1ojpwbDJteDECdAvPByNmS1mIQ8c7U2+ryvyruCIX9KRdCTknnT5CyYr4h3WQk4V5n/uR
2jva6Qre8wTozMwQfdqCu9xeKF/AMp4nI5VNesca0xum6s/oEvcAPCyuPRrbuWEjaH8nbD+nKekS
ptU5/bBl418USTTb+MI2C1hE2/tuKC53/Ej+u2jrFjTxr9B2NaLLH63oSfKgZ/ND/4aGkBSvqpD8
YoTBHPkltmKQZiidUS+IAQrUImdaNdvqjvNvyy0J6kdQpYx1PZ+9f6HiFW9khP21XJudRByaYl2C
6lJF/7XYwrKZ9p3Q2HtqXvne++JO6HeSdZB8WOGq0rE80NPHyskmsNSKLKlhCU9Kiob/lbMXZPO4
0XvTSVUxmtk/2/RocNPVfG2/weGB2nTLYhOhUIuS4xJu7+owVDJIYaS3OSu28RHc6qDuKfsKqBMp
jyBklP5NF7sIO39096a1aW37dGf/g5OgeNaS6KDZjbGjkYOfZs1w/6qvTNXuMh0orQG3P/74h1Vg
buO1ydetvkg+Sqv1zcoKINxHDlW47xUCTAxK1K03gQqaNg27En+heP349d9yrxxc/6AETPpmJ/ua
61NWKfASbCXm2HVyM7jwWQsqKerXunS5/mZsckQiYFl6wP0+RoUwxL6TgWRDaaMev8XDKONwiQ5J
yyu33I/WHq/oDuUvVkDVFvYGFvWvNxcT0tw4F4SHQjUqID5+C7Y6Ry+ijDe3cNAygeo8ReFHjlnT
qABeyUcEbyWWvrbd1ZtKmQ7PoJMOUI9BEcFbWU0lAmToLE3VOxdKt3ERihhxEcfv8m1ZTu+SOilV
OYehUO8AIGA1u104aC8x2sZFXCZRuQEtkt5chjsI2+xyaWCUAYG9n85rO7hq3PwDoMLz+XmzXDRR
CMfciNN2cCNuFHRJ1cfNJp6ZLjaeaNXJCmLP2MeKyrR9WCyWgfsU2DGudl9VCFGjIyZs7P6hSIBf
wT5cIa11yZ9GUaOpNpI7Rm/WcnzTXPtwyqmmr7BHkFs1Y/lg4YLYuwTDybK91vSOZl1UhZJAm47Y
QPGFz9deabwrZuouINxTSRY/B/RXERDZh7qyCnXynjG8joLr3lXmQNlpTK7xMXyCPmgJms9R1Z9q
AI1nGquvi5OcEZujVKPY3Z/LH+s+GB7kN3gKVoMt7AzuxQ52RNUOJXfLR1s4f9+p9b+a0O7SNfLk
11VUGpJrydPO6Au6fXApcmDbAvXBAhTxY5z9lkq0rIb8C8mFNiN5zRAtTLE15waa7I1q9QTCchHH
t9+B/pvwKWw/DCp4GJupjvAAN0o+WVFKMdh+oUTtg3OjtL5TQv3bY2VhZR+iJ4VRHBHx/+hpWDAN
/GHoaJrz7sjsdI7QUGaFtPB6CjYsvzcgWd5Zw7niLbP/rXqIQid+IqCPYQBNzZcbzThOafjRrj6w
Ac9OgyqMD0k2vuMQYBeGdWGYRWhtlHfu02lldVYtRuc5FepBN0qUJSepty1yquNLDPLs0BCp8s4M
MDwwMI7AQvXaXcwUJGd/YI0RHzxtglSFJLPo6I21P1VTUTTg4NqpntTe7rQaprPJt28nOtR1tM6K
eM2zSrcfV6fAFprpKRp+xNgDg+4v448K1UkFRA6sQq0ESjhnOWkvgSA/4E1wGJ8T4ox6+1rwnGr/
JEHUCKBBRhuYV5114/Uc7m+0vSks6shxXmqGc5nX9wKCiloDIWYFXMJ/VOaiqp/4bDm3VEW5AL6F
jcAm8As0KdP73k2/eKl32XY/PGe54RSNOxxWKlko7krXlxlQ2Kv24HNhWcKxfJDmSDqN9fH/stQS
fSnQdSHUk2CwDj6/zx0iZqIuPFsxmO8a9VuYahNgVCowyqY5TwpUp3T4D/tOQ7jEZSodk05BoLhx
YmQ0R+CQtAO86nHIil/kTBnztqn5SztEh/0vt452SFZMD/O2OfWoAfqD/3mJPzODMDl3qhuoJZzS
5uYsy45walTM0ZCUgBz0YHNY04TY4WSpa8aXcna/WCQDWep+AFGW1X5l1aFbZeMRNJkEbZF5YNVB
RljxLnXLTVHT8a0W73uRpJ9ccC9e83ufzX+mxv8gPHobnnBN37RCAjaEchDMeb3f93DPjSXNk00b
2d/naA/3/vxp218FHnFKCvH3v7vhpwPOYwuOt3XRrqMLltjnu4QyoOQaQvNib32JQ4NmPqUthFmH
4fcHp1LtroOFoYDMGAyzFVBnmYcxnFu2+8q3iw0aHucrKIpuRl5QLXeeVDOgVcPOkoLf8Qu/80Je
XfcgditmO9hHiVXA5gtqgJ0IFk5YL+QgT5FQ/LLPPrjg22iVV/+iVH4IkOgRtVzqhifdowRuMlZm
BgKPPdS1Ju/Brt7ZRndFGo9y+ieY/D6wf3qgtwv9/yv1hzN8ZRDEibk1i008Io5IRV5nhEORhskH
e/0tVdDrJz0EyQT7JgpLwyk2DYUDvUSCAsQIqQsG1h25kWIJldXtGE0p7EB6vd89rlWRSkMkimlU
9WaYXtURFTtWrc2uut0B/9vOkWbXMUYq8B7fFWs8/HqVLMDE4gr34FQM1wmAFylFXsLkQr97uxEQ
ImQwl1sngFB3ldwwh9lgSpcnehudUfyznfI/jbdvzpW4rvgMd/sH1plTHmLtGfWrcRFsqgDUo4J9
4AJ/UF2+QQWdojK2F9m+dK3yCwRL6OIRE6ueRI2BL8JC0Bb5Q08nJCILn4Z6iM+6r2AA0GjyKFyy
aSVzTAmRBVaVYsV1EFwZjtKRrVUlp4TckoRdC1HmdF3tH8X5XELGvczBF3Ra6a/SVGKasXPd092Y
3lBE6PvpuyoEIf6D++pLfDNmuxn7BzMeH9KQHkvb33W17mSuxtOAEU21ZIQPUGlA1nrftHfBBKyS
4rXNzDIBwKXhVZfH35tzkJUyYmhhQSIi9xAZuGDdki/e23bx2m2azoUK+2srkVOtZu8OvJ5AVqJt
p/Ig/g8GvE7d4FGVOCGGIlTu2SHXKln/9YR8mczyUWVq11qnr51m+a4V8Z6nD+y9pRCZfpaah/j2
FfFHQeT4U6G+8ebQWgSEoKlcwhbO7kFYiFZemW2XpNjM1H/ItD3CM0Wf1MD6+VF1PfQsNa66LWmv
EfsT1W6h8QF8dS6kaQEFROrQqTRAm3ueCjRZ2fxhkTTGRvzTW53agj1FHL54uS1StI7oki+ht/bK
JKDLd/Kx1IX//qOMB5MZERJp/J1tFb9GYxxv2n246rbSeb2ce4Ri/6LwPZAuf4uWtDMrkz4qQecq
6/Jbbfo0fiiVCmIKJ3c6q5c9PWnKruMnB1HfvMzOwTZITlA8SsQXBLy0awTgRkD6qo0T3fbOp0WL
pNtz7ihnbzagYFY4LWujlILwBjtL9+98O8e3+wCxdDIj0nRFJlX2j2X2V3He3rpZ/csq2p98nJo3
1JP8YivyJ1X22nqi3ZdczClConwqRHnnGFK1wvlX9cd1uKm9KaJSc/7vXC8BWdA2fzRQ75XNj2yq
4EcgKIKFZVvci89ZBUjh/22ONY7v+G5674z4ND0FXkSkkMGs1/HAXOyqdrK9aoMJZlW4VxkiRncF
PMhZh7GzZHlIMzoH5eshuaEOKyimCr81L8K2Afg0RgoKvblAoxgMdHCfG+YZ1a8YuAIC92e048Yt
HQ11YpvP2b68REbZPdVglDrDQUmz+viDWf5b3wb00COI4OB7ZE8HcECAlw48z24NZ6knUhraX3rt
VAXV7ld5WproazAYPbG4K1yQ/FNZMwHwNq0vcpBQDj15G0HShX2RGzS7FFrbDkVY/POS8SIp1lrV
L1ZOSOT19WKTC4IH3NXzt7w462FNlgEerP+czF+x3DK/XKo1eoqGtHbJnQVDs+nj8akhC6d+RFgM
3/VH+vH/ugz+Sh5EX2hz/vc7Mph7/lStY22y9RNlrXEYPLzq/bqNdJxAD3KCkZDnE2I6blUovVsP
fhC+6M+NJT/J6y49qwHmK5dO4A9p2wU1toS7HcNb3DAVaAdcy06IZvFy8UWRf0R7J2WbSAFyXtq1
Adn039nrYpYQJURW02MvaZtjMPFnTKpqyptXtG3bH4K3tyEUQkYIMBHkzai5gebMCx71ypii9k8t
p6Gv6Hu63SYiCxC8Miiyn64Vg9SewxM3upeyO73fIPbBspP/igAE+N3UVGdg2GDi2Q7f5cTwafgw
bVQe1sTFB1eSlTeoTrpe7qOIPX/F0tu7yTonwUHQWmaywllA8X4a7SD8iVKO6YDguJIgBrvuYtB0
x7f0W2I3wgTH8VZ9Rgat3YPYHTBOlZRVVG32DUAj77feLgzHoNUf8jCg1cmgeq3uD5vZ8lHSK36o
J6NyQSrXRz9aVSySUKqyIRgqWqpT+x+e+YOw8h3HGzISHGBVpMf5ZmxlMmx3SOIKlsPmkZi9jNvP
Guo+vh7W21EvLQgJPH7QxoYdClZOU0kRJ0SmNsyLL0B1bvOSwHKfxav/2ba/Gay9LyD4ndIf5f5R
2aEIQZYC3RENR9MnzjpT3Qdef0X7TwEeRxUNzMtmF9427J/U+lXaT+1u+YqT0tlnjwuvRelmtQsN
IKa0CVVqV3eP7ciyCmiLC2TvCs6JV5q5J/nebSMqKxzHemi5sLp0hGgqtUkrl7gt8avLIdjf2t8Z
MYn8mip5/4gQ64lsVJkO/8ZLIa2R+f+Rdl7LcaPJtn6Vib7HbHhzYvdclC96UpTjDYKSSHjv8fTn
S4h7t1hSkCfiRMy0HAtA/fhN5sq1Vv4QX74X5lWBekH5FFkfHQh9c4+94Cdj3CaMecQ2rdRXVmJT
djD2gqMgLLM0HiDWzpj9bZjegPJsMh3fvwQ6Lcm1J/QOObA8wgjP8R4ZHw61HGYltKfQhEnQJgfF
pztZX7CWysWURliHNqQJqTfBzAdZrC97d2/0wkYSg4fhWgvswxKKwTfRBursFO7x6L6Yi0XE8PYE
+QO4w/wgr5YWIKTay+H3SwBoVtY4JUbPEUDar9nFge7N+uAcBt+4GJBqFHS5LDm8IqHY8bLKqV3i
cF4dDYvpA3tkh5QK4oCkRQdpbi3QMD3BFqLTPsj3KOA6xD3OU25tHbTcp9JUHASi0bT7qUQMg0X3
RmaNJFhCEIJjv2Ukpe6MquoYM4uAmFfQmaJjJMdLbdapxMsu0RJq0NuKUxdNpZQsx0+GO7yziE43
Fdo0skSh9dK7FAmitwAGv4yR1Q6zXerFIBtt4nTbcMZMwW50e+n3NsfaRa23UK36JF53WvBtbOOv
kMYfRsf4oBZ88zhMbsUspRsRcCXtk7SXl/AP3Y4U/UT1jB/pO6K034QFWByi77dMDGgs0JMT6ESJ
6rlV7L6+E0hN9jGOXokl21wnuirfS9NPUEIGSW7nAL0LJsFx/zpK8hT25aGZMdjxWCuPdb7430kC
SLmdpaKjWCH8lIyUKrZA0u/M5Nch/2/3P/m62TDOCTAcGn1ydM53IcpQnHn7JqdO4qd3ObWzsD0l
sxJ3xKeAWEe8akguMAZcWLiSFrYiFQHLE3LU27f+8+v83/H97XXG5ex6Ad8vAW6lDsUwB9lRog4h
ZL19r4VM/Us6/9vXPIF8+6GlaJRpqK6l8pzvRNpKcCR1hwSZSFguddOOL2v40/WgBFfCYYIE2tIX
WkJigYJAGtgzzhIMBw0aQEtiQR5O8gJXGuCzsH4mkSLZYpeXoOvFtFACfpKxthx/UMiZ9ZsBXrQD
7hvMITIlZy0qPqEDaHqx0yf/EMX2Fi4kDbofhUIjc0x8g2DCI2oQaaNgoCw44eUJZe3t0frjmzFR
JuPuoTsQk17PfLclSqs03oykBeRTkxJeiYBGvO/ebT53mo38fDVoZ2AJ04EQV6fXd8OQrrLT1Krv
Yr/F7nExVfPmRbQnYflLPUBGMyW3LXwogj6nO7kvXPYIorIc5/5gLt22M8qKcs6Z/sj+az9IjkVd
NfbUvQMfV6Bg8BFhwrsA2Jaei8hMxA8dspW3R1GTnPy3OWdZ1BgMwAjUOa+/WDwrgTn7Nl9shPYE
zJVb+SUM5I0gXMMcfxbhbNl110x+AcXfuf0f9y+amnqeofImtZMsTytNj1HxmfLQiOwSQld2sWBr
xke8MSXFkaYnpCBL73atvBGm3zvPIDPl9yH45xlO9tDcsEc36RSGAMDMgWgaEVsEtAhm7gruIgaQ
cAztHGeYR/GQzFvlvAvf22o0Wd6nzwExwjTZ0+mYcer0OxSZlhpq09zJMc0aXhjK9UU2NucjuSg7
gWQ8nIYEsDBTxb5sKYHK5FOKxdVP1IS2m3x9e4QWL9g3nuxUZx14ftHndYWZDywbI6TNqfLAZi+K
Kle2DMgpuk+QCieV5I3UiRcm0ShVYLJzAk+Ey5L1vSSbsmL4uOTohG8ZldeyvRX6tYSsWYKmhp7l
XKTPHti6looRxWSLqpY6HBdmOUXfsDjzw/M474/isYgjxqaP85u5vTU3bX4GCDg2Zx6KGKG/CMmU
/TSgeloROzZZe5BBY/8TpixcGI4VL4LjD0G2awqi3BuZB+FsXyEnETROHqfpti9YQYikSpk5BEQt
3nOySxT59pifYrvLjoMdxYIP2vj0nihvDCNH+BoazV3tkNbjSOGQYeLpt/AuGDafFH2CbGVRtQLh
xZlRJCOShmtWuuHoF0m3QK0C9Qq5iPdgxNVHUY7z27zAIcW8aC0EBm3+SSd1pgLzgQsT9E96uF22
Nawyg8rf8i79FEGIdHhrvD3rYlmqkB/IR1ixy/aX3zj6AXEFFClhVroTjBsBNASq5JqSD/AOuAEf
FwFc2F0DT1zqTCLkR3tRdGj2DdAUyXaJ+6q55499Bi2NZEc2ecGZfn4ctIqvnLvNMwfDXvgV4jJF
UWlDNnZmqvkKF7Ql+gExQXHYpNkNx1KBXvrtt4SJ2OmilWqxIcGe7Un3sRPMUy0tWw9du7ujKKCV
/UqraOU3mR9EDKvbyWch+/CF56r+KpE7/BDZ3ockuzdUXSqg4INyTvBKqsRbIxd0EUUpzr2jXEXQ
p2W1uSDS5M/USkOhpvE2plbBRdR7JhGYzYflBMwuVJqSArBypbh5Toz6MpoX9XrU7rDkxkVqxBi4
+cTHwWC3wTwbWyekctbY7RMrs7JBbad6BCdPUdjw0FK+56dju9xSVuYvZA1i4/OV37aZY6zdJou3
kkwhBssxnxDyiRx48wRBmpyzjYajx7klxBkuJCrMDhIlT8ikYSOzTeUIt+SOCBVW29Be8PZl12NY
jDDE4g4m5uxtpfhsIGWSaYujpOyE/CCftzxDLpZTCNWbyUGKMz4zxz/NOKuxA7AfTWPzcZjBAcmC
BWuiQCLiUDmoB7FTYRsiYDgn8Ua9DnVCkV/EY2G0qs/DcC80RC7DX8qn1XHYOAMSm/wWyiYSBjES
a4wrNaWowRbXAmPwTcnVRaUqr4Vv3dBkBcBWAi7GjZcoXDPJdt0y/iwulFWAOZla3ZdZ+8RBr5bG
HZiOJAu6qe2sqF60AWEcfVUaZclhhdUoRsI5JftMK3+YRZ6yudaXgiOJGluCjzT/TtQnby2EsKvw
pdvHED5JBh1dmJWi3GapCcsxqls2EzyhBE8EyhVBqHxl7ybUygMLyWmdc1HkRaO2iqi+y4NI4C2L
NoiO3E6cGvF3WIooYoJA+Ilxx5q/YgjYnNIKpIW8VI3xcgaQSzgozNIQCLwWZmWRoWDpMAxdSUPs
LnXvnNbX1mFXjiutH+jmE0CXxLrpG0sc4aN1I8Ue8uInbu7UBXINZ1PwpTG9XlQyVZ4W8DbDq4gN
QEYB9ABqg9r58VpmPX8l/yLGuZltrn29lmeB7l3omZSyWEP0dVvsDxgUQ4P+BbhCmMZPidFKpzT3
jJGAnYTcYhLCOBVFcXCNjz0qV4USkqDROKSF9UfZm+fa34qGRU2axa1bwkGZB8x2AXtZglyBhSFq
EG7CVfkXaUjCtjlnzqbywJOM5gB/mJBEyNz8O0UHIXq/zEBxY5GzQqps+BKYcPG9Z3kuQTZT0WwK
NiDoDvWRKKrWAqUk2HUnxcrWbqhZ7DspymjjVemxWjgKkFeiuNASIkCoD07iHRgDWadILMgnuBY3
s7ESHap5p7f+OdPMKpydW2yl4sHNpd7IvBb1Ra8J/eGiBcZB9vkexfHU8o+tGFU/hn+2Lh2UYRO8
DmaLYahaN3Dp+oKh6KTj9arRygDsOqgBkw8iRWksviyN2ZPmWowGEEuaxNnC84B5Ib9AP377jHj3
qfTXTxXFWjhZrq/eOXX9SaheuiRE0M5kF9ICcx35luiPDxFFfSKhjLqS8Ms45UYqzUDWIm0dSzK3
t5/slOz423jJ4fYLxNLiHxz0niWSCg+hvQD8N+J3KfhBKqLrTNiMJIaiPKk779aK/S9SXiEsk+nJ
g7KDRL0H5xsSst29GOcb7ju1xRPc9ueDUjKBjoWbI65Drx9UzfQpId/V7sQcLA+HjyVksLHv7t8Z
kBN+x2/3kef4ZUCYUQ0e69yHaqE0CRpsZMfYQBr6SlxzWVPsDKw6WGAMgeKFohmXM0L2dNGniict
qM/7zW9PCRkvj0aAYWDraWjOCdIyhUFK855MuxvxBV9aCpCkQcgNMqbuT0xUyPs8HOuT7fHtkZGr
v8oAZGVZ/9z9BJpIjYDOPjkUpBpGkmMXX0RiQ0hVpfUPpsi7i+bPU/OfG562pwAFgbGd8HVrd/wg
IbBEnCO4uDgQt/G0Fh+Nvns2DTyEJooG9VaasnMY8G6kMqkR0fImoqHfCvUz9iA6UPXp1PdqCqdk
3NM3c8qG9PzI6fU50u4GfMQ1qzoXZyAJBAhWZZZEUN3BWKucPukCwUhJ/31XwN+yR94QiLIFGEIq
Sw3+9dStRz2bfG34SVp0K7peIfSFeSK26pGSUnMv1+/zFH8HRl7f1jpJU3IaRwWuXjMtu3gbprdz
Gp5rzV61vjvY7UckJxAtQdK/2BWbRNntG0W59KpoMwXpRgX57n0ESSbK18QnZgQ7oSGDnDuYZc2V
scMYapOmUsZjmonxuii5PJLwqK6+TaH+QEnwo51Y76Rf9E34w4xHqMBYUsGF63VylviGl2WFSesy
cTcYHEIZD35N9yibd07K6tcIFmyJryTa5fkIBiQkWmgOfETMPYStNYcoh+abukQsDWIpmjM9Pyp1
uQ/7dit/5pCSUBFt2hLIDx+rQDgR7t5P4zMJW7wL6VkwxDYf+Wh2HU5C5J4iDXHj4kyvqwc1dNZ2
QGsT74bDTQC9FwoJAPpGCISLAy/yLfuBFVKPkhyJ1lkifKaoNLKlhimT9adOThnr26ZlEVE4kKqo
RA2SoFNp+okvNv54L0SBquBpxPhEsnSezqqusYwF9BZ7UWkHn3fJ1rd+QChe53m6EfpEitweNxh+
gCFj/JZvPd1IKCxFZskQGrv5IbVgdlsuypvnxtiGMcqsdTkqieM1Nb4ifNdZTRaetLLGJFCSEIqL
cLSKg0xeZp9tOi5QVF31XSXBG9eUJ5dMWQpIoxtdQZW+0qmJSMr8ApWTlnE1Kuk/7/mTDhKfeWCg
PDV/adfOrUhMsUlcdVJPYb8Z5i9C4UGMO6AJ19gGFmASDqw7UvpK52spdBe4tMiQya+8ey5H/oMR
Ar8nlGIrhaxbD955xRgnIqryDURGWoDFNoPNrYMIO0COoxKH4pDGQHIYMkaqr+/lmvL9m1LaSEhy
KBGteVNk3VHo+H1NvkfXDEZVBh9DHnBtLintxll1hBwiEJRMknK05KUCwfH5sQXsoFxbcsSTmcu8
EQGGFI603rrCRp7RknnLtYSSz8URG0Hun8kWevHPoDAMLQclB7giPUzQC+5Sq5JZIND6QlSnJxOy
Pin18WCBZe7kCCY/3PNJnsGipQo7eZgO26HIv3NDkfoJaYdpwH0FYeIXskPJ1aT+IvmorEcc5M7d
8dLvG8ia18JjpkEMP4oXGOeI9kV43MsbBn9K434bD0T7ER0RuTF700FaWNBlYieqPEEahGrMPXlK
EQkSLMF7lqZqHRTBrMNR7aPwYqCZ1COtOOjjWRUzdBOmIOW6wa+/Qa7cSObQUZfHKU74lVwsZGhk
60N5J7mGkoFc4STBimWVeGn6IMRfJyXxs/l/lUcPAFU2Sv2IeRF7zV0X9tc8shCDBRSR/KalsYBK
Lj1E0QNzRGJxfqI3gqsWNNcs23QlfYmkHQh/j63Pl4FBkAM0g+FR2qLcEPk2tWGpsKD162YyKMPF
u8wuXHs7Ws2PvHoQkV0ZJLdSXYO6TukfnUV05MSzG/JZBFdVWn2crMciw1EHwJALylMQQ8je5BBD
1Sa8HSAanuMlZZDsi/uLrJmeSA9JaZ8lwQWFynzcpW68aah6ikVRryQPJTSIKf+iq/AkbCYeM9wn
9PcyY60O2WWefW4Dm42coA77AdYlfAkRDipllrBcDJTT/naaYIFI1YVfmR+iquMXE6hTW1xG3w6q
Tg3qiRxQp/0iNDiJv/tkbqkl2NpdBumPR5LSvRR9ZHEzvWXXF5xX+ilJXgi3i1nywmkT3ilsCVFg
tBwsrSUrnaJ2Q0Hcexa1AtNwIAdiRgn+oiHXMiqa87xkmezjBo1yLDYKPfPOHaPaoySVRFRsUVCT
ioPK+3GdJDuvA8nXX/kkTBnp8I2PMtoKtuGJPjN1/ozWRXCHgYRTvvjM1pQs5rc5/Z+gBPA9KsWT
BkKy0c3uA699g+BHapuCPL79UpZi4m9P6HloL+CfmXiFvA6kktnXrNyP9LvA7Z5yzg30HmIqo0Cr
49GIrESnK3tdOwVnTGPx8BUgBJfWS3lH+NG880i/FWkIsjANpvsC0Qh6lJPom95js26FpXpXDvm5
z+0cI76qaSgyY+Uhe+LPQ7luPhWJr7wzIKdqn5/xrQqNZelmgojy9YB0oV2qid2ody22DojUfZ/y
hzS5wcMpuCu8ZuMF+jVtFSTLF18G1Ggk09KoIp+7gwIxwyy6dbVGn+V2WxsUHswoyZyd2AZwkmjG
wRiHo5jVdITPiZNt1FnGUSwH4zOpfMm4LhJfdmqqk2+Pr/6n8XV++YYyaX9J+7QK4UFY9+qdYCfi
xELioOvplTgMLGp15p04MkjsKWZ9bMdUOIRuRj9W0VuBzophImtWkDGO87cfcCFyv56TpF+/PODJ
RtHV/YglMA+4OMIozyXO50lcXlb1fRBfGd7iNkZoxPZglxRifhI7qWz8fz7HyepVe0tvE3ukZTAd
NaTiytqUWIC4eOmaN/9ENuX+oJ4QrASp9PwOG7x3Oqb/zgmQxEMT2rtj0R7ZPVkTTZMWBb15taUy
Lwm6JIRFp24kXhUqmVQMS+Zg0ffbt4fhdzQCG0VIXY5JydTST/uKjJpeZmrTO3e2DR8Qtw6pPjEn
3r6L/dtOaQk3iOZNlu4KueP1pASdTjy99p27dqpoILfgeLTA0of609s3+sNQvr7TyewyEsP13Sxw
7/oOMRIdk1i9MnpCF2GJRup87AOq6unl2zf+wzi++oYns6noYgt9tuvciepKUoyKm+bFe5rePw8k
oKAqKtXfxLJtX8w0igpBlFVsKzlw1L4+NH19I1HO29+Io+oPbw0oxDJN3bZJH0/GUldHCnJK695p
XvW9KtSLBAVVSuRdxR8zN4HmR0AvyZLURyTzsVOLegLRR3tc8qgq6rF40OhsKXpVBG6QP5fiamtT
Nuvvxbw6MdVnEsOMUNUNynZTJdE6jbxO0CiaxImkzshmjDXpIA9EzR0MQiOJivmjFJETQ8fpCZc5
KFVyc7kz56tgfsS1bqM+o16ABe2eAzqvhQMIDkyAIh493EO8gSLViNezS5ubvn5cgq2lsEe0TdAI
M+NCMGcJli2CjxK3MRaIfG9Fy76LxLxzol3eT49iL2d77b24IpkFtSO7EeprShlYscSTd7J3EudV
VSfaFjclcovLTdTY50OWuahD23O7vRGEUoTO/Ehpw+7zE6yPEM8yhZuskmhwoetr9hWAvHxd+vtu
jNa/FZdFZe5uONGmOrkVvyRpTcFRhj+/5DFix1MBUNhYxDAEIUBSHhN0gZObuIYuiyTO8cHxbwLT
ueIBvOAbsGhYd9/55WcKKXm+5L5FYJ7Z2THoFhtEuaSiPHc6DUqt+DYnSeOrSzs2D+7aYsRJ6G6i
gXG84Aq75wN6wyEjZn972np/mLWuqWqEWTptmbVT6kEFF24aE025o36otj/m4UNephsrkzB7AL6J
sZ6mL8fZRArgRk9qMJ0PBO/EcGJdySC5mn4lWk/JET0YypJ7SzIvwUnf48cxRKWxL8YAsRjy4qW1
jQvaLhpUydVn0/2k3SvMcelhbRnN0R3dnsWKKylNQYohxT5xDLDlDNvnpQWN3t/ngY//oElimX9j
3MRFlF/60r1N1JkWqp5yZLzmBM63etZOX4yhv3IzdGyEyRLRUVh2KN1rZ05lTiiTqKk60fyhizjb
yOyZApY7XMsLlhK0iwd6BPdxsNPHUA/uyll9Hlvtmu5Ye6ctbsU6RIp2JCy5g0iKR7GJXKbyi6Z9
yasE6ikkjbdf3B9Q4df+FidbqGYqRgYHGdRvQqkk4I1UaUH7ehOtBO06bHs1R4bIJ6DlyVC88wC/
h06vH0D2+F9Cp0aPXDMdNZB5fSGTTdO4zqsSCu63fp7xaTSFCaWDHc0kuW/f/A9xGzf/JVQ/iUxL
bVTrKCVUjyiSJIl+XbpMP78+CONcTI4lrxJ2VYR+nCEw2+hMMAFeDX/qCdXiwMLB1cTvLnvgr0Iq
zW8/46mnxc8c75dnPDnGZ9fJYxwN9btECe8Gs94NTnrlQTSR6R8kytEJWCelTYmfMjBoovb8PoFS
bvI6fnw9UCenklJHAy4ngX4nTh527B8HJ15OIdJKXG+IqIXFInunNH2CXvT2IJzaXS2DQMdTTkTx
YCGxej1LRm1oATQL/U5sFiStRTFwLk5d0EowF05cFjfkf/dZinYSerCIeB1StU6a+kZM616AKul1
I7Kmtx/Q+NM0/uUBT4UBTV9QoFYy/Q76D8oQTBQBTjM6+QgzQNj27EQ8kGhIQKK07mYmO4ZKnVK/
JUSSxnayjRGCF/a3quT7oGOTtTDP+8g9I5+A55fgWlSU7CBcn5f99ldYFLmn7xgvcxWOIl361N+s
etsA3Af/tjtBQ4VFIcC1KN+kw7VwZ8RJC7hNBlJ05UEnvDIMihluIGZzcA+kD0GLC0B+PVTXyC4L
rKDZ3JkXUlg25uFeasBQKdSiOwoYJm+NR9lKFidxhZAJGCbWF5/hoDUJO1QQIYTDfGHcmgCo2/K9
TWjph/LWVz/ZhHQv02sI4fqdrCmSMHmBNgYZLqxTTJTkxUWPhas9O+ghCHD6/MYaMUforK0kcbBt
pDWIaCMEFB9xG5+HhzweqgVV1gaSbQWYZHR3wrnncgKoSIVn6qYLcQoRyNNX6FfB/YVEWdjl4xjt
oK/i5jFsRfVfAIHh7N3i2zrN9r4Z411J5jhY2YZckoXPZV84UlI6ACkVXyJRhVnzg9jOjlBtpTjL
CxERl3C05BGWbBsGABchyOmz/kkgOC7WMQhzfJQfB5KXmfvT9Ym5GExMbG/pHFlVaDbGDEpfGz/0
cbTtoBRL8YCaRTTezNONh2hpNajjsxm5Ibba2kWXlPt3Ju+fNqjFoR76o4hHT6qblFDjMStACslF
YEIsxi1ScJA5K3h20ujXItKF7rCQ22lfylecgF7zbr6emrM22+dRRNvJiuYWz7ASJGhlzjEVx+jo
d9pKNH3SwQoCHFaglI8d8nz/QZSPBIcxahilXoX1avoBmiKebRNe1+a7cAqu2X/YjH/5rqfef0U0
4fWSVBhIUF2RsgVrxaUZR1pb0dKlUCZY4hHmD+kP4Q2PAMJNv5AopMk8bafX04wodRjko+Y4fQwn
Y12V665U7gDxpPsMxAZqJPA06EwiWDUL31KQyFlPMmlYFDKHhG9JB+m12OBJPcT3kocYXIarCp2r
1RdHz3mqhWwFvMhOJ+jjS0NJeQFg7cU1+L4YsS4iTSFtCkxH/USgf6JH6aSXmhhytHS2UapHtgCx
sRHbDJn16kU/NZ9sv/zBPYQ1J9JMK8r3ooMRJFkY64lq7KXJ4DygQ5lr0TS+kF9dGEl4VUBQQwsb
ABIBnxKpfpgVnVcNJUoSA8rhHrU06e4gjTnFN0c6MbumVBaswDu8M5v/dJq4tBBEDu3atuadMIqb
pFUcdWY2B7O7SgLt2p8QIJePNoS2JaRdaoHY3whBSBI8+gfsRHnD9xLRN+PPJhtO3pU43PD2lqBF
v5iC8hGb8l2mwTYiQvVoZ7psveiEkumadyz4rRCjuEJLbldZtAWPy895OH8o22QTuuP3t7/rcjKe
7L02WbUKVuohdzn9rmpYFH6fVd5dGVJMMdk44DENH3mAJskeqNlEWrGTrUzSAyuC7/cF4ZtwdmHo
Tfkjnp6ic4KdBEmOueFoS16+pLwoFiNGLuikwxFQk/BzlPZjUdPN9aIRaHB+zKsFgSJ2IGYww2nh
FVLhsegoCsGVDwqQPbY+da+n3qR8RQkESEksO1joglfCVooCHZERpWbyFWF3cTMJEpHAIq0gRRPH
dF5gqFl7EH0KT+91yv4DxGczjjBukA5JEnZyhtm9meTGzDhGyYR0I7u0wnujjo92VGx5ToFXaY/M
GuF8E4M+cWETQv67Rqv6H5xWXz/KSbQWT11UUHPx7sS4UM4KgUMrTwT1mAhUWk0dme1qsS3kPQsZ
ha5wsf9NnW3yasQPc5qj2oV0bQSRzEXMB0W4r03pmQvp2rBlixGNfoczpEBMEPLkkJT5b2sbxzcl
XO9LVf5GCt8e1HLTlF9EUMVABLA4YXq0KGQTZ7zPBuuuMpSjwLLe81JRXhimwhZZlIHsRcwPwl3W
XwYHqxxu+hY1LXVKWotWkdBmdemJw9/IgQNPQzwtQt3eoaSSE7kHDBaQyrXwSAyvNOR6NOaWzDBF
O8yOSp1gDDlGgp1nY2YAcYp6nqCREnGFGgxN6Jx+/jG3a1JmnJ6T8Yucb3wg4idkQx41fxsUVriS
Xt0hFg0MuaXVj2IKwY6uAVzxN4JQc3nZ+IOuu8f1PpWCrvRSKRRX2hukxG6FhoCQCrFhlrehoh10
6JiSnvtACW4/3tOtSI0Bo2Beno1weIWKOBj+0pJYhcVMCYhuZ8L2ZEg8CW5oXkKXB+pmcnySpNDq
mU0fP0Uh1/aPMAh4xo4lJu1CKFNs/dk8GqO+jijr9tknX3MuTHM+HxQXHk55KY2RxMyGY6DHk0rl
RejgHY0qfgTBXW/U54JmJ+YgvbhQM968/NYF6pWyK3N/cGfBmfUg62lo5ooamqHxUsXYqEZ0mdoO
aulHp0R2jv/B1FPm5o0xFZog+4xOd1wJ7Za1LhVQ2UF+Fkj/h88Z+7edUt3XI7sAcRNmsOS5dVQZ
67an4YhfVOeVbTz5nvfRKrSUiNP+nFvTeeIlOMMVX4vB/qwV8VcJlmvrwSh19BmfG31458gxfpND
0eHJ9mwiJ9k8fgM5o6Ft66LU4g+96gkG5WTahYdcvG6NZ2FShHMuCa4TsyETACyuuoO5l5XS2uU5
6ybPqhG16Mco5tA02m1Z4OKFEas4I0OcFSiEYWpr6473VTVMgcn34vVUwGLhKmLj5iEGcUf/IIVd
xVXfQ1fNP3xJ6J0qiD82IyLjfp1G+pMeq7qeVR9EoRPp5C/RBCMiITqGPbKHjqM4mcWbot0c+4MQ
LgRSMuf+Sg1ttP2LTWKpsdpkox/C6otoV9QwoKuOUm3qtEuwjQB4kiVbKPqZo/XBuoxArKRKHpdI
YCciM1IbzfVDiqoAl2wa+mReiG2YcKsZfLFexan2aCQwm5GAxysb2/yODnqrsmSZiSnQcgz/1/fx
/wRPxc3PA7f5z3/z5+8FztqMZnvyx//cFxn/+2/5zP/+zOtP/Gf/VFw9Zk/N6Q+9+gzXfbnv5rF9
fPWHbd5G7XTbPdXT3VPTpe1yfZ5QfvL/9R//9bRcBZnx099/fSfvaeVqkFbyv17+6fjj7780Bxz/
v369/ss/yhf4+6+rpzZ8qtPH/Efz26eeHpv277+cf2NF48GWpLcdlDpP5XrDk/yL8W+DFUKSzFKB
SImr+V//you6Df/+yzL+bcm/8EHTwiFAALem6JZ/Uv8tDMhFAoh6m/4Rf/3P0716P/+8r3/lXXZT
RHnbcOHXc9nB/1aEXvBZdXE9oyPF67msuXODBrympWFvjDtNzd2VlsI265J4W3npZa513iGfTHc1
SwkBuT3cOHsOj4OKvXaQPfWZ0G37xr1o3MRBYsOmZKs92mwkOkHahbsiKKE0OOy2ZBdx0vTXaenv
tbivj0NdefvGbC08BtIbuAFHDXuKpO/o0hCO1aqzencXI/FXNE3ZK7HyZCtNdAOGPF4GabHzC4d6
rh9NZ/HotqSqlQcuoCKk8Iu9E2AYPrd6fW/jTKjYWFLHVuqcjfFIr6rICrFvN1deqbJlWx7Bwvxe
he6kiL+MrvQtkkxSlI0LIPULLKmak1sZbu3SX6u8STNN2eYFUidSe+2u7Ggc6xnY+FXb1lXmtdnG
X3Sr6zZTQ5iopgXlodh49LSUNo7Dp9HJx+0vc/VlNvz69pdo7p+o+eX5XAnzqB/qv7vdmVWBO8nk
rgbvs1XV4VloBdd+rZnn3YiRTQDN2fUi5WDFrblqKxyJkwQ7x9kOPnRueeG5Q7Npgt4/c+KGTkZf
0J3flmagX6RuOhIwU3fyqi9TBMmydeR9R523L8vkwS6bfusn9vUyA7J+xlBhFg+asd/PeomCXj2O
Dk2dprbKzqiL0P1sF5TpfBiHcN4pTjWd97V2aI1korKi91d6bAClZz2dKu30g2WHqDbKiNrV1N7O
tNhbqWX0bPatclVY9bAOY+PSB8e6zga1JnTiKPL6g+brZCezwwtzknlnDa1/tkyQPJv7d9BI5zXY
sAy+7emubjgWUn2C7tdLLw8ctXeSCtgrTjal5X8oEzc92oF2U0zZSGMI2qkZDdRvTZ13jh8qu6Ca
7rPY+WRYmbnzyqzcNnGWrXs7jvaWWdNtLRudoxHnnz2HGLihCdBumo9hMY9Xg+vFNpS3oN/ljmNs
jWZYJbVSb+s+QVCiaMaGvPBH4GjzvuhmbV24tOhToggDCifZZy0tqtQwv8EulGRgqo9elBdXrelN
R9+ne9vUJfNqSotmH5lZspmGrmdRV8VlHWBq6dXdUzhGaEd1M7rEneur2VXQ9Ir2e4CR7b70Z7qh
yH/soIlXZjVG+5Rm5nxas4kfg6PX6bTMauAfNlmmbdPU+Rjas3ewcePd+1YKdU4L2pWfq9E7L4oX
8goqkTeFxywEXAqpOru4JaXdX5YxfuF9qrU5bKgiHHZBaK6dpoh3VhvfdKFRr2qPgnXff/aC4kqd
NGdlDGg8gJovkXLjLJSFkDObutmpwzQB/yMeqvYl6BzNb8ZmVep9vS3m2l4rMcBfoBjtOa85Xk1N
KklMkx1Ldqc1PVnqIxwDbZdoBViMpypfUrU6H+LROMcQp145ll8e3Sge9hHIzbmfKPeu2UDWSZoz
eyBqqCoou4qX4l2ArW3czbRxmnPs39RB3ybJWG/c4j5S9QNEEOMY+tumpMg2W8M2zzA8wByzOIdh
DdiA2XuRXBVO8iXxxm7jqqQJs9UeWhP6btkNdJrVtKMWjePKz+xoV+Ta90mt3Y3p9N8KS4lWtT8P
K9UtnFXuXzVZGW/K0vxuWB34UD3goBwjNfWm4NYvdPciVqfzDIx4SK2Rzi5UfJPGqklTxpTWdJ22
1bDqWIXDhFBPVAEZQsND07TupoQMs270Roj6cYYJUgugmFwyycedVQcHV+nNu7k17orC+BaEyj1O
EuMusJXPNOx0dtwhhImXpYekCeONqZrV1qPSeuzVCj3YmHyNGiM8t0ra+DRmgqwHQVNdaPY6Crhn
rtfNmeXrXxPd99dVND5V9BzYOErKwvW3tljLLI/pVYp7kWRfIcwPe9r3PKll0h867P+60q/OIPia
K6eHpNhrXzQnwHVMr8J1Fm4Gw6qo4w/q5RTWzpnRUSnFmTgdhw9ATNehER3osZh/CGwQsL2X593X
OorKo5GTX6axSpafng9lF7BheHCiY3uttiW6bvEwwMsmOK9U5b5oLSqnVB13aW8bmyDq1auJ/YvO
0ip1HO2s0qyJLm1JhZ1JGG1ol1tAI/V/pF2KZD9U925VHJLWuLDbFsVXmHzxVI22APPKjzyBQ2HF
9mjtNf0D9KsOuqETri03f4wn48ZN03rVUMdsJ6Veh7benec+ns+Nc13291oXAkiE/pfZ7r+bvh7t
cGQZ897ej6NF30+i4VaT8gB0eIfOgYYLvXDAydudk3PfK8LD5Lc3nZdjKmxqaOom9ViWVX4ePWeF
Vh57z/tkOpTxUzc5jHn6vTO9z+Aj28AzY8rEZ/n0GEfg3b7n3itNfZUaU/hObehEl++oGsc0plZ4
JIjXJq5Rrzeh3MX8AowjpLke2wmYG1WCtqb6I/7UbdCurZotF3b/ePAykgqzP+hZMe8oU8dA+hfx
2H1rdetxjoornaLMOjKBOZ1Mf4dOc+Ll8PNBTQtLIQ4oG2rKSXo0GkrBEaqHa/XWr51qm+i5cq/p
bJ/4+Ir0Nh7Ib0O6huTNZsgGgKX3/GBOKK3LM1DnM4QfhbclGrzXg1XaQQTHcwow9kqjcwvUqvew
cMb+LVt3jecd89a77+YqO8e0RV3V08B+4niXSu4kx660CUIQQlQ+XfRMU71N87I5DyMSrrC/mNpo
zVG1J5jsz5Ouiyktl/pu7BP3HIXSg+U141VMoLoh4NYuDaDstR54pNyBaZ21aW+dlRXG6jV1Pifb
eq2TQvJQh+08d+22l5C4HasDTGtoAe7F2LVPHZ6l7xTqJLv4pRgrQ0RU6qDQQUqGXHGpav9yqKma
HehKN1AEratjOyb9eUkfaRpIN+eZZoVXTnHrJ8nHvK/z/fnP6KFig9lY8KvBN4KJ1a1YW9u3wNZh
beJwn1ubvqYmtQR1k53PB80IrnMftXiQ0Q0qSQpPtAFQisJQOcvlP8vveInN3vKTSzWzKFjKf/p2
UM/KcSal6NVoo/YGVUB85vpoVs70UJrwOM21QUS50mHDbqdgk5ge8UPpXKfMsTOrATFEpLlSx8jb
D0F/bVfjxjK68MPcAvlNirt/O5zWsFY7HVSNaP//UndeS24rWbp+lXmAQQe8uSXoWWR5s3WDkEoS
vE2YRD79fKA0Km11n+lzIs7N3DDgSFaRRGauf/2G5b7rLFA0VtJ//911KHSqVOv4MJT7pexHuVJd
SYtETnDLK1otOD6NVCO9pW37YezXJPJ069bIX9shk9zank4b5OxNR6VcyOolywdN5jdG3vhgGsm9
jIq9zMYXD6uG0GsIEZEVJA//aRFvGik6UiJQV16J2aos/IRotwesg9DSzhMUpIkuoLNOinwKfa3x
Dl0+3eaKXrY7OMBnJouuMfaB7s33xjMgy4JQE8+dHecpSAkGQ8DK1BxGAoJC7wbHmvTsjbvL5GhB
IshxjIRGFUyuFqYi3/e6LdZuybwyjNmWaKEXO3ZvZZkex9J6s5osxNl5Y2o1xKaMzJvKPnlLbydK
BYwR6a1irXunlWDt7BxsUeuMECezbuWaklIuQGzDN7BxPaaPmo4/S1rz0YbMPcfOMc4X97SJaRLG
EZ95Y43HUtt1nq6d/EB8F+4AvDKkA38zFLagddDkJqSlGVkeYsnL1+M46VrYMAXMdkx2g568ySmg
hED62Uhn5fiDvjLxYlxzoxVrN6e262omKWukq0knPo+QCHQV8ZzEk5VlU17qEt2IGxn73EEoOORv
vfK/FoZ4B5BvQ9l69rHup5OMXtxMAxK0R3Mdk7Fo6yHSU3fXFcG4GwxFVk/9F3+khwjG1G6Dd+FU
e7dydPxCJMFQscNfwNcXpTLduC3zv+flR/eMu2RGPqPjbIC2VqPw7jUXl44kte6LYDBCo8iCo5Xg
hpALkqVetNn6NMSFveRUnBML81xHGMyl/YWB8YGv4QsDbRHinLpRkZ3hUw9fuiAIayMr4pHjlJ7u
2BqhG6GpCMq6ubf94kutV9G2kXyOqoymtRFhn4dsl8Fxh63OitWROFSKL6S2S2Iu5v5MDgK+GyXS
y27WT2lpqP1YxrdqcA6eKMhgIirhRir3Ufebp7qwu9ehU695RKyv47ikRPvxU5uJQ11UKMLKsQ11
rYOdZKoMgZF/1gaM3pNOOBsWZX6g6mM9kJJeuNsc8IkUg9INLWIsZXQui0urIRJwvo0kgLFcSYON
PfqfevAHhIUtiW/ZSlko2QqJXHQuerGOmxfIUdxWRfba99KC3MidWXF7IMZf/AIC+2Qt4mVnFmfo
X1smrQ5HPGIXs8mwTtU0dms00VC9/Ac7cvEU9nCcrzQfcYB5UZRyazP9arVRcapE1W6It45DFohd
hgfoTO2bzO64ruKCWBNfrP2xlVs9nW6cChqOoU0ryzDuzMztJujLBQjQ2OKMMnkjmKN3O001zs12
9lQ11kTXNelXOuBJzl0YuhBdV42xFtAe1nmmRZsyKjZT2XzXNdCCQCmTn2Lf3LsFvd3caQ6taJNt
AG2uYYlUlN6bnKcnWevBSfhmy++curQ1EV1qgL1aXK5t4qjVJB7J+doNRPppk8JiLJi+VA2isMFm
mOwULC8f1ybWr6sBX+Ck/JTMcjd0XRx2Cu1NFnsQJwqXSFoaAwzFUK7E57Yo4l1DrV3G05tBSxO7
8CY/JgOxja1BLprl0P2mwLOZgkKn6NtNN2HrktNQWg91W6/KtpEns0z7tUGLhSRURxKsPNnruKsv
syloO0nNRbRp3SXm8LKYrZT6hFaziM5D75yjOe5ZexvZCqQvDvMyTxj6UrGusNvDZANoosuqvX2R
WyauFsFYmJtWEWpmm+3xxMcvYeCWF+M2LyGZU9CnLCj8W80bcf+gYCf4dAZuhji9fKshOCUdsSpf
C6k+24FzYqLgaXVCGdEhWeI7L0LdgPTrlKTv6tg+1EWsjiOWsnJRx1UaQgu9xnpMw8Gc9WpPWRSc
fPooTjB8kv7EfyuCR1fJcqH8kKab9OEYdzdPVGXzhZnKE8ntyBy0MgfTQeRPbzmV5JH3E58xfec1
WQv7QGpnV+ETkpuk3oAKxXx+G6PugDUynxrE145SOE9lmr3HMP/oh824sMQaxqMpJUjvW3A3600v
Yj8MihgaVaMT7aLy7+7kqTMsK6icY13upuNEFNiDb9jz3mqhHwwlIX4ZqIIqx25V9qWxG0Q5r8au
PvhjubP64RQL/Y3Jfu2IzA41Qz4Sq/U4GoaHZKShftLineMMEgRkaklYS6gIkp4qvnnMzdGmbmBe
zdy43Odu/aIvqaUQKkzj1VERPO2WSrsbP/fjsUgQ2QL8VCx40rY2WB4aFz1GzJppJfSMcZ/ikL8d
CNLdRP24MIf0d60yAwSA7pOBg9yK4tm/aMOWnBA0lAURfh2uJ6upmiFOp+1fBlTUXTCZ9xZts2nj
wiEuGQ8PCU1sr+G+qbtiWk0xvcepqxXflYnkbXFLP0XVnIadrbyDGoujl2i3ruYJVrdKHEco9fvW
EeHsY9baY6rvelpz7yXyq5HyNu0UHRIJnSSobBVmybwZBP6oFdaZpY4TimuJu0krst3gm391QClx
XlyixiY6fQafy+OZbqMy0rXV+bioulAQ6sRbzXr0FrzL0f/GAECDaZy/ef53U5n+fggAejEVDU0a
d1uVunJFACOwlgpOZlS+ewhB4a9jUZ6Z64kE6p0cu25TWKWBx5n7JRplGvID8Ne969urSFnVPuvq
pQLO8WQb3seo7c++q9Oj7RZn2mKD2n7p7FUHIF3rhrblQPttBzjwDbaCDgukL/daQmZO4GCimqUx
P4LZ3jDinoISHlFj+NNxjIZ8ZXTdbVI7Jw/W9cxyiSLb0O79br5ppb0ZtfFaXqjQirIXX3+RQ2Gd
9Y6xzuqKfuMSIpyp1jjVINInN5N8djAS0sVIou/3lpA1HVg0jER9T4+0s6AgzanaNnUKKs8AXfVA
pn4s8CbSFRGd3lE3nOamtKuUe2Cx/fEtHJE8fXrWRDXu23kWe3eEQuDNj21HeDUF60GxON8OLmir
D3QQJqY8G6I8Z4AA94nVvg5aFtwSa+UP4k6p8ouRiL2phNikAlL0aJQnMMe7waItLLMG/8n+6BuT
HQYuav2u1V+SecvKNIh1MxSt55FkkISiTGwa6EaApyDphUYn12ZMb8H3YKK4hXJD35wxti4MkLn4
xQIeWnmVq1baXH/PzKw7YgvMuI7vtadeVb2wZOG0WY1/23oJZWPtYxcna7AgBc5V+LfBZKnT0HLn
GAn6aiHSMOviu2SamuOYuvusmJ212RojBt7Bi9MleywhcIArx/wkW8FdyZ7u+dGN1BII4BLTMyXr
8SRsmS6W52aIyhqRRC1LPtOZPowjpwemki+Gix19HauARX6T7uvGmoHwuk8Spu2pHkZ1mISYj/Ah
chbvDTJoGo+pFutHp9T5YRkRjcfAeAosoe2HktCV2l/nOrKbyMVCeWg8+5zKTeN52g7PgrekL5wz
pEzplMEhm4stjlOfRjMZn9wY1pa8j7HBNYR2AHBKIdL6WB23wkHeQzoby418cDx0s6Xcmb3vrGhW
/eXm88GzrWabpqIIDcN+0vPqq64SxeBXfLbcpN/HS0uF6j7NmFLqOA0Hz5IwOCA7jnnt3FdzAHmL
Fdk0Yd5Os4HCRrYavDOnP0wbnmA+GhReaUK5L6sLVFnSXumRHIK8kZvEizdjRVd5cAD7UjFmh0jv
SbI2J3FbS1BO5tFvNnxMX3PPsc4Kqi+IAC7jeat651UPMpMUMf8eUn5153tDFJpFc7z+Cc7svPRV
4h5sYCp6Mv66IAvFmJLbvOInI620PvWzve8DcHBYDHZoDC/xMNMJqdPTBMtTGgaeL/VzUDkYvVVk
t7l9Ft84uUDZUZrFl9JLcjKLym6VRra7dXCzkkYnzszLMS7+VrbOeuneYsjV7uZ06eyIB7txzUs1
RQ8uToV7M1Hj/scLBkQ0rAjHHWgJgRFUXrkdhhZOLVZVJ3fUzV1rtfc95huH2u2ecjXqKyxRvVNc
MW56fOq7a99gHs4N6ulL1pRrkaCpjIsZxgsMicOc1a9RoTshhtDvqZ58dopvrZg/VZCy9kGQ7/Mu
io9RFSDg1xh4Y+b22YhvBT+0mxlRaFjXvh5WyCdP14fcLFpmAmxpZtqIZ6fXnovG9chWKZ7aZNbO
lVdp55LqemVkOjQCv5ovSbFAkQIsVUosbp3YqB7w/XqN5rI6GZLeJv+2tiu0+YtTTxX8zsy40xNt
w3xkraOmpVAM3OEu6gVwbBQZhAbY3WXQR3s3JTM25RljjcdSawdeSXfM0vO9KPJkbcv+wDKufTJR
9LIUv7UDSm4dYa3RVdYzofAkgc9AzzYkhzShdDPw5z0lNavLWHOQhNAxM92HKk+ecuyLNlXKJNU5
C0uABhhxr9Y0g/UqTewYKb+jar3pTWNYD2YvbyePFegAKmYyywuXtaVKp53I6xs0lsNTF4+LGCo9
aW0znASwXlx36dpIk5TUD7s7dbGLaqVvrE0Va/muLW3jpY6oPiGeyGOeZekqT8VwMYvuJSAX4q4Q
rXiRaq9Gq3xd/onK1OTdaOjrfuy8JzWq9DA38qFd+gNEfaWh5SimZc+ZAR18iC9Jf9OOgCcZdc5K
geKtygwjVBEzaMV6+U23XqbEkzdLzKM9r8H5AsT+tAJM0dMeqCcUVa7RrKeEXdWXa6n6S2YTQJ2n
OFAEfdKFluZFOzVX1C/FIDZ+qaiSomLnjcpbKyPaN7CAABecBryYLGG/8dfp4OobYa67aXjgPpto
lyd43sRkO23ynuJ/qoyzADRd56rlxrfOneXLY634wTS6e9PV05FirzpTzjYpYi8ZmPmm6Sv5NAt4
CK4OQb4QXqiVGDzFVp6vmiqYDoPXnj1HC+4qWxdh4Dtim7FC6YNZP2c+IYyY4wzb3muHcxKY1NPD
oq/ve1aJk/ba2kF2yHB5OYPbruY+K28t2y5uIwYvwKpoSx1kH8saYGi0x2kr6llsoTsl1rgEXl/i
TH2fkqTA237w11OUfE/MxMVRx7wYRcAQHuOgF3v9ABmypUhDRbwekcTcTNYUr7kzDgpV1rPV9zfW
3LbbVvH6dRHobwTqMl5h32KPKSb1Xs3MbJnAaKZR4ifo7W07jXZNV8aPc7ZYujg1hDB7/txXBjVg
zK/a1cuLlYAF5X1SvYCrDuso8986WlWHJmlxSoLNtCuyVl+3tt3tdQUhvlfyteignPWTm5JX3pR7
hGj5XTAKSqRRbqe4Jg2q8c+wJOWTNVKLOINNTl7mH5rIFDfCNBumoqPdmdqT3qJRzGf9L322rU3a
5Ue9ogMHr5DKO56IoCKPejCMzcTHy2DufdHS6di6dbqLGnC90mPx0XR9ugvG/q84jqawsbjDG73k
VbyWuTCYxHZkkCe/s6aXPVfPnp31BwQaAI8x3TjdRCRIP+omqsf6pPTnhqjy2JlmijnjtYz1h5x/
IEgMC1AwhtbkeER/1looZbAkZBdknyEj0OqqOZSyg41Q1htM17eyA1JPQcawm6arznzcBXJXycQN
+6Q96v1wvP7i+yAqaNzMDU4+ztIUGF/tqBpv8rYUC88DyFTzsfrx6LB2xJZvOwnOlcLhhrVMeTdO
zqYHAuidMcXMxDC2k1430Isbm75CO176okUv4k8nVJLvPjHxSR4cTMUsqON4t7/ehHJ2pxXfSbLT
sOwIpMLiw8LJP/fepuX/IBpZP6ijrroH4bLP0DbeYaDzZZiD57ih6TklJlYlHUHdRqEBwC7gZzvt
IfmttIpGFRWj0iMfB/q1TnYuAJKlr+RQv484pqDRSfGlKjBendJdveA2fuas7VK7aXLFSt8x9JCR
plg5Q39v1hPD98zHpjmVzy3T43tL+8wdFf3ywL/xizzf4J03XOI+Sn+0G/GQ5n/tzB3oV32yZI3J
TiXnbQS9sjILWhiNaPa2AJUFoi52aFf5xKLpZFrQCaKx49LIb9dgPvbW1+K9AVAE8Dj0u9n9XtWJ
TVQ5lM7ITLob2+Pbaaq3ZtCNWxHgUFfjOjG7AjPkTh1iqfnrYQAraeU8rkrnrBmNdzYs4y+QuIip
HUIHggE9R5aSxOdpysWKRmQbum0RwnvVoB68Va7V3fZe3G4sSKsmNDe02Rd35g7qa7GpAJ1O094y
ynk9OVRK89I/naZP2vJD77TqkpYVWnILsnLr4ZtvmXItLSaDFAr2A2tLVAbkV96U8ZkZmfpWmTQ5
KlMeSl2dMyUx4hmKca+3KHCJHWVdZd9rVn5Dtx9/V2tId4M00Kv5s9rZOk1L2PQLbTnT+QNSi9xC
tzaOeZuTrNTB4xuXvDl/SM/9ZJs7L7G+AjF4h6jvj0gy5o1KMW/KCzek7esDBAEuWNoZ4KnmXsWz
NE20T0QicWva1UuaRIupSsfiSUZLWHzhrPvcidZKVOSrLj3RXg+Ow9QF/LwSsPuACikp569DDRGr
JMk6t7Hwo4CH1B4xeERFDx+oCd7tflAnqzn3fmMemlF77ysXFkH/PNex++DqEVrmrr0EmQ5jWO9T
DHHRWTcdxBmT6MmEIiuciwzQBSnYfd9CLct82DodA64WISNPpAkXJcGTuSEFYIQaMczGm52rXeC3
+SFChHNqakQaSdA+s9xw4xlQGChm48i/LDHX55H3EbkD5oeaptb9u7JhjTWhMmQMtKetpeX5+foQ
63rJ9D+ReT9m/HAy9wRD4E3Qqzx3ByC3Uxblt0aghm1nwhua5ujNmPIBnqwvgN2cdwV8sapRfvSD
ySKCruZqhoywDzStpUfF+hCuA4sZ36TIND/Zw3ScB6HOWmI9ppFr7ueUcTjlP/WmHSm01FaOZQlc
5GoXHJj63+O3wo0B9cas560uvTMz5GPOOMFvZvAPxmTNF0dvP9sim4lcNnywCuNURnIKsxrhiU45
6jRmv+rnpDxFoyd3Tm9evNjlHVRqhwWh8ptK6WXIKIBfd6feoty8x97h3FRld9J7tycOqvtmdyL5
q9MhWFhWF+xhBr07sTVT52ZfTL0+ZPAliELpg0sOTaJALRV07V+5VrxQk/qrKA9sarIQ0VZ1bPzg
lELVXwdY7MNdhyjSYhO1RcXvr0G6xZtlMbbblvZaOuppLnLEuo6ccV4HEKl4N1h0xtPj1MTNOpLi
YHVxFmYS971KLQvidDx2oKfnEhPZYSj2ZT0SZD26Yiej71GXlc/KVF+J9bNBu4EpfJ82dOxvlcC/
yjftvZGP/C4hlkKhga1pbeYpGXFgasfjOEDtrfzAWhvB1znwIXqwEloTT5GdY9tsCLNpn1rVs0K0
XX47zgTRGu1SactDobJkPaalQF0fPc5QEc84ao5hLTvn0Xa0aZvASly3LcNV7j6qJH3rYwtjNb8q
Vimf+/rER4YnhWyGLa7YKvIP+Zzkez9nDuyk2HeWDms+EXhSR+MuqX11UtZjhzXKykUEuGtJwjpN
dR0ywnGvmTRtl3YZiUqWuWogT961vT9Ta8rXwTFvi3F+iYXcQCreqaR/Gcz00iuCJwOPSJ8pf0hT
kjg7uyCqDjhu5e8zzybbJ0gw1Z8+Vw1LhdZgHnEnaJl99dCAZK3HKShoKQZlaMsAGD5fQooNumyC
os22gGM8GWGJ3b4D/IVG5dxGDasZzzvNkfOl4seBe2H/krG4Cwqb2dcq+SsRt+KD/lha0WPXu+sc
yMqSWb3yB0ue26F6LQvvVipb7qCXynBIgmZvDqoMzTSaiSPUn2c77R5Na7gMcA6dZZUrzkM9NGHu
Nh0EUS/fR1oeb2xGR6hVEKeyof1etGOxLROpbbsI9alMbqjhokvcoeszgPCnKc6PRq/eG1JpVlUP
wCgSIlJS4J5EN+6wTv9UYxB8btyTnnuf+9R5q5JDO+X+LsG9EprlOJ9bV7/k3UDjwvTUQczvMRmg
q6ysn23UkZiujfekSseHwh8vEJvXJmsOXL8tfx0kSaiaed2bS3kyvnR8JoPDkm+ClNNJ77HscMEU
2BWKJKCvPqXvWh8/eoBDqzb3sUJKFctsdVfrNs3ZwSpWVm2xxgI2kiIrQkdnXgZBTsiFI/yUdS8y
44lxsY4q7x78Nux8605rmQtYTXqsMLi3lE96eIzghR4taxCK3tkEieEfjHzQG81/Ev6q9YYwreNT
AuvtP9moJ6oYZ0X9/RckwTtbJIiwXFqYtbGbHHkYuXUDcRFlehYPO9+a4DrNd1Ulj0mckAV4lDeF
FmOJQUmt8Pgwc+M1re0Xu0jWjT/c9KV50NV3OxG7XMueLJU/tbE+hf+p2yCkbelSWscejTww46Zx
H5HLH6cie8poFJqFcxki9VOi/v+bQH9O37ta1N/7Pxn0fyPd/y+i2ZuLUez/mWb/XKX9t6//8dh/
7r/9jWh/fd4Por3muv8gMtYKPCSApoE647+J9rBb/mEvfs0ubW2Y84vu/yfR3jP+sSjdCFTAQ8nk
GT9Z9ob/j8AyFwYTLiQoJ7Ei+X9g2VvGwnn6IFrbLBJwNaGwxxaXgAbf/ENYXBhZV7GccL61Vn12
yHJ9lm1hrht6DztjdM3nyW7Ndam6YHc9q/ua8eOsuUBA17NFkf88+6+ee32p68X/6rlG8DmN62Qd
j017uj7AqIO++LEfyLk9ecvDH8eyGMuMnxfi9uNWvdwT1tPdfDwUTfD7LgRg7VTn+6ANrFdI2+UN
VgxYGC677Vzp9DcSb2e6rf1qev3XnObCbUy1Z6C6qr0u21ILzZ+cpqVHbgSvYwxPM8j6hRTvKXtd
RIoY2rmNTtcttwkiyIAxc/fHPtHx1nEc4avPOiO4x5Dfd1YWr/1JGSdZGF6Ld5pvnK77iUsISB3p
X5o8pa2aETGfqaS+KZaHJJJeWOiNTR7M305cd68PLi70N3mTazS5ls1mH8RTjiqN6wsptU2cyGwT
x/O4lZbyL5no4Kk3kX9Jli0laeF2AUv7xtihPhcvgd5qd31R5wxMSY3p+lhfxuWBCYkHr51XTlOB
OvdTPDQru3TLNZyygI5If4EGrS5xo9mPRp2KjYk1KcU0S44kbqZz3IjntiyjNRR7Z0RElQlWECGM
JvEw6EX/wP8x7hGxpz+OXU8s98oqSLP4cN2l/xE//E9Pur5Q4Yx7q6vrwyStukV0O2DX4+e/P1yP
Ncz/v524Hhvt5vnnd+6TK5+NEJKn4raz0uQR4z8H0Yhr0Hp0k0cp4DqNk5DAgVO/w+HGOhmGOUD2
m8a9b7TpxZFkhFW+qh8wT7BCR8uT17yACTrJANpbBfhTww4Is0lkL9et4teWmLT0x7GPLUAoky4O
LghG0aWh4VXOLqAQS2DQsD9VI1SWMojx1Z0HYjQTjHPFlDx6Mq/21IDtPpZQOdBAdCuaH9nXRE6w
U2Et9NFsrBNbSwGtzegGiM9eR/0cbeuBmbBsIghNlq7DuSAMadsUZn1J5gTWubfwDZaH1pscZPdd
s72e6Pw5gcmwnKHRyITWNu/ewAopKj6ZWTklYQPx+LjsVtUIu7T24NdZQ/2J25N/6NduB5h9L9TB
sFQJIby32pWd2wbRR0XOejgHmob1DlViOfjjfCaML25TJnvUcOkGKNQNh1HDUdrRWHOU8px7kXUp
UaH5mVeol7FAB6q3KetfJl4anbQYZ0CqHPcH5cgfD5W95hnp70di0mzrtlO7yOZSiYOXtM15VyAA
uq8hj8OB6cp3kkpgzg3y1YGg61UtCAnjyPWBUS+CwM04ct0tr4PJxz5f4C1Tfcoa0MhuevqQ56Sz
vTXTjXqD/nyzxEF+TfBsspWTvpZ+MG10J8pu4PSX5xQPsx+XjpW6ych5eP1tKvwXKh7jD3Mf2w0W
T0ZCnO0Aaxsmmj8Yt55B9zlxE/9b7qbFIQ3yrFiZJEkdtcatj31usn/d/HP/z0t/2/+nzT+fK2aV
h1pP9xnze/0Z/8WH1pnlLX3r7LkGaChFGUY1LOli+ZqvD4arbMawMr+p6EpfD5VmncAMXi7xl2dI
DQPc63UfT/v1jI/jjqmIVr4+49+/R1t157aaqsfZ73DZHUnzTM2OVFsXQr/joqiP8/EYS3yvy0BL
D7YflVt6jM3n8YSNQf5ZYArCwrj2926Rk12klYcyyzHa7h9lrKo7GvnOQ5kM53j2hrfZgR6lXNfe
GKDeb9W4NCgoqG9LR8T7LvZg2uGrSMk8J5/GCIZhqet4b1f+/Fjm7Z23HBewPTd6qaJDmzrVq0IV
cT0+BJlH8FKG6IVl9Cejv51m6b0Bkmr7cehs4k44HI/2oc8wNIgDvz/1tsqJ/YvTTxbcjX/z6/P/
rmPi1+dhWWSZUC/pesIqXs7/RiRWmeULfJ/Sr5mRW1gAMnXRVFOfbH3BYiBBYQYaWQ+D8pnKwc31
AjKRFvfiRonZekhi7XXmht0aU52tIUbl6Pj0/KYESfqxdT0GOHyXEyO5/+P49Vo5uOhortd9nM7c
9q4DK1iq5H96uesxXWS7JhnuPceuN3IYCK3oS+cm7/xsA3U+fuvd7NZbbm4ncu5aWPmv10vNxP55
6ajM3y6tvcL7WmvWHU1O49WN5npjNEaypmEVY8Wm2Zpq6AcP04FbEkMBOwN9Y0svbLoXMVrJH1t/
P/vndRpdbpnXPOPv19W+MLDhJzfeX1qlGsS/3x6CxjhkaIQOfxz/uBbEWCdUnae6Ds0/WRLnls8A
8B+XfDz3esypq1uc4eX++tTryevxP59WBihK8ZBH+EgmuirmJybPLDR8o3tzodNjiONPX7CQPCuC
huIlqXsF1ECHokwbpC1B92CkZbfg4M9GJrNbM9HN5197Koit5zRtn82xzMDw2FvOXfdMZqqPK/+v
nqeWd/j1Kh/vF/MO171f5z7ebzn3sffrL3NgyhzyBo56RsP07DfE7Ehn8fTy7Ph8PXbd+njIryfg
3IauIX9e968uhosa/Rvx/lXG9luRQu1kLWUSVvY66UWW98eN3Axz7fHr9b9qcWE4WGYiyN1cSwoK
7mKgk3XdyfP95DTaE3r0+jGdP48lTDCRQb2HQJrgsPBzt4l01hPZFP04G6Redx/ENJwYqRzVmjeW
XcR70egYWy9b2I783Loe+zhbN5G2+7juujWl04NRqfRm8gJWr7Yptz3CKtjs8c+H64l6CCTlxH8f
u14CJ5h1zXKiwe3TWXXL84zl4PVlrldfLwzyOfg3Kh7v71JCe/mMLRsxIbHSdrAUln8fLGWSanRO
LO1rmumPver8e9/LsrOALB5eR02WXe8DQM49y8v03P467nNc/DpOj5wMgNacl2XauwTT++3663Er
9t6L6HNKIyLoC4wKGECNmyuJ4nqj/thajmER1G6y1EULnQgiJD5OX6+53tHXreuFi7neCuUNr3g9
+OPFfQO3vlYl+lqrKTzagny8agyqU7sUHmVt6bBArJRGELuIzIv73sh+7F3RUCvCVDPFe+uUOp9U
j11BNDunou3F7WROTdinefne8hVlCAM+4USebT6ucJ2vkXMUkAAPnmXlK7Re/PA+9hvr36y43H/+
FolapD40A/Ku0ff/IfOI6UESrEbnxqn6OBQp6RfDrwfIEnyK1/2+txlN4WZafSqOH4faiturSEeL
Zo+DyUya25dcFPg9JOJsz4N9QWn583iagcMFs2GHf5y4Pksu2CrCjU0/BFp/qFWKr6OOZGOdmuUb
Mlrj4NSOuBVyQC2zbC3Ha9ud9z+uzTM7v7WH/ERv3wQor/E+8tJTNzW05PPZv1vOtbr/2zmx7Nn2
9FTXxbypTa09iKmBX7ZsZdP8c6v4tfVx9mMrXhhpuSm63f+8HvGXz573ietq8WvgDnNMlxxMx3cd
l6HM+uMO691Uz/BMi97zmZBo/B3APxehl9IpXFzDL0/X3dbB3djpUF/WMHZrurac/uPCzE8gEf64
/HqRXC66Xvlx+fUlr7vXl/Qb57agmbq9ctNSiGykIkTFcGlO1yNqaeLk18Nek0XbGE87qDmiNdGB
0z2/ngfHGmB/F/kOhut8+XH656sY1NVQ+0tnU8ebpvMHDJi0ATujrG7L9XXz+iC0/6LsvJYbR5pu
+0SIgDe39CJFK68bxKgNvPd4+n+h2NNUa74zE+cGgTJASy0SqMrcuXbsImxHG8qgDPLz/tPk27Rh
GvFlcjRSvAzynNuJruup2wQ8WC3NXbmQzvfkFIdVzipmZhGN2Is+cTDYa1HoO82xO+s+lykQR6iH
zOk2R5z5Tv3rDqLp5Iaz/fcPgKL94xOAcQtkO9OwZYd4oP6l+M+3fMQs1Bp/JwUxVvrSyp0ViVVp
H9vFKZf69k60rl2W4pLSSJth4Wk2jpHX9jRbjIcRcInOKu+G1Jb2WuIb7Xpwsk+3EQNibgBZa1Fn
HVXoeUmGKhulN2yzJ7tiBV8ReIeksWelp516Fa+SzkVmFtep/CBTcEz1kOTuSYaHeL6kxZ1t+to+
YtW0BPxYPmhJCuSGTML7dEc/sqiIIQHvetHF1vxyrUu5hlylgGoty+ui74bXoE3c5ShRS6bEpnsS
M+LS7A5xSI1KLZ5X0/Op1+E0WOKh1ZEwop7ViyEx/D1ym5ipTYynY5vO006rzk6fIVXv/Qe9cPwH
tWvURUBd9kr0/Z6B5CZaKL17KaYAgjH6AK5cl8qqqSn6ghhNIYDvcGGJkIP3u52yVT+LiaJPcsIQ
6VVYncXA7V6JiFykKnnDSqq3euEvyWulh8brCYhMZxalsIfcSI2dUnjLL/1ihhicrhRTbxcZ05Xl
dOXv24oZol9MU4P+elvR9eXyP29bOdl/LNoUXfvH887BCl7s//mA4gv/54rCc8bQcPJa+kD/uURk
xrZYKlFwQDbsF+IdcXuX2K3TH+x30RGkOVPFO2VItAJJ2vhrvugTV6JE7g/tNz5I012nt9T1Xn/e
//qPBqH10+IBFvVJdU6mQ2tdfKrlT9eV37T8Ywt+6/HsJDrl4b3eqPOep9A5Qkz8AOKLgkF0r2sP
qcJDOprhzizUAgEXo73SkzrlAt3lYyC6iLhyQTeSoarStVihSk7ULHhDZJRRED33ElRfaqxkG3lq
+u7foyLyfhsVkXcxKk+Tv1yrRHL6lCUdkuu8/wkEKjkJYas4SF77fcwjBcQ3jAwx2Nhxexeq5c9E
qdJTLCOyQM6n8ZskWdqsQmQx7bSqCSF4zQd1MI7FIDc7q0JRaFSu915Z0rx0fe11HN2Fh4nb2gWU
i9K09B/aQvMflKhfOuBiyZfS1VPxzCIrp5LHCHnENRAdnJp6Sl8KgCkomXNE6WfjN8pZbqCcJJoS
390GepL21MWgyJmm3frFTZo6bT8NECtEDylLLDbQGI+wWAqiGxFrcnT5eKiZ3+rB6l+HNktXADUG
NNj58Oo22dFs7O4S+f5/fA+sCVT0+bVPVAxpn6wbCmYVLK+/xMCazrVLuRj7j74k0i/PUvQBM1Pv
jT3rtHNmJFQDWrX+U2t9jJbR5jwQtq02uLx0gOVpikObP1K2XFxEQw343OiW5WIZzQSf1PTeC42z
aDWI1x7awP0ZxUWzU1spPxBb1a9xrmGQllnXSTsRw7rGqmLS5NjIxdH8Nk8TUSyncZeFYyykeCsW
YYnDfifKYySJ00or+7PpDE6yqK18RdrL2Gtx9iCC++KQR8nJa8v8IFoufwLKVyxzec0GhKV5m58p
wFpbFqhbkp3aQpwlZm8/FkN5L/SNol8fIn3r1K79iAzoa7/WAXoaQqyhO0X23P9YySnGlBX7829q
gtjQZNOxIeQQ3/zz0WYX6HWHysw+qqFDCeW65V2dNIcQYtUA3wFpNxKsfi/Osiit7syyOrDXqIyt
mDw1qTsPh5mjXWI5tvZOFiQbZAr+tpaw47KQZC+tNMHb024oPQ0CIH3UA0ZNjvqzpBTSaiP1uzVM
8m0Zdz5ignuC+CkRLhvaBVu3RUFVpo1/xpCegAdgdzWum8RFtNSqUfBDJbOJMyhawnFaaN0Oph9U
wAA53Ppa3MxAW+FDRg3G0uHtXl+y1rxLYcknaq+9aCGmWEOuG3cGwvkX1ND3rurklyYeukuI6zGP
wOiZCnjLGhGoTQdxJg6Ykw7VLGzrXVbFykb0lUhal6rqyevrlo7E02OcV+76tgkU+8Zb050CRGJP
+Huu6BIzTAkNodHWdwIbczuMbQ69JU42SVKrG03z8gKzM8gy4nBtWz4JK9Md74yw04+j2S0aWIDg
E2iJrpq3Dgol9PxTF8+YX/1tJgew7kjc3/rEFHI470ozVIgFzLr8CDU5XXZUPkA+Mdl+AXd8S7QU
YzZ4RjuYS+mLUsKjn/oz10V25Ifhksic/6ZlVHImUG+OepKaZ0WvMfuk32DzvoJ/465TCdBzpg4+
mnW36BXwVH1nPlCdETzV2UoEnvRKEQ0RP9J9259GRCOepkFmuk0Dd4VIyl/++9pY+wIo0C1lejZa
qgmgkZ2SaU5fuU/B2l7rUOmko/aR+HxfLF2278VBshE+F5Qrz259ul8j21QJhF/npHEs3/PNM35f
JeZ+aYr5hgwwN074layifvClEUIbBI6TOAwGuh8Il4dbFyWvU/mRmm4KFbK9GPA1EwCxXMGNm/q0
LlIWRuHAyHTwYM97sEhKXziPhSnJS1PLyehOzXxExh3Vts+qk2Y4pOQDs7yeiWYDtgRStL4XLUg/
2aNnXC8UPYnZUtYQWifPCb6FMqUfiUnQuZm8YkQKbJjWn1/65Kkv+nPerU8yyFxfc21frms0e9gZ
nRrNRsl7a6j+fa7aVloqqs8rZfBcSmDldhEbEdpxGFiy0pjf/5waIerf6dNUg5KIBRLEbm2X+LCi
8/YP9nQoZMK5suzP/SD2D6ZRUOklRkW7s3soXrJ+J5UqlQKiz0EpCms+queaP6TLT9cVkmqtYxsd
QIHi/6iN9ftoOfJzaLJM07GEQbFLs8yBelqRny5Fs0J4vNTsDlWZmBy7PgVRbbkTTU8qXi3Db46m
VyrPfkT9n2b8aNyGZKKhGQ+DUQT73FRexVtMdJGb27G9CY5W5lj3XqRf9CEjzynW40pCxXuuEBG8
LdRvq3IxqhZE/74s1yUXpWGvYJPgjC5Pn7oZsNUKdKpUAUiE1O+TjawQxHLwUFGTMORszKKMp52z
uHWJMzFNzBBNcZBrq9pRGITcKELEFXqNvVZdWGxZFgSvZpYNiI+HcR91nvvsDEffaoNX2TXcHVXB
YCSmJiYD+sKiquFONLM63bWI+y5hGb65lflXpOB37Jluv3X8LHmq/XiHQ9/wLvqDqR+axP/st4ip
bwNJG2ciHdqbTrQUTZETFdlQMXBLm976mrHeQCe4kyoZrB4w7hUvP5mkN83bwfnddGUDCnehB2sx
6rH1Ha6zy0IN9xQAUU+l7UMnBGaAzHmpjZq979mFTVKz4o194zinVMfdtcSXqWVw+bJTy6xHkr4O
1Rga1Cjnb4VKtSJv9gdb953r5eM07cvlSYNjz9TPUklfGgG44cJG3D9JIsRBy3IKbhNL24omKwHk
7iOA6GnGkFqwl0ZWiXYDGcdqnoLenQiC0zIB9jIsAYgwyzYkgSX6DFMhg2E9OU32x7TUeI06dj4z
P5ecsz5cRoJ7eIk7qbSg6D9YCXaN7BTuNFhM2ge3Nf/L0M6Y4mOfF10YL9lIpMCBaoaJ9fSX2KaV
SOhe0zZ/BwfUzhPWXzu5DVLklYHC8XouqD+tBRmbUh+dWstp6DpBDF0PpZGvwy6IYXr4xbpNUgSF
0w4sn5o2n82l2HK5kPDWmVTFS7EhM1vqEsVo2CbZ2eGrKvQLQs8gzpqqeSqtJri79d+kEN3fg2K+
0ETcpjkUKIdjdcEVDMexKHiKQpStbTK+qkrMdypIJCIc5fDqdKggHWK8h8jprtOk0Wr3SS+pVJWx
BmJ1Ia9cQwmu+THRd1sJfYm23yZ/WU59ad7uzHsquEbYbzdVsW+utZAK474+iLxkEnRnBeDEi15S
VKOHcX3vSJGDa82ARZoUJq+VVh6CijRNIwLEqVd7F5d36UzJ6+KoY6710Knylrc2zlSVkWyqoSTr
MzXFNBUp032uQGvJ3AEiK0H60+2z7A3JU5v38vb6YdbMvN9oCXtcMUUc6umD75vZU9NlYJ2mljjc
5op7Xr80kpFd7xdmoAWqkUI8NqnRhUi0sugrePm5Y4QXcQC78T4m+rATLbdT7JMbvYqGuMa3XPVO
o44WsQzX/K/79Gkk/8cSy5hUg1++QFijylik4pE6BaG/7FqintJb18/y99pXky1RaH8fT2SqvhqS
ecTmg4p5A/SZ6Pxfw2Kgzo23qtLzndho1s6xMb32IhpRWVaY8dlAiaZNqNQ3yl52+8t1kxtF8o8i
szAoLm1jMyhGMIcyaXSLEK/ehVbgjdOVg4kGv3kJ2Poss8CfioFG52jonUKZ66i92Cm2BqLPnMIF
4SCRJ3KLtWiNA4wvtHZom7o25wmYgQ4A4ujoZ5sqbfFDJSqRB0pz/aXYLbsU+JxJZM+xWOkexAxk
5KTh0jjDcJDforBMe9tNgR7RVLRYR49M7VGsj+l9rveLmtXSwcwHYuRFTVRd8WGmeY1UQyZoUnMh
hipJfndyW98MjjfOPc+D8juk7cLre+XiWxXFrAR3Ll40tIt+Ogunvsy11b0klu1WpDi8IwG/qbF/
MnyVtMl0qKYsoehn03cSrTGQl+SxoZ+YkXUapfZNPDoq6u9XbS4la6XsvF1Th+adn7pnUSIuJGu1
mkZ3vlPCB59wZOIgJe45iqxqL1q3GULyJq76fQ8xI8D0CAMVlD2356J42KlKhSGB+/1Lt2haVEzv
CVWJxu2RKZ6PYsxtvt8eluKs0PdtZZcmqE97ltthdK+Rcd2yb0QMExrdXqbegZKFuCfeh8S8l43w
uYE+CDmlyP4qkvqEat/9adYfbTrgv0IN2ESQVr9XtfKemg7i7sj05inx7m2usqFWJc3aw1i39qFV
W/vAqLK7VInO9uRMsfCnPjGQ2g/U6AWs5qVpA95TFJK2qre+heb6FLKe0+75FJxtsK3ffp/EXnjt
Cf8+mYZqxaIqHgqDKcdQofyqGWddSWixMaSSrQidjoKCc1HUWKynuHifg9AA5wdibuY3NZj1Sgc4
KckARsTigKdPeQ6HYyzZ6wIR2/3t+Wfxv7FivTdVT07rhba61L4tLS0FmWUXRPEj818VV28+msAE
YaYQ6zd0p9paMsXWRUkKwaJ2UszIGkgodVlG+6RprAPALcoYCku9k0BjLcGSGzswJOaunA6ieTsA
zlh3Wuzf3boaM+rWGvz38Vkpq2ZNemdJ8M0/ULqmn3qyrCdbAieswOdbt5aOLVVmhy3gKlOei2F9
mhiAUmHnAYU/KMK1HcQAjVvNWYdxOW4pDUIdG9XKqoHJcW51XZ9Xhmu9AJ371lN18iOPtJnlIOOb
jd6wkYqy/wCuCu+vqdzFQFCc+oasfMhggziqap7jyi4eMqBuS7mhMlUMakFtHV3JWYlB0UVhvzS5
DUDKnS6X5LjbGZ7BBr+LAAOOeAbFoRbvxyJP4TKjx8VnQE4Ah5H886kL2Mm6ScZQnIpOcYim4euZ
rFKrkqekGm9zRJPHLdYEei9tI9fH9bHXy2DrB+Frn/XO0QVIcGyns0INgFVE+YALGM0uyvqNC9xo
xu7FmoDnPFbsfnhVVRInvfWSt6q78/q8mqeEeCjBD8fnMZVlPrhqeBEHD98kt3BPEkHnS22k/U4Z
yvfbuFbq9rLLe3Uh+lS5+svO+pCFgtWB0ooH6vs6jH8wjDUXDpaS90EnWwdFGbo5n5Tk2/+YkXsy
Zbq5/qqxPbt4xD81NhlPohUa3qfWNMZKg5TzNDMDlH5rTWODaUY/EoK4uxi/3lODZu76fStigv54
aEE//K1gTqt25+oI9lyYe0OtSM8GNXxlObaPrlS1F1lJ72J8WJ/1FF+eQouVWTfNCvPOWoeFn0OX
ZpTSxWrhVznq4hwhiNA0q1kMp55SdvGviUPbtdm6dKHhi2boacm69qJwVkW2BpUOM7/EGmP+MrAS
W7hYJPTs6iIOpMsOfZ5R/eZWR0OIKsqKfLAf1ATvp1XmtRNgTLZuVTJprhdOPAaJvRmFVCewhilS
WKk7hv6d6Ll136b6ipGcxAAM+n6aKluSs25zaiM2QQaUjBh5NUNdGv+oEJcpmfvDSuyADEFdPxmU
4i87pRnv+1xRdhbVns2cRSJom0mAosXBFqeZ9kn2rHILPvJTv95rUAXG7CPxEu3Cy2cux5rzKCIt
GQhaJ+jyi2iFrvWqtK57jcuoBEHnbVNkWzHYerWzIO0cr0Uz0Mx6DW9XXYi7mUM5bC1VskAyuhSO
YXRCSNMhVeiWxr2sk1kpLSjinVv7H3z3zq0SeU+6xgssVxMNEl5W7Icpw8Vuel2BUPtORSMmslHc
PIAkl9aNPwwbFDLtJR5BB4spYUS0BRXIO6xI/iKtj3hNTdr/iIF/AdkixjI1S7YsSLE6Hx9N+bIb
09B1egp10u9BEM3MtmhOFANXl6hWo21eAVtGUVNfRF9uVQoP/bhZi6YYGKHIfbmqx4RnyJxaApKP
MRDWzr0DC01vbiek1pOzJnvqkmgUGWFLq6udOLiJUawyQ/5rlKRqB8K+z2fACKsdlr6/poimntZc
J05vF3+6RtynH8q3f49vKiK3n31Sf6gW7yGqf9BBo0z9x/9XVcqV3yVa96a2abJKvImsN60nlOkg
znI/5rUeyPWlxI/1TvQF06KiKwwGyAMAN5O0cCY6myiw9wnI+PuoBejkZjjYWqZy/HLWqjHOgNNo
//vs/39ep+K/ZnjjWuQpDQTBM18nsCa2xaLp6WG0E3to0Yz0PvzUFKO3ybdraypiqfP+Y/Kt6VXg
lPxYcudyjzeSnWXZ0R6iDU48/oM4EK/X5omjaWsCsP5DPDrp0bS0ua7KxUcZAZdBo1yfqdNQN3nE
JtK39Yh9AZYMYd+a3+EJYjNSfjejRsK7sQ+3kM2qOWAmqnH7OH31Bh75kt8rQG5ppr31KGVWek5V
knEoxw6aoyWvAfYCG1+Cknxthlj7mp077LuQylUt/REmY/raxWm603QcmcS9qDQIFvCBqq0YHXRp
7vgpBkOB3LOd4CcQN5OTAH/O6Se4NnXnMbPb9AwVvLhUrXFIPN+A3BkGdyBRlamUEnoiTianAKey
mR0VwQdfjrfAzrQHTQ41XBIUaiSNsHy3IXrUlv/x5UK3UV7+/fOvCrD158+/ZpmmaqF8AkCs6rbQ
xnyK748aT03JMZNns2ct8qwrtg4ZPTQH3DoXYF/cnWRq7s5vi7PvefpatEQ/mTVwk7c21TRE3pGB
bbpOT+4GM2SP5+sZBH21oYzeHanEbg04PYWZnzKzmXtlPFxEV5r17QozrXohmmJAV6FClg2yz+ki
i+Kce4B/T6IlDr0Lkid2iaq0SH6XoUrdkjVW1jqj0HIJ8E17YZHpz0u5ju8NxAgvPTAIAigD1pma
d1dgmTD329aoJzXMOFd1C8jD9M2+fuXFVzmoszWcl53XyCqMSy9Zh85YHXWSXtcDWB91psdG/GnA
n6aIK6zpCjE5zc0PRXOhNDg59XGt15CccqJiV/8+K8WIaJPote25bVvf+txB8D1NlHr5gNvi6Usc
QDRvfcEA4ajS70VPNjlk3EIGteoVpNBcHU546m+pAJGevdB913n2H0WrqY+xntlPCYDDM2yKI2kn
6VmFP7WTZR14o9FIzxQpBWuTUCt4BN5xFOCkF57V4bniD+JHsvEghRwKv6MCOw+LnehLcljedTKs
3TBvd5IrNTucxdudE6t2Dkri77Y4u82xp9miybbv4BNkVlul31w3cT7Bi63v5k9CRiGEE+JM9xuw
XJmD0nzI2ex5hJJv84yMCrBKCkeWB4p+VALDmJslKyhtaoqDXHvGMcWCblKbgtkwAmtWt5G7L+Gk
fpkWFvUwu1bHyWCNd1FVAmebDmlfRgd7OIkG0UDCzkSWn7NGHSEWd4k+EyMWDrULoOuEbaerHD5M
O7sO9zxxwgsoNXg1XXwSrdyMEvIXwfQ0Cimv55DEpLhG6qtYXvzdp+c+a3lcg5Oo9fdpOXyv3FZ7
olDdFq08CHE+lMZPLXJu11aVqCrGvu6nsZaiKBAnEDE8WIZbww/lrTiru368nok+6jC1mdxBjQma
uNjCr8y3Wqa4pNusBkbB9VzRqVOElpzOLHLedzbsx7s+wfVBtV3q8aTBPTRdMi4lUp2XLMmDhQ5D
+Ck1wN25HXmLvg1+hOwnv0GW4ePc11QAgI4G+sSmoyqpvY+8ZGIpN/cJJhkfpl/9dM3afk2dzJnp
uZI8ZVSJLVybYqR/f6D+o3LX1lBUsXnkocrDlOEv8qrIdP20KyrcZmoX3vcUvhaImrgL460IX/cS
laq5LMdb8eoVownswuuorMS/Rm/XilGVCvZGhYn9v64XtxMX+CoKY6Ms1WGXFnAdUjhWsy8VAWaD
HJzNcIuVsAhi2aGDx4IaVHP2y91TDoBz7jlm96SzaW/QOkqSegSelb+MdjBueyubMrI0iRTKS9vT
Bh6SNE1vIvwUdbEfayV7MfDALYYiXjcG4DSvhvJF7U+xNlrVfGpG4yI2gkM9+pg1BtVD2BnGpvLk
Yu2BbnqSWu0SUCq18Qxf32g9dKgqS98MCdl4wDJ3r2upuoNQZiydzGyfk8p8FlHu31OTCj89MRW+
MQS8aaoNvCLrcmlBxaS1123KkhdKTO1UmDW72vFZ0zWDZ+9VUrB7re7sDzUZLyZfyg9ZK34ApDXf
tDxpAJS74wtVa5REwlh66i2KMBJHbR7iMB0WRUOQQpbqdmkXvn5MU6ldoQv1D26Zy+u+0et7s9Ot
DSw7Z+vYVrLFB6O/s7pO3tkF1ieDSTGgEwD1avrcOuShAToQZtBJRRVKCrBrLmmYxYsQbuVjVars
5dW0e+bBpc2apFdeAwuWXJV30rs1jq/8JuU3FgB7ayysH0aXrPQm87ceSZtN0fHrtHoaH4dsKM5p
Xnz0IdQlxdNl/LqUYhtVFEIqEKlEf9LX1rpE27bqMaV68z1j42Me8Ng1x54v993oDOEmp1SaSilg
piS1om96gZtoETU/hsLGbdds8qfAjbGMNiRtB+zH29uekSzxJ/Jeos587kDr/JCiEHqkoa/wkZuA
OAHkJy1qLknmaiutkdudhXabB6KXr5rSzx8qfJBmsa8lH0YxrhQgaLsoC+K5hR/CjsS/dT2IpkkA
gDWI4S/EgGIpXTkTp3ISciomXU+d6XKtHtNdFHy6jZhsB7BuLTnDX3RiXfedXB5cOVC3jZmqKw/V
4iOCRzA+kp7+0Py3DjLpt8m6at6XqXzGpyfdSKFub3TJU0+Sb/PVK6zio/LKubgmte2fjSpnT3mi
T8SmpNkZGpXZkpJaCNb9nnB0KfNaDJMtT8OHQKw+poM2rVJEf9mMDyg/f3Xd+slKPohW56qUtsRB
db3H/7NP3ET8C30bvyYaMgEzsI0FhSzeY9MW1aFO7JOKecOj6DKNeluRTEZ/Q5ftlAkFlIG8FoOh
YSfIyUgGiKajDsTjzLVuyWE1rwBpUV530OKxPpq1VD/UfrDz4ogwltLGG/yDtGU7RbUonQ5nrepU
x0LTmge18T5NawaUlonzokXWsMkJ0yVOh2ZdLezyvjfQromDaCbRwN/PMNIF4SPt5CqZdwqDLaW5
xCtFl9Rhhio79a8+LDeGBTKAYilGWWXku39/nxBn+DM7BLAEi1TK5U2DL6eiCFv2Twv0QsNKLgtT
9YkMJ8mYFc/afNuN9tok7gYKkBf56DgQsOpfrWns1prGxEzgJeoTbL4vY7eZv++J6QPvrL//hd/X
BZFUrrsyBXoKfRwz2qYjveLcy1WLZtI2h4PoEYcBURT2izEogj8H4IWyCxCBYttO5IVTplsf/Nge
PWN44QueHYzS3YiWOOhVYKx5UJTgdv0uQoEIE7sFUr/2AV+N6JaoAWycozUE7jbQQmxiYUKLLnEm
QeNdNN4o8Rr4e4DoVrlKge8ewEot9WRUT960ah2SIseXQyqQnaQG+s1Q3rF+ABGXqB8lcd7HQLF/
gGXyn0oFsOWQuspWcSPjoOuaj2LYq+5yYKFLolFUFtXGxcJz7yHK03WUmNmLmXbhvQEacCaaPXpF
nlpGvSr7NH8ZRjUADb81s7w5SJhiLIhJqVSbZJBolc7IYAYtR6VCMlpJElQ9GfOfhCLY9TCOfxlq
1s2GqAXaCMj4qcnVi0ay9VvSkkLpMyoCkAaZG7DyvFz/OYP4ZbaoXUVdU8ijrMa8JqmhJrC2kzFf
gsJPnnmXfadOwP2hqm9NDXE7prJY37gWngmqnhtEb2LjBF1e2YZESpZo7o1XOZdWPrDnb4oU/5rB
Ty9vp9LBpWWSvqpyvZr7ScQSfJL8ElJv5nHJXhmqWvCK5jSQIA5eJXKu33j3eOfe97JXeIQIglkt
VdSDViHGC0On/vQU/UCYOfooqQuetUhhX+y8wGihi6PHAajSwuWXOcWBU69SpOPYlSfDpq+RsgxB
6+/c3sg2mZ3Ze8KN8QoMd3DmLwaUQSOhPHiJWa1Yg497rRioBFIz7c6TpeE1Aqlm5ZOPNKLTfU+1
zUz06241LjS/Z9r04OoLTNx/T5MjTEvq6QkmDThrTI5p12nQkli5Oz95tUcvOv+FQBTKNw/cwTI2
bf++Dgs8w3BdmGOYqn4okEc82fwWyDK24XXkoIxy1G1VlwE/rFq8RFlySMzI/JbE8Y9U6spHqyjy
/1r6Gl8qC3hUOYqmqwrhNNnQKXf7UyuIJ5RixU02PKHWcS6l/mxrDQ9ecBlbo3WoGIij4g0Dhnxm
SnVzbLtCO/eqAlqD/miMlu3QLXyqjuZa3kd3YiMimkFlfG6KUTOrd0WQn53Rju9dLAJWftnnl7iM
ynlPtONNS8ZzIHS5DpBVwyrw8Mn/0obYfpEoP5wnnZLckfz5WdeVvJPkiuRNkw/vvpVeINurYMLo
9xHjLzxdG97b+yJ0s2MnE3oXO3pMLeRVN2aYhk1vVhEXIMHV7wM1N+4wMNHrtYF5zawwtHBtxS0r
SwrHyVXaafkrmG51ygK1dHtvhanHAknuu3vRdqFZ3Xu9AYbX7cOvA2KKiZkOq+1pIi4F/TKx+6da
N09CSSi0h1S5x/dTl0TRwNnPrRjEhN0BglXlPTz7YontF5shWc5BgAT99zqgqlL1jJ+WXVxC15Ze
AQoY8ygsldNIsTrPf4VY3O/LAxfNmLic/7nr5abh6T/LoL2M2uAdG93tNlbQp8eKsgJI82b6WpZB
vbItM1lLZZW++pb51rh6dwqKMXjA9WcnugcntTfAE0D8TBelA7s/XS3de92Xa7BcG11zk1cnA4tG
lrgEDEezl4YHqs2O4QQESkv3YIVG8eh1NYaFitYuRL+X4lmrVMWjVg+L1BkVvHNzWP41S3BW8veI
xz8fbn2yVXdLPQO9KKbcBkQTpWi3pELPWqRdhWevmsRnp0idJcsNmRdl0K6DMCnuvWLI7iKWhdsE
5cIOz+dio4UNqOUyUVay11JLEY4JLqBhf4ljx53ndlo9RXUGDFFRmleojdEsweXwL9WdcsB59qME
gDdELtbeowFnHy3qTMNLoYm8wJsB7N1ZrlV/a7zgQWvHNPyJ6xrL1Sl/1lfkBTCMOMtTK8M7x+X5
dhZjZHSuY9pUFP97TOTk/nmdE5XQCzsA2N7EEnL0AEunzPE3QoFJbay2zXKfUsSppLf2LGmld3GO
1JVPZPPgyN4dy3jvJ4Vq+IhmwRuxEHzGMDM7AIXWtjJom1UC3u7BLsliB6BZfoRgKm0QCqVSyLNR
TSVcWcZsXbMY2PYeuCSvYL1ZqPHwlhXeLnDiel/B7cOegfgAgU/vJ5LTBO+cn1Jev2Ukl1+sJsoX
hd2MR83Kh82oqThf4q20Albp7yClYNngV8pOK5VgL9cFph29H70AKn+GA9D8QOWyaiLd/wtIsMLO
cPBPFEbwpClSH9Buq2FpEvlsi1Xjw+reWTJTbiCsawNRpmD2ebeb8pN4UfR7MYAi6NeZrkCXrA1c
VeTBME9tV7+VudO/tjYwVCvViTVOQqxa0RdyIzmwMbvinrqmYC7XevDaZCFyNT4eG9F0xnLfVF53
KWHJnrsselCnWU6mwcSsB6A0U5PgHZFPyf+WGl1zIJ/Af0VOMdJNJDUGg0WmOSCW/1tsNeAtKYGc
OoouK7WCTRn7a3IF2i6OegouPMtZ63nFk0GOpUWlNM1jZPbY75Vt9157+Tnk0+HNcmkZRRgOgcPP
d4PWeh/1COFb8gL9SR4P14WBFH3jQf3sAgV9yWvsvpok9TG4oelg9jqHp4mprRjl1+pSzzz8+zrd
/Me7b/LrJv2Ggl9x5H9UeCvdSIm0WUiPnQN9OnU1bT4UY3uUuyTaVl3prigOzh7djGWJribW9xxd
oFfzJb7NHajivRuiA8sCpgO5fcwLP4a7qZm36YkMkUrcOqa+EUzwNHe6tTFVk1Rurc6vhdrp2CCp
j+NdTcT3R1krW7DS0Xtdtfo8wHvxpEelusnYd2y8TAlPHjXSc1PKvPeEimyPRbm4qO2siCgoOo0R
3YQ6PQlyIwkerQmUOGXnfYBXj/CpJ5rlr7HfrSEav45N16Fysf4DK4Nk7utGiYoTDRKFbOKCAVrl
i4yO8A3mFTmJII3U7iJqhij/P9rOa7lxJEvDT4QIeHNL0IuUSElVKvUNoiy893j6/ZBUFzSa6d6e
2NgbBDLzZILFEgHkOb95SfCKAmIW7wCK1ZhO9TCRxWnVUo5s5sNtBNl/xxWdPcKVxWoabczqMeeS
zekscC4CDiPOPmBiPjT73hhRNmhMLDn4+Rz0tut4Ae/sJ0tReem0u/ZOkUprdkvoNjWyD5+QKvFx
4eMLT4sTkhrGDzEplUImWVG7lTX2/GISlh38LANb+2RhA+IbyQPC8cGPtu83torb9Kr0cxeHl+wn
7L6vVmNOXxylwSkX5sejPMaQwOPQPDcoL+/hH8qHWI6DMx4j+VafeunoBPrnwCNLlgCyOZGic+7A
h2LGmE6Y+sCJ41nZjz894M2Nzh8IeDzwHl30qY8dvLmc6m0SifDwNolta/l70iiQAhVSXVWihrdJ
0Xyledt0u5KnSv2zjGndqgMAtOt0J91kADvDz1Pjf4UTpuADEEfHqYgcXnbJMtYe77L1MPh7fc5B
lpqcgxUfnVsOcrZFmvebn2al614GvylJivml6H7VM869aZsBFV6t2NtGZM3diO/nF1+Pv6RW6iGP
BjO9rtUXZAy9e9ElDqLppBjYaGV0+tCvI+fvtmlfbbIRnXxtvAtmAUQqIFDn57PlIPpivyv2cXbi
DmV37Nvkp2yWi54SzzgJSw/LBE+r2pl5UjtT/SRGx1Y2TpXz5CPse1DTWHuJJwcVbR9bw8EKrlXQ
PyUzCSzXazzh09hcS5OqbaQWPaC8qLJ9T/59LX61ij1me2e021tTjKZmcfCUcWcUzS9j3poNAPW3
pHFMumhKkXIuwX8+evkPbbSkU+2M1lm84AbKNrTk8nx751Vts5nIzqsdtkrYwlPwDTe9HKGeVgeg
q3lVY5fpr2GrB6ciCtInY4re90/s+obMSJ/meKNNnVddPSUjCP+0gWMbt8FGF58oTIsDr/6YSmid
jAg1ctTZ7KWeNo19buIg/4R07UbsM8esxZiA/LDbx2r7NA5BsStsDZP2uVDoxamG6qzunGK+spcs
uhSyMn4GffZ8A8GA9dLWkybJW96NrWPqtdLZ7hq2l1FTfjGa+OLPuc4uKo5mmhmvfTxEAMWd8AGP
YO/gSDW+976jPyZZoq5ssCo/GnWrx/WvDK7Da5Y/kgzOIRH+eSJJH3veD2WgF6LV+5isbKxXGXKf
KDmAfZlrRBbp1rkgkdWUjNRQ8bditIMmWebjNxtn9ZG9usd/Jx54eXOfIGp8Qg04RHuttl4xeNrU
WGN/T3O8TB0lnq4JL0kAAU0s9sLe+ZQ23bOIqNKQDWuYfGqKpNy1uNwelKQtH9s5+SYiLHQHCgPt
4oJ72rqZ9Uaq+dDLkGnkIFXWthIg4B6bEZ2YN7tJa0Wf0iG81/DruYiHT06LCcVF/BnPY0ur0fx3
rd/zPI8/xL9/+juy9e/P/xluQ+VHoVD37zo9moHAvi8P4/PkHCtJ6dtDmIJJchy9W3dCPX6EGCHO
/NZjA6TDcVpHtSeBJeu8bZshSQM5BR4+uQk8KQab6rn8HFuxszG5Ve1GvYm2ppeRFZ6hxQJkHM1K
RVharLISwlqI4M6dyZ31s6U7nzM7Vh9ES/aHlZZFz3FI1kYxM+/Ifbta+5llvMK4/mEBlLsWTi3d
48Y04LvQq/ejI2GuiSFX0HQ15L/2h4FS7WtFZg3sQje+RBgZuGGVXOLR7+/zCBZ6aNs5bh6Wt4+U
vj5U7E5T9pCbsS27p0GVp1MStn8ok9o9jWWmYq7X+VvToapQ8Kz74Zj1SuO728dKJO1Lr/k2VujA
pXpa8H342rpXnOorXkibTC2sF33UvR104GxnlkV7DczinADlfU1SbS3qSnKDutTY58HFisprLwXR
AcF9ExdCHKjFgccnCMW8RG5t5gnNvKruV6/yvKVCE5bOlyD3ENrU5OrOtsbmgZIYj9I2HDeaMZTb
Kvb0h4q7k9vjvLC1exAFK1jbKAq1sfVoe/KDBgzuqwJgZpUXmIh6VlGw4Rm3eA+8BEbWfbPtMF+V
fVVvoqmNdmYlKy53gP7FMc0Q6fSg++5Dh6/8sg9WrfbcZbrzy+ikK5vifUN1fj1aMBbGWHWbRsHA
DJH8Xaw3zl0+1MPexPbSm/Jso4yw2JO6W8mgq1+mrB22Hbi4be617MCz5kEtwO/VgA6/tXF/sSm2
/qTkRM7GcjAsDOwtckHNMQEWI9h+BPxJC8zGqYO2gKOuH0RXcShLWbmTYiB8c1csSZWLxZSxKYxc
OffWCP+gL74MdnEpzax4Blb7rFRO8oCIkvwpl5TPua9Y92pU1OfRqC4QAYD0p1HEFu5nJLfZSQ79
Rwde98G30lCHiJ3rJ4kENPZMgZm+9iZZ46KV8fGYm9JoPtgF20NT7fr71sSxz5ey7FWXIjTO5Ta4
U532DEzTBv+MwpVg0AQOZyWaTXER+Lt07N/6xWBMEpN0zRwi2ihh/SFhE7vuvPETlZHsoUyiT7yd
1PfjEPFLmnrl2Pd191m2uVMDDU93JEl+8Nztr5gzaedhsPZGogehiywaCT0dCPo8KI9ef+0GyzoW
U/yNGiMRPQoJBydEM+vWDlHEXY2wJlfekHWbgszyZ15j2g3Qex5rc9PUTMeVMXk+ZOgzb0OnGN2+
wc6CUpyW3d1OLb1lm8Qbl+32c2/s84CyVckN+vuiD5xjVo+XcoyMBzttduw+N9jh/MixNFjJUfOt
143ugj0WfsO5XW2r8HWqAPpG7HTGNqp/9fpTb1v9pzoOnBNuXXCHywRaRdxCIom4pSPh5+1RmE9X
BT/nSyq1xQXru+Ji6coFp7ryTnSJwQ5jj13fa74rmoCb0ntJqb7FlITz2jKeq1juDhiUVa5oWqE/
kXmLv0ZSZj6jLdw/pm3uJnOryGFshj7224M8SKdpPoAmeztLYq3bdYH5delawpZYB0YxpQ2u/num
ZdZ3oHh/lV5hH4eyjg526zlQQod0H+qKf+7DsN4FlRbfU0oct1qhlQ+TXVkbJ0XaA2uAi8OTeZ+n
eXqHHnFzDPj579swt08aSqlbdZSnh6Fs8o0H+OOxnWKkp/Vefi6SawXDy03sKb2iax3tO72qDpHv
NA/4iuAK6STVq+plZ7nklx4nYAuUrP4jqpDYB6mXXjTKrnuAVDK+U23sljnW6wpZ1INislpvSPMj
A9sG29KUryYbC1WuzJ92kT4pvEO4NVnBS69hfW1ExS8dUlnAvfDVx/fE7YM4vxhZ2O6rsbm3+Snt
YtXudwOWOBfZssktmIH6Ihv1N9VMo1+ZeQalicACP+aLSe35FROcwi07pX5E7qXdlkmTn+yhunNw
Udt4vlRfYBi1blZTCSjzwQ3wpP0pB2yznIx3EuxYsy30QlwOJs04q+BI1oHT4yXTj2dyIDaFSkfh
lr2tZbP8ioXetOltuTySprQes7r/CbeCGyVVe3bEtXlN6za600Iflbm0G+9TZ96+GMa3SCl8aBnN
uFeCpt2ZPq9ICHRd2zHzvzvA5PBjTMfHMdV7EOaVjL1q176QnqBAQkQ4vzjbZZ5e1b7OwQHUe9ny
k4M1OeZBmaIcS9Y23o1yYz44eumsw35WKxoiZz+q4XjKCuD4Q+h4z4au1xerwl8PZmqv4SNWUu71
hyY5h8go7qggNxsB7vL5LtdmH5YHAf1qETYHKWI3aBoB/apbe9Wiafosy132KHs5KdPGuDMqbKA1
3MgObav4m8lWsleIGD+pugyX0oHakWvBj3C+5xqxsyo6qXBDlTzs6MjmoQu7Ee/cOHv0Vaz25Lyt
v5sOVsphq/yUKFmUcmh9KmV92ihK/GqPVbHOM825pPMBgn2/UiP+UD1TUmcTiVpZT5VVbAKvci4i
0HFMfWdHurNa+hD2gt9icGOZVxFhiTGYF/u29m2xxFR2PqiGrp9eRskPNnZeZGfJJwEIP5D3505L
Tk7k/GHFmnMO8aXJg/pp0jQcQycVwVoHlnvlHS3HVs4FBBV3Ql8b6Ami+E5Sq4esS8aHYj6E+2xM
sy2b43BfsFNY62arviB3+lWrhuEX9bkJpDIvKuy2KylJV3Xj5Jue3De3y9lzW8JgLNAl4zpwH9nL
oxStk9JUPmHEau29WMqQ2sz4vSrJF4AwyXqya1645GI8TR7okVQzrG1k4q/SG3G+teXROuVli80H
JbknI7fSvehbDkpt/xmCFzt5NQv4F28jKBLW9Ytd9/Uqs/TwM0bYuLqkhnaJnYAtKlgI8Ny7SJug
CEBIAN+DnGevlv1qCpszbkxsAclQPaXUmVaQsoeD6FNSvNe6qYFULNmXSAutn9SicEFwGzw+H32N
t+RQlb/KkjQeQZ5OR12CabLy0E7GopjURCn1vAjGX6Q6TF57OQCwDhxoBi7bJMCDI6j0DlE/zXTj
wa42Jhh6IwgpSPppeJKLITuEU8bvoZCldWlNKqU9x3scrf7RN/0z3GgfM5VIIsEStztPqfIr+TQo
yVKZwWNroI2bvDVBqa0+mfkYnQfyGqRCmupTXOT2vRPrz/z9mM/TCJsHOvifDHFrVotZqGAlu7h1
2VEAFgRxMRCVtXffFN9FwwwCeZPjwLO2rGq6xEhj4UbZ4HAfaNPl1ofax05NsH0UTTHAbgGNFAkN
GCYVfRS7spHxAjwrAmLFU55wS3o7S7Qi3iAbaSDz1dc4SM0xt1PuRPxdJXK3RTIfWTwDyUlJhtqd
Ko53Fgf+DJxDC9NKQ1vkbFQmD4A0ujalFPPz57bIG6x1VaYBcRS+mYNRGdZV9DV2flTjetrnka0i
MAWzq01MqvAD2odyhqZKOd5TddIu8ojRseYF/jXgU+9Ga0z2ElvLUvUn2GjjnEJ4AMG67gxZ5zEN
ctMpVLg4kf7aQeo7B92PUcsptLZjsXVsErdFGFvH2qt5F5vPlBj5nFunaItDY91T5R23XRs2G9Km
lCgK2HpYk796cRD/gZnArIgiNZ+532MUHnn+E1iUcKNHlfdgyvxRhPFXNlcU4NsK8H5r8GiZm+LQ
OyqoWsMhOwCvjSF1sExMQNdSn6gXrX4M9Rpio2wiveLxBSOJgHKy7FQJpmU4tmaTIoVuMZEP0GMj
WYeTpF3FoQygBPK21W4VX37rq5q2pWCjlochqfRbXK8o9xT0zBPGyc62iGacuKXoxyYk0+KgYf2s
BGb92NeYSCLQ+qxb3caJZek6v6h7ba28aCBWTyQIvFvTKNLUjcY+2qZqEVXowOKAUSD/v0OCKaEW
m3+3vSjHOaDHIs0i09w3+nA1UNJwRyeZdobj2XdxJX0Oojx+7GFI6m1VP/vjWD3noJEKrVHuC1+q
sKnuDRfjuJY7LE1cWLyd0pGa8Rrv3sgBVUHd8u6zyPyhTFP04qdRdcBhmIqQ48cvJmyZjd7X4V6M
wohAujHQC9ArjGIzgVZxLD3Jti4/8vwAxkL3YHXwFgOcAE02mneWNAEY7Axtb2h1skZFxIQxFdcI
NoEegwdufkpJJeBfYctr8vqMjrKyK3Ie71JsGaRYAuQbgYluxFzV6fxdoRTt5ja3BXTG05483xzM
Gx7eqBPIeDEaY0m/1cepvDWBafHAGgd5K4KzPqG+OeiId87Xlf0421QtibHb3GHw1hYF7Z0I1roG
49oA5y8xmph1i75FWu5vc8OewltHSUj8E+IpkFwqrPEOM569YTndQ4f0/TYNp+Jkx3egT8JnCds6
Re6fJTzPntNqwJ2dJG6uZ8O+7CBvStrQP7QNEnRh50AvkkLz1tcoX8sJPbVbV4dYwb1OsdmTC3Ru
I3bMAM2Do93b/YNYI6vCBM2TLNzZ2YBbatbzihdaa+DTyZ3vQ/yG9fY9Izn1tSgCdQXKw3hIPSPa
h4N9bJopvbRG/KmVY/8FPrJ6xMICNWZn8F+quGm25NqxJpxHAQ/ULjVC5yhGc716Suu8u/ihrX1u
v9Zl6uOdncvrojcqFEMwvavhre7qiCInnhbIIDkF7iC42lp/nibzqa6kpeq+C3h3qqdKsY1H0ge+
8ehBwvxs8s+jIAuMd3Bmx/q4vnpJfhQtyej1h8gfH0UrmjIUMLP+u2hV/KOhb4cl5dYy+DxVaAfZ
AzU6sWrUTNrWA5myjkxJexg9+e2gSwdL6v2HpZsXfuzMPf+TCFr6E71VNsFIpfjDQO5H8qr0YAss
wSKEfAR7HXTM+t+X87DMWxmVonyCD78N+2Z8tScTR8sGUPOoZPJZVkl3gZ3GPZU9coBrphvOLiji
UM6mKOIs0Qybn3fGM9zC/0T0Kb/Pkjx1NkMHoeTDgAgWo30r4TE/ryymQfbBfsXs69k02vJvq9YY
lyX1BHCvhVRMgmWcsiNyYW+HiFeFYzIfxNkysMQtAx/i/kHIsvwEID5eifWXeaK5xCxX+gchH5Za
5v7lp/zLqy2fYAn5sHztz8C8D8MfrrQss3yYD8ssIf/d9/GXy/z9lcQ08SmVbiy3bRA+Lv8E0b80
//ISfxmyDHz4Iv77pZZ/xoelli/sv7rah0/wX839++/lL5f6+0+KvAOe7Z6WuwiE8GoXzj9Dcfib
9rshSlHMyhL7bdat3epxflvl1r5NeDftP15BdIql3s/660+0XHWJkak7T5tl5P1K/9frs5lh693r
EW/nyxVvq96us1z3fe//9bq3K77/l4irN3AgjLLvtstVl0/1oW9pfvygfzlFDLz76MsSYiSZ/8s/
9ImBf9D3D0L++6XA1LfrEYeflR6N9T0Oo9amAhGPCTHNoJslA/SsBrlDE4yW4cql7a0lu87VXVJj
6ldXDm+U87AIHEYfTBzglRMk9eqo5ng2rcWw3210PXHOYH5h0ImubnKSu9LhLbBQC3Wnjpq11ikq
ufD+XMoMQC9nu7abmZvwdROWbnD2kPQUp8YwxZK7GL2p1tvEpWuxgvM8LULluE6+emEtHXQkn90s
TeMdNSnyUXKaP4LK3Otl1twjtpQ9SmRfTobTXMSYiCr55W4dsxrW0MKzRxGmxliJBSRbjiJE9WRe
kTJeTVlVBCRFDoZLjwALzhcRA//w6qrdXSxD9Uii/ocrOyPKS6r3zc80MnCZ3Z8nkFj47qL9cRZt
zCYDd0ict+FlQP8dYuoSIflASN6/TRNzxUHEOb9XMco42OY65F2lgNGiVRFVAHEqDmQJESld2u+C
Yts+g74cd+/mgDz9M/xdL+KKie0Omtwj04eEOy5v5n2nhNa9OEvwrui6rD1/6OeFKFzzfsrf0IcJ
QxOcuthHreHPNUSEOBRsb1GBMrvd0ifOgsTq9tAgf37oF4sUtX1XFZN5FIOiy0r6bSqP/aEEbw9m
kjohRk4GX5HlZmbl3PrFoOgXZ8sBeJ15J5qTEMATpzbFFDyl3+aKabUeeutQqxo8z9JhCwSgc8No
Up0V+nr1ZVUqJEkwNZL4qwVCTdrOHLaRkzeX3pebS6UU1tHq7GfRtfQjv/VspI3NXoNQcUiBI29N
3e/ccZ4p+m7XECstneI6tuWPt+uIAbmYvqR5Ve8ETVecoQN1fePrfqDuIsLnFPgtz1ze27ng7Ar2
LrKwoB2atYMuZ0AN9yg3mpaga16m9VEqJZNzT5KrfzlvFK2SXRHuNVU33DWKaq78ukvXdaS9cadj
qXVsshuwo5eDVtSIdZLNF13vQj4yr8W4H9nQsd+FapLXi+mCiI18wSrE1QLjNHLWuE9XD3Vim3fB
DIrAIVL+I81RB5qNFJaIwFQURIN7zKMPH0A/cQr4fCs6rdktFP6rQQJknf/GBqFpdJeZPpWjOQPI
L+UxpIqKcOWfQngIsqf4yjXdTTSvEHrSc1xDNewWB9Si36B6UiMdV9TXWaFgGzZVtA6Qeg9ckIIZ
cJA0WveeU12Lfqyuok+Z+1pI3djhkKPdirYY/rDOIEcPdev5h86s+1MnG93J6akQr0Q7QoX+zlbv
8zYfMmzc5wGST+ABBqv9FmBuQ+Fe7dBfxqF9WaHNore1PvQF83qeev+h25RDaSepw7X97RL67rny
5iJaeZNLDkF594S5PXYoAd7dYkT73czbQ6b3Qtn1AT25MPzQx5WomKZJ+NLDC9tls9mcOCS/z0Zh
Kre0xXDXx7cZH/pFkx10twP5/6XuW3takfiENeVAYk71UDovh8yr35q636xaYCInMSj6b3M72Diu
P1XTZplGVt1bd0WpuDe1Wx3CITSoHjFAXQtDQMBKuZGs+lUb29Q/NpnVn7IoY2Ma1hjzTEl5iLXE
lh97g9yBPNiZK2KqOTAWVIXRARndUnUjD3kvuuxAzTE1N3rkQWpFTl1HNdErHqxpz2NOeYDMqj6I
sxQfUHUK2/PSr2LddkpVA+0iQh0ZUO1KGQpjZ/GxofjRuRxI6/EvAfW9DiVnrgzMw6HuIFX5+2qi
r54vOeBCLq62fICgyupTV+u3q73rz5ISdAy+eP2kHqYkLNH4wHbFaVOEKiXP/KFiXhO0af/NbrLe
rSD1X7zfsaFmTR9ie+tLxWWSEj1lX6EE0NaIoyVOTTop8/caek39bbg0QzKSIB3e+nKIVflQYrAy
z7hNFuv0wZzUKwN7Vc8jFTpmylqsaA7BXoR8nDKvDbU2RPWdGWI0N8p1olrWYD6AWc82do3QMP91
5g8zgCeixOXXwIzQ9TDq5KGsYrx/MTPcGvBcnkWskGv511i5mwzKNEAfJLWSVpbCI0lwBmpcDyDD
xDRnGLGsoasmRgXbQIxaNkAHMSrm5i11SNnRdBzVPdZxderkq2p2OSBfTwa+BD+1NMVoOTtRidE0
x0Op0gE01Qoqv0670r0Eog7F1AdxtgwsfcE8CoJD2ZkRbAURJw49asy3AbgbPyYqfFPfU0RdJohL
fFhJXGJE7QRFaBYWwcu1k/lDgb6qzyWwJs3Si405AscLzSF6hQeF+ZH86vMFUCwMkRruW+W1NBRA
VsX4NOY9/DwpTqiE+8qrlckWxU/ZO/vJJGOAyB/sPF2smjVZdRjI9/6zVb1BRRtDknCz4uXxYPS2
sVO8DmY2+KwV+mHdKVRD/yUopoNfku1v7Gh6zsvcHWZhNPhz+b3a4hrkz1GQFnl3NvGYEaNOrJb8
U1hSjIolYeX1JzEa6vK7JbMxo1DMGnaT/6CkkFBhcHIQ9Fb7KCM4fmjtwNzidWR+lqbwXjyHl4gE
4OehCC1jG9QGoss66lT9qpqMcifek6co1O50K3M/vCtDquQNfJJl7c6I3kbf+sRIWFfvRsaBx8/q
9qpOwWev5fVTPNs3akmCio5eHxu5l/r7302Kov5ZHKbMOkCOLs6mhCshC+X7WrHDR3FwAHgUMVg8
0ULbQj2XenOndToGMOmYDru07TtuskyY+P0/WmnSuLP90i5Hig6TmEY+Fk1rnUXIqHr9vWlPu2WC
ak7xnjsorHoxwZNzw22QT7/F3K47xQ9Fnge3RTTkHR+CkcKn+BQWMHxs2z1jJWLFAdR0sgbb1G/1
eflJsgt3wBXhSUrWcoQvSt7W/dPoV6ob9hjfir4BxO0JVNQPZ9Z7FV1lriMVlMpna+7qQadv48rk
LXJuFmz6HjXjixgT4XoEj9RJoew0sqcfx9R7RTukv3N8v78bvQEUujgVB27vkoSvxe+Aj1Hl7xER
I5pe3vjlSrSROgs3qjF1tzWXmDSPRs9dZot1jWp8+xy3JUS7SK1nua/83YcQs5Z5ovrOp8CocFJp
Hf1od1IIdnCSORWHpS3GRaQYtpDKeosUbXOJvA2JUAoSo6v46IyIILGGOFsuiTeBpLn/8Woikj1q
gOogyERZrYcHC4HBdTQo8UY0Oyegr9OGh86erFWPBsX2w4DXJz8C6i2Hj/35cAyKVLmrsioxsVNh
kcF+Useiv/dVvwGclFpbh53lFVH7auVVU38QTXGIW/tR1rvoJFplFCnX1hjWGQZCD/nccnTfv0LM
XKaUqHCc29bYe2M9ha7TNqgMOOlXBfp36KLxMvETURH7E9PnCw960G/rMAWnVFYu8J7+Wlly8AQR
AFyl9yQOWmQ2IIgM75jMfXYNUHWaJMxd5ibV+vYh89VjqTtvE9QOCIOBj5zogoqWbqypQzZ2jgd7
m5263Pq1xEMNBN5lYm42B5RdObp+F4x70ZyaogWMZoauaEp2oj1mxec0Tt6uhipSSfrStA5a0sSg
bnKNpI09u/ShJRrxL4v8NRLr+PPNfWFuACJe2vpBgyiHVj8B3hwgokRTHLTQjMDR5P76w8DSxLtF
3waGCUbws6bY+OSMmo9Vik2xaUDH3gD4uG76etpShUe63g6Dqxzaq2gs0n8bFXN1LHlEbKLZ/pOY
D7n/43wRESBOe4tYrvD7+mJwWQNQMFq+gNAdpP63RoCGV1xhGLkyIe+cbanZwMzwERIw+u9VE/nH
aMZYr0R0a4aWOwbacBGHBtXUc+HVyNo34yUzIXmkkZfuxGdCYhpLBqM63Vo2ZbRaMoZVLL6O36Pi
06X/YTQhJfZubjvP7eevLpNjY0+t2ofhlEC9iYvqCFwQbSkAsI9D4CbhXPCfe3I5co7mkP0SQ7eg
yms3SWmHm2WO3+fJauz8t3XEAGLG/4/rLNce/vfP03aT7GoGCmVlYminvFZ3XaQah8bTeN9Kuk47
jSXL8OqVaKfE1KLjAAUYV0DtJLp6MXqLEeElpJyN0jhwSeYpIlKsLZrSgHvEuvQRfGrictyITjF8
u6IIHyAhbSBfVavQDuO3u3QxgvNZFbo27vHE2OB+F+ouSQ39GJapAXSbe37j88jDYoK2I+7vYpxc
zmhvirJp9m/vNd4QHsjySff8QPwHu03s7ZA3GlrHf/bJ8wD+dzBzKvXWn6G8g5HvHIKD+ZdONYqD
mC+6xASFP581fynIoszzxUDfpfbJVEdpG6UDfI6+OIGVKE+TYhSn/9QUAyJkRNXarCaotf97rFgp
Cf2vlokiWmU+FZImueJMB7RyO8vmviKRMP/7Pfr3cdiBSqCCSWbayeaDNpZoqsB4pSwEMDu/x4ku
caiCzn9nw50ALUg8Ddm21D8rlg/5jPqyrqdgnAddA8AcPWlzt5e28XFkL+2KplFCvUcjSQLAPOUv
qkISniwQgqNzMG/0tzUm3mkukRU8+ZCVXjjE/Gx13mNwuDBT/N52eWE91p6Jd+rShBxy6HwETXZS
7dxGfcTKrpGpGyckwofLhEyKMWrtHSJo48XTOdShhAp2Gaprqyu4eQ2RGZ8m+22CmCUOtpbcpoqW
mD8YcbSxgNKsC7tMyHW24y5XQu1aQLTatAV5Mt0wsNSb+zxJb9wiN+tbiBgYWWCFMlt2LNTxZ+sb
ypHUsHZF1PQoR4F8VtrGDt38ZYQrdm3mobFtpLNiDvtGs5wQk+d0PMaS+usWqUPWAp2u56645vJh
Eh+t7whYTAGG/U70J43TuCUWH7vbUsuHEcPiA0ZWcvsgy3L5i+LE1iGLVB/BBDZ22ryztEOp2wP1
h7clsaVfLZ3KOIG7FftFEQ7mm0hE628xyxLLwNK3LIPbT7Sa+J3idT98JoX2AqFSem7y0djlrV7s
m7RKnlHy+6YCfPz+rwFDiOFF5ZOWEVJAowxPRkPIS4gByoGprc0yfd/U56YIFqMieGmK0Q9zcxN4
egPG2u1bQzunMXigwbO/gG9VvKOvIJcOiQeVr6qQRtI0kX4mt6udRXQ9NOu40vq7vPmV5IZ+DJB4
uoNJyn9VKeFTCTM0rxARoxc3+uGOlJAYHecQcSYOVQ1J6jbysW2GjXY0u+9Ympnwouc4sZxok0Rq
oUKXx2j0kWv34y6FBs1Bm5RA2g8lCfuJ54jbGWVm/0oSPb0DDVyQ+gzT9K4GEeXGlqe4YlJtJ84m
bNuQd6vMkvQzVr2w1vsRBuDscz83UY0aH5zAa7GSd95GDbmrrhPWAGcIeC/sOvMvbRpNKyUPvZe2
BY6kdPn44pWhsXKaOnvxLGwH89x3cFGopZVkwNltNRhNlA2co4IX842nrUeRd2sqQuoBGZp3zWVU
8Or+6dwk8UPX6tmSNzP7U2uBx2hVqPCu4Fhnc1Y7oXwGin2kZnjX++VG9A1ALqf1bXiekna5sqnm
FXQIXRtHUauNXUnFHvkUexND231V4+hzDcXgKnel+tCnZbIS/Vna6etUBkbuzKBe6M+8milfvKls
jnwBNU4lafwKu61e1b7j3YMFnB4LqbmKfl9Ny23i6QaJMS4S1s221YETNehsvoR/aEE0/OgnH7sC
bmvXrmimPe4n5V7WU/+R7SAYejMzf4R/qA36JyISebPxakbIwry9WaM3CfMJT8c1EhYJHKiErFE1
c/hEJ1SDZDOOVnIGjWc9ZKUkuZJv8DT7feZnpEpFX/j7bBm9nUVDfm4zxLFC37wGvL0e+FvU7sUB
Ert+b0Qero04B64+DIjmGHnXokjtg4hdItB5JxNmgDntEv8Rcb/sSamSaOPJwP7zGuJYJBWFa3RW
8r0ZInfSx+EPH3exzVTF7yPquUTytxFCJyqJQjcNg/EP3ZcgfGRIbe5Qt0n5FUly8ODNG446cKy1
IaMJdrMMD8TmxJq3IWLc8+E3SKFx56AZ2q6deUCMOonNjyapzqNUVJBC5j3Nu2nz2tSAh7u6Ojez
1a7akfDVSqd4HAEmHnpbUrfDVEifyWDdIjRIP6t0RHjIjKBEZdSHlVlvHRPor//D2pc1OaozUf4i
IkDsrzbet3K7lu56IXq7iH1HiF8/R0ndcvVyv4mJmBcCpVLC5cIgZZ48B6ln4wBm3e4TeBTlGdzn
W7PAx17qpSzXtmQiIF86mHr2FRR2xoFadR9PqKkctuBzbx+wuVwOU4O0ZAgxNxLK7VrE4UoT0ZGp
7eSTy4qASqBBj4rtMORUAqpy9phrLDzH0U8oUFxm3Bi0WxxKuQLrfumgUga0uHTgjq7vNVsdgDXP
8RTBKbC1FkNJQf8tx7MRmQLVQ+6qpv2/TosIIpANymFR91rL8Rqr5zXIvmzkcDIb23oULhQ/p7Ar
1ndJzwm4W6j71dAKlO72g8rnby5FYo6HTHJrMYGFI6BeGnv3o7MobTfJ+1S/uaXeRfONvI03oFxh
SdDldtB1TvFgVxk2mlaabBrWZUHLYuw09QyF870OnVGr+Saq3F+zQZ8gReBCgVrJVpOt84dpOWpj
e6WO/7Tpaiwq/FCaevehIVnTimUvRyOgxOOdIHpOW37IY3KoF61DIZ4oazl3z9zRf57P6U3LhCTd
zDndl72zHsr+yYsDkF8ubDZmJyGHga9SDaWebvFHM1VVxoVAhC4bug213l079Ryjh9m7nWakFtnJ
492f7JYSSHr3p0uSq//q1CBgqhRrNR3KKnRW7dBMi7uNzhR/5omVPmhsycf2wEuIev23cZ0nUBRE
niKtIaUlUndV1ulHn/uMHYjXNshG/YDygbOva/s8fx/UBOsVyqLxBdz/ImTZZjcyeYWL5/n70LlJ
Pb/ZEPH9GkZNvTCY0FdthycbsQtUrfkDgPrhEgFaDAyrsSAOgjaq86NlgSeUvGiQGw1gX1AMBX8O
6tr09JYqMWIDSt9WgXK3KpWnxoogFZlWzniidgR5nPUgkUokm6Z8Pjqi6nqFp5U7j6ZuxIQNZBYR
fwP22gTxUPLTQuZtpxXSfKDD1A1u4Io2Wt1tDcrrkELUo0Ve6Ba2xZBqF0o4jA6IVoNvtUHMuxhD
MDgq4TDupCbEqF/J4YO5H4w16GzzJdnucyAmB9xT67rzHNThFIZ/YhGWmupS/fv1gALK1tNkid87
sOb4jtTrsLtPXvv4GVRWj5vPZ1swKIESRom2gtSwuZqsRJ21a13aAir0EIdsrsqBTORAh8T9aCJX
NRBgZXse+Otc9+l/nUuW3Wc/Toy9x/jCdew3icnEKKF4b4T9m65NV4IUiU2+tev1rPs0DLn/MORc
xaigJSMi6KuGOrznNgJXyMUXxpu3i3KchxJbmd+979ejEbqan2zSGv2HEfNTq6+MlzjnL2Mau9dR
YLlXpybfUZNKd/zJPaAKrT1RDU+e+NE1MQ7UICcOZnrUMlqPsar7ITu8w006ADXV2CgGW/aQzguM
Fr8cGkE+qEB+u9R9KnUpF0FcyG7jwxhdya9hgzo/NYeOyqujwGVyX2W29LBYRzoHyAI4/QeeD+dm
yuSBTHSowOq0gSg2A5kj3BB5BJd8Aj/dBngg1dx6X49W4kJJGLLbW9pKpPSKo1M6gMMxDDrDMBa0
TSEbbUvo7G67j/jNRhNYyPotdK/sVxwFoIAMmWLmBptJw1As6u4aPTvMdGIod30jDCtls7JtBorM
AeKCaw31k+tGJUintMrXKDNI17XKpt57ZcS+jwYQNEjpxUvUKbkrQrTfYfLUpN4KKce59w6TJz9k
afk89reOeSrVm064k6FtiOgWqoigafQ8VWDqCg0w+nuDYT+HPXuFIFNxoc6+YwuQ5LHHOm/8T5Lx
DZl5DiE+U6AOd2Sx8zyWersr9CoNqNeOWm0V+QnyaOoCIbSP5wvMU47ubxdAMvHDBWKv9dagMgXq
FWUu3dHm6RJNhF2omdsA9EmDLbN02IPA0zv2oYyD1o7jbzUKOSYG/lMIwVlrwUoHpBZl+jRqzZUc
AKB0QXYRmZf7SMgD8m+1gU2wH1qfsym31xB3wW1lg7U+G3PwwyjMyqDALvcD2QoIr4Dettjc7X7c
iHUNoCTiXBAH+20oNTUCU6qxqNOFXtT7xPJTEuNmsvuoqRa90qegg1P2CFTRaZMAgtWpw72bbHKK
eDAJBIKo4/cp5nmqBoliRKEDkzXO8X4Q/dDuhwrQpXd7BDTS0RxBtBf8e4qSw2FqP/iUXTxu0s7/
NkRjeQZXMjs12poaoIaGzLOD5fhsr/MN2clCZ50aI9KWnbC2uZsjCEqC0w5J1l8m/TDf3f7LpBEE
sYaijT13yVA5pfYUtAGxQ8/ZjGP6Om9RKHGiDr/tP1Ao/BmiX8DTqk7gy9g6TkZEi3/1ddVsNY9f
5x0Q9c77maEWAQBN3iEx8xohnaK5tRkK+HRtQjFKXrvgEa7dR+mgMh2ENf9Aws57MvD8RAzPCI9T
0jQHZgIICf0i84bvXCy41uk/tO5COl9qjF2ztzGhoYXHNoohzZ2WcmUIuZR5iV0xItqvHZ7PiwEk
LpemHUDnoUfYffF8em1dcD+AL1IusxZcjq6QZYCMSnIB9HjcOZ7UNsxty6tn+DV2PqjDMn3QLSvy
MBmLh3Fo2effBhldo4Ft1SqvXQPeA08yd2cJX+ZQncACEvVBjbtO7cJ8TpvxnEkv+56aKSopsXr7
BH7NBjWm8OCabj43YjhT/OxvHu9z/KcHiti8ZYEq4MDr0yfwUuQPBHToVzqyW8+2bBsUgPFHAlSU
XHf2Izi2ZphDXpmAekINY22OYK/qwbe7qcxiWJalBbVthYRIinielMZ3AU0qgZakSQlDgcJOd560
N2S/SiBaAmgxlim6Kx4ivS6O0DbADgTiZHOTROqJN9aACbETMKyo5Q7ZlalJ9OJIU7zPQyYIei7d
RDPwNYO+3wHoEYVXIPmIjpPD0kurhPR6zovvPQdiqvP9VznpYZBhozV72J0+LDhAOj6QdmunTVBA
9R5PBR1AeymrzEAHZOQkxU/vRhs82JC51LB1odFI2tQLBs4H9UKOnKAcJ4TXZJ5f8gpcoqRr3tfJ
CEDVnx2No2EvoToiRNTmEeng4y5WHVFSWUdmgof4NCJUlZet3t7e4jvCdPP1iAQ16d0F4SD1r136
AqXQ/Dsiffoy9uV0NoBvOqKAHRRhbw7FEK+aTAOeT0u8jez6ta137sGRoe0GCJek6wJEikAZQWOe
umONuYcYfw/oh6BXmaH0bpcxFLHTXwaY9coE+v+lH8H0cbeDG2dlZSl/+Yu/o+ws9ksgG1twkZWg
98jSBr9SFZOktu5FzQJpYxuCdohd+JUxLiwn7yAZW5svLTIvTYcgJIIDZ9701YJYNsGzAkorDXyH
1LQc638Pqg0L4LxCnhCkKkF/qw4aeCoBL4R+Rjf9a1MdCWTKoAgjAHvSnZUEu3FlePUxaaW8cnUo
RnvVViXY3VWLDgD8W3GLRaey+HmvX3rkiqkFSkfwcQDZB0nk6HA3JWOTH8SgfyETHZzeL3eezrp5
ZBs3fFc09k9I9PQHcH8C+tyP6QBx0LJfggjdRo5JVIi3KyP1kCedze7UtqL8Z5HpOvAy6XjElslY
1dMgFoS1NASqb7AuRw+1yYfO6ACWNPAWpMe7GfS9Sb+o+v5tQNNCYrue9EvKXEgZaZ3v4pmsMXxz
fROuZB15QZKa8rEdOOKotn9lOrBcfKzAHuoY2oE6J6HrKKiE0Dr1eqB/2kK0OlxSr4dXzcmR7ldU
FstHG1zQN8gBlE3T9Muy0S61ALcYeZY2qrNrWeg7moc1+Om0tpAr6mVtL/YG6l3BholPBBxH8pCw
ak/TkgeQkCDs0+pP1IoLEFFiy1kfaTbErHqQ2NcSNFoO9EYt6OHZxoBt2MTZU4hiViQ8YtBEQYl0
K3Aj70zQ6J5QlY1HcxNVjzXIMRa6gDJbiS8tRMAnglxQG+hRMm77qADgQsVUsZ02lnHMa7DioZmz
kpsLoBnSE15K4GupLBTbaJYbJF1iLLMw/8WRuxABCOt8rRc1VIBVCk5TKbhQpeYyxID8YezOZKJO
pwWBje5bYk0e1OH0IHKi8WS7T2LYPTC6eX8mu95qApI00MxCvb5xbPq62FY8vIaTZoH6iyitopyB
yMoAR+oUJt9zvMtBrqJ6eOvjFFow6dqBdvCCjOBuhjudzq6grixWfY+0FOSpA99/4WUnL/cQgNQs
lAWEsbalwAF1xK01Qgi7bQI8YM0H6shYi5x3abyAICPbu2VZ4MHns42V9/656qBrkNsxBBXCaVrq
jZu8dMIrF+6Uh19rrz4LgYD8YpxeK2z48K2WHSpIhvpnauXPtkiL117Dvxb1y/IJ+4E84EXWXvuh
REDAso2Tx8dpKyO339e6L6DKy/64cjlaH69sqytrvDpXskScpcxekbT/eOWhT5+TKteXSWENlyku
1iAxAxv3ZGkbq5TaV1PgPvf7lIEMu/FWoPj3j6j5H/bIo0NUUCT6QwpCs6Xb1tVnu+1fFGgb4/8B
tREynVP6VTM0/SUa3DRg+NE/RFmobVC/nezjNGlPY5dMK9ufykeXhyCM5pbxDUIabx/DwMfQwij6
1psIAv72MeTk//ExYssrf/kYDRY2JxPr5GU/4vdcC8hXIAmRP4IKtryaHR4rqmX5Og7A8hWuLM5k
wmqrDfzW7DfUpOF8AlaJmp05zsNR1+22SzUUhQGoMQfRsTtZcTCY3L6FpZFfsdUCMKGzb9ATsG9D
pIIwEEE6kK2JIoX6VVxXIDm+AWGUX53wbTgkwZBPjG1EE6xeP/ad9XZo1VkK+LujDUCXqpYTDxNi
K5mJwKnqATkPVHsMfaeDpTIgXQfLQHQBKZDpCDZYaOrp38kMdVFIxSgv0qkhr2KS8ljV+hXrlnAZ
VxX4MKWwmuOgGFTowLphwPoYZNAx6B939w5II8Bbf/eWY7Mqu3ALuc5+aSJ+tqPkXZaC+woMEx7I
UIGzpl5wXvs7SvzlbIIcrwd6WScMVzNwYBKcL8JQeJsyNhozIL13QxmhqeBtSNidxOLpjHoZWNwW
neqtO2BnetFBdR0kYZeJm4+MWGpVSzr6I1HYUp9q3fuUp/7u+es4CAzPnpXZmCgkAywsFLZcpR04
lGgJOK8GyTjGFXRC1GKRUuV0mL2tzkSVL1Lz94MvNbmSFVa/gjvbxNJMgBRi+QpgV1Blfvoi46ZC
qR/sxE2bxj6YLOpstntSMYx5oXxV9ru/wayfWL4JPMMQexkVYzsdupShWkT0McJtsN17I+WXu90E
sAPtFoss5+fIwIur6wQqLaQ7fvb9MApGM2d7yu645cM0yfblNy/hJiq3uM+wg79q+Kf1poPEhRe7
VuAVHAlOJcwqzHa81hL/UkprDAx7NkqvjabmXjNLN29g2VlpeN9AM8Xuj1qG/Rop1bDMwHKOcRQR
KR0byL4UgKbz9kC9XWbvJWgrPkURt2gOMg+QFj3yHHPQlCbiYMAjpfki52UKBaue3ypZ16DfAVCp
NmN+K0HcD7IWbzmNYJ9d1uYATcMwdNe15bz1pthW01Ay/W288qBOFwV2KxuaNKgdaNyuUn9KOxOY
u6VVH/GntDNnuW7z5ki9k8qMUy+y43Dm4De/99KviZrcZR/H/s2Zfmt4qqVHcShid1wWjq89apH8
40yO7M0m3s9+89MSaLmPbTNu2iI1D3z0QLqjblrgID7JapQ3e+jMQ9XLDKqGuDkb0H2b2L18sNPN
HP7rLxJwgU5DKRx9VTkuAkQgMTlMLWcHyTongCS8uSDbveNvTcQSWL2gcfdus5icoONQyP6tw1Dz
Z3jjBp1nQuJLM/iFDnmZPaJ+1QXi8V8TnYHXzV+Cbz5blaSXScYqaUGb4nigQPvVO+YAu2fOt7vZ
lFF8v0Lulm9XcG1gtxRrnL9kEc9WNOLu7Gj5LRL5TtPAsonqpWRR52Oy7qDyCS05j+26Sa/Pusr0
ajz3D3oPiIHK9OJN235qEXOCzEIN3VblQR15a+0M1JDNg1Be3ActxM2kMYVnyJF2Cy3zqy9dhXSk
zXJ+yMOheoEe2WxvJFSKIEhkreq0qb9UWKsaRll+MosQbEW5BNJY2Qc1HBVQ0X14DcnVW+T0zxC5
KANo76U3oSPcQmdkE8omlY3O/v/4aSXCC4UOrulx5MbSNyfQ7asnmr2ZBtl9thiXB6kDs0zWNMuN
5SjwRKm4Cf2KVT+BBNuHCI8Ggrx10ybGhoQuJtc820apf0rzMX2IW/aDzOTlxZ6+KSxLflZeuu9u
zBx4mFKzblhrFgfDxkMA+Xj7RraS82BEkePVtE37lkCoOXCBut6QBw2wJMKdSgD2RjY1YHDA3jrH
ATwWxQDxpSuwdvMXwKWbXTg0bMVV6MuF3e7sj/YS26JX5f83u5gyqM/W4YKPvD+nhfDWKRvKVVnw
/Ak0huYWupT+kodd/iR4g6JlN3IXmo9mMoUISlSgxyRnwwSfz5CLM3WmVTJ9SkFCFmHpJKCzFeRR
yR5ZL+KrcDuxHVLH0xGGc7p9hZdlthBGFO4sc2PYbTv8oA6tBN3VIWdjt5/dIdsHvRmIUAE9VYOF
ZarGsxWX/UsXOKMlXnSt7SA4NWYLakZVrxgmNcjAql6oklYQV0ApCzXzEQpmkS1uyEz7V693TmTG
twuGoggg9yptMKUHFbQcQjBb6nUN+RpaslunGfZ399ctoiOZXMSIkEAL4MNrmN6295dvOK5UUe8H
B+rjpMCCzgkyL/O7mgYyxKBjkCEdLbC7Yw9piPWgsmx5P3af4ilcdz2PLmTqdQ96x7z5QX1kug+6
234d1I1TfTB68YP8/18HxT3QYmB7wEfrWw9xUne8+EkEqEfVCrP+JpvooCVYbd6KsCsfizT8x1Cr
rtpt4oWHxeQJdILm3HR+bVLv3RkRq/Z0b4oUFWdGFtWBr+1CS1UWj6Y3PaAVUZ3x8NeW6RbFQmRO
/QmQELa0c86uHjPkGrLSzRFEcMNetBDL8V2vvSC+bAYaABNPUw0hDVnWzTev5rvWAN52UQLODX4C
CIXm5jco7/DPDnPZMkW6bZ5y0BTto1u8TSkmAJZ6Yb9NiZLyY4R7N+5a8Vkr2QBqRpxJ1OAtoHMg
PhctrklnQtn+6leaE2hifRCWLscu52vSBgsRVjk5LiguahAnr6jZ9A2EwqHISUphpBlW5cw9vdtJ
WsxBAAMv4zTBWvDkFZANXuDECvH+WUCqYz752PU/fHQAfvbDFJvrqDf7gE9uuIt9X352IWfdi7J6
bo0yOWVgiF6M0PX4TG5xnGo7cARDZ9NyFxUb/G2SsnDDUawYoDDZWsWiwv+6yqY+MMsMuh/Ulp3V
g1bEslYjRIWgC+pMK1N3N8Ay/QhtGe2Itx6gq+5CZ+/2u4nsk23M/kRxTyZbAUZG2PFWjXZkJxN1
/l/tv82Pe/zD5/l1fvqcPiE63ucWzF77qGpbG5pj4Yb89zCAyFay/tIXKXjfa+EhdVEk3xrTDdMV
sO2I/zQ9SEbUgNnHnBIIvSQuVGESPKX/nOpueZ9uHp6A0tcZcyiEKzUEq7TVXdRWS9/wsjXZSDuh
B/PpWWT6whwYeLHxKjWtyNghNarPuDHhZdbCbr3+5IJl/imuzbcXcFK9uc0wMuXmd2V/AmuI85T+
6zZ14x+z/epGw8swwr/Ywd1vTtgYQ4Hp0lU2NOnN2r3GbWxdgfYUqB/GjV7qx6wDswV5tpbZbR3H
9MCVyLApUf7NFIPqkDfguiUfqdnOommBpmPIscw+6gpgX7Y/XEEPZvdMhNMRtBEP5E3Tjj6eW+ac
HNLbcT+6QK1YoZZvM+hgPusVUhKhG0YnaoLqb9PkXXzToEh3y6UZSFXjmmYmQ9VTWy6oOU2GuQUZ
sz73ZiMHEGYsii310pQcghsnaqopZQZOPpqyAL1O1kfdyY5C0KJoPoIVfMkobqIObZMDJg45uCPF
UvqomqCJF0drahopFwemQ7NoqHnxGCFvdLOyOZRCDk0Nyuf78Lat9aXv9iujM6FSGCX+daxRqsaU
WmglBtBOuB2Axv0A9oc/PYTXHZoRr/rfPICcQlhcpTz+MoeL/Xswxib04bFmydkKSByEVBzTwnFS
tPtDoq2JSH+2zf0g1QfJft2ABdYuNGNj1xayEgyspsiD1UeXmkiZzE1C2BCmhgt7Nt0xNe+DCK1D
Xu8mapHr+0CGcoQjj1BKnbDy0mfpAfKD7g3QYPfmMvaMMq7mBJJYF5LltbdCfHtcUWfnav5JImTV
qU4yFUV2Lt2MgZUWo9PYTlYoqW/WNNzTWwM70ebbPFoNgpTGBvD++IFMujdgUQXi5w19gnHw+gOH
HvCCemkOhhxcobPhSiZRaaggEm66pY8Ade16bzNHBwDk308E0h+ofmmfyNLpOVSfpm9hEg87CsC1
IMjdTHVfzQE8EZvdGS/aK3XSTYZsLETfE36lG4ynHco+fh3e5lUVcIeBvrlIvV2M9wCwu96u8+v8
0WZJ8ZhjnWSO6XiJahP3uM2spc14u6VOIKSnrQmihCUNeB+O51UOElfprjynTM6meSPQBMNLKACk
dwL7Dvju0xpJ5UaM8TfQ4H51euj7gGjE3+UcaoxulhmvGEj9NFBWmhfYCUAzRaDpCdvZCoJvaLXc
Ii1uKOhFe0Ve2F6EVZOtPbAWCMggfe7T2ATbaYYMRqaUpJSUi7IDWcs+2H/1R87wxPyG9zuULo+A
sKZAKqjI328xwMqNq6UZI6Fx7/gQLGwoEugKsGoWMZ7hw1CCS0OEV6h4hVfHQJYFy2N/M0DG9gqO
AMT8HZR+Cc8/kgcLE+Nh7L9O0raTZeZzR9GH/wxd4SRLW7EDN2pK8qU5aEq7bqDZp65QDwzB2x7q
3eGAoje1s8NzyYGMX9TtqNkwPeBghX2KsfPAsuVPN3pVDDYUtP28+6tbrWYjIPO7m9rHzLORnS6q
9VZ7vyjN1g9gVB5SAeAEhMk23ZSmB+iCZYfc0KyNBArhwkUJGHtpeLc+ROi6Znb5hcX8S8xF9bNO
oHeXuiNfmCMg0A0vf/Z+/UVqvPiS10UCaZzUvUmGH3Ol8ewCgYq3q9TG+PEqjhUnK+TBGtAfv9am
/sYaA6VpcQBmizhiPpihDTnTyvzNRoMUBYcXGZDY8L1VhtjbDSIx5d5GygbCPLZ1I1vUfu6ENXwS
Bl4Hvg3Z4WYCF9bdH9JXgDS2OlapjdFc58PL0E0QLS2tB1uOzt5Ui1UH2I21kcoEaeypvSDZPgLt
+qtxFo8no6k8k5W1H1vP+1Gm+lEHy8n9xHWM2eL/e/KLT5n48jnu6ldaI9NqmRbKcoDYfBvqO7IL
37tw0wP2IZu+9BFkB+7hXQoDK7vFIHZuOdGaKg+keK4iKFVAKsIIYuQZITmXTGczbPUlOdj+c9rV
1pIXKFZv2ihbtpMerafYts4aELfzwfAZP/qttRryEOEt6iAXAbmlZYEf2ZpsA+r/At2OIwjT9e1l
EKAL6ex0XJdFi++vLjUEIFu5x6JRfgZ7rguJSlvb96rJ2Lr2R/elAnnNwfag3seVdrSRT+6yb0Hh
P7laASas6mclTe1VnXhp9XZigB83bSEIYhvILhZGZjzXXtcFvG+tizCgLZA2cb5HwgCMDuHkryoG
VYTECItlVoF8J1LydIU66z2gvQHkQVs3kPRLRt1Y/bcPOdIhScB2wpX3fTI64/nXouh8bLfMI205
h5JPD0ybjiRDliZMPqg+2mFSX8Nwt6jN6Xvf/xoHPhSw3I/WawNZhgWIj/iNm6G3lh4wNgI0hieW
+PGqr1vjudT6r3k5Qs08Bg8eVnXfQfdsLkY1SGP/DgL4djyhoCcBs6amP0/jOA+CrOo8qCkR0ALc
RAuH9BDXtrbMJpEsEXNKD1E4gqSderowkW+n1DWlOgIodj7tzREJtEKVVZYaCsFjA8Lr0AKLj34I
Bg0tb5tPmpVUy7Jq+avMxcW1Ueu1GMTXofW6nyiZ+od7tvfsZiZ4mL3RuqSunkL3qeV7fLPVKZUm
W7WW595Y0r7EYbSZVP6IDqKUPrA1HHXj1M5MpItTe9wblIH64PPezT0u99TqdCjOd9KfNgQJKkfo
lA8NInozQkjBh0DJ8ndb64CBgkSpyZn8xvexhDqi+cjvP+ezG6zRvbQ7gn8D5Sm6qwX3CMtg6Y9g
SQfmRgVpCgugwNJ2QFWm0NHqQINCaDut7rYp8c+G9lpj272PPb/CLlnXRnyHUTA3R5E7FynyBJW7
sY9wAYiTYnWgDjDZhQvTLvjmgzdWy0Ejs+F0d7ZdReydVrcPbhByj1ejnTfgAn8BQYx/asvKNhcd
4gE73wxfKsbCs2yxbwkAv187JhjIZhfUXE2LJA41PF1kHgBPBFGD+/NpZFkFMusVPZg6sluyt85F
1uWBUM7UE2bIwC30FgDBpJ2df3v40ew5Mw2QLaIsXbEdOooeMWIF6jLpVCfiw3sXGYWRWED1AZuh
hpAG3gc/PhglD8jRjg2UB5mVa+6YJWbbPIMpq20DmTaLL/Iqh9yEYVgPcTrVWzvusl1h2vIyQQgS
GnFJ/WWE3KOrRdpPT9Rbp2Tua+fm45IG5U5Sb0VmgHnE7+XFxJTzoFx3TvREsIpuixiRMw8KgWt7
8BO5YlDoW+SqUsFRlQp0qMZ6iaCVfzItYQBXo7b24NrgoL9C6QEIGd/8sGsCc0lb1cCbI+SzeB+s
l7HYQB8N8sZI51yAGR4veSrqE3OgUN+y3IH4DihQ9LiR+9LXr9RylInOwFuSbXtHlSeooTQJdRRa
lK71CvA7N2yKt1n8LOsC1iOSGhteGK8KCxvNMWUgJLxfCrklfBogaLY02yiTbZgk7bkFqcLK80S8
ol9UqX5WelzcoOTGjtRqQr87FXUP3j/00cGvdbFygLhYJaX/ZkPl6jUsNW/+LaKqtjhVk3khf/op
gjy+XUVc1Kv7RCJsH0zIFp9oHgSHQb8h3QRBJlCqVIr/ykjjf1qRuA/2APHuNgRrPdlbx3aXRmOw
QxMV4xNL+KaTnvElEwaUrItGbsgtRQo9M7Cxb6aB7f9r2olp4LcUoOGiafNQFHuTYIGN1ptbVA2G
q9yeujWxkFEzQWz9Q5OrJlGW6U0dru69oUBQQi/+ifBaeBqgKbRvU/yV1LQ4ouWl46EQQfUmtuKI
5BVwiaqpJ8Aetoqmn5pIGcSntOrSuRlJoZ+iSvs5z4SMxzmJiq/UilrbPg+d/uxO0/TUFW130aAj
Rn3cMPlDk/ln6huBXHxopAnOAFwRjBr1FQusbQiCladYmzRgiuSa+vKBGZ8cEAbSuN7um5vs4iX1
VVMUPzr5PxXuvI1IgHXvw2K4ibxIQcuVDQdHkTsBNmxuE2ZV0NIBX9Tsgmqa2rTtK7WSImPAAMbG
mpqDAQx3kfpnatGgAgv0BQIEw4GaNKXr9Vc3TR6loj3Jhib9pKmobVFxa4MFxgC5G17tRtTun8kF
SRl+hgbF7j6gy1t9g0IAICjUJHTo87idJ4nyetiZgC4vwDDhI5VdOYuk9oFmrixLWzDN5hDZav3A
6qfwocrK8AHVktk2hrzRQiefmqHMrqj6M/XSgZzlvvAj52F2Shs8XBrcA/O8qQ+mJN1Oo+190P1a
hbqMkYDC1k8LO0DBFTAkfqSzg40v530tkIsYaG1qf3j7j7HMVr2LIHjV6Zukz4atg2qhW8TtHzyZ
8u+F7iNz4JZPOejS/uaQNu6TL8tqdsCLd9hWEpsuNUOGzdInFzwyi9iBpn1hRNXJzTTzhbXrKczj
l6oe6/MYR8BpK3NfCL5JARxfIxllvtwHvTWxWk8QyZqm8jC/GUfm4zcS8xLlfZBH+nDoQwDe+CCh
8ouORr1b6Qwy7+4ZG57YHP2ALD5jWOekZbkJswJqeLblQ9Y1a1d2y5KnNsdSMO6i7keJWJXGLOuf
FmmsypXJF7tDUCMDPhs77R7bQyy/90bVoNhODQ8hdjMPnzy9eULKY1glGVb7jcJCOAof0TYWXpdu
f6aWq4NNYerSdmlIA/gO1dt74q03ilAuX9slEFNq6Pt43xuLte6DwTQGhTViASiEH1SNSmaCVgU/
kBvy9h64orAXGFymv/bikfpDcLsFzPSnAw3M1MCOilum8bHOYrl3VVlF3XnF2VZn1IycEL/TcDga
E7S2wcIBfsa6FEdyI49Ji8pN14MTdgfwUb/07LxGxlNqc21AmCXlIjZ08WAMXnUG9kUDmhWpU0dU
Je7PSomT/jvCjFL/CkJAcJhn1ne39doDvZz6JvbPkEHbdBxv+mXDomENJr0muC/11ABHZN2BTAI0
fWvdMwGSRni0TZzxNcyqHYh3tJ+GbRwhXDp9acEssHRR738Bb5a2tXt92KK8FKhNNci1UbeY6PVu
Gnl5mUKrWKSy4KdMVaWmMeDRApJAc+vdbrd20Qa5yPeFCS7FO8kMYKHQ9dF6F+yqerGnjgy316rM
LOT4WQgl116XpxoMaS/9P5Uw+peIjRE4csGK5te++dKC/2udGGJckxNYW9/GMKe2XozvVpRtRV3E
1742+Y3lJoDxmQ76qiaJb1lbNkc8cb5Q58R5dQJF9akYnexoyjQLoIwLgUXV9Hu8ARd0SodQS/AI
Uz1yTNHjQrhTCfU4KzIO9jdA4rKrJd36nAE/uugGX//Mm1ELypoVO2qmyFhAHVM8pYbaggFnu+Bg
hvkcJvUIbIXu7VzuJQdUnTpLLIcWfdq2z1Me8ZOuSR8EuoABQEi2C7TSi/alaiq3VrnpUc1PiFdC
Ey1qkAwDCisAlQ3fU/PdzVCzASwGbjQCFUzNN1R2gGGrKr/6DmLqKmKe6I0A0qr3zqNflEdUxDnB
uwdSEigB+D+sfVmP3Dyy5V9p9PMIo42UNJg7D7nvlbW7/CJUuWzt1Eptv34OQ/VZZX/ublzgAoYg
BoNUVjolkRFxzom7bsmVh9+AUp48oEmUvwblxxzkoUFxDlxE4EjGA0m/a5BMW48lMCB9Xhp3gNIb
d2ntbSpEKW/II4tiCxUHXr9AdAo8u07MxwWeNsOenG0LwOx6qFBzhaE0olJzIhxZre28G7NlwbVN
37IXE5pa+wR0TItGMcOw0S+O1IRIjfXIZP3RDPoh2kSAKq/6sua7QkAwjPbqHH/1rs67aEUbeeql
Ju3WZ2e76fwjgjrxgrJajd2AKjgW7SaqXA1Fypk81LblHnVUbU3ZscQHJVePDCsNIDulzqqhj7YD
aoCmmeYBv8+JSBFUCVdJiGWPmaLQLcza5OoleKP1o3Nb+gIm1BAce9P9OpvamEMSwc66ZdCkMl46
YVavYq1JNlO7CEbFWR5Z+6lt+Hj5lrm40BR5xpPr0EvsD9Vg1NtN86eA2IKkrj+k0TELuuSE1c7H
YXRjFPv83g7zoj1m1ZHsNKLxPQs0qjpRzVgXRxWbj60PwWAHWErL18wF2ZjqwH9/vhQoilrPNCB0
hjA60qiotAuj7H5kA3voa5TJDNGNrDX2QBZLG/egj5DXWplaSy8XcSGdI3kIZCRWVQ0ltEqrOFZU
gErWJTikaGgIKdkDwFjegpqAxBqX/3AlxyrlNUKJS4UsvCdTBqT0WGbHRh2i3kJbDmGGmqExO9IZ
dee27EFObPXgbfw5JiB36ifPYizA5/P7KfVrVVuuIaUVbe00SFakG77PFDqswO9kZVZ6d5YowD+z
NE1WqW5ax57n32s/kSejkx+HILbliWzcBb8es9MjdY7KQ4KtAXG0ny7U0wNBB0pn8Kpl2u2cphpb
JzzqQ/lS/0SW20gzkInSVHTQGlBUKi9qkSsNHMNmGjhltP6aa57+17nI/vOK81zmX1ekmU0hrCOw
2Hh84mFUJkDeUgWv+7OJ7Y75GDd4rMy9WE58blIvEuJhalZnm2nduTdrf49X26ExY1TskG06dVGg
so8N40A2OgheAM+sDoAZgKT0OWywgwBvV+0MjxrK791Yey6aMn8Tlvvs4ofwBiro6QT1pNPJL126
3ztPkMo4qG6hRv6HKf7HfSABBpQX+LvXTDJ2KntuL4joIQvTcFNBp3Zih7AcKLsUhc4uDf7kJ9N9
iEbTev7TIN81q4kd4u+D+riwngPLjk6dAPhSZlp/pUMTOSm0MpezZUQg7sojtSBPQiX6qis2S1EY
WyPCHpV3xvBpaCqXml/m/jRla4CrQ+9VUEJdQcX0rqUfGtvEBxEs2WxkKBdV4whQg4pi3QJTv/ed
On0atHErShNFrcquW4k327sg/7A7YGzbl6ive2I59pA/7bP/r/a8BH6NsldT4ktlr0B5CU3mYUqW
laCtPUmvepjzZ2lrltuWuf1yzp91SGEiChu5mzkpJu3gJQ3s/kimyR4ucx+IMsq5jZqfnEKreJgv
LfHA2ZZlOCznaSq//Tw1dQxGOk1NE+mgcr5Kbi5HAwjBmo8IDKYoSbmkBedLraoz4AB6/zL14Ak1
7IFrecyUjfwq04eCIipItjTDNJYm+DlLB3YfAJrUpD8PWJ5OM82mec4ySrZ43zhH6kQd2F3MUnlq
AeNf9ZmDFbdayEwrD7z4isFGalaZXPBM7/J0AFWXatJyhYkAubbOT45k4y4IDlAUfkOdk5ualyMV
vpltwvwxT6sN7udpaZCnIZgVd3WCfRSWQTRtC0Zr6qRD83Nav8ZWYSiwquobje2LBis7Ws+4Aeog
qEnrGWpyt+0AREJqYm5SL7BsuF+Skxtg19MCQbz1+/HVa7AlChy9PYFQHGs8ajvKSGd0iHwBidik
2tJQHyzreG2oIdSeZ/BzEPxbbXX3m32a+dNFhtSLFo4rug1CHO2+d4J70271rw6EWD2fRd8yGbfL
qo/dCwR/mxNoPAAnHHLv1SjP5MCgSrzMHXDKl31RnAV0RFbUwbcWNKbeoOxcrnjZRWcvDLJLOKL2
AKmt6Bs3H9rCGF8tgNJX0LEVatnsb5EiRuyhhnAn3rnD10y360WUWMFVCG5fqANbAGArVIcGiN3U
UWjgX/ZN4Cj68uAYIagVmSqB6uvujmxdw1BlN7TDXYnI4MYKtO7GT0Pzxqj021otamOkkqjVNVq4
0cCYD0VgiDwGjmMeEFXZE6hlBrpQE+rO7ADy86mT/MlOhwGppQOL+O53u5oW7NDaITea3Sd/ZacL
JKMWHgHImTp/Gw70LvLHejd9vBlvQ24oiRTHsUi387QmaurPsdstS63uz5wjodOjJv+m9fG6BtAs
uqsTD2W/ORQb+soTS8M2imenrgDj66r0q+uiCqDrxDcvAXmS4PKHtMUqSTIH+qF3SAbF2KWk9bLw
LP8HUmco406Ttz56B0avfLSlHNYhHo2nUhf50UB2dTO6NhaVIB9YBJnbfLPMYKmNafYDHNxPkg32
s6f1CO4j8n7hmq7vcxvQfQd7sttYuO2ya3Tj62C3+44b6Q/dGQ9y8MqvKNqEQBfYDx1ZL8KuHe91
U8Rb3y6TQ+nUyY3thsHK8NruKyrpt0ORpN/1Ifwi03h4art+wO7TECfPkPYJd3a+dlonf3YkwoHK
1WrGfeS44bGsIrYsgliCApvVx8g1xvumNu7B08G+QqMZak6+3ZygH1bcgabtjez4YxCVacvuLEBb
d1vVIQqpI3eleQDXgQAzuGiZiM6lEWKzb1ntW8XWPI7ENxTXQCZLOZg1H7bAUIbr2EzEFeAXcc19
ALwQcCgQr2fZ1YD2mrsoMnziMb0hEzBcGjLTnWeFi17Ld4HWxJtOFX3gv1q7Nd00WiBs3B0s9d6b
OnygBUY/v1Ir5H5+zszwPA9Kc7z1hzACiefPiQQSxivcTPFGoxIRLKg/JiYfJzTqReZW34jsbVR8
nEUih2OTLQRTlG8T8dt0JB86fGoXfTAea9S6SsM9QMJmwThYPPLUukw1CyOkMRAciDdU4xAIsz4D
oPFEnWTioXE2rfbDv0aFO9JkATtqlcuWREdh59WXPLKNOxNBs9Mf7G0pPttjs/nC0vrDv0QB0JLY
K/C7+eL5sXnXB0BTTZEs4bf1B78rkiAnh4MblGoSCKqWgX+hqRpwT/j2FV9M/thCkmnXAMK9aQbL
+DLiwRtIJ3zDKwz0KXWinQbJxhuoVLsgygAgWY1ETjd/7NXIOkdgKODFNJIcmA8QGI20UFFxI2OI
jjt/jaRr6g5KFGkkC139S43iI3LASg/Yi2CdBZV9hwrxeIP/DO/UJRH4hiFevbNqq0BeILSgFi51
6FFboFe1zOQbpIs2Q+GMATCJ4RocXca32AayEBWz8RMb9W7lmZ15k3eBtm3HtjnwshlOyLNDfNzJ
y7sSj3nA81rxgmXEg5+guHcR3o2yAmNY4RRKVcR+qTVdLP/02UZp/e2zBYX+6bNFmgaRXYX9IuhW
2NfZsrbC5jCBs1QTVfPNgWBftandAUdS74suSboFIqugkKNwnVs55dqKwBgwGTnStmu3D7UF0tgC
u9bG2fQQM1uGvY9vnYx1HuEdHbDTqFS8enUQUnc2dQCxc6fot1bviIOGkpBzx2V/pjM6yDgHQ5nP
+WruKEv/Lap1f5FVTr+x4sDau04R3rmDgrQNoPpF5ckJEM/imTwG2zKR37Qegf7pltBjDw49HiXW
nNb/FOOfTslphBOlAJw4YpuuD7HtBxvdgOAuc1xgUPx0Xaqy4tqqm4XRoDKwRVnQA2cokbaT8Qu5
+TpoTllRIALXYq8RRU1zaZRbGwDLp4b/ya3Hnb8VKEWEjJUjH6ss2wLKjbwe7ryNycJxm6lmlxbL
GLohz4ko9UNicsiOa6P+orP++xB77hWJ5v4GbNpArCt/y/D4spYOMldq2kyKLfkPsfMxbY648W7M
gGwHtTYYdjcuasaWyC5Ge9raUrPQ43g/bXxVLxAb0acmYpnRPi51ZKJLoEtdKlwNItYuDKNla094
+olRtSteEi3fAJ5x/bgi1GmOQYM4TTqazQkgE9BLZCCqPkGg0zc3QQFQee703Yb66aA50WvMC3Pb
C1MCw4JDJIL2nNdlDih/ysAg4/J+QcYorz98LC7lsqhrZH+VN3VIJ+jBfwmlhaRA8hZa6/IsOx/F
hNCXWjY5JBq7BNX8SN3jFCuvZgPGt2bhIjTZL8hYqR46c1Eps89L52a2F4YJ6o+pV1oro0ChYY+V
AcNr/FjTjYZbKDw3iY17jk5D976w0hgKZ4ib0wE5qrRDSPevdgN+IQFef7J8GkntMYkMaJYvaa55
DISEEIpXBzNzrLXdpzy9gB6s2ejgAr8Uhm+ddfloqHIvOpCZzsaws5Y8HsQ6wkrFwR7Ed09jkC3J
JSHb4IkK+j2hvZ5nqCL9EbuTEDR9rhQLDapkB08d6CxIWCPApMBhxH7OW5O1GSsb5bvKizk2lM7r
YUc+ZLJZ/tdomnJukw818zxj9nLu4YaTrwwOQcmqQ8KoE9HHIUY0sgJeHu20d0sQDgXfJ1tKPeTO
KifftJn2gyKQn4KUSRRB5ScEeXqDavYT9o6fo5m/BTdpsMuCRy3SnlAFbZ1NDfyAnRUOUIof4nM5
pALcS1K7BQjNXJZNaCLGkwYLMEaK9z5I1ihSFKj9iCBcw/zwu4zLtzzgzZdqQN5e46F+hwWPC+7J
Wsf/Y57s8dJqwYJTAc3vJGuOlyvuBybwXcTdcJpONUtqB6PCmkokJZBEqocOvENl1gBavB67wSYy
AdoDHcYLCi9vIdZZ3btj4Z0AFqyWZNckyBfzKixvEt8arx7rsX5RA0JwBSBjlLOjDXzxg5tDTrfT
xWOQj9WiByPfiQ5Dp2UnXR1mGzVlJ+slS81NPqIgvBP1ueZB/uihCvaudv2lblYh6lpWFRfpI+ub
/BGRV5Q3FvKOHIM8vaBKyr2hVhVX770oh2kS6NWBVjUNcR+qOXO1ocWDqNtTMx3ZuEItkL2lZuMW
SA8iwL2h5hD5NXZjlbuy1EXBFRrtkd2wltSLTLx2KHPQW1Cvy9vo3DRYoVKv3pvVDUIGt9SJpWu0
KNig7zJNs0awLScVABnVocHiAKGkLPHP+G35ZzrTuuIL+LK7nWnkbFyYpd8iAD+ACd7IsDHMoMys
zugQQBXg4Ec4zM0/+c3DaAS50LC5+d+far7kb1P99gnma/zmRx1O3cl9a9z7IUSWNaiE5As6nQ8g
/mCr3Cr6BYQS0uPc4USgpC/z7K8h1J67XTXj3KSz3y+QNshIGg5YDv/9NGH584PRVeiTTMb5qmTk
VWnnC24bt6OMsHdTH2IeQs3JhU5pSFHEz1DeLPeaFeXXBtKQDKmgk1CMnXQoBoYqEM0vloNpfdg6
OouTjQZRo/Og7gDURst6U8kEWImfY2lEHqNarnfM82wfdWC3xxRPIrrq3DGAXqfjXXIRboiVuQxb
vk6KyFtOV/w5MaJUAG6Dw7uja6dSYJdcGvFqmooGh/IldbrwZpoqlUaxDiOtnFw8zbtYICHagmFC
HrjU5WE6c9L24+wPNnLpXdtJcWNjHB3Ez7PZxtU086zUMdtKsIQuYxt3POjdvLuidcBNFYJJnZo+
S7w7aUJCu0vMm1B5lJBX24UNa5fUWdqud5cj3pKVnX6eBnUSSoEA8SDyhRJRIWtx41rWBTQp5Xsx
sovG9eLdls4ldHAiYHH9uD45UQpuJk/3907VP1JBOpWhB6oWHZGAyT6byIPsWTneAGW+0AdsCFIW
X0GgZ9/GUexc8EBaU4sO2gg259Rq3tshSJDpa1CRV3hlvXS5DxYDJwuOVWqr/XzJX5qfZ0lsfNjo
rE1t/hKGQ7rQ88x5mXqDrW5494mUyS1jLLkF7zU/1c14JBPEIZLbBoX4Nz6eZVDN64MlubXtbQgy
pit50aGp6l1i5d2ZWn0UJ7eVyJ9zR4BJQ81Mpr4GZwXXzGA/29rcqpZurCdbcqGOVGYAXeQA8ZCN
5gxLyIkGjZ2s5qsGjrS2SQ8G6nm+wErNvWP0qNcyXHzgOB/do82bWxpGfxLqIkoolRafZjdK0PDG
00eY/4QEO8oO7F+X2ST86tp7TniaP5l0/GhhgCYRmFR8YeRb88pfaBp3Pv1VpemjjNQEXRW50MEb
wQFSG7Ux/VU0qdN6EN3LMrmcL6s3wt1pJerW57+0rVrtoLvdl/mLQ4AUvP8y3c+frhfMu8mDF5pr
+j/0+kJFXYebqTkW9gEMG50C03R7x4RIgpZn/WtcNw9mmiUPMSQbD46uo0JX2aFnZ2l5cxmxDkfx
p1tvGlAZ7d2ssB8liO7ISeemsWy4Xp0ji2krjeXZQkKA777tjaeuGcS5Uy1eeOMGtSJgTi49477i
fXV1QXrVuIlxT6bWALVXkAXRkWx9GxS7LMr15TSAmcF9b2x8KQ0wcaJED+vqNt7T5ODETQ6IihgL
atIADz8WjRv9LZnaEaHEtG+rLU0OtEl2ii3xnTrp42qRcUQKN7iZrt5YHarNIr6myVwn6S66XVzI
nw5eHL/miWOcqNVjebj1HbMFnQj+oFHrg1tUqqyok0w5JDIXduX3B2omY2HtnAjBOnKhj9ABGaeP
92TQHGi8eOWo7+gDgNZDPwSyx1YSe6ouetYjq70dbUdei7F79zvP+wJp92ENRcBhF/RohlJbgXQL
NZqx552KKoMCHxDUX8BTaIMSN2uORRuhdM28ncwtFPhkWYIvBDGa5ceOGxRqu6lOb67NT5D6OLai
WHwq1LPiGmLihnWn4WMXgf9M+etAF2+ylvlDgSTbTtaQ+EGU1ntQDpTaxhrwza6/aghyvsUMBZBJ
Z/9IrPSmSQfzRcbNAD1QU9xyK2q3bmn2B7/kCeIUiQ7WQLt/SAYo4woIdH5Tw6FRav+IMNzJEAzG
T9Tf+FaKn0aqA5KgcOSRq4HZwkgAPkvD/gkaFeByhn126xT6PPUcpBERUJvcOLD35AZ0xMdsg3Kb
Z4vibz4RHUDyeADNN+Ad2iIb3jMnRHWpZz5DdrhEUaKR7eq+SZ7K1j45hRG+Ac+TLguUR1+kY+rn
3BiQWrOG6O3nyC6FGAWNzHmAsm3L0ldaHCNBFIj0ic5EwJPprPuD7U9+gW7oeG4W6ac8m8at4Qhm
sN2nrN6UY2PDvcZGvqf02tTrIEu2ZloJmMnPHB050yxpWe/I3sfpQoxI7F6Ktii2HPQDz2ZWTHxW
PHWNdWK51R5VSBDnTfOJzwpradjjBgTapqc9KX8XcTKg1FCmwIYcPMpm0ZlrVTu/DLkHHuwyTP5F
u1vGcuFH0j96CWRHUCqT5JdsZEi4GN2KOpAnzC8RNAStVTz2K9RQ+cfZzR9YuBmC1Fn2NtCcHQo1
jjJr24ewM8UaLGX9ZmqOIGKzeYWPZDrtg+yMEQSu6Yk66dA5IAwDqOuWWjRbnxgfs9lG9zFbYGnB
ppWiQcTLNZMFcWZBfujUuUZ1oVatp/Uu9rJqSU06IMgLYs6gvtilh4JN5VGDQGxpKykRsv1hjslD
Dfh1jj9dxSqh/Vq04J4MB7u41xLjSNwMPtRJdwmwVute3RTQ6ItULLq7KSHafW9341GH+OsaD0fn
GNZBuGzc0T7VSW496aBLn2jrpMgPYKEsVgGq5r6Qm5+W9snQg61r5i1A9fyN7pi6hnBFiZjFbaPr
zbEJWnelB0n0JrNzXlre1zYB7erYjNFBz1JxrwZSf5Xk0NAxUS5kRQnfJynm4bXJ3wMEfMKw6d6Q
Le2Wre2F18Q1DIi5jmAZtfIRIsrJhy+DIouEHKNYGUietmDoBfeHra96OrOwVe2EdBEuwNnUq86s
8JU1PVTcXcCE1AGkmDLY1ijo3bLGRlJW4knUYBkBfn9n3Hp4ztyWDlLrii9t+s8Im2FVcwRd6f8y
Ddv4FspySoPryjydfU3BtQsxxe6rOfb6UiZxBy29oNs1vNV2OjKdNx0g4Uvk5caXsu9PxKHtCbB3
Rnn3VS9TyEECf6F1cfYgAL0HdBtnQVVANhSP5Actlh+2uZfOhK7X605UYAay8aAERCM70Ef2eZqe
eFm9Tp9Y/Sm8ANkXeWSh3EGxIH70suKU55r3EIPw6YAniroLu+Grsqc63hZmGNoH7oAq5Vf7iETG
IjfqcofHX3/Ggr8/j4x30Ie2821iFtGi1Pt4WFCPE0bjoilZuM27AbpmGnQQXE8FtVRztjlJOuxQ
21bdtupQg1gf2QvYqEkdsy2vnXpT+ma7pCo3qnfDHvjWsbm/p/q22a458bjVUTu8SImmdVa28qzq
Frm1ei0knh6BZpg3ImHaOlJnAR8+zsj2p14UloI+B7WS2xi/noOL1MGmHp3isarEu4Uo43tU1hsE
4rqvRuYnK9RPDRfpuojsGXm9EanDl6YYtYXvZsbJJUYEChRTmyEih3VOcCATHRwVRaYzpCmg5VqM
EKJF8eomdiTQygpwR0VcZAMBAPRvLH5GICe/eOrxK6T5Yo6NvotthkdyofXJ3tY1vCXKBBrobR3Y
ENMx4ncfd4VrcvZaeGG8MhjLLl6iu8dwzOt1L4UE1ht4cah5vtt19mPI2+bBDaNm6/t5tg8yBqU0
NRl5jBYU16OavSK0H698ZxQrR3eHHSgEqUadDp4Q5dp3mLmmZgfw3h3/cLAttuVZhnLxobkfhQ9o
fxJle+Q0ADCEwsMtlEE+bKVz1vx4L0K+/pNmhW/hVas6R5WKd0Sor1Cy2Gn3iK7hW+iioFgR9j9B
6mqHXK+JVxhUnkCkWN2GCMZMNmpSB6rbm5211BwQILR2az4CBt4ebLNQ3NQuwocVpCHmJgeBIr5X
6xxbASqkXe4tE8UwDqnWJ15Xwb3DmvTUDom/JEZv/pdd5lZ6yi0lz4QI/BpcvilECYsFblvjDXwb
EjX/Znp1JB/A9YL/iJRF7b3uViAcUo/aIfzwbUMwGlumDO9CA+TV0kciC3vD8autQ5mnl8Mz5GI+
7FSIAY7MyU7+o4j9daCNwBg0TbKzuyjcIMmBvJ474rmIXDnYbQAKSdJ0ZyRZ84U8wiaytzHE+RZY
bGXLiXq+0fR++8c2Ec8jXwaUDHO9nclBDRfyGupn9JXK6nOTehHx7/b0/ZdR97fe38bOzq2aqnQ1
uR2D8dANSLpCCr089ogAbERlWPcCJWGQORbje+7fFH3nf7fG8ofFXPdRpgZ2lkHvn1AFXk1jZFZo
azEAqUT3mz7Y1TbWwhyxJ7UGkmrB06lD6o3WUtdfZ8z0jKsuQCaxz0qI+9hAXnc8qyFQPMgPJPbs
B00GrM3b7NHWax2/064CN01mbVKG4uIoKYszQPBijbKn8qlyjG8EbdT4Nzy2kvd5jB6N4Urz2Yvk
+M8k1BoqjMvN3PTqvtxAHjncpE4QnNgA6BXrn6n6Pc9bSNOF/nBxbbc7mRIbmaj0jdc6mRys/l7v
jQWyBSUqRHBL5FhhIixsFyeSoclUk6km9VotsJ3Ui72i+Ui9fxqb8BCZi0yAQFUTFywTsK6EAK1Z
9u6xlDqWmsreVRyEAUPzUko3t37IxHHvoEe7AsNtkN2GgQIwyOgEpm5mfxPAEK9Aq2HfaAVU/wbN
SR6DNK/WUJIaz4B8pQdeJHw7Frl1teKCLVvGw5fWFHdZmts/AOxHfaMn38Pyr+FOKFG+0SYmiPzx
rgA/godQjJedWNP6qB7on+j2J7tpC751impSH/IGM7sC230UAsJIsyBRVoTNlskQZLgjBInmDqOw
IfihXcFgAyaqAlX7CK4sShZ1R2o2Q/7RJOgh3g6fe4dfm9Qb64CH/cux+YganVJkK1DbnljtiL2n
FlioRoQim1tm4ZnadFAufj6KfZw40cnA4pP4DGLZffdZHl5519t3+phciAzBEp21RdlovCGvIRu/
A6UXXLG2nbzIbA4WvPoUXmrl+nMu8FdMXqIu+Ea6tbVGhBIFwn2lP0cWuOFwX/u3IqzBx42H/xkY
GeSg/DZE0KWzziNKxSGOWFt3TV43y9wQ/ZfYs15bz0m+m2WD4SoPxdISWyU9eecehFb7gOkQZAtw
Twc1uFG6AWmS1ojOvqG9pppvTwvKNjGyUx6Hr7RMow2CC5TrwrXa5ECLNc/GbxBg+GJNbF7E6yV7
Pz1rFV4VivmL7E0vAe1Qdrtzl7Mr2SHTmeLF4JULEPaOW4BmsmcH8uLCcMO3zAcM2gEX2yVOw+7i
AkCNUoMmfIshDcB0cG+YTuRvfx2ZGNF4FZn1LLCyOYOCSZyx6hVn7EDiHeu1J9eKoqMVR5vAzMr7
NI3bK08cFLR0UAbtEXNZVr6u76hXa1lzCgL369SrD/y9BvjjiMURdi3c1iB5iQgZ+dIBxHUb1gnt
hlpR6fHVP//xv//f//3W/5/ge35FGWmQi38ImV3zSDT1f/2T6//8RzGZ9+//9U/bcy2XMRscFswD
+wjnLvq/vd4hCQ5v43+FDfjGoEZk3tt1Xt835goCBNl7LPwA2LSgROjWs3eWp1gVgKS/a5IBMFwp
nXekzpE+F99abTXtY4MuTI5ArGwTWmF1jLU7lJqx9MLHMNu6xCsHuVR7EQ5ltJ1UBpOo+aUNHPEl
RCHMvMyIExavkI3JIBACZiI6BIn/2UbOZZaudPzGD5AnRvWsOjCR9WdLHfq4qTY5HnpgZPqrN63k
F5DpZzvW6lixs4xXqEdy28mFxpIzTQA1BX3x77962/z7V8+5zfHLYgw5aG7/+tWDHi/Xutrh900X
DTskgQNUTRnjOrO18qVKkDRRy4luBA66dO3qSh4cmCdAtXWUif3ZqxK+dshC99M8na5oNqxeQqxY
OzBWhy9pVJmr2Eq6swNJzGNZgCdjQG7qaQTpM75e/q5cwT+NGm/lqvtQGgnS4US3mVENNzKMrYNt
m3jmAtLg/IffpWf9/uXYOqK++HZslIZwxtmvX07nJqWL0nlxPy3SecGAy8/tJ2Qo8lsoyra3gOo/
0uMwqoW2oUceNZUXyrXE7VBAq9gMvVfEgOWas0yANQ0PplDUEGtgrPliyursqDUiXop3ItbzZ6YV
kAwqOrgOuX2snWuo5dUVhfYbJOzZfa7Y9Etw24LuIPGPZANlWLJtCvA/Ui8NqKJ+wxQvP6JmUK2t
Ihu4PStbIjgV70dHgLXfF4A89j44M6wuqZa1DxRh2NxDu57d/+ZrG9eam3sXyh2/Le1JYc6UzDuo
TpKfG9sA6KQOQQ8sf/WTYUffq87LHhp1QKSwqFgMAjA0soi3ixbQw0PmFeLBlEa10YwxX1Mvje66
dBqdg7z3Zoo32oWpr027ST6Ry7eNo57KRrOhjtLUw//wi7C9X34RTNddA/8YFLMdwJAdS91On55U
eLKYA6hkgnuGVxTk4/T+0hmgVyacYVQ+GV5tvtIizNba/hQwv79ooYclmlZBCjJOzqQqO6nEknjs
JA9Lp5VXFMWiUWpvEYoAob1TxhCXScojDaIOav5L2zRZoCf+tq5dVNkMlpvunG40jrrtGkc6s/vE
KhciGlBthUSRvrPdeD93/81nMtiV3P6HZ8+vj331ZYIAits6dz0TRHQe//XLTMJKN9JM9++cvh6Q
is28hQH8wtWMNA9F35mxblNPvOQ6W9NalzyqKgRKr7M7MNyCeBZpxMIF9rgtdjXyDOo5W6mn66cD
QEbnVkLLDQ5khsYHgk5GiHBaMIpllRigdzX17NbwkmhBwRbq0DPtowPZmQhRAtC6a7YUy7gowGXj
e+ktR53Lv/9WPOdvPzHLdnTmGCYod3Xb+u1bwYrKDkST8jsdcrlnSwlmgNokQQmbUrklTtSAx/Gq
L24jPqarT9TLOQQNiC6ZbODPAzDWBZU8USv7zoA6uJ43q7qKNXBxZ/WSSgFzBnoOSCEHR6YqBuNg
68jCeZ69ao7qNEeHdGOnQkOFH4MUI9KCHTWlsnUuEErhYP3NRn6FCjVNzsqPbEPtYqltay+Vovde
OMFo3+MxDF0RM4jB1MXLPfVEJTS2/AoyXNT7yduz6xoCubZ3CqWpfgLDV/ycik1s1uNOMBSqKLue
9xzPCAQVwZqCHT8I+10U4zN30dZef28qAEkBIDJSt9gpqZbq6wYoKKUNwnKQCAsDAXrnzvD3EPcu
LrKJQDM/Nv7RzZwvqZDNHZlyvLpWKXIYG2pSh5ECQqUbr//+N2Kyv906HvQ2PAPiAh6zsQtX/Z+e
Q4On43U3WOVdGBoq6iye47qK3kSHokO/5/oVmZ8I5XkoAAa/XvhWgBED+X3/pUBaaQPdVLBkODx6
+HWkV7U6NjDDycu0CBhXcLHwLq4QkwJdLTXdaFyHhRzv29ABq0ggNpFSxCtyLT+DJhalpqqJHUaz
cx3FcqOaWQXy0dJl/Y6aABp9TElNSCGvI5SarV0Lv3JCBEW+Wa+jkTefoNdAi2NlVFUTcAiBqnGf
2oC6TdBrloFIAkpgxgS9htpcfuNb7BP0ugj6ei27TE6XoOsMAOag7ttMnBfTdOQtN73gJmmBf+0B
4nmxpAmlcP3/U3YeS24jW5h+IkTAmy09WSTLy20QUncL3ns8/Xw4rNvU1e3omdECgbSAWCSQec5v
1OwMQsF504Lq6Iel9hVVkXbHM9XfS7c4Rv+8JNc1tC54p54dhNTbZvv9Pq0RzESAl+EybdkVAaH4
8tx05gxuFOvGqerDNzTXTfA5ROtqpzlODRkBaAXOGvWL6E+WT/kqmyv/PelnfeMrY/qYgw09dEWv
H2UmqyUDeJ9pULPgxStHyMn4ZPX+uNYxjSM4DTfZXQ5Sb9XttG0so1tr9vxRJw3Sb2SUoarGbQ43
2mNi1Ty6ARGU3OyybwjAn8QZso3bB2ucva+AGO117Ewh/AnsU5221g5jRMBe0w2DO3Czb27UnBo/
f4fMkDyqPA6fJzZGeF5gcG0V/Rt5rgA7u6B4K7K5wSag7PdStKu0OzY9wHEpYsJsPDWNuos7o3gm
wq5tCjV1XvSqSB/Vytlr0+i8SNUY+e3G1/15Zyx1ulk1OHfcuvtDml/1Mj9KsBbTINQNU/soAaNQ
MmRLXTs6YKN7FUI4iyUX6bavSq49R7VFUK9ojoZfVz97PfluxLML57Xx12zTzadKM5q9mTYKeKAZ
uQZYnLsy6oqXf5onTY5jVlZ7Ahb9tuqxxMuj8qVc2CjAIHFJXogouVJg2tikOT8p6uRgYRwgfe2Z
p5QbVeTkx+mLWxSbeSqm9ziBoOFWtkauhR07q1sTgkbBi3QRN7TScgOxaDwNdVuTgRv6Ibk0cVGt
G031ntEnDfeGW0Y4zhTTOdGJzgNJdF5tnUSBXYTuDzhV2zQLzJ9B5z30LRkZGQ4cwHs2gzDaA2ia
d//+JDR+f1uyajBVQ+XFYGuaxjPlvx+EhKGqVh+VHsN4jRDr4JNeEsoAclNPXthpB6TCiIhIXY93
VNj2b3NrVxjeoJJvO6X2HPc564Ghyv4o+FYCLjM/33uA4Q9IVPvRwVkkVkRnpUNklf1P721FVKVb
DGzlDAtHjHHXQdNkt3WEAfp43ZlTcu3CVn+SBpUMyNO/fwza7+vS5WOwVNYNyz/blh32L+8DZxzB
ebtqd/3AtDvewiTlJ6/ifIyIF2EAQ5/Ry7z/6NPA2JijUf3+MJARZQrIX379YYmeHZmyeP3vt2xq
v61zHM3VXJe/nMvDw/yfnSdMUw2jwSi+3hb0s+/UKKEH0TdiwukSlEdtJ9lXnq/u/1Mt7/haA0r1
v9UBuo23atXoom9Ybdx7N3HrbKyoytFo2kqYM3O86F230HIp0u0UNggHk/LY5IkWvihB9XGGEYK5
GTpoHnmgmZtpObv3y7HI+79sx2X/cI+EWLzT2QabbCwM2zNVyv/9dR6meYzq2UoOkw/Vy1obmLL0
M1bbDgtNAkjOyzAPGOouhJOhS54AvdWf7j18xZzJD+njagh8XBt1qAzROGLlFCIwnfLOgQVahK+W
mlWnYWmVohwCEsGTPQbn0FTxqvp7fD5YCTxhTfuhDg///h3Ql+jCf/93+fG6Diohpu44cLL++78L
1SKbyGQFhxuHyyjXt4gMsX3vogc5iUs0VOrlkMxBgw449f2Uw2lDoHqV2Kg4Bl2PMJ/qELYOdGM/
oeUcsl+AuvtL+d4unDC3/r98m/kjGUs04Jf/jKXq/E88z9CJ8Jiu+3sUS8XVt3CisNmnXWKeOuzC
1yCFQLANVvAlyjwk8ACeu04NU9Ico5XUgwBydmgxkoCO8vCLpxYpZkeWfdXIObxn5EWlW15Y+UMQ
EnaRYmEhS93Eg4qoY8RqeWzLExmzH4Ct4p9ZeWXRyBspDwwyUr77dZEaXhMZ7F5MP213mVpV5zbt
nRNJ5GHf1ub8BDc72PAo1z8v8/StH/2c5495dAWlR5tkYlletSDkBYKCZH8FaH9xg6Q46fy6tSU8
1KFAFXSXWXmv0d24Si+pluLUVfMB9vN3qZcqaZTD1Ff+RmPZv75dQSqbZcpGG/tVl+fBXup+uZjr
tPtuipuHX+qyPs/OrVptrKHCb1KGyKUsyF97Pa2zX+ukj2LVxeKB1hOw+N+7xoqaPaGrentWWtUx
UFFBTGGO4eKowc9003wD20+3znGpE65PNB+ZvE7pH6RcuEWwbgMtYnU7bVO/sXFVm5NpjYAybxS7
zV6dLnQus+k/2mZIaanqUl9bNa1q4RViZeRvAvNBMbOf9x6Dpf5EBNvh0W4mrBcZSSLOObYONssy
h7dMhHA6ogWddZEeZlolB2LjBKCXRqkzEnNL6Cp8ul0p86ZdNk3z5jZHxIo3nuNHp95HTYJS3DJO
b9x8q3mas73NUPjVs4G/5X1SR5ujDUTPci+zmnPpX6M0OLmWahVr6IA4UpT+dEjV23XawDfPWLd8
lu4yz0haf9UipHmSoh+65sLaAde53IIcqgA9jdTWzzIqcAPlUJf8TeSupM7QoSOQ675K/8iMEOfw
tXAjn800+t+MoonOLtpwPGP6nR6a5gtCj+aLMSOFhZ+Et21tK8zXo5KscGzJnqULGAMDChtupJGu
F1s9Ntu916Mm3KTf0yFNd+NsRkdT0ctP6eyzAHHS7yAgm43dFvoDrqPji9L3P7TKT76Di2Ipkbfa
1Q285JHVqb2Shtwef/aVozxHfpGc56ZNN3IBIuMP7gJnLPrpilQfMvYjfwq5SOq/FaVnoL46pvu0
HLx9YyrlF6y315Na+zs9baCWeqRxlPZhiCtyDx3BwDVPl/ioJY4Kx5qPjMijuirHSK3WPg8xXwvy
Z2nV7Kjf2Oz891IMFQ88E8art6lqvsMVMZqr63XqK4YY0c7XCeRJscpr9RFK4+HWtx3hZ2MVUOz8
xvhDZnNKR9ljsmut2YVrr7oymi+Z8SBtt5ocJkQG4u12q67S5if2LFitLHdupOyvEBGBNtTw0iQe
+3HPS0w0Jlm3l/voCtU8G2b+cc+D7T4CJ85v97x8HXZoGxRbuWpqgWCfHYdM+nKB5SD3Tbx5uN3X
v92zDBob5X/uOUhqBPvJuz22+bgblMTad7V3LMnNwUHrSoAdSs/SQk6ntKuBrZITKSPHOnjS4ioF
bMU8xdbt1rOF1BFbboBr24ILWeYYQFTv/Mj9nBghRtJSpyIvGp7l9FZb9rq6Amrn50qyCSNeAEby
GjcVfI4alTeWIOkrvMv0tcpwpBy8Z+kAaMDYqlCptlIs1UR/YbB0lCE4gLmbIRzyndQ1LsniLlpj
hTodiz5dfwxj3iZsweV0Fbrbep++qoHVPk6avb/3yKqp47/ZFQeZq5tb78InkvfrqiwfpJ8MrYMR
OzZ1bI5Sl4/qcJ7M+Otczd3RNap0Q2Q33pvtaJ3UJM8uwVizUh83fl4e3aTA3krNs1UaltNf4bxL
c6f5OaXzH+yg9U9uQXIhrv0cTDjCd3NjsrHU2+B59NGRyXs9+6ZrLrliBgGYZafT6t9jy0CIv52z
F7nyOBXWKY5H+4g04L50beSF9Nl5aOPwL2PQK9KkCuKWtmtdIt4aO7MMNNh0WGZPSeWtVR/Mg9Js
KxNhjhSUxXc3UK9IaC/pT6I27siHHAMUCCO9+FPpgj8qnF2/2KOarM1h8l8b9Ck32DCo0D7mj2vD
4i9Pv1036gL3GT4EtLkwHD6BEobgrIEo+K/rYdENn69oyp03lSiYo36+q9EA2fgpFjp5r7Hgnnrt
O8S8ld/rzVevgWofohp3UIllfPJM+1Rly6y1p63dGaMjY+y1xzxKyOXISGKRflhNr76nlScHM+mt
DMjy/azH7jeoJSkGOUNzBKbvvs2e/STtsx0T09Wq4RqWhOdhN+J3vlwp8wKEvkznjZ9dexzVMNlV
eu1/8+vdbaDh9lu9m4uTphLhwuTvy+1GQM2ulJwPLmFDcNHJ36yLZUKAS6ci6vJPsxtOBx0q+C5r
u+5rUk4r6aAY8PPw7sseEF+qXjwX8ym5VGNB3m5YNTwFYCDONgqYG2lQrGbn8dT83LmGuXeRKt2H
yah8Lkz+8ss1kbirNnPopqRwQfzgkVzdPq4CY/UVeJfgxVZwqPEXE2EZUccgfggkfW1nO9iPc1kf
cCGZPs0FPivLB51k6CoggJld7FnxgODF+mrmlfROsuq9mnDwiMATHIogwTbslvgm+22hnUA8yyZ1
uQjBSIMWOK/KiDnn8jatldh6KZeDm7K2q4xY2crrM/J6Gtw/Qntsbi/UMovmfYHuz1oGSa8e9O7E
cvIiJXvsPFw3Bl7DRaHvWeZqJxhUKwdUzHtqKspzEpQPmt8Hn0en4MOB7HmLRda1BsxJzcattNpZ
kG4UUndHCT6CJP2Zlq56ldIyow6K4j1fZkSeDmF14pdWxXX/QxZPQ/wmIYWcwZ66587qWZ321agf
Bqd71JcGuG6QyH5pVsbywEPfPs5ljIcduCz37Fv6f06n0MZlZx7/DLRvgxkg9t31GUEwz0jWoRO2
a5d35L4yVDNZY8e413vXuDbwTV7mWg0vRqY+fnTOFRJ+Y5dtbmWdeCEMzarF6WaZrMnxIVXj5zTy
0hdS4wT8Q++vzk5p0zs32+ptw9dMLtSYxR9d2WpbkOjqFryzgRKXHX9OA8XeZopXYGxDsRqQZPfD
pDxLcTT0Axg0VlGFb73mc7ktpjz5HIQ1mYzF1IuFdPIZtwR3X6v+R2ucjskGxabpKK296nw3i7B+
lKFKsJ0NFcZCWpVPBF/e5TpZblYnualsmR/K+D/flLRmRB/lphQUPlksJNXen2b1LCjPG95zKeYk
wFc+O5mbWIB0uckI/IIMDRSfAPvSyRExgftEt04yZ7R0srJs3lRtsGVLvwaWFL+CA5nfDdDuSQs7
WErqULBEQ41dSq5mHI1ZTW6ltJzORlAMT9Lmt94jel3uo5T0QH2tkJa8lUBVfu5GR7tKWx5kP7TQ
im6q4SoO8+RGzOFyu4Rapyt+G/5ZtMERWK1XuTcBCFluzu8KNAu01H2Q1pz3/ErLTPI00or/O7+p
FKRtF6jvtuOl60y9tHadHEmNFW+z7cT7RFG1jRSDVG0vbu1/cVQ74luMT2kwoTYmjWrLpQqj8U55
oxRvY9IXuzwmRC+tg29k52biiXYb26KT4qZv0jXLkSonUM/Cfblo2A39FseHlOw7E3koMJxA/6f1
0FxTA2uBNMm0Dfn15mpV+PwCyuE0DsFYTDg27G6VVejRVDXaU5z15pHQw4Ql3DKHChAkM7Iv9RAe
xxmMOuKI+avmDdm1isKrqmhKAVh0ZsOmGdgJLa1W1LQP/gTizM+q4lXqMLr6ZmU6QKylKvIGTOOX
jdAkE0warAW9aHj6Mn7UgE75IeaOUpQRerkLk159kRotZK03WWmyk7ZwSoYnwiC37tJjGDG87koi
SVJ0CXsi3N+/zM74Damc9izVrQKskS9of5Ji0FQmTCPoAlKUw1Drb0abphe5kjdDr4h4e0FZ4kbl
oFobvDc2fFHSp8Ec1a2hdv2WJ021y9vC2cjAvtCUl+Gv2/+2qbx5M0E2B5bHLHNs6I9JGu/1cMpf
pbuVk5jV1Vn/uH03MNkDWZ+9BL+pNXxR+PjBGmcnlL0dw3hKnAWZrbine5WcJaOzA8k3XqR0q8Jw
g7ThOO4h1H4MR+ffADo+9WuUDo5hOTrb1ITnMIGCfepjN7sd/MZdDBf8k9cVyMxkDXJ345h/9DO8
bth1DsZ+XlhGmyEJtAv57PYCEjDbJGMa/uEfJcx8b1fN/l/bZTyv5ozNX1rsyHI5m4oU0UPXws0X
d/R7UUR07kWoQ8jPLJ2hKdKZ5ff7vVXGNsAyN7WnjkeXDNZjY2g/JSVsuyESbXVt7yUlzKrtMmFE
8NKyCpVefuy8TwN6xUE2eLubh5Kuvfdd1D57plc9p0b6SZAwZRy4O6csvV3Hq5OU7GqyoVVCMi72
d52tVKmzc8i2JUmisAQF9J8uorGVjGG1QQpn3E5DkUwrx8uf0D2MjwKQutUJTMoe22ZzM3fD8xuA
SDmigG6rLh8aQsrhbALZzSHOoPtnvEsrFmMYHOPrkCZDsBsD4nSlMqCmqemFegkTb6uRHXsylsOE
+sVTkJU/Jr1OTlKSerfTP4ZKnRxUWxk3E5u2R8tA6zhCnPphcpr+zUq6ZttWYbMblqKpaM7RjoNo
La2FGXuPVW2epFGqyr7feIaqPUsJvxzkeaeseMCD/dfZVG0XBbX9jFN2+6Ikl07Ph2dtsT8fMlLo
nt+qK2mTOjtQsLGKBgJCS3+p85JLW3f6uY+z632gPY3qSoq/DTRyi7Q4g+CDDYQp5o8ryYA4y/1D
obtues1ZJyC6oBHCCpyDouT6Q+4P9v+cscLfaY4P+qslekQkjSjFwkIAHjBUvXWWUjcq1gPGGN+l
JAcg/9M6xul8b2QDQt29G7z0xFOXwTKNH7XK8uuONn2ToLq9zNiGlnUeBiV8sUNAUmmOB+T8SZf/
Uoys9cYMbRcJVD4+OcR1/ZAahnKR0jTAox0H7ZOUamfoz3XhzvuUzNk5CkIcJZdD8veZFXndvk2q
r9Ij1aqPHlKc0nRtmWWMLaHZIkELCWjGsnbloZZ9HarUe1SXhmxpKEzArAjCQtMvBu8RsvHHCNiu
P+dSh65jpcd+gSgY2mw+m6hfznrzki0wBYdH+6EpCaNIB6kbFjEgBSzsbVBTKOaz4+1y52Jb49pO
9AiwdG5e5TB4IzZseOjuegyV2NDTELoL0HlaWkz4i6NBSE36SSvgwrceV7aDKGvlno0liu0+iLCW
p6Gxv5IGKS+tih/8AeYT/n2Il1DuDfrr/SxQpnBTLnVKQKuZeL+23vuNhXXG7OZHOAzVV4KzpEP4
81/Ju+ovFdlIqa/xoCds1pQHdYyqryHbpGws7U99x4IHCU623Ev9fXiOS81DDTT7qdVRrJnxcfrM
RgIB9OWsXurkTOqkVfoNfR3+3up6w8fYovbrtTeE+l6ZDUhybYhIEkr8JwAoW6m618tZYbfBpXPN
Zu9Zyfxmpv5FwaTjz+UEyOQgJ5jC32qcGiffmxW5z1+ii7vwpNTaU+qzh4jkLyenjTdj1uNOAwES
/qb2cpAGY9bDk/efES7/0+uNCuRg3ALGw5g3ejG2+8GttDf+lMp+SIN8I8W0AWlsEbZZSbEZE7Zp
rBSCOtK7taHou2GIY7BDDPVAOK4qfnkPSmtobzJxHVcEVpdiaDOxlxNr94nwohM8uU8IjG3LUB+v
3kIOSkYsQlUr2PSwnkhl+61pfEYxDEnDJCvXmpeanxU7J1qr5BU8t8r4XJfN18ky0qeA+OfbPwxS
tEnd5IVuX3JstRUlTlgrbYIA1CW/mE0kJ8O84Y1lH2zDtnaZouf7CYw38XFevlI0GpOd1fLylWKL
n+p6zsLqeZpS86SnnrJGBmr6oiKatO47KzsTcuk/g0nLTTwTpFdYmgp0M2/84rmI9iL4lJ2NXpFe
MvifehkKXJBcs0OiIUn/2VQuMkPZdh+XleJvl6VXkw7FrlIGbUP+MLveD7GBHlypXu41mcZ7fAUm
a13XVnmWBtxF8ivk9+6sIuz7Jc/4LfOeecclzD5kU2XtEjKfX/q62aQLZil2MDEIytY9xyjBPo49
luc3MBMj/TpO3tOq/Rip+dltpHRI/x5Z6ZlxGyloJywmn6eiPUR4VXxv8v2IYNXPGifKVVX29ruF
Sse26IfoUldK8lAro77zLLt4JdJCbsvpzT+6uVvJqKSYvnbhHH1uCcZvQJWF19AktapZxO8gwSYv
ceOH6yBLqx/R4KLyQOYs8XmjKmXzZY68Cs2WJnxELrI/unXxlUV/tqlGk1gUxkvoPU3uNxacYGq7
6OdidJLAevuaZ5qz9gsretJaXz+4bmIfCkMjSQT+HpveYfxq2gU2NrxbNcX/2vFC6DTLu/qVVrz1
UAjWJR4hB80rijeVVBV0T29el2ZYvg3ToD62uCXyuyvepIc1uodgntInqbJrr1nHrhsepf8c9Na+
yrR0I60E8dsr8mjPcimpcsNxg9VO9yylNjQ8+Eb4mMjcUVQrOxtPZaRhuRk7MApAsOU36TsWWX3N
IgvGd6QYmOlE2Ruhq2uf5sU3IwIjbSLpc6pdF2ztDKmj0Ypvkz+h5tmZfCnw8vhSqj+ku6KBTRpd
FvZSRJfBKdrha2F01QFnvWYn1fiYblozzuBSZPqx0MNqK5P2inUq+DG+2XkLJc8wj2DIkpekMPHt
MQF3N06PP1XR+7wKK97VRJNfyhaUUTj1kLzyIVnbQd0dUPFSSJAu5f/Hwbeplqv94wRagAto3Bao
ryyKDS3MfvQs3mMNMbJOK62V1OfaOG/KYDBu3ep8/KVb66a/drNZLB1V1smXKRJLcJKIf0ZJ660a
R8MvoZ3NzyrOuzl60J9U1QsfbbsKV/PyEGV90O89uBlbKdqVRR6eQMFZir7x3gd2+yk0avM6ZkFC
GpPJetuCTNwhcRj3K5uc/x+w2TeqnhOcANj0EGue9800cJPDOlF9Qayl341Jqzz4XtU9QO52d0ZU
Ks/xhOBbCMf7m9V3V13GzwkyUENU/1nmWFSMTjug0Ir3cOl7+dUpp+6IjPV0iP2mfcwmBVVhrEg+
kSD6K4v78GegHizd4D4qTX93U3fEjYbfnrKQzOK40vYwA7pTG864tfa5tY3Q/nxTlwcFu/fxh2I3
aFkTE8Mvsj8khuofJqUONm2jG+951LqHsiIIIcUJSNkhUZL4VsTk1DjoXpPcikPArzTD+myjFrH5
nqoj2XIjz3m/UmyteKRoF7fODunqQ4WR4q3VroP24BARuo0NC4d1XhpiNbiMLW2yJ82kYf+43BX0
ngzbOKW/tWYWRNLOVVGhXFo9r4wOgaZMt9bU85V90GvqrXVOY39Pih0yxjJz7ZAIwRLcuLVaGk7P
lo7guEwVRqqxV1t0VKXIu03bz12DbMEyNh+Hea9bPqYpy3W1Xh/32LdB1ZqaY+OW7cGf8ne8h8Zx
BcuyuciBP+/HWWw8Os08nn/vId1CKK8rEnnpXopNiclwHlqYJi32kZmpuxdvbsEZlf4jL1/DQRzF
jnZVgPipVEo/OQRF/MOJQJZKSRptBf3JLht28TL+3jVOiUWlMbmwe52ctbr6pudYmt7nbnBmfXBD
69REPm886ebHcG4rtHI2MrGW8fBZRbDHM1jWD/eL+QX2I5VSPCVsyH+5PhSOBpGjPN5K3/vFHD05
Wm5Tnu/1XaBkJ7SrP8mV73NHue6uCYxptzmcV9/RoIoudityUCKcVkIPl+xpYZX9pzpNQ6tdSVnH
KuPvU4tUGvotSA4YSrZRAVicb6fStS1TZRW2+PFJy79M16bRXvcDUgvLJadlHjvo2BVJ2ZwUF4kR
T99qscvaDB1cb9C8YxXwLZeibSUO+6awuKiWF3yq8XCTem10jWNVqyxjAV990RqoYHYD3BmUs/me
EQ2Q+iTzxuMcjpADZXJseciRgCskBsKCViMVIIeyjb1zvRyk2LZWtVN9iOJSN1QVSWpy/OVK1VWT
yFTsXGKndS5J2mw6z5gfeAmbxMaWBtt3+i2BL94rSc46WzpKixZh27j0Dpex93o583ztY5gUb2Pr
wDqZBZqrP6q02U+TrpyBNKSumV3kMJkRglXLQc6kLiJhtAEHXa9/a0BqHALiMlY6x0q/n9SyOP1W
Lz1kKGlyf1ezXL5d8Z8uJmO12vtBAHGJzBH6TQd/2qmLPeK0HMB1fRxKMVBMoZUc7UDd1lK89xmM
QF2rnjLs9caJV5ZmRRhK18HRKbN0P4RB+inyk2ehlMyNH/O1aH/t4QFG//cevlK1m2lukYf1UBD1
upbgVRvkZ111tqaB1+69ykljxBHu5fuIWk+6g1FUF+gx2Vnqb52dSXU2fYajndV17RNa8zBbTBw7
RmInHum+2jlgS1Wsqslqn26VZd7sAfQtQq7UFcuhqdNoyx5b3cg0twbNwT8mQU17Vhcbp8XbaVQm
dZ2mfre+18Vu6Di3ciHeTfcmTUNOdSUjpfKXdik3DVoYv033jx3H5Q6kRQ4yo625H3X3Ir86XuzS
x80rHGF2CQS0jUfGZVyVwVReRtwYyewUlfpQwU1RjZCitHR+o3eboK3hVvJX3kmlXduLKchkxJuk
RvvUGJqXKlJ5luiRc3S9hHDJUCfPuvtF2qQGxGl8cIg8ru91toWPR5TDptMSq34JwQq8FC/SXQ6p
4bFsV13ndg2pM0M1RjQkbA564Q4HLVPBwGRZeiEYl14aYh+HEBWIyi+0ge+uy1FapA9YzhY8do+O
89JbGuBOaruiN5AMy1L9VFhJ37z5GYa/VoUVnucGr5kVjV+1DMx6bWUteegKU7o0ACCRN9NpqiDV
s3AMnhDSxKBRgYGZsHVeDZk5/QnRfg0JZQhWaTeANTI8MEsmggJp1L0pPkm83qiR7nCQ3lbTJD4q
y7oL7lKxNcZpfCsbwOSRjbK+5ibH20wYnRJc8RF87Pj5pVl+9ecMEdW2fDAsnTyuM6Ul2aH/lOVM
Dk3UFAezMRB7CoKL/feB0Brc95HHWha5+l51m6/SeK//re88VuGCbfvHOe5Dw8TtT3jybWXue72c
3evm0o3OEbLZyx38dqV7ndxMMiO97OJC+HdXNzejfWXnCG0FVnNBGBajeicwdqObNds6nsHvZ8+e
A5FTKVr3rcz1pxL7pUeVROpb02nzanba9KEfMu9t9rtmQ9zF4TOg1WwGe2ew/N/qS9FbvHRnBQiO
zBT3tYZvTPhdGi2kgl58fi6suc91YpXYsAX81PFe5+gvcrZkoMAySFlOkUkfTiBaF97H6L1nPj7f
6ThcpQSV8zXL1eHxVgpNAlvu+HQr2c4hmwv1WUpeQoTERjcgN5zP4M+hDQ/t/CgHHSDsNvcNFYgC
dXllfjTUICqxXHHdbatanQ3Df2lBVGUV8IQ63Geo0Al4jINwn6cRZvR/zww53tvmBuhLDxNO6E6Z
uUV7zH5qAd08mYUTHybTgVnWl0BLloNBVOSSYT2v++xGWJVS1xnB3qjnkeUpJekbR6a+qu0Iujr2
Pk8dpkmxMp7VaBo2GZGtH6jwVJr9o0Zpb6MmmX42lNK5Tj1pNWmoYJvj26l+7QcLDufc/gUhy91P
TVucMswaEAG8n8bAs0+kdZt5HQd6cWo1G++uUfGPWDoQc4ZQaVt1+Rb2wMB5w9dHgnvlW8YCZ19j
hb2R1gxy4aUesk8Eo9N23Q3zyu2i5qVckqqozMwry8HFsQ88TAFgSGEr0uXqqdH8+XZI8uHX4g9l
tjOEfpXggagQvJTlzJ+L8JeiNPxWly79SjfHglaGaHO75dliHWrgQGMYkvGYsnDrhGoNKzaKnzWr
hglTNdWPprffvFE13pJuNA+JY/q7tOz9zwo0ghEozY9qRnI076f2GquZcRnJdq6reswfxyhUm30Q
wETLQXmhhzH4R61J8IpsdP9JXw7smqrrsBDZYsL9WzCwLNKbAdcYGqUbr+i/CF/HJ5lDDqEdAQIP
dtBSwaWF5oy3OVKGpjF9M8oSpU0S6bhCdfE+6kGE+70VXmN0HK5FFaL52vg2kQiK94ZwKWZmC/TJ
wITp3qDYVnVRAG46VY5ybt44X4zAR2s5rJ0HG2Lx56H7YS/VPh5Qx24JDpIlqFYgmIODBtcVBaxB
wR3VVs6Qh83tEGQkfpYGqZNWS2Obi1g7fYDDVms0CFdKNjuPXgtC3HXM6Ic6pS9NVSlvJdCuQzOb
+i6tcuVLbilr6TDhsL3pqsQ8y0g/B6oj1ivYjLxkmkp+98MKorVS3naJ8Rjblv5IRHLYBZmCg8jf
dXJWx2G1XsIZu8mbejiE7Iz6aXT5YjJWDlad6leveJOCUfCAWGWA/o5j4fzp1FOXbFl3p1sTBt/m
PqpaxgdG2a+ayXf20iC34oN9wMInQGR+ccV2oOIrXRN+mvB8f+xLLViR0CfgXM/T3qkaZyvdXJ8U
gW16vHeX1v/vUVYfVe8d5kuKofdPiBP1T7ARkPow8Ekmk3S+13dRTqJ4nl22g3SThiRV1TMh1qMM
knr+v4g+tMMS4nKMR7LdRNgH1/6sWuoXEdWJvT26A85fStAg36+55SenUexN74GvM4KwPTY4Rh1A
ZhmPVtl8jOYT/QJ6+KcRdH8xXXC56fyJAqCzSNOEFi5OkY+h510aUBrafnzM00Td6KkGGLhxL5OG
qpooUsW9vg/UyL1ISeqXKunlzaG/vyV+9bwA8Gfa4Ws56f6zkr0AEobyshxmLJk2cTVGOykCF11s
lKtpX8UzwpZud260dnq05gwhS7LuayhV81EaI2ecdrgw51tpxe92fMhyfHiktc5Q9JrAcUmjVMG0
AGprTo9SsnxiDH5z9tne5Ppm8ZtOFzuNHkDpJgWQvpbi3a/6ZnQj5XHp01RKuxZPa9VxR7jR2vTq
ush26gpGpix551cFVg+bifF9WkpSper6J2Ri04v0b/jK7rGJ562z9HCBET33oUkAn8n+D1vntdwq
k67hK6KKHE5BEdmSbdleXv8JtSLd5Jyufj/gmfHU1D6h1A2SZUl0eL83eIgpMNmAKaYTo6PLK/FY
LAEnRp8qe55Vm9WjKR+pS6k73tD4jK2dzsLWZ9x8npqhglypp8Gcz+TtKQMpAf1H3FneUxraDDbP
DtrubJ6ptma5czRB1w+u49kHs8w+qqRSIOnbSiAoT54ox54xApbPXsTgrqFR/McF6DY7HJo13TTw
uDCn6/ZIsaAb1RUGjrrN15ooY058e7WaHnsB+BOzNFAsyBlT8qhGpB23kblzSx0UN12Z5Cdnep69
dUXkYe0b8/exwJjL0NCbJXjTJSpv7DNC7v/Jh8b2q8Ri76VSjfgcu/l3b4h/iCT2jpHUvFMaKWBb
bIeZJSW/ouXNknN2tFc2g9tO56Sp+F/xz3ElMcWm5c/YST1VKBEPAtuDNIJ9XmuvvaH942m666sw
wnZmH4F2Ko7fGBSI1Bnizxj3wTBy94ASFGROdcR24RmiPnmeiv05dUJfXwQCIAoRe0jPDsLTamp3
VDr249gzL6tZcpmgLfqi7B574PgYxP53ahVYzNZGt49LrT5UnZL7ownBVM+GAF9JiE7yu2b3y4+u
7o/kF57bxboZVaNevBZuK5PTsPdkU/ianP9G/Y+mwH2Zve8frLD5LNrvuAweE6/4NuSQSfSqR4pb
vuiw1fyxIVxeV77FRRpYTc20UnfEjwnzR1Z84Pt1MPhkCo/QvMlp/6gsE3aW+Y4aoA6hHLM7IezF
N5MByEBRxkBfigyClfWPLvUFwjdrSk+WIuCC74hJ91XBBDvnhE3VVXqVNszqJaZuZ6VkFExlf4Qt
+kMZi+K1j/7WWOgeEaG9KaCjrBOWazUBIOVyNZyaMiaPxdmpmn6Fj8l/stS4MgEvQJEc/2RJ3Fy1
2SAMLXvth0F7M5xwgEEZKJF41dCF7EqcDXYTYwCIp3kmXvxqLlNYCpUkrjS/jh2ZTxoSmf2S8mVQ
6B2OEj5pKOOzV3d7Ryc8MSobInLM8bnXZMPis6uP0sZ0cBj6J6gfO7OZR1jIZqiVruKrUuYw7fq7
s5QULOdy2fVR0YQiGc9NDzcXqyVKs9DXlV49jSMas9IsIL7C68K2nmq/dIhQqSgTdT1pcQOpDDKy
r64DzZnUHNHX9rHrJd6ZUg1sGJAC64XTsqBjMIkA8rWo0EK25W4w9gpL96g5g2H7Zt3NsDjUMPEE
+vC6lvq+nus27FOM02/bwxrdW+b/17lFV+koSns4tmp/LiuALtiRPGt7FW07/fkCMRlBSaT7+bSM
R8QeBWpns/GJep/w0VjaUHhSP1i9elP1qg4hki/cYdIlLoX98a6dIZn0+vyHucpGJrN4z61Y3eRZ
GfjMfnFo65grFHEQVQ4ZVJn7+4U8p++JywZudmrpF/pP3XbuIup9nZreOUaruneS4VfV8vUIb3mq
TBsD3wrvZirwZbGaZA/erclSiX8wwau2eC3kUu+zHiJy0//JHTxLIOo62KZW1X5RpHsbmuicL65y
jzD4jWZ50Yz+rbC68oBzyfeuyJS9E7V8eRg74v4zPKq2GCjhU6jW2vLeyuGfuDE7nAylfUxtCirV
2B+ioSkC3m96yfPp6Ek+kLzCs0XPreGxLvmwtEy85iN1fb1m6xKJY5rkhwVA+WSL9iHPS6x90vJt
rNRArNkw5FQSE0VmGhXN9NCV0UNT4SqRcjOq2vBURdqH1B2gmra5qOw3gn4Zhj3KRStUdEWA2afm
OROYXDRd/VdoZemTSW2ozV9cehJ/MhOiyduMwNT4uSsM7YRDbxP31g4H5NJp72om3mtTlb5nTGx9
3fwqHTs+NMaIv3AMN7Xx8rOusUhI3fSja7zF71N3Dpz2oeoy37Vn2xdeQeB7XrmHknLPtYey2MRt
dy2sHjQXOxLM1NBhdULFk7Lt38D0E18M1odRxiiygJxuQvVOY4bniduGpTL/8Rz8ryzvuzXmxH8a
47mg8uRLQbmYyXkKZgs6X6l7bgAMPZ3YeWVU13CzyfL6kowdY7A7mQfCM3S/X5M+jUx7R9A9wV1t
HszZ9XZJNZCdkSJOFWNy2Q6DsJIL1dFLljc20mE7h8Y73N0UgQXIkp/bit93zd/EsN6tcf7V6B01
MGk+QMa+VKgQnRkc0bTdeocPwreWsNG9U2Sv2Ipb14np3u+arDlVcZs/5TM8PEX2z6JffLPPs33O
om6nI8zCFCsh4Usb4dLmdtBrJCvXujAwBHLTU5O78QOxNBFuP4a8LF5unSNWaqGQqRYmo4FCUxbL
pUzS8VRggvwANdw4akLMj4PMYxazyFqhx9SHYSQYkVqTtq+S1HnKu1ju4+ax7pH1mMKmmEoAJN4Z
LImLmpxDiflvsLIggy5VqZubUOItIaxX2/CIC1xE/da2p0GxyRsoEveto2gfNI7V47Yv8RjuoQEZ
M5FMWOSr35aanZNWD+WHUlMT9dJuOleWae2QvLZ+x3D5MVkofSS6lg9kxR3kZLgP8FRJ/euF8cEE
RrIiUq2Pye57MnyFSramRX4GuMhHjCGKz7A+foCns2FL6+FD86LBz2FJfXgWVkjW4jYfcckQgY9h
/YGEbMJUG4u3WDFCAgf1K/6THoCEE+22ZiIW/VooqIgm+bF0aRWgSzLhdMfdoTYnJlnTDKXNnjiK
zeHaYeJ6bflfL5PbHCCcsVdmAtpVXo7UMnOsR9baIErek7I0ymuX8pGNZjDYvEsshlKsvKcRj2RM
YfrYWFFQ3HygRkH7jUnQsydTC2wo4wdVVVqCU9of7pBRYsYbBI1/eaemMx8G/ER2MIXsgDQswx80
I7vV1uj4s0iNfQoE7BvWcNTL1COTPBkPS3Ud0no+9W0SXRf+FyWxH+AsvmUyEk8Aqb2PJxVTVqOo
N6zQcfQrlifbnJmwy2YOABJg1+HcTWGKnaw6JH2AmKE7GGsIal8kAYr49GaPfXn2FpJWsXYkg6Va
/in7kpyRcjnWpPLt58p7hxy865sxQfjC/R8tMH7n2hX8KzbcEAKHuwW2tmPvo1TGfpQBtLYNPjiC
h4ckQTIkIjy+tDF7spX0qq9Dd5wBXNl53+x6vEMVfNiYuAXCBwABvFgjK+i93PHVvKQQyfTQJZH9
MlYeoLqVH9reqPyxBNQovdjdpQTA+S2V5X0rK3s3u80QYtRhPyZCS/jRLfAWWuAyzWRALVhC35wy
eSiMGpKu8TBjTbcfrDm5oO2ojyz8Ld7ZDd+0+qThmCGUNrp03KqYQ1W/TGfpCWIT1mnAikbKBAh5
drR910XlsYxFFpjJW2tr9VM8T7oPovYPozcV5lHMYWH5wzxUvmxj5WZXbX+d7EnxC8r1j60YRYBn
M/+46oWS6I2iBOZJu+YJtBtyQw/xp2xwoCwsArQdTcOZHs9LH1NaV9XSK/LGAz+J6dq1VBuJUfTC
OHJJTM3dR4zcj0OsZP7gqjcTQGdv2PPsa50Sdl75JoTtPBSd8qeZ+KImSzMezaou9u2c/m4N+DsN
puIk5zyVfZM8ZMM4+UoyO/5EykDHvI8rBNOKauchQd7Rfo5IDxIDSuk+ighdw7pDOMofczLHixlB
35oqGch+soJW8DvpKz0PFTEgATUARuepPLvzQDKIW9YPeI5d1YYtlQFVxCASUSdyA7IsKzKR25dm
8kh0mVg8ac3QHhHZ7uWkIFmrxXLKrayFWlm9dm35rKgQ3jDYbo9O237XRKYHRqOZ3GEZN59n3pZ+
QiW3xGc3JrVoxUT7QaZ77KBZwcfavFPZfVSeFCEaJZXq1fJP2xpw5VgW7Lgp0FCQsx4s00T6UO99
z6LC9DtnAOvApmnK8IZu7Rul0uk6QTLEs6g9ZG787mBWs588nTRTke2XKbbZDA98QMMgDnYcqXvh
ZO8EAk27Gshsj+Wqus8kbMJSiTFa0auHYsIPq42YonLbNHwHS7iDkgxO0OVJF4hIHsHgsjDFetdW
dfvCGv+BsMsOG/PkydA05VhxI/nR/JRB4BjzRDy37Gdji0Kz4VI3EehKurplx6o2Oit9dnaVEU/H
vLK1XQLBxhcudrLJLRaTxfKmHYIchuTOctJn6YmLbbnNvsMil7p1rh4G5HinxVE9FL+YnDCGI6UZ
0vzQY/y+9HaJnVdCFgN+6odoVvet4zY+cuXsEHkWI0kk4j0uT981fHf2dd+Ody0HFspR39S6TtSX
55FZamD8VUfJtCP88c5X5YKxuD+AP7ODUEi6mI2dk8GRiQHlYOs7DYkmDYZ2epRD85nEuwSfQeca
KHADIbV3TTCwpDjUFg7mNU4QsMPL7qXOkHAZFAI9av7NBIM+m8zZV1lJmz3RYIw/P7FZGC8iyZ6V
qF6CQdWiR9Ea322TOvwyVGHSp+JczAzXpgKdq6SaUTkXh10m0tML2bs7jRS6oK41HJHKCOlcBE8p
bcNOLyB5TRmejnHtRxisHlWFPctQW83nwVpgQZhlTjSSbT1HXroc0GgShpEiSO0XhZ36lCcQAbz6
TORlH06jGMLt0dchts0+zBOoU2hqmKkd4Hb47ce5yNwjX24VGplahTZ416FbyuuM2W+IJdISJjmb
Ng9dUrC9mttRDOiz6VhTYMSG5gJ64fpA/VeheU2Y1sV74+YAKIU5NqdF5myRPVTNbjZjS9zP4Wj0
eJk7LVm4tpbnvmXhzqIX5nlQ1kC86jjNSxEyixRsgqZob/Xluy1hBXRDXPL6QC0tObu5WQaKLCV7
KTcKtwPLV9ahMr1awO6HSFGbcOkb/LJG69gwHIaNmsJdlCxL/bopX5O0+9V2Rf/5WW2Pto9JLhbe
53O0uDi/9OIYrWmU2z5je+SuzTWaj+9711TFxJvmYE/RGNrxG6KmioFur2H1z+6CqqznJO9GERda
0Kp1eu66hYL7stPG9FlTvIQ0e/4xim8WNpQ4QbCCb9soChik1jdQ34ayvaYKwwUWuoFM5yj3pRpF
xyWrT2NbY6xQkIqYyPPYoUtUWKxBg52McHsHmHlQF3aWN8p2FXkVhrsE28NWkxXb38jwZQeJEqsQ
5N+vZeGxtRpN8BoCqUKIDnoo0JgHlYOOrf7pLtlPcBeXTzbCQ27QLZfdMW0ysIhBleK8fVeVPpVh
sx625nYwMfPgZ75+lf/f6Ygg+v+6enS89jCPAnCxOGrVGBC2/J3NSR+0Jq5we1sxMRgp0tNQ5x5F
HS6IK/K/SzfBLH32G6+BnymcGsodhwHG32H+LciUoAI4aUr3EGW9PGdKjp37rScm8NDL4bmIqoeU
cSDEJZuEtCr/gZ1cDFDeItPqyZhd9FuLNzxwuOLunbRRfIjRlBPiZHmJ6rxg7F7ygzbGzw5VsSi/
k7v+1qiucRxWmEC1rDycYmwim0a/zBrRNkeECM69b7iHvcGFL5mXr94mgyR+oIgRUg7jWSntlFvH
na9ixpDNcpSWVRM4o4d5Qz1kYaQKfLk7hWUVYqwLH80ZLxjF8heqzr4yQdJyDd1Pvdi843hUVFUa
euXymy+bfBpIq2dzLMjW1JNuJymR6WPnXUexGEdA5QrVWJCwhdhZTVve1BxR48A2KhBZlfh9Fpc3
K6HijJEVpv3FEaH9sqMK43EVhs/GhLMtGTe6u6QfsP6bS1QkZkAkcrFrlaV+SDHOMLRSea8YZg/O
1LjnjFyiZ7IzqUlbS/drSsXRWTqy5zvz7jiiPHILFKcIHP29LCIcExLlRx+ZVYA97QBjVGRXRWXf
03rDvsqk+BFX8g0kKSCB2/w+xOIZQ1TnTy7A05gX9EKxb1nE8qWIk9pvVGLbzNb+CTLvggUwRjlq
158AS14oDaJx6WuEVqAluzJu07OO4/zOyc3lhIvpclwoHexgaRq7RenaPcvHXVmNyVGtV7zDA5Eq
QFo70dtXiP7EFYrhpUBPYiSl/B4plY0SnGKCfk8rtVzFK3KvGvby0o7q967VPoqxq3EnRzBJtZ86
DFktiZt4+ACNxQ7P5fRZJGmOuDWdGaT23Zxnlzqvxou1onczVN/RaOqTNzTKG9HXe+EZQKoo9nZR
n+2nOInfYAr+FARNPZqNrrwaqqUQn6GOe7fPYTZapTxkzeR+b8CvG8+FW99G8wXgM95lJnZKAxXk
E478Oxcn9x+tNxqBkzrajR2AcW4q2R5btGd3aXao3qmE/2mwD7a85HdDIDHrac149sqsWrNHzJNn
DOLZqCOgDUUUv7LqD7YCkhqprPylsb07bOPoEEsHwXC9kLG1pMsNiOH3rHfnZRbdfWw797nH2EIW
8JkJmm6OOIEzHG3174w3G24175RaWuZ/tT9Pb1dunVt7O2yXfz37q+//fYnttL1E2ziPWZlyjkE+
UX+socafD8uRuOOtvT3a5ptBqly0tf/r4df5r8u3vu3wP33b62x9s9YVO0OtJp+9XYb3W1FUTKrr
Q9VhCQOc+u9eYzBZEKznMwXK7p48tn+1P5/6eRQzZUDFUg5xKupwO1TrNDuaJeZjW9ts53+3ca9m
FTkkD+Wsxy+WpnI7uLkRQCKKX7a+KrcZ3RNzPG5920FFm67KMXr47Mrt9ClmGPt6Ukdy49nEzf+z
bztRtEtDfWf1Ol5f/LMvUVpf0wb1/NXHjjPAzN64lWam7aVbxUerwmq8VGrrqlameo1yTzL1Td2P
xtXec4jId11VpnCJRL63CSB6LueF7VM8+1i8ld8ljItjQgDkicIIqmXUiYTs7TTdG3ZDk4GlRMWj
XQ7tg5lkR5c59kKSJ0ukJc3OKMeOKVv+S4Fl6xFzl7eiyZwr8kN1r7DtYliJ7cexmxJW+OpjOnUh
Zij5hfReQaQORG5YVMve8DSb0JMc/7hy+SEcbCf5oL07gP5j0TXqd/zWip0Y7WKvLtoT5eaeLWaP
TWOZTkGLu+HRbEoqPSqGTJqOUI6l9y4dBvWtdkYIo126qilAkjLyoYigio2PpPpttH3LThlCYx9b
78toVrsc7dxLJjEpqKbyJ1j+fNm6mljvr16Wn7fWdkAoHB9apN+77fqtr+v1N88amoetNchyocI0
PXbd7MFT68SuzNPxpRBRgQxWjnslHseXrU+WLHYhR123lkcq50XW+R9saP51wTJhVQ0qCQdlfY3t
kOt/5WiJ5+1lvGqRZ5XoQv/rgqEn7sFUmuy89dXctw+dEl29lhr+XO7wS4yftCVXCfFM54Pjxis8
wbC99cWWfM4LKqhbl1UOsG6z8tc2rm9dclzmQK00/bg1k7ktX2ZQ8c9XKIjA1iEqbZzXjeQKHfQp
qRLnlLSMr1i2/Jt0+3lJu7A+16JvX/3/ex0QfwEd0tAP2+t9XTho8j5RjWNnk48BDk7lI5aB5tmY
Vv+cWk7+1rcdhlItH7v1ECcKdE59XlbPJ6Q5/znxdbGWLs6p0tWnr67t0ZxF5eNXn5vkf1SvYfXT
SM93mzZ5LHVKxoKw3s9HX3220kEiaLxwu0KhwvR5WRHX2UnRIcN0Oq7jSWUShqLm3VsMELSPWDMc
tqYmypw0hB7dtWO1byKKVpLPihWuF8tR5KdECEjVa3MUfUViMDwTrJrYewn7zfAy+G2lCcK8Nk2K
6ie9hbnfjb39NhXNeBIKK7btbDa16alrqnkXm2jlh852wqhhUWKnoHOqoglM0jL71RkKtmCeeN9a
Vq6l97VOsLWkG9mvhmnhktTlz1tX2cesJvJqediaMKbMgAzH7zU+Dzt9qr1XSw4KlmBS2Vue575q
LI1OasGibmuWWL3gv8YiZ7vYYLh4QsFw2U5GMDpev+n8rIdgnA3uq6p6UtcXTTuWu53nFQ/bhcQS
s6abe5KRCC70t76RmWcvWlyoPPb3nqwGRDRMedM2sW1zk6s7EXDnWsbpBuQigWHry8nJ2oNwhgzu
ZyyPBW4hr/H4XFVNfvAUgqGzcfW9HO07IIFF8Vfr9yWsrDclHUCnMvVbH6fM7nORv1naNLPOZ5Qj
NCZjLW44l0Uid8ZHNHsblIliixe9YwdNBMeE+bPXm8etVVdj8+oYZ0ZHubfJsnRgBYWOrnvIt1Ks
qItIvLUTSFZWU5JCRqOftCJ2AkFNYEX5nGCA6bKXmdkfgLFWbMxlOZ/f594oAlPP45On7zAfdZ/s
NQ9mO+jZyTCVm1E033pdIYrHrecbbxobjnICr87YuygGssiE4nEQ2xVSQx0PQVyzyh9dMTxFUa2+
kmS4MW78xvSiew6uldas1VWl5vOZNdhF62F7JNY1hl2aj3ERZ59d2hTJUDGGl6TNflW2a5xaYiyu
wsIfbmaJe8nr/IO1d/vLNcV1mHLtDzEbh9RrLTZLt3ZefBbkBTXsroMuYaW+h7nyt3jlX4ui8WOy
Md7MpD1LiLy/tBxjOOUpI8bkRbfLC868xaHUwGkLJSn27phUFL3lNxZ99XFwETKIzhP406fdkzmU
DUCALX814ocaL/bRa7WVnV+4u1kFIywSURKc7QLaqjBj7UV/XpKxeB37ZFUXZiLcmlmN3yikiQeU
9/ZT1M/UofqxRqthTE+yMVd9WdIeYAUnp7bGI8RSihNxT4Q4ZHZzAvRr9uYqK2dnbryw9OfPL9Qg
KVDsIEHtE4VCP0WtzE/0TgLe2L6pP5M6+BIvjEAGQ+0hjvSStO8C1peiVW+60+FZmxfPFru1t2Fx
teeu1Q/bOaxPvUtPhrY/2b97Buc3UzjePa+w5yci422wjJkUbUKY13MTRnBgzaSari0Vv8WXegC5
X1sDxeKXgiTerYUfcPXSeulBRJX11pU1YbtFftzO9Z6lPjtRc/psVWb93I3L2VRTFVsL/ZTW2XLN
10Onjpcl6XTgGlpV3w6HwVVsvIx0+zrpmsOed859EB08A7ZOYz2TWMwx85xfcr2xr+qocTaau2Vv
SjlgWLu2t1PbgQImMU/DdWt8vlRetxZF1RIYNR/FaRxyYMlWEJjmWo1AMIRz2NYs1z9AEcDm2Svt
maoFdCKaU6dz9eKqy7kX8+tnczujNdUQSiu95tnwYZZJec5BvK7DUP/rgAOmsydXrg7+58SoetOj
zlv5urYzHM3w20mrfQjkWIusryI7wKBJTzAMMKP4ZqTudBADYkotU+MbdxIiAXtY5oc1w2jr265z
iQa6bU23Np9Q3IEyrM//6l/qFvuixlbwZYwblnKRthNzJFCcciiSroBgjMRyzCqKyGufNBk9MQKK
oXPY3WtuFW9VVIvr1vK8OVqplSSSryfHLlGOymgnbKSL/lW1C/3RJvcDxkgH6YUramipbI7vW0M0
1Jjwq18etqbWQeVAjJcdt2Y1F8k5Gj2Yw+szsfHMb8soP//w1mVbcyCbLH7ZWlY+ArGOeKJsTUn2
+942VyB6fbqwrSpEi2H7WzPTHeupQYK7tbb318X6KbPz5ml77/nK85qsRCFPc33fK7Fo1rVqvzUr
wuX5aRak3Wzvzc6xQUowglpb26vJaHjKKiBeCsuU1iytUAOlbpvQplgAkDzXjNVm2Z5Um8pQTPjn
mzOVs5/EsfMDAvGl4RGZdNxPrbX8Bbd4n0FCv1c9chGK8uJOzjdTPUtDn4zO6gqDIztVpR2FnbGI
SxQp8kQdsjiVmHje9Dx5z7Bn+93Nzos5k9fuuNXvIi9tIpfTKdQqQo3dBPYN2I/8faYQ34LgszHQ
Yje5ZlORwMSJ4wsl0mMyLa/2Uhg+dpzQN6rMfuyWvlz8vNb4eXOnDll+2w6KbWc30FAssqMfDg6P
wZCiQHfHmnpaXA8QrqCeo6FT8djsUbF43XSBLL+cm7b+SWymcra0fH61+pqf3fSkkQf/Tu7ar2Jx
Awr0OHdX0UHY4k/d5+lNJhLf2sxRDsj01ffKSjQWrd1Bc3X7TdhHSmLZN2NZxoOhyGTvKtklVrxf
LNfV0GzkH1OWP/tJmJR3auekwRilyuYSnIXR2NQkGQ5MiB88YaT/jBSJstlyoSLVFCsdbuy0nryd
Ligv1RABXsryCCKfUPIj9LwrEsJfcCemSqB9q5fYO1kelU+I79m+Fthjmg5kpREufNsO0YP1j4vq
+zoW2ouhtiFC9NqnChUf1BJEzMLuEuBlAu9VWZs3jnGbpn90Ek+M57Kz3dOc99gfThCUmwCcUTlp
CnU1NE31Ae28jj1IZIS/oHqo1wwEbIe/kr0r7GLNkV3OTI9YbNrx9zp3m/uiM2nTpd8cCveQux0B
YspBMSfxMHnJr7kgdHEa8c4lavHvggym6nSPNMC4DaxBdM8Ub7WjVVsijK0CVF5W7i4uVOMd5ufP
0UqqvyYumNSC/si+rxF/C8D6ssIcYux6X8Wk7kxy3/iilpp8qmGpbK3tUFuddkA4Dzi2XrEdokqH
6TJ5lwixygs2Khq0v+QEN2KfkMVwGzRTvc+UVveeTq17a1oYKV7zBC/49eQAu/A+GoixJ3t42LoM
1AdHR9r1rnVT7e4NRgfLEwLR2tq6NMPC8K3L0nB7wjr7nA1mZtYu8lRq0er2WfX3OYLSasrqeWuR
SRXvMzciQmc9ObGzoV7dhVvL07X+LpUMhoCDJf3Wp5MRch68wkZFwxO2A4uSA7cG8aLrE2JXmfdp
naqwEbiCVXXy1OtUH9aTynqYRoA/BdHAebsCqHsMoxIXqK+XjN0sxHw1/XzPuRzLQHrzfU6AO2ZL
0+9tRDRa0YgwywUzXdklf+3OxleatdOLI+yXbPxdkYn7CqYZzIY1EU1SGK/VVP0SKUYT2zkgWjXA
nNI7wRg1X22NPENl8Mb9dm1h6HFYE1MTbGdHlUoP8evWMTKfmO8ryDDNnIeeYAWBFE2+bAfMUcp9
nUblPv1Pnz7L3I9rD/NuW5cvczzB8oo8vL/NYyakcXfL3rini8KgD6flvDUTxevP2gI9ZLtEG23j
zgQ2O7n8vL5oKSNPuLSe7PXpddwcoLtHGKKjbauV3nnZDmnSMtq143R24sR56fBGv06Jgsxch4BW
mjHqaBJpjtvFIILiGS859jRRVwSwfts9H9C0h9j8r9dr+r9lrkR7lP0Qo4hNeUFLpxNx1/afza2v
M5tdozGfbS1CTMvjUkOw+2zqEc9a8mMEceO2dU3GQjmvT1RiPer4vvXNSxRqBTfG1mo6ZTh1VlNy
BX90Owz2fKsghzx+dqGCJNFq9HzDKeST43Kbd3hn2bNu+tR2qRQbY/yyHTxVHNXSWK5ba4rc9iob
91jqmUyDpV1R4KZ2/O1sKZnlM0sHOmvT5PDVZ3jpH09VmfSGqn3WJKqyPw7ZolOrvmwHfkc4eAxU
q7/6InN8a6Q6PeDoo74McZQ8NJr98XVByj4F5422PX71ucSVddPni7bDiGEFNkKBNdnzgy6Tp27y
8itzYH6lhB4OiCDCrUVQpq3620MvEy9aZ3bn/+rbnma15c+mi+KdVtU5JJ/Ced4ObgNK6CAIQKFO
X6UqkHSpxTTjLkWjem+SqLpHaQW85iXyuPXlsgCrTKCYi6KsgrmOVJ/ffnTeLjYNMlpLXIoNE/pP
pRKHlTHM7uNeNvdmqV46gMJH/F6be5licmsKJQpU5KBkPYwXpzcHPgBOCuhTOwqpMKU0u7mrc5Pc
2sQ9bye3LnLGNMD71jtr81hdZ3O62I0Y+D5H4601xyr0pqaHFTTH+WMTV/ui2ivqWO3a1ml2mhUv
EI+i9mAqhvM4pEg0kiFK1/ixPTlu31ojKtHDDw9RNTxaQ4xju6AmhS7hZ9QnB0tgeJBa7HRKVgBe
pdWnSdq/F7eAwdac1SFGOaEION3qoO861iBBy+qj8MgX0nN/gSUcTFJBSBoxm2/VPvgxqOtNOOiq
MoYwJt60xpHHmAkBgFuFkg5JeRj0i7rgNddpikFxAXWSqxyzSX9n38VgA3thVxnqNe+zM2HUykPd
V8hjh9E95wMCOMN4S9oxYfvnsk+G7ZkPwr0vuaWFMxVt8I4OMNEo/byYOzRTvjqRpIs7MeXbmTQA
rxpSv1uYI9kMP6rDsyZa72k14ZsRMdhzbaJ7jI0Hs03U/2PsrJYlRRY1/ERE4HJb7rW85YZoxd15
+v2R9AxrrzNzYt9kpAFVkCQpv+wkjFFWWfA2juMLO0KboFbyXWbW9rlNcINhIYDoEgwdCvCmVpwR
LfsEwqLHha5ud7nl4+Oqqu6tTX9yGv+E3Iq2Qve5W1u6xs5tJimXhLFqYvTyoxZz5q5IxrOB4Kzn
AxJJJCwXIxVO3hAdKqUrT2XjllvsI7tNZVneJbbLcSPX6ievxz8AxFSz9UYoGvKYPxrAPx4LVX+V
wqA4JKg1XpBJBFfCN2UbV1Z9ybOMVRK1g781umuvGNoLQIJDUyLIWJfROi3zvZP0zjHVhmITM25g
aqX7Kw03rXXZNgejmBCBXqNs9c6MdgCEvyPV9G0yEz3o7JKvuVvtGjhcs0adjRU82o1ZScD1oro+
K4ToJADXQkuCGXuj8bXXTNg28vciUgd4dXp57gAaHKVpwUOrHsWIWpmG1QxRaEYN+yCxjzBLGiEZ
EXS1/Kom31pTusUxPF/EUdZx+Ah6+fdoa8WJ/TeZL2FUorkmn4asUJ50GB46zZ7tXrPsIvA3VrHW
Uj+4NGnhnbyeEUai8P4OPr48cZMjt9dNrTdPWLKyWjQprOAVo14GmBFrqGZRlnvfHL7bumxfejuq
1ywF1j5LoTPYAW819pZM6+i1Po4QHmQaJcW0LCunlZJPEAHSdRcGP6skxyU70A98y9sIxAryVuWO
G/q7jLGI6VmGZ/cBU466MB5YGFFXIeiyjRtWz45dwTGzK9zfZC07+iX9YCjp67Frq3XesCZQpg9o
msqXNgiUSz0Flo5hpQUJM05Xvuq5W70BqecrKjMUyWroe41q60WRvQaUtQsy76fEzgNKDAGKQixl
/GiNLn+rkTXno31oUmzsLBtOk+qxByL30FMdhsdXrwLIMz4yI6nX7HsWuX7D1jxZ4QbwGoeyz+Ut
Y4JQbwbIxffeYYG9VJuBXWHvCWEVPp91AULJlRtw+Hp46UFerrDNYlTBpLCJZDg8es3i9Rh7O9OZ
1GeL9qdnuwkCZRrwRluNATHoKcBDd++PWDWqEOZXjQKVqf7VQRoMgP1uKwc4X2larDpbKz2t5TVC
09lWzhoQyo2EAYsiS8hHohfjeS4bC7n9PBTDU++b1YWlxmQ9NgOiaEl9h738xEpztTLQkz86gwoK
VHWNo2XaJ8ltnZMUufbJmHA6Rdh8q2znkgd0s3ol0Y3FRXEYUVjCQvVrBxB1XzTNV7wPNDjBpreV
8mi4dngVXSwWj7OJQOzF6nNs2WfwDwOj7N7lDnZfe2btrG54wJfCcKtqjbuqMkgUSViwUFF7Ortu
uXEo7CJbGZFZ74GuZ4DiHAPQDR+DHWTmk5WyKaVmaG4hHfucG43NKk+mbKIw3OdDre/bsnA+x84L
XKZGrt0fo1lu4LzzLXUmiIz0I9DadWok3kntPfwRC7naMFN3Di3As70BDhTcCVtSksvkrYFwbxkZ
ix6yvmHMeHV6o3uIOzSKLFKIyUTbWvde0kQyz0tQdJk1J01G/kezhCKGzdfNcBk7Op0BjtFOAHoW
jrNzPddZ+w7qawpd35op80qVPV5FV9fOYxmybcro42ecqtvUi4aTPCLfhFDUoxJ6v4zJIQqqzgXd
YtEYmZ3xIZ6CSTxHT3vlIutl/di19XCrw6nnJuXkXv1YBgx1izLe554l++vY4jGCCTtKNfOPpo0Z
eRjBWxSr6Bzq2YOh9eauTwPm31Pg2tfRaeCh1Uq4rZrH2Kqik8/04BS7VrDRMggAsLGDs2Hqj6qn
wd5weloUdo8diCvW98JtJ5WPIwaVLOwxOWsmgTMlOQgMmDntSEMVBpaoG5PXFQjMvwOpYb+oRds0
c7DL0HwktdwcpEafODXLLPg1WMieTxsB0qhuVRdbVwy34EhgBurAsfZa0FiD1w3MOF2OZWnkgqD0
kYaanSt9eJD9sYfa4ZqbHlWa9TAlkSkY1q3Ow9JjG6CZ5cfwShqkJ0cFdJGjZ2cQGYdugJECXOnW
6M2jVOP/lOphtFEx0RzXAjPnTwR+A/zZ1uqGFE7BaN/6WFEYCjbJ3WFr7hRWxdsI3OgVrw3Qhtk3
vwviVznFJcapf9qZS+MWqwTWtFRQjioznZgGZTm2chXBwCcMgJUjbVxRGw1w7NVyEUqAPV2QAkOZ
6idxGlwrX4LSS49JmNNl9421wbAbeAhbCoDgsnGdoZgWWJnJe2Gudbq8a6dA6S0BCuC/1u2iiush
OeJeQxZYD9Hov/lIwSE+uhuwlttYVg/BfcIbAdDeRApPF/3fWFrHbfmbeU19rrtkX/Yln0lQgZGF
pbUcQRKq4XGW5dHyv2Rprn1CQh5Fzv5JjTzjEHfS08giwERvlfeFPhkPhF/lRjuETu+zW79xwtE5
+oFxC9lKW8cqskq1nCL8p4EYN8+2rg4XJQ5feplZql94yCj6UIYnk6bCRdcmqrgeUKC3WQHCS8pm
Z7LhDZYrN2fhiHj43XSW8gxs10YaWxqYCOj008qEq0/jttpksek8wAKw7vLwMoLge9AAI5ipV+2K
MPqUMzBAvjIAWpmzmSqSY6wmjPnyBICmJO2jxvYZP2kx8Bdjk3qNti7yrD3AjsheGr2sDj1skbVI
qpFVgTcuDfxCperKcJn/UzfmRs29n4MpDfssjMczwh8P7QjYW7fN6O4h5XL3KqVkZxgpTKu14q1R
msU+hwauebAzpAiJuYSfNzE17A6pYMtnkzHzVtbYJ1tm0XeNdQ568U2S3BsfsNi31HzBtKw+JhNm
Jp9wdT4Ii6Nu3YMJN1pqg3wEGOFPSFIRDGrwJkmauw3/zhL5onoyvXblKfe4r04NnW6VZDGhAHpW
KshppSy8jbsbcIQ8GP5LWIEUcJ/7yot3HnRes9bgFnX9M0LlqBvieTfragiMkMANJToTBju0UPKe
BDdEQePGkCT774NdeSdwWca4ZbDKLxFR8UYbBVyyg4hGIytIsLD4e12Zgfa1axUFoVzaDxOkkLFs
cspa4NZehdeDu4okZVpHINcDi7VlV+WLJaWbSPZwyP2ptx0o5unGVdMZRWzBJ5pKJI9bAVUUmf2Y
DMlB1AysmjuDLKL35/h6OomopfjysDKtJN6IXxmhNc0GLMJnk6vf3qvkvVAYsZw1JPfuCIbzRzM9
v14PrEOKGrXYAxZBJO6/iIZMkdnSwvhOJJOk2Pu5pOI/M/2mFNynh3fGQVxS/Aycl/2g6BAnaYut
k+c/xXFx78Exnx7j/IRFpsBLpS67LsZEGl3y+lxt9kit4MkE6GPG/orWAO2WHep+iPutrJbfBB5Y
BB0w6qaEX8d6KpIjSdGZmBEVVkwfb1dbsek947x82fvawlzcOpXPEzWREN3VUfUsnr0Z2feOdZ/d
WGp060YXoLfH0J3trewUW0z/ah/NtuWhgR1WgVBX3kY8LvE0RCzH4zNaiahoBYavuuwrNysna9MT
vo4O6DMRnQKICLQNaV/g9U7f0kUjQARgzlgNYwT6LiqOtnCkAIlsa+lpjo5xCxrKDA7ien1VsUZd
bcI6+jT26kncufkuQS1dZUY8bMS9FnclqjPm/7WC+MqEARDPRBwhYiJvbg4iLQItxjGkanwgmog+
ds2TePBz0xS3ZmkNoqRk5XNVgGHfiFshfqTaltyf2svUNSvojHKN4ns92YYgdznfXz212hHglbZL
GA3Q6p6VIq1h2vq7dIToXKvDkzp1HeKznYSmtR+9ESQwdnwrGTonSrgVekJGlGb/58LvfoOIYnsF
2V311bnm/PRQk8GhtNXUjegCxPe9QW78YALI6p9iuLzzzZ3hFO/emnegio93UGMbLwtgTY7VTvNT
ZdyGtv9VahJ5u9xhOsGTatlQupfORW4fEkwsd+K3tG5xj81R3qHR2I7rKvEvdadKwDymfmh6rcWR
IvaveU6TjwgH+NFGtIQ2jHcMYZi6TA1B7ZF20uFYL81nqmAWIxV0dd0hwXYQLbhvjO4wpAbTkmKb
Wh3GR/YErvzX65pZfHR9sMJOqgFXmAApS9sbw6utTgBGLTPLSd6G7m3qlkVLEsklL2P1Z+qRDHW0
tq5VdGBW4gfLk+gjRX0RLG/ruyY6R0X5WDjdwan0tWgJ8yHYCuylt7pig0D0hUzYqz0K3cflDV/a
ssgTSW9qhXLb7ipAenvfCnaiTBeNXdRYjv/YBEVaPDURm48R6Tn6oVwkP+TNzTYvTPNP14OtHBv8
sX704MqtYuAxWQzIrTVBOE8fDtWBaOqpTFQHdYcPBfv0jAvEE+9MFWNQ656O9aPF2ID54UVlxWKU
Mzy2o8cUUEpXNmdjwqqOff6Ydnaz0/WRoUSlyhvZy1i7aRGYWbHBuxO8gyGd7CL1sSs3XpDfLcyL
lwcvriqS8+u0pEXm0kw+HJJ1cX1osR8UjVEE5dRdi5gaQV/SQzhP4u6Lk2TgGQcwKzS71oVWvxZv
Cax2ckX0XW5na59TAxElMW8ZcA3eQqr7Ygouhc8Na0IpPrIODjUknPANfaS+Bi1wd2RMtuIei0A8
9nAaniCUyxx5iL+ng3pyQi3ZyWN/jvQcgTKnOYhORqHXruHs5qjnbvzMm78AWv0TUn5yFCcUT17E
6OnriQ1jBt3PsXMeMIuzZ8yyG5nPLp5nu1S0iKUzkBXZOnLc8vvUulc27QDxfrmLeWLRk0bTZyax
E2PjGtCFBKkEXsBncMkaI3EH+VFRhb01KCcauii9YmxnHTMx2AKvW+wH2zoOAHPYz91Dj0SjODDX
CY5h8+hqnkUFipex56YqcycMl/pWapG2E+cXv8s1g/5Yq/dRS+udrGuP4qkuj1bE0qb5EWpDsOqz
DKV/KOR/JmhLxyGJb79IzwM7pqc5jjRMH8D4b5XETGHn12l3RZBdPwBNK06CtdMFTXGiLfzO/SSZ
n694EksfszwYPtC/YuiZ+uCUGwOCNLIYlobDScZLYNODb1AI3ObcMvFkRLP2ZNYeDeDBboZvyN+d
uaiw9OjLk5wb9NTfLzdhKRUxUeX/PxVjtR720nXp6sWPEcl5LL6kRWzOHANsPxjQIswgBrpSYx5k
PBZFFXHZecglojhs8qrNUfa1/8Dq5w+l+J3vRhnzsXlqr4EFXNgQxB6DD70Yv7I5wtK1eE3GDDmY
tTfoX9FaYT3Zb6NDVvm+vBXV56g7fUEDwCCNF8/jONFSxYhuCZa8YUzYclBQilSAiU2DMPF3lmBG
SYr0u7Hs/OvzsYeJc+0zdN1a4hXw9J3JLtW4Rq83YxPquy1+iF6eVFuVj2JYJgZ1IiaC+dTTsFAk
2QhC89qDALJUFlWWpIgtwfIYl7zlGh+ODdLXBqEO+jD6TNFxNgAB0oNIizePOx4xjZ/K5x8/5kq2
CqROfjeMFI9wbnnjNw+i/VE01wAlXUDT0zPwmwbJDdFS/jkqjp67KkA51cHO481HKogHU2SZwn3g
hAiChyhdCpY5oCgQwVJPJDv3R6eU6XH+9VNLnskeyzszj2fmxixyHTVt2D/5+70TsbmWiH5Mi4Pm
s76r9fECH4+SFDY2avNFGZGaFf3KMnoQx/5T3lJFlM7jbBFdAvE8lqSIieP+9azvpjOitqj44VL/
lPfhrB+u5E0dPkZzZePD6JtecTyc2asoxnmuKl54EbCUAjkTGhGT92mZbQmWvDHBExT6HXWKWiM6
VxLdrTj5UvVdiYi6ugdCiC34uUWLl0W8J8vLsrxU/5q3HCbeO1Hvn/L+11O5YzqR+7MQtF+/sXFo
Y1g7jYXFh2sJ5pnskn63VvFP1T/kzfOJ6bTzFcR5PtSZr9BFzkWRut9y4/hr0TWIOaiILd9o0Ycs
SRFbBmRL5Q95H5KintsiGND+UEokEaLMhMjHy8neO8Nb0YTnqMgV6ZGlbKbVSZHsVCd7Xrp3wFTQ
xpe0NE40cpEWPT9jIY8VJSMx7HnpyPWMelyL7oHVfyRZK5SB/9DV5k7DlFlDEL1Llo+QMBF/2/xT
d7s0BUtM+pc6SzNY8j40F5EUpb1XxSxZ2DC9OnnUN42lxuNazH8jAAYsF0X9i1d3wW5+48VNWYK5
W13S4nb9a1IULK+uSHospPzpvkX6wxlE3phEYCeUiNdo6ezngfVcLp7PcmSFVwmTt+RosDCiTSsk
72aOSzVxrAjEwGBJitiHeqITXfLe/XFR8uGQzimk7ahdQQU+lFApcA0QNVgp1xSQHNOHK8cRr34W
XZebRElyEHcmj9o0OYyytaoSyziIl315ovO7/24x891QYakqYuLxBlnLit5caV7kSi1ET7QwQCZF
RSu7G52c7RjUXJThJl7ReZ1StIB+VMPqs3iR/6xqlbK3xTqbrZOKzcE0TY4REsGwxCGtiaCs2K1c
LWnX8CT0z3xjlU+6w9ZoYEBGh7ysfBiq4u111T0LzrbBBkAgo10j7qp4LmUClUktspc8hGci+OTq
9IDHGtGdel7P/HD7xU1994jmqet818WcRUTn1zxgc3J09GEr7rK47BKIH7AkxY39kDfP6kTJRzLn
UlMUL39J9X11bWKtt8LGEKs4L3Xfmizs9xpCgFsVxixJqGcIkGZHfCYpNVT2zjQLmZ6p1HGAeapR
hHdT6T0HSrJXpnPIUZlcc6+sV6LW2CT9QRpzfSO3CSC9rstWVcCrLgInsfW16QDwVMAUXeLI3smB
b6RbJIMwXGZmv2VVEtTwYB0r1avucLLYa0Y0FuJ5YuFeFMqX2O1fJkT7k4cM7BP8m3KDalyPKgdJ
kZcgeJREbE+UPSoQoVnET6FjoSyoN9chRAvBArawU9nb3zuGOz7ERfUDvuOh1ZX8rU91XLVi92ua
MyQv8YE/uZ4MUjypXlpnNL45rNazs+t6bDgoNeo4XbfyqrL8VI5gepmS56+qHJtrFHWAVwXIdsnZ
ZAugs5Q8pkaBfpMsbwokglGGysFxY8RY3PqphKUkzAQ6HAX8SNlXmZnfxiEqbiImgiTLLHTP0hRh
YRbhjSz0NnmB/JA7dF90Ns/2tTxJ+SVyoWFHghLHZloAXtkuM7cwC1G9liF8ai5GojIKhps6ycAE
OXXHfLjK7BNIDbbXHBbba1S/hnYIHropgOgSPLhy9BVZTekosvIEk250F1HlyhA+0wx2ayzvoUIN
+0FmJ/QhlhRlPfS9xwyCgtB0gFbFJvcyxVIUD9nV0HXNTYka5z5OQZkA2zNpW7CrqbEU+GoSr5Xc
whWtY3dGHzCb63sVXRj31xAF421OgeZA+deizS3HF4Hh3FGZCdaFX6/QPdW2lmLom2GoUjTeANNn
mqKfTAuoM7BWZaOaalSvsIJHBgMH8Nzx80sB1e5STcGSpH3uo4w11A5pIxNuWq6e0lGPtbWia8pJ
BNng/ZWZtYW0HhxY7o4fs9iMqMFL6wIYtc2+/RJ16WeNrXRw4dD9ebd0+MwgE0ErZAUqMe34i+3O
T34aqV+GKgKtgCDOi9cnwK7RwbqPCnvJxhAZ58JO25PahvUhjsPsxiNQoPzX8lPVSzSuJNavsta+
lKgGXe0gundmUUF9lcqnsGXjyELscSuSooCt0Ffk19Nt2a9ajDtWw1Q9VGJM+UKwXNNx7GCTZUnQ
bukzNu8ONtKvVjzqZ3GqstKVm+X4B8hhOHUmyKLt+OAUm+UX1F702/fHaD5vqY31vWrqbSoja7N2
sVhuveQZo8KRRfusYq5s6meIFtUT3PP2xtLxUaQw2q2fMK2DDJX0iDVNNUSepeUfD4rsF9lGjwvX
QIDa0H5YsZiiEgy6C/pp7aXsWFbOY9RORIGFksURGcwINBu3QtWleo/YprIWSXF7kliePlUWmLDp
/ph9D9ClmAZ64d7sf89/J45Sd29mJZyz6f6hOg0iLxkc/OlpM32no5wioiIovBGG+5IWra2vkZB8
lymKRUkDuWPT3QHOgMDzuhW4LiwV8oJOSS0/l6XnH1qz89B494uveb4T5WHnl7tYRbWpGCWLBWvJ
xi2c9cBj5QXepZmCLkL3xNbc/buCto2xk3nzXDPcQmEIz3mf4GE4BSIm8nRm2Vg2mCiqhUpQ4Tf4
LxXFIXPt5eimxxzwfzkktjvwFbKy/3iauskQuX3sb7nMauD6w68TtcVFhixXq0tcTzwKth11o4YB
iyLlNZiCFIGJq0gOrotiYeB2kNflkMX1qTiXUS5fLZVEDAe9Mx++hn1kDg5tVlX8vHDwxBgk6WS9
GUDxUZYSpR8OFUlx4RrV0YOFEPh8qLjauyMSVd82OQCNjwXTrxryELLj45iZn2PsSUEujXZ8roci
Ptt9AOBEQXmzSdhnlNmt2EaZrzzLud9dbLX8nvqK/NyZmfys+uWtoYO9sTcN0wXRQb5+rYb+l1XW
6tkEWvJmJ5yKzZz8GqNm8BYU0if4yN5dFOq5d3Wz0HwQZSCFtzGEuqd0qtmXb1Gn6C+KG2SvSnQU
VfjmJM9yVUG/vPllPFxaT4mv/RQg7qd2Kz0qiZrVuKLPBo03JUUdiKZs5Lj2LznqcC+1WbuEuRS/
JU6Jjrai1WuR1NqqO2i4pm5y3UARf2UaTfuEjRXSRUavbgMIlW9Viy2CDF9vP/Er34CC5RszcfVD
j2XmQ272L0Bomi9G/m20K/uTIdn1KckDpJNMtflSjQApZMtIHxDRQUvXb397lll/AbKlbsYQF3Gz
cl8UwGdo2NYdeE9ioV9vR6xh4Qv/lQUt8k/hhzzVsEDFJuMl75xyi19bjsKclb0kkmGeqrgZ0Nxu
sxcVxvQT1u8rUSgBY3sBgfEJJq98FVmmW7G/YHf5XiR71CSOijNEa5EsQ1t/GNmlEylxxqaTrzJa
byqM6LM3jOASMsPXziVaMdCiSxcVNjO9sugeNhuweMh6Ii27LdzOOomStnadra50Bu0Ot5PRpedB
MCZ4a+WiXcPxCU4iaQWyCUwhaM8iaWJEhA+k6l5EcpSGbzbf/JtIDW3yQH+dPmgh+B639w5+0EmP
cVLL18CFRuy72FV1afEA0GeL7ET7mDv1axTW8hmwQveoqjWvSoiqfBHZF1FB5KOLuMulMrmJLBHo
qBwFJgSGslExXM1wj01M71FUD6GjPaT6Y1VlO7uxCwwLyy0y5vnZHKzsHDSQ5Sax4PwsyQRVU9jI
zMrDJnRaRMfNoLr7ioUV+GC8oBAWf5GNwtmim5kfRBKODpB6NXvL9R5JSq0FSzBVU9rBXaHpB6om
7XFXlmuA4kX8BRR1soeOb+1U9j6+mIZ2Tm3JeNb9xLrmkQHAYqpWD/KvAbTkkU+bcmVYp+BGRMye
glGJ3TUreBX43b/ylioiZkj1r6JVlf0/Ha/WAGAaM7yX/VjdeqkALp3ZSN+B6tL5Ev1KZfdV7zvz
rbJ69IFSNbskvmaibFzEIOK68VNb2I+iaq/FlzLQnM9llcobuwyNa5w7GLCUJWop6MK+Qkf6ISF+
tQ2ztQ1s6CLnvFR2H35rFABihmZXd0dvvJNkWtE+iH35GVWVciVOb42f5dypfjTsGwEj0kN0GAft
wJptjupubjw6JprjvO4WwpZKuoqSMkMZF42qS06fejFzf9O6angqESf/UzDXEcX5kguPBPAzMv4b
efTkcCPKfXCPF3G20LLJNAvohIWlH+ekKFYdJep3vNrBXNNT1EdDj4y9bHZwt5dTGJZ+NoGXnyzf
kLaxkqnYUnXWwQDve8Trproomm7tzCgZHgZ8XDZtLVevvI0y0B/b+srY+RFtHul35bzYXcSQtM+M
3eOzWWf6DziJiEXq9PO0Pl7aJLIgqXjjtiyK8haqdXnQtaI7BXZt4O7r5tgSNBb6WIBV6fhgZqo5
slhu634Jvf41CnTplwTScr5QkipIxWXGzyHuvvmSZH1WzCpB7VgZn30TbXCGKN4dCrW9TyZRcVly
43Mbh8ae5YD4bkMFAuNcGayf0ZGZ7uh/oQP+CvlQ+ql6+CCDTmKEzSA88mz9V4Iystq0Lx7WHFX9
1DZgltEprl6cmjlh0xbKHdxGAzwHhyV4V9aGxTXXPaiqhgdVb02SBnKMW5zSJGcRs6ySLUAkEK5N
hKwL/jVPitU5L2nsfFaGULrqreNwD5DvLf24PIlko6E8l1phc1TDFmEqhXHZscmBumWV7bx6ENJX
RefL17bI3degHL+ohqfeRGqcEOCWatxFVUexzoFiuA8i5bfevo7z+EnPVPfVHdlLzIzqOdcs69Xd
925ifQn5VO7rXq73Vt15XzN1X3al+TUHkYVlTlEeOq/LPmNzt26NwH5iHnnB5CG7la6EeL4HeaNp
fWU1500FQcaOM866E5Ol3yN2NPASIbymBdovYXdoIKbmW17zulSotFLbFGZj7DosBW/NFNAwhk2F
N/JGJEUBG7bZrRpx28Ky+gzYiSt7TQG6AcPRFWt32U2bAhMp3rMtadfUKsYnVgE+N3kwfB2CCehR
w+dABwrJvVj9HI7d8LUvA2PdT/nBlP/f9W0kl5b6ru1yHuBp68qzEXz76/xL/r+d/7/ri+uqRQdz
29G3emqE644J+2PeDeWjaunq3pzykMsoH0VByuR3zhNVEIqsHvMp78OxfDmRs5KcfajyTRSBMbEt
naKSd7SM5E+ejH20k+q7pZoo7EPHWZUlfAMvv0tJbUCYhPPVK2XnbS3e9U2Ljs0m6ZXsLoJe53ll
7Zu6Uqpiq/qRfPEKiHh0UiKBQrt8qadAJE1NgnQ/p5Ni0zJdQ+vxr1KRvyTFESIPbbtzGgBoW7Lm
My3pmE5v7O17zu361mL/gSKZ8yWCz0SjytOj48IlVXvraTBb55uGAB2rhU53N2wbw9EIvZUslgN2
X2ETQzw+Vrm001Rn/IQiQ7dvOKsQPH2DlnUU1/AT4HxtURtXnLCdm9sobHRN58a84q5y117BjRi4
DmjaTq3q/qSWPprdk+GOcNSZzXUMP4Ocy+RLFIigRat7awOygoneWkc91nPEdWr3MbEi6RGB6Gaj
HhxsxKJxRNNFQzsGEXJLXzEEgRcT9uVeKpJ2z+QPWXztd6HXX5EY6T4FIU7wUVO396BqlYMc1snR
7WP95nsqnhhSPr7Ffvwb0GHym4N97OBPkq6jjoX17yN+Mnutb7xbkVXVYzYFmszw0M+QS5wqaOpE
RaqAbBh1flNiePFIJsvbzsmam6gvqmHwtMU0csAADXGaaPJkBzKPl2wbPXqIdeCrVsUPiA5hEGFg
jKY1cr/DB628GV4T7QuoNdcogVSh9fp4sWyQxbDjzbOVdMExQ8r47OiBcWTZIzs5w9idkqLvj5Ic
5OdEyzD2cdvgElUuEk+dZV+ifMDrtWSRJGgidxfWtYwDg1zubCfrIboiuowAVPvA/kS+jUOreXRR
e0I3GOwgPQ5ooKJtn8cGqx/MnfuXwEAeudFXbeOzKOVl8mvFHvTa72XtrbdttLzRPf2E90y7KoKh
v7r4UCFBncabYvADlLDQj+PbBOHDjcfvUWVvXfzIPrN7XaFrE0xc+zF4Bkv6OzDl8bsUad9Z+IVe
bngslHu2uktqPs5up+/b6Qx2iH8HOLAci4eeCZU5INIJxOR7Bi5RbfRvDlgDpoBJd0YbtX8oMVKf
1PhHRNfKq2MMDVLIvAHMjPJDUikIySDe199C1FoYlPeHVJeCF1dyrJulwKYVRvC+3kK5M9zu0Mbd
8Fk3mTspivdiZ7wpypBmyAbI/ecAAODWy7v2II5Sw+hYap1ySi2l27CWmJ1gBIVMVSdksOFgyOHW
qzlLHxBEFFVE7F2mOZWIzI8lS/U+EfqEXGA5j8grChseGht46wTHwJuR11g51lLz1mBgeepdOUG+
gluSoLfNumUH02NKomjnbIc6w+dySqr6AGlJN7KjSLpxqaxgJ4YrTB4gyZkWk4IpUFMfv6dcH/Jz
70QFDhbERLDUETGRh9M4tSsViFKXgsb6H44bEYzKIaj/17lF8t2lLXwEjoyEVu/ylkPE9fsgH09J
/LkafP+FPtddZaFlHFUXbkWbas+yY7l7rfOl9ZjymC0nCx/MIjuIlDhI15znukmcq2FIB6SLxpvT
VFAK67T+1PZWsdI6y/tWe9ILhCLnp64ou9SmO0AHfO0pqRpQAVHeJgl/s5hxRx0k/F4EZchnp6o/
T3b368ho8ivr3GcZEfcrRIHimiqFv0POdFxFulxclwJRygDrTz0dS56sttZy8wZEBufm6QziEFFx
SbZmb62srmTP8u+LfDi11EfwhVT3LQajimDmdJHlBCIZd/KBza/wtLE7ybo0vYcBEdahOL5IrQ+F
RLUedJQcH2Jz6n2VDISB7ttzHkxfLJVi+2CxVHC1ZIxLQhmp/zk55eHU3V2DKRB5QDCVLb5o7IJM
pUuBqCfyilJOdnqHK4BI1qaWbgNkYTZNOLC8X5TfA4gLTiaXXxRvgP7W5sOblTNpL4fKfU7HtN0A
FWsf1SZEDdPqk7utIaoSIuJ2HYy2O2SgalFwDMDsY1t1NGIHTZCpF+8sObilsVzsEua6DzJau6wY
sHodG6XEwnqWvPLr/DVr3vanyEQBxRh1/Sueop/dKjZ/5IZ7klnI9FDCgdcUlRFD6dcsr03k+1hk
YEOj+d0PzsVN0+yHVoXfJJ1VanpLAPSghgyjxQ1LR2rBQNIzGZPu1S27Ck1zJhCitLf8/OwnUAFF
aYqF58Vtx2olSsPYT/C8RFNOlA61Gd9KSf8aTWdixyO9x2XxLMpC3WbNCaElxuTBPa9l6RbiJETc
M8bgLmIikBPvy6jKxXHJEjHcUP1NiI/PfNRSKluJtQ/ZiFqJPKvykZu0K3iniIOul3rLdeQuuVZ6
Zp7cUaXuGOJKBRPpuY+cnC0il80TJVbOjt0oZxkeFZz1QNnHI1IxokAEvY1q0Fqa6pSSNBS75RjF
lX7kY46y3d+neVfFsEI4ZOLky9labDrWrTXkm/m8otiNQy7xruZoStIaOyx9o5kORLDp9FJXQhGE
wfruQFEwX1L8QD+R3Z2j629zniZ+wXLxwYlogq7VyMfKrzf/+J+W2n/Oq/xMPHQb5t8w3QURe/dj
px83/yZRMl+0yZN7iLArVPG9Udvyf9g6j+XGlWjLfhEiYBJuSoBOpCip5DVBqGTgfSJhvr4XWK/7
vkFPGHQyBGFOnrP32qd6fdv1DZHoaPNc715fud7M181/vSu8AXTD+NdnInSrDeOOaoM4tam/7fO0
DToCLOIUq1ncV5923c8w9NA0Kv3oJNGyd/3hB1nuHBaAFfX0S5k50ZHCIY/Chw/mj8MxKeR3V0b+
jprp5IEwTVszDQ1nXlG2/pejEZGdDRut40QOaFaAw/d8eow96VZel7+wzjxgwnsWvfI3isMOrsf8
1EUt4uLh2Ygnfhk2P4jY+UXp/dnN8F+2qJ5o6GwLulu1MD+TejxrTD3nmkjEGQRDsw78ao2hQ47f
94CPmGWqn59SzXjoZK7d6xlL3oY8o/s2OglqEeLl1qfGSWGTKvLbf88ZhLhslnosj//9VEwnLyw7
kEvkpmr31xfwoH3KBcdVKxVWzuWxbx/7Qoz3I4WQdDtY6BVL8nFBMgK8LOMfiZ+1hpAVEnKIPWgH
F7KDnDYTVlPhoze0i4syJhLA1pu5iB66ER9/WZ/ceLRR/XNT0y0O8JhNO7OGNXZ9roLAsF9IWaNh
+n+fGxYKCZCm5r4lRa/27OiuXG/AUfiN295LB1xTIeHiTNQw98t6kxZWc/Bmd95cH3IGse4zaBQY
hvp/T/33fO+I19SW1s31KU9rTbhk00JcaF9vr89dbywzMhkTwWy8vuV/vQAxz5r7f3/4+rRt1sx3
57o6Xv/w9bkoGTeOL61Qzh0T6/WfvL6Y5np1sh0AhOtTNm31i+tq4Rgn2UPdbGsMwffSMNIHZua/
U9pGx9GwbgGRF+eJsKr76423wPoHa2Xv/nuumFVFiBtk/lzXMg1LY2SReT3c5HZu39Pst//97JA6
26WOSD9KZE+KlseiLSrIGFrsxtv/e0xCUrvr6kIE6Hx5PWls87QWz1nv3S0+1YFaWmZF7SDufT/X
7uz0FK8PrDT7n5vJ7t4HupY3syjWZSF+H9L/EGb8974ph3JULJx6r7/I1WuH7Ir0nsC74dLUc/hv
j1qaNEZrLDdQkfu7uivjB0GT7MHM6scmiqfT9W3XG0oyc0MsUHO4Pry+14CyHtotyvHrT12fw1FR
YEnIb1nDTYGvx/59UVn+PVzu5cayho846qCErM+bbqlIkso2Uebh/L++DQLmkcl9cnt9B5XfvZ4a
1ild2P/qOZUHLfade8yi7j0JYu3WSDyyDKbFvb++YEjgnnrDcOb68PoCwBRxaQsKRpI3NMixiWSU
bFmBSjn/5so+//fehN4pYWa9uy/MNtt5M4oJcJbJQ4MbIiSeJd9aLmS0wJVttLN8C3I4/JYHUM/p
g5A93lArp38w0Q/1rIJQoTXL5HpD7bKQlkWap7lMVBtNTByeRlhItJL6IsDD/3NvfQhf77WSZPmR
reGjv1ujVSLCoW+u94hrLplf38jVJTSsEsbrvevNeBVKrjcsahFOXp8EXTvsfZOJ95QBfKnnp+Sf
8GrVeeuU3d2bbi60WSSr2NX48N8NNTJWh+vj8up6UKJ8FavxaFidNN36L5BNhPPIufqP7BawGzRI
mgJwd2+uN2Yrp4WAo27lb/y/u2bhf6W5CQOjr8A+Xl9WasEher2bgZ0B+Z9njDkA5zO0g7L3b4t5
MxEkOZyRzHMYIV634r+Xgb2c1q7MHvYJcQc4zLAviK02WxoWu+FnHsR3BC2iqNv9RPxXaBuPMbmO
N/Wg3lw26yklDmwnDfGRzMLfTquqNufX1P6JM065vX7e/7b29d71G2CGlWxFzLbSSEk76YMZdnks
DpKgthvHqpujwyIhb7Nuo+nDfhTOc8Gntu0Jhz6mDp1vmF3A6KjJPYD0i2aHWYeJeTWlVavi2l2/
rOu9EmjDtgULwnVXGTc9ZIu4dRh0WQ0kvryYzv9rw2BRZrs5fg9C0TUCTSsj+v003NrE/hJlom0t
+1yP3XTTJ87478YS6XQTmeuWK+eP0jDbGyy/7Y1ftUDHr3crz1fG9nr3Gr16vXe9yd2oRe3kQ8NY
tfP1GsfSWC0GHYqO/++O1fhudUxLQACrR3T9mNeb6wf+7+FQWpBlDHIzo9XDtKwaxevmqK+e0+td
udDwqkp3Dv/7Zq776X8Pr/d8YyTeCgMvJ+8aTiA31ir7++/GHkSyH4R9ylft/XU/uN6k68OREcdu
Sfvz9akmsgl3iD2qkWusgbomGjia4vtVdf2nMPqO9FGrwgO2usb+3XUHczzmQL4wybNNVz5EK4gx
uN5cH2YpFGIj1X47SsrxRDCk3Cy9q0hF0bLp5Hp1aBHTJetp3sQl0boJ+dSh7rWsYkw92tP7+faL
6cloVrAu9Qi5sTWBc1jpZ0bnW7NU+Ebz27Jukw2MMgalS5OcHbQwt3E0BMzb+804l5fS4BJR+a0d
+lBWT3orA04ZDSN0OotNOxzBDaxL20V/wH1vHpaRBCHHI5PWfZWdrHaCIQwq9kGRxdLHu1QSRCmq
jaZK5iPIBEMuuJw0sjthGk4wG7O2jTRJLIwyd7D/wdMtz5YojlXT0L8jkijtxXs7tmQWzsUO/FK6
tTH61XI4J3Gnb7g44kxO6jrsMWQkwxnwK3qSjJGupjN6jTOaKnipAqBs6W5s14xoaaHCpUXBcDpY
GnMk39jrwwZERe/Ra1TTb++yYTzlE5XCzy/KP8dzngUpAVtRlelwTYkoTQ3a1UoHfGtl0PEJzWzV
bxbhyNZRUgXTYnv7CNaN1siDNBM2Ahy6VDhsaZHgFe9HgS5mfPG9tXVJECT1WP/tculezy2GATvG
dY5Vvre0GSOwht5/GLU9FcUSMH/8oHhOtt6Mf7/RnBw2ETIdb6H2FHhzPPBoyDf54HHlz4fce5hA
IB2YeOpnxLSkZ3gkMOgVX3SDSxfP/BADDPZiTydraxAwp3A9JdqvjMiW6abbdQ8yM0feFsnyY/Ni
UPVcKFsW2ZobXWpz+GpL6Egmh2hgjIqwpnlk3pi4JObomQhpiJ7rvCcB18EnhoM7LGgnWAJT+JLr
ReDIFSkCa3kzmfI14noRQnndkMtMPmjJCMfjbzmtn8KEWFSAKmeG6GXfDq22K+M+epghri+t97cp
SNWL9fhzVtpOeiwER0OFawGoHCs5oZXb2X7yrcFh3dQT2cTGtLz5LQ0LGpCG9uMSkQjXyEqPlkEn
z8/0B4gLXmDNRRgl6mk2vB1BuMhHEqRYmtCZtrJC0vKvvDWG3dJOQzgnRbPTvJdEq6qNnZXRtisq
+jOq2tmOVp+XhF84SjqDqWHcxVMmQVPOx0H/ZOWfBP7squ3QPfY5Ua0deV3087eO37wbUoFnAZDk
WYQeS/WCItcCdpQlASme5YZq0AgW+Ksbn8DUjZyncpO5ycEWmr5RILucTLwAEmsFIkkwXwX1UauH
VUb6igcxVDeGg2HFNq/Nr7GvPqO47YA61d/Z8raYOfC1IvlCnFuGvflMhOKzQi/J1AVa6njyQaau
sw05DV5Ir22aB5eWGSJgJzJ/ad+AMHHes9G+1BND+8I/C5O3lcZ4a+lU/5zTs60idVg2/TlaBgJk
q3lPPK9DumyVHOa/JGfTr37Kq+HDGAiU1+V8LzIq/2FZcb01jUCi0Rn0Cc7QFZDJAc0wYMOYfSLo
6gEgWPap2EibriEUWLO0YzNRZCXCaAO5Z9vrYeHS8CdS4GQ1u660oweyDeWW0U4WTK377ExlaFUD
JwINDG1RvJFxX4SGz8C772S66fvyFb0oJkfJGnrKU/KSUG86HUHCa04syuhp22vFCzD/B9Bp3qZ/
VQ4EujbN8d2PRy81v2st/y5T86tvLcICO8j8OmsoOtz7ahzmnVcyLEgNtOxegY4omeM3gy7oVAL7
G+f6Uc/aS7s2qqp5HcT+WL1L9MLIP5wgle2V2MC967aT5qx25+ZOJdkmrR26JatQt42nY21wUSjR
CDnA+2C9cNZ04iAzjl2Z3rkIMTZNUV/KvP4tLffYts5nn7LwmsR94hVlKPTigFCFflAkyWsZI3z1
3ngjSTOLQVWHLQr07WBlEHlGlYeORhq9qcl5o9nVFEaW9uVBNkoihRA9tbaCUClTus5+nronYt4Y
Q5diTxdgby90MpPquZr0nSDVe+clDvphNCupzW6m1W++Xmc3KogTb2WI/VFWAm28eJkXWYTwZ56S
bvmqJ+fVrOcH5QRm6bQ7J55uF9CcuQN5rid/0nCc2xqMtVf3cAZrk4ma6I95FCHTdvZjqoVeStb9
+5w2H35cPDnNcJ4cNI36+JLI4tCjwckn9olM9juQbKBp1DkBHIigDTBaV9hh3rAC17rQ6jg+ocrb
xaHt65Em7gwzDj400ACyK2L7Y5bTB9nU5cYttOfeA2QjU/O9L/OvEZye1U7v+Mt+kO2ii7X2i0qP
gyifZmzkQaHXf5oBeHkKh0nlKKrZHo+CELF9zRgAzZ9F76hf9gwggan1x3gYHsg0IkPQoz8+Sven
Fz1oCq6wZGwT9V4JkL8AlDeaGIm81CuwTcXZlNVDDppnYyyjvRW+v58c//he9gD6oA0d68mW8PZz
xPIz8oiEHE3S2E+EYtQXfMNI+Fyw6SZHZBPR2aErLO0vvZTnXB/fBv4pln6vKSIMSJ/Fi99pJ858
j4jLms0wuGz6+GKQTF/b5l5m42Gqo11/6Mdq17NZOEmw8md2OG2Y7aXU/yMoYLe5pHSpDpI8Nb0n
WGzyz3kN63OwcuYp1W5MOXpHL/opCiKUc/Rp1dS9OoM8m768H7wiIM/hoZHxh12ybsRCRnTDWLy7
eOrhk9YqYDRDyoMg+nNh32AiADa+omzojJGKZtp6lo7AeNgL1hlHn9VyXV6IHu2oA1KdXhWHy/Dq
SJrKS+FNGzg8d0U29ZvWhQioCwRHVhk/1U7x08ip25SyGMPWH0iMxHTYJfpR6f4f16KInBPI2VWs
TlZPld0M0ccgOe6Wwdw5wLzdXt1adO8gp+QhiDtHK5iGthEoUbRTIHdfYRAidIppoVn0DjtlsZFd
NiORJwsndKMMB9P1Mfx73kZlYxmWj30JI0rlmr4zLZgNfZf+IQBeRrDtucBRST743/o0DGcDEBmr
MfvgRfJJEzPYTX/4EBLS+Kyl6F6Gj673d7ECKdqnZBT7uR8WtAg6BhwFwviw0jUOHoqwVmRBG9MR
GHS9pGOdH8pFeUdCJl/dFHgPV/BBNd+GpDaeRw7PGr5Olp6FVpMwN8JQzNhd2vSPweknxJ2Eqon8
niVtz3Fa/xIymmyEMTBWsp6j3iOopPprQK7zlg6XhEEiWJR65HNWt0PcnhyKxVhWF+UzNCRfBNTV
LQaiF2rtF4+hRWDHa1aEOX3NNiuA3FPTxfO51DhzmHvDmjDI1dwhQCrr4ai2r7nZcnSMgdMt+p2t
yolivMg3wqMGcwp0G3H6q+hny5Ndr4Qse4L3No3Pdj1uDdOeKKwIzUhd2A7OcK+NU3NMtfzeiinI
yaStTLvaW3Sm2nYZKWgTtcekbfVOGdIQenaS+C98K9ipOZq9xGg5AthptF+afp9pnR8jx5pIBpZM
Ky9lA8YMxL3YFKhtD4sdd2EPEdMfsyBb7Ntu8NGmDj+2dkPU8jklmLWiCQ3wEe1d3myxMt5nSoid
XrXvQBZuhmqB+FyviOaPVhBcPfkGZv06eW6ESyWEBsqjSbBp9Zi6s07BTCJBr7w9oiWbaEh3DDIH
c48z4wqxP7MBBKQaZzLbHXMnrPnJ1J1zm3EEJmzhXBAqwVTyx3YjFRYS4nC5TQxnnzrTxzLdoJx5
LlCkbsgFabelwXYiSvyCEwPZyMJ63cGrJOe1BW+/apD5Vm1bAD3kzexPmrFzCDza+Lb2KGqxUwBu
15NUvYGDihVqRkC9X+lypH/knNg06wQ68F0l1l/T0eZdZCpgyVhIIRqyPC0K8HZUhLbP3l9reAco
TIhNTPCvUOPLNIGRlFu/liOrjTPR7rehJnHepIVogxc09YfU002ocm6Yk3K60Xz2Etc2P2m4/JCh
3JxUztTaZHA/E1WUm8YfgH1liFQGA6VlhHpe2+sPbFN6xKFpMtj38r2w4dIa03RwDeVRB2RNAGqu
h54i3zKjBUctT1rK3lZ3YtMXzXNWVNiRnBvAmOFSUz+P0ifVlybFximS/UjiONTO5eIgYW/E92z4
X025ZCFCtobddHhwq/Hd7ccvSKKHZZ4DxzQ+6im1oSWPIHoxX0RTZ8MnGauAOYjeiEeVuw9D72HL
yMpb5Q0MUFqdQbb/ntmSRPvSeorkn0HooLphiJIgRuKO7kbhlFS3hS3OwnA4dGNJnhNzjE537xpW
HaquxjBJ9XsCR55NRSqmP1S7OJn/JJGt0AK6DwxUCHDJIpjNy5vn//EcDZGIubL4SjkFUmYU2BSY
4OviMDPrcIZiS8z5RnUD84ZkrzXVbVU8g83zGXZGB/bJoGsSaztlBisxZfBWM622mulYgXfTxwA7
afqhXSAb3B/QnFTudmz1N60oGLUM5j6aYO5NEWF4BRi01h2CWMmvpEV6b1tH6ou+KigwRndjU1Wy
+hrv9PxIJW1DHS5IqUr9wKiVw58hD6HwtSBCm1u1lhF4XvY9u8lbwpxynocy0BRswMw356M7v9Yi
LbaRuS8EA+kKHyoe1HjrkANTi+Etr+K1Q83KP8r41nynC7ggMCvpDDqt5NVp+wwT6ezkz9PE1dsm
1XvXjJQcypGMCXvGwwkh0b7rw1D+biIyMvKkucg42VkEiez8eTo1ufm30DDsJhnk95U31MovFEnP
DMTrnYZGZdNyxG99zWVt6HMojWN/qeadDwV4nmm3o+dqwyiPobPV2AJbnAgFU62sx/tXRPRC0vS7
joqz7mpAzbOGZKHIZvSU9ocEwMYG0ZK76Wrze7TAThXPhuNW+7g2PlxDO7jLRP/ER81jNd91DeoU
Xvc3vJlPKupx15rJZQE5DNk3zwPSYKEQLHddQoTr/cTVlEMRw2H1iSQG6bf6Jd/yEvlELKecowyC
zkvlvvjGdJo7YCRw5siSt7o71YnPii8LJMpDmvvmXlsjl5NmPhe2DvU9rYZdmrJO06n9m2Z84RhF
BoKofj0dOtsunvf8HFPwIQZ8mxyJFXrODVMLScDav2AkjTZjG6Ee+van19azXultP7nlQLWJMNVe
UJwRXY114lTkPstUTlGRRcHLsYnIll5v2yGvedcd86M10FKVaCZo2P6p2XibarQetCKnZSisN8Xc
0ohHFZL+s/JU/Pic2OIpXpyDUVCgi5hQPs5OVACQ9ljDeibs1nawEBpDEqZhde8n8UPzw4k3YvIz
4qycEvVQCFZqToefJhuJRRH6W9IR1DCbNXlQ4xMA0mKHhus+c9WZsQJGP624iCKWIYvA87iSW2fr
0fiMK+/THfqXXmfHzO0Xsi8eTacKRUxOIRHAUMAJkp1v+o6jBVsXCvFDb+lvg7T/aq6ir4zSrbfI
rst0mjEZ1393SS0cE+rYDpe8hQPOCQAZ3ApvNt6jdfHqafF5gVQIUvucm85C467/atpp17raS0Ek
8cZNrDEYawpv3UbNELG3UMUMVe1jFRf6xhbFTR3Jv5XAQpEMC1BK5E/d8OgW4mSVTh+Y2kBNVSG/
1wFUT5mmhWLN5x18Y4sVnCj6rP5KyuQAuOKmS5OdntvfidfRp+qYApKkSpRiujfn5pI7BIp2bXFs
FJGpg95sUYV/5kaPXNQkodtOt1nO4DmT6N+iCnCwveVfOA3JnZtWiITHc6UZ8J0cI9lgeoxG608k
sVBE0e9SaU8mUUKTUydPWv4BM7GyFzPQYh011mheZthjoSWNL3eQR9NPH+uRyToOwG8ZrRs7KT5m
Q73mFb5q0hagX9V85nS8zPl4W2fI86L4kxLik2DVZOPWamc388fQrL48nQu5VvooApca9riJ2o7a
fO1UTnumeElozbRm9dQkAN6km5B8+DaJFHlfncuCOKXa/lN6o2CCrr0v8XjWWxDSfnVrcgoXrreX
de0F5QjkrpLbdEzf0qITwW9rN1+2VfyNmgatpVk/lNAapVtycnE60pZsCR7vtFTjNiI/HpUTXm2j
OeEzejQ1hTgd5y8ui8M8giVMyAbNMp2m3lAp9kY054uwQp2ZKgyuGC9INQZ6IJcpIykxzXdL7J5w
UH46ov0oluVOwflirObccoS8Ojm0Nm0I/apGg+nFe7PLAnccEBxrpEVlywXz0g3U2mXf2tbWBm/A
9ccgj7IIPJOjSy26OpDpAEUfGfjkDUDW+VCN5f+ZXJo3Lv2UjUVFx15c3VrFyyDykADV+y6Rb4li
BL7ugstMxBTCEn0XO+wo+CcuSxHt6Yi/Ra680Lm9iwDls0rAh1a0xpYUolMhykeZmO/l5AgWegll
LX4qz4fyJCQXxip9vEoFYp2mDM3j5sBq7JFQ7bdGZl+sfp9wgcoj2HwylZcoxPfyZjfnroneKQ/Q
YySUKBGN+rPGIKczCFsZZjvfeqV5QGVEWy+bLUqGNiYfUjvXbqNdWGu+TiW93WVwd+RlV2FtOyNr
+snflQsomkUU+aHqbqtaY0DAL9h6ufbFuncz44UQaeQdpkXDN1mCrCQkK568+EalI4tGyAnM9rWg
yWxii2d7P/elcaMVTLBanAhMIlwWal6iY88w9vPst0fscemmm8lgmgyr/KPNPdB4N+/314f/ngND
n3Fc9kUUulg4APE3JtcqSdi4W9ZkGazpT9ObJ1Jg3ARYOO40B60/H2sXSzompw+HPrIh0J+61qAd
+Dy7xaBQHUREpw+IPUubl6Xo+r2iQu9GrmGqowGZykfyhT8HWazOLq4+izYehaH8vRv9umR2BnNh
fKIj41rTI3fLdBGTc1y8awNA1dqitHdG4yeqPA4aKuwyiv5amRgCWkReCDZA+BYQZ73iMzmclrz2
Jh3Xki3RTomLhi9yvxLf/FI98u2Zk3A0REdIzADS6VhJ33z1c6Df9q6Ztdt2/XPpOoGxHORTI+R7
33uBnwf2sCJZYqkCNWfnRXf+lM1dkwm1yYrxsYqZPheed+waQUvTvctN3OSu991NNhD/uL2f7eIh
W0cHvlbSNpy6k9DjMeg7iyPCJwUeV9kN+RhV2MbtxAxfhhTXI4e1dayUIFDHZvV2sOJEAJtA2aE7
EAkMt4GJmlsuhMa422Z2c9dl6m0q16DFKVP7yCp/x3TpbyWkjZj2tm6zUrZinwvsbDEfsKytn+hv
6eze+vGv2VvMZDvy0DwWnE3qVZwes8dyfImsFLqQxxotia14g8V6M0lYDlM9BZ6fsXZ27XHDTHWf
pbrxmvucrWHHsrqlxTKV5EMZ6UkMdF8cJS6ssZ8cvXztS6/Yap1IEVrEbzBGsLB75h43kx4g9OA0
uIoOXWKH6BzSpBqCte25VSZmdZPv2FynrYtGMKSd53uCTPkp82QxC9vpnvO54OQvR1qVkWK4AkIF
izsT91FOrOE0cpe8qvCC3HEMHE3qySgAAuoWyBdVN8iqaFjZzXeetbBfqvFQzPSZjcL2j6Y4ylIO
mzlmMNUvNJ9cN/8caPJxtam1TYXooS/q5Bhnai2gzXcbi8uGbmUM7mTq7vWyZLBi2n/rdfQUfbR0
WAIj16hd5bmnZ4lMtruJsQYOFCMPkcNeWdU0Owcd34m6KPx1ARqVZutXNpT0mbGHsybWDC0dv3QZ
RuZl7DCQEfJ9l0CpoLzbTF0+PLRkpoc98UYrkP9EX/42ttugGOjbTBA1jJG2JrVUc8xUC/GDK0LS
iihoh1S/laO+K6kpN7OLczpdSCwX+p3fCGsv9KHdQYg8Lm3mbpy82iYmgS1LzMUhjkV/Gum35x4C
9yyfXpwKkakun5ma8f1XC9IfOrJR2mc3RU1bnXUrnNrMIXpF7WAxQJFoq/QsXeanbUfTvrEmDVMs
PMjCL7eLtLgYj/0biJ5tZa/1Z401blFHO+dMWqT1S+Us1sE1a9TMop5vRL/OhDrkNMRvoOFz8466
tiBPHO/GViTsFtooMGD3NAI50FhmOfZLWXRl4BpVFIBcqdBy4nptsoDItgoA1HpI3hUTfyKfOYSt
orMDIcSap9CebZG9SodtGxnSOWRpjoCJwx6bz0vn8Ilbmz+Jn4hOTOxwWmMk43jq1fZthMV5eQb1
OZ3i+kGnhcIeVW0ivpVtkvfgvvuO5R5/22jmHUEjiqkzVZbLrGfreE0dZLE6CBbuxAuXRKwOotoz
LLZgxOx8dVsnhLfglf3UHSH/lGa0Vdn8ao24LpWrnvsIrycyoG5fEUTDKVreTenCm7RfQUoQbZ34
b2M5Q+h6w03MDJXGoW8CRoln2uZO8w2/mU00Z/dKHzTCpz0cMMojdqPCmNA26GlNOnQmYSMDCZsV
e7IdgVvjQML139yKWXK6mSrzCKikXigrbPY50RjfU2x/6uavmpZv0DOEWwAKt9v7pXd0yDgRfejo
E/gWPy1MZ6cXOCgYGUKv6TGZ0PfQRnUZmTE7pPhkidr2ifbud8LbDkZH4Fqa17dM/txtsXik4wlm
Ooy9At2g0mGdg7mXipV17R6wjwhgYuQhl+1jZkXzjRPpzDZY+ogKSY4b19NOgwWPDvlRaoW+67x7
GBcUhvr8oibjsPQ6XeGpe5aKiYgzysCMqz6YRt+gUCwW/vv4Nunle+EwIrN+TZXee6z2WQRzVVRq
QmrEcmCYGEAnvkbNfujwjd/F5JFoNWHWhDuFY699d7V6t2JyvYroNh/QVorhe/Ro6DcZLXjUlU+S
pgB5bz7c38qh+WE9q4jlYQa9YYtB51Nb3WuJO58ml+iCMsseNNFAz7dndrmlqTc1UpTQUKz53JWJ
3zfVj26Nf6XSqVic8WBw7tmv0O2xLv6i3SC9Evop815Wxqbb/eETZexVSUb7xS72CQhcxIZhrmWH
UifQuYus+7b3s5u6Z9+22jBmI2/mxkceyBDcaH17m8hxvDTe1kI9G3qTIG1j+Jzn+o4rbEYVbG1E
g32uqyt0IM1uzlbDrmTdQWgbAvml+c4wWbFUyB5N3Y+CpKX1mtR2yj0aJ0VcD3eVgzNX+6LXPn5o
8YHpqw7aSVxUz5htmaov113ZLIKlUdcjrFN8K4a+7GN/6e/S9cam+1aipL25PuUULVFGdB6a3OHT
9msETTQdSuSPaHJNzqUEq3uaD8W/U3PYtJyHo8Z4yoY0Yz/QX3vwEqFhmm4QWwfPcexQLP5rnCYC
lxs97bovx20XsZApR3wQ2aab6vbYTv2Tcptlb2ZWulVdcZmQjDE7ZjpndUW75+Ah2NgbcjjCE7Na
JnGUcJxjcemDqaA7vLW6frioxvtTVGzQaik2ZWN0F+nLhgzvncdF32tgskjGG1DH7rpopslPm1Em
099xMKCIu4zls8F4sRyUhU3/0bSQXHB0UQqVW79z70omYmGziD6gaN1GWAcVI1aYOWvQxviTdXMY
OUoSX3iTd8O0A/yNcjG6+Et8GzusVViW7XKzSYJRy+nHGOONQf4ARc70wykXeJTr3RtW99AOOW0Y
J34pZuafgutSDEG60+bfifzgLLKMS2pbKpRVGe+0gmSE1vB+XRuNZilfJqmijQCDHLizHrj9zPnZ
Wr7F5B06i5js7Nd12EGXsvhqJ7y1uiup/TRCjKo5Po1W89zliCkkO5fZP+HjOPkdCp84SrZR2kHx
GMyN64uv1XFCIQ6dpPdNK4hM92yivC6Yv2xV7Bx9JD83GBWfjTVmPG40pu01G8AV332B2RIfUU3z
dTdFHlCbrHjyHebUpktGESyQG6ee75TF9MAW0XtyjwKFs0oQjct2MJHuq+52HvJijyzjOKvojrgQ
rC/0InJjQqrj8jvjeX4tK/unW6ZbIYY7qlSwxckpj3gHe6eGIKjf5WJg716rM+Yod06WCMrZvqRz
Yh1aWx6NiRz0cnrU5sW4HdACmeiAd3V6KDtKXOlbP2ZuDZvK6V+1Wi70uXIuBmw3E2dmi+ip85KT
ZJZGz+3TFFKeDcJis8Sbd5qUftgvdeCLhL0lfSggMwQx5/q624NVOqKZ5FKe6yb+/uajcIgTiyaL
xGntJ7aHz1zkf2WXLOz95n5s+V5ESnghees7Z+k/YosmZJatdvqMCZpFxpNZe3EgQJTRYWBia7OZ
Vad2CJ84w95kMnvm+//j/u2azg9j+gW0aWn6976+0UaWVXb8M/XTn950f5pCvnpz/8gUIgrMTPs/
1J3XctxKlq5fpWNfD/bAJcyJ6b4oXySLLHpJNwhKouBNwgNPfz4ktUVJ3dMxczkRDATSIMuwkMhc
6zfo5LsYZ/koSsmA7YBtLOgd8qgarsGODSQbywNv1eWzZMuvk3V2A+sSobTPRjB4a1mAE1uyWUUL
PZ+dWrbBdufYjw7iDxeTNe1d7qAiLPc5E3fgaB+sLv6GuFlB5FmO+1IH1gb9PapfC7d5xmeKaHRR
3kh7ZwQ8OZnTUVf2D7ndo35cfDZTD2z6uO28GEidblf4MsA7rRb7GW0CYBcYX13zlYSmt41m/zQC
SdsUBtIIQK9jqYPp9aOLUczGKomjU1VquFZa+ZUDWy0tZL5vJ6Fvgc0JVhfDuiucvTGMIWpjlcSC
Rd6ZDIzCGrd/al/UbEpDGJ24O0YQr33ZMsPvpyp5jUq5iE61R6vQ+Ny4ctoOURyWt2zCFg+0aXgy
5si/JLKxHhu8xz0RG9vRLR6iqj5bHUYQyFTzNuLNkIN19YiWw/cWJydlKyRJl6/jSce4ykqv0NS7
Bf6N6N9YkbEaSWKMmDuBnNrLVqu2Q3XTzrpxWeT9bii0cCNTFmVVcygLg3UrMeG4iPnvjcXWi+ZT
nDMBBZEstnrVXoQexu2hju0CiCPD15qtn2nQlfsP2Vhv675hCdCGZ81g0T8U5deQhJ5MMKP0Qy3e
aJP54rTyxtbbQ+5n07Y1WO9mbeoQD7IgC2UosgTDuQ2tz5V9GVrMmvgEuqTDvvlgHEpbQHPv/Vc8
Ul4IftnSeyKDsh+xgYPTcmmxKY1ClhFjaN5AWLmJBv0mHjrQHsaxCrN8ZxAecHLnPJr+AuVhOVpJ
jBQnsK5VbT43Y/wAwpLlKDpUou0hahTOdTFb94GV3NnMKTvP7fZpPe/9yrgIeJJDFl13JQkyrCm3
SUI0EsfOJK5XphytDTBKSl7IYqcCF9PkRM3hcsdltJ96Y+e2LasSgo0+ngWrSsuu7LH+GiT917Qh
V5HMK0PeZbLruGmg/AXlBzNyvsajeO36Er1+c2PpWbVH/J582YSwgmTX7kSfCcmSsK+KmuCZdmOV
80Mk3KfEHQ+6aR1lxFJVa80r5Hege9hgdDoeiKLxutXVN8PWtlKveGAgDdH79k5InrD68LkukA1M
P9uWjQ9beiSoe+u4ROKytnyeA39TT7O9j1rj0ceHVUr/Y9QtiPg4utIGgBQA7XCByMcrkeN7WpoE
uHPvUUfFrQvKGwSPepBX/b3sicW0IWTY0nVOEMcwtAuquxwiw8qfp6ui8zfxLHBRogsZkysLnRTS
rN5OePWdJfKXusGrTNNdtPYBpOn9g28TXrZ8aAXCux9agwWb2DDlkoFGIwEYrv2YYtAJ3QR5MWHV
L4XebTRQqhLX0DE2bxzDxTMU3cCEmHtXBYflkUde4HkuUrGyowJuOlSfQIpbaTXXoh69NblGtt2Y
1q00aZ2zzmm2BZiewQP5OLaXZkc2OCSdUmtfUHLA6pHY6mqoUZAEl2q6/GsH8uVZZrAvdY+E4Jkb
Y6PiuTbvO6N7ynVCYKgiLYz0vQaxu/EdFiUsFAfYKksaED2pGNkJPZwIDrD6DZpP0jN2XW1fda6L
HkqFM2TKnI2ghVsS0Oza01DZ7cko4+5EAGImrTdoB+Ajw6rRqvGYN3Z1l9haese2ejlXFWUD/xGd
Ih6bToAWZBCFxroWerP/3kxHbey32BrKG1UFHIA8hLA/vg+SDGHCPO6NWzE31R1xGHkHXOy+0hHv
UFUW9q7X0tcPbx2WXhkGpjvebbR5H4hAOiz9wdSOqh9g6/F2lNjXL6OqA9ySQwShkrQ170zVNU7T
rkHYCWRc/qrLYm9tIOpzo3qg3TWBdkkIaIt0uLHH/vuBvd2tZxfDxW/1NmsDpHQGElp/9Tekg4qF
fUWe1Lx+r86wVrsOQRipQVV9Vk5YT0XizF5kV5kyOCd4ej7IAOBUWQ3thSo6fpkuHnDzNh6T7sGv
w+zSlMQSi3DoeHK03i0eCOsM+k27LtzxNOhMvurSqfabdQhY76iKSeYne4gN9uZt4DAYrvAqJGi2
vGydoTqXGm9d1Ut5fvVM1sU+qVcaYiwb58ALCUjQfehkfmA7ra1VMYZ5ehp88zGXGu9D128saTT3
ahyDKwll1PJKDSQKQH2y8IOdam0TsZ7A9MKqycpbdRCZrHdpza2FVFYUrTunROtiyJu1agbRXN7y
gvGhxoOZWXzpk8dzBOqKpNb7OGkzjewHij1BCnPXtlZ8Q4g92pXDmJ1JwS/Igaq6RaLO3ZRh3N+l
SGpuGlQV7qdaOusA9s0Da696HQ5O9tQSfeO+E8NzNKNn52bC/VCMolhlWld+suvqFVNZ6JJ18ez1
Sf5lrApog4n1tZgBsmde+a0dWVHk5FTIcJTrXq+YOGb9HIysaFb1FdEqILk5KjS2kwA/wJqY5U5P
77ncR+RCXklEXFrtLL9mtXvrgvD/HA/JR6+I6hedPQGrt8b/aJK7XaVJNu3iKsQaxTfkLWby6Gpm
LlPQYris6sK0glI5ayx+eilvVYMRGi6TRFBtVVE11DHBoSTMNJY7DPXWrwrHrQPEbKOK7TJA6Zre
th89FPV+vAZezyXwafJoYpBltJ5rV99ploEK8dJHje+TE9yPUvRvb1U1FE3Q7YuGnJbqosYfNR2c
fx+R7y8leDYY6Ye5T7GLJAV6g1tQfuikSLAEraITt5m2bbUxuUfEIF7Xhmg/5Zl2bYpqCMkR385e
EH2TuXgB4O0/D47pYYHcQpsd3Iyoii8vtaK0Ll1z8HZsXnvu/9wkL271H4ag/yBKpFwisYU9wD9o
Tufbwq2cj6NjluswHOY734jLne/kyO3kTX8But/b49oc3GBr2mwsmepPIAoTBJOis9TTu2I2zWur
yhFasJyB1AS5wC6N5DU/HBJFYZlep2yd9hZaC6c0tbN9J1FJyQoSXHk6TKdUWO3eKkAVFDbJ/842
8pPRTeYeZZvwZPims+dGca/SFCJAyYTLXXZRADrZV1D7D5ZIoltWIyzpDNf5EmYX6Eo4X1v24aum
Dac71TUWs0ZU5q+uY9/81tWC5nyn4/G971vB7Nul96Cnkiu8z/ZDgLYpasuEM1QdAc99L6sh2g7Y
hW6qWifrFwy3udngrJwE89aM5+FWHbCXddcWchI7VTSWfkYPEze0KrGvmNow7k6IZaPqEx7NWI5v
10UJQWXPDOoLkuBfZ9z8EKoi0g/W/9xWPrI38JTYDXqHEhcVMJYDZGB4CbcWqsIbQDvjVtUNpRfc
sroHo4/iJjkh+qk6d7A2w4Q8kyoNUZBfI1F2UCU1EPw0/5DgngecmTHUQdgiwLiZe+i9DjxnTSrX
MY/dj37kPzYm0nY3qqryvQJJt/pQ1lioj1nWbnRzAF1BAKXdaYnN/w47yGgLGxE+pjanxLLM5sbl
sQAQYKkkNpmu38qNrBHgI4771lMVEc4n1LQc3odQDaUI2xuHlDqa0x4yMENzYwSTflCB+0LLeBP8
MP+bylA4+kEzCPGrC1VHdVAN8FBJBy8Xz3MFfDz1nWO4bEBlVFvXPfGfmzCXwFpQDfxE1LAhySPK
s1khVCFm+DhlR8LRcovXwiz92ziEeONL4umqPnf9e+Q+9Ht/We5KCS1Gizr6F+VlWaEKJSbcpoOp
kFtV30XsiIaueiaL4yJONGKvmpC6zAWWs0Y0aJeNy69ppU7bCefSYuyRMhfapaqqk5RWVX47VbXv
7b0PcS3LtW+/1avib3XC9IxjLtPt4BFDxfdquozM6ftB15vbuOOzzjZ48TxyxQcjgXygV2n1iaTd
V2FXzovmFk+tYbRH27HsvWck0dbPLVQ/0IB/skuD9BkMj8L0mE9DA12mOoufcbzE1JgJE1SGtm2s
6dJDZSuYEmsDKpz5rxivJynz16lC1LNrzA+haHQQpKXHjn3QLobng2n0yIrqpO5X+mCFhyAv2Fq3
ULs8M3+pfOMj/uTaHYLZ5WVhIjMYuzOAhLHbybzKnnudJNqkZcZOg8L1yQnWDJBvu+e+DqsLQ9bZ
Tocgdiy7MH/ypulIMLJ4MQarhPUUBJd51Cd3gR1+Uy83mx7/QTmWN26Z99dBSJZhXC5Y3gcISnJa
CdjAwgntPXKSnxMkSU/qYBVjd5J2B7xWeEgcaOzSJQDJk2XG9rhSfeByLqfAtOHA2Zffiz+GUN3z
qnrO86w8vA+dWcCCba1vt52EGjCO8xHdFv9alYoUAprbI3uvikkNigV46nHwmmuXhGB7bIiAgA7T
43Uptfp56smrJoUtP7ozeet4zJqXMsufgXkMX7BoPnWsR1+b3oGSVYQ42JfzqvSgCaw0NvJLONoP
4bfkIwgZL7QXun0OT7yFp7yIy5WuRGHONKpVjLX0XhXfG9JMy/FBBmfZE+6+iZ+0HhtxC0HqK8+J
pL9rKiC+w+g0x8jqLlRJHVQXsfRTRbmwi+whJF7WurfxqGvHwoPXlcNSZ5feI6JgQr7axEuz6lNr
gb7OMmKitRD04bH6hS29dvF2iWlk69oMxc1bZ/5P1wbOEqIW7i2EIQb58Rpv1w9BXvPL4jUaIAWX
Y9UOu3ULDvsuTPPiLli2HLFeg9X5Uec1XbtJCYEB3UESDuaKea51z7uSZlJfwWV5Zk8sHnRoVeiN
OeeqcZGUTcCTu/wQr1SjQNV+Aw6kOugVOMG2t6p94YJ3zVorfIyD0t1WPeIIZjLCo4LeiXlOD9Vt
zJ2HOQNl45eh9rojvxa8Fj1LUqtuxUPOWFsAsunVKKxoUyUZBCKQAvdEM7cjY50tYYn7uQ4InLom
O0xIduzNEXW37DZZqVbXItM5tW5wRXoegdE4zq6rxqmvXRBrpNDr+LN084u6SMRTbVUunIoQOZA5
j58rjQDC0sH99UpyqQ1BdS/6DF7k7UqHGWtdTY15JrdExN2V2cOQwVBCwDO+TYIA3SijLUmRZO5+
mBzzMuEZARwm78hoJ+UV81u7n3Ldvbb5frZumlq3ZYb9Xaxr7sO4SBahx7uS0vb2TRfM0ypfPBg6
dzJOpDozApeobi1VBQj+U7Uc3vq1tV3ibaF9v0K1tNOEQ/JgB1gQQm4nx70FkdjdOVYX3VcOmhUx
Qm9bVVQHOtiu092xsl9YQAgPvXdQdXQwbMKBRECGY+B3Ns60fXjpFFl9GqIh36Z51j6ZcfJF/asN
61sshuhrwm+VYPqE0cVyjYdU0aW9XJO5xBTqxG6eZmtJHwzBq128XVP4mbEyvfz7NdIBl5JmxSWU
Kv/SaCf/kpQn+a3BJCEhkyLcpTwbatywaSpU0++nLIKtjdbFu2yUeYdJgQ2PD1fdVcOnR+UZH/Up
RIRhJXSPY7FUvB/aLMYAGNTrwwyRdtuNOK438WhdlYWZbmORaM+Q5G8GfoVfRdyf7WawnuEtFKTF
m3/qGuTdjVq62tF4rvz4e9ffRrVnHY/1UqaEEV/MurAe9aCuHsL+p0Lcvxi9Y761GP5PLb9fU/nV
sG/qABDKLHucxRt95BkL45+EqG5v1WlqIAgQL4fKT1CY9G50dLsu63TZr6nTAg1aDU/VX2tVGWX4
+mK2CFn7k3ZRiPASyoi9z0gVX5CV1y5UPcR3gqeq0shHD13kpTdJP79YqV6dY3TioDo0qladqoP0
BLkyt0tWFcoZ3/urlskIP3V+HV1OzPPnkFvjkI0E5oxcFuegMIqzOmMV+tSSTL14rx+D0Dh4Fol7
demvfUGbfu/bot27QuOgQ3bYC0/qIBD65HeU21tX5miXtB3cb3X63qeZSHf83kc1O7pArKXHWCYG
Zhg+aIi/XxZFqxOfXk5NDcSXOlOHJuTZBTwpWr3X9aY3ydN7OXXmdJfk6Jipi6E4otT02ziEK0nS
NI3DdOWRI/tpDBZO7rqYRh18TQVXC7m+3o/PCBkU51CPirPMJheOeGBt/MnMf244tD0Cfu+1lWW5
GzKt1kZdqA5IKxfn5lAvPVVFM4APc1hy7OFp5DjNPM+kG0+YIciVKkJlKveNhdKSKpo2lFENruaV
KsZOvOEBaT5Uvmme09x+UNVDjHZra+Mhl0zF9NwYpHrZQrhH1aoJ/QYnzfkWo2z7vinmt6H9zO4u
h6Sr0FPiIjIe0xZdIfajy9syMtQES6FZ1wO+Ss9mgDPJP79be3m3LMOiHZmk8fn93aohU95t3iDQ
LGHp75USes7jYteWIbjoRSz9TR190VN/L8omgonmA6FRraphHjNmdlXO9OJjZmTFQZWmXF4yVULx
yYytn7DWhRYYx2e03cZNQzx7OzbuBJQpytcBQgXXJUshrJMCQfqhRj5L9X670LUisNPSW3w94rPQ
mvgM3ixkazHcpvhfXCEgf9lpo/esm7z85I+wjnz/LPv0sVmqCx+eTZ2STm+71HseWytZE4iPr1Rr
6yR4YkzpU2iAnm5tLHbGQfOea0hju6JOxp26yjQHwpFdklz7WuY/zcmVeklP6/UrlF7JAC4vFSQJ
idy60PaqOKXTxxnfWTSsmuqhCYOtekm/JTdmzDhfd31mPtmwxtLYO7WZRcZD1yEXY2R1winbPQ1S
kHtJDCcAF2rfT1NmIzf0o3nUwDC8XzLP88QkisS+4NFqCVgnUX8fRl1/j9ESocMMcGgQUkTyBgOZ
YXp572F0weOQWNlJ9cf1pNlbPURLVayXAZcs7jKWumaoc7FGU8Tf+5bYt91U34wFfHsWAEDta427
VUcks7Oc8Gt020V9+RUPpxycYLh4DdiwbefWg+g/JI/CaT77llZ8TQMT+IsjP1imkNsWZcIropHO
qZoNiQeS735KNLlRXaVHns8cdO9uzvCGm/SYJ4moh7u58vuVej0HkmLWO/IlqIAqanJkMaal4rKB
VLktY8d7BjhwUl3bxPzYezocRNMxeFNEdNRnKINBrl32UX99hpQ91NtnKHPWVOoz1LCGHuNCfga+
2+8Cmdq7TE/nA+CAfGMi7PGoin2dFhsz0s1Hu22+t85+aP1U1FNTHkga5TvYzuRJLC150vFJ3+iT
Xl8Dhh+O0kibA7LJ6IhqcbZx0c37ME39MxBo+5vXXDaZNr+2kmkCEfIEQjlXz35QXzfEM8sOwYXB
Kl6GXEZ79LJy5O+yoboiModl1HL2W7FD5BmbYbtdsw+gt5TDBDsCG+igzZ3rzLC2wajFV6SNvHVG
3HWr6qVnggWC6FxcWaLclu2AZUTYcYXlxxi/+KP3NsBwtFwbVy1jsddzXf3KtsGCLiWZhKB4ynp6
a+zryNjWdY8iwdKguqhWvzfLSxIIqOgnJKhQAttldShONvHNk7McVDHKBudyxlxSlVS96mHk5I9I
+rgoUxcJ1Pfl2qHE4ygS+S7C9WatBNhhuj5WCP3fxyGAycYAZ6GE0N25eXR8L70nnR691VeZu+4M
s/mE2gZs8/4rauM8w4C/3IaVHRxCpIP2XpQV9+lAkqPV9P6rNehrBKC7Fx3Vpg0yjsY10qk4oHVZ
vBul1jzVuvEY1umApA5GWVPhP4sED5XEcNOrrpIDHiDWhGr/FJ7ZY0DGLsJbaOXDlWW2zq1YDrYJ
blGUt1MSO4uiWHcCgnkJ/w+sZW2n9dGcWVa89++aJt7pLVs2Vacu6yNQ+FPc5XtVVA16XL8iWy8u
3ru5IKncpsxvIG86t5kMmhuv19bvHVCWYWmWTF/eh2ksV+7bGVKfukg1dF08btIsCqBcMJCqM9pi
xOw6zo+q2JeBsyviCjSEjjeOH4pnjy3d5eADAlDFZpqiLUo1+kEV3bR8bEl3nSFTBfcw1HdN24nn
agohsPl3xpjYJ1IXSPCH+jdgWPo+qSu2NKpOHeK4aK7gXEFbpq8+l9YumOvq2PbFR7DAUM/9wNwY
upfcDVMhzrb5uSO2AHEGu4ojMmZQXpfGsi7TO92O9Y1Odmir6t4aguqjNZnGpSohpSjOfvFZdVc1
sTD0I4vWn8dJslIHFdFq29rte4ikbfMxhEP1NgabC+Dacv4I+cVb1z6Z6YTUv7FMQDF6r/fvpSB4
K6m5akTl4r2t/6X04zo1yf3oqa4j5zTcmwO56mUC/NHz7fWWtkVw519c548h6MdwOIbDlJ5gNqYn
kQZ3XT71B+RY0tN7vTp7q5MjCbMBZAPd36uLmpl+pcrN3H/JQoD5+DOcglyUJ3WmDo2c0FQxsw4D
sb8aAkOPx5/KthsfSj3ML5IBH8q3Yd5H6Btt2hrJot23jK8OaiwWBf3qj7/95z/+68v4/8LX8lxm
U1gWf4OteC7R02r+/odj/PG36q36+PXvf7igG33Htz3T0nVIpMJwaP/ychcXIb2N/yj0NgqSsfK/
6IkpnE9jMMJXWLZe/aaWrf4owHU/ThDQOFebNeJi/nhjOilMcaAXH4NlyRwty+h8WVBDM3vwCf1d
pGqtXZh9zwMGeK3qog5eLr11UYP3lSstHnwWKpgEZLswSe3rehbW2yGfjWubqfWC3DDfNWpJ9jWo
/GqvGWG3eu+nGsi5YaBZxkgmVzFBUVEcZOENJ1Hk40mdWT/Olh4opxQs48CdRmxNToFpHNu4K2+r
GChtYE8/lfxCP4rIn3b//psX/u/fvGtbjmN7vrA817Q879dvPhYTOL4wdr/W2LieHDMvr4dOz65x
t1jOYW835DeWGrkVE85kwDZGpEOWw/fqpPaRDZRNcNJIbm5yWxcI3ozNrR+7NRIK1I2BI4CT6n0E
q++vctXVX2RWd7jPRE8SuP5NTDb8STefsrTtHi1IU3cpWG5V63VtcjICKIaqmBkkVUZLQzx/uUbA
PdiGWVND3u/EE1iLbD27RXapWosy/Wn8sfppfM3Sj0NXQ7QMDFxPg6BFrKPpT0Sf//0X7Vv/9EU7
hs7v3LU9A8qXbf/6RXde4bFgDYtXIiIDejF8f+obDnOfL1UgZQGxD7U89R2/Nw8lsqhNUVy89Yua
DqYwOqIXkT3XV4R14MOm/OByZ+owzVwqe2/BD6vTILCXU9f83qsSzmsvWXfJsPKPaFZZ295r55e2
XU0N8fAZg5idnpvdsctt70EExlm15+xyiJibFUzOwLmukTdeN703vwRN+jASY35gDvhtwAz4wZ3u
WwAN12OGbuksxnPvutFVN1QnVUIkcDp/r+/P+DyjwNdXRbDqLZQfgblYm8B+78KlrV28XWpqdr2Z
WZ8cygSUR4R0CBL28XinB/JhGg0Dg7eeWJLXLp8l1D647nbqhP5RR/3/AFjIeSs6U3xdwGG9tzxM
guJS5BimcvW/GnW5vLbQQlA/jf/8Zfpr1HT4paymOg6j9rfiPx7KnL//Wq750efXK/5xir/UZQNI
4N/22r+W1y/5a/N7p19G5tW/v7vNS/vyS2FbtHE73Xav9XT32nRZ+9c0vvT8nzb+7VWN8jBVr3//
40vZkRZlNHRaij++N6lpn1vkx1NiGf572/L+//7HYjRcVvHL71e8vjTt3/+w3T99Hhco+hiWxVPD
Zd4aXpcWy/zT9118RmxXCE/4Fi0FymcRDxL7T48yTxoeM6ZtG9yDDSQdmqw/Le5M5JFcGgR8PeuP
vz749+fX23/sXz/PLPu3B5pp6sKxhGk48Fg9HllL+08PNB4EeDg5xJMckqn+gx9OEs2tdjAb5z6q
9CHAPjd1J0Te5TgjasUTCNYoDK3SaCFdWGgW8EP10i3pa3hXq8j0tOJxQUDAwZzHsT6EsSNRNbIK
sDZ2mvX12tJYlF/XlZWZGGsFjXYz9Ca+QjG2iAIamDTD56nrbA03jRzi0LwJ+yqL5aruzMY0iPea
jRvvLfyqoBwKSWzLJnds2KBERuiCSL5AHtPvcchD2sv3wI/PF0UK1zaKIGGkCen8YtRavbvtkbyH
kEb6MEr8a5HbWl3dW4Df7OZroZt+hlZE1XboQ2xJJ3UOG6W4QET4IghARX0I8UJvduiDWdXlUCPO
dXCjAf06GNM98hktAsft2Wc6WtBodVkfmAxsnv+aWTIwakw9eiEjurwQRgxMIwXbxblqP/kjSMNp
XQ6IGx78SMMZQvL8A26fCHNAarYe3V2HUYrGFqYoYRZlnov9eWU2GJ4ESazt9Rg9mUsL6EG+myDS
fHX7Fs6hHoaF/hyWM9C8yuhzkj4Vxq1r0xln/wbNmWQ8RmUjvIvcFHV233dkvbc22Cm0cJCANrdD
0w1+tYKZpiPoUaPJigSSicrksI392NfOEUQCtEa1OtHzvRlhdrIjdc5+jOxb2R2hXunGq2YiuPKp
HYzZqdYepMuyXsvZiZw7y4kSE2OZ1qmmvdaOwXQ9F1Ly7BmkuxBAZtBu1knwo8NhVALFXC/sOAhM
g5h0otK1k/nXCGcCIk6X3eGrqeXeuMarE1C/5iTBOU/akgy9Y78i3deXV6YrBR+yxlTtow1WzF83
/syAyMD2xcqWeQOzrIrg+XVpGMl1mnrILoxkbT7KEcNP4F4Qw3ZZExsZIfQod8hM9MhL2IKQAWL7
WV4dIxulTzRdk7Dutl00mKCMHERJqqOoXaJyqAfyL68rRwRXXTn6eD/6jd3f63MeROUzhqtQUFi7
wm8qU2DciIga2nHkP764CtpzdqgwZSJn6CVz8tVr+947Q/qCd4QMK3QJQGGtSegFBahrD4u28NtY
eS1JJvDSzm6awgBtoLACRH5jt8YQg8UN4rlah7VhQZFzGh/ma9tPciRrj1s7KRfmPVwEsxzPuxi0
s/6U9sX0ym3v9evSW8x7kwnsSL8GKkXeUCQh9B4vmeIGiHUfR6a+MtzRHzZ2gCZDvIKWDNI5R7SN
1eYk4vIBgLABep0UTbOv+I1OaC/li32e5eGgifZEWsEBSyen3uRWhtOLxIwmJZ1T2WW/1RBGRt6i
7Orm1OiYj+x920K+K2a+QWdqzgQXBOHCJGR9F77EWSzMD0C66jbcMj33t7i4mQB20EVTpBSMAPat
QEjzEx+rdV6cbmjYljR6AotQ70iLbHPbHqd5qznOzAcLhPMlS13sVkor+OJb1UgcL64IVbG3dZJd
02dgAr028nZJ1oXRNok6vlmhTyOyWKVZxGuBqGu6iAaAe3XnaUYlMIpM47oTqe2c51Zz5cmd2H+u
bLOpH/vcMdodAc4ZgJaDYDmiGtChSAzGqbX1vNCcl9wPZGFCcWjQjEaMSd/sZdNTPEYmpNQCLbTN
0E/8uiTof2jo7N4fes83xKbrarLqkw+I8CQygNc3ANXhkEAUnBH58Qzm7GKCYb83nSZ3d43b8YkB
giOJXpDNXKW1OUOh1HCW3hFCymDathFSZVWfYmfazjUQNKDbYXA3E/TGsa/3jeBoj+VkEyiz/YGQ
s12GT0NlYXyuJRGMKjOvtK/RFKMMzvOnTIsLb4DDitSk0yBZmybat2IO2xEudlVNB2+RM92SGTWB
gjTuOB6SDqvVfTMGUQbI2WLzhqQMWx7gz0ZSyaNdona2Ndu0ry+EHlktCaYZF0kEmD6MEyo3BiK1
xLt46MEGLL3kS+rWrbuv/FnOmwT7McSnZJomezxtLPi5vj/7WQ9czfVTQL56k9xrTTlK98q14UWj
mp95wUHvSXWZ66KvOr98yG1EM8FMmx6ZHQcRL0gtLjIvxYmoa95DYCmksYkqI3wcnKJYRClRNjWz
kVOeN9weK9vxYgzlC7xmEVhp/G43VkZa3BapZgDGauuy2yVlFb7os4lmpms1sCFLqxrGnTdaw/l/
v5z8n60Vb6rX4r6tX1/b00v1f2DBuGxO//sFIyvfOvx1vbhc8H296PzpWqRyfAFzQbi6xYLsbb1o
63+yfDQMzzQFvliOIPbwfb1oW38uK0jDg7aIjqzjmj/Wi7bxpy4InLusPn3PZkL+36wXfcFIPwdA
dGSawPyZLGVdnxCIpf+6XvSGgfRn0+IfbesgLM04Dj4YgUPmRsvsBG0kvMYgNTn9aZ4RJ600Pbwz
LTg90rdc2EQWQCkP+45OEB3qfPTD04VxWTHprmbE1EnEGd9MQgFHxNKavYihtkqS7buE2477Ghk8
ELgz3q2CEFaSh3t2wblcoU6KzVdRpY8zVDscbTRnA+60PzYzalvmEGcXuLBVG0S55UVPcmXNQjY+
8KzU19iNO7uhCYaHwrX7b8OkRWscyjCNgFGyreNJg84Wy0vWHQlBXt/aoPtEXkAsSiHYf32LSL6t
EiCtyBTE0mIDOjnQoPsvMwoytAgX4JYbpRsE3RDX9OYC1sgAH01AmmPadtudNLPsmIKnWZmTX9/V
ll+tXYwGt+BC/X2OfcWuQ7YbIEFE8lDn3idoDBo8BvfnJe6wKy1T2zoOEwHSrR9KF2lXSQjw7M2T
v/Eq7GFwP293vWlXWwu9v32FE99KtLY4JYhjLHoe003nED9F3gUTqFoDiZZlYNI9JiQU2/gnzT4P
+tD+4ic4AdlE16+NAWHIUMeFMAbbsXEDD8lAPfxS9TjZNXUCrCu/sQ0tPtoy6tYTrH5oLh6Z3f9P
3Zks161kV/SL4EDfTC9u35CXndhMECJFoU0g0SPx9V64qnC9V+Eo20NPWI+iVCSBRCLPOXuvbfnF
1yA8uR0s8KpGJLl29MjWadLKrTm71r43J2OTRfYU1pSCcCuK0UZ1qfBXVAiBnB5tNSO5gAZQqu8s
f3JC3wHPFCfj/N5WBoN/O63tZ2ae0wWUuH91WpuM5VhO+oUhrHJXGF2brdBS7+qbSZWfKrwFG3te
pfDOjjXf5aRFff7ueMG4z1GcH4PRt98ZwcSX3hz0XYvI5n3C5WCt2gw+GtqFLN0ZZaceCUHgD5sp
emM8h4eORcUZgUMhSKug4M1vOZAHm7Z4qPLUuW9MBtSFW48oEDiWk2tcVvZxjMZg66XFeMRDEt/B
XsU/aeSBf9EnjcFb35unWCb64zJTuugFDW5cGfKq6jLbjpWIfyMDJ/Iv7RhC5VVePCPDKZ9NwVw/
o5v6XuOTYMxnjYjIPWxkkRLJmgC9+E6v5ul+OW5WEJjNfo9MsOJhMmwg7VbmhzZn2nu6Xs7BsWp1
8e1uPNcgS48uQYpPfZG1cHaNkriEMX0aLFfbGXOjmKsx1FJrUlVp1Yravc873ZtQxiXNudQH+PDd
aI3fVq4zgC3t8gQ+pb7KYYn1kGgZV03W9W/A7osHzU2KV+xWhPKUCTPcSd0o1em0nSO0LWRLeSlT
uXh60MZZu/od9P3MxSRRM8/aeXEB5pLU8FWkWcmDPmfmDBVPwsWlJWgeYZQUuCjaTLvIoI+/DE1k
L/4wYpEb2qxBMSGgJxrOgJvB4yqX4VxICTXQcfoPCZCR5O9k3CmPljB4KK88B5mYHs3JpxHMcWFO
11OeJ9eRrtA150GD5OVaD17Ratu2zLyHLEvEt+50EYbDpOM7RoMa3zIBObkbbfVWuOC54Tz4Rn20
47H9pWHj/BogT+/TJDc+8nhiMVl12qJ8wJoardCEiM1EV6+iH0w2+WpoxmYLSBgEYUya+U8q8o5D
xew3P1O395G1t6M8JgLDeg2f6sMUJgElhV3/yr3JWsVNWoFGkK04BEFmPOIaGn4Vme9c3QjXzDhY
kFzxEDMPIY5B6AdGSdGGUq8f1oab+OMaBZ6kalxwJhzldg1AF0ykjJlL8A+0yVSDEtrBz69Z8jIM
FBOE75hTtIq4ovciTjw6ZEMKu9IX4iVVDtNuY54fSMNKiRRl7zgTa1EePKGUT8ppBbOolgvjtHNS
LEddcTCUUR9wvQ9L5JhnY0SvNPeJb2VjlSxdaa1FNSY/psYzfvZOZG2rAZQweJgUZFiaNHsxwL5w
BwSCkponCb16nA7cz4rOp+FclPBBc8yFvqNqTDUqFtB25MRwxsSyTBxLqeG5JZyeaIzAB1rSYc5B
uz9gQ458IJIhZhzjUldDtK1dZZw7q9EfUS3G4SAbjEJTGb1Aw2oIiKCKfWttewAS07q/JWfUA5FT
6hVrSHXKElfx5tCMa1Lg6FnVfjl9auCNUeTl8wS9vWdY3NbkII6djlSz0FBH0Ln0PniGmne+Uvxq
5cyDFSskHjEcTmw2E0s+1SpSgwbjWuOyzbmC0bi20pacq6ALCG9StpsegPSh98QEqL1mTubsc428
EbyDERiXKn0yhGtvIrqwXxTT3mvvmgBg2qwKzkHu0xuCrPlWd1Z+AuJQvCOs9t9ENi82h9rLNkZt
1VsIge1jHfvFd2c6MCnG1tnTzKauiGTfAxXoWkoDkx5yXwCUKXpkzqnlz0RwBESUZV2HqTmL1tEY
G4vJJkvt0BKZu0d2CSrSbp1HncPKD+mk5pYalktBgV9DZYoi1A0u8DrZIvgJMcALUJxxnI4rM3fs
jcMq2+rdnN0V+OKyVUuo7b0+OdmPtOKZSeh1YNkZKry3w2iCFQRS+buD9nztgFyc40wkAA2YQl9G
P81ZAjppwbSxcJVVpOqyq0qsE3jXav3SweDa2gVDftSvwTWHFTFB+FDSDdvGGOExBqU4K9O3zgC0
Z1RcZiy6Qw6FL9j1BtCANQ9KPqxzT3IkKQFKLxTBGBKLpYJPBJfEbzAPlvc9RiksKRHJHhJrKFEZ
mWmJdd1JYGeWGQBP6lSHKdRpI6alWo3w8t4tJ3IJdCyov3xW/gfPLy/TNs5BmLR5Lk4z16rdiH7m
OhmqAkoKm/p1zBKco20CxmQVNS4KFfYKHRplk1gkvo7g4wy/I+Yds6rdp6veJ/YkQqwb8ZJHdrSJ
igLgw6yT9APpw4mfZvlZRr95Ri5zieWlQ9HixD/noYJmQG2WesBh07z+6idMx+CGI7CBBuFiTJzR
c5C73j418kfmvwzxk0fKQkM9KBDvsqjkdFRg8RMY4Sl7XBACwF/ndNDm4TJk7l3aPLTyqQrcfeA2
X4nZhyOnd958B83esF9gtK32o/6khmZX9ArxfX3lmToQYvBq9fULobsnrzOONAWea+m8eE2xUwRx
RvG8aeev2gdFAwR9BFqla+VHpbdvjV1zYuqeETE0OztTwUET9vTuB8gMg1VBV1UXzOPpEZxcKVM6
PVYaEcDePxV5tM+aeuNq4PONBS5vG+O3OY3NOiqV95J3df2NMnZbsG/7OKd+snjUZky8e5OwE6ay
bX7sWqWfozrFcpz4bBmxlQzbjASJlSgza2I4hkTMkcVz6mbFZ2rjEB6Zs6NtwmM6C0zYoog+/Ihc
DckM0BLjVfIChCRGCNLYyW3rTCgP+isIM7oZqgge+9yFjogihmycRqntjAomSBGYFJUXP3R6bKy7
cXbhabbYj6oi2ECKhMoqPXvbevJHXFd6ONKXQLYMg81L+2QfKRQyVacNj8TLdNfBxVKe67xqkMBv
3A44L1iCmGqmrjdVCRe2t9UnhBkCAd225fsFrAWqffBNSf0SFS42FPuhSqbgGFjlo7RHNxyqYFqX
Y9CueiwsHFY/ujkwEO7HOw3C0xBowSqywLPr1QQVDSN+XcGvZja4cGnsT4KVvnXkbK+dZA9oAt7o
SOF5IjSXFlFC3kA5eez0Vv86xzzVTqXRHeobSLYBrptoAjyE2InmisVIzp2Ad89jXqybgIFSL+Rb
byw5zsSaPXs+HSurmzpIJBQOUnifMy/iFX7NZu9Fmb4egqhao3bB+D2CVEgD/edkVdaaBpS9Ji0i
WDkFaVO5VshDLXK4FDoRikPdOW9BMjn3Ez0RaPfw9n77Wu89OIlKTpo/WEyAI+c1rawZcgvHrbPi
wP04IdL51EvdDeN5tH+2tpAnpzCCFYc5HKaa24hzFssCh71t3KEUBk3Wl/T1d62LswQGCMZ5XeMc
6fjk7Sxkinur0ygMsFux8XSR+0LWR8WKEu7etdPlqplOtOmHiLc8rSogkX0aLCOm7FHS5V+PVpQf
RBX4nz3dyItkdo9hIAcqttiH8jIFV6335llXFglVI8PINas/47xpLANtU0nobJ2HVDyo/dcBuPmT
5rTmtpxE4x0sG1xAFZjBcws3+STYPAjwcDP81JLnG494VbV3jDHGt2Y2ofLgGDQNAG2MRHYmL83l
5zeDrZFGc77WRjEedNCo+ibRdLNdGa1DBjTtzVEeOIyZb6nrmejqYOaAHZ5FuZk6U8Ne72kfA0zK
b70DWpvkglKncfX54MuOIz3+/vJp1jB0rXVvLF91aThHKODFIcoz3kVSS/eGalGDDn3dEpMQVB7x
aW3nXCZ/5jE3CaXk7EAfbutpPklymp2GAWYwZCmzv3EVkD+6p9G2JPiGPiHPcWmlJi1esv8yIloO
lpIvLUR8SJtN/9uvSIyJjHkKtbqbvzG3o/y2Z1OcGM3r58bRcYJXwDtOwBOci2EDCxM+DihsHZSV
aoT2TzB2fm+K3HonNAAudK+K31RTEObibt5zQIHL3+vIoXt4R2kxwEocx159+VOmzvaoYBomvFzX
rSmK01wF4z02Dg8ugT09pXlrHxm8+EvqCTBI5dRkCUVq+EFUiPPd5so7OQ3aE4urc4ZjVdH4C5JQ
gfzY1loNjC1W2gAwaSzYB6JsjWIXr2Q7kq8w1ILmfuz32ktaKfd5yKkjaeCX0Cc4nA6/hz7QAY21
7UskJmvYeJhesrCMag/MTGUdYjvnPowtTm2TxmgC7SXHc0qZIMN2msQupY27N2smmhsnjpltxEMT
sGQ95XPO6vvkGeBWTiRwjSCKvQOXRdiVUfUIdozpHUNL8Lk1Ib5pZWco0IYXKfz7KTMhDTlMQbKq
OnSIUykDSC+IHfKXXFOb4N6AhJpcHb17ZDbxGqEDT4OuybuKvNBXjC/WFemb0cJmSbqN7VT4T8ak
Qpvpzeel1nrvqyIjM8qr/ef/e7fzfzE8/380Fjc879+1Oe+qZvyp/joVv/2DP21Oi7YkZj6XoYGB
OsJwmXD/o835H57p2LfeIrMdUzfoQP6jzekZ/2HwD/SAqAnTdvXgn2NxhzG7F/gUaB4GcYsm+P+l
zWkYf1cbueTvuEbgBzpzdjPwjKXX+texeG3LQM97JKnpRNAU75LmbJjeeGo5XYhM/hgo1n/BjD96
WiaIxGAsA9wdvMU/BTEu9ipIfgHVvjU+NJyq8nUWXLzBJjjWST/+CGj8KvfO9NxXbh89ymEq9mJM
gaW4bUbqsCnPrlEF92VBFww3JKy8cmgJL2Js7LepDiLQ4NU+g2bcm4o8YL1w1C4bAmKalw+jnOnU
xtQWZOOu5aiaB6vRglAUnBELa34G2C3urUUX3Y7TM3hluokWvC1PH8ddbeXTqlnc1zlN1Huajsam
nBuxpYbNDrjE8jUqH/2cB2OFEj2Njsycn+d5JGVUy4dnBMMVcRVxvme/bO/tgSaHcFRBhwluVUhM
sXWdugz9/qCsXbp8asO/hEatOBLzovxVBkwt5iaJL+YisiuWT3PDugfw7ZI57rYvDUOcTnnTW2vE
3cEBgN8ZPjcDbsDaJfTHXDmDDzQuL664RfUDsj/GaK7TPg6Io9F71UToef18SMq+Cz1yCa4SZO42
GZxLMpc/quWagQSytrzj5Ptke/xytLetw2BXx+AmW2qjUt8ZUfKZesVrPyvAVIvAL7Ne//L8/Dfq
Q94gf+u+MxTQXdY/ko1b890L/mVZer1liaiSJoCL4cOFS00remfC2LdkO9w3pd08TE2T3c+0EEiA
YoTjxdxRIl/PCfX+YXLne33xkNH8JNqxrvvTTb14+3QuJqhAUtHIWH5p6v18myvoiLPtXK3anq6k
Et0R/7vIC92ITq3rb+cKCtTtbSWssE9TItoMjo12081Xem+caEp6/Ld/7etkf5SiyH5YUDEHm0xG
xB/83TRtT7QBs4M/SHuXiubZ9fUA9kWr4yiyCXiCnFKQRJi1D35kgJupFAkl1rRkKSRPOpGCJqDU
Vb/Yk1NfKADNOUwEm+Fvks3iq9F6eByyfy2snzwRBHlCRD9X+jSt3ewzBQF7V2ZGv2G0RnTRIifs
g/lxaqhSVsI+j9LRn2yhnX1j3soI9uLtg9bHR3I++fHU1i7d/oXx9ebP6qP7A1ENEsSlI7jxgubc
PpG7iD9GvtsJMK0OQEITJ7wZE7nnMDaEtwVue5N38A3g+B2q0YZk3rsAv+SJZiwjTGCFBr0VmDTc
56w3QwtbA9TIJnmK6/LiFyn85KEn8sWoZgrHR5Mdcz/LDEImkIV1l5HIY5qmdqVw17eEUZjnfvLg
OMR+cqi0Lg7//YK1nX9Zr4ykcItYhkdb20JkxIb9120U3RFxgYMOQbrp9bVXdt7x9sH5r/+6fWqX
Iz25rhLRNprsKzlI4+62ZMwYHHFqUL3pwRQ9R/Bu2Vbpy1Z+ALXXrQ5JphWneErlYdbL+9aQ4+l2
cf9cYYBxI6SdP3eJuAf9cWCmASWNO/XnDysTtv5QD8F2am2w96oHxSvY9iMP35RhvwBzE1bwetNV
J1gu7kg+eYUCIdb//loZKLf+OlpbHm6PZ1sHzG1bpodW7O8XS5/5HQeVEEWkleRn1ElFRG3Snmjb
Vq+FT1wD3UlmgPL9z0ORuDQeIxMUpZPCsrGh+Z5uH5icmycjJwai0ZXaB6r50Tdedi5EmuE/Lu0X
mreq+57SEqsijcZ6ZZpxi3EZ7GDkRxzGEpxwiAIC7xQMGnlt6CJXncz96IS0Fc3I8lIYvmTRGudB
c62DlzQPBi6Ma2sSdsVKgv7G9n+4fVoV3QQpA6pzDGN2XYkmOvx5S6RxFhxvD1Okq5ldRYAFELN2
lkVd7fvAbxC1NLwvh6pZ315CVTUYawOqyToIWqpeD42AsexoKelUcKEhkkm2f+w+6FOW56QKOnPv
9KDdhVnR7Ud3lG09fqKrahNKUFsHoMgHjRiCtaSXu+QL3OX5FNPz1Ty6tljFq7RJflSucUebGEpQ
G+Y8iCQX+/5xQPdqaHNsILABXmarFsylotYkJeYu4aeKrd5CwxXnz6UZ3Md5m26kraZre9vZaEbH
J6NRLG5nyZLKHtmbVnUq001CO+8OvUWwt1KxGdTkHBi6Pv37Zef8XQC4nHQs0zYXHanPUYyH9e+r
Lq81x4kgh4cTxOPNVCbMyhyEOa1+iL1E3vvSJyMRtPk93Hji2LMGp5oerZm9cvKvRgK2ipxCZArk
2td1NLHMhPR1PGraKo0HRlhBA+quwUli2Rlsbl9SRXnGXtfc8S1FkuaU5AllghlxWzhcTBDM53n5
YEh2vHhYpgWWrE+iU392SayPKKEMm/5bML3hQDkqHuDw9oL+x6PRGdZBuQWUFt2KoOfppCWNT0ae
8Nf0AR4u49f/wRuw6DX/MhrnSrJtBJbN1J7jK8qaf9nsECJPUvW4tUBp2VQTAemEyW90eP1WSo/c
kjyLT+gwRqbTdFCCMhruSV6kR6UAHVEi0Zf2J/VGgBeA1aDy97dPTbalhFu3cboRqJZnXlCSbY28
JmyVc9DdkgYJN8Y5+XJ0oKkn1fOc0Y5Dg3hm0OyHnuUNJ0RRWxNbwjXJXBag23aPBeTMtTUk9f9w
IZZls+xV//RJcC2wi7k6mAiaBwB7/1Wtbwrljtj16OzcjsbY+/KzNsXq1EcjXQXkAqY5p6+JC/96
FtadWUPL+iPYL4IXuHZ4vNMnkddEsfmpdrTrBfoxutq+YNJ/yQJ02n/2I3aZdwPY2+3gLbrgUzpl
9mDbgoIZwN7z1HckRlR5fmid7Fufom6f9xXhon31VfI83Edl/mVVRkLWV7n30YE+OM1wN6d68ukJ
wO1jnx/NvH/2GnriBllLT926xaSw5cyfPJjY+kJ0U/J1zo14Ca4r0fMtW6iWcQ4CaQnyrSXGpnKK
U+uK4GrXLqx1v2/uquFn7unOC7m543Xw9OeexqRBTMOLtCFZom3qjkXkgcbw0FumginxsqM5flSF
Y0DzxTKHf7hMCNML/UZ3oEyuRD91j0Pt2feUEts+6fzQRTF4BkvgPxIr9Zrj/n5yXf8a132xFWkl
WBpsoRXDhY1fN/jwOOk3VleSi2top1rOOTjJegYtGonTAHLpQ7Nngv28fti6UdNujTrxj6Vp5uR+
9P7qj1e2p3LRp6oPbdGRZgsH7WnytGSjDzk5wgy5Of2Y8uo3sbGRGroGnzkohxrPXPc4yZ5N4oXo
XQbVR+QC6URR9tuq7ueWXlHjfRr8ZmEBa4kgjLRm0GMCjSUlmQdroUgx4LhiWBCnqSivAeqTV3Jp
HbiqnIpHk75dJRPCrgbGlfs6J/gh64xNrQmLI62n3wOdt1cG57/aG6xXmS6k0Jm+wmR/1TMLH9tC
8hPVICGs3IUzfZRiP3f9Ucvao8bAMHSld2eUnggLS2+Pt1P27VMu8qkgTm93O4ff/mjsiK/ptPQY
eHX9VKbtc4aF9cObknQt2zI6kfpWh5gNmQRMythTiUaremq6xyZDFEiuwzeWsugvmADhBz/dbjiN
JtXizZOUFzxAlTdctNLIL17a8VtDLIHH0lar2913pU151yXeuqDGufvnh1xLiAqmfox8zrACT4eB
3Njxz4EONbXB8MJEJpoPf2qjknbbNqG/RYAaEX+B3XenMm+48t2YPXqQObJ8lK+p5iIl1lL/Ppnt
e438FQBnnnj2jWKlIsJ2aDXR1Tbd2n7VpBWmpWfd21XFe38hLzhdM+xsWxL0ETjaZ4DIe/Vn6wc7
9mPu/eDhdlIKoLuHVVRG55xYbNj2Di72yr0fWtN6wVVypT1+mn08gXYdJE8JHL4QqrW5nfP0KaLA
fyUcVdvb7uXP69rVm/j+dvqZG2R4wqsUrb5MO099QrSb4YirXbbZPi1dz96P+fTQqnZJQkrxocz2
k+Z74w+3ppu71CU1hCtyNWaI88uBxEf7d4dWaNFB1uWDRcQFuT6ygq4q6YLl9XtW96hfcKRegQ/j
pE9SuftTLZNhl+xSmWTnbJo3BSDsO+T0v7Q8gxY8bCwrhpc06+ow+07/5VjaL1ho3luqkUvM20k7
LXxmGhEEJRaTWYYUl/ljLuv4pAJQn0yf/yyvG0eiwEmzqiqkEunQ5w/Ge6s4X1md0IcVSl/wwvQY
bo2LjvkxwFo2ghwYneNhTB7SRm09k2UhQEFFW6Jiu1MQk1thVuSu+wvgzI/UR2NlBlkHEKsIyl2y
00ftR8QXx5aMxnIGqFEYJIJTA+vnOqqfMi9mYkjAjnUo8vyklmpRFSSKpoPb7dxWYz7nC/wyeX8E
h2/hxca8RXnwZYEfJagwirEcUwoi6DAQSF+oA8ez8nvUmkl80iSTpli22zIuRzKIWZMahxxEAzr6
ZYzDv4Isr/edQDahgqIhBGz0130Gfba1wfvonMq3XmM0DyyBHqwEoorb2Sjn0bFHWLpWIz5GW4tC
fe6zC+2P/n7qFMJtpAU4nb1nXaa/J+VH22AiJEebrfhSuhkeLTeGOBrV1iuVE2A1jF1nppVMppyl
iMm2kCVfjL6gc9E4mv41mGV9gijO5iodegmT6UO4iO8yeih7bTS6de05zSZtOAP7mfVt53CFmW77
nC6I9LmdXgnvifdM7corhzzJq1t7cX0f8cjCQCmsIjtqs3tnAmt8EH4aSuW1J7vuFGQjpb4Wacp7
tZyCR27RaYg85qdBh+ooRhcTRP7BbU0GxNPwSteXJ6eKrzDHMkBy/oktoYe1ChiFALExPsajeL39
JHVDnLTu9yR5L/exqI42l8gk+KFLc/E10y7TowAUuR083bywlladRR/dg0IeL8Psd3eNGdAYKs63
b5/q4hkzCpERt5VtWf7dbfPJLRVfJttm4kwxNibG7zJqFzGADpNGX267LBT4c2JwIr23n7Pgt6Mx
t74ZK7XFI8BQRIW+VAmZ0RPYXKG1BJoKWSIAj+z7kZhIRMPmtiaaK/GtnAzr59LtfPh2cUgW21mv
UAmMU/pFMxK9kIkpP+/LfQS1xZPJcDCI1jCyBpgT8oe1JJySSCWak7QRA5hhk9P+7nM47LPWvI/I
pvMgI4fOhSiCEQ2sSD5/z4tGBKdyA79ppXWk/6omR2rV9psEx3RYwPxc21N5rgNSfloDYZsSpK0z
YE63ysKZYlIlczQFdz3WBgEBGu8WBlKURMz9UgKeW7WT/Zjt9cDEf9RCO4AAGu9qwx2J+0Gy0jZ3
XTqNlOQa0dFwNe3oxzzU46oa+L8g+SU3U5IWgoT4R+TUSf6zENV9OYpvre8vbfMzduNrmZo7o5/2
QZEeNWnf6/MjI5KfrtAuuhy/JdKBLM6vaPtPgbeLG3Ho6agF0Xjq3eTZ9pWzGefuc8b6QUopBy3C
f55FOYdMH4oQXRSI43q6aCTECPStK/a3Y4GvU9WPLim9AfiYIj5rcYLegDwZ3UkQ2zCg6lVGBpDH
62C8m4xZ7rwmxuNU2KvJ/RVRs9AEIiHDLGCBo+JceWZVbGGZ7VwdZK7ywOKXi+q/dY4MteK1h36d
DCeLTF8bPrco9ScQL6In7c8kBnpnW9UvlG2HAbU4d9YZHotifjDm+iLdhHht9a6V9YF6FJUcmsFu
GtYJi2bOATc4XY9rqd9pk/5jGqr7SVTnxi4PwUDOekcIuarqM9XPOc3VswWPPdYJgsi9d2XVC0Mg
PkcRsHw1wj3l4BYOWfBtu0PIXoV5qOfdlJHgsyK/LyWp4cNGI8/dJBwY8cA6mrhi0WwSTBg2QPQB
Ydj7gTnixK+ptODs6TXE1OAxEBopOyPVnhxw6hqMC20735Mc1obED8ahKhHT1Uhw0Z+MYefJi1ap
B4xxr5nVLdQLrKQJzPayIPeI6KwdNrxglbTiZ1IPS+t8YzNCzApzT0LOQSdpZ4xdZJvkGTcWwUme
Sy3hU5DBeV0zgM3P8mrZ8slDr7bqeZ0Qq/CMM6VZHSaHiC7fvsvmtL6ILi/I1iqaNU/KKU6mcteR
NHYYlSSYZzZ++jQnOnskU92EEiEpeEIaxWy3Y8C4zkVn1bP6RuNhKM1fdAtfi/4YOI/IszVkLRyj
pUfMU87oD7CJuxpKzQ69fqW1CzZWXsZBmKuBxv/G0Ot+ZcLm3BhpI/dt3J0TTSPzWdM/BjMo0YFC
fy18VAdldk7lHUMCHiW5hCQ+9GX2ZRpYFgajJdVYnXJtETtG5NNQliIi5Mwy9Uzz2rigz+p+Mv5b
A/E6uQaS4Azx6CK5ILM+n6M7K+u5oILxd43WyLMJmpgVsR6yM6+ILx7jwHynq5Kv5sy5EHUZLRLb
p7SFfRH1d20x4XzJVUpWLDgrfF44p6dT5JnN0Q4mfRskKdgAhKErVKcEysAA6bv0O00QqjbEU8vo
EKMD6Dy3DGN83gQ1yB8u3qVVi1+XLcztuA/uxjPWlP0wI3V8+XgRN8g7zgntimUtkKzme8mdUJvS
yqEr6dS9df7p1dnrIMl/wPgTGkukWQENKydjeN+78tnK0Y3J6cng18X8W0InTrVtwGZHkAC+wTmh
he5o+6bOfmO1f4snOPfIzsyEwLcAy8q6sFUo3OE7JiYL4Vrwu1tyauNmNuhc1WCDMvnE/xIZPFcg
NvPxeW6tY+HAIJvZe+dkHM54U88Cwnk4qG3tFz66X5L0MOKus0iAADWJzlHFI03B6sg8HYCDFWWb
zg9QHRRPOiMh3ERkmvB3dacg5j32/DATClwN/6GylshGVd/hjd1Ia4jXiZV4YZ3IFwSim0ogpotL
hVXG+TLt3Nw4KS1IITLtaHzVDeaezvFI/zAceC+U8YB5fRXatU42QuM8a3rAcZwCak+c9rrUjngV
dbDWqdiVSP8QUwkWcGpdZit9dVU27jiBlvvBTXtw1ca0ptWcHJvn3CmeSzxlL66mnrOEnaV2qzSc
OBBZnTPsePEfHCP/ImtcXQo1fgcuD2kHAyBMiQIIB0FgVUKKmTQIHhsddyEpwcczMpLEumEOmfX0
IZ60XUSpEmYZkw3GNWnouaa/5qpXMKFTBD8ETeopGX1RadVMO7C4WZ3EjcAvI2w2/45W0MoNYMlU
dbBBTHsPzOe3ERHlrEThUNS0a59bhRsM7UIVDfZRcVdWelbtpxQd4TAaYZBl05qqne6ajh4Oc1qz
4ajphXNk72N0daFAGkZTV9+5SQ60IOawtjCRhFuIfWRh7mtzeYkyExyd/olY7wTXrQppFf0G+fkF
fCVUdv881oC7NHEiFIVKLnlRQHtQoz6K1ny2SQzfdXay89OMvHhTPLp9XBzcKL54I6GEVGcqzMbC
/Im67OQTE4TdiU24ysXR9An8bc0YwraLDGUunY9UEfEGdjDbmnn80E52/JppHr0Q2fJmzggkrOoP
wQ+zjRzrk+Yc9IeMnYZuKA3j6M41FfDQ5Oz36jPpyDPPp6c+Ih12kBNGFzXwwE1vlI3VuS4Trjwe
avrod5wqvLUS5fuI1oUhkkGejJn2ayuXVMLlGwIa/3EYhuzYGHZGSySZGEuY2R1w7+yO6PlxTTox
HWkQhzBN/OQ41Mn59tmsCAvN0vHQJ5m311m2MeX3WnCwDN3SMPfROFzagGsaIFMKqXdAJo/lQUMG
dhq9LRL/8kSS/KVEcE4AT74hN0RfjxJpH36wz2GZJvTA5Y3RESvoYsjYEvejc4rPLhhPgS7Fpki8
7dRjCq++5iyPEQKPOR6cOg0zrfuYESSRbKrvVTzuR0HM0WT3ezsop02FrW5tCCfd1nrbXpqkfXak
VG+qaNJdiThpay2fQthGqtSGSYS8kdLPuCDBoS4jKPWl78AdNj4q6ttXG6elHxD3JHy6pvOSM9Gi
2rMs0oHcKXT9xvmJVuwYR0P9Q8uMZj94cbqL6fK/NY0WdpPr/GxUx7aWi/QczHryMHHuIUiOL8Cv
/F0WQj3aeeEz3i7zze3P5/5KP3D6aDNifNBEkZeWTN++0YE+irSOHplLPl9B/7pwze6Eo5xguCxC
2ZfhD1zbxPZOSAJeyn5ur27d/hCxNbx2C7QwD8S4TiCMv9o+4eY9b5dDtXxVtPVTM2retas7XC1E
hd3+0ey5Aw7m/2TrvJbbVrZ1/USoQg63JAHmpGzdoCR7Gjk2QgNPvz/Q8yyvs2vfwEQgZYlAd49/
/IE56/GmIiHnuNNZ2yOKjY+RN8b3YS7aS6oqm4Hm+z10OfQ4Pqdfij4Dgf7nSGI0V5wospOnhxnI
gEseraiLbq0AQa9iI5rvjw0GNL8R18uDTe3055CuN1dnjufTnwuW4wl9AsSkzuXvIYXE1qSrCHB0
UNbr/Q+klcj8E4Yh8m+7Pfqzlv/+NK7xjSqo7jVwfZVwLRthio3C+jy4bnmdUsKOKgav79KJTrlZ
9G9qh+ISQxG0/QRgvmlKfXxcoMg+W3dF7SNDU85Fo6q7UE+M3TCo4hYPyrxW9Mj5rDxrKx2n304o
FagCqFT7cbbOs5jV9w4Yj1Xge6OJ4UK3O1+FXq6+O0L2W0AezydrT26sWkt20go7352hpFLFdNSP
eXnAVsdFUZV1Lx5WUNhekolAGMuZOxyzcWzLY89TPxkNDfC+1j7Qd9NedA+kfzmuVyAMcyrzYzlq
xYvXKVc+WlCkZ0NQhKjdZJ3MmB22L4J0EEBob1HLedHCDuUhj7KvaBpM0iHd7gWyauZ3Oob1uTsO
O9TkEQtFVL+o9leGAm6TMkYCYxTduSBZNVCcyru4Vh4FKcamN6dKMh/Dh3afAbiezBLiXFoQ9CFS
8m51Q/mtd86lUXHG7dSJTKMRpKXLwxbsZhzBazvv2WpJVtUaPQZKMLWt45GikrQKsKTaQwOV7rgf
K4sk+VjKAPvl5G4pUl8cFPSrjL3+QksN6ZrplB8yp7FSDQSKV11dQU1tni3M39q+39VOr71A4FRW
eTNlB1Msf9OuVH2ndYrgcTYp3MDU+gZ4ItPusTf0G3eIvWemeEloXlK/WWpnQhev252YsAUIXdfd
2j2oed+QsDlW4TvVXeN0361onGUINY4Ja8mbkaU6Ru6cQJh5rSrNeqVeszZlNN90mkjbQRtgjmft
jfPad6aMA/z4pL23gNQHAB3ply3G9qUGF2e5AjDMWWeIP8+jglAC+HAOsrcw6or7NNnibiBwRA/e
seiCK13Chsj0KLpXSYNtOo27czFPW9q1yk1kXUjsWPVmStu4duSEFsihoL/WxH22L/pYEDbRW1Ee
IBok1dt1lW1hMVRFfXIyikFhqeBq/Cbshmq8JEXAFT8pU5Juy2z+eJwoDWtPjpm186yE2nfZmEv0
wGODjjoSq9J1l7UlgkVl6uIdXcPXEVXbqXTKfzcKi5qTgvvvsBq0LDsYVb59XDL9/9c9jvVdccSX
qHhrJzj0iJdibMu/RJ6PqG0IhtMnE7Q7QdldootbeWqzp+Ws/+rgXQ+l2nyTXfNLca32MjmE62Th
tGlN6IS2DczBXTucRmI4y45IVV4nlT0wjy0vcSuP+lUaTQhVS4PE6+UgalxwZdhcQ+rUfjSq9jm2
amSWj5dtFhun2Py0mto5xP1I38Jpbk4+NqjUTLkv9fZ3sxyaPavxVnVmPE0IFI+PKx7X4nibbUtq
i3USucToocJgUdTElyElWJMbSd9UmjIFvWbqh5oZ9SIrUW5qrY0/B75pncXKP0Zlv4Oajm/AKvQ+
ipqRVI2zsznoCkWUl3wo3nx9XGorUGTqvPuYe+5zO7HaM8Q1Z2MYkmoS708fXZr3UfLRGRPSTwmh
G/qE5z1Rb8hd1tFJFzKNXuqILtnjkjFRT7mD6zVtcdenLwh9rBjU61S30OX5IMTt4dvg2UdVOObr
UIpsnyVDGXSpQyDCybWM7iu34iQIh7LdixE0d4jLs70cl2Vp4Pjh5udJMVqEnyDTKVpk2ib8VQY0
vWvHJOI8ayVKEkitT49NDxCcwTK7GrVqPKEskrvoK8Q54oQwEuK8UKoXsOnqpTPWuuJZz48dKYqS
Vm/76dZoyabcjo9zliZHAfka54zl5WNjpyJZ4ikx0bLpzURafn5sOoIk/7x67BKNtDVLLzvkta2P
q6aYmNcM+hip03uQoMvhlSLCW1dR4wZKSXpw7hEAxOxGzgJL6B88NlBYJ9e4KkutA1n6TlcB20ZV
Toce8OSgatCpI0LkbwicKVR5QDraqXSic7GPhNBuj82YhhYFLpE3qZfp8N7wPz+VDbjZ0JVH0/II
o7fUw2ND5xTEZ9kQFzEXiDY40zmuDKwOsc2y97jk8epx3WNX+3vx/3X6cfVj04Mj+rVec7s1c3Wj
fG7OUZcElQirWzjKFBVLhrtwE83RtlgOPs40mL4cNas/PfYexx/v7yEVrRAOx5B/+Li0r+sbBg7a
IU/w0FgO/X0DwqF01XRptn8cUwz5XGB0u2EW5A+utjfMa6gWYsNXSV/ZtyiuVko0vKLR09aDHH71
mdN8mL258pRF7+x5r6hEjmjp6CHoGZ4mjYoivp6mTWQbv9pBQEBxpy8xZ5gqz1azRsb8Pc4tEcQl
Lr15lofPchRoEVHjwzyX4XNuDkzpwlr1lDJel7TPTaM3z1QfxLA3kpbHskvG+ZMHfS7AtQOoNyyH
Z1tADghpgsokR2ViKlu97RU4+eGvMdKPeljh5E8TdFVaCkXtrFU7kTvjLoyTdmeKOn2Cb0Mzhfr5
tXTyH0kNUinb8APm+rztQuKxkmoufkA2WnlFln91FvICNaXLAtmGuq3Q49ewGi8qXekvR8eZGRof
xV7bWjelnIk4DLFvq4T2nAn9qcMX5hp2Y7Lpsk9cH+3PJNSqAK0Pq9WqRmUG7/3FkrgeqeiS/Sad
h5e5scJDK5ZfeVTVTZszeQ6opZ/UfP5V1GZ9fOxlKnpKC9gdlyH4ocsF0SDmQJAU2AwgBqBl1X2c
7PIe25UWuGNLAJ+h9WtsrvewG+MgQbh87HCwB31YXoKzxZAGGvdoeu6vfiqjn71Tf7T0uF9yaqbd
BGl6q6VJ/uoV8+vjApcEDixqqup54jnZI95YclsV7c0tCI2VevQzbW2BG1Pu3iOdUKChncogimFi
9gYI0vJD7Kzh9rbI+AQuaHPLhu2kG5To0B+UMazuMY5aa5Gn2avTmH6S1v3xsYl1Ywq0Lv9RSomT
llyKmRaMrwxIpa5XsaV5voOYEJaPAzyYTK/Ma9mzR4pLlONZoJHudur1l1Tpx+X5LHn8Jwig8TLs
Y/6yEbJRXqd45G7AiYhcY4881bndEiVVHGNN3xb1UCCy6QPTAyLLDNLi55i60fB+Yh3DNCVgdQrT
PiazxDVbJWzHmbsfsR3DeYTKjIzWED8yTTnMtl68dG6dnyt75t5djlORPnuwEYherq9FGf27kbiU
rZJ88kinqrUtRq79imzkiSgpNmhKK/poCVqSEU4bPKCn1Bq9p6a6CdYBRzvMP4fG8u6jY+gHtXB+
Z3rn3R8bGuRjAAsUHcN/jtlqfciS+CUPMzpAFZ7wNYFC+9CdL8KyKPB0mApOVjqBR6df0SWWYZ3H
HVUrLwAT21Y1pR8ZaNGoSqed1fYfrVDjS5wLCAmIW+OLUWTnoaPqH+KfTBkCOHUSl8crbXkFxzwi
KUhqm0gqT5HTIbfuUnkJaVlcHrvJ0LfAFVAPzZhSWynGq0VP4CoQwlztCiuMaRhyvg92H8egy/3W
CJI7oB1fWygzri7w892RwjpXXXMQVhPeC6O193RWzTW3oRtUitufKwPgMzNbD195vd5HczocJiTs
B08y5yvOmJ5UPBe37mwhgB1iEz4Vdaqip8aiE02xU8Y5bTS7n14WFZd2kv/kaZq8Ao5RA5XdRgvn
5ltr8QDuWQ21vXbBaeSZlbbLp1dzCNZvIfVtotZHCTSFG+nRFFJDE7MDSfjokCs7WJglYd3jf2/a
Zv4cYjBBTUOBSUar4+u9q6/EhEEbRkJWc/7zciKP8tTiz9arnKiT+rmQinXkP38UhcK3NVgYQmZj
ccRD6LcyVyUxRU4I4WYg3LckHxQYL0V5CMDXQd71dUCgAxQc+4Ay3j6UPQsFk2b75nHicayjEOWv
vJx+XNhFKh4bj/3QyEn1AXq4Q8KRuzoq9bOOPQN9SPKj7ETq58cx3NNImFnOPo6NufBwjTINf54U
k/FlufDvNRW1nNpq6uHvB/x9ryiFJG+DZszftz7OPjYokMgqGEjX/V/v/fsBNG5HosqTPnj8xP/r
On301gTOqcc/71r+86oxW3imkw24L6vpz+8CJ4sE2aXEsxrhBaZozHOHCdWW1c3VipTxUNAumYuL
MhKrGEK2iih9d5oR2n4p+3HTEDq0b3XAfNpY8QqzkuwgI6Hec1FV2wR68jzDpXaRcz+HitOfnax9
o6hy4gp8c+7017q5F6r33XvK+2AiilyluTUAvqVh0PbDcHES92JqMjnMoRZifKeWKW2cItnyMEwU
0dbkF+E/w6TqV1UJca9YNiac8q7pm5PdWDR3YnLOouGJBlx5inXvrXXV/slzuvFsEBqmpeNPS6af
iupEuxpfyFvWNtfaXETOhWEfnd4cYcKiwyUTkbEu+ej72j3oBYIsd8oa3/TmZBFNbBYvkdGQ1gFX
KUK3sehZ47+eX7GjWBEzbVGbDA4/b7i3bYN6tu11VuG9fSnK/iVEgoc033zLl6RSKE3au5O+ppZ7
Ufm9SZTtDrWRzXsK+60upoouKxCpqU6bbo6qAPbW2pHQp+CuIjMUPL+m3gOKNOvCmIYnexqk3+Tg
JJnuKi/Y7Hnw4k2x8Zo6eo00LFbg1djUypwl/CK9lE35kSx7uB2H9xzD4Me5PnGh50lrwRFkla+E
Mf+DSVLt/9kl6YODGSPv4bH5r33HchnslzNDgjvz313bSZ15/TiDT0WxMfreI+G6i5+q2YrRAvML
VYm4FcseBhLyRHn759zjqhhbWdciJA6+259NFOr9JiRTYfP32OPVPKfjqWyxo/vPtXhrOBfnsVFC
THUrvaUF8f8+KZER6rzCsvepTqcwrKPmHg0wT5Kx1I7CVcnCezdyEfqPO49Q1eQ+jvkVj80rHKXw
KyaN2jAH1iHA5zOuVBtL0tyuKqPywUBoYRrY7xCJ+ZSAimLwm/5jOP2dpoJ9D0fLuqcyUgOo/kHI
ImsV4SJ/p7U3gVv2hJUv7O5inLbCrcuTkvFMOl5IGr0xuLdiwgumJt/c7NviSKjddSaX7OQkbXVa
5OsQ8vRq41QVuRSPg+Q7/HvazlO87DDqsfaiC/3H2b+bx8dAxU8R7b6oVeen9TyhoLex49f7ZOvW
8fwDwgH1qAOWYRfqEYmHC8+D42lK01cJC3E1TNSXSFnNU2rC0Yq0V3z4AAQVrC3Hqlt3eg5RvqH7
q4/TsFLrfAysgcaEVzbzwaHJt676W69jxUneUbKtIm16l4Bx5F6NBk0okmuGdOuphvOmO5VzmWxy
Kx9XWRiPbSFfS79Y3pREXrXWsmE88i1+a5kuAi8k7UCRgI/kg1DkybP4loYqPyTt7aM1ZghoHc3+
6JCEriFXKScswsxX02o3JQSVHYgJJou59HaYwcpV1bkGjii2K8gZxXEUZwCxUfAbYoWl0YBYNkUT
+SIzomPYKv8eckeNWHQcc6yiJjMDr+cLOtNntMXZvm8nSA+5h8/4ajJSrIOorSFocM3fTd5krZ+l
3Dm11WgHJ1QRgnqPrSoLjfF9OfwoOB8bS2OJmYUajXQjagMrGqOtkfX6e6Q3JAkmRY7uKW3f6XA9
DocRK8guL84Yw+fXxFbsoC8WsuqyC0Uzu2oEw10tuqW0IcTtfx0vC9O+kET693AG4wS4lJzbNJ+P
8HJnAsx45WH9QwWUw3WaiiM2Jv8eHzFNOM6BUifKN3AkCkAjIjdt/o4jbi6U9G/2kNWbuHYNf3GX
ZeJId7rbp+9kjHxgWJms8ATrzoyD3TkS/OEfr1S7wkPXkUAKQ18dC9klWxS8NOYM5dBhswVrxWTs
x3YVq38GfnxGejC+aVg3iUsnNiIO1YyxBclDvrk0VvOjVqh69eflnOJ9QaXMcLGbWHoAbRLRhQEF
4Y04rjhDPRxVm0GMoX4vlFquXNvOrzq256zi3fuo519hglAr98SLHLVprbom3X1g8QPeRgELOm2f
xJE8DURWnx6vHhu57P45Vo3F2gtnc4MkAVCoQhR1orb/d4MBknfKDfhneJzh+tYgmsnL00Qqkh06
kOcb9+YkTbivGvk7XfYex0tyX/eaEh7DlKl1ShyCq42z6sye3/eLWwJeYjtWvg5YOZ0BNWvHQ4bp
MvPEytDL+Ybv1O+40ayjJJCCDvbs7ZN0emlwDzoiufjBUtDUDLyI+i/UjqQVWvoHVjr5ybI6Bcx3
4nbyhn0Bu75RFXVPOuo2q/RXDQj9UKH9OBB+8q4uRc/oGpqfCJfe84i0nuqMBrzXaSuJflSDyo4h
MeisSbOybbERaRId0kgU5vvY+ZVq0XPcqnJfKCB9qT7tHH1VpYvTa6zhVdrr3+OQPo+pm2+jBCGi
UPaGqOq1Wasn7otdW+mXwmVuKy54HC6UHm7FQW2h5DiuFsw2Ogly2G+zMV8bPBA2qSIvWG9h/BV6
+ppARQ3K3nfFOrCTyr0r8+FYTpcqHcZgRCCxZn7Y6BkLhNLdT1krNrJ6GWtFnmcbe+baiv7J2qrb
466F2YTo8RvDQNjUJUYQaQtI6JZfHm4vEyz8iecpRZ2+imP7RY2k4/fRuO09nbJAH3HzG719PDJr
K2UeryMWxFMG9jzSRHGl+5ZblVirRXHD+a9bqYmw10aSYovH6miVQ27ww5lU3NTr1p6bMiWG3nFq
JiA+DaM7MIorDiQzniXlWaSGtdKrt7yuxkAfIr8oAV/TIiE5rdY+uqym9d6mP/rEjtaNlj9V8JQ3
bPgdLeMg5YDAZIpsH1Ww9VZmr0v+4grennUuorq/y6g/e4PpZ0ajsW51h0ulfbiiK99ruo6s1IqM
1j673WQ8dXDjz/GvJbZiDzeJvCdzj7DhWXoChwNcoBuvf09FxxIs03HwhhRZOKqkX6yeLa+M9nXH
agcVlj0DGMgSVT8SgG6Hm5cNf5ela+2u+5RmOgHc5SpUXZ3GAgzXHGhmwu2avjaivqJf0tIhx2EL
iICthOrqaO5TnvQnNQX9H9qCgHjKelcZ730nXg3sv9ZNJvE3yugF0PGCy0orAkmbuZ7qGiWEyA9N
bP5yoqyH5YVdFQpmhZqu24p4rWcYxtGilNUKpznyN6vwt0qTZlXR/t92tvSFBqpDPsg6q2kUJ9Mw
Q+fLtDVkaaki5MvMFc0muyYlk94ik1MFDV81p5dOGu0R+AqHVrG2Wcyu+NOUm7SG4oWHw1sbewpa
5XQ3xYZySQ2QN2uV4RVDGsWpFWLe9C4TcqIIWKiDkkIvju6t6ymBAX0Qd15mpN7ALaMj5jh3cSSD
1lA98f9IvOdq8ux13RAaNCTUQ44LJyzFvyGa2+tkEzpSpoCDkbvXMC7cIYl5Biaj92sGVQwVBh30
cVLoQuLnhTWD2X32rO8MmV7s2baOisdIBWnvVJZL/PkIL4Ucuiy05G5WgM6wfw83LARfKH8voTWl
+2ns+1OvNtMhRDAslhBjPXWbE9KVFaoab+/K/ksqi6JbToFlQnJMEyr9XFBCYNJeBrnqDFvL1L6x
tKDLOvILzYYaBxkS9BdWtokKjYuwXxo9q7gRytEhPGVmML4mtAHDfOX1oKmdklf3PG3LK13ANYnw
fkkj4ppXaHO0dlbOIV22su7Q+8ne2mA0Bmmgw0UwGtMv2oXd2VqMl01lEa3H02tng+rgJzZv5LPB
bbEQNqdTUlTzSaYx8SJ/9x+vhjlTNhmw658TowJ/uTNSct3yTtu0ibqPCbLba0ayFW07b+B+2KtO
aCsN4u0lZKg4uV7DoDRrB6W3kUh55lYDwtkXkAXg3a4KmRHXptAO1SPtZYKnXPcupobRMwYBS0Ie
Slisz3BpUWnPM9f7E5MRuUXNt1PQWJVGHlSJtzRobMhKCBeEgz3i6B1MGxPPRVFQtu7PBuO1tZ0Q
lxfW2dqG3rjJ61BhDMAup6smSBjjgo9lDV2rNkmRvVY+Ob3luXTb9ubpOfEaYWtulKh11lWS3ypI
TtAphLjM2nxtk5bUeNkSu6Qo5kl31QG6LTBvG+9Fwhio2l7yg+F9a5A6YjEJBoXRfAwqzwd9Kojp
PZ0yeNxbM+52Hpbs53wg5EXJMCdxoWUJUltA0dG8ho7WXsNUnCeuwl4ebkeRJwaqCtKvGPdncHCo
6SLfzmizNJF7DJERgy/MyNx0TyqaxsDurQ8BdxBuTV+hiITm09NB+IPVyHkY/LahRmjUrjlZiApO
uhr+RDQFT8KIqNVi8yW2crmllQQDlNmUvp7NYMIYkkHfVlgHzZCAuuKgkLOA7aC+xc17XSjlT8yD
1WAxjfGnCB4oODlE3/6cRcZ0qLzPmlZjAELBnyxHA9pQLh16pf4VhoVDTeJ1dLc87zJb5T+9RuoZ
wP4dtB4SJ+Qm7Hzxiiowof/sOuvJbaYU4a3LV2O0xhODWouHjJbvYme27gZ1W+TZt8Sq72bcaggD
dWVXOtB48F8Ab8dW/zAJ8/LYs9uxuXYycaCM8BS0UQbFRhHwwmMH9lIz4wvpmJ9lF1EO5fG20fGy
rXLj/Ni07WCclbauSYbzCh/p0L8nbFpt9ASWCyezDkKHVe7j4r/vfbwy8DXcp8aMG9//8dY4b8FE
cD7EHd0ycI2AMv7nQx+f5Qz6pbG7Yf9483/9SJ5+/ZC49kY00T9JWY4+CwY/6vv5izzkjOTjcfjo
vArMDVUuaMXgrqU+mk8IHBNfiwmS0Ae9C3pCKM6kR5D54BELIXvxCiVeHlUVT2aOovN5HxOHvEen
ANOZVGxz6PWhk7jAB2LxocXtNeYx6HBTODRm4fHt58WPojQhfsNBPBLOAYBFLKzIA82K5+dJJZkZ
QM46NLV6RAXnXetR1V9o0qoQZVsFCwl2a4SiGxSQ8fax29h41kI2SEgjTOROXQifEeLRk90W/9Cf
H19A4fUnq9hW8dOUuSRrL5vazn67QhlOj0PCwG8909Q8IA7q3pDTWdh4Xslu+G3E6b53LG2dN1FO
bMcvJ2xoqRHcsHGTUvNZH6obnDdvohmdAzL8tVG12l1JlWNekcU9lkxgdiOKW3pO577cuF4it7qS
ufc4QoXbYNW5HkokUjH+RnNefkcjMoQsrYdtNbA4w65vjGj3N/rnqLUVdTqPzdiZl7zugtwZ4oOK
8nYVFfW2GAKNSHBX2F8ucsGV7URvuNpuClteoTOGtKfhSjZ1seXRs35UXriOW3dn6HF/zaNufLUi
CMsOTUz4/fE2d+bd3Gdo4atR3zQ14oF2ZOkfsuh9bzz1ZipWcdbIE1hV59IsnugUXYu+3cq5oW4e
dmnfbFIUSoTiHjotfrdF+EkwJTL+StkTjojd4XjJiMlLceYib1tgIWviS10FqHpvaZvs6fDeG9N+
bbzq1kZPM+CpsBB/znnKfxSPPO7uqxvldx1zXR5nMTm/J6Pa8/V99yyQi9ZoV5XHWCJsKkOxIwEw
yEcDccMN2W6gEiCdtxi1zE9aOW/oRu2dcINmmBwoifpsojmeYTw6x8Md5gjrAaD6ji9x1k/KE4xX
GHtoT7JitldizE9LYGOlnpMirleVW+9S3f5qsKGIBvW5GrEOpK0EGXewt0SLB4arXaQYbg2IpJfP
n1EXnuafxVhTLVg/LOPJluXOTnRI7pXNI6dRWGlrU8Ijwt1bGW38BwZi4+YzdPV9k+uvUI3fCbwm
kcZUgqqAPNfnPyLLvGmDPNDefjMZMJfiBJLPKUmWvl0TlF3pN6jpXEXc2gqXILGqvSf8gqK+PNWK
c8c55uboyh4sZWW1iDCFdVUHbz/UUwWOvLi12t0VnYcr63s5uV/eiN2YCUSBAR09RZbyTZBPym1k
6DfVLbg02kjcseY4P4xJ/Tqy5kLu6R/xJPpHkfaBh/yAHZI/ev1VTelS4f2monyiUZ0UHxULZ8hV
z0OO1RxqEcYdjalmVPduBhQgFOuzMfXzaA6rDq7YRuJ5MC/tyoX6HAOXOY365hA653cLGLj8vUCB
cMjksVpVqvkLwXOj9l9lQQ5wU0J6sxl9aCz7SkmBIDsY+Sxzxw7bnzwRX5Pq7TFu9i1WgGOCjcFC
UsUzDLYWK5uUMTGzxaFGaltQt0e5tmUo9VNPv4365FvOtF8C2FZdhvokCg/u5yjtPU0AxZ6fZq/4
FqZ8w8NoDwtunYVFICfzjGDRr2mBRz2tL2tevsyNZ/Vb6LtBMtl0Jkz6Pu0Gr6FdgY8h39OZoMO7
Si4qJgtAJgYy7v6FSUSy6iF2/JMOLW7VKlVromsVhJqdO6TfSAD9zKwujuCsg8FziUWGheSJ4Xze
VLHtt31+5TH/WfQMXDnttCSmVZeeczW5O9wuju1tJAkwbeR9DGSE9Anla1nddj2+sUa7xw7u1Dfm
XtOUHckoJ8cl687cWyPZME4GF2jqvkq7MI6a/qtWPi2YgrtaY2xsse3AeUb1tZ+drn03bkbthLZy
zgMYok+WJZqVMyG6HIajZ+c/6FZAsjQiiPvxWdrqC+vswNaUbSNSDIo1GP+JIn/MPdouHa4RoPEH
xCNssYbyGzr6vrZ5aBvyOuiiRrEBIToMpoVoiAh05Vhvjg5TI8Kdf0zml96tvmGGaWhUZlYERdb9
mKzp0CIJqwjisX4iIwqierxoTEwovwp84tcZzyUpUjCPTlUpaSkoG5Mgo5WejR9TQ8yfXW3JaMbt
tb5ZdRpwty6Uk3Sry+QInQUHyPkQEYMyzhc7xNBwGjO+iPhQdtZJbVAjkBoMVhmPCT5fg3yxiJQi
9WODLORnPMfvuPJdZg/kVf4uWSnNOIV37Tu0iv5YRtE/ehgG2OyNK1uLtl4jL9YQkI/N5TbcCO63
DmhjaHDlh0pjUr66ioaQv/DnS034tG/DkoAefCpxGBstAAor65BQR+5RG8YvShaIJlqHSSYWn12c
3kxCZUej30u32i2zjZqFHxrBh26BNMZR3yYTxZEDcmfnBAoxt2xturWRjuF0pbQfA9FVk/MCXeuu
Ss0LGuOaDda30XHnDZglLGahdZyh+2h/VHl4T22WEHA0fEOokAkg/c86PCZyTT4TV7nUMOLQ9ee+
jkYah/crXiErgIN9aW7K2fgyQ+uXvWR1FcJ5qgBcNAnzTu2SDyJTyGFiel+XHcCVad2kOf6ABwBa
CHQW6+JpMrUPqzxRBLsrJN0R6pNiZ5BsvxoARRKa3djDEMdp3SBG4AQ7HiGuIV/v1rMH0qtXAIMi
G77TLd4K25aVLeuq+lNxs487CaTl2lI0yi7oh86gmhtiC/SV6+ZfGfpOsLIL8tS3tix/z2FycxPc
UCgyWAkY9qu52BCXmF03wmxXDn4OZXJJVLqGA3ViW3l+K6W2q7xoM3mps7Vw86FMCTfY5Fz00tzL
ELNbU8v+KWPxqjoB7hwxSA0LKpQ0FzUxEpQU89a21S+1jrBV0X3YhusEuYzFYjyiWxFmK1vRNxHr
z+6HleYrC4aiMQKkZFCjcViYhsbXtDwYxmGNIMGIVD/M6kCZVF/ImEQqEfQpzVaEUZlDZGeSBVCH
zTzI+NiUD5pxjDHaeBOL3O91bMradJ9ZIZGeQOKLTTRsfo1muDf6grZ7Zjl0PPCXEQUs8A4qS7kF
rc4wMe1NJlhRb6AA+vGobZDwbg1TBE3e7XrH8MVQ8E0d0hkHW0KaNNKPYue7pHZK4EDb0KJlNe71
UsWUew7i5JWffcqwvKThE6gk004yujMyHiYs5KYqBxywcR41th2giwOgJcYpkC5k28QJ6rQKImrf
utuauKs3wt0Y1UQWmtzrubPLUe4OwBhFqt17frpmmEEMPwAl2yZf1OutshMW9B3xUoLlTkwfIdx0
QOF9lA20+QF3OvWIhwRpIY4/ZhS8MtnRS/DVyoQwmvhRfRnogoRjuu9UPLFmbR8uQAPagQj1BmVe
gBMVNIoRvoUKB5wvkHZjxCeQfaQVyb60xyDRk33tWsfRrqGIDVvN6TZmOgVKYq9LvETiMiN3ytlP
AFEtqIHTXD2eA9nMAUihj7yJyDoQemrlCQhYCAdQGHOu2vZlK3fYZwStDqGicreVbu6U0MU/aF1b
897TkGjaNiYIz4aTXpJC+ItLbaXbsIydndLPvpPq/Isw2Z5WJRQp4GkEzbNvqhRgebbFtZ21euIP
YoTvoT67GB4u5ytH2TwpSbVRiXpQh32uIHjOp02t5OcsdPYUcNvKdtBWzy9Rv1mk3JpxVDtj9z9c
nddy28CWRb8IVUiN8CrmTAVLtl5QtqyLRs7x62c1eKdcMy8okrIlBrBx+py911YmXKWa6tfq+bgy
3jNU3NvI/WRn75KyONhATZIWYf4s9qEPptwpjr2bbidgURHpv5a5b+OK6IGCHUNzCu3snPT2iVjK
fYhzJcytr4K9lcHJK/Vp1wmxc9JxTc1IFBkMga3beJtE00lvkdeGXi10h4MW63tiKNeVdsh6d62L
rySZ1klZbYUmjglezzHyDnx/14O+b7T6GOV803h3vJGyzntKrL8g8jZl2kF29e/F4KwTjLqmKD6a
ojnjbg6rz9Hp6JE5G0s3NoC9NkjQcUxpa1gPfKZ+vVOGDXrks2j40Dt83nqB+GE54KLca0XKoKtH
N5tq1iFuM3ko2XWdvUyGO2Zcn8w9bHgTpb6BFONeHtA9ZqiXFkkeWXNMGooAMXHsXmoxvQxN/4uh
EQ6boh4vaW4Nj0NtiAcVrNVmeU5xijRZUv4chn3d0eUnvXDqHOYiLZOa0yzQeXREzW+awEhOEkcV
/gASvSFSaOx1oSfaWNQIoKiNY23l83XMT2b2G93efylk/RQkR5HOfzAXTp8067WbJ/2C2HIgCFqo
/Cb0AA6Z1NjotMOfAihGHML7Dv2rBAd9idVhMnlVeE2wviqyoF8EFeu9r591AANnwPofFTlpPwRt
bYTK3toww3iLFUs/L9yzVuEal7s2UkZVKH61jUZwsuJppsb0Juy5ZmyV6vnWaS+MQpvTsLwLeVnz
EZBzt6Vg/Jsx4DiHo0MUqPBVgBrLGoaG7GxHUj8atorocTo6MpncUWyOW41Var1gaSzc8HsWqM2C
+8tzaHsgHSjACehesfoQoWNAL7CDlJ0AnBJa+2RgcMKbXHIgBaoXq3mZwQtqVirs7UH1aaSeoFUN
CFfrslupsb/BjdDtMCPaLBUM8QNa9o/flZrkAmR+tWKLj/GAwElqBw44jtFh9wzjWapTQDaQvUq6
1cAf//eQD92EpTgdk490YBNftNlizk5ewwyGzNTt27CrTrbVp+pi1zCs9uGVkinkrVJNUqyo17XA
UWGWozhbXtzUU4rL9hgY07fMSnGNMV4+spLp2chDa8MzVRTKRKGw/vEo2wqcPlOuER6Ea9B46Ofy
RDjrwfTr7vZ4Y8ba+xbuD69L7MNkazGVDAf7mV19fzHTcA+NJDgth3GqglPuRr/HaBbblqBOsjbU
T82rTjPvKhzEJ8uhtVkmmL0cl3uVEjCVuXO18ZzuF16MpuhEJbpOkLbh7zY1K2v9/CBfyMn4Vflu
wfUa+KAx6xrDsMRm78Rfqpc/+u8pPe57nZ48aQhEtstPlucErvF5HBBIjVBRUIdPVB1h2XhbGbcT
GL7ou/fcej8NlpqU6qjlrUagkPR1QrMU8HPBh1VV+lKPsj8s9xySrmRVDTj62hHDoFWta8XE6m37
R82bs4+iyT/3TvU3M6d8t9xbDsJoq3q93MRSXq11sk07b8IaEJfWx2T35zkYzZ0nwv7ZNp+HejSv
vmDUCoyIdEd9ZENhlhVOy/ApCGnjL4/z3A9kRjfvI21rY4qnm+xrJKj/h8zDucku1kSIiLsBGy8p
KtspIDIRvzthOATljufBDplRtLFA6YUMBtdw0K5lZZIoMmJVWA7VgFXBRF26zuIUYpthsQYEFb3w
bG7jtQPgBeZVLShnmuilSMK3JJdvWivBB5vmvqcXvkN+i/+yVEwftfjUCeIrt6cPp+saX1RttPfq
d6PQ6Q+B3zP48cc9LYboR52xBttonx6wz0TMNdYd2kMdbw7wUj0m4IT5Q61efBSgpffAuKpPejai
6RpAerxi2N6VhIC95DOigbIPNdwNRbO2AgNWWJeuOtXLNcfYvjC9sS62Pv5VDnz6ZsObbDGiqnjm
fTfAEahNcj+Lcjkrf4AfNbcMiGjhw7ObGmvYlRrZqgeLK4XyUXnHQr4H0vYQvscvhtkfySSajpGV
cdpXeYZ+Hupl0Ce3iA07SQMYfiFax9ehCtlmxxUJnYRkZevUoD9sq8rG1wmOHQpc3+PMH7ESiU1d
rd4tPdvzkNlM+xETNZY8mX5o/fDyFbIcOe4MosafBrdcIalzTw9ClmOmwCWJKdgCzqSvRsjzW9OB
M2DyMSImjmC/KWptN/XOvo2yDx+Bsq54eBak31VPPMq7Jb0rHabamaMLNunqknOSXxpsV5B8kaY0
BUlO9FystU1D9Snzy3MlweUJDVSy0tGdy26bRATSxj6SU1fyVbWtmgxY3xzlBr+Bj70izVToDB1J
p9I8tcevvpp1Z6F/cBcGEKzPlrm3/Z9qAp8yNU18i1viVpx6dm9pN/LSM962na6CxMqm9H90niJq
W/6byxYptPR+Z7oWlGEEkOvBBxblCzdZ130K4nh0vJ1uGO2KvAwEKm2v/8G7ceftium9oQzWknsE
4VCxsX27eQ510R2RbPVIiWz0cupuziX6YtIic6mA9PI+DQrwyzOOy40kixAxGvwDAuToS1rxK5cb
1HZNqxXMnBp3560Jm3APXYKkLVJXfEuzaHhTm6GI9vC6p214TKDyDKAuTnXOXJ3tkepscZak3m/P
Lb4Bkja75fPoVKxMDy+L1mYsDyAWu33c8BGYyFsIvR2x/fMpSqNmCKOaU1P8xxha6nj168IYGCIp
yP2Fs7ElIqQoj6aO2wPBQ3p+fFiwO/MjibrQeINhOw7JMYQZexANMU9bp9T7zQQUglARNbueK+TO
mHxPy63GbxkLMnA0zX540htN06G4ZhUBQ9ZxKVeWQ6nGdGEWfdidOrP9yN+ZfftaIDHDuZ/TACWE
7jnKQD+LrGv3OcKvgLkMjL98Org6U8SlXLFTHzcmI42UYnC1wJeN3rAZqU47N3VjtGWFfDUqJ8Ew
CaSydJ3vGJciljZwWoIJoqoRBifwjvYQggmbXoLS+JhG6Nt6qW8bbyKxOrR8wqHDyWWL1O8X4JVX
uManTh/0Cpi1+sw1V27Llk5SXSXHriNb3XaLYYOlFwWjR9RIIoPopbWpK5lRoN/GXTcne8NW4tfs
vhzQQ+Z3JVlQ56hvRl+pYaAlsPpuh/Vzulaplx2WRfixoOoQ21dGil5kWU9HYH2aOSCrG+rpcT4P
ws92Te7j+TYH0O1L/UXOj9bimNIa3br46oAAMT+7vdbfBwOR2bI0PDhspYOwDLWJdZ+yiJcDA3hd
mYX94NJn2WQekpChpVfdF+xBg3wJlpFaBrVS9BfD2euNitCohbWaIyxLgJudF992gRREIj/W8ei8
BAHiANa4u2TCtsZQmu6NNDOvIdYp/LRAH8Opk0y3f1Z8OV57QBKZn9TbNEXqL5j3bLoYOEdCl3U9
I+PbGVMC452Ucn42XhLm0nvA+8ReoQkLX/V8iJ4d8iFS6FA7SGPhU5e1FjByTZoXQIHOaRrQmChm
gzvQokQ8AIg11vzL8pgPZPAyxqm1L6R4W8o3WUPjsICjDYAK9jHLCJz26bp8bHVE8GPm0BZkW1/U
R/JxgqtjWe4Vu144FlfpmT8zT7f2SwkTgujRgzg7CFpUN52ycmvHNeJsux/kRsw5yU0lA4o+p1X+
3wdrOjwm6P0EAMiycgn1SK0JLkEYO54NS2teQPQ7ayGRZjESRLqSFiHRT6rynhAwjYFnnFznbVmC
lkMXOf5qrBiARRPE6xXEhEPrmO6xJmb4ljQ1zTg45js3q5GO4Nl8q8UXjp52089KnZHH/g2in37p
E5KZImpsiLEJWSeDvRHKGHVY/szykwwKAnLGY2diy4It5+EitargaESM3sYygTis6a962RcnM4rt
O7FZ3zJihLAfbIXyZ4txR0OMQ3+8LHw2ShtwjF5A9mxrvgzGGOzsCUF9qgpSOE3dga2G462HLNaZ
Hxb2gb7Q81J8RAIrVS/6eSMrcQzxxX0mhdYx/Rry54yGx3aeUFXqcyCo7SymEmr5agdCGEO0QXj+
qg7ZEnyeeULI4/nhRHJjWq0zCiBaT1X63o04h6uycO+mQGtmjn7OdbJzgJ3AY/GCNUxaCbNFPKj2
LaOFAzbRG0Lg6LosD3Ypv5YPT9a0fltpk0QkQv+uJT/rpGDw6VAMt2l7Yir/DsyGHURY3YWp2XfT
/E80A1JRUQwTLXmR9lyglyecm6lxqgCGgAikD+cMOV2u/n2h7LmxcZrMIcXDFdWnXA/eLPVuA/dd
lVTeThQad4c0tpDd5tnR/XRrSZS7nBwQc9R1bTkUrayf2iaODm3idG9JZD3Psux2dmWPd5g+W7Mw
7m6Mk/bx+Yw1AunMqZ+TEtqTMCSsV62rzzICiGe2aEdz1w4vPVcRqvL0vehwDA3VTES51r/XThC/
GfrAP9fHlTlgI8iTYo2bRHsO5ZdUT7Vi0HGUcXnCAaFf7TnV1oY0ggsqS7CQGVylB/G2wFllhJei
b2LGHcJ7D5PhGQXL/CJjsc5CP/rNotEV+uuyCZakq9LlyfSVKNEoojaaPh3dSGnMRfmp6SB1W3ay
du0hfQ/tCZ3+O9Wt8cvCQIVJhUmZVu99JxH08r36PDr1D93yC7j1sOBxhH1YVfZhRf66U8RIDQEm
UbCzOAUhM/VG1ZPLhdarDK6eVvMcqbVtWeBwY9Sblm7CCuy/cQlz39yPw0jTWzPTdUYpDNIz28LQ
3zcG3wISKCSZzAhQXUMMGEX6zxkdwt40jJgsIiBHBGtgPOJe3tXyaGG9TWEQXL24pVUm3Pvoty6X
uAALfxHofzJp4/4YMojtrf3avvXpGAKTqfK7W8arpIVUY76OXViA/qsKAkNZgpf/SBQ9XFe1LGaO
BOhg8lFUctavQeUiIPR6NHqQH9ahqf3S9B5qSfhT6gYfuIEvJwPHs5fI/w9OGRgH6Tk5r1YGcL04
kNZA4TSlIeFHuYtqP0hes1yIF9QzzktTZGCdRrARubp+oWg9Bp7DjMCrvooqin54fuLdy9jeI4qO
fsTGoKo6SjQugsz2pHgHz6mG5eLXci/3SgsaqNeslrvCIGSmKum1+XaO+wXRUVjhYPq30uoY4TEq
j4dkCcCr5z8daK/U+k5l91J0qI7G8stW/GvqDhg6DFPO/Qy9hq0r1jDM3PtyAmxMn44+PlWznLCR
6WoNmBkH+S3EDkIWkBZ28Vr0bbcNhdRefL6tS73ThvWnP/nWSwMYY+MzY9ssd1Mzb+CeMuUD6OTv
Ij/7SHXvXmWECfO9EG/j7P+Jp6S+dEkpNxPk6Z1Te3x4OClOE2rhvd3GZKT2oXUU/fSGpCRjas3O
CO+rwghFDMDD9NxEY7Nxwhy7DOGOu7r/UY9peQZfcIInU+8S1Q6axBdLAteeFMdTRubwNUJf0Y9a
f60Nfy9EZpA0izg2ETTfRSTfglhkz0lq/RRDGaDkdcODrrnThyeZO3lMnQNzqlfCJgMksFvzTI8M
3KrW7+3YMp/mYEINJyb+U7yvzXbDTAadvtwNQ58SEN5884S9ZwyU2a6SZCNGAsnrsoCHrqn/YULr
wqV2oEPTFUYKrIPuTs2sOvDB0GScsuQ8YxPaWXGLWrkpASwaZrE16b/tM1Mr6E83DWoRVLMAgaMj
i2EFKCKLjpRCIy2DWyzijN0ZttQOxY5TR9YHeuOnR6HYe5Fzqxt0wIxdvouy36dN29/nRKX/dcxT
2Fa5q1pLq4M5xEx2UuvaSXmyZmrs5bwwHLDEgWrdAbnd1LMQJ4N2NkJn+RLK79iJzV2hB/nO5M3D
vweeBkJ1tMpM8Z+mmIpTOef1fg4A35v59G63Vvqcg4nZGtB5wO8QuBL2PbUbVU9ocnkIwEl2QYa6
xbKfrdJN0ENBt4ss+zeFBenTc92cl1uaE/cMGnRz5UpOmzjF2OgrWzmiW/zQ+o3/Oxvs+mQA+laW
83y127OtfUDZ23hzaV6WQthxeyx4dGhNtWmz1HbUG4k5JUC0XuluPv9oTMqzx9JhC/2pD6HPMTsJ
Pzy6CE95aDJLy/TvpWHpNNW+w99LP5ksOIS83m2gwmkHhC6BQ+3eCG03jHAh6mGOSckEBDTGGqlz
qdV4Ryw8XepXH0BbrSN8rrvVAjdfwN+DgoRnhlmjah+9FXWiTzRQaV8HQOqbnlzQVS4a0DRFN2yM
lhj3gX1Nsx3MQd8uuwqrcIvtTHYuSsohPmldHrPdZrJIZxSlMMsuUdf9hu/Idzf5XwsJ3mqAjGU6
heTsXm0/eC88Gy6+7sa7GhsaydLDRvcNMlCmUZ4Qmvz3EKkeFV3yP3lO7IQJ7e2e41fBi0DMNEVZ
dIgyetg5A6O1qFDZLrUxmxj6DSUofFj0+2TAxegbDUy0uOcK16YvkXRAB4PYX663Y1b/Rarfk89g
oJFu7GDXhRDeRd2hra5hF8QdEVVZQEG3HrRCrn2GUSszt+pbChqEQcY1TTz/jACV65xZxnGz8QqU
C5FnNVQwLNh1U/T7sBvPrSbOjBAouy1yRSv3rUY0Dh/PO/f4L+Wa7bFAzuns7eorsV0gmX6BJ5RV
00AOT5DWmLGX1R0Bh6A3R5Aez3IYmdPV/TO138fSM3Dw3e7toX/1EAMNfLp3q/SGl8TUdjNhU+8U
8eSTpgN7Vr8DQaoOGGU9yIMOllvP2tlpbLwJulNHW5VvdV4QgElucjVj3jDM6NWkZj9UKtkIm1L7
+A5w9rC26xaBnOo3WgkZNd5kfj/aBeZY/Eyjnjp6zEfAvnMOUBGZjdk6w3teyXvJYPdoFgksSMq8
DYmiTDLKCG/hXJxSN/3duwpwWWVqktkFh0g0QLPM+iVu2+ge1pif1Ba0TGn6tXQYnrShhk3rYQeu
NI0pqgpwDbQwOtJvMJ6NVuexsr74DjZmWHOrpdDrC689OFD+67EWr3h7UWxG1tPY5SpTo/nj5+QH
ELv1q+n1YRUDrmCAWg6XxvJoD7m22EPrZNyQ1RtmI8EnEMs/ksrHMBiR+GHxwWbzO+VS+zTNs3Wc
otG6hrF1t9uoOSZG7G0qm50BjDfEuarcnavuTKvY+lEFmnON02cUx90TybfaPZ3p19QaQlyjxMqz
xHmZ3ahdnSRce4740S7xaH6avxqZmayl20c/E5dNNsBA7+i1OH0nEKDSLYvVo5kkM7TgwqNZZdZa
sA8KH2JzGoeEvjPPJlRRuThwZcyD8cVwNXszNK24dKHwdsRSDQfCnjZtQmyjVKloQHGQikS4pgkw
HkOb62qAas8zik8zz6KXx99EiLfRCx8OKnzfk4Q1caP+Tn4oVKJZ5JelUjaSFFzkmCfrPl1HI+IF
TcfKuexuirxuN5qle0xv6GW6kYYaj23ZernbdPYt6ZK/Tgao03M159LOTfuMlPI//qFaa31Lug9M
/ndzIX9DKMLeYH8AlgaFoG6AgiZwYj63iaVdjMLyZ+QRjIVa6UCeY8cY/nHVWGH5OoRZlcJfUI05
q8ixWSS++yPP9E/ssM5f9C9QooT35k6N2CKbnK6P3aTqZ9dgsGFKusPTIzivA4P7Mee6XM0gK16y
dCS8i+pMBAS8qrPTkAlTptwbd8uanbRNTWk7lY+7cEfpU5bgsQuiT+0Sww7vzpsVBxu7w6SeeMMH
vzM+xvRLtgHr5VFG8W+yKdoVYRfGVqq9uZ50/o3Cv30Svih28Dbn5mrbEXtq0hH8XF5q9qS3yoro
oDnj37g0xQlpqHxN/HI4cimnOaO9RJ2sv2CHvWj9UH9N3BjiqF41EYCTvCRkDrovY0+n3frOTNdi
nJ8s0Vo/GNyilyNdln1HOwJuGtZGx74MSdbSrhAtO78Z3/3KG2bjZNj0J5ZbvIWktkT5n4pVgA4I
ipB/M+MhIeAXvqZx1CsxrieRYfmvSUWR4YL2k/dJaAUhCCDl6wQlVp7gkFUtuKX7Fo+ocp4aex6x
vWQ9ZnLiUry8ITwezOtpavUczL2g+TzROS80+5V0yWxTY0dF5KpVNLyGl1B9QUpREQSEqHwfTyUW
S4MEo6fEtU52MGb7CbsAJHVmsw7b9+WrWZZ1rrQqPj460Z9hRsEj4xI8nEvI4IbjnBrLxLqmGwRZ
/u/ZtQxKSFC71aUXgYosAhYnwm1XqJ1xpRMMvI7KkmiPKB6/B4eVZ9k9Uyt6T+ytql2XGPlWx+Kz
lv4rQC3rK3pDsCT+epilIlIMhBk7Oy8R9qsD3+Nkli3caLUjhkJcbFGR+3jcMHNj10CquszgwDEd
jLj8xvpZv+m6sWKW5D0v97jczEAbgOMtd+eGth4AK32DCI64L4vmDzCi5hnriNgLh7Z0KOKe7B3b
cCDCdBZAKoewkP+9ti23mLFjB1gWxFGH/KU6U8vOiYqyPXdD+XhoeTxBRLVqyXl+Kh3NPf07OEmJ
Qr6pPiirJS+Ye8sPO/23mH8thYueh+DRfS3GKWQHx2WHij86OtUoQZetKkg8PLLU6WsTCvM5D7Jq
m/RJ/loWRMuXnAj2wTKifrWMvP4dCApepxLwv9Cp16DwPnW6Gf0sK5AHjY4pPWlN+zY2psC/EH3h
9TP21NqgoixrF7ReH2w1DIbsTNRnDbRZwvaQ5kY6OokdpvWhD15zAKC4Rq49oZv2oF21Y32P5dje
+uj+75Hl4XnAKlWMXBjp7PdrK2KORtYinEm2Fz2XOHvvDJ2+tUvf3vtos9aJaEFEuAgCLHw8azg/
UB6LGKJcNxjZzXhmlto8Akhrdat2q+zmvCa57V5yJIHE95rrHOMxiheUxzTJ7IskgA6cuDN/Fg71
cSia4GhpgQE9ma7lopAgbybhkpBmFf0bt632BjvvvR+5BF+mQ74ds5DQZA2HVxiH7W5OPfoiXUjd
IAOwSuq0rgtprx3pWFu6hOK1sTlnKjv84/9Yvio2USTGlkU8RKfey6uWZ8WzJ8pVISCiL1fM1mPC
W7jg5YgZwZc5xBdt8NtnQyuqd2JSJzidT2NDJ8AWlngtBd08ID1AvhxdMIgvxpLxYe+dzSTzgDGS
yfPvblRCjyUuwFjBXiJUZ/mKt2TVHJZufsWrPsKQuoIyq89NPJZnRP7zEO+KGIRkQTwMzZOBD13K
1KCf2jW3ZePmklL42y10SvnWv45WhzNcLTadWnw6BzVs35SMzwIH5Grl4FUVhcsIU8QveLggiLaE
wqp7ThWA8wxPy1LVLL9CHVJagHjZ4EwuP5iYnGCe1eX3aLE80Vto122Rx/zaJUkWUySrNt/03gsw
vIsc+5jXvntmlzE7wbZVF9YLTGAaQfGMHrwmX35sgMQ6c3dOBE2f1GU6N9O1orRgYGn0bPObpouv
BbNL3J14g2EDUXYBmpA3M8jY8skGCja6z39t8DSafxXtr8rmHaxzb7joU/mJSmk8pbFoL0EX0IZL
kJLRHCBbq9YpJKb2PZS0ksL+Go9F9qabOkKICFI5uz24/8K4RZEev1QoRfxseu7iKd0T/sT4OzJR
tbHtuhRuEx+N0Kk2ftiYN9vsP+QQ43jJ+vLSZcmr41ozGsCXWA1y6CNWt/yGONrnJdMDQOF9emim
VJlUwL0me+9XayLmEi2ZT3JZRYVV/XZxvNfSdOjOEhc8xsjjLbPBaV4WP1Q7sXDD8Y3xYL+aGuMP
ChH0IstCNSIRGhGtE9vEd1dequ6V+gpW42wf4j74TqYgeuwwA8J0gNihyg+5uCyKr5AoO0XYsS9z
2wN+SxgnaJOHiYxpaO4gX/DaONrZcxXyVOzX/xZczM2yRiE61D/jcttu85rpOQhO4g2XBT833OR5
jOfyYBY0ZIK0SA+2YhgsPesSk/Uqy5NotTxmqpc8zYw9B0N426WDr2UYyqQ2UUMr477PElu3jr6L
6+4RRrdsPKn1M2xTpbbxdcRxA3r/FyOkKQGOBWKHC9q9MrM/aaFByO9odgXoRHuVmTjPhK4T1U5O
udo1zQ2hnsutNO1mplW5vq6Yrpx72haR1e5bUolJExCRse+RRudpeQvUfGbpsfAvPabwMaFU0EAD
ZuVmcs2K8nU570zA7GRzDt1TqqK/2Fju+SYM7LC4F8iOaI8SCOoiAgkDr9gl0fyuu3Vx1a0Gd09R
lojJkxQcWcJAw2BsEYOBfQoWPYuLHXO5VVr4hQPL35Ec4uAuLe29l+tUjb24FpU7v6BJ2JTmdIFs
THS2HZUfNf7+bWBniOWDDHCCm08E8iHXWA6RYxjQ7WZr/e8xiRPZtaf1MqVIDrrLEqvP8OSNQI9P
cIyzdTNrdDiCOiaILYqxf/OD5a4f0CShJloUfD7kYtYBPBy9OOLohD2kDh6jpMet5a5jZb9AKPi7
f48H0klW8aylu6nFxI5jOdhR3R2pxYOjDVDqBPeZXQDpBBejT8vVJJJPvfHa6/LNUvcEgXknl9zT
Zeo0KSWWU/qs+BoAW22UCVx4BGDYocI9NMi3dhK5XAcSwfKMOyXq0eU7DMrOjGmq07JsN0TMrAxQ
hHhh1BrYmwMN3L7chwxRkV7yF3cDNvvtIjxsKr7pO1Av1aZSmYOjcWyCyF4tvypImD6HTYIA0Q1v
7kjECJ9nNKXdO6aA8uTl3n7Zfbjeqx33JfF74hXqsHUSbhrenbaTZyTP9lNZ2j00oSDGv0ZgWWkh
PGjqDkZNkvztYxDKAG4EDFgYz2oMEoVYVIB3DIeOtvqpNPC/StjmT5Oohj20zJwOJIe88I1jTzs9
88aXZRkBRPMSo3mO4HVevCpg8hdaCeSGqAi37hJbWnsREUImataS3UtLV619ixI/Oi9FaziBUYh9
Y7Ukhms+PpiS82JCkXoprX5HjrMHxvkSmrX/tuRC2Yn+n059kVuSUg5B3SPWtvN2Hzt2shNm5L20
7mAnl9mmlB3HsryYNoRFohfdz7EMP6A+35aTWGv9G5Kh5GkcLoFMpp9enpuHeMYEOoSu/otn9Y5+
528deTjc/48k8HGWxA6R58QZermkkdxF088pSr+Xj9KpCvqqqd3s9ShwbprQU5h/lXcE/S1WNA6m
EzMY3IhrEBTFc17UikNk4KUcOqLQqGuI7Kj+mMGc/+6HN7qDxh9M8myeEyehRxTPV5FJILRsx65k
qwT75bulW1gHvIYkrOWuUJU7ZLHnKTCByJCI8mQbg7yNGQmcTz0pMqeUS3al1e5OwhJ/gpDFFTMt
/6obDYiJO6tJ9OR2SbVvRnIDyBaaceARvVdE0aHRQ+3b+/LsGL3LoH2rxwTKmyfHFtErWuZ9wjXi
2QakyaJfqlgDUhqW4OHlo+wsYhpi2/4PFV4OruU7BBP0lN8DSW98lUYjJQlog3XhyK/RzcSvIM+5
xoEIgJzR7x7xYY3IbpVj4F5ueae9smN+5CXbqErgwVg4qgzJmj9wZoIzxhClDRczUBKkcIAlyKTm
iI4vAuox0rDJJEp6rRDHeHC7Y+lXuJcAy/gmT7IS8VHmVfUemC0iBbykzEKSS8P37ibKIGAsbn2z
LnT7qHCxeKkxYGoaLpZwydfJjg/spLwrZjp9LbQkf+lxMXZKb7BcXJe+RgnBaGOAH+Lj1+rDbA/P
Gpk/3WM3A9GpSmP9MzAt7dZo1k0zEn9jejUzOXZmaTH1v8tsyk36IW3+e8iEyvzRRfHC+mA+qnAX
aMTZcAQZcsHfsIzfQ5wpR2nRI6QEa5+RIebqyz//JiMpf8psRm9RFPxHqkj4YKQhziQECLmS8bCv
WATSMz64i66NWPAass8m1H60vK0P0sSnzeDAqpuVjpp6GQ8IVx9bFCuSJZy3gK73/bFdsvt4unvM
mUMkUJP9BJ/U2c0ho1lPWtaGTDAWoSJAcFTAWGwN7LJhyQhJM0h/7uZV7LO1qljDngavnz76Nix3
kFbxxrejuVouQySq/veC9O8i5SIj02Vz0SpatFonh+0jdNr0Qv/0WMJhDEUPYTA8YXxzExj9pAov
0xiRFReSLLO0KwCIIRq3sJKo5sUyNUMM+uknpdg9VMZOVhx8DQiwIcGyMAFMdk4USTQL9t9+6tpj
RsLpkw8Yr2QcQ96IHYltUFDU0LTu7nCHsJoyKLs+TmcQBtFuTlA25bEn3usBrZ2ry2m/bHoyVv0n
UsFDvCU4OkmjfceBkaxklFjPiUZODhJcEoLIxTJUxVG1wNwc1N4TmbfsSKE4rfMqNlax13QHtg3O
k+/pELNzH0tn+PzYJvCUyNej439H3xLe5e9lZY3rpDzSUEGAiMLkPswyWKeKbNZns3tEvsbCp6EU
cHr8aPWi6Koy4M5zjnNO92nZu45oXvCRereAxA0LzVRv0+ZjDDqTblsyI/AAjMBQiq0fpCDcJbtd
+BEuySbZoPBTLug4JF50nJaPA6OzvSsIKXlIwQmm32h60W7rudFfYvVymWtnNfpk5qCJezardeXh
PMWecRJtlZx1CFgAW4O9MKyvdpYVlrwRbzcdgP6sS/ZoL55M7mVk1IRNSEyxJOVYZeGd46lLL0HU
6uzBk/IzIjEj9XKySOXwubxMZeS/kaCzTdpqWj0+W8Yhdjkjs5Y9rWDVvmon9t5eSVpFEHk//dbO
fsZ6vndt8qKqoNPXj3foof62/RT8mKdhVLQ7ZH4avahx0eWYeb1ahkmmmigtt/7fXb/lmRNY+gkg
EtSPJ2L8y6aVb5YZXirJT3JtulX/FNKakqGTNXkI+6G6jGwbyfMzK+AdnsZpwGeqRVLcTIdYZ1Xw
OwlxZL0/YXXJg3KTAd1YC5Vl6qpDGXcfTVVhD7cIt8avkB8Z0qxoI+ITwMfxKNH+3wV5LAFVbLpW
r7eukXa7Po/E4fGOPK4SY0Mtod5HaoXnTtTpCS/6RdPG5C2cohdg19PHMJRfGdNgX/avhWr6VkOg
3LmEzdhY8BZ5EFh19x7M+Jch1ZAWrCRDoR2EGEnTX4vA45/7gyl2squIY8vjrn5Ui7NyaA2Wg3DI
ui+SYh35CfweTDiDn3archY2WuOXZQMc+9XeFbAzYE/cEjD3/8PVeSy5rWxL9IsQAW+m9GyS7aU2
E4TUkuA9UDBf/1YVdK9e3AmCpI5RN4GqXXtnrnyweyfYlkQYMIZonswwTa/k7xGLnNQVcTQAGzob
i4oq+wyLxFqA9wCjzCq2mDBjSK799qcpM85tY2AyZwfdrlqyhWJs8Li9NB9lRXsel7w4CgcHl+eD
Ic5NZMZyAGW6CExdi+o1rSwN1xsQHdDEhINV9jOU5P5+HugNdNRuJRFxaVZgFNYzILty/V9b9XXk
7x1dUL8R2nednY7MiPqHVofFc2jrznWUbPKRee7f3lnSMgQa6gUESpMQgcvatVUabbsIvSPrknWe
Jr62xSudF2wdwa7IrfGw1fyJDOfJKb5SsrFb0KV91en3Fo5ykHIRHTOtbfqd6kvCLtiH7EoMqxF9
b1RjUiw3H3VAdqPLiGqqCdDpjznHd6n8ZBC3pVO+LwX7r9HUz1VjmbfGzT+Itak/mKOh6HFR/3Ud
+tEsp3j1/P6Z46/+GSw3tO5StgX4Vu2jbjp0zyxyWT5+VSG+3agc6rdi6niqjTI4ZaURXtaVC8Hi
e5Itj65G6UW7A6yUqV36AaY08IPqvp+K40Sh6d5Z46ojVDYeITDjTLNZbEXGCn7oLCbsdqWbRKbi
GWBw+8fThlvg9PMTiaOE+s3xt3icjTv07dmt1KTvw2hBbcoWeyNcm/PF9GGXE/7zoKINV6Bb3iwQ
zdGnOSCz3azbj1iitq58qDV3mo8L3RVM07zNuuIKGBkXOnia64Rhfmszq2SwzDTSBbX5qIcQBIjs
5r8pTx6D3FPfvXYhFtXzYdw0BGUOS/LFjBKAyH8/AtV0GeFronJrC/JBwpH+VUNkKrlb5/X8EUMS
SgVT4NyDsqxmCumCBoFJW2nTWq9FgCCOAXAHgaQEs4fxr9Za/9rFyZ+ABf51CclUa8ERV6jdX6ss
J5M3iu7U05+OkhoiiBQwWu+1Q1t8tz4giHpQ2nPsAgN4t1S596oaIjApCGZLXsaYtdIg2YVIu47u
uaPDwJ+S8bj0dvKoeXr4sE6tJzt1TsoisVDzATG0bYJ4dOaSpR4dXK1N1/aAL3sE/9Mo4BjytPYr
Y8vzz8gQHuxlDJ/UhX/eOzaEQIEZHrGnqbma4L7fKEsfz06yKQDf3AXFHzVI7gTbc4s9vBHcL2PZ
3wGBZ7o0je2+kctnlhgvsV5lJz9NS7ijxNKW/XxW5YaNJwHOLkrMMCUmpwxYB0qO2TlVFHi5sV23
ZNXSVxfutIb8aIpCVW44pJzxUDJpWzvbkzY+ighqF5ZkZ5RGBB2VOg79aa9sd1vB0Y/xy/CTcOjv
OonPi52Jaz4VHfmj4xGy4maV/rglO7HAoz/XhGBCMfjOlA6vkxwb4lWzAJJVTHbkxCdavH7T6Xi+
cIG9l7ErbmOD7FarSB22O40SBLA2wIFpnpCNJ/Fel9+ZunQZtSa9dMg48n4PNSt5BE4b0wljagUg
irFTaKWbXJ48DaHVVy08s0R5dxhBvTv1Sl0CY/r71gg0mOTyT9VndUWgr1d3wa5s4xzLOwzru7VX
5QnQvrZekpIlHyxkZJi7SzzNxHO6d2kdX5baxu8xMu9MewQ71uwZx87wU8jZKKzWGZBT5EjrPQPK
Tqp/4T1cDwlanjf3Zd5f1dqWezvEcCSnmCSjlj3lnwihDyYZuuX1ZZ9yqOhhzexErJ2cAZDQvwt0
Gg7oOtYUqxAN24uHP5GTyGT5n/D4WQ4iI/lEYDKcuz4n2jd0jB1cnak6lt7ZMV8DU8w/WR3TKGUn
oCPHkcsgJS7Qs0Pl9enNI5lkR/E6/7TGndtNPyK21pNSVPwbay0e0pAkQO4f9oCb9YDnGq2WeOuI
1FjQrT13lJ0vbVwQMJsGp7X+dMkZwjQvyBOXmlir6l6qiD09k568AgDDesAg6AjXgRTRBpGn7ZsB
7sZoDk+tOeKP0znRBBWK2JBm4WYRVnqsgdmrkayw+UaGjNSupUppzdKz3i+mGV0SG/OWejXJtzPt
1FMcWCf1Od7/kLhONn8yyi3jiFJqpAkC/aWuzO6qSviqoIftlt1urW3TammI0sEYz7/h4cEL/mMJ
lu1tozhrhdjXfpEh5aSfptprpc3AIV2w9/HtULtDZwVDgr4xrdzP9enIA+yk5CSoh0s9ZqltkeGc
J4xK+JWfKNJpbtPJ2ZbZaF2pkG9F4rZMSSc6ceT4OTc3fTeQcGDeRjscwYP1AUT/O4OZoCDz0BHn
ZG5/Y26YD8pki9UBsIMsHoRVpVs1f68TJ3hIyPNgmG1mW712XiDMJzhq0Zqq2JIe2s6VnPl7elxD
BPAG7DbiVO2kc2zeZwJ5kEkOOKY9ziB0EsmRA9ekenaun//EblWfbeYgR+KdmKGqSUvnEVxohdNm
ysf5nTX5LfCZaObaQhZcToqNLgp3t3gxP7Uh1VHrPoB++kWVmmrbwRtK0U1B4lok76oJo5o3hrMj
CNdoR8bqsNDd1mif6sT8jpE8O3dLY57HCcNaFHXlg2rJIBRrqN7nmwVO7tOyUVlppR+/CKaIh7R1
BAgEqe0oJoyuXideiwAwfGBzChRd8xg5RFXy3XS30I9JyMkaGEqZV+1RBHVbRxMVEeaAOQmERaCH
5QSq3uBP83tKPqf8ZjYsz4wKB5/gzC4m3NMQ5y4X82dkxl9BGhRXq8zWtvG/zrDTC5pqbtgQxYpn
iwP3Avv7FWHYqZlEfINhheyfCe62ncr6DYgn4EpcP8fJg9SLIwpVl27jA4HP5HcLaepZyn5f+edI
a+rHzJ7gY5d48oO2X1D74Lf6e/ylEXDQdEMcFwcNHNUHk0G/3ZRF2r+WhbkzUqO+w+dRPFY5x/O1
hpuLhS+R0WZpBc3Rne16F3bZj4rAWziAWvFouxbfWtJTKPoa+cId1bgHWuDZgSdBQUKrQj1Idlo1
u8kqiUnDAPHaFx0B6QxmwHhECM6a8VdjgYNQvcBad9+blFMQCoGlPKAb3GrQC66dgYw3MgdxcFyU
Hupt1Rs2Yqh00yeU9moou+SV9yTz6NU5HJ0PZknTuFf7/JLBcWZoim6Bk7tBUEQudbJ9XEw7Vl2I
Y0hHCI8Qh74ZIDk0DonUXZRebannK+xuOBkLI72dEe2UqG5snAG/QGVdu3lCGGDP02Ni1kQBlZ9a
oFWnRq46MAa9mxICx3I50gYYiPg7f6jPgyu8oRbGLbpBF8uAdP1zFsi3pe/cWQXKJPULJUmsw6Pc
nmzkOH8r7Dl6MSPQ2HGOn7OJZ+02Jz1CpJ600JvnTR5cpo6TA7z9fU2y2lXNz9U4vanmfutx1gCz
yaiy84FOI2UUZ7O2MSA6uQOmywDJJf/qajyoVtLM69700nt146S76sUQM9yoMJoHU3+oXHd6rma9
Jlcsqj8mx/r7av1ssuNDbJoOoN1lvpQUVV4a4DBDMMJE6ZOHPtoBvfQu44R4JtKj97Wwm6qyk9lv
0y5mq7iShSD2Scz8oZNjCZ+MlmPKYredIH/SbfMXeipBYW1Vx8IX0UJRE0eo8MI3cqLybwJNvmcX
/js2GwAsDhjkse2sm0Pq38ZoiuhFyqGhydU/4PnED4xJ9O8RvmG0kCYSx6l59bMUj3oNFIYG46UP
GNMByt6EFeFegRQYiLgN7/j+jhpN+ptGEwIwRg+ipUa0+N9Lnfh/30bocw5IHsydTl+ZEDUikYQH
A09tKFgnpz0Nw3IbYD/bNxmkLPzmi3fyIrSSyjDjA+JkEfDA7bbuM37ZttBf1NwijTDdox7ZDQZk
WJmteOuqwdN39LhlGLmN0csa4pfFjILNaorvTDSU00xzLbUA1Bb+C8Lfka5rQkFVBNgax9YbblDL
Jy+1jlpO6lpeCjkKgOF3bPAIbWcpNBubIFi5HVXbvmC4J2ytbjhkS+YAZ4/suZgQGyFxCJYRLCet
LXXppHl4Nl3sAtKNS7+2wY3bR/u1NUQNewfWnEJ4Sh0cKxYyW/XWd7r59N1KUGoquTqStE1jg+pY
zxJePLZHn2Mr39JYXZqh/Awa96a2YCGCn4jHnXPPsQhrZ3bg94qucIpH1AbEHKnCSNVD6pVXsK+P
ky82VtdvevPDp7P/GdDK2s/a4JwHvSDPJQEtSOJKe+ChoddDwtduweeIYBfiyTy+qQ1X3che7BV7
MmSSTUaIJDNN0/5R+xxK0+VptMwLp43itZ4X7+p4xZfb9vGNmXi8b3wHZqTVCwDQ+ZbRUURIpGBR
qiTKJiSMtkUh5TBIls95WXc/Nc2nZSXftX6DIj5Ph8MAyhM7f8jBRbrHWcv2Ve2clfKBeUny3aJZ
tY00uN2dj66SE8RlISFm7QzlvMNua8LyO62wEDqALtkdpPn4LUkssu2aub5/3w+/VY9QXSonuqUk
rqEprItzpSf1JRVLCyJD/FBFY+Ba3aUena+Qh3C7lqCsvwypcaZsCWR272n/70lGlD7SqAJbwQOm
Xv27mNjFSUbC2qSVs/XYQw/bkgnoHxIpDO4MBvY4cCeaXf8pK52lN79ZC6fg6c8YlvOTBjfmlPg6
qUtd+aYLATuU8/HVcgDALIVRXfrE+za2wrzLC6LbQ5PTDdLfD0xHnDJ141cc0xFPOsYUFkFkZ4/o
+OeIaDdN0jmxb5PC0SS04IAwbKJs4QuR05ZIpwWrXDuuB2KNaYH+LOaqevQDe6veFXSarqFh1ie1
7rglbXC7AaiEL/meX/hxaWrzrJpQk9X+pQWot8Pdem8YaNyUXbQhYGHXz3SgpplHeS+CId9FvoNx
NIkbMpi1+oNwB3sXsDOeRUEkcRRg3ln3GdTw3/+d9Yn4qZpNYje/BFKzY2thSCvM6Hcjna3qEqeT
fqcGkFjtkSZB0Exb7duUi/gwmMBge2faj0bnP+mIgumK1Plf4XKlaxstcIOP2k5o9SR1+DF6+tmo
OnB4XXJtocV/G6Yf6/ROR4RQLW7/pwM+rge0rbW61m5E8iBXNmb3oUu+q0IO0nh88shk2jSjG+DY
z06tjWC1oXUFwwKWW1FsVeeO1ZMGlQzV5owejKzNg05QYFlEoBRSdrFiyPf6iIZSGkYdecpQJJVl
ghu42GAP+gytYWRnSBLU09b4e9sIPpJsrOH0jsZ+mtrpOKI9u0VhEdyImmZSCe7Ja8wGw00bXXKE
IBzK0aNEZjGelVuDRZOME4vGg0UJEozFezvW1jevqc9aZLpvieddo9ByfmFnvpbdQC6T6e1ElLa7
qXiDOr2z8ZHddPl3ij0QK07mM3SSbzNdSM3TTg0lg75Hyoe98uprSw93Ip/P9N+dxq2+tRYTvm4c
Hk0SyfCNuf7alOkzVEeJQVcN2SoUHbQL6qK642pIRU94H8f6mViuGpS4AUZAC+rjeoZwTe60hHT1
U2OaFuo3acvmyLNJ5rgiqgB6ZwKX6VDECOP/DiZoW+Cfy8pHYQftPnbI2lxv+apajihH4fhIEVri
WOW92zKXngNiFmX7lz2YH7fCtDS2DxAEQekQB3ef63V/8qSiuLhElgdfWQqL3UxjB00wyoRSHeKQ
LU9qyUxHOx99cw+MlJKzNdHfiob5zWJBYI0DIHckLDWC4zB0gwlAsW227tVo+zuD9tNJyZX/qZez
Rqcv49sJm6SVRvyuQ3+3/mq0cURk7aVkysfjcAnq3jisZZA7g0lhKpWfKkcGJE1ziYsu6LUXSplu
+/9muSRnk8ZHkwVdcXQxJ8N+UJfGmVF8GzDb1VuBt6tw3fo6KxIJVR55Gqn3Fi41duce8eiptB9r
3bSP/xoS6lWNRW5jzGjKlGNczQx0TkDNxP9PyTEnzjb7teLTXD3d/vvn8gzWRegVZ3WvxBl/9c4g
AqYFo9OFyL5tK8teG83d9Qk1ZscmD+2O5rhOJ+5Nvcog8+MpJMBolIbwWTdQOnqW9agulgDVmpdh
6LwnRh7ttNzNmR7Wb6iBQd3YRhpfRdLH1zGz/+QgsYzdkOvtRcfXsA2ot57IsLRe1djDb9DnsJRc
Gj+vDpVTmpe0lxEN9ONolZhvThz337Is4cgyJeZr1k2vg9Qg0oYS+ywaOcYQQh9vfQ0YX9VFzcVv
4sDfFpkPgdxHeGvU0bP0g98z/ite0/K57ECvl2Yo3kcLpegMeWt9pT6jUys2o/xsfaVnu9EAXwzb
NSU99rpOURG1ErVJh4xDdBpyDDEFwfdJeGuFY2/ILSPDXIuGazf5rx2kn3Nvxgak8f84bdUrh6BW
ykqAsibpS1E8iJeOcNRHJ2nWd65VNltOSvOMzIW9DvFHBp5UdQ7bDtv4bCLBUUegpue5YYQS7tR9
as8VZaf8Z66VMZVajkxduw/SBhxmj0II4fhvvffK7x2qas5Iw8w0dP5tlA3cLWkhH0KYHP1CZd8I
jI/wPFJaQUu9q7PlbQnQsyOQq5/1GHlEnBJT6tHtYOqKUpqpcHRoJ9RtnhUxP5NLhNdZn726Pdj1
wcUtkIo3SR91OBGo2lpSCKyOgaCSAKYRgiW1j3eWXd6VoPsh8y5VccJ4h5WWLdgGkHO27ML1ViwK
li/YKJb53o9Ozexc0rk7QTlgz5QzLEkn05+su/XXEg1MCqiA50PRwCY0+sY8LJHd+JvUsZ37tv7C
D5QwiemSx1q+6gKCJdxi40SGeVAjnBlIzEbq4K6WEVq7PkVw8adpBfJHpyE+VR5s0TsSRqOkUsYC
6zr1xDEvyI/tEpD8/6hyrTZ5+C1wGpK3ydQjOguZM9zOaXYpka3SOB74W3XLT+audJTaeHrPiEaI
p/S8rgArmcHEQU5RK3pip2F9JQMATKZ839jC5l1V99q9mAznmHn+nm1S8rZQyqpLkeIX6eC4n+32
vas48dmy2eVHLvnB6ohIncPJJK4J4a7mT8nha4kk3OazX+zM/04a4iyutksWe8e6MTHGNo4NubuZ
mNwM32LL+NBSb3p0R/cXa9iGP55eOBYynIsJhemIbom0aHrRo8W+I5ziuaZvcRGeeFLD2EbmSalX
WXNkNoAzCru58HVEfrF2UbPqZHbibUpa0drNIIf1VKWjAw8FGNNYdhQc4wJPPWughjEzluos0xr6
m3oXkC2INrpFRojp09qOQVnCBvMoX+WJr+x9wiui+cBc9nGcvfojsSOX7CSCkxybdVJpniNDwEQi
Zi4rMtJL1LDF94Lgalr+FRhM9enqNtk8EejpxjbBrdPfPEcSjunq7ZvpYqNeKYup9qk6dx09fbBW
2lYV2ubspI/VQL9hHO7LIe5+1WZ3rzNgezd8BLp+ulWTylrP6lPDVI99ln7wlBrTLpRq/dRL7I1R
WrfGimjN2HZaA6I1uwer8E+T73Dki9Jfq/IEDBfMgbS7W+X2QfM1kL55P7XnRNPi6z/WGlic8coj
FByDZXqhzu2I5iNUvXIqhkudgc/OjCKKU0g1s+GRN85H/z7PzOucBM2BZtG0d0wibjXa5jsfCeWv
utezMxPe8WSk+VsVLe5zQtLQ3hxypF/UDyGPG6VtZ4b+Bz1XuLsi8T/w8SL/ailP5/Sly8blaPTA
dU2G20Bm/HO1oDgwUv3CMB/U/DD1z6oTnMIBY/60TZjv3BYflEDiUfxqLl9CnVMbeoaEx3vT9zKG
fCORKINRC+a5cEAxOES4z/rlRfAlP8aGuye0YXmJQz6qpQgoWjCfew2TS71sk2vEen76n1fjRIrA
WEvSWB/rjBvxVA2Y0S9pTFhx7tJo63ThXWWJ3jXu8Idp75FWIilwWA0P9uThqQTl96abSG8aPBBf
Y+AfrDTRPr0ynSHicDcHM/3koeJQNQ+AWVzDte9GrEwblE7Nw+DozrYZK9LX1Vh50W2MiFKp0xt0
gOIwc06qZRBP3muNem8rzHY4L4473jxAcmPv/7RK+no8d3YUhLsMZvYlbuHQ1hoOvCZEYa8X30la
eO9G794X05c6PwwV+dZFOUs5IUUvIgvJ4G4ZrvL43eczPPL/LluDy81FWkWz9Q2SMfo0rF+6VnTb
VEO/riFXV4M//BHFefR+OthqiSwx7buooQvsmaUD/NO1wM2AolDDy4JdnoHLBQP5s0/BtUpSoGQ5
aLZ7cdRimFN1UOu7aBybD5uahaHEN93P24taMtEopcSq+WIf/wg8dNyqiZ+BUNnXMWJYfEbMSmzt
Rhh8mG1nmgMHkfbNzkLA/2zYVo9uvTK+lfOAVBzpMfy4OjJJD08n+8FuaVqXwsk22ZhjOqD/jEGD
Jlabv3BLOGe8wd3jvCNhJgDeAM46x+3PvDQ4AgtfuY1RBFeBJ/W9nTMLk3aCNYltFZmd+D5ai/Xo
DxY0jSrDvsO/s1a9pMyRUsiPpt4OfiPukJxdNDsJMcK7H2r5VG0LS6YkNc1xAfKNAQ9aZ9hwTrBs
sz70RA5ubNs9Z3NNEIUR0AP8r7/I8TgdDjST1LysMIxfU1A5hyH075WCOKnmd4we3lOc4M2VcAUx
95w/4nmdz8OaRWRT9N+GLJL97UQiTmGziNb4W4QmAr5xVExv1VXdF4DUH2rfK3cetuxXU2uf40j8
zlJHQiSpxSiGejAPxRet4GH6XIoRJPCfYgwPvTt4rOXVfRuTEESHZxN0GTiGwWggwctFdQjcl9Gs
nhxVh0FYIEYplqs+7JekDO+ZziZ4CiyMMomXHXNbO/kvi5dpgNmn7tfUjFhaeoOZbZVZGcgo7Zsj
htckN8Oz3w/AwJwUZraqM+yMMzVnjfDCiQz/Xmrc1MUYupAucE54aBYtv2r+ezc798ZzPES/5mF2
SLDj+G1Fc/EF+txpC+IOEiYoBo4MYKQRAmS/KE+tZf5GzDTc//tcvcXc+63UMmAiUjqlLna2fJ8r
W1s/Ct3e2tY9+VTRWOY36rv8YEc9XfJRc5IjMABU/3Q8Y68C4k7BoUZs8Q9i7++KxKeXpSo/qnrn
amcOjVLIjFH1bpEAdpT9ttF1elDmtuTK8WoEB3Gm+MRsjfmMQAz9qrW9wNWaQKYoh59mkXHbVEZ0
Muf5fT33qk27sq1qF0XzW2V6zU8yHlXRY9Q28RHLDANdHuq7GLiG2wH0IjvEPHD79atJ/9/hLU29
8NB15a1Zpvrilt4Fg/pZDEAgDY0mEbwApmhCI3pxZJnHckePo23yahfU8TPq/vamy8a7jWbLyGic
CD+yWGZM8gFK91efTR/sHdhlAti66qHTnWS5GeS6QGFGA6f8sNCyMjR5fPVS+x4AbsqCPx3jNznV
6Z8DyCco0uOT5aeaDJlJX7UmedTjdsLW1iEd0LX5Kkjt3KiKQwi0t6Di6FANVL34w4oz47ZqS7fb
OJSmoe/cgPYTuJx0q8+ac0y9Yr4ixdq5cBPuUZB856SJWDaSQZkcfhFOYes4QWprtrpLWTx0zofd
jKNc5omU8HTa5woTqY9mf1/pmNh7g/RwFrYXBOKMxeqCLqXEKvhYnzcc799Ri2LEFw+zBNHlAows
ODx/T4DO9FKJYB2sYVQ4pwR0nvGeJzuodq5UtFTQRVDKLraG4XpmIuIE0b2gdXi2mpa9dfSME77y
6LTKfWlanYaZXD21RSULp0ADKOsph6ULMzXLn4dyebIGE6NfjqkvLc0Hk+74hVExvhSHRLHMcH92
iZngoGPnUoO4MdTNS2/nl7G196uiaazp4IjEme5Lo3V3oYs6tiaeQxV4SetvG3fqv4d5fmfGtXcM
xnreqQKd8+d2tLCgc3/98o3pVpbW8ou2b/Wzi6w/PYO3i5piIOmw7urJrTYa0WCbLhm/gkEybsz6
qaFdf1OCwxBsM3KKfnpMDZLc1QBgKgETGQgmd7YFWzXuq1PIHajMLz7GjzvYBNA7LHcEz51ah0i+
KnWeYSUZz9HYbofAC06TkydPpUsnSx6aUHa/KlZSy/iidMr8Al7O2ehZYhPs5OTnpLXrU157xP60
RKmuDRrKjG1l2ATgVHpxUOv+nKLYxsNjQwiIdBak1N3pHd5TP0E4EBXAMgmvfuQgEuPP1sWd8mOh
ckRnlkCRt33vCMc4/ilSfUH1PnbHORQs/p45/GZNgK5dIRaLy3JfaJA4/y0CSE+RvSxLuKsw8+x9
kjFOiQUpHkvC/DnTe7MdPEdoM8x9xt16K4O23jiCljf3aXrWhdVvQsRtJxN7ETMlicEdEZc3FM/U
5jGnCgBDSj5XuVF3WYWwM5r5oSd8jOaR/dxxBOGE2H8uM2vCVg+RnrcQ/o/crZxptJjGB8qday4D
AGNy465ukzPBmMjqku+sEFaV65Fuj5nosbK6+OfcC3+Dlay/C6rltjrTo+IT0AV+WjKN/kqz28x8
KFqyCCdvvjMzQuAsJZjSxql50VLLRI3XDo8rWlf1LgxE5S1e5qMlioGmvpG/YOd+qkqD7KXWfBns
nmJIWidGIMup5NlwXtF5cit+FvVWXtSrAUzVPtHQ2MWlkT1ppeVv+AnSX0X/0+ya+MLmgaBC4tjn
PMyuXju02Dekoot4nO8OeuF9YunR+uu1ymi7/nabIJzuo/C+EYwn0qoeAYcjVDHEhFqxSr+VsQ4u
A+KNEQk0JXIcoYiTaA4pPiOyiKRhv40ZPyf15K1aSGbB1Z0o+3f1XRpGI8OgET5uPJ7/U8TujOdB
0g39xR13KYJvbjec0OyL2/UzGz1iixTlwQWioQDx+Zk2a3gQdR2/jrlVbOYw/U1GXvIqBp3us45w
f99E8ed6/CPCN9zz3zrZVWbgP2JGLKIRR486XWnuFWsLiM2RWB5P8KRvU7051j1pe51jwnckdfUV
6CrR6iEWxDJJr/FAhpmJdZdhSjNfiGF4QE+1MIUCh/3XVT0Q0brUgXVHuwKPsU173++zvzrizMiO
nZxtRjjVdg7xX1vVLlt7ZtC5AIAwRjbxEA5aVGz6Nu0JGuSipUV4RcR3cqXWTH20pMsvoAgG0qzs
QW1nTFvTR/UuhyS7jt1Q+YzrXLOOIgbPMgJDGT2aimlomc8VjwHWQWegm5p2of6sxkm6G/22Yi05
tWHl3udFZGL44gctXPESeIjNTfHdz6zgXmljWRKCh1yMb3WN2xaTb7BZ9Wx0j5xrp13DsF5WQfXf
lnywDJcKtQQ9yiX/6mvjyOgrv2lTOFyFcJ4n0lV+21Bywl688oQjk2jEB+Si8riMELrirDxq7cSm
wLe7MUcze5prdyZLyz2p7VVdxiRFUVPj+syqH3NvtBtVRiA4QnWp9NQpd5kSpeo5dnjydv1x2/Zo
75Tcge+Q+Sml3yZODChissmpLupLNAx6gLVuNOTF4acWiQFwRnEU8gFNnALqqos5BdjR0+pjtDOY
q1Ja4yGiuI8xQHmIZneaXmB1ShO4/1qSHKaS7pAy7EKpI+dEHcU9PW129OiSbL5bJ220iImLQWZd
QQRahSBxn+MdBjTPqUqityWWXF084q2gmNMOFHX/J5KknzRONRLa5vkQSNJPtfRfsbVzKqfD2YF4
3wFovPfYC0Gu+fHeb+gIFT04D5iJ/EXbwLsmDtlzfV1ylI+y5OfSLd+aY5R1+Y9q6L4YQtQ/lrC+
H4LfSlsy9kl+sYtEggYD45p6EecZLcBEvAp86rncWXhULpFWODftm5IoqIuStBB4irjVI/quAq+7
S+fIf6JZj9WYnG8sYeztqKJfiKpc2ClmHvcquFRTnpByrV/JVrG/N3n0NbrRg5X4/VWnjX1OlumX
kpur81pMXNrGRMtwVqKRzqpcTDWD2LWw6pV+CcFCeEyBKm0SL0p/RgTNIumVEBs4Y02ONMIZdplL
kqWlLdcxzazHSOgLRpziC6Wic6mi4qZcHUvxrBrIGWM9PXxjcZ2PnTzXGR67Ym0V5drHNEKSajKH
nrjqDwRoZpAPlOGGShUUFWtvB+lnp6p9K6v1Y3WknT+/mKYHDi3xnodCnIY6iJ6NxgjvxiEuoCFV
yd4K5pabiwiQYuQUF83jD8T+YGa05seURZd0bEAryIl9NTsGcZBU+KpoKunWblDR94iniItadWVm
7T+ruYxtY7yBEMRw1qk3BmrvazQsOV5wqcjpcFaUmW1fazolRz9tcKqoQUqk9xezF/R4wWSQEZUn
p3Js3C0tI4O4ssm5mxbyyDA7ABsoWLaaGeE9CjoZBDSnTwtDNpzenXfuZNBGE2Bu36iXkQyaKYRN
J6cgnmijF+lPNhZ6PcQWtSGpQiwN2nfbHji6j/QW1dvE5zfsEaXoylqcigHt+FX9gAidfuXhnO4F
aq/VemdLutzaESW7WuxGGXPl6fNDGNryJ4rTkDBkoGOqtsgN4NRzg7YPCpnEHkZaBwLSjK0DGt5s
r+rRnqjUEHTRJqC9flK3YzXRbFn/L4vXGnufvFzZoU61LHwyFiTQrut+FWRIPMXa0knrRrAjaS/Y
iy5b+L1b6P2a+mHOK6wy9nJKEH+dukCvwPoReBWZKM4CgYtQXXx0seurf5958k+zEVNGDUlq9+8P
wFedyGm89NNc4RVwn0elHUhy6gD5Vq3HQDHx9OQuiyPW+XugfZWPn5ylvvWtH8IqtWcDbtSmNHSG
jU7xCFkKBGhBraK5DrXqhP+4kpk/ZaojxEiab4s8vyJW0iV+FKG+fGtwWGj9tKWb28x0lAndgR66
jQbSFMyl/qIcHw9R0WXfUcplQBEzoAOVqTHYAik+H8aTO7fNr0xqXAx0NBv0mwdIcc57acJPVFNK
byjaw5IjUqlnG0UtlcUp7vvlW46b9kv0Pa2UMMDaitEpjY3ueREJQ2XQ6HcmyvhtbDJWD8hAwJDl
ooikuLo1053qFAKnNq9V4X5X7cyw635VoefJNCqmZ7UIHyufrUy0nCzsqfXOxVwQYkT/LvYjIA+L
Mz1ChmzuuiTLN5oFhZ5WzFNW8OsFf3M2enPDUE18ODrI7HBuBcpZAHdqBaFgtK4hWqGnAZ7iph16
n4M0Y1C1NPUVo6o8i5//zXjqkS1n1LLpELnZdHNiFD/CzFZBk0xQedChkNr9NCBbDqbjMnjfGl8b
jqvtD4/7TSDgfRjt+pLXbfiiLuB1npEex/fqnQZLANwkIKQ+SLWXBtzKX1Wnm6bDxug976nG+q7l
Qf1R4LH5+yxWYEM74roatqloRPvIraORlyT3nZYBZOqD4jIA5u1yvH2fUwOysSfUuhi8w//gFtoe
IeYqHgOr8JmC93o1CQLubH3+uyoVpLz+0zOoV3QCmiq4Og4xK3oKuT4akvalM2DstTOinLYxm5c0
wIpcB9qr7tv+cwFLUurhmoYMRxsTzdoWRvDZHQTV6Y4AMkmU7Y3jkqSnpTODz0gDi8hxu9zUZjsC
/JSOzjZJlkPboEkgrhB7td78H2HntSS5kTbZVxmb64UttFjbfy9Sq8rMylJdfQNrRWit8fR7IsB/
OeSsccxmyiqLZItMIBDhn/txhyC3qh2yPO84Mfk5A+083HudN15dBErc3xH7LJEVm3NRtUUPVmoO
7byKuBdXRt2k+zzEcJuxN8YgJOJGSHcDXotwWoGGLm9YWdhTAjeWwOPRYQrcNSS+cJoW+Xr6YZb1
9Ej98UFxzctiZOtoAy6r4QHAgYq0gRE1jcwPG6HrWWnRrhZtPjFbWqZ9qz2rQf6uKy7KiuXk62zA
7+ZkgbkNOS8+w0YOIJEplLC6bUaHFr/fJXTqb9ZU53v5SvVUFJwsRYGVr3uKEzcdtMw1Gt10kf/Y
JFZuCVv8dHFmx9pHzDbjLDuUkXno5yMVkeClNU93d7NfJxu5be4aZRPm1g60N1wtfQo2IXjZY+JR
9TQZN6dn7MGJN63OHZk3eTqW0+4/vsifDdARQHPXD/nzQkwKmnJWTnrDuSvtGLFUbp9sG5NJwCrs
bGL9HrTT5XUWDz/GJvnNz2lrW3ZE/ClfbafTT2Fh16e8qsILzR6cZ7rSJCFuRJvG6N5Z7vQXy06+
1uTPVhmxuYs05BsGzvr4v4mDVoiKZc8AbEUkVrfcn4U+09DNEGMT+gaEXTaJr8vmtC+5Smff3qt2
BvCbVPbJ8I3mmhIO2QAlCqlnUjs6FgNrM2NrPUddSvFuQhfqInwESs2BXU/sFY/yH53Xf05Vmmwt
w/cA1rbXgCqvF2eO3P2g0jFACfAp0DT7gyKPY2xmxtMAjuWPIIuqwJUes8cgIAAzIz3+X14ZOZJD
kXsKPybK6hKYskTQ01NAkeoadgzpKwoooxsjY22mJSVdrvPBI1NZmIJ/+HMwH/OY6OYMG4O4a5yO
thUzgO9qO9VPaHBsf0xl1tcSWLT8Oy1IQ8Jk5XaoQGIzUDA+DCckZxE4u9Y1jFtaXaA+rGC4x2yO
aVZrV71RdpflWxUm5Uo7Bi4nrsUBoNuZz+cqJr0qaXA5b/V7xTkhx4CIRUB0DMXbeS5KjixJ8aDp
HZokspeXtuhMgWVL4puo7tbJ4s+0xRu5NyDxHCQ0EkMrmrrscbEq48VVJuUyQmt4wH/4Xsvgg2g1
J85wdMZ+vZhQ6UmYqffFhMeYAfcThW7lLlY5DzFaZZfSjuFahsx0IyAzJL+NS2XTUe51nXrQ4+DN
gZhKc7H/dRGs6poqEZg/N3/sAeiYQfHA2lZc0QyP8tUsfhQHXG2BX5wLq/8V8gxuTSQ/cbIrnTJd
Vdqo88exmVaWdKFkfWhB2SKvQamJ/OK7RMepsbK2f/wMTTqhnYJsSO9axabDIHZo0Ai2yzmsCpgq
DhZWzUoDPVUkX2Wib6hSe9044LtzjEJPeTaTaMBS/JZj/ojt8D5qt+Upik9kn+jJeJ3Hjql7laXX
JAY4z9t00qbW3eXznJ0s3H5Hg8ZnmaPFFkE/I4B5aCdibZ5iJdpTkM2k1PTcm2dgwAy9gAtT5Fnz
FP6IZ/nmyZwtlmm1QQQQftcwUOaNlVAAx5Xx0/TpIpFXEdafc9o19rbwR3poRWZYK0QHt512pJ0T
bL+57p10jQOaWXsNna2JuhV4VKQxDV+S+K6YzUucldo2LaFmoE3rd8y/YAmBNa4mZrOfUZ7dM2fc
y/uqiCYdJ7Jw16k+JwVsHjwu4cLEyvBq2Jn6HAVoT1zKs5Z8pZDS2YSTDYbe+CkN1Zi4dl1FCK80
AgM+miAsjOZwjx0iJxLI7XkEdWPlkjYkn5d7lA+jW8mdvk8N9dme6MKuxozmbLTY3oqi7/HY4gJN
dvRS3AIgIPvFnl+nhMry4Tq6tffEIL+4Aqq9Av4s7gqC9/aP75ShxUBvQrBabC2ezpzW6ypKwEtD
3Y823aLS1FXp+HiXBSpNRQe9HVoXt3PgXHqGfZo4Nd0tfGlMZKxH7BXtHUm4vfvQrI4pa93KYbMn
HR0O8K4DfhtnmxftuGz2EDTBCM9eRM2LSkWvZf0EH8cTZ+j8e2cUr0pcWRzos+lQqPMXwAbVrsKo
RYNuHmxdnyVF0YBQyFCY32QY4zzIKWWW74KURDydfVdvjj+CIVKeCTZn+7BUp6uhQRsmQvDdIfa6
wuDMxUpSg7wky1lPhHkK72qV/ORBhVHBmqxXkOvDGvE3haGtWK/DyvhmF/mbHMpbqtvuWSv9fVs1
rJTwxQ8ZU6TdovBgQ2d2k3oHeJvjpxaZL41dlgm9qvhTqghhEP97ks/0KWmjsoVyOJ6BVsP1mZtb
FnxFjKn3cqLg6S/kxaCj6Zw7pLzr0BjTmj1Ttbo3nmr2K/S4cnuedewA1e9Hm8AJfsvdLLsVBP3s
QaPgkIAXmWlziJaQiMst6tXBLus866kFjfBcmtAmYQC/L8tJFNBwImIU8qIeKkwDDK2qQ+VSUIhj
1eA/D4cztSXZOhEdBgPHK7qUp0dpKMxKxARSYzJ+ankPKZPhNM4QIt17dpOQh/HaczRU2Bt6Byl9
htHEBRDvB2iP+ECpVQ5FoT0Hq1ChD7qr70GkfLrCcZMzGNs5c1AekjjjZD3M/VkewarvJRiytSdW
YtYd60VJsK1otenRe1LR5TzrzCvtrl7rKYGZppg7wr4pmWO3HZonRs0NlKIc6cA4yhfyx5wGtV3V
A/lzhO4hR/aapmC/JSYsfxQZ1fM4E3AaaY84tj6UCNs65znsSbvEOTsIB+AfX3RAZStGb9neNIWd
B2rFUUp2GViwXVMNxjqgVGKFNYz+Mr/0b2zLukvYZjvG4hrdpLq1sXwaQ1UhgCWif6IFp4pxFZRA
P1NySiPWbnEbmxomqMn9qtrRcFie1vT2EM71b1aoQjrknLyRvzs1OXgN5F0lJSLFwvUmMQa5TrFP
1U4aLNDiteiqIeD9pbFZ5kJ/D0bUcbDW7Nlkux8AcfWoGOWMQUKrN1T7v7E0JhgIEjA6YXbrNS9Y
ZuXFhbQlyMIYG6lNmtas0umzOboP1ArlVewt2ZKuSsGwoU60RE/l7670Y3mT31UzxiNz2LeJVi/Z
HhnwaSF3wNauvizYVzblMZv+cvqiJ3jKkDx2IAa1ewDhYsV/Of0ICWIuOj0fSjWGL+XcKTuaMFdE
w2fF4P5lpvMSBD3b6fFC+GF8bgPNJ1o9c80XojSbOiT5lnkunXcSxsFMmk5HuChwPvtgP4osqEOm
5ciqwHZp8rOV4E2cVDbvfdoo12W3MSIvjuQs+paiT2nGk180+PQ7eFikYRrVPnWKBgpgssPPqi4x
A1Te7ybzrAnrW5aq00bNfWeLVHzEMwyjrwN+ABwg5eiiUHgifuR4Uce8QQzjlNHo70XGzYEDNzqC
HII+gsxehjQno2M9SeU9tIAfLJdXpNiTABXnm3lUbVpYoRggVYFZ8JC2n2h1FgVebPLrk233vy1a
mKaY3i69QKtRVyBP4bz6XfzLymt91baueSUFaV4Nv6S2baQWUYYcHTP9nmhtjO9z8Dn6D981yMCP
nIqUYEUUZ8Iii36cV3QxaNEM46bAcK915JFkis1Q+t8DwYzQ4F8Z3u/8Kb/n8QIEai3VW4pR2Y1h
rd1LJtxk2x7yXF6gxbJigw+OMJr1+V7OytlvAbWUd4zCvmn5FRJR99RXDG1cMsqcXXT3ringF6V7
R/JvYTy+hUK9V+lBWdgpWY01cHQpWav76bUyHEFITFxa4eQ5QXh0p9nAFSWn+hOy/TWe2b4NEICL
wr3J+YldYzmN7BgjhJipRE7/yDl8nbXW1feVZ+orfhxtYrbryS6m43ededqrUVn+U2t02SvlioDH
veHRw0sjbcIMX9q4Zo5ZtAbN9yZu2Vw22Xjw1Sm+Bon5kMuh7pKqQCUBdyP2OJ2i0llK3+7G54D+
RGtgxz33zN7P2YWlrZ1TEjpnVALCKvLdI6N00EWNksehgQVCg4Ja6mdXqcoVlsFaVNsx6S+Gb2ND
ITy3y11KxA1gYFKZAGgqZZuMVkHUoK5Okdazr6aegYKkHlSg2xiPMUgHrF/9kxOS9PVNnVD1kBFg
WVymXjHeqApQAs256z7GiY5S91MUF9DC+/SqOvB7at2YmUGPxUZRflMwflEDZ31fVowWSpL41JNd
25XBhfPmYQrM4DhYDMJkiwat4v3i4EqES4V32Fzql33lR8ds/62unSdsz91z4M7qW+W9++hIx+Xz
p+rb3y+ybj+kB7nuaoA6z1Qjh5vaceyNXHtlwXdfDmcpBNnkVlf98FnoabjzIrs5zWoAhwRc31pB
9H9APgKFkuXORr70RtrZGZlXvJcxAGvxWcpjI1ySaZ+xKXpK1yX52U/8wtGxxIOztXwje1HnGYyO
p1PgYbkbOWggCHzEQU3cuMzhNkGGX9simV3P5niUjDNtVgH5JPVrN9pQNUaGeJFbf8yVZjxN7IKw
gl4tfCB7SMrjSr6UXxQT+F6MGUJPp+nogLvah5U77cDwgtCopmxVlFr80+Y4GEzt8KnSfsQU45ZP
1EiPYqPaiy+OHY8nvew/IrGBnfPQv/TkN6z/F5iS+SnTiZhVYmqMyjx9ZnjxTcp92twKcLt3QSS0
D7k6OIeIMeEuL+j9rieSJZEzPxyj5DkDlkQmjOzSuUUaZ9zZ4xgstXXVHKnulM+9NkHjtCe4n23F
UwLKxyr4RGf17JUdqpHoX4H1h7PyIxvBlVWQs3d6hCGfUtDAtM1rgZ6xa1CshZO5XEe1cinQx392
XfEyhh6QsTKC/m9ScZPpcKgiMgeRn5fXNgyQtAzXvni67j8gYD5ojsp+aHPxEW2WWT6lMSQyi08P
6/wzzj3jqkf2tCpF79usWv0aTM7XOJiqjZzSuwrx+dYIHm3DhZdq8zdCheVmDF2KWsdU3yyPZF2L
/K2cTCY9DRVdhK9LzCm9yRhv0GNXNU0860ok6ugHz46tfBmMH0aISjyJ9SkFgEwEtlP2gRnDvPbq
o4z+JuR8V1XmzVdlLrd0IH9mBSlR2oK+zjifozZ6qF1/A1ijY/Nj42EzthUlVMFT1jBtpHG72cli
hd5IaCUPMmBTHvB+ZiXaOezi8uCYxbm3A/1oVuRgBfWrSoE80cqin6xpXtm2afyWxPWz9MjCCYFr
mTveMXdsUF6prt4IZtMzR4w0Ya09yKqXvAZ43oa5usNerK0MClFXmvQO0Nxe7gsnoBOxrHjcT/O2
bnp7N0TGRu6TKxOBGmS5hXsJpQwc7psHbWNlK1nFdKdjZxJgwQJYBVcssCa68hKkf4ufW6iYdq3V
z0MDSaexYgg64LM3dF21R4OdepwkeEMyxODCQmr3lOzZMxRauwyX0a8a0tLo0HWnC2/12PfUvouX
k+8nFICx2UF6qOtjHRfFxopsDPLuax2lqIganjzR3Kp0Lr6J0g8ZmDjhd5tCj9IHBty1KOYyLWxR
JbQuyP6LJKhh+sWDHlC88wGAS40Sto+UzfRB9dGPMIIFH3bITlIwOoMG7mg+0Zk12mBK4cbGh8S0
yPNAjFTWfdFpPKc4M5dRexRXfxEnTH0mQ7umSk1ZXUAwPg4GbwdJud1NSvlz0Myr39N8BE+DKJAP
+XKlOXTD5A6hhKwf2Xp1UNrql7pp3c0ya1yAiySsUuzcY34CYTPtTKd8KIMZ8SeaY7TnsF0nE30f
Nn/gjUkwZNtX48xdiGvEo1R2szxuHC0v39zav+QW8yI7naFSCGArYfNwZc6J8hlmxS6eTecVuNB4
9EdMcJ3JNaC5OjW7sZAh45e6c4wj+a19I/y9rumDsiyMcFOpnA8QcOiHwtTzFJLdPQVB9kXihsac
f6N2crpQhS2kmizUgJGFjGXootYQRHo2HQsNOXXaZJd7Hg2Ztop9b3jzLVPM2rrqRuQk+5qAv5Aj
2tCMp50kGaoMxICZYcu3vRIpXo9Il2hlt/Zsfn3BxSHqtprpQvFy6GRyPt1UdX/KUlMcYMb6VPRl
vMurGW2/yLDw4pO2sXvdkbPTC6esb5K4hG/UXNlRzV40NwbqJIfvYZzt5zl2n2pAMee+4BKa1KF7
mBXMI2iA/qGJ6Kvs08BfybvMCgNj3VpRuVIL+4NcoP2TrdxRUeZvTOpxW1BQfqwrw93mAiCtJMnG
quen0lIpC3JH/RhiUl5XTvarN3v9DfMJcZWaiWgfUCNn1ymbR2FQz3KWeAL5XxcnY99xkKI74ta0
49My9MQj2m390ds0mR+e8mjq1pgpdnL1zFL9uzOH12JorFeYavm+Bdi8kS/jbgBrC35o1brMX7zY
5f0QWBI58iS/GQA3NznMWVG810cGiEUdmMBgwvaMoEg7EI2uz4GRnfNBwUoiXkVlW/AXpqUSdJ2h
q6JeUGBcXH+42oWD8cuzXiYjUJ9lLC1ROO1G8Zz9ULB+9wA9aH5/kpW04HbnJ2bnxMq5Ndy0a97k
d81ozvdwZu0ynalbKXmrrCP7R2zMwd62p5KWLDGzn3Ia3uVGlpm6rK5qQfgcgLdR/obbfqsnDW3K
po6Q0jjDNkha5+Bp8fyCQfZhhMN4HfSUjEpmnhyG40+l6mpsjMQsbyRxf1hqmplvRMWKqxXHG615
G32EKO9zqexDdJwhDimTEhcu9skSiY0CWMUiiCDmLHlDMVzQd8kZLwFJb926OKp3Cwi23IN4rpiw
GTC7Legi8iqN6brYcpZ/q+gTOKUpHmF6iJsnRzVeuScZm7TDdxr+tEcZ4vXHLmtTlwwGAL5jxGcw
1qr6BuKg20rvAvySYGe0+bCJitJ98tk/Q0Dq47NDv1bcMAiXz4VS8U/WDPQ1GAhROxSOrfPUuBvw
0L90zlkNB7gTwFROflR9zwQlccBtafUn5nI9FL6r6wyccw1d5+qelY2DTLtbLIt13fBg7ONj0kDG
Ft8EasHYZBru7ONMdtAmDYqdc01GeNtt5V0LUoUbJRzZbJeM+M4k7RgwcCBYNZJapLgVkuU8boqU
zh6ZQoI+1gK+cS8ASUXtMVkl6RGsamYMUv9TtCw7mbYarhxFnd+0JqUUUnlSu5tr98WpQuW4FhPW
eyAZ61jPhzf5HY4zLDIjQKJE06LLUI/Pi09GidXskmchARvVjW+Kku+D1uhZX/PkJuY86ixIPpNj
V7uUENC6VzJcleWmtvLhh1uEFH/4goXejNxw7vgcz4SXfCOw18h0yT6qJv8FOMB2GVX6OM77/imp
tO6TpVTZM8ZJYf+6V1ZZXN1DXh4gbzC2DIKj3MI2KkKRz7N+H03eGeyvzsSQMZWRIwyycVTY1tYk
BAbK3mUOdQRuyv5FX5hhULFfer0V/mftrids4EUfnAoxE5+K17cc2wH8lR1Npp0TvSAcJluzIFTV
teULNd7GbwraF//PqVBLGTAriXlXaBlf6a5Zfpahk25d2MVHKfLz8IFkYkHAcVq2oqZVPdtUDG8y
OZlhCRg58gZ33w7eR0EHg5Jcr2vwsANYmWNj00GkVLq2KrFQSYTZJCrEDNNu8A7om2aq/U3Z59jb
O+ex7FgKwHIKPSEJVuQn1/3sYn7Jvp4iOJWoknMHmIEHarSKMk5XDsnBl4l9JFu6+RvKkEWmiEYP
IbpefM+JVo2STadKRP7FnuCkNtM3q7RJz9FuIaWBoXWaW9pw4OkbE+q82Am7cZFfYRRvIIKhRVuR
flacucSQiRs7poGRe3F+aW2zvuWMxDYU4c7bqkdBK8pPy8K7lOmauYnaNr1bzStBTbAeVTORBmMo
4en1m8LYbV/ThJO4PRbwPr84k+qfQlrQVrrp1lwZQMZlYCN302Z5Gc+PmE6T+4KuyANv2/kxxqJG
23YCfi+WhbAv2MRO7mc0uQ2mWm3YKH0W4PeuzygTylOad+2jcHDS2X1wIX+i7vt5+omkoqZEBsRU
aAlNiA1f0ubZaUwM/zbU9ck11syasmSFwbPpWv1bFVXvnSBgVf1wbizNean8EreyfRimkmG8GNOn
Wrr3SRSuG6OvLolbl2cmpu6OegN120LjwZ4wNhe/G9p1L+KoGlxocF0bbcrjD83W3j3GTz+60cPC
AT4wT61LJFScQHxxJxoblVzfFCEe2tJtzFsd8rvOSfAVKpG9X1Y7wvbtvhogFyBDpILCGD/YAGRd
ox4y/AlkyhF3nSwy3kwf9QPH+KUX9D2nRGiUV55jfMxO/uy7aQX5XOgYhC1R1LMSgoFIiAW1ap0i
R7km2hsyhnOXoIlBJaLSZOyHRqVu9qiJ2OnkmFzNoF73+ZqOlmSfCE9K/MshKb4beyLBy29hR1Rq
jXOOhCoahfvc7A6JX3+RgLEeQRgaaz5uy8GoMGn2QMnsEuubYNRVUajCVTIO+APrZwU27VYpmwkP
EOUwC6+qSLGpV+mZaH13CGqAJJ5Zf2BHx1JH8B7kZofSUA08tEwzOTSW9x502S8ZO9N0g2YGt7AQ
oDwk/gATaag/Kp9qZUfBoc6kqgMqig/OtWjT8Mskf0o190NX7O/SXVln7q7C/VdhhjtWTEKQmi3v
JtcJ3LLtBodaxmQlRz7GM8Jamr8aJk3UccVwWhweZ8wZC1cxtYMSvQ1eVKuQvsA/IqOwwyAq5zIM
RXXbfoPVR/MfbfcL7gjXCSMHIqyZMTKFFEdQ8UVTwrXNvfjum84qfQoazfnmKDxBu6TGBkimfaWT
SDVWacDCperwYKvQmL7UrfYx86fLFYJo2o4Uzfy0SNGO5QYPLpHsd8Y583JXYHLM7yp2Uw4zIpCq
N846oOLwSa8rJrlGd1EjbV+R9GmxJuoRY67GW4fsFsfpi2aNxuqf//if/+d//xj/V/CrgN43BUX+
j7wD5BflbfNf/3S1f/6jXH58/Plf/8Sm7VJVZAAoMlyPmKzt8s9/fHtEecC/rf2PAKAZg0sRAZ4t
upUTpz/4vaYfWnoZm256HYfQA/TKdip7Z7+DVMhu63l29INb2uo9TACopuB9DD78d1Odg6OpuIhz
XtHs1doeth05rXXrMNDxHIfSw3AYHhVFFJHfu3f5imUrO/YqaGojfEdvNgigFeaT/I5zqLoekw4X
eOhWl4HtaUsDDacGfSdz342GSzIJJ3czDky5bYqvwXhIMa2P6uzskZlKyrB45FwqRTnq9wZekOVG
w3YwDP3JAGtzDOh+72uyCmx6KiZVw1GKEWOLHbrstbMcIzuTa69nr/3mzXrzcNqvPeOEzQiM/xqQ
UkYKyOlMGJnyEheej24CQwCX3K0r1Xf5y1lG2q4mPuaAKtUjhq3qrlJg9/73n6glPrE/faKWRjWD
qeqOa9iq+tdP1Gg8Z4ohzVAZPzsE3sSlNJkpSvRgMvsk/qvblfkxUR0LFckkTxE2/dlSWtDIxbRP
wJ7dByPkAJGClcRF0a/VllxznELvqq1OeQ97+AIMQtnCwYd+79zh0wWCc5P/sAlOXajE77E5Y+kM
Z/8QKohLCWxnlAwO/gaNpaH6Jc1+SRmna4V7oulUoRtRbO/RYFLDPcRpBSegMMMJC7ECu6EwSM45
irkxvdH5YmXUfBbIf6aB0AdCtp/da2HgdqSkx/ia9+htY9z9Kpz5tSSVvP/7d1nTzb+8zRZOI8tQ
HUt1TPPfbxwlJGiW90ARs6aeTnLdSQn9HkNbv3dd+atiaPFo/DI7ZAZHyrDqwcFx4jw3LPxH1+lh
ymBmoEnKfooM3Lah1fTA8VCur7P4cla1yFm+NbOZwJAkHlix9U6VlL/XLQEKdHrjI8zHg45cqGbB
AGk9qO4+BwO6ETkCZ/rzPDHsSGINPqUgiusDK7iR0eHVkaTaGxbJY7k7t7sK5YVwGC4FHav7PFbs
+At2DT6FNXjkSCraxY+iNkxIG65Gy3e+93zBxRWqq6+Q4IhELa8Vl9ZzZHW/JXaIDJkI7PtkgG4c
ImjWZF3vKaDc52E4uyBeQOakDzn5bnCaXZOiODkunXzMsocrygmsaXlCnzp/x7weJFmhpctsvpzC
p7AqFWLZ+NHlAS9SkW+02MbyKWCjTdDjQ+LR/mm416HXYKxbLcd0YZaRX1zNbbaQUB54cvQdufTu
BKUuPYxUSq/SuCblInJv5I3LVRFgJVK7MHrhUCsFhrC399ZAPifzIGYT7EFnSr1iF87VrS698Uuf
b8cIw2qhR/k7x+bg4Sdvdb9tlObsU0h/I79pvTRgRP7Dum56f7k8PcNUNUe1bcu1bdWw7D+v6y4k
V1qfMdcPQ/uDq9N/Mc3GO/qW46ymqFJeOB+1L5nDsqna9ZqVaiTdgCJIwNMANeO7e9NVEYWLpnnG
iV4/I/GRJdCdIxHa7FEXkbazsQ0jMc70hrsk/iShg4KQYnnLMdO4G2aeq1Kzmg+tsffyyAPiKDt4
zA8h8o4pLKrcPVllnh+KAqAyRWHzyY0DG+mUJGmPFtGgxtkjnDtPycfjAvmuvKHAtujPW44oPxMS
9fe/v8HF+/OnVZT3j7OPyi2OedlS1T+/fzrGZAVADyu+xuZ/9uERTCQ6Ubkni0Hej7//3fR/W7TF
b+epnm56lmrohvg4/+UxbM+DzoCeNO0y6EVs/RFNpei0NCnbMcz5NkzIqor9yvyYba4dCEJ9ui+I
zu2azdJxBsIJqGJcXpIi+wU2MD7IOSo83dd5gDMmX+kkYiw3nFdTyAZozqLpXutBs00rKpT//m/1
7xehpauWLegbumkhpOh//lspE1ebEdJ2xFbWs0+ESasnLJO0is8NkMtvcvQsv0QwBQFXkPvxgrrH
v+Kc5qiOTiFk+FWaKuPN1QbB77CMrUGN3mGYkQKUhkdSUNON2Fn46VMM3FcFVDLuODou/PEJ7bK5
tW2Roap6x0Rpxu3o2+qbV+Nqi7WBpg54ytvIVca1jyx3zub53ZmN7krB0bXU3PB7Tu5yTUHAZwuh
eGOwG16pfhBvwyDULlbw0cxFcGeTEz///Zun63+9hS2Nh7fucMPZXBo8x/787uWFmytOkWOQTMwf
Mtxou+xtbLLyu6BULaxeFJ0wxYpJNic3OQ6YsIWvFo2Fri3S8EJqNpzKPfC7XFqRPZI/SqLC3Gee
ka6sXOV8jVnQ1dRXudFDZKeqwvF2uVNZz30btQ8ibxHjEOGtMwzmc7I5l/yOtY0960MrCGkbeNv2
VYwwCaAXontTwgvh6WEDagPo7oaXgutslbE3eXICe9VmbNnxUw5wRCoKhIHw3EkK8sj0PIwa3nPf
6MZbmtUWeW4hUjglHYVJUrEGC0mgTcLoCTDD5IzzumJMeZkDX3v4s32NLew8TL9+hMqAEbgcmGSI
PzpyG8d6lpVlRCAnUWNTlchMv5FM9t7nEXfUIvEohAkwBnX1aRqs8IQAuyuhjkudoLGJdjoehxjy
I++LgDFRWXeoi94/0+HsI+i1BAesUj+Ypa5CzY5vKFbqM/CFuwQ5UKR6XWzUsxUFAMM4SU3Id2eD
435Eh9cDVNZBqqDyS5VReShVVvFryV9CiRTi23YNub/Or71b/rQ5c219Y3auiw8oxtGxV82Z2Wzv
qFTGIN62tvaawDlE76mhhst4CkWbq9HCHThxrMkQHffyqMY+zt7kWnZqEwoKFpIZ9+e5ogFgR6Yk
3Wgc4m7K1BdnLXqXzzJKm43tgvQKp9mFYgwiWR4+U9faJJqjn2LRM8AWQF8xa7aAHJKWtc0KkuI8
DUw+xyESgO59mPj2T21GYB10AIZ99yXUhatInfR7yXqySyK/3C/Mg8QKXjNwmmx1FcYzvo4qydyy
uTmcQQEDXWvQ+ivh6l9GJaYtJH2vereYE8v9S17HI2Co4Xm5jwZ00CgeyMwhKKP0O86O9hx/jRjs
7K3SmE/LAU5eRAEJ7n23JM/AmyMd0zyvEKiQZ2Y6y4kTT1smAT2T7ZL9uGPDU1HwqRxMrap3lAwO
VJuQxg+527ZSetZUawJkA7zHYIa1VH6inH30JSh8KU0Yk/becSq5Mjc03qA3vicMbvizCgxwrrX5
WvIr5Re8M9oZoeg/7YNNsQj963OSRYpzhurabJk8zpB/WeJNnebv2hz9jZ1p7QZDabFD0op3ciVR
cvIw8qV8Ux29unZpciiIyFyUcSCBM1bffJc2EDZX/Gzk3RH0fYP0/5xEF7oeAeQ0Kg3SIurXB/iT
23omnqqkxFPES56c8KjbStkE9vcqT/GI+3iPCmcryjO+diNrelIbt6kKQUXULdlnsOBl0rIqUhlR
N4O3xsqp5jt/AumjOJlOxQps5MgNGZk6TL19zvfbv1/crb8euy1Nh+7t8SFqju24mvHntd1U8MtU
jZWwMkSnUUmQaRzkQoQkZoYsdk3t5We8899n1R3PU2CET1YTfiFW6V11AeGKq5vc8MovWOvWZp+5
F5cM6N4d0SNM0agpvwDXCPnrG/GOfCQKvYQNTmF2LucSdAafX3YufD3Zw9TSYSoJq65t6D1kYyiV
EzesfCfLcPA2oeN3dKdpwbYuTAxsTKTWlIixiqtbKVVJyj1M3/4SYjdUhUPRI6XE5GdyANmhcP79
G2n+dePEG6kZNsuGhyDtqM5f9rktLjxLDYp0O7X+Q+l5IFTASoAD8V3UdL9SLeCxJH4k/6Hl1caO
gzCDh2HWzn98aYCDHxPLh/YjVGgAoUc5Te5C/yr51PKLlbVbV43SdUeQ60RsVHmigcLYNxqONs2i
Ktgqd43vp9Tk5LXJw9WbTgnAoKPbaf5apk47P7C2VZM2WxTxIy0W6jOmWHdjt7H3nJS5ueHWzR55
h0d/cNr+MdDgs9FmDAp//9454t7813sX+7jK/0zufYPbWB5x/2XTOVNCMzeZ4a8hIZsnmceg/3A6
y+9cfNwb24LhL7cebrrRWQHuyAHF1h3DegPm1ucw39AyEZbtqhQvC41m3iyl2uD/16/FlUC/Y1kp
9XYaETcl9lWmY0dT/43wQXNW0rwmmJ2bayo6wD8omkdjDvococ6JEl/luPi7jGKvCXl9UIxzPdYz
zEP7zSILIKbtYLYUL12ZAZk16fyRX5Lg27IN8LwPyorSNa0I8d6RiMuhihgnj9WBRQSnVKLu5VKi
FD/CBONUbSnVTi6hTHq5rl0qNdZaorZrmT7uxEKEz6g6y5fyu6n5DwcS69920yy1EPDZChp8VLZp
/+WM4Ib2mFsMbOmMZx8rKyk4yKlbZ2zDdWhb1VNQU1vCG7Dic/u0czB3WdLABq/dDZ4DOozFZ9S7
sL4xFcWbRRvyi9ZeDQ3RamVsrWNP97cK5qtmDOH/+h2boeTqCxGNhLfT1F6CAt2inDrj/xJ2Xktu
I8sW/SJEwFfhld62l31ByIzgvcfX34WCJuacPjdGLwySrdGoSaAqK3PvtU+zXuD9LLynzM5uKO3M
pwFRozaEHJRqgdsS+VkRtfiRwwD1sdE0u95PoF4s6lEb+NslsEpcekt/0QjCq67N/pPaK5ZXHFi9
J3M+4zBNnhza2FeAFy9x71lP6sEoxc94MejEwqYnbkz6F7UdM0l+6jwp72PBAV3J90bKqp369dUn
oh5CMgSzKMTl0BEpwWI7f+3cz8xR6Sm78BbUJ2xoFqo6SDWXoZZXGu6fK6bYz26Z1sciS52Th+Ll
dcaZUoRPfNj6i3qA2cuJIs7gRhUVVSmlo97V0WPqTc84uczrKDuK96khyIya0jkyQ/Iph+3vXYma
AqoeFLvCwvKV6awgufPmO07x6sm0fLXsPscbkgZX9R7D0+jCtHwmCZWfdnAx4WPjiNCK+CPSjxqr
53L60kuAWasXJapgImuG9iXg8ERVxKRAT9p2t7aYjNCASc+Ag65zzcpdV49rg2guL1xcD0rD2VdR
92ghCdI9mkqCSKaEnPMzrhL09HOlPSkg0noSweGACJgxy26wnOipwwV+8ubicSjNetv187MSEwOQ
7R+VeiXK6BuXE31BKTSGlaEVPnlR+Psh8Y1LVc3RzZkWk1qcjCfyRMC8FCMOVouqctFFAXnsIJjL
4qQurlmG32pNuw9x5r3oEAtwzUDSW8RuTefA3PB6Z1N2VnfVxmBBUyHc5mSYPWnGR/5489zS7dsW
ULD3bUF7yeWjR7Hy9zP1Xsuc7QBF5NP6w8aCA2vnO51cZwwlTK3oTHZnbRr5fmi8vqTODzW21f06
RUQT/0hDjsYzB94q464t3e8SRS8m8Ch4DN2igaPUxP3FCersMDdDvHM8KztMDVGamkFSTks4AWjH
aImLT4qj8plP1qeS0cVQfSzmHlcnN+RTLIPXOA7FRhXYzMZT20DU5fwUZSvO7BjAZjERUgDJg9Nn
3SVzgLmthkM8Bt/KkplbvMDWVfqQ0Ie/uhk9KUaQUwd49K1J9T3bh/UcpcVTvCSQC78idEqKebdI
fR5qYrMe/GC6eO7ANuo6vLW8b9upc2BQGV9bd3BO7ZwDbqAcGZzGfGrHMTsLPKO70iFljzNM9jZU
AAH0msSLAqT5b6BwU4ZQ45ymfp76Ljj0BljWtHGct9JLiWXh2Nm1tbfq8ELT63ZC9M9qeGaJPuNM
g1kqTvT4kpAst9EXSb16xlZtXsycW5mWAGdRjJ20xmXMTHBeSqe6rpP9rM8gKwp68Ns6S4MPMtCe
y+KHEjL+Q9kyS3O+dAyu/rH8AB8yTGQYrAGIGEOiHnTRHMhVfxztMvu5PCn8EuGiShKOyQTZVbnf
7ccCTdrYdtimneLZmoFF5PYYHY0cZ8tQSP+ZUlJ7bkswmfw3daSbNz8a5isTzeoQkH2FRoag2mnp
BHVebd4SzT3Hs9BXZkXk0keSsfOidutZ9OEmkYTS2Ho2XwZvoGrin+bjtt4mTR0Sovn3Q+jAM3a1
sj6o9/rEOKKTu1mj1Zxcl+418a/TZyh2C5u6iR9ro3JfTXc898yHHiZ39Led24F/+zJYUMz6NEpw
wznVxasr44jG3X9y5Pc4+sJRPdoW1dx9XJ+5kFumJHuzndnfT1XcHry6bc4thsqtOmirh07MxxJs
mZk2+QrDc4FM/HbiqehbsUDjnDm16LRY7pPj8Cktog0vnOvjbJEnjjmhPLfgQgGFY2tLXZE8CcLo
katl9gMKDJyXUXBA1WQ+Jiy4e62l8aS75XM89PYLFiB9MujymYw1srrcKiIBTI7fWXWEtCBQU+wU
kIvs2kLLHzKmHYTbBtdGoodohDOhRg7nXTUSZVj0yWsRawReOQKSZ2Swj/uA5FhJ62Izl9genckT
HyqrC24dp03qXZd+dFd6B0zeJUXvYmuPnOGQjxWVwHL1Z9bw2grIRqSpY39qc+PYzrX9rDK+ZFBH
5wgS18UuhjfVVDdz+hhrs8LrtG4fhxNxfmVv77NOGk8lyUzg/mR4Ij/qWQXkOZVzF37wplgn6gGS
xfMUNP1NAbr7vsu22Ib7Q+0N+zBmhrgKGZ1u5K8xY3E3l416qFqiPiJ6y8IdH1cvCtAQ55AZBrzp
4vvq6HD10kW7OKXhDjNLsl2TiJWwf6U7ZbbuXdqld2YETDOxhA+bcuV5QrvSNJiwlS2vSjZRdtWv
8BvneO2344skR5/N1273UWm8kiNQXNzWIlt+cZ1bAY4JGeU7TvvFvZhqZ1skXn0SedgzbPRqDr1+
zGwedEiQTRgKvmuzFdzVwyI7U9OQMkRqq9xwtkFn2qePfeuSr5EXBV+idhBsi2QPCxqMp9hL8mcr
qj9rIKRf3Cx0aXIGGXtZpO/+/UDxP4cxD7gufV6H2pWhA23f/z7VxhKsuivJ41orjgaiq+qtJAso
UD1bWy0TfyTWumljkkSkxt9YMMe7erAgfm8EeoK9QtwNxHLvaPw/csGQaQnuktj50MN+Fhz8KEGm
6bjWZe3BWXP7orYu2M+7rLHF3TOiR8OP7GuL/nGTexB/wxm5ls+8OOnd5KPuwxiW5QD/VibPxhhV
9HmhTDlgRrZkAYhtQW/7uXMhebpoV9WryTWyx3//6OT7caK3zBOFbpvCkyYiind9lATFaWsbhImv
JZMLRWibVVpyoy2N9GApaSobeXpIquCGDInqyW4mH8c1UVpzml9IPnyOFuFNMh9Zozxy5Zaxl2OL
4VTUBj1PSU7eROd6G1UyejRpct8dTdBLYf8I0zr4yH2TbXEZoepansUmXdowb/BAL/Y8G+D0uFhk
hsh/go9AmVfq3tGkpG/TMsIFyVrap4Z3onCrDmHnR4cmLvfBxHKRtAjw3ey5j4T+0uBS9k3DfRgy
Z5dqoGMC/yVKrPLe0G9viCI9toRzHcI42LeDl71NZe7Qgke1tyhcHNPAtOj22q5aOq0MPdAZcnqR
RXVX+GXf174zux7PSUUprCpKbcg66P8ZSxYmdAKU/ZO6j+ohp5km3eIRtIcw/K9RFcgHgirkH24N
430z33OFITzSUGwmxsx43uksPKIXHSdq2V8WCYsjhmFTd3rxQDsvgqaZ+x/bwUm5k0X2OMOj31c6
Y7JgbKYb6W6CdnkErAoP9JZBUnXCrEXsWFMZd0DUYDqt079fj6bzvjfAv1cK10BI4Lk0Vt79e2sw
sQMhRqS056V5i9rRfTS8+zCa2oN6MQ6Z+1hPLTtGzrCpraa93kjnyj0JkMhDdtxl1hG9ZgJXPfQv
6kHqVgoFMtyo9rJDnb/x+8nda1HuIoOOYJfrvvGHKZT5vte2fPSeiVTYYJYi7PctSs+3SqEFbrNN
E+tZcGFulHLH6s1vThLAdywvvt/330Xpl5vE0BGbGgtTnB70j06emQln3+egInSto8qOE884x63n
PjRych8017hHFTT0f//8rf/5/KU0HU9wfzL/Mez3DcJUqyYjRBG/89jjl9My5HOwqyYNbKWx1dP5
p9mT8Zy1zsXJffvkRdp85DRF1BPxohth+/lD5MTf140yasgWkCX8M4YyIScJnyEJGq7kvs47RtI/
hwzgbNoAFlIMs0xAs+7lRwYd03kK5wVg/XeMDjLD+sknLGv6w41iWf/T0TNtbn5hMBGVLiKpd22O
hg7UKFtsM6SsHBX8zjEWlKZexDu1V2h2T+uMwKd+IpGvtvtnZVlBYRFs9TzTt5hmon3f+O1zkWTR
PhGf586hQuzs/DjaxXyg9pruDZ3UZVllLS2fyih/MN3YRZsTm9CraS0xsv+rqmK0xhUuC6frv6wd
f9UWxD8MO7gi0kDW5AzTsLEPZTL1j4ByXiLbMnbrH7bi8bdQyfRn1BmGf+wmD4qdXZHUuKA5anHq
a1Ge0AC0O38sf7QNYQbrl+KWoHyxgjfMMub+lDjzzUqzkwGxA8RXD3Yuxhe2nEof89bOntkCkKUp
nciQDcXnskTIOy0nx9VYZgSZuzUDi05p4P5qhir7oXNW0nxsyQCZp6iwPpSxkR4QjIW7LAXGqMU9
e0oEvDIfzX2TBe5t9ORNx11ww2x4j+s4ehX5mOxTJDtLQNdEgbkPB3yx/4wbcz17FkRFou4sTuQ2
0C1jFSzzhYRlS2CPf3cgVjm3MTlQ4Ptg3y/y4tAEJqdxpQaNS73aluGdMLpt2WcGlzpyUsJIk23B
gOdgGI2zF1k7MF+KIqKUJ0KvZZ9fiNTlVI9reocfz3xSDyQlbjJCaR7+eSuExbGRmNBObRta6x+T
8dgf7IqYiZiT6i5t+r8UwEVWNnlZYz5uEr2fH2zQA0KG4cEucb3jpLrWheW/IQtu4J97HX/FtNOi
OXo16CFuYSF1Z1vsVcMqxMF2Do3E2yhnMANrBDQrs1q1UUzpGb+LSxoJCTDR4AFwor1plw1R0qzf
1fVk7cdU1idvNJEQNzMtVHq/e5wL3gW9cEeTgFhPjbrJjYFuSWugITjB1qyHhJFgJJ7GMnVPhAqR
TzwwVfSL6C+RjeNdn+iuzcREGjn5Zf4y0Yv6uD80IuMUMopfeeAgfQcdsFcHGHiyzam34xtuu+g6
218VklUZiad2+qaqL8gT3VHNS9WDNdXJyeSbMZzhWYdwc+5an38yY9RjHqV0wzBi1htiexeSqBl8
1+LxA0ewiFA+ufF0ffqC6eGu5RrKoWJmX1lsy+r/qx5M0iwQpgS/EZVDn9NJLoggWrJ+y6jMHtBU
YDNLS2Di/VB9cdOQlHFW/U3QawHkCQg2hRty+P1QtQjZ3V4HcSTMOb9ayKgU+0cA11bScVQe1hnN
zaXQUvz2Tk7Ga9LlCMGb6hKYY3lrPD84h9oiZ3JhH0dm+mH5jXpf9K++F3xTrIk67u9aWA4XPtnv
6B/dQ7mAETVvgibveN5R2bL1majrKuVWcgYQnvYY37PMmm95itaemza8rEy71krd1XNJVo6+WUtm
HG0N0Xdog0VSikvbGXxxdviJXq4knJJgNVQob6tyeXTASzlAJgwdxVvTEqOHrzXa+HXfndFpCPtk
DDAxlRG/aRkfhGRyEA6b11vDxqROKsPf3KfS+R5xwyRJWR70wMTKPhbZG9rg4WbNPpHb+fCRUI9x
r88vBKpU23/OeKsYs/dAgNnxxdD1z0az2B1iIoow27+MWT299nnnbrSsbk6gP/I/DJ1W9dR/Tk4Y
e6CadWnFG6YLgPldtc4OWhTQUbP9Wq1jFP26whYYNWIgMYEcWCVpsfZAnGAcezozleFWOUGw6ZIg
2dmD1l06N6cOT8BStOmGs3i69wM3PVlSLz+NI9MPCrDuMmvdQgv+fTpSUgvNIOcIiuFGEju0UREY
lIcXt5Tupxhn7b4Y4iNdXOyMOmGVfLTW87odBZoWfXLm2Tq4Hv5NhHbFl7F9yVC0fLGYW/DPXDr/
sFK5TtvfwkAdEX1fSe+WVMkHN2185t9/51yy1cErrVLiv8NtK4OrReiLtXPjS9fnzlVFR2dxWFx9
Mh21UAwOlEK72nfJ7G47y6JMXB5mixYFOn3Y23SfmETMRA2PrUT33yEX0b+pGZBCvaUi+KB1/qOW
Zs21AHX7lsTNk68RC6+sRTNlIG6hbF+wqaYY1UKmen+hf/5gpLH+IEvB4qBTgxJn2X9wLRvSTOLH
m3wADLv1xomvoWt/rBsms/R6q9x0U1zOt3606LrI7OuIQm0roZodDL81SAyHcWJnZEkgZBsYnKBP
GeM3fC7DgzPYP8kw004zAL6DpzEbHzl1brpm1L6TVrbLIi17gIA07uh2fbOQVj6Do54fXSHmjVW6
xqkzXOKWjYL0Zg2O71H3tcNYiA/DYLm/5SdGak6v9Gl/ky/DzjhrpoMAkmTOczsY4z5wCKZmhPSo
JCyrIBkJfwVdGpinma9ksNqE2KeNIISClKOzjbOQ8296FJn5FNGqYcDZ+BgPBtxwqi9VeQ06LNhc
NwSPP814zN7SoCj2ARfYpsja+YF/5Oe0MtKr6wzpVf0P/KjPTyKTBSinMbmWwDFlhdiwLUlITO0A
HHW5JKnYPmP4xrrKKP5IWLf1kFrM7pZPV73iS/hcImS6osgGeabNybljBSW6uCkv4NRptscRDjvb
W3qE0VcB3txaFMsugIvDZI7hAdqJ9pFDoL2dgupjk+HzLkWKzRql6TX3YQPYnU5aDp2gKOdt1Dby
iEbXP1c68AXqSv0Ly8dnMtXBrzJeByzf3owOwJH9lNW05osZsPJvCqw9/lxHkF03fyEKhDPHsOlc
cGMN4eX71q7om0FKgBgke/9Q1uBexqXmLox6AerSmlMvpV3E236K8mMdZRcFHkjG8JMwaIFaonT3
Eyp5KGhAHTZyFDdl3tcTCZm3IUduLdMSd8uQfBsy8Luq7Emt+/uZek/EJIf9nrZmTEfcqAz3wJib
AyEH3cv6E4eIoZOqCLI5NE9rTw2QZ/wikz4nssME0Ala3RP3f/QBTTuDplZ3K777ayK7rapFzdp/
brE/1L4jLxrQd0fVvvmSd8BhBCTw8qyuaGJqiS63jW46JKnNzVGhGnyGG+A3LcZqPG7JjWTvFXly
Xz8Izt8v5eggtGDj3xjWYk4nd2ljfQ18kk26sL5YTikIIuqGimM6V1kSaShYnUI/KvsxKjuy6IZQ
P0oTP9ZqDmf8X2089OMnPxvXisYusfNvwPb8kFySTtZne9WrU3p3isv8uG6+8wQGsgVTfR26/AU1
9nivsu7e+KZ98UxpPIhkClgRJzpBmOQRZulnsuBT7pNEkjY8cUFWUYAsMgrkRa311kBoxlJbu7KE
DWITB6V4A8Uwflal5L8fU+1FBvtuI7RsBEBUGw6NDftdxy8Zp66IerJmU98lmqL3qmcnsIaNV4G5
TLzuPMYTEccVkR9q1hVB65jMIb7mc93c7PtQBp8GgHvfm9n/LJy4OlBgtOflFYLPfEuoFbIwOFRU
721KbQfra4N1nk22I3Xa7DgUll3pUz902BFMBAa6P76GC9ZgntIXK2RD1uzus9bL9jLAJkRO7vq3
AJkpOvPiD6LN/9X1gEQVNj1QIanxjPeHV9jjjZlXQQ9HEnu83rneuj8HsAFxZlZfNCPU97aOPd+m
x3fw8Cfv0ZqzmxA+fzAApD3izUkf0Wymj6yA7EbQNAl446V6zyiDbq/GE3B/7Z3aGCUUJKZB9TWD
gcFivJFNCEjACaddPEZQMsKo3wdGhadoASv5rcNRTvmPhqjvtu1sprve8+JDDUv/sN7EWZPRAbWY
C2QNx4hIC/L9MDgOgTEECNVGsQ2nIsBkwhyQYMtsPcn84fJ63xV1TNcwPVTEyF+ps95fXmm6pFL7
cuCetcGd1hIYXpvwyXadB9tDut8FoJyr7Ca4mR3C1HoAcuoVTE1wMpzDnHax7tjDyZuiiOn99JdT
yr0hIvlYFw6QHCn6vZfE4bhh7NudhtJ9HSZqkdSN2zd3GEDnYVvhtyZ6rL+KKFspbAhNbI5ROaxT
v/UROwnOF+CcdfR8kXMBLthtODfKo6vPNlrXsSRWZsqOOTf+LTUd8Qcpj+H8P58UhZNOw8SwHS68
d/061zEKV7N1NcohszjW+N9m3bcgJS8LIJb9qB7AYTiPlmd+hsEOREf/EvZGEe6MRLjAPKJXcozp
8DbLLSuz9jn2iNA1dVCSeZh/iaU9HWhYhVh8BZadsnsOjfYV3Vr0PcnJ5exS+7ROmH3bPUR5iV0u
b8kstoet5/QwaFGHPtYIJa+uVjwjgSq3viWaZzP1JHJPz4ZmNBt3SMLhg6nNz4PboEet4OEpMhbR
GkwEJ/0FvAs+zLy+YGCfnkjnc3Z9xiRZPTShY18gYX31nWo6Z005brVKh8eKrvBoIVhT8kpvxpxM
snu+qzXvx6DXw4M51OVTXcbVJnB/rit0NCIutPrupeZwUxBedgg4Y18KirAqbuJth+cYEuiNwCJj
N5cQ+R+cSCbbbhFaq9IhSPQrEjuAXRPKpqmNuAg8CB0DujJ/RkH0j7gsyfigFb+lEK24qRSS9dqM
muFT2ybA+HW3O8RSJB8kfDHpc0jwtci7m7mZXV09T67So2tOXzHjgO8wm1S4jzqFhKE+woD2d9Rq
7s2AQnrClK5vRs1EkJNZ1WvV68nJrd3qVIYyOeUWBttQDuSYm+Si+aaPuqpjv89KH2+Nx769o60Y
ofc5hhHt+392+Lzxt0lpmA/8rs42hcp/UL17PYOz2MUvrDVE/6DGvXioDI9aQI55PqDRY6/5HKLH
kDXDB8lfSKeIjVi9rOzy57+vL0oy9d/bl2s5Du14OsQ298479eBUTVM/9YwUhQ4JrBNde3NFTjIq
KWf2wh5iLpLv+zAD67y8DEWJHdEiNxx+w3LAK6GkNNNAU0wHQjRDISEnpQMrWFto0AVgfpkEKM8N
cIVOWZAaq5db18PuVUy5fhqXcfKAT4oeFF3xrsQNm0VngkG2zsIcagFPwYCfP3hJ7d6V5KGpOemj
g0p9JNukEaJ//2y11XjS/H2u8xery7snrnWnSXPaB4IsV6+c72pYOQj3WjlTR76IWaOcyD6qIdqA
XC7odeuDOY/uorqTt2TU5CfjEvUcp8xY0moiD6moF7rxrJdfKqgKm1Yrw+3Uz08tgII/LWn6ooH9
7y/H8/CEWousGDbR+yWtnTBHsrEhnBZJi0QVfsc/00S9ieY9/oclU3bheHmWX+3o3ebEOC0SPaXs
DDJ0MBEX7s31qeVDtyHloY6QW5HIJm5uh/A+hGFS505MzZGTGdZxXojstzTL9DVhRvOc+ch4293w
jUS7hA4obEnfekiisMJNwpBNFrO8mvpMaKLffEpkcfFi56aay+nUvkKzeOCASPIHc3GEip39pKr4
boAzOpN3KJwZAh6288aga9pViFbsRbtuTW4Kmndc4tUXSwPNEnRimnXmO2cakSAE8MM0OxD7OJ9L
fuutKjMbb35RImJdkBObxY/4WFLW0ur5HzFkPWKxS/1PlUvUFcdD5xVoZnHRmpvMCvqmc+h+YGfA
3i9Ma4PJnuQ7ky6h8Hyy1/RRu2mt0LhZdA8WnmGZe+FDzOrc6kXzOcB0bZq8RejSNyYK9W9umpwz
vYUp0J50MdtvUVFX9Jbj8QVCFIrB5VkuzcO/39/y/RQF9xZ1g2t5mFeYo+jvylPBulFnGn3i9Tjf
MKmhhwg91zeeCfWIPzJ2ZI42m/h5yF17biXI/cmjEWvLcDiOoJhW08yc6WBkqCm4+3kPVnuNYYjP
3klZtiBn9LS4CijCZRPuyrpKrkVsed9NvcYsLoz+wIlA26HX6k6ZFqMjGbLsRqbL4vo0dtQ2LANt
1jy6o37MUWTcOO2zlXT/SbJVTFttxvjWdqU4a9R/5xUe3IefkWhxwajdg+v3h5th2F92W2IZmkcN
ASi9y+RxQpSg2DhxTQaaqgAlk+BjlnTDa9+B76rbK79+dDVo/h+nuN7LCLBz3Jn+s5hQc2ILbflO
m+6OAeaqdIEo90uumIxMhLo9A6LLEAFZ9VMzT4cZN/GOHBoqT+Litlo6t896nstj28Il/vdv+38N
U6gPuOIkxz6L8vu9/MALXH9ubRexy8SkPI02iV063R418Ws/EXLcLXit1aJqdN4jZqpfmeZbt7h2
+rccNfTOL4kWrFBF4tOOH/KZxpXedxFmMrNs761O3K6s3b2IAI5Z5bfMCLXP0KDvhqnR9uFy/zA5
nr0vOvPrH363935EajrbBSPjGstZ0lQGwv/Qags0PWFSCcjbS9DkIGbnpLqCUwglZOcisPtrjl5c
u7B/OXb2cUR9F8bl0VHmydgabo4cnyzrbNCKeqGCdF4J8D25VTI8xq4YL607f1ehs9QKw75GYbWh
fMv/sKjL93aRJY2Ye5KpiucgF5fvbJW2SUkObDQ8mHZXHNdcIlYel1VvnnA1YGWUOqDNKUvprmcO
BNFNU/VEmJSkX8KKSi9q/sap30W4aHlvkPG2Q5WUL8i3vbfYF5+hQPt39bM8nB78ZDqmunH2orn9
2nAa3U5VkV1H0QE0aeHIKoFiJ7RTgHNqX8w1hfOSiDWM6Pz9XoCNWzgfsdY0W7+R+n51NBeV7b7i
dLjJqQ8vAI4Jv1Ho0dD1Q8I/Spa+BlKi0vNNOoEARDs/y1zvruuNt3Yl7L7HETUzYbTD2LwLwUjX
M7Rs65QM042oP+dxPBDmqSNncy/DXP40Btu7WrKAe0pmqRMB731qgzA6mYV+RfOmHxw0e186BIGA
cRrmXR+yV6VHwsXWP0GQa3cxTQvl1zKMMD+WdoF+Vw9+/ftFK95P3tlPhI6zQCw2Rsy075bfxBlB
kw1afFhNWiJN9Ec6hJB0Rwqspg8KBp1/P/iAQ83C/1Yag39zelu8GbSa6xogyC4zYvHZRskFntFC
tI8fk1RxHfohrFxdw009wBxB6cbX08e0TDXY0KdS5hNTXRmfcpFiSVhibwY+08tU1xxBQu+ezMZ4
mqX2oO6TchlDVkazQ+5unM3QhoFYEhW38zNu7yBKxNks5RZ40snGc/LYJ/2AWaiZjyREM7g16xmm
s4uMPerMS53uvOVF3EkPSHJp75hM3IM08W5KVTcQmLjBKuLuxCBiQIbitjbpiX6yD7oOXluY5g8T
qwQiXxlBWPJtzJ2QeB7+/XtC2PGu1BKAQJY9ktVTSMmZm5//x+oirb5lyuKWh/WijDE0HEL9h1UC
B/NIYdsbnfvspVa8mkGCkVa2gASyQx3XsJOW0j5btdAPIJ+6Lexec69WJ1k1XPdkK+/0iNJLWU8r
WXH7qd5kpQ3RPhSd5LKFfuVpPpI4XDCK7KHsexPT6ULPt23hlQ96Y073stWwD2Ot67KNHnEtVYi2
Diq66p9Tl3pW+s2pEYT0NjgoyRDh6EQve2R7lhSMZZoOmEVCd729dVnUD7n5TYIIP0BEGXE+Nf1b
0s0BOm8ai33tzYcsNczd6rzgiHYvZqRlWRlxDHpZ+5mBxhaTS9E9MbIl7sKh/eRlMxEki/dsFHyX
ejrS6h+XQsMtcOpBRSjW+A2z2lVMh+4qw6Wb65Oq4goyt55W9bUzc1RT4tWQ45Md1dvF0swwUZe/
jSwcBKneBj3auCSFb1XjWn0YkZPdDbSyGRTKZ1/jikc896kysqNrJBCpjYNP3m+4rYDcFjAd/KHR
jmO+UOiHJey7bIy/1vLC/YKj2wVyhls7HACZDaqNWsdJDU1iaaC2dbRVOrx6Gb1PGmKrBflI72k8
M8r8lU51dS/9X3Rz8PNNpg6P0wvuTM+trbPwpwjxbah0Z+PkECSzDXJrrcI0rQQwCAZnI4Mp2oYe
F9ZOXVTqQekNVH02iLLfG4r5JrBbXEoUm7qMwEU7zE+b+qHAKaFmIIYHnKSCpnzKsng3BrF4UNLx
0kj1LQM6eYjO1WlQn8EM0eiAYPobTsF2OywiuToesnOgxP2V9i0kQ+Swtl97iHicE5dvv9D2I+LR
bUD/dz9FyTEgJuxGH8c8GnMDBf9PGhpV6PznyUkI09AXAZFtOUz/rXfHWpnVGIHxeOxX8m/VAShZ
NHy9/QGQGPzpKncvDY21rU8p+WFIi3CLcFx8ynWElgQvgsExrvHy0MWtgUz9JTPRTVZLKIBFzbmN
s9WlGuPru1LCAucQ7uRtg9uIm+Cqyx5vRh/SvEXNah27ZQ4JoIhVtBbR742yC8wGvQ2YX63EGgpZ
ic7JqBspp3EPE0M6mSdVUzWIz8jn83Zl6YEdXGRXE6Gechf7AANafUnyjbnR1E/8jElK4JF3aEfz
x7ZHayxzBKunerYQiGjNX4r3pEzI6plVEORkpoIwddl9/8PKqjoI778Ky+IGXGx2tqEvW+R/rKxW
NMhCN21/nwzS3HhFH8KydcIHuTwIK3jMc9c8q/dDK44e0qRBxh0gNEMVTKAhVMXzRPLN1XL85KSS
qlDx/EIaBok6GAkF1KFrqsW2njy2DDdhd8/TJGDFC/T9BAreJylj42bkUqjTY2N/XWcjOEPwD2QG
PtyC6QetL+egZ8OvvtWzq2Qlf7AC+uVeku5I152PYV/Lj2YIPTwvP3XGlO0CZ/A4l2pX1fabsQxJ
ZxIPJNjsG/rWu0Sz5JnKTjuuFn62ZfIgP/d1F2zR7/sozcviYlMmhTAdvLbrjVPuuruZGEu9/9k7
w3TzYD1bXdrDbeZ2XxtaWfslB6y+y9TZHwnwX+qHCDeHNdVP6VDiMc9WGWyXTcmtd0js8Nx2aX4l
2FvLOnzNkwxwizY+2Az6r1mIumG127uZS9i6XxDVgAY/tw334C9E4IbjzT5XDTAx0F3gGOPtjdZv
iCazsSE2WYWzwmRXsZKYKhchyJwximlKt4Ozy7Ej42iM6G7aR9iyHsMJwnOFAuxUEOm6N4rh0DT6
sFXdGljN9WFddT3ZnzxI69DXQVHmPfpvQFbHvh7SJ+liT2PoU35JWZ1uyhKseUHCTHtimrvMQLVA
Mz6v5UUzmwwux2ncZzKoHichhktcNSZRTRimzRExiVKQNZN4QTKUAvRCW+yGCYDsqNF+pMW4JZUL
JPhiJw8rwwHlUQ8H5j4/V3uZjifsD4ZpU9Eu/utGkq60BQsaSk7B8vVuTev6lKCCop0Ood+TpUnH
IrPIe/WLOTznofUZ/b979tM5BNEGTkeL4m0OSHV1E4JdPBgOmDFnIcowfhzvvcWNxkDB/Wb+8rNk
B5rF/gXJ9V6Tnfd15hLdzH1ydYol1F7kJJEYWBnCXtjMIoHlE4aDkhhBw1G91Br4gYVLXrPKDiUn
Ybis1yqDnfE0qT2yJAhrm9SORxs9i49FlKY75Sjp2KrOq7OnCSUJmt40H4qOLIesQeHnB4Hx4pQt
RD4j16+GJewreZ77tmrDax8sjm2ZuFjxrF2IVYCRDNrgqHkyoHeKVu+PbsNkrVzsNvZAlkeatE/A
2xnQzZgnlwmOPjq0fh39zZ2z/o3+Tkz44WwxbHG7t6pDDRjrefcQFhEWpwSDKYY/+hjd0VgklFoP
IwEaqv1/7J1Zb9xKtqX/SqHe6SaDQ5DAvRfonEfNtmy/EJIsc57J4PDr+2PKdY6tU1XuemygXxIp
pZRSZpLBHXuv9a3NpR+mElyNf5Yeem6/eQa1xGGVmRsSOIyDAyg8Cpsa1khWWjlARkx8YhrdG8lp
V2ZWQdmO85cOQni+3MPlX26Q549ciFB9vZ0YbYdoZPaP1mndLIBtoMYc6K1II7nHFxgv3Mn67jH8
gtSkY9yuuoLQQvlIJa8hAK3FDbKAdSyGdBV6uXP2o6cGQ/NDzha/k0PP0dS/NnPknV/G7XLMRbS4
bEFVwD6qqwuP05esg3guAi47xahk7P/22TuKbknUp+5GDZ5cXB7WPTBSb/+77QDr6fzuxtDYmlhz
hpMV5ze4KU9xZGSMOEBXvtUeTWK6O5hivHUNCTcwzk4d8fAbZYIpuLw7Rh9bJEciaGdeh/kjLbja
X7gnVlwwyvPbfN+TgYdesLUWSAXibzF1MLvKNaGTCzxxpKBwkYgXSgbWLobKeXgratMBtACtifg1
sMpnUZb5wjkHmQfUPQtQh1+k9AMjb98l6fhC/ICDWq9UNRJsN8sF6X8rwsqiPYaDbRR050sTiku6
du5qxkmEZl+kjGk0Wieiu85xq5BezPoFO6r3dqtvrTHkrI1NdYPWpd3GqiuOLKU/bmivheVicomz
5VrqbziKGyLkMHBWDenUMUIw/4I6aczwVsdIdJRjtM8AdxxtcMqryhnu3pY9axDX4AfTQzI3ebOw
sE7/vib4i4+bFAnDhfIk2Ww50nzfpjLY7RW+EbNZsnu5v5hF32RXw2QVi6YEaPjmII1HexXD3l++
LWtkMHoGaXWMff2jgE91pMbSM8zEl+8QsKUfg2SvUw/e61YYrFCYbDrL4y0Z5fmSdp9oHT8zjEXM
6oIzOGzHcfFWrLl6Fe/p8O2awe2RB/Z9clWUer5AO1pu9S62154VkvjGqPaxh4UM59XuSJ+hbw0O
YGFkRoB30uqefVTRuYEdaTAn6oC86rf//h103rd1vbmmNZnXeBJPnn1RJfxUVJFmVtksvS6R0Xum
YergGd/yOkxhuys1Z1g0ZIE5dnM31IzXh8yaMWza7u36x1Zz5ZPUfGM6w+tlgKiEXR4st/HW1Lb0
h/zuPjPy/KTbeXHd9uPeA+GwVLpFUN4cSZol7XVPM3EfXsidirSgt51cRyu1nhNp3s67cgRMNU8C
LzeiTTzoQ9JY4Bb+cum5B1VenLBgPCqc4ksTZQvbzIHPar5p6sLdkvL4LY+Neh2K9mh0VYs4PW/j
tY8dbwlQZrpKp2G6iggku3jMpqi6q93WXb5tfpi8defLgUwCo79xurr+TUfPfK8AwUcvaB/AqkBP
Rg/hXeuA1RkBnyJEIXbq14sGxY7FfVa406lKO/i0tt5usVb0R7t+QPDcGkm6cUw2SoUDp0Ql+nRU
8/fqEl+zCIf0Nguqfh33wSY2/f7UReEuD9vuGjOXc5DE1m3KKpGfVDTcWj7RGGWwFYRGhSuTBOXf
HGp/fXmmaRiISIHBsZXy3h9qgTKneShkLSGOFqvQ7ui7OjASnSDbprSrbhShd6qNqq3DXnz7Z7/Q
s/qN33rt7UXxxnqmPyegPw7arNLTqzQ/GX7RnP1MWFdJk12ZKLmiNDZPzqg4FhQGEy3fRPNVxfXa
E1AXKunBn37TNP8rANZmsmbopsuYBsLEe4mFU2ZeG4LdWbp6G92XGaYO0YT5NVcX7RhL4xkZlbbB
vZAw/IXfPBXT0YrGaDco+bk225KVVBZH+uPtUpqD2FVN7l1J5rvYt5k8ArlVLlCRyw7dDlowr+61
U7nZdVmZMBRSsqYKP4SCQyd3B9w1OyciUbQWIuBLVXITjiCigelnNNjaRU8q71dSM14Itgh27BMR
r7mzNF2m3wMKh0Mq5Y7ZfgTBvhcPIvVJX3JR1bZFeev4yT0Xs25tqTbEl+T0ZzHY+7xQ1lPf51+p
l9trmZVMcbMMJUkQORjPAKwdVVk4SxdjG0tcbi7m0uVY6N7zmJikxsWJtmaU6eKz94OrEpQy8nzu
CSR6a2Hr3bIjrfFKVP7NaKn6MClPrbjAri+dAzOr7n+zQL7v59FaN5h/6AZWQvi+lw/9pwUSCr0N
3nhSP8wgYdlF9K4nnZrdUneXG20wtEUddGJ3+bKLm+kmF5/6aR9ZenhPti5HwxwEavrtGV5nvsgb
psCNHl5dbnqvtrZQ2zKmV1p1KgbSRd1Meus+sJzz2w20EnhD5EbQ+fRv33RFhNszrJyHudC2aaDg
rtkYTeutG2H1Ryehs8VgEx5/FUcLIvXqr4lenYtoOOaF1VzV897TKK6kPmWfnOkmG3NgH/n8+khX
2E5VD3zeoDbIS7y0A8Svo3BKWh61qGkVDdlNEyAecaa6pJwCAxrZQBsgjJ7GpGlOsH+wfHfNzmiL
/b//UORfrloWoCxke7ZOk5Uou3crZVA0Lqxul8S7FBgrpxzwwUl9JMNUu7MDfYn0OlmZAu/+hTgR
11O/VxKwKNJqOgzZA1oM/1Zz/IWcjGWvGfH1RCrW2a+tFStoe8jAXR8u9y43Vu0bW9XFGdl4BLkF
dE3Pl5vS8X7cixwWNcAnxkMQb+M03MepLE92W1j7QHlUVENW3RhZ1+0dGVo7KKEYQbzI3Y2Vqy8b
FszVpR3Z6uFZazMg9ig0N62gTRNY4Sd7jvC8zKS1ZNExlg4UylxPuegJ8iE4ZA1QOzn5W8OLnpKS
umTrMnravl2oSQKeU5unmAClaFgKyeZKJwVnmTaxtx5FoS07t0EK6I7addGNt/gavEPkJ+VvrnF/
9TXbAJJojAudqSKOtHefXNj6I9qmiKq+iPMls2ugBJPDhOrSd/G0xt4i7X8J7bhbjtMcwurOyCdB
9EuuwnVcFyVpky756MSYHpgu1jKBlSblR0icFYJPD7d32msfBwZ4xyRx5Rc8tasiFhEYDuDXcLQ2
fVCMX2WoiHdB37pvGPkg25n3e6WBOCFxJKBrKp1iHLq3AEWBxXwpqEXZSNEm6NL622CSdSB6Ru+V
/8CYoj2JUUOZP3/J1Uf85vL513cO6QYEWiy0ElYy69Gv7a9oCnk7+qwlWmPSzkGYDreMVz9ekkFd
29Q2EzbfEBBDaSSPvPu7rjTVrZOnd/UlwldkR0uBnW676b7URITCsUqXlai/XOpZ3i5M3qp0j57J
6T27odLIekDkCNkene3FD0yOYnQwsYiYOiajt9KsRx+zuLgcBcfWGaP1/UUeC7FCFW382HYBO+dy
evRq/1yl4f2lWzTQbSAmnIoUpWBmbDQLLc6/XyWE+W4Ug9qRVpM0dEBPNAwvte9PS7eOPW/UOuQF
SRVC9wyj5lQ3dY7cYxyho7rZSvSB3IyDHPdRk2AXymow33pnbO2RvWDmoAogxWjXD3kD2dQ8Dsno
H6JRr1mfk+y2a2BFKF9RT0FUzQpTvI2T/tcvUPnmApl/KcoR/EzYvvvyfx5w6xTZf82/88fP/Pob
/3OOXoAHF9/b9z/1yy/xxD/+8Oqpffrli3Xekhh3273W491r06XtP7j380/+3z74t9fLs+Ahf/3v
v78UXd7OzxZERf73Hw/NnPx53P4HVn9++h+PXT1l/NriNY/+8uOvT0373383P7gWawbDNZZ8D68Q
V2raBTyif5DS4Srg4Qr3bItVhb+RF3Bb4O6LD9iuDR5j6A+Y1eJS0hTd/JDzQZisRp6LGgDAsy3d
v//jZd+8tcvePop/jv+/2Ij/7KpxTprSZp0xBVWIKxCV/3p+mplVFVRuixpQ8yLYQbJevlC64dpa
pWuya39zdBu/7hYuf8+x7XlFsPGQGu/XA2P0Wn9wmgW5Qzt7p47JXtumh2DV/WbJ/mcv7Jc/NJ9m
P51GRQXQFZ/eQr/N92B7V9OOq8VGfddXdK1X9uqnz/vH+/q3n2IUjF/lGX99Xe8m3bKoNLt1mwWQ
vvpUWkvMjK+Ft6SntJFLfRO2LzT++MO/fZ2/Vnp//cNz0fHT68SGzYdqk9l0Dvc2EsKDuTKO+Sbb
qqV2q2iBLLJ9vBNH+Ztq5rdv8Lt+bDV7+3Jz/iTrvRN9JuNkDSxsY0SfxSJc//6VAhH5ZWWcXyqc
QnrHFmZBgbj+3UsNuwRshxYvLFqO+JoZt9i6Riet0ig8DDthm+K6BKl4sT6N9CkAYY1jL/plGmhe
/ykso9Rbx4yBvycowbeGzLUrC0tXsxWCuOtFBdEuJw7HxfdSDIZjLuysGT9FwDQ+GlygDj0pO2eg
N9j1DH6qvnJJUMEhqfUyYsIfmwd3LNx7pP/9NQE7wbXlBLpDNFEwkeSaupU41kMNHLGLUDDtsi6D
LEVqhbUYGkCuKGqrmhK9scc9LV7gLw1iBzwQnhufCawbW9AZbffS8k8Pxxh10hWZ38GqFjQKIgKQ
tiCqoTkx5CxXWRHhtSvsDq9okQuxAXsdo5H3rbUkPechpmQ+xDkd/UUbxOO6s8NhS4Sn0S+VDeV6
Y8d6uYIyJm60rOgGXBs+cnY8SI9D4bAF9Lpy4UcNjMigPZhkex+nsld7iAPZq+2O/QZ+erlO6zZ5
yJzUuJ9004lw1hs6JSQTYvQMg0oPXQSpl1xvdV90vdriNfSgDNndnlGV2jmysr/jmDC+Vhilz1Mq
knPZ+/bKQBq3KUelrwZNH5fxQLg8aVzMuUInx/MtC0mz0ypRWjbZnd4m9XmK1XDtp4n8ONKmPOpO
JveATvAYKpdeSqj3CxjEziFQU3FgihjuR/BrT4YVdsvSQwgh09T6VCA54OCWQPy5IMe3VjkHmCLt
7Z8abYzjc0wdkSwigmBwfOS284ju1/5uEodBc8ftAnNlT3FabXl7LNrchMqMSBKhBJ4mrRk/kxk0
YG9gBb3TcdTe8WLjbtOUsno2eg3RJnG69TPBRhhvh3RMUN3bU5JtS6UIlrWCyU3X1VSFN7mFaneZ
lQa94MZsenOta3H66tQ2GEcxZpO5EokHVMoDvEeYPNpIsTQ1i2mgN/jyq+nH6UOgt+E2whW8V3ou
0uMUWhUsXeIAOWz6Ji9X804+OJSJCBV77Ky61YuiecgqmdxOwm4ySKq6TqyH0VlbkN/ahh1QeYg7
uvgr3Ag6pnUrT7a52/nfeb8HAb0mMYBGQhJPRFXJL0kpzOQVR2M7bUq9kgNd7UC3Ngld6nJBTwAr
Ztew0Vt7euQR9C68cGGg3vhSubGzL7N51JYItbVKyQRYZ5r1oFRPLmYUtipali0lEzYOsvAaHV/J
LIQ2rvVBRznYUuQvFRf3Y1u21WfEW9XRGx1rhxRXi9FUoutZOjRBAvKWKw8e2tC4y1QP3efO0cyl
Rg1gLSZHH1IsUUkhl2HeTvIxjvT8k2X14Sf43WSXE3vUlHG5KJ320Wwb3AKGngLq67InG6JFshQQ
SkGZ9TCSVdte9Z5RGpugCAgIDxOJITOqPrX0/IoFqa/1c55FAKRoZ9RXMMnkBssTTCjCaE9mFZAP
VtrMIHJdU6+6gVrdGUz6aSoJD0Ffpk+l34YnywUhqUAmLLFQJEgkwumgWQQFOErSQHX9fCUIYDky
LkXt0YB1xjkQhYsBDvGqqTIiwq1MniHM9Ec5jJJpNT9tpbl1iAP2ki0Gv00aGPW+bJmPuDT0z6Ws
ayKESdoGRG6eek+SoCtqtBZ1LrZ+HtIlsAaWX54K+Z5I0/oqUyg1pzYM0sXQTeDlJsBDfVONZxfp
+y7qSDW1m9551cgnXvV1UdM6aoM9SfFiy/k5/7Ml6b6tN3yCyDMtoWuYK46/PF2Xlp73G/h5w0F3
OL2Dpe3YWbVADQtOxp0zAgjWqc+2LIu9MPlLTt1ru6rEwR13mrZ2296HmiSTh2Q0k6u0tLSVCqZ8
TXetPOsjc5lIU82qabKOxPE62/eGBf1ct3CKM3yP96lBaMpYtzHB7irbdghpdvbQAW/1Xfz2uh0+
2C7hvoadmshJtBa9lhOulbCiI7GWwUoVEgbl6Fpr4hh03E19fyCnM77Oqtp/BnMF0mDKX+fIoFNs
kWcz9p63g7+FZyfLPDYfQEzHvIlXkgHYwqwT59S5OVeE0qGvpoH/XuF4MzB8+uYrsvri0BWZsUoI
WrnJgjZ7jGPbOQupec9T4kIuAHP1IpKkXkedy5U2HexNqqclAdCIiZpRjHtchc46F8bwhCsNQ1qf
TCtBf5vcGX04tSSBfZ2i0HhqbdMHdT1G9lNhq3ZjpQgPOtzV68yXITTsrntADlJCOMnylYr7YtlA
MlpEdZ9986bQeR5CPK9BkxbbQeAibClZb03DCSGzxfK1cEyuVo2njbdI8fvN4CKFMAJVLk0Rqc+2
m2Zrtrj6CiGS3IRmT1OrM+SxL8i8q0yk8oEw2lMFy7xcBWPH1T2QYUXRlBrhdQ6/f1GobriOi9AB
mI02gTT1rmPoAyhiEcIKw38T4GjG/htuG1T5wTqh0uGEk7y01FbcrZB7BfeV1jEomyLGx/jsmTkv
uHD4AY4EMVy57WBm04a2o9s7S2zKPt455ITXTQF6ApyYSwybTJux2vRhUz+T4EMIPEQ0/LWtT+j3
2mGFfdSJojXn+TYHf2grhfWyQG76yStEoVaFbahkl7kNx2XDCBZkB5GiJioDuwpXnk8OBDLxlAYb
u1K3DjZ5YCbP2qCGggG34XxEUCYkmbYQCa2XDGc+ssl+GMYT/dVOrIIqcLp9ZLiZehHov8x7jCPp
sTM5f0wKJ6LeUU5ck2NlE+LZRsNBBHrF0MoqbjSHTTOWY8RarhOqF83BYM/2rD97JqiMOPWG7dj2
1cltKwe1mGoPkUX4j0iGV7sU0Q1wk/JBDsQuBqAG1hM8OPjAQYVNLYpWjA9MMrZ6f5v0ufpG27N9
Ek0EPmcsRmcr26HGbq7KW4wi1maKbLUbLSNZoxWPVxY9uU1UKq6ujeGtvMZAzihSh6kC0CL0JeNK
6JXa9tbgHEU/ig2RkupY4yDbNFrbQADNg22SxxWlMYqOGzfN4cR1Ic1Vkzg/QIPjTvghh1UUyk+l
lbJMlUX7jYtXc4QyTk9vVFl1TlI+Givz3HVbWjg7AciilU6r6Yrmrg2lIjB2l23Tf9Qp+JdtgF9a
B9fla37f1q+v7fmp/H+gYWCzOfnXDYMlTYf6Kf3b//5eRy9P+d/uXsvuOY1efm45zM/w1kMQ8gNd
ANu69PQlm3U2Rm89BMP6YAlT0FiQ80SZovDPFoLxYR5aSc8SiLAtqbNxbN5aCOIDu32HmZbBkzk8
rfmftBAs+SvaTqLcYh4rrdlGR3OUZ/51C+q2OuV3QxYRrr5oZSF4U/lZTjIxCIshQHWdlbUy1rqZ
dcm2aosw2TYtEX8lIidV69sGa6C7R47BBMzmyA/34P8CtPcmcOdzTEOQrII4SMa7wTSIjkXTkAeb
mgwU99sEYcd7jgaELKe0wPZ8sNj3wEog0kHuxzp09HVqZn1wFWZaO15T64XJsvLbJGJzkSh5wF7V
fNdbDbkXDp495cWEd9KOUYt6dqWi7wajY5KEKlcRiBwjB9s6ZV26N34SxZKoq9zJmnuXldhYtygL
4m018fI2aToEsBCpe8urGFKfd40lHuQdGadppz2VgGGduadLDjYz65YUCyc2iEU1GtfvVjpSSx/I
pY1xW5d06+5b0ZjxndM7InGXkSpy8yaBxQhXM4VZhgFOq3NYMwO7zyX+E1m+GG05Ft+KrA71QxK2
dhovWklXEJEHCc13ZmUwBDMmowjOo0ng+Earw4FcMgsS8B3MNwKTBeMUCBXCdSVbYKWaM6iYXL+Z
UCmmr1Ncs92HUZslW8W1kLEKl6FmQbFqMyuFwzRd650bZWBzNVURChnFzY4gPxEirCCo8IGgg75A
Kkh3bBVEOW6+SZUoQgD9z3A53pZ+OXVtR4S6WZsx/21dml+T2htcoEg+2F9Ej9ipoKn70dnPY7/b
u2Ooo/bXrCGh7WNZuTpXA3SRFQ5GneyCBv3D0VB4lVa9a8Q05ZGGE3pX5D4hkonS7FNmEQa56qzY
DTdd7Um153SiHI4UUcebBG2Xe8dw230YjD6hENJS/hMvGk1xyHNU1suIKEtaEKk51LwbU6MWIb6D
fl1GXeDchFVuj8es6cAGekZjIWRXCM8IF7bLh8j1rfAIQoJQnKjijwYjigy2UbXuLH3Zti/Aa0LM
v41dGBxMEcJA19EBPbiT0ciF1gd1iATIrIajBB7EyLTvjXLpxqJKFlOdkLTI/GDoNxO6fWcFrsB/
IVuEBzvL9DMQIYAXFlFXD6sxywQmVwCUSI60Jn1WThp9Ju3bRChOXtmw7Nu2Dw5IVT+LSVcggpKW
/00fcu1r7yckEojJf44rG6lQ3hFNAgV45WqtuTIbwnSyAOUA4mC3ISK0mQkDZEv7tyF6g+bGJnf3
G/gXI1jYfp9fhWY1haupJ456ESdW9dqTL/e10xKYc31Y6HKtZBPKlV0VMrpFINV0lJ6DaVICSNr1
K70wGOFQ/A/xmmfRghcVdXIB/UWuCqLlgm9dWYEHaCvlsLuIvJICzmU7evaElnXXHQQMpjdtCAiv
kkhsl57kgR3LL0PmGjlivJnb6SkiU+R0C7OMmy9uowa5LJ04fYS1fU3pmtaLxMbAuTCJUlwagAST
k2xMM99X5DfV+5o2vr/QgZWzw5NTpi3a2GcTz3EQa8saBglcfDPI/a0/dJH3oGlDiuow7l3oJ7kw
w+uI9bZdQwCs1TlDMeWtfCMFixKK0upXPap2ouXJhqlA1IGLWE5hXdAqqBSZRyIiQGKp+9SxG5Bl
+OaTIA+GbVmUeb3pE5/sAaPHAf7oo4WEHVanMZGA5BZrq3ySVbftkiRHt2iV9GUAwzLe723p21hV
yzjdEzwZ3xFiWRc3nt22wznMOkH6dZ+MhEp0qIY96LtREtYfkf271hY8hG7e9IXMql0+eZ6CxtMS
ZkTe1uDfTJ2FjS3t2cuseqMutbVdNVJ+Zag10Nelil+yQyG5psFQOaPm/ZTq3cvpt20rKKXw/qk2
o1PMydTsnMAs5YPft43YKM1ICbHXvX5FI94zt3ldSee55QNwt3bKZopIuqmpDxVjK+sWwVCVPBMT
abbfmowDrb3KGi/uvOVIOH0V4aHFwQxHQO+ZWxsia6hoNd14wEkU7Lycmm0DMz/yv5aCdfYWR1/b
Hluh/GDd4xbJ1xBfJzEu7cLWv4kgsJtth7p8vK74IIHJh9iDd+XAdPuj05BMC/nHb2SwtZvK0ja2
KofJXRgqi7+oSmT+oUPhpe3rnn33amJ9D2NG7roDOLnXsCm3eRI+dQ0rzaEIB4dwyEkvnbPtj0m9
ARGZacCkivr7NMox3E6AT4ptFkw9HgLMZ9nGz4ce7XEXqfokvNaJ0UaMVnBvkzlj7YYC5tNDRtVi
ngoFLmg3O8PTXTfQm9xYbd2aa0aSBMFrsW0EG1tUOidUPaIJYDgdXnV8qu218Hr82skQDF9sv4SG
LqvaJA1b6gMLTpukU3rqUJgYmzYx6dG4hRYUD+THivjoFLZbHCn3NRPRQ2PkT4HR622/C4te984B
SkUd8HLLSrxkP2+OxxQ8Kg19FUfmyq0bLGGI8DFG08gLzk4iaaWyZc/90zjoOHsRH4aAilQdZ6vC
1eNgEabMYhbs9QLSwrjOfWvCOhhWbiRCbW2M8QChv+qc78WY+deeHifJAmGM9kDHKcTo4GbAWZgO
ClIeM3NMjmRiJiR1dIF9K5skMOnsctodiBKJFNxqEoiXSnhkIjoVB4e9sJRfV1eeB7vgZrCL2PiK
N2HqtllUBBCGp7xuIg4C+JXPlo8oHsIqwUvxJmYESOc8HJLsGoV9FW8iwxnSb4U2tT2OsArgiICu
ziEXyRgMqYcUioDtzpfmqkTFmF3R6otkuLACI1GPZl3jBTaaiVSdMEm08qNouzTfp2lYBmeBxjH+
gq0ju29U5Q+HSmDpP9R+Pn3XLDuKOIlgYj3ngT+0+0rCUF/kLnw6Tn0dEv6it6wMowkhCM5XfU7D
y0moHfrxIUgryI68rsoBoNxMQJY1XtVRI6C4JaM+lipgsc1KEMYTOidj3JpeZDsTIe7DUH6cHCM1
1rGVhOrOo6IC4Qy/XT+LSvXTzsa4kMFrt0WxFg4ZaFzzeQp0UEkso42boL76oUz4/xuovxsuE7t/
vYO6eu3/9vX1KX3Kv/28abr81tuuSTOk80G3bZSiSNsg4wg2VD+2TY79ASSoJ1FsMnYl/PyPbZNm
Wh9m77hE7o9lB/4Pv/Vj36TZ+gcoIcyeHPo+Lukq/+Hs9deh4TwEBQluw7dgCGsw7303Qutwvone
Se1nr6jDvexIEq9a56xHDVZjQgaOmmH218Bm4ge3ID2nI9pqW81fSi5X+xhUFiUIoEH81ni/hUWX
lgcvN5ndflMcnKe3n0+AQfo658jlSywO6cmJIYf9+Qut96QCR9xdvqMlNvjMQIsOuRPZm8aMtKWV
ls11mNvBPnbUt9z3ypPfNudOQf4poQXcYczIgfvmuLbSqruVSactVDY03wp6GRpZjpDCrQUByj9+
lIGM2On63rMzAQIVw29IE2NDRKa+fvuyC9q9rGS7vHw5eArZkrC+FWyBHmwvnTZ1YEvsHBhKJzng
M1Tz3cvXl1i7n75pY/Jqch/Yw5x3p1WAfxrNzvRrrizRwjbCkTadUwJ6nu9ebohZH0+uyPgPC3Ke
3/0ICweNFMyFy7xzt43ItowsjEeyfFCBmliE6akXnxwRnNw6DZ+HSqO1hTP2ivalPPuSlNrLA9i+
d3E31I+uPwzoi2ttG7CmfeoSj8BcfjOdPMAegfaJ7nF6HbuEpCuY/YzbtOB+7n4jgOzRD4mOIJE/
H45qhQl0Mrrboj5bMVF4TcUIKnf65kFModp47FWPNU5lEPKWvdJUoj22tX0buH31G4PxOxkQgilc
+zqOMcnsfz7m3x3pqPG9XqtM9dUhsYYgqp7EkUDf61WG0WB0UY4SYHXO/f4lQYjINqEOz0MkaJSy
dXuz418wvhxR/UTge9AVQEYZuO+yCfSGFyr3ECd9+RgV4iy63ry1oqR9mESywn7tk5/AvKOWDtgi
qNb5svdGhgqFGa3rOG3IfRgAbeMHPfe5xUQ17et+4bpVt05x7m9UVjymeJxd2op9cm2SmeWXDJub
oPpq2l2+wuHWXpVJFBwLQCc/rWv/RFowd3fmYico8ll5wnsHXozZN35QCYdfvJdMVFMbWFk4Dl8d
XLRXRaPf13NsFW30RxEHTH6LgkGvZY2fTTjU2PgnkG1lRSx7m9r3EZLlk9MbLxfBud2wCQ2bplvh
laREKq321uwSa/dnlmSYuuKkzHTEGGHcvaVtR6QcLcxEzq3iwNkOUaI9KEM8GoOfMNCDJhcYIMB/
o+F4ly1KX8pA/GLx6hHDIMMW746aHpgu3C2RPakSZWQWasEqmMF+2WitRNnpny2f2RaMd3MXRDrz
07i7d+1FGqv0c6TH1rELhlsAXC2y8tlr31vjzSXm6HJTqyVt+exmEAl7hx4wV+SlXwq9Dx6NzPdW
syL8jCdnPBBzLhflON1VdVzs08q/H2Y5LxkMpCCOeXVg0PVsVH79NN+Z/nGniH1YSVCJ+Rfs+9iL
q1UgEIoHjCDv9Ys5+d8fKojDfpWD8JbRiSMcm7AD3BFzd+/XXlw9dmFpyc58cmBqpH1jP/SFZ2yU
QWpjPn8J0czb0VdYphXsrzZMjXTpJlh+Ee/FOxz26W0RP45z5Bmp21edJ/vTRY76x7cYM6rd1Pr9
IhyibAdyvKbApUGyyR+sDu1/oBvfk5TokotLr9V0f2NG/nfPqjlgsz5c6gETKoqxZF3nVn3bS73Y
cZhXq1QAnYdgIoX9BZnd9GgmfrkyC3u8DmsfzAI+k9rKoMewQfikyvqAZCJ6blOaRcQYcg6WJt6T
ZjKcbeX71tmooaBM2YtfEiFMnFN3NZaJcSqSaloB+apPekW3T0cJbeia/knKFjR94GO/TILwi4hF
Sh4Ue5RIL6aPHYXdGHThF652oIV9woF85a91O9bIWVThbe1gm0tCrbz3huIEfjI9SEe7nnunJM0q
DQN1ZyDhlDcM+f1X5TYMZuXwhE2igg+eGteJnLPPO2JYAUoc3MzrzrAzMel2vv/Qlmi0bKZGd/Rb
UHW4uHXTQn6XkXy788d35jvFwtJ7+1vtxF/ZOPjIjLtoTtmGI6q66ZCUn0iHJrQrxHu/cjs92Vx0
3/DdcN237r4ga+o0zBjuFnjvkg4CqbPEPjCXGz/jP2cQHkmSyhLi3WU0VNuS/RKJWE5SLzOtrLZ+
mcb7uIdVPEbtzpjy/Aa7QP6QDr2acd7urq/C/EHZ/kwaLz/aRVid+EyrXWFX1Wn44x76gWqnR+2t
Z/fZyQonJI3TtL+kYnBsNNc9eTfEGlTWtlAlLRh3ugesrO44eA4kW+FVroE3/h/CzmO5cWzLol+E
CFx4TEnQUxSd7AQhpTLhvcfX9wJYXfVeDbonCICUlCkRuOacvdcmAynhLudPDejAOJQjo0hbRd1O
9crhvdVedTd77n2fyEbGf2rAvcj2redSaJQaiK9GfDBlfSQ21wo3yFT1syGMwEGB7L317rSIMGr9
jhVXr9YWsHXfAbS3wR7lgo3jMJ9prR1tVNd/m6/YM+ZbqQXLYwfVOvPi5mAM1ogfnh20PUmaFvIY
jSuEe1RXuvAcK2N4DyK3OKRlXzmBWYlblSWfreYvoX0iLepQNFB7/OsMJ+NfZ5peTd1o/bVh6bvC
rhTv+9EIboNr/8q7bnj1U2QTOWWfO9BFcS+k/ioFlnzSpit0jPFSzS11N39FFHX2yk7JmUqN9lmu
KKqz8yGJZ+UKw1rkPfyPRm1QiBeYPWeaBx359uSGXitBGutAvyojcISenPRjWnaOroTaUwpTMlq5
ercdDHpxPtHHZ1IdhjNLi8GBeZSsovkyMCUwd0m10vLGWFCGUI6J0qtvavBVjHn22pFyRdqD1DpR
CnDWNPLqA07twtSKE03G4VOLMSx1kH9gT6ftfXp9EPij5g+vK3X/ac5SanFwLSupNNeWsFrGyVI1
NkOj6BjxJXNVuJSnrS4Qy1H0xRq3aXXx5Ko4YGB6m4MpQxbB5Ch38VUnhSuZJukqKzoHzIfY9yHb
/FanQoujmmHqj1TZ0afWkQrXkZywTTQFoPicM+BGdr5ByGIvpAmsi/+F/lzkpsf5kl7HAu2MvEKV
Uk+Ep8JB8KGe9QpDvycr7dH2Y3j5RWVtAckpT/RepBU77/jaVik1yNyTNpRP5IWbivSsGUG4jhuh
LEVSpGdkFIjKfE/faAJ9iRe1JCTh7r33EzSj8d7gqyHThqinn7mR8hORf1/zEqUOdXup0/k/mFQJ
19EQFvsBkf8uShR1myapGS0EAKCFHCHumgkVYVEfKOWb0MV5pS3sJbq16qClivbaxzlWm6H4SLw0
27rEUEJBpzoMktPdBpiaB25Hio45noYhbsNtpMvFVVQEuszbj7he1XryyoPv3XpPcdelnpsbOayU
j77a0drG/R7iHS2S3tygF5Yiyo+qzXreS8HHN2Nxwx4b/ypTyVtEWdncSsXQSLCyNjNT3ZuyCnm6
sDphMxn11tyMmlKvTSJZl/Cqkl+TfqukB7KyMtapOG6ftL7KLrEw1WqtDYbJYk73enzCrN3Jtww2
eW/mjROXEU/2WA5nJUMPpaY/WVCNi6CNmptEyN/aGoon2W76JYO5B1oFd818aAfo2+SSysR2Jc8+
yNvTHLRQ+yhI8CCblFfl5A5R4pNbW1s2mtavSrNV38oewAq7Bv/oF3X9FiBpFedUENBlTV0D2ba7
QxgVOXp7ehyGZTVnNehZUSrmKwqB4MWj37+hd1ZuK90I7kpS/qqDiMAZuuTalNI6ebaTNmAHGVDV
++eSAINgEfpTtE5SexcrVH83tSq9jBq50Wacs0/QenC/5hRICC48PFhTlHdNfwgDqkZpeL42aLpE
ABcRMemgxGNinDZwvMaVMRHgM1GGzggfbFcWIKi1UvttwvU5YclXjpXQPoehcGnIW5N7A47+zJN4
QCXckYr22EEzKkW5aFRXouHBP+ugFkoeaMhkzPOVTfrYiikW9r5q+JfKEB+hqXbqJ9WKMtp3Vkm0
ieanyyIb0+1IA2Nj5Jp1z/z4HSlC8iuUpS+jSPJ75OHJS8qShGVcGlPu6UwCtXNpOaKzuOSyB6uX
rEvLij69pJZvRjzqWHY0nvKsbD+b9oMmpn6y8Mw44wRD02Pjl+7i/EiNuLj1DBxbpCHhVg/64Raz
VgV6zJfIvbbHWZO8E8slVqlhfqat5jlhlzPVK4O4VnlmH/51GTek2CWGVny3UnJl79Cf42nYlrr+
hJDePMwvzYdMDb8gLV9hD2EcREH70nZhTPxDSRGhSNXViOVuPQ7g3IeuH0hjlNorFeuPyJL8i2S7
YpXnrrQpuzF0ZB1guBvqyXFM4nZFFFb6xh/0mhjGuFZrQjHR/ndLP3fNkxqH2dGt6nWsWecpCiNJ
W34lIxm1pwTGV9OD2GC0gXkwIl6d/f+hZoRODJST+VwBI6WMdEpm4AHTkZe3CiTpmE1VEQOg0T1s
iKUbbzOXnm9JdxSLdIC5bf5RMgyrlM+iasnCgOjI0MUyCD6ViYGH+o+7JZC4x2c5Sst0+gGp5Z2w
5nc/XSAxT47dj5TZj5Phf1+Z3wIJr8UTfKc2G3lP/7FwlEGPd4M6HsCEDlcFysGVBEAo4Jr6Zur1
1/wrZCAVKRDr6Wp2usgNYtkwJSWxVOVjJApxTDAQUh7plTsx5MVKkswIiLYiFlFrD5/1hErgf4rB
Ncv/SJRU19wp2H3ENKQ2g70GClO9akl7kVh0LxvReze2RO1CiMb4sfo32mX1ytSVdIO35ZbbZvhk
TFzMqo13vaBR5/nCPIdpOeFQOetlTNkKQpV54hiTcNwDlS8WeeEO27wd24U9RUb+c6jZry8LHGlE
mDTrARn1GwDbgx27+SHU6GEnduFYXm596HwEK8Ch4/KxIpDNov3qEbOSde1+pNHkaZ1ZfyYiYseO
qVE0FLHWVOzRp4+pxTzdgs30WqCzelecH7eT1dfRN2JWc4k0C7xkY/5+3ER5pmzRcDAKJFrjzM8B
0WLpNmhJJzbk6NS1kb7UFEUSW/yr418LlSZrSzRvlOVQADarmRYWh5HLU+abd/Kniy5XGTfRS/PY
ck+MNUX7vzm6ZZEZjq3SDzPcFFdEZGr7HvIQnZdcPnt+1q7YKLHF9UCuZXSln3twXrAx9EsmE9sh
qVnAzSr73wSyyVO1C1nFuUgLULVGavxUOGZzN/sxQjjxMezauJfCY6an0bPl2tw3Yzd8xmrDfdNF
AYMKAN7HEzRYRbyIR0KPJkdXIFfDMgpLCFoVFTTH0Et5B2g13YrvNg8mU1ySbWLUS5uB2eVplNkn
zZuTeUU2tOFxeuYPZmT+6CoWvZkiLDI76BaRCvli/iiF2h8JN95ZMPtJ7QAkmOtBdkGE197zPhwX
ujnYe8VN1P0IOQBgperfSKaaKgMecWzEBTpZIRDal9m4tIvAePYl19xByAMWLnAAPD4DDV3bYrR6
oN3Z0FJ46MaPzAh2TTKErBcQvTdGjeJPEKbDAnV4j5Gzsg8UlK1fC00uHVHoFcyt0L+nWXOGW48o
Dbj8bn4O9FQsvHSML3L5IoF+xvFp+af8RwlUNtlYeWcGcAk+4dgRsTuDueaXgq4mFRzqCH+ntL4l
o0i4J2VlBWFCOldVq5Qbm9lsVXvqnwahyzJBPg6ebxzdepcVZXkYCf5a+7pcnjy9NdbhdJYlbjS1
69OFRO7XJ40Q+saEdc4bpMfTpRNzsNAySV15TaSDpzZZ+pGLTHE1blifCd2ZuVfEcl2jibM5k8zn
lyJKcys2+sM6ClvsSn6drsZcn6YB11oZBC+9m3G5GSgpDK2Ql4SErws0RPv5xhoxMewKW7zS03WR
kcpEIwyyfRsz4+Aldv7hCm46HbfGU4SQ9YL4I8KrwC5IiCjfjDGaGW/KXBVWudQkM4tWkspT2ylo
k70h+UVs01nPPRD185tqjzw3KvqdYkX5ZX7M+cweVwNd5yfbhu7ZmjvRh+EXjQ34X61dkieY6Gvk
y/UhRYAC9vO9s8h/RgyfLhu3UN9qQyrIfOET883RP4s8uFQIMTdV7IE2GxT9VEhBJ93MGrhlbI7H
2ZgrpJF66HwaqQZ2aPmMeEp+DMh9tKUnav9yERZiRWSRTgye7tSDVy9cRrw1jX36k49PkG8H5TUt
oDWmwqwHM2SqQHHT4oUwk3DBTtr9bYaOqJXit0zzf0EBNr8bg5asU7vXDkHXdMcAUNoqCgNi0gJk
2W45nYWeRi663B/UuinXsap4d7VKGoo8gfQTeztvSnciXAvJy9CML7Iev6TuqKAjirUnNwzHnUII
0VbktvdMOrLumKrAzlPgbQbVnG+HPMPogbKgcX+NTUUl2lTUZ/qMA2kCXr4u44wSCEv/Hg4BNI/a
2MXcu1ulDjoH15D6oknM8mlE7zkmsFw1qMJHzFHxGHw/NrSPD78PLe1MhxJfcFV5y3IKtrVGt73o
Se6Yce9eNTVGGByKQ0Kjd0MBrT8byoB6nQb/Kzd0tjBpOP+S63GTZjlS+9RDY0S49m/45Z/IYPp3
qaAanplaffVLxg0ox+kT0k8U1ZEnbfVh4I7yidWM1L5ngGX8LQJbXsggmXFQ5/0z1ABUJNMbfqPz
hmSlz6lwu2czFf/1xvQdbSr/9R3bEplBhFBhogHYxSfxGZYTh1JzjBkJT5rHotH0XOW773YKW8tf
AiLQUpjgFgj8yw5qFMv0BfgNeoZCxFfil6Wii4qsRViqyk1LPGmdKA0Fv6zUTjEiCkepQuMjQy0e
6nr6W/WDG3K84S2LCM1MUjt8ygwPpFvdWKtEC/SXQWZ/2IUvrE268pAG1aXN4+o1Vcy95IXSq5QF
4CissKY8ypcJPnOVutF3H8jNopG07FLG+qojEuyIGSbau2qApVqdQgMDWN1JU+AD8DAgta1ebxiT
ukPUaA6fc7sevMSo1gNttz3NfkJLC9t/oawWrkKwxCfKoP6uVLJoF8pTh14zqehYhYPVSN5XPv4m
j9V9boN5N7JAuZehfClba/zK+enLyjYbxllfweuBuFHuAoQXWRMf4f8Qg8WoAA1cqnclKRCYgKaH
nntl7xmFf0IvQQWqQ3kg4iA7hZIcOZi3UBjilHLsmpYjQnLjJwPJuU8j1z92dfGNK6K/qhHPKfd/
MR57thp3rWXT67OlR1ys0BLhv6eN76rRJZAkI+r0Sn/38sr99u3xcRJyMi+Pqzo3XoRY1lZc/ZZQ
oCNkisu7HkjxurGOsSCfcGZczQdiiY3tY5HbpWlMqyewVkGAKyd25fKDKFItqqUPFn5oPLO+WRvT
JbP3qtLN5DXSbWUPdax35i8LhfkWsQxfSKmKkEmRylPf0unAZC1/CA9lF2Ue/UiROrgHeUMpJRcf
Ln0eBybKnj6SWM9/hpJNwUqaLgt8iltLY06Yw3GaqIAl3HVHugAgQhrEdOQJ9BiP1DY9z18SDtpl
xoYCZTLPncC3qsWVSqQmRYY2zY84e6x3KZaLTRwi9pov+QyvQtWTqxQ3xrOYzNzz65ZKCKPeFvEG
r8cyMSPpItftiG8uO5SJDodjegm8Bincno3Gva/dy/wGNC2Z6YE4q7D0VhS3zEttR+alJD5oUcDT
2AGchB47vaEJlxJxpD/NVyrpeExyH6aGVawR5CgbbI4vxEPoJ78bnGDeMKZwgdePxsdj+fy4LzuB
dGUIzX7t4X45DaBGl01AhuHSM0GNzvlV5ui9R5F7Gd2EdrPGRnap+VF17zSJykRclvdMrpECqaW0
MweXejsBoBWQiajajIrJmlxRjE1cFZ81CL75jz4f5s/AUhOozsijtOGWGdTMGAqHz7A4t7m21YgS
/yVng89fSq10/IdBcp1J6SjZ2BDBgRDH+TochvRQRf/5ktJYBaVzw8C539g3LVgEhZrcvemQ6j7L
BHX0jnRdJPaFhru3ivIn7/TwazrRwJLMJ572hzsh/qlf7VyVf5t6my8svxpYl5bVMgj9Q87N+1JU
+W1edgA6dR4TM16VZEXk4dc4DHgECLhJnNZoPztPT/dyFBkHkfrvkeI2iKINI1hnZtjTGZHCK0XV
L6uuuC0Xwi3zeyhSQJkaTdsq0/fzWUdi076TtBf2+iSmTZBEasLNrupcjyB5ml6oYUcn9SvdiVQB
MrCLkxdoBKkTuVXnzDvQAVn70i6Naj9f6t1OIu8qRXH0x1NIhZlOgv89IXRkTSYs0z/r7aMxxtFV
0roPvCjyIbf18BontnEei8/5rVZ4p4BUzMMMSidlbK/AOT0+WrlGSIgPymK2JgLau115CDA91hGI
EOxny2NAK0SzzwMdSOf00hBlOYm2PpVCD3t3ThhRm9ne1ZSjYNFY9fjV5x3eOs81zvhW2mOs5xHL
jaD8AyBVCCm+MfIQo6ioL8GoqG+xPZDq24TZ0hvr/ThtpKZSU4E89iM1RwrKklniU+vUJ7muB5RJ
Doqi6jrTw73eb7bRABZ8vmzF2pwHeSlm543IOD7lcvsI3eG/MW5zicjAOhrk+uANxNAHqmxfwhT4
TluV/dFtjXyPQjHeenKfPLtqCjInt8IXrU4hFErvFHm95DIiGWc1R32K1YuRDWwMIm1l4KRBupZE
F1qfKCz8fl9ipER110rquksBCqC1d0/zwSTT5gRbVF9AtcMvbrZTtIldm1tdRZASoTVh1y2hJKEn
cGUbHV0NHDFyalin+SWtUvrd6Kq7Xjeu810233lG0Z4p2qUnT0HhnEu+tmYFhTQsL6QnOpztW3GP
pybB2FjmQvV7sjeqMF+7uZndrMw3Efx6ybcaCnbXmvpHJP7GV/cTq+YlggjFLY8jcB4ZUm2YAPCs
Yru03ldTN15EOzdVxlWs6/3eNdAJE3r/M7P/A8M1nMd0RfzMQKvUvltz2zIJUEVToT3r2FGPHQFu
DmHk/jIk6nyvGnWuOl6CKKNpQiYykdxzZJH5VJ2VXD0+RIJGmmSCBDeNjmoVwGSxbNg9PqlqNanS
xsDpfclHCFDREDWtEPKlpYS/KJ7hJBiiLcpbVqto7CBX2Yz7oysTpjb/sLiUCgd84bjH5neYa0Kx
0Wpr0rdrWKmT1iQxUFOPCjmXbVYtXLBZk0Y22Yc0/laGZZ8HBERncjh11L1G9TafpZ1dO3zDeML2
pSiTohbBtkP39Tz0xbB6dIhZ+11cC2OrPteyiDLd4C0ltl6FAPoAlVd9tw+S5uhRdn1NscIuQezL
r56HmVkKy3U1EeOV6mL7bkNbUqeerFSedMxK7Mb5OCRrNJRgcwr3NB/KUsgPe9N/cVD+iwqhTXib
f7QbNpt03bYNHDJUzxBh6f/C38RBODR6J6dfUT51bCZwUEWM5qEWUHwQuewTC+RWNyYfKJL3foRI
anol6Omv9ROYuatTfeVh3zsYnj0+qZlBgjlYMfLtwGjuqqasnAKqC62QXF0mtf3ME2OymnP3ioUv
ZW6x0ggjFjEPDQf8ya+BFJQjVb2/DtqcsWmG6ca2x/RojTJq8bF+gttlP9fTAYFmu1Ma+5dBzeQ5
7FTapskpIKh0S2Myf2XcOaheFHxbKv6V3vW0E6FFLxKM9WU/pZfOB9+sCWn3jGyjBKH2eE10Cp6A
Ps+5d1ODBLhMgodpJ4fKtw1EO0xqQ5um20flpK9NhfLCRKmvvJy5hFx2+ij5qh9dgyKDRMq2lhh/
2EymZ0nWUfiopvqtVekC71Syk40h2DehCpq2KL89u4djnMXus0XBfcjsWrqRvJAezVSDngGyDiKh
3b+Xyubx8EoUqD5YV+9SpTB/TydBbZi/O6PaSVIa/ISiWoUxydh2k7HOUywC78KxvdmdXaxaHZv/
HBs/TtS5uAQ7jTWKTbct97uSFZAz43lxMFxzasJRVQbfQ+qxha3815xQpq1L72MDChB0v1nJC23d
Zu3wMsZJemn6eMo+HAZKzq/lVPSLXU07BpEH234anoI++BPGLe7x0Wqex8GmDCwrLznD4nNZ6tey
ytr/5+a3/n3vs6ACK2hCsdGYws1/a74MbNO5QN/zJU13jAwA3jVTApPwvjwuk6avrwhTPivxMQm6
XuoSuLjJU3pGJ3crpysAV93rfFbx8CxNybd3blLVezF2v+fai9JL2aosfJZ3wUhzyLfqlc1C85th
BRS0oombTYzhWsRGc0wG6XctS+pW91WeiZieSJwU0N4Kqzzq/ncli1PVvQUAEHBdR0gWWF5gn3az
rejLHKqmHMmswclnkeSGxvxRD/CgiqjITqWI/X0+o7Nj2x2wNSnkZbQ266ZHCFNg2wcibQ6yUkvY
xnJrP0O+58ug9Ii89RQEByJcmflAz7VVtIL0shJYrx6IUw06H4p7DKpHBXFhVzqo8HrMJrkC2q+q
fMqsO4Dm7ETWhH4ztZHR1Ayg+1asif5vpdG/sJhEEFlM6gxtQoA1JPr1XwMbynY7UmxP+bGmlFZT
9E+kuMs/NicakQArs6CAJNpz1bFxaYn141EQ5koSdOKqwJFUvAdY7P33oKC9SgP3JukgytQ2+uqF
7L9LNR7nwvhQdFrIspk75NTHT3hE/vOAvypa/9+/mNC1SVX2n2O2ghrHNtCembagWPFv4qcsMiv2
sJV8hVqQVh+hV4l97TVY2VjaRpYVU+sTwA9ouu2jqRk4H4K/z+bLRN8/Zl0NgMDMUjRSiLzAhYtN
JCAPVHAg1lpGyoTzWLiBIh5XcqkKqq6tdZjP7L/POtyR2xpf8aIJacI/wsobtrg0aKKpaqa00ZIV
6q/E6s5YMNFRyDmjRFqjng0w2GDeJqymTggWQLXkvSld39DfjTQKErybBeo9D9X3praszWMOdiU2
gk2sPc8irWhsvkKJcHTYORQ1hF1+hSBEcgyHb26EAnboDSQKQRROsqnF/AVIl3B0lXa7Z+FF6npU
00yYhqOkqB09Ca3r31dRppqIEVgauwn2dyxff2tY/lGzyKP5SlnF+phELsisitfWd/+4htcsfPpt
u3lAaZBDEZcCZ2AacvpGW6VuNO6Nai7jBAR5s6TA4dS0BZmv+a0AF33A9EBO2XyaSwIgi9UP1joc
gEQSwUwDPpVuOXa854Jl8/ExHT2ay57tr0sq8DXEkxtPBGv7QFlGVRrfoFGQCjPdv3lzxctN4DAa
Yp2JqoiPIwWvvPOPmGaTG4o9+RmbAMtfHzlhDxN+E8XKgqen/s1v/YeqbvPiShAKDE82D/jOrOOA
XWiVMlK8+rJ4i0TSbh7dJK0voj348nDlpU15yRXjpuTgTsRWVjOSkOVuOOBNRyiBgpZyPNjaJHCJ
bmib7jlgfcLyn1tnFkTkIz7GEKXAc1JJvVOGVrR2Aw9VOZNMw/h/Buh1mK8oq+UHygLoyAbfMU20
57QZxJlAzQa6oRi/8HfywYZFeq0HrTwIDwWWbzT2si35fdjuLqCREL0K0W6Bwq+7eZDJdMmEtquE
6d2Wev+kIoDyp+0zeJv0HtaVgww6WPFoqEypqTHBgbP6Oh/iimS+rrsESECv+hj8CVSLMHJKOXup
9TRaIbHkEIDlvpIq/eEiuds+CnVsyMmoUk0wyrIf3CucvMsuF/7jbJxei6d3cTIG9399XTXWNhxt
lrKCCjeiOwrEHEQaOlVPTtD8kt7XN60ia2Z+LylFs2AhqhzyIgheoMqoAGNHaTtfMkLVqzDM6T33
/dO8KCJm1F3ZmY6wdVojYXCwIUJL9VpMoor53X8uRVnSptNl1kal6vTstM7Aua1zVY7hLrEyIJ9/
vzZFLJxMWi9Bopvn+aB22hp5H9mfTXL028bOl2kpEX2gsY7tQ7m9tbIJOsctwmXhG+pGkoxiOS8V
M4gXkxr/NK8l55fmg0JT2RmJFuFnE22woGv+zl5IMbKFStkeSRVGJ0Wv1RfdVeP1fDm6JcyhgNyd
wW7oz7dSCI5KeqdVyEdlRrtGDmneTcjGQjqX1rOkCOq2cyTQjB52Se7AqkUppgoImDWRju3hdYfP
fhfbS7qJIaJPkW8AfTBEjAqlnbLMNKcGT33oLDvdMwQHq3hqdutmviNuQrygvu/Rn4XShp8HtEuq
rky+9VX2EUb3aNwQmdG7wXIAASOgI0yYAD83b4ix1gv3AtfCvbSqWCW4vk/zlRG03akck42oatbR
Vfzl6fLK93ue4OmMupigvVJPQCiFdtf87NG/Yi8zasahmh7Mcbo0p0s74lEJ2J6BjH2TIiV/61vk
O4Gf+ifCMKt9lMjpJk74Cn3UPeefDynpcsRbFf+iiiQNpd9AtxgQheS8S2FbXeZZIS/98nKY9cGR
1uHYRnS31YaxXNl+FGweN2urg3oJbX+jpzI36/Rul0MGJx3pfR6k50NkOoFW25f5wgz1na8M4WMQ
yui41TQLXuxSQhVrad5KR3pjeG1wH80AVVDoh5v5N3ddq1hVYRZu5qmlcmvg7KsIH9lmlsjLqczA
mYTIpnr1WRtDH88e8s+AZewqAXGx8vL8MOd9QNkot3Fe0jUMKWU1UkxER1N9Gb3x6U+i4qKpP0rL
BJwRhAU5zFhRiCA03oM8veUhaSIFRA6eMuUnYZWLoEbZumrWAaMpf/WgZIZFOUDBGrU2oj5AFz+3
aGGbyMnZKvgThYBf9/bvs14PNhUcNieyM7otg1r8+0uqMj5L6JJ24GNdyiG5hqkP0SNSIB4I9iUr
iXqZ0xt+syNUOtiGhYguBm12NKR2hQF1Erawlbn4bfo2TwONDUtMUhHodq5rXIH/7ZHNrQRmgbdS
ZUEPcaw9Ab/y936Wkl9CH84ZRjNeD+jD4A970UdQNndAmNzGJEWwhJX+kOv4XkZ1snNp8q5lbOWL
QpWG3dxaJ0/3KUlyn1ZGVO0ZZIsnUnsmC31q3AXdTSJeYvfbIEfbStLqoRVhXRftbGKIspJaudUI
nt+E/EMCDqn+Sq3mZDXpJWZfpFPqeWdvRJgUjmrW2SnLsFRqWDzXQTR0C7JALGzeMYIall3+EyAD
aiw62rBVXyQKomMVzeskRwwQEDhB6Td7Sl3pPfWIUZVCEvCsxloEc5KlG/pnWcmBAiUkt9aNXT+W
J/OKRcpgLWW6cWRplO+Ie4t3clsWh8puvoCKQS+TUYSrJEpe2M0gxVbwQFh9sirzwl5J/IFXs31G
NUt+N9GCcxhLfQG7XD6ag1Fd/cj/bDzowandKkty7+QjltLqqtX9vikoxOHA6BxJYejvtPKJB4LB
oFZeQiO1bsUIwmCaVsKcAL16VAd2zSyZZL8U+yKl0m/FLkZyXnKnYIohyeslFnnLIXy5XPZaFG2j
ypWv2pA1lyp8iwxJTpZanpIAqQOPSvCmr6OoTde4JtOV1tvDwYtbSD7emCzVqY+ODnnpYph50ezh
XrdEZcOqKT6yQCNUsUndXZEN3oeAFx5E6puVSPJ2/i9Dz2XtUKv1PnaNdjcYlruLpYYslDy7zf33
SoORqUDieCi0hlQYK3YG1hOb9uUc0DRnNs1n+kjxyWrJbFfVnEIH4kQ71fVDh9H00EyH+dJ0Paz2
9oDAeHpNyutvvyC1YEl4WXXzxjajAstUR82IEFa9CJ4kmhbzMO5B5FshupiKstNSGK//qqrMZj0P
ZqPLxz2/q1qdx7oHxa/aZD9mVErPbZ21N1/Yu6ZW83caXdZWgJqErpdzWdV49GQ/ewr9Vn9NiOaY
XmYDRK5Yn0Ddmr6JGDgmViPV901veijmmMyF9zRzp8n8IYk6SF886FOLrCvLz/nMg0qwhG3RkmlZ
TskIw+WxqeWqjEish47r77FNAbgTgX6dz7ze0K+yG9eOJ7KKNVc4kLc7STMxiu2qLJUd1l1kTxsJ
4SVpMzyrxJk8BTm/daZW/nfKwjFL9Z1UhuX30JPWHAf+T2EHlLmsSYQf5t2qh+63RauvL2svPz/0
fW1MNSnWR3ehpjppQEEW3eF39ccudrNr9KmrdU9cAEIV3TO+cTp411QapeOsUuqzaDOKcHztfdlD
edmlx0fdAWUQpTjLLPfyJNSnUknnSskORo8d0VFTtvV1Ua3VocSJUrBZsTrpk07/NpOHiIjkHFc/
DeGbGYTNUR7S3Vx5mDXFaiwR/toY+qSyGzdj25NxNCm4uqj4S+Nb0zAAsJL1uw4n/a52g3HtAYN5
i7XiOAtJGy8kNq9VzF3mkQX2ry+bdG1+U/yERVFu2snYVPd+tyX4ltmrovyO/EVior/pFkKyhKwG
sP9mxxBB62q+MedLLxdoQIQ5CYgGly7JqKX2mi2+vrRAtzqqUhrH+TAmKbOuCzKLdIZg3dvUKGR9
0O+QqctdCjhu2eLNvPt4WJ8kK/+uzBR0DXDODXaC+DgfbF3ER3M6zGfza+rQbdrEHna2l3VH35Rb
HKpu+zjz9YON2oZ+Mjz0vGrL26BBSUO2lfxqc+WKvsJ8sSOPEFpff02t2HIwf01tOit/ArDzgSab
wiosDO5V+0XOzJx4PCu4qHF648lU38IhdLdlVet847NXt+WXX5GynUr6T16WFVUcjEKyYCfsJeGw
74BbOvPDZWMtCckyvGvl1k9U6dSV9ss8gP19pdYhgNqkNG7c2p+wB9o3Q+9Lp6qD5hl8gNh2toXK
czwNQzzSWYtI9CVg8S1+rKurztRJ2Og1gin8LWyi9hC7lnqivaOdauugC6qSQm6HHajFiy6qmGyN
Ai0pNnf4Mk3vbux0w7I2vmeKvO+meU9FiLbuU7ncWIlC9lwGB6LPSSd3Y/HkYwTeahl2N7Wg6ZJ5
HhnGtf8d6Cq2VulZnqYUiwytneFjQZh/2/myrgL1f6g7ryW5lWvb/sr9AShgEgngFeV9VXvyBbHp
4L3H15+Bou4Ru7dEhuI+XUWog01ys6sKQObKteYcc6GG5ktjRv4zmQnI+GP1U2rGIOYkC9zPyaau
qMPVh+rjmARX1Pf+n824F3n38A0PJOHJ8z2b6N43U/JuOqPRVkOj4wXwB4R/Wb5qc8Xj8nKg8UM9
geMxdybCrHOBKi5qtXSOhjOGD+NYfbmPfcwphWgCDcUNmOguTTbpG2rM+qb79XYKO/10/61xyjtU
NpLkj7mrCCIXc62EHcmRhf5NJOxPdEWbc2wo+dKwFYe+v5heAMMs4XlonzQPxZpnRcraUib1Exa4
ldUmiLoCOg+t1j0RffoDvqFxRALSPhkSmwuYo3Zz/8MidB4HJ5io3/rg54WJ4DlK1VCR+efe0UPE
t6hzJd2oGkF0ZexkC32qx2Pga+ZzqGm0aHr/U1rrzVZonbG6f1tP0edMjtGNpSjYsqx9Brvkr60S
hJxsc6JO+gSOiFnpn9AjbtGKcY5vmk+xVwUvdYe2mOX4xl2IE4ZnYWGa3vCpUJOHAAoO9Jd2ozlF
98PJqs9RT4IwHsdLLLv4iqzlWzNawxtPSrIWotA2EkDFm+lM55ImFk161MQsf6Sbkp6wKFv+xv1b
MVXVRXb6z++COdQkiod//g2sCs7eswnXMKs0vUKMAGkK6WbRJgn2DGBfHLQK8cC2LB6KdMJY0TbX
n98ZSb6dPJvhhkiRS/tDui0zyrSKymVfGpV9q6rZKGNm3RfHjl9FrTVP1qjKraxpjyCsb9Y0DsQK
fyb3km9M3yYKnLxyJFGQmPm8XERfMzi5vDhSNEp7ov/JRJPicHwl4yE8ex6lJaehhgWWmHbI0VN4
9BWU6Y7+EiSl9sZzqS1EnjU3VgdlTXp8f9ARzhLpU9jroCBasEHFuePo1MKS8sJvJBIw+anwGTPa
XqLTL086cMAjhFp72VEV6I6WXsqBEAa8twHtolF9uH+xUnrANLjIyUUB+9Bl3CfgRVzOYWTDaQqr
C4Oje9pKXtQth8EgXFrz793/gOu8yhSQs3gwN//6VzuMDiuoatPq/nuIttUHhRmLiaTpUtXdoQn1
9tyjHt2OHZPQ+G5n9MphP2U9Nvsq69b2JOWmhjFDOl/kJmA977+I/u8v+KN+mPSvjlftwsrb6Ile
Xu+WmMJgV62KydvedwHQieHW07VzK2lO3Zf7IS/bpRPBpLwbZqjdLqWTCthxpEk2kZ1e7zu4MrTA
SQkLq0suFMG6NNDmSLy2z5HlVT1GAL6zuYvWjBpqF5N3z+yWfbCix4eC9JT0hCD//P2ADzPQdVQB
KjO3Sit+JumIocK3aqIrS2TPYSdek/VTfLKVdGDV9Sm05287jFh5H75CLrAetVICfTaYEjFyGq8V
2rcpK74XXafdtFHLT1mfNItsPjdmmG88/cdg8UwWcZ88QataB1YXvqUpB740rLPl/dsGxcTCCMvg
UJaOsrcSK9xWISQDKwG2OY+oRYBnFTLL7i7kuic79rkS7+6vJsuinN4IMzeGGd1qsiCbSSf/nCUT
/6maFlQS2AkFWKVv//uLKW8vftQ0XwSobn79/k/f/bX7H81/Z4pGBFap0Zxpd4TbWm9hUc/7UZZw
lakH58AV3qNIzGo7Rt0V9UUFzwybsBnU2mPjyX6VtQXhhbEd7iSqXPwVGtR99rKlROVf3nTN+iuL
Qx2Vwugs8UGVnyjKvleoKq8dksCraWg/7pclLqgDapjnpJcm6Ses+fPFykJqFTWAjljwIuo8z4/3
X+UFI8r/+Kv730O+DWAYl7GliHJfDaZ1tMHIrvW2jB+dagwWhVXon1H2nsi0Hy+AVOi5MSMiY258
lgUo54gwwY3U/P6FEyc2Z9F+gQZLgGUsOMgGIjjOBl0sdr4soTnGg/PWzY1BO5v+inuq8yrEo2rY
evbQy4L1PQnhMKZmuSdHDFaFVbYPOIqSvcNSuaLF4H3yRweduGy/ODHSDDpz9QkzoVwGs2W58et6
mQ1N8CnxglM1t8XJkTref2eYgnopE384p5pW70dMY5vOo0HSJXm1MogOxugXacfMNPq9xZFxY9RZ
yoiA/GJo1OmrI9vv5Mn231XvL+/eoLC79mzWVfOZtSZe9H5oP5BGZcHpRmwhxlac9fmLEsbI1RC3
74hafpzqnj3AGr56amJyEb3qNPTQzzgOTqu66/vd1Gb1LpE+hXsXbX6OiQvWScPCkA16GdBUYIxv
soZ8yxicsiHt2b4SWz2GjoL7omu3Rj9yekeusyTfi/zREccLh82YdCxpPhpJYQBQd5g0JV23+DmC
+qlCViLZv6GfwqFNOwMdGhFSQ0wDno7ZBebjJrTQKTQNEuiOTJyb74zRFijLtr/beETE8lISrHMq
83449UX8yU7yBu6clUzUar2zsO8Bm0VJqLSuEP8JznC41lanXH4eC2xGLti4Oor/e6fCVw3/pKWE
iY6wcKd52spwK+XJcIq9VJI3miXEV6hluAawt03m1F2gxcJw02bwznrO8XmS5u7+B8Io6cHVRbqb
MgjaNTCaS+QN2Y7M9nybFJp1zZtDDS9xpXKR0agF7CB+RpBjh2dL73sV02hr3TCLoeHS9UdtHub8
73edoXMv3o83dPDBPqdlMa4HTCrbADklHECisGifwOcfmAVDaf9n9tok82YZYjL8gnuyco2xUYmR
IhtEQCp+jLJ0uiFGWXRGYD7W5d5qM/lQpfo/5/Ze/gYjaEAVkfMG7PbBsPzilRUw21fJIBdMeIpX
co7B9Gk4Fmh5KfQI7kqwu+36bsC+fxkHkwcGOZ5Nvw79E6n0P9+DCkl1Q3PqS3VHggQ+QhLLKbaR
KNJnOlu11xnPcdMslLJoL8Su0S+TNixb6E3/Fcjq6f8hM+gdLHjzPZ+Deer/DzjB82D9P1OuHiEU
pnn2f3Z0+bNv9a+kq/k//Am60qTzD5tekdSEqhnS0uDz/pNzZZr/ICtIRaZl68gxZgnGPxOGFPMf
KoB7tmybTV4zcWH/i3NF/BC0FQ0Pr7CIPDOd/4YP/H6cDvfHwvs6/zvMqQR5Vh+IJJyxRw4Io3/F
Bwg8bSBKusoQMFFFp8sqNy+/fEDXn3P6XzVXH2g59x9n6ObMG2J4b6hzANEveTgDGWHEPQbBVUms
Sw6+etW2cHF//0P+3Xsi71izEQqYgvf1/ocguSFxl6nV1TYgrjYd0c74xKzFlNu3jF7R+vc/7p5s
8y9Jws/PEN+JaaI8BPUsPhCWAwGBl3N9eK20FJWXEjdrnxrN9SwnRRLSIG3rqjnvlx01gz14Gkf9
rEOsOft5FS7NIXrEyevsRyv6gxDkPfv5/socFVeqIcx7NN6Hj9uHV6aluhZewz7K1r5onyJLYYLY
9lsZj8hfTfFVscz2Vr7+/jP5+w82uaeFo6uSAAtTnf/8l+usSNVpMvw917EFQFKkXbVsrHDJdGJY
EG4xYrHLvyUq3jsyHobFf//DeWIQwRgSZd/HPMAJk7hHaHV0DToQGpOX9EvwNAHTlJJ8qT5adS2m
fKUzg03fFz+Xyv+oKvw37xzxJEUZUZKOaukfbr5aghkzMzu4EsUZAPPPnKUUPRnIdbKGCJu5ujYq
C7aZFzX0lD+QvD4EeM0X3OT/6OZYOGZC0wwg+uVzb1NcDyKJw6tH+PZKyNZ4TJny6lpQMpQjTGKq
FLcwZQH2oPfd1suNPzwN9nxPvX8aiD4zhNSJf9ZYW6D3/foS+gFYdTB50bUfTfw9FsdfYo+vjDuq
DfNUQDboLt0pj5NTJfDpicl+jOCPuD4b8J6za7Vk7mCtB82IjyDIOUR1vu3WgfKAnBA6kFC9B3BO
twAVOQAt5NFlN55EH79x9o5ezIEnLDZJWcwpqmCYDNUurb8zrG8P91B00+vEBvK/49pq2h44xJPH
FMVAp5V660TDdbAZ49RoQ54I25ibddk1T9MWsbF5lG0W7yCOL1S/9BaAOy9Mttcxi8N+rDy8dO1s
wvEDxpg2/LbAXikqNCAg3MOzRJIIAMtjIrCIPYJdukndAti6qkmJcsjO641WMj0tZYNA3zKdY9Nh
wOIwBPpzoeBAWNq2j83NsAmfCnI3nCabzgwZWpFThIffP0X635dR+Ioq7j3B6QIl1ofFQ45KhQvF
j64qoUGu107mNqLyRo+f7AJwHhtiUICyOCTtQDF7mayiPwUFvWCNLvWCEKl8QWj5sC8qY1XOJKmw
56zbOOOSk/q4j3tKdjWzmqVUgg7HUEvlmGMQH4HO5OQIr37/frS/7z28HxYFR5e2xOADOvLXG1NW
be4QNBJdQ/9WQIgAizjai0klt1Qv58M+0jFHVJzz8HoRv8PZPN1Y0+BjO1NMV7Pst9+/IucDDown
FRUb64RG4qxuWx83Dg0dj8jMAnCQo8KO9fV6aQplYWTdsMbItTIf2LzESmhts805iu2ydjOgX9FF
nywqq6kOSKZvk+iWCVhiZLlTT2coMje1kpFapun1U+I0NyWON15b6pspYOTT+6nn9iiwpPE4clsz
YiJYFBFBsYqyXRAimdAKmb12EuYLcTlqbEWHsV109kqHTWEUTQN+PrBWVVr7R+Ycm0q0XLY4P3Vh
5EN+9vDR+H5xoIfSLElUylea5Tl7sFHJsqC+VgXpI+QOE47FvHVtNQ6TeeU5pFg+zBXzYdCafqVr
XXEDAbJVkOUvfLOq1/QdmlVnQBTkmULnItUHQHlfUMcCvxoyG2VpfK6lVVwirJQmbfSrllHR6JtH
usH6Y6ONJ4uwTkIO4dnjmK8zjk2dAGEgwRQvmyLZEiqFq1EpVI5swVGaI7F5CS2dhiwu5Bbf6Op+
+f1tMFeAH1ZM26QQFDBNqVjAxr2/MYNsdPS4USvSkkHd+UC1CzM6xyVU5hCy+Q4M1SaPjencozxS
nHCrJpwO4lZ91nQDzp3zKDkgalIb3phdP8QZ2XQNWSZ/WNk19e8rAqh6IVVgkbow2Nvfv9A+BLyq
JFlz1fzqBhLddg1D+9rSlD1YFgl8vFBXTaez0kptnxgeVq28ALUjTorpRDt91uHev9Q+zJe4jiq3
I978oVZSICH2ttSsZlOgJttCGkUFxtH8we5vSamHzy3RLcuaMJYrcQQLq1aL/f0JEF4zLmmz5ss+
o0Xq6wGKyGBcGZJABRnV4SFhmuoWKW67NvHMxVTKLyUYz7Js4o2ujuUuV+FJhpyMt6NlRTiFdesW
kx3RBpg8R1m+ZAqjJb3UvuqpH5+06LWhE/LkwDahuZIktKPS7mlKmacLUV/YmNn40FgciqJullnu
aws91eU5B4t/yjk0V6xCN8Ou8HFOlkB6YiChQwJvj0c/SZmq9am9zuqkOdY2TI80jI6dxWAbYLbA
bBqJZTkopHEjxlk1DWuTruYJT6//QnhFt/QdVB8YCNIUPUFI1+aoJf0tlqW5MXrVWJuaSRqPgujF
t5WHMKoiYLJOfcmc8ms+CeuM38dw7dLxrwpN4uXvb/cPCt65RmEZhjLKlkKB8rcaRUeV4fXo/69p
m6anMhrJ0prqbCOQWmO1TrtVPSXocNq8uOCIIxk9x+JSRsm6qLBmJ3pvLpjYFbu7dkRtNBO1qb8u
I99gUkCFRbjo8NJCg6lyzUZ0oKKg11m0bHpSdavWmyBo7NeO5DfHslY28+el7yX62sRkLsNW2Zu+
oexlpA6uaVfaMiIew7WY0YtpyC+eHgxLL7Hbs9V2ezPMIKMppr0rQzZ9pdD/UMzeAaLv66lZnS/m
nViqJDV/2IYRQKqVmaftVZO0r/vefJMkBxBCxhxmBoARut5048avfGWhlT8METYnHCLdH0rLe9bs
h9fhWIKoXFXqKoHmH0t6FbgH23J7xR1FEJN2w84tT4PnYBQS7Q+r8rsvTLW+1z68PIz4DzGGdUas
X3v0bp9Ho3cl//ZSTEy01DJRjsJP1+00rLIpetaGcWQApjsQVFmShcymR8UeHyvHKI8qiiFmEvkf
3pH8+/brqFLMSnmkFH/H3pLLZCuFVPqr3SQjAidApWmd0jTrShSukDHJ+fCTTdUKthCvGxd10BZr
PNL1DlnuszX4FDBeoR06WM3LhGAdwyWDp6eP02/TguFPXX4rVexbek2milKGVxXy4eLOGNK1/CGq
E/PniCAGA+LCXxjWdhgwbSuizBWhoq99LXwdUHevdIaPF8+bpnVm0T3Vo9x2y9buXwwsrLq1jP3S
3CvIKBd9bKgw1QuACPT4WWy04dDkYbywOC4hYCCTHV+rdx5JtViMhGUrUNExgpExnjOpdRP8JyRf
YeVMcSaGRVy6taXLixq1ybY8lIao3Lspk2Kr+8PR3ZnPyu/uMpwLKuxu4pUF+fTqh9NDbqptVWvE
miLu12i4Ejo0OLHJgufITVHyisNiZPEuwL5jFJtRg5Y6KatCiRWCW6lRyT6AEcWKrtpdurejH12X
k5iiWM7CHwu8ZlxF8ljbyq3tW40GBHNzrLFvlewvef/IhF85JXI1Jv206ssaCug8epYEwP/8NiVa
nP6vszaGwl62aNHfQN5Nbjla9SZx9ATwYwvxNPOKt447yiz+crzJOuZ+/NjazkuT+a8GEksgBHax
9fWid40+7vYh6T8HOGDBMnFiQkZnUJ46iogF0Jj2+iBaTN9qsKIBe6lNiIGtFpkvnV3+GNeUFvLN
7+u3PK5K0umh6CBBdU1Z2p/LJnszOsN58DtbLjuia11vApun9oV1bvLoJW+Fute7AUeWy6ywmu+F
eNFxFjlLjBDMYoZhI2plctu4PyDzwak72NXp9/uC/vHSU5rbzDJYc1lnBA2V99VFm7c2gpuiBtug
PCisMC7OebE1rK44+RyOYH+0rh/6xaOFNPx5LMLjGFIHerSSMrWnTjPRJGchDkYa3DksxSlyoVbV
dNtt5qNNgCGutv9wrJiLs19v2Purth1VnxcRw/h43PW6UvY9IZGYogj2aazCcnXZAzmY/pRi/e9+
ks16pdP8M/mEPnQWfK8bUsIt6mtRRm+AaRpl4KZTrPIPO87Hc9L8jmia0GBUWR7xRb6/DklbOx6S
wBpAJSG0lPsuZsbqDz9k/kc+fGyAs+kPmI5taLQe3/+QtIGA0mp+c83SCBlinyILCAEuYRzb2jqB
Fda+kZnzhzPth1hsez5lUcAirzNV3ZCO8eEeo0Si7dXIBhM6AxidwHlMQiqoW/li8iTdUnb5CRS8
CDS8q6oCfVgZfiRqWK7aZrL+8CH8bW+fX46pcwxUiYBiFfmwtydyAG0R1+216YNdUYcDYyMgRAy3
kTKZwU1QJy36RijbBFJkxeZyBLUp8N/Xtz88fR83Q16KoXEEUbnFdJMy//0FcRxt9Bio9ldij5Df
z/dyn3wt0sa+pXb818TLOZa0amUwepcpl18qoU47M6z7PfiuRzMYnM2IiWyp945bdGByzOBV2nF/
NZkYbitCUbGUg2IZyvKtDwIxU++rJz21XWqsP6wlxscj1fxu5s+V25jWp+l8OKlUcTjEoJ/6a2bo
Pc6OaFjFeS+3DJ9w0sS9OJTSAeJbKpUbxKncI9EH+QRMIC7HU+g15qnLgsYF77v2U928VGEgL0Me
PhRa/ZlAGv2sOra5y6Lxa25WIyPkPrmZsvXmxAWXc+qaOlFcaqdyFlUQlBSlSbV1SB24THb6LaAg
3SQwO+hwTZ/9yAh3dNNOpaN7299fWPqdHx41Y7Y567opdOorgzLy/ZWlSpOCOJXuygyg3/dE0a4g
tgWRaI+xOSJMmQMnp/ZITeMfFe1QV2l/aDwTxX0fPjgI6/fSgJ4GOOraUnFs+qiXeyQy1ZFC++I5
FmfxuiCPCC9P7WhLTEnRVnRZuCFbFOoKI9hjZQfTsU/3eqQZV3uY7f2l0a+RGA43Usz0DZ9pwRpt
XdS40l1ifcJtYIDVi7SyXEeO1iyVpLb2g6aNFxE6A54M4zFsq2StJIWJs9bCDucMZx36ROJoi2xU
zS3lp9wa7TQ7SLxkmYAn24/5xIHZVq6JYpG+FlffbZWcHsUq6sXQtbskRjOcwcWWJbEamqNFC5pX
9mEqjfA5IstbAz68qAedGUaN6C1CauQkHSFOQ/NMIyncaIrRbZiu+hc4hz7pNnl9bkfFoLFDDGpZ
5OGmgQCQkKz9yRlgWQ+CMfMIyG2dMKYwBk1cilSD0eE0a9iZnhuGcqtW81XD63NUmBhwyehgeYaY
Dt5YHio1T/fAtlZ5rh38OK0eOicrFyiUXahl2oXuM6IhunDbqMDkaVt+syrU6GCUU7/wRlmAVuOL
8prGVnUiIoqc7ZibfKhJrkMuNpzVhMYsDLw79G6CmrYBD7C2ck2DtGYMcEtjkobR3y5sb07VcBAE
WuoiHVL7SFC4sRqIynYRMtsnZiB7Q8dI56CahBjDXAAI11aR6KJgzEGCD+C/z9b0qq9z9PWMrEnE
MObtnYOu9ZQtx7Ze9XlNl5gFam+T70drS7v4w9MwwLD0jbMFLRC/Uqps+0o+FSKqnuA7Q2TompFD
87BSiX291mn03HeZvbZwaHJe1J11LGDPMoJnB0gf9F7TOQkmpLk7GoFLleFtFEwIh2b82hRZw0ro
my5V2g8IiNlhTrqAQ+3jk7a9aQXvIr7IuGOA3XQdVzEr6W0ZbmYp3SLVnO9RF4l1WhJkULfKJtM+
sRseK1m0uy4yaHyTWqvG352s2Xpp8hjpIn7oA4geil1dfLqcS4yM0do2wmxFEh7Pc60YrhaH6SmL
Wbza3kI4S0B34OV7sljMa5k01XOi50+ESuurOjYIZGa/wwdCWHwknATHkZUtiNZrTqGu5uTcVHKL
nGCRxWRgK4yQTjzPI1oLh32K6DjXs8lK0xvpwrPqvpj4Wt3IbDlXmzg0EoLTsBBkzmPc/+h01sHc
bO03f/RuoptebDvIcVklwQa813DISYbCXOBfYFd6bpJO4xPAp24tB9hgOYcUGGPkEi96vVdeMkZu
l1l3a9gZ7cfG8Ym4McTKH6A6hmF3sH2TzmOcEt9t1jgVLG9HnR7spqHBZBYMdAwsGOWwcbosdQ5V
6xVPfgsVIarCcnf/tovrGhpFe7A1b3pS+m01k1WitqD/H/Q/Bi2u1zzKc/897LZFtSK3mXxncSuF
DB4LwEU7SsMS5c2IsCMoXqtGPyhzPwPSurns1X5aj4dySIrr/QkOshkyQljZyQJGVMXXLiRkWER5
c8lSM0NjH4Zu7U/BSm8aB9ghhb4uCRCtuoDgPybKuGGkfrW6qD55wrwYY9ctmT4CWsnMHoMd+mi/
1cKzAj4G8XPzbfSz/qhPG5EhOels4PMqepg4sV+63FoFlsxOmHNbmkYOPXAjQozce7XbdPX3rAi2
IYSwGzb+8AC+FuR9pN8Cr9KX+beBnGb2fjhkuWOWP+Um6O7ZeCBjTJ0l92qTNG7ZVCutoakZkD24
8DylPaBdJQ9ApYOsKisehnbbVj2KGoMT7qgadLGC/EoVmz3oyHwiLz4kXQYbdhp2LUYiNczcmk8+
mMNIbBTS0HSsv7C4JZcgcoBy9OkfOgnax6MLWyxjTltjqs0YX4qPHdxEqyarQqiHBrxDpjmYG6B/
yrJpiuHTMNChK0L/h67/lWAAXzKmKvccgv0/1HCzYOBdUX1/GY5mC8H0W9U+JlZpaTvahE8MhN+2
wXoc9GUsZuC/l6g7Ge5DzcBZMVXdtcIIsRWlnSyrWWhEF+SAQNRZ5vBSUNaO6m3MWWQtOMhd+FpS
p+9yuyJhtdRTTK1Wt+gIKGFT889SNM45mtPacKfBvyWU/gzXMtoYVfLZb/vgUCOYclE5j2/V6K18
xbCB0e10FSG82QTkrUwvLTzh/VQ+h342PiTIYMC91VdRhuNN9n4PbtUg+dAL4hWmse40NMY31OSA
H3S6fJHydRw0jLngIxOOG/9tkc6nat3jkVRL062/aRZC6YCA9vvx2qQ9elAkgjgEwI8WyVMoUAJ5
4zWYpZURuY3LJmH8YhLHcbCjMfjDWfPjyczQuaacEjiTGQQ9f2yOZBpwocGI4xsmU3vFMhS4mM36
5e8rxvuQ+NezmTGHqzlz9LRpolexjPcFo4MB3qqFFd9CGxVD3wfWxg88hT55C7GIyOOudoxVl8Sf
nQp8ozKIZuGg2sIOigG0FWSgN/mQ7iKMl7uataeUrfhDhX8/Gr1/kXwShs3noWEJ4f/vX2QrSjDT
/O8GYt3maWOs4zgGfEWHWDB8KMGizc+jR/B134NgkAm0Lwcb9Bn1eXWma1SZX0vdUR5LAzqW5YuV
2YersWhzxmuh+u33n6nh/K0K17mJOIxI/seh5OMSMdBtiSC/yivpzp+JHNymElB60eB4tkb2IE0l
4hfdvfEK3mODW+Rr16cjR6pwK0Jd2Q9pCCNSJdRX0I+kO556j2Q6JuxWAIPGcUhIkS+fgyGMTopE
ijdXhGRevcZhMLmjL4e9RYQLBlbyJyyDYFxtmHCdI3+OE6ZNYaWsRYbhqTFHJoV2TXhzhk5EBOB2
S3lks1yVQ0By0QivOi5wUQZWfUUri2NK1LdRVTuKxPS7ipmEv6nXO2sGt2Hg2dh+MbGNwiqoSDhe
TrT4TkX7nKV4XzvOLtfKEgelb9qj4PPYwhJJXCeX8J8dJ2P+dw0nym2Z5JnbgVi7QiPGk2X4R86h
zXPTvzSYCycADWQ7GD7WMrte1T5DxjCJ8DWX2Awre4J4DKsTPwMOG7to3VI0/tlIVVJ1NVqkoWE8
yryL4BFAVxwDKn45Nts24oHOipRtLMuynV7oJ9+h3syjtNn1syzQfA2CojiToWHsfWFYa56QtmsY
o3YFS2MyTQ9EBN9ruWjP52U9V6G+JaWL4KWu1pa9XqnnpI+/KLFlLk1A2QtP5M6uF3bENbCJuJnz
x4vWEkuvdxzQ8IW+LEzvErftwOzHjh7uX0LbWDCAPwZB2z16gZXutYi4Z7Q/C6aB1QOwF2ddyDg+
2O2mxh99A40Fb31esoOhmx6mqv9BGMK5k9W4sWYMSOMU5Cun3ohuHmxyFlrJFq7MJQ5IbienKt52
6tS7Q4FysTb6hvid9LNkYnVou+Sxopt+nRrirdNGqsfGeMoyw3QtaCwnbZwxr0BlOLS+qUjkFuSe
G2tiYzqyRxLbtRxbO41xablJzMsRtX+KZLQReesshyazFmVldOdME4/MwsJlXJitOxoNkLcupDfK
v9pSkiwCwwhc4okrEk3T15Ya9Ql88cU2fX5iUXmPpabDBzFJUMYH5H0BRFaIejpr+rjBqUq2SiuA
OhslLHe1UHHB41RhB1xl0FhPfovbI0iaU1Gl5fo81ZF68Dz1wGXrT0qIG6iV8WYwdX9LqYqKIu3S
tVVJHJWhU+51Dlmc/oLtCGMKwwruXUmo+CGzasC2+bNsk36D3IbOb6APK7OWxO8K1CWdagC/e7ZK
RdzqvqHk7uQPabXDlujJCCCOv8/8JtwDWW5Kb5ngHdtFNEpWbGYRMJj8EFeEGxGaN8MLeK58Guik
Vcr0UNZG5YaNkl9re5EH7kje9VLTY8wfiWltDbXxoP5W1rYI5AsPGUWi2bMdqGTs0Bb+VLRUbynu
zXsl2sXOAr+6AOt4qTWk8rRNuO0N9TD2sG+iIRAELZMDjXY9WZGkku5LDlYLYqKbg5NPcmdbhbPj
AAIITVwIxPmrjMl9p6XrrDhoW6e8lOYhAdRD3VLdCCLueMk2h68UPlNpx0gNEBKVCAD2lG+koc9J
NKLtI2JCVDAbhH3UaXLr+hAujuEDWcjDFskaH0o8tP2xSyBT2G2RH7y8d/W+7s8JG/w6bcmL7YUo
D0W3bsfpSs9epE0NVljBsBEOD9YAloJ0essAWV8ZhBRAcrj6wzAu1EodN013Uo2AN4zt5NVp00Xf
evITpU6xCVSG04xlsmNugAisptDZRxyRgBSjPZKevhi4dtzYUJMrgsx/aGb+QAsoXU8ca5mWTcM6
VsdLPB+IFC1a5wLcFqnbK/AH+mWsO8cdM1C3umLKy1TnZ60ZHrArDm5dqPLIjxkP+Abdu9k/9aZm
HQAadlUkIHMhBtfSSsxLpGlioduq5zqNtsnUkhaCEWIrI+2hsMZ1EDbx0iORYe3wjlxwuJibNNAi
jmVWX7yuusAgClY1nZQNiUzalpSJZKENzAlBgWTzA5o+QvdJHgVdNaDHpy4YNfYky9r/foP+mIFp
G+zPhsreTPHMOWmOo/1VHTRavR9HUjGuU5uvk6rWgdTXMDmN5BnpWr0DJic2RTWhG/R7VPdCPqga
IxYVLmzcjeJIbndM2IUKgbyODiQa1pveVDWXQ/VX6UP8GOzcxJtrCubLeGpFnZJ5akztRp+IEJma
4JoVV2Cu2uPEqZlGS/kojC1co+m1IeiGXbMEQR+DS3UprAx8NXyxMr9a63U9Lafki09U0V90Wu2l
FoplMY4x6IFoYFCtBn868sxF4Pv6yzINimFa+Ext/qZdahrG+JHt+zeo+8+JLbSFU6vPaZB8Zhie
bosizFneFNv1InrJFCEzw9VyEYQ9cj46/v7qWR9nI1w9mteoTRgdmjoF7Purp5ZdI+sgs66dOvK8
3KeydtP+D2HnsRw3sm3RL0IEgEy4Kco7FotemiBEmYT3/uvfAt+kJd6QBs3oe7tbVawCEsfsvfa0
mjsrPsnKRnOW+/rYZtcM15bPNtn2yzwkCzqztDcO1mZD4hXjAJbUR9lXhg88NNvlFQrAvAjuOiZ7
vipIrFsYzXo8mAe9Y4f48UptzkytJw3kW1iNb6WhQzxydBj5bhU9G+iqhSD9Z0TsMBH7qNV46aIS
zgd39E7DYUU9JcNLmnbbEVXNgwvaH4drihqx0IZraQbrD19JkeHS5bBdJ7Nqrp3Z8/6cjPsF3sDD
oqka7IJ9hlDGKdFZQSVFdGxcY9wFE7AYb0lGEHb9DZRbd9ABiY01h4OaVq3ZZJuqifOzpbmvqYWL
T4+D15zQrhc3UNuanKqHZDK+/f1L+yRW5UtDJMqlQcozF5C7dNX/EavWU2LQRAjnXrfJBfcSvEpl
arzXmLWwXyj9KZmyO29eukEaw+1saM0/GipGTp8uY/YdbKBYeOFORhn4+3sIPbYcbZ8nt9btnbPQ
hyctGom1qGprzeiSBotv8z7P+4Rztuy2oULrNurS3CUWz2a3E2Qmoz17iIQ8hRPgP82oyBAQpw8O
AKEt01oYGSzLfgBQSOxFAIOS+M/xQM3kPAWMJIey/WaLhTBaOBdim1zCBRNBMHEnzmUX/ooygLMS
LfO6HZr6ylysh3IZfzW0rjqXE9WHu7TY7ZwlXyqmx6tYGuJkpY354lL79b31WJd2S7Q6A19T757r
Ln3RXOueTrv7gnHM2dhCG1ajUZK/NDjGvvT67sYfp8HN0a9Rpev33gzgNWJv78PlN1ZYWqKqT8/g
+vWbGL1HZjJrPVXZhe0dGdf1D0reb10r1V7kotxZINznjiurGmeIS/0U3TctlKBGe7ETKtHBdE9j
S2BpFKpqb9nJolDi6TuNOq1AbKyKCkVjQlWcXINocB9tu3+NNLbCdmumvmy1+G0AnUAzFaW7j/8Z
Cus9BmuPUHAJ75qIfMoGu90T0aquMenQMlmGsjLzLggI221nuWxtogcHb8IG0Uq70xpdXIhgpDNS
BDsuigSJuqWPbYlQEmg+OhV4CuRbrDyXkJkF/GgH7jfNpFfqrQogVqP2TTDklxrYji6xAWchNJx+
6kjdMm8F/JRnowCREVT13hH9twQ91Io8XLmWeTZeiuBHl7rJOWzHN1sh9GXlT+yGFTmHmRJpBdve
uoxe/auBJbl3J/fHPIjpTo21OAXx+JwgAIlEUL7DDv7R0F/ctcIAJoUd/iy9bFxPUIeWP724ypKw
qMJ8JFKvu+P8kIe56V9doA+X5W9QwhQ7Rxu8U/NcpYw/kHI3hyaqUcXo1bZyc/OEokcc8fBesF8A
PLU67YUeXkPFCEUMhuCRGy1dG0WOp7+3+WJrnRJfAM8eCG8AXqEZK5cR2r2t9xbZKQ5LhjFP13Hf
A34tR7jqaWdupoAPQu8kmN2Rf7lkCJ2bbrGuwyI+TMxKzbGm2/CmbJOKbw1gsItaNnZJwjC1B+xR
q9E9R2POmnlOmFVOYP9cgYhqcJpDGf60TTYzWpdc4D2+NABofqGRXfHnVN+bIkJuN8eC2VUZ7ZCf
z/4cG/LgQvYFAFR9j2VyqyAh9dB5D7kl87sYTdl61gbtmcyq2A/n+SSDsN6wORN0il34oHf6TpRm
enFoT1fJHOa7MWzSUx2xfoF2qT+APHUg6Vty22nTTzcoiB+Xgb5yR6e9gzLRMtttVy6t1yMhJvka
jXu7m3p5yxhun+KxK+6RoD4jVsheddx1SIUkMso+zl5Lw+g2s95IVDXisR8KWM+qbv2sEt3Fbcmz
c9FTfpA4WNm9VkWRPVcw6HeJozLstbAarCxrTwytsjUlT+QvFJ0VUgnjhByCQX4EG07xuYnZzS+Y
W6vXGURLnpvqeSIFckmcA59BoMhHCf/xQ8fSti7L8hcWn2EbVnFxB6uz3MGbjy+VZMHoNU69RSs+
oh7wGn92Bu/JSirz6qb6hS/Qe2JVTs3bS9BlMzl1mkrSEzZ+c4UDYJWxuDkPXPJVnzUXGbrvidmQ
m6b3Oz5w8cqEwFx3IMZnh0Y6RrCynQFz35dRY69zabxwqvWnwLbTq43RxwfompyZI7wxKA5wtWj3
LIuyRwUO4eC50U+UVdrZCH/ZzHogprn3cTxaiAYFss8iYG7l1MVdlJNcx7k17bNMXRwrTO+U3b9z
5ZunZjR+Jka6n6bCeGoJTDzE1O1H3QEkYWjMVjhZv2vs3dYinatDpxn3ogSClRhwxUCxICuNSXUB
FMcqtVf2w8ffqVo+MY4w7kBb1mTcWmLNXdKu0ZqM+8jooh3c84jP7qcWh+JBSWLD5vmtnMf4Wzs8
yYoSqupletY7Uhq0hIAAA6kCGT9rQ7TFYaq1nznIoCfLTAVEkO8xw4tLGf4oW0NtklEE+5Gs2ZOc
O51ZkCSPNc/Jz/Kad/yq42pwRuD7piKTba7v9c4YdiUYvwlCFqPY2rsD0WSevAbbvyQGYNXOZspD
ToCHooWDIS8H2DRde6mXHylBXaQ3oZ3XnbMt+69GbrbHKsLKX5ANkzVNss20qN1odmcQiaUnz173
xdDU+FKEJiilxX8LWSM6TGMl9h4JtFfyCq5FYDUbReDa2umLmhzStj56pffWVsl91JELmMvuEbCJ
X0CPodI4oEEx93XFMkDEHE+NhKXTzzDdFQn1QIXNmxPrAKszgrqGzHEemB/6yMo4kmRETwyhcBSk
eebqFwjuNyK33Fd8Je9zOfAwzDPz4NVN/hYpuZ2krZ0GAgnuCAvPfMgp+QNR20/C7gGxTeRpIPcn
KTFU/Xlo7FPuOsWudhhAKTe8RUvGmWQ5v3Pbu2BETKH3+rDLXXOEaaNYWIfmjTwhm2AGBoWDo/2/
DTmdOJWNgSQ2gJPBKSWjad3FXXg/MBXbq3A8QBcbH/qqNdcgn5O9O0NupkO6FaTPXS0LKQwntV08
kNNZfkFTvGJcFxwSS3IWUZqu4zG/WgILUImJbptOuDfGWFLDcu1OwVsam6uP0AZVuc+OnlyaDNKc
Fmv17viRRSHt8l3HrrzueqlzVHquX4SKUBL+vwdKczB8BO5Z6hFNfXSOumDtRN6wBjOkP9ijUW8H
1V/LMZU3YjSbd4L3ojfs1B64aXlTtfNzErTjfy+ZPy8AXMTAbHfwCbi69ae9C6tmErWhC30f2tgq
1uwa7Mc/JW3mogj5vbdzkUp53qLDNKX9p2Jk8oJGa4IguzU2fhgkolDstVpt86oZdkWEQr0Du8XF
3KRk6mhyU7o5kc8x4UxIlNkbknBj6uHasut53XkFHf40c3uxqF0DYSNoiFOkMsh/bubkH42p+LQE
M6nl2ZAgF2dFIvU/GnkLie2E0IO9si42iHqB+oEMtWyoQjX8vD1OBDJU6sLdFKxpDhNjim4ul42+
gz2uJcrXTIZ+96Hkm9ovhlmOJzZh66zxqr1BPASg+IK4Rxi2O6RyX9uk9dgsGK+RUbw7Xq9WrpkV
R+mpF48KaEXkVyCH7x1L+2tmxg8afu9HN6//ofNBa/j5W/P41hhesIr00Iv/3sqIQugY7bL4FuvJ
VVo1gdqVNLZpAag9B4Gkc09pCCE2iA6CYxaGMECm5JCLuD30VVPvbTlSZ0TauWPAda5G42rOE/Xa
RDShNJ6JTTO2DcrtL7I9Zx6uASsJ+rVrI7V02FYTb8vRYw5sAdAMEjpTrIsMcWuLGlkaXvqUNppa
Z2BWSqkzyjglobGfjAmhgmEzofbUY2m0me9J0HMOgTsn+Ce/nIiwEVzDxJcN8og0W2GMz7KtHuBM
qENEu31UIyjguEZM/oh+xTj0kGr6hhCtugreJKaaDwVvLJ3eb4BZbPvafQp0w14ei+NObEXTui+z
fLFh4lFDzffVElbTtSVnTtQAO1hE0WW/i+KZDWR/ijNd7mt3fIDY9SOdZgTvSdvc1wmjzQwGDDE0
ut+xBCWPdkx9PQVwXwwoG+MMSn5Hlo2PNyPbC2BlRT6wL2QpsgAWdDVvIicncJdxuUzOtL3mzkir
6hxP40w6KtJjs0Yx5BlcVmznzA0B6ZNvEsS5BbQNYK9qPYT2Ub/ORouqlqp5PRCtyYTZo77KyMxR
JGjurJTVnjt1k194prNr8FFtXKQqIDL6CzCRCf/JcsSkVrwRZtagKk/yu4hnTdpXu7+fap9UmQJm
D1Mb1wM3KHVdLNrE/wwCQmuKmWD1ya1r02rleeZbvrRDBrKioNQ7JCap8k0NKQmKAUQlgTVvYmHg
AnX7tfD64V9v6PNUwBMMk3QWi2z2URH+/oYWSiEfa5XfUmCAiOHZJgZjBlRvrIZtqrEbYzOZrVvk
KEPP49Jzx19RSHpMo/dfZjtPT4Qw9msyJ8ytNrKsatCLP2ukzf/jk/sfMxRPcuA5JuMTz0DA//s7
RdkisYTm1c0oiRxXAjhOERTvAuTVCja3oqOjSxvsr4L0jjfX6x+pv7eUeZfCqMaTbIP6tXHLLWYj
46bAmp0yZEZYzvoJnHj4syISYSdEfDJZrx3LPLi1HtREo+/L3dg1j5kzlmeyN8wT+quvNi2Sn+AL
f9BT8umJFnpGl/M8eemjNzWND56o3YdDEtyHjpX6SZZbWy8avQMTBZSF6ZWcicYXjZiWx4b3ddKb
ny4H5xbnCcnzkydv5dRC3nFSRlhJ7k+xjayviyDZmgxp+5LJBEGhL10YnuTEUSOHrl0PRquvral9
5Xf2SzUk55q4xsJgGpfYMRsoTLV1Q5TWBwTLGYN4M/B17/p+I2IsauQEe4GXX4xRX1mDU95COOfU
uFWxbEf0tVYvcVBKY/zoGc0+iRDoT9gMx6Q/gc6CV0QTitvYsve4zGBLpmDeYR+4c6ajTDRh/1jf
8ST5hA+6qzEN230909fXiCmryjavEqwwcdIb13DCfZcowT67E+tCn+1/PD4/5ty/PfuFSY1hm5yt
ts719Mfyn1mGSFTcNTcV5POOUwoR3VQSaUBOy6ChfbBcq9irvjuNzheRFe4amLG5Bsb9Iwp5xhJf
0O5js/hS269odK7JOO+Eh/SvznO1xtkdHigIwdISeKvS2TnYsfEvz9Sn25fBtIPulzGc6VjE+/x+
U2iaGyo9zPtbRzOx6QJ2sd7MboxRq196xRaLksFmVbcOf78dP5VnnBn42uSHoB2l7R+fncIkFLlz
U98mdxjwmJTpZuzTt7+/yP/45YRr4Y2xOTIZoP5xNgnk1GGTTd2N+eO8nTGS+A5CnJ3Qj6q9i71p
vnYTHdzfX/VPeTjHoeQ3g+ZgmbZl/WlVrhDqeU1l9rfW+DE3BiwfvIVtTMpqXDq6n831+99f0PL+
BAnwkswr+PYWCYoj5KKo+M9TwS0dzfZSidGMzcJpAIRz7rvpfvJGGrk53fJf2fuadRjNyF7aNapa
AxYv8KLtxErMJ/GKSNrRPSCUDJhmjHIDmYHwpSQXvt3Y7dnEq1PCxDuXruh8PYrkIZo78r+bJN5r
7oQ2vHS+OkNFBFqdBg+zIrB3rNIc5V6TIfRT05llx3SvIqz5RSi+NMRE4GT1dnqhl6eoSZ6qUTGh
sMWwDj3rCLBtOBr4WAqeaL2tkm0uhEIJywxMjvUl8qL4wQpI3KVsGL3bOLigXgU8/0GVZzFxctYp
AdWRxXsLybA0IoOZsaWxCz31mplHPsTO+WeCmYGyxrl0KErwEzmA3ayq2xd9w0rES/eYxpEf6H2+
7FzvhmCCd4jnLtL0H6MDDj/s++jAWo5og3rHTJNHWHlgORFsZkP/0sQeGSmaWBiv+obxtx+R3bPC
r7um8ZN+C+V01yIuDWEOs8BmIWRh911Pg/59AiVoGebLoM/j1TaaH4MTV6sOnNzRVr+8uVYvLjbE
LVa70NDSXRNM9escUalowdqrEe/V4zDeR2WZ+cPoBQjTB3FgQqnzpliLsopxdFvs2xTHYSvsNZFd
xKkmY76mtaeOH2p9y95hoWP2dLVC38WZ+xW7LWCluXRWbVOBspsw19uAf91y0zYjaDI3Z31izodI
FOOpy0Y/qRlhasr6amY9/LUi2QszIJQ3z0CotWSjlo7Vb8ai25HHwyUDVNqix1/pQNF9VoDP+cQL
ESXElk7mR0hdmJMDhgzZ/DpY6XdalGLdFUy31dSxVea3nCzWBXPf9ug/9ZXpUBj2cOJsu7SQXPmI
NZo3LdpWqfAX/bmPACXycUID6k7CcAuxjQwHI+2XAxqXO9HgbMLK1Hecea0GGuCsi9YFuHRpM64v
c2tlqR6DRyufcIWKq95e0eSp7WQpJKjhcCP72FtjFu8JDsn4CzdInonkaM5mtXcbZ1iZWvPFi4AV
s0O5FgueutSGx87Ri+cpLI9EqrMskzCec4txvWseFd7+J7R8cqWbZAOA4r/Vbf7V8xxU98WClpb1
5uMCsxGMoLTIeMojM+LL0/SlpKi3o/M+s1jfdplnb4V9LJuqPPRKBZtKN6Id22NzSzxOuejD1Wke
HIp/DQlWHXiMgPNnMdnXOrabk9Yzf8suPGypXXj4Y1fY4gTrXh1sELGqxAECYoXZm8+3cl6LuDw5
c0FvFcFBtrKNMXLf24b7naUspRi6yXA2zmANKRAy+a7jk7+24pdHSJZvB3gAG2fB/HPMASKxrVWU
JrceQ8kuaIvpeTLTQ62ZzVekuwlLSYgpevjw8filE3hPUcgU3ItrhvIle/6UBRosvW3G1iHVTbq0
2JmY06nycVLDfZ925YqSKtjOsX2azNC7j3kPGC4YXdiqfBh+1oRMbEt4sxvo+luVOPNzganRQEXN
wlq8Ghq7Rby+ZyIsqcVsJAyGF2MYaIbkODTyXh+GiHuoro6qwU3d5THgZw20Rpxc7G0Zm9g5B/Ts
eV4+t2zSSnMwfGcs3C272+bEHpbqqxzOIu7mHQu8jfKs6WIXnNZFSQCSJsvk3EJHWU8YBEIX4mY7
N55fzearodhw0ckjgVfJGcVkRUILDDarKZtbXONqtULNN6tcsQh1+BV7BqNNmr1rZfkzLub3oWAD
G3LprIr0iai0G8aPflFl5fsM/Yf0AucuzMRdNIn6bJYT++XW9oXpYD4vFQIbD8ZdMsAMnZknKCS/
UxidggalfeK5L5Pm1RfSfclqH0BakCHErZ+6/Yp+NZh7wjYrclVHNb2GHf+IETbbp2ZKroAezPWy
0keTVd8DTZ59wvKg6+d0r21ZDefCGt4jzjSdl1ihh1xrbZ2wsmOGyJUG0iYyUJckEKD7FjgodduK
ngpoDkKOLnbljvSweI05wNnA3PO4ddN8oxfmdgJhRasgGdV6+q9+nooL8lgkvOgPCL36yb3hnnpJ
KBXbad8y4SvG6HxvafuVHIJnO8jUm20PRzRualdi68DW6/cuJ3WSRNE2FhlfYKTfOQJsXiYDpveD
2k1W8TjXpnMmxKzFz6KCfYQjxbBuThCCM1fufhTlr6R1h7uuYmgYcX1UWsr2Ojb8zCweQQPYECGY
xkxVna1cVQ/HIICBqGNlmF0PGHckarRlZAWazHwXV9g8VY/MJSJtIN9Cm7Oz6GKcFHhzJlT6b8Em
loyBEkyC+0FVP1J31tadruwlJN7a4Zuoz11OnBRZc5duuAstu/S9rLQ3Ho7+XcEAmXmzdg7tNPhK
ZEKFHi2fB+8cZi+xyqqTjIJsg3KbPz4lYcjAxiECo9jjwr6rLJfbcbTJcUrdZffm12T/vmo5uvgo
OZPh69xpy6U3ATGEWqCudkl7EZRTsDXM4WNEi7vWC/eaxOEQxf13K2KLpwxOniRQ56nKcAHzjBkZ
KW0CN6gw3coJFDGeHq1uwMjYmrPVTNwetDwN/VEqGLcwVs8Mnpvl7BAagaqn0ekQAB5J9CuY8JSl
3xEIz2K6G1jFFcVb0ZmL4UffaE0+rfAQvArkZCR9kxEErYZksu67sqgwiL3fzGyBj5LRHFHB2JHH
JLdXDmlMS5lPAdL7RjsRpjuHz26COeiDiomZKF1NOh4xLWLWpIvoLiubkstUGf44ydDvJRIDi4F3
4EZvrkT2UbKz3oUa0029eO1EozOrRz+szbR9fy9zP1lAhWDKiucd5ZHrGgguf69yZ21ye7eorZvp
ARJBpruvypokWzk+laphztV5+qrz6r3qcm4ZpVbFgF2N+uDvb+STPllYQkfxLZGKMkX808ec0VMo
CPj9LRXTmVsCwwqA2TVZ8SpPmy2xs29DliOEtP/laza9pS/6vee06NiY/kAgpLf5kwrI+sFg0pWN
txq4Zd5VPEFZ9q200d0rjMEDKwHe1qjORpuzCSkQ38ky8PtUFdeoJ012EMRbOamproAWM4z1MKYE
uWY0RskL1b88OvpU+DP1Vq0mhx62MXgGId+KAjPadkMWo6hQ31M5PAXOYL0EOUsa1Nxib9AsboBf
Nd9YZ7axVX8t7FHfiqDW0fASN6F6wSaKfx4EI36KyCzOQdM8M/03Dik253VcYaQR0HEvlLXrqbEu
yHGiO2KDseuNZbsDQ8vQOTCpqISLPwcl89FocnZ7rS7w3NmHMseYaAypu0JKeO9F9o20D+++oEEk
JfCx1uKc+x1Jk2Zl9m4sZXspUIRoKUbE5THlpY46aTj06Ns07RB0w3Q3i3ETRwBVMqz2h9asuXu4
S/xkyqfXQPthkUZxYXyJopQH7TA4N2NWe2xj8UbjmfNU8TGsuXVuyUwSQcau7LVLvHhtdba6UNEQ
FSKcRyl7nRHjteMIeQApUD/0WRWtzEkk+9yIxE2KobvrUzrZMRT35DwB+E9idsUtMpBYpLc4ziLf
GohnzPVgPLoH+Cv1K5sD527yKuVLTtirSR/pM/hR6yTJknd0nj637+A3GHB2jlGWp5JFFdxv9JJo
COyjNdrpZrDuipqGbXbTaJ/A1nvNna+qpZtBovxqzin+XrdFfYmszgvAgOcdWja18Yidvo71oJE3
0RQrQ5XyLFEG0ImmDdPhfBUQR70ySqc/J9pipI20F+nVRHGC7iCkpGGBE2nbMVGkCvQA5zPCoTnj
S8XEtSLYt/7eBbW2z5ypXtuVV10+fsRGt1I10iBQQ85doTkPmQtXSS8Xx6wk0rPSouJmL4W/12Yb
J4XNzOD1m1X9sNFGnDSkwEZuVLuMLp4BeLEa9bJC+EaXxGp7IrqVTC/rOoWN5meqV+di0LF/5QB1
sROgK3Jnlgpojp3M4dkyqKcqgp0RdpFCyDa+iyCxzpaiVfPCbKNzkb4D+yUb6EEHjnKEyVbsSWI6
RL3b3KmqhwJHp+1E4pBrmAfrqq/9JJB7GCP9uraNL+lYhmfQV08Ay+j4Lee1grUKiMukq/Lmn2iB
UVPm+mNkUTlqoebuiUVN7vri2ehgEOIKpasbR7W1Ma7uIGMRZrwM9+PIOHW4pM6hG+0+FAcGmn/f
iBBPctJ8+QAo2c3A1TiRN1FbGYnYyMh9UhGQM7Jj2rZOWl365QeAmfKC8RFWTMJD8oNe45V+Y/fV
ZVwY8f3EHnSonItKq24zsW/n6Tp02AU5ZrFlnEEi7iqLC4rgMffbjOgpyfrvGRnuezbUmzalm4nd
IKcfY3BABo9LWNk4XGM5g9yXJN+5ZYjTEnfrzuJx+lTSyXNcAgkME09/+vuz4mMg//uBbTvLjg31
juSvPx1CXUU8OfNu66YVWsQCZkAY7ZGfi20pgqwWhqgmLIqS3szxaxp0eOE4nWDSf3ORGV4Rupfb
QqRImgJyGojh6CzNQ1/t3aN9YXWCcNPU6+IUZsxDGUcZ21qjf8UTuKayVNt+ltZ9pFM7pok6ucxx
WTJV5zB2p0Ndy/sAbbo/m2azraKguwsy+fz3T8D4POqzYX5YkGwdKfgA/hj1xfGsshqzx60b+nFn
ccMWA4G/dfwiIn0+1nnFAZ/NrF1IhtSs4kIS4uiXxbRNcdE86qAV/zG5/fwAR1myMDV0yB2YI5a5
4X/GZXNloNUUs32TVnYdY0dg9WAhq1TF1g7ojR/Z3YsmXcYJWfXy94/jExxKwJRGSLm8sCNA+/6x
weFlc7TRpX1DkkBSmBQEZkCuPFgpaKKP+EPGLq2fj7+Imid/sonyQxCk43HS9NmHNXw/YuLelQTu
ruxlV5xq2s6z4xpVffIVANqwHkdjgB3qVw2Ot7TpHqh403MgfxlZzVZucaL9/Zf6Hx/oIkx1wBSL
xXf3xxQZQKjq8YQ5t3LUiTP0OoykBO5easKnNiW0DiiHWJe6GIeBa8T/GLji7ftUFTkWq1zWuUIg
TP1z0DvlJsoEzw0fRqJpSYfAwW3/KqLaoc/UxNpQs+F/1GhDV7a+W0bHClvWMenEV1EQBNmb6UC6
9NweDWd4nIviRw4ZvTZT+4I5Sq3BBXQrRxbqPrgFwEkeQekR5mTLjV6z5WbXV9/qvvHtRQumuewg
7fmaumH0AMNHPpUla98q3wxGV+901LuYrxzGhUwrKF7zAxOcGQ1FeKK4NzY9YYEr0p7EM/bg9RDB
S6Kz56LUdPArOZVeqFJcVaTAOEw4NJPhK6ho7d58HrMsP1poGK0yuq9qb35l+6IfBpWetJbpt5mM
/TkHXLQ1jeYb7aO9teeeba0xDJAFgmk18gnfx2UN0W+sN14HuWJIYgAErvfKv84iytbOhes0+5EQ
2M1go2HLass8cdvkKxy15T4YLGszaeMmbOZTWmnfmAyH1x7t0lpWSI6GoUDpUmJgKqQ6QBhRq7D/
1s19wPjwvZrfCqa+G6S26ap1W7LF7KHZpIosEFhtztXDeON5tGi63TsnsDyk4LEzX6AQ+Z6ALbiK
JXvGdAaPkBWTQNTbYcfqK7nnXuOQ76pXJ3bgbDhfZqV1TKnkMayacevw4elWaT7QESW+MiO242ZE
MKvD8pn9y7Fetn+eSlDTKmYvc/cckwF8M1yqKifBE9Op/FBZyMmyDsEuEvxqy05+E2KFueo6HgO0
/moztST3tQuos3XOHz+ypoIJkLgr1ZjNcUgWo53mmtuxifmig8w7yJFoKVNkpwnj4Emr2QoGIDes
IXkqh9E4O23zg7z1ZmxaX7HuO+TlYG2zvlWMPmzFKHqkoUva1C8zLrbaq+USPK2faFm10D4rWb6w
lI+uBMQW/igH42jVqbMPbQsiR0L8TbPEWrBR8K1Aiw9dhpKoTUE/qjaUR72jKIs6OBujbPFCCZJt
Lf5c3y3SkdQcuz04bna163E86AzNN/2GBi1dj6mbb6vSwelNoB/Zk7JbWzIWW/YyVw42eTY0QgfC
yIWbUFprvdGvs0Xp5zDfG9kutJok3Sme0VoRNDkQQr1RQez6ucZJF4XdWx2EzTEv8JMAA9Jj8a3L
fxBzJy/OkFJVVMmvSjEutKc7oragM6TucLDcZ5m090TpeW+BVR4NLTPPdm3UN0hj9xSNL2OM76bO
xwmddz5tpUaCGYl0xRrJJ+awNHnoEQactChf9hE1V13lpX4NFHPjNC33bCJRolPptCU7h9Z40PUB
9rLrkiJWsZlAlCw3Q5cNwCRYzXoLdl6zUYe0YX8p0TLmrpcdBvSxG1BH5O16ERiVGSl0XLanjx9u
fGlVNp06syW2BBkZKyFkJxaJCIiJSgPMgE5mums8jMpuHvUWoVhtafKuye3iUCVP9CN+mPbsfQzx
tVbIaKF9fNR/ZmZ/8/SuPaGhO4yIVw8ihnSI7v2Klb3dBdhlYS8kjJdrbmVFdt7BNnFdoOzwbuA2
DCMnem3I+i1A2W+R0cqLWn58/J2XEkeqTf/wvXy2ai+gb1O38VmB+wZv9ftDH8w61NypjR4EYTRf
XWKgqpQ3qMslI4IzOMtt35usQ5hwl0+hCuHR0/GRV34au9bGY/DYdyQjUm0Zd7Wy/vEI/SxPEDw+
mWrQ2xv0T3+6qlrDbTJ069FDNH8JgY1tkdQvuaRXFSbs3BW+D2PMaeUlDl6R1uU/nqKfnuEsgXkH
xC8sNnH58Yz9T1FkVbYwMXmPD4XGS3VdQ1mYxZ2vEdtGs/o16TlTm+9O0s3/GOx8KhB5Zdbx/LB5
dbYTv38zltZxzhfV9BB0zWGcysOkw1b8e4XyWTjDuAapKqxEE8iV+PNFyKYMshAgOgbj+t7FpLrV
wC9B99sYlUOUZpTdEqTuZJPdKzgtm7pDLIgO6jFSPKb//mY+1yuWxAiG5A718qJAM3//je3BijC9
jeaDM2bPLbJRLQON3rcSSI57ZRMxvlKqfXfpmBUNjqLzOoV2pFgeWyyjgul75+UJrZb5QqAQIzBI
Bwg8LO1cznGPKsT6h+fP+rTUttyFqLqIKam0+MJ+f8dZnAdN5CBrNpwMT/xcXqRG7JDolLNWpQN0
VysOpWt+Hbvq2Zn09him1h55LbgUcPPSobTOLNRYWPeD0nPp7Fj0lYWpdnTKv8Jg1SB48q2UaC+7
EY8gIeGDRc8pNrnN4Orht5YnwUpWrrYa/o+0M9utG0uz9Ks06p4Jjpsk0FkXHM6sWbIl3RCSJZOb
8zw9fX10JRJpOyvchb4JREba1jEPufkPa31ri1ITLaHxjuzrU5Sq9zjVCzxnA2GpnVncOXW/3Djd
99hcwYaV8ICzruFnNjqaEX59GImeqfhcfqqwhXbYNdnQR7wS11gN5ymaCUxEKqWRjswB1Z1mM3uD
fIWSzbX/9Nxrv6kULE5IlFPwDmwWM78u7wtnSYl+yEwePL5KPYxSO/Hx5hKnmDLtxuCi7dV0+fKD
ui5senqrOeJcbBng5E3YLiuaDbfQqCALI0AgjFBNWd2LPeC9L4dOCRUD/yQCd7hWAjDI0CsZ21IZ
HSyZMZ7LuxscBB3hZI/dkPS4AvJb9igaq0Oo74UNDoxScqe25Pu1ZvXMC4UxUyeWnXSs9Iot5xOq
Coe1t7vcMHP03ZLXPwL5+ZELeyVq7PARQVYnUFi+RS6fgvgDo/V4hSUKMFf3EU+06ljnHcQ6FR3h
2u7JJWl8eilyVAtYxCVCR81ZL2YrO4/8Mh7fxfy66kc5G8tJJmp+np38lk1lQqyIVgaUh2I9o/HH
bijmiCSHwdln6nDAg9u8FwsugCKOmYK2z5mVLmzxEW5jklF80uZ3KvZDFAisXDp1mQ+rEt/BI+Ut
IQkordynWY2xBixWdqhjhVt90nbNVmgY3dgcQHbTBuR6GSpVzb6oiXZEHNhBRdl5zmLqcKtseh9+
tXkYizU/aGoKVUBeel1pL862vcpu2mmRV4vKIGaouj88zb+/ayxhEIqA4pe3DeKbX1pyq17GlNR0
676aNs7UkqesG5Y3/NOt/6PX2EChVlnOuD3W+5YC3//rE/D3lw0fgGQbnSgAzMS/amTmStF12AwW
LonxeRmdr7FECFvPaeXnCeMg3Wl8xbomJsL6w9n7+9MmDH4wP15gyeXR+/kgq+M+dQtcTPdGTTdj
o82LoB60a3HTx8dWmm8FIpW//sv+JrO2bEfQlkKmNhiu/mqcRKYOrrlt0cJ3ZnZwc/fEqpDmxDG8
LbPsD5f2353U8FUtQpFYU7Ar+Pkv6PIIMNJZjHuxiKNZq7XPngu4edeeRzV5rpw/vlv17Xb5acbF
y4EuwtE02+Ldqv7yOutnlakt0pL7xh1PYH3il6EhFgwYBPnFLeOIVpzagmOKSTU5whSF3uJCH8ey
5ZNJ7UwGedUyPpYCIktWKKEjHXFJJj0LrJWWOq4cVmBZR5IDkofjX387v98QfHiXj87J+4P7+PP1
QuZERG0ujPsipXcqIxwnDnTV2PwetxiQ1Gm5s7Xs8Nc/9LcgJG4E9HYIeBGLqdyOv9yGSVRUoz5N
4l4U1gSRroz2ssJjSTpaWLV1QnJxfRHzsMI0LaYQv73lRyNomKxe2HhZWJfmdNxFPaaxP3y0f3NB
LJtiSWzTQodomp8vSArSEyMfh0OzLuBNI/WhcnTWuWr9MGbGcA87+RKl0tqCr+KdNJfvQKyoShIV
ZkbZBaqpLQ8uvZ8EEJIz3B/aqHv+w4f89S43LchLOrFBRGMxLv21HsliYeb5ZKt3s2GKEx8X86iz
vnbsbb2mGmx8TtrnSl90Yy1LvWuQIO7IfqZuYFah4mR/XMk1pLNcnYDRKYV2AZr0Tx/y18rWtFDl
wYfi28bu6/yqcjRGzUk723HuDCHdq6FJMHf29RHJZX5wSJsK4gHbkYmiwIsxYh6aubUeVjuMosTy
kMjcaaKmV04muW/VEpjBOK/BDxTLpMpj2RriZoI61xI2c2dy5yjCEG8DvFHAE85REvV7RczkGrRa
Mj4Cx01IMJd6CE8FuRI1xy15yRqEuS8MS16ish4OmraaPvya+la369dL18+f7lSbVxsrZVu3xcQC
TJJaMyErsp36fdsiVqlt43WqUfzXi7qeWUgDyl7Sa9LLnhJs8/tOF4OHQhNBwMIerpvj4tWR6lFX
UPBF66la4IjDfDxjL0D5apIzmZZrzzkgUcJ16ZvrTtp7nQ53vaqLXe5i4ASIo5x+/IOi+Em4tbxu
2XGzd6KRZmXldZEWHRWCtJGjGd7Ymu23rMTQtiqnXmkGQkuQk5VakZ16xPF+U/O+Rr20n3XWntpQ
ZZhFM2oQcTunSnVvVGt5gPqfHHhzTidH1etTbyVMlipxjXw3v0H7QW2SOMNJzZBFoNauLzzk92uO
+7gZxi8LLm3WospZWRaSccWHVevGMyCPavBZIKQXe7PWUSNC+pcLyjvVCWdbk0GidSgiMnnRrME9
TM7Hj8yMdrI+hDUTnLYxadNm3Kfw0HxFOyXRfKMtDXClKu5OlmM/6wN5lErUs04s60vbCPJtJ2ns
NDudkK/FiBEY3JxiOb/LjYKURuV0hEfw6cqpDO0Rro6puPEhmau3pnY6dPGvP1ybiJq6oKpZMOBQ
fswdOYRQ9QsfTShyuuzYRtaTalY1ShswWRObxVpZdq7wPuKNvZTLrPjDC/C3hYNpcx7QzEIpsE0b
xN/PB1i7QFK19T57UNcYG387roE9DeZlLu09eCztJOTSHqtY3eut6166/JKssXUarCELEhP2ZYQE
8A+nqvi1CNg+lKaRLM3Ryt7N/uUdOQ2JmHpCdx461plezouB3KS0O43YFdAxuVfqj12nigSUCB2i
X7RdlYCITRxrxeWO0iBdKzJPx6p6smHQL7F77tnz4J3faRHwIZfNqlYbUcA+eSM8Gu0xNoCRd2zN
8G0jc1wGslotKw848+3TiO71JPKYuJbKeGgqFRyrkc9+7cTV2VYQFaZKvjA0SjSsou2uhd+OLIDU
l84uzGsn6sNlUOWDlacnFpUKfsO89XTCFHz2Ae1tutinDbbsIy3EkIAdxrX5+wqnxrHQt4HzOkez
5asbC752DdKyXOOIBcd+tJravB7+8AX8Bp788QUAMseigtadIdDPd8XY1ExZByN7aHqGmNlifqg2
th1Mjq01X3jPxDtzqg9Kg7xxxO2m1vqfboJ/e2cSbkndraOCY+z582eYpMRli+fsoXYVr11qYqM6
9Tr+VOWknLVS7FLRQC112yDf7B8MkNkDWfzLOmfE7sx/uCa/VuFo09GQIMN32EmxjfrlnkQQnUtD
KPqDrbbv86DfVnZ1cBwSn4rlelnaGwU7VyXFn9Dy2zroX+tFfq5gHcObmRpom/n8fBmku6GZmMU8
MEZooCDdMvC/ZTX/MOq0gHUCDlQx6WdN2pF+tu6sesANOa6s6F0qolRH8s2d+ycvxI+/779+Lg4L
lwKdqhlgJKaIX24RpoemlqGWvGfXrI9R+ujARdCEwdzayV6AUF8sS5muQMrLk1Uut2NSNYdo7t/0
ob0aqFcOLCEIQot5z7coLF6ILXJU2XtjOWg7o3JuVZRwXiHr+NjxC3EJ3C9SxidBNeMnZX1fF6t2
FIReegZOJWSBefOnWNHfKif+kpBXtyEYRgLKvJ8vfmrh+aySVrkvBOJ6CLzzpS5eFugsgaW20SFX
1O5UaFPJ9mV84tUgP+omI8vC3fEfl2M+YOyKMvKjqzTpLhWekZ2rQ4vQo3cLZMTepns7D7Z5TMHv
Hvsa5ldqSRgxs1bsqiKdD4TkLV6GSRkBeYXNam53FhBhBKMGwG1KjbAnveU0ueUXEvvK2Fu/KkuE
IDNDP4hwpcfVSiRqdqoqEa5pb7+4Yvg+TEgm/rqC+/1a4eizXGwqrL22Uu7naxWZ62JZDN/gMAnj
1LtXMyyp3kh3xVCSJ1X9oxf5X4UH/0+Zvz8FAz/+fyQMb5/mW1UvrYwx4f8z2jh4699++h9h2ct+
uRs+2+X+sxvy/j//739He26/8v/1//w/nz/+lMel/vz7f3wjJKLf/rRYVuW/ZgCzhv+XL2b78//x
+7b047//x2Eo47d2+e13/HdssK7/bbujbVXHFcbk2uZb/EdssPgbWFO0F2BPOW+Id/1nbLDp/A33
lfjxBBAPzPT/n6nBpvU3hApQgVkSqIwKbOd/kxqMnernVz+fy+RRY67NuGN79/96rMTA0XDbEz6S
jxmbxNqA1pxbz5yOpO80N+VkRsc8SbH1IbrU+2IO5wawGiGcSpWhea7xAoNuPplFFjHWKgiEH6w4
aBzOkypqodcxblOvmxKhHhaasMTLuFiDyuSJxPpVpEieiETx4RmEDthOz1ysFm8FsadV3xMYxC8A
i/FFMzcCuG2X7NpSbxrrNLT6EtUq8ehhmttp0IxN7vUMzzwH18IxRi7rV5Z2mKuEGQoBPKSCkxdu
aQC2s+g4j2GzkW3qzqRSRwMryVZNXPNVdsqIKgeRHSxBB+o5LA+wuAl0L1wbUhkf5PwUsQtUGdGF
BPI8MW/j3C+BlEdWsDa1N8+N7iU2LG/bBd6YlzlXVlP2WQaLUy2X2JexfJWTfcnKZDobseov3TvV
AeVfRKpqD6J8bqlRKqgJB+iFL8561yrknk2OQYft0rBgzA8jXJ3ekpUvSNMPTpJ95rA8YIzVjM2G
NzLYNJ9pi8UkHKzM/AkRAqcjl8PP+rciqpUAdMB3xMjXNjm/TDKWo2u6MDh1laFuAgwlji0aoiEN
akvFEPstN9IoZFexJxSwPFWIo1aFb3spz2rkCK/VZO4X5AEwKDvhZA0x15csrmwYjKKWntoNd3Uu
d5jiZvbDiQUOquWo7u3j7NhHOUlaHSYMfuYMgTbgNlyLRPUpFQdvTuw7Y8gzb1rGr4Zg2bQ27iUG
6ofyG1lMHDsy0CtSFlz8NjUFH2vs6Z0+9DuvGwdXSPLU5/qzFjEAktxT+bfU6BWPJ4MMBYcBfMQg
Aau1qhQnnNW6Vc87pOYwVFwTykGRewipMTJM4ourTE9ScW/7OntMm7zyUYHDRRggK83Ga64Ms7/x
tyii21AHA4+X1sBZ37d6OOTpxR1IGMO4P3imvpznljVmP3+Vm1a1HN3ruU0+0RjjJb+hfZO7aATg
GCEp9XWUlnyjRkCew1NNNvalHZvVS3cd3fLwns7tB0YHpDeS9YcZ615hN2gRMOXtFzFeZeYLC0KI
LkV7qlVU73iaQwN6GGLBiTkO/FHiVtrdGmtfGZ+UYTl3rb/ADtpprV2Qdtyg2AeqOU/vDgNt3QHn
rqVlMPau5RdQTFglx3tL+XCjZj2nXbX6a0vexBATvkgzuCu0cYvyXZWdDmesbZCeVqPUAzkjA9do
/w52YpOHN5qb5DPx1wLmb706n3mmHJqeYT9aUZzFGBuC2CImNUcUuqPdgE7qinfLzR6itHZ2ZF+m
+7yxMNfj55hwRvvj5CZokpLxpLoBCMIvZkkEcN85HiexHkJkK5E5qHf9XL6oSUqcHaMEdEWGD2iU
G6NzVOhgyRdTUP3VZfmWK/nLFMP2TexBeslsv2V1ARwl+YqHpAqrweIrt82byJqARQ2k1GSAYZKS
1ZIlNRSICVd5u73ndQNY1Q2ODGzzGpxHAAu+sSjKgbyW1WqTnUblkoB5B6BFpO2E+6psysofxu00
qz2t0ei+1hIh3dQIb1ymoynbV3wGpm/USx1qyMVaXbEJ3DBLOt3cxKnRIeBRxJNi9LjSsNyNCmT4
CGu14+ALqOID5eHzUgJ8WmXVkl/p7IkEgQTCQbFl1XnQfutzj2pnBo3gVWNmh+Nyy9RvuWTjU4ZQ
bdcovQXY8H1lj+GRKmN5c9V8yEELWyiPlpq/2IlyhJNHFmEDjW1EEyO7nOs0umJPRBq8GMeIYWcn
T7DCU69AB71b+iwP7wadFtSagUYZmab4eCKBNwIlGTgDBoLS2SqBoVj0O1gX1zOOWjBrOqMART4Z
RbOPS+DXjoTksJbKVy0v9yUPKVr51dGf4aoZ2iB8Vn42N+y3yLHTXQ8puiTgpMdV11OPenYxqR4J
fp+g5b1Jtz4GpbuSPb1oZ3fX63BSdAyehmU1foaTHhvMdd0PJtskMkYVnZCqRZJjpDlnUoP0rdcz
g1XIu8xoYJKx3tLGZ0cM6K9inuolzpGKcy4YFpMY19Kfs3y0AmdcEaCu6JYAROy1yrmbATY1yyjC
wSjh7YOHzWfxsNSoqRsnPm3AAN6Tz2YZwREaPuaoUIPJecmVdcSa7u5rnQiHJCX8ro+SU2tw32QR
6yZtTgp0rlKFYPYcJdqDQ650ME5ABFEmcjsKuR0nedC09T0O2cKbB9/YHuFczfw144pxHHDHzgVq
/v4jRr8PrLhAymF/WzSCCZi3Zd6w6H4cMXaEsLFDbuslDkLyaZg5rHmn53NMuQBqCQeihctiOqhm
3/jmvEhfDN2V5vIHoqX40JhQ9bXAZTip43YPY4rbdIlW9ByvMOKL+CTr7E7nq/Tw81/gWz0RfUzQ
Ow+Xlyztqe0j4wBG0EKCX+104le5gOOJt1MSxpWIfDQR3lBISNe8ZYmNYkCmRTgE3anwyRLsPGeK
dk7SX8h2eVBW45Mxw20dGR6l0VXcts9EByrQeLkTCQm6bxSum1oHltXeTNQJPAWopRPCQnripNnx
BdPaRz7iRQGIMVwQy3qbXMafnddW5IAjoHqg8EneJeGCdkzJtM6zERCjchyzJZTgy9nbRl67sVkg
2cPALNsXjgN/GmVYCPXYIQpmDd0zLWn7+y4Gl2rSaOsxNl3WDyzaeWgM+4vdFCbYYrEHqNUHxkJM
XtLCDRB1CxnlHr8XRr5Jw7CtzUfMr4ufDQ3Uhmrg0VFulb7n/G+1UzogisPHclIluIZFcNOU8r5Y
XFrp7gr8BbNFI7J98MJkTIG8x4tbVhzItshWr88Bf68Df+6WZhkN5tmYiAgj5KB0Kt3brqM1dV9d
pUh5E1le50xEYhAnCNOFelgN6r69KNF6vwCOTPqEVRQIB1ThfM8DEnZ8Z27kXDWOxJVbvOp5ekNs
OruixroocTX6fYlVoiXnu7I6DkSL9B/OdL8X2ckxAdRGWQUk8N7ktYw1kIWeUvX+GMMgIyknpipT
rlwWxXbEXbouzwRLoYRbdCUwtysxrcDE5+hiC65sEXednxJnGbC98aeU6GUGhQz4qZZakoeNVfM7
dvKmhqdDEs8UVQdjSaabVXk1Oamwy8X4tYpj3YiVgmNA8DA7vrtWlxlDqzHgohyXD+LWuH+7+y17
S08oI6zoE/9pDDRFPLjNJp3bzWP0sqh85qVWTkjHAeyMIqHstXWQNvVDBMi9Tt9KJI4bGnkMtrIm
Fel1mWzaehvYAECOhbJ41VD9xRYziWTqv7t6G4oYtLySYU8D2GT14p0SjKqV/XU8gZrTK42r6czh
pLuXOXoUOYblAQnESuc7qzoqy+Uru9UK/p52zSFpeLJtO48sDJtYkfKxenNz4xPP8npwJan1Sc8b
pyj21O67NBJwVQbpR70awQt2DjJLSMIq1t6zYRWm6Ev7jiSlRK2ejazzO6NkhV/z3MdV+s3Va+JG
iYWoiW+lkKKAzkvPmJmYwFh5NKriJa9lRPY37ku1gUto2KG11tl+NaYOVPYzEVk62QgZMlHQk6Vu
sxXY3pk12jaGoWOnvZnZ+pD0VQxNZ/1IX9TcJjRrjvbQa2P2BMDpiYDBD14MCXa5DutPRHRLB06u
K05jRNYtgGs8hOxhusj6RJWLoIQbCLoMr0Vkf6zeiLa1Oq/OORqU6psTq7iI8iVM0nraFVjbF+KH
xBINoSYtAgNkfu1k5cZGKg8VW19/2oQxmnhnnqpyGSvPNpVhz8aHxOcCr09TZVM4UsvqS9IE/Yon
hMRr3pFwHJcYwICL48rHM8UU0BdKIUOAKZfKtacDcCjTc5gH8qUrezl0xTmZz5E9Gnu9I3XKWlwu
q0XQaVqfJv0xrRD8pgB7eZuMKG9LOwsQ9bxZS0V13VAv1ljUUnDozeR8hbn81ZLxLYSUsECIwL7j
Tput70XRPigKcnbdPS2oBekHeEatgpiuNs1vgDwTF7r9Y8rBC2XjtKud6SNSzDoURXQVYYUKIM4z
mmnsY8TsOqhaDlZyDSIhzbAoSchr5oi7pr8sToSKyNL9EfdemOly9g2ay0RCBKvyhzHnLDCIrQjs
3n5wzPk2aYqnbHI1JMisRcATcNUv84piaY5BprCbJs5nvEi3vqDxPKemdZXWyiNy5Jtqla86P8eL
yAqz6YqSQtkVdXQoAOoE3cCzYUl5sUYhPOujkNhibVF8dNQSvmOvD45hhCwRdyktYiumbzS+nNNZ
9bg6Bum6WfTeTvb77MwCebf9NHEiZn3V07blOE/pumdwAN4Qxdkh1xMFEsnZarrLZGnJwUV3B9a3
TI82ZgMfCyfG6nUYggV5C92pflityCsxtu5QZY6IaATDPD0GUaPnOzYrRqgvaKrawuKtZ1wggWIl
7SoVIbIEMDHe9nF73bY14YRSWOHUOJwzhQurkkJEcQokACTRM725I3+PF0HXrt4Eq3vkxYMUDzdq
yWp5KLUbU8dSXKXxK3jxOCwnEAwU/UGCYimwl/FFL933+KthTOxVmgQ0Q9Q8mwMVTidgL7QltvEW
+FyxgIPUaSbKaYt0UdlUYSE6x7B4/HHFiNMj9ecHckeU6Xinr0QtrMm9JH5LxXoueVevuvDb9Jkb
/kqV8RfTmA9svcAYjYecMC4DO2yWX7UVawQej+Rej3IISrTkJNYFpNzPrQlLo/I5/+6N5QaYYmPk
gUmL0RG1N2zAIpcQUOtwdTQzJ/ZKoe6WNTp2mnLbKCPu4PFu0oKoEw/6vF41iXMVW8N3MbAuje/z
jJw31xSxJzR5XKcEIBTLSgY6oqpR6JE1KER31cbuY5FOO3dOSCPhvVpUybM6V++RTgRKlbFrNhgS
YJP2slTPIfq6783gGHt2qqk+30wl7bCOOioPVR2VRJyHzUoMxay/9k1ByIbLZNGYz3lsn6tUwG1w
yYSHnT4jp4XKWA7ZSanz0ziht+B1aFATrhg228VlG3YP0OaZZc3NkHefVIHXll2eY9u5FZvzrM2K
L2KNr+R05RrEY7HzqkZy8VTlrqnPBu9BrDcXzrjFq2vYWcRm3Vj2RFB5E30z3fXwI8m6bs9ZGh8b
XvzQDlhoElqvDmfcF/eN2pwtPHcedfBbUdlfNTO5qxbtsaX+XdPpUJt0mGYFTm5xIGkIeuRiwQdP
5HMZnyF0dVl7TrS9rbsrkg5nXxhDSwIG5RG6fs3b3n+tLtD/KKqg6ijYBqkRyROlCVa7ECHWpaDs
oHYN/BsldXrWogkrxJzdw9hwavIlAVSY072x4o23acDtqj+5wn5KY83gzVPRGPDaYnsjIy9jp+e1
hfKuSuVjAvhLCcncoOfIW8XH0BkEm87obVwSGwzchENxmUo9aNTYgNAYv9SmjqtEf525+BVxMvCX
seYRBJ/k9k5v+k97dI4kMZxRsO5SfmqTRO+jW3xfVQY45EX6qsJHtpql8EzDs+4JAQASrUcPlGpn
YpPBeSkadPOzuhhJOGsOTkqFa0UFFUQi2he1G44K6XmZ/a1Y2mutVI40brtIEKs+VuaLqpVHVuPH
fPULUTzNBIAXeYarWTFCowTvnKy36DMIo5A6UwElSLuvMcAWL1En8EV4eacRjpFpXGXK55o/YyXK
4CCMuv0V/9gUynLE0l7hLUHn5Y/sbMJSdR70msnkaNzBK4quGr0JU2f4MgugAOK2GOtLnFDyS5Fn
p9zazyviwt4pvqyRUvtGVbZ86QFNdLGpNcAltJCg6bLUpd47RuPFbnlHlsyXsQuscd8s9a1TxBGO
RkM/EKPAua1+dwfBWdxYX0Ed2WEBKK1iBk+PwiCojZjCOPPzQDeMuJyuPJ9TT23Z58dLV/iJSxtl
lfVh0EAixiv1J33iLksX0ycN60unuWxjqK+JjdkDB75HGhyM6Bh8Ua3WkUX6Uac4AE1u+866vQqM
5lqpNS4w/Zyfy6+isbAJjayfu4nV1rDD6EZfWS3jaxa9EUgV+2SF33X4AD2nYdfJzi3scqoxxjp5
j0+deaRrkDyBmBK0+Vs2W7MXYaDiAPWlQQqE3EzTaesy8QYB4Buz/tSR0VQONJ+R9Z0RylktCsa9
Xf+tFTxmMTGzRHMyG6rE4LtzMYS8x+xgaAcQiorVsysvk100L/ykIX4XKGT2qawYEvH1Q2fko1VV
CZK7/tCy9hVeeHrgzREO6IdWlyOetNwuDmSZvqVGdysEPUBmPNb4gjyK5iQoXNQHZIR9JcFvulJ5
0zXs5HDIWTddRTIqvZ5ZQ+SlXskSeQ2iY3uhs2Ab6unKcoBEqCwpsSbqxSFpcaXzdVwXc3ZtEZno
E/HLZJkcIiu2F8Rj2ITBBWXBuKUBa43lHsDLfEhmcvHapLu2402MlPrdmJihkqHJKKmrv2EaNPYS
Hla6NqeOYvu2Hnl4h1x91Vv5XhVj5I+ktAR66n4UjbVrCOdSndIXLWeGAqXAc5gT4aAhQA76PKXy
5KU6dW2Xdh+Lqj1CsWw8mOAnDLpZgJeL9N+sz7AVm34veUDWggaDoDA6lA79bi64qGwJRZhLDrAy
YnlYGU0AocwlWJDkkLRE1p1eUaF9x1lHC52tAiIDg7womtYgLRYb0jUeFiMHF8K8mu+ItjZjQLFv
CgFtKQOkoMoWWTpDE1xYHEUqeUuJbuShO6/Ch+7hQEJ6qrLEvFO4wesV+gjRjoqNO5e/++zZmar4
DFYJMWUwpDCV2U8G74imHvcKqCu/6VEpOUXhJb2GlCkWb7El96Mb4Xet6zfdZp4IrNBfF2PLwTU/
BwF2ql7hqVUSbexc6WSK6muIx+8RTVJ+qAZEb/045p6uqyFqXtPvRBIYHXfkgMnJzOJvDfI8sC6s
ahsaWSSPKwGkBs36/E7KGb8zznBDDergS9MgjyqraM8ZfYiUo7Qx4xunkHsVDNGOx4ubc2FGZrXE
XmVombCtdRbNyPLhlrFN9Uawjx5pNOJ0hZmdERStXCcsABh4tBmdJ3v9MpV5EKdBmQwfqOOvsia5
mRoKzWkoj4K372Ud6lNXT7BE8h4gEWQ3u1rb684ceaIY8YWDcC6NkVycVL3JIgq/Dj5bYamwWG0P
zf3kTx0PNaOfPRdIR9nm6YeiIkxO0BDiveICzEoc7fomvzWa6bqqRx9oAAsKTng6WShqY6JemKoE
7Vx/lc1w0hMEaWqsbrW2e6i1u+hGlc5wy9Zs8HK+QNZR9aNA2xuQtc22ZDVRPmXf4sFxoIDvS5kv
GGTvZNPh01DlC/aagBQt6BqF9O2m9afVrk6WXE/EkYFmH8UAylUbT41Qs0OmGPGNtop7HQ4I7VlX
eQyTtGNny7uezHKfGwbnVcnIMnmVUQn5YFouBF1nTulcxykjaiDYXg+0hnWZAhRvcZADjUyA9Opa
ERbQoGrEhbCVqo6TBjKSYhu7ggbARoYFrtkPA8BUW9Iet7GuoSNkczSSGtTnD5pM2IQty2lmVloz
VYWZdqX1BSo6AtUqWEpXDm+vTM3AaPHsNRNttGyYetsM/4GQDzeW0qrb7Oy2S7JLZ+LLreTOiUFB
RNleLVuyV9olodNr5j2soQRoNM/pkCh3lsGzOpa6QYGr7Ea0Vr41skxNMusN+vR4KtYRXlv0FhtM
4ZkWzYdCbQ+jroKdBl3gLXhXPKN4dhWoDAb4tHH9qroOSu241ZnY2gdTMVgUcBN7BBHfFHUPkMfW
m2DW31Y6ua01+Mx6MXuqAvpAsq9QBeY/xM63OSnvXj6h9FsbJqTzmn04yfxUy+0kpwiEGOb6QOyx
zFkY/aHYtCmluNXXL5woCiOD2A1RkYIewZ5ldzV7XkRiPtisXW/aw9WIYxm9UDLncAXmEzSPxiMp
7jlryZRZVxyyq517VbGo3py2N27F9kF2yUdmSGXf04G1RfrZ6GV0ishnaTKMEAtJLGj32UBuqUha
rFxDZSaNYonr/eQkT7FdMwAcDQcCoRoui3m/iH7kdVy4tOH6LgLHFWB6wLxZOa+ZBnZ3iriVKkiw
Hgz+S0Im1I6VJDNfBDQKpghE43SkdOxeUSZnuTZ+zSjBt8reS+MoJ2qc9Xc8EvmsQ/hYJ+RCzLri
EdSa4G2QdMx9DZrIoUfFkrb9t7JnalJsjN+m7p5kpDKT0WIANzAkvWGctSCh0GJjzJ5yFE1xjtlQ
FBhxlrLXPMsZ4KuAzva4Z8lsMLkX4DhRZD9AFLvDz8eko3lxUWt9aZWB+I+Ylj4qdnKgeEqkqQRG
uW2reXpB30Qn7rotf6QUvF1JCo84DYjINskD6vajoPJyC4VET6HAM4O1Q4NFr5rlkbPTxwR6jXIS
lSYgaJiftcRx3cADhbgdn1JZPjhxJw54nF7BRekIaUBW1lEciqbFALWIjKGS/dJRwE5O9Tjm0Y2l
0RVNzpOesqQ0lyfXHEB2Zfd24lLW7Qp9GkMuQaiOEahsm4MfikXm5e56HaHIqsV9bL8vjgX51qJD
VqS8zyg4i4bxCasUzovpFkeubKn0EqXAFm6vO7siX8yxh2+E0h+hsDxljvNFKRmUswF+qvvxPKzZ
Wct7+DfVFYFOOxfRbdOVV7qeh7EsvtVi/F517ceiNS+Mp71erA86U3svVphpmYIAhYaR6xhr+VVs
MBqsLTPo6yryIYnEIbA4Gje6DGoCUrUbTnONFVqSm8wNW0m+TJ5+QQALFj/+Mq+Y953sPLXY7P+L
uzNZjhvJuvSrtNXeqzE4HMCiNjHPpDhTG5iUkjDPM56+P0SWtYlkmtj/tqusMrOUExjhcL9+7znf
ieteLWr9LirLmEbwYPHRuz9tvlcDmHRnMtKQqMrHtNS2HVgL0dy3xqjtUkUNPgzC4HRG4pSX5kTo
jeoZtFSM40G/Hwkb3YV2e4Ie4OyXLtBCejI45fVI2fvARFBAKoixDrSO3EEM0Q91aWw7xi4HM+3c
tUm6GakBKr/RM4a9uSicZTiMzbEOnIXSAhIpaipNNVbOThYd/S47DtcIhF4ivAUnOwFbmcfpLuXo
W1ayEJuG2M2Lryl8Ktx90MtcVF8u06aBW8lUcgt28CEBLnJhg9iaKsr2LR7aheV63iZ05wmc0w7r
NJ3qfRQXGzPTJI1aSnHbTBGzhtW0tYJmngZq6mxrj93CSXUIqOPwbI/USbXtyRX93DumRJjPJgvj
+SR30DPgm5X1xk0pLqaggq3dHZOwKIFGandxwD2+t/s7OwzbVWZVgPHCCpGY0hCbJWrTkufqMQik
fc+cqqfdMrod4CJ6BS13h4HlFLYm8ONKfItsxZTWDF4NiiMbshiddt4eWG/cJ9XKKeDUCdAmq26g
QjXhaa4ZLckVIR/MixC6rA1ZP1ee6Lj7094jLhdBSQVQ1XfaFzemCJxnU3oTZrcjrGXySe6R1O7L
2uRk1rxkO+hadnSDYVqkQ5gueCkYg3OSQEeyXGCzmNCo2qtko0LDf/D95tnVsVRGvSRM0um+5OHk
0ywaHhjK0IZhgOBk5LYELUqdJLd2KglPfallOydT49EoB4eudkEigJ8+5QTZqGE6gAynyJjKLfI/
bri9REZQ9CDb64kWrIs/gf7AsuylwX02wWHBP2+hOS1U0zHZDxUgDU7sveMbG9tr7ZUlbFTNjQWo
ptj7g4eEEnbxkgi3uyIpNglxpqce5PbiyqEKkTDSTkdVBNOFTPSYyV41lDdelBJIRFjGxWxzDJCl
ZxybidM0avV07yt9a0YDHQJQaDDLf0SQS21BcEpAFEUMaYXRn0Hgj6DrAoSYc7EfjkNePGg13ShM
itYh8aKlq3wUVGNC5wxtv+jBYA5BEG2SaR+bpoA29mR5w2PvuY9mKyme2NR133Tv/ELn8DY8a9mr
ho5W0y7RZIpzS+2QRDUXEzsKVmCw9V2sCMYVsiPHKoOENbsFoBr2y6IKio01ecsyoZggD+No6EQd
ESOLsZYp6ynq7Onkdyi0kLQKJo/xdOgI1vHDWdOJQ2atPFjAEKrqs02C6ULrUyIBtP4lbek/kkEy
IUm7HeZyFjBhtTbN8bGvGEB4ZXNvmD/nkAc+zwBHZ+1HpLO1ySKzx1UixVMsbMbIFX3FwRtf4zTx
1rxX7Sbq/SflUyWLKdRO+FM9hfm0p1+7c1ltO/1Z2M5T7as5lqoSvP50qMkNAzoLs60edFoYdH1G
Zs8Cxu2m4vWn8FdbZMGcPCWUI723biFZbULLFdvEjyVNlJXndcZqNNp2qdIbNoiIv4wHF55lL7WS
9nRpUcB2cKHSsIEw3ZC4VWakecGI1IBel11jE+2l9k3LCceImsrCGWkoC8R6Wn5rl9qJdLpvA8F8
QG/3A1OGUYoddJB6lzsnk4oQ8VX9bSpmvUFgfvN1TuaygzddOocBvew4V4aRiJ6hp8HBoktlnQbY
lAezIBC+K+FW+VSg7iw7MawaDr8dfDcCLpBZ4m+1tH2U3CgL+uAmJBpHDNNa73lf9fqLVmGdxVUX
Ekto1Um9ggch9aBdjr1RbhKri7B2hHdIjPEB0A3HW5I/1lFBEqIRLlRrtnT9HHeVMMXXcuFumU7t
unbYJ/ZLxM5Qhj7HCB8hq2aVTwBVgyhI9y43qAnc1MIILZhnXcVw2plD04MXN+XwMiRTCasZnBUx
7rSxGrUNxh7HZeQtg1C0BAiP676izyVxuscg0huhv1L1F8veM39pSeZsfTu+CQYaPNk4+ftIlOPa
ou9CKy4jrJf4j3hFruEWxc648TJWqBbS1psKpGGd74JtE7S/8NiFE6ykNhoZn8YR0R6AbrGB3nvx
eKnGfsfViyImukF4Azkr125gxYxL3bRICU3pUzfxGhvbLWMiisXCshhKkXoYM0q33HE1DuJ7wgAD
6Q8P0I6nEd8cdZtTrqSe/WpM666D6a9HEiEcwolVPfqnIHGbTUt6sUHQ1N5MUK9ItodAPeskUj4F
Gj3SOOel0AZJOWEcVGVtbRlRiGYJtjXnUldJeE6Y9K7IFj8PHTPetG68XRmuhestQyfem5J4iaDF
cKPltthW0n4GwUYT1tTPimBu0L6BtYub4BCHDIxVBikdzTZgzyogZAX29UTtNzkIUBLKiVQZxsGt
MFjntFEpT+sSwRMsmHbmhdMdXTpddkyL/MDfRY4h+a1mzM18FF8CKoql6uASuu5TOtetbSS5ScYd
9i6qppYgxBgV38JIg2enYZCvYbdf9GSIzJGDJQq2jV7rNyIgKLpHOWiy6x1L+iUUHsWlHWZZNuEj
cXIY4uibk0TIFSIuusT9eMzYoqcUC9XObgaWGVuAlkoNELK6eC5aBz2l3WLIihNd+Q/UxSSxmzVD
4gYhQNlMoOqCY2kEP6ALYb1jzhkaT4ntnfWgDxYMtkzUD+Xd2Gk3CTvqhtn0waQtBROJLFYcO16r
5vwuFyo5IAx2IZnBDU5/EKOElDzRvxFt91KFkOApFslndyiVwtrWV9Kk0BOusY4mJGQuU1i3MvL1
5HKIu8i8t4lnJoueezV6jUtBpxBBA73cghSbMKVDkGn+F5Xa0TarjHoVNuGjXnr+c+hkd5rBpJjQ
o7briQppTPJZFNxFjen1xE18bQHIZDPLvOOkmHrWZjBQ3fSvcYWLOEg0oOxtlXBDImp3pCJcdjlv
WR6LeBu43Tp1iWhM8+nkwTjWTFRw3CmPlCr44zujXbl9t7QSwgFrb5kWSNIIYj43hI1uCBpZWKOn
UZXT4NZ9UJ29SzaWhtyGMQE5qCvD410rdMbUOXbJtcwVA5vY4zWeOCn6wrqkdpusMhBYS80EWU+s
8IVCugC4A1MjiV70WWhcI5lSVruDP3UWaLWxZ/g30IeH5agoGgsPVV0cDdZKl/m3TMDIirZMF3Q9
X6eVw6iJ7Q/C7520uw7pjHkfTyjG5KBja4o7tRNpftSDiukfO61XqKMKg9fRK4vV4PVfkykMly0p
K90A9KGCAc5m8EX6F81ntJGRa9ApStukN1CraUi3KyLWa9uNyBlstoX3BF+8PNkhHRLomDdxi0eM
LML4QMcE/+dt0Tjfc2BDTN8RBhiWs1IVGtwR/NkiSsWW0Xy8HSfckllp0H8w14ORP0B35/YaZbRI
WUvgj+FmNaP/0I4eF2NSyZHCANVSerXNXf1WtkCH8XmGR5m20Z2vii9ggbmOhfE2gY286BpRXHKt
MZgu0JaAYPsVygjwJBfYFPlc4MKyhe6fu4ZU0mJ8sfT2W02zfzE4AYB8+a0uR3kgvO6B3+/TvBxe
s+CXSxDzinTHV5w1E9ATuKbwqXtK3PZhQvUIgDuXsbFttKGgYje2U6bQJ/PBo85c2E1BDENJKzg2
tRUNL1Yf3xC8UoTQurXNVLBxSJIKgoyImVnQVIlfBvD6GVTxaiRntwRagT+d08/5OhLmufTyla0P
PxqFibTvuYmazi/K11dCmRDQ0e+G7cvnOjEPcw5B7e5GU9wlaFfYCLx8WYLuy7qeWVRVMp1JGCOl
3j3ZnwgFBRzzzvwB4oOAXTpcWsSbNV/r9ULuq7Rcm4OLerjzyjlnG4BS5e5yA7tAjlA6l6Y4jGH2
EsigWwgkPlbQPopkQq6mRwnaCAKLk7RSXxImkWKY5xx2c4MR2Q5k9MAM3kVUjfnTmQq0DigMlA4x
JB1DYtlHqoy0IZISThGiTMfotr2hkDnP0U6xItSRprTvp8nGa9OzzBp8RJF4VEm5IeiNjRCz/dSj
A6X7YSBryZbEbMF3HtgJ+Yj0CpmMCTwbewSSQadkC/et8pTb/i9Hm1karvZCsvLGkRTUQ17/IN11
E9s9MRy6/XXKv4nC+mFr1GFpxkyHLI2d2ft0foPqNlXdV4DSNw1gwSV5lHcAGvh+XWcmiC77EYlA
lWTEwKlVkydy10Lr6TSOceyWjY9egU+WKAeUtfUIexvcIRpDXPql/JlgPLYCtNv8AmBRThg50fxz
y54KE9twmnINivNoOW9PeLF/hcq7eKoYd8Y0UB/E7a0Mc5P8ShvpgV88zR2fuk9WaRAv43LaEW/O
+dbNhlJRMHszv3r8E3vXfOwdI94MEYMPN6vHRUbeSRlnyAxcGa4lMDsLO81+hvjyo1LkOAMZb1G1
1qbg7HOrJ/sH2EoRUk+a9i7hBqRJAk3iAmkcgPCCYPQxZ+YzDc3e1NHrM27sdqnufxU9bgg0AAy6
zO9ePHzt0AhEuIOXVmweo7L64eV1Td6bvmD8ox+jRH9EbGBvnSJ5DPAEri1BFN3ohpvaZPotPMXo
MhkP0pqeGz0GZ6oDGK806+IM414lwCN8P7xzrPbJRZe1isUMqunCYhvX7bbqUSpWo4gBrDNFjUWo
li2MmobZnIlXHhUjLep4EOggeNvLQH0xklzb2jH5hZVR2ri5DfT1EuViEYDPyXmh8xpRIRpTbeeP
jPTcHOJBHb0SO3Yp6NUsZKq+ywZgsCjCnyQgLDoztLZ1SvHl9CV3iOkh1J3gjEaUXmMh4eLuel08
pDmjak+7E30VrAHob3zyZIjgwlRTc20daLIxIjxWNRhi8LrouLWtbxACgAp07JCck+SzSJtx5838
3exhaJy/CkO5B8Viyfl1C2r5jnHjfN3Wjg1064WBbR8/06pt3WfootEGPxCHGXMnKxQXvgEk6SZx
EjIvGZKM32zZ3abD8NWlVYSGBz2oRVJibamTL5BTB6n9zRi7gxS2cdCGOalYuMMu7LXvhcypIuGE
boIRFJ9wo1PjfYUyMW08MJUhUeRnH7d9rvvjHuMaIdDniU5Y7/HiOmbAba+fDkERaZtMQIaMGQNt
vKq8zS377uot+x+Z8P4/89fZGN/+9+/2vTf2uk2YJd+yH7/b6+a/4ee3uvnPv0wdoxxOesfRlA3F
xsXM+193nftvC9YpuBcNf5vGX/V/3XW29m9EsRo+DWlT8rgaf6rO2yb4z78s99+ObtnkVdmocBxL
V/8Td53+1kpsY6mDeOXi/4Pfgs3vPUclag1CiqUMqMUiuS8t55atAuNTTExMbY1sGoWzqkA/kiL3
GAlcWoRMwAOB2E2fr2ZkLAf0XmwG+98+wtu/XcP/CwrsbR5mTf2ffxl8Yr+ZnOcns9XMw+UiBUyP
///WO9oOCWPOQdDw06KD1fTDFxOhcCpuiZGoVnBhreOAntYzmyd6eflXHR1SBM9lL/ghtMAVB1Ok
m74czgke3F2eeL/AMHjnnM7toh2GZkmZQHpWW2Ogq6tiY5Ctotl+RDZvN3yCMPr4OStOkDmuTSfq
zvngns81EUmhoXP3KxLBSG29pBW9VK7lidIdUm06ZGMhrN1JiZccjvnWpQO2rRkQCjblg2MKsTGJ
8PwM9jB7sv/+9Pc//vMvPlYeTCGCMm1c2xBh5gXyG7ZQ9b7hpENCSdSjBO0IVL3rRPCr6UhLYgSZ
zc3n8SttxpXsopHMj5Bz3S5eVaNtNL/W9tPUo9ZHgDsBeXVQddJUR5aucu0Tt7354VHhE8+5kzrr
HxL4ezexGkTbVVo+A8gFqQWyPXWes04t8Qh1FlSvzb9S1cEtihMYbgSygjLrEnGfQuRZeoRoFnnn
Hav5N5lr/oWcyNkK7qc3uvRh2bvVnQfE7snFqrESXpFTl29TVIubLqj/ElGhHpkFZ4zTVvSOyl3f
MV+K3MLYKwc9idPSBiyDKUDs1GRbggBQm8dj8smn8C7F4/peMCgCe4TVXkfwMsOkfvvC8L5LBAJu
RDulnwUs46lnWLbNKPSOiOJNKrTU3Q7I/4+9jVbaV+KLDQjmMhKRu/nzS/oOCvHfh2HpuCZARhOm
0NuHwXMQAreNANfIcbi9vpSWb2W3DBfodAfeEYLhQDIcdg2AN1GQu9tGcAv/5DEwG79bxHNe4Fx2
SZxw4EnfPobR9QwKzNhaxboagPIQOGvDX2mbOWavy57U/BQTIybWtMNC8KdW27ml9hJ4tHLizh2/
Rh1SgII+hpFykze8acnc3flkU/u4hBWvPp54+JnkE+nvl7CeJaPW5bMRJ+lSRocN62hC13jiJd31
afOgOWIX0NN6yUTM9csdnpnLFVs/yIYdeMtMtSParSR4LQN3Zwu9fqgiTz+HXWMRQcevy6tGuYuj
o53Wm4w7xWqQtXUKB/VNRMpd85tHFBlIFG0zYcY1DxJGbdhUE8MLj1CAe18YB26zTGm0UN0gAFKf
LBuosR++MMMwdA4/AHoYFK35z/+2iEXaxgH6bW01orwxo+nOAl+8iRvM1aIXoFOoswgvNV9oBkx3
JNWv7KQZbhVgrSWihfAy4OywmyA4C8vwl3o5xeg9KU17uc0CG3eIO9ySPodUJMl3ECzNx6hFvQBo
/KAA1+G+m4xVPWTFczGkUBbAYMM0mZKn68s0OzKyyL3xYuc7FL9x39kwJe0CHbyPZGnBu01DK+6x
cJdm+jCQENPOGDx/CuKL3iErqBzug4w6RbC8psCSa+gTYJYgyoz6KV+i7uSCn6ix3GSFW53qoP46
9YO957aXbmjc2GtJINKDnpfJExqt2uDG1OyL1PD2MKhqRDsoB1X/w2jE8FoUqHtGQzrbwEQFqWSq
bbOM1PCxn57LmNZs4479qXHU7UTpmzHV1hcq3BplfDZpnKK/0hvGCPQ7SdxNYt1eohxpNmNhu0uG
z8TO6cNOL+kpFgEt8gBP6FmzsnMTd1xoyjbZXXOskXHZm5Zfj7jmfc+SNgV/2bEAW5r/sbgRjryU
gHNWjt802zo0jtIono1Kf6oypz+bJf7s6wdX1Q1lx/UPcbNF62AGkQKSremqmOzKur11w6LdK7t7
rRqRXsBVuzuuaz1Ur+l7fT29LAxoSznjOaNYcHMtaMpYcRefDNJxYHeiew5jO32YfNtakZUA3/sr
TfKKTDIfzBLekp0xpKgSMc0d2noMt4ic5rBqtNSjmW1FF1vrKemJ8dBxeGKmDb+31fREMXOTz/uh
gg7JLHeqb1oBsIwxJHpBei5EVxTPA0GeGZb6nuXwzJFHdy4MGdqUgz4eQVc/tNak3YQtQXh10CxM
kjyOs6mG66ZhHey2aRd6NTw5TUW2W9lVB+pIxuitvJAmY+19JvGLqE9/qj4fgPY28TGM6L2TLSr7
0DuQ37iuaozrpNfeJu5snmBkgGqvc440UBnDIQXtG3qzRJz1HHvGc2Ab2vfaM581P7RpXMFIvf5R
0zW/euxbn5H0rA8lIM1w0zH1uWyW2kek8pAmTj7C1TYxuPDeS+9oFn67HztLsMoTht+8wAZZLMfr
nxw7JKIxNlHXqnYjPctX3br7e6etrVLjBmfhjUFJfS1zfDX+xagB9TD+u11RsI9owA8ermvXf5SS
2VzVKXkcYsXYz0bQ1GpDuMtGO964Xurtg6HLsE3SEUgtTFWruZrdRFpq3pW1F9GeH+T3KR2fxOhb
D9S7xc7xhvtWzZa2ZtReM2YMnjUaTz6iHTQBeIMqNPE9qN4n08Al1Ehvk6SecUraalwXNhbeP5+c
xtvkh2v5N1NMwWq5hoKk+K78k2Fs2vhf5Io0GQTmWHgJif0+1So7MkzWcBFW2V2a9fneYw7FfIb5
It1zYDtt8Uwn+17jPnrUhsi5MWrs2CkjyimuxMZqnA1WLe1ByObbnx+aK877496QXAqoozlE8VbP
6+a30yOTgBb0OJErz8ZtL0V0NwmMhHn5FAYNW46DL7eYwMsBE2Vcrn6B8RwudYRPn6rbg/JrxOEw
/7jhJ8ko71Ce8+dJRAsXN1dJmKUc8e8eLY3yMqS/surmK5FjI79zi27PL74EOWaQjl47zmC9WTkZ
+yBIW64grn0p4dsmHkg/4QxP+qzGMFo92uH7XSY+Tk6LEbag52w6rUvGyvgFOWj3SRn1LmtnruYc
Ht0AsWJw9fywGACIDOaA4YwmV0EQaMQMsJ2CYYleJqEr1J9coY17AtDWaiB/AgbCTvTZQ2GPt0lX
xXfXr0JguNvQas1ozW9H6XpHxgQ4CZJh2CbFOs6RmSvIOQvP4uaouuZroMS3xiZisEpmjAdwNaY3
uQ3fA4Q38R3HeIru7HnzylNtepSecWtF2v0ni2quEd9ehLhWuMb8xQEWpZZ8+80xi8HvIRDDudCd
CWv4K22ccG33LqJQkiqXfuvxcXj0rClDs/soUtgqx/roCIVQ6dP77zus9d9vJjdGXkzINyb139vn
aTqP3rMeczGbix4zecnwEBwdpkHLMbf6l7vRQZpUwIT/AtfG4FBxzUMfUfuPaSxQ06T5RnNi/RJ6
tXMoEvSpTiQ/SQX4h/3DNMkCgM5pSQkX7h3yK6qEXiFQgCnDZpH3XruDkneKGOoCRYiQRHv0K70I
oSd4yjnbPd0akyBeWCuGU9vMiTwR5LwakmWdo86YpzJhJIN9Nhkn16vTtVNNweufv+t/fmqT+hN0
MJjf9991h4NNawrGTNOkhXh4EslrioHPH7B8+8QL7SOynfUq7i917W97VRcn9pu73kkZ147YQNqm
B+fhm4+lOtQBHAOAdZga2nM5FzLgIZr1J8889zverE9eTvpBvJczU5bO0dv1YBYckFw7eTmx7FHP
ef2BLOe9huHqvuLtwXRnxU+V02+0dK7kbbqVfW7eD4PWHdBeBRiUvX7h9a17AbWsloaBkZtLwsmA
EHJpSrfa/vmR/2EJm+Rnsy5gZIMPtN9dy3ynLka9mOxVkY3OXgRusc/8ZB9TKC1TKccXlhYVSRBS
lLfjqz5a6padEoNaYQO9CXGx5xH6xZGIN2bTbfUy9DT9/x96C86Ht58XX6MLokO1Yhd4fw4yEou4
B2Ceok2nbfzRBWbaFcFGaYXa53n3U83oKVvET1Ja43YE+WQnR2VPMRAOhB/zoYCuEyV9PzjPxjg5
N2owjgnv4kmDfLGMcWg91GnyYowJnJXRpcOrw5XmoQi6o5QEpNJzPQ09somwDowXyObTMZPm1tTZ
Ec0+l1e2ye1w6CJgpDg79sgLEuAPkG0G8q/JcQOEVUKpFObPpO6sY9e21tEmO3IZT359k9DIWzSG
NnIy2x0EWK/ZUvhjd6Swr/UcH16hetyycY3ko/7SzP+eiabWwuDDOOoTwBqiHZkKUtx2viCFlv0p
SWE9i646urTODGW9kGFCYkroMVgnKS3ME8KIJiaZPXod5eWLHm/80VZAebMx4ke+XtZkPg0nOWsV
PlmEH75Zmq84q2iZ8F92qXcnct8NljnwxZPAO/jFEtQ9xz/c8GXUVHA+oDvupJxlTXMPUBtYoxN6
gLUZqWbnhaCL/NbUPnkzjH+oYGjvGtKmetGMD/x2nw9mbAdJXo5WxadrPzAIh2+43tsdeE2caMXf
5bYYGhcVdSRWRTXP55EJ36fcL3xRj+BZelpeqNu+Yuw9wwGaDrLEbf3qM8c4oX/EjCXd+MGNGRXo
ZXGnQUv+88drvN+WzLkuJ3FP8tFyn7eNt9tSNtiG5B7urvjLGG4mZbrEVGNF67RDbzkJ41I26V3h
u/nepMAlIcbcN27snlxpHRvgWwC0RIWSKUWrVOP02tKtxc5d6TsAWUQED9H5z49sfqh5edexGcLt
B1fJ7981rShyoUZ72hyuSYK4qRMjFzf6zkPbS8eOXAjSEfMTt/LFODaH60K1vXCljVNzk1dNuCWy
O99OMJZUV4V3jZHWj1UuT1E94K5OZi9IOSwTiMRfcvhqRhEQad1hyUKfQI+ABsIvdF749HFG6cWx
aq2vn/yEH7v61CAath+NfrPFEnv7pZRUDhPEt5lHMvdh9QmIhJ6W2a3RfddiRoqysy5uadOBcqtu
jQIKg1C9IiS52TH2R5QlnAYKNLIduxhhYTRc5+eWJP4DPLVTZN5f+zETooZFUgXmCnZQvbl2VJ3Q
+GJB60mDLn1wuzS+uV6R41hMOwsQ3Ha2niBWEEi8aXj9+Se/sonfnpKYdCmZ6LDxP3Ddb3/ynPCh
0FARFWpiBxsIuTiDIjfYMjSA4uCGt6CgDUROgCG0A52X/MvYVDfk36H46uqTiSrvNGkpYszJso48
r3vopBywNYGXSjXG1WmDWlxazrrqRUGOOINugjUctJNw5LwydW9qf3xwUuOeVJ7vY2uLnSMSfYHl
rd45zSHOdbG2JF0eBTQAjKAK9oXnSVrJkbEjsjzcJpzM23yGLojG/Gw/nF/IN5+QMiV5bqQlaVLS
sn134/OLJgIqWKpV7HBxGgx722lxuPWnNF0i6aoOrFu1HiecpqM2e7QM7QW3eHlwKSk/6Yd+bGbz
MJaE+UhmE7uh/e5V1GyoDKLS1QrP+7joKvhHYxqRwVlBEZjMzr6E8/dldrAWe6SiuyaNsTInQbzP
C+Tff149xofPBl2GRQcZwjDY6w87Q2CmQ46y3l8zknMPGiaLhSByeBM2zIdtylyg542ztrnN+RU6
AoMOACxXczrBS2FkXgU3FMQY8aLodlqXTP8eMWusY/yYG4051pERenSs0+6z4vCfHtxm0uwwMjPZ
jd/diDW99oZUL0A+FTBk/IECK/bxjqtmVmSauGgErUIXqQRUDDdoViU2YzwHfrtIhdxOvKuPYGfv
kird4/u8EWmgtu3cqWfh3yfnAXDeJyDdfyjC6QsThQQ82bX1DwuxDwgiNuncr5oYlFNu+c1NNGBA
Z4DmkbPuVrBEICl1aLWfCm4uCEEQ3Btg3DRvnDNOGvJk6njcBsJE0oHr+AzvZmWEZXG8VuF2i+Es
mD458eSHgmI+7bCl6Sxd15gHsG+6D2KwyygsNeQp9cGIUnRK3Uvj1JLW5JisoX/3p4QkjgWciem+
0BGk1nt/bICIwAZdk9z9oKrpJZKhd9cE9s8B0+muDCD4l9NEgeT+7Jzev2nm30gPZIHOoNO9BxZF
pxJ6X5+YzUnLimJXSc+BWloLii1EVxmthS1C8zWGonYFiqkiznw80WffmUaFR0Wp5jBQ2DpVGX12
D/xw4tDb4o6qA5AlYv7Ko/29JVOSdJyak+OtzDAb4JnE5loL8X1SeO2s3vGOafMU5551DDrb2TjY
N2iEutsYjQIXgHOf9Dc946qVQ3gRHHFoTwwg0j3xDbcN5qrrBRvrPOtRr2/SIPtZzfvzn1//j9Ms
diNms3ylNOoAWb/bjUi6GBnUS2t1nQwbfRtespQBEeox+9jhYWcVm/tEj/ptaCP+1IZgY6voy58f
4x9eDB6Ds5udiNraVO8egx+z851JWSvsX/gH5JMGdG+pvCS6F8N9UE0oWKNSv/jYYfAvOsV6ID10
CbesRzttHnQCxJEGzq59S3NPUc8h3aW+yzABb3gKA8fCLPtZSfthC2L+p/EfLkjGPKh9twUNDvPq
EC8UhSpvJ9fMaR1KWaxGzMI7Iw3tVRf3gHIjOtrMRbRLMIkX3S3T8xDaP123rXdTFNunQGR4tTAe
nWrFtaRROX5qW6R7PQCG15NT0hjj858/8mtZ8O5QVDTppW1YxB5o7wumESJBW/W0Ma7jn+sEVUwI
zkeV6CcWN69fD3hBDA8MJjjCWchu4LqXjtvTtTjyVELmmqshREXcr2Teb1hlxgMz4rVD3fFia/5B
C1S3ksJicD1LD5yIe3egV/5FyrPs6omMnsDd4BWsvgS1T6fSBf2RWrZ/rJxpH0TNeNF1jCJ//uHt
D/UwZRIyC4cXWEdwMqOcf393M1wCJFJY/132nGvdWndCBMpXomIOu2nhCT8gT8HNt76Z6N+h3Qas
ThIgNKt4ZIqFdxflKvHs84igqXpng0QrW/FRBwcMmSFAFu+VGNeIqJKog6MpOtqdc21qkal5nfZt
YiTdi2RqvlND4TPXh/skM/uzxLuEyL7DpcOladX342uugOJ4IGTgoOdMs4pXkPb1DQEQGukNKtqY
oSovdSJuCg/ODbp9NNCJ95LoZb3UCrInPQ3aXtrbqOZzkkidspAXgsq+Q3W9oZdhHT3g7cSOBSUt
NyhC2iLDdDm4JQp8GgQnI2ucpwA6dKCbJ1yg6WHyK299FQf4yEoznJ+fhY7NL9DvaxTtiGYzNnVY
pLxh12nJb11vAIUKa7hfrQ0Q7tdjBu+/fyTS/Fqroilb2gTF/JBQYpNUkaZsdpD9pIYqrMyxzkrr
FTUkqmiYwmvodk9/Xkcf2j3zA6IgQbRDq9GSxrt1JDIDoUUVVGsxAjLVyp4JSU2fuJiEvkxav1+g
SX0ocbYdIq+Mb2BGTgBZPPFQgm0ByVp8ZdrzdazbTWpL/wzj2fmkwvt4eJMbxbNReKCfMJlBv13r
bp2P9TjjLIzBtE+VmRcrhqHQvsL2bjS5bgYY+t2ip9IbogEZSGCcXRBqfRV/6cbmjCmAgAFseMtG
5PaO+6XY4sJOdqFhRQ+THv/wNcQ70yDSdQs05dBzxi9wHHK5tVSIPdHe+hb2D+IXoINUdr83BLNn
R4zBmUZvuQYW8JqN9M8NVFfyKhOw51FBFoxyZzDjgH/xq5S29Wh/Ng26RiX+vsQ0Rb4r1wM6EyjW
kCq8/XTwCiYj6m/aWSVqduKzSVqJi7WqxvhOr/p8pwlfW5mk7iy6SHo0ovhNr8lvgxvCZB2hc1dB
55/lUGRUmrHki8yMDY11d8l4/hmTWYyFQTf2JUkp5qDLm54J//p6yvpTFK7CbmIoIOti0zlVuihp
dgLwEtUuiGp4U8PFELW3BYDicuXEpB2MBzPI63Of5zzTXCpKVztndibOoUiZwPKoE6bhNZ/kA9dv
99bRM8K4sFp/so2+S0i1UdKxMTBkpTBE1EeX9u2HByuwDFESzeGYPaktftfgMYn11Qh/ORYFPvIg
+9FzPf0/jJ1Xj+PIlq1/EQH6IF8lkfIujTIrX4iyQe/9r5+P6gvcnp5BnwEOElnZJ6skkYyIvfda
3zpCqHh3FP3zKYWpqMVxGuGw/vfH8dl6//vF5PUsZwiKPQd9n6v+41YvCMzWS7VVyZXGGTXw//Ci
TKxm96rLaPBp3HBKsCrYZCmdeTZ0wBpGF74y4OK4oMXHoifMCJUeJIVJ3+vLLdEBOd5nMOAJwcAS
CKF7X4L6cI0c2naH37i3CMC1RbC1VWA1VJjj+t/flliO1/98W9z6ps5BjDxa8x+9jSxAKqu2Ob63
iWDRzh4xGYEURiYxhrT3JKF3yVRmxXpslA2H1X4vEzHeElf3Zdt5Qae436e4I8Jm2cU7xssqoh9Y
4CyvN8XNOfJVMjnAOXnXipz0P2RYSJjz4l1axuCVlkrypT0NyU6pof3AIFdeegeTpIsYPcyiea+o
xKaRAuw/d59GdM5qmkOJwsYyLizxqNQcEi6tGPVfr3TQXSvtz/MUkVaNPOXkD9GbVQn9nO1DPFWe
0Ar3WiGkuYrQOuhBkh30HnwDbDGAVDLvMFqM6dFiwCxLazg2s/kNGzsGGhg173QZNpo9/iKspuDN
5d8iesSkfAfoiybBLi8CXhbYL/g6wBVYwheOMGnOEirhf9jEngepv1895qOkONJf1+3lvPhsCPxt
E2taTIgIcWxsfdWfZqwMCHaY1RGyY7LT7NMQu0zfFAxgxmD1G7B/ldd07mdWZa9QkRE3sPBp1O/H
yBUkL4x442yQz8j1H8oTttgK7Yi+mx5+zcRfQeXdNfqwoqc9bCIlPkWBWeyfK7wV6/+phLD+l1Mw
g2nOUrZpCXpvS/H4t/eXRE6Jgc4xN1XgOqegmKsXG9DZc6AKmHYZ8OzjibTzsrSr90LguF2XKQMx
lq7vWFoAlS2/6HS6QxNkRH2R0rMVy/2izBM86ayBNMoRgSK/fxiydk7LxOikF6FzMiYHB4k+JH4U
tToAr4bNvqTBjEbscxCVC2aKnU3K+BYE8Usgq2aXRZZzknPtbPrO4T4plfd2BroHungTsUXJOfgp
jLY56kJvjkGq/XaMmKP6RJGudz2bQ+Rkp3RRD//7g/48Lvz9VqFFSwdTQ5dAR4P8kX98lHXOOtuk
0NbCCYu26kiTmTkFxV8VDEIJwNrx4fnJalN0auLqYoZh+56VDK87gnb3RS7vJOoNV7rJm6IKy1NG
rgUJ9c7WNepxpxh37PPlN6RleFFMSZN9WdFSvOFaGGvbusSk/H/QKxpLBff3t4bolqMSClbWZ8Rv
/9wqpmyoXLI6aX3EKVYdB+9aWYFsem6jKqJfYkTU2IvbrrjhW6C4hwVaUPAVa4eUX0i7o832rJDg
02iHMsitoxJXBqcI4zBb9nAuQvDqESdryQDDmsL2oJcmIIGlaJ5FwnCLBsZG7SkbR+QmmA3FLeis
ZjO0UKzpfrz8+8X8XyUbhJUtDz+SP+OfjT6zUEXYBjpkjcwo9m1FMG+R4VXq1YghF2CH9VNkwl0s
Xivsklakn2cXzyo/+SEJsVq5AFD8rh7xSHZO/R8272fX8+9XZBljMF99jrJ5Xux/nF2lrmSSUoCn
IA90343SdItL7lbUHVIOy30fq95dI5WG84JRbmc57WI26XfPNjiGCnBxGkKZOcdYOAXTpkyBrMWF
/pHko33U83EzJfMtLoN4lzZ6cY518uHTWhT/4YD7Pz7o5xtBzE9Jp1kMipcF6m8LUGsgJ6ur1N08
5xYJya1+G0ffjVl9PD91KCKboTfqq57mOqVRxoE1rN653TmrLWlQlfIIIT1sHJdJx7/fBf+jO8+L
41XxUeNOFPSb/nG+tJWhVcIeE+VTHUOmzraFqnEsZZLg5SvuTVU313AwKby6aOvg6nEX0RfRiiXo
2czdd2QB4J97g64cHZ+PgkYo6UYsgnqATV7qNuE5n4V5GkOaNLNJqIaspY/8UZxbZ5mIogIibAGW
tEYdIqXiiXoqAFhZLjA5yvOssl8b+jzgBnIQYezsgCmj+2AHylbK0Dwjw3DpsdCpNsfoP7Sgli7P
P9aG5TPSaUDhfkCZxUHnv1/AIkmbpFaXtXgiSNsOeGI7sqz3lSEzWLMd+k2lyopTJZz8ry95Yb+q
deEgNcxpTrTxgRvL2j7/BJvJOTy/G2T8w5iD+DAn1SUeh/61V5sS8vvcH+gjqkt8YmQXF5O16Wh1
XXvrmvJDtNF0eP7oqfBWevurNwAPIJtXOVmM/aqjHXh79jNCM4VpPVV4UUedkeoKth0131MZCOn7
eXFrxcIxZuK6fv5Rs4NgDR3JxmTKKUba6gsiVSLWdTBGbcI5LK4GbNwGw7oMG7jAurTQr04DFu01
e0Z8idyoIn+ahqvJSXvnlBAPi+ELKWgJryjpLk4u7beZOaNWOdr2rymwUcNCUftyOiraNB0dht//
74VCKDxKM/tSXLPZDiNLsTvP+VqBdr3PO7HV6dcAHF6uxaAXBfXONBxKc9y1dW+cg1i1DlUCug/z
8EXRJzBwDdE44dMKBov71o9l66H6aWGtz1Ch0+SNUd20swd85cgGgeOOdfsSajH+5rm8z1IpzlY6
fUo6yG+t5Y7+kIaQWLUCCD4uTlow4ldoGtNXr8F6/uulJSb2agOHKpy2odmTFZdvTcEwQJXVtkk0
9YUl+ge5SDDEnTXTjuytpTvHyUur6XK24FP7JPqwrPa1gjsFVN96oGLAJD5FD70rg41eZiSstPC6
JHaM9542ztCEL9NoauekwYc3OgG9wL6B/DO8RqYaEi4xjy+Z2AizPfbQew5tXRXnKpbRidkr8Vat
aXwITBQ0L17E3CKoTAbLlxHAGNeVHLurAHaKK88BUz7M1lnlc76HCDqwcqlakPtCENejYGAhQsHw
w3HCCEIjz+GowipQE6/sj2MCpwPnKiNMdVPbWnZVe5lfZY+xPR1cKIKNSTUQ5R9tR1pNpK2e3aXW
Toftc8lZWuAexa12fH6pBmX7fDi6qde3mqqFXuyO27qW2TkU721rqifRM0WqQz1BZM6cojKHu0UX
cp8nPUyeCp30aNjHaKoiXxjDw8nLb4ObHlXICvc0zy/PhnRCQgUdNfbySgOPvIQ6aeycCpzVd7Tu
I8yPWDs1HYs3YQ6w27VhJJizfbAekz/WOI8yACQ2xKbiP4uf59/qPGUR0kVx3hp9tE90Eg6EnSsQ
8Wk79HbpbuN2THxNQzqp4IYewYwy1tJ22AMkAL+hPBjjLG6EIqJtptHsSVGYCHAhu8xgl3E2Z/Ev
NPo7cEif/WJPcTXPsZriHtqFvZuUKmYjNRPfmInsybRoPNYRKQAya0KfEEuQ5KYCH2+YfamF+kUp
jNmPlu8GGw0FMPSINC9QDJZZiLOpdOW2Xx74cAo5NDWonZ1EAckMBirAg+IxNP855uF4zubzs3dG
O9o+P/uuJT6sZylGzAUiugAqMDlofzJg4JtudKJ9pKsokGWew4zlPr8Usp6WuEfLc9G14AFG5KZZ
G5c85Z1p1z1tW2DVz+UAyfCnzcKLUh+somLn1gGEcI92p+nf0iUxqZyZ7UzRda5T82pMxpcYGiCe
M2t1bqAfiPKAbFG3/Ab4loyQ9BIiFT6TC0PeLfjJEvRf6lzaFnb/MNX3cZD5/tmSrWlbb/LY6b3R
mOvVs1ymIScPTWYF91G1VK5tzvYCB39VtYNFotS2xIr9K3DosoxgDF6UMN4CyIm8xsoaiojSRJ2E
7WQMnGpXItX27bB/Y/xG33gOjs8vaUMamtkm9dZ0CE7rSxJesjZDNOBO2VajTbaVDLcQ4oX2+Fbo
Vb6ms0IHLvlKw1z9zSj/N4nCkEVct8eAsDQ7WzrnRgi1blk94I0V52RaWJXPVpnKcredu+1gzMaN
0S2EnuX5K0UvYIVR/PxlbJvZ74+Vg9JzbuxXwsAJ4iQj57m4NBlgcSGwKtV2hSVuzMnwYugDpUgz
NoqiyF2u461CA7LMQ/whmsM9U0A5iiUmIYXZRUjFR5fsw8ldxQ28X4d5y6Zu8ht2tOBmGVhDVOlO
R9q1rWcXBE3niiIO1TBtO1pl9mLwUNxe8YtZEmegSIgKRfBbKd+fWqkiUuFcVhEOp2f7Avfy9tl3
q9vaXjCcGnL1GL7rwjWQBbIhjX/7qfSfU8XZzRGgAJtwFjweeLWWjyXoNUz/NALojtW+rhhvz48o
Ncw/SVRr5NvF6XmeybUybKJ2l3YLhvseufJQX0ubTHTnbcQAzV1dvRg4u19bU1mX2ub5nBnDIrRx
O7mnHNvFRUhKYJUkm+ff0zgA7yDGzYX+o+6IyUvAVa8XFyEgVqZZQhtWQg/VHdnhCzODGF9wSuZa
r0NmncF8SlOiF3D/HWoZHUbR07OxuT/sOOBIUB70FjJzICdW5NSP6g7IGDEFKXRPgWCJDHR7Pxhy
rZh7RJFtdS7rN1o26xL9vUXdUdrX0Na8Kvw19+Df+rdw/BlCgt8W/I08DLVPZNoGUSWtvcW9gkT7
t3038m+sUfQJVw5moxIeTJePKueDmiQ5lawWE3O/k5kbUclfbI7hVZ0UJCCp/WbrEL8xkJe+omsn
mU5sRDEBVURq/Wiq+FtCNEiCPIpgV7+sHBIFOGpIHfxcviSXE7wH6UbX/CoxHG/GqXSbxuZSjyp5
JkEbbzkUkxWXB+V+IKhsm5Xs4baA0uC4qnJw0AR14jKj0GOf348tviwChD7NJr1UINK2cBzzddBP
W6uRCzELk/3o0Lw2e47RdYJmsw9mzD3IEFJrvnKmvqXLYEfI6SMPJmM7olBWiMmTIABLcmSiZnpA
ezlZkGXcEhsSrye20Qll+Wmiw5aUoEN18n08XLTDth1j9QEO7F1ptEeb9r4AdZdYFZ0Oe42+W9la
0TQyUWcb5KoTQsMGdRnLiEjQ2T7CY2YVC2+cz+BitIiWcDSM5OTA94YxgWuhtuxbmKle2fTaMqo/
O434Y9n9aVDLPT/7o1boZutsrcX1vtTrOz7p96zR5w1ZxDdpjXdXnyA/Wwj5oXFi4pt+VTMUCAtc
j6/XzEBFWB0UF5oOUr+5nE7GnHtRX6lvSUugBt5loLZFm12NwRigQ4DaDloLOHiEcgNAQ6RQXFLk
+MzQX+MieCti8f68URCa4HkDTLaOiMfYsH45pBoE9JjCYC2dKt2FkmZpfFOcYhfnBeEWoImsP641
vLmjuNfyh9UFJDBUPnvpNYj0K/kEG1xQ3kx8iQOjMBgU2vLky6DQUWkR0ytm0jzrzXjlspuxpvpZ
AjRu0CFuE4Mwbwz9F+NdPHFhr22y2v2RRPMPzG5nEkBfBlV/F3qM7ba23lSt8rqg22PS0s5DpBbH
Zpx2MfkfsqGFD8JSiE+rJQh0BDPmWZVj3xWAc9tKQ+PaxxrYx7qABKtrEgxnHX2Q0uTZFvTdziUG
RoWQNV9d+2oWfwiJg3QDvds6RJ2CiDv8GquUGkM3zy55qqIrPU6ODHb6nVn9niBeq9MdcYClmKfa
nW4x8CVF/9Pi1nKRj6dbI8+Ps47UK0+TF9tgo3faYTs2JqZMtryuAzAB5RkUYSn2FhF181ydO6J2
dpPufCCjs7waayjkGlKirRZH+1JJpSMs12xed3Pxy0XE5tD4NfqHfG8CxCIQRvdKhuoFA2AgYHSm
yP360Mu6aBPELBCcy3k8V6b72SaZ+5Da5LtKNr5nyCqOsiJCS82y4Zse4MQc5MRYni1dqfr2ZoTN
W1wm7bcETqIXKUIgWiSgibjSZI1f44TNJ9l0lUVS5zx1PsXsnTDOl4C8egb+4kHoCK8D5G9pbjts
HIEF9N7iYZWAV5Ci15+QLjcWBbkBMrAO4ByNtje4rJBMhwcfWqryOkEkhCu30gDkxx/0C5uN1uqu
R0c+hvc3XDsUe43DxqSH+RsHz3YfCCKdgqreIJcn5JQPkR0i346Rso+R9hAQB98KlG/M8+MciACG
X91ARBYQdwmLH+v53tYtG8yE70/hw8tt9xEFxcUNibbtrfTXNFhXnPLoajBMtaC/LLELFnIk6aA0
M3xSxVYmIVK07PGhcyBqf9ELAkaJLpqxtegHCATdcvDzHeNNK79BlvwK43eUzOkLPO9szVQAJF1I
xXt1IvMXaOMV0RG7H3FOplOUfw9IDZdBFm+zuTbvEeBX4Kzqu6sS0jVqtqe53xOY/BuS2PNMAjaC
NddkK4uDwMqiNX7oS/UIDB3Wjgq2uqPknndlYb0BxQ7OXQgqGgB/QzcZ+g5hkXH9yg0Ds5UbWTDc
mGx/pG27z1sS5qjr4CM6ee6ZUX5KbUZDMSi4OynkO5U0rHcSWiZCYVXht847GFRPK1luCgGrD9m6
jpGz7SPnZBXcHUBtNSThQJ7czhi2dl2vRZpVwE/0BANpdidN7QeptroPgTtawbVX7kZRnxC9hsfO
s+KTAGlOEYhY9TlSfYl7h3NB/hZ39ioWZ/p7sxmugeKv7CLE4UZ2SFL43AKblntQYY0rSTsm6GKj
kt5JWQAl6uCAiRDOuMkJRoP8CXW2GMSq0ohDRWAHOsqZa6+AO4NnNO/9KMy4NGzrGWglBg0oRYlQ
6rlrPUY5pOCSE9W8QBt9d0V6BxOAnbSriTDQjGbnMp6FBqEnRzw06wbb8ZeGBtvjk10sSA6cQ36e
L+9chOT4YCNMqG0aGU2PfOzrvRLI342t42gdE3Dfrex89DjEHLFcswG9QMjRleRD/dMPfzTnHrG2
y/FHChNryWsgMwczKGf0AIspATzNGRbN6m1KWF1DB9zyIwM+rTRrxooBj6cVwneUeNOaChlfwhkQ
42Qu4iMpbwQjuPoqb/rKBxNWeGFrk7UT1DGuSpIVgjR5iMLSMXKyJpxTlXiQtMdlPZIgAevu+xLH
RebjqoorLOqkwarnOTjHrn00ljF10VyHmpaQke96u0hPeWzcrTFEpVvCOsKqQ6L18rKc0fgIJ9pe
HwaJCMh0yxGSvWXdOQpsQbtWJOdw6h+Q8/pgC3ECUcrk8BHXoIl/wXH9oTo9hUU77kadI6TTJEgO
m5UuKh5HqPfNJcazT0/XrGHeIfN2JSksHJBswmpDFy31fZrIYgxZ9vr3liY3iOz8V5x9GqEpOBHo
ZFuOQ3eLlfBBEhRgQMSZhxlQ8Ec/xGeCYLddG4yXijjy1wTGrMozTyxVvWLPT9Cq6mcntjvKzZKD
s6PqH1XY3kzl1OjpMZ8Jw3PkV93Q12zd8B02laS8J/J6EMQnZEdy0LpdmANLEgJpTDjPu6Zhg1is
EGqU7ad0o2eELKP1Xw0QbPHpQczDm6BO3qgQN7oBBDcMm5JLOQIfg6AW2MYxYhvideDpIvirwtki
79Xi1+dwHzbE3Kmh5uu6JP8JoXWOGd7V89IzHLV+Zz6yxMR14pdi/yx5Kv84hfFGVUhlrH/ATIYU
hbqFonPNxjkwz50ODHuLmEFuRu+CV9D/FpFvZx45DhEja+Nmg1xV9kJ7bQk9MbRXNf0jyTFW8IFw
dKEbseAHjrnis7qSVOsN5Zas47j+HIJbb9BWYefS553Ut0pwwBM5de9G8SazTVQ9EHqlij+NHhRW
AaqUfUOquzTMVgoVWN4bpHz8NPoF8chWXf8WRIz17DzadXI+J5qKufWdOSVj49HaOolnkOQrjp38
lMclLBh7OM5be8s22DwCrEfOhidQ1B80JkxY5cWxLJjsvg4suenK5uN2NeU6k2MiCA93XRZ/1QBC
Opoo/Du/y2TylhRy9jt2SAKNgNARcfFZWuM5j0rT0wQxWkUqGw+2NHk/20S0XK+Ciisnt0xqLI7N
Pa41bTvZDt1C19yQ+Kc/zHb+lasJ1bPFmHOWWQn2HSmbUvxOSbNb6WkWUSORax2m7p6zDqqByRyu
I5XKlsQON4X4azJkL3Gejo57a2hF2TakX2vVQ2RT4IqyG+g/8LyTd1y24EVqkyBXKzplqKMPY29Z
W2MMzes8NjA/YDAPXfdaByY6C6bGZ5f5PERQXkLIgrPuhqB4CUxYQqZJNvxYOke0HtVamcqz0Wl7
VeeYnMqjjVWpRTuSd4E3dQAWCrLkBAkW6edoQ9KEqGHS9zE8re/8OUK+WWgAKydqhbfSJFQs/UC3
sOIVe/SF13AU3ZqERGOf9ecgQ2k+5X5XdJ5OIhO/vuLZ3iVmuSviALRaSkImxaVZN/Edn8VIjDnz
7Ra/wkF0t2LcpTEzsvEUM/h7UcFMzKwJzVZ0xDXRP4iRuiG6ovYGR8bz0looQcx31nWHsJceEgiq
VkQg1alW6fGBQfIsI2p8lciiXVxSvo+pox2wXkPzLME+97lvV9YaQKzHtV+pc3ImGmUPLRTDGS6H
akEqOl5FvDNNAvYvuev0nql+tkWwsymb/DD01jkS427QX4sg2IaduZ0ChUQiylhYhB279vI5M4/w
CsLUrZ77j/aUyxbfLdfELTcYL9ZosekFSwRbgScAJGUYSMGAAkBt8neiLi39RdPJiKchqLqp1xua
l7PMt0FGwZ9v9XrYBAZVwog4npQ5Hd5mTtQ7Fj9SRniInVNbUEoO4PC1hSU3g2a807P19Kg8kbNb
4N8gc2qqq21Vmgd2Kk8O8RqfHQ3rM/+Lsq9oei10jLCwHrV83gzgHgP5muFOyRqOldiiGDV1CFF6
+NNCYpgjvHKApWtgQus6phQaYu6MSProxKGB5iG6NY1ewy5ovuyYPZriCCshT2mzdXLQ18ODszs7
kbkt4+SUddexSyWM4ry+Z8uXJhcfbXDEYQtUFKJFWNOo7ZZApwh6IYF3dEm/0+pw856VJ1KAGAw7
GcTzGfacRpU2wT7PkvUwBAfVSo4NgFgln1ZxySxbZEi6KNp5RylqojQm/QIg8EjuqpVLbkKxBzS6
yxcqvaVs9FkFdfuryf2ZSdDcS8RutHAHd+1Q1o3kn8wcxEIilg1h+B33SCi/GdFbghO9Dsl7whCb
5Qy6iYIrKOFMtreWZDUV0lcyqZ4LqrAKCDxqr2H4rclfLDfyqNwJCh83mf22WNJjtaCHDCGAsEbV
JvYy+8GiFNk37gOxt6UZ+sMIOjtSyA9TrFNugJomxiAhpLs+h7zI87LVZxyf/U7TfyoDPwE2LpG5
JabHoF/xKqG4q8nO2ktVdCgqypS1kz+l3awxZeid5oKz29pWdNJWk1mZ/HNDu7ZteI5UX2r/LTEY
nsZamW8aq9P3sq73WO7qc5agrx7mVFKFsX2Mwjjbk5S/mU7dSDrkAJtOx4AJP6D2McNWW1Ttbsq5
tl0vXokdv/DUb8tqaxD2ENdgoJ380hvqKa/Dg0PvrGuiU0GLcgRHxMSHjnOfvAX1osEl3X6TkZpy
UEVb8rSJ8tpUzbs9MIXRm/o4VuZ06abuExmT9ta7b9hriPdWX+sPq8uvStIe69m8CNkeA+IV3RAw
dbbFMrJlmntUOiCs4U8jotrDRzcXjgdJ08tVd22gkckHDVmXfUHCcaLbz3rzWsc2SVzEMHIuo0fF
BOc6Vb9kHCLzelEkiBuE3epwR3XF0Z0ldQwOVDHeyB0Q9Hd6MdQG+wze6bBBYF/SCwcN9V1NttSs
HEchYbrduO3mmYBfuQPYEl2bIHhUHRYxSKsdWWcNmWpw9ABypYfKLD8dETd7s4fkL4Aeb/TG4izt
TPeoK35knaJiaZLF1e61/JqJqrjGZiY9xyQk7PmzsjDxhCICX1tjvsfHbR4a0pEvJTMyyfj0OLYd
sU9SNDd3mqGZKmZ9awqmszXUBba29AP5i1zZrVu+NFXX7SBpcRT4RViKsw/KRvNckO+e0iwBOHH9
FTIwuPYMFx56cUtHYb/zj2bHpkxvBcnyYBua6OoK+K5R2RxRF5tn7mEsW/MlB3K7ARiS37oCCWQK
zl6aevruTPC0leSdzIbpOHd5sxTO0uuzNvIbXRAjOGu+hWTmcyycdxnuotDey1D/1tOyPwdEddHW
AXUVDGm1LfSjY4X1RtcbCMBZkfuahJDhEMh7CF3APoxx7WPupH8GJ5mOpS7G4/M7tE3atlOVm33T
iE2ya/Z+s9JJ6OirBc1NwoCO07sTXmolFp1Ty6R9ee3UuDybtL9LRnvHXJREwfQ6UWFni25ZRRoK
2VpET62rBMh1nHMEJ13hWi1f4FVtSXboV2ZscFZL0pzcpi4/0YKlILcNfyqG2tNa8oSTkZAhiWz4
rgrl1iK1/wCf0u07ZVcyN3vplFrZAAUGQzvPhPiFZHgknRthOo+/h8i0GGzCNyfjBe5bhlQXpmGz
Ne1TWIJxVFpM58xZqHtH+KPC7ZCvNxy8cjpVBOpkZN6YQeNV5dDuYD7fYt+ipxqGyMgqff4U3SVV
Wt5xTTChZpzHxNobspuvJYkLpzlxEUxq4xnOUUc69EepZXe7I5XeDnE1NwblaEW+09psCMXheU5X
U4cpuNQ4PXb295b7fmVGMb2q2IC/HcQFGDkGQmbkJB9zWt3wARBUPLTtb5LRk0sYS3dTlXI6p12o
otBWkhM2BvpdtvkgqAdSw2CdpSaO9jB9j2gPcWosWh9MWnKw9eoX3uPgIBXyz51opOE3JYy+iHTs
yCtEJB+0B/QQgCNDn/hw24va6c9A/LrXT+mxUAiyGR2dZOJBo0tE/Nzh+d3//2JEombpiDvf5iQT
BaK60krsrXpDU8W3tDi/oKGLDGyoAkw5Dbk1NUGw6cT4Q1cTmFaJCa26J6oUgBblA1nKW8WulQ+p
U7kr7c6qCeN1agZGdOiuoUbd05DKVIzAwMADgDhW7Efq7CgQmzctUB/0inQPVLrBdXa1C0nu21QF
sTkHZnwTs95eSsHnz5TgNtU/ZEjadIdjYCeJFC5SvLvCchiopGp5eH5nazHYmtkNVk/BSGUb8SYb
y3SjmEO6ztHCpoNBYuakOe+DOjbrPaREkoearYWBFtyHWYIS0u0VmJ91N30V6X6IgXc+StJrs8ol
utBDzbRpaBnZbPbxiICsrfyZJ8Nv0ri7FyMR7TzeIXkylvwsmQWYzlh/sR5O/lmr5LAXabgnGrm8
i+RzCQ0zAuNNaLnrG3Vln+lNznBWIZzp7cnue/wIkPq93nSX4OMOFHZqVCdURnJVNu4M/Mgpt7ab
H5Gi9AfIKL/FIIc12ws8z0phNeHzdArFZUBvhBsnSR5a3ZjHKRcXUUbZPYMCx3umuLYZwn/QQUbi
Vj5cWgrHxdAFTG3lDDYCi5csdbO3rO6KFb1Vd5tqNX3QBjxy7DBPSolxdIt5Hwl/7q3oOBKa6OPP
KDw5X8F6Li2+90HTvuRO0yNBM1VdZ0uAOO1He99P5fyoCukPmbsOIu2eqWF3IdBKR0vPnC3M3foR
aeULinbiRcZ0M7bNvEsHUkArAxnOWFKEpBC1OTPYFY0ZMb26g6ZflnNnJLMD1/AWB1H6jaV12wU9
XUgXQ21YhFQV087hJEGMCkY/enFqCt++EsUlpevh9a5ar6GyYSh6/pB/3doT3HBtG2tX1unPqQ8v
KcM+vSZs7vnLzy+kaUMtz0mjRUImo/bU/8zr7JG3PLR0h9ZV4GEi+zSL5qsUpEpk8VvG0h8YxCp3
SAs8k4NWL9DPzk7qdUYuvLJTAvIRgESoffUxSed9TAGrWEOV+uziLY4nt9joyJpwuKxI7STLIWRw
R6we5/8ItMEG8NGFkIEBkbP8PaXBppHs42XwqnMaxNWzrbtKEl53hdU88auU9a0eHsaY/Kiq3kHM
30DVZgQSF2vCjRZMVLntmP3rE/hoDGgzSTYEj4AnSoO5RvNkaEwvad6FZGAhnTAGAnFduVE62keW
YMTnnstuHvzGLR2AaT9RhV2zWlPfDQ4cZYMZNyjqe8R5vIaRrtXqtlSAa9ol9HsxJkiPx5+mvdRT
Kl3oCjuVkyIygpRixuRrFbniUfevA3J4SgmdvSX0kAeBXIvijj/UIjaAe1qhz0sSHoxuEZ/GHLEd
eepAU4NSeahFw4Qr68kKCoqMDBAG8WZJkyTGS0eSBB2OItMeRpwBVZ/DA6B1f+gZGaXZJUPLWhLi
9saWw1C2C5hKRvXJthC39HHBYtPkn8zJNGbjjPtQd+FQCueNBdaMz1nsEqxf17Lvvo1U4QRf/Mny
zLy76uyN/RL0Q1aZIzzCuBW/VqT5qEkd1YkmRxmA7oTZOyVOAbRf4xJI7TNYEiPtnybzAdv47Nxm
h/LSawzSVKcSq+BNJG+gcTZhelaND5XmhoRFKhiExw1JX2SOJQooA90KDxbDizqIfrcF10VNlQes
g+zYqrG8JPegov0YLbkJsv3qsh/ROIM24fm0g/AYX+0I8qCjBfaNheDqpk76LvP+EA8Odss8oqxn
8nMwY0GGSaWcptm1SYc2ZzqOM7rgRqeKAIFFeoQtViij5Qc4BJeliizrqqZ4Liz0WHVZ5vtBiZU3
BmY3Wtai/5038zdaPGs6jvxi6E+MN02aOoFD2WXwXKi3rHrJCXrOyh8TwEUlM6C3c+11/gMA+P6x
JLWp0U/BhxGSLxurL5PlIpJ+VoJzbiK5+GokTfwIxloAYAEbIL7iDs9WxwrO88YuQDwNer+XsEzp
zSgcjEslWsaNrFQQr8kOiytlX1iNpyc36EmbjvuwS3HM0hjhQbLTD42isrW9qr64GkGZxffGMXY9
aTT5jG8DhU4K6D8lViXqVXGr49E9Z1thsum4oUy+19xTjhxfojHMzoi+EIAUbrtJbCP8LgNn39uO
S7CD3u3nROMY1IpNVoTKl+Z0K1Jdkg0RXlBRUDGE5n+xdWbLjTLRln4iIpiHWwnNliXLU7luCLvK
Zh4zIYGn7w/VOfF3dPRFEZYsu2QBmXuvvQa8/cFQcdMpB52ca4dkNwad1yh/93dquGlEfMdkCDlk
+HGhuxcmB8P01hXei52RS92V0qJF0X9yFt3MKuxVq0LyFz4g+B3a+AcRGGSGft2SUCWNLy5Ybfo7
M6mu05UqmdCB9Q4pviZsmmVHCFxEbp8ZjMaa0Zk8QAuAnRhLbyfLkSRUtxU3LXopKkFWFaDvWZMN
U9Us26aksjHc8r1oW/b6s9TTV3IgSdCd8IId5kF82bMdaoQuFxSQaXONYSGsEEhnh9418PjDrxzI
KB0/hsn/TiAfk9nSRhczZ4R1f56YTyjPzK63bfGsqfY8LINQrJJxdNDVh4Qzs8vaHiLB8pCb/whr
tH8xBtdCIDihTFyeJ/6TwCXBgm80wcOUx9O1jIikjXxGElGAP4SWW095Mj4tXiJDGuB1g1fSk0P+
4arXsuE3Iw6xzsj4QZn/2AU5Qw4yr9M3+uRVx/4GNG/DF5VMXmpkLYkHQdwttjliQdg+6DkdC7k3
gh0d8ymcV9Z+/DIRKgREHExv/vTqkQo2+yzA/OsMukAuH3y7Y24zFx6Fbeshp2Rd6Q+OdzYYFDcE
IRqKGU32Dvlgrfvlpg3IkmW47zVq49RUhjWEQuhZwUPHRE5jXGzQggwSaMIbaPMw2w7Igxm3VgJ9
rw1rMDjn72L6ZvfMzSRIYzNhqQYAw5AsBhTSkhQs7lrHP5Y14v3we0Hge19tYoioBuNoBUsPIAkH
37Wn5nX6PbkEiZXaul5gmZ7hRFFs21QnUf6SVPG6RTEoNYJMsKP1viBqhS15rlVEmhAvOnWUGF3K
nvqLVTIzHpntr4T25oB7+ZRbYsnZ4QPtmDb03TNmuLzzaIXIHNj6p+Yuydpfsv7sA7L2QH9xdzBE
Bg/TR3h0gaC0nexyPbPLRCTNmowdGgtirOmvUvffFlh6wcrgdhIRObYzBFS5s+jbYbtyxWVhzyK/
zBvZJkKHwRwdaSgshGXqBQYL4e68jx4EHkK68aThMSPlB8guI+sasO3AjUCcCYj6SPYOQKzdpuHo
3FBgrnr73XFRUx40j+uUcNIghlcSP3vuS5wTqamDiLTPfJKrlt9lNB1WV+TGYzUc+1z1rJp6hIbM
/g3fnFPYL0kkKNk2NSFIDE6n/DhwbRv90UCi70JAUC0+j/rNtraLTeLAH5lnAZNRsa4p5dz8J5Iu
HtwK1yGQFPRYXvA34U/XRiCX5X5iUKc+Xfu3Ff8pug0xLun42kvGrNqjXxwsGJ7iXib8ePTW/B7h
4rtuQUntrjDmV27z2VZHxy+2BowjitEVoRyhSUHd+V8ZOugRUV3e/O1EEULJWNXQDzTjGyk0nBk/
HJNXcsLwmXUJ9iDPttT4NHFHI38Yr4iVSEZoJ9imBV+R+8v3m7Xkf7E7C1PfzWyJrVtwxacKJtl3
Z/zkIyMMpwxJCqQSNzc6uA9Fzi6L7HWNBRvd95Ax5LQ0Yss5WcumAercMTBzuHisikIjCQOfTGgF
mskAr4ah2yKhr2wGKiXsq21eZcm+8nHHc6rgsdKleDUJB9r3eMluvTTyP6LmjSmtBRn+hukDzOx2
oBkyv805OMyMXV5QGagXgsPDkWQdePDjqzmb1qYEZdgZmIy/R6PxO+IyJIjI7l58UoV6J/vC7yS+
am00HLuR4WLv9ufOtvfDnGkHFuNHmQT5Tc9zm3GtOOntmN+yttSfgiCE1Nxi64DDOpN+iJsJvRl4
geftFD4mN8iE6Q3C4sGMY3h9BZmprT0nt2Y29UdNT3YGmqDb/TBQgbmkI67iXOhnV6TNyXQ1bC+N
MXgxupmtik35mwKYGtONvgqFWzX3HlWoPvZ7A+Bn74ymf018s+HUSfUlYl4xuNg2q31X18bRqayf
WRJ+4d1T+hIHtYCym7OOt1loMjvpcG1+bdMRk+kpIrsqu6ieC5UpfbGLl2ze/w6NHkEzTrZYEbb/
nr4/898L7CVnAZvYcf3fN9jbYbsAjIMIW/ZZLYd5LPaxaubj/alM9ARJ3b8cqxRc18x/3V/WI0cC
0/8Tqa5mkBnrZ8tz1MRK5P8ap7YiWcacz/dvtHOrn4nq+GqTqF1jPFJCfcNpGSbvrzof9Z1re93W
cBLtV9MTntxYf1KyN0+GA9YV+BGgk0EoWNm52YfmKiesvdxbO8xvcOIfmo+ZtDRuM1NPWbSlaI9T
MvzwFj6cVvPeq8swfpdN9B0PCeFZfWrvi4s2zfPVqMSP7Qn5IYmFguyANRk2Ax8mu7/qupvd21/1
1ESbcVLtdvQ1Pt4JnN1sn0oruikbai14GlHm5DmCBIvmkrvAnuSDE1AGfJlHBulorjhiC0KAeQLi
PGcBQnf893dQAtUvM1ChU9VHUcOuyIaGwUsjLrDKvV1LIC4MCPOmB3n7mek28dIJFeIorHOuoVAy
c+NaxdHErDlwgFLlHq369yj64YbXo7UWSBv3scgI+Os4JDGI+kqMQ7xv9r6pblqJYFv34QFUprOK
W7c+qtwEObOCtDkOqEV2mE/tDc0i/rchYdNtd0XV0V/xyoz8MSQ8yX5UOGUv3q1oAzXr0fU2XYkP
HDnLjnW2+0HbG01k72Qj/PP9gGQKRMPELENB2b3DQfeDFqWgM/78AFaKlCpyBGtulzv7SBKFYS6w
EZouSfZhXpWkd+oO/H+QpfsPE8lpn4hbeJiDgrX6/ruKgv9o8IyGwQ+vq5MZ2iehmruuItkMkq+3
hRrms2qkI15BTBvys9eK8gqrmIut7k3KXu1k153x5Bk2VDbaW08O1xqdRChKaWyY7Syhr3AWDP/v
2PHZmQOpknZCUp4cfiqXwXgnPXIE0idCVostolS5SUfclnxt2ezn6ideHt2fiuUtkDswQ+tmYk/6
4mbNd80o+UGoEspj2Y57hDEpWY5VtS/SxHrpihpXJpmhXFkeujkc285jxHt/mHJdXqbAODWNg3Co
wXE5AVF99rtt0vns8arD7wFLdtMB/PfTufwgtB1HyDpIjoYvT44Q3SUjxWStN+pRq2ApTvSb0ith
HqZYLZWT9x6Xs4YwZVUMgNdTL+CZjd4WfqZGv6p7Z2swJaNFG7+EKks3k6nsW2KQFIwYlA04IHrK
8tXwS2Q2wFDfz59uDcm4qhQbUvyd+W6I5hHAqS6ss2eTw0AphRqqc+Vw8AeTnFUe3b+LJA9ixNBz
5QWqgueMcjj8v37u/uX9h7mwr3arqsP9qf8O99+leSTyQWTe/n9/dDCCchOLpln/9x/fX9iZ06WJ
i2RXy3jne/bvmiS4GFV24m2UJkBmGEZhPEWiER8eg3vVXhaK12UW9mPH2nW8P6q9fuG3mNqeGQQp
bE7zFCeBe7Wrh9Sbnac6Moq90wALJFZn3dzeZzTfTtm+l86twgHs9xBgSNqykq06K6GSJfXzaTDU
kqnwPRcYCyVtIKFxcftjHPmXTlIcjQJEyZmlwHchx1Ul+C1sbTr2/dklUxsrFctlpA9Dg4UeDm5b
/OlsinpHN3eeOT/2i22AQY4ZRk1C2wZ53+HMDWphmnZoLKAGIKfCCs6G+BRLWKTkyVp69Mdd8vk6
XRLS15KhHszNsOmQ6h17DfTFmdo4dIB6tsTVuys3tn7BpdS2SeI9wNH9g4lntEMi4qOek69mhLAW
k4h4HVAZWlEfQsIyD74h5SlNumZvdu05yrvuQvC6uOhzN6/qDv/FqQPiH0fnMtp1c67Njpg2lwA3
YmyRCgnI6iasnab+JVmit16A1NtrdjOT0w/fgsdo5VlywMU7arrhAaWB/WCLKl9Dq4JVYo9sNql4
jLsyoJbIrlnN3dwP0PObmrTI2Yk7ih2nPEckXtV1lEJaXBgJSmZhIiQVnAe3lQ1Mg/pDxCuA+5pM
Ufo6ISl+O/+PNcIPcVzAb8baR4hUQcG4wxCExzVpcCpmSKPVqMHqqL8mV2sBJTW1iZSo91XhHYaB
JqMqWkip8XMLM2LFLvVjVtYLRN9qW43U89DEVhX6DwLoh4OHSVhG7sC+dVrjKDp+oRkND0mvF48O
qoRWcrKIjqA8tkhGNWZxELjPD4U0wt7KsAxCRsI2o08PggBELNAivN2Wh+4YAQMsX0lPUvD/9xip
rh6qZ6JA5zDRZ2ej28OrCqAjUWmJrZjh6mhD9tlKQgFZpbuVjV1FmJlVQAZDCsOk0c7NhFyyU8q+
mL29CTwBfIg6b5zc6mmkxX40BIOj5mkIkvFiAU8BhxIxjkHliqLNHFLUZrjIZcVLJfoEWhBSqyzJ
1dnI569R6sOuHhgXjnjarCBO4+Y+gcfnYtwWmpNfda37bBjmH2zjB0p0+5A3gTybKAh7H6+ZNsr7
hxLg4gAzDals9WLaDh/MyMhLFMgOVJ/T1Nb9ZQ6snS1KHfs1/Ve77JeelTwiMl+RQfM7ati/Rg3e
gRrs+lTRE+MlCUKRXgo7edaHoNgrMsMPUZXtR7ddGVg0XDCJ1jz+no7BAG+Xxtp20Ky46tmON6Yb
17cmMon16JGuwVLcF4vLUjcygrNYrLa5Hl1jG2veRMNVR/qIXlohZijc3vSQuez4K0Yi+3QQ2mMw
p/tBYBzpRPItpRpdTQGsA5ctjljahfpZLztBd/JHeoiOtPPSGUCUVFtuoC9rtKtKduL00ZIms241
7uOMqFwSI3GE6QzAWXdE9DQiR+lA0T3p/bhRqZ+hx9dM3428/2aGXjIpmuNU21Qx9lvDrEmEDPbf
UmXFkenJNslxs8R/+lT3ELn8wkjJIBNpaMZ1u5Z0Q37Uo4KLyIOAagWJBCw17R+qyb1FreWvcgrE
pU+t4ZQla2dAlzNWRKxgumxsZ5jHfWuYu3EgeAGmVbCpjBy+EV1JDDijGxi6BoujRNs69M1zukWz
QTJdFR8g+JwLj1SlAls0OMoYfacC26E26N8HpTYYkZEV5j2XGOuMEcs6yseD/ByHST+LybpR8Vbv
BRyaVV2K9vH+sDJ+ebU/LDkWmKVIa1Pge1SOgXxK0sk55y4krdl6GWrlvKnOBXlJa20XVOaRKRto
HMrMMCVJwUQpuRZB/AGBCG21P/2ysgDs1TC80Bw443qitqb36jezs0q64oxjFze0OWI63dkIS8Ay
JCS5RnEx61kg6Zj1hzLGkkdi2LHMcIHoU0GUeZKzj5TltXRqsQ5G/61SNNgMWu2NAiook2QtgdMw
S/IPDr1gaMoRGJGEHwQ9KC8T9yWPvRLQQX1NcfXqkK2d+9XnkHWM0wFnydAO1kXaCWjb+DXrecy1
k0R/iZyv9/YyjS78ZyzVRejNh97ppzCB1g3/PQJRwaPPqx7H1O9P4xA8xYHY9tpnyxL4UDWOuZ5x
ol5VZABMlWsghB0vrrDca2V5Gz9DYJXZoCCDAngZpWGGLAyjIVaV1B8NVEg1aKlHeN4aF+oDcvGL
So1ip7rk2XDnrzQxIMMGfhfCW8oyc9pzP+9lKsYDPLab0f0l1qvAXAmYgggWtM82PbpazI7GxMQ5
Av1j3RIDO/U+mRqMLjDWnsH4RmMjQCwuRue/I5InJ7mtx6PQ5lctiKHhIjrukdTPTjCgZcVQsC3R
YOoV3OmOPDQ15xiS/bbLyQp7sA69/nCrwDvhbfpidoAGkw1elLaYktZN/2Ob1Xy1SJkrsKox8k4d
81I2W7tjRoC3d7Qf+pzCwiMAmci9szml3hOB1mdTi0512S7BW5F3zbPWvzbt+IPrYHRIl0f352fE
wCV0iW4gojvICqjZLMyFBIyU2f8cmuUrF3XbgKYEpDirFYuqTrrEtByyJP6fw/25+0MXR6eDSbp1
UI7lUWS6t56UMa3LQLxohH9vRrP4DJrCf7JoTwLXLS5Sg1FhielAVlEf+gOR67lBJgiNH7C6MvaE
bEH2dIkH4s7WM/cxT/TiZJaQRxms8GUZEZDhMPyEKr+oQlKMJcj+WfLbgSISxUTXwWnxXPc2GiiT
D7li+T26cXyrRpw4yqGvT50HUiYUxnSJ0MS5loY437/y22VvlVyKviV/ITzI3ln39xgvo7XOwHOg
DdShap3szeCusbmfLIa/3yXvnyIg+hrQ3cjxNPvedCozggcmwqQq3N3GYhDQbZfnERzP/16hB6o7
6hkdxbLDwLLPL66xmg2IWCCyxeW/p+ugvRaOL47/z/PYnzjAejhc3H96Gr2C7A9y3/PefLcX0mbW
vaN6XMacoGP3p10Ey7sIz6NtERnu2tAwOKfj04/3Q6AlqDQiXQeB5ZwCFNyP96dzUSEJaHMwxTlK
Hv87lHOegd2xJ5VBUOk4UE+1voK4lB+6WT3fXxg5JadOVISDdsbD3HesussH72NpeCpbLbw/dT9k
Tot/fQ5DDHELaequL/YNG20Ccp6NMIBHcscardnVFekCDlQQmKf2a5k12kPvsh9XeEr9clUerSdr
jk8TONUv+YVKdzxbAcPKeHqJIk28UX2KraFFX2Y+qBNEmHpdxcb07tveyBgocHHR5+HsMi5AGes9
RhiOvCnkQlM1QUNW1nnyIaT+exViObhVzHia/uqb+FoTTzBDpsfuzGgQYllqQgXUksqCvT38mlqu
Bw1/2oo4+102x8YrClQKc4pqmw4hpq665Bn1XQCn+0PAI1mPboneaMC8K3Hj7f35GZxnFwT4juXo
xz6MWm5yBjYvXv2uo7Z68NPu/z5IiVNCmjjwOTLSg+7fNSb9f1+CdT3Z3pbJMJ5miVaZH77/mq6u
LrZE4iBhR/bS9oA8cv9qRQ6SbK9WYU59+VBW4w5FMlTxqEp2k1dOT2o5ROB/MOnz7eDeo5al8xQo
dCOeK55ch3k+ToQHpVe3wF/URfPQr2pJDnfRBmDlwG2hk0+Cs2kPf2LxnrZ99JmV42VQxaUnf+pp
xmKS1GwRbcp34Xb1aaojnXw5Axop+exPACHgxQ6MjWxEaIBBnfd4P9DEdDtfQ7Hk9xMneDn8990a
VjOB1AoZ+f/+wL+v+mQIk4hF7L9vYGU4PAZF6GEZd2MZSG6zLG6O5qmHfnkE2tFdZSGA7Xl0f1Wm
s2tLaFFALsO7nUNbKob+2YnGGsQGcYVr4FsX9Ji5aaLJwwwFYwgzsT0kQb+9E4juB6AvgS50HEn7
9vQDc+218rYkAckLDs2vfltnZyelevKyoYdhgUfCHDgP/NXlZjRMuXML6le/W2j+oBDaMGAXNpjF
3rWhcLcdOUIZ3CEMfdtw8Jj8zIHP5a0yh6F6pbaqm8uVVDCbijRjhB0Mb7NuLhxGrAC9MFG5fDAL
bl3IpN55yK6j9k1jqe9gaRTrIFdfhbR+d+ANW23GJrSGlEGCVeWeAignTsY1ICf6UTzhgyr3j0og
hWwhL/mjRBCMO8I5JjatiAv/aOfcZY1ePWUUZrAwKdgZqB7hrj9JDUuJ2h25Q7pxGYb1SLBtNrrc
bDEHXiIdbMnlUCrQDJ/+eYWzQHpE1fthJdi20NDvfNJfELOBqzbymyl/vrfTC7nuyDZo0Tet79Vh
wsld+7ogSBVQ7iEO3mPl6vuEesJdWhLwk09iMGIcLKw4JAXS5KJxNqYVGbchYVzRt/nfVMTDi8/I
KHOTDjE/gjl9kuaDjTbsVCGJMhN/2tfTV+tlh0gPumM2PLeWVZ9cEwmYNDzK5yJf95nY+noJWUr4
u0FgCVo3PtBakOlHIyufPXriDSdc7enflOG8LaEjdMZDqdZ+Xf+MiWCUPxsMUVr5rtPqpn6wMLF1
Zy2HEYv0BovKzKrsIzZfa2z8/RPel4AbFbYRarSLkxHDMOjJYmIDWqYPkFiOHvu+GtujJxx/N/Ws
mrFK5K7qQMmG8sbi0O7imt1dM3rntbbFoY/bL0xo6lXR4MsVUf0yT9Io1sz8j7TcmcYeGbyrILbl
2XOOvfbRVCkMMFZIiHWI0KYJRYOY422UsVBgXl6sBi/Y4jjBq0bIqCULes1sYqds8nvqgqmhn+6n
AhqWtKLT5LrDHjv/jjJq/AV3I2cWbunbxlDoD/NpD+7VrHAvgxjdTnVIOUjvHY7woLxsRwq0c651
G+MKJCAZiMYE33GLrRxkHV14F2J8cEfxjGyjY/u88Sjg1vCDnEeRoI/pccnZoJzrrrZFZlqFnH3r
YIyFSpa3idLFfpwU0yi4eSuJueU2UtVxpjLXMefbNMuOlnmgcVVFjLPs+w2MxHbNe2n3lioeaPGK
9TDo2pY0tu2Y4uolqE1AiXILT6xEsCM5ZlXBS42eiMhysGxoX+d+QkllzjYfK4zZSQJ9eufSrfSr
mPKvrlD1uhfwQyroqtxru3wsiFMp0JzRCe0TAn7PruvGG8AxjLMDFg0vpzdzPEYbGmo0rXFIhcgD
tat66hoL/qCW4RsCkAV/UBb+Wuvk9CiYiGferLEgkElK+7WfVQRRNhGwHUHBr1g6VuvOlPWuT3z6
98l4blwmy7QXEfBjtiTvQcLPsWocbQtbIF07O24+PgQDrUCqUB/DvLxqhALA8DXKVW+w8kD1wTuI
iTPcjaexFn/sNvio5Yy/6WtpQI53UICsXDwi7OAlaVD/5Xngn7NKvtcV7jBekpbn2Is/VWr+skVe
70yEE+eZxdWgR7p5atEqCRhrVYeduyyK4ARaUh4yvXhoHYHNlx7v2BlXghr4g6Dh36iNXmlh07O9
HGpqbSwx/bXhgKVZJpYuM6BF10wOoigETfjlbM0ykQcCBcqNkx/xhmGwX8XIMxS/kVyrPRm2RAHr
cXmxcR7QJZkeQexho6is0J68v06rf2e4sDLbS9dOkL9rTltffYW3R5JgNTy/jz6MI2nigwSCfwvi
PRLM5kglSWfvE9LoQb7eixYYTNRaDbt1vjKN/WPgEQQopD+kE3YPk472pJnjazIRqty7gnfeC/CI
SGiHpPwavQeZGO1j7Ar0xXgKBepjMFoopqQHx9i0Bl2VkQcDHburM+QP7545SWjV8cIog0xVxwKl
YwRdNrDMbTKXxr6U/m9nntxjM+0rox7pFpdxPpCu7RCqkS1OQnX7kvs5NHkYoQJamNJP8wBppl/4
JeRrrlt8XDifaBV0DcwB89ZHHU+ZvZ7XYesy84uZe606W5A7opozyeojrYu01jJAFlwlnUKyDPS8
eF6kBSV71DGoxPbxiKI/ODYWhbCu7UbA1MeI4bfNHf/YoKEyqoexjczD5EAIqeIkCzVlmyd3+JOU
VnNudYGhuFB5aLOZhciXzJWfeOeEoOijxLJ7T15ZAj2+3RD0bYe+Xr1Hbgf1eZo+eiVAZBJ0rwNG
PCikGnj72Lx5fQ4ToUj/wmcatjalNxtE3jCJn8qNTncKSJWNiz1BgqOm3DX4zkJ8TH6kaUr4v12N
4gRVcKLhp5f7YpVO6U8ZZ/62icffdAbisGDeyiiIdHR7xlOF9lQjjdr1EsXTMATDOsbUKRRG+iQd
/beNwA/yWPNSIA9/UKrawVP5k+rjJ34ZO62G6ItNohl26NlhWB+KyVO7ZBgamm7QCrJG8NeoD6IA
EzVgn2+qxHB2YsYoWzMr4gsreH3NyN8UwFll7Kh9alpi7bXUdd4b3XtunAwtS61hnDEY8oCp+rwb
ltm2hNm0LWM/uhiWh7xZkBItJ2PaCzm/4Td7NaAGD7EtN6PKWeelXDwoCalrYHWAQDPuB9QNZYM3
+JCFaUKCBQKmp1aKZ1cpddjTYWPYoIguKwyswjzONzvCDtOofAO1QdeHP20B/T8GxaZ5elkPIrZP
XiHw7DM2+N55j47m//XL2V41EjPFtlXaOtf9t6iFA5A2GinYcJoVIMttqEigrJOPfFLD44gaGnhu
XqMqMU5Ud/4WPlroEkoOyNO96IiB8FaZUC1OV6PMuq2nSrTbyCT98T2osjYsc4PxE9YhHuOfVWfO
nyqOp1Uk3ucMWpyb57hc1Hxug/N7QqG0JQmlW9vKROufmxj6KGszJ/1tZkzHgM3t15NYBrLKslZO
0P5kiIxWhtt8NzXLgC6hF3eflsXkHLq72JokwwLrcRlmtnzQ6mxYWW4DSS5NvIPVbYVhEeruJo9M
F7+gJM4bSSVo5X3yEGX+wRzJqu5KHymXRiF4P9ixV1yDWP9uTCypuw7AtmneiMP4xmtDW9t1Nm59
Ye5M0vVYP0DEe1ODVVqn+8hhWbbKlGFGNiBncN5SJfhjKMBgF9fbOf5OXdmfR0ujCNV5h07OOYXS
uivg6prloJ0KJiq4HpHXNrN4F39tFe3qxqCMSqpPezA/qULSTYZAndFYpU5DzWymTz8cNQ+Xjg6D
/Kl4a2u2OAV9+kA4gAE5jopqiBXxifWjmkhyyTtneAHiZFIcT1vPmchzwBHjTS8ceMei/zGzPg9L
+1x17XDWNNj29AvY02to+ub0jGh9DmFRZUgUCAXrEyc0itKHjeL8ydgewMfw8PH57KwW2McY3f1s
NrjRZBUeYvIQB1gxQgWdQj0m00droX9qNbrDquMTiWnJUdmGkUDEE7TGrQsSc8NAfq/aONosutzO
yrRz5LG9Y4LGHIvBlZt+EVgwM5CnSPQcAGBMNZFJCdoElviV57fP7AX4KGJVz8C8fjYimxS8jAS0
vGauzy1f00vBUaUV1Zmo+pjMVdjaiNpA7Ckig9nhsKdhZHhQgscSDQMNgaJWqIl0Szd4b8xBbmtt
LnD4sg5Jj7AC4g+GuMlXlJLE4Mp2Cd1ViNXkJG/KDEjYmoZdUJJDBjO1P7dBCWcc0zCvksz3lwNj
zd+uWTg7lXGlLu4TLN/6c15DDU9mFqscm7ha81teSSoIU/Ic1QH4fj6W5rpz8N5D7IFudnFEtv2A
9AKv8XeOhVav927xEOvPd2O0f1HyucPk1o6rLfEQzs5VBvy7CdTbTvK/Lvl2Oy9Qhzpm4lssrOZa
2cYRw+3bVFhElnSEvZjko4ZDq6ytDas8t9z1QIY4VqNuei4rpD/TYOAcAdO7D1QWutmoXbyCHTJv
rOItbv+MZKA/x77AlSjCvA5zRXyZLGp3ZAPuqiotN0z1wH+KC4CQYfkvDfrcnfSg9ZlKXEyc44sh
2dmLy7FbMaQZnaS8dAVmrpiOXNjBSmDFKrmSMf0bt77LwMd+VPTmC+ns7nDpSb0OLcQrF3I8v2UX
DGy+4rmNi4p7QYjn+6ucZB638IuiU4Xotws02sk8x/h4bKi7tOxyt32bfO3x7lLoWubRYB4BbVPr
zvcP/Z4YGJgCAh8+XSQV1hoOS8F4rRLA6iV63O8J5QxSfFyiJnpijVXMeuJNVVgwmDzt1OV5inMB
A5+2YabrNu2jFLF7BnzG4gEfBEpO93IPMgWqWdsaHhGtE9Xr1mzaNdZqsE96COFLBeqiTnX469as
nLTHpF2eO+IalGjtk9akl1g581HQefYNbt6alWVnulUS05FKZDaxOGSLesWmHTV9rxrPPLhGhNYk
Fc6/fFjLdh7sTmMche/0qk6jN6Nu5ocZttKOmI73juCfY4qN+DbObQziGzn+86hUAakbyAtB4th1
H+5fRQnqj85tyqdRepvY9IYXXn6/iCJCC1DNUcXdDz0LRVVnq3YJFjCFf8srgh0C0IfVPNDMEumV
cQEngqmk14SRBkFWaiTDUrM8GYiNGNS4+jNiEORmRlKGTUnzWYLEn2ZpHD0d1umM6vQwdwGmT8im
fFZTJDu3NrD0N3ueDiOqSLnEHaUaby1mQjAhRVjdswlwKpy2uoQFUprwniXEXQjYyYTjb5UFFy3r
cXTMF4MtbzK2o420vg3iEiEru0o6kjsZ61Cp4+zPPz9P03rrlmzm+yHNAwMq7CQPOhwi4syQkdh2
Fsaxr7G9U3b7Q/qBIvuiWRq0Ne7B8/Jo7LMYQjSz3SmbMBiFztiOnfMsJv8lwHf6UVAnouJ0Tg3i
IYbMTdj3QCWIY0caxAn2k4a4wy5xidGJl7jC4g+5EqBvlJoPlsqPO1aWfjUpUXKNszUimDKllnn/
zniSJgGNEOGTOvtEkOXVY9xE+tcYFywhEPXWs0qwk7CDn6ZGF0xJHp00wjDSyWBCWghInq2B3+OU
xMN2Nkg6quK6DDFS8/c+YpE3Kh5g0tGiPqkaq4Lfmk07Ta/mXdqol17oRzI8ed8WzM1RkdOQMbs9
0wx0+1RvD1L07w0T12+s1NZRsLoHvEVJ7Kw5w/4ZEtW0MfWROphgi6d/2X6DBHtdEo/vB92axlXp
AVyPAd5GhZ4+UrNSXE/xjZ0E99Zottgwg+Lw7/1rcfGm27eW0Qi1JQStIE73Dv6vYSIRycIR4CwK
SV2WZMV+JNPQTuHlwbcutngrdJtKTSwjnQajrpN7t5qjJ4VZU4kG2ZkD45N1g6HAbE272Xe+e2lp
r4D6mAAtnxeuzAWgMdewaT4Hae095cQUJkV8MC18GRCTtdC70bMHib2x0gKiETP7R+b612UHP8gY
aywify+WZiI+jzSH8rX5bgMbdTmX8fX+cXv1IPb32x2tMEPHBcpx2Mkb5kObyGTsDDXCA+8v0dLB
Hm18//8wd17LcWPblv2Vinpu1IXdAG7cOg9pkY5MWol6QZAy8N7j63vsZN0+EqUWux86oiPOqVAV
qQQSZpu15hzzYXbv/KkLV9rgNISrA0V6TZim4uWu2kaxt69zm4+ApVjiyj6zuw4JYUN23uimvU6I
INokFk6aksYWe2tReQo/9pAdAy6BZbXsSlTNyWxt3RRf5EJT4i9YngnrdilHsBWfkdPWTkotoWvm
bYaq+D4DcrybBrM+gsgF16Wqqx5zE5r87KxKrmiu1YQUpIOzes03vgzS2LCM/eCUG/Jf9KtLjoFb
42Mbbd1aGpVFxEnle0bdKislavrVjC362m20rxwd2irXQaXIA3DBHwOxmqdCuwfsQDW5NvqbpCj2
waB9EBRMb5QOUUihDc/jEBJeRmWhtT+8QpJNubaao9w9De1kHTDkuniAkSfoVHY2wI3tc90iYo+V
DE2lQmPSFcoDhPVyNQjTY5J5SRBXf5gn6thYN/xaCqnAsMrRu9YRcJKV/FDQKWklCH/GzUpLnaUz
7mdiJA2rYCVXRcUxiefps6Moi27SY+TJLwEYtOu8Q+PXjYF99JsRdXUnOWF+c0xskqNNI0CRCQ8K
zi20KzSOlcOB4ge9gBfCX5vUTYR7xCtCms2kxK6MrhlvLmMnviC6DHEMWtBQMPLMtGMBLpxzOSXr
Udyu8shaJ707fRojgFBhbm1enzW9w3WdmeYnEvFsTIcGtJusxYfS0gOdrQmDmOIO3pjrn7poiNcw
LwhdyLo9njoWGQFOLnU2zH1ooP8oSWdcGAqVpTiKvnChjQ+qqbE9q6yDBlGnpOazU3Sr81Q1x0yf
mGDtUzpXmBNz3ddv8pwMskavi5vey9W0Zu2fzWvycVAadObCmFtqDIaVY0RUFc/v2SkXg4K0Raa4
lxZQq6bhvRhNtV8NBngQu6+XiBjGK+FUh6bfpqPeXpNxEC+rKHJAV7NSyvDLXK7WZSikIKq+pKYe
r1w5MvhahgVBWN0+GSXpOM7WpeRSUFfp0bfO+ufAANY6rC7sYm47T53uhqh5x/CqdXTIYz3+2ctl
S3CVrW3DI5y9vHZUdt9dYKzzuNE8+zJS1Vq7qehYbyodb44jmbJ9acNBtgLyAxzXUwnfZIH+MrVk
OhHD+3Q5qqZb7tbUUorwVOQeEf12J73SyZbmrS01rd5lXTJv6sn5HLTmvdE53a3oeQ0iP6THi9iZ
1fjYXONNldCM+krvp51e5mJrjlbyMjWIHKM8wZ86lNo66NLyPOUIjiK1s6663n9SYGq+jHCJ0TKo
w1bjYVgM9ZhtAN4Dl5Evz8iWCWMAXtK4CpZhMaS3SSnDhFFp5VZT3zQ9HUAtE7eONgHVlJVhgg5X
pZMHxw597xU08hdFdbtdCaCMIjeB110J2YSEpNUM4PCYEChHBY2lt9EzaQ8sFle6La05xNmfL5eG
FiUKLBIHa9mJJ4Cr8xKMrIcgYSkUB6biZXpcYGdgweWyFTgoVnEKK+ipY9Nc5+CvgYBxssSJSFvD
CTPDqoPruLRio9plGsjTOoZjn0pQ84y7F98FtMyUQNpFkqFwMWc12gU6pIw+T3HHIjJfVJr9DCjS
vmstBgU9D2W/EgS7aDQGFmgx+6oIBQaJykSFV7q0s2H3Tm5uAllBOkY0gmCtK+aF41TRsc1w6+la
9mhNzfh8GQFoXpWHEcfvuqt4Myaz7FdqjwC61Rn+m3gk4hUjDh4/kV6V5IKzpGbsSoca+bhBaD0g
JcZkHcWekT6NPdoKgUgBg3qK+zjPs2PURjOMjQklazCcS2niy3GnrTSn5CNcBWrTUBFsm+BHCot6
PMXfWgZTkTzZ9dRduVFuL/PEyjxw+xikmVYXLtbhW9OqTi6CAGMstCsT/dcyx9ez4RQ1j7r1YqqG
dWizrb1c8To0C6z9eN/LYEiOaDHEZs5VVqXzIE7UNjHsqWgOHeoz67Kuy11RT1+o2gTLQutrQgG/
QAdGy9iTNmCB+KkdxV37NroruvMVRqkcK3/QMFv4ykJF3fmxrQd1O45Rj6dzDp9UGF0IDXightuZ
oKhbFdPZpuj18fx6tfKeKKHLZsCoOqwyQAIQCvUmz0ECOPZgM/jCEvco/Y+sCaCdlGbuwVAIDolj
shSSc6/KQLtqWLqvL/Mx/ik+BGel6nXIWXn12FtayLLbZ5IP9V0ol+Oq1WJybRSEo6XAYjkSWTTx
aLapdRdVFrqryeLcNXTUcswD+F2rV1Hr96e6QlPuwgK4RBLMJlvruSwBWwEVWYD5ofPCZsHUi2sq
ZO6qdjGVKvzG2tCGELy0pHSp/jEo7fC6aAfPbJUbMK8x3a8ePkmE+AXXEGVVALelkpl3sVv2mI5q
gnHCrFteNpx9GF87Ydccg6ZCpocga3fZpBaNgXg1iO6G6fryrOcOrt1hKOH+xOM1VVL7cNmiAqVG
Cib0o0t66TVvmraiSFyTYAGYf7AVJkTpFFNknA3dUHOttJgTXLw018UQrtrRvjd4jW7NPrJOmAFu
a1Xrdr2hHanVlssOwd1+hgCHflFpDp0VPFZBvi6tCYt33plHR7eeCnvkiZBLKIOwIozZ2gFaQ31o
8mXe4DgLTKqRIEbY+aghvNN+3OeNc7aAqRA0OalL7HzcrV45gl6MTrD9KCQg/kcvZ2F20fGQRrVm
XiGG71GJJsqO8BZz6qxjmFbV6rVCQBPMBoN2FbfaYzRlQBH7tLnK6e+eal8GUD/xMBZMaa5yHc4m
ZgpjftR7tOsoOEDsig6xWRW02EjPQY1h38GVEKT6qndgLKDw8g8DClXU5Km8s7HCZplvTK7DuS0G
Z41txkSINawnsB1WnSrnVDe5LY5wl9FoNR8uQ/vcto8jcfYkDmvXI0K/ZabhKi1nsqksy7gtyYJa
C4JBwc6mxl4NlM9OoX6YIzV8sRxavnkHqAd1zT3agKpFfiNgYV+rVfXAxmo8mllfbX3CHaD6USaa
YiAumtoPO70xF1ODC3vKIHa+LnCVInpSeEc/5JUzL6KkESdqoKBDp/KpUtPhaq7JG02aEPm88WCT
Dn1qpyw8Y1S013pKbayb7eBcHbLjZfoYHEg5r4N/ImZ/a8jWnNM26enyp6bDZdrjyPT8sDfPSl18
6FQ9+tigIbXH4ToxkW8S5w2/EGA+J61wXGc1FaNF5Q9+/cBuf8NvbCwWjFJrGx3wF3rUhgqvg7Nz
GEMlPLD7IeABlUuv7ca5jm7ZC8SPpMqRXa0+2pnwIrBvhiPaeaFTXQ1IglpOiTYeB2tC3jAGI/q1
9r5xNEgtQ3WHIYU+Al5TaBbB8EgJBotzPexiH+DM5TnRA2zs7bgSVZITppACAu99c5EkwefLVsqM
6pcof7ocCe2SdpebDIlDdxfGs+4yxI3xCZ31luKStiIXko6BQsMhDyCDmXk2niibja8FBDq7QDh4
2BZZyXJY66tvlUYrLtDb+GqKysu2h42Ho0Hgs0dYj4x/dz3SpXWaKP1GG+f+9nVgDsVSN3AWXx4u
BT5pimJ/qHDwo+81gp3WsnpA1JTdY502WeAO7EYnd9aXLEmCU9490FtbBIPP3jbVPoUt6HNrLL8I
+RomiJi2JBMYzLRke8LAIEqObG1WWEC4eqbssNqNFq68rLI+pIGvPE4OC4uQu4n2IHGvbZai8OP0
4PMcP+rE8HyZW4YQtU3yW2dK2JbOYeJdBkeVoPcPk5E/imJMb8pQKDcAx26aYmg+xhVtdixgwUbD
avExckaEZIoagZMa2DciIpNzOLrkUwwIa7ps0OQ/CgAnE5qN3WUbqOrkF6W5MZyUcALl5FaPDl6Q
yzQzx/CuTbMjtDYpiCF4jftwTPVDBTAui/127aYR+rEpLTZWQ1OIDeT6EnqRtrW1L8bmTg8u/gdV
w+OF4a4vq8O//1FmJBaoNLoOKEGvUaXo1CnC5EhymbZNRM7gPAGcBSK6cnwal5eJsZ4U/YrVeO1l
RMcuM3p5X4nvAlg21eDGmxnAfwg70aGtflQLM6KxHNbb2OWW4YMZ9roq91cNqtrCjejoU+Ni+2QW
S5u8XJvkg5ZsermgM9p234eRAomSjLecNcR6VnPaViXmhEgtk21uUoMoChb/viyrxoNVUJ7qzimR
7tve5dMEKrqFLsr2THmruFbrjtMbg+hTPkMmU3p0iBSZGW+M9jau6xOZ6fM1sG7AvCm+8QiV1J5u
pnnPvOOvXAPJceda1FVYMly2PmJuvcCcwbGoU+MJaCYURLCKFIEYvWbA8lGmfXvoZidcSTsnptoR
8nROXgK6uJeaWNVlLyiT8qwlD126dy/xRVg5gfbENhSh0sRsA3k26JV5VxZD+TrDKzlS2FY0OEV1
7evlYWoEBLi45/2z1L6+yfv4c8oWdWVQhGNAMD4kPiFf8tIys65iQw0/TsCmQmP6yHjmhVYdL4NE
te6MYL5PwRDsKd/Vd2hI/f3l4csEWKuqTB8T3dKhq6PV0xTX2tYxMiuUwp2ufhFJ6sGEwNA4nmSp
8LUjcUl8josg3DW1qa38npVwlMztFdmbN45RJDst6G3meCc4mQ74G0C35F1LR76DFx+TBeANo1lk
cZOdTB9JD+SbUzQUwe5yG2oFwbc1akc6aPSlHYPVQT1Am6FqR4ixv1WHzF9eItrKiAUaJYR7+FD2
FgdEuBSthduLnaNNmryn4gshdzO7bWb6VFGh3gQiF19UUV91BqiUlgLcinXnkp2afmYZau+KgkVu
zD43GBPlvqRJv8hHxBWwU09J6Zwro6fEGFECu9RSYRyG+dlsxnA95f0XIFYSo9kSwxTiiEJGNSC3
JpotS/ubQQZBA/9LkJmp+oOf+vGGL0kaifwMR10Ohr9u/N54YA/yJcmoIiOBn8FtsDFXI4XKrtsF
x8t+7rWyUH0qSHS7rU2ygqSNXcn0w6XoarAAlsVPe7Ck1yf/RmGzQ4VuuKdpID/g8pBdVkWX0VEx
A/BmOtqty39L7IqKSypu5sr+cAn+NNOg2jkJdkkQwBs2A480ox0uomFfUYYDj1FDCb/8qx45RM9k
qiqZiE8JPMIPHZtS3JTTHuneAQNufhZEx5w1JvvL8WYHJG8Um9XKz9XhLFQrQppEoAFgc3VRdKTw
iHiKbqO8PAs9xFSYudytRqpy1WaliqhdB1NfbFFfDAtCIz4ilcfNNDHPX95oq7JOlUF2mDJfaVon
vvh+doP5umPSrxxqiIfS7o0PxZzfYgGGdTvYPT0ScGBx0qJjj/NqZ03xS9IW2U6DJ3PV+micmD12
+E5B26pUP4gXXAVW+02lInfr4DYk2NfQSKihEnW5hZdjWT2RBT67i2Noq/3x8idT4Kp7rXgK9NzY
ZZrrlBznba5T/q1y7R62in8izxk6pk/L4fIbFhK8JIWb4QTs/CPy3xBd4RSN2nmr9OjRgZZHVwEv
7pYEABRTckATafI8o8O6xEnNxC9UTUJ2HxLhjza6JZnpwR5SzxvvcsoZDSBvEHvVjObN6+sZSA5+
DX+1zPpkeRneUTSVJPwG1SH1ZT0aCaZ5jIqvtR06Tyoe4k2JUF4nUga0ULIZYj3e99l4lzXjo8mS
8rKNydNpvuoVlOX1Jugq9qDqaBzDvpjZxvDnTKdfmnxIwTKfEAW9DAaa09dlSumW8DbdaDjnKu+L
aPOPiY6UXUTsG5UYNuFl+Yqp12VJYPebNr0zFMIpKonxurxxOdthfPGU6af6pqchcJjM6XOEafuM
jck+Z+kc7RpTg3ucjM+lmp5ArdBX0IjT4FHVqHDyDwsn+VXRjex73YXeC/1hdtTz62xvOvrRgCXT
s9m9anKzvhE8KUvdIUrjUjQ3U7TjAxNllDmHjkUOlRvYHoS3iutL2Ol/fB7/M/gKnyadgiJv/vVf
/PvnooTLARvvzb/+6xR9Jm6m+Nb+l/xr/+vXfvxL/9p+La6es6/Nb3/pHot5kb39lR8+lqP/c3ar
5/b5h39Z5y14ypvuaz3dfm26tL2cAt9D/ub/6Q//+Hr5lPup/Pr3n5+LjsU+nxZERf7nPz/affn7
T6ayy4V6vU7y8//5ofyOf//5cPfHY0QQV/4HyqPn/Evz09/9+ty0f/+JrP0vS5iWYaumYxgAIAlC
Hb6+/sj6C026ScfcoDnsUID884+8qNvw7z815y9TM1zNNU3HsXTLIMi3KbrLj+y/hG3qqksAsa0L
S+h//vdV+OFu/vvu/pF32RnoRdv8/eePEc7gKS1HqC4idFM4Bmdj/xjTqji6TrqeziInIdQpmnj9
/XdCieVH/DuT+OdDvE3L1S3NNQYOAcv+5DBOCvQbpcLeLV9E4fBO9Kz8tJ+PJlwXujVVQ1378Qu1
So95TiU0qp7gmeX0xrNjUUyrBMRwEd8rRfdOwLf2qyNqwtVMYAy26ZpvMpddq6grFRkrfqr+YFEv
BavqkBoLuqHyp22FPzsy+gMu8i06i32UTVftZHpTYHjyYk/Qq2qZyqSIu++eyH/u9ff39pcnZgvE
yioAReG+SR7XYqrdxSxRLKFyS+sXexZIdspnYJM2eu2QtTVe/f6Qmsxlfnv5te+O+Sb219SDSajq
4HO9iRWwxLJOn4HQLXL8BDRfyzZijYioEv6VgtHTGt3j78/gVw/09ycgc4k/PzPdBzz92v9oUYJa
dcWXLmklx2q4D83E+/0hNHnh3n5J4To6r47tGISg/3iMGJFL4QQQxB2/OLM5+ZQ7pkd1bp/EVy5d
AYG6qhfdoYGF67bFOXiV/b1zFj8mLL++V7ZqacCkZdDy21e3Nq1OTxL2J6L/1CJAgtS0mmmhUpeh
tekeyyrcoTCeAIzGlssD0K266bHKnIcQKvbvT8aQX/ntJbFNgQnU1nTKhW/yul3i3AOjz/CQEzwC
Giod4XTZ1POx7CoCMwJmzdIOqB45DzkqviIKFmo3wMcz9y6FgRZs9RyMV44e7Z0wXXUasrWqWwYW
d5F3Vo3TY1e2h8TNoSfPG5NIGxJiLAoRPXbY338b7VcPEa8y1UbhWLzZb25wVdPWMcPCX7HoJ9qC
PEVYaakSrE2dgJGq35ZkP+DyWsw+0lLTOoFa9ib3KWys5e9PRQ4eb6+ro2qGsHTXMLET/PioZb7N
CzygciahRx2nTTRMW7fOzsgi1mBDV4YebcJ3nm/zVy+xQ9SOYeumxjT0ZlIwAviaWFN5idX7GJ6l
ReDqPET7KheLCuBqNhvrJPyoVfFSjS18L8RFBDD7SaeVIxrBmGt3Uo765B67iFSZLtjIl3+ewXRE
82q0gxuRoKR0r4v5qka0ThrnnTFNW3Uatw5xb0qRem5ZATlBVzcjPeOx1isQF9i7rLlbc16TFb4T
6244v3qjHFtVsRfaqq6+fa/n0HESpbXdlfATsFpIgdz9nGaeY3zSx/6QZu2un8+iwSVGKHRnoXiQ
br4JYz98zmik0l30m0nLjm3yTP+dsO94H0NIlaXRcRwWqelT7G4x3lzjYV2OqHHLCZW2by3nyj3a
Wo81ZljbdeblLD1ZOjNmo6/E7j7VidfXBRJIot4TTGQUeyHuEt2EGES/BOKu8GBt84x4Qe6XvOAq
sRNNjO4WmwQ/WwxsHULCJBo1xvczrMfK8urWWpjFpnAUL3SHKyNUrpCr9hCLr5GVXpFU4omn4B67
x2ECviCwt6ktNLlQWZuxoDti7C2XwSfWT5TmDgnBw0mQHV0MSATUEf/F10ByMpLEIU9NxpN07DeI
hT52MAcAyDOJ06gMl4zZhFM/VVN7MOp5G+vNbjAUwu2Q1UTUVEMy30d9j8SNjTGr3+msGronr3w7
DXAB0tUU4Pg3o/1YB3DvJ4Rd/aZqzb3CRzEoLVy9XvXJydIImQqmbS/CrdMi3SKYsmgwtWfB/VQX
z0xg65EykKqQrVjWOCgGvpjpPBLpfGsn7bXdBLf+VVCY91UJwo4aN1blfVMiRYrDmzpPz7RKF6Bv
ly5ECyUIaWG3146j7ATjFdR6r7LPDnxVpuct6W/rFBZNotIsUtyVqz9YhukJ4TzGcoa0OG8EBoL1
07QQHYE2W7RUCU3HnjFSjpeF+BZyd+UkJO94lV6zlFwZxNhVCLPBlYa1V8J9RHAmH4NtmIBlDkzP
wPej1N1Gw3zIOsGLF5mAHxzxBqv3KqgqORAvXLDSctGgDANp4rCCc+UoD1dAMgvm5trl09hxAgaE
RghFAVIBYd7rzCaql4MhQN7OaY+Dot2w91j3AVeKySCBPuPIulKX7yI2QHYK2rjdjVS7UH5pQNuI
e1sqhbpSMI2VJJHnunuMc0GwPL5dm8oQY7ISsaH2rQO6cgceEvCQdRVb+MAILezCW8wVRLhlngrS
eIbm1n3LGtySSnITxqhd2jXYNE8CkImU3iT9Nlfu5H+xeu43twTC2c5w/Y3jcFks8dDgnRpbhOC9
Yh+yAcgW5ImQpWzMzk63i4U8pbKD+W6jIIT911SCXrtJxh3c8Zn87JYHtCeTLFniul1XkIxIF5V/
y4DIqFH9UrkXMzeRph/Oi2lll+6aeYFGE2F2Bt8/Xk7BuAYzxoHSlbyiDs8YNRripwijxa+IDoxU
s37tpEyXwBQy/l8KRhkxybAn+ggDTiwfN2lMlEi3KVTiuhROjv93DdMxnxdKpIaY8D5y5yxZI2h3
0pOnVYmnkvUdYOuE77aF9LfpQxuIqBusKa5v0SeNqk2E8Td2Q/tkIiQIq98whlv5MLe4OZEgQxjL
zrWqb0h1qjiTFGy1DRFIhOGa6tFCBcEo9Hs2v3Sc471Fh1/SruQaIgmwZtXRU8OawYRoHAE+p5fm
Myj0WeYNSCXbZNrqfLJCo622nn4/H/9qinCF7lhCFYbtvl10zbD2U6elgWs49bXt4JjBcd1RFv39
YQw5r7+d96lXmrbGRgZW25tlLHTNlFBkqctEvJzF4TbkG9ZkrQUpSSaMbQU2C7WnlTllXo9bV6v9
deEnq4qnomhXDktPn9dvRq/mjv66V7lxlv/B6CHVavetZgEor699Bhan/WCP6RFJyDJmCfn7L6L9
agEju5KslB22ZMabTUhrEHeT+Q7d1yh+8odri358QwtWsi1ZR5wSE/uKZXrQHfaklHhKEmyC/EkT
3cts6CfT4sWPTQ+01oH92zurq18u9FzX1i+LaE1cVkLf7RaoYg6pkQqXjA1GC6XdNUABzFwilmZK
z5jbXBJd0ObZ0F/zoXqO7HZZ2aaXm8r691fql0/Wd6fy5kKNUEDRV3MqloHGtgpiJCDlM+z0+98f
R5cf9ObRsoH6GK6FQYQn7M3qjqClSMHdhkJmSJ9K1TwJG1l6bXo+iGbaEVxrNmg9BGR7QrcTL7O5
w6HdU2y7Nl1lI6cN1yedk/T22nWPJP4Q/Q72miEi7N7Zzmu/uCysxTRd2IJXQb/sxb67QwLITQqw
wl11Ba/01K9D7CmNwgTzwJ0DFxoS1kkWNY9/T5SE3fGszMmNHBQz1hu/v3a/KGXYqqFZNrOuahna
m0uHftkIq1GF86V9GrELFmp3kLsYUK7g8t+rLPxi/26rDrBoSzNZjhtvj4ZnuEiQ9YOCQJsG/CTW
VzEt7FKfaIazrGk//f7rGeovVv4c0nVZBTO2WfabhzCFQEOQEYcsTVYkTIodr6qDVitK1jZ9vzgF
3UpHzq4UyvE91jxgPBi6Oz1DumLt/SFBXSMNYOky25uVRU8HDYPJ4zEDqZ0gGghMgG64ioE8G/he
k5zFoeqv52jclIW67bJ+XQ1wXCpiIgyy1qQWv1+z5NrWQXByRHbsBeLxl6BimiNZeUzCdVw111I6
2TvuMUoMPNLWvq17zA/WPmmifUMMFgrwm0yGA6Jr1gt1jYt0V9vdoesyRsvwlvFHTSEEEsPqdquk
Wjs8Xu3Iej4O1y1Knpa5Een/Al/JeuCgsn4hJ3T5TsgVeMd/A9Z2kCNcCfyrz4OTQvNKlEuNyDYT
I1bPHmCaMYaq89ZhJyffvM5lGoZ+qbCmUkidEy4KpNT05JqXea9Bk8GaWZ3TI8o7nFTsi1tiisPk
W8+7alDGMbvxVnmhsnhdsUzquYAoGraQSzaiZNMQNTtN6zFZxnuN+A5f3bR9v877FOGEssZofesk
wdbSgi3M9r0y+OvWBraltweBNbskiJTphmbs3tc/ATa6hey2xnwFsLTBbJWqXO7CPTYtU0jvHI04
2KXjaYRNnc5Uz+GRax28GxYXKSWhkoqYimk4auitxh7lNEKdL7uTrT+3hAT3m7B/VpI7kfabgD1K
xXbJLoJ1Ay5pAkZDvvh+QEwq70TfVtdqFty607gMkL2U7Bb4gGjuMOUfZJ3JcO9w0HHdjdPQfAI4
4FlsPDM7kLasvZKE25HbEfYvMf7ZzLmve2ZWLJ4meA8Y/suIdY+eEBRrN/tMfBb5J/4Xs9AiA5sw
8HLR0v2uW4LlsMwgU1tjyGxYU5ntQaumbcR45ara57oLWcAbp0YZV1i3H3x2x77LRgK3gDxNl7nX
RFMCHmQtX4DAJSJ0ZgFKa9YS45WVXTcCSWpxRDe5zclK1CzsTNlZ1lEdn4WvNWy10tgPWb9D/b43
JoI3qV2EUXIzTyC6CsoylFxgV9zklGFktddq92wsTzkx6zWIW6XmNvBRtFNgeMO1XZhT8sS63xw3
jTKtZLFQPrdinLYBY3A/IP/gnZMLEJBTu8lGQsBqw1Qzr0K45JrtTjCDYGRetw4pIezpIoc1xpCu
aqVbi4z6bGAfVCJSZNy5TkcFY4FnsT2S3T6AfFN4Navt+feD3M/VO3qC6DFdw3Zc3WXD+mNJxdXU
uOP6sNMKFATD4HbMcaUjocG7spGPmlxvRAmAeZszNokkB7xXG+7t789DvJ2GOQ1q/jRuLENnfJc1
qO8mtkKt1Fo1RuI/Up5u9jo+sh+fJ3TK2neWOYb+08QlK5XCNnTVwQLD6P7jwYiJUvJcwckAN3Gv
zJBt0Z3Qi2/C22xapJTKO716lhW1xkxuFCtcV0wySASuQrIM2Xh2VntdVeHtVDj3Sc/IhdtNde/H
jgEGzl6VUtoZhxdhUsxBfRziPl9ozoCetlrGHC7riBiOP009tiFFKMc4ifbD1OyARy2w/3qtA19T
7sRsCgdlycsVWZ6GsUliH9EnbQf8w7JaPAtswYMzbe1phrRuEmuUJR6ZkAcZmlvYAEQSShKUIho7
umWPctvwemb1gCaPzFhJFi4GwGPtgFxL/eQmpCwld0qokJAW5Ji4xQIl94zvNfgQ028js5cwQG26
GjDeLaKsP5TiOCYkTVrunT5TfMkZ2+cM65s4JUN631ib3IhulKQ4t3VGKBurb6vVPqPIX5bAeSIl
2TTwTBoe+Zyyhu7fjjpaGHZwY/lJRXsAXXDNxLNwCuDA+MupbqTsTCPNuWv74hO4CEbscE9eqicY
0DEAeabZvih1+HUaBXob0lzC6a5V3L0jqEkxgKDL2zeBcmu1zXPGUq4cMk/p/TuyKJYaGlug3Mox
S4IPrdGjzaGQkHhxiJ9rqPwveM3XjE774XEgsBu4/d538nMLiH9Bs3wvywl6XpwHal8G5yELdw28
t6pVN8xBRsIyoXUQgLp3YHr21KxvNIKp5YxWqewR6wp4GjonqkW4KNbyLWwMZQ3Qxhs1dsA8aRNF
L6ArnhPpqzF46iwmljLclyQtJXVwK2cQu7QftAEGRNstNZlNSO5GC7PTLBUIUhwKKW2Q1bsITk5K
yVF6YKwKPClziYvrL7HGlS9hIcCMcPkwB7MImJQbWQMRtvuICXWZJnz9Jj3awxc1VHdJTNxQzHyp
zLfZ4LwovLxp3r90gfIIKJn09MEklVWBSYiGP3C++QMNYFAqrm96DWFN7FypndjDaooe8Kst/TTe
GM60klvk2rpPHVS+6hHQyXVUd1dketxcakdutg+blSwrxUxPcsNnQRou1fbFpHARDt2DSZJZn0cf
BaYeMyQVI3Oz5yhRF0Ivt2BQbtrWfqwMpFDQ9RrdQUEekEgYr6PBf5p0IlwQhNwLNKsmLtxcDJve
gSZlerI2MPAQ+w0Ucqznl/IR07k+Ej8uEqb3ANkArfECNSeAUAdNY4brlWzAXSPsbaEZe7f7JCJ3
LXdXU3FdK+1LVMY3ZuLvDZi5ciktf4uO4V7u6ql7HpsGWEUo6lPwWS5Toqp+drT6uibZyDFHli4k
LWf4fWPKAgArdHLNJ61fyvp4kOfPs15vwPaTLGzJ4IGQ5AlKNkBifj+g/2KMdVSbDRXQa5bPb/uA
LQXsbGpUe+W4AwtjCxEguadyIAKoLctJvz+c9lOJQOi0HNkRGoap0Yt603fE+BuORosJro95f/Vk
LRecITdIFXJhBUea95bkR5R778wn2s9zl0k/wnGw7QraJOJNf2QioFQIE/ZICQV9JlsIPQaZOYkn
qzjJDO8jaRFgJZ8M9Tkk55pd5TEKMy/CZyIrRQHP7uVq/D+QKfxagfCDruF/q3f4/1CnYHHb/+O/
BQA/yRRwBtVd8702Qf7+qzTBMP+iiGWarqZTZUJKwF1+VSYY+l86j5XqUhqRfUaXtck/wgTD+sum
R4f8TrMd/iR/9I8wgc9DjGDSPflHl2D93wgTtB87ivgdURWqpkE3ht4XR3yzFZ20XEsVlFbLZu1v
QUNtIwj7S20ZHyaPQO7vrsr5tfrxfatc//Fl+udoslWO2kIWG2QZ4rvVWOLEKWmziJGtxUDdfFmv
nK2+nj13GX/LD9aVsbW3vqd/DJYJPRACvN55m+Xn/7so8/Px5Rv33fELGwkXc74Oo+umRFNMMWWK
tHfKF78+CA1rbrqlcXF/PMg0KFqAgQWIMyj62ceiqKUY+N8TAfzqMNRqeHQs3abm92ZgkpjmTq85
DGa7xQjBCDPYsmr1d76NXCC/vWR49kwby45BD/zNIGQRdtgbKodB5TcAG4i//v6ZeKNleL0n3x9A
Fku+uyeTb+j1SILWkk0z1Xiv2ipLsAvWYlrVSwKM33kG3z3em9sD+5+0oYEvxKJpg76OpDwW7Ith
ZUGqW+Zf7dXvv+B7F1D+/LvvBx87txx5PMV4tFqIg6zNf3+EN9W7ny+hfFS+PwSro3w0OMSwRL62
JKkLBrdN+twqWs5LVrxEvhN+uH7vq/1y9Pj+3r15n2DP9jCiCfQCeXdlrv0djbadtST0c5W+c9/e
u4xvynRBBXe38BsuYxquRFcukIq+cxkvgoO3z7phC+ZcTTORpr15pdQ6siOljPWlwFWByYeIt6kt
4n2mxZQKukAE+2LW8I1azlf4E2jRVXbeBvhlodhiWaTuZ7cx4q1vSZaEj9Rvcs1DmIDqsUQwfmns
QKxpKcRPUw8rRNSKvVGbXPWUieJP02YwxYjcRlOfuPda76PkyXCNBxYUeQeY/55e6f+k7syW40aW
NP1CjTbsy+UASCCTyZ2USOkGphX7vuPp+wN1posE2UL3jM3F2DGVnbKqYjACER4e7v/yHKyVUAmh
+N6cYXeKg2xXPV17iBKzoxNisWCPI2oLRu7jS0zHV63JLtPe8CZNBO89xacBU9TTNJZoKJZ68wUR
uxhrU0DcCrI8zpJUNUUVJTpXiyKAwG9QwjL070qb+8D7AbsEcMsLBQTpoqSnPsmv2yzT7rJmqhCr
6REUDeryAkHJxa9rpbP7OsYLj6TJzUoZ58xiiOGESyerkJBKhwAqxTV1VxHf65ZbKMW704xjdBpX
QyMKwNZsdkcTJdRr6sbfoh7WS2OhdiEcC71FqSe+XbDVxB6HSrnkI96F0myQP7Q52qnoMTtEsCNL
jyMvhAXMd/CYF8dvC8Lu56BrDi0MscGsYQebwecFsRZ49+doHtBxCZTDv8HE7+Wqx82wrtufydz9
1uocK0AUkdqhPv3bCI50jAy4hU1WgDmfjkI43PfiiGeJCOoWhQ4khUqkDaJPLY42TqyFlxUmT7aR
zIOL1P5PQdVu/q2pDMg6jbCq1RUo9iVKyltJ/VbrM8ryiEDb3dDnO8fqw9ihE8C5lQ3Q9Nsk859f
fpHR5uR3MddfSqIIYCf8ntPKkCFm/tbxiIzWqcjMqVsnB2Htfl7mY82s/34S17CxOYegcUzSEjRC
qd1szmEiBZZYNoYGEzHwK+M+iW6SMfaK+v7v42zwVC+B8/VAL8n/q8AJFSqBR0i5DJ02hNSP2kNz
md02l/Ux/ax4vQ/x3ul+x371+wdNfCc9QVw8N4fpwAP5gOSfh2D/7d9/pw+u9Te/0ua+hQSN1rpU
AVVRf8+wE5IspTaR7VxKe6NsLl21CqLRClIm3j5L8oG2GM+2q7/PZPN+eb+6m5s2HaR8GC0cnIOv
0u3oZNohxsbVjg/WoXWz7CL4oTjUqN29a2nTe3s/8ObKrdsi6TKyT4dyHzYCdueZvupAe7vLL/A2
dufn9hLzGXe5mA6kmm5/bK7MnT380d345kNuNjHqJQZIPfZWe9CeYVL52XlyAru/iV1z5xCvP+ov
5+Ul7X61jcN06qoltlAqBsWTw/JtJ53aYWSb1KnxCqj7/lhK+U73fAPJ/dcyyxKPUJDNorVtcfYj
nF+Q1eRN5G3X8m/JVY7pESVpR/HNH1jJ/dYugE+RxO0t7gfJwJqK/ufIa0/v1YSVBmuZFL9ixzA+
dd2ViGX4zt59W2ZY52bxR6UIY1DQVbctOjik0hIKkuLMvno3uNBEnewmvdJ/LvdUywZndJUDoa86
zLsJ6vsnmQXgnCW1xPXtt4VFqom2TNLE2UTe1zO82hcLR7WTa9lFNXLZyx3fLyWj8ZgEZwt6WdE2
h7TWlDCoag5pf1HTkbjXndqBYm4PF/MPKDaOfGz39s36I99uV9S30NxbAQsq+PFNiCv1pTIzbYJs
6OpoXx5bP2BFo9pRLmaXgODtBYQNAOHP1zQkusm6LvG/Lc5DNoKg68RBXd8Ys/MyIv7JD7S5j5XD
xXIA37Ozgz5aV+5F2QDEovDG3kxSy3trCiWGbLMfyfwpb3Za9h/8fHrW1NKQTTNgPKwR/tURaGZ0
9DSEaByjvbMMGJXd3s5Y74DNZyIJoTSgW4alkhu8HaHMArELKo3k/g5IkjvjTp46MJzak3oO3fz7
zol7XxugovdquM2ZjrVkqKEEr2+J+cCy+c159HQvu9jdf3sT20RmZLnNSYuYGGbul4honAUnvJw9
xUkOyM7t7IOXZdouIzLvaxXH0AE9bjZCZmiU+KaXx9kEPM1bD9hkc6aH6lT7AFzdBfkBsA73+xfD
yw9/N7iimYQSlZC2PWpJmgSYMjF45/K2sBFV9sWL8aC46YU62sFjThnfwSHoID8lV7jK+Xuf9aNt
Co+GRxUFW4Wd9HYT8cyK1loWT1P5Thp/juYOmGLTc3s52srrATbbRu6bBA8JBpjp4+eh3ZxmHsGa
x9smSGy8/J4mykv5qbs2j6m3Xkf0XCskSWIPkVJn73O/v4rRWuPSsCxprYpsDw1qBzzbaokc/qR5
rZ/6mq964jHxd07LNkWmvQjKy0RsdEUYsbXermszKD2q06tCOOkNyiEkqwB77eKzLNj4kjn0/EAt
u5W/F0u3E9wOvFnvJG6bqO80ifJJc0Iz4Qib1ZOPezf8pn9MnXQzwc0h7bU2qmSTCY5Occr5gmRQ
2CwifuLy4HV4Re4c1O1OXQdUNQ4qdy9xe3vtLq1cSQFKj85QGDgtYOE0ha2+E1Q/Wr3Xg6yh6VXU
liyAryHkDrZHeKQ9eUxP6+q1O5fDuyLXy2Qg4lOF5Ka1tkFHx/utxiNQcuaLtR6UWgeMpJ2ZeApm
Nvb21u7Dr6X9gU9hwsM6vp2XvjQCapejxNca3OqxvKdBdEivYAJ7yMl1/t7+l7cxfJ3g6wE3lad8
wuCBPEl2zE+oSfsVhpg29ZGr+IBx+nG92mnuOdYJV81vtVddtWd5h4T10QnUmCzMWRG6t745CP9U
BTAlOXVrNUCnLDCo9e+KMsHfj/t6ml+H8XW2kI/4kjyIqShvxvqnMqBJc+40McadzVoVyGv5W53M
qYtn1f/4/mdQjsLKMlKgtRG+337THuxSpQhwr9vDfNAdDAWwkKROqnBLCo+Y2v59ju8qEdvx1gP6
6mwMePZFfbJIjvl1ckXwITZ+qVQwAdEiEH3C78RFlzvcG1Z8v7iWtN7BMONlnWrmZp7iYERVH8QL
LrPSU51Yt0tn3vfoOFaxiEu45vEvONI8gQwup4c2az8NgijeDGiZ3mmaIJ6nJPabZaGCJgOGU0Th
JgRs4ZRF/iVcyq/9qoQ91qkX6zw75+EcN90TIiZOF1qP1QQhBxY5+rghZP9gQdjfoBzn6zK8DcQl
XDmXpi+B0QpnK6rvpbQ7CEL500CPqEMWw1bV9rojv4WhHU0HPKrOSlUAFQjK4ZjlknwTxnQJqxxU
d50ay9PcLPqhgKPs1mH7Ce3gX83SxnbUA5wQ+/R6aMG+DZrROBUYCqBMevVsoQM2JOgiDdanQc97
OFKoaSIuWlJSBPcvtzDKdMgBfYUBBsYLRZHl/lIA87Jy80eDCBrFp2NmVbS80ViwkcjAp1HHEKxB
Re8GGFDtjaIxPRWlaF3XVAHtbIkgvGPvFBSPi0EJBtUoZPGsn5m0JAehnk4LdK5V9WSGcgGUvY2j
u3IGwJ8hhH0ly+FjACNGQoHFFXqV3u1KCfr7lt1WUXTTWkmQAItUgh5/83bHJmkrFfxlcfT2uxxG
ttV+78fffx/jXRVlO8jmyogyLYj6kkHUNcNZ3KK30U1zUsrNKHDYoqc5kFcqB0H83SO5bv23ceft
BDdHQ+67pCg7xqYAVZxk8Cnu+rwXQxcBDZSV/hs9hY9O4+s13UQBY7Z0Ew3UBaJEdKKb/SyjLRQH
v4eu+xHW8unvq7s32ubeaqQB6ZJ1cQfjpFf3CtseBpKJ+Mts+n8f6oM7+e1ibq4s1bJq1nP9kL7i
RdJLdAMc6AC//RQDqXH/Pt77VOPtcOvUX4XTRVRRDvszHPjfi9jveO3uZ6J7w2yuJnFaerNcz0Ao
xTdCNvgtDZK2piswA0W9mxtgL8Lz36f2rrb250xQmhHRjKFTs5lb02h4lCB7TgOZuB0epSOeLQ/T
QfosHvfW8b/4bv8MtpkhGqCpjC8b8drVLBqUCEFzD5r0GP7PGpTbya0r/urDqXkkYEzEeMkpPppY
Xnu6q9ukjGgCU6zYzd1k5eM49p8z3NJfBV0CiYo0CzrbzVcUQb8kQEndVkch284LqT6Ueu13Baqc
lQJaDa2de7MQvndDg9p5TcyX51Y/ZHOK9BcCZmLgq016MQbpXToVMMpECdxZlx3yNitPfdykN0Ux
TngjIsGntfiEVotBdVYxDVddWXSm6GqJ/pQIxVmYavUGk/vZrst2urfS9DwuDZKAaO4chrb287Lm
h0T9Ee+nzq6W5GulL/etpnu6GiK3iigy1rS0KQnP5pCihNLjwqpbqF+pdwjunxSD5pSlpve5phwz
9FhnaBZpp2HdZX2FepAclV70jE47tkl8WY3ZYUiweoeelbUAD7sME2IlmELXMnPkg5uwvq0W7pu6
i6PjIM7GSeuj9FpKaOzhNG2eCgWHsyHXL2U0Ug/pKBdHbSwjH8S/hKfCiHJmXYgHaxLm29gwmyta
S99nNb3u+lSB4q3NniD0SDYP4n2foM5TyDHM4XkcLwKtAwWG6e6hWyJ4s2Vr2Gqhn8Ciepk+3Gpl
0NuRalZHbLhioHWW6RdaPd92qSF6UopBhIk5ClJvhi0EeeyU9OKStSln0J2T6dI1xehO1NhcQZRh
FdDIy9eWHkbboRvgqQLSUu/suIcXa05LCS+XdmC6NgbFWaOSSq+QDuspX5uHMZ/eHteGIux+vx+t
76NA9C3XpmMfFsJFrAStL68tSSTMA0c0yxgv9rz7pMaSN67ty35tZGp0NLuBek4jiIYnaQMMvRXj
n6wt0BJzknFeLnUhBakYXqeYFJ5RjIf0tnZN07V/miQpfI+wcaK1r2rRYDW74Bnc6HmpHpNa+QFy
PHHGDjnYOFxwD0luhxYVCjh/PoBJC11HmZKOHon4JNESHqEzImYfIvZqYmiW1cpv2DW/e1G4DTlr
XyogN4cqVi3bHFEwXEW6w7VJ3K7tYsEqfyMtDvZ/bSVjgPcD74ifeOw89munuSzJqoKq84gTv4q1
G13oy+9eULKDFmjVz6ZH7a1AU1Ytqot5zGxjGS9MDW+fvP1miss1zhLLBcLoLrY5XpO33yesIa0S
7d8yAc0rej0+EVKQPU9lY+MB5xSIiQj6z4aCQotd+oRjggV1BEMgb8mmC6incLaUQ2fhRFphohg/
N9V0VKUAJLHK3+KOpCcu5jHoqKanFK8CCu5XgNv8KcsPTR84Bc7t2Twf8l46liLsRMt6KDiwPSYn
SI0+ZkPZ+Q0g7g5uioKzrKpqP3H3OMcTvxPS3DXmuHOh4Oh4v8joFBnhU9NZtgpxoTO+WmoP3r4u
bWuiXjIVbrVKqhdj6hhYokJumk/xhFtLNJ9x94TFmX+uNJNGfePhb+OW9MjELv5cCPN1EEquil0Z
Noq37cAFwB6cQwEbtdkW0+UujvWTUuqeGD4W8CQiNThFlnxUkx91AEpgNJAMj2obtZJD0okXETgG
sZ0IjOZ5GXPJMxJEF2LrKCXZCX1Qd+gfzMjCMUf2LI0sBQehGODnUnwVNWz26L2onA5LRnFdzu94
yVWovPPRp1y5kLWSEkZyaNovsfa9xmWjxZZkGn+LwlMKzlaL78le/aYPQSkBhcEkMzZc2iHO0Jv0
zENbwY5bxZAWUzxXiHpf1Eo/H6xDAsNdH79ZzeIhGbmCij9FXeKX5ejwfoIXvDw3I3V2MXFV83lB
JBcxN5LVrx1SuIMKTj0Aki2S2Jm8LBqke/tUv9Qxrp6RQ8Dpiqhq+KYSMwpzmJAarHP4NApWc1AU
A7uKW1JehFQDGUszfNFxkT8mIGV1+VZWb00dpamx+M6XwsIddeQ5RUyv+iKXmmjLZnhMo/FSEyUk
6vPIFa2HCC9tAeOmwuRHmL/46RhjKsuXJCbVFmByEIl4+k7TFxTtboxOGenMx9Apq6z39BHHEg3R
3AP4bPPcVWp8XLQuPNKJiJ0kDztv7vLypPTQ+DCGMG5SmoOOhsj8qv4snzLsVz+FFdYvYEDR0Jax
ZO2DunNJOoBMR9JvZdLxIWvR8q0m1+zT26RCFFBfovAwp016SEPQwpqEAA1CqsmjXrbjY1JCdxrk
ob7OyxgVeC3CwEcc+6rhu6ISDG8xxz2T5xPvSiyjcqDczaj5yJ3UB0hrnaMLqLjBw33Aje9728+f
VKlBIBEVT8zTryeEm27HGgGDjv9cRJDVTSzlJgr7k6DhgxwagQczx4/M5Grpmsu+h1QuoFxdCcFN
Zhjf5jB4zoP+oZcDOPqTkjiylp/KQTsjFnKdCeYxyLPfQZgd0hYvK+N2MAMdtZv8c4ortNhZcGe0
CTnU7ChDL3MQOIEsxP9R8ZGxY7W8xpTm1PQK7PHO+DnVEX6qC1Yh+oS/aV//xq4ZdgBQEHvGPUbO
+K/EUTy1UvjIJxXxuw5v53Y+xFwfVZGejWo8V0kPeUyLAG/Ekcyeba6Thls2Khb0SiTMFNVFO5lN
97sZBeTOIEksExaasuJlEoLX9WSiwlJRpB0xrzeLoz7IR9w8oBJMrb0kOGmlqV9O4ynNcetqk/Qy
UoCnBOVZDeuYUTHNkFGljxDmXAbzQeylL3GXfA5Hy27U6rO44Aoo583nCVNY7Cx/pbX5PMf69SiJ
n+QJ8kaGW9CQ/NR6HSOZGFU+tCJ/jYH+Q4M5aDfLUIFLD49JzT/vU4TSwYpXMrQMsO63SAK2doHi
MgZKM8Xn+iJUBOmA/DZ27E2FbYSE3huYjs+CoVwGmAraQwmuD/K5ow7lY41fyEseUU53khJK8KjM
3B6N6TzoxUGru09dGHwP6tq38BhIc/VOGjARKxcD9YuuOKGjehd0xo+WgFCww1AEvKdPe4WGoGOF
wRX/9vdWsO6jMrse8bcTTOuK9tmTbCUXcluecE641gqwmbL1mGqV6QSm9Ajn43s/D6M99t1zXeDh
Y7Fj7CSCIGgZwYCX0/C5EsiawiK3pVBKTrLZNs6itfAF2JtIa0POl+JTgNGOtAyI+XFRLumnLE2/
YG3mz4gz2vncuAVi22Gf/woF875Z2RNmJf3g8n7EKhMXgFQwHH6riJJFdSVBIcETFFeaai6e2r4O
T/PqmtHOj9WI9CSm6p0+e7MA26YVkkMxJWQDCYoX8qzloJnKz0ncuGwEZyXjWOtGnEbhF4bVD0hZ
ogCZN9cK5iC9PF1lE/UVVZkhEuK2mYv5T1GcLiw9PsSLmjpNilbBoIQXHVpiMxwgDsTFhKSoi3YO
reqKQMmVbw8BNtZdpn6v9eLXQFiyTXpMSqlAVKqXM8C7S3XshSN1IfyCMVWfOTySAMVDbWYcUErH
jNBC0eEdJxLCRlCdJaG9Msrc14QMzenf8FRRH9BwumwXhMVxo9FQAMU9Xub5bnpG03+XauOzKYY/
8DxF1EIXCVqK8FmLAmwFsvkCnuKlNWKmEMKaGo2vmFSc01r5FQ8Svnut9isQ529tn3wdA147iURN
ySiFT8oYxTaOU1cIx0NcEYoHpBOdSDdvhTw8V5AA3aSDnFJ3Ywv5cTo3vY4pX4vradjIp8AIxUOD
RRGVqGxB0LL/jP6ALfSF14zW3WJNd80Q3UKg/Ypc+SfVbNCRTK3jNFdnOUsPuai4Wayfwy5P7Elu
Wwpd5hejVJFXrAM/1BA3LaQnLpPCGyQGNXMMtAxkZLUOPBP27nY7zahSJ48Gji8oauj+pOZeGTef
RfJ82E/17VKu53zJ7wn1l3DZUO0eXK58Sq9ZcZ5rwTcH8waVxJO0ehIkUGJQv00qp5yH0BnEhsIG
8A/S22UIjokyPPMU+D6jHoqnlJcWLS+x8hji1RghiIAI0BPtZ9x4elvuy3MdZzddLX9VRw1eiZkl
3F/Rc5QM+aErmVFcCgiKUvnqFVAlc+DVwoSpnE7eMBXnWoi/SX2EYYVyo+j9jybBQZFzVjhRqnRu
jnSgHU8qTjLZ7wi9Ln8SwmezmL1G7byEWIE2PmE9oK4umzDs9IFfd6pGXG5Y8lWYKryWZwH2S+hI
XXtdI3Nsl5VfC8IXvOW+JEXKtpJ+xSneDsiP36l0OzPqj17SZ56EwgRyExdiMaLSoNboncxCscoN
14AVa90tpLbEVkIGRojfiNqlfjUon4dS+zpL42M95QOvrPjaRHkbAKWARVauIq6rAqUP8kc8lPKz
GEi/ZD6jTePKi+PsUmqB8VWYdheElqQl8Qya4qFtNBqlZo2jmLU604vxcK13gWIPPZZOeFXeSSk2
HHHFy1at2hweUvw9xWLBq0QSpLbgtKYYGLlNEjWXeVJ8mcNePqFiP7Odl8mRkGe9HllrFyxGdaPF
8jHk5QAnm3MGGCuMf2da/UTUfMor62opo4noYFyJZuJJPRCAJInv5Tj8Gmo8DEAouEbdeEOeYE8t
91fI23JFobCGj3XrRBHk58jEwELvYxTm8a/qDXgMtYlCdnFrSDH046S6XVm3VjQFThKTYBaqdUPy
6etZMKPCJNyJbXcGR4t9rRjG37ScrYgDbXXfpkmG8Km45lHT8hVaP5eMWt9r1XxKlekmshb1OJoC
RjI4iBL6SFLFDvLCMJqPclQ/K53uqtOx0+bYXTQM68Seb9wnAjhYhJqpaR4Qh/SmiTc34h6+PA5w
0MsTWcfzEC63oWogjiGYjwra0CpXCBYXx3g0L5OsvhcS/b6z2Jd5cRtB6RXi5jkeLMvWZMjExaR+
m1WS1djQKnsqyjsMoA9hsHi13t8bg3mu1PYomsGPbjC5KiHHySn9umTITlIv3SURas6FiJx/V19k
BajiSMRlMOceWarosi/Th0zD3DgyKu6oFElzw/hqSvVtYKYp7hHxTSNOyUGCMbjqyEW2GAdO3WtY
tpXFBWHysmhLz5j7B3SjnsdKQr3dkEkUFEiPeJyLK4P6m4rdymhF39QQl0St94moTrToV+H66BNr
bypCxVma9G4oFIevMfNxoxsTExykc09D1/hqNl0OS3pbIPMjqQ2c8xGHMks9RRl+j4ECIoDk8RHb
xicpLe8yYbhC5ygkJo0XkVR8L7Lucu6Q19a6+6zSuSJloyDbxwVjFDhV2SLjosUzyjB9Krx3tTX4
iVIeulA5hSE68FWn3TaYFsbm4s2ReZml9aU5iCedG9SeJzZYsuRfLaO953XugmbIbMEKSuw8I7Bf
8OiGwfJ6XflhhtoTCmiA+dHQ9TAw98tMbe1prSWoPFQcgL7Eu5EVKcXqpJlUPwZLynj9oIk1Nsbv
zDSPuqDeNo2BV105O23QAECX0M8sFhTLMxJsuLkYmC89qh8Y2uBBNNOfmozSOoUlULupUX/RrDll
CBJUojw8Net8yLDQJsjQ2F5KAd2GHnWooFa/93nbXyFS0GJY3V6UfVk/Swma7P3aYzI47thuUx7L
eMsWE44DGv7kVdh+apYe6Qmkd71uCuTrnnKenSmIEQkRDa10bW1Ja5PLUimxJGsEVftiOrRrL6wM
6ut27Y4pYnGCmPhTpG02pe095t/C2azU4Hst8+7V104bMFhum7X7Fq19OITHIaPTmtO4pSNadWbQ
nSNadwMtvG7t5e0Us9+3stdCPeQwWGKqrKsrMOpVvRevRaWfeuq9o6P9UA+1L6ENZ9rJEZqmt4dP
eYcIeqkuQ0YD8KdLiEhuelZK2erZUlki7iz29EO4MS8EmyDqovT4xMv/wJ9j7Ta1A2yFrpLxZa/e
/EGxWZZFUZJRfIRWuW23NlSzTDmw2HjFzwQIlPVTLvb6A+9784jt0hpAa5e1ld+RRDFNRu85mwEF
DW5/jVbTr8AHQeLgY3uvXRSHSfb2ESQftSUQ+lEAjKIEC7Jxs7YzYtSFQYbJlxSd8LzCf/AxdsYT
Fg173aQPWnNvxtq0BcMIAbLJEGe6Sfk1vfLWAUx2GpGZs63PDfiY/Onv+/SDRg91NzSNJFNDTWEL
8UgMpZMChQHRIrssvNyHaXHKLozT34f5aBERYoYQCeQQ5MqWkTiEsrKYVS8DO5jc6kvrmycyCkf5
luwjAdcPsulvaioHTwHCDFJzSzSQpJJCXgDIqLhc9wemEt4KWV7hRbuw3g+OOTQ9mW7xynw0XjCq
r455E5pp0JQAp0ZHecGDi6fFWcCfNw612J2g8sHHejPYpq8phAaoOHylHfFC8ZSjcAhPgv/fwBl9
sAsZB3ghGBiil7bpjVl4WOR9Dm9pJdMtp+Bk5adePOMgvbIkSm88Llmx09h8h6hkPGzOYEUj521p
qrUJmBk1rRwbPVQHrqZn+WJx64viYfiun8Qb8Ud0rzidH90ln/aYGR81Ahl3BR4B8FuhvW8DNfQv
yKs9IKeVK9s61c0aT5Qryx988WlPYfnD0Tjhhgm2QBLlLR5tyFUzihCWY7+MB2K0XX9aiZHlqXSr
T3tNzrWr/uYgIPqlquvuJC6L4DTfTi3B1iCwEmtxah2ouV7ZKtWonYO9Ls92DN2Q4QmoogzCfbN8
Vo1Yc5dDUhudxWuvtUvtiNuG2xzGS93un01bgYoBD21P3HdD4QfUAxZTU5FiAxAHY1ZdN/Grkzfq
idFoCmFZ9ddO+BqU8VEGlbmLLH4/xbcjbcAL9YiPX46TBiNp3hXnzqYVdUgdwvIBSVHHwbrE3zvr
77/d20E3Z12nqC4sDYMW3ZOY34xTsPfl3p3yzQJukAs6bkyLIjJC50oe/SwXF6bqTEbFlNRzcKDr
8Pe98uE6ElV0NCA5cS9ww1dfjLosBjo1A6YUVczoKlrulTF0G7wIlW9/H+p9QsTkOGWoXQJDNtn7
b3dHvrSYm+QdxUwn/KYDIVQ8uIVIYDvKOfd/TM6Uu4FdXBT0Ki9RZL5R7//+G7xLiPgFYLOIFrwE
/mxJaCFyLF2w3uRR8rVRqcCWt3H5P86IXgYxAc+sdAE8Qt7OMlbVKZrHZUbm265Hd3AR3eWoxwfh
HpWWO/m5u0Z4Cw/gY398md7/A82Im+pX8dA1v351V9+q/w/MKziI/7UmxP/Kwl9NzGb89eKDsZpd
8O//0YSQpH8nk0IciyycOPhyk/zLrcL8dySHV1F0cSUBoUjO0fjfohDGvyMEAZnEfAnVL3Czf4lC
YGTBl5UQmYDEgwCorv7fiEJwByBKYQCDBtcqrbft282SKJE1LGX9MzkNg9365RXAjkvjon9AR8d9
tSi3f8L/a0mIl7Tn1a2AqAqiiwhOYoohkURs5RdlNJLGqqBlKRxNX3Ir2kl26E8X9Wnw4Qsjpe3v
jLiJZu9G3OQsoSkUStIxYueO4Frjw3TWKT+TOyfwAC3FrnfQ2JsA/W7AzeWKmlSSLxMDRtTzuy8x
XcGdKW3y2O0I2yekFA950cQTFnE2J9uj0w5maEV7r0SHnbF2ZrPNS6YImE7dDAgC+82pn5zh+0jD
3bDxdARgVtxVql22VBX25rjz2bYispXRlUq6znF0JA/rAzcxbfUL7O2TfBRu287eu1e3L5F/rSr2
BAZR2XjHATTlFvDjShn/s6pce26MQAk8vPPepvxwUTXNUHlXcbq3tJEitLIKsB5vN/m2zb/oFOt3
PtsHyyetVC4ZA5oPONVRoxlGICG2uU5GsCMQyfaKY+vd9VaLH6QdHvPmBbIu3uvxtrdaYmTi2Cxc
Z4iInZD1PCLhuTId/twuf/yAPoofm9vzZRwUViHdiJCr3kEB27HoMiwFuTbd6BY0PJBlaGorTh3f
8Nhe6b3FVb5zol8SkE3Ugt/zz6ibGBLgChwx7LoZEbJxWkfI7c5e88rQ6a5CT9k7dR99PoXikIHH
KQFz+youkI8Ym4LdX0F2OFXecBR/Fk/iTX/ZXVNsu92Ly9u0iBojBFRiM2IYlsTu3yQMtZHX+Jei
u7k+dvqvxYOR20gBtofqtvCEg3RvPpjP5lE44YlHW9PRcdnydvbsJg388ztQvUELgFuPesDbe8gK
RKOkoU/gPLWf8ZD31NvsAa01OHMDwFnVa7Dxs4NwFzv7blOt3F8LXR2FvxoQ594OjB1DmjcpQMEF
Otl4V7ZHTHF3JifzM95sIcbQkTjgzWWsDM71i7/KcREywz8nN9N/bSEU3H51x9aVvdIrrsqnndHe
3RCyhtMIoRmGA4/YLVdbjM1ZCSzQShkCB/khuMWs2KkfO3+/DPbB4kGm0Hih66hhMtbbiSVZr5p9
zOJFIGoSheu8uYJl7OzM6IPN8WaYzRFs4daXVsgw66tupkHJM+RgHHpXcrDH/TUfUTn/opzG4//8
8LOWrye42R2R2A3BEDFye1i89fgX3LjaPTabh/ZBcPud0L2znuam3BEYmpDU62YsMDKJzKscGUcj
2n2erz9msx9fz2p72MoGNKOBeSVCwgPAjszHhecsLCI4wZuiqz0sHc9zjA4e/bm/f8r3X3IVEIAj
qnDUeKhvjnk0TFlf0YJGjIZCEi33UjtIDaKE2s9BrndW833olhkNPynTgJ6JfNbm3OlU/DTQpViB
vVDjshtEoQ+dbfjFPTi1T3uvuy2tiSDGeABE0dBaM3tzs1vEEUoYfszrPh1OhdsJzvRd/NI8KX50
zG+E0WlFW/iyy5/clMBfhtXJW6jVwqtGXu7tKRTQmMRHBK7N4LWfPcGmuommzG3sD84aOQc/T3dL
xO+Teeb6etDNWzqbK00D4suXpFAwrPRQRKjUEx7ALj4xNo70YKuDva27Ovhttu7bYTcRp8JMpY8D
FEX/fNLioRFoZK4B9cICkeSs9WMEcG/EM2DG9EHx8ZIlLxBOs3SQ9m7q93FdJ38DyMIbipLCNpXr
lC4uG5OFNx4kbxW3k0+SD2sOdjl1Xv/vR+flp709tW9H20TBEHkjpchBLCm63xiX4fxJFD+VFmgb
5Tbrj8YY3AxRg76n4OTRZW18m1YQmnmjAXkQh52DvK1ZrpuOcjrCWcgJUuTblvi6cJjaUmLu4gV7
3YsvcoeWrteeaEye9+qx73Lml8HMlSoMsId77e0Oz9uklkLdSmx0oUYVoJG6x3/6YF8xnX9G2Gzn
qFBHwhKLK0ZXaWw4AbK/8p4JyUcBAuNKxVwzLREQyib8ZfkgTFZj4kRx2UHkViB85L75KCGlVtOl
AkK0q5/ywcQQw5BQlySZhD2/WbqsyDEDKXn1aoLljNlJma+Cam83fBDW3wyyWb0C1Kg+F8xLi8RD
3V+WvAmlpneq+t6Qn3bOwRq1N+eAwUyJChfgHAgIbzcD1Iy2iAyNPtjhT0IeuSY5TmbXJ/IAd2/v
fXSLQD9m3yHBAQ19u9Mnqa8wwVzHa3hPIerVPUpH/LDXBxXmy6sLj7/bGvtwRV8NujnsQWQVffoy
6CEALGbP34yjZJdX+qk4Bg+GL1yUX4ar9EbfoTp/dK7fzHZzh4UzQl11xhlbG5vL5drYVLkxBT91
IebsPK5W19X335LiL+RjzsO7DnGWRFM+ovdnq3eG2x7C+/WBlXjBpfqlulWOIv8A2uMP6Wi64s36
sJQOucchoXutOLIdHdhnp+W5P1onzX2hDbv6YWe/fXC90uPlIc27REE5dbPfMFmsO3hhiQ2gpz7Q
aD6k51U4pzmmV/Lty3UX2fgJ7KzNR/EePXucbKkUYFmyvdYB/+fyKLIEeKw1bvfcnDD3gg5qurzn
Sx/ph4vyJMh+7u1eNR8FDQQXNNRsTTLFlxfjqwdLssQKNHOGHiQ7/zY9DqaNRY0j1+7ilI+GL8EL
z/lQO5fKB2Gep8s/w6737athVaCbYriaT9N/tMugcCZcT3a+5t7U1ujyagzNjEVlrJjaf5D2Zbtt
I123T0QczgPw47vgKMmS5SmO5RvCdmLO88ynP6uU/r9IRR5XOgdodCNAx9tVrNq1h7XXAjo8eh4x
kWmHmBayMEy1ET6V2iW8ROWBlWTTs73kvbxaG1n7hd1aSuWZm2A3f1E9cAV1XuaVGD6yMU0lgqwE
JBTQwJLM2vunKv//rpus+ZLLbaWegLqGcFcwkm31gs1wiG6U74aD6pAnlvgXAsRvOqjbbQyrMFe9
5qvho1GtkSQUrGmaTfBMTnwoA8Uqe/694DamYPp3H7IpfeobTJGxPi7D3FkE7GKTG7/Rco4cIP8b
eV8zB6QC34ZTY2s7KInYQBkzThO5+/RbBMVnpPbwC8tmKprietjyAJWRreXnXXSv2oqXbsr0hg3o
WQ0f0CEGMQR59mQaw9C2QgY2fXiixgnv4hPmmMADM3z4LmF+xbzgodtIT1+vcO1KXphc1PYEjMkV
IjZOyTIrAP5MBDj8axPL4iuuxqUNysEWgBaL1YyrwW3KrewEO3/T7H9BM/7Gw1yaojzMKPIFpxNf
HmevvPiTlxmyvatO+9IA5V7ypsbUXw4Dv1r5spO8ghwIRXpAmSMzuoNcizN91x84l7GJS7+m40Co
YJxB7RCYE8pwgfJSaIQ4idM9MJ8PGE4B3LKww89qL7tguwKO+ZgyG9Ir4cK1Wcqt5SrA3p2G+Rxo
12DqzvW3yMHwLiHhRTDLfJiWb/G1OcqVTa0+QX4Iq8z3oNcF4grOO3/kLCACj5HFvxDnHd6zKs9r
ewtsGcbPNQQCC+yQ2jWaVqZYZDd8m9vbDtR5Puu1X9ZkSAL5Xxv0RWsNI55LETaGXbnlv/lb8Zjf
Ip7dsmCBK14E3W8Ue9GDhvDagqVMUcB3GDVnS77X3kH7wk4s/dFAQAu5TFvcdN9lRlS5toEaCiPY
O9IEpEF6swg8d0ZOiQxBinZ4Ngh5SPjz6yuwdFWQGf5tRKGKZ2XfjYbK6ZFZQ9y3PQzR6eufv3b2
Ln8+5aYUoU/Q5cUi9GxXQz8j60MvjTuMOrBgLIztUigvBUbqSW5iWJowgSzwD2ELui+mKPXi6SLb
BfgdskOUwM+e7OKtzKBoGCoRtiuebor4bpK/fb1dK24d6EEA7iCFAJ8EglQq4hHEUtZTGCCZRLsV
NoS1LEPltP6LTiUoLS9tUTsmgmjSmBDbmbwH0BH4G+4EUKK3mw9wN2B8krCjYcz66wWufKUrm5TH
xaxSB6FL2GxQdWknVCX094J/+NrISvZ5vTLKwUql6gvjqOJUo87GmcomcjJQCY5Wh14eBsfuGPbI
Tl1HNNf2yKovjsUQjxhYEbGqdG+85HZ6JLRvBGnXfwuYbLbMM0Lu3IW1XOmKocuItW11Wz8SABXm
5MzmLjv+zdtx9b1ImHxhq9daVHkE8r0c7hiWYEjEZJRNAHDon9e3wzFylS23ZQWla8dEEAH7gawC
lN/p7posQN0LCIwILAuHnMdDiYGcLDcYh5HW20B+ATzIhRlqJ8dKSdIxwDmBFjGugWb7k8O/ASpM
+pVQIwwtDQxCZng/3ku1ye/bBzZhIE3V9uuXkHjINyEOQe5IXfneR6E08rHW8gPxN/TFXNJJ1xxw
mD1zvqU/NaBiFm0Si4tIOYCHRYxgfX2CV54BILLBOAuAyUo1XIUKddFz+B1ACzXF3zTWW7YW8lwZ
oHZ6VioQF5FFQskSWBZQatqhixkyszM8QmmrPH29oFUXcLki6uA2SK9GKBJgIhjqeub0HOKjon/4
wk0AFYMgy2aVZZZVGZyliy2ki09CluERx0w+wTZKG8MhDf3aY4VVqwsDnR54C9Gs5IFKuL6Raheq
PAa7yJnVveRBtIx3AkAiQA8MDrFFLNbWhUxUVlAIBfaCfvKqJJbLXhHgbQC/C195bdMN92OJ5AZB
Ha6mji4/49utBA2Y4/ttktpKOdSApuexxPaF+5CtGoMsptrhUqjb6WP+rH6ojR076c+J9Tqtb65M
eJDRwiRsd9ebazSJEfPKTDYXzHIoqw2qBVIhy/ByjA+bww3r4p1DVOrpQBwBjVvSGMLECfUg6pMR
9n4HiyQZBqmODWn0LWZb2EgQ8pO+skQ9in2PAUc09zBBhIpsDab1V4LPruBcwLVHOEOZR5V4roVF
QJkxVAUiWwC1r3ez0JMcCvIT2U2wXdxUoGAFr4Onun8wqrDyYhA68v+1RQeycS4UQ8TBluwB/vQN
Y9le/AhKmzPkRL+BWiCQEAyvuXZcYBQsW6g0QomBvhtxC/UqLTwfF1JVl+zolXR0/COiDGv4/heV
IfSNLuxRFyOHXnaZ97AnPfY2BKhR9VVP0j1GF8x4lzLJeteyHiTHqN8aqORD/516mlJdGnSlx6a2
QMTCBehgTuHsGYVlAiACHD7rTP4JBWWH4QFWEjsVmqRQnEaJCEJelGE1xGtRheevOaKcTpIt0g8W
b/7qjKrQ0sARFdFhom+82BrgYhxGTDg+ziCxFzaIbvYExBa/MnvO5PPQ9+HSFvUIKm0W5qAniszk
WXuRn4330PWf+k0wogfbw8fMb1plJo/yQ/jKep3Wgka4l9/rpJ6NuMzmeh6xTv2g7xorAsxf8pot
5uWZgIzVa3FpizqmVezHoDKDrfFIpAEE0EmgqCg+YarfqjVwtDEvxpqnubRIeZogl/28F9Jfvi2/
69CA+ejs+vYPmkzLWB90qGiigQJZkwk0/tqpgcCn5+oebJbkiZh7AhzYEOJlkfD4/tVmkhE9DIWA
pRg10wX6g/OVsYUeCez96twFTm9qzmhVW9hzJ49x9ZbPxLU9sv6LiL81lL7keRDi9MDuEI5u4rSl
wwhQROYaNmtsbiUyvLZHPYCjkBVDWWB95Fk6i3MhwfBd8kyEO2bFb3lQrq1RjyBXNNEwQ6vazBun
Bk6Qc5TbKAT6ArK4TC7wZVR9bYyKJkYFnCGqirnuSDxxGBv2kxPjY61aQJ9VRdcJ9QL6hc19ODRM
QoOIZnfobfK1fhJnkj/7Zos0gXnPVg4HrBC5RgCRCOvx9eHodKnokKwgDcHHimaTe4/JZKyFWTak
hH8X7hqkDoL6IcYBgAOgLIJoptZzHTAVzHE+tOEN+Guh2/JjRPEekupRuWVLU6wdySublP9CSlqF
YBQA39V+ghYAKF0d41t3HokaTOXH199w5RNKEmpJkJjEhi5Q1KOkB+kggkNLnjLTAEVCxYRSrn21
SxPkV7i40qGWRhKwrAHKpL6HDH6T2/1mugMrFcCUgW4yq6Usg9TBLyIMOFcTDJKg1kgQpgBy/Hj2
kajkv4OvkFUJXvHKV7tIPa1Gr41tRZSTZa95Iy65sluHVGb/RkAJKTvEGi6+GXUohwkkYKCJBBXM
y+TkdvVKctkQYAqQztjzjQ/mDys1kUrbIAB91zSncOJdxZvMxuzqsslsLtCBZDyRevcm6HWnXAEc
aWsnb0QLB4lgBpUDweE3wh1r5nL1qGoYcSaTWGSg5vocGUrDG0GCIoRetk9BEYMIU3C/vg0rISe2
FomyAqgc+S+1IqnNqgTa6eSsSk8gTImgmxi70SG9qT5AdkdgcqXF6vYuk4cro3Ty0IQVEJYcCBS0
evTagrN08CKMc2P/1eKgFY5JYIS1NDqh9tuRzwxsYPTZOSIER5pDBqZq7Z5UQs5tGKbOzjkHuQo6
wdiuAIpP/oMeF11K02O+CHtB+5SOCB/ArKyC7Pz+QbcxsWSlt7lTJEdo/DArSosthT0VFAoErwpQ
Jw3fTidf5vJyJjqPjxVkhMSTru6+3s51EwbAo0C/g1aAOo4BuiO8AjY6UzAOYvmggG2lZ7UmF6UI
sgwZ+0bQesYCx4LmbYp9HckFg94uxLvSY4iuj3bwHwcbJHRA9vO8xRp3WU4XELP4aqjzAIS2ANjL
Zcep6ozqu/+aQgwYgy/Rg7Ih4AfCrqzcKt7ohDc9NPbAqvcH8/FL5MX1L6BRfSFJTkZR6bHuxmn3
OSB39Ya75RAHRtvBRi3Eiw/cZmRCA1Y+KWBDyDbhXzBXR3/SWu7zLGm0z158tiPgmtCQcH964rEa
wV4NMW9m5kA8NXU7MGYAtLMKbOEyg+eMlGuFRP3U6l1bPBU+ZEyjzkShwWQc1rV7CEtoHYo4q8YC
mVRMUT0Jhfo5gHKD2wy4/h3UYcBb5s331ZbAskbvD2KZRSatQP/mwiz1MBZ+2/RtqHzKXrRJ7g1H
8cijVHohY16D+OXlRv5eHvUkQj+sqOdI+cRM5Lb5psHOsGVbEdbMkLIAQk94FYBkrp8gHurYPYCT
n40juJXyhLO5J9o+nFPmJmiAQN9qo6DsTt+N8B6sr8x+yNoBvbRPZUfB2BvdJMv4iv8kY4BJI/4F
75obblCT9MK9sv3azS27FPiElzapDCnMpE7lY+2TcFXktvAd/3ajbwiDw2ILXJsLflxbUG6RnW2n
3YTyk/P1L7B49mEfqk0AGxIKEDjC6z0PQM2Barr8mfFg3nvr0vuvf/zaFbz88dQJnYXQ6GpcQbAg
m76wjYJdc6qjwQOn579+f88rwWOBgAkDtbR7AW08dMebGacnfOJeyGDK/M6hUM/dS1b1OB8iNrpq
7cBAHEYDygRzBhhkut68WJgC0Q/Jgf0FXSY6A0TWCBzIEIWKt+yKwWI/VaQSgEsDAwkKkCV4uSoy
UOXNn0BJkq572vlmAO7OdjhI2f7rT3fGhl3demKLvFEK/iGsRdera7kpFtt6+uQ9NFlQWfI0V3o/
9G7wkN+RykHhGVYDRl5Ew5xVQLm8c4kgR39QrGEvb5JH7unr32hZe6J+I+qCzkYzB0Gt/gT3iRts
iOqXdItRZoc7t5mYJb2FeyWyQ0i9yXw2mpV0oTKLjE6pW/ln7xa3xJ9LGGVAi47JZ7S4g2c7GAQn
eJClogNmG6sUOhw/5+rYyCioC98Y+7ZcCLg/yHgtTzhVFnF3a7TgzDTan8R/p8fIK/bhhggKMSsw
i5RFBTUMFoJJOwLKO3/Ai2Q0bcoy5BT9B1H4mr4ReAMRaVGhXsRtWe5aXG4boaIBAh39JGQU9O3z
1UZN5HL4oR9UhL4J8sLcLQ7ARHuxazwUB3lL6q6oEsZ2flsdw51wF7isNgEs4RpcXxNoFQDpiO2F
TtWiZxcFoV9nCYLHtC/rZ/DUG+X4MEMZgO9VkAIafhxa9cwVwUsWTGpcb9Sx7ivVrpPEzzKU/sSO
iwM7meJUrH9OWG4rZ5YGRk+fvxOwodN4w6VVGqieBhpVATibbooG8RUy1VWfn6BxaIQJavfiOIxQ
Xhj7MABbX5gQ3j9urjZCATpjtC5A9So9T0YWzSE4YZVM1sx5mg1jsLJJD7X2pR2KChhjkHgpPW/K
hVjxjaNGCiomtii1VfQuplXYZGYFXuDuJDbtiPH3LJQk0JM0UpM7s1yJ+Y2acQXAi0lcdxiQHeOk
C0GJXXISUNuBHAsKxvnw+kcnkOxxCe/MbcxBxiCspRmCxdM8a80NenhlvQXENK0K0G5ics1QQCFp
BIZspl0a58ohEOU4rS09ErSQA0G5JEzHeZAxhgU5dJB/1mYUlWkjmDWntvyPONehk5HH5Qbyz6L6
HPqhFnq9GiZRZsadP+vbSdPFsDNTJR9ExdWCKQlAQGwEGueWM7iO78HYUoi3Y5/XkmE2ch+ivxYH
gvI04RvIG7lLhvpR70ZfPdbqLMyoKBVNMkZOqkDmHALxrSwHqZXEYhdl1pTHvPrMo3c3buViqoGD
kOKBk1yuroIAoHaj6D2pnQ2xMJOq0kvUkMJOUWtHqoYx23XKJLRbkGFzXWWC5KdOMzPhfDX+oUFv
XQB/96joDxP+glBBdDOppqOUT4mG8EIz8mPfB4nw3OXg3RdNoy3BwqfVagC56GiashnsVW3TgiFb
K42sMiFx13TAUfDg+XZ4lQ+SbcvFdVpZGpdMLeQylElMFDdQlUCoPbVQlPAjSzvwuUfhIJWgXy/7
+HYuak68lVtfgBSX6Est9zBF+GnbMFM48VNKm9eGx5mbsTpU/Z99fEJJdYKRH0CQlPpRWN1kIH3l
FVsRY45roMtQBNIu9ONBdaSwzUZIdU1GfwM5VbH/VqGMKtt5FpASWZ5DwSKBVFXql7GTVZzeu3pZ
zcOn3kBxr/d0v2tBGdrU2G783kLXIfvUJLgvUD9H933T9b6dT03LmVwlhNL3kPfT9DHVigDwh1jV
wYrbz2qO5rWUCODvFeQ57Rq7roN4MkDhaBhAXoVa/dJXcdIX0M3IeBXvZ1PI2b7T1RRPwBAJA0h3
mraGSsnEiyoo7qANV6CAgfPeWEU25NqPrmqFkmAHxxzT6aI/t8gd9a5Vn3KlKbSdCsa1XDlWPMfJ
0X0KMV3+JgmjduKgI1DH0/iUJ6ICnspGn6XgNoh1qd5HZVOnO9BlqsaBD9Vcve36XoP6XZUawWce
G1md4/TGurYV1TjmP+sIHwN0t7VUi2Y26hr4KDF52YiSaehtHIe3UEPJA9nidNwf8P7K/Tg8SyGv
h04bauC0H+ccsm+6BuErp1MgEJlthpiPmt6WhLrIJ7vRcLV40ycsPhBHiPET3HwEAkwzcQymSnHg
G7UqdgoZnNujpcTwyBHamhEUiKvYnXRxmnLDDUEqXYwdTmYXTU3tGpzU4X8xWz6MIwVNujmQmn2L
Oov6Q/LDMQDhpT8qt61u1M1RqYYwKMy54cb8ICeiUR5iCOSElc23GSe6Mqhry4dS4ubksQDHDMgf
QqGMyl0E9l9h1+GS+fd8MBjxM0h2m/wY1RgPuy2qRiu1bRlhWiDFN5dF+Zsfg3IK45laLmWmBtWA
HEJwTaQIJhg7cWsYwcEi60K/CzkIjjH6wAAmUsldGFU9kXkC4Y3iCkd5J1viTzLNE1mtg+gyNgWP
d0UT8QIT7bbygl+ZpmrxM9jVSzkE104RHIxw3gnMEs+iWK2imovZagEThoIMJMZ1DMtNI1h/x+QH
GkJ70aoeSK8So8AmV5vljg21WlY4KXtkxRcB0KTUGC+EPdkrM4u/TaEbN3wTzsJxaOWH1iRbCXs6
aVHIoqxSSRwP3ncplWKsEi2AN141CUUlGU3iPKD71I3qYrrbYxWyllUPYhZVRwR7hJhDpcLxvKxk
CUqrPypH9TqT6yFWKzrRjj9lLwSzWN78of7votVO7GL0DPwnkoxKK5WYzKovB3ES/CB5uv6s7jDV
4ir+vrNHB7Nh53qnVG387+z0a+WuXFmmVlxn3SiC8vyD1FoJs6SEMcA/gIGthJRXZqhTW0WdKORp
8IPQQsnQ/oUuj6N5ZGybvaRFDqtKkFaFOg68AERP6RuSGrmP+Vv9w5BjkNgjwsHQqgG3+7WXWbMC
/kOwd0mwpOnUipIEnCooVH9U1QTSj4AoqVdKZ4J0vjf/vSXCpoVYHG1FlBuvb+AojNAN07QP2b/L
0ZblpX1UP35tYiUPhTTshQ36locRBI5k7YPguHlHMEEHz1nGW7Il8rCGYqHZx7C4zPuvLVI3fKw4
tYQuzYf6SnoL8jOigAHKSqZmgc27uJM3aNLaYLofQXbAar8tvTRso/0EFXMUq9Govd7RCRqsXQTZ
kXjbbgdIDx212/67cju4ogs9OIzq2dG/1d+VQPUGZKyi84qugh6GLuZwiVG2UQQx1X2/l5HZkUSy
fwa7vMm+ActLfW2LutRtMjZxGvQf5xKcq4MLrfkD0uIVKwKaazKSYzBRYczkehdrHX4DgrqwEmwa
j0zunklpN4yDsnQdKEQhz0dNEeCuBWigUHojNwLxo35pJrPfl+goDCCsdPDghZs/QMysHEzUB8kj
S15ylMKulxVFSdfouYCroHvzvngNbYzNdB9kShoSaY6iF/DIgavfGoyVru0nqlxkhp8wetO9RL2a
uXIwepxKUiOGqBG+msjWml85/Chj/NcM3T1MuToYuW740F+F8SbaaDdQadBAd4XyGzLAzNW/+7cs
0puVKEK6MkqflXTgQPQ7ADKue2lkJyDvrkG4y6HcJrrRi6KafwAhXRaJYBSjL2AuQncK1KPXX1KH
pLgsNSMOKAHqpEfNmTBcXh9YdZslUQomYC4NUVGfgWhdnfkBySFwJlyGPhCUvODKDhja7LEyiFm8
M6GAq9/xYnXUOfW1SO7RocWWCm79I0EYiPnDlxqlw9bTb/8Azrl2ES9WeS78X0SCnTLzM4SzESoY
JpnhBxYwAg81CU+Yi1u9C78XRxcq/QHVsUgh56V6lp/Fe9UjFv07f08OTO/NXgvUQA0eEpbp5buO
iiK63XBrcAKofl0fmrgf1bnj6zcIS/jFmx49zBJjUm754YgFwoSLcaYlXYcCXZywneu3jHuOUPtS
oA/FcJlLC5j8w7wyWs2gIzNoUiTI2UCzYk7ffBCEPc32+BjtdBtK5F4EZLqLD8aUnV23aAiolhKu
fJoWaayLqCm55C1A07l4iicWhfBKgIIlEbZpbBq4fWkoV9gJyESj5I0PEaFEm+YAtohHCPXtoBNq
JUdWE0lYRuTX9qgrDY5kiMHHyVvl9EgSxXty5MsjySGJUSjEOzM6vOz5BeZCqWsN6VxookrJGwnI
fUgTAV4IXHi9J/lHdxfueO3p69OyPPA4hTwKvuBeR8pMByaBjJlHoP7eRkG9A1FlMIHCm6+df21E
x6CCgsyVEE7QhIdtB7yCj0qYVEMFHIqR9SmZGN2d5RsDhQj0kBD1YzYJVW1658BVBA174SR7I6DR
0B4Bhh9Zv2zHcMuQxwC9del1zC7d4ujDLC4ayAVJGLS4bAYUk6Ba3JwIZ77mxm67QTv50DuErtW3
uA2rdb3E+1EGyS904Yd5ROoTxKxO2lEA/UHhKcikBAvVaaA7WAMfCz8MQW4EXaD/MwQEJfS1S6RQ
Q90wJXu6J33rzh32fxBzkRTmquNAmaFuW5MrgE026YmkH+Epc/pN7VR7wcpsHhwSzGhkERhQ5qiT
0mTJVECp+hRvuRewmiEWn60G7Imst2TtSMoqgBo4HYglFyT50PcRhQiC6UT8gjxg+og9bE3pnjCL
Iop8FAarY6ZWKyeSUEcouG3guV10+WZolOrgdPhQRjd6R48FhzI8Ama70UeXRED/XlX9fPYvTVIZ
R1IU0ii08UfwprwQYJ/m1GBScgQHWmE28wasfD8sEAoAaFODmoN+bfxGyMM2jz5CRMolCkMN2DGg
bfsXQ0i40heGaG2KPK+7rEgjhCEgYhbtJrJI6pYAP99CTajAmDMzllxUviiTVKQMQVlkH1ibZPIW
CVtBBwQi7TNbsRX1pm8CUQhhXetr/7wc7IJZTJUQ5RTAxxbA5XzoGuis+u/kokNxcNPvhj0Ui2yO
5aXXDuelIeqq1+FcguHOeOc93eOffwkqBFsdbPxwz8CGsdqZa+4SFT0cEwP0rBIuxLW7BLldM6Ko
8i56wgvqwZgGmj3F03YEn8VssJOvQzmyK2PU6kZNTXkxJ8ZQdsZR8d1sS2Zg2eta2ccrS5QPw/BY
gQlV6b2QkY/WD1O5ZZyIFdePaAsE9QjoCJqQKjsZw2QUcyS+DyiCTk5odfBhEqapyPg2cV8NqFnD
DQkmWZ9sEZEAm6DjwQFkGeEIJnyvv5gvFUEocPy7AiZY/0GLdrLMgH+tbR5Qnhoh68fDRncIptgo
faWZsXngHpOguJb86xITQiowcKD5AFzgkl6r1vh5zozh3XjsgKDLHgSzssRTtJUQsE5kCoARYJ3l
aqiTB4MgHcdLg4FQ2ifyGvrKczq8jy/SWdRj/C7cEF51/458sAjseejdowECqvfAynfTJrZQ5b7V
niqHNb0lrjznl78L7TbbeRKLrBrI0dlDXd31d+8qzg8Uyu3I8e3yprMrAN9wC1NzN6LezPSi5J59
sRvG4ggFrcIVw7v6GluqR8TqMdSl2wD3mOlD6H4o9wD57tgAzWX4ju+O8jNqYoiXlmU+Ix7qJGqq
d5K4RhtIlVnTabTChzM8xeYfvr6ky3MM3nIAbyHkBaDGEng7NaUhzcm7oKHErX9Xgsevf/7KctCQ
MABfBBrEkBZ0VBVYHv1k1N5ad3Yh2ewEjroNPOjcehjw3zIfh6X7hPgN5sSBggBRN5Cn1zc/VHrg
P0L9TT/MrgyyVchi3pJAidABMlZ2Xc0AkkdBGRaIZQDCQFeD2OzalNKEsz837QsBuCI0w/UcNySS
zp3IZfH8XTu0sy0ZqThIg5G+YiaWOo2tr3DKII4vSY8aKXcTB71Tpnf/fkHgLoQ0EiargG6jU6yx
9sWuTvkX41HFxKRwM24gjgvhDcTQN0zuypXduzJGDuZFDhJjQBPiNvxL9FxvVZTWEIO9QD8Oejqp
xQzXr93Jr+27XBn1qVo9FhI541/ibfEgAaQ3yHfGgej+DTfcUwedeRb4mbU6CuMpt9MQTwn/Ih3V
HdhYdiCfeiQbGe7YGRZ1xZaro+ITDKkZSoLVaY9kwq86EFkw7kAAgOHuD3If1tqoCKUDqqmvc/4l
QZtRwtp0WzwO4DPG5BGbj4X15eggpRA5zsdGEmOdF+0gubGfXEi6oWTzB1vJWBstnNLEftNx2Mro
mYgqxEcy3Z7tDQ8caWxlQ8ba6EsNrcFWHGEseKtBjvzLmAIRRQiKbCK2v7rOC/45JmR2HwE6XhZa
xGCsxMJIM+El08FOQHYz5yxspxVnBEJup6+GvQnBsMrwKqur/G2Wnqxop6rtY51/kT3uxX+uQMEg
/0ghW9eCJtDkti1rpoKc9t8P9/8uE71w8GwhXJeo41nIXS2MsCdmnig/xoAH7oUxBySqMbtRYo2I
UYMj/5hDuCkKkJIjwg3XfgwYWSUPBiQGZpKhNUHSrSTAIjWrqLGvrZWhtJizqUKvH7pfdkkWhIgN
rRiU3a7ttnMVAVwmozBAajixK3Vuj6hacMJdoruMb3gdJSyNUc4aM1UAcfDySzeBTXlGLhnnoAvC
wdFN0a4Pf8LQs+rVLhdI+exCj+MRkuEvQWrqYJiBXHCCnp1+9E1uR6ZH/uqgXhqkfLauFmHEyfLL
5OnJY2/zDhmr5O/a/tvokDedFeSubKqKxhIRh8Wxwajv9RfUi0bJ1TY61X3XbwllHK92w4bx5VYu
PeEJQCokoYWFXOLaSJI0BaQxk5P2KB+CNxKokMMCEIChWeoL6c3HaEWyHtyVcAVNSAiaIY+A7Afd
fJHDvs/bTHmZtc2IcfCAe+urV8bKVu75lQ3iyi8CCC4dE7ntlBcQLGFmGUVMaTv1W32fbWtzfiUJ
8ziYkFPRO1f6l82E84W4Mk7dPmEI6ypSlZfSJkntmRvY3xLiOqhGt9a04ZlMPSsvExhXVBFVOZQh
FnXUUU6jZhzD0+Q7kyOglNpuuo+GTPL/yeD78gNqPCH9IxVpDAHSJX1/EvSOT6qTqn8vJVvW3qKA
9S4sFwQTIOA6052gtELd7zjB/M3c1igMJ7fgg4c8DKiAIMXgzK9/cLmX7vLaGnW5swliWmFHrBEH
Bv2pG8S2UGLOXFbJdnkuNcizgtIQAkWANtDtvygMIL7eYuvafSHsteShzCZThiAV37IOxcpXQkUd
k0ogaQRxMl1gGfpwisN0OOmF54935ehoIaPTSNW+yEHHiNuFCcrzz1PQl0EyYN+CTQZMOARaMf2V
OYQcA5zUs/n1rV5bEfTIQH9AdCNwzK8vddJqvT+qMJd8T4oHFT2lmJXlLOMRADoJ0Y5M/r1gnIzV
UajjHiNXYGoJwAwQOMFPIhCGeBljdArL3HWl+dcGAkemqGSWBcUiylOkvT7pgHWdUuOYJLdBBto7
wJOObVmbFQZbat1KddH5ehfXvhoyOAk3l8xgLQ5GCYty7Xen1lZrk1TTDSvYxre+2WPkkvlwrny0
K2vUGQnbuEhSrjupiRloiIHQLrDR6DkBG1wUJuEtr60B1aKvF3l+RK4DPQRd0Mkg6lWQeqBnsVQu
5Se57U+Yx4DHB1/bHXCBiLyAJNqLTrbLPMRgW8nybwzdMlQUvZkrX/Eq4PQmvwFoFdFUptLyOgGP
DTIG/ArGBynWGlYPXRkoMkduf/p6uWubDFQpehYobwC8S50jRUiLCuKYJwX3Lv4oEjgXFsKMZYL6
joLRZLnQDqcp3voxUKPZNjCY0pTkh9Bf7XId5Je4eLanZghLqG2eHUqPLxa7BMLDKWZ8SzLW1GP6
lJVIUgOHy++to3x/0RdqnebEpOQ2Nc5H4gHMSfrvSY7RNd/JDPvrj8U0ScV2Iq+1+ljha/3D8cOT
UazOHZPNBGLLYdPm7v+nRSrt6fQqMPxmODdAo002bglEFnV2fStYEiwKOaMPs/ohMVgKoAuKUlBa
uf6QNQDQ3QCDUvwQ+Gi0GjpjE9eOI9gUMIBLdJMwSnZtIEy0EMJq44mbbkB2Z43VQ42hZ8a2kd+S
Po6XRqizEfSYL+GD6SQY0LConzDD8r2w+hvCTzZJ4HD5BfP3H0SePVu9toOXtqlDkmtDW4L57dQg
frS7ZwXzeoTZkj/6j2jJQCBqx4pNqHby+TWCjiOKyygigtFkgRCUQBvW5tPJ/6Z7xEeiuDzuwhAk
hT4wif3P3PINu2K5arKJi03+bZUGDCpShJGzbDrp8mRz1a4swY8IZNGcscIHav7x1/pA+wYNKKBk
l9irnFfyceZE3ALhhejScE6BIWsQRUU76WFwMbthpa+9U5sE7GCgxtJ9hvcFq3Wztt7L34K6GnkW
oYwqiqf2JUYHdKNtYvAPSbcyGiikd1PtZ3S1md92JbARL63SsVM8o+wziPA5g0MEXcd3Etbo4Fkp
3MgVWIHN2um9MKeSwOfCkXO6GDXQssbbd5YAsiTI1lmzR/ro/Wtpxd9YDapVp3ppkXptIzAaZomK
bQVRG+8kTl/ugkONUFTehKOpAKbDCDHWPNClQZLCXCyxzOVZ7bDESLjnBjf0v8cSw22fk3z6alya
oJ71GlikAljFEy9wXqm2jxFw43P8Pan2RVXb01zaQTGCn8PDaJxZYNrS+AyGWyUDc2M3uWL6ChoK
M50qJ68tvwF/ir4rW28ub2TjLhVkOwr2fDBuotFt4mfobmnJQRLvw/7Ez4nLaYozaCJj11adDBiT
kPfzmGtACnS9bVzbK0Xciqg51IgGmxkcUYSzOzXBKR09pej4TszTTw73ch9/26T8eJL2fTljH0Ew
sBE2CdB16Cwzu4IUNcU//gXAf5Q2SIpC58WC2tdzN4lIHpJb+U387LzAke96i3c7N7ivATriPOgx
oLeVKEwdDaZ16jwOmTZi8lk8BYMt70oXEz6di2nPDDN4FnLnQ7EFU81BMuP9jJJOkJv5wPi2q5f+
Yv3UceWEoCnRTTwNiWgq7VsUMoKK1c948fOJ/YsbN2VdowgdYQ+cXifpQRZdowmcsowcHom0IFn6
9JMRAaxe8guT1GntQ7FSC2xq+0EoZkn9NjpEDmHJQJ5GsKGRLT58bZO1i/RhRY9XELFKARS6pYox
4obxmagxtF/n9ExtDtwKxiRp/G4V5bHKKcQ5E4EjxNjSMXxXTcFSAAJFeRpDUyWSQ8MWWQWDtbVd
Wqa+YCKrsR8UEi6/AeEVbXMGUG4hwgJ8XIwqKrNRTw799c3HCkEtBr5lBUguOqRR0NOoO0M/P3sY
I0GXPvH8De/mzrRhZvPLw6ITagVgr+GYiTz79fkcO7QBkjl7hdJv6qoqer6xrT30VgleTStzlZ2I
RhGL42O5pTAKWZmzRAYYXahLl/USpJrb4rXSMBxdbxT18evjuPKwXhugvpkwzjWmuIvXujC7FNzx
ghnbpM7Dp+i0/QnYmwJHk/NpgCkaERqRocaIHXUDhKLtcrmeT4BUuShJ7+Ifv4Y54M+8ak9U+7Jj
/wf0NMvvd22XCrkxeS8lyjCf5vBhaiLTl37W4dPXu7nMKGDirK0NOAVmCKmvNUlyMI0Jfyq0wYmr
0mrTbj/MkoOG3J2qxw9NCCXDr02uvLjXNqkPmHdKKRUhf1IAijlOTnqSoKOiPmV7sJgd0lsOxceN
ynBiK6fGEHiw3elAQCi4gNReokptyHXAI5dQPd8jFuWnaI85YhTSApfVaFv5cmATQr9E0kH9uKj2
GHVeT30vnPp2l1fg/dfcRGd8ObJL157EALENsOygEQJ4hKcud9EnXICR6ZOYPQo+rlonMr4TOdUL
A6gEAsUBwhkM9F17jzxuQ8IGchqgNlP1977qxcEBJCb2vz8OQMH8tkN9GZzAFKJA4kkSQONn1HjU
yIz3xxTY6af+6/tAzMn52ury6cbuXRilkp5Ca7lQw6NWJN+F6C6MfMsXMXvA3coV/pPtRODpzxb/
z5VoYfOf/8GfP4pyqkEb01J//M8h+qiLpvhs/4f8tf/+b9d/6T/H8mf+2NY/f7aHt5L+P6/+In7+
P/btt/bt6g9O3oIK4r77WU8PP/8vZ1+yXbeOLPsrtc6c9dg3g5qQ3P1Wb8myJ1yyJLMHQIJoyK9/
sX3rniPR2uJdntmWTJAAMpHIjIyAbM/wa5D8lZ5+8//6w3+9/nrKl5G9/uevZyoI2KJuX/OSkr/+
+6Pdy3/++sW7+P/ePv+/P7x8avH/MHtNiaCHvPLf/tfrEx/+8xcqRf9G/w6Sv4Am+SDbxVZTr79+
Yvn/jtCbiPPrxI6OToC//kVoPxSnUf8NvBkaIIAvghWgMvnXvzgVpx+5/wazZRBFaFNA4uDEjvDX
/77d9f/s8P9ZGMzGf//+LyLaa1qSgf/nr/e2bNin5qgToHa2Ly3I3vUZejF3oV9Gj9qn/NYPXZHH
tt+y18+343tj/meMmY1lNa/Bw9LJI23viuYx954+f+57G/7nuTPnoCOV+0IX4QHcIVYyFcOaNPVO
N+E3vyqW0lLnJuj0UW/CX1Clgmhd+OUxyESWogXLhRgauG2AJ1q4vp/7jNnp5KGKyDqHBQfHH68b
ad9l4LKJQTJyD+KXpb7z03r+4+/+mSv7/WdIR6BBVWSYq8lPPPkoUDny+nJl9a9e3yafL8j78/af
QWbZgKmyQiNo7PBQk3Cdd6hwQGS5Ek9uhjaTDupezt3nA53bUbNEh+9MghjeEB4CXNDXUw0WnJCJ
fuFsOPP0efg6RIL7PsPTVZAVm7IIedqE/PnzVz+zn9yZT66EY09THwQHT/T70e0eHNat3HopFXzu
8TN7lqqxLFByBQc36K4ae9xpN7ox2FI+7dzjZ6bMeZC5FbidDi5Vl5wbGwijg3M6YuvPZ2emFfH3
FppH8waPVBix3D+YY+IJqBjDLGTM/Me2+6KtjXxQu3KBYPfMbnVnll2Zna3A+uMfCuJbqR20j2E5
XBVZhnjQvhu5E8Yg4/kzI3dnRm5k40AU8OkHL4uQQOrFcyDZrU3wmQPLF7COZ4zcnRk5n2TUOTUG
obQ9EKPVoF+wjpaCDCz3nBREP0th7hmfNcfJcV6pRqjT5ziVFzcUgQQIrAAm7sjFxM2fn++Gc4Y4
M3MIstYqpBhlABt6POYhj2uvTv/o4b8kzt84dpyrAxAj2Gk+vO9eVzZLPMNQC08/YyhzyNvgQkCx
qPDqjezAToS0hUNjxpdQPWfm/1cO8+3LN1nvmKwMDvnwTEAxNWjk7otHHqgFQzz3/qeB3w4QOcom
I/wIoS5EbySvY1crloxmviRdf+4bTkO/GQINQ7lq8wi71R7JxsjBLFV6QR8D4F1t+nAJHH5mEzmn
f38zjBkpR+LVg0OUTRs/zG8bkxULJ8W5WZpZddXXNMrLLjjomqeUELrNqb069Y9sPt+k5waYWbTd
TgVi7Tw4lBm9UaVz3xl9ETe8XfAYZ3zgvCunMNxKtZPhH6oC7GxCXhR+v9FjlkpPXjKIbLhLyb1z
yzCzZeAGKjSQZP4BFQPQIPYMMkB5tdACdGYrzTEqsnKY5avIP/RcxS1jD5MeGhDRWSyGUs6fLbY9
O7mNgY2TQQL/MJneQ9Z3j1p4TxOHZfzRWv9qBnqzUUdaqRxZM/9QDscJoLXO5akrp+3nTz83RTOD
Bh9mzpAd8Q9N8OJX5ZUSQFOCXD3IuuTzEc7s1XmNoa5D6pso3h4Cq3+yQZr4zaJd+cU3BfvDEWam
PAnlkEliBWiRgdTXIWD3ldpOdWYtfcSZI/RXF9SbRUDpm09ThY9oqtsxtGJQmsa93cYOcVO7Wuoz
PzdVM7PuNctH12fsiI4/a9P7mbNx8tDZRH7Nd5+vxgx49HckNQd85s4wGML1mmNWnNgvtaLriXQt
WwFSUnyjUwZUicm7iyZrZbeCjDVIFiNzFCxWYRleRZF2ll7l48+FFvN7F9wGlUTTABkPXuyt4R/R
MHZ7Dc2XmO8ycCX9H+TNP/YyyGa+H2kUddbUJUYCa0v02Hyr91OWhtfBij87P32wLYJ8oUrzHwtz
/LH7BOTi/XBArXUFzTFceBFc5Zc6rbpU2glEWeLn6hJCIQBaBRpgj2KrF8C2575wFuALPhqBT+mI
wILdebn8okd+v/A5Z9YpnPkIq6S1tnHsH7pVfesDlsyTX1JOqLk4CVrMU9DYrj4f62M7+02GhFh2
H3qqHQ+2Ni4HFlyPVb0Gg/+jH7KVGnz+R041CGcuo+7p6GdRPR6cLr9yO3YvZX8nHZMuPH8mofuP
mc32Ns+ARcsIp8eeONNqCnLQBiuw6U5Jx2wCJpiIUR4Hga6DWE29jU4nQoxdx9zoQkvDve4yFcVZ
EHbrrHaLOJiKKE+NQHTXpqPaA5TJTMDQs36VdQHvYgs0v0cmO75UR/x4D4e/5A7eeDzQmuoelHv9
cSgckieAv3ROHPbCeEQ/WgDGZkIi/IMagiJ2+9anC6HNxwfSb1x7zKTTNAShPrT+I0MlZRCrznP2
ZbVEUzKr0f69NHM4VI3jLeo80hz7vltXnnPl6C4GFeR2AnluwMEmHEYXErNdF9XecC6GfIpHG/XN
ftr0oCmKxk2Nc7j0jVtNBIlDr/hvvvRduvT/kHabs1iVEIkP5VA2x1xacj+4nbfTIJE8Vq3BFg78
WVHgn8+fWTOySbVZG6w5mlHFhkuVVUaelE1g7nzi1WAbP7Woxa5yhkujKsRWTblQscQEPdQyny6C
xrL3ypDi5+cmf867zA69ujB5IHGsHPrxoNwuZuGjBm/r5w+3Tvb2e4LrN7ZNRXzjpPc4HoQUwzcE
CSc0b+kGwFYM8hIHkF6jVaje9RkvNh2QbGnH+iVs9sefFv4qBr2xoSJDdnOgrD56RFhJiZz5Zsrs
ZiWokAsOc4an+mc5Z56sHZiBqmNEjkWf199JLlgQR5Ggr3bQAUDlOAKM61a2Kmgp1zLrzbUbTWQT
uL3zkHmd3rvOxF992lgkHk0D8BwXnM9oHBeO93UQDIQ6Bau9Q45SzA01++yR+L27L5i0eFJEw7hU
lj5j+POLtw55yAo96YN5095O0Lv4CSqae/tbR0GEAfx1AW0qtImgYRKq7p/vjjOH5vw2zgtfZG6J
IYkDLh99lXG5EJKee/LsOEajdkltD9z3IJWOtXvjNT/+7JVn1qsc8D0PBdj8iCdXRvGjbJs/uvOh
zel90NJppfLMtfUh7y/tmsdZd0lbmUgbyP4Rnn8JeneKuT6wyPnFe+RjwQrb1AeVuHt71aRoqEyN
W3boVxQtQdUWyIOLYNeBNmGJ6evcaszu444cBpf0Ls6U4GsHL6CWWCw+3rPhLx/7xsBzL+zNxoGB
N/0V9OFSQ/4s6HWklnIhH784oAzv10SEJjdLt62PYU/dxG9s/6I3RraQ6Tz39FleHqTy0STQEXCU
/eAmNGhWDHo+C57342UOfznkN1Pj1b1ig0XoEVfXtdOacdkgcAz6Ve9ceeFjJhnc1B/ewedig26u
kVsJW3rMfTeGzMOKGGFMF6vCH0elaOt/vwxIPgcjKGwRzPXbwjwO5VG720FCSmJ6+dysz53K5sxh
EFXqYcB8HVt38p7U5HUb6TNr32WTsYW2QPfYQIzjaI2WAaS42yARHTqHwRrxe31GN6Tr24WrxJlN
fSpIvs2MkVEXPrpSyNEcuq1wm+uWVk8eia5DBZmAz7931hry97E1r+BDt6Dz0OVFjyet4gZ9Lwg8
QAMRrC3QaISpBjZV7eRGbvoLJAEBgvp83Jk80D/jnmzhzbbMUNaEj0NcPqQjNIR/WLHYdEmOdpRX
GX89Hi+d5On+TqFr1Yz72I7vXl7EwplwJho4lXPfDt13dHAiWtGjrUDrTNB/wkR9Y9ly/fm3nTFn
c+YsMs0yx9S6OuaEsSe7tMh6oMJdcBbndsXMWfjMzBAxwRUx/z6z9yhTJwVaAYXvLGyJc9MzuzE1
yFxbucAAwlAkaVyIr+TkpOxu0yWf9PE3oEj+fgWKCbgsB3I3R+WNqSzzxNHtauivlbj+fAnODTBz
FBLNZT4Pm/rI8wvR8zjkJAa2IhmIvbCBz40w8xOmadR0ALj66Jng8m2t2EKsZiNLm5FuYSE+3keQ
B3s/Sz24yblfCXIMQ3oDjsqt0bQLb/+xIwVb6ftHqyKStLBRJzTC0U0b1VebvKr2SqxYEa6EkRkL
0eTHpw84It8PxHF1qiy/rI5y6HbMDTZtI3fj2CeWLmLojiaUQdvAmfTCnJ27Z8wbPPO20EVtNdUR
cfXR5XYK3ZtE1GEKcr5NjbzFUEBb2M03hVctTOaMDup/fVkQzQw+GAOSQ3FkPAyAw9bQ3yzRCA+N
w0t5Ba3f7fNJvcpq0+EJniYZXglkDgRYI7NVk/yZ0YJf6/08D5mQpB5PKTwyXraeuaraYUuosfnc
ns5sxXDmE8axdnilcTfsAkHveCfBbR6MS8W4M0//reM+bG0nFIE+1CGEVOwfTjUsuPpzT575gQzK
qcEU+voAPpuYl99b9+nzCfnYSQL4836+XScgYNNA+J93r1lHYho9G/bd588+Y5zB3O5DpzHI0EQH
1pjx6LDYyQ5jzRPZDigHLKQfzg0y8wChx3tdZbgY+YOzGi0R9/LSi9DP6/bxUC/VTM6NclqXN6c8
nQYHgTPSeyHus1H03IZQZm5l2pveylZ0AQp/bpTZgS656Y3VhP1jMQOazF6L3B4/9jV7ISDWbTq1
lK084/SDmaFLzkmQS6kPJyH2kLG94nTtZmVSLx1c5zbszI5FV1fa454+QDwqJUWbZv3CrjoT2UKu
+P1ayEISljNcvtxN9hOCGeqCXvBUrqKf/Et4oHdLGJSZEOvf7nDOmlOLqggZx0DFbrDRWTUdA0hK
k5SkGipA0EW+8vbtS7ju1mSzKDNxWoIPbrP+zNJh5AJqaNgDzPNXXZ5tB2PaZmO7Y5VI22aT+3xt
23o/tt4O8m13TvbwubWem1f/tCvf7PGmgPiWkeNzgXKa1g6EkP2duYN43rGPUQZIlgrlZ1zObwBw
W4mqHrE1otwDRGzdAS9quAvn9Jn0FYhP3n+FHKkTaq70QTi9gSZ7bgfojpLlEYpA2W4CpqhGlOaW
X3vP0GspRbDTOYdW5+hGqet1al12mbxwSpftApqhZ6psvNNNWW1aMyNHu3CAN2tblkaj3cCAnDa1
e2m0ce+xcun+eSbd/1u3gU9qT3JofB3AcQIOTbYLwcIgNk1a73Eoo7+XpwoCP9ZK7MItAZeLWkqn
nLHcOVzJnKLJZhHSNh2E2B7Ztbqo7+3deFXvgn39rdmXd1ItBTknx/bBZp+jlUQmM68H++/Bh2Sz
/GJeVHegCNyFj+GWXiH+XNJoOvdNM3+HRn6wYmX4pqyqU1mA/C1fahicsUH97SXmECU1Vgb0IvHs
4qjX/sZ7rLfONt+Hx3JnrrudAIVrfbXUZX7GduYkZZ4gBcsLTFheXhjWUw9C/uLlc/v/8PABtcJs
jsCSZ2Ap0BNcFhfOlF0Ra0PtHnqW0Amflhbiw/c/SaK+t07bzJki0lX7bJrMfVjZ4yaztMTZJqqF
DXxuiNnxME6QCHSmXB3qQKgvTdEZIva9EskVUjZi9/lkfXiAOpAVeP8dQw7eL2ZTfnCzwFhVtHzU
doszYkLVuVgKVs+syDxL1NVjHSJzoveZctyD2TbtZQCvsDV4huuArqAn4479ArTl3GAz7896EBCx
ytF70tO18oxVMCEaHG5oW6248fj5tJ0bZBYRkqYRSDWz8mDaN6F3Z7AuhmZmTHJg14alCsaHxo61
mZ0ATHU1RyhbHmhWHgwVfAnhyj9//3OPPv37myNy8itoDno4fafMOpZOs6eNvXDTPzc1s9jPNEAq
Rcik93X7te2OvXgNJiOOypcoXEKRnRtiZuF56VWuhX6hQxfd5ZCELAGQ6nHbL82jbILV51P08cUV
0z8zceYL0ZjccfeohCeNwNsHYS1irYN1b05oU5bOnlmSpR0RRxksScifs8iZ2Q9BB0brqsj2Q9OD
icYO8ph2kV6FfWesSidoN59/3ykO++3IQhJ4Zvkyq5GlEoO7l4Et72CfOLRcSO06veOmnZP3UJYi
JhjdHH/hinZ68kcjziLCYWgwIOhu9win7SmJiBdulVmQtO5diI4z7qxK2bjIoAXOM2sNufClZ1YS
PYjvdzty6xMZI2bvpy77MqDjC0XcckUER8yd4XZeZw8GdXYiytqV0fGFOPTjXfpbtqjqSocPIzeR
AZBTOgpFUD+vzViMVRtTt6lXfRss4Vs/Nujf8kcmoN+OxOzu3WE4trUH0JK9cJmbNeT+NzDATpk5
C6GJ2xQ2PqQERLBYNWIl7nM0Y7lpK+P8BVKU7JJe68tmlV9NC17k3O6ceZFJZ+0Emdb+oFjZrPum
KdJw9P2ERb1MypIaienLPG6JUS7Y+8fH7W85I7tkLu+ZRw+FW8md35bh0XIAfDU6FSWfm9zHpv1b
TqgkmakM07H2TeV/w40735ZhcYDEJ19LawwWgtFzHzJzIEUz+dZEsFxW892abgl/5kuX4TOPnqPF
7FH3hqvd6RAavZNMJc/XLWlEmpl9u/58jj6uf6ApeuYlPJ8LqyV+dyB2w4tYFu34A7cj8lA1EtBn
iAtEsRGN7pRM4Us+mN1zMbUpgcTx0XWYWEPF2GQpk+EdC+3uu1eeQPyGarMx9kTmp0JXINJ2zBbZ
HMYX3vrcxMzmXJC8L2qzsfa9EWYx2nKruELjcEy8YgkycWbzzHNyzsC8FrpTE261YEogU9p5Vex1
T369hP858xHBbOYnL8zKKShDbE8hTzb3w58yvu7d3P2zrRmcRn4TdvSuWQRh68MAVF3EvYtkAKsv
C218+3zznPuCmafi7uCOPOLBngUcsjZRXayh6yoSJ1RLKKEzjjacnSVWXRpwTB1Et+n01fHow2hb
f7iJTiv/ZnaCXDVhVATW/lQriTlymVCTvcnUn4GoTnwD7weQlmF2DiQZDlHpoaebpiPgnWjkWHBv
Z2Z/Dh000S+gqzA3DwoQLZ5bG8KGOu78/A/nZ3YmOGoKBHLe00F7t6p7auirrp//aOOEs4iytnWR
g3TfPIi8s4++m/UbFTRjCslNa+Fecib6mfPsVdYQcRDdRNDxKP2URs4ArKOaoj0PjEoltLmvcSBA
FGAEkL1eaj3/uD8MijazSaN9llFnCKI9yI+3Wo+7yQxuT9w7Td4DxMyTkboxwE8XloeWmNxZqume
+dx5ZtbDae2iKgHVycz24ixvL8uIXOSVWE/usG25cdNxHOCePa4+X0LL/FUv/iDAnNcAiEvrQHst
VpFazqoqu+HGHJ0ou5pkEYDMINRAgAGNMq2JxfS6METWJEHha3QbUdcEuc8QgCONEBshDSH4oU+Z
SMqObCu3rld+2N9NnfZjZdfGgVRU7L1mqA9+4RcxoJlDrJzeTsto6leiLq5VlHlJEFJAPIL6VTS9
v2JR1B5Z04BcyiLVCsC3L0453Q6d8Q16i8U669i1F4qXqPfstBP9FA+VOSVCVSoGYspKO9N7tCF7
GZum1+DqkaXEHvc+R/7Y022TDu5E0kG3F0VXfKkK68GsRzBpuWgKLLi1q3FMJWiBf8l7DZhsXV5A
mt5COnEC828R4q5hRDoWgh5UOd74UVOuSkMebFKHW1cGdONbzW3l2ih+DNMuY3xIkGV8xoXPjVs5
3lqdnmJaoIdLjVquCwfkfW7djRehkDy2FDpl/Ek7KfCM+c5URZf0k7uZ+v6aiuBFsCaPazd/FlX0
U03oqnZE+7236n5TBkEXN9bUb60WZe9eUbluGjStcLduE5uB1ttrpzYxpmZvucNBhNJH3SR3tx1x
Dki0XzfmhM03TjR2ecVjZ6xB2OgZCrNAnwumHsGsoZOhpGpVNvgTUeGFU/tOGpDxtbUi96ItqwPC
zgsoWYxxMxVQFqsKAy0VLbgJchPAjJFbQNc0RtoNbhQ7bdClDc+KJNL0rs6qtXC1v4pIACEcAwtB
bDnGNNDQFKqZB26sEI0Trq7XlrTH2BfNI/fYizWpr60zYDKn/cBAgRrZXy2Jcu3gdTtcM271aKPH
yZQ/c8CNY9xksX0r/86Uw49IjkfRlCjthuF3UI3eEI9e2bokhypr8oQKE1BlXqEhrivXwgDzE3Og
TFuqWyf3ftJWID8P/Gtd3CpZgZzdnS7ISO8iJR+l4BQJ5HxcRbpCZF62D77CxKAjIh1zsUN//4++
rG5caW49XhtIXtnWCiBSdN7VxqPfQBw2krm5QxiZJxlBn4HDRnsdNMUOydv7Judgny8pBCYdfiXw
5XEL+GDsTWANLbz8yjaiIyCyiVuxYAVV1g1r/Da2hp7FVmHdi7I/QJx5irXEfAehcdfy0dybpS1i
l4BXwrCnaOUMkiXmYOcwNGNdEsQNdVPKDcBr9EvAuBE7TePFrW0y9KppGy6SRAkgT3RFOvRW5jnN
kpAwnqJ7EWUVSNivXN/QiP+GH247PaseFySbNmRFB+/gltG3kQ5bMxyCOBuLMQXBwYtuPLpyPbm3
u/prEYw3pMr2ObfANda2VzZeZeUFPErCYtyVdbmt6HSbGyinh+qb1Q/o+g2hCcv9PrFldUVtfpE5
YifH0E7dWoj1OIYmYJw9xDOHLogBUdZrzOeB1PraUcicZCBI2dCCP2SlQsIRHEFbtKtuDRNT3fIa
GFOl1trszNil5pUnnd1kAYbCplCg46cp4rDI7TgMiiI+JS8SrwkctJPpq17nKLpoOAVfjxtpQzyu
ccILJFR54kvLia3OlFvS+g/YigABs2BvUhKlHLwt6yxTDEXivEuQm87RZuPaex26KF00TdJ3E700
Jq96rMd+y2qdfSEultbMFUJWy4DG0+CtQrfY1FSCv613DzIMjbT1uPri19YOBCfX6Ju4Cw02JGYp
doE7gFhK5F8zbZME33YPCvHbyJ54THMKiZx8Qoe4VSe+5120jv/dau07qyEv2iiOBFBpI+duDETl
cChN/wdr62YFX4ctp0Jkz6vsEeILXYJiQbe1mQzgMxwb3cxFuI18tG7zroTgj5JezHt+aReMpG5B
f/AcHXnGUN/VE3Zp4ExBzEX1s8scMCvk1V3VCLrugUCPkbl9cNr+PmhcXELC4NskoXeAYAbJyf4q
4ArJh17/bOu2TgCof9WFHazbERBi6o/yqpLZFFcKeBNmneDmfXRl435aDgZZcT3VK1KWRuqGxEsn
A6UbRGPrzOdHpx+jPWqk7hZ8CSplgd5lYFWrLPowRfTKzE0R1/74WnP9arjyx6T5nWcOfQqtxD1w
AD90abCNVWQ8UVm4sqd8TFAbuDZU8yTr9jvz8ye0cQIpYqoN4d2qrOwXOQ2XmZl/HVrxxSp6AsiY
PjimiGJzcobEopaB/WinnjFlsYhM0FfK4EFXXpmMY7n3SuNE7KJJiuMX9TJCH4sQvsLjcDPjYF9G
OL5WPSflpilwrMpK7x1L63i0mExq2SGjE+rbwvBonNv1905aLrYq+ZpP0KsdaX/v0M5IWes3W9n1
V/YY3EcmeygyR8VOoDYjCfcOA11FZ/o7OVFglph+9INsnYf+vfLt+1oj9TiQy7zh3xwbTnWgrZd0
NSlSuzZ5Eg25igcJwivZGRB3sTTKewrcidqwEj9nJCmy6dTCcWuXplxj90Qbo5xs3IaaF6OemkSH
+FuXkyAOGt/aaZTSL8zI0YkpcHqV8CVxBxcBFcvQOBQKJ2dJNVI+HkUcEpLrTguS1JaBgy8iB6sy
cXy2xa7EY3rV3gSZF60hqGivgIZvt44cJZpj/Gcc0V8dq70OSiNMlcZZXJRRbBP9lWfTfSFqJ5Uo
GKeBtG8mo0ef7VRfW4o9j6YiG2pRclGzYUxEIMAKUThIGzLQlwSlCq/bph+2EvFE0uOOf133VZa0
IWV7W2VR3A/9BbyZGSteXtq5ui3r7t5lRb03PM1ApUXcfQhDTXOA4VLkx11UQdoxCZn/kIWhUnHT
WObBREfBdR8wCrKIbLwuFShSA9YTHTdivGnAYXzbmiXUVJDc3E3EFc81MbaEa34sKmojbmFyzYep
eSUgJq7iwajcdW+XIgE+gz7bhTkkqpD9hcH5+LUgAsmQvLaumDKC61zm0VffMh6koaZrP5Nelkjf
7jamoOPOKUacpT57EAHdmgH4NYmuo3WFNrVLWlMUhTVmzlbmdIwiGz1SBjHXlAuIbGpP3SH1IhFU
+iZQWnALodY37ehVSWnzB01PJI0FrhDo64zS0SitbTGge4sEoVhVSB7HbkfLhCJKhiyQe2ERz9oq
Gb5W4HJf9WJ66kvlxUPUIDLrOECGgyXWQTXc+yarsJFYtvYzv1y5nRmeXspPMkP5u2IKpzgTJkkI
Yul1Fg7emnRWmBhlP+xp0UVrY+qH1CC5l2Y0rxMLVpiOkLXZVGrEGSh92DJDOyM3DOi0F1a/JQa1
vjPk9o6+Lc3ENaidBE7eHImvrHuP63zrFiOY7T3Luww0OO/zwCzSzg6bp7aJ6mFT94J9tToPothu
EMQdk9FPMiDE6V1/xE3A+tk4KP12dcbQSg/4+NDmHNduBvXssq1SK3CzdYiO9aRUFmC9QfNaqA7N
kMTN9+io/eHWakIk03Yr3xutF4eYzpUb1M81y8pY09HBvQrbjq7HvudwihI4i7JBHG5YDCGsbhLT
quptVWbgCab6e2W4JFH9qHe8AWPq4Eh0Ao+NkbgNyC5oXnUXUQVUAWQH2q0ehRtH1aTi2i6CWGaj
ijPXgBJ421uJ3Y3w0VDUWQGDWq3R1P3oReUNa2mRKOyuhDQSdy2E5Ws6YE8UrnoKhNGl+aSve9x8
4nYYrt0OFgAHtat1b8UZH+4GkRc4Xtt21TRUpGXV3dUmrjY5NfgqpKo8Ol6H3EjU3/plQC9yPeIw
sr1nt3KilTEEOiVhXqyGBoGJOqkUuJnxaLb98xjhjX3pfrEqGcZB1eL+N3ViHQmk5Js81KlnRri7
yewVajMOgu8Av99Y45qPiL2FxekKeR/4qpp/CyObJpznP1spvDU+BRlGr9mBeQDCxgN6tOrOKNIC
jNE3QIjUycgRyrZ2UB8CGQ5mMpglScdKo4HHRK80XgmIWFtXN1Gm8pjVo4/tWg6HcarKZDLC7qr3
FeS04EYvdMbMxIs6HNq42K8gouRtQaBZx2D376/hrjPQHaiLXsBRgT17jKu8ewD/SIbyt67qVUdN
c10r21y31AGxrqhXHjWcdSn1T+K4Hi6WxbDqfSghENF/RfzSb/wob9d0ZNFlQOBpwfQo4nJoXxih
zXbKaifOfYKPkcMdGONDFrvm4KMHyv1uBK6+kp6Fq+6EI8zDB34VsrnrANiLK6ZZGlgEI7UA0PtR
C137Ru2MMWsT4um7ymTge3MKHpvV1GBBXbDGqkFu8oigqEtAD2tJbl8XOY4lHgbXng2fHODSamu0
kgqnRuBfDg9dlN2oKbtzqhF08qT6AjGEJ7/F3S+QlsJtwKS3ZLIxqBpLJFUBtyuZ/BE1FJztzIzg
qSjwZQ0Eh7CJcV5HTnFdOYa5Z7UPsaz6/3N2Zb2R6tz2FyEZzPgK1EiSStLpJJ0XlB7CbIwx46+/
q6L7kOOvKKSopSOdPODytG3vvYYc791O+2g6JJzTedpJB0/1ISW3rURmHLp/HyPpbjNS/mY07vxG
r5Mwp3b7F8WqPnQx4r7oiuqOG+McoFKNeRUSwuZ4CwQaIXJrgLm8sSBlGGiCA8tqQg6CiaQD/jDV
t33H2xNzGmiDT8ZbJ3gTpiOrNzanZsBIcl5E+TNp3YaDKtbQ1Cep9d4lZbbPjDKHo0Bs+IXEM1ab
R23X2nS4BT9O24sSQGBe6M+AIrgvohjyH9CThhCjLd0NSLATboKygBYJLqWlbaa31TiCd2HgANNx
Ym05Je1PZie6E3gC5Emmi3Ib82rEKnPi2xqplTek4nNAHHs4XGSijm8Ir5J/M+n6J70yxwBpOBzm
VpLW/jDW46sQmrE1MIw/9Jahdjj27ZaRNHtN2jy7KYiwHxstc4HXE9OOxLP1mMcivSktUuznuuAf
gnUZpLVGsw2s2auOTg8pQ5a7Zqi3EtPCSLl3W4/vGqNzN3MhxS6tkMvok4ofuyLro3JIkT+baofu
0270Ar21jGOetszzofsCLEAv3YT7uEjMejB5g/lwPcW1VAJQKtJTOVExFMhSAix6lAU7OAnoaLjD
HAZq/b3exkJ+WwUl1tKd5wlrHlJbuAk3ff5Ymt5Kim7h2yoOkU9uW/dTTo71QJ8b4SCYGkwPr//w
heyzijdsvCzFA63xjgaIwSGEA9tDdYaWZ4Pdrvz+pSaU3H/Tu4lh64wc+xm5E7xqkTvq6Ssy6t9s
QKkANAD9FWXlOsepc9i2sNp8r9ss/4kUUb3CVlmYAxXLbOpVadZ4Mkam0N4y3fgjLXfl0wsFbxWx
WOHMoJqF6UU0/5mX9WkezJti5m86tW9nPv+7PtELpWH73LMvZZKeNZPEnc05eii1DemhEG8x2Se4
hxl4iUxkzZZkYbfZSuY8Kew+a+pePxpG7Y/6n7Yaj7WO5NW0xlNYakGpOtgJwa9ukdUjELLOG/hR
af9cvdoXebqyoJZaUCJGNfTZDBNqPUrKF6N7G510ZzHD7wXdfW8ylMInIK9irqqEHh0ryzfxzNOQ
z8WHHZMnre2PWo8ggvTHtFJAXFhi1rna8GXup6osUkuiiJIMMYsay911ZhXaArcBPpITnYS5MnJL
LSnFUMjaoBzqTfqRQRAwBBzACkAyxc0GCfBN3XX5XWNPa4FxYZpUUdFSwqbBsy0k5AZ79rs+42Bd
NE9uUU8+hGhWMBVLXTq3/mXwSOZCGZgl8RGJHcZd38zlbgQNYOrbkLRrqLWlVqz/thKPvdSGoYR7
Q/HRpK+Dfe/KJ9zThjUKw/lDF6o8lrL/Y44IXEqtiqD0dZwgUIZ6O6TQOkuuQK+XGlA2Ppk80UzE
0o8jPQvomfGzdMxjYo1rEqlLQ6Tse4tB5skzUKfKx4Qi/w+bo5whn9ZEc5FHYydXAvJSR5TdzzQI
QI3lfObKInNYD+3jrMMXa0hZcH33LxwmqimOgcteZQ8G6vm6Vh86Nz9X+JDquf71hWFSZUWTHtl3
PNPJcTQTX7dqKBG9tjkP0u4Nxi3h9UYWxkiVF+XM0yyPEfco4/7Uu+0r3giJb8/2yp1t6fvnzn3Z
dB5tckj+D3WEx+bxXGCCW+WhB+r+ez9f2dOtXhh6N+sosw5O4EJrtySwy6bzygQvVHFVdVGDzHHJ
jdk9Wl5tboHFGo7Z3HZBgxxVwPrp5CR8m+GN59cjKw/X+7Q078oGxyW9j+Nxco9e/6MGiBTi4hYi
71RwvxrXTpKleVE2uTF1TT1zAOZmpIVyJM85/9egInW9C5c5KBQGMv+ddpGAj1EaBvB48HStK3vH
Oi2obPsXs+QNadzAzr1Nnha+xvL3YZh3VgVLoPHv9ebPI3UhRKpQfq9L7JFPpn7MrSYyuuQJ9Zg1
8O3CWWUqJ/4o5r5ERt49poX4OZrVDmnSg5u1qDyvrOmF+Vf1TjzLbbnbl8AbGiTEMw04CQOVGc0i
h1qgMIF0yRqjd6Ezqs5JhhyAnGQ8R8QUWwL1Q8dtA9f5iKvvtqDs/24oPNNpzDxynWKbG4UvcOJW
wBHz5Mf1yV5YyVQJAawwMw4TTXIs4g6+vWmdolo5OP5s6Gs61UtNnP/+JYh1A671YzZOETKF5cYw
sod6suCeM61BdJcaULZ8ReqkrTyoOriNduTl+OrmztaQa1qOS59XNrs5047xDsi20TJvSsPrfJR3
oHlpfVyfgqUVq+x2CAjNBLVhEUFML0wc6cHux/rBhPcjHeMURQ/oxFxvaaknypGeAHkyNW4lI5RU
opE5x1lar3FevV///GUSEHU+1SG+zDRea0iTs1oCehZ3QWrgYlVoXrp36v4gBrJztPp5mORfp+tg
16Uhp+yF1E1OmRkj1YnskDf9EDV/vP5znHO3LgQyVaeUCFLgFp5Zx6J3u/1ogX/Z9ziJajOuQN+i
2W1Le77zhrLcF51XBmVr63gc0OYNKSH6aAhHooggydGG5uW+1B12sroRlt7VmJ/kSIC36Mrxzipa
EME7ZAc1JG1ONTRNDqKwnWB2Ur53xyp59CpB9rEz1acBT/QbcxTYYoWFuNTa8a1X6ebGa0ZIxoy9
2OJkGbZQhfR+2vZYBR3gOZuSs2GXJcJCtnMCQBu+A0E7lHYgoIjEgqTPTKTeAbAGJrY9Ag9h/mjc
eQjbbOr2mu06IeoiVmjRIduacuiiXKvw3rU9aLaalTx4idkFXpoVQTw07CfLBvESD7qzr5EeC3vP
5ltLn8cQVpXiXBVyQwBsuq2JgtDm+nR9Kpf+z3SZjvo0N6GHx+YZjEj08eA+jK/xQ3VnH91dDS8/
uChBIPzk3PUwUiJh8Uu2vr3Vju0TKMgr2+PzhLv0C5SdPpPUkNCwA3MdtiE9XEM0/7U8AG/vn542
j4fM/11u2Wn0dze/3qdQD0AJJf77/Vm18ayskkPeJNsCH7xZo9VdPIoxJEpoKJwa4b9tId4V34j+
jwGswcpgX9wb+LISCnCGaG5ro6vavoWBu+Zbe+BxYGD4D6x0EInlxoVMSxECGgTKK1l5HC2OsHL+
E9ZNsI8AoXMI4NC2wQ3mxjrTbPFv2kwBbDHxLz/IsPY9H1CFjRV2Pl45PuBfcNHLICjD9/LY/fHe
8jv7D6qyFpDZQbpZk55akDF01CRBaiZiNGr8QoEVoN8kEdvWgROIzYAxyW6SHd8AQAaP+3STALWz
svgvXiVMx1ISBg13clcjACGQ4jhqUda6vl5GA5wPr8/3wkJScwRSQy0HnIExysWvWO6MtayAsfTD
lftDHneGhkAGhu6f5BlFO/+8lmjY3WX7ePfW+Kh8bnq/D7pw/KDH82Qdh5vc57dr7p+fgtAXNq11
Puy+HDqucFgRu/gFFtqOYepa7FOIqSYbuY9v4hsnaOB07N2SbQ6GcL7RwhgSaPSAqlxQvaxtVLqw
n9S8wuA0zOlxcY6Gh2kz7PgpPvY3c6gjiJRYQH3kbaxH42Ac+J757zwAvuIob+sTP7YnY88C695a
uQB/iidfGhAlijVND1QEIAkR8IMj4lfy6IDHflZjknu+L7Cz3rQ31JHSO9QXfKClIu2p2a81T8+x
6VLzSswSPYOoCOpvUR+awSsKqT5EBwN3l/7N75O91fvTHY3GKPuJ+vWpvenfkbmEQSuMITA7+qbf
GL62amSqLy18Jc6BHnq2BsB2Bg5eO8knGCjPL/a98zMBfesGda9/7W99JUV2+d2GXaxEN82bgd6A
/H00n5wf7F77Xd06Ad9MZ1u8G8zyChh8SZJBzW0YoA4DcnNebEd+AyTN3bCrd84jBvSHs5shf2wF
QCJvyp11mHbfCiBqpgMYzVa3BWa1yJqgzUiAatrKWbQQQkzlkTM1Op4g5DxF1PCBcKXW68iFz9K1
a+/SzUK1HSMO4Ou2wDGKq0vtT2lgPFiHZp/cAVcUNT+b0PhTWlvz1G69jfxd3Jo+w2HObtN/9Nf1
4bt4xzedz83yJUil6dxqNAEpo/QAHq4Y6v+enxf3OVCV40xWorziLvj/ZDs0o6x2YieatM8MfxHO
r9l7cmccsz3b6pF252w02KMm9+mjuGPHeOVAX1qK6pUfev+D6whQ8eM3kYGo6+tP1kv1UP+MfyVd
iHvRptlOsMeLjBsAs/drIudL5456t3fMqu/tBD0tfFgrxSdAUsNhIw40PIf+IoB5aZje8Y/iAJrQ
u3dkjwb0tM97Yo3EvxBZVIOCanYZs2tMKdR8X1HFuAMnduU28CnaeSGGquYENEVJvEA5H9LgzQag
ClxE291wCyipL8K3pxQnSrm1fiP1e+uGLGpxF8Xl0xf/yg3KABv8dwP3YxjhXl+956P00s9RD/kZ
0OjJ6BDSIbsApAV0qo3mjLe0V6LLUgPKGZ5oc1UXEoqxzfQ+jEfi/knXhBCWjkPjPH9ftl5ZWzZz
QOmPuqDdaCc9tCK+HQ+AtZ3GvR1y3A3044TFwW6nfXWy9wIyqd8bN+UkziYO3vWIaRxsvPTIz0p7
r6cVYu3SkCnHLJ2l7OzhHDV1GiY5oNOAllYA1F3/6UsH5yfD8suwZYORACiO3w5d0VfxZD6T2/IH
chRb+Zz9dZ6n1Ne/Fxs/b+JfWjLiqrTnHC2JOINdNweiDA4CyZujUbBKvBUd3s8U44VF/BnBvjTj
VAZsxgnWwasRvJ0NXp/ebgsfd9bb39lx+7v2t5n/mIZ4/5T+GHg7G4pGxP8A2gVnwUf0/FAGz9fH
diFyqErpGR1d1+sg1ZvVIHNbdrMZTO39+rcvM2BN53+0zgElm7MJH6839QcFTBe4WxS5fvIfzqP3
xu7aA9TZYS5gPYxHgIICmNF8bxN/ZoW+DPBE3JQ1DebR4nixS+GP9GEyzJVbwtJJo6p+x3EOx/UZ
8Tb+OQVkA0DUMT/Fh/hG8/D6hmrzjtwYIcOdp4QI6eP14VzYZZ+740ufLHAfbFpDV60ydkbylMWx
3+srEi2fv/zSilTCAwc3SisnDFi/1U79jRVlD9VP92Y8NveYo2N2gmr6SjVsackp0WJMeDnn1nnw
PA6MJV71xd/rI+RdPhtULRsQZLuxKM+dyB5Z/W5q95mRh3KwNoVZ+R37Z6+9NRc8VpxPhYYvk1Hm
vBeNg6bGEz1NR36AwTY2K2yaT8Ai/7nen8t6D6ajitp4A+DK7YQp57yHzuWd0Vh+pscBnHMP+gyS
Tpbuc1btvfJbZTi0qDz+LZgrenWBFtv0ltN3S7+dh6eV3iy8S1UB5Nkdqn5G4i5i2JclCDH26xT/
4Yb0i9hEJe53mbZB7P1p55Udszh+ymUBjCBi9fE4RobEw49pft/DPSgXgaXXfq5pexO4Si99l+BV
Xe/kwiZVpW60KjXKukLI01HqjelLpZ1q+vP6txc2Djn//cuaY66mG56DucnqNA/MQv5otXLlvbj0
bWX/J6KJ88xg7sHiJWBP46tG85VjYOnTyn6f6FTysZbOweNw+tCZ295ZOq1Wfrh7ftBeiFyquk3s
QpWx1w3nIKmm30wacseOnmvBbANzkjZu+q/TJrJ1zdHdFTImLxUMQLZdybWTNurJU8LO1UtnbMyD
kbbJpjXj9jRrFJK+mpnif/ViS2DAsE0mMKYqp6CPLRuzV8jnxo8y1p2oYaN2MNOU3xVOJjbEa/Ww
tBNxcFtCzmB+aF+2QxVkOcs28JItXqR0UeXSPW/fNg25x+gnT2PRd4B7Z86+p142+/PcSL8mybE9
gxjbzLUPVVaQF4s3My4C3QCEbl6ldWCCR/FYtnS6s9sy34Fo5NxOc5PfO4IYT1qpzfDuw5sgL6q5
CPXUtf2ZugDggj2qhYINWjjMTbPH+CEXFPei32bgGODCU3XZ/eR0wP5TF5KsvWyE9K0qHd4kxNvw
2qlMVDBGTzcCvSznm8mBPBXsTca7QfTFNh2JeL2+9BferETJZoy8NTTMENYQrCarvAyq7pcNXkdu
Pc3FWrn28t61VSEhu4hZ0leeexAoyJwsuxT3tOPcd8ESWTn7LvfD9pTwij8UuCvr3iG2pbNt7LTd
kybPd6NbQ9whpsDyV2JcuQQt5IDwFvpvwAAzCuIzWuUc0lrvgToXrh1Kqx9PxM7igz0II+IdQ7kg
m1DO6EcI+7TNwGAn0rrxcwZCs+mDalisPBMuJ1fgXP3fn2M4g0USp4wPbQ0Gbolqji/i5BXC+Pum
qNas4i6HG1sVoIY0QY76meMdpr7YGHI8FDRfiTVLC0QJwKC5pPWUpfEB1lIHYnfQSOvpP+5aKxO2
NEBKENbtua05XKwPSUlHeIpYsFMWDz2Y+wNPV94eS31QonHpxFWboQZ3gJvCRuixb4zdHoJ/K+ff
UheUrI+sE9RVtDo+dAw0mqEr6ueys+FpYXDy6ECyYWUqlmZZCQi2aQtHKz3vQGt2XyXWzohFcD3W
LIyQqg0EFTErg2aJe4gB1tnhunrOBNp01xN3TUz0vN3/98yyVWkgCBslTVO48F5vh8bzGQhNN3o+
1OCF1yCmQiI1hl1V0QNfztKVBMDCzKh6LzaZhVVPmnPQcdmKQVTw9B6KAabPtefrA7fwiLBVF7le
s5ipA2V/ACc43hcuIPHpAO6YX3PPOsV1pwMbCCk4Cqy/NyKP1FjNnpFc9oHmQJMOBiIC6nS00sdb
CO/ZK0F3Ya2o2K+xTfGxyiNRLCZyV8ROdfBq0obXe700l+dl9J9bGczToEXgHgynfbABTA202N7X
jXyZm/l20owsEOP8er2xpbWpRKDSK3MoMQlECIDvSgEnjX68bei3hHtM21UCkE2txGV4PB8qEEGl
889O4qAGivD6j1+YB1WbxvOaKpGF5xxgUPma9TKU1bSmn700MErcsXhe156M4wPM6lofNK1IpmDu
u6azYpmy1IAScByZOBnIEtqBVnkwEshi1ZmPzqyMzcLnVVGsFFoBzUwtmCJN4L1SVIrAowO/D6zE
b15vVFWssmJyniGgfMgH7YGk/VsprAeZGCups4X4omrWyJZqfeVUMDgE7jeIeWM9wioesPOk6V6d
dm5WDsnLj3xb5X1A1cQEsAdy7G4lXsH7hzZF2oQDqcB5Z+DOxlDuGAbw8TxerMXrpdk5//3LHne8
tAI8GzcXLso6YONIAhCyUcXrku9tbEfZ2KkYbD1tRh3LFsqcgM2fjXg4Tb53pqniSblI2skBtTgq
iA3hCGn5hkxPtGW/v7W1HeO/A0SSMWt410hg5TXo9xg8CYjbPV7/+NLoK3u7n1IBBTyjiRLntWWV
3/NoGlbOLOP8Cy8cxSpNLLO9QSYN06N+aKtDIqZ+DKYCSjeF5bCNFZvt1na16aOtJu0uh7xQwGAq
WYIGINN7Ch7u/WQAKxSA6sKPcvCGrWZqhs/Lqj/Vtjd1QeKdw4U0B90LROvixMVLEjD264OzsB1U
KpqmQ55ldjncD12w0SnrtzOovjFje90CDDR1yd84iX9NvbNyml4W4jJtlZ9GNI+VGBaMGJSOYGMZ
s6eKptzz3Yk0j57uWIDOQOUG6AakWHxAMvCGir3S3aSd7axEgc+odWHeVG18aMompmuyOYodCDT5
SZs5Z5kkYMzCuE0s088N8TGBTvzbTmiL0r+j8y3zRHxjDVO/N2Yx+uB395uxdLqjy8d/riec28EB
sh2hzISSSGoGWaXL22G0s3cIRhbvXQpHSc2xxjfQhE0fIoMM+klWxyMy5d4QNK1eG75+Np0hmPSj
HccNNOt1QAxJbOM6LKtn2ENWN43hkVCHqtyLSapi36ct8YuuASm4zLNNn2vQyM+8stpVevUiDXbW
i2yhAci5sYNZinUUkPTdGMTkQcUHbzeg49s2M+IATGsRslZCU99oTQgCWVVo1pI94njJKZRVSmAc
5t65ZZ3nbaHiaRwsEGZ3opgoDOLqIcrrtn6AswaeB/U8QFopzVEa4KlVTgHnFeOHppk05AXb7AF2
mhnzbWZYus+AF/xzfVEvnCWq4v2YxtIqvU6PPMZ/gD2BaGJnD6RKf3jW92zpbVXp3oOzR9/lrIs4
dIqPEN+C8gDFfed6DxZilmqpILmnNR0YRBH0wY0Q6mtgNHOrwaWbfA+nZassRVMWcBgWvYgEmd6k
2xyRT2J+1k4fueesXG4XJkLFQXq94fJk7KA/pf8SUA2B556rf0DYYSV6LVyeVWoibB/amdtnjdQS
ikY9oqc9SgciRs6RFXvJ3Ke5qV+uT8lSX84nwJdDPDamYiBu5R4c6QaJngdldir5XdYVazHp8lHy
PzjGWfNkAcW+SOJwDcyMbWPgyqtU7Koacj7QKv99vSdLi0u5i3rQlGlGyCxE4OP/tItijxTK1irX
DMgWPq/CDpEGGnIk8cYI4TMPnSqfDxMBVrlr+Jr19MJTQGWVSI3iST12XVTP3iGpvRsP+vbXB2fh
0yp8UdaQpIBjj4QBmev8zWuWPpbQ617JYS193fnvIoKYtw1LFnnOwbu/RmGHepx/LzNjndftl/Xp
QcCBIJutR1aS3+vEeWw9YLbE2it4aVbPf//yeanH8+T0QkR69g5lu0DvbyibV/bxwt5SIYdumYrZ
YIIimD6k/Q8OITXi/AH/c+X75+G9cNpbysMUD4u5ZXMrEYcaGcYmILuAuIAJaOx5pt9rYu0VszS/
SpAwTIgoCIKTR1Aa2nZ2tDt3BZ+01AflGkuhPVgjESGjqk+gG0kNKGVpXhbwMeWbJs3f3JJN2+ub
YCGuqug/TGzT17qng5jZPIyJ9PxaR7qnnIEB1OwqpIb9R3j68/XWFnqmYgAFpOR0szD1iNQZeQBp
ywtLN30zvUHfA+oGRKBoSXi9rYUJUsF/kme9YaZSj1xi3MakRCm8fbn+6YUdooL/atpADdzBBsxp
V+8hHzcfHK3RbiH1siacvjRSyh6vRREn+jzp0TiMt3ELjRYQUw6FPcJ2Pn30iL2WT7g8TFQ9uHne
pN4IqZMjY812sNModrW/14dp6dPKXizT3gCjROZRX/Z/pthDXUt8i2RmUpVkYHb96GUDRH4nAEVq
rQh43f1q0hSV9WbtznF5mql6TJeZHCEVYZq48+GuL6Yc0GO3xQ3Xk2sQ98vhkNrKAV3omdV1xDCP
mf6UgZozumNgt0+tu0a8XmhAPaKhwlrGFCqhaACe7snLLLJQnx4yeX99ji/HD6oeojaDCmljyjpC
IrA+Vz7bbd2N3ZGY/fh37DRguCcnO5TQ31pZVQuzorICdEvLoDeJHtnMhufhB/H+IG27cnwsDZey
7YrEdXmdgPsODWEBvZNiCx3FTa+l0G0e8FC9PmhLXTj//csJiydGlxPdto7NgPp8NqDk6mQ3jIAT
9b0GzjvySwM81XMjgxTWsav5trXLG2F7e3vqttc/v7Cx1UO2KIxZ2rSIj0MzQxSCb2S3lrRbGhrl
WPUaL696jzVRatt+oidBZ0Efmayhqpc+rxytIuOVhFi1eYx1MzR6YDtYHybk8fq4LH1d2c0JmU3q
lRaUE7JX0X7odFtDFOn6ty8fCFQ9Oic3bsD7wS9v6ANktQPO7E1cv4npvSbV0/U2Fn6/emRaMSsz
Y4SBYenAsW5InqZaRwXGWWVSXbycUfXchBJkAgsxgncP1X+L2YVLHERtvvfblZ1b13kcT4Q7kZOW
p2qmsY/3yNGFvPvKBCwUyaEL999NNYF71nplyqKpKvrA09PxVjO9OqyRIQq6xLX8dCxAwaNaAqVl
4L7uS9u1bhLu5idbtjmKqCVY0Ne7uxCo1MQHjd2+SipYeozm39r8QTsvmNOPGQnF699fWm7K2Q3N
V+KQJDYjF2rGXfbAoTPdQy7OraDVa5Tfi1Pq627MrAameJ4ZQS070KtDg69n1grjZGmIlL3eJoOZ
ZRxdoOJYGlBSv2uK32L4fX2Alr6u7PVpaKZC6jWN7PYxM/Z24/pz8ziyn9c/v7AVVUUAprM+S1Ef
jOKsvK/c9K6fIQEQp81KkXfp++fz/MsJISqRjyXF4MB/CgxgkN/c90IzvrcZ6XlVffk6OKlIO9Lc
RFoO0sEmhTjxnSW0761Nlf4P6UazldBNj4Zcu6PwxKlgSQCRVd3bEpvmQW3RlSW0sAuosuUJii14
MQor8vTRZ4AFco9+boMOdgTN94yc6Seh4stoZWYOUX3DtqNsmvYpm5yt1JyjXeANdn0xLZzXVNnM
KTSguz49dyN5n2EFCu+G6x9eWkXGf+eZT2WSggCMX25VDGgdCuMqOqQbs6zWaCUL0EyqIrSl6XRt
11U8Kuum/ytq5Jckh04C+Ob/Zq0hkGPXDAZXBY+Q0wA8Ru/rcwf53etdXNjnKjtp0pF+SszBhLB+
A6NYU4eieNM80Gw6ufb4cb2RpXFUgkmF0yIxoKkIhw3QuHT4hAMylHprWNOFZazyjuCpOCNPXoso
hSzlgzYO4n6kLDuMuoyhdp9lcWjV5lpebaEzKseId/08OvroRDEESdva3kPOwGettbKYlxaEyjMi
RivlrDlmxOEdAU8fX5Adh2dgB1sDaPX7Zf5sO+Bjemu36QVaCVIe/13mkC01Y6QSnCiRYGI6v139
nfeGP8U/IMlO2z/EvWfZC2lOIwfxW3uxh3hlg112ojPpJzvwS2wooVpgAI8MHZJehCSfAoHKUDH3
QU3qv40strAki8qyP9RwPYO6+RBCgueJ9+mhduS2aItdMdNnF45Q11fq0lJSXhamPGO2TMjruakI
iyF9zazskDC2g0TKTqvsb2VP6Scv6ku3ewLtla5ANQtrB0rgkFbQze9dcj/ru18+XeYzBfDMAXUX
Yoq8/xtDGxZVr+vDs7T2lTuHVrC41ioknWIN8k2d60+ohZRIT1z//OfB87/pTarSjmRWURj2NVXk
WbQ+OSa8HurckIcityEZBXuQAAqa2SHWaPPk1XIKp7aEtC+XMt5VBQQ1kG8oQ7eHcRv2STvtqUxc
vxaC/h2msg1nx8s2pZmSH8zVyfOcVvI3lNc5Bf+CiJ8985JHMJ301ywvYvBCc/MFurFk55axftIG
b9oWU6slEOUoyRPILyi4jsx11rIZC6tPpdNIq/VsYUw80plGb4euB4RDVG75OicZvS9NUW4q0qVr
5+ZSc8piZ1Afgb0UZGcMp+c4lKsDTFRKCCLHUczRfY09XJ/XpZj2+eb4siiTSXqD13Ijiq3Cu0tk
a29Q9aB3eluSQ580cFehrdWEEG2SAZRpRjsAYSFdW1cLy1almZF80Ic2rknEaQ4pOEr+JXXyl2b6
Ny8KKnvMEObgWMK1ohZSalVHAg9WHqR5uT58Sz9fuYbMhTNjUZIhqoG1hXFtBqOxtMCC9uEwtxaK
Fy4CKmdIGyUr27wApCSdnrVRY9tRsz/gs5UHoL6uHdULV7XPBfJlIfBhrlx3NI1IzPk9j/lvZmty
5TBZWM7/QxISlKX9UA4ROAuAjhnWs9D4tma9Duye8Zo33eb6fCx0QuUGGS3vM+T1+0i4410V01Ak
8cqnL6NYqEoNsnTSyly3p6h2h007vaPkj+PPDgr63EGOVQxw2ymalcYW1hVRzn3ILvFcAAwRaSyO
PAPG6nn9x3aAU70+TkudObf7ZbJTXhImE04jAIPA1UoZvCLGqoaWlsfmHajyPdT5U3hpQZfbj6U9
ra2EhbWsEoSgyle2VlVCfXO+k1DeN+enmht7HVN1vWdLI6e8ODz4Q0zwCGsir3mwnfsZik3Qer3+
7YWUM1F2OyrMwq3N2oikBR2s3nrhHEZkIJBGKKr/oVBftrXi9/W2llaycp73la1lKLvhmazzmxQA
MNwy1/rxqeRw4TBXuSpTPnMjTzMzKmCGFBjg6B3S3jRurUab9wl01AIKy7ywgZPYrm7By7Di/Dku
dBFKsGYeYguGaHlvigDYNObjb4Pf5HCKA19jeu7zhh0SS5CDAJ469LoK6kjUqTeTKd0ttwYTJF64
IlGngGrEBHup1NaeZ8HJAdWHu6GV9JA15FflkLecgxcFUsPNrGfYzEVB9lUz/psTPgeV1zzDahYa
hZQn8AWJGTT/+BCOcGhZ2SaX4xYAT//dJsC7clKU1hC58PJJNs4g5RPsHcQzLOram3EEbsKTbM0l
/PLSNVRUv1tXWZckWLoGpbtykKGBC2L7PQa8oQL6p6SZIYvIjIh2+p3VxMcs8W7djD1fX6+XN7ah
Yve7tqJNPMgmEv2PZsDzyHGCFhl0T65s7MsbwlCR+5XXV0NiJ1ME8C4cdKb4L3RR1xI7CylWQyVW
DTX8EQeeWBEpC7E1mSthFoi8a0C1ht90KTygcqfxHmHdntxLjWvbRMKgi9hc/nTHXgvaQq8fvzeU
SnCORW7XsxWTyJxKCLnZw96FvaBPbedpbMVKLFtabOdh/nICwO4bOlSFQCXZ/Vm4pu+w5wTGFNd7
cPl4MVSQPtGdQZ/KSo/acq93bNfA8Mf8P86ubDlOHYh+EVViR6/M6sFr7DhxXqisSIBAIBDL198z
efJVhqHKT0lNuSS0dEvq7nPOmQu9v7f0Z4D2nos1jeClcTj/H0fmz9zupH2mXg3+QO/wp826EzTo
19Lhl32+Y0rJVmUFuFs7B0kwhCAVyWsgI+kdBcegJZmM60kBsi1/fGjezMLxQHcQz2TC+xuNCSBY
Nlp9DGFREK4fa/pYnIE4EEe53tmCczMFolE0l4YNlA0TTSBRl9U3KgsT66zTYoH0Snkfici6oRmU
caI0giqKJAnUhBI7oycq+j1h+f76KC6uP5o/j+7dPhYTJXIMocDekG+2SnLybdQrMdjL5HZo++zr
3rU9NNBbKz18dn/yDvK24Kiejf3b8CjADlYdnYfiJn0AxLO9r/fjnXjoV2zz4sqgX8MBUBDUZ23u
QOatgMbQFtJt5bYnElRVUTVCnc1xd04RDWvQgYueFd0ZriAqAqh8UaSXBtV8B2H5d8uC8ND15Vka
inEdA5dMQFGm7pwmnctPZcMdcOV63abX2XDXtBm09LKuf77e2dJeMHyB23k9ha4uSeyxmL9BwU5X
sWiLCsUTTfbleh9LAzLuZagfD6oocp2TBZj4QVDmb6kL9+N1/ngTBIy/IHdCHz/WmXH/cKfeL8aI
zEmYf7bDLrZH3DK/zXgpt2yNPvviwe2G5gsceoOwnrxyT8HsipgFyjuUHAnSqKHfJoqT7fpQlrox
0j6emAqoGPf2SdbVd+LCt4WRPklGftWBs2I3F48dDOW8Zu/stW/s3tZtR5F0Q4FG3cV6Go7U/VaH
n0doeBUApffVsNLZwmYzswNhlfcAJVtzApgn2KSE9+rP8oX5bK3QaKkDwwv4IEsP4QYktBeqwzAz
vUER+8+mU9+ur8hS+4bZM69s86wMIJIeWfSEvFn+KZRRBTaAfo2DZMGz/BNcqsucThYY83UPpc5I
tj+gDvYxwYW/tCfvFlunYWr7EIc7kYAUN5OU1V3admDlrWq10sXFsx/7ybD1JivLrG+gqy57+tZV
zqGue4ThoXvkiaDblADepN20FoBZ8CxmAEaLpvWlJuTUKe8Tqpt/TTz8kQ8Ein/0yeHdyqm20I0Z
iwHCPlIF8LuJR1yQsEGBrA5em64/FtC667J6zfNfBuG4//C0yFTzMWdTcIJyxbaD2nUIXtpQbnSr
zjIGuGLILeQOHwFD2naqWClhvUx7g24NJzAHBfenpnBOWJqHxoXAZApJyu3oEJTTTzx4yYBhjB3l
yx8ZZ3jIumELnhcIdxAU3F83rYV9b4ZvzupwLVILTaJVs/U1ROi8lfTEgtGa5C1RO4reGbwmqfnw
Jwj0A+VQgQxX9saCkzajM5NfWFnjcwd62ILv50G/MA1u3Sxs/9Sz9fP65CwNwf2/ly6gBuc1/lQn
UD37BFK2t0HIo8WGlYj20hiMS0De117BI56eejZsCPQOFURYQVoei37lVF4agOEWvDMd2dTbHRRk
gMRDnKYC2wKkBdOm91c8z1IXxsGPhq3WnVMUT7K8hypxmoMeTIhN6rb1ys3schf/UIk4AEjN2u29
U9V9dYNq30GItnfWnk1LrRvHPRLUYd6mjUyCTGw7Zzh6E3hDs3H/kT30D23IEPRTY5V+cHLHcpdl
7s8yKr/5Vr4mwnDZ8//DA9LoYfYGXvinMg+fZFrd2KEFEhIrS1zP+1l5/Bb+ZGWtLzvkf9hAoMAN
Np12JEkheLsdbb3Vjv3Y5eHnSc5/sqhbMYzLTimgxnk/gV5RpjSoE29wX7xQPM2ls+I3llbbMGlp
1XjltW6d9POE8rdU3ESdS+IIUpIru3Xp4w2rJhloFwBynJMmbw+5rW8KJzt+bC8Z5qzaiY9QrWgQ
1VXxNB4nS0Cfc+1xtbSTDEvO+lFWQhG0rnqxpWX36ub1E8JI277EVbHCNoNC9vyhS2lghhBJOda8
HVsCDTpxQ6JsW0OOAYC+lXNtYZ3NGGIximGARDpJWkxVx5Ickgxp8TE7MCOIgHRmJSj8CXjcwYub
fYt0c2DRMwOcvfPqFcexYGxmFDEMpeMMne+eIuY99lwi3FxAzywM+q0kcCWQHF/ZsQsXERRc/v+c
a4cysucSgVbq/Jztahe43Us6gW5dfBVpeGNl9EDL9E64HOLM3c7Lxw9d7IPIMHSd48kbEFhjQMLN
4EcbCF1sNFRwr9vL5QP2HwYOcGtVPerI3RPjKbmfM9ps7dr3jp62xj2SAunhej9Lm80w+cIFz1dA
oT/oUvoSkPSzl6PWBhVRK1thwaWYkb1ucKpB9YjuzGAyCvJvKV1xtEsTZJg8BHBaHuYWip6c5k0A
pIMiBXrngIJ564yIJl+fnqX9ZfJxQIQ1CIXEPcoOC0AgHWunh9aCBq5XHUcC7XTAnRlYukWe7hyR
BrFDlNidGbMOZec2/so+X5jG0FimDsCUeSzTNhGNvgPgGuK86coKLfjOv0o17554tjMPVj/Cd/II
dU798MYDgjLdLP86QQoH+kIgDKv5ysNhYbuZLAtz2VoVEaV7QkjxOFhVvbG69A734Jfr67XgeUxu
E4DaKSjtVJ2UeVtvSz5mL1E6u/d40PObStpqJyEMsWI7C1vQZDopbObwjEBRE7qnArAbX//sz8J7
6BpkEblXrfSztELn/t+tEOsRi3Lmqk44AWF4JzYqGyETLuOyGfZ1TmIFlpjr87e0PoY7zXo8KMEP
SJJaf7cDerBwtUe97UrrSxN23t3vBkK7MhvKBq1P4EMcWhXTsI91+sxB1vCx7zfuSLhNlq5HWJNM
NQUVRliJO92w+XlqOnvlJrOwxUyijZEpNw3ABwGSj4zEwhqRtCr859ZWt0IUcseb8sf1wSz1dN4P
76YLSdvGCsbSOen0gQ7zllcPYT7GWhRxX3693sfCgpv0GbwHlWQnEA8ZSvsbD9U9SkgSu+7XyjkX
ltzkPyCoauDlUE+nVtSQjRcbpl8H5dx4YuUcWBqAsWPt0VeQEE95UrTdrarcL3woqw3NSr2/PkML
rtdEUDoqCiBH1s4nB6FULy+O/jjsrje9NDnGbsWe7BF7juyTKEDxBz3ZUD3Ce+0tay1GsrSFjHOD
RR3KKfxOAUfSHodueEJhxZ0DStJsYG+9aNfiUEv9GNd7Rp0MinezAgsLZIXtLzbYfxxUNqXsBzQJ
Vi7GSythHPl+AWHmssFeTWX3027TB9DLrZxLlyv03MAEUoZud75yOYgLQhRbhOMNLuGHMvchJJzV
9zCIDZNA6/JwiL1iXEsLLITvAhNfmZZTT4mbOSem8sciT49W32wD75lb5cYTdTxIeZxKZ08agLb9
tXTuwkSaGMtxpk7TMRdG37D7uZs+Zd0aocNlrndM5Hmvv3NaaaYKGc20AS7bbg4eqfNTrcox3zmV
yO/6bMzLeBY0h/C0ikowMM+eTpqos3cpWGPFpm5zq9jOeRG+Sq9ro+2UB3MboyKmHOK5c/Knrmul
3kaUIOgh+7nYVF05rTztFizShD5yUqcoP8LMlJ6Dl/W9MzSb0XuyphV3+zfh809REKbHMEg91mkx
DuF4svqq3YICHWYZVc5jq1h2RLKm35Iq7V8pwlJ57HW82lTCGfd2mJY3KQL9TwLo2J1bynQ7hDPK
Yy0i9mHI83joHOemAiHTyqf+zUxe+FQzY+kUZTa6fQoCjaPeT5v0QHZnESv3CE614Q4pme28uR1u
5X13Xx6rJ+dL8ZDt16BjSwb5T4l4xrrapefe+7gu46yIi2FnjTuoMkWxD13TX9d98ML5YdaLWyDT
9+HhwVhG75t+GyDnHGw/1rThFKtykqPurQ6FBnJzBmBklrUhHzy5TY0xS7hWyOqQnGpHPY1px2Nd
ZnvSi7frX79kCmfn8c6QKwIV6XHAPQeUhJDkK7LhZi56MFr6gXpkyF4/Xu9nwRmZNe9l61R1lGMB
uoG/ioxA9DlbCXYsDcFYAIf6stHFqKADQO/nptroczVcNtHTDDT79c9f2D8mw0ZR1BmtaG6f2rzb
Vz6CAKSLPiv1IZYFIFHOadh3y0BzVOpHs/RO2guea5cfCq9YKRpZmHkTD0zpCN+ikFwVbGzAHKWd
+77u4FQ+NDMmHJir0crmaRS4meXPHQlvdT48t36+cvFbWNy/ZZfvJiaDQK2D83kA6u0bSNk23vQI
vP0Gie6V68b5mn3B/5mAYEgpZRqc6iKR/i9VlbFbAKre/wiiW0vbR4RGV3aQ83evXOrJMDUvdxsA
mSew2gjv6M4UEczb3hF735vipuIbUe1sdls1by5448ufcs5jzscdpIVjd26OdXr0eAgR1hdUgqZ0
OrjRS5GXBzF+KXi9GyO51c2XXLMTBc+46x1U698O+jn17DhAVCNScVt+Z80JDFxg4j5IIre+iFHj
tcf4H8ExhUMIMg0dEKpnmgk3me177R15g3JZgpBbBlaONkYRRSzbLzUhmxT/TV8DBd7Vbd38yck9
BJ3R9FOHx6oQ+9nbz9VpdObjUOxC/5giQxnplyH749fzU2jPGz/LNkV2nDOQ1CuImdLbtJN7PfyR
0d4eh30+VTE5Y6P/QEviJh0gH1OWWzpFWzDQsQblb8MrispA97cdxzeQ7BX8jjdT7NGtHNJNJnco
LBnK0zidw8OvZD4W/KWom82QvTWvzMINBERtWxBw1q6KrbYFCZC1GUsVa1DiArxxtFJAgCaxDUDt
FR09IPpmj2zyedeT5xIQ6gnYu1z8atwtymvjJt3b4jlro83k3xJxVznPDmTJcEXOrQzFYAeI2+67
5i6tZXKW+CXjdye390XWxJZ8khFC5aCKFHmIVduz4Ih4bTbErnNoybhpsoQHNzUY+NAbrhC83uKi
ui27XYB0sC3vcGt1UNpQZ4+TtiHWDcJ1r9m1yB70pdg03o6xIc7nuLd/KP+uDaBiiwP3LBMwcKid
QhsOxIR7vBkgVf5ZyhfQzUHXadhKVm7tudo0nCO8uwmnN0/seWXtPKU3LW5RzW3TtrEYbtPxm1W7
MQP/oLOrQZfrzftxwvqUnwcGcrxn2HLMqyEWBMdwDAb6lO3bEKMfv0XDo4+QVOnZmwgy4I47IJI4
xGqc43q+68DuW97JX155KIuYfQUjQEX/SOu3zX8jGz0AZNbobc7clUfbwlPHLOVp6pyPXS66hLTz
D5Cnv4DudNh4YNPSU/vE7TXVpIXQIzFjfjVD5DwnrUxo9P0M0eePQTTcOqhLsom9d735nkOjA6SS
ex38IFCOvu62L7s9YsYDUUnSldUgmwSRDZTcAETXbOZS7wTUMeQcZ/lwc72jyxMJvoH/n2w8jNyS
ncNafTHYT844FzvtW+5PZHL8E0Je1sauoOh2vbPLZx35J2pTdlIXOgS8p0njeaIb0sjD9aYvH0TE
5EHtA1raVo+mZfNS5m8iv2deHZPaXvn0pfbP8/fuoIPyhHCAkQQqrin875YOydHnIvhDHZ5vnVms
EcNfvskQM1RTOiRwRtH2CauDE1I0WwUp4aEdt9enaWkFzt2+GwZJPZRT4kGTnNGrwJ7tmFpjdFz6
cuP8rJu8B9LCFQmodw591+xy7XyOwu54/csvV7yBY+D/X15wewwAeBRJz4dgP8zRNpXAYoy6vM1m
66nRcN9gCq53DDGolcvTghWaz2hV+2FOirpP0qKEfE3G9o0PUSRveAtVkPiFHcZ8tL9fH+DC/JlP
CVZp3RbzLBIOxMcZ3TG5v8us3l1vfWH6fGN1oib3apGyPiEo/2lRT+PHvQDgEVeGwWb7DM4blevX
+1oaibFUdsSbsYLnTCb5owwOXnYQ4Vr0emlJjKc7gZKT8HyJtv04677XiU/7WKoyduTRXwNgLE2W
8WQBWUrazQMfEqF+pPyP07svrQcxuXJ6+Bv1IEACqXllZZZGZHrgWdhytKcePB4dqJmV28ZZz34C
BbKtwK8Xp553V1Qfy80Q8yWTDxxZGNeFf6n8zWjjNOnTOAUzNCOAR40fK4oh5qtmqAJJEYevgOZ3
d7Yix3AMbhh3VyKFC27MfNXIvBsQlgJdMFLJb73VHogbrTwElpo+HwDvPORUWWDip9i8LlBEz57d
OyWYIup05WBfsA3zPTNKX0whs0Xi2Nm2ndNjm0LbzWo++PWGmUsnnDDLeMeryT0MMtyiMvHzh6za
pGhmddpQKjI89cY23ThuNQEHXpL9UJC1UMHCZcSkKsrbrrZnVQzJkAGBPYotY5B7tr+BLTiW3pfr
41haYMO4i7GsaIRXSZJn6uhX9M1Xeg1ostS2YcuwXW+eeCGSoUFIl8fEXfN7C/cPk6uo54J2DePw
e20fHsRgDS8Np3JnFz078rpf20AL+9M9e6n32x/M7EqRqAOGpW5Atj4VL6kCDYGWQXG8vgBLQzGu
UmdibOhe0S4BueuTA+URiM6gsjOrPpU0WzGzhYUw6Yuonxb5ZKdlMkzdLQjMX6Ja/7r++UtNn2fu
3Qw5BQLpfcSGBOLx8Vl2Sq1R2y21fP79Xct2n5bT1KDlfBjiDKFnZ02scGlVjRO5jpDXqvtOI4LY
n9qg2depeMzVuPKIWPpw41DmrRtWQ0mwaTp5zP3gqw+ps5U72IJPMLmBvBBhyXTKdRIJdihGcpjr
LLYQag+sl9lZ8QlL82PYbQByjjCohj6JuvA+YtMRRD7fivZjdXfkH24gSVqWKaRYfKeNgzY6OABT
j170sfuWiTtzZ+GVmuNOlFNOtk0NKe6ydO9JyoMP9mCYbN9ZI+AyM2pCWftWZ9OxQNQSYZzm5bpN
LbgEE37WdlMadjVG4OfTM5LgD8px9qwp/0Bm8+16Fwt71ESaAfo1yXaS8DrOY1M2O9X2h+stL1zg
zBQN721oPThoebTVc5eTfRPpTyqbD2CqvLfs8BT5WbliDQs3UzMhU1J3KFjm6MRmBOLNejp4Ngq+
HZc/IJh0qiWIaMDfMiJe0K5lgRaMw0zOUMCMRhfUHMlIBN+MgLPFbjoTFCQhHnt9Cv/O1b/BV2KK
ihfWEBTDDKiGxDl3BudPd7anS7JB0qD+gowv2fT900i4LLaTDioZ5zRqH7Kmg7A5kTSE0FeVgT+x
KMrukFUWi0c8FJ2t1EPxnePMf9Bn9Y1Yk6Bmm9ydceUNGlCKe0KJMAbl4louYmkvG75ETaixnopA
Jy6vcJVX3td5SL9rDY35Vuyvz9fCZjbDX2q03UEr9OFn92F1Yvmv6+0uLPU/FDJpB/GaxkcuuLsF
c0GcjkngrrxvF+bFhKzZIWmjqgPlfQgWY6QOK5RpxzyVHqRb8Jw+CVm3H5ye8ye8O0hnHpS2C3KM
pIAsVNX9AXBhd32Clib+PHHvWo607WeNjZaH5vfovKk1ZtWlds+/v2uXW7XHimaAXc8IokOLvs6C
x+ufvDTvxtnPAesf2gwHKBtBHmH17qPjgVsCu2drZx9i8HPJ3/Dpu++frIB13pynp4pXiIZPG8cm
DywPjwW4rq6PY2mKjHu7XQE846EiMilBtXck7uCcCnBuba+3vlATQExMGndpFei2xwqIHqq/kegP
XDTFbiY20JUiQzIFwa1hxwuwUwFQ2OzlpPnW94S8se3ZihtHVts5A4uUVxEkRlLIU2zYaEUbEgbe
PbA508p1a8FKTVwb47Lx6NzqhPY0/UwhMYxIi0KBAHf8j1mQyS5UMd4WDc/ALyAawP/qiBwtMtcr
A1jYkiZwzZ5yLlo26oSc6aGHarxlnL6ygduQi9J6ZcMs9XL+/d2edEsf54CnwZBUfHPEKwc4iocH
LT5d3zEL+9HEp3lhRlvXwoYpRjAV/lKr6olLDZ9/f/fdgIpPOWo+dCKtu7wuNgyy0tc/eWlGDFdQ
TX2bOs2sAdZD5ouMSDdZ9I4xda+naMXNL3298/+vr2k/E5JibakzvHA63ULt+OX65y/te8MDOLzI
8jCCk5RZ+2T79CAr9tKUwcp+WbhbmVRBc5hTVSKhnTike2UuTZo0vS8gERXzpv7K5uKz6+W/HF2u
AWYuThWIWM4f8m6hq9DmIcXLKSHNvcj+uNEavnapYeMR33ZkagLVoWH2HJDflK1Fdi9uIHyx8Q6w
W9YyVJMNSeXnSMOXm4HfZyPbRmvImKUvN2w27doRZze+XDSfvP6Fgm70+t45f+E/F0x8+XlPvZvr
cqKjANCtTvLyWz+JTVGKuGZIFUsL75hxpZeLOxS9nIf1rpdKU5ZRhXIID8Xhmt3asoj94tf1ISzN
jWG9OSJX0u2UTiqky2n6pVuTCl6aG8NkK4+BVbK0dSKoOil4G22XMRu+q9Lf6nStqn3p8w3rpW07
Wm6AGITXoAJF8x1x2pUSI/f8pZdW17hzR243yHyCwBsoI8Hu6yslkAfvs41yBn/DQlQw6qoLt0NQ
IXqAaLo6ZKzJdsjs51vmSPtIs1olqFWat5am6W5qO/80gITyBUjXAdUWrNkUxGnwxyK7iVgZ/h5b
FPzj2S32aeDSmzn1wzt4PnlQJV5jvSxQApFNkKuummzDfPr7+i5YMEGTy6a3ssBJKZygms/SCo6G
tDoogebxe9brlfN5YRub+qdSERuoXBjLwN3Xdra+R7z/ykFudn0IC/vN1D/1HHuCBt9cJiStvE1H
/OcM17rUKZ4tzu4rBRT59Y4WtpyZvAevKHB8HVIresr3op8Olcu+fqxpYzd3kllhz/EQLwdA/u03
kv643vDS+hpbGXV4wzyjajsBpyue+FE5Vrta+v0py1v2LHrpP13vaGGRTUb0YPL9kYL4Oxl7tiXW
eFSy3wr6dr31y6TKDjX50J1ATsoJI+RRvJ5tfK8utnmokHRuGsiR+eB6tdVIdh3tspcu7NPD3HvV
Y8hHZ+f6XnhM7WHclAPkEGbbm3caGPc9t7I1jdyFaTbhoxUFMjLKoWHmR5Ubl1Q9K6leutne6VF+
zIxMDCn8A5lUlCr0AfqMQt+FXL5ajl6Bxf2tFL/g9UwYaRQ1qWcFDaK6ELDatBD92oEijGwG163t
uGAuWB40AFIb1A8D9T7X4Z4jUvSDI/d0g0p7dqjOZNr97JfPoEGobwLU3ccVUV7sgHcVRJ86expn
f/hs53O3G0DadVf3wt6g/GXc6qBxIfCNd4ecXHmP/GH74ODd/ZpmjI1bNtrVH191KWJ5QX7s6kHf
iZkCgupEFt/0bSi36bnIya65G/sMHIDiS05A0bvNOl3fhIXT7N3ZVbfONA43Oq0Zj8vKDZARIrN4
zXOXPZTgcDoUHeIsUVDSnciyElJ6tXrMOOkfopQ3H4qxOtQsXQlGD/EQSLWC/SjbTUrsM9CfS3cN
WniZlQ/tG1c2PQVTwAlC6HIghR97lop2SInIE52H8GALl2zxOEWiPuqr+9DW+aOjw/lAQYX91AKc
fBeUdf963XYv+mcv8Azflrtg4bXbpk36MoNmcXEoawaGTP9AB38XzCuO7mLYFL0Yji7vBI10W7aJ
O3l/QKNd70Bo/4h62JuuDuNRjRC95/Ua7eFFb+fhQP7/zawveFqFVWEntQy+2ay4cwuUWDDH4ytX
v4VJMxNnJJQckveRnQxzCiz6Q1kwBHLyLdSPN5Sscb4s9XL+/d0Fc0Z5JybOJQB2PIRpu2XI4DuA
j/hvoAhfgV8sLIyZO2MpEWjMJygJO0ty5Vaz5Z2f+I393c1Ri9kwq97I0ls5hy4e0liZ84q9G1Le
WXUZDLRNaju/rfvoCH6mFQe81PT593dNZ6qSPSsHOynqeTcw0P+Oa5wiF88PfLVxGXe43YDkfraT
qoZCEd+WtoiJ+D31f67b4NJ+Pd903316FQ0j4se+De6iKYHRPwvh/KJsWqk6X2reMHGNmtkeeDE0
3zkbZ2qeu4Ider6WyF+aeMO2a+bmoBDuASdIm7cidECH184rhrawPc1kmlvJtG1oBPrVOdhYMyqU
o6/CG6B+IXap+6f9EGmYF5hZtcALmBga3BAmK3ypisCO03z8AvG6NdqEhUky+Rx9T5G+aNSU8F48
uFQcpPS/X989S02fd+273aP7Fkj1rIVEgnI+j2l+S3t/xTss7BwzjwZ5DNdqfYhm5g1U0lG8bg8/
Kr32SFwwKzOXhqrEVIYKRfic14ONuGveHweBREcpanJkIRcrrmFpFxn2C1bOXIXFRBJeeMc2qDfz
qKDXXaHgKs8xKr8Z23jk+eFjC2KYs7JCwsiQQnKPV1sxNvE0q/h600sjMUxZTqiDYrTCyWbJk9PB
QQPt9BqNZB+5AUrpa4uAoliuMG5cvqjALAzTVlYOibbIIskYQEY7d3qU2draCb6DH7jfKX/UB50C
WV420/Sr5IzsMgjg7IjQ+X6ufX+nAjq/Xh/6wjY302C6s6NJQq0BVR7pvafUSwhkwceaPs/2ewty
JekjaOkmQ+CiBi8ap8fR6T8m0heYubAy80SrNVLGunnw9Ws76ZXNsGCdJlVjR13eo6gadfGEJ4Em
eymH+6aNdtdnZWGvmdogYZhNZJ5dsB3nNxCbBSpExqQo9kyMW5sCBFquFPgt+IG/KkHvpr/VyP4G
Z6Yo4WdPZHJscNeNGfTlop8RXXNlS50YPsAuHEgNugAR+DKINqFQem/xNtv65QABDdVmKy5zqR/D
+N1h4hC3bbBNR+vbnL1NeRRzp7mJnB/Xl2WpA8MFIFaDc7bHcatSoF885tGvPaR9EqZkea6+VCtG
sdSPYft1UPqUNrA3wpseeCMS6A1Labi1ijE9dYGzxqa5cM01M1x+CYqFxsY2zhS0syL/RtIvYJCI
8+Anjvn99Vlb8B5mjqvQgetZNQ54XaG+sKb2mzUXa5WAC4ZoprhAOTr23ahc0F+Qr65svxfj9FWQ
+vn6ty81f16hd/ahyVx4mHknydLmj+0UkAaY+germooVR7KgxwW2mf/3IEp/HGeEMhPPKcWt1XB3
14IidFuTKt+Vjh6PbW53R5B4jze1IsMjoyLcnsVfv/m91XyNWns6IefhfnC1zqv4bsSlAi7dtQB7
i0IEjKoa+C9/rTxuYV8TwxG0cwZE5KDdZBrz3ypVu7TwvoIZ72fYrXGDL3Vh+ACqETwp+OAmbt79
sXNo7uItqjzyxvJ0xTqXjMbwAj235tEm0k9Y+a0W4Zl4+sCqnzZl+9pd8TRL+87wALSwVTML7SRh
9eAE7sZS58rcFad/eQBwJf9f4hwxgowFnZOUJH3S3vxUVtaPigY3UyM3avgYw57nU+Nst+ouIrWf
ukkWyH4zaxmeUiRyP2Savpkj6+oU8iV94CWh1JuM8e10/pc3K6t8eQV8alh+RD3We1BWBuI2sqAT
IuhtX6bZDpLd44fOK9/MlSHy5lMiUnDzF2pTh/ehhCwePbJ6JXC5tM6GKZ/JoaKSC5HMEYe6RCb1
ziMFA0Cy647uCFKtOoy6j3lin5rGrXSTIjDjJZYHUuzsd1Z+y4Arve6Hz5/8TwgWW8kwa6gSA6pt
MwXwJMjXUZVBoS7mrIHBLjsNnxoWDZEqJwONh5MAU43ALMt+dzn7KpX/i+g1HsWlPgyL1mlrD9TF
U7Er2dEr6idbh84m6N2NTK0P1cR54Kr+v2WriYDigbZTMvjBJ5p1TzxVn4KZn/q++dimMoPtTmel
kxNAiKOQjwRY3yI/2JTEXP9ek2VcsLx/wu1e0Ku8hiyj7Xf8pu8H1H/PAXW+KkjNf76+n5b6MKyb
h31gE5c0iSynOh7DiBwGHn5pRKk+FPnxTa5GbCmrDiliYiyaEaQPb3SQ7hs7PF4fwHlFLxiEycgI
da28zQoXxCRdS0ArBtaQKmtvcY2/QykFsBY5FDdI/tSjUGRzvcvLjxLflGCx9fn+21dzMqugfYpQ
/XpoUSHJbnqgD7/RTs6PclR4QoAVNvr9sT4Nu/eBAXA6b5oTsCOnd7yj0W3WRc1XcN3lNRIwjdgF
TLMKIHwVrIWYlzaH4Q7mSNnwjsg5IvwVqwYPFWi1eP3++pAWvHJkOAJrnrvCOkOHeJfnUA+YD2M6
x62CHhckrZ5mMDBd72hhGCabYxAirdEqnQKIEN2COv23LsQBA1sLzS4MxKQfzCrqj6EbWqfKqZ8z
i/2yKv0pDV85Ryypd9YE+JaGce7+3YU01KJSwzjQkw6PMn0qxufZ/3J9hhZ8simOw1oCKTTo754E
vZ/orcb1vuRPVblyiVtq/jyid18uRsuxpmJKTyW+nNwKSKfa9oPTBR87FM3ygaDx6p7OHAvA7TeZ
us45ifChRJwHLcL/fzyqEtXkg6gDtPD2uE1D1LQKp/wF+d7f1yff/XszuODDzPoEmQdQmFVpntjw
xjeymtQWrM/uJi8H5ENz/1M04YBh0KGHSm8NlWAmd6p0zvq8Mj1Qag+3RLVVHVu+zI/VrL6wKXM3
zLVeQW3e3bgyDOKyILf/cXYlS5LiSPSLMEMSQuIKxJ77XnXBamUTQuyIr5+Xc6phMjLM8tRt1dUQ
SHKX5P4WT8NSQcEANsRfV2HCLI/TxPvbwCYy5F57X6esPhS+yk5JBlUNlKMpdDX4DFg5+5EVkFoQ
evzpTSkkvIqAv7EeqiFl0wOYBUPlUBQcdjqFriGv8a7iNVHXzcLGo/4Gf0lEpvc03O3knwV0TchR
5JmKahmYcMmIjrqlhZA5gFPRnAV24wFSBhM7W4SqbvOjyut5B+nXvzCDhazwKKEU0elkyxmwN6nA
RZS6gR9pXHygN4gjK/oj4zw9AGPEH2bHcSDxPno88mHkfD0PbhKhJNJB3ATG47Hfl32YWQhQBItj
oOIh7mcF4dplcjMYHTbTblxkeVINVEkSrN8Ywo9QzgUg4w7euN3TxGkdouXgQLsZ+o1N3IwOv21h
2dtDXqMRbzQH1KkcDA6dmVjgJz3bIxOoaKVlUMEJrfqrWQ2dFzZ6wLjR9ghWOQubpr7PS8ngg+Pd
BLQ4mmWB3BC0VZLhCWYPKiykep0h0ARJjaELB56LN3hEk8jPdRCKyeQRkSTd9txLDqQsH/tFBRGt
DIN8Sf+Lw19w2476xe3rIiQ5feSj7GKGkuk2AJ0BsiK5i3eMPCqd0g0DD8osaoY8SU2ZgCZXDfCx
Kf52rL+VKcgaXDQmlLM2kd/kfwK/aMOk6W+bavg9BdV+mCB32LBlCEtl3rgz/c3Q/YOSSV1uJDFZ
Fi7VUhSbniXtnStzJuKhS6dv5dChQg6O/ga99+FWUd7fJ05u912T6Q1E3sWGFmLYGPg6hhLSCZsk
GL9Ntm03s0rLDVI05GngEn2cSlQPSW5hf9gCNeeM3nbu2yrWtbahpIl7TIdKxRODI9X0bn5Y8Hrc
cePcMFWnEdDyECtx0P+fx6UMxwClrkVj++IeDESDAoeNmmovBF84xY6ZIMbseA1P4RcVJI+jPzdw
UYZfS+YYHho+/xh62Kl1DEp5fi3sq3DfPa/SYQCyq3U2KA/UPzTJlqPriSD2hCkj2hEOQ2jSxVa6
zbaktn/UBb0K3jmsiFco5VXwZkpcCNX0/W9aaHpPmt6Jq3dwGLSAapgei2+kD3hIO/YqZf+duWWA
z5Is9I1+sO+1NreCBVvgZG+ymGC9k7/6btFEAp+Ix+qfkjUHd0jaq0RBpBp6ljRy5qqbNnU+oipP
mOPueA6V6X0ufQg0tZVnbQyl7KLbBISIYqtNEWAqYG9dRYNO1FVi2XJYUONrYktq/1VMOoNKeVU/
4DIlT24/wEPVlH6UFRnqpSr32c/OF3ofZL6650v97rG6MPOONKFj2GD9brqsg2TerNNjAtPXR3+Y
+/thnOXNsFQmAtWa7dsxqADxoKN2Qog3A09CbOXdB6ynKhaEZ6cGCXAriiJKCNYwlEdl6AcyeODY
DH4R1EHH2Lciiaqe//L1UlyJ3qgDMsfghSkdxtskadtdAuHDTSZosClplW2MyssXIsZygZNGUhzF
yIrthHPd0wwk30uLwtY3MdrFCzsUDjeZrlm/Ad/XHFgCvYvMkcMc0kQtL7JCS9hrkLYqpTIvdlzI
BHmWlhGfkxqU2uFeAtJ0bAmrtpRDtBx2wZjhAT3ldDNVFSB3jlb7ZcnyY0Z8pL9smjdFWX5PJRjL
Rt7MkwvZhsb2GydH00d6Tr/L+6kIWwp9ohrquAfqQAOUN0JGxK953Ce+waDCtakUOWbAEWFhy+tk
8pJda0A1lYl+hqMYpM4TDifGunpopqHfEdfxYzHmA4jk6hWDMj2XTs2PBKk0noV9y1IIClXDVEMJ
Q76qAK5B81C4P4e6cV8CSq8Tvx4jR9R53M/IBm7hT+GMjXE76bI6cjdIQ/AsICpEwVaEoWpzPy1j
+1eWFv9VlOmVWAof+91Qvn2+v587t60OEFhXw3vvG6249MFPJhpJgWxU+89fevwaKNSTBJaaZd+f
ssB7SeUI9R7w5/Dd9gK1+b9krA+OJ2uoEPXSpS8ArTsut1gG2d30Yn/QJmyu8+f53vlO3+Tb9NTf
99foiT18/lFnToxrgeKs8cFPgjT5kWSmiDs1ygGiZYsDdUyhgC/Lyks6O+cO76uLVd9UPMuAfzw2
w8/e78OUOJsqr6AXCMUl89Wz++ompdx35tA09aeq97NtOfDgyXW6nobKaX99bcjeh/KfQzY0PSzK
u4k8VlV/Z0h1ncH1gPXDA9VfUowB/mx1jocXKMsIo/KYF4eiftPqz+Jckvk9EyVrweVxTon0GcqM
YLrvqZ9tvGzc9dj0vjY6q6Lc3DQ6E/5oT5VtcwjaIQuY3sUJKyneulFcaPL/ty/5UaisVhNjC5BL
wlhQaRqLba09LABtK1hwG8pj4eoXNujTMiT3s6weGbMtFHF4Hy4pw2lSKCjeXpJHOhdCqyUXZHPX
QB5CoU1f8a3qyLJRnVL3Tl+V20ClzYXb9ZmKpL9Kb4OAwF6rcfv1+EivSZAvUJwj09Pn83bm6f+n
0JzqZapGBqpAX+Jw+Lf5EgHSw673v+EyLGmFAFTJ0SM0vRsNXeI5yC8ZYJxZzWutZSD6C1CKoapV
wbh5CpOknKIO6P7rBW6Nj18bmlXAO37FcDBKZ1S1+bgrWq4P2L3b3197+irWnaStG0qwkv2B93dZ
Y/wdWiXq7+dP/3B8aLCGDRSQi+znWsEbUYrfrtPee6P7bAP+8/PHf7hq8PjVjx900YEX2QHT3l5X
2Qu1F3LsuZ/9/r5/cqwqoaeYFWVxEkANy7TfTazdJM2Xyu/42askJSxwBxVEfU++74beCPhgy2Kq
xbZxLxXdPswKNFg3ur3Ce69ggFsf2BsPQovA/semRO/uEpb3zNCvm9yT4X0zagz9AqUS69xXl3zJ
zj14Vf4qbIZbK8E5Z0jJgfTLkxzzSxZY50ZlFUpDk/XzkALQOre3jN+C1grxTyDcq0s9oXMvWC3I
JIe/9ASazqlf/EfVsb9e/Y47NSd4m38lHWBmV2vTwMIrmzpWnPAeuynVwjZePn6Jb42nr5bmjLxe
O61ujjlqAJuqQ4khGFv65AU+fV4Eab7SLcB7Vhto4XQzbE2BLGGdjLTz1NcQbfQv0LbOzcJqSxxp
QimhOVAe47iEjqqfSJI+ma7cThNqYp/nnjM5Ys3qHJMKmc3HOqWQdtW4Kpo0uuh/9PHD5bpjnbpL
CslQFzjXgIkwGAYnhPfCGHsm//GVny/XvWrayCUzEpCbwF/iDqrCbR0R9fL5wz+eALluVVPHX0gl
AUwydiuWbWvjKdtUl/zKP84Q6Lv8b3aeqsaWmY/cNuZJ1HldyMiFc925370KX0OkcjmFLaVu7qW4
c/2fTXIo2YWnf3gFoWio/+/vZl2fW7WUWJYO5IBlHwzxELTmWKtUx14xFPsC9MD48yn4sHmFl60C
eVroNPYeBolBnCYuOltuMk5/LxllV+mY8t+s7vRGtBW7ENHnZmUV0awsqnqUC74OlnBQkD/CevlC
C/ZcNKziuVZjMhkIQZxQLNnnHd9qNe0WfSnnfexGgLFaHW27BVQEpDawPCF6/F7oC/tHv952V323
rbOr9NId9Mx3rLvVXgqHpLwBLnAqcOussCUvTXfyswvD9GGLlMr/61Tzuu7M1NTHuTLpUaWOOfQ5
d3eB7kgME1Qv8lLNInes66PPlkttN/Y+TP93GcJ7Vzs2jBhZm7Y6PUn0GGAGbIz9Iys/e0rgYFmH
uq5yIAYBgiRFkt04bsdzyFzmw4ZXnXOEg4zYlY2LlkPaVL/cObF9jMJ08EP4br2HbYhewoVLe+S4
db32kDP9oUxlvik9dmnYOFV+zRliqXZqJ1JMjM9d0Yv8ZuJtc/Bakl+o75xJDuvm2QBtOXC0rDhM
WX/fgmrGZri7kyvVXUjJZ+ZvzcClsqtHNB78w8x9uXcmT4CG5Xtxn2UEtjteeUjZ1LwlqvUwsWb4
9XmmOPNdaz/Hshd+1xIaHIDAdXeeX+dPM23fq95eQ5+tZf2FATyT/9YIgcJNCSQRSXAo20m/gmvh
xNbN5WM3SpDlK+uW76I6Ql+oZ52JtnWlYfYholHMvjykkHg5JqkKxpCPfR96aQOXkc8H7wxDXK7v
l5rT3GakF6how5s0+TnBwytd0kMGtf102iQcpFTylxsSTZkT0eAHKeCpzGNX6N3S8sg6p7y9lsEj
bXYVnESa4SXxNoM+WJqFHr8tSAuXgCeDImlCIMMu0Ne7MB9ntog1dW0CssUMvFquZn86eNP8S4qi
jwAxQzOp8A7cKrmFHtfPz0fqzHSsARxBAVNFzok+irST9w0g8JtFO3yzNIP7tRlfAzZGZ6wXVO0L
6PcYE/o0B2eBuFCxbxLqXxi0c5+x2ua6fkztoLv0GCTZD1omsYTpPex51JdMvZBNV5tdAWavy2Um
UXmTBzd/tAJUdmPDKn3h6Hh+PhnnYn614xFZKrigc3EwklyhTxEOPnrRZYbNSF7YjT4mdFAUu//3
uOMPoArQNsWHLBZ0fAWXA/CubbEf0j6NrO+XVwKCRnHTQvCeDLm/dbOebZuc4MwObdDYQ6Hw9+ff
e+Zw8n/QjUn1UwJLnQNY+7cjmLY1DS6AGs8siLVPZN3lfqdIxg8ssPfJXC9RX6Bl4xTz3ee//dwL
3r/pn2JEMs7NOPpYDMlchdkCyX5FQzSsL2SwM0thDUpwe89vx6aSh1IUkSmvg8G5Glu99WDZ8PkH
nHvDKmTgAsCTdFASDkPLPfdtTIR/myfDNpnhOfH5O85N8CpqUhzftJa5PExFAJ/T9haeai+fP/rc
+K9iBarvLWwIA3ZIwdCbq3GTJ/hXGX/p6eu2TjHoPpkGyRDuUJ13/bAS14D4X3j6xz0dKtc9nZzJ
DiTu0jv41KBln7WqdraykEUZecNM7Ub5mkCeIevVgc9pflfLjJBtkA4ASox0URFURxMTG3S3QtK9
GyxNcMpJ0UiMHTjNbAfbpRcG+swcrptBieyGZMg8dihn85K5Eo1tPjx8Psxnzh5r+wO/MlRrxdmB
1PDbm/MoSL75ctg1zhRx8/y1l7yvoH8idQYWJUslZYd38uso2ZsHGEakC34HL9wsbEl2CR587nNW
t7s+b2XGaC4ObUvN26Jsf0gM/IFU0Ka/6oX0u6pWxYUMdyZ+/VX8eg5vPEcK7yBhsbHNEiBu0CL2
IojvA+nZdZc2jPdY/eAe4a9iGNiFAqZHDjtMLfXUxhawqIi43ze3OPfOOiSDTm8D+IeEokxkEaL5
W2/hwqcfaZ5Um8/n8NzHrqI9dTMyL3nCDtXM79vA3xXUbpNG7Br9Jf04Kte9jgREECh2CoR8ww1c
ErpffQ28FprxIL5ddND62H0Sr1ldy4oc5qwuJ/6BzkDeh7TJ/F9sdIFUsmkx47rk88g1E9m2y9DH
jOXNI2TeWRYKCn2hC3n5TPJcO12A+6JlWjjeoZ7d/rFEM2Y79IWO0Tmhl5ijZ9bN/xlcSL92PDMh
GCwULYA5KBnb0LLfFeauVb/69L6GbVIx1L+a5pK72pllsra9qHFfarXjigMMpx8y27/BnGKb9TBU
VoC5fb4Uz43dKshtNfKmHyWQ1L17ClRRhkVq87Dz0r9fe8EqsOmIuopj+/GKkmOQXo381IsLh5Yz
uZyvYhka+4lMSDNeaftYm3fxaHZhSzs3KqsA7UnQ5xWUXK684aGZj9a9aZ395+NxZlLXHhaBHsqq
dLrxqquysBC3PpA8LrAIw3LJ+OXcG96vYv/sEGmS4ZCiMSwsf1iW310O3ePuV+4mF7LXf7WTP8ih
awOLhMD6gTv1eKVKE0mZ3TWs+1W7dt9XEw6OTeQV+bU3m6iHvxbg+qEQONQoGQ+AlU5GhoTAOY1P
AO7SSHUe4NkVzF1FvMCX6/NR/i+j+6Pf+D44/wyCSKtWQrEIbldlNr+NTcDjpaxV1FUo6WU1CkV8
9spNDkjY1jTW/QFl9iJOQONCmlJ2vJmUWZ6SAJVrSO1xFsmhVi+U1/28CUTSFOEMp8UdHGiDp89/
8oerGU3k9z//5xcvAE4vRlM0kSlwSHk13nAnK76yoPHwVZhLlTQ5Sujlaa78JA7mOj1AGrbYaHgk
XNjBP4wZvGIV6Cqf4KHnGPx+WACRrInfZ7c3Pz4fnQ/rCHj6KtY5ALzaHXx8wEIBRsXRMPTm4Eq0
KdprbP6Zt0kSel53oYx+7mNWCaD0nWa0OXjBkHiOqnHaqPrR/5rfl8fXOUB7wVirSpVQpJ8jXz8Y
gWMoRPUntft8tM78/LWDjVNOxkpaDCDBmYhBBDStAIKrfn7+9DMrdR3/Cxx/5rENplM+l00Mlp96
ThxxUU/9w/yF0VmFbunkZdkXQPgL98XYvwFQmj00TZP5Qm44Nzjvf/5PoPFC1EzCOejYGvZmO/c+
9/072cNE8WvDswpkOPa2aecEyZFg9G+Wblo2jtuLC1N7bnRWkeyMHKdkDwxNrRyg64fnXHnHqXJi
t1++ff4B516ximRcFMfac8HgcJfbzn3zmmY3Fn94cUmf+cOLBSZ4FcseOHbWBCk8dJnS4TQXN0uZ
hT30pmiTb9Caf/r8O86t01UQD3oWOQ6bwBpaH4D9mtN7t6f5hY38zDJaVzbbnPUJdF4QY2KOy+5d
jfUPw/np899+ZozWilwduvxUFB2In2CguP1vCPDp4YfO3kr/kivPh60Aj7P3V/8TB33K/SJwkONq
D9VYtxZdNFjR3booRLSxKOr52gk0oMgdhIRir1oucZzOzMtao0vOqcIzwaGqffSEoZuW2OrClJ+b
lFVsm0EuhfG75PheYcqtzsIU5iUhlDIuhN+53/7+5/8MGvbLEWUKwBbBarwefPoTyrYXEAXnfvsq
spsh097SOOVJjhQ1e905se/xv+WSOBfap+fesArssewCMueTPCbJq8tHWM2aOC0vnbnOLdlVWCOk
m7LPenmkpv71Xu/N/cfKzSKfVGOoRHdhBs59xCqqMyoy3g94TUr73RIUj3Vt9p2dLtT3z3zFWqEL
7WWIZktEBV/ugCkTMJKY9LMXfFfel2qVHl+LcznvuCaP8OQ4KLJNoCu6Tdxu63fda5CUlxrOZ5L4
WqCrHijQ3AJzbWEQJmFdLLudBCg0zy59xpmJWPveKDCivDZ15HFMflpigN9fQAz7GhJ0rdRVEYhv
+iPiTFAYFzsDeRtZ/+fz3PpxLx4TsAriJPEKGNSO8ujXam+6qgiD3kG/eARp0TY7JEZ0z4pTqlCF
1M0l7PuZ1EFX8Q0VUlPqQHsnSnUs36cFVMBLh46Pi7D4plVsg55VLgXoKCc6dPmuI21wsL5nnxTv
sk2Woi8C4kC3LRupr6TiZAsRRGdLxCDCJsiqXVAtZOuDoDyFbQOqBmNVtdFw6wGlRMPK+fOhPzcG
qxxB5ewkRFDv1DYzi6a+ql+TgsjfX3v6KjXYpOGJMXVwnHD1SEuYXoDq+Pmjz4TTWq2r6BZiXFfM
p4GWP1q/OOm+w8W2qTea6ZfP33EmoNYGNjCSg3JEj/NKbb/39oVVIAB6j58/+8z9aS3aFcAAI0ld
HEq94WfbZjH+4fVjmLJuO/CX6VIf48z8rrG48GkbWo7qLaB9w5tt5pOZ6YWMcG4G3kftn52XlaDW
pbMXHH2nRR/RtSaaC7UA4MFSkIqMunQuOrMD/FdU6J8XpYWbA2dtvFPijiEMU+47aa/rINhOdjrY
RW0/n5Fz37NKB2QC4RHvwnY5gKre5fDJVkHFQ5KOfxJ4pn/+lnMTskoLYMTxbGrxMcT3tujH7sji
X5iQc49exTJs50g5NbM8Fmb2w9qbJgitoDDy+Q8/EwxrcHFql3EeKPavtKC3TAW3LMkPrig3X3v8
qkjmsBTaIT40EHrl3qIKuoW29KG07OHzx585W68VtGqXslYzCE0mMofenAsSeZNEbpNtyhpcSOu6
OoZvHMidwaWaJYOLIELh/4peHjis/xsiehk5M4tZThMB6UVZkr40/uIdACApd+NYAMpblOoEt7L0
W5/DBt5YUX2DAkWwSVAwfLf3G6ct6tz8SS/5eGDV4mCXWob5e5BCNa+sy/Z24L4yEclbcssXf75a
pqGMUidxTkJU9lrZNoBhLq+2o1smTywbhx2d23xXOaKJRzgVROBLyic/qNNtIVtzlXDXOUoC9KZH
M+RUouSNRtXuYIULuzN3GswLQa2XRDA9La/BN2xjPYNYm5fW3hnbd21kfDiMRpnnkWPmtdNx7G0G
H6QObaSqocuNZ+V4kzA9/pFBSl7sIOvDqHLyMJAJMtvNlCoflBA1hrYqk32jiLhDv3LYm1IVG+u3
5A08YrOjFUqZuVdM8VJ3YG3OBETlxPf1HDmudNJN3pl6A4p9HhasQv8zySBW4kNmHwcamHYEGfBy
UoDNHlD7DFXn8TnDUMP8u88f8raqS1grFnB+8xjEbDzFo2oSsdL1Y0PyPwr0uZ122xdS0PxGcQVc
MJzyXL9j4WxRSFZOZ25gL17DikhHeZId4Kd4GAAKWtQ4HvSQm2eP1naTmaGImMdYpHBbipUql61o
nJ9O6TibYKmbzcDrJ+YAFQ+joIclEBsft53QMXW/zcrpD5irf9HnXR7dwJR7vHI5pq7rhoMLyW1Z
0GtnHn7wRMloMOMjXeSpnr1nNyihzGH9q5Zi91Q+0eFYmOsuZ9uCqZ2Q3f2cwyCE2LRHNkT/razU
dzO3XpS0uIqm7gzNK0gQ7MoAvj8iUODVud0eZjRZTOZSXvVjVw8RKr/01eqZH0erxwj6BlFr3XEL
DUAdUdyBQpGX4onU1tmBOXI7Fy7/zoQxW72oPk7KQJ0aA6GSInGd93EaII+kKggCoFmnVDvBlgNC
4/FkMnAkQYEYunh2lM/i3GlQz+d63EpbZ8dpTshOS38+NFkLpSgcmjcAD817N11onGStH3VJow7u
VDb7dDbV0dV1e2CCuRu0esV90Yz+C+nJaMPeUmfXdS0OaDWj+yTJk7BtTQ0kad10DxDHkXFVVcGJ
ayU3rKXqupT5eCd1gAJ43UdOaVrU3NvY5gyq+CWL9VQ8EfiEOaQ81hl5nmfQfUFr/1tXyn1iDQHk
3JVJPDL/r6310emS7xKWK2Gb+SL0R6mu03w+lizd4p79pxZIpnTRTyQQQyQLtRtqq/cee/ccF8mm
aKq9a/Q3r9XX3chimyU7lTU3EGY4ZZV/9Bt57RXpA/yLfsx+/ti7wV2ZWRW3k92bzKu2xs6wU2B2
z9oOMM90uLYJCviu+eFW82bW3SMR4mqh6ds0jLt8ETHLYKeYaX3E8S0IUe676hOyn+f6ysvVCYf/
w8D4oTXahVIMXK15+ZqmaJIS6kdJWqjIyZwH4FyvZ0sPMlkeCPQJRO+/gLu4HQoeq4rcu5ndalH8
nUbnPmfz3snZrSecx5p5c0Tc5HrsxJ2zJNuEpHcDyct4EujTo1l/XYG2XCq9r9MaWJV0D6P7XbvA
j4sh34Q4SvV74YNMYpLfhQaLmpTPeS9vykXdYX1vlgn/S02BDMyfIFgAAWAkK6gLQjwCulU7PG1b
jc3NoOhvLrpTXkH5H4iYLYCQfjjD2jUSokvCAnysUPY2jfsyiF07/TTufOV483Wt2yPLOxVh6COM
wROV6TVOwzkqFOIOZOi4WqpXx4NpnC7bV986zxV33ogx17NEVizZNhP8e2L0TcFJE3q9/FNR+1jM
5MmAM4+iPdat6OUGFop3aSBeU263OLZc1XxyN10KZUtZBBGzjooah28zGcSw5tpLpzvptIshOfEg
K7ErICIXOo6/dx15oNq56d38ji7mlQcLdJzc6ZcfgGEK54cbB7SNzLWvdSXz0Jj5Tk3dHSkC6OD8
yOQ79KCRd5MmW7jr7MdCXQFddFNW6ZUPPZE0w1fYClhimfrPlddccyWfs5Rdy2kG+xJpqgPRMLSl
9xqg/Ql2tvwtGDtNgt5Af8GDHgt/dJvh7zz7TykyR175JaRLkm+BZ64KOSWh7023tScfFH0XK9SP
kwbaq4CJQTE1p5wMtyWrnjOH3AWN3C4B1rBM3jrdXy1VeYvzMZwPXP0GXCVkM5Y7f9LXbNGHBjvw
u/LLpvHM1sUvQx9MQ4GhvU3ouJ9T95Sx/Drg9hWlFRoFudwZtNCxg+a/Boj9Eq1vqmRUVxQKAtBm
RgmdWC5uUFrsjz7Pmq2XgV3ZsaXZ+im0OIZWAXjbvPQ5ikxQ5LwhEIBC9jInmuNlnnodA8gDwQsc
Bhpld88RPrYr9Ub/NBA4vZc5RDpFWdD9BMjLttM82M9C3FRAw4UoD6SxVcULWcbhCpordm/LqdoV
Pap+lW8L7ALCRNDzWIAy9gfg/ey1WfJHbj0bMu3+8SusPDeF2stQ5Srkgt4CufBounRP0P8Bm1Y/
taqwYTe1R06xoIMi7nkRTVX/OvrmmMC1JFwMd0OoDAKrLfgOQC4Nqh0G2lHFLiuWe2eclyiHK9vi
6iOIW7e4xjw5jL1CjeZpsNPJin7jgUfb6xx7W/WNa+indFP1ZqvmbhHOFYeayy4fzXW9wHek7rM0
hlkyLoekuIaj56YAbzZk/rCbPZxhF7iUlGjGTh3ULLj8IxoeI6/TLaMeuvumPI3czU453kzMcmiA
YoctJMRQ/GlHC9eNAlQ0M+gGhXLMDl6iYQ28YDA5e/C02LSO8weHPdTTbfNsyvwtSJenlFHndnC5
wPKyfQiS8J0nqn3KmqugQcZtIMYzygJqFk23bDS4sUecu7CxF8/lZO/aRRwrVR2mOX/ucqkjoLhv
fCyGdCbbfBrfg7T5Xi/tM3xRdwtR+7FxvpnJxDiz4BzIdLqRpRmORDR71nS7zEwnVJn3KvWvWSog
qRK0x4lOJ0qCp3IY70e3wpEDsN0NCmX5qRxzEQ4Z2yYd3Etd9dwWzbHQvT1kmUm+KzjW/25lp7+Z
Nt0OsGALbTN2MQ2cm7IIdpr726RKT0kzvc51UkLeokyiRSA4Wx0sUemLvUiH/Cnr3OogTQa6VTAl
W2I021gukTGCgt8AvVKHXEOOQrmGxgXtROiAmoQDiDyWHXl0Zk4Ojfa9EBoh9C5Nu/aOmGKJEuot
p6rAmh9nWKPmnQv7oSyFTs3UOOBl0l/ElcMeHmw6VKxxN3zosmgZppfEbWAgbLpvlHu4tFcUKN1W
xVCLyuM5d/qI1oh1VSQ6Jm2PE4yD5eUVC7ZQo25cL4GZKbr8We0HoerQLGd5a8LSBIe0rr+hod9u
ZNb+SFL5xx3pjCGz1UZqZwn7nkood0xI/q53MgJGY42Y79sMqQ4yoa+clS8Dw5IZEUxBCjPcgWV3
vUunbQXiBwJ7FFfGXbCyjP8Nyi9P2o7QjhraIMyUf8dIzk5JStgbrjtwCoKd3Y6MKOfaATQPpZ+z
ukDB0kMxjjTpt8F0m9KMh0J1EaSSNkQsx2WAtgqRe18uV0EVbKBss9Pgl0ADRG0Wo2LUbEMxoKo2
IdZ8UE4qVHShmRUzSGaNjhdqv/o7kUVv+no4wjdq51v7wid43/yHo/NqjpPpgvAvooocbgmbpFWW
Xlk3lCzbMGRmCAO//nv2u7NdZWkXJpzT3afbXv/zfFx2QmN7rxafkAPnMPf+gxFZ1xkjF47+Y1Ra
1yAU70Gbeyn13l3oyCmWHt9ma/qj3Y0Y0swcciRAb0SbNPj9+OZ/U16q2LsVMPXUnCwfuZXTYKSP
lDLDn+Jx3VUd17wfzJIIybHW5T+RB78jp/m215GTdd2yeR2sX/3u40E0iipd18o/6F0GqeUv/pk8
KPevVqWB2ZZbnIfRmE5bbvXHQOnpvBkFZsoqVMRoOty93lh3TyYjN3+16eLStfGODmFr+geXlLB3
tM2eTldjpjMcZnkywmm8z4NW3i210aZT3010YNF+nE0RpJTwNigtX3rgDEzW0EXSiuL7SN3svcLt
9g82kzpH5dnNKWiNjezXgkN2qfp03Ir2tI/TdsQ2lHiBWfR+ivuOfNtJCzq3Xhi+YnXdvhZTrRPU
3GvaGLORhqrp07C3zXdvd8vX3F1V5udd/5mPe3Dnr423J0S12F+BteZJOaHm270pOJiGtcxxu0z2
uZpy+RaY4XTvVLZ5DQLLRO8qB/bXRCCNNy9XYespXaZxvTqzD3Fl1c7bSHn/QKUzHDBG2H/RXfmP
3DpgRcu4mFdrEfslnPeRrMB5ixdl2gnttDpNDvwX9WyXenKd472xQ3gY175B6ZGXoW5C8VUH0evM
83J1oS8zZmfnwqjl6+bOrZ0ES08cO13rdD9CSzyKprdOVVf191M4dfRI4YSinkX0RFlRYE5LnEFi
2WV5RqsxPWEt65xLS6xRLBpbvBkl+17QLd3Rm9HgDSq4bmapcBdeZlNlnVfQWS25kwlftJdq8fIU
gU59RFTLAWoP66VZ/SYttJcnMo9AIFTQHH3D9g9M9oSnnR7p4K6b+hC5kFkdjcsb0yDfXj+vcbgK
41W1bZcYWkZPSxBs91TUO5IxRmjUUjmpF2r3ZQtE+Q4q36D7RNvHuZ3HztYvWREOhJXb/pqNwYio
iWkiHL7a8IW55fm16Ceb+qk0eeRLd7cWWvxuZsdItmYYyL/q6j7tLYIXb7vOf2IiGqqkKlaKkqAY
+HFlbyezLkkW62wfWxoeg/YWYMGyLzuM66bVwJDJc2IEI9YrgwbeJ6Vb67IHZsqCcug/b9Z1V/yP
UrVvNts3f4y8/FEHxW+EtR+iwLkssuuvsu3Wg98j1DLX4aGp2neHiC57sZJd6IS3clo73070pBhk
itru0VArgi5t3RAMd029isXmeMGpw3DMYlnFxhRcA2Maj343W+d+kFezcTKGHTFukjJkELXxKFWc
9duXgse0hVARvd8/dAZevXbBhKKtKm5Ec5jiQc6J7M23XkTfeytlAgNaZOh+JnARKeN6haUGU9Hc
k9VndIuz3Yr1Mofbt6zZmVtEvtnap2UA5KLl/hR1ej2RrvEDK1LGPQmtB4ywBDdEQ+qb/hI23Ryt
YZKrln0yTyKpmL5hHArvkS00frXLRtLwgg+UCJYH2yymVOQ4tRbFyWwtKxUY2Mdumz8WbplODAdM
nLKqCd4o70iwcdKC6iGhZnsnhodXqZ0b2Jt/KUccmFo8eA0q5GX9T87GmznXvza10ykNHsCbQKZ2
Up356Rd9qkb/btzNdMf2Nu7c/NH3UQxiFVrF+7Tfz77ziW7tuw6207iLOz3Wz36wPjcb3fpg3Irx
Mf/PlV4T+zp88nK5x6E5L28zriKPkr6kSJqOUe1iX7vMCUcX4Ke7GkV4jXoVHjAw7B5gbv7QhRi/
p1ytaYeF4z1zgnsSOVt3WKPNfOb+Gy+Gty7nfvGDx6Hp55PoS7Y23zU2OjtKPJEvzz6OaynH/s9i
6eNsrOfSpTxZttOuy0T15qEy2r9rZz77pn8E6Kzjbsa+bPerq0QqnpJXxqx9+Z+5NA9gEZdtlyft
jDrelrnNPNP6u5rN0dXisA31kxjCPTMRWWP0VjxYbtmmlG/XzmUpLhbmc1PQpo7bAjYuYLWNnKI4
rL08zmcgWqfrraNVKF6INd0rKpFs6bih94rG2SLC+TDK2kyI62Oyt1zwnxY3O7XdsPZD5Az9+5a3
7jXoiwDntfFDBVsU6zC4yiD8KgT7HYPCMV6Q7z+vqxckbi1gAWbLi0l1NNFXrV+yZ2yxx+sY7Clr
zepsVsOb8ofvIS++Wz/6bWqQw15agFEDMY3t+OOSRnSdVhv7Ns89MdWlEhyED33vPhud8RpZ7hyv
LtlNdZHsUccC81eobm/kNcwnW3JClI0S2TACu2/u54zfKhaiK053y+b8qULIENv1fXBBgSMoqe4h
RoE1Z7s3YiewandS8bK4/b1BK3dZtDcl7L7uA9c06L+ize+EuQFUNnr6rxPOQqCiN4C/TMYtp7F+
4PrrTswjmlk4i3oGRlkYDzHXsFqS3TcwcVxnEw/OvKaQqUK8G6dqYFvM9nJoEfd/WOta7FlLCw5U
FZb9XTTt3tvsClKBd2XnDx6UKfl2hbv9VG0z/2oJHvg3G171bWIFJzEoZFhtbNTwltd5d/KXIU87
p/Ef1diMjM0u7psnph6foqC5YrlnpEHg5ydnGVmvC0HW2DbSsgbxNJr7274NJFDYiy0yS+A3STS6
PxYHbdZGStHuvmvbA8QU3vZPrmuTuoTGfNbz2Lw6S9fmCaWk/bgXqrTiQhj1fW/M4zv1BpjDYOes
j9Jsv03CM12wq7b+2cWM+x7I+9nRcgQNccZHP6jkyVSr8bej3U+k10Z23AdmcbZXQx4tGeqvsueE
MofWyTo3cF4bbDTOhnTCKR5xo1wIVS5cUHXPC8xTHTRzlQrP8LYHZeRVliOwws+yqeQr4Z6nmSLs
A9hlFCikxva4eaJ66xhCNuM+pL+zVchEay8bP+U2dA98RzP1LWncuyXpx4kholomJvUXHwmDpY8A
KuFgddJn+n8Yp3jCawCDysHVz1rW23Ex7PyvqoPxu5UDkx0OdVDqWSW7qrG3I5VpAaSJl2qCr2h1
1/YS2Eq1tCNCTxu3ijuK4uA0c5PZMmqZiDSd/TILbySGz/JOq5XnSaBG6xrOsr4fuKJ+93qHdS97
91HpSmej13XXbSr3k4HMm1c7hUfZTHNKnh9G9TVGFTVXXQYBvjxt3eYnruitOxPvqwTLifBoKxVd
XUTz3ytK6zGtq64VcbgZ8sAcev88hpGduWuw+Mmch/Uz8YPcsFvdjXej6uyncWzztOS4i5sRF+nY
z/3pXM+B/AMBMpy3WRo4SwPElx0F59p2+zs1fojAQhgv21hSxUe3jNR5asOUvMTimHeleZn2uTuO
JKu8sXijT6XM8gWxFS6iik+Ad6gugrgwQ4sU0wrpKXiy8Vl4MvhcdkengukJCCdld5yj9jpnBLGV
TyRe6z/2uAoeYDm8rKET0fzpICmVoLoTar+NDOoHIj07YkfWKPwMhsA57GLbLlYxjv8J1cmfYTDF
qd+X/Rjk7Xo0B4wfOxCFw9r7+7mhj/1tBtttQFTeZhyJgj95a7HcM/TungQJOokpTIpGGudj6Wh9
rwM8IuMwFPa7Zc7r94RP6XdOAcOfpFckla+W15lfdlzqLThgUAyc2zRe+J9LyvxRhViq2mZH7sQQ
7f+RJFZfjBFBea3NkQlrqSZ0F3Vg6fysKMleegd+K0WJIjpujsEC5qms6r3ZhmHBQNam0VG201DX
OEu8ltHQnhp7wPjAjQz7E931Gh5WzzXupHR1VmN60KT5qoo/q1EJ8p3xIhqtenrbxglT+3KdfhMF
Ph7CHoNcT9XNQU24MJp+FabTYt0qxCj4arYVjlAZwyYy1VmYGYW+WCYmoei/f5XYE6AsmTpwXCYW
X6NRDKBINwikqcHndIQPSaylkTBXCvZflWGmB4O85p7At3OOBQorlO8NKJXnzZ3b3CpBiKgYDsp4
j0JLJ7O5BBc1jhJb47UbWXlNRNtUOY/5wAGRMFyOg5C56p37oQlmJy4WoX9z6m1XvGjHwxLNv0PL
l2krcdfiga2xUeKmlnp1gCkQFtXCSfmXGA/U+mleVPtZOav7YDaTcXMPdG77yn408oaSZFL6qWxb
rEqX3Wt9KlZcbHEhKV5UXaCTmaSdsZ3eNHfvycvtP7rYMFRrP8dxBLNewPeiAc9t2Vjk/vZPWkEB
Lc7JC5b7wtkBrgWTN2L9tWjjWLeUVHl74iDGLSR03nbdL+AJ9YOBePlaD+V+rEFNEgCMZ2OM2rRe
gk94tUwJ487kW8S7O4sUe9suiZr+y9Xqr+tSMC95yQRRHe3pNuf/ZuTbAEDBIewGnI8LnGt3d6pA
UPHn3FAk0Nj7Hkds3aWd2eGn3zQnfrqKbbu8NyXx7Y1d0BLsMsMe9SnXZcgxsBCibDF+7wr8Q4N+
/1kQWy+QzEm9ra/bwOlUGMZz5Y8Vb87+ClVwZ4Hf0tZh7zpr80/jL/QCJZgWyctfBT0frUbO4UmQ
dkJ3x5XRG3myFdZ/Q9uQgbW4deKUJWXw+LGE7mUvDScp4IFSduNv+LcmLiLIjTY8LTgZx2PIXVAM
nYj3Hb9rBBj06ibTwmYvfzRXaIxG1YglxwqwF55Ok5xxg6/z5YSr1HsU9OXRdJFG+Zt7bov6Jeym
q1vYV2csfsupZpjQojiky8cDfL5zsaUrYx/zgENTmNaJF1w87ezlJ6eovLOl5u3kyxEOY6NUGp3u
WRUl+ThUOZldGvUxKMFkXct9ElWQKqsxk0Jqmdqtfe+24Fq5WyBXE/wE14/wOLGCRNNTprtpH7C0
l7G7m5fyxvtyn2Zqi/oEAtqHrVQqbQ24WK/t/tCZ08wvOx7x3bpBdACEb4Bg8RQtqcI1ACmn/6cv
7cd8IiDd11X0VjBumGEg3ZGpOX0Eo4YSQU1QNeJniwz/UOG8emaI3Yorc24h0fvx3GwGo+AGfGrX
9uEjQ6zz2Y+Wyz4GeGj0xfiX/1rH0eCizqMbj/lCmEHr/3vAz9XBqqVIDTYi6QJWcMDI2kiGcvMS
By/hjCv90pBecdp283UO6yCr8Ji/qtABifXqx2L237utmk5mr51z1+n/8tHgpB3KOYX88FJs2wau
fBBYYVtLYo/mmjJsMiWCszez9PBm14J4SCZrUFd2VlYKW6Vd2XeZsscubZwmpEeW18BeokNNFxvr
nFEnrqzUFW2U1L1vnHs8AEmX1LAcQ4jPrtfdV3sPRW2yKu3ZzpOwz9W5lUZzNzn9HJcWSoTK3YOT
X1ZfQymRd7r+cXD67n0cgvLkt4UNQVp4KZ7kdlKZHUnUkY5wBhmOuZuvie67X2OxDfHi7Fu8RwMM
5YZH8yxngKHBo2EQzQ8heQX8pHoOS8LT2Enda7RDBWLj8ptXZMQqCC2wGvOXdlGHL1PgJL3T//i5
5aZjZehYqebFruf3bepdxpncESvooE/9QcPelzOTX/kMeq7RwBRejQ1vyTbzHJ7HHkDlUo280wnV
d66R9z+0pvfe3n3uq3vrOR0SBroofBoq+OipzgYnNE65505ZFQ3APQqGHzZ9Z+YFNsCudZTpcP8V
DmZ7vzO9di7sYvptBDN3TxBWCadhdTFzlybfbPyERU2CQKj/o/ruk8UmRaQPvJU7WT1aPWPAqusf
iVAuAZbYV/lOUKi2Bu9ouxgXm5ZI8STCZL6lxG0HK2Drmt/UP/11M+r5SdBOJMpC6wLU9NEabHDX
x+UwD9c/Q7DLh76rtmNjAnyRRYFRAuGBXhH8w9fWfVwKCiPHrhzqBEFfvsFPjZKEda151YMaaA+m
ZUq9qZeJNgE9PDpLzp3bCeEXtGe9uRyJUK6zPeh+tznO1aycLzsKpvspYuysAQoVbd2mlTH/C2xc
ThafhYXhAR2AOg9yuZZsNG6PccoaDhTIKrv76Hpo5da1ynSfivdyca+zvRFNq9Dfe677d/Uxq3X5
eIxZv+ElfAib9q7rSNIxcy594JP3tiSHattrI64974dH8dtv2NFhSLctRPszkOuSFwR+uPXfqvMB
AkfjY9ilivF1hcXTpExbWyamYc2cRZfH2h0evKXhd2J6aczes1nkdw025UnTDOLga22nPvXAXd+3
0CwWm9y1tn/YEf0r9X4/kiGY4og9oQ0YnFrH4ySsv1DuE725GVVlbPf4FmJJVXSxsXpWxk+wH3tP
+Yetm2jqsc5PvZ0i3Ij24mj6hdUfmNDnanUUGifOD6k3vP6p0tKg3q17asqeTOW5OPiw1G94me/3
ouiDk5JueQxMs8hU5FbkL5TqO7Dt5d7cEckJr5let7qdL2NPIUYJlSMtrsc1uEgxhyTQjWHzpZ3Z
/WvMciKkokchYFgrF/o2qv+PwItEDax3LsKpo8+e/nRR3a7JErjFF3tDHra1afPXCgwfZKsSzWnS
3v41dTkEw+Kp+RxZ9tikbSXnYzQQSwl5OmEP3P5UpRfcrbbXpsNs2tegac17v1X2n7Aau2dwLpWF
foXkRzrtbzjd9TRvvc5kHY6ZP23WyQLXOdtVvsU1hWEKOhYdJrfPecOKsIQ+yoPPwhj1CVayJhWv
L45uP02HYJv241oNzh8tl/0iZFU+7oaajwATDPdNwvm1cxf8iHAr/82SuXU5rUOmV8M+zTrsT8Lo
3FdyixRmSi3IXYeiJY5GZNE5AQBUeJYqklYF5ZCG/m5Ax+XjqZOrA82BCqCOh1aMKCAC/ph7Qhya
G7TGdzIOQSTa6xwWcosr3Ysq7oewYNA4KkmGEepgKWX/GkkMX9ICa5AkkkSH0HHtL7DEDe7lHJZg
aqNnHx1DyvnZhHliinBxsaJWfUsu3YY0rpWzs+EPNYQsAoGJZNFsxQUWy/gK+m5k8scztitqFovQ
gah8jQR8W63cf6jCp3+s0i0GPdYp2RckuYwuyR3CBsdt1j7pblN5buXfShHyep2wnT/9Ni+xSFPr
YQJke4vqoiPwwEGzV4rqGi1h/aoptLGjql0ipyb3VEklktbDrKpZQ+MeNWZ1RICAWWfZpw4XpjO4
qkwHj9SHDZXXI9iTAdnt+e5pWXv7wx99OEgloZeuCAqiG2KuUU97QBntDcYZN7xymINuOpWflygA
ZFB7k3mVXo6FQ6FkAVKQMENAT0yYfHAu8jU6u60afgzpqmyrZg6Kxhw/7GAZnie7tM+9G80frl71
Ux0AoQeLhZQ6l0CZNVBass2De/TKtqfUX8rMH0ZicdYewdA6+8vZ5GJP8tGp/sxbre4Wx8QjybLU
WxuuZapZo1m19fap151M1bxYhMlMJ7X0Q7r6VZt46EgTo+l0hrRoe6VKRIg4BHIi2VSAJG9FQGyK
6h6GmgsmHvFc+Je3bXnaETfpuAiQKXqOybcSrf1EWrEN7lAUh8iqjPtwyz2QRGOq3nzPny9LKeSR
yQB11su0JqJAYiSccX3w994/OltuHwXWda92S5bjstUy872pI3J1kF8kqllcC1H74G2lndGgNIcZ
IDgOnaXi5plR1SESikfLyFMrgi1fw7E5Yf3dH1x0FN+Ck/Jqb3TZbPXirgPIOLj8zieEXYpjOFzj
fuWam3tbDilRJD52WWJhahdflFmW+muyC6JS9EpKCihuWoYuQ7HSAG4qvEWmdeEu2H0EK+Xz7poc
a/QZ3+FYtfdlBIwz4BZcMMls9ij5NiOxCtTDsD9yzjSpEwxSMOretRUNQh2J886uu+/GonpxJtel
kOn3O1ExbAK50FxULbYUP3X3kfZGwfvL9uCKsP4Voam4q8OcHAmCeZJonQTEtufShMAQ7fNS/gYh
4qQtN1k+0zzXD7ptqyglkoyMopq59Krx1rOuZpnw4Hms69odwdJQ8tT1fAw4r+4it3cvc6mHoxfI
/qttYRstua33losiMg6mUjyKgE7djLzpbNeRfsd7xxlSf2vbq48o7K+v0WbCHWLgFqyPVh0tyAFB
hhGt6hpOjxAcO6TcduYDTvljbDdWUms0KJuThi6jBwMOtgaFyCq6pMoHznELcPtW5mo5HCKzflA3
O+xuMo446j9X0XJkmeAERKVB34dKFBrQVpLwIJnNWl8CpH57UadOvVyKGrK6mTI5hxdnBVvbbKjg
/ZJv9f1YmuPRrIybMrqlWh3OxeKQMxK2qa6cBzwfxkNgGjjcCEq7oK2fmWejGhT+E2/oFjz0iOsv
W49op7pw2tgynId6aJ7K1UwsY3mty+E536E4hglPBDoVTw4PEQF/SJEEZndtQaJVO4cHUUUP7WbL
u4BDLFtJADw3cMVJbpTEJzXHWohrPeKQkKODc5zyarutFfdm/t+yTgfTCWWqV0AsiEPCirwr+t3i
nLvNcrdDBUaI3uBtnZNP3YvOMxnc/j30EOKsjmFdmE4uDma9WBwnUU3/WIfvg+6DF3+ygnPf79Wz
1q3zPnm5iTP5so1/cPW27kZkQ+LgzFjL0BsOWgOaIP7l+dThU9CNXoZQ0Yop2XCBmIo5mdAsJ9IP
g8NQw+uRZicvpFA2iWbzpNrpaLG9qR5SBHrB0QmC5jANhXtp3ck523YQJG2bG8dKRWtaeLCSZlNz
N7YoWfCPGtNmvI2d4UelT0vu6wSowz1Uox7uSXeWqUMzc7+N7cqdWztAslX9Zk/b10BIBzoI1HPo
1f333JmH19Cz9cO4o0OQPZNTgvL9giHadsGlAxUlwHdmWRTeS+u5v2CoZ9y5gvloG0HzG1b9FqF6
Q1UwBZUJ4zVYQKFwAz90t4MCPnt0Q8WXoSdkHjV0391qCLOR/tqCGd3m4y4an/rI3WFeCUxLNmEv
R/A9Sk5f2/sJk5MeWSU9Ugy7IJfnhumFP9E2Ws+VsCSMst/ei9lGfOIv9XcjdPDS9vZ8F0Vtwxxb
MPWp3RetEwtsSyn5QqMJ4lYqN/VlwV4Mut24jmbRE1kVudnWWS3MTHENYRqAb7zt4pfQ0cJq/9k5
jh553apv7LvQrO7th21BbUORPkVhjZmBgvgIo2W/OpXHWdH5gzxIBM8c/jMO8e7SXwwBlRTrfdMv
oF71cRM7JgLjRuYkF3q2IvxP15zDtukg5FSkw0cuu9swqe32107QFSi7ZlR2jMA1lm1ORNkCN9Jt
2WnZT8ZD5yj5N+TORgM050d3aIaz4yrieGYkNgl7STzIJuwOiI1xJQmn/GsiCpdpW/8Ijh8Jxj6r
9R2dZvXHtvc67QUZg/sO/1s7c3Epu+CfLNULn606Cbf7ElHfgvk20f3GSnnEE8XnMTjIXFKD5/8j
5mD7AHh6Em6wEo6Ipf2i5v60S2O8hIS3n00/pF8qw4LSz50zJnObTNerPmx5WZyqfcFJbe1wz/Sj
5ryHxC6hDnZutvsl1zgCXgKUyjcOmBFdwDZiQ1bguTPxYWmfx0ys3fCBraSZrdamMSv1+7Ox6Y9g
ibxDS79w7F27SVBavgHWI7YPKW0j02wf2vom+9i9/BkR+PI41rr7t9mouepq8pN13NdUBl547Lqe
A6Nk2KSjLE181SLVKQsPcf+wHh2xuclukqQGZ++/GrNgMDtiDLn3IPsxriY4gPxRShybnKqtfuhr
y0kmpcbEW2YPoNN1wB32Eb5dC/dRFzKgL+9EtjJLcmtuo59RjAHwd/2XcpaiQtqePGt/w8hHDYgS
wGFeIQSRiw6yS9EmtSfDJfDOWFZGxr22fAqaPUwqLYNkAUD7kGU4vwTSNU+mFVbX4Qec2D/YA7si
lKAg/s3qWsIwvnhzoeNpGO48CXPbqa3hNIDbN5wSSsNUOp0Cj486YsKy9qi3amJ1LJfAtalaEQYM
q/VS3Cp1r0JvRWIat8dmvSMOPPT2+GLs6pcot2e/C56H1mfwWYNdNM2lRjlt7cP7aKDlBjd6UFga
3wW705+0b5pZZ5ECF97IWNoPK/NVdHGU9eTNqwW0lf9bx+jQ8phIl2ZBBeYN4pycI4vvpTHKN6+p
oI0g/JZa9By7FP2zcrxrwbxoNrmIAf1WLFdHU+o47n7qQgOZ4+CdKAXbFNa3PDn+9FosmvE2k9M8
b6swqQP9FgzO36LtXhcm3ovtNsUCZ7LD9d2OPIj8fXr2Lc9P50aXJ5zenRQqElMvxDbxILSfzWx2
ZFf2c4FS22r9zGvGNrYHu0p3v/llkk0TCwMUJIDhizcBfVAQ0KNsm30zvxrwlXFeTeVhduwmG7cK
lqALgxRgy4ktp/ge52kG2xjKeK26PEOfCxPOth3nCNsKJ9SZ4xgcIAOswrpMgLveAliKguwTx8Up
0wJ7XSDrX0zQbneog9tkkTfKTZbdsSPAMamVlx8WLyqAGgOUUh3jLZZfDLedjDyfW+yKo+96ChQC
hZE5rBMtAn7VnfPEXY0YGY0BDzO85kjZ0ZoWxv1c5uLQFiEidijKWIj6P3uaRpAJ58NQ4uQCNF/y
0P6vEqheRmv7o+zp2zMZ3KPMZewAgU9GAeOfg6HjIrfb5bkK2re89z8LJdy47xdEpHZwdu3iYcfa
i9kxu3yYtOyyWo8etD6vwSsZnvTX211yK8kKhbeeXyGZlFRBl6GcjBhNwr+8cVl56BVTVJ47tUOV
Y9uNvnatxUNelSDyE/otc3HGBNLcTEqEYugiBCZSWj53bvGK79CDYXhf5Sye95pM0KXK78kyldQH
gN2jhRT0NknkMfFwH05e8Eh9/zC4RtL79edej784k0ZAJukeehKP7wWWXNTz68vcoP/EflefbMcs
qNUd/ciK/IWLflZu/psqdzQk/psjvYdo59xgg6IHrbc7uXXnqfDP6DZeMba6R0zCxyGOIsH9C2RX
qyqtdfULcdoJfSPBLKvXpX25PFRqhB+gZDhEkQmIKtbz7uw2cgKN2K2WNDxgqzaRjwm58PDAoqf5
DmUmHf0z6hw2xdTlF/tUHXGH+YcSnECK8GO72e1FZvlouN56QPBSxTZtXdw67jsL4T30WWaNqV8t
OKs8KGGQlf9i9PsbmuM8g9JI/dlCmWyFM2F4Ml0j70Oa3TWfEEIPPR8xt5rywFwYaz7o/t74vWSs
i50vWnAv5o/ujLMnuWVVEtnl61oQj2kRBIQzqG8b7/aEdB9DfB8xggsolgR7+z0YZbbubkbfzMFW
M6Mz9cF7efP1aEIu7ByhDtJ9/jaGjy2TaghrNHVFMzz5VvCUM5ewTebBnM0PHsuaVJb3GeniWEbq
xGQWrufuGQUk54C5ffZWjtp0GaZk2YuQIj6/yjmio9n7Yw+5d4FapuxQCIHxhkTmNzbvkJTgs/pZ
SfG1+/WWLAzpsPGbf+aM8gAnRLDJsfno+/oRApoRUAc0shiJwtVNefkfZ2e226jWbtEXOkgsem7d
xthpK6kkdYOqSdH3PU9/BnWVzR9syRdb2opKYFgt35pzTIb5n1K0+17004KOSJlFDguQ4W3gWLvr
GDHqNlQMDsELPqpz4j+MSiFvEKnzKszY5MaDWq4RFVjI5nqq3k0i3YZhztoZ0ViadY8ov6ZoZryW
LQI3ELbtrSxl/b3b6ZzJ+E21NbVKOviWQokhsWXUIk29S5OaCSex7F9oZMRN4NZorgpU+uaQOC3J
0ezJzHw72sqrVIQUhd0mc+yB88uI0u4hyanHCDI4d1Ugc5yXFx+GSDptldixey+NAePdo6ZRqTHK
aLZtNUO+0aX7qqS8JsK+vsVf8dQlIee1NueACL++h4mS/Sg55DpwEp46pSt+BCUOxnp0lY3Ft8lK
SYp+iwBF/GmgNVpUwyk29AXJplTUX0M12lVs+MhUvx1zvjoK5EeKOTyqPeQeW9toEh1MJjh4RcHv
eZDEzkLgtB+6SjgUXeRTOg66Mwp2pMQCuAfF4MSE6qG6Tt2h2QoUv0pe7ZFhfSvM7FAkw2Occm5Y
uezr1B4fWyA1d4lQHYkPpS2iwo9SwrBpe95zU2q/FIlSYFTjLGrMftgppAGvZKl+98k02Cicka/9
soAGlAfh2rAwefp69RO0EYXegLpr5drqXsgpp+z9MyX5aD2YzBUcDbGN6zmqzlG+7Sg7bBp/7NZJ
FBM9DNn0hLGCNFrFyx07VQ+cNQ34K7x+bY2Ksa85lNpJGBwCV9yTqvBLEF68MsyR7ZpcStRNENnZ
uS/++nk3lb2xvnrkx67z0Cu3Xo9fFo84ZTXSacGQAWLSZIHuE3zVYxfwP021j9LmYYh746HD2bNK
fE0mEbr0Ni2C/L2N0eA50xrVkcnfBKqtlitdkU6QRw4DOxrJ6JTN0GNdMwpU8Gbh7tlz32VtoG0j
Y7zN1P5Rpu7rGFH1ZsXtQTL9g08yOQKqg400uXfjreGFxzzTvI3MIRaTmIRKwTKemSufYlt78mVi
Q2mTdJWr6kej6G9DXoQbyuv3vVC/JxRLdhzH/E29kU1swrhGfB9k2Te+sB4i8OfkgZSk+Yp6lQ3N
zisjdjkUy1dKWLc0TvmON442yBFPWcRRyoKPyVEeH8Ioo3KSByc+KW7rEpJ5pSkHJDt/za6jHpN9
cKqKKL9lOSuC8ptv1/kqydgniy64QfBXr6pEP8pN+4fS+mQM8jQKL96TKXFyb+b9i9fyqGG2BxZy
a+j02AhGuirdjob1blYcSQuLbN+4klZegybVk+RTKPePKSyGlaxkp6HpHSlqU06kKcQL03YCn+1R
KnEg07kk/Ga1vI5k848Imvd0akHF5XQKa7IyaI9BjNisU+obwSBZk3n9Tcnk+9oUzwhSnolv4jRe
DKhPa2cSSK5EVhzHUTkN47AuvcBR8+iU9qnA/mTCfI82mNxvhTGp/GPyPlVnYPItPQJ1h6Y7ykVL
KS1N0KZRS9Jy8C4Qx76F9fgHg+RzpWU4udL+rnGN35Vhv0ByY59vZ3ceKSFr05Vvw9ijomJO/pm7
0lSizTCtW4lpeutI5QRdSTmMshrdIV8UOWXdpajvRRjoTwVSiR3EnO5GCk2xSlWj+m5EZn6feyE2
L3RVCN+IQpcH0+eLSE9Im0bwrFWo1Gv0gN8556hOhhGKe8OV079SmTWgj9hOY1eebt3nIj7Foxk9
KKz+v6VkLJ5Ex2ZL7xPpT9U27c7LO874EjqYlqXGVmpdDkzrlEpxFfm3jYqvWZZSrNQGjvZDW+jN
oULHvTMDVScBvTel3diGgWOoZZJuqVGnPr7fVXXXZ5PVmP0KVWigoxy5Tfpsb9cWubrGFNjfVbLJ
mW2o4dka5bLGHh8NOrcY/oohYC+jieSYhblw/i9PrdYyfL05epxlfZQpQqgVAgSm2/ADQ9Bd6No/
a4OQivOohgXchzzjikRmVMSmlYjjkNjGSrb9P52sZesAtR/H2NaKT8OX83daAGbMU9WCMeRhmpE7
4Tv00uYt7DBGn7/2Ak1knqlWVkLYHSvaMcjZ5SEFDmIWdg566DHDXudT9AK2ZInLofyXMRGqwrK8
TmmPjfstHU6Fe9+FFwBoX6c5wK+YEUX6boyE1VsThak6SlW1a8cQTbaqrIOYfKmgcKjTrlBU7FUb
35LPBtt/QJ/26/w7XHq0GT4IxMVY5rFOkGTyUprfSpmSyZ9rLq3Ns9Z6VYorjh2io88MX6YY2srf
GDquanxtnrPm9pDT1Qj0qhcrTszwLkIsfO1jIZ7O//yve5c2z1rLsasmnRd4R1N8qMYfszDXUFnS
9vn85b8egsT8/bdPNSIy5Lov4uNYcDzfNCQRyc2NqXg7QorQfMupvr7uTrPBDq4MFk7ge8ch/WtS
aKupbLjA3uOYj+PqKjKkZk/j/xNAyOjKTKgTH7XAp1XHt1S6V3YmXWjsr2cRbR66VgwNfq2uttE3
9TuYFVtNuxSQ+zU/RrOV//5wJJY6+Sw6XNqouVPD5A/RpBqyN4RHo9GwPiPVR0KpXHiSpV41G+4o
zSyU66S5GeJdFPcavo60+j521YXGXnpTs/FMwVKgPithaGrjeOsbJTVy9N8/z3elhavPg9a8GpEi
u1Qysl17a2jtox32F+jDS5eewYn6FvGTHY42DEILNkO+lVIzuvBSvp7kNGsag586Z1ZoHCID9XAs
l88IrRVHXXGbLbvW5/PvZekGs8FcFulogZ9rjmojJyscnigt9SRZ5aH1cP4OX8OVtHnGV2njPcOo
nRzdYfDZSrr+N9yy/m+Dwt1epojxZIdG+ZCNuXU7ZlTMr+uv1tRcn14d4p2qHQ34bNZAlVRWpDtS
MDhK9ot2k3QXu62Y+uf/Ypy0ecRU5ZV1hbjAdXpFYgsV7VU3PUlyDxdufPNQ3Qo1/m5nwbbEEnGh
W/x7eV/ddDb2UUGkisR39dE2e/UuqLr8pW71ks9zdDSrbOxix+VQ4cal7PccQC/bxa6EQBfr+Tpu
MgJV+CxaSUbfbVPk3/d6JAGHETaWYbYL+UaGngcF3uq6d+wXyi7KQw54Ke5TujfrXiBrHqRn1PPj
KbdFeWchckcYVXpHdsTUEci6x4ZY9zsNt9WdMrrDt6TLompts+Xd+yijtlrTvdZDpHxrmw7Fui6z
hey64m20CglPeGdRBezzlK1DJnT/hCqAMojeRdumxhLf95LtVNTVf3FgoCHVVnVxykcPqabKF78n
ae+WhqLUTvzyVW9kw7FHZTp8js1t5lfaCimPvE0qeTjYQxccOjUjeCNG5pGZKCThjXg3o/DwUIgu
P+BskG4kNSMMrTebfGupqXHSDLVGbq1hFGMEnbTYwzQX0OuSFXtz3keCzHqvUfraeVqk3FrQN6rN
+UG1MGy12WTsk9MDCQTn4Gij+aICjw3Pexqp7e7O32BhkddmszES1UQp5XZkto+fBs6tK0pg2ksk
Gb8Nhc/+83dZWFPmyWaqKrM7bWlJ+LaUCeK1Gn/I7Lci8XL+Bktz8+wxWtlrrQLelcOBOtlpfjB8
8wH1X5j5F37+PM+syYLShjzAzN++DjmkBfArbf5Lid7O//qFVp5nlElSngNVE+NRF83DOPb7GMfW
alCMx+uuP1td7BJSjdXz+xMrgRg0bid9Ly6d664+W1qqDBgbEAXokslrBbGjTL772oVrC23p3Ux/
/zS9I0KVw1hBFjjmHF6KRG3uu3bY2WjngfAkLcIfW5kSP3v89MP4GrVtfZSa2N2V3aC+ZKOW7Ee1
Ln7ZpGpuowl9kVAj2DSI4oFNGe4+bNvy5BLQgZ3VG4xHW83cFa66ysksleNpA4ZLR6zJhiqOdmj5
MuU7uQzsmyzq2uccJjiFaEl+ROiiUG6UjQ+NifBOzsNkJ9pJiD8Kd21nmbovIpFtxnFoj6mCq7ec
SHhqTWGG8KF8rZHOhey2D29NiqccbdR9DGIKN7epNNIkw3P36OixKHlV6Lhcdc95Tg8cw3iuQwGu
LzVt0NE5PjpFsTcaYM6f+KZGSpGhlu+Bd7lvCnWmI8pn/UW4cXxPAAhCR4IJ7oQqlzcCxsFppPwY
I+8v1H2G8OFbNzLzI9dEwo1bHlWO6F8peGlvUmSXd4bnx8UK10d6Y/lDtPYR0t0XqU0ZbSh0yBlN
9mTGNXEHeTFlumvamOIqlSl3jEq6R203PmlDUDpKIRTqsK7imEP8C2MWqZedIXLIEVJyE6L7/K7U
Irs10jxOONBBToxiEVRWIwDOJQWWMgW1WuVK4UZS7AZzr2QjipE7e1ehtpj0JwmipxJnJ8wWziSR
M+haEG3RPFMFl3o4FGooclhJIf7JgbqPq7iknel0H1XEDYW6wMfaOtiHukF9NjQEytc1p/h2kom1
3gRQrFJXPnmZBfBAojwjLM0/4YGqJtlkscK6APvZbJAXjTnlV4LiL7FwF/Zfc/I9hqcoGsEWHqXo
JU/TdRm9e8o3RX6I5DvR3A/BpayDhbl2DsEX2M9MF+zgcYCVuWplmOKZ772fn0z+cZe/2PHM+fdZ
oSOa1aEFaxxJ3qTSkCDVNiFilZo+YHWTjVPU9OmTG/vGFvl5vtOlor7NET2jF8HBY5monzyzUvfs
LdzfjYapNxU5zpcoyfo9ReTwxAm4TL5wKqR1KQ3gTBStKsV1i50525BmtjckHigTx0Be5JoSaCQf
XS18APNCXtrSeqT+d07U7X7QB2Rgjta+hFG3avhmiCmuN+6FR/g6QUzTzNm+Mzb0YqSbW47Qu+e2
Ej9lX71Bev1bkstspXDou8nb/GCl4m/DoNwEZnDhM32hd81ZxZxf1ZqLkfQIoELh3AVjZGKOF/bT
S4vJbDuFTqYYpNS3nIJ9SI0pIuXsHSTThde2dPnZLgSTS40fmZWwiV8TrH5mcae0ly6+1CbzvMhh
lOrOj4BOZVZyH3jBvSg5TUR19V53KByEVmzQL2+LOkMCEh6swr2uSeZJknqEKKGipg8yt+4PqZR7
Nz21pwtof7HQ4sZsdwIuNMHSJGzHVXL/qCpt9IoX1X/O/Kki7ft8zDVxrqwTC28axhhQfW4YH0qB
QdhDvvOOrKndZmrgXpWZxGHif4eXrMdjpybTmQnheRxbrDLEOtHF0vbCRG3MdjSUfv3IbVJ46GFX
kzLW99suFiwQA/qmpBDaXtaHzqmk0nBquaiKC71zYdaYp2IrGqCjrrIsx1CeQVrVKSYBy0mV7srr
z2albKh6TeqRVAu5fLVKdLy+f1SKEBpjd2XLzKYl3RON1aEFczhy3VhFzjc3+pnJgnt+9Vl6RfP5
QUk4wxwNk4ApKU/XeVa0jxS7i585B5B4MpAIXZiJps79xTJnzKaKwjYqYcbUqcASQY54S8xylfr8
N+VcJtc9zjxuslCaYOyIVXLc9qcOOgTS66aqQRDzIX3+hU21ry8eY56Brutxj2NWgEsX2S8N8Gxl
J8UuyVmvIw3urmUM6zBtL7DNF+ZXfTZTGFqDVDT21OPYQh8spWQruTgVElASF97Y0h1mQ18bIstX
oTAcOxQ67dDvsGyjZHs+/7YWutf/xFWKjgNzcB5ODaEyyX521k9PP1nhpZ3H0q+f7TwiFcNkx5GG
A5T4Jh7QgoMT2I9x93Dd75+N8FHyIxRavH9DGtUtb709WaCnVq3nE2EvYzc+f5+l55gN8yFMUO0I
Ba9A1IBjBl2BBaHsL1Wgly4/G+VdUXWALEIa2QcEZ7T9r9ry3kIOkM///IWxrc/GtgEncSxDxXZS
YGN8poYa2GXvZzZ+mMmFHaA6vfIvBt48rM70DX2UI2BWRpzJT5aqWrcervVViNzrpDfknfuhqeJa
x4gD3txoObyBzOKzt9r6rdA3JPbghJIk+SYMEWE3vpncDTbRVpyDpetawVowJM2LVeoDzEu8Jq2E
k9wPPGnVpp640XUZHCLS8o3eaMYGYWh0V2Dfu8kC1/4RNR7Fo6BK5OCqkcmP+++iDMSj5cOgKo4W
mjxdK/EEK/shGTfn2+zroUn+2H8vn/JFY3WSj04SUhU+91VfNDt9pEB+8YhoodvN4//8YEwzxZps
oSYfw4GBxMPGnpGG0e78MyzdYDY9qpQG7bF1+6OnqcVeT0KBUL2AeDOiPLnuFrP50SorbFZA+Y5h
paDpoi8BTC9GbX/+8gsj518R6FOxJxqCLkqJu3Es0063+tjGN0ZI/k+KCQ/w6ZgfYjYWV76uWY/S
4qYHg8tsSdl55RclW823CSB9/lEWVkZt1qGCJK7CyqzDo13cZOpRzyMArO7eA/3l9vaxDPv1+Rst
tfpssrQaOMigOznx8usIbnjxZI/qO3DgS0HOXw8NbR4MZwc53smsotym/R6qlxzBNOjMQL8Qf7b0
XaNOD/ap0UdYXKJDg3HUks79Bc8zeUeF5b3ERhJBkc8shRQrSgLf5C4BBG5ZWzBOQI1C2Xg5/wqX
nnDWE+Kc9VKxeIX4MVd5CwTlVu9+NuOl1JTpOl9M1v8m8U9PaBu4ZDI8kQ6S/mMC7JhwwtfzP31h
xKiz1g/qJo3HTDedbtJqYlYL/O8VU6+l84l4KcRk6exLna2YldQnUdqK4VjF0aM0gDtuHk2L8A2o
46GH0nmHwd6K7QtjZ6FLq7MFtJO7zk5qvlR6fIQor+Bz5R9m6/85/84WmnseJhcJ+GV5zjtrpiyn
SRzu4ekbT4b5fP4GC40yj5IzAksds9xj5Q/1dRcf1fjbaNzjf8dH9HH+FgvTyzxILqiMJAW5SJdN
qTCgKacWBGa8Cd5LOZ6Cl16BWl/46lp6X9PfP3XfcsDOkUkZXlkrxiUfkSDvFjth4AdpQSGef6CF
Nlemv3+6id9LmklAK1Ip+86ND572RJbCdZeehuWnSytKXIaVyqbeU3QFw8B4yKGLN1r38/z1p+t8
MbznEXKK7wVh4XG84jORPEc4kMjTcIsL8+PSi5mN8IwI7LiQeftS4x4tXCGtkrwh6L9Qfllq3NnQ
Tjt/LLFdDkcD/N3B6CiGNlLMQbqa4klG8nflY8zGdNaacNuQOB8zATAHn/IIUAjA44UpY+Ex5klw
Rl71FuALtPC4MWAMrZg+VomIVuyJz7fy0h2mkfipF4HFJKhR7dm+1SZel3hV6wii9efQ/n7+BgsN
LabZ5NMNTJG68LYoPsSG+cOzuu9ZYN6PLl+6111/NsKEmXPepBi6U4yGxdezdpumpAmGeXhJtLkw
EP5V+D49QZL2QpHLnLJVVj2jjHd0279uDP8TJ366tETuGARtLT1WibsiMge4CCzE9O26VzMbY1Vi
erKJGPeIc1Le8NHCGZAe2xDCQmV/3S1m4yzAnuaNmkiPln1n6y8QYiv9uvnn36r96d0MtlKOAFjy
o9cW7gq757iiKH9dzWWe+BaaceuXtpweI3Ka018xx3HDhQ6/UAiVZyMqSzhEGoPQoJuM9yqB03Kf
PCcFBxqypW2bHGRqW/g4+4fr5qB5/hv0ei8gOgyJvQtxxc5d3Na2GmxD1b8glv23XH2xFszD3shL
4+OaBOUjqTPhTguJ0C7MOIKJ1ETfMU54fxFWf9ilIRyvRwkPAAgHbNu6mwz7JTBgyCtDblAMJ+br
Tvdy60CGS7AJcH38Sbwcei9IRaziyfCgD5gpEsuN1mxevU3Vxvbz+c769VynzrVcTVFAX0x908kz
AQCoyPP01u4Km/Jknr9GA+TL6240W5orm4UTigORNcJfq+TWV+Be3Y6SaHTlo8y+w4yI8VDn0pT3
Rt5aiDEpUBzLQLAc/rrmGbS5VD0mjqFWB2sg4zXmfKJZx2QHdNpPXXk9f4OFhWGuUBdAqrtEjsE7
5eDRcuE6laJLG7XRi+35Oyxt8OdC9coP40YPtOGYlmYNDICahE49f1dUPFMAKJU1lSQ7u0uCKfPE
3wksBRdGpZhm2f8dM6o1m32jQYxqOvSmY4zRS6ZJz9bkBkbXdxNro7uyXQNgq26BxGqcgdgSVUjP
dVVcmPsXFi15dvdRid3ANtri2OEU3OUcbW5lt7504rg0x82m/arKcnNAQ3usjLeAtA8r82919d7H
iyHGAfpwti2jCx1xqZ/MtlhgeFsAwyqeKMM/pHiBK70l5Wm4sIJ9/aLUuVreKO1yxOiuO4FBOJME
dHyyRl+1zGD9/e/mx/cyu8yHZjjq5MEFWJWnnD+iU66bZ+ZS+TKHzDPkNc0gK+qmyAHIwAbxNjHp
WRsEA7vz42hh3vwfybyBiQhDFi1QyNA4MK5FJ994xQyxOX+Dr5tYtae/f1rqC+qiaQan7OilH1n7
IyIaMw3+Xnftqd0/XRumgh2JiLl4YOs8UG3vu18y9NXzV58a8otBPhfIW53eo1mNsmNT4CaPxEg8
aAZ6bQXYjGQUW63XTSipj4ntJhc+bZY67GxkC7Q9KF1tZBLaGD0Rk5PvQhkH+vkH+npkq/ZsZJdZ
qnd1FbpOHrYY8lUO31mC33MTLyXVdx/OyqWd+9KDzAZ2jQm0HD2ioMJxeKhzH5hjSAn5/HMs9Nm5
Yr6n1hJS+NZgpxBAPSgnP0VOR3qHe0nSMX3AfNH01mxsAy9r8rgMsmMB/PQenNtWR5m2zjKYN1WA
DCox4pvzD7PwpuY6eqDsQrXNMT+Wmnr0c8kRRn7h0gtrpGpNL/DT+EBB2VR4X7Njqfx1iaj3MZ8X
CblembpqTWqUwXSaZNbrVL9q4VfnslkoDkaLyzg5ElLp24DlOE9SpVGGpDfm4vH8K1uYUqxZ5+Kz
PLI5/Ukh8oBKyX74frcuL80pC+0xV87acSdkyYpLZB06OUnDD/b8F/rt0qVnvUrFjwydozQd1fzd
y4+h9P38+1i67tSLPzXzOKh+UhZ8aUZwxnuIv3J1oTkXxoE560AkjyWkysaGgynsR1J6Meww8nYB
wGBJDT5AaO+ue4TZKpElAkemzWIaWP5dJyseYHGYXNddfHpvn96PoE5nRHwTHmtv+Ci14q+dXlo+
F6bU+SFcpqtW3EjUTXO7vMlFf9QiaZ+kWPwb9Y6t6AZKEbig4cKIXuj5c5EbQlk1QFDAObCJnyp6
zhp1Ddzn/GtauvhseSBqcIwjlR11Hf4wqUeFmMtl0DjXXX02aCull8wht5JjV6lbO4XvpJI10nh8
PV11g7nYLDfiNJBACjkUste9APwPJM24tB1beDlzRRkRUHoHRic7WtFrp0GAtN6q4dKCtjCA53oy
1x8sEO9VdjQGL1i5aveKpXx7/rUsDOG5NMyrpTBhbGVHSVHeXANuMIhFSE4N0Oc0OQ7ZJZHt0kfR
XCXG5xW4a2K8j8FYSA96PKB51sYq2xt+4+17YJ27ui0psWl1tpeTtNn01USlai3pd2ZXzXV7qHlR
EmWhMujJgKQ+T39krX8iLutSzfbLXoBCYTYfmq0VjHYG91sM3woXzGd8INX5fEMtXXv6+6dZqvOS
EKPh4B7M/pstT3DgP4H4df7aX3YCfvdsBvSaPIik2pMObAQ81nwt/lWSP5sgNjdN5UJPW3qAWd0i
ZZ9vAgOFCVy9EWa9SqLqFPfmt/OP8OUY4RGU/74emxMFTKSRdMBoAHxT3+EJez9/6aUfPpv4alnO
JtQ2RF8IsRZEwbUllMc2Jub2/A2mBf5/tpP89tncx/HdGESaSWJMeapyoi/SAixSCUepX2uJtCnz
S/q5hYae717IVmzJO3Xdgy+T0x42K6+bci/QTeYIb8NLs+FCY8ztP8NoBGqugK7JAcUNiX+0wvRw
/l1NQ+mLd2VOT/ZpGARdPQYuZ9sHyyQCLVTC57Bq8g2o3AMilws3WWjx+b4mdFUrL0CFHNygX0UR
QGfTAnE2XFjrll7PdNvPz0A8iuwbiot3T3lK2HTrhMidfz1Lv3w2ks2oN7KstIh88IwfgDXgWw1E
n5RZftVipKrzLY0GjCYsgthz8I8qIK9C7XaU4/JC6WypeWfDWDSJWhBN4B40/EGcCa4a7SGL8cXI
4kLbLt1hPprjhI2MJpPNYMlrpfxpR5A2lTs60vkWWBjM5mwwg//W9TTXXAIawztfLX9HcX2Py+sW
ht9ecbvXCJLW+VstPMp8S6N7hDZTirMOeW84ijTswbA8tb39qFfy7vwtFvrTfF+jEZIh20J1DwnM
WMDvq1EChUu7nL/8wkiY72xyu7BGbWgTxwL1sa0NNyDXLLv0QbX0fqa/fxpnPZy3WKub2EllD/9X
5tewaQzjz2D14hTqSnhdp1VmXYqNRNfEpcuQkAq86BEpka+GFuh7rRLpSbSp323Pv6+lJ5rNHElC
UpLa5sB2ikNRHHEIh9RdXf3H+cv/E1t+MbvOFfWQYyzEaqXnvL3dH6Tt/W3wpO21/RES7xq25ZoR
s85WR3f9R18RNrHS1oSgr4m02AQrtBOralNthMMe+3t2MPfFachW+Spff5M2zapZ/Tn/K7+uW6iq
MdtJ5JakytgzA/iOke3Ar6+ouHiEHCK8ah1XlvUtET2IkAUhixMesoBwZI6hcd0UYswmKQLgfKMK
eEtxeLLSX4Z46BUyUodLZ0gLq7Qx6094GoqOvCzPAbF70+UwpJQmeuBQYac37m1U15eUdks3ms1V
dgeotlOkEBqzSQ3GVcvhINyUlCs1sBQnt5QAsntnvp5vuIXRPteLFji8LAP8v0NW8kNmT8B/LBtX
XXvuDJC8Km+isvWcTvee5ESaiMaP5y+9MKPPLQF8FLU6WurAcSsJZKFsAC+eGIeJ1+ywb5pbEK1r
8pQuOdgX5ty5KSDn5NAOSrp3Y5MnFbwLX3HK6tIU8rU7SVX12azY1Han+COXHxEekkoDVsH8IHc2
WBepNqyS0NyZQA1WBZG4JaxQEJjJz15T/6QleQSJW76df60LvWHuHUiVIiLGVgucIuJgJ3CdVpUu
TJML/Vqfbvl54hfBQLpMEdAZWmKKOHsBJqMTr6SN+kYK7ZvzT7DUULN5CIJBUsRKHDiikp2m7x7l
oPow2vHC5b/mVNFSs3kmJx1NwVxBxysV0ut+YBsH8dqsQ9iurhr9SOpnRQJ8Ti5EDRgSxDTi+asA
Ltx8NgmRiWk1fiHxDkFl5tW7EuuHyLuEklpq/NnMY4JYriJdBE6ZDh+iKDeSFvw63yoLa+TcSDDI
MZGMQxg5tQo9RNIjDM6xpNz7Fbx8eyTz/Px9hPp1SUNVtan/fepnJgUf0Mqj6rDQ2O921Q9PKD2D
p1jpjJHAmyj5bcJZLsH/aRA4KBuDl7OztlyHmpwTFZUS4nWjlXXxktVpOa5BcI4btffHR0xB+H99
0PZEQSvRwWui/AS0TACuZGsBsBhH8LegrAwJO6mZ/E6UCBR0bMbQ4z2D4JysxU0fKuOvpM6Te5DT
rCOVCNKdBkazWtf2OKXeuH63sTuJw7FWUb/Xah5ukxStcqd67cbX2mKn6KHMsTm5CGnq1/uqJqPc
tBR5b8QEMEP8LHdjqVjQuggYY2lON4Mude1KNd3gBBl1BPUykNJDdke1LodSXedNpxDqrLfPY54k
YDk9wsWnJGTLtTiMhVHyu/Tz5OSVo/wDELfhNFAOHouwiX+6muEd7d7swbnYiSClo1F+WgGcU+R3
oKOIhN2medKJtVlkxVb1XQNErF25HNOkYItV+O3qKoZCflvit3swDJMOUtSd/QGkSIEHI/3NCqmY
wt1IptMsti51Q1KnH+vrMZ/A2wWwH+IgTOPVtUL1dwOcl0gNJe4fIJm2Hxlf8vhl7eFQqoW6IwUF
XWDt+eUeCqt/0DTdJ83D6zaDnIGcJYIM3G5HUtqja1ooXySAyEGf1Y8EU+c/ND1Ld67wzLe+I9hl
g9Mi2phFCj/AraJftuXD3Q093N6rIAJTuxERkMYIKd9WNvCYMgiSgtCwPHlUjLRd5zVuEwNTQrXO
yRXgj0POIi+Tl7Qa3LF5kdDev2RsWTelOsQHumnVAIfJ1GKV1GLcVmUxPNZpmDxomu//CWCqHeTM
JppEcTOilEk3EButDnzis+nUb8EQdmuPyM1oLaXCuBex2x9YNivHkqL4Tu+y2lj5TUqPMf2ARk8C
2OwquGo4NB3gk0l90vyswEnBUw6hMAichqxKQxXeoyMJngeviDbUZQD2WxBUSXVsOrJQrM6E2qMg
8E2Nsrt1bR9XBPm6mr9tJJfcaSJEu4FAvUSloAO6ftVUkXlDYlHzPEZx/wu48MjBXl1+lAi4YY2W
vDYIa7p3Y4YckdW6GhN9LTxA5ancuqBrTRdQb9Yd/VEPnxPbMk9eFJcPJCkYhPAkaUlQfOLnP+vc
nNbSqG7+6mWDpUhYprzTI0NzNEnRtzaea0gHo3eIyHz7EcCaueEk8D2s0vS+bpP2BuyRTkyCpD2U
gD7uywHfk1r26ravK/WQV3G28xlXm7QO+40WqfpNmykZ+RSVch8kvnyIJMKLlKT297Foh01rpMZd
3+r7tpMIoXWTVL8L5Lb8Y0Vpt+mF7n7LCfo6Avx1t4o1jnt+p/XOPmLi2CbBbaKQfjWmIIg1snft
mjhUtXTsRsscQVBGu9Iau967hIwfXcNMfaKX+9beqG1n35KDnm9bGZ5xzhlS7CLWsQKz21mk4G7c
odbMde4qaDRKhE9bOSTW2QrAgQZB85EBjr3xlPwvDlR16w1V0t245DNsJUtRD8VEQu3MVI+Q3qXW
o99YE5JD0v4Wbh/tpdHvD0WpFM16wNty6hov/7DJYPxuDSpZqn6YHAMzJ+9ZL8ItO6diY8dD5MQZ
Vt1U7sRtmhPBRq6ADPbY5lyq1gyIhQTU7yQ+P290w7CeODSRYfyq8o2GEZB/k9fJG3GTlK3cRtrl
GIC3sudr5s4liGcDNQ2XeAta31KncqmqaMcgqSQEhLqnrEirSsIduTyUdAam/3eYvfKL3ffRLeGg
/r63WvdV0FWJT2wU7LhZcZcPA2J3vEFA8AtpYzUDTEJPzrdEdUV3uZQW66IytS0tHLzlVig7g0Gw
EtlzxWnUPQOwUdgb69oiDBUombEBbB2fvLoKwLnKzD2yK9THVrEB+UZYJyXDN3cByYoHqQbL34iw
IoxDzX5yT7NgO2FH/8/ZmSzJqXNb+ImIEEiimSZkS/WuxuUJYR/bIIkeJARPf1ee0fm5lZURNXKE
B5kFqWY3a6/vtsaJ+iMCcfaRszzAsoG58rZ3O/nMygFke79oBigourMLTAcPWul2xwJsVDBECMRc
PshjDRui19yw6qnDsfHowPl+7+DDd4FvndsZ7OkUDmMOfLYLgHjLIBjfTLFIGVsBy36wqIZ/5sBD
T53L8M1UORhZWuZvsMGFgxcnoGrl8K4BZi1LXRU0h4kYebBkMS/oA1d3ObBNp9ppuj8ZbcUdkDHi
HYVUMLjN5OEazd39jCDnWE4FhQbQNVtWzeIwROECVJpj9W0xyWofOoT/oJ0ERxAMbAt0ZkuyW1Bv
9Q8EYO0+BHcbJjt5FvyRIugPgoL9VJWuvLOqhg1+2/rNo2vH6K4HVGnjtk3+SsLCdQ7gwYdPFj7d
KQx7+Q/NzPI6VQpHqLBdXBV+9OoJxpdEkGKaEtEFSAW9Un4PxsXdZryYdh61BP24atgqIzwM9zv8
qAEb2QPsB09exzKyi3y1JFPo/ZYGcPm+OjcSwqiD+m1w/sl6XHVTMC/wyx+EAlVGV7sAstXEB7oy
KTCGEQ8FZKC0hQvZtJTet8VpKKBpdjypJm9hJ1wXb6zE1HdFqvEIXrBM5oF1Ox54/Z5RCqN6WLLv
ZCOXbYtQ5n6xeJchZsjium+a2wmwbr0rBq4eBIdHXIgzGob9BU01xu6BrDCLA0S4QXjQgfGD8V9h
YApXZC4YO82wncQALSRrUCPPtDukjTjfsYgk5ntgpHE6UoD4ziHJk83DMcl05OLFQF2GIMJvHhhM
hpKaVuNWFUr+BU0a/WAX/WYvh6WG7f32FpRiGi+j64LyG1biblxk5GH7gcb+TwUPt30oW4AZhhak
4aLz7wF60Xh14XDoxx4YwZmVOGByc2jgow34BSiBv2FTPdxDZYnd6U0s2joDaBEwddffOz6ezwWu
gGdGHQVQMVLmNwXxgx1CDvmEwaQKSCDbN2yH5GyA+7SAkRqBL/mS4e6pLOXNpuGFTUGQAO7eQOU7
JSOf2u+gY8PdPsPxVYCu2tCHYUacyTnkwvEyjbg2RdcsvzPd5XdgXk1xMLbAVU0QaNabIZR2W5ZC
3EVQaMKtLnOrPYKsvgKFwD9DE515itKWgUmoka+WcOQfC7holYMKD2Vb500MSJRXJZUy1O4ygWrA
Dl5kCG6WRhc5iC2VB78jWPlRa8Rd3vnRTwFqxG9U1hqgUR0nqTyqH1EhJofwXHJpFoyRwI99PgNX
XXFLgeLeLoE0b+CduPj9oHosYUgIUyKBZcNieI8338F0Cr/BNiKCHUXZP+dybACD5xKs2DkQCSLK
7gF/dJBqtK0g2MtE8Aqnx6XZtrUR3889DsAjwR/dYrJrPM5Bv2AcbWn/ME1qlBjd1v0zauPfzZlp
zs+vHVhHSATpvWRuBz9vyP03ZRFpkIcBluAzKU6dcSjoOTXZR6So0wC250mBAzGBV3dxQjSMTDnK
YR4P5nRz7wNb2wBlMSEyGthkK3zcQv+01ahuSqGeI5rDuCR33XuHDgDTomfCseA1e8mLyVMpcY1B
DFhqlsBaubq3IQXirEcyUTAX9sTtHMit6IEpG3tYCdf6hD43OXSjE313IAwH0xTs40fwlYPvJcib
cKsP6L435dnGohZPAXxhUvho23eOrKlBPaYiSceEffdRVK43ws7Lb8RG1mwI8oEfDDy9d+tIoLko
7mGAvii9IeCiPVUDCIYFd72niQmwyysuu0T52Yy/qED0DFM1H5xm5dzyrJN31MCUpu3tgXKgcjGk
fOe4TngXRWrYO5qh74s9R5/OBLQEbZ7xqRucBjBas7xhMbBtjn2ygxh+PCy6m09ItPwEUXUNrXw/
7FqgPrcDcrYbbYcsYXYOXiej54cyVARQL2aOJbgHSa8Fahm1amJkm97JCUR+13gVuLgkymNYxc1w
aPPaGOMB865aCG2RMIFkmuOof+mnMr9T1VI9qZxFiWch68iiXG9x/Ba7rkbddkGb5FW0lZdisWep
8nX0ve9VDn6VHyWIL7pTxGT/SEsz7RvjZycZNSxxcK3FZQfvsmJY8vegcIZvXV17YCrC3PkwLkiM
Byhh9hEAVr/As81JTCJvDOJwaPpnI+oJ0irP3CMe8qMNLXztbtg8jDGZkIyWPgg9Zu6dEMiKAPGt
LZSvYtWCzQh6aHVfy9K9cVpQ4lGSq9z7cDpHjNg/r9wWbOd00/DPWNP8FzgRyAc0AMCvbSjyE3Ek
n/B9sMncYlEUNxbGUPdnzcKBFk6G2BPO59UW00sh7Ov/zXDPwxz7asAqEJGxc0KArIyBuoW1l0v1
L5m3zauvQYqCLY1GOFe7AAMjAqsLB56qdPpdnU1kWVWXcg/y0gKfkayhr1h/y6sNOHgxNOptFqNr
Dqw5Mt0s7pwRLnvGARIc5ipHG3GN03dq9zDdyQC5AJR+Y8zSnHyotI9dnYMLIKvIuRnmdk7msAGl
M8/at6oFGtUD7QWBCSPAu9cdgOS4npqf4Fi7mxBHegwvwTb1Ap9vJa4ZTKD5enmAgt19KAlAwfpc
KtRe7aDHKMy9laK3cU/rZotbdfmZNRq+f6NkByJCdk9cN/w54PRE+0XruxIkK9ggAcO3i4q+8Df9
vCC+CCv4MCVglxgUvXPpIuwjbhcrHTi/qFAW8hRHFEfULXAve2JBXxYkBWDUdWSXH34ZAnNt3N6g
FTAsKjaouIC14hvAVjy/uQMhJIgnTH0eTd7xjfZbdZpoQfamkdWhVWz+iS5RiPHTqPI2AMuUkL7K
dhcaINzAtJv/oZZC5Gkhgk/z3gXb10IUbWH9uuu1G8EwXg27Ihjm75lFGIRzshzAKem8m3LEwoLJ
aqtBVNf+AaBCH1ekHIZ7hK1NXGBEHEwwzHNAu6geahhhA9A4FOCq0iGjPwus0hhxbROPE7qLkgUd
YJ7on20kUXDky0pzcJUoQVfy9BOdOwswqcqeO6i2UF9gfr0lYGuFtmj2QTXIHZ0CNwkij+69iMLP
kTjVAJVvb3A9KcW+ebJzsZqN2NVZ3j94dSP2RJTiVfKKpa1S8tDkuX6NmAaaOsAp3cwoQQEKH2zN
NM0nUFxLKAsgWk6QIIqbHMaPOyTdHdDdI8aIAc78GwWeyDfmDBNTOqNo2QzIM2yeKdQIDPSbbTvT
Wwa8z6NtDQyDNU5F0Njm7p131jx6dgF+rxyLChJPU962pYZJsvCirUbifoxwOWK8sc6PvRgU3HsM
VLrIp3Y6ippfGg4ZDcBOMnjuMk4fRDOxl0AGQNu4HGco7CfiogJKuWZ6+cOy2jgxaav+BsZd+QHh
lQfXTkcdsLstqLSDSYWi+q1Qwv9WF7RCjCRpkKChTZJwDABcH20B9Fbgx+jdBt94NzdH1KfCN3/m
3Z2v8vzk6l4ASBc0PzCP4L4tPPAPFozhPyjFhUnbMwcM4dBbdro+R8AFKbYYmzEdsuY5fw16oNlb
SLpeCuVVz/3E2l9L4NljYKw6LKJAf1UynuolcJ/gCsYTeHD2R5jIVQciAfsyunFvKOfsrq/9AmxT
Xdy7ebekXmVxaEVdeRdOFnFDU+blD2zp7G5GjTqpfAJsSuf3SMgjoAcrCkODmZbDLsuLdgtBrj0E
SHt2pkXUWPLmj9+WmHtE5fAury3dMxWwpPRE9w63wXIH7MjwV3Hcux24lTs1SYG0PdQnKefynsp+
Tjot9C9QzPVj2QdhCqrlfChIhmBsmRmqJzyC5Sz2C3mKYBZ7T0vUsnt3DoYNIvNiV+ZO8Aq5VnWY
g9l/6jTM/6upYi38NUeAvyq7AHlWSPAnGiRXf0VRV08OCv4PSLqLGK2z9jWwRBxQpPTiqUJ2p1CB
22VmHPYVRgJcQD4YPzHRKxcZaJulrGzMcUamqmJhlu4WTt9yH3S+OHhc4cXZMPpW26pNwNUDZbur
kPuVdVaj1jv6W19y8rIYBltHL0eZKw4qGj5QV9X3pGndtCIgPhFCpxi5Hkhb+Fl21G2jQ2v74sRL
joTVnfEbL35fH31hze2cBT5iHpsbEGUcAigtGFZV2wH1WCDa6YEsPpqJAKfmU/LezKB1ctFNSVnm
1e+uCUi7GcHCewk7P9zWKOUkI9y4Hup5yR9QhiJqXxI0q71hdKAU8bPNueQKiI7Vut5Ib1oSWNu7
yQRnnzeQvdpb10pnD43PCCKrzTEumYM56nlRMd/0PnqHG9RByi3GOciedMLsWzPh8u3g6R23VoBR
ECJ780w4/KC+rN8mqApvbOflP7Kq0M9iinLU4pz2FuyH8/GeZ1swYNxbDDzob7jdCuT6QXmcUIy5
CZAiw2Gz6eDrHha2RmBWe4eRN+1xgsXZrvdQ+I5olO146CIHtKr/RUyJ4EePAL3VlUidSUVPWdAW
33wz5iFY3koDZgJ+/B3t224/RpAgAAJkuphBefluWVA/wzYAHLGxq25Ct85PNeoQoGja4tkZPXnf
Oiw68sARO8up2VaCo/Bdqxo/SV2DSwj+aTdAI12WrbtvI8A+e5RxX0GBJHFYefqtghvc0+SAoQmc
kAHAFCCeJ2S+4QHVmuFmqBFfBbqgL5Iv8yPq1HpTeyjhLJnKbpHLib0XmmVX9kzve5V5v8ASX/Za
9yi7zmF7tEOfJci45JME3Av0LISlFL7oCS5v51VOnn0QAlJPi9+72NMQkxK7CEZ+SajbBiFri0Tv
lsOX7iR7V/gweW+CX4DYY2qPj9p/r0gQkAfozmuQx706e3WnGuOvDVPfUYOZobmskYfsS1yA/o7i
nvnOZ+q32MgmYrGrQvPdzZT/DNRQT2L4EctfqDnyn/j58hdABGCdCUvg4B52u/qAdcFepMsY2gFt
QV8JsyZtMfRRAKxEXrMFjumq9Tc+CFmv0GWEzWGQpoDQngAEoWpnB5NJ7whwffVXl8RPa8VKkXgC
FPIBHs75BvuYHiIFymMTcvutsVAVYCk5b0aT6gW29QEotL5PH0NfTQd/tup3Tgyc79olXBCzDh6y
G7TSyy0masQDDDv1O2s8dVBicv9yENJiTnmw+7zldam1tmodmwXanDqo5YnAjYXCRQPYUVCNsXOD
jaX2mnXVpcbn2jUJNRZwWmoHZaSJ6pNFOAmpgFfeY0TpPMHpjruywvBm5kcAkDVgvUvZOAgKi/Yw
4x7c+Ly61uMNzv3ODyQxbNVLngEnQIsvr07SkPCb03dYysQv4KUnOQIdMcITOXN8A9Bp1z06eh5f
W2b723w2QH3Rwr2D4DLYSyywXdNGzW5WsJoL/ErGph44Whijk+KQQWMQGR0uYDYjgSX0XZV+eVMJ
wi1QZ255mLu8ByUya7y9hEMtYnRIzeptgwwDwqN8GJFlDDguwSnwfiAbdLE2Ef885HII8aXP/jiN
7BTIfFL7Dla0cVag3a/QfAVOq7EbyeVwmPPCeRNaNPtlVtXBHV0HzAA2bOtFRCc7y/rGWoxR+0NW
vgEO0D9rSNNBfkfSw5VBL0B6BDdMOd3o2o3uc+6ghzJn+U75DtmO6KAdupnKR98xyPUx+hc7zlQk
JW5ReBwvzhVp3AUFwNqsCqUeFJVFAekXw8pYQLJIMicTaGSwaVuCs5rMbVVf2RbRhSWy6tPPzpAB
gyfLE6UDMBWAdwcJTMPDexTjUPkDr0EkBnVosmmyoHkuoXh7+nxDXuxAr7r0uiMomoReeco53beg
yANXZc5d0F01vdU1AMvSQfeZpMiZ45BVv13/mlHTBfUDW7XwB3iM5xm38sRGzzwOJngniwM+R0PZ
lfd64RvWBuATdwGIYChcORWVB+pJxG64D3OMM8us2Xz+Ci8oEdbm3yMg9phAc5pT1Xld4gdDf0Cb
dnn52qevFALYs3zmwm9OeikAXpw6/wn24vorM8YUSrj/1R+0fo8ukUaPCBjpjSqCGImhuGr45l56
/+f//4+8oQdlsSFmbE5AKVa/KnRJ7nhlqz9V2IVv4GvTY8FBJQVlOLzXRZilRs1dIqQ376Q79E/z
VJdAodLlGDhFe8W76cJmo6vzWAce8YoABXxvWG7nKPirAud5EuoPX6Id3u+LHXC2TRhn2H/+E156
C2uVzzLMboCjDl0iT208Onrg4k4EnuHm2uTtpa9YHSB5B5pxzXGAANYMfvXk/GWF+kGj8opA9V+v
8Q8usbXd2eIzFH3yAkRsmvt/QnTrb/ooRB9P9jCHWzLoUgDlFCif4vaMSBDFglMwT0W9YAqIcREL
lBZQj1pm/RQVgzkaCPyvTORcevrVQUKDKMidDgRJcB43E4x2WfNe1L++9OutrdFQCytLRBHlCfVb
QG7g9fVTA9Nwq6Jo2X7+FRdOkLU5GoSnVlez8Y8oKtyjIZI2XffwtY9eHR+T47Vh22IHdqhaz/Sh
6a/YulzS0Hqro0MHhSrycqhPlXDJruH1BL+1Br1y3o+PvkbNZKOnudssFiHXUA7spILS/dLB7q2X
owTCF+UJDxDBYt4OE9poIDChChRcuf0/VmziNv/fg6vuVKTs4EA2aYAbQVGP1aX5nk2LTbtmqBNY
yqIrMJfqmqHch0uAeWuzB69qswnkDpPWGfc3cpnqmEf1Ff3px4pNfPpqFQgxjoYWhqZR29y0em7R
vwXRhWadOoqG/XFQlclY/Qep3s6EHMKVYdrk3rhsaCkREUTdt8+X4/kL/98xgj9ktWi6UoRzjeQw
JZX7o+XdzRiANDFOqNI03a+Oo2v/+RedP/CjLzofFf+5eSLqw0AfNefUQVa0Cfz6BAb2szMD/dWx
8cp7/fDcwdOsbhKualrLMepSX5YVmpPes9JRUjv1y+cPcWlRrC4OSAdUXlLlpmh059i97Ha06tqo
4b/33UevaHVnRK1PipwisgMNbVPCBRCCik25qx75W/fDZzDr2EZDzIfY/QXy4ZEl1U139HZ0Gx7q
czf0CQOW8HIS3+oX/NO/iGlHNtec8y+92lVYiioxU2U40rRkQfkN9pTytgFiEgML3dJe2eT/uhF+
8AbWY3OVRhlpaiFu6Hunx3CeQW4oOaARsDzP9zKKipc2CMz8tHje8qQkmqHxuanJEjVFFAPMIJwm
7gDsDakh5OIT6vtonDEQz4PW1Ud/LKJ9OND+RxUSWEPOsNl+l+cqJppjLGu2ny+TC+9qPZPnoduF
uixK6oV86dpfjKGeIN4//+wPD0LmrQfxpmhUNRgbLM0LkwQLRFBcbKIBhTF+gFubm/39/HsuPcPq
hMJIFbwWpomlmIgIUIQhEz0ArPKVAAFPsVrqoEiU6DrDsc0BWS9k6Oc52aYBZeLzP/7SS1otVhJw
O1R+hj8eMgE9nIndiKQlqtvprMqEBNf27IUDYT0atgyjQdnVsjSY6X2p9M1kmiv26Rd+gPUoWBZF
A/fdyU81RBoWIDoC499uvHLuux+HC8xbz4F5DLi4wMl52o1unuSz4z9kIwH2OcTYKtp78++psuQ9
Q5kDg1YQwtXAv/PsAUAi/D3QHdxh5sDfo5rSAOWFWTLWR0sOHvds9+1iloS5Eq3LvvKWgxQ5ZvPJ
xOqdKIpwX/gTO82o9N8GEhjyEgqGjV6q/GcJK6itG9XDXqgFv93UhP4Tj7x6Z6La3zit032zsFnc
gbRkd+gKBHvU3bME1TkQZcJ63GW61UdjxXwc0Lva9EWvkz6E4Xhjp+AOV1B99GRlYyQ7y6nvbHny
e+YeelT0NgxN56Ssxvme9NL5U8rxlTdmerctUg+nzWC9wDETkk1+dWKzr2Bl30E16KD+mxTcGLAm
Z5zGORoHJLD6Lhh1B32uVMHdCGbtN9ZT7FfN8OdXwKCj8gwZIMgTOfkRLeSIymqWkInzPQgVKgGI
fmk3mPbIUDfO/0I3l9+xZeIi0dE0JFaj6DT63YB+Js0SKAPZNxSFm8dCTcKNTTtqFVPI1n8OeZhv
HSi5njtIVxsQIX0xY8Sst1sK6SpJzNn0ofKZTaYRDnRmZGTDIlU9oG4q/STDTH+eOAGKmleCgYuL
b7X/R6OHsh1aXB++CbEnBWS1fJq/V1JkFDAzF1XvoC7ZY+cAy7ipwd5E1RatxSsHxIVoZO2yCPlj
iHkzz03VWcqs/hGQJDRLClHhlSe89AXn//9PuFM2Qxm4BieQFQxS3vBOBupP5WKd17N/5Sq4ELuR
88nxn+/wgn5Aa52Cw0uf/Px7jqlmIoc4xP5s6yun0KXnWEVUwzJwLhYccLVl204scU7cRHaou4tr
r+pfn4YPbv21sV8x5qjI5gFLXWhtjm7fiV2BicUftWiKX7XJ9KPTu/5p7icgT1UfblUZQOuAaICc
QoEyRMMzuoGAbnnJOmQ5na+qI5ms/dpltR5pBS5rNESGOg2WCYJfl4RpZ5W3m5suuJIVXjrsV8vF
GWTNZIt+sqXGRZt6lMBGwdxVatAKP78TL6yWtVlH5LTWD/usSd3QbMH1ebV+xWMP80CxZ+FBoaLq
yjddepjVmoE2D4aZAmJrLxrJcWn66GGYCwolcLi8ff4wF5blel4UAgUAxptRpx2GpBO0YKIUMzfj
E4q14c04zeOvz7/nwv2+ntvEmVq0dPDbtNNzEUNKvgtVGF55T5ceYpXThr4T4eQDyxFDug9yrH4P
OjSbidu9rDt65SC68ATrKUofWs0zCadNdS5TUISPYSG/doiupygHiP5kRkp8tDLffJlZWPrWGOPI
nBPLjUq+9BOsZyfBlPaFnhl2eVNgQBnex+CT/P3aZ6+2HRpqo0v52Um5qKBUEmO/AwbTu1LL/bc4
8cHBxlcHdO9Z00cYs08tkb3aNDDOfQNC1/1jabgcOlzgd3auzT2voU3Juu6fxYO4BJM/5NERC0uG
evT+DLbtYmdo+Le+kKjX0QBAV+L4CZuEve2hoYPcQpE/kacDWLsh2B2IJEeNElnsAIAdNxnnsJT1
Foixh5mb3ZLn6so+vLS6zv//nytItGVduYUeUuRq/xhvgJwyvDIr+XGbjnmc/u9n1zoyTkWWIXVs
d8dBZIYMYmiA0Wp71Kmr0XMex9zXf/0+QB0Qaflw68IF+keftcENbOiqfaBquQ21AoMP3pqYe274
Ox9lcQuzpWqHYSl6qqM520Ff36l4kJObjh6r3qHVrpIcBlYxRYR4D2WtjjsNmV7limm/5DPGPBqN
3EtNaA4JL0SM1FTt1h9NfQTdGU5dTQlnsE6hlYIT5CEkhXxVGOZK62nO7zHJSo+h8N3EpXVxGtF+
f6GsR/vwrBEeM47m9Ah7sXDu1dEv8vpWyTA7lByQJkKUOjYUU7BeJPgrQL8DfvUp35ay6up9hJhg
CzCYncBx1XMZ+5igf2O6J2Gs4GYtj3YMMV8G96Uu3IxFE6HyRF5di8j08z11IbaDg+X//m64kPWY
LXROo7zUSSdmsp9HYpMRrmxHDY1oHEHSuzdFnh2y0WsfK1M7V7bchUuOe//73dkYTn0VBVNa1X+D
/h1aEpi8kM0sNDIBfuXcu/Qlq+zSwzBlvozzlLpYTFuIm6Z73onmGanSP3MDLMymdUpz/Px1Xtph
q0tizDLWL1k3pXku4dPBtftigrm6sn8vJMrryVp/Bn+6VQFJ2yl4JF2EcSZxqrP+aQrEfizDvzOg
9J8/yIW3trYKqHvgJvLGuiklD7MNN6bB5IjFDE/4pgZ1pS1y4Updj+/2xRJaKxFK2oy827F6mEGI
yCfMNnAVXrM4uRDfsNWtQQ1sn1XumbSn/ab3Xow6ZpN3Zftc+vDVndFxEeazBJ+1JBDUQ6jfoBGI
fPnKx19YTmvtQ9bCqZrBLP+EqxrCyTzcek5bXdkY/97JH1x46x69pY30ql7Y1J0WKjbGtzNGOtwA
WiZLv/PSDROYPYEdL3pgyDlGg+IQKTPoX1m+7ehEMI7zyqFf3ngMO9ZQFpd/5cwwKw+i9badoTvf
cMT8W6/uw9iYKoDqr7TQu/rkqR/oiDCn11sLFVhmzd2ULxgDGMvxF2imS4yWTp2Q3gGYVY3LYdKO
1tDDtu33XDD3XQslH/OQ8xtfOezYy0m9WZlhjoYvZ2JH3fuQSjXDxsJlVWyLric3PpS+wWYZfP1Y
Eac+GsyONjEqudl3lPij3ShD535pspZceceXWgdsdcQNmd/MmvrOCXOX26pVSTOCMdk6O/guEIe/
BNlbLuzJwJUveJGY8e2lSDCE/fkuvnRgrM4+22QY1mr68/K0f1zSJVILjHPxPQb6nlkvYie65v9x
6cBYnXx+ZqJMU2yzZZZbmP1vMbIGx59fyoWlhf7z+fOct9UHK3YtSBjqhUB+2mUnRvQGheJ4dhSs
Uq7Zpl14hrUUwQupzYOSOCfLUOcse/jXIIZ164P4d3jza4nEmkfuUj9qgxYPATPhRS8JF89UmcQZ
oyuL7tJbWp14uuAVxz3HUk/qn6Tqp80y8gf4/eorT3DpC87//584EiphE1qFxg18CwGjgLQf0+x1
/u3zH/nCol0LDPyROYVbAckbjhkgkxh1PipdpAAP/oC49rl2zIM39Feu1EuPsgpbSQs2sxr8JZ39
6KZp1APKBycyNV98ltX2Z+7gTUU+g1FU2K2SHYaiyrhWMJqA+VkzADoDI9fPX9uFu2Ld03XarkE+
QRec5k7CTYAhoCtVpUufvNraDe6eihNUrkLU+bhqvmU8uGZ49fGGXqsDkEE3S41ZxFRWw5tXBm8K
VekrL+RCdLGWBQyEeZjxYm6ahZgO97o2KRrMb9o+41s62ofPX/uFBbTGpgEwXvPICbq0koVMx1pl
j3U5DDG41fxKbvXxV5D1PT2QroHlNRpUkTuZN+hr3V3GBvj1IBG9sg3c843w/09WvJr/3dIcHfSx
RDicDtHQgrxbL0nv9+TNs42fRFlZb4jtvaMswW2dfIzYjaBXxT2AM0+fv8ePfy3CVlcVbAwEpoHA
tmV8xvR88BjWOFi0cjAV4l7JNz4+WchaMSdd4c1eL1yUBnt/N9IQPYB+LBIzzS7Yo5V+DnNDtgsl
yzWZx4Xfbn1j5ZgFbLqoY6kO/BAuS7z67pJa3oeuGE4gHc8vbu+/z1Ev0q6DEd/GxbTYXY0xoNtS
RcGjtAAvzxby0D6j3pfWLFnfcyEGkhyJkamUOybpJU3CAAO90/Pnv+THtyhZ32+wR4PbuWvctKR/
HQfjcUi9vRG/pf+TZteqWRfyVrKW3qHbQ5Sm6BSFkfg20LxLykAc2l4/eh7fcw8co77EuKv7u/Ac
70pWdOnXPP//fy6+KYxaL+s0sqLCb7ZDGz5of3Q2mS31lYjt0jecz+D/fAOsVBs2wcIqpc391PyE
hCb66u+yuuqWWnNwDBybZhPdawyTjbaDeKT5OWA0rePmS66PDKPF//sIcw1PUjoKko7+z5BhWsfu
MbmeZOr75+vr0itanRQ+8WYs35ykUMw9B7LfzvXwPGB68vOP/1j8jr9/dd3lCgEIgg4USg0mfFFx
rOBaxZt9DSzjDcJze1MMI/2r+mG6I6KDD5OskPBXgGGHhOQHSav5ayf/+npsMt+WAHup1Ad2ZNMv
UdJKSEv6UL58/rAXTt31HWklZvjqiKi0m9w93DwwsRF8p4tJ4aXytcCErG9IzPeU8JrKutRT3gm+
++joL1Ymnz9AhEX1wb21ltHBPmVsbeHA0AGI2kkEG+E8tRXd0RmDPMGmQa8XvlGff9eFhbcGirrz
GGVhS5aUiCnGdGjSej+86ffXPny18TuPOUEoFEknrbfBeUzSgVo+KLZf+/jV5vdrBjwtRSDKPczO
wRULnSo1XblPLm0Zb7XlBe0U/ECGPgW41H8JFqzazVSLvIhDGZW3thoYmtfOvC2b2exDi5F3pRbY
GsxZsR0kMYnHhq8dD2szWLfyTOQ0BUlp/+ihQ+w6Nzy/5vh7aQmsz4a6BoW+QZSCEeKNGn6YEa5V
1df+8jVxFMqNJYcqgqTwtXG3NIcxE4DiwanwrXtlu5xX0wfbxQ3/92yuvFxhDIUvKeDLSSYwVN99
TUZF/u0X/+fm4tHchHWGC3nBdKogqNqEc+qYa6NPwaU/fZXVjoBrzHz0pzTKxPzbHYeoj73lLBmD
DZIHtxQGNyz4EamYt77FzxJVFYs9lhfpgIFH1Ak0RhjhQllw2DwFCxyW5LTtoim7zRsc3Jvg/zg7
s91IdTWMPhESNma6hZpSlcrYmfoGpScM2NhmNk9/vuqr3pxUSsrNkU5LuwhgG/sf1kJF7LoOQ5NC
d148lX00ya1AkPqGkaFd5S5ICehStTuCKoh1WVJ2FMUYgYiXZW/MNNkD2hTRqFPT4GoQEI7lzhjv
vGECL8P1+lUXtjGIdiD7iHSSfgjWjcoQUiPd+CwYd3Z9w9W9U6EBAn1vGQICSqDsRumHeOgQmev0
Ny3jfK3b0O7RzZw9D97QXGF7WUBBjEOfLmN+bbTrrigas3YQxFe/wpL2m0CKeN+BgfZnjnSZpbGr
2m2ktAZHTdsjUAXlbTYrhabyyXufQsFAA5LZvBeCAyrGZIiTKiA+9ePni9GZr87ffod/hkosmRNT
26GCA3KWBEdw9ONWSGnMFdBQcIJcOFKcGzGnf//nMo0lDfG1Px1cz+Rp0LRTIuRw4eR67h6WCyoU
6QNqYjHca9QY2W9I3G4LO6bj9PPzh3Tur1+sqYLwUhmCveZYhl6CTEx/rXl4yY535rv59xz4z7NB
d7RCuzJSaGZ2+1Xf58N6tgXd5KC4HXLW1CvQHppvkZV9lxSot/r1tbtaLKAcvZCINnMfAnactIQ5
AVIcJN6+9OtLtazn1Q71xskchKB56oTtvblY9EHPvJClXDZwvVwDLGMO3jgM6wYVQ3dFAyAH5YQ/
B5qx71UFy+wYc3kHnlSYulwPN24EgEnD4hmRsib0k1JzB3+ZA6wLaDCJb9GM3BDdrAKSsV02Gv8m
GsrxquG2X7HyBLYusosZtw+/XxAunv79n9feWmBMHR+vffYfJHArvnmeq0u5xA+nBH58Md+M5/Wh
H2Bay4J/x4ceLE+olYNaXnN1KWlx7hrLaReHxBR6xh5syIO0clmTuo0dHzOr43Xtu6Djfz6UPpwg
uJnF9JtHoqAAx8e4VMU+b81eARUCHoyTovEbeDHa7iLjfHf66UKo4PQJ/uDTvCxys4EPLoAI+oNo
c+D+0K6cjFo5EMDofSHqFp1P2Zhgv776/AY/HAqgaZ2e8D9DQSKFDcQE7bFnG8ekjLubMivKtCrM
hUaxcxdYjDWOukfHTBbOMOP0Kx/gx7RpsuCtRBnHpYrec9dYDDnUg2gXRJXhEJcPvp3TIN6FwyUM
/Lk3shhrOXidqhnGbM8pStn8PMn9G9qvA7yZoftZtI+fv4gPhzRexGKkUY1K2ybqKpQ/A+ApWeLC
YSlLsTLikirz3GNaHJnBPxnFYMdoz7At8ZtrR9y444Xv1Lk/f7Gi0zLIi4GiswdD6AC+WkTssAqY
6lJWXxK2fPj3YzKeJum/Y7XwohxcVtSDQ4SMnuWDCbo0s+HV52/g3M8vdsVwoFoZFxb1pdkLQ/LW
wea+YE9f+/FTmOyfv72UPpAVp7rPRsc3ReOxxAz+c+ADu/P5BT58AXg4i4ncWYMWZEFQ1Q5C1dbG
/TcPOI1riXrmFY2n4MJ0/jhEjOssBlFLSVkEETEH1yHh91lPqEbBrjy8Caz0BNKsqn6agV5KywjF
TEjjr1HoV63BzrhUL3LuPS2GWhjFlYvYz3QAJDFVbp7S/EdFL4mVzzzHpbYUkLGxmE8vykjzjiMX
OaLGWW/8aYp+wqx+ack6d5nFYCMuMSgFQzhENKJaw+EHKjXwCtr4BwzxS/HRM49qqS2VhjhOlPuQ
lKNlg5tuHQDqDAJc+vmYO/fzizFXn5BOrpLRvh3IrqKUJGEGZyC0bu7XRvX/CeMjIvygjcI9QS8d
Kx493aSDdwQJ9mt3sPhylCj2G6rIj9F2TjZ5VN/o2N3CVXNhSTmzfYgW346+aBmfJFZcxU/oOLii
r7o8K4akcjwHHFtTbVEJwXBKDX41tedceGrn3sviWwL4H+nU2MX7qp5fsPN6ZLNCc2f/lU8VlNqL
JcBmpO4ZgJuHIIbhhSXASu4cqd/Gsry0iTx3B4s5XjetwAJP6EEgvLsyjbC71p5axHpwMj9/9Wdm
4LLhS9UyqAEhjvYO917LyJiUxGglISbcEa3/fH6RjxMUUAQv5nkQsALjCzZZDi1PnLp2C2q9KhIr
UwfCHgeozgsv/TRk/2/niCstvjBakpFz/1R0Vva3qhiO0Rzef34X5x7VYp6PsPjMeQv6bqEtqjm8
TVR+9wBZVICyfe0Kp3Hwz+dRsxyE7hGhIqHeIF5ZNf50JeyxQK78axdYTPTRDoppye0hCplAe3vh
ASTfK1RTumlQolvr88ucewmLCU+qSYD/mwX7sMB2WoN+kkwsf/j8x89MimUDnkLlFAWfKdvP8a2L
rhTgH7c1Cjy+9uuLWZ3hFAWO/xTtu+qpIHw3o96vAtnn818/N4QWE5q6xUQqjtmGfGz2EET5vDdh
5l13rQHhtxyzCwPpw7SjFy878HTGCGCmJgJ5c7hitP4tXpTvpPVktgWn/MLdnHkTyz48EFbcaUYL
14HLMN8C0VqtQMS1m6Gcv/htDRbTuZSO8Sm8GXuFZwNbd8KreQ2/4oVP94enGjynxZRGiHSg1Qwc
fcDsZgyvw5KlASCA3VEMKqH8wnH2zHxYNrCUqCAgKsZlwJLcqpncSMXePh9R5970YkZHeZUpFRkQ
c9Hoc1/MXbFTTVU8sAHrrD9O4TZE4uz584ud+ZAve1cqNwK7tB7jPQeYm/v1AcDG60zPr+Fodiha
QNJvqEqUkF/qij93d/S/C6IVhSOs52PngDQNBQk6sRDTVNSkGA9PkwFy+/M7O/eGFtN+zsD4hsMA
BUPAI6dF2P5Ro//ytd9eTHoroqwbLNLYI9DUaL0nP9C/eiHId2YKLntkmsr43GN8Bu3GefP58MPy
8QVc/wtFIh+XbHrxslFmhiyn6ep2OuR1SXD297sb4dXDj7pzuxs/Uvk1mhTiFcuhBoqrGYhAjnEH
tKC9zvssWuWl4esg12z3+bM8M2GXLTUOdTmfRg4RhgH6EcXq0b0/Kf2z7f1T9whVt96AxM4qlsr7
0tCgy2oggzIy2vFM7in3vGOORo2d5m61/vyGPp5SdFnqUyiAzgqH1nuUxndNAt+BPDqzS7aNNNNK
RgPHVsMX3zskW0B61uOFzsCPZxbAVf+dWR1EL6yE2mIfssbFKRYB1irj9A241mlXNj0orXq8VPl7
5mLLwh8CAq8yARohxyC+0iLcxgGg3cU69OCkDi4MjY+nMF0W8tT1aLIMm5gD+oy8o5xgxlON/zXV
L5qZ/vu8nHnQLIRR8wCG67rQoGs+zhaE+upSNvXcM1p8iqgKprafkI2UVq5l5ZycWAnKdvZG+YB1
X9jenLnKsoiiUtbN6RwQ0POCKfG9+I0D92xh50LVNRdTdmFrcO46p/n7z07Wb3jW9Z1ywTsWL4UY
9n0UHGIo0CCyusJa+PT57DnzzpflFICsh/5c5x4UV1mT5KTaYgQ8fO23Fy8Eb3YcxkCbwzwYuEZ0
PifI15AvLdwow/rvA0JWIMpU5eEBifkI8Oaqce1t5oRfmwx/8zb/PP/AIZGaq75AY3K+mbvo0FDn
7vPn8vEnh/4loPzz064LSUoHCvEeH4Yn3YwIZHtH1IJcGKFnzop0WT8BzrKsQu6P+3xCkwrCd9u4
9v7MoawTSuoblLohm4wABfI1MOpx58J1z43YxQ6gh7Td1Nk87YnzHjA/4fqRsFcFNwRgBtvPH93f
bev/n04pXay6Vrsh9AHW3Zs8bII1rEvwu2RI0+tsHm9b8KL/+LytARA4tdL27rCDis2/FmM/fbOO
jFMR1/M+oHGchE3fgQ+EwtpqGvL3ETXJgO865KpEVP2+LUixQZbc2UVialFcUqMNJOsH7z4PfY6W
yiraVjMYWuSEww1Y4Kw7jwQripaXu7HJ6BqbyhIY3gKsh/qn5fG08UWU30GxMhUJXM9NluJfyy2a
1eVrTif3BAIdkJkXBL4GM4EwPYz5ixu18U6YmCCvKuZNCO/qCtBcuyKnJHGcgUFYd174Qt0AXDc0
LSZmRMS06EoDEVxUrsOCRPhmRAPEL3Or4WcABdQDPvTouBoDz83YhU/xaWJ/8HL+8ur+Gdg9ZLA2
1tO0N1P+1Ib8gPaax8kA1M8u0bPOzJ1lst9H9KYrUKOF3TpboUdoS1oBe0x+Yatybu783cb9cwuR
6r1c5GF/0FDmFaXsrhV6H9K4goWqJVdzJ27QkvynJODeEwHFwefj+szcWRbrKJwD4yDDkpDV9IDa
XA99+a6fdDJSSSC9YoPKtPhrX5Zl1U4xc+KZCam6bGQ/pPW2UqO5OiKIJikBbLqts6sLd3XubZ1u
95+nWThcxLTo+KGZcvEIvq2WKWpI+NatjLeTOQjyLZ7kZi4L/3fkThmw3DgIx1WFRZH4zreWDc0u
l5rs3KY1t9QYyLpIFN2VfTdF0D9G/V088J4kMcj0Q2LguCw2RNFobW2FnugIu1rQWvpVCQfFasyr
6i7v6bwOG8Z2aEPw5sTxBroVNqquYfypNnFUhXs2jVAb9XBbsQC1mxSJwaMEDl+msanGdRSMVzNM
OFHorODzlDelQ3JkwVEzHM1TteqLGb3wYODsLAVcvJfoFQUBvUrQHTLtYwKNFMDSbMMmASNnMbyV
Yi52zMvUa1YKtYXEAq6e2kMj2oTiCTnW6ElmnoKAD9VtyJhECTwz6OGd+vwW4L9mzUzUrkCfzqGq
yjSECMWlVqwzO4S/VXr/vMMW7WYcOsziUAAA3IDW7XbDhVF/7qcXh1Pw07IaBbLjQQBZ77lPQ158
8ZcX3yJXN0TlGaDtfcfvcNqp03pgl2Ie5/7sxTcozkoy6bZF7RgEirpe9Sjg+HzCnJkvy4qTzkV1
uRNSfigDc18Vxa7qvNtMZ1/beCxrTkTO0KpgsHiOLnsf4TMa3UgkbtdeimedWcaWVQedw2EldeLh
oLL8fhrMtSptm2ghnwDQV9sAHcUXFrFzT2qxt3RtR9u2ZGjkGuoXMzs75dCd4fRru7//w+s4buvm
Q8MPrghatHVotoodE1wICpz5TrqngfXPlApqNw8rCNcOtIdro/8u6psSKx7gdxeicueeziJ8jIUr
oJxj+Cv1R6pqYyFStJcaAsOPC3Q9EHr/+/fzSnW+aVm2D2CgqNYB2mrvEC3Ldl1Q13djC80CNFO8
2kASZv6I0endqxbNob/gmYRdNWQxtIj4Aunf3minV163XbuDoAN9kgCuF68WJpfvo2I4K9ZRhXK+
EqWWQGDJlQMzFAonQOZKhsZld27phGDxULoLQeNaB15Dr9GfP93VEA/cdeiLOQgMyiftVeCeVl5+
F7Io34w2kKDjus5r6LvqvRoakQQdvKX4Atr8rs7gTR6GqXvmIIJpENhw0k/aompv4goMLmZDuS1I
Y9cx52i+BUkYq2NRvoHDHqyBj802mR4mlQgnqLcFnZsDs5WF8q2CKcux4veYoTXYDMTeueD97EVf
NGvPiDiZncw5IBjP7gFEQmWQKge5V2Xe4gxixpvSFXBvcdnMGzJmchPYrrp1ZE/XY87kdWB7eCc6
WCZd1LL/obal155oniFOGLYtt1cUoIzBwnHklKO7Kp1Zr0AM4RsT5eBZx0SuZhXdwEV9DVlUnWTu
/EonP1gJwOeU7nU6GFUg4TiB7xr5w57QCgh824lUBO688XN1LXD8TpoctHk+X0GEA3RFfyV9JHX7
ef6FoOCRT+apbUSx8QK/SUreQ/CXZQDN1RMKlBr6KL2uS5zBc5OmYnBy8fhOxgrqhDB+DZj86RK/
3tStZklkUIDu2uLeEShrJLW0aZnXz03ZwbnKUFxQhSUqR2ILYQUrcPyETwZV/B6gdhWsm9r+JNCy
zLT53eX+W5CbuzBHbgpv/colMViceXFFEdFaBbHbp3Rw3rtYAc49mhnYjxFzdgYyGzW42EawaloV
3Nz6EviW3NHurQ9+FWxn1Furwt+g7+oWDO3mGovuTwg4TpKaO3SgZ6tegGpnS/ruDSDKKe8ba5l6
KF3/vSEUek8jYEnzaxczrXM3tvbCP24Dbw5qZZA0HeGKdhsCdal28IwB9gdPS4G/66Cope6TYAjM
SvX9o5k7xMKgjURHGrLGYgixwYz/TMBuJyxXD2HtfFcByCdgFF8Hfv4e++Jh8nTasu6JR/lz1fu/
urgViXXba1KHvyYXrm/oPeKUFx1+zQWkxPboYekhsqojGDh9Jq4zBVUjYYjKNAXYJcjH/qwsxFcM
GmFfwkeDls0bXtsrn1UPzggnayXgb0VVBvRJpxrSoxTznWv1Wy3nY8ucKVH5sK/RFgR+ZHXtQXSW
QKdH12BDNashzL0VNrLNyuPsxuT8B9r6H6aAftM5u2r98A77ThT+uN4xgColKSsCXMEUX/U2REG1
uqW1eQBu9xiIcq/hq0z83u6KOTp64fTNGA99mfE665pjVNonWmJf4Wr0t0iW7+Hlus/baedwnNQy
thFz9avDtwTkVrWh2vDEa91voF/+aUvy2kytxOOovNSLoG4jQ3VsQtXs3NBgIvhjluRSClR6lkPa
U3rr5nGKqrr5usli1GHHtl25vbdiYfAoo3BVw0iNKr9shTWNrEWXz+vSlb8kl9c0c28wVOvEjjJM
Z8Zecpmt4CfexBXqAxXRW5hdE6BV7wCeeVU9mrkiUGpW4PStQlS9Y7nGlpqpX6DlvDd82lYNuOxt
kaMhBqDWbHZ36IKEkDs4BK5d++C1Jl2H3KUr5BrxMnbHfDdLS6nv65wHqxrHGxwF7E776qfxxI8Z
yIR01D1PK9a8wx0GfgFka0VDHEi5p/eSZLBiyTw8BTTyTRjONRqkMhxnc3sbE36lsVLA8OynsBWS
nciAPs9UdiygTPIGdH1Po7THsK7h0aTdXaYtRJexTUY3eD7VDCeyjsc7Y/3EUnvnuPHRjWM8dbuu
s+6x8+j3yjjeYwvBwLs8lVjAyeEmLS2LhI3mYAb+c6qmhyyAzwPlZBpnUnCYstceAyQprDlOWCDx
JZn+OK6AK4o+jYQ0qU8zFFnhwD+GEHIF/kFnARyCk9zAlwZ/WqCeCitJUqGyOumMkJtoJG+kcY49
Ok8VIhdgu5NNANDaNWVI7ZEC63aXh2s943Q89s2tIXOz8mV+lbeQneSqPUiDgVjBfJOUPb5+c7yP
Zuetb8j1wKJfAIXdISt5hQXnR2U0xpgRP6K+eY57SCGYb9Ys67eclU/xqQWrnumWobkByYP+1q8m
N61K/8rTCCX6jd11+DontWmGbShAKobIBy/AAiDactQsw3zIT3JBNj4aNy5XkIlcNU17FytDk6xo
X+loOrwFODA9GbzCcXmFLQVPwsG9dmMseoHbuyu/qUbQNsRvD+6CNNBgBUL0CRFKH/8mDarJYCs5
BqDaVNF8HTnZr9Kx2EC4YIf3ZfQ4+Py+mvl94+Nvy+EJbXSjVhrGt7QshHdohI7Tk4R4NYvsNsdo
Sco89+BJ5D/8ATahucUX3kbQ3+Lhs0TJ+X4s4RQe+voVRuYSqGsmU8XHWy3Zqz/DJk6HK4VxNdGi
wiptgqQlBUa1RphncKsSYKk6SuScvXQNPq7NiXY/QiFE4+YmH9VRlPiiNeqBa7EmA+JDJ9qRLkBb
5X64qyQI1Y4fvIeF/y3sxq2U8Ia0kPKmIK6gcLbIYSbWZE1k9iBjZBUwgVPmFiTJO3XTBcKs2maW
oG25Y+qRViF6iyIHpin8kxkEV22s5w0Gz5QMNn+B5OrAunath9hN4US5t9hcaMN+BcP0IOA8TAYY
HE5azxqvu/k2l/wQNZh8CDx4iRgYgiz4kHCoSZMuklvjkwBITu9Zc/JDseCgW/VYDxg+8PDBzdXv
aBUgLhdvp8njKQRwJxQCQGc5Ilsj9HpJlqOmGyJFAOnYbzRYYtPYI/Wk+jwJGo2tTtXL9aDVdAT7
VtwUxhIUxnfRGshLb0374qbOzE9q42LdYzWGa1VC1uuT0V+ZMQetqyp18ZjBGRaOAWJQHVQmY3Hj
h+GGy/4FDb2vRoRQFM7zcejGF93TRxPg9sE6fiBMgl/Dxqcoit9KD+1/IOmtFLzk0G63eFFI2uO7
3vQJqEzv8wQWuMQmGFUOZRDsKXp+EqAI/BQ0n2ATEAnuXqZ9IHJJXZv7Ojt1eFY1Bkck2y1cDPqW
hgSFqLzFctlVaDyC9/YEKoM87Wftoa4eVE8J0VdT47lzCwcY9JFM3UKN3onEr5vyJSYT2vTViGqt
UqP2Im37wkWFNHYBcDVii/8S9SG8iYFfYX+QjdBSothH3gt/kEfKvOKhQpHfEWEf9cgNk1s0DiDH
ThBUSAokCbJUOmCaAsPrxncC3eQvA831teuViL162LBsoRLt7wD5Hn/BrBif8Au0NynHTmyHzpzm
ShgHdjOXzFlwCHFAR9mMm4W33oyFJhdaCHiD7Og/eq2j6xTFBO1zAYpJamaAWhIxOwNJugZjYsU7
+PJgiUQnbhJl2fCTtHN/kxnIE1BvFYx3M/7SF9908c+vHfsX0QqvZ6xojUJCQPjPRYXDiK2LN+Tf
9OrzC5w7ly8iFuhkGCETleagcCBCqxkM1OMDzim3MfxlTsO6C6fyjyMjZFlZHViNinOGMOZI3Hug
hLeydC/VpZ0SX/8fXCZLKUMeGlKhk3raw5mNUHYdn5jUgOSjtPY7RuTeGvuKLqoLocuPT9CgC//3
iEt5E4E2X4z7kX3DCEpD9zYuL5GBzv34IniRZX2UB2ysYaGv0S8TV4K/eNhTF8BemeJCOubcRU7/
/k+QwVo+kzaupz1V1arMr7UzpLW41J/5cQiDLLtzcgNOkuKVOcSirG+CiXdwis4QE2fTPRWxuBCH
+ZuH/OitLyIZGkZPp8Ph5ODe66tbpdNbyL6uApXekh3H8n6QVwEqIvtkb3mSkt+Pwctj9fhYbrP1
51Pn3LBbxDq018806Et9qHsLF9hvMGYNjskie6xOSOKMXwjZnHugizUg5rVAPx6tDxH9ZrHwVdVu
4LAkzl8iznokXqwBpEPARU1GH7r4WE4IH7DU+tcKvrvPH9SZG1gWvHMFDxzXGm+qMupPFCKO0OVF
d4vejQHMLudrhfWI9f93XEecUiKUAC65fkNv9o2Hb29ffYfd5uXzGzkzcZbF7pnfwqTL5/rgo6QQ
3ErssJomTAYKjOvnV/jbxfzBqI4WC0AXDkC0Q399gLb11BDUyDSiLoL6+HDehCF3kywOnFUjpmhl
wYNueels+srk6xgEuJ3zd78Apms6RSq+rqRgN4yz9sLX4twDWKwc1HHDfshHeRhc9ifAaIezMvw1
hv3D57d/ZkqFi7sXExj1EIGO+EyzKz6UNFE0f3Ble1271VONrb1onK81+5BwcTPYp0mKygOE1Gs+
vBuEGh4LTcXaQK64+fx+znz1/g+k6YyRi+SgODgzslqNh7/dFIhsff7r3t9StI9Gy+m6/6zkDjJf
cDGS5tCUvXxsvCC4GbPS6MRkFjoUOYwAwsJAv23R4YsmfDW2mxqa3TfkkOlj55NZY+fYDPuuj91b
ddqMjbHJ2IpU1nvPA/iGV7BoIQfDUZaFZGcO+fhoDH1SfuXW6CmPzM04mznt6mZ61C2z3Soecpyw
Yqq7NtWtywMI5Id+J7SBBz2W/vAA1El+r+OwTsuwny02sxZDPMJ5o10BSRDLxLRusdEop944rNap
VzD3O+Ze9L2Ie/kMIFX7InDnvzKYkp4brCHPzQzgR9NNQ58MMkZQVKM/fQTvfc1zR+493zHX0RTq
gwuf5w0ANewaGnAZJZT2JarBpiFEGAMJeVRtg1C+8v0YnEkzutimVF1vfxrfq/atr8BVs0N7jVJp
sAFVIDiOrlxoaAud6SrKuPtQ9Nx+EyElK9pExS6O4lfgmU0KSfzwu0b18FF1LN4iTDLdyWp+DEXw
Mnp22MPYECfT6fhTcxzG3dxzVjTvr9wYF+lnVGRmQV2kGR4E/q9wEP/hASzXnrep4kKAJ1APG1mq
G+H62PGAcMZG536mdbMO4vHB5SE2RdLF0SQvvSOpfBiyYnUVmlqjA6IhcJtHYcoHADld4p5Wnux7
EAi6MkBarTPheAimRV1iW6nWSBY3iWM1HvDsvTh1qAAi6I48wLfeGSKx6ph3M7PIbmvoGxIJWNMq
R1wlhYrXJi0WzhT/Day2+divkCQdN70xCAQ60a8a9upk6v2/N+j8nru6AF4jZOkYF/tiYiHiYxwt
zq0PEGoID2Y9+DBY2Ab7pBFheDhIQg/m6+hOmKFDKYiTbYPIida8IL9QCCS/lyEcedjiiq2WUz5C
Pj5Ft4VD5kfa4tUARuZcwxwsb2Z4RXd1wYYtkDu/S8ncbd6VN1PGbqUekRePnXveIZ9csLxCvJnV
W5ojwNj5OTpvDPJnQSjDbdu6QxLVGDcRfOUCAfUxKmBiDYa97l2xZrGc8KfLB2Dlj3gdbaoiq45z
owNx+mkAwp1HhAOnnZVOexdWrkhinrM9iNNoWJrc7GcFsx7SOS5ssJFj3wd3em1hY7xCjSx9KmaJ
bDeCYEktp3iNND9y+ph8DC4BotMYZ+97x8eJ2W26Pu2CIV61g0BraB/PO84cmKdihjg9wafEsm6+
aqfJRxF38FJXogThY/AS2F2ePZUjTObZ/MFKhK282Mx7D317Ky+X1baJAX7zEYRbGV+8tDj6byk2
NwkvlHgssQSlcgjwPxHvIIhu3USMxW9lsgcnVu0Oirwi7UXpJ6GN2jSuc5WCu/BsM/MWVCbYZQ3p
kylwcOykLU18X4dHazNEtasJkVhrpnXTgIcaBCFoSt0sQeCowMfwS7+FPZywZ8/MBhGzXiAK6ch7
lXsMIaRyRqQvjPehtM2mhpC39pEK6oIWvSNSYwmpFJR6GP1Iw1dmKI6RakpknCL2Y0RGDD6poUoZ
mk5QUKCadT7b+tjjcP9ea8RKalGJPQ8H1BsIRucjsbK8b9nUU8hXBCoJu5z0mPPUQysGvGW9N5ud
E45/+FTS1KW4Z/jHJLgTYDFSNpJNNJjoqhka56eNYnErdF2tbZOV+xHZDyQ9JkTF0tIW/iMbG1Hv
QGcfbgphERpSyMPdjqIrHydCdZXIuFLboouyladn/tyBdbTmSnQoa1RdgtWo23YM79MLJud3OzhE
pf088jYxmiKaPdMicVzq7QaozMH/4hNCdsh6fJMN4CnJwCbG07qNup0XEKHXPGqRTiPKqa9VG7gb
1sCuBzA4O9HB8+HO6wJEg7wwCPNU0VKXqPAaLSY9jjMNgsa5d4vkZvwdnh3y4/OP7JlP+LLBDoHI
pm2QZoG6ebqfPYNMmr3//Kc/Jj14JKL//XxzMcRwneMIE9w318UOyPZ00yZXmE9vAb7hK+9+3od7
Z1uvH/l+h3qV6uUSBeDcTm5xqKgNUrNqCKDaIvDuhXtd30h2aRd77scXBwpbNq2cOQ6Y/UQfWq9/
hWHkIGTw5/Pn9nFdN+S0/31sWdcGzM1RfDOxbm0yP40q72Yc5Sb2EZMfunvbA0UbfIVK6pFlf51D
NBwK0KEfugZ+JfRIIEUqWHRhh3hux7uIJkSUjopz2D5IpnZj4CZxfjcS7w6cibWY0Udm5fbzp3bu
Sou94olKpFEiWB8yYR7GobpllfOM7Tb4hdV+NvXOuObCNv60Xf9gWxoujuZmcIoIWK4R9dXY8flP
HtDdYhRYneYLW99zV1jMnGIGVCkjzrCncgzTPDM0pXLYD/H0FOXTpQKn00v46D4Wk4QPRuoiF3Yf
Nxrkin0oTKJ1jjz+z6LJdp+/l3O3spgsBNJ5l43ZtG+baO8hTNtQCHgGtffVfGEIn7nEsmUtMkGc
dZMP00tdprria1QIrGB/SeTw+/Ob+Ftl+cGjWvarlQRBWAOJ/aF59V7Nzfyt2o/lGh+//nV6b2/3
8RuTiXuBiXRmAfhbAvzPsQcb3pI2xG3B80cUOXE9ho2gi9rcXVGH5cZqXm09J0ZVs/DGvye6qb+w
Zp/5HCy72iJVTAW6qsO99PqrIvB2GaXvnz/DM6Nt2clGco8yHo/BvuCv1UG232vUE2hxaLu7zy9w
ZlkOFiuApWDpQy+DREFt8W2uf9OBVElusguteOd+fzHts074ssReeB8M34cecryuUMFupn5/IXB5
7r0vZv3sdlFRZG1xqGYn3A49aR48x9T3Glipg9Aoy3aooih2tD3KI+MvuoaW7Ef/f5ydSW+kPBeF
fxESYMBmC0XNmefeWEmnm8k2kxl//XeqV/l4Q5UUqdWLLKCM53vveQ4zSFNwBGXh//fWVdZO+D8D
b/5HqoCTul2PLTX2RflpAMFksp0J8/Hz/f3tWHVQjPL/+6Rjja7JiPL3ajJWTrOn04/C1HjyrKc1
WBv11OT+Ho528RNvtXvlEpV/xrixX1gWvx1MeMWsr2GOXDa14/n7k52GrcUqnp4nq7sQU116+mxl
N4cW6OeT9jWnXYDIATKMbVCyS4XU3y64+PGzNb3K8kzYpunvXUOAWIFSDv+e8IcquaTdXejaeVU4
ocpqEoRvDrg8641bGuO6wtVm96OBM68D94iflEVcYOAM0wq6efhvoJDtZ5/+X+Tzy+JddcRyLQbd
qQkmiWm/djZimheNUr5dRB17LjSAy7Mo8yKBqjXvN2BihJPUEdh8O5Heeenj+e+zMHr+bYJfmqDh
7cqdvKT7SU/13km5dbLlLFbYBZ0LGsKlDp7N3dQ0pFfZ/XgwrRs1Xcnp989++mzmTk3qwJNKVYcE
XruIJbOd9IfrnFxyhvz2lInvP5u2bGoErqqK77mJEgDmSFyds4de6k07ZuvaJijekcX6fGO+j5bj
bbNpjNQ13LsY6Q7dK4xc6jf/BQcBQwbekaDGJyivzcfh10N5B7PQ6eH8O7/PO+Gds7ndN9U0jSSu
D16j+6hoCwemNbBZwDWc2hDT06F+pmTw/4qCj78cINWjHHjS+9N1HXZTTbvO1DRFVYUK0YD2OUxW
DShu/1aDOjnM5uQPR1Y80H0FtJXf5/pGcoQ/ETFLS/PgS8u9TgBfwjUYaxdEQazjl1g433eeNZd5
8qKxXNcFwgJ1gWuVltkqU947gvJNSPz8TiuxabvhwqF0YYTPK9q9IrU62tY46RC2FwmE+wKxrvOd
tPTsUwO/TFDumb1EfBhmCW0D/pEJ75vx7/lHLyww8wpnUVgd4LzSgkFy/NKOnbWTNYrvREHLVYo6
g7vcuOgssbDOmLPhnQ5Ma97U8J/TfQCD42CEdZrIPs+3ZOnps4Gc2NxP6hhP7yYVWqpYmc5zB8vB
nzz9Pwn/kVNPeZYJ1llHxcb2uzaqcM/Z1HanL0z/heE6z/srViIYWLfOwfDGW0drK8rqbpVTVAfz
lP6urHTTGZf4Md9/rf+k/UvZGd2UsP5QGo147qHKWbeQcuNS47eX7mnfD1trTlgzjDEWDsKoB2/a
wTkkKHBy+FlvnFr1ZUIoidvxKYp96OhnzR4b9Sv5Ge7/P/n+MTNrpGfK8ZBbGiXsqGuWKjaCTPIP
j4FGWnCcgX7WitnmZbmdOU4EfVBD9hx5bRGvmmLKAsQVL6zuSz0w277alPYdUpr9IY3bP2lqHLKG
6x/OiNlsrgUgj1VqGHsVj8gcFRqRb9/N1D11Eo9eeMlSA2aTOiYMjgvUyQ5ePEQnpQPpkrvzX//f
0fs/d3zHmufxAQftvARVxvDqqzhKnHXLg66UJqLGybQhrTdCPCD506QbRNBJayKUr/30pjZQfFOr
boq08uSrSgF8KAqUnmeMGBvUGeDs3Zql3JHOz+6Hpig3mUC5r/Y9+/X8b1+Yvex0UP8y/h1eJ4Y2
BnBCfNRowg1wiGRRUqhGEvfC0Pn2coqvM5tiKTE9P5sg/OK0fWk5orUZrVDr3stj7Lv7rCcysNlw
Cz3wpfjU6dd/1yGnQfClVaOTmW3bmQCMZb/cAVV+zisvb3IINs5/te81r2gT+f8X9HGXaA91o3uG
UnaRuGFsNFFt2oHNn1GvG1Eh7mIoE4tLKe2lFs3mn0KmryYuXujYVWQZb4XprDN+bPMLx+ql58/m
IJLgJc/MHiWg5fUk1G46mQomB9r9SMCFLzabfyRNmtx2MnWo86MUSE/aLyWzAqe6MMoWGjCPfWfa
R6Y/Vgz4L/hzkI/R9eFp8AHe6up8n39/vvlPuNuqdMYLlauDyn/FzZPBUctPwX+AVSsziwsDa2E6
zklyY+xAoNdhrpTeb5yhYO34ybBxnG/BwrFgXkQiKy4F3IJG2NLtPf1bN80asoSg0Y81ymyN9Pf5
1yx9qNl813VTMB4zC96S5Q7VsAniCHJDafwLuq08KA11QRO4OAtnp9keyD3MRMSfJhDzV2ma/qU9
iqlq+jsu4lehzIc4VnCCHd/aGJmP8837d4f6bnE5tfvL4tKhtNb0PZAlsQRESIBsRmSLB62iposD
ixtIIbJUrlKReWvEg3CZiYGOP//ypVE+W9gYrS3Oe0MdaP/AMigSUoqEJQ1OGc/zb1gageT/W+cK
V+UOdauDUjQOOtfVoTb6I2jil6KGS2+YLWXViLoC5Fu8/TTAnAop9GHDmhIFOn6TXpir1r+A2zed
RGfrGXwqvZNKD+HoMfH2UBY00KM144pIDRdxlCMEbdfG0VRZNZy3PF4c2OgT4C9ad2sSNW2AAwGb
0jQUrPxku0dA2A6kJ1Mc1lUSui2wqxARoky0rhzMHZdHsR7gxtjQdLqBK0WHEhMFfBwB/9epyzQc
RqfeqaGlQUJTdWw8D5fH2uePE7LMN3Ksqq2JErfHtqX8frQblGtnzI20T5OdLAt/k04w9URlfRp6
nd2HSWM0q9pIPzi1UVtUqWw3ZfpU7OGzaIBTXaRjBaY14NBrFIC0T35hTFFuN2oPUXO+TvLBCFFM
Nz43SiWRENWwLkor3lDZ8p2V1XzncZrvjFjiqbWi+XWW+PZLK/z4Q0/wlQnKyfX/6NzKd6gxjzfQ
n+lHcDVYEkgI2NYpsv9rm8oh7JNJPJvZhCKctjUhtffUEdqZJCJ1bj6mdRavaCLdu6Sxm/vYUzTK
O4iQRF+rl9bz/xqWpUMbWL7QqFFVkcWeD0XnpLYe8pI4DvXmwXEUCV0zlruRld5LOtIapWtm8kxZ
5666DOlxfzRvEtRBBtkg8jU0lva2bbI/EHJC/JT0cqugst3BNlWHjDB1m9spRGxKj6u6AejEHOzx
QY8a/W2NAuIH8OgjRyLQdX7mLaybc+xZ7BXJSAsX2VvP7rPAYWhpZ9r92m+deEfZOF5bZll3F9ax
hWk4p5r1vqyhLnWdvQeCWjuaW68DgKZzLjx+qTWnFezLKmnVMGqrU8PBKpnWqNfM6hUrXJT5GTD8
VfBXiuysyR7Of7qltpz+/uVlQKW5LdfwUB/o77RDQdF4GJNLRgRLa+7s5NJRc8rhTTweaGyPQWWV
wMW4qOnLnCLSlfvDrX+ei6x6FH55fVYfelHeJjm/hZj+GUrD9flPtNCKeR5SxFXXVFSPsIy9buit
OlEB2a+EPZ9//GkD+ma9nWce/bbN6j4pvX2dUVi45o+k4x8/e/SpRV86t2ybRNgudffwgAuF2teQ
8P7sybNhk5OR46TCS2T+/YfWqa7J2FzYqBdG5H9SikLaGc4c4+GkjYbQPmwsFVb2hU+y9PT5Jt2C
dWixbjxo20P1XB7QIV4NqJE8/12WHm///xfXU261UzEVh8nBvgm0MQslijgDTjPjwg69NBxn+7Mc
XcNQpfL2HYdFCRx6/zpW/5iJzg48o9r+rB3zmWvkdV5Tog4OeWT8HlfAgV7o34XxPmdglhVLKymt
4tCVibxhOR+AguTWdKGDF+7M7qyDtZvBxFMk9YE3yBKMlHoR7ufuunD9IJ6gRfCAlN8PGVCrcJGy
LjRqod/dWb/Hwk/7YWzHQ6Hvx/4G2C3UCl44rC89e9bhhCFPLLVEjj2l25aoD2sS10AD3p3v6qXt
ZtbVmchR62xjRsjhKUOieOg+RS8DkT6Y7JIkbKEJ86J1rU6J46ouDlXq3dgeeYfk9tg47u/zTVh6
/Ow2k1uQfHMJDgiP6dGR46YqSh0M7vB5/vkLQ9aZ3VsI61L8QxIjTsrr3HGfrMx4PP/opZ8+W6JR
aC864TJ5gKowgDeFhpK3Mi98l6XffXrpl/W/61BD6kgbGb9Wb+HIGWa8/tmgdE6v/PLouo5R0g3y
FPZcyInVhGp+HQKXcWEdXfrls1kcp62L4lOH7vko5ZUlUxipw+Viff6jL1zn54zYDJ5VjiipPIwl
NKjuaGxJnLyM8PJC7TowK6iZ81Dlf/5lSz08m76IXptNH/vyAKZMmAsAEaAjtABGOP/4hek7J8P2
De0bTwiASE07LGQaElBBeWuFFYzvUCd94TULrZgzYSvHbwA2G7pDSjy6S/K+uPVdHEqFT6v38y35
9hWEzTVj2SCzfhoI39uaHG3cLEjDoJmYLsTpvh1SBGrn/x+xsQHElVc7bO9PSRTb9Z1X+2/nf/m3
WzIePVt/ElCUK7+zTmQDFfgwHE9NL/TM6zi7UAa19NtnC5Djx+VQMURly9KJ/DH9pI2yLky1hTo7
Ng9kMxspWpHi4WAlGyE1DPsaSgOyIqPMV1NG36vWqY9u7QJgGXs8bHIO7UUFTg03eLopuM23uVMV
q8kbzNXPvuhpjHxZXtJOWRWqT9g+JTCjG/h+LMf3OBmvNSwqL7xjYbyx08f+8g7ZmHSySkL3XTVm
gShTuPtq+dIgjnu+Ed8eRTAsZotYEpPG6uqU7VkyPVZIy6+Kvrxuk3Qdx9113EGLP6rxIbfz3+df
+K8k4j93CbxxdgxpbbeCfBxvHIjF16mPqIFAD8Xua36ygPP8Dm7T7RVcjm7cHir2fLhNTjCk869f
+qCzlc5r69GoQCPYl9oDBDkp/bXIiA4ra7jUZ9+udmjg7LDiaw9zQTXFwbLUkQzsXk7sl1EbUeOz
X9KCxud8UxZm9DwmjqBFQbAxw7Wigf17P+hHmrt706iwirvkwksWGjMvA2cGBaKu8MuDrwUH0mms
Pxs/pavSIilwAaq7gtVW8nq+RRZyRBjY34yOeYg8q0xqybaPYZw5ILbc+oUaN6XnETcEqzJpdzDr
6F4QZ5I+ID01tBsUzMRXMvb6Fnm/7ipWlj6gi7P7Amz5TSE1IF+oNX6eWtf8m6IPHku/FM9FXEFp
jtXAxjHYSvxnw81HBosiM79TzG9CyOjz64I6UuMCA4iYDcOviMM/fiOaHEoW/mg4765dHEFwi7oC
JJnh18kSNy6nvTNlOxgrRQRFfBzGfEo8aQoxkVesVPdniCuM933tWyHJYVk7xqhyIVesxOvs0Ehk
oNoKtCikH/zfULmt8vaVwmnbGFIwY5xoYtaqsPVzWWXjJs6dh7gsfucKmTf50QGuM8JuNtvx7u3k
olwizkuz/OCyv7krt6ZwVx7xwqayoqSPA9f+DcR95E0tVIAM1JCMbkZW7/whHgPPTqeg9cg60+zG
7t9MYhw62wqBstuh+iOiSf3UkHFD+/TJswlKQow9RRKIGz1ihONjLs0HRqGVgvuvuUqG10yUVwZF
7FCytU5iNLQvHyDUXef5GOSkkOsuf6Ow0HWzN2h49u5IRQDI7++pIHd06kM99FBUukgDiVu/su+1
02ZrWFREagJVtHsGOGhltJAmpQMoy4jYe2a2cdQ7KHGBUCCH8Ry7x3Vh31UNDrH4qy4hpIDUCeST
3HmPT5UNtgxIuR3sk6N6kCd7JYxoItf1qLDM37aQlNXem+nDRXL0ECccwcpaF/11LuEGthkqHxA2
uptgY5gjdSBOnyhf0ylZ9flDMdAVGBvBaEzHilbburOjTMYrWCCHhQfaK1zXOtaC4pFuUg94JMSv
kb5BvDoFDQkgHvIXGdck4M9V+V5mxxIKLw2n9PyggOnKr6mwrsaPFmKil6H3URwepNCDB87evrK2
JXlGdsjFTwbXihkgriSh9Wn12V+rBvx2eiwgD+MIG2OYuhA9ir2fQne/SdLIqCKTvOAIjSJ9/lwD
7JJFJd9WN4naWOVx8PedEZaPntrKe2TKa4S3RYjHo3mWHdAdoi/wpKcJMFAPOtl71SbrglqH0wOi
3oO6g7gOkk+EIMKiulY2BKh3SK4CtZQ4ZtRWIKKZwJWAcNE80xcK92VMlFQhPk/Z2tlk8fBM2yB2
oBX36pX12uL/xL1JbtNiy/xnG/rBveusstYNajcUzsv414iHV7MZfmkXI0MAWgVzhB1JofmFCHud
S9Dj7kAeCUd4XXNFAlTYKQYF6Qkq82z2D8l0xW8sD6wjZUU6z6JM9BsPx4+3xgstcwyt3wmYjqa7
JZJCKFaEVUEjTKJmgloukHQnAZhLA78MQAVeAUaJ5cRp8ZlQDX2tzFv4JVTxg6mOk7NGVXAo7EcO
SlSN9MMDldu2uEFZeCTLEIV/jbjWQNo1ONBthHwdBDijVVCnd6i4k4MdYMRlxg3GUzKE4JCJeDWm
G9NYT1sHpDpQgu0NgcxqjPQ9qEaiOPr9SuyVtc7MdVa1G2P46LqNhUZ+ZuWKPLgOTlhb8z2ZtrUV
qfehgC1HCNyZ817/5VgS65WRBhA6oyk+/cRvA21y1IE0bnW7N73X2LhuTVCD7wbUzeiwe04YJExH
ZNL0ECbxGtQq1uwM78VL1uBIQjJ3D4Ukd64mQH696aput8W065M68FrQ60Au2pty5SYUsTL8zQ1O
hbYSYK407GmgHiH6sLQK4PuNtXhTIIRA0+tBhBn4wEwfAbwJOy+aDIWZscqNiMoefRWRNkxheZuM
L2X2q/LueF+vOAxjaY51uikC18tvStPeMZNsEwlJBhSsCoG6Edc2+ceoH4vyvaEAC/F7AcbiZP8x
5VXSfpqDFQxJilMHCX2JtFKXAL4G7CV9KXuxyTvM/OxgJX/6Aja1DAg/+20gW+Ui92K/EK6jPieB
WUMMHI9hLfWK9bfuNAYsedKFHVrTm0gBrCuvlNOEwnqi7Fk7TtCp6tg6972WK+481+o5rXYa0l4X
1+5qCN3iui5yGKfzA06d+GVwoxhvHLAeMuDrBQr8wF+A4zCwzdkY+MaHiHeG+ATX3IJJOsCdYUm3
Ki+DQidhXINDlj62UOZqg22R+gg4frhjHLmLsWeCHZKGNOkhTtUrr72n3VHCAyVvgW3u0xUHNg3Y
uAQZymK4UeBBAfOId74DE7+Dr8iaqw2Y7SsA4CrIL08CSTe7F2O+KsQ29dmqhJd7UyaBm6hIpVHn
jUgKgqc0mFcw8Qtqi9wT+KEzfTuAbN6j1jRMsjL0RgF0/kbFdJ268X7y0M3TWAemU20a/8HhSD7Y
RejQh4q5YQ37DtHYGx13d9rzQvgHg0uWH2nXXxXY9mxprny3CbXrbxxZkaDO7C1BN8K958FLmv6k
3rwXHCVEzV86FhGYAQAtvaZ5i7k8hgRlXpqYod0wMCSdCOcefJIkqM3Xyax2I4awcAqYdf5iiOBi
j0/ZayLijenCyxjEge7O9T+yEwZzpGHr9lFrPOmeIRMUR9o6uXzmWHRp1NA7E1tTbB65KY+kUAci
3S1SVU0I+Ppf05JRjEqFtnlG9Yhruquadc/I8N5xh4twKG+EOvp1toqxvil8XAkw1Ubg9GBj5Rog
a7U4+OUrzp7pia3ZgSCfW9FJJe9A1K991C5Og71zMhyuGGRgb3HmdEFW1/eZHh/MrGxPStgk0NR2
kLFmR0F5NDXthueQ6bfOHbXRy7VzJVVfBDmgir54M5N0BbR70NZ/XRiCkxibEagKcX6V8mfThWKG
XxvprcvzwM5vCd5f1s0NqAZQ+LJwLNm6o9U+h8u4zcVb7SV3+NarvnvxJy8AN3rFKqRhbQ1psz6M
nf7Mm/K11fUqtdwA9s/rzPbXMZJ9tTlE1PxTqPgpN/PtAOSCRGOg2fyr5WsKRUPow8WVD17YdYC7
uVYEN2q0E94UpbpSPP4g3bjLFQGUIaVRJ4crg3coO2vuXdR5yNFcsYQgctltFBbqrCluctFvDS3W
Hil32pI5wJHGrm+MUFC1NSHV52267SqsvwmRt43Xp6FKvN+pJCQSbHqD+jhZceX9jV2AZKe2s9cs
Qd+B7KrWpUd/m1Inm8E0XCjHDSTJ48EM2DS2gB9YuITjPJw/0KH64D7WCyeBXLmFOl27Q2Tq6SMz
cQQQPASRAsV0MPw23JcUx0wABksG4AbgRZ6XbWL4gLcxsI1x/VB64Lf6OCScpPPNeJdB3uOR7hoe
nF3UMRzLcosPgWV1t4LQT88/0dN4Ga9Sla6UwEeOS+4jAGjuRMPDCUtrIYY2yjg4C9SQRgSeDEB2
dQH5Xu31a2PQf0G7v8qBYQ1wodumDij0uWyuCPD3u8I0/gx9DDF6DohujCIBoDdzeN6gGSuzcJ1I
Ng1ZNdCbmqhQwE7F7mxO2gjyHsw6Ya517d/5TvmU99ORFt5rgsPmVFNg+VW/bfPst4kCQyndB48V
j0x3B3dEdb/EZRgMHLbqbYYvm2H/VkLBmoh0935p0Yj5vNsgBEauMF2eC7gPRmUlh31hkT9J3Jco
x0+aJ4RHYdBUoLTayHHijT3BX2VHgCb8h9tB/XIAmOZvYsXXw3DKJ+ZwAHBrD+vsYAJx0iXNyhdo
JcskrgQZQCswnjoMEn4hDk44Ix2SAPjQIwANNwjebAkBCEWCuZaMnbMe8a1XMR3ekbcH9BNMEwY6
KxZh0EpX2hegGTXXEj4FNPM2LtSu5GS1SyRMJitcrMO2atZpX4WA/RW7ZMBiQas7IAfuO5uvW1cc
+2zYDq0w4JYwGCtayg2k9MBWWsIGebC+B/DlqvCSP4AqrGHLEU0FdgOvPmlddYk9a8r2BMjuAEZX
iGf1p5MRL3d5lSLbB1wAaJOn2qcqAw2be0fZIo4BiCIupczf4g66GWu0i46/kzbZiETfAon5TBwW
DOCWpgCwhiDJ3JOar+2W/60MjC5gBrdVM7Zb3+iSo2uVCZjNoyu2tZuzVQun0J0zSQqxhyW3sDVm
x3qoy01lx2ynaxkfsqHEpVF7MgECpaT1nc9I00ZAICcH+Jo5e0i98GPcInlLiB8/5rB4eaqYgZNL
0eegq2bt4K21QLUFgNU5YFtOYq2Jobwr5C6AlSoqiUVcJcbHMPjlb1RuF1cAt8G3TZsGXBmyFqcA
0a0Sw+3fR92oiLupHVIrcz/Kqkmv0so2t5VohrekdsUNNvrplvnIhtSF3cD9PS6uK5/RB9E18T3w
sVy+d0VTZrixDROGeOnZL+djDQvhSm8WhhoaNRLPgbQksSd9RL1udoXg/aUE6EIYw5uFmVzD0U7G
GMZ66oYdhYnFR49Dh9NiobSxMfSgmlrZz4KE3izgNMlY+9itpgOKJILSvi4RqUEq6EIEyF4Imc2T
oXLSErVPpj44G75Jt8NDsdc3Pe6T2Qqh2LALp9Bej0dvjYG6r27Mrdq0Wy/yovMdtfT6WeDaTYUL
dx+gy/3kvSPvugLjOr0Qs16Ibs2rZLpBKN2AgHVQfoW7IhITVga6ysDvqw5w8dNZ5XwjFkabO0uh
uTY8YAHTNQ9uZkZD7N26hb87/+iF7zOv+3TBq+mE8psTbOswVvcxLOR1dUF6vPCB5rCw2Konro1K
H2Kf3ZSx2OUIVnSDvMFB91Y09OF8G6yl98zi3FwOwCKDLHeQkIJscyrIhypQrYSoG1nToadPFopE
IhpX8IEFh4oa21I0fg9DgZo+CrP03+O0ABpedAor8jhkPhyDsGWpsBuZealOe+Fnuqc++BKOV3nF
0zGGq3ni4raJQjncL6nSqwFhPMeQPxzxs49htkwaJetQ7GxMNziAZMFU6tvSKy9wBBYG45xTAeN0
JsyCNYfcbbrQa09xASvfnu/KhZVv7qWM1Xpi8Tg0kOiOAHpVuErm9dE2ywcLKIkSocoAxk7ILvxI
oUTYvBYUB+O2TNsJrRHwYICEMLF+6d78SU4RT5+trTAIq+CUXrd7kJAAXYmriINrVU3iUoB9IYo/
LwzLmErhWVE1h7Ro7IPCrohIkcq8JwjJir+UDvnmfMcsrBPzEjEgjGKDpgm4nQNobyewVmqQfVGJ
9c+ef5ozX+ZGXqNgWgosFfUwbIpRg+H8ktMfJdsJmwMoUAllOrIrigNUNQgz0e6tafOfFMbg2bNZ
TeuJqgQFYjiY6gfK42NVJmtkGy4kdZd6eDad69GHwwk85vZNPrYhm6oO4W3/trGKh85uLlEPlt4y
S+SlrEH5f4ECeeRrDn3Kd83IPm13eLeke/+jHp6XLXHeQGPg0+lQsk+DteDhlZjLP8reEzYvT8pJ
U5qSwgF6wHFd4rQfaDU8FZRf6IbTeeGbzJI7O5KB+j0SVpDpkPLr0vHXHZSGlD76sEKBAeRWtRfe
s7RHzFaMCopD6WHjOUziF4/JTuVXY4Wj0ng31OLCnv+PqPBNY5zT6vtlso2D13XMytmee+VjlxIe
YP65V1YVkz++YeYvE8wAbqAm8GE/4ldRmxk4z/iVH/bCHvbmBNuUyinaW5Pm1EIaDJFcQ5jeneNM
uEsh8vBiEPOHmUpndoSjEDZI1fTW3q2bR38aIsMe10lJj9q+VCGwMPzn5U8jqPEcJCek/owhUpZx
zJ32IXONX6grv1D7sfSK09+/fPM8cwAGbfzpULV1yNIaPPXGvqko3YopuYSJsE7D5LuenS1GfMjT
0YS1wiHt25eYekju0OZ9LNKPHGUGVaYfrVzdWMDMJKbpXFgBF+bGvFKKucKBm4hHYazkvkNdd62Q
IZMllPCawCuF6g9ZeheOlAunD2e2UFUmi2u7bDT2OvVk0lOmF0z9H61Q86Kp3DLtBkrNFs9GdMcZ
41fUjh8a/yJbZulDzRaRNvbNbGC1va/Mq0reJp61y2mkM/Dy4YjWXfQrW/pIs0Ukm0oOJcK/YJJ7
5SjA3Lnxef4bLaxP8yqpE/+3IiXU1lNW2btuNNTOhDXgi9ekxbqhaopMo7QvHOwXToNztAKzxZTx
uADAoWDmQ8MbZYRWKb1/Ji39rjbZ+IBEdzMhct5PeYCA/SX36+91u4TN/bU1dTmEA429R0z+bkpp
9irbjEZpkqvQgMvVyoZOCbZQVpluaYbkqupGsW4zSFiHYUoj4o7DRuMsAOosgeuJMwH7A5tJhOWT
qdK7fPDZwcyq4r2NDedoW258YRgvrDT/GBxfVhrHbA3YRgCJVdpW6IjPRsOo3bhpxgtDYGF02bOV
jPDE7hC+m/au5N0e0LU+MHzIjM4PsIU58i+O8OXXw5qmlRbcW/fCdtYN0o3cfsmde4KLu4+oRGJd
0ukunGjnoCfRZI1FchxiLcgrnprCFaHpj96uTVyyPd+WhZ4gsy9VTLxWjsJq3KcvEpUiNnNXLG0R
Qf3huY3M1nuLo/AYJOTp4NoVoovA4xJUdGAXwImB/XADJqeB8KVLXADjDAq49D51AO2p4FCAPDjX
68ltkWI74Sp+9rlma3t8sgjScW/ucyteuU2yg0XENm3AmnLJ7flXLNWPEfv/26Jwm9cNIGh7Jbt7
XahHWw/R6FnGth1odk/SkxsPaqvXouvatZ8S+5ZMlAGPltYXtsuFgUdmu4CRa0T329jaA2D4SVHl
5ZbwJytxpjrfxqUlerb694ieFkYc072lrVDVjx6eTnysmchDZIApn3/LQivs2RlSIOiNU3xiHmwA
ZX13aydw4/EuRNaWHn5aHL6MuGmiMDdCgew+zWWx8lPgqNyyziNqsEvrzNIrZoMNNtQNwaF32Ivy
jU9lCPxzkMfFhTX4Hzrrm4PYv23lSwu43QuUYVnjwUhj6Z0SROoltdn0LgGqN1eNYtVH0fsDRGPt
4KDahcDzOJiQ0KqRUnPpTZFT+09uW06EyjILdkBNlwXpZPILisKl9s9GYQ1iwABWvLOPkZpE2ku8
II0CA6gx+tn4mI1CBfAFbB3VuM8d8mJrUL/NVMHyz3o+//yFtXUOc8MW2xqm2WUHVd6ozN6M2Bhw
tI4g2rrQgoWdaA50Qz64YTT10oOy4XxZjWsEQTjEIyiLmCoJMHgWKZ9MF97277HfjJh/wc0vI2YC
GISXMOPY932263saqcrduO47NqlQjEdF5I1gWNcBrM4nlDYh7z7Yz8mwc+ruPushPCS/DNO+ML2X
Pu/p719+DSo2mI3S4QHy6K5ZJ2aqt5XlkSg+JdNz5iQ/G4ZzKtxkw3I2Ga1pD4vRTY35Z7dWwAwj
PD9KFtbCuf+8SFH5mHkO2bvdg+H98aBWK8df+WQFRXpJ9L8wk6zZSiJwIi5Fj5xjn+kBVlh5rNZ2
B6h4aAwFuzA8vn2JY82Po5L38L3MLXUQAK53t8X4kNVPP/hGePSsq1G6bJfCA00Zvg3vDWLn/+Ps
SpYktYHoFxEhJBBwpaiV3rtnerkoZgWx7yC+3q98astFEdHhg8M1YwlJqZSUme89KDaCSDsaoCDR
ouAH+e3rHS2N4fz7J5syO2b08+RZpyJuHuOJfesNyPTmbH+9+X8vPf/bQRiIdk+BCiky3Hk+hri6
e2FFks7nVSkOLupEUbJVeEj+IvsbTJ4BIpPYGkEdilP/2VEmefWI2xnAS3L+NBqWteN8avaWMntz
W3Ym6/ZOMhU/Yqm4cXSm0oC+XZHcCteJtnmaJEDVt867ByGAm9YU2X50He9vZZ2VcDsUb/f24Bxx
2Rx+dVGSb2vGvJsYSXxfokb/+fr4L9o6hq/ZISQcarfMUhUi5xVSMT7Vc/ID0eENiMSf69JdMZeL
ngHdaDeoWaWpB/R2CRII+R2cjofeG1ALkzwZpb2yay++MNCFdjbVYxGJuaZTaJT1URDjkLJVeriL
b0q0rZ1LEGam8LRTFULvNT7UMr7jLTt1Tn4PLqZDPpMXMTQn2YFG+PqyLMyXflHC68umVgSBpQEs
z9kNArobCAog7f/nevsLu4pqd6VRWFC3Ex0qlOCpg0SZ9TfPa9RxqO0vHQaWqb8oPdeOoRY5sZAS
GrT59z7+bbrJRohm5dG3NAbNBRUDmOEiWZihFccCJYvDQzOppwjcKCsWdVk1AEM49/zJ90SpAqI7
y5sQpS7TDmInJxShboCHMXxjA1IgtWkD43bYkp3wT89RIO7yVzC4rHS/YND6WxP1SxPNsoKGrjeq
b4pyecg4Q8Lxugks7HydWZhDabOtWqjHmai77t6I+zaze7zagvH39Q6Wvl/b851dI4PCJisk2bxV
2XRMVhPQS01rex0wNVZOfULD1mqe45w+1WT8yvMba65t9aSWKDfL0HSZkOfBxY4eUO4DAZkEuIoa
1T/XJ2dh9vWbaIUqJbNyJxW2EQAlFXW915pI42NkZ9YRCIj/tc20WulsYafol9LEQvLBRaFVmECQ
OZV/oCEOJOff6yNZcFX6FbQb8pjKHiyt1IDiCS4ByTk0yV/z/Hi9g3+d3oUjWmcarsBAXwiDwZA2
1sb9Pt6iMD7/1vkP86nZppvmQN876KM9k10eGEeIKL+Wr/lP8oS6didwjqhX/eI8av7AHcp0jqLY
Atlph/hdd74VDLdG2hrb60NdsGv95nmGceFyy1FWGXnlndtzMN14vbVi2kuts/+6MzDYQCFpiPD5
zDtGZfdhDN7T1z5c2+sK9ZTGbCRW6MLSjk5hDS/cVOKLl8D/sQ/bg017qAKHqPc6eY77x7Xr38Tx
VmJIS/tD2/Oo8gTJusC6tqQExXdxEqzeEIRyrk/OQvM6/25tgVkIGQ47hILKzjF/GvGIB8UX7z1E
O8rrAoIQqPFkIdTWfjcEsUjZrlyOlz787Lw+nX+A7JYMntYOZ5Cd4aLvVyqHePQafdxS89oB3lgF
nvopShA6g913HFWkILHcNhmrvvj9544/fb8L2vYsSRwWDiM91AirA3GTgJMleb++sAtOnJw32qf2
EQumNiGmA5YgWwVgfT0pSR5QNwj9qRKvurQ0Vl7WC1uXaFu35xGOJNHYoZWyfGMBUboZ6ujh+jCW
Gtc2r+0mZEbRxxBOCVAJJZbYi4LrTZ+N8ILr1nmVu6kZa06tPuyG7ggAOzTpx5DH1hud6qd6FK+T
WDtRF84hom3iyHOAbixHOxyj2f2uPLuEQtkQB66CulrD+mJ7fUj/PtH/PyaiCyxnTU5EDB7Z0Ma+
Rvy8A+ApzcGnUrDkQEjCj1HH+0Oa5PS2hFZG4EBA+0Ddajgpo2ffIhOUE9e/5bIBEp2XmU/pnAM5
CgO3FVTPnaHcgdU43UNKPf9QE4B01JVrNOKXJ5jocsxlE0OPHdjPsG/l1gUShVYFBBu9XYfy4q+N
R/MIc+aAbM5JBjBzcASrYj9R4951DBAg/nWSX1/rRPMKKZnlLAd4+wrwv6R8M9qfM4rqGuASUDOz
4nou7yninX//5Bpqw4JkG5KBYYZitw3jmfS5qFcQ9IsmqLmDKa4dFQGIGhKWdpvRnrvHMo/zJ9CK
0duEo/gHhfEqunWBSkA1PxCLCEmmJ+Rj6tvagM66L/O0WPGCS0PV3EfrNqQfR9sKrSG7RRrzRWTD
ylJdPiFQsPTfWVSWDfqatKFhzOoUKAHwzLftyACuiuVKLHHp6zW3YQho27VQOQqzeFCHeO6cXQUI
5eN1W1sYgM6uAVaJtDZqGHTZpL4h3pv8bxevlUkvbEidX6MABLQTXIJqvM+2TXk7AJPTNL899nr9
45faP3udTzY89MMMjWdslLh+iclNMuZ7AiwEs+vgax1o2x0czYVhZAZujU5/7M/IB4DCn+dGBtRG
6f/1Ti7HbojOFl1xy4Z8kWeFGYhOgdNCSa8YjgAb43jOgKQ3AHBiMSQ2c2t3vcelRdf2flkK0248
9OhOkEnlBDJNhvM7yaen6+0vrYu2+x2Tl4lTYdrgydjGVawBfNB9pu64a1j38rVOtF0tIDaKvCq3
wjIa/hglNAsmpNc76EcqtVK2tjRP2u4uPMqAFsE4OgHCA0DlyxQIbXstA72ws3VSDCiaEt7mXREm
aftqRsVTbeEKe312ljywzoTRjdnY2xWcHgpp70EO86POxrfJgkZa3sPv9gKEANx8c0zv2Bl0J7z8
2ZtkADbYtRDhwvB0mgwTaQpmu2crw+3/zQUTzvssBVux4QUbc7S9X+BCOFkNrv5JpZ7NrEn8ksmD
3UlzA2HoFfe+NIRz558cTNFnJaojcUh6rnljdcgb2HLlTnv+zguXNB1FIJs2aiEXYSLT/L0YARai
SE48SfJaxWvsbZfvtsQ5j+rz1zsKkgJjZIcDMhNFb29qxvd94t0Rad7Hubo3FH+5bm4LO0Uvnydz
QZUAozqUH+oBLLkyhjiJ24O7wVp5Ai8thbbde96NUZsCCeq5P3Pn22ivJOWX7Ejb400kgI61UwJC
tMzxIcA2P9pxmgSz2yQ7N82/xsxI9KJ5x2o8iTJnHhp4qjbDzgadSpSsTP+CMekF861n9u1UjDzk
vdyYJiiR58G3Bbg9SgCFm+31RV7gASd6uXycQNFJRuBfgyYK21EWmbdd63hPVYnYgYM7T77NxjiD
QPnQk01C2pZulABaPZr65otuReddhWi8mGcxdCGUjj+4F/90oFl7fYALtqAX1LvQLByZiWlUWbzv
2W2q7hJg2oHAvd7+gg3rRfVdPqYym9B+OshNZlc+XateW9h/OvlqT5lLZJrR0Cxkjpnv7N2ctdWm
7PJqd/3jl2xMO9TLGsXJjRIows1BIyOpL0v2TLk65uPNJNbQREtLoG1zaxBmDz5tOyyNM0lDBPxy
7QNI6Ztrufl/U0gXPK+OQ5zqCixKFpz6mbWDnvgmP7XfnJ/IrR7brf2gNtY23WbP8tF9J8/erXnq
b5JD9ph9FB+cbtfQkEu2oF3rIYzT5xLS16FNipeG8YPqv6ZoSHRwIgq98L7vCA0hLHaPovdnAxqv
eE8G1w1haQJ12u4+70nR1ZA76KKmDJQzF0HXDPFTn6Fm1aIltzYNeJOggVWXD0nc56B+H+UdyIum
Wzu1ZoCr0yowaQ+W7DhCPkq6+Qf+j/FoyAT1itVc+0bdngWDXRd8UFbffaRWCfD5nBRb21NDjDpm
0970vM2AnK/H5+sjWzA+Hfo4TqQeBiHM0BC+R7fKqoMKqNzpqwtz7vfTgVx1UzfzEUlNM7buSaJ2
PIsRhjFXXt0LJqUj8UobF3s7MSl4yeJ8x50ZdAIl8Vb2/4KLsc+9fvr4PKO0m0vehJD2/VNBF37j
5uqOdGukpwvPIB1JozJV22DE7EPTct0NkF6gC6Mm2zpJRQNZAWjbReaWecqEtU3fr6/40pRp7qZm
CP6NrlWFY2V+tHn025Rr22RpvrSLBZotc2vGLpwjam0zpyZbkMekD0igNfvrX7/UheZDOBcDR/kw
DVHFcRtzem9X7Hbspo/rzS94fB1QU5iz2RCFfQ4ZNQC1+BM341+s5W/QILnH71+7CetIGGBzWZSj
qxDscjLgZyIIkMCY/ojEfzaVr6aXrwSCFuZLB8R02BGuyY0xtKr+yWinoI3y3ZjLlVjKgvuwtO1t
1twwRzpPoUegMeOOvtu+u1A8Izlbcb1LAzj//mkPVl3Rp4WH0mS8rLqglPYf4g7GTiXZGhH60hi0
Xe4Y0lJehR66LhtCRDsh+JG6tr01QTp48soWBA/XretiT8zT4d+iFhOBppN7sufXGAxLoNHwazBp
cJmvPN+XetBmq+cO+kAhb6iK6ph11ou0jWjDOX8oicxW9uDFTYJhaBM2NB5kPdMIMlL0rBlyizj+
rpG39Xg+vf5cn6qLy44+tKuXLCqDe1bCQm7Pd6rJQiKyn6hhWsndXHwnonnNCbYZOEXdRkLuwXCy
BzhEDxR/tmBgtZq7ICFZ+r0RBbhospG5K6t/0dujT807gk9lzod5kHi+2zelN6eBAR36bkR13iPN
5bcE8oH+gBD1Sn9LtqC5yiTjRcRUPIcpkUF5Jhqqnu0IrHRevL2+SAsj0r0lBH5mE+nBJEQNJojj
DFlNb3JuwAqjjA48X27q3A5g2AgNu6h/Ult1Xzn2mfc//+kgpdMIcHDlYEvjk3mKpvbl+pgWDE93
mAkg3UPqtVChnLzDMHVHJvoAh/JX3t748vNifXJnorYEyhVd5wQi8k1a7RUB+aL7FrUrMYOlzz//
/qn9aG4qYiSA8FHHfYDi9pbVbmBa5uH67CzALsD+9N/2y8lskoHKAjM/3YOJ9Q5SkTujqu4Bp9qV
1HiJetr4k5sfBZvVpjfq96bvViZvwfHomMFCAjLYOikYTnD3fkitDs8XWti7Dtyz4IjAgrVF2qwY
wuVwIpZK8xEW4iJmopR7SjKT7d1o7I5d4pG9keWgzjYL97bL2jYgamQ70FGzgMgm301iGDezLCY/
YgL1SSvzft60/3vB4WM050FdQFzKBpI3mW08Nr0MQaoq3koLD4+iKEYAsMFWx2vagDoOXGigwrRX
lnzBVVqaGxFKiHjsDMjuePcu2AuT6Tsjnj8k42lof0J9aiVSsOCudEBiZJTd0Bdgh28gmesrkKdt
WDaButWrwWiWf+XCwjwdiViO4GWCuKx7YvXjQH4XoGVjSeTnX+NX9/Tybu56KYNUNWitufSFgXmK
bJ9NqEQw/l43hfNOu2AJepV3bIs+ieIefOORuvec9uD23Yo/X1hqHYTWtRCdc3rovyKsMr/zoZSP
pupIYLgNKhGNtvhBC2M4cbBhqBXDXlp1zZ+0RkLLMqHuqSE1RO6+e+3fqlUgmVwTdlrwGXoxtSkk
1Dvl4JziERyYFpS2mtZsNoLJXWI4KajkxLS7vjJL06c5DLuuO2q5M/QNvNd0nu55o4LZmjYOBaIl
mjZ5awbXe7qsfAcz1tzBmQ6egqkW7KZGNQVDP00bmShwpooxB0FfE+8twrN9Qo3ocSjiAprKlryJ
ajDFjUPSH6hhZm9TRLONasd+M5Az8XNmgSqYQ7WtGaW3zSD5vB+IkUPULk62UA7oX69//ZIFax6l
La2poAMseByGZ2g/IDkNmuDrbS+cf3qR9iilcp0JsOYcqox+Htu7QZpHkhTOmsGeV/PC/tPLtNuq
R/Q1zVXoIb/wnhEKD9Ia/DHNwZ3oVKCzS6D9fW9bCZT7kkoE0ezczwMYnZ1pBnu3aw9bj0sTMoST
DdodwwBxNPReUU+XBmYvo3vWdNWPIRf4A1bgDyAKuwF9uPwouWsdZ56COczmI8DUZbFpKdjK8oZ2
gASm0UbMxPWRg0SQD1yHGyQJua/q1N1GbdM+jgDlbh1ZVch+giSXpazY4MEDkdN+jvf4G943ZgD/
l5GOHxoZG+BNtSF6CW7uFlp8pAcrXtPHPqVsmnHZLx8s1jxmufoluDl+FIJMvyvHNEc/FkDBoWi/
345FyjfEaptpZQWWlvi80z9dcYq8ialy6jK029EveOdXrAAad81hLFinjooeUgV6E6NsoCeVAakX
W1Ld1HGergTclprXLmgWw6qD7pafzDS6A5LlNS5WyV+W2j7//mlmHBdSWEMc0dBw627XMhDnEqXW
WNKW7n56dTpxABFmiPGEQKfc5ik59kkHZef6CF24cAYMA7kkPGGUIjucgAcIjUAO0FjLfi54V71i
MweYMp5VDeKWcjyRUpWHrkuzbV1Fd5BpAv3cbNwSw7H21x3J0lxqzlzalelyNTono0DVmoImvVFn
K5eQJQvWvHcF6YRejFAy7MDhK8H53vK/PRgnr3/5wpGqV8t3wkqSKoYqajUweTuVxYjsyFzui9z2
noRdlMH1fhZGoZfLx6IfUE7VOCdneu7w0BOvkbEStVoYgl4cbxQugCRRi0N7RoX/+BP6JIHXZ6Au
XhOPXfp4zYlYBPRqxkSwDWv31umy74kw9pC/XUmrLViPXh7fdbypQGIEKAFrdrVgP6ZM/v7atGsO
hOSUe1XLwe4kHvrszgNLdPF2vemF97xe6p5ZRDRmpfqwtEgwgiqoyrMAJAoMb7uEeVsFc1Xm0/XO
llZAi/Ckw2BbBeQhQk4Kn4OVHcB8aNP/ud46tZba1zYwnDjgHG4zhNSLG4xCzntwrhYqEGIy/jQt
N55JLVse5JRGoKg3pjqgiMkesyGtPjxrjkMmj/M0031uZx9z7tFbEA6yPaJJGceB3PahLFpQF4Ex
yZl8Y7SluZUMKQ+fQxuk8qOalXdgRZ5uSkGi/Ugr990jPQ0AI0lfUi6jHeSKox3YUCtwgaYRKHsH
957z2hR+bUmU1+E1j2+xRb4ps2h6EYZRnaNg7zOqfr4Dx4Pzu3EFtMyGYZz/1gWUGqZGkjuRgifA
cqMOvE8kA/bTqnZtZLh+S6f0gMdhuU+Ry35vSlZtJHHB8dwbyYF3SXXAheCXmbdQOehSCALQuT1M
hP5OZwuaAGYLqpS5TI99YXz0jjU9DqUz7RgM53mmxqsYamsLAavibwm+6k3dGOWWIWB4z0qJ/87V
nIdClQI0yJjENsK1WMXK+MEgvuD3DrQHZFM2Qe5B5GHmgmypE6sgJ1W+7TvibsCxND73Gf1ADad3
VNRpb60YleTE4ACaFH1xbADUAc66w2VMgqNFzaAmA9fM79iG3sFk9p0fDU7im9GcblvWQQSDzBBV
GiE/ty1sWpyy2gH1My1aRGa9oQUoIJ+Vdx+rEjohdos0f9Um3i5PGPPN0UImMB+tjTVlPyxQ1QfM
bsFZno2ZRTf2WcoIlEDNIS5r9ZpAk3nLBmYfOesNcPPSemd0IzP8skD6akZe88myctycXFy47lOj
kyAQr8X9kE3mbmz6fjtXWX4HofO3zhnVcZJV8d0QpQnhkbR9qrtx3Fe1A25n3O+nn+loTa1vVy7z
Xcvqt7i2pVsxZfNHYox/GXRoHuwmGhFVF+3kQ8+agewU11PpKhc3yWbaDkrMO8sCeT9o7tt4o4zJ
eYjqPrkj1VA914VttTubVx5mIga5r9VCd0GkIg8rwx7ec5mzHQrjcB8sW/NQJs1bNjneqQOa98Ea
TVrsZxZDhNKoVBBV5wmfOljJkLUgbjblzkBad+MS0W7cPnW/DRLsv4PAC/5cS9ukdyPUsB9iN8/e
xwjJ1NQeUT/c9OCrd+opP1SldLeo9P7B7fq9Gvtik+QltB+6zDsJyPBuZWqZ+8yNR3djiNbagn4Y
ch1Vb3l54CWe+dLBfgroZUzOk5QI3m/oSLMxMGdA9Wu72fEob4IeGzSonOeqN42914gEF4Yyzx7d
qHR2JCsrnC7yJQd57uh3SVSl4BvA4QaTBToLMIJNFDfOQ1qOrzPlMweJexvdz3kFSevYwEvYmDmB
NhUo+O0by6vjoG2tPA6sFAn1r72bdMRKh6idVSJWeKqdnvpl1N5ljH5DEGat8m/BHRPtwB0th9Yg
6zZxeex/pEW8L1xKfVXQlfvaUvvnq8Snu6+CiE9vScM+sagE4ag9evfI3g73iW1OXzvUybnrT13k
k+J1NI9JGKeV86sT0QxhDGiFf+0+pSNXJDHdepJQmwXjFwW/KLDrnXQkYhbsq11oZ25f8IrxESrL
/ez4tdOgKusnN9aK75aWQDtxge5wpyyH2HiG2Fcs3mUM3Snr9fqBvtS4dmeeKxRzguhenCyn5Q94
5teZD8UcsRm82P57vY+zLV542utwFVZEiG8RBA+gFAZITNK4p1alE5S0OPXb3IIUVl+SlRTU5c5c
vY6eJ3YZubaDAdm0OtGyehaIrm96ycU2IuNLuSppu/By0pF6c1z0oENuEFk1uBmAuO4tMZTnW1ye
aOqEtI0OKcj+vjSH/xIaftokQzP3hNpgLY7ScVMOHzyNgsJ7HuoWbnUtA3nZGFwd7uN5HbEwUcbJ
bBuw7E8T4vHtr8qeXr4yCFfH8OAeAgGsFjEeiCY4O07cbIcqwOS5zPL5lFdjenARfT1c7+xyjSHU
RM8W8mnKWg6tkby1ZWg7rti7PaW4/7jEN9wCO1SaErJNqJz+5s1NfDOxdtjD7r1gaJpx5S5+2UJc
T3eekzejWLOHhqD3w+ueITPzSFH45XGc61n0WLSWf32sSx1pLpSC1jtvJpy+VLglyrILBC9b8kON
VdDN0R6b4hsEBsRKb0tmcn6dfZrYEoYvJsZwqBkEKDob57LhRZFPYrPeXh/Quan/uwzkDv7bBSJ9
oCNxQWltOGbQt9nRneTKolx+BLse/W/TLJ+SWJSYqyiBUrdBby1D3QineE3MeCVbePnrQZ/z3y7a
2ZxTJ2q6cIqsZtuRPH8oWM1WPNxS69oAWquuAbCLOzCljskhrokIOLSMV7bN5cXlekYMYsVZ0kbO
gMjTb9PofRHjrSri4Pq6LrWuxainOItnRu007Pt4wjsMCjJ71+7z27G12pVio8vPba5nvJqUWRli
mKDKjspkF5nOFHTmwN4jJsu7DloUpzrqUFQhobED0iNhrBjWArks18Mrc0dZDPobekpS0HVADHdA
AVIhOuHPuOQe5qKcf1iMpW9xT42AxS2kv2idr9UEX3YCXM/B2SDP77lKxAkQ7D1uuAISZi3oOeub
uYC2YAGUA3RM05VY0kIel+spuTKxzuxe7RA2KagWnBpB3Y55r4xkz7wiCqKdzrsp2XegVQ/RTG9l
DuknCYk8Uq6VlS1Yk56zExVg2zx2vVNz5tJ1DX+EbFNjtivGetlTQAT1v9s4Y7UnWsjXAolMvwvT
CbyJHE2L7Gm6Bsdf2Ms6JZOD0FjEKPYy6+ghb5pbYk9fK1TheooulymeH2XWhWXqbdrm+zR7+8m8
t1eTQksGr1MdIejhEVvBz1k1FdtKzu993x2buNrFpnM0+3kr0jEwcvOUG8VKscLSomgXVjsGiWdp
JV3Y9hBohH6sQPUNdHRGZbybpF3L2S6ZluaoJOKY0RRFXeg0L7GY/baHEmBZrFjWwrLr6bSyGQwJ
oDtcuPumogJwyb/X/etSw2ff8OloNgCXyQpXAtKgxI/ZlPeWPa8cagsTr5McGZOSrqAI/KUeeSun
6qmbc4U6NTzpEQJ4u/79l2/vXM8S4cqWNBSxvlBC5BI4gd3QQm11KjeR9SceV6r5FtZW5zpShedV
SR33kGFs/ASo9RQpvSFaY/BYkFPnOk2MZ0NHkELw66hM0zpA/YBDSCzL2RMx4+xurnFCMAFF17ou
kP4oa4iAUz7syqyevjcNIc2WuP3wChucvwkI960Y3cL5oAfPxwKpFyMCNJ9TFMQ7mRMWyXyX9cbr
ZLBvyTzMvqgQP7u+kvS8If9/heM6c2Fa98JIEbU5dg5UZhF9tZ/YVFHUr80bZM9qRCRneI7JKCXi
CtlfxI/9xuaHXs0P1vBUA4p04Cbn3xgT5MWx2OyPGQEZjvKaO5lXYltUybxiEgt3Bj0GYULbz2Ug
cTy53TxCYj6JH7pyhl7uTNUNDvV6jzd+85d1VvMiHMs7XJ+kf6FG/58kW7/nGkRGKC6ymhNybcWh
qEf3UEM9GFJJE+pld8oaKdued96mAlLplzkg8BahGuGmA3PfB6kN7wRS1szwiyShv13bJY+1i+j1
RKFxNyKQ/WjlkC5zU6P8ZVcKdT+tUxHp1x0T1J/bqSe7MgLS0SpxX0hcLhDny6oGRKTWWR/TLA6p
SQ1gVU0QO4wtkX8sS2ZIFlrJWxnLZPRRXERBHAhlusCxZ++gAEXdS9FYs88T5YFQf1S/HG9i5gZU
BzNUnE1+5ADK7S3PRE1zJdvxWx4BzIGkM9QX3ap8Rg399BARlUMaroIOIaKBm9QZ0w2rwKtdQDLp
PYrB4GGbAJ9O4PNTULNsq2+8oojftSYkQR2ThJYJUO/KSi1Y89nhfnKsA4+ppwzSn5wWsrBQqIRv
TSBq35j9F7en9mgAUMxhZsYg8tW6oSvbOzF6yE8M3k6S+FinyAZaaw+UJVegPSFqYHTjeSrb04Dr
zLZyxzfRq6fOw4NoNA62AREVOQNtd33uFspquB4pMRFLKkGLHoVC2IPaRHPdxlu8G9Vft57zcSOQ
p/rbKTdy/Cgx0/dmLpyHMSqrF6hTpgcem+6+sx3SB71y69pnhdX8kZ3sD67LskeU1Yy3FIUh71Tl
Lfg6ausXSrbnX2WNOpCVrXr5ZLV1sCAD8eVZBbA4zXaVHs0yQkgUuMiVxb98uNr6mwXVEdyLMlGF
pnR2Z3lP4eRBCkJqVb9eX4SF79dfBwMgU55TR3WYjskzYjy3Np3frjd9+Ty19ZdA3DAkZ2IQVtTU
Q4QybsFdpW4IKvSut395crge+2pR5qxIa/endI7Nl9wbqmCuqHGn6i46cDnSr/Wjl0JIXAXiwelx
QPIEyD3VQYrKtGe/n5NxE2fC+HZ9PJeXAmGu//oSBqRaDzhPc4rwGrzvBiODblFW/fpa61rYa2I8
J7yv+1M223zXFA70TMx8zXMsXNDIeY0++cG8UZmXClGfYl7FUOpi9NlMh+RQThTHOrKgPiqYh5U3
5oKb0kP3Y1+nslVwul3uHpsEauylbFCYJDIUXJCfE/J6s9uvpCEuWzHoGv87sqrCrFmV2WDekFOL
PajOeknUBk4j5fb60iyNR3O7feTmtZlC9bhTiQShkCyNB6Uq46+k4AY456/JA6hzS7EDXVjz93qn
S9amPZjyJrN5i8olZHCMBhIO3oj8MH34WuPaM0lFAhnzoYvCDsV04xxv2na1Nvvf4vdLl6PzZe2T
rUVVTMfERuPhh+G/QXXez/3fTuBuxo3t394GH9Lf1f7tWxgGtzv8c3887o672yC4vX25f8o3kX98
8n/t93/2T3+Ofwb/T7e9edgfj/7++HL0j39uXH+z3Wf+9u502m633w4H/Ov99Lw5nPZ3pw3aCYLw
sMHf2W5Om0N4G+x2b8Hj+a9tNsFbEByCt0Psr3HEXd5ath4dd5xoZNMIA0zKNPsJkFR3L/CyCmwj
6YLYq/l3t7STNdDUZXO39eg4w9LFsiYOiu8hlTybOyhW7HNjWjnz/y1uubR4mqNoRzB8q5Q7xzJ3
d5NE0SWUM8cs34K5+KCgxBxPDw3utdz51sr0aURCXPYoQfhauZbtncf9yXhYMVvDqLoGzjyz7yfH
UG8gbsxxJ0i7gxyJub++A5bm8bztPvVDFK0gr+k4R1mD3JQD2Pa3WPN/l7eurYeqpZxiGlcJLCJu
5EOKPN22R2nMisO7fKza/8uUIUMQj83oHG32VJv3EjhrL3qcU7lmAmfPeckENOcAvWozcYfKPk5e
fZckRYC3/TaV3YblUHdX5TFyoRV0Lksp2UPUABFGUzNQuThcX5qF6dMZqWqpStLmiESdK0xEc5/E
r9cbXtipOhuVIqhPyWkF21Kk2FvjXG4Jn8Zv0MZKbqJGWKgfV+PuemcLeSxbl+CMObQowLVSn6zM
+hVXYjPWZDcOxY719NeMJzsKk6sJ9HQ5FMFz2m2TQa7lnhdsxD3PwCfrhlDgDDmWND9NFY/fXbOo
H1qo0Nx4Y9q/JODMDK4PcmEXuZq3GEHvlwFU6xxJvauHn3Ke/Cp6vt72QqTa1mmxAJUXfenU6anq
UI7kJ6OTTwcIOvYKleCd64t+rlGpVphZ6RMBYjlU5Zh1ggL9rP5DZRVvu2oY9yZ3xBqT6YIF6Rwu
ZKiyCJrbCeINDIT48QeI81Gq18ZPk5w9FIq4a0iQhZn9H6HLPHHcqFV1SuZ2X9oo9JkdSNyDWOvv
9eldGIpO5cIdi3M2dcmppFG1RSwge6EFhDFUzOenjjjFYzxMzdqtYKE3V3O3SNygeB/g/lMCwupd
pJL0l0L0iGw8WqZbnrgTonrduL8+tiXzP3u2T+Y/pQ3KlARcZKoUqviqGxKzRxuhJz4Wu+td/BsV
vOAlXe1SOCiwNBZV5xzzDMKEPoD48mftlfQw8oY/QtWnffyHs/NYkhvnlvATMYIEDcAtTbm2Urfa
bRhqGRoQNABhyKe/WbOav+60OkIbTcTMqAyLBA7OyfxS016cunhyXwA49DvIOR25qiGcOLoxHvx8
qSiH0lH2e8Nlcj2gf5WLKLafaA/++xYC1fh/r4LWq0mDBLF8DbzOte6hPr8jMz9+cgH+e5uILiuR
uu4pW2m1ntza3dbtnaoI+u2QEQ5gCEcyKqNeAuCw3RDJcqA+Mpt+96fP/HEffbmLlUfzFgLZgJAT
a6DV60m+4Ueo1We9j4/u14vqm45VmzRDNJ3SaqaHrkFtz6fO3PvglPcZCWr0rzZnPhkNf3S/Xuy4
tevrPkziHgeMACR3C4jp7TqY+Og5mLDNHP5dcHN8yYRzvhGIjk/kaVg6vV9BTi7qyAP0jY5/N4iG
RuN/77ouNVDFBj422eEsq4Hws4Uhx9YF7DX8s+Xkv399RN3/75v4PAxWsIHkiYbpE1SOx76CkMHE
ySf72gc/yGV8/NovSi5xNJ80OE2VWLK+j/IQKsT06c9Pz0df4Pzv/7VCSUU7ivIJp1Z5nLdvkFNn
4fSXu/8l9k04GkBjMMiTLzWiWCNz7ntdDWMQ7rqm5p9co/8+FceXxLdYso331pqTq3hWk5c28HL8
Y6lfaeIjNyb95H0+ulQXC23KtFbCCXMaUwzzksioK2TN8SIJ5s9SMc+70H+s5ZfYL1sxKLy7JT7S
mbR5S7yhnCwZPxlSfPTqF791JOqt783anfR5hUxq3z9MyM/8u2r5EvxljJ96kOUJzKZ4VXi9TG8Q
6NV8sjJ9MCuOk4utNGKLobXp6DGU7idCzOPMt/aWi/Zd98N33207zs2j2dKfnRfZTzp6H/zkycVP
HkaKx+HaDifmQ5Xe1sct7I4q+OzO/ejlLxb3NWkW0S9xdxIIxrxzow1/mzhQV9Sn7JPr9tFbXKzo
Jqy8NaZOXTXxr3mBALpBjNbjX60dl3Sv0UxsrUJvgr5h68otZAHSOSS/kwn/rKX6wS17CfgKLTr/
UqfT1dD4dw2Re0H4X01k4ktkQm1Esiw1l2BUIdU81vkMjXoqeOHTzzoyH3z6Sx0X7zzP4xZ9izjo
A1jONwuTxl8hYcP4koNg9BqMHtXzFTheiByYV10EfTdlkQAy8K9+4EstV81BXQHhAI151+7aqj22
XnJF7fhZ5Xa+Cf9jubtkGNCwpqmp2HRFRXpbNdvJp7cebzPWufvB/qzT9XfNzNPQfbLZ0X96E//x
jpdctVBGAgdSkZ6avg1QOvlL+jDy2SJUfSTzvV6QcA+x/7jH/+kjL9KtXrYuRMP4E5AawLGFvDJ/
DvVN1JlkzCIUkuog4Pwasro2A7yWpBM//TiZYTeC+RZ/hcS3Y+DHoC9hDnFSrW1NZrTEZHQ8y1Di
huaUtxQBanwuxLaED4HXji6zdt1OCbPefkqnNovFpo9s1v5tWEXR0QqMWsdoULsVhva8Awujn2X8
RfCqzYUmDkqqON2BgjHcyhTB5Lxu2QsKOvgaphjKpwMVtc15Eo+FdMw90w5aG+UDcjg04V0SNV+N
gUt+xWBPbQz+jjb0SkWbpsTX9HZuSpusHy3L5mqEoT6Q1QFXwWSjE0OeNkLtZqSMZavpkcHZhNue
ceLvfI9Fu82LRebFXlOKQaQFBOrs4NFpN6z9qdF9/7Vl+lccjlMe1+stIi9s5q/K5A5aiRxitGcb
dU+edXByt3LOrfTUnvTNW5oQpFulGiVAxY5cVC6H/0WAsJOAxS31mPdzAkQvuW5c1GVxM7prSehN
DHB6zjjTGYVsZzdVAZK3g7EwoRRls/jf2OC/eR0+xrBqsYfPHK6xqIESDV8QNi1aiijxsibpux1R
82Pn6p964r9TOV6TOHn0u2DYM3DBtam/Yba1F7BEICcJCUBh5MIcGJHrrooTpCZJv1hcBed3V+22
BfkqXd8nKoMvdXtE6BHuirhCViWSj4JmLsYUE24Dk5Cf6kfSJSWsxkXaINmnTX/GpP0iEC+Tta5X
Wd3WHpSwbELaL8uhu1pyE081DG3NzlbTQdS0ypsBUW0rhvJVau8xUBV7xKw+zFukb4nROhNe6nIw
7F/TbuwOjCICJtxOnt+x3cBrBCbRft1pmNT7On2zlN+EfIS5TfUv50U2SpM35Am81v3Ed/PWcICS
a5fRRQ2FxlCmqEh/K1zwzFn15IvutMS2HFmoyi4FRSVSFjIq1uziHpCeEPDoQnUyKSgRNF/aeYfC
D4WHmlSWIFsTsU0dPH0m/I4o8N8wQLzGFtawoanf+y25m2D2By1F3izLeF3N7Q189XfY6pMM5+jj
NLgrY8Kvqk2vgB765WT/TpBth1COeUJk0/KVzf51H3V3BAngrpevSJ29xjVEcRhNOW2iuJi6cDvq
Sj+k3ISZq1cO91qFNOLxezLS23BLali8xh+dZcGBRgq/HkuHgwjBvzd99QysgM4gIJGZTxaEktJh
zKY0em2HfxSiJkPsOcsmwGfzCPJd0vplpeOl9Gry7ovkQXK3b9LmRunklqThddVVww9hLMQ0k6gL
eMZ/SAC9dt0s5qzz/Zuu9mCvakKZERfivQIfMoWNPYrBk4hs6V6nHjcSWG9QflQyLNpFzRnY2kVq
wrcmsI+pnvawrO2qjl21PsVYksVpCU+dPfbR2Jap5h3u7GUsQg0+Ri1ieNpsvqgubyl7VpGHNCpv
CLMU+dfwxqXfIAjZ8ORW3Xfdjg1shsTfG4PUrGTE3c05ejYBkiWzsAvS3Cd1CU3I1Rjb89G4I7gj
FN+nVf2kEQidbUPyy0hyDyA5VB6VqEvVw8oH+NbdSl0EGKh4noS60Q6d0I00dT5Z+i1uoh8i0EMh
qpTg7EXpLkD3Nl9pGhXW9D+r0B7jRpoSbULEbiXxIdimxwWN6RxRSel9ABddaWv/Dgkd332ESRQp
OrLZwhGys8AeXwQVPS2RuMMS+EC7DmjJGHbOGD1ihBf72JrqvuSCa3hZiZ/zbr1xk5uyQXk8C7cU
9k+zvHiefELc/Vee6PuJILZiSCcJX12HPqRQdUa7+RFj3Xjv0/DH5Nanmp5TEtE8yUjLCi9e3jrY
ikcEoBUxXPaZlOxhgU1aKi2v2kZdg35649b6Kx/Ga5bGNRzgyVokY/Qaafc8rCEuxxSe5pjpPF2C
V4yo+wxuPGxTXfy4Vukb9ElvFV2OUQVSEVjv4DW15LWtvGnvVvu21cFUwv+nSocM8WMIi8qqYAUf
Zkg+TBkmCjgaBc/HCuPjsuFLjXFyN4bjXZ2Mc540K8KEAJpdBF7ej/lx2tDx8YHOLtbQQ6Iw6cvR
UJq19WBLNMF+sXSaSmJGBbep24qY1ad1Wt5oPEOX5Nrf2HAG0BPslUknNH5T4+eYRYgaFcoU36yT
rgq1RHUhGdn2s9NXK2d53OJgiM02Z2NzhwIw2VEWn0+merdV/HcMaovUqygGNHRGAUw2bvK8GtRV
HPqPyUrxYRwUfpG7HqSMMA8fX9Zta3ZJpDlclnQoExmPB3/F3B/Rl165oHDYNwJNO8+L/Gxx2MNH
OSz55nnvS++bUik4EgWY+1k0JxOo6A5IkmaZdmHsfwGOzscIBWLydEi+IHWVZNKXBQqiei8WEeK+
VkuBjbp9izaLfUtaV4RL/NAvgiA4SDi8HT/fGP3Gb51d9H14pq17C64+XMj8rkt8rBFKHbpO3cK/
irCauXWPzqw33gSYiYgTWWya/IbH5GtUa8RUttONb8c7yHvGTI/LMWYM0pAEAGxVJe9DmLgjQSzg
Df57gHshhNSupgkKolWVXtVyCKsC7M1EIWTeRuTLpFh3B4EGL4n1q3xKxvFZS/HPBlYXsznZccpE
1AMI1YrrxkPm6rI2BM/Dt3n5LURf0hkT/WHZkCw6HUzSfUEcbuZTFWSY2Hgn+MT3MwJXchKOb1wb
laczftKFFBs6sH1YPaq4zzmM1Yhw+Knh/W25ux2muZx9tydyCeC7mcfc0jCf9HLb8hbemwa57N1j
La/R3wD+xe59b0jyrUIiDwv3QzDm8xQgk2c49FuwV0t3Hyp+4gMpJ1CIVhCGKqTjBsRe94vcdxES
ecMqB3z0BZS2a7vKNx4ia3sBE47RFUcgWhexjzUX21WTywS+WboxFHH1DfGmXc3qvPfkM/hcO3iw
DihQirmrQLEURdy6Elib19YmXwT7obCE0aC975G/Rd3kZzB235haX28khrG6AmZTJ1/GjoN0g20Z
/JXMRMk3rUlaxn5SJBCUHvu+LaZ6uuFTWqxe+AbwW5N7rQpRZf5q6m7I4wElKvGvWoBmvDA9DVDv
I/0XKZSL/yZR6wpsTYqU7USWAti7B9Imu7oVh2iG+CoCGCiLZwPo7nryOIiiabU9NuCxWgUqlR6u
FhRXcRh+6UIEp8ZsxI4E5k7lgTzOI2y/ph0PkXmO5TMx/nWEEK2xAZJh6ZE9LMiKoUxf9fNpjINx
78/xbu7mfjfNKWQIMzk6PcXAw/lsr5UK9qnyrvXAm99VzYByScL+NBrOoSMRN7qj9S6GJn5nKnNI
CMEyYeaD7CtklW8mquGfh8CxCrygrBanoG7tv0lqdqYjeC7G4TtP7dGoOcrajt0gw6+0UeNn4YIr
txiwxbHeT7UPT7qDbTuEXaESBACAMQ/WVhZjgCsCwdGM5QYXjERzsFvDcgTQQKahPMa0br9YfwVv
LxR93kBvh00di/AcwsNE1DkWpVmibJpGlFVTVL+y0arHOVxpnsRoYws5Ld8Hb+B3vk/YO+7L8Qhl
Icfd6tVHsLu3OwAvuuvOC/3rtmu6fZ0yhSV1m8OMN0vY5spN9ZcURPWdEwkM8F2Dn1cmUx0egpjG
JXqOEuc0m2LXDwfMYY7aqek7nxCanRE1dLcqWIednkkfw0IctNe897flni90NKX1JeSpfz5ZfwDt
iS815NpLuCcNTu9w94jS7iXPm0J8S15RyiI2qEjWv2sAXUbjVltKUAUNaBNQkbcVIu89FClMFn/+
Ih80qC/hQ5tcziU+Ik2NHUq74oEG8qxSWfQZ3uijN7howQUpM0ydtR8SVAMUGLjTGM6bq8EW3bRY
9//8PT7ok/2jQv9XH3wAEzVpLBpNEkubxV2yNQQRSw9/fvUPpjiX7B9koIKx7gs0UqoHBJSj+Pw1
dl/PA4/hM/fYB2/x/7A/6Ihqmybz1QAq+TRnbXLvtc++eIyj4O+6oZf+NHp+nP0xSE8WwmqFMKhB
/hLTJ2qSD36AS9MDMnSwnsdJekpN+wwcEjYTEr8iU/ozS+g/V+I/ej+X/oXBRyaxYnN1hNRbdoXm
QX1wYTTKTKcOjTOzzfQ+Rkw9y6xs+Q2OXubIbWq/rlHCNtQDSNnbGuGhPPG2kiV6+BkFOPVKCs7M
sCT+mRb+dyZZZGP+72CGbmliNRyxJzEvyMshKAtCsXypxuivFobo0qzd2ngQIJ2Qk8XAUntPUf3d
jf3f3SqXSO06FUABd2t16pTZigBY6nxN6l9UkOjvFp7LiIFVOexyw1CdGun2wbi9rcIl+cD1j6r/
NNb8rBT8j1vmEqltu9DEo6fV1RT9qpXYyy7GMXDNNM6GQ83zJITCOvj2V4vEJVs7CkTrgXaDlc7k
6w3ofy2yf9yBmvLPr//BnOwSrm2Ttq3rMU5PIepyMUf4RaKiBxaJkN8mCA7Cqt2f3+mDvvclUpsh
+blFSTJfbSFO3WNVNCAZ/fmlP9gO4ovHogZni7mon6/6cbg3M8oW4Up0YV82F3z581t88Okv8dmr
WkYbRRXyE+VT3D5a9/vPr/vBCndJx4bVtR6qpME0IOxuQZjac9U9Jszd//nlP9gALgnZKw/dmIyV
vOoh/U85yM9bsc19roL3iFafXP6PvsP5Z/nXNlnDirHQFtfGkWvrPUHJMulPbNcfXfbzW/7rpYeo
AXB2w0s3zX2QvHy6MQbBPzCb/3iML32+Us+21vNaHbnnkRcvFUFJvNQ7ds7Ue8iEUVfIZSwhL5x2
/gKvUYb+xnIch1nsfKvWKxmk662XRmbOWxx6v3C5GhBb3YY02bS7B0HW33kBXwqVbm1pkpq+xpzq
W8BORY4dw79pRtZ9dYRj7mpCnNo4sScSt9FOLqjkvaG/4yFC0iNikEc6rdsei2dzUGva590MPFVC
GesybnuKdDYTBb9Eytcf4MW0gFwjOnHZFmCgWiTsTQKEkoExbBg9B/WjwBQHg9HEkHsvkPyx8tkc
ZDQa17eocgm6JUzTom774QilEj21bl6/LyLiOWbD/vuAviJWiNHsqtDRXz7Z0FFbEyimiBumQ0rh
oUgTGexIT8TRh5krx8H53JJUG8k0H7db26RDia6yfGBLqkHmjuZ8U3SEd1GqvUak+C1Oe/Q9WleZ
z9uid4iHgw9n8zQ8Xd6MYsygNeKtbfvTS9A+4YnlN2k3ba8RhW6BeYOEMW1o/euF0CrAJwXOKWsk
GfejlvM9MmCrQpJB64JWdXXbrG2KCxx0X9cevQ9gm9okaxfa3dFxom9qFskNjXv5NofooQUpt4c0
heGSxhYBuKwxP0jaC9i4ZVPMm+sf1zRdAZ+C7waxOjPgjkt8z5tmy3H9xR6S+fBb08utlP6CKJFY
4IPFdqtxN/kqhH90IhBhalqVzjvT2Dq25YqhxceCdNrNHj4EXMv+t3ANk8zObXVbDXWdy8BLSug9
0fn0xfCCMNs2J9KjTw1uqsKtur11LEQwEiZeZm8jiJm1RCufmdDtzRRGmbPU368L0KTLEKzgNIw6
YwuRB+VSjGjCJEJHHVtF8137fnreXdnLBJNt1irF9nFaoxpXcijntntCGgh5cgP+Ghv0oyOtuI+q
bsDL0yVjMQZpsvaQZDaIrcRzcWdkt4IPu/S5JzlC4ry4nq/hn8AJTgqHBAZMECJ2n3L9jquwnKyQ
aFqvUXgQJPR2dhbeU0wWdzfSlWUyHaqM4ln+hjuwuYbkBzwBwz0xgjdn/aEgQvG8VZjtRomIHyZn
09vWhNGVqnl9FSH+ulxk22cVAW5ZGYylGJHo//i6KTXBSKvDWzxB+xleOTBVZ/TzPKB1GTKlmpTo
52pOAb6rR4bivkVeH0CizwuQorcG/lP0YQEQVhbYYFR1GtoLjUJXJ+CspWNz7Scoi9LNdXvH1zFr
t8DCuDXQu56HXZ95bhJPQVN7D9SDhhcejGrrd3HIkjtraATOsXYvnr/InFIZ3joZmNO6jH0x4/a6
UinmBg6tol2kMbPSI5pxTKFW8pzh6A60CkxpXU9ZUG0ih7ur3SMafNmvM1tLvVpyVzdC/A4R0ZyH
aRWfaoXvJ5eEFdaxYUe4a8qOWXWHiQ5BgxG10eoN0z6ZgrVE51Pm6RDYPaCIfSnSud35MRY0XjG/
pN485YOXxMeVxstucz4rYJv39uGstoJazD7dNjeHbfHlO+kILzYi1leFLfrVsk5/9eHvK6jqhuvU
N+4+sJyfWoupQNMHzyjol3uaKrevkDHtZxFsYMUS1u3VhP5BFgWmyiuCluImMQuuevZb8pV9D9px
ySi8XLsmwkGQhn26J647WASIRpibXclQbndOIMKSxoFXNhqzXsw32L6ZldwDxXcGZnJYSpPhuTmP
MxpMhgvhGTzQohoygRXvJwyrNToxYHFpSui1HgMdQHrF1m9btPbfoZzx0bX2MUOZZ4wmJqp2sBC3
4CjK+YitSB1QosD679DHmjNwM9nXtOLs1xjGFkG3Dfnuj9zbD71FXxvJsbs63IYjHULMA6UM9nzu
txwUdv+Ry3GGgVep7hB50wirCAaJMY1i+G3j6mDFOZQ17KMXOHW6nZ6W+FVj/FlOZjHfeFNVT4MJ
xmPV4DJ0oKfsECKMw+GkR6w56EIbhGkVG6Y2B+A8uoJY7KUzQetyQ822h2NFFIAO8KwD8aqwUbth
O1wRP8yH68rHv4dp767rxHCoDXqKs2nCPaiFWKiQAoEs3PoHOWeBiMhO5argEJB+2l4FPoYjm0bC
ZYBC4R7PzYppATqwYT+Jh1qvyXkC9CxZ80I81h4i1Yn9sDTyKsBPmcnQC0Cl3PqfchV2v/i1AuyJ
/pxtg+Z/P7p8CpR/FtvO143Eh2w6Agirz+MMzWcs4aPTGDW2wVcyRj8wob2vp/mgMSHK4g2wEQgE
8HeMgzGareTIYHzce34M+shohjzBUK9cRzKURCJCk2HAvVe+WfJGj5io615+BTcs2UU10Jvw/tui
5m7DfpAqPEi1LqYh2buU+DeJxKrQhmqfrFN4BYDWQ+rx7RZEca/sBMCOhHN0QLFL5KO3vFiBOQGy
4e6bCiMWPiLxAVkNj3UlphL5w99TI566Ue6jOXofHIgHWMOw84a1RYmw/RpoMmeRx567FbMl02wY
wi4myZoNXA3Babpz2Kox2Fne+dL8jI0TmYV6fRe0hJR1Ff7mof1CU/pAOlBfop4ea0tuWECwC3EE
PkqBT4R65mmUPjugsQp4ZYorlKZkyCEcWIuZnN2QvO6zBI2vbz3Yp0hxX7K1hkRfAnEKxQOyAdEx
HbNtht3UbOrNLutLJacwX7BJlsmS0rxL2rvaS17QLn51hj0jveklSAJxODuQy1asWALXrR2zYPZ/
zYlqiiRMHqsRq1iKpfd2ilz6nScEzfcRjXNqAMezPR6uaP6KtLQX3oRTEdUY6kWextthldpB1qFy
aeP3NPYBgqXs56p1iwPUJNCdVHcpiYA66AzG4DT9ucIHmmHFEehG+1iwkF8DbqMDypIHa+YcGuoV
nymiv1pY34b4vhXtL8SDgBZCoVlxswsKuU23E+l0EXqdQe4VQx9jJWgeNe14xBOBU4Q3BfuAtxjp
Bc3vfq1+s65OMFwMsKkZDCU0KAwYKtBvjR0ObEpEFm3VM/LtH5IIlSMQtfMxPg8qSMDnErfcd/Dm
QJyiZjsPa782geoLixFoniq9nNUbv+aNhXlTr6h0Ry/J2wnaitClOjOTjQoneQNuqXmaIt+WiJvt
8q5FyeI1fD5gvUAt3JHfcZtuJ2inX4Wr/R13E/IgmRtB06iehM9ERi04qp5Xf1t9vLdGhy5LAHbN
DTurbH2AyUxSdciGNDpHqPNboomfDTMEH1DM3tS90xDLM3SFU03xcWZMp1rwpEMMQwRbMrm5hyik
755kGLrReCy1jyKZrRChWIltxfXBfYCZ4GnCTDPv23RB3liX5Ii8Qk9hdB6YaNu7twldBjaAaTWe
ZpTX7W9Y/CH3SurviPWJ8faQvBCzdXmClSSbVuUQ2i5G0KPSLoOo5BUjPpF7oL+jZ+pM6RROECDw
xrsqmMdfTZvWpUdi/xprsD0QbBy7Kegw0+/Ig4oNsjP1Bl02WeyvERTXKaMKszFIfuJdLXr1aFt5
PU4wEUkB7QrsBNtVIPUza7fbrq+XrJ3RSpt16D0I2oDM4HHvQTHc6G0fVQAXswcakeaWYpgIEdHa
7hrlHbc6JtfVeezCx3Y3WVZnUHlu4Bkn/Q7te3x3GPPbDYMj1an3GSLBop+Xh6lLkjIKui8bIezc
L7upBcod9P3IEUwylVfGPM19EGSuM2+tWTFT14j/6EE0uILur8uBI3pDCuOtHdH2H/nd1m2YLtgF
y38M4t6gwBBInUBfsHpnDU2wD2B2OdcwfE84KeVced8YGR4Ib7DhaDx/epBj6fQQZ4kYOf5Q7yhz
+mNAHT3ziN+nSd064aGirPym9D057FrQ4g+ht9TIpRgf1MivnHFpAfXHkDexXdGLhBhmld5127Cq
9Dr/LcQYfTdJd7cqrkHNDXo89Bi5pnNQ7xRKPRgoLZbbwXU5tG2QVi3iRhqz7QZEf+swbI4xhxek
jpFFESnxM92mJl9Qz+cj7whWxWDYmbpKChxnBnRIAYueJm7yAd3gwsAuiSUI275H/OspHUTpGDoz
IHxNR1pVfI89ui0al2Ah2YAOUW344m24k2sT4wuQFAqFAelMwLzYXLAZJGgLMx/6MN9dNdxvywhp
APx+OxKudx2wJrmnFgTkemCXJNZr74mJoVyjITvUS4eNycZvSrT6qkvUmi86MPvJ4AMJAwJ/E4bb
LlZiznuh2X6l3ZIFyJUoPI8CDDKHedyJl2V0KWbPBMsBzqoakp69i2e4DSXEecGEA5gSI8uR4lXv
6RAsuQOzHjKVBITsHlJSnmKC0GDR5EO40+0ETj6zC/7ogdNKI/klGtUrNVLdDaNuX/tWdPu4GqK8
4aO4R8/CIA5n7B9GE2msfzNS6EYIccjsQhDg163og6TdrxONjgbavX1PrC6hG3OlZmtaJqs8Lb56
EFxibY2H12pb7/uFbdmigepZUXMcqW9e4D58QIBUWloj/XsxLRIb+oSbRHoya/relYPqAPUYJvM1
bKCmm5SHTZJh8NpXKPlAmViKSG3g9I+YOySTsq/Ql4MLY1vsW6jm8bCJDoIM6kPONC37MIgBb63W
3bLa9Yp09c9BW1su558XuDt+00ER8RRBfHqccP7Kgq6dSts5SNt6yHgAVrhKQUkt4n55giGPIFu8
nr94duoefEuButH+wwogcFFNKL5D7k0oeUF3a73VwUKD9K92pSZjEzbGod0EFPz8vXPdKxhoOlNL
QL8Zae8lEtLyyYVBiaftSegAM0KCZkTVY1rYdyNecImqo13j541NaLY1gAL6tBU76TFyHVgfUS4D
sNDNWA91bgFaHw89i70o87uz8GhqK5NtQLrXeT2xAGfNKHho3RIimXXdrvvJkbvOt8tN0ozYZHGC
HWacTyluOn8Zo+bkQhhpCu089w1RSu2Ln6zi0A2wdiLFtL31pTynC5ZLt289/5n6cHkmfNDXjvVh
PjgkEbEQx5aVezaHeYzfpTWZrgenqp0Xb+NVQJZ+32M32XWOJ/uWgU+fNhbqWLBkS1+xvoAiX96m
0Jfi3NZHmHavPbrWmJfsAg/pEDqxWOlQROyYPG9sFlBXzMwbCh76SL7YxQ8x6Vew8cqphsJhI92V
J4bwTi2V2kno4E8VFohj71d+jmPyeS/2lsKIhR+oV+NomWw4xqhVXHXrxJ+9niMw2bbDLmkw6Adq
CYExuOeLKR6bgxDhtI/X8wx9680+Shs01roaojbGIpMDgxoiX4Hrgrf+9JU10M1m48KGJ4dIefRh
2u2aBT273VAalSBh8XzuVHMChiv9ypY1PHn9OON4W4/P2H9AGbDEYTWQTfPdkT64GyOIUKp0tpA7
kfZkhoFCwGdVki1KkMMctssRSHTImDg18802/B9n19HcNq9FfxFmCIANW1WLcrfTvg3Hjh2QYG9g
+fXvKCsHTxRntMrEC0JoF8C9p6T5E1QSi03OfPeZ4mJ3GzuQyKCd65w8XZ3knhEGufuT44vu8Dwe
HUk/lR6LJ0WQsHL9U7JlAOTWwbbcxpbwEJhiEu9gKeD/CuNw3COQQ6I/QbLKLv0It7ApD0Yep0D8
KruEyr5uw41dCHVdoc9URZR2nDERsvJIgGtViE/4J7/OhcPhp+TylyRyE3ep1Vi8PE7xM6p5vcyQ
V7suwc4NBkoHz4loOn3bKx5KPq2J3MHP0X2zp2ShajaTAudGrbsomNXaGsZ6o0MC1KPvbKT/LlcH
ZhL3pjMZTcHrm1pSHal9O5LnzLr3+4/Ln5771UZJZpoaWwwEEuAQu7ydwvaHb5Gflz89U7IydQ7j
qvJg2Wj7gY7ib7088VXZY1N16arz2U0BGLyd+VexVB3TQMwHoH+EvCzMn2uJtyRqG3ArAPjmck9m
6lam+qHjZM7Y4wUcKNwuRh3DVqHacM8CenkBYzAzw8wozYyFLsYmYtAlzsHPhvPq1hv4Xcqn35d7
MPN9U48PeFoLJPuOBw2eMB5vkV+f1mXCrxsgauzcirFSjMyHZ6wE3K92ery2LJdudTyEgQ/PmIV2
5rph7OLEkji1m8IJcsAWbWSOTzHYSZdwJDPz/Bfv8yUAocDHVTVyFlThD79/9mA00lgvcXJdbdJU
QkuV58suHmzc7ICiDKvkRrXjr+sm2NjHDh2LQowdC1oGJcXeBewc9jne0sDPhAlTHQvyATl0jd0p
qNzsATWBZ58k28u/fO7Tp/DxZdBVE7Z9eWLLIP/6ArfVW1ouzefcp0/V1i+f9joQB5BGZgHs84Af
xPHZcPJx+WfPrBVTC2sAscUbKajjDVDGpfrVxPe+99Hxt+s+f9oBX3661fFU2hbWipf919h4rdDP
UTSr3l7Cfs1sJVNeKwEjFlwmyoI8RflmjJHYfofp+MJGnalnm3paXEjYDoWdHQgKwoGbVvB60q/F
4MJhC9U9KKcscezn5pj9O1DSL8PR9imEIcO3rHfxQlsSMZ2bYYPgieosGTMYUwUWDdtdEiF/KDKm
H6junW0Wh3gWXTPXtqlWZGe0BqQZYadpftfsnnm41OMtLxdCw/m5sMVp5L4spXa0B7CHQxZQv91O
NnDQ9n96KDd193tcNFqZa8SIzCWluIsTWGSCnLZq5OvQ9EcC1ValkPhm4cL18y+58P/BALYpitRw
2G7UduMdSgIPEZDSeRDJcLiljUgfUZ1kT1EGM45Vg7L6TQ6/oI3L4DUJ5GxPd3rs7QfL65vVEBF6
Q+uCgmeWiyNKw8kGmZ7h1snd4SWXGWRg8fD77MvUB9FJ9Nl9Lk81urB0yztewvGW+URtSl3qeo13
ETL7Q5n4N06ouq1sW+ifKuagJJijbqS7UuL5EPNDnbNI7yjc0A4itfGKRCo/XLhuzc2AsVwtBtVY
H2W2QHnT3p34bhrFvsmBhEhLeC3yBR76+bhhC+OgSZoapYGJlseivCcuR0EWZUP9eXknnN/Mtina
5OdIHqPUXh5hrbWC5N+2qcvt5U/P/G5TtgmWDDCUVaoCu+P5RLrrQW3RSy5Gcx8/zcmXLSbzIgVE
I4bGGfkBC9qNrTKkKa66u9mmPJJX2TUYgSDaUlhbQR5u751g3WRhyOd++unvX376NE6i7MZ0CiZc
PP2wXPf6pe6XTpm/+MwzG9aU7BkbqD3H/uQfYuC/03XsIvVMUlmuMw+1MidpT93Kh5/dMFrTimZh
9xFzJ8aJBF5sIaPiDnUpf1MmFFZ28HTYNg5Z0iib6bqpwyR1CR5GUViB8vmRh/1LJGRgs+z18oqb
2ZCm+JKb5X3uga0Dt9PoVkc+MP9O/IxH6EnU3Ppsyva6LWmKMAG8mogosq3AV3m3LTCb20iQAITW
Bbb9zEC5xvIeO6XzxCFTwCNtbQZYLKF6WYARJJpif8VgMWEucjcSTYQ6rT4WEH9fk4q8OVHO1jS8
pZG7GQr6/XI7ZyMM2jGWu2sRcUJoiCBlj773PURh6vKHzwuN4cvGMeslHDUfrgGwRub1A4XZUa6T
z+ZXzFbpffILuLEQQeH9cmtz3TCO26Lt4PJWojFR/hrUS+v8uPzds3cedMK4TfUhiPPOyTZiqGHH
FEGTHTTG4UcKS4/LDZwF5aIB45TyC0VUx3h6lK14AFLlV8rlnzpCOT617Y2UyaGpyF2Rhk+X25sb
KOO4EnEYonbR6mNHH0r6LbSuklZjwhRBslAb6UWBBYuafHKD0ATWqjN0B7DAPy//9Jm5MDWQqj6t
Ad7yk2OG6KyhIHBsq6H54/hpd+dk0ZLOz8wImSpIIY5zy3eH4thmajtWzg0sjV8u9+Bs3MAYnXr2
5WwpqagUoxh8CwzxPTQKBhRa0wr+h5Po8qXrM2oz+N7/HTJMmPEpg/gHTWzUi8Kyjo6klOEtzFOj
l3aQzs+pl9MxB17k0Doy+x7blv0d3Mzm3U8Bht2AWFkCDgr6bLsCL7a7C7kPJIt0w9sK3p/bKhpw
nmcVjt0R2uydSGDj20QSVNyJapTIQ/9WtzWKkYNsykc3bv2taqvqt6KjLtewvusPQwi3EsurwU2A
Je4tXv3kNodu1k4mhXykQ90+QZrAe5w6x/ovH6ZEA/0FoYLVQIm/cdpi/BUVon5sUfTYNlXRf48Y
9SBuURf+j0IBR4JjxtpPU19XK9JE9Y3sJZ5Zgw+JARtOLfdw0yhvoqEY3gAO6V4aFYljblXR46gA
g+wzSC4OtqOOUMDKH8IRLIrcgdIFNIHCu4LV4VpWemggk8g9YIMSb5UjH7DPKideR2P9lsuyeYrz
nm5R3yjfALWttqHi3Q5uWDFkAdtwn8OI5tEvW3IcYKR+U8DR9dBpOOVivFFCt2iyg1aj/SMCBO0N
TrXQfJa1B3ULiYpLUYa7RscKihBhvRtrICwcHhUb2In3IARSFNBJ3b/ijgGVaBC91kzZmM+eCbXt
2TSCmAwWHPNKZ6vCMn2B9W22Hh0rWkswq9AwUTBeR107LOp6rTOAT6KQFlstOHsUscd2Xjj4m1zW
dJsS0I45am9gFKOYAgbzBpRz6F9EbvNoDVA+UEOkHoCMEltfphm8kSENArzbfz0qiA8QiGiAOyn4
h18X6c82CauP0uqrbZmOHV9lJ0vuq3afqUc19rUOZQK6X9PegrsPkku7AgRq4bybCRuucZDyiPk1
8HT6OLa/gd73h4UDeiZmmEpUTerxETw+uEyISd5EJKabikTWe98hiXnlbzdPzxr1QNZmLYiQvzok
J+kULoz534TzuVBkHKB8TKpm1C2kYbbTrj7oQ3wsAn50+7sU2MFv/qbauCtwug/6fnwZvulv9jvw
P+WnfCCHcPt9YRBnTlnXOGX7kI0JsFQwMFK3TH1aBQMI8QUcU2Qd8zW1fgJevDCWc/NlHLAUR3ae
ElcfhwraGkQBfFms7WFJQ+pvCvnMgJo6VQpSZF7qeBhQ3oG+Sn3r5yC7DMqGtouSv6NQ4FV8U3HH
26ZRNW6KMCSbvJtgLDr007cBBeg9HLaThUrD2Vs9E6aoVZc6QksKXzAfdfi6eMqBcy/ADIjTV4CP
FpbRXCOnv385OHvmNNShDToduRjU9wwUnLJBQIvfseUWZu68Khu6YhzPbSnhGMlIc9RhVx3ytmr2
o+9Oa6V0s6dTR3Z0hDI9g03I/dRNYoMK3ZLm71wPjfChtK7bEIpMR8Cp7qGbdwJWwUp9qoF3dqkM
MrfYXA6DM4HKpIH50h9HqRAGtYOkew44Qf95+ctzfTDDSFSPUGhDGOFFMtx5NE0Aj4mhEeABNp1g
gW6RN0/fLjc2s89MAhj0OGLdeRUGzB3iJwkpjCOM9dgR2JQlEcC5/hhRI1N5O1ah1R7H3IVm1mRH
d6KpyUMFsuHJlBtksyhbEsecmxYjbkDNh9dVKcDej6z4FlwWcjOAobGwtmdGy6SBJSmSCrmGXxmt
vUcLxuEA3VW4RAPZetV0mHyw0QdboM0HEfjsqeXfWu8n4S+XPz0zDSYXLOJVrtMpb49gr26k+tPq
P335xBlZlVwuBJiZ0beNrV+BPei4VoIDYkybdVfX2UGyOFrowdzon/7+JXzVhMPKl1M43Ln5xodw
SQKkPG5VCz9+5nQzxf9SyG1MfYMfXycdoOqtfhYqPrguu+GgOAMb18BKCMyhNAc9+PKcnK1lM2Hz
f3tEqrryyBDpI3JR1arrt9O0nbbxA1CxlxuYmxD2bwNQIe1L3cAUsMxOIjCAiaiPy1+e++nGrsZe
znATRPyLLOuY6XEfx9UNyMMgiWjP2SjLDap+uIaXjHEyd3U0EVymsXZzVmyq8akcvDVZ6sncXcA0
SqpBwof+lNMdZQgplox0PZIUooWkWtMccP/Wa69SoFbFEpwi3PYfLN4BvSesagPcvd5a8NB4rYSd
LSzE80IQkOEyapcepC/wshSQiumyfBV5U1BkoCPgCrRqK/UxxGJXCLEmWbaLUnuvPYiz+CDfL7Q/
s89M7yXG2Iiqwuke67+45P4EPh+fLq+auU8bASJ2ISQtUix4JJiq/lCMu8Zf4IqePnHmRmdiiFww
eaA8GnbH4STnDUCfHf+uHLp2B725/ONnNpMJxeksz+GxX4ogqx/LOtvIzl/YpnPDYmwmhoXnwSFN
BC6IICtgQLdF4r1PjXtz+ZfPbFZu7J+mtWKwvU6vqk52614pG6zUeO849iPS4iD6uP1b6ZE/l1v7
q89wZipMiI5KZDOyFrcwIB/sDVS0untgw8utZkkeMKQTbhsBlmfmgVxmQfF208OqcKcswEfxMgaw
lbs9BP8m6zjgQIdNW8seBpmNC6Mxs1JMVE/V6apohNLHVDvdLWpnW5LbKbDa4DvwiS+0MjPmJuqj
9kEKJh1pjxps221abrw78PbafFOohX06sx5N4Efrq6qQBI9CiLncQ/TyEFliYUHO/HgTmsRdvDVh
GqqPXvRcncgP0Dfu8ByBzLgPnZg8Xjp0Z/pgIpQaZlkQ/8Io2WlQ9xt3SYKfnU64c2vwtNW+XBZs
qNUDgYoPd+tmWx6SZ3nUr3STb9JdtNMrd9PvioMImlf71j/W+3y9lPg870zIQMD5t+WMQX9pGER7
jG75A0wGD86u3OGhDiG6+/iuPDY73Ioe+1t1BJfrGAXhVrwWCyUV+nfgzvXbuFIkeGkhvkbIhMPF
na+H8ERnAlhlpRLdQR+SUv81AlL7kQE93sAeRABhX2QOuVduX/0UGg5v6wmCgg8U5JnbrIg9KDq5
hIEH2g4QSQxLMgYa/w960OYgzNuD+8EyEn44tIdEHnjGYApmqE/HQPwmbguIfJrpTQwYyCbzBGp0
qrK2E6UCj12/CfJKWPcZ1FnXkU3yx8FrPDBLIzDswUf+OfoRdMVANXyUthdBJ0H2OyU1B6pYRE8W
NKe2jayh7p35oX9Tw/v1G5wvukPlgkNWJdAHIn6aPkC0L/oDU4QWBEvgL/aRcgDYHpP4teFFZ68m
q00+RJ1DcInW0QFqw5kLBqXTPyZgSr6FpPZuWaUh7OZAJxNHZPsd4CWoNPmu+ohzm6wclutv3eDo
eyTqJFCstrsaIVaNkmSVvPgNGEpJrltwCWUbJHqU8Dh2oTnjgQJ2QyFseQNSV3tLQJUqtyC8htDu
jfUz6E7hllWF+9Bh2O5gy6MAeo7Ys9079ZF3o1Wh7henP0dg0FfIEiW7mlGyV01KjlFmAZCatuxo
DZCJjAYioNdM6LrKHC2Ruuvs7UQKaKdNWR3+iDoIssHHFULA4RiBa47EMerZIKAOWyC++zsAi5PX
UpxkB3iapkfeVD9ChRxwWbbi3RISmGvcSCDFpie9gbY1WXQsmolIf7MNX/YzrJWlU4tMHTnlJ54L
EuyQ2W8d/JTYlflLA6Yk3HzbiDtbbU3OWwblt7au6tXUxj+yToE748n32EpoA1HD8bWxQeHvUtas
AWAZFi70c+HMuG97wKOKCNCzo4e6LGt+gn90+UyduSGYWlSOHAq/7gseVKBoAhOfvDcx6Dwgrx+u
a8C4IhQ8hilNU/PAFsiSqtwGx6WZ1MgBh+HZ/qpGTEEqr8ymPJqK9qjqpzh+SSFhTYrny9+eed+a
SlQRxsVzANM5MpAZAMVmuE3IjNyAIQ5dh2x3uRXndCU7E1//3nm+rMOIeENc1Jhh8L8gBAMYwm0Z
ZvRQIi7e+KKaJGIs8pYdGKpB3OXseQKK6Gej6LAZ7VoBIQIbKAXm6kntABS1xuEoUIYZZBzL7CaZ
LLIeq9Td0YoAS5uNxWsU22QPXlR8aCPp7crYb/a6Fi2cpAH5T11cFzsR+7vWHos72eXtKu8TdmA6
VPtEp/ldbMftU4Pn2rGEY+46rOwCBJ5B3nOvcgJFtb9BhO7vPachO3A9XWidQBK4r4rqhlm+hRoM
H7a4niUbKtolN72zS5rbvnFSVTyrm0r1VjDJ6b80gYAv9JP3JJyuSqagAWMz9nBXTSnAXkEaj3Bq
eMFTbjWW/jVbHV837ux9W9oNQcI/qBNr31vR7zjl1/5yYzPCoq8aSgVXPsdDgSV/6vhnirL55SV8
NkZx2ywx+zJvbaIxLAKKKiuvdh4oMk4Ld9Kzd2t8/BS+v2wP2TJPe3VEA9STP1ibgHMdZR8jgU8R
imaXOzCzcMzSsscIdCcrQHtTmBw4YN+SHolybwl1fjaQoAunrn3pQpOVIAyBSBz0UwuRB9hn1cUq
QwLZxtGry7fLnZgbqFPnvrTSN9Ah8E+eZtx/11OyYRLaBKgSZoVYugueVsv/hSp0xLiIat9O6gZ4
waAAxxRFu+Y/iDfIW+L1kL4fa5k/C4c0mylVtbMVSRY990jqLIT6s+c1Gjd2d5t1IAXDBzSw+3FX
giLY9wCB0ZfKdreJ9RLyhXNrbjUbm1wMHoOjfMqCEUxW0LFW7VXpRvTA2OBhTlgKKBIN4Lajt6Rx
3xxoNnjE8xaGaOanm5XUSBXQfgrhRetqJ3Bc/t1uh2Jhk8/sEbOOKiiDrGEi+8D34UUBUTe3te9K
YS1swb/kqTNry6ynonReQFk8nAL4qifrIRk9EJQrjpu/F04bFREoH7K2G57HqhpPi6vbiE6T14k0
2Y5ObgiqHlQkJltZkKq1o3HttQUUouyp3p8k0b57fkHvijayD0XtuH/cKk9u4qihdyST411Wkwj2
DRlB5Vul7rsbWt43CmPnN2gc8wGC6L741vue3kMTXvyW8JS+Mjab5S1Hoh8CNMOADv0BVOMdqf5Y
xF+4X5xNQnPblDD0Ex322udVgDsAtEZBqo7boLGbD/To0REtLPn0n0ra3y9HoZlYZ1axmrIUZKKs
Ahg9gyBx8oji2Tdb1we89fY0LMTCcpxZ6qaOoWp7BRBoCLEpK4Y8x/Q4pcXn5S7MfdoIALQfwBrl
Th2IqbtRnY88N9bXwu+e2UZ/b4FfovSY2ZmmisOtLKneAO++K2AmWkAh5srvGwd921fc61naBkRB
1g0egRChF5JQqD3U7OflAZqZY7NoBdUbD3IKMguyPk1+QiDMW7OMDTdJ76O8Dnbo0XFZdU0dm9um
JVfoZ2nIHKuB4pJ9Iv6ThxTuOitCkUrwnPu4zBYampkZ04arGMaY2kg2BKAHP3pRewddPKhUNB+X
B23m+DKhDrqSXde02OUx6cpNAYeGVZHbj1UO2IUdv8MoJNkkQi8cYjNT5BrLwCmB37dkrQOt+NMI
++pyKEqg/1LYRybQ5NNDtBBfZobNxD0MbSNY1lqwi0+1RO5B+euaDxy+N2IBNjy3H40bILWqOLM6
jJwLqfl7XrrRs+tM/vPleZn7+mkEv2xIMPVJPk0wLq676Begfwc8uZf4mDNjYxZfdQmAkJ4s+A31
Xr1JVD0CwsPAWu/jJY/euSaMnw/lmMHCg9Q7uOX3iDwJgPqRhrtubs3qa5E2sD3RBUyd4R++jwoL
isxK+ZsOYhZPl4d/5niyT/36Mvy9UHBfSL0kgIlKEq3xOnWfte+JVYmjeNudclurOgZ3nw0RECUg
dIiFludG7rQgvrRsp24SAsPlHeqOvZVj+i2sa2xDubBq5z5vXFd7HTOchD1MqZ1Mw85ZjntLWIBc
CzUuPI1mlq5pzkYcCA32KBUecou2ULZy+33TN0sUevf8Zd/0ZRuKqos6Di/ENPfXkA4NLWdFfIht
TQs7b64BI0alyvWGGmIJQQPIJqy6KLyCcq/xkfZ1wz0gP/H+8hqbGSezHDvaEGbhmqaBW9rVnrDQ
uYUjSrq57utGeILWjQ17JqcIRgV3JeZ5qH7Rvlpikp2fBbN0WvcslKIKYZbbyntIkr7a3hLrdGb8
TcFaEbtFq3SdBUDLvkLdgd9KyGmsubbfGjDNHi8Pz8w+MKuokIiklYfa2Mn6oVuFTfifjJKfpfQX
BmjmXP0/MQYNsKxUPgmaNu7/88dS7KFsi0ptb0NdHQKZ924OvU+8s9vo5+UunQekcdsUaaim3IZP
a6mDNhlB9wnhQtHK4QOM7yPx+Y7pxrkZJhJwx//d8vz75WbnljH7N2B1mrkONOgqcOOrhyJOXmt3
KdU5N4jGy5SOWUUKy4OFCJxd1lkMqjDsMu6mZvyeTt6vSU+3maofLvdj5m5i1o6RZ5d95ZcQDoJp
vWqcPVg7exHb23R8pjUkFC83M7PwzJqxxRoIMhUazYgaPlT8TWbqKQPIeSH6znTDLPrqqIwtpyN1
ECGlBiDwKgaAiOsM1bFXGl6ZmjLrplCYhbqMQC9AQ3tiXgp1G5U/O7H75/IozfXiFBy+nIJIx0ul
ogaj5BUwQMz9RyKgGUfd21b3O3gYyCun4zRNXxrqwJhTrY1ZH0E226tstGEqGNMdRGDkNaAejqj7
bxN5DY+tybarAJKqMBvT1keN2s56BN7xusEyznS3DxNKOAbLBs0AwmvkuwYqH35V3kpBkWto/IUt
Mrd2ja0OCzwfYqV43Tb0qXJ/CPorS18v9+Fv+eJMosUs/ECGKU2JU+jAl01yl45Z0q/cUbu7Meq7
PxqOOJuW5e1znqBYGk7u+MOBAeJ2sHUSgPzh33TU0TsgA+xt7BI4K0WQBJQeSWDgmvGPy79yJiCZ
XiZhPuWShiFSZaIDJdO97yR5haTnLTSa1mXv3kUjWeLPzwy2WUOy3XHwCttjwUlsF1Z2EE9191Cc
3FzuytznT138svBb37cqBo3rQ9bVL2kWfYcVlLOqx+H35e/PHONm/Uj4E4WHYxEeavbpec/MgSaw
fGBXIeW4bRqa+OXoWwq6zIesuHfS15Q+ef2v6365ERIgko4zGdKSB1Sw0o016fspR6YipeKJRN1S
em1ufIyokGQ0ZzlTGH+420MfbRO17xU0VYlamIC5CTaiQldS5LgmlxyEFvcOgTRsmmTHhtTR+vI4
nccTYg6McODmsFOCoFh4sMIaxHBAmG4BgpVrQAch/ZLFkN2UcKv93WU9lBaxxrYj4AGHKiLV03RS
gYghQLeHrnd53ePGBArFCSvAfsGYdilk6Z5YeFcNnwudPV3/z8Sn/6vLQ7QxZF1HDoUGOx1HRrfC
AXUHqtUh6lFfgq7n3TjkIGIKCIWyCR4jCy2fJuxMy6Z4zGCTKWpi7KQsOZme5q0gTzWUNeBg2fvl
Y1OE9iGyXe9Hkfs95Jtp4h7dyQKOyRc/Mo+5L3bl6IVHy8yytYywIQuRQDMXc+7a0z2EtR6a1Pqe
+8g/gzZ3ucNzTZzuBF8i08ABhZEOZjFE2RwaFDCbeCmbbzmEYy83MHO5MLVnUBR0BLwLw0Mr6L03
ftgEor4S+NY+XrlX3mAsI4o0ZWLFdlVFgZtMPyA/6t0KlSR7Ug736aSPUPeaFrozs9FNKRolhKUg
lCcDXGTiG671unfbbKc4WxJ/OMWkcyvQCCW5k7i68GPsq8SpDzHQp+vcS6980VtGGEE6kPawGQwP
Y/1eu58hFFIZfSwWqXZz0228IsqMw1c2dMNDlHQvkYQs3on8venj4d2KeQBrLL27vLDmZsJIHSTe
pFreJ7CgBvt0U1CQjGHVaq0g7ettLzdx/gbCTecqzxIU9g2Q3kwSBQHuJnvNEn03TOpIdfScA8QE
uutCW+cHjgtjr8d9Dq/VBgOXcngnQB506H87+adMoHPNvl3uz/nNzoWx2afcAa3Yw+TDmHgNdOoq
WY+0Whd9vxA+z88JF6eGv0QTngkuEFF8aA4fOLLA0K2F2aZe+Pr5ncFN7SGVqK7qJvz8vGMHp9Pb
WNkLGYS50TcuCJzVuYLrtjhkkWxvMl9BLNSFWUz6AlAxBPbdJe+tuREydvcAuL075giHrBjT18EB
Z1rC/P1HOGElX57lub4YWzzK60TkXhUHiXiJnZesKA68e4vZe10swZDPZ2y5MHa5tCBWzhWURceo
+36iJldwTcC9ERPuwS/BZeMKMq83BHTIhbmfGzdjt6soH2PwoskhDYMWgCR4DeI1ct3HTSkfIQgv
R6BtYIH3MbV0Tbt3Dzzty9Mxs+lMMZ8y5RqCvXUclBAvU8nOri04y8IptSQLLcyEKd/Y1iGndd/1
uCYwgVcF5My+Wdx56/rofYKKJfUwVokoF3J5M935Pz9Rh4/aUY0M4HELFNHOdUCMsG9hn315uM5r
k3BuvuDbKmbwG6nLoM9Pzhoh1tlaNzk0jsXkuVAJ5h1k+SHTBoV+ycsBRgawjL8JsdhAIVbjG3N9
1R8VV/3CmT/XZf5vVCujSOB5qKBWq2Fnouh/ld2ytcKba9XTbmkRzrVibFuH926iCW4WaehCfx6u
HdZwKMgDyORX9sPYQy2HYSHcJ2RgOUc4PSNFuQbddAWJhstTNxN4zEd0B/uIJhepDJgtIdNs9T86
OJXjvXJT+NGuTLtyoSMzwcBEZbayaiqrB7gfdzHIuY/ZqxqnD5FCvf9yT2ZOGvM9HY/wZoGoWhr4
idh7Wfbo2uFCWmdmms23dAyj4czjvQyKcPgmWcvu6xFnPJ/iEtzGXG0u92CumdPQfTmJ49oqR+SG
ZSA82BZOryj27un4TdL3y9+fGyHjwKzBGz5ZfMhgSP5zIFQDV96FsZ+bXGO34X6a9sOILwv6CWkd
UXynV57y5hsapg0yb0QlA7f4cCekB4FJt/w9V/F9nizEx7mBMY5GDi16qKplMoAALLwtQBWD7fXl
MZ85dc1XMWRUmlJ2WgVJMebRCl54FsyWR3kjhdu82EPt3ob5GD71UvRwbGn8bGHNzvTJfBTnwCpC
V1JHQTkVFURnonCdcCl3l7t1fsLB7TeWaj8MjNRjFDABK3Pq3vvtT9XT58tf/1tk+v/3FHie/35+
KGDE1A0cG67OAE/14z+wM4EESljiiGF+uwltb+8ozBZUgfMNLjZvY0GqbX1yiUj68oFY3ppy8TxG
U7+uO0lXzug+x019W8YpzIMhVFyXh2iobfivcFAEM+c58dVPZ0J+NfKGdRXbt5WKPzMXaG0KozoN
OoGYoCHnt3C9uNzP86PIzVxB2eBiCal1GUyeJVfZUD4NHQx2nGbJH3um4sX/ml5+CSm1Y8MNyHHj
IGIfPrM2oubrLOsxNnQXyexO2N1rlHVQwlvIDc4tu1Ns+9IglIrCHmE+Dho3PjZ9tpNWvHDLmNlK
ZsJAjGr0tURfWjjVgYkN9x4N041wQ1NIRBLr3XWz/bBYJ5qbHGMNli3OXr/mcZBrcgMP4V1mOZto
lNfFHFPB1kpbVWU2Pp/44c6pIpwr/M/lZTU3B+zfOehDnVWeN8aBNby19Y/eWlI9mJsBI07CFbUs
IoprMUtE9kITTzlrGcayxc7oxIMgETyfEhZ3vzxNpmPcJJm1udynmXuK6XhdU8+q2hpHcFtD+k6n
gHYOo7yNSH/HK2CX4Xu0lLY9P3zMzCBYDnFLCHliZrJwVSg4fzkId1dteQjU/Ts3cQkLRfguIOul
BuzGbk817NrKhUra+VGCItq/XwdElGRuVWLN+pCs8fRt0WbTqoT/S1GnoIt19Oc10wFJtH8bysHC
h5A5nna0PybJZ1w7sLuOVxQyUFa7RLM+Tx/m4L//2wrt7NqVFIPl1DlSypETbZr+5FAH+NF9r2Ga
Q91ebCDsiEpuYX8i5foOKsZrVMNSDsaL4kErIjfJwF9SeI2sktLOFs71uZE29lg5Slz++woDADoD
HDK68okkYxL4xIepyJh1L3J0rZvLoz23Io19F8IPkFONty7Nursu6Q6j7hZWzPkoh9P63yGOXQui
JSk+LeC7mxXPU/2Res51g2S+0Vmuoh4ydVEA90g2we1q6jcORBI7ua5EtL9qcMy3ugeDzHj0Uzim
+MP00iGd2ILxP1mHy5+fmWjzoQ53J/gVAukZ1PVTBA5tHj5RP1/ZHI5baglwONeIsZ18FGRTh00I
rLX3muTqIQ2TGsMFpL7DX2KAWi93Zma2TXVSgFwa5SVop2SP8cnQrIIGoFXsLn/99GvP3NpMhVJo
yvsqzhuc/Xb7waf3SGdyhYmh1nWvemYyxTIA5zQbh9Ptoj640eeQ49kNM03eLuEy52bC2NdJMtS8
g3ll4HYQqcIs+9+aQQ3HMqX8dZQeLBTdPF+66M6NmLGxZRqnpfIQr7uwPHnsHURfvfEIO3FIlth1
M8HDN3a4UFMCMiKFb15eW2Bpw6f1AUXAeGHSZz5vksgcWO62EevJwY6STyqHn7EFJbrLC2pmuZoc
MjtOYDLueOHB4+o/5Ya/e67uB9E/X/783E8/rYEvd1W4W9nTxJC+L8W0YQk9jm628Om5X36a8C+f
buBlV3sMVYjcdjYn90J7GNei5PvLv3xm3XinZr98ntEcjHDw3A+e9O9k3u3sZEq2pBAvJNNL+m1z
fTgN25dGhoo4td2R8BC27yl0jIvqwZp+X+7A3LeNk71IYaNQQNv0gHsirAgKX79UqoB6fjdcB4Jm
nrGTVVllAo8Pcqhj55BMNTKP4knEYuFcmMHjMJMV5v6PuS9rjhvnsvwrHfU8rAYIECQn+uuIITNT
uWiXbNl+YXiRCW4AF4Dbr5+Trpppi6VUTutpIhyO0EYksV7cexaYMFMGixvkm5i6mexUoD7g8Q1Q
k96NmdFwl8CDrB/hgAgbeCgwTJP/mTS0TCJqnD6iTsG2ozuZQwpvp90g/OAAL1IwJfNQijM7/ok5
vtSyskiSJ7AWqvem8aZV54LwV7JztanXk9juUrUqtJXVUnlqXyW+v4FnJNzCoX+7ywnoWEQ27WYG
ejSNJXTDz8TPJ5pcaqoHUDfN8iSRgLaLS5XBiJib5gtN9XdIy96OVF7b6l0aRcxdCqwPQoMok4xI
oVRf0kxtm5JvHHKGlHliBSxF1ccU3hgihyA8hidf9QGggiNkYy98eE2+68LsLmWLZ2MZrP5SZ1dQ
tqMpcZCeNqiScFD72efB6G07DReuPFcFP7ErLWmMQ9N6ZathyAdx7zlBuFd/YdWT6N9XqQRq9uWG
1IWiT6g4Gv4VqFbCgDiepdrDmePr25vSibN/SWWEjUDqeT7Og4qPYu8NTN85/dBsU83T7WAF9Eeb
/n10VfDSXr5MlgjqFlVFDk5n72pQ62Free6efmJuLbHVIpRw9QspbuAD/P+Q6UWMFEN/+X3H8hJG
XbuEsrb01cHoLvbKT4nvwAv23M3q1Idf7NtIgXdVADOlvYXzbxIMN/CrX49jeubofD2HATmpl/1e
aea0SYCCB+rH91kVwMnQZXdkam+Jm38tqvk2ZcNXTmEA9vasOrUqFu8DIa80nDoNXBRWwr3gDdtD
MtaHC20l3VVJYKz8dkMnOm7JVAtTa9qsBixPlVArLAmETmX62W/OSUGdepFFIDlDuYt07IgKggdb
0DWfpDvzWGUQXuFJ/76Cl7vkpfW0GPPiCNYJggepP43GbpR4QBls/XYvnXiLpb5uPSah6Q1KFV3S
x7PZBl173cEQxNb8TGTwS53vlXuQt4grBZIjDJJL2X6IP6WH7j7Z+5sCXMuj4EYEuPxKX8hNueFw
WXkq9vM2jPuYxvU95L0fw2dUBZ6OWexVu1f7HjKED/XFdCBP5+5QJ3LC7pK3nBMmVadxxXECX+5M
UqRxCXH775PvVh9DsLpuNPTKviud0j5KVQPXIafqvrzd/ScmqbeYRGRoG4fUgKU6/J6KK1I/Gu8M
EfRUqHNc8b/Fq1NrQjVD8H6vXSljL+jz76kYxMe3P/iJefMPTiCXc9DyKQG80RRQb0t0NM/zdXKs
2M/yfWHxUpq15P1cwX4bJxzEwz7IYZ6fUg+etlHuZ+GZU+7ECCzJgUJDDweiGcFO9Nk27J6CkMei
DFfv66Zjq78NAidwoUcOQMADfdpC6evb2JiPIaseeNufWcEnXmDJjB98CeF5i/Q2BYEDAO1t2dwC
r3ZmF31dL465SyY8LoV5P88jg6rZRMqYJByQUmphwADNjGYLWW4YByVZfplMidpVYVtdZX7qbWkl
uw8FGbzYERaMHFLa27FX4wppMDcaRdrHnTAKVOjsW41VtwHsTh6mwbzP6NBdUut1k6PQkyI01hX/
lpYmjYG9vX17WE/1+eIQqy2nPc+RyeM1FM3SIA66R1ucI0SeWFtLcj2cEQipG88BIbL65hoVbEdt
2hvESMWXZNb+mbn5+t2BLg/INoRivTa12Ce8jkEFiScIJql+iuYMBaUMEjjCPTNHX38juuRxp2KU
gR48eaCOA99rp7Zr2HrP0ZwTby+MGL69Z1zo8rRUGfTMppyPe59RmFgNEch6azudg1a/Pux0eVgW
QD6EtRrVoS6ynyOce+tRPbjinHvX67EYXR6UmWt55cAl5FDCW7o0sHJlxe0AwQndFHeoya9hiHHR
JOLMzndiUJYHX5IX2eBOZNwnMOuYfCRYNdaILqNZdGeiy9fPILrcm1KS+qVT6WnvI1qKEwORLn0W
C0RPDcex1d821ymoGPYghsC7l9WmyYJi38jBRFUIm9o2YPSnp1oQZG2ewfg7CRwKH7qJhGyFOkr7
BGsQvmNM04MH07dPLuewc3l7Hp5YWsvTEShPiFczRx1K6W4GhbpZ5USwNo/hrLXT8+Xc2/ct4uUR
yTmYJ8gZ2UMozJqKegWjw7X0qmtb1AB4B09WQVvt7bc60d/Lo9Ipe9gEzLCtsckTZGrn7p7KM0Hi
iYmy5M93PQA4JGjgF56Vl3VKnsYmeJdlBqPLnM+Yw92GzJm3hwjio4F0JMnkD94nZ3rl1DJa3KCy
UZi+nTp14LX/U0n4j82FvXWCykZNUj2/3fUnJtTSjoBrH4kxr6oPOaWQwRMTcIsI0sMhhjPWZmYB
LE/edbbB9+LlqvJKyHewOdUH1ORXLL9v+Lw5S4s5Mc7LeDewbMY5H6hDWBQQoM36cjXN5wC2J0J5
ZIZefvTAA+2+mkSwn4zbX3oix6IL5LguPOWuZGOzBz6LIAp6x4FzkpnWRKvmTKB0YhosVQw0DIh4
MjrsKCAS5cKsuvpuwl1QNe+rlf9lx/XbdjfDw6NI5pbvm+JoDlJx50oUvtngEM/O7CanXmJxHcmo
QXK+S46+5cGedCiPiB1utWu3PQclfj2pBMzRyyFKUuEMQI4wuNRbbaKxKIaVr8riHsUGHfdlP0ap
a/t3lXPpUjDezMi/mYDqQ1vrvbUWXF1x5Qzd+8Z8qWow565LJYGNvOskTQyd2fRyTgP4sGNDuChq
tzxzjJ7qtONw/TbyEnNBeODn7JluVlWlyYbZ5DEcOK6r+k7I8lzO5FRDx53/t4ZaYMxyZjq2tz7r
IuMncZ8j7CjKn6RyL5wyOGfwcKqh4/7wW0PpBLkUSWAnXGvnrmmLvUvcuCryr6OaPhIE1G9vmydO
rGVqTqSJ7/FMk0Odfg3kFIVtgQrsuYPlxGa21L0H4iIwM0U42Gbq4Bd049T9mZl16oMvNuEaMh/W
cTEQdSA/pqn1YkimfgTm9lzccKqBxUoPegmV66IjB1hoRsW0G6F1nPtnUg8nHr7ULBAh0yL32HhI
uznyRn7hDQjDxbld6kScvJQsmCDjDbC01rDY6L3rShqQSZvpUy1VfRHQyVuxLCw3dVelF/2o5ZmX
OrE3LiUMcitJMbpesGclvHPEsONWydjxq09u5pXvCyaWsu8Q+c+6BnoyhyRTmySzGvqd9rYPx++e
8c+UWk5M2yX9oQtMY7oeIh9wBn0QeryCT+T7Yocl8cGTgR+QwIb7hGnMKhIB8RbBG/JM75w64H9J
y/+2bUwuRYIY0J+DI7MPIyuzy64pn43XrPu036LEuXbqchdOdptl7pnN99Rkdl9uVX6ad1nZ+TOM
FI9WkyJu83JbsXNYl9dNTRhdChlA5K4o+YTN3ZlVsk97Krc9s+Xd5DN+E0DZ5oGNjXdV+26WR4Uv
/ccR9dGPxFHlrR2JOlMZPRFhLqUKhhCFBsRmzcHIMfZ4uy5FGes6jXPUZpVE3mY8d43+9cx/ZoQh
aP+ySy38SUMH9pV7FoJc6UAYoo1qb4w8rSNbdVFTiHU1ZBvSFdHUFxEWW8VD3OtuXJzjgSUHWYcx
RlqO9yVcGN4+LE4s8CUlA14jnhw5dE3H1oedXQOHo4/CLwIghPsgwlnCz1UGT0ypJTeDETPxaqrJ
gVfI2aF2sIZ+yefBt+87PZYEja7zO7chlALsDk9PQvL8PjBDsmqgV/MuPD39dSf/bSWaBLRRaxUi
xcKR0eQNOzMnZwq1py72vwQEfnt4B5M/49RVsh8m77mpnU3u3LD60wypfhFACWXMd20TrNOOrOjE
t6RQV6bgF3VhLgqAS943HRaXidqZSyudCTbAlK5cO8ZBcNOxet145ybciSBoyeXwYORILS1CiIym
q1H4UVfo2BU/syGMOLWb973HIpQYfE8jCT1CgyQb195c/GhsedMDDDpO8hxV50SWmP7asH8bMa8J
dJNKGC+kNu3lqtFwbq2oYQbYjiJDljcTyU8txuC5k42O6lFWezUM8t4DRaGMVDEMm6Rz2I6HFp9U
c/IIEYihieDOq774vi1u0jABZncSDr9o+6I+uGPv/3y7i15fj2QJzIQWDjJv2VQfaDrLtVWAAUqn
uHfJ9D6RMrJEZeYtkUHuVMO+tN5w0/tzek+KYlodHYc/JGHmvmvSkiU8E3ZJQa1yqGuMjB0yOP1B
ve+yKeTGEfJM+PD6rIVX9cvNe+7GOcvnXB3csIqVNjDn1Xctqx+Ja+4nnnx/e0xeb4YuCTvW+ihi
QGX8kAGtA8ElKOulbB9WODHg49JEJSFnDvgT8dCSdpL0YTV0JqgPYZr1122mZ0h5Je8jtdAl5aQE
w98RM6sP0lbbNEgeUf7Yw4j509vddOLQWmpTEImsXFqZ9mDcdo0S+iGBlLgia+HUZ7rn9cVBlzwT
mkIoiUyG7N20x3zFHtJnm1y/y4mP0aUaxSDweKCu3T11veJGpCxcdzLPzkQ1p8Z2sYkHuaFDOGb1
YZQh32WBbK59KI3evd35vw7UVwKZpRRFO+aZc5Qu3fthr7ZeCbtOVo3NJu1bvhYjz6+1N07YTEax
kx0vd25SlRe6p01ERqdecTj47steVVeKmexjV7bB49sf7dTyWez6Dq3dXgmX7EdEy3kdRmEOuma3
sSnks8sz739qaiwukYCZNcKnM2qDc+h8lob0h8KDx4cri/75Pe9BluyTFqJHcEIdukNR3xY+2Frc
WRN6mcIUPPHo+n2NHGPi306vFAF+5pZi3FsF9yvzo56KVY5cetDB4rA/J4Xz+pCQJRtlnFypB5a6
e+KCGyI5qDr5dOc02aZt9CEL+Oe33+b1USFLMoqXsZkMydgdVKsvw4Bcw4oJZq/tmXvwqccfv/9b
Z8HEskXoaqd9K5zNAEOtkKlVLc6h5k/10nEl//Z4FczgqlOk00vjrUhd/yAzOPSy7H+41LFxG4gz
K+REzIKyz8uWJkcAHZwh0e1+MZ/Gjdhvxh0ISIdkiMw38cgfxE16Sy6Tg7t9KK/kh+zb+8ZncaHk
UCIjZYF2W3LLy9vM1HE3j2em8usbHtRdXr4U4UhC86azhyStPybMvR3ncxY/px69WO3uGNRmZkh3
kbK5abr5ITUQXHq7T16/fZIlE4MUuvCkbse9rvuDCt2vEBouQAHld6IeVl0RwAjEUHKmtRNgZbKk
ZoQjVD1gu4ZjYWArmre3esxQXQWJzudxlszXTTWuHLdFuGn3A0LWWEgdjYEXFw6LCpiegv8OQeci
Jj47E6ef6N4lmUMNnc5SZ6wPVqZbrlwooE1nHn1iyS4Nf9KhTG2TIAaBS9p9qBjw2Pk+Cfj924N3
6vGLOZdCCJV3drYHZVQe+5R9mKpZR7Jy3hlyLmZe4ZcV850KDfjfuxyj4uarxMs3CWRre+cc0fH1
UIosqRtyKFIQCVBjM+7wnRX84wCZT7/sP83y3ECcGON/MDgGR7gJd+rDBIdXVraRq1T89iCcyI2R
pfuPa7jqC9LaA8Rvv7dzdpAm+4CMnIyCILhqzHTHUvPYKgqkXXGOz39i6JeeQA5050MIm1QH608r
UdM95DZ3REzvyjLAR/blbuZALacZk6Q8DERfDFU3xT2h5EyPnfrsx0H67aTpskaXzmTswZr7ekwj
V3+u+Nczo3Gc+/+MDLELvHx4WhSZ6QQ2eWuZU6xShxxd95Rap0ROKw0xzWhwFLtsul7G4NfKG1sr
9aMyXnkm9D3xeksjCC9BuXCALe8hybMRlo1qiMZqrEBK9c7toyem8xJBlIDrpNyxsQeXDNeTYPty
OucidurTL5Z8WNmqB1p/OMzOoxvKaJa7AiCOt0fnxGmzhAnxCjIIPbTQDoFTR4EmKKZ+5dyJWXjp
mX3m1Wf2rRP9s8QLwQMbcNoyrA5ZOa4ELEzGXJ+Jwn7JTL8ywZZgISdjIzEKOYuZ5hamDFAHDiUu
/QK5Hkg8OPTSaGCpQXxne7/xGWxNPMD14EG8I6QL1k3YmosBpWRkWlPnm7TEjdLQy674YG1c2so8
EOXap97JYRFJfT9q/YTsTAHoMfS/yk2Tj2TtSb/ezKmLCTZm4t7zibp7e4xe389c2Na/XEGaV6xi
MEu4hKdo+Dnhabn2gAx5tOXUS8ziowNnEDjhF2gs4FIDNvwQ83GkP99u/9XTAM0vdgeZJbCaDho0
D1/C72Wg/a3TU3fll7W85jIZ1m+382q8i3YWG0VhU+mktusvId/1LSmPCe2KRSadPg/gg1HUxldv
N/TqikJD7sv+TBWboD4mp8sBkgXH/cCgrF8WW+Hn3ZkmXld4RRuLSIBMkHNNaDNegiMyzWvDAv7g
DJl7VZBg/hCGsr/WSR4cpiynn7TH3J+U8unSDnkVRKVW5B4ERwgaBBRSsWcW+6kOXuwkwZCnaZaE
0yVAqjIymFDKh2SkctI7byyfainOgA1+ycb+Y0mCjfuPa6QLARXQPw91bbcVUK5lV8OQVawMo2tY
UFznVXhRTrsy/QnVpO3bw3qy1eN7/3aMTVCAkC1yuQdFBHRkxQ6mW/BnSaLKL/c4beKg7i4CiSja
v8Equz3T7IluXdouENsUrYbXyWH0VejEgPvSBJ6iEyUrDcHep8x6zWoAoydbFdnc5mtTCv45Denw
I+1ynORDyLN+mxFn2GtDnc9sSnuzbnoxXAfZ+Les9L9/H/9n+qxv/+r+7j//A19/1yDFZKk0iy//
81FX+Pcfx7/5v7/z8i/+8+JZX3+tnrvlL734Gzz373ZXX83XF1+sFezbpzv73E73z50tza/n4xMe
f/P/9Yf/9vzrKY9T/fyvP75rGJMen5ZmWv3x9492P/71h3vE3/3778//+4fHF/jXHx8g42O/Tv/4
i+evnfnXH47H/kQ4BfqWH8CUWcDJ6o9/G57/+lHwJwhvfugz4qIRKKD/8W9Kt0bizxj5E5czeGP6
TDAXVq3YXTpt//oZ/xPfDlz8yCWC4Lf++D+f7sX4/Nd4/Zuy1a3OlOn+9cfLs1lwn8CjOgi9QHie
5wbLxM9EoLWaNQVb+zBTWRWJyG7rwTEXcHqtLxJStg+NdU2Mz3NOF/e4s//X8v275VBwL/CA3RFL
0Ag0iHrOB8ddO3wK5wjgm+YDgWhncybufLly/mrHI4wxwj0i2JJPSSHzD5uPjK0ngGxMVHOnyCJ4
sNgLjzfVY1hp57bijXz8bRr83dG/d6z4hbb+7QWPIx5gjCj1meeF/1B0SZjJa5nn8xra3l5+ASdM
JNaAjushCQJh+vzDoHxQ49PGz/bwV66/8c506boKFG/uad0lR4namtoWfkCdW8IIufPjYPzlZ9iL
9RBM5Y4XsASLvNSBNZ9PK2L2bcdR9YwUzz03gsXaCDEHxKR9MZJbOXj1I+tbH1tBxVdza4N1Ukz2
EyoNQA+Ygoj0kKdZYL92QeAX66LhXlw7Vt5bWejrxp2cb3kP0AHtGudT1xlUknUr06/w2qQPEBdy
ARTRfZVsedcAGs6NuC7a4IeD8lgelcUwf2gGe4/i1XouYWbuZ5sENxoH/otDP6GK5SaSbRjnCA/F
kH2pTRt+gLAx22f+UMHgyS8vfFBIgQ7oGx6sIMJtyi38iU2JsmTWhduuqToLUeqhMRyGvo0OV06t
wo9JY5Pkxm1sa1cAtPO4HPryqR1TgJF75MadqJDNmH/luYESKcTEcVMx1iQ7KwwMiCFUyte+56MP
yrn+UhDVfHFL7j24vRa3+cCCjYNldFCix3iN7ez99CvAvKIy5+bIr+5WlI9qRXQob9kEWscgNV07
bPAuS/CjL0EQ8LYtN7qK6hQAm9oGXReNcLJMo4bMmL2wTbvMp1qD55rCVItrus2Lnl2I2cAYxc7h
jxSY+evUKdXPuq7EXoVjtVXuQGKtnT5mnulWnp3ktfZhZslskO16C1mOCORAtoWckV01dS8301Qq
FLRcuu7yaWAxB2R4A7DHdGhYAESkaQLwGCYn6roCBkmA0j/CtibfJUOdr+YQepH+7AKRJPNBOBHR
znQD1ux0ATFDN55R3qgjM2j9PPfMhTALyce1zBBdR6rvkWkYfZuuOum05KlvKgPbVmcOsisnaOiN
cVp2lSX9cJhYz6KhFvN1SOV012Q0jCW8daq4rCYIGRajKb+ynHl2ndK0ezAta9dZ0VLMJFN/yFna
3XseI3d0cN1dZ2gAP8+2Q/Ee7sRPZerbVU0SOLSTEVWE2nTdvq9z+wOe2c4dacLu1rJ2vHazsvg5
NcZelmHjAzlW65Vohure6SV4bLQvgwN1eXiB6p23GcRMZYz+GwGggipp0TXmcwWw5s9k0pSvHC6g
wFtM/INIgWpPBm1WtHWzXUaDPu5F0B2GOXc+wK0GVtiZHLZN285rNth8JXUttiPAkFDr5PlVVXJ/
Nze12vhOKdeIdpMbbPNpjIpF+b3z3eGyH9x2WxWJ/JE2TXaAGfcYs8SEt+E8Y+2koBKStMQc5kIO
cdHApts1fXLpTi67Vn7mxu0s593IXQnfABQ+a+z1N1Nfky+prYP14BQjCjNTB3AJyYqobVV/dC/k
h0wU3eM0siRKCcNcZiOcpIIqIAp6/Qwu2WDx3wTdbC+EJv06CKf5qg7q4WouXATVwJ4ZdOjELiHt
7R7cwYcCGzJJu2Gq1dNUEuC50jpNbzLGgJrog6Dcd10KLxLr6afaURTehgOF84KcyyuYIsD3PCnG
Lmpr8BSggGvV165xkZ1G3SUe1QjFSux3UO0rhSOfOs69Q9W3IppZN20aTdM1dIzd9TwEcq2J9ePB
kfPVMAmsjIzKByRwwd4D1t5cJk4/rivICVyUmI2PvsEtsM9R20m8mv0IDUy3peR0k6MUezW2xl6r
piluw8J4H3Ns+beYbO6hRPV5N01zvZqmANu0wJ6FK06yZ36h9mE3qD3UHu0YwUI1vHS16TcQMRE7
i2huhdtc8pOYso4yBgnjtsnBS1I0feRd8NDRUW9T6ASvlNtUqzBN+W0O8NR6zvtgX5E6XLcg3H8N
HRrAI0JOO2BM6aU19ZRFjrL80TRNvoKfVXJJk3SE/2YmL0P4JO8Yz+0lLh9wsiacXmR54X6GDXS5
RtwzsYjLugXCJXEPjM7jhWokjy1xNeRwbLNtgknclDaDzNLswPANVry4NE+62iW4b20a0dyWBFro
OqzI1VBN3wpL2h1ptFrTvh43VlM3iwvTONsUNaEtChLspgVE/WZ0mdhIw/KVb7i48SgjDxAW5hdF
MdexGUkfV3J0cOYl5PsQJElsBl6tVOFCxBqc1R8CRKtrYEqGmxAB5wfYubW7tNH6goQuVqhH1Uop
El5MIHYAoZHzz2BPdJd9VsxxfdTcNqTFpXuSVdx6fRXn3DM7z2X9pmPg2Wxqb/YunNmYOxbaQq7k
WB1P2RYYbl3z9EMjc4ssOVxFaDzUYbHTKHCik/NR4XAYwNHBEYG7CubavePn1U2RGPG58R1nG7ht
eF1Bietjpca6j2vPHqfADCd5BDb6Q8dKq1d+ZsIvJWzRIgcLqo2TnpePDozZ9Ea0sy+jow8j2eaA
G9uYhpr/7MqAIQ0TtF6+DptRFCsoTfFq3UyTa6LQkqCN8yOEJS5oValI+WLGbklY9zxkM7OrKXOC
J+INs4VrQtrcklTrvZ4797aCMtYce0lWZHHVk+arY5I0uOhREW1WvaY93YS0VwhsSBFsOglpMVN2
3jOpUNxoaRly6F6m3mNXtHaPGIPfFG3T87hLQVCGO4rfr+BXDZTQ5KbNPsU2aHbVIBMWtUyIHAA6
T02xMKNSODCsxP7eOv5HP23IFEuj2jsTJt6+RQpaR8CHpY+TdMs5DpV15ohP2M9XCOzpxldDkAHN
zmC1Co+WdIxCaIphN2h6AHCQ6p/uXQGPmBKhHFuVbWFnZJOwMmMbdumjl7tOse5rDuRcq8DnX5eu
zO7SPCl3EODQ3trycJKrLM8B76vGxE+xukL4yU9dw+kKf0IE7EG6Jo1nXROF8wUH7SYnQXXVBgai
Y705Yk84QlEMcT+qFFo/KJ/WiGEqbItHwhWUg+GtYmxdIT8VOOoCEqjNHFvEjCJOfI1E6FiV6rHL
E1ZF1uSpdxAtvNDiwvVbE+sWEOKJg5GEALN2vnPbwSehh67OdnIqnAp2yodbhHfAANPMIxxcxhzC
8Y6Z/bWQPN8NkGHbsFBn1+7gOfuwJMWHpnTFJ2ipY0LgUjRfjs4E7fEQ0/Qwti3u5wilD3rKIVqU
t7Q73obFBamzEEjMvh7i2u3sXukOWMmsTsKLLJ0rb03bkfhrYuYCm2Or1bjpVBBeMx5668mhxMR5
YMZnHOzzJapAw7RiXTBOV3PQYd543uDRrXEUIB0yR3c7rOlix0BCcpOmAVyRp4xhjAxtZwhbQKrn
c4kLQ3iP3e5Yi8HSaTae0Jj8XAQonvo667EvuH6/JwYCMUIqdU2z0U1XECYboqHosNaUEPBGyhE6
fITOOXOQfi/TB9kqA5Je0SQXPAzv4AFQ7Zgrsi1NswaIT5WsSJObdTc07rYgPQBhYJRuaFF6DyG2
Ayeactc8FaFR3+aC5tuOBvC4mGy1cbVfPnGa8ftZlTNMWOH43NidAxOeLiKhDvt1Y9Psym9De1PW
RYBAsRyMwVQUbrfX5Ug/cslcFXluCkFkzDDzmYU5i1M/GZ7m0stvnIo01w6U8uPGy81V2JWQ+LNY
gXQrRh9sZywZ8M9A54ga1skjcLKl35NOzyq2jm7upc2C6H/404wLh7L+2q+mfIOya7CrB8/GjWrO
sX9fpgOFH3IPNngMHo5wgAyDZaEC+h8JcZjCPTudRsRpXnKFSyNIZh3/2+bkv5WDucq+t7rTP80y
w/IiKXNTPytEvs/P5uprvfzN/w9zMW9mYv5X+e2rylA4+iutc8zd4Pf/ysO49E8ikHULkIqhyHIc
8Vt/pWFo+CfUWHA7Z8Inwjvmhf9OwnD3T4GEDQ0CJCmQMD5Wxf7OwbDwT3yLHZcfxf8cWIf/Rgrm
FxPgvxIFvksDQQkRAokg5AroEhc5lXYcIDAEM9VSHlyePRMF67opuJqnagu35kvGqluHDLHnVVFh
Eh7ZIntOmmMMIb4Z3oUwiLuEZPkdB0Y3DsckiH0tLsPs48DEJ1WWLnRSvQbBzHxGUIOGvxTNXnx6
uDoHADwI5LeAK1tmKOdiHMM2KWWsZPWZp+wSunaQ2occZj5tB8Wu0oEmqyHtjxe8SqKcP1GEA+nK
SZ4duC3um76ARLmnjkHjDfaGO1+BDEWG56QOtwmwoTkCsYikCpGX9uoIw0Xjois+Bk3C4USZRJ6f
mrg1+aohwUpp9QEOskXkB8pfsZ58l45oLsD30NFE/euJiCtset849XXMeJFAqZajTNg3WQRe3hcp
qix2wqmOWsfJovmhLZ1oaMB0n53AxCFIdGLs9DosvCCqE3Wh0z7ApU6MsZxubeDXUQMlpBW8r380
FCUbO4zuuvba9VwF0FhMckjiUg25Mo0TuR6ySxHWX4i+rKZWbkyqxMr6pManKmXEe3EN0Ve1agqo
BSa5voJWh1wXNdSPEx/eEs43t1DQe7OqQ6c6q6LHa8oeiR0nTR54qa/Lqa3vtdJXM2/vx4nhXitz
3ExdKA9M+Sp1CxL5NdJBuWyqePIatiqQ9oOattw6HjBgFS6CvYt6VBHUENq19EKr5KrsaBdJFUSZ
bi9yJAUwLvBlRpiC/3YqVT2+YcMoB05PuJ/rRJexAzfSuPvf1F3Zcus4lvwiVpAEQBKv4KJdsmxZ
kv3C8EpwJwjuXz+pquqY6Y6YiemIeZmI6tu+17ZMUyBwTmaeTAOg0TK3wsgjzpbnTiVcLA8YC/Ha
u1hNFULnESr2+FyDDpUaatU6uoIEYVnnrYbkhhziyvzJmT5nPQuwONfozz/NHBxAPtCV1k7UpVCx
Nw5azL7yribtvzs92Yg8IaZIrFWS9zBi4MbFqxHhOIy3uAge5nl2jFVUoyhbo/SJMQ1mo5B0dIrk
tgqDep/QDyZ+MrD8MUSRQyZf3tHlovu0z40yC5Es89ahSGkYP1AJfVswPkeI4FcFc6eU8+cxgZWr
i/i3Aysfa6s1PmnCT4XWt6SfX7NHRjAKdmtJbzPJoymWV9cYXIEZeqzJztzVNNuqWgJWimdcwrB3
4OYu3LHFFHRW7urYWHmJdbJL65lMVo43p86RlY0JFrbLRnW1G2/Cj0WjZCzzcQJL06XNe0ygwCMO
/W1mdUjtOfXnllzkcnN43wvdoIUn0i0Q+LqbjPKDtXI/00EYzNlhgq72KUA4uxn3scP3uVUEfL4O
Ov6Vo4VvbmTw58ugMp4B4omMhWNjvKt+fDeauBNDjWnBGdMvaYJ6OHX0dfLKHcCWc2Mdqw6FEdwT
XlghW+QYPI3JyRgrbHglYrnb+stIJh3OLmIsB3XwcuqDr0UKjAPYaLK6PiygahvIaOJmxTvW5Ds+
Vs91nNyKOq7DvnR8aQ9nghoVXhzdHd4cgIgdZ0DFXIDEd/ama+aC8oeec2ADlor2Xbs/IKz91cux
DpzOC4gz/zoIAxQ94Rvp2R9d24x4gLFCxuZqSr5SVfYY74FlwBR6s7UblT6bo40lgAY1KaH0HaqD
ZxejWLoRcpWZC9VjZdq5Jn4zYVChjg9QK22HGfbgiUYxjci/WfQzVO7xDfoKSEPUqniwekW3lEL2
9Leao7FOXmdaV342ZmdZqhVvsKt08/zU9u12SEs4V5dbBDZcWKEw/Ri3eKDTQ9UaN1XZbwtMJsOE
NhggzpYgcxHS1Ui6Lbu0DOWIJg4WjDvpoPOaJTYhBxw2s4ZbAyxpM8OKcvHg5YTyPmS2XFWt8+Hl
yT2nKRGptF9VwyukNZqBtPHGQnjk906VYZbc9ftl/miIeYxLFrFHgzQjYzpPIqfjX7g7WPFk18KU
VyiNwSRSdpmQll7FUm4xvoKsjonmO8ONNSBWDJMMxPn2YL+xsJatCj4t8HJP5q007CUosnxTaNU8
p8YzSmS6MUjv22ba+ZOBM8vt3XejGi5DqUk4MetMyCAgyHjuMgtp3mhuMbNkIRvHwEAT/eqMp5h1
YQrAM2CNn6fFdqD1uV4mUfVx/7Dy72Hox+rAHOLa93IHZES80AAwZGTa7pN02t/KUR9VhgH3rnJI
gDNSZIsJUJJfeA/HRqusQsTZLTuojb7dEVaXBOY7ODLp3sgKtsVz+eHWLt00aQIHAw20HH4JkUfl
4Fe6wG5bZ9xPG2sRpUECdkyHEG/VNxmxnWRmZMTua5OVas0mwEXllNYYzMl8Ty1YOlm6BNpzd20/
Fj4BpiMsZb9QNrxkjo6QEVkjCjPOtuBLoeaT7jrPYZUOJ4BFcFiCwpkkQTVSDe/JcMpoBFIKORik
IcJJayXqoa6RN9cJ7RqzqG3vkyfVEo6ZtITNdSCXIcyy4g2TfFjjytZ+A5EVXarvWDX7UqnLHKdU
WJ4rmsE+51V6InY4WYVed/P4Y3Cn2ihYIiAOsBGVqRBux9zSX/iqc5K1Ih8ZwVSQjptXONCSqv+V
U1qIue/Q9bpfvT0emVm/uzr5bmDJ5GtrQ4fscyG0jZIWT+5St28jlqQ/MgCDbOvISQyme6LmfBjd
9tgD1UnrvAqBexUhfnYsbDfsKECU2gJFkji1DrhJfsk8lX595vn4kH1nH5Koyi9qXKs12XeawbYj
nXqwR5od8rgmPrLQI93DEb/26goEk7NWXQboX6WtWKj73KKmC82K6pCO3pvVtU8UGKDfEp6HzWIF
nosWt5zLKqi5ee4VCevO6KJFAalk3FihXV65yG7GpErts9zAGCiNnMR+lVb9QmD1GFW0j4aYD+c5
0+eesAM4iT2UVs8yzr8H0n6PKjnHqcQ+qHrRUoDkM7mn1H21gF9X3fgMa1cMQpqpKVRyG2wgC6RM
XL95fD3L/ck0VZj0Lhc22MiGDmNQT33nwzhLYXixv7g0/fUsEikSE9/haApzJGG3dzcv8SxJiUFZ
1js4gaBpcYb80I3mYTa1DwoCY4910wXtAFugAf6V0KWrwPnAKveEwc1Xx7B+y6ro/Llpg4YZkT12
0AH09XeZECU6BuSGqWbVu33l23r+bpQ6trBcFNX8Ahg+9me4ZuBcjYOsTEefj60LIDF91SrG8PY4
+31daJTBuvHtV1cXCGSJUdgX3rhK5PRa1O0HCpwwpzlMnWSz+NXoCM2RmDmNybpypt+214ZA5utm
TIAEVgiDF7QdUxEbyp8wrCSWqUX+aKIB+MQAs4nKV5gaKwWrGsyGafuLkyxc6n4WuHfI5aPNC+C5
+4RyyG8nx0JFD5iZZQDsTW+XWlMGOgexhOBqAlsp4qeM7lruVj6bPAPxIiFgVRYypeHMkwMWn+Dn
zCoOl94WpF9KzLDyvEgiDXwNh3ihrNKI8tww/aljLxOPD9xR5QH9P/yrdNgM+Q278B3d/43NxgS+
sgm9JXdEmhmV7zyxotA73KyNLO6lzn5TSr6nXsLoOc6DYlkMbNLe2iLAj6bGKIGYs2PrLce8sqnf
eNhL2LRJUn5orFAiPCDN+Aup0/dsQNlr2p/QacE12lPf1E1M35prL1DUXBflaIvew92g4ZDGEGLE
42/czKc5di8tTmQfdOEYoOwNHNSdmBnSK0MzglCpXPtdHA1Ngp9jvCAARK1Hj5/NCTUVqtjABoYV
OjH/yWl9wU4XqgpNhwUoVRBo0WC2BI64zndWjn4n450pBrs5ZNMU9pLckAQNl6aeipz2O5Kh3UBE
y2fRm/qvLjLPB7Bh+9J1QBKX6XsyTtbe0gPc/7jnF1a5KtMc5Fxd/BiVepqZ8TtO7i3WJ6eoLT8t
rW3Bu8f2jpw9XnDAfuySLAollbJ8mFIBcGXLhw1Dwaix8o/JTMOG009qdyCugQHOXWn5b9mNIXjA
b/puy7oK+H43gFa1vqyp/zApmKe+e0E7ccw60Hi0Un4xf3W58z00KE4nLwU34dAnB1bqQeepLhhN
cL662WR5/4o45pVC0lLiYK/UtvFbxG8073rohexbDFDQVjKa1HSmsehMvWs6UDuksLCnwOjZunjx
gtGU/iev4ECXPl7E6r0ocd3vJg47iOhJC/oF6Dpz6A08NQJAGu8zow1Z6xw0lCXtp8V5ryuEOy2N
klj+Hko7mcHnb3nRulpbQIWldikeQIr9hw+Fz5xDVZcfHIYHQqnibkh3hwCXg8L0JqIOwWi6rkIv
W72N0H/bI/3KCOwB7SE9WWW3SVO2MyXdDEhF9B9vfY5FSrM6E3Fmqa2LXO9FLa+0IEdZyM8E5Jps
m/XjYopJ3TyHH5s899PpYmpUqC2p7mPRIPQqrVH5GCU4OvVaYVYA0HzZokBi34kLcKJHdwh8GsP0
7TeXMCFHfM41xaNnpMWhr92PURo66hREWi7zzSmp1py63raof2sAoOtW2/WmH0ah6JXOiFnxnGpL
yHK3ZB62MP0W4GEizBAeUAPfjAKCgKn+qWLTDLL4mGG33MSQ3wsE3eAgcsnKRGyLcOFvDjvX7yHG
zprlTQmHoqeOe4tvFbepyb6mcXCCDC02wzqIWs5i1BNZ1EH1ILRsD86YgQZDSmbvPcN73fCNOMRO
M4uZjK6wSd7DiHbGL8ZQO7vqKskZOIcXNKWJO4RDReDJ9yuVkICMMWx42s8BX8VA32S28zx1vIli
g7311rKIzoMFECaxsECtWIYlcnWERoZtkw7BQmV2srqH/aT3EE8o8xWSrzPCtvBgM/5QpcXoDeaX
uQesqxOwGQQGaJInjk/L8g1cqoDd12ua5u/ceFHA5EO7KF5YYzZrFN76wCrFoq7PphNETYNv6Cq+
4oC4gfCTIG0frWQzpHtIUIIkwcPjltnwlsdZEoyAT3ZzhkMQfsOXYcnePBBebfHiyeZeU7Wztf5o
c+/NSNHpuaASbbPEEVSMGUSY6XMb31VXvvEUKY3DqKSvdbF9sIIyAXMsnfqjSOtVttQxyim+Txge
k2wCdryY2Y9TDme05E/JtARqQcOYlNm9ki6Ugbh9iFXd1HH5ytphByimF5KPvd+BI8IbY74MRQUi
lxbHoZMN7jXwJqPKXtEIgaiSQ4iYn1va4mbqmDLMTL4mnMeg8Wo8uU4l8FCvgOa/qnjyU2XijR5T
5jPbPDUPb0fYdx/SieHrkqhpwTLJ6lzSfg1FEqwl3HWfskPmUXATN6/pA7Auu5aU+0Fl38uCdLal
mH482Y6bzKjX/ei8E5C8vVG1WxtpRNEsT0VNq31p0XXqqWyPcOj0KUcXIybmzhG1x1XmSbYByd3h
0ozhIIF1WRQykwnWCD4QyfeOjlcZJ1ykpf1DsAsCCdoUbUsD7qoYZj7fbX7DV1/TfL43y7T22PLu
Yo8Xi51HS0rXS4YSaGrMzE8p3bT9sC5stUQaPlMC4ZVMWFXShOaERitB4I/bce0vQyfMeUdZ34YY
bwaBKenRio0fWngL2P12U9q41NhoIUya+grEW4Oj1dCoA41XxQa89+VsQlfObhaHmEKZ+sTr8i6R
Gp9VaYDZdze0IJvy+JfXOcDhrDSJjEWPwkO6Vs6Sl6mz1eMWHLOMndt+ETgkex9p4Qa6IxVgtosG
4IsO3HLB9UEMMnZohRl+2bbAtfXxuIEsJizdCpNKder4hon2J1kyx29WVQOX79bsTvGoTyzNz3qA
ETM2afAd5BOWST4AJ6jEnbMlHY0aoU4D+GdREZvy9pBn8RHr1LGy0V/QrfiItH1G1lPlK4p5qDGu
d9oyYjjFQlwvk3s5e6i4Lbv2+8LYlB2c0fEM35Hri5sIJWcQ41dANjlVaQqdT3qunPSsAacq3BUK
HrzNu6esgG2km2NDcUuCRTuRa5Ggu2+hFRFJXO97l22SpYfiYLwOUkeWIpsh6055P931knx0NraS
gl8ct4qIPV5VOt3zHnQ7fmJQlNkP1IhRQ+3X0U520kt/+JBpvyZBBUQQlWKSiH7KXybVHghamF6P
60njnqaLvTHG7jTV7LnlCSAveuuz06wtGdhmH3aeaYE/Hr8c3a3AUJ3hPglndaB/wLhCPtl7ToO0
pt660WW/SlMQ5JDWBQo09+bPn23ADghO2S0ERMgGRuOBg722nowGx4zhEBUwTlZD7b7mdH7vl4hB
fUN78wIothYKPisi6aujW+FMgiK3GaBjTNp2K801pAUgH/GroA6DAXvlLi85KYOmnS8sNY+8mK6w
oUDv2HSXbHwz29tsLJd5kT8IBWUAUOEXmiZB5U3p3uNWlHPQAhWoPK8BvpE7FQ1sADPETneNNQGG
Xy6Ucg+kV2eJrLLxPMSuhGUPUEk3p0Hh9rsZzIE/pYkKMtAhwtTTvYCtB7gFheAy3Cv2m1VsS2Nl
hyY3AOgaT0hmwWPTmq+oUapVX7KNNMs0mAcHJUFRBCnFoyxVW8AStv9qWykgfI19WKpd0moCGhDj
81kTo2sBwj7CNTgyJgY4r6lE3bd7o/8cPeelWfB+U4pU7ZHBU5PmcCIphhYYDnwqeJeYASwqbBCi
AJj1WEQmxeOFYHqkAQLQz9PpZjpTHowToDZMsB0L1SR7z12itqdJWMXeE7h5T9hIbZ9MPP3bx2Nm
m1dIPjaatvul7LD8AZb40kD/ZSQHBcjEpN3KS93DwPXeLqa756RkD4URWl/tnJ2M4v3n40p7vQ5s
CjvSJYGZToapYElfMXwwAqKvfwCIb2MT794DcYlXgzUHjx2irPsncBoMGUZ+qwmUdPpkctVAtWms
MigIV64cDvZDnGSl2blsPU+oBkKpYnFf7O4YO3i6PATNGAAR8Pwm0h+r5Vlb8waH844gcx1BDI/N
rKqCkiTUh0frCDUHsutRkxrFJ9QMQJIeCswRW7GbNbuGD4e4eB16bO9OC+x31qdRLkKV3gGyhzOo
G9G3IC4gXxVwOOshFJg3GTsulTzDiSHz5YIq1SZ4d7r51AAdtY2BYqBwug88hW7UNQ51UUeDPdxn
F2qBsT51wDdGCe2gbriKcszVLl4Kw/zScYMUqFH600M5I00M2KPwx0PVFQJKrsyfJokRpuVSc2SO
2PO9rZJd2riAkpIdpjJRtjsrTom5bXixlsvyhnzrLszHHBh/xd6zSjxeuE+x9IRj9nezmgBhQ71j
4CvmDKG/Y7dKJgSLSuOSWfJctU1kWelu5OPVaaohgFDNxBGDFi+NQTyAhHeyFa+cA2hlwRQ2C/xA
+Nq/lMOlWujnOI1rUmCkex6wCNlnbLJP2G69D2kDxY4+JdWpHLO7O7w5BoOlt15T030Hp5Vgjg1H
FX9AQI4rz7IIWspDC7FwHFl0QdzryHXwQx8rKcH2NnbFT9xiA6/Qwldede3xROBMwYYE6STe8iIJ
k5xHoz0iVCP5Md1xrVHw+1UuzxpTDdaUnAtjvBJb70GibCyrjYxRlAhS93GE1egrlvdOm39f3Vxv
TInwDDgHoRiLGhdTCMYMRotLhqneCFId6tcanzKq9A0o6q/hOBAxm1i7Tuk5ISL10HuzFLpmCBIc
CakY3ue0crY1HOASyKNF9thJ0WU+YoDJK40BR2bZSkJ66Izo8ydWfs05ntYKb6iLcmXKQZcVr3Uc
traCYejjrH1kbGLCCv07k6s6M79gELM2M7y6lWTbIasN4RbL3Umhte5J4Vc4CrDJVR142KfKAh8x
Afzk8qfk1PMls+H+MvS+91iUg2syMc3JC0Tih4LjL0NO0sCAWKFmPtfzD4+X97LHzRsWCgjZmrdV
SnDG4eco9rw4S9B1EOtQbThikD+YVIqgLwCRQzYkVtcOy1H78ZJ/4tw6EAdxEnhnhtHFi6tTlU3P
OB4ZeXPTYaOWdm/Vcg/NmA9xY9j0eIaMcQ1ONhywfiHFF0M1f+XzEjRW+mM1y4VX+lp78aHpnc84
xlJLtPPcTWMbjpXz2Xb0PgDwwKJ9yVJ50HF7Mpa3rqtDm9DnNutuTov0GmyWBsN0XIx3q0snCDDn
62ilX5D+H1gPPN91kkPqkHxjZIA70Cg9VbFEEHw/7qscg+KmXUW9qbZOg5vqTgXqHRyv/tBEmLWz
RU68S0GKvQlHVUAfQytqzH4+jk9qZ90aiNtZMv2ZO7MFfFX+ZNZ0bU32nNAuLLGiaWwectDR5jBu
AFMMm8etcRK99xQWjlqGq4n3SNCmfMqG5LmAC6lPWH1ph8a3DPNSpTAkhWH/xa3hvFhZ7w4U7YNh
rzA0EtYzLmpyce8euxBswN+Awg9iiSFlkpAby9k5FAwPajovl8nyDmgdftKebHjLnkEm+rLMzlCA
4TlwcamcgIFpXyHBfl5cCwRKUQuvGK8cLFeCFnGwk6iCTBFDI8D8sAnMhb3h7FIzFvDYATwAnXPW
zH5nlso3mB14ZXdqq/H+2CgyhqIvI/OlcpJLrNaWlmeFg7Dp+t8Ur6zjBfr7jEK7D1JtMd+XiX3q
wl61XR45pT7hN0G7gmeOs2E9EexQj5dnINODOVneW2bvJwaKvVxsJiqmooyIxVijMHhmIA4k+zAA
+7MpPTOdndEMX1zIuWYP+E8yXgF2BbP61B1UuvVAn0nCPru2rANioaEzl0M8DFd7BnycKsaDsYbK
H6WpUli0TbcC/P5Opun6uMO9xh0FvYCDCiI01NQwchCot8HKy2QXx3UcQFKXw/hyo5BVPSTeEpis
7qI2ZTzMaKAh6Q2Gkt+lStSxmGB43ecBEmmSwMz6VTfbfaTB14tFO/pgZTg1WOKi+Kq0EaGiOrl/
JxX+W4ofjFzhv38V8fyT3Od/Jwr6fzSb9Wc0wH8/m3Woq4+v+r8Kgv78hr8kQe4f0GG5HB710PhQ
E6jvPyRB+IzJYYHDXA9W1tR++Cb+QxNE/nAZBDrctbiNmScPk5d/a4IoPmVTKIJMF0NVrkmsf0cT
hEGwfxqPcm3TQ5YGtaHzRTwuFEb/Mk/pSpPN8QAMX9lnjV4i6HdnFsz+EkkfyW3rw+wGPQTzOGJ8
czuGKOxW6co9LXO0oKUaZ7G7JgPcfmt/RVZdiL1xvk+t2PaRLIMsGu/zmm2HsNuCPmDO1uyDyRP6
eNWhFuW6XLuhF1nooxsSls7aLq/mvC59AjwrFbUPOQSeDfYMa5IBVzX7UzQE8GSeIkgTk3cW9P65
xyWcez8OeVCs5MYJcZIHuYCh7JmMOHr3/Q5sUC+ueIT35tE+FxsU5FuclZG9bfbOyl41AXvbGUGB
FzEC80bX7bYI7U+MDYX9+jr6xgsRyBzATwBq555y9On7OCJpmLrCfB7e7ANIZXGOfR1aJweqDXHd
nq9XLg67x19mv90XGx2+oyARGL3et3uIhLYIQ8S1l6IU9+hyScTnFDT7LujD8hkgpMivClAnaA7t
ip25wmgW3osUEl8u+quMcM9cvLYr3lNxwb0S2aYLOvzbFLhfXBjC8V1PfLZvENo8dwH40n0pkuPM
AZ+8Wnb1jNYsXWVdJ/rk4dotBTmrr2Vlbpp1t6NZkFNRkwiYBORgyZ6d0yfUhCu97oV1QqiISMeX
RSUhq/GbaT8RMsCWtoeiZtOuIJSC8tMGjFXsdJAAh3tBvbNKeXhDDIl1HoydDp23aX25IH8eVO+q
ExCOBek222QBpA6B3MjNtKI72w6vtInoj3UrImudb5sI7j4HAyjWggyqMt1GSCE13JUMwePlwdWz
QwaNM/6YaksUQk3rDoQc/minze21iEM9bfBtKHrUtpAb+jK+oolU70MWeQzInoCAR6PgrwVXa2h/
xZAEXRJY40qZgbvXJhzBb0uCcLgjP2fCCOBTfGsOcm8fyEu7H1f9q+M+GZ/8s17MwITaBKbMpk/w
gbnNjzIwTjX+nhkHdJOm3+Z7IJ4mi0r86fn4uLUhCxFOsxr37gYZOwvDSR5SHsxVaFsHojEtBpZA
9L9IDQCvbXEBHri59B9QXLF9d4ISu60xpgKTdIzvrkkQb+UTbuyeIefnNz7jJYNPiBPE09N+i+sH
OvWiAgMPfA26Swp5xwHfXKCtImDblK9/nXfnUO7kCti3FxU410OyzSMDKwqDMqkRsi+N7/YCaxXI
0JV+6cd1lECPICDNdcBKgUK5Y5kpJtKb9QRCir0FoN7jF/MriwQExGJY9Wt6GIg/BI7nsy/8YlxU
kYz66GmGTkr4SQ6zosfdoS12g+RITvErmLzg8cia5HW+yTwAUaU/cV1ojiq/uTNsFK4/3ONz9pTs
pm8HVgk/xmefY2TFB2SlweJOa7aqkhsE6vZ8seEgtJ4PVUT9aA6hEUdFuVmCUxOx3Sdm0Q54TtJd
9p0fnS2kVc5HFVgi/4khtA4hnfTeis9HOMjafntKDvyDpH4LnPDJfiZPKX8lGeqnt2XedD4UHgf7
zds3bSdQno+9+DI31nLwTiG4oJV3B/p7AETrU9F82k8b8rxyfesof8nRe4KMKpxfyPaoNtm6BjwG
3eKzm28aEYPUaPELtccGurl1HmATDj8+5Bribr4xxYtc10/bLCT+LQSgJ45zELKzLcMvO7CDxNff
9h4fCTOg9+rjjWDrrtHSiTkC5xSMkfzog0ogNEpY/hROYbFmPoQT+6MdWf6xEu1Vy4Celi1+BYGe
utwAzQu60DuhXcOXwKFDAHDwnQAidI6vwQw9AIYj8jwCXBD+u+0tHzmuNcA88DwbivLp4LzlGxpv
u1/GBD4sft/c1Z9Xceyus+XrHeYyRXF1Q7TgYI9Aw+u92o8RYMYBOKgYfjN7q4OqEPAmXvw5gmK7
x/+hPN/gwz1fYVoWomqhO8haRIxxogAmFNaqnyOUeJCECQh6WGRAvuf5E5aneaBfifkwOo5ImDyx
1ZtxgNVpAEwLOnBshiusysBdWSGGycnHK8Tx2xd//YsYqD6wd87Oi16PFVp2zGaA1vuAF9WmxSnp
HqxjPvrzE3CIoI9UoAKyevyvC42ziyHFd5youHx3VQIqvVQIdfQ1X+k9Lsq7I43pOO5NtOBiGYU8
cPU+x77xDUDE7YAZCMyhxOGZB2zEeVWs5vQ0JGs4IeNf3gpcMkBeDOVoL2qMNRnWPLA606f11uHG
XwYO/9fF5P+nMtHB1P3/UCZ+9G3a/at23Hp801+lokH/8AhBHea4LvMs13NR9v09xW+5UJZj8Jfb
DkfZ+LA++7tWtN0/MMfFCQfWylFfPoJw/64VLYpa0cQ/2xhkwef/Pf04+TMr5j8l2B5eybI8C8Un
w4ePq/lnb4rKMYzRVPIIGBLNFQYVOVYsmaHJJlp7w69hIy95NdOcASZWcYJTCIIyYDF10QBnaGPM
CfWKjdLG2KdU2WWAWkMjPRIDLledQi/UdXDZeYxVODKYOHQkK9ObXR7Fyuq777odPegdm7pWYwDL
6t595qNplVtiQdQMnajFjcD2YK1+RFeG+FYkwY/QV1d12p3NHAMiGMHBrMkXpMql85RYGFeGcRwq
UoMhxmmsC6c5DwMiZogDGHxbehwyyYBZiM39sFrPTD57x4mfq6U3s7Vd9+awWtI5tmSyMbgXqy2G
Jok0X6iXSWIGlYarw7NRodGGLzgpgVmYuMo2SewT/tVGCK/w3Kwq7Pemt7MWITfGYlQsoinoJhyX
JZrxp8WChUNzRxBO2ZCzNUna2ntYuNvQEWFAheXD0Uw6SDNRkeRGyz3cdhgBuNBEEqBmENBiUhmT
eRcCclhJaMagiFlM4NRw3hh3hoW3hwCJz9sH2NVaY58DJRtajtF0BtG5/DV1xhMIuhQGBiBOY6y7
0H72YujVl8krnC+zlpZVXzkz5ZCZkOOUtAmU6/YNDhJGbQOVlAY03wxVpdBOLU2z75NWg6YyvfMo
KwizOpgGwC+eTM3anqv6W+X0DWP1o29V+s3B9OjdUC6QMLeYi52F+OeAI6MHMWeDpmtY/mJX5XW7
QzJmsoeNGSptlXHIuTCuDIz7MSRlGaHd5OpLZXm+GxLpbPA8ga5iLgaYIDagN2MwgPbQ3vsP9s5s
OW4ky7ZfhDLAMTjw2DFHcBQpiaReYJromGfAAXx9L2Tm7UuGeMlb/dZmnVVWSitR8gDC4XA/Z++1
vQdP9R7tTMdm20/d1SUDmBD6WWXhQ4t0/6njXpsINNGaVUY8IMwMs/46rpTeGkBFdm5flE9lWJW/
fRQaX0IkWs46J6mMzz2HvJs7/H352ozx6Kz4YTxWCjpqdFDmZI174s3GS+4THYhE1j1xirP3GMvU
5sgA8kBv4ZbUXLYb8q4oJtunOqEJRExALx9kMQA7rP20xRpITaxZoZ/k5ZvijlwHcSzuzHCUuwju
QHognT7lg4bpRd+I9BDj2hwWW2Bs4bP1mcRKFNdt0/XH0BziW7vLcR7odHSvK7dL0HFXmUDWUzkn
wwrZs41VhJAUxmOQrVAui42dIN2WNCJDBNw2deXCMGEVmI1Zr+OuRF7mOHUH0Mpx7mVBF2oryfkz
LliPYs46lfO1z8clbD2ZaPCmEbLACsoQ6MoiRthKh26cUbFuhJc7pyLv5+E0eU64GcZK/k6bKbwI
U6P/1NpG/blJZ3MVt/SeO8eyf0Tl5HA6mQfzGBRxGhxb5ZnetpMySteTg8cPMSmSDajAWu1Tw6sI
TqAcPCLOMKNsF4pa/DYrJLVzV6SXTYBdenS8bNFrlEv1K0lS+zJTrl9/973OsY9paJnhanRad/45
ZgjwvVUX4E4/CSiv1tUsoTd8r/HjUjzyVFZOSEbccCN9RB+kJQS7qCRrZ5uYtYcgDfiGG6BoT4dS
tdSmR+ma61aPBk7/GL7KjS6bIt1ZdjgklyI27c+TjjiDJaMu9c7LBis4eLlpG09Vj4T7wVCUD7dG
2ob5cRxt170kpTIQD5qh2eePMu37HdNqfKYRmpdL22J8lk2ajhvLEKk4gvqonIs6SES4m3BFtF+9
eIofI0XncI0fgF6S0dCA3MW+OxIZ2neBWLfJPLCL9QDscdScmgeZpAD15pgG1HEY0hDLrooQfk9t
7//SrYH7psMfAt/EKIXaxrE5/uCScK7ko5fLg7TK4BuruRYbfrqtV8ro9S8Z87QvkX2Tg1nY0vSs
bf/OTw2fU0rkLxzs2WHF2UjbsO69ORK/cMwX9wPxnb8D3BA+4lcbLWsv7JBTpiXjNaExnPaFm1WE
XdOYzJ7kqDiCNIGdMsd8Asz4bYqawabKEu/riHObg5LEV3wJlBQ1VQ5XP0KKH+Y4kw3ljc512EyS
Lp3uOPGZHk2LVRCYicV7yOjt9dzXHc1ZJ0DHkcblaO95CdAsmLElonsv6cGVPCXNpq/azruiwC7H
VWwNk0cbJnI5DdoWqh7yDJ2VwoHPVlmWbv+ptGZ8jHPgN6rntw1RXbYsXVOEldODa12JRMNAadPI
/SgYYoGivdpXBF4gTfwzFKMghJ3vK3pQYTjTxOdh5+91e1cdbQpH3qbVDxwiduYh2r/Yd73BzHmN
BPItdkkBGHJXACNir+UsJsoXjC0x89QjpXqEtL6ZRsr8H8VvW2dX9NcItuO6Jm5MKQP/bIRGwbQ3
iunRPMWH9or6RMT1cO7Y0L9FWRIcPwpg+3BEnIcvr6kEzxqa1fSILnHrMRK4js18QPyxdtEAqJ04
JB/cxSXW5cW39vc1UjeUfxkasRe+HjFroAWmyOZsp9rHspHZU16KFtQKMdX22q678Ps0ZF17kRhT
G9wE7ajc4/tf5Bnx9+9v0gk8z5f8j8etfv0ZnKl0w661H9kAIQn4DJJub1mQkLRFqvT8wxf9vkgw
O4PFSKz0YPRouthDKEopCIrTai+G31r0T+9/rL+Ckc5vzcuPdYaOIwGNdd8XjzZGhDQLf2DbvRZ1
vp91c0Mk8rVXPjhozaWOr7MYFANebMTx6WHIQaPM11KbKBDMjYu/haXP5pAorktb08vGUOVQb0Pr
9P5HfuuRAFtFNRp8LNbVsy9zdvwyaizncQTKHfMWr71/j8P191f1cgSOPS8nqCu07PTsPGp72lrd
r5491/uXsMzw85v+coDlmXzxVJdzox3Pdh5VE+86NPh+eu8588GjCPH+QG/eKwsL6mKoxQW6PBgv
Bgrnzszawn2cLdPNtuGYNXdzU4Tz5v1h/rwe6WF2tX0XBptwzmOFFIFuUobWY7e4CmqpLLgxib8K
Xa6Ns9lHKVyvCW3L9yM91EsmOwZLSNc9u31uAPOE/Roaif7CSdVWQGbo3WY9q+FijL/MwUcD/nkb
GZCFX7r0Eh0czq9vI288kD6d8QjmB0Wcw+Yfkf0HrxZOuOeT4vUgy4d48V35U57R2g8f3RVb5gO7
sGyV/JxX4eYnFdTbwtgaV9MGyyndjewyWRsfLswfXeXZm8D08Aj2MnxMeGR96+uE+ej9aWItj+br
eS89Wjc4xPnefORhry9xMnU9hLP52OXUSJ0mAJAz5KzAvkw/13NNq8KiWU3g1ZNoVH20MWFeA/D8
+sHHeOtCgXUttQhe5pyLXn+MPIgNF7TEo0aPEs/UkfGW1NSPKaFWuloHs8U7vYa1bgf61+i4yHpn
BQ2hSO1VS57OiSOmsXv/Q735mUiG9uhveUzts9eDqTNclbZ8nKzFUVPgGhjF/ftDvPGUSsSElF8E
YW/URl5fdixtp/YL7zEaLAc/i/7EsfmgO+rnTL2PUuWWyXL2Vb8a7Gw2x0Gle5F5j4FBDcPPLqfB
/YzacPv+Jb1x116NcjZled3btccoUQLiYlbNI1/sB0N8dCHLXX3xWBp55md17D3KiAZfqqmhp92T
tvzD+1dyFjn216IGiMExbTZ5tsPW8vU4tp8AGUn8R73WW8u6RQF/a34JKbRSuv4mvZXvbj/eGFlv
LDqvRj27Or+J0Vyky6jDpvtc7AZ6T1S9r6sT7dX/xuP/arCzOW7Vqii4nQwGkShe6X14hOG27agw
0Kt7/34uf9f5/Ht5O8/2NYXIdVgwFpW8lYGlgTq3nJ8CmrOucff+UG9NwpdDnb1kI9sLhpShlIXZ
3sfYEz6/P8BbU1BIqqwO5FObE8jrqVFE1ClwXz3lqrvNAxO7dHGcRbd7f5S3LoOpR2U24A3+x/Jg
Jyi0KmE8CrPaRcj8S1bn90d4c46zAWYzyDrHbuRsAph9SwGrqJ6wKuitOphYSulF5bgXP1NVOZp0
gIif8KbN++P+ef983BmCSi8KAv7tbOFzdTWH8RA8TbHVPECrzG66pIfOgz4UUMT7Yy1SiLOJx2AU
x2EcgUkBoPL6y/ItIwUlqL6Frrkyu+muylHEtCUmEg+HT05xNLpVGU5H6wH8CVGCUbbO7du8ailX
oCYmGoYzsPmzRi8+Gx/MJOvPL5lPB9nFRbTBP+dTaUa6VyQY+OrEW5VRfWIzdxcG8jbEIr5SOtoB
GT0Qh7IdPb6IvlvpWK/4A5hYsg+e0DO++rLi+cBTXM8WLqU+eQ7x5y0Mu1Mk35JjfEDauaaOtfN2
zdVHp783pt0yULDwbviPdZ4KPEVT2YCM/ubsdbYKgIGs9ZU60eve0tVqln7WpliHH0yENyYddRU2
i2hj2O+YZ/OgnJVHaan7Vgx4I5B1JM7KFR/g/f/8OmHueJ7jsIcxbTYOZw+ULvK2qIf8u7y3dj2U
s8N4YayhX+3M7ihWbGWOH13WnzeTIZdFiFoB9TTzfPNE78BtarP67uyDx+G+pH0e0wPGCECfluP7
FbKUvxemf6v99v8n1PqfRm9iIfp/N+H+41lFtOBa+nAvBVv8mX/kWvTgfJBLluOghgq8Jdrx7xac
Z/6LRo+7SLKY7zxf/M4/LTh7QWwzGU26bewB/0oX+KcFJ4J/USCxAqw7Apw2ZK5/R67Fi+PVQugF
rLX0BmkAAnDi7XW+1CRk95mthzWwgMjarmH/opDOSnhMMD8G2MDbsZ9njQ5KazOef4KYY7+P2MHy
w585/UVs33VdVZ8TfODZk1eTXwLoalboS4vcpHLZjCFk1CrQ7WFUaTIAQ5IZXTBS70wHj7pRjs+B
n3jeXTNwFr3lOUUIWvihNNE+Oq5355khoaBGUFj5NuxAY64yu7Cc02Q4fnuTd7gKzNx6DvpZ0Shs
sIinMmibLzPYJuMYNdj2QNO0ABV6QlVMaqNtg0tqGvFHwOYrq3UYNHNwKiZnnm8KMqKLBxszifpe
mXEUIw8tYJJeSTqK4ynDgY0/KvOd4jp1OJzcerVjorsxZFl9ylw7INDPKTX/To5IdKoiK843PK26
2WWG6INtBjILWbjpA80u3KYld14MHGMSlet9HjkVCeUW9OlPULYtcaWjSK0zhyhHMkIilT4lXhmC
nRtA2vye7bmLL0On9eIbNOj5vJmkHtXO15whbgb+bHI/YKTrNz53NKVF46EEiv3R+hU5LThF1xoC
c5epTBfrWNKD2M/8zLfQckV86xl9aF/RjDNNyNsFLRtiNRVCgs5E+ZBLPxvorWhgiUWD+3nbcMOf
tdGG4SZXVelR6o2F9y2aCAXdtFi7saHF7SxmXGOEHG4HwwijDd93sfjaXM+8oNYyoh8zoP1vYt0X
+c00FR1iM2Zfe5Bp7bVAB1Kr2RuOVUc/UnfqoYsrNjPNgb61T6WrbWNn2Ni1PcvvlmvT1AGVQk8P
Ukn5JS26VO2zRrfmqcFHN65B41p31BUoXIuae4c+qQ+ztVfPAj1bJuJoa08FYi3uUUVBm/vbbLxx
SimlDXDuPw0qycxtEDvVushgQe8q05HIP+pGVQ1goJAOH6AEb1sCzYGgwRml33Prmm95MUckbMBQ
Bi4ZgwVsTBijRHDRaPsEN3sKN07IPvDYpLwxd3lnR80+hMuBASw0Q+/KDMKy3SkBZ2SddX1c3VYF
h5e110RDtXEqlfL/j1VzG2d6bDetG0TVIaiatNw39Tzd07x2xgu/anhu3Gx2jD1uRUC3BCiM8VG5
k3kpnMBI1qKou89WWM70W4wsRUVSZ75/wRdlps91ZN/xpdMzpJA1RsC6dUh9VOgm3MchSyD21EE4
T2MJmWBFeyRqCDnMNFwBz7KrfTd60ITpADmomMyoUJ9VN8nfM+ZcsLQe3mxE56gZeBCblC5PXRAp
s8tNws5X9B2lsXKsQofXZlq3kFmbmRa1W4xxfUNg5qC3cwW3dsf7MrR2XUvH4dqfQaOsvdm3Ugwl
TfCtogAH6L1u/XCVFZ057iEECcxO3Of5wuw8DAR+lg6cvTq7T7dSlpj/Uqp2164zK9rckRb5sSAK
vscxYNB/bjDTUrxuPROQtOdVckXUgc7XRj+F7rqF8wzMwx00cA3WzHTrFyk/n6swQzdWTdK50JY7
YcNNJ6htVRAomGMBiUEPFfFdW7et+/yavB79YzBMBJgAR1EkmspBDzoC0S5qQ/7EPFUA+q3UL9Fa
FZ1qF0JkyhpOz840IzSSUe/X+CjHdroUDZSCLW8qRUwbkM0nO7GECVKkibNLgKncXIe4LUUDpy/T
fWxnhJfafuvCVa964udZr5pvdek5mPhk7mR7X+RgRbS2IKzJbMQ0EeixUnfJgvaFzd+Xl0Ngj3pt
+taIUyy3O/4ubRY0ybXfIt9M+2i471jwcApqnGq00/EHoKlUEQbPox0ozY7dm4DTjVBkhmd7NGYM
GCr2EnhLU9to7z6BtCuuB9fKrd2kaGYBte5zYBRzQXr3oQM4o2/qWY/pp17b0j80QRMQxAknu9tW
dUbTeXTieL7D0QyZzc6NTu3iVpvjyc1Sgk1EQLdw4UjnXbgpPJBWvGRgpvINc1SgO9NkNT25uKj6
de7N1NWMeaBh6LZjfqp8FvGbvKVFLCPiDBM8pvYqiEE/ryxHALibvK7jVZHFyaadaByu7WLBfttN
n7NV5rGiHQP9aVolde9aO1YuaawJRs1YdTHiWisZZfi9Tc15aO2YRYTS13BnuWkztwr2lWfV1XdL
kDe6rW0D5kdO5MoXAwsvdrcIuM7eIYdb7e1eY0YHDK3ry1xZOjq2MfsG2q6N8zXMVfljnAhFwpDd
a9x4cdvADKBtDPctNnOgf1GDt23oXL9al3Rw422TIWy5SkIRpyfXamO7oZufpNaPMrRy1ppAYbZp
bZO/BQFa1aOhxaqLEmPVCyssDinckmYHV6Qp9zQ4R2elRTe5W2bu7G/o5Tjhrq+nHmJC1dwRolsH
9K+UhAxczd40riq/ppQHJG7sAG6MUXHknZ5ruGYxmopSAuj/oTqhsxvRdjCq3QVce/SxNOkTREDZ
fgv4ETY78GPSY1GmZvY7LuosOfgZKX6bWCIEOOlB5+mGHrGnideCtnYgOx6HJi7eKbixY+U3G4Mm
d3Oq5z7sHjJayfWp6kcjzJYTYFsesBWZeIapDkpIuqksH8cC/dO1xDTfHYRlWNN9r9Ak6FXXIrLb
VOCY/Gbld/EcpCCYvMXo0iGoqZ86YDDMltwcvO5+DBK3WuFro1pKXTNrkRZVQBzu4wrlyKZA+QRP
unPM4a41Ah0cktr+DN2gbY5d5qfJEeXAwCsxKKq53pLKjSMcU5zftJ/CoaAUD32GyUonP3WvhrbS
5Rbovgi+xoE55SiUVWGsDD23d9KPgvmmbGU6nfwGCVaBfdXhDtRycovdhA8wuGnbEYV5WsD1XRUa
+dq+jAMuJltaH/heEQXgGXYAWMNhSLsA8kRaR8fCa1LQL7UTGYeWlGP3AKcd5HTheqr4mUxlLATq
9K75ijCsvBVRBSbJxf6PMa6OxS8tgxgG2Nzjj/LAoF270Dlhnmszzw5D4vcN04d5BRlowr5deF1l
bQIv8xk0g9mCGqFNtnEWFP5V24Ym576kCJsdz2TZXwfQfP29w99LA58YBh8TeKHsB6QU0qeKFCbE
QsvcSu7L0rUF4vIsqupfEnx08GCCBlhQqnLyjc2c4x++9ENfyutGyyIEyKl9ki8Kr42w/LgKYZPK
YjtqN2NWBfm1YWdDeZMooMfxpp9LDxIQcrW0uest3IkQ6AeN9AbP9GgdQ9hDgC6bcsizL3EVYwi/
Kxzfn65KI1f1PvVyPLYmeJ1uF/B1hqdgZiOwV0nDuPHYTH1wYUMQByXSuEY05s+RZ85GchlMXo0q
DptKQmaqWYsg/d8TKqKshRfMMfK9M+p1rH43rwnDf/2Jv0+oiDopE3CapAzmLaFs/3VCBSRMJ4gA
IA6ilkMhilPtPydUy+ZYS1EosCjYLKlO/KF/TqjOvwTVfkhLLsVQSbvC+bdOqK/Op8unYggPUQAf
gzi480JGqZC2hXO2SRKWpNUwZOjnMhDuDVhtN/uo5fu6HPTXaOIvMYfwll/Oa5CRldQ5rxLkUd4P
UZTBpzZWzRZchf6g7uT9eVlUZRyX+80/1nlVTcFAZ20oOOgVC1ciiPeDY1ibAWDRZnABi774vm//
rqi/DHU66+lxYSR5EfW9dOJpX1FceF3vnABUBFNIPs0U+1/AyJMEYNNEi2UVXA3kix9rP7JPoH/1
xgx9fztxbrumPPFRd0G8rvj//UHsZYLYlr3UNpYb86JRU8CUx18P5iCCsznNYbIt++wht8x+n5iI
EY28wKxSD89d7ySwSOQXWEK/2CwDDUuL2yhr6pWBYm0z9fW8l5juD6XB7jKxbPDwg+qOwJauqxKZ
EQcqd52447yOI+4ob77rFOD+B2XrNy+IyiFFxMU/d65aUR2MnchjYyZhn+apltvUqhYwdNXIDXUc
ceWqUnwQ2npWlf3nNlIdppjIQ8jX+/o2WoY9D9NCh8sce1cMRXCSoGcuOpWWNyOihpU9ptHJb/MI
Q1aakjYQ1x80VP54VphSDG2zaiwKr/M4QxiA2szmFK1zN+yH3LFvFRut3bQwpt+fvW+NBNHcR76w
SJN9lqGXc8acyNsiYWlTRULvqskcR5xYVf8lCnL9wbf5ui/w932VGPYdh9Y3rYiz+xqQtMsGksNb
4PQrE6zjrnSkm25o++Y7yg9sWAI0mlcVUUM4h6YZGtP7F/u69v9/PgHLMPsVDzfn2cV2ZIfmJRwQ
ZWfJ0VI1GWu9TD7An791RxHI/dcgy4d48RT2lA38aICA54tfbo+2qRuG5yr7UEvw5ji2i5rAtMgS
+Mss+mKcMdEznX18XKIKjjOE2HmycC/OZFO8f9c+Gmgpc74YiKSUNnN4Ck1RZScM+jAD/UoNC1TA
rD6YI29+Qy8u6rzRF6c5CC0I5K2oLhywPxe20fnlB/Pg7SsKbDtAjEmPafn9F1cENNZQ1K02JjHN
cEOZ6TV9Qag1zUe6mTfnPPOdQgxNCh7q1yM5KiIOiMdrIqCpgo84gLwY5aNtwsBpT7MBAPkj7dYf
rz/WDgl537J4qRNwePY64qiT9BmOUA9p321kEU4sdEk7pErwYYqPMs/f+sIQgvq0QTxq3OezsE/Z
9WouMDbnAcapgCbSxuXx/Rn45yCsGx6bHs7QqKvOBW9VA1x0luSZzSl4YqqcjxOVovv3BznrWy6r
A6NIlif+SwzTuYarTIUwMH9gyx02UNnWFnL7bT2uQwTMa3cP7/RkHgS6o2H7qf7oVffnlFwGX/R8
KB/oGpxNyYZEZ6pLeDqnLRAcKt6/AdR+ILD683W6COAQ08IWQct13gUMO5fjSpUwCd2NSx137cYg
OU2KwjquQxDm3tP7t/TPqbgMyDaMKAuHgKSzi6rF0Id1SsFrRluLkFlHcu2VPiXFefv+SGx+eZL+
r9yBi0EPJ+nqcgsZlNX99ZPmppGNnwAUYGMV3gWXly6Qd19198IhymgXyLJLDxwRs89eEbgcmu3C
vMo5HGLKyIv8jqo++iunmeHmpVrBXTHL7ksXR162G8es/GR1KFIzsJoPfSepmztiHL5GvQ3Lvqm+
QAeav9W1E5NsF9ykg/GlABG+mnT/UIfdIar1ZyxMAKQAEaPHSD/ZVN9ucxLvblwOwpyRP6Uz8ECp
ZhwYWS5PVirMvRsBt8qpC68IcboHtvzo4b0AdVZb+DOJfNuNeRPZ6zb0RL4Jg/S61NnwrXZs54BX
qb+y5mS+9KsMSV2lgrUB2mgzAeTP1mRKCeT3cqTYGmoH3ouB3HZQ+b1fNzteOT/6biJwcrLpXzii
/Grb+LFNq27ugqGu0g1425NhlzdDh7Meslt+B06yGq8nOELgNHoEkBLnzq6kc3BtAsA0175t+PG+
zYPR2lCSAr0jywUGaia7mCa8H4mtn4c7nFzXwkm3cTFtRGN/yo3iNgja7SiydWBgeBBuucvaYOsN
dXBjJIteo4DvArRGdLl/oaSF/3NJUg0sb6AgWce4pUV5tRDBCW4qLqsFlVw3xS5WivDyAuF31GeU
s8vxWyQrG7VC9hlnyaPdeL/yKrsTQFy3TkWSQaQgpaPK3JaDHO7jLIF6ZWd18bPw8uyG3KT6tLx0
cFW79IyoZc87CzLUEPCrI/pH3+iLaesPROz1bEAPwcjtG9JkC6Qq39VDVZA7EGoem4jiVxDB1c9l
Z28bjhmrUVliNQ7FhlWSZrMvbjP28QQqUoOlA7YbA7+7FqP3LRUSEpMdEmeRlpjLMwEIwI7tPYXK
32jT0hVMtX5jmwHlWZRx+yoLLuqyBgkg3Xson2JNKAsmt+wTYVMn6fW3tOiQ3ihr3Bju8KXJMbUY
WX81G9F1J1Oo/v58gLFc7mIjd6lyU+VNvQcntD9n1GqoMcq9EvOXIgl/kNd2w7bWuNaaQtOqiAN9
15j5RebE3qZqKbkMAzy0Po+/Rp74PlBbQgiuKpBDPiA+o0Q8FVflNtZ2vI+L2DlmAJq9YfwcVtUd
4QPBcQoiTM1Jdcjn5pgRO7aaonBc5UVrQg3LMBuTALyayvJhMr1TnrubfAhPuk2hB3B6FGZRgop0
n/Ha/SAtFkPJPJUwb/LHuM+PGfWlltrhjobrptDVLsPatusx72xYJj75TkP9c1LJ9TgN1j7K0wog
X5yBcCa+x4aE7Ss/ADYG5D1IzH41xO19bBn+Df3pfDMqWzR4uZsf0eA91z4ZhNQDxu3sV2jn/eK7
JXtjJxdqfSstjp5mnwFLhlFReYZY+4n6HbqBWmlA7rOEdWPnn4ey/hJPLgEiGvvlFBJV19HekSp4
mEHzrnsk2UTIwkpQVp5i1hLXhGsxQOhjXnFyWhCpuGVHA2LJkVfAJL9WdRfsezacWpq7YZAu+Mvk
SMHhbszEbqTSCs6n/5kr77ccO1jfNoZ85ce3bS9A7S/RRZoMs+Oc+A/0OMW6a6NvfjUbWzBDX43Y
/UKB62ZYIvZ8+K3bUeMlnTOiVGplgTjJW5qX9N5IQgFFHBFuo0Tmr4FeXzXRBKBD0ni0i6a/1qDa
xTB4t+0g9RKU8FjROdm6RhXfSlDsxN1NIwZyn8yUyYKNK5YpCHzvqytNffKjhYmgOTVQ2HAeZ1Fn
KzeJf8SKxFBTNXKVquSC23ZhGA1J6rOzywK2sXJyfthu9BOE70UG4XRvaNe6wnQBs6XrCSHAmbUW
gicAhQ4VWbc2D3PgLq2BqvZwyeus/qZZr3YFRcdVarXmA18MDVA6wfEJcJv6To28epx1V31FPMnO
ORMgMa0WLiBcMEVEWjTTGUs7BezZNkwaTW7n1FejlSTfPT/yD7Xuiuc+KNtnKwyb+8qgpDvQtNuk
qs4/a3wbJ0mBg2SY0KKsAd2NgiXQT5jjor3yej/ZOYUZ2RTT6ScfUuJqnp1U50T+zWPmb3S9YNPI
eYi++2THf3UND7FtIYuZpj1l9VOUZgUGfMcIQ4gNGtlDhfW129RlhwMqTZ4ijq6PuLHjaG8abgxA
Fo6WIjbKCkYW38ShTX5Vxm0/LwlPUMZOky6T7N6Gutpt5mrWYmuHfgJQH003VLXQyPJDFhY2ji9H
k22895wo96xdlFLKXhkjlPR1Zc0RLqdOw+anfVma9qXLNAmfEhy88VpgHkzWQSlF+tXtzSh+4EYH
0TGFR+7ugpJO01fDxd1ylTTCg4VdTyq4LlQ3fFY0pX66eU6mowmPp1hFRM7dxNmYt2scBkCm00RX
1p5lDrAHwbj9Ruakg28qi1XBmVJjXbWEWp/QB1TeHXTcmn0AxZIFy0ZjhLZVEW2U9MN2Ywsc3ofY
rjQhP2RMSZBWVkpouEWk1oWtBypXZauArSuyGZwdHVFwMSmgULlpWnK1t12CU/zaZvsDUGEIvXav
R8D5DzW1bwJjU+zexP4qWSBhCOzIuCKSSnnfateu3PVA3OG4VWZRfBp9EUSPoa1Jd5ks5aOzbLEg
DRXmvGM0AKW90N2UyVtFF4r+Weo3xTabUnP8numoMR+qHIv4tmqTzrpVMZqLQ52mXbI1Wpui38rr
NYzRMlA5DW+WFJBaCcHpPAf4kZJtCwx5Xme1KHKWuZFal9kqlJe9dPpfAas07JOxjqEo1mKs7oeg
mayjXflOeenNTnDPZwJVyBuBpzVsMPlt6P4XMbINSw0rv+hobxtpEuhTN8a0ZlTm80ZAfqEvRU6G
601PgwhrUNm143qM2gE5hK3qedy40GWXRQOO1HM/4LVf9U2j7niwAhZ4h21thmV4FA3vMVF0chWl
1mDdmvwynwgRHG6UIUGsIuRwyytnoNeztstkJp4laHLYwqmlilVYkCp9dGlsUeIJeI2vSKhKul1k
TOorGoJ2/OSpxieRkfdbSHIPORFq38I66yCcwXG9Eq3sK6qp2dik02e7nv3eWXji+fCdtqu9kpJw
C3yKhvOdbnKCX6Ay62c9lSxyjsjrX31VduGWbs8MBb3J8xaYCkE525in/YL3FfiBlux5Pjem0vui
SN2nOcdWzmvccZ46swlRqFBbxVddWMD32Vx6N0SaFM+yy0bzlMwu7MraN9mMpIp0ExrCY9SvvKgC
X5NCfPiEJsJhnvphdCx9z8Rm2YDmVYmwvg8zNrgVbGDSm+JIuurKr6Uz7lu3z7CyA+V0N1QOTCqD
HllyvxEQ1+V3Q/l6wnpcxYa84Bg0Np/YwZEa04aGn8aHQCYxiGUxtxOfhHeX239TGdqMnuwkG8Lw
OsJzblUn3+snWouki0xsUDIY2t868pDr/QzPI5tXCIP4BPAB5qEZcPt0SzqgXzQhkikqsbp5jGZw
0t96xyGVyCQQyzmgJfAlOMkgG9ANlEBr62LXuO5g/h5pQ0c3g1Okjnua52qSZAN24fRsC3J+1jlm
/HnbIrHAzW1YpGTCoGZ2H6OAWUcqDLuCkZcxibGEtSKb8lvcwkFGIPDkGspYXsq9Y7PfYi/j/AK5
3GcnlQ5TeiuN3iefticvd1+0dWeeYFEPYI2mcZaHrDZqb0e8fUoWN3B33Ilodq2vrTmLeN8ZTj88
s3cmZI79A+dWtDB1LZ9wZpmPLY51a09uMFJTfMpe8ujgzu73jkoquaXRDMwTWxaJiFSsndq+6TDr
WReZ4VbebRQmlT42ZJ3ASzWx6W9EPNjZtsbx1VwWuFOandV2pEMFCagMuN5eFDxgOmYbPM3ZsMR8
m3G/c1ny2KeaftkQNTPPnEnAcbb2Z9T4JcSzGfnbhQiZO5wQsMMofKYk/K0nnQRkhlCRdQ696J2f
toSt+V2D1ujgIsmJrFWwBu66B277kDnkcO2xaY6cZ7MyiWDphHIubnTSaXXR6kSGT1hnsfMXiAGr
E0h7j2egSGaiIi2PtLbCbwT9D78WF2lQTtla2Y0RbXs3s8Smj0EeP9pqMli3AyPauTJRFYnIQzAc
cvyhYAMaGjorRyFb3HM68oBxGgI4l6r+k73zWK4bydb1u5w5OuDN4E42sA29EY3ECUKiSvDeJfD0
90tW9zkkyNg76kzvVVRXdxWlTphE5sp//YZWLEcWtV48HzuHgkAjwsjvMITnuw95Ddcq1Qf2Bmlr
5h2hCxHcCpy2PJEywZ2wb+M6SMjtyjvioqwhJainM1Wx0bS5YNl2pC7bxmBj2nPam8tnXmhiMvGE
k1PATfai1H81bTNTSRR5FTW7mo5IEhAFxUIUi/FQFaNl/8JzPv0rUYy4+j6l40AIGBKTiLT7cAfo
WF7FOMGewDfXzSL6MgC2LpURqj+DttEKEMRY0hE2vgrpWXRASt7s3YDdYItz/WltyyfYDFQONASf
QEd3bBC6j5BIwvJRAflDWQIL0afwR6KLv3GX/89M/i9YJu8gqOBn//PfIbLXP4u//s9/Xf3M+5/v
Wclvv/+/u74WSkZkZnSt6MO5vJi/ecn0gzWX1iRkScwi6euAYv2Hl2z/S3Xp+IDLMUVUur//3fU1
rH+5KrI4oDspLzVpB/2DaFnDkLDbe6hM2gwB15p0YfCYgCX9cV6oU0SKdqb0mxgX+b4BtwVJsAV8
pmlrLc212bXYZr2mrn5WZ8Q6x895/KobdxZsO632tioVlDqke75zQBziV5Z006gNDMunnOChxWVv
HR3fPBfhYwVYhVhUu0Ougw3yz3q6qDO/HH46xR+1Pw+Rdd5aM2X0ef4QWQQdkALDlXnKVlv8gj1J
vSedfglv5uo3TjR4EmMSS4gHJn3FxUJC3AxVtN6krr0JtUfRHWzv1rQD4Xg47eE9yB45jwqFIPAt
4IfpRls7OXOLImh1suthvhkp3Sg/xyZW5mJaxi3Mzo2ACwsK5rMB4xo/7+TjgVQduPirzZjmz2N2
CLMOCxO4egq3gM0lnpmtZVxlagEAgrdK8d3NfvkNlNGE52xTHlYhJ28bw2VYOZHFFc2GH9YKmRnz
pnauVE6MIQh6mNHVYdFMMP5Sp29ungYW183BHT9u58JgFymI7x29aDcm2Z5KaFdU8QV+QVsD1mAX
/qVBJ/FMXEPC5aycs2DkHFhHuPPF6X7igJBFwHpsuVnyOjSXEUDJ0O9Ze+0REzGSIjmA2oZvAQ8M
HNWGGYMagEAIgVto5vtwaTfyOhXrSUQQKpO7KX0mi41Tm0/seadtXPcRV2dWNPs6Sl4qGM7dT4fM
cZOwWwkEQ0mANfXUSosWjoYw1gv9ySLrrNIIlyEaldgFdn6leZJXmRC/MyvE5MKprKJXxVSwCurg
yYtdo1FE8+fYf7ctyESfaPtCpAGiGmZVa02BXtGcIGCE+naXGRopvrdtPW5NGp1270fcimhe5b/x
LIViBXdEqsKxI1ZSfx0bbPnijsO27jfKr2IBwsYwGBKpkkrQ3OTtnRfdsrcSNHZclkxVBvcMYgIO
Qxv70WTaCg/oC68rKactnSmoi4MJBt62L1X31PWvWtxh2ga91GFCML2AnveLh4k5wwDOB7ZBOh4e
02Wlbc34nuMXETUBUfCCtsSQKru6w25G/dF351rLS1mYPMzchT2yElEQdszaCD3ztPCtF35kP9Wp
zr4MMYw3MYD8SEMetX4d+muSlhEJovJ0MZx+ysBdnDqCSJhtcowSHTFtGxuKerMfDRE0umSzATAM
IuhHbhLq5wxsqDdwyBKZ84V1JWBh1QjM/CJ/Yq7If056/tl4rblYewHfVdXLRkkDAdabszPSRNrM
MyuK4OeTCEw5V5xbGy7koBBegZIiPlegBcvgmvT13SL+BZnDWe+Zb2ujRQgFKBWdVUn+ed8ahBLG
IbVPho2e/+mo4JYbsFLeKyT6iSkX4rtnPRXYBQ14fVaNe9FLR21TATM8M0kqIAtnN/PGRxWT/XlP
hqHLYgL6a6BPirCHROuZcoSAYuzHdbZ3xW2rHqh/Nz0WWxWA7yKNjErMUOdX+ZHhUC2/AUjrqnob
EvSE5dxmBk41gXCL+DXnA3LVJ1N6DBq+x5snvMXXhydMU0AtCPhSX02Uk7uQ0Wz7vMEge2pf2+ZO
Zh8jDAUX2VQ86wRXNmhJG45UXXxf9LNvif3xp7uSTrGzyZ3n3dNdMVQGZy6yyuTpLvljJh4acAii
J5j+QGVpt1Ex6eybP4Z5raTXs8LWY85B115aSGWOX8lKm/P3lSAmlU1FaL5suB/fc4k8wgXr5T1X
bHa7Wrskm4GtzjfVMx6c5e0aLG7D88q99nr0LEHT3XbhNmp0GVZcVVvHBjMKsmHfqRdKGeTtRq/v
YIggAWmb19q6aJQzJeGvZ8OAupdsVPtQA/Qqw83xW1k3vnimngrdnTWTu3lji32YsanhqqqbD5vC
3LWyZ5PjAW0TDXRZaae0net29t9jYVtIFxZhpLd6f62WezG8Qmpsc4dc0gmDfNwNw94SG/cXZvHH
7wxV5rpS0SiEVKinGNSbMHLk1/quUT+5qlD0kHOzXG/Ags/w2Dib4myf1dqZ0PkCtXmXiVddab4r
SuCxZ0yKt1XEkwxwGaJoS9fHb13tWkOEOONeMCvxha4NV3KVJ96SsOXsidOhL5T6V2Q+k8PiJfFj
asCP4iOfkv63pUDNjB8AD84WDLC0TvdRqZAnBg7OVeR5etu509WE/7BZvjoChdG8azkOhyQIDttF
/dks0bYZXsGwfAJ4VTZXWUYoTrZx03bTwezsLviL7ZXk0XA7zZdjQUzHHB4EFYGpEcquQZsBq8Si
cGfYt8Z4HxrFvlN+FAhYFGi3Pd/83LymC4JWcre5RmYKLUMRFM6tPlDIEIwqd17yvN4KG3r5mwnE
fQo1UtXJCOVuo+lBz8gJeFKRvVZ1Bs7f+nI/YcmTVQNMRhoHfBwtoilcEuVC34bt+fCLxnVmA0PE
djDOzyNxMXYOIZp8ERHvdTY/UyHTbRAbU/m9z/vnrrntl11EZENKk7B0RpQAIkDBhmvyriVac+6I
0qIXRS7Ixlv+MjNCl1DGSQvlnhIG8r+Wvcj7khtKUT0vJg+puVoS0B8qSA22rcJL1X64Ns5uXHPD
njcTGycLtpFuoHkzzA2nS2drknXfu+ckSwRdxf9Zqm9iS/EdFAfG2zYJU3xDP+LMIPXOatqDZkxX
Felr8xioBshl517PpnKwHcypMFkv8Q0YXgxavVqFMS1wMj3kLZ5v56Xj+GG3F9XBRNAho9i7ZN7R
r92nFeJRgpdUZ69aw34pLhcn2kVsKyObJp6MB9ukqrITpGmUqudsl4l99bYvb11O2V32s4uJUKCA
De0nLYy2eBkO3EVItWmLywiSu9yuDaL1ZHlEluOewLjDxEcjdySiUbJxpy7500Kcq5b2+7lAuWde
IrtryKsdKIR0qBFmGj1kJVJX62Kk15BG0VlfRw8ABmjMmBDK0wwkWHb3oyYuYerBtxyveqDGBVhx
7F4n95dOda0peBdbl457Oct4d8pa95eBqTLhmuVAECkjuNTUTHzAUrqd516xq7pZzuV2oppV2bGi
LJgjtjKHP9ydy3VgnHQZiysJ6vuBpA+7mXbG/CxLEaobLyJXia8SidJmQRJYs+UZzTdmwKauDorB
1rwxatmeSjc1joxDrHMg0MG7blHWk7+JkQ8G6pRFlYNpO7sVchCg2w2H/EM74e9YtL6Br6f8ylqm
yyyravFQ9L/kIcIhCleeMdpm2jr6a0b/UV5FiYCkHl9DVdlmabQ1iruhe5VF1GSeYQTgMoxJFR57
cVDR3IjJ7Irhn3TLC6FWb0WxbStBNqvbHihmeLBFFZQFDZr6teyeSYc96NM2NrC4RoKVemJr99qZ
TdOrS6kGuJ8RWjupOrTSR83g40KMqmHMjSS/7cDXrW8u7KtkeELDv0uxmZQ/lSeLDohGkdFUmHWO
I4gowcK8L4Gw4+1gwWyQRwePXdRjosFX8nFpDYiu2Zj6nRVSWdpk7ya/ga+32ncv5yPs7xKBvRaL
tPNLPnOjbjhkvbYl6z51pjcRTTNRZGftQZ6oMBW8cRzOc83MZrTgEG/5ufTuy/YDRnEEdXDO5MSi
EY5MPm3WRnv6RkyCl3B4IZmPKt235bG3fclDtPDoX9K4OPBaafU9DemjVv6BLUGdj+bCzoNpmIOa
a1DHcZOHgVWgBmH6xi12ueVBJjTVAV6AKSwS+R9R1LiLmnthXBHkBvR3ni+EjIvEp994W/c4CiAN
Bg6j7LF8Pc18rQdbFDHdkkOn3TXZeRgf6px89wsiWc1lS5M+DF8S6zUhzjx66KmI5bsm3nFvf5PI
62D++c/FkieOLdm9ptxmUx6AkcNHpulcASBznGz1PTIaxGPEUooZcUTOW5w2tItaYw7CMvUb4qzR
7ADw7ivtj5pdRloJXQGzseZqzKcdVQYd6giLb915LonuxjHIxLkNwTM9vF8jjzZ5dIcHVlZJGBxI
haQo29sswn/F9H1d7OEjmouWX3QXCutmSApr2D9WxoNIiX25GdgBQj4fDqv9ZaaV2NuiP7ZI83QA
Yx8amko96Q1BMh7A8jMNMcR1X90AxXMXsgiSr2wZsBnvK6SPdOlNtB1jAtjvXnoEeKk8imXnTD89
i9YJKaWZToAf/SyIUVkEWj6Qs6do50i2PKc9A7Df6pn3qETNzYJMY1n0AGhno2vq3lMHMmxRtM70
3mg4kYW2lXhHgz05Ktoga6JdbHgPWVQEmjduyZrCJk7ZmiUfEssfUfQ3HqC7lr/UFP59TMxqfD7h
/t7AvqbXOLiXLRsCTR6oJHSneSN1kGnPUbhXcK3PWjmBlC3tOh/bOVZU/ByKC6F0LDAkeilwM5be
z7VDuDxb+gPZ1ht5/3wH5vjD0R9n4vbyIfEjfwSPjmFeCHSeEBf9bEylGZMM6vM9OpX6MBH5Qz8j
lJFXob/MOuVBG2A0uqV9eGfAudcFuAyLZJFe9gTFjhVoEg4ndrQN8bHEP9hH9gfGMO4cZFMxdaOp
9b7j0YCjnJThFlr+TQ7cchRtYovQo47kz3xruLilTA+D+DOAgag5gH9xFlO8wDFLItbDLvujLd8x
OzWMB0WlSzIUlB4PEwG6uk5nA7tqJOcGBIN87nnhCdvQHzlRdNYmLfwjpofJ6PH5hEhrDr7T7dUm
xfnjz2LAIuKR1KxzrbB8+b/tOd4eIHBv+Lmt4lnVUXknLyUBLPDZfVSrvjarm1x7KWfLDyPmBE06
j+IIogm2rrx/jd9myItZAnWBDEXnlST4jVgS3xgQ2uKmWobo7pBntCNnFb3e2sSoyd+fA9coPCNM
k8hD9G0H2/6cmJW5gK6ISr9m2sXJds4JwuQDzNLBzzOE2iMXmknNB/7yrHaEiwXxZHHseplpfHRU
j3KRUGjv59plAyHNQvjXyuXdGwjvEHvhCNIGqUb4bV5n+YlLu7U3NxC8dhUmbYPFZ6ZShJnxfqGN
SQ9iZ9vlC32rrRZSGuO33PyZremqA5VKAA/SYt5BGGcJYLOYieVsb/K8QKnODu2KHTWKCNH2dtk2
B1dbDBKiOkgcC6WvFV8UeMYMBUqS8cqL06eRULQk3UGxwCM5OlsS9SWZQlb1aZvCU5V4R28NVyX1
WLfc20QyuWxnI9HUIfheYj51RUoiLJUosGFnyEBaKD3VndSbh6a2n+rwYDjxThaeWcdWLMROwj5l
luwKdnPDIZpGIWXBoM5ISGHQfiKd3c6kG6RqfYgpKtmyN5NL8tv0YC8XTAfVOWC0ThYqGKTozzMU
OB2dVLrbCIG1fdkHOVr+BrpBhv6t16BUXBDcSsvoNZX76dmY8w7i351Qz5w+ZKecthj/Auiql/b4
tCzttVfEO1mzxzBofy/Oaxfh9g1KKIusXAkP/ZLtvS4nebO9nggtWfpmD9HtydApdLBHKMrkb43D
P2odPPw/GFBl6O9OwZ/6CrjtLEn+vrEgf/+/MwcwKIHniqOIammWTA/gR383FhTH+BfQCuZ20vQE
bqY0G/l3Z8H6F3IoFFcOPQdc9REF/Nd/9GSK8RZexR+A/Yzhie7+o4Sqj8d1MrM8iO70MLA9sU0a
CyulQNsjiHWaJd4Mbtw8Y4QBftYI63wgi5lzCiLNd4/mC7TuYyPDlk5dhCVQNzgadqhgIB/hgQHT
CWKdkSNNIo111CMdmZEzXHw/GkFgjw8mL/5/uiZvlGIb4IMbxFIGvcXq5koFX5SpYJNaYH1cDWHk
PNGZja/srJ9vWw64+xwnjFuYf55/fOTVbUoyMwozabAGHRTB5+o221zp9WhZ8DXpRvv3BKxx5mk5
h9ki8oYTY60alG+3CbpjML/QMDPaikddt3OLq3TMZtp4JXc7TIlmBAn9bfcKcmycXNvjQuB5Hm9M
u3vyIOBIIGiEPJjlmNCfHb/3j3gsl6Pp6Bg05BNMLJRQq15V3dqZ4w0UMMhCtLN0EBRvSeU8/ONR
0FnSl8WTC4LlWhBiZYOCroV+rKnUIWINp7saiZ2/Pz6KJl/UhylEqBzvkC+EzxS17epmuplcA2wF
aPtCC7907cjBa7CiXm0W27rXQyiAWH8ABXRqs3NxP986LgHSCbHhPqG3p2QV2sfv1cZ+VMOOmZai
gfSADuNqSmv5JLnBKrorryVMRgvVdjvHtRfz8hX1KrIWZ5t2nnUbC5UawW4S2FYZScscQuf0t826
o5w7Ts+mmeTNRTvrUCoSh1r6+IP79AFofOAWn7lL4URvdAUDRlMI4yyhGIKc3lCoFpgmjqa9bVw6
EseHWj0S5hsiFldajXusZzyZj0sKGmvXamwVhaOjhBwNK29j4OBw6Pm1p3StTxiYfXFrBA4S1sKq
hDx2LR6NrM7KCoxGSNeYlxcvDJ2z1IM9o4bjydctr/3D9KN7LJUfNn6MLm5Zq3UE3nnflj3f0rRY
3U6H4EYRFdv72FTpIHpxAYE6Cm+bStCjcAeyV4ekB5WZBuonwgl8z+7K3fHnvVJb2ibP2uXvtozy
BcFe6zaoHtXFw9mK5Gn9rhLzjxZiEszd+LKiiko76G4FpfGoJYc+PqX1XK/pDA6bHfo0Lri2BWFr
9bYbvY9RBMabxaY/Q67Gg4iLV6XAfCMs26DPWMuX3L09cc9SgvX+RbwN6xIDZJhMbHyAPw7btF6V
tyMiR82TjCqIgWCVvZtvrZqAEW1p6quJjPZtbavRmamrit/rKl1rFerK8UtZLa/MOaTCaEEs0zBc
215LgppFIR0EOwD66kV9Q696uhuyGS7f8WHWb/ltHKQWzG8shTgSr3aVBWg3n2e3g+SFeVJvuuN5
C7t678LGwwVhirGf76xNt4wk/dk8CLGod8ev4WOfhMVO91jw5OrL3gbetHroWaR5M4T10S+bFIbB
SN8E2YVdtT86vKN+W3Zf2md0D4r5xM3Le3v3tv8e2GLhp6GISlyVs+FdEwOvkGpI84GBbdx8xmqi
ms4gWqEJzC9mrW2DuCjUOyUyuvuhS5QT971aYbhnXYP8gy+Wo+nGJ2UZ1DLGxaoIosNkBDUh1aRA
xvW+nPTyxGb96U7lUBCsIa9QnHKvH+80qxVvKLqiBNLsSTGP2VMSJCAy55kjSMvDPafbQ+bnYhr7
pFBPPelPt4qlgbS1YnSDztHbfvf+Saet6805SIXZJ4kPT6Q9FM7oXNs22UPHZ9MXQzmoHnEpxohd
mid8vNVGqB2Uq7HY9FWKLrC2ocJZZUs6yWSGtX98sNWmJGcQg0mBIHs01fWqbnDqqtQTgRIfqFv7
gSWadsCt3f2mV2NMSDxygH8+HlsE1bw8F7DAfLy5NNIIbTbIY7Umb7whiiXfEnkNEYODL+f6tjsx
b774NJmcNhsAZwaitOS8evfe1NysLGlKBCrYeVdtS7BoOpWvyehkV00xmy+ZR8/pxE2uK923p8qO
gywRtzAT0fHHUZsEopXtQuaBimyD2aHpoCCOznsDQQ3COlR3kCpp2dSlAJ8Q80FTI/vEAvzVPOLk
9ebloXmU+h8vIspEseQV4H1CB+wwEewSDPbSwsCwkxPGBp/Wej4IC04DSx8VzqfNDluxfuSdM2Un
ZEAQh8MzrwrH78fnzqcbeqspMTyhXQvF0VzP1WRsxsgG4YVIq/kVEm5MogS8TzGc8s/9NG0YCpME
zHMNE5xt7a/Zw4NtNaWErrK033qClEA3oJqj6gu3DRwHC7PBb8fv7vNGRqmsORBDHFOev9f1oRZX
RT0PLHED3PofozqaMJhG3EVU0W7DFt6GKLUOUJKJ483ikYym6YSM9/Mqiz8p0xXagm2x2uofp0wc
Wm4uJHE8yS1XSZANYmXl21bpVb9zuzYo3GslLIPZwsfyMM9CiYMixtjrxAf0xXzi8zFMvE057rMW
fryOrLR1M0qE8GmOKtkmSSb9m2Yq7f74I//idjFT0FRWPs2BHbkaJs2szMsyesHAAf3WSnK02XbY
YphWTH7ZDSoQXJEe1JYg2hy54v3x4VclojwjfRh+tdDjtmQ3od6BfNuwN+KJ9DgzHc8NJ7yMYX+i
7yye+4y1638zLJYBeBSwz0gK6fslsXGTXMETk3kWat5Ai17YCS4F/VhB6unEC7IGuDqTG9bPE/az
p5wyVl8xin74HfzCwtZmfVwfuzFr1cgqRCOoauQYOzXNAk9armFaVZ54v6eGki/g3eJfGy5Wr67H
Ax4RBEwzSYldOYk7zBONf7aPvt2Vq8sACE4/uBCt1iZvUVPSKOF8drYr/DZEjOItQ3zRmSat6sGM
/9mK+/d4OPKYDoEWGkjGx1vDCiRJbQSxSKhpC/nU2IkkoFdoP47PljWy8PdI8tBKtAUHvDWlt4/s
TjMxE2e/amcliCpM4q5YoWvNJ4OsA8FXmnoMStvpWsgzSy4ofUU3+nGYQMeq0yYvaUfZ6q/jF/bV
y4U09t/XtXq5tBEwjqMuBpLOCcls0FspakuHqpziEx/qajmSjwBUzsInAmo9tdfqYWcRDscFghdC
2L0l92fLK2l4LqY4xeH/4p74LFj1JJWNrIrVLHIL4Q6LzYeYxlZ4FqN9RZ1FeMVTA98+PLEOrFwp
QGfgj+vs1hpsNRPSjryad59H6uVNL6RvbDUuCY6qiqCDRSRkvwV+o5Q29OKahEAncOKUCOlB1Led
nTUPuOf0+7qC2kMSJF2CcLHTuxTnm/vMK4bLkF8OOaeucZtXCOtOXPbbQ3h36Pn7sqWLGWuXB263
Kq6wybLFOPdYzaO8EPC15+9db35HN1JAr0BAH9mT8owRgOIrdXEvMuScCCA9ucBjF2/T59ALhII4
34rzNhlhTw50TuG0iO3gVu6uskYXb2LizSNcHWHrQR91GudlWTQS4esOZnUFZ2NIp+/aSF+tUKNz
U2hQBFrD3pRGiYGAWstgeO2Mz58MPzW+IHvyEHXGX7UXXmAceTW0HurrTA0GS0QXtY61QB7W32tS
OPOIrPU4zpwgUmnvCVUvrnBTtvadmZ17M41bXYUnpS6WBnn65FFHTrIjz9dc1Y163vXt0kgqWUrf
Dd1Z+S1NCL5vCBa6cSgr8UlQ9ROVx7pk5q3KAhJEVm7Enydj1Fmm3UtpMU5jrGfUZhnwmOvRbzX0
M6JUk8PUCVwvNKPfZ0XMc190PY79AULOiTXv82fIteh0LAzkNJ/VLQItaFbhFYzLpZNeNm6fbiYt
SXZWJoxTIJX+6Wnj64XPm3SGlx/jejduk6ZTcoITRDPOM4aewy/Tig0MhIYaFJ5/Y3HA5o/jTYa+
8iF16MgPo5WipV+ah+Nr6udXb3v4//EFweukF7R69aY9u1CHUN5iMD9BBNNDQpHjMSbzlSbPdYhJ
s/bUTJ71eHzczwss4wKR0xaQhobrbosxj1jJJTAkinESl3GZTJLM4F4fH2VVbzHF2L9YXFEs4b7N
Uf7jemfVS5qUGpFMKLfqM4KN0wM6OBDBvGx/zjHVX9amY7iZ4GaemFGfpzfVDsPSu5JHev72cWwv
tdM5MUtILlo3oTHlBJy0ZbqNFkFsMe9+kyYjpP9Oi+6sZcFb2R5ZYJEHaCcqla+eNScaBxQasAwR
18crwQ3J05aRp4Ddv3O2NFF+cJw5PEEd5uzyaWK/3S7fNSolNpfVXkbfDHOPlnE66yIR29Dcz5BG
EPrBNuCfXcenvC3r74XRbKf+d0h6kBiR6kXIbJ0Ax+PBk37LM9yCm5zSWGl1mvHB6J7ntDlwi8dy
AOpsDV0Gw2nOZtFL1BL3lyJdQJeX5ffDcutWBFwL2JRltg1d/I+2uQkUeoYPHwTA0s/HGzzSoQpo
u6nbqckhEyHK3uteE7uwwNkdLqHbJdvIu1TUneH9HF0rKGHbTrbYRAI/Q7gXULuz5dxNUHSQI90W
Dehqv8FSvd+EpHNNQ9qcY2/4Q0E2HikvrneWJ62vYaI4uC+RFGyE4kBW2iEarGerepz6nQNBZyZ+
wNdQoWjNZdafzdqNFEXnoRkg6gkIQMHZp8ce5s6cH0L3Sk0fY+0QUzHMFm64ZAAVj+YI6b4/dMXd
JB5ydZdCUaj1+2GofcM5nzISnhtj0yw3tnoTDjgEaddZ9QfO/GYQj60SSMv3XiHvwNQpAsIgRhdE
gATt1o1h/2nd/WKQIXdYWp2IAvhNUwIDYr/UrxYizqz/mQ33trv1pnBT4Ls/WrHfqw25tM+915yb
XhksWYZFTLLREFcu2dUIM3gocKTY6oM/ms52FMuGLm9mBJP3o7OgPRJdJ9A4uR27OzyWVMfzJDwf
lL2Z7zJgAZcFGyuocheH13HYXYt8P024DrRXEyTYlE0FV6AqerR4+eGNttxM6jc4D2YJIfdXVV2p
2R5dD6TmAfOIyu/HC8j3UX8YxhHW7b0wXb7M23DcRxwZI7SlvXJrDvqugkpuKj/0Zbd4T3qLF0L2
LZl+CnurhD/U/KChopj+ipbHqr/UvWCBM86RpD+3s/so3Vr5HTS2sYQxSkmDzdmuaziIVX6b/mpb
enc9tPsE+3jlbBQNtOazoj0sMCId76LsFpqoUKTH69o8c3Bli60+cKkiy9xGCIsArH+xhmsM6QqC
xROkwPRCFu+vamRj/5Zn6SbLyjOBS1B44+YvVm5t6UOjGq/hYWE2hVsNuUsw5GSOujjXRX6ojW3e
o4ujQcv03tX2+ejdxWSZmiMKV/LG7dn0l3iRLj4HTMS3vWlt20EN8gbKi32bqcDkhXsl6pQfUe3A
7UKLm7X21gtv9CrA1oPmDbTfX3oobpsBgk97KDW+T/ZBlEnHd4aPaxUxPyC6pkE3mFgp0jyt1VlC
ZhqPi4ZpgIYR8iXkMxveZmUS790h+nIdiMPJySrjy4UYHAu/WosdwVstxEob6mkeFZh468l8Cc7h
8b016Yku4Nuu9rGcYx22ObthJcoJZg0rCSuNMHQPq40mrEsT9i0NG980u6vKNBA9On22tUMz+032
UHQZd50jOWEPRDXMUORRcB5/0p9LK9kQQ3PBxaAgXjcKO8McR7WqQO/Dic/WCpVDDQEoKEIobseH
WkHbbPcOwmTQXzqgIHhrs161NWMnzHi+5pDYrE/m9G1JkTgIAYGt67NT/cbP7xPrL5N2iMdzRqW7
OiW6CXq4pepr/DRIxOJ0IrxLkTeefeIRfpys8thGvhBcDVrrwCgUjR83cMwSSc3EVoGdRrtc4tyC
vB3VSyCSLic+XZSXVc7Wc/xhfnFzoIIGXQK+Edovq93cArKZUExgMenG5UELWwgELWyR46PIKf9x
rkq3UY6jdNNAiNZVUrrUNnnmUbNxrOKRrIcrJe+eh8Yqg1Y1WPycH5xLnKA2zRPlyufSUPKagOpd
6l9g+9W3OEoz+q6vG+SUef9IIqB+NcJf8x1y7/eDgExLZDpOBcQFnniwX49MQxD/SemtvHqbmqEY
qR0xsmE13b4tRHzdhKl2EdaecUD1olynZeIcwg6o7vjD/uL7kMFtSMOJsoKYs7rnWl8y2yb0YEPP
S32hNTEc2iRlrdMWIy39Bt+ak4bWn087uFDSZ+JoRXuEXsHHuYtzk5JWTg/TgiC/ayOZI98jEOi8
aztsPeq42k7kZbwYxTj7UmLnpxHpMoZwpB1XX26PP4HP043EB3hImHJKRHI9qfE8Hhthq4ACrR3t
G5Z65Sm7KHUZKufV11GPK17jmsoJG99PH7A8CwCxA7XToOdz/vgQRq0SIoKiE/SGYiZ7fRIO/NCl
W4y3Yq/sR1CsbmqhgSrk1pj/bP34N+z8P/ivnBfvYJ+mmguNsBdQSmxsdnGvXFXLdSKddKZ2MveQ
rubD8ee8muNvI1pAvXxdtOnpcnwckZ9XQ+FkhIDYFEYOPkk7Q60USNf5X7mrhvdR1SjbKqY5dXzg
1ZN+GxiRDN+0w9tljn8cuGhqT6HMhBLvTqW9KdCJ/Vo8CLA+vmH1ryKs4289kTmnoLXPNwx6APfB
kNuuyX+txrWNLNLtmMZCY9m7pUoLVG+ulUOF6evcr1RKvggflB1srId/essMjdcrhB/YV8hiPw4t
rchEX9C5MtWG0PC4dp4mrcDbr59bh+U7d5XWb4sQ0tXxgb+6Zw9ARKYHwKN6s5B/N62I09KTbk5L
YsrM+InsInFYUoeUDaVf/E6Z0ofaFulZgWnT/fGRP79laG8SnSamEaOsNWrRYW5R1YvsozgF7mOx
oJYsQ9iFG2Mo3eqxHyLBgcdWK+cECr8+1jPBAKJgtzisIsDNa/JJnPe9kRV5ucFZCR03HlRkUsbx
PdKIlHyVbRemxIhR5rFZYyq/qdXaDDTsuY4/gS+ePTmA9OsoIylhndVSPtVNm9hYtiLL7Ibt2GKE
Oo34VFjokC/KJrJwPUqse2GN9ePxkdftgU9PQF7au9eeiqLvhpqzY6aMqo9QvL2y8Du9zdMGzn+h
fKfBh7atm7HiXFQlGLTODmY31Xdl404//hdXA6xBbclCg6B+tb9oMWFQi6vPvlg0F4fbGCVSTCZa
2RR0jNtB23uKjZ9FD/MfHyj1JoWC94B7o3k1ppZ9Yn+Ro70rZ96eDQ0uCDoENkKSWS0/noMlHE6b
FeGv9aIpPgKQbPxexsTbYoPkqm1x6v6/GJGGJnWEC1cFp4HV2k7kV5XVOQtPOuAkGQyRzXyLx2Em
nyq3FghhojvvI7Wb/amOwmdR58vVSKDXEmSlN9xDbBGoA8wZW9ehKO5ChBP9icm6KiXfnoptgDJS
u1Lsmaun0qATwH5PsCh7uVVu61gdxBlZiNMpj+g1BPU2EswkhyhCaYy05lXTa4cxGicLQVFOh4nc
bCf4RUUKOlzDlEA2yWJtB46QQMdAQ43OeEqlSVysZ/OCRkafE0gphZFd5JXuRnu8OrPvKlDHfKk4
OEv4YWOfovJ+9XhkZ8PUpSkP3mIfP6h8qR217KQiLRnU/rZKMSHxR+Q+6v74x/LFosGxU2PNNIG7
TXO1aESL0Y+WU9Yb/K89LOprTCL3UUH4FsZ3iVtvdVdfqlvLwe0KZVMoFXnHr+Cr2QprFASf8zfn
mXUhFBp5n+TyCtrafdVqgZ+e2VePdT//Qz6/nAqmSs9Jp9zV4dmvShC7pkkFL29B/Wp5ewVa3I+k
VOjyR9V8qqT/6rboyNqcAiGpfCqs83QSYlSbGs4hcmK9G8rnzsvcy9gzhxOne/mOVisMbU7UGZyV
AG7XBU6PM24bV5C7obcb2yLNsl0GS+aQ4W257WhI7xWFI8tIMtRWLYblBKL+xVz9MLzxca5mGNDa
o5uUm24eE2s3Z0ke7TQD1uOJmfLFXLV4bTB/qGroE60HwoS2nWqEp87slH/0XoZ2eln8lHLviA8B
84j1bg9WmVrB8Tn65cguTvNviS1E/3y8xbG2u5A1BI9CHAztDUFx4J3zlO8SoWt7NVH1/0vYmSw3
jixt9onCDEAgMGxJcCYlipq1gWUqlZinwIyn78Pbi+6uv+3WrqpSlZJIMAb3z89ZmZ0FaNxV6b9c
Sv8/z5HiJoyWnsUcleI/Ph56yLAAthzlSj/uD5ke+01ILfWpQHDyLweZ//Ec3fOGNAXIwN+b3f+8
l2FLQYKoETOFqWT6HS7oIbEXP+UE4Tlryr/LfjTm9jGUS3ipSzFs//ur/I9flQzDPSpNXeO+MSCm
+seiV4Af1KMRfcZNmQ5bXlnvRpdKFceWscjzf/9e/zyyEAYk4WQobgTqPofi/+ObKQpDvp+hmXQF
w6xW/KN6BqJb/YoS8Jik/SVp0vehbiZ4gANeoBhGfaebf1l+/8evzE8hFZ9aqioEtv/ZjQqzJbSq
sOGngA29FlajNsQsBAxTasj//Tf+x8eUX5jMHM/vfZYJD88/wyL1PSnbLymId0LQUIc6+GZTP/7L
L3Q/W/xfa9F9XaXGSKTpDr9hHuwfn9FEGj2BjCgOvDpMh4OsZDl9wQ+0YKEPMxn8rfCt7N/UP/+M
zf3vb0u+/B4/JDL7z/pmFOG0dkbGpVNG8bctOvqDdofsu3JkeoIzNdBhT8p1Mc89lWer3I9l6r/+
9xeYkuJ/Nqv/8+v/p4bMRsbcGH9kWjxg/+9C4Wvd1TF3yU3duY9J61oNU75pakNpqqaew8mWIOpA
adybItcYGTqtBr+g0iBm5uMHHTEqtB5zq/J2bp8yFJzpkIZRCPW/GlZ+NnrFx9xHbUbg0SE8Al6E
uSIk1QMDqVlH/LoFEL7mlTCmq0U5R70aubpLWsp5GhyPmf2asZu1F4Ls8APu3gv64X6RVQ1bre05
C625v1fgEAZdlo0ZIOouZbzrEQJb19KxEYiTOMf4UjtjG9LAWDxouHaEUHUb2xF4jKROD3hn3dNc
WzEnGEekxxL68LFRnXMuDSwRtsWAdj8lxW1GukyhIwfusM76xdhMhb/crLJO1qFu0GNH1P3ycfQf
tPab7VJaxro2+ax4TRlDZ1HVUeeNvKGAaM95guLRYpvbRfwQjC5X4aEZ4OXFhEXW4cKUr5Mj6rRr
a95PhSsOLRnlTUKu8owWdtp2ptQr0iPqpIaeHNcsRudHWCrbVnxUHynjFCidpMMrhinLnGLzs5VG
euF58D6nacwui8u8LkuseF3cwhxpc5EQCQhz1zeBkv1lalzzKy3hBxh8GCEJAVa16fdHq/zeGVk8
Y7zgOGXYulXF8zg4yW9Bo3rvTMn0goLV26IE5RLhjncqL9zgZOiM1wRkXuCYYHzXw5KWFHGKqvoF
PxhSOfqJBP4PBR36Soxnd9DPsuGXHOEAoK8Il51fdnLFzhqvh+aI5XGVVfQk5dwznOQaTRTkDE8F
mjYurT5PX6LWNw6DaWePRVE3b2ryplVY6+TMlQHcSNJ1Dz2Zbr2KO7P4K2ojfXPiCC4L5u7ulOaC
0rsD5wB9N2Pxhrj3Sf16WcksL845KoW1SlkIlTlZX7I16gtwAL31s9B9nnNqR2jZzV002e8FYP4V
u0p89DNd4jMv7p2NSqh9jOPrczGjnhYzUjoPSXxgNW4c9BMod0GCYU0CnYdM6iHeChXRbBw9mGSp
HYHx6NRT15WQKNPOCWCdd/uRTPPR99PtGCssHm3UrlpvGcF/uCXz+n1mTu9l2Tnf4G+4QCxwliCI
u0HYmCPjbRZoEwNzx7aYrK5kxBrH946gpXkL54FZyCm7mnbKrbD/W5jZq4pzkK3J95L7+6Zq9xiX
TmVav9Z580P+7o+ylVrTC9d7fyna/URYYm3PuNwnq7lPOjUvQsG6cBlVSKZl3LTOrI9OI62LTWtC
tD3SaxNknmr9NxFDmjO87FDZ4yUV8tlAZLyRtdvc0YIT2CfDvqZhwcw8+JS6LTYEQnnA7jSWku9G
AikQtv6o+uTVSayPgWsw3eQoWwu6xoEVtocsH84cXPWqypYv1rpXuy8g4ZgEW2ZoyisVZ/LQmOlT
h9caCkH5hNzgBy3BYwLRf5tUYbWWOEpXxCvnFSR9GuM+IomxMXgkKR2WqtxZwpFb4tAtPInkN3n6
GgAeU6QR939oFbSJ+8bHx1xQZIQT8R6adsARPQNODWwRN+p4rofhyhN9aaXFNwTguQ65HQVyApxi
9OaxWyxy531xk6q4dbEJXY8ycWO4kG1S5o6EgpEWjoAoBkTRq2RMMcQUs24Dv3e4YcicfhreEHhP
OLPJ4JeADw1h7Dnr/MFs7QHr8krSTSUsvyzeRrWdXEMkCkFKq3uVlCEonTpP6x23Xep4hQx1YCKg
eDBnOV2LtKHck7DLX6ch8h8bAeQCVibYK9f7uZPJ/MLH3RA+Mt/ywTLCs00lacUEym2MvL3nUntF
dn3hFnxtOSkSLMPNTDzQWXO82DFbRd7N3s+hvbGM7DHy5bFWYRCG7YbOCXP8BdyYEaaDSYVr5SQV
GfJy/I6bpV8vLUioOX1Jo/Szd6bjYgOUclR2Rn27S4lBUwtdznqZXqVuLzX9dga6Krxf/HVgGdbN
JGi6F/kpn+WpoU8IYRlwkBdvJhE9Dmmyy6LwZ2pAWUgbdlRbQKVguGbjD/O10NgGqJjemTjZFuEC
CAkLntKAv3YVD9amrMSlWdRHMRZfoNHXQCUQ5TZPVU33vy77tcjAZEZUcPNu/vA1TueUGEZuBJBf
olUdT6+M+fFuRhARsYT/RLVTgbMCe1QbPwM6tsHrqjWFmDV631XUz2eQ/daliZ1nM8k/KmcZA/S9
UED85NYWmV6NTbKN02hf6mzPag9+Nt6ruj2KGfJD4fMsewaPIwf5X26ZnDlbGfhNIDEvRvxtxMvG
cgd+XWrdiyF31ST6TdZnD35tX/q+BUqL1Mec4YElqR84vQCZ5HSyfjRav/oG1hL9iRy/OFmDhsAS
W+9aLzi8Fq3hb/kVXMXw3LXeZhjEcakzqrvJNHzl9qyxzsA09UCPJYpPl852cPU3aeTdOqq3+36p
dRAJkja6Bz/nC91TFm8LekDRqWE949+iB5MvysxqJ7vwEQJHceT8gtsLJSbKGQCjPMYVj5hFTt+e
91WGPkZxU2L3yR/Gztr69XBBMLB2S32bbfhvsfmQG8XVLZ2Go1gEv8cAQ+x3AHz7VrZ8geSQCMaP
fEi8E4wGQR/xAfJb16QwN8wsJg9x5Kd8dXJsqeL3zcmEyddWyTEkHJFhm13labW2KmhD6UCQYU7y
4+JHZzvzAKa4LnC5PAEBSLGpGWh+C3uLcW415Pqj7Z0tmuot1mnON7n6jsp2nbBPuot8L5OWdX7h
yTE+TWPeYqt4laJtMfukm1TpjTss2z4s15gCvjqQ/quoEU+z42yL1nnxK4udICK3nFj7yEK5UIWb
2c4Cux+3trAfyiy8J4qaP1h6f0fKelPGRNDD1EkQ13BYRoA57uRdw959NyUUpFSBjknsreza52w0
b0XLCyaSfS6jV7eaPwuLGX577Yr26uX+ebmzV5RZH1KvhvhC+obs9FebDU+jDQ6+s4No8oJskauJ
II9ndZu8Tk8cveaVnkkOJ0b0PBn5p5EkasWsxPswMxVT5eFnNJfXxVwOIoJ/Y41PhS+vcTSplRzR
HozWF/S/B5VXX37r5XchG5yiMrkqHf4wC8/Ba7a+PDNlwiT2g0SLK8j6lTT0fRQWIkBj/uIPdyUI
6HL6xEMYNKFtB54qzkour0usD+I+zN5V00MVTVyWs0fR/4nGgcfXvNQwoQxmY1LMp/bMKtGHdwob
34IhwprTrnkcYhhXUI/syr6WTbX1C7X37fAvc1a7mMtwQBW7WdUi+ymM5Hfj86mGVvCaGyVoJoKi
TmE9LlX+gyhnWaekgbLKg1LZB57m5VRFI1ZZm/KuoxzSi5WvSmECODOT3TT2uNmBwrSC85VtwwtU
9tFKrXSb2cZFp/PJSm1vr4X/MGcFRc/ylCI+4WV+Fsuwk4M6TlYbmK21Uc6yGxsQTCB4oHPrH6OF
qExidGsn1bOqjGseacCXefKnFpzam8gmTFT4z6PbHCuZ3pRM/8plRFBnr/M63jaiPoWcEGzCf838
m9FljlnOM5OtX5FZHwHc78Ky3vPBOeg4CTDK7PtIBGmGSCotNya69lVfuTcy2YFk88pJWQ0usTy7
cMD9qEM3OhvZ9Bvbbb6K0MHqQwJrVnIz5eYpHkgHhv7DmIO1Y1avplPJINJlwhi3theW8DLtIFRL
sD493jcxv3vz/TsxGQeliIcldNZFpTGujAfsAqtscv50TQhBiBnzugd58YpffdPlxpOxyNs0+VZg
lZm7m6v63Ycvwmah37mm7r12ORZpkfPmVGuq0c/A2O9qk+6Jkc1LD7NgxWzztFJgtVa2HAPgAywb
vATMp+bVS9zat0a65PmpzkX6I5OMEtyJTPiOBTHAudQ7VaqXUlaB5GvYrOveC5CwBpGvH6pEHuyS
4KPXPtB+D+Y5uWs3VnXxwwdgM0jJYPuEXag5p8Lj3ZYrI0l3XgKPOO6fqgGsJl60OL5MajkiKXtW
Rb6pShJhwgA6WF8YJ1nV+sWJ2Gbl8jLZH2L8VZnP+AR3NGffuo4kPqevPuEC7b+p+stof8MW5MVT
YMhgSFr2a9IfCn7J3LlnSj/D7JxM+ZtcvGOXQMxryEIS+TcrzIUPonpB28YTMwcjoKwI0V1Zf7PW
7aRcQKca7IqvYoj2ocgeEePmq0KYZw462OXCYNBGMLQ/NulSF5BpWdWBlFdRclYw8ge7ImjnnGPj
V99YG86La7oFz/04PbRmuMmaPtAtnQQi7TGEP6/5yNEdysgCmUzg0f+JmPYdnXYT1bdEu+fRqh9F
9xaG15ycYNGGD0nebrzyDQ0W8L9u40bOarGT7QQBLrc1VCiLOwGCnCoHB/gp2+xCu3flAVstzSeb
PTkzOEQWxaGFHtnhhBTiBHBmG/XfC/tnBg2tg3NI5gPRDBsdnoopzHYz/80rvfVE7jMmTOhxc0uz
ckON4ZjKJ7vbClmsZDQE0rxV4mCmr33ymcMU8fxqkzYxJeGr2bDsO1uT47SI/hRzHahl2Ar7UNUP
Zn65zzQgbfG0HeR4NuE6VoEvBWC3rwE1X2tAaM8Apefmto5eI/tRWN6t7N67YhcSS830dq4/NXfI
NoZ9p23vgGqaEoNNTjJuvx3nqeBe2ypBjgcJUFM9aJKwityukzRHQpMGY5SN5N5TuCdtu2dRAjCb
pinoq+4FPfh6dt7DKF3plprv5wDLPMzbtxauqBwpcSSbJA0BS8Y9FFZgh3OxyYpXv5kPoZM8qdJ+
niNjG6blu2lx3PGbDR0piP7w+sOMAzgw4U4c7TteaCayqXrCkOwaeba/wxMyj9zqYRHdpgJltowz
miVgg7MFR896GVpiWNGLN/7MstwU9nOtPhbDDmR2rZxr1B8XD+5jBr4vdC4ClqOdnFqCHrpmCa1G
3o/yTokBskPpScVb6dVHxth2d+59bnhHV+mTxZsQxkUEwOxZecNrP/BTFyOtxGgT5b/L4tHtZ6pK
yfmuPMsa+STGfUyhetXUPw5SW4jHW3WHseY68DUc3Wg8ObH50tb9cWzuWsqWxBq4bhr2yt8QJ//D
iR9Cu03wsyZy7TDsQEHjmpj1r9yobrqZuODH99+iJiEqEHfO6S3x1C/Wgv2YC3CHYfdk6y5Ag8BR
n3mbVVtxIM2Sv9jw7ooBKh6Ah14qky82QkKps3QuVujsPRLb/DNnplxc4lKsMwNZU7kHgMjpl42z
qK6aPrbNLa933JWfPACMHE0E8hM9RvYy3ABqb/bTQzjjIVfma6oTdhh3ZyeAXp1h0wHBrPL0mCT1
WXNdpoJyn58bAlV/ZuU1jJKXvhx+I2VYt16899HTODUMRI4PKv4riURr42MIZ05u6aZuHCtwUFr3
ISdcHsjR5sCsD3ZdXHLfOnezumXeuAWTz2XFQW7RTD3uGsgJzmdrOqd4SThVE8vJHTaC/q8FCy4W
P8JZbsLPNzk7vDmT3x+5VoxyEw1yx/VshQf6XFfspYJbV/NiZn9SFgvd+VuT/2MGVFD26tbp6SgE
2GPvu7Eg2C3JxR+vzuCuuMbVAM3r0YS/9OTizlzbdyyfhRISXdJGVzglXG+VluwT9Nl2Uzc9D5F7
LC3vZXL1kdP3s5JvmWmsmyw6uvglJiPeoFPDEsKmirOz3Eve0QUDg8uiJirgykPzRpVpm5fyYJmv
1MzjwOyaqy37U1+A2pt9oqhIxhzrxWmoHpkcQoHCipThdhllJzfxL5wt9tKqP5SB4YG/wJbeoxW9
6MxY+1j6ikHS0PRXJJ6pEiLKHNe1G7KG0r5xEZwn5YYpOgKpfNrLb6tWO+HxkjN7x2Ky7txnbVSb
1jxbnXUoq+qPWWIY3GdGFfTYTZMcIe7S7f3RPNBT3eTAQrnHrSj+7mEZraBt886GASqsoFBnkBn5
ekDECohkX/HoO+m73WMLCzvkG9XKXr5EKINwLM5lDQ3ViTdwfFac1SH2HzTvWZNU7B4dpaU3HyEq
qoko2sf8x5yJjSVSqwV8T2v9iThYGKxVkhs/d+5jaJUfQGgoEcwfoCB2kfdaYFHiTP8t4u7YWPHW
7SWmjwcqT6s8OTb6rSj3oDsOjQANNE2Hvsw+Kj7olNNWYyr7vTl5rOwWd9+kdD7gjzykjTiTUr57
55ghaePDRCNno/3ZDNreujVz+5dMNeAtI3tg1hyjI1dk27H/pIb9Ju365jrjM2ImhADu+FiTUgLd
dJOyePBq/7eozRskRraP6bWPt8XQbX33ITL65x43IgLIqHy03I+czUS3n8qkf4Y6NzTzQxSxv0mf
G/kdanyCINv6HiBFcTGmGUWDvRtifxsV+X7Wf/GcgmCEWewmawWQiOIkxkFWoG8mMzfFiBKAf7XV
iOpyb3lAm+3fcWhtI/XZD+Pe8cCQpNhLjW3CGircvx2gdTotHoP5DruvEzdQVNGgleGuwIqZadau
Zk9XYOeY/dF3xK5qNHMIj2qIf4U2bzhQdVfw+NTpHv/dytJ9AZB0nh+siPxORUmKxcqfrjzNh3pZ
AuWLbTbuxw6i5vKZoItFPbsdlnefGWWovDuu+Qen8fdO9OH64RF46CmNAUf3zcqghzt77i7NfgOJ
omligXt38f1aVzHV3WpR03MRLy+LmR0Hh89heoyt8mpDRFHxiwjNk+NcE2hOevhB5+NPbGicmyqK
eBA7o6bbpymri5EHDpTUZez3HjRNQz5ZHKJRs6/s8tJOz24kOHH/CrXDVMXAKNpb3EDVxsPMjb3i
hU2SowSl62dPPNerZPEQaSBTWVi0mvfC6rABnFUnYbRzb2GEKd7nYt/T4ylRSFrzTy5fbGo9YTKd
qF6sOou/QP+URo2s5G9ZTTvKuudyKX512HlU4QYplPa+izY5iqE6k2QIfX2YDLUf5LXMr4X7MubV
rhwoaDJYRiOhxQKqXtWdYF1R0g93rvC/RrcO+tzcLJTEaw15GNNtQ5WpUCdveEOe+DAPFLi8PCiK
kMIvrDq32hvWuBPtvGk5Oif2uEuS7iiYgQnT9E6LBdPceLdwbKGosJ9UXrUL83iLUfSgPOM57xQ+
+3KfOeIWOtWO0VFkke140UV5GwuINimuTrIR8U4bLYseuNpYUTNczI0w6ESVtX0Ce7RP6xLdy9w7
61gWySX+D6S9jL6zpoFyFL2nXXPLGNJxZmdj4WeorWg/T9FxMrAu1u51oSazL2LvReXcKn0jh8uL
ExKu75yscqX+5oOmbld53fdgjMOh9jgsp0MMwjeNjsQRdlPBLd0XjDcZ9Pigx7ePpuRwbVGeRhQd
bTNNZVrrBjc0pvMOBeXe0DH3wN7OOZ2pvT3F+wU8DfYlgHiWD+U10y9DVyOKHv3X2mY+CWUthNoG
H3zR7JjX+ChM59EG/t22zmMVcmFbYt6RSvKBFE72u0R1bNol38Ck61TlTILZUWtQzEY1S1+ODZDp
tW48ezLfWYul1lQNuNKHh/D+RGY0yDhnlg/WzKhhkdL70uP8K8+sz9onAu75bfJoZksTDKbFQNW8
bXp5WKqo297ZJcGQIu0pOqs+mH6cIKcevmoHMMhYqe406uoPtzdv3da8txV9p7UftsQgm4fQnW6G
dtVTbJRHyE3PvoIeTAEeuJESXBRTZrskmJWACloaOLk3rha0eZTIpKJtIguHbF8ZxtUd4D+az64x
l6/arzOflMTYv9khRcXXjFeah9yy9IGHISMYU3f+vWeRnjhTjP6LVpPbAaHrYJB3mtK1iozDiAX8
t6/CfF4VXlzvRZyqt8ItbHFeGJkrrhR8F8zMk9TedyUqfeeSOxm1BT4T50m18tJ4PFazrnyMW6Nx
mQy6FBhI8UfC0wiszuOGyv1iQ6MlPtLqrD6t3g73yaCHTYSM6ub0CaM6bZgzButXxSVLZBNwWVjQ
JI3tk4hN5xCJRZ1kmI57WaTtljJHdTaWagHUXSSbJu1tip8Sby9ZsiLwxv7Wc709oKN30P/k8mrq
ihE/g7rbRpgWXiCndtdzPghuA9n4g28kXdcj/pDK9RkgK8OTQ7HnvGjWgTykO9Hnc7LJNcLabWF5
2EssGA+6K4YTHWfwWIWH4X6iqclnijGioaBoPPfxU2pOhrsRyuNa4rlTfB5hl7PgkwfkjMffNlep
U6/6oczQYSMcm4fIeLLrocWlYTXPIhzLR55fKzAG2ZNJUzT9YlLz2WzT5anMYsQgjHzLLcuBG7nb
7rPQQWy8+CFkdgdznBNzofPCAsRxGFnv8/0RHXPu1HbmhOvSTNOrn9/XuYlwSGapZF1KMRzrxm3I
E+cpN/7InOdTbbbxQ5EtvbHSsd86nOtYbuzGLA4GlcFNUcfxLrSM8HfoSNqthlbta1TO3RELjBlE
9cwCBnuKs9VEJWI2LNpHhrdf4q44ayS0O3uAw+3NPtki5Xd3I61/LAWlXQifbChei8dN0Kk4VcKW
l8gCvIgG2qQ5WQIySBN3M0d9cRqz+92EqvO2Rii6kSguyE5Z7huO9C+Vje7KobtzV9GKew3RfFFq
0Gsr1FQ1syF7szrYjkFcgpqjrUUrZ9FVsRHlkN9saG9/E3cowcu3eDfyutoa9Yh3vKF22aXdcJ6r
no0eT8dzXpTk0uRQ1HoHkHZkm+2tJjff55Ju4MKorBuPr0trPjKapY683Fl88bEJMoZIwivL6JrF
tYzLwIqnwT/X2siIbUqzsmAt5PT78pPMpdH98g1hcu1idiaN6HXkZa45ZIhiyN+bsjDsX0Usl6nd
2vbSdc0hUjhWaR+5ZfO+iCWsrnUqtPuy+Nrhf8QH0eUcd3gjhnfXLaT6a1udmmi5ZGjO0BMtnTcf
AVF52VPWCcs/Ymq2fU4joSq3s8v+eO61yO89ogTaENaWxU+EhyqF+AJ9NaXc/NOsSRP+RDZRvd+V
iNzpD6MyFvcFWfkzzSd8ZQbH4FAObYKDpc7s7hdVD9zJQ7vosAlMNXFaw9/VieWaVHbhH008JRXw
OL+a6ncjq50oXN0n5BXVHtvXEQ+RHlOG8ZrS9inyUYsLi8+MKO4d4S6buP8RLg00ruyx0Rp/eNhc
ysUETPiRVrWbdM1nnzdl/+TYw+QfhJ3a+j0MzZYRZzeywr8uj/6MYDGc5g+mIFt5xOcL37/t3AiC
s92Xah+VA+IBbowJah0nK423yqdzd8KbnlQbj0m4jnxha+stDQ8+NdIY3epTtY3V3nJ3mGoOAhMZ
86InN1uiRHPpnHWWaT+0TaOZHG5sN9+gcA8lYRQvcncW7tnP2aq8z9b2XK4xymjCZJNiUo5piMc2
ka11AdWxMA6M/9TUETu7ggy/Q6nocYQwcyPr//IrN86GaDnT2iqLjb+90ffDj558kSZrQAqD/izI
G3CYtCfXKChChEuXvAqjH+CjUr7g7TDq2vnwfBZ86nVJsjSHrpsMjuCpoxb5UqFk/NN61tScptKe
boyR9XI3106XPvqOtopNUVEQp/wnpdDzuvYIqri4CGaThrOFVJfGrpiXqA0ix7DqT3tYWFYbatE8
qtRouBWvqrpGuUXKtIqYInQTk6t45M6nsIos9zliFSyCVmN2hkg4dzdgvHdfcuPLhhlyOnR/Z1i/
4ExTVPbrxlGiCFetO7TTyk3DPOGSZg145aPelFvbbTl86wEDxMmbaxPygd1XovldI1RPtpUBIvok
GqVVoKdFW3+b4W7FkTo01Bse7yX8ljobLq6mSTLc0WDSpZ0TRWG1mxmRpvhlV1PJKcPOKsj2SV6L
H0/FnvfmGMxdcdIVlPh/M6i5GM80bBbmxI2hj885H6p4jzG4ZzJpSZix73E/dr8W/lR8oLRn+Vzl
aOoxV/VGodbQSebmb9gqP3sm2bUke0TbEVawGRYtE/7hktcom5IxN/rHNlcc/uIKZ/d7X9MR/ojQ
HSi0K510z17oesOLqman3qgZcTDUwAKIzJeZjO5d/BRzNu67pl1PvCV/csyO0Y6/VmHbGLMUfVJI
6WYJjenbzvz4TvszP8pW+1hArNjaT3mM9sfXnndamAc+WjIP9SqJmrv9AAbGeBV+xMR4GJbeQ0yP
9IGFkoGRqrE+/IQuNVxfHSKDGuK3YdLdzok4q6JEVkzstXM2r8y2oRKUx4JUvNdXSCyyIfEeSK1x
nPFD4wSDkmibTUa4eEwZy/2dtp780NW9MSFa1/2pgQBsSz6KTyq1sxvwruorzvKaU6umcpt5Q8Z5
ZeCubA9s7F1t2OGDCQqoPVRRTI1+7r3puTZ8YXMf8RC6zz7tAHRL5URWKM4oXuPoaL8tRr7GlfSq
ySdWEMptP8GWSLAaPjRNnxAPz3LvyenqYXnpcl0xzROXP8wtgQXpBjtVjDhVSxuMsGiOxdTGj6C0
m8fYFJph//DDjvpPjl9vtYuJsW0lCbwGpXxpE4s2x/EcLe3OdPo3VSwE/wifcirx203RSW9dKPFu
THTbnMh5T3y3P+tyLraRRdIO8+01hx3FfXIqj2FGrAquhcHppo/eQtXpb4rPEdpbbIJ6rvbk+Z21
soZDXrRiy6EKz6aLzZUJh2XHblieVSj1F5eLmAN/cwyJ4q3btBaBSkMKVkOzrJa0sndRaIJ96XS7
1/Uorim7gbE2UmPMH9wsNC8EmXgRc5smyByjlFGCltkwHBjKy58URbvfsyjGt6bBsX2TRmYz5RkO
5sHr+Gwx3dkUFzIFhHwKnkonUFPj32ZhyWPn9LJfmw5TRiuyLm0QQ7J9J1jSYdbqfpKucpibrOnq
DAuSbeQ1Q1mLber7SO09MA4VQ3j3Blu7LesSgSov72FyWjtoPH2OqXA5hUbJ23BJEhAaopkkMFlf
2hCyhYxhMp++rmqvWHfz4MNHsN+V1nTdS6kuALHREbCZXplbLdejbN6shlqn4VbLSVthdOuaJbmf
BlGtWPKCzvNk+OiFS2YG1nUhi/UUO8jBGv9pgfHB0YasQOiyjvnT8tb3HrmQFJVcHJrbCuNI4E7u
yIQKsyGhzSXOnHjFeyu+Lgvt8WxQsNAK/WjrTK0q5w4evUc2ppzoKfE6h9ib20Beh2BS9651Gnp1
5TjyS+SckiKajzycxbImY9ptVIaThHG64TQQXV4ptXDxM0xe1ZTjmxwd8Mqph5yqjI7NII/9HWPi
tBnWLsNfh0NeUK4mscHHG7YHJCu/NIzjVC3OVtWaPMPQT+w9VA5QATDdzQaCEXHKH8AMuXR3s3hd
sA2RsHyaQK7xGvERFtl9jad5dDC6JNs6k9GuGDg70auM19ZiYvCRxbJhfsYPmEr48LuO8iXH143n
wcjL4+Z7pIVQl+50Fpn9YreMFWdp+9Y7i1y3RqzWs2VP/4uj81iOFNnC8BMRAYnfVlHeypsNIakl
IPGQ2Kefj9nduTPRLVVB5jm/3fiGnh5GV9YB942i0bhSuySd7BPRl9oOfcDw4lqL2U5T1gbBxKnq
B+YOum7pVRnuWdxWJAAW1bqqqSksia8ia7TcdY29r2M4kLFERyjz9B7FCUSl6oIkYkNQveR71npz
MzvGZ9MSS4s3ABKr4AMm7W5ep1aWHYDZaWhF9kK5PYNJnmY7JB2QCEl/xt0ODwaQDTHbnK2QQro4
tc0DT5VGRxxDUhrLN9EjcbCWCzuan+MxrQIrU6cy155cAaVeue/SBAuHKd+Thkk8oxvfEXu9dBYY
xTxUj0RjvMdM8ItoQawjq+4forJGBIdv+y59OWyzTiwRVkYQjvm4HvzijSPX3JT05QRJiuvLR9NI
kB78ih7RaBdNAuaa/28FaVKtkyS1wE/YjvKFJs6m9LczdCdITd1dY1oyg1i5dNh2NyOZPpDgvldV
/dF0zU003jWJuxsoxrZgJF4pIn+dQtNek8i45S5lgYNXTPQgeGBE3avRhI9xo5tbdzZuRk+UT5+0
41855N7OtBPQxzHXJX8MswoesTTT2aBaebAaAewhnHkN/5QfxhyUlqguGV1cK6WOfNB5LDxi5jtl
YoxRkho9LS9AG9rkEZSshWYwsxM1h9MdwKF/1FEsvxZ+O780ltU/Skua297vi0vl+WpHrIM8j72g
VLIsSvRQkFy2tykGWU8PetXyUjqDkYyB7xQ1WjH3xUCmQwXEJIAqtcZRZRDOhQFAVJGdRnV4e2lt
cxeZuk5bYIpCwbDUNR1r7VXpDqVJid4GfJA/kW7DBboN2ySJ/qTP9D5qv2E+kuQz0fLNEloC8WxK
1oHAsTtCmmweWmdKaKmUDdyh8shootlh7/vRaQzLd6oh0nWCwPQtbyBFhmyqDyzF1abTneaU5qz3
KQWPJCLhsulyyJnmmtIVFdhqbhbSYLpjabOo/DKGLcjOPporcF5DHZIwQg4CbiA9orZiNordVLjU
sZq5oo8KkYbt518QVPO16yLOtapFKzH3ZOmRyjSBlh51KhMubcrHwqdqENYfp/BKrf0SNfh3Cwl7
SuzcLU67Kxgl+m5N8t71DfqHKH6w6G/b+ZGV4Qys+QOdMwJA9m0dNGysB6T1mA1Rp49mUPB1/WZd
CzQ+j0+zb3age26DlMWiEi6LUZ8ofeMu0GdpAFQ3ZbU0R6VXBnFwp4EFzCafIByqvT2SDRyqQ6r3
M04B77NV/U/VThC9jM07BBrIguLol7bQxdtyqDLiz7Jma2pFerbYJOYcYsauSUBzOeoB5FH0gIGz
9uhjtFHDcnoibbLngfwk3183Zvoo/OjIGU3tlfiRbfWWUQMLMT7fO4P/orI7VoG6/HDzytqmpf1r
jEm6mVzrp4h5hIgO1dfxyAFtd/VBZCa+NTinftGThMNzFMb+hqXHSqmENQZ0JPGbrUS4jpByImYv
stfKNp4Mj2QrBl6Ui9N0xvXxlg7tPhds5VOn/wx6uvFKit98+ihfiSP7X9NB5X3kA0+obK/G7OQa
uXbUew4GkpXH1WBlzdmTsCd4Yx+4Yk8qGiY6uNQZ6/yxMJl1i4lob7+BiRNteMwSwCzP++SJXvdu
dhHTtJ5G76bL8NWYhnuXjXthwXtPsfFl0g4HmUA7dJsBnBLhHAduRXuBlCNta7EkaXpo+DnLwkcj
S6Ed9Tg8+QUip8ToKQIcTKC7pVs0zRBy2K5yX0Y3Mii1JcbnyHRN4Qf2plXX1Jc69YiIissEdy/y
0Fi459w1dmOsJUFTmRqrPD9Jmqav4JOI07wWtiWfLWQqFcrQMpF0hutHQ+YsT/MJiKlCojzdyAT8
S8SiSywRXmIw6NfOwAoVVtMtZHJdi8F4oN2CzJbMCGqgYYQZ41cTZV1A74aFprj7Df3KvVERQwRx
2H9NhfpMcygbgYp/HSkW0qYWD1lvPkRZs4tDTM364D8lugTRsL3foXcRqrgqWyfIEYiBpIBWKcXY
krTvIwtl0tIjE1tmEMEWHWpC1rgaRY0LCTinawUyzKze9G5lbwc/P2KRUkdPQ1tthsa80fHvnFRl
wMpm1h+tBmjSPPFSkZrEbweXFhd/hZA7Q9qXCoIdpwWgJlV8+26Kj2yjt2qMbm3EINSCrkt3+PTi
8LFhadzMdfKvYFYH3iwOzdyTGpaFq7n2c444o1sZTfSgoRzztOLa9u7ZEsbfGOE+zDrtC7ndgXMQ
9YBtbTMJyByn/ma0Q3fdTUQ70L8Q1c135KGN7+n8KGezeXRn4vc8/8eME38NKU8/dGm91ba8m1l6
Gf0+OrWJ+kiSMaKxx3iXwGUQJazzTjl/YKvo+VS8fYiG/qGfhnHbYUJc6x5m8jw5D+wSD/h+zIvH
EgzmS2ekM55USXAqz3GQR2CAfpQR+exu5zHZNZ2ZBRxNfC6F+U8XaGj1TKMVTtjGGprROmWj/o8s
mo9opvePO4tAqvhemtO7TmNkp+sN9JqmHjT+u7XeJTspsoM7ypOaixNp9O0aT4B+j3L/UGiKOm2R
INrqmTmqwQcz7m2SbsG+Nn2Ndiet5FEO6mCVhqAqj4QOGhge47Dk9hfeb5gOTyzuO47GW2gQ1aJZ
1ETWuCUt4pL2rQ0Sx+/jDOgZuKs2Ztr/cg1fC7igjZ8xGw6Rf8U5h1ZLe3QiowuysnhwVaGYfoYt
vx4imPDTZUAA++YJlFrJCTocjB5BqFZLGqCR5M9xuZ8jMg5JI/ZoAA1FkM/qN66TKDDG+lNpA421
1iumMGRk4qaF3StzzsWtnW/qhdiKiTXdNBqqFaAy7VwMIc2+dbxTYQ77WpEaAVuEbwXCuyfmaZPU
qr0M7ewzbslLqptHOxLoiYYfYzTfo4LVOWxD2AF+FoQ4RJICuS5aV4rR2c05OIGx+lIFLmAQEnqU
K+kEmliJ9FnG1kMfGg8irNpVZYUCbSqPrzuRE1dKcxUzmC2K6Lywk0MsPQWDzOlj5ax9kXqNLXcP
J4fkLcoORu69+Fp50hpr7yoEAY042GEYpLnH6Bvbu6ZaQu5yj6uhDESmMDzMzgfkwrs/tZSrSV7J
+DAlwOwk1fSIKeZtObJcomd58hwZB3BOUdA0zBv6QEWwgKL2tVPEKLAuTeQKHdoI1djn0bEXawmN
5rH8KUvDWVHfdiiavFlRsaPTaV3s0m4YyClM5cXLtF/L6fDtdO0zwE69GluxCjXnRNDyqq+Jw/WQ
1ZktOo/hzCuwIf5k0zjfYVw9CFVR+Tn+ZGZ90jzFKyeurcgfe+BdX/U7Ap7eEz/aAJBtxmKGLG+n
p6LTAjPjVJOi+7RFGK/dITkOVhf4uaXvWKgfptrDYuXu6lIipAjXUKrk/1Eqje5zgBFPKg99iBt4
E0ermRyz6dennw45G+4zrt7n0hvfjZDC2H60n2jE3LU6+flJvcgBuna6lKq+Ug/kQmfz2NU5doXx
D5cJLkeY6HUk55dCTm+TJ57sCvmATYKoZfjabiiLx4mnaE1gw76kyEyB++HksG9O4sKN5fR+op3w
YkxCyvr0CvfbVvb7JBxwEIuHBRvihqaMvTARtZXAw0DHek7FfX5ocuBw1TRbUTl/k5HzSrfHHBJM
Wvq+mN1V3fQvXlbs5WCdgNUvUL88pPk1IcYyV86Oeh1a1yPnWMfkCRmGhggu8ta2VtyNzio2YYSG
w0+Gmz+FJ2UUBxnaZ3PxdqKQQWXkNJ82ii9UmcciAujPxisgXYvYp91KnlhNoZYp4vKxKJrXyiSD
0qDidsgXF1NY0UpB9E5nyl3ejSj/SsYW78VGPFCJqzv3+8xDjlRmqNCRoydafXDM5Nzo/SFMsGvW
HtS6+2AqQn99ilbH6M7gnPNReg9x1e00Ua0jDxEkhWPZiiWgpMPeftXGxUmW4DCwmfnKfLyO/rid
xnALjJtxlqFEmIlJCjj4b2mE6VL3c6AP+eO2PFSLsASBoN+itGfSIwKQcirjFKX9vyrVP50pOptW
/krd7qM9j9Om91wtMKLyMLvDk2l323aJnLHydy2le3nSNlihmNEVUZymwUZtmOY+p5apqRZbFk2p
joU4B8uD7oV3s8YPOVdEvpL32ofD1+wPzyC6bMT5ksd9hOI5NgrD5eT96WxxKzFb1qptQoRT/VWR
sEtHtnvVXX3jmA7HZvSpCetv7NWTg3loZfbOG5ilvTb15G9OOCIbz4D1FlNGUTSuhKLuN2VrnpoW
mXdju0dT2fUmN61DPYpt5abbabZhKNM1rjWSXbEaWP1HRDI8adjHmEMmr4ENbRcAG9TCm1BJNeOX
XplkdIZrno9tos1/5FoGbPpng4miSUUwJOYtEuwPg9Nv+6Q/Sn36g1e0V64nL4lnQP0gFYy+h0VW
lpfIXpU6hPnwOIknJ8veSBVhrPYCB3Pkoj4XyPztdrbX7RB+VrUOZTWcIvKyBaEhnKPts2cwDqL3
XOGuP1pztolz8JxhwSfDCLUwXIi7RkaBUi5EyxUOXRv0YX4A/vqWYbohny1e+6V8skSIJ6Idtm44
3/3eeB1iwoCLudpHo/bPkAWe/ah49PXw7OmZCFQdvdgpG2A+ZVtFsbwzOwxyvXPxpvlrcuy7nwKS
AFAg7uLtq9AhUdE+I3czDMCIwjq6Rk8HOOrwrtiJgsBd5EW9oESYIhcMUU4FXl4w0tcBo+HjTBFw
jICgTwYOc/sSz+KriozvqERi6qttNKrlCd4lDhJbctaBp3Vrl0JNtZ6x8UZ/l8Hjyry8ZQ6V6Lyc
Z9fNvE0GgaNk/xOTaI9H9SqxyeEmIAxXhAGRekE7tq+lyA9z3DW8oLGOhIykeMik/djV301pLd4g
c4/zSkebhXtVtFe9K84eVmtTPfYtfXzRLA6xM518aT9oefI5oKqpfZhS6d3s6H3MKa4Lq1OOK8Nc
flHH2hJtdGpza1/WHoY47YmQ/aNWjXujjy7YoklrxQ1c9dajcPUgthqGXk87MA7XdMT7Crsduhwj
19Nti05Yza8KStTIw5MXETI75NlfknrPDvEVQYGHI3B7OW2Fhy2UtaBYlyWImF39EtGRrlDUwPgU
zG8O1AvobbMeJeihCKcnjM84wLEPJEWK58mCUajD9NervOvsw5rMLnJ2zpgsNR6G0D+5c/XbufLD
LNKjbhS8g7Cvpod7sH4j6CCY6v5ed6RG8QuhSx8S8SG7FgKjl9Agfb5xPdzHGOXhDCm1ZFf0WQfQ
i0ltftKM9t4aZYA0FjlBF/7pA2KxsabtC2Eozmjfs2lOR7gSv1WRvsuEt08sniaPbSoZdiCSawyf
iD8zg8gOBWDGIpvLb0GDdVeJoDU9jHbOAD0RUret9CKIBksFJuUY13Z2CQQjyHOHzMCBumRhM6ye
h9YIx1sf4+3xHcUcVrjlpY4SBbYvplM9KXPnOW27renGfWgrXJaYmX/6yKkQWxZLUDUAYabrxZeL
z5IsIeoWs0bIQEflc9FFkyHuAn0KS4ifOEI2kEcb8pX+Mq08MujtOZw37vA9VsNnkzi7vph/G2ms
XdCMKN/BGZPaHtAlsurwT6CbwLbI+W24hIqPpBtLcZxIdy5qqG+QPDDzS6wIZyujbt2OYo8g7FBh
tUhTBqAiQy4VNu3Ozqqtb6jrlGDBRNwe4z20+3JjuxMPrH4vdHsT8r6HeXVZfPHkbAQdo7bpdXf9
//WzvyiijlurCOK0CFIsTAXhUq4xtIEmswPKoJU0US9F6qvSw93QV79LauuM7SYXDhnJyXMxsA6q
WJ5t2b77hXPh5cDYZ67C7l24JU4ZjCBmdIxUcooQV3ssXNpPP+gcuuQUR8aFD+uc5GJfLQnVrAbI
7vce2dmJZ77lkfVDzualkDVR5jVjvlPKABQn/SmGkvr2ES1TM7abVPhb2Qskaw3flxGQab9lsaXZ
Ikexm5xHOBi8UA9FdOen2hYj/MU0WH+aNA4IpdZKdRcLQWMY8YNp4WsdQawB97htGgz4eil5TzPw
I8Af3wlfpeYgZHwph+dy+PElungXnLDN7inAELTQs5mM76nTr7vit03c56h2qAt1b8aoXhyptuFM
pLbqtyaCcrtPNn2H+RjG/JN0AChZXCbADP3iTEgenbLYdUa+N1VGUQz61IJ407rhIa66jyS6FHqy
67hZ2rH7cUp1wSQaZBGzAnQ2kv7SXs+FvnNRdS0FxbPHQuG7R3iSQ5d2u9574fcOynR67DHpLtkO
U/fVudNG8SDXXXLymurqlvmpjNjQ8uSpmKOL341HNZgnchXP5TxdMM36ZsyoCNQNiqlomrdc/ZxH
JV/nYB6Z+G56lGxGzwv0CqojHp/wvuJyk8fK577U+ltsTUQ+2BdUOwb6UvcyWkDd2nwKZ+87i5xV
RCCdj2dTw9HajvpzG5M2a/zpc3YQs3PqmKsrQMB0Iu+jJtOCyhOOQLf/5CX49W2NIZTEb0EqwHTo
nDuM5lNMQ0lYtxdJEFNVTHdcF/DMRx/gxKOzm5B8chjELoEjmHxQuKEy4Wy1XeO2d7MxX4TLnrQA
pd7gfhcq+amyECuc7RSgAcUht41z2uXfmVc9czAFY9ZtSzLJpv+7Zg26ubxNm+hfC13ahdnJkPHT
lEx4oYBsnSF7d8rsTaSesUYWdclCdKRKe/ITquQSvphp3lYdNxjhNtuFV0Gy1K6YSBA4RlQXIG6e
nWvilOwe5c6AKknT8lTScWdXaeC1HWAdPBJRgy1mbL6eO4/PORunv8zJLFguDAq1/loQC+kazV+E
FoJeg5achfhTMOgkWfc0gM8L192rCC3p4M7Poc29FYsKo2f4Vi9wnt0+G+h30h4zd93u6eZokGmI
XWXTAJPjv0vA41HLPHat9mDW4x36dyMt48H1P3trxudernVlvzqJt1jNUcSkbA2mzemKM5CCBf5l
4LP1q4GaLIk3YGjjV5aZQ459JG8ewy79qiT67Oph0E3ejexogKC0FDXrzRRoYbOpkN3nWPdzWFcn
HLZOFZ9M5Nqdd+ykwfpSh9exRqfVt3vXLF5SaR4nvBFTwqXid1sNVWo4Y34jGcKED27slzocbo2r
VWtwQ2/Vh/oWgrQ2tH8YZtbAIhjHkt/Rsu6jHM56/dZTWRmlEV9ictfb7Ihjcs9GedX0eT/3+bXH
LeZPJo5kUvUtIuzbDNEMBA9Lg5+R4Rkx/EqA4J6eDuQHPz3hosDi9aGDQ+jM9ocx75hbzBd1tfhB
rDfT6HeNUMjqtQddzIc6Ll4dNRJqgqMOFa9WbEYUTqJ2H9xm3GPvQgh2wK9jc1JGnCekEDTz35zl
RLjM20aN5O/TnTwzzGancnzlojhySfyFhI6IivID/SWhGSfpUQpO7BA40/zaf/G4uFicA+lPakM/
xGs69ruY0HxpqoPTpQTzp2tj5JaAz/aYPgwMUJN/iRM7SHvvwQL+GC1Y+OZLkieehD5PtHdhfjnY
bbiKwn5j5ckXs9jKon7BRHNrIautAM1qJsG00IJiTDd2ZWxjhNM6Al5jYs2rRpoudf9Fafov+pBd
ljMgOyRirnzTO4nM38YR0Hk93NG2nZUNqGMjtWlJxyhMa8PBFzSJixG9J0Zk1s6l5b8pJLZdXGIP
cf6NJUb7bg6Apw9SI+0Xlyg4MpHCM9URKTxjo29i/64N1ruZIAH2OjyfOFFcbeuKZj0RB1FG/hau
I8AQBkr8y1bA/V3sjNb867vw1AB5atqLR9pIIKrhbuXT0UIeUQK1FYhEV+hGr4Pbn5VTPTTS2sQq
PcsSSX5p/luoENLi7oNlvI1Gsacnl44Jcze3HWS9XBOzv3HG9pANPtbBYiMRWM92dDQS8s/Cr3BM
r1xw0HyEU1QFQ6P94BsGQmx61br5zbSSR0DLDyJ2m1XkAqThgQHwt6hoiDb1mG/dqF2Hw8uEP2+0
yTqwZxQYg8SlYG2IPzyJOiE0g26rsLcYOJoIjR1JPIhMUwR10WxBCnekwH16MKE5dEwizdeRpMgV
JDDkMY9d+FEVOLi726JyavD3TIJX2HkmBgrFlS7WSIw3PkCByHeF3ex8JtIOrC2guUTACrTqYk6X
JP2qW06iulib3p9JFpLFwWSG5RelEx5KIyOYDXnEZPcZD/4hB0Rn/B1ueWu+lxrdWxmSBkJFMRlN
51J6a9c55ZrY2u29w59h6f+IQrq2dMD0k/tXYn1wUpeQGbg0YiyKRp0H69uS+O7TcSMJaJjCcGXG
f101oZRWkKF/LHEYeJufRGJuDd2zQwGp1qogb2sQsPiSMY17yL/Z++PCZPQl7gq/1hmr2R6Ql5Bi
zjyVtkfqZT49l8o8SbsSNSLsL0nNm2WL09S+qyYPtAaXXia6Z3g9K0iT8dpn5rfTcC/PXXllDv6I
0F1PnAUcCThgPYsR1qm7r8xu7pa2ODDrte25xGmE306BZM2Oa+Yip1x3RG/5NqK/jI9aj3OqziQu
xu5hVOlLTopi1yxwdUpMBHoXIyFNqo3fav5qKm9vU16dIz7QQaDExuaOogVMg9OscT2szo9R+F0l
H9xMFE3A4NkepL+F1InDpZv5ueZu2tl5vHyo09uYGJ8x0PuKULlfu9ZRzrpLRgYm+DhinFLVV6Fj
tBfiXtv1R2J4n3b3Cm6tb8QU7kKpb3M7fgN1+4y921ikf2qaXop813KxY7QgvuODdLKtYBOqkieC
wj70oTj7RhuEpfGlEv9fG1YcYyciENdNFv5qurkviN+y3UbsdEVWkUMmz9qP/CzA2c7VlpMikZ6j
kHGs0KYrxrPk0Run8LNZHsk0Vy9JYnqICSEKEY5N4MMi2XiZVz6oSssDaI0psCdKvZpZ6PgvW+9k
V551EJUinoMoqo1KzROyplDwKsS8vwVyjAJDYVBbikANl+Ue0Tg5EyapH6mrlq6VOjpNul2j8lf1
ejRMLCWaNaHe9b6QxX/NUwqH41efruDLy40F0hblY16X6TZ0p6/BNrD9+TCB2oi3uRhda0VE/0tX
O/yT1vULP3uZR6fb1RYQaCsVeWPmeIo7rTvYGvIfIIZyqy3JTqomuRLY7j4Y8N5uR0NNVEBQOEyU
vZ1sUQ7wx+QwWcggb/3kPXp94gKj5iajWL0JBebDuDOSlZwKsfPi+eyAHHLS4tbtyn7Xt84X+vuW
iZOYXDfK2epR0LVuBDZYfFMwS5qBwW9AM1CO4TmHcFqJyLiL1H/obcBr29mnFRyXHLFUKwda3eue
vKLbVzp/BaBqlYit4zXBqIoD2U5fHkCJCx4i2/CuaVCn02L76cyz33QLcaU9ZwyUM/1V8N8tCJH6
RsoIiUQbZiaAdbBWWcWVPxotO59pFJrJqqtsbCpq/k5HXphmjsfNnLPbDgZJKrGXw/aNDb5A/W4J
78DX84+MKgcnpnYonOxhIBOqd6cHcLJi01DVGJg2MQCoPEBX02pri+zslgBj0JrPAxpHOnzeqBeI
9xIB4nq0MmRyXnfIk9mHia0YCH3nu+ln557nJbhX2JTbvnejNfkywcxxlJAYRqT/ydOZWtu4/RdK
DvaYHXo9W9mzodLfZB4vMmtxKKrHTuhPulf+s+ZpuYbAxXzDwkPWVz+OqaGfL+ID7oKgaqzP0MOE
Ydn44X0JS5XU1Iv2+a+ROAY6QbwKbclkUBZAyhZawqJxsCvi5XD8+SDiCQFBpsbDmNS3yokvSNv/
zZYhjqyl33yuPwTh6+s5w4ptiDs6uc8F3CqXsYRSbvCnZh3XBDUYFkbcyTXWPkpdMFUvXFGWSVlW
PMTrWA6fhpopmETkOM9f6eIEr8NuW1P5EPhheC3L9CISjjm2GKIv84TEoG5OUVVGW3ITFcES5BlW
xii3QhJHYXAqry1erZVU5ZcKxdPMy13wYvMtkkilBC9jbJrGoTMBgweE+3CBiN8Ki0QOCix+c3Tr
m6nF88Jd+epXrbtCR4ZMUBIsw8K7UQLoOp0b0sLwoSGv/00KZDb14Nbof7F6uTWxWjkCC2LC920+
/oIADPumFdixZP9AZ/geppv1KD1oqBPJVxuCdsE4rUwDnEcXQuLMEeLrK7O8TcX/wOGHdGUYGT8t
DaIimy6xm+OANwgrCXud0Xvh9AdhnG0SmIK56AcOBYHLl83ZlRy4ZqptYXe2ca9zO2f2SdqR2oVT
9VyO2ZfnY2/NK2OX0amwkiMDZh9dzZoNjtqF1UBGCh2JOTtf2m+dMHyZJ+emCuen6HwuqTLIsuLe
N9VnrdA+lho0JL0JQSLZcYR4qpCUEahTWMHQ2rSRxKGGjL881Xl4RYR/bkZxko2xN63OBVr+sGxD
32aT80T+3EvvIbxA+vNYTN1P2sW3qVOHQroXKYF4ckTvi33Lio07/Y86f122S6rupgzrs82jt3no
X41avIHrM4fq5gmmdKsrDYzZ/ydQ2x7ioR2DSQDzJtLo9rOHIj6bd2as/0Jp0d+4ZDti4MbxjIPT
Xk1lVGPvJ4BwbCOCAihBNTksQ6s7tBUtLOgFP9jCTLxG2P8cs/6qUsgnXXJOwopdxyF/lHIZD2fk
p7ogrE82PBzSbm5F6uVbHwYyEYUepC43jobCQPfkFY1ytHJzahmEoh9vsun14xZ4J2iHCrmp+RAR
Zv2ZRA9btTnyZIWNyO3dbdTU+Xoq6QZs4uHAc2qtYeifauEhfABMtXENbegkwuYbTrzSVMroWLCj
KbpzEB1bKb69Nj2PKYYAIokIQ8roeA3rItzGFcJnXSDeEeMpEebN8Kq/WQecn1wGVaI60a6T33II
o+nS8u/7Ft6jNQ9h5Ux7Gln4OW2CvsyaCNSFTZslwVa1BFfXCnWaCLQMEru9DY46mmRDzbzxiHF2
RGIkMJD9KTedfEOIGZ4d2VxZLaBmNe9RluIf2dlx4HQ+t7fUGEPDBXuCK9grhzu67Dlnp1RxOBWE
AQG8JpvOdh9jqpaX3MW99HkmWyifEMUPmilmw7HfxK3/0Wr2m0umTZiEFzxMezfRH/w8OdoaLEOp
ZdC5JZJcdrtH8q5PA6mlq35iU62cLMhUSUKDANKpQYOwGaGSSj5r9BczG7cWRd8UASfrUXBiAW8j
xBQHpnCY2LFLnpRHykjmFu9FDiqKRW3T8avni0h36nrAmgwclvVQOhPO9qmXW8o+zHUctWrf+sR6
4tRpzpHes4JXKHN6F6GYPYTuHXG4u2/C6uy71oMQlrE1CufFl56OS5oEtVk5RBMKXC1lQmZlX9R6
oHJLov5muXf1uSLpJPzzOzJ7mM3XyG3TrTTAgPF5omusl4AEUNDK5qQZGo2TTD021cD2HL1KYJxK
Op/VCOBvIcOnQGFroVZYmxl9vVn6ipCKr2ZJJY8JwNCOncF6ZKITiDnz0YHPk9orV3uePXHvXeuV
rqaVDe/vzfr7RI5VWiakCQv3ok/ThhFkOzTpZu67YMqXSli5yNeXVh2TlMe6rF5asvKqBjekHeuf
qhoOHaJGs3bf62H6IFZaJ1Klg5XXrJc8JZXUksLYJ6SqI0eJluDYCU7EMPuNNwhSTPzq3JvEYETu
UpBUfkA2XHvA4VUEz0f4n/6UxgyIlWO/zGX71DIVWEV70FwyPtp5vyyfskyetVi79kX0EsfOJfQ1
9nt1smLzLJqbO4FAseUs8QJroypPhkaCSm/vsJbOqwrUdt2SckRa39ZqxotT4J1L8vErKp982bxU
Yb6HyT122fxYlC2bDmkbqRH0jgbiCxyXK3BLxqwudl94pmjtRIoqMKCBd4X32Z7ePfrg8Q7af3ZN
Jm3EDqYDusJLkKcsHVZ8a82jHZ0QOdaLSvulz6LblIanGJ6wI5hlmtiIIhQunXih4OdfOsXbUM+v
ChxBdV+pmi4WmVEy9d6AhG4q85Gtwrmodt91XzDAq6TSmePYFq35HGZlv8RFUkSp9YEmtBtAHXpZ
+YbuY50Vn5NL/tVkvNjw7ok+nMtaHRsXfw9ZYKuiQ82BthqP2Lls9e9QRyfjcQlbpnruSodEZUIb
SSaIBgZSv/0DhW56+4DCchX69lb8x9F5LDeObEH0iyoC3mxJgKCVRMpQrQ1CFt6bAvD1czD7iffU
Ell1K2/mSZuWrQX/2ZTbJ8FhWhNmxsT1EI35aZbJuXDLIKbnpq06i+PWAOgSFm9hPdx1YR1z/DXx
KO6g9QBumo+SgQU91+G76jAeFAOepbID+9i2sRcaCnf/MJtBb/KcpVA81lEE2vQeYnMAen+M3d5D
MUGIrbcirINFOgAJPxrVvBEz2xMx/QhXzxE++UOKBmDD/nXF9GJg8TPKTwU1Ta1xEePQ6dQFjIal
k3LAxlxE+3zkkzJH/PfSo8HBE0uEKFK+29WTy40bRZFnGJAS+u+KhCojcI2TfUnuY298otCgDE/9
F1PDM2lSDyRyQFjv1tlrwaz91OT2D+kLwB7zsR7FL2OrP4TIaqpzk0AFx6HfFZbLH7z0zHDaFhzD
ZHkX31qMg4V+yNOSuQmvU5T9aRlJ7TnBXIqMsWTyaFsNC7RSvja8o7jLd6o1BqqTHkOD5JZNGSnO
4VywFM5GTJvK81jqqyTMCQFvQqWkaZeiR8A/M2VQh/LcGwyb1excelb6Y6VcwXaSbTUy9sbL2eak
Z3meeU3KJ54fIhhziCKVDkNwYRBbOvnRN1ZgiIVJUSzvREKQarW9aMWZHPRV4oSIyJGxjZ1jD77n
Hifxabb77Zy292jCPaYUPD7GP515YGtN+AeaptjHdXhRcZORFDtVbnVqXXitYdHzFldNm8XFkHp9
Bs04ozxgY2v23gzVvaMTPHZdcDWN0m/VNt+KiSgauxDgXC2fZqomh1oTYIzK0wSm0tPm/j2q2nuc
Dxw5ExMOnSiByLkW1y7QWEsPDZN5DVmxsSDsOVzLto7VXUVoBNqc+YjrbwWI/Y1lm1vpAnsoslnz
6RDUTrxaX0zVIJqPAY2bh0QT9ayE/LcuzcZZNX4YZfUkbTpaCTsMjvaAT7XbaCXovbhpr3XifsyF
O23HNHxJLKg6NU8BN77UK6OczPue4/sVVdoLbXOj2vOxG40bYwOPd8GxKjZuIR8q0ICE6WwV/Czu
SynkycA0xlvdq1iYSVoHKuvLBDBSF6BAMMAsTHcVvr4MUobzrBSvoCD4ljlk99tT2fLYZ3+pYPGK
szvpG0BJKNqA2UAbVbyWCqXaj0t3cqz+2cUOBzxIQ8ye2yeknRRqUMyLDWzXxDyFGGu53LZuUd1Q
PCmJwwM6x+mpjGeMmPyJUAyICNbmPRTAcCtwYb1qQ86KXxlWt2qv+9Tj/FOZdbFecrLpLtGdsRHz
Ae9hkOB03xRWTFTGhKQT9+41ImJiZeJep8UNfLJk0NSuFIhAfLC+ZzU5jC0LNxs+LJtuySiG/SOW
Vh44TusP9bAyG1m8TGogM5FsC/sXyDmnF6eMwW1aZ9lxKJkWtA+Wk37XpqiDP/D1PS6YbZgr56mB
oTdUfHbaFa5tX0IzRb9uxeMCsWjjYlDxwniqPEUb7qatPy4D9pzQNp7c2uUhbgmmszQ8mmyYB/y6
Xq86O1c2nL8Lr0LrWdHi54LiLfbGHXARC5DhrNRMaJPxZU3czJiSPYggfLAXhUnYaBNmxepGhQ6W
bPW7RabXHemTTWU9Sm5pIoHeNsS0M+OhTksnEKFzy+cy8hlFn+LcCZQB7xV7g5+oIX8GWP+lFRkF
jlab0TcXA6ehbkuOyTU0zQehpkEaJ0wPGMFQ17rAyJhphp53W1KDf+lHhJFifq0097eeK94CiE4d
ZqMqZoUbmfxkFawvnOpmRKYYTF1lXi1k222VoZ3YxoDvIn4hKPYd5/muhSjW18azVtivLo+MjabH
4J/aPbTaR3vd2PLE5HTO/7lCfZlt/WtQnIdZTIyW4WkhVoYqQthdktKwavoVQmTt3gQjnGoUZMlR
PiWD+cKej+1BTFygsH6tCbIVN5/bEtyo7RiROUzfrcm8NpV+CZP0QPDSKy1shiyKjFHi2+dnUNT7
mKj7nIM66tetRtfycOOXozEsh9SeZ6bwc8fYKdKCbgAaaJ4XziWsKPRpF+pLvZA3sMMuIJrPfE9r
t8lzAsqwItt/WEEmPlr/VCPcOp2zZ/FpBJqGYDRG1P8uKhdihKTNNuZechUmagykbz7mYYF8r91s
o+IDpPDoaZldJme5xNWKZbUeO6M/Dw1WK5degYqVeD5Mvy3f5XJJMVapCrencu90rgK0h3dzoe5C
68UDb0kvVATe+bzfTiSwZ+VWSG2LwFGtRqatkKMnudRSjMJhPF6cRD8b0t1jhfBUA/CRZj+FhuCb
bXE0Z6zPkd3HEc0Gf2GC+p2gC/CwUPchprO4GnaOfotx/EcjoBBNY5YNbf2NVO4jMll6Jk5WndzO
/TEnfU+o/kgIkPBhmJGZwIJnfevNHEwhcHIKpQ6ySRkJsiewKL84P7jmRfg+GlglyaQs2z5p70PY
3ZbwvUnmS5ZO9yiXN7VNy52twctwRPGUdpOvRRjtMp25mTW4VJST1U4FeloGSaZytgZcUa3Aqk6Y
wAvncvHmheiU4l7bpfRJyviTYfO3k4lfzOMzJcGJV5ctCyUjxrvfFX+6Ndy6SA2DJpyYJHDDksUq
8Ezjy0fmarAdLxYzq3WL5uZbSbgN0Ol4pbuxtcF6vTP18hw53VekYSlznWrbRXbBM4R/P7tvd+z/
NYOaw4/UfB7ue0VVi43A4lgXxQcZMIbFhnmST+gV9fvGb2ILMuU4rNOHzuLM6fe26p5WG64stZ1h
YVdxTV9zyw+BP1bph4PsmrPbJ5+oZoekalFE2HbR8xN7upDB3NUPQK4PLuT3NjZv+C/VrUICmBW8
UHZoD78NXgzh6NSqV3Uw6OrewEBZsusULVvfyp1UsCLd5zAdSo3girrwpY0oNokkeJ/xYJnVPZ/j
lRKCmX6mKSVj449ojEEFxHBqt7umcfZKvTMi8rXatxpiGORfZO4RhSj5aU2gVlBgZykwMECwHIzn
SWIW74uHKASflrYvrPow1wHuJVqrhvl1nObropvPWG0DYWcHO0Lpx0w98Flx8/k8SwYzM9F/yfPi
GJaPQ8iDlJN+l/JRVVqsgeuEl5qDu9Vmbl3+4kQoTFExrca+Ui5cBpS1OO1IJ2Ka8gNRioAkbhFt
dAibL82nq2pwAuJy5QN3XHB1yW+OLbXGdAvRZeOyOWUrAIGt4DhPyu7X5FxmDaH901RAGV14c/uI
Jnl13y/m4xLrF0FcCYq+4IZn1BKEdbZqOb6368MUy83dKrEAkbP6l4zILGr+XLv8Ja2KHY49bnCR
Mav80q2+69LIDJKI6NMktmFBHkkX9r2aKUiBeffVVb0vE+nlYcjdOyZ0WIiK4Dv+HWiCvpxgho3E
feMGf1b8VWj4DFMBgp8tYM9drNrKNrJVZr7at/XUNxPWIPPSs5/G9mf2LsDgli1YxmWr1OlZRiSF
6nQ+53PuL0bIq4wbuM34I0vt0g/GwYATo8X08iQZCMiwyU69wCo4G4yGOj0q6GLOZ0NMaDDGEx6j
GvvIAJs+Xq3eZTlsYiDLjjSfi9G9qTXHcBTjCaaZQDxRU+IyJ7RnGFRnkwBgJdvjoJMpUBqsNz9o
2VuhoHBn6gcPdYxZghwPOObbpPXfZVu1pIohTpiReHcm67moJaNPZ/rzSFWwgWk4K3Gwp1bgMnRu
CJ7zkBrtHyLAr9USvhVq9z2HaGIoLEdt+G51hGAji4OFFX1ISFIb8VkkiUW/hib/yvKfWEgmOM5z
yQuESregWMyTLp8Lm3tKxT4+JjyJbVc98x/cwp4ZHt/Kk6XIjyF33gh+YimCQRKYycTnMFHe00x9
HCf74nTjX0wZDqe0Ux3N0Hypnfp7Ukik1+v6S+e3G4UQF+L4VEiSlpa7d3hsDID8m5bdTNXru7jU
3sBw/BKzPWb6g0nOv3RPcIPeS3QFrbd/wkQ8lPyS22k6Wqlxn2pO7TY7UO51Nm0kIpCnXaQ82RE6
hCguiWThyhi7OJ0HOJkPIAJX0tJG+mqxWaddKjB65HtxmuPHhn+diuUxZYai+Q139B4C0nrkEYS0
tzpezLRq+NEfckiUM6vHCldqgS12yffkdciUTbuOvL2Mx4Ok8zTqeKVhbB5Vjqyl8TUlf3FXlwyH
nMrLbSEalyMqU0AJabrnA9n22yEyrgoSfpmnPoYtGX2Oa3KretUYT8CU8D03bw11Kj0sRT4wb8qU
HpfVSSiKILMw4utTdB6STzNlM8zXqqGzAO11qMXengpuPCeozPJiLMbFMX5IY/CXTzc56dZZ5wVj
l5vWfkvZHVgmvrnox1ncLeSqlzm3PlnFO1G+mumhSVLAsh87e9e3xMydHklO+2IL7aVTH2SoHEr0
Va6Qc1d6ccGau38ZUZ9mbsBK2PssMRFqMp4mYZDpfN5L5ipF+7S4ZWjh4UeLiRyyyEBVegNgcSnL
ejfHn3NX7Uzb3k1QalefN053sAOF36H7FQabTNtdsaSbCS3cGbWtNpDtbYqjYEGRt+2hYc1frVTf
yERfEoeR7q0WiW1wzim2dRWDX++ilgDukizb2eFhWeFtwGxUl18lxWpmRBwTwSgKd9jxSKNGQSuG
o6b8M0sMAou+qcAnJTrmyO6f0M8wTvnzAwEYX2aSMCOHIQlyxs9DRUvaGhEFkwdam9OZK75Tu6CB
uwlV9WGo3gpBaNoJay+Oz11rYK3Vf5qZa49rpS4Q5AUPbha587M2nHP5XMq9QrDNlftlOKRT45n0
bsoyRM3h2rHzIB0zv4q+HfSJDO6IudxouNgpgnfDSk+3jkBIHhyj3FmYFdw4+nCU6DyX+p8Bknx2
QTkLtdwO2uBFQwSuVH0xiwoVuXVpYLCxPA3jj8G5GWFIUsbcV3WDc72fd0WDcD9pRHNbqhJ4hEbE
A+sjwJKz7jhPZjHzgMpIlFY/bTs/dtNFANwxx/CkWcKfErHVQI8l7HCnuQ067l5DPvNeSPUvZ4pZ
be0ntLlaGkxhqi8h2/HGBjnDPCsb8piI3AVfbJa5y6oDdVRZ1MMBOZL1h+MjjBM5qc+QLHtDbrII
RqNQPYe8UbUUjBX2fuk/exfh03QPUl6THqYbtqaMdDoDE/r60uxUvkVOV5w7MqLGQxRD9Wt446u9
fSVxTUfCY98cR+VF47uoJp4hdhw4qPSfaQT2WL231UHElPHIq2S8iJ6m7rXMHnpDo0Fh3Vt842Da
1KyDHNWP1qWBY/hqj8PNfEvZzhCJNKd8r0nW9AWA4FTxksHYTPb66KRboup3XWT4C8BYDRt5gUFe
gXYWscCAUcTX5dsYgYllRJVXvHQ8B/qg3IySzgP7rNg7XkkrvF6Nv5b2XvMgihakOmbIKea3mwLE
Irkm8Fo1B4cLQsfEL/Xdqn+qxQfuurw51/NniY+6JuO1RH/OR1gT9UweSl6nSMEOtkWVSxBkAAih
rQmcwvLt6SNRIG4/sl2xph3baZQzknSBbANwjlFzsVeCOFiwFGoZcEOLR6JZ7wrnpctfrNYbMSBb
QHnIf/NOOJvRr0HwT6ebrFu8UWCBcR9o3/X7aDqaOGKEQUg+K48VN0VfuLQYtGiOk99S09PqLucE
MR5CiZFOxodlLIKm38Tc9cyfdPYxxB0qzXfDH8ukOi97oHY0mByxLdAwHPbXs7nafOn3W4qz4R74
ziE8k/5vEAIJB2jW3Y0BsmrZHpvvsUvAP1vZb5WKbV+1v4Mw4Q8qeACmpsfER4C8KNTbqlnT8RHz
GItjQA2L/DIiuPYVfFK6w6Yd8Kaj40avroYBybTTJ/b5MAXA2MDRSMiBVJO9p17OK5ALGPs8PeHt
5uyoRovnax9KEMsvRo0tjyTCWG4W7TkHVtkqqQ/AmtQ/rMnBOsadvlXa/slmkmQLca9MhgJ2omWc
HArl0VEgOr705lM0XlClNhrPYrHQW7N8TGykBkNcsurfqBKFwBtIKqswk3s3c7bXINus+mSOzyIV
voMPEu6g1yf20cLTCLWMZ5MnzXeFJAFGFDhGm4JHGlqLUe0L6x0yuB2SRm69EqWzrP714t7hF1GT
zrfFgpmG/CD03og2KmX9lnFfRM91/GYq74p1asOHUUbolQ8zFOee2F7NFsxLgfep85F51bLZ36EO
G98ZXu11xQEhkwXeS1HPLAWyQze6Oy3ju0sjTkHu1aSRJzdehiUw3FtFBxKUUayR1UEjwT0a32oz
EX59MFLYQAG9Nhd3+SdJtGJB8sNq8hIg1gMPcATP0nyYsTomr7ZzyNVnp3oHZGpali9hPVrOPg2f
LT6AZnpY1B12HWQITB2O+k41JtoF/hL2qsfVf7iafGW0Hyd4uNRhvSbug8VCnTSLO+TeNOyQ3cx0
p2Po1Vl5JoR5+xsNpPjOyCvm57ihY8LvaI7hEyrJz4bS3pE/OtdcqDAj1rt6k4NboGIPzc7cqel8
c6tBQHoGNmbpXF5O5LwjI0iaFfj+IEeGCdFlfLkka93XRR+vClBMdUSkE/1xaLNjIwms1I9VUfFu
f2ZTf4Sk/1QAsYkrZTtRSg7MB0Gh3sTsP9XM/ShwZNpMwMAfEfBtz5gvLALB7qr0JfB36CBmJu3O
pMYPqUBv3xqAVd2hoz9rEU/SOEfNi+weJ+KQeVDm5c7R8u8k5oMq+uo0CTJZAP/Y7G51zJdhrgdQ
cj9m+nDoUrN2mZIFJQZ7G9+8O2JWTNVzX2R/DjGJzpRXBrujoOumJb7ONc82St2X7Mkk6niUn9ta
HseOUhWBMKc5BMvnHhpxQ15q2vK/c+iVH8NRPCWxQGIxBNXzz6Irt7Ec3xYnuajdElgCQW1sOHUr
/SuyiQID+loKc2MIANes2cmoQAsOOV9s6nFkuGBPSzVydL+RqJ+G2VeRKfp/E7tey90kGhwA+hZZ
pMyHvCFM8hrWzEuz18/Noz5N4OCu62MZgM0+pHKcPh9aIvdLIT9h0mM7wfTclb6wx2NGP0HUF3dH
mbdSpZFyn3Yjx6vctOXw1KUgq/m2XuD+oaQVCsqf4nW4PVmYvhcCw79uBoMCR9X4HevTwpRtF5dl
0QILUceZz0Kt/bF5jIDGSEEjFuEGdtdjqmBl7R5y0k20GIQa8NijCHcVj8Js1s84WfeyfiQnz4lC
7VSPOWrBHpCY8hkruTfSGtX0SHGZ8qRaMhj75hXO2dnEBaZ2OP3tVwKS+VpbyRNXw4Fh6uJau+LN
GFhqMZCFWrzP4IGV8olkyo8h3KeqnhgRC8AkdOpN0Va3oXjNfFhhtzAxQRfBxBZ6DMc39qhwAVYk
UBzoCZyp1jig4fsUElEI+TcgSsbdu8IEMZFxwivmxkdDvJfsblrxLafyoCk/FojgXNLfgCLR1pex
foOTz5ebMd8IjzKxzhqLYrK1wSzBo6O4jw5nJvplIreure3KlfwOKrvkP4uXFETGvGsMzG5Dvy8m
ItdtfKCm6iU1wlvSX4Z62WnRDycQFnAyFxIb4MKrymLyzrlnxNk0jEMBP2cYrz2XhPJctvaB777i
fCsMg0X/3rVvlcnfLqe2+zUmHJ8wf6YhUZ4meglx/+Z4cLFI+JkpMY8Pf+XKRpAxIxQ8X6ZbDE85
kPE2N2Ci+i7vcquu0VtHahcsr9GJWsl/JDhj7dhGKleROJBZmmpkUszeRn2f47cloiUo4i0S8y4s
nugS4/9C9xv+zGA3H4ceN8KCrd45drxgEmJtiU6wMbsRnOPPk/shAcpx5DclJ4ojKVBS3dtkenP6
2muHsZx5qF9FxfNUFQGwUx8vlS36SxHj5S14upv6PeRXvTaYl1+OfXWA+TV4GMrqcWIt6OZvXfOv
0xavs/hkT+8yPXY4qmo64Vg28NPMv9jICRaYnCD2fr1znbTdU6O8vrmYWlTu7m5qvVlibZZyY8JM
YyW7VVyQU8Sxkrnb1WCH+5ltHwlSmhyJ6C1U/mj7tQIlFNUuxWXOU5+nFCACpzplTh3UrRWExPUV
XblghHzhlgAfJ9gTz/i+koMcdD/Lwu3QoLbE7bYkj7WurgiVeLxD8fNe7MG8JuC3Vdw/jjntC77g
FSfQAuluERptMcaRuNoe9MoZg+FBCRm76uyNANJzQk8gnN4tdd1eM7vwYBB+IWXFVGjFbb+hZ9VP
ctIYfNtqDQXTItbK174afxTGXS4X/EVdeABR7/WYf9KFcEGm7iEYH8bCvSruh5kmjzFlCZEU+9qE
Kd4y4upwC7jhZ6Pg7alAllW8gnShniagpULiiLPXRM5zanM2JmBZwjQgMn4mnXqwSFtvbexXj0vI
NlgtcbUwdllJ+j5aNhKHzWuhmWnEYF0VbXonB0+YZ78N+NlyAHQ4JpdMm14XjFWZXVK62TxqhC2L
IQ+MQf8UKYGf8q01l5c8/23LCLOWvE+ScmJVf4iIhzd6elLi6FHK7tCb7l80ufeYHW1bK/xN1uvj
CZ6aH2W3ruC4NJUf9ie/vTp6jqX6wyxp+6uPMPXhFTVYDxtsAG9lhb3QXdVRh6GtW4B920vQZoOP
A8NzjOI0jsND1Tdv7dwiO50zA7gxlgEXZJZp7QDOCzFCbSmPDrpSXM3PMUqabqiBbSvXgZbQhcG1
U0Z0X/1GrCaAwYaE/V4XT6PF2t89cmDjd5pVH2D5zpLSNxibOU++soSfkYMXdNwvMIPHLCaMSbje
0Pmkoz2k/BwOI0o+lvvBMS6ZusYKL6p0R2JOGjMyoDvxFROL4ntl/1uwtPfaJxNQTvOCXfzMGG7z
VHjxlL/2HCaxmv6D0MkhSKhEiexNAlzO4n8y1e7YhRA4fnuTlbGd85BMeIuZ1nFY3gDq/f/gmSfC
h2r2EIc+ft/fiF+9HJStySVGvB2ACLO1baZBS9CqgqNSlSoo+e8xf5noOButZqcRaZOhhWWR4gGD
jZZjXaa5emyr3EsbiywhiduqPS5dByzTAFRJecbUv43kx0olfJBL7atoqdxJZ9DDnt2ir9Xxk4ak
4RTiFynzzcxeU/cnaV5TAd40NCk6g3+tSmbdzjOWx7k2CbL1IIsg0hnKZ61zn2V41U2V9ADf9gXO
p4l8UGLOsOfWq+xy19j0qLjpnhvEkwvtgdl4ThLtmPVE6+QVM8PBiF/X4g4qJ/nVJsxnmY8h6THJ
MZQP1My074kCUmCYaIHr4Tas4k90FsngN5mLj0e7Rlmz15DmVw5ROPIymsFVEBLWxFE6TA+DfjQT
FrF5DOjK5UXNhGYkHW03jAI8+gH8mipjU+nsLG46QXUiTXJ/wPH5ktV+nlvUmCwJ0fFjNmBxp2Wo
qSLfjAjJAEq7DLlJVD7z3VqHvxntMMx0gwn1As2W0uqpuKJ83bKwJy9gv1j5egix8+T/scHA1plH
E11Pc61AXZR/SrhSZkw2gEBaRM8rP8XLl/Ej9AIvczGoV8XMj8ow/GZLB99o/MrI9TFNwzKKJ2wN
UwFZONMzazMO8zc0was7DQ+Sn3JbLDnmDYKfq0OegV4sKzcCGE5RmLvWbmd+CVn+giOueyznOXyM
m+rVMejwVg2f2m+u+qJ5ziFh0XzUfww6AAZK6jgiyhCrXqa/zHH0Q/DtTcTZLzSQN2SI32mJmb1V
Ts9GgohJ6J/z7Yb5Na3VLzlMPAt0lkPVLAdfbyTpZbl0oMwzMwCudppBYof8qet2wBJttjUv9yoP
XJP4QTI9WnHakQ0RP7qePVF0kwRLMrHcCm8Frxev4xe7lUZVE/CI4K1kxqsmOXxnSXgVsKcauDNt
D+bqmtbLkJ4c/s10Q1P0qLoDASMOiKbT/uqMUFuU67hXRvlgE6tHt7SJdCiW2I6V6uJPr58VFOtV
FXrSILRtIU3yUTHNf1EyB04WPg1lvouW6ti3yj7WOH1L7cVhpFRLPdAm+4FYv+2pKiAbK8Mrbtxa
Hfmecq6NIZu/SgFKHmlvEYxX8vQxfGlyo6YijnFbvnQMvZtChxtBYE+X8q6kGfSebH7VleS1aA3L
KweLqxw2YQK9IVOHE2FR6KY9PkY7KNe28cyOHk0Hd5FrA7dlYVop7ATNQiCK2yQ+svNIxW0yy7PV
jkcWNnuQ1lWQFss9qYiHg70n+mZ7YyS2+A13jjPeZI70GNb4j81PRzZPBMp8PXWflAnRaMIQAk49
zKZ/OFLOddWhwGDmRZLUY5s2t/aNfoRL3rdXU+VBSuiSELpin7VpYemo7SZqtNuVK8URhx7yKpHc
Sb7cKqMHl6Co+6a19tJg24BGwX3W1PyGh+LZiaLrmGA1aTXnVHX5V5wgHHc0Mg1IAPHyxy7kw2go
WpaD1+v1fTSpvYp1tLTMfK705XmeWJUB3KCNwsrOIuTEoSLXtXSV+Su8U1R21dUZUTp7tIribczj
i+yjz5WtpMvp3CJ/UrZxiKql3unDsAs1pICGbW+p+B1lYnqiPtRa9IfuCo9rOpiKceiwjpIFLTw5
6fWm6xkpCgadeBBIgcpDpjqcQtoeuAzRBbxnNfcr1bdt6xxSNrWFmI4grfZt3HkAVDAG9syobBGw
MJ2FgAeQW6+Nw/JBywg1rc+YmkdcMduPs5bx9EqCDroAXYKUb1isactDOKtHGjp2Tp1DW4ec5MJz
ZPnD1kfJbosW7soaJMb43SSU1sk9ngR/qsn8cfvRRrjJnXwL9mFsmX1xI6JfXLCaB1QlHSpHe7TM
/gX402Eaiys1z57JlBkNxW5QxVPe/CbYy0YTFzjZnGDlC8dheXXm/JGTaa8lw2lSQG6wjhGV/TZk
Yt9Wz/bybhIWUYYXRRE7ygg+HLEWFto3qT1BLH6IdIgEY3qSbPpkSrqSJwEm/O0y29dGz/zYKqDr
0RhpYXtYcAilTn205xnrb7V13fOKsaI12iP34/U2YQPmwNJNAk3YDIZUQTQD97uBjc86R8mXtsp0
ojnqhMcw4XTuVznTXdTDW2P5EMe6b88MWHwZS1iHqcvOzOXnQSwxbkvEO4nNXuXeFdbDLZoBIjSf
Z5rIFePYh+GldHSKvkCjcIsOVh0oGvGG8LcY3N2UG7tGFwGNTXvqLPzSJq1taIhG5NRddPAM5W59
G1Xcksz7/NH+9Lr6zAU+rGF2sOBeFJtaETKCAKPCJdtHIdp0NvPFrv+YHQ+t+qrRbkdnxaazMD/E
fpNn5xbQu5J9ZuVb3albMRv/9Ok8k8SMCD6ZlLNnuP7pRNqWkhG6QYjEW8TVsgNdR6LmJYEYXuKX
TRQ67lm99B2xhBRoSKXzDkQ2BsdYa8C68na4aZirFBX+eT4d3TkmPTFtVVHwamsxEmB4huDk6Gen
+OegqNP9gwJa+qAXovyqLnmg8KzTV1zZWhySS3SSihkNCmIFG2Niyi07bbdabVrJAU6GYoa80n9b
46uK1jtYz6vUNDi0OdIMF5numXqNva6I7eLGp5a5vyJGElH3FQ7fjXrKpOl1WPfM5Ztqym2kqD8a
5fWbdEEyZLvWhGyWezAjVuHNavSlZvFNNaVfJuk5WZpLsUDLm7jr2/BQuoXvRCS9kz8sV6msr9bY
fouIEinpMg2krHLJqSBN0RZxchx6jslrkRM8OLUejDj3JvvZADcEwICWDhtL+rQLcWy51P1go9/Z
fIvtDO5Q/TnE98KhOwd9RcXUq8GIiNepZV6RAsjgIyOqQT4PLA4ugLMwlGMUE/geOVbn+YMjzOMG
P5ODPiusqIflMdLfXcUX8g7xlFUf/Fol2k2d/dak02dp2VRY1gSu9Td1tv44HY9glCE4KBdZQFRi
Y6UVV1X+WfhVIp4yUDLJV6/eBre7uAQX7PlZYdKq1j9rVe3LOfSxgPq5+ULd0lbeGhHRuXUpEMMt
vlx9DeAWghwmOk19nUT5FrbKl9o3BKnJwOCl5F86kBNV1HsJxUIOLoAPfllAc/aT1v5JoX1D0ZjT
idVUjJhKeQOHBapamtHctBw7MtPoMbl4tNfeWEzKEm9Yg/jYCdIonNeFgqWqy/fLsm58plMJrn7W
IYGwGe9JaKd6cVGwnTmYpMamJYLUenRb4htWabCFMwNJ/y81XFzhzdFhF8InvecjWNA0PRBwotiG
j/pbtpAL5k+bsOSWTbKmgN6osuFribpNao++b3otG3AOeTBCJ3CN1y6/EYSX8sJs6OBYFqc62if9
OcXvC8BicfcZrxw8sPTAN/OlxnQXpX6v7JEuu/7ARS3hdDxasFfcd615tZb3YsRUh3d3Md4L/ddk
NeIcLfPJrlQftYTzK8m3PVoouS+pP0GEXATULgBfnyqZO2tHjJQlISgSwNkqN7sNByDn64cFAEcN
41y3lnRNu5ZTUSdDaH4V83uOetL9wqVZ0gAdQH3KhrM+Ulfi811aMfTdtwGjHSAmq7uZN6E1v8IR
oHjgeTEBXEGxzU+hQZyNWTMo2NYlVhzI6G0aGUHiiw3Ay4T4/ezoX1OKw8FT3QesfvvO/sDpQABX
g5BWuMMh0hbTt/N3p3ztuTBpnvITcGRs0ExiAFMQRSe9CAZxRDynCdyv0prHYGDABhydmTapFyav
rRFjmRN4Y1hxf4j2aiV/1XRtTDCXwNiAxD00w8YoNk0Og3RTdz+CSHt3t4rAVi6MhcXy7eSrjxL2
ErSQkS66sywRLusXGu/T/zg6j+XGkS2IfhEiYApuSxKg9yIlaoOQWhK89/j6OZjVm5jXPa0mgapr
Mk+mVxQCkYSNpX/2BaJkJ9N/wpCe6KCDdCH0DelevA7fIaBYFjynWS5U7qHqV/qWwJnEWonOVcsX
3asMydErISyC9SAqusqfEBbM/GZKEQBt+pYtFFNQCIizUlRqQMQgvDsZBsfhz1Sc4VLQU5nlKYGU
o9wz62sWs5vmcazY/34kqEHl3lFzt7XOifps5tzJB2yXCTMPIpypP8JgLNIveY7JGJ2QDb8KfRvL
hE+TACdbxrK/TkLrmHb+1pAuXermCkYWX1wYo3LXLD0A3guilxL70g5Qmkk8xOBJWFdIZbXOjM9B
kGXoQ2zLdwFTioRf1DAbkljoRI2+tDWfPGr2E1dl+EAc1NTbNrgT6sGrhSmv+s76VYeRslu3JZ42
WBgA17uzkT8w7HNd5iiXMVH4rPjJ40WJzdvTMLL/KN4zsnp0TtZ/NDnYp04j6hIP9Z1G7jtuVqYu
b3V84UkxcdTY2pmhc1QAQJszUdyERkenbuvh+GGVzUkhYoAeOGq1l9N3lZ8uDq5x/tsCPaDakC56
ASUeGUuQuoG6jfptU1/74YI/b4enqxRrFikdl3jQIeD/gfQZmhsNVDHUfmbQBxxgb9Dp1dnwOPR7
jS/dpviP69ldi58zJJMAKVUKdAWKnsxnFeGhWmn/wApJ/g7CjjKdBushdaQ/rFAYBWcJBVgC3ZwX
B9dsSSBcC51m00sWGZTHerxqTL8UeoYqnp6D5HjzsYbtuUiP+CCRYa51PCN2u+q+/OmHoJQw+GN1
YkmdI+OtIGUR37lPXtBlrDcpU14I6vOThVpg1c/nXvG00bZVCnWh+ler/ioYEbehGfGp9eWBrcMb
HoNu/NSk9x4lTS5+tWmLlKMK3cx0MpLKR2tlUYXV/lFptxBiYtSARNxqPCCxdVH8vZLfU8xQDdim
8V+UHSr1AAiPZuEIbLEw/41M201e6OCe9C4uVv70wDhb9tNPXAkDJmPS/i/m/ScxrL3b8E/ljcFC
uz2kyKEotGzthIi6NvsZ5QGVH+YDpRKK2fE4ms+QAHSFk9DNOnATMEV2mf6V1C+zcDv/HEcvXXND
j4YbxtwdAxn+wyr9GnkyxZr/K59WpEpePVz21jbIWLSkq1jsouDQ4b6TxGZArjApHxAYGptFLkgm
EnCsLZh3s8VgzUxNVkdXmpWvJCeqGIjQR03PDHphI/+TMQPW+1E/ErZOuOg4/vTBd0OuAXcn5ILc
Xo/qEuFZ0FOd49MkwmB2o38yDzeSJabhnF6JUpLzTz9bWC3IS6Hpv3fhvmw3pASKiK6IMQbTKpIE
TY6/Kbkw0uqmQytWwbxS/hc1DaPU5fQaSvRlG15Ov1ummsPICp4qImvDZ1GONLCVzqn/TIuPImCu
zLamS6cTtvayxlXLzJAD2vY/A/Vbtt+yBLjBfBvtY/ak9sPW3iYIlaYzw56kADZm6CbprZo+fJZS
ptQd1DBY+dF1zh4Kc66b7rumNfNXcbIdo6Phb6xkDYrf7doPrLQopl8J5Hn5J9S+0hI9B51a7b83
xQt/MsYS6OlJxmQX3Y8z+Fu1Xg/+h1y/S2q4s1R5ifOPx85m4T9ojxgZZyX4W3R8IPlb8MOCvL5F
Q7+zOrye46LuDmn+TQm00vWvKf4QLFYRF6X/osBbMSoB7nmuQBuqYMFLOCOQ1j39PBiqyybRgB6O
VLR5CyDcKMPsd3v53UvvOmeYhlWT4BALGJ0g89axH4BVaqa3jIMLTyZwRU5lYpRK1FfsBnuC10wK
CNXxQfrnaDlNmqgqQ5+oA2c/Qfma0K0k+aa/JYZ6Zm2RS+dMdyUF9ZX2MMJxYYojGwvtw5T/RTyH
CW68TAMohPoWCPMjsBxssQtL+jaRAIF/UaM3I93U8bZNLnb0EN4ZLxHKjAT8j/Iw6pXV7FGa26yE
Oo5LDkX2+zLCJcfn5A2hL1W6m9m3tgV0o/0pfDUMdICG7tX6LiN1zPQ78Eb0tutpsBdlP4hFo//x
4QXRWZB5JAyHOAEqqhd/bnhoyZpE/GN7Jy+9evZD1q6NvlWUU29cquI97WH6un76IaZjBRlfdUiF
GPBJYDmIyf2aaNCL/CCBbqgIECA1WOZy3qjjqjAfWfFSKDp9W15ZwC0l5o1sj1Vim5GhNNzBYLQW
gbnrGlLJq23U/End1+BfgVkgrlqB84bV38LacTrdQe0TY5XEn0XI75I/ZkyuInRk+xDq76IlEYkk
85BSiahNdGl/Nctg4F88TuivSr7FaitRSee1eYpHhrkQ9PKlNMdWdQ9ZurL/sbPzLHL1GGvPC4dr
BusslPWjZglwyxiB1pFCCfYrI95LPlsTABR7uelb6b9sNt+Brq2NZm8V7wYjFNkhIq/EWEYDRkGI
P48RjAC3GQ0gI6V1hh0nx5WDFaVCeB2dvYiEbVbQ0GsAS4l1wK0xMWu+N8GH+g5zRBhsKki70FVI
m9gg34qanXzzO6V38BRNsquQxjHvCUhpieDyFziBf8Zo3TdHy/jWuZTqSz9+s1BfBuOHGLeW5yQ2
ZSj3BCtUaXyGAascGs5lLwHuYKxkQRsjV3Bjqtt22Mso9CNtjwrBHv4yiAYI62uiJlijeZJ8DEnV
YFKNiGxFrwOWdrQhjmxK5v4hW3UF3T16TL86SQiaRxlb2LhstSdqsjDYzPkUA/PpnADvfN7xVAW9
ARbXfjMqrmc8fOWV0r+ioWjR3/TxX1p9T9g/FRMUDSgRlrzMkVsJkHHHpOkoiosCQjkwqBZ4LCbm
JqtG/RmAROopyJros2euUqrrktMJjrIOlDfaROWb1WIJK/ZKwa3ZU8GIrcn51L/jIBiJxZreGQvA
Vt3x7LHyzLRrwLSu3BjlpwGNz2bOC1LopSiYV+Z/An4Sb5poF8q8GBnDomJdlV9xRMLTaRTu1GNn
7174E2ZpGT5WB3awTxpU3RyIvGCyPSxLwF8eVXyTwS79ydHpt9GhZfpZuYg0FiOPQQ00MI5PufcX
UfcpceKawjWLi4YuCnQ2x4bBb9ad3udsh6KNDZAd+nsTgR19kLs6tshptaeVvVSaWuR6QflmKn9q
caltSPDFYo6qzkucLcsaGbn67jHvwIbAho90l/RqkOdi808sdDP+M8WpB0E8A7rQJ0/4NDlDX8RN
izBfsboMZdiSGBoKDsskHJcJyHHSECpzk1lPEuSZFxp89GH10IZ/KXhJ8xs9AQasq/WCZ2b4bpmc
qunXL6kECJy3lmH2mSBoLZqnH3B981PQ9NtTT/3orySu8JUS3OuO+QaGF7e7FTwB1apEANLqmCF3
vo6MIYROtzLqP1GT87VV1I8aP7FuoyCsT5m5Gk7YEpezelOBww890+eqBxzW6vuBo9GjRWBk4af7
ELzC1P8oE/nRK2k8RGQb0eHAvYSb34e/UcAj+5dn/wokLORzbWPxa02fwT8ddYQqbRPtExuXq6cR
IUbrnq+tmh/rd+SelnSTCry9JjcKS+TmHnWfHWIiYaPuwi59HMczaVmEKet4kkyPfDdXRuoMW5lj
RZH/WJ0k0tGTdqVEEOKdNqRjS11NpzbCcZYQiQ7TVw82bVms7YjsWCgkBr4OugNF+TWIAePXYFBj
d41q92xgTcPUbI1rw8cP9tQYQmemcAyOe/4ozlFQa/b0mWDLqoofEew75dC33kqmKgmTVYgvOQ26
I6nkMn+hON7H4PSmI4S9tt/bxUX29x7LDO+p31DONf2HITFveyRQ6fTRzQKaLra0XwJFlIU0ziCA
qonv5Q/hczAsgu4nx0fIvAcG4NFH4AoqVX3Sj7RAE4yN5TEXXcI7TLuZjbIY5E/F+I0KGmFWNEu9
e5rFT6W/adEWeuDSaHcFr6UKFvCuTycw8XbEhPeosBLwBGXI/BVr3L13s/uKwi+CNgJswVrn6rmL
5AwMEa88S2RzePYJfIKtHHCsO4q1LEy3T4/6sGSXXDPo07dc4pOB3wTaCELAmMOUp2PMt/Sr+P9G
e9XWN90aF+XwOXE/8enJHNTxEVB0jTo2Zhlr3GnxiFqJGayrHWO1HamsLoxHlHMLOyCg5YowlYmu
ke6n8ORJ70H+kjqXSZqI70GKSSr77BLWD3dZRue4JpoAYKSJcrUSriculjh1igOVKUyu9XhjJdaF
+Mmb3xhxXYf5cpx9TRyQURcSqbKhEtfVU1wfxuZXKeJNxe0O2ms1ESyaf80HYJxipg8Z6JXPfLam
M8LUynnoSWObfprBd6HEO6P4thixYm1j/UQpkZuXjOYFExiBimzUuaCQYlSuZB3KlnnfJu2PUUtO
OFEO5LYRy4jKuP2CvoCqbBulv/8XbQ/FegvwDArG16sUU2bNmWtzNBmop0FwtVzcXU6vHj2FhpHp
NBPne76eIMBRuwjmcIx/pIGjKjqS+KulGzu/1NK545gmUqXjoBkPKuHBJAhYOsf9TjXIjduF+o5E
zP4Hck9b/E4qUBlYeUA30DTCCEeJgAI4fo5sJYKfafwxEQW0FJNpeVA1BKkDyUzsO1sWqbyyPJXr
Or+YdJiR/uMzq5Yj7ILPMb7E9b3PNrWCHHLjadfMRgWBaTzXFlIESYlbMEbnCsYB/U++6gaUpgQq
NggbsJpVGC1/Wx9/6133O356UARzi8dUQ4JyJdcywQz+Ed5KyPgdF5g9dUflyXYp5uVrdzN+FgUL
nQ/uVAPFLkuFLHXF77yv0KzQnYGa3YQWCBTKW2xgkFyKeM8ioQdTzuncfuj1EZp9MG1JsiusZ9Lu
gFyjXgJSVdIppwMUdW0hX3B+8VxYF/aUbXMAQTUSkaW1p076M7VT+JQ8HDXYnCpkMaxCI0AKCSvz
ouauOcHnIijBwX1GY2XVXHeLGZ9oaUAPF/lbzbC8icJlrLDLmTs8Mk5RGBB4BBcl2VnVhkUq7kwE
KvMvqNVnkd5zeXb14W5wGullDGQHrQOLPgNg/MhDM60IBMsQF3BPQneTfITbv6Xu+MPerwOUuAP3
jKMY5Hxg/r57sYUDCab2l9DuxbAe2RNgChQMrrEroZxCJSgTVJHzXqBKWozHyHojsoQaYkXqqigf
qHcI9qiTzxxLFDyhGlB/7E4JHQiQ8rVmo+rW6BBOLS3ryY/dpruCCKGaOZIjW/ACZTf2dNKgA9um
DWEnrbhhsC14fYLxEJifkfYViPd6+jdIN7v/VosNc9wWNTZbTbsFPi5M9qycEdWnot6DxmPAtGQN
wMAP4a1bl3tD13FhQKo7C7ZkerjLcPJi9NEJDLbwLZvq3Wb/HRZbBhikrkKI4V/8o7yS52AANMtY
+ddxuJMn7d6ijlSUGeNeLTDYLFRln8KzSX5yDLmyS6mtoB3fmXcT4U8vxk3wT+6OZXPK2QB65a+G
9bdjQEoTLrM91hAJr33x7L0FZWsqfvi41i2vk2H9gzkRTViA+wLl+JVLBOv+pOz79hG1uOL5AtD1
QRppXvVXXF3C9DTE52z6FogbNDZdBXaVXcBwxdzr5XW0MYtyG0fshFC6dPsajQqjDw2L4aUQN8ui
NKs2qr4raseDIdKwze02fnHpgu8OWnA5AbdsOwd61toCv571P3q8wbXRWYRzy4cIPRY8MJK8mGDA
w87Ct4YA3yT9E8O+lA9Bwqdlv8px24QWeno8/We5+KjzwgHAgYJetrgxtiHvXN5vCHSHrHKJo/WA
aCRRwFsQ/smPYCcnCawgnY/YWgQo044lt1HBPKOfxU+k5Kg3r3K36ybSE9N9SpSXV/DGHWI2FPI2
ncjB4Toa1GuvXOjnivgS4uJijL406KDUk4YWIXbMWCM6ql9K9htmbmxaUPFyqnDu5MmROBILjB1E
FFIxBUBC0uaZc8ogy0zLP7V3EKapdOAjh3xb147M/za4fyKifUSwREHdELmV8nejQyD/vEATHL9T
NMnsbb3/b3mH96/V2PQpXBfcYvU8/S9Yk9X6NdVXjWztg+ErhffQQR7OqSVbVH41yu5HN7yB7HBt
0l2EvIx1B1gq2MMfufvW9bfUvBqoVpG9US8xG6veAVdq5YUVSTez0Zbso1tSScnamIxwReb7Oo0Z
VKC1qD0YlMERP9MmJirYCNMvrzroyT0BPcWYueL8o1p8oV3BSh5CosFCZhFVRz1Ub5h2d1CmuS78
PwPnpR3ghvYZnx1JqiFWxZy+a4YVibdXuj/xY45nxXAN1alT/At8Kr+wb0dAlkm8jlAcj1eKP41h
i3gzqkMd87SvjY41/tmoNorW45h2mkzdAiKh5XT9CEMfEu68ijc2jMh6qt7QJIEsGENtxY04kAQY
1Vx/VYiblrN8XEbZVxPt50IkSKnXe2WRqbs++oyydUQbyOlD+s0onoRp6rPSbcePV1O26WIro4Lb
ksFZQwHQrMPwQUCQri1t/cB+yOu+reQCwEY3wT5F99g6K8WT5R1CWWGcexl4F3oxegy+gr2dXqru
puZk3bmsj4pEc6zuwoBbs/Z8xF54s/Rbheg1wPg6NTtTvkjyqePWR/jD7sZiWqfG/3oFMwVKMZTj
fnHsfYjaEdDV9mzUp5ghu1Kfw/Y4AvjqGDQQQCXPZxLBrQzR5jt20YRbxsyGRTWD4AN2nUIKmf5S
9YKhGxAP9h5V/K6AQI2Nfywq0YsRTrgl8NDFTsHikNgqMnH3uQVn49m0R/z2cKxYwnwUgLQhTy2E
zld7lbSLbeJLYwSVi4vRXfXk6lMlqOpdfJT6Y+q/CDlSSaakh8lvQfI2L2Y9bJniR/hrr3GC/DtU
vE2mA0Au3svhGWS3nrQ8Yg4NGshtU95HjyfcKWyC6XrsyIspwNhA0C/NMEtqCfUwCqj+4jHQzpyp
ZZGJtiDZekxfrWus7KXx2NscaI9aCHcGU1ZAIROK/p/IYuyiuEn2m8jasdGZezH+Rw1/iLQ5t6Z3
lAlYPw5LT9A6WzkayNytKQ9LAQXybx6rqOOGvTCWp4TPgbMjuZj9LVJWo3wJxblQDqDCKOYiMnxZ
rqQackaiIZplpL1QRXvaquwA/Pymlpsy9KWkaVGGC0Y6BY++UryTzwmRdVsHh4zaOgBbUNXhQnhv
hu5Y07JGA1mHHzanzjhe9ewHf7reuxNSN7ajKOrV4szav8wDhOXPNCduaO1RI3E+11wbs3PnlCnf
8BnwXfotJKJj9zMp48I2pp0oSCaffb9P/s2mhoJQQ34w0E1kqCXwe+N/t5hkhy/0KTz/gDot7xHY
e5kviNsigMER/RXzEcVbXkW/af7Jh8peOPM/G8ZwkFWsWUtQAChMD+rvmLOR5SZCO6qh65RZNj8M
ulFPZdvFigHXEpOHnckbJpimXSGImiPHFV4o6YsnMx7WpJSY+IzLjW3cJAaWlbovy7XMS1fjWc3V
DR6+GPNjRGBGPI9CD5P3SyECSpoh0VLLN2WMpnGFEnuUuP0YPPsAEtqu3Gg97dPDLP5ptUGiwI/M
fGNgFNF/8bZBtNDEHzuHMt1bGVIHRBq8qXsGV3YE1vWFboR+DU5uxtwvJypiZ7MOwZcWqyi1Ga6S
HUN0t3wz+YsADFbsc9synO7I4OIm7Bx2D+ozqJu9bX8qyWMmmyUKqF8rWo6nIDgX9NtSajMrK0Et
t04ln8OqXQ3Fb4tgQFlp5jaCgTyhZEBVSMTxUpqekfGMhgtEF7tyMzAy9bOJKB/za9AwhI13oQDA
WnzKrCcyMjmMpjk02A0j/VCZu6IIWSvdq5gkXY2GRb6b7I6jpxa84aO2ZJbsp1qKV6Z8Lib0Uzek
AXaF4/Xi6W479xnqBaooFe9BDt8GjibLoP8YHFGMa3aCFnyxnK4I2S0t73toPlWmcSPgRJIGxt4x
o3fZP9lYbsrytyIVhk+AOYG3hy3A7zIsDh4Yli31J0O4fAkBfxNGtwCPXNp9mOxnPOQuxtNCp4iE
GCslF2xMsRN/Sv5VLU+ifFrDNR7dwtr2pyg90sCAB+lDd+J+yv8ytFR5vMXLyJSzT1fqdE0byvLW
kXHvgFKOd6y3knqjPtCdacZmMtZNfhODkyo0+86gsSqoGTwjs8y7rxRFip/dCUnF0X7NjDNrKkaV
HSuOXTYAw135wxWagjpsRfvWt58qkPLgS41PXrLRmFz75aPXbabF05KLwtFFvTXEZTDeZCAQsv2V
x5gSbnFKMTE4+sj4Gr/LUpAcSrlW/Y0Ut4X1SIpTTOrDsNWGn9TbzMYUfTRWSrgZh18b312KGJQ/
Aa+NfsoGcGeczeTqqPikY/8b5QX5C4OBwGhN+SvZiL77m5YgdydxEuePVm+z4BsVbGje4rm9WQMr
8MRpoLDmA46iv6r7Rl8VZ9t5zumnxwG4CFOjwHSLgf4bfyle0S45Z9ab3F89PtsUEb9Aiu+gY2W7
w4an2xJHi//FI7dWPzas5iJmyhXke0zwnw2taYDtoSO3VgIFEiSXEJU/ZFWRf1hQjFMHxJ/Vr1Hb
t9HN9PfY/sLiWzL/6SyxEQyy6hcc13W4DsigD5ci2qjiPk4Ujg36gTcRYvd121dBdIN6GdAQNyhL
5Plma0lFcnv/WsLQxiSn/Wgx/iqUrAzA0Y/QILbJvQ6OXcsRYq9k784MQ5glAaq3FHVOgfXLTcMN
TsehvnSNt7Kz02ho2Pb/0EKt675AxVUvW2FvYLCvOkb9U3yzZol6/Slmr9SnVs5jW9LjYsbXnuAO
/6naZ2EBhrb4+WllWdYsRgpwjQImpopK+WkaWb4TWjscsoqQQYZlLz9+9ZQcZXiRTLaohD3mAAMZ
PAb0zoXyqm6qz1L4Wd+TCD0y2RG8pPScXH6idSX50A6fkpRvuAIo5mUOlWZN0wxhpPJ+VaZI5rLR
TsbE872pDHgU7vgdThs1oMSfPuGpSOzt++FbGI8AtBKxBeR3LSzzLEkHa3jOaSnjOuwcSXdHmNw4
RcR9yvfMSEexqfmLaP/C/l8HrmTOAE/6fS9eabRVxg8P9kgtjr5CzPeFRkjCI9VjCUI5Zj1zhJTl
eTZhp3/1q8yGZYUCjAWW2t411CEFjyBNVxI6k3EUxmnUdrH5kRLsnG/QcyNX0B7MaL0MivcK5wZF
LOCmhYmmfOK9tOaw1WfGltTktp8sZ+J5NTLoV+ys4J9IJsYCpgLvcfUmTIZwX1MC/sH709KDrO8F
wgTs0B0qwuCBJ0wbnqq2zxJqUR4BwhtopqsKZvdR58WIDdeav84fLT/U8zyu3uOiTIKbhg1MpXAZ
qHBiFoujfxvKexHrFLBfVnpWcmJs5zHrOm53SEww/6bwkVt/N2ifSg/PMF0Z3zKiZhgrzXiOMC/m
yUeQfUf2Vc934sNvlja8SibI8NkETlrGAUqKlByRocrnSWFZDcECZIJv3ORmpmah00q4oOmMPXXf
d8GuAyUXcdaSTKMgSJyV9bNfsfHbVStvRs2VIJrlzxy95SiuOp6ACMW/mjlptpdwZ0FtEEv1W1U3
Cm1c4p1j5L+ZdKZvTFFpSzOo7F/Zrth5jxl1ASI+Vg1nGwRZT94p6akEgn/AXzI/m+CaTDJRYAA3
0XGBWCJ/qu1T1xq7pT/tJ/mgdD+ldCOOOFQPfKwosNtxjeNjUX1J8/6jQzvL4I/RZsuDYGFZ08OV
Vf5LPcfoqXD8X2lwevHD8DjxXB2Ag6bQc9HhBMq/orQXBpKblgGE+IjVZRkwV3gkXBFIz10MBMpR
ZADBHqOGhqZ4mtJ7B2Ih8W9WfcEmxiBS797gE9f+MzZNBpw0EO1mQNmg9FAacMH59srnv4xMcD4D
HQknd6d9mfU9a/nRk2MXH0GD9TjHE2+nlX84Og352xpXgihdHF5q6yoSKdyTxzf5M7RnUI1d9+zA
0g7220BZJqmfoVqsjeQ6YrRrUOUG/CgERSxjRlvKTOCb5YrsMe0IN89K9td5lDmy+mi8zcyGMh0x
fYzMMmt0iy3Va37IBtfWsXekZxWmjLkR1Y7UM07wvRnvA3Fib4SH77skR2zSWBMT8zIpFzpAQxzz
9tiTmp3u4mIlGY6P91fe4zUU+WfNIDO2HoF+t9o/oA6FeRnyO/JEDoMyPXAlVxGvsTNWlM+XtuT3
sGmF7kPgLezXVV1usuBQ8p7XaboK1JtAWw5jcL6IimAzNvesuaNXB9J5KMtt88W1yjkkaZ95c/UD
uppFokBgXqENSc1bN1wZ4lsT4Ppbqh65ovqXoaLaewdBtSzvrJhZabDCDLnDcvIyOG0ITcBu3mwQ
PQkCWdRbl9+VzzS+NW23bN4zNp0ynypJIC/F4m5tiT2UY0chs4vjGJV9GN5REOX8fRnlsB9H32vd
dXqzOe+hRqgd42ZVUZcnUI8yW9tjvePBfhkH2V5n5blFNh/6d6/desoqM/dJ01xAlq1CJkahDw8R
pjAhYC06bpXF8BqrdikYSE3urMsfn5XpI7W+4WWWE8oeN64cLqSidcJHZ3V3uKkrRjPZxHYtOoHA
hTvndb9wH+qKZJQQ3SABW9pRmq56C1wsvcntdYC76e315DsGeJIMv7l+iQvuaEZJlWshoAHIS6Jp
xUK0u8TByxs/GiTsHEgfYfBbCUSm1h6wXUFcsT2sysJeS5R+0osSwZqvSiy+EFNTCheZxQ6lIH76
HIkNZlg23mn35vfb5BmEaGKFAFB2RX1EcywhmUUfNsB8RW1T6e8j3I4OZa9t/w7ZbmKLYXk/vfyh
qqPjQ4c32heN8liA2LSQl0CHCtBiCIZQSci5Gu0k3ekeBkxSfNzBDocQQ9siWXG5FxDsUPwqTPMt
MnedfvpmXK93PwqKioHwbSath1jZZcahpDwc9Ecf70dpM/AFqSNkMIUNSK5vOWYmPb7GGWNwZcm7
Bype428XNO89cX9NQ0FrQoG6C+1YsK6qrtJ0BGe0pKnGWMIpmAWuAboFnhJZ357sdHwGs1haOBGo
4ro48shl7A0Z++Tmb0qZxRQBslFtcIX037V5HpKTIKmrjQqObtJzAByrX6MJA4Xxe4NiLj2qxcKk
8hpRwyJNKNc84CI66fLWp/cnmJKmHHpCuWDmUxufyiOM/qHrlmQn0pey/6FVrzL6FcCQZUJpp3kB
qDbPotzZ8FyLN5UbGXN/sxfDhS8ZooKwTzPppGdfT9w4DX/JCC5lOlz9FBqszr2KYASQub0xavSc
iAU3HSgsmIfy3tMJ2kONhhcFNRSnPfOFWXKB7p/zpeA9SAakB90Ti8qqiu+xMblGR1LI0DxU4xsj
mzvpuJHAwvpLSdwEOmiRN4tRAsg/IGXj12aqYPvPH8e8PEw9RNX5h4mYgeykS2kVyxyGdUc4Oqk3
rS6vhXpPq49IqrZ688SbXYUvL9O5s1CbmtfOfLUhDk5mUlp3H5nHJpTRraesJ+QCSnRq6z+SDZ0a
UZ1KYYBKcPDHjRYJtNjBpSS9vOLjtxkcgiYN6qUEpKJAmCgoz2L9M063bX6pqqOP9SCETKxF2SPB
+m9jvisVV/IuCfpHLXVCCnAbxs5IVHeiGsyVZnkzoxbxHMCrE3O57AHKkXe/Chp1IeCqtB0xiG7J
3k0mLRYdaQcJCUuYO3l/I9lqwZcNDY5VIRvb+tAQqpXU95R4CZ9T0dLdwXcjZrbAgBc960YcD/CS
iNBBv2Kxh54igz0WiyGMfz1xuEA96R82REptu4mEKs+xCFIomWBEDWcYPQ7epqXo0VEwZtHIwrLL
eD2Kn9AwKDtU9C/oFke3GlmVGBPOFyYuK5yVGVs+MYaoFnH4Y51ihDrAUDDwwNpUPyokUsDrPEJH
bGROhLwrG94JjdlM0W0I2atyccTofzAYIK7GOqbqS1XBlk8emjDbN9igZ2RmO6HZCDAT9K31t+LB
O6jqeMG6Ioq2KQEoo+3Wsyn/4Y+/rXXFYIW78upVnINsbmGTiexqSy/J+0qtA5zF5TA+Ou+aKC9R
viqgeXQH0ynLTkH0qarXgvRKnxeu4tYbB1aQLFcoRyAUjPCxAs4fZoalmnLlvuOZXkbKm5zcRfM5
RR+KfaxZo43WU0atw8ozYtWtl97SB/G5UJlTq5yPAfcWgZHsDxm5TJN1SodyHTD1Cuvj7L8vZFRc
1W8cWfdxVskGxDKm4T+7oGaET5jRVUNLWFTKWSZ8xrr2Sbvo+/kGA+sBnjNuzoFV7MkctYOPCLG8
qqE7lIhnCvgvUBt0abRJmBl2+MTIg1umDBpV1H0G9otC1wCLzF9o/5Tx9Nsd94yaO4MkOewVQHSz
ijYaJpj0LaXYEOjAhaEgF//XVazI6sbnxNYOeV+yuC3/GiBzJk8FmDIuaoDqWgi+qnTKttpA8HZC
hIpDR1ETekgzN3p17CNBaFt8V6p/EbGOCWlEVfVeNj4xQDeiQvRm0w87LyvOoYjx6lgLmeVUqdG8
dqNDEjXjnM98/tHnD6NundE2uAsyduGGjWJ1bquAtoQMMNRdoep8EQ1A2Kb7S7XoVOvKr4SaKej/
F6gsW2aXkvWmGWeyC0DRcMHAC9G1BuHpgI+6XSWoEZiaGjY2OpdrL2hw37H4iIBGqeEPzgigmtRM
Afr0rdD3KpsDJKmeuHrmh9UdRMRx269FnezLD5XaZmKRnGN6bUx96cefZve/WYssbwlsz5HM7hIJ
YVdrQIxJaokjN6Ry66Vg4dH0TIAB7BpTYn9PYy6ITco0zbDYF05EIAmKP9aah1qZe8OrMC5hb7Mz
BowHRa9f22hounSZin95/jPJMc7/Cf6gW7FZrotv1IwnKfoIUJ9LL4uSjvqsstwWjS/6z9BHWMRS
dKtUPGb7ogEHpO3khtwk9Sj7XzL76gKVirxkSHcpNP086ukzY1VHIyKyXQv6PkGONykEicYHPRBz
JsJSRhNoYdsx839mMbrt8AdiJsYcUSFQYxzDXn+GzGsnSaw7eWcZ2j7OTAxXPZW7xpc9k8GABlCT
WRW0yuGmGP+IaJuQ98Czx/9SN98auhuSbVnV74C2aIwOh/4eqTOCddFoDN/0/zg6j93GkSiKfhGB
YixyawUqWJIlOW+IdirmnL9+DgeYRQPT3XbLZNUL955LqO9OsbgL8f6seQkI+Am/5fREgWxob7GL
kYgRiIsqJu1fygrSg3gpkhjQGLUWnNwl3YkJQJA9ZsOzZyQY8yjNEaIY64KnqeGHoEfvlct1Qtz5
kCOUdSGFbuP0C/Gz6m59ebUqwH38m9OVixwAi9xDK7HCo9W22Jgzj1ybOpj99eC9IyeIc3NtshH1
VfDiagADjbXg/Nbcfgtn+yFmuAVDJWRZwZGVuOscClW4T/R9aDsgj1/HAPEZhE62Vqxjfiye9Qo/
QiGbrY1FkoROvtIEwJ/J35jcPYfuc+DTuqN+rflVFews8SSmY1Yfxr8MXJ87aasKucjSy7Jl05sn
8itRfxB99VjkaNCf5hlJB3u1AEnNmaYp7nc6hqGewd8YMTVoz8nwY9kVIGKMA0dpECKt891+FyV7
6YVZllKxDtuaoZaVjSDi1uAjMUNJWz4ozFOpmDfS7f1Ep54iRziDMYiastlMoPUD7AELRaS3d8jf
MqSBShR7abxESPfHtFgvf0vGMKVo8THF9xZCoPKr9jR1B81lnrTPXnLtrVNfi8eA/yoEXeamDg4Z
vKwGLMz8rEVbpJyK3Y/JI3DFp+OWNxmhnYRpXhPpqC8rQJBaJpArAyvHhByJHL4r5s5TgFqlYP8x
MY5O6HhzVZ3nZFnowjJtJrFFDbUNsdyneA+Is/s30QS0fbdvvRSXOrMmnWFsmO55p8jmtJlUVk+q
6HxElymPhiJe78gUd7L8JZ8AeBypVAMAnQumpdDc5mR3iC3hXl6yT8eNkz6lJCiqRxoIQh4WITJG
cUW4Z8+8HXcjIawumkxmmOPaZnDfAtV87kof3oud+NCasI1MLGDK3WRsDRPdxquGy/1uVJfCWJV4
e3ISZYI4gdlz5wrtZlQRX3ydvok/BNtXJbYjixZ2wPheUGZ4REA35leBi7RsL063r/N7iyZg/G2o
teuKy6h5I8ztgW6R6IHUXtIzvnsm7GM9c1uQ2tEWp5RFfsOBLeT/aNHJ/JjFpWnYUxi+obxHumkm
dBZnxRz6lhWtq3r20avjbjBHDYXMq0ELlMRvU9xvi/qqUrZIal+SsZWwnYXUm4nAH20qh4sysOwP
XCUjUx28ru1NsHa2yCzmAzT4wCxyO9mMZ4yLX8r+bwZv28AHx/FORM65Hzetfa8Q+bfuqytqyu+n
RD220UlSBxqaR4H9GJoXr32yJesVcfTy11Gm64lO2ik/TB3CqiBxG3MrTsiqAK2Yqu0CXRnTU2Ze
a/MvZC2h6a/lgrIfDh6WRzv7Z3UZM7gcAfeJzGbyr2OTTozf0ZCCVf7LSkLbYDJQLp1dcU1JaMO+
Hb0VyY4kI6YwCHl3U1wemNLpwVOBHiLFTqXJH49DYqKZrJt73W1NsMI4QACZo7iBKga+8TmW265R
6zxM7gU5bvrTGJ3C+QPRQOQtE/XWrskms9ZKklrqvXfTVdnniiochvx2znewWDAzmTYOPaSqi0Iv
wLeeESz/NjPj6HjxmKnjpVZkqyYbzWm3qDd7SAQRU/AgpzjGu4XKTDeQfMCxNv500DTx4OLe9PVy
H4Vs55U6iOgpHL4TVP9GaVBSxL5rs0HQ3loOch1Lq6MWLydSgIU/zeajiy8ipfDd4jTb99F5Dm5u
fZfEQTg5qh+woMWFgRnUZBSetLMtK+4vZS1zJJjpSDx+I2OdEpMUvDnDqc+RDiEIsj2AYijVY+um
vXues/bUR0yMZ8W7YmkrdFrEszkWts1VxcIvZ0sR7jJ5kFB3C904Ko0Ftk1jwbsdX139OQHZAEVn
22ozQc/tNm2AdtU6M2QAkwjwJINZ3az9Kq5Zsf24NEK49B8kogV+1kmLB5UPvMZVgpmBOwnN7QbQ
joNG1fmwwPdE4z5wDlXwNo5Hq9J+2Z/f8yZnFe3gs+cSIfZBkIuqOAoIV9s5bsD5Av2rQAav8Y82
8GuLfZj86NFHxwptlNO+Gw55PdCE9lvCNv3eYC9BLR/huxgYDJYkThQZRO4uaz5jLcL85K3T6Kn0
XGiDtkSazoRKd/qda3j75ektPxtmA8SWo1UumY7NL8Kl8RY9kdXZ28xu2Ej+dQhrSiw8GSoYK6fe
QIqRBijeSu/X7U/x2LElxMSmh6xwvA3izn8RY7hADx9bE12ZYsAXQP6t+9PcTihLAPIzEe8wViib
/DLANIHHTWWOzXFw/u9WyQKkF1OBs5b0gx2ZWlpeI67HR9OMjV+hP3EMfOrcvD17XsquxGrec5hJ
+APGvUssmqFbYAlwdIx8G7PzkFq1X86vDnNeymX1PCOL8UgH0g0415SIyBtj5vimgQuOJy01mwMC
mLVsnF00w0OCbFe1Er30Mht5iWYw3aHcKJs4UfzfRr+uxd0eww0BhbTyryOPv8F0sCcmjjC01vmF
wACsIzrlCYHoMduaLB/+MMExTmuCexhk63J0tlORYj+R01Y55qeNozVlE+XetYKZbOoPWE0zDo8E
xX2gYGPi9GlH5o/gjU0E/5HLqy33tGNU56xdMa4EfMyY4Vay5Shq6ncNTVqNNbwLDrL74t5SiF8K
DAxpTnqbFK8R+y+gaLgq5GYmBR6teUCOrWaV13w2CZau3nDWZlP7XTmQ/ccCmkGBPYmMQUSRSRSs
tfbfJABtWOaj4u3M3UU9rPYpB01hZ3SGmB54ZKtq2IYt83l2FTHXec9DU9R4xNW+ZYY+tP+y7ong
oAup4isisR8kpm8PmZVdT+fceV0gC8J7TNERDHOAabdbuSlCtzaB9eQRLmEh9VBeeHbYbsjqm994
7QpzL+bPvsDQyXyqzrYtyXReMb1gNGCtky8k402E0CjQGVniRE5q7+hmRwG+zKk8v0ujS9Uza8u0
T7eejIceYK38F7IeVXgxMwZYsbkyQdZqMaL6vNgmmNK9fufkjz2KijHbm3G3dnmVxbxT6Lan4qQh
HfEY3hlgnPPhu6Rzn9DY6D1Ob+DgXOb8261NZ1xg723nGoMvKQwS2nOdgr4u7i2c92D5eEe+RIIy
3Z4QcEwd8vFziSCdGPOH2BOHWGSkyMSr3MgO6cx0Ba0o+qmie+Fj2JN1B+OKywR1gakrX8seCb1h
vAbHvKxmLDELkbNbR6n+WNXhpZ5w/2CT6aB0Ok670wemv3ZOyVs/ERC5MxY7r5HeMjnuSgwiFqLG
gsWt0d4crkdPp9nt6e6rsCRuTCOl/i+b0umh7vpLFJKGCUPOEx4tnA+zaO012ZrOwtdMqiQ60YB9
EbVV37EeC6kk7ZcAa2HQcIpGbr/WK/OR/v85CZnWu5AdTh1kaoqotYf4Ie/KlUmbqmEpyMi+mTrI
tTDdHBMkbOuuNRNmO4YroEsdfGvT1PYanW/HAfJqDn5neF8DTWrAsxxb+t/Mboy7g22rtXINe83O
HPPNSmDhLkzaAzN5j+3yNaTJ1FnstpnBzKLftlhxUF4+9P2vhN83VxTOYQUtgrm+ci76EK9HZN8p
Qh0IztvFmc0cb2uqgd0n9YPut9mhK5yNHT9LxvoaCYzp9GNHkHnN76lC9/HPdsHRdBCvzfjkoWrW
ZPoyOuPHpJ0Q9o0G2kc3JdkNgmTv56J8JVEEWfsw4GS01HcxJcdeeYs+dp2X5bMjn9vChozTAMYu
FCQMGD/t1atfpHuSZoF869OricMa8RwqON2tey3b4Woj9g64shvuYROtXffaoLEiDCWBdZ29DFIe
I+XtMrNBFsCplk2XUPN+piqCnIc0eUQSU4c4F++dh1mzoO4F7kQwsGEjlzQWK9W96DVm2/YhauVu
iAM26SgbKtBxpDxg3kWZ3+LUi2h7rB9YrasipnVdRA1cj3CoLTumw303zPeE6ZSRfHWSUXts/5It
S/ekA7Zh2akw9UXNLpnI0mtD4lhj+oeLznPfdcAXcHcU6t+MmDdQ3cSGpsZfDhopLG9GjuVGs9co
RvDz5/k3s/KxIisy+6k999uLFgkXgS36sLZYJrIqYF/rbQqGaxMWtqFBUY0Dzek0QkYunaz5We80
1L4mL4/JmKIY8lu6ZH0GlGvk7PXDa8lRWfWcwRfWmIL1W2jeQcpX3mNpU7nULx7uoJjuJTyaHcIY
wgAKi/nzR4w93FQB8SP0wWy/o06xDjt5ctlqL/qiAdXz71R91RZIVfWUJYiBB6zAnNdLLEYxganu
wIMQBKQzqRvlFs497X5M5wtEo4rczWCYdw0+xoyACkb3umdbm+FXc7iXgwykZxDtZrbZ4bL85cFo
+JnVIP1EJF4CTAGdIaCqDwh7rV1M7JhWycc5ig/wCgkVW15usr3Bvl6yhuCPgKMyRlNv4dhTHogz
rhJP9Vt9kdgiymHPbv42ZveAY7Ty6s1cuB99MmaMs6RP5UcQXMKSFXInEWgOnGk0qp59HUOGBQx+
Z4kqiIfRwCg7hreG7Tp/kOfyi+SpfdTCAee5ZiKLYf7gQiCqWwDn4t2iL2yM9YDa267Izs5h59xr
ckgarIYlRqSq7eFeyocy/5ptXK2MdxvTw+1GKlrZbB28CzKDru8eYhyIOuuhMau2NZ5okdX7yY5p
WaONxmK7NI7pdA1Ue2yIU85qcTKxZ1hFusrsU5Bmu4iIdMh8n2bfHjLXBILREY16SJYcOvtWCoNV
ILpUBjRGn/1pbBUToXHzQEPPlmThY8N7VtmIvJAjGThiBsaOUWLtBpXv6x79vDn5GZJJMmM2CfWe
g6TRcCO/bCBr1dXn1Mu31JkQaX0XTCB1wLUyMFZx+5EV5im2WT9zWKVeeyOufG2y9e5qg7XnfAbo
9hAxoKgELIShOC+q+ATAXsHAAVzdDeIHITjPrk2T3LJNbPU1lymhwebRcLstWIG6eBqNbskc+Vmy
k0fq2Vrcxrh70ql58llS1LV+7Tl70rgfrLR6acOBvuIN7x7o1XQjqVqKqtroVr+fKE68NoCc9rpI
zTSqQpe4RYPqrse2lpRqPzjT0RKuX/a5Xy1dD8w6ynkSYsgPcHk72JGTThyDWM8T8U63hSpFbGOE
hWKIniP1qjL9YnvIgJnptRMJS9cULUBFfZhNt0AQk4OHCp/r3tPAnXF2TRxoMa6/PDBeDWy27Cei
juxP9mUGUbCE+23zpNgG//NC7Q1FLy9671slCouA+Ny5uMQMtqx64/KKldq/LnuynBhoNFsq8k2H
CDAIzsBJnKuGcWCd/Y3JvC1pllo9OHph5Ltpfhnq/FABZ3D5uBUHRAnmKK/fUZzSDbQ3PvwYjZSF
aK7v5ptVPPYWJYgbsbumqNKgkLkNtWLunVsVnAKZXGTnrtORvo1ExAqzK9ueOKn9sTK3MYmFqRFv
LUSrXiK2hi4PKgKjRhssGAjo3CSY4KUwTsBmi+bZopDwXuII+2jgICEix6Gk6an5Nn9Y5rhGtBrw
4TfItlghrsaquAw4NRVAnjwgrYGtYWCxGqAolmw39g7Lg7Ic0Qri36ddF1IQV1L4eXNw0bOmmKxK
mFk2bncgH1CO/QAujSPhseRvIQ1qVCdc9YyKuJ/yMjm6pFLJWp0oJFHUBecIs4vV55swYl+lqZ0+
yV3TlpuSuhzQPnLd5tYG2kuN+7ZlKzBigJ4ZlUwZZ3HQbVj0Dz2zEBHCmdM3AfwUkQ+8w2xlNyb/
h0iwlTTTXWgxVxmCQ0nWkeNAauKbciysZK9OS34D0k8+g0TnHcF3V6IjdzGjWt9B9Ul+YBC/6Uwc
ciXWHiiGHLiUV+yojPwomN88h2yrcODuzNYKq7dtftWAwkK2+YN4zvJ1ItD5wSfsrWo1zBSHgfM0
2xojAmJpbOA/KDgWrYicGHLl4LhMQMTesO0YvAa9+mhJ2kwydI1ZzauA1Bk2RAD8o0ZYgdxgZ80I
2VNKMfw6Vpwebcf7Ma2vpKCqVtrdM53ToI/+YI6Y0/XNROk/htqz5hFK0banNvjrpp8sWrdcjrFa
6iP9KD0NBtpnY7/Es7dR4ndwfjU7uAn6i2Ve31R/pjOsFDKJMRXMY81D5dLnpPUGBN/axGkimBNk
/FMN82rAJR8zNse0kwlHBDZejR0uVDcgex26uAb6MPs+rD9WBVQTaVI972iGnp3QwxCGdZcpceOl
dPLBOmmAVrjD/C6RO/WYRjs9Ok04Ycpw9EONwWZlHXSz3ZdpeLTZq471i9Wcu5HNj2AMGAQWjmzW
qNgdHEhDeKzOOPB2utCQbnhXWIEwtjFXUoqjaNhlVv+o2B27CZ6FCOOs4WImyslHCfYSrYcukIx2
OX8obTZ1Wv+bp3Evmay4feU7M5o02XFd8GlP5CoAQgCG/jj11at000PszldlMEOT0d7CBl5AYO4F
88o5OvbopsVE1KoDksFJfDjM/ji+KXd6puhjQio2iQet1kQKYRVwICI7R7+Q4kB3Dx6sGYH5XWHB
7AKyM4oazOLIIEihSmU5iyDZSHSg981tcs4dPXNKSq8I8r8GavpDEZtXxZKvI7ikYdKZzpWfl+Ip
QeLQeQaRqN+RemFL7ksNuwRkx6aqUf8uuwdYM70DTc481vxurcE6Ck6MNeexZeVicUYMiHyHEcpK
qCMpT85NGT3z0p+nOXxz7YR7wnDy1ai/6kzljeqVYdNOFoBXEUSV7KgyxFpa9VMQ+EOY8w5w7+9U
+vC3tyEiv7D9oBOkelUPFPoYi5CZXoaQUtt0UMTkoIzw1OIySqHdx/JY6N+V2tfcjTxzR3tyn3XS
2Gvg0NnIJ7BEGdIlBPN87L3xp00Y2GNvS8hmCcmk1BWnJPjeibrFtT/bMvILNsNTgbN1ZLGkPyxx
OI3kNkLPF8bVTz6S3enQdKVNup3wHQiG1H1IPcLx4wKT052/gfGRNqlTABehhnRQRvpd6AvFk5Ya
aJxt3ZHl4ilNVgaY+bajO0VLYKMPjsWPjeBLCYHVssLaAX/VMp9GUfvLFDY3nM4n73ZxY4GtU7Av
nsf2TeCtjeABBdNBr6h3BZd9CbuFzeZjyJtaVfYrySAviDivQYs3x8mWQzuCphc90ug8yRgWHou/
1lxLClWN0B5WZA+6YG5lMDLIGW4GoekLTT+NnMfRBCZykH9Rvqxw+ctsLBAWa2dgGR+KmcCIsK+2
0bdD3pm07ZgVt8pjvhRO+5j1q4eJN4vzg7LYzLU1u+Zs1RIN1uA40Jxqn+kk8+ExnQZ661B+G/nw
WnPcZJpBwWWhfzPla1ohcKS+LhK1sF5YgFVHU91yOCe56p/S2dq4TfiugDq6RXocs+bWszEQU7rX
ap62Jf+hQi9jJi/8NfdG/qvm8RTWkoFQuQKwvykGXtWWyCl4fMY4bQa2/8ZiEJLumxXSuI7lIQcU
UaXIU0zvt03tCM1qB2xH3oggjPC06UH2WnPcEEWAoDyaH60ErB+fYaEEwV/5phy8U4dXTMz9c0jh
PU/4phLwPyWQvGLLK7OXo8K30M4+0fUU7Ey/dUdshfnaWlRwusJ/kPJAOA16OaMWb3F9xWjmJc6+
HAr06pSEqZ5eSHF4soavMn0d+vlYWZyPlf3omYK752sJc7GB8pXWWh+x/IF1Fq13nMdpL8sKmJyn
b4aWsVKIZV/1HlkB6BRFC5UoO7dQFrzUw/ZA2VxVdyNH0JJHviBir0mQRrjMT9vuaEqHK0SRZNJR
qNE02ChWgz5/Lidn5wgEvw4Aoso+hNmrCJCiLCkiRCF00rsX4JKqYcJDsCz6aiyITKRQcCnT3ibG
aZidV1W3u8Y0z33k+iY7RzsPV7ooD5Uct1bdHrO2QAaExIyR5V8VZMeh4jlcLsGhwTucbi1CrcyJ
hYh0tkNZvw7JP5V9zS1wk6rYAvjmGGLLlPdbc1aHTAz7KJmfgrLceOie2QIx+U5W1oztC2ezOT+a
zMCCTm64mNE3ZbCNiLnUP1uPbHVv7UInrYQ8Gw17kkTsOuQqWXqKAi4T1ZPf+8NDgaGH9DwoxuNM
CwWdkXR37mD7rGIwlZDce2XvBw+WIkuYAmJIpUu0OYwNp8TgjB1uLjv/gWyWMIp8g6wlzBKWXLqG
xeUKazq/ZGHJSoQFYEiarSgG3GXeCSRN2xfXAPEgd+19arr1kGMnsBW7EUrfGmDQrH1ldKUGMkxL
VY9p6Ppx7HyrAc2GaHa6NXMgbtz4vvQgsWje6bdYI6Qs2zqUJJ8lyrgRsfcshkMZ1UiMf1WLIl/i
1VykCC3aF73sL5nAnqKLiyld365LnFzjYbRB7ichSRBsvzWpn2ov2Aem3Nh9c9N0B+Mc5A4mqnJS
GNLODsngs+t3Oli7j1zvN2nJYYpSMWVi2OtYaoudalDCUnLbVf2VDZ81Eunc+2cz2u6K+dmbWW/L
wic8jhTnNP1MuJHDaMKUM4bHcGBAG7dfjhPeS9bv69TpsPgELOAtfVhsSAkGaGG/yv7ilvlJeclq
zO5ysdRjSnSjR1GlhwyHcM8GCAgCEzbetWHgfHTuC+kkh/OXxLuiek/n+CjbqwVBJkqmE2YPv8LT
4DnjJY1nLJ04ARCNm9aA6btZxSPl3wIWGNyPEsmA2Q3P05Qd5WDcDWK2hCpfrZAZ2ehsWvRAD5OA
JwjU1RlQQ1JYBna2OP7nWxjOwDSymy4rtIzlr1YFLPsG5kTxt94UlH8DD13X2WBz4vEdlR1pSIq5
UBO5DDusOiCGKvDjiCAl0iwl8IqiTHyBFmWuztWUX02djCvUJ3mcPXkGHAJ5SlQEvqrJiL9LNIoR
67GMflQu6WYR9YVsaSo73TLBO4w4JPsCkEulv4UZU8ypWdTGQDAg3lpJRggGUv7xp7OYpkOr24ig
O4jJYfpT+smkMMQDAm+NU9XgF/KKdTAoAx0NVdrsncK8v1lIgGOONk20Z+U61zKJzlJMWyOxd0Pe
cX92OCwk8TUXu3iZgydtopwZ5aV1daz/uAiy8hoX5nEKm72Le2tGY9wY2pPmSqySDIaJujT77pJA
nK5DmPze7O0nhazRBGy9zJzJXkg0LJh0U1rdnRRk5WihBQLJgxjNRZ0dk1Gs6v7dS1tf2VyR0OMG
Wa9aUhEjjiG+HksmRNxhelyM6FUpIPsaPvX5gvjWObqUn3TZ3tbss8ZlPSjFU0/UORipKAMoSUaQ
PdIZLnp1LvnYRM8rGEyilRhnCrzQXjXZoiVHO2fGjBdbzOwc4LraV+JnIjTCYK+WxmLvQUFJABbD
nyG929x3xrSrNP7KzMBkgf7Mhn8RSIC9Uwj6a7iG0lXXoun+EOHtmsh+CauoYbpAL4YpF33qgMIR
am9nFK/uEusdI9bskFHFSx+Me6n1hguVH1oLzGW2x9nFx/ovpU9rFreLxl4j1a1PQ2sf+yB41orm
l6PkMtX2eYqLP0uiCsrRZgp6RWeGIJWwNy3IiO9dz2DQYzCs7OgbM24IUKqgbeXMve1GJi9091Us
Auwmw/5oBM6xS0oAuy7OxbAKXxgkr1Wh8GYBC37gTnvoSoxD0Wevv9fTvSpnvw8S9nQEpQ7Ffolu
oqd8MM1wK+X026qaU49StaorIj2hous51TH3SQ8JHRI5GpiGHnCOCJuJs71eps+1fDNMnpia4sG0
JEBl+EgBVCaJRGRsSKgd6Fw1l214VLu3RAOUZ8SHnrNqgu0gB3W0UvOcEbgDpslCzc53HgHi61X1
MZXGq+URh027r2Vyn7YWCBLYlYFu+5mr7RhgrqixdzZUqtgVvkYhzHhvOxjDc5wby3oPBwOGLk5c
LW0OUTyxwHAYNuXrVrHPTNt7w4JvG/Lm58OwnThKFdKDqbHODUD8Vhb/unY46A6tdmav57Q8ZXDz
TJa/ufYXFM8JUXiMZ/FpY9IxcmJ+ZwQ+xB7RfDEwxM1vofbUWrCNuDnzGEdnGT935PjYRUFYa35I
wmHnVl8DdX7XzKu+vzvUNnQrOMsRvrXJrcS/hScVEM2rW4zvxYwWaCDy3L7T9X4UePoi3fBNrMla
WjLtaeAe4+5RcCW5r7UFqECH1UePqkVKFi/Cj/UAqDOwyANz2sdGlbckHu5Ort+0HOrwbAIlAfco
nOcxHf7ZqtuV087FHlnV2rrsqAFt0je04KNsnNXMbtZl4CAGzJ6MqeJJR5Yw8ZNudaYN6U+kucQi
LT4BEf0QRH7rJ/znne6+DGX/2cAtewibBZCuH2Fx0iopuEZzbt4Qzt5kjCReG3H02ZQoOnq10nTA
V7m4t8RnhUM65QPM8MMW+gjzbcaDU5VPjZMcdNKNDBl8Q4B/ZBEP91fdPMwhncVPMx+ulSmfKpO4
FTKNDETVKESuXAwjkywmWhrK1yi7ZHZx05nrxVOjMSkPfKsujnZO2mdJe1ggjUZmYmveZ22irRbi
WWv1k2viYBtUS8BR5JtoYmbTOlu566sw9hsPKRFyHXug0oqNZyD+kIxgkzGxOY+CyWbucDh0IbsP
EVFDwLwxmvoeV9ZWF+5LUdHYtMm4rTtFjWihKiNrJbM/PRQBeLt+I8oT4keuThc6mGgn3M8w17NY
t6kVkLAojbD3AEC1WnKHukgsydvQRqiNaP+K9kVv1JPl9feBJpSBJuhFAzDcWCBjh5zGZ+83QJpa
Bnf0wpcMIYhIQqaYzaPHj7rUsvlh9AjEc1VBd5j6ettuHGraJtauTC2ICOxhC2MFnIa3oqFnxhje
0+BHRg9kibIvsTkU2zikZxne6DV/6VDxCaEwq0qGYxXEfBTyTB6Z0UvrtWJdkeK7TMfmx+jZfRrk
qFTzakxRkqvx0WDXqcEv5sOhWc72UzhundzbCMvGYyg3oecSTA2sAsqsTruCSHo9QwDQOmPt4P2R
UF4tpCoO464ukvehT/t15i6xYGhVSu+9MMEFUnY4TcP+qf7HDeusstDdd3pFf4FTPBq9GP/6gqSm
LV5A2o0S9z5Fs1s6Z5x4hN8G+MkKwBh/TQcjK3/P25KSzXysrenYlM6xbOZzmaXXrE/8IIM7ZtTW
PjKfQ1hAZosQ1mFwgQTdYhu7mmoDgYI0nB2TkacmNFfFMmf0yhML79+0BIMrwW4VEclw2dydUHKi
sc/icxWCUM8JAEg1lz0VwteCs3MzN9Zdcs6GQYGsssQziiUZw10WQ6gqUEPHsj5qdXvti+ZM0N22
pJQAGmW+lylyiTLu2NBryaqoXfy4DnwNY1P0FX2qmd+dgWnrUF6Yip3xu2AU0F9roxNosjjWZUfv
VMQOvWT2rzWdkowLl32tqA621r8VU/7lxcN6zp1ja0Y3RtzMlMCzkDAJ3Fdtcb9/9x5r+7YijLHh
NcSszS8kRARbFu9GOR9Ul/zmKiPMTDsmaNPt0uFRiK5Wj/Sf/8nygolU2wRbXTIqytTRpiSKXWSJ
lcYCImT43uBL5IAkZsSA6jaTFdwkLJwEljQVUtK6lGIFrmy9Cr66LH9E37+ryTFQJnJYI/wVyfBU
GoB/C2329QQFszdZz6Fr/Ott8Jkxcq6JMi3sJSpFKmlQ41PNPIYcKTk73sPYMenMYcXkdhevXTHv
B3MgghpTmd2waPDgE+PnCbCqVW1+NoLy5IzZXyJ7sr7Bxxaq3CRGS7CfXW3zgXgxLT5kxBJz3RQH
6lRcDUg/dHef09M49UeKNrCZ1aUW8K0lJCzmW3pKan3qrSwZP1eJ8An6pcCH9myR1l019TOrw40B
w5twJVxJoXjK2CXOVrfWdORBunM2BPVlMWEpMao9Hx4iMm0zLM6opGu2jJeOw2ycgwi5DAVrnfcn
Q5j3IuLAz/JTmHjbLBd/iYaup0IN5DqErBuNwhVebj1ohkhu8Irq7NaoUQYXHZFEo8o0y0DEll5t
hGUPE/vQTLJoY5qHABHv/Tw/jxJyYKM0jPjC3c5U1yNCKT2OjlKyjkrY/Am9QlA83qO6PcfeXTfS
vRL9MYqsb/LCNoUTH0vBhVyJk9Gy+jYJspLo44BTqjJYjW75EXrhc6UmVGn2Y+Kxp59YqBN7i+YE
QAHicCt/z+T8vHxUxQD8TRRbXgPssVh7WFsljC6VGjHaqr86ALRQasWl0/pLiMlS87giYvNkQ3GO
+9mPQ48OxsD0Ev71BbhtwzJNDH4jNRtanLA4j5r93LDH0jqWJQbOwtGFPIKG4qFIU2bdLn1Sb6BH
oNACvWYcJ134ZodiaCIAzuImCVv72k0J1xSwlFHcCOl9yHt7zd5856SktFEnP+REdeZ6BzCdKgYF
ed/pb4GHQJ99MhHVHl473EqQhjOnPgubwUaB2S2w6W9H6nRM10QptvY6LDGjTFH22AiM0K2NOq/t
MULmiwC2CQ+zK1+ymEA7LJqLxwmRyr7B4VML/b3Sx+fOWZQrReALb970Q/8pHY2vHfpShucU3i66
RX1d4+qC13PTOpbvjWPd86DatTP8LV0dnK65znzuhY0qJQMGHVohEo1v1wZ9FU1323Spu4ycxV76
0pWMXB2Pkm24pF7DCZhfO3o1BzCcGeT3TsXPwgkPUze/ZLPGIgr/TZncM7AJhQX8gtU1WxhGymDr
BMB74uawcwJgwDoyqD3BhDS4sGTQZ/U3G7s/XdfWVQvVvdi5sb0xh/RkExpteEDzROd9uvQgGod8
2NkeBDhUmuPw3bhvnBnvetDddZcBMQEhtn63ZmcVFXThg3brgCJNlKa2U19dHExObrw7k/cUMnLL
CAWv6FJQAOyN+gpmFvtEvTGtlwR8ClcPnCrWRWgDjUk7zyNiip4npszkS8TyyMGa4ljVLxKtt1D+
R9iZLEeOXNv2V2QaC/YAhwMOv/buGzD6ICNIBntOYOwSfd/j69+C7kSVupaalFmqVBmdw93POXuv
HePbfHIGcY9L58dmJy6iB6bV5yp2Ds4I1z96c1KeT+QghcPJW0EOlsONlaF/ifLm2rLHEyGGuEuf
pJUy4YzQlyVudxOrJeYFlXgQkSdAepk2abZLRKDF9Fn5TIDwttrQWgxMgUyA78aJRaXc1Vg8G06D
6y6llgYXV4lDL/xDYHwX8AHbtthPLlB00TVcVqFAzA2/bgurrfeequJ1TPiKguk56lFH0yW1ALEU
KQnKmEtHSWOrCMkZIbhp4hTvZhx1OoNOBC8kyQFhgIpeZg3zWxQj9/DdH8dir8wBWCWgAgkUBIzu
Sdxg5kdNNTzgcU+Gidjp7qZIQI23+oTh8ewP7rvNsVAO4tWr8qsajsPgxU+TJUlr/xrq4kkFAK6H
FlYmcmBmRVbe7wx8Tiq6seYeBxJWMlujgEjSgp5peiwsgxaVXuhim5JgLC8lEMQlHGaMT7EJMsKo
zb3hdqAWGWVEBIWOPiSomZsqXOrbuEaN5njR/RA0ZydAQmp1DunIHdGczOCZwaBq2YmouY5w1yr5
NS/DFte9xbfB/eyzGt3vxGtv52JpU6MwSENHUxHhdaropwzD14S4eVZEnEeGvC+9mmn6tPYhQ9iM
SWBMN8xebbxBbRV9N2WOVJKfXHfTmdSN7YhcjW7/YUJ63UYkJ7BEzNZ7ARX/atTkYuELK5B3Zo5e
6R6kat5wXmSTezP3aG3bnDl9m+9QT5nremJ0EjOJzhFxX9V2kePfADOdZBH7YQ7yBna7YXymwYT0
UPt7NXV7M2qvtcnGLAzSo7N5vDXGFNxRw00t+zI817zJSyZm7oAZuMjRiyYB+YG9bsgcLLFumM38
2pr2pU6bQ9nhoBVccOvmF6aNS1gyZqXnTtCTRsuT1j0xDIVGztLvsITimUrFj5wwrE3KeK9RxHMF
dLOrZXF41DkoHpAtjMBE8p7mpmXTP2CbvMx5Q2ygukFUgv8gjG7rBSlmVUzAzOEs+/Jid7TaaQuA
dmivhxFyyJCJI6cNdcqEiHpwmTMMIjkDHVMAJEC3z9n8aRTlrci9SxnTmK8q3jPqv/s4K29EkO9l
Sbi1au6lEx4NstSdNnluQDIMWIkyotaQBug3h25YzZW9GQyAXxF1sichA6eui9UM5z3ZfktUgwXz
zW753uMKOsBkloc5RYRuqAJZvn2KzOxBB9WHRiU/KBNThI2nDgyXC8CLOC3XJjs4jSgyrPQbDPF6
Tn55DT+p4R0BlF3GIf+ge3BHEMQ+Tjmc+/gLJpK97ZREbgbYjxkSrW3OE82gIkqdQ8zhfTXoDwmk
2YFUUGPSUk757UrrtUvmI53Ie2csd0EbPpbevNViJFHVoN8V9B72tOCYpCY3IgOnOogqwkRWftw+
OlXzYDvZbVUAoeS2iiqF0GKUY/FMFDumgBG9h+b4TIR8j/tgXaXOQ1yjfJ64KUxgoeJkQFmHMnW0
yM7zyD60sIh6onoUkX5KBXRqr9SP0rSfiHj4GWh1jI0HORVahAoPQDxu3KmHY+Z1x9oxDyMPf5Bm
N0FZnxhNbTwTn6syzoPvrTwL97nZ7v0I7l3M/s3FGksqZbQrX1MJ7KSdCEdjky/9jAa0g5EbzZ3l
RhDxYmzTNgREvySP3fD3SRFeCzO5nYT1kuTEwzXWlvgDiFQLDhGMq63oArvIDMq+PusOoyr4wMiK
14O6teAhjvR/HLEEMZj1faeLHUf+NhzdQ20fB8exAI2k8uRaENvy8I7o6GnVk1XV5t1WjCmZWnQ1
UaZaExo0BwXuMNZkSkzxdrIdAmiazZhWN3bC2JuPSUJreNelsCx929xg/kyI8IJxKUYqh2AAoT13
C7aLELSMHvM8gIGpTBqf3FcmBOdTYTzaKHwmK76pG7DFeYDYwuAuWJKN7FABrsUEvS8x5mNfWxcn
ng+5RfLOZKG2aZKamEznq++8c1t3j6MFgrXJzTfR2K9eRh1YLZDwAWWpW+D50k3Cllqi+B6jYt/k
87YuGNiKKNv7mAnHLJDboXbndRaGT60ncLyxzQs4Df74FE/pk92QJ8Ksnk3IMxbaDLtUU3QHJ7Tf
h5iaDOTvbcStfGsNejuzEbmG5BYA0Ym+RLEp8BdcNVbyWQTu1z+7/GJ+jWwyY4PZ+BVo97E0dbMp
DKylxGAevHS8JqbvlETzh2f6iFxm78nL8Kq3dXgkX3U3Qibl5MMENUI5K0L10nnTezkH9/T4dimp
kdXQ7UNqNYSV3QOkIx+Mqb/u8nyERQ/zyMS0XNjlRbrZk5H1nOjT+G61Kt0vSfN9PZioroZDULOZ
Dt5SW8dIO9qRnhbkYiYvtHKzJMOkaJZo5hZ6XT6vSuFvWjk8FlmMeTyGFdG3zJ1kjqEwzOwLd+Il
Z658yFyHuS1ypsa+jgbvpZ+wOPpJMizRauxtrfVQNy0/YAhLrAzyk5t4Z5kOzooLBVEd48CwYsIn
A1rTNJnQqp4qIl5MsJVtXUKd1zeDB2ScV/4abGa7lec+uz3zSWvg/tpS6V8ZunjOYFDoAaJAM/Il
mIZRby3SWXWSEoY8tN9Ghh17wAEDoAeQjddVn6hEHiNzkmujGqE4iovRD+95XKIBs6i3ZRDugyGh
mZRf1yGyiwiV+0xGYXbb+dWXlFxhEoHzWxfDqbGcNxbqJ7fchsFPBRqJt0ZJwc86ehMOBAfIYBnR
/YOE8BjJTp0dpPD4p1KD4z8Fh6ZiH1VZBNRJpAqCc2f25nCbWSF399EPmR3SRo8ycCl5vsvp9kZR
8qsHNWeQ55V1HVkM5AYByjRLBkwK4rNHFvcpKJ5Jftw4nj42/WdN98KncYudNvJZLfE7EHumTTFD
yncQM/cBudw6p36d2XoNqveuaxji5CyTINjmJRbmtDiZ3fShSEBLVAlgvmNOd6st8zw2w9bsilsj
xr2C/ijgB+PvedBNe2dWzhWk/LKZVk1v3U9Tf+2qAcr0B+SstblINxhiz0J9yCC7IT54V2KK78kW
GBDerh3SJo5NaGW7Ci0dqaPtZ91UP1yKcfjZZLL0+Mk2XQSrsgmb/DhWLuNRgEye7qrrETfnXW8h
MJENeDJ6SggggIvXpTsdVZvGl8qtSgzEBZqslPzS4C6ZweOC829LurWEEriEx3YLvGNkg2lxrbgU
nKGpL2bu4wEuxK9sZuaVwPaoIaMAucJzNF1sJGcotRit8pXejFQz3rlcJPfv7D5mtssAztSv7rDu
qnM7n612kZ9QRDj7mODzBJXSCqxeH+9Uamwgma7i/gGkf8gkXTBNqZ5mdXCaV9s7VAWxC1mx8ep8
7RcfRQB/1NgKANojSVAq2AObXFtJtvEb+AB6jXB4wApMwk+n7rzhvkOl0LzjymRWwtTnqhyeMaXS
gIzaLXy0sjuBtLILEO/7mXHcEp2xsP9ZQwhe9wKPAKPTMH+wJwaoqFSXlIRz1u8o2vH8JqhC8uAl
gIbtu+ixL2Oz8To4aLB7ZkAL8HyKFM8sMs7ozIUxpd63ndNUfkR4q0JfU27+MoBPEihAO+gnwEvU
99kqRl/n2tEtrU0eWap+dlPFnE+zfO0gXsU1Y3KDY6Ll2TXac4rsz8VxGPGaETYBkCio2Wj6gt38
6JltkU7Y3tg1tOLiUGm+D+jT76F9bI0XJvVEghn+tX2PcXTN9Jr+O9mrjO5XQu0yiKcyhAqMKTA4
FCDNYeBEL5Pr7scaIdqVeOfnsSoCkL1NgeCSEg4t/PVIZ1xyiDLio9Iqottl+F9VzyXJASGTaaaM
BZG9BfdDwjIAvTNrO6T5JpKok7ivUHjjbuHQ6ZfG8ypH5WtmzzCdLZ4FIsu8+i0Mjyzjrt3ROSH5
zOmPY79F83NVM0ELrwzuSnn5s3y3zXWZ3zjWAtMqyrc8PtjtXQMlpMO+EdHhWlUj45FypfJTn96F
1rhCg2X91DR0QR8I+5aQC7P7HGc0H+dmuE/srRQ7JzBJKNtRZFxZ34oi3qUpbKl9UW97dDzxMuVB
opycVX7B56YBClLShnBfcwIvGv7qlwQ9Qxsdlzk95lXks7nzXLWXqfopE8wk409J6oFHYaHp9xAt
VvMTJuWhjc9UZjW2BF8jPAClD/oyz68k/RfqHWQn2XU8DRcLDmMRGUeXogCHDMcg5oRrj3c0P1Tp
da6RklIyAA+q+BzwCRR+YfcFM/0sL7UH4+C5wQZpbEp9MLpD3X516e3cXGb7GvsH8lCeioDb2wXY
E3EKGT03o1pbE3uwD3t0hpmYPgoCKEB9MECke4TxRwG3+MDc0ITP3IiXPvi8H+QmCtZjgeB7P7e7
MeAm06POvhpK8wqTClUqevfdIsxi6pG6nA2svjyir4x8UaxFQy//AgPChl7ef/jxg6uuM0vgV5T7
fEFmyBwXTLfxmFw25z5+M9J0Ny9Qfqu7IqgDrYxo/mlrXWJ5qb4z41TCgar0qV6WH/0Ud20Vv2zz
Piou5viGRzLDsYoSARjbjk2dkI8k/EiqfWU/0Rd02EhGyVoCEZDc8ae1q/C/FAgdKeCwdiQnM4IQ
W99kPvnra5OxUkml7PbeVjeoUTYWClPjw+n9h0zsOoe/AIvfJAFcc+vAdcfg6SqazhNDKcqwTRMi
ouvBpZcP+G3XlYkDQzJEisiaUmQ47pzxDRLJFmDAysP9FjhcYFxqybvauS+iTaB3MRCGWdzb46Gn
6zEvSW3Nk49Ktp1rzs+9ayxDjzcO3jD5CL1tNcIXLJ8b+Vwg8DIes2ShSeBxWGVeeVUFLmXwJzS0
qN/GgD/d9trljFmIZsTKonew9xA+yK8RxkbABxNAIqgdpwjMCnx+b98W50i8RPQTBGyZJD0zFkNh
cjRmWKbmbceBPHYkXcl1336BC5Xt9RieGGAnBSqlTTcggI8YzqxaVmh2H6K75ngU+rseb8Lpu7E/
QKZWaHMLOi3JeJMWl2EQKGv38eKEHY/VBGwvPI9dfR+UN+Uwr0h02yUxMH1YjP6pjV6C8FvjaRjj
t4DHim2rBzZhljed2AEb6MMn9DzyNnbuSLnRfHIgQLrYWvgLA76f2n6xrV8mN5l5re1XSlgJNVtc
m+MtZEk0B9m4nVI8MncDisCB7YhHjGjLKXkRAe1Ckt/GO5Vzp+UbSQ4VZRWpImkDwealXg4MOr/0
Rq8S1nfhb7njHRyihsJ9iURnOlfDk0U73vk0MGiFHbmlDxDwr+x6gRekABtKfR80d/m0dbix+4Dr
4Afbrw3xTQzIa4HSExG5c8TlktU3NQpAAwAgMNKu3adYk7NZs60fQ+u6db5q410Zh544jJh8O0cy
edlY7w3OGBN1Y3Owom8LjEyX3RvNszJsKl7ANQ6HB24XZq85T4UkODNsDw35sIahX5KJsA1gmfG8
Vy7YaJq0XJ3DYG3J57iAQ3CsvWYz2M+pIRCXHXL3tW3uSrJKzNcciY1PeV4TvoYmrSdKZ1p4EDcj
Ikjc8rkgweXiRMnahm7p+keDhxdWEIXa2uaASbuzL9BE0exia8m2Qte7Jgdkz4qLLou0guUpAhtj
wn5hSXVwHGkDYk8vByTNeB0AHWfHippchG/EqxXpUQHkjONLrJ9KCxWX+ST6pWVF9zbURK7cmyAe
GKPDL9gzR2LjfXfMFJiWjYr/VEePY/aq9HNXMxba2wzlPDYyZ+DcHd4dOukZ6H2sHVQ7JZfKk5uW
CJC6NaFw29arV4gR2RmgWk433dQzjSl3bcI0dGvq4NDY03aic0tVSqn/WrAO63EPsn03N9luyM9S
Yh62z17u7BsDCLi9byXCHWDz8V6q14W3H0OvQz9Wq1criTbIF1cNaljcuDNhil7BzLL7sryzgwUG
eToNJ1TzWHw5/3BI1UAPwKB13oMRfLQCxxZGTB1B4BhxANcACnFeL2Iod3hWcJyGUO1FUV0KK3z3
SczxKsHiWYxmaJvQEVhIxj2PECRmwX5R4I8XV02nT0w5ibcYj0ZlPLQ9jXKNmyNd/BqRGx3gXuxC
kuesCGUxkBSIvG8odin9MvigZg7etvAd9m5n7TDbMImBDzl60iHd1O5iSiP6anTN8lTUhYBO6aNn
0ckj+hBAvMCgMlOsIqX37SIvysPwAc0yc1O0HnaEA1ar3QSnAd95c206QOnGhXtgMDBeVb69c3y1
Sz2fQDM//kHfdSkLFpDXpsGhc6rHqULqpukK33VO4x9ECBd4CjSB9uWYrY2oK1/itsKwNUFnR9w6
cdfSXfQ56n92QKCPVJO+GbQ6jHa58A9nDNYOT4AteaJL8iMaZw6hwXfOIciNO6WCZO9nXXXsFKK1
qckRkjrmqajcF8+yRpBFLLkhK2mxBa7FLg6/HOJAc/Z4u1fJ4L4QlcyQUQ1y646O/4zMgcGC3YJQ
HZnJQkCkf6OOcwbVH50k97l5PGsDw05W2mr5Nu+GQnbXphFUKyWJn1IDNnpXWGeavNRT8ynF66Dt
mtvGMF1HXPTSTGCW8W5tTSMx5Gq1EjV+agaL+xIrcRubH7aNi7Lj/EA4QIVarsxauOusYlBTMP3I
JI+siLqBRj50kQ7on0t4CpiBpJiOuQemc3K+PAOdOrBMjtkWr3hT2btROPa+Dur9GC3RRPHRcRQg
Ij1irZB8nirrz6OdvEQ0T/D6eoeZYmdCoD9ZFTM8nGHTQj3kqG2YkBce4Mm6W7IMEoZUJZRG03XJ
sSCXAIOUh2llAhrvh/Ev1LikApPi2jkXQRKnEUNijloQZjkpaxOCcqejeVK8RdK79Gj/QiwI66bv
d22pfvI5+Qoq5iO8NyY6I/STxvgYQ+x9kiFB3pofbbvYw41vEQc/oW08FQ44FM3V3jZOKblfHVqB
RtQA74pTLKNDG/KLG9k580LQGiFplOxxs31oudin0ntGvIP0Uecn5luCCTuOnjY74Djc9oqy3Av2
MXjgKMZPTTKbdBtMnc3RVs3ONs3nbEArifwH8Vm0jmvAji0GitnFW+LmZ4pjiHBufJ/VJJgn7WPU
UC81GsYKxEGjoYAR76lvtKBRLNzora9sEoMtBa1A7HpvGswfmDQjBg2nyZ3h07Qj6X4ECbLUb6vv
qo7ZGuh/2yQZKzUJfhwwNEDytI00YRSRF33OpatwizwR26CWBSdJa1QzmCWOZ0azoV2mDLgaDUqJ
ZgZBK+QlKq6PeP2CsDTEbVh4DlDgNvNBF67sPNeSfMkGsgbnqapLtLDkzde0szjSipTm15wtIuxa
8LNdAbyriTzGLltLRpozs+nPKaLQ+WWivCTEQc2NIEBKGr3fv/r8t0trQFtBpy5VrzJYXVmcMrNC
++t3XBqMbCq9t9B3ETLQBFNhdUut28MRLbwmYW9QQKiWIU/HTyXXiTRaCn7gohQNLTMJeiLzbNEO
oqskOFeKngHl9ZBkfZ6uK5U5A1ePgIv+qbGJ/gbVpnq7XDVuQErFEGp5dJIhzjiFBmYU68azM1h0
OOhCMosR1+aUpAlyxvS90bSYp1VuhgXtsQT5kv/pO8wjsg1mOkkvPyJrmJMp66K0U+sgHf2GMCLH
R54L7CMgLKAI/dmpEAr2g70HO1lQDyi/JF9jpTymghkLD3knTIVWA4Itp7H4NVfCEu+FDeUDvZwZ
h8mEmrLuoXTLdNbKukFgNkZvHvgwohONsQgxAuY6DAIDgHEgGQmafjimP3VXuTD7GzMOxpOZ9Im4
lVPnL0V3XHlcPFP+JsTLyewsISXB6NblexIj5EOd4gZIq/NJIekvZmNg7E3GAx3TKyksz2HmNmTx
ImmPVPyQ2Djp8E54YCK6Df42PVHFR1M2wVOxPAlEMBBVDCyXS054Vrr0QUb32kwYgY5sHnT/vKj+
NbpxSg6qURcTcLkwsCZEqk472cRleAm737CBOO+5j8oWuJCYDXiRJBjWnjxtr9q+zbgs5DqVxozS
ICvHW6W4XyI7sCwHcz361zTdpuE08+vhg1f++CjzMl36vs7o+a9tH0cY7iC4TdF3pLwYK2rDydp9
uSgqMZqxd7SHqTemxcva6NpioNYE3A03KsTOEQ6E3TOcVPgl6RGKvk8a5BpMSyOxb3Ps5MNRCaMg
RWsKY8U0uTPcCABjBo0lEdDjbW2TC2M2wjK2nS6L8dnBzoGVNpZx4qJDskuluNqMKE8NFOCaGDa0
QBG7vJhrfwyDfZWnfg9+KGh71NMNQxr0iW5phRveYu3tRTVXjFta11i0PBkm1KAHabLg+AMEVoB5
urymKMX4U3BtbNu6h6xXo8VnLqSEnp4zrwka4zpvujgfN40xBF5zMm0nzdx1FwZ1g10ntRcsqD+l
svzovS6YI4BPTSXfRNI3SF0t08xMOsQgBhO55okLaIQgLmh7byOiOhIPjfD9tNtUflOY9n0KWRwN
p4E9oPtl0d3vsofcZeKY/8jGCNDbxqyQGai+GeX0FNow8tIP6cvEOgVJKCv6vIWTow8bKlzQMHCs
QmL1nwyV6SXRt3G7Zz8ZEjHtknoQekQuUoWoj7k29PTMSkx/kp3ZKN1bX9dSHM2syklSFPyUj6Pd
F5S0eM/40ArpLbPEoAlYDFkUB9UrKiFW2qpCINiffNQv6M/aZAvqRT0GpkNE0iiZg96HZkiQxTSr
nIlcL6Aks4eiXNKTXq6YYUf/D/VYdp13Hqp3ZHZe/yNk6pD1qUibHV+mZixJ6tXtJCiSurmqrV+M
04P5xGdjKcRzkET3UB4LeWM71tI1gD7CAR6b8ZzswjSy7BtnrDnWK7ZxfIaxSz1UtdRYG/qLXnwy
pLd0AutaGzc9U9n5AOK4hWbIfzw9zG2UXviJo/g60rXTfypLjPPBLKIUQldoYViCdO769xONBYUe
orXyvT13mQYs0ua628kgNaGmpQYFrpqzCOJi2YYu/dYx9qoLZjIDyqFX5GZEM2yuq36PMFK3sGlj
jENY5Rl0PDdt3uArNdA96g0NUxmuZVvPnslBgj3uXc8l3VOWsE2PQdiovelITHP8SzlZNuCAioKo
fkAXnNFJnHyD9KhAJF71OjQy4jbNb2TQC6mDecAvmfo+KpYgD4aIuRE6hX02km+OhbyYWTv0MRd9
nWoLLjTEuTlpzCv4c5H2xwQ6jW+R6drTIQPuHDQ+M/rUdMeT0vSyjzwUpcvsoq9x8XLFRtfH7Wpy
pi+j6kmBD7TxXKPcQ6QXx92srg2ZJ5LpQ5KnMegkPQZomsdxAnQPkwF+2yaI/IoJaQkDiCU9bSQT
PGiWAYg/L52pGgs9lVGIasQLNLCRiliKYlTSb0hWlwbQ1qyOugiRSNGn4IhSN0x2o+Ux/84cNrOt
TRKX2nnYOYzPsUsCunADo/Ndm5MSeGOEBVZ8O5uIHuEkQsHp5SUgSwXEwr8xtGRubppeF35pXOId
45ew93eVEYjpGlFW3zwRJZJg7qqTHLIeVsYRnZQtfDYPg+P5bkoyCXrJIgiU5lWR5OxypUgIuw7b
b5sFfRJNVVjfYd7U3LRqR2Q0b2ynMzugTV6RbStpYgYzYlQmjOUow06zBjtw1/SNZ12XgzGwX7Bm
q0NuV5W8roLZL+lyBFY7/fh+zZAysueJlkzO4bgWnsETVfttg8owaWVNTEjLXdaQcx4/hXWWt088
qkW8GhqDxDYvsrrhzI49xUeEFD579eiM803b8oxboyqDddMqbK/YVLrHvJaQfRIvGQWBPB5AstFz
IwIImQCRi9uFBWvPAO7qlMdhHAh/zZhHhTcMR7sWw2ABvRzVIuIcN3Gi4Wg73BSvRkeq8GTmFWOa
gZZlv6l7pvpb6ZvmtyXdeTnbek/eWb6foK0ve7Q88NTcgGKvtAgoGnI6mq2Z1epjjkSC6yNXQ39P
EzbVu0wqhZJVqZa9qU48VG2FoYf0AMGtkxuHh0WuEqdkWxxGu3BYhgXgxErUAu79lCRc3HQrvkK3
7r97XbS8ndAmE8Caeg3TJR+sMx8mvpVChhVxUGzya6MdmJtMCq0dEWy1EaPPGBKa6QnsIfqFs0F7
TrYwiCeE+8QFhZr0XoFq60oNMxbZ1FSIASdapNOVdgsH+UZrV1jMinLwlgapG5+lykZnVQKFJsqz
ddvPpJGSUR+AqCWbw8tSmkFWrHde1aFJM5iNWxcRiRGdgptoeZmjmSmrZSGduk2AsNyK0o/f8IsA
V7HbOIBMX2UTig5BjIyDdvy9cuvpXvkepiurSYKj8hXd7oANBcka2nz6vHZVkKoUKFLXqwIct4+3
9rNoRJKuRlHk/HPqp2+k8VwwGqT3yTbGmPdmCt/50NaIcZ/BMnm7STVEWEsCNiqwBKL7BErmAdLI
QgSlE42k14mx6gU6YvUVpSUhO06Zh3jq6qhAZsbVEsC+jDu4Oig+CeyVbkjSJmLZaG9bEi6noZWA
NQlJ4aGGy0l0XYurDioSxLnlzs4qMBxbpnQnPYCMRj0Y03pil+EvboYMVI6dtNk+b3RBo5F9fNqM
nUU8SYuZPcfoo8gTDmpTcCAZHg5GXjwPNrllwTGIhHYAzWOmMDf4O2GsTmHEXKYZYgLpXYgQOB2V
mff08er2cTSQTG2yTMGlxuXjGFt2c9e7ibnfDqvYCXJ9CAOn/QbY3+fEfuM1w3Y4OZRGrCuDk1qi
RzVCVAuAqvJjmXkKSDRwXbhxQ+KGFy4vEpZN2tvwgQtB5HIgHUAtKJ4UUZVJCIcQZyJ3G8ekR7qd
+tSsnuAr5e22pQxLXlmQeXOLxyiP1loaJurfcMzqvWcMRv3hFgMZqt7UDOF73XUYZy1A4tF3GgD8
2xadhW4H3tkkcvIywHUldxpwGmt+RrcrPa4rPU4WK3Erbw9zdUqfNSKshHOrdPubltHVcBh9s4i/
OD5TFsk8galB+taHDEy5ERj+TR+5KAkoeFTRcy2sQafR1UH319MlW9Dc1jTfjZIAXnIK52kEhdvE
xbZ3HVHee7VSNjEDekTfrqsOcXqCem5cFcCPmM3UWWhyx1YgpVnoYbP3AfZE36XV5FwQqsggPCAs
SfvSMkI/n2Qe0v82nylL495IL0NfGgjLpsJCuCa80bklYUKNO/Bn2SXpXaEu0m5RyMK8Dj64EM71
pme0IfdpL93gKQAXSrBNa5olw52wytkXxtGPfchishiiXY+6DjRkV7sgG3Q6nJyi76KNLMMiOyNt
pTMa4ZI81OlolTzmiq650zlAdfsqS5LraqhVu4tQpQx7c8yTENVvkOFLC5aNa+6KHKbZrJa0hHRM
Cr1Ka3vwNyWHXPiiEAZqfHwyY0CbGLrsnhCjNNzbAwwezGHGemqRlEoF+RigDLxcaTPh/Ad6CTYx
A3aMVWUqJMGi0s7gYmJEO18tf0Y0YDj8+R9+FGHOLDkfcHqt2WyZBH9V6kE2C22yW/V4YQKIjbLE
u5VgxaqXcsBByBGm6Brals5/XakrfknsWCP0aJo8c/Jc8ch36L3SEH0d6ggtx9Xf//Z//t///Rr/
K/gp7op0Cor8b3mX3WHraZv//rv797+V//O/Hr75E3FVjrbQBHqOZyltKpt///VxifKA/7P1jzlz
s1FxdKG6d7Pqjk9IWNMw2608TQbIgC+LItj9Dy+q/rcX9SwEYq6nTG3Jv76ocoWjAp+WjheF6cbW
ponFMSRW1gG2Hzk4NkaBnvzPn9T5txdloTJLIZpAe56ylzf1L59UO8Cfaok1Ja9oDknaHo8lRfBV
7tnj259fann/f/1Sl5fy0PrZirwRa/nS/+WlYs43olfQZOWK4exG6nIuAR4Ekz79+YX+7TO5Jj8g
tac26WYqYf31haRWkHUdn+imks7IwkHMGW7HFeNAP0fAdPjzy/2+WITn2RY/m5Au//Ts3xYLWso4
ihBukM4RMOCxaxt7DG5IWk0xC+mSudIO/8NascRvX6bQpqU1O5zrCdan+9tioRUy4vXGQodGFZW4
bPByGsi9GM01yEYq6BWNqolFzowm30/GbOavY4xixZFFu+37BoXVn7+G35cv70hIxxLYN1xlaWn+
9VvPS9tSiBCBp3DPeI4U23Kbu/WVlXXxox25HUm1U+U9/flV/+2LANKCKFbyzFgO8kbvt1U1p3la
Fh3RuDFwILGE41YoS2hn4Q9F057Pl3mig6ri6T50gZyEJj4Td/z1H97G8un+dXELD+2z5QmhlDRZ
c7+9DVUJ3VmQVpis9ymdIU7j6KrMnPijDFVIby0jMXJFm02QDCxVSshlQbRw2qBm+PNb8X5/J9py
TMsWJmo7yYXot3fS1VE7jCZyc4Mjw0MdOaJwyGYh3i0fJaVAgfgrQmd+XwmHN/bnF//fFoFlSuEI
09SucvVfFwF2VSOpOxCdg5wtgmQNP3oLs2khFQU98kHdFEzeZva25j+88r8thGX9WSYbjNIePYzf
118721zwJoT3Ah3oLdKP6nlKCWPpM7JIgFya15EMpy2yvPhlVrCbZ/O0MHRtHy7Un7+F5Sv+y2JY
3oojbMfh0ba1+O3hbCMzonEUY9ixtPFCCk76GGkHfA97bfsue2SS2z+/4u9b3j8fPqGEzWuatu3+
tuVVWRP+f9LOZDlyJMuyv1KSe2RDoQAUEOmqhc0040z6uIGQdDrmecbX9wEjq8vNSDF2ZEdILDyM
dDUFdHzv3XNN2ygylNiGv5FhX5BgJ/hhJ0n07zTFvmgpzuUsryfjK+SsZYuO8SXdTi77VMiLPsFJ
qWqwUDvfq9Md461XbMauZI1FIHDSq5YATYWsD+EBEZQb9i/qkqLK+GQJeT9hdMPSgVyyMZjKtE62
wMJklmYxVQxUOdqvRGdIOE9KXnJ8jinfzGV7oQ06OhmP68j5Dn702myXh2iZjjQxEzueLp7sKUDX
zHSRUNxC8YOdvsKkdndBAcDmfFMfPct5n2DjdRmWzsmYLFhBuzadyXIuab22i+zrwiWreL4V8VGP
lHQ5MwnbNdnsj3tkgI+vhe+xALAbfdH1pNgRsI23SqTONi6AchMFZKGuhuaC7BgX5MGmGDsrE0wR
uRSipkBfo6jZ38i+cdfnv96H387hFZv4JEj7dKtWFe1C1GNt1PWYewHR3Yl4NSrVFTch/Ef+neYc
8EjIL1gRT8ZvopPFg2GHhozcBpabyMOBdwyEi7MRJsP5xt6/YNZ9U1kkN6x54pzMS5twjwgtbjW9
au2DwTpwXzSdtjvfyvsFnlaw0JMceQxew8mIhVOdCIgvSEoLaqaMJueW3YuIosh8XILe0JeNQ0Tj
fKNvR9/jBZXllH2NoetSFm3J41HV51EEZxetuxb0zWKCfbwzvObZscLZDkE4qK2Hn+QPYPH126Km
ZDCKo2qXyCFcInVjJ4ZBdf47vV81OGPyUiXpJJJc4uQrVWEnXH1kjQ+n3LhEt3Hre4SoTAPkf1pE
3k83KawbpwAJfL7hj96zZRsu6yJAasOYx/gfx2gDybBej0TqklaPHgKy+2sNZsvzv9EKojbdMjmu
2+7JokhuuLcji8IxZkqHW4G0beBBkZsEn5yePxpQnJdcYdj8926OOHqUOV3BgBok0Pd1ghKOqiG/
QKFE+gvJuqCe1V10Nfaw2/N9NN63zcKvlFBSB+1PDvP4UWbk2sIoY8oYHbhyuzSXdhdd4uBCjj2A
3ZN0oCPciKIyPdjVXf7Lwy/XSPFboSKZAljxXNTVS54aX8lCkbHu0JaEIYa6IFkQFOdc9SEdQlk1
HTj1k6DyQ7NBUowdsDjtkwX+/YCkM45uk/6zbGmdHoQzg2RTK+lMnJAFmlVx/rVXBjgaO8hinAZH
TWK3OW4AnzzG9wPyuOH5Kf8xIDM5EU/D3GAhkZM9ETq1QdAmMar3869rXsCOFwHDEox8IGvOfM47
WU1ryIGiL4LZsykaNsUIRKS2GqLmQwy+TrXJJw/0w/bmh8lhjvl9eqaKrDLJ+sIQwDUD0LeB1oc3
HUmoS0qckktEV+PL+Q6+350YhAaHVw48Qpri5AaVMN+1sgGX4VVWdeHHVnPJiYVCFsx/7843ddI3
5QgCmro1nxZtk/Ty/E7/eGfo3ocgsLU5+8UVxZehRIyY6RM2e0YQXEVe0uefLOInvTtt0j6ZbLlZ
6GXulyP1ZrFtbUeI/vreNkZknBa5ruaTZfJdcyZXYwiHcp4RSpz20A1qA9GhE8GKVynwxFmwYSXN
XpXZeDj/ME8mgOKU4zgGhyvDlEQe1MnDhLHaJkUAcS/BcAX+ryWCcJXGXiM/u+Oc3DL/aslUrpqb
E0qd7L6UMmj2aCJMiJzcxTnC8/sReiMaIgJhGfRF9FW/A5JSgkLIODKXHOHbdEvdFmee851+N4Lm
Tv/PV3FOBqtlDojSrQCHV4HKfREDmqqXCVt4QyrGFK9ZWgEH+7ttSpY401A693yXg/PxqO0GX+ka
aT2UFF31SskIOM6ahGXWeTqVcKX/eL69d2OICfJneyeP26WYkroGqkpFCYYeE8hHbcA9s4+Utfn/
aUmdnhQzbxgS6DoQpvRe3jRTKr61FGEsAmUPn3Tq/YuTTAdb2IzVeXE7WUanpk9krgDR9fGkuyvd
bdkWFK5AMHOSkAC/U1iTs/rb/QMKQ/zPsgiWvTs2FiZi2qBAMNgqu0GlVQYgqAgRYtrHxcS+Pt/a
2+Hrj62CecLN2mVPlw4LnGGezMiyaNvJmzXHHnYJVjlEl3Vh1PfVoS3GHh+zlYxJl6rYqNbUywmq
fHU8J4IxhcL074wicppS55433zlOw5EheSoXx6EMc/M0PmQ+NMZRdcWFT6HVJ4/5bYs47jjnUQpQ
KeVkqhGHOZ4hWsshuZm3EOIS4tVRTo5kjIB6waFxbSHt39b+EK8GujnXjhjZBQ9Crc8//o9G2J9f
Yv78j81l8nikJKlQp6KNpZjZpuZN5MPU4QWUU04TQl053+IHE9XRHekoiwJmE1OQ4xY7lJQoZVkY
jJQS0byLioMLhOGbzv/+eb6pjx4xIVdTsDRI1iHTOG4rhgUe+vXMV4UlvE2oo7wznBKTgAjYR5fU
xVaFXLuKprY2lIBleJBFn10sTw6ujO85x0ZYRHcs12CQH3+HSASj7/dIEqIyphymEUnnI/kfqPbN
47xqkAeZJQnrtM6jT05FHzVNdI85Zb9dDE7WRLMk4WQaDg3JzNhPcvhuVPm9TYH92qUQkGi898n5
Uswr0smgpl6VFIVOdTrpmJPx5OS12cWyIrLcxsAJvOZ3LhPAKQXkSZJ6LxVkmd+ejkVV5gt9F9Uw
7xPHbJfn3/yHPTdNbl4m84sN+Pih2yaxjSwd+RrCM3/qse/tqq5FmWU44w+DMOtd7ELZ+Pt7HvEh
whWuyVPn3nfcajeWFoUg7LCmVjs/knoAmtiYioyChkELjsOadD+Lu33UU7QyXOnEnP56eyF/TOAg
zuwikgymuhLtS9RX4pGCBrnFFwtVppn/cqnU/Xb+6c5L8slLJtmkK04VXKvp7XE/tTrVELqmbEtp
i0I1jt023wZKgiE839DJPYm5Q/hr3voMk5AiK/NxQ5XLO2vRI1IhX1PJW5bQB8aUoq0oUCmQ37Hd
pGz6N1WLhPx80++XqeOmT0ZQqIVV4JQaxQWlEW4SXibwEaqhIqUVnxx/xft3aCk1ZyK4Uzhkpk63
eatK+8yfCjj8o78P23K6GFQGn3mocMHhCrK2krreumVcgVk2oYHrXnxP8AfD3cn18Yi1zRlZTRpj
6grofiPELRuu7+b8MzmN28/v4+iLnrwPmdvcqAsdlCduSuzpd0FPMYCo7YOaPT+GEuTB9DyR1Vlb
OVp5qgBLFCfnv8WHT4sgrMG5yBCkWo8HBXxqm5mFXDzjbATXZRj0Hz1VzF90ZyCzRy0dPOy0Coji
nW/4gyExr2hkSxiSVEicDHtD9m3VyXYuGUyQ2g9NdCc8J0LP5H0WuH/fR1sozrO2VBK9yGloloOz
C05GUj5QC+w/i8m8TQd89nD4HA6lqgXiigD50vkOfrB6z82ybGJB6hjiNK1t91quB+1QLgq7UMQl
UCXKhZZ6+q2Jg+W9VYnmOS9EFMHsBGqHZj6LQU+CySLp7UbuJw/8o6fw59Hw5E1XqParsCQJmLhx
v9KJ6a+bUh9WGmUKrOGPfmuXnwyueYk+XtqOT6Mn0566zCxqLAJatXiEpFEe+ALgt/gHfkcGfMFB
1GsE6JHZA4pPnv8H/TW4lHLeIyk7H5KOR3aL+Dvk9krjYYPuthx05jw0htFvtjrsjXoVDQ2CgPNv
/f0iS5yGPLdJtIfMinuy+jitG2jh7KLSTJ5+cGYBn1ddOxp6Wlvo7c1QY/SbSpV80tv3R09KNhhs
dJnJRJXBcW+xFgS4XYV4aVYVDg9SJuPVCDnr0mgbTIXCDp+A8z2dJ+jxy6VSgwgpYWDHlFxNj1ss
jKDCo4iSQj9q9EsKCNWucx3xyRB6t0ywQpD4ISxE3oI1/WTUtp2HfA9TTkSjpbAP7hhjihX5DhZD
cKh8+5OIxrvXR3Ok8rn7WsRQSMAdd0pre4WHOObyMVquGwOdBNJvBFp9OeqHtDPc39C2/UtNtdHz
+cf57gUet2yfPE7bzNHLgEpcBUMzgAYRHVywhqr8ErOtZAx3aUM8+JN3+EGjXE6dOdbtcGk6Dby1
eljrjXIrzjtyQgZr6lyPoxF31QXKGDacYQqCT+6o7+YlHZ2vK6QcqVQh0H78iAO7n7SyN4lPxb2x
pSK4fmgdmLXKazJgfwXlw1an+n9jHIE/dh3+JWp7mus01EghfdZRT1d1mD20MSCvqM0s5Jms/X+/
MUHR5rzdcGwnW3LcxdYsZEIGKlpV9exrq8a+3QPuKYCio/E5P27eTUOitLxCi8gwdcpcFY7byvwB
pnzTpHjH1Di5lGZ6DcUGEdf5Zj6Yh8Y8H9jKLCIo1vz5HydjD/YhSNcWp7sw1Ze2qDzko4EBy8qb
fp1v6oM5SKKSRYV2CGGcZmAg1FqF1SYlpkHU9VCA6yoAygECz/alKRUuNF3mBf4y8i2z+EnRHUDE
89/gg84eTQvjuLPIIuDCyRFPpFDJ61bTzBV3IHONtKz57BQ4v5+jZZROWhy8LC5YBCVPAxdCF0bt
EDNcoFGSWGhMGl5O1A8D6pPrvEPGCLkKRi6GYzsqE8yv6aDH2/P9fT+G5to7d65dImrsmicvV7U+
eokK8l5FzaS/bhM7um+TrEs+aef9ckOFlCXQms43SdM6GatFY3eQ1lldE/gSJb6nkQOOOE9JG2Jh
mycEDrQuh4dyvnvvBxRBA4LGBG056bqnyW/NsvyR7CRLK3XlCwLI8JjHhoqAyevjuxTq8EVbxpwU
+iawPisM+KjPrJtMGaIzDhmV47HUC9+PqasOsN+RRnll6lEe/MAKevKvkzZMo23V5cr4ZI09OXhx
2iRLrd6uemTGSHkcN+pWdVS3LfCMsA3qg0wDKGOBXwAfy8H2tlThuAFY0A5Pkzs8MIzb8w/8ZDzR
PNdLolFcKsijkuM8ab6NqHhviEpVozbWqyCJYAsZY9PWF3+rIYLhck6eKk4i81nEPGlo8i0Uu3BF
V2lngeyh6L2/ELCg4k8WhNPqjrmhuSdCnxfBOQp03CMvdaYxzFHn92kVodG3reIKzjXgEDPOL3tL
ak82avLvSH2GK1Bp+r051sVNawPMiSOU/qgvTXRbqXuFuCi7P/8Y7JMF6+192xZfjCoXSsje7sR/
rM4O8iC/oryFnHFfI37XtE2heTiVZc5AsXePDFxgt2OW8aosELyDqyAKPLjyIiHCtAlUEW086qJR
E5tfHerEbymfRofW47RDdUK0b0FJ+lmu1iMiSli3Q7KyWxuTYKVu0IxRYdZ+oe7qQSvQVOLzDpDV
8Daa8n+PWYnOTlF1mcUaCre4m12qv1JF/INyaUSWcSZQi+LsMIV+ty/mJA9ACSr9h/g5aouHKO+f
CdZgH1abFwaBEjgk6VUyyC/dEMAetDFkaW5Dmb7WibuJsxgIWmksDQsjoTDS79qguo1r6xuV+WzI
sv7k2b8Pi85Dw1ZkLdnwWT9PFs+ImGetCnsuMJ3wUXJkfx9n3RczmgJK6W3nlpS+j8k4Osw7Byvo
iWAwab/d+SFwMuX+GqDU/xEB59LDvDseoNwlFU5nuHUMVeWB5JM40QPjKtrykxrj44Ycrjac9bnW
6sLmpvPubAP/uNZ0G6hxq8eVtS7HonipkQYMn0y5kyE9d4hLG+BB4q1sTvrJGSopCq0EV0k+EUMd
bJ41j+54OK2gCFyef3afNPU2+f+YPaoIE9Uy7tBa1MFdmvfRWkfItKsCU/t2vqn5NZzs9n/26vQ1
5WPQ58iK6VXftQCUwZoGaYT6thvtqyGwXowJj+vzbR6/sbkymCdJHl/qbLrSPQ3faimFcbLuwlVJ
eu0ruJN2g54j/yQ8/tESSSJCSu7U8BI5tx2PQASERU/sFGU14XGJMcFqGkBLFB2lb5THwsFBuHxo
DE3doqLoL010xyhdLRAhmkPlG+qVu3ZGZjZOoT45ARw/gneD9rSiwbWDyoK+gDuQYK2IG108uggr
P5mDx+PorRVJ/wloEXKYq7aOnwCCG93LpcRq13Gi8JlscFu8JkTTkgeDWmD79fx7PW6O8nc2eRLv
VMHPV3/n9Erj51j2IrQVS4S35SZHeLSXsRuuDefTtMtpHdq/2qLSmzdsEGWYTzl/TJEerKYhggHB
Y5vi5OORE7apexHWwFSpD2qANkmVD74bBuQXd4XZDV5ozqBdaEF3EM5nq+6HfWfZnSs6XYMjzvH3
qfyhiMA4yKWnj6H2GA4Km7AKCW3x3PumO37yqE+m7Vv3ycNQm8JtiwDiSXOmTLiwdMBavNbiMjDC
1GO/rycLK6XCJUbs2rNlma68v6mNeWuZXYVYkpyjOqd15SmOzLmmyDoNpVNEh0pPvHRb+ViEL4Mu
y7643YA3ypRl9SeL4sm5dW54TviQLJ9Dp+/eeEoQAkUYXS700Nu2TSCuKEmOtmWissNkJZ+JSY6n
6NtoZvIgIyB8Rc3R6Rudeh0huEUhgF7V3YWZpy2ILTt6OD9n3vfKZM8y5xoKasWYp8fjZjKAVmVA
1Ra2X41baQ7GKvSUDwi0bW8sVf/NulueIre6+UDGbjln8k4Gzki4zgNWQiGFl9UzbzIs11i2DwnA
UD/4pHNvZXt/7C5vrc0hOaHbwnHezQq4OQjgJMdAmFDNIYhwdpaJWW2SeByAhsXDFvoxXgvT+F0F
sLfcym22hJrHhW5BHJvg3qwGOcklpur2vjfH32HgY6XqFvZfu8X/OhKa1W/Cs5e8GKsQf6OTP/7X
TfGaPTTV62tz9VT87/lX/++PHv/if12FL1Ve57+b0586+iX+/n+1v3pqno7+sM6wXxjv2tdqvH+t
26T5b0nc/JP/rx/+x+vb3/I4Fq//+Y+XvM2a+W/zkfH+418fzRo6KoT/GJLz3/+vD6+fUn7voQ+b
6bVKnrJf737r9aluUNnp/zS5z1AywVLLdj3rWPrX+RPrnwhJTct1DRsVqIHs6h//kZHUDv7zH6b6
J1E8JBesUSj/WaH/8R/wzt8+sv5JPQg1Q1RrWYjnSPH8d+9v/xo8f72YjwWCxl/VeP8zyijR4dJF
lJS0BrqfOYVzPIdkWPulCA2D9Fi8tAhOgpDJscJkuaA0t72etGcqeCC8UkW0hw0jkX3iQ0ddyrjo
9OvQfPT9fLouPRis0EsE5+HZTMLur5RxHzUJFJwMghdBk3VpYiMR684vJxq+TpCmFmaIG4INXD9/
IW+grzNySAvZGN/rbsovKgA+CJeRuQ5Eb+oCt91ExwpET3qqUBwf6GkFipLyfTnLs3aW2U5X4Fo2
wnLgQScYWIoqg8mTDtTjj7ipZZq1Dgdj2BiaUS47u8fKRLstQs/aTaJFJF7iN2pjw1GX6bZNwiuQ
CPEG8Im2skavhfaL5SKZoGAhjPRL1tXdvqwjZIYjF4ECS1GgFsMqgCOzOBgG1N4watrN5KfPlA3f
wFUatj4AeQKx5v3gGa9F6cEhbXFBGU28ilJjKYF7ojXVV8ZgNws7iV47s3tJ477Zh+YPLb6k2IgM
V610wMnOvrPt8IEzCXTbrieu5U+I9gGDBUbq7zFMe27LQuycrv/O6a3YVt54gYsfwu26umkwTtpM
CbIqq0o2KI+/DlH5I/DluLB56HVJwrVH0Y6pCm4uRbjXA12sMI26HqhKx22vx3ukIR9rxfWGOmMJ
cuXSUk+h0eFoO4UPfmnM4HT3imAnyoQwJNRYE7MVSbaxtaFZB1C+Kbfov8D2QWVVeOVC7+GzUo6x
oPCvvmdicfWDK5Jb001sdLvWzg8+iJrF6OKxOgbPZpViYyDMe1x/QSAH3iGNjI2bynXYiw3e8ZB2
/UxuAoK4VBMFXzxRhrskBZUtQnHdNM0jRrHGOluaGwsR59r/XnI1X7SyRn2fOhunqmALZvmDUw8/
HU4JKxfHtrVpxHstoabOH/F19VK9viXYtWgScdAN6NxaDuq3G0yE1jNQtU7dQwFMbZ1447WkDJt0
PeX8PV6tcC9QFFdOsJV9Zq67/lvRwjnQPStYIx1WS8sZSR7XxoOAS3RdFvp1Dd9XRCbeOQALF34P
IteMPZxD8GHAdS5cGRkXrLLqvoWjTGYWo1oEpn9dW9+VOTxM6O0OTe5+idNkuLN89YIV1aJpEemO
prFEjombe2NYUEmwU/anLN5ITJIPg5J3uhb8LLU7Y7LGdVPrX40u9S5DvX/Qxm5DWLk/BJTmodG2
r/tsJMjZkHfm0RVL+7sOTnXZ9Th/YXgCkaoF3ud0jbNDYj8BJQ1ScQjTGlwBsQCi+nl2ZShzJ9IY
UgiEAOqm8jWx4q2XFSORvtqlV4LkvjEBfbvXGDminlE4A8doG5jZUi9tjF0de5uH0w9Pl9FWK8of
3WQfcFbpdoj871RUvw5pk+GSPshLagaLjWhif4XszFlXAFqX1XgpoNLcMtIa+uwfsALMrxJKeGKw
m8U0rFo4cuCVobDZIHM9seVe4W8qeHUrIX8VwFtmrFl+qGuCLBMMzkWJbBKvSkQWgw7lgniPtSx7
LV47dUuBg/cs7WTldphqUo73JTLz69TSxl0jpmvLA79jNvlFrePgTGwZX2ZSzDhk6sNT0YIhBoa1
VAYaeYslC2ROuGtQpFdmtq6qpqQwssEEKJTFxhTtN6iTzwG/chFAu879m0DrSqa962xtnGKm2bE0
EM1PnDXyFUsPpwnoZYHbscA6ngURZBmM1b1Vl6z+nODLkGuF1kU7vTW+lvE+xXF2z43QntN83tod
hxoK5ugsYDEsgKaBGQWrRzEda0PPaxONEe1UK38pEUasfyVpZYyFvT7YM8JI7Wdr+KgWKMkEM/ch
/2a23p0fqx7Oe30lyoHUjL+JFZ2pXGi2SERvwzCFKZyPPWgvbK1cDvrJoG6rCg5y4L4WET83CMKB
hpqekITBdHOrPUYnMLt8pF1VN3zLvF0wkpcpC2/ixgBWXCnq6G0AoRx2ll6REPLCzMbuQ5JfRhhu
VBJ7axOXSXx5AFezPXpJccDMa+EyGNZ4EnOJBqqzUPa0lvzvHEYO5pzlKpEhMO8mAuOpHZqMBMGY
IW3XEnQZuQ5L3ptB7YHnMbiBlBC2w77WTpbSqirKYXwFqrCytshr2mWqYPb6BZAYNWjU2dnuD7t8
IZC7H/3uKnUz7d7LZnN7ykUK2YaLsJLNQ5wDlM5c59ICfsz93lo5Ub03Jy/beuOWqm4BNtKHvlOA
/4jq5rtjDRcsizWVCOy/daLdd6L/Nc93g81l1zUd9sdesI3jEEYrKKhBmI+w2BI8msMrhfUoORnX
3ERdDQNLy3EBCCF51kLBtZVfcy9jChGD3fiCeI49Ufta46xAlAfE3lWX1ng5lQ2jKsU2BTWXIDbA
bM4hCMG9wjG6qJemHXbfZTVtgQq3MU7X1aQvh6jhBReY6lXSuQYOvIA+QcdqjEwgDmYX2oQ3TZJZ
TxPklsyEkx6AxoyTlLpb7MM9p1/laJcyTxQYIjkG1QjgSCfRAWPpv4KwNPajQQjbMapXq1T9Dgn1
wgut32ho7yyFRT1/dnFUW80f5FYzrYjHEzcZZLokNhgtXTYpkHiU6PGjzxFkjgrUz86opHedO/5B
TzBHFRT8rsge3g0iqlaUzVCX3DTbQsvax9FsJvC7WrlRYwJnlPHaDvumSL0rgxMZuWSgrr1vb1E8
7wyt7zasNTCbhXWR5lq3BVryMPrDj47HVdYxDmpmtWAnvqRleJE9PqmmV1rAZ3WxNQLORHGDN616
6ll7qFGuNz0EokTbpw7+jlDMvtToXJZNH+6RN7RrLcJpr0NCim1TH2zTBAWAdaVrOCYJs7wsLdEt
ncK4clLn1h0Di+Kbg6wdZ9vXLtY4KvdYoky57mAut1PgLOx5g0yRXYasTFHaH0o3fBIIb5b0N1gp
Y2el+jOQ4WFZTezDSQXELlBPVjZBa8a1YN7/r8NBH/YURV7axjDsnLHY6cFYXsg+ZTaHmPHKjWEU
9UH0QbVKfZB2U6otwQoOV7aWX5YYmncgFLyCaqBhwjWj71jvlclOT3VzxzLQ4xPoF91iuKTlW+Yi
S+wMwONoZd5MzbAFb7CKwzenEXwBkpSSgcRQF7ZqQkze9Meu056xqesvmgkHjjFNPLT5GA+ZXX1b
AGRkwbN5+OXvqAWkrArN2YyTbwDHdPmZILnjjBcuKjnWm4r6hDGIr9z4MhBOcBHmkIOl7H8F4XQL
OvrXqKZ6OQ7Ot9ZLsi1e5Bt0sA91WNSYW3kYayTfzGLKvoVahxHOVgZbMc/SJND2ejdubQ+afSya
F2ERYVHpvnCtH6VDbUIHvjSVxnUUWiArwfosUlt265j6Kh/w3KWtSvjYMCIiA08A28spTbaBkPfr
zPS/WD2eOP2sAZI21cNhJncFHMBFxVZpej+poWQTNihR5OqzHnWc3OOBwqEyMCKAWmCNkfiD45zA
ddljfHBMQhXdYF3oPogoWfBGx2hdIFbdchhNt1Rn4xPuOU91HuCyIvTs4IoM72NhmpvCouCi4PZ8
aYaocP20t3c29eKTqsYV1QzBemJlvSdpc18XSXtIW54QZgn6eqgs/0r206HRE+dOu6aU6aIorfhg
jrOzYd5uB6u/C8QIq1Wpw1BgZNWl+toD07YDw/qic1DsVPbdsbVXVyVbK60KlqL8SVCpta/q7KaG
bnQwvfESus2zKu0WaqJ7W/l1upuG8slpiXlBYsC4oh0fGwvLlNlapJ/0dYMMYQ9paJelDphq378t
S+qkOZXckb/6OcXdsCBswL7Ul+yE0XWRCLywscogiAoVW3Dz6q2RKmsul5GoL2BBY9hB6c1uVhoq
89d8XWwxYi9NBMxYucN80rkkYYpgCk/b6WK80qhEZ1bKX2WmJVRfcQbyjFuBxP2AVbci2t80q7Dv
ORIZ4kfKMF+oINfXTgc7K4XxVQr8SJ2WziZ4aBfq0tfrlfIhKI49370P442TlPqi7ePbKtd3OXnX
RZBX2dITmKYUyfSlYhj5nY6HlK5/DUSSrIjZLiDFIfXk0owldOquMQwxXNXtO59qh7HESyPxfqKE
M9Z1NzOou2cCLPaG3Bp3nJnE1QbTCrEmJwJgjZRIMexNl1xvL7eim4KVb62tuu6WOJb9fvOdjg6y
iy87hQV2MjiwmboMRwjHWkc2HhABlTCbUJWrYBwxoq76fctJbj9+9yMAREOI00uihm+t3u/VdIej
1ZNFoEgfXMxxuCNyb16FwldA4YS/qdP8JrUpKMaR/GAp4FstT91qW3wYDDwtUtAo2FCorzDYePqz
0Qr7zLKIAfZHFuPCmLwfpemXl01rEzBgoWjLiqCVxyreFDdy0AP4WtZGGva9A9ApRHnWcHPfFFXr
rPKh2euESyWXySQQW4sY9BIWxN52eoUphvMyaDrWGD22tlPGSCiSX1ggkhK1SsDRFcDbioFeJc6O
mgJsp/QvvuKEgGnasqvqYjHUEiu+Hus6MDQLSL6k/BqrXEVMWZyAWCYBN7J5VvELyp9ok0cXo/Uq
NOyLjOYm85fxHEY2xmFrWX2wgkeJZas/kTTAGhV4x02ONh8Skv69StvHKqwx5Qzgrbut/VtzWErc
xC7XECi/a561rLJc39jWsO8T/xZ75XbQ7Suc7YNVC9fB7CDkVMXKTcZoV/S6ZEgfEpnUBww9f8bp
fe2+YsASVHV/YdctK17ITaNoMOXJ8ulXVCf5BTYL5soiCLVoqZnj0t9dtDphZ/mrduRvrNi2oHiD
RaXHv814lNsIbJsWtOmy5mjEaoCpUNVfOoWOoXiH72RlL3Rt2Hgj/jJwDh553MDibcBdwilr5KzJ
lWmEwzrHfhJKs1QrMUU3jhp2eeHf98M2cq3myihNbF+0XwjufkjNeWwtAIWiElz8iffAAcYDAwuY
Im1eRj19co1iiTiEalQxm7T8TCzzNgefunVwrLSM27yAHhbgsFVXh7GFW23Pjh6h+5ubNKbvjW8v
My90Qbmla5I6D8zL302N4kaHf7TSnGaTpTge+tifLvElf611+6UPM1Lu8bek4g13o7xWXDNI2JQb
rZrPpmzW0pqaTT95vwHUvNRp9LPs29kR4jHDqIAbqHEBEO+Cc2Kx6XqskKqI05ImZ3tv3A6m67qg
rzH1fcDUkptgxBQjZAkO7ZqTsBYkO6MPLmMTdPTApTcLv7izHFKF2rCQafKVYpwAiEH3y/bRU0ym
h51l/VPWEu6jUV4OKR5po29tqrqNF8QJtXWkXZatjXfzsMkJOfKp+NJp5c/KJM3dZFeuhv9PJFW0
NBplrCLc1OqMSZOA+NrE5kuSOcUmle0lBTO3Xa7nV2PGmuC7RrWBxtYl5k1p/ErGAtCgEcMsytd2
M5qXYzGuprwm0OLjP8uSkKUC+5GgfazXejrtq4RbkfTJhPi4b2GLsTCTgO20ii76HvyQ4eAf45SP
U5LWwC+xK0yL5Dax1U+23dekGnziTKDie8u/KRpjgmUu1NKuoDYihl6kF0HYc5KNuXJr2iXHLh0U
LCw2XyYb1dUXlMmvBljstieW4I6+tmbFJaudniyvX3SpFJfEo7YapD5ZKHebWx1uSG6HVZpX7GNL
S9aFHx2UVTb7pjfxCZ5SLCqbn4FJlkKFk6Q8n/evZMwV2PCep8C7bcetORXtQ5V2XOQGMyWeQFq+
iRN7F4cYd3YRJyVP9EtoetiKmTMl2/89sP1Ti7hXcXgf1K2zHUDcJaDvd2Y1XQTs+asgDlmBOkJK
hl7dl4N3CyueDG1H2Km0cINit95Gz2ViTHvCfnkjV3rcAroTs0aIMpJLn2UKXvBNOnWXbtL+UKMZ
b0JNseYqgTH4IyWL095lsVdZdhVHB7vJYuyV8BdCfPZ9GqhF6weMQdhM1XLs+9+Npn5OmX0fUOa/
NNoH6NrUIhI5CadvqRdgDwbWFEzoRlcFHhCNc+965RbwTH87x4YW1SDBnjjDVqR6dxVnbD5knNRK
68xlMAQVzny4C49MtwIEEB5yo7vKhnLNQlctChf7U5n4jwlqHVxmpb/Pev0hcByilpzQPQfjJC/M
Iy6bFcYk5Ep3DX7SYf8NzwI8GopkQwi8W/7g1p8vHZXjkcC4gl1arpoYgjgZwCWutgQCxuBaUH93
mZUzjC7CcImw1hJCPoPSyQ/Ulw83fsxl22xMa9EHoI8ogcSLLgKITMKrW1leoS+xxE2pwWmzXaMb
mA7OAULD7NdVjxlWGjfJoi3WdeElm0K3KK0Y8JzLVbiEtnc/FcGjcMODgeE7MRrNXAo/T1cR1HTc
o2+F7GoWTjzT3QjzH9S0kBeLrw5Ommlgf5tEjzF2byHF444+5umOVMKVKgneQ1VksnfmFcThsHK+
E/4hZVDetziNiky5y//D3HntRo5l2/ZX+gMOG/TmNWjCSSFvXwhJKdGbTU9+/RmRVbc7M1JXQvd9
uUCj0ICqRNFt7rXWnGMKASXPbuMnk4YacIrlOlEaKsfjZse+YK+SsKHTg3hUnk2S6N2lxLnCzgFw
9jKxex4WFzbcYyauqHDPy0XLbi3kTmPFdmcE2sTT9DFNYGWJkXrslfBmbi3NyyWyOxb5mBVlB01j
+TUxFZ7U2+w45WAhBrQEq96a6sUyETxcJdy9gdj5ojUOIU3RulOqTZdaH9mseLJgQTNJJqYmkx7A
ogehQc45ZSoS7uaxWOxnvS1fSElYDYNoPFkankTvBKpT4LQeCSmJFdFRHVq7qTTfqw4pVN0MBjvI
eAyS5M6qF/Zn/YGyvaLVEe/oeBZubQDFl5Yu9Zal3S2KaP2F7/GKtOsi0GQ62+NY525ejXRsWXkG
xYb7xHT3GBEXxY7qEg133U75sI8G+zojLcMbj/Ekox6y1kz8bTrZnnNV3yiRulPq+BHJ0ZkmdCaL
CA/KvagGHtjR3kuzNj/K4PuHPP0hGtu6kS0JODusllVD9ygjXtfj3tL+SlXXgNr2SgOtJ54Zz5oX
5ukxiyeOVqHU0AsoUxhKo3WfDIJfEfHts1nSyuU5xc9Fb2m8iEStupnS35toIfnSTgkfDl55LTIR
l6Z0lGQJ+x7F4nIx1Pcir8f1qMb3bVrweFttdm1k0V1bNq/ThxxbQVPnEcnqd1CiirPSIntwUeqI
WtmugpkFUVHS9qpBUxIYMu65yCGDve8fmk5LdiCtel9d0qAwR+kBJeIeybAB7LHSg1KKY1dr9fG8
bljZNGPwQmMsNta0EKKHt2ClSLTQdcS4j4VhMupKXioCuUc9JxtVpQM22u3FEErekgjiJ0kOauPi
rCaXOkFPVsuFsRZK2J3nB2wxhgdKebgKC3gWeRSSNxN1Lp4zum8ZabKZNpLDRhsLQutC4mqu3TfD
GMyGOG+XcBsX1XsGYJbCjOdqdIjWLBoFktPYan7nDMnWIoyRIAzmV6O5K5uOTg/BEJBJQ9r0ub5t
S8IXyxdLnvSLekxoAb1MVTgG4E1ejZTch3GQPICqhEcLDQ+6yBS3aSAopWa7QcUYkBAxouRY1Uik
vUqZP+jdEARvVDvgLuj7UvrCsgwF1crpMQMQNwNTlTY0T8Q5GQY3eUybz2LjoM3x5NIvv9er5i2r
S93rq0pbGSkNFmETVSQy9inZVB9Ikyep0czuw3y+0YZj/GFKi9EcWYOSsLaY2lzV+nBh1eVtw+uI
LA0yLFOHeqdBXL3QZTLjalVhC9apdxkJaMNw9FguimvUFreLb/CRCO+RCfI0SHTiSZIBBj0UwjeY
J5W8TBO7tIQA61bWfyTHN1hLtZFVr/QcdD1ejw2GxX0b9+hARKrdqgiLiIVcHjSrFq74yLT6OjbE
oSywlGZsaEAVW69j/SM9Nv6OqddwhjyIztfWYNLvLw+kdU5CPVPJwyEQ630w26DsKuY/ffhEbAQR
XRajTy2xV7I5KkSc1bc91F74Tz3AH80+szu6J0403LegkoRFMvQTBYgqb5rQfu8VugoUynN5PQjj
TZgVm/UwkJ1p65jzFqvjpovDaQXU/Y1gqwSl+qrztYXNQasXL0mvP/JIz3PFhSUGVjMOqLd6Pxmq
lxAgutdU9kEBp+pIHu/7oe8WhFekJ8npoULZDQd0/MiXCaOHeQlq/ZL4LhZUh+VXK7OtLUXKYbQo
l5nOtNkQB/lQJ5vMaKTL8HiSZLysNfDbbmM7BqtRvdxbIYmrdcQAeTBoYTP1nmp53kVZ94QQy1vS
Id3hinBnWpXnPX/oWi7SLQPE7Qw3+Bwk0pNMJuIupsRoR1j0pH05XsdsiMo+qYIxHrxIH0kSr6IW
T1XINr41aI1wlWT6Zfumscs92HOdln9YuZJWmzttqGrPaglgMSWr3ZkpybG6Afa9FUKi+3WDCOXF
VuwlEJq4Ta3YBzWuEzontwHZmJSftOVWmZq1a8zoPPhhv68y/ZztKnmWqSatF99J2BAhcgNebGe7
Zp4u5ly70mX2xjJ78a1w+svRHJ5wEsUdblojbk3aPBM7II0XozU2w8JIJTcUSqoqcSvMVmxqCBVT
DVLG5eigT9CUK2nxY40QNqb0Q9DIlJ6ofg8lPrGzKiU1K4qsfjeDd2WrwG6L/sGmrohXISaNx9u8
rpQSkiFJG34UMfR20m6Xat2dHIc7NlNyIEtlRtKNLQFenjbFYEnIGHKVPSL53MPc7xE+zCxGvE94
f6M9m0GCqftSBYevuenIE57VzD/DOLTgq6p3/VQxOUB8ywb2yA6ngBTT5CW2mp1F6sB8AVBTLjN0
FSPZxZWd+QV1NVVMBfh9XIBtRVV0cHpW/UmVgsoubhI5x49hUuPXjRL5immHXmLIr5NRVr5WMiNl
bG9teCg2Wi7xyZPIHZPUaCexkLDL3uhzoQRHcYG1xLWvHGOH217c57N1Eyfd7YKHzTOM+DV5EEXH
lFWzB5q1Exh9mZo7z151leEQ4liC5mP1yWib7cI6FcqIMFS3rXfIIswfivSRVbLtDQ35pfb8QzWc
B+YFGTOg5blv7cgHH9Sv5npNEDcjnXgJYqXyjGwwrvSpW2uwzzy1S0lzGic/SSLxbKZsB/tcI715
GH/MxUclsnczn+4UPuoLevVVF77U7C+WjFGjKUwK3D4N2G42a9D/13LIhUbomW6ZAd0TT/ICWbvY
oRp/R6W3q3oD02mPuQ34/8L5cDayVt2F6kD7OqULm4gH2jJUuVp038jlfWZYt1JmsYRkirmCWLO1
GjAEagReN6XztEKqEm3JLOeD3tgeuYPFRakS82ny+QoV7bW3rV2Wme+OTmgdcRieFLdEE+EdWDF1
tHtd8vRju3/mupVT7ssGOYNULZ6TGQQaTLq8WWDfraqFlIJKorSk2dnZGS3KQeURXMxbIwP7oC1W
6ivkSAPJSDa0oHw9npiLCAK1S6mlaEvX1cy4XBhErpYRs3+SbuhahVu2zfaGi/48aLyiUkqyXkKy
XqYzhB/b9JjBB1FF/TEy0t8dYQ/dNH9Ijnit6Niump6d7xDJyvk4GjC7+/eiUp9FyN6yPPZcHb1k
OLgSWpoc+y+vfRle0Sg6l8KsWM91S6+OwX8d0lRTe6xAPf5H8hEsOWJAB+UhokiC2sK/HJrpD6IT
8Q5byVtk5TJzWMIMIObBqivzs5//YN+Vn7VDk7kT5EhaSQWt3b5p92kXv6sx85ulqVMKJX3yu6R/
Vo1oq6ipdpaQzacmyrujKnmAvJYwjJ5/UR8Y+Umjkp1lHVNZeaSPzpysQ3jJuGbJ1G34nLBZPhNF
ycg8JA+ZEB17CPdRZbzIvQZmKLyJK9IVymZiZxIdao33NZm80cju005l/Zj7J2FawQKl4WaY73ur
6IF5jDclXpqrlhtO9XPZpcpyDf/kEBZJGei5kIJcs6/RxPPNUYW6wik6upoVvWKG7Kmcm4j+q4i9
RYx4P0ayZ6aeISY56QdjGKK9M/IfZbQAqsxMLlUifVaDkSDH0qvFT2wkD43I9qqUPaAqSneTaHu/
NheG8wQwrZxjWnKqW/SJGmfx5Ab5N3X3ZjDyq25ZaHaa2o+xh9wxFlEfEPhI1PWOBvt0Xs3o3+eJ
hQ64bJNYA4s8V23oKYfM+YGAMF6OJYs25uyqRD0FQulZlB3jgVRfPia6fJNruNlV9lhb0dL4MMhb
NsoZIyQh2oWKjV5SGpX2SbR5ycs0vWiKB2m6qugXg81qPCTZP0KZPlJOSnOFpt3vRfGWztJBSOJc
buLeHxSA9AxmLocyUdzIKqmpmbn2M+0dpTfcOE4ueMnz5wZgbmuTNVzn8pXQyCWstWNqkDRsq4Fe
DM8ob7Q8kqTYRy9p0kiurl6LQjOxjSQ4saSh9JdaJxQ7bzamLIYH4zjKzywMOHJE1osyZftZ1H40
i0vK0w9RxcnaIRFuRZ+bFlUhqawP8YPddmowlsu+mEgZTdKw81XEWlZKGBFrGvfvfsDM7PWI7Fzw
BK8FESveaOXPaOC0DSFNd910KJS5ucpEn6x7XQbqbpcvfTfLFJbzy0Ky6lkazppbA69Iaq8WEv5W
Fe7h1NIwJtKAsl6ZxcYaxmdGKlnQk+nDArCcq3xTZQKyVhaIcDydJJmFZJekta4GSSff97P9PjVE
HSrQpf3RO4I3CSVHk3VkD7p6oW+NJo3PQdY+gS+mHRBa424YwYiQ9kFG3HALY/xcT8ozCeGIS7IC
46mOFSQTJaNSzNSExGz6hmlZSJvBoj+dO3vScpNnijQavMZzSlwUygyzDySYfXKOnidOL1qH2rMb
jA/U4edS3qEyavIzYrGo0Qx5PyQHPc2JRKUp5DmCeEalu2qdgfubz5s+xH6PGrF1/4eoPrF04D5W
nTimYunOj5Jhp9aPN4x30TmZD3Fmr3OSplacV+VqckCG223qlGdLtNA9H3jYibAJV1lDFC9yi//p
rXRJF5N+UARgUJ5yymDqWR7zxO3Z/qUjvXRJjp56WjjGyFDJlJJXohJvCju/VG1rPiZIHzU1xc7K
I4Q6VIg9U3VwexZVD9HSuTpdqTIYwax8krPpbx7033rc33Sm/xL5nuqBb6uC/51KfH+TBf9fhcC/
/Vvr9+ootm1Pf9X/l2phbDL/Cuj4Qy182zdZ+w+0wv9wX5K3qv3Htj0qh9vfpcP8ir+kw5Kl/FM+
QidopzsWrqmjm/gv7bBkqf+E8sIOHyvVT5ooP/pbPKwq/8SrCaiEnT16f8ha/xIP8yOMs8CXMOvb
6hFD/J+Jh5EG/1s6bB9B34jhHQ0bkgPA81TkT0LBKBGwa5F2Q/jtchsx2BqoIsMhdPOoXZOVzKf5
lobEKPJNSbQ3+TnN+LZEwjPBamvabU+Ec7KQuZXRd3UINV3exXCvxd8hixRk21/+rSiqf7W8SL2i
2UrVWr68k/OVFUQ7thNuenB2fNY8AnTdX+7s32/Ar9Er3x7w+Af94rHhchlVLjhg6ztv4+Kq/rIh
YpK2QRC5hVe6lvf1EdWj++CP28EM9kioOcK9Ti1bjqMghKL87byUHNWP7jG+JU1y7aAq8VoPydZ2
vFh2dHreuA0uKqX/6pz//RecOsJt5C5COKhjiyLxqVNQONLjMW+n9lYPN11negOD4JgwjebdStJ1
IX9n/vv8svN066jadbT1JxYNPllZE0FL9o1mZ7Q1uliL7F+K4RaIAjGX91HVPSwkirBUX2cmrYia
onNs77++Gb9bjP56NdDuY2fGZSTTn/v97ssNAEXHXHg1chZ8Rnp0g+j/o/ehAMsIY//6cCeYrD+P
d3TK/PK0yZIq6cw8uPfBEoBIpM24Sp6T9bSrtsNaIm/LS1fD+ff3/Hgipw+dojs2ZmqspH8g/OYm
jLQYP5WvC4q719H4aPSbr0/u+Nx+dYiTc5MI3yuQn1q+0z46lbwuyuOH/Bg4HfuId/WU6TQUkK8P
+tP38MdR8WDgSoPrZZ1SPxYll7Oltyy/GfpNjmy9FUiltLl7znWaRBV6/rZ5FguxZqXtk8cCj/Oi
zR+0hrg+ZARNjdzUSAJ8UNQ6t+F4O036PWpC1FddQrQxYZfIS/rebTFJuEZbvOnghRAro0jS74bu
bVHCYGEiUgrHnXQyDpuVrIAWT4utPD905sM4TjtlFA0DP3tP0q26ShTtepybS3nJJKQXw8UiSc+y
NZ2XUv1Cw/pq1O2Nri9+Jmz2I9mG3LmbMYo/EgMuYafbF19fxU/XJKJtFJy/qo607WRNSmiQVJUA
zSns5TCKjJzH5xLVdG6j/s+kLeNypl5U+H18URN1FzX0yMbigsbQlkAnHWTZrZV0V1nq+EK9ztRu
ldbFN/f6J8Hg9F7js8FujTASsumJjyztzAimB2u1QFlADY0Ah5un0rkGHggSgJHVpRPJZCxUh7oh
jVf9UFAoRNob2d2rQnnWSeaTFxSQzU3FWRCjuWu7JZjUZlu00z5P+rthDt1BsHXV1w3tyq+v82fL
jWrhVJUxWRuqebLckA2e0RDoLT/MbtDdKt25afMHNT7cj+8W+d+tfX8tNb8e6+R1JBWOSVnPsYY3
eddsCQf3HJfyzzoffNWTN/QTX78+u5+RWqf3R0dLJ5MIRMLI6buYos2ir8NTdHQHBeNaX0+e7rZu
8e645ioz/Mht3Pr8u03DT5Tcn8e1bIID2HzJp0+vokwTDBGOG01N0KcXgl28iiydROhNPyPxxuk2
Vd5wVPDXd0p6TRzbWaObO7t9DieU+XKKBFXZDBDErHY+I3rNX+RwCuTxTosxLdHLLWo3mWsviZ31
MtqbcFxWLfmIPaVioeLOle+0RSbsGjXQ0vZu2cYICkguRxpTBWasnts1zMcp/1ggqCasJMTT0rJR
8hURG8dPzd4s6GMjpnul1f6NR/rESfzzYVCZZqtAizT2HKdvDt4taelHE6tB5gTVslmiekceQX/8
Ey9iTD2dUPd9gux9W0fJXo9e5Va/j1izvn5EtN/BO//nD3HYJZNepuOh/v0DmMwTeX6NEvp9fUzT
vapL7UPJ+iu+z4sn0owNkUPLVKHDZIc70Z3b/a3ZVA+i7R4UNdoPk3adddO1MqiXQzR7un5DHtd1
NjvPC6mGBJXW111RPrXFkXuMgdqdI53GimoFWTV/h4H67HvOdf336Zy8ZGDl4mmcOB313LoJ1wCE
fCFtJLask6/5ysdx05oDQV4t38BeTgAYf19Idk7Ulxrf9dNnXkR8VjWw00h1EuaK5rp2KjfB1KDJ
xk2q3KZ1fAXCaS8ZwzfMgU8WFphltgZh25Gx2p7cwrCRqrRLdMkvzNtUfp7N/4iu/NeZ/fr7T66p
JOOMSDN+f2xvh+K2WS7M7Jvv3QkF9O9jUJXBCALZ8wc2AW9dTFlkhP6wGN6i2b6mv0dIRRjD+aNG
xuOxWZIyZZQftOJVcd6/fg0++Q7wKgKntLCb2n8YlLWk1ml9LY4fI4aJC3lVxEQhOB/Mnrv/kI9w
rP5+O9ZJRUXYbYTIGJdRVinrpq79QQ+DIu+/ebN/chZOFmGOgxqRaaD1Z1kz1qM6RHRfwWeB0nwI
NeOxNVrPGRdPb4wgr97lXrhNv+2cM1mZgnQe9nX/NiGT+vriHp+/L/6Q0+qmcjKl7iQubqeYtGF/
gANl2r3++iCfFTCwbk1FpT6gQj9FBJiGpMxGz5PT6VNQKq/YYle6hvxCxG6a7+bjYFwOGSyz22gv
uvDQdt9RGj99in/5G06hfrWwrBKzgeP3ReMuuukn+Q+CNN0EFSzjtTQORpuB0chrdChQAXx9CT5d
y1XL5BnmEWY3drIdK6tcCTOSXv0pRF9F7oU4J8L5Qa/62yG6zFG36JZyztb5OdWmba3kz7WsPDol
Axx1JPi8t7K1ycxPV+nILeJWbQQ2OjKWMhTghllvImO+E1V7oxTdbZ2m93o/oZDTDzFaqJWKQ+Tr
E/rsrdSOG5SfxELltCa1AXlby8D5hOO1QKuFOR6i/72F/HSsbf/rgx1XsdOn9NeDnbyWVRZiQydA
x2eTWk1+Vj838RW6k6+PApbkk+PwhaDOhq5JiXRykzKhN2rSKtykRL5Lpfp8HrL3ZUB1KlXGnZNq
V+OCHraZ2gdqHpwoi2xfyBok/yWK96XWhm4DY4qtCk2hdLQ9mApre0m3zCFv4An6o/Ncldmd7sSH
HAxWRqB6qs62j3PTXgO5QzuUL35qd94oyh9Rvs0aZd/KJL2XkXnTL5fRaG9Dm9jnZSTTKPGxd5yB
AXhvlemGyTHi5BELSxbIk7rOTWxcRnI/lXXpiUrZjcrsy+krs7QWX7gZXqn4VM2SmeWkoJ/tw8UI
jLE7JOlyViCVaYVZeENOYKFeoLHJBm1TYYfLUIUMBDdGBHehHEbGhLUrM8/K4XnSjpJatViZRcr8
BRFVW67rSPFSPQnURQRJyEWwll2ujtsF00yMaHBpmj1KchrT44q5AU7D/mZm7ilVSAinaFxFmR5I
bXOeSCqY04vUeB37cBu12j6psdEwibSXl7Sh5yy0lZo1LkMftpIkGdtH4f1VjfUwahl0ZvqlKsZ2
VZYHlVGBObRagK1QWgvdutTn7EaKEnzDIRh3DNAVIcUokd3UYbiYD/do9K6SunlgwIdr3rlgevHQ
LfHEyJymDNCRQ6L293NRLEEn9TJUxPnRcEL+T6b+UPj6o47El7dor7URVhAGjYMuN+y8TFQcmLq5
aoqxb0J0kL1iPg5KERRq+4y+Kdy0VuiPYrjAXnUrqjwwW7yZ8VFI3jWGJxrQgWqOIbmyQhUxYVu6
U2+c963i1nl6UYR6YMXtFo5oEJXDtT7Nj501XS1afNB1tIlTscJpeD7mzVnYOwdZKdYlQ6k6Y4LX
dLvWTM4HUzubJKT6onT2qdYGlTOxE+2vmqq5j03lSRnzy0Qag1bDjaFZiE5heiD51frdksVPNu6B
QHTRN7uTzzZYv76y9u97ZDPtBlmPoKLM8AlkVAJHx/rX6wJQws/WBZ1KlABT1D0/v2+/dKJ6FVFi
wvwQJxY4BIN40oNsDjdOlN+IMbpCVeKqIRoK40EMTTDJYB54rjUchYOZB2Mxrg2uMhm0bpwSC7CA
l6yU81p1gqUnfjV5JF+Kp1w8WOO4H4wSo0oXIl7Vyoe6wD2RDpYrD+M6bCuDG9VdzT2s8Miy3wCt
oDNDMW8+aIq4SKLQBeS88AjQU4oH/AvIgPJpORsQY+IgMdzjqK7M5a0TI8hCUarU+BqQrABn8jpU
a6mGarmO9o2Tb03zTZ4f57EKDK0+ln3SjWWhlMLFH0fqoyhqzKIN7mucnpIlreeewDsFbwnLzm7A
pT+AI8jwS4m698l63UrZsBfwxuVZuqin+GCgZjOS6GypFbTn+qZ3yqCpEOYc5TQoxt/jTGzoDaOz
2yT6uxS+kQRPjm+6UibkUbHu1bwtZZdvYRd4ufVd5fBJm+64Z6DPA1EEYP9J5xVPPoI4Bn0YkymX
IJ0uDIDj8UfEyD1d1qPzsAxPXz9tnz5rYKQ1lTweUouPP//lWYtp9rayFYd+ab0l1sOU30BR+u6J
Pr4Vpx9UgzxKqLzQuY4zk98OUiE8lYaabV8ip7wykvEUGZNHi2elDBIMADRaqOxnnS8D2gYtmm+z
mQl6LbAxfnTKzipfk1rmBqT/RT1jAMtkbywDDDvFoAFOaSWnGNilYTbO2udWejXs7zjz5nFOcXr6
lsrJMyChODstrAdbdMqAG9oPcYhHtF7L3Lluo9htK4AaKmr3WIg3VSiXecEP0H2vBGBK4vQ8LMn7
TEHQBMQyfZFSg46Gcl52deBEb3aJVxALfNQpLOgg9BRjkyCbLB0HDExBoPGI9YjQUVLk/ETUV+2s
oqCo1oocnvVjR88XwWeS3xlO/QHLw0960pINf0gujjZY29mF5rgry8mtWs1LgB/o9U3CG06rFj/X
lVTXu8ZK/K7IL6eRvkyhbLVC31TdbWtoqwFQ0HdP0meP63FOBujNkNHpnzxJqlZ0I7EdDiMhJUBw
vsEKsDxIbuIuLlyFrXaHoJ7P1NcvyWfvpWXZzOqo5vnnyVF7jXK1jmbHH/Ua+Vy5SSrpbpFvFw07
rwmHZjG3CKS+adr/xPCePjeUbCwFWIcsvgW/vzbwpZO0NfnYDDq84/CqZ7+RZ88DmgniPvP2Ia1x
rlSlKzKeAh23xEosUrvqkvGi2eJoJIatAVkw9UlgVjZND/HRyui0wniL+mTfm6kvNai1+msFOeKA
H9luRm5t/NxT+I4WLfZE+6b5+dkdhAxok7TMxlc5feUkbRZaO02hn0/puT62G9ia6Hf7bwqGTw+j
QyDlrQMRdUrcjVPNQXAycu3ia5z17jgeFO0bqPBnTVXS3pkP/xyVWafwtLGvtUSYbeiH/Z0kFXdT
ZB4cpB6STHzbQMKFOKAR8qu6egZX7mLxY/fV0ArKeJvLY2bQN2f92YP66x90sj1pwgbFDIQ1PzpE
GxSp+zFQfH3fflO6fFIgabSBSH7SqTFp+v/+YDaArGyMvI4vN4ofI8wVGsLIjnCx6btDfXJGGlNA
KnniDrhIx5//8n2KUP8xcqZFgkcQ69xdBKvOFeXwVE7lXWmEO6PLkUvinfj6lf9ko8dxDYtDm6hb
rZMrSb6MouWlbvsquK6lOWv7h68P8PmJ/fsAJyeGSRE8ScEB9HW00TbZegz0oFn339yqnyviySLy
64nYJ3AylIHTXJCxx0hbdvnKmS5VgbqgdFrh3nf11eh119W22ydufb/46qbF1PCjc2X8AN53A/Zv
ruop/a+1i2QRk2X7Bea03rhmO/f/dt9s9ffnBS1qDf5VZnlJr8vy0ci/+xZ89tL/dkFPHn4zFdJY
ZJLtD4EWlBTeaTBcqGJVrXVv8Avc2Y3f3BW4BG6+VQd8+uL9+6k8jW7vGqeY9Cp2fEts6MzMvhOk
HkXPBidRlgf9G8m+PlF0a/X666f1k+X0t5M++QLqGM21KS55iqSGSeq6dTDLSB9fH0T55p2wj6f/
y8vOEWwE4Nw81aR2gautaKU/Of1anRs3V7udpOgbHTpKXqP0DW9kIqlIyl1VqMYlbD1aA88uXHwE
dWdZ9V1b6OeM7KtX6aRf0xVQvcaSq9/P6U538msLVscCuwiU5HDlzB9FZj3ZU3cb9tWhiastFPEN
KdbbcHpBzrGBPYb/mXIbfyjMs2DqnL0ty2tgIJucKs3WLXgnsheRW5HMA1CFht88B2Z+oWTzFq8u
QD3drxXNj4lem3Vs5hESOzwzBkaQyLUrPNe2XZ/HDcLFLjqiw3ZFCsqCWh2m8y6E/pE312V/P0oX
Zrue0G9+cw+PL9ifFwnFFZ8HNmmnI4hZgmOk5qw34TnkrX12BZ7NnVnbMtpa32qEfv66Pw6nqyhV
1GMc/WmtnMCk69NjC12BzF7Clc/s8mYxFK+1sdtEl3hyiB4qchwCVI5KxzwXvYChQ2hfsksM3Xyo
w4sER/psUlbTyYiLDkRbjwyzwpyYXqmAZMwEk566yUjJROS4iUIM+GO+V6YH4diubGeX+pS9QTxA
79gfU8LTG6OPLhsrPyN8ZeU4Digj1Jrh4GGn9CxQBP/NZddRpR1jy+jxn3xOYh3fDPtU2jau7MI/
IsNuNay6Fd5qL7uI/zPm+XFwoSnmcV/KTtwBOPz7izpPdaWPMTPLMKmvhP0+glr++oT+2qH9cWft
ozCOCeDx+//7MTR9tpd21JgDVau2ZVuLWeh2UZUzrbYZI0NoKtt1nBjP0CpoG+6TfvHr3jkzJAFW
nsbgohzayTzPZ/2OYn8faUaQqva27LQLpZx2kTOvpXDyTJQmy7xcJGAgzUU9V7TsQnQwA7O7MjO8
bpS2eIfdOU9WFq06Q5P3zPbcEmWtunRnUn7bAneCnQJaFvfFwPi4Nd6WoXwenMs5068sDeM9Hgj0
vnD8kAfbDZ/fgWZVk+iaW9S3zqjv8H3BY8i6H1nkM7YUXuJUNHSgIq5M4k6wkNLSMJGAo9oHaI+C
tl1L+Xw1IE5OmvwRg5GvSnMQ6kBCihrWj2Uor6HRBEJgslsIier1m2x+kxXEGMZ03mArVOvKQ+Db
M0HvISS2+BHdEjG9gllD7gZPJDoPPb6T+Kav36RS8nn014bcnC2Y7Ay0BOOAEasgqi7ahio2sMId
ncZXAK6V6GejrLhaHOmwxMaNLeuHuhI3RdsdR8y5N6WX+Ti7iRStIcviIDoaPzGJNa4VY/00+JG9
7JBHXcigbENSJrrCWnVSxJMdOgsdwZFrmrHU6WG8ycQMV1WtYjzTod+hLm8LvAv5WZKcpWqxlrri
Mm/Jp6iO2t4nAFzbtHA+mk5lPU79tDCwr8MilFVPyPNlWyl3oP3LoF0mf1rubLVnZ6TjB+2vbNwE
iAT3JfysrASzGMJ5EjV/TQyZI9cQGAPo7FdVb+1aKcWZQspeB5sM4pLFJrmTMXxCSyzBGs2vchE9
KsmE2Hgoz2L4DGF0XmQ/cvV97ke/x14xS9ukAeCYm365GGTwXErzu0jQ4VW+WIRrhjVckR/ZyNPR
E1cV7+tB2lUi3RRV6pqwTlZtKW4WYjQjA4dOna7TdvZzlTukavWxqehB2ffG1j5McOkrM7wcDfvF
rm9rcnjgt+4wdcHY6DH2JG40/2gAoUFFBesXP8NE5cHeF9oDBPIzjB5umL0IonAlfY1SYyUlqC2M
PR58v1LxcWP8rdKXgj11UuAELgVEzbh7cqLpkHcYQE2ahgAqDaGiIDBXitlvpfqmKrnE+tuYNbs8
q/e02h8GIb3T3LyT4tFlYTmrm/taTV1JNT0nKS9Fwh/Wlp5aLHeYgbZlFN0yK/BNo3vLWDKkLL1U
uJwx+1wovV5qmOeJTBEzgZOxc2PdamBU6Xt3WSCN2q61gVVVyECq6UIrb3GjYcpS6zuIOEGFPxUY
ua7hd6Bb2IeZH4Kv1AwAG6OgfmiJ4HXi9TyZN5Ox3DTRfD3PUHfKqvUngas8stT9FOrwTRIPtUiA
9YOy/nFslefZcM6NecC6Qz8MyNkS4t3XHBfFCvYs5xJd4bazsgcBpQYdhq8a6X6cwytZjc4ofbl/
tQeiL/Z4As/6rnuKUnGthQz44mgzKPA98zR7FFIORl3ZpSHcsFRf/y9557UbyZZt118R9B4H4Q0g
6SHDpGPSu+JLgK7Cex9frxE8rXvILF6mWnoSBFz0baC6ame4bdaac8xlds+EmcMAxUElzC+1qL7K
Km0ntBQlraa4aAnFHIXXoUn2mm5mjhJUu2qS4LsED3odnxNvcCV1CqS2welj7RLjPLCi3g7r0M0k
6yapXyYwtIY43Oqp8N5HymWsqq6UPBVUoVOdNleEUSbqCAv3jUMbxPcFtshAKc61cL6kmunVALdi
RcItou8Tq3jTU2tdh83GMu7GtEO62iNlgZSxFbqYiekpq4ZXM0V+ktC3YmNQKntStJ1AUVfzMG/n
pbNSsXGcKoB3QbfRWx/rNbNvJx5mLXzzZX+Llm4VNxCgCvSKUJTrzliNZIKG4wRhfFcvLBlkLX2C
1q2KHNWqPWVKsalQ+I6fcMayqTNbJIPZNjFv4S7whXJoGOEnwpiMURtgmF5htrzBirNRrce48vcw
9BD2qVdCED9GzSsm/KsW+2XXS1utecEufRPmwlYJcZPFi3W4coRYpY0Y/OpTVp441x0jB+HQs3WE
RxSI7MnSmAp6yMdIb2BUVm3+JtEgp56xmilpVJnKbaC8NlS/fAVo8pjcLQ2v2i+8pn2mAbEL/Ts9
bV2DuMpJnOAXm5zMJz546IwK9g79Jo+ZPtrQUyzBxa7rBLLy0EmJQ/i60yRLAHi5ZUJ3oqE6RPld
Uj42uKpDnE4z+PV2bty04rM49IHqZJPiSCIEx3je5Yp5UyTjO1/qnCmbyFI8P1OuYyMXTu1nv5GE
gw/nBUbZuJSulyPtpzOJIJNg2co0g0n7satAv8g00SZAa1jpyrk8j5tqLi7UajrvjENtiSfiF787
MH8e/ejcNcwG3i6f0WPzRehuGmB7P++zjhD5H3KbL9d3dObiKxjkImME4BurvjL2gahOxB51boL3
IIWG1kmCAyXF1XTeYF1ZlWzuy+BJh9aWdagaMvmmHvR7VRBO7Wo/dq1f9oBAlNjTkrJOphBahqNd
bd5IpoRdLfDQOq3aUnDN9mnxKktMQWLcY2tS1hYZfGHfnVFlo9KtoE8o0vbCz9J5k7SZrTTtuhUo
clizbaY0oq2wdavW3xbB6CXwXyvrDaN1FMzXZIoAoJh2sSockC16GgtlyW6+MjAZic9l/zSEz535
u2mzfQABIZkHyvnJfZKUroxb1ZCwBdXmPoDMPPLGqkbwhBLlxN77I+7vh5tiHVV02DOqo0pHhQmh
eI27+FYTh9T12cM6rVAIm7RX6GgpzW00aDZMPajq453fc7UZaAXJ32gpUkK/PKCux5WGIdwHL5mC
w+73GpkMsp6ymJmIrXFYzE9hRq9ehHfQXrSWSv+Af7Q8myuIyRgHM0448y89OW8rUDNBcIhwvwbz
TQyuxpC0lcGX3eOOUg0CrDRh8VJCFW6erUpe3LycCZXfirANhJFcLiOMEcjckqLYDLulLxm2IMug
b+XUV9r6fmDLMQ/dRuUIV8mXov4mp+FKaLdGbwcjs87Yu6wd7twUa7z0To/crhI92Sh9W42qbTxD
dWnAv43JmrL7BcyFFnQd3vcAnymB1nIznisE8cUNEeekQ8xDvwpTA8o6rriJjYgkuj9/f3984F/f
8ON4XKuAvyGorUCv992ULmRFOvWBf3cgp+kmShoifE5tR99Qm5OPqNFF52RYmXawadas/DcD5mW7
tXH8nxjvu0rRp+GOhU9dL856PzNcAs9/EoQNKLIVBBDv5/v2/byF9FRWcIjg4zr6CnKzkq2ho5RY
/QbOxA5hB8TmELgZJc3Wjc+zX8OZfzE57drY/jz0H4+Mwy/p1f8x8lGXtpKEXiOeioOpxC44GNzi
lAZymXO/fOEfI6gQhpcjNprgr2tOJtWiyZ9wvJae0lq2J1jawC63ejSfuo3faJC4mH+GOjplm12N
Pxquqqtd+GvkcU50ILXoXEOSngDQtDH5AkNZwVg5ae/69k35NLTy9Sq1VOyNeuI+CpvgfGadcYNN
7sEN86aL7Mz4LTv1yWd3asyj1bzXIDsBjzRdqYZcyiqiVA8wZU58A0u4yI8PcPkZnzYN+aDUBBXx
AJecuxtzLbrGQ7/F8mqsinPVjXaZ3dtkehS3hH7X9/KKbfbJ2pj07dbl0w0+WtoNKn7keyKam3aL
/nnctKvR1nYo7Z1TbZrvP0d6srqhYWSi43Z0xZmuA8PmYVK00C5Ql3nS3uJAfDN1FKgT21jLHLTB
sKK69l2zcH/+Jr/9YihFKRbqHJOs8a/DG0I+QoXjyDIX+flMG0UVPKv/NUrZiUf77cf/aTt49NKK
FYDNlA0CHYwbU7udpOrfHYCq6RJQasiYUGDJHE3XFtzwpBPYj2maYFtKaWvh+8/36o9LYAQMRQRj
orD+s608tgT5aijOPJiDtladqd3bzwNIy9z7Zf5CvEQVEu3pkvVkHTdfmxQgojL5gRd11loWB8fE
09CP5QHCzrrVtLWhRmet8JpSr/956OXuHI28FIJVRUJuIv0RAVdoxaQPWhR68RYGKCudsl66aqds
LR9l5Z/GOWoPDmDBUqtDxatcQLlchY/VeumlzbbwO98FzqnL+uaRfbmso5fCSLVOtnqGgzJod/J5
Yr38fN9OXdCHl+/TjJXEggkRmxHUtb6DH3OTX7Sb1lW9dl39Ek42Av9YdlTp8wUdqwDkIkCglzCc
NbWLFFNxtWLwtCl4sGSRaPv61Dq3fJc/PLDjarJhdIk+pEnoGSzYQXjRo46zaot4VEQPxa/ZV1xQ
hhmgaNFvKbBOXkoi+883eZmE/vgNSK3EJRYVU/lR/0isO1SPMHKQpiK6gDWY5w9hr52YQL77+lQZ
oZVsqJxayaPiZ3x6lOBGKeqZDNP22lmuAiUhuaEomn0TRECubsK6wixISEI7BCdu85+Wz+W5fhr7
6BI7eejGROH7I4riNa4qbx5GHbCDCpbEP1PBf3WXfQbapETkt+CLQln1wFM70HoWXBfu6kkTXyln
Ae2uu3StFEDdS3HPKdtW1BsMI5vEyjyt3oBvWJQtGDYR4pxfq7Ap47UhIZEpjdsOOapKVJQlj9uB
Y7ktZxpITVm4BQO8agbBqbr8GTMLiJA3E9RnYuwyfMUDpIggoXk16wmWNUN0Uil+k6Qo2owZqTui
SDE1bWsPHzT9OgrN6cPPL8mfTVBuIe5qjJ7cR5qux7ewr2XiiMLAM/T+LkzEdWW1XhmRC2LQD6Do
mLf3vTav5HRhgWXXYpVv0+5C0kjiMjRbm4R1yxnNiAl2Ek483+/eYI0jOWJBEXXwsRCqJ1KtDEeJ
xYmS+dxHq0FNtlZVnniF5e/mO7Ahi52UZhZmpq+vcIBSODH7MWA2Ski1InpsNbnjrf6eOsBoaLMv
LkniBDjBiJv8WqtXk8MW+d8/zCzP4p/f8fGpff6UQjWMmpqlUmrRXKUrP/ZS//fPD/zbewqHQtQW
56xyvHOywiKKJeJgPRUNJMkSELRKx29PLPoE330z+2ifxjmaFoB8DV2qs7HAlUvTRT5g6b/v6pDw
AeK/6vzMIDuj6q75BM4CQzDtcYyvG5oqVd96iooeNx7R6N80c7ERdDyrU/Aamu2hm66N5H1AmihO
oHw7/eCPvpdGYe8JonwTwTHI8uhXXhMnoAOFIsUm3esoc+spuzZAxrdD7oGlcnpZpaYW7VKpJOEp
tHuTkxxhcXTWyixzc0zFVkPCihCTRGSsGuAxeUWPwfLPpx7OMYBqsaHgKMetq4PNDfgfVcK4MRoj
t0srdmBVnRNmdEhrBf0zSltQwmK97aS5cHFdJBA3zGqtTNNN2rR7NTWYFvR6IGmKwnZQvjWAVDWk
7z0qFsdSjNSpAwqis2dG8GoK/tGiCODoFRb1kzC8NYT2VoJ6k3X0pWcLP3RHX9Eyyvs0DlFEX5Wt
vg6r8pkflK+mGQyN6BsviWkITjbn26EwLqw2PS+q/nIkusofiApKlAJpt74RxXGdxP0ZTqNNH7wj
JXezUH7XjMBOhfpcsoSdknKXjMyJ5hcCtHBvmo6K0aGAYt4CxUOu+SDl2q84bdwghcwmUQ0h9bld
oSxwFTwDmg7XSAzcItJdiR5bVRabIBPfVfrtDckSvU+vsn0uo+ilGHRvxMEvxDrhfemjVb8sdoE5
oh8l/4qBXKup9qSWCw2wpGoF5TQGOaqmTokwsRtBlGbXGU+7YdbO2g61g+ma8YS1ZNjSWwMKVx0M
X3PbpD8YJDxJaJkGuVmXQJYt7Srjp7Q5uOYg3I1N4CqU3zUJwiV8XmJQvCXlTBs1JGRErMfjABJO
stZsqVZGSx4CYXxjWr1k/ohp84Y4Eywlj8JIdFL/tqQWZrGw9jOkkwIdqQULr5pbhEyXUlW4xYLF
GIULdt17OZwOUm1V8P1CF8vSpT43m6wN1klIQUyD+xkkyrWPZogS+E2DDgs8su0b02vez7SeuvHW
QtXOsdwT8dbaemXAtBTtxg9+yxJimFi4V4X5lRLLLwBFTo3/goReZ04VRxNeZGvaGZVoZ2QPRV3m
lbqwHwp5QwKyh5xtScywU0miSbXTLDuJ4o0PeWGqixtFEc5IKbzQrMoeg9CDuOdMlrmqWFKqLHJ8
8EqlPG1LXfZKiWCIZsaVI+8yULJtkm/KRlilMPLEYnay9lCRcQ0V6XymFJplEgjNmAATVFnT7w53
QRlOfEAhm6BgAyJ7r9K2apTbUqlvjb54bOAMy5l+h2ztsbGyG6HqtmGFVn+JQdCyTcpGJkkpA5cz
CEKq1IiQM4BjZVMQZJE/Js2jNEb0RaGh9sE2rQb6o6oTsdeAuLaSGsE2KiYH3BCY/r2ZlJ+yG0iD
/F3CmC3TezlVzsDv7ESqnBBKVjrBnjMPr+NMRqjQCkgjGn0otFFB7ytem6b+ChnKNugvZziq5uba
8C1UCclGhrgJu/VF1eLAEbhDLSkJfo7Ppy1tX5DcbiB1JHw3lHSXKJQbK9Dow10oyasR95IIoGoS
iqt+rN0+Mw9WSYG3jc81VAplddVRVm0DBX2rZawtwgRgn4eiDd7bjvV6OxCb1gt42IViV8UEMveT
B5bsKkysi7QRD+l4YRR4adNKc+ca5YJO9GZjImBjHkJLfD0i/FqhOTvrRNI50/bEfuK7dd6ivC8Z
VPktTTtak4Za19hqT4SkxDvmdTsarBN77uVfON5zfx7haDcVxwR7poD3vF431tKtoj7ij9Nz88S5
89tN9+dxjg6EYS+kcBl7OhU0EAbZdGqK7S08RaY/2rSsqU1Nj3KKdrSVtz/vIP60urNN+Tz40XZp
EtJEi3qyZoCeXcVlt+vNdxC252qe0kQGpkH+Tznd99PrIECqjAOiFiXjLCZjhNx7d9TQZxnKiVvy
pwdVZYe4kEsQsH/8/6+bOEFBT2CNPNzSgmbe/wbpsiYLbRMpAnyGuYN2l4A4oqOen1vpSAYfuhvs
J8ZODgEyY1UO9Cs00qR33lt5tNJsiJNItDp7gP2t+EjHTfOyI/0jK+mpYiiSAv/EC/rtrf28azp6
f/JJKqWZICuPiWC3QIJdfvM+uDM47cfn/T0eiYf4atgUJ3S7fxqIP7ae/2wLj14oOIt5qYAt9RrX
XNdvRukErmAPHut35RQXp4raJ8c7eoeIetODPo8RLSjaph1MOCjTIerTbdegMMnfYZivRQE+js7U
C6xUL/4vb/WxOVznjDOA6gs8s0NYWxS/44jDT5I9GpN5qGZpXdb1hoIZzNDsd9Y/tjLLajaw7Mv7
MofYRSiCMyS3P39c8jfFrA+OA/moSzXrWLPcW1NsirHBmWdF/0RCE7Pt1njGCnVl2aVL/kFGjTxz
5LMiWIvUrAXnXzDAL9ngX0ho3/4GioEqOAmZxWQ5Q3w6h8RV4xukkgfeFHe3eZA7nI12QQBou7iP
h9eUHYo/IbyRhxPNRuW7+ROH1H+MvPz5p5HZ/k7TqC4zdM4cOmQvah5eFsqvoPUTRxf7c6Ka1oNY
bZLa90xIvHEgXArIy+KA7FjxPSLtZ6NKCBqSe12JLzuxflPRwDYqor0qvdJMIJmZcj+I2vmoq7jd
DgPne79FDAcyXGu7fRsjByDOpijkq97QTiAz/uSvLB/apys8+sK1Qe/CsuOMh8AvozgfuOov3VGu
Okex5ZW8CS6kU/P1H4V5hjRlRQMnR5XXOjb2JI2ajNrIYtG4kwth6qHcYGnf6puBKNP/gwVwqciL
Mu0k2D9Hr85YJi3neSo9I/7nGR91nFzlPr79U1PlMkEcr7SfBzp6Uxqjb0pSCQIvSbYZOYeNfpam
rwMOa1F+b/VzmKUn5shlCvxzxMVVx6e5uOu+vpsddhc2Vcu7aZE2aYiQQoRHU3ozisrFgHaIa+vE
5/DdfoUAUrqpGJi0P9gkEZmX5TRyM4v6MvcBgSIO/Hm6+e4ufl7Kj66pIBONsj2VD0VMX4VecoTm
0JjRuo0ezC566KXSHqV/V2RytH1YrvrTN660naxUBldlBJekcRAwWJ14CT8q/seP6vNlHb2FggbU
eGzYhhlNu1UCOvpZvo8G9ZWm9SNlP/KYNFAY8xWGH7RQhcPOPze1BRJ+JmnhzgdpKz0j14A4a4DQ
nm6LKl+2tvaYZRdTFT1jVrKcGbrYSIxjAc14avUTK9TyI48u4suGRv56n0YBrXJCNJZX+JiT+ZqQ
khbyiUq8/M1b/WWUozdAGxJU9QG3yg/Lu6ES3mq9dicf4nEtPfd6tiPEaDPmBkpKJUL7DxF8XuIS
yva8RusyB/FGqTjDR8O9PiOwqNvG7WMSqyZvkuEQacXlMOeekpkrpd6hxtpF0uvPL/Gfncejrd/R
G1UEvUgqJtdAMB+H021xx/lpjQjSuid59MTLdXK0o5erxYpuoaBd9mgEReyrA8j5FQ1Hhxbdic9z
+eE/vQJHk1yvxkS8LFPORLxSE95PJxsx3yz1Xx7/0XLUNVMd5C0XM+z4Ujax124GT9ilu+bEV//d
wvdlpKMd5pSMcl6FjOTfsbv216WHIscV7gSXYogrnyXeqS7xcnf+vHsWX6Ku8K0c9zaLNluan4yo
KPci/mSLI4uUV25JsebnN1BevpIfhjqWoWhxlBZjzJwm7oTH4bx4yr3oiahl7cUyVsm6cdDk282N
vyfo7EE0PfklvxJO9u2+nzH+44KNIyGHiGmqllteF1DDtipc5+WbTxzAz9f63dlTXwCipibKeNuO
5SJhX8YtYfSCO0clc6POoUqhpIVSHL9AprVOpcbewrbT0Uj9PLa6vI5H9/nL2DJ//mntqAM5zI2K
5ygiqfaN4sCRLNDFlaVczCWJnWybR3FjVbEThKGjS9J+oiJTVeZZ0Yuwn36XlCVE/UKNJK8zBrdU
8rsoQHVSY+kWS5doTUpowPhBDmVXSnllxAaNJXJBfPTFjuHriCqKUIYrqZFSNJA73nXZroDyDhvu
rNLxSPUStBioOapQXYoY98zSXAJHV4k02z/fjm+e95e7cTR3d8AvA9zrNL7Dg6BeQA6M+sufh/ju
s/0yxtHcqqGVTZXlWD3pzW4s0q02YTeMf+vJ5GWh9aiROThGVb5q/F+hDE4hKa5ENd2I7CRO/JRT
l7v8+aeHH6qWL3xk3JIxSUa7cJM7sVcaK0SVZ3F93jbeojU53Q7//h7QLJEBWrKnPe4PxejZxLRk
fcGeQOzTCAnVljbIQ89IlYqabbyp7WF/Str2J0dNxa/+z7DH7SCrkZVRWYaN7v31eCu/67mbetm6
t0UDwC3RX6vwyXKUt5/v8zc7gi/DHs0iZm5oRl0sq+kcOKpQni1ZjCE5rHHFKkS65xo92ikj3zcr
HYMi5wE9oPwJpyriGIWHJQfIuv0N4RiFIrk/X9a3I+iGSK0cWbV5fLCeRgOyEWwQz6hg+xI4qkYn
PkcKTd9NT5/GOJqeYti+E8piDiW6VrrEiThVYhD9UruZqtmqlbhmQJ1OfC5QCoXG+N7XdKTITjxY
IDeoTHKu8CqD9nV80/TCtaBZjlbeBeGTkVgH8F1nI2hhUkdW+vyb2MRV2l9LwlvUkHmgy1TM3xs/
ughM8bKcSoCnMfmCJFiWuqcqw1lKd8bG0f7Or3vz00cUcfgEowszti6MTNjPRW+rdbCZicftgSPN
ebMJ9GdCPFyGRqc8HrLMDJ0lk+higPBEEF6WOnkY8tcvlMFyzdn3NFhBaq7cLuFonYmYVXnrgxRL
WMpNIDy8KLcqVIjJCPdDCNtHLuFxCqtaRhkRvYjl2VRh2BDrc619EGtSaevnWCNkR6iu1SDeciay
+7p3UcSca770ewkOK5WZ3MEWVfJAGpOOH4i8qVWjxI8ETl8BNNv6VrhNrYTU90yLXd/XHsakwMhF
HNAU6E5mqnbA3B81YM+y9nkqSJivlORJqs/kgeTOXj4fG9JwU0t/7KJY8ejOy7/GmcRC0r/cUCZo
AhNMSAfQ3KJ4uFea4IJoxX1uCdeDJss2U+gqMl8NSMIlYSsWBNnWvJH7gbYSg9bdpVFLl0amETpO
EBiGGyMeNhZhR5UGP0kw8YyCYVv4G5NZZS5pS7aYiRsVj2kcVs9+lr3gMTobdWUrp/LVaF6CKXjS
ptJuTHmtGv2tid1korDeSeZGI8wsntAo9/maXtfG1/RzLExOUTeukKRnVXkTN/5TmmBI6l8Ck2zq
AJSpb60yUfKm4j5oADFptHU0A9dxuXTYposG/FjSnFnJhUX0ds5DmLrGNaJ+3Y2RO8jzPqXsPufh
gS60Q2oxj58mLqT1YMzPxkG8mkw8IUq114s7JcvsmRBldW77lRGAfQhpyRb7coq2eWk5JkcMjYyb
IY22AsbDcPbP/eEh4wsr5+tA9PezeAhV8qSky85Q12Z8MWF50WGsDe2vMQUGMMLsLcayRPm9gHp7
u4Vf0sAI02Zz3wZnVrutE64iLw410TqFjhkwJuG7VWmeac9K8RBLPvF69dVYRV4bEwRs+PtmqlYN
UgnEPnu5qC4GMSFhphCllaLXeOPCR8JayBXTxw2iFKfB9dLikOnzW3gobqmlto6cXxO0y7rDHxcB
3vPNxfSvXQomSdD1TNwMtBSpfEWNQccopNWtobXEvGeE54bwQnuGfnZFl0p7KAWRWFAS2ApC+Zqn
ycIgaIjn6NlsmdYw5p9xyDxV8s+M4L4JBGfKL1tN3dbBa4u/kiB7O5kjNk8azmLxYelPiW21qskF
8INVGw67Qt2U3XMQEy3HAhmJIJ5J9iQ3Tqa+9hAW9Lx7vh25aTzUnKQgreXwFhBlNV4TeL4dB9oW
7DNWQnMmfsSttyvZ0l6SwFiLYr+Lu4YA6XKLGgJyHAzCDnazsBNCzSOllqmKe0RKta0niqPEiPnD
cjVYGzXTnwhjBEd4XnWjLdHi1xLFm/Gm/7ywfFfLxgb9z8pytA0za5SVIeVhzz8kz9GmWkdrEoH4
8U7sputw/fNwp9ax5c8/7YJIqJBHc2aNgf6imQ/J4J/YZH+7zTIgd6P6RnquHR0J87hQOylSAw8j
W4Nwv8me/OTEXu7bi2ChX1iUmAQ++iCfL4Lk2SYukGwu4LZUuh2l/sRT+e5Ixr/7zxBH582+F4R8
KBki3bbbcis53SH09NvADaUV/yGuOg+CpEMdGyNP5gU3hJ5tu4dT5YJTV3rU6EAYIMq1ys8wRPha
Xb5TCIr8+Y34dtdhISNHpc/+9Li+W81KF0YR798wkTI1t5tyMOy4JMBRf/oY6d+KCfrfywC6KN/z
m7Z+f28Pz+X/A0FA0iJg+s+DgK7fuxx+2Ofcn4+/8Xfuj6b9BQR7oUwtIGf1Q0D2d+yPKv5FrVil
Ysz+a+FD8Xr8K/VHkKS/NArz/CWwA5ppmnxoTdG14X//r4Is/0Wul05aDyx7RVMA3f+P//algfN3
elPwXlz+fT7+3NA5bqtwZMFPuPxrlOT5JfxrX+aMLDLEmK403qy28vK+8sJGwFksOJrxIpTFKihZ
gtR0F8s3TS69+117rXbKinRg5Ed5xzJuFjvsoSiB2L7GfmLXKhmbg/6ryk3yBn0wApe6lG6iJLwz
WtCeOFlVY1jHdB0KKd5P7NgmxANTLb4MZuDpUXHiI/hw4HwqDUjq0tVXLGTmFMp1EB1fr7HB+SrV
LXFyWPB+92b2rBflvlLSa9/vD23rE74ov6VKU60EGZxvVJE6p5Pl6UcJuqRUdWp5VvF0QZIlYHmV
DupaNs4mpJ9GAXVCGNZhUHsCKq8ibNZ9nrkNedxxfBDl3AZbxYqISzQVd1W7xNbi7GVb3+FingzN
yafoUIUyGtlsB1fByXppPeTlOZ6U32E93MpTeWl20i4jrMzopYMxvxHzDRShI2QV5UYLFBmiIbKt
JqURSGcMkh6cCSPGafbkW8+T03e10yXVvi2Sh84i4E/CDi4kd+zY7djXb+UUONGEA2xV5X658tOD
Pomv8ngfwQu02R40dtdFBzkrf336Ur57+44OlMAeIYTgCFMMHg32qaMqZuAnQNckfPlpZXmyL+2N
Zt7q1kKVFX9VvenFw2XBzjIgQVBDxyDGIGujLYmGK61k0gxVVwSu4MeQAdnvLcizKXoJiWsw9NQx
3JEkxKjHFgswIc5rwlyemyjb9Ml6E4rKJhjGs1xO1xaQ3XlWLwTzZJHkqCz19xUqS+YMS70hfQhM
Py1nWqiWjRLFAtt/fh+s2xyappbw3KQCPkewEgVltcSPTy12Rbx+F77iWeEZ/yeweWtwc/58zz/u
6aevAZuaqSN5B/TM985UdbT6jXKNMtrKdHss691QIa4PxrWUxZvJUoiM5BAfWCn+/VvNzozfEuRG
pA8uINjLfNJvi746AVihafD1bAyeh2mQ+QcpLwm8hBV8/T59qQdGRA/NMbo4twc44EbeiPYEWkil
jwI79iazzMuG/osd9U0KkQRhqtaWjlBr4Du6EVkyuk2/gyosDiVZUF3rluQ5rbJG2oqUb4gwpO4m
p8N6LOVtEGvjXgoIG5r1Fo5qaY6eJjRPUWWWazbfuzrRxHUohlt5QraINER3RBloSiogdaPyflPN
mOo7TvJlT9Bxv6SWi03pjeMse1IkP4M6u8p1az/7pKILfe82c3IIhFY8x7WN7k8hZiTKzCtF48Cb
djrSRn/YmokFQsBi05skhoQhXjdWnV5g+ZRjLM7CrZpU4Vkj1QexSJk5rWelHtN1nM6P8ky/Kp8d
v69gzAtdekADmwlV6agpAnKlFi+wOuhgokPE6ORKln3SbvQy5qK0YcMRWX2o4on8wRlNS9NLzVU8
l69w9BR3YKNO7dKI1nPJjE8kdHKbWKGr0PZJ5FrZy9EecI61y/1iRQBv5knmpK4yNVQ2dcQJhyBQ
A6WvCSU0vJfxBXADCLUVFLxY55lqibsAYMuW4BvM0IY3DKkPnaWOnAS6i5vW1YXSvPh6UN1xmDlo
5PVyOWFbkt4iIjKsNVyBjda6eHdDW8e45ILwm1x9rok79+dVOj+Bi0c4M8iekcdkSIpTaAeR8azA
J2+wTkkFb5OYouHgb674L+N+NG2trzqna2JXHGgMyJCdnFzTz2YIFQRaL1p+v8alLJ3HlbUgLt+k
XHzUpzd6wa8VloJgoGk4GhYxdcg105jFQwKT3rWicVAzMDOaf2f593JHELdwmWd6uI4t+PV1Wumu
Jee6TeY1CPx+qxTyIbRGsvhQra7M1LiR6kRak7hXlWm1imekmVUiJMz5BuK+/A1ARmWrc3UtG+Nl
VsAJyrJ600cca1OfCrzUbzQmgpUEddhuBq8qVNGBp1M6ejO6aPE6EC8C5YdKufONJbgUz54WPxDF
YNlS0/n23PDfclsoTCSsuvDYdIrozJNCNBK0FeRRvNkh0cxKU0NywTA6VtohzqmJtBNp3m30ypp0
UXRkKSXLRasTf18QSjfXcOPUIQfJgI13phBbwKNfkcFKl5O1V0ryN2EAe26JAlGbfQeXrB8BOUvU
XrvkUGh+hihGcnG/sK7WMILM+fpjhpi1eWuV1JYAYml/T6z/1g74/8egTHItFhPmf75DPi/qNvwv
h+fX9zeSXp+/7pQ//u7fe2VZ+Qs3ErtQABd8NNgC/1dEpiz+peoqJkSDDTGGugWC+a+9sir/BVOd
yYXdHYIwS+GP/rVVZocNgpQVjkBLNt6YGv6dnbKEvOnLOgUF27Sou4ugxlSoY8bxbqWTYgVrgE8o
sjW6vY6lNhhafWWYpDJnuCXqy85PCTOJL0XV3GtlfQeEbp0QbrHq0LaOorXTCtw/QgsgySxgHAvh
kyafC318p7XzY28gzR4EYWcE/nk7GkQDr2qC352oJnQqgY1vztVZylZBJCc9g56fT+Fey/x1mvmN
l4TpYZitjTWQjlQsKWt94g2iPrsdwrVVao3nvli0214In+uouR1iOcFkJhVIRROuRS4HR5iz+3bU
F4V4S65iLMp2lrR3vs5SM8WRo4fAUqRO2ZQKlVehxPY0j9atMUlgEiWKTuUBucrv0jKuyjAed9l4
FhWgO2r/2lewMahzkdmWVkUrVcGFHE4T/0oHGCaKoCxkKucH49dQZhMZpOxp644NnHbTjaD1mf1+
RQOr+FQMAHOi+UquVyTK4JUKLcKTXoMgphqojwcCjgZdpOI6pthyagHtCrGlrXyPD6G1pbq5SAQs
E218lUsjR5zavFQ0aNIFpT2DLXrSzoecflksLEnbEacg0FHuQkSHXyPCx1K6J93on8Ulw5uQr9Au
qBgkJrpP0s19tbqNO3bbfXKRCk9Sa91raWCH4G8A7j7UZf1SgX4n9WE3mvl1JhShYw75DWGCkzYf
CEzATlYHF33TnQmicCazOQSd+Fsttf1AcAELcbAxzQQMuWjdatAHVrP+qvn9fWSw1mpA0FbCuBel
PmaGVEdgGAdheZr/k7fzWJIbSbf0q4zNHtegHGIxm9AqtWLmBkYyk5Du0O4Ann6+qO5r08XuW33v
ZhZFMxZFMCIAxy/O+Y7t9/ckBx8yn+xCpR7MQBS4cRG/z2S02+Z7GDBAc/tg40SpXMUdTMbhCpWs
lHyhXHgKQnjzwllWQ7+Xk7kn5wzQSWNfNdklyN3hqbmmtJQFyB0eBkwAcYJIFqQmerJVfjAwNUZs
RVcxCEk3FfJZqgQzFWdpkzrr2pg963wvc+dDeWWwbvpTV9di7RUZ2vP4yVkYCSO5mSidNEy3poMj
ZN4847y1rs/yYbwxhFwlvUSOOT6PubNlCnopye0O9XufQiMpg5TsRO+41C4kezf6oZTzIkMUrQX2
QDvXzyLN6aVssB9aw6EKAKkMXErpDEBoAe+g1F2f4asIgIBZE5SuQcOyzPx1YDyxzvvmvo7hSKfm
5Y9fFQNSxN4fmXHGzIDNtXL1PIbe8mSZKiPu3f4cZ+D6UXLOcp5wPsSRxo7WjVv9MGH/bkf6V+TP
P3Jufy9HShKXMaiQsDu69UkFKlv7pbxPdQ+XMJruBIQqwDEhfED8hUs37EKB7lsHvAl/pCjxSu42
m4fmLKq3OQbmp5OLKQDuCvPgh/2N8LIdqRxncGKnxpffhSYF/bVe8PPAQ7pMs3+zgFfRJG+Rck9w
kSHuxXmdfYwLHiNU6UODVzojwGemCoxSwr/r1AddRaNmvDddkuBq8+KR7/L2k4Ncrnc3MLptwt6y
8mW67a7LgCnt79zpmgIOtZJAlE1EWmY3Yy9IfL3mJxTHJMS08VVPKMxLI0ijtRYFgsOa7hfdgWHK
oMPiBsMpeaor1hJ6tF9LEqgOFu+O9HFrHy+3/ejW26WoxnWI+zKdm5eI6JMkr365EwqCaTLzqqcq
koG7LnFWrUhnwOOh1CFc/FMRFL987F0c0O1lbK7RK9Ku0AwUa6d0rHUXTtww81e9GHdbeN3jvHbc
9lbqIFsvC4r3ui7ulDtQSWoVMWPH+dMrNGWNvS+XEiqXl74BFP1YfHYUbtwjGTFiX3pLzkeUWOvm
fZQkwU/tO0rAr0k58ap7sqaKxXuvv6c9BaPfe91qqO9sf7llLEN6UlSfdcr2KJmKr0GQRh6z68h5
BsDB4QZzcvsVy8J5WRhhhA5hLqaIH+a2jTmbXHc7BYelm9xV1UeaA9n+MfsfSQGLyuBLXQ8WCLpR
W8cIt1evB6C4fLorT64HqulVYHoWJ9Z0iyyFk1/ZX4kP41JXT0Qrfc5RTtuFRItwFx6TC9DIgfeC
4TZbR27/KpfA2YnBv5T99FLxA00yvY6V2/N6yR/xGOM/xZOm4o7/zMkPMk1TxfWe1MjXSMHSo5Qr
vrLniDUhzLXi3Wkf8BmlmPNys+7Db1SdPELlANsXfqNbJP0qhE8Y+U27Akh+6oVzx8NvXlF7BIwd
fvSEc26CyQ83fZC8VJTiIN+SW9WWF2KSaKgCsW1NcemS6ILX77uVtj/H7OTb+VfY3g2e920pw/tx
Kbcmku6KcJoPRxDaFwv5Fo7mWbjluQ/eB7G8do18d2LWKLrKE24/WGey3JQWevCk+nRjELxZ3WMn
cztCGnAKLm53KTBftI68WFesfjrwADW6OTaNeglTEmvijk8k76dXqG8H3Zc80cL+M5gw1AY1fYFH
uLPmzFxzB4guiOi7vHAVBepWBwaTpMMDO4xLegsr2Iom+p71y0vhe2Ad6+E58PUucRwWY75/26Q9
SSpeREhK5ePZBOrUBibbFP0A4c05V4skRkcOwTFNok/XSldXrnJenQU2SSlc4EG955IJwWzersZ5
TQc9rLo6LFcM+bacdndhD3pOh/ybYzF9DIF9dq6Vy/Ks3IJvy8ouyeDdaOsuXeKHFP3myhFcYaOe
XmPpfqnumkETycc00zccd/spfZ16+1D04hWRyTOcnJMZqZXSgZwpvM7Zs/RZunWZs4+t/iEh8rd4
qyOU4k2Dyc8EHc7zqtz7dniKJtrrAbw8t+BI0Gwx3KH25xImYSfMqS1nQS5uNsVrrtSbtK+hwrTu
PizVWrq2ZM+Kka4fTz2IxlZ2x9hZ9oShH4ml+aMok+tW92QpuwtKfAUQkoTdqggvNd2p9PTjZDfI
sfxsl6jpZx8R5GM336a2/Izy1+umTY7Fr6Gnd9RTRjJK090NC4tpL8/FqhM3nmQPblHDxkH1qyj4
xhkqXM98XLqs1jdMVEEIpo5YQcq6hG772I4lNSSoom3Va07ZliV/Un7rjKL3swCwKoytVpd3nA08
y9KnHF6xscVN1VQxLEAWdAi6RnzgKxX575Zf3DlD+osn36roSlbGbvMjiZ1nMzd31zJR5sHRCHLK
a86eSRB4ObSEpjPaYQQ3/ShqHuT0CqtSzjZ7UhSt1fQC5zOlJ7SqVZcz6h1oHpcs+Bxy+ab95eQP
19YzW76ibuT4KtKtyqIPl/jaap9M9aPVUeJCKG15+KpsVQOUX7QPLTRT66gigyFpijfExQzKT8Wg
oaLHQFxLDPJE2n1Ns5Vvs8CMuyGgc6389FIbj0NsUQ4UZ+r/FpHF2k0T/Jhe8m4VOJlz5mVrnSH3
8SFgut6nE5puXZAis62WGPyAwzWgD1MVDNuRai5Ml2zTW164bQRTUq0csn371t81B6MWSM2DOJeV
dFatD3XNHuLVTKDZsUMXEvYl6VeQRjYWiUrblOlPOk2IdhN3owe8EU3KyR5PzePssoCexrBb9878
aU0loOtqug0We6+KaDnUCb5BSu4N2EizyRN5wLgxYnQtELIkX2E0rV1SZ9dek3HvOu9y4UorTbtR
08iDlAqFUUFxmAD/YRr2n3DqYGljbLmpr+n0pJB0rp6OCD737KxLy9167oOdIV6ZreVOG18eoqu7
z3EoQ1LO8q6n8prIkSobAKw+fmpAuNA7w75bj0JuOvZnlDH+jOKFeXOcgCa1w/GAVtnNcalLj3NY
zNYJ0l27sWv7nF7LU1hWw9pbbqbkWgDJiUEMxmtrirLt3saNtvNdYtwpvF76QmkOkftCEx4VMskZ
h/3Uocowi/PZj8pDAoQffJzrYy3nyxyMD+XVYgPSLIwWexOKzOzHXrwLj2Q8q+OeHTLW+X7LKnPM
bByg7ou78CSwRnOS8nFu0c0McATrEiCfP2JDrJMHFVYPeZYSNoyixyefOKu6jyFvAd+HOJTd/qk2
9RP+49Xi13AQWr4XF4+0JTlQryOa69uCaFiX69IaRyycFQlbtj3gnOPfGwkq/siJQcaUDTbeBOJs
Zs3TNvdQTXZFOhywl68187F2zkM61ODijSHbedIL6tzWh4hTs3R8ktrUazJWu4nUWgFjk9uGFHVE
rcRatkc23sVaWzWtg2e9eDko07Ljq8TOT+yvncEttr3ymwUbYBtrm9A8Zhv7uem3/uJ/La2uDrPI
YWIPCbWlNvnRLhGuAj9e4L5mpkjXLgT7Y0JQU0zMOtH14XK0h87fec51SKdxs0birIaiOA+kQPuy
zvZ56Qzb/Jq8yYWmYljK0wKVtB6ADiUqf1HBt2ZWeAZmeZcpH9tP7qV3HU0TSe/zuY32fqC3GSX8
Xiq6lAZ1xaZkT4Rj3X6YCprfnhHyup3vsbfrCz6mrnxxTN0x2eu4djN4JJGiVUmdvrj944elcImx
dooMOr+7LZN4WAnGcjyTx3GnpPnm4eI8VpAgLo16a68KDlE4VxGTWROuxqNNxkWN6oIM3Eq6NwyZ
gw9Z32iXO6oJb4ekOmrsoBulL643VK+9Z37w1XZ7L52anUora40Y5iYa2nATp2Oxs5Ngl2pxYPZ7
DeWOlysaen5Ix7Q70RYTMml4ABXtZ9I+uIFqXlzT3hb5HF/CQXxlIyshy831ynop0+I5t3lAd17i
rXXj7IhE+mrb/hk+P4VPCW3KgTa6GXNuOoPn2th2SxYlg/hhXFUjJd3oKhu+6Fsf4JoWaG2u4pLH
ac43uRYvReV884L6cbDlSDACwt42fehb+emp/NM34aOMwsvgiZsJi/OYxPpB+uMOzea4S536SaTu
S83RyyjsUNr0tB7+Db/N96JxrX0aWTs1WMPOVe42jeaHboBpDH5VQDO3Nz1g0S3FWwW5vblPs+A9
amaUWdKatrMfPqo277hECpuE2eCA2vg6RelAWXfVrkhqb83OBDvllINsZnJLYOa3KeP8Tr1WUeMV
36MSxrR6cK8hhqynf1mi7jfKgSbd+2FGHb6VgvayTatqm9Wl2g4efu6wu/Xs+QaY2F1OI9i63okr
L01zDkJRv/sh5AQo8R1ps+mPcsAKD3vec+OfQyk/3HC8HWb/52y17wSxIWRS46/UOg5J81LSM686
73tmrL1y92W/8KzBbbl2DdVHcz0N40Ad+9l8wTrvDzQnhcrvas3JH6EAluzXYM89x21z8Rb1qWlx
4ni6QpdIf5zs/D1d9NaJe3i+6D9QYS5bxWCAagB8vU+jwnZnLfKayt9ryHnHzr6ykp013gmSP2kH
KUZNGe6YoNkWfNxyI7IsPPQddmDSDBnyZAyQ7I6vfniaKvup8FG2tKNhjhiF576A4RG2C58saOhk
iPFU+nO/qQuJ9i4JX0RfQA41l26JPjO99W8ry9tkmIHpu4p4LXvKpJAsknWb5e5O9uTq5Iwmgzr0
j2j3voOLESdp+xe3hqQc8Pmvm2H+1KW1nG2pQDzo7lSm8XO+2MTulcjQAm/DxEkTetd+T4Pu1+KG
937k7Zxk8WGlcmb3Pgr/bATN4STFSNWYjGjH5hWC6Ad7lid66Soa543FVob/NWThz7rmKKPfSxhk
kkvByClnVddR/RnhPIySRVOi9HMwhh9Ojym7rpMeRMtI+WeDI++eyr5ltVeUR9UBc1gGbzqV1wxu
FvGA3HJ23F7wGS4xG4Ske9V+tu28pdqVUbD3TZ2s+1xYoDfkQxXNYhdq92cyt6BbBIDabPrQArGb
M7AD7acE40k4fatS1iB/jL7/v20Jri/0s27mLk+zAaXH31948334/qefQKHJCSMYv7r58Yvuc/hP
kcj1d/53f/F/ff3xtzzPzdf/+d8/65H0A/629He5i8fS+78e/5+/L9/LDBL3nzUy1z/0t7l/FP6H
h1ckDDxi52merpywv2tkgv9g0g6UAX7Yf24E/j73R1jjs8W+IldjX1xT+P5x7g8lm+QRl6VAzNQ+
+p/M/TE1/mnsH7AhR14O/pQ+7GpucX8TKTBdKGWBfoGQDqs1B5GGFNPM34M4vqA4yHk4OYvlnTvD
kntlyRhstal8ojLtKUmWB0Msdbl1KkhvV+ovM3g2nFbPsCjQQfcSlVi4VpmTdggTXGvpvxoFE3hf
sDmNvxjWDuoU6yJie0q63lzcdxT5TKJFwmBsI2R/3XwPcTN9RmHY5Y+R3abO1nVQEhHCpKqScUIl
1XM+kPpy53hFl5wnbVLxADhEytOMTSQ6ulR942s9s0g82PnQUWlbzOmZGnmgl36mVW+BMa6SIT+n
bpSUl3IRqffAdWoFB0kIG4+GyJZeTfZcq5b5IKWr5h+W6wBl2RRZYdH189jqXrpycfSnMomTU4Bn
geR49NLGQg4foDWJ79O2nBixRC2FDTEVU/TdFl2FNrUvx+5HZpMSnQ4NoZWEi3AW0xnG7g9s3O10
rDitQlporUjDoBC1mSWk0ijm2qbxDJLlVpMZyRhPt53+OQV5EMznvnXxcBoa7/amSCxXnZN46sjq
C9VUNGLbTMXkepQ9raxf51YUAkmu17XNvmVATC5z95XH/MGPMC+D4RHgfv06whSLj5n0K8bwGAok
PC23srP+O4j7MhKrOgGQQifqWRXjyX6w/XMd9V59sYZpNv71+EthSqWBkzwLWEi8kygRBQ4PuDX1
haCgdqL3yBSyE6i4iMjIIYfLSwkdT8p+DWZ/uRpUp1ydy8hrWf6a0RbHZfR7p+IxFvEYWvOk0kjk
F2QVfDimZMbwaSUp2ZlZX8bpkxr90e1hz6VTuwaxQ/LvUi/ZE9zVGkG9JsPlELhWSz0bptoT94BO
o2S/QFgZb8c2Qnzt00l3b8Yr/PlMZrK/PKEg7ZZfWg5OO63SubZqxjNtpq/4INxbMXU50+7gJgI1
aQ6m1fbw0xM89pCwl7Bmsp7u940XJwCT2mjxiJoe4msyaOfFIAWlM8bxbar6JGEDQ1IFKrVqJgoG
sdSS0EBW1iykILAYCcx9DQMy3HqWjsdnL0gJhFih24qMRYNWOez3rLab/Bss5cJSu9KG9RyvMl8s
ZCdJv1hAUExLG6GLyCeb4gKnR8xSJVauonqI7QbP8ZZ8G4uNdg1RK4WRM5O6BTA6KERxynO/bY8R
FmIIiZYukZG4eVCxMByhCuY7P+Gv2ifNWJb3zljXZuPhXaYg53muoPANEI/0twlbXbyRnZGIKxix
MbKm31WgBFzesnfHrn+IUJoGNesNP9UkcAx9Ejc31phm1Z5Bdiy+LW1zdboZv+gjJjxXk9xCXK39
QqJnlxDO0JTzs9tNdoDtNNKgEeIiE+3epAmTjjzqlwS38zwNl0KVMxa5kmlwtBqVcgnFSpY69zep
L/2UWHbV4I7WhAp8NJFeAEjBNyFNOXKVc8+oxYTbuO3BXsXzXN+ZoauyS2YlQrzN7jQmh46rrjxE
lZwBSoUI9J6nTggyZx0n6hgEL/mYV1vfMmV5syi5VI+9Rzoq9X48E6VSxkjzGZCXBLFQuEHWq55r
gu7NQ920rU1WBy+V5wzpyoa2iLQb68Enw1Tvl8VkX2mahdlhkbxBDZEfZcY+E6VZDkgWSpQV2gTQ
spNwXOigWzLLsWTlbIzATcKMRZCXhcNdJ2rkTtM0dnxns5ux9I2n3M2+abuym5+zbNFzWGHBeA+N
ekWHOEduXtzIzCO6w48R5GzjZPZCZtYqseaxvZ+rJOvbszsUjupvUsXT9bnr01ZEtw3CuV7vTZcl
tjoUzNYDprOlSOfnvCkDvBCL13o/W7eQwavCu7Jsms6mtAcsntXfc38JuN4XH7oyvQo53odOxEX3
VXP5cYI1fZ7ld2FAmEHz7LoN2Rg6qtwPyG2WO+wJiypxTw5+gf7ey+FY7ue4UO6R91Jn750wGQ4Q
X7k0x7JT7ccwd6N3DkM3NzeENnGO4Jtholukoe/syZ0S1VZUsa7eeu6s+HZqZ3YDyrNbpKtVDwSs
Yb9EGo47lkl5CLtIXQ9y6cXvnhUBhEsdM6DSFGBENm6qXX0uiiJipkb17Z35IQoZsZMgHzOYjbSe
72YGDsFGVRW+pNoIqnCdz6N1SapkelMwx9S5XqRmFChU11EJCG8Kt7nWhAKUS+CzruQbn7PHZEb6
9RaLZnI2cBSM+QaGy04vPlGt471fGwtfcFqP3a1Ujt1fMDeFvwoDHlCipgG0utO1SuJTHDVU5JwD
Yy4fIgfv1WVOvVytqySd5KEZOIB2adXW5pUIhWEmLiQsHdR1bbxElyRIxvGlLZOqwi4E9evzOmGc
P4ihE+U9mgSD3hI1QsV8eV6upbzpunXmtU325Xp0fxuSB202oVpmFQo8xoXhxuWeGJhUu0X8K7aH
JnxQwqniO5FFXn2DYktZh75vbFYi6O+MQzqOwuyWJaku2Ua6bXCKcyhrhAVZzNKfrcGHhmtTQdHw
ejmiWn81FUNvHVUhS/mZ5UtUXthnFN0bpGdldirB5fFtniI7x6LCxoEF0RC20dFz6iI958TSsLbp
OqiQ8diR5erFymZRolIekZ0luw6dYGCr7FHb1lWq51Z18enzBYGN9IPEUoTrSE2rODQ2fWXKmNbb
zQSKDr+CYDF285lF85wdGPSGE8+fOTO3ccegMMchee1nrMIk2Z7u019QZegmYexjMX/cxDFW8f3Q
tXaXrxSzXGs7KUKlfqAFkfMDs0gOLULnSzQvm9Tq5/KAB9f29+21silTwyI3Unb02pQ+xrl1wVY8
ueTzdXdfL31Ur2epyN4ymVeQMzWnuP5Ove0pQ+vqW+HeoKwQhzqrWvsUF35kTtjX6n7eTAlE5L0L
LMbbhn7Rje8mJ66cMA3hUOyqTkZs0+PqLUjKoNqbZjHqZPwUhtKwJJX8MJLn2xt0t3bcJRMn66Wt
yJzahuXSLez206nc1qgVC2K9MYXc2KbOw3s3MADSwiou0DQQQ0cIZ9JSx93zqeFElL3NnyQDaR7n
m8CeYn1pmTOXGxbdhPYUpRwehWAeeGC3tzTPkKNk/ThNEyq3MZ+i+sNaXKneDAd0/jIEU6RfIicn
tkmZ0uu3Qg51eunQQCbWJuBsYvoTiKXbkW/Ru5fFD4ee91QMX1WGzOY2U33oHto0tsIdo6Hcvyna
2jbvrbFjELlh6I/nWFgJ03ulS3cfLWoxx2oox2ZG8VwMzs6pKTnOTe47zQNhEzLej2Lx5mPoLKa5
6xZNZd1TKI3nLNB9Kza9nEKxDQnhaz+almkS81gm2p1my4eiNVJeUtzniTEN+UBFQUg5kkryumQb
5/6vHuyvjz4zHvJ6P2RKRvFOx4FV8JXMYfXom0DodL+0jG1PuAR8+yNxst65WEE8+fYuXJjJL5ew
jga9bInBm4ZqVdk+ktWaaUn/yiaoqB5MmgfL+1QiDLwi70rMY+NQm+QsqLAImqMExR1mBWl8cQMC
R18E4ZYWoNeeqc99rgoT3DtV4GQHBngGLQ+pz3To7jT0fNyA+34WuAOb224Zp+rGIadL3LqlrtL9
NHphsTWGE5R6aKinJ9MEmf1FLFiS7n2etIACOCEJrPXQFe3blhVjuQqVk0OgyHpdfs15PqHbNgvd
Gss8VMnTgQEukm4RlDExZGXhzC+Gw7jdJbOTMFwMwyz91kKYSE9+OCcKd3gj9d2kJtAwA1UiI/KG
R0x8oL5uwse2CGX33HdFEJ3xJtnX2sGIdj44YdGGt5xcAb6E2XWxBFeYJ9wzwSb42ape6u4nHD90
zV46uuRaBdbof1QIpOXB6r0UaYRF98BSCqcbfGbtLi023hFUZ40gyGkTpFKVxw43adCPreeJTeR9
I525ug2RnsWs7HFUAlEq3dB+Tt30Gv3otThdmRNPXp1smma2AdsHuWa7oBeSeVhvZhpNUzLSprp2
zPnRiABldaszVr5lP8IR9fg6ztS8bVXu1KLQgQlJK3Cv6LgME956IECpmBjb3egSt+N5zNGLftik
ohbUg060PLVDNrfftQhacSRgMHAvxIGHZI6WVMSbplREa+iibC2XLNVkoK4OvMg6NqIuo4eiG1CR
NJId980CJop8wCGPRgoZciLv6yLUetM3rneXF1loziYUxbgnxXlsT5L0Xza6vjFkHIsFGmq3SNfM
e7p6k/7qpyJhOidlhhGXMrgPz6MZ6+lYlouN7ib3KnnKiIV3vmzjLSXaqKjPWOUvM/PxvCwrFto8
l6/RaJkTlztSZEX1CyNcwBJ2Sie7vsg4JPVc9kkTnFweYNI+ei6E42/aL7sr+qCL5Bc0xkgTN1gK
v2Tpg18Vm3LWjP0lndsh+AgxuYiGEfBCSAWFdyNPrp7z9i3r3CTPaFOGcGQb5zltmqwqJsTJR1uF
y4J6RkZardPEsxfSG2ZH/pzAlTJ5ZkVosvwGAUIwe5cykCQtzq7tiWNkZX50kS1P4UOnTa0uVhox
xFqJfuYyqlTLd7sZmmjIDk3As3fDPcVoYuUZKxxdsjhVyn1YCr2YfId1pADHPZg5F6g6LIU2m+Zb
9j8znxP5lNRt7j9ZiyiC2yxU1fSVZp0tvoNNUMtRqJTdN5Djacz2dekGNKJ43VE/zblWNaZqi7N0
A26OGooFUF8TIthyQXqlzp6zUJqRnV4UO1ilMCJ/i1y+LnDgDLStp7IWJbQRuifMNKV2Rbpemm5c
btu2CfXHUGVxfHQBK2W7JSyg2VFKtj5LmzZmP9/qIjypKKsEy/6Y42RnEjVHH5ARzOMUuJRGUtm5
/RzXvus9tbGVIBjs8yKnMfTdzHstSMTF+jCIIPMvJke6gAMb3LTzQ+Rd4ay6oArMes6ZRjwGPu3s
He07ap6N7Uezd+8ToknbSH+Lv6CrdTnB7fRt0d8VA9fOQSmeOYc+cwvDLGMe89s6M3qBj1wDIsvA
sBz7kgvzlOBTlvcqzWPzZma3DCk866h904pQmr1TYAg4KFEl/gUfr0ZFBspx2HNq1Na5MGxL1w33
KISuaKj0cU5qaN5WU9JvNmZqnG2vmzn8HNokUZckhlG9GUih3Cy+SDZur1W16yfEKq+9nuIeXLo7
X60sLqD81C6kS/pYtQw1NxSWerVuC8tP2DA4Xv69AghI02miKHHX2kX+hBu0zmv71kNjE6NwD8aG
rMx+5rfjeMtFNUxMpLUzvOC/tedfmBPINUCeNTK0SDsGQKtSaVOgG4UzgKM8WZR5qDq7i1HOtRmq
saZDknQr7UkwKQuSoE1WJjJ2d5K+P19X4LktnS38ARHeeDXTh+3keKZ7n9xAghfotduNZpdYqfR+
sK4clq0sQg6blUnDhq2AnzqI/1XWgeGt+tIRP2NraXAdDSRUd2rTgON2NmGwsH0na8ztYADz+CS5
Gy2HHhpEA3VGXKiadWw+F9IoGfkv4dgdkYHIKwUyC/ItNwzR35lV92gxoBk6PWxIG01Bthotq/QR
xtFChi+dZ3XDCeOdlK/ayYW/biMLbds2dVWMxYdMjmWYz3UapGV5XrDuZ/0T9WpR/wg631SbtJID
dNayc7LBrJPRGvguC/hDy46gZV8dFs41ONVxPgZvDq76bNfmammODLaC9jxiewyt8AAsPcWkkLa6
GeKDPUI5SL65FRvP4DVARREg2Zln249fi2BOm/Rn3KrA7mmBy8XnOxe6Gx8CGUykeSC9DWTzZgdk
8+aPSWfpvNm1UVA7wac/6ayNdmYasmA7WRVktY1n9/lck37KJTadmiaJWzSWrehHkJPoCMp1DBq9
ZITDFWRtYbWD097U05L58z4bdBpDTrC9PsDImGRFx4IKt2d/jPtQTPeV59pgHQx/U4dEC7cGOmDr
OqCM4iEad1WpZpSZNXu/Z+TBqBqCLmXhtFdshuLnfxj5/wun329hEqEtQnJ+vIAZv/ACAYH8zx6v
xhpr3HamgDSZ7ElREDvncFWEPToP2EOGFRPJtdqqvdikb0yonM+/fv0/G6H//vI+bir4Lv4/x/FI
kVcD3WGxIxJ+5RvB9hDmeoEO9/GvX+jPXrbrC5HHhqwamyk4aYqbP7/PAElzqGJH7uiixFvoeSxi
gyjCWPXXr/NnX+HfXsfHLsFCAvccH+qfX4c1QhYEJsGdzjl8Q8uuUIrMwX3Uzu06LqzpmKah+TfO
+d8MEH+8OQEZjY0IgS52+NuLNr4rWybMkkm+4KmF/tMamMMn2YkZAA+hct7k2fzwP3+ncHmuIVEh
xovw+kn8g4NSA2bsOU75RF0rPxAfWe9tBLs4BDxBXiRzp5d6TNrXv37V3xBLDEJt1u/INx3P5n2H
f4Ak/+Flu0jDTdE2EQ/HaD/na8AY3mY6NNvs1ll32TcAOrif/l0W3e+Xz2+v+gfK+h9elQdGaiUu
r8r72jb5sHHj3V+/sd8vHF4BTFXgEsAB6vyfUl2svqAvN4gB0IE79RYFRfPUasDqsR1bZMCNM6nO
/jg2fwMEsI78107zf/HOrh5sXDRQ6Lg3fjN52r6JeYwi3SERJyUjeQ5PmjXYv7lYfr/Pr+9O+Ncb
MMRG9E8Xi5wCy4zMdneedJtfiQjnz3kU4uTUEg9jUjnJv7lO/tXHeQ19JN2IdyZ+P9dAYDbx4Dkl
vvW4FN9iiv5rCrPXsWH2uVtwPJbtTtIkNf+Ov+Zy4f8/I+8fVygHKR42m6wWDMa/3Rh+C6vcyOn/
cncmTZFjaRb9RWrTPGxdgw844BAEEGxkBBGpeZ716/uIrK4EQeOdWbuuMqtFRlY8l/TG7917buwZ
laPGe8VLXKKWNlF5J2yb68Apfn7dc9ajn3cLhAX/k7z4h411VBZlf39MugwaYzJw7Y4UyOhvCj9P
hlNYEyS3lcLaHw7KpIvGrcA5f3r4+gesupAEoVjk7KxLGtl6sLpWDxyGZh/loTx7cqtfxlF+NFGf
/IMmTP5yYo+4XVZWM1yRzdVcB+HoZbKGihIAzaHRqeh+3crqTb4+CMF6NIL9zeA/76c0ZWB0yxAv
vZ7CbRi0E6dO+Um3flF1ebIQWwTc4Z4Z98vC86a3vLapaDr+aq7TRbrM+zbhhSZmUA+jp+g9bKg+
kvZTMpsnKdEERyI/+oH9QngtSsnsBElzLhpgGd6r5lUOiuwCLLJfGS/vm2/lLjBjMWu9SDi1+mKD
v5XYBnz9Xj/pIG8bWWPx0JtmcSnRSKI89uF1VZ7LRPzkJRJqzF0q30xWkBi8f4qxZ/NsUrn0dPWR
O+970Revc1SunYEMLgqeIgwxRTL8g8eyLBWqpsnmyVx3yqoipiWdDUy6MBBcdszDvq3D7EzXXzrd
uy/EQgeFxJDEBYKHKf79s5EpVPUy+gPPKvX4sZ9lf0Pyi7xpZ7HfBsvuuJCVzvn6i51rdL0qiIUh
x1Ihenqz6GspnyZIEuREv4pb7roJ1/32dYMf+uGynPMiZXaCBrEMqy8YK3o7DYI0e0UlbcP5qBNt
4ptnkAafN2JAM+DWlK3g6qnSUdOD0lJmcmL6G6QILnDjfZopV//gWSgjgJGhqQ/0dmygpRAwdL3e
sqZNNMsPVSYLm670r/+zhlZzR4F8IBxMdfZCFRlfLIpXkYiPh8va5u929eXzvHmk1ZuLOJSZZtOO
Hsj0Jx0b/sFHOXoGOPzp5zEkVdG5K2MqWk2/c8LZm89PH0gfEq50u/amLBr363f2YS563Tf+1ciy
BrzZyXHXrSWou0dgXHK1l8M0uRYaedx93cqHlWTVyqo7C2nGYW3kzBstSUsYVndKI++svvoDyMBO
7KsbfO//0ZNJ4voop8R5HqHL8QTLuG4CiQpao6pnHuyzb2SITLTLUs9edfWNJqxJAQLW2VPCAJ3o
dSR0m8r88fXbO9fI6htNo5/r4dKvc3Lr9dCAhym7Oqfqr5tZbUoBtQJrevMs64+kl/3INbSIrbLb
BlV8CI3gLueSpYV593VTn82nb5qSV6gjpfXRrRY0lYSUYYxGRkEBXEiKy/s+0b1iGrZfN/jJs+nE
HTOfwpJZ9mbvu7liYIpkL0H5zwS+MpXtsC2TIaKwVyl7IxDlMxPEp+2RASRyjGeTvw5+XCa40VQo
N/qxhf5/KKsYK1U8mHegScznrAkgs3z9iJ+MZEMxJE5MuqSYpLy/f0RxKouZm+7Ja2poNDmQmV0j
pvWZL/e6OVmtvzRDzs4yAZJtuXTWNxNG01qW2fnkYlU+2X/pUxDKlMadyrScQakcsx8PGjgLM7e/
frxPusy7dpc3/qZdw0hque5HAu6UpvP6SSqcBu3pVSXg14i7VLKJvXj4B21apiGh9lzUm6u9Rin4
KriQAe9rqO6kELFvbnl1qtpltGvN+9fG/pbk9v8pmm7ZgP7vytvL51/PwXPz8ly/Y24s/6c/lbca
XA0UhtxTYHRRTFBk/1beKv8lUVui0kPZhfP00un/pbwVoNNZICCpjujA6TgL0mP+hdwQZO2/OCBS
YaDWB6zj7yE3loH114jQKBdw2jQWHS/Rq5xZVnNLUHAxklmBCX1R8ZRdsiV/YPt/yNCWrPcS39eW
qNaJPCqKBRVB8fsx0MiVqA1tYtiAZDBMqLGIHsMeJMyEmcMpMSVyNZBqBAROiYIJCyGO9ly4Gnw5
MLfmGGhtA9FUxQugpYryVKPKfFaJ8/0tjA0Zi0a04GO59Q/ybcIBr7SnPDAu0sZvOyet8Ql43WgN
CxqkjkRwT93cfu9zLJhY0/oJeDEXgqwi0kZtcfmj7cuIGoE4WzYJpiKc7aB+NhCvVHy8RNYOOMXL
PBaLUzSiAH4IkhricCA3rUlVXqMKDSBaI+UKYAb3hfxDaL+auGQC8kc8K9IHZP2hGUsYoCps2WHK
BVleYdDvVXnCqBWKEFnxj6thGR0A2qXjburbBIiclg1ADJZQNYsg40hFsGp5WRWM+u8ZG2Yb20qI
yI5MzoxbVRcN5pR6Squ32i6qpXxC+9MmSXk5dkJtHqzMLKgvyki79riW/MlGXaZYL4K2SAgg/xZx
fQi5tDN2eEzS5KksFE5kFkAFbh7jYiANAN0N5CVAiDdtUVh7IkL1rYY94d7q+sQp06JM3aGDgoIM
u54IJU3Utsc/iZqJ5XMk+DlJh91M0epQGm198KtGwKgJiolIVMO6EAP8wLaMz+phQlV2F9SEaev4
lyHLCQDg4x4g0jBKOF+yMPJK+LdHrvlzVGg4+Xilep0/5Sl4KlBMumU3RRz9UAvkftwzKKYPpA4k
yRCX4qNi5NGVAXgk3eRVllNDG+XWyyNzhNUk6/qThNjPFtN5uOU+i8qwkvgOolDq7RP/ol+Firzp
moY7Q0FA/LctkMSGjsgNdsKGXjOfJYlML9sYQg2+tNr/lLi/cGIplu416FtXXV+q9xMktYx7SHMC
WMPt8kNdLAMGb60kOojDTEz5lSYtHnWr/oG+ooeGr3f592bxNWDvLuG6ANbor8jWlp1KagSP+Mrq
IGSKfJOOCRqMUfJJ0pO7YSa8UwltS2y6b3FVT6cpMxCmd1OVHIpeQoaXmdJxKo0JEko8WXulx8bN
COViXmv1+IR+UL40dXBvRkEQB8NNW67DMIvhSoA7Qm3Cidqi33WTVj35BsCYZMLF7lpSA589z8cJ
nMpEQGCJXnyXIfna8a75DeOEnovDnmZb6VxetvEkILmZ0f2mkWBd+WaIRV+eYtAfUTtE37OU0GKi
XEvlRxLBGNEFEzEa7xv4V+knG8SzwoXP7GPtqPkngxNEZvyjlXyrs5NQHpBThs3BrEmKdsyp6v2t
gEfnNpyUEY1l31XJRidiCzycGl5F4+hfB0aWQkhrLEG3w6TVFbtotPk3pkFMPikXqyWBaAxY7L6x
6G9kU+iAPKNZswtuhi/UyaA6ha80SJ6nhAIdiQ6l4mGax+hmaT3I8sKAHpFUkbZTDLA3mZHqKfZ8
VazwnLV+aLNeJGjwulrF8zeG8Z1FSsC3Uk9hlGQ468K8UI+oT6J7eRy1k262lGopQ0eXUVhX0In8
TscRV8ntjU5e2YvRtgPtdn48OPGYTEdQTZPTFlKCCkWcTxy8rS22ENUeuYfcTYSr387CqPxK/KDe
jq1eqPZsaZ2r+qG6j7VUv9LDUvg5a5a8MVCQHBGaxb/DAQGxJWL1LDQpvNLShEhbFDWQqnEORz65
s3UdG7vSHEnpTYWOLPbcyq/SfsbNNgtcmIYw9BGxcIJfeAT1DC1tQBxmi4XgQ1nMJcgKbXuVo+7F
t44oEFPT7CCfGrYCwPklY1IafyGrsvZdrmfHsA2kX2FqqJ4mK80WPeTwR02a6aWFZGjv60Z04TNX
f08HZqaq5I9odu6vLTOAZi4jihu5lr4I6C8XaEdfiF7iJwXzCHEKtgvZtJ3qGWlWOeEsFvt+mNPr
MM4nLwu7zA3CWb4xqokem8JJ0SFJPvYm8M6s8Cm4T3jDBilfvHKWsFOKWPkmhqr+EqmlhLytzUqC
tYMWN0TiN/tSqNGChXG/A9A0nHpCmMPNOArRo9xngYdv1nLUAFPD2NE5O5n8kDhAmMHtVHKjTmr+
3Uhj8aT5WkhmgzEiY7KC7z0UWU+N+I55U8IGEPPWRc1eewxJGKd+Q9K0NhV4xWcEn8AzksJLOqW+
kkOhO6hm2t9BLMrclEoiV6eTkLhliBJQpq3tbMk1BsEw0pwOB/MfRQW6zghHOpKAIT3SliDqVNZ+
6DoKvE021fUtb968QBE4kNRcZ/hAgS26sjqC6W+jKX1kZWjduBy4KLCwd3ChHnTHPs2x2amhtQ+4
+wPpiG8tQd57TV2pP4qpmXuhVcvf2AtgwRWNyNNH4BgIWwVbZgewTVhKjtBeC6CDbR7fVWVUOUOV
y7veQje9qAsY6WHzFE5m8jOKkcJwlre2QtDAuSoUFLwZE0o7NzIhiIXscHshbaZBR8nWNfmtWaj1
LhuL1tb1NFg87xnBiLriCQrczpB55joTteJCGYC3DALUVtMcgAJNZrrNEv85qUhhjmLxKi3bwok1
0/ekHkdPWNbGKYy16RGbonrXiGWGfloWvWAaFIRzgUbyZ8OeJY87p0hC09GXOAY5LUUPn/d4msRZ
dls1UjkYxvWtqmvxwzAM5P6ksfQ0Srn5U8kRpWAORNU9D5pb8x4u1RZ3C4LF+gVQM1EL6PydoI6H
e0I4ddj+pJ2gQ05PMvfLF1wFwS/C2NlhsL9uuXC6YZ1ghHeNEDlVVM17wZD9i4r4gNuCayqPNxh5
1djU+6Qyimd2oUgSUzVyUOxqDnpCy1ZbvT9xRzX/ttqQtBpB7MlJHNnTpGbqlYraorxukUXonfYL
KhOidEpY0SFCIrutxFw55kppYvuypvYo90jNw2SUcOMEcA3mzsIOorZl77HA0dl1NPcMjoLUtVYG
pz+I3Q1KbukYtzn3uLUaAOmoU/2FUqn8TRbzhawzho+yoBouy9XgCpZSOxy7q5M4N0wuERpAonBZ
FPERdBX+DsV8McVmZm0fgT0DLrgABxA9Y+Ia3DmwmhsuWLtNRBKCKw0jnAM9inahKYoXVgn7tCsw
y7UDmZ6s6NIjoucKbrGkepU+C8cBkYpG4naXPcVaA61kSKfmVhKyCWIQEq1u51eYuk5kXU/SVlb1
0XcSigqIXCTQEpUexKg/cRXWuNfNUHSUlmgJN1YL/wmvWXypToK/Q96m/AyzeX6ak1K9KKURYWaS
WeN9WejJBWp0rAOWrJ3YcuUXKeNya6h55LaSWLswnAko9zXzxpo6FDWpxiWyNed57oYDAmTZD5Hy
wlzYwkUZ3CHKhgeJLRA+/LECdaIndhXgXRfJEd+2jShuFbWOdwipxe1Uxep34kkqukfg450akps2
mchsEcEr9A1w36HSLSct8FIpSq9B5ph0ngf4KLRCDjFhlKAKDjtbN6g2iBGGwkxHeNZEReCgGOsv
WpRdvypGoa4IjZP55QBzWkjtAISVp8YdIbQxSG3MZBJkl9G/bbNJ2gWi1mzHqlVcXQvyy1Cvsusm
wl8lIpTBLj4ajloB+BKywSScSe/DC9UK5qOVyo3Xpfg6N9PYZchyWtPNo1DaZ6S2781Ug6odBXm/
L9LS2KL6GXf92LaLzDTSAnYhHdOCXKV20pnpbmaG26KuKi+b3OyeLKuGYqEqc/Ncz5L8IohN5TXR
2P0AsBNdIEIbL3zkPTutEiGFpkZLtDDu8FrBcA3xNdobQu/Du/GVb73St/NGjDVAgL1k1N+z0QcL
O2vZvi+k9Eo0+nJLXRZbczDG26weY8cXkgTH1CyjN8FMX4ZNiR2hDa7jtMDXh3tJgj3QsIu05N4h
PydzNJ1U9wZg8MHoo26f5/F85xsh86bGvhhnhm5QJK/y8pmgC2mP/KdCnToLjiGoLXjyHjWi0Zns
4oCYZ2KsHmY4VA8ZojYXdtKc7RE6awfeKGtNDJ4rvZWKCK2RX1vhw6CHCEom4tQKUBq5TIZOMT8k
iZg7yqwoO4r04sM0yz+GKpQuWEqFLYLyDP541+BgkcBM2pXYzxtVm35F7KauTV7eNgbQk0BxqIXv
oZjPNxWjjsBUIeMlpAsp3C59NHJG06gnswz7ezAC7ACAQXg5xYatRrT9k0EE70WOgJOq+uspFQuC
7mZZnj75agmzy5rTsXcNSyqv27AFBS5ZxV4qNXHnE8Jkj50V/WZRKB8UYzauOiyWiTdGivFgta18
MuZw5MiLt/gPPzL5MCwnslNXnMXwSkZu0helVw54HaqhJZBFqxUTaXOEId4JmOMtlJOpibfQmg+V
Fs67EA3btoqYgY1INrj5lMuJTUnZQcuaiGG3qhnITJGa85VfJYGDDYsgZ8FSYx+a76Duo9GIXjC3
SA7i+OS6mkwf/tJEIilorC7dhcs2Kbfm6CFlcgPpPUCSMMPFAlHE5Y9Q8+OdiQfwJIURRIhqFLwx
BaUNBiW6KJC4O31QN3/gcRadJISb3gtm8aKPfQSFfGFhBcQFIfWp6RKSMqV3YxonxNeEkJ60QLvQ
ZXY5FAISku4GYzoqkxxMC2TGLKEYkk4FqKG+KTGxnKq6lacbaL6l4EV62dhC1QzwnAzGeakh4Gvo
Ooe850yI1IJiQzf6kJmC2EqukqKdSJ9t1Bwbo6IJ12VjSu0B3R4HOSDIzUUvmai4Qa6jN4cjLPjd
CFdJzfc1rgq31S3fmSELuLhzsEzP/bI3BLbU+7X/OHeTQdYQK4VDwpn4TQAuDFoJpLBVpVRnkHCx
XZQmF9nxdKGWpXltsHffCa2Rt7Bfo+lkBnNW2WlrNFsWgNFjGi7MjWgm4xIKFYI7BYc/hweLK5lT
z3C/Z4s+PApWYdzVupHtQYuYL3Ua1A46+9Ft2CFu4yoiP6rjmKiCT/kW4FLeVZaRngJpsm56azYk
6gvo1pWkS7ajERh7urLK0ZNMQa0hDCloOmyPY5TaEqeSJWpKjx1pmWhaIx1O05BAjCv0PpbtWlXr
Z5U4CJfzXHsQ9IaejYbhysCgT8aTXqsW06gSJJ6a95PiyDgdbwBEAufpC20jEch+p3NJvYupv9zm
kLi3+OKmEEC0NV/65hD+8vG2kA9kVpui72/rSIE0mhYQo7A7jBOOqMoQcvxyTEtNQZUjLfRLsROP
VpEFKMK72AGOchdoEzo+WFGeNOgtiBNE914FAXIT9HFwZJ8cuGxm0KxKFbQJNU3BBWrptsHeYGuF
BS1Ua4TnCc+ti7qdqCuqoGHpUGvq9pkcwpyR8Hc5VDsKinUqe3dHLlRi01qAd/Bse3N0se+YO1a9
HPUwympAQKVpHgzBSndJOco3cYCI1RbFolexVnW9sAuop3HsVtV0q3SqfzDUPhlskcpjh19plr4T
nSY9W7VAMhN574RMUAU64mcg5l0uW7BNE1pcPGB97zs4c7qa3IM6RwbbWhr/ILXuuKL1b6S+G79H
Ar4X4IWLz7NNZM44RrQPVKsVQNgb0+OUoT6108gAWZLGGBNtCcfascOHdJInUuAEZeTLDmIaQkvB
+17tcEvN83WgG9N3C5z84EKEGX/WcdTdTRkQWEeVh/aedVbNbNhO6e0Eaf9e7qZyBg6lZZhY1Jkd
MY5TaT5JasUJpZ8AutO3yvTQwgm4tlAO37XKAN+s0ateZVeW9k+hZqmnrKmGC0XQ6xclHATXEOR4
b0oZ3n0jYCcYk1CHsRkHkMGP3jDBCN1eK1HL2sJEIWHqGt+tutR4YUef7IR6TI5SEcQPs8BYg1Gp
D7866JL3sbhQ4yOcP3dix5Q8ZijF7RaWDql0RUjpI+r1I4h+0xbaQjxyGksUW491MsZRY1Oxbmed
7G8lladHgf7QXvpNMVWHrtcaczcYgyayGiyky6Dy5WhbBgWUX8BEJFViRNcrvAlKW+ApN82wfywS
RbHujVagL5uWoE6UxTCnb0XO5vFto0rZ+G3scPwTcZayAdmI1YRAMikDrtFJxMh68zIJw+oKI5ao
7lJMBuO+a4MpOSQ1aCIYRlMkvADQFYHDNtQogh+RElaSQZGOYwYVoFExdPChmdzf+HCMlBu8U6Z/
k3UsIt/mqhGloy9yinbCoIapHIdmRMkKGXplB0BgslOMKqN1MnPklIyScxgwTvnyAo6TDGCGKJ7H
tICc2ffhlSlw5jj5bW3qbiGXYb1t8Hzw15pxI7NKyIpvTncYQCEocIfLqhZDyzcPwWD64X5OEmaJ
xk/gAoOVYCM9g/N8FNSwyu7avmlpM2iz4CHtOQC4U1Tru6aSmcYhX1ODp3M26n00EOVmywm4N7fv
amhbcQ/YZ7tsojMnS5EabSjnQQSWKKq0D5yGx+iA/bBW+LXIwcFTglOAhmqFGEK+BYoix9dd0WUh
orlEMA5yrYj5nr7TTJCb1ApoVSL4TqGSFbvtJElq4Pv6fXrp53k7/6xyKkY/eqtdvlGgjcAtHHEW
hmpvxIjW7bzzuR8c+JvDo0mRQL+UR06K10CLqJHKmLktgGUmFyquj5VxpmKB25CFxcfCJH6zWj/L
byuqOuTyCEr7+Obm6fTnrc3boCF5udJ7f5nDJT43Q9zkoALHWvb+ikVP2aBoRHja/qXkodv9nioO
CXzxaZEYOaNjeMGB6bW3Z7u488trA7Lf4jTbwJ89d9X6/t5/ue55/1u49np75QlsLQ2TmN8y2DNx
HbdwTe34OrGlbaC5Atlfp9gtL4szkob398gfW11denIDhwkQp6Y9E9QzMj578dxLfn+X+7GJ5Se8
ucvFlRVivaWJmjfKbapXOumeisNW8XAibENnOVTa2ZaKmoNDmYTBfeaEN9m1ujufOb0Kx/34a1a3
amqMM52ER8hLbnPP+U52551ld07JJ/Y3gR27gmOeuc3+/NMSGSKrXEKidH7/BroI4z6RjWydQyxd
wm6eiUk662Z4r0L4nyf7dytroaEaZlJkLp+ycSUvVDbaLr6Ovpe77HHwJqLjtGoj72D4n7urX9ko
Pja8GkVZ3ppVN9Ow9k08UEm877bzTvs5P0SXg2dt69v2XnYyLzwY6LT+s1crrUZNZFGPkyvaVnAm
5siNqPnbZXJG1nzmA66lAUYxxZ3h00qA193of1nNSx2eSwv/eLO8TAB/fb/VOAFVY7KBoBGqvVu9
sk5hRIHT9MuLmuVCqTKbiqfXWuG5medcx1kNiY7V25KXmUfc+pfTH/VeQ7UducYVDi4gkb9Uj8SC
C/WMUFBZPs3HyRflKKqZTzKUSwHwAIETvt06zX24Hez2SFjRLtlNruGlTugEW3bJt7OrOtlW3o82
teBDbQeO7iovhVPt8b/thOPXS8KSEvLlr1r+/M1sxf0xN1gJv2qwB7ffl17vzA65Q45gcypzxaO6
G46ZU27V269b/nwm/ut1rCaJwp8CtW1YMymO22ZyDxvlzFh57aZfvHFzJcTiTDdLE4QdtAvBjuJw
7FGs3hAnecpvxu35ee/cyzRXM0OoRFqmIiRgSkLYeKV53OYHbr9pHMrndm1rB4X/Zae/jc9IwFaJ
Yv8zKf37dZqriUGtJhY2he8YE+G0adx631+nDum9DlR8qn5XxqFwSIQ9NyGdfcmrFTVi66xMJi+5
cUt2EXeNHToZtNeeG3BHZkk7F7yufD5x/PWoq4mDMzYTS8qjBs/lXty2Tngiv8sRbdOtnfroM7SM
TbDLPd+JbG4AhRvBJvWIQQ4/kuRdF9ys05xqrEPa78QjmNv2r5TN1937875gYJVQkWbhD1u2CW8G
lt8WFC2XvqDehHcSgH4KljiYLiI3s33P/8ZtyVWcbaBUYQ/9PwhqPp1u3rS/GtgJ57gyBKL7OrD1
+0W6Awd509xlDu6R3Zmn/XTT86a11WguO8SVKkc7W8ZKyYYSnu3BFzbtRfejOuZXmh1CptjUT3/X
rfWvjv9Xy9pqkKMmovYGDddemGVCcuh968ynfM0H/DCPvGliNazHXkObCvHXhsVy4rTERvV1mhx/
Ja7gAjbmrfZbeQdBjcAC2zrkbuJAHXe/fsmfrsoGYq/FwIkBYvUz0qSremmZMYWSovXlVN9o0Z8y
vf/VIPb5CcHSACyixEKLtmoDz5io1BZECkjz1Moo2LNf1Pfidbf1f7QbaVsdoeMyiUXsGgfqxnf6
Dqv0P3nSN79iNZkBBzOpvPIr5iJml3MvZ52jCL+/fp2vzMgPn/VNK6uZa4YpsTg1lwWZyzTYH7b2
YB5yB6IX47S6zLaNk9wpWwCpNhEk0qX0rP5s7+vb4pux//q3fDp9m4BhOBQhG8BK9n620IuGjId+
AaT+MUebsd+YkCbdgF/C1XRkBz+AmMkOg8g5F1gtLZ90/RreNr2aKGKNQqCULk27VFZ3ictl1l20
V73MIz7l6+d87T9fNbaaJ8RKRKNR0ljvBeD0bcIkXcuNHQrO38yTvE/28a3siA/67XAXu9bp3A94
NW9+8QPWObS+2GqK2fADkGWw02Guutb3pFkejLvBHp381NjRQbBbkuD3mWe4tZvcsSXb5dtqJx4K
t7jWz2wMVy7XP2cwEwGOgm4CL9raqTIKoaCgp/tzpvapOv3+cwWVDrIHO3sLDji3z62in22/8L4t
ZiZSM3Fjv+9w6P24rWh5D/Jo2KN5Wfel9/W3/vTo+baJZR/+ZgUMqlGPh/r1VUfPg1v+AodPh472
bO2XKSRwzj3UZzuDty2uRpEPngjnXc6a292i3qT6SLGzBMcdUji8sDLqi/V4pksvw+NDh3rzIlfD
x+pRXWYKbXZAq33yEIRrSfpuSJdxe69rf8vA+6+u8qax1fCBQQCJcOm9naq+oFTYQ4U7cyL4bJVh
wyJj9zZ0A5fn+6/W9JA+gORTyzK/1/KVMV8KzZlVZvnwH1/ZX02sNnBV0FZFHdLEZBCgVlCvVZzK
b10TnMfXffDVa7FqSl12YBQwF6yxvurmBbgmnXg6yybedJc68bf2GxtBNmAkQMPuOQYnxSZv+8A6
U/00fpxbyD6b1zU03aqmySIesbV8GnwT92MBmaGNm1wt+TTXbbEXbP04HgaqP8r3/Ckdba7uijP+
qk/Gt2ZaJmYGAsXhyqw+Yyr3ypRAXyVl/qLEgC3++vrNvlYaVm9Ws7RlJ4KJT/4gDM8my0rion6d
yXfTJeFPdtt3HKDhMW2b3QIl/LrFz/Ym5BJjDMZvDbdrbRkTC+5J1YB9v7hVt9qLfpiPuaP9BBRK
irNDau4m5W7GyTgm17b/onvlTbrtzvyKz55b54ElU9d4s9raiRKUaKEsa5mtVY9UCLfiwYuXCX6j
tyzQZ3vQR1k8O76/2jNW+9sCkgVZv8suJc9sJSFZfPwZIkkRbUVj6VIK5SiRTPL1u/5kEqBRnMoy
zBDCW1YTqS7gBO2BoXCBdDOFvy1Q8BiKzrzKT6YBXNAKXYjQaYAdq0bySfS7KgO6BZLLCfrbNF9i
wVBsJmfGwodvhkeCT2Ui18U8r3I6fD+nxVQJkUU1XMZu5kfJG/fzLthyXyt6rweTM0NjPfTWra1W
BAmxnQUKebaDxoPwZIPtPvPm1p9naQF6A4GqJuaMDzYluc3SFl0O+TMB4n5Cp/1G9lTT+3ud4M9W
wDhoJjtS/F7v35qWS1OELmu28/SZ2hwEnIvROFcr/vTbMEn9u5Xlbb7ZJejalOsTPDN24aIt5q7q
jhSoexc3LaQxUrS2Xz/V68d+O3GtH2u1JKj5SLRNymMtNx5UNWErTc9B4SZutu1tA9vXBqAa9zvd
deKdbV1erX3r1pdB8eZxxw6ulfX6uMhWNuahvvb3yiVSeaINmT7OXrMsH+mrp111/QGFfBeVPG3t
tMd+T8DUDTI8e/Ikl6ApbqHtM6/3Y4NMjKT9alB4lv+ueg3hXDlwKQJ8gmderw1C14ZLtdVuJDZ9
KMzschteft3mx+EABltlhYUHIeP0XD1jw+V+mtTWZBuVcuIodWNE+u/WDM+M6w+LuY7xXyewhDMj
GAWmxfffrqj7rOqDfiROMrWi60ZPExWD9KhhpyBKMQvdyMy70IEUaKQXqi9vTLnazrH2nFi/UrT5
+iNQ6N8ZyMr5SuLP5b//IvBHymQkcJ7AsLU6vVsZUYloc8cFpFZsK7kst11pZDfGTGjK1+98PXm/
vgtOq4rEgZU9xqopQ+U2P0PHZOfV5SgeC03bQKYlrufvrhJLQ7hpuS/EhkYuxWrA4Fshzaks4V4n
iTMZ2KN8HxVYSYxi7nz9TJ/0IwtS/6u/FCveumQ3i0o6oh8ayfbKdxkZZXDtHCOd3a+b+WTKM2QV
AsJCDGBPuKY8hGNfVmgLRbt/rPdExdjG7bwt9oqNZN4Ov3/d2sfViMY4V+qywUYQGML7TisGtaiT
Gwp3uqqxUuwBnJ55bZ+Mi3dNrEtwXRwRHQEnkhm1jzYInF3MO4fsu+Hmu84hHv5R3ZXbc1Pbhx6o
cZizAImJrB0ft4Nor1pkNmJPBA4ZhWS56QS+ReTijChsv36HH59w1dZqSS/jSI256OyZRbPnESPR
lbWhEEj1wEGsT3zpcbxXPcSNZ7rKhx5JuxwcRMhbiw903VMU5Dpjqs693QU35FSnsBLkM/1DXmbH
dyuEBhBqqaYTzk6Zen3gE2pdNwWNNnpPe5xMh6KfdcG9lN089m591TmVU+zHnYEoQNiOV8uamB4J
P/OGC3l3bn38UCCCS/fu1yzd+c36KOlDa5JZ3FO2LjaEkpi75Erldi50VAf8/8Y86hvJxvjhYLQY
Nrv0zPr1Ybis2l++yJv2EYHFRpvwNub0qZkO1vT8dVf6cIpZP+BqPsu7HmbITAPpPiEp0+2+51Sd
cqfaqvfNb/2Oy+tjTMGclLYfya8CnuhmMZme2wV90rPevefVmtnKNdl3Ez9jZLjCj9sCqQ03kIZR
Jfgv8rG+1H5Uu6+f/UOla/3sq2FkaHnHv7I8+zG7spq9doydcUOO5EGevBJdlUdc8KVRnhm+577p
agpkVURSvrxySNk0ouoBCnz5zCx45oWuC4sp2ZxtZtFIUv7Ri7Dj5R8jMWln3uCyxfhisK6X3bbH
xWEu3TPeJ7eZy+bxZbS5zdoTq+6cu9VZ3stXjS172TdjgZSUblRExmLvtfvca3eDp3ry7twR91wz
q21V1hJSGi4TkLr1D7nX75K97KWHczX2zz4Q2zawYorJfLpmOwD97HA/Sr2tz5mrZOxXSOvTTevM
yPpkWQKRKLFJVND/i2vxS40rp2qLJRw9I+O9Mz3UkBs2xZsoFc50uQ9KlGU84ZABj6jLS2lk9YHg
R4dz1vGBWqc8YiCLL5XNZKfUsAu7/klwyVN4JTq52zNrn1uaPhtUb9tefbVcC2bckUvbGXuLAobZ
uZ3fhwLy+vGWn/Cm/3U9UF3oxv1rrT7a1eHGp8wjXGKRpbcTxXJxbk/xcWu2eqOr6T+AAFAqy/jq
vc7N6ZIubFgnvMruOBCev+g69xJXi4GvJ0PaVjxharb2f5N2XjtyK0m3fiIC9CzekmW62qid/A0h
S+89n/58qQFGVSye4t8a7AH2xghQVCYzI8OsWIvpHOb2VmiwLtPd2Ypmjj4eAD5W0Z8Vqb/FCMEP
73dN3EINnv5WeT98038gcr7egV58yk9PyMzbh5BUDJo2iKfce66OaAPu/BuhebkVQAz/OG5RGz1K
tBT7e99d39zVjznz+73S9gUyGP85P6TA/Uv5IO0QAQ1JIJz1iHTha1KUIVWx0GWi6Dw7PHEzRvgd
aMkhcBPDTk28lnVd1LO5EpSyTVMWlVeKyrO0y4vDrMg7lDeb7eagvVdviY2ev8u/vdv2kD9YuzJ0
ItMJf6r36p20rdcKaQsrJGWB8oeMz4Zdd3bpeytHlIhNBdSQvlO2AEwO+pPulPflUXR0pO0qym/h
wTuzOPMBiaehYjVgcfhc3au78rDZVjvtMOw0N92ug0sWHgk4IRW0/QS9EYntucuR8mKwx8mHmj3/
Jck/UvRHdfOtWbqI5qlDwqdrKvIFl5GfAJdnUp7Qy/Yczbqt7Mht14wsfakTI/Oyccb0F9gUMpY2
H78YPtPyZqy/vx6NLDzctg0lrXiBxLM6cy1BntkoHbCQmkGQyn7tFZnireJocrEN4wgljsehf75u
U/yd5zEJ+ZCuYpHmhmDcO/9AdUxdPu2QvVHkBmw7jfKCibexRB76I7px7nVrCz7szNycCzhuTahW
7ITX/Gv4wgkMKWpJDszndK3z22gv+vPheEdpSzxIa8XRy4/IZYPpEsQga1bn1w11wdAOk5gUF35l
Ide0SbbXF3h53s8tiF9w8sRqGcreA3Jpbm0MVJN79NfBfDBi8XYzSEDqHBeDWsHcM1p6jsRAhxlF
fZGl49gdvNV2wgXiyjRoV5wYmT2mvYKaTWYhwosUG2RFIJ23014ntUkP4fNmCz3BtkKK8nP8uBY2
XMZ81HEU0RIyBTBn3mXskOFEO9BrXUYpUbS6jUM4kpDGyCR1/+aN1OjK0JcV9KAX1VUI3Uylj1WC
hQqxYUiHaewVxZv7C2BQiCh5aqj7qwzYn5+K1u/HlFnHxvWT8agQ+SC5wJNZrxy+S/+BGfgfBQcZ
g6XzuxwYxlhWPVM9CRxFk9UdIQTf6fbLlMMaDTjPTO57pm2u7+BCEiqsWghzULGhHjbzWl2etCiE
9A3HZC+77btsj6qma7vSA2j82+A2cdd6hguX7MziLBCKjaJUx5jqlGp2Th7+0vpvfvtpZVniL5k5
xjMjM8c4dlaINPrQ0GkOX6ACPHiH5vHIwT/qr/YzgsQiZvYfNy/X7S4cfQq0uinDr2gzdjjbzcIa
mKaxu8btBis6lA3sErSt6semMcJDkijSGlpG5DSzddI0hBaaf0w40GZBlomaL9T+TeNCKLI39gko
T/VnDFyposI4PV1f3YIDPjM2cym+V8It3mAM7Ql7QoVGynfXLSycjTMLs/2TgwJOrB4LQXVUrPHF
VH6hs/zhupGFTIqC88mmzU4g85tVkCdYYdDRlXdIQm0Z/C0+KdSgXcgFd9JxCFf2buFkcCqoOMP0
K+bGZzYBg069gsop/IVa70wKuLaonr6gnAtrBHNjK0/1n8bS7GCc2ZtdAKbhLWNiqsAdfnSwKlGD
Tkgz6OjBXEesGO7XWl1LC1QN2N8p5BOKz4uzSRK0nQazGuRS5Q596kNr1vtU8naSvoZ9WHJaBP00
d3BctNbmp17L0GkaLXppQroj3Sl3ReOAZqZIu1Xc/KcMhtnfqsH++rm5PJy0mSHUtwi1KAzPG17N
FOnBZADXQsyY8e6XYvzaWmsqGpd3zCRf0ugZ/oF2zOvPajDkdhIHDKvm5Ys1Mq+aqW8OGs0N8jBC
ScKWUQiYpS30RTTIbCAAM/wIzopMVpmVV7XgIUo8+wFKUeVOR8XzzVfb0gh5dJP2i0X7Y3YgY6uL
WzVC8dFjnI1BdCgePOR2m//NzHwOKoBtRo4HK4eh12OQl1Gr6QMl9LVnc45DMQ1WI9j/eTMVIBQz
RzVmeS/HIatJc3hvoF4tCljfgoAx9WNrhHAMDoeyyLdmNR2un8IF74VpSmnApxSoWf+UOE6CVAZo
9apJWSGcj4iNIwqOmvlWeWFeR6NvJt3CdBG+GYT8Z8EnVmf+q4hTUrgCq00JIVKev6Q+w5DZ8FbA
3dzO/Jign+eFMnbCCP6ovNnV9QNTFSup++UtA2tDDkHVAGZb2vPnIV0SRMgBI9Dlxt1LW8tOJa3x
8i84YIIqFDjAnBHRXeB50JeMkclA3rLaKkTf6S4IHMltGYnLdvKn9m4trFpa0qm92QeSRxhmlCBG
TrP9lJm3zTrw/9L/UcYVvMrQsFDYmaP30EOPK6GGzbNZqU5ylAGJQDf0BW7LkWDgwXwP+8p+2oHR
/VX9Sr+ke7hftsPTJl2fs7l8bf54SQjT6XmCB5vdvxC4emxG0Nf1rv2YvrQH6Z15RA53uGucgTcc
vjDqo5aTf1q5fQsXX7jn/xqebXMoqSaaLWPmmgikSQZz/LLy6nfpbpzQvo30z3HbfS+y5DnWwpVg
byH9ZtGE6LoOz62qzctdVQv5bJlBFyGGhPvEKVIaHxAuOvUBzo3hJmSSVfrdqw7aiGLms3joP621
JxY3Hn7kDbpdCL7MS0Jo8qplATuFW5b9s5SF7/3W3pqFfOhDZU1lYukOIbCAtIVK+qVfKPTAn6ZL
UsrMqnyL4onkWHfBq+TqzuTav5uvIadr5esuHXELeDnFLgSsAM+c+4Xcz8dU1TFoPsAk4Y4P6ddg
y9DYw7ATYmCVWzysIRIWStIWTHYCAUFcqF1Ir6DtnZRZw44Cx9un7+p34V3tKjf5ISYaHXb94/St
RDtnzV8sLvXE7Owgd5G0CYBvMoIUNtDmSNOTlqGz6W2MlbdywTGdrW/m0TXPS6wcDUu3C80f8Sb5
GGiv//LZ/q5lPtoYZVVXdkL+M7mHQ+a+eW9/agk0ttWN9LABduTAX4be2WrbWGT+50G2iGRk6JHx
8MASZsdFioeyT/IWu8fmKH2HpMYVzqd+ip7bm+trFJ/jmimxyyevfiz3tNJSTLXevZYyOAkc0LCe
gZzdTskT1P27f7AHRoaqhwZSfB6uaTrCnjAbZjBVtN2t7aUFBIpduFdqhGTrSjMcKbW+tb1dryDu
lxyMwHbYiiDUB2p5vlCvFR1QJFHdCIbeZoBWHwJSePFcBmRXTubSnlLUEV1QPCqRx7mpGP4apbCT
zFU8gMRm6UzBp47hLlvaDlq09fVppf20dOdODc7uHGg4QTOPwaIOn4KAxDMPHJSJv1//dosu5dTO
7Moh1Kx6UMBy5WDHe9EZBw22E0M+76LfbYtPEcWP4NdmN/wg9L9ue3mJliUEbag/zsd3ciM0O6XH
tFrb6m7wQsBAcaofp9BfyygW0kALIJCoNIpg4CIhk6o0UbQIW73bwS1Rw4rk1LrjHaEW3Y73MJHW
LuNCa0/g5RIZEBOhI+WyhdH1XLEn6Op8zJqviFRCbZ3BZhWvvEWLVkwh2MgzRCNtVnXEobVxUnmp
W0UvPp0LDdxLqnx469cSs25/jajnN6AoUJluZYxAF+42LcXuMHVTda1Rd/kEnJuZ+UnTl0xI/zEj
N0yl1sEttJ0r/nEmViGKDtiwxalnfosh45kNGyE2T60gyFG6JrxH/zbeozYL6LRW2mfdGGh1op6O
xO5o3DBT8VNqbe/49t1EecQyBNhUvygUDwnRqpGxTJv8nULgV60FAFoqK3Hg0sk4NTP7aEbUhVIT
id2E0CtlFAKIUFvJb77IlNQR+NKZBdAvlTUtRbfrVlFTd2yaLdms6ffbKVhFSwofe/6unZuZvWtG
61VlMWJGCshm9/pvyGNdLXLNn8pLd6MdNp/Nx/aowRLau2sNpcWNPFmi+POTN1XzcpjzUmwPxUOr
wVD4KTJWQpOl5ZFnciA5E1THZrc4ycs6MPSWIfcRzutjBzt9qv9qNw9wyV4/fAsNH6o6J6ZmxwJ/
m/VaiKnxoD9Lj2Tou/ohwwff2W61sw5wm7sxA5yP/c1a7W/BEzNdRdEbwCQ9pwuotTQgeqPCZe1u
UCx6rr/V9Jkm2Ql/xYbLnKFgI2cKKYSkJXq7mzyzPFu1FRllGCsNXssrXAKWraVJh9hKVtzLggc7
MzPzLoYul3UYCjPZj81wZ/Vf3v71zgzM7kGcNeHkix38o0bcuNp3oal3V27r+zzdTw/RrUBoxFB2
vqfFu4Zt+6O1OLuGZ+ZnV2EakzGRC9Znbcio5dF00lY6wCb4bpTL140+7hK9g/TWP0BNu1Ws4F3u
a26sPwQjIJpcdmiLu5Wtu1pDLaptj2NoPildDObL3npFQmqa3SGSzb8AA04HCoUvdnz0NvY+hPtc
iSy3hpwVSucVN7ZwAVmYKQSJ6bRedtVKkJ0SI0KugdT3raQr/m2hSNa+nz71yZcmH7Vv17+kiK0u
d5KHiGIns2rzhlogBf7QjnzIgIblNo3VkTMT36CHDX7XG9y6QNRAijbpTkr0zeG68QWPxmr/Gp8F
mBBraqWaY7zS7mPls2q+lMaK8t7iTWC4RKW8JSvmvAqEAMswqAVVcErG7+J4cnw7Wrlsi6v40wwl
prPB1pz75VYzi9SQ89SdNt8hcoG+9qvNUMn1rRJbcfGdxKAMiYZAlYuDc+L8qwEaBVlMESZWe5+M
H9uaCkPQHzbB/WvfroXFyx7yxNzsy+ie0oQUb0TFpv0oOcHn8UO4k3DMdP6Ll+KrfOevljMWjyJH
n74gWeoFAsvWk81gyEkKGQjcRdLGiSb0s3rdbdTgXY02SQK1eqB0KxmcKnzu+dYCg4G6gdY/ipP2
HN9Ah9cr4pJTKFiUpq3iWLKTx1vF26bG09DcCdkkMZk6QeVc7P2t8RN25CA+5Ouwu4US0vlvEenm
yWeuJbi7ovbPb1H2fzKhx/gBPZst/NBg9vW1D33pb87tzY5VYVgILZGZuNmkvIYo3tnASEZ/dO0i
u9lAo3j9FC/MYpzbm52rVEk3AB+wJ3qZiPW4ySP1WN0AiOroDnodzP9OkVNmx7cXkLAMWgGwAoS7
F0QNerHJ5E3ALUWzMmx0dM9Nt1SrlbDm0hecW5l9P6lR1AQpJXgvgweVGHFIUAr+tbKJCwdWQM+Y
8OXQXuYOmqQAKzK4KJ7XNLcGcZyLntJg3idS1QmmdTgGtNJj5COQu+d+zOp7C9DcQ1S21ocxKYuV
OsGlj8Up4fnERJkKJGkWNQ6BYse2F/MaV0m8A/oVHBFPXBsEXrTCfCB+nK7tBXoGtpcNHKOkKrC7
y4NjRUH9jCSUdLy+u2tmxJ+f3MCuHvxBnSAQJzh97XOFT9lOa5Xby6qRcOOCNoT0C6LF2ZMha33k
N4jWuAPMsk7fd3vbD+9Nyljkg/rK57l8OpCno/5NC5oKxyUQrfXNtFRooMqT8ogMoxuRqW+VLAyd
OrE/+/DN7rq69978YmFWAUtPws7o3/xU9LFd51YrzCZ3ZavfhtqDaiHDhjJCrG/bVln5cAtXD3u0
8lVRoL7A7sdmqm2kzqJP3HbdVlI3xf3YwMmd2L725foZWfp8HHShnylGZedFP/rUyHXAzuy2kGN6
w7GH1r+V21etKlYepyWHyUzoX1Mzh1KbaV7JFqbqnc0L+F7d1QfmEWwLhmDH2ol5qg3CDboTMTi6
0nZc3NET27PHYcMYfOj32JaDY5zBJtIw6Z9ur+/l0n2j9EZKQn8fqOQsVdlIWhD6DUb84CHPvynD
yrf6/+zgXwOzC91nuQZp+Z8d7BmWindMhnW1Gx+anXSoXyv0pZ7h8IAuaW1kanFpoNUATSKWTfv9
3JUgqyCHWawm7qQorg2JfAxtyvXdW6gjiYo3QYuYNaTPObOhTjaC6uRDLsorePn8pjEgCpSs6S6N
szvIc3yngZ650acXvwCFumJ+aYl8OfgmYF8mkZ4dkSFr0RLsKnE8C1BI235wRSfIOICnbI/xdtrs
+pt/eMqpV/01Ogsi6mYTU1zDaCA92KHheDS8qjXU61IopugE3DD5U6mgv3b+9WJvo/k2Ij4M2cFR
LX2WHyiclv4tylIH7RvHpi9u1xLbhaEgSoJi/oimNWW9eQGmzwwtS4dC7CdUiFRCvmh36cPIEMaf
YVywbDeDsS0+yDfZrb9fqzAtgDXOzYvI4+TxMyWjBAWIefNZ2Wfo/pHqPkrudEAP+QtRf3Nnb9MV
L7P0PJ0uebbPSe6DKrPzxE1/J8qTn/joNjzqRb5Xsnr3VuJS6A2guxGcJYIMj3z3fIF5km/y3EtZ
YGA+dI35kirS5+t3YsFrnpqYD1RvhsZAg4z1jH3q5Fq7NRTIsry1AtoFseFsKcYs6mqLAeXmKktA
bFhO/62cXN3tD8mWQutT8Kh8AjhNg51SBoSGe/VeEJem5FQP/3Abz9Y7OzNyDaW9FbFeGfL+Tu8c
o//iyWs1+SU3jhlkDwVk7zIBRtYVuF7Cl/tDNbJLttN3LyI3a25RTWH4vnmofjX+7dobuODgzszO
fI0RNQh9tAlPfYIEoQInq9Lurx+YpVt3ZmN2KL2yw4nG2BAkfmKc13+2GFijOYtc9YFSgvVlrQS6
fEj/u5t/RpVOLnpM/tAFHbsJG/bggBo7wOVzm3rD8/W1LdrBg4oLR8w+92dCUNNo/ThxOy1D4fAF
CUxn9KyVV3DRCjAXOin0uS6mQ8MQrbbUlKAGs3FZZdhGTl4PNxrh7fb6epaOg8ZqBM+jkGeeOauJ
AQkLAHrspp19CJPx1ijN39dNLIyJ2QSxf22I33DybUx9THxormPX/ArLDbPzpMnRVkfN6kP+4B+a
QsxCvKP7Jaa2vJdKWi2QL+0nOynYBSFNIZo+/wXRNIxN2YUceiu7yYoJ9Z74fqzsFc+/uJnioUPs
GtjZPHigYwPBYL0BBwtxVDq8s4fj9a0Uv3NW2aHxSVRJ+sPA3fwJz9pokOLKgzFnA9lWXOwNuzzK
OaUzzSw/tSmypiFDJV4Sr9Q5FhKEM8OzT1iWBhLXPYbh/EOiD2py4wFCFwd9kt31JS7v4d8lik95
clikph6oX2OpHT/I3k0Q//yHv9801Q0QdJL7OYDK0huzNjKbq6XeUpwDv1mtxJCLh41DhguUgWjN
YQ1W3BZIB2IBxq0OYa7Cf26ClVUsuljC5P8amblxVTGlbpNgpGI0WNtn+wqqawQr0GTaQdcQO8nD
sAKhX7U5u0VJRbVRkjje9qv1eXidGID2bvTHjRM+wbu7tY9rGfDiG3myyjmNAaTVAxT8WCx3+q0G
jYsXbe3UKb4zN+9ooAzVxskeAJAi8nb9mCyM6+K0/m7wvP9f1gX6NhHnUFCzqmB8wRoz0pofM8YT
1jijFg+9BeANfCdqoXPURrGREoVCKcb64Cin8u9aQByvr2jxWJ7YmCXeZDYbunWIGeSDrNwYiD7d
G5KhoOTaaysBwPJyiOdAt5NIzZH6WRgXWhkI3QQ5QknoaK1z4Ih3ae4JSWYoFpoM3lAAPXcTiBbV
jWzyeaotFZnwRrmR3BKgYPx+3NLpXB2vWNo9SiNModHIIjud5YXaBsg5Yme4diBDhU6AqlZInK1c
66WNO7Uyu9V5UDfSKGMlTxmPKlHOhdPq+jFYNEEJyxAVTgqPswdfRjO8kCuknfvMfkVG6qlLjN3/
ZkL8hBMX3saIxJqhAuNDiOzu8M5aG7taeo0MBg5VvsQCq0WAFOUUtxNuASpI0/6so3E6ZRCfl8Oa
GxDnaH7OBF2jBbyQbsp8rAYKx9JPmjGGDsS/kWo0SJ5sOJZE96Krv64hGpc+DjVUxmqAd1wCbqfW
17pJrUGe5ijXk7PW7cq3WYogTi3MvIA92LU+1o1Yj7g0zc0Ii4p8s5b3L8Z8pso0pcobaG/mz2xJ
1bfukopjRg/K2Gfb4U7oi9QPLwhQAMLPMWp/SXZQca1t4lKhA+5yZns1ptr5CeIun5w/ydQCYIXY
FkwxkuIavA8fih2sg8zb5sW2/75W/l5oLwJCFeuk2GHaZHXnJvOykNvCYIxM0HZX7+MbxUkem5sE
qHT8pO023+myba/fMlU4g/nRPLFpC6j8yTIBXdRJpWBTkCaNsMRDJPHevwmIq79G2+auOaa7DrdY
b0dYV4oDigc1xI7Tx7xwstRRfMgP1zZiyU1avJsq6G2KoHO3zIPSV1rDb9Lq+C5HyRilb29aHUBb
8v6nZmYpeq0FRjW2mBGPs1RtBU0nZSwEOQl+CjdElG9lt4V/n202CQwgVYUXTWe09HyzVaVsKsTR
eG8YPtvUgaM3+y5WKLt8S99OFM3TaciUWeF9gIv0otWghU1cNGYsTrDQACgP7QvT/e/+MLy5jaON
8MHn++Kgpo6/rR7WbtDFVwRWwPAMHkgGRofrO19s69eVGXo1ZLFp/NoHlF1a023M6K25NGZEmRew
P62ji6coRmCuLTYBhbJg2Ma2dIxKy9XGduXTXThVzNAehZWPQhmAhtmnS7RSbpjNoa4EJWQnkStV
8oqJS5dDZsn8Ng8EJBoQoczCAwa4hzhEWhCcmeoOlbJFOfkWgminsijhGNPBGj4gLvmga98N6VsS
SrtoWCOMvAxZZz9iFj0Utoc++ciPkG+b+/8k2dY7RMBuxfzCGjXdwhnhkpuEX9QnlIs6feSFYd2n
yGvrZX20h/qzD+vvphjWhLku3noWBcMLbzCkBpdglKw39UkeCI3LSL43utsk1V2vyp0CseHrDnXJ
EgUkRUbVhMrLvL+XoD6p2B4hJXK3PzQz+8xxhCzLb155Yo7XbS2cSZXKH+1EOpgbe34mabFktleI
VRkoslZSuvfaqV5Z0OWrxN4xJUnFXxfid3Ms1IRuJeM0hJOCCn2r7TtURcL4YMGN6Zg/pp0yECnL
8PevGF46G1T8+Z8IAC547kN9tCi0YDcsIfqV0AylHuIbxe4fNlHcaKotoh88u9i213u5Z2EmYPIM
mWinocB+3cTiSqgWEPgJYPG8G0W7O1dj30/c0mx3ihS9A2T8vsq0leOwbAakFRQy1HfmvAVl7Wd1
KpPNF7Z2myPtm1jydkAz8PpqFk+d+dfMzEGodtjX4PhJ4OPiZpyQO5HVFRNLl4gclsoHrWv6ybO8
LO+hHplSTEBDcqOMxBymeezalA6e/T+aUs9fqU1ltFKpcodCLws2DlOBfru3Rs/wbsu8DjdukBqp
vFIIu4gDxJXiAxli+Jde2uzMZa1tpCHVQzcaiaHUVN7slHDYTp31aerl+zpJV9DmCxsKrleMOlOe
BUU2M7iRG8Urc/QViwjNqsZXnwNERMyx+jaV0hrVysLqNBiUxHwlRG0XOiwhmVVq6hhrg356SYsk
us0qLfwK5CB3S1s2nWaCiOX6qVwwCjCP7WQQSLdNWZzakzjWyiR9MlvuWKe0h7LKXnsbn9hNDDul
+j1C0d3bDw4DlLAXGNAUEqfOzmhUbjZhE7DKWMs5MPlz14E4kMenTO1XTC2sTYiOUjtlU0Vt53xt
vjmOQ21HqHTpw6Nu1TtUro6lXiNJHB3VaY2D8RL6x/aBpTRBEykaBWjxe0720rAKHY49kFT6IYLO
C/EXKBj7XfliixJht7dc/RE15c8bwJ27jj6T+WldBO2ykzf7FTM/o/WbqOkl8FP1bnOYttlWIwOD
OfYrpwi0x89iH/bQ6qN5u8u3qbQ1yat/9NlReopf1zLRpdDsbEtmn0ALwI9tQrakQljrP4U8CVC+
6Hpnu/D1zaW887XPZyGDKAoDU3wBJWydgUJs579evy8LXvx0QXM+JOR8h0Gy2V1bDtyqH53Wvrlu
4c8NOMt2ZouYuVaw0nkUbjDRu+VH+0ZUmNOb+oP/lYIOqIzD9LGFJDHfwrB2m36KbtdGvBacHnm0
Iagd4Bu7kHMJFPSSRkUDEGFXPxVLShxDQzKTaOq46cq1yuiSNcIgQWVCsnMRrrTUEmupBIgnFXXp
FJn9cZKU57aEMytPIJO4vrlLLkEFGoTUCMPGF3rEupf4Rlt4iVuoHzs52jXdsC2HT1Zs7pXorQ0p
viPtZerY+HPjYra517XY8iJsmWn3rQ/pUzZ69Q/+GyN8Jr4Bn2wOHhu6pu6rTBjJnxibc1JGfcf4
B7HnXRWupQMLkdKZMfEtTxxcVNZW0Y2UfKPN0UONtxsfwjdXYcWuMZQnSMDo9M7f+LYLByMbAN6N
yrNv35m9snIEFhdxYmD24nl+bDQAh3nx0m5Puc/YdTZaAmYOK9H1w7ZmSfz5yXb1tjb6CgIRrplN
CH3rTpDc5GvSLEsO6XS/Zt+ksKXK0lK+iToWbhO8r6t/8HinBmavWul1qjyOrEKNVacORycNx+31
jVr0ASefZPZkDcAvm0aALaX2oEbpTm1zR05Gl3d9JdxZszR7j7Jykycakhy47k9D/ZwUTGWpz1Ya
rthZ8jOaAVkSDXzIyeahRxVKaVT2BnAvVF3LJnaGIN9mkIkmwzFkEOb6/i0dNGof/2mvM3Uz/0Qd
pP2bClCikRKlJvl2EmehLf5HM7PPpBmVJlctZhIxj2g+eVLjqPIKRnVtLbMvhBLUhulfjHioSGQJ
mrjKUxy9dY4HJ3OyYfM4IYzrrs9UjEjecC833l0KLOH6NxG/c/6Kn5qYxblM1xSKKnECYEWLHU+T
PodW9MXO/B9eUt/7aebtbQWqIqX8dN3w0hE/NTwLH2wzUbJAHD2bYmnnPTdtfqNugKrGa6NKy5ZE
nVKEvBdsBVWe+P1UsIu11B38cNhVqXaPMMWUrDWE1yyJPz/xpH6Wl3lfs6Zm1O8bq0OO9jVJNIQ3
/qF6wsn4u6bZVVInc1MV4rNZ+k7TQ1fKn1o5/6eLRLsCILtI9bTz5aQofCpZjhfy7SB3ZTMNoS/u
NTVwocesN//gXRm3o4FGAxXQ2+wk6lphMczMZwoSOXU4eDsv+QF9wOjEarli6xJyKm7WibHZ6VOl
sG/zThi715+1H7A/uSn62yhwqhEIc9FZ+63vzZvkuf+kIdSyu374l17DU/OznTUNKWQKmJ21tN9j
8xAG/+KdTpYn7J8cRNtP7UHK+PtBZTJY1BW/yzz13TZUV7KAtYXMYge1jmi7C6T+1Efb0s+2m+x4
fasWnyioKuCQBJN8MTXiF9Wm9xMsZMgXNlH2izdk47Reslea7Idf1V+v21t07H/tzZGsaQo7Xatj
D6ipU4IZYVwT3toVK8v79t9VzXGsdhGgqCb2TcsYPVM1V/eKlY27BMb8OeN/bczOuD0oY8CrL8Cj
yn66n47Fq4Gk2U7o4hSOsvPuQHYC01rrDK2tbXa4mZ1NIazFLg55a7S1M2Zrh2LRhMj7YPul6T7v
3payFm/KQDhauXryQnL2Qt9fPwfLJkhX+PupdM1hdNLkqYYXCxNS6Crlz85fIyhcfC1gI2c2j7L7
BaBHHYw6M2pyomH41Ie3cZQ4XfUuyr9dX4gId+YvPC8fQR48z5cc/1ofBHVa0NoqemPcR6kE6MIO
JukbEljjY63q5YeoCIOKSSnPC1aekEVHyywe7wf0H/C5zuIkKeji1MgZB+ld/113X340b6Mvm4/K
jffFBogWChY0s3Pk9zrs//FKZvPnhZqvnf6CaOjBhHYxZ9NrAS2UiLWLyUsPNEN+i3ghwH7NbR//
gYufG4fkMZVfTTAjzZ8wxml5hMsRCKnZRZMzlmXUuFJa28CAslKx1pYnbvDF8kiqIXS3KKZfsHhH
ePWN1goMNYOz8BeWv+jcuPahRA3SXbvXS54RSdL/WptFN1bgNZZZYE3lyWx+V9FDEX+/flaXP9iJ
jVlcA7BFrnMDG93eO4imtrfVXkIclmBLLr+vDSst3Y3TJc1ShS5lAjEfOu6GFB9bZs1qqT9a5bvI
LLem9sGX1wa/1vZwdh3MJgNKr2OwIorabO46k/GBcuX1X/T8IIAZaxE9ShoC589/bkS9YQR/zkXy
Xp/cvNknihM/U9NExJnmKNNzXbIrX9dV2pcazMzrbzTm2ZHBoKp0bltOuzyyBoELuG8/IssGs8m4
z99ru8Jdt7a0nZDLi646kEh7Xlbqy6mXUCniAvT1u8KL9mnbv/fLYHv9WC556lMzs5Nfx3FlpSqe
WrOr92rs3WSR+tWoinctPEnXTS2tCHIiOst0FAWW5Hz7/Ik55qzFY4XMrfWJvh0myxnTz/+blfmC
UqXb9BVWqsbY+v331tZ3bbtGcL3YadjY6FIKRuHL8ZVyisJRCZgmMylIQ0ead2V/qBJT8GJKo/dZ
NiBP3shV/uzLgnJbN/qmcnJTybRdVbfmN8PTCget3fhzMMVlui1zv+gP+kSY6NDZ6/KbslXQrKly
2z/WGyom+ymVih34bXtNk23hy8DWTflYoV99OUuvBUnehxIDK5P2MZapao/fp8baXf8wCw5JUILL
oOIEgnSOjUrsXAmsASNGVtzIAS2CdGwlRyUpZmQZ9mLpKIfh4brRhVAHuB95l1C/VS5owdvGyCTZ
AxNilc9t+sMa1uaYLpF+Yuz7pH03y+3iKp4SVfGFW6+OabfVPERRHR/F4oMgkCrf99t+H963WwZu
Tf7/bZo56ClcX+bSBzz9EeI1PUmKYCbIOfUs0470XaR8MOTUhSBhxYoi1jJ7lM/WOnO+sD0M6aZm
rXITc5jz+jGHiqi08k9xpe+49a2bbyC0MpvwySr1H6gr/sNRBdXIJDq5Ow32eVlPzYxeq2omGlE1
fg794UNc9Y+yku2vb+gl2J9458TOnMjb72Ot8yrsWI/mre6mu2gfbMme7wWxXwi18NoE12LT6dTi
7CApw9SUSv9nVHTcuE3uVCUwvno3bPMX6ya99Z+LO/O+/2wHkEGgcSMUntZ+xOLzevojZgfJaltr
kwb8CCHbEkFnqqK6lqGwEx7MV+vQ35f7/4M22MItJZcDegSQRRDGzEKjoSGFqPOIO2TTr01rp3ZL
+FN/mC0AUuu30CP7h4gPQKMC9oi8Aajf7DHqrKHw4xigBlMdt6MBte8mutUib+UciddmdmMMwdcM
LRklrYv5MtMcNnba8Rp5AVHLbhwCCIU0pZG/m1ZNsyjzBnNNl3JhN5m6Yb7HIE7XLviL5KRKu1Aj
FYqrGm2aIvla5MVK+VaEOrN1YcMSM3OwGZAWzBxOoMVN343gXEwlcCed9oqpxdmNMTaHIa2Pmz52
jDF/p0fV2qDswpZSzheXk3o7dZPZPQG8bRg+WbLLtBlSfT8nprnrrIaS9h+abWeWZpdBieI2GsWs
gNeGrq/t6xCq9mHjXHc1YqvmWwmVB3z+MBYxBD+LKu1K0pMsYz1T0H6uiukgeWQIpfk6mflNaKTv
r5tbeCqYgoFcgFIkLIrzSY6iohw1ScD84trbmtC094HujNNaj2/hEJ6ZmaUfeTZVWR3wImW29a1L
xqdcATV8fSmXZAmmjH4o/LlCkEC+KKCNuVzGsRi0CdPpe6CmN8NU/IwgTfAD6aC1xT7o9LtUMn+O
g7JysZe2EXAwnR4daNIFqpbBP7XyLL4a4F3UmL5t4hbG3g8rC1zaRdqwgoiYOvUFsWHn1zpEWViB
FMFwhO5rudlJ34ZbBoldpr/ZUn+/Nna2cMEYwMB5CNcomsDndztFW25okFdwR63qHb8PYldVui9y
GHxW8nr1pV04/+imauDKoPmEu3R2n5vC7AAXc8ukmylx87sGnErg2t8RLDCYdbsxnvGT2sf8NXlY
e+4Wt5dewx9w7aVeksEQBaIjDNI0Ro/GvOmYpfl8/RMunhNArrJQioSjYLaZWdTlMP8Bthrtak8X
xambL1UqHd5uhUcMISZwmmArZu6YwoLk95XBzCW5AX3BcTM6ETHo/2ZldqfNXDI7f8KKlecOzW4n
IZyegh9vt0JBi+dLRez8QtbSjMrGG0pgrbIfuPL43gdxF8COfd3K0iGnbcYDRorNf8xOXZBb4FvE
qdNgiKz92kngf8zbAgf/dofLvJxA6IIIvoRTRHHnD/XAdarjNBTSjEO0DWrd+6xZk74CeLk8bQo8
KjBNCsYRncjj/OpaUjpU9mZgJiZheE5HLkXPHN9aS3ou742Afwr+KWB9zGvNNm8wJS0zE8zUYups
1GDmXWvfL5kgFqRBp2gQo80nisZMS70uwETbhNsm+5kYK59lyYCG/pCIkiggz6/MNHV0QVBbdOX0
ZvRVhGXWZs0ujxhVWQFzRx1tI+D75x+DRLuNFEvsUvqrY2xXq3/leuV0a8Icf6YrziMIDAHOFrqU
FKbm47M1bG1xEHZgZD+P4646atvSDfb6Max3/VP2iSHEbXAj3wz6Vn25fosWauDnpsUenCSeVjIF
QZNhutzZrxifcAxu6CPKmR9gOtgaD5ObxUeqxIYrO/+HhEXFwLW1zzxfxQOp1Ak/oPlcIEvAzBea
Ur6jDv+PszNrrhtJsvRfaat31GBfxrr6AcBduIukSC0vMKVEYd93/Pr5oOyuvMTFXKT6oastTRKd
EfDw8HA/fs7eOFCYQ/9u4xG86jczbo2LkQLksopVCFVmZUJJupb0LtcaDYett8n5jcimztNH5Gd8
0uWMalfmZYlIOck1zGC+9Yl2FzKgplMKYFrbjUx+pS6N30BFR7QFb3g24kkSNWhJk5OpoRsFWz/k
FA/KU/QqOTAAv/wNtuY5CC0/GWPRjCfSvyC+Lz6ZLw51rJcsTz2Iwq5iKCNwdVe6FrT933OStYOo
opExD7ECBFzOc42ZOarQUpBFWaMdIvA9pMdivB/1ja1cib6UpfEMul7mHPPfH4YxyM1I8tMZ/G/Z
sv/WUI4G67jhgPLqcmaI+izod/50FarIkoOG5TRu53YfxcNEc38XX8PBHj10R/8wXIcfUnT21KO0
qw4UH0dbtLVr2Y2ft1x17TTMcCcUgRhRAnS9WLIWVlkQ8LsoZgPn6GRHZbpxU6+dhrnTOz8zoXha
htFG7jNJ563uiPn3xr/Js5ehQnosvtVadcPUStWHIijUZ0BFSdXOwKmjGI2yMITzHKvoSLdgRetD
fpi7eQgafWkf4FvY2sE1pzkxuSw0lRld4FjH5GRNbpN/ruvaDSAv3wjU82WzPHQ8IGD0hG6J5S18
M1Y8X83gKmeM4b7yS9+2+hBo/OAfIr/YKVKxT/oRMeU2fhSTyOnzLUzzapyZRUIhraQscQa5sdLC
VCqLY1/u0let5p6qqZD6V5l0EA76MTsEh8trVteck/giwraI95zBbuBSMYaumyNbPH72hOJj0Gq5
7cuUXz1jutOsh6zPb4WxgiwQpSPtsZFfOoWeRKcxHqzsRV/DrwW7GFtH4v+jPwoe7mdV+MdJeK5p
swq3ufjDC6xdVIV7VbwtwnTXi70jVd2R+lJmq/LtJCI4mHR20AZOBy1uWYs3pvyUdsHeChU7ldtr
K5Q2EsHVnGCuJpAWzDMly6qCH4rmKHjs9ugo3/XKLp+yB5WlfNKfx8/W3czGz1xy/BC8NL9fNpFQ
xkTgUab2dE4DJE/TOIwS2+7VkOppnQPjkAOtw0YcXBnvww6ZG8nhDHhaIiXo5npKnbNExaDgLpjP
+ZTvAqRU2+KpMyAjbkbIQq1jUHVumXZ4fIJod+RWU+RY1VYZZzV2MPv+i/mL63s5VtPFyUiDixFp
8RFh8tBOvkifrPvpsftZvRZPw2E8pp8uO/hq9nVqck6OTrIvxlPzwMi4cKJbs3CG1lF/dleo4u2Z
fi+c6mZg+l6qbOEQfo+u2+PW2J68dpOf2l9Ef09RUnDi2O8d/SCMDGtTcnGbY/2Zj/8lPvi3xq67
qeDllO6Q/HlpwaChzXC8vA1r9+HpbzGHgdNd8NKct9C8CypyRuOXvrT2OaTTirT1aFyPYSffeA7m
J6Zo+alijraLI403XtZdj6PmaBHz6VV+q/hvvirbk4+ASGCATHua2mPtFRsne+2+OF3tIuMugGHG
mcCvIFMnD4w3QWWWaXNGbKXVw+H6Bb2gMnnO4tSnnRf57TzwT3mkykqnNj+04UEqYK8rBhTN8LCX
RH4rgi3s0NoCKefRZJ/1Es6wQ7GahZUFAYxjweCAqmgW3Qne98sus+q5p0YWuygWhacHJUaafVvZ
aen0PyExN/btneD4h/BKffBuq920028UJ4I5476BV2H7+bK11sWtPBU8ndJZfjlhVLSsTd7qIXx6
8e7yclfNAFSaaQaQR1mKJoRpFPRqGHEom8yurQdhOCbpt8s2ztu7kkTZkJfRrO2rLgsq5iD0ZhGQ
YED7vzcK7tkssRUYGkpRdyBdsXtrCym8dvCh2yadgEASdNK87JPTyFs4BTXuRY7RlU40yLs8HG9H
8TnYnINePQ6nphb+QnSJebdgCtrm7zPdRgMNr51f5UhZd18u7+RK2kK5kIQFqAlV0WWqhpKgTmd8
Hh8f+9tB6p9H0bi6bGJl50iKgC/Mw9CAuRZ+56flkMgCJ7suGWkD0hjYsW5+RiRctFvd2AKPr/gf
o/6MsGikY8yeLj5U0gtdY2QU2wpN+VyX+v3Q9l8ns95yiLWUAEPMq0t026ATW1xIiTkJk1JQbVUe
Yt1WH3sIONEkyGxElp6Uyo6e0IXdfARtml3cQMkkJ36ZYbb7XN1GP2R4HQVHd5VD9g0V4aN+kz5s
zVmubinyB/BKQsd5Jq6h5HoQdD5liCqH4KYE6qrBbG/qG++GNUeZ+SdIpsjlKEu8P2JtxkC5YjKj
U5qjKySPmZUcpuB5CmX3skeurYcSGbjXuaJ4xiCSjarXlBnJnJAIR6nL9qPxg6RvYzlr5xjSw7/M
LErY6SjLuTfnjNGVft0f0sP3wcnuIwQJt951axn4TPsJ0oWyA1nhovzXV7lUtPMXUnlNQNNmXQXZ
HjjQdWPXbvea8j/5gVFo2Q12livsL+/nWjoqI0bH/0FrOoMl3n+5Tu7rMk+CP5+yk4s6Ye4Iu9CJ
PzKUGOzm8YCtRGzuZSzemO9MLoJkX8l6CHpg3lwfwEJz7PfBsTpsaZGuuQoPGnQw5hCGCuL7lWl1
rZqJx00jldJH4M3PQZTUNjXkj5e3cM33uTOp38J8xPT6YgdzIqI0NdipGvWpHdJnINM7L+cpKfW/
DY2bccSYsFAxA2C4OGYTOh8CHAB0Vqb0NTPSm1ySvkd6soGeXN25EzOLOBV4UaIlCmZC83MevDXj
t3FrrmvVB4yZadYiCp/JsihQnmRo/cx3Mk8uo2xKu00MiM/j4lNg5HdlhmaEkA0vxID/xfeCmMLi
USjC8rGkisikXhB6pGidWPSkfSgEz2aSTrw41NxWjX6LgGxtMw0mptFXn/HfSzSopOZNY5mkBGPq
2aL/s+K1K4+vl31wBZAjoX/xSyOW/ii51Xtnr5h28S1Fjxz5YD3IP6uPxp/SzNe54ngPmiMfk7f2
Zos4fnVtf1ldTopovWTGpYZVTUv2vSXvkyI80uHcClJznrGIGApABAD0UHzMk9rvV5eF8EC0OlIN
yoPY3HpMaabizrpJ9t4VdMlMR9G6MLrKRTF2v03UsLJKhR4f9TCNHOgsLVb9zlSypIscxGRfUmV8
zsEfplW2cerO4wg1NwrDQB9pzJ21gE2/0jwh4XpGhxScRUeePDl128Goqg/WlWEUgf/bT2JMolwO
coBM/Kz11ImF1XezGqkoiEB7Sy85jk18Tx4hfC27tp827tXVJZ7YWxQiSk3t1GliiWMBxQVddXvo
wmlPB7LehYn2+wwmLI8AwSdDW+EMMpPLk9pK8A06cWENr33jq7bcJt4+tibGgfJg692/uryZiZwx
YlholukyVRbLhNQYgSYl0H8OotbclZojDaMLp4DVOpfP/Ko1GKsIY3MXaHkoRC802kQGRgmrjvUa
wsIFCNzIfJjWEy+9yyt9K5StWsQ99dlRMbtIVYSmG3lzgBlNssJWU+voCUoMvtMU3V7utmjCz48d
YyuzfgpVQh74Z63dXjeCSYsy56aNlFd42V83csnzp+g7A0tmSEGoGHBCLsUpPCBoLQqMbgse7puR
DI0bKSOEkYBBfiITEpUb326lQkTHGvZCmL84e2Bo3kc0L7ZaeKnZyt4JmERwxVftJqIXmyAdZieT
LR63qBnPVws8CGQh8ZMc5+wVXI59OaDyliLNPlyp0N4IwQ8hflGN/LqL6ist3QLgrcxBsDSGMAzA
4vQNl/3JXMrMRkJg2JGmD5L3aBkPdTTYZhbuRPEtqydn8o5G/5QQCyp5i87w3HswThmD1ijx7Ywb
Msk0y1NLllsOX+X82fRUBoU3SKdWkuf3RhbxLIp5eYU5Rozn6tb7GR/7u/wQ3nXXAihyBDiqO+qL
l0/9mue8W9jiLhxLM4tauQMW/1P9qTrVc/oy3Q9O26EL0L0I7taA0Pnd+36Ni2QwtdqGWib2QjBz
neJYgupMabHPsgyplo3q0MrD6721+bOe1mq0IcnjHms6eLk6zRxLgbEaepFWfa5F+OsIcoY2QILl
7VP97fLezkt5n2bMxi26lPgr6KhFuaPsqXVUBiqsaiNcW6nkJIwLXjaxfihObCxellGoR62qYcO8
63fGvjz4B+XQu3+vo71pbRFmcjVQhmjCGnqe34bnyBUcdcZKM31yvV2mXCmXvtvAJVsD+nmFmYyY
0x7a12EPrd3Bh2M8ugo+EOD2yS+AOCodqhte0XDob8er5HHr3Xd+S/FLwAdLfDXANy3fY2nBEKJc
8UvUeWhb4+fOF23D2kHDvHF/rLrLiaH5FznxVZSiCqUwEe0ch9Q2kw+h/vucQaoMK6UxEwKADT9D
7OhUVRqJW8Kfoi8T2KAwlJ1Cqnedbl3BUb4hXbByRcz9T0ql4NC5kxb+X9W6H6jDQL4Uao91ek3J
eecPIy3P1K0p1Xb5eLh8HFaiNHM+wGPg0zPo2i/8U0iFOlSzAodJTFv2oGYenpLu6rKRFaI10qRf
bAdQ3JLGL0Jmqle9Phao2grHYW8eZOoosJwZLvOVe38nf5EO2nVW20hEO0ybXQ8Qvv2dqYkVfwHX
Z/AYpOQonYmmVVIfI7FC/8CXxv0gtO4kHS+vdMX1ZXQl2U1a2ef1AUvrMsX3uXqaKrmexO9pne00
xXOGblOAbnUxII0JZWAwzyYWYK+IKgtyaSDH5mP+LT6CgHAoFINudpj1dcPtoZPZGRbhWZ7Bzf9j
cv6VTs4b9/lUqAUmraN83d0mH7Jb7wAg4aH7Q3sSr+Kr7lv5objOH7aVJ1be1zwAT2wv7iWVMOp1
Fbaj2+yKjhqaMjf5m7Br9/Ln/lbfd19noS1r40m4dtmDt0K3jEyRyZdlt6TNaqmYLGSs1UdIr+Sd
dLR2GsT68zSwdxPuvd1lB1r7qoBpZ+GcGZa/TEshoeWFmnMefYGyjRPDJCXtQSPq5cY9uOKpMwSZ
5gWDq3SDFvvJ+Fc7hSGPzqKP+6dSDtQjgAf5Ji8j3W57/ffJt0jVYTKY5ydUcCWLEAB62/LCAfKt
eJyMY9/I0x4l1n4jrV8JoPPrj04oeGEL4Np7D+07rRgT3hROXmg3ncJX8sVjEdW2Mh2murOnLZXL
+Qe+PxKAXnluUgoHnkwT6L1BPe59aOR5cfqe0Nt6En/0hukLRc+tebpzxwAlTExBEAPKiTN+VSsZ
aqPVUcUVa0nswISI/mfBM/2ny/63th4qPbzZ6c6wpMUL00ujvp9S3rRSXQDnj3sDboTcVN+awW82
OuTrS/rL1iJ572TFT9SIJdWap+euaZn5DwpslrgRlFftzLPMvGF5OC9hhann9/nYjNyqyDc3bhpH
6ERzrZa7y3t3fqT4RAqTsyiprzhfoY5d30zTPFY57bJRGNDWyqyb0ev7q8kPgg1zq8s6MTf/OifR
mAJqWJkZywKSJ31oM0F4Cj0t35q9WPWIEzMLD88GMvZKxEzX6gKjan1wnUVjvC+zcqsVs7oichFK
b+KMWl84nzQyTW0YvObyrCkMt+sEcbLhoCs30qx1OwZU+wzeUXRbLMmPu8JKUz7U2NfT58Y3q8BO
I7Bl7mWHmH/OMjhQFvm3nTlanXyhZBC73q/Zujy9lv3Q1uLikE6sqc564BmKufF4W10X0VVWSbvp
uyxibKlFlRYW7F/PF7tjTmbYx8pmk3h1VRD2MdNFInCGn6LOHia9yk3cd7DaIS4h2gVN/51UKwfd
8BO718vot/suHC149WFgMhGSX4bZqhmqTpofbVM1BjslJVlVE8G3ffifNy7GFX+fh9TIqEyGQc5Q
z3mr9VM+09bq+ni0ouYu7subPmDI97JzrNghDTWZ5sfVz0vqCIimUd70ELX4vXGQBKO1gwau88Fr
f162tJI7zRnvX6ZmvznxwyqSaNoKM+OHaz34CTy54bE8kKTaQD/go6fvkn6Q7eKwiSVdCYkmuYUJ
jwTI4zNMMGe5ilSjgcEozw5GOQR2oqSflMHcTVFS2LnVPpfB8ND5j9VYHmq4oQQze4nV7kc25Pcz
s4xbehvXzor/mhTEcEmS9HOErYFmiJUmsIN02UNSJG4YfufJZStq57TxBtJ8pUClmfPcIQM4MGmc
YUSQyUpydH6YK74zK7v4kF4jkII8rFSiAYOyzd8gJJHOkyBssjRoL+iIniVBQTKGml6FUF5M0cHU
fNcSa578YvPQmNXRTCtIFmrXEkR3lv2L5IcglPa12jvd0O98DW83jKtSL1CwFuqN/GIFFG/ym6kQ
WPAOg2diEaNGyHB1RtIYXFcphIyQMSSibcnDnT9oN2Wj7AWT5L4f7qqy2llN+OiH9TVPko+W9V3M
rKPp/yjqCGxDHZKmBnujLD96KkoEFn22uHfbNHd5Ywt2FxQbQWjlHM1zFyQs5GFzfrm4NzIQhZre
gcZJQlv5ofk7KsdMG8NnJjgC5FEvzNDcg95/0DYurE3Li5tECOXKtGjCOd7X/NWHJTClObsDE1Hd
i/tmN7rJdfi8VbBeRCjWCVxlBiWAiYAw+dfb6CRsKFIoVEoFseyoTPcxpXxkXqPhqorw5MsRanFx
zZYgMCaBxjHgFVjO6kCumPYo6MlOolpu0Je7Qa02SsWLQ4EJHnHWfBA58jyZF343jPpUVekwOrWc
3wCm+tT66U5Nh2+5nL16E/WVStuiuV9Ev182oe1nMIAiPInGorgiJ7B++lkxOrHU3yf1MNmFyCuS
/izyl6qeb+zi+fea7cydqBlpfSbW0nRqqJilOjhRV9pmzi4GINnh7/m9jwU2jAOkofYAqIkZgUWW
5vVBmknQ2zqBwgAXjeFbSek2vtZyKUsb8vsbC0Y6sxtKbMBdcCMzIB614Ueps7Yu4aXj/bLDJ5qJ
ZxQqQ4sTHeaK0KqjVDlVatz4aJ8jBL/xVZaON5sgFIN8lPn5Z83rDgYdVU2myinD5K4ypCvNEA5C
Pta7NGsOUkWWgbbDhtG1dZ0aXezfZAYjI7UYhSnqKdSio5IMT5fdYNkpQJXi/cIWJ0pCAzItJ2yY
sXRVjs2rofiPYie6cQYLA0PvSb1XrJt8nB7lMH6+bH1rgfOfn8SmzqvzXLbmXY2Pqjk6VbjFPLtq
wUK5dpZzAlo3u+iJhTCqAvBnY8VERJhFTgAc7SB5Vb01rL0oqv3axrkmCqcKcBhEdd7bgSa1TJKh
qByk6+08uPPK5rpo1KtGB6Oujm5b1a7Ub01Hrh0w4uzcl2fshsTkvVUVZtYYPebK6ULI1rPPXKe7
1NzqQK7t4amVxbXlaVI7Nj1WGlG8TuDhsjuoGP4Xvn5qZBFlR1UbMynASFS3xyLpvhtxupHGrZzh
mU3R0plBJptdtgHKMJKrVNRKuDjyD6rpXw1tUx2CPhf3uaw8ygOjkQot+cs+vhwbmV1DpWxBv5+y
+Zx6vP9IBqxySqslUKYwQKgn1/poF54t67ZF0jEcv0MQ+D2VPgSTHX9pn4PrLZzgipMw+Qlimwcl
NYRldAxSJWkiyawcdTKZt+/cPLj30+p4eZnLW5JV0gzn0qPRQuVkOWY69kkqVDnjQEWn3YdZc90a
/n1vKvCZG8XdZVsrhw0I0awFBxUImcbi7ipyMVdkCE8c9E9Up/Qqu0n9PSPyO6Uz7mI9vRd04aVq
uq0MZ20r5zlQrALSpbz2/lPGTQZ8rAxBd8p+awPZeu2GKrTzNPlyeYVruzkPCIPs544+A11W0+iP
XWgRGNX0OvTz16IZP9KPO1SZ+vn3TVl8N/AFINvOxmiBnFHc8OTKoY7nDmxqHQpHU3w2hKvLhhYv
Ns7BXBGSZjeZmWqXRXFVHSQjKerW8RnwS+rgmMnfGl258gV/J8Vbcy3nO2gyegzEhnI1z6glE0ig
UX+vjaR1plznSRhJ5XXZ5w2SiUrgaoKSHC6v7tw13tlbDpbC+zSNahMzspjejtH9JB+C8MdlE8v3
w7yDp2v6dZefXGZocglSFWDD1R7Cp+qD4iY03gwHwgHLmVHVvruF8T+P/ZgE+UFbEe8483hpsrJK
R/7YgVbrJon6o2/6u41lzQHwpMD257Lm5zUla0LlMsH2w943/DxsIbil/pRIByYa91mLyOqQ3bTy
4IY+eoI8Bwgl0Z1oFI9VLLxGeb2xv6trnWldCJakvkuuJiFSBEEUotaJIFyxpsBmCtu9vNZVLzkx
sbhKK9+bPBhJGHDVuy9yav4hNOXRkLMtrqbzCMlnO7Ez//mJpwzq1FP4YksZ0ItGFWAiAlzdQ633
bhx/AcvTxVscwmu7R7liJmpAAITS+XuTUc/1l0lC40jxV1QfjoZVbxyxDQvKQoJYb3MjlBofX6yM
wE0146GbzM65/IXOkwTmFf5ahrII8dWQtKVRY0QZmp3pBW4Aa78hJ3et+LUfr9Iw2nD/tU8Fv4vC
rYnG3xkbX1uFrTemVuMMtcR7b7LL7FMTfmp606HRDWEnipmNvlE9W1a0fp25U6sLR6wVQauTxGtI
SiB8Dh0LjdN9d+wc48DUzo+8tX9b1f5Pm0zQwCInUsdcohS0bqhbT2elObhVe4yYjOiSibCsbd3T
a8GfIvP/WDIWnuIF8RB3AhwJ8aR8GmLtmPjWNXftTd72V5f9Ze1En5pa+EsO0yCdCBYVZrJdVi+x
rtvasAXBXf9eJytaPAWlIp5MpDoagOnUHvwbGF+ACWh35a1pKztg6Xdbkf//Y3Km0qHUwsN68bgI
slwZO4GV+dJBHXcixJTdJxjYPpstInAHQOLuNkh89Y5DTnDmb9TW2EPgcNRG5JEc9av1MLjDx/Ix
coejecvg3Lf4g+8ML+HDVr9+JTXhBP5ldPank3A5aqPWGPNHbCzrVZJDJzDae6+UPcS3/etErva/
7zREypkmFzwCeIj39iLPDIymbhun7fMXYPG7zOxgIDXSH5ftrJ0DS0KRDS40phuXSZAWD2nQC00D
HZom2I0Wu2lfZ3YT9Z+72tx4Xq2F51lPFpYUmEnOZsoGsWxV5hgIZO1zE9wJ0Ub5dOvnL0KWBSGa
NAAvdurxm5Hfj1tV/rWTDL8/QNd5hOwM8NbqiCThA40zSd/1Hrgd1dko2RI9XV/FX1YWrtZbk5ln
NVaCYtylGjEDN7j81de8+XQhi4Mrow+uRhM/tqubLN23bRCJhCYBiYQiU4LHQGqCL6Y2Kluc9Ftr
W3yhQBxUSx5Zm1VXL6FsPkZV0289p9eyRd6XABu0eWx9maWZZhA1WV9wdkZb2g9X8VeYrwrbGB3o
moiEVmRPPy5v6JIs+NfNdWpzsTBJQtVCkrHZuOq1yIzrCA7ykD/mjuWEjvfsf/Ds/kfz1hy8B9kV
j1vg4WUz6M9fgBAMdRpMRGf6DKkOW3FQ4PvdPr1PvjeqE++8q+YXEjU7znw52reyc6i5W+5Wzroa
RJi6mimBmL5a3gM5faUQ6XVs92hwho+VpezyqrAFZSv3Wr1yaCn929Rin2Wxa/SMcoXjfxtc4Djj
HdRqrn+n2sJjM9n+d8H93fbI/KY6NblIW1EPKwuKF6hraI1Dc60Sv2akXZcdaP37/bUwdZGQTHrn
CR4yYY5+17n1q2c6aXGI2p1Y2uldA5TYMp0JdRjlIJjOcJCP+tPl32DjIy7L/VIw6rEQ8wuUSfxH
W8WlI1VRY6e6BTvP2Gr7y+aWXLGzwzLIOc9mmBqjLstaW9gnU1/U3Ki1lGs2SHRGhvqMiFT8SLsq
dOqp9F1lnIp94QV6YKtRsdXoW4nnMvU+6jUzfpkqwPtLFjVkI818wMRR+Tg1g51RlZX/uLzOlYiH
DfhokWtXyGgXoZaxDKmvGFCCtYIXSfbiqVt10bVV0Hagckfd8rxPM6oCBMVM0jhGM3cddP2hySwI
u7tWcn9/LRYiW7SdWdAZG9cwRh0cSl1Dbcb0D3JSZNdlXGxh+9Z2DFgLeEVCmU499P1XqYphEgIA
XNAUSfYgCbbgbUTrFVeXTy3I7y2IWWI22WzBCqOPvke3SZbkDzQ6GjtQthTaVz/PyXLm2+okcwzk
0a9Uhbs2qwxXHFWwGL7NSd9d/jbLCYRf54kaDDQS9NsJWPPvcWIHcZK4SVOu1m5P/djYTyhaly4E
e7C1/42yz0pbyJxrPv+2N2/yib14Gmtd7bDXJ6T5CZD5HI0l2NSHorMHEb7b6asHEKRIoPNqtqQP
Vp3kxPriWJVSCKxQw3qrf5mUj2b88fJ2rn41qFnYx7netAwNZiFNRenDNzcw5rWXw1eOL11/I6k2
vtuKISTfyYg14GNQhi7cI89yYWqkDPboPh2hiFVeeqm8S6Xq2+UFrWwYeAYElah0KudjWmk+JDDb
ExdAGl+nZfFgTFvN3JU6BeQGDNXSB587xgsPjAtxFPIJE1bzKete9epVaGgcZ98rv3Op/Nuxl27s
3sqqMDkriZDqgWNdxIreHONQiDBJ9eROHY2D7m+lHCsfSFVARaBnRg/tDERoxk0cpqpPXThH3rC0
HDFoUcrZ6uSum2HCFLKUGUq48ANNMROxqwX6PWKb3nb0ww9hWZgPkFuF7m+7AimiNPd6AH6cAfsy
Bq60iM4qZGx/FPLHodi42leXcvLzF+E1GeNE12c/gMGQrKmKA7TXchF26uTz5ZWsBHKGTGBR4Wql
z72sF9VVb8AYSFeuMGXviiGhqyJJmn2mxz+T0vr9BEllFHcWccDfKGK+D3jqaPmTns0twO6QZrcZ
bULDEF1P2jipa9t3YmdZxPRNr9AyKKodH/LHY9urz7o3wHUhxcfLu/crtrwrqzNRQoUBpSFAK/Pa
3q9IFPLMnLy+BPjjuWNi8C7KxdHJ/BqWhlT+lidZuwP2btybrXhr+dGjGhTHHpok1/TaDSjI2VHm
F6FhRmZPgYA+0CKie2U1UuSvUVIxyvZOKdo/mqBSD5eXfOYwhArS+Zl7Epr5M+iMP/VGW/E2dCy5
5bIfzOMo6jBBVoew3YTyn8XDX8aAiTOjAxHX0mFSTamaSYdvtk2sQyUPN7LRQREXjT+HUvtgFVQQ
hlDlyegnsn15nWc+BL05or3QbnDKqbUvNjNSOrHVlSRzQqGwh97nKfbR2GSGm3/Ke/+ZR/4N2EUY
s2JqZv4tTlKASZ80q68ZHA9TpHDa6R6I6B8IIe6CuCgAHEajc3lZ5z6CQZXgKFNBYmBvESRz3VPF
tPQYjujgiwToBaxVyjeOxcreYQQQAO8T4CBnpTcxZ6ikxsjUm7EtZcNd1mif66769PuLAYzEtTKz
GJwpVmQesA1zMJh0kuRDE0V/KJHy/PsmaPPQdRdpnsGA/P4DpaZW1IEPAL6oU9rshfWcFUKycZ2c
n6lZoswAtw10D2KehZE6TSalCniLC+kk7dq0vZa76iWxkqeklTagmSvfBtZhcne6IMAzlkfK1IPU
byB1hSS+vikFxgfjKLDlJvttO/OHYaydYwsR9/JxagqEv1xAha9NVOjrxN1kfFFNxlx/9/soIC7n
+EBFkd1bXCl9apiNrynQSUiZLQ7WDs2Ujcv4/MhQDUJ74New4oy7fO8CeVsno5xB/hoU4osxQHpg
dFtPnHMAC+DR+REPKzTdgLO3fMy8YC2Y0NNUg/il79MrLajfVI3IJ6WvYxfdxPByRpP0SR2napdk
/gdDimAU8/eWNtiaUt5OafkQZUn4KEfZN4BYGz56tgsIMDCoPH9PyHvOsCeyNMZdOjaRk1IFzJrb
0d/SbTyLhVig2zuDaCg9shPv97mdDK0RYd52MiVMD4rAnFPbuGIkXQ+SEkKDOvx2YsotOe81nZd5
OmN5FoQo0vW+KCNaEv4xrD1YTntnU1dnyaUHFAq4Gqdhno3WzsdA0sJo48kPI8d8KW6r2xEtmMTt
boobOAPCq+CYPiQvxo/L5+LsmM/nQYLqCwgPncAlIKmLi3qSrSh0Bsuzw0619bZ0Rc7JLzP/5/vw
f/23/MOfV1X9X//Jf3/Pi7EK/aBZ/Od/3YXfYeTLfzb/Of+zf/+19//ovx6Kt+y5qd7emrtvxfJv
vvuH/Pz/tu9+a769+49d1oTN+Ni+VePTW90mzS8j/Kbz3/y7f/gfb79+ysexePvXP77nbdbMPw3p
2Owf//1HVz/+9Q8ISE52fP75//2H999S/t3tt7w+++tv3+qGfyka/0R8gNcOQUOnIPmP/+jf/vwD
8Z+z0DA5LVQffB7ugSyvmuBf/5Dlf/L8grxSBCbEA9Pi+NV5O/+RpPxzlsEAGgLqkZlszfzH/6z6
3ff563v9R9amH3LwXzX/mmoV5+ivnEMAZW0wVQpO7v35igM/66tWSK7KKcsc0cqHj7o/52xmLpVf
/UZO7rtGjr7Hgdzfh71ACikj5OVG2VR2V1T30sEhOGgjXQF/+BqishDaBZHxLYpyM7dFM48Vp8zk
4GqAOckVogDBjladalttUu0j86bSix6G+Yi+spIzEBCXMsWVdCDLqvw8uR/kyvgkFlV/LcYRZJNW
0t2XUakfa7AWrzxheAdZhQW9bahrzbNZmf5Hq4v12yrU212py15ji5UXf/fKzN+LLcMTR1/q5Z8C
CZhC7WEU79rKF+4TITWfpoGr2Mm7Rntl/KPpXR86hld1DDpkmtpCfYbzWJEOeWwAHSlCs3suktIg
KWuM2hbjrL6NzFJ5VDwrLnZmpIpHPR2sW5GZnU+j2Q+WHZg6Ckx95Akf9EhqnxOlDl/LwSu/qowS
3yRWWd90Y2nctIpRgwYwtP45U7Jac9qw7BLbS3vBsifTD3edkOs79kMu7SGdgrswb/M/lJgl7xhh
aw5qLzIxHKW1vtfKUd3lcTc+dKaUPhnMEx+g9yn2spXl90JrkWLA7TnZk6wPve1RJPwcDpX8lJuV
+qpkFUS3lgCokIBbvEymMLwlVZ3fBKoY7LpCho0ukIprqi29LcSx2O5qT6R+oPXWg+Ylvu+UrV/A
lZOpt5BYp8cqRa88kTr1LssLmIOipnm0kpL4nqTqQSmM6UYJ/ew2TFspcwEo0fQI28x6qphAuG/U
AAFFHfYtB0KnMrZhxIPcteGJuW/FbjjUfWvC7yIq6XWRWJ4b+0l6GxRCuS8TFd1kQZE/8Bisyaer
jssy1gvrqu1j9cCrUIWNavQ/5K0cflVatbkvS5yu00qvtoU6Cq5iJEp2VhaVk20OjfQq85r7wceR
M1sfkSYdo4ESnVrq3tGT8mTXZmZB8VCO62ivKIP+Qc3D/kZLLcOp9TT4ngSAquw+D71bw2j9Y2AA
xpqPwNdQnZTbUE9S1xCs0NFq2b8vZCl0R/SPXJ6yGnmaHgiRnVatt59KLbhqwkH4OdPRvZXTOF0F
hhW1tmZRdWNwS73Xw2TaTZLe7C01zAPmDcPoJtHD8toazfRKLVJ0OVVfy303r8fB6S0Nh1C0wh2n
sP86hpP/GTX6bvf/mPuy3rhxrdtfxAOR1EC9qqSay+XZab8Qju2QmqmRon79XXX6APckH/A17tsF
GkaSjlNllcS999prWEEN+wLtlzwhxKh7nmZdnLt+9l4WGsyvcCnMjyXWEd86n4S3L1ZrM87tdCLt
MCYIoOCnAoaej8QZ70O0M7Z8yvOGtOq7EkZ8VXy0ZVTs4UZJr2vhNekqh+puHHV+stUM0V9YWGWT
dRD6ZVg14o1yM+/HgC1TMgewBd3gCmI4o7HTIoGbk03z0UYX5gZ7ccjv3XA2FNfIBcUhimEkH829
C5PcxuajDWpkHgelGO9huIwUuinU4BArMeydzod7hMWVH/jf3RuiE+UOHD76gkaoz2C/423qqptw
yZa8yrxe0J3z8IEh3i68Mt74mVGi+FG2tf6LlaLYD4WtkZdVV9V5NlOQFY4Oqa0LenII0NzWpShT
vLN5jz5iuAop3B2FpmMTWKtOzC5dlcTIUTyvrLDfDj4P9ZNsWHTgNV+fh7as79ec6103r+qyen1k
IBFayGbGIZo0jZnelyHkd5EJO1hheNFyHwsSntD4wnnUa6J05NLdT6D9atwFQBMSO2i9poGmw26k
Nc2TCDf+losWTGo+5XB2WUX/iJ6nSSPPdVu8ZHU2YP69NWyYj4OJol075/k3pErz/WBc8VKaAvT9
YoSDSq7nlTzONaXvK6qZ2bRB30iXVTBQ3FdDi3Y4Bic61S4GWmhsR9/jRd8szrtGH0IcdNexXnHH
m6Yz3/VA8m25+NMdZA7juMttF56KUI1nuCwwDreyon9Y46U/9NFCn8yq7L6kY3FHAmevhin/TS6i
Jwlf/Oa5RTOkk0nWy971COMNygZRfgvCoRKkn5mfFrlx56ap4oeZ+DN4JXhKhlb9YKFsn8CJhV/g
4hdXEvX1HmHk4n0p5gIpUg1Vl35tgs8RxhJZx7AxYT7pLvTmqXjbBPg7M/fFpzHaHhoCIW8rITxd
pAMqR6DmrWdn99pV8QulcjzQSI9edsNrnoOciseuigF5TTnkgZ2Lz35Vedt+LL07E5Zqh2WaXRLT
di2oRVELzYleol0eWWyAh7n46tTSb5Ekkb/dgrmyueu7J7H60TcMCoVJ1CDJSy2LMoPvQv9Raeim
QZsa0mCmzRmp0fOlVXmwHSzzj8g6syIpKxFe1Ow4jl/kQe4sSvlfyFqF7+zqNGLGc+b97LSYiwSn
LNLkpjJw16Zm7M7KHmrToWzLO9f6/lYtE91zaNA34czTMooUSAmQUxergp3ZYvQ9HUn1PbZx1CUq
X0HiijoeJ000DWHSBHO0KUcp/CRXzj3HzMzH2JvMRQ/hfAiHTj9QTb0jstbZAXi1vu9Zx55Cv8XP
ghfaGDbAh3EE63mH0l2cQdJUTyPXdGc8jc2yD6vuN9jqzG+AOtwjtxHuWldMLbJKZkIflK+D4NZJ
6Nei6diR8rb/yPGM7LAmXh2EbrXc0Nz1Jo0aptpN0fe8SKtOsiPRpLvTzSwPBdHTuSxld0KAS3Pt
4K9UQre68DsRK74xwQhNG1TZNOlEW599tshjUHjrR8vz9QBj9AEVsOXvnCu2VbDl+NEVeXBf6xpR
Y0q642JsrhJsO8yIvzlTumE9mY4TO5Tg4VfrV4W4P3Vak9HAQqFzkZ/lM+puQZBQgsRXtaHaJ6+q
LqJP3dGyhZKZi7tAFs05Io5mZInWA2/KKUinqVtMYjs7vGlfkHPny3CvKwLqg1RD02+UT+eN6luZ
thh4TnKc6h18S8hegUp8Vm0YfA6TQN8XoKzed7AsOglReydUtuKvfGTueXQxGpVh7sSxVU5dqiqC
l18FvRBZBn6xdFbHXjWSo2ytDS7dEkentWx0Bqc+OSesdeJubYry7I1h/yymUj0zV88HDKvTj1k6
d7BoF95Qy5pDsAaTSjpbEp1w0BGWTRfBL1h0BIbjyEwc7SaCv9+e41Z/QcdUvNZxVW4NpTHOBhXa
+35s+rQnhm0sEyTPwko0PAE8yFJp/LFLqRNwu74Bd7wc3nUl57QqlHcOSg4iUFtPMlV6kdcwbPXb
ULfurUP66bO3zvwZyHx+YF6JjNyO56HexRX/kGIukaQ3vHXCZiuoAkmODyw1xTrwzcha+iy8Eset
4RUY4/VHrmF2l8Cw2r8D9KK3kEuY80oEQhPZyuf9UOGf0CHuJMt4i9zvuWk+IWmaH6JFVC+8Latd
y3xx8Ya685NyLeW5VZ64cm9iaT/L5We1kPw1L3IQ9rx2mKek9B158EhQXMYxiIcEPfJy9osAPU0H
3KBJZpIXIPJ2U7TzoxK9XgMGxDZX1MsU81yWh6UGKS+I9KUN3XzfcirPZp5xngaTl1a6ZRls4Uek
nDQ2rJNez8tRgSB1N0d4Tpy/TPAR9V1wAAmQJxbUb+wbpwHCAMLxS1cFDw5eWvjJLRox2ejigLgk
lVmjunsJs4dT2Oj5vig8etfi4rUwR8NrAgxs6Kbm3L3OQRmd8sUnZ0fwlDWTi9OwqFTW9EV74oWq
ssrV7KEWffkBGk/zBLaz3yEUZgSVPxyxKRzF0BNgx5Q++O2CguvGcNO0NdvDl1S+LnPY98k6VeQl
HEt7iCZKL0vs1h8ODt0fK5Znu7GFkekGGRTjXpCp7ZIci65rGE/BxxqPdh9AF/AwUrJ8wfiiuKKo
TV/CijnrVdGeRTV4O4Gl5THs19jfyFrGmZXB/G5baQ6YV8bnmYIuQFnV32P0iu7IShHTh4dizWr0
2rugVzBNltHS7Ns5CDDlRcunHWTwCxCOfph62j6PYFd+TdSpDY+JOhsioO/WLf0IDZ7joHbxm1N4
uIfbNJXQpZVI0iHRVvr1evUmBe4wGSE5zsJAwc9hXYZtoyL9MqtWPWCBGe9WMbV3tFDlhx8Q/1j7
g3+dR9Ok1cLKVLTR+tBR0X1OyvdfPer0+2QV+QpMD++kED6Um5YKjLVx2CeqYyaLSzfjPMVhji6r
s8nC0Hpbmjd9woHzg3Gw8ItzxNMJ/HZ8+GhE430XGNzAuDb+3UoJ/cBUX2yUEOoTBssI5ZoHFsKs
W5AL+sf5TpMgKLdwxYIvFcRySHybanDVvNJHQ83YJ2iQUbpo6qMwYv1xDBtFszEiZBe7cH7G6cQx
POgBcZdddfbrou82ATZcv6Dz0V+rWtcQ/AsKKnkAp6PU8/rqNQoNeKJj3Fxly6J0oAUyqkSFjmkJ
1/C7lKDViBVBI6mT+HaeW7iljw2rrnJaHPxVo0GeZETdgoCy1juzNcBFjlGQTI9yVuW5iDB51eOr
5ejn5g5v8oKRC64UojLe3hpkEDjOi2uOIfa+1YGckqqeRJ70HjEZrhbw0gj2CO1SQznBSkzLrUei
X86f0JmUDaKnMSIcHdPtgSkuUlG3FE8ZYT/HniOEM5cy68ogfJRiKtII1lw8DdahPbbGn68jiHt7
UHGm44pd1KXNo2hEJOPK/QR6ab/fjuXSLslEWvRgi0e30B/wn7acvSiZGnDDEteTKA1BPTkGwTz9
0liVR3dzJ0mfsAi5jmgvScfEvmU0qYpD7U34EaNwKN9dydcaY9Gqtj3D+U50AENev5jWa1Sarjwg
mFJcDCmRXY+Iz5onXcXZ49rM7QlHVnXGRoKJDY49cljg+wTVJBnm+OpjhY4ot5i/MuL8N8TorU9e
YDQGuCh88crOHi0WhEgf8X00zOXUqfdu9YpfHoaGn7k/jagkmNgwoJNbQTD6kHfE+0Gorh/zwUEr
jB0tf515MTyKckGkBGbjcEiCldAnKG4H/MHotAU52KxlAreLWWzAWi9/FWCuRzByHszbzOnwXZDG
/9JlUcPXkgXl16RadzVmHbck7vqnta0dnDuaEniGX8/m1IQ6+nQuJJcAm28/mfsQx5GL1upT4jQ9
6ZHprQGn9k2vLT68Lqx2RTFNlxll9LuOcwnZivU01Et+oG6LO8vZJprMojCXF1MNQCX0FFSuZP0r
rHSNDrFUf+myHY9LN85pMEUNjCMxT988/OCCr40+hwzRJ0mPtKGfArQgkHv1eGYNE2+EUpjZuhBi
YBLW05NtJot5EDDaZq4RqprITsp8G8h+7pMl6tafJXC1cGtcM79MXQ72MynN5DIJv7zXcYoqm7GF
d1+TrnEawFLH1okTCvhENAf8iOejWXZthBYk0dKL9zUmnR+FR5bHOvTaJqlaoGKIIDDeA/QtQwYW
GLqmYlAUeYF6Ej+6zpOnWLaLO44xt5veeHW8mQmvkaxcsTbY2BzBgrwBmwbPTE1/mbys3vx1VN0u
VyWskvpcDt9htCjkwVemu9ilEvd8GnKK4wsj3xdALXff+ti8bwktQ1RtWcOi3aOleZeQJNJN3uXe
aYW99C5sJ1BA/XzuWKqiVb6IRrXvxaLYfmjm8EXJok5oRKITCALAkDqOtLnci8tEd+F654gtzyEf
/HdR9QBO12le3nrmd2wDvZF3XzWLvjY9wdyKsUpmTQcxd0ItL56rpZFrarXyCVytaEVSXyzNGez4
eF/ODE7IoR2+JLNk1y258TfxqtguzPsgo4tF5g5dCZLJ0aLL1ZQfs9Ri78chPYc1rcvEjfP0bPkQ
7rAu1Hf9YLp7tOhQQSvDl03s6vXBUH9+qEjLtrluoRuAmWGz9erQgUoJW4LHoGrX41LAQHiM4IMR
LhESCkJbyq1fzhEEYEMLF7MyipN8WM3zQGCbljSE3UbZyAR9OnYzz8S4mk01svoZiKjYlm0nflWw
WfsVRLmHbK64VIknW7WtmDd+1UiP32Pgz9M8XOQ7wuT5Lg7deDKIE9iJJXDnXlp+QMFEuRNijT7E
os19PYbQdNcT+bImx7TtTTpPRm6Wg15I8EQnzn+sOem+SyiG/uJAXfZKFTsIb/PPMK7d4Wb08ANp
HjnOuVsCce/5CkleZeku42rlY9SG4bvtCS+yaKr5ce6D+WdTe3E6N3ROpa7NBsNHBfAkHqFaYAAC
shG5xr/K2AT7wXI4W+uFvZdcLIhJmkX3nMMY7CvQJlJJ46T3CCStTj1pVYlt8gSw1MJr71xXCJNU
QVRlpik1MqeHKmlq87Ml/l5TYJGVqI8aqIgidk/0umcLwMOkBx9up8BSeApvPy23KoZpSm5GpAfk
+L6kgK8U6tCIipDEHKMjUgxa8YMuI/lGvAH5aPU8HiRDZR5xOLW420K5q3kNyyEcMfl56FyowWNe
wr/6Ga+RiDmIskGXFhrjwogLjeTwk9AW6FsjBp4WgNcO3PTLeaJCH1xBWLmLtSrgHt+UQVZPq8ZI
XgUyW/0Rbg3EA+CbFIhZ2VPkmh+5XWFYBIRNnIiq7JBIT41b47PqRxGF/b3yJoJQDS2ri2uXAPeV
oGfXheTQLvDcUY1odlPBmiXx4mX8CkpIjapeMSi6cBgiZpes6H/g3Z1v4awtjlI58oj3YPYSc+RR
hFPz4lbE1TYgR2YSuNCOjmaGGIGM96U0BF2ZavZN3wArDBQBxqftAw5WmwHsqQ5W+Xxb95Rnk8e6
4wDC2qWirHhjw9BA9+qP8Z6qpt3wYYyfTc6al2jFdKkcMBmU6vnD2JZuJRqJfVGHuUmmCa2fALK2
RzqS3M5L4/1wwVpk2NYMGTYRSqEhq3Lwi9yU8aGUiT8VHdDVuTiUtCSbIPKHp9oU012ILm6DJhX3
nV/VFzGYYR9XQ5zBTjCH7tcrYVHHUFtzqbOl4DA8GxHot5NzrqAiZOG1akc8vWQkF0B42AUhZYRu
hqilCQ+X/rnzG45bIxAK7XYd6GNVRPPW5rQ9xZ3kTy2dZrpZiTfbVMRD84E6f4vV8UUdpFLFw1et
/DLE5DPlJ+RuBOnSNQRYexn5h8JhgQX/6iDvNhgbo+dqVOW1bSO6VzYgpzDUOdS3vSXmweLOfPQn
xFlseuu31a7EpFnspCP8Z5EP4bVbTfGjHgK+JOsiw3uMLm02LjIK90HZ8zUh+Tq95o5Mr4gKC58d
uhwYSzeD/yi53y1bFMJSpiJfxh+gjgwUbu9D72W+bosXbgtxBJQzxmlURvnBDS1Iy6T0iE4XQNCf
6O5WmK7SUZK0aht3O2CJ/AiWEB9BN6JjzpbZosozFyB3M56jBx37pkwiUqi7lvcTgsVcLkW6+BUb
9+CVLXmmdKVuhvQAK9NRutnDxCEJPStgx0sqlyGHAIO1FTACz7jPRXu+27DOcKD0yGifE/yLMM6v
hq5Z9tgWyl1blbE6ubmXwY941N4vz6wifrJsEWGKT654GQaX50mhyQp2R88qi7kTgHT+2QYw+dxT
3KokawpRf+cWPJc7qlbpkDVYV/azaVQDSz/opCywz2L59pa2r9IpBhqcVfgg+wQZUgtY2PKGvK5Y
5aItaWn0uXjE1luQ30mRdcuEI6QTU7hXAW37DDI2JBUDoAmLtKgblqOJjvwmaUyRMxiRCFgvjwTj
hVpZdOx8S+45crG2cEwIcxz7YqQ/ZTvWj14Z6T1DMX6iKjaXuRrnODPzcKMWDtod+cyD995Uxdfa
T4AFi7W/ByEQXaBa9zJG6n0SKYHNu5tRApHuOx5Q7qZLDgd1NKzhBH3IgII0JqIm+scAJu73gI72
2/qzKLJpJDhXK0BhWODDq+obLllzsSN1jMDSmHV9IoDQJXMNqNp5QfVRrLPDGhCLgrtJxuLUgqe/
IR0inkFsGa/tyswF4++6014fHpoez9DWlyxKBkQn/sAP5md87XlqV+ZfVa+CU+QV09s6un5bsNUb
gfsQcqynusSidsE3L+30MWJxOiSgGxW7BiPNB1BXtNvYeFS/Jq+u/2qFdNdJ0DyDHdbw6cZ82hoT
kjYpC6svPXa2qQ5t+DAFE2zuyIBWbhw6MG0wsLMTNFH8sWYckscl5LvBF9NRm7BHHGIr8h8hK1vs
HCKgStQNV6gxxUmyEI86tN2nCpvN1O8ikQWCGJyJdHlBcFB4dpHrj5MdwwMIXmRXIaN1myOkctNH
rssTO7XujhXjlFqMby6ZROFSbWK4/OK68McST/XTDBIO/l2GQKK+MBh+kTnRdcu9iky3z8vGvmI6
FED4x4HvyxImHAWb2Dua//je1JrBzBIq/lgONtxg8Ugh5cn5jP048W6VbVj7JilHHr7INXBtWnpj
fYeyHF3DctV9IodivB8JNgtnrJEhGdY4ZZKcSpbWkJQl6D3ClCnrX5ihJAXDKC8THiz+X3BTAW4Y
LVPwCStgXDSJTxwD+CCOtNMKg109wW2whi2vwSe3+EHG4DyA00dVM8n+30kkz22N//7khfzGJ9l9
tzfuxfDnX/r/kDwS/6/ckR1YMJ/f/80euf39v8kjLP4XyOsCCefgAwoQSMCS+g97JP4XBygDZ2tY
lMJx9SYn+Q97xKf/ilDCMXHDOw3mz7fY+P+wR7j/LwizgptnFr9pvYPw/4U98odIMwJNEW8K9oK3
zJGbqPpGO/ovvio28xSbkZAA08K5lIdruoKj++hbkcoYhl/NuCCsW8Lbg7oalpqzj97ANc99sAxY
XTYxtmLVmCmurx0Nl7QnDmSoZjF7DYDbM2/R6qJ/oEX/oev5+03jYoKt7IMQigvx+5tuKm/oqTPq
BrOiX6/tlTdgdCpXJ776BmLK0cMFPOXC3isRA0RfwhYF9Z/SPv4Q/Pz9RoQAyQeSGMQ8Bn/Q+rmH
dJgGyWlJUa45eArYuJvA67fr6GHf7/v7qAt/xRYAGonVmDXN4qVBvP76L6LSfyhB/00B+p3/8/e7
AB4F+xAYBMGZ7o/PUGppByVztamM65K+MwBoyaUP1njjo/f6myH2G0Hsv1+NRr8zByGRgHP+Tb1H
wUID6vinLmOWXEn4VipQNPl0Z0Z4gUr/g8z9tSdjidVl6W+aVYXPhYdd0aTcT+YV8rwOY421OH7g
0APZBHgM0Aq0Viep2cX6AJ8AZZgM3AeRscp5+9KCeNEVw1crseIcKD1QEkDlWa8yw20FW678cfa6
6tCX43haTPzqTQs5Nl2n9mVRYlFRFPmT18ECn9XhKTd068hwp5DCZudu2k66zLd0ENG5KS99OyPS
EgEZ5gn+2O7ZjlGGRY3IQFGQ56CKAbVYP61ofR/kTQIf5njT5NZLZF7nKHbhkPZUIR9Bzr+mrgUG
OTwWuPfuOzvurGbqIouC7lhjd25ZQNfKKVyjIv00AvDC+1oR1qZleSTYhpvVXgpkQlzAHDhININY
SC17QiZYx0a13VcVRxp4P4Dv4ta72kcLVXZlvKs8fjfaxW4Dml+sV6J1BUy56NPQI4ej6eeEQkax
FcwDahyq53Junyt/Z4Wvd4Hfva89q3dlFLxJ+AdhiKjeDay6NijkMNJVTZM62E4lsZpY1igyg7Ei
uhtWCFiSdRAbRe408rg5RkqtaQQW/DVYzD0RdY4thD8cYzPtF+EcaMoNFobR+LKEBNBSL+9kS/SW
utE79oFvEz4H9R1wvAlBmYIdhzdq3PRqJpFMUA9uuYndE+KasZxpZ5poLLgBWfTPrQ28O5CckOVA
2CnqXYFhmtpdOcRYxE6A1bhH1D6IAr3zCzTWLCd2OzdG7IgCM4bNDq8f/JJxPR/Btybogdp5bydw
BDCVwjQ47h/G2xd0mD98Or067AyOUJeZDUUTl3jRbDLi2vgfWNH/Zq7+X47f388cNHcUfhtAPZGX
+PuR1zYRq3NTqI2f08wHaDyxcT75vty4ed5B/uifuFA3vsZ7blqSeHUr70BqwtSkNtNa22ebT4di
jvN7eZtRReaQTKTwpe29+QSQqc66Z28YJpyahCckXoFNrOYCm/38NP1TJMYfOpvbzwPRHfxRQlia
C1ShP7TdHlSf2g4lYsMA36S+buILeYwcFkdT50+bcQBWxfLgQOwMGGI+31bvOxIDuG9N+Q/Mdv9W
L36/uMh88BDG7d2E17hWv19cEFOqnC4drlpQuU0UYUZeRtCpHGhvV1dzb+OX1D+z2xdstdHOgQua
jSSY/ES129JDkgjbIqHCHEXT64spmM56jufairMuJvppOCzIFfg19ypGMVjYRlo/ytq5bc/gR/Ft
3mNDRCYHVDo0T73tyHlEBBKA04K/DOWyAhb1fkV8YMnErXxjCrZfpNHhrjJSvjVm+KsGvH3vI+Lu
H+496C7+5/UBS/xmd+dDUY2Uh9+vD+7nRWBaQ5mj67AtPHaQUTWcARl4iaLgZozSV9sIFoMvvQg+
80WU33ERYMPfWtSFEftQLAavsuvcAas5bHPmfGcwxFz9sJYpLQR7zl0EaNw1dz3630cj4MHB5fqk
Vm/TlGGwN2MT4fFamsdO4hVFMIpdRalDut49wPDRfRsehFdibfTQV4294zre/vt3pRw/AqCFl34M
aeJ0iPPndlXDXALWVfyK1e58DiY6JYyDeuOpmaUWXK067XT4VNkFDsmFy5iVQErBUf3g2jw0Pl+/
MThswAAD8TLKHxZbX3t0LHtvsc3OsMidkc+XHwpP2U3XC6TMhJPBowbB8+rd2Ns2CDd0IeZSexRf
BIxIcTR7W2/2f7VgQXmCAKfFZ9Js83Jgm9jaJsmnFSNBXIkHWcLDPAbl7Sclew1fzntTtfJemajY
rLE7xM3QX0KT9xe42ZyIrOkh7v3uAhkHw2jT840fIpAGexxsReqkNZipaiYxyt0uD110nK1Y/Wxh
ochexsl/wBwbPsUrkChs9pOO4HTu4IJgBUKun0gBBjD8LIPHtuzDx2hssFERdE6Ccbrt94tHMub9
E+YSsZ9FI5PWuv4hFNzdVbLKclhCJR4z/QVMAvEACcqp5Yq+gDGI8JnhFPFxgFoMv8rtEB3+9w5K
3I7P308A/yaCw4ImZmBX+n9QqSvA9q4jCEkuguBZd3oPvAScU6DA+xb56CBg+PdL2XgJIl0NEE4Q
eFk8xJc1Zt/W800GVvq8HYvgXPQrhF8ai2VXI4EetreGJ/NU9sfeV0+rnNc3LqbHdnLeQ4DG+6EG
JZEVS/0DRn/N3rMD6q1cj3k+VtsIqGziwwYjRbpFmDmYeD/++0tdllvR18M1quCmP5jxFIhZnKup
Mfu5FmDsQDXbkfULSaJBMudV8zjrYEibelTbwf01TABOgX3oHbJ19NZix/Y+tDAyK3Pz6kAuSiyC
mPyCiUO3EHuiPbOnuBCvUYHiElbxcGjARYZtqF9vfVvjZgTcB4+yKkgrZ0GEXGx1UEr6Weem6X0G
Nc7zav4qecMPUD32f/95MA3QaVDsbOrQHDX2H//Urf7ZHEMBDQklxhu4M0QUVjq/n13lPNWQA9IY
Cy4O1LKd3kJsieVS4hhaa51JbZvHWkVNMoAXct87r9y0VvqHqE/8vg92PjiBwOzAoDIxY0//+42H
+e92a/1268E1AvE84NlDi/M/D1e+9LGWEQ5Xy/IMRubijG1MhRUNaH5ok9CzrciKsqDp7gqGHcPg
q7exaHIcv+sLXPf2gJ758d9fer3wY4NKmXaeu5awTTyBeiBB1S2xnm0fsfuBM3oj9UvEcALnMehk
K/DFS1hVW4FOOhECfXGMRfMLK8NlV9cROqwrotbMKWcBSWrFulcXNdhttO2ucBzRo2Nc7kwMkqDf
rNh+9g1/6YqDkmMP1KYFqjFaFDdW92mhB5g733737y89uBpbAEQUG1afb1ol6L4wlfcsQYLCusoH
RywukVO5Ah3Ou6U+F0FYnycZjenE6voROe2pAmX4CIYES4MGp9oUNm+k7N5Ht4QbZeGPMtFoPmtv
sNslmPkDnOlx7kG28dYs4jOP8uULvKlNWBH+pgGlnExJsfrCRvUN/kEN2krIiBwbHvrAI1lsO7ex
1qtemugnmYN91AwgXJj1sStwr5dxLA8h/PpOITZqx7xrvwLQKeF5LunezyWIEBrCViPxDdNQ0x1y
BuBNgdjITHfKT70OSyYHcrj8P0SdV2+kSreGfxESOdzSObezxzdoYgFFpkj167+nvaVzpC3knj3B
hqJqrTetXHm3pXF3GZOxTmOaWqfvr8z6A5FadwJsy7Y1ifc713YYHWwPqAkGhUrK6ROgWGGvRq+r
V74zpC+JP1xqmidBODkbAIIDpKGHKOwZ/Yt6YGWkWXZpybZfyUBZnCTlv7GuVlYzd1T7D60iYtHV
rAJ5MpmHsEUXbu8DmbeXvplAb6cguBSllZ7IbDi5rTk/hM5FLOf8Z18bfcyyJwOvcX8byfBUG817
GpU1rsiuOyQq8Vcg69aJqYH26furhsj4WJem+jCuUTKLG48AKkaEPAaFrDCfvfNCfRkj1bafMWlt
wfOi21JnN+RR1SkvovVSy+bUM8NhjhdIo4tT1tPOqLq/OgzUZSJS8dhXTbERbqireBK/0ZJJ3Tp/
EMp8iZOjxLhbhpkxodHsXusWZC8zSlTkjS5WnMZmON+pcujuUNs7GwFi80L9X92oItZOtTw5/VL/
ClDQfIN+9yY303Ma9Hr9/T9sXARBvZ1T33myOitaG+phR4Qx3gjcnPvuEFZTtJ7rqrsZtYi2hE6G
Mc4Ya5VYWXYE25yZ2qCXbesVwV50elwhtbJerASUcGm1s7GcEZELQp3dVNbl1jCmhBtQYN9dusra
FcLLtyPi7LXrTd7KReZxM2ju1DLqv1oUq9acktdkNOHc7UKs/MF4oPDNwCsQTjflXIGTrOv3B0ws
buxUWbNKPQuhSya9w4SfAM1ldZ8okq9yxoNidw/LhOuKdWiX5t4cm+WEbGc5ktQZQ9X4+7IRmMGT
eQSxT4nJUIt1YBZgvUKbUu+btB8pncXDVhSJdZKwMl0YRGoW9VQJR+5TNJds2cPebFpIIoAG+vSq
3TY1qZmTbxX/lj0dTriZGSZxQFH6mc4yuNAVxZMpdl5W9rtGdu2PLT+uPMvKfhtV6Zzm/7sUE2iS
KoYerVRxywB/np28UjfXqd5FOJY/ffaX2CiGJA76MV13udOe+pBXDmH+hVVSv7gWM6cp0tlo28Zb
NoiBI/AFFZ1lHXyZUJoUzsuCykjVBxxENy2tijHEY3Up/DJb2Y7UF98W/As+haUOe+/UpJzytkdh
EgzHOUD0ghp0H8rg3/czaDzQiYhnvG66Ujyhgd9L2pY5CD/NxliQ47Zigz7hH4av5dQLsTZ6+30E
tzzOj4sqsgjeCQm8CSG9z6rFQ9+AYsaYmGtdyPLPUvgkIoQyP/CeWpuGp3Bwm2Giyw7m5xABDMK9
+X2KFm8dWGV7mFTTf0YcydkSPucdFf2cN85HWNUvRT+wL7jOh5PzmB1TGQeJml2MejXak/letcGV
fJrl1iNGoOKe7woVw6twxFU0S7Iee6t9SyN9jMK03tS9aW910CH+e1xId6yQ5XyYyWh/JLq70PZs
DMPSJ+w1DToyX2/l6P52a4Xpth5uASfybfpu+XOnXhs4zCwVjeesyNsNekp/o6p8OjsR/EjYyCfO
goeCExWCncy7ICqNNev2tfYncyMbSx2CzAdL6seNVVvdiyusS27I5MnHMB4voGbbwGoalCtc5qL3
tog0S/L2Yd4ZgXKHvL9IePi1Zv7EuYR2XaFnXXZQVow1T8+FW2tIQ8DPpGjVCVfUh220HZswbgko
6SU7KOhNP9O/nWx0PrNSrq1oqLdeZ1arCgvSUyKahLKoQQDOvVstfZ7shw6zgGMLsS+92rqoZfC3
zuA3JBzlp7B8CHEiKCuLNKBLJsMjVRdqVPx5rPGkpA/Ifibeoo7kllTPVa5uZpcHVzSv5Wacl4QA
61FBvmNLjJr3JvOaL2QfT3On1L6KFuMYKCLexpqs+t4YTtGM50GryIcgypynAqlA0S+Avl3argy0
45Vq25flcUz7kMj5/JGKIPwpHfVmkyBDf9iDavG+FLhyTsvQ9Rf8y1gA62ULoRpimOhMNDl6goAJ
zKuLx+BCMRiPy7zcNar+jUcSW1VU4RaWpzoq4mNWqkYHUafpcFd1EB0Np7F4EvZu6Nzu3Wl+ZiFh
Bmif861RR/6TmSFT84PhwQmCHrlyOmedDq+pRwDczHv5qxublS96tspJT+AJFaBNladvfmLdSV5F
K1tM+ZaRVzl3BP6w8LUBuNi6Z3QPr1mGW0TSgzDK0quXtdVLvZ7L7EiiOIAEYzBi6O149nvcmemU
n/x+2Q6yb8+izcV97Fzj1rtPrEH7E7AGpi2gnkgi4x45i3Fzm+fAqY5NFZk739ZY6Idq0wwlknEz
ZIphWn7RHB4slY1re0n8rRh0c4xm8adwdHpy+hkf4UDHZeolv9V55CFz7IJLaon5JQinSxv69Aw1
U8roXPKT+XDTMOqk2IKQ6JhU3/CKdX6iZ8SHNVfpfCmrP9PCIBFVGsjDBjNfmZb2Y4WJhKMugAfW
9XxTBqbW3O2jmDDnhU6APtVLy+IKzDB/+D9aHTQfIZDLVUsfqe5wnCxjTDdG74y7fjbnmEEHf33E
3teijlgO3bOIBuv0/5egz5K9YoPKmUWzaS2QtMYc3kTqV2fm2RrMRJwizIXVH2nNCaVTVZyxo32V
o0apmxrj1VHjD98DDW5d4zFArih3E0nw9+9LaIRHNytC+jFp34gl7xbDxkqSR7d8SH/PtqW3AYIv
akdrr1LPPTqsq1XTDFfDQj1d8ho/SQZSHZA+/jLKrt97vfGPFL7lnuCFtNzKWJdG1h3ruuv2Q2UP
q6hjhmO0NOWr2XVtEkfmeG4bn3jhefB3ZRuW5zAT7gU96EyGTKSvyjOWuIYvuiijHFaP4JPIQ5Vd
1/45wH3xVJr2Ou/+hqQsenxPSclhJ8QdhL/emaNv7Dh+cRmOpgvrVH2lFm24AfT1wDfaNTBMshfI
HPeBK5t1Psn7YnR8P7YcLoFW6nm0BH40buY0pf6RyUOYiUJx4zzLY8QcRAR4JXaWIc4zXW9mJOZ8
u113HzqmsaWdf1nIKFiIwfpE+qU2WEXHI9JIB9pcYKo0nKHcBhpoI4N+uM91bgOAmysL5YBesi15
g+3KHNwSvresj4gs0h/DCU29vqZtgupwrkdwKG5D8M9eWiS6WOJWstbzGR3+fHZQZlr+Uu99R/nP
NdjW3h7/KFd7V6svtwjZSUmxI3QGjs1ZEqT+zxy1R9SvEJf7P7LaMtdOM1nrvmD2TC0QWn1fHuRL
YpV46HrcYliwz/089LfGdevbeDDCOtnSpb0MbaPfPX1AHddusPqla0RSOJwMxzr2j6/6ppAxjsR5
o5cSfVbR3pvUb/67pG1+ylWqMDN1yMrRKW06yze2eizVphjvzYx7I+6b4YChFsdUID+j6V0LgnZj
36txMQEhDIVoNrPrJEchO7lv8dWgggdaz/yk+uO4NxRm4q1rx2VtV+3wlOWEidd9O66rUUebwAJp
yBWilna2CnqTqtj2rVlu5956kQ8MRpvujxQ5zFq5YbYNVJpeompgrXI6tPnsnNs2Vxv87uM7hfiX
4dIMrrH6+R/l0jdbNZty9/0RpRJx917iXRWupFNdi1cRdJwIwqpXQ2vjBPe76VwXxc+obh624e6t
kSPKf1q8eGlUt62NgtfAxoR+zErxnNtTf4PsL27LbR5leMqKIDgtafk3yIdw1xvt77LI/vVpQp8i
ZXoao2BYPQr/NcLy1TzX06UGWfCRRFIfPhxvvNU2hYzp3CIXFUve0K/Sv0VrmaXOM5OPqSmaynu1
bOMnc2o3i4/dYTCLYpcEJZPqJUfAdwkVqvSPnebVPihzRq4vLl5KXUYveL5Wk2669zbJ5zsP9hZY
dvdewjtdWoxC8ff/hNyJgtxZi9kzyT5pX4rWzz7KXOwNicIqT8zw2Muo3EzLLGPyN8art4yg3n36
e+yxPU6FoEnOSxCLyD536MtvMGjpMSd4cY3GbPl0LJog7M7eUTUBUrNcL7tSFkf+ye6MC2p87ZDp
x14XOTs3Kfpbkep+n/vMdU2Apk+Zs4hNVpryU/ULqvD0WeXA3YDf6T4K5uBP6zHQQNbess2G/NWd
FoREusq2fRUaWPa94D4ib7/jtMiPfsPvN8iER2jWtTeMF/EYYlwcU5EcAtbVxWj/5XlyQtpkbxGS
eU9I85gPauY0aKlEtPq49CoZ9wH6ywntzZNuq1P1+DOQ+kee8Cdxw/1ezwAA3mjmiFtmjd0sJ4t7
GVuo+JbqCWXwbQIu/CaxgFmauOmQKdr4y0ryUg9AIOVa5+B2ZI0w3CBIxxeRDuNLR05EIYdDBe/0
bncDEUMPJ4dFeOO6GILytTX8deR1/UeTJ8O5Jf0rpgkYp877i7M0lEP2FzR5jFtR+C+GThfMOZKO
Xo0cJOrU1qW1X2T5NDfJ3yAJjdvoeuXzIgAuS/yosqH3HZAR+K56YstvUP6zXp9ItE7X1cBfjC7O
iZEFTyfzcQmdiaZmjPyDL2ZMZHbSf+KMoSgIvyAV0tucF/muRy+46TOG94xD0B0nQ8/bsLWzJ7Ow
nqch0x8lKRdb3bX6LEx8b7VvFrvOw23uJ51/61OE7bSG6T43ljdLk8w2QguKNVI5TpDBc0+RR/RE
boiFKieK1kkVZpviUWMj0n0x7OTiLFVzZohXc55lU1EKFu6b1QbLZ8iLB8Chq/tMWkdcE6zxhSEO
P1JF2YfbO3Ky4dylRncpsupsmTo5tkvIxaz/mVZX75yIU7Grt3g32ovy9AaAbyT1CndrkHjeycfy
v2my5U8JHLUjjHB6SrAnEnnQHOy8G65IQ5CXBsZwBZjAM46+FG9ZTvMq1Py6RPWzMbqv3TK5d0I8
h9cekadd4phtJ/pDwq5XWjnZmVM9P+fKpAepBlb0fM360TyVKScy9djXZIzB2TOCcpOF5g/ugPUS
leTPRdOlIC8gdq0pvSG3Tm+DyEgjMctLG5X7ASb93Z26UwfA/E8+APmUmPPYsN9mrGw96Isx+zvL
0MKKPbusrzCo9RXMnnsV0W4BjE2o/FfQWd0uD8gtyMk43JmeodaSHeDYps6CVwhHiYqS13S5YhOv
r3lXjBfh/OyntvydLC6uWQZb3k3rSarCe0EHVMTC9A8t2QFOMgriMGCuO3QxhDnDtkxlFdx63Bk3
ZY/5MaQ9fizojtf/U3ml3vZJT5vkFdfOn+ATW/kTj1j/1Ap/2JaJiR1Mfqmh9t5mIbdpa3knIwA7
4sZuvAeIiULktSmm4I4xMVgZPvckAAU+IXsYiS4J1UbOk95kVeFvirzwDs1ig7OKEESy5XirSRF6
fKqn4ndf9VjB0TRt0HyGHym/Fbk1jvJgwqf4sMCQqWFYl8gI5g/+KoluNDQ1QjbiNrZpBvrkdsAG
0h6yNbiCtePuei9zZVenrsITPAzDQ1nkmqvUMHBZMkLg3BNgstLWjH8MF/DSlb/90TBWVuV6F7cs
PlMbVibSPf7NrHXJO+8AVFo84Re7HPGrN0t9zIZln43o3OJUMzqlX7rNBKMbl7J2NoXjMcaOu9dE
lQ9Uwi1US/jTMGb5ShaJ+kgC90nVOSju94vyuJBixFEgJv9IDbPCAFb/tQkqi52uLt/scC62qZv+
jmAk95Wt6/08hb9LlHfx9HDQhC0OPnSW8hj0To9MNLt6BAdcKyt/WK4YvJlIye4/u6hi2p6pwBwP
F6J95g/HqWNOXNyYX8kwLdcePU6MIMY9mfyDYT5NVw+KY4NEEB5hSFfCD8URW1NxCd1pWwQkTqBB
ROP6EVjQgJBJ6vT9VT5X+WkoNxa7OQvIsQmiGeVdY/N4mppEXtolvRoO2Tj48AwqRN9a0+C3lzmr
ujPwxvYxDPVdlXiozcx89ufMv0BCJ0h+snLjA7XuSpsK1jZ5+paV+q8OtAvUqr6b3uK9EqpAkT/R
sSFBe+EBvhMpY76PCbUhukYR1d4fFK0YF8jSu2pCRRaJLX0RYf3uzBAypEQOjwO2RxErk1M9mqsh
Cf9Q0hmvHiqkLZkf1bEm72iNNwzEwnbKrU2vyIoIEHrMw03iyX7FlLLgpOjMiWK/LMNt5zssscnr
P0z9qSIaZDUWF4YbJU8t5oV71pWEEOCbjYT4ZZdpevTTJblVg/teuhPVfg4eFjcLUoE+jy4mGRGU
CamBuzVIdvjg0tcoh9kV/DhpNE6HRQ/80jR+GPbwPma5eU6BZ14zKTd4W7tVww782QVVdMUbZr4W
Bda6aGjn0/dHRg34664rJcEP1VNqZ+bFMwZ724l02bF9rrIHLvt9Kdxk72eOv+HB5LFYetwkvcjS
DdamfE8yBAaAtvsqQMx2aOwFZiqQn8GpOcbbdufVXk+n8sCcox67YzjSiot6vE9ljw+KdbXuzDDc
W/lUbxNcUT32vufJTveoZtyN0qX8occRDm6x1snoyqPMxmmX5gWejtYNMYOY3mFkYsk2dyO8/TrY
kTsp417X5fMURM0KKW20LxQgFMTORoxNe1LUKJiR1naBYxk1sRlPZF7tIGCXew8mSpb58iqFtF+o
bpD3FrGe3O5coD3fBRJWn8D4nKCNUJ17Nn4MKwc/yI1rSQLqefZsTAWBOstpASyavr4/RO30oedx
r0fHOn1fDDKxVk1rtkeoqQs65uKHm7rviazuQ5GcGqMenqwZEHReNk0ehm9JmfbxMqUOy61Lm9h3
7XGfR1rFHBkwuIYRMTi0z/YJNUxd+eW7mJhIbWMyiidqhMvkG59VYt4Y5Zv9Eam+LXP/5Tmps65z
7x8D5vGVwaw9TGjJuxP+CxeDZWPMQ3aY8a7HVpF1O0KL/WfkThbUkT0f/RkpkxpafWjdIInJX/Be
6IX8dT8u0zaq36KwLp5NsmhedOeFlF+63co+bF8wJZtIYeoA2q3aVtM0np1HcZ3ZtDLiccn4dSHC
bJc8pAi934rdNOcy9h4ShbAGVPWDZ+nn/W0ROJfmlt9f1+R9DHmYYI5rxF6pxDvOS6dPDB0l66uM
zFhx4ylkkCwEnYKUrPtjqgGibcJ7aSnqD61ltMkcFsqQZdZZKcyKHZHx+wonok8ohqKeoAzujolP
x9WT5nN12q8x1+XZH4Kv1vXTF+9RMHR+SMk62PLoTTJak+HgrdpQ+Mfvi6ckJg0ma66//8SYsBiZ
PjLNzEWfOfplWYtzz9TbNQfPZ2st7U7NBS0e7ujjIB7VtvwAUyyuQYHgh1bRw3ec1tehDuwLbvdv
GLuIrL3hF84F74HxRL55y2rI/UMJ10aYI2lu9P/NijKjecqkc4AW0r+MStIHBa5/qxwvO2P8ttct
RH1Mkz4DzbnmM3I6ArzoibbB8BfUfjnmUzOmK9ksO6+qDsPQ4Xpw84tlBPkpNZa701t6MwymvzfK
cPgxmBd07xkVjiPWWRcVe7OiPMqR8Nxh/fW5Lc2Lk2ZiVyZIhvvEGu5pWO6/GehxzvKjFYCYt8GL
U5LH2ZUL7DR98dkQFtuYjUDUrWt2QGXhglkog7rMXUfSfi0NK/hJJuQp6cNHtNuwpjprf2AsPKuK
t7JjYRwVQV/FnqKWWUVloI9+sEQbc6raVR9OApy/o8415rMPALkl4gjj6Nj0cAt4mWerUbuhwt/T
g6XflKTPMyTQRj9Yd1Sg2dYwVbIfpffG5FrnI41a4GQU/Efu0V9Vi70zW/gvzGY/eN6nm/fT3q6R
sPImsG2aS7NKkmrkEK/rq5+MFzNnmFy5BC/fR0dI771Khbe26KWOTkWUTtouELdJFe3zmXl7JRDs
dXGtV0uo4fD9Kensj5ytHquQCxLXCvn531c4nyw8FERFoVUkV0nutMBZFU7tbkwZBDQ4ZAMMRAxY
oZqPsDLVGsamurNnD6txgfd2ehx5D44qrc64skqkajwrnFnjIQiH8wBv/s7osPQcSceMjQDqsS3J
064D5IWugumLct4JKftN70hrM4HgA0U1v7phmY5e4tb31jp+w5tO4NXnVLkw3rX3nmBgl5aDM9NG
A9RyXzURNFPkX8e5NgkZYjdsZOCfMJQdg5w3cVCVeSqKzCMW1yzeC681Y51nyQ97ylBKZgvVsO53
qCPM3cyPuY18rW+VO+AxH61nDOX2vWi75C1vnqmJvA0xTggxnDy7UtKrXY+TGa8jH2uBsEkRF7mz
Fm29sD39mytEepFF4NYQusaGsIHxR8LTWpJC/2rJiiYlUVZXp2/dlZv0xCvblnEgj4aWcvCqe8Lp
sM5aO732Qt26YQTMzFsYNF/dg2Bh5I3KmrWsbbHpZjtZTyJxzt8XzyarLzNFt6uW9qech2Q/Nw6N
Kx3Tbpyt/MN7WJCGDCDw+2M7y330sH0b44vKZPk7NK2PKSJyQgryYcNHOZ61Wn1NTUWh1cnDiAHs
HiTzD8j3hPEJdXUJkSn4ul+eFPEuTy5ALJ6gFTPG+yvhQ82RpJ5yVyBZWrNJKiIrtDxHj0tWluYm
6QyF1kMnF9VcyEm5EtI9HMhT4dP3pemofLucF1YF7T0CnilMma1wvE7XpAg2rhVMO1Jrhi0Wu3aj
Wst+XkhiXiUBvWJdRWOsK9P6MkX91upouFl28tuvyvmSo/dYW+Tx28XQvLoyOCemam/fn4amQkxh
5C4Gy3A5krEYB8omFMl3HYR46Ny2rl784/elEOqzE1N6xOmH4M1e9I4YEvSsGOvR4JQDU3XVjB3f
t7Nntxzy50Tp0+Q0p2Aq31Q1gteCod/GDObNKKpk68Biks1Ai1Cb5sRIdrKn+mZ5qZiJ9oJ/y4hd
eu4DMoYQN5Vy9pmaB9ZVs8/T0Dlb2h5fHI26wK38v1qN1n7MDAN2uWDnklYNJayKd6MwO6SE7fAL
lulQk2G2VHMBm0gNJheGAH1/9X2pE7Lo6FTeRjwRW0K4tuZEeqMsBMet+RwaAswDQz753an4O0j5
Qgyj/xw+QkqS5MHe5c14InAe4J28gO9P379eJIwOIOYyXGXom55Tesy90RHQOXrVRdikAU1GZT7P
SwARMHjNaxFk0yrJ3WFXVXYErBhMzwl3JSttDJLpND2PvH4M4r1UOE4PMGGcMIQrBWPzN3iYtnNj
XlPUhWfwOUR6pnCfpK+TvSYuf6eJd7CH6ZoKNe1Gp2XgVFOKW50h7et7PaJ5D88Tj/Bi+3gMe6UF
/O1inCt0l9vGZ4qySJqGWVWQFltIsT9JuxD8wRjDfWEV7QlIH05FGeQ+ePm8HQI1xehLhrP7uPTC
NjfOjHwy6dxtOdbZwa9xnk0G2JbVlcqKNXFj7AwuU5rcwtuGfdJeCyt5RYfQ3JyJnc7tQFGmdP7s
VEh432Nlwc8fSObIjkvKa1aRiI9E5vEl7VoXN2YQVdu8d1jeDU48Fut+KWVyKQPD3lU1z/j7bwEs
H3beS3uq3QwExAJMWjn17Oy/P+sIRnxiEDGyCoN9z22Wd6ncV+KNvCPRcVBaOPYung282o+IoVuq
g7Lyd2kTerFF4I6JAWQVWLFfhcfJi/YEIK7kIDYj2pq4wT8bcSIiBl4ZagcJAYQgDyR8PTO78SYw
XIQCZlbx3hKWXKJUaxdrZ2q5kTq4StwM9RJsxu6jnwESztDyd9ynv0rUFXlp0tqN3tnqPyWEzELY
SDqrAxKOMXKO/ogpD63Kw0u/amqGEQbjJ9qcY6c2Y5HerBEx1vLlAvBWjXcoXGMVjgSYbSb/M+tp
9hFxk3O6kfLYDNFV6WE/WQXPXf3lR1xn5AKFyUkQ/Kk+a+vLUfYdCpANJ91Y4JdLJU5R/cOtJAYn
MJMIpCVt18F0LLPpOOQSZOJXctHdXjZ6a5G0NhQ9bTr6LEDhLnn3UNPCRC7cidTatOKl3gXUaJr2
o13qGGkVnTcxROD/ow5e+vZX76Ax7hJggTCuomHXj7+9bjkGh8wqdzhAqcHFNtdo+GYzNqN0bdjR
PfwzeSFzZEHJ3nT2ZlqMbc6IjTla0SExE6LqjR0yuVU2PdGzB4M+hu7v6mf5yLnFz1pWazmVZHAd
Q0X0gjpHDCTrefwc05su73+b3Rk7teM/L/awDly1zggWj5oXbWPpNOhVEak60NXKay7CKFeVoXfq
4QnmjH1UDbM/HAPLJ1WPeRMPuzgjPlIFs10AAQ+o3sym3pDju9dWu+XgWGVs/0rKk5fZK2nFQdNt
i7RaqeQjsUgNmFFv9jTxJ7Jgd4of3akFyXnZoYj0DtXjqisxBzvAmonMN7kHNNu8ZgTc1wxbo0lJ
DjC5odWT8VmHsfbLPM6J4stTkE8frd1cHFAwGZH/BVN9dnBMOKMtYnCxn+YYblrt0oYk68gAnsv9
lU+fgtndO1eZ81ckpYgx5llkivGWGs7eHygIvTF8s+f6sDTyXhr2JswzfH68YRNHvvyLtX6DFOoK
8saoJ5u2zIg7z55WzmFYfi0Z0sVI3HQlLlbb/5zMfCcz8baYMC3iIrTaFThUSBdMPLkvi9xaEZkF
JN8f5IDiPBNbwR2tifTzOdNm/ReV2KsZpqdicJ67YSZJYPlZjRwshFoXkbCvPI2Ntn+RIASNwg8U
2PE4DVe0Omsi1u6heozb6uXGm0neqgidJBQ6yOptz8FeGfWhIUetXhCpIgsgymXdVnKLlGXCElU8
hWNyTAPcWQlwXPSAdDEJLemxqS2M6tkmD2nQFBMsiQKd/eaQTTXZQED7iYwlAJ0UlzZNVy3aNp+8
e7/Ij/2cr8YRR2JUR0fUhSWBJytE4kfcETsTAgLEU78LuHToFYLjyV+lAv+X1cLjW3C+mErB85gv
WSbOuaGPfRrtAxNo2tNPLmrywCcSd2CLrCKxg8ncYz8+1Bww7rSH1TviM9laXYUAa3mHNMYcqLy9
34SkOh75z/B/NsXrGE07givv1prqIM4Y8DGLZNVjFza89F/dkyogvPtcBkjoCm7ZwE7tXdAY4uK3
hhfwCmEUmy6jtrdm8CbVb8k8ORZO+dpoJB/MB2Ps2Qq9cFwYuERbJlMQOUoa5vSRCULNNGLy/wKF
Y61ZXIULBQPA2eOf1GbxkhTW5yjELoPKIvwLGmU8OUvwpzCNdTj/mL2fdVf9mnRxYIJTHNiavWX0
/5F6uR3LaT0YBqHc+gbFyRy2v4BFqNKsXdSSRpl9LNpw4ygdt0NX/5bOlxyz2B5d6KCG7LHQoNCK
yD2at64tvkA3VsLx2Zk8NRKY3W/HnMRrNSSQXeB1LTsxyzYjuDoC+h6JibA7wl+6XxEg7X7U3XlC
KhEM1aqobVBeyBeCAdh2yb+w+02aVhenRp1jhJsg6faVV22m3l47dvlrYgdC+73rRboaHfy1rrFN
QXHYi6XVfi4JnRudgtvkZxJL9hE0tdHou6jbs5VXb1013kukdrz+58zy7k5qrju73hqztdbVDKYV
XMvA/Fu4wU7mL2Kkdk5S4Bo71gnzspPoRPj4fnDsdym7nR8giJ5vqBBDUoGIKd8FM/RpH+5m39tZ
Y9mt8LnGQw2rJOcGXaJ1d3mJWqs56Lr61/EdI/cnjkW8iHL618yEbjcS7+6Q/8KtXK8x6gArVvbR
EdGzthCuplkJX7tOnJaXOIi1m/yPp/NYjlvJgugXIQKuYLZo79jspucGQVIivCnYAr5+DvQiZjEa
UeITyW4AdU3myUPDCBDQ8bqySFZtO7bR2kfvwuRwWA/0gkIYpJHXDMfpb1QUTGC+5S0N81eA9ZRT
PL+MZGdY3TEkny9NGAAUmQ+FBok0tMhYQ7vlVgdZJz92bJ1nScZV/FBAF/LiEeV1/gzeH/RXdigz
uYOmda5MmIRpw1AV1lLV8HwCGn3k4XtzAblntHiRmW2YbP2lFzxOhr6Fcvg66M3XQiyq2FuEWz3U
fjOjPdd1sxFEgYjJuXVjCpxO7XNLbXVs+1NcP7QQGVF+6ke/k6ty+iNMMnbD38nCGDXku6TwL1kC
MLkT29GVVyf2n4A0byv0kp1gzh8Wa827G7W5D1H3BvlQoFwgk7AgWVm6L/qEibt6KByGHgW23Dnl
9gWPi4FkDNHlTu5daRHSPrXpfW4avy8GFgLT0zgbHyNwZrw99lVCrubvQczj1wXaccgrECdebaq9
yY5nZ7SnqK+dzQB0xijYtK2N6CFmQgm6gm8X6ok/gUgdF2D/JkzdwM4SZDhIb+vvDj0kk7SNwGuA
xcoU8xZOrhmEjdyKUT8IES5NHRRsdvNR6q7M/Nuhe+/hu9S1f6zNl8QC843pFFTsRhbuW0z9CU7k
3HCi1P0rjBEcCfqBBOhtJGNSWfRt2zb4GHLW0sMV1OJdoaDp3Wqfae4NwTAi6QQlb7sVEkgac2FT
Xwgx5SeEU+TPWvrb2CEHrQ/jEK9UdtEBL1YZE624OnbDPfeSe+v2pyhD+xNx4OGtR2IV44ccOlg+
ffRk2+haOM/7FiIUJNm/eUoZYjAlCwoQwXsTzYad6r/KrV+iWSSbvqmnQ4tcZT0349c48C7P7L/Y
r7noynpcFvfEK49TbzLMKldRTIUUdnW+66I6mDSxBn+OhElYFKExK2m8FwHLxfjiuhAHZ/kAPf4P
gaeMFlR1zbTkViuya93ceiWVCB4ifH9pIreaGPuWAKyytotWxKsc7ZHfoOz5U9nVU4FqG0IHQGql
HbwYCpcla9qRNmAkxTcy5fQSCWtv220XR/ev03gPbq//or2qsI8awAsURCBUZqFunowOEUOlv/d+
9BI25buuvKe8CmB+IdzielEaD6gOO/5aTci0KnFNc7cn6i1VeLLLs4dscVXVMkEdz5y+I0Chyf6g
JY9Wry3jr0Xz9cdwMpe0sqNPJbRODJw6MIFQ70zMfxsrWemikKi8aTxjMyZrCB0LUcKOByXFa7Hu
5O6uxGjElt9gnDmB1AEwHxjGiFepaDYL2dWsrBHPFtBW2fCnTfPtFmjcyYJdm1Y6r3VASxqU4Q1h
q4fI6X5r1A3MSCiAbBWlR1ZxyhyhEYcCTfJAoTs27w7hNIOGSmpC1V1wHo0x+H531K2VBplXTN6b
H8GY4iEEgL85T7WRrhPLalcd1RcSjoxHT8geTmeflU5qg4czDTZSN3c+bLUVc1VnFbPqWMMKXVt5
9rqskq1ZN9ZshD8UU/Ad4vj3nC9WL9+DGc2PYqRTBp/8NyHVBCvG0O+SMwt1LWjL9LNk/BK45QHO
tL2aZvGlT83B0pvrv0VcgsiunoWBGJkdfvLZWna5RspMBzEar1MzXYrGQQzoQOWZnDReqxEqccIt
WQprBfnqu0KbH9p/HHXyuuQlC6Prv/+CjXEeKO1kR8WxcoqvPhrvcprOVWrTGTKqSyKPZxdwa+4n
NDtJ471rYbNtGdQHTBOuUhe/dZ998Jjb97k6INygxArFCccLzEs57BprfFdmNDGzNZ5dzD789eSx
sLJfeuUiITNzK4gNm9JNc/YVebIhRdLKZmi30jPjB6z48zKvCxzDsLcJy9q+a/7IUZBxhwD8kKOY
SoR18ozpZpbPuurmQE8kZHvvRw/pdXP/0dT0t9yFzN5gu1hpDNiGrji6PdYd3PKgFFmLOmgMRn0A
hFq712nA6j70dznUEAl8ka/w+LFjvaQ9Vsik4caumZdI5rxdSipFFVIaTG9aOborcLuKTWt8EWG1
VCI5aZEQOAGIBIVe/h0mQjjTQv1WzndtGqDEhejXUFv/uPaWnFBMeMa+zdKXPGG/y1LnM1tg4UaH
qFe3NERkIOhD1/omu5G5bPeQVmgSfK2IjvnVdVhq9nnKnZbWmyw6JhUCEAQifpDbMx4LxFn6kAHj
Km8sn0AlW/ZnlHIN1K2zGhSLRdjBYoVmHvpTuAp5ABCKNq+0kVqPeIyvtPqr5/UI3pvBA/hcbB54
71if4K6fjlUh5GliYeFZ2rjSjFattKhaT4aBEbl/ddkfrEdusYHnQLbQuZm60IgLjvUSRnVqyrfa
p3izwg7zfljtwnz6KoR4YW+Oe2j4Waieq/m7YRdM1yMbCH3+t67/1RcYKToVaxtqogh06e1H4jX4
xrDeSJtWXVZfXum8dniXYXcMe2uiskD2mQaEmFx7G7VW8ew27Sa/JQL7HVQ4lDkxWKzmuUrjjyHp
X337NrScmE7xnmUR+pAB3LcvUsqpsoDw0SJI6iixE/3R1QQzkVbuSHt4k51x1BLm7MyV8Yyznm9c
/dxJKFbYeq718r/BylamKkRQ4oyHdIr2tPwSDv17asXtxk95Jk8Zcg+HwQxUkcc+BDRXlVeDgW6W
0tHUdnbDtRzH48PouWvZ5adZIXBFBKAJ9QkFOhj9/tLFEAR1eRAeqgLXfhRdtDGifJ9o5ZuvywrJ
/ngwFI4PgATp+GV2eGGGavFsX+J+MZc4gtvW6tYzVNBlshDIArOtkP1nUiSX0mQZ0gyfPCXHTdFn
d0IP0TnaiJR8Wtgh/Ih9sPsIUiIInoJr10yDGk6oI+3HrJy4wTX7veHZ100/o6d9iB5e/XCrC+2i
atwdqfMUF9p3hqZMEy+DyQDCMn5CTAKjM2zdkHV8iPpaKSaesmEz2+BvoIaw1Eti6M+pN5/NcL7j
pzqDx8SXAyWfDoe3GgbvvvUByesoioHW8WbU9n50FR9xu7cc6oq2e4QzMuIh6qda5zRmqu4k9h1X
y3eWi3vmobDFjj8GI2zFMrfNdYJicSVBeiZs5qO5H9e16l6dqr2SaYWgyKnejWp+G+JLVzj3gioR
34Vmca24heI+mO6ytPDoJ9Ef2yix78YGNrLR2QEEWhCy2pORs0AGEMPItH2n7UFVZlmCgiOC3Jkf
uirpUVCFrJWaB70wXpK2f1/+nwr3VZM9MyWmZ8J5cvxq2/fGK3atTSjib2UNn2WZIquzsi3YbeQ+
o7Ymry8YqvFMYs+vxrnfFOCim5CI5JIW49/PEBVYNavuFiGmzNvAtNVlHDijwuV1pkl6ihrtYHfD
1Rv1S2elBwK66DyK74aCgWiIR+jf5wacZRNTqWQGcaZF5c3kcNExSs5OhmRVMj5rRfVDaNEL3noR
hjMzLAzlHFpPdtJdLQumHgwj6hFBOJVT9sdOL9kPVPZKmDQ4lr735C3pNIL0Cv0vC4ij35R7DemN
F6V3J5E/1BuMkebf5SZvKbxy/d1qKJCmAdd0mdBd5d/whi+jZ/wMaZKtq06in+rpExEKyHanaLko
nMYNFBoG1kV3rbneEll+Gz0lV5jf4MRs+45hljGfq9BnklGdquY9mY1+hQEKnU0aP0ubi7C1f5bv
US/NP2Cdv8owPUAU+nHJinEUzYgyGy2YCgOrDFEihdWvjdhb9UWkgqGOEb9Su/Igzv547iYRMCF4
u+xQvbe2c+QNfcB1e7CGhRHdh5RWo9oOlr7mFt+h6D7OM0CPaBnL2a1Bgo21nZlz2XrGGx/DXoMs
/9mSbWvV2GUGsxcMsfyLWC5p18+o1E0U4tlFwcddMQKPiq7clRomBGskm6oTgt5NXFXW/Bq4yXDV
mu+mYncGQ2zXuNa21WpWJzagYIgR76gXGASW/bvl5r9KYHow8AevumZYY/Ketsip1Ipaj7wyRrCG
fzYddTbTED+vJW5koAyrQR8XiizvT24S7jM43TVnxj7grql7tG9aCeFEhrzytaefdUJIaFgWWErt
nUOiysDbMV6rR2wOEPOqCokPYUsBFG8tKEdQWU2PDtGs6V3UpK2ngZZDjeF3Y6tiwywgMZxyU5W2
WilRiM3ss/mw5Ux4BD6XlU2PvSJkB3Jj5UaH7ECD429Ikxu3VnUqRQuiw7xEbfYo4ubLjIYQ9nwH
7O8TF7kNiFAEjSYQEIzoHuDku22hg1uhRPHc/DsqtFvV8ygqmTIjaStA8DK2vrrkVK271iYJYF4x
l3OAnSUPhZc+jiAUV6kgACO3nwnJ0Xd9MnrbVp8XtAbtFelrL71rm2SFGXLjsmI+kX8XtEJzDlVV
hMe+0L1dVID9n2uxiyWHiWvAHiBDZVsz7yMC7IC1gQYp1xn6sw5EftglO4GQWNf76tRKAPKLM2Gg
PvBrvpJWwIFvk1Ok+pTKboncsj9JtP4efCD0vcbnGNMeXIq5kR1FnR27xCWE+kqfzXKVkWNV2wpo
AzB/dlGoyxl2KtNJVoUT/U1ZsAZeheM6Yq4HnPdB+CyzLbYcPp+bOe1XSA5aIBHaUmIVofvX8N5Z
8fPNvcKH0Va6Tggc+XAAissWb2VBjoFdfDpt+IoOFwtvNO8SGnQSYsZllOChcqsb1Hvx1fLRH/Qd
nVXtoZlge1ffmVyZm76d/nbAgnGjLF8g5f7W89VQe2OQG/IspLYkxqW/aN2OsiyhOkoLBnoF687h
3G3VZlIjCnpAIYFZJ796gU9Dli/WJI5U2/TitqzIOnpIQ1Pbddp0bCsd4VY2vUZQVwKVHYeewqeM
abq0tr6jK0XWhstMciGCGBpfGpxQnBADZcsCWKCuxtvo7DIzO0QmjZcmfF5uWtEST04MzSVmlYo4
nJKqJHi3r3AdDWW4920TFX7+NiLYxztivDnsj234Bn6UaGtrAjRTwQ5gPYjKxVZ0KTbZZmZIU9SO
a4EXwFVAQ+vwzFToYqDTrmc3Wj06Q9JyTmVfEGePph6fHAjqhc4+32pvgKGXYJWzXKw/fHFjWKYI
zN1Ev8hdnQ6ktGCopDfd1uFEBKkboFQ85owThmsMajUQ5JpVKNBYkxzV6DZowbD1kHKyTg3nHVv9
t5d0v5SHH36SfuMnWAlMiknC2iJhPTZMGT++/sflZ1uFUX7se8R+5VxjrmfUppt4jApUi24P1UZg
+hyRf0AGeJSoTlfdvFoEZ+t/f5sYxg9DNRlgvIw6NmBNxIK9IOITVSTMYthasz4enSjBjYUgc14O
p9KNeCwZL2hHv/XKJDspsQ5Ok355kZ4ygPvI82ZvyPIcavNG15pnBGU7mzpxUO0Fkup6zua3NOvf
7EauE7pHvKz05rTb6JjVU5Nj7y1VChAuPRYMEbkNxk83imE2d0+mzVCpH7HdVrEdeGzpV0MR4zDC
ZxTQNhB82zfOU1EmTiDcNZ5QPWgl7uSKW8VomydzJjuin4ETecTs5Gp8bNsdoMmZT88P1ZA9ZWXx
YpuIE7XlBRwtFO2cvzAKSh69yVc+G2yB0XTitExvc5nfus58Je5l7wn5OBu1FvTmuc50LmBC+gIG
RTQBaeCM/JOG3r1Ozo859H7QdO5zW8cIcnL2LbavQamwTiH3XAhcMGSm2rf9eSiTa10RxuBE06VT
a73NnyD3xfxo+b0d+6PswhPDIpQLrz6ZqCt4poFI3FcxftZzcrWc6qTZ8rkuy7MZYeGu+602zrwY
I/Qm1x2+bKv/hO1D75cyimk0fzMR5xNoXjKzbeweW528c4eiFq6Hu2zTNOk9UkVwj3cxPt58HQ/y
OtsmIYip/tqgo/WFscbi1kEaoTpOQopYdZmpfQPt084p9Cq8JYzIgzxWSPu5s51aUIep8IMMUl6m
mzXmHLmzX1K3FlPgfZQ2s/g0gYIVDdxtycQcnIt7WbFBtxXoY9ntMZ1rw3ta8Zgu1VnCyjhK371h
1fk1ZH3pvOkHHA0+b/c5bVnPsc5BHdtbezdGZ21PaYJJxf2CsPWSDgOPw+XdFIYFV0FmrwDb2Kks
ZHiPJxxD7hEXj1s/487+7PuoO9QJSpwQSh9guXmThhvIqN4Gg2cYwAjat3V6EZTgW8PzdtUUn0zy
mbn46ZEKVKrynHP7pyCqAiB4ag2OghnI1ovCBwWjeHQhLs+u8d5UeKDJcdLiz6xtr5TBhKEAiIdf
6h3NkRUeJzdHIzEKonhxUnSBY/oIVGaNMOLxrSw1g961xhtHaAB3M31YhEPR74b3TLebjUnAB9Gi
sthG0/yJ4vm5KIuWRb75U3isEEGi8q4bvDBkIK2Iw9sNNbCm0Y43Vdi8AoJB14Zr71RiCUG9qx24
73ZEkXEPRPChB44uTGDMh2cVOJbzg011YzP2Mvxy72M5qiwdacD0JT2GtE6ZBsNioe2s+pHEt7XM
HDQJsfmS2gllSxa9M6z64obdacqWG7y+A0OrQ2W58mAbw1vvpOlekdgaOQ4M+dA9RSORezkkY3hD
LFmMtEIwzTgRy3owZRY+7tL8mEPvTdpnJ2YjbfQ5Uw+pPXl9jtEupXyoj6S+PHp1Hge+D5pviG8Y
9pYJcvg8Ezk4G7+iHnFcCN61Yq53jdac3N57M8trBGmbKojpU6Nzb6B0OVaDd8ndJQyxtEAaojMp
JI8ITQw84xKWvlZ+0fJkO1XlZoaURO/a3twJ27XgGHLXE4L3QLeII/Re8iiDoekhq+hIJzURNCVZ
TWURjb+yd9feglEibOnFM/vLOLYrYlKQ2fhRHhgurHbTOfNUZezVkP7geHhcGkO+4zyh7jeH21CQ
DlYhRKjD6E31+d03kxNirBORwzq+pSwwzBK/K1Sulcs1g2SUIWN0mWqykZuUEUph5j/DYGGDxgPA
atuJ0GICAzC76cmdHRfk9APJMbfRK3AFtq8Sr9cK0xTXdZUFM2IIfL7dJ+yaT23aSOTPMOQfHeju
HLo8GDtXx/fnovd+TY187Tv+mSr8HKXZfu7iatXk+FlywFKmxqQcf1F4BJnLiR1SV/z7Z4z8bcqM
Z1wJ1OxOdSHF5LdnZ7GKp+KT2QYgpvFhaqye8h6PTTLK19CzTqjynBKXrqkASxuFcXcjA9ErA48x
O8GHgxnHMJuKszvHDASDxI7gJyZHV0wnfOTJasgwFeSGhjwvheoTvcVV60FDP475iN9JvrEQvE6N
9o3mja4EVZL/NuBMj33/jszqa2zdnxo9EUllf6KPxKSZ1ibmblLHfWqZEPPUzhmydwPtKThGrgPX
BCOs2u+EAx7BeHJy8tHboBMPV/CazH2hVSmVFLKVaJ2mb5nkykxM/zlyakqqbidaztfaZPVk2P2f
ofRepWNR8CSmTi3pbPMBPWiGPaNv22+fNb3W2+vWlrd+UH9ZiFx0ADGAfPaaUbPisGqW03JPDu49
JbeHk4YmwJ7cky4pIHtww3jZ1J2FmkYXhksMzY5E4JKLLF851UdJ9a98ydk64QbXdmWMU8VzWl6H
VHLIaPUuV3TMMXMku/Muba7vMNumAeDCfFMZfXJsWGaPdFR7PaqfHOKlqMvzAkkQfKox4bT2pnRt
DmYbSJ3xIALDNd/7vSwrlIJNfbfy6iGMQtbIgHbSwa2CkJwcxrDt2sgIgAy/fRdlVloDRAZMGlME
V5c684FTRCSFWYPzQKAgikKXE7mNSjymUxNv5+os/PpT1SOWQp1qfTaqA/NR9rUeNFyfzXDRNuZm
ynioZl30x+nRZ4ew+QK/eOylQ78ZoS3Ee89aWniY4lrK+Dy765oHcENai1VeC9Sda4yHhUkHw32X
rNq8+xwGjtgq42AybcrZqrMq1kPut3TtS+KIh0byY5J1I3fmoP9gnF6eMkNGNQmBBNhuqZJ1NzBR
BGxGgWjYRz1JXgXYR7bKJj9mzvWmoccmpddZEtH3hT7+5ckPUSO6GYYPaqhgZ0G7GM15dow0dtoR
Ey9cNOlM8zXO3PwAiNAA98aFrcyeh0SF8SOwIrbX6GxqSuFQXlXZalsncotgYQ5u9dZpLx3s4KBH
SrU10n5XJV60Vl2frQsFwSySD2Phv3eJEa/RhLeJ8DeGqDqYgd68boDH5VgGD621IiwLGYgRk5Bj
Z5u01Nel4FUPNR0VTiZRWnuGz6ic5LjGnNtNxRDNL2EvUGxpEDxc5olMvVD9NAQtCXI/a1x1In/S
ICDvDH2x7cy9dmtFCLvOSJg2YdWy62cSZKdTInVM38TQbTLZ4oJLnXHfu1wLiVs1dH32dzaMw8az
7JpmkEgeO2Y1rYfpmcVf5Y03Cnh/Y0XiT1PO5aYcIvwhsXE3Y3vady23AcYUqMZ9jxzerlHY5TP9
jRdBlGuupVGzHR6ZLoQUd6zmjrVXaA8c7gQM+RPMtKW3IzTBLlkvpyx1jtQD9UZ04IUJYFdukTwP
NgMMZPBiDcjGWEdd5AaFMbBaNUCVmdqB0ipQUHgCt+3KN6SKPaNVKFFDbCP862K0L9O8GeMPhdT8
mBkAf6m3V6lbR5vQn+cT+mumGFlOx+FbX7FVGSthTx9JXhUBcye1ifUJa8tUnRxt3RlNvCvznks4
ItwHRB+hhn2cv+CQY8NBCNoORXx/Vh6ICqSJIfk1NQwlgB70ER3GHha0zaNTiDmoDdPaSSzOB62F
+CpZFr54ct4OrkleZF788mTawtWxv1JFeHdUyvESltlP0vSMjmI+2zQrBtqmYtdDKu5/HyL3Ieqs
gzAInOpSGFp2z+WjHTXTeyS9d9/6aNWvBEJ6/o9omsl3/PoaPt9n29DRinManwcZFwe4r4yUs8rb
1CQLnmzGrUgOEmjYYSVfTbe4RTEpNw3/1sqopXb99ws6+vwQZ9DHsN8GyMOdF1ZH9QY+VnNh/c2Q
TgouBRK5Sni952G2xaOJDxnYVPaup/On1s7O2U1z5IS5oVY4fq3zv1/m1E2RylbbMrSfJrIRXegr
6Mzk/NbO9Ilj6ZbPGuMGh5iIL/8RoXbz0y4Fowg7bL/ePAGGysB0jeHf0TWuIb6JWz/6B9C600MT
gr0q23cKMgT6g2O+aM2Sort8mFmm3IHu5XnYz/ZBNzhkTAtAO5V6525T0cr95OQG41Fx0adMHiqn
VpchzNNV2fX1uZxG8Gy2f0A1hG4Ve8tHl518mI7u0hawq04DYeveufLAf7ocB4wMqcJHwyr3KUyd
QEhrOKE9Fjzdyo9Wgq4BSNI/GLN9I6VPu0QlJrhKqexitOMCY4wMdg6efvGrEDyCFb7HIRSULMt1
cm+Hek2gCsLd2Iue61A9yZmcoklHKD94mJLMppofdGjUR6amA/uv2DvhlkDwmtqUihg7vizNfbTT
Qt6IL3w2HAdqQc9pjYfB4OBqFKkhkDm3lYnsRpHauHcU7JAlmAY/TU69l7pbRFXVNfXTYeeTdbxF
d5FT6hX+tV/4haxMsK8SgXfwO/JKQYjdK7tr0ct5KDJrInPIMEJnhnx9g3OgYiGuMgj/kf1DFGXx
YBFK/jD+/3dR0foHio7//tyy8vlAjCEHGznQp7zA0m3pefs2MtPMyEz/47MdHkjTtFLvlIGE2fBY
X+AyTb+fHeQlYHDze4X4YTNKYgZZESXAN2KboLd+NzkNw0KwNFMaqwOtD3cjgwFOfkRsC290BKbz
YsQca4o1OUEpb16IoDRhe033mayatugeMa3UBO1mOmKYZxl21aPd1gycFk5wlD6ryHX5Sglw44of
pvarm94AG7WFQmta1XxOiy4CJO1Go4u6FB1TWl8xa7WtkH32GB7zxSalkoc0a/n7KgYW3yf5KlRq
2rotPeUIQoYg6mPKQXMS/peMFYDuTiTPIVNCGwkK26qxXIfErxHC/EY4Ec90Qu8I18QezfytvEIA
38QNeZtKz90LHuBkZRkzPresgO0KA0IyAOK3meP8jSNihOtu2rtWMb56CipVPdkTyON5fBVC+wAN
C+NuGpIDlLJm7dEPvEzVtBDmujd/NLSNRNS887KweENA6WQ2ckZd2StLNCKQ6ZJzb/s4TEx/X/vW
TSx2F5N8ql000H20/jCtGpYRWBImGBkjgTb80WloQRymE/zGdNCmsxuyxTHCac1OKDqakvX6mHeH
zpLp9t/bk6mfwlLxo5kUj20Vtg9mrhFvEDn6k8VDY601WfUYj5fIRZIGAk3i+4DnNFGU7tncR/N5
sutyN2omUnH16mN8eip71igR3uS9spmkuFqm1gzwMQ2O4bVV2bANS81Hf+eBbhjzdtNHAt1VrxU3
sxlPCsUz7UjJTjB0LzbHkUpeIvhx9wmtElhl84u6SHsxEr4/12gOqa5rO2XnHm8P7Uw4fcp6DSaT
3PX/G0B1h8tMeN6pjRdvZm0+6S5ylrlt9wCe8I72jrNTDOkPlo/yEO2YMYUjvl/0Rj4Q6f0UzS8+
nvOdTjLjibkB8UgZ9XeNLSP3LH8lyJ2Y7Ta5OHb5Hg6Z9SSmDIuZhtM19M3iLL26PCu1net4IwYA
vN3VfKEtbPPz7FhqF2mDfyw928eFXnaQGEb1KMIaT4XjwOqjRUYUuW7ClmfL0sY2CLJuI+YN5B9T
yYaqJGFIIiBFChQrzjXhmxuhM2oI2VIjqZmqh0yaT+jrs90/01NdotaxfWZWi9936Nz2GoPiqkyT
YRqWk9iamt1AMAZGW2NxlbLK7GYXJb7NJUCiFcP2qN4J/MxsVZ3Hhey5dYyBF7djBuD7zKA0K045
euqj6cziDFeFdFNPsote3EhOn13LKnX3amIiPveUn3beHKDwNUBIGwYYKJH1vbtk86oCtdAgByIf
06zajAtjwaQZWzmu4R//fYiK6dDAm7wJUauzW8jhUupVfGYAuULkGUZ69zYNYrpEtVxetVA/Y8/J
t9KsUD94Y7I2ye5eaSXLG5vMWxzFvMM4fYddHvfDCZfEBqhP/FpVEGSKCGZOn1jRq6m0Xy5EvtFF
JhFF+UgKFqbqidneLUTyCN5oMl4JCjrISd+FCgV3k7vZk0quo16B/M5d5JlMMeW5cIZyBwmUrqEF
AwdiH4InWMS7EebRhd31UxtxWZmZms7MVMZDTqGDWNFijrHwpmh4tp6weBKNYF5n24q2fp9nqw4l
L7jmvnjVe4EMeuy2ViMYKxmNOmIN17ZsrK/hYvFiVGdtWZf+/mMs9bLdNwyidBFnbx6pDpqap4tb
rXtDi/CFqHjLw+2c1At2Wiq+P7qkqg9fwMy7d3jFoo78p1HnCCvM2rwPznStgdFxRDHN7iuoZJ6/
1UkdWQ+EP25kyzWRVoDzmu7LbNzqqlndfo55uYb5O9JBCjoevvxhspxD0ke7ZrnJ48lLGLC17t6G
GPxYeAeAr6eJPdWDhJtLK0p2ODixe15TD2kjraUYGIfnWTc+l74FOikhdl1v3xBUovPsAbAVLk6f
ykEplqhThe0YwUve7YaOkYKttvxc1uUfmwYfccixixK/dG18d0YSX/79LrF58xhzOGmdvHR2Up50
hiFrJCXFJ/X/GwOl88Smr5tsOHxCIngbmNTyqI0yyAaBRxbcUUHxeOpLAu4dN2coi966K6G3Mrh5
kHnTcDxMPqwbyM+RsruHvvbMB2WD9A79xahGTsFTzEN97hs2EAIcVceQNnCIFLk77YRjhSDjGy7W
Hqa4gREiDYsvMizORfg1Mumu/A56iRuVpPgs6pgkRok7nlJN8AXocr3lF6S/OZSIwcEAwodgRYhT
mWd7h/oFCmheff33PF0eql1UqUPJEzmQCbw3gTty07ue84R7A0qElbwWQhMsJ6y9zRJv7Ux2dJz8
NAV+6D30FiFzVdUhNkGIwpRWAtZZpCx+9TfMfLGz5oHk8KEFomoQI0Mo+HPJtB7Sv0XpC9UAeTBB
wv9+MewQ8/bksUh2yuFcE9S4gitvfMw1O6umN6wHo0YehavmY+qF/jEho1u5aHjzpobrm/47EFOx
GxH2PeaxS7aQN7bv4AVfkylNv2wv3jlNtlsUT3cPngHJOcjCob4+/ftoXtyRKqme/30EgxpofPtS
N80YNE0raaXLgj1lzbYxLuUzCbc8jF38YjEzmZvbOSwJF8SU5i81U5Qbl8KOky0VVIaarvDQZtWn
wR7Ml4bpss3k9OzHznwZ00y/yNzxVqgpujVjJZJcVZ49i1h/7BPP/kvAz5pGFvPnzXe06SvtGa8y
1tkiusGPK1XIXrZpeBGWX0okESeFcB9LVYM83GxO/34H7pIiIVHAa/lz4kAq68OBaveLck+zzV/M
Oz8sQMNHjq3wSKxyeCmN7g2Anr6QosKLGuOOxW4lNmDR0iswA/cwj+3ztHzkIQQIfLsddvqCWtKz
+Q9jwOpVkCPPrCJ29qmbZG95DcoI0Il8sLv4BcglzacGsV1ptvvuTdkLZTV2LmQpxGFrt8nQWRqk
aBYL3+bbYB8QQlgrtDY8eXHe3+Nx+P4fZ2e2G7mxdel36XsCDAaDw0XfKOc5U1NJdUOUyzbneebT
98f0Qf+nJHcJaJhOSOWClWKSwR17r/Utgk8pJMxKoWWM9cP9hbxvnZHVLBFCOr2SbgNzeWJUYRu1
2qpMly9VooXLcdLV9s7b16IiWqYI3LdJRCzTOJREAJMxzoaVGyhN1RafiDjeNxCiYb5ElnwO/3+q
LB7TdvLQjHp0lJ0aHkfwIXqDo7FOwVLpYXOLkybeRk4UbXRPIDkc8h+ZQiQ6Quy4OaH61jMMfBCD
Mt+HMVnGTQj1xMvFvjRktyTTSL0PIkOQ1rc3MQp17rgOGGk43dxwa9eYOfyLW4/+KbK6hc4s8HJ/
SR32/1bk0vLstL9i2yUWLBPtDWpduWwcceEKPFKojme9jOnukSDzh86gW0/o08Ux9Md7aZo1NvAH
Ile0CZaVpht7dCTpTP+n05+O73ZbfZEmooj0+yXSAfGYbemCRAeleLXnvKH/CtWz+qxL2riiZvVE
sx2LtLu682XQDs1jpyfNo9Z67UYLnZ2fGN/hs2/tOul2YZbFB8bpt2Te6IV+IBiI8bH9z7e5nnds
4Is/s2Jvl65JsnDpLpU1Wgezit1L6jD7hFusdkPGdL9xixgjiB+f7l/prUvxHSpuUVl2e22K2F5k
0dFl7/dIgfmz4qG6CfPWXUK4AGIo2mcPfT3wq8y5ejZMsQDK4iLVXmL0lCmrt5bVvbdwCHRoQvnS
oUFbGUzzBCvEKYsKuUyGyFn+PjPjY6KHKU0pbGFSbZpQP3RiE//77PbV5AWRAmYAbdDZKrPdu674
m4aAhu0DR+Pvf5rxMRyKH2dLnahB6mPSZ/UP4VAt1mE2EMSgZfhJfsKvf1BO3PzMSyxMIeT7x7F3
g01gNt+LBgGykjAvx25VlYX/jamE71wnxrr7ohRyF5rJzyJO0Cj4ibuLFAk7hluqWzEN8VxpfBFs
Zc2nIk9GP892f/7v/2UbprRtR9kWFBhD2rr1Ibipj9LeZjTQLdxGHHtOzp6dc0AU25WiGPBO4kp2
93xeUltz7sBMFsW3Mc/b08gMb4p4yKWDWS1SyAU4CiptbVpKrNiVe4hcrmOiq3fPKstlQaDRqkwC
XHBmF+9MkHx+MIQbOyj/1mtmIaTMB4u+0YxF6ml0UGuePbllTjQSSCSLyvqgTYVLvF3tosiSR9Ow
vVdLVqskt9ZhSu9X0qBZUUWu3d7rabjis2zLuU4uoDjfw2M1qat1WuseY5PoZAq1NoJAP4XGWKz7
CM5rlePX1N2EsISyw5gvsM7//mpBmf3plNNCZiLuKFPquvgYqBkLUEdCYvSQljhLXmg9+S6tkjZc
k/8c4EylRCUnXlwMIHFbvRmpT+YcddLWUQJmSzpP5aNNmtbGK0pmjQmjwa5kT1qXLHzFMHbXBrQ5
ahAEl34yfavsaHrIiBFYthkDFrC51p7StjnRaXOefRHRYUZNagEcxjydX9qmyXaqqsINykL3pa6L
J3BV7c8E/aRBcyw+11Mk3lBBhxguy+QPAxGdAVqlU3MXwau10zjSZnAC41B3KbPqOSDPxWm2EnCH
r1gAL0bjywfaLmyra09/jIQSlwHNRVEtA6eGNZjrB8DLkFwNX9s7U6HtOzn6UHFoJ/a9w+hLc9y9
pbX6Lu3DHjdBOg/IyOtahbWclhAfqke8d9VywiAhPV2AMk+bc9IYqGBCgaoBU2uSXw29PgZOWLyI
1hOPTWUtaPc5u06iF8J0cWFmF77IUit3hhEkdPD29HOGDZk51D+B7LeQQsxV7zOecDW94LmPCdBn
zXgK5YCUQg9Msgf4CnlSe+FJ7DywidhqjpMdwKk1h99fYebHqCrTktIUwmLh011l3pMC/+vhUkgp
WgTnEKRT/Rk2sbhv+FY1XC82GDh2277aSkC4GAMJPIxB2j40bNFWUVt6i1b69jnX1CmEWReO6Zs/
IQR3ph+gNMY5Kyi00+2Aff04NtoSZg5zCIJhskb3LgPJJKlutkct/CaF515x2Mu2dDlh+myVh6QV
mKHxvY4AVth7qDhvmoLm3TkuzRdI8YyP/eCfrOH/ZxypmtewX9Y4S84huUQc6oDXHf1D+qlOXg/0
YdSKbgkE1Dfdca/1HR4l09YWvd+/uQKZihe0PZZV8HYSLeEZqezBgt18tDnV21K0PX3z7hth6yMa
O908I+GNljoBVmAIjb8a/AOQKAFjDEsV8DGreiyeO2uvS+sVQwdNc5CQu1AXL9GSVqZYgwHTQL1e
vQmsUpQUt0jnZtcEbrUysJMfmBShSsXEK5Sx/eiH7xjlrJ3nuiGWXBGdYzPYD7qZ/R2J1llqjLy+
CNG9r/0fz5uUBmuV7tqctg9FChvVSHhenGNBYSbP+lTjYPbz72U9J2DNWwDVp94uEfrBYJ0/sdHa
5z96AO8x6pnIWVhQS+hDOtkLN+xfefQeUcQagXpFTmEs+m5NdDgUhUY4D/RM8cTanrsoCBVfOqQF
7a0eJ02tjxMnTHmIR7A1u+27qmp02Dm5TWNHlpngDVJIfw+tOYoC41gSspWoGpY5kEerUXTY+DvA
VB6dA6ZzMt24oWtsPOHMQyjrjzyS7VEYyVKaTAR13cpe2XJctVgUV08K2GrZEeNQ/dh24blg6774
/f0qPuZ7UaewzBvC1VFWATiZi8X/ul9jhI662fvFwtTD7jh0drirYvzSTewesjLEPmcGKbNr0KKA
eA+5P/bHtrF/JHkEyz20q5tIqnDh5THzRuwSkLt7a4t6+Mucx397pwSkzQUrkFiKq1/fKTMCxh1Y
RXEJBAPwm4C2VLBI3Ug8e3bxo2c2cmzLyF7R25Ar3Li7ihiaizvpT1Zmtau87xLaOdF3jKdMc9qU
SXHpyS/Kv0/FNefTMQzWP0cq3bTmsMr/Op9eilXNa+p8EU4glXRFKFBMRvLSr8nSDHBCLIoUH9cX
n+Jc5f16t9BpU4ZDvcm/wviwyhRZY1YjvAx+VrnxpjxgX0rzAxJKaxKeA0PWXBtdUsBiAQSXTaOx
Mwf1Ds0K3GutGfQuMG1+8aY+L30mTCvXVbwjU7fND+VdF+VVZYyANSKr2bV22Z5ioPk7n+bQaiRW
ZBuIdtgVSdQgfzV3/di+fPEOPhXHFo8j1xJKGdJxiHT99cNoGh1GJv3JRRJheXQhX2Nr8yB68KNM
JFWb3FS0PuNuRwOFx2YwfGO/ue0s4l5IF5Nf3Gxq/hg+fEwu14XuWLbtCsf+cLM5LYoYIwnJUwna
U2B15SaL2wifVmK/JxVgfKQwOz0L0xNt0GfYheIbGFjo5ZGpTrE22XtArt+stEt27GEErYg4WFuk
ylgMyw+wGQLmeS4EYFWLdtWI0LsO3atQQR+z15ZyR8EH645BqPIeG5VpfzvlqanN4JX4trfJGMBX
zAk2bMA0mMpRchz69q2YW5z3F9cG+5JaipRreIaPlVO7q2gKrgmdg7MkRush04fwbZJIHrW67Q/3
lvv9RQubv0wn9ba9rP3jF5/z55vOEpQ0PGfZDrEL+nD5q1iGOJsQKvhZn81Zkys5yPrVQRS0A+g+
LXFgdw9GWbjHnLRzbxzSJ2MeKztBRpPkjT1EYHolIDdHnJw2/uP3709+vj0tYTmGA3NLOjaPtV+v
Qy0rIFlNbAlK3AUnx85vk163q2Ao4ccOLQOJJvOXVej8SdeqXTtzsHdfV0hE5uChoVDdymqpTZy0
8y65P5vuKd/vL9CoUfyOer69f9vkryHIRGkg3ye623/0nfcqlTyPBuhzsNfcXVjQqUvNKTzbun2g
OHHOdA+/uNTFp22wZUlDOASkCrZ5zsc60GK7pNOHCBlmpXsWiOhieaV76iE5R9cRX9bW83OSzWvv
DA1rR4xSfZDzXxvE9AMD7xuWFva0Q3L74rP4XKBSkem2ZaGWNHHyf8hSBcEAtQD3+aJlmnDStNoF
mo4OWZJuw91prLTAHI7cktPOBWi1LGl5Ntm7nsIKIrykOAbTOB3bXpdn1DQZUMzQXFSWY55AGanT
PLanE2Z764xKP806oEbT8D1qu2llYQGljRKqx6G2sa4CJV6CA4EdY5P91TBx+/3v+i8Pd0spSQUl
lSQz7mO6aFmZZs2UJVzYhrUgAo9GdWOgSzNs7YLMez20lfsYlNA+0TkehkALAMq8xalctmFRH4lZ
k+d+aPBGpAhdELCQzipC5/L7t2l8/khsgx4AxZjNu6Xa+/X2SAMES1yVc3w8RhJqB+rxamxeJ485
VUqehj/mxo0Bi7glUcrGP4+XNovSQxV7TxRH9IjyHIq/Eyt6WjBuzHHatZBoQRvzotiQ0cQ1UW+4
xK/8/s3fo81/XdO5odntSNZ1g2rqw9qjhRpB4PWI+J2uNahZJOFtOzw3rm0eMTj9ieEIvAuCxqQi
Oo8dvzhlYUlId4Sr8/fvRX6+6dgQMN/laWfqPNM/nsjYjF1hNsCbqlOKVPohT9zxtffRP7hK9UC+
sThqebKvHZFcOt+xD3BbX3XPpccahcYxLh11c1sBRMT2/wSYo+2srJrzpoNpZYgEmFzZHu95c/rE
PZQb1jsM22PasaEL7C58S1qdjDsJRSQu1XBMU+sdiKx9aosK5iw6wbVODuLaT2pGRP8fvz5PVq55
Z7Yw6B9qL3xncVJWabKoDOevaVL2iahib8uGWUB3MTV4iG6xrgBA3NzcMEkWHbpvwmKq4rUq3ORF
wES/KuYkcPSUXeA8aWpkIK/eiXNKTjGtkUWthSCl5m/7MLf3YSzbR0sgb5z01D6mjqq2VYIa0q+N
wl7BXl+xtQ9M8cMm86If9aOJljxHrGt+0Qm0P9fHlMbzbvNezlP2/HoXjbydACZ8tvBawJFTcYlL
23/DRpUcZQpC3+HptvEUpCw+umFhFPkbGKbmpE85GpM6IeEqIE+hGaLwze1q9EAqOQVzuywZXTwE
oLqVhk0xJggSK0i45ZcdDmbjTTARw/alzxGL1QURZ8aCRXZFCgkAf08aqGN9orVS4d4ynAhLZRf2
udb8Yk94hg82qtWfzBRXLvDWYe33ikW3cbKzbzb0OEAF6KRvaLUvX/E3vRM1/txJj8QYfGoPZV7X
aCNFdQvtotg6qO36tp7db/Wz1GN7F0M2WxttrPYjxAQ7D+R7IT1rY8Ut2S1jmrIXCxhGMhlcRUFc
71Q6Y3BXRNZPK05gAObD7XCx9NarGzod9AcxPQmtMJd4+a3N7y/hf1sKLZuHN51jSdPdnCuJ/9o+
tGNMAKOhw9ololIVnnXLuupPPcPQlyG42cTqmk5GsamjIcYWSoSBORg3SGryxWFA12bVHsuq9zjA
zofQ7F4TgooOuYNcr8eBdf+OhuP08Pv3/S8Vjo031HVwyErD/lTZgtnEjN9CRZSAjyt8CHIoF+1Y
+6tYL8Ay8lFsM8CVO5GrXRBAeahrpjk1MNqFrlnuYf7Wnj/HuPP+8pweKUczkuhVGWScY/ZbRGOL
oMkgj6HTG3vjSXxijDKo+bjaG8ysB+E78ZUZcD9HzA7YA4zvMkwmphS12lcmzpXf/9LqUzN1LuN1
U+fparDlu/e3/+vDYnQ0pmYI5tPVCcfuYTccQhKBH7rRb1c1UYE7xmfRyfFonTh9cBs6E4tuZT8y
2dGX94iZYk48hdQTwo6Hp05carRwelKbQ/Zsh8xFo5A32JoX4J7DlaXn8WlSWDgbfIr2yoiraNcP
4g8zMGr6R35NhNICCgB578G2HlJGIODw9lzL5a7suhKlqV1vxtEjb6HSDSoSCDpuQEVp6QFRXU53
c9WiIBXxTXZbZDL6N41eEt02/FuIOtsvrvf70/HD09MxYFk6pjKoj+WHHZHqaog1TpYtrCiUPEFI
VtBFCjc3qINrmNE07GkFAG3v4e9ocfuE6CciB77LHqd2Mh5Gvxi3rtaFt97AtiRQB7M3ibHOVZFN
E4j8hfVI7vLazPv8YBgxUoGui16cqorWuuNOh64DSuKWIhfwy0Swzn2Gz/dtDEZOd9V7mQEr2HWW
wsPgfW8vV6WZb1FL/rh/10eGS8CpVy5Se87cqHSxJeAB/9bcOPKhcn11s/1LveTa9FdN15JAaY0P
i0TkonNkJg7BgOAdNLkvbd7gzDAQJ9y/zfJiq0K/vZZuz6quOWqlgc/dWUVqrSxa8dusA9eWwNn/
jk3ZrHS82Tnwj2SX2L119lXcX/zpQMcYMgETeHq5+bUPRx8vSbXKI0BpCPyHnT+R2xLpNhIf+cUv
KT7v3SnODYfpkLJNx/y4p+s8y8qKWKLvKMxpE8RJv7NC621U+TsXxz/3h22Oj2HeDUsTWNDBt7xh
79kQaPBzT1/U0p8HbRYMaBczA5UqtsCPDclBy8uQ9Yk9gJZsqKbyJxEF4cWcsMfXAUKrSFZbcxj1
Q5CW74WSp45V4U1rh6M3tW9tOx4razB5KrvmUnUlka2GieCBxiFjy5H8XALP6/4viELO9y8WqvmC
+PUuc4RFYcCJVBbbng81qkWQHZ7JEY99C7MbZZazBgz/OJY9YNwgCc4jycnnjMTmf16UX/VgT4ty
MYCFwplAtGkAUsG+GFJW3/hNu32JKAymEd+GUmE2nFxAkYfGN4HvE9O9tqLMfp7AwxbA8Z70hJSb
wdPKs6WJ98pr1GNDoMxD6VbJxb0ppMjfqOTztWUYAgfL1CzrhtsdUTNprX6Kl8V9JoOgP4d5Nm4S
7VuZdPnOh/KOIry2qK2KdlFkTgNSVLNuMam6ftgQTs+4/YtFy/pcZjNEs+ezyfVg4wb99SE9KKsq
BmRj6IJBDoPgmNGm2p7+h3Y1wVis9MA2F1FmAmWvcEixrNWHe1ZJDSl04414clvbxAmql8F2jEC9
z80IbWrCq5yuiQZOWhNdyFpk/ScXM0ys9Jiq7kAmVv1PVCayYUotjaTBnFr68D8vo8x6YkBvLaOA
B5mm/XsTMakrbTwpTR86L03EXhQLz7sdQmkiY+4Hoxb6D7JLHssezDT5GxjbEQ1FIPkOMMXLRYIM
aaNJFyBW57v0gZ3TgG4/iu1mpVetXMWGg+W6CLI120jjBOmbVYHqrQ6ZKo7l0wR+lshbYA5frBTy
X1YKBsmGhXhK0un7OGJxtMxDy8Fy6MymylFGONRaozvLcOhWnT0aN7RHkAhWrYVrDhRM0fblQSsI
edD4uEA1iWnrjbhNphg4ctMTnWaLlWEOoDjJl8Vz7OpHfm66DKqiXuejEdxsKCGqmqJLbbAUomz2
nwh6gCKJKrrObZgRE1RUMKlf9bo+9xDnHpLiH0exQH6sEOOGMMQUXwOKYze5WU79R5Q69ns560eC
2LX3aRHObs94x2UG2RKp975y2npvy4ehbtFYyzYgHae1V79fZazPjyWe4i5vjqcS1FT1YQNC3x6O
EblTi7KPNkGH06tutOFREaF80DoYe5D/Hu9/5NsFVNHQIt8oqaksQv+kFZYg2zuRF903LgM4BGJW
wqtwzL8LpFWwjxNrHTPAexDMth8qHl77srAh0UbeqYwb8SAnzb10ushPA0b9RTCl0w+aqnsS65JX
o9f0bUOg34PnpD8I6x1ucn6xY+s7tM+AiI3+NdaDn2hSs4siDYDIQ0ZDibckwYtUpKJGS5k5LxUp
DnvyD6pVYIl8m/VdhabU8U952HgPSa1vkiKf989t+51JaHiGMrYrIgsJm3/RhP/Flp82w6e13RWW
rUzOBKIe6+PVz03Y84wG3FOPVbfFAcV+rApG7VTBk/JD4+TEbnZMMQI4hJCszEkbd/aQg1U3w149
6GxmDfPadj1A57KU22FaYhKDSpd11loQ5fenLMUPFuyBKh5zyFT4aDSdyoCR1BZPfbx0JzBDg97K
l8zC8RS0rv6n7MnuBvK/cFudhoGFyEkwAVhYs5EgBam2cRozXSUG7oCiK8WmLlOs58NQPNacPvqB
uJt8OCLkb2zF5DEujiciGjMTQlQDXf7I2H3OjelvNTJX/A82zg3dq5eydX+WLtVcVFTmrfeYCZfy
qPtg/B7abr4jQohCcQAUZQr1kd0osievy71TTtYQwtk/rDS2QF4r9ehiUWRyPMH6Hre5anU6r0QQ
M8aFV9OiLzkls58DcKD9QLY3rd02cjc5c1pEn2o2zRiL0IlMbLQ6PC/YUrgMq3BVw3m8Mgbq1ykx
U/sYhm6KWg5iKS9WoIP+1ZlHi7phRoXF/dVps7ex8cQJw27I8LJuNymr+MKij3gh7xWNZm7wP6uM
vYKlz+LVRMDKo2S2KSFvAdQDx3GKl2Eisn07xdAya71cd8WoNgMWiI2ZivBsZOWWi809yvklnCPa
B5NLQSbZuA8r1T1n2tbS8RUMIDKfmZD8Ybf0vMx227ZUPP3/fal18fb75eVfCjDX4B81P3V1VP0f
ql49royo7iy2lak8kT4OK6RJbGJYBpJTa8KwVNQOr4jtnsmSBZo8ouHRyvLvnDrrZhI0s5xqKFtK
ZS+hL/eIMoo/ALgQxYuFVnmvjQG/fd51mYX5RcVwn7/9WoAxD2EYSHPOZH9sf3jvkTfMNoGiXqTM
YNeOxkVTVLNIhkph2UYs3YJSYg4q7h6jbhgp2usAW1vmooeycJLwAGrJP1xmBLIw87cTDI/I7sP5
K83vNVYekWyNwkhOZTbAMu9sZE7DyAg7ffz9ByH+pTR3bVrKlOZsfz+P1VDdKkE3lk8iCMeTI0ex
8wKGwHgLgsXgOtmuyszqRrNFhwYChxBz7K5DsXJOR7Fv3di+ya6MzgNzwwUxIROzpjhwqFUIXp1Z
QZX7o42bxyDopjOa8OnZStheORZx0PyfL3oUyAPZK/IQw4B6aBD5YeHhW8sr/gJrkh2stLRWgRa2
mynI/7axYF8r/VzpEBfLIsMcNfhHbzTSazRVrPCIopDCYgpwhPEHG+b1pGnWuxpe+zYbtqqsnbXU
rAgyRLfJ9KjehkZMkl9frxoTEA5TzfRCHKTE9GZDE8WNB4eqp8UKvancArlpV4ZTowRHuLirAwMP
ItqDHDkoCVFhd80mR8K29zUqR5EuZemKJ3upt934JOavyy5rUIDkxyKdEp6SyEAI6Iz3RJ9kT0MJ
HIC4K/RkWjoHWJgr4km6b9lsaGIAcYjRka/cCgpQrpnsZfM/AwbRZ0K2xmOCZ3+RhtkMKHer1UQs
35LWonGg8Xed8KBvkBENGCEEqUhyGn5Ai3/oeoU4YAw0MjB6Jhpa0IIJtKMXswbq+fur7bNa1Uab
wB7Q1g22vI7z8dYJyzwpDehQplF1uz6DTzHIbyVM9GUSZ365wZ7Yb0a3TLbCjkfGN13yJmbUVWNg
nswHOsAxiISHXAGI7rM+/RGjfdRRL/30K3VIEB7+rTmQe6IC9BVuKRbFQ134IyHAA7JY1tklYIF2
W+fhi8LA/o64a3hgNKfO5HkbNxUXVzs9wxeZ9jqjY5Qg85dB2Ux7M/EsuC46LSoVkdxV05R36b9u
QEEVmyy1CN62yoGVN9EvdVlPhPR47nepZmfmpEDckwUycdHvnd6T+xwbV/agk9b0RfHmfuplcZpp
KjC1Q2QyD1J/3dME4M+i1uaBnbf5C/3idK3ZXb1SdL1osmT9UTQkIOZ599bqVcekepiO95cgD7Bk
BbfOuA7Gta7m17a6dv5VFxcOl6AqcenPpbmv/Ystzq44+5gur7UFM4JFLIBIoOColTM+YO9urOCH
Fmjwm4DgrFRTVX9jMDx4qYuNJ4gt2uuaeeVv/+jKFul0VvTLqGSKNR+WeJTBk9nMh3E/bPUUp88c
3fgcps++9p9jql4877k2X4bqpTRfsuSVIzdf0vGVI0peKw1vAySyb5n2ygFR40Gr0q4nIgmGoQvp
4eYG+YYoK/d7mqJuxNj2ZplJsMaa0zy3X7Z9DP3TvtNmk4FgFrWsYaCr+NAsE8qgCRGjbRcWAsk9
qeB46SBK9ulhcPeSk2QeeG1AU4dHD3MZOVP1sdaOpHOpA3GDVXGqp/kY3JOVnemxc5jO2cvOXYbU
8OI4GIkuHBNGUfdSuJcyv1aU1dN1uB/TdHW8+SjKm+fxMcDjuzV8LW4+c4lVwjl5tuC4QHVLn+sm
NXdG7B81vFWQl61y5xd2cPHzGA28Epvc2Gk05Pb6DLvba93eJnXeg5XINT8fAeEk7t5LDhxOcohR
chMSYR6sknDxo+8dC30+JOEU2UlkJ1BYIyQrDJXJmQOYrpGcW+tcb3p5cONLaZ3H7mLHl8K69N0l
I3DSusTJlSNMrlF/ze35CPpral9j+9qkNw5ruFXpzRzmg3y7xlgZwy1xb/pws/LHyL01ojMOLnEd
cSvpsc4SVFYbwvEcsPuxFnXEIikWJFv3NxBd4puhocjw26rf4LAgr/RRZY/yfojskcOzIZc9OvaN
qwylH2ZS076Z8S3p50OP/3Nk6vrPkairG5Iyc7Xvr0FzkeFVqy+mJBHsguMxDS9xc47DS9icOfyG
3fG5NU9Ne+K1aE91PB8YchBQWf3RvB8JTDL3QHuQI64OYXUIwgND4qzf99k+6fcu0UDRF7LwzyoZ
9FCoBgTNP7aS7kd/QurDDqsCE1mnEeRPQR47q67R+9WAieNpHNvq7NUuv06inpigE0M2a/6qvm0J
njAJhqenIlBcHO5/dH8hAEieTHkIR+WSAm8jF4d6QYJdN90C16nPWtuuS4HdJBhhIyaQYwCI5OP3
oK4Wloidb1HFAIM7M1zfjUjzn9spKPqxcawtm97wn7+vU1gHVr33UV6uY8DFD6ZddJf7S4ZN7xJ2
pr9pjNp6GPO3iUrzXMkyuWIAwwMT/7TMMvnWDnW1q9MvhA+f6+d5yI5GzJKomSVzmg8rfE3mL2Lv
fKEm9RzFkYtgaFqbMw4t7Nm66iNYmKkq8T9l5yDravbw5JyMpHAN6fBkWOrFUSq+YXcLFRtcGbcr
s2gVrGO4XgOA4gu6PFKL8y+eTWJe136pnnnniMEFKhIGHp+2uA6d4LxNByg/bdBumqniKVkZLwn2
lZVpYuOI08K6ktECPNn1XxVqdDAc9DbtLm1o9HQE/s6x2raBj6uJq305Jwn8vk4xPj9AGQHRlgHw
gMvA+TgMiuxpZEcB7KgZQQjnFgYX5Tv+ttXh5sClsc9jSxeOGnnV61kEuiQfF/HMloZNopFU+KbK
tNr0ojWhzXTkLfTpMXJRpxuj9w645tLk01fzl88yHU4tjTN0g0wS0EF/UAwwW/KnupLpItIrDy8a
+EBHkYtQy4T4PXibCwav/U41h6yG5maV40aVJjrQ1B6PmaNtK0T8WG5aYpZ7nou/P6mfBSy8PQoT
Ewk1CupPQ4AJOzQBk3DbgtYrXoB/E63VVxEtA69fmbVEjszW7+RZRBpiEjsbHZPFqDYYLzrjdz1s
gT169PRy02K8Cypj6yqHbudgfLHD+9yE5J26s+qCx/ZdhPnh7kpJvRoq+J7BOC+xJQpkt0aZZ8eq
wplmVsmDY0/puhKNgRyNACk8VXj4O1ikkzGv38gU5uGTWDZFh+8tIJK1ckf7JExjHsM4IETaDoVC
kAp9lSLLOfspgduxrkboO9oDmyznlRYOI2rhiSfLjOSyGxlzGVroEoWhsrUdsEX54iP6l+teIvlH
bsjA2mRX+OsvrqcFnVN0dAv62N2hzSOHqMuGxqv+kIbyZ4RYeI0tGX9Pt1Iev62TgM/6/Zuw/mWF
kCxqVECoiD4LnRJkXE4i0hmoEax1g9AaCPXbRlVzakrh72F70pJmi0nfkGw/LKFrlDTRC1kQPwPi
hv+ENLGviR851jrcyZ4dLh1hqKdGY/6Rk7lyQ9RXXubGyQM3kn4YfORKY5X2T2C1UXg3S9bPYlWY
tL2CejziZi7Ort8SpJjibR/ndklTtGRKQEmOE5wPQYlvA17zznEa/SoT6T5rZRE9SITvuKQj79m2
GbzU0s139/9q6k20ar2HqMkQbdke6YkYw7esjdHWJ09k6Q3SvkyBdvT1ony1scuINNDnhBl6dKF4
RBtz6nVIi6OelluEJO6jVVoj8lwS637/gWD4+LxmK2Y1MCHofNjmxzY1NNq2peFUgD5DjDL57skx
0f/dvyrM9mZJytb5SDrkgTsyBjmGZj7aZDc1u87dDu6Wa6dZG0SKN/PRy43rbUY5H9ROMFPJa2Db
gp2mIG1PoOKAuyBuIw1nst7eh+Lwz6H7Byn36n7EhNx1e1SJHKG3k2I+lNgRyjM22Ny2s7pWbDm8
Zuu3W8ejOUwo/GaQm0kSwrSx6o1ZbwhtzO0NCYoTUhg28uEWv6satuHPrAP4SIrSjqMJdp7aTcOu
CveOAkG6t8q9We67ac/2MHXmI+ZoD0FyCElXag+9f0zkgQOh7D9HOR1lMR/5dEynow2dhVxQqCTp
iQM8SQQN74uP8F4PfHjqOig0efKysM3zw19v7KyOimKEQotisx4uLvCXcyn2AaozrGE4qiJGKTc6
5ZjXcufvupPruAV3HnhhfMR3mu8jKyGny2/Cp8j70wzK9EQ/NT3dv9KSZDz4hs2D3Iv3Vh6+a3h3
nixywJaB3eiP06jksiSTZVtSUdyKI+7F7AH54je8cuU1z+3yOtZuuQ1COsJ20pdX3zdv+gjK23Tn
xFCntQhuq39GUTFdmlDTrwggggfbLcx3jGzJssgS1EIp+6kpnAZnSe/DfPg/jJ1Xb9zYtq3/ysV5
Jw5zAM7dDyqmSgpWtF+ItttmznHx19+PtHuftrXRvsBoQirJaqmKRa4155jfGPhjQW1BKMz10KqG
ZxVs7ZU5bOuaWYMFIkY3/bJz4DhgQIS3Z/yRmQyZqowYuBpp5De7c0NhrPeGLfvwQCT5NwK1nfus
7HAsbsXqmpE7Rk8rA5M5sOh+UqtQfyhk8q4ZvaykgKjc/mAOuQWT0OlBNMBb6FNV8xmChFs2Mbub
a1N9r5TSy7Ca5ZfUbr7g9oUepkY8Jb9bOsrvmgzMmNL25lZj2Iw17CbIvzldAGhJelkqRO+QwScH
cUZ8XahwEWlDDBd9ehxIEAIClB5tsSkSx8Y6MsRuZydGrZf+tPanKjr1ygkge1udp/ncV+xamYV0
i+yyzmcmfVFDwll2mdSL3W9q4+uqXlDTXsd4U4dhfdfUcjHbJHZpG2T+akVXdT86EZFJ17K5Bbol
OTcK+JPmNpOuqG9uUwU/4u3c3DbSFXW7BumKJrZuJsFCXs/37JqVKxLE+SVXzJt6cjWTq9Ztx0K/
RPuRHgdyFLgyXWM+WOR0fxRWJh9ap68fSoK/CJ8W2SMRn+oNID71fjWa10aD43WuqGU2lzG+OM3F
4oP1YmAydi686SX74uxSy6u8a5m3d/w0bxpm9mubevO65Le8v7ZwIPNamtchv81msJWkCV+r/DY1
r7EJVmXTA9ZF27iau6Tsdsu7nA/KdFWN6zpdl13CuGoWt+zrWPzQYl1QW1zJYRisCxZpFZd0vSmp
LyI6ozk6F8qmqDvb3dlKCaSFhnDS2DSyV9xV1qcV6L90zJk31o7GeCTwKH3Fp4L2JWi4cs1lym8M
Gwih3K21QNcCbEu/u0VtG56fL3CarHCbs5h6YM3+q0V9kdfJyNSRnZxpSS5j20cKm/IlI5ZqVwLX
gKA2BrW2GbxNJMzE5aYlCtaIWICg1oJk3sSQtcScdRrkkNTkTebgd5UvWl8j+dY1NV/XfEhc39UX
IIfIfIZPFpDCbplBm4YGtp0mJIq4Au5o4N8K0wRT5qak+SEsdAgf+WAczeTEHF6lZ44/rxIQWbWF
TVEpR9QoR4jX+XBMh2PshAkRvfw5uHLBvgxho4SCO2oRzlGARBQU3Nm0IOYPqTdFSQASDvWybww+
GSdQ8FKCoX1k8IfwZ2k+Y3PfNfYBWrkX8hetCj0Je3aeYFAn9m/3LCzo/sMLx1rT0NltWbgkf/Ff
tIo56RIBdMTAUIE+CFglZGmDBY1dCA9Ia90YT6fipjPNTJfYgZhLaQw/0xtLbwYs3Xui9KhvIkX3
lt7T9E3GLouFme7lklfuqonmBWS2i9SrkWuD5FkQtSX4TB7JeKgzvMFgGe5NxqaFTwfyByhceDPt
DczTgKHZrVZego0P7BxJtyQaay5inY6W/oem1EVQ3Bz9oDqHVqaHAwT6oMCO2hVDdI830Q+SGtfO
3UHe1O1qJFIB3Sj3KjJoc0bcNq2tN1NAYZtOAsXskWdDEQsJ2wNK2/AgVGHb63cp9D9SDCTe5n+w
PUQFBqW7Yttjxh5pu0gLxz04QJzy4JeSjIjUzJswwWSeyDyHpFnHrbE8CbfUXSgsmsDa4xa1m5Lb
l7lZxJKBHN5DCWlnS3U5AKovBOPBB8aso9AmRIIgQ17X2F0LV29dMOE4djNY74oLwAjIrAoXznL1
2COZBa276M6I3qtecnznPXUCjxhb+m6a8NgwFbyCgqfIiw2ydDYx476NufOS8XIbm9pd1er1Bthy
bzS8ftg0rGSGelBYlV2CbhuTvak32G6aemB5Ym2TQrrg4s49LSt3qNypYqjCxRQCZdbWcSYeOnk7
bv4vsR0rCx8Eicauw3I9J1rUzaZNvey2hKoZm2qJL3FaulbuIcELOm/HGaleN3vjflx4HVV+EwiP
/Fabul2Ur1JedIpYtgdkCWV8JygtwtZT31Q8XfEcy1MmzwLzNnmywgqKKVZvbjaNu9bMsx0XpCQW
6Ep3C93VhUuy+TC4HQHQrN94XXl1I6bMDsqR6gfDxKN8cKbfVAd2C+AvF3DdwfpjGsxWU9FSf16h
NqIpSvC5uNQilSleXU4emQ1PHqNO86Z5LkMyDhIMZ7bsMXjC8qRXtDfJeoixYUQRq69CWx9oDtaB
LRfHGetckE8xy1RIYljTk7v/PRTMQxws682x3vLxrRz5MW9r/NaOb0r8pu0iAwz86U5AfZWKV1N/
GddXrXux9U2R/mLxcfSMEvHsnIrkIRPPffFciGcgtpb+hPqexsFTEj9l8ZO9PjIEaFSP1i7b+pDM
m7L5g6Y/9PkHQ3+oNdJxAB03dUnmcmraj7mQiMqoo6+ZmVbP5B6GHf69eywqWKPGITsUzDF/+Odb
6X+o2GK8oo3uMPyqU/v6pYokTz1gzWireFXWnd4wyrUfREHeTF1g9alnDM6LUF/kxiRRczCUc9tm
HzuHCzQhL5o7s0KSFdCSPalNJMvk2ZsA/OLaJJQdixSfCjTzTtUU34hgnGf1lh5Yl/LDWKwsxZz8
XBqL/LA/1PPpjQVzklTXxKGZYJNrIuHosuzUfhTLYtwM7IKLKHshYd04Exr290OquNUW5r62ys2k
zqxDSbhlUCI+dYNkP9kjuanF1HENgZrmgpUNjb4pnzvc3b85wa33ZQ16Jkzz0oLHNUBb7ucTfDHV
KJe7lRO8tbnPbSbN2urFkcBPtDjHUjmuDuuTTaxbviuG+usw67SJpQti3RIV25F1C9Jtd7xl8SJN
P1YuuABTy2flgnRycfaVC4uXLN/WL6xbkuXHumWKfNYtw67v6xaWLjUb4DQcl1BrtkULKowwQ80x
3pcuUfxj0bLNv0FgTSvhwxqE1mQll/1QSxhgI68dsdfZQrobAYFd//kstd6XJDRqiZtJkAEphzGZ
n5/NnGjtATRkQyYWCJKCkuqlx7p7Efb9hCMQ1F0j3tJuxbhrTUFMGAvkZns974exK2iDZPl8aOGz
hZ2dzswJ4TPrC1X/Y1CVQwP009XXegwsWjw0PRlm5P3wZ1JsWKx/P7Q/3nVddKgBJ3v7Fwgq/Lao
gjCRLPV7p4K5P5LvYRNYfa542ZhNFjj13xyAzIcyW16cOPtS90bmrZmIHsdZJUEjXek2GLN9iqG8
0II27ycVC0yeydWzWkn6eZy2PN6uqp5lrKBX+4vZUx+rWyf/RGbxH9Eoyi/LEF0m6vDPHc6CnbjR
VHi6JGe1QidVsfkO6rPSq+2D01fdN0Nu5ZtcxyGQG7DKMdj1XjOUzdM/v3TQk94v+bCc4LmVeQXZ
gv7y2skUGSXC7JvDrKgN5WidQpml1ncMRYy1t9ICcNzWZO3nsZTvSLbfVS5kqXoMKaOOtvw1bZke
9NfZX7BeaZum2Xcc384ZCAosxyfRS89x6AZaF9hiU2EG2a45CcddksEKOUQ0mojXnufQqENtVz+H
mAIZqFzrsJ7DpQ4n8rfn7ZjO4VCH8RzqcdhgHKwZugyLmrdKAFhm3pUYgboESiNgWEJzgpOOz70v
7gx+vS7QAJp2gSMCtQtKMzBEkJtBumtKwmFXl4R2valJwmkOmQIZZuoBzOSpdchAcTOHot5EYaVg
vrjelPEt/BFxKE2hFofOFCpxCPZrwfwWh1O8fRAbAYr0TStWwDaAQmMAjXdrptizoMgCcPcotwl0
3iQIMqr8efTnxB8T9hK/aQu9R4RQVjS598umYymq8ytpqyisoppaFVDzgA1bLnNCBLJyeFToX1VQ
aUPSAexH08okjDdr+kiPgSSJOS1DA2vpKWux3+Qq0TUd9dtPEALPvQnIJBlIPRPWqtwl8UeHTCGw
kOK2EdNwobwTX5OV21FTO8mbPM+8QAmhlO2gDIdIAXM3yRAfoF6adzbW61PbD9TFnCl/ju3iy/bf
RCXtQBfJusNsTNxTxY55lB1QsZN+Uo2G6FwKS00p92fZ/EPZgNfFYBOTEXMhWBNBbIyItY+xIf3J
sMHwmU7p/VxKX5LMWD/UOf9WH5v8HvCq9Ls53felfjgKDrcj+rNYcvYeyN+qQBbxKIU9yjyduTmF
oyGS04DPChRg+mhAn5UT4beds77WcdpQ5QHsQJTyhDU8zckvwlrUaqYW4hISL3XSw+A1IGRNRsRK
PpmuRi6RLjdo0W/KV+9HdEHnajqTWuz3odzvfra//d4JL2bDhAgGNd0CrSdi/bCUdDslrW1PYAJh
uyzZMUvN6QNWLidQ6mfqgfoDKZDSb7g27wf8sG07mLdVhom4rf8K4FLyZdXzOZdgHDKPUSRNfTWb
9At+ANs3Cq0iJBtKbeoMbZgVJJkCAC+DVDCPUQCg3nrSmbZleY85gSvWegOxVYWJ1pvHzDRStl6r
83Eo9Ae7c5rfjMCwnHt3FYYwx1VY1oHjqu9KwkNcFX21aPFhXiO5PcTwNTGOSsK15VZhTnMEvllv
VohZVyn5cBg19p2JSdzy/oXawLmXluAkiBb0lckyT+ukteC0asfNqrKC3BpTYNjG2bTtgKGsvxvT
9U9yTAy/7a3hrM0Uy/ePRmV+q+d+CMyBzKfazF6xyIrjWBM43jQYU2E3ntt6is6DPgEAibLZN8md
ptRfOKBdqdfd7B9WctmfZMvHMl3aj3XtLHUQN5Ls0cMwyEBqjAuBxRWt0ZxaSA/ieX9MiKxxGRdK
3HXDEC+1yZQFvTDPTjrlNrMjwKzCJO0o0ZL7FuT2Ie4mkjhwV9/vj41q7dwxniv1fz2QUTPAgmAR
iGEP5Miy141srrQKf6c7Uq6HDMvBbPIblrSkuqyLl2VW8yCXJDLLMgGKWd1zZxv7246J7nOiKe09
3HKi7xaCzAtH8odBGUM9qocnRSMNcKptpmuMr2lFLaVYQb53ab6EsyNbN0xwam4lJkpYhjLB/4Sh
r2kbgncIYm2oyX6AH28VJJxyETstmHWMeNUfy0hjP57R5ipMTPy5RNTfRo0k7Y6kvFFVYWs6rE3M
Pnsz59lyF5Ui8khXH2wot8nckp96u4vvK01SX3TnD90wy+cSHnWcRlqY631ymkFenfaPqMT/+Kgp
W4er79R+n4mxSqAO7dDYx6ZZZ6/qGREc1GE6w18YzyPgl3MJlJxsmNUJiBK5gfuXfSqYJfEnZxDH
NWd1BQHulWm7a5lkzNRGk0YnsY/ADOkiP5ESIkNbhn5MGHP3WXZofPbCvhVphkmnrIZbmwXJ/lkr
ytW1W7BSZiENNOkUndkTY1BwNOrTTdJh5JbgkgyxeLJknBTMl90PDpOsprkSCGT2NV1ttk81289J
q+cTmL75xI73x0fquMynyuEkZu/KDZe/9mEamvXBHpUvkt7rJ6zV4uH740XPcHztXPbP9scF9SY7
HYgx0Vd8WOx3B6cQ9ynjMCdF5T4uTAYhuLM9OJYF8lyh6R5rbXTK44moxlVeSTAoIPTepNuj6f5o
QlBPoeDY2ie6LVIRAoHvlS4MpJXvh35a/UqKQZjVRo8xiyYc42q4ajUpAlVEwVjm0kZfdCEKupms
JYCSd9dOZX91ZLZB9SyHzjDz96iva6TzxJnqsGHCrVPbHvdPRvkb8ArjKItRV8JY35b/s0L0eCE+
tiIpn6Uq9rmR228dY3Ftk87HUqJnzY4yi1vnzFBUNt3sD62AAy77YUw/tbMNobnVp8TdKeLzBpfv
6QFWW5LXTFCNMzY/Dvb2qe2QcNPm+hyMy9qeh7b+c9yIq5yZldcTSumZ23TO3NnE0ZTt3U79pq+j
BlPa6lhLyNqOJajVJvbrm8FsFLw4QNXtRIuPAwaDG/pQzb1MZHRadNMtK+mvFvDAD61GvDiQy/6S
kwl2gnDwSJOiB+xlMQxbgezKegkgr8bGuEzMKnD4H4arSu6aTprb1amylMKcsp3nsiZusGbFNK4U
qpRazMhjO67nnKCx00r6HzASgf8wo5OxfbQfsFizqhXaSqXMerWltAoJEjWuttQZV71StVNVT8+2
MqxnybAYtGUTd2DOaD1bewClvdZkiJvqS1OWr62J+TwZ1JzyacQWrNGxky7JWav77iQPU33QAdy4
MOQIIR0ial6DTXIK6RCsXWoZFFQqV0ygaC3WrLb1xqEgRX1kpKsxYoY6gM0NAPHxe8MwolphufUi
TlpJWFtEDM/t1Ez1raTn8a1Fw1k5EHI+rlLjJVSd/MjpsZrOU3PMLPqhTM9YYQJM8mbSFYfQ1e7H
YSTn6wa7BoB7Yz0sdtxtd4pkCOuy/KJv74WMIPqboW6qkETg/i42SnKlWVnQQUnwd8TZZ2vRvzLH
oX+cdHMkpUEkL216jBpeDWFbgqZasX4/SGXUSQejtA8W74FjHDcZsbLNlv6cw8Nb6+4MqTJajeIW
X/houLpWcVIcjJssX/5w0iQhorJP7mMK6E4qGafGmKMPGDIuSg9WV5Emw4e0tNwuG4heiHVx7ZHM
ZXuVj5HVwlm3l/kg5Xrlg5lqXWHVghpupF3zrDwq5Sgobk5fHYnNmN5k4HM3hwXmkQ+KFtN3zPTo
VMcMIwHd8ZaM+Z58JAhN0eP0EeY7zaRt2qFK+ugR281nOc+sz0ZcAQ2OiS6eHHL9tlQT3Z7siwr5
020X4taWRP7UDE79Z9/ppLdbyVsRTaMXmUxKFoZ2UHF48AITfFGWEkNB/z40ZNCds8aQKdRnpmfE
2pfV1JtHfdG1o6KRwlUTKhIw0Wqfx1SyOKnVD4uCHbZOLRy2TPaErDfjm7zPRPib3fL7bi0BpLIF
hkFlv/zOe0EKlWkPI6lMCVat26RTQ55S2ZVhT9ppTWNkPGuQ+w78W5JTHcYHgPJUxLkCMlDEtc2y
T4Sijod2ch7rXv0kMw/+m3Xw7h74uXbrsBCGk2dqGjWZX+1yK+CUyMJ+dmCVTIFfKm5No+JkizBm
s3d7XvQsOc+wuEKTs346qyoxkJhoHGPp74DgeYJywUGb2MuvDOB6CbVcNy9IzktJDwLkmJRuo3yI
l4DIFBkWPYv+sqyJP0oXnXdK9icMNNgK2nwDTDL15EH/03YiMK3TVsdvM9oYqorRe4b7UZiXJFcY
yHGY3W6thEJ9Iw44v9dwZQKCIkNaB3BtssA2mfESvRowaCA8pQnUlAaYlVRviVPQOzY4A4Fuw83y
zL59VqLlS9EIOcQqoJ30CKb5LCootjOQAwbVHv/5zFDfL+D5DU0uuJqJqY41/M8lsFpZB5u7Rsm+
DApcZBWfoNqmTAbGbkWLwNA6XPxa+zpOVcOFYe1vec85QaJVdImKIn4rF0e58b3OzPBHw609JmZi
BTIwyPvSEc+KzpCsEStk1TNfltyORZvcNkVr/cacYr7r3doUghi+ZprdpESq/9ICVKoCvntuVYdm
UfQn0jdX7VvqGOVjphFbZVVpfm1S6X6sv7DszC/7QVXYRhMnroTmbE/37fAtXyqmkHrjuiwK+UnM
hEaU6jthFEdnVl1ry0sC88PoG/MKVp3KbqENRCWtIJtBuu4TRLGqfCRGTX6izsx2glHjz2K8T2wu
I0pBJtIKXf4xK0l0ofKHM6IYvjEJMvv91CheIxL1tuyJ39Hk72wJrbVZUM/c3UsrTZ8gnQZ1LR77
Mr8M0lSfEjVdXgj+9ph6sZ7LOf8oGdJ92sfT0z6TN0XfyLrsf1NrURTj162fLTN0YFk6UEt8zu96
LXasxxJRiAel8+BeW9omZ1cKi5u+cLep7Hyh+5Pky7q/SL4og1XyNYJIBzIRN1lsHPKwhNSPo8Fb
7SDPQ5hJZR4yy4tULJpdSLWRwO6kZ6Qn1KzQXvFeh2Z2tKwwZrVnhVF2lKwQJXaY5sfMDrmhL25h
s6oIKztsiHOWqdKGoxyyPuQdhqwewmro9CGzQlIfWk4wFqHjBNIuVQ2SKJimTcw9jbumJEDO6qum
j1sa9YMPxErE/kAjF/CbN7WCvNBFdiChDs9JnJeXtW/cegraXVUdIHjZLT/L9Pv9aEJLXf0mH5eb
JDWIlrX1/k8RWkTG/eYtb7y7G+DMhFhhckug8q3ov1Cxai0WUiwcoJPtVZevGphDeZPVXjHHOO01
kjdbDMiwWLnijMl3NdNN3/slsLKO3PNr011bTDDFCVNbch2669RdBX6Y5Lp0mzFGgomeXBP9Mo6X
DLMnM7/jRfBxsakAJMlihAgocYY5JpofkhugPWesgCibNisgEuXpuxuQZYpJf2M3BM7054ojRkCF
lPTNENiXm8YyxBAoRZsbcJgheAWNRehtUFlceEM5DYs2tJfQXMLV2DQnx6WhJXlUl6O8y2lPlnG0
OLYnoz01NtOxOEFPOW68Xdl4RjQuCvwFF2k4T/FliC9ms6mLLxABm/VS7bLtC7whc1tmbFrKq2pf
Jnw55XUor115bTHllNd6vlblNZ+9lCSY+ZrO16IkXeKa4OUjWHK62tNVKq4Oq2NgwbwZUv3Ssxy5
1MX8ZGsXJWFi49KNl1jfjgMp9HxcbFIsfu2LZp1ncTZ4psWZ6SxMo9NfTkhskAg/JGZIbJCEF+OH
jKMjTsjvZsiZ7RfZaX+ZIde/nJB/N0P+2wnZz4FW/DBD4oQs4VHtTsicymr7byfkdzMkTkiFKLzm
hxnS/E9myG49MbOMExJJJJJomx8SJyTuqGz3Q2KNauOfzJArrin7YuxKVxBvV8W+oJGnXQTy555n
naccwlK5D4+rCdOc//we2ylFPy1meItZVBYd6owYXn8Fz4E5LweYcM2hLZOcKCFLfaxKJ7lJlsY6
E+GS3eK+br0+TxquPQsJiypDy+MW8g78Sr/DCq4RENkQZKRRyyM/bYH1tBR3lYORANJJ7FMhNTjj
6sLvDdO5Ewl5WEMdd4y7cEWOHfKtmXrWz5a0YKgg4/LqUHFv8ggj3BpPviwBBZKnunbNUkpeVsuB
SMgs6G/WdXTU3t0oSBXY+GWEgjPAY29f/1uxFYNi12ZDT9DJ5H6XoC9julXsrWxR3mL2D50XLZ7U
eT2j9AJP8yYr951dFJFnWOaCfYAf6T6tQkvyKVuhCCYA0YAVtZogrYJqDGCLIaEEHR0AJVB3ZU6w
jEHBKKESVE5gc7PZ1TmBMQYxm2knAGWVq0GpBux1N/+8Z1fMuwQADlBcB0kSsKbLkoDx6yIJWtNf
ufZDRFj9dNiEl1/Z1cY+O4BY9gpGjukHyF7NbO+uiP6wDQ1xU0k8Yb+JPQMic9uQqIKxc9qOgLYR
sa6odjzY1LCnpswfEEVL0mcbv8n8J5ABpM9pbJJUX3F8kQPtCuY8GPNg6YJp19BRIQm6LpjFplEE
/X5kdkMxgqwLViMoRbAYQS62D9K/FAuGOwhuC7R2k9IGIgvWNgDngQAVT7aPBpuwNV8o/kw3fvTr
2tdGX0s2wc9qLQ9lipegxotGT6o3Za8kxA4ORrhNHVnEg0ugNsSGvnWVyaXtjlZzE8RxFHVeBviP
2F/hEZmGpshbdg0dBEkf9MbS+Y7ukwYi6X5ibGKWJo7p3gZJFaRxkHGy7GrHoKoCwAnjrq4KmD+c
WZsrgRgDRwmWKpCUYOU0UAN9DMgNtXcJlabpjVUFyNklkdHN/4IzZFdlYr/zG5MkPB/b+W0W+zMr
hNLPBp+6UgPt0vRS08s5S8ZN6S4GgSzb5SjRjscCxnZYED28aZlcXd5UEC9uuh3EyV3ke6Wdl2qe
NHskTRSON2Y+6jOa15va2ZdUMi99R/VVx7dUX3b8hZPE8SfOE06JLhg5NzhbyFjj8hAAySd9iCtl
3QW6EXTihxoRIFBLsxEUnD6cOGJTsktiW9UGzhKoZIq3gUw3MAtEG0ycIxkj5sFoE8Dhc6W1Gayz
fXNk0MyvakiMpJ5skhMfPiaSRg+7Rdx4DvtuTpNsEzEr2L+R1G+iVPCbK/Y7CyGGdgbhdIuLlMYW
4hdnRSbKReoEU3wgYU8WkJFLk8TkrMsLYQmmaw5tftkfTmmPf/8IK+nS3zDv8mFV6/Fg96zojTl+
afs2uk4q+ZEFqbJv+jaEPpgprQRD0g+JZGEusavuuPBSC82CMFqID1mnn9clTm73VCsjGWOqG24F
i+nUxwnF5X6wbwxT+mjn6ng/Oln1qBUbzX39XWv9PUDGVqwNnk1jj84Oq8SfL9hOF8VFJlnkeKtJ
CkBe4RarRXNgGuZzun22P6TCuoQyhXL9lCTnaTrV+skuNxFfm6rHaYsGPlrD0Sw2WU5YjWGshjRi
chh9xiaL5OHkaNHBb46NefQ1VmIpafOb7PVkrqfVPlF+noszGovzNJ5lbZMTX9r2YsWXut00Opey
vfTOpqK6pss1q649JOXGj5drNF8lc1Ne3Ka7Yspa022U39p5lxBubkmwxxYVJCzFHRfWndSco/gc
J5sK/TROp3k6WeXJKdlyHUdmkuGTpq5WHO3hyP7QdIjL2FTDPmk3UcexjU0mf15ylJZNtXlU0lNp
Hks6FLuW4kzo9sQfaJ/m8aywuBkpvW1qmB1uKe1e9PUit6cMWM+lrAD5XFCyXFFaXaUtp/Y3u4T/
YLCw4ZhBTuKOTcfqHRZbEdUcNQXp89S4cCFOUs4ipdTvkmiW3KlutMell2qGW6ErsAR6MfFNr3a6
3kcgOT/URIhoMcHmhdr0AZXDAQQlXM4Z0r63MFl6N8bqqTKs/on65fDUS1y6tH64NdeKK1aKoZhR
0rC21vrVbgs/G/WvQ5e+1KYTP8Fm7Mge2WpF0UDZJP1al9P0ucKvKEzIHQsjUhucgdpu3Cqf86I/
GjoXtWFW2/sGCN9hnTqJOZ62vEmlpXJzQ++eeJuarLvnl9oangmQoL2mUiOm9MmcY9KawNm04XY1
quaQVqvxhx3Vt4n2AjrD2RI9x1NbxA+qPVuBpbInHCvNuBelNLudkr7mVWddmaHEet0x4dtI+C2s
+iygNzDcMMsvXaKeQH+b5AOWQJlEzWBfk5ifVIlpoVhod0KelPOYyMv9fshaggobKl2erUcEWuSg
B8euOidCyI99q7zy/MwnMZU0PFMDL32vXHBPPC6mkKFG9GBjTVu/Ubh0YafrNivtWJ60GZBFPKbd
Y/dtEsB/bTBA9/tBEnF00g7Z3K6HMdLXMwUy/bUxz6yA9bd6iJqTMBYbY2ecfqKl8yo3ZXE7JMsd
SM6GS+oseyolEVLgoUjIU/dgU3J8iCMqaFHeAiRJojE5cJdUyXxS57q6LSOzZoKDUcZGr8036ldf
FUmrviy1OBHaE4NpNq6OzVTFP98M/sMOmdLLxnCVwcepjA/+fAUcrEkyS6MnNiEW6kM64JOJVgbL
bQCeb5WsfFlXuF6NlBkMGknyY8bisQCD7BFuITEf4QSpncQAyx6QUuLKJAR9opBy/t/DsH3KkDRd
eybfAy1KH4tasT4pOUPBtUSK9TCPzgPtkK9zY19j49kpXiLxYhUvWfya7GqHV80EWL2pn4nODsr6
La/f5OyjyD5qytu0fBx2dctH7mYFF8m5r2+tqe4ee8O5/+fnDcj5u7U+y3wsn8w8A0SEuv3zEze3
xOUagrHLSZbuOjOZfCGvZjAZyvzRht1KJjZ85XxSYIwuBYAGixqoMp3G7L5rbHg8HRHiil57kJSh
kg0KvCABxD1Jk8+a3cf3TRarhxiT2V0/WqQ4VjCeOxmGomFYF1PVlo/GrJlQd9SbpuX5SCy84oRH
Dh9iS/rkgI5hxcHONVPLgXBV42vElOxhNWGbSoQn5Up/q5sDtymtYV1Zd1poRKXyoSujx3XItNdR
FWEpVfIXxf5syxaYYnsVZFxzGOpWXMrCtMhWV8tjppDXJfL0GT9x8uzED0NaFuywyPFW8+xgLl11
54yYoSsCVg+TOYKpMMz5KqdLeaHLftDV8ivRnstTX6ZtYOTcGukX1aFuS/G9wvvwBsoivjCdEW3w
smdtbNYvtV5/mgaIk5T1B1Z5CZW2se+DbpstdpOpOYwSftVDVlTEu8GDHxvxyUznmuEFCmkLrm6M
tPsaZD+Yiprd5DMeyd+dKr+eKWAcGB5j1oa+BOmTW3nxb7tCfvjYzE43HnRzaUMRSS/6NH9LViCY
hNqPVxwRNRF7Qe6Y86EZMWb88y/wnn5AS4S1Hr8CJyv3ul+2pTE5k70C5uGgpRGzCbFxGqyWwcGh
jwBxMHJQGRTzs4ZlacuVy7ZmNx3ZI0NEat1Zjd2JMG08JrZnjx/LgTnHAreJzjJ7jr/AxSzhYorm
w7iW4T//5u/Kd/zSXJIslmc4rqxfXW4JjsxJYfL/wCIVq5oJRCgto5vRlg222NqfuBXEVRoZrN7/
v//9U3RZ/6//4fMvdSO6NE6GXz7911PNMGL5P9u/+ff3/Pwv/nVNv3R1X38b/vG7gq/17R/l1/7X
b/rpJ/N///HbuX8Mf/z0iVcN6SAexq8QIr/2YzHsv0X8td6+8//3i//n6/5TnkTz9f/+1xcQ2MP2
02KAsf/140tbLKWy8Ub+++8///9Rd2bNbWtXm/4rXbnHKczDxXcDkKBEUYMlSx5uUJItY55n/Pp+
4JN0SIhNtJOrTlUqlfI5XtzY09prvcM//3AewP/84y7036sP//z7a93wr2p/wXbWgSPqFivktwFB
/z7/ifiXpKOvgBaCiTkUnal5GrO8aoL/+Yes/AUdVjIsUBYS/PnZUq/O2/mPJOkvKko61XYcWw3k
qM1//OuHPfxdf/p7xvgQ//z//wtv84ccva56/osXRXyYVGDzTSCTYOFoAi13IRpLY+iX+ZaMXwb6
Ek25QidoihMnBSRAbbr1RArumem3L2GqVclTopd4h9qVqsrQSTA1VDqoKQZI9O+yN0UqSEkxExPX
o+Uz9BsLjisIJov2qwWtevawQ/ZgMCpXsyo5vmv0NCoONY68Ea/lYjQOLWpyqra3skIJAMBonfie
lXhKZq5YBFFGFWIMQ2unSpNYUQ3xBu97qKEB8XUIxgkltwZUUyBBGCLHA90cTHWg2ZiUtNMEBqxK
ylmJtI6fykpXPdfQ2xGmlN5URdVfm1IgP4H77MTeDk2zHq6VimQOdavQ6NXAxpkYoyYEF/Coyu14
7OMkBBGr18prpSE4OTEqWoZXVlzr4n2MvEj1SbMK2Fs6cFGNpmPT/uiVFpguqCZLoYgrCjQ9PJ+K
bE0y8lpa2pRhs14Ve23CjeIaL7XmEwkP6aCatxJNWQF8B2lSCFxKxL+yARraGd5ewyT7l5qZ4Mdq
KwhsXemLxE7Bf7Z2FQ/qVyXTwt4ue2P6ZmGD/QTPGsCh5dMlAGbQNDe+ZlKiyRMtre0KGeHI6QQD
MpDfe/HPvKKJ5+SFWP5SWrzLDvSB4+m1jy3kuG0TEdUM7mADN28/DmUtU+IQR/VZLcc4cqMOritm
mBnizLlB5fGH4oNA30LShinNJTVJL/KYVsjLACIYYmBTlQZF1/Rkg74qf9PQFDdBnVsenpw9uhYG
tIs47g/4r/pwxrKm1UKd7DvldKa0yRzmv2SpNfL0OjCsNo22hi9VSbgp/JyyYA9iqeAtVratdRto
et3eqGKJ4Q41JpyWqf2IsZXIO6toYln+FvqKFU93aSKDsaeRiXP6F2ztvDh6SgbUvfSDDOElFe5U
1WpQ1PDKEQiBKY268JkOelbVr2qU+3VpA5isIFQZaqdX4Vdk4Vra8OjbJ8L9DMQHZqc1pYzSsxSm
7Vw5Uzq5Gh1rTg0aXABF3gP30TiVYnIojMKYfkZtpLcUbZIUr8JOcpQp48Gih1VPTqPhGQvVrfXG
+IHcRxIg9jaartwavt9oe8RuFfw++KCk3zwAms9CohckiiHqsrC6TJ+SW492Hfg5GVxRskMTsOsN
pw+nPkhj1g36zt2u8BPo8pWf47aNeAky4j+7XhzDB0CsQ/O1yHDZcP26iIQb3CTz9IbwIesyGgHn
5tf6rBPwjc8V4GFQRB1/iTIaob7BaQALu7CzSvUu6IYA/kUmKNH9mMt0TeRRgg7ua00aIr0BWX3P
VkuBZ+pej2PIyJtrm7WSGMU2VmkmCtxWgoPRs1yWlZdCMqSRTA0aX3l4DHnHpXbfIijaulKb6f21
YkSliukwT0j9RygjbgDCZKjjQ1/6aOD1A7nnSGNBQlco01TqcGLaFtV3uum9eTu1dL3vawWhM1sw
BX7DVIc52qweKrmgNJsEYu/Qo0WJ1xH4AT1DiCnlnXBn5kWD9Sy522jdFrR6UJM2NFEuv1ZhKKjf
ggGK0y6ZkDcCkDFg5IK7YK/+3eD9o9v+/+0qvy/es6emen9vbl+L/w/u85kq8n+/zp327fX4Np//
6b8vc8FQ/wIgoXOE08xALsvgNv37NhdM9S/wrryfychmxZlZ7/XftzlMLZ0nEZNEIjD/hf+6za2/
TCxduP5n1IKmKn9ymZ9e5aZKxQ6/HnKCmf7I23GRz/bD0APPCWM3K0wH51g7FQtS0y9HH+NMysCP
pYX0L4fuj1FITY7TdlPMJSuIoYENwh6SDeKYmIH50+PlKNIsJfIhDC8ES9MZEiCR0zBeW4n1EJWx
K2POt7PcxETWxZY/A4t7wRxvi0mjsPFW3iRnghILHAlPf8zHloYOfq9IsRbWsVsFKP5lEnYn5fby
wE5z99+f7yTE/BOOXj1yK4VRGFaxq2BKUxSY2Ajx1u8tm+xjm4pPqv7pcsC1MS0+pNyHGRrcc0CA
j+R49tT+GQnk45jmJXM0JnT4A6PWCJGEdvyoO/0zdaJg499QyLtDVfepn9WHnfSQXWn7ZAvfCeei
lalboFE+/oiZOHn0I0YKB2rWM3fl1twlD4GDV05mx3t/GzqjK839EVD4K7O50KH7Z1TARvPWRub+
t8rzUdS8aVsqjETtkSa062QzZ5x27SCXIFzjFgoj/TpixP3P0C3/fCei+6nCfaNEOz8FTkfceZ4q
dil2wqWY4uLTPYszU4g2o1XIKzyPeZEsdqNB8kk9Q1ZlWV2+OLmVMjTz29gNjCupvcmt1yhf2fFn
zpWTEItzhW8YBHLWcK5AntAbZZcKvyKAM6b17fKGOLsDj8bC2+54oVhQKapRYcrSVv9e4cTXzjIe
QKwqIQ9sCEBXil9sLsc8uwmPYi52/RD4lmfNg4sBBmX9Q6LJ/2WExTbXIlS9pZhRjTXO8+F3niX/
3RAWm9zzMMmjiB+73fBFQLtXD9Z28Cm1+Z97SUd7EFnHWdVxsYNDap+qr7KeB1fft3ctIhl3yQYr
CMe6NWK73dAsvtNiXLLs8j9Z30eh5zVztI21rOknBX6AW5WNB84ChkvVfR8jIICXv+L5YwpsK4Kb
OvnD8r2dZrooqEg8gV3oNnEsOPn0uZNJ/CyasdMPOfmpKIIjJQ8Ww1TxSfGTFM36GDDCtFv5LXNC
8GFXH/2WxZSaaTqMCY8tFyVvdc9dvhUcX9qIbrZFlnllgZ49Qo6CLWbXiLpiUgWCqbRYLbPaaJFu
F6a5sorWwixmEi6Ihag+3xemimOKplMhMRJjqHr5253b0JhHqwYcQjoFSyuqEUZVIfH6d8e+fog6
HxmRNVH9c+fUcYjF7MhygcdHQQgwj7IabWCoQqBM7c6Tt5jJOkMer2zxc9/uOOJiipouDPShYYos
460VfFvFQlFcOebnv2O55nAsAYWu4wKMN9TpTutLTabWw/yIHVqKWARcJ4GKVZZWb+Qi+mzhFLQy
VeculuOIi7M3aSzfr3IixoIIl/Am4KlchXdZstL7OLskjka2OIF9GmApwEqyILOksBBd1f6atcvZ
CToKsVgSE6aNph4zQR48Wj8GOFB/a1jfl9f2WpTFMvCDtsWVm4UXRa0tlRVWTd8mFCsvR5HOnD4Y
X8tIQrKLNKD/pytB9iQrbhG5d5PZskf3rujpbOQ0f9CKp7AJgd1AXTIFJ4oRNfHClfb2x0GSxcwS
tzDKEAnVFquii+USPd4kdWkDBI5fIRGVln33qRF1Y20Fno81yyYiSTP3HE5HyklRaJVXEAt/BAnD
IUX9XMThysn3cf0xIgWGB8YIikl74DRKVmHyJAxoRIQC+vwSxcopHMaVWTs7FLJdMk4ZJs+H7Zsj
mZEmdeomdbDp9PcyeStRSri8ND6efCqi9iqdVwQbIIMsRlLnkxiYqH24for6qWUmXwyd8pRpbtCy
vrU6/bupGu+XY54bGJif2ZkczwN1OTCvMXu4OxhFF1JLZijZwvgpRCzrcpSPZ5EKsogHIDV9CNP6
YiWU+ZjhRB5nbpdr35RefG7l9FmLpKcCL5LLoc4th6NQSxlnoEyhF2IJ4vpa/pLk2aGw/DVZdlbU
6VlOwx2ACA002CPi8lVgdX2rW2NQuVWTvI0G9BjN3NJNfb08kjM50xxn/o8lGypFjtOV3VZYKKia
h570i/Z12mDrhjnSs7mpN5Q2c89ON2j1CXb65XLceZkthqfReMf1A30AVuFiGSL9y55Ve9hpbfCI
4SwYkMLWBu8wFC+evjLIM+vvJNgib4HiXleljyw5dCfhFlhy4CZy4LmU/aOVg+J8KHpPBgPjEFxc
wdg/wYlqh4yD900Huzddy92frwxG8+8Qi9NVjMMinyJCRKGwRRX+U6opNw0KiJdnSJqBaB+n6N9x
5qEe5e24fVSYOQIYwqvWt/20/p6L0U4oULee4IY0ofLYyMKLGEqu1bdfV6J/vMEQHDwa5eI6Jjdr
g1gbM/C3/qbPsZ4tw20+vubhnZjgWtt80zGOrasII5/3y7HP7O6T0Iu12Rd9wm3F2tSmn3Fn2qbY
rnzbM0cV+l289SmDqSYUtNNPWw/aUIGTZPXrnS1P9E2kt3YaXDlaM2k/u8+OIsmnkdoMB4JJJVKe
eLeGULh9P777Gr2DHqlSvV156525XbS5eU4HHbYhl+UinCzlXtpDOvVoA2Jy3KPwEwMmy29repV2
7msbebZp+PMJoyYLrdFCnEZZbrpK7wUpDIiKPeCPoPAPqL1eXQ5xbsY0kTmRkeQw8KY9HZg5hnKg
e4QAsXXVIBgfjpJDu8IujJVU90x1FsTEDD4AUENCs4RH8XgHF6EIsVtvh00EL3ByQFnuLQeL49ot
H0S7uo12l4d3PigC4viLwRMl/un4BinJDEljY3nfNZxl98M1tKCNvokP8Wc4hrIdblZjzmfh8oCZ
y3oSJyUyzsvUzUpDzS888OzVxvghybb6TMk23tEP3iLgaL0Xu7UH7LlZpLPA+iSk8mEWkb6LLGwx
czCQ9LByeE967cmOII6fG+xYLn/TM8HIQnjz6TIOXh+GB4DOENu8BK4v65UtBtFNppbfAnXaWnkX
razPM/cO7GMVXUYeflQtF/eOFMaV3hlK4aZ9Y+tBaAtc2q0Yby6P6VwYkhGTBs3syLs0NcHWo0Vg
Iy4gQ8DvjXLkDeONgm7O5TDnshKAW9L8/Ic4S1/3dDlGAa1pU1Byanr26FTXdPGvBAfrhr16XW+i
OyD51/nK2XVubHPbCU0kvp+5dFboLNmHRl8gGCOL+AWj36gGThxMK2M7EwbILy0unQVoSstPKASD
AEqgIgxWfUpwQ7nDllBoufwFz9xhs/ARDhFz8ohXw+kHHIWq0YeADJU2va1nzxXunZcj/P4rFtv3
JMT8E47yAxzwelxEyVB7p4dxYou6jU3mbbFFM49msMqRsVbnOndMncScP+5RzDJMI6wHYMAWm3Yr
OhhzsDDM68aenGmLnupN/cf7SoOzgOuJOb+lEWE6DSgHI6tcgX8sxOFejirbFPqbFIm+yx/z46LQ
eCtjtzc7PCraMkwSJomgwTpwB7i3wYiULbifwmtWjvmPR9JpGPl0NLksostUMmXIp+Uable+DZtR
B3F0eTgLCTDKzSxsFRyVDO9DptG/mCfETQrZ92ELqbftVnPxNnLp3XxHk3iD1LGzEu3DRUI0nsxg
PeC/mR+Sbn9iJyg+hiuda/1Ir0oHk3Juy+JV3lQOvPGVeB8my2T38obm7cJjlpP99Cv6RpwhcBbm
bobAHdqFMQonebNyGn08AucodLx5SWgyFIHFygsL+ACdJs+3o/kpewhv+vfc0R+8q8GR3fYBQiNO
YyunxsIAaJ6306CLBTJ15FFVoOXkHrFumzSf0YigTQAzZOvZKDt/MTTb+gWEZeM9Vu7KPJ79sEdD
Xhxag9djNJQTXbPRYb5LENhu7YTSefKGbyu6L+g2Iyp+pT5eDrwWd3GSVXpdK2Os526Zv0xl7Cio
ZnVrPbiPZxffVmJTaCY4Bf53kRsPeutLZCD5vPmUJ3kvb+N9qNrWq2jZKNg78pWwWd0a81o8OaTR
Xp3NY2ccsAmAefFJ58kEMseOH/eyozoidNnBHuzibfwpJo5wC6JpC7OTCvgDQsBrrZ8PtxAADIVj
ja1pGFQyFkPOEYoJo3xWplTTVwgPNxI2cn++G1m3FC9gFBgY4CxGmCWqHprIcLltJV3hWYfAtrCN
c3VlcZ5ZI+x4UcOza1YHXmYkmCD3/RTJSC7glKOTmQhq6KpaueI3P3+RxXwdh9HmR/nRBWeOOSuk
gMmoWeDZBF+5T0QIm3Gd70e4H5vSD7/88eInomIBlAFDq/9W/z+KqCadrExpMbhlgP1RntwYfXnw
LeGfAOcTfPMxHPbD3cNbBvtSEdcuMnB0q09H1sdItXh5P7j9cC/ghD4AzSyGAWcV/z/4hseR5l9y
NCKpzDK8iJEOHMoEqnO0x3XXtbrI1rsR45iVNP9jHrQY2GKRl3rT44hIuPJX8lOykyd8TjfxZ8/O
tng/3QQr8c4tRPQsKaSSo6rsrdPRWaFvZmGhQsHV5Ktq+pmryA0grn95VSyEM3/fBGRaFFNRHqWD
sMxI9Chv2zrX5+xuctuXauPfoZe6zZ5QwnVxRNiYm2GPcJjkZI/9ffGd9+F/sLGPf8HiLrLaui0L
TQPLXEUI+bWAV3l3iGv37Icy1zx9RwNdnB/I4dWZmTHQ6Lrj0YvrlQu81on25UoqeX6hcBabs1GX
+qFV4YViEjCvlSvuBlfcUiTZYNd6PTjCjvaFK/1xIeH3yP5PPGtxlihpLZhhyciyg7m3bnLH2yCc
tpkc38ndaLt+25zd4ixMlJr4L+6Mi6WZdqqRWRzFWj/czgB3AXuFxCseNYQ7L6/P+QG4PCd52Mzc
EoM39jLBLMR+AnpvEqpApCesDiYy7KLZofKL3C9IZMpMrqa0K2HPbb7jsIujRcT4Se0TRjjJL3p8
p0M1GouVA/nMlQ1t4N9DW3zFAURqa5XEaNpsV5bP/oSAnrULsN5OceuQppV99rHQyzo5DrjIZ9HL
0JN2vkFpBGpBsvXEe6srHZjDnfY9gf+kmT2qed3KEbP2LRdv/GrwywT7sMpNNGzCimkzWj80+pKX
F8qZKBbZOoZDCnLEQEtP12QmkJXpOToBHex7yOKO1ZrQG9awJ2eWPmFmxpOCOQbUktMwhaIGVTT6
jRsEz3KFz73k1oZud+1/8Pg4DrTc1FEQFYDHk8E1fXylcPxpqff43X/w1eh4iiq1HozIll2hsg/h
UeT5gMtofQP6MLdLXUUDQi1XAi3MhX7fM7wUadhBUlM+ApMwkTO9mSvlojj0ojpC6BZP8U353EGY
2AiOysseAslbpd0Ng53h3rZ2Kp9bICpcQppRMkmquNzSgh+3mkzGVfF8RMEE1zSqGApSBb/a0YUq
s4e9d6WttVfOpMaM+99hF7tcRNl/GmCfuOD6r1EEvS67VZb5/HcsDknSOgnAMowmHhyLGPogyKaP
6h93eHGA2Ilpom2405X6EJL6hw/DK4Lou2S3itw8c6cS2IR/CL7YMH4/hY4yMPpTVh7qSeMK+QTY
angddfQwlBxueAOw2858NN1lM0Ewd0JVUkvXUsCPAIiZxXf0C+ZZP/oFneqFOlBEChDIzbhvySbe
VVthJ1+tVbHPzuNRoMXyMQtK2MFQDsBGfFyuJVdP25V89lziAO2X7YFKLztm+fYYAquP1IjPqff1
vgzGBB3jHASWgRBuHfQHS/ffjBC/xjYvJButcHkjmw3Fy6y8Nkxvbeme3TGz8TIoOx6Wy7u3kpuq
bROFu1csEAMzHvOw/kKP1718cp9dvUdhFl92GOQqbEVeXJmX33tFgz1Qth8kbzv1voso0+PlcB8n
En0Sk5cdqQsEweVmiauopP+MZPlvhyIdIomtxFa6vRzl47fjk8km5XMuCY1fuViXSuWLGWKsbp18
yTnOekNADPb1PwiiAYmF/0sX7vd6Olr8akCRVC+kBgmj2uFRe1XH4a8aVbM/DwPshhIVdWw4GIur
tc95LUsJdnV14yEYPaInZOSy5pC3mNeXQ52ZHHhTBg9vzVLQ1lt8NnHwBBlt69a1AoptpT9866r6
z1+oc0OWUoKqz/zQJUMhJBvpSnVmKKVyi1CqhW52YIROqY2PhfX+pyMChwMeF5gPjQAWxelCoGZa
1aZWdi68cqenmyIkb5cjnCnCnoaYP+rRMsCvI1b9kRDqTnGNq+wJhFS4AwvoUrosXH1lA505c0/j
zWv/KJ7XoquPNDsORrvood9hWeF2LygFOGBK1nLWj4fDaazF4TAGol61MmMLDuq+zjZKjbKRHV5J
VybCyfggOrhI9aojPYO4fFgL/3EX/311z+IbtJyXy9FEf7VozKpDW7lwzDG4KkIsnyRvZQY/rvqT
MMtcr+qtDsgmYaLGetbN8SCOycohe24kFOhmQSLpN1v/dM4sC8IrvOnOxRn9OUq6g9z2P6cy3V1e
i+dGQmEeqT7Jose8LASKfhIjJEwYtK63IdIznSB9/vMQFFbpnkD4Avm4OI2aWMib0qiR3ous2onN
RLCzTFw5h858rjmvwCSMZy7VwEVG1czI5BhJQbcUHvxm3MQKUmXhavvkzOc6CbN4kVVh1w9yPCf5
t82hvMvcwI2jTWN3W2S7N9Vz4kBCvfz5zmyok5CLEzbxw96s+gL37/5N62S7irCARNTdF989rVrb
vjLL6jQzpXEisnsg1clziel02ZUdtnjTRPbbdtNdUQ67qJlVowHDJqPnNAXeziN+TsX0JrWI802q
deXlw9PlIX98aM8NPVqxJtDRuYxw+iOsIFUzyZprrUpga5hQF3QZRPFLUryKmU961a4NWzk3bGCq
M6kIdYDl7Z9NAyqRJqVCiMKu6rQ77Q3xaye68x3ks0t7LTk9s1wV4DBUdiH5kXUsRthNjRB3NZka
73kgUzXWzrTEsm7tDXVmXIAq6DbzXuSlscwEyn7ykQEvecxs1E/SvbcrXKT45Wv1PrtDROtprU91
ZlzczyCcZ6jsRxArhOvRSJLZKzfubK9CloDzv1L7tT3xG6m8WKf0ZanXcaCQfCyLrbWnabMUkuh6
eo2fbYh/qDK+C9bwq68CVxPw6sxxWtplcfU8yMrVgCGHLfbWW996r+EgXmfj4IGwblNHqcTPZodt
bmMMng3fdYc7w3Nc4ysaBumNJmKDJZVRYgddDMbYQJhhqO4tE73bVnxA9d53VOxwuxBxSsXb91bw
SxgG3bEE+duQw9XvwmRbIhkYp8KnaRg+h2N/D8X7ayw1XyVv5EOFQ+RUBZKpKf5namteWUmFzBry
AOUUvVSJ+a1XK8cMvL0nT/cyu2Oj5+a3HKtPx897VFAUsiM/QPor8/WbzNPvA7mrrydZpOPaxdO9
2dYkTUYkOToCFBsNWc+x6UFKdf0BPCFsfDnq8G0IHDOm213K0aw+KTd2HhTP7Blqd5IIrK9FNC5U
HtQ8vTXl8AaCvuUkZFIIEU2GUxbSYPdy+6tAtQhxTFRWadtgpFOaBURwvEMwnd/oUg9HUDJ/lnJ7
j+ZZgEdq6ZD83WWIiVeNMdqV4h3MCCmsQA0dPcWGMhrcScQ9J8KKWJN/VZJ/5wWyPWGr7andQdc7
jI15vDZ1+iuczDdR7H423Jd2XFZwA7XIKaoQFyn/p4IRZ1AbyV2c5aqNtsCTDvq5aqp9A789jcRd
JRl7fcyw/OhoPQbVI3m2m0FbQnpwV4i5rSHb53VPgZnbqvVryprbXnnvO+OHVVifxr7xnbZXbV+k
glxq31q13gvyBLA/fjDRNBTzJHbDqX6Ta+9OwOs3LsrEHhEHRMyGGNY1BmovE74sXZS8Nc20k6V3
X04OXXCgh4K2vrCRdXELkgr+Prp/pZ9tQqBMnhjuxiRgi4s/SKaddHzooWRwye+VQdmKfEu4WRs5
smwgKBs1E1whHJ4TLz8oCbaeWALC7d8VSWXLyp3X5k6lfad36iTVU1AXyN9L79Qt9m2ugbNLisKO
MUjWBeNa7jVHqA2H+rqDZ82t1ppbn9tjGMoDBBvHi9g5o2SHXvJWFdYPvRz2vE0+TdKPUR/dwExr
bpxDqwnfOtP8nIuBI/vNddEpX7j1HUn02M6xI8mV7at3cYUOYoCQaPQ8xekmGc1dmlKQokikWclr
ZGFSrCjol49Ok7aZnRSfy44/69+xcLkm93bybNxUgfRNb/P3wRdHp57UT+mAFXihfxF91rTMLdfk
PGtNbAySW2y0Nrl+xx2xDWTjsS4xS8zTuralHsqaFAfXah7HTHnnIsZxOxlF4JSDzgdWhb3pNVDT
wzsOrL08WU6kTLfmYHyFGk9poFewOLJaFhSFtSIo1Ku4MA8U5TJHiPCSBpUy2GNqPsYI4DtxI3/u
Q2mLMEdhW/jJ8kE0z0n94FVt4q0nq08oOyfuYHn3iTzEThXoD2qn1rYwiDUyp9lDaSJNWFA+VIOO
101dO5GZfEqAjjgTAned3jz2iQIw1Lqr6uClHdGdKyTJs414OoS1eRMZQEahTFWbSg2xizRR6Qd2
L9qBUcykPt3ORPPRqAQRCVT5MZebVymhmR4YE3hlUmZEt7xNifpWbaJyJyHKhByV/DWqkEgX0Z2R
EE0vGw7WbPAp3kjqL2EUgTkUeOAioZuK5mRnwYRPVSJ8TTr1sQ2zL4DENlUefpWkfDyo43Df6eV7
o1gHyZdbFHGMb0iLlShd4X6gG8O4pcI1bT0Snl01aSYGNU2KlK/8Qu741OdSTMNaRZlFFB8Fo71V
0/qTaNYOQIxXIdVCO0pk0SY3U7HPLiHqj8ZzahZfKxF7pll+pGvUuygxvo6dEl/FolLYciIfwt4L
7cAy0q0yhO8kw06V8293loc29vQZWY3PhhXNvmq3nqXlPJjqHRYxXzC0e6/BfaNSjHiXZmRfBKUv
HaMsDiEJKfpc+i/oL2iiyd57gf/YGI0/mFLS4Lp9Dtv6um/Dd2xIfgRSNZ94DC9rQ4TUNGfycWBo
/IdBsCI7ryN5kw7TtTAlb3oWXxexpuNMEm/A8h50ZbzvJi6nsDPcui5jcFeJg6HkozhBBCdJZIe2
0U1eDm+G5yOtyxvHlprwyRxEc4MXpG8XrYbdueB/0ked1oZO0pxEFsbsGGYrMfptuoqtAK6m0XOc
4fauJhOmU5GF/7eUpngW5YI96vnXLo30l0YMbtJEwW/T4noJleIOrMpLk2Q/xgS9bL1KcHXR288I
TtVXQel/KpXwNiU/4LTkgC0GytiCwZGSgKkJJ1fyu9vCVD6Nio5wZUgXdZI2flAiZzomnwJBQf3F
6BK7qtR9HiItbImlHWBOOYygtTrRc7gXXwRGbnXjC8ost3pY/hRGmA0cakWXBXaI2UHUVV/xO5lN
br/2BeZJunY/TtHGl8fMTjHvKf3as6t0prphF1Ron7q62ulG+IiKEiLhmIx3Hj8j8Wudj6ZhdzcA
Gkvz8tnSkCTVLWCmkoFqU2Hog12m+k8k9O/1ACsX0fKdLuvcREfmRZe3gSjgFareoM+nO6FnQYaN
k5dhMlwBgSW98h5CvdnjmiAnJAst0k+q9DSG/SEs3zXtjYPPwVky3eY+uu0kho8NjkHJeOdX7EFF
KRwK6jsRMU80svQIHy08Zzl+xLx/mioUEOVilxuyo2NdO1XBrm8T2k5moTiDxRprmSVUbjHqAb6o
NVdlp39SLHFviupeUAvPCVWKCmMumRiP+ls1VHYWbl0hCt5+E6Kc/nkMxetR1TbVSIbCxtXSZhtO
/hc9wK5OUcBr6d2XxEdT0+gd2hHukA+4O9SbIcVX3lSsR6Hv0XfFf6evZjv3MbzqVOs6jIzENqLm
gBsxoErfcDiBr0XOWWcKx8+yKt1rYW6H4fC1bckm6kJHYSov4s0oQ7fT0L+fBgmDM3xZapEkEkeD
Ziz3nZAd4P5s0EXd5oF6K6Cfte1TfcvBjp3Sl2pstuME6aKDIN1MNqcRfAVzU9ANqpGaDpXmqtPr
Q6DWt0OCdVv9ErYvqvzmpd8sv96rrbWRUv3QNfqu5ZwRhfpa9tS7iYt6atpr3XzLPfk7r/lsPmDR
Zxc2Q01qplTFIbDGb8aAj53Y3XdoG4txdedNN7oX3Ahjvc+aEpOv4HqMc9ptxYtYsodFlMjFK7Rs
+aKSaTfmcLC0YLRV4NBqzBtPT6u3saze4qyzuDYf8NHjuq2MZKvWElqV091YaDcSssx1VP6Ewejb
Umv90qzgpcIvQ43zqyDv3MLs9whY3ozdeNPUguPhiRuU2XsUVgYHJEdTqY+5TWllNhwUTUB0eWGP
PcrIVaTSTRUcvYpvezz0lEm80srh2S+aT4KXvXRcBdvOrO/HMmOZzmZ2qfkO8Zp21BDeB3nvNEYm
2GCCvlx+DP/GSS2eOuCAaDCA16Ruuywag7VQOx+yiKsmPk8EKILjdeRjHaaK7U+vK8VvOK9ofJAh
vuvCTHJKKRy7DRJwTYD7CnVGutRWe+P3gnJF2ily9hYahqmdfifg6723cklyu6hutlKVRrOzeuuE
kRZ9N1Et5qQLC/EqKdr+XebAK51QtJr7qg2agywW2UYP5ynFo3HLW1fYXB78x3oLzwpRV2my6Dwr
l2UdKZI8jRS3JffnVS4eIgSlLkeY65GnX/c0wqKiMwSVKSO3NbrKOExfUtl8DrT0fqrmNW3WK5iW
88MBzkUNe/ZqXjz7EZDEDJWsg+EkCOCMIhr9mRqtRPlYMZqH9O8oc43nqNybd01Q5hghuZmIN20q
k5HjD1XgMCyKdtf9eeObhgklRHAlaER8YKjoiDGPXWhO1DESG9kxO+rJmuK1OtgZmOZpnEVl2ZhK
7BGbhq4G9BvVSTZmhP+r7T1RVtb2GWhJEesAY6WX8nHKiMrKo+9AMfYDMwUDLVJlDb8jv+e0DdqN
FK9M15mayUmExXRVoTlmDX5abmEpN0JevgiNj42GtFa8/LgsTkcy14qOlkXZplIQB5XopijxlVG9
KRqwrc1Xj+azhqHD5X11poZ3Mqr5ux5FC7Ng8MkkG3csh3AbhMO1VPe9nXXZvZSVGD2FQF7VMlrB
Vq2FXdQvYwwO6zYtRFdOPLuACqZMT5OAaGzE+eG96tMaj29t9har0jNHSxQExpmFz3Hx2pr3I3nY
5W959gqg4aqgEEMfVP0tyHT0MWs4fZ5fpshKW9YWHynVt65LnOmE8ouXZFdpnz51SruXld4WMkpJ
6r2X1JA9tE0aYYEkY7eG71oRXPXjfRw/9/1PkhM3q94jUXZTsdkquQ6Em7c7JRavarhmdVuSEJQ2
LRhFf36qsxItBPaB9+lAERaTxAzJgiCqjetzKOHQMxfrL3+xs7v2KMJiVqY6zeBz0AGNghaVbXGn
4oT134WYt9vRnAxJDrZDYBCqlmCYhsJ0XmwvhziD+j/9UIvLqVciYaw6hjHj7nG5xnb5ZVZEfYZb
s+kcEphv0235VBgOuhUr4zu7sI8+4aLv0A9anal1IFGX8TZpjZ8kzIau+3Z5iCtRlp20/03adS3J
rSvJL2IEDeheaduM1Wg0kl4YsrQgCXry6zcxu3vUjeaSq3NvXL0cRagaYKFQqMrKzCNUEvUa51Wx
Z8lli9Id1RZyetYITrH/zJRw+dajPGk6xbsH1NF686LVT4v0YdvEmtsZHAkC0iYbIphCiC0gcjzV
o4TvVYOEFiTHeCzm9mHbyNqW4arF+AAxgAIWa/otNfrI7M0usLQvWgtx4OjrMO5gmW+zIgztXthQ
r527Ma2ZxJAZD3pVC3NzcPJMDWz9tc6mPR/n/9RWAiZcFF026G1vm2juF9zMdDdUUOOBwlRb3Olp
6vdVetQS9XkhJzPGVDuY9Lf385bODunLZZLJN/ziJDMGJtkIbLmBCtH7tB0OGcE7Qh4gew7drBTP
VhNc+bPxSm0M/RpQtFoe6xxV/56EEVuCqIdeE16j2z/r9jNf/yohhCVGZ9VtiV81NiByNWYIXaKy
i2fktplbl9UVFRTdcEbgUW749DoJ3O2pjPtrKWcw0PQHo813erM8UohfGAg+rqrCtdDEnmJVEzDB
dJBCoSjWJqlyKjQSzFn6hqEGr6fdI6sh+5TtjY2uRE++tD92hR20CzQy6YjEitw3jaegWpl4eM9w
gLd11J6hWA40CTUPxQO4/r3xLP/18CCAdiA9wywa+mF8wuLascbGJmOXGAihtK6cpsxPszR0YCgd
X7Y/4tpSYQmgxXdWkpsZDrAkzxmdavQun9EgKH6ipOvZfvlbf6gyJ8F47vMcZIfslFSuljnaz23z
t9GCr/OPdWGjVRvSKWoBfTY1HryYlsC+QVR5RLmkUHbcdQVyd21LuHYZpAuMEs1+RL8RnUXViaXk
bGSvIyjYFeNhjD4tagk1sdHpwURpdbUjZx+3l/v+TBMc+mq9wrUsGSxnc8Gg+oZrGSUGN80dSNOl
z4mnPWDTn5FUYQ8c0rqRj4aAG+P2fNv+EWt7jgwK4wqANaMGLfiWzuhsLAaF/DfaWtkAgQajcZVy
8oxJ/bptaiUSqRhVg2Iqn86/KUBIRpaXBZOGILJkP4p+dMaXPMmCbSNr64G0LjR1oQyAOVvhu1pl
wiaJlwbr7K5nH3LNfKkoCzqUv7cNrQQ8NNz/GBI/HiSOUNJr1EA3f5mVeexAWb9tYW2/MNKnQlkA
w/h4Fl8fe3XWmWR1nRrUKkpbBnojcenE0KncNrO6Yxdm+N9fXFu6XdV2D7GBIO6htPx1ihWnNX+C
UNTbtvMufCa6O6B9JsD3COGgBro2VCsMcj35oAZJJ5e49drRJxrIe9Hrjx05t55ssDCHJVHfgI6Z
IJ9mellKnuem9ssGOoYtcUGMh/J6Nj8W1QB9OAmS5XUCQnWD5u72r13dFeBGMImFw3HzVLJHjCbF
gJdAK7J/k5UWXTzdX/LsUZLsnY1Z9aQLU4InkdYoijrTAUwlxQ8NzbUIr46dj7xS9QA+BEOUePgB
/3rzVpKktNUUE/Gu+0E/gQbKbe/T1+yNOHMghdAR/L6Hu19dFZfvALE3MKQ3Naqh0+ZEwmkf0ESX
frfL7+0PxA/yjTdd/PvqtTcZy9yMJpnUoBmL7oeMKq8flyp76KTOQtuurdA4LveKR6shG6/nf1Yl
ZOb2wntKUL4KOo/M/nAnoxL/BF6al/gEgIHTfkyfjMf2zjrkL/jzJfH//jnFv+OfH8C3/eK0Tigv
NngpwlnQT7fnu1K6A7Jkx1v2vp0QedAg5kJR5RiMBgSdmvyh6aVP259vLbgBLYi5fSgLkBsCgcWe
B0SAeAzkOT7KVe01mf40zztVt5Uhe2QyUJJ8V2i5fUnJSS21VgvQNzoyj/Kn+WvyAwTJX5I3+6tS
YICzfAa/ybLnJquLu7AqfKSlzFQAbuAlLUqYNQa6muaTVH/b3sHVFAYjJiDw4phIMJtcu0KVJzmF
coQKOC60rVzEDf2dFkFxMTD6WvySdjZzLSQi7Vb4MASyBRHRnEqWUZgUirlAawdMf5AgtTJJT9K/
cXEk+KBEAHrwlpo7WWSNTk0yQr9k9GvrZ1Pp5y75ub17PKiK4ePCiFgwSMosm1NKx2C2clBlm7/r
sfWYmnzP4/K+ipQPhVrs9QhW3eLPwmyhctAtkSLj6oNNoBHqhctO1uXr9rrWju7luoSwqJsNUEsT
1IyX1PbtCMAQ25J2qWH4L73cPbx0Ce8igZELTLSYQrh2vR4PkbaelyKMTAJl7KGegzTKG4fEXQxB
vgU802ppOcrQ235sgXjAkHr7ZakhQbK9XHFL33+IqQAriGcR71Zc/xCtLCfMwJZFmE7K74ZER2tA
81jFMNK2nZtAIhh6n7G8iLuGFI3F0MlFqD9C8FoP0lNzsD9Ed8ozqp6GUx1LfwboeWd5N2ecm7VB
JoFJHH7qRCB6tpTFnAKohWaFEkypN06HLLA8SAI8QQdZNU/lLvR+bUtBbwg8KaIKCEqEsDLKUdLN
A77tHE2PTQLkqi19b9V4J3yJ0eR9ZTjdnMtKBQ80/xkXG2pBwm6uG2xoQwwXw4cHbYZU9ALOk671
tz/eTeb5bgtUtYAA80XdwHJLrUvs1CzCzssxjOE3kMBIITSQeWlo37PEk39EDkblHr5kznD/95Pu
gn2RTtROlXyJrJSGkg4kF3JVa3yhu0y54tEXrQjhJW8oGq1jlYRoxt4vQwfh36neccg9G0J4geaG
qvaSVoR9O3+QrOrcd397zWAZaE/jmgElDpiZxLpk3U/Gok0jYktHP5OSPY4UtNYG1ITVTtq7qVfW
A2MYpcIFiqxYjB9oBo6WUtM4LIfCxwQx+vk/t51vxc+hboEQiRAFRLg421fRrF2g54rjpFXOLM1e
RGvU4IlbR3vyKDzYCVEZplBBUZAQAAwunFypqRoI9VZxqAwZC0pKXQqldUX9NsjMT+UWhf8CKMOh
2+NnVNYX+cey8ISZBqjNgLuRH7D2U7w4efvU2m4Z5CFn7jKw8AQ68UDKucBv7IVmftncLJsAlQ7+
ZhTIxLwkhuBXKdUFDUcXiBmvdTUAqA4DmBCA9HoZ35I9g9zJbwyaJkEOhNkCVOWuQ1cUZ9DjkyHn
xVH+isfc4S2+7zB92oTSk7pDRbwSjsFJ88cY9+CLOEknfcBDpk7CxTyMcQqdzDDSdiozN6/D9zN3
YUQIxpMJBWGrymlofY0/ELf0spfuoN1PYP+AMv15PuwB/G9m17hFRcFQBvi1OAugsIdtBFW1PIfH
yOAtah0V4Lcgdyd39tiX+l4/bh/Cm9o8zHG2TRNkZWB5B6fE9S4uWTRDsyhPQ3POANphzXnGgLaj
2Asgowv5yiiwjwZJvjezCr5IvX/rI/pSZ/PTVM4PjKReXNMfRiZBQDD+yyYJ/22cNAcHBHHPEJOp
tFjmEU0ypBYEDHsFVO2HM5lGB+wX7vY2rEQ7sBuBAJTLhKAIJ+yCQtJ61gqKPiOz7s0puVcgh7Bt
gv8TwtmACbB+YnjDvh17nBd1ipNiKsLYqEKKN/Jkj15RqRDTg4B7N/2LFeEUwiL/I4vRVdWAHJ6V
jIaZMr5JVvZzMdsP2ytaiaoI3v+YEBmbkrgpwUaOA1iY9XmGWqOWJejThF0LNPBYO0qUhnJJvW2r
KxEVVsHMg9KTjtFb4VM1M/4HUVQpaJpjMcsflJmAphuzjhhF2La0tj6k8MifcTigxiScfWTybTKr
dhFKJVjnjB+5OgJ3/KyTswYA/wA2dxTCduAVt46IKV9owIF8Al/uphoVdQo1q6TPwhgw3ShCTQoq
rzvrWgkx/9125loZGOMUB77tNCtLyQArCGgKHjktAuZOAnanuYAg76qfrVyBsIYJIpCdYxDSFAMa
qujjokObLDTUeQ7sQu5jd5w1YGanuvArTZ8PxSil5wjoa3dGxQ+SwxaAdH2KKQzapH6qA3UNifcy
zDnSotRt+teH5fonCleJBQHQCf3APMzL3gWdskP3QIYr75VrE4IzdTZeLNEAEzMk6w/xIT8lXnnm
9CIYMPjSuMOrtXM/3rrvtUV+kC7uxzIroc2mwCIbqS/Pua/2zGV2Dv6x2MkMw2vqn6VkB9uH5vZ4
ohICggSMNhKFD6pdW60hLt1pWoOEZ2qTY1aw7pzIMRqCmhr5WpHtpXa3YfXanvDpkOFUGTE6hNUm
AfGYOT0mWvQ4KHPrYBgfsN1iT2Kcf6nrQA6LeP2h32gR/BFeE2MTT1NWAv1Myv6xHEYX1Ib3kCXd
8cnVjbwww3Oti8/XTiwBzfhYherAErek6XOe14U7SfNLHpU7HZU197xalPDZMD0hL1QZkHXo2XGu
IuIkOmBrMUFiQGnq1K12yAz7I22kYxfPP5Wy/ji3GaDM0c6lf9NqBXLp6qcIX3SwoP+w6AT7i+F9
1ZecFNCf18QzP2j3GGGxQeElHUHHf2eXbr8TGle/LR+sRAMLRQXxcplJtpgM3IahbLOwhH580YZ5
8pflwvcF4lpB6gq5IiQd11+2jPOsb2lchxhweell6wxw5BM0Vh71ZPH+xWm8MCXEgLnKpX7JYMrU
AddTZsxoErNn4UBJ6tAJD65teysxB7fWn6UJl7OWVugOjUUVyoNsu1Jl+Jixf0lo9Yo+Ix+4ZA/N
VNybSp7uxJ3VOHBhWXhoZWOM12qL4oxNMmeKmwNpM8z9Ja5R3uvWXhNs3U/+rJPvw8XhBM3imMCJ
qpDFneUqk4SJrFqfDslg/i0M7t1bLPxjAAAjSxcLXTQZMpUCpB0mjUEd1abfZRMP5u3vxs/UTUz7
Y0Qs+qp9NhjaCCOFpT1Cseu8ZHsMzKsf6MKEGDbHsc5R5C3CQR58anXnRX3LIY1I89qBWPT2et6r
jlsLEqJnXA+TXWhpHS55OblZhJMFGSMM97fMwJiy0TtzagKuGTetn4GaxmsArdiJ4OubisECjCih
KizWCzOVS2crqNdAhFl1DE3q0S4q6E7oXrsnUEWBmAz/vylK/8kLyWgdS1Vo4eEWGL35IPdYaE8x
8YK869f2xu5ZEwJKVUlzrEJZEDlx5kbT85DnXmt9NbSdDyh2IbjXX65KCCSg/2iaWsVxVqL2aDDz
a2tiRrmID1FGT+Ayey4Xaw/Turc2IYRYdmVWcmtCZLWfQIJAiRQuWUVDorH0EJXNnu7a2okASQHe
Zhz/jlN7HUTQElCtOiHgwsec2GhZTtOBDEcfgGsMiLyHQ1td3YU17q0XIQsTi0UWjTNeMyC4HfLR
GUsVMkdBi3nPbR9Zy/hRZwMxEuZrQfUjZkgAKOUGknleBoKYXH+X/Ow/sBNmZz1AExzymUmP7c/E
3y2d8BAiHnqCkgFICPGuuWm+dGZHpKowWJgdp7vmcXIoWPQsp3oqTnu1tbWL7tKUsJsarbKlsLiv
2NknVslHybAfMEfkgT3wm2oOzxDRrfn9s8fMsJqpoaCHpy8EuUFbLsTRWDUmopcoNKeWK5chcUHZ
DWVg8BvV1IeaaXFswr3VrpTBbPSkAYQCVb9OiCosF9N1GD7VFp6T1YOjB/194qEodSIfOYcruIbR
Wt3xohV/vTLJr+ALf10gDdwPdM5D2Xophs85Mw69LHmtbe6E6bXn8JUlIab1dmV0RMfi2O/B40RK
GGw7JN9kUPbHwV6NdG1ZqEGDwwlfD1AEYVmW3rAhAcNkOBrGcbH0H8UY3dFRwtzn30qWIIai982V
RJGogHVFiKFJFZNJbxZUm0owCYBK715v8292VewUSVeXdGFHiJuJ1jEwTvRFyMrMPLFChook1DEc
piUg0+9AlbwdX1buVRRJQCaPMhB4oMV7NU3iFjgMuQoNVgcJie8oK4/bJtaWhEcsyPAgd3BL6yJZ
NZ1HmhdhOXHgDHoDTVMEgNIrTmWOh21ja0eacwr+Y01IVqDgrBdWBmvkXvk8+30IuGPkLc8L8Aom
6r/+nhoQdzIhUF4ZFG4eNVrspsbLOKxwCTgYh3+U5a532Uj2amirh0sHkAXZCcE4ioh2iposS7XI
oqExcJmUWNODhfXDEVKZmhOpfBJ5hGhKXnQsAGU+tDIq9QuqE5j3TbVsJ6as3Lg28I+8uoZjcZOR
LctUyhpAnSFUC38NETsatvQjkdqPRpchetNg+8OumQO5KyfsgUHIQF6HsLabO5BPLHWYL9ZZafoT
UaePnaXd9QO7L6S91a19VRQrVQ1PSmLeNHMlRMxxxrUTWrF2X8/GM/gxMBSd57H3b9b1jyGxayvV
My2zdgKBqiyzc1p2+onUxL43jE52jcWkLovHOtw2unYk0aWG+CQnbb6R77QVpVYyW6FhMTe+zBU8
7dSTwWuT9tK/OP0cWgCWSuhG3OQvVs4aw6xB8anobVBhOFuVniedOEOc7jjk6ie7sCScfEL6klUR
PGQas/s0slyDdGdD3ZsB2TMjnPcmq+RIHrGghEp+xpqDJqWPfWHsrGYlKUIfFzgCRQea+aaji7ws
yey0gV+kZuPkpBnBAVHPzjjXP8Zy+DFpyUeEnTMeKDseub7AfyyLrYi6AyDeTJU61EEfEMsgbRmy
8lFCGXLbCffsCCdaM5MytQbYgSKG5YAji93ZTSSB2C/rvv2lKRCTg5YVDSnI4mLcif+Ui/ynzfU+
TqoWJAvRW5LCQb5inPw/M8GP3IWJubKBg0iVKmzoY7ecJbM9W125M2Zzc1tjHXAKgmQEMQm9r2sj
elvHXTLhtl7U9msDFhRn0uhf17nejYCOEgp+eHm8E3RerCRXaCkNBXAyZRZFT1ncma+2UcMJW9LI
PihtAGDY3rsbzk/gqqBSpBoE6tjIxMVet5yYZZTmcxWaXY1+qZIEiTy/AVn7HXsBshTjRMb6DOKV
F1J2Z5yFnRfyzeXC7WNmGsEQZLqgsbze114ZzaqcUJ/s1coxK/1IrMHrpW8zUuZKsXccf+UrXlnj
f3+xwUWSDVE75C2qN+hZNK2Gym+3Uxe9OVx8RXj1G2Csl7lmz7UNQlB40kfUFnSzAplUL1FnmQrp
RNn0tzKk7x/vwpQQdwF5YhoZ+OFCArLET7OsAgJyR/Wdj7S6bRd2hI9EC5Zr5Zy1oVoVjhXXYDye
vW1HvMVw8W1DhUlDPmNhvIM7ysWnKUfZ7qU8w4sCKA/rN30Gx8wBEK4AJFtO7zWGA00P3wbfeRfG
3l7F/DbBwx1pGdDQQXEST25VON+yAe7bxkJOpaSv9bEOUKj0wGwztr55Gr6OsrOXvN46PoD6BD4P
fDSQQ+J6a2a3REOBIWzH7Fs3fwe1lKNYid8v5Jjbe0DDm7TDgDWgZ7BEpI1gQ7ze3aq1+7Ik6D3G
suSo+kPSPGnzsZt2HGVlURgtA+abhzCoeAu+P2ICaKF21YdaR20no6PXaKgI4an/WMzkMIJSb9tt
bg8blNZxzMCprnFMlPDZklxKSjSC+3CmLbBdL1b9XFhv2zZu8gF0zdGm5yUgXQcKVfD+XpEaqVQo
3jMmPWnVZ1spHSgLD+XsaCXxyvo30/76LSXYFAIVG6TWMCbYJDlmxybP+pTGAH8Xv6tjDAay/8dj
avXTXaxS8BBpMWpU7+MmlFuQgNaHef7aRr+MsfDlvWfp6kcjKPpghAszK2Lth5e0QeRX9mGUNmHS
lyely76DEvHD9ne7jVr4bsAOo8UJMMyNz8tN3kRTgSxH7iCbvJgnJR93Yv2NyhKoRa9sCLlHURdg
mh2QkpagiPrSeUqwPJZH1U9P9BcoAIEjcRdXc7n8rnonBxDEC/cqTKvLhNqpCpVQYIlFamYGloQk
xnB8aNbpG95Ln8El6W/vJC99XD20sUoDqCoLhxWlBDE4Ih8e5XSWsJNVOU5elaq6p9lVFEYWKTEo
E9MOaIdFPfVdu4TbtlciM4y/C5vhuoPKPXfci4thWTBJYgwW0vE7jEH4VYjK3b12it3Ej729utZt
x4Uv9cKaUAXKDa0pbUDHwmhI3ZK9LqBt03o9VCX7oWNQ3WRmqEiy12Wftte5use4+WzAnADgEhOx
RiNU0yjpAKoKmjR+aEE/Wc7Ejef+UDGKLuQebPoW887X+t6Qw2MUXVwhWusRFMytSQGRHogVmflg
I6ulJrjM5h9gsUExA1pT6I/EVQAiqx8S8BZ5B4BL+q2T9igs1kKCwdVT+cAQegjCR9YbI2bMgkQS
qKTCyi6fS6aewIb3Y3uT14LcpRnh65pUm2lMMhY2owKWVzZMLsX4Yd1DghYDKciyf24bXDucYFiC
3BvRAU8UsavWqGoFdFJYaDUShFLMdiKOkeZqupPHr+0fRNuRQ/FnODoH14ek6VvTrjSzCwfFAODx
DrNzbm7u3O5rLnphRGyv6kOVDGoDUVvIwaP+69bWgBGU7tD0WpC2st9KX7Z3b+1z8Vo9hCOwdTeK
zko+67UBqriwrTVnjECqObZOBhGaSH4aIPC8bW3lngcKkM8UgzsHiZngg2pazXQYACvQLJz/HmnH
cYgzNjnQ4GzPc1sangzZlFMe5dq5GlGX3klm1g4k7imCPAPquyg8CL/ABoULSGRxMXLqqqr0Sq8H
ESl1wMf7NY0czW3cPncxnK/suOltrwtPwEvLwsEYxrwwaFIj3wgX3FqYH808AngXWggG7M4fZUez
kH0rx+09vy0aC4YFx22LDsyIFIaHAIpb1lm3Qy4JXZ7nQO5PkvL/aAOteNXFWjETf31WMGCpN1EF
k2CfvTfl+r6QoUYNNctBq0+VNf9tZ/tqhZhGuDZX9DH4eO2iD5sYhavssMi+1vxKyjzY2cqVWIN1
IdaAccnivCzXhtQaDLEa/4aQCm9UBxODTgW5WJd8wehq61dPYPwOlx2k50rgAfAaDSAUx1UNYijX
RlMV3Fxl3/ShrLGDUVjPLeu9oow/by9uzwxf+0USkEeandYSzEzj7PKy3Mi+VKDv3LayEuCuFiPs
YBdNeNtY2MGIasNzkmrxKVpG5pmj/VYn8ava1Y+SbpX+tllt5XV2ZVfIIukM0iE24dyXs2Q6tFDP
Zg9iDoUTILst+0ANM8zi6LOWQUl2GFGWAWiXKHdNY7h1Cpbu8XHKdCdR+kdIMIPuWXUjcPk1dP5g
1fmxH4ywyJYTCHKDrtU9CNsd4/ZhBOdXM0qhNchO2xvgjYdoc6q7hdLuBTZ+pIQE8mqBQmCLWETb
acK7EGqdP0fSHuImPZXg1NUJfbUW+862l28maN5rudg5fisVLoS2Cw8VQhtwXGjXlPio0HoBq2yX
OazRPzaWfmgI9aYRyqhj+TJYCupPGVpII9spHa7HuItfIMS4VJtkGZ3EPsR4JNRTDqAA8aHk42rg
UfXxNADzx7ZD7ZwWIkQ4CQ1SSwbcOwTOKnYKQFaBYIUcVtfscBL+H0tDVRTLAym0GNy0HJzK6ogP
WzU/IRl/WDAhX83OZH1RZuYTzMBNSuxE/VON21Oqfo3L93+xVB3wfV5xQOos7C3gTq3SWl0fjppy
AAGCwyrmdc1Ob3h9nX/MvD8bLuJPki5zvHAzTeWMvurzT9jVPiglB19xwYadOHW1E9BX4/mFTeHi
sKa+tkrIWYV53R3oZECOoBn35hD2jKjXgVUBnGukNYwsav7YFfqbMWo7V8Qt7ILfgBcLEe4IjeZg
x2R9HxY9anuTl8Ve6tsfmDfNDsjZ7U8gxwX7yc4hWHs4XpkV7oypiaBYvuCbzd3dWC1AC5VO1w9e
PWqOMb7UyQsDPIkMmtMDDTLhUtl2zdWojqnA99oUpvWEoAelC/CXqFh2pA6nrqPP9cB7FPVJZdNh
29T6V/xjSohxRdWArL9u8RUpSOVRmFL2JGLWFsOnHLEa2UYyLixGIR2V00pFSFGeZeWrbN7FJhCq
6d5DZjVcQ+kVqqUa0FeQaLp2yApD5ODvX/pQGS2/kstA0RofgMvXcWowey5Tr9QAE7KmxSmU+CQl
u3xgPGSIlxUHXnFVN/MWf6UPhkoNY+zDTMNbyuxfqTycTU7XCcGX0MBDZ6Dd75h14ZIaZ7uaDqzq
jxrUV0okkwqmuIs6PuZ0fNAN+XMEXZUdx1orUqBA8OcXCp5da1kNHVu8lMsUz3O1mpwhqp6UXLmT
+vx50IAx1HNvGNMAg8k7Ja9d48IHkru8nmpj6kMjU55iEKW7tDBPWsGg4RI9ldrkKRbzC6M69em0
c5WuXWyXCxcSpTqX8jarsXBJ+1HGdxX5oBT+9lFajVaXNgRP7woQNskU6xvd8hiFrHELPpGPuxqF
PPB11Zgu2ms/7LmccH6tecSAawubGYjGJ/lX2n/odd0h1jfGajcbezfSUm9noatH+sKLhKuTQX8h
r2IFqXv5MPRvEPKS04ecnesJ+i4TeJvqOwW0cFP8MbI+6VUF8RN84+mp3KPDXL1dL7bcEvIVG+qQ
kCPFmS8qx8J0s9u6SRB3Hp9PtTDl7I2H3tw5RGsh89KmcLu2aW8vso2LbzLVEIiPQy/Fn7Z3eP2r
mu8akYB8iN2QTE5LIJ0RM6MiBSHky2x+n6FJkQCHNdHnJPncq2O4bXJ9VX9MCtf5aJddsugwGTME
S611hl1B7lUTBHSFACC9E4hfB+iyMc1xzmUE6Hj0Eyh7xFAq+Rer+GNCzLYqtoxpTmEiQl7VKp8k
Yy8lWfX9CwvC14cwozZW0JVCpUWBmJFTfehDGuI20wE+jRzqzW/Qatg/6Ht2he9jFBNZmIozJ5WS
N8rtIdWhV1PO7jKxl+1N5DHj5hq7WKKQdcVKxCAdg03s8/Y8LukX0mHaGZoeicFcJUeBiVo73209
dl7Y5L5zkSYjXzVnPYHN7JibZz6TaXlaAeHDOVD83DNQvNrHS+84pIhF1fQ+ZTnmMRGwk+rL7Buf
2rA7zMwzHKn7AM6kAFyW/ypiX6yUf+jLlUL2rR4JQlaZthMQgF04t73PZslr+jJApucqduGj3v9z
+6uux8oLw8L1pKd1qfHp07A46gEQ/ekJuaurZneWo/lRB59V9oLKnicJt5PWAoEX13yDc9Zi8qpz
ch1MK4Psk+krivTIi5TgP1ymcDnlCAFQzHlfJucPqOE5QRyd1C+9N3vGeTzM7V5M4Gdv48C8IxQu
PmlStma6lDAZU48tLnGXj/kJMmyxB9UHHJcX8/ifLVJElabZnOQV/5atrwWw2ziZR10TcjsNiq65
VxBMue6c0dUU6o//vHc0L1ZJmZozCt2HsIzjUMrYa5HpklMhn95JpFYQHZhARCUdQHvwv2s37x+z
z5leIdYNn4uf/WkJzEA5GL8lhzdGbXcggRnGruzYR4hGpd7eHMX6Qv+YF7x2aOTFGBTkVDTy6YzK
+fyUKXsj1+sRD0LdUNDGWwHtu+s4kKlLa5JWA+KBeb2P6rUBxQnJ1W0P0lGTmxxajF4G1s7eroY8
gEYwnIzRiRsWVEwixiq1cX2V43kcCTjA9kbpVi+qCwvC7rHSJKgIwAKjCG/LvTFAIVItfNSXdxxy
PaJdmBK2sGsxIlzjoRzKcghhLc/qvcxDywwiRolPAhqUatAfto/ezvLEs16BkWPKBtjM0dTBXLcy
f6IN5ODyPfbVVS/8szjxiOvVlKeVBkNWeZ50Db3ku4l+317MjjeIRxpM3GpeQqotZNFdjYmFKPu8
bYB/gZvIeLEIIZXoDCAiUwsG7OpRohB/xghnlr3Y+ezGWuNQ2j8pEEPcNrpav+FsR//j5OK0TjP1
MtQqsXU9/W1mXzQVdw95ySnGH/vOVYqXiOJyNwbf7H9EKCBtm3+HRN0uGvNfnKwK2Hf+ZS8C5TLL
c4/BR15ZnAan0aX7dmgOhdQAmhvLv82Gpg+sKzENUKOpm8c2AE9qNDiVFOcghYAkHDQwkQZE2oNR
9T3+O8S528HwEwiQOgaRFE8al+G8QPwVpXq9+BSVqvKD0mqvsbnig6C+UriUEHqoqN9cr4TQZio1
VgxhOkCftLFealk6kCLbOVNrlYFLO2LaDvVDpH5KPoTdotaBDU3AImeQsexUSLTVvpHKr0XZhCTW
T0od7ZRoxUMABQzwf2IEEe6CJo2IcIsYRtWyEeTiywQhed1qPrMy+svyg2hDSPrQnqVDalZjwCAT
U8IlrdEbdt8m4ucSrQgZXjUpY2SCryhYpGDwZjhYGJ/k0eFUWwNzSeJ1SKMLdw/3vrKDkNEGEhi8
BTLIr4RT3jNrrGoLO9jGQdVC5wwP8e0ztbKyKwv8F1weqQUEV0acawGLcaR0Lf1ay8boTFO6ExHF
gIUthCFQvqFGhjE/sS3RsrmO1W4ZA64RyBLU50uIHzMV4+2P5czuZlp4o17sLO/mALybhYoxQDUq
d0VhB2swV3eAI2rBvFhvUq+/EUmLnE4bvrV5FJJIQ6VQf5so2KZt49P23t6AB96Ng3cbrOQmPqCI
qsvjISPdhM9nvow+exjvW+ZYX+L79Kh+BqTIrZkDGOsem9+q01xYVa8/aaF2MYADCdJXeI0BjxkS
xd9e2Z4JYVdjk7C6n9H2rFGPnSBeO/V72Q4/UpexXtw7wTE7mTQMCqpjoJtHVj0sGlIP6qeG7cY/
thdzg7QQTfEzcnEG2tysctnEZ7K+Fh/7h/l1+B79TN7M+96TwvpEzukL+z5le7cZ/w5bKxRCF4SU
yjnnhzs5pobTeXLmogsSQjiTObbpNGfyYjizN92PQRQsoGkr/Dyo3rYXv/olwRUCNkYORxZHOe2l
t5WMVVNQkOSuI/1xYfNOiF41gdk4lO5BLnkzG1eafd8iu0OPnKZQSY6e26bbK0/x3FfcS0V+p5uT
wW8nBkoTw9GsaUB0Py3FT7J0gRzlrpzZIE22T81cxg7T6R42YW1hwCCjrs+pH286rSQZy1zGTFAQ
zewQWdVvKd09BmJWzH0TDKpovfCe1Q18O5USYk4VtxGDrIc0aeYUbf/NmNJXVozqjk+uHbpLa0Lo
MHukIlIPHdUZc8QtGwOI3PskAQBikTyj3nGMVWtglsCICQHv9Psr5OLcjWASZjSCcMSwYFZieCKQ
CE6W2q3UwgF8ddvRV43xYVGoO6GPJL4KDTUy8pKBStvOcvVnH6nJ/ZDp3VHvlj7ILQK2iSy3djoz
qx6CEQZMDoG8+wYthywUszMLJACgdtM2ASYQTScjcTKF24tbu8WRJvxjhx+Pi53sikUhqPggT9Cl
X02SP6p2fibIifeuU16EFc8ZyKH44BVw4pA2uDaU50ZBlRpRWdIazhLrp5bl5ormp036Oi7FEXQl
R0kdjnNXvWgD5Iy3F/r+cLr5AVCHgHY8EOR431//gFHF4HkvI161fhQCQwOeUx8sh8EUqBhOoT5z
I9Q2DfNoPcrAf4Mh2vqwl5Wt7TZXqPjf3yBsAk0lTS1iAr9tPoMhxYnsDlPcOyN0K/5qmrqlaECz
62B3FIwYpCyiKAWMszHl8TMtctUd7bl0K7O0UKjRKg/IsyjY3t4Vf70yyv/+wo9UkOlFZmerwTBB
GlrK65DUuwTAK9uHsTaA/DDagBkz8e2TRwx8YNKkBUpdnJIoxgq1UCXdTnRZy75gB98J6GUD2FG+
wxeLkbooGfUZn0kHPoTjJ5m7KK5MvBQ8tclhAuu0PoX6Ts1ydQuBFkeqSzCdLV6oUl2hcwY+lKDr
37TuZwmd3X/xjS4MCGcdk5WkYBObAtC53kEbNmAl2XGD1S+ETB3onXcqBMH3IlIYZaUn03+Rdl3L
cevK9otYxQzylXlG0igH+4VlyRKYc/76u6hTZ3sGwzvY++wHu8pSlZsAuhuNDmt5mkx/K2BqXSo1
0LuCY8w8MYy2Sc0Uz3NEJy8ZOruoXvPqbVZ5HmPjAiWYk1+hptcZUTbbE8llCWgkRQEpXQdoGgo8
1DySmpuYyIB97YaUo3ab5w94DEzmgOEHTvJU67pwhtbhMvDK+ddEntKCx6O18ZDCkx60MsB/0s7B
4mO57k01lxCxleYhDbUb1PuJZRTNx2gqQdsTH73RKAwbvID1LCuIWAQXFECFwOOFcQg2/aItxryY
cjojYA39+ZB58bPmtp7mR4F8lX3y+li3dvJY3HqyR/Y7S4UQzmqpega97xoZcDQ8fqStrcSAKwqn
GC85R0RWhqgU9FZXvMKInsUa0EWqlIMmuA5EnfqpYlqdqd0qS/lw2YS3FB/MXwAXXgGIz5B2pnEx
wgY9Dd4EUDejVvepqjipMXLMeGsDV7pqJA9wWmeJ8EkciLIIyFp0S2p3mK5AVwhHxFlGcNUJjOaD
TgDpONCZMa4iixpVTIoY3sgfX5of8T57j2VLstdZoAKNzpxbccuaj8UxLqOKlV5RS+xUPo7XYq9Y
DW75itLnnr5fPqPN6+NY1HqIR+qninUmUyCOgsemfBndtrUyh7pgpNqPTunUT9T+G3BIG+vDUwKE
3OjcRDTI9idMmEBtwKeOt/se2O0Oyk9rQKNfryjdikt8wc/R68IDzNfWbg4mqoJLkdH5gGEVzKUy
Tkszu4TIyEjC4Y/NbqjM7hm9ZGDJ6/L8HpzMwFwwVdSI4Fksc1J6D4cguEvbSVeYgQt9ISyIE5dp
vNMaYBknlQYWv0SksWOMhZJb6OtIf+dFuCyOQKYfnT6Njp6HiiN2pHZC6E9njeiWf8rLPLKpPi92
lZmyJQL2YQT6c5H45SLXT1NVNc+llIuHnNLZzjotv5rJQB+qPM8kW4q7yIFGqLt+GnUnE7TaqkiW
70SDdg+0LHTbzEgbzFVRXQNfJTqIYm9+tZoO1sPL6rPhWtArhxZLULGiD1ZhbmngqzZVOImql0pt
5pWV/FTomB1Rqh9Spt1XcgyMGrrOhQtvlwVv+BYcJcBoQFNkrDNOp2pbGGGbmL0yeWYJTDQdiMOD
3xCT85o66wmE3Z+IWRX5yDpquejzBDABXvyi7wsHGLI+jtCRXmQ+28CmdiL/CdRhDPzi+XEqyxCb
Ocr7bPbkJcYk3GRJTWOV9dtsSFYpU4tMrV0YjRf3nFhu68YzkE/AIPPqQ9G6eip5riWyUH2c4AMA
wHYYNSdcy6Ru9jA/VZhFtCSexA2fjY5pHJwCMwc2LiOx6gEo1jTY15WgcmVWSCdLsDsLs0ahJWJm
lTrh52WN2fQ5RyKZo2wJLYYEIPIeLNVJlOxzIEnQt8Nh7tCWclnW+vlnjuZIFnOURaTMSz4IYD5E
l5La5pYuTsBWfrwsRV6t65IYxvpKUa1FOYQRdA5C/+vuLnOmKxJ0qa04YP5Fjq2+Ue/Ej9GZDlGQ
PCRBfrt8UqcNxlf5lQdyt/k5wE5aS1bf9ySzakSlhCBnOnmDR4MVVKD1ywO9mh7TGIBmlhSsnWE/
pXf9CcnAoLK70q57sIj4Y+yOud1Yzc9SsPNb3oedlcpXKz7+MGafFskMm6oEeLrqD9eR3dyKURDi
fdS5wKjrLQxp8/utNj3j0WYwd80kt3WYqtiMbNftpKALOlSUsz2PDJEjRl+dypGDavMZQ9cyxKh+
t1u7jzBL6snBvxXDdK01eShoYJBexSR3WjAEvZffYVQxuKzR2yclI95HIhUukE28DJVMFykLUacB
ByK6UOzcTW6/meR7O5adtQ1WcBKOtW55BuVIKBNtTUs7Trq5qJ4ZqofWjHt3aOJrackwKFPIT5eX
uGWzALABs95aq0EUdHpgDdVGwCzH0AXAHljarOxQmnIlQcscrYhSoLl1XkkxAn5Z7Gp7rKs4vqgZ
2wSgTQ14T2EC5eunLDX3QJO3QsUFjY9Tc4FoziDIvw0OjfSALVqZidiKEO1EPZfTEtxtIGh0jaa/
KtvRIiiHJV1Aldukn2y1BSisdk/G24XEuzn8Oarv2iSiAEitePocoo4zj7W1BStiOB7JGAsB1tHp
zs/lIJbKhHfdHKofBvDXhylE35q5D5PxQQNeIS94kDf2XEU9ExylwJY5w1mUumzsEhUX+prEi+x0
n64oo+lucdWgR7/c78tHvHXpqCImJNA1gDw6e4svRpSVrZRjfHV8llQg3ffvkzDxFqVsLUrBMOnK
KQNOKHYXxUpHd/00e5WeO3Ej7Wh8Y8T6TVWWjpyEh6S6lRO05pb1lUnN11LEVv/z3ANIbf76BBY+
L5QnPS8bOIlxjj/nrrsqTR4a+mZIdCyDMdOELMmChojZ0++BrOGIo0skV95N9ggnhOYKMUS3I2dv
t4IiFfkUsNAToGKxky6jXKDA25qKR9EOjAbSeOHNb/AkMBehUC6tEILc2Eso6m2N6M2VwKtRbd1I
x6tgFIRqCiWkhpl10pJbBHwHrTQ0lilrvwRFOEhx/gMDStdLixLIZQPYdDtHotnpwwJdm2kijyAe
XmTfrESrzua9SgGj1yAWKyrTUitxxXyxxu6Q4+EwyK/aUFiSepfR0NcKcSclOrHi3ni+/GmbGw8g
Blk3AQeDStCp70HkXcaRbkyeAP6QbHoxEh5Q6NYlhpbHvySsX3AUCFRJFs91CevP4tbO+p0WSVZt
Psvqr3+3ktULHcmJClyVlZyoeDQbNgqhtjjxNGjTUcMA1ifld36REdG3So6qDJYyaIEsPI6maZvR
PUGawDC8y8vhyVp9+NFyFIGC5iXGtqlGYrexuSs7zVqpkDT6gpl5joVvH9KflTFqMMfmOIa4tj2l
TG7yKHtGRt8Z5iGxECy4l1e2Ve9HVeCPMEYjln4Z6plA2LgfwMoz2HmQOXFtNXiOWMtsgcGvB8gB
SGlFbpP6tikeCWfUpM/MBtA5EK49znYnWxAPmA67utXeS5s+0+s2thLq9XcFoNuDmhNHbpvbn6Wv
53B0qmZiLtSYcapJrg/WvAivbRPuLu8vT3PW3x/LGLrQ0CPIWOBf0uIx70Zbrz/rurAAr8y58jad
6tF2Mo67mCW8KHU4VQz89YBRM0EtU493kT4CBwUNPhpNLGGWc6tqeARBm3sJbBJzRWACPTPrzytg
nUpjqnoino8YhKwVHhnI5k7+kcB278VzkvUiQWwaZbldoiQ+AZddk0o3LAY/7zm51VXz2EgYFLT/
Xc93yufo3HolkkQkWrCV9cvUpja63qxY5t20PCmMX6m0rqmaVFO9BP5EUQM021uJwhmC5wlh3Ekz
dq06gUbQW+a7Wr3KMfCuK8+X1Zwng/EiZECtiWC4xuvIbab2djt9ptrC8YscHWMHacD1DAzENXQl
Mk4fFFQ9byabtwzGI7RVEVZZAi3W8/klodL9qL70XJKy7XWgaKTC8yLgZ3xCDgwfcxnh9aKdvtdj
m4BTWb9DZhijqrvuQCY7jixeWnvTNyAB+1+hjG8QM6AQjBWiHrGodoXYWqQtg7RCCqi+GSmxQjRy
onHPvawXvKUybmFC9pqI68Wpk7cxSmwy8J7l63efG+pf62JnM8VEJtmSzqo3FelVlxVWWL9rZiCH
DyDEs/JGuf9XK2IfrXgNRJ1JsaJ06m47adqhVMALbbYv5T+HZTB+IQHciEEnaEiN/AYNCqd8UTy8
De81cMpllmRXD9NkUYdXUdryscgDKWAUkYF6y74tSuARhn2DZxtSOXaMmFdc3hqUvEPxcWl0zvUr
bakk0DhXTgO0wp2ld2mZC1I04vX0n/Ru4Whv5m37q30g74lDP9Pr5oVkVghv/yjc/VNYwjX5cCyc
MfU4+a/wiGaWNnyAeoPz0NjS/WMJjJmnURtqkQxnYjYaoINfVZFzR23VGwH5CQpglGsxaHOmi5Vi
1kuCLNFoy40lu1KQ25WLmOnvZcA2D0xfm9iNFYuWsPl4cAykaqYmsxdq+nVJmitZ+BU30JIwt9po
dIpIdYkmgHA5t9A8YxXLQ9J2lhLfdvG+VL7kVLNAp+GHWrW7bJWbKcHjT2OOs0/Fcs5EPDjWgdnc
pa5RoWl0sMud7qWoE8TvvIr8Vk3UOBbJnK/Z5HqEOeAZiWwdfC2gmwbx9CdxMUjt6V7+sdJ8irwH
3JZSHQtl3LgJqsm6mSG0bRPgAVUWTXhd8GeDcatpENRdANa5Ql+zsRxRexEDO/A+5NHwNeym9krv
ixBUNKoV3pr7JDBe6W0ddB71Cr/9H8KVI+lsnJfSSJxmJZ08JQeV9qh7GrjLVR7o0dZNfyyFydxg
WEcqZBX7SLUfZivYQ/wGMkuOB+AJYdx4W8mTgDQXhovVaxKqQR0t1hI33mXd31KJ46Uw8R2i1Fwd
lQTzGJg3UnLxtcoqntptvtQA4SqjQQPO+qw9NTGQ5xo1LEUIf0nRXSESZ5SvlGE3iQcFtb9ouq1U
TIDEkrWImKhuSntcPsX0EJeDndapbY48PV1Nmr35ydq9CjAW5Zw/YhLTViAgOfDU4o7mjZ0bta33
nZsrHOeydU8B9lNDX+oKKMB2sZWkMiPpW1eAby+YQaH/jOXrEI+55JBWBszw4/KJbsQ0QBrHJqsa
UjXo0T19NOZxFcXahBSfVj7N9WRPy+IKWmUV481gqq5e8tqovmfVmL08lqgwBSLkhMM5bNaeB1Ra
14HmFQBpee9vSDA9tT9rO0d302I3uoWeaxFzKm7hK3dj5S4VJ8jfumROPoWxzAGwHxIofGevL8zb
RdOtYdH8MkHdd6TXKTmQmrpSlO4k7Y1G9F5Sf5aRZuvkV49x5Hx4i/UZMZn5OE3czOGGpa2ENmt1
QATTDItg2ChRpIY6zqV7a78aFNKoSwES7TTu7MgWYDPIjheRbV1sYAQDnfmapVnpUk51YVGMuO2G
dkZTr/mxOIoT/0z9Iuid4QWNxo6JYol/Wfs2gsATiYzXmhKzHWKpVj3a1snLpCYSmlto5gAla7aT
chR3oJgeOa5yK5Y5kcp4MbTPtBFZsE7Vj1QbkBfZ2l7wa0W7qGsn9njj17xVrmd9/MCPp7Y2KS65
yiCY1uwaza6VRH2fKprdLq2KidhB5CGobirQ0WGuF8aR0FQtlkIAipXXyfLsqBMNMA3IIzzcuHVO
dpIJhQCxlBdGDgMClgeotrF/ZXIwROeylmz6KIxyoS8D6VeJfSpopSqhswkXwtwniV2G5VOuFXsS
UocA37upjEOdLwPHOWyFJljbH6lM+JMOIeqTYbRGvBg9dNOAJnYcvrW+4LbO6ET0qbPlAN4ptfpH
8ouP5rG5bBVtArpCAMbLhsAhaQEHaXw/o6/oqHm6kL6J7WD3C6LMRfcayuV53Lh+TNRI/xLJnGcZ
h+iU6qCp65qrXbjv7wXRWgKUIhdf9AoX2QLjCt6nAyQDtp9z0Js6i+ZMGaOKaJ9kixILVeKFiBAv
gRdQT0VE1v+UVwYBJ4ilUCsEYx/gr1m/2oUdUK7XN3UsouhUtp6aVyh2i3bbPl7W2i3bOJbE7KXU
jLXa58hTpeKNKi2Wau6BYcjRUp4Q5mHQUaRfMUqK/E5yDQSUPv+R8/JtG7GPiRlOILGjWVc8e4l1
aIguxS5TvTrXxDsgkXSOUoJxFJh+wEGoo9fL27alA8fimG3DrFBK8cCaPQMpq/IZUJucLduKL08W
xOxZuwzAAg2ReQDAM6YT5D2qcDZgO9GkmNiqAxRL13gvqN3VSHvwckibB3a0m4xXwTRcokgYQPS0
SLWofqjADttknHfNlhkf7yET1BUpDcdShZCpxWSe9JQ0t2H1jKEQPOEym2Kmc+x7zsjVViLpeFvZ
x1TRmMIo9mtP0/3aQac45ptu1354J97mO7R6IemMNjqey9h6GpuACEfdX8bUxBlUuaHVfV6H+uTl
4IZC6y6O8hmzJiIIcjBuUj9JN4kbEqvk5W+39BRQq5IEuFd4TLbtYNCjNh+aaPFyGdgmpLVzoCJe
NoWtmr+J5xaGdvAQApI9o6lEiagutrgBlNvR7XYKci70ZtiX16rX+ckNF4F8y9SP5THKiaT6HEdr
4hbYCwcVyeL4p4oaEga7lH38e9wNN7NFfoQtb50yYhH2SXAsl9FXjKUmFOSwSOk7Aw4Q+IJXpgt2
PldxwX3ISWVpl1eJrpHTyKhvCMoGdYj8DRmiLwC7ZA9KqRdXZhd1XtUZQIk25aW2JoloQLMYVABZ
mQ0I21JReoqXcHLTulTpVd7r5k3Z9ckViccJFACmeJ0vkwaAvkqWLDKL4Yyu7SZ1gQZJanskRl3Y
glQPh2Su5Rcw6em/Qm1M0TotEcNSp9CwRHNe3GLMo4M5q7KD4UPMmAwGmiX7GrCDjao/JBmZPhd9
rPZ6YwDeulQRu7bz6pbL0KKtMH0CmKE3rw2hSa6FMYz8RRcQm6GDZXGGPh8wmJV36R3Awye3k4v4
sYmEGT4Bbdtz/KErVcN5ZW5oMsZ0VTQb4LYgaHda3eJRNGq2ejLEarogsBDt9EHzJCvdGzvJx95/
oludF+KvZ3iqUafymFukJ1KTlwXkEQx1q4VpIwVrzWjH1tEDKkpfQoaTaJ5BFsox2XPlOhXMmGxf
TCWZ1oWWoB4eF1SY859FZ1EfA7CZBYgU+QMlOJcCwevfrpmx3g58IVMigo41zJrFNufso+20xIpL
NfFkqXAzRbDRyf0wqeG1ltbc8v65FWPpAGOV0DEknvPXkSQU4z6vFs+4aXa5235KlUsOGFn1G7+t
9jzgp/Ob9FTc6qCPVCrJF3GJw3LxEgFg7dnHpF3lOXfw9jwIP5XCKK44ictkpMKCbMXogkfA7rWD
Ot4ACSr3gdrsogW08nRMvi5O9Ql0Jt4LeeN+O/0ARpOHNtRBMYcP6N46zwA7eLofxyCCTx49xRUF
e7zl0wlv2+vRWTJqvPRJ3Mtq+B97Xdvhe7yOncFGD7UtRxaq4dxkDG+nGfXFQkdlkKE+04cR2cJ4
1UB5Ad/xUP8cAnqdLIEsoxIQLGmgeiUS3rxs8KbpHq2ZuYWyuBiVeiHQX/M1Mh6QW7TV9LnTeAHo
eXR2cqJsGTFCd6qAsgTwvcA4Ks7PJnprR+FeXBLbDA+p8GOKeEP4G6kdyMQrcp0kBFEXm2cXuhEN
CFKtezElvS2PulpZErKan1k8ZdegY5QdTcgbB4xXqU20jt4m81gFotlq9igCjayIYsBpZ13LcZjn
YRQGkTFOjsZNUEBj6PrUis22j8HYhdR7NsIxy+SKmvnDP/fJEjqbwfWHGArTOawMwYDrmycd4YV5
i7zjtSlaeerMlaVaESYBwCWji1ZaOaEd/ros+/v7mYsI8SHiU+BwoAuW7fEdhnnEFBVkT17oN5U1
3kyBQq0haG8ib60amcC0t4ygvM1u5APqyXx8zo0tPv4Ek4l3SDm3Wjb0urf0+zmu9hTspZdXeW45
oDj8K05FSvX0EOtKi2gpD6hF5X6i5dZURTtjCd3+f5kqPpG03kFHTr+SMmkoUnnxsly4mwmQoFs0
i4XNQpGxVji6ufmkwaMX+RegJ61X26m0Nu4UU2rxpCGPKYbYwUEcWvpn8RjeEcwENh1gqVwMy+GZ
yLvMzy837OiRZOZyqzUVQDy44LwyN+0aWZdl+WGA8OjyuXEXyNxuYdokwGoV14ZwyUMLF6JQs/Eb
/aZ5HewVcrr8nUW7qfqV2f92hcy9JgAWRo0HvDWipbV0BNqhgLtNkDlL3NxIxJ0q0OsAecLmDutE
6UVlxhG25sGgX0rzQbP7y7u4pf2YydPQUg9WeNj5qZYYIHWupdDEm0wLfyRi92xYBb1vebSwGz5c
Q4X0jxxGJ+KkbsDsUUD3d0UOTFZl9AB3HzmAD/OBajVgqBMAv7wAZL3pTx3YqVRGRQA/TWSjktDS
lSITCIOLosSNNExplPK93n1d3svvAte5OBOFNgzrE1CPnW5mIRZqVUyphEHc6AmPm31+iAAj2nRW
6Mkfi93uOnt6zp556ri9u8D7QUvKSv/MdkoB4qgtsVK0EVuiPYfRzdodCp4/00VGQ6pvRCf1otrS
HM6CtxR0Hb1BZhu46MCrOV3wLMvTLINqyxtTQGzR2sqQRyhb0S4R2uaT5ggTqGOSZUyctHpvzAPJ
iCW0wCEBF8qeNLzBqvMwDOe9Qt6t4Ecrluvp94gz+OvnYtK8RJq/pIxWFpKMB9IPQaUA0pEKCMWA
jnJ5FzauKIAyAtEJw7/QcLYKKZsxGlcbPF36pkcrRxGEuhT8KxFs2bGfERvJEvI1GRltRUmtfIo4
q9iO1f9EWWwKrAUFj0GKBrG6kx66p9RNHFWzJRFZxdERncTFkI1ZIBFgXV7bRiHzJLxjW0hBgZYP
RKyXbz+u2+Q1D+LWKu5yN9wpvqHYmNbHgJdb2TMM6cBD+9uo6Z7KZ67lEfhOZV18yw9BWhe7IQhA
MNtgWV2wXIkpRi2zd8FdYRsXF69f3R9bu3wFojMVOXtxbk+nn8LYU5cLUaj1gH4S0+ZrGcvHQh9/
ZoPKcfrbL6Sjs2a8cWgWsiD3WHKyk5GxIrEnAKQg+gVP7JcYePjk5jRWyzt1jacrYzxxa6YRUDa/
tQvFmd/a1RCk14IP0PG/kVY9d/unwtZL7yjQyoUyGwdpFWZammwPH/UX4OTB/zG9y78xxJWNzvIl
An6cL3vTGRztLPP2nDGmB2QLxD5RVtnUKOy5FzhRwYa3x/KQWCW4ZEDYxcJnTLU4NwpKpMhH/edZ
n0ZBF1mhUwPhnHylvYWuEpmXTdh6+a3NjiuADKjHzwbq1aoy9LiDD8oGr32ekztDc7PxWm8EJ7zK
U4lzuWztJKZ7UCNBBRFtBMxOYjA6k2uwiXiV8Dylr4RyhgC2bA3E7bgsZUk5H5qf8R4kBij1vLai
3iSoQZZWB/BAc5ax6hqr+LgUgB33XYBiwTmUJl2MphlxWBOGtnNckdOPkKJ8Yvy47Ee3lP5YEOPG
JK2VVT3BY3RGkSvLNAD7g/aoexbGX0rLbfHY3L2jZTGeqlpKTWyKGdJAb6NZ9EEA6Ah1J8kFzXDr
hLeY6wMi5WjHPB+5qRdHktffHxn3TFsAQ4YyHt1tcRUPJANkY88Tsrk8YHGA8Bd7CuSlUyEqZChZ
1CPNkd1KkeQU+iGLZI5qbK7kSAizkp5GQz2YsKio22v50xhzu9HWMz9TviMJjNdVowLP5wYS0Czy
u/KmALk+K3qQnb8z+L25HFTg1ymptUjIRL/pkGW9vhrUOKjOpIg3wKD7eVnHN4MUBchssrqmXc46
vmhfdbHYQO2UWwwBvwlA8vvEBJRuo3W4d9LftZdUXhja/0OlThdRLBNRRJYw8sx6oz6dm9TokQpp
HMNPgxa8uiZ4tO3MIr6GHEz1HB64iPpbx3cslMkq5nMk5yAuhYvCCxdTV58rqEe5M4Ccld7yYuct
lT8WxhwfyB8SMlIRdlXJbjYDf0aSDl3CK+9u3l5/5CBOPzUtYASSeMpxhNFO3me/U3e50h7IDRrV
bCS5fHrLQ6vdXhhuyhXRCqfI2PIyjSBNFTXdo+Qqy29A1eEsE/Uva+aWm1ekP0IYW677VlIqFauq
zNxSw6+muTaMQ9nxyAg3tw+TqQCY0YGpdgZJqmQTFTWKBoBFsvTGosFwCxbSh/lOfMxe4EQe53fl
7vLaNsNFvO5WeBlkOc8w3DqzSjOyfAccxj0eBLYUpM+G07lRsDzH3DaDrb08FseEb6QHE5VRyIhl
2l2y7GpKwbV1kOa3y8vaEgPkCOBlYsofb1gmwAAMU69lYBfxdHDqdrX5RckE+k+tuR+6nKMeWzp4
LIux5HZUq1BZ5AXTMM+DmDolgNWWhbOg7yca6+6PpTAmTE05EpUYY3JCvmgW5lMmK00yrxC0q0JZ
MEPVVhhUjap9viivTSf885H7Fa8ccw8Y2AJPjM4+v0eim7OgI2TLElsub4bm5fKRbeT8TiUwQY5e
tgAc61B+mPeafN3sCi/3F3/4qkcLqVvNnWzBLz114BKNbEVXwGxGYzfQOXX0p5x6LW0cy5ImCOMa
WiVO3I53zTTexGP3BvDT35LIa9reyr2LwDk1pLV/AjIZ7UTJ15h70q15/wltBZmzwqA9CBgtoHsk
jKXcGoCeEFqNLdxNiasIFt7nPMtfV8Uq1PFHMGo7azXeoyIqaYNn7Ft/CBTANv5PCHZY6dFi2d2t
IvxyLYeuF12JdLjm6i9rY2tnGY86Kjs5uHnr6G+0NG1GFEei2YIWQdU30WNoVKbYjWzJdn/QXgWb
uCHq7XhU3Upu+yg4vEtpK1g6FsuYigZicI1QHG80ADS+QsdY13v/0FgMFfClKiDaUThCUfu7l+wo
Up5mPU9LcSaI/qqddJ15QzC9dkHokfv6CXzVjrlLfG4+h7UUVipzloK81KSWJOLFAKip86usAyne
+9D+NCOON2D38FsSuFeRt9ZglOzFHnYouZFBJ17V3gtAFyAG77Zl9Z+VwNzqWi8oGXBbiCcDYXAl
4s7Q5bJIraPIPoldGv1qydP/cmpHq2Ji9kg1qzkZNYJScv+lPFa7yittYb1yfQFoF7/Su79TNGcv
KHal62V5pCtkGKOsTwgBBj61K1ojc7tYUcjb0DO3xsph3FrVdJ1uZNCO8T5/Mfb9wxpJx74qYQqN
wKeBwsDNnxQ3cuUADYw3C/r2E4ezxbzFMm5tSA0AOSC/4omRbWgAA0ev3zPmihdiV1+iaU3u4Js7
fXZ4FdWzSIpdPmMcpIpmGXAqxEP5DUA4mIzYU3+wdeD06UHs8SZyOBbCQrjINKMKSJBB4LjclRSA
gOI7ZytXvTi+IZgFsemNcJQrYYogoXXB+PqY7KLf2Ew7v1F/aDfJi/EWXomvvKfKWRcsK5UJA4Q6
Rv8u8kYeGKU+ZLd5jPehU1wJB/0JeVvFx7ifrb7riZ1MlvkvDVRl3hOzPktgV1CJN3yY19G1AWDA
xAl3ZgtmH8yUriMugHm0//FrkF30ethHJjoKEYlTAc5o3BdP6OjfmzYSLR+g0bL5rb5n8IOsNMYN
KUmaloBcI54ZiPs6GG2077gT2HURf+R2EZSl9RnvzUPriV4WxLeJ3Xnylf6gWNk1ueN1Hp8Ffuzn
MP6pnRoBzfE48e+5Vby83dwvXoVnba+isz91yB15jPa8Zz9PuxlvBZQ7AhQPbLnZFnaUNq4ufqTC
a9+k/mU72rw0NRPZTmRWMTjFhAOyMFAC5gVcNK1xpWX3gCdxSyKAQ++x4CJjfZeLzo32jzTGfNSx
SslSQ5q4py/lr8aR9/KXdkt1qz6kbuhUTxG8srGLbd20ikN4O1+veIu9bC17jFMh3cGHDTwLxP5z
wn8+ijErw4jUAfi8BKF9ehByL70aP8ubJmjcCWwiVt06+mv1ya0Qr//tpb1grCqR4zntCcSmw3M5
AB46GOm+Aq0N2emTXVBfL1xBcgkmOhu3Nax0hYBwQ2ArF9c6edZTbJTxNU/vCzKdUzpYPdxBChxw
q4+csnZN8auTPP21J4GZBYa0kjc1ZLeQoJmv5vyKCu6In/duY3qKFhjCz3zYSUBhmx6V8XpUQf4k
1ZaefFSSWwMgSpAruy1uw/R6SD+19EopETDPNqiVy/R6bvxUtrRPYXgN06Cof9b9s7q8mzyKku0L
9M9ZMc6B0oRIdQUFokCRivLrqs3wmZxeZ5lnFIzNR7ORNbWGo4kzK3nK0Y8cgKLD7ff1i2AVXm1H
juaqdyoKc8JnDcbVzsow2jFborNqKM8ZrFHBJU1hnAHgrmkYmghdtPo+otddUltpozu9ZuwQUTjy
+HHZJ/A2mYlSgKkYCdqI5dfj/JTkk4ci/HvdC5wr/P8Jyf4cJhOTAJlzruYchxmvKKGynexmt/KW
a5Bbu7EdHRRbfpr2i5+9zNfG+xjwOvdljgmylWekVsMxTBYERY5oL07qGsABNyw5AjKq5Eu2Bluz
xh1a1/FHszES8aA/oDuLO1PLOWG2Eq2EzdjGYPX6rtVUAtyhLjtFWwe9chuPry0/Qb8doP2199/T
nkd3OppyllJePbFmyfv6u1sET91X8z600CPhUE/i5PJ4AhkvS2gWlhPFta6JqU9RILCQbXu8rLjb
r6Y/i2JcqpI3Cyl7KG6yW+mQV3jbeifDdi+L+T6OCwb5faMcbV5stlKX91hLC73tD/FeOiy27KEm
FZicASHetjGuqIiTNNdCnFNhinAxbfWqR4LFWQ/PDhgHo8y6EdYAmUOAt7wZewWoyuLddG/erOS5
Y4Cn0L8UyHiY0CBLhtf1elCapwWlvw7poMIQWyDnCFQQa/kcibx9ZHwNGM9RmV/3ccD7J/zC1Hyg
ueRmAcGybHU36Ny1ORI5Nv09KXukJGIdZSJZ4LWza92fHAHdHASwa/vaN+1qtulO26+DOnGIFI/M
ucHOhrWZmObb9R4JN/Wq7ccGGprsjH3hhYioJjsE7Mz345az1LNGFlYaE9aFKfCpvoPI2UYKdqWx
9lofsXrlAiZz/jEEmEtKLAmzsKVT+eZdLqLv1NYwFfvA6wzbdAE6GAVkzMys822nb5VMSHp5Wd0M
emmRODR2vQdKPZ8XvW0e7h8xLHatkGRm28QQ03Q3aiKj5K3ZYJSwImlfZYOrGuHNZXU6G6z+3uMj
iUygPnda33QF8iToSqcvgGcldihrM+LDlNo0S5EmahbUBuu6us5JSg0bCbgEfJdmKTtml/X4S9dt
WqXCLk1QBUjiKX0ZkgmhZ1dFDpVKxa3LTOfANZ/1JrIfzngwNKq2IZqPkQoARLtD3iTMReS+vEsi
e9ivnU2Nn/nlFX8cY/t6P9oyxq3lsdmkRIFbC38iTAz9OrNEX57t6Br/XJyVICW1Y8np3+iT6ce7
RgPoeo6775/iWLJbwLg7wEeHKakmfEgJ3ISyU5xwjp8vK8hm0Ha0WEbxdWUR41DGYstccsvod6PM
+1IeOX50043+kcImrZVypFMqj9B7FSSgGfoT0CZ3eSE8TT/rpRSLohUEY71dk7seI/UDKHocKYh9
5R2dnqmt+cgiF5awT51oP17xWsZ4a2S8GWTXbYs0nWeUM7rxfvYdx5bPymWMPhjrfXzknak6xXG7
ZqrF/QrlIgXqbkWkqnxuvmpV8f8j7Uqa4+aR5S9iBPflyrXZi1q7JV8YlixzBUiCO3/9S2pi7DbF
rzEz7+SDw64GCFQVqrIyv2QqF99rWeuFpR6ahnMu4HtpD7MvPlc+wDLCffSoomcrOXsNzG3NN+Xn
9S/IM7p6pJFEniLoRKF4gS60DOpCDY44fY/FZ2AKOGAq3sdaeRc2lVExSrhazMJjLdeKV1Kz3fX1
cGKKufIjjBm9UKH2hnZGvFOgAbGIM2R7XkzhLWXlJbqGDSok61Fb1NDk7saTkGWc3douA1+ch5WX
gC5jNbMJZ1sNoCPmFmfzZxrqNsWgeeJFDgiTr28dJ06up2gE6BQ3EnRp/NSibpxDOXWcrGODTnBF
IhfUaHbCsl/XbW4Xaf8s0lqFSlUSckVdgnMh+lmKqrr81uTWCY/aI3i0rW5vWYJbmKltRt/ztPrV
yo9VzmyRtQ70nnZxg8F3KnHcGudSGCuvMlcdZLxrHFQr0l7nWTpmEMlhtHMHi30DBubu+iZwDtOa
FKSx6Jz0S8ihk+ZCs9OpLO+6Bd6Cll9w4VoUOkOadkyQUQvfwUrmgqDhnmgGOlXFftR4Ek6cg2Ss
fAprk1RnbY+D2wP+hEeRnxvTTS+ZD4ZVIYjLe70VOSvk7KG1+mSksZIZYtRIueqs81nZ6DbG8T6u
b+Pyw694aGsVC7RWY0lS4rAq47fUNFxqHaEEyrmG2y/Wiyux+liGXEEe1lpSoRN77IL8xLzysXQh
584F0XC+lLX6UpnSm9ncoY2YMxTFEo16GcmDXtbDWGMOFQeQgI3a2/Vd5H2qVRgAd5+VxRnW18u3
ktrbGU92ihMD1piduuy7VIjRBsijOJBU416ulomTHLzv9ey0I3Oauniaici5x5t2DSDIRJD7fR0P
FyI9sdK2WRx2C9BJHihQ1eMLA223OSwFXOtg6rVAU//3bU7FKlfH5UW+aFBJR+qar5UP9rRT45p4
NpYP2R3l1sA3z/6F0dUFi/suJhlecr6EfrZ40IV9XO6uH4zt58eFjdX9Mvuml4URfUI8OAunOi7K
UbWDyul+vl9o4fpg9GKHH8033eOF3dWN68suVbR+ieaYkiV5buvFfh7xUhx0O6OcKhHP2OrOQYeu
aCUVnipSxMbr4vIH5tCDmnavWjEHslgMHmdbeZ9udeGGqZ/IMGJ5S1tsDkUv9/KP6RZjM7bk0X1O
bdPj1Wu38+aLPV224SLkpKYEMhEJrsWQfrVtyDLFzZLvrAGtNMhzmFfpr9XMY2v7Mib0ma1fWF0c
3oVVjCnSKmbYXDmQ/Pig7ebdcJp30S3dib7olmf60ULwEr4t4LXRt3tTF7ZX+Rq6cbWqD7Ddvze/
kp/LUN8CVnCUvfZLw8nNbCjBc+aSt4tHf4yuk7YGwvNqPcDXsRd6XAh02p311LkC8MZVwGtubGdr
F9ZWnsdK5Uaclkp0Ct1S0St8HfOLhVs6U2Y3rgYy2/mEiRafP6T5BdK6+rLrAF+rMbiX0mV3/cZ0
ALPvP3sP9CDGnvo+ucqzzIUQbEaqi+Wu/BEBhUzcLeWQXMvvJa3IHaAnNc715NxOa+V8OqvOWwkU
sFB3qexOfhjZzwxTmdd9wHLFv2QuFytZfsTFvagUVsygmsNK+gLF/Mku6tbODKT0AuWsh7dpK28j
S2g+1tLixJU7U/pl9Jwoy9uvlWOpElOPCgUn3ki12E3EqHHUWioCpVQy//qubblqA3Jqi3Au9N6V
L7s2FSU2DBOzyk+q3LZZY2f6uRbu5IJHmbH1gS5NrXYtaWoqmn1q+vXcBmkRu+CQdUa8dHSNcla1
laYYULzC0BTGFOQ1jGBEZ6clc2b69Bihf6CGgz8dWaCF1zdPXjKC9Zm7tLPKGBpTgpiQlJj+Uhda
JghTTw8l8F7RAwnYrnFnYPlBLrAbdlNsz2fq8Or68vaumsvcK3SavsxaJ01BlTrGUgeHhqPb2HWA
q6UcyK4O1LDdM6/THPkMD+2U5+mt2SlnJRTC9FtMbYMT9zcr74YG4XZQqoHQbT2oP8xJ2hOJmr4Y
dF60p0BBpYfhJO0QGV3BAZruTnSbB/0dHMUgXch9AVJBvMLFZo51+StWEbJI6kzMKvyKxqvCpAJG
JnEJNmPwJWcIAYx2F1xSs9M5boEbqVaGe9PM06yBnxN25Y12GHepM6HenwEHFbtcHNQSidaHD+TB
/86RrVUwrtJBTdIFK0OPy9GrndJhBxJ+Fu7+fzEYc4h/O9eyYUU1tbA1AUI7h/FedeujBDDyf4K5
4uwjpkj/tmbMSpaoC5iu9CYHkF23Phn3rd16QIE/8dRBt+vyv/cROKa/rdVNTxqy9GjEfbpbmGGn
hSPqScqc4m3eJb7hfLblDjr4ih6hXABcqFME3M+5RNp//pyGuIrEstzrQ79gSf7V/ZfszO13xick
UgF7ds37pNeDjCGugjKRelWrImSvYjA5QOY4mW+GdZAGut0cFzqd/Mwlp+atcRVteqtUSrogleNn
4x1dOaCrgOR/7EpAVZaRJ17tnJOiG+Iq5oiYiwRRNGq/017yASAOol0ZwvG4vCb8lhv+cxkNcRWy
jezfeF4Qxcr9o5Sht6nVIGn6uB5ytiLbpZ2Vi5HTgXblAs1YHuAFvhjmxbyMy8vGSYPBC/T3pZgM
Q01yA6djcKyz7GASDiLQGijLers8wqJX4OFfgFCcy+HBOZefn/QijwPVIx3aFskPREr23fN0ynyo
lOzks26DysYn9D+YfuB8vTXgZdQjJoM50fA7HVMlqCXahpg5szQ+WHLKSRo4ab7x6f0uFqgLvVQS
KuCdem5dTbsXPXTEoRs9sLAV8PivgNnieRfOsfksxF/YnGIq0RHEOvBxmq8c0gCx0JMPvNC7jZb9
40s/135ph7GqSpb7JiS21dk5vtlnfxVcMFCpehyCKETh3dNurO/gsUWdQ78fDlK40PVm3vQtdsm3
6/dlu8Vw8YtWLkdtI4v1S5TE6E4whnjJBXlQHBq8HwsMLtgCJwfiHd+Vx0lNGRSZS+6uSUdwDFLp
ruehDrknaOVsKCqr8ECLjQfMA7qYv/KIM9+PUK8ZHvEm5sKOtx88BjSA0cg3RXXlDQa0S5I2gt9u
2xd4N1F45HwljgFtlV+MkCyoZvDeAZ0S3+c7H9yxSFrL8BVvfGc4cF/5y//3Ndj+XpC2yjCqcjCq
lDCMzERd6SnSNIYQmIVURaLXQCp08Hq1Jh0AR67sRIf2KTh/eJ5u+6T8/g3rGicUj+WkmXAyixrx
L/7QQYIWs/9aWvlfVYU/ZlbpDVSMlSwWP/OK3tWO8053cAWg+7QMUFeqzdvb7Ya59cfgKpGxGlVS
kxrfsn9ZZjuMw5LBYcLjqTsRB1Dq8+COz9Kp2udnTAbvOCdp60kGhtp/H1Vzldb0am/IcY6j2nii
gxo1vI1xr7oWbvuig+5yzG0n4X/MrdyLZiZJu7BRoRoXBQuzQL+3gmXwgT+KwDsvK88iqKPGQGYM
H96YfjkPrmZGPplkm7Mkzl1c95eHRmX9DNUJ1Nvkyc5Q5csxVZL33jJzH0Ei9D3Zy7zqzfZTGscQ
3P4SCJE/H3UXkQN06lrWxTg11q7zdNMBVswd7TRo/BzqXMmbESCjsqsgctQD2AcQI7mgvK0sAE+b
3z9hlVuNUOibpQQL7zDkUdzWKPsl6ElDVsQxAsljp/w99Xkp6mYB5sLoyrXKfSyYVRPLaOgNdrfA
5SHiPFYjqPnvlDT3OR93KxG4WOMaBhiLpIhpDdwWGqR2M9n5r/aouPOuOgAbNwOTx3b1S+eXYR8k
3KySs8FrGGAEXZChXzCIfUxDXRnDaWyAyxvTVwhfvXBWyjnG2srv1RZpZba0yBZ2oAVeNe/IE5Dx
9uIKxINxy8ux/iEs//YFa7KUihqFVC+gzsbT3ifvc3bktt/3Hgi9HboHPZBzfY28JS5/f3FnmD6m
U0qwRMI+TDW1Ld4kPc/AyrtVrdqBGwAup2EfbHgi1t31BfxDdvZny1Y+zVQmVTIF3Poa3po9Vhhj
b21yXFwoC1KfWy3bfoD+sbfKnKxITIYOU+b4RL2rPgOjg5GRl+aH5LLzMuljHrW78S4Fvj4qbchI
38lvxYl35TmOXFv5GejgxG20DBpQjIiBpNOgdkp5xaitu3YRB7WVX6mkrqhRMIQRsb83IimoemHX
i6PsAKdaute/Iy/m66v8bRanEsSC+I7jyyLE0fqY43mkbuaD+NRlPxL8uRRD0Z7ys++8V8eWT7tY
6ppuIVelsmugmwtOzTbM9wsgCjDqw/+GXvuTWugrj5IxTWoLBfFB/h4/Q9rq53SzyJ6pj3o47+mP
yc12/RM0bzjoac4l1Ff5lImBqtgsYFaDYNI0y/7U9D+vf7+tIHS5g8tPuHAkc48phZYyOJK+OJVK
F8BV26027BOi7UlTvf7/zK3cSj+ObTou1USpB14mBQDjVPcPlAxgA5vC67b+obz3+8rrKxfDhDyr
pqXOpQZT7TT3wyk7Zy04Mkji1pk9gg5dA+WqdEruDFc/jZ1j7Rq8C//HN/ifH7LyPVQQxaqukJlO
+xh1xvT0+Qbf8W7DZvn78mOu3IsRjTkZlruYHa1zfA+6EwfFRN+4pzv0+m+GY/kJ7uQ1Q/6h1vZn
fSuPQ2fwrlsZfOsiD9GilLhcRFQZ+Cvk3Ig13H0WtLIgS6NUvMt/jFCpoQ/JQ2vnR+hlKh5K0j4P
x/8Pne/fizNWD8ZSSVmN7Bu4qLO6XwblM1cXAP6tPPaMOgZIOTEGx3td8NzqGqUHIa20ipeHfnbM
b/qw+Cl7YJfb67eh+ci8Gyg8elA8pp5opw/k7frF4cXmNWZvrqH4Wqq4pT1YzxOnOQHppoaNW4fE
F/As3vOiMy+BMlZuSO/GMWMFbojxoO/zXYGmkRm+56mNt45DXBqUnDXyDtLKEU0D5NbFxaBqeUX5
XqY8pBsn1Bsr51OY1BjHCAkUSUa7aTqbREhAJ8JJBP+hY/LneK58SynLlaQUS7K71/f1ft4tDGnC
SQjagHLzF96urRxMGTV5PVkRyOcqJUezpGc6tbNRZYnNOYKcJMZYuRRZTRlYfvF92Av4FRmIjhZk
DzlBYtwAH20CcnNmq4eMX8XgRMT1ZEEnSUXZaS3egjl56ZvkXBnRqTfn0Wny5nuhFpwwtbWnl++y
VW4RT6kZp+A+9+uE2UN3qpvH63vJM7DKImY1iiNpggObq8dWeep63ntr61tdrmD5AZc5xAzRhgpK
R1COMYPlMyV4N4PnM0VHrUPnNXYgyPaRcm7wctbWhbxLq6sbPKZyJkrZYjV+UVJ5N9bghkl3dQtq
KOEma3lPruXEXbO3utBDVsliuzQLLfmYTB+CCobk/CDlOhDNk8Poaww1p+tfbtMtXq5xdbmTshOp
PCxTE3Zf2gyMRUv6gAkh6w5D3phY+g+GvLePCx5fYLFETclc7eugjQYVlrfsONyK/YHIXDWTrRIs
uo6/Lax20lJaQ6uXQrk1PUxl7Kq9aQvs3sq7o1W8Q5fLT4wHjUqcmQPewlabmdE6IaKFzTTTyBuM
Hw34A69/L56FlXtkGCPISgHZSTHWzMkkyxtahae0sw21WBhARRV8H1/Ij2OxAl4VvBx++guTi/mz
9B7dRftleDU+mUegm4PuxbijB+kuuZ+OS/BMguiG98rcim9oNfz+FatLz5QsEw0TH7Gg1M4h/9y9
Czzpl83B/Esjq7OIwYEuKhdIXvSkQ+2Rus1TaVcu0B3HdCcd2AGE7JqtQ5FLwlydzU84ty/9n1Wu
jurUZzXA1vgBy8RNg/4RAwsI38wmtPNyoauzaRYxG0SZSL6RKWVgRuJ0r6dWgQGDUSis21LQa2M/
DrX8oM6Suc8GyOyYJBNQCT7NVT//zK3B7G2hyEgXqkJJiZ2ykvkANrdO3zbzXrGUeNj9D+f9AvSz
CtLE1Mp4VnMTYgPKQZyNl9SQbq+b2D7tEH1dtLR1E4zffwcXtNKlTFOAclomtEHAd2huMBZ+2wUd
uGCV0+DGDvGLIPNkEOQbg136GOC84amVbYY4XdYsHTxyi+/6+1dEedM1fVKafp83jsXindGZDp4F
PyOle7++4s0RCZy437ZWCYHY1VWjNGRZ8cLGP+7mQNv/Z42F7QBzYWu1u4UVVaWGaQ+E7uhuuFkI
rBkYJ8D7ADQRkn2XW0pZfv2XMHphceU3+mgUi27ZydEfXYAL/Bbz7wTAAhYYIQ+ovemkLoyt/Aea
eFOtCAAeFj1GXVUUpMDJzMW28KysnMRQdooRERzR1qWhCj5kzPSnGA711BIvtNwtgmde9ZS3iyt/
oYll0yakMP0cGmvxoXlaFOWWwXr5WAW8MtQmW9LliVzFtaHQWyHTcM+XgnofKochQLsrbJxxp2Og
P96R/SKnt/Tyi33sM2DDkh0ItkPozvuRk565tAKbkfbiw648T1ckTC8kARUVYB/BgZ04ypv8+r4M
r/Yf7R2f+mbznXWxB+s+tTaobDYL3JTGY6Gp2spbjoK1EciukQMMw6sUb8JwDF0XFWBYgWddw3Ba
M0HBMcUXVoPyxvxRmZAKWkQD2Y/SnXYT3F6xp5B1GgBnvO6AtqPuH9NrHI6WQwKhXlCU8Y/2COJV
f8GpZD77NgTp3fLBOxep552MEXX5LYkdHqJqs550sfY1KGcya6aUNc4b0l63DSWcsqWeVOx5S92+
ub83eQ3ISUgH1eOpQH5t3E+ksCXtVeB1UjbLkJerWfnYwermiWjweNFJOJPdeMgd6U4HX14PMrH4
SQmWjwlYlWM6Qijgjklh/nb9k26HL0vV8eWQkxkrdzFACtKcssr0JQp6rrFw0+zJSB/UVLOvG/qH
a/LH0spVpGWszXWEY9vtKXI06qdBfOygtEncxONVybatLVT7mBSTFxj032FZy8U5yrQYBwUKy7I3
7wwwJM14cOYun5R729pFyrta26AlSjotUJXy1+Ah/d6bCuqAzGsL1B7FXcOtii0n40usvDC48nJQ
b0ymaBndAkOnEwUgOTgvOIoCVbEp5E+Kbc7eXWSh614OaDkHvRhg71942DyA0C+Af6bb70Ufusao
NtITVH84Z4azzHUXh4n/fkr0vuI39+1DBiYz/XFGjae9I7kTedcNbt76P9v6pZuTWySNMekMdvUX
NXoWpnMrvVw3sVmKv9zK1aUHopAm3VK/qj09EB3BNg4R0ODfxND6Xh8VT32jjnW0Hnh1ze2MTlJB
eqyKOm776sxUA5FmHaBmDJzbEJECNWhil8HQuvLDMj8pPY0qOhwQg7u+4O1phD9217NaadwNfb2g
OJKw+2XuVYgadEHiDoHVgKVOub/VvA4iWn0wHSCPEkLMKqB31Wkn/Lz+QzYzA+jZgKdfU3WkCH+7
hIzFhqSWiNPKVCPt+ymP3NC8eMsv1/LCxCrfa/R8UBVxXPDakt+H7bl5wsjM0ulcjqySOuScntun
mNtH2n4aQAZVRFpgqtZ6RjvPIbMmLtzBeaF/L0ZIVE+VZI/l5CEd7O1aHh7HrutAFQlkIEnDjE7f
rm/v9tr//IJ1+q5RVa3aCOVmef4xxaori7kjliBR0/KwF3lV9M1WBHT7ZEUH87yirH3DaFnjIGrI
rRuA83WnCYCXPdFd5y5CXeaN9Hp9edv2FExwyTJI7hFa/j4+qViLqVmosl+9pDXA8bNL7hLX8ASA
EVPcn/Z/o0aBkBXUZcGm+lXmaeiTJsks3JwITh10SI+zm2U2uRttwaEMsJUJNJodQFAEQY13mDev
C/QsVFWGrIW6VnafekYjFONQ7QOwK8tnRxs5rnAz97iwsLotagV1UHNaKvmp5qjPufmDPMYFryq2
2aYzLsysUhyg4iorNlAObl+00iaNPYYpZlXmvYqUyp2fUQdzwOc2P1w/MJux5MLsKicwBQN68QsC
wYpaj0n3RYJ6lKqG163wvtL6VEqJOEwQCPPh2XzQEtvmyKtdLv/FF6d2MQ64ClhUMwdDaXHR/lXp
EjxlUSXljmht7teFmZX/GGmkQvMJ96scWzupZlfOOgDfKu/6hn25x6oJQgyoMCkq5Jigab86DoUa
Q7qhhJYP5gCROOX72EuDPGxCPE6D4fBfp2qwB4lhHX9ATAUjlSt7U1tPNdh/GLYP4qpIRZHly2cK
bqPIBoMxtxP3JRldDEJuR4c2LrS3v0iC90Pcs5ak0ydPQpHihbZoW6l2fqtCiJerI7v+bp/mNERU
TVIhxb0GFc095D2BJZqgv5l2jtY+t3GKEqXMbfytj/qnIR2SDYuO1lcHnIHmpCMJ5CBGn46F9x06
rp/8mRb60AZxJwh3AYrJOS7rqLYYXVS7RFHVTeiYrr5eS8ATRcWo81HAd9Up9npInOTkRmzobWPy
DudnDnJ51z7NWRb0YQCoh1D06q5pEpOtztCgajyBfgtVW7W8jzNieN0wKjeq3ltBDyFdt2rL4ec8
atn3KsogL8uq6bYjLaRIWRt7gzhLO6qCpJ9AwTvQELvsrB76H5Vk5EESL0zMhJH7IdMzj6VU9SWm
sY8W5E7B9du2tX0aUhJJRoyGFsWqOppEUYIR9gRzFo3iKTmIiLvKKdXeNehtrfL6R+uAsuweFOnw
lUxUhOV1hqt2zTBYBqRg81jO/Torm30mRaAGSVTis7nh6cJurk42ZB3xETXotexjbQjF3FkFJGBU
MHaWwLM1idcagl3GhS1Yz//1XqKiDnkrBQmPBpje3wmIkphRmugDqOQZfWhqhJO5sc5dB1EKqNPu
dZpz2mJrx4/thJYgWJtFvKEhbrX6ePJkZSKUmVp/EKwR4/OVjwHwd12cwrRqHnO1CUvcRjr2HHDb
hkdZuDHRYURJAqQ/y99fdI2nmFh6zojot2ke2wNt7tpcgMag+F/mH8v6oLG2cNZgmV80UipNE6I4
llpfK6LnnFrnWsfdpu0L0+T7699ua0mXplbBjSm06pokFv0ejLXVW6m/qyJnyGjDPf61mtWulSRu
LCiNAmapWW9FFv0sUx7iaXsVUHxEowPct+sZXEJyYCAmAUJPWQICXNLdWqm6k7KUcwC23CDm1iHs
rioK1M7WqGmIgFRWrpPeT0kO3Qg1oPl3NoYVOOURaLT2gXaSXXT5geWaAzk0d6IYpdd+SFYepphC
lCg4j2LfYJ3TtgCFVG0g6IZHCjHoVeWmFWPO9/0yqvB5ljT0VqGWCsaE9V0xpEGNidTiLKEwCfES
O98XYJJ7swy7Hu4UoKRQEZ4xydcG7RNIKCh4ULOgbG2Zx2e3+ZEufon89+0xrTHKzZiKOAdAn8av
BTJeI+Ykt1tZFDwQNGiR0CwScSvf0BtEFAgSGz9j0aHTeyfLqF2a84s0Ur+jeUjy2hc7xVGVyR41
AAyrd3n4Hzzi5Y9YLRXsPhgpSpgIQWFwbRrMqTE6OHwQMIrUkvc/3OCLBa8iszHnJKpU2NJjEhRF
4ZWjdgPUgHPdzEZI+WtfV44CfVydRoXV+mqhf8waxB06A1w6xLwR0u6RKhaH6HPLx19u4cprkIRK
kzliWRETblhkeRorfWFWTrpYPCgaDXsNwiZS4l5fJtKZrXOqQWLYwnMaDnitUFXNtGWjZDV+MxMF
xNPzKPpkLGPIOOSJlfhTPMQfNG1p6emD0ntTnJPSlvKh+Vb3qTo7BiPFHm3hakdwKXetXij7pe/s
p40G+KeWdzuLShC0VCzIQTaD4lTKAA8Mmgi31fTRw8HOoC4hMSdNDHKryVXxyNoCIhIRlA41W6xE
MezoFO3iri0qT00rDTpEqp5SsEZXw0cEhjWIgED6NHOssR2hiQ6a452qlhVUV1PQNPjIEEA7JemR
A44vqAeYRn1gTSoCet9LP8yKAr1pDOnO6Bvw+4/4aaI+U9AhmpHdx00SxAmNjk2egGQgQYSpnZmy
AsISGaichz61MieXjNoDmbbc+6CE7YNslLMHIScd/I9c2U2RAglQjkD/xeK73Krvg2k4RtztkizZ
DVYW2RPRFUfJ0HcYu9pO0O/wejNtwmYcgUyMpedeL2+qrHnpKulFL/TGqbLeEcgYUIE+VpH4sNA8
W3jl2GKTPTE1vaVD4eW9FIBG3WkEyNP1hD2VTYGpEfW+T7MgSSAilxf9S9ymbj0NNzItP6R4vmmZ
dJyE/HbuhG+U5A8o4wd6PP8YSBtqmVDbQzXmN0MpneNBPSaV/kBy8Ubvy1Os1ed+poljWTXeVo0c
aDUBg+BYy+HYpzmixMJpAx6lPG2+5SQPi1b9JS2qpHUZgecmPxQquZFb45eaT04piSG2B2pF6Riw
KP5Ox+k8W0KoC/WtnsbnOe0weF4KoG7OxP2sg76GEegHGwIOL/y7kGDgOdH1oyzGpddl8gFjJiFV
E0AWQbVpA0s125IKdcKUPRCRGudRiA03T4nsMAvt4kiMVC8SOjPMAPmxVaoXdttKlUslFYof0QCy
lFobbKaXx2iYnwYyv06mPjkkSya3wDfJ9DazdcJAHTq1N8wyYteigLwzU38llVTv5GGKwlyNn+R+
YLs2pz+zCFEpLYTUg9Rn5ZltkmGyEDrW3cgUm4l1i3/dCjbIImqcfUivdDT2Syv+gTDwYxSat1ia
elshDXB+lD5UeUX2dWx2tjjnid0yobNVNv6adNWTImzRQAC6EnFj1AplGMOEik6BjW21Bgw6Ugcg
T60ezASiJhQDWxbcoZpLnT211avURQc6QdYlrUCxORXq41BJGQjrKz9Jstt6YK5msH1pqdC1N79b
tNU8CLYKbh1XRpjMXRZK9Vg4slycKtYJnkr677rZPveaCeka8ix3+qMm6PuRRffWXN8alRDOAjBU
WRmSsj6nI7YWYOzKNmuLOlQudU8S80MzDo09zb3oLAjLY1EZSlgmVm13ZevXUeNWpNzPKgljWbtR
2mE3FOlPbWQ9SkQVrqHg9iV0wmbrA1v0K2EjtSPan5ATObrQPQ8DxoOHWfml98N+IuN9TCsfFwT6
xP07cHr3ZS6cZDrt5kF7KE35JW1TYOc6/QaOblGlyb9JvZI4swxeoDLJfqSgX1Ja82kaMeTRlFFl
y12a26DE/KZaVHfyygDKUBz2IGY5dZPwMZPmIWvJvkwoVOj0/C4RpcaRichcKQIAoJ9e85q+tqPy
IbdJh7FCq9hbTZfaVSRDwK4jZSB2DbxnHT0wkjyJRg5By05u3MksK9sqzG4fdVUUGDV6hrpJ7udC
aVzVbHZILd70ccCBstoUH7YirqXMkEgeMLsvCjFxRKl6iOE3mlh/q3r6oGpIxsQh6YNSzfymkIJ4
1u+6njxP6NSJUn8/T8WtKPd3qOTc15DUnPI0APsKVOFaSNPL1rMyVt/yBPORKnFHK9lhqi+zh0Q8
zYn1UHXxYZInINBU9aXJelds5iCNR6dT6W4i5DR3NJiSxBUr2Y+6KVB6BWrIyeNoVWdixF4nATqW
oLpQj1C7pLtKBM37hBZNnu4VQTrEOvqWCYbRizwKUjXdC2V9M3fmvWVVN/jwsSfTHj2dOLnVO/G1
KOqjKMHfGNMuLqUf0ZBW0NQFvX1HjFsmpxmOUVo5UoLZ3TIHKCPWftRmccsUIMviKtqBTOBhxJIV
UfKpzEJtnl9RnXDRH3PEHjgrJJdMkA+mlt13IoKTBUegZKz3cyJ72oyZLl27r5h5zOTaG9l8RAfo
kIzUpUJ1E0kYqzOsb6kxApkb7SJFBW67iX7WyRBORR8KkG5CJdOtVcvRdMEdCRhMWwNhVz/gQeiS
cnyZM5YtHuamNSA+k4KcxIbGQQkCXFW2SxkAcMDgzlNiHuckfyBCdz+X3VlojQ86VS4oqXwlG2+N
VoKKMg3GcnZTI35rtcgrFbOyWwGzR6RtIicS8NoRRoZpEkE5x0x4702oE0xyHBqx+iKD39uu8Roe
oEUUZfR7bZVPdZ3eF1OPGcJYAMOX0M1uFOcYzpCj1FHjER0/sb+NhvY5lwTLb3o90K0aCo9TcT+r
hZPJ5ofGlB3qfJBOSMApn2HQKxGeRdZ/K0f9JMn6yTJBW2Wwg1zgrhK1O+ty84Gn0w1L4b2z6aGg
ZK+Y6RlZsqvQ5jDPynfFmAJjqnaR3jrAAzROR63MjpDQ+6Cu9JlEazD8No+tUeLT1wKY+vPK1Rul
sONG+IjNMrSyxryjTc4e5KTNXTU2vyWWuZdRKrOHMkkchk1yNFIItmVZe7kej7UmvkysOmUd28+F
JTtRkQmHMdJ6J1EHxZOQVdlz30BekpS507IYR4rM/piD6lqoWo+Y5mHCdZtqEqaQssgabZf1Glhg
zVGHgxVihH0NI9IFOxGrfDNK/ZuIrMfGfPFrqtDzIOgBG4pXMzL1+5SMUEFUrQfMDBXOTHqwOVjS
G4axJGcGnAeIforR61IqnFTsv42lKB1kZUpvFhvou1DtnSQ4KTNLk1PKLPJggTjeKTo1dwbBuImr
eN7LbUkeW0CD7rsmF9JwkM22xrO1qzF8OaqPGCxPdXuKURMQ5Fg7ML2bzTDKRfFVzxIzsDrM4KF1
16ChWEOfAYP3Oe0lZ4SQwkNvEtlyWllEUhn1qtcQKX+KAUPYA45U7ns1QfBu40YN5rQXz7X2fxxd
2ZKruBL8IkUAEtsri8G73Xv3C9HLacQmIRAI+PrJnrcbMXc8bixUVZlZmcS6rsoJI9QOlS1upfOg
If2Xj3sj7cLmZRomOxNjcW0K+wKkFVCduXDRPYUTZWint1ST8mvyl+/OsF3D/ZMhYySJgxtkGvCc
SvFq1eat663f1qt3jhKHYkZaqV19ykngTmT67LVk3lkY7FURQvuhUfDrv8lwkFe6mUvQ4lYx1QHr
N2grLA7zZyLe2dR9kHqYolINbjLwgWTcd1BTQtQeUdNjP3m4ZoVEADU/+/Z4XNi0t1R5aashDZXg
qTVXCePFznPKjwrR6UJayAwyZu8ymqnQfdZOsMShU55cpZ975v+ge4NObWF1ZvmVk0pPy8S29bMr
1yYatn6MApcfLNFIeLpa+sARhyclXgKNaaMsl7ttkMK4bdm2GniIBKqK0X4c/RmeVi7JkERO0dDh
4vQamc1quDhb9QBQuEqLZgHXhyjyrC6YjqulHVDQ4AxMB/ejMsNZqkomLFRl5PktNC3DiKweXt4H
yzvXjX5G9Myz2EiMu/FHQtz+4M7iUA7uaW7pFUFpb4FvprQeK5XApwKOw53/5Be1HQVEFHE4kjZy
6tGJ6rDRuHU9mgEo3hNwdTFOmYi8atn7E98ePSSXfOlgthKLB4k3c1ietxp2LQ1iAkmboZA+Lr6e
4ZSyYSmvM//Kun+u/eXuVLhSS9lfmWdXybzMS1TbE0t0ibt0KqsvqzBP9mxbseuWMS3kvnLmK5l6
L/LtFek9ZvwB1J0UmN6igvVpzQBE2fRibdNxJuWpLvznSgUHbrSMJKTPc1U9D2OZW377NU3sbVit
Fw6mWtZYtd4MhP/LNF7dYdnSIES3gH4RLVGAj4dPMnJMp/nJE0GAhAA/dTo2RNUssSfq48qztX9W
6FzQDQ/VzgT2vLfGwkJ8DYdVjUImHyG7ssbUhr3ro2MWNOvObmr9JWnFClXo2NQR3uS92byswVQ1
YdnHJjrvJ/+3d2BXOi32g0Jfw6R1kvWQixoKhgEKZ89/oit/riV/d0S4s1fExuA2+BsNp8sYOigV
6ihHpMXVKOxrEDwBtC5jY/Hdok3KS+fQKPQulXqkQ91HC1m/MSGJZKtXTEn9TVqsijHYxe64vfsq
jClTT4QPK4p9e2VWeVB83bGuh8NZ+F7Y/AJzmXdtrIdlrMxe2aCnTcWfkc3n5TUb4QHVDPTTCcTv
EG5+1M/li71IDy5bcxi1s5luQ6vLE5omk9gB2paxW16V7p7J2ibtKr+3EIshmpIzts0+u9kcHdnv
BMW6mefXb4sHp1fq1s8YotKtnFN0DvuSDllXw0aHhV3qNf1zCZ4u2Vp5q3iRsdD9GYz5CTrvLpvt
vPn+g6vY3VtFVm3Br9OROarwkfMaPunRe1i6+cytEKFcFbr80lmPpCjiRjYoAhXdYeIfko2vz5Pv
nDT+6Wzbe8yrWduoy4KQ45h3JXbgbcuK/WC5Dcp/al1h5cuK60D4IPXHtnjm2nysY/NA+JTKjmbF
YL/4eD9dG000bbGiAvz0uRPDDeYBabNsaGsQhr16u9aEHw3SlOMJtzirmxc91KdA6LNu22evdfZs
KdMFX6rnVhMxYv7ZNkIMt+piVwgZqvqn1VifqDs/RT+jNVi3MzHiENSVjjzbTaQMn23cSrAjaXPh
Y8HChrFVs/XHhrnQmtToRj0vH1GAqPLv4YyWXfe70VegocxybOfq0o4VOnuZcSp2HY5MRDk/dHYY
tyW2VMh2mJR/cjZ/b7X8o+tnP1FLsOuDJngJ+4E+9A3FfrYGL2Fr+GkbRz8qNt3DjjaJo4oy8nWd
DTaLPaUGvInBvwA2bj0tYCLhw2RkpENsPKGTDXtafbTS8mdamp+gaL43m/yzhfdoFc0r0Ird2LXP
ZAzOsy4TUW8BHFnKJ2wfYD+9d6OG4QemKAe91mhm5+okxvU1kMxJbaR/YqJPhG9OjQmWxPcGP2oE
PePduOlhgOXoaOXzFK7pZuH7yKmJXOIWkQlEXjRuWjFQeK7zqjH5J1KP310zXjcLYho0KnXkluq2
hUbBGya4WnLATdfXVsw0e+q1cyEmPPtulbUd3SJkhT4VurgUBVKRJLkQJV/ttbnjWV/tFrk+c/eF
puTsllYy+SLuHNlGrdgeOGAQsCSpEfRRLsuP7wwZr2gEcexpaZWTmBIQhN/QI0PDzur26HM1oUj4
+76vXpm0v6XTPNEKN7sFEpWHw4F4+h0br2UU0OnaY5aLeq/4lp6XDo6a4r53oA8fzdECcM0dDSkl
6XezhS4nCHdTaL844DqioZpfugLPTFH9zFqtY6vwnzD3HbEx/FKJOpsxgAdlfx8qk0/dssZQol21
K2OF1MqwdhNOwzVaWX8nGvdjN3c65uuKSwdPCBNyxgnbb3DBlh4IxJWc6Oxe+s45s2pLKz23MVcl
ZOwmOHptgYmuyVaKYtA7GV74PUGZNYF8X6rise9Iuoj+F5g1mjmoXMQ6P9czP66bOogWqJIBqNxN
8xYxOJKgqfYv4u9LBUt58Mfu016Kd23DcdwphIwUwh3jVhKga31P/q28X2ILRpBZy+zjzBtoI1cP
+AwDQeJ15mcUWIQ0ZPEPXe+jvXCnm7UWODnUPgzGv7hMNdjM9G/FFH5NIX0eqPU0Fc4V6R+fhG/3
sVPPbUkuo4RaxmpwJBZc/fOHPdgfYGA+azSXEZ2bg8FdqK0ehw3WDVaZB7P9SgbxDTzhItm0JpJP
B6/pzhbBCqhZX3re7wsmYm8SMXXVSWi4PKIKbrpK155gth8xvXmxCdluXtuzEiTVvXtEi56Xzj/M
dQW7eR3H0NAc0Z49Nn14pmERkQmhOfPJDcpj37LItmBnRPw/4OzBePMhmIJDOYOTwXbt6I8pLpgI
QU3ZyOH+0Kk45NNuHd7ocuv0KRjHdPNNFogm0tYNAot77epfvfJwT61tQVoghynVzIedtmeza4jK
i7l34oA7VWJPCvxVcRJOebAMuQRB/UsYrtPO0KeJMFS+0Hnw5qBISduXsW0PzS7sQWIXRVtADeOn
mxivNeBRX/wFF8xjhu447QS9LxIdkAJiApvupTYfYGWiSa0xI2Ve99g2acN8AdCIMnzCCP2svAZk
WLkLAOzjvGPeAbRYh97FbDIXVO8Wu3mRZXMVDr8Rd84cbhJPYJWqghHPdifOH6u+PPQjUCurBwZy
Yx4G8QXhEdKJJ9eL9do/DAOPJWargI1Ie+ZAFOcIYGPqYSmwXMMHG7AG4gHfpBmxNCszTdqL5/5M
LpB+j5axIvxRhls+s2q3ufVJbOxCN7ZHuxJtTpdN6xyLbm7wd9s5sMubWso3D52aixEs9D906H41
AvkHOLgZdz6XiiPez450b1/40vO0rX3MxCoJq2pvD69BLz/CSd0mN3hf5p9+EHEQmLQvxVfoFS+A
5389s+S44HctAMBlpvHkw4SU41Xf2NWIZT//KS5XHKa/qbQhOS2wdzN7TzPw9GURKw6OfrQ9fOVx
eepNkCMR5i7d4exugsbK6fDu8Hyp6p0gSPldHqX6rdH1aedmwQSMouufDG5epy8wmD/VrQLNFUS6
GJIB70xf26c/DHpaAKi7Xj6MA8SJ78JpktmqU7eFgMU2B43nHghzGeSSQU2QYKE9qQJ9d2sTD8w+
zxwbCPaaQJ0yowsG7Ke6bLPnI63741jsp0bF61ZFlt5+JHqdSFpNAlOok4t+uPWtLKBDEvZBHM5r
jO09jDLDYdzq/eJN73Y/pwRKXw89LfvodXPjLBWAPbG1FJXbvYJmxcL8R/FXg3Ra1y0dWycKmnMA
es/zeSSGj7my4ip4t1cbaj78jUMQazVCBARLE1gAONOUVR49qnrEbOSnqw82sqO4R+C/ZzCpKwYI
a0lD92FZf4OSx1MrM7tif5RBVFVwbDdo6qcZkGt5mSo/YbKNF6DpkrBf3BCJM+CXLky9x8y9G5fv
waVXIHixZc7efJxnDdyPAdls9lySvdMu0WzsT1K8AdpPJ0WSDY+mkguoljH2NFiTwUZJ2qJmwdLO
Bvi9Owl0UnMLQKhmWTHqePHkofPbZOir+zRViYY8SC5ff7Qrt+COZ2Qy03Ov5ryoNX7sm9s9yOXP
bnUogRiQVyyGXqcGjiSl0ycYka5DCD8fRs+N+PKm5Wlch3goPizPOi0o1eivoo6HQJfXiOIj5nVM
nBlYdZeKkGY+soXw/hGAqNNr6OZriF8L5EyN/VKoAw5qtZNyguAyTKzB39dEnIUc33vLpA0Re1Fb
oLB+6hCebwBY2Qh5KXNy19xK2NwZD2vfyBBeEUPJDDt4w0/bkayw7kNv5UiO5JW60BKNLXA0UQZw
5mHH1p/3jRNEBUoL9Dc5wEm5PHR1+bo59W4hOlbyHiwajKbBhGChCE7QmiNynlHrFXFdCIFiOFcy
DjcZRqXtPo6YJ3ARB+15rF9Jh+5X9yk09IiR+N7oPZQk6k0bjZZ6ojofe7MzHFd5842NlMTfsJLP
x8/CdxMNbdCweBfH0ziTNTl5CEXvLeR8ll3O1+0oHZa7fMzs7TJ5Bw17k9DPlo7ctvIfVnej2b7W
Pb5PmQ0NzIjsBSPcz6bbxJrWHShauISW9mncrClumuYtLA1YpbkdjyEgLTS6HHI8r7TwawU8X9mM
LTWtgmTtu0dMNCziZfVEJd+3PtgjsEQVwCf/g68tRQ3frqRFHpEMU6nDMh6duovDln359vYE7m1f
9CXmIj/HS3+go05UIPbuMMQMi/rr1iZTVSBKtYydUCFwt/hBHFUEh1I0MlVMnBAQ7ZPTmAgmgPEi
x+emVDvhYn2vanc2MAfUnPFvygbI6/Tfyq1Sy+Uob+RUtJ8c1dABjINWZpJWtjRFQjUQbrjCc4FK
smXEB0oFDMM3dUol8OmqiuYA26yYkst5+S70FnfEiVqGvVOAnBVyaLlTnBw6pAaFImKtfR+MToMG
A6TwfifBj7au9z7QoG3gt+DvDBEBy6rafg4KeaB9mQYD3yEKN7YmduCByqDT/QS4/yDLB7u9BXQ5
MxTKoGM7XtA9HwCCFBtEKzjLnsG4Gah0gnguslrUknp5CKvlaKwmb0BplYtwI9hl3YjSUJnMX9q0
OYVnbeAMBZBjFMwujBv6ELRzLu3mSWEW5g7dMwfmygxXawis2+7vTYDZgRZAXteCv22Un5iFWAjK
Uquo40D/hLaKl9V5FdK7FFuzKwuWuO207+0yJSSzFwT3eebJ8UjquyJ26frgC/rAJ9PFS+B/rGu1
V1g2b4Fk1xs/Nk4DZYy8KCmTrsWkRtwosPSzCXCrDOAtcf0DaYbeHBvpgK9iM85Ji70Uh214x7uY
Nt++gyps2NlxqguFz9o67zvTJwF5xFDhtPnQ4fGhLLGpSok61JpH/nDuJW4yZGAgMpyz+1bJjGhg
k/CXsKsAjT+sQUSRcP8dRyeBzi5pnB7Oxu0esHHazixZuLfDlIkJb8olOWru7OXwGNh8zwW0vTQD
u5luXQ0XFX7AHL0fV52sE9mRGZOd0XFT4G5vrWfTmv0UrP9W0HXgUHeeqjLL2g5Frfba3CX6vX60
Y0d9j0AQB0DdXW0eAH1jEDe57Yl9PwH2x4JF2MqUV+TgLTjhNZAf2BNf14FfWAdVBaZvE674WISH
aR3EMpw6vLsQBtFS4ppk9RAFMF8J4evZrm+bhhelMJlLq2cBxLT1GzSeA0I7+jAmPRxbmH4D6BHE
lJdn127HtG35O6YrpGnQPpQ7ZRWXxeu7LhptzDrtP2XN1j/b500OD7CXwi372KnNl+qtdAjLrK2d
h2KcnwfYsYFWA9Q9hktmkfCo6/BPvdmARAbPYs8WXqf5tyMWKiyLtGiBPfS0gtygqVznYWnUdJXU
rjKBz83baQQ7Ts0E2LYdEbtoJLNTb0Z/41VIHqujTR4pwxNpZVS2FtY33j3oRMJBH8PqKob3Bf+N
QwsSORQslsE3wRhGtjliywJ9DHrZzv0zeumc+fRHddfqe3HAIlCQ4pBtFNCtD/JSq6/NPwNNSQS3
Lsp19wIAZ2fChGjQ5DKqUCtm6cB0hMXUmw4lDV4hiIlEcDeVyDwFMQpg0RE6KlyqPbZoQmIlg7MC
CppyAZZEYTNjWrq4nl5ECFUZGohm3LUgdnE903jhkwVlLwkSy3XAa/vFuAt6pdPaChhcyAcwUURC
rDCOv1a59Y9FCOvVoLOxQ1N5IJjbQe00QRe7SHGw8LSYDv/xuQjPpe+GSe37277Y+HKWpJugNStI
xLkCrSjm/tDWVZsQ24a0aATPy7uKJQX6yAhfSyd0aYObnLvt5g2DdWqnhbOoBNweg7KecjMzkzlB
F5wgI6CRqqDt65qPsur/qcr6oJNw4wmxwTHbsOJUlZ4TYy34zmwxHpbRwiTk4kIGk7Lm84Zsx2rZ
sFmGxYA7JFsKgDKanWB0zGlA1lVar91vBUjgPuJyy3rRfMvpDswpWg3CT2ecu3VdwlhMOu4C8+43
PKODekUG8wmRnlmgqxMwJ8wBf6rEpcgHvyySdrBesX1QRK6g6ew4Rw+rd14/7CGISikFmFQ31E5m
u7/UNYA/13N+t8oh+dDClLoIv0Nrp9Z/vnHitaqjdSZpMM3Z3IZXYm/IUu+olQC3OgPtjIe16aKO
eocKDxwJ6t4jlPp7M6gMS8wQOmAjqtjivvCSjQ07V35NROPSx/JDIW5sAhSOG9iRDNWPR4hMjYbe
Aby0JEqbfWgFSTuWOxLIu/L1mW9oEdmcKcSZQigFGgJgcQ1tB+kR2WH7x3Adc7TuceVfodvAyEX3
bokbF//XP9wtrCwAP0+V/AazBbga4PdIc8+7uhPsJmx1cJdj0KhIbv/g2fRLrekkuEydCqaFNt61
EfGWcs6BYp6oC1fPFn0Lg7MND+F0EPC0wUCCg3ZSXZ8ZvGgKRwHqsmitoVPBiz4uNSwfcD0y8gmn
qAzBYMnorfuuXnPE6B0hFkhN5+4U7l6X8oOLBo2EVR5O4qqmZccAak+Gn/rRuc4DPDEAA1ocuPNo
wehUvQG2LqDrKR5wwvZ/zpltSFU0zOxRTsuF2N7HNBe4234sDqyzHF85Aq+EHeYDWv/AfQWwsMNl
dxgC7DpMkPMT0NuyHxKPC5TRYr9tX/52VM507EHHqzFERzQ+OTM7MtW+hS2GPXXlc5iorUwq5u09
bj5sqY51Pdxru3mf2unZt5ysRBJuNAXuG+p+0o9dKoMT0dULBo0Dan/qMegb4KWmgp1DIUiToKtk
Fzuixnwe4uK0dr6Z/4EcOxf+9+CZSJcYrLY7kt4lcJb1yHmZixJ6zP/1dH9u1sC4sI3CwDXAuzza
KBzES7tELva/mZwEXliFp+JvLGmNOVXd+EpnLL0h7jyTBoC5Rd4WCVB6wLlqWOrWAsWhyUUzpJWL
ybEHFxSwnSLwBKgO4TJmbbDtjOkfWmgrjANVQNC8utuUN2r7caoAJn9Iv+SAWuZXb7VyrwM2N3Yn
Cx2cjUM9BCQKen7S6FgXCriTRn+h4aBQYh30YBW7uOGQofRvFt5bq/+c5nvoY8m8RiK8b6NufhqR
2ijuVZmugzggXuC8oNesAQQgzdo2Tl71lxEAHsciYQ+ZIkGjWd/1+OFQFzCUkzjL9hmskCAtXizk
AKSVHEMgotU33eIJoRpErIn7p3iYnSQAKVGXzr6eq72oyB0udUfmAiYVCFhe/RoxsHMyYW0xBGxj
09tGQiB1ZM1a2046kGuYlaAkMZdwI7ey7I+uDxqQ2Qn17d0oPwOxZK3zySyBhAJ+adfxF7f5ocQO
Qrf1iRogX4HxdCcOtawOZVg/o/+MIXqaIumza4+xM/iDVNfyJqsTXqzrn5MYkPvYQlrmZC6Lu2sx
haoJhqE2jZvFSWkBsqrHbMuQcjzhvFNgEm15QJJH7m1e1Iv1JRBfwQrzi7ECPJiT9VhbNy7GDChR
NBRN5o0DxsA+WQd5ayienMEoWVwceQU2H416X48U5bZLzDLHHf3X/v0ajs5QgWMqEIIIdMr+2vjb
EmhAUjSZe4m2Ezzm0se9+0ZrA6WQFTlu/Tv0KADsCcLAxPH5btRu4lW4UXQIi9DtPvD5WzZ0P1CT
DS62chV9pEChqUdBY6GC9hVUVgqwxroPIVCR3bCjzn5ou73lh7sCHvBQibrJqImXLHWYS4GOlVIo
WKDlCdZjoXns83pPijCZxzqFCAVCL1BPCxCyiv6a7oxJ79IoGzV5wUGG6qTjEXr0nP+5SPnIQimW
l1KbZGIm3sZ/CJWLqgK6NBLuywVsr43yGGxRa1nASn59/62AeW7X69hsZTQPVeT4LJ7RuYRocnsR
5hZ1QSz7P9tgfZcdZPzFox1KQBBo4NslpiGuaa4uzRAeFqjN9Awl7RhEfT9lPkWXBUBxVW6Al6YC
xBDGHS8SrwTAOdqPAbiUlbMhLiQ7lJtM6sDOXU+dGiDJcONzIFJc3mk5nj1stBaTgi69uRBSJzYw
2wzrdOAH5DOUKEd/8tDnTMmK/41lgajbvBjUA6AkmhYeKkL/VtfLsQPBs9pvjDsHP7QTovykXihS
2T9XDxznWh01WN0WF/8aoB0RsGT16gNimVNr7fItDBGmZWOygTojHge8dO0qogV7Q9xGIVVTFlrI
qQBM5WsJiQz8/8s3iFYA9oBlao4M8KHDILbbhqTV006NzY5vKCFo+7dRJqWEh/9YPLmd8zg7GzyN
6z7nE4ob+ohigiAHG5Ce4vHCmh3I4Uvnw8AM/DYwhAR0fNYBGWf4FXGjRFjIS9rqgxNg5yscjKB5
HEorV8uMFiN8t8UXZQKYX3jFPgcELTfLqLjGspwOX3uc6HV+adoH2zKnGvhBY5Zdb3LWo+0n3bA3
PktMU79rD5JJBWlEj3+DONAIyrioQZQ1PyU+lpcqD2yAdN6WemhxXYjW5/YxWE5wiE2bP2hMz8kf
VwuMalfp9YksdyVpXIReQhy2870gLZGdWQHOr4YFw17Q7QPLeVbMuhGrfrLYfO5aAScvUO6Lpv8Q
hUb3ygRX12XzzpkITddAZBYgXGfxk5lNCS1pVIVkpwX8MErXwZF1E+Izc3M5gUIGlUgAJB8dz4mW
mXwOrrX3m+YHBfe21ZZEr6yqHZTmh7qYvgJbXOa6u6waU2s5iD5inQAaUsIuHegvwVMG9JWK1rp5
6grVzcGZMKqVOrcDCDdrs315HWKTyg67LzAdaHFsLHVE7uUN5TxXoUkdIBqOb3ZgUvdF2MYs1ABq
4Mm5udBAuegHVFNeBBseueY3q+bp5KtzWcPPZxwjjVrDw1e2sgcbzHZfdtdaiZ3TD7kV4ufrRcbq
CpRZD4q+gdbMuXn6gsD1R9KHR78LUuK9Ca848NCK/LmL7fXG5Vl5+iBHzBctkCUM29CaHLFqlIxW
lw+o+gICuBE8s65XQNLdn3YhI6P3Yy8ofz3wOIxc+m8gEq9FY7K1LnYubNhK29svih9bgw0hjpMZ
HKaSPAo2RfOMzQrsJYLAiWdRJWX4Fi7TQ+CP7xI4WA9Z44LfoIKAaSrnuBqgbgyquBm3BPxI3A4f
BpNN9Uf8jCQlBn4WpEBXOR9D0saAm6NwQMjnFqZepV7CcoYI0USV3cXcb/OJmljCVr0lLFZoC3oF
GNdblgME73COmZZcVnViGHpVAXAJTFgshJ0gpiQuRH1bfbVvfJMvHrEjVTIksFU9XEQwsvl9Wikn
JopAtbHlkP8kJYPNPvoq5iOrrR5O0FYmpr7YE7/A/9VEQvJnXID7tmNR4d3nrjo43ZqB04eGUJ8E
7XcFVE6C3yAMyWSNYYA2sTdUYeTq+kl0ARwlhqtfAPXtvqVPck2qZFTmF+AE7Lfb10KFV2c6aVV7
ab9UtwZknRdKbAtDEIPyWR/cCQLX0Ko9TL/kFM6YK8MlHvprGDgHTqq8CSGxthYIi9U/2ggQDmBM
NppAMQZtFs8CUDZrnyKKei/d9mjhIHLgiXPgnrywisH6vCwTNsNUEFs+PIEK9tUJfePrfO3A82tr
yru5fpzYeBnonMA/5TEcq8+ur69FO97FikHOsqCUNRvCtco5r9DF1ZBsad8/a1wGXg2ypkJvU7RO
l8um/ChxE6Df/MXy4Wl2QGLbdADqzZctsuSkco1FAOgMHSvmi4aiFUgysYvzwvjd1f0Dd//YxsDP
CgTK7rUP3sOp8JeUV4c22YzsHVr0B+zAIOLDiXu/RbfiFgDhkalqEPrqvswCEHiPq9MMw3PLxZvA
VEmNiwI5PHmVeSka8Wms7ikgW9SV9T1cqhwpWGlnZVhGoHUFhhdkmrVGwcpzbEdiiofNW8FfXGpj
AD0DQ8pGLOgU2EkIZ/og5z8WDBJIM8Rtsb4WdlicRVl/+6S/1XLDDCYEwPTgDmwLx4eC29Dtk9Hj
fvW3i9Ms3bs34V0o281EgTHZFDg63ibnYq/lN0KrdtUcvJc+ABkTlE4CYS0agbHczwPO5R8OZC1B
DYiqUIcmlL4VScaR7ghxdkyE7cXLZulXbyzdi8Ydl7FurXY9YcVjFVrwiRwt67Ru27Uk3dF3ih32
Nv+1VJ/awJoSoHZO5DnqwPCcSQ3l1sDDHHfVGLeA0ACuyVO49WDdkTUbU4J7XxY44Fz0B/gnHHBe
Mex4DG5JC+w8lJgD1BPlYZip5Q6cxQbBfdXsfXxQNGJkif2x+Jqc5QTgAi+LxDaWF/wTAf2Po/Na
klQHgugXEYHwvLb33ePNCzFmR3gQTsDX39P3fXd2pxukqsqTWZvZHyoKPztAl2Jmbc33YXfgTMuJ
/quNLL2wun4dOvWmYYNz5IS4FCLgWqWg3dIBO7Sse0rFKPmdCtwRiLGHWfQFj4VNWkBiU3PeCScD
QXupg4l8OZWt5MQ5bM/2ORVyF1rN62DJJ9/ocZdkNJie9z6MgAy5utqF/zT1dbUYoukhUVyqoZH+
9WixSz+Zae0TmkBXBDzyEdi8QazcRov4ame2PAiMTqBt7Wme5cYpex/lwIYCTmp6ueZYZjFkq5iS
1eTG70ZwRyCSDxKqTnjIrjaGFtoBdaCupBSq5F/I7PSUDb7xmoyGvcplC+HS2vX9y9dbP+rNLfD6
/Rfp9M2vgn4Nr6eWfTM2J11yLS/Kwk77NeZakx8tTPXbmkl69lOn551kjN1lQIppiC8JcDJhvkLc
0dGf+dP9HKkNcnbz4JUO8zDmnyQtdT2/+KhknGxkkUUDZU5+GDPHmpeV66AH5kMp95mkzcaiZr8C
HNGLWFphBIiiGpsQDvo8NMVv6VJHGqnfP7QqCn6odsW2ygLzO6SGO7ax627TCriZZ7g9u6QGL0w/
RtvwJDe/oWl1C7uwb2Y5GdvM0O7dbHMnMuNknI6mGoEqdesfylEYGByMGUoDc2m28jKVXyq3cB6G
LHOflKn9nayFuBil7UtE2rwplvre8plA47sAnoYqdwqfZiIjozXVyryYrNRYhmkXstSLJnjTR7bB
HvAw2mQTq9rNualW7HSINj0Ol03rB5zyph08ztrBV8Z/bpVEolu3XeRi/Wnm9dSqej0ZicGdjPmt
QXxd2CDriNDJIdLKvg1B3RwKV0brrriDl26gbmlvyr09ZtWu6iCMbEVj0wWTvws6yYM2Ui4uezOL
mAFqeIZE6+FpbPk9V1SGcuepSl7tYQyefMosdEOkN80J7Oj3OAu76+h75ZNV+GOzHCJj/heXznSO
XIQVXyUxhFKT3tLAbU+14el1FBaT3Cro3Y2jZ/9CSWrtaxYU3exeya0VsX2t0EG/8jjIFhLTzS4V
3l1zZHiNpeOfPdm3ZMrmB1BxRJm4kY8EeRvbBp3keRgGooDdoGP+n1nhnUE0AH79Jv1I6hE6BmpQ
CGRnLI9dahhr0c7OgwcK/RTX4jedGOYlZTM/FlWn1ixZZzSNg2jf4sTYGoZBdemXiqp/KpdWn32B
ObFde4qOfDvkYeUAJtoffibV4sNTeDoRiy6lrKxVGLZfmDr5+MNoXAseim1RNPPVM8t5JUtubQx3
5odF1O6uKByMNbWuDp3VtBRE0CKNJUZU9iLzeIPr8T1rK8Y2kWnEH44RV992UBZLTtl+K2z3Vgf+
hLWnYXpKHVM967jnjiiICCqlj3g+zsk6awYig8N52jHNi7ZRYkQH5XtIjGOBysULssxDr00Wfp/V
G6Vr/9HmBCNSrcR7FWah+Zh7Vr7u0t5hxG/JN21pY4cTqXpMjDlASUhNOmUDsOWuLvRIkL7y43c9
Z+kZSoTEViOzgcUj8yABfLcI0PPOKdt0H2gBANP3pNUoOJl1GlaKNgen3cLxx+hqRmraRP5YX4GD
u3FJB6JIiso653V2eupSxgHFN1dFxVeso2Ztmsarxrxulq7NczmeyA0xVy5ei5VlI52VIEpn1uDZ
p1kN7Vfmln6yLDowBCuF9jB9BMa2ib214VjjisAgc9HZLZszTCdtf7q6fiycMHhEK3LOlXaCsw3h
v+i0r+NFkYQKUH7Q8yIcEvmlWtP6cvsGOgd5f5cTJb5iW8/wMSmvvZTKcz9ajxGeU4/lyah0cCtr
f6CznFnJ5znsB0QGe4iHssOdkQUPTpxjLA6ncFvnhthaefCrcstYMQznVrtLE35T26uJJI9FURf6
iuOdsW0XVEfL7cxFWyp5CKKo+LB1ZnGtuw5Xrax32vKqdTtOwlqxUm58nKVIX9w+7jzwXGxyapw4
KGP+AcxsXNl60vcuKF3Vve62ukXEN4pw2LYezYUcmEHFSs/bcQ70QXSt9WIpHW4aw3VXfjs660wZ
+HY7T1y8CHVkqsKLCOm+mQYnTSaWWV6wJtwNq69MY1MM52zCUFA2UDTSugIJUxw2Agw5GcuDwtR6
6xscICv+rvto46N4EE3Z/mnH7x+xusbjwqM3fc0d3T03kSNwc0wqX6RBZ75gdmQNItzjU4nd8Nik
k16yuA9VgsQ2E3g0cNfjwNiFx7XbWaVHqWX42bVxhb2TheOcC7xaYDElZUAwODTvs8B7E4li/k1r
+wvnmJUu3bG955wZRvjct4m1JxakAzBG6lvmagg3+JSQRVVkn/tI22cxxYhVAKButwXrkgi7tZ5f
a/P/iJRw4NTo3WVse8nSnsP04kQ9SfyVTscfEPT0JjVWw24k0OJILlm1b5D6N3lmusdydo1kEckU
uK3GOuSlVrMuhpIk0xIzIIU9owTZRMM7C4+Adi0TbaSa0/nO2urNZCdarOe4cj7JEJDVyjdaoVZ2
QqtZ3v9o3Afzcy50/u53cwup7+DvWow+o+xFPA4uVkzT8757J8BmMFdzeSkoCnDLjpotebPK114T
ZhhQa4aBvqmsXdPnDGj7pPt2u5ynGJSeHUwjauyiNyHHyLQRizqOMmxqWMZwdqTGJpkYvHD7mQ7r
vRVTRvc+HkoCSZE6DVP6HDY6PyShExGU0sdIJpH2joU9GFs3TsTKc4v06FeMw93ZszkIMmffmeP4
kM4VyGiK4AGyZUco/2VSfFlez2ysycCcinpuwNw70JAEImAr24hpdgRAgzIAjpwPXQWyJ5wvadji
c8o5aUuU4CUDsP6FFik+uVGAoBpQQDcyag+mS0M1jpX6CgJRPMhqqF4mE/s2u2mwanhjtZRm7Kzs
xpbXHBzxkOHB3tvG8FuQAvASt2b21Y6WXZ4n4mSvVpjubCqKu+s1nNxf62HMGvcWt5RXjTBj1Otk
Exfpo90N1bEvymBJvdQt08Zsj1NOL9aPXX1wK/7jRsMm7O7RSsML2yxuoV0fZVWdzXSo7iOGJ98Z
gfOtW5Iy9Ej9+CRMcpVrTZOPtDbYzb9mputvm+ziYlxcTHylWBSyaxeZ+yqJ9wW1wGLy2GVIVCxP
l/vr5NOldfu/qrJfvc7d5/fHUrvPger3Sdgjd3jVKh6di6fd9xBjz1Ik1W+eqiOj7oNfUYFJd+MV
096fXdLyGueO5NTdYpjd5476hmalJUJ0uPojIQKtMibGONxIrW7oo5woQcDDZRxPDkx2ZD20cZ4d
SHpAT0yK++VsfmUTW5BmzZLnxt1zhwGGmQxRk7HfAo6cXNHeJzDD4+QjGKi6IuPay48ZzfR+1v83
KrXiuRz7vd0hJSZusSv8bF5EhGStuqLc6Rq6rzYYX7hBve1VeSFMcz2Z2cFHz+078VSM8aboixdd
RQ/4KK4lG9htOhAdhE+qCo41h5gzhG9BDOxGsgV7qCz/SJzrNhjT56qVoEAWJ5vvszBee/bOBkeb
amPHb/s3E1yd9/7eifkHh8xYJLbaU1bvpyzfuoX+YxyzT/v+YRqZQE4jx7LnP1hZ9RP4yLpRjcKN
y3hpuP87vy8p+RS5SHHkJvOrk4RP7Ovr1sxgT1PuMbizuKT8Yi16ffWHhl1kGp+oE+XInA6zj9r/
1wEwLTNPbFy41iiXj2kY3QgYZ4ZYOHc7MiWeDHAbufVAN2sGX3TIgJF01u/t5DTHIE83c8x9S7LF
gnFgsKr8gP2mMjzOViGPoxaHLM+xoGDawfC+bHtCO7rgmNJdOx0B9YJA2Fy+l3P2jUx6wOh3LWZ7
h0h7SSCBYSU9UnMw+yy8sPln4VK+G/8ejTHNN+zyaQiRiF60MlfKAtwXY/GYN80jY6RyUc8SO/Dg
fyep/qmUtzfjXG68NORxSUM6sO4SaOksJt87+yJ8LlI4vZo53RwFRzuJ3/Meka6dx9/UkGd2ne/N
KYMAUUwYGauwruZpdvNPQZbaQnENqMLYRRFFkWyfYS9eotrcE8q2xBRxck0YINuiODANTNei4/tR
gAkF314slhO3mePNxzwUELytUe8NCgtc1cM6icA4k54nAuhyY3btzlbqBkNtbB3sboumD7iQ5nRc
9RS969w1f6UMaa1MeO1EvkhdXwkNkSs1JFudWJ++qJ/dLKeWQL8Y5K8DcUHcgrkniOWxSejV8zhZ
siIc0aMnOm6IsNkLfyJqZJSPKh9OFv2uzEx+BdNkB1dsPjtBeZnCeenV9NVReBCj99DhpSu4ERaR
Nb5Vg/lWq2jXS9imNr2x2/2jysdNas/rPIBWnpujQI+xK1a8xax8qEakr/jRq/q9tt3noQ1ZIsK0
q2vdwzQAvKtmuE5OTF6ksRzRmcgf/OGkP09m81YZWIyTFk0R9HnP1iJnM1X6Nrv+FSIPPWbw0PRY
XndnOjy0/gi9Oiqg5KvfvqUxAYOI0mMRfFvQBjWpBHHyTzXvXTicG+9zTPcWBixHhuui8bjYcaiM
EZXUn1ebRzU8VHzK8F+R95YFT9qjWoOZpQA/9RXdPXSaWRoPUJqLJt+DGaz66M9SdLYRbvxp3Xt8
OXBKKv1Cm13NYM8yOjIw5i4Qa1HsvC7ZVtJfxmW/LJonadbrodDc/nQiXrFjteVKw2KUOYJveL8o
EwRfuozuK+Pqj1k9VyD6eWQkAIKRYzAx2B2QMHtjuqmcdVkWeFsYPEwahd7/tKpgGzTWOnCCTzdz
jx76WTz85dFJZBkJtNgmb/3AJNd9LZQ4+NazMfyVJhR0iK/LXpcF8A3T9JKkjgrA9L7OOnC/u0Zv
cL5Cmf3UxKzgVY9JGXWt5xLnitsAwZBiYjNmHkNYaDrsClm5jVG+IfcswVwFu4ptPssWsCz6rhNa
emHjAKb41FV18iEhQ42c1cxM2t9joz4OVrWk63iRiA2ZES1YsFauvJ7kCgS6uwKRWOVfjyYeFItJ
ICFWYjGZ3TJkqQNKr/LAu8DNGWq5JLWkJPqECbVXNi4tBnJW+uUDFydGfyUSFG4Dc/+/Ks+PTf3m
dj2GXHPlFOKc2tcSdCKON1Z46tx3MUBs2e8TRgtA3TtFxqSL1igLoBPuvmRQxiA0OPf2CU7AKQba
CNN1K264qJem44EIOoe01ttZX7P8QQm5V6OxmIPXanJXKQ9zLXGe38cx+PGTuH9yqNviwX72bdRK
SYjCmF5neR9FRvzAt8gK17yFXywIPhO8tM4KeWjt4Jq0JFPxedQW5rDh0cCE5FkAkTlR3nJeC3nV
zJ487tAatloUm95xkQsqqDJWYlCc62zaJqq9lQ4oWzzvkji+dsFD37/X1hejlBNuA2wZesNRTGzB
m918zvE5Nn698a0W89r22qWDdzi/8zxtdNOZwihULV0fP38LOj4KChfmvlOa0gnoVQArG0XjKuyP
qn/IEns51R9xcRl699wjiU4SdSY6B6a7KsbLkD/bgb/kwmTk8xqYEXi+WAfVY0jVN2v7IntQ0TS2
rik5cgMhGF3E/o0+YgaZLYP52LjBMinepP0yzNdMPAaMchsft7D1maXQo2b8E44fEX1lnu/gmLfa
ypaVn288estCP46W3rn1U24Wizp6UzH8rQvc67EnuWFoi2CHuouPrqE8SJFPLaq8a1F4FFdvAHdL
u+AJ1Wid5XIUI9gTDoKxXDjNS+Bf++SX8dKy5Vloxt9iPHYCNx3FMHqZmV+HKVoPTriMOFyijCwT
8XhHbWRuExUfLGcDkc/Kbm7QL8XQgIPdHNdlCBUsyIb9MQ2HUt5ZtA2VnirXFDyLjmAsweiyJOOl
zVcl6LUSSAbRT2n/FIqQrPKS2/1rXz/Ww+NIEkHDW2YbIVfyvgqpyqqdawLVETjC7HEqHib/J7B+
5ru2xH03NSfResiBxqm4X1Q0AL76N4sOGCLfhjOFZzKj8aWEN1ibUYqLsJ2FZkgwc6yUsdhVU7Bz
A7ZrMapJwOKb6hWvNSj0opievfpcogeknLnMaFQSPIxF+970hHeoCfv6e0Se2Mh3Y0gYDvPdcLHr
WWx5p1hpEQwq5ub3w141WAemBzERhUeGUZk9GS5KF5b+hiQW27rF3WVQxt7sqOlxtU3he+7+QC6s
YQaW5kQki/4YsKg15rMl9tjy1mmlSVJJVqOFwcIq44WA2HZ0Wx+msHBWVNlQSOZ8asL2sUO43lVN
+l13BC8M5Q4JatX62YNunGfDs77mJkhw9la/rhl9QWdCw0T62zRZajlm6yYX3MLZ3i29Xe5+NBER
zXync/5S56/kgx7oqoFMeEgwNwwJjZD3z04PefmelB8R2KxpMaX1H5FPwAvPFb4epIKVGF4KcyDZ
wCd859I3F42HqUhYFVSf7fllnN7HEXeWC2tnzRhI8pNO21PrpHh7SdcZs24XGcFGQUySE3ogroH1
NxlPAQMuRi6M+aaGA39W48KAEa0RRpIs3PXc00oq4vuKtyk3blYcXtDg/qoIIVhFp8n2eDpmi2Qj
DVbnnmcv2sQMuUpT3pKyuvl2dBni4D2rHawiytnlZrIXvrnCnbGxm+B7xLcYVsEVeYHHuf8pGvmE
tsIYd9g2Y3sxiupYynLlmMnZzOWyH4O1P+sXywb+L3uzXfqiYNKTcCUxvklWOppvBExysbQ9Bae7
lpS6vPvsM9LFUZCVzSfiXKTgRND28BYzFFh0lob9NBhzEjlHClXMNhIj3ooyv4H/rl1H0xJRu9SD
feh6nrR23PVNBQPg2z+1jOMthMzS8cObtug9lOsDVU4kpFn2SxbTP+KQDVqsk1MbvxSd9ypD8UTC
1C/zUUpWvc3MdJMY1iZ20oNdTAy7Aj2sCKc8Tf2wT6f2XKTQV6nxkHbVLZ7tSzpVz04671VJA2kP
pFXLMWEqwh6nPKFmkww4eFK3ic72ooof1IDvLomvhIThnqDpKgb30an8h0a2D5Ujf4gy+5pl+qR4
+R08zlJml6wq/sCQATV9cSkTdQ07eEjcnUmfRWvTKP+IDP7Rw5gQBoDs7brTt1+LdDmEbb6mMbvN
toX6ojCCuiSRzHpOlwy0WjL74hXtLC4de89HvGMFDeRQgS/fEj9FXrzAPaDilF270ILQwSpynlU3
/uLrZmjpKAh0S3wWd/qWiISd3yQkMGFzlj6lfVN7vD2J58HQ0TjaPfR+Fg8JDGZ7FUZ80XbPavbk
PggGiFqIvP8eE+OZVBeQ6lwiHwYiIiYwtL6aitpxZfS4jBBK35NcItnEaFafSLzWuSYN+Np3+HwT
UIIdU834GNkCuKxOGdmBC65nhamOEyMT1zjtq23KiA46Prn6HRcXmRtPsh2/5iLBjlAdejv7J/3q
gZ8ESknfp+fy3dTtNQ66IxDygDfC5gdV5zTNcUmWxrNJE7nBPmCd2NrBERSM361pnyzLaha2RWAc
G74CKNLhn+cyKQ66LDgFUljrIXP3aTFyJ/vFG2LTyKcERGmmmV4L3xHLqgn6javBcVRAiZRYmlUZ
1YMg66tp2p8BfKQN2kcjt+Q5tlp+S99ylqKyCXwZuiOo+UcyFpfRJrOgtAHgREKComDQw7aEfTeP
76MDwRU7/YubEATRMdJaBop7mC2BzAUkBI3I6mlVOjNEbe685p3xwmvxkWDITSPXxe+J9KsajIeu
P5IwoFPj7OosOVWSpAEccX2+EoawrgTiwRIEUu6iNvBXsaE/PdM31nrQcGONaH5iV5ntThrCHa9l
TYzfuZ1KikuaR0w0lbONtd0dmFyV35Y390RHNNmhsYvwrJoqeea0MFZxjTW8i+8pvHML99IS81L3
ChLLaeuNNLFoGJxvl95OKAw7CYAVW9Oz06Wy5Bc0f0tH9fdhZ+L+2Xk3vmA1SKE6RHyv/SOm2hus
1xwQ3Ry46mY4rsZxQIg9DGCd31cfi3bahG6r630WQIUBMtY9VzBq/apSlZoJpJrTHqcSjmxdKTDw
hlPvNzfHGPZpJIWW8LyZ9qMsj07WlWfQ4uIRNQjFoGmrXYKGv2SyXO/AI4n3gYN787t4vk2VV3+q
trQ3jIOxzcLLYP6QGFIj2X4XU/cTFul4NmJYQLsj8TK6i7kcEjszK3GR9DU9dfRPzeNZBwmJRRmz
LyN8ixN/1w6MylJnZxX6xRzmXe/S8UUICau6Lrp1x4G/byPYdgaIzUImRIa4iX9gxg2aw5tszde4
8U8sBAUEbDn5eTkouJwzy+E22Vw8T0a6EQ3kE+9vK/Tej42tbVlny8+zpV27+AG8QF8SM/nyM3D/
aJ7fkCi37lA8Rvd7vLTZHOOHME5IcSfYlEM8IMwOUYvjJx3zt4C78hChB08LUYQBxlDn2SJ3noao
ey2HkFLYKldGDkw0WKfepZiJ+vgTjhszsHPwjYxIomRd58mpCd4DRUPWB79aTDhvJo/m3IpXWM9W
BhDxiuMf73BVc4S640s0uj+KoW9czk8sHHi1XQY7JkgAoG7QF281qQPIVMfSGK+cnUDlvrVJpCK3
ZvaMXSh8iXMX84+NP203E7qyaBzWn8GXP6X98Nh60XuVwW1E49k2olue62wRNB0EZAxrPTfhF3fS
k7SzDyAEpyo2aWlti27cwUJrQlObDRvQic4xzLObaIZG/H1VjrcAosRxLcapdbH3xlxcW6NnGRqn
LFYIbH9xnwvYYY3Wh+dg7LCJT8kppLZqiKsNs/y3GbMl4WME+TcXp8bS57XkLBvTeirjj17Y/0gx
YuaRHKMZw6XXrtLk2W/Ih+iT7Ri/FuCx/pBzuJhbPQTv3lheWzckvtkkKtrpDazD3ZdB2JTVRitc
5Uf2EG6NMUKgs6YNUtDKaObdfUxg18Zj7gzLscYxqyyuDQWAUBQGTfavBRDnKpWcO65za7BfPAe4
8z656czsnKiMwAwDXpq78EXF9YvStL5tXt86D00TGOPqJsM9IiEn0yhIT7NZbCzYXs7Q9KTr5iIY
iC7K3Foh2AaAUdFnZgwXS/AhEp9FBHhx6u+BYr59JvnoKJpwI8tqV08IA447nzIzOIYztWUSsryi
2FSF99Il1acNvbVgmnDr+QJTbEdimt/naFjUNrpmOB0zUgiNejigS28Faa9F5aGa2phE5n1rencm
zzjLyd/65FrZzLWViaOBN0G5R9MjardBMw+RIDFuF9m8qm2Wdahm77H5AXwbb0SSCbnpnPRRyPyp
HOJpoavWhqtor22BATh0GDjYtEpWtC5Vu7WznjliLdGohslYIC0DIli3xvf2Vglb3XurTPcnHMWX
Rug1qZaLgfA01x2OXZ0+y8hfj21g730132+VrRoy9skJsmlni7u7wTHd2P/UZFwcyGsD4hjom/5F
TtCebeu/pK76Kv3wa2jmh0roB7OKSdopiu+x9D4opZ1lDTq7KLCsrn0yH3gNG5D8tJ0WCFd6CU/C
8CaZT3OoLgbjORIJp7Pf5gO1dGMBs2sGZ1jTllAYZ3cil4fdC/MyNqu1EwWvvcy2Tq/3XdEevDxD
nTarl5JGt5R317HMGP3UT7Vod43rEYyhan4lv34QRv7URTHxYnm1ymP7GPXRldBBmgpTuyRioz14
PtZyTb4T7hUEUGPKrqHsHoXf7wyZ6C+8vh6DiQomTYUfzqxskowSKCmcZ6gi1mcUTqTwpWx11PXH
oLLnLCqhilzxHPuTsSzm3l+4ln7s0AZvTmb421RH+CDIKw1H8lus0jiXQcHQKfLKLfkO4m20WtKm
CZWIF1Pi3rW2YoZDY6KejstaGs61jQp1GAPFpYmn8mbN0q0ZNxbCOGiV2LQVvll+x8NdcnOJdB1f
zWrmAY9Sh1H7oNudQQJyQZJYeB/Z4juzSB4VQGGS5RPy3XZHe7yMYhawa5HgLzXktH0UeR5ieZSd
tzJZ2E5UG7GGv/NsDLscsf4jjdKYLGHpF9+mnWLH4Ug3UyTyNHpv4tL8a10V1oeMPQMwyd1sogJE
sJeun7+YcsSzYWABykOdYp2i4JvL8v5qkzs7dCmxxNNo9tEZaV4Vu4ykjn3bKGx6XiwWpIFTQ/uY
a+eR8CIylcpdSbVA8BL+diys+arIJpiMFjl7Gyf5I9JjsCVEJTjK2jLXNCoEUN7paQan+XYkC+JN
Ysj6tIg93oQd4+0GE8B5nNnvmw5EB/hJQSiFbaV7CBT3u5hH516Im8uqG/7JuFsGdkTLKuwwPLkW
yl/jm/U/N52wOci62Dlp3R0paUihzLfZrN8HaikygL3xOWJSQGud/WRd9tJ24cX3sSYpKyEioLIJ
IhnkuU6L53SMflLZOWtpaZIJp1rSqao/6tAXGN7gbMYdwm1V6iUGXerjrmBwKxNzVciiX7f2dPdg
QG5g/EZalaX3lZtc5IpPe+XwIO8wp+T4LohFIOydlOq8rC6eIrlDG2wNI9KCgi2p6J1iu16CYIyA
Lc13Xahro7jkk5EXQ1r4U+jVf0kINveYcB4sfOd71VmvTHeJwzZRhSrGOw6RrV3RAZcR8ApjXrdb
9ujwmo1hglFeZeswvEspQXiebCK3BkOQjMzLu8kn7GZuk+AUDVsii4xg6U7lK/iyTYIju2jyOsX5
nySviSZ7o7WHoxPrGG+MSnDdlpI8GNJfa273KSE1MamLz2SMv3WJ3N3PYbELxntCgIMXtc5wbLZm
RYxGE7/ZOVPnoRtwUtjgg4sW7/Ka0PhyhwXafml4TaC4Krdf9nCJFMZ3ejCc8vc4zcdpnTvpdIhb
nC618Kudl1SQvn7ePCK/Tnzec3CbPOPs0KLvpnp+I0y93GViGG6UduFPa4VIzpbymYFoS5GZQgQY
6s44/UgmJN4G3gfWIKEwIckUj+rY3um0MjPzYq2Ebopjgv3+M9cTDhXfUdRAIreyA6MdHqhOB+SH
BsxOrYKFjtkkaABTVhWwAopomu5A6BSGZoJXAW7IQ/fuVAa13JYqF0USapyoDeK+nRonhSgSj3rI
+yaQNEX5G39UeY+fajUf2p0D9TkUOPQYUFklMWmd3Rz6ouN7hbda9H2acAmCTwWaTjuz4/oiG6Lg
wygvj0Mr56VG0nUKT21Q11EVY4K7pVe/O1bKnKc19nxJTFbaqllg1VK4SMk9L0Et7plcCCcGKRZ1
kT27BBBgErpfwBxOy0E6VC0VxG07OBzFvvdL0gsx82J8yTp+Yuf6T6JNPTLhK0KlgrG9+iozSQ0G
HuDCfo910Syl0/yGvstrNcPQ5J5RYwSa36mUMroOD/956/yNRo6tbJwvDKreUhv3sms5t7ay6KjZ
SzWxQ2CTiVp+6yizYYYZDUcia7iuA7kSsf+cGC5nv2r/UGNtIpCd6l9Y8rqQRC7PhMOn27nGgDqk
5rgsyspf88q6/FwnOcWBfCcnjAh+0/oXTWFAJ0aEjphIY6QPIveLFKeVXXi4nlKHRHOiyao1c5OZ
OhvW1ByJdiiHkeB/0bSfug4aYutAQO8AbMO6bHPmqu44NcasmHAxjr23iRSz19jFeu/dSevUM2MM
wxDURMRo61bpYTpkJnSIbH00I1kzICSRhYDpMAvOGaLHJ2Bnf0zd2iSsyge8c/xuVw11fhbEn726
QoyMag3vWY5R+uGyAIJpWJ+CL3T5bg5YSddUdfAmJ7vcDTHcjkjRkp3/SDvTJbeRJFu/0IUZ9uUv
QYJk7otSKekPTKkF+0LswNPPB829LWYkhrhV09XdVmZlJWcEPDw83I+fM+bSnSZn1F45Ar+6Kphu
7InvUfp1dVsnDsNnZu086QPcRFGYMrEU+A6ZbHX61JuFdcWr83RVMNf7VFW2prq9bvpAQSQYxKAg
nHmXBuupStPmChGy6dZpK8aC5ZzS+lhUdArTsc1m+tgWkQjJ0UwvCjXwYwXMOcw/5Zo27FXaId98
vxionZ96bd8pZsX0gtN8jlQwzW5Zg4Ok5Ah635diit2Uf3oqUKYrzYBGCMfpdmSNOjfJdKe80wOp
5oaAnFtXcd/QJLGBgZw6ZtB6ZaIzR5oCalUsODV8ZWYL0YumsCAOAtvEQFNpHaom/NJlkvQtUSi/
dynYJkpvVTwzhZnBzyakDik3/mmnj5a1LczKf1Q0MI/w/pduHWr1HhC37epU616aflJ3fcvz3B+y
yFXLsd03J8NhTnaKvhijDyWK4iBs3UVmx3CVTyCEm8D/ppTj9Ktr+gSKoDDqSd7hiuh9Iz9IHMun
KD+pz7HejwfTGtPfemzUjKJpeJ7bV5F57YRactVOSnQAZqPeSMmph44odx4LC3X0bVjrzApD1UVF
Gq6+PqeNTvI4qAl9+pGZOnhhweLVw+h2rR0DsB/J7UFovXSWoj9CxWd8H3qfS1wugpK+XWkV2t2Q
lvWXVK9hS4H2T+WmkqYHo7HVQ5OX0KMAtgoaisyp8tBDTbhT1UZ/VtSOHHI0aCHgG2VJAyrwX/U4
z31UU4r5rNvmY2ebpDQRlATSSQ3vmimrtjakkDu51rsvmjxzPFud3DxGhmLdsoHBNpAKM9kpcqBd
VW0g+zBjngBqJiPBhkJZblz1YcrctnriiuZV3/XYViIIZHmwkUMC6VauMnptXlQoPLnJOh58gjVt
pOxUMXh9kgwXmrryV5aRP+3KIs9HLzAHrdikoQKYRdUabQaAaLs6Rqed8Y3xm5QAy7OUpNlM2YyP
DnL9jim/6qgbwwx0hPZlav3ytg8m2OOYSwgAu02R12VtDsh0UB4iCyopP4rSQ807AYzfaFafHUkv
tO3/oYClpEgNVZ6tenmluZIPB2PMax9aT8TtXAniCZ4JMPdvi0E/6vPEqsWALuOdc/j2YVv1NbIp
XnlR9BRDvqaon+waCiaVGDKsaewIup2zJBW5pK3r/L9hy4I06OBX8sAvg9CvUn6qE0ENCrOQ5l2V
aT8uy/ksaI+ZimOSANkORR9R5k8hOw2nnoHMUwL/rZ089BKQmMs2FpSKTMNU0DJVVEM2RXE/u620
oYMBxSuzrxHoaHsq3ap7aeP70H+IahiRuvt/YRG9SVVGLNuUZUHjqoRotYz9WkG5075iLPQAIdRN
sy7zO0tHCaKPpnFmR5Cxamm/wAA4IaQOmR3pKfzyu9A97R23KD6NnrJbF+1c+mDnJgU1qyn3VQ1q
HNmDGIAsA+gm7BHpipbVrHArrstCjtrB/0xIQgQHZIojj1rYUzzJTD2LcV+3BSfHfNd2UDzix2fU
MVZUuhYUIE3LsRXL0RTH/qA3CXYccnK5nWUM2p6Sc/c2+T4pL6oDfiqveP2CVpeJDd2mA6Boii1o
Z1UDDGuw3yhgbhqJfh0FepvmRlL/7Ida8zpdXTG49NVshSc2Woyo4hnCVwt4E6VA4tAgY7gYYCXa
4gaTZpe9XlkQ5uIE/7Uy/4oz+cV4QA811Wbf2HOYY5RtNu2efBeGATc7SlfZD1j2mCBpDyuG5/Mk
+su5YWE/G8oHLXe0AjDGeBn1ERayQmPOtwVVRI+gncAK+zyDGBC8rnQDHgt/7SfIa1s8O9jZ4tWm
YErTHhVGAeNvFlLBGyWO+4S+BhziTUsVeDu0cvwloJnCs0vvdyix8oQxB4rAerMLdNj6NXAR25Om
oUhu80RKS70l8xx+dGW9TQ37voUzOqyMfjdSTKsqvZ0rBuEusqnVcjnq/Bs0niDurHYmtGLAEf0v
kjw9DKcWgYtT+jiTQOi2fpjR2QBnf/DgZ1jB0PaJOT4VJdhfS49qYPjJ75IR9LbmJ4YZYA8tfI4q
0yfdDWASsYaDoYCPgaYNqs9aeZEV+3thaTMFRgSVfvkdMsXXogCDXwDjpa8DfjvN2t+KTiZl0K41
MmYqEbuijcwDWZ8qhk3h1GUYrgGaXfdvzP8dpcTudhmoI3pSNi+rCTyiT5ezUdKbk1M9wSB2I1Pd
dxUj+MIjkyfNzLsUpaMHAOazY1DW1KXyBBkuxGJ+alP/7K8qA+KKkw2jew8TKqGl/Dpp5U8gglR3
+5bRC2v4OnMFh92oQYjDDLiigoS/7LSLh8UgfMu2ZciaKMoK18aoSwaiFoPfgsoqx+9yAmbbnrQV
rUNlKbTZ6MzO2raGpYp3bNlDRSQHHRQsO15Tres/BgflgKrbpvp9E31yrqo7+bAmf6zKS2fyzKpw
NzlxUI6AGBQPctgbYH9GswP6RVdJ2xZcUOr9RE8PtL8LCMFsXXUDp7m7FpIWNhk2IkKeRZahfriI
g74a0GhiPpeu23UGL74UxgeKFs7Kx1SWcozzCCRI7DrjJKEyxWrVPbwaFKKp+T+3v6Sn6jo4Onso
RNHuvpGp41Di2QReu/YDFlb6LvbOV+pZ+GF+QvJrZkM8mD08Osyc5LS7Tr1kD3Ruyx6H/U39vL7D
i851FvOFqxpyFLXnqcy1HL4oGmNEjIHwBAdWnK4tcdGj/poy539+tkQlM4HmpSDPZBoVwAJoXMIW
Bs1p991v7V0dfkNWeWtZ/1wel51FVApZWdUmKXlvtvUpfCo+Zhkqazao6fTP5Aj2278IB3+tOMLi
QCRSQWtwoBMsRKZqeRNtvchS1zZxMfWgoaspimbO8eD9ahoe3no9O6r2nN+ADjnC53wfXRWutTMs
lzrXNvna3aa3MOv/iwUammLojBeT8gvbGLSOHRomRFADTTdeWXQ5JPVTm6T2iqFFj/xryBJ20s+c
DKJ4B9qV7sVpGN+RtzY9LjsyVgwtHrkzQ0KWD5SqaGKoaj15+hQ1gFLp3MUrNpYyYfvMhip8Ltjz
dCUls5kc9YDwC40Y/iaBr++kZXTpYNygCP+/+lKWkCyi8RemVl0wMZAhELZ3FP0OtNGKUvNCuvQu
MgsLAx4SD3CCdp7CCA99KBh1VywoSyZgw3EU2VIMsm3B43QTmEmhE5o6DxgGPCQehI3TVnoJn6AA
8VB1MRBIWNm8RaOOquqmDBOorgjnK8lKG/obLtsJxNWYQ5i38rZUFpJdSz+zIER6vTFoF41B701R
D8Eo3GlSROW8UyiHofxHY5N2nQ1lQzZS1TWUn7qSXf9jD7FoYFHD1myZq1VYJKJnWRAAG/MGR3tq
fLQdkvxTYGgrEsMLB4xBehsrmqyqliocsCjqnEGbU6REqR9CqsrMQoL1qVdy94UzZtnA1TVH0WRL
NeefcXavmFVW6GWpwGwEGG9Doxb90mCrtw5Y4MGd9B7ove798x20LQvGGEWGr1kTzliuVUbQa6Pq
jcnpeyh1v+zc/5TMrIGX7Sy547md+Z+frU0qtbQrFDioTCYhdDSHh+nLv7Bga45uwQWramJcByI8
MIPewsJggUUI0QIyT/ZaQWUhplvUiP6fETGmp3WeDTDvq4AdjHiXnaJ7vXC8itmhTVSqb/+rFVmC
29GWY2ghxZjaQb/z3QRtd9nAkl+fr0aIfdXY+H4wYqCsbxXjKuqQxVg5oYsbxtNCsdFJJAIKPm1L
o91Gp5mYJqa5JGvj+GkKmxZq1lBPtnKt0pu4vKjFcGufmZx/0pmrRXoZdoj59B7FSS8g9QwZ4d0M
LhAAwJIuPaSv3dfLNhc30rEoEeEZBtH2vUnN1is/ournKbAhS5N1A6gu3uhUcv7FF3N4Gzu2/ceY
sJ15VeZo27JnRvXYRz8ScEkFCo+XV7P0zc6NCBtoA37MIIzuIX18GgGgFOBvTENl1r3fXba0tG/n
loT4nQaRA/sAuLZS/1U7/PcAvP6yicXFKIo+X4KQ7ChCgIOzPNNPNff7oN6Ubefa8YPlj9s+/XTZ
zvxThdIPLIl/7QgBzm/1qhjBDXnB0PxMSutGpv+BdNPwxUE+R0Mv/H9nT/CEoYJ6Kpmzy5qKhVKV
DNbdZpa9m/THsbi6bGspeJNd2Rbn2LR4hLx373So4FFs6bCclKOCElemFP/G5RRbk6l9os8hpkg8
omwN6pHem3uFKMIYTAU0wA2TtVx56Y51/hoyhKR8qLOqLFo8LlScz7kKTMI4dd8Kw78OVftQy8Mv
5rS/Xd4+dY6jH33jP6szhP3z87zlIQCEH4azliGNrerm2/S+9LSb1IOzk1CxIfH8CgawPgJNZohn
j2j7SuxY9FAViLgKiYj+MSN0EoDjgcEFaUOhQPjdM37o2SUEepCd3lmpsrbZi35zZnH+GGeReALF
DhReVYEXInceBcHjmDKoe3l3F404c9uG+go4TuEgxKWB5o/OvF2d18yHeob0fNnAUk0FEk1Fs+mg
ACkVH976TCYmh2SZ2W/tR/I03ATXya45RMfgGL+eGG92yc523R45SiPeaD8vm19YH80vxTE0nquG
LL6C+lCfRilLWN+AwrIlX+d1tFJZWAjDNBxUg/aXAXJXPN9QR+ddYDY9qRM4811CqVyz197df7Lk
96eAh5YMPtvRKIFxWb73BtyPUYpQpwcqO9PmNI5bRDQ8DTYAf0YZIp4xIQ5fSGirDcMtLCQemgLH
gVlAuEfc3Km2cVM62/FU3Bq2AxEko7SwjyBVt3Zn/LkUxJ+qcURknSaMZovFCYlSb6cihkKlUvOA
PbyWkLzs0G731MPpNf9lr4S/eemX7AkHJVLg+5B6oMknFR1bkJo3WVbf1EhLO5CdTgb4OitfeZZ+
vBgtXoZ/1yh8jjYBB9A2KNIBRvoulw3TLq1T0rFWwG2axkp2vtCTwZxB79NUcVLDEe/huJT8Jk4U
b7yCZMu1f4FOofg6ev02PhQeXN5Hybt8chYywfc256N1Fn8MWa0UJkF0T77STcYCPOXQvDWbZoeT
bqf2iQrh1n9aq/Uue8/ZUoWINNF6mHqyRC89RoP5zfByT4pdBtnhyou+I/y9i3+tGf0YJd4vVcjZ
tCHkC9Zsb1a/nXS4kJ8u7+Xany9malOpGyXcfF4rtxstRyN3Jcf4GIPeL0A4AhO8R1oIttcLT5MH
lTPA0Nxjemjltlj1Q8Ht88EOwdfhE0g0UrtiYnT2ildorN2umF5z7XH2ivbVXzniK4a5St47Y5H4
ZqUVGIYxtHUenVnq0Wv3QAij/ejp0Pn7k/Mib+Od9bDmHUvxBTlujVeRPPcfhASkyk8jAiQVYvTO
dzQ24cJIYNAt9naPeOdNnnRMl+ifLnvM0gc1ZiwFPEzUTcRb0ymDMWscdfJSA9IbAEhf05BhxiYx
Vz7p4uL+GhIr1lEV1ZKV6wbEqg7afq8RYMOkf0rVCgmkH1oIPmxY7QGsrM4RdlRNYHu1ETPga1YQ
3mymA0zQdzAvbP1N5Za3/h26SeXKShX14z2hGBrq53BnmaSxQmQpmxoWwwqB5N7td7qb7IoXuIw3
xfHkOV/XKogLSwSmQs0LLksVFIRwUuRInSo080YvjJ7G+jszoNdTY//zKiKJx18rmnAskPBpQtjA
Rq8NvhSOtDNKqFpaxj7Nl7qABAGRYOo9Vz608x1KbZd9dOEOnG8j1SC1A48jXkqNCQJNCk6ap0Ad
GY2GmyBJXgcxSKp8e9nU0m6em5oD7NldpAwNamsp08SqZdwOHTP63wZ5dTcXHOTdggQHSXMzTJla
U0lcRkiQ3XZvH6EL2Ood7ftN5K0FloVr4Z094doZwrzRIYUkw0fuhN70Ll575y5/IouKKBT1dI0F
L9TiqaPfKWtMaAA9pWS1MWuY0kaY/Eu7PFz+SEvGSPBlYqVCsUqs45zG0mKYhNKRZjTP6AfclSZy
l1r8LSwN77KppZ07NzV/yTN/qLOyy6zMUb1O8ykkfm0TbcXjFhfDU9ekCcDI1oeHkSrrEGiwGEui
/l473yNNgmIxuPdhALu8mEVTPPTmNxhgPbHIYjEYn3XFABh78kC/PfjddZ4auyb8V7umA1bSeYnp
Hyrxo1n2Y9nARamP5a+InkKTGSuv9Y/PZKAJ+BkzLKamkqq+/zBaONdc59de0iNOB62EP34pEQwr
/JxJorW+2pIb2LzHoVfQLBpEQlrc56bDlAqEFHprbyMkSB1GUS9/nKXIQ7kQiBcwNnokQupWFfag
wUKpeYBVX8dQuo7i6rELgn+ewKnnZoQELm0VA5kOo/fU6gcI8T3T8IxxJSuLWdyvs8UI4SBkOEIb
OzzNQZp9Q18DHS755fKGLdpw+CCsR1Y+PIc1hnb9SgEH6rT6Hk7QDRQ7a9ng/F2FFx8NQT48rqZR
WhPW4dh1n+e1TefKI1DvQg/iFdTDGUTdQQLCENY2eL28qiU3OLMopklJlep63AYgjtsUvH2jPDMR
fJCVZA2DsrR9DsGa/2gGf4n+1rRmRDF88FoGRfP6AZaPyytZSoPIgf5aEFxtKAfdb6AQ9Iz77A79
CTe7hUbCq+4KL9iuVcMXYEtEgzNrwqfKmTUEQIS1ekcL9756yO+BxbmtBwX1g7bTr6VtvjceLq9x
/kM/+Mdfo7qQFp2GvA6Kqho8FU6WIKh+0899qNoTI+cQdTajdT0ljNkoa+3wRS85syvmtfCYJ0VV
D95Jglw4QZhNLeSHKT3V28sLXHoPnW+rLlyAQBIRXtZNjVy2PLJOd85nQ4+iwLH3woP9Jm3XspWl
l/k7m0K0hbG2SXWTT5nfVKjQXgOZ92CGoNy80z2KEHt/d3mVS5fJme/o81k5u+XVcJq0acxR3NMK
+7dvoQRuQQu+L1G7ZoiM+YkYIv6V23ihYPnOY8Wbv4EPnvoDW1v+UK/kz+lxYK3aAbXke3PbXRm7
1suO9dE80Mb+N68G6FU0ZX72ybwb3q84SHV4ajtoEQs1Ya7hIWWQtDemlX1d/pJnZoSNtaM0LYyA
RGAoj7FS/kgCBnbSvN2H7Uzs9ABN5ra0jH0CbSb0Vump3aSOtRYbFvIejSxR0zVACKxVCHWmH0vA
arUBrSJkQaMeATJZRj5wMHZZsNZ7XjiaGNMZQbUMJrrExERKRpsRtWT0yhjd6OsgiKDsaP95WvrO
yLziM4cNkElg5DKgZAahAVNyDYOrkEpePhXKHKCF6Earh5o2nkJXTnTQSYaUtkIvFexLor7aUwD1
lsXArmn6GmOpg/1bHX0ZZgS59srxxJi+hLjZdWP0o1c7ofnL0qF3kyUobaCYr3kZnpjequTpRR7k
4unyr136yIoJNHZulWuO+OhGOSI/tZAOe9HwrcpebPUntBmJ/M8DPmfmrxVh45FR981T6HA9H1Fd
v432xh4K26s1jMnSbfbOjuCyPuF8ZGJRoyaqushhIZl3n90G+94zbpFl3NgbbSdfS/lKi2HhPntn
VriytRP05oXOM79Kjdsgia8cBEQr8z7Sf3YyNKB+DBmntHLHLGB/rXdWhas7qiA9GpE0+r91/Pwe
tTJEyCBJRZlmB6vRpnHzR+kIsx/zZzU3+dqVs3Rozz6rmHVN9kmm78W6lQREuKkN8q53FMgKO0Nb
iYmLWwzJL68IOrUf3kanMW2NTkGWcGBYMuuRyeki7b5Iuzty5VuzV44SJT99MvWV4zzHWvE0K2eG
hZu8LmkP+yaKGGh3PXXK6RWGgpVH2WLEOLchXCs6iiCthm6FFx7t/fiZuW64Apmg2wQvP8C3bQPG
vTftm/Upf1m70RbP/9nyhKumMJQO8Sc+4TiadJuMb2WozWSXXjk4K59w0VsoQxFkLMsCFfs++o5j
KktdmupwCgcbGTRsXLu9/PYv4tmZESHSGOpk9Y3KeqK0vB4k47pqcrcx/JsiNVfWs7h1Z6aEYGNp
9L2TClNkXXAoJ7t8/FlXB1OuVh6fiy54ZkgIL4UxRpGKBpA3xHDcsnkm5a7L27aQytEWYvBFBv7F
tSVkxqFWwBXhGGTGDaljne/a3rmR8xcULOZB5i+XrS0tSFVpyJoMI4LhFCLXpMEjEFvw1Zdp58Z5
tg3NlQtnKYViQf8xoQhPjOFkyxXDinMCDilrdEjJvZVpE7/BTbiTDxMaQCtgsMXL59yksIdOMjHi
j0oS0KzgSSfbn+cv0jcn2zQHfdPtTl50D3YfGc3Lu7n0Yny3ViFEBXJsBAioAL+9svf6DoGwzWlb
HJHy5L241upZym7OVynGKhOtAAe8h6dnbQiRbYvQ9NBp5jFFZwKi4C6+LRpJu2qZ/l85B0stz3cL
FYIVqmw+xCx/driDjXGTe9keDq9qI+3nyRZY127X4uNS0FKBvQGNBf8EkOB90HJGDbFIJ9K9UFZu
+hPUstYtYPDXlU+4dL2dmxGOOK0PhRnTmNg4UkPflNvWdu0r0409GPtbd3oatQ1T03CnuTEdPDjo
15xobaHCmVSMGu4ZiYXOxXVle0TfUvpjUsOiG91ziN5WFr0YBkBZO7IMAgWE8/u9Vbs8ze1poEvu
Dlv9cx8eDIhGQHmhp+7KnuGerFttvCpWNnvRrG2ojsWkpskU9nuzMAXFug5ew2PgH529sKBhqH5d
Wdt8DMS0ARWd/xgR7iEz0HRLb/mgYQUJoivv5uc/3EWtJwf7+WSuf8JFHzozKbiq1A2AT82MniTS
1HLfQiIIB76dH1sEcXMUSpz+XrWClVtwzargueY8EFjVzuBNXYrmWI1EQsmwd214hUm60iBJqCuV
Citgt/acW3JZWhmM15imSltD+JDQwNVDFPOca3nBuGkDde6gXk9Qpa6scemm1xhysMB4AFISB3vr
xIzCyuZxCqNfEhRuBjFZiRSD5a54zRypRa/BMWhngFSyPhROfSO1TAMpGBqvzbE+zc37A4ohXmP9
GWhbPfXa4hZaTAqByGeGXjwLVVqmZqchR1aaP42JcbZ8bOBeVqAIJgXs4INl4r1tTpCFoT4rv7UV
PAlz+oaAuZZ1GztFDL37qqA2PXX7DpGRsL1KchWSTPTeUNgcQh9F4mdrooOc31X5l6Z5oZOYoEpR
uUr41Gc9Apxr/cjFm4KyhWzCyUvHQ8QEQE8kVZ2hD/TnkTkz5ZDRK+S4Gaq/iXsoDuVGfc6QvlJG
9TV2YkZ9i+k4oTIIv5pGhG3H48qnnRMO8dPqAAWcuflCU0+4N2W9acrcYKedInOtvPp+0kY3lf2b
vK2OA5hFyfmhj8e01w4rlpe8F+I3TZYdJmDZj/fxjjEm3SrHZAaFyBD17SBntdRt7s11XgOShnyn
5pv8xBT+5t89EeHUYq7AdHRZEWN8ZachKEnShSCl8ahoGxX2Y9vxVta4FNMpp8JxwZjHxxFUM9Wb
XOsJtxCpmX/IIMqdhOa5vOsYtoNgeJOjV5Wvbe3CeUWUU9fJmg3jI3xRTgwzRH+HeVBv8uSdc21D
qfJsXBnuDJPI/vnFhTWLQg1ONKPb3n9I7mcVjaMZelXZR3lsjmaxsqClmsI7E/OCzypkRp8xxexj
AiZphPCmo0G66pw6F2GHzfhZ2US75g3iLbdHWimpaqDm3aOyq/ZgQ9eqC7NfCifm3W8RTgx8PkEB
77/iJQP8jA0cLFELLQ8iEwgbxs1qzFg4J7xFqHQyLQ4sRHyVxIVfGvAWMWR7sB+dL/ou3U5v1at8
NDfxnfYZ+a1d+iJ9uuy5C457blR8p0zBlFnBADKsmn5Z032ZrSRZa3++4DNREnVxypXmyUw1xsRd
R1mrXqzs25/nyZnPWEM+aHHOvqmP2XcDCYmrdDuPZE8MaW+6z5qLdMM2CDfaWo615CCmDsCGqRRG
9VTh/s/ssdCyPCCkojHloQTkP/rw28EbZ+dPRQgZdO1UB7j+om3Zd29Kn90wJvajDevJndqxv2pz
Q9oaTSLtbaTg7iHJXKt5LG6/yXAQnUImhERYsHUKKgj4p9FDgnXY9/QNE+Ukr0S/RSMWdXrEUTWy
EyHAwxhr523ZjV6BVGs3Hluy+Mteqs5ZnHgWwdbPE55U0G1HMDGEZhaUEIaRmJRRbW+NPuy8JpKe
52PZ+9spkg95kX8vfbTgXNM9/XJ2CNiBIUNuR/J8lDJTYBrqsz+iT6bmGdLTFbJN9fisbsKdjWjL
Si61tCmMVcCyxI9mUFRwjtIwyrpXRsNDEQmpzCR5OPGRtpf3ZdnIPCeqAEMBCfg+XGZQndhw0Bpe
zIB17F+35u/LBhbmUEkDtb8W5l9wdriqMoAHTfMBT+8gM96mXvnq3xh7WhiHaI0sY2E1MDfhpFyk
lJbFSdDQPI0hqtMmfHr11pCTH2V1+nJ5PcsmuKRZE5KyIvZckeopDKmX0fk9SdDAQ3zWDcGKty7V
U2cKqv9Ymb35bNMCVqKbCUhC+7b+LN9mDN77R5NL+Vo+BrfAENyCKlC5R/mxX/M78+NJeWd7fi+d
2a7HOu3LFOzkgEsgaohcj7wxh9+QvKx4+JIloJI8Y3lAU50QnK9DcsuQ7HDyaOIcYa23VF6VqNiV
crCCpl84/cCe6AUatqVz/MVLRNb7rjBlw6ul5CEKmpeg7e6yGMkTNNVPqHTFj0iml2ufcf5jhaDz
zqyQjCRjbLahoRrUtU532Z+6Fvoan2YcxNpXW6oXvrMlbGbfGJDI5ZpBkgyQ+Cbfnl6su/Eh/T16
8M+C99lfPggLD6939sRznTYlzyMiR+TUB6aTuk3SwWNUN+WKoYX3OYZm1BfwNfomQuSODClQszCd
vIqqQHoyN0hy7WyoStSYGmjYbuVCPdhpu2L2T+Ly4eMRGKkHkk19aOii6HEa41YxPQSE7BLevU1n
3ufNQxBsq/yqnm51fy0fWMjGGSX6a3I+MGdHr5vKFoyobFKAlV0klFzg52jkbIwr8xDc6yuHYvH4
nVkTNraI7BRMGEHmJN8m9GcymHPl/BERo81lV1k8fWeGhGgWIdzia41hMJYduErWbwu0+dRv/fCD
qi/0tyul8yWHgVTPAJXKtamKaTCDviGTnvN4kKN3h3xS2i+5ghRJO1hvhR+EqIGEv8rUancDGikr
m/rBbfg8jFFB6zAPVcsQCr7/hlA6R/6k+qbXVsohDC3UXMuHOmHYBFWSjdLZvzvf+q201XYq5JVM
VrycZtvMbs0MifDGcQu+t91HQ9oWJqwtmWPehUF3jJR8Bb2yZkI49qXWTb5i1RatHLty5cJ/sZWx
XwmcomfaOj1SQDK8SlkQWev7dUyReSpMPbC9DiUpx4T9FQGCTa7YK2f8w9CbaEg4AnpzyvyKe86z
ninggnDyj9y1EL+78TZ68W/0zbALoFsDm+2/9m/WQ7HScxG3U/wBwtEwzMxq0IG2vaxqyb92dn5a
uWQ/XAyiCeE+z80GqnuzsBHWiJqNQlFhdIxvU6Jd+dXpkI/6KwT4sH5rz2bq7yQL3chGBVxiqSuu
8ydSn0dU4ZeI070OjGup2udIcPI2n7bKRntVFDfbOzvpxdjPZfrwsX6L7ru1REO8q0TDwpk0IUdt
grC0md39HGg9HMlPY7S2upVPaQiXvZ+lNfSQGfu8nUeIofLdx1t/a7kzw2b5+M8rU+KqhNOOsukA
RB2DxvA6IdLswOpy0r9fjt0fgICiFeHA60iqF0MR2h6yqrueugmoFKh2t9n+tAUN27k1j6DnYLvW
plOXgwCcJzSOSc3E7BAZ3T4xMpMZ6G/lUdmedv0BYr4UIGLoIjNd/gy/+vt8G+yivbV35KNmUrnq
dtMOHglvrYv2P5yiv79G2IbeV6WuGghJ8U159K8QOtjZ29P2dBMe/n/szYHn41FxrLmUA5uEmLAa
Gow2ejRYNJghnrbQf+LZfKsjaIxwQHAfOfrr5e+87L1/DQremzH5nYcmBuW2fzwx2OeU+Y/LJtQ1
G4LDyrll61JoWERbdJImzbX8ezkFa7Sp983B2MdPaodotmvBGPmz2RnjhhqdlRxUL6Acue5iH/rO
f3wb6nNFATw2I/Df3zMnP+rkOtHh/iyLWwkFYkxPj72EfmcaF19avQi2tdYpbq0gXjhOZBTlw1j6
xUqC9KHaL/wQMTLWRhbx1kecOL/pbqYjDRrXcburyfU36ka9bq/XuqUf6qSiRSEkqug+tidQmV7D
HOxpx1QXj6O9WXjw/2znccvZculGW/16fJa2q+dpMST/3XoxWsK4AfP5BMMBpAsRfPxAYJmG+tpq
SC1szGdpj+4IDJsb3teXvXB1rwUv1DRbqqISYnBo2Tf5J2WrAL2duSbRB3LrB9opa1nGYiQ7W6sQ
OyotRY5TcmaLk2d9yQ4txLfGTUwY9RCggrrdeQLNfZRvrH39ED8aR/M1eLYP8NEm3hrj5nIkO/s1
Ql1JHehE9im+1kN10X7Xtmhtb8PXmYFnuEP0ciXDWYxkZ+aEXK4P6jCQEjIcI31Rgu96oLqqwz0V
IOZb7C5/2zWnmn/L2ftJh8htOJW+5WWn8Xpqk5+Tb9zao7qSZq8tSUja8sGQKggJLfhiUdwdrfpp
lLl+u3Znh4hvoyR7eVnqmkEhTvVhErdOyyfrPPsKNZQ7oCPZVXoMDsMR7eyDdgDI4vISvim/jzdk
qsdhn31CC/yw3qQXH3NC4BDpNR3HHNtYSiykzsppO/XIlmSGPG2qvEEEXX5M2uHXGFgrX/ZPKfzD
hfjXjcRnlWPrmq12bIG+N6+6B82bbpRPVOx38ddsN4NowrvsE8Vj19iXd+VTtj1JbreXVtOS5SQW
ilyeKIbF807wscQfjVYK8bEpZcp3zmKnN4S3UFziPAFZlbcl7XXqO+o35etlP1i8P89MC34XSyfN
LFX2wEFeNmninZ83K/v8oVz735/37/IEVwM/4MvRLJsw91pBnT2j1X3jb4AN7c2ny8uZ/6iPn/Q/
pv5cUWenlSA0FGbBckqFGZ34OUMsCUquSUdou/1W+neTv2LxA8JNWJ1YIB5jqT3lI8Fo8Px986Xb
hl9TMkjzQf+JvtZj+WQeyhfn5+V1/g9pxt+Fqu/DUgersz013LWh1T7IvuPxvzcAFNdJzWOr167D
ukU32/FGo78dk/DQN9Xa62S2cWmzhVuvAr1uFiWbPc+mw+3uFr8kWsvOvvDGV+N4ecVrX1a48Ibw
1KCYxoKluHSb/Etg3gTGjX7CY9sHDZUT659SvIkfdr4ZznxJysxENyQsVp20NX1rW5rdBsXM7eWF
Ld/kf7+kcJmB5RkV3eLwo8KOpCNK80l73el38trrZy3M/LkSzhaUJm2eGSU5w3gVP2TfT5+bYhMc
6r20m+6qCmqdTfRTuS33/fVaJXltjUKUSacCbeJZlKisP5mmvJ1yOqJSAlx9DbP7gXlL/GpCsJlO
cZ9DP8GjKrZnLoGtOvWQKH0ZEnTquzc/v4nUpwAVvRT0Tag22whdFsN4cPJvuSIjgJDtrQhnlq8r
JYIhPdxY+RoJwUrQFRkQ9FJx+hkL56ljhthj7476SjrxP2Sk//EqTczFe5KiSudbx0dpE7qS4iJA
VnCnIazp9p909LpZ2SpdxXzkP4QEOi+IqtB4/TA5UyXSJNcxob7etZ9jEBLb4KrcRZ+yzkWFzJVW
wVqLWwmlswF8Hl5BMfrWthHCMMXnVgtzo0Mf0a0NAy0mgGcWhEjb14URh8gBAOuNeTpEu6y2Dydz
bZZjMR87MyME0z6PQsRbCKYBpGZ9h5jd9Ll0rimOupPz63LIWYylZ7aEWBq1kVrEI7bGKyYGEYkJ
jtK+2VsrIXv5WXBmR4igSAHWcf/fOeac1tTudO3s9K21z0Gbp/u1KLN8KZ7ZE0JpVytZgXb8fCGN
M3rWTa5sRkv7bbVJr9ZWt5w+nlkTsra2yGwlynC9/6Zmqd1g5/PwS24LNALv4ldpN795abzso214
219Hr+0h/Ib+qnf5a65usxBdawmF1CLEQzuvOoIp8EIPQc3DwE2c7nz0q93LBpcf+mcrF2Is4rbd
GFTsc72reCxM193bf5F2HUty40rwixhBb6707ccbXRgjaYbee379S7T2aXqhFrG7OuigmEM1CKBQ
Jiuz88lIe/iIKWl7tnPbeE1P4i50tc3MCLiuviWfxmnnKc5hoBoTiodhLW7TsLcwXjJCTBYyi4x1
Xq9TXpiinKha8oXRL+fzlB5BZAw+MemsXlGW2Nl201mxW/vrH5e1mxLlbwJoJstRDqPJBvx4duWS
XBrSiW7mR46xYV6a6y77pwel4Rp8nRlQKIO9DjXm+hhZmR25MvBduik88T4rQmcdHolyPgXSjTAm
ITrnL27sVw8t8HOp17rDjrOAotsalrBNfH4H/Iu0YZknd+HXB+pztZRLUoYmyTUJlxbSMiDShVTw
GFhL9dFx74pWm02vm3+4n5RTAkUVhP4SWNQPhJw4sSNbfphQCyOA9/jEqoKxrgfllfRayCC1CWdQ
lZVZg3o+Mcw+fpOqxz9cF+V1FE4qoVeMfWwBLoVCsD/tKkyT9rbgFNt5x+osX49oLi4j5XRGNY9z
HkEdvBxvQXccGF0zPGgWxszMyTtLm7BIGll3keZkEDoNmsCQ0nYHqPgum+Khgm/VLP2U1gfNA3bG
Y5XSGGEADWeV5UCo5g49AZCe2BP8TF/dTdBslVN0s5LKXt9EctpXbgPNyKBwKbqhJKkKQACK9jeY
ljqLaJ6vm2EEaTIV23BZptRFjK0T0aImtJ5jUDAewetx/+fxoHkXQJGtd20KG5DD2MsWeY3jw4Dx
X2DsfX0z+a3b7hNfOGS3xqZ0IFj9sL5IlmOjJy8Kbs4bIcPHDJ9QTrofHRzR0+Qvd5OV3jQoe5f7
2UZjxw6O/6CZxNpKys2AjamZZJKtQoqvPKZ+fFvtuDvNQh/ro7OibeQVB+b9IA/g2vmhnM3IDTr8
KZxNyB057a1avgfTc60mzqLf9hDXajSrFKCtyrEYAFkninI+RpVPxpIhCIC0rTULEDNLX9e3k/X4
042cceHQKoRONw4UKExjq/Wi+7KzR1d2cxfazn4OdqjOZPlvhgOg2zbZEop9VMIsZpDtKNg0Cqij
G8kMwOIEbVbGIkkwsbKBNE81n6icADpF3Y01CPLkCGBVO38ZGhPM1Qg2OEbVmfH6KlRsMxtFbiQD
zkvPb+roXUTJAdNDi5zZPbTVpjnYrq+PvAlry6Mcjx5LtTK38KYTitxEDRPSfJ7os1IB1tukkON6
UVmBqKEa1qQSNrjcadpztROdOEs+CVtjsXI7vdeg/MzweKy1UZFMFyeQqC7xLWWPFHE6n3DopC6T
PoIRHyqUY8EY69yhoay5/XawwaPjltac2EReAZoYXiswldPOOfvarlFeZclkzD+SsLtHP4J3yq1y
D6gTOlyEQHiwiG4cBlkOIyKN3J53rBtIFrRmnvIt4MEGdJw0TrlKN2vNsPMJ89Lqbs4Fa/14sixR
IU1WdcYkLhyEgJXuozfC0NT0oDWnuN6XsnK/bozxQNBNFq3gMkPmsCwIWs8ZVH0hwPVv9UvOxbfP
R5juqCTZkA4TQIBukN+E6ElCrGJ9EddrmBcWKA9SCeVfZWDhNIMPtT0AE3OoHzkntaK3eqNYMsA+
xYGZlTE8Fw2D6wXglyIOJTvZS+8MN7+dHqCxd5Tt3m43yQ6lrZvyHmLTzK42yzDlWrpEz8RWhAuL
ZxkV6N5sw9iekm3Z3/P6awKKTMYXJl9w5fjTMwJcLlUFFL4RSLnFpnInX9wgE7REE9rUbIgx61RS
3gVCREWVxWcvhtEtb3akPVLsI9eiYc+7ndVX9uiLd+trZJVuVMrDGKGmpF2INbZO4GHAc9lgOgfl
mnwD7Ji1oHmfkUnAA2pH+85KbsddiPhtSuw/zWpUytksIV9h/Bi/JDhM+9isTkSxtoyBETy+pTZn
L6ywhnWeKJ8z4SyJTYzIiSy9sBd/8CGPDs4AMsC2nOtyYFG2C4tlmRUf00pKyqRChbbGUgmBsmAm
bnUzdAjTOWtE29POv0tvZx5lS3W0U3NgPdJM+1Q1h8uFUEg6HDVS6OiPohd4hElQvzEgESwKyFzz
h8IBsZ89vaDuwQLxMkJWjfJcYr5IXEvqLPHbZEcWQXtJx84B2Au5gWux3m2WOSr0MRp1EAxSo4vC
6D2UOb8AZnj9GjGOkka5JmWIJ1BpoqvTYjqGj49i2FoSj7HZeVt0hRMLIyOcu+YsdKCgRQB5VQ3c
wH8Ps6ImKPqZRKtJAmirnvHwiGW+jUuWSjbLEH0r+bIIuhmo0j4PTAU0sCnGu8uU2S659gUvF0Rd
RrlLU25eSDxs5Zk55Nb8OOz5QzmZ1VfCjhLpZ03M2G3v2ZUixiLpgIDjgT7TawCVlfqWM26D8G1J
n9ZPyLUA52J9dDyAcXauNAyYGADKjcUNlJHl9qQa39bNXDvrl2aoqwXB6pJvKnzGUQPYD71FOWdo
SrG+FXWbQsyl1HqNIFgpT4a6jboMk+Eff7YK6joNZMaYQ7XJhZ4yiGQMsx5ic90EOU/02375ocgy
L/IUYcmLGUMoOqjgYl9AM2Z0MXXms3zP1Qj+0g71qoOlL1b6GDBi5MvOQMK09pZQ/4ySNdsCuOdI
Z4S3Ia3CIy+SPcNmlSZYJ49yFQ1IWyqI9qLkVOz0OHQaSCDEmMeGX2HktKxvSvkKqVezpY5xxmuI
aXdFb4rigwKqu3C+qwKXi2urbFhDib8M85FA+/IDU45jaJpYKUm1Z3jRSVdip+Vmi6jUOMZWuSfR
Wo2aiC3fgYPi+b+cIThgSYM4kn6OrS7O0KxUwRC2OENpA7ku8dSDd6ubn6BcbnbKs9yNphIzHpqr
jT3Iff60SZ2nVquUgie7mWwqVCkmn/SxjTO/ERuNxrRGnR2BQ8jN1zi9KXyyPWzqg/6AETG7OhJY
NoswlmmOOkCG1odJ2cAcIbqTEJEBpotZTNIvx0i/tb57VxOoy09JnZxekosabK26iwTqTvfQqfcm
v9qlKRqzZIkNmvTtqXpkRrrERf7qe37uId23a5uRzPgg8BxeEOXbg26Wh8Yn3UKUZ4C99yKGz74a
8F0slcZAdPEsLSliCcyGjI4BFESGGlNlZ2A4BQdmYfKjpTiiW9qh6ID6uBetMjINzjQeGN/8ujP6
XDr1PnGlUA6lhDy/s+ePekbqbcpW84pRjld5U9ucumsfSJVI+MN7Q/f2ArXvo1RAHEP4q1QUwkl2
oZ5Isx/qyv4fLpN6wACWGgq9JcMj991+Ok8/ZZhWER8wrQIJeoL+bh5Zb83VHs3lLtNvWl/oXEEe
f/2gbqf72sut/hs4TeED8/vMYxEA/+Zt+9xMyheNYAuUigL2Wie+U71wRyZJyDrrg3gTuBPwmu1N
c8i2YFVFsZ+13uvPzad5yjmh990qIWmD6Wm1acXi6xQP9hyLfj7Pli4M3lQnG1FNvzI2l3V9KS/F
ybMaqiKWDWj/m2BDiMaC0IhNOGuF9/84R3G5rZSfqqQi1USSGPMoO4pO7GhoByNfOguygb/bZqyP
3MEV90S3+pYa1DKcBnttfROXuSkN/sIfgyY34Z/NFkN8s59l931cmpzEkk282r26WC3d9pvSMeLi
CNbjp/RtcNFttOaPeauC8apwu13gzq5y24LjYFFAQZ85yS3LW16PcH+eK7oVmAVhBTgLfoEsP4Rc
4cwqRjElBiyN5ZLpTqAYhMA6y3h9RG+wCf9b9aB641O0KTapD1piAO9sA2N7qV2FCExZNYDzLq7t
MuWiBhXAJzWEfRnjEphnP3S7cCvefEOA2JnzaM6nEb5q3BvH1Bq/dc5sdwS0tiufRW/8AB81hqgb
N/sSOI2N+RbZj7bKTe1Im/XTyLjkdCuxUjioNJNSySKgGJIImKO+5eNd1JTWhAhzKG6a5XbdJFn5
2peh3JqexLxQN7jfcvs4g9dI6h/WDVyFgV+eccpzFVI5LXEIC8Fh2GMwZ9Nt+z2RXgttVhf9rBG0
thrKW6ElWatygRdXOvVPX6TNbje4FTADix97KD3Z83juEEdf803mzztQtJGdnhxCJOmyhnVYTxTd
SlSVRG6AecHDeFK39Xba5RjAx2ghGja5WzBxcIyrTLcQwwZienmIRLKekk2To5g4xHbHwkUyghq6
dZhzbVuBFg4OOvsw5C/dFIKLCnDWkXEwWauhg6ehDAIxgB1phoZ8hWnM6a0NWPBLxvGn2QxlIQQ5
ZIjYpcmj0wjWmjISvfULwIoc6C6hPtdD0JHGUu2UvnYKvApDRWb8CEhpbXa73jW8eYOi76Y+gYHp
lQ2WZblfhYqVEDZEmDdF2ljsA6QaQNBE9+hTotKkIUcfduKmc/pNbo+tBdmtwMHLt/4NWMkO3U00
ukKohh5OgCQ7gt0fOr9+AXIXPXV4Wcac2C/ECec0GapOmCDS8H7Tam9QQGwXEG3+qHdoXyO0LY3b
DNgyhRVpXz0/F5bI3y+y4oyX+DAUkN2gG9uaZenMb5HVPwYkvI8svt8mDpw39339c169GxdWqf0E
MDnjJx3PmSYAZV18BZeWyQc5Y9NYa6Oehi7V9FEg+FK9/tZ17/z0tL4K5jZRL0MeQ/cm4uAfk03o
kyNBHmHJ4v2WdSCuPqwXH4x6F1SBG+oF7IQYqCeEvrEjgmmzM5vn6bvBmyQ70m5nDHuYQ2iJ4BXP
zamzGatlbRoV2S5J81d/mTD8LiR1QPcpslEdA1I5tLIvmTczXM9VMAuRN/txEcAF+ffj2afajPiO
1ItcyRW3s9NatZcSDSVbwhx0cWQXAZk2qX5LEIF5F9JCJNYDJ8QG2hMWGSocX2W0E0NrOoDijFXd
uPooXayTeiyCfBglhQBMok3+Jmem+q48t7LJQcl5coBCGvfivvjCxgxc92sXhkn6dHH/uyKVIZOH
xZJ5XAJ1T+z0sHiYhfoHUlFXhzcvt5PyNvIio8JIQimiVs3tRwulx/xZ2/RWscHIhx0VJvhULWln
HDtCr8xZHXy8sTWegq/jjvXVr2cvF4un3FBbVELb6Xg8O7va6ygtpM/GPZ+h4lKdco+/0Y7y/fDU
OIaXHDkPzPZO+sy4VGRjfwn4Ln4C5aN4TE2UmYG39UybDbK9EqjpYcuDqKrw/lN4fmGM8le1UGlR
T0oOxF9Juw6wInTxPJa3Wve7Ik85q1mZQW3YI4hNh/xLziu+mP1bKsa/P5C/8BoFtTrOaYEHZEJz
a4huteJufWPWnZ14dv0X98LohLocUxyNZA5PS5o9yTx3p08qI0hkfKpz7nFhZtaA2QFfMKqaPOi9
hcYMp/f1hVxPXz43/ewBLkwMeSGXs0RMxHdJc8812zi6NSSwpec3GojFAVox2+mmQw67bpmcppWj
fc4uLgyrYjN2AaiRoK9VOnkU2LL0BLlxawqOxp9uF+VYgoCTlzogAYXx1kiPs/hhlG/ry7kehF58
SMpblFGi6g2Z0CNlWUJqw2P8KAf39fn9NR65L7OdOZFqYXDWUiU/eWQNsDBeifNI78UXLbskEKca
vyBfTmLh1NlN1YN8m2e8RqyNo9yEErUCEhdUX0NJBxWCAP7ypdpwYNc3MejugXaXYZB1C2iHAYTD
mEwwiDqL1SYTWA9f1jfvF6E5ymGc/37x6fgZZHpZhYi6KUF9nDtLZ4LIrh5NA4oXKH2GVu4mj/PX
esclZoaBdZ6Bo2Ds3fl0XfwAyE4kuUI8Vl0YFriKzKn83grHhmsY1+561v55Ts/p3IWltCw1gyNP
SutAesIJfcEP7MpPMSv3T+h5GFEwqHv/HkLMQTfpvYCVicDH9B6gvw6pj6AH5DE2kZyDFY8iUsGK
XkKAKyagqzgz2233EtzKBI9y233FrHy1izcLIsLyBrKTPBNdyYqUzow+F581Lsqgb8kygckFLe50
T1Cdrct59es/gMWTpawtlXI2SSDnetqQrpOb3uVvorP4mtPM6OaBG8xJT8xvy7iDZwqqi+VVTS8n
MylXKGa20Q8gIr1Jt7FXfGCg6kWx0OZi7SbjiaXHuqdeC+Ksxm5Ge3kbWc197seozkNXA9j/bWJ2
aJUy+4jriZR45ka+WKaEFmk0GqSzNGimnKBe2BSeHLdmFWq7tm2g8DPfxQ1jrdcvP+QXFcjoir8Q
IWZLGg7qiKU2iWyKwmkZ3xv07IIxYnjSczfy13PzaYm6jLI0x4hpsT4Sz8vH0SJt9t5DCu9UThKZ
zWY+xlsDeQUobhxoRtfoNaGE+HamlXJZslrkqVj7OdSNlYc20IwALxZ6iYOpiuFx4bJtomWensrA
1KisegZJztYMUoGACh2RUGnPMEEworzjjt5pDommh5IJVbt+lj6/NXVHoyZRpEXBrp4FPs5IdtLl
YXXOrtffhE87VI6gYmY1Fht4HsJSFKEsinFHA9gJBNde6PUuIajCu3J/5MDeD+AEq/hw3TV82ieb
fHFnJiOrglY+r7M8VmgNWpmbHmT4oiG2Mr89zT4Ly/6b1OzTJhUSxKnc5XOFg6MfptLUTuldtTfQ
miXqsLkVWzEAU5iOPg5P3C3kGVGNL5iA/t+4/M8fQVU8ilHLlJDA3H5EfCAKORjWNzIGHrusPhbj
MP2CMhWXrBVnbHKy6TZEKibdEF5w1mFimaGLGxAJj7iK5Pti7emhshmN4ChxkjP3w6vYL+5Qjg+5
mvnrTzfDD9AgUnUR4qwnR2iON7r80PeAUyk7PvgKzVWGC2T4WlrWN+shV25E8ICNGpn6qJuDrFiF
kthD8bi+KJYlytc0UfYXYWkB8FDafu+Dxyl+4EdG7Mq4fhrlZgZNq0dJRDo9aXAAk4QIuWdd8evh
xs+TrlEuJqq6vs9ihMccKMc3kj3tlKO+j2NT2BKXEjisafjrj/+nQcqnLLlUDxBrQFNNjV1V+VA0
3grzxlnfoaskR4Dy/v/h1Sg30ieawvEBzOiPA2Ss79JdsyE1Lt1u3ShBvAgl9lP0zlrdedh95RnS
KM/RhmGbCeQ2lx/LTesUG9kp0TlsER132wCD6uK9+L1wOYfowNWbxNwSOHVl9b50Exwr4PUNmxVw
MT65TtVSs76Y8k7Eb8oz1Wwz9I0X6EFm39Y/OcsK5WDqrE0bgzxWlfY1K2ZnqGaT05j6LowDq1Nx
ThgE+o/pfyJ1L0EcHWd3AIeDhLE1kBNXpvawvq7rALTPo6STX3TxCuYxX+QZIekQ1c7jhN7Pe3jK
GFAACfidSIfKq2QH8mAVY/qoJtxz3KNRzA1WnW6gvSVqILSYJhYwgRHv6JQP4gVcHCmAPw/A07kp
P3hwwmIkkXMUh3SNoDgduNoXaRvtQMIAXKV4KzBCLsaLQotO52FXtDqZncr+erh+yEEzExTWwaJc
VCfi7CakA1d/TLbmxqBIMQ4xpMCQv5P5ZLUFYUiXMLJphvPVKT+lB1rD6YTeZuEFQOmjKjP7sNgw
zhY5rSvuQqfcVNHGEwePgV0c69M4+VOO/vdNO77OAVTXuIcpux8QP4t94bXKG8M46ypRvqqrpEWT
SXs32vMWEtvvsTNAdbS3o8UcDpnH5FtlnFlaaVpNBZ6rCxiUTukx2kcPw6b8EiOQ5d1mV74IW9nW
TzroERpr3I2aKbA+N/mcK5/boHxUOUZR2JORwhmDmmCRBLBCdtJtZGOG6jY7ks4SyF59lJXt9W/N
CIMMymuh41kJcog23piUhaUEgLE3jd1n/JNaYXor51kt0N80szQIABA6fEiN/d1raWUcq1yBOnaJ
euU2e+BAV40WjyV9Cfbpvt0Px9n/j+3rn0ZpyOxUQ6UC5ULdVW8nIGaM4+gWx2IL+RRr/Xv+5n3/
tETtpCwISimQnawBTd0qLmGtR/fm3ghN3dbvy828n1LgoFh57XW38GmX2shlmYcgiQhfGLRcl/BQ
Qxh4fWnXg8tPC9RzA4prMRRIFU9eDn29xwinmS2vefqwbob5BclKL541GVh5LSRwmNYRD8WGMB+n
foG+buODBHhbbqIcGGfWRbg6eQ4B3v+fS4l4+wuzRWWUfUkmOkjREOIeUPXpOVM7D0fzPrc3Nqw5
vt9kc58mqQdEKeUACrVYKe9Vm/5Y3XfPCAN7K/KTbf2VpdX2mzLspznq5RDSCV2qlNx1CDkLe8KG
BKfqxjf/TDCWuZHUGwL6XVkpCIFO/pQeZUt9Jw6NHyH7KxFN5QzCNwr+98h6mIkH+dWZfq6T8jAT
n/dcEcHD/JjnT70RTBNQoXEYB/W67/xphwa6GnPOF12CSIf3CO0vqbmIgAOANDrbyafRLu5qtzuM
Pitsvj6z8nlUaYxrKJddJI8guiSTp92N9hzZyp2Sm98mRO4IBW2psKCaaP2D7jxrzZSbEXqj0lQx
Q+oHhrQMsM9Yd/IvyUkl20rCns5qK5vjTEG2/wvj1MUNpSGv01BX/SRi2Wk+99Yg9u4Q1pYRh2B+
h6izwBcHcKQwnubrQd7nJlPeCGLjcquR2T5BfpcjgBqVj4A1CMS6mTRKVR8NLl+I0onRYyvTxw54
sqx8LeavrQaq7GOmpu44vSmRK6UitI4Zg1fnNsXKjaElXaBZKSciGYIiDC3NTfYNxa3vBNgi3yxe
vu/3PIjoCq92pyPhigCSd6OwRjgZt1amvFMn61Efa6iSyLzhB8ZHJ97p3DddeuSNCPSjN0k8Mx40
lv+VKQelc4I4BhnJxUEoBnmBZ+2uxex2fdN4o88KMs9DMmsfmXJLPIRb5qFB1YTcWgJpIwPb2X3l
A7VtLfsMJQ7ZDm9bVE8V5IwFyH8Vq3tS3cQBxf93biNhIOzPTjcNcO34JSoxx4T+VR5CW7kxhSCw
wOHK8JQkkV9ZOo1wLeoS4iskmxhazC2mmhWH3jQ9jBIQxPVNoDRWUL7X1csfmqWcVTX2kCPkUHrH
pMVRAneV5LWb8vSf67I/vQQNelWqROvB+Y0G9XHYF6B6wLXZkDGd1P4H7JyMSIyGv9aNmEQqmUgH
9n8/LkgWIrt/ndA+IahX0KyAdmD0maEtwxXSmFchEFBgyLCL5F1NMXk2PhIhpm5bPgxe9QiCyh1r
zIDlGWmUax33WT2RGgfvkVAw34Ii01eceKNsiy1382/1cn805T/3kXJCLWb9cz5EFF2PX+b0eyim
jPzgqszKxSOmUD5n7rQ4QG5NKNxH0K5UiG6l1uIPYg2IXYhEE0IBdncu6Pe27EY7THk/t5AWYEQv
rM2kvJGUhXoPXi6ULcIXTGFZRQdgWywylsvISujJeCFqsjghyEUeRbc4+SJILuOOk6xjxbXQg/G9
NtQRdHBJ5lyjD6XtCE8dmQko7horArnYuj3WgiiXEnFBHSWkNDFN6NDKtwqrhP8bdNTPI0jz43AR
10yYSNZclZ8sbpysIjvw2k4HBLPoLSH5mJpvQ4fR3YJFrME4EioV6oDkQgkGopHVp/cx+AXjqbDy
MGO8uox3nmbFiYWykQQFX7BYoJ8YPcopUMNgGpD4F9gdO3+KNcYp/E2l9PObUolWq4igHSBwHlKb
JWBleSs7CYoroRfvAef8KJzKAnUKE6TPCJdVyp8EVd31GO4ghknXUPzIvstW7AQ3ZFag3OsnAeSb
Nr9jpQisraS8jNqKaRkTGZlafxG72Q662goTlmwB41mn5aeNNA2gWgArCWpWZBgIZMkOwW/2jFvH
ynjoXmQSV3yuKNjAbDNsVGgVE7RbCDQI0QDk7dYmY6rnOMlev++/aXX/PDoaVc/J+GGATiNiRELA
wDsTkMGqVy/QaEjA8Be/N87kjKf09Da71V1xy3wAGSeI7lN21cS1FcEREkGZwhXAD9055J8MTqcY
jz3vAXVusfgFGQeI7lnGYxmkDYHCTNlpFP2xLkxpZpEvMOIYmvamQE9UBKEOImJZ39Zdfc+P8U3F
KS60wlnvBOOs/tKzDKR5GjqMcmX6+F1qtaOQYkhfkX1+0KyxrGMzSNrA1ObGrZKBMUB/pmJeeaXo
bmZVKwthv8fnRNpMJAgJWzx4MDH92z/mXu/VXrcrPRWM7grOcXxKnN5Vz6PXkEO2URK67TDKmVms
MIAVYGmUh9K5Kow50sQg5zv2x/fIjsEEjPv0RmjKWJVYxvtJtz+h5tvUDYdt6MbJhRDBd5T6GdnG
b2Cxn1eWCm3aVpPSdEDYL5nGqfom37WOVprJA9SXD4CyQ7TOBH1KhBDhSKgh2LwXjMtD9zW5YVTl
ZMBDKmatKY6nNhvMQmPAN69PZn5WgWgVQr2oxkElc92yNzrNg7LJNnjWrHIL3Q2wXsyPBGVpWGRe
A3mI2yEmIlMxA6ZFBi+8ZxZQSeizcsbpBmgU60UuQ3nrHNn+f3BDxhBy7WIIj7HJrGyabn6Wator
GBUBv48Xxpav72K7Nxtb3PK3mJhAzxHTvdCNcyYrOXrZKfWAvQgEs97IPhhlHlSXbPwiMYIb8q6u
fQMqhEpVrksLIoSlptt0Hkif2VTARlknTwMo4kpW15nxOtCtTrGUJaUTyUkLU4vrn3qtNbnptspd
dhLPiLR1KoiKEMzHeYYv3mB0W4QgST2ZAakgg3ik+wJmVsbTy1ob5Zm6tBmUiSB0pKEGP3BvFtVN
IlemoL+qAzNSY62OipgAkpT7rMeXVG913CKisNHs9HuCw07t5Asrj2A8fTrloyZN7DSVzB0J04fY
3WXJSQMzsp7crocvrGyC7mx2OooF6oLKHigQtmewB/aL86AYZjFDFYYDoJuY4QSeo4RU8LJ9ckPo
d1S7d9OHfzaYznhI6MZlGk5TXQrgEQMw2Yr5xZ411rdjHAl65nUCS37MEYIf2ase6lsgVqFCqZrp
dxJ4YdSekaWwVkT5jknMQE1P6K/47F6db6EqyHBOrCjaIO/WRYtLDoAezAyoA3b24kav8JAKb6aP
GQr2R0JaifDnXcLAl27GYOTesc48q8VmUB5ELpd5kUm/q3UmW33rIU5opRbKnVsJIyoATL6zWkHM
8085kUCpMFxPPioRssHgJFStO1/Y8nvS0lu/a4zE1qA8CJeKelcQ3hNSHpP8H22nHLot62ZYVWuD
ch0z38BVRFhS67QZhGEFkE4t3gh9yX8yTLG6KoGn512nZp7HOEQFB9g0VDZTb9pqW6g1MKKZ9bMJ
O1SeFTbzGGmE2WF4QSsNYu+RXdjZKQQdcUYo7kDFhkPy/A9aWqvXHJaJW7u4FUKsN7UGdis3iJVt
bHCBWSXKa60tlckrk24u3OAOQZ+Yg8ptw1Z56dq6tsNEAg6ki74xdpes87cRBH4N+bUXvyZZUMuC
9AG5o4MNEhdzwfaWG9Ge/7CPCFuUx5GasPmB4ySS79qL6KS3hWgFN6pNasnSI6FpI3zM4LhmXczr
/DH/j15hm/JFopEFca2eL+Zg6x+oIHjqARqtH7kDhKLLO8UpsqIbGXFGgqnbGpkSCTZURHBAVj3P
PsS9MkdazOUDul6gQOyOymPlMTnlWKeD8lnBqChcz+F3zsj7u42O8qKn20Q1vvMw1sMetFkNe/Bh
KI8VRtxfA+YheA/R5B1txchOvdps+El8m/iB8cytN/9gkPJbGIb4q3fBA67Se5Fb35HixvBc3HRQ
/dA3lR9vBmfeD1+6g+7zz9JosbDmvxnZ+itnw4+gnFqo9ZWuJPjMRg3luRGzIuI3Y7BDBdI0XGSO
0z0G5syxkJ8Y9201V8NMK6kbXNy3QJhydZrhtVFHIaLPlVsewB57QkFgQqMTQJNNfmK+hKt5AqxS
3i7XjKHkCcZFPRDu5OZ+6swOY5sFimicJZ74F8I8md8nqtWVVvl1fdGrwSesUx6vrkee40hNK9I6
K080ZwEOI5mek6y31i2tY0BginJnWrbo/ExMEdGv+lgQqFdtAgHqiXaMCQkSXXMbVupwvaqBGWle
UwwFGDPqEgm5kuSyiFCUDKjgibRJ94+8I/lNDglg1nz59WHOC3vUHYoNKeORHBF7yUOwzWvoKkWg
xK7f9Vf+foFszXRQn5M71YUal8P4xldLWxfGqbujJ1IFVmU8nWSxYKP1IeMG/5RsWU776l35aUii
Y4Es4UZRHJEjRTPQewCfcm9lz0jsr0dsF0aoq5FF5TRPEj5lz+1LoQdp3EYtX8BaivwPpCItujoz
ROjTx1JnBshXL8aFbepijF00LyFJAmUv3yUP2U3uoy2PB1g9tS/5JkGMWj1KrBWzPit1R4ykzLgE
XUc31yBNhQB8WDAAnEWGqUqoOcexYA5VYBXCeKMr/XFs8dhp8U6tZ2caw85JG9FcP1KsX0QFBn0O
6sOhIskwtw+NBmmCX8qM7gHLBvn7heOd+xjaAWQQIqhbc5B8QyrMhVV4ve5/LnaUer4nGfup5VgJ
4e0MgB8EWTzmLPlv7R4lIIiOTS7m1Q8sotKrudyFWcr/LNBZjyMy2TBo30L5ey9v/myDKH8D3cix
XFR8vLrbC4VkFwBCJcvLupHrkcHFKijHMgjzKOsEMIj2HIZVJlu2Iiew1AMROEKV0YHKA9poui0C
xQJuGI9/SJmN6usd889f8csLPbQcF5GZN9K8m76nW141DVdwIyvegv/6NXHRh3mIDKBmqsmEPpC+
U/CqGDaTGoXhHuhXG6SO6dyTAkfwZYEAYb0tAUcwjqFHKquqq/tDaoKEzvuzbaCf6yaTsqT64ZXU
LfeSvQa39RFKgWf25lqyso+RIOOnY4okIbC0e3UXolWw/isYTyo0if9+X4cpC42iwGEg2vPVg2AT
/KhwBJGmk5jJF9aqr6e5F9tO+aAJwNEkIOVt0viS3yM3hVqg6IYWVGBdFrTwemniwhrljcoAGrQF
0Sno3OGs3xUhDqvR0MR0tFuigM1Cmlx3f6AywgS2oal0G5wPKmDPFIIDGR4h/27OmQb+h9lh7BrL
DOX/4P26LODg/xo3Pi728hA7+oYQY7cu/yLukdnpdyxm7OuzZuLn2ijvB4GOZBEI3Gu0NDPwCCg2
3lZusBkPPGKibeLmFsoI0CrFF35ACzwDaaRoRs64K+3UlXNz3klgmN+xDtX1C/z5wyi3WUlTsJQL
dhkz2bedMDwFQvCkq9phKFJ//cvTL4Csa4oIoUdNkERZxcn6+3VZdLlOZHVRXaFvvXGGFMq/noL+
YcLAERI1UTRo1GgcF9NQxjCR7NXbBc45s4lUY+BiJIi3Eyd5ZMXV1xf1aZE6TVNUq12vjapbdIrH
D/IuNobn9e/2S/xHr4o6PPIUljlQ8VgVprcKYDUIiZ3sDgc2bI8+DmdTgqhrBrZI+MWlSUknz7w+
q9DtOIwxhNw1zu8X0ey6jOHDyY++rOrQlihnFtRSbIwCPlwVPmnLSzy88UbizNljXrCEvegbT5si
f7+Iq5pMUVOpERZXH0+G6BvCwYi/MfaI9eGoczCP5diJEvlwp/AuRSJw2z7qr9Uue1osITPHh+FR
z83eDFmHgzwya9+ROhwZRsPyIMXhCJ+ME/8Etan75isHq/JLc5dNpviv+0L056Rchtg0vZIq2DnO
b59mZz4sX4G0V47pXn9ZHiMw8LEG/K5uoCgJOiakNFU+g5kuNnCchaKa2kl1xwXvOqqMEsYJJNb8
+y/v+XlhF2aohU0JX6lZ26nIdTrRTguUW0tPexS26Y2MdnVosiV5f5n9om1SAaW4JEbGa1haZ0sv
0Ko8C2XeALtf5Wa6B3eCN8lm6LI6K1dv3+dSaaajfImSTp+xh8P8jLFyT0xTV1HvVZ0zVYP5Ya86
yQtrVAJrZC2Ya0QskvPRcrMwATZAzblzCNlR5LDaAVdPC1JxxcBkGYBzVFjWtGIv1bysuAUIwJPE
LOpvSfTxL++7yquCaEh4CXUZ/Ks0Ggil8HmUFly7WUVVOj8umPJ45EIz9ErQRlmCxQ/mkmJ1xTuz
ukEvkNjG+v5H2nctx40k0X4RIoCCf4VrQ9P0pPiCkCgJQMF78/X3FOfeEbqI27Wr3ZjYeWDEZKMq
MyvNyZOmaptw1BZfGbRrdTA7VfnU00NxoqepRB14crEpCxE/y0cs4He8y18sEMq/3uDGalDnsEhA
ym7fh/aDJiGjqO2fl8XwqvL5bUQzbcWQNUvl2/dDJ8kNdkeBvto69HHsGL3IYbKKxdph8hI4T10s
GGurwsL4TJ7Q1kZ9MXezKxsAY8kTVXHJ5rGtvodzz3MzLHKCMnVgGxYIze5J3H9XJ/V3kQDkWLa+
VmpeOtKDPFR+pIM3oh2cMmwPqmbfS72O7TcDpg9UN9FSN8dSEeAp3CzR9kR+rQvDJa1WO1EtuZdv
YetXW7hMGyEANkKp3K9GpJra9VyrQZZgKWT8Mwp/kElw01sybMUmii6bFi6b83xtVShmbw9KEFY/
JeSq5nxsB8GzvKVNKxn8MEc5KIZia1QNZlC41ansZF3mXT4q/uFn6mQTYuiKrCPA598mOVfSuiad
EtQozE9151QmdhxS6tfSJLiVL6UbXhb3QOlZ3tl52st4oBrixQM46tzhkWWdmlceBuUgE69Bf+o/
WO0j+kzutqKySaZZhujxyIoeY7If9L0GjioAitgqAyvcpfVeM3biOVSBaP6twhBYnKpVomKmLX9T
ZKxwWOr91MR+og4/Ll/mpr7YmiUb2LQiK3z+UID8qi3KWQnASu2m1b1pv10W8CWH/7xCG9AZ+ATD
0vmaQdQr+aCBIy9Qug4oDRp2TpEqWAeS3Clq6Na0+BFpykMUtw/5lOAyYx2EckU+7gQ/hJkw7wbt
1Q9hR7GKqTRqzLlKB4YWYyPZ8WlBJQVlwNHNf4XXc0D39J6mPmAkzXBQf16Wvmn7K+Hs7yvhwCzZ
+VKPSpBq9231TKYrBdW0/1oGuKh1UF/irGGanMbKREu6uszUYFJC9FdyEvRt6haz/vuynK0rXQvi
nQxNF1UZ2whzIxT7EOKoPNok94cl3sudcZPZ0e8hNd7HuS/cOGtaR9H79znPBKq7caREVokhE3hU
8oWOPgqzMGssIFm06lfdn8BzpKSCsvyGdUCEgSWZimXLusFe1tWtpXFc0nDEhw5drRxnjSSuFrWW
iOeI/Wc4zTwTw8VvaGDpcx/qcDXoLzPUJFDAhw6Eg4UPVm8BymL72P58E2cGZm2D9KoKjaAnGK5P
m0BupZM+yH9hbmcfxWl8LNHQMCNDDvSYcTceTbRRur353lcYYnG7H6YrB4WPcSDJkXpfoKEbHhTl
FgtKYai2QXhonZkZepoushGgP2LtMMIPEsfcJXd6BogTa6tWu+yIJEMkd0thFBVhuKnJGgI6Lu7v
unkuqNorCLWMY4HhOAwHXDHEAsMQlqce87T7y5+6KVEnFgvObQQWnO7k+QJK4whBBYnvM2CBxkg0
lPsFSw0PzizsXxGcxqCtSAeNqCz6zu66n5+088+x96Heh29s6gJj5rvEAj9t5SWBqJC4pa5r4Zwa
tVahjjETXpKnZGk8DKi6hnApA3ONvAWupTB9Whm6Mdsy7cJWBhNceD1q5c9eVvdlV+36mhzGaIm8
pFrujNbqBD57K8I5O1wu8OxbCG41fN8/G6SnffcKeoTpSj6YWAYWH63I6UCPshPlw19qbJ+3aiBp
QiyHpjwP+h/KAqaT6KjfOOTYfS5NiG70HTaY/vcTnJ+ybBRDLXTikeJwHwlkR6z1fQ5OLMWZ0RZv
Tgb1dIB3sCYQhtG4UdBo3mXD+NK54oVyseOQUFp2iYGE9agEie0t+l6qvPm2fU98bBOIYJXkLfpm
QXMnUBU4AFnkAHilTv8obmVsqvHqBLi3OV6qYprUVAl6WXLSSXYNuMWlEbGbC8Tws5YJbQe8iCEJ
Kj0encwiQDswToFBKfO/ebUArv1/l8pPXWrULuLOhOamLxitmJ/rneTKh/iWBMvkSIe/U9iVPO4x
DvNQr8PJNAKU7ydHX8x7bGO6qzXZW9rBj2qsvbWnG9DGBJ1KfISdscBWN13t6gdwrrZR5SmXJ3xw
qLwPLfAHneBp3vRCKwGco800BP2tFCss2wErX4pJOhSM9qIOyJeyH2cZfN+pKKpCVSiCUQI0G3YP
PsvUZzR1DYbVm+cSHHz/LW8QL5Hzr1k8zW1f45VSwVANm6PzXi/GYKb182WrFxkA52nMdkJ63+KO
Eom6eVzvjQyEsJi7uCxm020TpPGqgc3Bls0rf4bp1SGykAQzXPiMVcU/Ad2iXoRW4V2FnjhYG+61
ystTV3h7W5+4Fs3ZQRb2lZYMNRaxYngF21EUBxvO811LfbTfQVUEiByiDc8sRMk4Ozv+kVwLZj9s
9UjapT1HQzbBmb5YsZuXPus12e5yxMDJ0DhtgihHd8MflTvKjnCs5kt7lunQWjynQ1XeKENiILYC
MCc9LJ69XDPcQeOHKmDBWbXrIgxBiuKPT4rxS1/NaRSWAEVynGgoHAfSB7jdUwfIeU/10vtyV5yw
C2cnPaRuckjvmmP1DDySfqRgzbTvUOcVaN2Wf1ifAP+i5ZW5EOaAOlVyLS3yGsCCVEl2xxTgjPBG
Lq5nQ/MFqs66lF8OwFI1Yqmyjn+4Aygkq7fmeJSDvP9RN8OR5OgShIdlup1DRNZm6yUUfLatJnC3
m3EnhP4rmPvcpUEHq6I2Th6c+tUh2et7wDPvcrCpDY7ug2IZEELzpbjVrsGVJXjeNq1sJZx7sOVu
kMrZgLK32auRdI7Sfli96EXZzKRXn8i/19gnPNJYgyceAGYB9hptguxqckmg7bMb0aKdraRoLYxL
TkZJAd17hU9a5td4ehnLbJdL9FrEESISw/mnqB+V0tDxTYox+Cn478AzWvTYCakLJmq3rkhVWTfC
sgzjS+97mHKzxTOPtZSL6mljFJh6chVZvy7r/5bXW0vh3I5i1XnVaqiQxST81o65W8n3smIH8lK7
ky2YH9kKMdbCOFuLZKVsy6TANDSIWYuJ+qohKtB/mbJgflTVFEu1UYRGu4gLY9o+7xUUNaDZMyJ/
Nfbl7/YV49dja5cHxORyUF6TQJJPHYDPlw9zSzfWsrkIhzRYAdzU+L55sY79+Nq02GsS1U4zfrss
aFM3Vh/J/r56q8aI6nk9gKMMdPi/o6zYqxkhjj3L/mU5m1nG+os49aDonkpjCyVEcgzdCJ3uoCHV
j5zCa2/ZiSYulmxiLc6dXqPuEPvNQ3UcbkZHZHZf8Mf8vXK6o+p2MUcmzlZ/RK2c+Po+e2SD3JjN
HJzxMGCcg+2T+Q+2SzPHwb8QKiqOpg6HiYiIcyyy2g1UjaFRde5XhyqI/Gpv1Jg5Lj0ksIIT34xe
19I4/xLLoa3JVahgir95oG1teRQUT246mJa7ZNphjLESVw0BSIvnK2XCRoIiOSQYcXC6UBbxun92
AS99O2dNdDEs9JAlOZhI8TvRu51SZdhenjVgsV70k2WT1GkbwE17PfktW+hzX1ZA9gh+kW/Ztob+
GMq+fCw/NRadqITTiEPjmJj0NV/Q2FM0X83U62Zs3hPZerkscvPVQpNMIQAi48L5uZ1J1610ppiW
KlIQxUn6Uy/lDUAf9QslxOsUa3KiWT8tE5KkRQ69pWoelWIR+MrNnwFRKitPEZS7OYUf2rjQegrT
o4fqCWQ4+8oPQaaCgQ2MdYtWmm85lLUwLhhJJ0yFEQvWRfoo6IGHbhN5p3ejQLu3HgCDgCBbBbux
qnxSkaz9lp4VeqsguE9CkoEaJ7wFADcWxJGbofRaCmdCepzKtaFDyugmt+oSdGBXDj1WkTX7azbZ
CpIJUfawFUauZXKGMtq2nKkJZEptGWC2LSE3cocmQeypKnWn8qB3Dx3wBJd19cuMGfOKa7Hci1PQ
XNWTsTKD3m0QLzvxT+07GyxMQdAt7cYnOCk3AnIOWFoXCu3BS1xNuVs7mq84i/OZg9+PbJXJ8pyf
IiASneomA3+CMK8THRDTwNXVD5W2TOAIMQOlyt2RDLeD/CCNklOHgd0co+yhle81KX+6fEBbLzLi
Ad2yTUVXNL5SLtV62ckWzscqOy/VMRIOz5kl8nVt/v4LSaoMlJ2Bijz5BA6svq/RWuw8qBTc/HIy
9FulC526OYW1aHBh84EwVFOFd1LQZedz87SgWhqFENR4FvYy50eLEZM2/oJJo+I+Ag99cPnLtnzw
WiBnTlo4KIUewx9OEYrEUZlhvgljglKyOEasW07dldeS3YrSwS+UVtBtPLdofbHWKoMQn2sM6ELV
prMWjGi8U3tnIg0GID4/JsfcxfjP22Bc6b/jK8JWmQrM6gvxCC+ac4ea1Wq51qeotU1K7it1Wx/C
om8wJFpg84BTLZXyFFuT/hYO8UhdIEYnt4sJwAKWfWXNmlsnv3MltK9ieS597ERu0bAEnVFq+3W3
MICHr1otfc+bhB6bcqbemM0kGEbZcqtFlb5Js9o6kTr1Lk5ItOF340JxsDaOF08q0VTOV2lFISXR
YoMSs0ZtJcmLyslAkOPkbbhL+uReyodv6GwKDnUjvddUk+gY+AXGyeKbR9MUyVgLguv8s7npcxHq
/rK2blU0IMeGKIRRoOzm1AY3VKdED7GWUk9ir56x5GePpWMKSLWNGlMDCVjo9/KiF2Bb1PXpWZdq
tHnbLm2feqXUrsrKjnrHRlXkYypt+pAQQ/oYJ7V+7qQK+4/0ocAQZThV6P/KUjS/07HqvCSfQ8ce
Ui10MG+JoRvshX8FbKB7E3zeVz9qIg5CbY4AKGZ/6YhNqVQu+QKwWAwuHDtxon3rRn4B6Hnl14d0
V/m9t/gjBkpBB63tRSnORn51Lp97cWpUDsCTAvnGjbaTPsiLfhX5QMldx8Cstd7o9U8Z+NEkT1Sy
+Ko/54K5ByQlVF2sSCYBrZ606DQBz5mou1DuryRz9O0sc5U0EoQSX5+Pc5ns7yunXtCaqjJVSNCR
5D6eP4ah9heQFha6oDa+EbOYigV9ZYEuAiPeOgyqV8jD0Npgh9o9sdrj/G0CFbzilh54rl+F8yBf
Q75ziZxbV2edgl4JiEfsVsRU5eznPj1hLvhuwGrO0CmO/avQpTPPch7On8vkPI/R0nJCfxnAX0hk
7rx/jm4MDK1m+/IkXjzITP2rOFsxbQ0VFDwh59dnJ1JGQ+AeEGGMT0vf3EUgY3NUtb2JJWlfYReS
wMdt6Atu8V+BPIkfqNUMQrVGDWoD1GL0bTG+TfWLtIjKthvJATvIP4K4nJSQ0FKGBWXb4rp6Ko/h
oQ9m1IoX8GAlXvx82eds2bxi6cRQdA2JEVzr+Tmq6hBFJWumFtjYjQrAMf7W3SlO/mwhAZeD/jBi
M9x7HiSBKO3/fIu+XKGOSg62AGmGyo/u631fLoQkctBOuZPMT7hmb8Am1xEwqj7KH4cwu8cmqmDG
YIMMGshZua7kYKjSo1WArTFJgjaqMJOQ7WJKHLJYe7Cd+9qkXbehdDuGlmPNBXihNdvpsJY21TO3
q6xdOOIJiJSrMMcEpVy6ggPdtIPVV3GKKWlhPUloXSOGm1BuhwefnNQd3OROhrEXO/3nZYGbevlH
Hg/2LcvelOYcEUZY/6zMdzMvXdlE0o6965cFbRQMoJgrSZxiUqJlIfqymAI/JvvqxAgtGJPEcCMa
SP8axJwL4tyXWYyVNaToFkhZdp1Gqh9W014JJ6+YQEgWD76eLI+XP+4zPb2gjHxtsQPNL9UI3Ffr
q70LmN0+v40xkzT9kNzid75L3bR0bMz9597cslHNzBVVuTe9tg5Io4mysGbwgJjBSmRNpcBTJ8Xv
JSQu0WNXw0DK5S/dgE+w0/0jhnvlJfBU1NY/UQa4arBHjQCwoQU5GA1EjwL7T3091D+iuHd9qGW7
Xiz4TKqDRS7E/kB7EXyOSAT3jA9Atdk56ktBmcc7O5MSJ8ceFIGQjfhEsQxis7IRQSLIaf4Q6fYQ
lSWb6rKORQDKywDVBmGNefNbDAP1TpYAYlPAuS+2Ryk0KhOmrNaV0+ff5vp4+e43NeyPAN5XjJpN
67aFYbVNh3W9cvvS1WgBzxMVXcumV1pJ4k4szXMSSip8hdaP4VWyRPmdpd02GcDwyXy4/FUbx3YW
NnNPmD6Ce6yKET1aDEWGfQt6LDi3jVr5ebDIPNYqWKxbY1ASHaMB5pj5YO3exxYSDeCn7fumvxnG
286eHNp8m+IS5dzMaUgLSrfRmYfctWxtN8ygQiL5SZYTEEHEmPOOn4iCmk7+/fJZbNwwzgKOykKH
3wTG/fyHEtVu7B5r7QMpRyukV15qU3HnVnQgG9d7Jobz0Fi/rBdxq+LI5W91SN2lTt26Ut0yUQXv
6eZbsFIkThKxc0lqNOAhwwbMruZrnegYvvgRR5E/jrPTjSLS921b/9cI+YfAImGN8gceglSJvNyS
f5O4ndxR6n6NCfbH9rR3tdZ6i0xVhIL+MmCG1A9u5o9opugrLTOmQU1tCeMu8i47pLfjy/9drelF
T3UJsGIa2J6oArQZR69kci46JbMWZjPOt1AKd7FLXxtuw8oApuy2zgRtz+3QdiWMc9aAXRF0FNhl
RjdT9laCCoVm1+Exa1/11nTbxFfVWy17j8aPy2ax0ZHH0WJQ3UCVAhWnzxxtdbSxHZrdpEOyegqB
qkWd64Yc070iO/+gXCe/8MHR0qJaGvuZ24qaHVsGo5iIHxirD+qInF22fdqTmMooVpp0cHMNvLbG
cITfKp1CElX8tzJOspbGGU1D5zHvbZSqw+flke2fjcBU5H6EGUgSP0GLwj3wG2p0JpFFxavzBV8R
rU2MwAWjcp8u37PyRQWcN0M3sc1EW2i3fNz66zgzIWGKlcsonwQhNRxT7hiTT5SLJpE3XxVNRsnX
NgCV4ttTg94kZVcm0Bg7vyHS9NFMssBZbykFsq5/RXDmAMSXVM+9vQS2MmGL7J1h7vqo3uW6SPu2
PAsGnv5I4p7IdsmmMR6Q5dHrASNBWNfB+ED7ACTizoRVPazvJEpkt64J0/2YckBXExU7TiXycBnr
eiCI4tPK1STi1PJtntmC0GyjZo6neSWG04a5H0fM6+Epyq6No321OJKLTWLJnc7AuZ4oaRV9FOcu
E2luihAD8UEpta4OzJRmUBRXu//+1Tv7KE4zQmLWhlEjcJat1p0q6tZZ6Ezpqez1vTWOTmOK1F30
YZyGjOEEb6wAghp348EczIc+j3Y0rrzLjvj/o4l/tIKLpMZF6mudIMaF57NLZzjp2P9WvU5H+l1x
wVD5huU/r+RBIHXLPa2VhIusMVxk5qmEa2v9xMDe6nGH3W+/stcI4dhtGRS79DTuTS8/iXpjG9HE
+iL5LXuVWnTY2ox3h9GqFsGwV3fSrvmbzAFisJrYsjEJ92V6ozZt0E7QFt9XlW7NOg2JaLB/++Z0
U9VgTYhU+N653I5jaLAzTDNH/ZDeqgDPte0ZT93sZLfjQb7Knu2nWdQH3XzMUD39Vy5nC5KRjwpt
4Ud0J/mu/a4fMuz7Nn3zvgRD+REllRtR2rppCyuJnC1UlSnVQ4c0CdzWun6Y0kc6Pwk0clMxVjI4
O+gH2W7nBafZux021jrVk46CexGUbgVKiPqNfq9urX18tL8V9yICx01rWMnmrCGi1DazvFACOpqD
kw/LdQfuZgwPl09yGl5RBbufBZ+7+dSZQNoYUByi89OamP/pwjTLGAQ2PKJ4BytP9rKF3j2D+djH
EnMqoNPx6uooQqZtFTzQZjQxTWWYtow56fPYxArtQsKqcUAETp+xENZUgXADy83EC3Q3NcfCHBXi
BZQLeDyRNGeSJqkYYtZBMTOE0fcU2S82cgjWlG8F0kSzMHQPch5Gs8HdoI5x7CmeCzkINf1Xn8hX
ZmTKbmdXXqfXx3iIiVNoVYTNgwkmVTL0cNJWchDB9LvLF7upSpg+N2VDxj/8SLXVDoo8dRhVKeLn
Edv3JA3LUU11l4GBtBkPl4Vtu4KVNM5oRivsC4uyyWaweM3gTQF0BuVpF54Ao3EewRoFURSzLdNG
xgCtxXfyFBV2vyR9aX32NUL9k7AaGIvR0Zz8gL2SQb//O/+jy2gUaRqmjr4gG1QDlRnMbKAPOEUn
uYl2nZre5UYVXD7OLZuEQcpIyEAjhDnqc7vQc5AY510uB539fQkPWl/vlNJ0dGkSxGhfSPDwXBDY
A74Js3jo/HMWCPxEpRI2RIHn95Zgl26IEUPVyTPH2pVsG1HkY9XGfaQB54CMDEuJ5s7HIhlPE/Ti
ttQVFAy6rimyinY1Zzeq1ed1grMFlAc4s3q4N0vltsvB21InzXWrRYIj3vQ9ugHuEcamBaZc7sut
cZh6LcRAfC4Z10acYaIyqg7W1D5mY3qlaDR30Ii+r2IUiLLYJI6O7OnyNW8lMmg+YlwOrTKMG7Mz
WaVmZqoNKo2Bzomy7E4dpMzRRuv5soyNzjxu2NZMTMhhUg62ci6kI2REX0xDeyaYsVuRBlbxfZCd
+Q5fHL2rQ5Dpu/gkm7jnOUARHRmH+dRRLwMnnuxh/QfpbrPiL74c7SUZXS2FUT5wtw2AOiloiayn
Gou7WYtuSBwLRGw5fEMlugVqDIzO8jX7qSsHBtdFPhD2ftU9JnLtJvEgMCD2Q7k6OllL4XIcapFy
SJHmBNVUnuRJ75y4lfycgtPeKn8UVn81q/p+JEYrELwZ9BnMtYOGGBEmrzzYeGCCSgLBl/Y+Aegv
gWEaHMjPqas52ffFN67EsyKbNrOWyXn5zsaTEsklqDMoGHR7Pb6Nsu4o9SNxTCu8LqvkiMzyZJjj
Y1bahxjVa/+yOgt/Aqc5RmRZhTKBIgxMpfpNWw2t32RyD+A5pdeamSmg8LURtyQ9vH9kt46e0ypI
bW0QORDmILirV+3PuN4iCkCrnANpx6gNQyIxascl0H6POxrEyNEcZRd+NPfzPhGtNdtwF2cCOV2T
9akN88VCCBM/qGHkTbmQG0UkgnMWthnXIQDNLBsbfcOlQfhT2S0u1NtF59dJXgW3ufHQnX0S+/vK
A9paPsjl/CmvOoxHVHArUMCWO4pjvE0aLHkCR+ZBvFRq4ztZ5YOFuyrm+fkHtrLCTLeTERuajeam
sZOg18CVKfi4DdCQhjk+gEvwL13n0zIgHWSrbhctmGYUcCXVt4zaXQYsGOyOWP3nlOkSzNF7rQoY
kLds5JNOB/QrqJChtnl+qpjX0tK4ZoXyl/5leJzAFjC5Q/2JYhYiWjaOksEF0RlFGffrURZUbwEC
QW+ULXqbFx/0ueDP1RyDbZxFEm94dupntSNKBUVyOdUxF6vEmirILdHVIfGtVD0I7k8kgXuex3bO
mjpBbzF5qQ71QwqsDkbpwbgGUlzGEiYJa1hbmA+ycrA8S4+Jp7zNFNxcfLBPxrF3s0N47LEYIsG6
McXVbybXPBJPTA+0WaxbS+Z0ZpxlFFVZl93eFwfiV0EGQi/d197YivZEuJRI+KXkXEeXsbcqYlfM
00inefKaO2U/XGGCfnDJx/IbDSsvOxr75kanznQnuNnN2ODP2/nZVFy5HSlsk7zXUZkcXTQmFy/d
97+id/Cj+CSYn+pTfpKE6cqGqzu7WqZtK5kKKVO5NFBWUCVsYmhnt6enQXsK+0Tgd0Qfx/nwoZ+k
oQd+MqiwCKlPjuAIdSzt+fIRir6Gs75RtruiYLlXmNHrMjolmIICHNwZbNGrJwp0CGeGSaHihQCn
ZdAf4yflmi17iDGjmxyKK7VxiKe9Rp6IO3/D9M8uiwt05sTqLOy2VYMlHLxQrh0pfrt8gKJb4uKY
wiTjPKFBHjR9E95FGHv1S03TH9veVP5KFIYZFYJGwxcqR2nWzLExkFpV4aloHyfpbhbx0qvbB/ZH
BqfdZU9oVucRyE4a/btVyrEDtmQQxV1Z2m8wurpyDNoTejPb7bHV09dhavYY2wC81CND9EvXK81J
lY8p6xInbZtDZJY39Vz5hfWtC7+P+csydW4U6q4dxzAe6vbyBFbDGViyBS19+6EdAGYcFpEtMd3i
YjzowZ/P4mypLqp+yZk/HpPHok4dldiu1t3kBFWyavL+a5VA6UBnBQ0g7yweIaCPtFbDHDMGZtfv
zcry4SPdxRKMOG3cFAISANFNcLPJBj+cEablYs20wuKhxnbjIXfCdHYvf8jGqWElH44FoZVmg5zw
3NUlrV4NTRtiKqOdpUNowz6tZPZoaSS7yIrA64+hDf+yTG1D6FkcwpmsPi/DoOZ4rRl7Quij8OaN
Lmpe6eImD9N1AuJZ7OK9sd8sLMbJrsf77g3rU5UPescWqrDhnehpOvbf8usmc+hDBJb2iHg1tgyi
K6e68sfomb7SOFpAfdsTlUI3buXs13PuYEyJWqlDDodjPAwzdZZWNF6x9cKvRfAw2bppu6RKcUBY
ghSUDxVaHh1AwMN3ioJr5grlbYS/Z/I4LSizLFJDzEN8Em6rV2xPDniH92lABeAFwq6Ws9IzSVws
USp5EWsVcLnhjXVcgnAXu9WpvMXij2SPdV+4WuRk+H99V6GlVGEVcrfDbtEdjcAFb3/7i06kASyD
jqFr0GeBqP1c/e2OynDtSFEzA+WAKj604+BrmSJwFxt8IQi6UWJG8QZ+44slJ3GfKWasou1TDzTo
pEkLKg0zMcmo6I5SaKwQm2MRNXomwYLqmqOPGfFlTFIE9RJVR7xwzW1J1eI9qmT7m6Rls7C+uGGV
69/I7wkd5dDoR/SWAy0u06BolhpIh7ROgUCopOlKkwvFz7Q8dMuwU3YVmJzdsSrNx3A2sEZyTqvK
U4x4erMUQv1ojiRXl4ZqXwyk26dDNxzkfALJM3pUdjDaiezNWlIEk9kUdzVyWbfJqX1bZZhIxzCJ
iCxgo/iDK4anA2ADI8r8rNQEFrMCe6LUIAKaoqPpVVkkrtknVzS5maefkT2DxftD4Oe+6vqZTM7N
YTimVlpktcGCMZTaIE5v3l+W8FkR/GJOK/1lvmoVqY4zlbP4H8CtdNJuO6yuZVwZbA/A9CPaLcfF
nwOwozjZq4bBfgXwdyBzdv+rGXFv7wiTNzsdb283zW4r7e3yNluEyK4NBT0zVi6Q7XtDwv8ghWBP
W32FJthOuS68emc+4G2kL8rRSpzsmO0GUdtWJJn9fXXMJYmjmXZIYE3lOpVeWoaKN61DXg1O0jWi
msBGvHn2nZzeAEBAbVDsYvDkLb4jGF2iQbNnCzvYjpmkcui9LaTX2nzUTEvBGDXqzl/iAJrJnRZN
FjbYgI2xt8qjWYeCtsEW9N0gKxmc75+rqa6k4vPZj/bIlA9YUQbqHuAB95fNYvv9XEni3Lpah1lv
sXJAg0KH4qHX7TVXbKVlvM+DbCeKCLaQrWdfxpmh2oAR1baAbC0IgLNN64W65jX94hGs8VIaLOTB
urRUgZ4mwKvK2XCwsMErHsHGbdK3RgEEs++ueyV2ixHoOdR/5rk79GblJy2ozW0iYLcRXgVnsHXf
JXOOkBMRWHeoMNU0OOY9+Fv3ouxMeBWc0cZFBFQZkwSjBfHfPxuUzXtGiAnUgSsEqTAl+uIRV1fP
mWqNvWXgg4O84WP4nBwpTumzuiuflJv/oAi0aaoraZypZkk1W4sNIM7ogoKhAuuHYh4l33jCUghX
stzCN7RD5mKP7GUN33jOMESt6OgUKQAq85mBBE6LJk4+ybDCHUPE9IG063YiQ9r0ChY6jsgPZFB+
c4epUEUhKQXgQF1+jXnpiEF1m551JYE7QFsPZ4m2MVp75puCPRqzPLghfS7qB1It3uVDE8niAvfQ
TKN4KPB+1OFYHmfTkj1pUmcvbmwQiltGF2S2Mb1cFroxKm3iqv49Q57jqajGXBkZT2LnFYfmAAoS
xaGnf7ajm37yK4Yp7AYQxFA8zCWe6PCV7JvaUV1EURgmaXb9X7nH1U/iwn3g6sGZMIO9rlG88H3M
nPCYsnrpMTauJh9E676ItUVw9DyTshGWcW2DeCjQ6+IgRcpj1nc3FIWUmSYvIxYlCdJageIa3AOw
ZNWAojOaliktQKb0QgwRuHAL0nB2r5zPB2lrhNWL+KTwHcOhL4qTgAxPfhyOi0v3ZB8FouXiW0nE
mUTOaWf1IoPfC5q0fIS74RC+5H79DM4mTBhmtkuvGHOH7ZX+ZQUWfijnwZPFXqQwg1htB1KvaxDg
P6gP2onx01Y79U46KIKa76ZTXakn53X0yY6MuoWdLplKrrAWHPzJ7SQ7tTSHweWP25pYOztTzv80
hT4npcq2GfzWPwrUF6gXn8zGBbYR2N7E7bCwAqyG9KgfMz8/gTJNhI0hmy/W6nM5tyRnVWNpJsK9
0R198n24VllIe0u9cIdVzB4LWxR32hUPbOk10lQxyHiDSeLMR/H1BjXMGDIJV5xdl7cy0L+vAFDv
+m9sUn54ByPBHvdwwl5DgZluP2P/+kaTc0QL8mLDZKhECs/InjFl1x7EjKcChTK5wNPuynooRjxj
bU5Q6LytCDZXVM+XVYmZwZfA48818iCGRsOwuMpeF7PH5FCfzfmhmL0kCmN3jpZWYJWiT+K8TxEq
ahQCQBfU5gjiQLlBrDGYKNPOuYiTSOC7TfZTVsmPUmN78yepuQacI5hbSjv21Xzx2/ZhXoSgAeaZ
+WMEMpbtYsM88xek2NAtUbJIYCnMDvNLVzk1wgGnQ/kLeawPTKB4vnLrKFXD1HB3mEv8AhQrpaZF
6soaCPHsg+f7dm6TXWklgtLXln6sxPDllQGFibxtAD9Z9OZHl45ObFZul+c7u+/+JoNcy+LsqjRG
ORkNoJU6jE8jyXDzZwYP6wCcHr3OLWMH78TrZf3fsuW1TM7IepxaYTbQSGj8GMRAcwUDmRsvUBKj
csZSTfe1Ypf7bFBEgd1mF30tm3/u9bKNsR6aEVqxyQx0nR7DPQAJIKQXJTQCbbE5w8unUZ2yAR8n
p6mXZ3MQ6b8qi3qXD3NTimVhzgl7J0BFwz2BUhe1MVtUhK1Q8UuCgTavlbATc6L94X8TxL1/2OVY
jZStuKjHcheS3ayDAD0ZBZ+zGUNgHvvf7+HeuIwYUdMUEoshsic2zw+A1039JqM2xQgZwtt49798
lymzivfKaZU1VvZ1Eq7JTNK9KY/XCf0/pF1Zk5w4s/1FRIgdXoEqqqr31Xa/EB6PzY5A7Pz6e9Rz
5zOl4pa+met5sCc6ohNJqcxULueYQdrLWrv4aV9Yq/+sC+nFczGsjcu01CM4TjW7U0rjfSrI1//f
SoR7hRqMHjUZTihDBrFrNU9fHpw2kXjiTeu0Wohwg0yWwPJaCSyG82ei3E8DEoUtchnuz+ur2XIm
vxXBJsL1UYs0HagBOTpeRbu+pnfE6MPCLF+6wXpGn5akhCZbF79oKz0YUIhserSN7oes9QF86pMI
qLTAHesk2a3NSHK9Mv4lK0lx0iGpx3BOPOcUf+9uNfTXxOjNBzbAtzYgIC+e/PhR98uguus7T4qw
J9tawWYwc2Tgh0f36OgDn7sC/ki8y339Tn9G34TP2WBBloVBD1n2a+sOANIN3HzI7ANPVpCr9NoS
t8TCwqvyZ20Zh7Yy369rzbYIFx7aNsHhJMZWRoTnKvCLgbA2VKepeiycXuKdt7wXuAzA/gay3su5
nEpXrGU2MXo5n5yTeuhu8iOyh1Ii700xqFFjmI+olxMcg92YUzyDkeEvjK80RAoU9Cmygamt/bJX
YgRdbJd+qKoMfOnO/GCXDQDCTe/6iWy63LUI4dRTS8t7V/1cSXygJ0zsAwRdRes5OEMlV2urAQm0
jxi71zjOHfr5z68WcGfHhOiM078zhDQ6cBqHweNvtY546W1zpHv6jcPbEkB6XV/nhv2AaFezDBQH
Qcgq2A+NES12lsFBFIP2axsxVL1j9WM11RIDvHFkZ4KEI5ti4GgBaA5gfvQPE6hzlqVKlsJdueCr
HPI5Y4IMP1RdMPFJjvoXGGxAXR9RtLC3D2oHN8KUqcVQ6VD4pI6xrlRigLembM7E8oWv7CJrZzfO
LSiK6Q3BcLzTb/JQD/vjQY69xg/jYoXAFzGgKY5xATHZ6z2deg2HhZ6Ko2blHbD79M7D+IasFrVx
WkCXMzEPhbwo6iXCXup4SKIgkEJSg0G+zEgPeVJK1H5bBueLROWYXOBY9tniONOAxtcmik91Tw+G
Tl+ua/fWwx9BGSdzBFiWi5aY88PJU1Reidk7e1ffqYAsRpcFLhcnCO1Kr/jV9H5iAess84gnb7Pb
ahfDmBfBpBcq49gvYRcHjaqZYeK8eD9qduTNAI3vPpMXTrBYoC/EPcoyDlsqshYpaGNmJplKOsXG
K+xH1j/FS+XbliR/tWHksSzeVWM6gCcW52O0NM0VUKQDBKEjOzK2gUqaG5OU4IyOMlgtA3iSlraU
fgUSScmBbnRyoIhHMMYK2DZ8hGCW27FhpuJmxn4cyq+WpXhGAv7UbPadKDkqUXmcDeN+qer7VlZh
34rxAbgEvgaMFmgYFBR0KaHxCGZQCg5VkvtKVwZN5e4rpZ0PahpVnjpjni4ZP5xMQd7Scd6bavjC
4um7WWS/lkGT2J2t28NnedE4ZRL8QzDcQEorjaSCZs+MuLWnTB06ENsmqiU7zjdUsDkuQKhNE9UR
jjkkbHil9uliRAkSMfXs6SUSaEbqoaLhRQZaW6j+L/zumTzhwTYUKqN2kfJB3tlX4ASXg3HkuZE6
lHHLbVUJz2QJJ1o7SzXFNWQ1inoCideujABFYb4h/EIL4OQZDTIYKo42ky5z4w6tRYsj31rZtCDN
ZC5cfvY4+6jo86J/8Yir035MX+ob5a4vfVXZIXwCHpysoWErvPnkKuPRBphuxQa/xdCajAGne6/V
5qkd6XtexQnAkUGK3rHpOOlITdVOe8OG7kDG7EDNWhKRbliqsy8Q3n1q01l93afRvk/ACEcITb2Z
Vo9mV8sesTJJghlmlluWQ4y1psqjkoCSeVACI5Z1Gm5cyLP1CJZXKQk12QIpc20Fi0ZR2pY9Yjfv
Iuco/99DE+58ZGPQZ+iIuWdgmR0xSxaBsps5xCvHkx09Xze1W7uGIX4V7xHgZsNBn7tOM7Z0ZSRZ
tMdw1xSAAgG0VvTrEE0y3LRLQcACBmAajLplontaOJ7WdMB9XlvKnsxsD5DGR7bkP6tSkRE8XR4Q
4jSHbx34FC/dFhmjWMH0OhDalfQLTNoxAtjY9T3bCAbPZIjYabFipSC8cZQ9neKgK4owUzTjoWmc
n200AVq97xhm1Yo3NuGi9bmyeBkdnvvM1HfXv+Qyrj//ECFxU5YNasEOCEI6PtU4YVKDRPcd+toU
HWjv12VdBt7nsoSbjNSKVqcl42QkrV8pvdctfzgAQkwWzXfaRzr/cV3e5TWAPEw8E13FIOnFuGwC
WOQF9gI5FjPyZgxLTdVyaKO3ZKz9RMoDyNXv3AGeSxPutdaMtpInNc+9Kg+Ig3c13mThdJp2nY8y
dryXSuT7dU2icM0nV62m3sF+trspUIN0Z4yejeSKwR/sP2WAkpuastpN4WE25uCv7ltIQ89M0OU5
SJPuKhvet/95/di27vn62IRIosRk8ZC3/P7NalC7P7TRPAzj4bqQS7/KT4u/pVFgsQwRWyGq50JX
J6yGLG8u/QLSZq/P3qwZ01/Qe10nuyyXqOOmXVmJFNRfKy2LmnaH0WlahraGljkqw+raQCaDEcZs
Nl4R0O6L2HMixgQqEChhdqT30R27TQyfPvMMGBq0Se8BwfZ79w4E8vah8t0g+h5c39aNK7eWLxZQ
cyUey6mH/Lm+KZ0XPcJ4uv7ukhLAtbJmxA09OZMlmK651pKRzThChCReW53YZPg9KgTXV7Sh9mdS
hFNrbL1Wophfsvyl0eOgB51hNml+oSjhdUkbfQ1nhyc+A3NcfpQYsXndnh0dDELdTQfzvvP0EB2r
6P8uH4td9DxJY8wNO6Ji2BwvFrBhoXFCuHA2w4w5daGYbvlRdk4QN7cqfW8MA5DHoTJ2IVDMl2X0
RgsQK5hWvr7sjd5dLHslXojk3cp200yFeBZ8AtWPGF+yfAUv7WdydB6ye4xhePUnp6Hp9Tddsx/u
tC883pXTLG9kr88/RohmUh0VQ9fouU0FvMxbH6ZPrR8dY+rFr93J6TBZHHm8d7JGNbbynY/29M8r
a2efIIb8nVIudFywH4WKjKWpeu10M4PB/vq2b96e37suBvZAhhy7Jh0gJcIwodF4Q3FDc2kyfvP6
rMSI14c1o5KA92nv3Gk+bNHHBNCK6hmV0PpQeO6TCSqu0vqYgMHy/P9boBAugkO2SLMGE1tDnh4j
utzqRXNrJmx/XcxGYyeOC9VJkHKCFvKCQFovKmteKPDNwOmm3CWxQr86KPAe1QlMZ20Xa89VWmep
l04a6JIyEwPj/bjUx8Hux7s+ptapVaJF9pbZ/CxTRdADCA3Ocs/Pf5VuVJO+zpwBWoSQ/6samDc8
mQUsuxp0z7hNjmS3Nz0PMi0YHifI9lxgUqLm3bY2RedF53rklxo0/nBw3zoamGDwQ70d+DqA6gCI
x42F+u03LfboP2/mhdzVJwi6ltWKZtIcn5AdgXft56cUCdb/hjpk41V8LknQrVbvKpC+oNQTlaio
NtFHW9QHp7e8iSq7RO32tU2+Vx2oq6YlOyRueryudFu3ar1SIdYcSNvSvMatGpPuaayi+1EzD1lM
QT8CGLzrsrYMxVqWoEiERlbTdHxXI8O31MajDVhNZAAAG63j51vKl7zS185VdNflnTtO7WevHBAu
C4abNGz3/dfhVN8YjwaqdzwFWwbkRtE95TUGH8X1tW7emvViBVeod2Rw+hFfwXvQLDSMJPToBN2O
F3RAMgvKM/ov4ou1RMH7pYXWs76AxCmtvMruPM15mBSG4FB2kBuJSb7FyEii/QAhr9hMUfR1rSsY
fUKaeQhy5Z606NXkdDAVKBndY+c7nVf5st5pqVhhhWZfTVobu/A0wNQc9KDY817NxZ++dx85kDXh
xSWR1P9hjH6vVPDioJ6xaodXMeuvaCXc9W8uX2xs+9Gj67eBfopYUO2SJ/V78wKggHs2/qtL8/cH
uGLbRRoD9GWgGCe1leWhm+LbiaTIW8heMdt387cYIQR29bEqwfeIV4ydBVX9SN0PO/lx/U5wWyK8
MlVgeqE2ATYmHSWS84uJqUGnzUECsc+tPQC+UCaQZcS4AlyTIFz9PmZt33WxswcoPqLdpArrqvDT
OMGkfrvTxjLQ2vb79VVt7txqVcJFn1gHV55DKTunRXNdD7jmmfzMkkwC9r5R28GlMwG/Bq43hNhi
UD8R3WhKmjh7xTpYp+XYoBcCGO5oL5oQHQAougr12otfZAWezWNbyRVchIFkizEXC2BXO+1Fqa3Q
VGSkrzIRgmawErz1AANz9iClBBg9ilatLYmuNo9ptQpBNfQKWaikQX2xSotbjJ552ZDdToMkxcx/
y4UCrqQIylCAGDFRYkhR2+kAGtGbdKhvcrfYFZXx5brebe+ZA0oO20Z5SMyW2i1YYpdMj8O4dZpb
pVNApk1mxZYlGLfuFKDTEP1hXWgYEZaE0ezCnHVUm3luSNuhQ0D1m+wRUFtHzIoP9yCk9bPbzNfu
nfxJVjW42E/g4bk2oPGAKol/ihUwq1W00phNOG+VhtYSf020At2k5JQb8btkPy829FMWH2lFGI6O
GGGhNY2S1hmjNGSZXfmTld1MqoXZMlY8JUX+Ui9Lvy8a8GrS3trRwci8KNGroGuMm47xltqm/JPx
0XV7MlpfB2kxybIb226+p4Wte5aqzF7KWB0oVWU/kaocA2fsyttyHJKgHxZ0QqD66KlDr4adM4DY
LGliX3XVl6TVOG5SPnhOPz2VVvJHj9YkL0m6r5kGEL+BTY9FVqDHbHqoDOeBICsscUOyzRFcb5uw
VrdjQBjM1g0DqHmuy5LyGxIMYqL8zwHFLunIVJbEpTY0yl7DE4fON/+cwRpFJ3RBA5EKbAZAZRJc
+RIz2qusUPbgXQ6WpNlP/U+HGTI1Ei3ApxToD1EBL3lRvQRzXx1V1ZiCtngGakeuovDvxLJmoY3N
AhufbTkaAjC8F4W1aHE10twiRRgrbPruWNXkzXWeSAO9i+I3nmErOWJ1IXdMAJs0trJ3CkxYtdrR
qaLABFNVSoDimjyTpT+1Tr0bHRk2vGSFnw+nVRSvV47SsBSS4871y7Hx0MAr0ekLl4DFoSceOQU4
VNAbCl7HyDC1bqRaERrGU5l03oAOQzMNrpuVy6BVkMJN3Gohcw6MgYyhQDMA3XMXd7d8LsOOQb6l
2W9zUP5ZBnkdyLqsLlOAXKxrA5lPxXA+7Pa5WDK3c+xiDCXkTUKGn/jql/JpDIHjFRqB9pVDeJWo
BR+ur3ZrSwGzA1xG4Lighi88Z0eTAqB6GYowb9TQVcY/9Hg8aXUr8X3bYgygygFn5RLjrW8nJyki
4Ae7Ze4ei2UARlFpV4Gm7a6vZ0sLkcy00MuDKN+0hLC4UaoMQHkVUjJKYuyqBdMudj5/uy7ksoaH
s1pL0c7PqpsKSmt0e4T0r6kdjj5NAEpCPQB14FUj86qXj1OVoP6io2XSBZrvRZuQ0cVjRcEEG44+
GpTSQwMeMfBV3La3OmaI5cnQixgCOKcEmmha4ETGX4JaNGputSYdk7BSjGOXYJpbx6Mxd36olfs+
THid2xjzluzqpZJwoSjwargAKhBmz3eVOeZisKLIwto2l5vGpki9Giwrf02tWoZNQolfssLZVWzQ
PUTdrs9qtBUlad0+1o2Z7Ab33rF0z+2H/Hj92zY/DcSbCN7Qq3XhijKjKOt+iLOQ6ukAjB3AIjIt
+0kSGQDupf5iD34LuqiiWCZzaifJQge9NHNS+rVsMmZLAjwdnARgZtFNKniicrYHEoGTOKw7s/Kc
rHkhYyfJx0lkiKuo6y4FCCxkpI575yz0e9OYb9dPRCZCUJbOsECFw+osdJP8ECllAIRkmULya3z2
OMAtQI+j5VioGBq6qJBd2WGGJ7ELsCght6Z9LwJ+0eNXF93kb/JmwMvY+VycYFXYDARiAGEVYa+k
30rifNMHEgd2Vt8sSi2l79uUhicCWIJx3y4QedUGPcXKnJdh/VVjXow6mp8+Dd74zeqBsYFmKh/s
wABClyFhXmZQkZq20dmEwXkX7WJi+WHSW5aMRIUXD4dbPvHIdmMQITVd+dIx740T5L2pcDkgS4I3
EJ4ISzQuWdwgCv4LIRYoGBWqDxgBuwVIij/Jcj8bdlo9kydE3ZFTNPXUx5DHvAWlvGrvPg8nUEMB
qnG6m4Hydf0WbHiic4HCba5LWpeMQOAcTntz34bsD/XJAuxXCY4vTfK03Lhz69V95t5WkZFdWNQe
dCUJx+WBucZh7BdJOHKZM4FWrA5MvHJ2bGRmVGM9mgkM1i6osYWAB0Cf24BcrPmLBrWPlplRlv3d
MPBncoW7Z83KbNYZ5HYBJryBOz509zEwnZoAmIfPBJwuTPdMuo80WdwsXbLga/tESVmVQ3T1deYQ
cGpQ7ZXdYtxhpM4FqUV/ZKHuvstUh2uGYNzOVswPe3WYSp0DMjaGWB7C9HzWeW+fOinSgkxn+Mav
xIzzYGd2CzG1DbLD2K86Gaj5lkE5W4kQsKt6ETUOg4jx5HoGx5YIDA6ss8tOsk3bMJpnogR7EldN
bCg1bkBnaIcksv0cLa6j5QZTWvxzH3omSjAlTM8rlXZYFQH/Y+4cFibFvOOadU0FBOOhzU1OwO6R
woeik7Z85qwxIFgFP6LneMov+VDORli5XpMujCTCRavdEKcQiCKgOVkegAR99rjo1HfYt0wKebZ5
q4GXjXcVwVCEGMZC75hZYj4xHNtnE2B7CTu4pDhet8Gbi3IQJ+MPVic+OczebMncT0i3TnridYb+
MKiGpxWAUqhCu8H7UUZzv6mFK4mCscoLxYoU1LhD8BVE6FUtgnHp7y1kLetllsRZ2+ZpJUwwT0DO
dWsVQ4th13uAVQNIymB7sfEFkyXUs0N9Nx/M6DDEJ1kae+NFDF+AmjJ/C6C5VJzM6MZIaysDpzfX
Ppm95bYB+a9PkcvCSF9j7pQPjHaBSbkOM7q/fqbbfhUjapqNoRCIFi46gom6mnKs2git2ePsxnj+
v+gn0x/e5Gxwm7Z4JU2463FCgKHUQRryAxMyQ+ky3xdAFvzlLHrkl1H0JyG9fqiTaXyIpkpWU5au
VjAE6OmeYnTT8jCJHWsNU2WDp71yOHsGfpoHWdJhI8XCT/bv3UWjreAUzLnXjYqmn7kODbXWzwbG
zPZGUNRXO1Co1Z4jC+e3jAFEIbeC0RD0RYiKzFpqAL+6DBfAODXJSRnepkYycrEtA8Q0oC4B6444
DD3lelpTFTKqZQKY5hFpaFt/uq6bWx4V3NH/kSHc/iU3jbQ3Etx+5YGUzwSNi9cFbKqDjsqNqWLo
z7jo6847nYIIheMyvNSviU996xvG1W4ZYvTkZEvM52bMrCP35IDb0cFNE65arTidOeRFidzGuKv+
LHfJXtO9GoX36pnu430sJRHb8nsoTVgqphqxj+LommkN8wy8hDRM3z+xIcKU25T2q/nE6VurkBD/
+o5uHtlKoBBrNXmPxvgM6RtNu5tVxzc7GULJ9pmtRHDNXMVZqWE2NWaMIOIJk04nyx+iQAGSrBuy
E6O+rM6+qegrcULMxRqkEWKrTkPLvm/Ig5YpnhL/vL5r25qxEiJoRtExC7Tf2Dby1AXsFU0ZP5OA
Zh499q/ATEBNWqb5Ms0QDLE+xU1eZjBMXUB8sgO9L5C+0Vet+gQ87UWov0qWyC+rGILptk5MNGU4
Kh6p58fmOnRkwGLjib1xx2FK8p94g+/BQrpTpPgkm4fGWd4I7hpPkJ0LYyDFIKmK/QTYi5dXyV2+
THfttPyLyFX/LUaM8igzcqayIQ2Rh/UKvfeJziQXaisCQlCHvDXiLphyQTPyqXG1DIxqIWYA/aJR
vheL6c8T2w0dk9W5Nr0VMq8w6eDvRZ1IuFoR0yIMj0LY32cU5/e2PyBp8aD6dD8e6mBIJU/tzfts
8Jy8ZfJUs2gVl8Z2AMiDTWTBDPzOdFcXTy6wuBbwmeX0mMqMor4Vg6wFCqqvMqVXtKxJwyReDNOr
FzP2rWkZdpMGXqQhB/ZKaY4AmK3HCQTXqRqUbodWP6u1/LQeJr/iZDF2ZBuYCGZmkGlV8whMxekx
msHGatv6DhnsV2JFoJGuEiBEjhbZVVWbvbSarYYGLSxP0abYA4wo8XVKPhjeP95SN71XALzLr9q+
2RWKbe2p2Q87s20wPMLLzX6vz9ObFTnWy/XruXVh1nsiXBhUglxAF3Y4BD0/Gq32zaHdL2rYEhrG
S/wzZD1WchwhHsIUUBqnZs81jHq660Wl967s99Ne89F8B7Tsg/ZSjjfA5d6TQ048FO9+ycJtfmVE
S4RSK4a5UV+AJxa0nDZZCxR/fmuX0Kpf6JD6DEx7hnmrarHk+m75Q04ChkQ34mtVzPI0Swce9Qo3
CihCXpW3njrKXO7Wq2wtQoiS1EbVad8TZFXGJNBKJ6ybk10BXTN/W2iyqxBsXteVzYfSWiL3LSsP
bA2OOfTDzOMY4tePQK2/H8PhBp1nXdi9F3gnxRiPfZRI3dpKuEjUTXh14uKJW6VqgpHUiT9UXN03
ex9Aknx83QnQj8CbIQKGLpCDzP/LxPKfrxaL6IqNrQG/pcZNYKDc7MY7ycq2XCPoQEH/ADA0Hcy9
5yJcNa20THPg/VvbAWY6BURvb72lLpCT6xRtxP2doddorhruS6IeZtp+JOjfuP4VW45m/RGCVTS0
tF/USktDBdmKpGre6jQ+cc8JoPzrkrZsjQ08K/Q8AN4Fzdvny626uS2cycWdUGlAkswzTUARzDKC
mk1bY0NP4dFsgGCI3qzQhnRMa6TE/wIKa715p3jVvvzJbjkiC2mQbK1vQM3MwJLn6+95oKBxZg6u
r/bziovmZv0ZQgDpLqPrlCk+A/zdQwDSn+SHgnZxBEBIeVq3kz8H6i4PgPR4kz3pmPgAsxKTzRFt
afH6I4Q9h+KVSDfjI/pFCwYVRVxHYtrVLbe6FiEoUN7UszEUXITpYVac3QIDLrQeERFh/DHV9orP
ds0Rm6372OnRmxRPzr7ITc+1zRb8WFWiq61Db1Q4g5RI24G7yjN3ZqjtI++/IgbjUesVeWIXCroP
YyvjZReOaLEE+sE58hZucqsdIpmZ2PJbqw3+zA6vLFGVxIUe6ZBFwuiufZ9eyycY/CO9HU5kX8Hq
ckowRd6vsX1f/3OPPgO4lVwwrfYUUA+4r2CKAAfZcqhvWH3Kvixcdd/ax2Tnjp60TWRTZTGOj4Yr
/Ieo4dxMTAnV+66BvVcOs8/aQ/XKkeTyUBkCrffjbzSoQhmuoUym4Evd3rLiKYclpql9tEr3zVQM
2T3Z3E5ADJk83XdJQ0J1gERbrc1TUOre8ptwam949WMGYFdZeeZxRH/wYy0xQ5vKs5LKV746RM1x
MC1fQWqan6Z5CMxe9Reae4kzoqVNlZj4bWOwEsc3YSUuM5SYFBPEsa8W85r79tn++pezNj/UD/1p
8fsjOKgxLHNI3mZZhLLpywCWjpIvSGAx5X4uXR0MfVS6JgmT+nWxdob6MiR3WiHpqN1Ult9STCGW
XUaVqhPS02GsgYK5zz1Dhie++SBDD+3fCzGFO9C5WVs0LkRwXenSHQVv6iHeoTHjFijig5/H/wXn
4KaC2gBIxZwk7zgVfMXYOH3kVGUWGmb3ZiQAcOnrly6mku3bfPjZKzmCw3BagMg4Nt8/0u/UEnQb
aVqeqNM9kxgz7E7lk7y8jQY7ULukBzhAmXuqOxjP1x30trJwSCQkBdwL1C/wPKcp3ndJaOnWbabe
O2oejnERWNO/SJna9m9BQiDQoykOAPG4EwRj+kb6w1a+RHoheXBs76pjoiCCtoZLco/BYL0zmFWG
l1x/66JS4zdx/NQNdF/RL3pXEC9ylwCAJ7s2xXMkiXeak8sKbpsqhBQCRiZw/y4oC2ymOT0aSjLQ
oxuAX6TfLRaXyJvN4fWz+0xli/4XnUp85gCjU2hhOb/pLqNZZmR9ErqVdnSX9Gm2cNfxvwA6Q97d
J6N6yDAKvtTl12ICUM9YB9WwoNF28IYo36cVSIpIjGqWip6r/JdBmnBxbN/Vktuasi8Dm8Fr595B
RV9UNwcpCxmJN43zAZHGsznZO6KhjdaOJQZ0y7Y4lo1nDgCsLpGRU6VRkEXN0CGW9DvSz/6oGjJN
uXw4OnCvHMURThZstMI9N3sSAzlATUKCkrh1o0d3k3PgbELJ3vZt5BpSr6XftGKvoEvGr9F8J1OT
y1Wef4FgAdjctg1Q9ZNwdjM/n4EHpkpeNRsl83MRgoIQ2gIgObUyBGjknffgGF6PTgfnRt7VJFmN
2DQyTRW6G3odvWBWaXmDDXCCbPxyXeEvjdXZcsR8wqi0fTw7Gm9MUQYvJoT5duecUFNLPbVnst56
tOThAp1fsHOBQkQEjNHe0FX0RwJ3q7s1O6sK47nJdjMoeP1hWmzkj/U+/kVio+13S9sVwJKrouoj
01SM4CkgASsjVhwbjSWH2akqhHLq61D1QC11kJ6YFm0CTXBX+JSTTE4gqtnrFUXitvlFx+bFmdmX
smxfe2N4xKUlcHm644G06KF1GQEIV74vR3LT2/qelEkaNCTRX814rnZgVDnMrYtvxlhuAgQdbcEM
wzQova+X6EdH8/qrNvRZkJmD6bl5DRihUbmPaHpAkm03gbmyTUY1iJP5pizM25I/Vd2aqP5s9Qjx
Qf1zWDDXH/S0fJsXdM61QHTsXWp7/dQkO4WwnRbBzLr1swuAuGpCG7CZgNCtse9ZHD9YQ/HFNcf2
Qa1KI0h6Nu4whPCNTgs7Rr3zZ6TgVwE/o7pl45saTzvSDTu9+jG18Y3R6hlaRhnnMsnZrQm6V4xt
ul+1uQhovDR7u1bLO7WjoOUc8lstAj5Lt3y9rozbCm8isQWoVhPe5tz4RkM6lAumUUIN6SZWLmFs
suC6CG6DLtXvtwjBZ5JCYZqrdVlIwO3RD0Cbqb9BC7wOYetUKd51aZduC8qu64BEcgBya4plA1pG
nTI2aHqpnRzo9y8Wa4I5dyVSNrfttxSxauDm/azo85KFcT09jn32oba1BBR+a9tA/q3qmLqFYRcX
MhrqEuuxAvfhavWe2qOzM93yGKlaWJcAmhiAUHB96zZ6GNBiaaJ44KJ0j9yOoAy0AaxVGcOW58hy
LJo3L14OdqTUb6nHdnyqmfmDGYwHWTp3azvXgkUVYaSMnRkm0VhwwcakR68vtSrJ+rZUYy1FcJZF
kSxOPIEudwIvI4M0xwB1aa/I3mmftMmixqO3xgXYGEq29kU5pKj7WTeWJGx+OSHarWrMovv5u6p7
xof+Y7jlLXvuzvzQ/mS/zNaz7wC+mIfzQx8oYcEbCiQ3cKM2yXtnbRPDfJatX4xrAM5ndGKmZ6EJ
PI0FybrS8hlosO5I5HKcskzdzUlCg6gGuGefVskJ1PMsbPEC3o9ONH7XHDpIQulN/V59k3DmbYXW
KlPp8U0svu/H/rs29q8Ky21Pm8jb0lZ/XtfuzdMHXJqKShxwqUW3u0RFbZQJrmxjNDs7VqkPIoeD
ChJNiZpt+XeOy/a3IO3cpMKzYxhPieBup4/U3pfFH32netUkuzQyOUIKPyMKqeqcoM2/ro+pfgNM
Hj8ZwQGaSSyRTBC/vatEgGOmS6U4ENTQ+mdVzMjHlRH1VKV7d6paNj6yZQuQQwcaK2a5AXgl3NK0
rICkO5R56EYPCftSlD/+uR7ooHQF0utno5iwbWRKVTAb4ve3oNVAJyvAP98jKbjqVsy1liLsmZn2
JJkTGw9wCwhJ8QgkOUOfjpHFMLBnhAR9NwHGsE1kVYkDi5dLUlRb2o4mFQwWuRzsRSzVz6Xd9EmM
DouiUb1EuR1qzISZqeT9sXWH11IEVSesigy1SfOwqYHZGmnNrziPVI41mnl2YSg+kp3f/8XxrRYm
HJ/OrM5Gm2QesjanoF8k35epvR9bRTZzsKmHLsw31IS/+AU9XAyqjp1R5Cgxlhi11AYgQaTa6/XV
fCaXRVcBNf+PFOH5VMTGqOs9dlBr012uRve5qrxOPbCHY7b8cAwQCg+NEVgt+OXN6Od16VsXey1c
eFih0SObRw0NJD39mZf3nZH62qR6EZWRr13fS0QY5xYEE9hZvjQ4NELjj9rFm72VQWNvKTxCvs8e
BDRbiD43MVLiRloKdxKjmcgoEano4+DNA6B9r+/a1mKQmdFN5LPBcCByOdqGZRltNkExkqfMeXVK
GdLY1lJWAkTmobieIyNdmjy0AU1c9ZOHp0fQTxI7uLkMjFTxciWsrdhX1pSlpSkDSgIRaQ7IMe2k
5aQt9eJDW39L4F+w8hs63oV1OaMcaagjOC5YfhOp8aNhdS/2YMgaXzY3bSWM/3wlLGkXPc+UPg9r
AyhSiGXSvtqxhkkynjIxfM0rMXXFLAtd06guDKjzDe4vxMvfSLlIXO5WXme9dYLxUY1pSApFRWtX
B7rAPr8rgTM5YJSrcXvfxXR5ptmnf6HWqw0ULJG9/L2y0dSPUxH54Jh/vy5CtnmCvTF1mgJIGJsH
o7Qv5p/WQE/VUEqc0nUpGGE/P6KmyoquIbg+xfJopXSnpcSLU3a4vpbNx9LvI0KH2rkYk86Emd0I
cgRFQYJkMP8Y2hRWJ0eKMgeNLgBHnwl1DwZRHjo7O+la/mizufDSXP2ytMrNbKj3g6lIvmvLJa8/
S3DJru1mWkawxwqlt7OFHiS1BTLf3mIooHaVpPNrSxpQApA+wii4ddGkpxR4BA2RhQCAN8YslfpS
Oxqoyxyl9SdduZkKWTPd1umuJIovbwWR1Vi5yO/rDqA0ifNaVPS9qpgkebtluxAh4rGErAievUKY
kWj5OBi2kYdd+kbTk5LVO6X9Sd1aktzcssIYlUai30SK3RK1CLD7c+YoJsIZt5m8rOl7b0gM6QOQ
K6MYZqzFCFqxdGabFw6v05jmfqiBStbSYFQax1NT7d52Rh29j+aPrm3jHbOzn8Mgy+JuLxSBKB5f
G2wDbluyxc1thPWIGgNzoPm3TC1sid3c1A5gueBo4HcuWi0npUDaJ3HhOm3jvcmSFp3FrurbgP2W
XP8NzQfNG/rBMGWNp7UYb3AAu1lpmyzMbWN5IJmJ2apKT+Pnjg3zS2Hl8U0dK2CPasrZp2CweMx0
sgCRPwK5NIoG6on1JsOzsEeiPqJRsLh6C1y+XlZN2tDksw8V7HoSZVaDc81CALrvXH32ssz0KvNr
aUSSO7NxxJCEegdebRagUPjhrHyj4tY5NcmUhZY1VB6bnOPUINV6feO3l/NbCP/5SkhC3GZOOw3Z
xKj7gyS/NBjf4X9Iu64euXFm+4sEKJAKr5K61ZODw9jzIngdJCpQOf76e2RgP2vYvE14doHFAmvA
1RSLqeoEDt9Ew47eEQnvJyCqQMo9A6tV2tQ6iTNl0VAQ87gu7ik20U8ZanKjgef89+NyIJiAdvdG
Nj4DkC3aaletmxco0jcQOm1Rk46r16JxP3iOSndim3JhN3gTS0gJbutNYzR5FvVueaelWuN3bgzq
zmQ/tAMaaXaef/BSoviekrUJ2RqgYwmleJf+1tfdzVw7dNUSz9CQT+fsS9q2z+VA7GBOuOIElMbZ
xDvgk+MYZ+ZjtaYPDervReQxgJG19ElDtufNoEIoSNIdxBIP3CAgQ0HYE44I3sfe0iUrcPZ6w04j
8YBXsheVnbMk399E2X7F7qvNRdLPoz4gLwpI+VYFbDz6xv016N7X3vaeL6e8ZFNzQKNBLxESK0h6
8YI2N4zNDUr1zHLDxe2CAsJ21fqNLvZtxXrFfrH9bWIa4sqAPjdYj6C2bL9mN7TWxeOTedhCPc5H
v1ggxdPp+leHmZ9Kgz1Nc37qx7EN6kFTlrplSQKxJhMdJAgpnTWdLYonv+G0dcQKvwV0MayP3ScN
ItbeKyBRt/RneWRK2U7pXMIkF6e9RcDvFwY8Gk5ceg2aLUnRjUE3ra6/tlbo6PX1dp68Yx1AOwOB
YPEDxyZhMu1V8/K4R4G1iYuwn38WrnGTGSryofRDAmaCRQD1XpSa3k7iOEMNdWRWEeH9EKT8UQPP
RatUpftzSzksZKiAAAyB8UBzZfsZu1ypoUm8kmLEts9I+YWWRh3ERQHaC+2TBxS75jtrgN9gYsU0
gLS8FtZolvhbYx53/8W+a8F/u7H6vrxxcb+KhsEm1yjiatd66ylRftttSkzs/Y8Vziizy/TRxsUu
Qu+uvR7d8p6gqxJQ3urBTOPxtnBpHXQds6Hoqa1X88rIc50m7mkeV0ORBrKk2wymNqCaed6MaBve
oZgRZ9G4VNd1bz2bXD84i35obarYPmSdejSqwMLD18RlVrzNzmbRVrScyojVJYx3uGUELU2ukyT7
MnH92LXw0wALcCHdLe6IE5zeTDu8vIXJ8nH/E4SbbtUTZzVh7hZZWXu/aka0ptZdp00fLodRDlXY
/Rmb1mWxURTn5EfDr3WIDlfDdJhYHFqAl3NI8LbplcXssNcsxRhl2zROHci1At4F3K+wst2pnFjP
XSwGww4h4nGo+gfd/adL5utahSmXnXIgcDrIHaiZwZzr7cJL3XbJqhgLz3Xra6rVj3GXfrr8LWUZ
imI8Ct0I5J1JjzLHcnPuYLmMINo4bhmW+G+pA3NIFT0nWXLsIwmHKeu01GkcXB4zbgXZDCZAop/m
Zlbc5bb7k7j+oUMFOR40oDeHi7ffLB6csicZ2m1AJE0HPJAn4H/aOYC/CwvzHCq+Ol3Kx9FAQ/zy
p5RlxuZ6Cbgh2LDwO3wbmQ6TtZoJBXKMZnfVSANef67ofLAd7IOWYmeRfk20qDdJ+c3ARkgNz50m
AETxNRMtDpLkw5jM/lCqZGqkCbiLIm6mcT03TYaFFmekDFhrWg+elrhfLn846ZSZdDMEdmAp+7uD
ujtfAMAhsDbCWJiGngyAoMP4xC3cTOqoThofJQf/ckD5x/sTUEjF3HRWgtsOXhd4PS7An+EJ3sw/
/lsQYYa0qSRmZWBUk17e8hIwWmJdb87a/y2MMEVt71r1siLMuLzUxnKVd7WPK50i3eSJ8OeLCblt
JY0zwtEY95nZAlEIeREOy6BYQNJpsbB48FIxXGxHbxdQARpP2S8IYkxADZbdAWCtIFZSQqVhID2L
zduE2eEZMJ41DF5luAkOYwasw5B8zJhTBVPdfHrH1OwCCcchh4Hm0lbYimJjCWNCQlzxjw0ZFRkg
vZ+h7fK/AQnHIQH0YK0aHEnjsb7q+iMg2wAdHspbrz26oIuQ09AFxqfma3FgRxUrf5uUs/12F3zL
nN3itc1hIcOKZiu3ybMz6EHTGpGRua8aBRw4gyQN3Gr8lXmKZoB0t93FFZdXMts4HREXUIpvTmJ+
LCwnqtZlDSeU85CiiyKgbJfa3+W2P98NtBpG1uWo8EaFVR/SPr1eClBQC6Ma/CVbAyAPgqQxny6n
kKxHicv9nxuksCZszdZXB/DOaM27EBNzIBl9RXn5fm1a7juZewOuwKG2KwgLJYrgsoWyiy2STdOs
hhrtgtsroNDJTZWMJlwA3PnJ6t1VsSPL9pd9KKGgXy9NM9MEKVzCOGwpqsPSLIfLn1KWqPsQwmps
uqIt022VxIsT4CEYaN3HonzOCCSal/bWATKl039cjikfFspKBiWAkomndJFNDJxzXAl4N3+DuMOh
sDRF60g+SX9CCPu/BzmWAvc61ELxrBk9ErZV5KlsyWSLDUbYMMnDU+Ycw9Q4fa7xRMPboicfoPZf
ohjC78aEPLJ+OdSLqh8mIW4AZgAIFxj7sFc8Awyxvqo5bh5bb4OEtHQhJWTcJxXU8UrzEVI/qU95
c8yz10Y3bxOr/6Jz92fJ0mPZrc+X51C67nc/RcibmHVD3NQpMGLm+sOoKZxpiv56kzhNs6n2QbKq
fG6qxNm3aRO3VQJbbvC9XULPCnazQ5fZaPEBMvDY8arJWr8frDCzllNfTiqatfx778IJWQS8CpoS
Jgz72rD8bBytEjB2eBCAVtXy37axauVY6dqw4XiAqpdEZcfKakJYg53NhqLLSufXpFbpgkjXxi7E
9hN2W3Y9pIMea1jyRgMaB+xToBKQeyonVWmCAO8KAwxI7p5J+RhVY6M8gm0SR3v2OEK6JujSxT7y
xAJxk3JI4ZZuOFYN/XU5M+XD+xNYyEwYpmmDl0FDyJse0+IX6cI5URXrZLMEpj/GBiDOOdnYmbph
JQnwmtYI6Xs6QSaZFt7V3w8E5H4Plxg8Zs6oiqWzorJhoNo/2dAwJN7LWJrXoMK+Y6vchxG+F9zr
TFTMECaPAa00DECUZxyhny8PRnbOeNBcwj+ocZ6R56YFMvF0mvFoh56cn1l2ExltWWxVihQcak0j
kWbAIW+AAsaNYc/j8XJ8CYPJdSnBkQMCEep1opadXZoeIyNImITTevJN7gF7ttht9bXEwCGPZq/d
S2Iwz/adZQKboxiTY5EUeHhZJGbQ1tKL5D2fHqfvppImIYkZaAPUmQ5c5koZSAD47NM3F7YWl4cu
WxAe8KXogkEm44w2ZcSuhl4DSuh9C4M1vYcse/2jbjXFDNuSvXkXRsQIeauJGtCK4m6O4q45X/U6
mMPxVdO8/KfheMKlqLW0bLBiQJlXwwj7PvYH+3l8zx65H4ywKGJgQUHsIIB/ewz+VVW1HtKCjf5q
6SqhBtktYh9KeKegbDa0S7OtPziSjTFmBy6qy4AjtAh4uiiSQTpL2LGAIMBKPMMQTvDL61s4ikb2
0N1rthsBQ4Eeh/uDx6VKMU66S+5iCW+D1OO5lZgeOJC2ezNpBITu+O/RHs5maP3vcISHQA3Wy9LU
ThoZKY26pP/HBEwpHLzmqVvNV8PsVVhgiUyJi4gQfbZMXPzOemwjmEWALmDNgmsESkKoQXph098j
odOBBFZi8g5FHja9r0JxS9fxLrJwbidezLWkI7iqsxfKIdMKRM/IVOp10nTcRdl+xe52MNqD2w0a
EmSK9WBjI5CpP2bD0egY6MgqDIb8c6I5D9o6tNTP0Cap2xPYfVFQz+Agc9CdsFv8Tfc5PfKTXj/l
JKAB2Nw/VR9TOkxgJSHSh63xrK/oLRZzsnKrQoxm2LXfSeUG/YB5y2918p53HCgO/wYT9dwHoNUX
rUXF2jabBTSz9vOcqWpR0oW9iyFsizNtsgx1UdCmmgqUGNj9VRPKd/pXrlXh5R1YdrXbD0fYHKkZ
z2NrbWWvOIm67rs7PDC3gMhUGcyG69eWpaheS2s5+4jCHllBsQGgpK0Glh+LK+NYP1q33R1qr1GW
QXhQ/wLj7qfqw3LiwXsqiZ5neGAfebCeErsNhmWu8FTDPTbJxxsdwjnV6HwpR5Xom+x+Ai8gipYl
HnYbzOvtuuutrIdDMBYCyFRX9bGEYGoXelHm5yEPVEQNWTQXrCoowHkeZOvEqvxYVQDi0RxSdksa
5GP5ADGOV/hFRaD8HSYzuS+9EtZHVembY/mJccgvmeQdNDy0Z7HmN7uKrfH9dshDvzqxlWANtvXo
20BdMuL53nzVsY8eaJ+Xk1ay4F3YzMLqCroHiCacFGAaaGYBMEGk1SgLuMv6U8vHAsxHVoeT2TCU
Ibsfl0NKluQ+pAgMtM3c4mRjCc9L96vsQVmzrfx1yKrbEp6vx8vBJIctgkGSSMcHRQNuG/9u37Yz
o9WNeOv+TT/BRffpkimWvfQL2rhDmgDLbAKqbyNMfANPMzy+ixGHz/SatBp6Erq/rvgXgg6XxyON
hjWH3i3WHtAfb6PVhtOMVoGPNyV3vc78CXCgNZv8bE1gjF5Gl6NJzlbICqDXgL6iDvC/8PXKdYkp
rfHSrzLbBiC2ouZDbXTxozOk3rd3xHLR6N/Q+uaZGY3meulaJ2guwgv3cUj6BwN0EViwqdSZZBw7
F0Y7aFYCDATfUnF9JR3YGqSFuE0SFp7PoT5dRVMWQnbdixLoJfFAdT2SpvzvjtVmRAP02NtZw9PR
1qAuySIocfktmhRzXPuEPjidClMtH50Hu2RUwzy41wlTVjdaoSUGRteGbhpYRyusXQjP+KAxRsah
io/pQWVyKzn4gMv5E1K40Jala+dlC9XWAdDivvhUTjFUM6HkmH9q08S3CxVLRZqWeByQzUYUfOXt
z3eLOm2dtmy2apCT6T6SKSBdceCFo1hr0r1jF2ab1V2Ypp7y1ah5HqFNDHmGsvkyakxTHOLyIC5B
yqOKCSrd2yDd2tYNpZgvtIqDpfta958vr6stt4TiIGbnT4DtB+xG4XDuDdqGsgfvItAMoD2sfwyQ
h2AwGGjQNWCwMUxUTETZDEEZ3wMjmuhg8AmjKi02AysLw0a77W4qff5QLCeDLX9fKMAaRpqDuIJU
F7lzda1ZjmZiaHnx0mSfY+2uHhQ4ZdnKRQBs79vb9gw3b9aolNtmh6/X0VNPUFVNah6Ron1uAGhS
vEJluQCKD/am7VZ39grVyND1aYnxuFDFJ24G0Nnr5WSQzcs+grBUU33oNAcUgKhmoFsxQDADuI5/
NhpTxY2SbQr7SMKWZ3hej0chxmLpHFYMcxHAqi2I6+kAOYDDhrsItWR4x2L6E/SMvta5KfTTJgRt
VpispMxvGpXSoYxOAhGcfyeJitCpHh61ZM3BX+oOUKFL762ws49DlEebFh017kAFa2AQeqv2OJLl
4lYWQ87/LtcJ254T4yrstBjdQnmoA5NoxSDMjF5YGe/gVGKQf0IJW98yMlTDvArwfMs+aN7yYBj5
39co3oQQDqq1mGMI3dWgGqYFrB/cbPF1O3+xJqAFdDPHNtXbig1dnv1/RiVkfx9rMJGtsNeWZDwB
ZReYMFTN3wHnfDMwIfOHTSC26JY8MmLH59N31t2NynugdCjoEW60Bn2z0n67q2dG6qRlouPrFfeT
+7lKb2Pn6zv2CiQbTlgHh6x4T+Jtkmt4oUNLU29/OIs2vcSJOdwuDSvCy5Gkib01DQDpQWqL16OM
WaVJSgLRw5mGzAAZtCb+BAB1SYzj5VDSJx4BJRRqWeZG5xHSrs7b0dVX0K6ATDHh/sGu7bC6nQsf
BRUf1u3v2JEoajjbkxKyqOLQYjpySCAnRdQ5/ScApH6ZkAa5PCTZqYEXHDS98WaFv6Ewoq2KMuDS
h3miPxzymrXvuJjv/35h1YxDDZimk0LfxGZPuMVAr9H8EeeZYmakw8CEAKaP+uGZwE3vtvakcwwj
3Y4mz6k+pXGnSDTZoQT+FooJSGv47wmrxksyzWsNqO0tI+TG0Y7uIZiUOqE2sUPtdevBHBIzqMdB
Eff3HIiXsF1gsQtAWUfdJMOzbdMW9E491Nfnq8Q7aIf0xX1wfdNvtHCM1B6f8hG76Mo5QNCjLf92
nwDOZslhDw6dLM24jpvvbjoAps/CtEAJs5/8uny+nI2ytQxOEfT9AGW3iYj/7tBSSTICBjmZxi/J
ZJTQN77zjDum6++KhO4NCs86bEyFO2ZLYaOY5xn0GsGLGfMk6OcfTfJNK9g7jo2N+PBvoC1zdzdo
a0hb6FGhKuTVnua7NuzGquRX14yPlz+dbE/f9C4AmsCT+4yoCh2G2JhhVRd1qz4HTm0lfmbUX/ms
JYq1tuW5mI7g4OOJiAc3bprCE5hM2IPxZstRMy9Ok2UcWsrxMF05Ht3DATsvHorJSVvmj+8YoeuR
jX3mgM0urL8Elfq6WaBjYC/QTSjrsB+fYUupWG3bhnc+uv9F+Q2T2s1XX8dgnkEGOpp12CvBT0rv
IERHYPNUPjmxqqMvg0NsW8m/g/oNQN+FyybHiU0H1zL9eir8+ZYE5XVyzQCHYF1o+jocKFX1BOkr
fx9TqDVPpIQ48YiYm7Hg9My5rz2DnhjxQ33XcT85qoipW45f+qbiYjO1uSMwyoZwpwFFmRw2Dk2V
vlxOD2kQMPiw0pCV5wgora+8Kd0KCX3um/ZVxj5cDiBdYbsA2+a1m6rE7XswH7fNid5otvehy1e/
i4fvl6NIZ8fDqxeFayDxzzZdDJDygWF2ysqOg9mG2bGxQruDfV10+2RN5Suog8dhaQ6JGT95em75
s2lEDfLl8i+RfVAodTqb9y+oOGJ1NylKmOAR/JCqykOapEFnK97Hki8K72g8R+A2YwAIK6zo3Kwa
oMAmDLU7pisJcvcOi1zxLpYs6H0QsVFk9cbsjZs6tQGNuMS6GyHOYwzsuNhXsIFUBJMRRhDNgzId
KuJQ4RLuU3gidygFjEgSuz0yaobAtXzB/zp4rLmCq9RHo19C12u/6zgVgjFVwR8kJ6gH+oYJbLMJ
bp8Yv8r4so5Tgh4cXhHXcddOIaV26esjlFDthayKKookSd7EE+53eTY6JONgtqflCrm6jdfBk3fI
RKOdoW++MxTtHCjWvF16lCQVXKhxvetqUOcz2pd+viwhtddbt61V5CLpmECkQhwgA88OOFPDnYBp
0BDLp6T61HlFc7Tdnl9dXl6SY3ST/UPvBJdJVLqE5M9oZiYVB1HWMICvrXT0F/R56m7KagiafC19
zyjgh7AMtm/DMESRqNIxgsG1fU3nnPbMzXrN6zKGgLJRRYPVRX09KAZ4nooAVYJ1aYAFCXs7MRWz
bgW32c0KeC79yBxILNQR5f/AoyO4/CHPh4I4WFQgFaEqf8ZdKirdNoDgREG3cYO0/SdeFBu/KoCw
8TupMVV1i2cYXn+H0aJB6sx/LRCBMQB/CWQattszkk3KU0+zOnC1l7EIGvfTCpDA5a8knQ2IGW0e
19sTVri10WRy+6Lq0HMdx/Rgs3G6MnrPCSwQtg/AZKm0bc63XYxoU87feryoMwjpbXjb9d2diwgS
mlcVjJd8oOWvCOnvcgZVPt2JFQfn+WGyBYR9N74gbAhEbxZYv7gzmaYiKq0FzuHgXyYO/zVnFlF8
SVkg7AsgfmGbpSi2vt2MGORZB3dqgf2a+jtclB+dbr7mlalgAciyDnhcPITQp4B0qvAByerWtHDQ
ya1dnkZcMxo/TjNTMRhZWoBDT7dyO8qS4i4U9yMAv5CGjJDjr54dh65mvC66e7tkfy9FBfVZdB1t
tMeBVhRLDeVq2mXNgIIxY/a1TmkO1o3791gsoP4AIEXpCXDVsyo4FNSLJrGA/HK1yWcWC+qcH5wu
Rj/p6+UFJUkDECW3cipEaAnW1ds0gBVa6zozQAwzsxO/rSt+NWfJr6nVueKMlURC8wDIso1GBJMc
IRPsenChQYBGat6h5FC4Iex//MmtFPvo9te8vaWj44J63UYhoDbkdd8OaMhxKx3rArLRXfZgzl0W
Vq11o7Wd6ycFvVkT9sHOkivGO5WaryQJcVnB3gfQP97iIo5Uq11zpq3FI9PQx7CDVjvznKsZHnf+
ZBHFvMmDQYEegH909sWNKTWcpHBIj9dPza6LHDqG1h006a9NR6WbKFnB2x3s30hi3Uanrr1mW6Ri
oSc7M++S3n5PauxCCElYuxVgQwn6CUN179bftL4A6VTR9pEwg5AYuyDm28SwWT9PiYFxaNAeNZvb
VDMDmtqHyX3NpiwYxg8U5NqMf7u8wCQnCOqRm0IoDsZz6TpeIlttc5soZz3CbDhMuiWwASTrU9sn
1qpIf+ls7cJtf7573i3pXDtgYOQwu8r8jn9rmOoZLM28XQTh4IihuDgsZcyjdXQDjV/FdRK05SOK
lZc/nGok2+/YjaSuOpwbrccjryluaZWcZpS7FOeGPCl2gxEeOtnqkU1EH63npEtP+RASs/Nr13g0
nR6O4/QhsfmD5Q0/x4qpUBiqDyk+OiwYIuAogyuupYN/Zz80BoiIhJ2KuDhc/paqUMLeS/Oe9mbr
8Gh22hS7fPOpWyElzZP+3m06ValXutP/76OeidpZC40da1vOdH60gKUfh+/5FCum7nJ6nFUKq1wf
9HzGulo6FjTzpzzX/tNHw2VMSMDCaRpbR4S21E7lVi0uuvzZ6IaAxyqVI9UnE06tzChrdymRC0PP
julYn/jM7vqpU5waso+GxgKKq3AqOvee0ZZuLqcVQ6IkDyov99ny83KmSSOAGGWjaoDWnHhBzxeN
ujmzchQek+/JOH8cvPLX5RCyE96EXgDq+bjrnbEWtHqicey4POKVRQ/Ey4oveT34GoPNG7etqM8o
Py5lM0X64nmKlq1sonbBxdOw5Jvk1ZpUUep8X51rnX4fa8WJIf2E0LaHOCsFhknsVyz2PFiGhr7m
0MGojw1hj+bw5U8oHcUuhLC36pwNWTwY6G3nelToTzUQ3S6rFVFUAxE2V05NxkaOgTgO/1haxn2V
qzY21UCEPdQw02oy3RXVPXuJ1ukXT/lxLUh4+XNJsOiQztp9L2H/1BveaKhUoR72NIZlfdNUBzKH
3av2PNR+c9veO2ilTV/ME726HFkxPhEoOqPpCHJJWkXm/LD03wdY1M6eQmhEYlz5ZnSWcP2yclJA
rxnzNAW4q/LuyvqepWFZvPDHKSryIL8bjnpxBMmlLINyjKbuio1Bsln0hCr8sey6tPvSlrDpAgtb
rz2aFvA9aG5s7bPTWvCwHQJHuy+m6r8lqNg+syu9osuWPbBqOtRUD8ZCxQeUONO9/bjbItldY2AW
0DKDI3W0U1EcvYf8uVp/80K0w3T03KC4bw/az/4XOZZHHqgMBmUHP9wddPh5Q1cLQLG30VMg9sx4
S9xyyip/nddvmgbdV+4ec52oWD3yufsTTBiqmcST3momFqM2ngYNcMux83mT+zRNA6OYD+9ZG3/C
bWtn92UtuhK9ixHOcbQj7++NIsal+ulyEPke9ieIsFP2WjFBeBpBBojGp+1NaykKJPIV/ieAsEnS
PGvjpsOBqVVmeT8zSIRZxsqOKAEsz5fHct4IR/1l66riAgCCqCfMj6V1iwelsTLqacUg+bu8FqsL
W8uphKtYDW/q/KCzbgovR5VlxT6qME1xTOvCKBDVtdiPyWge4pzdFs3ylRAeNY6j2M3+n736zwcV
joR1Xd0+bpDy8WuRHnR6bO5BGgqh9Jb7unPS4oN9rCO0QktF9VP6mMDFZ9M0oiA2i0B7fTQBvGMO
3l7A3UXTzK37mFMIbLCm+DgDRXnXJ8k/cHOvbvKicqN5Gu3j5Y8twfZgu4FGIapGmGJ8hbeLoi3c
klb22mAvn2A/nAbVJ5jb+/SaH7TQViSULHcJBoq2BupVkLB9G2xMM57bVlZFLCGncoEDbkUGwJ+L
d9T3oI9JgadAcVw/u/JV+oTB5gaK8A3z7ZkGdqYHsQaAI1M082RrZBdJvN/RgXeuN0EoM8+8R8ep
VxA70djgpHtMDPMDMfMn25pVwJ/f12KxarUPK0xb2hGbgxRZRNQfDu1HNznOJEDPxPiSPzsn6Bc0
n9obdtt+bvqTO0ardxiAZw+pYq3Kdrv9zxBOXyvurcLIaBHxfi2OTWFrV7aXpIookvYiVBH/TKd4
KkEsjsK/AURv/XpLUeOfMiC+E81Rep2+Y3vdh9pGvDskZrPV7BVytRGb8sPkVMfVne7jonpHY+LN
kIRdrudlgkK6vtXtK78jT47HwY+86RoVqFj2+tkPSDiQ4oVp2egh0LLaqV8a+S+IDNTQw81QvuBP
6Bp4QdLCKmYxVpWypSo9hLPKgGqDB+INFgebfaO/qT1XcSOT7t774Qm7d2Y4Qz5ZWAj2U/etOqxH
GCScsof21B6m4miGoG4kvgqhKNvHHEyfBfISfOXE0rQzJGDw2xWShBTP09gfHVLdNXOr2FtkJ+GG
EYAHreGhcyB8PsuCyHdSoFfamtDdZ/rS+F6LdNHb+QuB764/56biTJJtZ/uQwudMGn1MLIMjLYv6
GGd6aGYknBxwZzuY/MCHsChVZXBZkmwSTC7uGtCIFjsKeZrNVeWmkE5OxjQgCyvg9uTEiqNHFUXY
qbSqsFDKx8Oo0btPXTaEjquyJZKgmiBxvXGA0bNHt1FskVWjRwfXwnzxttLR1s7JDYX0a5DrZhXE
01z5xWDOASCUQPYv2a9cgxUOn+fnGD7KAUTf+jDhxnteSPtfJWwAHTeTFRfEKprR9+6pdaAcZowz
wR4Af6uRpsnp8p1Cujp2n0FIW5K0ranVVhNR/UNRtYFX3HgQ439HEAdtIbBp0bgRj4TYShso90A6
Os8NIyiW4vO45N9au2gPlwNJE2cXaPvz3YGwgvlRuQYCoaly8mYTruSOoga/zYB4mKNF+L+xCGdB
g+6uPlcLakSuhsZCuyBJDaAmC+fGbhzFASc7D/bBhHQYszgDnWWsIthXwQl1+AAYVRZMIHn6fW/e
xrYWlXn9aqcq5If8QxJU4GwH7wqReVQ0RZ8VM6lAK+3CvCI3SUZfLs+VNPPQBUWxkv5uH7+dK14N
ORzcYkA7smQIi5z3QZas84HPSvUG6d78J5RYaKnICFwm0avI9bprMP2gUVefrDG9YU16TNru19+P
DNoGGygNQzujKNppvcwxWNSROayLn9jrL8BrPntToXgNyVJxH0fY/2nt0rLkI47TgoVABAV2+2St
OZxmFWebbKr2gYQKGWOaOwxDiocVsZow42MdzG5lHTI42kTv+HZopUH73d20VoVXx7JaAwVCrI5m
SGr6o0avyew8oEim6g5JPx5g/xBZ2rwfxUJsC4nVuGN4dZDeDY3lczVfg9UCYSzFt5MtYSCe/xdH
WMK0MazK3a5Vw0AKf6wgy1A0wx3Psx/DMkb92pS+C4ChzxfyjvLGPrSwt1ctqUYDbPcomVkYa2tg
TSqzCNk+sQ8hpGCcWlZWmhidwecbZzXgCquSSpYW2YDldsgGmTFBw327UZDV1pfRhLA7ntrap80m
B428dHm0cFE5tmDChW1LSdih3XfSWev5YDRCXpQmsEzurJfMYc4LA67wCeajOFjNpgiKPGWw7Ovy
W4DfyNXlFJbAYwFqhBsL+PKby4zYJgH4B0V9ihunYfWtD7WnkzknPx2SXJur+8126mjyxiso79y7
ZYaGELtaNe12cDzFUSWtF4B0SwBJRF3o7Ak/99VYzfVQRjq3jgMZMp9nEH/uQV3WYb2TYQX4eW8e
zHYG+LO+s1p2hB7CO64Y4IZvTga2CztkYffg5lL2+kyQhnltBMkaX/dd84oLjqqQIE3GP4FEGK0+
dcmC2yiu4JDM5bCzWTOVuZsqhJCLPJ4Byhy3EP0XgApcFa9YuivthiDcfI1Ga9k44o1eefdsvjOM
6brWaFQVXy7nqHwc4OFaOOKhOiJsDWa+0nHK3SKCKoY/G3CbMFUNIumh4YL2DWwdMHYiINbjXtuk
FQT5kjV/bGfjQNz4xs3GH+8YCcj5NtILPGZRQKV0iniFHAAOwXx+6ik75fakSGDpu9UF1n3zLwVz
S6STxBNLRsNDjPE4hmaQBqsRZHAzDe2wvOqupgeyhvG96uH6/4TF9upggjBNwsKxtdRFJ9xpogWS
U5CKS4P2AxQ318T/rt01HyF8Ux/ULFzZvG34cMQErOVMud2zQI/JuVmg1fpcjieqP7TzOw55kODw
fLSBQbfFV6Tm6SlZextnos1DTBuIun4dq4TNZTmO2iU0ZvDqPwfz6QtsceJFwwmv3XrFR95/v5x5
sn0eXL4/AYTDLx1Lu+23zSC+Sx+1L+MVwFovw9GL9Fv2BaYth8vxVOMR0iGzjNqxFnw1a6VXk2Ze
5WX66z+FMAXHwjKn44rLMupP+hIRcNk5ec+2sDXNsJ5w64JU79vTfFzMhfddgj5FpR2ggefztTo0
8El5x0h2YYRrl1aUqa63TRmZ4NyEFVDsJysvp3fcwPeDEbbRztKH1NkyoFydoE97P9fjgKI5Bn6W
4jCXzv5uQEKyFZRmXdpg9mfNDXv7fjGtd7zSAXv9vYtiMxVRh3hELiWs5PB4dv9ZskcC8seCgsjl
eZEwRfGe/BNFrMGPjdGnA3SDUAz/4kb8K6Qn3OoWpEB4LoXmsY9sFFf1OmThjUr8TXa47kMLh/ec
VE3s5Eg9Zj519hwk/NYtK1+LF8Ugt7kQawS/ZTs8Ag42IJxCjo+5M824GEdpO1r+SosHy0Z7eCiO
2Vrf4NV+uyya4p0hbVDtW3HW26A9hKfrZarLiOTV98FwbuAGZvpz29+0k4Xuvs5+rTGeOsSFO0L2
cnlard9mpsKY31x6xZsLzUogDZA9yRTbtk87/uIyc/nIaG1+TTs6hDXx6nDRsjzQIf8L+z8auw8e
kJrHDKayKM+2ru+kThfa+VQ9QZ71x6rRObRic4IKxALxLud1BAbkq1ms0Lx2vWI4QOTlTm8SLYTS
7Fc6lJ8bfbnmufFox1oIftOtYyy3a4zbb1WZ1wNr72oIFzCCik2dtA+pZ3dA5U03g6Z9HcsEXlv6
BMfAkQELsYAjlFSV45dJfZ3w9AG87XCt+s6vYOcIccEO2nf0WLUVuhwrgHZtPpxYyzR/XdgrpB9u
dWP+aBqAk+T8ZFfZFdPtzLdocY0qUuvPUJPs1uyYTfkJhb0XxypvDQr6dEohok29KLWzY7PZFdFu
Os1JffLAaHUWtK1qMzvqnF/by/CxT9yrZrWOOaHXkEY6QXEHUKkm4h57LNfxiNvmtQb3cLjZX20P
68nu7tO8ccJVx+ukSSqAXPoeuETvhXQexB9r+1M2DvcU1L60nn4C+Y9uR289ZKwAb70tvzppg/cC
1b/3tnXdrUDcWmtxjdmfj5xWPzNjtQPPWmI/AaSOLUMTpiu3X5zu/0i7ruXIdWT5RYygN68ATXfL
jtxo9MLQOHpPgubrb3Lu3RWF5jbumX08oRNTDbBQKFRlZerhoQOoNEM/uotjm1Z6ykBwbzuQKdAf
l6W4KcPwOFbTETcdQOt2GEy2iuZmYx8Gw7iZNDyl7O4LeqvWPUqlFjwp6j2WzDOFAIFJWJihbWK0
X6RWgq+kClXsvn1GtdFngxqTSMoADy5kRpwKb0S9Sh/YJE2ks6yFAPrVu9UywDXy/keMOOnanQKI
ed4XFGlACxlsybgKIbtN5hlV4iGTUreenC5AHSMCSkFp7/JCXehop8PavZFXhJfjG2mduEUUYYmI
QG6cZE0MidrqV58nPcHb78qUs9OkDB0Za+ansfm1NHIPaj1XRRF/y5Xs2Grdi2E3ihshct83JaN4
DBNbiW/gr9dmPwWOLj3g1olANKmH0KprHEd+MVIgr90cg4t3GAwyVN+o40UlZairL2NUQiTCYlC8
y6oFTj3OoFVnzbGprKtSMQfSWszF89ZN5ciX7FZy1RHDEMDKPkEsjBHWdTc5Ssc0G9sYQkZ9QzJl
GN0mbBta2fNblxWGq7LhqSug14BKIIjIZBgxHOfdjieNrpXwt0oufjjL8JTMo5aTLotqUoxIc7Mx
0QioiYK6ThwqS7kCXlLHIHWyXDnGXN7IBYOiF7Q+yGTbxzHVj8bkHMeMldAXiRoFFzGKAXGd2Xch
RJ2I1fTv2jzJECIeZr8p+5pMoH1wFzsfb2y1ygiSE7D598l82xZW4day8+hkauSZdWgdwRCXIVHB
PFI/joY3dml9q8c62PiX4rWywowOkKx8QkqI6A6Nx9E2rGPEpBoP7r46oRDzpc81P7KVh7Gcb5Ui
HL9UmdUeI23BNEGLoa0InEsU4IGTZkUBSA1+qnmlX4/t/GIs0ePQZSLs206uj1kkJPrrRQWVGS6l
rBmDtEDIwDo5LUTLMLMbvYyKKLFYsyDuatha+XNzbary8LwWM0QVQg/QvBBez+ySmp3lKtOxgXbO
5Ztor/+8zletw5HgTThrxJkakKNsgvRbMSeKHw5y6pVOMdwOmFj2B6123DYqUq8a4shtFmUmdQNc
4ZSAvenyL9nf3I8fwmVsUW8AtqyjbqVFV7H15JRgCxbMPeztLLj+wGGIdxpgGlyiMeWxaiwNxm7i
42C92vV4k2RvdQuQX/rP1XtXUqYVCAJoLp7BXHqRO7FctAUuoEGVThgLBfhktp+bPvRqrfcv79zq
drzDoH6G+XIo952r9ynhMoyZuZRBO6TjMbScX2GLkBerUkqYU38FS+SD1bSPlh2LuuB7OwoyObw4
V850dI0/Z1Fm0wBl0wJEnZd6defk+nTnpCXmXsPGIkxJGrdz0lpAjLGXu2F4BdUL1LzRI+MLDIO2
hOXcIzNJ2Vjc6FU7Hiew7bo2ZsFtSfI0R2qfJSmr3XppWxf5kkjNeOd58Sl949Ztp4jTebTmxkkL
nQawIttCOt81v+Y+qw66AOhn6hg8PxtHm528DFEMKII6nm+gPvMcxfb3kunARhbFwxgDy9UNVyCw
6WmhqQxVlv79smPt1ZI//QQuSx1rtcZnAF5t8kNMV5EusG7ZST9CohM3MV2JasKviTt+7yVSBqKI
sONcn6xzmxwmalWaEVL02kgxjweI/hj/XJ8EsTPd9ZloPFNkbv3m27gbmXMpW1gsXjhkkkqyyANR
B1xDV2H3F8XXT2vjQpGpViAqB1IGAxXq7dyn91Ul4rrdeVbBBLQZ1yFQ9Ca520oKl0RTE5joLJuw
4ru9HOas9WXnrpRk0g2CaYCdI7E1Z3DFkKhPWWyYMNeUcw7BmTQlZjEIKgg7l8QnI9yb1ILoy1yW
cImovGoK1c3UhihGfRD4/epZ/NEDxzS2DcEbT1Nu65o6SS1rjjsgB2WAF4j5kvogcAuqJ+OlPdWB
aI5sD/NmIH7iDl7v4XP+NhuvOUlDPOk8TB+cdDwr/BGNm/HIEj+j4WGhsguWa99J3aI69pmbQAPB
FSng7nxD/AwH0mgGak1nys5yL00MMX39hn0w1xCFCltB2WSnqvDJBHfN19JkyqPZFyBJaL7FyFel
Uvk1DvqxmkfRG38NT9xn/GSL+4xtCVFjewX5SjFTqNqbidvFnZ+Gy9WiJ16IBstRxlzOWKm+1Ufv
hQ2OSKa3XwTutLetK1wTWCdTR3l6jTybyNJLIIXJLAD551P+VDi08GJ8VJNMo1s8gW0pyJ9Fgww7
wQyZAKZmkO8gEeFrxr0JztVwxmxO2h5KxSER7ijASWmavLJqdi8vcOebfjLGXRO2gj50PQMcFA2L
fGvmpZbiUQL1LT0sQcXKmEiPbdeg8meGFMqRZ+PFeTNmddsD19xKLHqyqqUFhQMAwDc2CDf8BqxZ
gqncve1UTdQukTviBc9PuqNloulj3mOFneEB0+XO7ArodHQCSRcPgvCz4y6YUECpH+PZYJ3n8T+T
0U+mFoLFY7alqyyZ/SoRScDumcBLxrBXCXUwR3EeaTdqgrcy0MpjKAWhZkCPTX697BR7W7Y1wR30
bGB9Og5wCtvEJE3XRK8j5D9wL8RENVDCxAVIL1vcuRyQbn8sijvugzwanWZgURNIUCWtpmP3JRdp
cewaUaCbblgQNjmTylb7oc1GVCMCY0HDXK18BfjPWDgQKzLDHSlL6osuNYBsy1q0oZXvmQFqUtEc
+L4RCwLRAJrJZ61mtWORhellgLPk2qDQF0EhngFULpzQ3zMEnkWg2YBHAAM0d22H3TLZhdkBEWPL
rxZ4mkatfeisToDw3AsLWzPcpkGSBc9UZU0Yl9KLLf0AOR3aNoZvieCre1gBEGghImAqEZhIPiAA
JpJVrRWXQTHVNVmnfTwpC9lxRBJ5nKbc+JEYVe1rYLl+ZGxKfHwEw2fysLwwMxINAK9nibvokDvg
C4LxAz02vktkz/ag94qFLtHis2Y5JI4cAPgMTjaDtBOITPtQEKP2AKGfTK7fYnOn6RiXadsaJnPb
ejX05C1rw4Nsaq6eZi5QOj+ZVsm0W6ygMbu3kBmHpcTUXBmHJQqowqLJrodtdoALaKrayVLUrnIc
mv3oLNJ7mIdX49wJKgi7Hoa8CBQQBqDZPN5KtwcjgxoaugYxkmo96X+tFUtntE922gvQjHsxesXD
/cvW+vfNDocl6oSGhSXpMTj2Wm35Xg0iIhKRjXVbNzZYG+fgpEOZG4xfL2yKwHsbmb8vh+XdPUND
WTZWRSgADz7b6Kw4TKAJgBYWJA6TZIBuco4ZpKS+LdLh2z+3hXFrCKbgMADCzq1HNyIF6G4M98dm
oz84vZ2erC5RGWlqeclJKkHH5LLFPceDM6jI2m0H2GjOYiPLUZujBREkWfR1qYqM6kvdU0xhawJL
6/XFH3IbxFsg3LGgGsFXPRamom1aAWTaKuP3WGErS7b2WCxy5bbm5JAe/EIo96JaP0j198ur3LvM
UcsCjB2oJJBAcU/xPrNNhl9UBVEdR/dhZDSHtlEKCjRVhgp9AjGlQaiMtrO1wFRYK6caYqzC09f0
GpQwW0zhBWqeHGI0ggC9sU8MmqaXF7drRwdBIzAckP/jP2ENwZSqtoBRNp3CV5Z+xZc9VaqgarUT
o0ForaJRjMojGOO5OzBNO5TudWQnRcwqtxiLxDWV/HowmttuGV8AK2/o3EqCOL3z4WAVXw56ESha
82gyVVs6ZVwyWLVDJSG2Ls33LZsnvxnC/sswhda9KVUiDNveWmEROCO8Pc5Zf8EwPMZxiO6mFr4n
GZgZR0Z6GdPLzUIj9DL7VBEk6Hs1Qcj6IJ8FAAjL5be37VY9yqIDaDlUDbIM8Ui7zM68VjfeF8gB
uUVXH8Dr5KPI/FxOnffPfWhrnks9FktBRdyE+TgzVQIbx5g1d5M1iiiI9i7edZoRuCpQv4H+jcty
pbK0F92ApWh+ixJq0i4I3YxiGFCW/G4IxiPue180abGX8GzN8uWdOenqVs8HvBgwTJnm17VfBRZV
DFIdx9bLhAyzonUa3HmZ63LMRgsGe3dyVZOUrvY9CTSLApJJW7JkqH4UIjKIvXbIp2Vy35EBNScX
JazKp+m6wXvZl7ziGsJpFo09Ubll75gAGiADqQulRJNPIs0mQbg2YCydDXeQrCtc+F/VqU28qg5f
u0x9a0wnuOyou/uKhB/ZOKD7GC/hruNSMVgEnmfkiu7oNQmKEdEJJGTXgxsS2R0fE+Gn3EkALJxI
E2EcKeOZHrWCLnONUTDMJ1nKyWDtCQ/2K9sonyzJFDwB98Ld1tT6Uzb5jMZSO08imAqtWPf6qW2J
09TIOCQwoEjsLqqSh8v7ubs4TUZ1B7e/DbDOZ4ttlfTMHoGUXhq18Zyhv9ElVAUWJz+pZSfSSNz/
eh/m+NkMqMWDv3dAZVJCMCPqy7DQoiPa9XIIr+vfaenZcdAGIizdTuoB0D9m5UGOJwOtzfkM8PZ9
AcQlBmsmSHe2tva7k7VDFumvOXibSAhK46WLvuZqK3jR7Z7HreX1CG0+aK4b/ZAvrEXLrj1KNkk8
SMgE3XFQEOREicAe2grrXAV+NORZZ0pSil0WfY2xqGA89QmZ3PLnULp2Q0t3OmCS470vXJtIk6uX
KMWmopO5U3XGkwLleozNg06RfyUXmd1NTYu15st9fYS0kDeRBu/y+Ta9DUnpjQfrn3OjQy0Jan8K
np+2ekbPr4wO1ErBkxZgROslWwav0LSMTOCem+LUV+VecE3vvDdQUMcrH8OlOqYUuNMydlUoaQ3O
J6AM2jVwPd2LbbF/LgiGlwZqreicYQYC3EufnUZRlqgswwGPcws9q66+D5UXe9YFJ38P0IoiOZje
wcAKJDVfp+v6aAE4T12vxHy5HbKj6iUeVEuAP1a/xIcJdSFP5KJnuSoo8nBVyBAGgH+eCcYDiWUy
I4tKsBW990Dn6ON9ZYl0k86VRP9YASZJRUAB5Jj7TKijJGEEmbOgzMeHpZxOTVbc1eEKv5Gt15Sm
eXJUAKwsQZ+fSNmtGmu+kUs0j+BBC/ScHLOitRw9IxVOj5cD7nmmt/44EC0omERCl4LvObdhPw11
mneBqZxGvCaT6d1Ocio1QGYB+xavHd8q8+vCFrwTzi6X1TCqyAr4wsDry0dBOYFeULk+yLP4Rm0k
EnaWn5jvaoj5g/4f+zBnjAt8cjZHPRJY9C7GK7upIbz5FfmXKOSs6cynNyVnhfvQtjyMqlzAyvRj
9HSaA15O+sPoK571S6w+ci6W9dmczfUIq0QuluRPSSMoC6pS9Tl1Jare5V91Ahx4iH5y4ubU7ojA
ZwTr5EOrVlpD0sdrLSXQfB28u8f5vnMnT3kv/BFwQoG9s6SAW+f6cza3FjPUaJpVbGtqHWYkATXw
VLKSUTwsBT4pssQ9zNPSip2shCWzvJKNhiwrEE09AmglyKzOMw9uTWto36xJL4YaGCBs4Uirl9ED
iBMc5zjlmLCgIVEc2lLpqIsSnrMLg7PKhfKoscLWYVhfafx2qhTjYQ8C1zi7dTkLXMo4WaWBtzAs
KPrvSbuHvLw5Fr5dK36b5J6kPpVRS9sx8pto8u08Rc3j8fJPEK2Ry65QGBhbu2mR0zUa1YbKq8NJ
4JDCk8eFk3btEeZFuH49eSaAv3qpa5Z0uE1OU0EAHgGHGXOQYuQiDoTdG+sjavI4+cJ2akXusL+S
+psZxxRY5Kb7enkHRc7Jw+TrVCmdPMLy7Od15Kj2la+xm9DsGr1y2t9IQm62/2ARzNerZKyDpuDn
46CEidGlYDkAMH95taAHCop/UlGJKjNVQCBICmDyAVK8vND94/5hlTuEoMnOYnmA1cK8GjEKW4Vv
Rv+2iIh697/Zhxnu1CntXEiYIQakhz1L4y8NgHgl+bssYyUP/78t5E4e6la5VLb4aL3r5HRyY6oi
4aUAQWjkBwhdJmxk3NI+iNwSuNNvl7fyPH1bDz7QY6CpgmLJWVNqYg0YXGzspXkz00oNLD+9Az8U
mKqPIfTExXx+uz6job5o4zEMjQg++83TOE4mDI5gwToAgSbJQOcige+nYgS8fkB4eM69qCu6F102
Rv+kU5u4XRkay9mYgKMYXqoPDsmY6LoTLezPK25jwwTkH1zjWNhI55kofmTgO8aQUI4L1zipxP4O
phphSWpNTvjkZbsy7pY1+7TQoHwI8tN2pommAZQ/fFGX9rbVtRN6zLXfp+Uv1YivYkN96RTt0DBU
xx0JAFNz/KY1WU5mML4RLWenyGm9OhOVBXedbPsbuTABtTxp1iPsfn7dJjhERKcKiTICJsnr4tg6
9P/xjhR9cS5IqFYDEvQQNstXM5C94S1FfRC8qRMAeyHRfjnu9DdnabtMLmDgcQnyjR4m4+uZFgk1
Ds2vlWcuOToBWI+zfz7dh8O7NcjHjrquYxbDIOo9dDG+jJYItLMXA7cWuFs5WVVeNDWFuu9MO4uk
x+gwMDcHfd4PjCr13gKJaff/8fVWj7jk1dxNXUjzAtAe7Jo1DQPN1ToaRRTjawyfTwPTmzteCS9p
4QnmHgKqKjOrGmF1RCAeJhBNTYeViWyhOkiZVNxmkpt8vxyBBTvMj0/mFiQQIKVdBnWIdu2Vrf5o
RlOQ+OyfBaQfmGmVgdvhvmLeRk7egpsvYPlzpF7rItXB/TV8/Pvc13KqwlnsUm2CRH6bxoRk5ose
iopg+y7xYYT7OMVa6FBtbNSAWWpf9vSIJp4U0rEmgwuXALwz86zj33ydfxvl32osTKMwWldWSI9D
VZB8ebeF5b11+8+dHeo4qGSgvshXatIMlBtTWeCQWdQO1vpJBgg36SaCaxEDJ3R2h59TR1JvQFLl
XV7hXjK1Yjz/ZZyLIQViv5HEJWop/XyrF+lLpbTXWdm6jVWLAuS+n3zY4vyw6SbWFwy2dIPIFPPv
Fc0wQXPIccIwRwfZADqjVEWFl+T+AfgwzDmo3cW11Y3Y4cmfcl+mmePmbowLQY1ccCpS0zjgoS/Y
2fNZ/D/h+cMq57Fto+ajYcCqBWV534QQNo1/AHHpyj9Xj01nECYPmAp0L3/Rc8D6Z7t8l8quSxnE
HbAbYtiNvi5urSATqajlRRjz6wh0hF3VnUuydnNoWwrS8/3rHphTYGjRikTn+vOrYClKux/VDJ+5
hj8bOkXw9jKaxkB72ui+UvmryIuFNrnrvq4VLbErrDkfqOIX3v9eGLH851WHl3nuOUfhhbF7cDcL
Xf19k/ExfVScWa4Qkmp2VUzYXECM9Ey+wzwUtate5FC7IXBjjzurqVY5GkTp/u9WLLyuWm9FLDKh
IxpXfxZZCA+PyCp3atVKkZcM/UDoezxaZPZy+HBBh5qky3GG7iXVD6Kwu38Tb1bKHViwi8yVoSBS
mLm7vmWNLkh956EnzCswcFv4PcWkzyi4J4VmuRM7srw16glmmUOYu7igunn71aPCswYoah7Epezz
bst6WD9Wyt//ZjYszjxCnih5QUsFxcfBpGvLFSVBTF6YyFW7xMP4ZYAp3796FW1sc93l1tTlaF4D
FLqTYPb5BtI2wY7uRvyNBfXzCWk1C8/OEiekGnoyR18z46G2hZ9t10NBymVCtQy6njwwx9bSEi1e
WIk1CorFw3ybu5D8ekIZcPK09zoQhfbdZa16rAYmS8BKwm2cakft3IRokcldhmN3E1rfZefpchjf
vbM2NritwyyxwbQJNmwLInPKdT/K9LKFfd/bmFj3dRO/IHYUyR3UGoM6x75pA2V3uYvyUUm6X5A2
AM++C9IaTKWSyFULgWuI1sdF7G4qI9MwsD4WvYTtac5FbiEywEVnvHABFUvqMujykxWDR9kUAiXW
eHCWuW02kAvIWRrnY8SwgQqGpGzaooDjq1QieU8bGuLpV+U+WD4GbKNKJIgfi7u1+77/4YpcdE6g
HAp6BGyj1XozDaHbXpHi1H7tiZUeQJ2VeH0gDM+r711aNxeedUk3YgWDaZjU0V6jgxKD1yh57lzc
QgVNT/8Y0rzGyM02c2G5N+OlW9aOdFzkrmRIBP//YYBEYblOd14+FIKjzWMLgLdJCrPAFTBMA9TT
X0KnQJ4q6ACLjHDxQxrDoYUoHYoTRkQkNLSZMdFEFx2xc+DA543jxTNsOSrAUNGWwTy+1dZvKYHI
8vUS3+X6N7N5jozvavsEMLJ7eQv3E9CP78XP/WLelOlKjz0E8BoUVDWShgq3G1r4j+ZP2SF16RkU
ye98CG/7G5FEyu4tjnE/0KiszXxQYX0Oa20LVQOobIBL88t6pRpX2XMUHeSfJvJeg7aBBlScHlxe
816wAcjPNmRI70Gphws2dS0bsQVlzsBW0RleFpLYf9MF2prggo3BHGZN6NQEtRNTOTZowiKB8+86
zNYGt3V9pCt2NcCG0ge5/mwjeJXdSKb6q9od9BT/BYZvSzoOhSNwGtEGciEl1+NeaxYTT7TmyxCZ
7qxkAgvr/vBBa7s2Lop0aVOWQ4m1De3PKn0b8AhtMMo/TD/+K1fgn195ZkqYi4YdjBd5inJXaa3g
4t67dpB1gCHEgiD32eCSCVYbywQHNWhwAa+wv4wLJMiK0pOHG0l+hIgUBcv20+VVrV+e372tTe77
OEA+4+mud4HctODleJv7G2BnMy0hS/rzsqm9D7U1xX2oiZXFqKVY3kqdD/yfhbYA6373s4hX7PKa
QBzwOVAUpVynXdtUAQOcaY5+9ywltjaBA30hrBdMTeyerY9lAcv92doQguzGsGAtvMkean861Jg0
QrNfRnYlerTtXTBbW+sFvsnseo2FclxjC7XKSmLSqZUNChMMBDlsKkXitCJjXBo5mcac66uxQrrH
8PihY4+hEgmGni87BcDjn1c0g9u3yjMYKScd/KdQ9sFoU69mHhTNBYFi/af+s6ufzU/kzGmWUF7d
wvpehdcxCheXHXzH70wo+YJDGMQNAE5xUTZdhlwbeyAJ06k5Zo7q1rNziHPjNGBsaVVEvmxuZ+tg
zlIVoN91ENJzdxPGqpGitirCRQ1UkJXTCsQY4G0lbSX4SDue8MnS+ks2bqeV9Whr6/WRtRlRrevC
+u6IbOxv3sdquM0bo6VKmAL0nBLJtLfwRM9+pBNgWNIE7ilR70q0d1zYC/sqxTQKrNW55U/IrdmI
z4UKqWn7l7/S+fg7eDy2n4kLe1I/m+mAukegjOkT5Ay+yQqjRZ8fY8ciGvu1FIMLgTKS5uqP1nE8
zNs9RFpMhkKmZgKdtt65mTrUKgq1OIRMISytaNONAucV7AiPMnAmu2Zqjh0pleYmxdtXe1r06Tj2
IuqGnWO43Q+Hi5dOJFuA+eGU5NJM4hhDjOLu+57DajLAriBJ0yAgyR0NsPpkCnDn+Lw/CjTdTZJc
5X7odj6YoH4PnTe7a89HVHfZq1ZiSPfDLHdOEpY1g2liiknC5/PC37oHiD2VH5HYabRwo0ehRdFC
uVMDnuMYWCxYHKl05xCT1hAc+RK6P2bf+D0/Jm5J2bfLDr134X1aJXd2oMBuMWNB3LH79GdYWl7e
dr45XC+W6cbmcjtZyMDM6D2fUWfIVEEU36tufDLPnScLRFkZiL9xLXXxfdWArUzXMA3NULeMiAJo
c2zGeLgnJAImQCuh1BE/aUwGkxtIO6COEJo/20HExrDehdzdsv1R/PMSxTCUJSL8KObHITBAJDuF
bu1JIKNzrZcWVc1K1DjbO0cbZ+PVHBfIrClFA5NSB3yHMwRD/rsAWViUgKEkv7XT61J+VcFFtmRj
kFRvo4WhukGE0dt7lX1aOZeS5HIjaww6OoEaKL79kp3YIaPzj9mN0BkPvfmryOdX97q01VxaUodh
ES0MBgs2YEHsSolVr1Zzij+8m/G1GYkUMPZC43an1y+xuf6AhBrXcT3sdPUtnE8sfJST2x5Iy8sH
61yfEzfF1g4XtQw9HzNjVdrQA6V1LVSH3Wlxra+R51DDouqwDgdBizOnRUsihUo2qtforV2J0Po7
C7bkFYQM6DdGafiHPiQdHYCk0JAoZfMxR3e5jKVvmPE55XbMBPfOXjvtkzFud9HXztoBpd4gzX3E
zQWVNnSUTDS2cIJAtJUdTH+W0NMSoT7/1OA5TwI/ADInDUEZrNrcfrPSkOMyhuCNcmcGmuouvo5p
iOa570l7cN6sILs3aOoldwkUX0Gvcrj8vfd2eWueuy1AzGkVlQG3Glt/0Z+dJARW6raTc4Ff7QQK
CxmijqKRstIUcMtcIOQ+68NSB7Ke3WilfpzrSfTk2rmHPtng1oLiWivFHWwsOeaRwWmZ9ZI7hE+X
d2wnR/xkhbvtWlUxID0i14GTojsWN80zUt8F1KvO/WAXT3GrivZuvUx4F9nuHXfXxaGZxkYOF9GD
/qgcVvi46WMg8Hh5YbuuaGIcAcwooO87E9OaWrPE6F7XB5lWeZOsuKXxPgJhGY7jbT7HD4muel2n
Balzy8wChx+ziaCBZ81tj7JXpkxkAIWslalIdlCeLkRqSrundPsDuTBvxAuLprLHD4S2GVl0h2oY
qLf75TqJl/umkb+Veec3NQjck69t/20xf9vtdwhk3UWyLuJZEv4a7g4AWc1sY3iiDvAwWPzZ09wK
qIrvTeB4GOM4AdMTz66YymrXyzdfiQtVIAEY5rCDWXm5s53fenizKoFddgWRDe60SqHZh2Wr1IEy
I2FZlBpDcGaI2pkqpMfcC0Dbb8odWinvwSGiwpQeFA+MYabPLc1AKohDk+N6gfcZ6WwwcL+Kt3I3
KBmrdinYRsEAyGVxQ1fHdqtiK52mAyFuSQb55+WN3F/dvy3w9To2TsNUlbCQRemvwcqOaKi4i57f
jkBwXja1u5iVdBPaFhCn4WHgDiiNJH2CqSUvn2qzuMOgneAJvpdnWeaHDf59VrdjYY4jbMTXzp1K
MWBGY3ybb9C7/cIe2l/5s+h+3HvOfDLJvdTyECjsNITJOgr6siEy4O0Vu2vAmN2h+mQX33rlXq8e
ik46xEtFzLJyL2/s7jfcLJqLOnUxWVEPotag6XMylCg+RD+k8VmvG0EWIviC/LhbndXRYIJWKRjA
ZmxH78wRSVDsh/jNWtafsMkipXZcZm3W66B1wyD/Jj/n7nSVefNb4rFD5y/02oSkPQZcEx/1ysv7
uHtxQn8FXEiYxj5T3Yv7xrYje+iDogCXOBpUmhT5kST5gK5RKa79y+b2xthQql4HPTE5i3Y6d1Gr
+lTUM6T+gkWZglx5SK3Xaj6ZS+yCfZBE2n1Sd6QwRbe10C53XZu5FYamqmKdITslXUQ06D+r9cNk
9ddpkxzANg/OoNmzRUMae3nCdsFcOFOsMZcqE92VxWRemWBuSBpQpBkOzXRv4Q1qxBMxRbX7Pae1
bEzsySp4S8A+89mjOrsOo6LRe8wUTNp13EjOXTJqIq7WvTO4tbL+feO3c8/aMEKXJZj61xzQszg7
LRk+4vD7stPsXXxbO5zPYMLeKBIta4Je/5WCwH1eGlobotWIrHAe4gyZMdcaViO3FU2mgkqyDsI7
0dSAaNM4fwir0kjLJIeZ+pcxR4SVimv1FfQac8ErQuAEvNJVHTnhvESwZOPZUiz3hYixT7AUi7sF
zN6o04atZ6rqlIiMRmOeelBQU1udQcQ8G5Z/2RF2s7uNJ1hc1Afba2mWdgKxoy+DZ7ziIRyvwKmU
FrTHRBK43wmUGZJMCJpdPz6f7W8Nc2llaM54PYGSP0hwksGvNQ9gz0bViD3OWUk0Uclb9Om4G8GA
FFsP2dwmSOtv1hQRqOwK4r7IAhch5ixuoyVeLaTIh5fMW6Rflz+W4DxZq/dsogP6QyFrIpynWtG9
ePqlSQCh1iLs6b4PGqCGUQEYOWMcn4vYNNsEVozM+lJV+QFK8REpmuLboCkC99vfM7wecF3ukCDK
iwYthgl7pkJhNzXqY6aJxrP2l/NhgnNwZYRQmWPCRDs2LlPeq/DOQdPfdBTv8tcRGeIcWonQ9FJs
OHQ2Nq8gRglMO0HdbL5ux/jHf2eKc+ZWT/EoVGCqc2bAhaRAZkBNhAsZ2M/LlvZSYcyX6eCPg6Yc
+ML4Vc2QcVwcqw/qZkYRDJmEUVADiKj+XTHfHUxpQUfRUN6y/nYwftsTuIa158u/YSdSfPoJ3Gqz
LMmTBSxTAYsxPaDgjWbIpLAAqTAMP61zFJ8jgV/unLRPJte/b05alZp9G04t3rhSRQvrdp41agLo
cHlhe1YgVKnoDhinzDO138Lu1FGRe2jGlCFKyaOfOCAmUnMBYdieGXBXaND3AM/BGTvQ0jmoSoPH
LmgY+P/kcsxJMuQ/WVu9X17Pzmm2t4a4+z7t1KVswTgagHg2VwkYUpbHZmxFyK99M7blGKDMAH8/
/3HMsoRMD9ajxYEe/YS2yV98Fw18+f8ysJ70zdcfw8hM0hoGEJUwyweGZc2hqRm7l7frnApLRTnU
AGOTAp1QsDpzZ8sEVGdGQg8vwwMvUNwuyG7MmliB4plfUdL7m2VtzHHnKFSUqJDAuBfE01XaL8E8
K1STFAHb5E4Y/LQo7uvYTmbPwBfjOTKV6RHMI4tbWmEBCmfotEVzYgjs7Xr3ZlXcx4qyAoT+w6rW
qDESM4ydlRLFTG5w+WOJzHAZs2wzSwp1LAtyXw9OVNzYS+6h8yYoPez69mY13BEanDq1nQVmJK0H
CdSvSPvHzFac0/HZchongFPAgga2igRNxSaHOphrpLJr2w+XN+0/eLixMmmuFPg8yFsZQR/Wl/g4
9Y++ItVt6Sc60R+Tn7MPmPlfgWqBCUETdpVK0Q2Ty5/jNFOVBpohQeUN3uyZSGVjf7wvjpoH5ty/
iasbY+rnMJH0FcazJQevgSx+iufyNBvZcVx0gUvset7GDBclcEWEtTphTb3zDEGpaX6DONXffKeN
DS40JEPtqP0CG8sPGY2ug3KQaBsRTF0PR4DUbpX/cuu4IKGPpgymYdhDrYku6gLWwdEL5++CZYm2
josNQ5I5Tb6sNx/0s95VNEyzm/zKfCwPKBw8lCcwZAXWk8Do+j24hw18ELALZM9ryZU7YFOqOk7h
RC2A3dGDcg1+sVNBpy9Y41G/Lm/+biv/bY7vhutVuIxRIzXBCL5kEzJ+EKwkaidqSuwGpo9V8R3w
oV7sRB/xxfTpPa5PsinIHfYasttt43HWQP6iQ7pg23q3vQ5frK/K1UpHaQfpt+XgeOvY23jdU/nK
cJujgjw0JqLO0F4R9tNv4I6aEeZGNk/4DSjS38rv3Trw9xA+lg+NL18hRrqXXUW0p+vft3mGMTg6
i/Dp5uJ/SLuu5raRZvuLUIUcXpFJkVROfkHJloycM379PSPvt6KHMObubvlRVW72oLunp8M5DUaB
UnfUm/8ognK0tJ8nCUCGjRdMt42cWyDIsLaVIBffhrlLlI/pQqFVSgkJ2Xzf5pnJj7dc/9hk70LK
mt5eewiceRY9lB6iOgYkRJxXhS4YVqDiLMTVtZjImscSZDSsUW7W96EuYyWowEInQ7WiTvB0fOXr
fxd3v5yXihVLpkg9nvRAJSxN7b7aVYAOafxMtwYHI3JMehiGQjI1rNstYQUwPRxgnH7wQWQKYehs
W8PlJwKoHAYZVA2FUkOWKQ8SykQv507vvVCS3DGJLV2/mYs3owycTtctkG0zzO8yxEMgnqaGQZZl
sbv2uw8BgrTQq2xovaV50eq9UcTmbLjbSrFkUHagVnNThyMPSkRuv2iLM3YSoCJY1dKVZOl3VShj
GLW6A+qW0CL6hH6p2omr2wNmmlD5a4v/x4Dzytv+N4EqbQ56BvJ2HXrxe/4pBK4HgGMgs7U7LKq+
qVeDDqTahXH1ryBIoa6E0QjgcStgIqcpQ8Bto3AhjxkqWbUnt9vJH2QX1rCynyqa6dZ+tmWfNf6x
ZpYoZWqYT0dDBtTkv1tJICeNAUj33lOSO0W+TjjAl8SSPQmaZfQg6RVTxltrZXBPBDAlSM2wyUKQ
HamPKUxCWU7DMHhi2r0WfNObM8c9Y+HRCcrwR6LO93McA8ke4/mAy99ncfMvWoq//QS6i9mlsjh1
Qt1jyheNexmA2UhFegVgHKMNGtzh/wE6QoL975eBCOR6HLSA9Z3LLdJBLRYpKKbB06Vwl067DESz
gthjj44xkXcZydCGkcCdIMGCLjnJYlAZ1HJdDd4URr4SA/IhFhnZ44rXn4uge9p80i4BYHcGby4+
tP5K1B6D4HY7sKwdlwQaE41wfxjYRfndLNtOE7ogg5G0DTjMGwAIceA6qgbkb8wBhMt7Gid2Jouc
6FmyESzSwlXqiBNzBXd4gAcQPIPqO/hTbUXcY9IGs26YeO6/s4YIVw/yTDL5+5nkhuszXpybwYs7
jF3VIu+lsnrV8vHT9mmy5JDTPpMjaGGYgotz8CqpQjdyqo6KPu3ytmZEsFXbO9OHvnI0IwRTcT94
Wqj4DTi4APS1rQlLAnXhcCHg9qMcblRWgp9VxW5p5sdtEazDouJTAhxtTeNhestUOeD8RS2gah/q
nnVYKzn1b3ZHXzKhXItzUeOrKNc6UIgyu7RALxFinspJ/MrTTx2rAb+uGlBtQeOiA9+WUi1KjSBs
EpxegMH3UpKvxFF2hlL+N2agyOAhAmA3AXj63dyCpVgiIYWYQlfNekyskGO1FFauLTSbv0RQFq22
acs3JJx2+vUCCp4ifVh4w57H2hJaJDpjxDA8cTVKAMROAZsXLICezdDzpKqbYkEAzzDlVQ+tI3I8
EAKNG5kQ7vDG4ovNcidoU78Lsu55bvElYzwuxAFzRUIv+YDpw5Rg0tUmtukAdQmyBHR/vJl3U0Uw
+fDEiSo2BsX6JIEc0FyU4RhPPGsvf9UG8GmAsIugB7Ko3z9OPdZFyhmwOpBb2wV/mxezZbACDjEk
+rZDtgs2N4PXQKFAGZoCbseiFUn4HqrSHKX2RiXE1qDneM4F0eVElHNDwNMOqrvtvJ+2tSGZfvRX
WPOUhgqSFVMEAGDr5gvaZw4nWfVJe6mdwW52ks85gY+mxfzOvyytK0o/+xLAX7mNRXd7+wddppIK
OhiA2hZ5LFMSy/n9vCcN+FtaKgxeOMVW3HzPg4ORvijTjR48N2i3SlgO0a41rrWmljNV3RvkZ8ZP
IOW2384EP+GzzIiEQDAUutZYRXw8h5yBZvJ+sHmntSI3eJdtw8MN/iwxHGVV4XNp5NecXTZ9D/L3
TGl6UlpaXEzXtLdkO8A0vuHphpVEW/1u2DFDxwurplSk8gVNb0ZB6yBUmxKnURezDSZ7Alb19lGu
iEFAM2TgaWoagUX4Xbdm6OQhExB2wvBFlJ/j9DFhkfqtigCPE15sICe8wG/XUjnPYE495qSB6SDG
xks2NYKV6jrDMkmIpKxCBVscNhBFgTSZqSMzkBfORtoihI44L6kVDRs0bLLb6elTY2DmffvoLuIn
GQ1SyIwlUMUVhe5N6UOjN4KCXCdCdb3DldfwZglAcQOQ5woTaOFyeoMSR10Q2pw0bcwjxZ9CFLwB
m5FbwDizdXtS7cUqgMvlpHZVWqylhYuL6VMuDgosAwK4ZqlT5cbeyIWxwKkGx84A05+KfSjuup0S
s0x19IgZi78i+Q8vPiOeFiLYv8CRRTt3GFVGMS/IucI6y51siBcrzRrJ5uJOBfzWfFBysUFTmOCu
FGVzn00RAEqTg5YmzUFsRslOemWwAxBwmnM18LYwtPxOqHMOkw01dhDiJj0U47RgozNtWjsqBxa7
+prJA+sGJFSoU0AT6raYBZ7jYl3pPR3w0zmIrjvlGOnMlS3yaL84qS8x9NWgaNmSGBxu8FIJ7pLW
Gxq34u/zhHOG5GcELMh22CesyZS1cAgmob+VuygPIxeq9ZQfEA6d0Vns7Adq7VYtmZhbx50jD9a/
qGYRI8SLngdnvQICRSpMTULLxdGnphimHgHdKo3OtjevmvmZBMq96lhsuLyGVkpW3GQJNjlyAYOO
YAXYhXmf20Yrnmql+McLbiBNRqhCU1gA/dwFMUGVNktdy6BgSnbdbg6t4jqwpdPQAMgKWwo8hoFN
6X1b08viE2QSvhIVXJTaJfjGVJdpMhUIyCOQIUmlDmw+wt1fyMn/ggiGEkflC8lYqVmSdwOYNQY/
x94Rz1VYrBetFt0afhaxYMiBpf2VoSV9G2D+gVwGIpkb5zEwS/mgBJzQQpvlyR2t8MTndnaDYGKH
ewLXnC1mnn8uebFb7/S1QOYuwLWHhTNVV0FaQcmtkKmObRILbloiRegf5HBwZq0xxay1k2r2ttVc
0RJ8d9izwhQEMKLpJSTsgIBZZ5pUd8Jqs5h0ZqKMLi+mtpyl1raoi+cdNNOwuYbxFQ3PrQtCPyS9
sQHaysXV7psDR+DLI1w/vR3KWKAj4Nesspa4qp1CtquAuY1vSaX2o6yLS7gYWEVRbUkAPBRBx2mu
e3AWPGfXWEpxBGt8IKKB/eZklmjOdldZWFrsnpD9uqyZzfUjOPtBVCpYKHFT5HKrwqgI90XqTGhc
eQTJSbGGD65gY3ESczmP8Z+HjmQXXW5s1F0yYValOohqjUMXABo/PhWvit+HFlawHRHX3rGGbDU2
65tq33zMvsEIFvKaeEKPp2DkHGk/9QXiqckmCbVqNxwfeYl3FIzJbJsVfVd+KngmgTpSPoSXCmWn
unnUmC2YnqvgBhTdjGRtXQ8dDD+gE5YuvFJTR2xURwPS9272NWF0pYpRplzVA+9DtIINXgQAF07y
7JXQKROuh7SHHn30wgW1P6fjXduw8ARWwguWHb7EUPWiuG4NuQogJsBwXizKNl72jiq/Z81BTlnL
FevCkN8a0AcPXyr3S0fFmAYMjbttd4eYhpw6Mw0+s1Q+ted/vFD5aQnGlzTyDc9OkFOEsKklgXe5
8FDGpyD5p48dWgD5hGcCpForSzUbF3fSVLdQRq+LB1tXGQnsepA404NKJbicA6dkKKhuZSc77QcZ
sQhs5dj9XJwOIF7MBzmdMNNqUZbXjEYcigtsu6l0qwjBnjmZSf4yy29JfSo7zTYAw3yobSQ3w/Sy
7b2r4elMV8ocyyiNxDzAkYoLiACj96C14+BN0TkTMyW6bs66xriGVj35TCJ1v3ZhHCaooylumSLw
o+wDYilGSLrIkKgTpXGs6yzK8nCUFXfeSy64urFBbXXAzcb6hOgDKJih0kWfjJZHRVleiAa1i3jV
BcbAZHcPQ+IC2cbq3ag1h5/FCROpAFM1kn+eC9KSqejbdAD+T8hwLaCebRUQ4XoHDhTsAriNJwZs
sGVGRNGpiNI1dbq0GaJ96wguXpPTvfw0Z2blgiHLQtor/yhOObBYgO/H5CNlWI5OxReDG6YW1UzV
7QW/kY/y9L7tC0yzoeKLzk2joYf4jL+yAyBz28OVbJe7AiNp6t22tNXc6MsPdCrKoPutxnw1q24t
vSYCtil6VD+N2kyZhH8X61+0kVABJqqzUVB4HFym3EmpYqrTKZMiO5JyMzW+V/C/OblPwNf73zSk
YgsX6bWkjYijQy2YSQEMg+ZNCh571Bi3BV10cGkFqZgCTkH0+LVpcXvsQ4ZzsssxcsJp3/jgVowy
E+65m3Rwfgn7MiwYecOq1YDNFSswEpirQXr++62UJOkoay1SLGI10WvvgSkCsSZ/b4D5yKrmXLze
iarn0iiHr7FPG3QKzKZzkTG84eEJ6ORuX78I1uLU1+F9/n37cNe87lwg5fG8Ojdtj+eEO3ej2wk9
GI+wzsD4gutCUF8UwD6Ingb1AcukHaQig5BpGN9nWdl1EWtcd83fsHT5PxGfTnKWPAATf5ny0lBc
SQ8AV5kd5qSy5LqzED5Z9wFDnU97PZM18F2mL8qnSVSH/I0wboWOZnHf9BcFzxqOiZnxByP80o4y
i0nk1E4UYBaN3TvkJshs1BYfNE+083umEa7lyudnSdnEYgSKJi0kr8QtoD8ZLpau3cpXPM5TrPR+
OLIfUqwjJX8/O9IATOaTyuNIlTDwRM3Y83J12rb0ixLtL9/6OkQq/suxMmAaFIcYPmmGqe8z90Hf
yfa0x0K5mz8AVMZjHaVI1wBpmdQ10EmFAA4THOW4B56xJzvjsRKd/KO66iVz8RYMFWW4fYI7+Xt0
a3TAbWS43tqNfv4tqcsh05OikGRyOQg3XH/SVD/UD2NwbMV/uqtBq0rdB5j/EiNhggd2WWVp9TPf
jWajsEAHVpMxDKfJ4LvG1skF/QsIxDGqY8BS9G+Ly72MHiDO3qXJQV3Flh555O/FoXH/McD3p3Yk
fIGrFWgldCXH4FNOkhIYjy58K4zClPPI3rbP1Qh2JoEylWEJVFVM8PRJsbHTGSCZEN9r8IaLrN3Z
Vfc+E0SZRDR0YjyQokETv6nGUy8dyvl9W5fVRxbaPH8fF2UM+pwO2GzCcQ0uwIqP/WN4mz2TYkho
LR/cjSExzJwpkLpitE7DJdbCzoNjdCPYWAXYVb56H53wzvPy7427rSDjY9EjSXHLqU0HK3FbmTfT
mKz1z2bVzWaQMrZqVh346yQVKv/Q2iaTJ2BtuGFzEpNDzgFxGviI8oJOc81A8mbJoq6ZtIzDvCAZ
8rAYZq5HvoD3lHjbZq9RFDJkXSDaUR5Fd66EuZnymryqlPvFLU/drsCdxlnSkZS6C38GY22y1/8f
JHNEC7pmd2abCnXXNMAOwKwaBHf26Ah26kSudhI80UXD+oq1FLB+dZ99P+rWWQBj2i0z8YSX0el2
8d5wepe75W2Qq/5jpFz6TKkYgszREIqcXDcdIC3b1OJj+U5tgt229ZMT2jpBKoLEgz7MowIxCx84
yB/NvmdBCTDNg4ogqjTpRVvi3Fq0sYaD7FS6mVznnmaVuxIHKNopxiei2mTh87OcgIokiVg0RjBA
8MijQDJeGcNJkzE+DZzFUO387ZP8rJFvHCU9lJWXARAKRUiTvdGZDtJBuSqP5bfFD28jZHmE8rS3
OU+/kvHqGJFbMsmGGNcBPaATCG0yY49XdUXPuB4OqT8es2v0KC3F6wHOElwlt6xCPTnCLaWpOJNn
clcBu1F1eXmRdlXPe9PUYiK4ASlprUbWMBulGZXzruX/6Z475SEqlduGgdzoykScnwfD5GyAmIxl
uqwDpeJLFwqhHM/wDkCBmlnlNNm+LQTGhce4gOiWayZyI9ZjQGmctr21aL3VqKnNiYkncqyS3vqj
9CuEqVRUaQZpSKMUL33hWruuYwAVJi6GqXbovb7mO84DFAvDLdZz9TORVIQpeQEdX6BPIn/A9sLd
/NiXVndFfJ/bS4/Dkb8qjkzKS0ZYU6mQg/HOTBB62MZoDXZ5p2DtaQC/WIG2Vb8DBKXLUpPp/VSs
ifHkkRoDd3lQ5t/mqT7qtT7ZhZReASvBlprnSh52VR48ZT1CoK0uj/l3tN+v26o8iG173U3qxyJo
z4oRNKbUvDTqHNrbEYqVWdFQK1Iy8AlPUjnZC7zRk670V3U3gaNLssr74jF63JbH8B4aeEVbwhmj
QRDXlA9dKYCvp7a62XC2pTAiEA22MjXYuS8r+KiQI39Lf8yNI1Rv+nir5qWDBhImWVJ3WySxno2g
R3drevT1pzCBF8U9gMt12avBOhYbCaiKYrNvRdeo+dttkQyD1qhIZHBKiQcZMv1aPLb5WyL/m5bN
WSqlkY959myXkAYIQSkjEZhPUbPX9etKZT3bSUTeOjcq+rQcV8559emVxQ5Ql7Kz+LE1WXlghijB
/T9InVkSqeCjd2FhjCWODczqlghwVMBLE+pbzdPd4WNk0h6zTJ6KO3HQxsX0WcBdgJy8VKZeA44N
HJnb1sASQwWbKZHLiJ/gWa1wTPpT3fppe78tYv1WwhYdJmYAb/sZS87sIU4XNTdGiXe7mLObKnSS
IrRL0KgbicbQ5g+J9Zcsyrj5Kq0jIRhJXIpuQh87RD4+0bHcLUdux+wBrXvvlzTK0qusMkZVhE0U
mZU+kcEq5Wp51l/lmxbzffmNdtvuwH7h91cssIh1J/6STNv/pGVCjt1plw8Xiyvw1CxZOIDrRRUC
2P/Xd6MsvmgaKQ/w8dzGMIsfGKEuT5E1VTZmJnOrInSMQWySbWZ/9DNr22ZY+lHWDxTtIdMwXg8Y
1Y82Skwu7/6rqVCWj9HJKI9GqEeyicjKbzkNdN2y2R8KJ+ttZst33dP+Ps7PquCZG2BUpMh7UvXL
YpNDFCHrpCBo9coR6QQhX5yObPI0llCqUIDJ2lhpW/hDWZ9qvcE57sPxfftb/SEZ+NJM/D3gGwP+
GWSgibzKBDt2omv5NUU0hvX7eKz/y+j/JZDE6rOjLAp0k4MBn049Zg/zCSTJDn8/OJyHRXCfvQjO
VJCKKgamELpGgrwaChKyV6hoxxjnUfa1CyYpxurKH3LrL/2ouNJOSyqXIg70M+eE1xUuuN092QZS
Bgamug9WSZoRoj+Hus4OFCufudyUaNAn8vvAYwZuTsyCm22JNYnK8OvPBZczQdpcD6WYoHctCflz
Ji8m16j/dMHo12vu6/So2NFK4SwkAa60AHzuajjD6K9GjQmwyTozKn40baA2fPZp9QLiR3VdYLh5
9PUbABLhcaBYi2xmuOQGp37+bw5HDxEHfWZgPB+iSSEVFYH7+DFwU2IbdnOUbjQGxMkfHl5/nyg9
PixndcfzpFwFQjGMEV4TbPjk3lxyMHdjfjgzhzvRj7z/qCUVVrS2wwyxiNhFwgpEuupokqeXYAEd
/pqzpddtgeSDXeaUX1pSUUVNFX6ZFqIlFrwlgFpIQHpit39WO9efRDi/7lWJiiaAem4AfAI52YHg
+4PRDEjd+SHyeZ/1bmLd4RIVSZYAgGwiKcplh+gm5h2Efyd4WE4AWXmb7dLN76tvmFERGEf5eZlt
nSWVn5SZYZQY11fdZFc8ZKi9o2cB1l8PIO3Xy1V1le8iP8f4oJnxTnXUdixKEJKbbMmnc5deCvti
RkBrq/cxeKq5Q6Q+8qBTGkGgu202rGgtUfFGFSut0iMy8+DqgMaX/MnXdy38sTiVbmhHj6qzLZGl
HBV5gGI51djnUly1nqyKvwa4EZiHD0ajmAZoI7aFMcIcDUqBfg0wlFRYa4lyfHqddtjH5x606Glb
DOsU6ZGKSEikflI/M3cJTPL94/+SCM4DHXZhZh//NSOTqQDTcqncLjJUk67zEzAGhKuZQwpovOWH
4m64S+3oNnoMI4a9MFIyGoMDgCVSyUVwySh8K0Ea0Bmttcwya0SF9d2oKGO0iz7wpHmeHMI3dR/7
42N0Hx+lk3EcnAxZu82Dm1R53/6MjBhKd0Q7LlKUghQXSAwt3NRrnHbHjqGsM6TCS6hNWB9tSFhL
Xg3tNakPisiaT2G9JWUqhmCFUG9lHUJap32Snck3rMaR9rhjrZBdcSe3y0bEkqko0qoJsOVIgVgB
L7vmLqkV7jVkEoIlOFjkkk1WnZGRitHLFrw+/29QuDbeqkK2ZL5iXAMMEXRDdODSqe058vpQW9to
bsZ6YkQnVtigO6FR2WPdf/lMzdM3Aik3prYWgraBNAzDhJA2xNfMyEGeTRsfS6EiR9SC4UDXoRi/
n53Iivc6WjJk8Ia/Yn2mP/S8/k5L6JZoLGSgpuBIvMAL/Kr8qXqGqRzKo24DjOJe2afAJoLk2Wc1
gRi+TLdEk1w2ABaC8JjsAq/3Bp+0Q2WfBevFMhIqRelSiRMDcpbKkj/1I19gHDJlhCWWLytUwFDS
JAPyCeqFg0tIUnJ4cwHu8AWuxZ5bYh0cFTjyJgDLIUnwcHB7yU89yevxEmY92hhBUKEiRp9U/CQH
ouLKS3uj5YXNj+nDMAHXfzumsz4QUffszSYO85QLZPxwGfaT/GKkzKcUQwLd74wEPazH4jNbVPfF
DRzKwbhh4wv7yel3mVN9sHJ9gRzOhgfTDU5OSlUJS9S/yrmL3QJuZXjGkhK2tUkdmazy8SmI3jMg
q8tM+CFGsFep+CHNRhGB7pVcLWruhH7rcc4CMzFuuyfC380yFUbGSDc45arTOpkMfDVSaLb1Xdx3
7qj5EoAdSoVVhGV9TfL3M3spOFUvixhfkyBvlMajmD9sG+QF+zr1wqf7nF2KNKMalsUV7lFMU36E
ual+xPvuqnIWi7dFPzAbHKhDWgGFxSz7kq+zZTtUMNHiZOlUsmIzWr3DO5oLmslDeQhMLA5fM59w
LGlUNAH6/xy2GuJjY/MWueFqC7DHeEFhKOyaeduwpFFBpY0VdDxDfLx5n54qtzwGGLqZbdGsrNFn
VbFZTkhFlkQfNX1u8ZCJtB89Gl5in7tRoXl8e9vquVcBEINhOQz16L4ltvLikZ8/I02E5VKSYkle
iSJ9arNzOsY9QHct43E0xJwETlKmIfcARjU8AI/6DKUYFwHdt0wbpUymFHKS3egoruJPz+FR8PId
MiCQ9s1Xvb+wSpSMDIhuXMJMxK4kB0km4Bc7QraqHzRPgrSaoR+rmHDRsRQX3A94HCLbUtz+aGCF
wSlDk3shZQXOKXxSbwtfpiftqfuQEjaZLUtZKkWpDEGo8JrCnOcR3UYHk91e8kb4JtnDWqzqEM0i
wQmtUuuk1kz6jLFPQE5DT/GQ/u1ZCR7LbqjIIgHgLBgDbMYqRmqmAZCf8uOSfN+2TpYQKqAoTcBL
EYezi4OXaHrvgz1KF/a2DFaBXqMCiRjpSSuREbfOnmyy49uIYJLqwSSF9fx9ozssn2NoRW+bBXnf
DiXWu93U0EH2xZmZ1JsjRoAZijFe8TrVvxGaeWgUAcGfWAM4zdWf2Wtmc47iTJb6sjwNp+Vb6rIM
g5Ud6SSMnl3hJc+XScgjojQvCvSaTeMHaUJE2PR9lr71UDczyfyZyAP0yhxN5hXL0pskUGc/YFDQ
/5t1/AD0yQ7jW3tS/MwObPEhBeGNbezVK+zWvebPjONmfVYqdZlLLE+3JE/i/MlN73Jf87HmgLdd
a0s6HuKpW1isUuUf5n3+fuDRoDT9WACDXYOu2YsMlp/6lENXpQQ1Glnu4yxwSR4I+ar2tDzldnzN
GrwjSm2kM/RWWsHlSx8TW4702RSUvR69MY6VcevqdKBRsGidkGRbP1Y7Mqph4ECTU0iIwJnjrn8o
CRDSDgFbRZcEor1a6hOGoNzlB3c97OZjsAOkS/uyAPKgs+Sr/jll2M262XxJpNxlETIjl5QGiA4B
sNPCCEg3rTkuP7aP8bM5dvmhvsRQTtEFUTt05J4nJSLSOpD84FXqzNEjRqo5YWj2eEgU/oJGLwbw
RA1TKYUzPeUuZutz7Cfcbf+iPzyrv34R5S9RC86hkmzPqLcNPiyGLfadg5lpUBQjnbK2pa2nU1/C
yFc4iwmCOmh6xyMWGtUtin75ElhTItmh/k2qWjMGVGsuFO62zNU9SlH4Ekrl+nmUdTFYMsi0VGnK
aWYpBQinI0/JVUvpetNoRzMsdbNeWAMKLHUppwmETJK1GokAGbEj5ZferVFF+Hflly8Fqft5Co0o
BSEMHhPLI0dQmTgWWgTzDKnbOY7EbsIEH9Fkgt0CYmkX78hsAEuXPzQq/1bGIJtXZyYiS32rzR0k
tU70kN9196UXe8O+PAjYjuZN/iq+Z92V69HzSyR1Q0s9yo8GmcRphnhfA+oqMHhW/5VhCgYVX3Ru
XDKDOL76rf8puLGv+IltnGbBDDGEIOyRGV/9upwib2b5OLGzjahDY04KBlcEMbDoXMBqy/vkRnZk
IJbZuSXb0l52JVB2mb/eTwnD4VlHS0WXKSm1olPg8MkomJz4Fg4sru4/JI5fX4+KKTon/rVQoNyL
e1KHCRBHuaPmBSZW8JghbD2t+RJHRZOyFiZpJsYSqd9RtbPyejTnOLL7f9k8/5JERY8+biQuJnXx
5CDvUaHAhknlkBchljVx6bK4Ev7QaP6SR4WRuuGwgkdGBKJDdeCt6TAfBcGKH+V3XTCLp9nO7eYj
HFzW1ct0eSq4iGkdij3xjc9J5Lt8P/jGEdVDwZNd4ZjrZuaNe+bxrr8I/6cu6mS/Bxq0WutqmlG5
mLXAndpBNFWN6/dBqgLaUtBsIM9aIlj6zKGVx90YJE9lwAwL2/4BSODff4Qm1FLXteTMd/zP9oSd
JVveGUdCZRJasm+wBx5JhvHnWCDxVCASBz0Foi8ui9ZJT4QRK3G1u3BH6IJql7th5uMseeTvZ/F8
MRRuaBJY8biX98uBuGfxrB17mzQVx2eDEWi38zjAgf0uDk5TCr0hLG6k/MwC9FWMQzc8bGcU27Ec
GOm/y8DuqpAkZGtb9PR94Q5Xktfu2MsSLFWoSIONgU5rIyT1XVfbKfDtRW6w8+ljWxni1Vv2QEWZ
vNPmERgMCyoIWMVowPotK34xgukwNoCzWjh8Wu+2RTJCtsRTkSZWOg2YQzjAWAKuIDDNKgwkSac0
PNa9bOqYZtH117nbq5I/c9/khtVyZHkdFXBKxVgSLcM4c8K7YWoc8yJnFddWPx5451TQD8raBSM8
Vwtlhl1s4mYYLUvM8U664k7cnQrkNsmavvGiwy5rM4TSzdq56nqxl0ukF9k+bL5lZWaFWmAzvh6J
EBcW86Ua3a/N42ppu89RMq/akTZceNABnEjqywbzuhVXv9WZNCpeKQWAgGVSgQXvnC0ciuukMIFq
zVemcBvedKfUJXc8qa2gBeTUGIjIAHoeWAHrBbzqKGc/hApkQpOLLYANyRxWife93gNpfcYo2zP/
Gu5GO/KH29SeHqXZS44ia1mC9WXJKZ1F0bpoojqRIHzKLO5ecglcSSubw9VgYWMIK7XKZEYOqyi3
mjeeqUx+1ZlUYeLBfEVG8TGr4bRtGtutKLpKiXHBLiuvs2x2t21rvU58JpGKefyoKPUY4bZo7Nnh
TMUHqNbEm/Wx/zCeOae2BTSHhlv1SnwWBSuTTePhP/4CKh5mdZ9WAambkfGX+RjfYhSB3yl3pC9F
jDxyCBKVeMweZz9wWPkyy8ioyJiDdJUHYyWsPbipRg/UfmaiP3DqfVc/g6XV2VaW5VtUHJwLtRvn
GlbVc5nNV5jzHpSONX22nt59fVO6NTx3ZVcYvzKO2RGfpMFKehMwCFaMbkNgak8BZ6EEyarvMpSj
28PZmMh8Ty6ZkEf+KCZm3bHmwFgiqNjUGLNo9KRmPQxAZ45+cKzsieH2dNMXXfW/8GGSZXgwVPCX
5NPyVIoja+Ca+NVGTFeJpmeeDgzCOh0/F8yrU9SDOCJ/BzqkycW8vW1yLI2okDL0/YKlxkBxa6Pf
JU3iFhEAAeWSlWKwFKICCVf3mZQQNx5681dHIb9NHw0sXU9O6xLIm8QJXc7d1o5lEFTwiEfxry3k
xYhtNXvUgYi+LWH9lXbmTVSEiGJZUNQANjcCd0Z8Uw7tMT6OrvxZYebN2JWfwVRtMaQy7nwaXjcc
4EDihMyidgjeDZkDTh9ji9B+5tcJAxpjPT/80pFu8WqCxC0lwQgYLc38rJJ+z63O1K8b9OejPWsY
n4S5DeOnm7wypzccwMCwqZnKjpGHV4OqXusZt5OU2wBzx3mwHIVEZbxU1m0F+Noa9qEvCR3Amg44
AhUfUh4OPDeZXBQzfG29EUkgvP8SQdlKWyx/TQJ0NvgqblDxOYae5mE56lZnZCir/iapYAHAPzDN
Uw/ZRJIbLiMQI7n+gvAEUEE3yI8TCEm2LZElhwq5XRwHehoDDVmRwK+cznd50T4JWvrIhHlf/T5n
GlH5HiqCIa+ThZrW4S2yMdQDsMEh1F6SBVgMYCG9sgqR61MxZzLJbzoLw5Wk1HOik8eyxc9Ohy0z
yRoMbwiA+gwQFQctF2BhYohQNIXUH56AqC36/6qZdPYjqBCd4PM1wD9W3CD6GSWCKTYZI0yuXgJn
EshHPlNz0BSgupEHtDafxOgjmJ8DFtoH6+tRkXgYkS0nJewxmMFMLHI3nF69bJvianZ8pgXlXYaU
FP2UYWlg1F6WxOOXvRim5tTcpM39tiSWMlSelvRJW+fk6ZEvlT2laE5lzDIqQwa9kCSMQaUmn52p
2gZ5zE65wjKUdMff93Z0Jzj6c/PIGmlbb/N9nSC9lIS9loUD5B7eFz/UvWyNj+G+M+Od+IIBMDN1
uR2rxrn6yWRekoHOJoHVjjrIoQWKnLIAN1epbkXZ7Ip9PPlL5scKg2Fg1cIVTRF5HWyIEk1FUU/T
oAH4C8MFmAicwMlWgmJST51tu1h/Ln2JoT/aWHW6MUdwpOpFuf7VUMQQpF/XZmAHrtdjwbe6E00Z
XPfvrO2EVYM5k01FfGT0C9f+6ggrGONRDoRkUnvMd+lNYiZO9I31Gl0foz6TSMX+MIqTSv+1GR54
0058xAJ6W1rBJ5YOQuR9tk/v8w4jPSzRq59TlSW0okFLx9PTilpQRl1EnKPLv8UYnJD5+3q52/6Y
65kdeNxFXRdkCKMunHDgZAm9L5QVb4sdps0OuYMb2+PeWpu7nZ4IiHXLrJde9H/B5K4LmgA6cEXm
QelGVD+LxbpexLksyuLnWPUnatY9Z80/yG4Xe+2JPkdaGBX4VXBSoHQKYVPRWllzJQNDv5IZ0fIi
faSlULFfK6qkFSsRuf/LjK3DeK9ioXOyspMMCsbCEhi1vnWlFLBdKPhuFwRIGccNgjRwops1oCHq
T4uim+3AAnz8g1ZfYog/nn2oIdTmfkFtAKMDI0ojQFMqd4FdA6VAsVpcCbXDis+fSdt5YvzrIL9E
UrYhGWUGODdyw1lorc0mEhLtRbIXnxynuJseyByrYWnfDKDUqCayIjaxx0VORP8Iymb60DCKmmyK
1061m7CbRxbUM7f8ABA/FjYE5/9Iu7Ilt3Ed+kWqkqj9VZst2+1e053kRdXZtO+7vv4eOjNpDVsx
504qk4epVBkiCYAACJwTudkH9ZAcU4/3GM0mBqxoRpHUOhLCTl9gG6Xqz4X+KS1tZSp+xKEK2AR0
Ti3tl7rmqC8NG65tOhNWhKBdHfsS2itGsxXWN0AccEW00c6T7kTmMW95qG88/WUuRQ1MYdEgYIMX
NGFn/VEA3rL4zHFu1DdfWdXlJltp71RmRm8sWJUKMrfG19BsGt4oGHsp3PSRV/rh2QqbjahSVqIU
TstoF6SX1gLimhcj9ZHtxKp2qs9ZHWcLCXMz1QlRhjEIUIi9DR9AsYMmHmDa2dND5wbW6Hc3xQ3v
SqJqf21DmduimdVGSSqqm3NjmWXhC11mB2CGFI3Yur489qZnzOBSol+dXVwvehMXJvG05UmRQGou
cIFKeCIYT2OWRteWKQ4sOXWn8bP5Utq6bukflszS9gso1sB5NnHBRekT77U9ZFzLkottNNMkgdJA
Ud7UDmDIFJ6S50nf1UDZLWQ8yZzkDd7yLwPGkjdmVnaHFu8v2kndAWbgOzkB9JCnIO+ia1Ym40hK
UdBpq/xP750/AEjn2FnmjWGZh5/NHrzommt2jCfJElGN8xZGruzKs2KXBzS13RK/eAbEqYWA8Nt1
vfxN7PLrfmLD31lJ1GiuL/fT5AiXHHk4qq65A5Ckw0P+51wGbLICbphGKCVsp4JX33aX7noU3bod
787hWILMuBJRDsUxDGWESKAWsCQlzJ9VKemerm8dx3uwsWaWK6WyzDBpIUPnWxmOD7k4eHElPc7y
5F2X9a4VmVFEFi2hV5alF2vsXOvqH8E+ob9kBYC3lMoaPw1Ayi4xxxx9mP26sEDgSB6ui+ctlXEt
UyJOmFKBbw6r1KrlGxUMOrL2UW55BDRscvlzmYZiiKClVxS20bvLhr+0v/uYPOVn1Vv8zDPugr3m
D4fwqXyKjuVt+0XkrG/77nkTyygMSYq6FlrsblTfKsNTnzyM0ofrW8gTwdw1SysmjWrAzszpMQE/
kJz68/DjuozfaMnbOqhhrG6ZqDeXrIgvxhzcTxhHyTyaAMU3FBNfdWcv2Qcv+W3s1bxMdltD3iQz
GtLOqvT3IExXwjVPj4UXumpogT7yOX9CzHBISlvc/8cw5U0w/bDVko1BieaQ3godph7Ic2RL+2Ef
+jRMaT7zQ2neOplLKCyFPoXa4hjJj1QK7Xa+USKA/JaFff0st0PYt3UxN0+lZK2h0mGbAZ2G6dex
7fAIh7ugze0B+E4oZ16Xx9NP5t6pqi7uS7qwbCnstPtcNd68/L+VZ8a82cZUuS5V0oOf2QMWc+eY
hSA4i6zXO1IaihMWYeldX9T2RfBrE02mvoIei6QDKYrsocHEM/P8LMXl83URnH1jm1KXVA5ELUMM
KQPTv4/2Wv6pLT9el8FbBuM7lN7I0FWEsxHBp95U38uBk35fguv3UdzbRjGOIx0rlEbp6WufRRsd
bchJFT+403zF0qzFPYVu9aKdgC7tzMcA85e7kZubUx977RMYDxL1bbtUAVIo2tYfHqV9uZsssEKe
ASfwhfdKQDjmZTJuIxzDKojpPFbrUuqJejc4gweESQyWJl7gtB+mo/mgI0UXdsRqdtNOPkhu7qA9
x69FizcByjtgxqtMpJiGYZyJl+dfx9DFEwbHut81n7OWx7iTsjSavKCMRMUJiPwYFzgU++gh/fT/
E96ykhhHQuZlyAINkkBGJC1f0/7lujH8JkL+W1dVtul0HOZumNA15gWfjd1yAjMq+iCGA/mIuZZd
seO1k7wrEP9zQXiZ++cNE2hZkAwFInI0tt707uIV31JMO0t7RUbjeeOOwCBv7/DCtEsd0xeeri/3
un9R2V7TphODrKWdYgtoUvMF3Zj964LmretSfpMGvG0q42IiuVYTvcOmjgf6Uld4E1jcZDzxK0c+
MgT3CBl3A4CxKK/p5SY/0kmv9ACLQ22hjOFrml3o8OLX31Th3pbHOBepNiq9iC6lExHsvRZxK6/e
dUf8RSFuAUiKbge3Auy8uQEFhw+K8OsbvJ35vH0A428KsFJXC7UKcZZPQgJM8qpwUe94QFxolwq6
7IN0X4a8VpF3z9es8jKeJZWmKotmeq6o4kin7Lbb05F5cvwXM7vXfSqQQ/9pKNogEa276JAtIRgL
dggBP2tOeZLR+UWBaJL9vFf95ATOt+u7S1fx+7tDZUm05jaPB5EmsUuFh+U8Bdlu5cXLaTJvCy6k
FMciL652FXGW/ah0cQpdCj4MsaU8F7elTbk5wpsMD9vLa+0l9+UfOr3LOa+EqmVfx0kHoYMX7OJj
vwOr1kOxp3wP3Xfzjuf0rl9I6sVdrMQt3diSIYQ4GUUjQz1NIcet8VzA5d/XEsy+DXMFR0ZJaUyv
fIhdShQmHwDK1RwE7vQ6NbArKnKp9KzkxTmwuPUe4UUTSTfp/BrVmjVmwl7IOAHhuyc2xuQudayV
pArEVkHcwbmhtf0e3b2hVdxGXmcBR9HGJeIRLzqit5jbOMXz4ZfHsZVgRVfI0iYQ3AQxgJhTciNU
kzW2O2X2hel2bFxifFLVIyl4ycpvHhh+ubfLnqxEx0WeSRXVl8bJnmivGO7HS39iAwYZStPR+gaw
ZBJX8HmpJ88cGa8jpLVgjhRnRZrne009hUX1iMeFhuNi3jF6s8fKxDVKl8dLRcurZg+mU+LKt80J
+PsppZxb9rldO+p9f6Id3JmV7gZ7+dE9Zw/ya3PP5wP9TV3y136zTwGGVGVIty/WQ5/naAhLgdkm
O4mBjJu4gdtz8lGeWrPvAQgf8R4wY/2UGkj3O884ADnEbfYZhW0GM5HoZXhHijiNbLyrm30XENUC
vfIL5OoqyEgnNC3nmqOFjWsIeNSJKqeP+7sojv2hGY+tAYAWBeRxeXDXx7rXhXJkpwvgueMFkyyG
Kj7jWSO0qlrE0Kpo+NfvIe4mMWFU1SqFoCbUDrzeHVBPVVx5j/c9F8wgr7TDv7PpExsPG4Rz/7Gv
C7I2hV1Jo/sk+pKbcDXCIe9vSwO4u222u75GniEQJpbSozErC/BA0LEMXwod85bcw4nvVMu4x7sN
mqwCR0T7whc0l0mOfJP74legVzqC3/PRcTlx1eVjV46nyEeDzAJWLj92wJh3CwdwSMhflyP5tNwD
bL+1qr18QNyFMdv4y/Wt2HZ7hmSCqEoj6GtgfELdJGMa5dBN6atxqA/gVsPq9fNgT250HqwBsMAX
p/epP/LwErYv0DfZ7KBKBDr1sZdRk+0PndP5tJqunhXaaoTZjcwePnHWuulnV/KYNGgwhX5uM5S7
gxtjJ+d21luJB9aMFMgMuW9mVk3sipJO8VAwNm/ulWDyz7Ay0+a/is91M57VrnHnRfncT81zWQrf
OIukv/UuSljJYuxXIH0bLGhhAcYOhWigtAmj9xMYCS+DPJfKWxmTBpFobroMfSUI6gbMakBrgY4U
3Qp/we+HQDQRuXh522HCao2s/YKgb84HSKXTQIsDgmKPcn3WPkAAdzLHI26775U0ugcrAxWmbBJF
BR7RfAQA8gnF4fw87qaXAlWWGDxazavUWPFdsu/vUge44a6555wpT3Gp81x9gRI3eiTReGxEWjIB
nDiCkypvTLtz1R//Dr6Id7BsTJJpXVZoEDlkgxVrT8Us+VOhWUqWeNdXx1sc44HmShPQeI3oZ6o+
LctDpXwaNQ4b4ebl8naC7OxJkYm9VvS0ODV9yXNz3zWxlcXf+vaThkz6+nI4G8cOnChxogdKgmpq
RE5qWgMGLbG6UrZGsBVfl/QbxVRllSiyhmZrRi1GU46jVqEJAa4MNBm6gQ+wsH18iHe1kzxcRvH8
BkrzE5+FZ/zbK30Tz6hIIhZRnado4yrN+VA3wdk0s2Nh5ngz0T5cX+pmMge60b9XyuiIHGmDWtC8
vI3ul/LQqq/Xf5+zFDYYnWVBCNJIxasu4MiW3pfDUwMI6aZ6uC5nW9d/reNyoitD1kytX7IUcgpZ
stPxJMUvmmRyNJCzWWy4KacEUL05opsUuP6d3ltlx1M9ngjmkul1URGjpcYE4pSDOeahDzhO4Tex
wdtOMReLiXa6NhIqGbE6qj6edKJ4AIpVUbgqYsWOyWt95i2JHt3qaKrSjCWjxdGU+GkBr8Mht8bD
O32qhSsRZtsXeUiwa3Hw0ocvHXnqS06uwRPBuISiN1s1F3BXxZliG4D5KuXYikB1eV2Pt7O3N4O8
PE6slhIUpKxU+kybA8a4PPf3WYRm4xrv9uCy7x66Dwiqv/2hTMYJBELaB5MEfxM+g1LvBw3TFT95
VpzBJSfk5Y7Amc3Z7td5WyXbWdKmpJwxVQNInefiaTmZR4qW0uyF15yAnUzbx07fcTsVqNt8H8AZ
OroHRNNUWRQxo+/HEl1diMiX6QbNSYdZ6Fwxbzy56k65qriA4dtxtpba6zWZjGbiLPUkoFnAbIfn
7K61Eqd5qR2Alj83CIl5nXLbWvq2REZLZ7XQc23QcJLZnkyHuJBtqcmc64ui6vBuTaYpmposoyOX
7fLX9TAmCh3MMKrF6trOKsVbQfsgkS+jPluRJFqlxEPM3bxH3mS+ex1W2qirplD2QvDXZfJd3WVO
3IwWYNP966vjSWJymQrzFMFIENJMaW4H6uPYmW6hlxZICDnKQQ/jyj6yz8NTJI16MMClGMoxku/Q
v2Y3ItLyKrf0LOc5FsKRxtwsSqEE1DAoEBkanwbKqGz3Xkss+YIxx4thtu+Z1Ykx98wc52MZ9Vhd
/SN8oJwfgq27GPi7xcgVkgluOx49l2u7yVwzYqiLeU2bqWn/mHiTeCldnt8//ovXjE2rXq2NsWpJ
V5fOaOjJ3Wi76ok6TPWs3lP4PPgu74/Xxpi1VqnIGWirYXEKdg3eFCgLW2GVd3zI9G3XvFobE3yC
U1Fu8bJIE88ZmA8RyiX03Rt4hJ6GItWIDiEe1PhmhLASydw/RjbmaUTLh4I2uJNROaL+/U+MWmff
hWNTIXM7IXLrM+DwxpNlAJEF/Tp2UEr2dVHbN/iv1ejsmzCp02zOKRpY69KWAbQPHJW7GrgkwFcD
4lDpqpwOjS2PRUSiygRYOfiP0Q65EuQYIoG1glQlfMyMwKnUT4sWuZyVbZnYWhCjGoHQpm2pYBeD
4jlsX/sodaX0Y2zuFGm25uIwZ09ZdEMyTui1vT7V1AyimwhDGMsuehzYMOWyZ3aRqw3jXbRgUiKc
8gUci9N/eu4moqmg8qASU2fR3IpRIXojyLQmMACLjxp3hGkv2koP4nTOHXDpN2Xd1loa4ybrVNAr
TYU0Go4TW3b6ZwWtecEnWiIEhxhKIYOdo90F2LIeJXLuwCimeLlX1Fb50tjpowk8fue/tMmuP4vZ
885I56UM8Vll/TWZn6eBt82bhwrqTF0jIga+2Am+sQ57Q6VW0mSzHSm5NQup1QVHbdL3HLXd8tYE
U1hE1nGeEksPYihhkM9LJ3n5IIA5uPyGycXP6Nx2ammu7alWUydpsrtKT/AeMGDiraxzvMNLnW02
Oee8N73D+mOY856FuR3qtBfRoaJ2qkVRzwW3cbt0b9Q3Te7MTgfGbN5tvOVhAfOqYlRdlFWVTY9l
TGypRB2ByER+ZFWH5JUT0fME0OhjlbaMapYZYTKJXhFGriQfTDNyrh/jVvROTCByQGOA0PLOCygz
2LSjBV4uM+0grO0ADLJa7baZdFCTb7Vu/AeBsmiKeBvF9aCwQ4lpYgZTawh4PhAWGyBJ1gKgZ9JL
CD+Pbf00FZwtpCbFeoK1PCaoIIFYapLRoSFR8zVyCBbR0vWCs6hN/VtLYS6LsslzrauwKlrhbR9q
AB3F4FDCttolWtjAGciJp7c0Yy2QuTSEHIc5jBAoCsPj3Cefm0nnVCF5Ipj4Ia2NelSCUAdbXu5E
i191My963vIhq1WwkBmZXiuJUuDVMPEpfLp8THfTQQSoH/jt0Y9QcY6JfvEVXWAhMyRZLxclTai4
zpcuvAiK1+x4UAQclWNpEeJyTMw5x8ZVwLciWf2qt+giFTLeAzFPDt3dlXeAbeWFpkOOSTqbhI95
ryJe4IQJPCFUS1ZCxDRL+2mCEAKCpKG4N4HlYKa8ZnaOrrHU7WnZVpOcafCkfuUvTnWr4KGb3tV4
6P7U3o57nuveLEavVY/xC7UojnM0RToQ1yvgVaKB6anyBz8CywkQKwDg35+Q9PgyRp3+zdWxmRCs
5TMeY6mJHgcZfTB36mfTUiAX9SHERKk9e2hqfuE3AfLUn/EZIrDQ4ynDUSokdIqvfX6K8+wpj/R9
qBpfRcxo2lPD6zLmCWW8SN/mhtzWsDnKRQLYyb0MfNTc+09TCav9ZIkRGsipc12Gnt4H95f7H7O+
8aktLfQsQH248MSbvktSTclUFAmMqkxFo49kPQ2jXEdCMjl9a7W7CMkxRVop7zBTHHPx5TctcSWQ
CQZKoSbqoGEnI+D2WxF417M+O8eqyTFGnhzGrRQLUQoSZroXaN0uUB6KOnVm4/563METwrgVs5+r
uetg8LlGnCEGvJoskU+doOmc0HDTs6x2jX7Iyn8ZrZxmxpDCGZeCaElDHNlqNtnXV0ON9d3FshLC
OJMMo2KZpkJIEObHiZjHMYwei6l3e113q4UHkcTbPMZ3ZEBzNgUJmhBPADeMvuVhuJtqhXM7X8bp
rq2K8ReRZs592mJVnZcRa0ZY/VC72i7ytZ3kEXd8nk66lznphwHJE7LGs/JR8YhVn3R79Eb0Fw+6
Q/uz0H/jXN/vrTRHXu0341SKqCsFeYbzzqO02OGujXw9rObd3IN/Zapi2fsjeWwDqiomytTMCjY8
eByqZS8Y5ymOLFk3OQvjaCvbdApKyVTXApxs3U2NBcTeg5YPH64vhieD8SN5uhRDklwsIruN8+hL
qcvudREce7hUMVdGR4u9gwlCLa9u+t4qkCVao5jfJ23oxItI7NL4T7HQm0ZcAvSVxECcqrITsSgd
Ca86fzOq1p4G//qyNnu7ZclErge8Ol1lAeVm0ZjURcKlXZwaX7JicP1g1NuaT/+iYkiP4b31/ZLF
xsajFABxCn8ukJ6pG95HohU904xCtLIPoshxYZuTjLIqI5PHaJZE2M6qvCzLsB91jKP5jU+vs+4I
APc9vdQ6V9iVToFu2tDuPvBArzbbY9C7LsuyqQNJhu0ll8EiFhuTiRr6zeL15/gQeHTGA6E56Dx4
rmMrHlkJY005zAKxDQ0DhVixO4pqcBLi6IeUNOcltyU922Xzq661Amd3t2xuLZUJFupuLEltzCLG
8PqnPszb0FZzkAxwxGxdDCoxTMVE94ghsh0Wk56U0ZDCL5LkQGIAo+KFMx04oHlbJYO1EOZaqMcy
KwLSo3AYHMS8Rz/u6CXG51xQbhLlOCU6Z1GXI2EtAS/rBjpGNF3R2UpTG0BjReoUJ087VAghe9wu
QLXl0nhsbt9KED3FlRMRCQgvugJuflAAVaf0dpQfwNPAuVc3NRAdbSpwiyRENYwuEKhCOpVwjhSr
9yc737/JQrfNaiWH8fNRIEt5pcCBJP7gUPCZ7kU+d272AJpKl9esuKXgQBGiC0I16V1fZgGeyKCt
sCihSTKr14ECg8oSRxOIvOETV1LYDsypG9DdJpX6X0Vk4jYnFWNhpmsegZWC1AkAP15jNXZxjo7V
odmZzsyJJ7d0ZP0JzOmF1ZCl6M0CHoaCzldglQPdxhQ4QjaHJddSmLPrx0Uc9AgLbT5mfvd1cER3
8WmbbwzgsPk75eKM8DhG82NQjmLRpVeehB0Ya0PAmfN85tZ1vv4aeiwru6iIOehDE0peEr/q4ge9
A/bt7RLdk/kr54LduvTWkhgL7Pui0Sv9r6SqfCgAgKP4yq2JlYHdijeTuvmauhZHD3u1MHQrTCTA
6z4aJqK7eL/su33gLYcFUyPdLvR4fQSbSf9aHpsnaHI+a/NFf8khfoiPtZ3btC2yPbWgzgC4r8Mb
dOXKpIe7WqMRmh0gCrBGiulvIl7HeEhtUXCxDky1ZB/ftqKlce4IrlTmkuhSLcrN5SJ1dIe79L7f
RQ4qzI+jk+zbW1oS5faG85SHyQrCMQO2UIrE9ec88wiJA6BjQH1KYRA4WfJmJ/rqLNkmzaSqoo4o
VFXRTfuqf23P81m8Wfaao1Z2AtS2HHSByr724Y/+b15lOhqzFs54oWLJ5V5voUjdcoyAYza0NyqR
rY7cCzFv1I/j2lnO6F7Mw3aYI8nLSsSeeWiHxP0zs2cRw815jHQiQYTyOTsZl9Gaat801uSqaOfh
ubPNgGK9e4yX6dCNMrYaFEVMckeKC0uN8CpYAHZS7exq1m29/5rquZMMI2+lvM1kPI4+TMYUzdCa
xCc/xjN9BI2RLdenye3s7obfVcHx3RrjcsKBFH1NzT/pQKMV41qWv/fR51I6TZhcun6OvMUxriaN
Y0Epa8gqpc9JeadNz9d/n24OGwiuz41xKmPbpLJInQrAKF9QfzvpphlaScnDYd+K0NZyGEei9Woe
9KBT84pmtuVEetWzPrQMpUktpYkdOWhPabrcpmaz7K6vkJ7GlRWySZ+8VJg5XaAeJCs8YyB2WD7O
qr4rCY9FgXf3sY8hwYz38WyCqCi22udwDxyXFxPskSh910+1Fz/yxgY52sE+iwD1iiRhjtNLC+MT
EOHdIa6+XN8+nggmUAlzo01IRtdUKpFDhJHi1zacM+J5fpYWGrzhRqlmcL4DRhtEtzu1D+FeXKz8
Pkcju35IG6c9JfvmnmCWpbP+NIpgH0sWxQiVpUc4RnYLZgI1OzM96kYGF/2tTn6r7fNbHsMIx/R0
xo1MxWCMIgrsXjPOthmVllgPdjbycqPNCsvK9HTGhdRt3KoYlkGuVwkvYGQvZqc2RIso52HsLTx5
7RX1MHetk4ccJCzeChnn0hRIahLZEL2yAetGED0and9FCqeriKehjGuZgmYZhxZXj2AARVYwe3ss
h8z6IzNg30JmMamXsYH/0rXXUj4ZPEJYzlaxmGFzMzeNGcMAREl123hfEGEXZzzoIrrhV3whywW9
mLqeVQu2SooyX6tma4zP5vyYBre92YELklcB4/heg3EeWR4r/ZhDHukfxCi0fNSkLIE38MZRAIP+
+yocr7JiQGsZpCjCy2iC2hWkfddPn3N7sQ3ZZlUai0BwOomPTvcL5F917rgh6LYSKLAKSVMRnTGW
2qVDIQNeCjXemBykYkLlVUYXR1RyLIb+zns1AL60KsmmqhqMHHVW40kZagQVbWo14lc04QXGSe5e
Y+6E0vbZvIliXICB2mAmxxBl9hjcGJd+HwLI8Prp8GQwDiCdAqEiJWRUevyimNOTPqa8yfnfZF+/
FsL2dcfA+ivrqoIq70wTHOq0SCLYHYBr697OXiVAviS7nJMRbSvEm1AmJzGmKTcWOZC8Rj7180E1
XrJR5Hi2y2TTFW1gu7s7RUONIGpoNps8kVfaaIOO5HvK0a4480cMknxDymCPL/kX/rPTbxKHtyUy
LqLNxUAre0gXD3gDuG32szf6FapM/zFrf5PEuAlFSkKpQCkEuezo0uJPhdkYgPaY6Cqanf5uTO3C
5tVDtj3gm1B6wivfFIyqPpuowHgSZgBCEaUJUlh5fE5QSr5uBZvFSfRd/W3VLBqYmsVgLo8Rw9AR
UVqcNM/Ep9ikZF+/8AiOtj3imzDGhUQVXrgmGTYnHuJ9vaPHRpsC/nT7GPeRG4kadirExAje6/BR
IXiiL47zzIM25p0T40PMRinLtoVyCE0BCq9itJIxcoSFfCxDqfeuH9X2Nfz35mlsk3e5zJqUCPDz
nTHfzVn1PC+CEyqDpfbFeS4FzSkyXqPWdhiIO4VIQKaH22cMLZdzIZKXi6ENfnsfeYOV+r0/feDT
T2727mkrWYypGXNQ6lKIY5NvJW8GjgvobGklmdIXgFDAiTEUfn1L35EmXMo3K5GMoU1NXRLFgEja
Ltg8Td+ab4W37PVz64R3AnJ0vwnRjckd7OfuK9WslYXXVTwHy8+LIdhVXgCMVzpeAQYuh5embF4H
qzUyRpeUCOOnBEqaVAN6qPIMOEDV/RJnr9c3c9O4V3IYq5NIU9TTCDkmcC49AHi+oDv60EeYrB/V
vZGj7Y4std8ZhGMY27fsSjJjhkE3FnodQDLuorv5B3lWT2Sy03vKeCR6EcqCQMPY8TqdOPvK1h3T
JK1HtOwC0VM8hNLnunytIx5f22bM9bYydihcCtOqj0Wqn4PmkKE8L2nld51SoFt33seBwGug4S2K
/FMv87Eq1DyCwLqpPDUmL3Kfu2UjfLquK5vB12pdjFvBUL0+G4qA+kAefpvMbLYGYX78MxmMOxHj
WJWVrIIrKeLbRmxdooYcld+u3azWwfiPSDZiQ1OwXcquG0CqkQE8kGI+iYN1gUOyufGIuBWFryQy
jgPjG7M8lDQ0yJ9SEXx95mxVy3eD3OXpWVR+dF3hSMH++lZecoh30d5KKuNDEH2DCEuEhXVADJAV
t/Mxu+F0+8pNn0ZP9KYDKKxR3P8vM4SrK0FjfApGjXRRFxHKLugnksRn+DFHVVKn68pdrfJmmzge
jO0qUWO9CYYOp5n4xkF+6fblKTomB17LOMfG2NpiqJpFnOQtHGW7L/XGyvLHJOV5Dp4QJgmQQl0q
DRV6Ui3HXgYltn7IOo4Vc7wTW0iszCaco2xA/W00TjPoOaw8rDRnjPKvgt7f6XXy4boe8hbFuI1Q
0KYpuqSgi27aQj88lmZwmvqAx1jJ8U9sZdEQl7LVW2iCiIntBLh8Y8zDDeAoG1s8zIGPgg6wi7Kh
cOOlgFNt/X/RvkQP+orpsgXD0ZBauaQu6ieZSWTH95TKRHLTW5618naN8RKzWfWTlCBCNeroRhww
BZvwXv2pe3u3GhlTeiZo2EAXyYgY06I1+xi2oxN0UNR4mepeRQGgCxFHt7cTI9kwRdE00CLCzskF
ldyQfELXhnq7oMly2Yt3FMgTkChgh+CBTm4q9koYc1c1Si1GGNJBnUA6GNm5DA7TfH/ddjZH8bSV
DPoNq5BTk0shMkVB8lpcGz3gEYepOZBOcQq1c/SlcsdudCT9m4qQN2wVR9TOTVfdFIKIZx70b5D0
VigwWI3HkKAiByN+6UUw4GmT3eujq0jNqchjax41K9YTO6nQ8SS2u7gsdkuo2ZI5cVLXTe+joOEb
ZwRaNZNRBW1q56hArOnVg9Jag5if46wt7HDsvWYpXbGJ7Os7uH3bryQytxHphCIxJ0LjTAo9qB6B
k/FzNiIAz0xVW7zxye17dyWROpHVmekVqMGAmUIlKgfpcXDyc0tbTjzVHb7odn4ywDiwTx8l//pS
L+Nm7+zsl2AYwT8Ft3j8EuRWgp3d1q+KOx8a9C5RnK7ws/4w7Cc8zVKaFL/dm04EKuQas+iIeLhP
xJsuZfUdzDUmJlrTy+OIQDFI4eznXSajkfX6YjeNbyWDiXkR5SZDaGJiQROUe7SbYn6wiF2t/n95
Sy/J5koOc3ulCeb7+gVraZe+tmMN+1e3mH41Kk4BcDshWkli3ImRS/UShriYxZ3waOxUr6nd/IOG
Ie30TtvPvvZFv/vTXWTcCxGKrMliGMcY3QNV9yhjNmIu/tO77GplTPibNhigFjLsYTqU3/BOcBtE
wecW5KNWmGvudb3YvKFXshgHE1doghSMGeFNAui28KNCzuk0gLWt3AX14xgd8SDMcTEyTxcZFxPH
lVGlwYLnvQuaYwY82eJj97EGxuA+ORW+6dHmM+2kOZUrH9LTjA7d2BVs/N9D65i75EirJLHzb3CE
qexrPoFxRj0eghY0LGM/dDTy9Cj5loI1h3dZ9TCInzHcwXlw4DkhtkVYE6pKKip4v85LnqTT/CE+
TPv2e7qr3PwhwpiW5i9nimBuHIvvsjV4wgHDziDrfbquCBwndCnmrLxwk4aG1As4lJmEB3kMT7mk
cBwu524xL+HISoYoLVIOmE2aYYGfcbCkY3gDmGYnOXY3w44fcWxX2960+/JBK4EkrIls5BONC6uT
+ih9XAaQIyRebhunGkHv5JRcRkSuUMYxlRrwJIQWKtQADkB00QP3WNeWYA8gm5A/ZDfqJ15ktRkw
rpbJuKUwA0KgniKM66RzF5pOI+6grIJR7K7rCE8O45gKpR01ULtAR+Jo18+JI4n5sZNGvI/zgA95
6sj4JTFNAzlMcXLAuwkcQwszO5wXnkJuLcggiqLIGK/QNTYZ1ozFqFMw5sL4Jo8yo6j7+J62Dsq7
waWzmM1NdsNrLN4MeFZS2dwYhKETMcTM8Iav0d10WvwakJnljl5dC0icZijmHoTL3EGmzXB/LZgJ
NAYl6BPVTCEYrK8tWF+NJ8rAQnuY573C68rcOsK1NCbkaIDfKtQAmAcr6fJR9jSAcgbf1Bs0OsF3
ZzY58oqVVCdY370WyMQeQ5IPI0khsJ1StwxOJH7QCvSH9zXSWx60wNbFuRbGWHkAHJUwxAgB+I7z
wWonYGUOQRGeRq2MbFNX28pStbZ96QtC3F5Qe97E3NYtuv4AxuiTOTDHRYEWBTOwoCLJqtubMuAt
k2MhbGYtRCUxiQwLGZfaVarQiUDPhrXFPJRJwjs9xuJJsIxhPBSGV/Xg7bWo8yR29kTJSiKnOs43
5W6wAHL4aroKejU7O3oY7NFRbRXO1eHhkm+Gl+vtZYIUMx7HqYXaANi2fc7uKMPaYOlu6Ku7yaUs
yfzSwuaL71omE3ykBpHbKIQC02EN9Tjh0qAPUQSsGtcd+bby6oZuqkBHFS/DmKt7MS6VtAwI9poK
onWZn4+hvFrJbxb0JocxkkQjSalqueGlemWVpmyH5ldN3wfoJSvdsLqVM38ZODWAzWcnwAz9Whxj
GGUhFeqwxAbGGYIdZdHNvgDfzifO/MLrfuHKYm7EyEgWsS4MpDvjeG8uyaOQLg9KI0k2sqAbaUYX
CRGTj0qPNj0zJS4i+ZfrR7ntZd9Wy5jNoIJKDrSAhierX2UACsXzyEkdN4f11hvKmIIaz0WaRDjF
0VYO2r1wK5+Kx8gxTqBcTn4UlgJgpeRyh1QqJ1fYdnJvq2MsImyluhrx/uCV5EZeHoLlRVM4mBOb
5Gir5SlMGUCJgibPCFxcVVraQXGR+RzSY+YJLoDegQhBEbtbJJXTDyAl7PvjfB/ykJQ2Z43W38Dc
zMHQK4k44hsU1QKm9OSpH+PXYNfv4u8dgCkmdwBSCcBy/kfadfbGrTPdXyRAvXxV3+b1uttfBMdO
1HvXr38Pnfter2ndZZAHCIIAC2REcmY4nHJOZpaufqxJGgItGaw48j8ik3+3W6aubEAW9+E4kc84
iVvSxxO885sQLABm+2QAPGv0F8ls3v6AhYtx0DJ1d7di2PGKAslkcESx+w/cNcKwkDu5Zzwufuy1
wDAn/ApgZN1q29xFSuavcpS6pAu6hu5OdANQ1rR0E59kIVKvsT7u0YF6BF20U/Kyf9lo1wBBDEMC
LrokCMjw0tBZC3Q6Qs8U2ejBNvYE1UG1AEmPvFcjWMaVPljGIQCOqvwjdJt71DaYroucJRUtnX8C
jd8qKYsG8mN8wrwlg46TH+4XMM2ChRj7yqo1kH27JIzSb2S50UYSQNgy1jsjaq6MTH7mJGk31u19
k88Gw2+sPTW/rI7S5CUQ41TnA5JUFNwIYD/BNYkbSP9Bd+h/sBBe1tq0DWBzKJqAPK0CVFVswNmN
WokVCP4C+MjuqeuBJVRgsiT255+cA/t1up1haafwusfu+vIuYbiwlTvgi3Dqmh1zfZAWvdRdtb5p
26NQcYwrYCUKhACdRx1SkGWehh9ZuHBSogKl7EoPTAxQ20VR+XPEe2rSuQzTWPEEX2RRJ9eWS6Qt
GmSNFpIEpuZzZvoquaR/RHQAGbZpUYsFaeROwBuNzKenzwTASXi+/B1rt96X76BONDOKLO84nGjr
pFfgHPGqDfeEtxpmIWt7Bve0OXjaVt39wRTd6nkq2GnR0BHz0c9SsEYMvV43CJt+ZXfBtp+sqDB1
e3SnzORt4YAWdd5kvZ7W8haGoQL4FIBpBkafvy24r5dIRSSR7SuQYt4VSMOJ12GPJsDsCr1JrrEZ
mLHFqhdSdUKvooDAih7H72A0YZogEpWQ+A/91gtscbNsCaEMEBHty2e6qsaayCs6+PjISPRXI+1F
mEmExlF3Ke7CRAHxbmGmcmNz091lQas6fCaIiphA31TFWocDlBt0LOMpo/zk0Bt7Wci6jzuTQgVH
fBjWeZ1iOckmQw6B8ItEx9Qa0dg4vbDBDNaeRIbxKY/u9A9aSTSWCc+T5ongV0Vgr59+qHfaS7xp
Nwr8qvYs3zDWyDgyuvtfjwMBrE7EtcnlQeijbdEGW30R9jVwpcxEFm1NmSb4pMUUluQVeKC+HqPJ
sw6vjQy8UJymbsKWhVrE+irKR5WoJOqdPOJxKAuRVQWhLUrBY9AaGB9IWce8eneebTtll0XfyGBn
hzK1294xnjiztUCBKD7X9uSIdnOY4AXBqumyih1rc+Ffzpu6VngFlEBDSe40pGuLd0I1HmyKx+C5
OQ53sjP+FB71Z8Jm8zE5aXHPzaG/lVKzOLWDmx6ZjYzrG6EAylHn4aRkYnVnd2w3AfZIGuCgBhcU
BN2djLzObYyeAm27NGZ+pzx03rjTnWyvMex57Y2ArdANidfI3x+meCa6MsolKduBmFqDVCF5V6Js
0ZmGo3g/C1DU6rZsEgKw5YA2dGCnOKy39LpL+fwC6jDmouqBpFIjXFMrUErIj7E4hpZWSpLNMDny
P32L1c7WSm3zLCU5uog7KHfEHfGOfkqX7qhkeWTC/AdTnzk3TmZ/DLkTiuMYXVDnncQFOzkatpGc
/Lj8OaumRi5BVVPQS0k7gFnJ2lEcoP3AQHL7NHcI0H9W23wkepclrWWgDPRB/CuKsupJUtJx5Hty
44+OZKdbgh48O8KeHPCMtvjwhVzChkfsrX9Mr3U/ckYUhbsD67TX48mzb6GMPufQFWloULgsNkWL
NJKroMohHWmuiuhDRq+nsSmuJCd1R5/1DlzVtTPhlK7pRjtkfQQN6JLCSYrJnPrRidDFdXnDV7JQ
X/abUrRUHuY0XFAOihVAG4koy0ypVUbvYiqbvfyWiF6Sv10WuX5nni2NqNuZIacZWqFzYsik9jgB
Gh2FRcJM6gRHEDxgHOCyPNZOEpd2Jg6PTD2QB4iTZwDPhrcqWJ4XjVFDZAmhoo0xLqqkqyCkALJt
U0XWlG3r+X/dOSraEGsjKEoiJQOA/bIpEQe/TVZ+9zsVwXxQkazLNy/0eVD0VFHQNVOeyzBG8gzo
rsOtuNE8qPsty9TWtRBJbB2Y8kBXpI9IE4J4aPHeiGcM9QztVTyBEy6JNu2o6KahKze1mBdmkRTu
Zd1Yj6f0T8nUuQWD0iXjgNgGaHfFpnqWHsksAFq+dhwudeFQnEafVe9fS8nC6D6FUscY1rKsVzwu
ddnLb34P7BGQHvYrZj3H8SmJ5o1KY00TOiBlusIxQgiMkUrMFhEeLu2Q2CRsCO8IZcywTW7mWwT8
Lgsady2ddb5WGvwomcS+qkM8LkZrcQHJDmCb9kTo5EdXfVKA+1uAUh6Bk8U4WHJRfNfdf/eYJpnq
qlYXZBK0SsfeiT84x3IkV34jDbMeNUQ/Lwmjbgrk8Q3VmCJ4tHm2uhFzHDUaqeTG5Idow4oJ12/j
z5VRN0M71Y1YRMjj9MtxyBcMHg1mF7726R1jC1mCqLtBmjOg5bSt7sYPebIJb0hmLHLnZ/VWv13Q
Df4aWuiCYOb/1kb+vqgMdT8YaRw0gg6VyX9NR4JlRdgDtMf+JyhP5WPhL1sRfDwOmsDeGyu0WYEm
yzw/YpSzC2NUxYqXPlQWpQNF2gHR3pzFXV6/N/zPeOLsDIAvpdowVHY15juzVcoVzRpycC2H0Hps
F4ubG09XawY2Osvd0TlPOQKNUiXBKgYXeIZ7ECTYYJO56V3Ok3eGXfv8jmUbjGXROc6h6UZh5ODb
9RStjAVIV3JWtWn9nvrXIiQqszmUUh6MAyyiDCPZDYa5tBepSO1GlV/lHFxAfTK2FjdqkdlIo+Ch
CZY1obeeqvo8vY+u2DOl0TllWhQOO6v1sjt0oGwtVCfXAjdXgPc0cE7UJFY91x4vln7ccJ2p1+DI
LCOXL1u3GXpTb5LXNsv2RSHcX7Zk1hFQ7mnAQ6MpSQE5Cu57+TpoGREW6/8nv5+tfexEJa46vIsq
+VfQPQf82+XvX0+LnW0u5YnmAZwzeoNrjDTERlZzTOxpJ39wwRBoqeTAeueuh3OfGkW5oHnouDGT
yK0l3y3jPsSIRnN7eVH/8dT5lEEFPb3Wa4EwYFFJbA52idwRcn3b0hlnvDYku77nLH7T7otfGoEk
R72bpFxTu7D+JFJgHSHlfNJCa7IkQ5GPn0vwMRZOE+T+5QWznI9Ehz2AXhNi5eMUJ3s6qqf0ZsQ4
9/isvKhgTexOqRs4l2V+eJcLNzNdWOS4kiuzHqofvJAaxHjf8OboJW4/Wvl9+NKAOTy+l0koBDK5
dg+QSTM+lij4LM+BYfM+D0QXXD725c/6jyfQv2cvUx6LD+IFqLywGBLIT5sMMRiZQK1eSSQfggnh
sjxGfELXFLMlSNDQip2Phed8tsscJeptTDg4mI6QJYryNUgLLioQ75A37xt7CFRb7VF3KRdfEGun
GVrGjcZ4OciU66l6o9KiEJdmFSEHlmaeNi43XRQeimTMzbJOdmFl8GYilgzNYq2TcknBDPzhMoNi
VdFNWf0UlWuTSztbnf+GM+M8HJIpXxQtibTMI3QF9awt95jgfSKbihf5QHUAxw0LtWmtQ+2LPMov
ydwSKcAPRLr39EHQvdPuF7Cso+xrGxuWo2XEmDLld/hQjzhxhmYWE8JYIxUMq6k6QF2GC2aHwr6+
uWwJTMujnNCgGHEs/39CldA/JGgyCJ3QAwuJA/wm5gOIEZzQEKY9V6bl0hJTx7Bf63FO74Kg0Oy8
v+CaOj83hfYpQ5IaAQlb476x2sgXMxZgDuNWVKjkXFIsMwDLoPOaikmo5EHXMisT3MsnxBJCOZCo
z+ox4nATab3oaSWCpeRVAhboZSmskEKhHAc3cv3S61C8Emns/XCXPKMZE3cB4LtOcmwGgTn7zDGb
VV0wRPTz4w/aoyinEVczQI8DJFLRkOirQX6cVO46MgyU2cr+MRPTQzPqzqhzB05OtL9a8pl0ypGk
KqeBjQu+kt+mPgZPniu/f+sBrFw4J/KoYVw6609/VDMFXpV14RthWDxEUqJlWG33tDyhfrvX/Po+
r015k/2qHoxtXpkyWmyNd44xl7KqQmeCqbPFrHfRxwFMruzA7DYcQWhhyj1rLmw9uXImhjpNvhAq
WQXKN7o3IpSItV19X9jaY3EMT/om9mQ7uUJFzpIFa77tDgR1csNQYmIL36Kbsy+gTlQR21xGcp4k
V0CguVHc8aBfI2Kx27sF0JKszAPZt0viqJuhS+dpHgXYPzJK16raOJKYMe5z1tFR90EyzcDb57Gn
SnrPibnJG77CKmeIrHVQdwD653OuJxkU5RggR+MUtvRj8nUbiCA77iZ7FO+Kx9Gd7cwxZLt50TYV
igvVz5oVEJPFXNhPGtmhi9pg0jMsNnzFa/yuem9PJfCBZVM1o5vEH1BhNHNUdVOXlXBdd3+fmkMD
PqArvJWSBrYZbaK7yZYdYfc7BG0HdDylNjsXuZ5WORNJ3R5GnYsaJm1I7kFyx9QMNvym3JRuMpms
sH89hjmTRV0i/Agee33Gzg6u9kbaCSsfA69gBiIRE6tUw5RG+ZsevJ0gtcdmyqfAw5Pm0JnxhifX
PHaS1dPPsBCV8jpRIdZCRZIdYowx2CDJexRqhP0CW2RdGKvB9dkuUu6lHNRK4jTsInEv2T6/Qo8Y
Jm236aH6IIgAPGri15jFRcdaZbHavz/eg5fMg3I3MmCsMVuIldaOuJ2AaK/twt181R/KrbLL7zGo
deB+NKqHf+6QxfLya9GUeXPykm18rN05x7BP+tYdRp/wQXEuLqKX+KhcM5wwa5colxUrYZk1C3ZJ
uu2d6Lq/Sq9Ei8SV2k22G5zmKt/U6CDvwNbMCihYoilHNql6Gg0GRGeb3yluxSNdWawgfQ2+yCB9
Sf/c5PS0jAGgvoAn7bkj2h8W1GIxEvcc7Ac8C3gMA5IOsNHHe4uxs4zr7RtibRujDEnsKkISOPAK
N9ymVuDGG1KpMDaslw/jWqBhJoY0A1xSjVWWXGXOwFlJMtbcJXMnKceUKIkx1hJOrLODE/cWSSbe
/gcC5bIA+jq5qq6mF47ZdMVy9zTORM03QlGTzoXWaTa5k546X35vHB194yBTvgvd8vHy2TE0k0ad
EPtereQCexltQr/3CIWHtmWjTqw3hZxpJuWi9HIU1Iw8wxv0xwi3xT69yZ3gObUWbwCCM/CL4PYJ
YwLvj4jnW0e/YkHfExEX3BTd0RaqidKmOqqkhtiahYShGCAXFAGYxaP3y5u6/ng9Wy3larg4NYqQ
uJrOFVwU0rxwq13JR91UrOzU+yUjQGFcNRrlXoxRDiu5IloTXCnNY1ZdDfmPy0tihEB0P1vEYTRl
4YieTPNt3US7XMOQiDHYoIrz0N/l9kHFcNgMM6e7WSReSLPEgMhAyQ6hwB2FMfQur4pl5jSUbSmK
It9H2Dnk1/SPRiVhQK3lTfGULfyLK+4IhzkL8IelHzSibR/PM89/HJgTeOLP+JRb6l5GbjVzuOfK
qxlGvp7C/tTHb9i2krAMRoJlil50rQHQTn6ftjW6sK6D0Yo97idBMkGfDMIgguNn+PVOvYl61Jlk
LzuwDJGhrvTrugT6dwLwKIRhAFhupPuyPAZzy7iUWApLOZxibpSWI5cElHYzVeA5qyoTXQ0Y18cr
Hu3mHUNdWc9oGg+36zHAILa4BRNc8rgtvPaQHwYzcBUQa5I5TsQ3V9yGNS7Acq065WzmKpGNQsXh
5pkpiOACrN4zu7R0e9oWfnqIN8pV9KqbzZX8o99xfq2b7EcDCfG++1ZMyKlA5zK+EW4nEV7wMUkP
KstkZmq9q+rtwieeLo9W0UwWw2xFhjjy+1khS4yRJV9iJK8bW3BTnzC0Aofh1O4HBG88Yzj3oyx5
aXFULLAYrdSqJNHaImwEuychJp5v8gfdGVx5G+5ImKXbhR9dTVvVjrecFT1i702uMRekKwHo5RQH
lkNe73ozPreceswURmPggYypDfVQPswPBP4gtyp/OokbvTL5a+UQXkvOvBNnW7lW/u6G+5ROvW5E
rkuDnjTA89w+KhNrHhXLHd4m0SnHbZE9RuLtooj2lB8b7eny6X+/FzBcgVQVmplVA8ToRBfPDr+N
q1ZMI9gZME02gqpv+2bxL4v4HhV9FUGZVCuNPd8ArtvlwtlRo/Y2rRUggvZLbDajWJptiaCF7zk/
aFTGzq50VXyVTV3m+iQ3Ijhk0cT5ZPgT+u5SX9thLFo1UwfJj/2EYF44oF0b6LX8XvZZsw2M7aWT
HVGRpQjn4TgV5WbOXuOccXwr5cUvC6RTGqDsqNuZvFZzoDzaKYA70m12nB4rxzhVrQmjxtuf9QKT
WMuiXMac5rKUpdCa9BfhNBfsqTCTa9nhjhPeScKu2Jc3qpXclqdwV32AqpD0ThFbC9CvnoG6cV+i
2lFbopmdghtWaoL1dZSLmctRacYYX5cNvKPylTcXE8ONfXfRX7edfMKZ2SDLnWgxKU8NomRLUeQI
cWuq8XsPWFshVu3LFrSSa4E4AVMOvAK0YMyXfRUnDCKanxesqLMHMMijheKgou+bTEaGLisFsXL3
fpVGLS4opaWMSJVgcmdHl03RmV9BlAkSUAMITki0kjZkw+ZwIzn/40JpT6iUQ2eEWKh0bPbTZvEH
s/CzV2QDEUuxjHMlYCULVTVRBby/INHG02pzyMc5TrFv4vJenAFmq4dC6FVKGe0UoIGaAT9qG26C
l+IAsmDObav4EuDzt02fYmyobNDRUmXo6htaTCgPS+T+1YZ8fiJlaXKmdlwnYUNEL78qEItEbriP
bnqkEKMtK/pZeTF/3RBKz/Rk0IuZ6Nnk1g8LmpRrKz0EPuGhlJzcZQ9GreRHv0qkdC0ZR7S+1yh8
5UjOOgBikO+mafg569pig0iHt7ikyjeq0oB4pqpUH9CXPKNwsno/gdlcFWXogUZTwtZK83vu7aNW
SV7tZAos27Iqleub+ymHromW85g3kow+5vYXKMCsfBtuYyveGB5Yp4H4wnbTq07qTCBVGx1k5Oja
AAI5+VWvN/Vwkpc3RTDblHULfc8G4BTPJFFamlezFIkZ+vYVc3kqAJ3xQdx4o1mc1fxqN7VbWcaG
xYT3/eXzVSilrE1eFeLUIgXRIWSSRMkM0xspZRUQWVIoBR2zVO0G9NUCTu7QzG9ZeORlj2HkJAL6
GhN/XQnl9ThVH/MUk5dkvuiEjI4tp85wrK3J5zcTRqOl1/oIoO/7+S/6FL9Kph52SyhMdZpCctr8
zLV91LGqZ6zto+LLaUrFIMuhg1J4rRZ7gbsV9IfL28cSQcWXSqItM9/ghBqgNQf1/VRg1CFjCFl3
VGcqTkWSAxrzl27EQvhtsCV8tss28v9u3urLkdAhYzNUnVF1sCXMQ1ujKlko61oyE/WGmOQFnaPv
Pk3Ug1kZcfJ4h92R+dfoqOLpld6jaET6w+CZFgcf8djvEsfA8BnqkpfPjbWlNOWiICx8mZA3/gfq
jE94LEmHDzthynCENPHiNFV12hD31CyNE1VIJFToBiukxu5T4SA088gI2FZVUpEVkvGSJPnjKjgL
D/UqKtKywuZqybTj4tpGxvZR0SKGmNV1ncUvlN/gk6Jrwx4YinoYeRL3OoCmolF4K6yPecdi3V71
8WfCKFfRgE9dWhQM4fIxCJbj9Ckrl53YcxsDgJv/o2rQLdtp2PWFQbRz3nYbaUdiz8VKoBqsiJO4
7wtmQDdqK+ApQ4UA8KRYxEEf6jfAoTBAElaQFr9YNN2pLXDNwtUh1C/aVJvlVn8JrMbO7pDU8TXD
Tg/gIxROeBxeSxbh4agfDfBxkI5I5nwIa7XUPa1HUlTPC5wYQZof9oSRJrLDA0paR4L5kbwwx6hX
LeHTbdLwFHO1NJmi4CCBrWV/RJQeaTlqdmg6s2d78uZH5vuF4do+Xq9n1hdx6QAmB6ySJLQkFwTW
fm79xn8r7jWGDa4gMX09XcoIoyru6z7A9dM6BEcFHE2YFTE8VD6t8sdlj8k6PsoEAXBbRiUpupTN
ezoitZyzGjxZEqjreuCyQVliSAB24U4OisdO4FiYHutJmTOdoC5sVQfyQlPifNRD72CgGpkCEMRW
uHWU3CSIWQOQHwhZvHoDolqPlexbdWRn4qmbnC9awWhTiG+j2O7i0Ryz59syaZzLh7X+aP+UQ3dh
Y6S4nlQFcor9tK9uU28Ag3nvRn4DWmj+hiGNBPMXHBndXD2ESd6gB5LEJ91mPJCBvhH8T9PhD7iE
WC8myo0ssybKPQlRlGO3qV8A/7cN0L/v5CeySEDktcjS6m8q6IwwKsXE7mCJpwJ/gw/lqRwhHrmn
veDrGwI8kW1ZTawM10V3WQujpoF8j7gRVI2Tu2E59qyePaaOUM6jDgxOQM4D99xJ9ppNjzaa1EKH
y+SUuAlYvoph3XRT9RhUSzE0AIjlkt4WhspuUobSr7QHfvGGMuVAml4c5Z4saHiqNsNGMJFIP8zH
rDMrv3MSn9TG5g2HKmC2Ue44m1UNZBg33VqtyUvd8jl0A3gi3J3W5rtGCwxnmjEjlWkNk8JrfUsl
xdBlSdcBXwOzPLtrZqGfhTSH9x9ah7cWuwU/boQCRoCpq4fQUu7ZqO3r6v8pknafaTC0MzeRsJlo
TOrFGxHqz8qOscSQ389WBpD6CCgnuAqmMPZKbnKkUboOjeJKmI1TqnXXkxjvm7l0Lzuy1ZhW/P/V
CTQ2/jhFPVeIqBYEHNDblethGs2IX8ysaaw+e7osbN3EP4VRGZJKA8MBNyD6C7rAHtt7nls8jWO4
5ssbKfCUt5TGqMPsKlSSPHNanFe6IdSUrEh2fS0amDsAE65iwP/reaHRuUl4njyDQegaZXc5oEmq
iDWYsarv4KrjVQLfidvtq5RlaqUiaLCYIkpO+tg+9E34fPlQ1p0iMKiANg9APImnVtK0Up5VPGSM
loapMELZTUhVPhruPFb9fD0JfCaNCqrUWsuTgliw6A2IF1XLWGweYzW72Kr3NZJLVn0bPHLM8aT1
wPFMMOU66gSZ7rGDgcnehKQ+MA9tkCM4yCrsmJ2vq8pxJovyGaORtqKSADcIrVD79gqoezvp48EN
iumNsZX3/A5Qf5fPkSWTciDwHe2i9Miut/VDwA9WOQsmF7xdFrLS/YEL53NlH0mGMzcVCVWqDqTn
qnUy0f5NAZuZksc/pde8TRhgGQKJuX4LtM4EUhYwgkJA0kkzm4KCmwztzIDlZQGRxyvt5KVlJKcZ
m/hhK2fLq4NJDHXyYsvzx45/44LKjEaWwa0a9dmSqIBqCKQsUWIs6QMePwbVGil/hwcybMrb1RbN
yqxtZIkkv5+tSwglVQJeALxVOZptcp8OKkP9Vmr6XzWDciNzKKdT1ULnSdFsfF2OaJq9GVpc0egw
kLHA3k1uUhDp9KYq2uys02oocrarlGOJla7MyhCa2bTlbJYTxoeKKr0Tq3Gjasyn/eq9eSaN8iYB
oJU7voc3EW7jByFz5wcFDgUVV6t74EAV3Jvg+kQHKXfN6s1mbjTlXJJczCtJwFlOeG3PQLt8GF9C
x7BAq7EnKQ3xSXAyR/4RIxp8YYUp67eFIvAEys9QePrhk+m9NIDIkdwWoJKyCrtG1YFHJ7rkEEwu
hvWvbvOZNOoyT0QuSQYCwBbtg9Ni9zedbpb3aA8CInjmF6fitblKnMKKHxmCVw3mTDBlo3Goxlgk
bJQwjcU+mesFkMG1QSBFwAoDJHLW/CxLImWimNQyQKSKOJOTgWXf+KMssUyUJYIy0SUPB0HAHBWy
Q/mD4Ma78CUEJPjvzFDjRQ6rwrmeezjbRsoouT6t1RQzcK5ellYSLCagv2xDz+0puFOU0JXbyJXz
AKw02XUf/gjGd3nMt2IIVl6l2eYqMgZybMsYXgs72SmM1rt8zqwdocwY+Gf/tP8rJQhWlyw1wbTJ
wr9a7xo52wXKYoV81sOZxPaJYS5vo/O7SwPZlzJBOw7w5NpNifo+E/t31SV+5sVp0E107QtiSRLx
uj74jRYesjS6LzvxuRvRb3d5J1fAKeD/P4XRkUEyIe5uDQhLNoHXAEi/PMQ/ZTPfax6P2Y0EaMOa
rQJRheWS1s/wM/tPRQhGPnJLosPx66CDyBVQ0i8MLVlPKZ+tjXJDbaENvNrgAIvSnL3g1Lm61wKf
keAbtVZ7FVkogpUWSMxiM36uToKH/jkBJfzQ5hjDa6zVUo6Ja6cCXRRIPOVVjJzTiDhSzljsXiwh
lKOoEQTFQY+zDNBpZBSDU0ssZ0Qs61tcd7allGcQ5VbtGgUPTwkke3P+WJXbWXnry8OIqspl1RTJ
nlySRVm5ClrPeOCwHNmTXCG16gNA9lJMh71jLtdZnBFIv4u14LzGR+5Oeq9/5LcGE1OJbNqlr6C8
AAjJNdQloESVEJmVOJlNUHtjerq82PUH1tnGUu8AUCMmUlh/vD3CK3kLPJzHJbUIGpYMDpjqSkCT
K8Y/WF1gLLkfV8FZiBmHIiaFyMuAB6K8rjtT6UfKJgdsJ5p2reZleeFTSwXjH7I2rLuTsbUfabIz
2WqvSEvfQZnUbl/yT4Z0Clm5Q5HhTGmwr1nOiiYiQHWt0+2j9/FVeRLQUnndvsxX2Z3+C1Q0SCZK
njCbAKlFMja+VnCRv1en8Zgyc4vkFC8o04fKn60YDfiDmoma5vZZjOHqPItQtO5vQ62/HurElaXx
OZ7VxdTLhtGLx3L0H5OvZ6InLVa1meQLhAyts6BvWTB0jVL24Xfndud06Sa/w0MGeXdWf8P6K/5T
uz889ZnwAqVXuTIKyU2AbMQBGyDqgIbMSU7CnwTM8kfqRuh1r6pkW2MC+X0frSdXHMhUdAGYdho9
hZNrOoDheZhWsvnIk+waP99If3ClEVfw/XQ/BVGuIm+bFBjt6Nou9Hg+DgOcfDYlizV0EiC0CkPy
ag39vIDsmFi+ktyWl0RT7sMAeDYKG3gBy14A6uiXqcTwcuo0mBJezPml9qTcrO0YeH61JWMkM7aC
3irCP6DLXG+M/Nxuem5HT6Sxkcd/HjqGWxyjY/xz2hFHBkRkUwCyoK1s+h+svP1669iZYCqi0NOg
HYQC50wwKcHvdodCgdc+AavRGby/A2L9olj0KE9ayrokqvCdY4pJR1neNlp9oxo1i0h7/dL9V6/o
2Z0xTcIwauAn9RbdpVpktcJDWNxz+q0w+ox7iCWLxBhnlgq4zayIe5yedCxflzfJzZ3ITX5kiZWC
4oOQD2ulNfq1YzAipP8Itz9XSUUvaddzSUq60Ml1X5/i3eKneB0L2w7dwhbs9dCHJisuY0qlAppG
lQwuVxCY6YfAw9yc2XoDkpq92+4bswTMU4jo9/Ier19Jnwul4ppYS6VUAES5G6lvRnnfhrqd6E9/
gXL/VTspb5TIsVguAW6+PgJlqFyPvJUKGRKAhhxZl1e0nl88Mz3K/TR6G+utBPdDyvvFe/RGQuzG
6fcARjyBDvR/lPcNfhbDOL8HKzHE/yRjSKEzW1vaCuiVJwAFLHn/EYr+e2QG5VqUKTWEooRrUY7j
g+QD3NzJOivcxQ7S0dvU6zBMiqEXNGBHvNXdZNv5h3rFmgpaD5c+P4J6ztRxpMcZySCJuYPij8Wj
plszj5KhnXQXvS5iBrJqESc0T9pxdjCzbqA1BBxDhJ6lfI8qS/uFXWbiTvxH0uFzeZTnacOSiyUV
Xm7cEuzn0E/wtPanCIlIAke7WO0mvo583cfu3rLLvqzrw6D8T1kEqRiRiXmCgdMDYi8FwfTiWImJ
ruN+x4yJVmNBFfPxsoAkg0Dj5XNBGao1afrMNt0GfFZXfYqcMtgDDniVkhWThvJKg/D6B5gwmA1A
ZD+/hQxn8inPt6TFXMgkySN73FN4JSFXRmb3a1vxshvt5x9Y7WogdiaRcnzgc2kGkAiSQAw1PkhL
PdLKyC4/rF5iZ4Io1wf6pkTgSGNcJz+o0kvRtG5g+FryJCQBK/JatcozWZTry2qxCVRSoCr2qChi
sCg/4Aq5bSfTAEsZ8mfkKKuH2QZA/MsQAuyhBj2hflXvWG1J617481Po3nlZDoSpI20FJPtJii7C
jmhxjkpqgkiPeXcSh3NBg2hYsUE2om6asfTWGQDeTDD5xWsVUR744I+sfNGqXzpbHOX9NKMNkGNA
ojXhs9LUwtGJc2HXpjIwBCtmvXM1nj6TRuVr6hocUkBfxWspLswu6c08in2xHXxNah1RBQSQPDn5
MlvJoJkRa5qfYZo0ApmRxGiJTRCUzFn6i6+XjZLNLOIS1n5S7k7ouxjkiDzcTwCEVgzVT0JryUZi
3HXSEJmxFvGM2JLh8BTK4TQKJ3UiwYJN02qvx+mWa+ufnQR0i1LcVFyN3omoN+e0yV1GeMLaT8rx
dGqlGGEEw1AP/xDn2ZqVvJqgJbGBMs58ibC0h/I/UcdXY0XKTPOWYJNM/lvniC5BwmFVCJk2T7kf
cIE0fRESm68sKbPSm+YYPPejqUemkG6VbQkCCiYJCWM/6e578ERJc1BCP6PgtRGvSoXVRs0SQMVb
kSCiQ4o4VTGPrQFtgUBMvqwTDPWn2+q5MK81jeSG474waxgAcu2DOLu6sDAksdZCuZKsHaY8JF4Z
fC169aKjDHV5KYwbSCUfcPZkK4Yp5KUGntGoWkvvWgsT82Y8/QVyFh4Unz6R7p3RUSle8gJbRohX
ALxu4mnvwvt6glPestz9+tzDmTTKW9RqoVbgYCPhCYhVjuhtOam4OEezZDQPrAd+Z5Io7xANEV+r
pDba2ZNkxZgOjh19U+zGp/i638i7P+gNZekE5SASVczDbvrYyi42k+f6BExnJ3ABdBo8yXvMcd4L
75e1ZP2lizIhUExEWVc+PMmZmoglvzSjBJm8YhpHfZtvhx/ydf5kHAiZumIVp+w+fbwsdF01P2VS
qqmBZDMzSjwmxPF+SY/S+DqlrOMj9vM9CvmUQb7hbF1cFQnIHEAGxurc0BdM5A284JYg35B5WFae
grUkSi+jqUCu8WNWS8Uw+XjV109p83x52/7Dq3+uiVLJXuOLdCEXFjG1GkQgBCVJBVoRdtKMkT67
LG+9IfVMNyh9nMS0kQsSmXe23e07d7kuH8GSudHc9FQeFEwOessVcjEn1SBIeYeFiQjK2lbqHtNb
vQI7PE7xoXMLTMuLTmbr14PVusr2gwvkwCp9rNvgv3tMVz7acRp7VYRELS9NWd1IOkMzWQKoS2xu
gkJPKvjlsNFMoeisWWWcG8um6epGx0fBNBUIU5HWURxM11fXgomuEqdzgCOQdwAO49H0wNo6xmHR
ZQwAZHSiRpKETeZWHcZx1Hehy1lJnvXnxecBUc7DCMp/HqjzttkQglEAdzkEhv1PqIXX6yOfJkCX
KIJe+odACRl0TN8ktrIHtf1RTEzCbUyKYcUJ+ETFlg1lwzL3jyLWmQsTtUqKlQqqmPRjZ8pd/LMV
mttER0ZgFGVLmmc/FLS9luS7YEpAN9JfRXHyEIUqY8+JnV/wpR+oTmcf0nNdtESkm18f/4+0K+2N
G1e2v0iANkrUV6nV6va+JLaTL0JiJxS1UPv669+RL96kTes23+QhmAwwHrhUZLFYrOWcmPh2aj27
dhyQuha+WZi7So/3uuUeznuf1ZmdEyo5Hw1z6xkozFAbj6fWty3roA3pLVp4QzNJv+iWUPF5/5cb
/49lSc6mbSrb1VewtDpc9tpLAz/HLjr0ftE+AEqirwYCNTcgK9fo6R+Z8gydnmatMXbwBsApOFBM
rSZDHraG63OnCHhzRzO/Wi6zXwt9HHX0ZCa4vsQFsNX05LFyMPKT3XY8ZOWTNt/U9V3aP5befVo8
e+xaR3ZOgAVv3GcjhkrKn/n4zSrcoObPWRvvhHahDX6y/OzAcD+zfVa2vufdm+0jM25a/kCz27y5
yaeDkz6gCNn2eDrkV4sHds4rKlI/mXxuRl4WaMbOuJvNQHd9rX1JxkdDy3xX4BEcXxupGZjpgZu3
bvcye08a8Jt/9EaQTEc++2w+tMmFGetBUYI2XAsAYT2U4C23dkv9OuZXNYa665035j4pric3iFFn
aILCgb11mj/Yx7h5Y93PznqrkAuj9kU2g3zY+znRSBtNfwTieLJLlp22XGFQUAPhJnLec7dL2JVl
AozCj7sgjn+N2Z2jYZAQMTjtDzaNCL/t6W+qt/uUjT4Q2QNUPyJrRL4NNdL0K3VbcNCCW1HvAtwV
QdsdWX2oMX3Fl4ChVt5f586DPoUNO5TZBZ13RXfJ6FXLHmYMdlRBbzYAHHu0zcF3U+oP80udPJXe
V7u84PQme8vZCmf+21yi1On9Rpt3jPvC+ZZmli+mo5PYIScXZpn4XXnfzvd5dzBQKCbRYl3o3SX+
rzr2J/HUoaLn7cGjYydPibjsx1vhfNc0M1i6m9SISrb4upH6mn7BurBtvzUcScbu54iOY4SdTcS7
UKNhOhd+4+AcWD+yclcv6Iec66AlF+P4Npbcz92vXfZdizGyu+seanYYgDoW3xr9VwMMeiV3fVb6
TWLsteQLAbtOnV5VbD+VPzXBEQP+HmGfif67zER43oeobkJ5fLQbeRx3GqJb8TIB/3BFlkRrDw+8
7xYy8wia9qruhe2E9cmJljJSzqgnAMCD16YZue+KBenqKQHwQX5FkyHk3LybGm8niHs1xGCo5v0N
EGtvbNaKXeL1GLmZhZ/H2WXTJ9/Ren4jBucamM8Kl755VwNP3rVX7AkQ4n0Mj3vKuDmn8Dut3QYz
QAfH9j5pM0WKZdOHn0iRouKhcNIxpwDn8kQ3fo17owjMeV5uR3TxAOcQjJV3dOTdxd/sOjV1HRi0
tm6R9W1wcl+JcWoyc0ULyY/zEzA29Qnguitdir7XvzjP7a37lO1V7a2bcd2JUCku0UTCTGMdWSTt
iyuywMhVXVYqCdKeFWXN2y6GhHkQfmz9roZSkTPYPi8nSkgb1jtxuwAD6r2iFZYG4qsy4khUH5xH
dse7o4PJ0v5QCYU1boc6J3Kll03VF8YMRq71ZTOGy25lLV4fvi5AmuAsL1WHVLWSUmxRCg/4DQ58
rGh78nPRqyUYNaJsrlGJkQIK4sZa3i3zWtlwLpLAe072DVYyv1krZeJrHKrSV9shzJ91lFNwZEq7
PF0rrskRzVMPGN/2i2un8tdediuIn81n65visK1KfIrTTkRK75m6nu2KDlByLfKukJ45JksdoNjw
r0uUXeG+3BX7+q68ZXvV4O6mezkRLbnackiHpp+grem+LLPpT+2jZ1x7ywM66hXR6GoR57SUXIoJ
uKr/zOIv+XiLPO5BNOI4mIz5eTrtK9d8AKtzdH5pN330iXqSRyl70qb9OrJO7TqMxfBdzMZ3W8T3
58VsP/NP5Eh+xSky1ltreI8QLUjvvH1/XQMx1Pm2HPpfQBYB1vR8ZV9NGcZZkrC9VG3j9pV58gGS
1zH5NNvxuKx5hjFs7oqH5cjD6dm5E4fu99oRF86HZo/5ix1/1o7KvLxqbyXnY7FlgOt+P6ZzNOxz
GNJ+DM0wvUXFI0l8BxMKVQZEdgcgvKprY/v4ENsmnuNS931zTu4qr9FrxJbY5BRsHCtaB0HitPkL
rh+8M+gfMdJRAfPIbM7WqmPeBqy9Nepf561IpYd0QOoWfHDWOmyV6XiP1HXIDTtkydUwPZPxmC/V
Ttd/nBe5gSb8USnpgOTumHZdB6WIrwctD8RRb3zgCnsg3W6jIrBu8idQb9+teBleHZALez+ijm3u
6U8Apx5U/SCrmX72EX/WWDpHCO3SRlvdkWcaQQ7u0bl5IcVPmir03h7bOdlM6bzoaVt4mQ29kZLb
k30WdpfTPYazjuYhDlW9sttO9o9W0ulYBK072kLYTOJ9W0WG/hpX9JAlaLfGpPb5Lf0vAcgfadLN
bFpgcnJrHAf+NIaaH2chZ34Kxq3iasB45xSN2k49Fr6tI6XUQNuFq9PVuE8OYWtatT31gLD1EnE/
a5ZfAkKvIM+cvo14r5zXcdtM/hEmdyk5rugdzUGJ1dDK6nva6LFfxk16Y1oYwnTtgf1dcPVHoHRD
c7PNqc3WWD9cZ3Tdy/wWcxUgiil3rUDbZa4QqFJQ8jW0XyytthBdtU5V+SB6urHpeNs3XeuXbaYI
9jcvSfAiGq5nEPQSSwazJJjm1xZErEmDtPRgPTYL3w8cRLznd227JR5t/QRYBZ5F5UyglqMclDg4
3QD9KoJpJ751j9NhJWKYdyLM7rIvw8P/oTtmXaxPTuVErHTWXTC/gpcaz8n4ursygzECkHYw71fq
kmyngu3Y9iwn0qTD7pI+TY0Rq2lHcwjKHfGohav3tJBAAL+Z9kWxqNu792dRpd1jpZmAJQRNj9Nr
WgTFA8FgNcZ0pzSwv6Aj+G48xpgOxiz7m0LwavPnllU+8ZM+iLpFW9laR7QAn/MKxJcASRkQN50X
tV5CZyTJGT5TFwtGaZFVTGvPt9rOH4xBceA2794/uyZnOfq+tmzOsGsZ0micXwgREnQf2gf726R/
txtVPni7mftEoHTCB6K1SbvAKNc5btAIEQ4goup2OczfgPRaHkWY3FPmk6/qeGl7aOBEthRoiHws
TLLOwQ37lbpjOtgY+2mPmAHaqbZOqacUYIh0yTi6j9dnafnUoVULMOsWkP4w/zz6VYi6LFJ870A9
qj5AldVIsUSnl1Pi2rAa0lahEfehSFXUMhusZgifTlZSci1dN4p51ODRxsDYjzfVsTlml9Vdds+v
y6j/ukIqOJhnNHfDU3tHdV+wwETZW1U22p6BPvkOyemYadVOFMRmCIGnK3pNoxUDdfrZHIYLN5yC
9/j/ch2G1naqdkfVMkv+h3YWsJDe8UWW9C31vNDU66/nz/9mbHGineRpEh6D9GFAVwxI6pI9t9Ci
27VTF6SWk0dzpeVBPfDqr5yOZ1CPOhaIEKRDwnWWVZ6LrdUs/dok4I7ky+15vbZbMbw/MqTDMSxm
7LU9DsfaqVrd0iOJqht0xitTqptHHtgvgNgHmqBOHCmASbPCMBjFkXdv48g6DJeYGQFLiLj4Pxjj
VvAC1ip0tFDMxXuf0BNFlhGd4EYy4zC7IRh0WLu53cD9nvywX5qbBp1hqH3tFIu5dc1jXNtyPNcy
kbOUNiwZJy8tU0TZawLMDgSA37OIge5OYBJf1duyZZKnwqSds3jhTEOBILvLqD8tDzkQDnp67XnX
tur1sHXALCSZHQxYASZa1mt0JjAnWHjaZxQTg11qfXErU2GJKhmSOkOf1mNuQEahNzvq/iTKdt7N
uOhUDckdJ2NRYIgrtQAsWwSGgRZ44xaHOjKtN1p8z5efeVUG4CsIdIsHzHxVWMe6+3IMcSpe8tSZ
zTN9XhMkY9BckX0bgS2H3Fh4ydoHAaR1JQ3AVlxmAZbLBbMFcEstySU3LZsWw4BLdhC7XQL9PcHL
JOm/CMuz9ueV29o9GzaPrh/zPbaG7idvr2kcwfLANLz4uvhVH8vbpRy+nxex+ao8kSE/ubq5LJGh
jGEhfuHPYW7ceJfrLQ5w2eOSH3KCPui3t/NCFXrJwyGGB2DvOYXJOHlWH5a56Y52HreKAc4td3Wq
mRSJOc6SeimBZp3F/N4tfTDo7pBMCyaa7s4rtBVl2sD7MghYFMxPdCdzUcTGSHJrX1azX7vgRxMO
SrX6e11U412Qm+wBFRmF2M3NIzrVXR348u6nUlVpklkrUsfaW4/VVb2E3ivZO7afCHDLaNdzdSvC
AcNnvqpIsLW0BBhaLnVcw/qUFNCYMOkywt5d823kj4ONGZfp4HLFDm7rZ5u2pdtIQDhyAyWAiBsj
b2rkpuD69fxAkigL//Ps8i6y2M8qf2xC9dTxGttITgX8SNT1dIDvgRxD8mk8c7CdzeTti3Z+sloX
JL1llGPMJwCSaeKzRNyQqlVRgm+9oz+IlXxZpbvgvjRrDw9a96V48Pb8O5zLzXSf3Mw7/s0+VL+c
G+N43na3+ng+SJUcWlV1U+zQ1MOrASDxC6ZaeJjsND14XUHiTd889DbGxNYxZ6b754VvLjTA5dYN
dp1PdzvTnbZoDWicm4kbiFLX/Eob270gmXtpDOVy09W9g+HniQf/XrIFWgYHs0QeAUPDR98aeyKN
m9og+8kr8E5hyZ0p+odGa7KdzsA0mqGz3kwcRUpm67YkcOWW5di2Qz/dHmafF0XTcWc/2GCPFPsi
sivfAzDtFNqDr4bv23qnEUoJoieq2wDYk0xZlDQucpFq7/ejV/rZZXpb/KKWP1dgZzeC4Ya9JmH+
y1CDC214CYIw0UTekJgrGdTHJcaIdTuZNXofrLr2k/7X0v7U6yxI0p/nt3LjRiagYncwEuZBR7lO
QLzOGTphx/vUPRjZlxhGox3+QgQg110LeJwG+lU/qmIQt8oMB6o0fePsy9pGr1BSDL5mTnV4XtSm
iXgnsqSHF89T3SwIMsrvNJy7NpqAal3vWqAGsr2hYsTbXLwTadI5mJ2RTmJg2r5rw+IG/ZC3qQbe
bBaVV7jDjB/TNUcurVB0em6E2cRDDEUN3JqOIT9bepOKfBAxdKzNsF1r9hw61gD8He7c6eX8im6E
GxAC43dNvJRwEj5u3qQtVuHltbYfXNfXs4fR+PoXAlx0wBE0ihswko8CYq3Rxy5utH25zLuRLdnO
QnlSYRfrV8p3EvzVP0JWLU+Cwa6zLIz/VBoquo9F+1Bbl4n522ivG2Dx0DjfqxqMNwzDIWCc8hDm
4iqUT1Xe21RjTens63z4ZVX619oGkpOjF8//evEcAhcFD+E6n5933eJOpVNj8azmi9sDaWRSXTJb
9+oHEdLSNSatYi3psD+/aWTtGuFXcHz9HkPIeCvnYZwG7Zf0Ig7+Zu7ng+R1kU82za0W6toVTpeL
Gjyjr+P0dn71NnzsBwFSyEAaTQNLJ2w7HkhYZm9jPEVlCZJBW0mesJEX/iBK8oFczC3pJmzUCkk8
h2BUvBWH8oj2z0tVe/2GrX8QJblAVtOFDgKimhbwRWBcTvcjZzee5b2lo3Zh5HQOJmI+9Nqoghfd
yt18kC15i6wbTFGUOS7M2o5fMs+0j2wyukOcDe23viwwUlCi4XMoCXIdTj9FsSmc6C92FcCDBCGv
jpyHdHPmdZ3W2rgaLGlDt192tYdMckyCaf6LUN4hJ6KkV9LsjXwBNRqWOh98i/3krh00yUuMJrTz
Om36kxNBkpMsumxMTXs1nwLdEgD96+nRNGOFlI2LBergaY6UmK27sq+veZ877epNitYGMJGWt/ts
Hrq7UnOcXZWBl2VoJqag4thW7R+hMqV7jSzlwGscwiJ+Znpk1JbfKofWNk/6H81cySbSLiXGUI+w
iR6YJkCHdeOXCdRybaVqgFRJkkyiX6rK8gQkCQ/pbc2qrpeW7Zu4AliDU7aKQHzzrJ/oJdlFV4qi
q03ca3nhvpY20uuZ8WrOxZPelwfc3REn7i4mhuKIKQxFZnHHdIkwSAUlK4xKMBY4GPJawLvXO2gI
Q5PveeNfHZZ0eZ+apUzhPneN42arNKO6j5NDQYGlpd2ZwDbyCitAPUMhb9Mi8aB6RyokeGd8vHcG
YtjgDuwR1dHjML11GIZuuSozqxIiXauEOnPtxRCS6ZjT7Vu/Tq6aRhX3bFmjg0jRRprjnUnvoypp
EXOnbWYsnZ0e9HJJfJfOl5oo94U9KbJh6xfL23QqS7p3rEmrhwLkQ3sDj/6w7ad4Z8NHKR6BW+uG
15CJmQUbaslZDY3FrM8gaz+JW7sq/Kz+4lg/zhvc5qqdyFh/fhJ4EKNPMqZDhpktoW42l03WHYZW
951p2f//RK0n7USUxStryQZcVlVdoBml0PhhGZb2Li6S4oZY43B/Xt7mJp2oJm0SMfMyATyktqdD
EywYfWiJwp+rJEghwDwm+ky1dfF4GbFaXLp9+fA3SlD0ZXjr+0e+4SmbsrqxXW2vV3d9/T0XP8//
/k0bQ+LKMxC/Q4Skgo3/huwnVIjn4iLrhwsikqCxRkWGbnOl/oiRb77KroSwrRbBO38YjB8ETZ/n
9dgUgIKT51FkV3XZkbnaqJWiXLT9XHbfqrgJGgZIr/MyNs8KulbwircAr0qlm9XteIysAsF2i8hr
c4SaPBiBgJLi3+clbWpzIsmUjorXJvFo2dj1Pr3SpvFQtsPDeRFb16lzIkLy/BxwMZ01QRm9eyVl
FiV2ZMZ7MWj+BGon7r5ofP6Lq9RZG39cCMbIhOQASu5lizl6GDYH1EdrsiMHmipLr+Mu3znZXwWS
sGkHWTuMzhnyw7QbbAEyY5h23uhh0t9l3rKv+kqxVZtGcSJF2iqBxtskyXFAY6MOM1b7Wu75DJWE
1LbC81u2lfFZM+mIWdFgt+bLPppFaQ6jFc8pi7qsd69mlmpvwtKH64Lm/ZWe9/RCYLww1LW5vTO5
bUYGzZsHZy70HW9tXbGdG64D3bbgLQaQKR7lMppy2VWpw6oeE35cu4lT5o/1eMyY2Cm0XrWSLlvI
oaZlOyZKuzKcEyZe+rYZEhY1qb38Tkx0yuh2hhIUtdjBqjOMYbWldxiTll2nrgsWjdoa7gkTnsrJ
bERnyHMYHsZxTJRTZAOuzAzpGlPDG4hn7XOVZvnOEwJcRjYfDrTs9K+2Zwmfx7qK4nZzrT2CpJG9
Ojh51oiZrp6xRbAIEOztPbBdjd1sxtYdgKyVQIXryZfX20MZBZNNHpydfG4wV5R0bZr8pzNJZ/dI
q+u7GKxoQ5ia12QKklDZP76hH9XXxBuxEYt+SgEP8BpFBjTgCFy3EckYpuuwnnu6tNXOEQwtyR27
KSd+FIkBAE7NRrfUojmIwo2osazb1LJan1h5oTC+DUf84buk0506+gQfObNo9Oy3skv3SNopUpwb
RoWMu0NW03aR6Je8Yt0IbmckRQ/IMO3t4damv70GAAja1YLmluzfhyxUJzoqKMh/Y3Rt3YiTIMzh
bC7tXmcRR1vkm1My+3Gq7F4R6m0lRyhOKvKCumsQVLQ/ijGGYdS7PmZRwns97LGfWZz7k9vdk1YP
jcS9Klj1nU3mbqxsRS/Du4FKBvxB+LqpJzoaHdDcpwJosWaERhCIPQLyWfhE98nzSkw3g6+ty/wh
4t/m4/IVE6Arbup5r7VxLeAbkBRFxYpYrhy7E7wL2mJMkmga4vlmRgfHJUDw5iBhPZAnkqU5nJe3
dYBO5a3fc6ozoh1iizSJOvKrmX7b3YW2qPKjmzohBWshKoRaMtlY1rB1FtFlEeMpOWBAz97bpjMH
wkgAKUHmIjyv09bhs07kSQG8AR5bh7swIjf+2ra37aTy5yoBUvCrU5fUlQkBqO5i+OGiXFSObXNb
/lEB5+7jtvBWFEuJd1w0uyh9D45vmlexp5pq3Jr9o39WisivBCvVFyOpISbOd/3T2vuXU78g4FXF
nPjlYvveTpWO36q5f5ApuUYxVzRzGsjkSDO9Lrt14Ch5FD8xuc6/LKFzKG5p4asI9rY9y8mKSp5l
QthaViUIh6nek8CpDYA1xNyPQY1RG+nBBnpoVbbXUz1dl6P774Nm6OzBq3mOQz+9yLsiTzMWQ2e7
wFgTelcTTHZO3uILr/JT0vtLScJsUUjdivs+iJUOd2wb6awROJNm11x176yG5t3/0muqekm3D8Uf
HaX7aAZY/pA5EDYWaJWanyq+7M6f661a8wd9pIM9zA4KexNPopz7xRMBfPaNjjpBsic3wDxo5sCG
3TZ+fk9dJQeISj3pzC+TGLPEgHqO9siLbxOYuM9rt67Pp9vnj43IT90SlPZ8zKBc4WpR2b3V9Lkf
7bDPSTDMqtfH1rQqRQTu6g7GtF1Tbg7MaTw2+cq/DejGORifUG3ZeQ/LjQ5gRaBTmge78P8CqOmD
zHWJT+4ahw6EL0WZRElzOxhJZPdJQImKUmpzoxwHLHweIFw/Zz6ESQactwTwDW8ivTBmRXpo4wEM
Lf78fsl/VQxAIG2C2yztNb6zDP2y66uHigLGwx7e0jkFqNbyDL5qxYNx80o4kSs5sLyL7XYg2LG4
c3Z8eZnNdg+KeIUVbt7VJ1KkPbJIZjXa6iYXgKF0LThPDdSoHkmmgnxRbdOq7okx2BVvetZAUEP7
K2Py7prKUcQ22z7/RBnJ/2UUoJ2DTlhE/DEEpO8jj96hV++V0wobb010qwHIDelWE6dJdn5TUlQz
zZNoJe3Id8uzfUfu7T3Y2X6pWhs2Fw6veWTd0QAK7taPC1e0wGDpZohyPbTlj2YwVSrgd4WI93U9
2ZtOuImXpAX2Zh0+CnLgmQAPOd6Zd1YcuuNOPKwDAeTtvANUSZWyFG1RjEjsrIq19NpM4qDKh93/
T4R0dltS5ovpZUk0kG7wMa9/ABSeoThCKj2kg2p5NZq8S6wecuRhmgAkToU7vt5zn66KPybw7txP
9sdya9HEDVbKAZZLiQwKytgATLvKWhZYxkGbX84v2/ZBOhEoHdaiq6bOAzdKxB0KVpYJtGPPGrsp
THDdouG1GN8cG3V0ohpn3L7xTwRLJ1gzK2BBLhDcrfwoO8PP5qh5BHldph3Mu+xo73Wg71wy+9Bj
WO3LebVVGykdas7yLNNN3CROz/ZauTwB4V41davayvXnJ1uptzUbEwMKjgveutWyGw3U0oCds/jM
cUGkVFSBMyzfzmumkir5EIPzqpksSLXNC6N7SYHJQ90IxdCrNrdD3dv/hTgP1JhoJEYG7FPyYGwc
MZciiTyte+SJhu4Gw4hsrwpLe7jQp+yi5kRROdgOfk+ESqYzYQ6H9xOEZv2URegj7N6YMOKdRir9
DtjDelSMNTmkLU8DT2B8IUZFa185I7ldeEKezy/Bpi2dfI1kSwNHRojbWPEqFl+mCT0fcaow160A
AfkgZHpR9aGmXMoYxcJIW/fY1JIfcme66xvdzwZVB8SmGGriIaMjmWm8vylPLNYTlGIMcMRDquI+
Q3nRbO4HQxWHbK0X0iC4VJHcc6jcPpvqCclHp4YUjRt7alG2K+OuUxjmli4o+qCkQG2Dosbw8fQV
tOvrYUDMrTUDWDFzK/lBTTFGU51q0b83gBNR8hzEJObUmjvEO1UfP8XNdCgnFfz7pjbGOiONbDOx
5THpfsrtfIkdUFHy9mi4RZS5WVTOi0KTbTGYlSIuhoowO/Jx0dpkKBiGERKIYV6gFVWPVhEOlLHl
L+qk6Cy2MfSFSTr8I0mykmkea0tD4siZn0tr+S5qJUT/lqGdylh/fmLOFW3mVltjnQEssJQFxeSv
QHbAq1p+zKWfHOyDdzRU1rDlgE+lrmt8IrUXBU8s8IdEdekkIdL3FDTQUw6fnywBetPFoV8W815o
rX48b4fvCKRy8HAqWvaLYJthPIHCdsQfyKN7m7y1YPEWHpAetF/ITdj75iLboXsEccUPjGUHyHL+
RVfwh52V3GFRkLZtdNhQt+9/W3uxq8ywMYLqMAVTKFDkC80O2VXVaO9m8gnlcBT3wL79mW2+zplH
knpAnB7NQXXkIL3gF+x6wHaXX4oVnFhJV7iup7zepyKl9S56WzSDgFvuHFRfki57MzIjpHMTTXOV
Hc7v7pY1O6aOxg/4AEBbSidmRp0ptTM8sbv8yuavej4qgtutw38qQDouDEAzY8zh/Rs6g0ut9ef4
R5c/nddidbufluxEC+l0aEXpDCgTIoJmg3XDHIElm9wpXJKF/Gg8A+0Ay/SzArr6j4ZR9nBe+tbM
K15xLih0UTE10Hb38XDOXTk1pgsd9QtcpLfNIRxCK9Qvwbt6XpL1abtwI2DyDh3QGAZHiU46BmVV
u3XsmklEmL5cZUvX7CrmTY/O0tcAee71O4wotQGIIDRgPY9erO8sRFIXlSEsdBUz+whadxBkW910
NBqbvdZ5NV4Vwq4i2k5F79dDM+/bTKD4VcauE7E8b75ZjSGuWnQ3+Xo6eL5OevIbYyNzDlhPw/rd
Eytrgrg2MNnFjCbIC30CoRrn+zHvXYU9rRp+2Op1BTCgumZrTMSHksGm42QKTjvc8279u3KBFenw
17xzv4oKkDcj+Xl+xT8dxlWcZ2NoBKMBticHLxn6zXMkiJKILeV4y7LeiWwk2w+N6EGEnbvN/t/L
sxDzrpGvpX9qXaCprVm5gw2O2XVH6LVmfBP96+jEinP/OdqFYqeC1gvn5EKZwJOkmX0MS0KqQwOl
bgxUBpC11UcBfGQVeMjWMp5Kk05IkXod4zmksQrxfIpB5uwCxKWhIIlCsU/+BnqtdEwoKyO0/RRs
DLkNaP644pGZj5VfCLDeY+byspsXVdLjExfSuyQEzy61NkZGhgYK9wYskVhJc78ggP5aFQJnbZmz
Wz1m4jCkU3wgrI5D1KxA/FwmCmv5nJXFNxCYJVy3vRbtJce3eDka9yptvZsBjXLJgQm3pztIOtLb
5KBXu/yXKm2/tcDoz/ZMDAqgn1nuTehp49iM9DxiGpIH3X3Ob8s8Vzi61frkU47mJxN5U6THPs16
lOBK1Ge94VFSzy8u0r553l3FdXfV6PwmFkXla0b55fzR21TMdRw8HzAk/WmGtI2HtiW05BGc/CWp
nh0jDdBPqnhmbnlwF6AFmNZey+Jya03WtyagQVuOBybIejI79r3WUTnJLVVOhZgfD3exVMLNSyyf
sBGcudWu176CPVaxSVuH2jVswzAwVfc5sTglM+s6dMkAWFrjQSVo5yNj/01LvMZH8UwRh25Lg7Vj
5SxM8ElXX16aOU89HGyAre08XmdAqwLYNI0t1wfn3Ky4Z1TiJP/Y5nOMjNnEo5nod12CUYTWDNwc
IWCicCRbN5prwhI8YuBal6+YDo/7qnCwjEVnArAgW3sKF+eWmUUV0sFA+4/qktk0D8t4r3egR05+
KxewOt3VILEX9MIq8Og3nTvbVMFwbS4hphOxXei0seReIi8evHxhHXasjHdLQ4O1ryZ3dD/JVEMy
W6KojkqpSSngxWQ/mKFFyuXazKNGW+gxKzVMveNB5LfEu7HT1v4L41hb0dAft7ZoyT4wnRqWVyZf
e/EwlRtb8z3JsitqJF891v+VboSirxvTpHBO626e3NQJS1k7piOOWTK/OHTEm6Ovfoy2eWPH9t94
DnoibF3oE2FpOwNvBImaKLUMsdMmmwA8HXjsopxVzQRbnhC35yrNQd1NfnrEueWVYznghIErxW9z
69A5QuFtN+0CU4OeDftDx5dUIqhro+rAhQtHaP4aAVamTQh++wddKKKOTV3QO4bOQfQiIe6Qlm1B
cSpLcKI0640ht2WgP/P87bQpAd07BuzO9CzZSyxD5zg1wdi0qaEBcnhcatV85adHFGIJtDU7iCNc
TD7KXccDkllewqCDLdampWl8nQYXRct+XziYURXiDjHBq2U2qohic5NOBEu31RJzIHHymkfoTkv9
UqQRMUaE2Z0NtPPl6fw6bkUWHkJrT0f3toNn78ed4vhB3cxwSlZHoqxxdyPPRt/rndEvvPjayu3f
XtV9OS90M07zdBiig4FcuHrJPopY87IudTheiCvt1mSGLPxFrpOHFZGMP4JlQcX1teXjTyVK91eq
C5sneY842PAOXQ9uAAE25ER1K2+Z5akYaTlzXeOAsqU8mrr0jonmco6Z4n5UiJBZflLMAk9FkmE6
hc2P+tK/tLEqf7AtAiYI3jskwuWbik6elZoWTB+vFLHLrBxEG+U3hQ1svRc8HF4XbgjJFjl3PIzJ
ki0V/HiK+s3eAp/EbtCz0kc3wHFITAP8Hu0VOi/CsdS/ot9od17+VpjhofET+X4DYz6yuxVsrjyW
GzwyxO3o8su5+97Ez4Y3X5bj7/OiNm0PEAvv3RSI1CRrb6mW2LNRYl5P8ItuKq4HsKX5jA2v/1oO
1QH3giSDYX2G+aSm5ulxgVNlePHdMBt+jOH92dD/7XjUimhzImb1Xyd3YpJ0edKneRpVtHT8Jb1m
Gn9wRhW298YGfRAjrVoZ5zzRpzSNmsHTfLTZ/Vwm64bysvS1IfvhNmhRPr9+Gx4f8Ma4ete/Vsi2
j4rNSGUX4JRLkWzQ9bAo22TPTJ6GWYuWdD8pWH8xirgFmujYG/eoeBiKa3PDUDCubBkGuB/W8QnJ
e7CkNSqnx8r2tPJNRw8zNC+R5eW8mp8BZYiONxvaLWD7nvfJHuOJxUZvT2lkfneqYNkvO7Hj30dM
/bbg9h33S2j6xaP7Y3EAeKJq9djwLeschYE/DoJhOTSd88ZIWWqkEW3s17y2vs4lUzQiv1/+0nMZ
AB14heF20QnKHx83UgxgqPwf0r60OW5cyfav3OjvuI8LuE3MnQ9cilWStUuW7C8M2Za5EwRAEiR/
/Tv07fdcYtWI0z0dHR12a8kCkEgkEnnOAVqxiBexOQINYwf1nDAPGGiDh7f8ZqsOeUpggBk9Nrja
ErgTMpSqvOWk9p0qcLPAQk0+CfVmT8HAnt5m0kebQRmCh/bHxmouFb6PBrvaJymf9DKtMNjliZ/i
NO2WlwgeGrsMGkuBukz14GOTy2g+srg6SyFzZEh7yMsYFayDPcez5kRm+1Ortxz1TAh4N62r/TBJ
OzMT11rWEcxHIQenS+6TSERLl6L7zXotouYqhUQoboYbYzy3FU30zy/FFuTK67qqK2o1l15WxmOl
XxmSR4beHAxq7z6eynO74djM8vWjWDoUzjTozC7idKqgx9D96OstdpWzI3FM20VEMRyQG703YZro
hWgQsGNV6CyaEAH9hLDOV272l0Vul23gAPKFchiAFWsEiwMQUuoaVRmriXzN6/YnLhtbDR+/KkIn
3ocSowdGKrS5r6l+qmpWktkJ/B36GSSQSebcS9GTK17qbN8j5EBmS+pE+Da4AL/kxVyFvKhlkJUJ
6HNaWey0mYivBpusPHAnO3niCZuBLRL0wGVW75jCqWNxzZL7jpMusPJhvK2Hkl4oziQHF15HLiY1
YZ+RsbxvlP6pV2PylaHlfGdRLr42+DV7g7h2lDqsuCih/PsVDSpGOOqeCJnX6hBMB7NKkGI03NcS
tlVsOLd1bLgv3n1RSDmJ8aDdniZqwn8xSy/AMIEPl1gqLOppb5WQ0uLuFn/EKRcuVv/Y5CosABGc
KNtZtsz3CvT3VyM4yb5U6C5eFFxANI7nkTZe9i7o9r5Wb/PGm+i50/vY/CpYdGKEFxUcrSqJF+Eg
j1WSvQ6TcSDKeiCJunULUfiW8O4/3sJn9xeI6NCYvrDVrp/zS1KhPOW5BRLJJBjBS5JZ2Gbg5fnf
mVlFCpS/+EQIwrzOx7jr9AfdrG9Sj+7/uhkUqHCrXhiZUMt5Hy10r0/MnpAilpwFZvLoejRQ+VZ3
yuIK6z18bGV1xW11ojk1NG5jp5IxxL7jxJHfEqlfaTXf56a309p6Y2DnIu2xyVUYzIq0BzaoLmNt
Bh39pLu4WdMk/N/N3mqRPC2bTJOlZezVX0jyVNZfyvrpYxOnKKtlm1G8wS8vfmghWp33eU5xrclx
+i70Y03ic+mr0WdPiLpoywqdGOXmai8CL5yVLy+cQ3vXBFvH49mM5/hTrDa7mehQ81k2O43di6rw
hwfItF5Y19NOj+hz99VeZH13m4nW4hgnjnM0+NUmL3LLM4flWFZQSbvkowG9CyVSHw/3X50BRfCM
YmFHBxJOikd1DyXFzCOPRBvij5fhbHz9/UHWalUQFBmaLhdlDKILn9bfZHal44yd6GtKxYZX/VKf
/WDUazY2lCq6di6w5P9mWJ4hyUWhhaFfMhG0O/3Si8pPJTQIXlSYBvhfZSi4X7fhlpLUuVB3tOhr
iflOka73xraMSyjvmfSGp/UuMbeGey69xDMXaEuRrSwIzfchyBnV1BYMU6vPRdQh9uiZ7k/6c83l
34ipyItMcMc4OqgJV8EOUqA8s+tlPPXPmny2868tf/3YT85GuiMTq0in5qkWDUWk89CQPU3yExPN
T4tXnw1GPhl52/hoDt7wzbMn4ZHNVajLO9BxsyW6LrpMMu72agfs/27rJnfWG47MrIId77W2TTPM
njF/FT2Nx/mRN1uYpeWXnLj+kZGVM2gpk4wzBiM0u64qfmfO7dPHS3TW336nSu5SqDrKwWcLb2kU
rUQx5C6uDGMK9N4NB/p1HraAnGcHc2Rp5W9j0Q9Fny+WJn4zKfaSQfb048Gci0vgBlh6l1DAOGEc
Rj9mpotRljGX30H9HfZ1FZTwBB1yEzPdgFBvGVtm9mjmRpVOoE8pythSfR5U0O4Y3Gn25xKdrYbO
qkC2XboxwHNzeDzA5TMd2bR6Ar2zAQO0RHPvuUicFe83xnXOI8BFiX8BPzp9bh8NkQB3ABs6u5mY
EUxF5Sf6bapv4bXPbSH0GwMWDqJNlERWO1UzFNfKqivjwrF9DC2Q9E13tehjnzgXg0Dj4Hi4AC6Y
6JXbAWXQGh7vQcovc+2ucwmq3zKBAJDeFntkyNYlZJy/JZlsHj42fM4/XBOP+wvn5ilw2ax0I1fM
xY1A8hBIykD0tS+NJpAd9718685zbtkAktbR8QLu3hOUaDObwkPyWMZmPr1qdR8pZShwgrh5mA1b
lf5TTAfysGNra+fHIyt0zRexGqtHA3dyKSvGIf9TH1Tafy0YRKY1F6T+c3KvSqSbH0/t1ljX22BE
xmxn6E9GnzfoGmIgw3HpIPt0ePvY0JlMD0U6gxqQBsDcnlBgWCmu/FDhgo9+mhYoU8+D8lWLZEy/
8BdW7fhjtrcvi69bSP7TvfHe7mp+HdHRctASrOaY7cpyBO9tuSNgwvh4fKfx5L2Z1UTWuTtXUE/B
Xgd4BEw8XVIGf8cC+gogI+F4JwUY3IlnwVJYqMVwmZZJ6Hri/mMTp96wDOK3iWWQR0FRqy2vhFg0
TknZB8o2A432L4NWPbq1vZHQbJlalu3IVCFG0C4NeRVnRtF9r2md3kDM3dhzT9lh1qZG+PHQzhRz
MTbEYRxoKLOfFJXSySjdvocfGFc2urq6G9WH+RUNh4g/pi/QrtjKa06j1mKQom4CnlHbOHmYAr4+
yShGaBq27yXfbBD4dta+n9p4Srda1s56uYXbHGIzddGD8n46tWpwJgnm+jix2vuZ6pe5LSIj/+uv
XRiTZYHNGTw26HBZeblypsLwcowJvAtPQtOfC8f4Saz+OnG1Cs0GmtyIT+fH9dvg6n6oT3UhNVVV
cVHUQAGY0GMf2gfVbL3Sn55tGBjeKX/FfJS7VifoNLauxxwMzKtcXIRnVFGB6bwVU7NLNfmT6flz
RbOt7oOzo8O5jRqnbeJAXq3aWBhi5HpdxaVdXNg2Ryd3GVFnC7J8Ljah9Q4dZXhxQ46w2mvVnDdg
D8YkWjn4JXJ5x3l/9/H22jKxirLdKKVENloBmVg0OzNB8VQWnP7lN2vwWR4NZOV+uVbMXuIpePnk
+E0PAcfq8eNx/Hr2fn9RgAkDcwTnBoH/uixCFC2SsumqWEtz/uqRsgkGUfNPZS6Ha6Zl4ydkjjSc
KlUESW/pV+VoJDFKLdUjzm3zRYFFqwjSDp0qRaOcx9ZjJByQTvs4e2YQW7LsBg0gyUZHzi8HPfnc
yFlQc4OQLjSU3gcAq8rLMh8QunMv9Wq/MBh0K0Zrnh/SfOrDpVL1iVDR3c0DDiiNglBZB5o8pMiy
LZS4zeHQu7jre6kgEIJYyETLIjlkE56cchDHx9bYeH4hcuggN6kW9JMFoV4+W77Fpy6yWaXforev
DvOaDmFNFj64ZGzQBJITy4taVOr2Djh7GfrnjWbD+84cJnho9XAHR0OScRL9MtHZAu1IeazGKPW8
l0brwmRwwty0twLSGUcHJmFhjobIwmly6FYOMwjeAQD/R9XfuEwhzfixC54JCu8srLYSKSukm2Nd
x1V7ZVl7QriPSf/YximgF2fF8TBW7mIOmj04boGupFgc+AUPsrBpo1IP3ZtFC2RRnGdZUDp+km6q
ypydQg8PtxRxFr13q1hrmlkH4TTY7vR70OX6ubZFanCmMUhHgQmPO8g1UX5eRzzepNTuPTTBqWDB
K0u/Lv0eVT28IfRQY2e6Twp/Szr0zBkCqY+lDQk4SIAmV3M6i77zUg1b0Oyq1hdeBp7tNCjkZQOG
zoCq9LL32IaznB3psdHVAYkj3vC6oamgdXlvvtBA9+d9/tRcplALcOPi3gr+TsVGx70IxLbotwGk
an1YCpQeHIcglWqkFaIeFhQeEo7c2zj7z/nJItmLZni0oZzoOVj92KJik1Vx79h7Z5ihnTZumDhZ
MoQNtIuj/Rk9ZICira600hqnGcvZx1nmXBrDN9PsELYvyaI22eg7yp439t3i2+/C9Mqg8T5M07qi
qk1gUIRD2D02IYsHyHeqUD6KYNpv5aDGSWRc2VvttZZ6dsYs2Ft05YEQKX4ASUEPwFV+hw54BV35
BVco96i3BwBd7hZlv0VhzXnMH7Z03k+DzurDLAt+lPOrAeofDE9DsYxUxK+1qzbzx091ND+j8nwg
F+JNPlpv2d1W094pKmdleJUAtRxKjdoIw8NOC5Kf+r68KoP60/SJ7doruVH1Ob1pLNY8VEg0+Cxo
/VdOVVBqsIzPEtYgQ7GTwaKzRg/9zoubqIm3QJxnl/jI3MqlFDdyqecYXEmdnwyQTbvpYlaIL165
1Y97Gm1WQ1u5U6q1SAOsXyvIXschUE/zN++68yUUoIFbsRjEozYfa85tUsBV0O8InmPnpHJAmmFy
yGxggBM4khojrK/TywY8KMW3HuJNZPdMd/a+BGo0bXx9643x5DjGkI+tr47j3utUBpbNPmZOCd03
dmdmybfa8OKPI8NJsFuZWR0elWSg1jRhhgpm+RACxFsYnTaKFOdc5Xgsq8OC5MA7i19jcfObjDVR
YbkPTGc7a06e/sZ4gDPSjKVz6qS9YnnUMrm7LJrpXiqBzrA23ch5z3qjjX3m6mh3Qxv/as7mrOyR
xps9wHZDmF5CEU+qKHcjJGYPrp8GwxyTYT//+HhkZ806EO0AyxDEg0+uCA1tRj4ACxpXh3QPXhAe
ewGFSnB7D7m4QNv337bEO85GzmOTq4UbUq0ovMbpf+UzzY/ywoJedwmr7DBBmRxxO+5iEm61kG8O
dXVBbUAPpjXL+fjvF0M0vzz0eBJE+4V14V4WkPu629ru53z0aKjrF1GbUQHPwVBnlYXFIH2z+cHT
a23eKvOeViSx5aCnuBDyQuETTaLvj6PRSmqOxsblONJ3zo6lfh4V4KYaL+bADJoIes/lzf9AX3dx
y3UOcGx3FbCF6IA69MohRoY97ozAG/xiCLIA8ljQRKqDpc+l7i/6PMp3/fPf86WjYa9ieJtTO+/M
bPj1rFf0eqiUjFKwMvrGUxqRwIrpblGGDxyX+0xcoA1pU/D6XFA9noJVJpDlo4JeUj3EbqFQKGjD
mRRov9vqMDx7FOMaDw4OHVc2lMfeLzEowtQMWokBAIFy35IA3T0+SB2WW4C9a+Mh3UvogGxlXec9
67fZNYegljSVqw0wS3H+0+yQT1+qG6vzFz1xJzZCY++VESDl/jYV8zKiE+damnKXd288Oq1Wd0rr
1iFLK4yoiqCZXtzip0hAR8xbsGo81RP3E7bRyH3m6EJj2MLsjdIqgGIrk5YJyPPQYrSZ80amQ5Zv
9eqdy9/eWVi5S+JKF4pvi8sO0NjOikAY1w0816H8njJgczt2U7p6jKa+0HOpPxnu418P+u8+wiqF
TBzA742RDUik2SvaZezAAeo/HO8GyG74LISM9NCHW7nk2alFizGe9SgeENchamJoAwIIb4j1XNbh
OIuv+pRswe7OG8HLjGMuu2S9SbIimZhahtYUNTRlE5+4n//O7AFr96eJ9YbwJAjLeQ8XsXEPj6ZI
XfHAcvweGgx+4qPFJ0xvtg6vs8MCowMopWxUGtbd20nBG2esqiGewB+j2hsnfft4VGe2GpDwDkDq
eNQ6bftI9LI1xw5BrCSfoLhB5C0toP6mpxCOPQj8MZk3bzLLXlptb2eBM/zKg4HIX51ZLRsqRpaJ
zMygyEL3gt8tRQ2rjgYL2qIMneF/40B+Z3J1XOlOZzKgCbD5xB5Yrl0937Ymiyz68PF0njn4UThB
pyk4OM68llctt6HBADvEumf3YAb0NS/3S233sZlzZ8I7O6vx9B213GGAnW43hLmHzqfk1niYA8AY
wdPwkG5nUScQJZTajke2CpBl7vSCVnAU4ebPbmmFwtIPlXpIE4USQxomTbJrO7UrDePHxmDP3J1Q
o0FP6YLiheziyl8yS1lFZiGA5J/teIogwhnbt8iSu84f/KkK6kfwLQcgesbVCUWqLYK7U4zIMnQQ
e0HUGUJtJzptVQJEL5cYOm5x8ZCr15nRzm9V9VbZeaSlfTTr1vfMlJ9GI79uDcfzUXNH2weRER7M
9ii7v6BiEk9F86JDq+nj6TmThhx/unVY4oVGG1NhdvhoT76acOmaZRdLlW9cVc6FiqNpWIu61So1
2qUmHnO3DaoWCVX2TXd2k3OfAEUNBa9I8i3+y63Brfy8JXU3w+0w7YW4a73s0hrpI7fkFpD63OUE
swj+8oXhAZCx1TWs8WzmTJCdwNtP/5bK+bHu8sKfaLuzhQGiDvaY6/a11BzwbHfdm521C3HuvEur
8Y5OSSSoFRllE8rK3ljfsyHl6JOtr02TVHa6hC5HE347677s+2jInMNUPv51TwJO1zLQvI33+TXm
axDVIqMKHzdtspu1ZO/MMkq8LdDmKXEW9tOxnWXERyU0u881QD1gp4WMRuV3jzYYInxosgdOjHKe
wHUp0tAxu9moe+40PTa8WmTGZku6FQxnaN8wc5+nvvZU7PIrCFZavjb4QGh4apPu+2y0Pra7WsIK
xf3JLWG3/pzESR/WyO5afwy8yR/jpeazPFf5Hy/mObc5trm6NSgN/JRM4JCVYieG/EKUNQ4/PAvn
GwizDUPmqmVwlCYfzByGSn5tF9equ3KEz9lf7hx57zTm6hCodK7J0UUQxiNwINosMLb0wc75JRAx
LkWatWhorbGpJTpHLJIjh8Sd1sr85oDOHr8Is3DmD6AXHVCN0QBdCxIt+Mtr9c7wyj+UZiGk4oES
N8nEb5OnWoEB0ZAXuPWHH1s6E0/fWVp5hWFXbsMoX+Jp7Yv2OfEOBDwOHxs55+8oc4JlybZ0yBSs
cY1u183KgVvEJA2NYDmvAcLDsRTY3/WoiNKQ3n9s8UyG8M7gKqI4dV5L25BDXNVp0Jn281zRz30N
2Hkx7y3QyimHbJg8cxrCpGWiNu4B6fVrDo6C2DACsg0ALE7DziqRJeu1z+YkllNyaw7prVImrlPl
Pqu3FEnO1bPeWV6i3JHlDngesJxhdmVEhe/seFw+eYE5oeIi8Bai7ZNAphtLetZvjka7fP3YJusy
T03LBJs/R9L7XXnF7a0WjzOR5N3AVqtolu2Qp6TDuZDgCjzhcuDVMVH8GRw0W0/g5w78d8ZWZ0Fj
KWCjWoyoAHOjgNYTlHkcXLH87id6+Pbt9XKhS1DPCjw8Pz5/7K9b07na8DqZGukaGGnXauAq0n3u
mL6+lbCdt4KsZmFROWXtEGkPrcJOIDLPT4WZB0n5ZeHx+ztD+W3EeO8Z9tw0pCxgpCZgl56g0NX0
QaHuPrZy5uTGav22srp9VGNSV7qJCJmTZ8jhBmm99VD73wSt3yZW2wog9KIYs3aIlYXrPXmx9jww
a7/5iULmo7hoY3sjgvw3G/m3xdWmynIbkIglTKoL/nkOLdxebpJw0ThrvcDwy93fIS1FE9/xRK72
WDFlOZtAIhoDqqMiea2emmFXtjsvGi/GaLgey7DkUf+8hUjcnN7VfhsmQUo9wWCdh+zWDNuH1NjZ
n+j39Id7CWr7J23rqDtXcMO7O7jU8CS+cGitLc6Z1aUTLE5ZgBpp3Ha+PvtdRHdsV4ZV0G8Va077
rpbJPbK42tYKjEIWp/BSAdz7VXoNFnZQM0Mqzu8cGC4TfwgcLC8OwYu8WwpG4RbP/Nk9f/QRVgf8
XNvSrIoJH8H6mYD90nvRzY0ax4aJX7NwdBZUula75q9sxUsvuPTQotmjSyTfeII+e8D+Hskafdma
YuwmggA9j8/9uNP7C+5k+1T73GpxNXyDFMfub8SYRXJjIWpa2JreRzIQZtWFkyqcqxxtGvK+SF4+
NnD2fDsysN57sgOAvhmQfHWW7xCKBOxlQFNdm21qHZyNl0emVr6vM3QJowqAbe6YL6US9xYg3kGJ
l5CJm/dTV35CLXw3K8BnPQAkcTnABX5+wF1T+B01t3jez60lONFQPMVb4ynBjAdluN7tEXWsOolt
TXLoccgrSLbsM6Id5ty5cucR+DbnTyGk//N9/I/0jd3+u6oo/+s/8ffvrJ1EnkIX8v1f/+umfWse
OvH21l29tv+5/Oj//9bVd17l3wUwVD+79Xe9+yH8/j/th6/d67u/RHgS7qa7/k1M92+yr7pfBvBJ
l+/8n37xH2+/fsvj1L7964/vrG+65belOWv++PNLhx//+gPVqCPvW37/n1+8fq3xcwfxevrtb6+y
+9cftvnPRXkRZJao+OL5d4EuqrflK5T+U0PGjiL9QmsL8iRsgYaJLvvXH6b3T8if4kkPQCoINwIN
9Mc/JOuXLxkWfspDuyldOpxAo6L/8f+G/W6Bfi/YP5q+vmU56IYxjiVh+F0dXqhtTXAmoA8S3Yn4
A125btNpZWuj6zKSkTg0u2Fva24gojmqIu9QQWpFGvujmfnzIxybhN7A+/1yanQVue1iNCqtzljU
CHBhdRPD27RqZwjfO3QKZ7eaIgmBoQtIvKWtLxNNxLNTuUGZp2NMeUONYDCs4YkNJns0UosP95M3
KopPW6cmgP+6zA9JCkalaaj7+7R02qhnXXmjmCkOSetNO0uf5+sJ+qEymnpL3FbSKX9Oo5b9oGU1
7MDLlu7GsrYvM5sAZpx4eOMcenff0FIH80MDrgYxQj9lVhScD00dJqCG/VLPmXnl8szcV2gI/m7b
tbqdeywm0s0ZcnXIPx5UZyexlTnqbijIcD8YidxxrdIeSdMBOa1nIr2sdHv8mQJ9mkd9Z0mISFYa
t67SlpjOtWO3c79LuZHNYWuZE+S+hjZ7BW4socGYGPN91cxSBCgb10PASm6MgZNRmZehVYMpOZ5q
PGH7vCM1FOYboyLPaV1mSWjSWisir0hmsZvcOScvGtjuQCht1TZq3BloYj8nCDn1Lh0a/RV3wGHY
kQa6C4+WRwRembTOc0BmqScJDwzQjYuIubz6mVp2q3yUmkUVNu6Uao+c45aBbtEW/7g+LQbH21Ot
68r7Ietb9UZlmw2pj6RiArYDQng0rFCHrHlYKl6Wnx2ncXQoHLngvAhNwA1dz7fNloNnoq1T4uM2
KiDQS4cW3DT2pEhARSaca2EAGrCHDgJEI0prkB31+0Yjb5MnLTHgbYmJFvzATtkqMUb9NHZuPHsZ
tE64alJQ66ADer41PVHOMaOuO10VbV6a9T3jbmq14GcC2Z3mO3yE/GhrFTYqG9KymNnCVZJag/zN
OJSas/OgU4GmpE6SvA9Y0RodWq9T2YdFk+QjrEH2N5DKacCVmBu17oRDy8X8SuzJI6E+SyU9PwcG
pntumsp2fzTMMo3M16a8dp2AO16pfU3soXFDk1s4jSx7ytEuIIy6sgs/hRiV+jInUvSRa2Wkjeeq
qcp9PYIxd4TSbiraT7JjU3E7JuBTjJUGi89pNaQ8ahX84UlThGoqaD0UiN+UZQMoMEIobuqvqF1W
Y+d3NsjPPfQDZLwoI7D6as73cU65uJgbEMa6aCFXfXJTW31qfTIQg8YHiwhBQJJb6+Z4N+kG499L
T+96yJXMTdF/bwZRDtiDXdkdBtLROFETD2xIzad1ZMq04T8aSyyd6rTRimnfCJRfPzPCaHVTeUCn
vib4iIZvoGDnC4hI3/dqQDEo6Emj7CdGkJE8kZoM/H6q6ta8HCY3lVGeNYoPOwksVcaDYSh79MrS
0u7yb1XX1dTz5agT98tAUp1dEgnfFr5Jea8f4EdJ9+TCkeAWhjtwRwQglnfSgBQJQMV5NXsKDdPo
JhWvaMqDOGmUSKbT6yyZtTy7LGzpddl14/Z6D0ZTvNQXkoQtOswm7Y57aUKaHcRyCmVFsmRtb4Pe
zZLAD/VWUSkSZtAqb2loda2C5GnntWmJoi/axpgVsnryOjzsIGi+5C2q0X6Zl1BOV+wbyBgHEz37
pdfYYUl6O/HLnmb9D5LWXHub0BqpPWogdGFOoGat0PemIVF29V1sbegE2tykJpqrahM6Z4wbqrB8
CA8g1geNqi2Csh+VXY6vOUDvHnJO0F+G3ptMv+hSYlMQSAxN645+q2kGxi1pD40s0IZq7URuyh76
L4Gh5aac/AYa8xHvhnwI+0wD7mBszdYEXWrltM8pp04x+aIGGb9MmX4oK9fKF3V04aZA8MpixPra
zMhSfxxT4QQ9Xi5Rqk6sFMiagZtj2UDDFXD9H2yoFbmaIDaKsmQFqv3mMtE1Nt92pU0QrfLKQVOM
rzFItiOypiVEpwK5NFvfaBJQoedZ1xC5JynBMknc8eAQYEbxtDVZ6UG0bTEeytku7Uva1ATEVkMz
kydDjja7aLiX66VvdGZvfFLFTBqITYIYivlSQrn3CuzcxYTzUjjOF4ABvKgewCt8z5AI4tVkdCCe
Pll9536uE62dv9iE1+M9p7QsAuWApPegPGmk952bDOUBMtujHeIBsjf3XKNFHxq90IrPEORrxzdo
wBcM7U4ldvsVnq4nzK5pYFvqueOitaGfyTz5BRjtcRSWo2dc4KHDBVhucKBa71teV5o/TQoOu0h0
OJD3qWDFeJMX/WxHtgPKAmiqDsJ6hjen4lLLwKB5QVU1FLvR0HMRNBAg7G6yRCf6gdZ5Wr7wAmy/
iPNFbkifgMt/vmhArKzt5yHX809oYEjtg2R5RS60omnRDjpQMuE1U7UtDTTQztDQbsx2KIPWrXmc
GqO8KdwsfUO1kdxmJkGwBQOT04SqrNGFPY/JW4KHZ3h7rhdhD2GCGHRQ7o02NIi4KnNRF5x18ZRb
WXKgNK3NUB8NdqVD48P+1LUVK0LDBgpGGkiz8S7j9dJPgQQKJrczD/1gkbsCCLPRb0gGuhW7qJ7M
FDcJAM1oepjTLLkfISTugKRPb2KheJMFeDAWLIAkj7j0eI2J0jhEnnI5Nq8202sjdrqZgSjIUL94
qhJwCRsjMi3VHcrCAAEmskX0dBHS1dyH9IHAOeo4ee0DJYhdDAAfjSCz3T0W0Pk7CCd3/LEj1QU8
kaUBByvuQyNqvb6gg+32eIsnjbfnqIBoMbh9qk815+OjOyFLBvl01oFLnrdS+pVTug1mw+BhBbhq
f0hEoV0hn1CD3xTChF4dnUnkQFdbh9oMZFI+5wDGaU8NrQ0QJU5s+ulOunloG+zQcBwH/Z7lWn1w
RUHya9rMyUFq3QR8T26/eAChXxiWoV1nqhm/W0Y/3QpKtF1Vj8WVZQ5J0IHqJbC7eTgMw0C0aKxG
GvYWBpMjU7keiRgR0mQBjCYn1kXhsGZvFHS6QwZnXOvmYO8R/ixM21jtNcLsLupr24ysvE73iDrZ
s4NFiW0HF8LW0lF5slQRVhQXyHKe2h1QmcauUxyfvfVCnUOH0EOzm2WT4lIjdb+38IH2epMaD6gM
IO0yp8a4byGKeCFy7t66qZd8Nr2+uDTlDIkHmYouAKcZBwiOW3dNOytybwn8N+wgaIGzwkJO3T3j
wHDIS5+WQKL1aZWyCGVhhcSE4YH9bnZAbQaVaZH+LJmLLV5pnQvceZHgvNgXdscBVFXgBKrqhH2b
bHqd20O/s8lEHyTO3sfJnrVvaiy4Fs6Fle16baBhy5a9N9QGlprSO4ZDL1ZgQPZryKAAre+1l60h
TPLYmWbqBplFy71bkIURW80Rmub1nV1brvBJKbvQKCzIAfUVztphsqoLoP3VVdW3XjzaxvjVrIkd
S9Z2O0rKrI6SspZPZErGPtC4ACsA+DdeeV1LP4EC6aeK1jLszfy7YQDHOTNiB8U8ZbdURw8ScpcM
zYHEnn2hqeaO14yF+mTSwKy867w0zNgwJ8xGVr+RDA2pLHUANtPGsONJ8ZICi7RDTGc3PU/RYQGR
2J+OSayrWlYYVzPXYUoZVHrqXpBQGFVxqw+m2tV5TyKX2HgpVwzdGXXxLRstdVMarQd6vcxzYlvM
aLPP6XAg3AB4vpADeI4ZEuyh0cIqt2bQ8KlHOtZPyLLr27LVqs8CDF8HvbBFOHZLWyuZoB3F7WCS
MzK44tX2OifwavZQghs64F1ywSeHg8oPHiCN8s0i3tde/+KQz+0EBTZUkyx/piD5Hpyu8atpMH1l
ia8QQD1YThYIp0PPU5tnkZ3Y4LU2p6dOl2HXCmh1qM9ceO1O6TVeBMbEfnFULS71qoH6fCPkA0Eg
+lqRhvgeS56IaCtw2cgiP9it+Wjk+ERz1jq39Zhm+9Jj831vzSgN9hl5SlxUWyxrThfk8YCIuXDh
2I73Sbi0iCvqaBGAmV90tCTkjfEg9XICvlH3QkrZzm2WfKQYr0mTHEDSGNucML8y8x9IKS4SYnw3
0+Gz0nCTsrv/S9l3LVmKa9t+EREIYV9xy2au9KZeFJlZlQgjkEAY6evPWGfviNtde0fXuf3WppoF
CGnOMYd5BPT7oIfobUKdU+hOYw96q/A/SKbeh0AU979SGFIId3rouyTj0/pjiMlnz5P7EaaaGFTU
ac14PlT+XePiV9tfUjp3DUluOXI8/anPsRXmI6ibaR8G300zZ63/UbcqH3DczsF2hBH7s/A/G47J
t20fAChkLH61SfQW9esnZNLPPNY/8PGVCqAYG7F5wqNxqO5Nf7Oy9a3hOJeH+mEDdIaCsfCVC4Wa
b9LIYJDCbjt2HieROcHHhO2u8g4aC8yDumN6J/F4ks530oBq0N1VkUm5/KYCkSgotEtHhPuR3Iwq
Sp0kOjrsq613qpdpFAwAjZ2lHI3aSUUfUVndolQ7IXKYpn4858Tl8GMQ79bdKGZI848Wxnd6YkcS
9lWBL/aEVDj4n9V3RpGPPpryavNf4IGCHziJu6RLbhrqIRTUZNXcftQDVXnvD1A6Q3ifeclyjLhz
N4bjwxybI3Z17ONznHl+jY4f6qNOeAdXk0tMqhc1mPexmRHEpNW5mWWGrNUXuMveKhvyE4TVazon
0BGuU/cRMveDw5hwGpO3tW0LxLegFsLmQepDvYTZHHtI/gHnpMNi6+d06Z5qORyWaTfJ6SzhKRbO
7yF/7AlNpdLoTO7crSuFF6XW7ow74BPYrT3Iw/VbS1s816HJ+OABIqjLvkNda+IjG/1cu9FPSqdS
XCFR7xQ7V9suvecTw9N6ZD4mV/2aXiueKvkQ7uvs+ZkThmkYfgxa5CvAjKEe8oHPaeUMmbb6Dolw
aTPcdQY8dB/zOzOKTLXfPWoQ4DTnZazQhDpHuZDSHbp8pI9wzskJvZtQf7Tqc1PlJJ+W6FU6h3hp
H2nkndW05Nb7pT3+SNzxzYPBHYyQkR6P8qdFmCBz2K5S3zWtMjiQLBnRW38zxEvO2pmlVr/QFfe3
QtDUSqcuJKI2Mg89RO74yNpqsWuNEfyUF3BQpD44zfCwevvVLIXegLGvCFOf7H61C2xY49RuwY2l
L04S6oyBxAtWyVYXyJWBwW/UXkbgqhCW473jzLK1LEz4aYktEk4epTFQIT7Zzc3beQYd8nv1p5y0
DS6yDZlckWSMioknAJ56qL2baG8WoAXtkLEwkA/hxNbnEOc2rqKKitw03a5aWJjCV2FK48lrUkpg
webAuuxco4TpqHxtWRlQ+UBWDGHmpNCVd/RamWEGWgwhwlS/CQI5UZvnivdF4C4bfuJtux2I8Xbh
Zvb+fGeW7rq1pbWMUjROOVkGRPh2D6aqChIv+3ZaSLps9cn3mryaJ2R9XLtukRqoMEDO4unYtqmd
SbphNwE8WaxjW2Xe4MG/espadAfJGO1ciM7TxPjfMkFyfeCgFKaoQ8HmnMKCSQKtTDCjj8f5wHH8
4sOpK79Ex4kdwskNNhDfmw4CyFFazfobCBP4yNUpqMPU4W9iXT6N4nnC5QUz9WKeTp2dU1RkWbiS
klP6QnsMhug38RYLy9Qwj2T1ELoiJ9IpazcsZK2eoE+3mfUGqDsUvdYbX8q5B+Z/QcZV5sHhKvWV
Ktkg6oybeEg3OpSrJ4/YZXf4yenI6H1jnuTWHca6R/LmcgoEBH7zknnClpx4JatBonZlAb/WVMv5
zpVRVts5c7Q+IEIV1VY471g3ZcPafWzCpPXolnBQyICU8Gxeg7zzaqyu9abZ4nIYwovkyCRpNbJy
hgCf5XKO8RZBtzyOLDyi8C+T0B5QxOwDF+bmkJP4OJKou1s2HEbGnhygrEmysTQaYacoLSg6Fdp1
dyhVDwgh0az04AAUDu9EkEuibLFsuCfHP8W1vhkdnVNZ545VZ4cZQGlYqPAbWdNO4o2zqM1cspRc
xS9J98i9GStewjaJFUg+LCPao45PdObqgurr2R09dS19kp3IJ1QllZMgXw+1W9gVoqlKBNx8+Vrs
Jn2JlzEDiLBKmBonEPfBoGMVUUad43qNO+MvrYvHQVHV0s8wvlfyFl0u98eyCZdipr9MsAvcCIDB
41LRs8WDpZLsLJKPx/hx9pGspw9ivp16UgzR3djcjtN9ImD2JOCAHTdIQFKp9uY0BpItl4dp+FrW
52syNEyaju3yNiW3VTwCQ+OFE56RP5XivaQBvk5atSisqsJuMg/x+EB5zhB2l8WOey/xhQ+x/iVG
f8+j/ozhwZmE+uTO23Ed6+OERQCrrTMsiREx5d4PXv8IE4dXh6MImeqjHPsM23GxVbLQUVOs+CNU
QM3S5IGNb9zegK4GzwcZ7Xgi9z6H+q7BXlB3l0q157H3TkgufAxb/rlgwxfGzyGvVqmCB1vmLvJz
6aK7ejQvPoWVRCWwKU381eIEqQUgDhJOpRtvD8lsy3qr9ol66ef4dWFRkw0muh8376mptxMP8CdX
vmBErUEv3mhrU7J1+Cpe4q1KI7LtPXj94vE8QkC4WyPvaKSFdyv7np1kRO+74fZ1pt33xMQnkYy/
iKMIzr4xSDl6qMRT90voXBfTzejjCDXexfEhVpP67NbL/YhuTLBk55s294N237L5INakBNiWDx4O
jG3ZXmEH9UM2FcAKtwCM8Dq7ziOi7UBvtCAzaBwROqapGp2CrNWdST4bVmcw60WT9IaqpdSkSVnn
ACH1dR6T+VSL7rTIDc1QnU/eDMs34Olpm1ie4aKgVAH5WWUGLjgUZo/w9yqbxX+aKH+sgk/pw7K/
Dg96xvzRozfAoFDHrPVdVJNn67uPJiAvNFrrImqAuMfVR4w36in/0I70LHgANRnKELbeyjlAWdeh
olDdgxdtbdqRQGQ8AbFeRA06euvtp84pEJx2bCryjG4Lpu9wZQhLtclTgq4d7VlfyYMTj++1710q
GImo+bhRQLIBr1HpRjeNeLM9Wi7D4Rrf4VOacOj6y90SiNd+g8sC2obXjtHPpDKnpiYPNZKWonl6
lNruHatTtcoigdfksw+Hn5uln4ZdXYUfwEffxOA/ta33Vm0Mbk0+UH/sOAnzn8E2/9LbfCtiN2fB
XOgZULsdb8wAR/fEP2u+3uLJ78g079xkw6lSpxSzhRDNinSTS91GCwxv7buD9+QKuoNL7t3qzOXc
DOdtGXccSfOtfNtwsEqP7uu2vk8g90jHkR9YjVmWt8yZrqrLkoT51CLJyVPDdvCMBrV76cM7qsEv
wwBqfPYl+agXdXHq5jJxcrYEfh79lOO55J3zs5dOPltV9EMhw31XYQq18fuVbodhad5Bb7wNug/Y
BO3ibd21qzlJOyEi3UOxAOuVuj9XPo51cROFTzgXc7rKm0gBPm+TzJ180DHbc79eBFd3OsaalnbX
sgoY8JIF23UwBB1OEJc43dHFyfsq/hpGmgfSzavBvx0afVPDfwSIPHa8ENj8WmyRuRi/Oq2RQLFK
8ZnP0X4IHWQkROIEFUDeh6BwSJNzNl/GeT3WcImotq0MYbNOKVAa8+kqe0ni6dE47AldNBhk6oIG
G/hYkm+uAQIKdLuGrznHZo80aC7t8xzoW2fpDm43F6J3n6ytD6LavkV0hBlFMeimcJx4H+roGPAk
MzP0m416FjFcFwVwmgwRp7+6VhfBMrwmMBpdxXJsYFPTtUNhNZIzV/o9KrOjOFo8dVDOnE01pmoh
tot54kW/oi5c+tKsFm6AB3+sc1DBsw1+Pz3cayuKsjpiu3iV79EwneGjmK9XH7U6R4e7Bbro5C9M
bHKkrB/nUN9TR2XuKHMzdoVBiOeArr6GAKJduwvx4HqJFmohHSKoz9ewug6kGxdhgKsJy2bUN7xp
9k0b51OjU0tYHlnzU1P/cAU+Sf8WNW8cJGlMHXdQkWWTeytkaXiPKo6mHjp4lrwmCERdRNYNOvP6
oBwAmxsseSSxo6Zcjq1FAR7/jEebRo2633BEkAUSMZ9n6LzKNnBlCvTiXSxJwWbcuMhGNJigfsKK
vr9lhF1oxIsRBClY78743a4ddwMCgRbVnYCzXMIluFlwlUQyAC8LFDgGVDv40fjujjVrUc0OQgCS
YqB9FiwosAYQrDQyfQwgXIv+W7d+6VX1Ump/9orI/QZBHoF4AKCmIKMQKAP/L1097MFQy+oRzPEE
Q1ExprNnCyybw+DvY3vfRFm7/OTtD4COKJDvSCSy2b/waI92B+3iQQKLNf5+nM8DKkGIRZp4ytwE
SaDrALs6kw6we9EmyQDDqXFMiazuhhkkXlQadZM15iBg4khhi+Ws3zWERu28pVvkFUSiXMcqX2A0
5bZAgGMn7bsNw4FXpT7a8ZcCAFop7HEuyxz/aUia3EniXGP0BCJkqfyT9WjeGyAwEw5ZHDVe9Vkl
P9z2KwngzbZrsPVHwHv8ybmpu2Yfi0PQF0RT7PYbVOtyuEMIcanjX61x0g2MSnfaAzM5Y1Z4soko
pHvNLavvfPbFQrhESp63VXxmyXYOSZKBr15nPgYAQLzA/UGwaBAXQy0PnQvctU4tztLWfl0D1sbN
YMu4dtZxrugX8PbnaQIi7xYgIRcrioSxYuCyIP7AA74JoqINN7jmvCK7J7cgEkTrq9QYdUhU9yI3
psWGAt1bNJ+86B6gsJAfzOsO3bbuMSxI22HLSKguHP+3sQ3zgPECRfBREjCHevcEg9ld77blRPrj
wIO0Ef6xbUi6zliK6BIUCXZAHosIjl9co6pCNDyq02NA2aGBQrqrvWJmS+HY6Jb6UyGNOBogX0I3
paGw9IyuBIh8/t/bPlUhy6/fNOlfEaZ7FsEPjp5gnDzsCJdZ7hTGy0rOp8gAd3VbfNZxHNwhgvEF
mb4sFQCu+m3qTxFd3wXsdwBbV++bPzx1ZgSFYJk+aMhwzA9Bn9XKjlBlRPuYIy9BeUe/Ds4uwjBy
tLtdMYxTh08WBDua1AniZrxHARINSunpAZrJ8Rz2Q11uNQBJ08BXYUzQ6ASj+0EQ/kBicao8KzLM
a+dCWtAJbNveeDb6wA6SiUUeNXVx2MTGx2cFu7EBLIw7qpQ91XyOC7omParDjWQ9QSOPYqlGEChr
vGMi/MclrG74Wv1Ienxw86iAwXoGziItwYHjzeGQwY2P7dENTk9snTiEL1HH1e3m+ciRWqhIggNS
smbU344vsZVLSx8Ft+GzdYfw17Zh+IFoWCsWczOyIQN2+7FgVjNGYZ86WFIVynclsbsiWOwAcOUl
AYdlv7bJdyKAblYKW5efw4PQLZGaee9u6lqRv4/oEcXG7jk3eQMGg3HD+9UbcFhvR9/CSX1GrbBW
bgovtAfbyzNJukMdtzhaa10yic1pdMfbpoqKKbZPpDaP4QpbnLn74tL/AuH6K5yTMpz1pVb8TCFI
EfPyc2y/N+OjSl9uTAvdlYVyDq7d7YOLlqCNh9ISv5SKlRg1o3OscnBgkEf1uTT+9QUeGn9927r2
VU7v4KBcmK7O66xO7ehhirydVtN+VVbeY4Z3RS2dF8AkJdjfiEOCXf/GgyeEw8NUpwK0Rl2x4wP8
4qv5xoXF5Rqa15gYwPnR9ioC/UnUtB+ZADAocnCGQJKA+VEIEfwQl0YslxV7Q7cADhrpHqa5r4BH
q7wX6hWkgAYzHVSnBolB5eAES0ngy3c0DGb9LtgeKQSGOJ7CNU+wTIKEO1lSyZzj3yhoUsIQiVQc
lI5JSbgt6L2jzBFj6GyNfey/ejcSCjj1Db5kxVzzh9AXxaxU1nQICF1A99P4td23RhzM5qDawj/y
YLiOoSruMsZ2lVwcKkoLTxzOupwG8w1R/h2YBkgQ4CczXInywMc9P8UNZ9gMC455L0MdHoxJybv2
vp7i/br5B+K0OTRqabR8WuGmo5FwDQwppKpIKvMHloJa9hLDz74bvYM/9C9y8A7MsD0gsNwkouRT
9AYMFRlnPOsVMMMRQ6W5AfIaXPq6u/br9qgHmvk41GkI4V0flrW3QV5VFYuTYJLdZFHjHOrqCc+s
4MS9mL5PA9GeiMD4hXfhN9BogEGO/hnGmPTVbQEB4L3dqu3AFWaRONxhVzyVOJt+AA05Jp5c0jqJ
nyS+SaADwbPLFcaT6JzlsZ6b7WftVyW4FoDdAoAMcPWZkTwXNlGTM7QHuyXm4JjAuqrBqszGAPOC
+vq3VrzjnQFlSbybEcyOnDZLaiUJ7qcIIEXrwgPVg/uqHbA1MozEkKyDAITNzWK9IFjLnk21zXs4
DPSPSbQ4e4Vx1GDqUs4E6RDkVkdBcuJb579W1z8wAoeJhMIwNZSoDtC45C7BZAeMoeeF8oxGROZy
loVnf7VYW2rGlJQ5AB6a8IcPVCt3GKC/pGdtwXnwoiPyuJjmc2IY0NW26F3vlmCkKwGZh0GlgTlR
u7VZEs8idyikMQs8IItq7eoqJ1233foKEtIkWlHw+94bQo3qfLGji6UwnsH6uEYELGHaVT6alIgL
mqL78tey8axYM601XVPmLuzguWa7i4a6Om7JNhyiaWTnZgzxbChwuG7DbsacB4HZfQ7/kHFn1Pqs
+qYTWUgB5ULEjIFEiK6UMOy9dIVcggj+tQbBtq868So8xg6BWpd8XUaUoZV/sZQtsP2fp51Zqhab
Y/dYaQZ2PZZwLgwXh4kxBP2Ibs64UqCdVUR+RNSQYxAz85EEQ53O2wpyVSV+zZ7Abo53TcNx3Ik1
oPej7yd3qltJ5tD5m7QgvtgEOtCgl7AATKboZDwHzDi6us+DGeKsGcJvo1HwanwI+RJQ8Yo3a+7x
kxmgkbq6EL+dd6DHUHB+xh+Ym4EdArUITwFsD1k9ze5xmEZAj96GeT1YNkNRT513oxqqLtY2aCiC
OoLm2hmbArwwYGXw1M056sOybofvgDFZdKTq8pDNPyt4iqqyi9SzRA8Z1JW9cyMwlnIwX+N8YGi3
dBVgeOIII4Be0uoQgdh0E0l654ZoJJSx6OPcOHqIFxTOS7yeMFQbS0dOaLLj8GyD9uz6oaqBCPry
AcUrFBwKLKZazI9gGwT57DVO1rqW77rm2nQ5ZgTIQ8RzFfDw1gZ1crfFHV4JvFPLMDSIblbXIi/i
75AdR2dHh+KxC6wqSeV5x9VGs1s6ao7yCApIcDIxBUrRvlGIBZPhYgcKJasOtXiXUfXoxK6Pqqud
Faz6w+QJ4P4rpkRO2eluSBU0A4Xjrf5tI21XbO5oi2AO4nSuUfArnbCsWnsF+DryQV9kgDbjDQUD
Tiq8voAUIGfwpk4DWdt7VC6IPh9CtbSnQG/GA5exM0NJ6p4+h8Iu9KwxvppuSZPM48EAfwXZop4G
cMZ8z7K4yZAN1jo2dVeQV3IgxyJE0c4Ht6jaPtSfiwTMNMDtZuGWH5AKGfAXp1NbtWTu5iYvE2g9
zbOxk/KPrteCN5suC8cnGVPkzzSYi68oxEWtvfY+bFye7GPE2JgiBJsiJmlDGb5cELs2XYyuaf1L
NA8K2yWl7VyCYTLHt5v1ZF0w4WtwWTof+2gbrfBN7ZykOWPX1/MOuekm3oNqin3Imyc2vo7OOMU5
sDS7HUE+kWPZu31vCpdMwXlwhXvsPOo6GRfr+NmBNYI/B8wAtrIgPyDT0HuIXTpeAJL4e/DpnF07
uLCvokF1M8E6F3UKt3WKtHa2n+Dxiw1gU1lfje6jC8pY2gV93afu6NY/Kt2396iF+mPkiyXVGocc
64Ng103Y15sa00Yoz+Ny6wKnCPHUptSwa7TP2Cq/7AXcYoBZqtKhlc7azqI+a9HzQ+3lnb3YApv3
5wrV3dhjcH89LlBOe3c2FpjOCQ+Dek3b74hvdD/DajwPK1CDcdwtAmPv2PyaN7LAWgE69weN0vc+
njpUubIyRxMDzhxaRwJEcAby2ro9PxDKUVxj6baFq/vaL2xcNTekXbYcRDMfUHhdwaLRx2QfWJ3u
WI4aL3JT2qF9bNAHPs8Nw7wc5FeUJ30In1P0kVFtEYbM+JCNoABmgIl/mqEbAfu1/hOTYXdnm/7L
G+uggAUy9vYORQHYyLz0XRw1Yb/GPcTOI2aXY/ewRMSiDl+PWzV5JbjFNvd5pzDTXD+TEMBRELZI
7MCml1USJRNnlNwKv+V5Bafki+hH+Mli19y7HDGhLLZLCW/xF1A0wveKJraIhQYIjL0ox3iLAqGs
xN1GGUV1DfLTyj0bFxwezLuxD19audEMlKL6rUvkmAdz/zSjOUkDhj6jDvHjlkX9nK07PTkSIHSs
2dPAx/bOEZEGeHj1ZQHre21KgKhizw3gVEnm1JFRnfco1Re3OfpEwVwFZAOM+KruHnzeMMiNm5Bv
ZjWBuWL4JqHaQT/LYPiWBPJgOwby+9U8X4CvwF61cOpHLMZdYK5nnW7crOcdx2A1Qca8eQoHHBtk
qM2xAr+2VEIiYZRtX45g0FMyAAqK+n0WwgP1Ci3gRmGHmlaaxwXOXZDduN8cpq22b6zz2hkfjCIv
sGSusokHdNdiRJ7TFuid1fexaV9i5TWFJOZ5jtfq3hlqv80gSEAobdIcrySmhVbnUAEAWgY1Zr7H
3lg/9zh1yTsd6LPvd23WjxQ4MOgIupE/R4xYsjXgazFs/v0mxHqYeu5/hoSM+4mJ+CsC8bgGSir5
2dmiJ73w5duFKECnIJeOwA16N4NXtYR1EybHwpvBkbDjZu8aBohqXFmwsyz8jpqR5K11Qwz1Z50p
2vovVafFgVZhl8Z0gb7And3oHkTC+ieoWR8CrRyABgRTfntiXG9MvbV7FtVzObmOlwad/+g4Izo9
sJhlUw4TqHSgcot1y1dMDLM4XMiLxwOZD8QCfCRgoOROGGCY3yUubngmOijU1MbdHr7W6IFx0r7w
qloqhHasWJZNWMk3QGP9nsSwwMbQ9A4JkT+3FnRsr1r8O2YMkKHB+xCExehKQCnN5iqUbYo5W8zv
O6fu8DQgjzg12jZt2ntxlzeYYOygUSTXSs71DjH8IOI07sWM1ByK4YS6k3bB86v0wwBjxldrtwid
GpnQXFpn/tSauFCtD/Ks/VXd+0QjMrvrtx2dQD8wXiePoctISkZY7Y7g/ubMkQsURwE4DLHz09k0
HJVV12URkxdizVbE3L/RLsY1la+Souu0C7uzRpbw55JgQWpA8i3pvxbACimohRc7M4LieKuONFIm
W5no0xBwBWpx8O+xTd0E8/zlsPBWydjmphGo2TgP93REREgdH2PTTU+t7OGgNiiQluxo0Cs4ddpA
G/BqDQO6NvXbN+t7DNKHoMo7s+oGGDDUyMF0RZuN+zlrLF94ssxoRNdvH03FfozpB06J4A7dPASW
3N/ORHMLf7q63zMFvmwWyLavSnya3RGkKPR9Ko7BhYEFckuA5FJY1OQROo3chyMI2GLoi4aldnI6
B7DMEB45QPY+AqMZMWVBBJ//3PRXzGYN66mYK0iA9QwIqgcKjA2PQj8AWtgG1vabiWL8d1DToIij
YHwB4gGMuG+dMbxxLOguaQ1WzE8MNl63TbfgxzSA5M0EvrPhA8a9gwCJCd/WEH6ZOjLFVfoJR+yO
P3Y2PA2SuqnpaeWDYpZE32Kg9cNsIL8EoTbMVihCjopOLeYUOFEiR2rsGl6TWUK+5w6WRgvEK7k3
WJtrDbAKWBHj6crk57bM+DWwOUKoTTy4GJYZV9yGNTAZMo83cc1gH7vNkCaYGEtc8QRsCqmc8XGb
Z/UCwHzOCKrYzDewWleMgdyzOWiyOFnpzSSTr3gGD29o6uEglgpU58XzfiGozT92YF6jsKqZuAnx
UT0qRwF0nQFXTEp/SBjVZdQdL1O8nbm3PROnfq6Z8t+dSLEvDpNKvxDEifG8/SQj3Sb3xh/RqyAG
l4DLBkDXQwdynf0EU9kiXvywrbV5cugwXrpoacuIVVOIsBvvaY4WXQwJKYONvcsQSaK2+QbihjvS
/r2V8ZeacNBU6x2Q87bEuBaRQyj3weAinQUxYuBu/RNN9JXMPkxg/UXoDj8xZaM/poGT56ga2ouL
OWra0k2ksYyrQhs2lvNaBa/wYGKHUTlo2RfGX6R2pxmHocPoOeqa1sUm4y/7YYIskqeOjlSLPgeM
6NVJ/AdvutL9vao94Aeh0Tex9P/kQfdfpWsJApJRM8M8GVa3f1eQSs1cGmyhKOAHiY0CzgwahuJT
7pbXKML+BnFd6T9L1/6bbu2vV/xNtN6CHuQpArHcpo8jNF+d90fTnP+ix4thPgdfRMior05xf78p
RpMlgri6K2o95rb3024FuwvYjtIGL/62tZA3VyMwL/cwRQcvKf/5Fn+zZblq85KQBiEkuS789rHo
//4DjEmGwYT4AXDTOlYfNg8zdkgMhPJu2RfmBMjs/1so/59XvT6Wv6icJ4WaTW64qobJuZ/1SBD9
vkaJXy3GLUiXoLfAfxPN8R/e6G9C+X9fGGZnAZz/qRfGvy0i19VOFPKqxiJai6sX/hgcxO5fge3h
cPizN/V/rCGCyEfwSEMvCKH6Jb+toajWbt10DstXp+CCgGYR5P/8Cr3/vESC+DjcVAifwRh+tH9/
mGEk6LYNiJiVOdwGbrec5MPRvoJAMfD9ulMZqvzThBw0uAEb5HZir6+qM0rm9aT+ICv/zc0Nzxc2
h//vtyTu735FtdNHC5SJucKrhc9IKe6ro3PrH8AvDi9Xe/P1tMjUf4hvkz8lVvxdOv/va/v4Wnxs
DgEccv/+HDoaty3vDctz+pg8QpIFzV/BciBjmN2dkQsN95Y/ZYf9r53i3wS11xv+y0V/+4A3EhjN
FC7aHZI3WYqdO8OKh6U6q0v334Lrv+mt/6ql/ePVfpPv2iZBeI7B1fwdGFDFtic/6LHKZPZ/8OL/
r48zwCGP/YFAovabatdrAESoGcvq6sUfZjUQSUCfqKHSqy4tgiEOyYYSZy1IO/+8ov9zq8dDDV1I
pK/OEni6v20PEmL3QfcJy4GUPQD4LeLcT/sUVDvw/v4PJtbXTe73lwihMxYOjRNc97friX4AwDTh
ele7GvUD08sMY8HMHNrHP/lzXtfDP13qtw3IqSDhQwAOy+fWuWUanUE1YmgnMOz7g/D6NxOef30P
f72r37aeFhK0RoQxEIFjfN8luyXZkRzTWezt4OChO9qRoy30jh//lOPwd0eC/7zyb18iaC+zAcn9
uky387QDml56pb+PDn9YJ9eH9U8P87ePT7ElnHoHd6hLWwZld9WzH1QOz8wSouVcvP7z9X6zIPnX
fSUEf7nXFPYg/O3lTfHiVs6IlxfA3mWBKbctW5X531WCI6zJE3C2MapLxRMzj/wBfSFE9X9y5/5v
nyUkU9cDO3ThXf/bWkXD5xMWBSz3ACupgIJSGqdN8/XPt/pfF89fL/PbrSaJ6irwa7BOs3AH6mzW
XzBRa5+r3YrpN7K3GwwnjvNp2lef/0PamfW4jSRb+BcR4L68StRaVbbL5bLdfiHadjdJcd+XX3+/
rJ57R0oJot33YTANFOBQJiMzYzlxzn3Tt07IuWXJbdGvI8QODQ4//+XPXqEL0XZnr2YxGtxM2W7u
25O4uP/zVbnjgCLwbmimtNQ4G5yupDDKbZO7cIptTz+tbbYJN4w7bDJQVugsfGp3yxznN1d6Zlha
6Vy0RaF7GD5pOiCI0Y9UqF5DJiuj9f01indBPijemSXpQKqZnsRegCVKtsecOcQ6bLd6T4gZ5TsG
Q5aeYuGE9+xJB3NqMioiEFHzdjCwtYZ/+8P0h8nDqAkGtSWGv7cg6p456VmsAzeJ+pRzWcBjDiPw
fngqt/OeTM938p1ID37h0bgVdp3vqfQ+pnOvFLnBnjabrHjIgAccEHTZuy/gKqpow4QGjAX7JWX0
W2vVCLEM23tj/5PfxpNZaUpN3kaEpR41SjKfm3W1VtYEz/YDQg8+mDP/vvfcuHKgAbAc5JwEGd9b
AHoWrcdUpFWNGVjfmLPnLB7WTuaFK22Ja/fGhl6YkZy0UFKr1cyS23w4hauTpU/v2lExFh6Nq0On
Q1lhOwZc7QQW7lsEe7aYMLdDiDBiouXU+ekBGFiddHUNBvk4GfNCOHx17LDlOapQ22OG1LWkyPwE
WQSz1VBteG3+adSitaq/DCOd37A+UKBY/eZnerPmGOIzOZDGSIcuZnyBeI2mpINKmzdGO8H2h78s
eINx5Q6SHem0KW5en6AsDPzZZL6p8h49PR5XdGnI3jyY3EIGCiebEZnW6SiAdFpydJVgDw37rhvU
GX6L6S/PIPKg0qgrkW/Xf8BLAK9iaXTbsa0B5AKl7FT/BLq3n+j0wZtGBe1dwYS+rus/GHTepWWo
0bIe7P3kmOMrZDft4zSEzsJjdB2K6uK0qTQXOHG67kkJTTvVgAgD2+OUF5/VTbJh6mBY1Rtll20b
tBoWNvc6mRP26Dk7LurSiBlJ9ijq2IPTBJ4Pkcl6W3zMP01/gjHaV7uTvol343ryJ0I4RopIlYv3
lGGQPFot6lNce66GjJIgBYeWFdYh6WdMU27BgSMa3D9On6xtuRX6f8Y7hcLkaW2jRqbDI1+AE/+u
LhBh39pxHmKEvNHksGzbkdy4nOepM0x2oNkYPMPR1jo9V/64IXWka0CtfXv/2CwalPy5oJ5o2cwT
YDDYEcdRs32pUP01NtO+7qln/iuDAH+JIBkKdBzxep5dQXneKJQX31Y4bIDtbIwSRSKAhL6+OoFI
WPCp6/MKFdWZOSm+Gc3OGca047wOurOK1C75XNpx980r4oXTcsMS3A4oi1hoGsOLKX26KDsNenTi
oSiL91Ae+d4Qr9Vsiaz4KrvQNeJe7JCWOqKOc7l9qVpHoZYNgV8n+dMUQCZTF/a6bxgQATICpHOa
Pxdd7P2Yksj8LSUTYkXJtnjDzj9dklLl9CjnJJY5HB0G5NoYjv4FjxT/ykU8I6xwkSPVyrNLZefS
SjKp41jSZqGeo/Ckx2uHaMZbN35qM9m7pr35CwGN+Dj3jEqPlasqcaNPcwBl02lrjNY7wC8fqTcc
Ikfd3V/gDT/haCNaYhseXVtZcyC0oHkaAtYHo9G3qPwcq1+Cwligzr7O1nRw5GdWpGM2giEc7A4r
7RbM+M7whydr9rvXZgQ0vCt2znra6iBkwNahbrRWv3j+UrBx4xq9+AmSq/YqzTXYQjh69N6hMEaT
YyyyD3SHTmDrxuoxVbVqIdbXxN0sfUiMmryEBjfMP3RsZz56yiEFyxOy71RpVo7XPgVJuxts5RiX
zVM3mFu3m77mIS9y2i3UHG59WNIorhuo5VTXkqrJhd2XtRXhQ6c2/2p7aGQ3ffrdqNyFi0YcAHmJ
NlySqMMSjOhvn/5siaBrvBxkFIQWFl3JgdHYrZYRjfQm43h1q1t+Fbfzeiq7JeHY61NiICRkO5ao
TBnIGVweTTfOINnSmUUdmNFb9dn8M5687kiXDdCqgXjA754UIheNfi2OjCKXLjkQV4Qez1lAbgpv
WKKHq9n6boNDv2/l+r4xdBMdHFWnCGZBgHC5KAWqhmJqQuoa41+K+1IDF7xv4LpwyQ9FCNZDyVyj
DG7J8UQ8Ja1L4YIbzfuhb8Ijg+kplO+Cn38phrpO6CVjkhc2od7GpcZy2u24FeVwr3tJt8oGvfvt
GDyGP411+xRulxhqr1Mzya504WgjkLlYYZGIZh/V4+iDnAKwTuF92DLZEv2CmNeN4OVyYyUH0dqm
dKNArJV4Md4XtNWZtka9TFT2nOJxqX55XRgSi9RVg3vF00ST9NJXbHAJDLRyq4paKV0+JifV5IGr
HH2Jws+qo2GvIQEmDU1fl77sjcOnI51BIsXLQc9K8lMr7zq1AHfpZ2CV+tNobr0BeKSiMjoMFL/7
7WfKwBwPMcg4jbRK2tsRMj59SpzAV9Le6NcItqqqX9J/8HwrnofSXzgk4t+7vNWEEcOkL2XD6y+X
9rITXFl94opDonU7M6MXR+XEh06ofhaZ/S8UMa5jqUuT0hKtxGkyoOm0p9aIGVPkBybm+iXQn/9N
Mej2HkAtbofvwbvFE7O0YsmZoGPRT62BeWg5N0pA3eS522U7Ee6n02vV/opY7A2bIopDEpQ+Mhwo
0imFXijVzJBdbo7uziP9ZJNtf1wz9/drgdWNPb4wKO2xDtQE3hwMOoELLPvnbL/rE+8b8Pj1CSIk
BUx3ORgLD8eNo3JhVNrZrB3NSUnx1FqNom5jly68Up1hlGCEUreFG7tlXOZfXPOGgRy2R1in8kJK
MaQxT3Zclm83r0uzAUAuiEEhTYGUYtkvLFEXX0o6L+fW5CggTFwoUNNIOC+4e79ZG/lB2YzwYdL7
rDfeTnzP/GkuV9V4WqGr7CfqinGiud8sebIh9vPqt6Bf5Wj0YDW6sZfXInNegFFDrsVhbR7Blqn0
P4dNOm8ZuahhVFml/rQGswMi7l18BPyN3hU3dPDCsMQ+PeZMg0NIsW43E6jItforXa6b23X2E6Xb
U1dyuJwAIfMTmUl9FC09SnrvHJqy6bfFOuWSNSmHIeYrAignAp95aLBGUMQzSP6p/dvcMsu63Ie9
daoJYv5v/yXPc4PYGVvjzVx50PycTqx5MJ7g8dhk22GffV+4qxeWJ9dpOrhRqNBiT3zm+QBRxxpI
84uySzfd96V379YrDy30/61ORmn0ECjVsNbx7qBjXH4wHvp9u0KRfTO+QuS0XlibcIRzX6YuSn9J
t0w6TK5BGerSl4vIjMc2YnCY6bO99j3Z9SvzfUvtYNwra2ZefJpOK8Z0v7f1b5fyZdvSOYIjFmrD
GNut76wCqGMZNALq422AeirNWveFwk208NBfRYxvVuGGNdHn8lzNkbyn1iezhxbN9Z33IL0gUQbj
v6JZ6me7H+Xf9PPAOfnTw+J3lZ8Gya4rhcVG1mWWCuMQXbZ5O/vZBpbj+n330dgXu3AHpw3vPjwq
IDjVVTSulvq04kNKHxpUCpUa0jUX6Ij0MlWN4lZzbjj+qDEpusurFjBxBOGntlN1YG4LfiWfGVaL
2r1NUcMUL68cOuZBr0CDLECLj93G2Wp79UO3FT2h6Be+6dXrQDOfPq0oABgesZT8zntKmY86LNZv
ZybeG3v2tnm2KaN8y74xktu3K2sDfSC0Uw8utFfr8TUs98tgJ/llePsdNE0cDwpc2Gulbxydqslt
YHDy3V4BJFd96gpvoc9ww39Z65kNKeMBTMWMQo4NUTNl0mgmlhMXrplvK99emVuK6i4znose9Pai
X7oQDSERjxOwQl//hi87y8Thyo4BiliQCwOUhgU0n7TarZgaMDNvn9pGN3ewbg2RMq4GnVQosPoO
Uj1GvRVUgsx973qxra/zuHPil1k17Pijwki3yqDxnPsJZLc5fDJzUQ2Id+WtO62buq/jhVDi+iAY
FrVEuvpAlmzq75c3Xgu82Co61/HT6HGe2nc6jL9hER3uH4AlK+LvZ3vVcTYbZ8LKWAcvDIesI9va
IHS1cM5uONzFYqQrFJ7rwC08zDAku6LdBMT66f5C5OASl76wIEUSNSNDejMHjg9+BXr2Z8v9CrnK
Q1p8vG/nxoYhFolanOhCUAqVYggQse0ELNf25/DPPGIuXnDlmN/uG7nKaFkNb6vHxc8hgnpAsgIc
vEvzYDb9cdt8hlr6qYt/tA+V+SVLkJHZRe+0jfslAQo9Rz8ZnHfcz/d/wI1VXtgXj8SZWxSNQacg
UE0/708+vBb7AdVx6HV//1m/WKfc01G8QS1OJnZOh5D3pIoBrcQbm+nflb06fYQN468IxkOGVCjK
LAXIV8hLscuWZri2i0KERs3ucpWU8lNA2Y7nn2oqFfom3wZ+sLXfAzan7QHlmP/7u0qRDi1MohhH
lzVHaRBkcd4pLnOT+nbq6nUBsYoSLiUht9d1ZkfyHm+c2yEyYjplWybJy+34IKov5K8f/z8beWZQ
cpcyMeK6zjEoUnbyiWwD8ujjXNIZNEhi1+G2XxJwvXGjGGd7aUpPWGK1TQs7veeXEJW2ydeyeb3/
sa5KZ2/e4Yo3xBHfS9YjCjLkKaC6FQFu8be6Fo0/xH+HVfKYfJj/+oXCh5wvyAYldxxNb7DNCoPD
OvpE6WNT7ZCi3DHXvxXeuBRT39zBs/VJkZapRe3JYoDSh3p67XrvXeX7wg6KHyw9xIBe/7uD4hec
3SJzQ70um7CQ/T1s4KFfQ0QY+fph+lp8aF+1hTfm5qWJaCgtWpPYSpVLxieGjiOIpkWtisrNeyNb
Q8IkEkoSXL+eVsZxeDQ2fbgG075Yg7y1m6L8h2mdWvLbmTxbq8VgaZY03CXjNtw7TFittGZNtEOl
gQbLa5/sfkGje8motMEm6jBVr5/+SZ91NljvfGUDsxJo3/kbc4s0APz7H3XJpBQwWKOW0MdhnXoG
8UvxWgSH+wbEXSE7DfMHFpUajZDsrZV0tpFTVMWQUY1AQrctckACqAmZ824RTnDLOQn96ZjQsXEs
VQpJ7Dij9qUzINxv3aMoM0Z++eC+6FudgDv5cn9RV9kyZ9tUdY9MAy4Fh7mKy6NwgscogiKUw7Yz
tonzIrAL7qPQprOa13q3WOq48ZlAnNtgsoC/A/ORnoAqbpxhChmG7bfGNn0c/WYF8By66s2bHh48
Av7SfSL+SenDmarIoQCmgNOQMf9GPTPUnxSenzAI6qbVI7zS60hQ5diV3wXItrfK/v623lolRPlc
zjZFLpgiLnc17eFFUGxEc7tsXndM0xWnP+9buOoSiQ9HXR/lXRdYBBPVkomkO4VDzxEzd+oGlqVo
m3+p/OpAxWj2l5zyRth1buwqHGKQPikZIfLD9Itdv1rAe7RptbCiW5t2tiLUuy5v5RQRilmsSBRu
ZhyjdVeiVzJ9FTWUco0g9tJIwg2TFvUbixos6DPDE38/O9NJTyg7IyjiG6EKfRyTspuqV5IFIMSN
3cMXbAFUoGQCFvnSihZYuRPopACpaX9gDLD246p+Zxr9wmFesiOlGl42u21zYjWJGmyDU+yrrfM+
N+KFi/Dmpp0tRzrCYaQWoWZgBlybzWxmb2ySSBkWjtDNvOnMiuTfnaKkYiDL8U9w4cON00UPSsSs
thmOx6CBOei+9y2Yu7rdYUNvNYdvNLsJqihQLynN45SM275ZugNvfyYaKnTjqSjJkKYxQ24pZwDK
nyfHZ/qZbD+FUboxIIa+v6gbNx+O919LUiSV2xn2e9uBfvJUHF1VK781w8n4ws6mTzl9e0jy1P4B
dOf48b5l4WrSnXthWTpYVe4APIIYzI8N+zGezZcmLrRVG5wsCJntn0ajvd43eHNTz6oSklNOoe5U
Y04iX80QVjXJMS+cVXaq/41XnpmRvLKOnK7NAszEDk2KLPanoNlBCbCeT9oCJufmikgBKSqDiAXi
eHlrnNSqaLgOIQpR7Xo9OVr3qdIhWRBT1Aubd+tEGypNNJVJDXRj9UtTIAzzofMi9NB0bfzR17Vz
iLQ2X0Ar3lrQuRXJGwmpeIZ17g2thVhMmbhnFa/MIAHhlN/3hlun+dyU5H5623RkfZgCgvINRvsf
E8RHkO5UzPP2/+I6pBjiEhvSziJpv9w8E26pUhO37qT8HYcfHcbO7y/m5tdh1AKQKZM0nMpLA/mp
9GAPwUAaq+bRnfP6B9RL5UJp59bXManogFqHsEeVUSdZF1QlcGXX94Junfefs/EDsMJ/sRRRZqBh
TwHRlAHlaRS1RZ8XLnBoQGT2y0gj7/5m3frywLmZeqOlykCIFER0GRJEwYQmYAjRz7quhx/wAblr
pCJB4ipoCd03d+ueOzcnnZw0COZonDE3Mav2lGpp/Q4NoXgT2nV4TNE79KfQzhZ28da1Tshiia4x
ZSJ5cBSJnzEPx5m7riiDXVqH0zpNlcL3XOsZmpZt2WrWq50m4cJib7kIIa2YJ2d0FleUHLEyjdFt
sBuM9rQb84ohWtMa9sDz24W74tZnPDclXedeH4+OU7GvFB8KutIRmGZ7hDAUIbPuITRTdSFGu7Wn
ZCU6msDE6yCAL9c26fpkU12nA+K09h5eTNjrjah7zZ08RdsxRcHRyxBenGJ9YVdvLlWMJDNhwSGX
R6rcRA/ykPlOH+703dBVlG0HvKgYvnroqC24zq20ASHy/1qTLhNXG9sOzV2CjyK2/4xgAX2ycNMH
FNdOT2UxGw85cogMISTABCaFPrzTlgfHU4yFPowwJEcI5z9EONtZ6O21RR33PVGQbQQ6HKA2fI8Q
3Sys99b5PLciXc7NXE0hRImOD2IXfR5vHFdVFyNKjtS1Xw2n08ojMFn4oktLk89Jqp5sA5Us32qH
gztEP6sgXUj/bh7Fs88onY/Ga4xxUHDXU3rKtuUpRwZU75Vdm6AZdv+Ku7kaSkeWrZOyu/KMgTpQ
g8zeqLFrM/xkT210jCzk1u5buXkKzqxIe1YHs93oFiHIoMXqgzY45mf6HKiPtl64aYY5/nTf3u1V
UQwAEGshCWFcut845PDQNjyqlpe8d0/qoUudhQBuyYT4+5mHw2Be16MIDMYh+AyZurZmFHVacPCb
+0aoA5AGRgzI/S6N1OgzDePMvlmx7q3iqRo/6qdOPbheY9er2LHNZCGpuOl6YMFg4aAMxvDNpcUi
zdxohMbBN22nPmYzUEIrjclp1Spbmo28vTribRq2jErIIMagUxELRLQXYIyLCJafEzuuil1vH8XU
+QD6px1pwbju8xI6++Z7QD/tfy1Lq+wgvYcV1aIy0Cr2purCETLSdNjECLUc9DQTgiqavoESR1nw
zJtrNunE8zE1SnKS2yDXoCizCCnKXJuOcX1ytvWAqIg5Ts2fXnNKFlK1m25KJEEzgWqjKvf+HT1F
6jnhe6ok8hmwaX2s/o3LmA4IGZWZF1OGuhvxUHtez2fMAPn/VfZD8gM9YOv7TCdvwWVur+a/pqSA
rDBsFV1eTHmm/WznCioRUKDevztunoC3Ho+ARTKUcXkCoJLKINDANyBsrvdjWiooArXDewb06oVr
8eZyLIeKM+Nt3MHSK8mMTuWoDc9116rO3suiYT2jrr4Qbd1qzDE+5tIhcMWQiVyVzTMDqZSqxMzR
3iV7xoGVVfATCTZzhT47c8i1s/Cdbu4h/kavWkBOPGlhdQG7g6r0jl/ro/FRZ+bar9zSWM1VEL7e
/1wiJ5cjDZZGfMVhsnQZaFkXqFPqKok04QXsOV6SHE+R6+7Naezfo6oa+n1b9TsoUtXH1PGWQpAb
7R9TAKMNG7AzHXM5szKb3gI2HdM8LlbKDwB+9adhF26UjfU0+IgCbk1zwwDnJjouUcxce4/JFLKt
8j8oECAFvXRUbc4c6Ox0zZ9KE0ZQ+KRDA5bBaU78+1t8/TUZVaC9RVrHCCQkKJeGZv2U2DbDIH6n
TkFPZzVBuh6RqKBfhUruDgvmbmwp9sS4F8yLDi+DdDvXc0ZRsNJ0v/aTd+a620HaKia7mfqcdx29
XQ9ZGD/0le39dd5ol4iZDNJLxktch3j9cqGo3sMiOzo6E+XTeqJ3eHrvPjo73Y+34XaRgenmtp5Z
E9/3LIKAuM7t5hZr5pPSraIPEWsMNz+s52SHoudX8tvl9pNIkC9PC/OIgMEgZNPI0OXJ6AY2NPAU
qUmDpn8EeAB1dQNAWIxIdPuA//4XO3puTwr8kiSrZuQlzTdYu70u4MzY9msxUZo/gfHIfvtCvVye
5DmmO9HtiTCnuM5T6ylHpVq4bm4AzAD8wO1GX8FkaFU+DCaU9DTwQt1XOevQVmyhgd3GaY76LchE
qN8dZV4Dwjj2PTtbJo+ZWfw9OchiqfrPhr5K5uVLfiv8Uvqqb81ESi8e4BKZjSWykTmHAdnwXcTU
3F2wK5nxideIF8CyPm4K5iWWanA3cArc6+KK/49NyXvNuMoNK8am/dRtLCCM2Vp7Z+xoO2f+ftgv
oWbEP3e1RG4fYLjEbfz/5WEZqFhGMM6AmHT6w4SahfUvoK8WtCc2sbZHz4jZk0sTxWAn/aQjta0/
P7k74E80S+t9tvsHX9y//gIi8sbTLGx6NGdBXTmUgi9toiemjSG87X766B6nJwFmTg7/wIqjTboz
ls7jjW28sCetUa1NlLxDhRGBDc3ZjwKsPa7UF0Q1uVaZpT0U3xdugJsWQbnSyXQcnhDpw6l1otmR
wQoZ5UFofQNXwRveCSUNUP7lWl3EiN+4VyHNMmBHdBi8pvF9uafW2Extxsg0wYej9RvPGesRmUlN
Cx6sUxs3C7HOWxImuSZ5JlxZQMWBgHrSpRMCmYvVU8SNcBTgfvcQH6J9vaM9vPT1bpxzeoxc26pO
CnHF2UdvIkydiL100J+dPwTP8T5/HzxazwbS1MlBgFuXesM3PfTcpnTOUdnQ8kjY7EGYlOGrcBmE
N472tnjfjB+W4WpXzHlcoeRGYO7BYUMWIrdtM/QlNHdoNXrfVu0/NZ9Ft3h+SL8MWxFR1TvnGP6s
gd0vrfXacTBMCiHo1qiAqtJSqVB03WkoORztKapWmeHV6saqh/ZLcYqsbn3/ZFxZI6Aipzd1kNC2
5+rS06gqbVXF9Fp9wrtkfVIKY58zrLnWylFdcpwbtmzIO0SSgX8SLl8eiWiE0z9izhyMF5TMH+MH
+6/mSWBcEBbfdy/Vz3K3+ECIq+TiWAhirjObUjDloZ2GGgo2T49i9lTdoBXy5GyGbblnooD5heR9
6Ff7+5t6HcJJVqVvqCXQ6noTVrvjP8+SsrY2yUFcbvHynOvSvoq/n4Vw3DT24DZijYcyeQVjvEH2
aYUs8E7IYn//Ravia93bWekST9Mm9KBTV98mXQW1Y/GX2NfqYO6Vg/NpYUevQkaxo4DaKabhq/So
LtdoqqfY8BJbZQbG2iYb5aP+UxxEIrgdlLz3jd3cT4/TIPglIH6RfKapXYcGuqb6UUyHcpdOKGaA
mleV1N4LEJC6+U17sB+JBMoV/T3guLK9sqOllBpAanJz20QpFPbRPomWyk3XTwRJDO8uRAQCiuLY
0vnrhgA59ZOKnQPK0s7DuO9hjaR0wWTy7zYshSnHdWk1GCgSyMl+VKaT07FxqN4NyCR+dcxFql7x
oF34H0S8Bok9VyQT+aZsolW4QOPWm9/G52YI23ztE2Mlb0NC3dbZle9QXHK33csyevTKQYRpYlxi
JgK0K97Byg6UfAJI5Ge9i40QgcHaqFdTt7SNV7eXZEi6R7yqVfViwhAk4NG+EyOxmvanYYzaQavG
1991Q7Eq2ABAKgFOlWMkw81RvMlj1R/L4QeqAwczsD8k0293T1kTMABy+TdnlKFyjW5OZl4Es1+R
i/xFSSH8o0OgcpOElbtTYqNZgt3cvI3xEFoZoAyopkl+L2D2DNA54t0Z/fqD+lfkO5sOxibjtX1d
Qt7csAZ8k9hAlJIFak76ZkkaQFMNAssv2vRTrjwgCLQ3vXId9q4fz2jUFRt7PJQKSLP6FK0a+/P9
z3hduKCNgmYDOAtREbriirL6tJqMnutLsGLGe6t5UV/zP5CSE0QEyPcegocsf4JyGOHuhZvz1uIJ
JlwyUzidSV+kqJchoS4dKlrS2o/et7YxNXRnHb3Tt4J/d/Fxv34UWOmZNenDlkalDE2MteBJgxOr
2AX74mAJ+l1/KfNbXJl0SRd9OE+9PSOz++ewQQV0b7wT3YHuwJO+nNde3TDiG56tTHKi02zEJpK7
KtF8vC9Ln6GGh7GA5mzDhN4m3diDvc0UBHzLPVpJS3OI1+G2MG/xTlCnFfec9Nq6mT33g4t5urS7
/iByUNMvHgXH2a9s7tvM3cVd/maPEiXkxtBZONJyMyJD12akgYTQ2HrBSv9zm3/QB3/0BalyDF9H
z3TWvNL9ATx7Tt1t0ZeuwxmxZEHiyHgK7Xnp+2pVbaeZyk/Qd+0jylM707d2/ywYvefVwhm99lyG
8pmCYdSTB9l9G18/C9k8sl+7Nuv5DYcaPghOXlEGHw7L+cTVOyn44rhsmePgNtLlfCLU7KxyHbR2
3MB81rqh8QumiopsMNaVZX+f9T+U04f7y7th0oNYBnCMSKF0+YqfEFYfTnPO62+F+wyobWDusvp0
yPNkrVf2SzQMS+nv9YZSBYOijiq7ztSgPDFsRZpew5Mz+a3HcHu+jbYtpP1+/hmil30/LH0/4ZCX
DnthTh4URsbFc4oEc+ZOAPXVp9M2WQ9fXSh09H10JAD272/pdcUP2BQkmUSlZGo0RcWen3kMV91Y
0Mua/lPDRIHor7DzPVqUKPH4abjuX4ONuvtdxiziqguzEhix762JggNms9ZDnzZC6oHSvuZHOfqc
DDMf48xYOh1XUQ82eTohraO1ADeodBuMoaZSPKknv9MdhGcCxLuzsF4FZbRXdH3Jc0TpR/6U9EbI
EkFBMkAjPVlTNQwNYimTr4zmvE4za1jHzFs+pCg0+3mVII/em+hVx4iZeat0PgV/uE6uPi983+sb
X2DsxVUASByOOSkRD5DgqVDiw4FP+aHSgqOexmujzr96MWM8zd/qKd8Y87skemzbYuVAb+8d3Uxb
ITi0tCPC1NWOgFFiPJzTe4VTMtua8+uMk68+6+Z2rjfWz/zQH1IfegoGgaG5VXfZQfejIzQeS8Xz
q04addW36XeiKEHyI73pQ+jNqZPYGD9a2waiAVEeWL4Vr99zki5BMEDJkyCJQYfL80QdVBvNlDsK
Pgy46MZ9Ap+ft/vFIcErJ8Maj5vD22YzdG9LTjZamaYbXTOzqvnR2P8zG6Uc2+Xhlys/kixJ+xcO
YdSYLZbc14Ez8wzryxrSl8PwFUk96xnxdXjflz7adR1esiq9nmamIB0Hllhw20M00+wcY18+1A/G
Tnw82z46kBbdPzHXQYNkU/qCQTQ0SEtiU8S5YgAsYtKzWhXH9kP5Em0dojNj7fxFuHB6Vr906uI4
2E0fOk/cpb1258waI82gMvgfWm31D0GgIJ6cYD0uQH1uWCNx4kqEzY8RI/K0S49VkNtqDAu9JmWv
vBcRqLPx6O7y4vwCO80budXFJSDStDNr0u6eapWcU8eaGGuN1qkv2hBiok80CNsvGYTe1i57dvYn
v/7eH6ED2ZTHctg7wyfev0+C04bBTT/YLOmrXDv45Q8Tfz97CLWEpmk38MPy0VrlXXtQMyBC1u9n
jdIGSDFwVGpW74RUS2AzKlaitwQL16O1C1anh1/IZcTXu9pvQheI1MDh88JfLmtqB2PgQRS+ZO/0
N4Ki4rXde8/2NvGVD4szm8I379mTvm+HBmEIcgL1RUYNiyNq7YiyBEyb0zM4LL3o15BQsZlnq5M+
muGRFeqRTUS4tY8W7axyQ/t13e7S9aKtpZ2UPpySeyDiKmwJH8w+dsTWlW/sqsMJfxweFgtRN3cS
Omq4L2nIgpW+/HJxcxqLKa9U+MS2fLqN6Cwlwb766uwMOJLNRTmWq1hXbCbFSaghaRRaqnTtjFHR
JFOJQQ297aNQRii/Q2L+VfWz7VIF6joVlIxJfqkmThgpcylSM/Mo9EpUiyICE4dMASbMUc5LtOnX
AcDl6iTHtNFxJTTEoJgWNfbJrt40pEW/X6eRFia5ZDJ5pyxO2UVksjci4Rs/2qvgjQPTW3ysbtRe
L1clOSXUPm3Th1iLDvYRSchDC8lDddD3S1VesT3yuaanA6kPiC6GLaRlZbVW5roZUf0J3AyR8oYW
1iktkfq+//ze+EzU4VEcFUoEjJlKiYFtt3HcuNwfLRLPSYlSJ8yXj1ab0evPu0/lYD0XNnne1A0L
8AqxAmmFqPSZ+L6KUhtVksvz1sdO6EyQ1ftBjpKWa3wt1XbfntzfRhSSTp7bkVbYogMa0MmCYlJ9
OfXRqq0+VLG1ur+Nt84XVhxCQyYeqItKcX+URU4f5Iao1gnptWg9lFvqk3BWGOuw8pXD9HHB4tX1
QUlQZMlE2TCK6TLYWskZ1FMSsPel8UPxDnVabLNA3cfevM7qb07xedJgVWlGVJCt7X3bsnMyTkJ+
IxrUAKsFYfDlp8sDLTFHURho8u9z5K2rKdv9vgVuRErzgggBLb1LC7COBk4UIiqcMPWe+VONusRa
GQqnXljKlVKfWAs4H4Y5qHOYZMmXljpTV1Q7jUX4qR9b0FkP8TFqV6Io6PyZHbRNuS6flprDV+7y
ZtWwCRNAiIgS4aXVk2X0oXWicDQN1byuvcB+HkfP2nd6+qFO26cUqc2VU06IaNcah88uvg9R9OLY
7bYI7YWk9fpzkh6KQr4l0DD0Qi5/jJa3jTq/lbrHalOFz5Om7+9/zqvAwVIvTUi7PIdGrhY91XQ7
mdf5ATwMKaFrDGuxw+rDEvzmKqnAHjARwWVhszCC7cslDSOsUwoKJH6EznfYI3eKyKStbwMnW/d2
sUaR9fWk94e2dtfmyMTO9FEIVDOyGa8mpaIQU66cKUDHW3120ix6CIp24eYVn/j8/nv7iTQMPaTg
EDOUR7P6Lg6VUuH+c3I0p4+BrWwcu1vZA4kezyZ9nIUzJU7lPYPSnhhGqKV9zJ4E2rPNe+86h6I6
qukCi9VViUtemOROjlGYWZsJOyCfHLq82Rre0D0slZt1iYKf+h0tlYVih/yYYBMHo1hpCDo4wqnL
7x3bcV/0BOS+M4QPZqk9mLayr5hRXfhock1F2DF1wbjtUFm5Alm3CIT3aeupvhfCSlHrP+ERKf1u
dpsVrZznolyCkd74aBhkXboj+Cjk+kY3GK1nlgolfP1T2ebrYjxGU7wep351/4guGZICjipSM/V0
AkFSxPM6rtRylZb9QTWLD3Zm+PdtXeXA/2zjf1clfsxZ8ndKRju3BVzFfBbI2HiTvcY7izi7f/0F
ihn5pRTWhMwSUy+MJbGPl9biklmCPI0IoA7kSM8iRzKgh82ff4GPa8mWFAe0DHNZoYItUUsoyTbd
Q/RZqNqgm/d9YRdvfbI3Ei4qjajbyL6RalNuD8pJe4On0Df3ux0o2J0DI7uz8446xOjhdhEUs2RV
cpQwZXjMNrCqHtuD8sX6Aq2997E/Dr65Pe3Nh/bJU1bVl6U60VU/VHzF89VKXxFonjpmcGj6CWpk
gP/+Dh+M/diuwicLPYZvFl/U3c9PxYv3YVE858YLeWFb+qpa33ftbGG7RxFRgI/Qe/xgHwQpk3es
ttPD+Mf9b3vrPjtfrBQfUPNstaKkQD/oz3r9rc++hO72vomlNUlxsRek0GeZrMnI2yfF0VbBuFid
uGlDPMAONWjCC+lazi335AwVy0gP0+e+2Qt20nYfP+pfc3s1/znu0uNiQih+t/TMMbb6X5tSqJFa
s8HgODaF7lCzKl+Kj4ypPHa7GdMNFHLZaWV8dh9Ox+Fh0UlvHo4z42JDzi62cjacgo4SV81j8bk+
INSLtNMLkqRb7Rj/kX42GJAxnZWx0Km7fTgs+klMocFgJE/ahUiFV2qKELLA5DUfx2jVPVfP7l8i
zGpB5JuPQ4saG9jt38YKiHNJlZ1xGTF4dHULKckIxslJxX6L0Yp5Pygr95O5+kfpKVqUebr2KUrv
dFcAdQr6SjlarZvajp0pnAkvgh2q7Em48vTVsENnfTNuSvdBe10mtrs2ChSEhIsuLzkCK738rl0+
nqwsobtU2XnJeJDupe6qs5p+IY65DgoBjFN7YpBa4AbkgQDbKfTwNOq0j4YKCVS3eWzabKu6eG2P
wI6eW9CyeR/v3wTXJ0YYBZLnMDvJSylVvmZ96AQn1oQSexYFq95KR9CHbWoY21M7FNO7zmuG7MEm
UZgREBxOwyOgsLFZKglftR8siB5cMC/0uDWAJ670tORRVzRWHiKTDvtdQwsgPrbfXUQERHk8/5a/
2kvTbDe+64VF6VFhYrjviwKLta9tk32yofkglHzJyVbVe7Vdpbulodgb8fHlKqXHREnQ8ArFKpmg
s1YoUanUGpVN1vrN1tqpAEPMx+xl+LJU6rl+U/6Hve9qchvJsv4rE/2OXnizsTMRX8KRLJJlVaXS
C6JUBkDCm4T79XuS0rZIkF3QzPPXHdEdilLxMoE0N+895jTu7EyJzCkxFChAADjw1k++WGnEKhfL
tktPdLZSxBwsDzgU8QY3t4LXcJ3urqD9hCoZnMKvrJvFDZ9v6Kcb/sm45opjuhmFQ9ceIo6uzNHd
vFLMHLY10cER6KKN3+UHaWDBoGylgWp5uhmMfUulPKywSM36u1YpH1lndMSy6BJj+1IgC2RADveQ
0HOcBcoDFUUy2RodM6lwkIBDWnzNAOkzSdxWTbBwA7jw5iAgyy9P3AfmDPSFCrUIXA32HjrSfaGa
r3mfhwsxLu5vRzFmCUESxUHQKsrIkVB3jdpnRDFiiDA139QiW+H6sa5laiwEPT+Usb8dBZ1lBA2l
uqoGCCo1pT+ixaRa6xQ8+AQ4ls930gsvDMhEnEu8R4y6En/ER8d/VOctrUqKFyYElR30bYvGfgWn
ZwZ5jM9Dnd9EORQITE1oIx7wXaehaBcoiaZhEjadeEuRHBMlKqKNSLMvwA81XiLiTX4e8sLoQIyF
LijQqWA1znv60ItRwXMEWiagT2K0qqYEKcXt5zEungEaKIVQDOB+H8Zsd2Q4G0dqtqiMjbD8UF0o
+4VuGxL9lZtHarC2igZ7CSl34WGqx0HnW2NTxvD+RdACUthlftWEOgjo14H5IhvtamGEl/YrMIkM
EyIZqE/NEc/5GOSWkVGACMZdKgMch1asb9lj9zTZJqk3ibdUbrywAFRoMHBaEU8u5Nnw2tpiBVgn
kzPEwmoIcz9j4mNn5A5Lpv9gjiD3RkULU4VvF6fTErg8AUVjTEuxqrYlTZgXT/lI6kBegvdf2K7g
rnDQ3kYF7YwLpotTYcQTtv2qbohcPgzpkindpVkBTTWsaPhXAM84O8rKBErvQlFgs4rjF4mN9z0U
OmKBAX6nvY2B+R88ukMjxgQ2DP/wAR9tHqgdKSnSS+h2a1yYNsk7eAsIlXZXJ3AVXJiE/D2cHZoq
dnkR+hvAZs0SnyTU8y7Nfh7T9KsECxJe9A5vdK/+ot4tRLs05QHO+SvabFHnyDxSg0ebrmHj8wID
ENRgGqfUD326ZXOIC1V95ARHAWczntU0U2ueE7SvvSs57X0qOODRI+bkwgV7mIiILrK0cA27tM6O
o84mTFKY/VjzDEuvYtJLoqtCXb8qHqpgyVnhQgPhZIBzpYAuHcVM42lWb5u+aifoHpvresW9+NRV
6Flvn7/BhZFps9qxhNmisg7hhOkmt7wm+BBA+CyXauKLw5ptH8EUGn2UIA6nlPJhqT1BEk6KBy7r
mvrd8+fjOuMHHq4cvybKHK/R12MF4wsEVP1w1d0LWASYGRUxXMUX/HHNRfsluFzZLawrvKV7+8U9
7Cj6bMnHwVSWgiAMTpaNXhuvg3paWugXQxzdqWYhhKIKJoMPMFqDMjtt4421N1yDu7QeIEfP0W7J
r/hCt8dUkQbhSokiOYqus5hjpcXF2AP8V9YTODyQJdwbBQvsJJfyvQCOq9/KDCYQYocSiRCgCDSg
1xJF+VKNiy/z+S53/EVmCXQJNfosrDTwkWHFScqgyl0hzQzCIj28teQs+IglOd9koSyvP59Yl3Il
UIaRVBioykAh4XQzh0VClKBjgcuW2qgOnOXdMINVXNgtHbh8TzkZooJqF9gwYGehj4mE4jRQr+a9
obWy7CrCtyyNze4qg2zbrSWVyn7U4SiySgVgPx7CuhXju9rKLbp0Tp6NFRR6bmSAqhu3dDRnuztt
wDPIq0AEqymFYHyeh09VqQPUIgv10no9O0nQ3UFXWJYNNL3xfPnjODokTT2S5UATJ1cjoy2jz262
CVycQ58ra8A9zPsNTNfZWXkaU5/VR1ilTVEIVzI3fOyccMXPSn37gwb6G1TXC9E0VPNR2oLeGPdP
OR2hGptmAmIBCiCHCzRIkiF2o8HmHmi0Iosly7OOBaiRKDWbnAx+ED4/jVeIYy5FWlwdnPXMxwqG
a/q2WLObcWUtVLfOd9tZrNnYRDUaIfeOWI3bwMpVk0ljUyfxo8DmSDLJzTcQarGtdbNZyoHPkJAo
iqKohHsLBOzBXJvfXhhtQGvKospNtyJKLrkDfQRqZ2lG4kL46Ip8M9xytAaHOw49Qe0nsLMrJbWn
+7G3bLrTd722iSTP3E1peR3BmQ76G/1rHEnk873jfP9EcxHXLABzkEUDijZbUJYQjgywxdIdN/mD
4kygzjSAoWl25C5KKpxNt1msWaaUGXFeNHFfusY9ysNfOeG4XpkSyrecHQ+Nr4WxnW0Wh3iAPKiQ
D4bcx2xsTdxYbWMgXmDYylvrmUA3W0+SJ7uQknLkPrdF2IeX/r9fp54Fng10qgozoyICS9eTZxSY
edBehR6dw5G+4C0u8uTPTt5ZwNlknzrVMttsKN2caQ6UqzjaF5IjTraj34ORrnpHcv+66/3X6/Df
4Xtx82Prb/71P/jza1GOdRxG7eyP/9rFr3XRFB/t//Bf++uvnf7Sv67L9/y+rd/f291LOf+bJ7+I
z/8Z33lpX07+4OYtrsa37L0e794blraHIPim/G/+7g//8X74lIexfP/nH68Fy8EKuXsP4yL/4+eP
1m///EOWMZf+6/jzf/5w/5Lh9x7qOI/fXt7+8ZK//eOh+P4SFme//f7StP/8Q9DFP7GxQk8dVurA
L+Fj+/cfP5D/5GIRUODHkYY+Pzetyou6jf75hyT9icoYeJi85gdINTLkpmCHn4h/HkQVLXCxYdmC
3eWP//uSJ6/r1+v7R86ymyIGrgafe3rCQRWacz6hyoFCvIKPE2fTRhryjuH0s2wogOjEgEtj4OQr
5vEFOezBgnaPntLPL3Ac8DS1P4t3gDwenag41i0FXAPLNhtKasv0qPQlKqyVFLx/HugAC/uVqvyM
JGPNI0+AC8W8tGNoQmTGIO/ZeQG+Sb4etuJL+jbuoufUKWzL7Ww5Juqr9q13yjvJVq+xHWOFNCu6
zI3EOz5Km86/y2w3MMI+U7sR36XNHyCk61jxWxIM9ucjnl1Df0SBsDS6n5hPMsj6p2drJdO4lCfD
svVvyqu+kdEfQ+d4rbnjK4jLj4OfeEulrIOn0/wpH8ecjSyRI2VKRsRkcNx0GSgV2Ha84tF6nbYG
qDiZjUGPNgXMSCfNetjlw2KFHCvl/PkC/g5zRvgyoPYkzi6MQ1fSoU4pzvVkeNdot1XkUCSJKW+S
Ot1FY3MLLOoLK2HCWZtSs5EnZR8r8kfYtjCnkhgjcgyzbljd+m2BLr9e67fppDMnMuWv3dg81tHo
Mhbf07F2mVx1hBkGtXur+9ZNeWizRIDRCSyiiTAaOmk12UHPDpSHvPmSgsuNWjA+LEyzmEBCgjpt
Zn0pMsBD5QLyIlwu10rGndCYO0UWViiMe9aoPasNTKYLc81MELCj9nuMzNy2lLREtYYimRBRmwws
k5JuYhlRW/NLwzAUMTCvcNvw8zTfV0qDYy5TWjut1CtdT1Qip0Jp0069C8RkpxbsKZxCv5uijLSN
eU1Z8QHdjA9RS69K3XqGbu9tFNRvlV7LBO6UEgnF4tXQK6+RRI8xaz2oyocpBq+Cmq5GNXyKKIg8
OvOUDBbIunAfjSm0jc3+uqoKfLkCBpqGTHeDEXvZ2FxJCaaGRHdJ0X7t8+yZhcBWRNW+qyIfCquP
lin4DRNyogv5rWyhvSzQpzoVC0KrEIXalIOhEmGrmaPlRFL/tSrjK4uNvlqKMrE0ZFx1XkROo6rM
NWkh2VEzhiRmzGmbERYJNRqdihF6STnshURdBwn9lmvjWpIrpCdmuKGdsq+k3FOK3h8yobV7Ctdx
YyxIN+jXWV6/0zpbB8bwBnu8t7HW3CBJ9pA+rElkpU+JpZO8TO+kkF6FuXzbB2ZCErEObFPOctIa
6TclTWoCVYgbqusRgU69lxW9E2jZkxplHjWztdqqd5YG7UvlKoVsu8QmG/2i0FbaSHHEvoY0QTW6
Rag6fRvCZioZ1lkjwnM+RjVDTd1WTb0ygh9t2dxl2hi6UGLZpPi/3IgyPBzCd8VgX5MOQD3UWoEL
zApQn6o0JIqQvGR6VpMmbb4PMXuQgtGjgvQWi+xRkmJXzts1jNFCV2tSCtfd7G1MVY4TjjUn1pU7
ibZPjQZ73F6dsO924kOoJI0Puz0sxiwyl1K+0xvGYRfEkQYaOkgxwCeYs72gDvMqF7oysOk62ORe
twrXJoGcjd+vltqP/Oye7+sgVeB0h1IExC9U/vOj0wxVZyMZzMmy5d2Q2l/HmrTP6m0I5ceGKN+7
q9qld7XbEnRJbMMtk43oRSvxiu6K1ed7/2n292PQaM+gkQ1EuAjpqdMvMqGs1IGbaKEL9KUPXtsw
Xnqsl7ZYiMtB4wPYJC5weRoBzxrG8FMe2K2j+/W6vqnXRQ4D4EMefZ2szVdrozyihfdvsy5+jO44
Nr9VHD/mKcvNYETsxoXhKleIAIV5Y4K0DW2kZUfnGZ73EA+dVjAFQO2XgVKYJUVhXqKvUYcw4gIy
wBwcsBO3Bhxv15HNdpHHnc+shDAnXg+uqm3F1SJx+0JapgIaASwm3HiQmM2+QUop1D6NNLD1Xb3W
7Twi5nO5mjbdYwG+DruSlgg0M5DkzzH/iniWmEnW0MQ6Iha4IvkZqC1tYFe4rih2cZ3vhKXLOX9n
s8QBNHEgksHY5lnubIQ4D0tZDREPTDluqoWbebdqvGLd+bm/hGu9lOYeR5sXsA1ccXMhSAJb9DsH
fnJu8UVAZpJtLb/1+6fFeBfSXC6nwvvaoqWeJSQBXBxrIyz46OJ90sAEPVmlTv8FeEmA0AvoiN7q
q98oHl3YB07izlYKk8zB0GPExUpB2aH00mt93QKgCdqcHYFQuwTzuPRkEREaVHxXwIhnSafUpsMU
MGy3vIYudURbBaApQbvQtz6g3+IsFbEvTdSTgLOMM4SjErSvDgElnJM+F/vgvKi68Ya9/LRUyZmB
3Q4LAxc0yGzhloQyyXyPj5K8kMK0CewUmlcMqd6Kz5/I09zyabiNXhQc85BL3ee/rtcnt+vj25J8
8X1iJ0DBFd3us8OMiw+0YY+VKN8KrS+OJGR3A1dr1l6DTX2vPlu2tSsrCBu7euhTpJ7wrWDYmiY3
8yxnSdjh4ttGtxxPAbahMvag050Ysh06BTw1sNVbM3DbbWRLJPOhOTBhK/wtsdYL+wTQDb8izl63
AEGUqY07rKTI/iE0nPnhtkwJj/cbK+jSyj2ON9uXWBbowwi8A6+3ySMRvqowsc1s+aaiJP0QPelx
+iKs2XK18sKrPrAzgXCE2ujZq67gvWbJvcoPncAvMoLbQYPDplwlawDG7uKvdCDC2+dpw6UrI3Rp
cfmBFzEw//OGlJHlXQvCWmDnKFNyT0+KRPtZXTdei/po7SPl1J4XkXf8Gc72fkPCKPn+iH8Ps+zo
PIcVoIBMwgjs8DHMIJgHKj7iXElXmZ/YnV0CmXBtfDvUBO1ldOWFpM2AVhkAf6gKcNGy0zlcRAAb
mnIQQPb4W91eqWJNqHD3+YO9GAP6dHAShWw9lu9pDNhiJbnFECNk3618rVcPgbDAaLw0X9CA+SsE
//nRQzQTYzIVKiCEeF03H72cks/HsBRgltxq5jCZk44xRBr1wqbxmfzyeYQLa433cA6C6ejbza1C
1c6Ig7YMBbscLU8ArjbpYC0uMHdMrP9kMLARh3sF5NHPEmRZbMomgd6EHUvBVrDCb7ra338+mlkh
/XBSoIuCSwfGBO33eYqsC+KAOy7eCF3zXtG0CpyW8E5RuUxEvpAgnsTi2+bR24fOS8TAyOTHbruV
YAEPd9w3A0hS1QOf+2bJ++PSqXsSbzah1ZCFFsLx9B/HPORBkncYoHrcaBhck6fPn+SFeXESbDa1
xyGP8+EwOBjjisNdKH9NUW7JFlXvlp7ibIrrEuo5eY2nWDsKs+Fwxftt8c5IiK66XAm5elrqSl1Y
VSdj42M/enHBIIhFHyOkjMt1zBpbC98/f3qXIvA5aCmoWwApPzujO9x96cgiwQ4EtJ1rXMXbJcbj
pRd0HGJ2KFPRACREQgjGYPDDdPiGBzbTSpctEY8vDwb3BA2i/0jBZlOhLcquhq4q1i2LPZQb7Fxa
8Be8dNtDA+xXiNkksCa9jhuRYhcq5LUeWldhbbpFnq6GLrgV6upjkrXvLA+uorFzAp166tA91xZK
Cq31WOexXTQlKLR0NfbyugSwFD0M//NXKl+aqLCw0HFUo86APv/prGkTVFzMvgBsyuk/Qi7nbvdQ
3VgzP9tpLkxaYYNwdbiXQturWVfXihu5i6nwhdIKiMsQCkfFA66PczGZUu1KqRBLAcvFICK2uGZX
Iz3h0jVLOOsDSnCWIyAWdFJFnNIQDZ+9+Cw1Gih+YsR62uyMCkzZdqhurch6wca7jzv1gcqDJ/aR
3ySl4ECH7wr4vxJlNN3V2djYxhR9VYcgIiVQGSRrZVT3ADcTGzdqypoMkJr1Kmj3wbhX/RIY8fWo
BKvUGG/FUF/w8Lu4ex4PZjbFam3MiqaqBDvdWq+yG28genDbOxxfuly+uFQNN7kmIpj6HG83Tz7U
vDKoFeLRyf7kBR/gsAGvpd3RJ+lWsrnSpeAUDrzu7xY5gnwazl8alwUHJBONHEzW02k6iVInVWYN
jcmvkIDcApUcX+VO5El3FYQRoVzhdDsltv/qQ/7tRenSLQ3GX39FnsPyCytMdTYg8iCkdhkLKJ6P
az0q97IQ+3Ev3U4ZMzA5mvsaascEim1XTUJdI5NeoXL+GtHiJinzdSRPmfP52p2pePxIC46/2qxy
hoYXM4aKPxRP8gTC/G6l+P32N2S8+KF/9vh/6LvAtRH83dPHbyZlNLGQCag68Iy6scNbzoUQvdzt
r5Ysyi+uUFTIZFwG4WCPrtNptCYDoimhiDbAqgQ135RYuT7Z/aTeBNYg2UNgPsdmuTL1fJVkxS6o
VD+iwaY3srWmm9u2Eplvjf1jLpgfQgSYFigAW3hO3g1Gfzsq+bofM9SIp/YR1ceXuujeRSkbbCsR
7IVXdKG4iSwd8m0wloF63bx/FKsjhDyNDkP5am25Mpj1FRZqcGNC2a3FbRoX63rf2ub32FsqoKCJ
NH9r8KsD64K/MfwHyKrT54gmQKboHSphZZNKblAWwVOVNJIbDzK0qoK6p7ZRa6EfwLbIYQVEtLrR
7F+Ywl7Vrm52vTSqRGGtsUUvQ7QFUwCE3SpRY+rE4WqKpZxoiZSRrNBVW4IGgD0pSvfcVzl0O6AF
K3YZWhZh1LlpHI+bsrByP0imL1JVZu4Y1AH8oUzVSRMjI3Cwre5NHb1L/DXZToNhxbqmJ2NILVe1
ImZHpj64Tdy9DkzG0QhnRR+tkGQlU2FCY6zJ3UlOA/Tmer+1qvS2EymgH7VYOVlv9iRiYuualZqu
U3TK3S7SvtV6AO2g3FCvrXD4kiUdnPUqlNpxXHoxLQYyBNo6RYetI0Yt6o7YiZKTo3m2amv1Wgmj
Z12Gl1Y7odvcJm15XQt9LZIGDSNYL6t43S0c/Fg3aYDhtI/lKKtEYMNLU1F3CgrRBjuwMYkxySI0
FktV83QzNR6VIPVqq4G7bUFvRH18Ts1uJFGBLwRP8Rfases6C7jHuEKGTklvBCnqUhtws1514jy1
WtLmre5ZDOXlFuSQRIJi5lCE1NYTOK7rk9VugnzUVxna9nagtOymEYDXsrU6iB6sLElIlQ4GBDV5
kydUR+RIDG896SQn6JJq1RTie9fF7xmFP23SGCIZDSh6UPNKVadwnSXDtlDVt6Kmr6E+3A3KOPrC
VL1psZiRIRWRn5r6SNqKReBHoOkZC6Fk0yj/oka627UxygZWtMbBZitKtYbzp2WrevmE5qRrMmWv
Vem9JVehZwiisA6H8t7oxK/JkO91mu81QVFJpooDKSt5IIUp1HZWRZaj4RpFLLW/acLua5Xp+1AJ
HVUI7qO0+55aEb6W2mDGot9XlOZtBkfcqSgH0kplhblAVS9Rlate7h/lyIBXdPyCLmBM5JY+xG0q
2XGPBhym0V6TWUQGCeujHChqDrV8Ty31KcuGl8EcbmS1YW5Rh7tBZC9IQaFz1k8o+6O3hjIotWEb
bkMD50Ev47VRYxF0FLJdw2g8RoV+TTXcjUYaOmGrP5VFh5ZsAfR0UrYgIbXg/Y1KRIDMA/53sCR3
UIfWDQ1csLpcyW/y/A132PE2xYx0mDJ9g9sitSMhwUrQMEwoiraupWSoStaQWE2y/jrqlJWqYXnR
8S4v8tyO5H4nDsG+b627QY1UJwO7pNNqD/t5QJRcu25G9TlJQ3SKaYfPVR4sqFWTRun20PpZqSks
Oo26fivEYh2N8IyasOTVSbhW1GCDD9lLAXXSKHhJMPtINaB+E4vbJJRcPc99lDMTkkvUL5P4ptAH
u9KTdT10flNLu2iiH4Ka7GK9xSTI+tZJM+FFthqZyEb2aNIQRZkGXWajNdF4Sfv7eixDW89DZ4L3
CqFWA8mBILSIkKmvQtmjlS6o2yTK0ahM6t5uk1oihjXtU1TadmJeWa4S56ugH7fDCATYIN9lSnAP
gW6AMYLrvlRdmrKHRJKZrWZlSIAW3iQDqDL99FJH7K3WhlvRqJ6p2gCz1rf3ZVjAEWG8moQYStNM
Lp2QBRQeydiNp1p/zKY6JcCL+mKYeiyrB6cdqduY1r0W9/ssgI+zVW6rSF7pU7SVuwQdbWRzu0Iw
9/IkrfQUsE89eBJy1KgU8ynrjQj6PHGxAcUF+gvCsMeq02w0/0dPLzt0bmVs/0rTCw5sCxVboDX2
0xxTvxvTD1kCrSnp2JPQqmicFbLuVbHpxXLn5Nbk0Uj6MCpTtGE5+FKHUksauQU1NhDo2kzHdBOE
ao72sa64RhX2Li2rFy1s6ApA31uYCF1nhuUrVrMJstodQ/hDG90krxtdYUQqkg64haayO9YDvFDX
XwYRhwuRZBruEqFTiCUV33EYkamSnwLD2Nal7mcaDBrgq7FKmmogxtA8R/3oZuhmp8zw0nZ8g47A
NfSdr1UjnYihTDfQ43bHSVQB9mYpbkj5GtA3T6rVjIQtMAZTTwmL42kDG9ObLguRjTUyVjIdb6BN
sAM08RsT9QrfeLir6xFFydh8HlJrHWoVFl1kPPZmu0mCIgVyg4nAQqS3fQGwt1YVlhOw1KG0gJsu
oB/Ugnw/iJYvIWb3VWVFOdRGS60kElM6Ajhmv6vHsNulSlXb+dRLwH0GtdMYUDIfO3WTD7ifND12
YiVIYtiLG/ew9xyJFsB4o53iJ7nJA49WxbQy6yH2M7lejWZsy2r+Hpv9Wwmfd6h/PqZpslHYsEZe
uE3UxmNWfg2vdDwYAyTPoq+AQQhZU6yMEdiDsRZBPjALPxbbb3qXKVdmhL1WEYGUhG89REPrYbiP
o7HcVQNNSQ4vIMfKgTaR9OYLRIBvVDEanwozsAjczBPs41j5ctSF7ucp21kJGb0msJZAqMBee454
j2ElkEwZcGSqb264Evq04aKxS9fQs/IDDyMhCLpbsAE7AACOqjUw1k3rCeVEG4+dlJPkQmFrKfk8
u1XPYswqQqPKpJjyGFzEBXdqaAvEW46/7heVqmZ8RySXs1izOkKcSsmA+gIwWU7njHv0QW0c63ax
BQ8XSOT4fgkgdl4UnUWclYrKUBqwQeJF0XW8Mq4iBwrguAmGNl10Fb08OmAxZHBUxXMwe9gBh50h
zcboJA/gIG3Vhxugbn3Zk4n6NLbADOG6v1BaPr/g8SFC+RrsE2jkQRL8NIEv+ynFVqMDd1eihC1Q
G1fgtcYawuCeMUkT6aRm3xcSEZoled+zu8Ms9KxKEhtyJiIxRyILIcDyhqttV5uJRA63oZY9epVv
xpW2QDybaQr8nEVHA57dWCCfHIcQVfqx+Ka1YsIYj4dE/c8R/H7d3HcV6VdLfaOLax5tAqhhQT7u
rKnedlKBhBmD5eypZMO1Rn5L5fvioj+KM6utK2aiMDg1A9XjQ9cQ2P3Kh2MPULFOQNrb2LHWSzJH
52DVw3v8NbTZFAK5aexKmCza5s78coCpa7gqeLkHhNYNMHtfJb9EO4EBmuo0TraOuejutIs2ylq4
WdyRzq7Ds28zm1V0bFgVKfg2rVNv23XqJbsG0IURLsjUhrEGoOTiKkPTHUcnuh0LG+JZEYlHh+g5
UNHgpgJXdbqcYpniJbcCOMqoNdp9BmUrs1p1kfjSh/HzNJi3nx8lF1/3r3hzbEieVyP8iAPsUPlD
VMZkMh8/D8CXw0lZ5nRAczqjXApxUykIADUrMlZfh+qmLxZKjGcxUERA1wniOODEQ8J1NoEgbZpo
NBvQn0m+ZTpsUEDMuv98GJeX/dGZOytk0ViAOCuyRzvIjZWg1TjdhRpgw6oHZyguPrKqd0fYVDcV
sN0hBcNxEl4mM77qayHG3VrHrVKcbnC/Xpgxl7/Z0SucrViDgXfYRehB8O4UbMro8/AQu5xk3Ll9
h9pNvy7A1Vo83C5uv0dxZ09dkSfIk42YqhA3uY6v0hvNYz6HC6gApCQP0QrqT8sYhfNuwGxCzdZn
zKqsZxTDhZEIoM4kf+PdRh0qJN1ji2EnMIsi6FM41TZ8bkAKvk+uG5EstbIOB9tnE3t2DjSsDtRS
w8RuAZHTQbNSvGpjbMN94Nc32hrNLUbQsEApMgdM5Iu2bzEDNpDEEHzTq2/lN2grwMWdXf/GM7q4
h3HBS4DLwKw4FIyPMrc2F0LU/fGMagjxgYsK7icmAjivJN532061s5WyiiLyqqJF2z7GCjE+pMcM
DYQX6aOB7HfiNAsd+7M1enhtv77SLBVKpDiRFD5LB/O7YeyUzkAlY/X5Iv2buQHneoA5AMiaVxPH
vIn6DBT+QzZZTKTYw7vaNaC0uI/g0W066r3IAOoD780GQxSXjW15K66WekWXNlXwQyHeIQOvDOGE
0018wvmRTzWYdj1gK1Xbk9xcQhAuhZitgjSQg6GVMFJzl0L0c8WN1iPPxCroIUXIXTOdxZPx0is8
HtZsxqtGW6G3igXPc/VxQoZJIdyOmuPXAK7n6iq5p7ul5OBiCg18MQegKYD4zkFXWULl0KrAbuDa
9Lj5k2klrw0fPRx/MRZnl86X9HGs2RxNLSVQax2xWke04xW9NsCU1D0wT9efT9TznhhWA8DTOLKA
sIX2+OxRln0ZBQWHZNJ1dMPxprhmbmCuCub9byhlXpwsR9FmlywzhVTNYB4AoHVM4ulABRXs1xao
sr3qFV65W0QqXkpkJPRGLLh0QuZoDnPSWELbYQBs2bo3fcgzuMqKS2/xswHKtI/TY80plldLkl+H
S+nZOzyKO1sYdELBHRqkgT1usn2YkdEdvN4NrzhqUdkrqIX4jTN6ymPkguDhp/4muUldYRkbeumh
A/yKPQCunmAYz14xnZqRUgFFSi6OWEpkfOR4fBT0OCB/+JY4NCFLN/ZzSBvmFdBsgAsAggP89CxL
SduySmMFo6dbfdPc9T7FnjD5zCnWEAm+Shxr2br38kB/xZzlH3pTN20sc4B6xH0/RBvWyB7FZSy2
VdMHLR+Uz6W96NJtCIx/AP4htwQv+1maPAh1RlGh4UkA9+7+YYn8G55HF8eGQwtGHCBsn91uw0hi
Uc+B/7wvhpxunWzinUp63PQUF77rTrQk6czPhvn81WAoit4/xMHOSLs5KyGubBUA6OFS23VAu8ZX
E4xrigKgzxCFKPdnIvf/aawgkh5ty5wle8Ji/X91yMmw+csxd5X/yk/qqqb8Cf4BkMecSsM1bzHJ
fpJXDeVPvB/sMj+5q1wu7id5VZClPw3LxJSU+UoEAAG/9pO+KmjanwC4Ai+O94t3i4n17/BXTxNw
BILmOtQgzsSSwlY0qwIGsIMmd4wYoSmmUHhPtZsRLicgochK3CzdMk5X3K9gszORwkavzGmog/Y0
ZO8GWih2MulY6SB5O6MYcJvW8JbSNEEHbnqf4GNMCliyO01R934WSyL6XEjDB1hPERitxnZXdswu
02xw406ynKNXePNjoRyDxvmu+mv5/PU150KBEEWta1MwcVgbU+aCBYjbexuiIS/XS7Kop3vCrxCz
fQ5ypTGwUgp1xzRIHg0raQOix7S6/3wE/IFeGME8JehzwEH7qdI9OZXZvk4Sc51kdb0vpWlE4bp5
Z6ViAZ036kuv9m8izoVThCZpBXAhNa/TDcEWy0QGFlWlBJbCOuka41VK2udSgIhTJkX4WS8XRGkD
1R6zvnD7SKlIrrY3ZqqPHrrWz+Ekdk6NDvfqP3oih8Pu6BaDdmGVGZWoe1xN83ZQ6HWSWF+ipvai
ti9X5QgFUQD1Hj6PNsvN/nq/4mymKzAj6AZB1zzYMsW3aKJAgWQUoKxjyJUX6cl3sxBTQCUbUP56
dIGYEY3eGIKfMFIp+/L5t7g8j+HmiNlxNOY0wGpLWEZdrY1o6qNXzfp1NFgi2HST0dYLqqyX5zKU
L07DhIYmRQksn7zMgPeMrWuBZthQlFOX1LMujoPbBZwGaHNLZD0NQ7RmAjZtKGO4qqPNLcODHnob
2JP/kh+4sOpPk83/e2XIcE+jiEYBIf1Eh+GXyFqbihFIomHbeH0ZWrucah3wHcXSLfNvntn8JsL6
alSEVNK8qi76DdOkZGcI8uR9PpS/+/TZUFLs3KWlamhKiMlw00O985tCY3FYWOwX34cCaOHpkwqo
IpRQHNa8MKC6D5KzvKrlctoWQyb5n49ghin9623Mk88SdwyaGRQ7GOvzK1bXEVrDAzwiTRPdwAjS
HG1eQEqog1bnoCkdtB+FxK1M9ABpXWSOJoCCDr5R5ovALsKxGX14wapMr49NxR6nulyHRWf9L3tf
0hw3jnX7X94eHRzAacscNdiSbMvThmG3ywQJkARBkCDw67+T1UNIdGYyWuu36ahWRRGJ6QK49wwr
P/fsgIMxi4P/5U4LmyS0Xd/iEQLK4w+A6/S9B+zV/6bY9N/BWAKRXZvqSI4+28WMUv7NJ9QaOMGW
rDWfy7BuojVfpAsz+3dd6EXEiDsUt32cCvsS7rqfGpUF320zyRvFAWu5PrPnm/jD8gPSHiKK5gFw
nSgu7gqaFXegnwOANE799i1NQHX89WzohAUR4Yrd2CIebwB4GvahF4cHSUNzc72JBUT0P1MSLPdA
NdWWAoAOuu6AfEOytySZfkE9ICC7GfhryXOna5HtRka7Tw3uUOrzwJlBDatLRd0DAte3UXFAbdtt
IiLTAEj5xh8siHhgaT04a/1nMxqKwhsQQCv5s0Wh7T+/GoL3r0cmyYaG9EA2Hq0F/b7rivqRDQ6+
OdnItyphfq6mkt56JTQFWtrFj2EnkWpcGbPXqZH/tr68I4SsEaaKUF5vs1h/mWY+4p8AviKsYnmU
GOj+y/574xPYjFfWzHcJg6L59cbPLzuURV73XNMWOpZqSPakGKTcsKRJWzh86fjD2ErJVwLv+ds0
ODKvWylDrwETQgNXPob1lpnQ5hV0DZ6m0msOohvWbtKLxPF/hhKvu9cNdXJw/qjscDOlaVM81ngn
lPWWkCoetsoX81QDjFcV004349CzTRsGk7sfCqgLg5dm/GZweU8BpPtYcxe1e+UPDZAJk60j1u7p
1ARVdQTMyWTdnTy5voTvWoAj1NfUY25CAUD0vik2CTN1Et1kVjUGOr/IDKEuPAezEZ9B5p8TyDAC
+GKATEtrr6/gOMIzyeNdO8ymgihrndqxeYd9GR5gYOl18Hjrs0KuSWSfnXS8gBfLnYTp0DKwRG6q
ymO3imv+ZeoSk7uOtiszfj7yQ1v89UT4QCdGqlfVzqPS3mhqya0XS7uWirrQg+UVjiNlCeSPYrvW
d6rbtI0yFMAb3ld3iWn0moTZhV4spR6Kinejr8roCEnv6qainD4gLMwrYedCJ+hi77m6Y7NkMzkm
TnwLgqB/30LsZRsK7X27vrv/1nP688WDkH/akS9OrhpBvtWdlTecxLx/GKljLbT+IjEFuGKH6Vj5
m7iq/OlRjJB6efTHys5p7oyrejyO4IRu4rtimLjYwisKiGGgrnkxib1o67lsNqFMWA1Fnozqvjgm
ExBxz14VjPK3VwZd8KOsQY0RJ3ZEF3wqE4ivZAdDfV7BmnGctTAb1jU1925aIHHrX0VRGO+dgE5I
9dPLHKpQe1JlNdRI6qqIhMnTgkSVfOwhuoUSVOjGgZRH2aiyOxZDkJbH1grOPszD4Kskh7VVmdqd
4lMfxnvt9a2Rm8SrJ1SaIxjwqGojyAiT24M3GDUXT1JkJGDfSaaGMPnCQ0YrRIza3+gZtlHBXMX7
djQVUOjenAbd+7KIOEcWKaz08Kj6coy8XMU0Kfp7osPJk1teJtPwDjR+Vbx3isI1RgPYFcebODU8
fAdjL5c7DN8vrIZdKBzO5s3kF8TdZ9WwZYk1z12BXMCgYXd3R+JehgI42SiaPva2hV7RFhyNXs1w
Seyrwrwb04mG8g4BB7ENQPc5CafHPpFz9KAbYY06aE/ZDM6sgSyiNM+EaHR71HoUGU5ZOZd4RKSd
aKOnsE2yudkSUZZmuO8LTaBw2LQDGd+lHvAofJclpRr/WeowZqBoj7C3rW89MpiAHHAZTFq4D5ak
I2oLJbKB3leV0e2D40gsfvPSsW0+JZWQtn+au0pafyPHIVL1zSAo8zH/scLbfIsRmSezSdKqMX+F
QKjVkNsiPNSAvlA8sj6zoAZ4dMeTLmMKkD84KPS5m+BrBvtDHopkD28IlsEhLppabwQyN416wDnh
5APs6BTxcvwYK2DfoqdMxHVJ7C5qJqoreN045YBXc4yVqaI52AK8GG7ooICo3aQ4uHh3EIM/Zfxd
UI590tw5RWRoP5SjP7X+ATQFp34jPUIakTOH13wDCR5o5rBj4JNwSoHJTnDm/pq0ALp7d6Jus9/A
hrPS2zqSJOMETUaj9EGrMpgZ/GCoCHi3q8qOBV+aLsD639jM4vi5G1mVknvS4C78S5KRgfYsga92
/GM7ADn82LeyI/4J0SfshykrtfqnSNLG9/OOw9bPIKcF2Pt9PzPsl2029EFZYZWyWMEEFNuuk8Bi
isRZVP5xXwISCTHC3IQAFXO193kXoQoa2rCr9dHTZOjLGyD6GlylnGyBmJfNREZxUJUMucihhirD
Me/ijEXZFofRaPSRFC6DDFTAZwgw7PD6i70TrpoR6X+rw5II77ZyXRX+UrU1vIDzaY8lsFNWpzOg
1GmboPyqegHbosNkEkLVjZ3CPuB7XdTKflR0VsjmzYPFpD+FQs0cYge1a4KxykU5KlN8cBXhJMuD
sRVjLaH6EHY2vB9kctIoChywbelh7NthfOfVQJr670vjWdXnuEMQ/Paij0Vp8oHWQ/kZlUtAS3dp
5zLoI0HSvebvVT+nId7QHNha8VtkPLBAIdcRIPc0keFJiaVyNp72Ioja8CHwvYik24ITiVefjHTo
vI3ueRUBhhDA4nkEyFJ4MziC+VTKwofTi5stkpNhTWP9SZQBPP7yuQpTB21+GgctoBJJOKTeLqqj
qPA3YmJ9et+QGqZgm2DEkx4837GjXX/nsQgV0BwwcwkQvh1DykTeW0JheFXrCNmazRg79bPBPpIH
BMt0ADN5BqoRyG7A6MRHj4UWEGxL+7DyNrWskerPgyDU5elSPavuL1ZLj/6cFXCuLseOZ2mZ96XU
w5grMQwlNCl0fUqEVeWcjt8DHEItSBFhLWDZw8uyhP1tBXdVyJ4lQVfo50QWDt8omhAvi/1QNU3R
5bhRjVTngOYnuFoXGS7wz7w2mWZ5FpY1OXJbN5hhPpQ0fEqIgN1mbj0/tnWOswDnYE5pBdvgMAal
KDlxkoaW58bzeM2PadQMMbTSeAT5uSLLSiwr03t1+Fc5NPMDAlAxB9s+7Jj6KxBTW01I69WRf9vH
lY9XRwlgNdd15OmNK/QIeAuycpQPeaQzjTdQ5gCEqZAjzIz5VeBAH36SHtQZlILwyvd8/MTYr35Q
/6TSuDldIhtghuti6kweQBCyTbaYRwkddy8A4L3NBS6v/q+gT8vxfT21HRLFgBG5z0Y2EhYmE4eH
Kgccvu1lBlh+3YnHqgPH/ctYALeMkklUC/erhk5yVOb4X9E9+6FlaM6SEcnxvOWxKb+aojX+c2oS
7Oe8tl6qv1VQRys+qYFnfZYXwqdwhEKKdw4BtReBJ9KdaeBPdwONlgysAUYI7/utKrR1z0OEPHkE
wsikeJu7hLuW5tTKosGoemWxnQhpmggcfFYzKN+qXiaf0yrqzQlKhAvXPmRFU3wdYuuweGaGBMU2
dRSUD2GKjB5iPlf8CMIUMlzQrINg6U0y1LTm8E4PvGrMM8Vm89Awv+WQ/Pecyk6Bw+86QMwhWlez
nQjShn9lPJ2SpyFuWUK3dPLlmOaodFTerdWMIUuhYPJpHyjeF/oYssizz8K2rQSSBCp9T7Vv455v
WtGJ7Glu6kz3eKu0cN/Ip9ibCtijQNJNd7lo+97/VIxZUvzy26SNP/Q8itW0wbp0GRQno0rPjyOA
zBNg87Nz2ccMnCRBd1gHJoS+HWFZj2XvPCbYaQVLEmITuGL6mKLoPJVY4pr77+XEa/FrRmoLYCyG
ixxULYAZ0MOvXkbtmD1K+BmCONI3JRveed3sp0Bu+RFcpHFSFnZ8bCLcqlg+aalEkg9dNKpD5rUz
eehS0PfURiuZ6L8KCxnhextVM40GSHXEzidPTT02WfbU170frGRDzr5JA0iWv74ZezEfQpRb5E3b
yOKhiUGISwqvP7aJtjepDdjKC3tRN/73mxQNLdLNdRKT3pgZKeaw8oHrB20R9DReuS8NsPSfwkTW
3lFqugkja7ZTAFgEGctbcHv6pxF84fcVpcibRAGiwan6svI0QDf/KIWA0bJ4GDhc5gcsjngPgSn5
TBrcSjYDnqZruhjnhxfeb6+HN818xecyQvY7U+l9ONJA3gxZOH+rB1Uc6oaN1ZueUenSo6WX4ywi
2Q2HDCmFPPIqRPtB2d9NNkW/rw/Whc4swUZ+Q7DgO2R2C+Stdhz+1ocRsAOcoybMyay9t2SQAxjO
vB60iTlcrbRAnlHZnyGdQXQiXvqMgLiWZjyf6gJsYjHvFNweeCLhKtGlsf6rjdSHVJZAU1byC4WX
zr22gP6WWrQblGzf4c2ePL5lDJF4ed03Jc04WyfjPaKT2TmddO+iGBdHo6DKTeCX9Xy9nfNv9mRZ
ua2LwbWj35K9KoX6TAyXH3Stu5WM9gIz9Z/dDInk191ojaCWg4e879ogBGE0Ku6o8ctdT5A4i+Fo
foxGn269wpRbjyUStgH+ly70y39e7975pAGK06/b911molZagns8NEVxi0OKOIWEaRmLVevr03L7
MzbAluB1G7SBiAhoDmQfnvhEuCSonUJCckdTHR9mPBhBX4WzVA1vsBxoYZNHsnzqCzOsATVOa+LM
D1g6bgxzbwKvVsW+bR4MuJhbG6TfkLQAIThuh6PTsUWwckkOEq7Z4/UHUkBWgTw0Bs6sxO0LA/03
ov5F5mT2uIonv8n2NNRgZ9dxdUNNrZ7SqlhzdLvUxCJGBqNniKmxVCuqBqTEUbOBH2V8X7ZJ88b1
GixCyiw7mlUSIQUEQfk+pH67m4c+3trE/KiAyNiWqityZlu3rQaNy6uN3TacCVurCJw6c2Yu/y4F
vxhHhhpvN8GhZM/jOt2UdCa7oFHRtoeued7AIwqULzAKNQRlcuSMwEoYq3A7Dz7Zz6Sjh6Ib1MqU
nvbImZ+yrD7rOdZhxWeyHxTokFvLWzAZTQNN2tDrhN6Mswf3+iDQ48rRdP7cgM36641UsMrUIuLI
QPiTy1UyxB9MZzyw2ubpAE6rWDk3/FN++8+egen/uiHuxVWKMjb4ej6qGKYDHNpPpx88pHsLXEPe
g2W3iQnetdZDfrqi0PjVPE3uREAc1H7LeBNxcF8nD46pssmgy5nO7S5CGPhRkCJbCV7nJ+APN7yU
0BhJOsgPqxPKH9xjd98byBdPAqXJUvAg9yrbrDAXLhx18fIkGJO0TOd4BqyGIY9SANa3OT3+9n6F
dx7pZug6Twpv0ozwAzJ+sPvFMK40fhb3AarJYuY9krKWRFO8B2omug9EWG/krD5HgZX7TIR+3iWg
/HO8uVaWwPljD2KZr1dAPbvAll2MtZ2gBnKbVVYjsYi7/rByXz4frKCb87oBFLFjYycPblk9BJr9
kX6uCy2O9ezFK9vzwiJe4otwjPYgU48ogcr5YyHUPnEjlClsDAWoIs79U+YPWoPAZNWTWhm2Czt0
GR6jpvdJV9PyhgDvCO6epUiSpIncxRy0eq0L8v0t5zaIR6+Hz85xGfcEpU2kCdPnYiIRcuey+J4q
uwZcP98XMFdfN8EpsjkcuoT7rlFgzLGe3/ka1OtMDuPdyW1+ZW1fiDZ/iEX10TTD7JJE+2ggkPLF
c3/DPE/jPUigOURVguAejbdV3MR5gEJ22n5jFZzmZ4Z3XfAB6hYS/rJzlft0zPZ4z+KJ2I3pziPg
EF8f7vNrCdYkr8ciJsj7d8hd7A3t6ScpU3OvlIk3M9L+ewbCVG6yEZ44yFYfVcbI8Xqz5wPcv6RY
Xhx2GvU7yjKX7b1yVmwb1aT+FhrI3CO5KFvE/RPyXSHL+3S9vfOAKjAhFv10EKs3FLmTvQWS99Aj
/Qo3b052wnK6A+SsuEkk5Te0EhUetVn8kOAOs5UTNB361rVrF7azJWyA7Rc3xqEjAnASUP5PCeqP
IOb/TJEu2omi409D2sHqJ2i/l9TFm4CE/oFKaN1eH4HzcQ+q2q8nurNTMg5A8+5nhXN7R4dUNns7
RWxaaeB83IPqxOsG2hGp18Kia6j+ybsO9fgdmHL2blJzv3tTH5Z3el0qiZgakn2J3GtxMC6Ky7xE
BmjtXXlhNywv9GMUBgUKEni0QOYt90mBBGBok00gebtJuk7tlWrhy5KW3/1iUit3z9Ma/PNSQpfF
eBeVgaNFhwcKjfsdEtTqiNTofaJEDE9CNeW10kPeskGvjOP5BgHwfj1VSRVoL6pR6QuI1V+HkSKV
N9aIUG3sb+OoK/fT4Oobw8d0JRSeH9hwWYf2ret8V+FR23i+D1/fmebIYn/K/Bo6s8jyo0C2afn8
oSigNnV9sVzoZLo46FXpGuE3ePYBLlPmzvftoZtLBhSuhBKSXyZH2BXOt+lM/jc76P88eaGG8HpY
6WhmbQBI3pu+gAFLBJXCuUT6JjBkDTp3Pm4ihf66CQUvHRF5mDk6VeRubLS9JVECMovXwm7QH9v9
HA3dCrn9QmPLlx0cTybtV0mxL/pUfrCVL3cM7rvbxnfkXSNCKID5VbdybbrU2HLwvNT6TQgUaOqm
4lNXRz+nFjmkoQ3TrQoGt3EVitHXl8b5CwAA9a9HUY9J7c8VLp2n0kDOGtbdIDkOiRnNy9tp9OeV
Pp0PicFyCSbW+UHRjsmuQqloG6nS2wThnNzEKM7ur3flNDx/xg4YRL3uyiTFZFkqxa6om+w3ylDB
Q5WQf0/K/6dl/L8A6++/6N4/aBnv7I+2+aFekjJO/8G/SBnQI/kHJJOhcQE1eujGna6q/+JkZAH+
RXCyBAbt0oMGI7bpvykZQfqPCLcPaB+faDzIumGt/JuRkf0D7yaQ1BLv5JoSRUg5/g+GYucWRBr8
oc3gXDursB9Rg45Fd+9gA/MVxVJarbwDzi3p0+cXURWermXPPS6PtKzlPTGos22gSpR126nNIFb0
YrQf/7V+XzIozgUDmH0vDygWdMkkh0QeowCk9o0YUv2VNV0EZYshCMbjCG/O6FFDBm0tdp8fNsiW
vN5HwVxHXdy77shIBlaBCXx5x8SIbM/1Hp3Nh566dOrqixtvr2vFqLDdceYqgwflCJ2eY0Sd/EYm
ootbv4wA2/CD8hMRRn8NXYyqVSpR9L2BO4n6fP1nXOrmKSK++BW4fRIK/yWoOMhRsU1Ud73YJbVt
1hx5zq+P8LS8XzbAJh0pgZz1MSzD6WNrUv93LfqUbmIAXOaV5XGpkVPvXvRilnUbM2iKHvuqjWgu
mUgfoDWGtCfwbW8BwZ8mbHlI6DGdI9b1x0L700PaS/MYuTZYyXhd6kLwugvA8ehJK9JBM6qiz9w2
rjnU0DoBAiDBqXF423Qv7uRemTHAfIoOZsB62rs+araeaKsPb/v6IhaAUdrielDLY4eA8wRFxt4A
iKVitbv+/bMVQUzBUsXWb+UMQCTwNDG3qCYDwGC9G0XKIgQuFRKFN9bI7k6pGvUsxOHq9GpiLL4F
k7Hy7gA1AIWkEF5B89YBsZVrolPYjnk8/t9UsP515Tv9wkXYsFVnujRBoAKSAojoEaV/eIpCyLgB
BJ5k3XfLaDnteNHK8B5iKnzeSVoFbuVZe+4ic2p+EVQiysyU8rI/xp1Kb40t6JODtVoubSzvCKrN
P6/PxIWwsSyGjcJJYEDq/liCoPChISnMtJkP0ceVU+XS9xdRA0U1x/0uk0cRCTiKFH4Loy5Ykq1E
vQubbZn11SYewdhi/dEoqOTyKao/EgaxTWP7Zn99hC41sYgWo1/CCi/hPUgidqC5IPiyp5yJ8pol
ydu287I0CJRdkrW47R3rKqigWRGFA6QEGyQVVubhUi8W8QKHrStYgeOBAgE37JxperkdmwECirzy
6i9vG6tF3IByF7UiieSR9RGSu4bALekOahmTeD8PY7HmmHbuAYjNkSzeSmNmdVJorz3SxMzzBu6u
XH9M/HlO3rU2I3ZTBHOr9qTzA+8JMvpujZx5YRSXuSYIJPV+KAuEralqAd2EYNkmgWh6ljdZyeqV
Q/DC3l9SwEI1Gz2HpjuW0Msu59wGYUd2hiSN3OLlW1moJ8barqRlL+zQ5PQrXhy5U0okVD76/jgO
Mm0hjjzQYudGSNBeXxOXvn8ayxffn2UCCdYuwLWV42K9reXQ/aKAKq25El76/unvL75P6lmStq/k
scqARIJMRL81qATvrv/605JavsJOS22x+1EiQanOq7ujAUcfyERW+tW8C9JWJ8/CIZ135NUAlA5m
X6Z3vJepLQB/M2vnwKUVt7hNtEE5QU8bs0OQsfwKQF/wy3huhiyuTsnKWXNpBBexAUUx4LYg/nqM
QDmEaqAz9NZAIvT324ZwERRaMXGgLZv+mFaWDxs6wpt4VwoyAGXRAQich0PVy7woUuAsR275t6SI
w39eb/zCXlqmVRjAbLanuGh4hR80W1TfGDvW3LfzUyWJIR8TprvubdemJTJCkqAsklZgKdLG/azx
onr2FLzbVmL46ew/sxbjxZ0g7iG038+6P2phyXaavS+NBVeLQSC77btnEVcrp9GFRbcs3TWZZKM9
HdrAi8P2LJynMdnEXd8BUOh7Tm+vz82lZk5/f7FzLUpPMVUThssbqnxM+medwj0+k+KNDSxCQyiK
GsrZmHxASP0hjz1/hipzNjXs4IzmK1eoS9OyCBFB76Ku6vAuN3DCbZ99Fk4QR+oasEk1IFLw74T9
F6QJWuqRlY6dOnBuJSyiQpNWAQA1uJ97td9+AA7YH6HJHjZrLLJLM7OICJnUdTJ4eMNIW0KDbgJG
3+xSGXggLw5AJT5eXwCXurGIDKUIZaALXx5DZCQ3GbCiJwqFXNkuFzoRLW4JKAE2MjvtxhYIzLs2
UVBzcq3+1Fn2FuAdTodo8UgoYlAkvBTPVahmA8JVkx6MevORDJXev2mIlgRfBnmnngQaOgSwzAN+
gnp7kGz8la9fGqJT1HyxA6GuETQTai/HcAjDuwDRRAjHNmEn1m7PF6Z4WRZjJOgz4OqxxznrfzQe
gXZPQ6r289uG59Tsiw5AoGTAq3fGvbmx3UMXgbnSZ8HqTezC1l6W1mJHfNi9N/j11vx2BYSnQXvY
imqG8K0u3rWErSTkzyI1TitpsaNty0WWdC3mua0fXVB9hRvvPkjV48DNvZyaW8mC3zhE+SbxIan3
ttFbbPMa0vXIt2TIXNXw+63JT1fwD9c/fWllLba2poMuZoEIAvT3uIOxGTA2EpU3yFSu4T1Oi/RM
EFyKmI4zDD0Cf+yOw2gOAHm7rQ6H+AYk/K2Maf/tekcuLGC62OK6I5OoPIxRylDfd6ie51XXrBHS
L/VhcaQn2VSpUOKq34G3WZO43lod1FtMdpNXmSturnfiwmwsOZBtXE7TjHzLsbSQDdw01MiHHi8M
1B59D/SZ661cGqpT6y82I5kiMMFs1B19wCUDMwINitv/SjS/NFKLnd6HMk3YEGAeygeI1dy1qBn5
PigVwRq859LPX5zjrNV0ymIjj02q/DBvHFh3dy1g4eZ4fXwuZYrpYpODdFdLA12PI2kcHL5AEr1V
0gOjsG+huyUC8SEMEgbteJATfOD+P6pQw6xjHOYv13/BpS4uNnw028hXsPw6DlpaBP1u+DBaj60g
Ti5ES7rY834yA+gosJiDsCEPZT2itl21HdhaI/iBclPpjn6Tbp7WdAMudOekgfVywVk2Zi4EjfsY
cL+3GzcPoKulGrt1f328LuybcLH5IxhMo7yMEANZApLXRdTtukr791ENb53rTVzqwyICsHaomChQ
noAuJd2CLp/lg27LlY1/YUrC0256sSUhDsIVOFUtOuDqj41N9oVmW+H346G17U+ukjVk6YX9GS42
v5RzAiwvTA4CZhGOjYMtdxLCg6uk5fOMC8Xu+nidhv5M1F8CozuYH2TCzBivoAhgP6RUjrfK15ay
WzDFnlxv9ZH3OvpyvblLK2ARFJphCtkEw6gjq2SdbOwMFYe8nVPzTHpdDG9cBIvA4AgcheoSgzeT
OYVGVklvQAFKVuLOpSW22PV6oMxrOJYY9n6yl7IbbzJdrClbXBqhxa73VDGFsKfA2TKKbju2J2Cz
i9gxSee1S+SFJpYwmoCAKRX6CCyWVv59jPrAYyczD27RMA7fXp/oC4P0txXbi50SJLoGfS8TxwEm
S3mJZ+5uTtphJZBANvL8uj0Vm1/uROi4xEPIh/YYiKx9mqISLdVwOm+81N0HfIT3bxS6TeZGiUsm
6GEpCLbg2CfVD0DRoeeQgdtbbftEQRKFK5Ad87QJ6YcBIMc6h+NUUm/xmDKfJqf82zrl9ACGIr9N
nByfReViIP2m+a4S1GzLZAj+OZpBPU/KlBGoqWEQQ5YG9/LNlNXeJq2LAhVZQaZ3VQBqXi6kS6Jt
U0623KS4EN22IwrUOUe163YEZx9GQWn34NNBwNS7Gr9CWkeUG8/XDeyl5vCBmcJtBxGT3wIQmn4D
iFr8ZAMSmR2YXeJWlIn7PM29/jy6uQt2AE7FDxyuD8+lhT0ZILY/Ow7nNLRdf2+Ai/gS6AZqckNU
HuEHFuRgnUL9aZpxCYyy4pBOxjsy8APBZ7TeXRd70OOJRRrhSW7bfehc8CFhNP2l/Fg+x3WQgVxL
ZoMcVTaOmwK0HJA+m7BWOdQXk09VDNJlHHMHSi5U/0q5GRId/y6kSm4DUPOCnSDplOVhXcSPhnbp
XkQdeyoLBj8BC+bx5yYOe3sDqmEH9iY0Rf/qdMXW8gGXNsgifswDpI0dlfBFRd15S2Dkth1lVu5C
MuiV+9ely8sSJww9HuLM4IljWYUkuoVrFK82ziWih/3SDAkqrmka3gQjPbHb0kKV285B4eXIbDdj
zYZF6sKVH3M64M8cAkv8khzmkAdN0x5l6fQn3QbVeyQwfxQG/GnImfEyl6ZpYEgi++x9AaejNePu
SwN9+vuLKGGROmgrSA8c47rxDgkKdPuu8uymARV7JVpfauIUoF40EbXGCMOr7ugG3SebBOz1bYhK
57d0YDVduapfamRxrA3KS+My5O2xSn2+Azhf/ypBHrxzGUnXqjSXIuriYIAPTkSmgIqji0cv2Ogw
Gb1NMqby25si9t/Y7BcDpTsHi9rSiiP1UliAgZq10Qxk9utfv7DE/pb3evF1W0zGJDbgx6yIvhQB
6zaQPOq3OoXkSwDdiw1qGFBwOf1fUTdrdgsXxmwpqV9QUmkzcHGU3lTuodKiDhE0sVZOoQu3QX9x
GxyNg3qKPwKd0iRu3kA6Uf+qTO8/sT6kBxUbGuf9CJbDyhheWGVLaU1S9LOAgcNwpDP36o2Q/ZTm
tOJphnp6Iz5fn6lLY7bYMD683jhFFvzIO1jOFiIRj36Wyp/Xv34amzOhxl/sFAZUN2yrmD7KqIyh
c+MrV+SCQyKGj3XSbjpZq3ElrF3KAi2ZYm0UR+NYC3KAcmIHVQaJchx4H06wH7Ngz2Cn7eeqkzcj
bruG6qfrXbw0gIv7IfTC6oF1c4EngZhByiLkAN+6NX7JpUWwCAM8GuD+10LbzfPmocmzJi2jXVo0
GfwhmqLo3jh2Jx3ll3FTS5kI8PzUEZyE8c5MTd//gL4Qk3eplyTwxD1lgCEpkvEWGTxGw5u5d6x+
HNms3MqPOP84CZYYKRm3DZC7aXeE4/3wvXJOeHnSM3BjHbLcTaj7HXRE9ckKkM4rm/r8+KLE/rrf
MLcroSgypYfSVNWmzMr3yiS/Ifq2IuJ6fgP4S8QeT6l0kfWLA1UlbNCZyTvZOPgcTk+wXFyzcj6/
BrE/X/cChqquSOs4OyQ+SXIezd3Og2rFyrxc+vri8j1pwIL9BtQjO4MCSprS+1hAM+rD9f1zPqz6
S45jhhpMUsgxO3BaQ7IRJKqqjJN8hlBQXsnkMPjlm0Kdv1xfoPOFVTN76SEBaPWHV5V6H8Dj4eP1
flwapdPfXxx5I+0MAbwV/SjTz1Ek54exSNmn6x+/tIzC1x+XE+WQQJyyQ8yCO9ua+zAM7ka8JExB
3cp5c6kDwes2hhhKW6nV2YHg5N6DFSPfzW6Mnq/34NLXF2ESVb0AlGybHbKQ8kNTM5mDvpbtrn/9
/DaGD8nr3z478OGoHIsDtBn1lxAIwh+BG8ldrwikut7UxhJ1R6rOxYOBetMslLjpmhZeulEH2ShM
9spOu9CNJWyON4WFM24Ev+VK3Ea03VFffEuat/CE0sBfwuIMLLqk0TI7CBf/H2fXthy3qkS/SFUS
QrdXacYaX+LESWwn+0WVZCfofgGEQF9/1uwnh2ONqubVrhIDdDfQvXqt6J61sr0tRnDnXV6fDRu1
wXAxDnco6PZFHtUNvdPAuH4AkVt123lGtkg2+HuswFurdP77G09b6sCXkdMlecnEj27pvjkuVH2H
bo+18f3LK3Q6/v7+3EJEMfQaRNNx7IdsDTT6naopiPq8H5sE2jrar4Jb7I/L0QMyUfRH9yPds7MN
Twmt4cNiRROZLqGfQ6BUnHTGeQDDDP90eZe2vm5FkqlI/KYuaZSD0qc7TMzxQRTXeDvPry0bsL6e
hEUxE77gOHUY6KZEFKaxltB3D/VX7Ts7lrYxBxvv58whPzMcxvnKR/5jAbPTyV2V2enJ2pqDFak6
jR6YCGoxOXXaW1brErQczilpcadkFKxQl/dhaxQrYhnlkI42VZIT1n/kS/KcdNPjWJCvM2jjdsLJ
xjrZSD+nDFVCeIXLBzryj5CgC3OIcV/DT49oYsP51iFcQUopEKwmpk++7MixDKuXy8uz9dOtOwf4
dpewIzICDV8nGqgZVC2kqwdALnfWf2uA8768CSJsUWDgppC2LxV4zEsIIOZl18iv1/18K0SNTsvR
xDqB6c8I8hCAZ+wIMpDr8K6e3dzEGqZZE8VgQi2H6qauFKR4he6utBrLh9eCizkJsa8B500eipHk
Z8TuTq1+w+5ttiXRo5+Eg1ghH6L4k996ClxLyQcoMc+ZQZ/zdctvuzAVuG20U5RPhahfvbH0n5Z5
HHeC3Mb5E1muy/0IqKg6DJEddfRTREp+cFZvuQcYYK/1dcM6beAdcUHtMrolIpyIfZF2gy5fwg48
LNdZv421c4U/RYL6YR4vemZHzXm1gJOv5Dv2v7FENtjOL0pYLZvwKI7n4PtKIfBgmpjdjnplT5f3
eGsIy4ElkxOVpMJRg7P3y0yrAvpLE9jB1bjuzGJrFywvHiJQ34B+OM4LMkxpvQiRMjVeB07yQvJ3
BFI9Ips4nwBgQD3i4fAPAYvfzv5ueJkt80B9o9taR+gF7+QMtSGgem5B0jyj1Vdmnk7aYCdYbO2C
5QuKzWD+GzEJw7DFOjqiX/R70vk/L2/yxg7YKLSm0F0rmxVPT0BBX7o+rusbGRPe7pz176cc0Hf/
9x6A6qtdnLqAOGhEQPNOH5ZY/5rOdNoQ32hjk0+Jd93Fy8aieTXjQQfp6Jy5ftOlvsNbaE2AR32v
SX9jK2yCFXA1mKob8D6ZtDelqoQeshcfdRFeF1RtMBpYIvplNhG8QXcVPZSJTPoMkG16Xa+hF5yN
4M2RPDc8biWPcfGKVJ9OoxtlZTLvwR22lsc61kD4vCIDAGcenabM5rj5ZtzgNUIycMcVNnzOBqEJ
H3S/k8bdFx3wnzU4k2969FwNMoQEtnF3zp4th7BOtqmRqAxI5Kvk6nQp5Q7NIKS1l0D/L5f9//la
z5aaLhYTtl2xJHnVJCXkFkyAKr1mkQEPHZixxX3soXuW+Ssa8lrIp5Tgbm3DF8jiOPwP+DnIN7aM
APMWkOq4rcdI/6KUJ94xTpYuOlwVE2yshMbvkzF69vLYWda7pKOxTkGPuZCdfdxYYhsjAeITMBL7
dYA0UYPkSuya4Pt8pkw4Xv79G4ZoI++mbvZVB5XwvB+mbj1E2D+oEAd9OKdThB7RnSNgYxo29C4A
zEuDoxzpil6J5wJCFd+7dQlfrpuEdT+P+aghXkzgq1P5CJNBws6v7stKfr78/a1fb53uAkIq4Sh6
yJK2JkQVJ+xeBKASO2F/6+vnrXkTaaBTDoiCA5Gl0p9AJJYkNVugnRatyXU2RM8DvxmgmkPSjiif
5kg/Jb9xMTRf495Xz5cXZ8uCrFDW1tGyAimY5KOJxzsfRNFHaIQ0t6KIw+ue2DbYrkDhlNZJiXRd
0TAJsXS9uumZNTy+0jytQGZIBBL8AcfhgBpXHmn06vVdtVfP2Foh61rCJkj/FbNb5EMjs4b5eGSo
VJZ7cMqNnLUNnUtcyP9Fbh/k3rDehkUC4ZuW5BGf7spOsEM5Ltddcm0InV/2mp258/O2DKDU6PTo
mYWg7UcRrNN1xuRbntwttbNWLcexvrTqOVCOB92CagLBEwKI8+2yxSaw+3fOFRtJ14o18kFbHeVk
7IPbxfj0N5FcuNmooqOTyPthXb6Us1ekC+Q8bi4PuuHlNusuuvIgKwHu8NyN9JD5PtShoLDGd2LI
1pTI3y4+gRdMk64pcum9FO2K4r88JSVS24oe0axyiPC05Z52d/xlw6J9y19aQ2ojBgxHKXr2wIK9
ACTq8KgD/jWiO1F9a8Ust1lnjq5p7SQ5HVoFXljBT8FIln8u78e7ZGPIGNlItBjgDAphpTAfzJzO
gXtjli4T7Q/TSihEiDSe6b0Ez/PKRTow/oCy1nUdvJ4NUOtWPOOgqXQe2nioEoAtHj2JgCWATfo6
c7MxaqGBFgmPaZijRWpEqtD/t2iS6+rAuGr9bW2V9KfBlx7N566djsA5ioyrok1xqOy8Tzbs2dbC
HvVAjUQNPfeDAvoJ7U3hu2M6BPXprGTQdPoxWeNDBfWYK63BOiNxcZS85MhJIn/VhHnbuP1wrOdq
BJ3q6ug6q0BEB6bzsU5WtE/xQWemWP31ELrd8Lw0pJapu7iF2SGh2zB+Yp+qeOyfVdyQcoSqYV7X
gPrj6bmHwtz6uhUugqiIm94twbG38BscdC8NFTspta1PW6GhZiDnXwPkSttQm2ObtCoTYql2zPo/
iNo7sfs/Kck3d5nQ7ScD2u84V34Yz8fYNB37DhSXAJgReO4JulmO9ylkFYcqSUSL4hbt3VADc0vu
RqkDBnInA/uCFxyqVRDvhpcJEEdNRQJ5x1ejf7ogcDg4JPwUFHIFJRluqUMGkaQ6PF42tY3YaWOd
eNXJxKniIB/4dPKK9qXSukwHEuzZ8sYO2HCnaojcMKnpeYD5l4dtTpET2cO1bP1664CGzksk2BoG
eREJIM7iX93KviRe/Ovy4mz9diuytJH03YTjWa/iQNz3jEM4HTSqOxfh81feMR4bxIQsICoHnIc5
Gv3kRySHmhLyOcI/DADNHE3Hkh0z3ZrG+e9vrDSoRB2tQYSbkqLkJ4S6Yiii+Aw2eXmZ3iUtxeFl
Q5koZLw7o9YwZwSkRUcHohVt5nHZfPVYET92ujX0/qyFJV8dXtXs2K6kf6xDRK4D+kCBWA4SQwx6
4E3sZBJiQSBRnGIoCrpj2cUAv+JKfEC3vACfcWMW78odsAKPU0KGiRZBkEtZvZyN/2w+EVNTWtZq
5y60tfhWBIKqx7pWPYnyxufQIyuSkMwZJY7c61bbGsC6mAy+SgTzka8WkgKajRvPbVsSf+fo2/i6
DX5KGgXiRWhn5StSiwAaJf0dENT1lQVdm1fXAK2Fo+782nRr9msZOXJayCVfxawMy7SVSCKYklSL
DnBm0QiyQWf8QAshDq9wr6wJuVaQQLsAq0wI9v6ixD0khfALKHnHotlBSW1twDn0vXFeE4FLpYFC
Xb52bLqFnI3MoITQ73BKbX39/Pc3Xx/RJe9qKYI8WXx5t0I18IQNvxJ7ZZMmgkuk7dGGQPPRo+Wh
cJIAikDulQ9Z1/LeWKDLWPawHX8OSIneg7pjkO3qK3bXBHP453Jw2zhiXNt/wfU9iQX1splM6gsk
0dzPETHVLyNq1h8vj7GRareRdsD2BWvbIEBzHv3AZa4FBtQdgP5euwZy9UUZ/J4TVn2bo8VTO2O+
v/Oujb4DGA5ldpzNUHcoyynrPPR04MrM6e/Lc3r/dHNt3J2joE09LqgEgsVmilM+i8DPKESS/g2j
gX6FrsT6cnmk93fItWny6AzBuq7kSEo2lXyscKP5JyxC8hmE3f1VTujaQDzIPkF2ciSoCTqQdw6Q
00NpzWvy6yZwntgbJ+zjUZjOJZjAAtGYrFRL8ej6LP4nxl1/54x+38RcW6C6guYiBLNwz1uSOipT
GbL1TzkQStMAUlzRLVtZW3xYOH5IugKatEfut2UG9sshrn0YlkH4YvRjOA6PkDk8rDgUcR+u2c45
vmXLViQA4UucVP2CnBOEzT763UxvxjagV3qKFQESSjtYMm6w6+yVDzFl3mkuoXR/efPf/+14av+9
+Q66w1xAOsoTA1rqqzcNB2h47yHY31993z7+Cug5omlyKk+TDqOsgYLfwcR+dZxBa1U5yevlKbzv
gNA1/3sKgajmIOI+OzUrUO2Zj2aJ7+3ULfQwFB3duUdtDXL++xsniSWCPHpxkX+pBowBIcqsbcAJ
HXV0j094ayvOf38zhLd0ppugnpED1KZeQt93PhQ6ib5fXqWtvbA8AbUZElEHWSqoZQTfFPK7Et11
RDaHBcV5deODxmA8XB5ra7Esh0imUDUx5K3yqa+gRyPQY+Y4q5+yxFc3l4c4P7H+//UCHURrsXwQ
hslxYSftFkH1O1KgqLrzhrFfcjBLj/IIWW0y32rcK/69bkTrois61tRTAhL3ypm8rBcBDdJRKHBz
KZ+g88Ntm7gBC0+o9qga3zcIYp+RSscQ7oPQQC4a0OZlEuTWY9b5rtiDU24NYDl/CV1kVzdoi+C9
G/voCJRNc+g0al87Yf99QyD22ViTlfCxhpIEGGrlTZM0yYmVs76Pa7XXJrA1B8v7p4AMtTYdFmka
+kwo4x3qmOzRpG19/fz3Nz4Z0CoK3cTpT7FuX5Wq0UYSLv0Or8DWxy2XXJWuFkJNf3JcM3+ERCAU
WLrkuiojsXXaG3CqhNA0xtejmt+rxE0gBQ0q+8vesMF0Cs3nv1cmYW0XuEVHcigMdd+A+qXQHABf
LoRSm6yc0HFlIg0GUT8o03D0COoIbXIX1ao+ybjip0o38Q3SY6+cmZ2Y8H6Igx7j3z8Jqru4tvRx
d0KTfgLnjIrlJ3BI7KmB3PBvxaom3DnxN+zaBpzHUNsWyTlxMNIJqrjIMnyA9B69dYuq2HkabQ1h
+WbPnMQBWR0aqYEGTkGxJR/axSVfGVvFn8t7uDWElb5C6zMovRA5T3RBu7OMwh6Eu617gq7UvLMl
GyZuI88LsrgxaMXr09JrNd/0raZdyqKeXQfWJfF5bm8ctONzMI0aA7giml8gy+SfkCmG4Dhvgo/t
MOxRx21NxAoEdQURps4pdC4bXrppMKCAj3T3vEY7K7W1GVYwGAiEVMNS1CckssJ/m9KlD5AI9cCX
AI2L68Kxjc5GF/kYhm1RnQpT9zezS9324CwmMNkwhOGP66zKCgwRZxEa5wvsiDeUYD8L+7o6kAgI
qAyPCv86rMn/KRVQpF7RDKDrkz+P9EgXQLMXN4qv2w0bnw2tpZYNmtenIK7jB6nW4SO6Mb0nKHOE
3y6v04ZF2SBtohLdLD2GgLzNj6lEezKb6FUFE2IzrUKmXIYk6upTL8T4KdaxSl06iOtCk82sumjw
gwoeVjjLp2jNygG6UJCAdoo6Rc/YdF3qnkSWa6N4sk4j9JxOoVuiTaWJYwbJFceP94iRQsSI/79D
4vr7d+wALUJU1kFcngpGfyRiFSlv6geq9eOi9B5m6f3iHbGJVseojGMD6nfMwn8EFvn30tMo84r5
MMXeq0ASBBCOL9TZQ8ZuxBEbxT02Ci2i0CM+zSoEKBmVe//epUz+4xq1VzrYMl3bxd2AtByY5JNe
ATRcC1TmPB6vt9c5hnWMawA8tbew6kQGzzl5PV52oHfyv17++sZ+2Pht5kQeBFUZeFzWKWmPA5Qj
6V1VzvSn9EDk+9jRsnqadJn8YzrPnerUxKDEOF0efGNzbHC3bJxlRA2TnZRH9C3hynmSSlWo7dTR
8+UhzveDd4zaxnd7PlfQe3RKENTJI4+j370uW0hOyR8JNSw1NTgjqNH9zpGyYQo2pWoY9qCOQ+vz
CXwjy9Hxlvk1Mc0uI/bW560YMLQOsgotLMAB5uk+ALzxIFVxjVxQTIjdz6WLKWDTOLBT13ifuO4+
BcKoFCjgb+UavfaC7pSBt7bdOtvHUEsqS+RBBiccDkJylMcL5EH0Uk47+7A1BPk7lnWzkVXsAlZV
9OBBS8OkKx7LyaGgph9msSdDtDWK5ficotY2coFUiws99cgMojnWCcDy2WxasXOB2Npzy/+XVY6o
ZxsnRzOhAS/r9OAv5jpuXmLD1iOQRlVRPzs5uF66tJiqj21H60NtiufL/rfx623c+qQQd+sYAxAx
lAdIsPNbofW0k6vd+rp1ZeftuCivBgyorKbqwQf073Zy+j163K2vnw/Kt5dpzdoVEglJPssO+qaB
CUGrdmUrPOSC/v561YUB+Fh6hoa04U88tEMWh94eQ8HWTz///c1PJ7WCjIEjnLwP2zIfi6pPI1dV
Oy/1Dbu3+VL9iXtQC1yTnAvfAa9hNOvp4HQl3raALnZ79D9bk7CcGBQ86wKueuQyQp+clFoYtPWW
+bpLoS13OEM5x09qYFOjuq6PhUwYelBIf1WCFA0xf2+Ah2bSVRYFAhCfcCkIVC11FsWTImnZ41i4
7uVtQ7TZSogqJeJcaKI/THVNSkbvw+g515WEiQ3Oxs4KsB9V7MTrpkk9uUBtqIivA7tB1fPvVar6
Wk3OCEoSHnrLtwbFoyMPkjFdS19+uioA2Zyo0Srjtqp9NBihapBClepVGLkHWdhwBFtuchgD3fMV
H5889uzF4z0U5V8oGHYv//atz1teXMwD6AKTlp1GMPbeCjCH3uMOtp40JOOuO4updRYnZkC3SU8K
lG3XJ4ij37lmum3HYU/kYsOHbXi2jHkT+hXarpKlbh5AKWLaFNCL8drvW0fw5DMF8necjlOjgxch
q+CzRIX4eHkDtn695cU9pUuiS9CVlHxlD1FnplM5g7j38tc3Hlw2OLuLzQKiEpyNTr80KWj4UBRC
J0pWj3c984adSLQxBxuZTXoCvelqhI1CLAz80mM9pcBI7OJ9t75v+TBpyh4cbRwnfN9Ut0XVfFjW
ag/Tt7VE1hFcaaw2FBgd8Ez4S9ovAiyGRfikEJEyCNjt5B42/Mxu1CFjDPlisIDDiFz5fRi9VnwQ
XUnihwBPnz1dh62FOv/9zZlct6OvlhlN7i2iRbYEM8SCWaR3tvm83O88dGwMeZgoQ8Gsj5UKJL0N
eu4/TZWDvre4PvZd3DxPXlzsBI2NR5VvHcxBBwlcE4H/r6yr6oA2NQ4ZdpAmRMiCH0OvX26hq2iO
Nag0dhxxyw4sNzc9QiGVHUDlQfg58FFrki27ceX0qUrodZ32xLe8HVqPbpOcgfIkrqZjNXvVoQ3m
vXT8xvbbmHK/wlWspqWTKwnt6lok0cFvpb9zJdv6+nmr3hjXsBSTr0DtmSsOKqIihLyCav32KsQF
sRHjoJHjYzyh9Ob3LNA5Msr9kkGcKap3khwblGh4fP79+xmk3sqogEn5hfo+D8kr9NynY+Ks9+1i
TrTrp8O4kK/G1Hduof9cDsAbPmMjyadlGpK1LBy0QrCBgwgW5Ph3EqwF4lB3JXhSTBD5blaZQJOd
iW6EGmIFAcB7A9lXgG2XRMlPSaKWk0ud6bPX8T0W+A1fseHhvqz8FSlItEaadkzSQJJuybpChN8J
pvO49CvfWb+tqhexAsEUg0SlXnF7GFy0sHyeDOHNEUzanfk0ulP3qXDo6N0OTT+ukBqNxi4VJJx0
GleQ18pZhxrY0QBtrj5DZpnKQ4s+GPcANrddbsINv/iP5vSNXxTSyGWIgiTvmeRp52nIBfN1rzN+
Yzf/s+Y3X9dG8gBFRTyE/PnBkeW9W813RrHrnig2FysXBslSRmGfoNf+Bwhe6EK4kRxeLpv/Ru7P
xssn3sA8b9BJLpl7pCv9ySMHBYr6a712RRp4xZPsDXjUKnVdptyGt9OxxWuFgmxB+P2XtdSPYTI9
LlMzppcntLXZVhD0UUfvRkDoc5aAzZ8Axpc7TiJ2vr612dZFZwJ2EtBeYF70OmWVip/C1nnCy3ov
wb/1/bM/vzEm6OIGi4lAnVZM7efZ624d1d8ExbTjrFufP//9zeeXSoJIOm5wTytmkB2poT647cxT
PY1XIjQ8K7iFi6q0HDCD2BO/KgJDCvea2LZ+vfVOkcoP3HlGpHGK2D+C16Q4Kdr3x8okbMc6z+v8
zg3KZuUcFFSfCxe0YHwpo6/B4lYnP3KST+j//Bk2/l6xfOPQsTHc/lC0oh+BBmIuWLP0pKAoOim0
/ZFKHkkN3RTC5r1zdcMjbDxbXJbFRPmI5OFYet8hfNf9nKoi2rl0bGyKDWirC4E6HQEPdwDBooM7
6DVDLnHI17Ddu/htTcByiiRiPZrxwHsx0nD8SoEk/egiK5RfDhhbe2H5BFLg/dI7sCq+TpDEG+c+
OWnGBbK4TB2agDRtOplorzVjazKWf3QOmZtOwQVZGJqc6xERsKXD8fJk/mvieceAbYB3pVAEXliL
eO4O4new6Da4pW6lf68NagY3NTOfiDseQ+NVnxI067BbUhbGyTTaPcoc0hG/ojlp+EM9DsFD4nhh
nHYhneVhXXnwtRIi3gNxbhmOdW+oWx3M6MuPc5RJq9dlqpMvIIwVSNQL3Z8uL8fWGNaTQWtn7poK
zDLgAJlvEjoHqaZoS56cXUzR++bj2gibUnRa9b3n56aP5mwGAvIupIl3A/ns+chlUtwkcVG/XDMf
1wbZ+DSsTQ9SdhCNja3JyrIa9AEIyQoEuyDx2pMqen/ZXJvZEfiHGeT1zM9jQLfPFYEvftO2WaXj
q94Srs3t2FIWrDVTfs6DytyOdTVCBIfu4UbedzHQm/99yhVtob3Z62nuDs140yiYd7S4083lPdj6
+nnR3pyhI3j3odXb0vz8mJtSUinvq4bY8d4VY+v7VoBoRsBQHYbvl/5nukbdI13j4arLJACMf/92
1KeFV7IaTUlcheCpo7/FWej4uoWxHBrwWdQmOfpilmqt772mqpDlG8Kdn77hZ7HlymrQ2usVWAxc
MXRrVhfNGoPrcFjhDJSa4CZyZfJaKiJ/Xp7ORih1YysVUBRhNa9e7OfNXA0xWJBn5IzRku+o9Nzd
/GEe4g7yAwQSjeIw+jMkMIAXhVzQYahmqlIKNQJxJCU669JkIaHJ6hCE5Wgj4ZCSLWoXNWi8Z/27
uJPl78s/esN47Gq6U/EehUJIz+P6Io+mcIND203XFWNcGwJU1qgBQ6/Vz5cItDCpHvtGpuFQm+sq
DcAm/W2fogWpSecuCDyy5ofJEzRz+l4frlocGwJEauoMawCDWReiTniudU9B11wnjuPaEKB2iSNU
tF2So+o2HSDOIe/6FWQbTVvvwUDOy/D/h7trw3+WES2i00AJmr6bj2amoCQk1YeQi69FD8bJjipy
M+6yN22cAjYWyJ9BWhdGvZ+j1OffLrNDMl3Q7hRjVjt3r3NEfm9CVjxSNXg2OBjjQVWbdFFG+2Z8
TdximDK/rwFtom4o9g61rbGs8CRQ3BNz53t5H7TzIXa7IHM7Yj74kEH4GSvf7FjZ1rJZgSpksqh1
EZFcrKsE4QVqHjKNE1H62Shboa6LtjavIwTjpRJnc1tACHSC9kZxKMFEtjOJrThyThe8OeS62cXV
UPhu7nRxnJU0jA7Ymz2q142tsAE5rdBMhCB8yiF/1aPUYZ6Eq5YD1CJAq7PXnrI1hfPgb6bQOm0k
IOtD0Kap6TPyikMWFf7wfFUsCc+7/+brJi4b2g2ul4e8Vs8jbesPje72lOI2DjsbhaP6uNHrILw8
TniVrqNET7oUTjGnjmDuV7eclELqzCl2HnFba2X5YeWTwNRqwXjLAgIrOncZSInkTr5za7stz1sC
ChXKWnp5I6v2SEN6P7XBzRKUJo0iEIZetyOW3xnJ4rjVo5dPDpu+GOgafwzEsvds2/Dq0LoM8CFC
K0eHOZjWVB905cT37uCZLgUH/XX4XdcG4qzg6NZQtSG4djP6mXHZfhhDQn5ctT42CqecYzXi3uLm
kGhvbzp0Rh+8stnr1NpYH5sw0seh7UVh7OZa9OtNmyStSBU3xR3ERkCpfd0UbJc2MVAT3uzmS+sV
hxD6afcrVddp57k2GCcKOBPgkvKgS0HHV+as/TPEHXYb67dW6Ox7byJGvAzBoIYCPhYsHNpkgTgs
EIODZETt7jyr3k/mujYmJwpqtEH2C7bYGaPnAXfSTKuJpaGzqHun8ntIrrnNnRhV8zz7Zo+XdGtm
ln9HTsvGqkMsrNBhSFI+TcHPxHiyzDTE6/Tx8uZvRBEbq1NS4TAAE3AkGd/cet5SHR1wnd8sK+PH
Xsn5qiKqa6N21qr28Jxw3NxrINF4WjsI3SKl1c/NsZijfjoiY1oTQJXPV9TLU9sIvzaCpwFmR419
7+YVFDXRaAycgZxLfnPd161L9RpFKnbZuS1JC/ZxEI730hqz7Njc1m8/H2FvzHquOgaESkVyL5r5
cQrKn5DlXHcWZmPPbeBOME1EQC0GPjNEY65dJzl1fbNCxSKKH1Hevq6VxbUxPFMP3mrSMZLzjqLb
ejLDuUljjxYBIvHng/Sdi65NsejEvdsBYUxy7TP2x6VLgA78WJq6nZGGb0XzsZqQTrgNdKN0qrkx
eOJOTrV+KXrRqoMpC+5+DJYoIZnhfaeOQJdqkEHiRVxkqNWgn60WwSReE6h8uGloaqoOrjPXqUbS
V5alm9GYfoEO2HfBzX0RFd39kvjFU+zP5glaSiLreaSyQZU65fHU4GAbvdSJxyUFgfudrsR3b3J1
2iesyZpSTVkYmF9j40BCkdPlLlyTAeC54QPyOvqQgPTkUDTFaaFzmTqNM6VhNxSQU4vIsU+g4jiY
NhvA3apE/zoErnPTNOO/yl80mnAaKFg47Kla1t/9VJyF8byXwPDfULl8DaT7LMkSZg2Z11S5csk8
l4bZIJeHXhAARDza3TiQywkI9G9BCttnrA7u1OB8CkufH3oVfoLiqkx5zR/nyfvceMFzO6IKEhBc
QtsxDDIeTRBjDt0lY4P5uTI93Tmu/hZDUOMYJRDrlF7/HLfNS5k0HxX+f4TcKj9oolU+yj7Jptb4
fdqYGUJ1TjOkfrWYFyYFyRnFiVKz+YMugi9FpZ3bEihrMD74KQndpzqZ2xTtA889pFCzYY0ZOHim
6RBHgZMKxZ2bgZlfwwzcekXdIZ3dUILvjN3Nia7SKgJ0Rfg/66BY0HhCfg8FfXJpFzw6w4yqNjpq
ZOuDKqzyf7vEmVD9adtcquS+GPVdOyd3UPb+FbTrv46gt7zp/FxTGadV2ELhu1jJQeNimoIJf8AU
B5XxsvnB69g7zIqadCqAn0FHdX3bRejoAA1EcEKraHdXalEevKrSR99vvkdV+SB6Eaeh9II0CNAg
SEn5Zylpk9akZU8zGz+jbF2DsRKI5EZGUzqAsiiN6ulf1I7NQY6tOkat+zxGSmfYNg2hzWZOTTLo
kxZzAToZER/8uW0PHp52qazlCwnmL1PBPwaOBwJYiRwt/CgG8w/otea4/MKg8QgyI9EcghVofRew
5Zyt8osHwEM6cOBohnKd0EPpyQdq+Ac41e9odE8Ri+KMnwWhFBrKU9dPyNERvUpJL7+2tMP7yRt/
zUHwA0z/SAvNwZABpgkkNMEuziz+rvpOHHu38Y4jUhRZRcshpUvzz0QS6MU6MzIt05oKr5Nwuv43
HfDOA+fsI6fek2pjCG6q9dYw1WdJ1DwENLlBGau5XzlhWeAjM1ko596U7Xriq/jYiPLz6tDPawi3
QZm+zwcHAc+d+n89NvsgmO35zSBi3G2HIAsimdw4YTkfPKdes6UF1904MicL2/WXJKpJodyBfqGo
+SQn97mKkqeRGHnsoDuZlghP2eyCYmwRMkoFk/QmLIZ/BV9qwIQ5mNTGKoBuGlVZi/pLus49y4iB
zktMDDn5Y1UeBkPLG2lmk3lofrqdvJBD+dO4mdPRxy4sy7QNo1+DCV/kVICrHC0EsJR5ThXKXrlH
AVdNYl19QTopuBtnR1Qpd0E0PvqJ++qBa/WVFzVUS73CQ2WET7x6SqD6SLNgFORbFbS1ALeeDD8Y
EfO7avbrGwHisc98QrSZXdmpLKLIYWcRsOhlqpyQ3cD9mcl8VzkvtYIcd8R8zrANhOetp+lpBOb1
zp0G9yTQRHmj/JrixAnxK4p1Xu8afdaKLzwEUA3CrduQUvklMA3nWVJAmYCAUBOZt9EMD+7IkWus
WFDR1F/AaJcCN5s8unPf/FnLMriXIxi+UjFEQz5AYPJAMWyVzqFf3gczqU5KkmhOPTzJPzk+9b53
pRL3YHnu/iTlxJ54PAZfPBbXK7SwPe+JJcI89j5us1kcjN0TjZnzLzWL+sr6JcLuxs7HYK2afEGD
KMMZF9T3woDwN+3H3nyIeCOGDyOoAtAkHISdk0ri+w9JJJeT8Kv/cXRly5XiSvCLFCEQm15Zzurj
te32+IWw3d0gIQRIiEVff9P3aSJm2tM+B6SqyszK3NShIZaduJ/3U+is/7Vk3L3OiD++IzsilHKE
Psok75utLk34s2U37rHvKxNm098UOxgub8U2Yqtnh/xpc/UL+UlLwQ1x367x9zTDsKyfbF8Eist8
nMfvvZ7W527cYCDOEPmL1D3zOMJl4gIG84Zcjj1n4XbMkvB3rdhLhhcohyzJoHjhM8HDQZejm95I
KMIS5Bswb4v3L870u2/Jt8eLdI0a++Skhs8e5Oa/OlrjJUlSccF2YJ1jSTesRhrQvN9hrY1r/Dnu
0ksdh2/I6XCHrIeOW+x6vwibjvm0xrKwE+J11QQHJ0T/bLh2hXmE225UxnBELVDyPq0UDx0Bap2Y
dCxgKxtc98gg8jNLfMHi4UkOCLTshwk2BBpkVTPR+zgJB9RyHNYJOZfnIVX3M2JJ4fxd/9rmuEdg
dVhFgPjL2Y0xCvhiitCLPQ+t/rYNRzjKnkisvSwLLvV+Rv3HEKKIPfZsEMWQTCRHkOq98nNT1J0i
BQyWSO450gz6gb0KtdvCU7QXg9v689BOn/ARwqp8k7Z5j+4k39l8XBM0/lNmfSHiOCtWWDOUcLf9
Ne5Yd5XKQ9FA1WcmFkRGD3NTjTJ4gzy1y9sgUHCi1VG5xqsGWMqXoifmY66DPwiaanLb7XvJDTkl
8Zghab6T5SxhMgHF1FsP1jYfVPhMAzZcYMMNs9E53m9JrzJUWiZ30Jj6d5POPT6aSQ/txtbDOIzd
SwQ31NzP27FvND0sqG9wJKtvCzxM/26rNzmKPD3Bxqo9kHBMDpNR8aluQwIMHw7oPMl6VWR2TA8N
neEWgx3fpkTGtpC45Xc5Pg0dwbmYxAqKrseWU3eLB6bNKUPK0UH4n+OCufAn6Xxv4ke20WmEwzR0
bkXc2fQZL9lShqHNzowHP6O70H8WP8lz0mp/gm/pXu1rYz5p0o5FOmTuMVsidglrkZ124YfzxGP/
QlkYPdhwG55r5PTKPJxj8lULOzxvQVTfQzGYHAif2neNZJUT0jLrZ6TuzuUMvOOh5q3+i2Ssturb
yd8yzuYrxGAN8icnmBPpuh+LmkquchOuuCHGzL8MLILGJNP9ddmX1aIsI0Z89ZRfaVPTI2Ig12qF
LPxp38VaOq58hJtxcje86+G7bTr7qxnR34xKohOXbEWQwz7iCCftmwyMfJm9Cqt+2TNkqTBV4Kmg
75MaqJixA7tmxMeHuYsDvLL7dmvsWJeOJfp1CUR2UUPcijyLWzieo5LfDY0YxcGzoSsb2WQFS+uw
QJyHLKFuaA6gqeMDlFGuCn3Hzj0Px0q08+dYk/pbu237VmuD76lhYZUgnPaLJyt/4EAE8Wa47nXG
Ju2z6TtzyHg9VB3X7VHM3Vj+POebhrkAOotUw060Jie7tdNJTQ6ZB5FBKCNL1gvybhSaHQ/DU1gq
VS3iTQu0PFtpxj56Y9Qn1wVnt8wsG+7HZZ5KQeYVPEQfPM4mhTHyj1TGdWsKV8kkLF2akCeexslJ
zWChcq85rsymrsM3K2Y+nRDfiNT3OZnXCqG+SsBjKR27nLeW/k5mZF/mHnEjNylTcumpVMioGOma
h/XSPEq/xk9gkN2faJvp2xrE7Kq2oP7cwjr4HQrKgzcRNwMA312F2E2yuyAfaYcv8zAFe60LQuwc
fkgeqL0UG2+/2mBYxpsIxnGshh2ZEtBMQ29UiDYm74h5rRXmk6b7LVhH4JrdALS5BEtMVCUap+sc
zTqLStY1brvgNVfThWWwRSpCo9uY5iOr5b8IVm64ykmHfArVpmI/wRiHRrnlsWlLuyOfCX1qOE7V
GnD4ZXdD2xQuclN4wl4VUt0cMp3137BD9vkVri6yPql6CUguFrF8pHBieujSOUay0LTI5NpEe+IP
ZiOBzAX6vjY3ezQuT4uPQvffDGx8K+A/hj5p0HaW50wPPMhXkvYWxp4hapaGvQMscMRPzMOUpR2S
K5oGIxLy5kda7lu94fXr8AieCcoQtLOtwd4XQpS4Pga2Tf8orHqsBaI3guFuD6GDKOuo5f0lcl2m
LwOZszHXPQnmgo9+8vdRHbAOYSEDvxuCCY2h2IyLniLFkHuC/WOMDJ7HM6pmOgvaV8RYCTJWEf/C
J91jgytm4LUzFnl3EIQF0WFJtu0ZAU+EfcHDFJR0GE/Iw0Y8bySrHu37cBijjXRPkkzgUfQm67oc
TJAIRN1PciqWcEnMcQhGNnxR6WaKDpOxAKOHF9Q9Q87D5KUzowC9M0EKe8lcEKCNWyG5fdk7tWUX
Q5qgP067nfAQZC/kdtZcRcG5VuOc3QMGSEWQK7uGvFj5SmzuGB5bDte5BBYyuxxajJ+9+dOO6a5v
exzP/j5MNCLEc0/bdv9imsm2qEmGC4FoE2SXrtEuy3nsYMgF1l9OSE/E9V6F24zJgCI0rcs70qrT
FNYNbIzRJsCAZu0d7i5ooutKhQQeo6iEOJWNWFCHlxXM34tvGCXvPzHZ7ODCAM007STD2LuP0aOr
HYNyG/RFHq8kq29sj0JVthr3xmmwfl1ykOJ9h7ddrnipRMOTajfSEqAdsR7OWbg4+lVjAfUWdz21
OYNfGRqnLJ5bfKYR6ZVeBXw/UOyrhxj6Ay3wens+LXkyOb7i9I5IZsPNv4wHG8zzPyvi5Ws20HiX
K8S09UlqmAjfJwMJs0sYQndUwPt5W3K0cWy7gzOBD0pix1bfxNLHM/LGMtWf9Vz3QeW2hWnYO5jR
vaVyD9hraBnuMFTzdS8W22QUJj8qbS5JzCC8jgj+UdVYywjvmpYOT7bj4DUxbtb2gKqMuY8x18mb
JDtJLw4Nl0QAVockcBzBdDkjU8H9qq1KfhPRLC2QmtDGxUJrkBEFtgsbe8AkPe7ffmlZdA/ytB3/
YoUxcH+xDoJfb4CjQxVmhIvv0Cv9GcSYD0vY5s8sj7fdL/cTRdrAQ7/BG7KwSZaRRxiTGVtmtXAC
LRXVIMuRY7OjGIQR6gK8goEwbYOEI/1qdVPu6GVwFTjRikekqXXmvaGI/LsI3Yxfm+RCPEU6nOCv
Epu5rwat1Vxkez3sF5/NXYAHZTqFWBCxs3wPV+bvfT2u+3Hp9U4uKtm731Mj5uZpWc3CcufWdTzj
3WFjvnvB2xKblvFWBX4d1mM4dcE/Nrb0r10y/Lk+QJN4xGxn0zuT2kBh+l5xF/neufg2LXD1Prt4
HuhlZH7z58h0ZjnQqCb6hjcmiJ9BOThgV0gWigoXJ2tUJeEkXNmtFLM8w1H/gAeW3f9SCnPYXy1E
TT4HfNxFx4wlHAnaqcMOyaJUQiF0ohbK6q7tzTWadebLIJhTUSXrNtq7OHFeFCyJSHZWYZ9QhCgP
WXgcgwXDAAd4g8mD2NUfWhiO/EmsWocyGgcToQa5Vt2B457ZxW7jjDPsUa9KR1QXV3XqW17N8zC4
I4A5h6u+jju89RCitnk72i2qMmn4VsEgfMKQgAgwkoNRoCZ3CjDsFZ1B1N41HUaKQpp18SV1JIoq
WFaS+2VSQhx5A+V1PgjfgqmEaaXNraaJvKJrHucTxsLIHhc2tHupcONjEku3RlyFjnxXErGFHmiZ
rv9RRshaJXIKdSmGTv2nYtm8IdplCIp2H8J/aQuFWt4vTs7l1KZsKlu3sic4Xk9/f/4l+l443zRV
3LakK5NoaN5TaF6DHEZC8X9zRDtz3sI2GUuzTwvu3laRYCxiZdk/ZECtcbWAgzMY42ugaiFr0R0B
F2z0dUOoVX9IZyfl0dp4FBckciZ4KDBCcmHh6mEWhyHlbeJziWPUVotFrOPzzwZhezYNsjZx5SaN
eXIca+UFSKEgufltgAd9s9uNQPSwUQa77blXS3jBIBynpUnxeQ8WQlu04FlvMD8J5HTiBcTiJkTu
k38bF9nCRhITf5ITEW3xh+mQi/HIEFy9HSKEGnYvcDQN0gZQGZKyCiNm95zKATKkOEbS5S8lY2lO
qoFxfrVwpeTZTMg7/xPETRZcOOTPsMkP+k6+w4RP9QfczwkgR6NDLMngQA4VaSSNSrm6oXlAAYOh
nSQkG3QOoSc2XtCAgPC/q2FyuhY7Fu5wMLjk07ceWDKc/JaKDTbogx+uiNze2M9NuLd9kaB8mRxF
fRQ5R7eJwi0HuT5h3AzxH2oJcubQA0x8QEc3NAcDiGnO3bwNezklcFM+t+gWg0tEdDpdBiCr0aUP
RXCCM569UxDJ6vOgNO4eFzKP8XNC7kfFdICV52mMGUiHIa71aTa2S+GeO8Qv6+5H9Olq6BIALPEM
uKNb6jqXMuzmMgmiGFDrqoz5M8eOkhLfpqif4KkBqFAPUfwyjGs6oIQA5aygs2iCA4jTGbcikgZk
ibRaYS9rNtbvAuW0vXXw2oownIopzaHd9vw+5mKCVfAejC4febaUrAnXKzb91j6fh3U4TZYHf4CI
00eA2+l72O9DguK5TtXWTQv2bNTkn36a3CHfWw2hkkiASqd65k/ttK9DXo8pwGMRdbBMittnHicM
enW6f6c6a95RVparhFvHr5oEFC2u0NNx9H5CPymtrzFAI/Ra9kFzCEmbVglSU290heFpjlsJpzfC
nQ8vhZlcTbBK+oM/dm1lVC2/5LQCI+n2Ob1rB+QDFsKRGPBhvdGqr6mzqLGcVojLcW99EGqHocjE
b8oCu6gXiD4raSSp0tmaS4fnCvIhMxQvT83B2FsJd6wu3tLDFG8rZmusD8Mh37qHnYXTa931/hAD
o9CXrm6wQhI4B2QpIuE7b5zXBzv1CsxDa7MQQ8EGXDjMQrej48n2U+Ixij2NUT9dsDyDuXig8heB
62qVECEfaz2T80ZCvIY807emW2OsMSYZAjDsmi6483R4HwkwCM0S0E/sq7vjukBY/3Nlv0q5xaUH
+X2N/SDvQvy9uGvG9iWdNvaELcj6g5rhnx6ztljWaHM5x8bKadoXynIUwBX478pxSZAU2m6GIgUO
7bXzETjiliYOobDTcudlmH6ZxODC6cb4wJvIfqlZ2w836eYyR+38R6UZkPgtC2fknmACyrdMb7cU
Q8ontplD3JnbatRhtz1SaxBA37AiTOdxLxsPU380rZOL8n2JQ59Pe9C2ZycylVXa1Nt6HuDAuR4w
zn9LL16liEyFVAZ2HyReZUUA5/5qhA0zOkHMa4d0HGZaeQRmpDnOWwh8eF9fMt907xtjquQzAkub
bGlfoGbX/0ZwMN+Zn8M/Wnk0r5uiHUpSbEo6WYUZSS3m3K70ec4ISF7BvkMU6hvEY+CcRbT/Zp0w
BTXcIkUrcqVibMQ+eM+LYCX1K0vFjy9Xt/vK7A4Z0y3CS8EaLbknQJZSlYwnpRgHsABTMPy60WHD
oFZxXX+MdK9BBq7ZYaNeADwS6oD6O7/Duh79Cxyg7xtfn9ItphU8Ssc8Jr7Ll94hykmlywftGnK3
4GvrZrpeFd3Xk3PauAr+0gRMEXw6/v5IBL9CrDtUFgEUlbVwW5izIT4khNApj3WWfquIJxyuSGY4
4I6JKkMid+ew1nue0oEfZjFBOaLTqAAPiZ+uVXfpREIuicvsGexbcNp7BLdu6LSQybglZaiy+jUZ
uTtzGiQ4ljGG8iTm33D302mO2uvfO8I8PCuwNIgf9n+YxmUV6B83YRAcOW9WPCphPTqGmZQe3cSR
thhOZzbax4RG8mydt1hN3XAaSRc9aKy8K/Bs2XiEtcGW98hh7yGEGPwzWvi4hAsvqdy6tC2mdkIe
9TQt14w37N21zl1bDFnF1hOZr92MATqUevv2mV9PGhu1dyQkX30g07dlqbdf2jZPWUQdIqBAfQ1i
E5iBsKUu8Du9UBU35z0epyIz/XQYp2l8B7qfPe5xO7yD9LFRmS0x6gqsfcrEzElfTfFi6a9B9niX
6GLUMUtZViGsrS0h4dbIeI8zU6GZiqqFTOx5VjEvEfShL610Hj0nF7nUaYA8wh88o7YTqJxoK0cf
svt5bFzZq7W7Byipj22ggzLg22eDruAGT8320XcLK7Fn4E6tCbeq1xhtdEB4kU7tV72z+9ZOmGGC
jsHAeusKhZX2igJxOUZh3Zdmlp2Dn2IKpFjXABaBqe9gNijsSW1OVjzGMora+HudSHvjqgsvc52s
IWDnH9B/DetDCGlxKUDI4VcTdVIszsg/Jml9nrC5e1tNiHsJDNOZpXP9t5WBvSL6a7xM7Q8DB3/w
6C3dNwaeaMEoX6Rj044YyQN/2368xeJNQTeCsfOZaha9x3E6OsySBm1cyrATt4nwVyCHlz5G01xk
QIsAcotpwUq7BO+Sbrhe8lFzhtGYIfo1D8bJIUBNRd1xd435gyUyfw0X2ZXTNiQOTJ+FQSaAl7PJ
WA1PPR8e2kWdM+rmFwI73bdgb+yXkODa4HdNywwBm8fVw8OXr8LcBofDiEwLfe0jkp57J1u8JLA+
hl9i07xEnCn8hgQOPAr/a2g8zFTVKgG9lw22asLmBSme/LCSLdpBBGbpRbecA4wgklWZCoePIQqQ
kgvbgCIGUolAs5Tc46CbPAWU/+0jQl8mzZJTRHARmnXllwUbaocZg/zVM5LeAPvZ27BbkExhd4KV
VFOkpPafQOfairpFPlKmXvs+UJdNTh24crt+mEk9Gb+D5RoN1vihtTkOmixndGS7zJvAJwfpo9cB
90Iu2VSfjMOF5fgS/teqPnjdu5W81HTs3pNIqqNWQYDOGKwGBGj7Z00p+0eT7O/c6RrMxTSl5U8S
F1gdDm6dy/7gNLU3FcTrIcb2fMHjnt073PCoTkNDT1JaVUIwA3N8xZPxmP3s+Goqh6tH+u8ZEpHm
gwPkelpEQu+6yXUfG5uXo17i/SVbk/Hig5lUUovxgY+WlPtAEWvT8bKzwlfpICAz4vIdW9B1DqGH
KDOCwxqKDcBwi746ZDJ9gMRwO9Tt2txUzb/ShOmndPgBmXg4rVfSpMm1cx2IP+A2T5EY18MiF2D8
grK+GNByV20z4skmKtbow3APAqMDogaLflshCMv+gYN+eE84JweXCFVKvkGyjI74wuMgwcpU6t8C
sHOY5mD92Y5L9Da22QCfMFIx+DKUfcj7O4S9MKxkYM3sW2eZ/00M+1zkqO+HVT31dI8eZIitWQOs
6Q50QVyZfm1PUVzHb9j+5h+xt/X93oGc7MU0nDcV+hvM9NoLlJdBRamuIDFJHyV6wYqQYTkGGtUx
Dw2CY6gGrTK4+r8+5QAPl234MxgALVskgbnozgBKXNrKRzqoVgP6T7ezO2Auru8wcaYnC4TxgHOB
2g8g6jy16/53mxyito2Pr2sPGltq1HPaRBAFTC45x2rXYEzEYZl2dTC9YYcIoq13YWcATzJ7ixJY
e2PtaLuHkp6XvjMynxx0N1ApgLVBhnp2WKA4RN+4LzcAkcN9x6Q9kazprsAp2tw6NWKMHhXOA7J3
B6iZC8sXMA6Jb8oeZgz/TQbUiBGDKsMaDRDiq4Ji3YEptKgud0nAX1WcaghwrLkjIBJeGjh2N3Cd
D9xd2HJ5t43+MzUtQfxf/S/dg2owTD0HLPAIaAXXQUIa570P+gPUH0DpPfqwtrWHTdTbySTL5zTy
CXCeDQtwVuvRw0/3HlsWBDhYt6iTHyJSGZ9849DI6oeaveOWuhPmrxWtRKeOQJejFwI66swWDvpA
pe9dDAOiGklHGB1g8rKESKjZ6W7OgfohNnbQJtu2amAasctrjPq/+j60eYLW9MwxxhYO2MEXsCPQ
xVRg9ocN/dv+k2TUUoT31Z0lV4wc2TlGT/y0Lk1wNriYDnANgpqGYNC8LTOXTwrhKO/p5sSjgtUt
7ncorupm0mfQ4eomzPQQ8AX7TpP/PaERqIBwNkVvYnKaa35vk50fIJX5diJdS9qo9o2g63joYnRR
nQGXuaVquWygCE6ijd6bAEe/tm4J4aLc9SVI77HMMoY6BLPXvxBemWMbg6Mi2TyfdrKiTCD+oqnR
4EIw4P+4QSUMQVkyvYiM63z1Uv71Izgw2A7rao0QW5uEszoEoDPRiUiJ2x2TAfb9mjNlUEApADES
Q2yrH9aEAZpukqWAessCp2NpIQI93uk6NndGqvq8b8t2pEumj1q32LFDnswdFu3GPIvgrxkk4VYs
DQmOmEToo8+w2rzGSTLmKUCE91WCjk6VJuXW6t9+D7vvlG6IUORL1FzptGbARuwTVC1p/mPQXKZ1
/JdtCN5MwtQfbSO2Us645lSm0JTq2R483cwhqvl/YwZFkpF8LQhmLUBZo3twP590E/p3JgZ6yBAX
+pz1Nb9Zn5gimWcQbsLHF77T/2KMSsBGLQCGuj/TbZoKS8Q90sbRYQbjXLJ+BTDa1Ru6M/3ew0cz
d978MsAcy20FigXxvi9rLfpPJE4PD9nY1LnPlu1Ndi2MYRkTl24nw1ll3d8Q6QhovJNXyeOwStnG
oEHJppKNQHJsONAqHKHE0whJvNtqdyKLD580/DHKhBuJkoWjttJmh4QDl8myII4waTnDx8GYAXa1
K5JxaU+8CwNUl7C7Y2QDzBKgjlMaIOQ2ln9tQJYillnzHCCX6A7xptDW1VvqDh57ZKUdDDhSGFCU
HtKkcw8dQwGoNcm16oeL/cknteMGPR84lxxIsz7rVbmjlvFYWDNi0UYjDbCl7TPSewl0I9pctzii
d/O2NB9hyPGjywS4zXiNONqmPqxdUr+5Htsydd0iNz2e5yeHMn5pSP8xcXC78+yxdyEUTpaHZ/c4
xQkImExdFQm/ki3+zRKwPVsTB3kQQpkKwUHFeQ3JGuTPqBVkRIqnDpYLjVjygKyl9AaX2PAGq8q2
EDN9sjJZzhFUhqXgfCh3E+nrTAFURG6TOZZKHYw4F+AcDbToUdeHqJMqyTloNAgkqD4D24VSKEAg
NQswojapXSoaQVWg4WGEyISPWkKHAK0bzRtIT/IGCol8wXpEQZCWhEayb24IcuF3EkXwQSZdfGq3
en2nA0ItwXYEw8OPP1XuTL8kuJx6AJlj7PxrSgUmtGYJK6Ag1NxBeMcfIR6DCCMIDeKl6/Xkcbwv
IPD2R+SutVBO0gO0DOamm/rfIoPmF6Q4cZk6FMMlDOS1xUI4iEakEjfzZp4FQsILO4oVKi6yHYBt
1ncgLYM8isGriYB8NRaA37IOmOq3Rg8IsNRbD7lUGuUQYnw5fNhn0GjTuXWNKOJ2fhIGD0zS/rVb
5+goBVTyuArUTwrzJ/gLWSQJuWY9pinQ/whmirBVtX2IH+mGS5b5CDdZVeBbU6B94wiiT/n1w7gW
MMFkKPXJR7ZOXxG41nu47/doQMdrkgb3ziDLMx63XHXj6878k5/RCocrJC4sM4eUzL9tSl8nusCi
dkObsXvyOO4ei0tKg8jm2t3jlWJgBhgr4iH5q80kjiYjQRExAOFwbJlzDVnkUdr21m/id7piNPLL
OOVplAx/KSxW7tD7wqEHOox7lk09hl+Iet8zLLn+0puaKZSuHONZhxioBTXtd2Bne8ymZTrFSvAK
jEoM13SeFR2BCAOCTUjKC9958WcQYwABSruSIgLfeCQzIFJvGhfc0xlsqcHE8w+0+nibenQFmrKk
y2uyjiX/v1yMQV3VzouB5UlnQDlFSQnZWAj8I26AqY7p/MGxPFvus8N4sOvlmUJF+Ik0ZPVpGvNT
6pfkahqgbhAA1uSyDz1Dc7NDm7kENvrL9dj9G5oBrgQDVMEoYMnyFvRYwMAlQ2CTSawLKUyOx+FQ
IzUFtP6CUC5G9Pa5mDU9ZXAzQMpwup+jdoFOJ/F2e5rHZAJRv06HNeq6Y+0bWqCvVHeAOsOb3FZx
2lfTo8XuLFTN/U70IWB18g8KB3GeOxBdMhnNK9Js3EmSFDIUjavVdJw9DWjlL5vFhudqh7WMfL/8
Sla6A6LE31VmMY4qgar/zcR7+wfsIoLjZM8pgMzNN79B2ehX2N+Mb7SNecUc3HbdQNYrpXREBNHa
+XxsRvtn4X40eTLTPTiwXUAyBqsq7ysLlSpiajsxITlC1+kJux32m8DjacjxODsM0RjG0Em0N4xm
5ErgUHMHTFJBsCbnELJuz8PPnWdQXFImV0R+duKhTkApouqMkFmg4bxvszk89ki+eW4mS9MyZj4F
oiSBc2DaDfOs1eoNaqRJg5tPZwzjO8KR73Y/UF4A4hk45BqdXk8g0obPraHqbeDU3QSUBhjuPKSx
yCAHmlqAhoQeO5n6dK36eOegQuJ0gpHmjKkF5F3Q5HSaW7A6LYVBeStVMxdTP0X7G13R8+Z8C5q0
2AHaVN3eoylscdTmIho7BlA3ltEhCNfFYTjphm8oW9OpyrCSjTFgTF1b0HV1uoIjPKyoOz2LyqMP
BPSjZkwKaIrdaYrc8FjbOK3ANLL7oQeHdYbJO0+LEcKE5OYogGm0poiEPgyJpjw3lncXrhu8wBsD
K1AlegEYxmCWItEwr+CtcWDJfxIAYP/c1S1QU6PxUAoL3GcpJzXGQ4m1xSU7rLA1coefTu/RBkPE
q8kw8wihOz/PtkmHUm/G9wWUL4SXMiCgiMNFKIZ2chafETcG2S9owHW1q2xbIW7xO1YIZGL5ORUi
SX2eYXEVX4ga66nG9WY4+4a0dO6eBOCxPYeMJ4yuezYkYQGJWbRUdSbrvlhSCXxrHmbpwPKZHvI3
QL/+XrhuMDCMRc8Mw32H76nGPb6VSTKw+nUeQlu/bDrbh/9a2S+sh0hhVfIA7/SQvINj3dwxFWiG
Znhi7pM8ag8n+rJetHiTjZoeYVk6/RK6TVVOgNrfGyLwW+JeRauE/IK0L/tgAKzNps28gSdiogTq
afx5sRtGpn6f23crg7AupmBqlsu0tmYvab+loLb5auU3aN4oekqDlI4PrKa1Oq7QgSHAyxIF/iBJ
/sfZmTVHbl3Z+q849A435gN0tP2AIedMzmSRLwiyWAQO5nn69fdL2bdbqr6ybjjCIavE4pQJHOy9
17fWBtkk7uYqlEy6w8M0mq8490LVTo5PvT6Z86J+TFUmt4nSmIGmN7qXy/4+KxJ+k1hNd5FbFgFL
GftHAR4a9FpzR8M9H+0Uzb41546Co7tL2RIHmO7EM8YAq9zMQ6p6JaxrQO4aU1h+UJ/5cXVZZ42C
IisWCQPqIsFZtbZ4VGzMnNGNQxTt+dVaxjseiNlO6qPx2JnWfDDH2Lnp+iHGvNdANK1Rs41riyN3
MPqnlREbgvT8NqgAYHEGmFwmUxI4yK9gmbPiJY6ebjPWfF5rRDYEZ1X1gA5FuWmO2d2ssUQNHmHc
OCJZgzmvlPNkkoxfWZixpxE7pTKDnVBNVBs1TSPiqIRJ7Spafbn09Bc3sdtPU+g2QntFqlQ5YStk
LD2qm299uoz7GhqENeJK05zgJJXWLyGrdZ8Cnd19Q+eEikNHgBOGw87Lmyh+A/FsTzKj64Mo0qYL
iwAawPt5aH9IlZG5Blmp+YPrSA2zS46hIJek4ZPxO/OYcLtpY3SWfuOiZjCn5IJCnx0fYqvrw7Ea
c75hbcL+5+mjPjTxvrWXYt8utfWZVTpFoV7WN+WS1KcIFuvBtlT7qCcjT41JJzN+bGlYPG0062RT
SbNm/7I+bsghpGEDoyNGb22v5T863Nss9Iy2yqnWYzuP65vZMtLyrGVxZ88SsEwpMt6eh2EX0qs8
W7odNUFrD7UHUeB+tBlITl332oNJ5Ul/NIhAm63OcwQktRWrzrNgKr/V5RBtydO/j1zljfiTDEku
SzZmlV+KivpjXVaxN0f4UU7GvQB7C1j+HYUqk0u6vIo3r7oRbXoyxlINU0I7g7ScANhU2R/pJLBF
aMKiYzXeKynB+is931ZjV3up2d26ZjUEa52mgT0OBN4MznktqZgbVm4dUkfYftPbS6D0ncDEU1+c
QT8DDoV1bpS7tc92bTIFqQD8q0grv5BTcluWwNRKLJ/zpDD9Lq+0l2Iq3he0fs8ca8dXxgRCSliP
6JxscWD9ekgq5Dtg0dnu1q01lGJvKfWpt+wnB7CVHZ1zi9STnLneF2bQJV6iNtbJqtXancGMKRqG
OHCMNLSm/HFQsg+2JlGdIYi4BXP9ONnrVnKKOoArvGhn9GfB/htN3Tv1QlgbR13voRGKgFwSE+HK
DFmY0FPqKbdXDhXunVsMX7LRNPuhTpJHaVcXY+0Hn4iuzNeMOKU+qe6iGbNXFSfoobzz3sysFXmk
SwovbUwZmg1YX8MTDlkrNjZddz19rEyVZyqc98KUzM14qoSodyMUWieYRNOnGVmt8LRi/G5G46Fs
zXNdTe8OqcNB7C6vLpRggnCKNh0be+muTPkmYW3KpMXA0dTMLUzZ+Auq8B4R3ghXJynCoceMZUy1
+HRLhC0x4/2prNQ4shu1vltnp3+045RpF3vjAvJfhiCZzAVK1T2n1bJys5ux+zy41nNt5MqvTdOw
gZ45japWPykiPztLwQadeXBJkbPV18We6o/EiSeqslI7I1/n6QnvBGchkvRJVBaTYYVScWFf1EaP
gPt7bABLl790bjPf4vtBPIZd8Gc7tg6zMWo7wzWWt4nT/xERLQ7Shrm9K/WbAVcVMtiker0pGmRp
qQNY1jiImuSdAhsjWNwl8r5VVA1HGsh/V4pk9qcSrPnISAG1sB0+epjFg4mdrx9NZxOlOoBVO9yl
oBc85pwnaldwEQUQPZfc6wKlP7aXgQ1nTfdZtvq6q/V4j8/tbNK37DQ9yS8pQAk82GtaZU9qVL9m
VXwsQYS2LlTxuR1Z1cM8egycoVpeefG07UpBTfx/f/Xr1L1yaLKhGjx1sfRzxSI+P8m4SwnPBuCD
eUhO+MW5JfsGa2NvAmULQw+W3LV2mTJZp8YR1Qllmyo/GfrvolbjvdLZ1ddqcX3YrE+7CE4kH8uU
tgG9TvxsVEzmkUPNSrhh/SFFl7bexL5rSvvUBnFwo+TgmKl8G0syJ8gSNrGSGtW3IuVAtEWGamZ9
4V2Ijyzp07+Q/udDlUT5rqRbBJuM25PB6uxdPyeZb82FvHTIk3xLx9pLBdsixow49zrFMk9ijGh2
VFmYb6O+UnMksU0gb9856bnAxZL7pCSqX8UqmLaZxdQM93PWaoAjqes+z0VnPYkmTqXXVPVyrpRi
3LkojXKbNcyDkM9VeaubbvnBhRPnR1EZ4j4W8WxDGloY6SK2+g72hGXjmp9yjObGPhFCpt2pkPuV
XxbzTDCRVKfAcssGA4GtfFS2gisOA8VCvxVbrO1sjeJW5kXy1tNT78ZxXH9069Sc2FmZDgEdu/My
yrVWt2myLAwZUpjYURW3Ohdt503pwHxsxJpAPayxRxcc0vKrctXA0pD/qNWSxmJe0DYXHcruMVMY
vBhdnZ/wKXR7ZjXQY3inzk2kK+c1m5xty4qPCLNbW84bLUrsoFaVruU1F/o9RadNqKzqylcLcvqY
m2q3l6W1bPXsGmWa9o5xBuIt7ozBKQOnmTA39JVxVlqhnShR4RLYeeRArwDHTHglsee73WNJgRsk
2nWqp6pOfVvDK2b+VI920A197q+6jrjQk3ZeW8urqdP/dXPTP8vEUTbWkl59U5Nzl9L50uIYiCUT
dvnr2r+v1G7kXe5i3kVSjOofqVZTTXTQ9FTzZGPEanPWdFMerCSfD1bTWsQKmbjqomo+G/qqbLhG
stCyHTDldTUC1k0Uz2m+VKBk7nyDEP1gaZ1kmSawPFhep7GlxhxxrzKGh8r+rpolQ5aEdmy18skn
EBSLEEYMT8vtBxXzvlePDX6/ielLY+jxI2CPtc9YOfFAYMsYdg0EvDaNPUHTGuJRYuJPoBzCnVwv
IaycQbPG69AyXriSCozzGn4zunL6B47rx9FQiyCpInC3GJKd2ryi5LHjvYbEyqHBQNXQdX0fQXTv
Cnvp/QhY9bbVrHnxAE20Tx5D86bLCfWzhpYhJuuEfHL/ZvqK/JaZr7OhMetg3BleJMsEdOHaJ9kx
dGuSxP0u6/w6FYvmk9smoyf0CGW2mNUNOStU6TbSd7IOl2JdJDCvTfFAtE8wFSKlL3cRWKUW3cBr
TD7vfLIdEvUUp+0NgnPKOBQCK+06Sn7bMR7Mq6CXF/JrpL3xyjlbwnxM2JtbdHK7jIXhqZhW/J6M
wRBSWgtjDIj8I7IvdaUXIJOuuLBx74nEaMF6wrS7nXj53mA/voyrRaWMae00qd6OVplshAD1Yy7E
6JOOxdMaR2UXLJt4U6BNGgZHYVIilhub/elVusLQYsxsrmaNTptWT2GI5rUql72ZM5vL0/FMPVF4
bTxttXza2TMoWmyB52mNu2vnjE8zaERN6xqfOZvnPtekX48YPc2GRfORWfP4qMUXB4Hp02gVPwrL
Gbfman9SD7c3jSF5OVcGLbgt+uMY425uM/U2dRNn11dOs5cyyjynrhraXb3jUQ/u5RigN9idKIhQ
cUolj7i8rE675DCA2xSe18/mBQUvTyZPTuQYsfHxWzYUFpvjKSGL0nzsaQG5QOx0O7nSRcCBw11p
kQ/a7H4jodD1ebgdGUEP/OZxGQAnFKHQEpdkYYZjI6kqD4qj8dgEenxPBkVIqpTeOhpiau6JaFRu
eDQvO9kOLR1u00MxxhaHwQS+VQIG9/TqW7x7d2S15kfFcnIm9blJ8Stp/5i87otpLO9n8KohVi26
JM4It2ciO6ym4dt4ITzqI0k+lwWegI9uK5xE4e51VePFVpfCR+vgTi+rGbUe20BdqyUjuFW8jewm
2035Yl9WgOX7OR+HQMm14mLPotzoQk09XBUao4S8419ne8RrVcB2R8nim2aaXWZ1jinc0jLQnXkl
M6U3diQYPQxrpwXq7F7zCSrrbGKY8yGamRvr+Nho65NDI4sz7NSNldX5RnZxvM0j7YY9vWcFms03
NJxxzlzxYGQ4s+9U8K5FOv2LjjUOoaHowMFY6TizwMobRbTcpFGV4vosKQunwZMQnJxs6hhyap+n
8jr8h6ztWsCZssjEsV+F/tgntA05u3C9XtZIQ8vVMJ1VjLbbkoFyqgxbplT9toXKui1tEk5Ssx+9
VBtuoItflElRwy6PFA8UrTsbvO6BMItDZSQvUO+dr87Q17VFOdIu/YWh2/rQOaI+dWQ81nr3NpOA
vckw9zJ2q1vmikw/Y7OB89SpPiIODWuFE8MXcj9zhPpqOj9N8/BhSZ7idjLXG7CXMSyJld0aeXKO
TNMIB8d6sOJhpPNwd3Zm5uGauepGjauYt6N5MgUfrwV6RVG+tBlU5mTpS9gyK7AEhrmGlPrQgEph
pVkmYWyzYk/Ub/ckRuPb2q4ZPAPaQ2n2wJej+6m5dkQpp5W+KbjwljXD346/F3d4zhHhxjWLgV3m
YVI+GPPcvqdmebB1ubxj1MqOUabHB01PnQA3YXSeqva9ZvcgjZvVorYuxk0hq/Gjnatss9Jivqa5
MR5LPA+bCmPiQ97imLNaoOyYXefHwrB03BjmDTkBSNwuyh8iPJvIG8DIHLegOWi+bhs39BYFuQtM
CUe13eBN2tmReUvsKfXOvK1V/S5W+g0n4wEs/LntkpOW8oyDnZN+V4MdC1510Lo+xN/+PZ7LjIdo
cX1SjZ6jZV3Ac/WCNRfqVE0vOmEXNHIcrHWkYpKdWWe/jkEd96GbjDhNBuWSA3OFw9gxlO11zJPx
1l5TSLx8+LJ5AhPEIeZwodYMZu57b16Ri10n/cQ5RWOfE0eL7ZB8kDzTqlDrl+xWSvYkFw5XgMlV
FSu8EHhV35pVf+IsfLNQUjfR4OLhSxQz6OwBEov2FuS0kBue4yt6ZxaHcex6aVcbF9dIEAJZdoTZ
gpskH9ajk9kPRr1M23hZ7jRIOwIdSOeeVzTHNctyWnbs53WjlUdqN/aEUeZVjByj8VkO+oLMCUSg
6SvU9ty8OrL7Ik4EnywIpqMMEA55FJ/WCAModNLqY37E+9PU9U7o3CNmac/+EBfET68UMEWOMUVb
K/AmQCHPqFSJttU9JfGaMslbL7Rh19JpTP0IFj20cE57amec8j5mM0CGhmkvSu2XGCHYfJg/VpWh
eX2k32ZVAXqSM3PMLBMXDiM6Py6S1xj1nV21HKCw6o3iS/qu0GE76wZAncVfRfEjqtbn1bXzjR3L
q+CT35hSZ19gXoPaZXCs0sJE6kYNMq6+bjRznW/cbLH9hLLpuTXWwa+VMeLuWuLAaJB7Rcu2cDJQ
6iPKmu7hw7c3dYuBHpEXC6GrH5e4FUfIggmhLJEbFS6QU2n6aAjTxmg251vD7J/HLL9tGCd6I0Ox
qxtf7nS9ea8c9SlhMb3XT8nqE8qZc1UjZS/qNTeje3J60YbCHLH6XEH9WqevLgqKpGJ9dlhOGNLh
lR7HIgq9pbbbFdLKb+qUEbM5FtRobb2a27zoYIDxB7pGoCxUC96crdwkipbLm0SovImJYeffcV12
b0yyyhbJ3YoJTl3EEc8QJyD+SO275Ewfg9Yw22KrDI2iBQvzqWqrNyrYTzwqJM44rdujXVllGu2n
OBmIkiUbOoHRmRveR8Vo3a1lDZV7MafYmo+a1o7PU8Tl+5jZI7iJnke97VW2EQ0bdHLZoTi4K7ca
83ObebMK9AX9Ied/L+7M/CmVLxpY8aoLmmtbacDEXVddPhx8VF//OhfqD2K7fl7LtSjrPM+qhVda
Wwv4qHk8MbeLPF63xf/X30K7RoD9v3KPfgrli1n2gG8Xyk2yWVvbUVSnGlcdQy5/AeAjtqeSbY+I
Zct3iv36e9s3i81ML9KL86oNRb0lrmW++9c/zh/FSf0U4jcZMbc0s6dtVFXUX27Dg82avhf2+Loa
y5/k7P1BduPPG70USorMQYbfNqVZUD5G0bPOsEZ6eWziza3TjHtca2DP//Uv9QcBXD/v9rounM5A
UdctNjeGF0q+BoPZ6g//3lf/Kd5LU40JebZdt+XQ2AEtj7lT1Ur+Sb7XH1yCxvWN+k14GNWAGuup
zWs1IpDBnKr4iRh2ChFlfxIb90cvz/Vb/+Zb5K1bqQ5gybbS3KL2YnwoOjVhmvxJLvUfXFPG9fv+
5usrpVZiiMOrmDR3iT7sMrMOFsqxSTH+vUC6n7d6IaLk5HMVK/ltxvcmQhPULsqzoW8a2Vb/5kV0
vX9/81uALw9wEA4LCTKbGcRiKaGOKvAnMfx/dEv8dArMZHNYtZquFGdXqdvqqu1CUMUWYmIJrFaL
iBZp6j95w//om/10k2fwktLqeUO60YpYg4DXhSUA7WGJY7lx6qJkdDXG/0i/+4/v83/GP6rbfxxl
3d//iz9/Z+bWyjjpf/rj38/ye1t11Vf/X9dP+++/9vtP+vtjVfC/n//K7z6DL/zPbxy89++/+0OI
+twvd8OPdrn/wQS4//Wr8yNe/+b/7wf/8uPXr/K41D/+9gtZYWV//WqcfeUv//zQ/vNvv2gql/h/
/Pbr//ODl/eCz9tV5efQvnf/61N+vHf9335RHOOvmmEKA1hOmLpGPtkvf5l+/OND7l8Ni3Bv04Av
I6nv+rQoq7ZP+Kbirwg9SKcsljAtoRpcKl01/Poh/a8uFYrq2qrN6jjLNX/5vz/c796f/3m//lIO
xW0lQf/+9suvmYr/80SyLAsuQNi2qxPSZ6Kw/XSZmOTe5QkqLpV1uQUtQ/eQgW4BUc/bbnZ3Zezu
kCTDtBDg1NUpitrj6EasITsOpXsDCXZXD9kNC+JupFyecXL7izuex/LObRwULs8CWtWd9LZgzhOv
8gWzyavV1vdkhNBLDyEd+Vutra8mlluuzw+SVbaiXUMisBAIO9wvhFgM26xOwhKhxCryO4zUIQnW
G+Li2/lPzq9fd0f87gUx2JknhOWYpm0Lw/3ppGdiPuk9UjAQQ2v4ZHPlp3WkIlTri4xV/TOO8glW
2bxfejVmHluWt6rFcDAbuouSauiGZsy8MdPc/TxWN0nZPs8keb2mqvXKDuVrqF6u+QsGkzs5kLmy
WOAlajKuR0rKGxHN+a61YuFlZtPea9kmTvLpYEAxG7i5C1ReR9Nu83SYjjrrLnBumod5cR9n24wO
bbbMl7KS+r15yHtcV7Wyj+xR+mtnpCyZ4Ce/7g4Iq2wyghIg7JCPTVgDp3uuJZJgMSPTz3oCXghR
w67cDgwDBlu7L64QocV2aabQqosml3pWbUOQaRr9ezb4Rty7h4bIzkPUtTJom3rDTKa9CAYl+yiN
scaKsdnYtUIyUh4XN6u2vjMfd066vZA25pKUFWejdsN4/ZOG8M2wI+29Wvpv8Te3tKyj0pyY17V/
EsVsXo/cn95t20YjMLj0mSE7Pz0Wu4TpfkKI1sZmFoqN5K1KZIJ9OSNQS8UAOWsFZgXqYgjUV0ef
Wi9Lizd3mDd9PtX3bmWq+7K65jVN8dEtlYciF09dPnS3SWeS7dZj7EKq/kHgkmDy7PQXbZR4+zsX
X4RqhlrhQr/FOqxZbN/LKFa2w3IlyfU+RLvMN9jDFVJHStKuZLGpijbbmmplMePWSs+G1/qTJ5/+
+1B9DgTDEpaGPY17gP+7njy/fQQmTqPD2Mlkq5DOGDoTCwDRmOMtztAN/MDCihxW2DIu6xkf44rQ
XfO7oQp5abxpA3ONXj1oaBFlF2SEYXj9jPGF6XT3ApaunQZTu0RF+9TiJgmjAnJncr7TTUUHq+VK
ttv6T2oqHUrg5zfZNAgbNFWD1kBgEfvpjCu7yjXtFhG3iLOgNrKHntSBrZTNjc1luKVSHY80yrRo
v/5rwaZzLtd5DqH7TTzYTn5IwCA5uvsD0HAconHV7K5WWI6El2Sja8vebnXex/6GIM4R2cHI0WAE
GQLuHY7ZCju5uhvw7AdWeSPwIU12gdc0ryGpxXifRl90BIqn5/mjuo5bV+v3aSvTsK5GiGdcmCOM
jf6kG8umbLr4kOZP0cIQZ9YkZuaZyIZaDttmSklgZFM7ohWwNq6dHeGX3+LV+VBt8YB/MgHTYjSQ
p/NDkk5P+KivLvnocbQ/6wIHrtZ9i0gGS4bl5EiqdHq+VIgzcakyJM7/qfuBpaHz7UYPpEADbnsD
AE0lpLWYSnJTPgyz8bOS/cAzcHCymiuj7+QjdqBKOqHExDxJBqXjR9JVRLrBbVeldddNXXaK4v52
SKKzI3FOOr2MPCkxtSvmu9rE4TzKaa8Z+evqFGgwdi19XHsVMTJ1eosIsaTzN6Io9I8oVSQ+D+Oj
bdKvsRLvduSGiRpJv1lv6r5YD+2A/0gYIwGQzY3ZqPijoqCsUAlYg0DjTsIU9tOZ9InMOZERZ5xt
VHtfNebHeoyUMMm7txqcBDynxRTnEuhVYwkx+w/SVMt9gavWaxmGex12SbHQ1fdrSMLUg1mQq8Ut
fiTtrAkGJMwAzpExqiErQj9i59QQibEhVYD0PDKP9JV5Wc6hfcx0MjJW9b3vkocyWq9ubs24BV7t
N+OsnpN0ucM6b3mrrR+ifgpGPblrogkAH4qsG7X7UScJ4BrN1HfWlpyK4n6x2TsdqaDTd+rcdRu3
Ly8Oyn1fQIuZvZrxezb5fhmMs5Ptp9KKQ/7r5OFrBlmwJsvLuD5UMnNIiPrsZYNyrOKpT9UJAhiv
Yo2QerQobzfDSBpMuyp8ct+nwWjLuwZVxrOGeNmkMn1K+/wTU10XIAeQBtQ3X1ERM3LryBLaV230
zWKIglL0jViq0S/hP20sNpCjRQh0rwYg1uSn5h9jazkEgqYxs2HEuzXGPAdFLPzSjewgsYvAxY46
zyLeFOwuJPvnYxlR5YyIAWXvvuMivNNd60hSu9wU4lXLcnhRgt9IjWAWXhJTSYaYj5WBB1xR+mui
3mVSn7EBb0TOyq5RJO4ZNGujWPn3UjKl6Vo2IlhWunE6so2mrl2gwqfGm8l684ADBKsN4OS66kTD
emcOJvSv293qRX2rKbnr25b5MIqq27KkOt8rA289GRiHiawSLiDW/k7tNdDTPS61Fo5Ne4izXaH1
8rggMRBY0pj4RMxPOaMRNYP2bSwzO1RKpk9x+sIY6RZFFyVVx/KdVRkJG0l7a0/ADrrj98vy1kbL
XVaJp7pIbhwxXpJ16gn4rF+tKH8nYZSUJLflrlbFJu1Y87GSEFcucdiO0KLSVSKGpoW8ujPOSmTu
BxKiGDehMeBKOwsqsU1EIFzVALkPlt4Q5YfvzZjjVzNKHzJDvsW6QnLZmO0bo6931XpNPU6VS9Yb
t8w7mXIO7OsskGAcopm0NL4TRkcmsyCBmWxUl3ctHm5Nl1T23IgONd6x0I2iYqPC/Gx0Ki0PjQad
yehUvCEZV3OEn0PE58aOkqAcIIOQoN6WfGubCC5A+l6TDp+Jtd5bOiklWE7emDg8FET/08jNpZeI
K4OUko9lqT1nQ2l7VHfUcDVoRxkl4ayKo27qB53MnqBCEXbmEj6jxhLkKsQITc5UBs3CnFreERnx
2dsJlrmC4Xjgxl3mTePkRxNaMSYBHCcdb/Q6t4cIgjmMlGKg6lDPkbT3Rjm2AUuQy4BApS/Xabd4
rr7nTcmYeCDMLFvVh2zub5XBWbftykBcHSsidyuVAOJ0CKeo35q6izSbkurMjw5mbH1LiHTztKWZ
UILEe1z2JxDnj3VmvpoQdgJ4mTihm49EceTdYz5zE5Ly9TbR3goDkbPWj2R/nhhK38elbvmaDZ3J
iSi8NpJ3lonDjAn1vrbWTZRrgAnZW0nAlZdRv4Yz+TgBtljqjmqFWZ0xop0VbNx42MwvZZgPLi6Y
UWOmvXLcrqr77syRFxX9OVftDzA/3aMY2Y+Sv6Fz0CIuw45OmYXu5gTWML62MF1xrB9I1L2Lq35n
i2TbsU7AywbjabZPE5lKXkVWBEUyAUl9bXyYRo6EXwWFMn0ZomPXZ3UaLSLB23K6yTFleIzIvUgQ
vwnCfzvqnzIq8CFY8cnWB+wBSzh18Vcrj80EvTsHSM+6D9CQMAfGDWP0A2+07ImwqPf0RBC1T2Ss
ut48Kg95P3Io2uNnWlTp3ZiWzJ5dLAPgFKOmPrlFE/nroCf+VH1hJmUKLoF1U3vg7C0y38hdD49m
gXm7rAm3bg6NnX1arHKFSH7olp0hmg/RpI9aIQ+lDiY+GIkZqNlOEfZL9OWuC4HTLFQNyO+EpVPL
L1Vp90uFlRdwNgntKfKUKjnNeY3nSbdIrcMCSUZAf2i5nzxDxvcKVrKgLze2sKnL7MTv5q4KIckb
GqXN2IF8GFl7duPvhpu/zhDaYeECWbeqyXoplJRGT6dtNNVfdpm+04b7CTcyfBLP4DrbgMyahMcS
zwL0dA9+FDik54yCBPFlUyv4w8rGU8a59gp7enXW6qXLxgd2C2WeuURnoSYvTVtS8r24KaFDPAgr
b6pVhJCFCqLfGUY1heSr8QTWeQzoVrW1BMqfocK4x/bwIrXlWVz5/VguMZL1QTOn3usLdbzVBnkg
8cINSI+ZfDInTN/s7Lfe4U/OqLQbVa6PKnZHPaYTUPFNzAp5CKPpHnudqND2msl+UdvWpVKsNgK8
2xtSdp1NCoKlZWo+JM+ex9C9ba8/UtbRbdJm2BFwCOGJ/0wfcUD3eeq3gw44lU/vBLTgHdK1xyZr
lSDu4n1HThJD6NmrW/VJnZSFR+7wkhiYcWNNY+u90G+W/IXZGT9lQ7CWEd+LyWxJH5651Kt7B4pW
K4eznUV4L12Km96trnpXtY/qcpfJ5cMV1q3brNV2yC2kXl2c9W59WFwbawr+NFhmhDdal2AUHC2t
w1OlUWrEmOmV1JUbmziszlYBZuiqpqLFAN9+x7jk7NIejZy1eRtLTe/LaDrOA8YSsrlI8ZbwKiqW
qW6/aq3wTW0xNg7RdJ6GwQpFLD73pnwkf4AtK/p9l1oA952xTU0jmMjJC1q02l2BXJbZ+rmReMbV
Wjzb8Rpy05GEFCpZw7Vordc+qAxxgR6NMqHvaCJKsf7NAQtbu7T0xzrhNpfGR6GbMSa2qPdZFf5W
i3CNHJ8I6XFjjSyeWlT73VJLZDVh7gwTGx5uTN4G5TGalFOhjC84QXhD5zrzIzE/ZH10jIBaEtJa
pNYcpMiflKr7pF16auAfvQiEtUyIcdjioX7JkoT6c+F8m5H6BA87vdFvyf9GiobDmMaOgBcjKwOz
wNo6zP1FceYPHf9hUJDZhWO9/eG3DkLiKsUbazwOucawkTSyztqVqc3zcCrI3XezAWNIe2t1yldu
a29rQo4osRPxVH4b8GSgRSO9LYuXac23zMy+HExKYDDdqadukt0VlIrkj8itn3PaPu72iZix5LOI
c7riOlQMTM64FM4ptqiStN20O7BwwOQ1IbCr779nqC1CKTCzXvnf1mm9eBgan3V12yzd1dhYvR44
1bNG590Qy4nogpuyAACSy0OVvsW5kfrFsDyQfYhv4AIO/CYG4211h63tDp92or11PalVDh0OKmvh
kPlMHPDcme+5KH/M/IpF094sTFzCgqznnavah5IgJj/DtjCMcDGj0pGtFsHksCbqDpBe9RexXjKs
rMjpOIIMt8eJgkuU6PV4oyV27mfFoXPY3xGJ5KySw47vo70tim6vUat4taN95GVE9rrzTLUm/DiJ
t0sdOx7rrnK/j9aPOUMtz5ZthBsZmK5tfKXXL4vk+TAmNboz58lEC+w71MBr1XpOlXF9E12qJcVJ
JgWpWwlv/0gYlZv25FAx2DFTOipttf0Y5smba9HBqMsv2r/3si86zq3s1GjT5GeQXcIsN4wqE6Dd
7DZTcFgA3FBcErIB4OlNRf1UKfPeYGlAqOvLo1UAmjTZ9FWJGats8kLfTQINmlasqfcGRoyeQO9N
lstHJ6seZgPiqbCI9jCmA4mijo813/WcYQ5Na8Ga1zZMv1Dnspyav2nmhQRVqOShJdkqgoZU7I9C
sspSG6tvzZLduTHMXTCu6op3RycEPYHnxSWnTu+/vuijYIuwQn7GmN3Ueg8x6vwf6s5rOW5sS9Ov
0i+AHnhzCw+ko5eoG4REivAu4fH0/UHnRE91zekxlxOKUpFUMg2w99rL/GZcmeTrH7mqv4G0Pfiz
fDAqM5dgcSoMNLRSmeAp6VXc6p0PB+Btbe946AkaSHPol1DHqELyx7qYX0apVgE8yJE5qs9QUHIP
6fIT2qMIA3bsgrpWX/OBcz5VrjVz7M2QY3hmd4o8BtNSXbzsuv5gyeUNfOmraLDpmnyjHC/8ZMPT
a5ibW7ekMKylt7bNnurd+hiQSfG2bAwH9LHZpjea2L9KQZMAvDwZ5nCDyhWZ3AJtSk51PS4+eu4m
MG4qjf4ySs/lhlCmkki/2kIN9wJ3D12kYmusvAK62DyaqFmCC+m8rSwfm2ej151dWmh9qoIztysI
Zu3XzDLay+RpaVIoBHnYpZq3pvhGVBR5UBq+ZtSKmEGhsQYn89sm61W4gL1wMHgY7goxpsMLrzTz
0KKYroGdlflnugBPReI0wohojom057rYf80VnGGOpecWHRD4kPVjvY9vU98XtiRDUZf0Z9nQfknq
4Ob7R7mnC2d8ghTAln8Ju+lNOwY0+dp+wHt/l5f9pVjWNqw1jgu8JKYaUkSSvJYFzpJNfdUk83VB
Xqiqf44KukKWmX31aYbKt+m2WRkZYwslhQIj39Rv2b5+T9ZXva7BoAjV4z4N5Dyj6Bu1jbejj+HE
eTX1GIEcjmBTqxzxdyt3X9lkUMlMy5kO9jsHPiYAhQp6rKl7u0lGUrYx0DeUlqqWHxczQ3FIEe0B
ZsiGOzLyZfIborgJLqJ/HlEhLGoZRBNqBNOwyh7CRIOu/tJzcFZZK5+znKO2N4ZHEFEI2FOyIO/h
5I3yq2066KPi+a6C95Llj8QUCftNGeff/ry0AOa3QiURMeAthvH+jiop0rPkA+uvGW1CEIsgXNL5
AQFJzU2m7Q2EM10pctypmr+P4xpvWzZ7+ziExbCdR2WGZp9t4bpVdxcQtY2k13m560g5wSATU+O3
KfKQWikfkYUGX4kWC3nr98IQ3++j+UuZzUAdJIImuhzb8kW/HB8JuiU0SEyuF7JSy6hct7qDyIx4
DCwWtqFhzY/W+4YlLo49aIA30KA81L3oiioaGnA6Ogkm+HxteF8B/acFiUG3nZHSNjnIgNpIWdKh
nvGIKPOj6lXIN4By72gsr/RVig3LiUHyt5yLd0/FwYNHc8HmkUJPp1MzLbZxKFJ0gw4SUFl9OOaI
CpuqbyHfspmKP6u5iXjKaW6llJxjQ44ZwcdChBgPfH0a716XSt/ueXfWk/Wn2o0obZnqa6XU577E
5LMBLLFIUnCfIPka1q0hMcJJAEbF8kOESx2qovwG2BdBWMzKrFZAj0+vHeoM9OgLq3Rlg4mTouZv
mKsPNBZTaC9VaZFZgewbdxXBSFV6oH5T4v3eSGdNzAJxNdVHNNYt19yNk4WOkHvXJuENaUBKjd14
Jhwq/j1tpxfcsx5KaftpjqZ5RqpvfKoPKtz61VVW9lwDbGZTPkBV464kJefAkGXhbKEKOa9S8a1V
1Y2Or1XY0yQVZxxHNgwOmt2lUzOFCrr6Idjmo8bKqT2rSfjc0WCzsxbG1SzSN0dyJWse0iIQSupx
En7ykF7pX3rxcDXCMDdozL5/6dB9gg3cecba1s6o9MJPzl07zeriM+X0kSZVjQ5h5dOhjEOEvNzT
pDjDfd+e6kTQz7NZPAPYrpg21Rqs6pUpI20TTUM+gaTD6OprCjX1d7nNQSIXcoq+JIYRiG+HS4qa
+wbrD1WD7pdFkU6HYRSf6DCgxUcsO2V5hSoGplyoSC3ZqynTgV2RsTyDTVq87NZj8vK5SItFibfs
j0jKbmFtTX2olIXwWAkqHjeDrH8mnDfC9o9HSndteZAgV+P/FNGnEvw9Eaa33BRvhJb6QzSFEGRS
EuvIpoZIIKUID7VPoGSqk4iWmdP3uuRoG5IsaqlZ8UCvnFZLdZGOv/58lfVI+FID6pR8jO7S7rqY
Io3XAU2NqwpOzxcVqL9D/aS0U30t66UCfMtf4LpqSvLpZKGVFM6CPNl6vUhP3bgjPT8UX3nayk+l
IrxPqdac53Umru3FEN2VnEVFfLxImfT857s/f0FLuVlzCk6dRvLOlWSfTD2yVQrDNlGU7D49/hq6
53tqlqG4mDAvtvIniNjO1yRhj4pxRIHHqJLHatqy0CiPpc1nSTStfaYHybhKzArPqtH3glYMcBfB
HHiYzW5PqFR7mmhCFakAVUJN2fHEUO/snqKUb/dyguC3mR2AfXNGZfxJF4JWfr435XKt0Xj24DFA
HkhJ0sjm7q65AMEU1Bxim1w/CCYV0i4KT+2OXHyDFJZftW31Hd+Nz/yebb4qkHHuGstogDuMliXI
3n146tHHOhl3+QezF4fZhXThbBRvJu1sRRz2K0ZsO3yEtQjNbUPLAWU6T69G64zbSxID0XeMsjNP
8KatqLSghtA/D+hI4bvZ9Nl10hzDHPvzNtB+7Sz6bG0CmrKlQc3GfkJtecxBhQPUq3L4HxshcxTG
JB7hkUvGMgRVS2zOehrR8EEfWJuJWxmGp2IaGlsQZa7aHoKt+d4BPIz1VNXiCVFWFlNmuWivdGfK
ajO891vU0xg9MdM3AxjJL9K9UV7JOmzNGtYrLBZAlim69TjDISOtbacCOH8IRFEOC0TC9lk0w920
9quoql9IGoAfX0EzGm2WBUjhIPaUru1Vq/uvjDtm57KBQpcskOIV/Rag0IVFUpmfVgDMizLSmu/H
a1Km/RXtodqFP6V6NXlyh2r4U6o9/Nly/bpOl/6+EUxRd3Z1TsqYKBUJRd142NKhRlxXT6T/PbAf
8K9G1o9ujqQRqy5bL5XVB4iUbGFrgnlOG1js90XofEFuisvK6HKjg3lCGyNGYiF5p5kVWzk1aScs
hrc1BkTKoRupecX5arXjm4lA18uw3H9zrZGeW9q3Ude1SF1340HhJIkU3EXtbj2n4Ip/ARV+3417
e10RG3OlvdkcJgpCDESSMZxJD9xs6UMmx19yWW0n5OzhrUPJwqpNwNOlKB///FWi/Cdxgu8iwpKK
UjxaHVtAYgG3nXU/L/DiIHqICKcgP8O4M8YUEPbojOqT+V4v+xjQQC/WA4kqCjckeRdPyo0z3nTK
eShkjANNMwuLO1OSWUFZeRk66SETC7To71d2BUEd/ZgLspGj09XwAQqdkAvj+bZ3IJktZIQfWB0W
+R5eT7qqU9EXINMHZTkvc70ABZDUUy7kVdzdsVbY59zX1vEs1ExdRUnwZlnF+xDQk6heUYPIv/Sb
rg5NVJaC5FGugVLV0rhPmiS27rMrUX8FuiS9ZOp+5/Qn08TBSffQDqgdWe6kgHkN9WKyI/8xSl+T
1H90NI18VVlm9ONygI139Vm2ALnV8pPYz0JAnR8NlXBh8HBDMSFzMYWCM9UNrlRmu99GDHD1wGoL
WOCDCTB27ZRY5fWmigkocisQfeS6RTMYPNhg5U/QDhx1U9iCinRWTIRScrSm8bVDcwpEzt0v0TEs
OwmGntBPsdKyiaw1Oty+gZ9oRKoh90c4aqddlx7Yd9g9pZPsr5mCHfGQ/2jpVwTZXMjBwUBKtBpI
rrAcst/jE9KGj9NexfHI8neXQsJpdKk9Tmp7S41nXVFuADw51mF+2jNJdpEp7lr3UEcO7LXKAIrX
L6K+v8wCeRV7E5ctOjJTF6PgGhRozSr6knnwnhhg5Nvj3gwMzCyvgDZHqosCyyyeFmQ1yXCRw0qh
gyDa2YBo/13JNKthQsdyWp1l0BpnCuU3XUAA/d7OtN3gAZxLXH/cXF06uBZQqxDsKO+Z9Xu4Fy9q
kVrfrLu4uTAbGXon5eZX03oP0wEfqgXZx13Ws6e+olVcpGN5rufm7uIzEs7qckeZQJz8QUG9T5WQ
v51ga+oT3c8+xaOwgqQ+CjUCEbNaf1vgENmDiRxclZjarUjFa92V6m+AdHZO961ty+QFBqFygktr
OUVL1+S+D8NFRS+JiVAwkQ4zzbPy7/sezqlhImonlaf0EEAuwC7knS66Wr/4wzR3v/m43/ZSUt/Q
XXrqWCk2+cF+0dSE1il9I6mzsHeVxeTBUOCrJcqy0oreL7RZ+6pRiCdrhe5dMqhhjlVIZC0lPYN+
XB6RwfNGqWd8BhfwsgjCOak3VB1Bm+/mFoPWRq+CUEZJOuNHMDbeYI0erByMAScBR/h+eFIMS8YA
BFoSQ4UWmrSRuhAn0fZazY/aKn+XFQ6VhyaMzXaOajlFkc9aZw+DGrROOddmCHY2kphqbCRWVFFm
0G8THvX6kKQAbtLPC34BBf5N09a7SQc7b1OsV3NdbrMF7+duTKG1oqUAgQ/1OkUM0nHrb7CDC0eg
uJDuK8ybwlw9SJFoYpRqHm0bvWppsn52GVB4WSGdUkzYi9WhTF9JED6VT4mBrkZ3Myy7PbCM+kMX
Gx/BlAgaw7OpDz89oWgTSiK8QQWEy5NpX2E8UFIPHUfQItSLj0UYFfaQ4iEoFGQWHUSqPgUIjHEV
oHbyKzYRXBUc/Bz1PhSPxt0k8M4kSOraPKGleJh4zmNIK5QtiKbIfXBVa/kGN5Y2r5pD7c6UCxr7
6JOI7ftCXzosJNKtvEsbLsajvirlubME0zG7O6LHe675Co2AkWFILx1kVgVjohbklJ4Ee7GIMfDk
u7NM6WVaq8YvTK8zV7w+ZysLmfegFrnXgQpHmWKfXncK/a0X718mclQhLewfsiEPpwx7Bxv8AJn9
vX/W1by0DRwJ18SbQMq9ldoQaeQzmKfS0186CuOD9MGBndqruLyCrLzWBjRgozbdspZ8InL31CjI
lTcTAzuzn+SnWjw8O2QUJ1fBdJvB+i7M5fZsZAVCU6V4HuiZREcevEB/whWurI8s24Gb0PhcnZPQ
NpgU1rQaVBXRBF0FQ5QVt412HNIV7YA4gwmVZMHNB3cA18hQqU3MRo+NvA2RmkePewm7vvlYVRqu
onhTaRSbc8fFwZ6LLi8MqnnAEk43v+Y+Z15QKHFvHUS09IERk8qQLx9dmTjeygdxrDU3hOuY6Ipq
GsNyffsaEUhwOlXW8BA5NHEzK+dq8TDJYoQsl4ShbnDK9xYfQOYmUztiocWMyt43xKSyDb3Gcasz
AJqgHY2DpIs+9eFqkdWuWeWPQ8uMc+imCkLkivbrqDVsY+1H0UPTzoEf0DpMzorRvAniCHyHfjTN
GxsP29YuRTFSGa35Yi34ybBji7QYX3c5ZxAvalfUkb2JZkFC53tMfxOH5ogM1HBVIxldI38QTdrW
M80IJWle02FWQBPmhNWK3qDUv9BZp1Uu158DCU0xAmBctuHRSMSjA03valRkiHyFhRefonnGzBCq
lUmOUQV7gm8XtijD0sihxYG7KD2+lOmBiDqiSfg3CgwdVKHQUd5tZ7dUZ+bEUA7WV9yF6B0jWNkK
CK0wtlqSlxRE6LyCIJjZ0e4x/4Xnj7FJ5WozghF9CwKvWH9g7Kfk93cEmmRIMbNi90qXOu1U3DBm
gML3gx7mt1wcwZ8bzxKS3kA5tFMtdpNNdmA899W9Z/yJcDdJgbROS5zU08u6KsBD1v5dW2Wm3xid
LROwSIShh/Cez3uAvMPiHLMkpqxZqFh0XVPKp0rqslfsG1y6KuZpkVGoga3xaYKppJk3tiHX7/vd
HDnR1pe+QTFGqhOVczh3rSTPLlneqvEONIIGcn3CaamIMZ854BHo+q2aEJDU3Z2jaD3fOxapJi3b
BeWH7Hlvlkc9eRfEbLm0mCBB94oQwsNEUhq8BHZthaogC4zJSIJmuX50ogROsTb9XM30WchH6u0R
4eAJHlBmoptsVO/qzAhNUhumkdmniddH5cNtXCHuflpi/biMTHrK0vzWJ99kLAMYVfaaJwnJ41Zm
9HdTRm1FZjjj3TobDPadYWOqo4rrQ7lLD8w2Cw+FYhZI2kXNoDy386wirsANqZpWdpGxaKhVpXew
8RsLWD0UN+7eXjAEIRn8ErXUJ/uIlBTVmnRAKKGb5OqA0KZ2ZeH5yqnh6pqmn0CVpTA1GIWvJhNU
BV0VnctKKs+IY51twk48wydljgrWWUifFERTnQmBbLvpTwi+PORY2UIMT+mXFMf4Tkb8mg4TB/xc
7icWSFQo0xpl3RyJvSkEdBQxK0F/n7mmdjf6K+JTd0Y2+vxk0c6k0564s5lxXk2kgbAECU/Tr2oA
xpkjoeEcKsaIOyAxNb4Ct6XLX/eRsU/f+1p9MRCSRuDrQ6QBKFDeeYzWLoA0f+dKQs5TUo/S9WOG
JflVb4AZ1JqrYj1VFooVWiZ+b3UQSAUG0Mp9hKNZICtMCk5LX1T8DoAbkBy7h5k5CKgvzrUa6WiC
BNkux006P+k7tNtu+779EccxvqMJ/tHvXB6jlb5oIf1YJkn2MBmsTtaDCBgN9Uf5+2oKhbsYFaZE
uow2vKAYl1wc4n5AE52nHHyxnJhZNt21LJmHDnrplxl+JbuihUf5fIb99zos7Up6CbM7R0KtK4ef
nV6It94Q2CTwrLlnIyXJngDS6OpPsxMtJEtB57EdwTPTDAKimQSiInxMIum5bqDuLcsigL1BAuws
SZ/GIj91kNeupgo9Dk7Udl5JtHAS4LAoRHROxmJfLjAib/Md3Yctn8huZyTxLKDOErZVngD4xu72
8X5JJ1peGd4xcJHCXBWzZ82aXQ0JpIjZBG9LBU2XiwLX6FB1Gtfihrzcb3z+3ktFupbY0F1EPKjE
jqoC9/EPaUOYdzTvFNbvCgINL0zQE+qrwGxy5LS3fkD+Qytsc5BWDyEoJW4WUXE54p8pcfKHqZG/
D/qyICvdgwbKS+O2W+XTXWv7W5XHE4MxZAj01sOKTbdH8bBZ6sZfbXZwhRbr22aI0hlTgd1f5JVq
EyzSLo69N6mI8zZSHRej8itH2g1K7R2fCibO8Ty1p7xrBEfZrO8l+8cHgv2cy6nso/WCGyN9AKTi
OipetA+2b6C5nExug78QMThKt7Rt/sptkKz/FfcrqRS+IuegJYvi38DdervqyPwV5GFYtFflekL5
Lo0S/Pu8EixkbW1KuKMd5coCo5dpFXEvwje9oshMi9L05IKTabO273T7pbPEINRCwR8JCQDff97q
P+kr/3yvfyPK/O3b/4YR818oNP931Jrgd3twU4b/D8g1gDoM2VD+cl8PAs9/Idg8/27Kn+X0b5T/
PxnM/Q83Z/A/jT/zf3ucms+f7V+JN//5dP8g3wDo/3dNlwlisiGpVPVg3f/BvZFk5d/h1SgKMgV/
mDcsjX9Sb2Tt3y1aKfTo8Lswdengmf2TesM/GSR8JnWKZeqmpP+/UW/+xr0RZIkTDFia/jc8urYv
qpHPhXIpIhBfMbyRmxAqducCyaXPEx/fqlfziiQacjH+4BjhFh9tZFu6JY/5dfYTD//Lb1uYeGQ3
XnFbgjyWnbs7xMW5/FlBSYDkb8Mo7yI1mE40qFzUiR3JB5Xioqvu6fEcld4cYuTH16uLs55bPiWx
7PXBesqczenD/jR4iDB780lxs4iOmINHX5iHgLu80RcDNe4DxHzdzRP8NtTj7jmNEVx2y+tAqWBP
F5BBUefTuPY5RK9zayPf6o6h6qJ8SOqPTuK5vBghwkexcdOD/rpdkPOLVHePq2sezWHn1yEdWF/1
cH2NzRjRtgekAZ7pvF7bSx328RhiAOMg+BxlDm3uixagsBmZjLsMu75kN0xzksWmNixfk4dJhVf9
q47HCOFKr+Bp0XWzf0fe4Cb+CzgQB46xm3uyl3zpDtfV70L9z9uAqBHyDG4fKO4eqnYbDb4nPiTn
Nc6DNig9wQG9HKL17Wb+4vfR7pGLniaXgViovzMscGsfhRJXicuz4WHrFJQRqo8PTTjzW8tT/Zj5
FL+PEG6GyPSzx8U1HBx2KRJtjJkczWmCzZ2d3GEoE2dxEZu+8iXFQCQ+5Q/rxxhiax/gWGtPLw6o
VBd4i4MWUDycF1+/0T/zE3v2yqALRR+poXA6G4/JbTtjDeeih+FiWGsjAHYrnsRz/bm/kVxTVCIn
iah7T218Fd27p12RPbgMUfncvTZeH61foj86WmS4NU+SP2SnOaBdHWgRhkie5JV+cVEvmluBCIuy
yQX9kT8bD0bE/JOrnQc45/h7+dDEuau5RYB43Tc17GL5tHwTIkYZrsybpQb5yPl6c/EHf6pPSkQf
gk6a5JhX9Ul6YCUGiZf7ldezT0R+9jmdqlfpIf/F/uGRVPvRFjDw1GM1EPz8Vj7jNHqW4+qsX9qT
+VRcDHYAOI0oi5tYPQ2nv0Ssf3ESKca/YmGy1bXjiPoLoXRpQWnrbS9d6OJ5M+JCPpIvbuIM4WRD
MeI93N2vrzGgkc+urKIuwhTIE73NGV3hRYlgEXj1z+wB+2BHtAV39BdPdkSntN9yN/cnGwCbI3uW
aSNZ594jdphfhlJojHbxkXuGxypyMrd3JFfxDb/0UBZxFVb5eKL2rYPSWfmDeqJjunWwhu2jdpJC
wdNdxmxBHuS/wQNURqwNDtyPX/XrHI6nMihfTcBMIXpNty60WP2MyOfTE4gHR3gDjsLPxjB5z3w9
qk5qBBbNbV/N9/QiR9I1zc/YNmkX/caCjNJIfgFL/WR4gz/HxgUwRBrNcXquTvs18QdfvWmB0j6Y
PDqxUW2xpcsaABtmea/HfvBnx7Qlfv412ZXz872yPxqiwsJeIBN3EfyM6YLan1/4Itu4NrvHY2lt
OKDp7NrlmTyaJPFypkEZUJ9czGsfInbiav4c4TwiuYuH47mTUwnZW8i0zBNO6TdWnNs5PzGojeDX
Obp9vLlPYvhZDbgpF+HUnHd/doFRO63HCPEBaAvf4Tfljz4AvidwFVVgsRzkQA4QmXdzt3Qrr/KQ
yrCbSLht8fG61WX7ld6Y29NnSnnJwmv9zGMLRH3YemqQhiKw6NLuHNm9X3Gic4FYencXMKkjnUpP
dBQ790t/sRf77m8B42oWlWCjQm9/pZwIZLoejAS3iTTXcqnOrKjgUX0oPvVh4Rgvxnvq3ll++Xe6
6GxUJaIR4TGd4d21nukYbvJkRJOt2HIghAimu1ncvabu9I8siRTnX5NVSd7+FX392EcHa+2v+8jI
S1mB2XXpPWxCOcrgEwWCTXcA+UL2hckHJq90TYdPwKWcHDwTuROAG7g4wHFcwX2mCPMnT+PLnKvx
Rl/J37za/kQH0UEXzsY6OqBLYRtuF1TxFk6niW0I/tg/tiy4end1f+CFE8w+R7Mt2IWfenD/WGOY
Niz2sWyOQ5J/cFOPd8jhOvPbeoCffIQ0MoEKa3pCOZ60bGHxxxRjfsUTDqHOGkOZ/br6pNZORtDs
vYE/k3dfT3SyPcU2neNHrKCfx3oeQs1t+V507lF58D2j3mtDiyUh8zJFtDgrH/Z48t6TImYJ4ej+
44MA9XUpSQgGqBe7lYtQgldE/NaF/r0DX/Ft4tPJLB9QV3zk8spF4xBXfKIXn5y94bc/ixeen+sq
23cn8XQP/Qx/53pKbu3l/NEdsoqY5+Nys6aEByhrnumhOB5sX9wWp3PZgL/AZKfPKKtmr8OpZ+2o
we7iv+xUruDoEb5NDpQsYufqN9xOEO+u5WfsWRdHcMcMkCgkV2Ghu6KHhiYbB91G7szxb8c1w/qR
m5n6KWdH5R0HIy4cbARYFOxGNl3UcAQdSxltXn5PcltepOEzgGTUzljiuri1R8fHOVKl0Z9OCJj5
/BIvhH2FgyMW9/tYem14XLwm2r+blyXeuBwD79rk3pNPBEnQnbOI6vdYqK4eCLfjThvuFjbEAMTe
PAxbg8q7O88oMfEZNhZc43whVW8DgrFhP/Oa9Z9rodnQjX36uX8u8sibL/lP5BwQyWg6dB1YsLyd
UD4B4gr1cORUzt3Es0LhRAw6CQ9LOIQb6/h4LZUs79gjaLJ62Z+FKXFULLxRJA+Du+4IEe6gvBo1
PjvvWBLNmdgUIrUXAOOzgel7GcEj8e7ByCUm73A6DqzB27/v37Oo9VAlzgLCFconxCCDo95gfavB
iBwIK0/kVO5/WZEW3X2ZPSsHWbCEArv4WKn51QzkePaF8O6HKPacrAgXleDYDiMPAQxmK0RgJh2k
IajcEH/QLQ6zaPxQCcMgBYhVVQBLgSVzLEsYajY66FxR8KS8BIKfhEDdgYXhsRc98REA3qN6JaZx
r5kdX2r3uN7Q91h2ZUj66/JsdunSDSTq4Ylt9z7QCLsJquN6ODmPYUDPhiTUBwv3ZblK/PYR+BV+
p4smdkJCLMLo28FrlLXAsUJSbV60D53tKz5ugckRwyjd7X4CxCCstfzO5LVvC9uxJg2AJ8LhUnBv
4NdxvRVWiuHL3KkqIn91SNtCqI1u51t8zpTXliKoOW7rksw5FRcZClQ8u2IM/JS7Kv5Z4WiKErGO
k+fYrZtDN/GIMk3ATnUQMLQhx/IRmOSBLuQcwYbRQXjTTlzJlr2Dlc9lJN05Tj3eynwGju7O9mpD
4XnKPtvrcamxheWNVlwGoif/3nkWKbkZFC8JKXZ3Q2KcRAUGBfGpD3aGsJfmVj9uv5n8kCiMZDY5
6QpDR17fZHdJPMy6WoydT1QlHo32oLykMU3xwpdCvo0bv47LOI3boNrOoKGz23rqL8Nl+M1Ix958
KwAp55AEiXb9Svs3yEPei0+720EXy2eB2Zm7BL2z2ki1e7MNAJ4sCT0vPw8hFPAoshEXWXMbhqRz
Jys60i6B+qQHr8gfn6bep+Ck1AyW03lH3tJ53CB/u0zX9Qyy1Dfd0ds9KxhJ1NYQ1OPA08ueQlWS
RAoCIdcuVALoBaTspSNG3Um7Ji+w2Ea+EJ+N115/3e6efiYR8zIfygaNIkoJLdAVhyrARjz3YrqW
p79ALlWj8ZRE7SvXl4WC28sNp6OgOckPi4DCpJ2/qpFMBqf8UD/NFzq1AZeHxxbPKW9Hf89/W9f7
SX+og9SrfASgGT8dCmkOXUoPv7OwDjgiSTOPPFQCIO3BI/dgJvs0z5yUHzNM5GvoLA5SyvbHGGLT
ZGsBP7Bxm7IfyE1/Nj/h1MDCLM+MqlvqmslXgsUHqMf9p2ug9iFMyzzCOo9eLr/2XcYM0cXW1eeL
9oUHk/MdtxcLQl8lDQNbzUqmMey20VGHWX/uG/Yx4eAXP1UaRT9IT1mAwnBOwsFlrPGiMFeN8nu0
B6jRO41bvEPzcz9WbmLysbiLv3o/QRoTFBhsMNqwAXL4hkNn1tZt5DUoztBp8xC/tTf3SEPRn7XV
P1kjspG8xCEvBhyImovyUnStQPbBU/JTKFD2+DUQVkeUwWEeAW1/kT/o3kd3L7vumr9+bT76przc
kd2isbRSfvW8QsXzy2xbk1fiXdhWkJqh8Cj7ut/7x9sYyZMLPJc+q6fquuFc6rccbkdaRxJEWIOF
7TCYDeqL4bHaCet04L3a1dkPEzUf8oEknk3AmcONY+06P0dH4aDlzTvHpqFPz3/HDWA+6x/J9rG4
93h3Xr9QKeRFjst1lCCjTQnNiyCFw8uI3wRilG7PMeLgNl1zzrw/AcWm0cpnwgiTgER2TiEAhZr/
L1yykXPRIP5vdksmfWR1wqlwONQoRhuCnVtwpiKeenwOLjplaNB4I28WXX3eSOckBPkjHbRIorH5
80y/f8EMxWdeHqwB8yJ2pxAcj+T4ddabxgdQQ/TkovKlj7heHEqLN7wxuyL3gB/O2QvTLDBDlL5s
DtLg6L/AODrCsHdcZUoAgjJpwRlhiPZrIGMU/I4XKryFs4XExeYXeMMkUn4WiXF+hRx5nHGMuX3Z
pgJR3ZUPwzTM635TanPCHOWiQFbxvy9jVZneV/c/5TL+s2Ol/U0UxRTWHN/0TrqQpJJp1rvT0Fji
XPc+yVNQ33Q2zpAGe2tOcoMX1jhkacsTvyEUEalARDmYKZOfHWnu7qZh9XDkW2uELxkdjowAR3+K
XhKZqb3fktfkklzuZ+uGDr6HE2oAijWAyc9pQY+JpHqJNXpGw1v1gq5MOEYJ+d7i6ERskehPoyaE
C3Op/Pl0D5FbDBliHofGZTzp0RERJ998no+yjXc4f1u/rfaDwSFUB8MrUtW34VI8D7+PY0B6Oc63
muYNGtOhZLccAQxIT6v9MbO5Gez/CVXwFfgjHnGe005lOWeuFu4YIvDPM9voiGqMTV3oT0dReZwr
pns/CURDLEJi/Usi8aV/5HYjQbvwGy4ejSWadMeRslNY4v3BxWodOicOmBteAgedI2n1j0NpZb8t
LmGCxxw5WvKIGDvZDZjbI2u25bfdPXKDo30ne5hzEsiOC8FZGgiB7rcusF7eYUbyKSOxYG/ckYFj
ROV0bqM9bpTHQWe72y2trJmIjlgqmTSRfAXVFQBMIeLqz3x0wgBGf978JjzubDTFWz0lzin1NU7t
OeRgDjbipeKxOaizYCSSKwGLJP+5+0ceabkNGeKRY1Mt8BkUKnttvFkP3UX8VjzWXZiLpHrFZWF7
H0FEhvHhODVJWMcwmuyOKYZ7rEnUjl3oCuJpO6X+K4M3Z4pQtyRMY+bzuCIsGd+PABIepS3FNXsW
eR9KQAKMt9yOFHEi/zlSPMXrRR94YBdXHmg/50gMAcL5U8TRSizBzoC3TkQgLaOTQ1LXKeejKDHY
jwVPy5Pbyzn5qK7pw+KuxKSj5VATZhqyMfP/VC1r/91u/ZucXI1dfVnh4npJfks3NbbAsJMnk++9
ik/7M1Iz2Pv5u3sksiah8UgtEbN8EG4LXebx/T+YO4/lxrV0Sz8RKuDNlDC0IiVKlJsgZI5gNtyG
B56+P1ZXdPQd3MGddHRFDepE5clMkcDev1nrW4D8nzE6HpmqPa0/pHxfMDmcncjYcceH7sGlJEkv
MfPje/UQPyaH6nk8NkdtizT/r2a+mVDzrKHOlBP31N6mMOxPNNCUMbTGe+RGW5q4qN0tl4Jaw35s
j85tPTDfC7o9l2YoDjWPSHYqT6CIvIcPLkdqyUA9Cw68NQwrhi76o/7RH8oTtxAFLSxyZrgDQ07J
aMLeAc5/cpNg+hmXjdzLyDzKo3cp9pzvnOKMz5m8GRf93B2dPa13eG/w8633v0Fv/8/WOvc/6P8A
1P4/waGZPGX/PQ7tGTn0l8i+/u+tDBAh/vHfODRdZyED9MMlacpm9aNzkfxnI2P/ywW7Bf2SrQzr
FZPJz382Mqb3LxsCmumZDIRsnVXNf/YxpvMvR3fvYDWLjcx9kfM/QaEZpvZfp7SOqpu2odqaZ1oW
QUgA9f/rlKlZE2eFl8DQG5MGOIKWiFtCoOY8hz2vqS9Eh4ENEfp0kA0Z6WWhn/EfB2SzwujvvbOh
TUpUuHfgVi1gKBfmSyZykAHD+N4uEv+UvTKznFd3Nygo8mXS9efO4PGel/5YKeTtqFWmB4ULYlbn
99+so0aqUGmpB3c1tmrfZy+aWKnqpaeHuFXuQJ/M3RsYpzdIEep95MjV3ct5OhUFf4N2mY6WMlJe
9/aEZ8pYw2oxmH7MCv++PXBY69gqkPc/O+p5LSWIUjNug2bE6GVQlg7xAVbKP305Q3yRkl24di26
iYykdqHodsVxWcnVUpNXEVdPZpG/JgRub7PC5MjsoZ3haAAJ0YOo0LjudHRQI786tNgT+73JDKtn
w9DCun/IGnlKEksGExoi7J9wGwDJP1tOTIZy/5GA3SjU5S8x6p/BKHEjNA9QVHak6EUTuA+96K9D
WR6LlL7OqyF030fXrvua5PWt6Zy95ww/BsqrzZIikyh6K1xanKzwAUZsTvhJSb6IW45pHHUZeTMF
FzGmc7IF5c/cu9e7KAl6VSszfuGcGb56pxRpQC5jTWcYvUQEzm5gX19dc7ggwrwNVYJw4rUnqAq1
Y3wZ3foFvKQ/J85HvtgEqMgWo3echI41Vvid0B/YlfIp4tXejWXz3GTZIWPbADoMPy5y738sbG4P
UlEO2pg+E8nlRd0CkcebYde6toLbuiTlYLAXBhVDvy0tnUV3XGBeipnCl5W9bSU6fI/vdZK2utMr
SYmemQrQJw9nyYAxyQFsLZXhxVqX/tVs+48VQYFjtU9Zoj2T2kE1ouCUa6EEjAgsCh2S9+JOGjF7
ZWiicFwdtEzinomWJF4V9Dgt0GLMrP01GrjMQ/zUNN0NEgmqXasnPDyZfuLM6w6JHJmopXjCEiho
MK/f71SaZWIZj2zUnPD7JRpgD/w1xBiBTQFljsim5Uy3gN4Q5b6piX3ZEJlLNKL2kCnMZeH4yGiY
y5NZFPeQ4JjeryLbwajdTzd3sEspSxoMaGGqqvcidAPUa7p9jVst1NrYjRKIE5taiFu5JM02K1sS
1d3kUiHTROJsoepIgLNZZUPUkLq31yk+VHHxT+rYT7mRoQ3q0l+3rpMd1ghs5Auh4Dj6llUDJd4a
zdYQ5nvXoK5QuIGRMAYzuYk8EKlZjFiY5ig3AbXb/JJQxc5KFAPUdDtB7q0qCkbe5kPmOpuCRe6K
TIMnlCCxTkbPV4Ce8Oyg1k2B5a+CKM1G9XGcDL4F4P/+rT3yC/lORPxF2BB1UYxMCq/sPwuxLptJ
/6ogwgW8CjonTXFR9RbTh2LQA+vOrkhafctRLuB/vbV1bwZWe/c7vuMbkTjldLRJhcVxqnQ7XOXz
LnFyGvzueyBWLRiAhh083fnSpm4OnXTCEAp3bkUwEPQOP8+Qp9elsNMwU1aA9Z2ct1pD4pswRs4y
YGlbyD3gg3rcaGGfipOhV1jJRnwUyngxyMXyF6NnBH6PDMuQXrmQr4+dMHemF7N5xhA2G4DSvBba
D0nPRHZiJVgOepZaQblUz3kS9k4+cArofPx4WVHg88hKrZVbG83ZBH7Kz5ChIqdMmcFm90g+Yu/a
CqMR3+fZA8O6aRYvwBXYQWuDkCS9Dhk6R0juVu650jj2p+WUxtVZ4JSccIFLw9zgr5x81RFPpZbp
+xKhMmJ0M9s0hnuFEIDVrsMf1rjeeFgMhdmJAb2gV9UDAS/NYeQPk0mLhlUbsLcy2lGzj1x2qIS9
p3VFoZbghe6Et6NS/DFW81Q2vJOIysygEt1L2qFNMojPQoRWjY8xJverTiThblU5zY00DxCZHRS3
fetapsSmdpr7QiEIqMIMJhB43sEaa7Gcrbp6RJ8bR8mQGzhoyHSrEO1TShraam48beNyvyZ8VYHh
apPP+QklHYFsK845/pgNtIPL0rGrndm1r6A9sAkzfajX9tw06Ke4VQOXiIRgVADX8J/T5Nb72qmJ
kijzS6qCgDCnX6BBZY50EQIePTy/+yZp7p7MBKpVXe5XXNObJin1LbE2kIQqZ2uRqYOz3QrVyWAG
WvAsVastAtVJOfhTqeMZyLdSBXuax9SPLgQZd0TRnJoGZAh18LVEsDcBm37XqX2n/Pxt7NCYJZPB
oTFGWUkE4GRlP0QHhPgwGEfYEKeWgm2Gzkqvx7cBfwpX/FoB92+yFxjxoeYtABMyBPhagZm2t4Ey
pJn5DxGgSN16E10rXrDGab/WtVgj7HlbkdhfSa/ZWMKZPPeV7cc4xX1YatvRUFQorCoDHruih+kb
7PWjwoSMlM3YiTlKluRsd648ttObqXfm0+reOGq9TSP5s4qRHNrC5F2FLZuGmpogRLWxe2g8vrbg
NO6yie4eavbG9NwAdDwpyk2bB8wTHN+DURcoJQYKQWkWiJHWDUfFn74UD8AVuWh18gMcWuueQyjX
Un8GNIdlcbBJHu2SoAeaTIhLshzHOxG6y8graHBIWQKKlKsRRJrUKWySnq5F1VlyqtpLm3e/GZF1
RBZgi45xBYxFDKkUfW5s58SmQor0axxmBG0HhbQiLfd+hxngRVWSPKC12XdfqJ9IwRmCi6Z7zFZ5
SGOa9W6gROuanyGzcB22xCZU/fRdTTBPFcJbo5Q3v1XnX1USDjRo2nLBosuj2494fhKH1WHKsqlo
EDQQVOEXs+AFWs9J2yWc5Hq5WwUKQtOtXSwazfSQ92AJrIxdYJWcFThWuF19rQ/auq2OaWJdmns8
FOnXG6Vcpocmd94Kb2GEqVr41O8K+bSzXhajChRteEwhJwkyz4LXxStzPtolwMgTjpkOEEXrP1E7
/o4kd8BQMfCRJBwRWYaTjnibbZnl34Rhz5vJ69NIrxSWUhov9YrQKrCmjs2ZHpNgbSATl8mK2BQZ
OZbNH7VA88QdcCSy5w9KQigy5bza5m1OutJXSjaHWbcSUiU7rrTF9zzBeD/jjjK8L73GuqDj0Q5t
50kWPZM+7huP9VglRNglzA0NskE0z3ky7TuzpPvueP0+OYFwAaSvsXddoEVqxufsvhX2/aMlLBbT
s7nR0085vPTmQ7r8NCUEvwthmd+5+Z0XX276PrWPa8linWMjy7c9hDRupB7mjpWT5Sa/RsochPGb
XP9pktfGSaGchVPxK/X9pF1UtBaeb6DF1oU/YjZPGPYDParWE3L0o1rw4IB3qNsMoTQLq9Z5XFN3
qxgyqhMJl/LaIiHu1XVfI94tivbcEavkTNY+FSOmn3elGSm1zujuVX4PMdX8tGST4SjvJBIDyTh9
YEh/7CoE0AtrQ7KVLeh7vRyQ+n/h6tlQm4CRJMOeTBE1kRsgPca4neOtk3znMPcm7ZN8p43XEdVb
+Do+pLr+vu/nvXEntYu8TgY7yH5+BD23GeVFBWvTkittxgvINPRZ5a0aQWlhmwMVR5ZytKpvo0kF
Wlq+raRXvin8d3lQJeJhKFCYiN6PVm/X6uepJT1x2OdAhOT9emDeXd6cwfVRrgNGeq8YS00pW8oy
kojGV5Yzs37NPBEZdht6FbZpLnrKm+IeQ9d2R7hJO/I0D0Wn76t+3WPeiXqKvNRe7978TaUyvo6X
ja08Zjn1z/IsrySC9Y/mX00XN4KdCPIfOMqkqIc9m6MVKfZpZOaSQtQK1oTQdN9mROtEEJ36HI5O
sA77Jk4348TJdMMfpsl71YdZUbWDFi+nHXB1neDgxJ9MbLIrQTGUKsWw7UBjEGnFcpn9YlP7+cl9
qt4JLarwjinQDS+JBmgLAyuFXLWtEbuqeNe/tDZIAYXhT9IPuelLVh37yT4Ki30DQxnObGZwOP0V
Zz/Cpa5fx4Ii8mGk+qRa6ZUt7cc9AIkgp2udXrAhGCvTNeelzg+YeySfE1lG4x2KFSQVHz4klwcK
go69wHzM7OM4v5VfPCxIIMYbDmiO1raIYBzHbPvEzmh3DaNTbobAforFoUjje6mYkNpTRBiXKnEa
Ojq9gGhRd72oxWFNtnkXgDtquaa7SMpfjFKO+Q/hKgYjvR5AxgboYqpc4ruRzk/EPrtSP/alzwRb
lz6crhWCmn1dGWtCj3ERBYgTntYv/eC2G9h6j+OlYI7/wcGaWZuOC7dHu45/acMhkSABcI+AQyxr
h0kjcSI2Nbj0pOor+HbqkJPXw7zqooBHApDrfFoBwIrGnyT2N3QLczh7D47cdXhlnK2d7+zq2K07
QrABEi53tg4EnIMVH/IRH1IRTNo21g4qsjaT/kWuu1L+TPVv/tFc6mxXIeXDT/oIxsi8WbpvVC+8
I6HS7kaM/2R9xQ/FwqFzcqZj6T2r8EX5wxI1CYR+4LGS3bdAlEjkUv0L3WzD2eESefdsEIslqr+J
72u5/63W7r1gDlreEZah6E/4O8At7kTxrIPZJBd73PSPtsnrtRk+gXkISW8U8fzxiqb9O89ZC/4q
35O3dDe3ARM7xtVjSXD2YkZAgkUFInfvoODAXrf65OHCKy7PXbup6ZrEMyGOXfzYTYFrHQeLhnAL
W77kv9XWAEZ6sX6yzMeM7R4SRBwUOHelDz1tr8Cr21QtoXWBfY/JuaLybw0O+I+EjGaLxChMFn79
hQbfYiZPgiypw/1V+RF4g0rIMxiOfMIuwfcaj8V8Tl6T1G9/PNDnyMl4wFh9wFkFjAvBMA6TKrxz
g9zdrBwWlEnosoYv3nOjx6EXpt3BqC532kq7c5ATMCjFvT2HbFHECrx04yB5EzjyoB/41U9fXl3r
0Oahnl5a7bSMgaweW2bfrFWsjaTueWd0kv1xdtSveOsTyIEUrshx2I8g/2HPB6YdZQnwLSMYOF74
9pnJdye7OvfoKwl93mKmKbp7jhaUFk7V7snytqKPRBJlMA3WMqLI8Mjlyvz6zI/Gd2vfYbehpgfS
jgBXDsPJHk4TYtTmaMNQbnjslZvhbRmqUbiO7aHPQtUjuespc6JURLLY9tCX+LGToKwOCBkJnSy/
+OJEc0TK4kQsPENxTeaA9wgTeYW/uNsBxaO6tZWQtz9Rnhv+xkt8Xnrim5QHJw0xMxMV6aAT4bCo
tnCRBcNpb7u0r56753W3wZZqDy7LiG0tQq8OiF928+OkXDXO6jS78vxI/F0DwiV80/P87Bmvuv7i
OsGcLfjZ3H332vNZ6pApTyYaFu6DFA4OHAmclJhUT9wQvKTMIQQard7PvYPJcvhDtc/iUxpRsbwK
hu/Uf+Sobg1OFIg8aqCozyUzbDiIXCtAYNk7twz0lJAvxHmra79FMQFKjRkezVrMjsnojvxTgSHz
QpaXXUVM1jrumCzHCkYQuc8yP54OguIKtDfiDxac3H3mjldj0Y8SpCKTAJOhkd9zupub6VP/syme
KkBSQT0+lP0FbAnhywy1KHl9TfF5pagkGjWgT0AbOjtR6f32S1Dkzy1Wc3jWrc84CeOkirbkTThU
uCjYKkrAnbYGOJWXBxLbHHFS1zADVcUeC0lUH1IVdQRYltHSRZr9a1lhPm7hU/PxlnOguZuIWzd9
ytPHFtlyvS3Z7uMENlkOshQu9v2jAIU2Iwk37fOCoBHymQzRcvNDsx+mTFHe5Bo28UVXdw5iBuWQ
Jsfc/Bu7/WAc8EstVuRpQac9VWlYa09U6BS7QZPAa9vymikQuRT2gxX0+qCLn7l7Ou7lHs5pQA/O
7CYNvDRw+oOq7tQa1u1O4fpzjh55fuOX7Pjo93kaKARqv+XiVK/8/9HY7j33It5i9Sno0bGi81v3
1d4zwro+39tKGyO6vcOGTR0wziT7bRVoCRpI6EOLx52TL78tHN4IEOiSfngV7ylitecXZWTnZyWN
jCac32z3aKJKeeGzmNt9Bzwlv2lLVCOVUO4/EF6mZPwm39Tg7YKujNmU2HiIOt4mMV5qsY+Zb7UR
R67OnrndcXtP443M2yx5MEvKTfzXET/S0EYzCz3OIv6IFgM1bwA8h8iKOUgfauxuWxthy7rtrb3V
BD0oJudhIDOYQY550zr/m5GfsdL3+8UPd67qgSekrido1odVpjH/YvF6Kl6YwnA68d5w0fKGUCFo
2o9he341nZPlodFhn+dgXZ+V5GTxv5hFDMW2YpGbR/PwRsTud+vSbPrjhciTEGzHpmfKnYpLUe9H
VszuqTF38lNNnrsZ1/3GljezibTuOeUPF5fVuOnWOWHcwOHF5DRcjINrHxnHUK79aPJhdna2d6a8
ojZBTcwFbeNmVoNsBEfvu/8knMTyH50TVdsPD01kflKeKLxko28OJ75eYj2SYwu/aT0a/S4xHkiy
HPS9qZxLunKGms0RC2lqmiFdZcNIC+k0gmg+5SLMtWcFapgRSWhh1dZa3kZqo/6wKGFpk+fIVJp+
jK4NME/IJ+oQWksbyfL23yVUu0BGRNwP8PguuBy7XbmGafmJl7/il3GfgHtGN4bd/Qs7ILAZhXW+
9moREYL8xADFh5wBcqfXc/Efhmpbip0JvOHVVOEq0FxwSodO905ly6/iL1NeuaHJL9bUoGB5i+7x
DsVmmHX/vhsEZvwbBE2c9Ve8sDPbVTEFPG7tD0XnrC1/ZAA0VJDmd8U7M2kHSkePsVnBTHzt1Itq
tENQok0xL6oZxAycpsgqXqp/VyRud82+loXPh+/uGu+HKz7YrAqm1/Sd32xlA00Owcb+ctjwrhtV
BPfI+5v6yuD54Nag0xi10idc5Nn5IQixvMZE0TL9tEjhQ8e23ErWLRy1Z0pGmgyUY01+v0BmbCb1
UWlZDDgzneBV4wxZNShKwouSsdg7Y7Kphykoa2SCJloTKoUYs6mxsRwkM31GrdXqe+z5IZ8Y8thu
8J4M5l2V1qOC74qHqiDQVH3UYVMlROBuaBAH7z4X7lZI2yDhFfNG/ZWsvgbtl8TIjf3gDZvm3Zie
43UvUPugUzXDKxxd7bd4rzzAkqH+oCZ8mTBQVxFRPFUINalqkcSQm86vQAJWRLThersZ3/Psmn/E
mDKp0amEKWbhoKGvQ/4FVotmK7BsMyLje4+vFrYsCF06E31voL8SATC6FL2pEXQymtvLKB+855U9
Mg0fYmrI6s3jlIDGgY6tGVg+xmdnfKuZN2LyBRbxNwgEVSb8I2sO5HDTxjx6NYwfb4ZcqnLonbNq
BYqs7ZYWXrsGTz+cTGIer2u2TfE3r91Hy3pCfch5olJCoi9wHdaRoR+cmeqPFKNNw/RK9sqhhjxd
0bPlDhogi10G2KQ9CcDDZmhhVijjSbrtOU55Z1fQLA5xBbVPWNIwf+RqQDEHQmDRvgfvPE3Oi1zH
I8lQZDVQRl7a4iQpNOxwoVDNDO1JHdMnw+b1wdH6nJ3jBsk6bJdBri9zrAWOFh+t9ehlSMFrwABL
fkpkftFadzNaw8ma26tR+HLI9xaH9Uwy3BjDBUCJzuiSxj+qz0Q8aHw/81XthbOfgdA7Tr/vl/3U
VQTKVmseSipKq2Ks0wrRhMa8aBtVH/5irUMXP197yEX4kuNrVpavi84kzLKUdy/96IuYfNXFU05q
QrFN2d3a7BfYdiBtiVVepqpCdl+M1mHu7b1us4dNlPKhWSeIsSYVzaSr6MRzvdlOWf6nN4YTeY3y
Zf96nLVNriMqGzPaJo1s+Wz+bdzyOLbDYz10O4zqt36BILFoAKuq5TOBeRSKSj3mBthlDp56SDhx
5GfRs5rhLKSK1Zu9ZH7JmP9e/hDwWqNrVYxbnjU6Yp9V4bkfV5CxRciAz0K3yqjSWATitaVhx5Pd
oZkcmlZ+I2HOCo085S7RcSPr5bOtJ4+J8tfm8uYgvU6NY9UMD/3wbhnl4zAg8qpXJFZMJlV8/tvB
cx61moxvU1e31Ik2mMCK9HnhdL655gYtD9vWvvIOTUncNARE1ss2xHXzTgfIHI55WVNECdyC1mhj
n0of47H3gDxAqczjDsSxRy3scVsTUbDTxc9U2m5g80mwJBv+0vo3bTPrqUu1LDAqm4Wuy3ikE2Ah
qZj6DJaanCCQWWK3SucfkTYGWaGJ3xMBxb4UldokwUxoiuaLHvBDXaQ1ERLuLW+YoMoKLmxKiWQ6
VLCa15pb1cq2CfD51rs68N5YIiAst6G1mo5N1ZW+eWlXUkpw0S9iWei0WqTb5XgY9PxNc+C5L4pa
bkiNQS1oszbQSwNnj6m+WB24X2OwTLZLULe8j8awfspenTcmbB8/bEV+8gzm3gqLuY3XMAKtSKk3
Y+NTE0CVKiz+LWN3ljbN55rB5ZJeMrLbhTAjddw0zfgE1fieLYWnsmDpqlhGmN7rNUP/tpJ+V+YE
Rg0L9Z3Q0GoinwDdds/fTXMEaUOOrZpZtduVEYFtr5pR3zLbDSfXJB+DtCJoEWvOEzDQyuGnkPU9
ybjuXl1RtsSLcmMwLG36MoXv33GfKzzOk/s6uXQLXstrJgfrY3LTPYkq32pGNbEQPNXUyl4AvRgU
a+UGJZOtKpQ1SN1c3UCWvCWPNinpZLPgp9RGdgY6E9s0J8xWzdWjaykIsrO1ieJ+frFEzGy4XH4L
aPRcpoJ8U0ePhOYsQeKUv6K456jMEk9ChyZvXJqorQtqgoEZQeUqls/S/hZPLSJpDdlerb07ruXC
0L0H0UKM6+dTOfR60PXwdKZpPln3n92Z28+1jEOnzbmLa0SmLtecGMtXZ7Ce59KIyBveD7WdETye
Z2RlyEBPHf0cu8vfIOnePVFwM7NVtifCkTxnZq3AhxWjVCDFagMy89FO+9S31vKzU256LXYccn82
amEtlTR2tSx96XGyayMdGB59tg2wvZfkZW4pk9v8YpY6bsvE3muszkOzq3nG5m6jMpXGWTQ+usVy
mTHw+8Jh0MvFnRWOuzOetKx4VSr7UkAx3cYLI5p44a80tqjrvHxvJ3V57LXle8mz7WSVKT+ZerbG
hFHKgqarm/9Mh5ujN5OwG7qrtebH1nG6YNEyGQEGfLczBgWs9OPFfu310MxQSYiZUr8RnCQpC/2N
mBg18RZu7LHAgEECAO5b7KnDY1yYOEPS+xzIyY7mfYtZLstbbCqPiizfSZTCsbqmAAhqKmvvoSaK
iXqsw/VB+vPGBnLD1Dw7Va5gvqPBFhfQuUcAfn7ZUFikLfJNKSJ2npFdsRlKrfTdcu6ntgY1TG3a
27rUhF+6G3UWz4qx1LT2DHaNQfC2Wy6nakF4leQO1O3pssY249ipel17qzkkS/Xa1TVjQcY0g1lH
OVxWQhTJ/1oYHDmaenZtFhqGlhmBWTN5t/JQlSttc7uAa0j1Z8VTPnuKV52uO6YkGDIMwNLtNpYw
X8kTu0yG9pH2w5flAFJQ8XTN1EOlGY6G5YPnhTSrsqk13ohTvhZtaoREIBMtNrv5tqw+DKflFpqr
z0EwlESycZigRrQVEyoBiTFvmlsqrN8vV60+tXZhS6V9VGlGAoXwuGYb8TYLWn6SbQPCv4uNSaFW
JIynVEGzjW91qy6jtZufYkBggSa9nGLpJVOr4jRl/TtXCGpoo/4uR++W6FI5DO1D2gOoIKyMwXVp
8cqobJtNC4ox4dukM9juxisJ7PLG6lQbGZLb5XPQnTokl44RnNXuhqns4TOWl2FVAqPWxH62ve+K
PPgdy9sajDYY6vZniSe8juZID50/s4d8mpbkxxGJErA/wQ2iM9idyFIAhkegj7H+lOkISrluA6IL
hj0pja+tJrS9NsZMg8xKCXIxn5t8bSG8XAQXRiBSbtJk5Q5YXOvkWc3PPMX7tkb4pEvmWGUynp2y
w/XN62Oaabt3TDZ8WSsftap/XHU9gAfkbixDV7ZJTbczDDG2bJDT3QK9qcZNT59UEpgANtZCEeHM
uzFOLfJqUvjSMWoX3q/FfJR6rNLJ259xpTyNhrHt2+YtSdZ/kFToLFhYWKCrcotus0ghfWm0s7+y
5rE1lD9Fz9ZDFs+oZxiRCARNo+d8lbOJET+ZGOthHrBqdeP2tBt3KGWhOr+TBaWo4SdBvOywDiSF
RAS2ZkEZdyYgjKlB8IUFStV25xcvYS3VN/r3lGrpxhmqL4m4KOxqBtXdMoXu2tEydcxyOyg4qsPp
NhNQFDbVgs9jrF4LIlB3utW+mJIog1mpzytcJF+RP2olxpBrHguna76ZrXlMc5tViZaTAKf1A3h5
7wQCmFenahUEydWE6kF17vUaexsQKfnqkJcE100q8W1wj3Xi/sVJcV3lfIICh+jESfFS9U2gpN1R
c0zSPNbhvujt8fykDrDvKShYvBhW8llUvyXWqgJWcSJvaVcDRpByJhO9QRmovDqCmaWqA4ZugMZs
WsuCXwoAdiuA9/t5t80HRn8JRmvyVv2JnKhNPU3oSiqWc3DKk23xbQ52GUxZtUuyTPFVrQt01fhy
6Xt1RcvCeeXdNcRdJ5W4EyuUKSI2A/Fx+u5pEln5nPw2hsaXnxgqC0RzgLlk7hSyR5aT5WoJ1Hyq
JaP3HmN3eHS8BAeFfDeXAsN+PNJZmvGb29hn2QP1U3PpbIAAVoxbYQd9W0/eMNDJZHgcUkthfUgu
2MKMVK/DdcZfZ6ukNaw7w7J4Iuf+Q5gVf4vY2RmkItG9aePOsfCVNcybjPY2zt2prasPIugvk52e
kCb9SgVbSsywvzr2FdNYaTIpSazxtR/qLEJ9sJkT+W64VJOr0Hu/sN8ba0TPw9JUMr5Ff9Ywhoud
0Bq5ugmyBIyu092awPJg1Nq+w8fV8erl7QRl2zQe6mpA6q0yKrDGnPdd0fdN+jGt71o+NqTMIfZq
xGtaHWu9fEoWwh4Sx2L/36sdRa+xl9b9iq/VIlIEJjL0lH6f2ao/UrmKqkNinniMONf1ZW3nk5i9
PtAamuc8Mz9n2w6tDA6smjbHqm5Yrhuait5s2aqD8UxExLZcbZCeJbP+IZPPy9zdmtI5pDotW2+y
LCp1fPJhAS2eGWtNIprSvLkzNFakVTwQ5co5sjzFiWrvG5cICpXlSkvYhJRFzKIFgkfNMKiZ6aCn
iWbCy3Y6QMOtoVXBmOf5meAX7qq0DUuFNYwFin8kjO7kQlpncwUTeTVtgucQyPTcDEHXzj+9dOIt
MmB8lrHHlqZsuqOVjLRlveeEirP+Y5dddYgda69VurJT2uJrHRsvMCYZCiXeq/ZoRapWMUwv2xZt
Hp+1bGNla6ZWe1xmBepdG5+G8R6oY4Pe7I0BS4OVDsdNjNCQ/mzOj4CM94JY0KPoq6tZr3sCLJvQ
XKSvKlO1syfCPc31odPuqM9k/EJ4iDmoy+ZdOsCVM4Ab+p1dNxFtbVRNwjklYGcVFAaP5pBXDxNT
OteDGn5nW5HkjiDLnpip1NYWNP9JkSno3IFVm2v/kEeNJXFqp12+uEdNowtJLS/fWUtMSbCuz145
edGcUHCnHOl+Y2CMKuduNxrS84EM9wc4d9SppgC77NFr5WmmHpCkDcUtaTBomXNOa2etdxz9GI53
VF3CKKOeGvMKeBFTbbViIx6J/3Uq5cFIFi9yPcYSRUb/Y3UcKK5q7VQDXWetI5sCJIyznESH2nMu
8d2BzyJ864gJ8sP9+ZYcS22ddeB1qfUIC8l52XOaLd3Y/vuPqGYPT0fGOpLm0cAkeFIMc2X8mkPh
EwQcd9DPtnDQPqdGF+emk399PF8RaFqca1xLuQWgVGuIjciK2g6WlT2WJouMt5LDSre1gYmTLtjo
oCZT23BUu2W/lPNBkP+3rxzs8eMqj3fIbDIsgFQIowoap6HUKRyxs0n4kbE1cFjlMbxKtIBT0hGa
lVlkjjg9N/M0nhx93MEnpD9RSE6fJvmAMhu7l9rXgLXEl1syvhUaoVEqTA5VwUSjTsu+ruNzYq2s
IkWbR3qdo8IokEKlnHpOme6nfCr29b0fG+8S3KUHsB7LT2VG+LBMeYU+caEe0WNtV5KEU0+pGopO
rYOsg2toNRW4PIjtd40fvrWZNZqdmc6LxfigdLyD5Zj91/8i78x2W+e27PwqQe5ZWOxJIBUg6kW1
luX2hrC3vdm3i/3T56NOpU4dIMgL5OLXb0m2t0xRXHPNOcY3ZBuRDItXvVWsL0unHZFrxpeOHCGr
0YxJK+ovThlnhzKoGw5Rvu3UxDh0qUSxprfMr2kvpdnIFNmlKLVp8Xb8hl0qs2LVTw6PRfp9JNX1
OcqHHTp9qtYUyQuf47+EVS5qaf/VUKTvjGYnsj5e6nHzbSlAhDP6hKnm4HA29HtX6X96ZLRJn29L
g4xEcwg8rpEGsurI4yCiL6gKZ1E5/b3OrWaLAOtCYixdqhg9SdO/A1nP15oNOy8zbCCzLYedWgWt
EbzcOjl2oIoX6jAn5OnTX8vJ8ZM1Q0K/kcKpaIu/kGwZU3LR2wRyb0TKm0GIM7V0NhO+HbjKvF6i
5DKiA9H/d267a+o+2Eelp1P7L3Wr8FyLmrhOaIiRZZAtcoNoXoZ5aR9Uu4jSPbTsbpnxgv1p6i+x
gT7Jtus/MuQ54iboc8QDBX6Yh8skbueNjMhXMjc2dsJMW9ACCaTmuQqd5qBX3K3i2wc2yDWpHgfb
iLAxZ9mwa1wmJPGgsj9SQ2Y7sjKW9sSUF2ooI3Skwg0UzYmpteUW3cUJBkYoDFZrg1MLLuUiz31O
RzN9k366a+eoyTZepVmPrVJhQuB26XVSUJ5FtflmzeTiXFgA+pOVGrJyW8zF/Eb6u8j6gubBQStK
ABuBfxRZ+2tFIt3jXK+yhJc/slnx5cXtfdxAW7KqNr6Ae2vTNx3TCBINzUOEK5q9LKjTaPY7iF/8
pD2mVbWpWv3muigmld4HWKWU+8BpTJCjNmcf0rMkR9MtLVAAtPYAFO4nhzQKsxJ0akU6ra3MwVDk
OxqCPxedsZw2ZlCjQekNOhh9DmGgmirGhhhprQELXPDbAhl+ZTHbqtXgLOzcmrWHIt+Z7FO1tDB3
acg8kqjHDXlnnLN2/9Spwz2PpuDJdbonfjUqYVXDCa3IN9b94N7SJfdJxWFlzt3A3+IXyJciZViZ
4rvkZCABgZo2Pwjhp1sg9gABBebfscufIdRhQ8ivdoljO0Hgqdjtu1unCcP1IFx3BlO8ylcwBRry
rQ/plyeIHNnGlWC24qZexwRzLvzaQOFfIoHDOEBtCGKIYcJSMQLa6UhIOj38iGwLRVetfIUtp6no
Sn+R6sYLl4MR8iFbDYFBTqOYdAoXJQEU+ExayEVYJYhqWGdmzYkRRRif7f4Wh4GxyG1xKys26k2E
5ZosbGTjiFvTQW4iXgoxC8ZOwrdsihGCYJHdatuH4DgiXjXH4c3OVGg27DBflE5YJyPkgJEZPW0t
PRuPE1OAKcqweyiIgdNskvt0TvkKXUwv6L/9zcPn9P+z10sT4Kr+H14vxg7hf/tff+voz7/4vR4/
9vslm3//77rzb0Lg5wKkJ2af1uyo+k+/Fy4roqwwgZlYsQD6/IfdS8EkpgLsc7hUYhODj8er+A/H
l2JY/+Y6tmvaQghb1+Zf+D//x78AhP6BVfy/A4UMJkj/apLkAZfcLFU4milc/rX5T/6vZCEjkqZj
dniQIljAnk+MaJ76/nOTRewa3Pq5CJLmUgSNeTShaCjDxeDifB/6mgSKOG1XRaXRweBxq6+GneqD
OhVKq15pG9SkMVufj3t9iHoeNwctCxqodIOT3zYEBN5LVFQSiP+odv0sSCMaMyUbdJ/XmXhuHCvw
IEwzCX08XQXsZA3Ge4Fqf3SFErHT8KczYdJ0onO+TdSEiiAV3ihk+h4cvbzT2w6fWcoZWZHtu6Xt
ET0jZ1QulduvA7K1G6VPuzNJpnQl3BB2nlME9yRoQGr0obIsR0d5bik415rRi2MhZwdNm1RfzgBV
AjGIoF9rTaF1Yxk2L+3s7YmnEbt0OuZXwsVyepcZCUW40eJ8Gr26eyNaazg8rGndgBQtUrTK8zW6
ey3quyJgtpObY7Vxe0Rmk6LTnUIQXhyI3yOWSTHvddi8MWib0QejeY8jjEhdoEGVU2rrTrre387v
spMrLDSmE7sxRfg3p87zl16Zjn5lmue6fpdVLS96qEmkqWTSNhyjDSs6IQStaW0i2fc3m8qZWB17
S0eN9TPq3J1TsE7PcWQO5GeJaG2y3q0qzhm4celHK/3lDmN1sOeb3gqwKBBHWB1C1NhrS+2eQ2Gc
SOHznx83jqZetLIczrUdEGdhSAB/rKxKXxs3n7HupZfxTzn9UBzUC065iOQ+JCgpf/K6DgwAJU1H
+kvoOx9t+py5XbYmGgoSUpCYKFdHBHxaGCEumtm7beFemHklFwokjMqlwh5vyIfXshAw/oub7NZt
P3a32rBwlkHHXhnhqRCyO08lc0H09vG7BEOeljRaM9p9r6TaInkYcGUk891M59+3oGbix4pO5Nsw
6yYK1/aM+YZgCpvdhxFDCFP76CknqYGjYG15xeNbG8jsoM2tR01vv+j5ggAqKlTs8w3rCzcZu29R
a/4qmDTgeVwc1kiPqdtVpQvXdg8dpe3ZrP+X+3K+r/dJ7Zl9+zw1A7Lt+WaoQJbbfULifVZf024d
yNQ61QpBPY3a30ZfQ4X9nzeh2fSHMgngYs5fPZ7452NtGbdYYX7bLov2pGLtSDXyDzj4/APM+gqn
l0NR4UsdW6clt2mczm55M8JJnhnXWlHRKvtKcury6KvVVZ8BM9t6pvxPRVQp12y+Mek3XUk7ejzS
Gb5/jaWqXEd92MvZRcIVOV+YcVIdpdRf1NAYttVklcfHQ4+bSpCB9PiKszDd2lP9MTkxijxndENq
SwD8bTAwcXh8Bs1SJxiZXcxnNJJNir0qXmm9Rs9bGtmZEITsHNNs+cdXJkDv9TCoAklxPqst56ed
+aa1+N15WSBdne+mja+v65g5X2zgVGBjR1PTpRxfx4qSUnV0nX4yqudiiBemAd3cZD/PuzaxfLeU
K4IJABPFgOrqP5/FLfIfz46FAiA0K36schzPSa64Jy0CteySO+a8uyZ9CIJtCxJEfOYDZarxpa1g
jFVEvha4Nc7ZQHcmcuxDExfkkabhubLsaq1hZNypdr+NzdD5NmavyRSqH2T/kNg79sGdo6VuYtO1
vFbglmmj3MYi9tnrFlcJQbbBJiTbmaHfgOipQETTNOhVfVOPgUdXKB7b2MmuFelTIYrDsxMhVZ1s
H1KEr/v0qvw6PqT+ROqj00/qtgyUrevGJLvJ7k793d2BHwOXLpPr46ES+wViLSP0AvYMOzfj+E90
dE5tS+yS0iFFFK7UkGpy959POEkFYsPvzv5ghYd4iKODmtnEwf+XL7NiImotQFxppKW8xCQ77lvH
fsO9i8WNsPaz2jZnq2jya0Kl/6KjIajpOIN1G1X7YKET5rCaa2Uq5Efeuas+m3wQcMw8VF02l47M
UOb6JnhKWTZfcxQZQDkHFPsywi5zDOk0ZgQPAFNoNBUrAGJF/J/TalQMmxWnI7era2xiBGLD94wq
Vc3l40tG9AyMaRIT1qGd8Kerp3AIIq9QNS8smmxcPR6z8AkwhDK6NVfNiL0R3/e4SeZGte2yKMW9
AlSpRG61UeZWY6ho5Skxw+Io0c8YLNsXPS42XN6bW0cNf4uoOTZ04LHBhqk6hxuEf+lSp4fHs9IV
7DhVH3pBWH/aamrdBSF6twHFAOupeX88pCaCU5QkXawb9AHnlYvACEn2uJ1vdL0BNTg/5rQtSpa6
tTemLYFgtJN47l1zJJKY1C+8MNmToYSIQSWhNUkvTqpdpU9GVkLXT2lkPO4+brIBnX+rVeP2cTea
Mi9sMnHssvoVG6j5nqk5DraybLePu1OQnxjQJc+BBSVMCVISkY0fTXXS98BgkcjzUt0oYZe+x0kW
kvsdNpeolf1dkEX1eFzNKvpkDPJWj59yu5q8UKIHDpWkYZXk2ILYwi+GuKxeR2jrnGUK3CKkCu+u
K8JNTwTR1p2jfhq1+8BD2l51dhLPakJ8IK5ULyiJOCGjsUK1mmnnJlFTz1JClMpEQt4cJrmIy+zu
p2V3rVmtFzj4l3JFuudWE/tkLLn2kDY3LouAac6jrBqbCI0Ozw56Aee9sjA+BKa5isySkDij0A8Z
81cCOCQEFmJDF05qpYfAZRHlJbf7MRj8O6j/q0+Q95clBDP6YizO9WA45yjBBM8EUHwlZcuEhUFN
mIvprFMG0WfDKFtb0r3XxXS1Nf3TzIX+knJQ1qrJ/kntLO0lSzpl3ec16tm5LvznXW2++/jmx7MV
484b14lNXhGfO4JguBoO9Wpl05v0/Tq4CcGfkLay+zE4U7M63XWjitjLNspVYPb+AQh8cGt1Clkb
A/LXmLbaImnM6aL4tb4n7+2YdAQ8RYy53hXfurZqk/wddPhVVpR+Sx1RWEQi7K0O+wqJqyq9nNyN
zMKlbpnN3iJsydMSH8l8qw77YMqag9UUSKLqoD9qdDe3VuVOp2n2miZlSk6ybqebIpvefFuZCyAt
uvg+8gtkXuZX2ce3aaBDrFYxOm5ChRDH9/IpMtt0M4hYOw19IHZISFovCszhYOKU2hZUvLFwCk8P
ze7Qlea4YUwZ3ajgk1HTV0Elpddkjf4qNEEZyYQ7xSOpSx3kn2GM76An4FSmg9jrQT2+ZxMMNJMQ
1aIFNpU15ZpLkfnhlK9m7GdfovFhU8l9DbXhqREWPfx61P+QvbK2sz74rApmnfQ5azqJcXKORiY7
XLXw6GgoIiFN9IfWR6Y5DFVzolhkUowEuK+S4C2np7zP2um7LENOTb8FkEDS8sJWAuUXYVnSoXoi
dO5T1X+mmMYev6hDZI+7E3/fuHvcHdVaO4QZeezD/C1Eg2J1QHTf29a0Cd291fIPJMQ0rXQztU+J
g4bVSdO/iUBRreaye+KMgACsF/YlMThJddcuIfjRB2jt1D7mSdrt8j7rDrnmm5vIH4plWdsX1Frt
+XEzzV+JhI8TJyKZ49b4SRer/O1wEDNYR3kR9KBIp6j+4TL4Oyqx8hY03biM2hitg0A5yE5qPNmd
TPaYd2mhxjSCnSZQ6CNNdCDbcNp2fmuftTGe1kMxoU8tc1qOEcFYbpCpNO+64FPTuSIKt/3RHdLO
za5gQoWOM8aZ1upgIXyh/kSKjsewLfdS5+rAas3Yxh1B2phBfNB7IBY+wQOvRHK8SjJvfwgnPXVx
VLwnzKjWjMw7sl3V5BR2vonlWWQf2Nz2NUGDP5UWf5u0Tl464Q+bcJKdp6V6x1UCa1o6YeOOja74
7HuuKHGuo7Oou/5JRuZPMYTFp5a2SGuMojj6ndU/q7X+lChu8dlplliJ2gRIH3biRQb97vF4lRCg
ELr9Tx9ysYsboqt75AtFrCdfpltCyXQil0ufWt1SNfj5x+NSAyWHSfhsxAZYdgj4i5jAkC/0e79j
b4e33s53ocRLkfvxp1Hn2mtTZChrSxTLeWapr/XUwJgtarih87OEVLsrg6HR7vGszDC+OJaiHR53
Q2HekR8q0Bb4UatJsEva4VOq1tjy8mZHYaUfauRQnKZM0lKT1Se0TGU/xaHjcVYw9ACdcaANKXdC
VNqx9SN1W2mmeipINd90LouIfJVTh1ofaMuhbweKJSQ61dJMc3Vdd3Fxo5Mh9mEF0q+SfnNsQwQJ
o2azH/FbsUEnmb/UyBZ6afc/up/sTSI2PgqXcIoiz7OTz5zwOPp2tk46kb8ranwa3cZc1baTHgc3
myVDkj1C0GiHIAC/YOtxyof60rvS/zSSSscCF+Qe5617G0r99/G84SKqghAS3axQpWgdQcC6dFpD
mrwHXMAaiV2qvRF2pz5VnTFipTL9d5PdtO8UM8D1mIUFV/p6it6sZILwqgttGXYAQgjxwAPjVy1J
RlI7FLyhS60M3mrFrM9Dj2qFDNH+lCWkLDaiUY+GEsid3VX2oSBpZa8MejSH7ep73zYqLyIJgumc
Pu0VI88PTgGxIOnK4GiMGSxZBF2LTJ8Y1iQNLrU6NLZDAZnkcfdxI0fsf0TNXGPC1p8dGBMbKi6W
6a/cdP3nyM6nM7lO11pv8rtOwtFdHSGvsR+6thVtHn3CJI11S7NU/5LXsAr6wFIPg9JpHuGQyU6Z
OvPcSq7dtdDGZ5o+mLzKIPlQze4j4Uj8Zj0IK7vo4IbhjQQnYv3kWfYd5JX6zhSHEldm2bPhQpCp
Jq6MidHb2xwTPunW7InNsjC9yIHsgRQnOk9dDB1NZjgke8xfZumeo0plB2iHZGU6bK8xfQxturbd
DE9hgk9kKrmm5Y3jctkPv0lLJIN0Cvu7SsTg4+E2CUzPH2ZZAqu2hdz2s3TFB4rI+kb+lXMcewp3
5szJp7yVUZF5hnS3Khb6eBtGDMbY5z25g8OAe7Tau0Vsz1abJnz3ksN6fNwERnrtrZrghlqGO6QV
qLO6pLs0ugkqZ/7K0ojwsXSddu/82D+f4HqabpwxoOn9r09UtVutq8bmckxDmrI9uNL0z275WBeo
zEnietx93IzleLFSLqlQWPKb5tI1C01iy026yo+HEpWKqi8PvOOsD6BGbmmuDbeYLewid33FezyG
sb09Z4q+f9xro2i86RqLGElp5frxA4+bgmkaWaAJ2br8DlJnGMO45oGpu39Ed6bU7nGKJv8fN3kV
jwCXUl3BOlxnBylNrJQp4OtpNs+jC6RR2uzTPP4lqhp+ZuI7ntKX0zz7r1f8C2DQ0gZXNZ8Eox2J
a3fqdCuD8WjH0a5T8QGbMOB02uMugUo2dkoGQOElEgfySwk8+kQZ6hpel3v29BL5c7oC3MR4YvwP
1dYC6IrZjB9zmx/07Ku8fEZh3cMkMMxDWVOxC2Tw3Dcx9cXDUtE+EWoua4a4R4m+upR/S2DzVN4m
xqwofBUKjFdGElaOs89+DRw6ANgrwvZ1iHImMX9753dIgh1jzH0+XFxeuGOtDer9SDD8GdVrsxi6
P7z+DpGSUV8s9U0baFHU0GFh5CjNK7OeZSq+5pej+++Thj4QgTOwWH36ICbqUbUMOSIRdvzV0ipS
rjAeuioDC1fIvK4mzkyB7iOKk+wOjZmsWxubnv1VI0C0ik/XQRdoyKWQHwHaW11+hbUNvgasi7ZD
nrZQrQ+kRKug+QgazB8c566BEMMqzAudhV0kyi4n/lyFTgjyUZKQUlCz3SFEsUXR3/LXqqLA3Hos
+T3tiNaFMbGE4ZLRrIFrUtY3S7+KHmtly5jwLQcjDlMl4I1q8XaicqLUWWjiN9OJq0Lzh5tGZRxi
5n/G6NuqcMhF31lWbesCarF4SUw4/sNV540xEaOE7J3R7vsKWj3o8v1njx68jRWyNQmnKDF12Bhg
SNuLsJLMJwBdq1a/Kvkfnb2jW7G/RayaME6NkUL/MEwulG3OL50m7W9Q5b+OwCLCG9AReOiHs8Mc
dGpB7ET4Wnd/Aiah1gfxdUstvxuqtk5KeDHQAppSZ2L3buFHzHN24oCmUBop+BmwO8ynW1fzu5IK
6xk6e7lDQ9lVf6Z603IEAUiM+85aZQzLfjSY199xtRYkH8M1I7xCLLB2lf0mFSt0twnBofgb8MeT
2IPnzMAV+RwRRK8jT8GquawLbwI9CCsD2k/FGVNLQ/XcZlhPWvDaIiWgp4MaxvgZUXZ3+01IJeaW
rzopGPzNOW0EBC17lXGnih1nYYKlSMjckV6dbUNjMxXrqFs7dyygfbcznc3YrWt2ltA7aczT5ag8
5U1LkP+8xukFosPEvOxXIbB2TfZkdKC/CFyKpVzar1a7Q5wO8ATFvIoMOzqwL6u0Z8PCQMaYmnzD
jVvjbN5O+V4m5wJhNm4lFKBsq2O0MrtBZy+4S4ZyURkrYuKs9uS0p95ykaVB0bD7GHOL9eMXqGrW
MSSEpVksk/bggjGH+DPshIKTbKHjxALdHq61Ea2UJ6oniUIDVa+/7mBnwF+pYJhdYpMNHt3BdTyu
XaQC6r0CnF9cddXr/mrpsgVjCmiHxi/IeIoMY90WFxSomuL5xSUHiNp9lXgtk+qJfGVh3ILqVE3X
CQl1F+8mlt3qHboJJ5tuPmFcbTASWvLS4ql1PlDREe+onzt7hAxuQvCMortC8q1/n1TOLvXFDjeA
PwasrqZXErFogaZj4doPWH/kMk5PJoWDDjms31mD15inMfBQSrA7E/HKjS5S+Sv0Z0O5NQIWEXAb
qwWTt01OJVBj5RCVXw+aCI0CyNXuBpEuEx0GvCvfvtYqwdG0BmbnHpY407q436TRciFmSjOfyfUc
vwRghck1SUg0QFL2rO7Bx5bc9Uc+VhRKcoYEcbirRUSzY+CqSceKxuzJyrFrI5+rWEcoJjAKoVoc
sLOBtiDRLRe3lqWnQQNfAP0orS3z2zy5GAUbqoUVeq5cqua2ZV7U7y3j2eoxl4ibIT9b8d6TwpNs
m+4admepbXwkDaUB/uuv1aKv27FZ9pOtE2DEPbjWBYsY1DE9Wk0EtuOInOALsrtlo1fuwuFamzAU
4vRAD2dVDTmQZPql6HZoQIkxPOBxszagrWVylO5LpnhmuBQ9A4UzOYOjtTM/u9hT0FZUKxhG80QB
2Rf7thDM3jLDp2LtKnxk/R8+uxO9beD6sVc1UFg27Bq4HjChhrseBLsYcBKTKR+W3lHQCYZvimax
2PQFTg0sdrSzIcRUIOdRxld8oBnWDZ7rL2dQOudH/Cd+ZkX5xp1SkfbE4ZTLKZ7PI8bqOjZtckRm
QxzXCoHlcGWUX9N49Pew2EnvDHZRv8MSZHw0FW6GxUCiExcr94AKIVbXs3V3NQ64bXkfGdihm2NC
T/nVKAZTfkde0GsIQpJSEDKyBEWgBjcV6tOS7VJmU6l0ozBPrIvmye55PZgvqsnTg4A0AmgzvgtK
g5aWl44J4NypXxnZpqkkegnO90JHik2Xsl7klkZzDN/nWUhEPLF093XFvlax1b0RM8jI2o5+TW4d
JjrKq4iZ3WJAooKsJbf5UA/Rs6wqgq/gIGr01w6pLL/doIlRZMEAGVp7N8gh3OqpdakGNz4YMaCw
XreNhWmbCEuqgA0I0b7x8CdwQs9mq0wRAeTSMg7DcG86EzMoypdRNoUnc5gH0l7N61E0DQfdHNMF
2ZmIhZeDOccrvZospylJma0Sbzq1uTI7BVXE+INC3kcx5X4VQURM1+QXnkmYIEsBy26TFd+lUhHB
WH8WU3CaF1SrQDI0UKG1Y5ase2wCwoTGW8nae9zQX/seMue1SHm/e3QRSKCXEVrFRWOy8sR9edZt
E7V2O3kZa92AArVkj62Lr6kIcXJRSqX9cWxGkOosslOnHZzmHgKpzFnHOel9m8uO2uFv49NF6OSy
Rn7kK8JjRga03zRa+pcTeIwBwMFG9d/9ud+KTJVVzKHLwuUS+4PO9CgI92QJ73E97btIgBNsrWBT
ufq7KVqCzh37eyg8ZXpSw3sjllQEpHtGyMHn0o28UOAPax298Q213doP469o6pYhOdiBfXSig2jk
N5diIPeG4O/xaTh1TAmaL50W4Mp2V5qP3MUZkVarvvkz0VlViCB/FzV/lk0ygfJTovtDFYtVdaM7
MKj4z03Bqk9i5/ctJdOr9oEcEINfsmtTDd9xG50NVNIrMcEaDVyvttStYnoC691yan81zKJTn2Ea
LA+whHYTum0rOPHMaPmvthMfe202pfIt/v3xZTXCVA6VIzGtLGQjVlkh95U1XTv1RS9xydblR2TV
Hyn/71rr0o7vRqG+OD+1Wd31LviqLD7FxFQo0V0b+vSJvOQAVAxnh8JArTP/1BWQ8ZSJvhpyic35
k2XBPAPxrOADkqZP5ojrpfcBoFJU5SioEY2qGt0nR/z0Gq4M/EaI2mLis7QNoavMDMzaYQd3Jdyb
rHoTc1mfcXCxt66VzIFpEFuepMw3HHcRwkVcxTH1Q9r2IDFZJo3cCDdxI6091z3YTK+d1Q7ouWdl
U403tes7r/bvhfS5CFYtpu+gVD2z5bsNLf9Wc2WW1YN4GUDWJOuEdA/lrAPW4PO8kMqZvqOSHEHr
QaTaFeLiIGlleOMyfiBXmihlAg7dPT/GJH+hz/GINGtk9TsF/UeV1xwV9U7686pP+p2J5irPP3Wd
IDYt3qMOOdjYwHOa6SYC/uFsWq9RmzHLe5Zirfo4KEFDxX9r9S2siUHlXJh6FiHgRHxE9ZVV/63C
e4/7YURpLbH5jv3o+SUsncjCEb8uTuFzsWQ/twhIxQunlc5+HL8UawzV2fgeEiNToAHesa7Y+V6A
1i89A+tAJd4jc6XqO/AOcXvV+kXHp8teYKhzfhy8NdXWVtcBBgwbCTDUq1UH0N2GSmRcFGcTY6wH
kbsBbDCVK5RrxB1TIyNPm0ZyGdLf3lz6+cZRD2iJNWvpmHwIWCEpr+fyk4UrRandU72tAgoq3vyJ
j+ZZqc+hfmHyriypjZWCSePK1w44nCPoWNDG1c1QrPxuj7xuGl4pZwcf3hHkyWUdLiyaU0Fcb/hD
HKgSe7X0sH/ARqNnCi0FvhUY43Xwy+rPs7UYFwN+RHUBKPeJv9TWd3wOHBUM85NbvWmYHoxVCt4b
Ymixg2+GKZWjoeb8KACc+DVz1r5xlv0OcbSh7KRyk8YqxhBGtddcbEqgqrmYyVOv7ODIuZR1sjgK
3AYOhItNUWwaZzOl75D7aC6pyorPeg7rTayBASICcUh1NMm6pg2zMs1tV22jwDM4AhJ3P9SFvR6R
zEwfehd0e+M+82j0c7NDLfIzHYaDfTOujCTmN2krAF/AqEAUGA/HviFvDW0LyRZjJbaQ07ySFmut
4/cBXEJP6Mkweas6gj/omGLKhG86HJhe6/nfsyhPw1xL3/Pip7HEXoFqE4uYt4MOVF5UBHwVIOZK
mkyYzckLRJqx6JtOBbfnnBrV2TD5THYU1GbNx/rbd74SZ6uqHhoPLcBVe6nHSwDhJL9Qvxftkkv4
qGzY6fjUZ1hpBT7lcpOlr0384cYXSlbLAvR0nGYmSrqmT1zNnfRzlqHkzE6KdRLJa2OQmELRWU9H
Z4R0+o1vuI3A7J5ytMH9HhxHHH90ouPig2jYg0CHOt2ftyvyZT56MdTdOMi3dfscTfcWsKqmepYG
mqG6RQgYMtzzmX0eOJBN7WnVLWteXNdeJOnKVsC48el3PzukmqK6uc1bIIFAEXZg7ozfNqIOhGiR
/NYt8A6aiOQTWdsAe3FT9LSIfxXlrtTxLnRO+NogCsj0x1JIepzuGa0EvIHhviV8AAOuwAoEEKHT
/oiQSErk4+1ELajtVD6upb7W/SefY+prUN8+hucRGEVipFsqZXfjdozIDhh/7FpfxQRbu5/kujNA
9RRrO2Ws+t9VoUNJWsHq5lQmtYNmNgh94QX5H3s+bnvIQ0F2zTnV/Omu8ReAj11l2iWiHRSV23/8
LmQBEHzRWDwlFAuc9Sz0RnVQ2ZrUH+BGHHUnsl3vsmP9k417QakdpzdenpK98FL4emQD0oVndZa7
qDvH2tQ6n0tOP0AXI8S8DRuSElyx86XCOyC9zV3VsJImi63eegjPsiU/hCh2sH5yqyP/1gCwEzwV
ACe1t5X1gQAKtsQeC5eC1V3jwgnKp/YYG7OaQ9MUwErKd2fYuxKI063WmN9HvBEqDZVOzc/MYmcK
W7SzQ7gCNpVOY4/QtDgMCnluTnvG5OWukpjrYd0S5xT1JCSY44dqhYTEOCardYsA+QMVE15ZaQKO
y7IltUa9ViMFsDzz6JVTtwSaaZL20noMW0KosLfajlLyrjs+RvtfZ9CPY0RV1xjxcCorsXabquGz
H5XrKc2fipIeWK6ID63st0jgXZs8Md3am51yIVJIPhFKh8mZEHtxzekY953xrDFTWygNgy/Fjt/7
rjbeOodo8rz9iVJGgLkxkm3rML2TGuUZgeq9qZL+lbffsfm33jtw4LAEvrZW8ePGGR0O+JxR7xVj
ALIufBrRvpR9/WppIfWsDn/BZbST9zdAt2xaEmeZjDCwhnGZ0h5Vgm3IFbrH74Ko6fH//3O/0L2Q
tohxnx+QLkO6iGsO+DuSEQUu06BgxznjgRUr44QWZLQrBGsEB59PU6E7tFzKuXGGU4Cpe3sOe/ds
1ApsDeAVmb1BQL9Vxfhe9niUJn0zPzd/T5VrhzYlnJjC3A0B5xpHiqYG727GCbQDBKCHNCjkvqNo
2DEOIT7ZYaP2oqZzc+GqYeo09A8GWu3w5Xcp7ahbyIYRhee2Q0ySHJtswzu18sk9VcAAZPTeA+Th
cJid956axYBP5oA+5Us9eamqq+6/mEyj0gWnvbvYN/6LnRBTcI+Ds6yuPQd2pPIhHKw96g1b4fOk
YsH2wvQFyxzMg2XC3wyqrBPnkHuUSaG7i6oz3xMoZ8W6jcQHVspzo1wKfTtUFx8+aLWQ8JWCQwfZ
TkKKhRyTBtdQbLRhlRiedN8hmtrvRrZqAdVs5I1v4tLDaIfdYlRfQ/PYNHtRHlx5z/m0WusuPTrB
RuheG5BnBdhJPuGyhiTasOTU+Mtzf9+xWxNvGgLGov/WlLMxkMNymzmiwMFw3qZ7IKp+8yfpv9Vm
P8j/zdR5LDeOtEv0iRABb7Z0IOitKGmDkGt4W/BPfw9mc/9Nz/QYiU2BVZ/JPHmVxa8dHc3uW61O
2mDgL2ZVA1f+xLqigBYQk1eGE9zm9lAvU7cYs52tfIYdluU/gEojX5ZXxgtVPJUsHMbp0lOBQkaI
EBzHvRzSRDguSJI3aYwRumcgQTGJrfO+3YaZ7dmFBm/BZlRnx1FzFk0AgsrGGNFLiXHqEKeoEzvu
Hor8vlOyN8kR4wH4OyNHNdgh0oEFlVqNiy0fApZ9q2usMCnV8KgiS1NC45k6XfOrS9HZ0BWyBrVk
9CCCRaODa7kMUL3nHcgS7hK+/DkYKxvKmNiFGtk/Atc5Y1aGerWrZkP3EScQv7r4koQxlMUcz4Ua
dI9K710pcLa57BtLnCB2G550DbvCaIJOLFNaiFQpbs1MQXbAAaE9WMNYab1ioI+ATB0jRQaYJbO6
bA3jR6BKtFno41/JbjhPy3VlAXyYRBpsJHxAmGfMD92P1noyiLfIycxdVNpPuYMkEzh19S6i9I/r
edtN3Xgc84RrOZKHjUWZiVwlX1jx3jDLFtvcxPHKVy2oFJG1mei3eKLKPv3QE1D6ucpAS/hkgKFB
6YZ7JZDNOoZ074GayYW9q1Wq5pRedicEY0w1wkCMdoJ6F/nlPTLRqsQUVQITS1I2K7lkWyaXpQSI
NyquaDcWvgThDZXYSU/H4sgzsIeKYf0mfeifU+mZ93pxFqhcBmuCM8nlJgHepT1O/4V9YEBp5cK3
cmsTOzwSkjIQzzZFs80iRjTBPq+JeozkPmZ6aOAzdRM+mNDpMzqgUqRDqCuG7SjkRoaIock1FJRf
vjkhGpC57ZS2tUn6cFhMBIr8WSGUw3ihrBxZcHsSucPdFjUJU2qN9QOmLRY3fCYjNb3IOge9jHxM
dza6aVLTahmhF0iMcIoNvrpN6AmStF9S79pvUxV5OqQFopKFvO0N8D6tfHAqxgs5/hMuBr39Jsqh
XJsF/TQnUVz0NyzdzPpivHmQezW78hrNPkbTV9J2DgZRyJ1jRUY4K+iDCCx7j17Q0KCvtAY3Vdgc
pdHyV2MKvFtJnZtIMHfo6C73itREXoKccJT5Qv/9grHx0MgGiO2kB/ffaeuhTM5q3SnuhLTvgHCA
rPkyoJkln9LPmI2GxklEY7kd4WtAtMZWWzXAiFE0ZqssVJ9lTXJHo0PQQ8QGGgba7X+/dO1LT4LC
DQThJFh691Le/u8vVo+7xpDAtNXzwOr/f1Gjhqnpf7//n78Npx7xCH/gb0Rlaw0QgmfxCEGtr7kn
BMyIbh52pRrttMmNWX6rev47yZx4YaNsoQXtBqUvj41aal7QNATJVONbDOxcdnrx0eRJAORrJNJ0
lLJNkDnlB+jwMyk6+iVMCWjTcMPCUW/ycZWkcP8tG0S6DFUqYco8pqPm4T12pTjNaE1Uv1hI6US2
WeN04J3y/lDH3HhyB3vZ16IPNEQoh3zWBF3nX/yGJUwxOV6FuV3xOQnsDykr9H0rwwF3QFDZSv5B
aI3q8RtWxesoqCDkqfLwngsWhFN3ysJ7VOFVS+etOFAY8hkZIrda6wWOkd3TDK5sK5i32IVp0SlU
m0A1zFuDmGChVIm2Ku1hWCSR7awGnE8rnzW2BRk3SitaeiB4DKj1nZlpxqoZ2sOEYpYBC/ilvu72
aqXc+sh8VjETK5mdeQ72bWorDJqx+t40Q8mb5jSQoYg0UexpZ/vQSftEik5N0ygr4hCW0FpGdxgZ
2cgDAye7xyXe6SrKAXOe5eiWV7XFuE/zdG03cXhi8XeoZJoxC3FzkpXlXqqUD6Ur2k0cIz1vC5Ss
elNAX/ezYqG2jOCqU2eU67KiIBEWnaFxqCfUKxkSQAYiow3E1Zy2m7QGFhynwClQEdO1ZDELg+4O
YBswX9CzilHN/MLuCYtMtvNb7UdSDHkDt2ZYWMLcSz5dkLCwjvW55rWwkFZ2rE+cIPbPIH1zEkEl
KLtbFAX0k0a/laf8l5mmstM7u70OeOFc0cqAe5QDTpho3znqZ+t0pFjLTKOKjriOZoxJ8g7Lm9Wm
2pW9qnLy9ZEJwMCuQ6tBEGbhpsztcpVFUNwHkyX+UOkwUsYfaNXDtXbEcI2QlHqFn7DoafThWoC1
Kx1KHjlhqNAPBR2X2YCXg1pcnusg3CBIta9IxOxrLPDCt4zYaHa4rGFP6lEZuWlZ49l1HH9lGna7
BpJf7TVtepO+46ltIJLqG1/Tfh1eRWgDazYg0TC397ES0Sc6SzP/suYrUJUqrgQogM4jNvD2BP/A
8yyylIVRwNolBocrI3YxTnn60PRiaXD6hGTkBl5SDcthOlT9ESUSKHF2qGSlmlRfOmuDGtdcx9xv
0NKVQR1A6BHTf3VfRmd08AurYscO6Kli/zlmtzSeYLsCFwgwpWtbUb2HI+flVoh0rVfeWB4l9Gw9
l7XYyeo87dM3EVVvDSVNQ2Jc3+p8O/Jo6CyG0Wph6enVlc4Dbd9D431kfaTbwGtgfUn0ZCGWXkha
msL7xjCPQWbKCKZV92ZubCoAvaHscYrm48GZYHgTUlAcY7hE1TNiM9aYX7MJcltUER6e/tElqrOB
+YI7NmPB8xqhesvy3onfwbWRcgC46jOPd4b85FDr5F1nn1RGFskdJT0M75/MQhQZqAu+z1KyTyHt
u7Eb8rfawieU/Iv6F5kpS/4yUJu0EVh8ou/GjR090+RlA7+MPQnGsvkdK9c2PkQEcasHJSaU1TkO
JBYGoM5aUpKxsMNYURHaFg9sp0vTTxcW+zRLfXTxKysR67wiohBNLJSALSWWyqVyLaCLJvfagSZF
eAbYxgkOfeIJHU4l4AYj8jLKcn/gZxraG7h3yxoWIsR5Bval8oV1mv6LwQnfLlmmvNWioG88sdMm
oACUcKtBtU6PrYJ4oN6r1Bi9f2sYQzoMNFkeFpuRuGdarZbF0SplkcTDA3h2n+UQKEHsEwQuER8Q
vfmHgv+h6q8+I0zVvwUdCrw98UqSn9RbxeTCGItZ3Te5ltGcg55N4EzzHgGuyYgq1lprsWrtSfvx
xvTDJoex2iI+psO6CNg6ZDAQhxvsWhbRIVh2uT3KzLQaAzu9dGtBGI7JnolQPP4TWDHS/JhGRbHK
QN0DBKr19yHesfCBC+Us+4qnOhtczUK+M4/znfbPF7ZbQQm11KfG1wS50s3WngaEro0yXz3JXNgC
PJGssXB1VZgVQY/so3zJs0EXCUSBFCItyKgJLylrPT5r87NY4VVnPsU7wc87PI+M/7hOlQb7b38P
7G3ckh4znVP5mPlnEn/YLv1ha9cJikN2sorkiwhvQP7YpWO8JmIZtn50GMWah8VXf6jn+/aI44JY
DOkQtqcA8oFRI0094oXlknZciCjs1xiqi5tu28eqlDcRPyrZ3+ZDv9N5VhBFJhaIx0XG2gSTmB4V
eyb/HeMSUwcLLBiOMRFRmdSguOcUirbDuB3SgFkLP3Plnyn/qzptx0QyxG/TM9auDbQhuUrdw+wp
eo0BSgMNrwzpJqBsiP3YQzJkC0YEEqwNahaLLJzRhhTO5tDYB+qfUrDHr7571mdBWa1mX+QsSxkG
1DtrrpIyWweMdXhZaJ2snnEyc0e9DNGtdoxINg3LVpWjkVlTovNotNfcQvp27BVCBnYddNbGTbRf
VnPLGJdxaJiHJv918p+oYiCs/EnpnHFzQf8S5ZjozadURRs5fDq5trYpNbVFKZirm5D3YLWFJD75
wcyYVFp16SjXwXjH+Ok17E4nAK0w//y5YZ7lpttaHGJYjppRgkIM2M3iIiXEM5qP4WEhKwZCQlBM
5WeSsr/y90I7ado5aT5iltIGkcJK+a0NCccsOMD2KNqtMA+Es6wUEH5FmbrAZC2UQXoNaYzzfsDq
XmufsnKQHJw5GMfV8Bjl8Yr3fYKLPzTaIgTsbAJA1AmhoA+CIB5O8zHNkEcF1a7ArNGgXfna25Bz
uNUPXq1iAdLuLIZMtzh9KZOnQrWddyjFqfJCn+grdh/x0q/f4+BoW8+OjRhA+ZhhItnpvJT4iDZb
i0ido5Vzi+6adR4HUGwcfXrV/BbaV3XYjc4beoqpvhvGsdJf6FbkBj057GFyoHrPSRQ47sBYCckT
iRuZF7vY1Mmj5vdRss+bvVbuQmyhpNxOt7y+R39sCKbYPnUNV4iyUeW94F1CFSdBc3H2hf8b+Lek
xbC3tcNLCMExTI4igi+zys1rzf3A/jNEmLWrS1elgwb29o88vBbNAXRSzS0QjE3xXe3Ywi5NZyfG
0+gcRb2tqmMOq75x9bme5Okgy3DJ01SJnSUdYmWXKH9NflIHxjd/of+KrC2iF6buKmhxwkBQm8fP
ofw92eNL809Evhn1j6F9xOWJcoros7rVFgohb61/DEhTF+9dx8bxLTfwK2554plCMCkmhIby/1Z1
V7UVDDkuUfeAfJerrADaY24cI2Wv8EPvfhNQ1fbwrqlblqQdaqbcusb+njeAP6kv/ShEWmfVJ+qi
nANuPuYDlAgYIClyFw7XsoO7ZekTsGW1b+E83N/zDrN/7zTMTI8h3w3mo3VuUvcjq6deu0QlcV6b
XKb+LJElHVV5Y+jHDgFOVTEJo4CZd0uz4W7JUiuwoXFTE4GglgO0LWct+EjTdxUfsY2bDqWElHlJ
v5Odm5azfsSi59IZWtm2hmdPHJ1aXsPMxamikaVmlvyMvNby+soTGWjP4pyph5FYDYaQeCYYLfjq
v6rldW0L9c3Xb0aB9+eZUwOIg5gQrHQM7jy5OLfV8WDke1OQ9vccqgJTt2AiyGicfbP/Utjv1p5f
MzxS/3X5nxhe6CJCyB2J1wBGVeT5aYmLk6TLVB3PIdk1OTtKIh/tkZt0i9Z0tJ59/1J16jcGWt9V
eQTQJKhIqFxy3ItiZw8bff7zMXkziR2jInj49jlXrp04ZPV2IkVCQvS3k5NNZrs2kWgI6zDfAZu7
TPllFDvjpHHC1xiSc1aehICilbgovIEmJLsn2i0lZoe8MxUGXd8lDxnB5ms8NMNnlZ8z52gr5N5d
LJ1B4FqohyF6VdwEUXwY4Qyj01vSuTsgnClyAi44Y187ryT+ZJHUmt+av87A49l33ut4POvjqZy2
sXMKu68M7wCzUPUfhw6gnZE3wSI1hjF2+ZD5OfiXjEzg7CM19qLkelwWrVdFpxb1jRa/g5lNCC6M
x5tV7+V22warAqlXeOaCTqNzrEFP3iMfGPudf0BZ5TRikSbHiLWdsdNIeus/0cyiJeWrOtr7OJwc
lDUBWOS1YZ1k8+kg97E83jBZ/RXRJ+8CIsBA2vCnNrNzJH22JZELrnyuZRcU5Gg+UeZOKCcl86N1
fhU+FfqsQWLwJqJTEqAZB/xsridxytR7Hc7l8osYrkDZ99EbU/tFld34R4p5ddYZwRAOCSIm+Rtv
0jzmoqHzL1MK/vCecLFyvVCYGtPRj+yFCYFG2J6vHhKap4rczOqqwr8kll190DjyLn1q+d6A/8Lu
Tz3wJwUdXExIa8TBd3Za9ErFDc2VCJ+E5I7FtU7+hcO5C89ASeH84X1GNtm9YXMkL47YUQxBOBHr
+o7i0CwOZvymx66dUzEW3pA8hvSaiU+1f7BL1XRGugECrmeqPTnbxfAQ/TFhE1vLt6J+5sNfFdw5
5FkgVqj0jXsOobB+lnrGQqgy4JK16GjotPle8qxld4knAJuNxW83Vp9meyT8dIOnDDYuPPzobLMQ
DrkITyCz8DSzQCg8edzl+jNx7CWEp5r5SMs2mioS+WvKFrnRxmyNtnAW2voFn2jC2eVHzvUynAv7
zM+5nI5pTAYEkVqHIb4DrENI5bDPILXaAaw+rwxeVDUlS33rSwawyOWIbKaUDjzGfXMsqWX6fBM1
H4WxbE3qCRpongXrLcqfs1I1+ceRFfP93iXEs354KFn9ZHsZr+14GfITjUIZbxPKD33vDPkiK68T
wkv7JAjGsb+4eDgYLftVULpxHaF/RZyqdvch/dOcC0cJ4jj2xgxVmpD+Vt+p8lvL6xQVUXPuyAyg
e03953ycWG7Azti58O258lv9VnC0KG9NvbFA42rFhfLlCuuTh/DSx59muiSjEXUnl7X2L0HoDtVT
fXCq6grLF+Xqi3edfxkaGxutTplsY4VibV5RHCcOwfKRoGSPPMaASPcsFss8gQTz0Id5BKWU8XUs
PxlQxLlXRD8dqoTs1oh9H+9L58NR1hYT6eEqDb8oC6b+L0j2aQ2BicEVMlaNfnsotk6urDZ9jHxQ
8/HJlx1lsswpqGeDQ15hzzRZ2TtArS3d1avgVqrswv3wXBAkmPONcbow9ATmsVCijTX64MO6TTfG
HDbTdsywCZX23kDIwJ9AbrQdiOtNhtCo94UbiU8wYq8YjucWsqPrs3zBBvCuNB2ZpNbXbDBTnPTY
ZGwX+XglSGXt0FpOto3XDUAmh0Mz3Oq5GiZxMEJaaqbaskXqzdSSkQPCHpm1z1cHjRpyIVUtwn5n
mrVm+rKs/CsEZrTLUrFTQFmxMSUcGBWdm3QfegNMudkZjPATsZrkDyXyep54sSvE2pbDZWV5h1jc
6umIlI2GWLeeNRHBIxe58tEpDw55oqkUgsh4pAvfRY/Wka2xLTM36u8s24ECQppHNQwIDw8MsxbZ
Q8GaN38omUMFBcYsROnpb6O91f4hvXUpDBhYQqT024+02LbN2bw44w0xCkbkGuWufUVq09Njx3Z5
kpyq2afwrY1KJ9uw9Vhid2S4GtEVWNmItQF3hqLKQFC2pr+xWKlWTrsJ85N4h/s9mSvz3nf3gtZE
m/nbP3V41pDgC3lf9EsDhgthA3Z+KIkZqO6E6vYU1QK5TX6AlbJqqfdT68qwnF+p8SMkc9ExYav5
Uqq7o1pz+c9vatIym4tBiJRsHQjraWMwevsS26keXazxZoy3siTzAzV7sSWuWi+fyHglaW8R8aDO
OdQ6P8EDmCWUqSwKcqXmTsy7hgY55otqNDQF4YZCi95wjuHNVR7cXYi2LTLzZuHsrDCrVhYyS+Nb
D/d662n13so8BndVfDJ0tgafZvdAiqyq9zElugzO+rCbNC/FUjW4+oejI/z97XT0ihj6ma7U/aHD
fMtSbTxZnJjTseMolDSa6w3uAj1iN+MO6jbFfBxtqBtYUTv2xl91L60tP+J0esoWQsAulwac05iK
RwpCxHao3IoLqzhdCxcFpMXCx/J/Zv7PyWOPJ2qkgeeqf+UyG649avQ4/Tc6O2c4U1n1jcupl9v3
eYAV53858ZXNPKgpLl0C2OHQ11cn/zemzA8/63ljyabiodQ/3XRuJBTuBI9TrIHrv6YDs5+DVZ4I
+tBkpEksJC+m9VPpB+ffHIgrI0Y6d9Oao6YciIRkU2pu/Na1hZdkmzBDF3WWA7I3b4bEBX7vqfHV
h9q/UI/6FYqLDZM6gt1DZWeFj4oxuPrqqAGSo003q5BZyzT6l8+C4xtrH5kqzBsQRz11cJ/8yl3D
I1pZS8SmMLS6Z6q4RGRAhkcL+KOLd18gPrgr42cWP6Ue8ReRHETRhYzQw/Vitk3IzheK61q5TtQr
BhlIW95Bczh1sktN2H7MUldcssvSoM0YNj+DorllT7uAB3uX5qfcJ4eyPoju1bK4yuPtgEdgxCR4
Fso/2XbTHNl17Un8U/Ujky9O9xVMr2F4lsZjlhsnN6Vw/cabnHXyYxpeE3qRsbXjDfgcRA15tC24
yqJtXaFp94zqEAMLtNyU4FOyMOmkkRb6XtF4ie9Gl0beRtMr859M3WP9Q00OTnvTSRUpP2BBhapr
EogtXZp+VZcXi5LHP8L3tLI91w5lnGLdsfVg0jENLHHsETdyRtw9TQ+xWuUCg6ZirqThNqovisqh
dMnuKoaSNSRr4CXZpo68DqILY3i9PQ66y81h6UdJ0HfhEvEQiY7RG0vQZp0Yw2/uR9sEbchyDGMO
H8t6Zr4Jt7CDFFD5KybUwzFPaCgJIu7IYRFHq7xBeaBXJq8BHCLATZh+wabUy1lxSeoYaTBvVqjS
+hEPVNp4znBbcVj7JWcTU9RH0l7VkRieynqzSOtZI/1YqhM0auO31RDhL2wSAOvy7gMRVZiBBU63
ypxia5n9miJIi1+qw3oTecUiJfwqo20i/3bnExaWWbhQjVWgbRzTRc9NRhlZgm3I+0v0XEoyYgMc
QgE2afZ7Jq4yFqlQfsq/WW0sWSHXV1tqaLCftpD/+ZLuMg+ZvxXiu6aOTkXTkU59hAjBC0iIQSLQ
yGNAFiqPGU9nww7OsN0G0SdVHdvvrlk8JlhyOWpAvWYuxTXq8LrB2K+oQezgS8kQcn+X+W/P4gMP
OocuRxGeCr9jerEOErd8kyxEGhrggYUlW9NWV7FNwL1BDLPh8hasdunK+CBz96zS4kfidmFLtJCQ
TUl/gZOsgHGtK8Ip5mEYfN4Wj0N5kutj3ROagM20vEw+trBTrLu1c6Ee6qH+yscBTWuQL3rcsypD
4xF4WGDeKuY4I9s4syc1kAtTtcXGhBZKxjC724AWBwQWf/VJAIqyeNnJlK3IQyqOXd733pSWguMD
T8euIm0pbAF949ERqFepz8q3Cmqrf8HfvMTQizjq5FizUnRC8F3w5mxUPl+x9G4owWZSgLB1b213
rcb3Catrqa9j490qf0iKLvpXxRxvTPJVOBLzdKysr7Z6l9NbgtiU8R8PoFtozbEO6NHuZvYEY8n3
HvqDn0gefq59zjnBTYAI0mEUXzOZs6pvHxrzIFtrtEmLRNl3OlmZaoYcFtcTEoBRKWFyf1bsWVUe
B2ZShbVO7YcD1gjdWMhdS+mouyWSrwUT90j/teutmclrkJbLgCIl1x9oBEo24qGbYxZIS7es8Pfu
m+pSRV8GhwLOFKp+qunGwnp154z2EVyGyN0zflzQFauFO3/EaaSQzFmrGNsbhkpyToZVqLkRE6VE
WjXae4IOThAtk0ZQR8E3FwxnLeMjwCMGmDZfAMCeHR/dFr0Zi916y9/PJJ1NSXUSWoxT6nXjYNAK
mnX00WWvDu2H3/ruOMRrFjLLMG8I79t15l7tzTsA2wOIT/rOf0DnBaNTeP99zROckkXRHMDs5tVp
SLeDyQPyNKsHjbaHI4vzsqwurB6wxjAcIfCpnC05GSWS/SNl9352kVnOVmHqURrWegQunjbAN1DS
mPibkfhY/bedEezZPKxJYweeeXol0Iv5bH23xKwpr9oe0bB369b5nBJ7pZggjlgr0QqNuASN4rsb
/KNVEAyXsVGokB1XNTbUAbNTyn8uxyN1Ao/t6PzqlnnvRE/dDyB2iLBKFqTsTXBJ2i56hmQOZ6W8
TkX4aejqKkPTqqJpKvwflV15aVx9PV2XMNwD9Fsp6w8F0VenHDM+a+ASvIyMEc3ey/nDqv1NgWoi
R41lOB5fWOu0mtag8jrC7gYDn6oefvV4RCbH2JgETKhoyeaXNiXwUe6C6GKTmtHOGbn7BOu960yu
E4ojNrRD9FByBRQx3X21SuclI0pGoiUJJfRJCsUIg1dCW80OCeFIKzISFpLuHym3NPJ8RKtvKuq3
3NM4/zMp2LNukIjQZkofoIsif2EvGnk36hLndU9b9wZ/c9nSqNVkO4T1jyyX2DvgAxYnJcAuacdL
sku2rQ3/j1zxBiFDhJZaL2axPqKZLKIqpEjQnqUg8YftpVy82wLWSHzp2p8W2i/4IVhrSPM0bh3q
d6eyVwvdUP9MudlzQvKY/zQl72PpUtmJxHjU0rhuGg2CiOrpKqeUT8MKxpgIC5bjnbOoxDujpFo1
NgK2NCM2ZZ7HDychE7lD4SjmjyRWn56OiXlz/gcxYmEN37YAVC77F6ctmbIJ1OSfBiQug2g6R5+t
Fk57QICFFtrq2OhIyw6zY6evDwFHMvJ3jROptsG8K8s+JXqB/yIK5WVj2HdwZdOy8Bqn5f1bhQBG
8mHtJx8jug0hrng7tg5uV41tf4ifTUs/oIkdR9aYM+yez/N56g/gwZesSRcW8HbB3tXAumx3r7hr
3PyfYcKONgcorRwZEXb8NsJ9Kl1Jht/Ixp9laHDdbnEx6CwACepz7mWX3mo2kHIbkvyKF5MdJjsq
ll4+l75an23lXu65waLC5sdEFhwTa/KTVPQAhWZeBlG4AlWv73/GAOhHfJ2JFbJMuEgCT1W/i+FM
rpwYbG2DCDaP+WhZPcp0IzPp3HhpvlgCp10GfnM0xxMxQou0hy/Smy7zcaAPqKplt2I1oDEzLZK3
skGArIRHC8FJPN9pzjFx4C+rqP0QK6qOzt7oM6WuDxNniaI14yyjWFgYRr92qIkzLhKY3FTlQ554
XXaMZ5l4YCGRKTOHxBbZJMDH0b7BWq7mtdY850El9OUzdY17blQsuEH81cYc+TAyAuYw1/lHUc3W
Liaj9busTxgG9pL80Jon0z3ORQvrjZ2Lg/4bCnCZdL3U6PJOUxFRJjZiykJjW2T73QoN6p8oOe21
hgAkG14J/jfGWMSO2rg+4i8bB21xrvtknRLSJ700qpeYi0FnHQW5jCW4VR8MeVdyh2jnWrMWf1iR
VrIBfM9QxgtqNgna2DJnFAA9APUvlF5wEm/IGoEXkvYqHi13a/fdWz/WdG5RvvaIzLJwbwffMtdh
mr6y+hgbRLgaUoyKq76nFiuEQOpJ537J6orZHKsKdeCEOar+bqlzOzrUI+FyBCBgcc9qRz3HDzcV
38lEAoaEVBlikHGuSKBu8Tzkc1YeYROV9T335MyooGOjSHONnoOdhgp9APdytutbXhBVZQRSxx7u
CQjlDANtLhj3oOOucRN/il5aVbwi+mPqP52iHDXSqkdhqn/LxHyoOjQr3m6H0F/VljYDuBl/ttG4
Uzz5ZBhWq1auQXBGKwOLaQ3SDe4YJ35kuXyJDFtB3MOpKUw6SmaGdCcye7UEpyW5eihxTQdfbiP3
/Q1MGnGxqD3jVOHijxMXPFlIKx8jrx40hLEsuWQK4MFU9RWXZYMxdAEiaMGHyHVyzFIodZXSnUg9
mZKd3qpftg4PK5PATNW5/RgJ2evBPgfslJOjgYbTYcIZU3pOAfFO2NcjR8dGkv1k/Yny9zujq1K+
p+7Dzq65yQRMJrv0YMqIDlK5fTUBrkDCOev1wJimI5yMz1Iyb97Gx5SZlkeIVgRp3dh1Qedc83F8
QGTdZ4py8HtJXRo9iofi5SQTjJtPPnc2QfZjpa5n9nyUqd+5as3jZj76vlS7A4Y4ZEskAHZf8Ux8
slpr0cn0WfE4fMD+WSgNAC0YAWbDtqzAsncOKE704c9BQRaKv4bKxzLYVKn2auZUgkbf0peOGBXo
PEgGYghiWkt55CPkd76z0KAHIAOK8GYxmGMMFGxqNcTdaVY/PJ06SPkmXAm7fgSxqZ+Y0eoOQi2V
tAUxABlxPsYUhU385xO/YA48e29xdRmkE9Zswzyp5nlqD6Rv/Uq2/F7UR4tHTZ+fSUvGWQUQ88cn
Vgb6g4F7Qt4S3AY+fPqJB/Kbq/FOgZASaqOD56VZZ1raENmxQhdl92+J9IGzYDVE08mJRrf3y43o
EKcyLTe+hvSSYwT+ctJTPjASHNSFVQv2Nbd+nN4MLTrUUMk5zLOnjchhM2jyuxKpxTEQORoEZCRf
YKQ0rV8P0T8DJGxdbQrMGlzx2DKf9riHSbuUBYoNAUKsMh0AeknzLs9QXhWreT+2KvKDsqSOGbYQ
a8EVpAlaXpnxgDGNr5i7sh/kj2FSTA6x3lqZQeSpyWcS6Hy0/IHwGI3upqsjjowWDXeS4EUt9ZGN
4fA+GvStbGyiuv4VQ/QmKLva4j2u8m1LErCi8tgF/4L2Xo6e0jeL7hSKHyaWnY7Ao6LkEWWxI2/x
WKKuclvLDDBtOx7MVtQHsngVASz+Ki7ZpZnxujUgBCWW/DHqwTZLzT0k113hq8sJQ6fdvgLlFEnn
svr1mbKKrro2itfXwXTMNfs19By5VWMg6eqRQQvAYKVRZVg4M69paaltm8tJSPIr1GAqj1Fb7RKf
uk5nw9aCJeSVEaDgAwfO0ptUEgUJMHJC4k9ml6gZgvkrDQ+eVV0k48PEtOE3wdLEKwDLlOaTuB9y
tpWt2r5IQllks16ZYJKe2p2kGxj52r8mZTie8ujF97Zxo+gGtKtnUhAYiVvp0Zdt4j0fbAkPYkjn
2EmvbKi2WsMsEl9pS3ubnjWNid3UbgWNRqY3z5DQUR8sVWuvOrLkUEdvCHguRfYYJenHjmnalbmk
j7M4pMGWXjkAL9x5zMLj6mbIyVfQh0TcdJYbxc4xVdRzJ4s7+sJVAe0nCMjwW8tRzaaYWXYFTSRw
4xH9ZHXpup1FS4NslOWCsVSbbxF7xb9eSS5thzFrHCuiL6uNrAPcFJn4I4RFDG8Qh/3ONbSr4d8T
vlKs4TKFI0IEWMGb0fb7dD62CMK8tfWHFF7x5I+vIhy+p9EBySAt7eCgBS9TuL184oO/pJdmJkR1
oEtnDY5WPF7z5EeyDlFIwE7gVbUr2n1gbtPqIjvHiO8gu2FC9MzWjn4Ugkfq/DZoe1m4ob3XmXue
alxlvcoqo/jNQut7NH9r+gyLQhjSAbOlFkfnbAFLf5QJo3xA5ckaCc7kRg+0v55CB+SeEu3+j6Pz
WG4cy4LoFyECePBbehL0RqS0QVAlCd57fH0f9KJnome6q1Qk8MzNzJOxZt3sQTwizfuntmxU7Ia3
CgQk60+AKEMR00KpvLcW1hqkMf8t+245Vyztn8uwyvf3AzWtwJOD6NWj8ovTAA2557y2o97pXx7D
S6EI8toSdj0N3HEsd6GRm8N+YXGjZYgbvYrogole8je6wtZdJ7fGTIhXS8075VngNosgpTd8sbrJ
b2U0L27U6yAWd7jT77EkmQuDHcRG/ekHyj7W1vW4N8ZlF51NuDDBS/c3LJp+vLPU69C/YODsR8lJ
XMa9v1SMSTU46x28TxKLMqHFAS1yZ0cXe7yGPcOvpxUD3vrx27PrflA2llaYHPSX5cr3MVonrdPZ
m9I/oHCjeEPpWwUCc3LHAlO0VFklLlPxRpkH3ngqK8mBZje+SZP1FFYyY/MH/TSIfoPQBpwpQPr+
34pirciQwJN5EfNEMo/dJZpw1G9Ba+c693D5EOVHNKYr5yLmqF1q8WyuIGK98lb+lYvuyp8640U1
gH8AgZj7saN1q4hKehz3+Tnnnul9mB7dS+/SWOX5nyRRME2NND9SvJPVH5QANTygB/Zv75y7/OCP
Lmexu8fqOpFOnJFEsDf6VeTuoh7bBD/jqumm/K4Wh0cYcac+KI35GOdwzwrIwybEgsJnnGR6ZysR
60qpgYvPFkP6QctS3R0MHR1mTfmlVlPX0uEB7tYj6ADxKP3fylhL0RraXk3GZFSZFVaQgw3lTZ/q
xOIZcAjdZeWcNnvuusAZkCMx4+QqqIoP4a+9eJ8gcU3XcN+pmuWYO355DpRjLTPn2kj5PMAp6l35
M3va0S+eqvRqqL+xsRrVek4h33xwH9g/bIRzm8nICF8vmig/DImD7BRSu9bddIx60aaMNjh0ZP0a
mN9I71p6sqMnipykXCoyRoCxxHCsUWjFb41pBJEd7hSemKZb6/k6RI7TdygjUrpreZkmCLp6HIbx
JmcA9lGUg0+Xs10ElCfHxY3njC2egGZzUeWnQUosxS/esRJq8S4SB4K5qry3JNjUB+1DEtfWOvje
RzW8ycWjdS6N/2u7AFoexvLK1y4Yv6F4dbTbSOBXEw2oiYLXjS/R6C+r0rx20tkXf8JjsKKGydPS
6PEMQTgEe4B+8gxM+N3y1A38fjYeXkNeuIM7Ncs9NOgvBYWyW9NwTJP509EMNp104COrk3UeADjq
Bgwg3KcSJnkzgH5qvGU8plItP0zHURp2B+MWFnGCv+ARDJB5CylZpHrXon9ns1rGpLY2BQxgBIq5
x6SNUxzFV9iN6kA90FeEjlR/ZfS7V+qZoWs/QsfgawrZBfToqGmPfoA/eW3HtV/uI2tjGy9eL9N2
gjD7KhP9Rw8U5gPMsLo6wG8YH5nQpRY2uXuXvUbuAAyuCv/o8lZ6IAvM4scufqwxcqIgveam8aEV
RAqUprqEEhs/fiE6mUzODmLTWq8iTDbMDJHX8DmlCH8BItKo3nKoI+bFR2UsbEeT+W43Xr8filve
3bUhuHlBBZwMHxyp1eHQ+ttcdQafhEh3zINd415CGTMDRsTveNI7yBnkjC3LAWxTNPr4YGzkYrFf
Nl2Mqdr/koKWeyh4O4KMO73IvztabVZYRDOcOym5hNR76sJV56UefktGtw8Km+osPfgMU0xEis0C
VkevLE9Qnbu9mpjNnIwdrbCirEBecstOJ+06xstc5QyzXbVgHP4HnUSamRTOzjwe9D1zisG49vK2
pVoqcyISmNM/usR0qSR/OLUia0tzKB+1ih6P+SuVNNK5nXzzrYb9jBzurNPyI/YqbTZmBBpoqibn
APaHEje0Yq9U5qGPrwftntfaYomiZXiWp9mxAflARfyXGSxQCdruLqH0YB3Jsf7a2nlS24v5KK5k
gYoSJN5CJ7lpLYhWwA/yqJ0DxK1shxGS55I/oN4cspj70S7LtgbXH437PjO6TULkF2JytGEkpGOH
7dS9VW1aaIMPS32owS7nT0XjR4EFYsEPyYEPsV2Xl2H7YQNCWEW5spirYMpHJcAYS1HnDLwNgb+N
l+x7sR6CJWM3UTsJKXj/0ptEK/jQ2E47Z6hf6HC4Q/xI3ieVe6cwgmENSqMcme849PCBz+RuNfuU
LeNkVgyLGo4ncsphCk8itiXjbLZfkQ4EF+MYkmiWgQhbqJrDNuvWxLHji0s8rR8wQq8UFet7v9bF
dpbTsRIfSXFJ32Zy5E8HdVKr8ReCH9yMUbtg93gBC0iRHsIzwGlSfgs1vs1GpyKkP10WUo1zbqaz
uFLNgnlH61mZ/fQ2Zu/EBmhgzHyx69xT7z7plJVpKMfa2w641usNO6pRsTySV+XkWRy09hJjWcfM
VmOV9bgXYVybQXZYm+ZKfnkppvdqRjiEeWr/MNFNpmvjTK//mmy+Ujkytqsthrvs0IXNCFpbQWPP
sB4d5tYp8Jek9ZrgQz3EORxIdZszjOLqBc3UJqd37tsPhOchmnviDSBtWVBWUXyRuhD9DQn8N3YZ
5VM/8tkxns/0f974qrxbW96M8leIT5m2pulbHlguJNkZwp+sOvnpAdWEdXb6lKz8xARDpkWrhL/y
z5W+tDML4j0tu6+e0l6QU2I8Rw367Konb+6rTwkLdL3J3XPR3f0/qp5z7sUN/brbeHhkeHbi2uH4
pOjS2qBv21z2Ag7pSmFgwe+QrnT6VsJxGxl/9jRI+aTlQ8TxomvCFdBQTYGFBCje2wj7VZYHI3Js
stDih60uasH4uXZ/CxARE+YkyhrmixL+msZRgSLBKEqCnoH+kT/i5k9OvvHe4/iYafYvJwca5RhZ
0b7tUeLSj/Pkn9l+5vbLVf688sB+J+kJLGo2FClBwerZ6bs22qciwmBXp7ewxHSo5Z+U6Gyw57D3
i94ZeF8kT9sYGvYQCxZATbMyMKzZXFHuxMkmFz4GSDzTq9+mhPv2iLOlN9wmtFfFsBTYyYeULUVH
u82SwUDrsww1V+ynZY85Yljo8SSnzhjB3zuDDPu3QTiJJLB2b7rzyB5YOis/3xYm88SjRJwo868l
botxM0pL8Zm3aIiY9F2mUyEof9WEFMpvSJl0BchDw6QevBMs4GX3nrciR9IcKVnbmxmKMacfs9sz
TA/Vn4ZqvWGvapgAtFtcrgqqXRuAq0of+CsiwQ9Xj7ZM5D6M+J1gKVAPjHbUmSg6dKpraq0XZXfo
6lcBv7eFOmFRBd10Pq8RFkbULnxgTHEWOrVLujFXqFvtuNxDj0oZzNv1nxkqW4kpVUpyvh5jbK5O
FHZLiSlxZf8lnOioKJJb4Md4mibPFcESNQQ5MbVjSzTGwQKw1Y1X3E0dgHIw2iumuK6eLeYRiqfl
9SMQqIC1yS6w/XJNssx0LUd6eZWHOt8kCeV/ZcM5X6yDTKs+Bjv+x3RqWTbfSW/9TmmdWRKNXAUB
Z4X1BbkFyz/NHl6IJePN9TYy5mX1LWvKHMOgor6VXkqXLkdxA64WxZOw6DNMgepqHk9hPm64TW4d
uNktOmWBO0oR/RRgnXMJyGR2NBsnj0H5oNfFxCwSmqXUjsRMSriH+Oiu0Pwljv9GpOxSKdgVHRai
Glqrmgz0zFABzw3+8ApUpojKyPi5qL14mskmBVhNUUkQ9Ezvq0Yt4UMENdfk9lwKd6QtCuZvpkXL
MFz1hiQIAzACj8LieW8ea9ti0yqzV2wyq2yYDsmWxporM3GA+vttcFPI7fYrxa5RcjHfcz4hO6ZI
ByUiT+1HiKJmN6wSzXwpVXUkk9aYQwFZxMBISyKdsRCC9mDNqpBqrhrPp5lNE10ixzB1cY4lIHMq
EE6WwaZe6o5l+H9SDPe6qWtESb9cZ7r9UWg1Vb50S9QDdwKrBqOSzwa1auaFjWw4xtKbmObDzXDP
yq0a4dkBKGwzUxCEMyD0mLBMC4XHQfY/pFx+xdgSqZVqO/s2uF96MC0gUjILdBHOJS5N8BFkY2oE
TOa+kfvI1ZxP/D02b2NBMkiKMVdLRJ0qj/l7ThVkkrdcAnsfyazaF3XN792Iexlm7drWpmBkia/D
L7LeiUBUuO5A60fWkJylking0jwrzPzGyPsyVr05rwe0nyKhAQ0ers3uOfnORZfP9Wp4SGl+UWJN
2cS0/jEOqDk25KF84WHWZZoaC2/EQmpZO8/GdkXTx29XhwWzLrjKfc7lLmY8qhYEFvwifpTWC3GX
Y7rIn5mSK6uIctVDDfYqitJfHtWUGEiUHfTpP6ibQnWFkI+syILD0CkLLwJkV6h/xm0ALpP77VhV
i6MUyay2g0adpmTcil69qO21FgezsLFBWDvhUakwDfCsdOAyx47T6JyFEs7eTa9iuSmu+VVDjkij
BqwLrVfUNnAgNfgjIWUqAR+nW4bwgDHVEztLKMMCXqL7ZQOMzLUerhBi3Q8je8X0t3FkBOtKVybs
drgv4P6vJWUnK+U3KPIxhgN40Iov/JLNSG7guzBoa4cEJ59BwtCP6J7rv55yECI5tpYdXH6EQvvV
zVf9jluKXQVFkdIywmvYVn/8Enn5L+LGKvb6gN0Ga3VBvrsgyYEKy5yW4jKdS2mNT0tYhlOUYmlQ
kdp+q6ifesixKkMfvyc2kgRnmbZgcEEiwwlcWKZsUkwhyZVkkHVQD5ZDtc3sFlirWIwts/1U23B5
AlpdLwi5TYtQPwuGgXfl26euLZLPVn7nN0sQVFjm7XFb+Qxi2GPH2UgQyFho3EArY8OQqcCyLmvX
htNUF4PNampirmhL2VFXt4XiwPbsuMBLJdY50qU5Bt2/uIYjdUk7ExZyxO5qcZk6Rx1CnLQV0l8P
k1Pzf6Dd8jujsWeMOJHjBN4WVQeHZcXojbcUb5rIMVQo2ORXzLvEsh6+6gY9IU0qey2NWHIkGV3M
NDMnpeQkVPmbYXLNSN50bCsBjYgfFRHkHx8puqdPmMpUdhgGOJY1Od1U/AoAb/FUkuXQPL4QGqp5
wKZkRRR9NaVHcTT+H76UDBtdDBuoINAb6P+keMFxPyz/YWCcPrZA/BYm2UzGGkvbgxkFXVnXV9gS
vQxJV+b7Axmc56uu9Rd6uGnpse0UBO3s7qMXa5wbA7UmyswqIxO8MJx+PJAUCpWDpu61/lnxxNm8
LiJ4gEyc+faNUxS+HF25mymGmVUrNkW7VePlOG593cGtQLF9yBazd/ud1PzpFR8SyC51FmcfRUas
cZPmDs7LrL11xVaNbp0JH/BcaNeuc3ByYWE0yU74Z+LItfqlcCKT+KtiuiKZFJv8xAJvZOXQFDoP
GqYGxiVRbhZpDpKrlIfNOsL4Y1LgeXnbLu73b6XcD/lBWCcjvbsyNs+1grleviThNwmMvD+xqgbG
3hSbbvTmA8GvBigwv6CxgTA6iH1mYCqEfWuvs2Cycs/giyhfcn+b7InyHcOyVX26I9wCmDGYebl7
Z96tIOUQxzc3P/AyFv9mQ/pIgmNi/3FgMuVLYFyXbfrnem8z+UtdaLScSy9+p83V9qePDqFPU/Cr
rR8kykgnFayQxGuFNMmjkAZ7Npd7104Zln/C2Lr90dOuBfo7gIAZbHT8X43gEyZq0hFbAGCsniJp
rfKiFvZ7GI6qfGfvXraEMEp6lxL7N5HWSCK29sLjqhBC9rnJ7UOxjtyDKL86/ekGZ1W8ecj97oP/
xXSdKbc9sWYN/rmNVWyYYo3KjlR43qxgJZOeE+pRkM37DTPjxPNhWC6GotZ0+vR3YnZj9McuVlfX
hIBR86jyO3PopL2wTmr+0csvhvzLBY1qnBLjI25IFVXrbRtfWf5Oco/bIumog9DPCbDgBntENCAV
mReBkvAJyB2TsoVcTLiOn1E37zC7n6QK0dZVlw6dTVHvSu+FCLMN0pOKRzXZJ+l76C52x1tCSN5M
kLnwRytUgzIzjux1ULLhOkHJaGo/mjkX8RMiGqntaXlMY/ANlTnzucx6KgGv7Olb997YgcdBlJiF
gBjJ+nvZOPO0J22Icr5XCZQ0CxXwkHcTejcLM/w+W1Nscyy0TIsbxCUIQANQ+F3SbXXQLdlprLj1
72p1WUnP4Ghh+/MhkJxwS+rZNsn2WugY4ohKZS+LYhGA2652K2BTuxo/r7fLTLb/dVEyVluX4T3P
n2RmAsspvG0F26GGvLody4vgVVVZ3de9tYUlVMd7pXPc9Hw3IZ/GuDGxc3kHOXyo3sEvndrEkHyA
OFFbFxl90/cOhvqvkFaSuSP7lAcbhoxLbUbYsGMo2RPt2OgjD+9uMNcjVG0cG8N68qzYDHqWeYG+
cVJoJWXNb3GyZvtVYkM6mY77TuheQEIldIYahzS5+LA4kqNsEzxZdJQiRkd9WWOr+3f2A7CNphNy
h+qfXKD+t4Rr9gn7LktdMDgefVDlNklfnBkdUGyvVvkE9R4/ewz62S7r7iWaaeAQcBQqvMSlr784
BBOCipp1o+x5tCKX7efIz0zM2gqPrrWHHte2C1A9W3JjRno12z+o7FwTIr4L/EZwIYOlahySXWoe
VOvexUsCP8Ld4LpDJdOzTWI8vWHbMQiC56ruDWvR9VvSNJJYyu0GuywNWJgoqXpnPMeDyWxJXbMG
JSGq2ToMiZWt8KCAgYDThpPJTfdkXYV6I8XWaZz6NsESY52YG0OxVTC3NS3xefydUySRx4RsWqkR
ZCdz4TBKVqig9rtztPPBy6gju8NlwpY03m6q3GtscY5pbR161DWoxZwgGYGrDFqAF6UnzXd3PeUM
XgP0yhiLz9xLcJLEyavrbUCe5taS4NpAvyDIMCKKxwBOgp8eKJWO8bfckZuMEeRaCryD+L4g1neq
gkfrHWr6IkpmM6AuPSvfmFO1DySVdJGV8XJSOfxKfrupif0f+1KQcHWUyqlpr+YbijT7qxTtb++N
4IEjiZFmUra7vrLuBlfkROD6yDxoFgX/Vm9/N2Q2sSJz4tCVdXBnrqiwXxKVaC+tBkL/nFOrOzbK
LJRSY9ULfVoBAuBk3RoGnrfgLrrlHiLVfzKjQK0+rQrUvPrENfDQu5+xhaM0fNsdcaG+G+BaRf40
/fE3AnutbdJZ1uX1Dft+W+7V5oPOT9fbtfku6Ja6rKazDLk/scpyk48cs9KL5A+Go6Qb/IeED8gl
WV1rr0LLZkwR8rCRI9uWxQZXiNZuFHul4JI25t1j0I74v7tM79e+Dc6WGHAxWsrWhKuvausxa8eL
kJPsqlUi2ukCXp77k0ndB/BCFtODaOI1oTJd6Q75yL9Tk7JpIzDD1jdNpmusgLg5FOlmE5dbYHmz
XQ6fHhj8eF1zsaKJqYeeKIMOsred/mvDqfGw1GrMPSkBT5FU6+wYiT358XzYtMrbKxkLQy39yAj6
qkp97QivGu4wq0v14JbrOnZEvmVoRyUxLlKI8jjAeAry7CcoXwxM1AknWxMcug/x1TB8i0noFqc6
kMyKTZV3D4HaHZ72SKK456tbW63jEXiLqTtVqWbsZmR5MmklS2Eyb0ApzwNylbL1EXk7Ogd5xJkR
IlwV3aeN6RtxxIauZ7vKWdIk42tUvqs6wLL0MpL+gsuhK1AEgRJ7H2l9iWpKAc4atD+VyKijUsUD
YzDeNYxNNdwsEmNdHebWsLWTdYPpfdIJo1XblCvb5mgGnk/RwYu7LG1E9gvCEB252ZA4djI8ceR2
wQMLGhHNNN3G+lr3P1V0m85appGPmfocDN46xkQVM2oBQpWiDLHmSNwPx6fwiB5uCnmjsZvDXqKV
A5u4hZ5Dprie6eQDguYdmvzwAL7pk8uC6NmL5Cr1zTXm2ll0guss/q58Kbhgg/KjfuYd4RrkYs+w
zgTuSrT1wIcZpHuONatwSlkmtPcyJe7/mv4QJTRfcLo4+82yqj7MJmcVAya69QVa19YceW6l5GpD
c8lsEpJkw1vrE50MATUdrmEFrWfb1+dC+imRkHJjm/tO2zLHWQ/eyzCZnQLpExZ3ncxjdte4JGQ1
7A9Z3WwNyGBEt9TKUVi5k0hlqvzdhp/98Jt6DxiptBnS4skVTKHk9SfHKjeMOL/6VYtbUYIYbbA1
TMcvtKbS0Yn5tqjUO58MYs5kdKZbl7xYpuBHOn+XlA+325bMSGHd5kYAo3moUqeAYiqiaFU+cSip
S6NcMndFXKgM17HH/GIrO1C8XYlG9MnG4HoffrrpJuZ/Eq9cBT8Iof/6NHVR8CqFLYIugoSxKOK1
ld1spuhYNhNl61cXBWNNGn8JTQOsiOURT7t3KKtmX0gdP5tvzrtB/arxGDRUhKaX0Drr4W+sOa7N
zHaT0wOG+xMRtUuQ4ayE9VJpMRq4ZudUES1IZgVJEQ95nEzJT5tINPFv5QZ3Z4YuvujSq+Sl5Pyx
BZo1vl/ys3ridNJl4PYBOUF2a0ZVuwQEpqz/IDJyb5WXfXcATk/Zut1/pqxPGeMyet+4RtKxhwzC
yNFNFh5nmkEH0c5F0PCsetcj0ei68ZLiFNaM2JQBV0o9S3gyUY8TxtluP3yROJuPcy38Mstvw9iw
oybuhiNNqIJ3OchgieSrmGwCF69gRb/hfTVd/DBrhiR4fiByOYE6sSY1e2m8TRnMOAbgZ2odMhMq
0SvF66KjWbaLsdxFNLwkmPkO1vhVj+m8yX/gtHrEYVwsgYQ6lXptDwZ7HJOzXVN9owh2+S+epDSy
8YHFp9omCouNH2UthARTmk/Rg43qC2me2Z7TGzaT8WHOmUn3Xmnxg6sCi79U7uPwYnHoV1yHRAYe
dC7lcN4om1pao1PINwl4Kia8mWcYEEY+A3cGWWte44+M+dFqad94//g1ItANg40HLHlL7os6FtW3
Z0FAhdyzoo9UGeVFqvItBF86+bCNFeGVTOdBmC+GjrAVLTNujMsxhywUcsl9WBQMTrCieviWWeIr
U2dBqecRfz7SokbAHLOcq4yF5PijwDHUBa+GD970jkyV5oTOEPdhGafLroYtpRJBiCpYVPRwMZ0O
vJ8J1qNyABJIUJl15IYnWhJm3EAsajsi4wmsM28NLDvnrPkXUxcZu3wsCQkwLWBSTYCfgeUs9HVt
W8TSuudQ75GJlRqkEw44XOHBWOe81A3kTwA9q2QCR5b44qFNSPo1zNu5+jLNYlep8drz/misdGeq
ZE88r3Eus5fZ3DlkLjtYr7loRsRTchvygqetGs/Yj0YwH/CbKVPwHBh5wNFQR2ul3I3+KpuR4Mtq
vgdJXyX8vAlu7hLFKmNJ7xkzlUQKkqrkxFZxQ9Z5wY0FtPB5Ox7FiOEx4LmkLU8mXgYMoFIyPlQd
66nnOR01jtRfMt1NF4L3ToXRbt2ws67BTC7o5V3AYAiGCRcJVSHVQW+Z+oG4ZYQrkJduu/K8lH5F
5SeOLQ+nuYf9FUyfSttKTwkUZmd5kWvAMz9Sxm7e/9JB8KmX5K+s9GJ4Azc3ALq1kJjTc6jz1COt
dfKwFNA/kZCTjWL5vLuU6YWasQ1NKoSG9DMrt2VEayR0HFU1N2nLd9HKyyzHGJHD3KgG/18o8xx7
7Fx9k/2kYee0Ro2qWR+jkuebC9hYDOCHrH2gRA95yIDyaX8g764CJGopLqnKxIFegdVMnMTESQvT
ZgXCjwdz7o4fZqsQdJWPpM5m1b5cllYOV7NlHU2e1K8CBYSGiE113wK6rsEGwzuOoeOP/OWXsEwS
KOzDrxb8yk219JOTtpRzho6i5ZuUechHQh/URnUt39aukJ2+fgS83VbZLYbq1DHcq5yQmUoUf5fd
Lw4oqed1UFdIsG68NXYZc7ko/6VYej6wGzQ9dZQoOzV/+eTFJKIptcnT02PJKD9wuGYgT4fafglM
5Fytm4Bz4ODu0DVHAzGBg5gIh6OfgcRLiR5GREA5CJrSUqa/gXlYp/TcrZ2Ow4SMP2bYwhfxAhLj
/l3HQgU3cgzvZUSofxqS4JeTJ52X60T2qsZLM75lbBZl/Natn8HWOINN46271LwaeK6qRNN6kHJm
8P4GuiRB61iXkbh3QsLBs/ytDhPBBWXTIv0L/gWNrykKXhG+VinyN1UuHcOa7ltqfHSJiCKf0801
lU/dpEFHPRmAtgy7Z/QFBPXttxSSFcOXFWYzONe4H+l1IbPfhycAVjM1ZLRwGOSK+I21JH+/M2EP
yJzDCkYdZphO7+ByMv4PxcHPlKXKVDfKwkXR6eR0TIglEBF62K/YFCzove0jz6k+LZONzMmKjr02
2sGeqKnabo1d5/80zVdpLLPi2vvEmGckl+sG0oOqLkq/PGbxjx+fCszOQ3MafNZo05wV5HES8lWa
1TiAe6lbUJBzgr1CPs4I/vmutejjVwuILgB63m5kGE0y5yOWMU9v50bhohmb05SYBfqWfNVYuBo3
IrtD1LtEgnJ3PltHpOLiRP0yGV8m2nWgkBC771wf7bmqvkN8EyWLreuDmDJmRfmTcPrWcCCH/Oz2
1MqVshvl+PUzfdgcMu3Sh5+uBO1s0k/pZIk8UOX08ik0fCTiyckefFYslLNi0Ajh/SsJzbTVORvO
MtHQjsuB1/YY2R41gvfg0SQmog8VV2wr54vMDGae4ORFg4BXb3xbf/mEHbShgS1g3fy8PlN9vKcQ
dK1wrxmZLJI64Yi8q8J4MYVnE+JMKV6xlOrEArYHKPrFxBZRKV7xQRtopPkrjIrDqtMVwmP3vEGK
bVArv/6piky7qUtifVzEwCiob2sJZbjWXymCuUkIVUkIg+AiqH7pQRVHVej4bfQFRY8djYEqZKO+
/QkKOulMa67L/9qIqgqRbX2vXw+ZtjjV2Sur6jtHeynCzMkG23H5AbZYAB4R0lYjzBMM4O5BRJH2
1sF2mpWgMIrNrUMcHabIGuSUJ3NeSSW1AZEPzlX6GXFdbmuSytCRcsNh7m577SIH+cOMjeYuuX3a
g7kxmaFxODaDuYeVTi/XhZLzaUeMs3k8wGCK6CyzvnSc8+H1sLfp9TtMWFF0d8X6G/v1XCH/QTVS
2D967xVPDt2v2pCZNeDzmu4sqCS51PGhjoR9dxnPBNirxP7obLIy367/k3nk9T8SqiZ1SKFTmDv8
LX1qHqFxVOlAGXa5SNjVq5aYXDRcIN7PVdKpUxcGKTjUkt8eKwg4fXpyPpHRm0ZfFHCAIPDQmL7u
eEfBAikcP+JoXHV2wtGZ8SavqfHEvhGOPNk7iKGQNg3fycid2jUJDKagGBKy3/9nOPyycfFP5qDp
DhSmdbdO+ZUCimX+xTH/oA3KgHJF4h80DTCpAtXK/KCiJCviv9vp7dK1zTRR5f+jke1op4SO3a9J
yJaGk+1xJwibRYkdTIp/2YYK5daX+1HeJekjhioJawhCEW4L/sCxPy51elsFV197+JJ1YzcOgJI5
4lCfnCM36aTPVL56yWg3OipOZk/OZE5aaE2a9A4nIsohEhJa99MvnCR+eNY/C7GkKkJAu1/59Cah
IJtet7aKifbZ9XTb6MguF5lhvEjZYXDI9bAPrf6ltIuUs0ZXSISKTwWyrccekzNIUlt30UDjdruB
ISVM7+JoRQ80ePifuD0RnJKtTwFKdh9JaxNUJAm9oWfU48ilqqcWwxo+AsEZqMD/w2vqV08zx49i
ootQwYI3jPF5jctsIh/rFhINQPSIIX2BRqD8+tPJF8u87DJY8gETcNoN801v0UCTc4iMnnb4RE6K
uwSRjAYuhsTWUx0OpH/KilDXuzGYWZT/JiAcl0SV3D9iycg+brzjSl9WLkHA6qf1X43XrqWG+oEx
XXpY5izxgftUKlVOkX9MV4LipdISgqMnUbAJSut6aoFMiCZr50G6QF7xOMEkHvWaXDqMmSJ/27AG
hUe/NHVBoA8JkeOAwHVi5dRucWPKWa41Mh6yebaN386/BIzdBMVxiUdf587yLgqlyWNvY6Dlg1I5
FRcO4gjwOqoBAL26+ortu5J3supQI7yyyM9b4ztsnn5e8C0jD1E16BF4v7UYIDhNGfmDcUNjfuTG
peG6nfDhMrcO/Hcg7QSjIImPdZIlIxt8KjOkdeF+D9pHmTxz2hhamzDEFNssK3LK7YrjPXQCSIt0
zlsM5qRJxWDqExI4MsGP0Z0Zczb28s9BYE0Mt/LLYiF0W85XlGaaK/qd7hDIh6l6yb4zKkkNgvht
t4jx52UZahNIBZifUY4T1f81AzyABYQ7AC4eDquSeBzXYIucTZStTJgwbeJgO8SXkMv6OyZ7XGNY
9Gr6EKemyZ2QyAFyt6ibL8tEOLUXKcZNKXKkqkFqtWgWoMTlSbFir2OFGbkycjZUnZYaFIHzHqW9
HM25tqo8JB8wgBjY8FgAArhX/PQ6ojj4T6h0+Z8oX0rBQYbBK10BC2L8s4aHQYGPGKwbFYaovaCF
mU8FSAQ7/ATk5fQqDRuhLiK6htpbMrluxE+M+K6JX0uD0iPx8udRXWNx5J+iN27sN/VwwOsx7yUX
0ZUHxT25wTs2h7UYbslPRpVC4L4JsBU4daY3O0qwqaafI6uLqQ+LpLhoMqMVRk9WMBxLnLUDoZJu
2tj7G33e3HeKGcN69Pew+JCQMuCf4Dkd6p1ENL0kmTJwzp1uYL5LHJ5OtGWFBFRyJY6sbTceY2yn
6p/LJ5QzsZTyjxqC+iT0GuoP66fXmItY5bRsAQv4v6QgXDe1fleM8BffqtUAiYjEyfAaZTdY/zhd
Ps24tHGtX7JOIFh9Ne6j4untWa8KTjdB3reczvXNOJD9II4GsROER+i3Ny/vrpkUMxHIeciJ8RB1
RnnJ+pta7Q1CktGcFMQsBhzEPBOxHRCMLOTlKGlc0YwPj3uOTgWFCSlPyBytzWot/iPqzJYa17Zt
+0WKUF282pIrbGMbMOAXhTFYdV1MSV9/mvKce1fEjtzkggQjS3POMUbvresnfSDrsig2amm/6tJj
QpXRv+io+xlEGzk9Iylja7SpXQv4ob1qXjXBPVrjqE0R5jmR/5PLnJssIuuXQ1p/CeAs8U7X923m
U/ZCo4NRyIhktqomnz4XI6NHX3HMKst63Yc5itg+f5HNAlhO1X4PyKxVI4jWugVn1tTC3kvL/tYh
a4Zxo9vnnHnwSFnPXnEvmsMwsR9g2pLZRjwr8r04ZxILjc1hzPqUEUopAo2OfysyVpK8XeWNiYU2
RMe6ClW8jMS3lGHAtHM0YCEQaoAUeMYrzA3G9Mf2cQpilLCD7zyeeIg5rhUV/Qv0s3QR6R1q+b2A
6I3iSxr6hT07mkqxnKSSY783yGgzrTD9KEbnSB6PBLQDe1uING8ywBm1QlqIgh79FP92CiY0PeOw
OxNo7Gyly3/KeDBJaUL4HMFhzZB4LYJklrnIeeSqagc3ITc+unZCWFYzuFRxHddn4dOYGrJZKQ0e
G4VKYj/NgADVmPu6f5XDhtSQYR2XqKT9Wme4Crq/lexNGT7CYW3B2C3kkFxJQowA2Qjp226yp0WS
ol6+jvqHIpM/2hDSUIkH3AZa2/BmbGgoymR4MvkDPCqQOgKa1D2gsrCV2SijlMWEHBul1d/QT8j+
9BHPy45q7hngMGYkGY8+Ym6lFyYvitph7OzMlQDrwCFLWWUKsG1Bh3GhimCfzSYlc7qqn6J9s8iE
8NUTAum6/El1+rZ0AcYBda+aMx00J4SOmkOV0Ilkl7edp0/6WlMV8AIhAR2ZqRCcgnKlsyCGlxIz
TCT+fvhDaMbG5FFEfwX7RxHGS9ixcWqpvUqG5Mu2oamN40ueUBMzKnpRG6ylDUkF+ir2073+M8YB
jVdtE49As4FDdD4Z1hlXTu2GhRVhbcqzXUX9ZOIfBW7P+ERf5pykhpSUTtV6DEQ38bIoJUoFRVw9
D9ZMn7FkFnY3kjfVgkDqOhCrpqlPWEF3Pe5CHIuE8WGahf0LUR1NYrcyZZy6lSMYKrEqjzMesm/f
CuLdWfQT7U2MxocqnC8qwRoqvsZul/i1Z5Imw+yHgD85fevjhB7YT9BJp7xJPnVtuhQBUvZOXUWM
462voA2OpXDCg24o1CFeW7LYqVUnDiP0KGgKHHY1kvzGEKEzGW8aPpXxq6aF4XcHv/jwqU/ywBXx
CfleTs/Xcb6zP4V/wq/1kmZQ7/vk0sTUDkq7yCVlI40/6CpyuPNCu+cjDiBDAuFR+t8gFzCPtg9G
YBx9BL80HvWXpgyzFbAKnNw1lqROlg76KOmkFKuLY/NulS8sdvoeIRsZIingVj13TZm56K9fb2C+
m7gB1UUJHBl5xUCxlHUxlJv2ussQDxbmugr2VvCEeACh7z0BY0D2YfRbjzvRpqsqNeDcZLScWVqI
qXgd8CLIw2mM3CpbmSZjSk8Blmb5x8jn28knCBhh5poo0xW+kSCQXnOMvy7OCYTIOsy5xhkHxXzO
SLdlH7DaX9Mp2UAQ5J7d65yQJbHVK+ThaIVKt9K82N87zQcn4dw6aj00OevTIopuQkmBjUSdT30I
hAnOjdurYtJ4/BkH4jEhVcQ8RQWO5K7eTt2lhEDAsdaObxO7n8IeBOMvP1bCeu0LACl13nJMKgWw
BQshkJlxrOo5yWLue4J3VNbyeETxCMy93VkU1XW06kDPE+zgbKU5ciAyXGFmNGQxQORpkdFVoz2b
mvE6+ZbIhpxI81FCaOxSvsWWywGSMoh/0O00XPgNblkzUw6+xZS8MAlAHukLycXGxFMTmWiS0xrp
FnOdimGOuWq6mrOls8G2lJ4+k6HbDDqBWL5BiZdjIY42CW3WLos3vmld6MMFFEs5g4CMAEJfewn9
8hJkaCiaHyRWqr7vyrBa9pyIod9sYvb3JOQx0hR7J/U5wenNrRZwnxn59FjytLlX8JUMNcNG4tYT
Ku94yGyXM5ZgUUxNTnVRj1qpbqa3YEp3Wv7ZhdGdpJpdC++hXaITY3+LiAG2itlQq+35xfZTVO26
NFjnGOck1HxCGm9JVb4BLs3TEv8jxgZbDQ6mSVMChcGYooCOfPEb5igocxPekbIqpeQeZekeEfZW
ZgWPtR2iw2R0XEu10W9zwKaNQrvUQo7qWP1ANYoQx8nO0URIVW8hTvMrQoiAVs2rZ+ACI0kQK8Se
sChG2u9kMgHeyYyqxGPCVbS3fI6QJFVFbtPTZoKcDXyJeG9rCIgLRiASl1yRHvScZGVMB6t6cOuA
BqbpWDr5kbQRU8XBeZdjUFSMlsQVDBalwT70leXRp59KrzVqjY4QsMCJGlasIXH7MNjHxdtIBhXO
CyxSefZWSgMpFu1hCEZCBs2DP4Zky5g7eZY4tL9RREHZKhgrYyJJycgObP/ZwUdkZgCtQ81wQMDW
1cXGAoXTkzBVFPJGy9/IPqfd8oHW8qQwQQWuQKaeSl4XZ6fSC9Hjyq2xT7L4K2qMvcnNaujnoC1W
JqIM0p6Ye7LHI2lNF0NsbWRNISEJxa1xly3lt0cvirZB44hfyhgslENnT69DPi0NCO6YHi047qaC
1qCuaIuAZokJmKmjcXgbTE78sXTqscITSgc/T31OyVtFiEnsRgftQv9KKglR0uuTdMsJksJ8RnvE
SrANOs5BKVJ12/g0vFT7NtbqEU80QjHZ+DEZbVSI1Rmfcwn7je+gSRof1Meiga0Oucj5noWkaIoC
HNp0udPXwEvTBn9PAdyZOoeHDXZncEgSTIB7u96otNHSlYmUBFEj06z9+BXDLsLwZlG7/ga9R1+8
ppTDzQQaJ9vaDOtiFwHSJK4qSCzpRZeofR7kkCLMk/TUtY2LaVn9Kpqyv8Kctviy6e8+409CDuhJ
0ypDSxDQFqv91yx6mFBlxks27JRix9gH/JeiH4RP9YQ1RKXp5I9f/5KzPsCv1/Zq/s8EY7PjqQSg
NcV+YeXZq+WXLyiuf6bJfvqTlS4LVk3P8DQbRnMzAFuwB4IfELIZDDEeVid3u8GYPp2WmyAQ49MY
X8tnVb5HBP5yzEOztPQZrNZ4QXiu4wmP54stURy7ISEp4w9CEWqvwLmkneEpeP/Bd04j6XPLSX8Z
KUNCsnzVLfgsGB944jYKyQfSF0QuOd/Tp7SjK5EjDgLEzgb7035nnfMesm9TFhA/y17ZkUcO3rDc
+N1ch0mAW4cBPN8UHezxy0ol6wQREqwSzRkT34Tu2+pSExIhZDV3dZurFfyq6I0Qhvx1aPlBSDeA
9a6aQv7QlGlY6gMz2HR2Qhk0scLovfLRh7vWFL0S+w5kmx1PUJ2XW3Oe9sfXMgI8g/CdesCpz3Wc
dDs95kRhiHJrxXSrO4v7v78zxnvRxlcU8et87B6DCm6oTbOjheqFsIZZLckTgOYOWypAE2Q7xska
9qSsoJPhDhD9puaeVoz1UO644/jfRJta32YZDoQLUZe63ri0D1u08M5C1z/jsDpnwrhQD7nBboow
jQjeEPs8exsDaADYi6IVhhZhHJUMc7Ar28yfXVlswph6ZPgTpgQbW/FGcp2ru6P8ZCGHC3HQw92k
b1gHGgkvNg7OlaofrRTH1DwDjY8YR7UwOskZi7co4iPyZIUKV6jxRss8urWoR2XiQVmQcXMQi5Et
y5Y+RbgESM3OXr+Qwav6vymNOZSkGS20gVGmfjDKz3bY05zuAh3WEMKJhYl3KxXwR7a9eic9OeNs
L6TfSJw1FqRt0eHugFpWVTd43gpnPEO99+rH2OM5ZSckcnH6wedDM/SL72ElhwbMePEx62k7G7GJ
AW9zmWEdN5bc5VhhRqa90SvkGH4KIdYRNbG0LSTE8YcZtTJdCHyg2yV/w/Cs/A3HscLfEFSTfqK4
01lG4ds+5liEfjnI2G0ygY7Bx9+nF+2zd96GAHP62BqMgw5B6BnOsRle0B/MmaNLnWRhDMg2LKcj
UstmJbNeWeCMAF/SdoyAXMNH7KhiPdC9uDqptBPnwtCRugP5otXw+FLkL2TtRDkgOgRUDj40OaPc
Swqe0Z1knxpBHMyqxu8drrN5WHsqghfk8El9Nkm6UV1iZqLhhSMZHfk42cj+QZu2Jjlr1DhYbOmm
DcNFU7fM6YHfQ0gav/nlJVIl6uaYcZVC6x24qWHs7Oik81BqrG+oogo8abhL1zlUuGiNbT4sP4mD
cJzgrNrKr1P+RtmEiaBBeoeNPLGBTAcvcbqhvx0HZ9kmSvw6M2jb8ggR3IcJO95KFYj7QdTb0T/U
6Ru3H7sayUyEMRBBMq4MTB+jZ+OEGDeQSKd4V0r7BE7/uAkchHwcPfbzTGHwmnTJFe6yLEBK41zZ
aI0l8b0PqVY2uckAPCjYXtXhpA02/WOSGTtVp4DjmWMzSU1cyAH539ca5xBetCmhhuxWq6pV1nM8
oO1W0wKZJTximhylaD0xbKIIcCPqakPZ0rWVkOAYA50QLYVSotkfcjO+2s24iiET25BUeIK2evil
jc06rzq8z/m3LNVbBpwaDatMzc+5OrSbfMQYUKvlQy2DmyAWRdJeHdlZ45eSCmfuy9brEdxCn9pf
8FJOekdUbSrTqZSjOW8MlQfkQTpGl9hpTzADX5pM24b0PkWauAMno8wftrI6bnSp/8qlHTQl4BbI
VWX1qy/ldwbbb5GCh5YaBdKs0fIMER1tf5kttlMt9Cafuea6HX2B9KJGglOJbtm2ChFo+yI115Cs
aHQTMx5HxYWs47hxDdTS6UZHaaLTvaT1alyGHuZK5ONsWyN6mRwa+alNscqpK0vfGqajbeglHaYw
Z+rdUP0h0SnrXfIyF/BPXR5Cgxy2rt/VUUjj41fEB2Q4VWIT1D5taoJBx+kjwdKbu7wc+0oLZQRJ
lu5DuvU2eEo3wc4fedgPdC4bTw51wZHHTOHXAxGlg9hDnM3+SxLJ3iTpCohz6B5GyXO6NQHTXsWU
NWYeFG36+Qkf5F84o5vq7A9L5rw1rb2Q20zmO0mTg6OLp9BpW0/Wrc/UVKmJOgbfDBDRLPAp6ScC
Uo6maBIrgHdYF50P4dgLdQg8m8OZr31Lzo+vnRU8qWQZwJZ7labPzlnWJ21Uf4DdsdljbTf2fnOt
629wKddB+lAJDBxyvJ6GY20cWQVw7aykZO4Rd1+hIHkFLYbe9l+1lK/YZ18cCN+LWvcg39qhvFd9
cyML/zcKxGYsut9Mk/7A89wzv98El2xWd1dQDxt5Y0/hqS6/A7rNjk7E0pvdgtHEEk/KkZ1O2LBT
XGm0s/pu4zhlunQkmgGN/q5RRIhCgBFjrw6l5dDtqvIpY/wTAgElh2UcfshQ6l8twOXcJ1cs31tD
jwH0KaiBaI6bZF1DXaJjj8eYIS/D67SHYqVRJ9m4fkpcfUGCEU6BFMa8N8PvKGUmZCVPlqG9qDKc
MwMeM1pGzGuN7xXjgOzEQk2BQD0XRyy1Exlr/jpwRqbktIa0TnknW3h369AaglX4rQEj6CHLgmjl
I3dcbJMni8K/wR1gHFkHFrHSHfUptRa+r/8krcMJonAFbIDOQLqXoEmej7ZfYeQpHexwNL9IKtRI
bKrUohaF6015H46/nT+ZAF7ZzEa8Zi2y/kl1PLnCf5WqVOGSJK2ExWMfUbHR8MoRvw8BuXYDrREJ
tEwQj9vQok60EjqNIAxokGoD7Si6TaNFo5uIGFDxHAM603+b9zEN27XaIJNFA4IKneIW0UoSbqdU
deBdc9z1GwlXvgQGK1+NFWihElRTS4LnbRw/uvJZF8S5TCufmsScE53gUOiKtC4z7ORSv3No4ook
W+OmdIthpstf4GUR7xyvoeS8yxqQeott6keXjH1YdsSRW/s8HRjZKJegvo/ttQGQIvWClWuI0PvH
rIkcTVOY9qnlo/Ta+8E8eSkWZvVnyQr+zxaJT//bcJfRWSEdwrS93Fb+jAGkF5EpFcX7mNULsqUd
VsTUH29hfNHQHw4jE6bBbm83zZ77iIr06tchoLxbbj+I7KXliQJpCtEGFEIijAt7OxBbKO0O9Eob
nzVoLkZz6EqhCJB6DsC0eClVfTnMIkyNuuXZiFclJzJNRsDKaSG0nKVa3XOr52zOnACIpUmaq1V9
p/W7XT1SCcFD/1GQHuoa0rSStBBgHBVr1TMry0roVXbMLCACV8QgQElQxaT2pWLNg/aFWex7MQ+0
QldBSzyP/BoZdPOo7KqAdwb+SdTEe4N9Mjf+EJc7miPhmK8PcsFdp+kofGck+6GW/+YiETqPvIp1
gAsCmQ6gjJJxe6pLF/qVSq5+pAZM0qg+677Ru1TmGLG0zwwArmyKbUrK4EmkFU1FLjWGEck1bMSZ
kguN66LYFy5iCtPLRBToJNHW4dlCsdSxgKw0mlUljJHB2ZrzdDgvuBJPQ7H3lvEIkWNKRndMokh3
Cfr2bFVHuBdQJI/FR91mvEkArGGTZ2hsC9rlZKSdaFcjwKfJyjshyp++pfTTvVJn2R4TzHTiEDEm
VFOZLnbTnDLA/3ovwo8cr78jUUwXTYB6yUL1V+kEjI3Dc2oy10YTWetkknGqIHuWYg9ptGkgfYZj
/aZ+OIyACzzHSrgPRppv1aa6cVa6SWFyyZqrU02nalSXCVYFNrYJB04bfsMpP/TEZEhBD1KmXwMK
PrOd/wYht1qYbYuJcPU8MBAxJlult1+GjA2HqUmBHrOQLhOz7Slk5Skw5JR4MrSOyVh/bsJDqlmv
uj8j4YyF1qgrU5JRj/jUhfI1ABE3d51jEohifk9pMl8yTGTjZexdv/Atj/FZb1UzptG5NcZ4GIZm
cPuCJE0ZzL4gwL3gFKq0BOhZuLmIH4LHUjIR1sOMo/WHVHrFn83x2QFcEjZvmRzL6EWDetVJ4kIG
Iv1M+TWzgIxZi8Zo3FxwXGJFuUjMKjkhETS1zRVkqQGLrFwYsHqwiHWNtiaO9zwFMcP/ehlzMYV6
i2joYDOGtUVjCMklVS/FdYfQbiTSrFhkur+080dBjY+0c56gNnvVBi1n5REsqLUppkNLQYKf/wie
Z6/5FMJhsdZ1quMcSl+vH3XTpt8CcnJkx2W0s8d/Q+Xf3I1CrAMY9Ai51loD76HQmDGAQkYapAe0
vCOM5hU5nStRq99imtiqOcrA71qyBA8AJ/V825T/lO3rMrEeedN86jM2z5nSTdP3nYtjdT0NhGbB
EjaLcNWBpkmcCBYSmFShv2QVvhpayZXyjp6TfDsui59W+8CxXyzOvw26s75FHfYQVrEaMec0eG8J
njzK3Gu+fPGJG0jraBPqZoESGBC/1rj679gYRHH0K6dRQKQZI9tbbu4FYrQO7Tzh7DS0FgTpZMG5
6ollp6Zn5MpoPEFLhK2PaiQuyDAPSZtUaYqByyWAEv7PshrfndHeNFTnaR1+m1p/pHDxlajByJGd
k1De+DIzd/oLjiW+7Bb2RBuaR619N0vBgAI0ghJciGVG42QX06bKjXMgHE8rA08OaEUVFXuAk463
grySLoE7SCMymTXR2clKqVxLPi/Z71ta25yO2e22vTUMW0LR18wbP/tJWinUyAqvsh6urHeqNb4J
nRFQw2fOlv4F9Qr39MzD0xxIANz9SmT+pDnetwz5fOT4O7l1DkGboC+iBg52eshE/odbvotpGwz9
hP8DvuG3CasJtQx10JC/hqFZsZLR3q07KBYBydSTrD1HKadViHu671aDL580w+TYGxhXsrAnWO/0
sUv7bPaKgeYQcU07/YLbdRVr8jhAMMxg5YoHHIrDt8SpSlsVKbC1TQblxGcgg5mjz5t7jVbYZ/LQ
Z1+pXX3mHSlHhRZeyc+hvIa3GWevhQBPM2RMAqQ3crENvtkLr4EZhBFx+yeJy366H+T8q4mgvRZ4
8cWAOdaxtPmZon0cTAc2jIssc3vlKJON1t9kIoOkDrsm6ZCF6ONrFCM17FV9a+sojMKKeVrcSOx4
oQUMleiC0I68OriNPS2/1LAuCWhRX7PesobICpqBBhq9zsxB2I6Tsa1k6yOph4vpIG+k7MLIh/ZO
eddSCRsztXwe8HNzg45rRe97msNnoSZI6Vnks5cnmQVu9PSRklrFY/6fhsaxSPujJAUsQxYWAYvH
yADvN4X23k6BK1qm4mWFc4lHDhgJ1Uw5O55McztpCAMA9OOD6OillGjtolVkD4+mypkAKZOX9mQ6
GQm4tdi06V7DqhRGjScX3Q8hs/owu/jZD4OGlVhl+OoUoeukcYvmgokqc+idU7TGaqXCe6p18Rda
5ADoCiqBOW2r445sgDxGtX3RfST4JvZKk0fUMlLPISPLzcSG2UG60DkIU4N+1jN5LlesYzIO77nP
ISTgNOnEyTaOannFkOobraZrViG0sybKdxzKMvx+TLuyVFq1egI3aADYmAW29+9zoWJzWP334b8/
nL+IqeZuNFtOGKkKZNUe8cSrSpbv4E7CYsqtt3CcAMhIVU76MB/991erqi4qk0+h0NdP5i/49yr+
fSnC7hTF99YvzGI3xc4ro8pxVc8vSa/bYpekNomV8199n12nwxTZQU2xkr9hMpwFzzTWSp85GQRq
0Uo1+poYc9XAjFpMBlpj+veZQGUmRW+8o9Wub9L/+yNolb2mKISJlWK2ZUsmn5BVOgkq04V/r+7f
6/z3x38vG2m9tjGydGmlnWCOin+qtbVVFnXH/70+/339gFWB2N3gJYtsnKVkbyZYJN0+8l/LlvYi
7XNpFCRui5HwXl3SVnJM2KZA/FHO71M75O4QfkYFQ5v5PjXsqQAhe51aQA0tVSNh1qisJ/ogqjYc
5+/HSYIrN/+RSnTXU3QVcVJPLAnEV9Z6ZG0YFlHEO9EpNAjXq2fXiVMHkBqUfaT7rMiSsVHnS+8j
mMtbNd7GMTunkLrjv/fh3x+JpqPDwmaP1YLTtzG/lsmOyh0WRMx0yXOMBxwaodGr3iSr3/r/v/SA
ZG2Xo3C965gnI46ty92/f/nvDrBbpEhjeGu0mqFONOxIeBe7nFTcVNK2/12ZLExNr9OMT1EkqeL9
e1NzBRRwpoHQK9xYqD3p1fWwq8yMyMcOp6NtR9zU/77Hvz/ynkhIxek4hsxXnLgZe+Re4cN/f5g9
JPrYNgTPmW+68ZiBYBmigROrcxf51NBJtJrdv4+y+VfBcq5UaegFpTmxobBaO3jObZNYCUqv/32a
bJOZ70C4DW5S3l9MY+lo/+/vhS7o/37yvx9fTB2eM6delZH8/162YVtMthMOd/+eMJHX+8yfiJbu
5ljLINzKTvGGoCfbRRpU/awEgPTvmw36S5hWGx0VQVtlENUQYxxlkZ05q6O0Ni8ylzKRdcP77/fn
gUHj/17GneK1NWi7HpJNFjCJ5olE53iVR3VF3Aes/GHN6vBmF+BCKhpSU5RQm1s+ai6sxHqrHBNH
4wNCmDd5Xbr/PVVaTBwW2I0Tc6JUYUvVXeNiK9N51LyhBJ8RmPEq7+mZxO2rLFD3G8If3ZTA8rX/
OiEGydamtMLITrPYDjwM6uDtiOWaLNeq8R0wcVqhcLAVwj/c6ot00iLwmOQSDjvnn3Ekrt2KyHOY
UrNCaG23S2JSdVT3JaJdRH4uAxaUkJWOyR2FJ4EDrmYtMfCGSHcIhA3h3rsExDW4HKkGmu/iod36
pUxBnakgmNhAO0+NAPSRAGtLY4fcIb72Aco1qqV+9PpneOX3mrVXTAiAVzJaT5H8LVMGj9TM2swH
lEhmUZGBAk1ZFtkSLRftFYgaBvWGO/83OlacJDhhm8hN6cQyzAZFs8x+R/Yk6uWQD0FqYYE2MMpB
rlpaHKxpKIFcossJ9WY53MlU2ueDq7aexqOLEDr3SCeQQzJnvBKDPps2DJ3ahcCFfAVXMkUxC8Ye
hsG0xJxS3wP8WjbhFVuG2Lx+mHHxtFS4RsLlWgfRQqKaAzZA4hgzSJiiSxrSNecitKakStWetcwS
dInQgN24aN3h6oOPQpTI5Hv+cVh++TnWc7jCsBd4poi6+27vHCCNcZHDpcKjsERjFv06TwRU7X1W
xGcrNlHqLDA/nEnJN2UMFS1hWtd3Lh1nIMlypad4jyIPHUHzi/fFl9z+5qBzxxYEFhl2VLAkDwY5
nPNH56uyDiRxzMNPsgJ58OkLuAayzj9cfBrpdbfgS0dsQ//NHf4YddXn/qYchiOjtPhFbIe7gDm5
QdWKMlhdQYalzf6eX/M7JVUTuvwC/qO+24/inS/gheYX4xmTGkDs2XwV1FnstKgh32TL4BRepmfx
zt8KFO/siNUyvfOmcidwP9R3fm0mCf1V2TEC5yrpD+OmPoZ6MT2JSq/U+Z/xNdO1PEYnbrj2ioQB
2R7/DeSBDRBpWtrdEjAgM8vywlfz8ngdfBV/tnCf7ohs+XTIQY3u88S0cuE8c7otrQfdnd7vnX9B
45uJMNOZO6EgZbfne0vzlIdXBuPjnl/QtRE3FSPsvDtkaS6iE28OvylvPy+eN33kVZHEuTzSGSIt
4t1EEcMZ6IsjU3/Xnvyf/sUPCH4pBLL5s9wswW/0214FvycXfEDHjOBzyUVgkFK3DCRP3KRJv+By
WaPHB7Qe0W9iuQKsxxnP4HA7P6Z0f9Krms53sgX9h2Xnhv7dVyAoUmIsWXtYKIadcZvrKWdhv6VX
7cxXlM9oj9mg+UqvJiYBVLKe+Wq/RdvxYb7xxLOkACGfLzq/LzLvPSpC9d0GLH/JaMXQWsPDi676
JZLApS1rpo3YN7my3+wI8TNBLZ7v5FP8A0kDi/qHdbFPOlMKhEgQTxlKSQb+GigF/J22okP5iEqp
4ACuQUvKhf2Ufeo0nMwvloy8t2oskFbAxMZIIsMQlIw6MLBuO3ud6K2+KfIuxPuFz773HC7O3Tr7
r2BHeJf4sH8We/nBOmScCcD9CjrxToYaqg3nUXuAaXDaXojsOfO74nvgeBm40h8FhIHXF3Xe7IXA
BYTiblGlSy4NcSDGgf1kC729IH9qwSqD0QFCHC4YhSfhPQfo+EfRy1981jkCoKaVBkCW2p6ZQeNa
A4sjo/6FxhtcLZ2K/LMlNwGcLm4uL+40wvisv7AdkqMKJ8UukqNSR3RiRcibwgusRfKZNHS4slb8
Op0v3Mnj/uKIzg3WdbB/t3R4lAw3jEssed4wdfBg5EACnp1S9AFZ0SHkYLHKX9HIEp3SSDO8GkDJ
dAl/oJnY9IwdNy29eWqZcwU+s9uwUM5FMLWYzGNlFfxSSczNVYxnWtrgFpvsi9cg7uWxjU6s3d3W
etpf/ZV1HlPZHsjNFnD4l/nVsoBaz4BewnyPzavJM76QKu8/lOeMsHSTk/6gYD6VRx4gtHSzvLRZ
zYtisi35+M6zhg4TBgkxkksuMXtVVWPDAWQ/b1psIhZvdnx1blGIGmipnWW6EI3HDJdsNp4RCI3U
+B+p41YP9S2/GmdibkGrnsPrdI6v6TXZcvrmtvFf9UfwzreNr5zX0ydSDEAqdAdBiCImhQLZHZKR
7lgk17uI7JX1G9DMTdvhN1tAWAgI/+HruUUSF9M8fRsDOYi8aXMvU04sJeQ73IoOs+9b/cFEYkSi
KbnIgy0kijS+l9bA0t0ni4iD3ECaNL3iBaNiCfg15hoCWsGd4SFlZnFVrmwV+PWKeYGDVx26+ir7
Fq8+7UJ+/Vf/s3mdPpQPCPbGH1aN7hVJWsPuCISPLJ1+wQf5pb7nGMfnddb8mq7EowIeYw3lF0It
+YIetXtny+gDBvmpU+Cfxovtthc+AabxV7tKO+XavBv8OxWie34xH8LwWCgBnV2Sd67qDKS78vBk
WwOFpMdSpj7mi8wix7GX3Sa8D+NCfdjgs14Zx644URA+zVLVcgp6y58SDg6sbg8T9TJ5O9VYvNaO
3mxDhHVrx7fn2J/i0XcmKsUx3Nh6gZe+76sjFJSVlZcMgijdBt0+aVlX4oyYyJSxSbNTJyQ3Rdv8
mFTAuAHkeKlpnSAkGqI6SUsru952JqkvKP8Yw/dBR0avsVEafVrbIeB2w7CYrlmQPhTDfin46eyI
Zrmi6gmX4aHbWKhMiyUJZWiEEdGBQEgY9w2LtloQhb2zN2KromLs1/0HvqRhiby+T1xiQGxQz7gm
1WX0AEDaN3cQ+MiWHXNxl9PqyCCI87v+o6F9+UzPBTQ5dHw/bPgqfmFvoE8nMS1h6rGYUIywGJ/7
v+GDJkR6loHREYCTUyz9NW/8rHJYmJyMOVIky/6D79F+mD+OyWx1wY0IqQ7KhvHHAaR668/THxlo
de+2t+kvsxd+tPJ/gq/2RpCP+ZlxU8c3/RMt3k/EyYSGMloOeSE+gze+v/jUTvUHF6kPlu0fLj8C
xoBAoL6D5M4l4VWUB+nbJ59jcnHgFADHEeT+QTdqufQ2cll0sbjWkMPD15hfIFP1+i+8Ib7nJMRX
1AUVODIROrO4+dBxIUWCUc3bsqSdVP+NhPLyJpcQ55xPxOMcGBFiyWSBojlEKrugZ9l/ybvuad7Q
8PK8cvrCPc1Gw+d4WAlqpf3z7bz31LsM0XHgvddIy+Rl8gmINefSEvb4VxBK9ym9a3jsYjf+g2zi
XyAdzR074gjEgjAEghPx63AHxjooDv5N+qEoK3Adf3wJOp8C/0/p2cG/LzlMiF/+VPxnQJX5kUbs
0tjp8K9IS/mz/eO9rj+GDizJUv3hZmtNSu4FD4IJ7gpTp/BiMBnjusG/kbiRsQ3MtSa2uJ65mtxN
lbRMoJWP+1R4vCsqg8bkBU+wCZaYS5csY4aSpdvRYbyRdEALMiVCDg3AAmcFBl7R48uGzbkgsIa9
TrdeAYhrd/k9ml7imkzwBSrlCLc7xzVzPgNzEovNFStQfOF8l/xGp/SYsGQQAomNh+Mb56o83XCA
niAEcCTdTs70G6Q3p6xYOFTEbXFiYDIRgY4jemDcE9dvgkA5h6qMQgpTFwd4jk8G3e+l+Bo5X9J7
RiVhzJGh0o2AWNWzU+2vQRuRPXT6pUzmcDKyq3Mcy92qw6C6wpzJsVe1t7a2FNam6Nbou1kYYnRB
HfYVd96YrrzC7FQTAT+fLzkYc/LlA40i58mhon/KIxv7/AlOntNS6pxyNXWUkKF4ZrUN6n1lPHvK
iWj+Gs6QNICox7445vGi+RB7SnjHsUJkJVxPzq38XuES4hfFedat2bkyhg8IkixGEPOfqG1IHqO4
IeIQAPD/UPVmy8kzTZTuDbUiNA+nICaDGW2MfaKw4UXzPOvq+ym+f0fsPsEYhBClqqzMlStXQiss
nlhYv3JxCIqRcXPZ1fBzMiH248r3UJ2x46FbYNHCmLPDchHKq7vKg7sxpwSxM9ZJJdEOM4ZAT2HU
XT60cOAuwRW0lWwjkRU/ld2SR0dfcgLYgqeCuIZwdTwQKbSCBSp8s2BO0MfFc81pBZ+OKlYXZJrt
muvklkk/uHUJDZpFBQ3+KE8QlyE5O4oSHrzOHtDSEN/Fm2iwOkLinhCJ7PWM8xAH00aQ3QMfTy5d
9ZLf8VFDhaaMuK0OFRoR7eln+oN/UGimpkD4uTVrk/IeJusj+kt3dinDITr4jsmuTqkBPb7vJp6j
R3cFXIqeStPiWA6BsVFiyp5Q4orm6DS2GiTQKLe6XTiQ1Iowg1GFKFpo8SWtRcWpAkEx23WxRdty
2flp6u5R6tIzNQvVtXtpW1qj7BrWYCLEgqKA5ikrfaK8La46aR0b6rLskFZu/XSjlMBeTQAlsTUR
SuhbHEaFlNYCCvBdziJIVtFHFAK5SxalVobh4/DGWOpewRMorYHOuhR4qGm7H6SiW2iR/teFEAFk
ijANslaF7i/7IPxTcgP5nUhy5koIYbwvWqiftCmcWidbUFovBTbc2kqnT+YkOsfAIgoTSmLKCU+0
8ujhNpZMkmRCYRytZHQ8swmVwxkX/ZU1dFSjXBQ7mDjqVor5giYi7WlMYA1KS/pfgv3Wp1dYX19k
kYON5X0hWURHCeSJZx5NAeuC2ZJ5euXKknYKX1X/E8IpMirepKjQSDBwfgPcK9h3RN5N5OzgQp+d
np4CcqS6NJHAR69+tAF6j6exxttWORgI4em10axDOpotEnNyZpbn9XDYRshijHMw4ciYwNFWb334
iigAKqdtEwmF15SOh4OR3GDmojCQ0dpthsuFPdOe/AXlkv1ttQ9IgeB1DtuA2Dzf5s1NoDP1Wqe6
YlzQN4ImGs607pE7bOkIP9eeGM44WOFJdqhAsngQ/kRQeNjuBkWngrO6DhasYPPOSwReGGRiP9Ii
48LU0QBbECeB2vfIFBJGROtYSD3RorUFhR03fbbs2wWklqOBZqxV3TNsSK+F2WqU1podcEUePijl
VpScBdJbh3L2pJUQM0ZoNoWZupKvjF/qJk6nFkFjw1iEJlJw7Ui+shtatMqKWRjjkA2+/lTsZp0a
qI9IsZptmXTcKlolejU18EkDxxeWaGQpt1afCKOgpbkOqaHRh2WRetEItAryC4WtVPV+UztUOktV
+pFMh31FsTUx6pLoH3DAHLa0lwGX4RaAGIno2577wmlm+6H4DLjABMZ5kkIGu8BKgbsR4KJFZaCQ
wYaKUrr/RkW9ZndvygCElev0HrdChKgAeTL/N41xnSKkGatabtxK5Z6PUKGN2KbA0YbOTKnXrEPZ
eZM2ZAYU4BtZHrZ+/q3CiW65J02JTJk8tVRJTMhUhtIqCHwaNwSPrqJK2yydfXpkscESyf39RAKI
woliW/0qsPBiSmW3pXfQzC3RFDuC7b15xh27CnuUzYPeT9jkXrIXI9WnYzli/kzjc4I1RdVXuUji
AA/Jbg+lWn3VtVPT7tZaVkSZwQJQZSAiow6HkEGjm+0h/hijT69eAFs4QGrGMssWzNiagC7aqdUG
Mu1gbn1ctAHbT6NQqoL8d7t+8wpuXv0liTQydVjTIDsuCkz1NwAmzNXOWkZfOaiPNkCLMfrh3RhG
Yv4FO7xHkyuqXpy3DoqDRFnNampJ1jZJvoOX82maxrntC4c6PAA5n9ItAk1/wCIbPurrdh0TzMYE
fXQk0OlVogUxrb9kdCh0S0PxNGTjpGhpZRg6m+Ov7HtvRhHtWknJAFtFmAKiCKBJ7MqeP/Vizwd7
4jlwECgn2zWrkdU63oC+IsutxK7vq+jiz8c7O5J6+FIviIluSbzMqrUdgWUuLYoK9rBJmm0vU4eX
T+QlpfCjKvrlIEnGohhymtN36EUkjDWVgFTVAwF5DW5oSM1diV9upk246kledh49qHWTkuu+7X7D
UvXXg1J9ZkmyMylIbQ3KYKah/9WtY2SqoBkNNEpUiLZoCgBe0V6Bugt9oyYpav2vbtktq6OgPQUG
pJMWdr0gfmc+gQSDOCkpU4f4B2+YvpZLnBIscH8HQAKx1n4MdN+XpkoLv3lK+fFwRgG5RuizsbeB
XIGg9etKAl6pZYrEMnncGOmwLCuqMUrcAsymstEN9NUV3V51Wf/PUswDbST90YHvgNA3JU31tVCq
HDKPTTtr+lO0gNl2ZS2QeQKlBH2/0XTrTaHvB96FkK1W2pPn6EcWHkiZLl0quSWFhvZvDShqUhM3
oQNJ4DWcR0VGYhFXqFW4PaUNU7YuY3OT69JCIuFC0EJZeviFqE2/CmCy0S0Y0YJM7UnhVqSCHTYI
ZNCi02AaxtqrWCMBAic65GwXoq1bKnY3O1eqnG1p+r5Ns/hM+A8zX/i8Yt5AQsV1wzQiHY514BV8
M0VHPNDtntCB1Jt5hz0C6Ir52ndsstdor96AlcAvuyu+JEDKVaYi5v/D8ImzWRPi5V8FLIbJzFaE
NeTu4qsyn3kUueNHCRnuiloQETvwkn7Ld+YFd1o68cLwhG0AYk+Zxkx5ih0NdUf8uZeLatsrjrzj
onqXnKl/ZTvkdCjlczIuG2886D+DPd4rLrjIlSCPzDcGC1IkXCe2FxQJgIfGP2A/3bXdTddo7bwR
6ZtLkk6ACjhRXEb0yzozlkAIIvNB4o+NmBqhhRO/gfYT3ecf/jfONcA6LTLRugJwxuFkL8OfBsYN
hRe6YLzZGDkdKii8yIWSgWFsOQZAiRAh3vkbp1lK/6YVYGDyxHH+YlkDDgGYcp/4aq5ZIHEn7wKi
Sl3q3fpxPiEMS7+Ds6VOR9ZI3MHpBjhChm1WpLP8Pj7AHaV/tLt6DmdvZx/ZYkTnF4JHcrpn5Hzo
DkTJlWQLrLHTJ7Tq6BN8ZczxP9/4VmBhyNoQtalGInkr3HVsEjcOvhx9b6AZ+eZZDLyDysMC/4JH
0RbNWArZIIOOwFtB9n4tZ87KmAG5CGv1xOfgrqq3VzASe0wWBoSpw4pnbvJc+iGHQhoL+AznX4Ya
mlKF5NqKCBg4BaksRg5HnsXNZA3YneCIttRLAa2NN9x5yEjjvE21k6P3x4RI0oBpLEveR/WHtI4B
TxGRLm/bQ3mRZsa++qLuKi3pvjAjvYlYgUTYC3TBkNLKvRH7cwT/Afv+V79zhLataXDTLRWEMihs
82cx0bVEjg76BVkX8W+M83bwYELAoMznw1dySD+lc2q4VD8b4TJHOg0AuwBLFUcHFJrHC72sKC1O
8F5ZYGYwfKIhu+o6pzooSnaDkfngueXaAxgSfEOJVBkFu/CBDp0fWZti9A8Z1Ym0RaeGCNUpSAOQ
VRqKZVWz3WX0kPRTrpczzm0kdTp/43kwPL0S+CUf0InR+sA8NcWbZmifvQqK3EfQVkKc55VdwLuc
pPxfcaV5Xk3lD1MZxfqDCHzqbEmGXdbA92THX4cfvMmCkH6A1Bxk4Yt3YcERfUY8Gqx7nMvmnwQt
yzuSmwQ8rYVGbytfJ3nBNlIvLWTmthnpblmW1n2nsiYb+HUw8Jt9u+l+h9+SpDch1g59ERqcOWwi
ezicWBjrSXjM/k6cS+5LpFcefgOrckF2h02UN42n3K7wWdlzKZrjiPLDmRbV+T9XjZVG/KjfZTae
E5aD6fSUbyxBs50rT/PmPxpyMBg0tV4LhCGcIUsFMEkjoPAbi2IDMQr7SCaxZBHwwoFwk32LE2JO
vIvznl1JwLBgeLO36bw1Z6kBGTBmhC/s4zPI7kfU/85tVN9NjRDHDB5Dl3lriybJuJjYKK6GRBjN
XVk//BZyR6pKEldcDxeR/HKBpDNxHzg2fJQfPOvJ7Zxx6XmKi9Gq4l1SrHiqNXsBXn8lLA1GldzQ
8KTQkdRy9vvNiqdxNk5lD/U7DuuPUcF2NutqtKH2dT2MHalggvXbnXkHM6d5LeaO20wa6WXO2FSw
xtUToeDGo7/VPLn+B8niOurCf5yeU/rK7TorjAnDgPUHCBaXCpBD0Sf3kZ0LEzXNk4qe0fwioP7v
9JFRBE26Fgm5br6XnkDIiEoNv3wM11wnGVWNs/HuvCPIfWfrIcXKOyIdilO1g45ADUTTu0AQmFXK
cCi0wuSQ+8IMMQ4MGN4J4woTiZuKWWt98Cy3sEF6sDXjzcMFJnrCBWbY8dbEjELeEhuHiywg6WnO
IKeNyKTw/dwZUKIivQxU47E3crf5BCMF8kTC9oVXcUfIPfBB0Q8FFR9mdjXvzuBegOEkDbMzh0pP
UrccRlqUBtv0JuyJlxjDX7Exo7zzSpwTw/G1fOGv7VkHPBf6BQbj3KYBNmVaOR1b3B7rBnKckSac
IRSYkQAs3U/+GfBILuQYfCaEUGuifw7b8Aw42PyjY6wZU8MHE5NadPpJk3dadsOcrnagyRbn/kTA
VeMMKMIOs+kf1gXB1hwKij8vLyUFURS2f6l/BaAgSNinFc2Mb4jlf8n7o1/TK/zLrFhPyKTM9L2D
t/MPaWRqZqNP3Mp+gYwdZyYhrfNLkLQT7TxnBtZaCK1CwhBXCTcjw1rnc5BncGoLNnWy4DDzT0hM
wEMnGYfUJPuLvKRNZ69SeENNMp78PBkWaeka1MnIiypHAA9NjZnjz0lFcK4f70sQvVW0v1zOJwNI
U30LAftRnUH2xo++WjAuRkk+zIUaA67u320BuIshVP4BieS0qufGsnqRM0U5gSEA133dXOOKKq32
a1y51+WRdwgDqS41fjFz1FbE39zq+sixUDfljz4kPJzrO35GJ1Il1ZmXy4dxBSEFYqzO+bHdNb/T
FfNYByvbWOQkNjgNRzXv9YN4FOIjuS9WVEmhCl+NxiF61sw5OArkxPHr9kznYO+cWLJiqSI0wCYO
nLBoXnNcqGOsMBt8hmoyXEM7EJk1/5sm2iXtRgD+YTwAFSMFJkbAlOb9w/jkR4HnknjqGxz3WfMT
q3MmEnh69qN8Wv8qi5ov1Hmp2wYtJJmxAARmsnHXISgw8LokZqBz5ebVLamL2cSlJws6dTFO0pPL
odkAU1f+0CWEp0hwkYgYyE50n0TRaHGE3GwqVNjLX9kvuKQAN4TNQhtYdrkcDiOrwWwl1aH+KSYm
2u2dpWoczHzt9O9McLEA7ow+I1d/eDcWpnkrfiNoCnTpKbIFL3zjuaYf6t28sT4xKGxLrHxpXLAR
8YTFqj2x4mItw3sEgoWugIWE7E+tDTQbQNFxiUuESWTk2U6raIPGBv4Y+wkHY69UXeAtPbGy5YK8
YoFAY3kXW4wdw+3Fc8McQ+zxhiWx9Ml4BxLDk8IaY/pI42OT61uDHvRzEkzaOR5XeSPE+g+7JXD2
KQ/qgYhEul0/6tT44+OQIKEam2Wez1sa25EKQoYMUbx5YHfZTuOeEC+RX9PUNwNtRnoHKcSpqadD
qR4vY8iiRN78bwopMKlYufhv6tp6OA/EfuDcSR9xMxtI9tfzGvF8kZHgBRni8hr4GVgQrR98X7Rz
lKWuLMiF+N1yilxESDwQlZBuB67TrWuPGBwnBKWnWf9H5ghpU32POo78FXwmK/nPoOi9dXNqBMhh
IUiiuxK80tiFmy8yPKQpQogrhKD0R0Z2gRLvpQp5eZl9+qhq/dDJV5a2ZKACjBr+InmeyeX0wU/z
j6wHn2QWjdZbqS7IiaCWkv3Ed7IdPdOLsWPIXjZLJLKQKKNlADXjPP5jbuG2jhcEXY7hnTmOaWr2
znX6dZ6wTJL9cCXT0U0LqlfplIZq25WUP4R/64kjxCbX/NJfiNS0slIpIl0QUYPcM7GmdAFYUru4
zDhi+NzgCoQoTDavWRFlU4fslWgYUIe3tS/egTAkYBpdmDD41GD5hUfNG+ANmo9ztMZQFM1G14KT
6zx8ZVf0O1T4G9BrpJMRRaFQhJ7pk0r+1EDbbI6YO10eIyBlDLq8qkIceNXmficBFU8LwqThScRY
AM0LcA0nBzeO7RA0DSYDNBrvjn3B0LCwiKRZOEiqwnev2xUsoNfv9msXzwxWREffAZqgmHwBhTHU
S6OytWw69Lto8/KO/jQ3wYgXrTSf2A7hxBou9yQkOfdeh5IrD+qPibh45ASXChVsqNYylK450HxD
oqxx6bsrNYBp2xHlLZJZdLqkSmhylQiK/ELOyQ1RA+2CNEXxgnnGWzTCJl2rEHTAhKJXuULKTGQP
JbJC/9jjMnazg7UxNiOyTMhE0IKV0A4Amtwd0hDU6rcu5RgNIYW6TeLVpFKi6Kb00tQRLNyxiyXO
wiGtGi0lMPhaRmNzbtCTZz8tgu1IHpQaJLL0aKQi8+7P2fWxzhX9B5fT9AkNgOSv4mWur511ZN2K
WbTGpcSWZvICiV5poCp20ZnfuodsgthJ2Pummlm7Yl2zz8jg4brwRXW8lGyhp/Pyg73IonAGVTV8
y5EbsyY7x86Gw60I1gXuGml9dNnSD/whHFoSVOS1wgepOdwX/+GcgjMfJFJl5jdXgsuR4wUfSr0R
VANPCDoI8AUTBCC8WeDBJxS5cxApOpxliBlPSBuYzyTaYCPBXsl1sRgcVgJytnhNhIs3mRSWRaZo
LlxWyvFR10JiJKXoa049PBF3/00w9UajMqjyUJJ1ckCpAWwhSfEbhSNLog3nnSUC4w/W6D3d5TeR
U8EEs+GT4B2WnrmBkdfYaDqQysp+uXB+TvihnMTV3tE4stfC1wN80iklFDlN7kOtQKyZ0bhBYb9P
xTgPILPwFslaknEEDZwWAKjRWaAvV6puHkhGMciURuIRsl5wI2vGFSCkdptkjbwklkKjko0ydXq0
wtUX4CLQ9xzHB5eHuxNmy1gGn6VyEzICZI6Z4sDZgZDrwhPhEhCmYrLgQeBVJOfmN3wk5/yj/oj1
OTboKe4gelnhrPxmgoyX8C7Q9GLOr8ALnehuV6CQhSDGmuf161x2txprVw7FNs5nIAFVrGmSwPQK
hc+8hHCCw4QL1RH20toC2/qObwpHAGNEbpqJDC8AP4KZH9/RAFGGOYX0UFwyFn1LcmuB8yZoirgl
1FTgd3SfRryySGkjaXbBd7RJc/NdZKQ5jBfJbnFWlsrLFcB8k/DWv8j403VP/iMpXs4w3WwLbBTK
+Db+2fv4ov6FF1xW4c1AwYArSQGEOIYtAsAaxoDwSj/DC/lzn1Qnuv5ffJV0dFxaJaOfhkP0GcSr
4DSyqbEZfFMIDcGASjWfSBaGQ/6FSYBb4auUn9LUQGwz9R8E7vLP6cFDZ/7FO+NR18xRcd6NEq16
BPjo9dpe2ThjD00fPO/yT2x6LE/KO4VO9CyWZyl8TzIHuZvSuEcT9i5HO/3Ybq0HKdkAAd+j8zD3
xlHDgTuWxSL77L+kB5vpPwwWdqr/okbM6Ods4/yX//mXemvvtW/oB5wv+my30ofz4GLhLaje3Dwb
nBZ6RcmGbKGiAw8P7TpK5N75yxkYuJwhBthi9H+ozGHAuQvyNimW3BBuGl7hYFKVucGABwPb1yJH
2ImIhHuAv9180aikmlatuYqjpa5SkE+n0RfvJTlM4ZrpbFz7HR40BbT+HA4JnA/MJp6m/VX9MAHY
J2pbcBQGdgg6jNABW0FsGNeeeQHH5p+QKQ7Atl2DnR1jHLvl5T/GCZEIJ2CCIjmqABqBMP1IaF6g
/0vMhYOB3BtdPAvXRr90y6TDOuMRY7JtbiMwd7zoCxdf4pPzQUep/pnaJ6NjHf2D/MV5mWKMDQwO
Jkf0E1+YMOwjbBb9H4NnHaGBfFFwIx2b93abiTENBkHk6f+yT7weNiT6QnyVfzEJL8pAP+Cb1GJa
lNx1yESQMIiALJKPgkiSfsUXPsSJucF4S/VfyGHWgndxxtj38LISxNwd8Mp8EM6Wqa2V6OhEJKyW
zGDit8xwzW7ZxNQQzEgDQP6RXYxC+R1+J2f/6H8QZ2CA61ul0sCHVK9uk54Ax8iuICbaU+oRakZ4
BmlmF/MAfkJw3gj6L4ZOuco7QOHKBd9oaToqDBAbyR6DCgCEY8HeQiTegGQDkfAqACVvNLALsaTB
2RQUDgraK3kd7bW5Mqd17FxeWqv0qHCMd7DplIQIAK3lH8XegJiWb15pV/wTkO1gX1yh4m7w1cFr
7+xeCbok2sp4a3cCDedynxQNeyPaFExsSnzoLAwihfQptp987MBp/BWxQCHMOEg7JPRBR2pr9R85
hP2NjkhJtg8q1AsFQwP6sADiBdKcwcnB/QfI4XUcOoIGxpLoIbuqd+dUXIH1P5LffPfCyYkM8g/6
pSA1LC0By8Gjw+P0JKiAx/LSR3F+ELscf2CUI9EezxbeLX4QWZVH5JgBi1HK0HAUqCUm4qq9VRCn
rlJfseVEkyqseX2O4+CQVULukkYyhLhkcIINIbJ1HWBII0KCDjeFD5hsKV7gKIM7sJ6l1tW3xYnG
D56giAUUOqtzuI5EgjjCFuX22Pr3mCiF2k9MOSa5QJYdAuL0rtHCgGCP4wg1MQBp9q4US7UU3jd4
AMQ3rEXZL+kaxqqG3G6pyyg5st5gHkUDENtCi1dyuTDsBYwnTEA9NxuW5Dz7qVjW+FSEKoVwHcE1
bHqfQouDsMS1/4sxbfZiop7S5gLnRLwolPN7+FVw6AhZ2WuGf2xT2H9omTidwAOciCtliwmSlfix
5RKTYBPtkttmp+Knfnp/QtiqERGvxY4GZ4NmzgS75hyj0h4RLMTFIugfnDk0KLwG3CmmVU15AxXm
ROv+CZgIn5gXxY3bF+qK2gBQQBK7eE/xEehS5K61J1m9By6ZfgOfBEYC/IMfAVoGmmvegarwxIlZ
8bWAp3o+CdLEO0xEy4UbzMnJVVOJK5j4QjsODj1tJUU23Hl6N7w7IDDhHAg8DMdhEz7AFtIVtR+s
Bzx6gzwyvhM8zzsOmnHS7yBrpu/CDCpd26eyz413yol6FBDVhAiAcFlf9uHOGRYEHLkzCzlVOydw
uQTkqjgZ6tyifoaSAtykVwIsE8ktfEG+wbs0I52OF3wjKSIwDi6Wz0QiI4EaB5Bv/IbGEJkqj8QT
Gt3TgiSSTlQuvSOMR7SC/cBz5fMWCVucT5y54oABEdKo4Cgk1E7NE2BQVOfRcIcxOao3HGHQvuCs
vQEunmlpQ3ELA86pGUSAAxLBmUXzwblRQ/NGABu5RTdR1pWy4UY2CM3EG6huXnEI/T1QeBwu0CmC
sWECocIrgepJ8jVFyk3ccr7NDFznOcJpfiGj6ZHcPkcI95A7eWzlPWRyOMRMihKdT5JlKrV7UMAW
NmXMH9xu1nj5od+L34EWHB+0wLzDpOh+5ZpWfi+XFFADufQbc8d/ML24neR4OB8/muw+vxZmGvMi
l1EvFSgI04q7YSPPR2CKaiFIqU2qAllq8HdhFHkCBkuU+8G8iKmLec05KM44utYTNAVLzDyH+f6f
T1icSQhIT/YA+w4oi3Wz7/ItRzmod02EHESlERaTPFQBDK8QMrvqjWkNmivi3TskAphiYp4rLokN
0BMSfyO9MBZEwM0zkY6ALqrIjQHYkwwk0Ui8zZ7BzyY6DzcchqzUF5VXARPzmaBERQARL4mU4bZh
l7+kT+c9uKpiXtEUNIWcgzYeyeAPbAldVFtN8MyAfxoiGy3NXcOjbK4kJg+GTIJeSZzaWz+Nqn6X
efcd76CeojhOqRim/5cfxpzjatgiQIXyHQLS/IbTtKdNlFDrLUVkA/IjIp8rKwJW2Bv/cmF81CPR
gAuzoOyEE+7YP5i6nCmDv87vhQoPf4l8MUkGTopeGSh9RcBChvghap44Z0nj+oV5JyEK7FDeqO0i
zGJ0GUauhxsAAsWL8p11zDtA87VI1QE5cTd4DSCKcQepMk7GiSHSL8RjXB2fUZBWwSgdxjsE7Rcu
1d6qpwp7PV3x1XwSyCv5Fd+E2cJKvSwD3DzjR8hl/7Q375L8QsDfkWTmTQaMn8FzQkDO3VgunRxE
TVC6i67sg6Q/qdQhgutvpGQYiQGSSSWC1+7qoxLog+mFR+YX+XHSANLPkZSt8QMTEMiDpCQfAjMh
kUDKksvhEju2enKCM37BLfn1LuEx/qBnpyWSCUw1Ui6o+YoRdWZC1jVwYbpwlSTb6Ax64hMH9nMm
1XV6csIej2Bc8oRPcNX4CfQ8OrFpo5R6tS/9kthT5ObaO6gNX8yRZGPCD86o33MxUxknqgjFtYny
D+o2Z3AoSa6LW8e2wL2p0QYWCe0pqmhGzS5YkUySFiKADEXujR1dQAj/cMHxQnGAA8Q/PkGgtWuP
RQI5OIfSOxYSw8bAsfsMvyryUGDD/iN6xa5sAcI2cWfJkGAhyGPscnoS4R+KRE6RL4hbKRMwWLy7
8kOItFwxad7NpPL1gTcAghverF8CSOB0nAEwCHp4EbzyuZyWZh42QL8LHgPrmnxY/BCJMmPBnkjA
O1CQEeybKzsgwSqBcnD27iANTHZWPOO+qnfJHomOdqBnpCE4rsVo0Kc4IRyXvgoappkDvDw5GdNj
6VCHZVQNAunDqbFYQDafQBUpRnTZdw04MjN9wuRpbZTgjOCk+UX2biZ0jVcRcR20utuHNOrgdndE
XC3chclTvRWSRdDa/jK/juaVb27SZNTfTLNz0OOwy0OM5AJK5a3+MckkDxrO9dYGTsCAlv8CpTZ3
XW0jte6QNDf0IduqHskE1LkoG4f/uYwR7KVdH5WfHrX9oLWN8VYpNKbMWnrJ0tUN3QPf905thZJH
l0NFtp24/k2keuXYgXRNjX5VNIY2C4e+u9RIZx5gJW4K1aaDWaKwSrTwXQFYz70QYDPvkFVFV+Nf
MU03Bb2fb1+pqXuUfEZbReBG0WgG8XoYvUZeqxZ1X6YOkTdK6RedquonxdKkmXR05oow0j7zIv/f
v5Q+d9uqDgC085Eg14/kd8nUuy8g1nA0bbpDD/57Zg4aaAETz5flaZPVSB3bgeOAgljS6vXvaPTF
CT1coAN4QP+9VojjnBpHtLAjoS4gFJLFQyOXsWuXdfz/e21KEf2aYviQr4+9jqvSkiwFtG6lSuRl
pwXGpY4jAdl1fwqCAdVcN8bNUJUjvRYa46KZoQV6E/xWSgfsn5T9IfXk/vB65gzZN7dKpqDo/3m9
Lcw3p0sbGohayynIomvbQtVGoos9LzDDa9UCi2c07V0r4t067OFsG3K1MX1LoL4t5ciWFuxz3aMZ
iFStXv8NdKkcbA91uJDyh2mgeiyrLXjXSflT6KH33YctNayGZr9B6KSnbd8sEUnyvgdJqZd+BX/0
ddhAMBtWAEJpgLicT4IIIM2hbtn35kZTxjsainxmJamX0SiLjaNQf+rn6oAdyPVLq5PVGKPM+LH6
eF9RXH3NSqoULBVhAXFTDM+Rjq+HsEl1anuh9LY0Qex6q74YWQAqUv/3jylnzaUoHHYiBx9Wayjh
r3NL39IdIdn2PqKJbVygcCKhQkU3lZOBlMy6tJTy0y/1a50n474W/4VIcpM8s5Xd680pkrGSFVKh
kzno6yb1w41Fdwaavcr2NqmGbpXJdnwoO6lcWJ2OqnsCVh7WincNW1LQbYjCbByqR8sxh3OWMGca
m7Kt3CtMqhLpOAHf+UFUkJcDsZppbYsm6+8aNQtW1JUo0oyobJZa+QWmTiphnHoS9hDFprJwTk1k
U6NtOd2hLdE6xADl74ZmNmsDDfWtZpbU5StWufGkId5NMURyqQRt8freOjVObJ36EjKcURRrVEpo
Gl1Z3TUPHVcLW+vb6SoLuqE6In3Ivxltu1DqTt7Slo52zqTW5zYeQUMSNXp7/Rs7gbNqx+6RB9WX
n6D2L2saRT+5BGU3GZSPJEDKXfJ7apU9+k3HzBclk7Eg6UFFcOJDpsEsF1w/fUvztpOvjyu0J86e
yX9h1aJ12xTw9uO62lviITXpdDfZZPEyS2WLEa+ZPSju7PVOmmhbPaiiX7rErFBFG92YzgnwmbVh
13VatCM13DTI1qbKBCGmy05qYtOlq0hLIG/xNOyDQ1WAoCIzR/vlsjgFQfcvN4L4x3IiGzqKJqEG
j9IOahY57UXUz1bjC9uypMcwvJ53NEOMTV5Fx6RFAwvif4EmeDHu0fbykX3zYEGFToYiHM1MypyO
pn4bVpcg9A2qC4oRyxZ6LWJkcnDOUwRvvN4p/qDRwwxAv0PVCJDGZMSjLCtCLZoZH23nlFY5CmHi
YdAiY+MhxIieXAcWjM7F60EdEK+QxYNdM/lYs7DyzeXoVMEezcJsFQZh9+5JmgxBwrKRcA0vVux7
mzGxZcpmq2hrC/wqc+R3ZK+8tzQBzs3huFPzmMGppnYAD8ufPj0UC5B7M9UhWHRdGB4G2qbLpSb/
88zmbtKUF5cIxI784SpEFcqVo8ZbKY4P66DLFGangW/v65A8h2ZaSTk89T4aVBraF7dY1wpyELV9
tQe6yefOqB5T5nZi0mA3bRFH08IRWmatytRCOcGaej912+uyTP1FRcpjTOutp8O3C0p9bbb1tFJ8
7GBm0U6YG5n/KbFOSwyao/DjL1kYoK0WeGvNm4LD6yFSQLkacCC5NaVTWuMsdl5qPvqvYhyGR1cT
T9KFcTyNufWvCVrE32XV2uiO0bzruoV+eDWYF9mSBIM5VlZY2nKLwGyJLPewbQb1yy4L/7NwbGdp
SAhN1kEvfSD8urfIxlITh1F2gnBZaLTKrZxCfwsqZVuN2b3upGgfZSO18oYyDjgLuC3+NNDmrehP
GEh1HZeNtigMv/9Ok/I0aAoxeUNtGExyIF5qlCfD7N8RM5WXah70b1On+vvGiS5ypvgfdZ2sRlOj
ZNQCq8FbMK5jmG+gHXtbNUC4T50aMhwSGqmRaSFvm/b5yjFk6Q1huGqHLUAUEHnZM14QoE8YgXl3
8TcSTS0dcSvK2SJaXOlZ2B8rj/CvkSrpgz4gxnoMUoG069JHgZB6UvsXZWCc/V5lXTJT6aYnSmPe
J9ugAMiBfZJOsrG1JNhpWcqiaoos3ZsUm0CwVHq3vlS5PuyDqKGZqXiQe23cm458ydRs2DjFTwr1
O40c+tEX2s2gHf267k0HGhDLKygV8klM3TPjCSW+a7uV4Wtvmt/idluejfqMnJ6MoXv0ORWWIaki
xFJTyH2+RSPFeLq8HnLaANiyHJ3GPv2JAypTa0lhmo1+eEB4nzoPrXt7vfR6GCYFsciUJlz12Ju7
10MyYftCxZwWr38Dv3KWKe186SMU0xfOKz4Tpc6Ovhz870ELWoBlWvetq6zyUJKGlXXxWOSHqRpC
ioO6aJXTFnhl+k1GEjIh20YkpGm1/N62ZvOutXbihjJJTz1S1ZWO8hwlp2aAmLH3v2eUPeDx+uHa
7m3/fShFoQnikUupaSErmi1SIlqCbq+imdPZqh040JZxUKdUPqdl0W7aoQcWFG8itqi75tBJ8xpV
nq2qTjaRq3g6CWuUt0KpqtAV19dlc99beryph1Jbm5V5UhKvAlO0bAioY9Aht0hXTaXzu2MykWsa
fV9+M7QCVoQHvw/JWLxHlm7sKVuZ8vkvpQNjalXv0+piWlP1ME0mv6KzowKY3ll5vwm9It6OozkA
1lspxE+yr2wew21oDIogqb2ZfO2GIc/SvP0aIlXaTm2CuLde7v0xW0e9p73nHQn1uKQGRVNH/b2e
8v89xLWc4ljRjjMMpuxdagA3aq1DV9sjHJAIJEJDLdeVBnlvnDxjizOEiEeLgz919afj2NE/CQJz
Sy0+mI49S3Si2rwO890Qh9Zp0MtoGWph48adedDaoLjEcQ0dq/DjY1/SjkstdLon6CN6nrT9oB4X
VMzEZ52VdZUv2Y709wl7NEKLyat3GZVcHfFwj7m90WNCkckvnDcVM7lCsdDe+7G6xk366320BsGN
qdH9P+XklXE/WOiBDM4ZAd15MVGtCXAWyCHd2JvDaAZ31UJ910so/mIj3kR9umsqmuU4Kjz9ol2j
J5mRZjHPGsiUt6zAmnKajCMhNf+/LJ3XbuPYEkW/iABzeJXEpCxZtmy/EE7NnDO//i4OLjDT8Hja
QSJZp2rXDn0vu4KYahy6rizIL5VSIOh+cEFwyhhBf2SFHetmUNAFN0vzb8A6CRrMAuRL71Rk+lcS
Dt9Vr6aQz6bvpVqIogEXpR+V3KQ7IxqDkVXoqMx715R4usuFJOhpPEj9uniIpI8MSLu9YtPd1W4e
/uUjdfQSm69V+xO1Pwm+I9MTmVOfvibSbWivmfQa5/dwuMnxm8LxmimXprmb+dEyHnQAFatVZgoU
cys0qsDncOl//9PCgvx9IUgFNpQHcpBpEVZDnjxzgC7D3qWnBadjaQtCkx/XDpdudaXLt0c+v9Ic
lXU1y3frWAz4FgbhMInehX+WC6JWvsfx+q0HL2qPorLD/0HGhx9VA2S8wc9nBxAGyGz+5SLqFySW
WBBZrz3J0zhwYnIYbLGzDYU9m3QNeJ99ksdX8z8FisUpbd/5YipD3vvmL3+HiZEJe7pjCoLTR07q
zK/5M93pYK8gytVBSVA0bcmG6s0Lv04BoNceLfmC/BOJGkoTocFoHxbBZrzys3G+AyLRRXZj1a1M
bOsLtBwSXChgGPsHwsgvDL81PkLYIiFA1u0YJRf+Jah1frECQUbJHcVC74Rd9X3Y8yOFP+jc+Ybv
XCHNQcK2te49iSTYe29UbduyVEMJKaIyccZ3YCE2OQVQ95WfBI3GhOHPR/yIcE+iT+6Vf/p1uo+h
R3PJCbqweY1XlvPC+5/dzR8sJ13tNHnWPQy3zVP+mO7lH1YWcJ1hxsAWVna8nxMp226JqwitIr8o
hFgkMSMvzWkKL94K0HpAZzD6u5cumP5dwXlS4Ffg13pMt/mX8AA6bOU0AC6Zyc4YdlkBYg7pbcbt
bUMmwJqVrOyme/XF7mvRibfezZlTvi+AlIuyLayDHt1xt+bF11x8Xs/gcRcY6Hk0B7hvlM8DpHOM
CrjXIH6AkFkvUvBsUAPh5AY+0rkIgfmeUMrptgXu+cQjOYdCjkuN5GTGLVSvSCKglsEkTXY9SHFp
bkljKBI/+9fjag4VCl/7B9cmgevOrg9f69iec4clQZA6VkBYqV/VP/pyHfbAkBgnEr0chnsjs7E9
k2pGIMeSoGXsyLbgJuB2zN6GhU7kVRQQUm/xumsBNRt/mL2+dAiU7bO3QLuiCSh3yp32jnguXD6h
w1cEMJCJUVMRiW2UTdDC9IRQ0OrOWYxXu592l6BweA544Ih/lV82BF2k+lZ/m0nI3JR/hupO8tek
XtZKNrncaho88tLHZTk+ThAB6y2PLcqV5gyvg0dg+ubeJ8PBVLA12JEkgm4Bx0SCz7mHcyxx8tXH
zLqjaQcmnKtXLTsJsIBEO2oOInYUiMfemt853XGDkIfegz23hGSAFO6JOAnLVzxNqsqVqqelvEeq
n9Q2f4Ebi7+vsc8rDXJztpO6Xgse97rDRuY8Y9WQoDCzqmfZXfoY6hIKnAqsmw91fiu21P3ZIF2u
tkeIdqz3koOiIWHbyJOnEqXBHmEj/xticig22Fjjl5wZp0rYhnAFJHup9rH4LvH13xIbuZXm/IY/
+0bXrxjApf0lY1vHYxo8NP0iyN8oOXA1prcTZK/EtAjMHEV69FQhs4j2DKshuWBcHk/sqHx+G3HA
Hno5FiYykvIUvaSvBCYroFqhpwWHVh7hBW9ljtD+EMd7g5uuMPaDfpK+e9DoEkZ89CuWX1V2w0+a
71rLQE5PdkFc100/P1rRHhRbNu2MJ5ooMf3TEa3jmP3MymGZ3vQI+I2nVYO9eOueJWzG1WH7Qq6H
XONrY3BTii/6cSk4jv74EVmwK0uMI1877ZOLXk1HLbn1AGtcvuxekYFSfIX5PRDJB7jROZaVg4Wt
cVCOmJFm0XlInCg/Nf2/QVJ4KR9l+m0Mf32JOIHghY2qkEdCWKsv9rs6w6OIS6SwAIA3xBqILTTJ
f+1RgINm0APJO8HaBG/Cs3/lrSRvmVx47JOwX9kiPSc7WS7xLDM+svSWZe86dBl1g69eg5mr+a5V
H8x9dXUNWFNCYD6Un/W8H5oXSKyoesj5JjA7zc55/IchgOrx9A6l19HlzPdo/m6MR69hTvFYSGLV
r4BJZsAG5RiphF76ev2J0d1SP/HdHxP2E6eJWCVOy94rCXRklSQcK+vQpSduegzLWVtKgW1egugO
Ssw2Kfky9J3wyVmiQ84+qYIXa09D9Y2FsDKIRr4m3ZX5r9DdCa5oSkLO11T6+FsXMxa3WIeEf3H8
K8w/ao/dNJbMrkWbAZs7cioOODxBCG9Y7ae3JcxBFkgY6V+XyDGsw/o4BfAwRMnh6ZTgMAlYxtmE
yy2sKLkMklcCcJ++tecyODR8EPGvyTNMEGBtA+zrN+nrCCk40z9D5YW4skK8TeLHUP1gtqAbviB9
BNZpGl6r7p6lnjlsKRNENveEURr/Wp5l2Q4/k8vkZd+EG1EnatyjINolm+LJEyQYD1Hjakc8n189
JifBDnlSwe5+9A32OtqZy8erzUktuke0luq1IVNjsMvoNxuxb8tu2opYbZuJ7m/80eAg3S3ToTPU
Ya6YxpHjBTv/EXSen1+XR+x3SCTmyTUH1GTyiyJwDXGrZsXwlGS7AUqm69ExTmMPRB5vhfPIKb/L
LI1W1z6oP1u8BRwLBe5w5eZ8yNG+p2nkHoexluKU0SO42qZniiPvelBs03Avv0gM/Bj4emKVEFBG
nRNsvd0T7xhnzBG6L+qQdY6ArCESzGk/T/tx8HFxruksJyyK7embqMNIP3WqN7+S0ID0TJuPCZl0
MHg6e4YpSAODOSMGGjDrTfj67JrbhcCHZLjK8c2a/imS3cIl4sFs4/dkSHaa9pbJ52Qgc8oW6Z+F
kWUJYARHESc6Y0Hl5PqZd9EMkc3u+5EEPLdsP/vRi8mwpFZauxISEjpV+X1W9jFus8PFCQMTGPZN
669q3GxLBL46v5a8PIyo88PJI3EGGhqGHsG16I5R+cPVpkkkYmpTvzqEBacWyROUS33cljgzycIz
JVq4wCtmOBpQOTPLK0N/HXlEdXXp5LAgTwM+IPsXkUCBvLrAKw6eqVK5dYc8LjnX097IOQnIBA4F
L2Tjn3Kq4PKE5cu7IL42Q+5WGC4JlZtDcipS6Em3EPuDDBKwVWB/XJzYa0MMzF9l7UUuXyos0HEW
wNvinyr8yfpVRjvL6Nm/l93dTF+Cat4o7yoL/RDCy5RfCuFkpHcxCwlUxzWyEncmDO0Y5w0B2wEj
PETzASfrncqCq5QFewHuWlgmlZA+CvVb/AM+6T/bWwJB8mU+Ld/5a/4XvSBP5JxWP5p5J/vNwbL1
XeehO9vg9WbP58k3nPFc75N36wDT4ZWtVqAy39J4bpQnHnQajzddBPmzMDcTx3hq3+Mfl0J7dqjG
T4u3PJNLIuzMvwHbLzpOX3MGf2EO37SpS4RzxaoJPhlm0yn+d86kuSkqHtmOXqbnBCuSsZOQyHZt
8xGcm9LBUDyORV3wTNo/dZefCvor09Y5zU2Hm5SPCWwJU5u+Kwqg75/Fwaf1pc/RVJyIdgVkQY5S
zJNGRH+bDOHB5BLrwQNn2aSH0RQShG1RAucdHaAaX2la9JT5O/modFcgp03YRnhwDOdAPiS8aNkW
4OdRuJA8ZOcy3uNePlbUifXPOr1SjS2EB+SZDXYvOabg1oNHZoTq01JziyyEa6O1gcQb7zDFo9sF
pMB2j+m9xEaN9nA5wacXa28xHMokgV8C9wqtT0D7i7L1FXsXNgUZ+R6QqAJwQAdaMwodqL8qU714
wn4ub226UYGsFiy2SFuU9qJK5rWrB3sdr5rZNrAfYBUHGNHIF+EPr8IXEEh87FhR9+8Qm2eSe1zG
2yw/MUVEXHcoiqBt8KfgTWr4QvgCHdV44hJy7vK/6JeSHm+QbZgBRK5dL74lAz0OpEx+TLRp8RHZ
YifAh9xENCHIaqUnKS5EN7ZccvMYGZcIq0Y2yZw6ZuFqCL6ppNUHBoUaKRPmLiM+CcujX76jcRhf
808mOm7q6Zvpu6COsyFIcPbaCm9mtGHTmZNwEO6YywDDcQ7hMzg1YSeA7wb4JnND23qYuyLmg10Q
/ccHgTUE4RsGUadBOd4xa61zoYUfxYZunGuQh54074bKVovthAxlXIcsfjJjE2OidgfL4x0hzUjX
diJMxKP8hStxTIDcl7I4JjSRfyGJr7ojhIdAOJsdsTNEm6AXQYW9/qNatnakqzFHgEIEuVtaNFpO
HjtR59zcBvqVBpFuqQfN1HYDsSmwmndkc4q4ZoKGjlvu7RLIK6b3wnxhF5MIWjjEsNXc3gL5ydsu
oQJj2oAWaE9hoICC0fDnvYHqmLhKZdNICyUNlY1sWQnw7LoXA9ONbQVIOrYhvYKyMX+L71o66B+a
5nKeGd+UHB4O65sTnTNugUaBhudL/6IcNNfg38wCC5kpA2TvGljL4H5fHsxxl8FlR1jJHYx2F8aH
6IWELDyq6+KPLPgc69B+LonTp/iabDlO4cN/ZcXW5NtVYG4bddqkh4hsL+isIEdurjjs1dLMbief
q0ATrAEvhIi6dh02HKsjyJZQRpGu6kX45jQC/GJCIoFrIo+O9jIJUVdA/QN94Ene0Vcn7yKx0eje
d0TQcpam43G4KPFOeAJCa4gG8YBVMViFAbQpfjGN6EBzTW/dpJFlRGRYhRESEwJAzAbXixG5JgFx
hGiAw3B8D7ui3ukrP9AuP3lI5NSuX+s/JlNWXwq1jfwmlEMl1K9tyHkKEcFkGWlH5q3C6bB2KTxM
IPh2dujKm5de+GeSea25zbITkdPAAF/AEp1Ic2UK0h+fE/DATw6LRBu+rcpdBRxJrC8dYeUGOISs
nv02SxBVXOsQ+ziKkFasrRkc9olbL2CH1PpztychQ+1dNXPkaAcvEEQEepsYfPWmz9MGo+YhkNeV
rdZhUOyguAXWFzYKcGnwZMXZTMAkFtOYjAUxgiAYLx4WW5QwDnBxcjBO7oSjkuypjI3qzBMMSLcQ
jqsyKXUw/JBFJwd9TOwSrjkoIrc7WpsemxD0MBvKKD6FvfYhypxpA2OFL8l7iDUaCbDp+vCzPc8E
G3cjIXgW8n41IPjhlwS8Rhb8H5TkaoufyPvZuhBKrfJzV+sZOhuHcT4YD6QBGO2RLpdXEcJisy5Y
5Kb4zpNPJ92IKUxnB7QAz27C7dYai5nQDsJQlHrIpHYlhC1lCzYGC0hJ92r4VWcOJQsikBLYsNWK
1Cvx+6YH5P0B2pztmGzoHFfIzXxh2qyVTZk6ZKVw/cYrUBECPdpr6hGdsPqBR+6vyNEBKZtLHEBZ
BJXk9vlQP8I/KhafhSVBk81pWYfeqK7FhDKSvg7fVDlmEaHZmoZtwvxG1Kuf4lv8mbzUf/3fOHrK
d33SCVa90Kbw3N864dG77EwOw8U4aMecNsUWAJeKtRamh+kx3qWjSvzttr2nxrZwqhfju3BILvMm
D3MF4BjTL1Obpkt6xp8UvcxRnsSin5JLfcK1n5PcH57RRb+u9r8sjP8AbmC48XbFDz01YXzfEhIT
yUNxrUuJGpp7M92Lkmum+4mrYngNnEyY4dCVLzpoIZP9v3hiOqCldJaOYIDvuCaS0u5gRsPCQ69b
EPuG3f1KCVYiwne2I7Jfxe5chFZNdjX0bYd5wyfyxBxlJGx2CbkMwP21a3xTO2jma4TNFubrUM4R
lNsZDuXK1oD0lAEcFaob8WCksI99DsNF/+yUr2A48UynDBmAZWt2vYcHRf2Xf9LdUbh6KgPgKCxH
xPCDK8h0jlsx3xWaLUAf790JHjzphDDuMBLHpRbNEy9BdTvDbtSdwsbDQqBmS9IhQLWGgSVNL81O
uYo9RhoVwi8jZwF74DT5YIkD+SSnUYV5Yexi6K//CD0i11xq9pBRxJXgOrJp3CoyFkokgL9QtNi8
ZwK2dKsFnsoBGRxK8SC2H5K4+uOpCnR2T8DOdNnMuof7HyGaUP1AxTClB+pZPfVgqIEA/ASErQI5
Bah+qNkckQSCDA4Iynr4r7ctOca2mELWsJGkVpy9a6O8Aaek5+OsarlZy1t5gzX0Wt4nyHqCrU1k
23EMXSbTryJQ1o3yI86sdLczj2dOr7HRPzNIhD8MJWsAr7EN/zXvwSnCqxPfR0iUDE4mlkW+OdtM
fSn0eHS8/RaEosYJgocUqhm+MADl1X2xfow78bKcyJ2BJfWWdwR0jWk8/gt8njdmUv2DGZZ/um/O
ZNojxLQWNI5uU99Gzr6XnC4H3HrLjym7Y/svlrHe2kTws+W9qh8wIqqEvcEBmiLtAijfQGfhVmvh
uGFC4Nfn9J5ch2PjF9fh2r3Qt4Mt8J61aLZAyT6YqU1gXLCAj+Zbw3D03H/MKGesTTSSHsXhvV4O
9sfAnmjbkn/KJy7HyqfxKrypvzRg1Xf5p32z3XrniCykDeCLiJH8pwQ0bR0aWl3RNheeoQ2HLgY0
T7rpHh3IiK8caW0I2XbAUhruNKRotFCsgMy86MW4K+fyp/6hVM7v8cNwIQHDKGQ50aLyYF3DJAp7
T9uXD2OPxvYxvYUfy5u4w+xgH5Yn4w+hOQQgxUZiX/5Kb7CDoT7DV1/s9NG96T/smTibqMPQUOmE
EwjTl+WmA/TxkD1odUI3PjHFLgaIyln+oN/LvgE89N/Ok8A2cUiVwPwc3rT4lT/0a/cdvTAyrX0g
MiNPUz2rpCyxzSS1GVbBdqZi6G6LI8K06V+lareW0Rf5Tzuab/J/XRI2gSX7FJ2hkuTqXQLPvt4O
kIZZaiAu5Hf87+n+P44JlR4GEyqOfRKTo0TXuFG3hIMds4/mirEPgFrxq6H/x3sJz3oAKLwc0Mkz
4YFyVjuQ64FhiR6hPzMsxfRxNInEx6Kx/uZKtBwJCJK4NlxM0BZWIq9Mcox0NPrUaV4sr0RrX5gB
eCk6zRSGwOKuHXYKYanWll7sS2NlN8Cr3KqIbYSL1eyKKx3T/MZrjVCfAcph58IwsM3v/Ac5z0Jk
12cCFxXOZSxD460J87PBCmgr/qshhLKdwhJuwfpuC2rYEN8g+is0gATB6xEcInjonOKDVy/CV602
3e98Vl/79nUEj13FG2s/uD5lsm3UtqV6rIkprv2r+Le2tCAqUK3AvlCkAHqBEwZHeEzcwRHuEP+9
QIVYJ0wA/ug3Y5p1ussKFfiW0sSQE3Da8sbgA8HA851d+tfqsoBfNNv0EB6Ka/fA/g1SKvZOkIBx
rNQ3AZOP5VYP0ThYzWnGlnx5ZpFbWiuesWD43tlL7kTKjj6YDNo03GDrzyJpo+xSjx2o5Zhv0gNQ
O/kJ3pjGr8tDfYUrKXDP/RnfXKRZ31Iyxz8+VESyl/wqPPahz70Y0eKidTGPcKjq1NWCHWWoZZBT
fRVSJmpAXgloP9kPqA1faLyT9+aDW625jtMuw5gcCcJxeCz+fMo9Ik3f1H8V4hHYf/gApH5Y7Cq2
q1CB3/kE9mmcu+wbqCZIUjem5HI86sBKTubP4Ymjq/C1HwqohiTiHbSeMgt+RWnlVOeE44MafvpP
+SX8hPfF6d/WPE0MPzaVPxyTa36mAhYP+d/41n81eFCheuFN+yfDRQBiXt/2dT+/nxHjQgThZTxk
ZC3sqX5Bxhg1SUJknefN5+xDf2OKkbHrEJ3ulyufKAyi3dX8wq+V24G3wnxrKlxsiUJbb9x1FkDM
ghXGfv5qroNffcwLlbx+Bb1MwPKRlnIZsKx2yh/tlKxrSo1n1Eu+1/Xwr46v018LBMOVYPHZuEze
WNnVzH0Me1QWCatkO0cOhdE3qAzFHLgDxeITtJhbF0S4v3FiwDIl5E9iZkKA8yG+FQ/rPb7/t/4A
DKclhBQO4Xwv/ZDcHvLgBXZDvfvWHhBgdAA+PGtHLOgxqtrVzxoR4aZVvIhD9YloEBWgDvo7OPyp
EK2OTzn4oIYFDK6kG/OMFtTA6ATCBu5YjCaJjWlVAJscvJEQPOxz7Wqw0XsKyAvZIpL5lm9wfOGL
EI7KfOv28MsPH+NTImS/yWQ5RCVD6YOo/BZifEGY4GvzwYZ9XD820UX9LPJW/eNpTSfELGuxo/WE
nsnV6M/VR/PBWdq/guDkf6C8SXugrrNjJEw9Huy625VgEKjSjDWcoB4eIGbfbNFEctTQB2MOwiUr
dm3mqxNGoXYKHgMN/UvFoeRtJDaJnGio04mdT8fEOGrxIdf30GGw29YxDEhseqmcrbN4SHP0kgeo
GO1yybgitPkCWY0uBSxaDvAyFcszOq+Kd2Fp5wBBKnR67veDOEHwcPGmFeM9v8pa6+8WjpkY17Xe
0JKQtu9BVlf/f1fXDl1DANNViV+D5ZSmxAdsdUCN9m6S2ZvxErA5Yl+4gcGeoypMHT5DpxdjEaGw
PN8NnS1B9ocsUtzIV5Un5m6kT7s1YI1l57Azv7i5xhhsx67J4E09TScR2c+M11F0J+ZFOgU0Nw2e
KQdJ2vU5tzFvMjFEW5qosMbWCuRrfWgbwgQoEwYWFY4VujLdC1menR/wbe/LA0yEil0z0C87xhTO
4AV6xZh/KUgfB4acZEuj91nf2/C2KNwMqy01Dj3YpDhh9uT9KNwVmu/sAusJfENGYvfwz7c56Mhe
FJM3EA8udbialu/WFqQP7BgBYDZr+klBBhWl9FtxZVU7YxFVvw7ng2Q1Lps+Sf9odQ+K6E7OJrfo
COcdUSoByab8m1TdoUx/CbQDdWezx5pgHK3TIDWXKBj3TXGK0vBvseKzTsYi2cX7hn2BWSPL568j
vSYJZUjV0zAPtpyzRVOXtybRvI5/15zMwkBW+dcbGI0gkuBNMrUXtRLQL2aHfHFFLtVor/87Boea
GgNa61chPPiapeUwQ1Rkqee1bATxNu0/m9ikCU5eWzwo8Zt2SvMtRN9TYV3TW2RLiJ6oYwrGUomx
cJV0SpB23EVl9e3xp9ioBzW7z9GPhAJ3oL0weJxDdnvE/QZjeZiV9DSaNLotoEJMwRa0k8VxX0/1
yukQfWMGB9YkCpI1/BvKocEZphcpcPtalK8W41WmWo82V1G3KefKpFAxzOty+8Z2dCBbtu+gRKRd
jJIB9Q7WCUo5XyOIssxyDchTEtvjkmBdipdNAhQtOUOoSNtBYCBsWrp9s8kGp6qA+FJ9P2btrcks
p4lBH2p0+S3przqTVEDyZx0QuZz9REMS+F2KQAgtaMDkIQqyU7V4HUf8/vuZMHRG2TFoznWe3npI
55t+Qu54EXRs48a2DR6WmO71Kb0qc1HtJMuR6Bq/QjigYK97YFMGnIg8PCOanEmVqPThPPlQl+zS
FHy5wQtCb1bj96oDPcq6x4zLfhL317k8wgF0ihn3KCm7zAnqUWKiZhXyGfBtI911WXRLZbWwQhy4
kYW/Rv2KIy8KIFKdOs6BXnl2pcfU0on3EI8MTh1EXRgxadyxeFrJB/CFOrsbwcEcPhbxWyJ/UnoZ
T5W5D8ov2HA9bLlEOLTze0qlyco/VYXcvrOaY0sU2lVFgSr5FDnGY7oSRjwcTdglI5wFqMMuvPCG
HEK6DwNkhvmNshCABV3FoR1OenyN6VE4XhQvraBI2QDPiBbk2AuAWkFYwaZhUZ9N0aMFZHIlVNZg
4M3oqsCZAKUXNsx+1GEucwznRy28NaxZWwYNv82JvHNFuM2iN4MYiafG9HWc8MddD/NH3uugybP1
EgvXyMRJdqAmw5vGzb28diDsASoyKiJkLowbFySPvVLgYRlA2UC4BEQJnYYNya7MfuTpoeQ3ZV3d
VWiJdXfRL6RjpzULV0JSbTJQCWg+slAfqU+anxffAuE35i0y9jOXwWAuIneZzW87QoMBDnTz4E1r
gEcjxvRTK71juj1tE8ENG3ZcL4WF951L+HoSutZ8Xmnlkx2jYZyhw7FYcirxEEbYqhmXBd4Qb491
s8T7kB7HPKEX7tjgC+PZKCIATxlBTXqJpXbeabJAurjmmaB2zmSxKvOykJpABqevK4+k82huRfFS
5AxBna+ox5I8QnMToSLHOCxy09Ll0QxhI3rLo7sq4nHCCArvNhxlq50437ACkKvjoMKZRzroKyIS
wW3Ue5zzJs0k8+505PtMu/jOf1rdPmnIFX4AyaYdGx94KA893y+WNyquuBBcdpdHX+sOAwpy+cDO
Vir9ZXQMDCTaXX2X6C2lU9jf+8XrbTKzpW4b5wQGXdr0huHUoLz0DPBGzQBDv6+3xisJqSWrBHZp
U4IvltXv6Tg1YKWF51gpO5/1IATvLL3Qbpv8cHb5jatw2/UHJTrmiqvIO2ew3Dj1h5BVEcSxfaof
FOK7w5NWPdT0RdfezfZIF8HRTl5vzY0nL6c+3Q/WRdxzO6K7kIEysIOKvwTlSPan1ruBvK+EU5nh
kO4JpDq1TmX5c3CuM6+UuUk8E1yhcbLZkYJ9Z7rNeEjiYybtzNzTDLdNiL1xQokBAfovTVUNviSa
8c/0jmSIZ1OUX1PUZMqex22sz5Hl1aSmcRLQ6uA2JR+b5GhKjxZnfelmxMfC8CJI6w5YSagwSQY6
65C0p6+B1dvrUnhOzfkuwMToXgbuehaXEJLMHeo2gi65b/yi/DAMP5QfOSkcLXGgW5K3S0n3u/qm
BXt5xm38FpXsf7dNIzwLyXorb7NpKzDgMGhVbHHatROGYbsGGBH64eKb+k5PvDjdV9YFcv5ISO9L
JR3L3rEKlgdeuO4jLpirm8l8l9X5Ic4x/qySBKMSdw3zOwi1W46l9+Ba+L2xOGcdAUa0qxUWPj5k
g3TyJnSiAzLNyaOSw/9sM1Zzj4njwoIIwzbP0SmKKL/BozMPhsEi7FvRt6BHCWsKJCMxHrofSu/F
dEKD+W8QHLk9VgHY4QnCrSCDXwb7MPElYt6heUKc23Px+Dz138aogfvIGDiK2vLHIhXV1WFdpUm0
7AqgbxrQCgrjDDS+AeuLDUfXX4b+haK+NC6V1tD30A1WbtXoGfOx00+h/hSNK1TgEU2E5i+Vx58T
ewxGZyKnl+CVxd6Cr4XpGY1v1adhelrpZ/smLpdBOMXKXhLPiXGP870onBPdJs83wpZZPwvDWar3
GroUGkAsHBk9f+KDahsOD3vcOUnkrjUGKUx9nllJlIdAPxTCvq7fQtGz4tcypPjgtzVaJHxjrRRv
g/DUJa8C3f4yvRTTS1z9TshOS6m2T2rxV3X7Yu2KQyzjp8MsnhTTF4VrDmkWZSoBFpg5HcgSna3z
0NrwlKrOJc01gi8oK6c+clTFh7wUOQHO9sqlHjGBqWsGT0lcrobYn7REudV7yTjFmHWRWEcfnY8X
Mp0KFekGhH6va18o3SxcrRwy+/RXJB/WfycEeBkHNGjNkp2Uwu8oWNRFyGClXUtesEdGvi11XG74
SgcBxQwiEWd+g1ckmWps82tWxATosIvA6PulED6kDrqZx+03K7Qst3zGHPkoWG4yEOXmkmQqkTtj
Bs9cPEmsqtP9iECWCazX3okWLxffGJ4WQJ9VszS1y+WkJvtS9oToEPzp0uxFpnAyC3tI7tV8EKMT
b2PAYtZ6EeSjMj6FGZKH+6aKe3qRpSVO212am6T9aiwifDPDZfeYWohqXGqyYd7JfBVjeO9Hikyl
gqbCT0Fm67SFK2PBUMgvlrGA6DccrPs031vke2h20tkgvhRV+b+ziO+99HtKM2SndPYIAq5r8C+6
v1eWca3xlAIIObYUc17g5eYCcARsJSmaCb9IkX9qhm8y+FcoGDZQdphjmYMZ9YyQv4iyz58jXJvK
5KLllI22LeElBOkuIBvgE0isZbBbXJghCnt2+ITwRImASG06vgeCAog2EXtz5vpecRQoKKgyWc21
txGPBFzF2q8EcJP4AxC5NUNBY/to1xZ5gNhOvuNibSSXJrkY4neuX8kBKDG0Y7FWAUoNy70uwp0u
/FY6wGjtBsnbPBKjAzch3i+HQEa8zYNVZI+J5mI8Tf1ZMD41dJnGBQUPuH+LfCmVL4NuG52fq7cR
jZq5rlHC+4gHSOiGrPfKh8UbJfh6cksGr0Y79BwTpqzsvV2I2yLvmAW6qGVuFS63ItJsQopRKA/C
R+eb+5Itk7JnHzxDpNKEV6l/9rcGSBaseckuSf9cB5pEAKiDbyAfemIl/ubwJau8CfxlWn5pl4rA
QTRHM1fohOE+0JdI2VFZbVzumno0q0Oo7rkQZfzORD9naAtP4KLMTOu4Vmm4LDkKCvIVF3KGANSq
YcULq7wJVkxuIZJPReDvcnKI+JNTZDkz+q1l+I3hTdQW02BQXbMWictmIYe/NtuHybqw81EuibUp
JqKp7oNyj63nMLpy7SDBDbgU1NaPJDlq0tEAaVOOOioiuwhjtiA9A+dex4UmU7704h4t2IuWbK6V
Z43FDKsPmG0shuHUcMoFJm3qO9zXdps3R611Q3jm7ArvS/gmJI7S0OY6vfWmxY+ltHX5XPVvbeBl
qqv2PnSHoXYZfqTBEaO9XsEU9tirozQEBw0Vt0PuAmb7VX2AjDQvOcbhuyJFbQA98I11gvbN3r7U
dyzBh0f/30NvQDfq3AS2C0sXqqWR4JSoexnwu8T8RBuo4jQTfPcWnqvSXo2x/u0hEfVi+lfuB3kL
DsHMPJtXphBgkZltJ763VxBkqCJcjgIlAzgf/PgGt6kV2iCeY+DhVE/RKdKuIDRa+0GhGUh5Nl1h
fOmB39h7jnLwlYfjpxniJQou26ofJVT1CNc41TisfDM8XnXuzV7ykwyW4L2XPyz1voDi4hww4iOX
fygTm+F/fIo7AZCStgZQZCzPpnTLOoRlF9qeia2BBabdBwWSgeiUzc/M8nluYBLK5aGiCBUj8gPl
zcISnJasc2A8rI2PiCsjDhXgWfiZsxhld21uBVQc8j6ELA/2eFGjPQEWmnbKsKilK20PaOvS8QYr
apz2JtmV+Xs++cwYQFqFuCsjbzRsWT8Ww1uxbgaQdI3HZjyq8jkyHp11VQyHtE79l8QZ2m1XgJ8e
PMrp5qT5d7IaHFX20DMSrX4XIStr5CAqaPjBSpjZ9oro49YS9G7eVpuAEzd3rdhH5l5o+wTgoHL7
Aanvd6aRee2lmbuSIZhmWdKVF1V/V5Q/XWew/IowmxDwNTgBSmkzqqnXNmey2HVQUi27Ub3JvFHw
ROVFrF514whRF61qnvKW3suZrHY7qvZR8hBE7GM8mMw6ndO0FwNviBxY+gtjI8kGwAUAezpnq8P1
y0V/+B9H57XbuBlE4SciwF5uJVaRapbr3hCubBJ7f/p8DBIEyWZXtsm/zJw5JT6oeTDPbxSaSx/x
PdAPSjPlxXGR6XFOtAWidJjWIEuO0wOMxiEI1oL0WyYe2hkUR+xPW1ZoMc75FPQcvaJ2jC27w/mu
tEFNSV2qFpMoAoxuJ6zZITLJDZzKUB4iq/OZ8XZDlG53scMsW5fg8bkP0m9av239jn6Ycg0YRqGp
Pajy1awvI6kuI/lOGxidxp7WHs3+y2yAZ7s1UOYUumNwn0OgrEvbHAdpu3XNayU/d3xUdzAMbxau
OTNZw2SSpWWnlZmQ0lw7BqrTw+8adzDetOmUWSGn6YB2T3jJxmhoThQeNHpqfBILBLPRiOVnts8p
5MhdkXx3Hg4PwelIvJ7Cewy/2kPXWQGrtOkajIDKFPGAMYW+fhel+drLDHGle3b4J2KPqjBopX+G
XCCe5vFdwDtsZSYMNWFp3NH86ZqIyQwUXQm3riVSDAy3yH8JH5Ci49daOydchdUTPIZJdq3agQOz
jNfH7PEvSX6pCavsbvPEsc2RYhXPlnoeklsGTS39gak6jcf58T5OjApo00mmhc9jtN6S+brmbv1U
6/fWGdwQ8sBYX/OY8o6zmalmKa+2oT5Vw+eEPEBxRsEz5fMk+2t2mtR/unEVy2CWwjLxcVNcaKJ1
zmJ6Qgd6XPbbzIsnWjSvRf8lf8ay15MHMESP/nu5+5JwZiQEG6CaNp4QYT9Tf74rFDQHPfZ1i+Fu
9UL0GTxFF9xWiWk2sDP1Zny7GaRhm3v3tcTr/kc48tTR4OPQBQlRC4tyLV8ocPoslJMPQ7URwmCw
eCrat5QyQ7soerRxCXLcLQeIlOw1cXOa6S+FsUYILaQVLxsY7/opRfRgHK0katNw7Y5jd61ztuVj
1zNE1LInykHadzQXIldf+lEgD45HoOX0d2T0B94hK+Fy9/LmnJA3039pGh7+ydZZUpDdY28VbH3x
8uVnmD604lniJW3wiBDSqaz365IcNGhBgP1ltIih9QArvySxP8/nMiYFxi5bdzNtlQjEA6K3W/04
NoeN/lV7jBGL7KjjpcTBvC5vq/WidU6KV5hTsncef332Ihc3A9pwPP3DOqGcwo1sCM4eR4lYR/Jm
5KLindPpO/tu+i0sGVhCgpPhWARNSeU3Ax55j8a5dkJxHEzxssLRVg6x4BjiaSi4oHhbWCJzX8yb
VqEgk55BXe5BVOc/Odw2OAEjUc3nwwVOm4N+PzBNrNJjVToD3ATsv0CI/udgot6O+aimoXZqoLT7
w3ySij+JeVpvhVkK/zALNetDr5ifZIWTAmcbjG2su+wn8atRXA3ppRI2TlO5/sv7ioMnZgyg0VEY
8C8iWfeV/qc0rmZ/TgtXngma2NINGVLH/+NXS2Q0NwOy24NZm3L/iycGmFmUZmcxOejTx0y2kXjL
G38Lg1x/Mrz8MCdBhIZJtBhBsKdwmX5BTpheKtS96DT1sI6aTqaMQN6PpdH0PyDiP7Ddnxj1i8Ew
vMjqY2+rBillPlJhHVsj2VwwG+xEXHax+8kkmY6KMfcdDQhI82N6yumTJP0zgV/YZQeG+EPh9S31
bThUUSsxgWQCkBqg9SC6EKszCHEFb9rtpKNRHw3UnT0UmxISmOQwK9vX6i1fUHsfLGRYiNO6c9Of
esCkB3daYBle9XA0liJuRtZ+egL9y+ZjYkXIDrrJgd74uAcMSLrOfZCtszhrTCtoi1tWn3jVGpY4
btI1Vn5c/gq69a8KyliMKV3FxRM/vqgFS/NJb39SBm40ZYAU6+hlFHOP6C5c4/Y37l6pb40BKtE7
6FCqRnV9rqqw7w9HAaU7pZNbZUHXRvcyanCm6/xiwLca0YrxXrftoVq2XjDpnzsLtAc6JLahWo/+
9Rzf/c7aD9Z7Kt4gwErCi5kgO4k0OOENEY0ndQzE3LurgaiEiA7uwrkvXvT4ZOD0NkRAVEvybJj+
qkDKDRdimWVfn5EdPS/dQVqPU+OjsmRFU8CiiaMMsirm5lGN3Y5Gg3ts1oNkwZv0zdTXcJ3U3wZl
G5MAv/XsnRT1N+JnPJBQnkFEO2TmTZX9OUM16y/VoXkb46eOH9a0QmvwyWMxgXaWfSddR4MzxU98
CAhtzyDB7k0/Fv3GhEEMXnKREMu260nFsCEG+P8eqQuyIdKhIK7uuBDS5xVYyiu4zjvgmWwUmKHQ
5Jo0gGsK/tJIwbpZDnpxfKroXO7EKDowh0EI1ul1Uk+NEaF/LMvAUAIpO/MrMOyZPkm6l0PiYpkW
n2NMwX8crL3AnBimUJAsSKp9ipk2Af3coN95osI5VNCecz+nqZYPXBJFg4wOqA47KLerWCtu/7hC
J61Gp5g9vYzEPERskpbH7l8MHt95NOyMJOMlyCp7Mt1B/OpystUiyYgS081SF6y4JbeAC3/wMqaq
M0EsBHcHkGOVJGQAaMCEYLSJijRQDH9Z/bscpYvbdoCL3qN1RWzOwAtiJJfuuoSTehVBMUeIeDPy
l1ARjvMGO3gxoYXb8/JL2jTciYj93Cz8++IkY548X8sSzw4Q6qvK+IbX16xKkNuC9g9BF+MHQpqG
+PXxj4k7WwuxmpV6VGW5RdFGj8hNzNj03JCObV4n/Z+Ve2SJTsOJbCXyJLBm7MXyWJYkNrOnxSFi
/jTct1ntcj+Uq7sOHrwrZkrLwezten0S2lDB8FgfjlLpS3OkQtodULHs0NiRNOsYgwfbK1nP3CNJ
/aPQ4TTTy5h+6vI1bl4JFp01zonDmISUSpnuSsM7pLWmPsmaC+k6TUKeDgBPmrHmo5qoNVydHgCy
52l5ybjuZUy+oaFitu1AColRevHtCDuXySjz0Vw/dtpbXvvZ9GHiSR6T9FD6YkaLFkptJOIgt/wr
5pvQuLQG9BcazgYpXcDV2madZ4R7Cuc/EjvcVhu7yuiUfaH21fRWV+9T+4mZR00v3LturF7NOQD7
ZyLDKgYrldZQKyJ3NRkcODX8DNErBjh6w3MJsDGWOGbKl8GESmlo0FfTmZyNTE4+k3Ya/Xp6LvIY
fcFCt0Bs61iaxwyjytXheMlXl5aKTkpf9o8/WSlelOJsaYE7y08FZzM2KZknjFsDff8ZXu32u+D1
E/2DDbQRDcNJUU82ftSxwq2Zc2I2YB2PQmbLTNKLOqLdqgzIQEsp/d3NADZJJjpNfpwsQBkXjo6l
7qHMg1XBUTRRvoLMLkCZTrXYCmkFiV1Zp7459hVXhR2Lx4k4zvVG7QeDZYSrkoRtcsJJSGBl6S6o
qJacysHn85c0gAc/gMpO7qS4cCT03m0Uj8UEKYf2orj7ah9N8W2oT63l9QDr8EdfEXBliouiI7Oi
RTvlFiXGkzzC4PUIcEBTDV9zmkI4zoUc1VrIPNcfF1QQp1WGQpFd5vxZzC9F8odk0pS3L1yTIcz3
LaDE/b7rP4vyPK1QXoFpA6U5tjNTHw9WkGJytnpstBHXyk/Gw2gHytS2Z3TU+OGQ1EykaO3lCBde
FGg7qTAc8ml/z2mtDo0SmCp7n1AFwCeY/ZoImRTug/IwqUmnKpLMb1QVTPkVYIN5hY4QiQuTqve5
5YAHTbdcC/6lAIJiI9YqyUfItb9qiFTICdqvhF+hMYeYuzT3A40iaLt8tweCogHQ4/2gHkXlXLBz
29AYjo/Vvs970TiUdxpx9gQR5tUPkLPR7dUFoMCDj3K/P6N6o3Kj+2S2YRlwPxj6HvTV551z+dZK
BIACl8/qrjHEeZo9XJUR7FJh5zasXXzUiZKowIPROZmukXlMsEUV3VLEcgOSU1W3anmbB6GzC3YF
xArQPyIbEn7DgfoRcEjhx2PosKMHgoy3VRjQNywdtq4rqhuPZWMJk62yHXJqsCZ+nXAnrobDAESf
vwfT7Y0v1YyjUqVTJFDOoLFTWF15c1U7XOyHhuoH2q5IjLsDCNNlwTr4xuRdsxXLJy5cELee6toD
05cgtXIXR1C9cqQ56AQ39pATn+AZTX9jaUFWTGSIhqBSK6bWD/1znRnWXSmhgB5zwR0ZOAkHlWxj
ND7Yvi7vfc5JeFj1yx3kipCAtWmCmnw2OmUqQ0cyXYQUOnYGILEbErhrf2CtFZ/Jg3EU7QPfK5ap
QQsIowjfA/EpmJdCHP0BR5vREtfooPWDSCOHw/vGG9S64zJ86dJRreEhQr+vKmfGxnW123yPZ7Gc
wFMZAgQ7KNXQcuJi5MIEhOs5J0/3OzwCUBGf8kmVj/1M5H3i3ucLWhYBwuz9Okjv0ErnL1Q9mLyi
WSQK4k6vnFi+1H4P/UEGGVh81Oh6SQrIec7Pm4wrA8XGe8EDyoMuyXTPMeRX3gcECes9IY1e9hrp
qIgXIYaeds3uPkZW2UpUNTAu/Sd8SNTuPYxeUlyjTPIfkDxh90Gs/9bvttZgzWE/LNss7VSGZnhU
OGGLbZzNeAvdrP4H4Ucg5p5Q1dpZEVJJIek8+qGUQut5wgtbwSyb3a+ueHyR3+nXj8ggsA7aByQS
gilhDgh+PjPNpiA51djZKzKgz1GpzvRYElY3+ARTuv7Q67q8QpCyakEoEq1iCBUNF3qzcTANx3pf
/8K7tH1Z3X6BJ8EYRW0vYu+K6BUYLAFbYc+RuAMhFM2hKBADpjjq+HmD4NVT7sd+iSqyx3DO70Ko
eOS+Ajag3+sCygTGUSZ0KiRssjcqEVcMz1v+7K5seq3yR+b1BdNRBngE25N9vaPkS0SPsUNeurly
oSo1s99aP5uK2/YBRTDSuOq1SxENMkHZTzMDTM5CJpnYjpBuEFTrWewxE31dSigAJ2DQlLDMHtZ6
kD2c9h2DUqumeFD/4kXBTQxGKmiI+WwSP21GNFbwswEC2f9K4kALw7+QP4KUAaxLa4MMq2oG3Xaz
OmghSFTcEC6qsB0TLIRdjNdG1YEDVpj7GQA7J3Qy0qDNSxdruZkE/CLLkG0dw+D3O8mlmBuUOeDN
Bu0qWjRoV+v+8lhszmdQHLwKactbaL8FEkqctoIJQT+O7dLeeDN/uS91SBWIA/GLpn3TURHvFSJC
iFSpWfAEQh/yPBz0Q0/fj9nEgA8mrH2cktSnrLpfwP4xULChohbrGeUHVA5z39IvpfumcxvGwixo
mhem/DijIELYKzrzNWnPzPACGxWXvGL19UdYo63E6OVud8WBXrNNwumpmoN8jXQoBfhsyK6C6y78
dwH9NukJTLMCeoGVGpe7G/Lbg4Gf18iBSodnUC6fmWiO7TPVXi6cZbKgLCtoV1esT9ZCzK9jcLoZ
vi55TGqYUYimDZ2VMbuu23c8Qk4U8AkaP0j3opNzL89ult2vUyK5/abXjHeU3TBuxc5NP7g9TZFM
Zn9MToDMjonOQ+dOorQIYIKUjGrKQEzdflMVQuA54/YKFdQzADmgmCkuf3MuVdlxfPyz+x482U2B
3OGvIQ9nLzNrFOyZei931yooAJ7QGFPxG4vLtSQYHjyAGCATEQ4kpve14XvHThrStbeXu5sih0YB
j5Uk0JaZPcxsOdbtmgowxkQs0AqXd8bawLm44solPOGYAa/gtggTsMW6J1wxjuscbk3IRmnHH8Xd
xwY2oAAvF1a2a9JPA7iKQSX6qUj6sAtTEWl8We4lInlqGy5gdbsv+Ul0gOphL5qkcuIJkN1R6B2M
0c1wUckcKkjaIU/nQMW6Gq7E6jMdZhxW9odEYDa6fXkSqDz6vSx515vXVo0ej+3eM7npmBEYyJp9
8H/zRZ/V775tgnv2L53TKI7wCWDmPmHwgMEjSq/FtdaLRiyqHuKmCjmDQGnGGnc4c4xQuUEeGjAP
GDQFDUwZnUTyTTBBnBW+K88Dexu0sDi2ysmeJBRTwpIjvxDwqEbFiQQJtylRu8CMBHXikXWTDT2Y
ANINqsR9XEPajSt8ESdcruBeVg7U2Vg/XTX9bj5dQ08Y4kH+zAfuL1AKT8cBHEYD0XOCO2f8tPsF
z1sRDvAORip3vPrwmmVPEwrhmFgbXQ2kOloETJbB5UQKJoyb9GBRvPqBdvip6b/ogSkZlw3y/mZL
AWVDY5ruiD1h5pNHcTKxyhx/+UgVwmv9nKuc7vuEc37ukzuZYjC+RdEZMtLR02UvrTRs6lyULiaW
Mx5j92/K8QcsPViYvAMJnYfilzcgqPwBmu1xu7Ef0sfGv3UTpDJ4x83RKvhYaD7hgfnJyBdgDhQJ
I5TBdKAwz4HLeInXg8Jo/AZmkmnihx3DNP2XoUyqBYzR2psVIhZVX6vTtii7nYGWa1O1kui7G98w
h/EfPg2lm3wqt5kpIxUHuWSIkke30I9UZ4TWER6kUxOCYAlEQVDVbel1hA0VyAFWW0Ey3O0bf75Y
ItTcHexspnuti4llKCY6kVFd4i3oY+nQOWdtWTyIjzCGy2kEAysbSRiqHtQzGIkfsVsIqy/B1278
J7RchB0r3zNSvI3R1//kH8wheEbsPyRMjEqVNth0VzfpgxH2/JJIuxuG1GCJ/E1Eh4ScFWML2LaA
v7EKr75SIAHqhMYgt2BKvYbdfvg30Qvv2ht1Whb2z8MrIrfvxs+pNThpt8w/en11RG2KVL5wm1N5
AcC4Y//ArCyKr1riTI5+gOThCqdYoj7ZFV7mKf+wRIJYW39hswTXzaDc2D2cMUJa4Jbfy5OCZ8b3
JgyDlvyxSi5lDEgurhrcs0X/VHBr0F+YXnx8vKooHlBRwQ7zScuTnbh2QUeOpT+AuHwsH+l5ejH5
IiFuUyRJXOVjie3SvnKss/Ft3WD6ZH+pZ1wyl2FH/H+WIXmHsulSlOzWGwye6tUGP4cOAZZKL0y3
RLDDO44lx+4Xmgg9+6z6MA1rt/C7TzCQ4bBeClj6mFR9mAtRzsgA9lIwjMTjSY8AdbifIURvnlh3
6msPccQvrvkZ6/ecto+UK4T0u/qNKPE4oOLBJuEBmWUOlk+oTDav8E29QBi1nMyxQtg/MDsHp7Wt
0gU7wGQeUhWSfvgSjvwHKD4Oh9JujrgOQX41wvuleAXyjo+Lg58BYLRqt9pR8esfJrwJvkL1brzI
Ly47wKF08ItjfOG4dWs3cdQL5r+XDJfi3fSbfosvKASoJL6GX6RLyCc3X0lEg1f0NW7myw7pWg6a
remjIg7yFkdtWHmS33nTEfjlKz8TaheQ2X2sXgZ+pTkqT/hmuvGZZJ4LGT8eMJY33ljcP9p3s+wY
qj9fm69Y3Gtsyf+zq7TLfF6eHl8YuqN2g8QPavBuOtDjaD5+47e735PKpHykL+wmngx/sPIRIGrv
/UX9ZWE3V/GYhaAkkV0H0PfsIZTfhECIrGf9NIQTfxW3xY9PVP00RmuG68sNAd2Zl+bXQfJUnCSX
lLpDdsXIz1Xs4ZSEK0pAOBZP+UdzaoOjcGYvxleICZf5f0VSc2pO3YldMvCHhRuDeeh18b/4JX55
FXULMc9WJsfFtfB5Q7i7NL9IK1iAKyUvt7jmwHmIaZtxTHHZGvpmX/YMdjLL+7zz0gl7NKzmwJMC
JGTo9k3sZqX99Jl80s5Wy/aY8LalzLV67GF2o+TSg5qNNwr0nFw4j4xrDU8KzWLwczC5EpEuxK9K
EnFg5Y8zVKd/C4xwhOTYLpD/S7nErKXGyhPtETNJpPfYBwD3Uc3zawmDi8lBJyW8wdKCZ6iF0KYe
1/IGSQVKt3oxgZNYShVGhgtRPq8ASAiK5s6Z2wD1xpw7xDoaH8kbggqmrJN06NMnxsIGgQBc0aRy
yBEMVRSGEXdciVVQtXPXd6ScUDZeaffpXVfrkOJGZOy0Z7xtkNWb8qu1wIwvkxVPCmOTyzyUaKLI
1EHsjZSo4YZg1eJrVAhlLtoHEYICKs65Rvqg5G+dtMdqGT1AgbkGcbRPGC36VliE0I2cMhggfuzi
P3SxMG3hFh3hxfpIAn1MS3y07eFykl/F1/tP9TR9cpcel+vjjckC8W7Tdtfv7r8aqu1kU/lswW2M
8MBWsctwyXDWqmMf3Z/FQ/8+9U9J2GHr9ZQ+p5H+VB4LiHadUGE5AJBnZs/VpDx8WZpu/TC8K0Wl
O2nGeDJrhFudkB2Wcdh+9Dcs0Djf2ucihBnFkTbbDNA5x0TFN6FnwlNd4RCHPSVeoHyvP5bhpF4d
TaeNJrATQCufmYJzeuFnAwmuebI5nvtvymSgiu5A4sQZhRFeFsbX48Dx8CrEZ8hluYXsYdejZnPM
DwSpHiS5p/ldSmzucF4dVY117t/jf8viIAPZbE8g1610sMH9uY5KRP4oaxd7+IKS82/5m6MBSJ1k
c74eov3dKpHfR7awDToNWSx9Yf7LlUouX1IfBKj3v7jmvTV+/55GjSbjBGNiJjN+ELLFKF3esS8/
w01HvKe96j7jY3dAB4E6069uaoQXVrA0sY0k8iT/joHkkl70Nb2VR/ENXvd3opoIuFlGD329ZSAi
mB8SqDYh21jWGXgm4yXHM74akoTNr6gerJbEg/T+PdYpDjg6gsNKL5JT3DSM1LqCaNQX8yEca72T
3CQT30CpCumlb/415kdXHaDCQRbOJeLAHbioExuGtouvgasKPG+PFwrUU2r7uXUyomS/S2uHWChf
AGOxRzloG6Zxyhv02PCwIcZhKXow0hcc0Rm0KRk8/vPAOYvBO/Ifk8hVv4B+mDoTqS/ptl7FcELj
o21xzpgqm+TVw7AjvddJywh4EVtdSQxr6ggVe7kQvsbMqOzOTGx5pPWJ7dwL7w0gZ1WVlp9LIUZM
eKhaXCVSZ3226DxQ+CqKbdUybA3ahypVkFFBW42l6VBr2htV0FRdEEWNLA5jT7mlLtyQZGEfmuGC
ME7ZOjVX+xE3L7T9VZXxfErb8muBcEYlt6z6dKJsw04Crc8F8SUkIoy/icC7Go9/TD/a5SYqz4n6
XI7ezI+9Ig8T/WqDEKmvnQcRug6QDuosHWlYHiV6KNWoZLUnHjRqlg1LqF+zAl/KG7yTOvEEdEH0
RNZ8m9cTsFBcXbr1SJOl4Zii7cecJ+VVHJvkHWFwzQLfLn4wACbddewX1JGPN2s6jKVLBgXU+LE4
9ZMj6rRMu+68YoZDFr3lLnA21idWSW3TBI7krHJ8ceZ/I6SJlaiGjEerr0bFIxLSAGH3mPlQCkGM
FCNSwZOGI6NPAWEoqIBWuh3yyoZ7w4kx1dzydJ14b/00hGimhJOpdhLbGCAwptU7ppznRKMxHAPA
voFlIXBccG7Ivij7MjZ0g0ode6YF0jE10I4YgaGKO9xJB8elfuN52MRjXlT5JbGeRevDpHJaDkUG
Q2SH9e4OxDQdPxTlTclPA2LUsopoURnhUr5bgr+iStNOyxBa8zEWI6nbws+bBrMst1P9l+GcEFwz
IZW/wtbEOmoB1cNkVo/AWzFzVJkBaug/wCHwfEHOxrEcPLQLw6y/oQua7liqh/Ee3BUI4h6Zcc1z
ZyI+PFvKR95cBD2cS2/Gye7hlHgHFscCcZzGHbJ52nbf2AHkqPTeMrR4LEFQZ+PGky1yfNCidbxy
aaU/rXJj4ItJpPyi5ZfMvDYjYwdfK77m8dnIACUvQ38yKYGTH7I1jOGZtBim4/TZherjcT0Woch8
n9g+KlcaooU87KiRT8KDsaSvcBCfkh9In1uzbKuJbYIHYoxlzWdFiLL6uSvPBdYj3RORNlsiOthz
gsnX/6LO/MIckeWJjHSH2r2uDzE2guxjN5mxDguxyuqrcBYuDW4x5AoG4Kkr/AUGdJgMgfpNPoeh
/tYfgXONo3p+ILUzf7sEXe6rXB0FXILgtz08fHCNEt8DryBZRYo0EQzanki0wXLqkJV+t0DCczst
pNXXZGwpOioXYnKi5NQRWkK8ZcnZyAxoa9Ko6ap94zb1mddDYt9ohFBle9N+pKG+uurqtidz3MLQ
Fq4AF0M4uz2mv9JFLI55dhrK1yELzP5Fx/uM5VodeNwk7ZhzFOvX+8t9dODwmKcGydIW04a57hb3
R7zCw42Bl5z5KHywa6bxtS8/6RxaLM7wnNpCXnf9kdn5CUOFBsX6HK5/2l9R78gzqnUMbiCtkrLE
oinqc/1pmgHGQeb7FDxuOMucFk5iTqx3/Vg5uAXuaO52ODWcyJBL9f+NpAEaf5bb/NLRqVa2QdbD
vvZmTld8kxN3pHyjcWXvKg4SNgNQF5u2yTEKLIydGq5MARV0tyU6rdCuluL46PTKVcmZ6RYCsXDz
QGW8754XWESQSIBWuePLadf4mj3zZjl7KQyfIM4dFDpXCl84v5juYrguX0QhBSS0ptxeJ+XnftQb
QXCkCkNNRTz1nMbE6XUOoMAdqYLyNLfva30d4KgKdJN06kQYYnIEM2T1SzAE7TuTr8h9GjquHdAf
wFBLLwtFGHEeed64Ue8ZV0LmoXIEfNoMEdL9+N4SjSTv5ZiykG0JCjVtfHRKXeDhO+RQ1X2oqJTg
3zjYbj2y46M5WZYHZxv0kbpbkB0cVPh5gX61N7XCs+yg4g0DSN56CPEYvj58SBHLH46DEBugLBjS
RVqQKm2aPfNz8xs4r/Rl0BNdLPdUKvgDF2soa7iquxVWRfEmGQBysCn7cqA9WG5UjNhy+9JmFatR
CD8SDA8O8VWRkX9S0bTfy2gDbAs+2EOsugysoNPyT34Oqmdq9u5Tf9jqgQnjybiN7/zojLxKDDKJ
74XjDMs2Mn6UD2hjGMbuyC6f1L30kl6LW35UAlJuYWdzvNNH0egihd2hQi+nq1hDKDpzuncGcTkn
mu129lJsHrBvwVvmMkkOMwsVBmkcNlCxLVu6KP+L22m/avBJ6OW75D0jIkwNdXMXQyiiNwJ5+Qf/
aArWF/mLhGh2kdecCcUUOOFITd3CQNUvbsHjfKou9yfhj2XWBAXtPFI9lkXvs+H5hBVC2uxaFbyk
PSnHluzeIaxXoFH4QtpzclveyJ3u5/3AhfRGQc4FQliuDQHxTcM0GmC2OvDTbnM8PO1Ghomb5t6Y
YNT9KrOX053yzVXbNe7LUDLxMIz3ALLq/+U9JE1uSiEP+SLCRzs5sM7LA+b+NEX97pb/oy0QAoya
1a/+d8s+/od60UHKeOOSV17H6/xJZb8QEPpH9ucTpqeSabOdK3TCWAyBAfC1wJVgkLhdHwoJ/kCY
qTolMmbMHgt7Gl2+9fIfn3/tfwkn4hDip8zeYmyJCFqA9doE2erTfk4GM/VoYVJN5ZGjpQZL4R/1
e/mt3cRr+U2NCfS2tbd/aAUBvalUuoMWpF7HpG/75HQK0mGzK8hfeFQT4gPc9Sxb+GGDQQSSyLLd
w5TlIKGAhWdO/04btC0uTCLwOYArRdS2gTEjaDFvx9cbTHydnHKGX6GJ+XmEaTRdi1fpO0enfmVh
w2HXNEgPTmJgQ7KzdvUziJmOxTPWPtRf0AAZgexY8Ph/5jUkxB+qS+pWviEG0DTLTL9tLJdJdCb4
ectuHo8Id3AT+mpMl8KKag20ikEBx6+IvIuj9acBwuOuMTHIpajBb/DZRBxPc+plbxpWcJBFz3IN
SH9CW60MjsS6IkiRbwZm07f4r02e2Jo8RvOYvMqn9cKnOOiwnCW4n+5P6VMPULi4tU08JBRucovI
GMAvC7PHfdHauJyhKrk/lYfy14INsNNe1NQ2Unr4E7dnrW1mmSk3IpxPjJroVr6BMnW4b9vYzVm4
9vCkbL3WJMJyF39t6whrTepQ+CMIX1PoaQelP0v5aZ494TLd8hBjIxzXqvdBcFG4G39EqLbYdP6y
FVlolbCfj5wZjyVEJMHNkDYXZP+WTCCsn2H9QXQkK4Z1O0zhnP5Srnc+43clg3bqTIZbgO0JiCaO
HIFq/S1vXnI7dHmAAMp32l5Xt05QtAgXBt8bJxq7YfTJ3MSNV6qMWpD3XIc4BBKIe5f5lUwcHaFm
ptcYIMqIrnFZciFuWUwbS+xE94QVQ7O3/tLKo+3DV4c0+4rJIhSE/u7dq9Im4YfQN9rllZiWFkUm
lKBAw/gAugk37x0fLTyKQwFEhoiv4ocEJLKNCf9gCavAIA9/kf3ReM0wZmdP4dM1uIUSPIZfqaNw
Bi71SFwZGaDHfC1PYvGIdvNBg/+dgvhxsak7MGm9DJrptS0oD/a66SawX9WgJ5aaYwwX19Fhh98J
kcLu5AOkQYeZlaHIhQwTxdWB/8NnJ9xbMt2FI2N7PAWt+talH3q8/4PeqSJBsVzKz9h8rtYnMw4X
vPJzT4WpNLiVfkj0w9IRbxcaedg8jqp+LKoAnIHXPss806Dq9/Ho3pMgHpD97XqAOJzdXrGbgk8p
5AdyrozSxggB73b8bHFLhSjFqARsQZRwl6EdwBPCrlAKEUnZsFMJLogoUylErWJXvlYf68v6/8Ng
6oIp24KdirBdUTNeC9zWKQ4VYNdQXZjpbyHwhUC5B305ksUot5xtjWIeDn0Ig8YRt5H9apyMXwL2
aDaK6mAMPtzthrr88WQpp7hud3bJkr8fa5ra/jyRHFCEsYl60jdwXYHEXTuJAtnMpf+DXUL7jPsC
9OEZIOqKZKltkBmCAdgQ3GV4dRQi2J/otgUw0O+o5IGEflDgMRzoDDeLQ8SprJZshQLr3710OaQw
X+dDT2o1rR6WFFsMpa3idlY4seL3o28J0H+CfDyi+pWyb5MrJ34wS0Zz7PD6gAfMyk4rFy1uo3os
Ei4YPohRzTQysNxxPky9R9At86gqcUymD7SeuE1gBlP5YN0MnNYWwVfAKIPzE18WKstBxmQHgtGb
LtjY+kkrAe9ebLlG9STDeGKD4KIhgDzZs+UMuAMXJzo7OF/wvVQs2nGAF0LWOc9enKFRYDlzJTVS
hnuahzX6ggr6OVS4cyt4RBlWSAQkm8JvzF6E5Elq6Uj4ZFpc7FZo49FrBHB2KhXVxEGhER1OBl0i
zHB8O6mscPh/eODnjNjZgFv9gQn2/+0Y9Y/OWAifBJk2xWN2e+eg54nlXja6bPb2SCkiLYeuPtBZ
0/TeYcIUIc9fB9ZLU0T0Vw1ncv340M/1csWWmqTzztxNNchB1GPiWPmdRo8UZebzfcSrO0qobLaa
wsnYYrTKaxnV2aUyXW7cBgUW1nYCa746yosPYjamDHsOPUYW5cuDqI0szCFyJIeV6Ife7jhCzOfC
es5lluq1GujP3xqBEz4UcQWMcV7pw8U4CPpFWIhG2JP2I1eH4n5sUVwyJDAwnr08aD0zjL02L2mc
dG0eonXhGk81O7+fyuVZwbZxzP8aQfyJ2QJ9AjtmAI6bRVYDD4J9CXxmXScMIhYEcLI7le+yflQT
XP/MSJuvIl4IKZe5I4r2Cknxu0D87qwZ6KeZD1e5grr5H2Pn1Rw7cmXrv6Lo5wsNkEDC3BjNA8tb
FsvQvSBo4b3Hr78f2JpRn9YNaSIUR4dNc1gFIHPn3mt9yzZIoTUXIU9JvEbTxKjeoN9PRxLAvrY2
f3pSyAi6bp4OS3y26A4M5BvDwvEWQ7pjIupqWyXc036hTBqWQ7bDBBQ3Wx3LEGVwtQjp5ZjrElh+
RfQDIinsDuS/r7i7ECfx9jN9FtiTrXVIZz7hHYCuR6d6Dx5n9Bc+CeboNjj32HPcBlH2jQWkSXdO
hPhkhliCrrvfQPQWF0clwG9BTKcSLAToH4ygAH68RfatY/6DLMT01Ji+V53sgVQ9C6ZuVrr8zMiN
4aCWMqmpdqk8mQa6lJmFjz9mqdroNqkI9HdKTsXHPjt4xHyUwc6m661lB9K86heusREfLIAniwxG
YLjIvTWFFV1oLlQe0oZZMd6EyErpMtdfrA0DGP9QPDEBXdc3FoeEce6ivakcMPuenskdNTjjB5Qj
XQ8NesRHlqHi7CuMfHVu1Ktx9F710tumK5qFRCDyDyLWp2pyj906ub8kaLsYW7K2jDMqdLqlxVUs
7WV7NHb9rUdOxBp38z3Ont6mYU5GRgsHEtpjwn+pgmX1znblEIsy7JU5Ugrn6iWHGLMmlI95a54S
hEBMEF/hd3CGeKpfDWTad0TdNgtaYHB0P2oGCvTqX3t4QVt+C8e8Azy15OgBQjlfC7hxPFWgOZb4
DAGUqi36y6XBcYQfYJADQRP3Dkf5iu3MBmA7mV/Yc7J6O40OlNPAzYFgDe2JPc61eFvggy3nFu55
FWccIInTWC+7kintHa+SE0FY/JwlCIvhbYuPVA15gBFx7nzF6bwEbxWt9XJZ0xPpkDLe3GbhcGF4
44iUarZTiGoENy9VqN6oL7MBZ21pHEfUzy7iC+fLJIbrLhmK7TgaO9lmO3gF+8pTPtywRt9RLaRm
Ld2s/USAm28MM3gNQufxM9BZFu6FQQ7krWkfneZAFYAvn1gl5rY2QBCY1BkD7uB+JNgAo02r7QrI
BtYkS+OUlwS4qyjoCJknMmMrSLEBS5Ot2cuERAb5NoafxYgEbGVxEpOX0vBmfX9NI0rWo8FyEs3K
40ANr66EOFolIegnop1IUeJ3BkhOXamRSUKC3MjMgwV5acIy4AolNwepfoGQf+9ZnK/AhtPuoibw
76ZGDQI8Y+40G9SIqvYGi6R1wT7WJ6XZ6HQukruBM66+4QVjXNDaTcpcw6c8pctBPBRy1RXMdiSo
zBiiWabQWVkG5iaSNJ4OEsYXOgKFJ3o6RlD4TSJQjKQTbmBj2EuSl7t1Y23V4dPN1oWHP/8hdvYC
bE+1KpmjBus22LI0+lCeyi0j144u830HrgXXHG9XP+VG0MghawVHIRCktfDJC6m3dXZU86tNGz99
HJytVu5wNGTeGvtpAat4P36V+rJhEiqUuRUcgm7qHZf9dVTFHvoIgbTw6CkLqHUWeXCsgmtXXOz2
MYDFjkIqzvb0vkSyqY1TB/lUMffoNZTgozBIjKJzutcB2OLHUs9VfI3T9wCpHK3UDaV1zgAdFY3z
UNRPNSiP7tQSnTBu83ImGV+6x8i9qTRZMUdg7v/IykXXPNkiOEd2d9DK+qlXYCCWHi1qDo8+XvKQ
N/8zVnN/TvMNyAlREfo6Id1G0Xa4uFjWFIius4bxUD9PXOB1ckGIeb+qLuy6pP2NztlP3npgGFjD
ObzVZN/x6xJSQ6rKuFcNnK6bpFir4yMznrY/+FCf0PMkO2MKrKNJyyTPuosuwTNVkvAXplywkkQV
wo8JeQ/NgJbLfRhKTnYAo8dUgsy6eFHyaJKWFauXfOw74PLJixIghS0Me607oGNkjAOeo2CVPnmJ
T9XoliwIukJ16KMdy0oyBwyONIqBQqRk8Mi9lDzn9h4XXJjTcmQ17ZdD8ayaA5P0dfzI2esDlefQ
nBxv26/KY/CZKQhdFi2nKViFOwsFjaSyRnxREn6yLWFTqpFxFyKe6/PPpr8UoCTRwhKEFi8cJAh4
UoGzV95iskgRk2Dt/GStSjJTXhyE71OInTUO8xqGDONyFHRssNoSTwgSX5TCKclOlADKGlEWGTPi
GkZP2Akp8IFym8m9RBrKZGs99rfCeFRzhYd+bYE+as8pAocon7itW4V2M1Iz1En1owTFkgbzEfg3
T7lnngP3PiuuhHNb2jaL9nFwsIFokAdfZiuCvhymfWz9qHkxYiv8pvSVlZXVL/KRELmNuIpgFbhn
JdkUbODdh1FNIe+4rjm5tp+99RBQn0qygcZzKV8Lzq/9duIreHfmPtqYP29BNXdoleow/jh0x1P2
RH7uw0PEuGxf7fsEmdI6Et/0cSRAVhcc/a7HXsADyBA73svhboCYyy8WrACUc1elDcJA4vqIUiwX
uXkculMNDyfeSQRXi/jb1hceclUO/JHyChwweAppkMKATsDOMyulCAkXRUEcE6eDJjj59ZEQD6fc
Sf3eyJAc6cO1rdWLpnfmqgh4xgaNRJVgfDQbpoT11rGT+wK+MMUjPG56CKS9oVlGk1auU/iiL+Hh
geYPbaeJkBcd6dKMF6ZVgZhZJpPOReXAqUeyhodvnST3uf1UTzCeVVNuYwfE3UIN5poDMYskSJpF
nBe2bK1DDCvijslNBSXDRLp5pz/IbbcZLgNqsnjlucv6tfr0PmEdd2DufBoae5yMbkPTlqkCnZnX
GIiFvXaw72YrBYYVaSBzZlQrD9AMkiPzRtMrp1sdMAA6FOG1bVko32pvy0g1oHxl5P/Oo0ZyG8MW
DpxYjdN9oK/ZCLX2IeBGajjx3fUoBdEbO4C1Z2lOvtiRhQhJFhUuTceAHju9pZwybK5nBwxZKeq/
D7qprEDWFMhDs23JacmE5fBZlAsPgw/ySbhdGH7JtNaPYb9laooDnu57gp0S7kZ9cSBxmSvBbjCi
snsw8dCY2iqox8fBIDqhg1siyC6OsOp7MgdQ4qC/6mqgc8LmfGeO8d0gOqZVMXRzu0xvWkE5r6k1
7DVE9/QxaeYe+nHBCInGTfbijDMbA0Q/D4e1LPZZznGaDBrsFzvVWZnVmvd9uNToBR2Ck1ZDvH/z
inuJq2rYFbj4YoSuC8JbAhrh+clJVx0zUqRI7HlI29gFfQx99EZe9Og5ro+duNQmlc4UvtAYc54y
ngyT1n3OmedQAw3inpbEiiPuxV3yML5X9oJoneQQ9Q+sMXi7ibsBV1kxYxynBwGNmmbsAhtAAG2u
bSQoy2d6PuUr1vjvYH1A30TlGG1tNB02pirayDi+Zyw12x5hjLWW2ckTe5ucbhW9MTPvGd9GtkKa
noiPTHViBrZjddL9a1JtIwKpoPvc98mKOEeFkY3JmrbSxCan0h4Prg2LbNvi7pAo+heZmBJgWJ/l
TUHmxfucguXkRDmN4hR9raMgtWh9ws617BARoYGJRseyrc0S7VSMS784MusENgS6M9wEEYP9S5Ys
m08LKR9OvZZyeq4ht3UPNQw+96hP4eIbt9/ZPsAMjCAzVl2LQ2i4dysqx4Pqbsl4lOo2g3oBEKo9
FOwmKUaEI/FBxKnBQsqt7SgxyHPl5g45A80LWafqhw9fqoL5v80tGoc0CpaCYVGyTPHQMxji5kEX
gvBEW5f5LgcSOy6ZxiUnB8kxnfxqrbOTcT9zj2j6Movki1lz8GgDsNitO5FobWfraXi0e9cOFpXP
j+xvfsEY9g57eEf3ciBbfS2HVfuqQaIk5TxekKy4wD/OfJhBBbs7BR6oSmoiSI/KsKrJbESLg8wD
VlGAOnRGt5WoIKjulQNiE1wSS54YYnjiDQ9ycrJjqa0Kj8FI2GIxbJXqmHoqMisLvNA4QUMNzftw
CvCzvotzTXJCMgXu6ZK3NMy7bNaULtcdwuNYqd9WNizD2EEo2JrfeqSk27I3UIrhVskIv16W+bEW
+RN0THwRlcRISMET1EMF1Lb6yrt2ZIIG6DpqB2UZiBoiU7UrBa1Ql54Pc9+tKUnIeMwQ55osU8jP
a+wFSJt5xULDa8KTl5l7HdoCczPuPXPEq52rC4dQvgElRG5wf8Hmzwq6R8qo1ocOw+VY4S6oEyXi
8K3t/WTsTsFgY5Krd05LanKsftlkLUECC4IzVVNIYrOQj5F+SrLXsr4xbrIxu10zQhCkf0jLj0Y8
Gh3zxuJQuAdrWJD7QbwnGaUwSKR5jfSL4oDIppWt7iySWKq5RquSxbw+K5yIRP6imueuu2TYHqn+
umbTOec8f+Q5ESZ35yraG95ZaDT8JuNEg0kHp3r4HgZgh3nEBmXLtTfMs5kyIHPfjIw55cbXrwZM
uUqnqbnu7Jsjd/24IYWqTiGXPpKmKxogEzuDJkVvKcGOAQmHEJ8DRtE9h/nKJkflOw/JPJ+5VHWO
dtWrfYsDK/3MgPh5uJtdZ0H/mQbGrPQkcjqxZelE6PTVE10V2N57nTsO391hEnCNNyNnNOImkORt
8I0cMDt69kkJza/h5OoloqLz986ZlwQseDXC++wUeIuDPrlGOYwGhFGYEd8e+iFCPuqkyEE1LVQ4
JEQvKEpuMyTm9Cn8nTW+Zgl0fdSIpBjT9TBfYWgO5VpYVNHR6Mj50F16YhYIRnaCnG6K+S49FqE8
RpLiO+Q+Cmz+75Vzo2IZj616zRFQqO53QJGvdZ8iXPjJRvefuvCkOo8aKa4VWWX+iQscV2fFOckS
l8gxLy+s7gSJZf62AuSDvrEpmgm5zhnXLDh3bG2LDbXdlcj2PKZ19otC6QN+R3TLsLA5NUhCwhxS
+QKBgmPXQn+puecp/76cVOHfVWEEKZN1gvGoBZnlqGY3Gtb1QEH6ECJm6R5KARJaJaXRhMXFsCmv
Twmmof61BJTB2t9ixQBf9Nxh+OUtDDxISd1DFa4i/Rj4H757stlYtOyzUDBzHBV9yd4c+J+BPOro
abuML7825SsJubn6LqawF51ZuAJUExWEab+31O8DVutlis44Va8FI6qkfqGJUeRXWSxFxyUca0h6
i0ieUv2m8tgG/jdWqsxOyjsm9EGWPvla3axLm2mg7zMFVwCvuMOTK5WDV/VQV6v7l/G7Lh7zECkR
q2mO5UGKlwI2rAbuSPnAacCA0yUootwp5nWw6PTPAbaZ4Bt99ZZo5qkvI9bWQ/XSDcc2P475F4ci
nWcAOgKdGQbdfrJqulWdsw0uw/DatddibHFLfMcp6SThLi13AmmgU705yTGFNGAcOoqCMiH13bpz
mUZiqc5JhGYxDQ+13GrBVZyi9Jzr9brh506R8e34DojSMZs7qb2Zzb0Ot8ZC4PDsizdHrKNum1b7
BopfuYOs4KOUYmbRaDub74+LnuyRmnEMqL54vMutlwQxEShOAxh9x8Di5kbBjRzGXgkuJpmy8ppE
5147aMmlErSe3wL3FiEvq73nlFkfSLD66nMdkKaMr+nRQwwYrsnMHo/RNcd03PEPGnvURxNUO8HA
U260rdbceBx43wRUZag5g/cGP8pqzqW+7YMLqo48J351lh4ZvZn2rYW4hNo4ySke6KMuJ5iTc06i
d+otBLtULjUrZxhd4uwjcgMfVHC8tdKOKDQFvLDOk8yol5Ez9yNAR1s7+ell1A6Jt+MgnUB/05mN
xFNLjvnP4IpZzfPoVjtFnhqqLBbSXrlo+S5Gud0zaENgis8xP/hops38YAQ3o6MIudPkVhL1haRe
X8fpxg7eCTY1kj1x7HJi2m76GeedOFmJz6A7xNVTKu9TvPGSOXi1UwFjj2B/ngcNNU0jGPc3LSgA
F0oduRf6d46svQHOyCUS+ln58rwF3mp1d2eCAAztq8XF7rqt14HmHBDNsI+mL0n4aoLEjugsM/nZ
hxzT26dBP4t0KYudROYmT6LByByulODeFheZYqsrllXy0g+bmqqnbm66/RQ3b6a6jAIo0zd2uaAq
NhrpD7lLx6gtz4m9yuJuMuTmqEA1X53ZkDMLd+EIKh7Vt4naQHsRDIxoU7pbVQoexE61i68750gD
CacqXCGROlslQHHWqgWq1xet7FnEUtxiot54uLAoT/FcBmr9XJvLzttRvetwc5NLFLzF+kPfv4l4
H2EOszg3d3BNQcIk4sRJURteswFm8lK+sm6V2UcTMOSHKgyxzNir+aa2TqZ5UEpJE/WBvQSdhb92
yluEwklj2XHVc1jeWowFRnwtfYBncz1ee8Y+phjfexUDSsQQ6Zx7gQ5gmc9KcWUKmOkfhvIw+Kfy
vbCWHkMgAPlM81YkIWZyDpKkNqHcPWsjYnVDw6T85AzvWnGJSjBc3Ye0XqIOBcySHmHjrFNxCOqr
4U5dhiw8195hNHc5oDl1ZTJeY0zPbpk/WiAIZfJkuJuk3enFvoFgn3918eswHq3iMarA8r6n6dYa
VxRdVkxzA8QCtBsYhd8Nw+kmpieGtoHzcMPAx1w3eAP9JcGRlnUMmaXb/YkVjgA2ZL/6t5fsG57p
iHUHkT1aHoaauTcL+TUy9BEUjpzCyArf12jLEXWLrTAWJC667hrKP2mv0WSK5ZjsFq9S3JNqaAOj
N0+5/oai0Um3PPpW+uVD4XNPdYJYYl0Ery7smTjkb/txVbhb/z3KiUkUKkVRFSwM5SBK6i/ywP23
tvyoLOor67lN5kl5CIy9dC+u8Vkn3xZW+fBJtW8hOt2S+npi7W08GtXEcCVbmZrgBR5cEOdYhGlD
KKg2mj2vgd6TUu0zjKMxRoJiRKpMT75LxLrMHHPZmHA5lTZAgSn2P7dylzB5i6lmPAS+VnnizOKr
h75v7mKJwMN0z2D243xHe7jiRKFsNYLsaJSZaF6Ukihh94UB9ljeuuzQuau6AJ6OUoQEJAocckPg
Zoz7KLpX5mnyrhkXNXlAXhqye5I+4nCRYWR/d/Bq/Ac6zXZVQLc8mftesAht4/ChrcDPy3e2kKA4
PDkVTZ/G5zhvC5c6CaA5U71hi1ZV2Otqz+6LKNOmhpelB7j0uyF/s8s3dv4i8OmR37Bwosn9s3az
e62/meAVq2ql9y/luGK0WslbpVxpm2dUtawS5Vwb7qWCycBvGVA/qBh39S/PmPHJTjuqyPHSOS+m
8HYqDGEAty2tePgnKPMXRQch7FR2xIfhh4TiSSelJBqQVeLnjNxnj/EIY+o5g+GYnZKNqJ5Z6+6c
cW05RwvRkIcgXjuOxZLb2Owunvxo8ZF1NjGZs96cB93W0E+ZfvQZg6J2Cxtw2yrct5lRTHmjCpZO
5RTHT8QI2shY3JMHxC605m2GBnaL2DRVTk2AZAD+h77tkmWorTkgOm/8kqWpANHYIR5VbUDh/t20
gsvwxWzaUxVa2+ieqXYNPgLzM6Jg+nXdMfOPQEadEM/xGQNgHj22ORuwPMaY64KxpYn8kjf3wzQS
YqhUbxKVGFLokZvUQ+YGuhWf9YJbLS7BZc/U9GoUC7M/Ge4DNVKqPwvmYuaxBRTxzbXhDY3FttUf
QlqCX+PwMpY8Zg2VZnoQeOrw/vhbL2KiuU9Yy4hDieRrHp0KG30I6A+q7mDbj9twpPv7MKgfLYkH
66EgXhPd4tRAE846tmb1QzLuB5T25BnhsK9nBqFRHHP5XaMcvy5MpT03Pg2cFkMSyVLjom8ZYdzF
xVkklJCPZdEInBrP9F00BKBchO6Nc66vvzD/o7tp000rZrwkRS757sw6D5gqnisDqMlqJIgpIA9h
cQdzN6iJAmMgDmzkt7/8x3/950f/f72v7JTFg5elf0mbhL5JWld/+80Qv/0l//0/bz7/9ps0pbAM
RzdMyzBUQzMsnc9/vJ2D1OOrtf9jW7Wt9+VAZFu0zG1wAbPhG8+JjWwqJgWHoEGQfUuYJFGKWV4D
3VYOwG7vaPprJCUbyBROzKBGf23I+4oYh/Q5H1bVD6hDDe5bZO/qTE9hR/6b31zIX35zW7N1VbUF
hHPVMB1DWOavv7nbyS6yXOb9kV8U4PWmyHDZPDhyYqS0CmMHhCWu78GSa+XeVeC5iVHTn1WyKTK9
dN87R2fQ0I2c+ktHQYpkMblS67PFC2zC8r6NbOtUmwbKPLjzc1v3nFXVuvf/+goI69fXwdtuctrQ
DKlrqrRM0/7T67CJPskTMpNKH0e3mkP0Cgx0MMJP2lNnYSLyKuQEIs6Mh4Juv1p2p0ZPqoMjLOVY
2K5DnZe/F1GvHH17KRlB7GMzuIS2PWydyqNQ1dUCt0nboflw1rbWKRfLTN2jNqRMA/za+jeXRjr/
/JKE4+hCF5Y0Ld00fn1JHU0lNzMdINcmcptGN89lYrYIg41g57mx+qR6xqrT++ZSVASLpV4zHm2/
esiHMv4KugI4gYUQNImOvnqn95px/48/0iiG0huEt8KKL2ZcO/ufP8ZGM/f+Oa1gP8a90d67cJjm
Vd15VBjk2xVZTnvQQubetgBCuyTA+FP11TrLK8I3k/pUqijDDZxt8zFr4EHUIQ4+i1GbVIb4Mbe4
f1oDaRO9M+rRJt+F+iRz1+gdx77XkzbDh1aaqTTy4q3TxgxjEhDuCW6Yn49iSejZz83zH788v9XP
8/yR8eoDz6//9OF/XbOE//3n9D3/8zW/fsd/HYKPMquy7/pfftXqKzu+JV/Vn7/ol5/Mv/73327+
Vr/98sEiremRPTRf5XD+qpq4/u91aPrK/+0n//L181OuQ/71t99IWEzr6ad5nJ5/+/unpnVLCO0P
T9n08//+yekF/O23S/f1+fXP3/D1VtV8r/FXzVQdlRaadEzTcnggYQPwGU37q2rzJLKu6LomHJtH
Mc3K2v/bb6bzV9WclqAqa6aPpfyrrktDsy1+jMX/yd/++9X+fdX9/TL9r1ZhS1WFKQ1b6qa0bd10
nD+tZVpfZIZpMwqtPTXdN4nSkzoUN/u0sA+pemp8P/1IconJT+j1kf+iORBqmkL3L17spWdQdKN0
OPnZIF/G2Fb3dkj+3KC1NN/cuLpvqwFTcYbS1R0JuqvkuKTbGsxNT9HWXk0OYZDzRChZiixI7JSu
Y5BvtYDmzQiBdNhBfKqRPXuWtdKHkeQrPvk4yVOjkExwLwHU5xft5Q9X7f+zO5nT6/7H7sT7Ii1b
qqbKYj9dMHPaA/6wO5mpcPq+holSpRr/epbBbCscGkqd15CrCOP/cZy8/z3WhNpAH6jpWHB4Vosl
k0kvKd1lFFbmw1DCNejbQq68HiFGltE/9pgiv4YR9qi+Ysbka7aY2UXiH9wOkY9hJf1cM5CrhqNb
k0yYkEg30Ks3rBrMcqXpe13W+m30QTb/fBgy00xd60kFC2rUwjqI6Y9IY+31G5LUNE2xR2bfoKGd
orhKVYpdn1nIhmsxXsvCLcnVwao/feS2tPSUhHFBFBcPjhuo17ZCRJ7Upbazpg/9wdXn/thj4Oqp
HqNR6E+dKLkgo07u2vRh9RQbCPj/9SXRp4Lgl0tCyWAIQxPT7a86xp+2q94ToRU5BLWVhArdaa0p
brXg4FSbPinnJb0x04EDXuiM4EHVM3mxIGOYfgDtuXTnNWKqqst1zpCWQSvPAqokw864j9gfWZaJ
KhNtg1HasjHF1pqNCcR3oPGUVoyscWwfZROTdqAa3Uo1Psna0g5qlTRw4egzjUndH+yAlf/fvOpf
yyRuRNPU2MksU/KaObT+6UasqqhvDQ2KmVrC/O0ClQarlpb7sar0Q10SQlE6qbXUfdS4dehbG9m5
Fmw4Wz56Vg5PVekHpC52chpt191kfkxOIE0Bby1z6xhFqJbGWtxEWcYPXqRs3AFYTTvUcMfEhPoy
oUR3RoaHMXKwPgSi3xohaSNNicC/TXpn9q9fsPHPTx4Pnm7ZVCdSJy9tekP+8OT5fWhbGTvWnOgp
kY+frdDcp741y1WiqwShZ6HyJGsqxcRxoNyXZvjUhBtFFP5j7N8UbRh2tPgRxast+RtVBGqJx6We
u/veUcWxafDW/fytnT4kn2hKAk0dgPIK3sAcRXmcES7mCZcE5Lyun7wRdKuVP0as0/eurr+qgzAf
CUD3HU8/qASeDHrmX7A30hyr3seEZSw30eEBha1vkSU9dE2rf/0uiX96l0xL6NOKLaV0uEfUX9+l
MFctFAUV9s6+g1IpY31v6XFDvYxFTIZuseHUdwv8wX6tLASbrW3fCk0nHyYKznGHm4Untd6nfk2+
chvWaJhKUd/9fPzzR6BC9+1S034qHO0r9QftHATgURUDaLfIsZr961f08xv/+nhbBhujIUzdErb2
8/j/4bqnpd33hiRHT4W/plu1cxzqQGzCLLdWAxXf3G1IUEhS4MuGkVApZ9Z9C7VbGQ13948/8tZ+
DXNF2RX2ZKk1GCpIQgPsKlA54PokM4aDf+BCtWe7COai87xTOWreTHNa5g+VMRyyOsDnWwbH0hpR
K4/N2fAHVNIu4QKKmzKAbfPniG3hkFqGd6A38/tqkdUdGX35cFeYof3qWIo7twOQZl2GA2nwwKNI
mgHOoIH+UEqwZjBV0poCv8nAzw2BDIjHamij9YXylAeCECS9+tSdnnSW/t+spsL8tVSeFhYGKKrQ
OQE4DoXEn5ZTJe9j4sy0ZF4oaGez2EqQc3c0yceWSWMV2N1GTbP+HPT2rrBa/SlmE0TuBVa9aXTn
2hhavKizGJIv81B6QCWJ4H2v9hsvaZ6GscXPa3jBJXc4k9VjrN0FhuoDRRNXQ3a33I6snRkgQS37
Ul46T4Iq8hZh6+gnywHJ1pVmt9aCiJa69AOiIRC9GiWTdzEt9U4kmMjmGiYoG55Mq6HT0nwSB+iO
ejNo2GoqkFcUNtzBPsIv7rDgP2RxvzBDiB4Biq2N6lTBOhns4tShPTbVuN5FNZrGtKv6RZV9hox/
Nx4nQMLCQ33TSxAAQ0zgp+F4B02amE/1di30kAGcljn3P3+04+jccxOX+XJA7fWaaahtsgYkUtt5
7wrxOJeic4pZQ9E/t6OcXUa1iHdVFRshSWw86xXg5iDUb52bgY4LAT4patEsqgDvaz22AAk1+GA/
G16ii2LlORM+qNbIMHQM2Od5X34rVXXxk46Oeu8W+UsgadyFpbw1oVUzSO2hJYdECNS+sjGUMjk6
uJYT039284qZX+gxtvTTAQNRwo/I07g9BEnLbAYYp80kpMnzJ2E42RGeI4O7ph1oeiSYskdpvkSu
TU52z34aZjJnMtLR8TKwbHl1bnJkX5h2xIPXxIxDGseptnE0PsSNC9qnRX07BE55zsz8OeuRAIUj
wjSPoynuINO4lnm3K6b/nprTKNAcOhw0FoEbfokdNFDpRbFNAnjTu/zRMCaMuiqZ0xaei8vO7odn
Uz71Zo7WtWKKouhFdY6QheuYj4PBz45JYSJl+tn8M40UNclcwi1c9XUMLPJHdd07lwCj6pFsrrYY
n6TvP2gx/7aZm6TP9YTYhmnu6XRcdLGl5jJKoGMQfIrWuI2tTy4znYNr4COKNRyUP5GebwLH9o6F
I2Nm6m73xuYIt4cEpyRsAuw/MGvHyPDQoVPy/HwoxpPrRZSJ06OQ/s8XNKne3Et1uI6WBb6oiutV
Pj25TSo2ZTwu7GHASCjxJQGlC5jTGDyycelHSF0R1NShfQnLiOGr0MH06eq9LaOOzAaLK2V5Qfwc
G3GG0JnRZm0osA+Q22eBy7KlVjUDE38+GNipcmuwGDURa5x2kbEq0kkQqg+XsslpEOtpWm2dQSSn
QBFTaroxRVuo4Udm0stXRt07mEueztq3rPXPo9Y74DBsFXDjzwrS+/ksM4b+ZPs2EkzHvm+mZ27U
cIKUrJjMCUp7/vMVfh5PMb5RU34pQ0Mad1/Fc1Y690i55h5//tYEmGwA4tMYK7XfT8m/HJL/2OSS
mpw24j9ua5pp61J3hDQ1oVnS+NNG3bh1Yym+AOH48277oGz2grYPGAsWhiIc22s8Mki1mAO3t7Es
hpOtqngiPRYxt5cuovP6WUVmyckj+naw4WUDmWZj2x7GCN1SHucXL+gRYaodqTnRtEv1AFB2teqA
lWeiG0jjqASRcdSkC9XL5djkOkSOdWpy0HNjO1ABr7OpyVjUitzlRnor66oOlh7T8VqW9f3YPf3+
q0SFx3VuILr2tnWJixwPVxtJ1OVOsRx71l9XxvVSMOF6HruY7FnRvvtBeyocIhLc2gCtHCF8q5VX
G9Ryb4XwmsKOxquLAMWLGkJUJIzEsfbmgvKKOV+mzwtNHCsTdI5XdgN5WqhYXcdctU7C++TWBFp0
fL2pN/4lAULZ916xDB2nBm+YYkX5WQfrULW57Qg/rQPUpuMAdrFQHAxlRHickyIxQcEVMCWwiZZB
EiBjHsQmsJOGQMPm3gzaZv/zfruqhR8XekfVVvHnwF51+H2ZtKBT5JCaZqEaja+yTbABlbm/GHO8
TWoJQiprWv/BawPcnEw4CUVr+7tMevW9YQn0TmH4KLw+ubcV90O3vPyJJoUCu9umPZXT8LTt7KGo
in79sx2HSfoUDRn2uZxrGLJwk2CN5r6k57pOzbLcmBbxkI4arAthhJfB7j98Su5TZY6feqHRH2qA
FDFYhvYZK44+//0u0jz9+ec5a+PJXVlJ+t/+Zfh/TJ1Zc6NIuG1/ERHMJK/WaMvy7HK5XogaGZI5
gUz49WeB+55zXxSSu7u6LKHkG/ZeOzF6t102w3rtDC5sxa9fuwZJzkhez8HNbEuyUobuXK11UapQ
hVpFYzv7JZQT23hum0ZHKNlSEWOim/gf9/38o+wLnxwRHxBBCgwrq4v4sc2D+LEI2+lSO85DXTM6
27GxLw5SssQqvexnE5QGCHVBVMSc6/ws+cPXKqBfoFDm/RQS97F6/9aHvnNa+LjrOTZjuDiWLgXF
+kXZHphIRgQNr/+06abmti6QKfaUJlgDlSJkDkJSnY/YxezpwyrIwaubof5eVwUKqskWO6Rj3blb
OLEpMykIqwH3g5wfnXlV97oDRk3MIFmxVL8rKsBei/uJauPl68FFNzc27XHMx/Vc8kBwtET4ui5G
BJtNWeg3/r808Fi6c1NbIKt4Uc9GNGxOUYRZLtTisl3EhpL3frhFF5OTwDq6Lxkz+HeZBc6BqdM+
G0igtVU0PKnBIOKHt+YAuOi6P2qJwmvrMAROB7KphPqRZmQWJBVC38h0sMg5sQCAWIwzi3BSv0g/
3Vvaz8/5XFUHhuHeQ9zMVA5IhXaFRkCaSbTjTAkQhiLcb/lcH0RSxvtmUFwoBqVmElbdp4j79fTf
3ntNbKUb8H3rq9ngnlp6iJvYwKj0vsUFRPtgbvEoeKt8Hv+d5eEGqc4ybinsY4c9XB0Ib29VOSGG
3cB6dG32wRG9F3P/Z6pyhgZ+siA6KxHBKDOqxyob9FnnNdJy45GTbLwXyjJzmBUG41qQphF0UCBk
KbvPcoqeSWF/GcljzpD5fZtkfDcFef7Lssbf3M4Y7IxM/EOhf1nTaiWNsD3ZnDJt/cNUyr2VXczq
K8v7xzoIyJMZBn/EKCt4A3xlASGpNR7ExgE3MrfDsyP89vPrKxYUan4K1iqHrJafdSfZvanv271j
UVF87pWPZmu7lWje9iJKU2BvAveetsfX7RytJH1GRWwtydwUK+tR6UzfFtuYW1Mk4lnl9I2NzryH
buQKNFKRBs63/LDa5rYDdLQjcHONm52sMOVDIo7ONnn3OaP3s1rLfl1iLz8Xrf9WTJNz4ETzv6VJ
TaUegZXmBNfrwTFOb83c/PTdKvqzotHZDJVEMMUALtPV8cEl86i8Tr94IniK/Cb+HjdDQBBHXrLg
DsX3OXVx0BXQ6Fgkt43ISfhCVuAEUfc4NR5/C+4aRNLacLMj5gPxoh6Z8VaUv37xZiJ473VOtkYX
jNY3C0RUPSGBW8JgIm0OhtAS9p9x3ICXi+fwKBOPtDV2ubnPN8hd525VR6rmvLBI6/vghbd1vB/c
v6Oij0S4jTjX/JZDCl1v8L2PJmOiV3Jc7LLWgns11iEWlrUu1xHG5cG4+qUa2kfHX94oul6VqdsP
i0CoHSK+4RJlhKCMzkhlhTizO4mFIrSpgCu3KkgOGB8ZVv0WpRp2snI9Lmg2vDWWxVRwt+z9yfph
N/ehSN1nanaKr6gIvyVLVoOn7skOSHNSK+GQCh/BcjoTnCt7tEKNz3Qv9yyyMLwce2QfVt88S0Ka
CuxPszTuTd5N8EAqJ33aWhUvZQjSjN8DXTfgwhWmyzgbBGYUrR79mEVRWgx/+z76oRw4xMIU+VOK
u+bwf890HSBFD6O/lP7m6vqgmwkcmi5Zlv/TXVa/WSFfzzRwcNIU1ps7eDArM4TW20XiCrid0ptC
CPC5812+R6kKXhslnxZmfkjyFUroMmeoNWPdiKYM5c840Ptuw0Kr6FziuEL/McNOR5kMoK21giKi
J8CBuqQV+Wy1uDhpFe4qm/amHkc6z7WGbP63kHRICt+pjDjcr7th+q3xYYdTCzcikx/bs2UZ8V00
YM6nltolX4ih92R6IYG0Pnzd0dZDs2tnmT+3peXd6s5BLLH4dXycC0TMphThQcisf0eWRYqvNzJ7
56RoE/gtQ4G5qk8MFlhthUSUQoGOgwkOl98fVIeaWYrJfygWvrxF1XW7MNEtQrRvXh4Nb3azNKds
iGNSSOkQ7cT6i6cXEIsl7n3hzd99xGNBF34gaEGVlYUlybTzZVxQoI450M1aiEuWjHd2OiwPQxao
VwBGvbX0+xafUek5HqDSQgC/Xx+a/LkPpuAi08y5D6LMO3yddqoGfpJ1sbwPEXTdy7kFk2TMi5DV
MYz4ZarIqjmmbBDpowzvqgRmKTsFTDpMM/I2Hn82abrTg0xeqhlWY9+hBZ/c3PomirrYh8nkP4WF
I089Gz3SX4roYeokgl/2YFhH+v7FCRN8Vwc122TaqjCD9TecfVkhLEcAfpt1XvU2WPj826mCf4oY
tfOLjFjELvou4XCqwrmfF3489H5/CW2hdmUQ1t9a8q/Wbkhakj6WID3TBNXzUhaY49aicXKxCuQ2
Q47Bnz5FLlcVZAHLsISr2ZY0KtwponMbIDzoK5/AzAldBKXltYuxZU96vpgxbciw5aEVDx7yrnbQ
QIKmKuTLA7nRoUHqAzBmW40XJS40K5/kOPJwOf1GhHoRkS6sY9rbPs7lftj6szlIQcy3MxzCgAAB
o/kbemg8mgUl52IrphAMzIjuqIFvJGzpp3ESR3uefy/aZ1gNZRmiAW3xV9VXRdjyQt2RN6T1+hDE
VMj0sl2Lj8TR+CoAgifUgV3bBN+69l1zGZOo3ZYvI6Ed45qM1MNgTMOUhBDt3/hLet9Z3Gq6dZpE
o51exgkRsNVY/qvvZsjQt696K53xJSnD+g0TdxuNDuqbyHnTeftkD9adaHrrKcerdqRQcS++tcq3
UjbFqej1mcYsv28ca9yj/Y4eczseSKtx6K5K5H2qy5g4CRbt7A0G/zojX9vueSIM3ge5TJftlW9i
A9u8ucvbFkZNLWaCKHo8rgV/OhBJB/kxv0La8hcP1t+qMdljmuPF8jSAv6/hUxMj3ESYffc1kIq7
b35UFq9Srb1FHKoXpUNEqgpQX5ihTd6urkydRwFh3FXJg+1lC6xRSt7aLPrWioflVQ9kTzIZQO+e
8LJskDaOC04dh1kA+QxldU6t+zD8TFuk/Doj8bqgsiMGYX1abk9NOJEOmwElGUNza3Wx94HmCmQJ
wQLGgILdPmaf2gpCXA8/DHg+ExzUhW2ZwfS1qhprcQwIB/EPNf8sUWzHbfRziCKI2GjLdTPH5E5L
QMlfZVM/BigYC6AKbpjiqEkUncA69ZqU/y0MIB/svCH40I4hC1GXx1h7ALSHBsZ6R4cim8WgW8Kx
ogqUmtLwGWZJ/CLQV98kloTs60B0qwxruawvZzKIWUwuXKFnfwrMix2Z9Fmi7DZ0L9VOtri8/Qwy
doefp1EEYM1xPb4PkQexWHv5nzGDvqE0Tr0MEV3X+dVT100/RCzLy5ADqtBeFrxSIO2UboAAbe9D
W/Jnl4NzW9eUQyHd/EdjVgOuLjEnx6+25bVyL7EN50AlSg5O8CHYLrvSbR6GQP71p2J++ioCvM43
T7KKr7EKf6qSACu3AaLtKKYUju8Tm9mOAgJCi9+4dj6HhKi/kWwnjBGot4FeeFeRQv3uiRq6NrKj
v8qsX2mcPWJQb9+YbwNOTwFBhwyFD2U1onh3Qj7MOKe9Yxz9SqHZ7nNJBns4MT7vYigKhUZCJ4TE
7YiS5sVvwEX2ouv4p7zsYlzj4dLvBsumBghyEXHwo9TVJSOByHA09ovX3C15R/y4C4feTyd4OR7X
10BJE3na/zezouVPtB9l4cHKWhn1DoRN7mYL+DyItWJJ9IPHeCXq/BH+Bneb/TgbkNy6wSa2NqHb
v7K+lOUAJa2GwpqsG4hQYM7wqFBvsxTfuLKm2zxKUqABVvMTvfAkhuWnNVdvbJ1+pkz4RFsm61ob
cZU91uRM1vK2mvn10Yrguh8D7+qawr+O/eRd8zpyTk7d/uwcHVyCJAgu27NxjtFVL3a3a/XcP29v
8FBaybGY8EIF2llhDLF9vz00ETrEnFDAuMvuHF2uZlDdkBjlkxiOsHAbrPfCgnqEDAivpM1K1UVA
9tVQ1L5hxRjdoPCcr54IB/CikXXjeWRSTsplVjNzke1KhfrfGZ5s1lNPJlFm55qYMXPBDrpNCN+M
86V5qZR6N1FXfG7Fy7xE5nunSP4LvOybZMp7XylQ2Sq2re/0YPBaOqJ1ItjPNd6+ui4pq5M6v19c
1KDGaiJ8F312JWTzvwfpBCjam/Qxl9MPqwiSv9xy0V4my9PXZiAxaU6elwbzmNq/TYllJhJe/43F
EBtmYoCPYTzjwk2X5sKEi0toe+rq4cWcC2/Gz5olxa8owplAsckuHw3eEEu5X+ykvBhVjEjr5uHc
LrBCvibKaZpKdABk583YVnlSuIycKOmeC40Pxg5i8qe6DAtdxAQPKCoP81cZCD/ZXUNXrSUtn1y3
KC8qgEY3FKO4W/jgbrj5FXeJAsiyHR9Bf2IqLQ+aPodsG8uLwJTVH8kSmKdxATshYNlmgZyfbJ39
+WpJUgfi03a1iIqKzIWEEmrm88PMCG7SdCguN4jGcb7hLViO28kRYbpoUut7KBfSotYfy6Qn1TmZ
dHL05iC+eExbc1OMf30H9psT6c9SQzLsQxJj/NIAXbGCnc2djky50b+omU5fMIxEvuTAE9V591L2
3P0C7Dx/HOslF7h3R1JI/m+AYzJiX6rOWeH8UURy08jVogDEbi+duQGthdE7Dixq7qnMFvhGWO5c
xNNMtfuLXqHi63SqaUMiBtapImpNC+xiQcYi3uts7WNmLhijqd5qN4FFOon+GDGovfZrJh6FKjtS
CHhVP+3ytXgVaYTWyFn2VgG6exvQsPIpr8U4vLKjH3dOBNppWEfX2+KomgrIFNsWzcsy7yYsO+ta
ycAHfMv8QQnGQT3NrlbPaQ/dWQTp9PVskCLYeazu7iuyVGhj3quy8l5ETkqqqc23oa8hdCbhb5Mw
BGYGSATmOqDbHkJMX6yvgmpv5bF3qt1G3mzjAa+rJ5QmzvfYna0XclbsvrpOLs3lPGXtR1t178X6
sRZ8HrkOh/N2z20HByXJetecu/t26OVrOIlPKihKVNOPL1mHE6h1nbfGJ6nj/3tmDJGvdi/3ibJX
HjUMeJCoZGNOvEvbzyzk22ZtKutRP3mmYMDZ94+oz8pHd3qwejE+jx48kK8xZjBHF4QNzUPuejfN
XIAnrROwQeWMKmTxkvYcpajkt+YD8ZtzX1v27ygGIc+EERFtvcal9dq9ZHYRHf1otA6+j4QYTx+O
pdrvnys7xIc3rmssoWHAzxWQPIq12y71FcVzbRFA5M+wzcIWQK5OnlmsF9evw7R15X2+Nn0OpfVe
db163B7saE7O5RxSufbrbC+unzali1/phzBzkkeM4eq9gJ0qRWI/brOd9dU8yuX+69IV/msYjhdZ
ZMwaspZMRP4322GOoqkibTt/3n4UeU58F0hJzvO6R4hL/yVBBnkXDdeiCvA0GcQfnOxIsMyc5ICV
LWhHgPhNRnDCOmqVcbLsUx90ZQoN/DWeWU4garvkftI8dD1E1q9zb6s95n5N5vJ6595VxC5442Af
U4+GEps1FW/415dvRmWcpHwSj6L0gsO0EEm2bS6UG2IpM7BCqrH461jp9BCG2rqtDcDzdkqdz6Zt
PltRexcmLt/RnpLKF48haIG4/zn4zv0ka3JXSo+AIdbJxwZYZhZWpyXvW4INY/lB0bd3XUk+XVXY
56hqS/uUxObYu/15G9SSOtxcl2R6dOkncSFjIxMh2Q+JV6j7ANTu8ev9z1U/7xfB7PhGLESgfX3g
XydiHeNSnstE3veIWYCJCbOj92S0sn4EUeYTXz07irwxW4gb37r/ulkVls+F2/KjpRePVWipV6GZ
j/KdJ9w7YagwC6RxBc60+ya3COmLdPAtCEPySEeCBd3Kk6/OIpgj5fFDuU74BYSnajTDS2ND0IwG
Q/yc1wSK2qhJntt1vxaa9Gc+GHEK1nEhY+rskYEObkGz8+a63KfMXKbAYvpaML2cXd88JtaMZ2fd
XSjRHt2qIbMzRZT61UV+vROumOvzduFSuWN/1MNd7aOmtimzn6u59I4BqtZjntm37D/n73aq1FmI
ej5khjsrUhxyU0ayFJm9oaiLY/Nk+SRK1Yhnr/R79skqwgBf8Hgjgw7b+KrUCBKgQFE+L7tSSDyQ
1kCJbc3m5LYFdcw8/LVwufyxQN6VvnlTGdO3kJ2+ziS8O36Rh8oHvyVl0502lWSni7922ka3/diH
x6XP4luNYGc3MRu+D2ziv9qYuyFHzidb1GgnwwHD5yoT2BQClekhqoj4vmgJudcuZ1jNJdk7HQEn
lkiekdRB2wP5Trjk3/WJUYPzkabNa6LK5ro9RO303zPz6XR3eVHkcGCUep6FfMlCRTwAm1muiyZx
bzFS3FY99vHKmc7b1Vd1xV8dEbO2vYpbPPlbj8z63xxdy3Mo7u+2Sz9LGvIKLO3cMk0LjoEa632k
++SSTO1vxGHfgzlFqDLoV7x6OELthq0fcCskAff/Xf5Z5n4JJxIPIoOVhu0RRc6A3ddEx6pLVlIy
n9M4rYhNXHXI/p3k6usar+3/PvMLnNtSwhTvWoTRdO/bQ16hZGLh/lg5fniQImuheeFQDLywBG/E
N3NIpvegWcJD2fX+S7EM/2pKwbcqmKD0RlTKg22+zrR4OM0xAZr+mFt33TqOLXUHr0M6j5blX9Mh
C+FkOYS6+Zb4CFpWLqGw01tL86OvlQPmgfe8ggCDnQtSem9/a+oMvPgqf5lLtwBG6ZMln9XMEQtQ
zJvIYpkqTkAizZrOnX9wmEV9mH2mLn79MvD/Fa4YuelV7JEr0b+OWFeaVVA7sXveuU6AoLax7rTb
9HeFV3Wgp+epOqXIRRjsmuahXwLvWCR4zkdHIU/p2ES2GeKEvBwU/nwVUTmM1V3me+FlzNMRyJ17
2qqT7XrN5Az/rkN4EqMC3TsoQa9t/BySfv7S2Ro2s4pea2GtGE4uSmu9RkW5+Cff0QB6Xae8C2Xn
HZRO0td26t6D9RvIfLt7bAz2Vps0+WXW12QVBlSOqp/cpC1vCDBOznMAa8Jw4N34dWWureX0h04o
OBd6ceDoSMaKXaxwfYNrUU2Mu66azEutMveYIGO5QMWhH9x2LI0e/ja5W15Sk7e327PF6dZnQ342
mffdrzLS4Kac+LUZSkRTKta2iXObauwyRewS8ALSLa3QhQzNBP1qRFaGzOwThtvfAewkt6o/IXDO
0rLWnEePW/y26fwaiynsWXVSwSntepcYnc57Ll2K2xjavXtCyclOc2rn7JJUsw2IGZsfDWjNEF2M
+1Z0hMCbmNGzU/TXyiOqUo/B33YZ+qvqGvKeuiWjUVwHwmUC8mBTYNWiBZ+nofpvC1zmTGvAHQe8
zlZZ0rqJ9Bfw/JYmfE6OGMTWkedYclvzQ6Nu1ophm0Xb0p2vVmGzZNXxQxgsVKmb7GWbKAwhXqSO
ph88r8IIn7DTjgvR3c6OKR+sCBN/Vsr5+2Sg7c2syCAJi0tv+/mDD/N0O/6dDO5ByhL1ZtvjNPqP
FmP15qxLHV7EU169uesWhhc+y/mzHmjStimg4Zg4AsPjSsToV2u2FNtNRnuLuWwv25ph8DgtmgAw
Zo1El/k2YN1aB3/EQN4g/e19ICoC1NMKHN4AsRbbDmUakMly9tJPbCcIhzycctw+IQZlhqhGZdXH
fKEaHUof9F82pWCBGUR+fa27SYk7387JlGA5r28b2Dz5JhBitaLuvkQhW31U9sv3IvnXrtMO4D7y
pV98/B51NsFEAraQ5sMAaKG1rkM1xbssrUihjOV7oLmkMFmBI8nATtgT/KHBYbNvIs978vPCf/J7
XT+mg0rv3dYt6ZJVed2e2evLr2dxD76uxHYoVWpY5ABp8wv75ziS8pFEoGhVkJYnX/ZEFzJMJk7c
+awiJ71L1maxAuxRR+AKv/rHebHvI5RKfIqm/dR49Xs3gWrki4LoUHxCXyKcZmqvuoPAVFjpv0zS
pDfmuepng/QOp761zM4rMg5zlAaVijfvv64RxB7o5QHbZnNUPG7TUjeAx9ms47cuMoB3mY6mvjf/
qJU5J2E2fpThAutwSs5ZLuc7p4vnXQx2KpXFGqDqua8NYSMz4S3bpRHY9b//6vRJZM8Mw3/ROBM2
4LAehCPSP7dx5Z347w6yWqpnVS/+K8qMm+1CnQrqgKZipSzJpU3K+vvowTRNWjyUMu8qQCyoIWff
wkc4Uvs5KHsO28tWhCBU7bi/0pmP+7lOxlvfB+AtnRakLksSCAmRYuKxiMP2LY8vW7MZDoQ89GVd
vwQtFtdsqcM7ChFzrS0atlHOTDytsN1bY/zSBaTE5tIannJ2q4hfa3V0CzODcVpfMrVGXFy8jzCW
XTX076VLJlO9llkmny3Cermi9HptZfns7JN2rg7zwLQpyqF0e4EXvJrM3LburO+sSl6H0uV2FFnk
nREcPOlIfEd+TqlTm/kpz0fk17PsT2E51091TgijBdHq/425+aS3OxzVMflY9FqHmT3OjZzt/DAA
0bmAwSREibfsprJa9psZGE+nHIiAWqtJkRE01Qic9I0NeTPNpu5HqnVOQzi3X8+2n339U02d2bS+
2hejmzyPA+uDVDoOGIPcelZBlzyHQuyJPiOQoTPN+KGDkT1vUzREz8+M+pbOeWRJlx7r0XEeUWdH
cISs9vNrg+tCNhrWe3HVgoJDc2L2VjpazwZDJr/39JazDnuzlvJ+Tv4rCkr3zxiQpOJtdxBdFD0x
bmH4EATDa2bP3RuHN85pFI9g7KLK2TehH5+l/76p376mvX2b8J1r1gjboS/PYe8sFycs/kmTP+Vm
jMFbqRoGCz1ZWsWZAxtUtNdUvm51Q6jcGfg2ZvcgP5UB6+jaR6doleE5d0oHp/CYHxpUOG9+Pnmn
1ILVXSP0emlHltyzNRGkNzIE6fQvxwvNPh9jzigoni2/KFnM03B0wvhj0HARVEhkau6u7HVUpTYX
Dgf1ytFNgHCjBGGdDOKY2OXGho9Rhu1zy+oK23GIOLs5z0W10n999tkVQWBLzDw8rztmyt1rvDhw
R/Ak7sKajBaPxOzaI882qcCfoHT/lUkgYpoU0GhY8UCFdQ3YYjHShzRHKJeKM8YanfNiKYD4/D5Z
TaJ609NKcPPPjmnPZ+2kCrK4R75FFlcEQufDbdB2NevglhEPuV3CI281HqCvEEshVUPYkhP8dssK
lC6w5nYQyc5t+2If2zABlnBhvG7dtKswPU1hNDZ9N/H+X71i5HdT4z8HKs8NnW/wTQSb/GY+Zhbd
Z7leSWZmEJvSuQxTqlHU50RoRIQkj/l9YPnq4jADIo2F1FS9TI/hmH9yz9z3ba3JOiHTyEU7c9B5
8FMs7U8/YxCVRtYpk+WfZFoeljpf8w33DH1BBa8UTbtIT37AO9LbERRaKzkU4TBe7fSvCppjNkFK
mLF3kTz1QY9LhmzV6MPYoYEbfSKtKvTQKkczj8Icp47rnfy4NaS5oDb0Pfuvt/TfpgSp2kwAlQnc
v2yZqiem/8F+e7AG1keescqzu8S3i/Gye2NL/Jv2ckjS5Rf7wvxBzMFjPx/VROO2VKASIhceUj1O
9wyl9d3oWxSPqVZH38tgpvQ/ncHAKqXGCGb1d0qY/eAl+adr8i5yMemd8Znk2Q7R9pPUL2YhDXyO
6Zj1lp9CpbYEnAf5FPwwDeR2KUOChFgnWerDpCn6scb96fXcVICOnRE1VodANd1eWR+jcc5TDcUh
81taQccG/WjPZxvOAge4eptDZJc2tPMWpHcwGOdipE1KFbHnJTPUhzb71DXiNJM45UtjSqIzrIiN
3EQxYwss4tradQNQ6LhawfyW+JNWMPWNc0BPQiaoSv3LUbbWW2b4SMs03jv29DvWx2SukJ9H9SmO
mJYlpUNCjJY4Tdv6dBsxUidBXUF5zKPngk6MwKCxrV3QaWg0Oa/a3dyy+RuLPNg1INH4b20QBT45
2hb1ay+fBhiIXCHzOUfctHM9RNx1KpLHMbb4N0doGjj3lpOcnOE2aSzvwB2N6HQ7ek1p/OmRQTwO
xvqZMEfloC7Mwa4XWHaV0ixpFZnqgwhObUSepCrgR2nXJbM85NzR4z6fppZrMdLQAEP63dVhDgOn
kFFzmIjunCv7J4PA39pvTswYS+aGPVGfLHFNhzXIkc/aDAQSJWT+udCc9s3S4d6us5e5hhDcyN7b
txbgxYDMrSY1P9yoFceuL/9V2lI3gzZ3UwU8Ulek9Bnk+ju+D/8cyFOHIRpPJnaJuRj4nZyWeoNF
BNllLYCWYPbsfcT0ma98/keMXAtlQCp36aCFTQWYjQXwsjsRae5llG6WcUE8dZgGbZ+8vu7gWRN0
nSQjwiAt5V2cRdcy4U6nfbaKAd+efW/zeeeV116j6Td2RvfCapxfNXCIJ+sYMbj1PWrLO6YfyYML
v2EQvXxIoaSWE1pFAU+prmqYISiNi5JezetJmw7dBZADu4wxHsfdhLBnE8YeMt1ela+Qn8UsP/ow
8U4OqgEH2eBZNfYD+kCIUz5fsdCDJ+OFoCnRd5A0ClybdeXF8rzwKYImsNoi3TfuBaC1gwB8QCK9
XZvbu4VdFXfPM6ZvhENJ8sMZRniGbuIeJxfZhfbHv7OV873N0nwvXI6BYv4oi3GFLRcIeWAGIR88
Cos9pNPVl4RoXZbrjF4M5F+ne5ij+7z6ZSfKuvVGVQE7V/IIA4hgjCV9YlPkH/Jmgl/WuPeGvyn/
ExBOjfMEShggT4d7SYxxfm7lAHDcghM2JoYUN4hWRfIyupPY4zXGsJ59b8bePCi/OC2RQ6JSW39Y
JQHnfpu9D4X3t+mSPyntzN4I8SC6OL7jm7Rv2r56bDI7uunmeDgLy3zaQSn2IfXAzTDcxQ0cSARq
oDO0PJY+nlXVznAL8aT77jKe3IBI5KAoEUyp+TYgA/warQ9+rt4XO/8xBPP0WTIKHe301AfKfpE2
mFxdV7djCT626dnhBgrHu1gRV67Csr/qaby1MwmUpPHP3e9ZlP4URKReuTkFO1kPH6WMxTWnkN4H
8VuUtLdhiwCzdmz93L23A6jboIs/50b9rvvk2c1pprFiQTvn9q4rNAXpIoIDbqWnQneIZFTvHAbw
nPdDGF9LZ+wvjaN5s1RV750ie0qR65+dBcs9TrjXKRPJk3KH5rQI9s2yB2zSM3I6eNTENwkSIaFL
IiCjxToOWOVSNcwP0cC7xKCwPaUgLS4+APNmTIN9Wsb6lHbBQpA6uLAhiLo7Iacvk6KUXbCPwhCi
rxez2mILj0moupSmBMPqnxpfEQipKPJVCYxymIGCQTx8iurougxP+IW8k3HpfWxO1P3Qd+9NING7
ZhSzbl3DkFl5LBH4BlUlzdW+Lceyu+vBIOnJto5xMjIKA2wceqIjCYdol3GkE6HC28ko57Lx4S87
rH7WO8KDpes7amesCDlizjAVt948ojcrIVU7zB3gXxLlzVhuDSgDVgNexj9g9MCiGTbBg4Drh1sZ
xuIUAbVla5PvLVtFj+HMSb5YOabqASlVsjj01O4TTnqKIUETPxwSyKgkzzkdOY0VNy/UnKDzkkjO
Zzbl733p2UTqxMWx1tP3cSyhEEKIOY9eclnKtLqT1mnKbWh/GvVZGpj5VGvv6pkW3JmJwr2OCMbw
1nl1gUVqWNLjwl8PRadNDufiQiayRLCX6Yjrx3uJ9ApoYc5/M3oUtYErf8e+tcAolT4cN4TQ2O0b
RnPdLxqO29Qdg/esEdHOIM066eql6UmfzDQ6kgX3DrryQJzQz9xBJ4HPK0mFla79MAW2IEvCsWBu
TeWlTqdV6UC0ZBUO4kLZspMeEZg1vi1QigZWOsObXSFi3igqTFRtHx47ln1pGYXBrP8X0eolQLbD
4lBqJ/gGnXiqET5NPunlRYW6trDv2lbke5olJrhKnGK7KndToY5mhDBfYU67jVy2op7XXLL21aKb
veuj4radkY2L+dwQ8xVwEV4Yurv3pcuGRIZZfxN31Z7eaXpjH/JHZ8Rle17ivIhVnY0mab+4JG84
MxxhWpKf0RSX55yhWaZD0sWnD9Gp9t6WK/41qvNdT5+wbxkpHEo5+fsgf+QGLs9pN/zVSfmI9ojM
AY+CNQMsnAT6c3DD/C5OkMywxE6xDLv9STHwuqF9TS+Wr6udWwECK3s65TY0w2G0nICNUc8ALyaX
orColpzy3Nk1oTIz/uS0FHfss86hKuU1Npw8U0fLZBRZPrUUfJbZ4zLM7TEKCi5VMgfiGpRZ9j/k
ndeO48q2Zb+IB0EXJF/lUy69fSEyK7Nog95//R1k7Xvr9Gl0A/3cKICQKClLhmRErDXnmAYAAQFz
Gv+E2tHa/giH5qudx7fMKQSs+h/gmnVUOhczjXGy90lzDnyHhS7iBjzNfTa+FGlGduRYZXtkMJzh
E3R7v8goLiLHAjsioY8LxeIY8822AubmcHiuos4A6MZPvi0SV25ocY8bJ8WTp8NSDjSwY8Kzz6oF
IOrGHZ7JKDFQLOTxxbLt5yZXzS3V/Da310HpiJs6JH+kZuBDAlIVx2Wjm81umgqi/lJF87BBteS3
LNUcHdmNpZmwp/0h36mufbQTomp11b3S7CHuxGD8dG0XDL1WcE4tN03iBI7xfMn6e3e5pVDYQfqb
n/5v9/NlLyvvYuv6/c+fu5Q3kmMTuYIUHlcjjSfYlgmDRjjfU2X2xrkYX5fH4pTljSZy6+gSPvyc
tBQLZA2dZ3m04FCjDdyBdTfH7iElMkq3jHYna1prRVmvOGp8TkGiNacg37VNN25iN7zqSF0uDYjQ
3EwgZ+VJc5ywK0a2e83MJwwC4nUISfBUeW69tNB+jaB+kvghr7mOcLkLiVsnAOjewsR76WIH5TcO
hzCK0ltT0TARXUQIlJvbR0XSCoP5pncrElKpsG99NcUbtDB4oyiuvlXyhFqdAJmMnAPbbSRnqU6q
ZpvfemOn38WpCA56GH4UbfOrSuuL7cQIIqKinUUaLyXThXPpivZBYzVno5yoy7Y8m252nTQ/vF82
7Ui0Xur/INEZST4jERb1QbTvBAn1o6/zyU0dUBZliGvZdt21L2KfNoXdzexHDxiGp70amvyCgxdY
gfFM30x/oqyiyfylDUZWnLHoHrMJ+p5syZkqyIdjCSzu/ZDITXwDRM2IAXo6hdObKSsQ/va0jaxB
xcAFKV9PiJM5LdX1tSkM8quVdg2psZAhGlgXvU09wok9ln6amh1L8AjzfLyMVCFudHMiAcDxXB3Q
Ng/UfitOZj/DBbj3d+NEAxjd+WnaQL8L9WW/Wvb9fcpya9nnd3it0rHVwb79919ZHhCjRp67geij
oc55/I8/sNzVK53rtTUjrnnp8j/+20sbZZF2m6Iq//vav29+2ZdpJh4efap2y19g6jQcjLG8bwMB
NbVySZYLi4ibgVXI43IfNgDsruWmb7LTCluKGf44M3x5+vLE5YFBzMzFxovX9K7z0KJ8S1eAWo7j
I3kXmDZoTri/9aQnwGOWWuKBCCm1TadswKfoeeqxGQNCg0y54XLjkogy12ALuysvf24qyzKQaibO
VnpNSTQqrN3O7j98pnW0UP970xV9dlG9B5naqi9uS+hl7znZWg+LEVFAGVTbobEt9ID55FPitIkr
87EXVK1+NZpjkSGsR0FWfo0FZMEOCQPDBywKu/0pXD295nH1KzUje+NHeXxfjZ6B7KMub3sDvK4Y
Ov2ShJm7r9osPttdktyUOVy93iXBQcB7ukmayDsFCNwOFjbWS6yb7q7tY4vwh0reNHNlsmi4BA5I
P725WCkz3cQ9B+qcisJxrLTfjXK722reTF2HqytnWb7sk3T+byMO5Vsa3MBak/yVK3u1CZEEcEqx
8VltXpe7gK0epDuQwkkJnoTYsb4OVlZfrf+51Ye/+qbPbiwKv11ahtcordOZPyzCq6zatzRlBhCa
2NTRxg0Iv/M9fm//aS6BxQb1nAETtVYEzi7skVaAQ3DuOG2v6UQ0VlDoWLsGbEi16z9GpP6xJvAo
8rKxPRbdo6H3u7/76tr63YedcYyNxkMhE3+4lspOpXer2Yn3kNgQxbWwuIEF5G8jbHb4LqIRyTmb
SYMGTQdW38u8YuanYKGoQc9vlw0koOLWhq4nneYxwjT/bhlIH+0AfZfWlOqJ+e9x2Y+2edpR+xv3
yk2bd2tKt1KQnJNGnTxhNjRX/ohNdsy9X+QduZFNmbyLFST0hkizSD1zBu8DB+lcCZiFOFLw+i6K
vcgDh+iOHjRiI6VqR/WM5PYSS5zvqJ3mJ7RSC7rjINl6xyrWNjU83fTiRxcd/RSK4mDGTBbTvvO2
oe8Uq8waYwL0pNHgGdYAh4da9J5iWtmNvtaclo2W0cBlZfzsFUCmnXjK71VoNgfZt+Yh8xp5JyK4
gtFsay9Z/o9Z8Ksxw4OGSPytrcYMar8WwDVPXRIDJebTwQh+OSiRB5q6L2h+gv0gCbkPQWY8Iq4L
//wNV03PIo7S54FqP72QPjmUnWM8NU7xtvwnpud+C6t0T3FIYFDUO9OpqF2NCep8MzGNEAygukmL
oV3XjiIYJ4r0nZV22X2tpfl9VDdQ5Kv81rLSaQeLp34oCQh40H2xE3ghb5ddlAqLk2j77+We1gIo
NeJOsKiHBKXR2T4C2++eEqyfWz12UgzFU8f4nTZMREhUYjTLWfw4QCGNd3AKEcolAMhuLh6gBeqP
fjV8Thod+ywJ7Dvpke/eBTlLt4iYakUAYzCwmK9EKzdYh1GcGpmgOqgnn16vVrJM1XuBo3/u+k8E
3nseqczDCrT/O528DnJAhTjU8KIHo5ZkJLNIJuatyQ+V7jBXhGUBXdWOfuW1IPLD+W7HRDvTGIU3
oYlNGur2IbKbU2s77SPLesz0LPl2Zec+UJIpHyNBylruQnJd7halUT76Mt0BdWK+n5pXlaT+o+UD
ZPdMRD7U7r1H3xeshAemalLXv6yJUJ0KKdQhdsdPWqfmVbPN7wbfyUYrZlguX+21Kibaaw0GD9Pz
nudf2Wwt0KBO+dYO3XcaBVQlg+4ZSwxtZGWDs8VbNOaEAmiIGO9ggqxTiuobfp3Hvpzyu3Jenwwx
iNl2vrvsc/I8vwtl/lxyBoIU9/O7ZZdUTnDgZ2eYn5/x9wUDEB05KP+0vHzZjxafAzpgdGsbumOr
5ZGgCHdORYtleT1NUsnErku2XdOL47IRisSOcd78vbvcKhBFMpf/Pz3sFT7mQmPYLU+ulicvf2Z5
xbJz2VjK+ZzAOJ8UClORRuE5Aqfi8xMQ4dzFvr3Vqlq/WzbemNY3NbP0lZSJVm+JgNS6Jr2bdNq2
1KesYyCG8Wg5DLwZMrV7h1OsNwbzFqwZnZrE19+rSjprW2gGp2eQEfEVu7vRtDwy2mX7bHolk7Sh
SdelXToschUas8AQyZEG/9xwTi/LZgj0f24td/V66E5wcyiG19EJ3fw/m6rjZ1kt94dUhmRL6ORj
D/kHiPRsJQaVPykT7SIN4+WO44/ssXBjtJHdnvu3cpiGw1Tn5gM+LPPWdyrECq7xsGzctuILYHa8
naSH59axxp0Zc+1tfCJZpVtXd45Jslo64nAe86L5nIoUY1rQPrelVt4MjYM9cN6vw92qs89kAq1V
IdW+SfrWenZyGwTe5L3EZPdKj2QIWSXi1g9g9jo4rrYs9o3XoB7PFELkLy/hv3aVqYHVMYk4AEBG
OtXgPXgWgvXlKfMfaqPee6tcOuYVF2man1SCx6SrLhoQntk3Ub+NaXZlNhL8OAFRN1UfvQUOYqHQ
NuNLJMEpOcLSydwEg1a55uvy1Io/3fRe8EHeBHERjj9cW4fhluFj3JWCYamNG0C82DevWeMjWeBk
3SoXc08cOQnubqe8k8ir7gYIhKecusnoUbbD1ssDyqAc0SCBWJ6xPDdo+wP4KYc55EeZhOYZ9728
IMglTWW5Cd6m2I4DLSBqB1BaPHAXmUnid4A0O4/ToKXuxM4wl122WW7y/Tfnbr/ctvFKbTKXJEAK
oRvJ+oispK661l76XbHI/ApppbCYN75tBeQZGgoeHhz6RRhBpSfuJykF9fWs/2zDeiLEsMM93Mn0
pWvUiVqjds6d7J/NNN9d9rFs2/c6JZ0gjr0OUYzz78/78zLDfg5wYh36Uc04aZcyXNIFSHMaRLnL
JpBRcObyHZyn0bQPOUz9PKDVlyfTWzBF8X5ozOisAaL375cH+t7VN5Yi+Wa5m9nFc8aVHr43iiY0
/KDWhsoZyY/F0hO4ORd/vwj3hJIanXkrneeea/ldUoN8LqJSu1PlsCc4b84Q/+/9Kp8ZGHxJYpya
fTXGR9wY9b0hQnXvPqJRmXaWLWiZGZV5mUr0j6aT61/oaliQVM0HjFf6625vHxFelfduD/VteYaT
Fpxnkfusxt7ax+Fwl42WDU03t587qSOSrpuvuCPpfuzz/i4Ic/NE0dGZK4PNFzw8jZ4zXFtEpjn2
805398JsCVwgjPOgu2jueqSaL4xQdIyUPpuhynbj4Sq/typss6Umd14R6U+4JdTOL0MBQxk14mAV
5Azwy2JZ41EzwjVq1B+s7R+zpsjfsm4k2ihFcIheJ3vD9I/bK/SI/ZWVcasXUJvzcoiIn6bST0mP
7kEhetgYHG4sv5lT1wmporQG9yxNwnUT6+1mQHv62KLxWYfxUL0oic0SA6LNorMZz2okisTItN9u
Q1KtE5ffQaiIpCqb+pxULiL6PEq2URv3dw6TlB1rHBTCGkTuWqnmEg0Ww51Gw4oONWG/NmMnR96R
kMfuUPO7XacoTyhvuM2TBqlwpQATfYbTeIkINiCAwdsh94kI/0Ii0BfRhC6tJqfKoVQSiqrGogG6
Jy7Ukxbl6cn3236WLooPI9Evdd3pT3ofSb5T2mbL/jYeThgfs3Xjix5cULp3a2neQcRonpAHkvha
ptlRyL4hDqIpdng7mq3FyoEiIZlcDFTeVmOiDEjcml5dKnYrAKTdTDtMga6tNS8Vr0Zd2Jc86GoU
DP60x1TS7jOPxAIjcD6wGk9UU0V95xl0GtMSiIBuJtqlVtRTUPSsMxHnX4JoQNX700vSNdZ+ahpm
rpZqX5g/nJcnDDEKmxZh862d1tGFxlbI2xPZV0JjC42cOlPo7Bk4ofPrU9rcpFGcH9AdMPsx2nc/
p1itB0l+cvgIZjDdN0of75PYkddSeJu/u3D/cBzI/HZ5wrI/DuyewKOIdSGvWTZOPegrwOtzeBb9
mpCfFZmVliRnJH23/ZiG9+28gb1BaIf+8XdPnMvgPhP+xkFqc132SycihcRQ8SaNzJZ89aJ71VG0
rkZHdmcE6N1rVc/VocZ6ohHt3KU1p8i8u8GFfWO6FQm084tiT/XIAorsZnkRTdMX1ZLQ1leyeDZr
8qhk7m7Q4ADbR+RChti8WgEU064r0yc/KS6wQsyrGuSKP7bDZLTCyLpjWB0+SNcsB2l/IrvnEE4o
12KcGR+UHfxe9vchaWzuJML7KFHRuUTmtKnnF5SVtkYNbb5h/Yr2fkyouUZO1gsH0dF2K/tTcyS+
uto0jzDCkf76hf0MIknhxIoCwu8867nzIB4ZXV5ebPi/z1QWfuuV0v88WHQzhDPfViPGOKclxIWm
OzEv8110XE9Sj+oL07poB0sEQJpH6KhXN4cgh34iRYt/fDxoGjEcrOU/egfaV6GTLaXlIQt3Pf2V
wviY/edOrLYDlJ1QxV+qNz/CvKXF1VAyNrCQzpfdTaOPX5bf1KvKnAQstngb28JEB1xfJhVmJyq+
AYuzUxuw8MdOQk2vQqyVEIbbWs1lrBvjYNAPgwdMfLzARexzjB4mx+5uuo7qvlV6mKi002CTOLzc
68wy2Agz7jc++vVroLMRDARr0xvj7UxQO3ZT5j7MGB6DaEZlkGGWWrq27godvIzK3hlpWU+jKb/6
3hPBMR6nZkyuvBre1AhysUCh3/gWHaVkIF622Trt+MVU2DZGOkyGf8X2WaxKPzY2KXHanm1CxtHU
zs7LD1fG5HxR7FlHmnOuuES+6klwH4RavAvHOZwDtsWHLTvMI5jGdNfPjlmijp0M5MYxYu0ZcgXR
O6nxabRYYmVvmTe2H5BEHKQ0g9SDE6FLrK1wb6ZRtk9r48nJhgeIjWurCZ9lPFwsTZ2QHZyjsX7S
QqLtU/9rkuI3rk58/GI6+ZP4wphxgTxeXDzkX6nkq3f1pD7M3WwbIc+pMgRslii/0QQsmtG3Dn1b
IM3rEGgowU/e5Mi13Dimnd1TmeDjgt9QhzKnzdnHtJYEFNlV7Zr5Gh0mMSaBjZ2U4NRcQ0GZa1cg
It52xN1B4y+D3KCCTcMKoWoTZCE1tm/DG6FmYKNdqzg8ubbvroRGKQb0pLtxNY8sniGh9s1MEPaQ
uRcVXhMkIRODdTCn1ovqmEt7gyVQ0n4tqlWr7E2o59G6bpt47YIZ2CRj/1N5/XhhsfxL+XCGGrvb
93B0CoY/Ei0twiPt/imGNvicTPFT9uDTBzj6GkOGI4AvDM0c7F673Z7y3itdPOMSOBQNYj4MLMJ0
j+Zh2lcG1c50MwYYb5yYEKEpMZ/A3zurmBNy7YeTvTJcQZvPnOIbcoTLVfjZ5tI/6iOTHkP4+tYu
f/VZq60CMyLaacxQt6jnxnclijfOCtDO28rCXiczAnYyw12bHcGpihsiD0f+8nDjpcAoqJ8CZXgI
MxMRVUCMPEZ1WCH9lB+NPn4wPZwHwh9vhixoNkVAHwks14axpu1C+glCnEXYd2cUrzAyEP+hhjkO
XvPkGmkIkdOY9hTAHxNgXfvAbBmxZtKu48nfTLZINpfdj5o/Mkr1jRkmxKtV63CgVShD760u49+W
rR1EGL/gOk2Yb9JpKyJC1CDkILsr3W2aPjq6TxuNWA5XlOEhLLGdGVa6LZwCvUWhdm4Zv5pl8kVd
B6lxF1Me2yZRcKX/x2r1FxDgU40MLNMTY2uJgagcMr4IKklHYKMmuFvcMRlGS5AFkadeGOuaVU1A
wVrT+htR+DcwlwlU0/ZNE/2IqUcx0vXPop+0FVXGcQuaVew8x6iOHSGcitX/ekqcNT3naOcW5L1m
SXOlc7MZtPDR0wPMp6V58bSALnMj3hnYuYIZd+NIXJO0kGMUpMBKRdirEbfBCv731aJsbpHymxtH
9Av4HHyBs4+4m8j6aliqrFPVPEdRvA6GZEB5kIbrmiIbF/rT1BbFygh0IlfH4JeWFPfzhxzT6JMA
UWCXrIJGMq77ism2QSZoO37ohkWERlmdizYuuGjHCcZBIqsnA3CqZRO0x9okrhVqt2o19STeVtGc
n52pFX2RZu1rkgM89n3iNblaHYXbv1b99O23E3NacphbLHmy9367ugC2pkPNgLNMJo7FSepwdCeT
/smFFSWgYYU3WjBk+67UT0aaVpu0gTkQYfC/ONa1t9W4Opg572MMvacm788SQzjaw+yxuaYWIMGc
LrvhEvU5HwulSTEokVDhOq7BLPrm6cINIKiDidoWg9Q2hbkV1OrTdRATD40FbypLsY2QOF4goHqK
zOZqu8arn4/3tVNcppTotaEkh3jIHL5itKUo+jmprORQ6Dnt/y58sXquLNT2CS+KnAcpyu9B8849
4RIxOTmSvLquIWAqK3F0oKUOfbwJRZYAfNF8zMD+qjDfTaCCAAeBh6mRdKLJQuhiEmoxlfJHm8pw
rUW0j3AKr5PeP5VNSjp74rxriCQMcnLCZAS51Z4lNuih408VvbvBuHJD0fCcTup2ol3c0N+1mvZu
pCq4BuWyprqyiSSp6UWgYWKDCRpi3E6D8+Dkl5CEXmk13QPnHPFongArrr4hXcZ7DqAAdQkZzuNj
jFADca2IWJxLdoUZ+VzSPDrTxHUb3mup+cNuyuC8FVG6q0sgrDpQgtrzsSzWAgVb9Y0Kg3qoh+5y
rAvy9Nprr+wXp2WdjSKYk5SAAHOWPTT+J9Ptkyv3iCH5YR4gaK3DirAmY9JhVeD6HTooy+g922hI
KcmNayOLn9qWkB0zZ61iaeVXTyrrlnf7FFbdyY+hv3jJDdFiYQFsJ0juyrktVPQ/jtIulVZ+6tND
UFq3NkYIO+qJUDb2mh2gov+cjPoCcuzHLtSt6MLPFBVv2nnhrk6AHgc/iOA93Bol57flv2iUyBAz
3/DWeqS9FWTd/FTpXHuBQwR7pPlRvhEjAB3NRI5cj6y1+R3QiHQYXUYtdIDeoeTwAoTOpk9I12Si
X097UjYn5fP1ESZB+QcJkj1kGMWpdERimHDLtNupShhvWkGmH6Mg+ejWXgiiY5PpB2wFaBYpxlXq
kf46gCcRWvXeJUztPa34XVhEuXfTsBauqNae2OdlifCCutK2IEilo6Z2A551UzAnO9QO3aSUq7zl
al/11KFm87JzogK00pR90rjbZNSCTxDfmMh3alxbkJZupciqjZe13qtvqZewrurfSV+u7DZvP/4Y
S1tnvKNVE+IpTtfjUPlrfsID34W2472pm8lFbKMpqGbm7CCzlCo2EosvjleWmR00o8B16R/NbpWs
Z1EeWSjSNMt1noP5VmZohKvMjyrN/Ih0Yy+lZf6esuZgIID6ZI61CuucZqPw0deO2kmLB/neG+iF
qMCO/JrpjzH7lswSK2emOPa03v3KIrOC50fJ3KUdQfDXZSwMcVPXcCuMJLtbNn3QrQ394Y+VOijs
9raR/ngsxknbVINTH3QUKy+BC7AJfvJn3nUQKZ+9Okg34Wg7X8PvOIjVL1/zaCOD5fsoLJ+IRdfc
xKbESjbTtLpAPfwxfxoR6HxFkt8+UV3Op4KXtrgJ/tiHYTdkZ0/LXuKpHz9i2778AfhW3VidbT3r
9tYwJzjLabiAl8x3dUVA+kBB4U4DFXxRM+tTiWGLwmV8c7lGr1IcCWBI+9jbZCD+9rJywFbXVI91
vZXfhcUiz+te3NJhMgMS6u+m6u4nE3SMTJ38lEm4cd34HtJtmnv7GOmKQfBTjklPX2vEIuEi5dS0
7NRqBr3DhQZRNGB9CPbqG9/eRW09vmdMPt1Unz6DBngrYToYzNspuG9oY2OiaTWyQONPb17MDnFh
vmJ7YvAAUIYtNLpVRZWcWUgZu7rwfi3GWkt9D3gXtTliGfDoeKYlLJ+GdpJcwiHy531tPyFIqndO
Rnp4riOsj52I2OgZWW4bKK9soTajm0VQkZjm3pk2SBrg4vWOeR1Mmjp3LlUzPJFaop4re3rrg2y8
G8oJl0jd3kTmWL/ghICS6VKY7SPyx3xSu02718gM02+bQAK1nCEIqfAudkZtoHHBrzYpnQ9UaTdt
nD0kfJjz8qQKPekKX9Qmn5kzlnKNYyEIkHKKazXThJhOCITxst6PY4wEleO0tB3nrg5jcd9aQKrX
nYnscMkKGUp0RJ3l0Y0ANDChjNkN0B8OokpG3CJ4Bs2cQPJEINgDZP9RZxh7/9jmQA+R5Rni5pnf
B+lI9p6yA1S9vuovYItfakEmUmbX5Ju4GK8XzqzfGx9YbNs73Ssq6LBgJ+QFFKc4g9+k+xS3/Lc2
q8xotB7gNNsYGCqxJgk7/Jpqfe/Q2LT9h4UrVoeR+Yixj8k8Jz6FJToB1ONMo94EcRfh+OUdspjJ
uKiE86H3O5+o71S8ZSvXpu9APIyx9ZK1Tf9FO/9F66w3vHkVaWyRXEMtSGm3WvBBs6QYIB254tCU
RX9vUL6K667dJrlCarUcA0lgIa/UkNxk6dDc+jT/FzOa5/9kZpE+/fFTdj/UL9ABsHYvZ8pYW3J1
C7LwJm0kWcFyVieq1oXcSmyMcOOHZUMbOLxpdecnhQkveq1/HGtpAFYuGspiUX7NkcwxO2mO3egU
71NI9KMTp6RpuRrQ1cV4qxJPu1iB/YlYziesleKzbH4b+egiobALRBQi2ba9dnZKxz63jp/hjlIl
v8qhJybg6c8XEfTKwumU2Y8qZTZBzzPaa2pajw2+0YWPjhL/3Umb4c4ipmT7B55VIa+GV6hojowO
wMW45zvFhhocC3hGNDbGx0mnOWqyOj7FLnwPpzNfyS1Qh2bytqIfxke7gnzhl7Q+DPmpCos+3Jz4
U1YT5bZ8giBK/nTmx8X92PQhv3r7lkk5PCCHCFdMXcYXk5iaupjhnDIjJT6BMgIkyDxi3btCn3Kf
hiLqIfC6ZBuigtr6UeBRWBXwjmYqxkK+7XIsMW0Ly7WJMPW0stMO4Zjr5z+jw4gh0c8za1UnZrMt
mwHedk11c+UYmXUWy81BOj1V9JLgmPlkhWBJletDL7VubxBTnwVDcCAXLT5p2gHAi3dXEIOxxmuj
dln6a0pKl0VmLId90HIMTEAy4UTLz6ImQ9ezK+Nau+h1eoibJFL28kVr7Ycuh9UacoS1BHk9uFw2
cctevc6bzXXoAJavEnJei/eeQVboUUqTOK8e+1na5qIz10LLPbZ5rR9GZqXrFpP5tSwJhrFmbHOg
SGnGYxujSIVhOaaJteGDi7Uzxyo1UyQPhp5B2uqnAohqDylJ5M1OmQeBEylfd+6YbHOYun9Muy48
MHMow3utHiWYCJeSe+tgMFWQIwRER8ph9NLgmhnCct4mHeVeHX711CPXrtthsUrHG5rqwUtHVu9U
paQp+toryDULNyoma6pKUGOhsDwVOpPBUHUorMOEQZ/hJaDwAgvYor6+nPyS3td+9u9fUVcg8X/D
SfEcu/rehY95tAc57Ar6GgdAhnTwx7Z9gruob7U4LnYBnU9i3n3w0kGEAKnSc46LNKrJUDHzbRsM
+LvdmogpzbdfOoPBBPoDdoBlkHUD68m8cTmODgvR++8GnI29F7H8DGOU7ZlphmuWLdEOfAC0TuKW
1Or/Hg9j6P+ZeKM7tIQdw7Tc+Z/+n/kwHkdeMhoEltu+VxxHjZLLiNdisa8LbJ8nGt7fDBFo8odR
w5NRTlgRdAp1oVGDFoqrgyeoxCiP4BgELDrUePQ1sHbgCvR+9ekm1V5YT+2cbbZsTJv6VGVI7Sau
4uhxhMtLzvj4/vcZIveHVadXwbEnpoPhtzsnnWecHYeTpPat4mPwCXSXRvEwoi+4ehax8ioRVy0j
96NJJ2j79s/Cd/ITwzpUPrGbgPrKd91RL5U+YkM1zezWqMleGub9ru9kmwlc8bHU6qMZzxLkBxWl
KUUPUV65XOzcTu92UgwGbRysW45P9akw4K/Pm8QaNLyA7S5KGnKRZbIJ7OhU5B0Ifk7tHYqc4tgn
s3SU7te6rBXZ5Fq3zdEKfLvD9A3ht3q2vQK6i92S1xqL7Kpj9NkISCnviRHcgNzzv1XfvtpD2L8E
EdSHZHJ6LFnpzk9t466g9dViRzhi3omugQiw+AzltXUjsO/jVllB/oN5/aMFSthY0jsAp0XrPDPM
QsJaWkIbV12dMbUepfrB/2Fbdo4lRRBk66BBN2d8TEfkXD0P67nl9CcxvKK3akSnPn0u1Fs3ADbu
SSgAsKz4EL76bF0/gvrxmEUqBTolkpOF8+jPZtknvRCjPabMKz3lhz9SdbOKUSHp/M/EaxgyjV5U
j9g2sGR06TxfnRyK8Jx6pF90YcrMoQ2a78F8amwqnGhkv3sCux3Pdl/aQchNURsp9eo6ZDEZ63sC
Cdr7CabHmtU/dfsME2oLeLrrRtbT3QAGxZvs18FRqKz98SvxYiII0lbda1YAM2dy5cHTo/wU5cMp
aTWNbkFqHwZLdE+T4bzEiWy/BofVc6kpeT9GpTgOrYYuj/i/eQJLfDBj79lJbP0c+dSQp7C5JhPk
oyE39YM9dBEWJ8YqiBH2g5mbzVpOuQXHudSocAREObQO9bM6bYGwUokCWbFhed7d4hsyDkX908PN
PWHFDU/FvNEgZ/DNzDeFZXJzeRyWfHgyvf73ck35JyXyn5S//wit/I+7/39mWOpkqv1PVu//nmGZ
5t1PFn3+L7GX80v+pFjq8l/ScqQkL5KgNjLp/qZYmv+CcCRIkfQMIW2LAL9/Qiwt+S/XcTxdSDIu
8Xk7/LU6X/IsLftf/PIgcuZOv+kRRvv/kmep285/5loZpiEM3XJ5c7bnuN4cI/hvOWLeYOP8z2it
Jo6Ot0C3AOvqADFRCqP4y9acht167NIeJw+F37G2qA7FTXVbaXMFtaFnBhZoFSUoeCLC74izhMjG
lYBartOH8dlq9J2LQAqruh2uK1rDTph9VkaxjVI9vfECWqiZ5lEfj8jka5mmR5x6B3J2olWqhnJV
ZzmGnZj02YEkE2yXeAXt8ZRFEK8bgrn9jHJWq8esklj/ZFhhVlEsrBNMQijBdMhR2MGYrREbD5jF
brIsPMDFxCqYAZpuM0pZQhuQaGAHjkwMMTpneD4mzgraKXPUyDo66HpWYA7wtLs7B//oFn5wimAl
I2+CsPYVwRC0vKANCf01rAeYCBTeg645RKH90xc1XUNbxqvaw9QtLGqQxJ1sTFbzdT+Yq7I351JY
tEVORycRPMzWxNaxqhK73GWhRBsa3zAsu9ueVv6KcA7yIrBqInTl/ZdvhB1fUfyS5S3mSl2N+LZo
y4tHMpSWF/Z6yMjMMKbbqkBAq0w0TZLBej3p8QEZEhoAAqyaORGrT8itAPhorxJtmiPVkffnsp0w
nXWUJfo5OZL1/mRJRmmbaywMc3gGAVKxXtq83pTohMDZcy2SWznYb2Uc7rmmwi4YKHp31XvDrGwz
FuXT4EIdaRPqFn2v/Rha8Ko12c+y8sMu5+I9LTdY7giIz7l6g717qnJvBwp9WjsOH1NvaEboJWTH
/2LvTHrjRtas/VcatecFI8jg0MDdJJmjMjWkJEv2hrBlF+d55q//HqYNdA3d1fj2vTHK9rVuDmQw
4rznPKeFZOHA+MAINdwPlFHsDfjCHKPIq+Ok9MMwYIhRMIwrGOnxFjM/rTm/dF2fwfvGZVoZn4Qi
Dz8klQd1kpc8N2/WtK0GzAK6RcNDzA5lFDFsRAN2TdR02Inh15i9W3l1Ue5Npp1ba2w/uwDihcKY
MlnRNoktHZ6Rc7EFn9/ctXQU9Su/Injv0JWxME1gFzObYTFNUqQDocfE2VuBkQ2Jz3dcMp690l6x
QJOyHKAvy+UCgcrlqphohYdZjly7Zlps7GGLugLWGHd5XxIQsGzyYeSqFtBh1A4Z5bznHHLNGbFy
H5g4KHWsHFyLtH6KxQZmRqyIE+uXXkwlTJhqz+X/CSTJQ6+vfln2GWQDOH1grIFzjbFmnuSnLuwE
in7B1a7lp8AIMXaRDGHSuxXK+DIVNZeWk7/G6ADOwqm+KxX9zBYSZ4iXVoppteUQypzIG8iClYSS
FQLgqsc1xAXPGPSzM2BEowRW30UtA0VYA1S+4EoOxsmLO3OEzU+/mCbBKyRWSWCeMjlbio9mFhGW
fr3yaLkjdeics4xtuGO0vrAJ+5mD9ClfwRHfDl4qBm6UPMWPLOvTlKJrDMmy1hZppzjGC1jHvQWw
Bl7nVEoij4IMmnMfrvVELY1L/iS5Hs0GUm1lJ8MhBMYdpNVOgUPYZOGeXp6PkUV+j3fpkOVMZaXi
HuwR2gi+QwnFSLpRQ8HbxrvT0QwGrwtT/Ww5T5XGQFBktPwVQr/TI+vdjKiknPFHeTjc43FM930A
MIESDn3bc3m3eLLK5Ri2DudNuEs+x2fglHN2jALL9XAASvx8OXRimxy6abG6cjJVWZ5uKk6xnj1L
crpmABSuBC/joMnpeYvfZm6Y8/BV5hQyZU21igD0S4XG2HlzO0OJ5upuOXFt2pJlpgm0Jywfb115
YRZU7FOn/egW7b2Mk0+DjdkxyLU79rj6NSxIarLNPyy5/pG4y0sZusfbUkl0XPG+eW9mS6f31hgV
bZzO8IxOT8xXoGBVLi781NUpofnWYyDcm1a3G605PoTBm9XM3S6LokMVwWwM8nDXGbw8DAfJ1k4g
PsDiNHm4xd+Mof1OEwgBGWwUm06DOgKdNuDoQLuWyJ76xeg3Pb2hXmjDQQj0DETTFBGVXuJHkkNY
q+5SWsU87tQX2yEPrXDpundB2j53AUc+UyFYJOl3l3V60y1wnZpGdcQIeQKZIweij2KJ443iXKRp
AauYm+4z0Bc5lxCgwnLDoac4jhWInCwcDsQkGJ4O68mIZ97YM1+M8Sow1APXitZkGiMhnEr/vv4M
OV9DmiVdURLm1zu5GwGA3Oda0uFdSve1AcU3ghGjIIZeo3CO71Q/FXy04tEWzd42+nRD76fpySbN
t/B7XnIqJbjZKQeGn+X4dIylm1mWL2Bo1x2x9BaQNRrnXKRxjURVzuw4YNWqpXJAtQnlVal5qTvn
mw6f/THyceelp6wvde7M7MGJHWgQhPXOdUB9bLfvbOLI5cgBMdHp6xllDI6UnD/1HE/cpVhBG1re
26cFO+5qNwJI3p0rgZenG5YvVkx1B3SLz6Qh70ocMBsZNbuwAF+WDhZ7c+jG2TIoMpPGM2TBwSda
cXVcktR0rd7nFiSy3k/3pRYwCCNhQJZU+XWgElZYS2dyj+ZYxOEDjId2A7Lsfs7GgyUMwLDp/Bxl
yTs9VxszinhATPm9wNTv2ZaB2d1ZgINm9r1Nkp8HN0gmheEWM3ipoH/N1HkEnN5E2nc+x6xuXtXt
0d22IrT2MaMraw74/18LlUxsgvU8Xyh+wIgUsDfBq4TV2isG2fuJxAGiA/ptl55gArNIB4o7Leah
l9n91kxMLEwZa33tVFxZiBakNckaxBkp6GztXMgtkr9GNPm6ZfHczlBQ8nDemrQe4yQjjT9WHK4S
i2RSjBt1Q1yCWfyyTSonOVh9f5AuN3MbGx9w39iOlRRbhrhJB9k9LVaxKe32ReQVhgnKb5lHEE4b
uYY6Z/SBIYjtqptm+uRukL3CXZU0Xm9UuDDoqPKlVfOkcYvdBA7Oc+i83RhpqV27xKSqTWsp2spc
bIC+kEvow0AM6HXMasufGXR6g9sZp9lmdrSAPdGoWToyGIt2JL1rf1rwyailsLfBeQhisY3tFq/G
kryNfSdei0yx+jnuF5VmgzfJlFkr4OmdaRLZX0q1W4aSyXATmoSZVegl9Wr/iVqWQ5tAIcyCrezE
zAE7/VEZxPnTHMpDgJcstQwXV0/RbBACGSzSp3kwl+DkSvpt7MB8Iq7eblyJrbUyoXqYIYz9Bjeb
0x/0kRxThB0p6pApOxuV3L0qO3yZI2SxRiFzar3U/DStaIrVdXMjIvgD9FoJUjW7WjHRC8DMDs6B
eR3i5qwwO4xrRDSm4B6QBVtVZznwL4Fb5AUvwZpebfqyj00S8CicTrnWLtu2oYd4iOFedF09UZRK
v906Dk3ixPL0sPgou4QJexRMPGI1yMOxNRJPSVFqpp65bOxOG6tjFgDRl7X6owaggmVoPo86BK/G
Hp+0hr24vmiUwSfsKeH+7olph2fQNzrFUPZCAC/1ZR8XwCAyevjw1wL0LHF8z+cGtxxw1oU8x2i5
fuQ4Lm0CEMfWfg5/gdpftVXv4xKvfTFIbEOiP0trYPoWBN+ysKbZLS32nc7UVpTPQN16L1Jqx3Yc
V5/Ncp4Vges3kolEUINtDd/XCAaXU/QuzTjYu0P6iWX7PtfnS1ctV9QbPI71NojYLdUu9SgCMW7X
zA9hNoDJHOMrwOPwNRQ9xmXBtZAx0gHlf1ggQG2CirkQ9RfLxk0tOmJ754guGXFZuPp9w22g3Htj
AaLQDhTd1IP7O0i+hq1M81bTmJvoFXNp46WF3rqnXiP1+qbcGFTT8hOQxwCrqMd92rHFY56NMWFI
vxgjJqR8rDpvCcevWdyfQ2dyvHkh1Mya8qSM8KkHlYNPKNlADoXZyhfruou+rSTVejoJlB4Xmdnr
n3r6Rf1xNK9h4jw0wISjDA+GQBvzCgbYntsTusyc4lTy8/BEGvslbL/01DEWo7DW5bXex7065BE3
tSjvNLxE1F/OCMwT+rZ6yyYoXRjV72Ytbzcl3BaKWPMdewnWvbStydBSxlKZbGWAjGzIKg/+3LjR
2ZjgLbHI5Z5t0mhGfUVgsEmUznVprX2AqWhbGoy0acO8EAooHy072va1zf1kcPqtK3521LBRmNzX
vl8ubq1f5MDyxmgGtAUSmx+uzcFoqwBjuvoeozbBxppnwlwIbTsZAPtLxHgvqtnAlMb0PYgSurm5
jTDlfEQk5Q+Sb/gMPuRQ8W8HlhFwcF3JbieUJ4nd0qIb9g7LgUZmqZ8Zl+leiSsLW4TjbrSpnM9d
MrC9Z+RD2jApDk20cM1OFax2lxKPQNEwhdtLSy3StJHmG4l6aptjD/roxSC7VDMzHgxgE707PK5F
EBu3r+VhwjcOpKW4RoAwTwIA9abUvs9F4Z7gpPswW8UB1a33owVsdDM5K6hx+AxxIweLpKW+uzgI
5TqwkawLT62VNqdYlrusHmsvqEv0exx4Sea6+zyb6XyO44OoGYSW9DVQMxxxjp2SqxtLplXh7Gyi
uj0NbnycquocZe4z0wcEUrpGopFw0dQV0DXk+vwrgOsT6ad4IYqoPEncAoDMAvUfQ1y81wX2eruo
95GTIWBM2dmITbhaMMacfI42RuuyttkccqW7UBuu6S90ZotN33QYV9P+McW2DJ8rAj3nchqlu131
TGNnm317Lcy7yp23JTm9I7trz5pKfSPXFbgdfkB1EXstG88ULewbdF+m5ZF+Z6fBRjAy8ihuorOv
JQMzvJKRSolFEOVfKybUdOAjsE9apEtySGG6Tl79sE0gHQylc9DmMtmgXHGwy3XsPe38HXNc46dN
vF0MNnZm1Zp+PgVfoe7SsaHTJ9RoX+s2WVfSKwehDY0v9h0PN9eug6Ol079lZc5uyEhSpawnfVTG
mADgIOcrf68wnY9R/+hjs9lLI3oSQ+v6yrjqRkqn7Gqdk+5ewQPdYLogbdPjP5NrHHrJyUM35BBd
HDcCuPVuCTFhNWnA2WMGZCWCcZunbP6QlpK21+Beh69JxxNGh2K2n2BX33VjjOk4STg+gZPyNGSy
bWtM/SUMmqsqcIC3JMJonsI2aBaYCpOc6omm6WtvTji6K/YYjT7dSWokPZdXM42S05VD+tXIxt+n
glrQZkpJqkWcsWBzFKvqg5M6e89NZ1OXKfVsTY1DJToo8BJZNG+r2fmRMaqjBVUHMTNn5VHiMcRn
GpQ7rXlwgCKfeM3AQNmfaHLMfdk1H7k7PTXBj6AbPpycM3UDL7sXbrCNCN9NBSu1SbC4eR0b4nZD
MD4Gow0AhiLWFIZamacBFVM6tqJaHNwgo4xBfKQ9p+Ck04qtEWqubzYx84zhMBaEvDgB8mhP1v1I
ua2N7jSOQ7ud9f6eDMxCUYIJGsbV/EXJnUip/wryngm0S/e40WOD01PjYAvMH5323uZdugWGM15d
LI3eqKKGTrJkRVx+Rcn/LHQCH9Ngp3uR0m9SWxB55kA9hVUFnc6Nv+Za9jjpctkZET11GSmaw8iO
7OwY+Z6GLm/Oq3hr4hdkDz/NnLxZGdzRZW9uTphdXA1f2AL9VVVqmzWQfUQ52ocSGomi3IIjpT+F
KTGD7DG0qG/W6h6mmZr9FP+FR5+r+fBGycTbwjDY74MBN7PeTfuyWG9w1iyNSoMDZlWSUJhJm856
SMsoPqkxvk9TceW4qviZ3wCXU2yvBcdkCo/rdCkV01tT+nA5sDTwoJD9V/ZRrpeHJkd9k2mFO17Y
4Dya+IC5N1q/l/qdFuufKss49BDNPKuEMIELatetWmdcfGEEw9rUsQFmVLOJnPeqZgJRmzPrQRMc
ppBLMBrwM/Wj/RBpOsTtAgVWITMtVWix/U5OxTR90qeEXK5zPzaRjs/vk2kvj0zGMSgnnfQ0sG54
8TG78STCLz2lONpHWFZyukIJXIjPPIXm+DDbVCg5rxH15moBMVKP4AVnj66JQyuyc55oia814Xta
cVelJ7tH6RDO+tMIP2MN6Tyyis2m6UnCUoNwpyGnFiKkwZidvzFercZ4d+bkXubG745UrCzatjC4
rRUo7Tp8xrjLGS16gtooNtQQvtuxpnvhgOutzOJHeDDOQ323UB3V29PyaPUpu6igWFNH5ZeCBYs6
C/N3Dv1ql2EtRe4nOO5aDdT9/iu8bt9OO65abjie9ayRfM7fhG3dWfQmp676TirmazQtPAGt/upy
C+2jEJcPoC6x7h32QqWmZ8opONoQufXQqvfcm5xx7e5CvACNprAZfC79tooCjXi08TIW3WtUEQ6L
CJg4U0XfD6T4zdBACC7pOsbVWv7eTPY7EVMaFnoiD2FxhGD6UqbxxxgbjpcO1Q9MmTjewlk7pFhg
ObTne7Hk8UumMRu3VbUbaueJhnJnk0JN88FodNuC63tjdtyUkZQ7sp5wT7rkq2VxRguW11nr0dnt
+HmoGf/Pp8g1Cj8YGpqxWtRBE6BFYIf9aQJQ6ZtrCHfBwZm4r6iqoY+VBR5nUO+iCUOZpqqKboR5
H0ANnnswb0GtkXQbRz8hBcReE6QruhB23zJk9zJ3876qk2ulkXcal0VujRxyw8jv8LOFWJGcbTU1
aHBCE/uqTF7EwAdm9metJrKxQODzkuDBUJzKqgIF0akeC0f/XGb9t75DEWOaj71sPQzrgsl0R9ak
XUBSMkIEL4nM5cbRYWCfjgsJSdJ1qxr1fAFqKJ6GtvmeZRU+UeLBG0oJGWEb4/eUhpkoocxuIU2a
ZoTDAElsGwyClgRW67gh1xB3ThtbnZe06VslrNeWrxXbFVHSMR0tJgqvCIMZY1FO7XY5HGi+IG4F
4d7ElD2LjjgIJKco2w6TezZ6u3txky2Tb20k71p3NnrN2pSI8wpumzs8IbSfAKywSyCet0kIv2Lg
qbCkm5wKxnG3jGCHWc5z0X+OwvBDtZFfW8NzYCssdKV4y8n9bewFhFE+VT37mTXfSOBmLyT3daQZ
16xSh4qDNVbHhswGW8PYpmNFck/EGDbgFE0vAX31G6ArqCal+jKvPlynbY8FLnbIdmAtK/3dXL34
PJk5edDXMNR9c4FvgObL/dkwueI6bhh38AQAHLpseyGxyHM+8JldcW2UrQ+XJt7kjqH2qcUHgfLu
C2M2tkljvuu9OezonSWUy9MkpwEGCZvpT9keoFw0gDPQEGo9uS2uqIUaq7hV3uu9fBh1mWxbuk89
NrEh9Wa8M5Kal8lc+HLiDhPdJu8R8PGXW0ctvssSqIyuQ6I5FJJ1p4XvX6Zn9FwbAbZ+c9i9/LSR
/N/I92Wufvz7t4+SHrNmvv4IqbT+0/xWMqX9n0e+L9HXmOLw73/7J79Gvrr6F8KMYRsMcUEGOc5v
/zH+aLt//+ba/zJM8omWYwhdmbe/+TXzlfq/MPMLV9dtVB+w7/818+WnCZ3RMRNIqZDNHPP/Z+a7
zpUrxBEmg8fv//4N7d2VvDpTEhoxDFvy0/408dWrvqL9lqLiSGM9K+IRNuMwoyCuNWShOdx3bn2d
RJE8qC7rT7ZgvjlgRMaAGlifFpK7YVqdyrTSv0xw7BddurtYDdFxRLTe6KqND3o/vHIEE+d+tZQ4
M9CpBqzHAmBnPw39uK81t/6SPo+pPbzILteRIhsTz7icnANnB3/iLrsksipPKVsNrIDtw5LNZ5Md
7XPa0DaIYhyCVB9Pf/gef1kc/qPo88cyLrr237/Jv4zD+XAMQ7dxLpqCcKtlcx38cRzOs4wTahZ1
2IyT+NxbPZ0AmOs7XbvU0QoWX8RwuhVQxBqqj8Q+16MgXekwDzbKHPud23T5vqmxhprJurm0sdmp
sXN2P98nxaumD7w1vDRtk+1/etbw0nozK4A/0hpEsFdirr/9V1sGP2/pj+k/wx/lf/MOxfoO/vj1
20qXum0qYfPAMRzzL18/y39vD3057dXCL+SLq7ORMB2pAm0Pgvbt1pOwZOoOpZvGSwX1UyWAqZug
ppxvMYhdOnmz1wZaGzhSSvaf4U+nyf/4Gv/2LdiKplGHSZziyl/dCX/+FlLXZf5Us9sUboqbxyb4
1059+1AigZ1v3Sp11z3QnZtfat4MWqkAGJ13XxsDYbRR8EXpYwK3ulaCu3P06Fi1+zqk4AkaZ9i1
c5Ztk1QPtm42BF6qsH93mN+Pt3Ysi4X41hgBL6rfJVZmPv3zRWbof/sKlGkrE4Kz4ViSr+PPb49S
ZfjzUlc0b5W68HVqmvaEyulkbeLsue0twMk2zyzSK821KCasjMWiLion41PQ+bK122Q5Sp1mBsxB
3+cE3lUzuzGoz7zCH7waIujWvGoZmNHSgh2qpHG0B8EEyXTDyzwkFqfR1etIUBOpZQ1PhDH5739+
o2L9nv50rVmSddCRDHNcXWB++PMbJeqjZInus2c/cqqoKLx5AW/2wL6kFiCc2SyMAabsqT8ENQmH
Noi/94v90Ms6f1v0KtjC/gk9oQXGXRIwi43iKvlfXqb8i1cSp6xUUnHHu8pCUP3rLSFc2OVmhUvc
CMW4regY9JpwGraZlta72xpgRTLZdBFBOZbJpPsSUWY+NtzyCZHXx3ByvoG9igmQrUtZMTPBrqut
LewJoWnOwDKF7VPPZqamj/BZ4On2JIjy3W0dACQgt//8wcu/rvEMjoSl29JVwjVc3V7f8R9cPbJ2
46CbiJf0bVecFTumfT1Fg0eKIv9Y7jj+ZiznYfugEyXbLPXAtHCN+jCif27wqNx1rgEpvNXzpy4L
kZZdZk2zWE4VDIztzQtvgzE5/vPLNtbr4c/XC09AS0hmBq6rA3T888tez/yyj3ToETzN7jV0UwrP
BjgttusDoehPGkSh18gaT1LPlqdSWp+aiV7bQBXfAk3UyHNacOZoiby4VpaUes+oKtvcskKlOUZ3
dWGy0eTbiGx8ESoXbLVxXcu5yT8yHAA8DQ80lotXgRdnrbD4X661v/pyudZ4gFvcCxJssIHN689v
kUDdUi1z3+x/eqeBo8QJ2/P8IsdZXPlX6CdruSHCTnEcWkJdHao+dizniad0zfTdgSCaiVd8Q//8
6Qv1t0+fy1/CY9RNfMOY1f780vBNL+ZIW8/+ljoa8yylxqtrT5HsDa8rUmMNDR0NEhroh8x7LKN6
h3lT0nyZBRQFxlCtSSriSP/nF+bw6fz1pbm2aysszSbPLutvj+VoJMhrOOWwbzrU4tGf7fkUl8iK
lZ7QXhXgxVLTMyfe0mMObnOEnD8R2iMIQ3ITq7jLhApEHPUopj4KxgRi8CrpttsO8bJEJN5I4uXk
C+dPuO/eI7Nj8Q1ZacfV2dmo0UsJVu/1Fuh/HUs6ayMU2ryMn3OiycemonQww/UwoqtuNIlrKJXk
dw1X2LvBxqra4mgyNZlcOIVc0XsST4LGo8gMw1c81G9R/MiEKfOnSHugBw8vBuAIg5CtN5rFd1VW
XzjRHkrpPtwauXDbn+HWRwivKLRBhXpTOEKd6UMDpytRngPMLyiVdbLTOnDRcURGQNo9fOJM7dw4
fCQJmW/o4cSNoD0ExXIK0S29zPxuGSXByOlNm+fwPOQafuKRyObyKEpGKpgZsOGA7CvwDwC+hjHg
ROJx0k7h1Si0h7FZ/Sxtib4WB8dY5neEGMDOT5T0DC7cgNKttrCiNpxrw3KtbRlKj8TlmplAx24m
Ikw2DzDKDu4KApxtafHwD0nFJtGySnDMFxZqC2Lw4/BPKwolkte4Hb6NixVQioDI4SjernAJusbD
nqLDkrnL16ARfhyvbtnYBoFX8O0l+oXdzW4uMVgp91snkl1f/qgDQkmhFBy/6fBjtPqWWKhbJfyb
jUlILZsaYrfS3YAWgxeyXnJ00xwSu3h1VhJrUPbYRRrqkAul/z4Z7SdGahKoY4PfobU2gWRkQXSI
XgqVoIHOySaaCQj2+iarzLtBH1/0yD7wOHq0HLo8EDJqtpI9kwmXUkBju6hzAe0CCT7AkOaJsKy2
TDpHAnDBxS6cVQCRO3NeL3q4JZQmfSEdTGjSGGDfpGSM0akspghaxMidU3dLjyaWSXiWLbxgXWgv
rUlTk6jQBgPN+AyHBPcmRSAiqjvqv57mWRWeMhgZG2b5ZQ4XvxwwxBC7mQ4lXANo6YROrLq5SHN6
gzpjTu2HaUJgMhRjxgYVAcxKbHbnBloD2ZwCbGD4pRzsT828HDmbbFF78l1VFgMGPfiu1beQpj2E
lP4tzBCom87hgG3FKNXoPCpzt7WrYaAjbIVHApBVmneON9pc6ga0s8Dtt1BnG1YxwANxsjZ30DvB
KzhN052IMTy6lv4C8CzyhyDsPK03bewu4GxKlFanGw5oR5HnRijAAbflAaA5LXX3CdyUfStZH3pr
eXcyqEpW/ilRFviloOHLQ+yP3fdCi98UZT+ew5FmY1UcFcDRsUUjz92HF7csHjtt7fREjr7aKxV9
LSky4+lIdWa7j8uwAzws7K/5RY/16Fufo7f37WKfYvaOZ4NgCwHaFbITygfSefFR0D5yKAJNf6xb
iUus0NVL2+U7tn66h6u+OTRTQyVxY72IdSFi3dCezRixzpS5/V2Hek5pfPytnp6CJk58a5wiSP2V
9a70a2HK+a2MpbhzTEIHLrbPd/KEzDeTtDxTHWt+6tUIvIhgm+hiGhxCq0fNoUg9jCvxeeFkqPVJ
9FLPkX02uhK6Tmjrn/W65oZvZH2Pp4fK9sA5zBloXsduNmPgNk9z5Qx3Dm6mlqHKmdYnhGu087A3
9asdoT5NY0vpS3Bnx6G8j+TYwq7V592SRTBkoBPdPr1ZzF9JdicPZm1Oj24xKU6z8adbYBlsUrvh
qTd+trVkq/B/foy2TatUG5+phdNZEKBiK4yyft+F8ql1MoJjnHujsptxvDbaEYbjt0rlJ/Kn6gXw
wuW257Z6GkWHEMGa3JFvBQDeB61vzhDZmrOWbX+m7KR5nVl+n0F5Gdu1Eq+iw0WVMv1Vs220yVOT
rmDCOt31i7CYZYNdZ1ZvMMx7BXV3hHw/HWetsXyj1d03pltX010o7BX2ASdyQN00Fl57FQ9DB2bP
wsV6WUDB7B2MnwcauhvKXbj0x4wxSm8G1uMy1eWBzoLQ45LjIRel+UvqiE/gwKJvKgYs4EBaenRM
Oz2Hpdv7ZDXwzuV2eXEDeQLDQCAPEykUksl+4xx5zmxW0zi3q6euKMqTO5vpzi1MHfL4MhJzZzwj
8+LrTMBj67AfO7l9B2ZG0663P3dIw+P6BAFSRwwERxpjHsysaqmKzZJ9CaAGpNvCl5+q7Gxr7r6H
u/soZQ0DxqmsXRQ03eO4/hmW2/Gkx8absxgMjaqSVCpgl/ts/eX2XxWlbYb5hz9oFg0DHJ5/yL2x
symjSu66Mkgean359Qv5k5FR0yy8218ImQIMKBEia2dhxF7W81lCxuvBJaiNiIGz3v6MiNuvv/2v
3ypaB9yMch+N2vAWzqgNWvaxmQ3xWHW40tlLdsckNQGEDGPDXgCTWpI6/m1bmWOpgxZRRPDshbrH
Tv5s10V3QXY8M3yCY5tncYXWMYLbpSzZ08oJeFkUo+xOMn5yS1TNOs9Rnkua7hrR4EXlmXTb5E1u
8lPIuKUGGeFdbpX2Wqpf0oVQpUy5EPUgTbajHeh7PnjD8hRBMmp6tgNlL1/svilwfuT2izRH3OFz
f9CmitiL7hSv5rqFGOhzN1/xPrZPplLLfUKBEjvEBJquBthRTy4/f5eMDuYedgJd3rNYaBY8y9iR
6KYdj/3BtqihLFV4igZE+miu77hrsmxnO1jw46ppfAf77N3tl9tfi/V/4zSYBEJsfZztcEjkImYS
HVGLyIikDBpy2RyuH5NeveFgL+7oG7TZ0zQ/8mhkYAQAqYS09Bwg4cI0yCIfc1yNDyA0XqXTbNJw
Dp/T2Ww9sfxciW7cgGAM511hm+GFXXKx5YTS+T+TukAUC4qCt5YbpbjzgLdpYW184F7zK44M1yJB
KccTfDBdzH80c0Qy5TpL22uvZHKVtgGeYwJxErp06QY1ruBsytsnMQGntMJiYxf0+Nxys01Pl+tI
UhTc81oYRZ856AdWDW11+gAcBx3FchOU8Q/2v4hHvbD2ZVI/l4Sgzs6i9mW2nrFqAG8BRdJekhnJ
NspHTsfprHV47ujWGMt6OOpt92o23fJYdvoPU9S/D72RPsx0MPhqNoN7Z8RhP7Vu9NCnKt8OlaGf
SrfMnoUpvyDrlwezoIvYGoznboyid60yRobU4rogsfqw2sp7ldv+z//vGjvmaYR4C/ILMIM9jf1b
kVKpDKLRyAAHyTXEPa4gExyUORILvwX28PrznxtFIbbp+pm1NtO2iZJBvyFUzP4ymbdZVJVrQdB3
1K1hf/ud7iiGO1NhHnF+jH4BkX/Dk8s9GeQVdl1Di+I6VLkSqLvq0BvOXd3dtcJZCNQ4AgK36Vnz
FBON/s7kf9mXJfVbbBvjx8gZsLR321bro8cB1OSSxjEAlUFsZdkPL4LXwByDwEJI4d09asYvSanO
3a/EQKzvZgDJyMrY9PXVgpGOp8X90xSTwW678GeHO8CL9NcnpxPUO4+WAbrHYnQtZh37VXnki5Fv
i8WMd1BJvlddYd5TbmreRwU6w3oUHNwcZzEX6stA4uNYqDBhBjcyK86mR5K0xs4c4PiH6ZFF3Uyo
ED2ahcBVm+qHNCZhZNrj60CLEMw78qXC5oYZQ9qi4lTvrm1BndgQwQhil48HLrrcflFm8vjzfE3w
YpfyKtmoc/OpSH+Im5weG7pRj3Otviau4h9bTrofkJ0wzYjmLtLRzC5pPOgnRrPhsa3d71rXnKL+
vRmN+HMLp/ugomQkL83MrqYkcZmSYKtCmqyKYH5mTw/T2MxSKiB1CpH5/qkf+l2Ol8ru5CcoCfO9
QWHnCrP3b3oruzhjo/cdjtS0/myLeD7QpmBuky5noNgU40mZk9pJKrf9hca1HU28mKJW4gX7DlIs
7aiOt9/eLs/bn2HjNI+GK02vpkz7GBgaPZxLiu8J8ugb408+k8l9x5EwMS4+zfXwq5G95J7++dum
7LInyChP4zjaJHTH7OW/+y8knleVF/bd7Rls9A7uEQxWdxh1BxlHT6HA/x+SLw/TibKH2o2eqwdS
TtNjOqrwzmwym2AZ0N8l57AXFmAd83p+TciwPk5uQNMLh3JsAxhgSs02XycNmBuHO/N1LFvSHXn8
679uf3v5uTZnderuhUF61UiM/PRTUE2rdNrKYqFgs8SYHuZJle7w5bMFWSX5mXn2pqavhzqnAKpn
muf6dtzHOZuMbAV6xCv1o9DztzEZmoPRSfuSVy01Mh1VNKVBWXRkDKvJOin3cdF/kNOI0bA4Cl8k
TEkc8/eCad8O56fGA7Iu729/JvvGOaUSY9BcH27B5ZxpDLdTFzIqoWCG8YLu35RIPPgQU40E70aM
/5ISg+JROSlHhoFTSMWxGRCiIc4Ik+1VOSXeyHw8gUsBNMGgsEtVeJ8Fu8mx5nuycb9+iYMSeWAV
jtlPmBddzT9uwnGxNKCQrcyjP6F7nlir/LxNk72O6SddkTZFpRf+zyucM+NT0WEqRalxKMuqqGxS
SBBW+YaNQrtPa+2HnhMw01JHv8wKe8dQqmL7/3g6j+W4kXaJPlFFAAW/7QbQlt6J3CBIkULBe/v0
/wHnxt0opAkNRXajqz6TeRJ0a3uYNXIY4hTVd9Uo3NRNx4phtgYQxCg1Jietj4Kdz60jO1b3lU38
ZascCfm86RCtqgTeGa4RLzcemuzB67rvrFjsi7VdXdlojmd0OKSGttrXNNMepkutnRvHVTelvbEj
sBMdaw3Fet4pihPW19fcJMvvvwF9Vhmc1usKEyWy2sOi4M40TCBvV7YHrglRoJmq+pgOwvljjj+o
XZLn0iWtiryhQ5G1WUjK6Yo4pOOa1LkKw/+meEJD3fgLLZjcNNr1GOC4mBRvqDSbwALBsO+3BOQx
1y4uysO7HHPUWWMO/R9jKHYqJ5yM9B5cl8s9OJH4NY1TiPli+QD4gbQ1P2c4rl7SFtnritJC6/X+
Sm55d1P/aKKKvxgf7Kdi7K/TLxrCisb0frCwk2wEFy7B1Xc777ZqkjL4BeyIXuRQSc3Zr3ke+51d
jpRuFR/I3wDkbB6f/ttpSTKDSzvGmJCl96uJK/t3G1PISgIINJdgYtZJPKIIeHvkC2/nj4gt66mc
8gNlKHb3VqOtN5Jhn5HeeFJux3X3+2qBFJyuLZr6DPzo02/Vqa0u8rCVNX+RVfZZb6loeycjG97R
xn0ryalIR9iKvw9EVJYfv8UWdEfzWvaevpv0tDyrouqwVWzX70oSS5B582PtLIA4i2YMCFpgLCvT
/IQ01Y4umarQfhGTxvPfnVJJEiKLgNeyQuzTy/lL24Aner6Y10Esj8rFW2C0YwsWhU7W0kV1Llb3
37j9aWUMuctUh/yKEQS5arzzQ9SexrYTt7NGhLDOHG5V+nz+j+DxuwP779GJKmw6cd2au98v1Uri
jxTu/GNsGsvHavWeD4ey2gRE2jvYmnCJY+2cj2q4s7zkTMhx9qajUEfUWD5FcPzHSbUHDb12+Esc
Wvr0ohaX2kN4z0W0gsMkKHMepumCwUi8RmZ5ZxdR/jCCPUPwiS6n66rsYhIVxbwjbd+yf9lSKi5E
Vk9Vln41KkrPCjdSEFdb8PM2ef3tLRhBLccxHwKyLTlFS0FofC3fSOmGeKXbzaPXtSnmufi55EQJ
BZsjPBusYOOWH6sjxH1a1hWpLL8rXWc9Tf//O1FBQ3S6FfaUxvwLNkb7iE+RnDTe2sOoDSS6bg0k
vpAYLM1dwdZgWshQSYztH2dRFSx1zT60SxilxWt3nnp7uXoD7CiIQNr06sWRfupt/Mu2/EwibX20
oqQ95bOZALYE9V2VuXb6/Tntok/2Rp4hkWrml9+lo2El979X0O8vU8a/1BdQE1EfsqYzrvFqz4ek
Y0IL7ZQWnFn5bdPr4myXIkT3S+/vWPceQji6GNoVl9V62DqOe4XCapxQD+2isrNIZilbJjrlB6+i
cYdUD8b0hl3DtWS/CxO/KQRadV1TUQUTpu9fbpnBExE6KF8d9vL/9XwDfIbjMOc/biKhA+VnwdCA
oAqSUkugOIpJT2lMr4h5yozdbFnUBthpJ/2/38W4vzJghMBJJT6RVKxBzWX04dF5ViyqvtJMvltJ
4h4T1/gnhlXD7aO6q1bTRjGLukVI1z8whBfI9EGJLfgTpsnCqRmht8d87etL8Ya7FXed6457d9im
+45H2o2pn6u8tYOsxZGMiyYtWp95pwONh+bObCWW9ek5ntoLdr9XDrlPJxUEDBtgSMllOlpN8ugC
/GfHwJS1HIFm23q/t47KbBlwTuAw8xUCrzXbAIcQoXpc0SiGaESRQr2zhcXODfJxLIxPnD1zoJbo
lG0DDWNiWmjEUIPM8qwjyYYdmwbZppTMEyiywgWakbvErwo1XlqEGJU6auWo77wOvxglptyZAJsg
aR4crysIKcKgFZHfOAvy4h1Gotze6Nz1KeUMr7Gocp2loa50Bm6gRJo6+qn5bgmHntR+xmUnyAfP
9Nbdt7lKLiUqaw9HHFuB+Wky6rs2F+lZLzAKjRG9liuhVQSLAIgjphp3XIUgyx0oaj2+Jq4bhnHb
4ZTFNJEMbxdvgWrV5Uce209Lo7DBBq77/beudfI0gOvuu865oJdvIzYKFIEtRuyGRGJ49JHOTCpz
Mgz1h7SpC4KiULcS8IpUO2GykjowkuMWl1M27Hi61Wn+zhdND0e2I3Miy8Bp3xZJiFfEE7+DBXaw
NlSk/powWV81SErDwBg3Wx+H2KHmku4LfULij+uWrJjbh7kqynDALwJWrXsBnrPTvFncTuS8wlVz
92aOE7JcG2IcnP1iNmj3ky+aXvLUkvYwGiiWuZHAAl1N10MzmKPgK/j/aLuAIm23FUC4tzHB6o+U
lkUOCk2vyF8bFgs7rd0ySmbu0iX6spDywptlyF3ikEtanUgWM77WlvUXOD066aQ/eBmBq1z8+jGX
NYI2Rv2lajcETn+oFxlKKTH6jvq5thEDKXwBZDnVr1tuaRz3RCVL87SetNx9LRILqVqRkw6SmuJA
rqcNUqo9eFZ+pOv+XlR5XGaUc+wrr1ZdvJHpelnk8s4grtLVfQl+3dfNJD/ES/aKJPxLT8h2FE73
mZrqxdgG54ljRUCJJCSdgXiLosjDRNPPjZ68p5gWD8aysqnjpS+6qDsUYiTJUX2x03pa1M/2WRm4
EN1IiF1mZH84MiOfMDkXtGpyqBnXrnr/D88lq6GuOalx+ZyS+qePp2z/my5ouZgPh3629zIWwo9K
76bC0BuubsIGb04D6XCg2QVc0QnY95iYzyPiHzKmBjJn6nfNdk/9am/w5eYtbclS0rP20Sy8E2b2
9GkpEUta3nsToV2sNO2hMOFq6+M/uwIv4cTMPFl2z5aVbRUomeFV/g5662y6qRFGWUDEo3sT6+WT
3ZLHvlLr4CogoJbGRa+iJ0uQqhDFXFRbWvw++d13q+KlaU1sOJX+IVL3AH4e71O+MYlUdDTkevLM
8tONGwIlAQXvq9jst37C8W0VnaRbNweZF4/072XQ5xHF10J7PjPJAXgL9jxzrJicDrIA6RIOel/8
5eONXTPr6dB7LIKRjWXcYeoOveGkW+b7qZfx54zGgj4YzZdocFlU2qlgP+SuAnACklFcN3QfTvSZ
JuXkiw7H+WoVf0fZOaR6aX96aHdYPYhZyQV3F4s0Jcp4r8rsaM7OVTLFQRqbvsvMzs6qLD877aSM
fN4PKSrupfwe8DOzNkCzzFHDokzW+z6J8sDr53OLRwRwyNgdR415+GCERswGjGmRSYOaHKn0Xkid
yg39IOPiNJQ4OQFxeru1JQGkRyDCIqnEzSjSO1XbAYkNHEyEuiAZ3bZzzCV36GWfiDMDvYD+BPiq
vxbd42xxi+LoPGQanGJYrCngjlSaDG6X56UBCLLOlbsf/2K+iHg6MYGSKXYXt5DKOuZIfq3hUNEE
WI5iaq8dLm0yz6GSj6gWA8PAaeROi30HHlRvzX+aybxrGCxeGaSuMDsrXpnmmTDUU9XlHO8wzfa0
m7eufGDr1x0JB/623PSjxEzwPisIojTNhG5my7mMF3xl6Qh4bKLfSJX1gvhlYO5Z+gVvR4DAnakA
s+MGn01kixcuEtIo9NHA6EsH03bHuqrFw9SygHEzTWPRlsx74ibekxm/ahPPQSXYDDsw+Zwm/ZhU
3/jmJlAetVo/9Mr8yPVyLyONkodPxYz03NcYxNoIWap1ETuLzMBD7LGTZHU5tS1KdZDc0cj3QWV3
W4sGMvlERSEdd+fFNRZMiLA2g8iucRinrCb2aIbV85C8tkUeKFeCge6c9zbdvE8Gpk66yJWROCts
XbD6yJi+GT/WitNmjuNdXSKZNlYF7MFlFDvU9zHyx73pEQA5gQ3NJX6/FPFgTYpK40T9kQfmtI4Q
bJO2u2gWwPcecwk2wWO9aN4FYOyNXefG3TITgc0VyNi4u2fORgokaEu1RphscLCnQlXhWs8/GOUD
yLdXIyOFgqZR+ZmICIIzU+Jn5UM6eHjfEv0wxiOIG682zh382pgV8hq7Nx7fujZm8REm4l4Yk7vT
Z0Z2xQISZrLqa99Xa6jwmTmwqDdD07lu+g8gZztk9tXecHI2Ix7QgrgA1B7nte82ODGn+MF0oQu0
mCOqYVBhX7fQv8Gqz6iQdrzuuPiACqzDHPkim75Jm5gUAC6JSSwtbfLIrHTPEvuDjSgJSi2sOnKK
wi6tmx2mxAWULnumWEvDtUmh43sgsc36bKWtfYw9Yq0S7QtizMionuncijEzkEjPj5tNAE/aa7fy
QmA4+yo75hM6irtMlL4tKhkuTZfTb0+I7JsHItPuU+yvFy+yWRrjX4HaXPD+OktAMsQ3BjEVeqN2
9VLMu8TZ/BBlcJ8JTRzAOBKhnlL4mX1Ei6OjVmm0t9mjHDChbyhhBt2qmcj5KPlaVrfujNBihaq9
JHiuBh7gTmW2nw4thy4gzajQ8Io0+EsmbsBDUXCrtLb+bsIx5VaPjs1vAiWlf00rTB5Y/Yx8+Fqt
nr53qQZxnFDaDIAPowqvkLHsxl7gOmBTh/PsO66zT1caOUUtJYWLibBYaJTGtDJ30ZpFoTMWYUfX
D7cRT9KEWSrxkiv8bGPvjU7rz8DpsF5iora3wElCCtdanx/LZyZ0r8u83ughlBnqfsxevTIOtk03
vVmVHMscIfzHn67L+aBl3SVdGOw5AyQOWLVFMV8LzJt7bH0vrVdDhDMx7knJ0Ys4M9/l5GWLCsGu
dRZD8UeK4jlOlj1mHXGy1F/0Q2/U9A+YZUkCv5qbGMxMzPxBx6+LENOJ3uQIjb3OF8AoE2wqs0cn
VSTvywbOt2zbI9ttfogtWg+bFFkvwgbBFKpyuXI08F9BT9vlR+1Y+eNc+WU2fy66HiYEPqIPXLtd
ajbsEQf+WEb451HL7uEql/5Ap5FOkwf/yD5SlFK+at0jmSYXILDveX2n9f27YA6Hs3btaQ+wY+M/
YcBCM2psZU3FeXvowFuGuZOcY1Le9nFLlk3h9BQYrcuaYmbAPAH2MDGNxBnPQRp3ScA+rznK7std
JZhD8BCXGwg3CCF18M+Fg56Ope22JDPO0lz3VpPGB9uJaFpqxflJcqRhdM8MVOy9m3buiQiEd8nG
dp+xDfJnfZl3nvZHM4o+6Mf5ribIBxvqTO5NREKeBeOE5G03UAnXCNlM/lCrZ8klu103TExBIPEo
HZuJB5Kx6B+7yszQiCb7mFrVY6vMiRkS5jK7EufRwqtqQXwYVHHkDg1jWfqVttylJYYWa8KLQfrS
TKrpnVVR19GcYJYh6L5foeNEoPq2wRcb4NqBB51skHId21vZmz1Nx3hj4N+Mx/YNLiUPGiqmWl08
sTJhXqD0u4BNS31+nUosNDUbo7XHqg6MMWi7/g2Qo2917lcivfciRk7ipN4pQhkO0sHb4smno9Um
9R5Hs7XXscGUo/E1rN4F3GDE5HSh2xT5OS7+MF0zboxu5BmMWUGZHggw4O+Q1c0ba0MNkO8LSPPc
S/Of1TxnVK3HVjehbU82IZURc6DBhoMtre5EImeyb4oz6e++ExOrF0spmN9PIQB3Z2eUnRbqAvJC
OXybI4Kc5DODxA/mh+2XVeuv0k1CksMXHi/CYKIGQqTA3KSLmesQ3xQzQRHkXt775cmCRO5HKXus
ho8eFQY5Iii+EV55Kyov9TnHGMEw/bU7jHZfQrLVXBH3QdBEAIZ1bN9r1j+hI5S0oBfvwNk4/vaf
0PbCNgW1sY6YsIlz0W2sxfSgR+63+Qqu4It9CrCaSl6V+bez4RPE29cjGIT4Gl3HyBMZJLOs+xXw
657MJQ5Jr9iURMZ94RIIOCEoYfeCgz1u1WWC2Bz0s2JDpPEIIOBgugcUo2vs9znnL3ZgmlXzviSL
F1h4Q3MZRoYh9w20kCoS/0Y2KHuvsTlDYUGcxyn7o83ss1rKzj2MirssM7+TetZDbWDY3EA7ynqj
IISg+JlT6heALpysESyupXhBz0D4cmd/Ccv5SCb91YqKnE9dbW2f84C0NeG7JdjpfjroSgN8xr/P
VRQf1TZ6VpJz3py9wtcGit4ETucqLS0A9FQcjGlhhzBJPq4ltO6lDbxS+HSInPoNPNi+4W8n8199
M1VNsYp9D7kvdR8UaqfZp0wz9j0vvpYLav+Z9TwnYEW5Xk99qBmaCBNJAE5Xk0ai/xlGAk3kmnQH
+EVgCxou5FV8VN0Ivb3B0/X7SxtZSM21tA/Qj/GW5TMIE6wv9gSiQ6/r4zgVBXIX3UJ6yA6hZqxt
EciDglrb2fpq0NI4PExkWbR1e7T6aTqC3Oy2imoXJ/aVmozDitGGM5QG6w/bt1kTNh7kRHed35jG
M9eRp07jMq86StIJojWpwlPIUC+bYIiQWN2G5ZQyFtKhsegKQkHNiEIwYJfG07DUL1UBI9B9RUEo
HFtjpnzbbxt94BUJBU5P3kLLl0jNNoz0m9bYgBgc3mWKcXGIbFhvjbb4you4DQpikwjC8btNLgkx
AvCOYemoij+qYWoCs20hL5HZ1Tl87iYVXbWi/iz1auMc1xpYRAS2BgIvTTCOPU1Kv6tcmBhNmgQl
Lea+5tOmTdpBs9bsKHLnUZP1ekF6eDBqSGmT4gI1Negmg/o2wDSAF2xehvJxZU4cMoUDM1nU59TK
X5OhujWiTAHt8V4szfLHYvEe0TXQ8EzpCUpaHWZVFTHh0EFvVFpPaUNN4WJ/erCN5TAFLVHygW6o
MSyL6l/azAaDmdlB4kmyQxPmES9Q0wqgfITekIZFDYZrySHUDL5KqjD5lM9pf2zYij+uefTqaWxU
I4UacHBIjomY5tmEmevGUAVJ6eDwpwP0TdJ39VV7YRcKKLztUW3F5mHOQc6lPYvmEQs8e0QKQFKQ
krKiqLCRdtlrMLPi2hdDfJiqefEbMRDx4LmfLKSzRR5TndQeJbx7XKK0auuSYlXIrug72e2kxHSs
A5Vxe5xLqlg5Dv5iiacWhA2cYHkv2vqtjW3OUShFflWlH0WkXlDduad0zY91FP0lOm7U+QDMyuUn
w0MAm/2QjDx2eT5ccklKCc6yl9Jz/2Ge33uzi109H1lkVSCiuTtMQ14XsjCvI3eUG6cWOWi1B0jM
+RB9v1dZ/CTU1F/Bb/EAJvIhHhkGm/pCvO5iAjdAOhWNw4kntAui2MmPtKpOMJUBsB3nUHMuBpaS
XwbG22HqUEqTj7rPyvkKhHg4SIxlYwt60RkiVI1cMHXz0Hbr4ypJq2q67igNOD/50rMeU9YjRmhc
QdC7dpMBJmeuiAOB1gsQ0J2NwHJz7k6mxV4THes5cy4aEs81rw9VO/xZmJgR45cGjX3tGksGiJ/n
3cJtelwwUmS5Q8iK1uD/d7ru6cdZtfaJxcqLV7fRNS5c+JRCP0oHUpeb3A4Iuy6Nbr10LbrJjvLb
L9wrMYUpo/KkOXc0jlbhJT4y3EvaWhlJMbhEuc3I0TSlHejTEB1ohXzECgBHJoepE+ySg8FF3MUs
i6s1dVhuuqR+Yc0msBIJSUcuy2C5ezdGEFNT6KcZ2dRZHd8vSTnj6+VPjtfj8BYyzE27CzQLBsPs
PExghZgLi+wMNZVKyBFhhkkjtNR7hs4cfN6T9ND+RLGRH7vBfahK6ZuEpvIsDE3Yp9Obltc0RH35
rTcJOqMIlKVrqSPVIX0XXpvBEUfCHOKDmgQ1KyKfk+myvxizxyjpBPKIlvu+7+3rVNvH2eWCT3un
YL+oI0XK2hMceYTljOpWBylSjYitIvKLyGn3lm1EqC187iFuMWGSeXbNgfbDETRQpwEBI9iddsuV
n11McY84oi/HCnPxcDSbKKBOLP0JmOUeSQrzyrReDo3HLHwQcc1MGus9rKx7squJb5UtR7l1NBdG
ZIBQSKCEJ3VBH/okNBmkUWY8UDZcWCAP4dhab1VBhgAJMi+5RFUr7JVOghHvPAz4rgf9z1hAYre5
HNuOO8kmFyyt5jjQOr6dymI8ZCbjj2qGeL8W0x2QCuuSYyrwm7pZfNdCjemyvws1omT8VaXDqeaR
x7Rvfa5p1F2w1R8bRywU1/o9MirGpdmyHovB/tEM+eh5vEOkxDiowIH2dqDSdx5F9F3uTH9tZPhI
OY0LQSVoYXlrWieB0oR1Ck6hmALbcA/Lmt1HpvXYE9O4B+hWBfxUCNAaRdYCCTFBVwr0EzXbWNXS
srIVigAb2p1aXwDRoVyJPebFavVbjdTdRmHaxonAGtQDW14t90PdR5d5je7wxoe609lMBUp5UZX9
sA7THm3CdKBPSEJvgdou4Rwb41IEBjpXtBtvVFDjvecgG6g5XDMdIXzi1etzHxXFdrK8TqPhHUyy
oFCraX4VT1ZQRzrMNbT0nujv4/RvltOSERST1uqksjF9QYR+U1vM8QkRCVzcmYehXapTN8DipNFw
9xU8TR/sgfu09naYpaB+07E8M6qW91QnLhvK8RH0boffcZ3eElteV8+lui2j+jIWN9VsxNfULA61
FjmnhFQwvda+gDaAQ6B852Y0XnmUFMbf+HVK2W0nxuyXqs5OU6uNQcrXmH7inB0fFB3v6JAQAVxg
UqwdBm3XPGT1essHVbtrXD6c1rhiSvceOq15whlMt9RyjnTZrctWlzlQDKNZeE9L28lbpDEnh6kp
tvZ/lBA3S83KzE10E8RvBMNjgbzRVS2JKFAUENu5J0+yQ/M2wLGb6cdZWYxydGU/u270Epc4ldd+
/gPvNA556NnQ95ovIHct1fQQ9XpDZLKzG1oh9gPe2io+acnUXbDfPZQWMxMn09ZTqRDGdqnzXlFi
GqN4mBd1BkBhhEWlR4cYLIRudivCE+gFdK8+kk2S5yqiOlXp+R0o/RbFPO2R9+rKMuZrDb4hmj+R
hIereiPMDHQRy9qchs7J/BkJLJPfGY5Tfs0FKXZWSandZ64IBZL4NpYUDtXjQvYHUgaSRYdI+DTp
yQWbz970bRBfDLGpEknJokSTODZtb2VUDJiEsR8iYYRye1WNX64NuUFBseiNunnjcf7oxnc2Aubn
OtwbrVmgnLHkpZafTqYvwEA1dk8kyTBMhGJvyr8O1GPCldT3iM4BLQoNQhlrT65eHxHC0EA5NiQX
bkiQEaE3WH8IQ9z1bdGc5qz6huz5VDLBuwjLDXsnfzC7qrvvhhsTOZfPzvqhaBkY/iWJaLnms+27
u7oABaeiLocNRGzanKh7gHNO2I9xdXbM8zR6uyJBtWabFl8qeZxZnLLHYUk9p5C2qYzYI0C7tufu
E26lcS+IXOXkkvyvOT2TFQ7A2JRT64Gt8q+lgXaZFLx4ogHMqJJ90dLRd5GRhXE73mE65LGjeF7Z
b8dL94aY4N4uiBS0LGQmDe3j2YyRW5XkBuyTEXdcMokThsq3arkd6iq6L0xggHbtfEYyR2CdfFSR
/YBphwNoxjtEx72ADCHzySlXmCppfCZy8rCIxCdrVaIZ/UpsCwQs+ab7gS1D6Fka5gQ3f26yz80c
tanojfqwbZ3iPv+L9Ztkoq0iKobAaDEH2Uln0SLwyE21cc0b59qNvXGCTrCLurFm9NGpENPabWrD
/NLdErjX4hL0F1uHvO/v0S35bl2FfJd6aLhTcqRmDxd9/omRe/iGSrTLjheIeVFqm0g4s2NKsCGC
dA9/Hv5kzNQXxzSMwK5r5irme233DeDqDaA2FESh8sIYpoDoKJ3DkMDiNmsoiZA7x6e5IYGZjPW8
YzaM3vKrSliLeH29wIrDu+f16tE0ivWkwz7ZJTF3IWDxZT8ayR2cBd9MWH+P4knLtBSg4adAegzx
CL/N5KjQnR3Dl2tOL1RN0V4bBhthGf9AsYCYdfOB5AbQTeR/gc/UNHWyIHDtork5cyriRPCTdJzh
JBRPbfK0uixcZMH6YoVmyZL8UsaF2NeTI/e6Jh4ZZanQ0IYXiGYdC/rlxiSz8s7+ZmiqwnLcUEzT
kYUJu57yJIhYZCe0+s1vkAnkvT8ifTRWyUN027o3aTIwKjsZbv3kMaQ4mJKnEEGhZUDINxKkKxQH
P9j899Emo3DgPCtCbAIav7Pq7D/raLJlLsbAWcyRTp0qGTtYnLk3lmBTp6WQd610MwmXExMx51No
S3WOyVIdWufJy5bKN+v+MyLvDOXZGrii7clheQakZKEVMvghiEbKKJOeQQrdrGlx2654WLqp4O1F
JlP2pTgTnIUv0bb+VcbQXfQmfylcZQGYYg2HQMMX+orxu1jDCFK55zWfjmQ5V0GU3MXQ1RjlsOtW
U/mH2i6jj4c8ltbiui2+JYQn9pTZXe2woCCE5Gx1jL6NhaWemb6yGKMFWgkCZsZ+Owj7lQlNHrJA
p27XX5zpp0ZRaufF2VUwBAe6+sOgxbdxfLQWIL65rvk56x2oMJtiN4e5VJjLTmVQqBKEYis9EQ0G
P4JBwDXMUJup7cn2dDoSD6KR5fSvrBWTMKvp9ZfWt2Ps+Dkp8k3fE9opnow4dO0YkOv8Qk/lQ5uc
MA5ufF5L/9dnzpUt2q3RLi+WzLWDXrE0wSLIE59jvjEjQsX5FO49dNkmpgtTrRUQJvp/Uii0Y8fg
eGxiph1mrdMKak9gHD7tcbnNK+e6YBHe2SzsapdTJ7GeQTyenSH+1JETnZ2c01DUPSje/M7L6gO8
SJio4wYWYnpob2HxccPcRKugVE3cCcJO68ALTP0ymFV9IEvuapjGG+EPN17G0bxc66a+X4dxObWt
eTTXNIhWGMjUYfeEs8RBLvNbNQx5kJsURLlztTIMVDPDyUEIdLkLolFdqo8OfXMDawRJPT0+m6Cb
ZB3vh9ksD0Av0Om2kt2xwZlEilNABcjPDqxtl8zMi73qEdIDy9PyAaX+Q5/qH+lrqvG3tXh9cBLn
JbNnCPp1cwRoUJy1FaaJh67ad7T0XEtxGIk0yvB1YZHFjStj93PtoU3S1GUM8yTfovsknfVh8dJ/
I7CEoGNEDK4s8DCa2whalXDvZbrRal3WtRGwxhIBI35rLffL9nXzLTewYXbMHPgENOZzZgIgTzoA
3Cpb3gZ9vvb4egbDgibkSKQWXOBjwrytShjoQYDEPU+2t+DjOaenysoGNjEkuQsaS7PojgQO/kMg
YvqU2WC0OjzSjfba4EhWRnsRJRZPxHAUTyR1ka3NRLkbECWOf7vlwXBR/7POHtgDZxrprHlpB6nK
GNxAdwCatBsq5YR2QUyuvOKBfVFyXHftqyHnO0/qd2UvyVPVYyjHDVZZbxPzjKiaGDu9/LVnfgxt
bfjBlhZHUmOxFAPDrb4TF+cQGNRt2MuzUNOJap33rkj9Paw6CriK7C41PExmhCZlgG2znCVTxx7B
V+Suh67u/6Q549lkyP5YRftPi+9Bt9MP9Fm8lzXYQsvPTbRL4HQfum58yWb9zUoQ105tTvuWXBrE
EoJEB9eJf8BDWiEfvTMez8vgIEhsvZcqSvKjYupC+Oa2qCfKl3ITy/mdJqe/ZYJ3mDEmiVFv1cx1
qEWMvxE6+tg3UL3rYHHiFRctL43hpipovGmfJM5l5FIG8gX72RGZg86lfVvWvwp+bmpuBYNb92xK
UXxwDZMnY+OPaI3z50oXSycWXZvW+W6BEfkm8MrJspOwVelfeGY/DK4+Ui8/sS1WAVzdgyQrNAqT
yvxH1seGbuVb8aJH7l7SL/K6YcyIBKgtD2Zl3RT4TXuLkMsRAb1td3CfbRbEGL9AtSGvkfTJDtmP
aVCybTO35nnNcNn2jPbNNj5003uWlGg01/jgIrjfxwD8W/bD/vYWGI18ieX4MqTdp1mAFkMZNKbt
XVwpbxMjH22PmUFt/Iv6mDlgbJyAnD9tT2na2Pfj8g9iATKx3rtZqYWXUe7gEiZhM/Zvs8C5TgyH
YLzErcchmc98VqyMwXwD/M9eH+yYORuUnGwHAvLVSdU93gFkNNiOS6Q+L2YLW89h+uzY6cxYFtc7
uaOMlZZl7+FaYYmUPDcu4kq2FQMHiLvrpGSaYDM9WHMZlGOBQZjZMOS2kUxHFDQMwRHj6eqFrAOO
cbN4HJPJDmYyo09S/TBMeYVA/92V/F3JOA2T7j5CnskeBVwCfHcn/UFYCzGMUc484yIbsu+Vm22v
Ke+uSsAU2w2+1GS0MU71u3hU6o4vfudO9kGKKIc7STtGuo0Xkx2S5IHYDJwjQ5MtCsIyux9SXs4r
fG3EGQ+JQw8wefFHFNkv5oPpadGj1n45+Ezh9UOwMU3vlOZk5NhJUVyJueYtGBXmehtsKi3OjtqP
MYge/SMvm2wWAG/+ZBbXhiKlfhsRbPpdijQhginADhcxYWfap27hrBxJmV4ya7eu0ONLeQuHgLSa
xHobehbqntiuRHQbA/YrHrrqkrGFOOb3toXxPKonllzlO6s1MPa6xbKAFDmDZF0/MTiMC5upeFRR
zQ7jwVmqY24s+o7FTa2y0zhFAcx/fqZyPk2FN+wKkCn+hD561rLvpqEhlmCXOX4tskkeERJYF10N
RCRBgW6qhv1dB4V7jAVrYO0u8pgapcVCIT2SxJ2pS0/ySonQTsriD0gZRmPdl+625s6mEg8BSvjN
MFwqi/aKPLry8D+OzmM7ViULol/EWniSaXmrkncTlqQrYRNITGK+/m3eoAfdfY1uFaQ5EbFjFNh1
UAcPqZltZMf+LKeCXiD00E0R+r91ZD5ZRvFVsVijj1lPAzGpleNXEoJB9aVq9z0sD3UD94taWWjI
3vgJ+gMKToc3ZIrw3EBMuk5ymf3lEcfcWTZnbw7gSaAjpeZ7EAyHNpx2RYwphpvnwYrr7MHN9FdW
Ei92ogSGcfZUZY6L6uocG2l2zMM1Ni6s2CtYk/YQVfeG9xNYxY/onKt2jI0pOSdBgDXWcPz3+EKD
0/DIffs61Ll34IFMNtBT8z08730VcQuwqKDlvsW4q0aTC3R/krZZH8iKpVu87y/WAN2hdfyjo/tl
Fn2aGMqUjrr0vXIp3XTpiSdxTaHMrkYzm+PybJGgYpmmGSS8MNMMqzo95La8NQ4/vGxbwUW4/eIB
JOdfgKO1fzyvoQY05fLa2fmxqpm1q/ow5IxhQ1//UxW70VIbgEJH8E+fgsm6MhxHf51SRNCmIj4U
zuAxSQPHc/Fc2NkCzX2RmntHrjV5aYOtQXbhOiH0jKgTLM2C6dtkHtNFXQfQ6gF/xidTpzHyjVGY
q0xxexUtjlYDeyS0tZgKaeq+Wf5xo41fUOkvFhOSHBqo0WLyUVwJKRhOKZawi2Bjj5RnJCfpDvG+
7km5TE69fNOlufFN/zy1PeXv9lIKUxLq9XqfAoMR+GdGJFNgzGVqAN52uMqpejN9KsOx2N5BoaHA
16uf/DarjoOJS5VZFGGj6TUJEE4xoA7bhRS9icxIYlqIQXmNOb4xfNV4VM9h7IWH1KuOMKajDYHd
aFP16Udq4mKGYEwj0ORROossQ83nqVDqfoYevLH4c1edR6mk4Mgf1Bj40tw4AxDGaaVee/Xll96t
J9m361tw6KloTy6YBvxh6cWdO9hKju1sp0DemDDBe1QmXjXGHZsaXzhEeZj/CUW7K9qxksEd6Zmg
IiuIf3AI7IVo6j0XY9yGkiRT6eud2za8yGQ0yV8kVDwAhk4L44VIHCtanEAnJh25DcLvooMigYny
7CgymV4UM8Iurb2Mi7WU0d3o0JoSBXJkka1AhC8BlSraA+I6o013NBqNHza8yhVora5Xm4nnkuCd
WvsODSoy7b4onvo1KU3bsehxvZymZ7qqtjg0vgRDLb4htnlXPViRe5ob89p0nD/DiqYUNXWc02lr
8ojmmDNDrcVLO9YIGtqHNGE5w9UhO8FS3C7nDFqI6rgmtZrboJj9j5wBAkMpE6t7dnaJx2DwC291
xWRPTerBoBRg7+RPwai5/TBK3eKPuLdrDVHEV5/N3D0O0PzQ70ach/O01ZPJv9e5+oILvgNOGwMJ
8wGruzojhPa6ghfUmAct0+qlb+Zim+p5vrKTvg2i1zvtDzRnhcXZGwhrTLzYc5Lsq1xAZwH7GrO9
YHFy3f08UFQgDP7wJM9vBVxGKypYfjAJjjVpFeG502mynHgd1/BwZY7VK7zQKYJ/WFBKXVqXSSQf
RoOjle5JuSESR7u74NTNqyWkfGVZfQraxllNfJU0t+fZXO8TriSobxwX+W0UJO3mMGOwmW7HCEdo
MDp3ThtvuyDFthA43SabAeYaHIAiKfDhRzwiDFkbFcTnLPwA9MX9Newczi78DcXUv5oCXQ3sY75x
Y7Se9j4PAJkFCZomw7td20RLEoO3BwjfaUzjaO0lcHbmSQUnEZMpq8RlXGiR2kO7HBL/UZQdzMNC
cSqOqmdv6GksCeMd02g+itARdI0N1KL8kC8izg6daROk4StD8SUvOuBIa0iPKDc5jFowcCjaBzsl
6CHC+dtaLMpKNSHPU5sDk4bvheoPkcVNLlVs3atXlvKCU1dqsbo9MO2tbmNAOYnJHMlig4qYLbAi
++Y+nXjxsvTFAgylhrOYcG3bHVjalKNk6fqnqP9ujRAUv0Ubduf/cfRBuHdK2FG1fxQ1H8xUExTq
7fy1SexLISgXNZaEnNmcpuQZilt8h3+a94Yc75gQSsDcjudJQZkuav5r186kvDQvaKy0fQXTDxmN
0vuK5As3RwrVG1j5IJyoNCJLCtbhjiU2PNYiSJmkFORkODOt/JxBrk4rKtjQJDD2Bs/UXwSrRpQo
k/nV9md0ACOG4mxnEA1a4B0sYW3U/7W1GLdR5r8IA2NFgW2Wv3zi2fOg4QBTMvZ+Oz9FwPxC1+Ik
WdylGN42nAIkRg4uwF5l/ggsTt1ofGkTV6UYGrUh6sjh1vqCHaVWfmVfafsuoCsvYQr08aQwOAFH
9RFdoc09zuTZoiEVr34xS+7VvBj1xBxoZJyBEY79aL7Eys/WtVcFzE3Oumyx2VYzTvpYfdPbaqzF
MP4A6PzHTHop96OEuqNAaYYYeZrgf4SzeV8Tg0/N6t2yFEv6vFNu8C83MKxi3arA9kH55qSxtitK
0WR36mXPWhkpe4UrZtbpv2KMLI500bcAFT1rUttu3+kVA+gra5O8IQBvutoF3AT8H18D9wnkyFiQ
rJv50NqG842BmXgXRT1t2LZPTrSkX3GEg2Va8ZM/JfbBWfI4jWgN4qSMdKKAZqoBbuYKsjZHJDNe
E99H+I24kVcl+7h7x2x13s4KA/1SpOb7VPt01yjKvW1qcibOVffoG4ojxcQaPLj3gIeoK0p+hcje
6nDnjQPcilUQgIHK/zVm9ZQlXcGooPjNhnakFdu8872MvL534vHch5V9Twv5F11n26n8zFGixjHf
dlV3p7V+Hid3T57gwtnhvoyH9xxvaN+bzAL9m9D2cbKXE6sKrrHGya7SpyWMUxVclo2ChFylfQye
9VqU/bvvENiRhvwYR4tpRiB+bIPKdiKjUxqfYtw3hip2Sa420pzxs5CasxrjktgdvTzCerL0txp4
xdJkjxr7nrfGQ45D0GYK7VYvOpFHTJGcI4MjPH/nhBS9GdK42qSNR1OHLE+dhQmIi7QhZ25YdEsk
NnhNCvU2MYNYLscjMBJpEAoMb64wT54Z/rNGE7/+/GYs0sfUuPPR64I7xuH7qGdIYCnOAEHBMALL
074zev66ECKWqWRxILrHsaCX6qCd+ddSu7FHlUCS4+6G/GWP5RE2t9pPcU1f3URI0co4t3kWlUhc
FoZ2bjelVTQHEWwDJyyXQZW1GXP3O3Tah2Bq4ZKiD/JiqfqRsrnJhXdCwY3DI85JyanwF2LqYqLl
0qbZ7eYxoXOKQpANdeyioU6saY5BXhXHKGJuM4+t3pguVVRyJo8z2ycRiK2/EIgFHdubTF+oVL86
vT0CAn1y8j6kijp8Uj3nrVDkT5b0L7bm+JtbfPXaKqF1NvbHSD8Z6N1uF49xy7A+VthNxpyddXoo
TKZWAa2WWsBIcWW+l6EVbijVXXkZTue6mu+Coj4FpfESueraCY3thTgPY8cVbUPGnq2D9VwxYml8
virHDh/yJOe65MdbKzaWe+9vH+tLbDbDuTdHCFAhU7WfkFHVBjJnvNXNznP9ix+DYq1rDLbmiCZk
Tcl76dkkDGabXNOkdnU0//aweBG/unLDfzB2tMWzRElnq5P9zvZSzgaJtQscKnYokJw2Uc1cJCSu
uIyzx3Ag4umOSD360Hnql5HCV8M4/xoE6Rbh8Acr0V+uwEvKKtx77W9Z9a+tP+XbqW0eYfUQDK5r
UPoEYNWVvsh71iauOh538X449Ko5px2H5jrWa8JhzyVtjGL65nQ6nIsZtM6ESkO6AR0ElRQMZoRh
37okmkxA4Xm/7ezjMpHZhOOPWtkes40PdorzrfmcjEECBi6ed43NfEgYuM0RSxnQ0heJaXIzLAJ0
0ACUyIsPBpvAEvkfkiFhIssJJvYWdF/fXqLIzlf6M0pYJ0lp11dRjNmqCEgVmpWZ7CSsHZuiuKCz
3imhyfdEglehCKk8MU+2JvoYs8j7hGKOGEbuYK4BfYyLY6c4C4RDmdwZqboYszJ2osY4JrJhY2M+
IAcj1nXtvvkRqCH+csd8If2n6XTcMahB4YMLgHT+ndKBs3JFmq4sDwP1gDeozNtL0VNmNBTuqSv9
HXbkLQQjEy1p5RiNuYslmkdh66O0WOfLuZ8vQ9yeesTBa14j5XIyXZspQFOzA7biTWSDScBUVXzt
OR9wt3lrRz1QC5pBziYmDgIwRX6cs6Oa7H2WMKeuuNevY8OdNu3G0THHSSP+9DDlDBKdjwjHJudH
1C1GceIiyIS0IezdmiekjN6JJzED5GXZD529p7qZBJbMJ4YVbHppROZTWwfJkHsHXYwoIY54A46D
GtrHupmOwjegseTtPplg4ZDvCa0BS9voX40kfAu5r4EFLjF/d+5zhSo/51gxfYPMVtoM5Bfw5iw2
x6CFfpPNjHxor33jgr3zu/RFh2S1madQWjayrir7aKPdkn/it2cpy1wvvQQtHRMZ7oA+bAiIFRGr
LG+BnkeCbV6g96n9lIxlfXAz66UQNpMgHxzUWPrX1Kipre58ZxeGNK/SGMVe7fBa8wKkPXhDq8UB
3WTH1mLAqU1kc2aVGEf5hLBlkaPLMUDMulm7ebZQs/RX5E0H0XVvmSLIznCY01oUXao+JHvmEp3L
7H3USE4aAdOaMMc1MIL/wcMkn7PSYRpldRyU7UPYFu1eE3oHU/zuFIO+tt6PHDguk8vOMOAGhf0w
Imnimg2eSuWoAx/GtkjdXVHxLmDWHHeNFcMB4/vnJvZoWniK5Fzup2j8yoop4PbxYcU8tN48fGK8
uE5JDVp1bu8D135xY1QCokH/ejtiXkAorGqYGHQh0LFSQA7SNWpoVmzLSWwEZoodesVL606fQcxg
o7a7x7awUIjtxKPu2sSkJ4t9ZCbTOtFMNcqBUuIozd4yfh7qLyFWgY941EwyMajyISTBXeQr8wxO
ID3PXXBR9qXEdbFNZrpRXfhp0UiHN7VX71ab3PdDdZOhcfVstVj9mSJWuBWKONjyT13QntbFH5tm
Wzvub8ftHM8odPckEKw28MQ3YcLIJlLDzY/6kPpRiVzuHTCTkC2mbXs1Whm9eDXOxBpM8CbAYdnW
8yFPv6qxjVgTWcYEv9jEVYEtKX6CooWI6yKAmkHwm+VxcOCwtioy1hxfhBjdQnHi2rSyYnUYcBzt
+Xqhh4+Ib9ibFqNQsbKzOTsQiA0YSDeP2YgekEjuummOOSUQ3t51xzuf6DweJkJMMhp3Ki6eWC/n
fdaOJCt6xhxmQl1KoU/+gEm3kdwKorzMNokF6VqZmlMAZiQUHIe/Hi4gygTiQTL3N1XGlJGQYt+a
drZUAxG0Eh2uN0IdsgndVQhjAVdmUZHDtPnXii2AoneVRy9jBk43BMmy6pzyMFgT9rnGkRtttae8
Mm79SBE5kWh1AF69shgbbWrY7qv6kC7QW9vHdGbR5UKpcQFUjWtPpxNk/pLgG6UaCfLCxoTEWfsN
w5+gPqHS7PPY9/eYfNHuvPDaxs4hNfynLlQ243j2Xgo+MFw6qL4iyR9D36ayURLoycAHOGnFwoMv
ErNplUX3tBcS8HVV+xDVLLl1ZetVEhfqMorpyVjCX3S72Zyre4bWhrmferixBs6ZHfZOw8eq1khr
J/w22lgxv5rLX72QQejU4e59nSW9u+a870MXFcgJH+rMgCBTEnByMkR/xUguuk1mWj1zkRaSK7nK
R3hqeILcKaLme1GkMIjNG3+Sm94oP31zoOzVn4AYNSeKbqh8NOtip+gjJ/jY35na+0DUeiTgTcl4
qBKyXXwmdvGZiao7NgRg0jz+pyfCz2yYu8Ji6ZKJOOopLyiowaZdgdhbR9mljee/vGQ66zH5Xynj
iIaPlllG36YCFtVnIFxM/9EB/b+utb4mET5iWviaXcp2HuBxrVqb+5r08arkmLLUc9RwNQvqhH3A
RNLwPagA2XNkd0cU15sFsBljaYUETNgLLSS7lUMA2zmZIF1MEdcypJvOsyLObdk3DtH4gjcpUZDa
i5amWDqwTIhL+z5LCYr7nxaB3m3tZvMysj5w1AxXrd+U0LmM1zieTHqABuvIDHRDRTV+eWwGqyEA
CW0Ov0BD6a7H60Lb0t3op1cnIwEJcHTlcjXhWJoJIg12iE/U2daxx613zMJ1401X2YIYZqX8B2D8
1fVnAX+XjJ/VzJeyBpKceC5Og8B9N7CMbIMk/xMBFiHgbmqr1InpQAuV1IIJ4cTH2K8bdDseIIcx
ZewzWHVrpmbUkQ5pdO9Ajmty8t0I/vQ/ePJSeR7gZ+GcwhzIoLnoFpoKA5bfgPKiirWiLXT91RXu
xiTeREJ8S1fsU2yTLykG7L9B+mt37W6C0s5U+9SWGc6NhqaLvMw/pIsA0Tl3rJJU96n+ee6GHzu1
dr7Axuw6wApmL7qjgcg5tJLnJhHde2OCT6vpiViIBDmLNUYZBQlEEFBGWCR7WHsGTDIcG9SwrSef
zPU4gPm1mDOIpgV82d8szTi0KSH2eXn37VB3PLj1U0f+YzVLC3sx1zigDJimjPsQB+66aWAiZ0V5
coFUSFZ0juwVNmX2Wyf+Y73H7d705T3A003vyGfCM2tpG+Mp0BXsvWTBV+XWCgw2oTl+JK1AkGrR
MSJJwCmGHgRfsppljIO8zoLHWhB9KPsHd2CkEeaMUqyhsEnY51y2MzQgCzqfRoRtjIMU1luNFbzP
FRRDcnjgqMKEl0M2Es2PJGc4+XeFxDegfPC3t94nqB4WWfTGkAqsKvi+CUpFgZkr18RScLCtsoaJ
BGODF3fGjBprMLw9IVSDQnb8boySG/gg/CYf1uRWGcYPftw7L5l/BsUlFM8qPfS4glcF5gaMb+cy
DP7wZrEduSU1Ze5rS/Blk5Ted5VHWKc9cxc1hE1aFjJbm1f6CZ/yUX17QU1UrV0hIL403h2IZHzj
9NbzeJk3ncMe7aw03PX1ya3IoyJIrZMJnkQq1V0w4Z4wdXTTpYGnpsjOVgberxD36VzjehHJQ8Y/
ljnotC8XMxT3TKiUTsom5PiLoeOgEpFtdBU/x1M1YRF9Y4ReRcOpr2amB4LtsXKoLawJ60ESeJHT
0O3pg6uPjWY65jI13nhR/jmSC6KxmLmVJuwYBAsylSr27QgiYu3imbhzO8I+1KV56NQ3Mko5gzQO
B6RH+1L9G7u65UCOtOFfx4r9eIjSz27skDf10eCq2bfuh9B/HVNDxL9Qblmsg3Sq1+4S9Uoc2D+6
tm65ZXzD5V4lITE/8O6fA8nJeYFedDPEbc87xP1wZkNz9aA2rT3BPUxqkpcTLsKuoo6DSx+WynQ+
z1wvu7mlld4G0KpPttP8kit49vAu9FP+Uwf28ptZnRIR5aAuwmve2xMDYWetVfTZOgR0uYj89TH9
OYZw7pVHTqOyMB0F7cJIUVBVa7AQs3wKpN8dPRhjq/g98vgVlH/jzhbVc5QSwZNNsUPcvHmoCg7Y
DL+GiBPY2Sv4CO6CtxaM28aN3E2CT4M5IKwXp4IIFB8C/p8VQTkPAwDThd79ZTQIEiwmsPFvytV9
z8EaqcK6ybwmyDXQWg95UjryPJgkattGYSZSd6XkoAcGaVfrDqg/vhuVhibDkenSVsm3wWxNEpHF
CXzO7efalQDqMBrpmuADyuQqjqMPOUX2Cjv3Ja6TW8QPGmHoMJoRszdtLhn7f0KslJpDIsJi0BtJ
UQdO6uzBXwgQHubYHMhL4bKo9EXOIj1aN3gNb6DOEZri7rtkF+jmmgJu89oOzS8FquvMH0jPWirk
S/F/wyn7F2YkoojLw08KGSN70XfltHdTaO6wXp40WNdQ6vc5G1MoxOxz1s72hSRRQFC5mwJn5bQT
DkeKzEd7vG/M+lrVJR990zDvlY94A4DDKI6qSbTPeQ63YzbcE+e5VwkrZNNYBgUMHgl6ehOIkAYm
ZmbmWag5PJcMvL29F3Usm53LBQAJ0N8b7hJC0+k7p6FbWTC1ZFt7jnrxktUjxdPmFG3JU9BeJE46
NY/u/GpN/bEIRcJFhTOJSYElG/tkMVdJChhCPg5FEPv3HGEevHRkohtwKZmGYwtgb1QNUP3gbFv2
LSUAkE4Let9pnuXUXWuj/GZ6/GB3ZxkWL5FqTlERosMz6oHkhpeYInkiBoZzoNpz1ymki87ezQ3N
D/wYGDSvjfT//IBjNRr8Nk2Hr7nW17DH7tK5NOnOzyX8C3fCPGZaEB48b1vaOXOg5Cc0xrcIyLxp
GfxlHhc1PN92+Tiytk35A8GPI9PLQVabulo0Gi2e2yS9Gn3HFSPCFYOqZUy7rJ1PfeG98Im/ZMx8
R6NesKMlPGWZvfqYOqC0sH4E9cdouERNIgmtaqYYb+zGt6XzGEIo99dsxlRJHlIJ2kENIotDePTb
doNzdyNj8G8lr6k54t6eial4QFeR2JcfzmwIrfbhVUXBOp4Z+bs0VkpB5i0T4t0fg88ojDm1psNv
WZTfVi/GTRanN1N9LN2alIesZSvow5bO2rOxRGvvPdDUJisoci61MVbpnkG/bFAb3kLdbBo7Rfg4
DLSiT9HwEsnqPs3GgyZo43dehf+rfifliPvVeQcvda3M+IcE57LuentkSE60qAPYkpoNQqhTjZ/1
zPtotlcT5YfnjF8xJGgq1H8u1ykkOw8GGNHIGSfAxGJlGZ+hAgI7UGwqeuroW6Zw7G3+NqXh0MRN
xZp4bAWYCwxASWI8ygy2O77yUyZnDii59WYYw8f/H7hGqMaPhcU1h77hZugE9rJcNDh4KA70yAoi
6r80NEuVBOIC85D2fzM0ljirnlxVwNxbZQOpzTGBtesGjN0GloCeDDUr8YaK6UuTUAGfkyV2kuyY
aVS/5ZseZPqZj8mL5oK1qjsCSP1d0v3YUJOI3wybLqteLVcfTEEGwcUiYiKSbvqBvtJS1Sdblo99
lW3BYB1iPayd0WHvVk8u13hu5MLeSdP8jjBV4cJ1/F0zdjsPFfOqnPGCYwmPsPIGBtDyYSlzX5Em
xcTgGlsgJEjpZHhqXFpKTfdRL4m7FvE16YbdFAKBqUPjxcgQTAPXRarC55o95Joy+bmpby7gSU5x
/c53cU78P+EYOvlhutQtJ86dF2ElY653Rev57kNegKF6b1GbZN8HUIDCDG69BdygmJ6RtDLRvsae
BqUfxK9iEYIaBw4mTXQYBu+D1N8TSBxX2qGZN+rJGvxPl3OxhI5HFfsPWTLltOKtHS/8jVtemEo1
6VoI98doYBwwI3jJubqsW7TWHFij018TW1Cp0eD+dpzszm93TUNWZgyipxqcDDNkLlBJ9I+uMUzg
Z27F9KzY60aNB+Snq5JQ7tLkYSiaYmOU41v53Pr+cUFBtT1Ei7o1zyzZMJUrCfuPMglkmfzLKMqH
0vfVIcgeg6p8GEyKFea9l7lXdxTfgwBnRwUme8enGYaMAieeaI+2TYhEq3IsnwuLLlCrAdaSUwlg
JmpTd9aL8iQybA15gq6ck2egfCYlGF98w/h3rOdaWcPZ9xH1ISlOG0dyaOP1xphQpc7JkQ7FqlJ/
6L4+Cpy+EGGpl0HpCY82fILZnkGbgEVeWZqDlTTdP7vj44HYaV0whK7KcDo3E+4YKEn+KvOcA7yi
i+0MX9ivOG8mzW89PVObzDSfYRbmiu7Pz2Mw2ZVGgn7qmOqsEzNpz9hETGX/84zxiEcbTXBsFRa2
+ldhkFzcsHcDQSmcrtDr+TkwyFsIJXIpvGMmL/4fNSdX7PnqkM7Ws92OMS296AfNjWUZZ33CabH5
TlDTNy3b2bZj+r0mmffZzkSuSHOGbhwetOBwSoY10qNeF3108R0YCb1gueBeDj0i2RcF7GWanzKW
Q3xZRfSXuDwSWA5X08hMMx7Qx6KcEbXfnPKm8YAwAY+ZbONp6po77Sljz2b+kE3pNgm8m6EavbUM
43PWxRma77vHQZt0pQq4rgdXOLJLCxUUvXrviuE6OB5pJNmeo6G/hALHZNu0ZCCIkq4K5PR5MHd0
FXCmKOzvKYnZODA+Yd0oKJBFpCnLfjwGpXOtFH0/KKsHvoHc5KroWtmpQ1bHNYPnzlqKqrvU3szp
IfD1nhWzWKmgIcgInCk1o7+glt3KRkzbWwZ3p2ayDp4ZAG5pDQLbLiMsVwX+nTmfwx7LezKlG8eB
GMFTxd+Bp4kTkkmUE98Y59+PMrN+a8cuztIZ6JlJsrXDNH9V+USv0cpOk2nMe059lK+YNZFrbD1u
0GB+zlymfyCRsGUjOFjzZWTPoHCpJ3G7boxUXrFBYihC8QKGwEiDfYbClnUrOv/KMf2kBC0Kod/x
hHvDV2Laz11HLsppisUUv7Apbw5Z9FNgc+A3vQFJRgwzmb3u3hzGkbFM0G4g4P+107irYu6GTuUe
EbpuOrCfePAtYMIWCWkpn+CCfFeWuYcMwWBJBuO2ZyNdtZlID0RD0Qe6O2g8HEZNGHekuG7CuJlm
BB90si79HH87bXHX1gNN5LjvZ4Tt9ZQjbYAu/XFxTLjGoW8pOCLjwmg5u+96Hq+5Sdp16oXn1OTS
Xw9LnZfv/jnm+OKn6PNcT7BMN0eDgO7KLypzX4vkrKfiSCxi3dpGezdGetcwBeYgKluGVHjQCsw6
JafTqlVMa8vIZSpAMNkdqzcoo3rfUjmFnoW0GBsYDJpabJyyuZEWeG6FwZlkQE7N3KTdVsk9cUq0
AROfv+FovvUaaC+PNH6wFR1eOJBc7703vbtgvmkSdvR4KPrmk0c7WMBRTL85u+iti0BIJ40FtwC+
tderW1TImQ1tPBIWqXAKGsZ6PucGo4IoH9ZZB/ygK7wJjdf4wVROk5v/mYCw2bqLRdB3cahLZIPU
64qjgPpH+wSS6AQLcm0U9WMP2QsOCE1sWVvy69nDiZhx0NF+8JY5YD/KsXV3OkpuzE6ePBU462lv
KvGSYpJbazCVtHEqbM3EFjgb4PAZVLAxwwL+DcD7SDlYHPBANGELvpxAQj0OxLn8ItkBAaRFY4G0
GgZLI7DiUFrZ1rTIABfVXdEOuG+D4JOJuk0WNOfc43Ylw2ckIq8SYIkg6gzexWn75JDhW1sl2GiT
iUgcHVg5UXX16NsA6ih8tDKCVnUZXOraIr0TMjMIUTKGXD7YglRb5emvCtfskkU6T8P8Ijr7oZ8V
jIxo17Wi3VOi9zfp+DZMmgW7f0dGf7CGDnSb162jySn3wqbhFroxBHze3TDOThr/00CYNkqax2oI
33DSwmTUibumAN2dKICm2mIFuwJTTqX/kSVgMIZ674d05GGScnkOjDWHupw/Lgx36LR0gRE3nny4
nWQWXAHXM0DUDx9dhSU/YaXFKO4hss7Gny3UlxNwoE6jBvOlc7Ds9kWzR2202910EjFEY/g/tAOB
3sYimRb/khjHaZR+dQ68FvZGeD9x98wx/x+K1t5T2Wlsh3tFWxeUsvwHhY5Pw/0NCnmTXaBQguYv
vIXxzuCWDtgsS9NNCFH0wYtQ7pr4UIjxn2fFw941kzcr5dNNjFezVvC5vXA9a/hjDcSzlaMMvfPD
kosiid/V4uBUXvrTmt1DaTi0ExN973xGPTiuAryiAcGSKiQO79uf2ojOTcvTFaN5YsFz3nuienEB
X9PJcc0odMNVyrgIZ+34hC8Iou4+5KaN/NfOfDVseC0yez2F7DoY89FbTn/c+V6NJUKtjI85Hx9Z
cqhEi5BqJoe85sgMx+YvL7DF+HHEyUSoX983vtg6IZvaP83sDbvOcnkr7GSP3fS9ZIAgLSxZpdHD
ymCNUx58Uq9/cbsZfggyZxR/WFH7rF2ubAErA8ForN1p8duqAmQ9H1STAwbjxv/SQIKJRPoJU5on
Ogxw2mFN+GhSv4fPkG47uQx9RiBQsS+PtXuval6uZhT7ElAqA6KO2WjGckAmEDnm2UzV2Qu7YNOH
HBuUjHe+I+N1IKIvt+aRoTPqz0e452uRJ87FTgi31R640RF44TrD3s4jcQ85oWFW7+KfBTPVl9wk
jHxcS2c+xgIHq5ZDuCtAfU3LLUgxhwu8+tMPBirvgogVIor2eiZ2jOGRMy+bC/Rn5hrzjMU+Se7K
LJAbZiywFS1aDEc3f6eQiW9mQg6u+/HWmejwnmB/pEP6xYqQmyb2kRX51z/LpdrFSwmJkw9YJ/sm
mJ78eNwnPeaCaRYoUw8Jl9AdPW8YKNzsyzYRjOY6/ZgXph6TPx5SGAQyzS9e0DNZ51UpcTJKoY8I
VU/NQJGeq6v7LFC4P6u70MFEi/hFYtr8F7GGDRaom9nPMe8Kyrqo5r3kbc1zmx56oD0n+UOE5MPp
icFmwSIRoAmCYJyjHUugn95RDnJsbIa4DOMZplb6feG6I/SvWBKeA3DUHB4Y0MUcIfIImUPX/uKa
CHf46m5c/PZK+vdFAdAg4ikb5ghUuktYT+Pt+//CK+j1Ruxl5GQwJbT7bzkmR1V3UDrr8ND4w7iF
n7iAFBnkoKDwVetyTVXWT1/YULOYEIAOsz9y7bg4Pj7T3Jp3oiVFpbqPKm1+wmUHSpzZARw7n1Xx
WaBR0dHF3hgwGd7ihLoRtB2dfoNzF8iHol3Gdv/FjoU3QxR3UXymcoaSqnlGkbfbfQY73+JPQRbx
jhZTzh1A9V8nPTYF/gw7ZxRu2h5ckm44Wd3jxMPJzI0fNlsF/7F3Xk12G1m2/isdfL7QAMhMmIlR
Pxxvy5xyLL4gyhHee/z6+6Gk6RGpDunO++3oUJAsdwoHyMy991rf4pmmXLdTOk0TlUlQ3yBXP1oT
DO7WNHA8cLYMsVDQ4TZfcwovHpq2oX+T+qc6Iz04qRUOjzQFlqchH7bT4bYQsEUSKQG4NBy3fJy/
JYci2L9AW+eBLPLJgLVkCbAlwiTGm4b+VkS8d5rdI/MKT4MbWJt+eNMFhnctmtufgoOha2nM1RVr
0SiTh0L0z9U0oJB2xqUT9MioBnLJE7QmaAA5OmIMhH0XkpIxKCRLdXPK4tBfj2b2hGV8ZSGtWbZP
aN6fMggg8P+GYNX61XG0GNZA/gJ/WLbguBk6c68zay9tvALQMnHJJIgXQHtsJxuuTTdXTpSFugcJ
23HpubcR9N/Ylru8GtfoV5PlOJjpitWKH10hzM2xETWy2FU0bTiaclPBLOurcJ32xUVBwTFi/yYI
8peojDm3VcUbhKxJumqt9OgRC/V0wmy2SkwqEDKF4agQ1zBGSFpa1YilrtFtlzkRn4X/tSJv83pA
X25a2qWuund84tOGWV+zauQV6dXpqh/9F3oij8p9nzpYq72HOM7XZUfkCd6DwdNubJ3hnMFBSojm
QderS68C6r3ZS2Z63fO8aMgUSuAY2HdJFF1bfvqmBfr7BHhxIWIGWoyTGpuZuteaLb24J6OjUZaA
CfbC/sHEiL8aynFXJuV7AspsnYn8YlfJt9YJFU3TGGYhWVurWGVf60FYAMvqV0VTFwWdz/7ISUvR
PXCyJ8MO6pVj4WHqkHqP4wMBYgNHqHgfDC8G63CYdbf4/r4iDTx4c0++MvMXL+WRqKT12KmB7Ulz
CMikIomUffDrJ3NWhI/5YIOjpM80j9kYfTZL4CTRKUbSrU/ZU+ZCb+RI8pqa5SHKGOqaHkMrh/dI
1x1zyaNI9iy3KUm9qR5dxaS20Pmk2dLhW1I5KHuq7H4KM6TiIF2kCC/CpQ1XG8nLEIxXQ51GCzLn
qF0nezZuxWuvwaUqYmRMpcWamPv1RkbWO0FF2TbAEkfo/G50oLyONU4R+vx4P+5DAX2xy99kChcs
N3BklOjA7FZfEQEB6SLr7hSsEeaQzsXrm681nXswODbCwKUqQpuigzsRwX+4LBs9XSNT94bGXdAy
/V4Q4hlnXUEcCU82B+tm0THRhlMuuFrhW8apEKl8znevql1tA09lmKhH2YtZV7dWR75HqL3XCVQd
OiRrw2IUlxcdFsIcipCN3bLu+zcFRe/zL32g0IlWQOGGTNE3JRfAl8WNRL0CjBkdaFicckHJH4/s
Zt7UPRHGuLY6A49rWaLy5aXFgNa3nMcZ1ifbIkPbrwnnFUnXKqppMQmbcoSG0wAvAIsSk0LKDmZQ
Ynols5LMSHj9tVs9VmCSzbr+mBqm+/MLlQVOND8uvimOCKtJss5qmbd2c3Guaqb3qPQ1R6eljYvZ
sOE8xvT2EnT7EOJQp88vWJfOLgfHj/3B4Kvj4iZmRJ+Yh8BrHsf5J/tGma5Npdkru1tBIVh05nSX
Y+mBXsdclJvikILWGrGIr8vQuATUEBiS90rAN8Mx6+L/EVuhSPHxiw+LynFh9byGyMaBpYpjMuIt
tPuVMbArcwpHVeImS72Qjz3yeFqE/bVTMTeprprB/4bHE0KcFG8d+ShTBr7JSxWqlqF9AgSzhinG
hksTT/NqsTWJmfSqmarIaFr3qSu1skA7KrGveqZ3pLOFM7UHE5lpPuMMhsfsXT0tXeSu9VKfLQ6e
k10TQEOvlzyHJCZdspuDd0KcoBuk/Qt7orTlXKSx+ahTKZamLgsG+Ci5PT9nUBnRpWWQKDaab353
xbij3wRBoA3khpklvmz4OS6DRAX0lnaCAckXP0Itw0f6QuGp7LZ9ZtxPokPf1Ax3KrdWrZeIrVu5
Kbsv3LYBsJ6f4RS1CsgpKj7o2ZAsFQdayYq+Cmlmbt3p2tIUueGU7CDJAY1iH1gMJPqASOFddkMO
w1JmT3QjxitQQcOimr5VeV9ssE5W9GznDvL8TqXJk9sj7veaeUKJVwev3SCXmKS+w96lMo7EuhqY
7eT5s3DyvacTIsx+svIbXp1P4AQ9M3QDPmQVuKu040EboYSk+kTKuXWNAwl38DgIIIINH4nlpFcr
HaLdoglxuJosA1BpnoX0umVH31m1XHvDbp5yJ9GBeHN0qUwaAeb0Sgjt9RhN5UpvBYRoxp1aObJI
D9/RKr0GWUnbewiIg6BB1ZS8UpfwMYKOiEJaSoxyw+Dvy1Je4oh8WnqZhHHh5EKloXB9B2RXVdn0
Ao5GbYyecBTZfxR6X+x8VES5PsGdkeWeJlPGvY5JNENUhKaoeq2ZYy2Myc02rOmdhq5O+M0ZzRBE
IiZtzJzDkfzRpG+O/OFMlwoVGuRr9p6rolhXMe7/QLYSmAWbNiBSZD6pz4HtWDo0xGSOw8ArU43x
2iw2Sgzebbr3IYLdhTsPJIgnuhfZ96bNFNNq0okCovzQAkIGH9bYLKeNXblMXcFTQUmylu0w4ang
SVoSc9WvQ0Gp4rKLsUPZ29J76OmMihZESPggWqdmECvvTMReogvWbYagh67sU1Jmd9QlqGG5CmRL
DaM9sy42n761iKiTsYBxgK0BnWxrnMIAfbQaWMsLxXnYouvOWWszTD53pmvfpIaxJpWXdhu2+6Vm
0sLVjYcp1TeRlRa7VAhoVp1aNAWZ68xpx4XfHInaResXPrUhlcXkfWRmzfmhWQr8fieaL0/WjPI3
8OUspiZ/o0P6mnezgtQEd01EYIoXYIOAu03QgIez360bGNhTjuNwqhdjwoSL+YTT83z6lANI7Unh
BlOA74f5oDFbraZYo1UVhddJBFPZxKG8tKkeKNf6DAZ7bVzK3nxPJU+gk45k4ExheSOsxN7pE4Yw
q8BBbtSqOTquKG+wyF20COeslTOvyiKPCS0BDm0J8TwdWXRGVhxrZKiMtfuBVnq/6uLO2ba+C5jO
C1+Iv3qsOqe99yfGFY1jXpte3t03bRzzeKHgRcG4pxLsnpjsHdtGa+h0WeFdhETXTMaOa9nDfZsc
JgkVwMjSNLe4k4dvRNgW66SmRUII77M3JzX2div3CmgANy00WGyOx9iK6ms11jQbu9lgMQFSOOhW
9M2Y2ui9ivQrl+yop2yc3t2BidJaKaoxG33Dg291c9OrubjOAC4xCWGiFl1RrYXWqFXmAXIltksc
sCUUl4lxgm0z6TWc4NWLOw5bYBsu/GIvc4ata+renrkUI6mIEFtGp9EpR/17CsbxOe8mkg/KxtmP
WeRaB00cnTks8fM/hvS/1p+hbNhxkbpajX8OTWhl/ciBPJh8ZiauVEDqbI1Opt5OjNm+Gr1T44QB
euCltHVQpNOwMcjl9Apmm1GYrwOVplun6z86ugk7bRL+2dDAilQSG3FSgiOe/yk2NW0L4vKuJIz4
WA1pfMwUDWokoglP4q3nVDvPmPBxtHIrDWKjVJ4fvJKIqtGCu6VJWI2mToShXWrylgVQ3Zq26S79
MDQ35MDFAOLTai2tsbtKMre7ioBvAnLzONv3c5BgIOYTx+dbwwmj2HIr2ZsW9f5eGkTelrXlC3qP
sIG9JPeOBdwWTHjU+p8RypkPAS/j6zakNRZX3gjKecJvsoztZv6UBGW2xRwda2i4Ih8pfM0sRuUS
TupvF30y5Xj81MgI246vXIJA1BiMu6LRdp9JoFVG6nZsdvis7Ygy0w3OvbJAv89/knICnhY3Ga66
Efy0ARWJHI3HOAiaVSl0/2j01rwhJYB3bZM4ADvEV00y6s5IZsSCHIcbMed48taIU8AbsFUweejZ
K5sdOv7KxhTtB0ubbnW4kLtQaiiFaG76hkOBWiHIHaEhMt+JsvtRuf59einnDa02icvCKtU+TQrT
mk0svdU+Gf5QCmrIjUFwOQIQ1sLPuDTfDOJjXSOOnAM2fXhmq7SK5F4HpApHA6F4w8HrIJoUoYpW
++WNjMfHRmbeofnt3k1nb8p8U8c4+naFK+98Kx7OMiSBzprvXGQr0WlUkXaVDNUj0ujxJkrr8Gw7
MdMJMYavPROWRVig20EEmO+6sK6OGRQ7nAZ837EDGZtiK+k5pgKKFmA1aP1x8IiCzW/PPnQUkPYG
OiQ6wxHLms7Y1O/Ov71EqE7e+jM20jD9YhEhFtj4OUIgkP7vaWKOTyPsCL0Y8N+66GFq/CLnzxux
UhXiIGmkO57mDpXnEO2ZQ9FMsiawLrLFGpln71rUsMrrgbz/nz9lfoxoZb5qPBAklfkz+MTMm11f
l+92IKx1SjzT0uC3dLEQnNhrM9JIq3I5YYDcBZXvHJTxxhBjOI+iSI8peCyRq/o6MM27z/cIyM3s
uqbzQGpFfpp0Xd3HFgK2oDCeOztvVolOGRkiAZTNkTsix5xpe/voIeoquSZBgvdLRgSeIyJcmHqm
7oeGmD8JaRbRukcrqgE3FaTm0sIVfU3YAk0RyKuOKA8VtNPrtOX04bjlLSaVCwd16ya37OahpAQN
0mI1GRXzZsWEDo5qdVKOnpwIhwJfNG6QJgP+HMbyziLNtNSK19B1x6+lbumMWnrSLux2HdY+jf5k
iI9KlDRgZB3d2m55ZXauuzZ0L7+l/4k3gFjalV/PV8Od8EXqPjhvqt0l4qj+jI9Uw/NATjEe5eBS
9c5t1ZHVVdT9BTKgtadkR5wV98VTOnz3gmktYZUMeC/ufM9Vd5Z0KFhU9A34lb6MNEpgvymvHAP7
vZQwn2RzgvSqXWesmXPoFDP9yAR6I43s5BUeglqIGlewQvUbH+M0B/9JLMBmdd6G6KEr2h1UJEZp
FwDa3/pMBPuhwqxUWHgVO5/sJgs/N/UoHDzd9sdvOEo42gbVNndgwXWVvTbHKn3rE6i2IK+MszAy
EmWG8gmrHwDICMagr5DnR7Rk70B8EAGgpdE7s4PtOASHqimshxJ17bKBtnXTx+3trE5dx11fQHnC
rm/nOYmaKfyaz8eiN+Pw5I2Tfuo1fWBcQ0wgsH5umk66l3Cl4T0Cye7EV/SqiJesVHhSQUJuowNx
sBpJJEyEpPro7WMuOUPjv08PDc2WgxgR0wT3Om0ykMhWtZzKvtzbyq62WQHxVmUyZ6FEXQZSesus
UO2m2HHWyieYCQPZuTUobqLAYJnHPBg5EaToDqJiag4EwdIQ6AH9BVl3PaBsBKGKVCaMMprz0iWX
lUUd8aJ2JTD2KBEv4WafYwK5dwkxIAiLciAa+qljvdg2Ta/D85yuhZ73PIboNkOGpWs0zDxMPSSA
fphAqLj2sqwI4q1JJF4PJv4tC7dZpFU3dgxS3kGCC4IYUkPT7gJ07WAVLxV4CXgr/aoHonFCw+Xu
YvZRMuYILUGrTvpliN+DHTWEJtqfHCilAMOTeJUywpJJRRiOmdITgbhKCycgybawdyYJpPlQcahN
HUqhzntonXTteN68O3mvWpVOM0qLZllbr6dSXSrh+lvTctXCLcytndX2rkn058yUj5wjUo6uhbOc
HASCrgmpV/Bo4EwBINvFu5SbMYt84xwOJLqMqPUZpjkIOvUja1tOXYa8KNPCl5QdStXoohyDY31X
p1uLm3IdtY2xzZMcfUz4zBwsXLCo41HCcAl5+q5NtW/hvP6NtbjpWMRprJbXY2ydg5GBvh7o00p0
+qOgW7VEnT5rv+wY0uIJ5fHwyMthKohaJyf5YoTdSbqSvLGzEdqCdaCqYQIj+aYDxI/ZHEOnCMEg
rh65wXOw8gMZ7xOW3AznjZ1q33MNbqGhSiAgfdKsczAAQ4MSVIQJuSWdfxi68LngoI44GqIBZoaH
ocjhzk8EBsbT98FIbeIq+bHsTht4Ft4K0e5ZN7GSzYgP4sOCfaj3eAqnTW73lO2MnZa6HBjhlfbc
kVlKL6qOLrnPg4mx0dHLSynEmQNvzlNTvVe06+1E0VVDiVRYGlZqPk2pwCHZOrX3k+Egby2/yty7
boz+3esxkda19c2lcIsddeQdbbaejHfGIJB/2+MjICwiQ+P+Wsu6ch82hFd287SySQ36tSiCKxrB
jSJtI+pwH4AtD6j26wejyZ013Oac+FeOXZZRnBzHCbad0olTZTwCNwYtrGBAUYuYLmeRrijoiZaY
v2lTDo+D0CiSE0NyCaqc2DlCyMncrKTYTVmBYyaPtiJp3hsQWUvfv6TW0JyGUBYrxjgnmWckQPQM
jDTr2MXQurvpOk2R+FfGeCgYu27duH4cTfPw+ULiCc4M8QyLWw4u+tnLjHQlFSGPpIGyTCzCBHM/
LVlywOvu1o65yppTQaJEE5CW3S1m/GSFPftATNGjAQxiITpw57hICVEc9btIjM81N/GqmX0rdoSQ
0aEhhsQwfi5bzkZzjIqKJWr/4HbM9f7ZihC8ZG+RogvYxRC37AmjsqXvY617JEHs0RrZL8OzAwAb
EHgBl2skp42VeN59vzIJoC88a7anENC3nh2bMnqrbShjo7GRPXYNqbmPLRllu4JFDfE8o5ASwUbQ
BrfR1L7KiqYWaX7JCpfwc6ZsTGKpcWON+oOlIUOlkKLjkyffEDtaa+IBVdXuM04HizKnIZSb9K48
EG6OUgigHZrq8ByBtkU0b6N5OrzTvOqtxknij+qFxHmIKfXn9XOUgTI7LDeuwHlW87vGRUlDygb/
xdzl8yHLq/KWGQocjyklWYLX4wb6PsvQNat0PNCL9S4+vaPGCj8KSQ3hdv59ASuH6HJqEJnriP0I
ev3yj//453+9Df/pf+Q3OdaYPPtH1qY3eZg19a9fhPjyj+K3f96///oFHiA0NBtXm2PzP9e1TT7+
9nKBeMhnG//HB2NqtE3UbIceyoFuRPVtTW94oc2kPCxpXpGfxqnnkJubxrhj02XWSvQp2J7bXOvx
YsYhiaTSnV5sg6FSgn11zDxQ8vPxCkFIdYKXD7WfZX/ddqlF5IJ5NQZzpJprZnuyTtpVxJbNcCSx
36W8JiWVfiZn2cBK9M3nr/sfP/y+9efv/5YXYwVPsPnpr/+8z1P+/1/z1/zrc378in+ew7eKsKvv
zV9+1vYjv3pJP+qfP+mH78xP//3VrV6alx/+ss4aUqRu249qvHzUbdL89/s2f+b/6wf/8fH5XVBa
fPz65S1vs2b+bn6YZ19+/9D8PpvC+MN9MX//3z84/wK/fiF7zX/50+d/vNTNr19oyotfbIF/3bB0
hN9q/lb9x+8fUr9YjhTKwp06f4S7J+MOCOYvU79QeerCnW8v/uBYX/5R5+3nx0zjF8nJ2kFKwxnG
MA3jy3//7r/fs7+9af/+HjZ5AX+4h5XtSDqOBudZ0+EXtRz14z2sw2SySixBD0Wl6TtGJuWT7ltL
3TlqoVmeev5la2ntvHWE3I1t8RRh7LIwLt6wFjkUs8OC5ApTSe3Oc6w7XWLJd0D6rvoiKW4a4Efb
P1zef/PYOT+/YnBbOgAxHRcnzmnb/vEViz4D31j67UNjeeW+KRhI9UDzVmXNdlRzNtgZJFIuAzf3
j3/9k41/96MNYbhKt4RjuXL++B8eeGoQrx6joHsAAs+RaEyqc9aMNY1ARbAU5cSxL8xnFJKXuCN/
J4q8ZCW8KL6paimp76W3witGzGWMqMss0+9xGRHYkZz/5nX+uDDxpnK24t6yDTorwuW/P77OdOpl
2gxezpaXTuccvd2VnXs5dq3JvsoZmwUGer6557/26x3nBmvd5BIEcTIQ302nav3XL8icV8L/WSnn
F+RaNnc5B3tl8rb9tFJy0dDTxWJ8FFVu3SnfNI9mVuwjQ9Tb2vJi9PZcliBp6QgX+dVAwXWfTYiv
shrezWSa/jHoxm1d2gSVVuPXzkXqWRvKYaisU6NRaeDZL7bg4cP//cVkIi55RhzLUEo35ov9hzdd
axjzyNgYHmWJA71BKw9qP4g3eoY9G8UIAo8uYCyTHisSJ5+Yeuwg9oxHF1qEK4vqb3Yd9adrCbBd
8NQy73ddilX54+uhNIcVmRbtI2pd99DlVK1VYi+GNKneusKU69LzXrrOdjlsNdkJ+G27HCoBJdQ1
01PrjWv4KUyHgVE/pimGpEBBjCgM56smdf+EkxutZQmlM9fqetuaqX/RPDdapqhg1hGqblgDpn3j
W7lF0jZB1rbdGvvY0g1uabdD9eCEe6ZLT2Wpy7UVR/cl6fM32OGP7lBFX9NuumnCYdpXnD/LqSfl
DIHYjZ/btxiZqm9jRdidUaf+UVTTuUUXkRQu26GK/+62FPrPtyWXkuWPuaothalbPz3PjteZKKqm
jpPv1DyjiZnIN9k6Iug3WKOwUxjyLQzJ867B8mIj8gi2oJGyDbUQQHYxDdfBLNBNYttagh2YNoUl
r0ViTTtzApnhgaVTvpieDad9qTsjvs1r5nH2yPmu9Yq7QuQIIGwmvAFhR8chdU9//dz9ab1ydUNh
xTS4T2zD+fnWdcIhxMbq64+d1k2r2FXRVVjI9qQF47CGpF4T/QMzBdjC/q9/sGHOq/APT7xrQu1x
0AHqBjvfz/tK38tKz7UJRJ2yDlYZP8Zx5F7JEg8iU8JzorLjpDFGIOVyZeUomyLbJoJOIlvW0Cof
C2TBq7gKCG4lbNwgYuIGcAsq2BhcA8CQcG2YFehHhTV+mKB610aEenqU/aIgSuMW9JHa9uYIZqgZ
upu0CpBHSNrpdYM3m84l0p4xC88tJgzNKxAUjs2xn4xnNucr0adMtw2NsjZ2XlU16dcXiWt/XVke
3P0uofc3RRdFdHFJigdtdPgOBahDWgurOmxAAwNKchKct2PrmeuKdQO9z2EC70Sx7CxcJrV7oWtY
MwqHOok2ilGhU537HHHmHJIwqVcSDOOi0M9+BUA5iQfwEEF3rxVttRK6eQ1cYQKmJZItWm+FgLJL
9hWgwyV32wUmSA3ILFcgCEBnB3T20JJXGdKtBr4IVcyZnnO9cqNnQVbRjYZF0fGH8IHu/46ZNVeR
FG7ko4aHEDevd+RWon1xQhvUEf8B1cigOp3uLENU24FGjMbr3vcQiu5E4p7Zf/pnmIfPYRDbBKxb
iP6m2WWsT4ckidpL49q4n8ziSnNOQ6dBhYPQsuus5gUUmAcbP60fOHgvEyJXfHesd39zg86r5I/3
JxuSYfJwmLAvHPHTKaJB+iGp5ONHR4QdaXZBcyo6+1aScbpOawKUYq9IaEI6+cuoAuT9QVhchwob
Wy88ychKVwdMOYu/flniz08skZGGblo8M5Ypft653SIqJ2KC3MfUHTLenfgr57YHRvI5pWD+kvTk
3GiDf93WitkOAWaHInYubqP0re1F7SkcmvZkKXjfbVGReZvamyARkFhyES5rxpjgVxMmfyMaEK3F
7oGqfBNbufHQiFvO2UgyAEZtOyx+K3vOmmWCDInZe25KU63sSd92ZALfac5wNDjLLirFjfzX14Cz
7Z/fGfZZZdMGtbBl8fE/7LddlvVh5uXx42/d/lGwnEo0JXeBrA+lqqrrv/55HJj/9AMdDtmg5mzF
jSDdH39gSy2FZUJGj1NjfqjW1g6mXI1a/NWPenkpa1utZW4Ri5r1413mWs+9CQv0r1+EnM/ZP92P
1MaOMBUHW0f/PEH94bceGn2+1/qIN97L0Komt8BerhFjMzSCuXpA3jXcOFP0OilRXRogITp6uNAr
42uJOcIcdKZ5hJDCpJFHDMIIKXM6cZlu1LvakzTgzBoaHSvcsRw1hLNGu46scBmSJujBoIXdjYMC
LoG/qeJx77n4G2o7f2I6k8NUamHwcwrYEesKr2iqx20lXLSEQ3PWJkZOqWF2H4BQdqGtJUS9isMU
kj7yeZH+fwX6NxWoIbgl/9WZ+FMFevp4fcl+rFk/v+K3GlRYv1gmd9tvZadQv1A8Kem6yjZtRXHw
r6pTyF8s4iV48gxF1Ukj+19FpxC/6Bx9KUTNzy/Srf9NzWkY88//w91um0on4F1x4pIWSUym/tMj
R3Cb0SGBM0hvIEYZTxux34HAmwK/L/peSHRM5OUZDPDxL6iu0talaIYTA4ar3Oh2WR7gkwlR+dDG
ReMbaAWAzZamaUSgrinyka6T0wC6886FTrtoNPAPtnnxascD2r2pHZksTm8GGa9bVkuGvcR5QPaI
gnM0j+jhIDDXCmdKPfq2FWd66wXl+hYuIPhl7RF8xkl1/mlsLfDlM8uedm8Mh7QZjmknDxYKyxQJ
DiwOdSCC0rvxdKM99AYknryxxmflac1zoRFRiwwXvVZEzW1EjFmqGmmHnsTv+gQeE2MKk1H2eHpb
vnro2pIGIRRhd21ZA0pOP9QYtGSEc4ypHz+b2OMglxdGd6e5ibaaHDRQtklK4KQxhipn9xTziWmh
LDffV5FlEHCCIAkN40OPZXk7eN5tGk3uyXaxlXRYaxLy0WHImLVCIzAWGd5/EFy+0J5FXu4JBzr1
QYRaJ4hASFRQu5C6mafaQBETO+lzYNbRoS5LNHSeeceWi4ZG774HWj/s21nlpLnIYeDFjm9TLA9x
bNzyIbKsZZSebYZny6Ki1oojXmWh28EtgQKIcLUxspd2gzAMFYdHg8j3v5q0VpdhzaqoB0rRUI9e
yc2dOP/p9RHEUHHTBejfgraP12FJGBLE4YYEIG1O9bS9K3wr5BtI7d6JSHNs4AytSZiYkGE37bqt
a29dVV28Vl7Y3UVkSK4cu7dW+ZSJPXFE3Rxuh1tOES/ejEW6zsu0JOqE+ZAY3IdS67NtXCNBcGLU
pROzpwNCg3ZdhQ07bOKLc6s4AWYZb5Y5jPUJm0L37FvmkxsibB3rUEJL6DGLxoZ9W5OYuhajDABd
onf5yENyW2gKYAixjCujsBTfxHnWSBKHPA3xYH6BKT9mN18WvYtfpZbqR8fBh8gwBjP1pJqN2YQY
y5L2PVN5syhKTqvpfM4Y5yS1TqTDshCVgMxai7NvVKhsR6CPxCO/Gh0uuJHwmW1TILCzkyh7ZJ7b
4tdMX+sIwxETSrGMPO85dPV0hxOkPk515UPs9y8hM5hr0loIQTPccaXhKfuGdIH8lymgHBi4Qqkd
8a5B8Qb0YT5EqnzJiuQD9JG2Cvx62lICgyuvKcawrrB7e3qLoaZQR62JzY1p+AziFPbKDAThcmjD
JeoTwH+S8DeI32mtXYeNbyz8rrpyezEsPdfZ2VP7PhrmWqJiQu+LkMtvv6Vdda7R+aFOOnL+W7Ft
XteVXOZh9O4JF/JuqBLQYj3+OJ80Uh8Z4GDZJ7sNDMwELhr0JmfsCLZ1UbVgDhzPvJIhvjEis76P
BnaiyQGLbPp4EQaAVAhScPvGpqcfMHORx0Cs2srsdRjYLVIBmtEUyC361BpF9gr9Mv+GJ4EYPguh
DEYzKqPC2UT+zBMKIPwZY+Ota58c7xYv/6pocSsaidgVsMgXhcJml3jtU8V8m8sId73vx4VdlfWC
ifUNTStz0fJILVqt/J443o3ZFK9aifIWEigNQtixJV6XpG7cTeHnPsy08JZ1q1unHvhCJuEHLZNv
soBSx4gfp97AdU+DevYzhd/Dxp0V9eUAa1TcWfaE32kymPgpwiUwXmkJav5cMTsLn/uAUjBiWa21
7pQl492UT5hGsrpZxp52SmGFNIV38fjmaDIgFPiDg9AHvZzE664Hj7UaTeImxwtwrXSnInFPhdQt
UpvC0qyqWxFpH9Ipn8nYfo0agpVQVe39XD9olYFyu5sevSbclwm0HtUL6lbn4VMQIK3+upfTAwlg
CnFBfuENYaLuY9gOPVj3YyvsjYemckNY19fMjE7oZutVN2ikpngYdvtUuwUzT2Jzl6REPQJsjJJ7
zUA/XzXd3VSSRc1bgl47uA5L+6Z38l0faTeJZzO6LYj1GN6cVj03KrzUOZJp9gly2uGHx5mFr8cH
d+WckB2Sbcc11JPo4mn5NytkxsyiK5eQQc5pBJLWQMHDiAnCLZD9G8b/UPbQXPpas566hvw/bJRF
3H9Tjvl9cMSdNIMXpu4+3lnr0Pi195BX7L9TDbantEnNS7Txxq57dZEBclz46qsK4lFO38h0kn3X
ORvFo4JBBTqzHbj9xvJLlsVIs9dOE114Io5GEW/MfDhyNL2KnelQDd57T9wt8+fEvIhA0tIoan+b
dJ1LRFTjEQxDfZz4EWk4gUFjWr8CSNtypsAk2hQR/S6V3ydhxNZRlq+tLI/E87xKo1hVk0M6dHpX
WrjeC4+tMnSWiUmUkmBYTSjSpk6Hr1z/Yh2FXM/CkwBfzeS+wB2GdG1V5uO2wf/Zq25fuukDuVas
uPZVgiR922FHU8K5Q8CJ3tGG/oDuBeePaGGiJ9bKrYZ1apk7H3k5IbrEEI3aUtX1uY7nCMmSqauh
EBWYO4na6dC1YhNysuIsj2DGMLaJGz8wK2YNyUsMs8ksEHyYBnSDdh9tixow4kTw7aJzSAQswndQ
PFdx4q3MrroZch0HMiwnhyA94sEHHNmds2DK14JMbgBwBXW/DySFqaOe3ci/b0mDQjVpPBfNoJFS
TNKFU94mtrn2JfFiWn/ClnopBJqpBN/INBPELHuVQQJZ1BYOGnTYUOAhTNfE13XZWaf5gU5+63bN
k2sTzD6LrkrN1aB9Tx8TpdwS08UDDCriPHSKmQJVJvJZZ1+38KaYtzHOZTszG23TOPlZ0YohnPmG
wrLdMAt6JLb5zlfVzqUQJpLoidTpbRbQdQGGU+50kr0NQZohmvODEWqINKqtSkYwxxoyKG1nx8yr
uxApkCjWctRuWbmXrvrKsIcjhSLeSdAbNA8IVZej+eRpuHME1k+8o71PG7xriWjV82vt/7J3Hkty
K1m2/ZVnb45r0GIaUKFSS3ICo4TWGl/fC8kSkcFsRle1tVk/szepwWWRHgAcDvdz9l7bfAlzsl5M
Fc9D2Qze3N6UGIkyixipNNvnVIwiK/cssUS1Ubup+kyCBgY+3ZuN5zAd72NVooASEZXZ2kwYf1Qf
RrhltEIf+MHbNiRJN0bhkF7L/QsS04NAczcl4UOIwG1awXCrguFHQ+foI7APujeC+CkkOFtv+Rrg
HhYiJy3AVyuV9lkOWz9aQebDs4iOhwa/XZvc/BGFGLuXanzWk/sR6WaUQ9fO4VxUgzfO7GMx6eWY
5DXxS4rFgbIfdsToU95AHsTwrQ6fokjeS03uWtanHnyzSj8+IdWmwphODqszhF9r0fSiahdGzW4q
f3RQYxR0HRJkxalX+CfCY5+njxW5iBJYYA2HTTaxX2TVF6PgYIzKI7esSO8BQZuzfG1p46eSQLhm
uZ8Jsnsj4GoS/hxgTgMhUGmMKBX9pUlVTCnup5is62ja0vq1BRaWUAfMKSsOWWKOukxOSgAVpCcP
1x7nimY7IqEZYR5TIETbnVD6+gFMGvUWPyl9VTF75AJQk0ZfvtPP2anaj5InCPqChVpkAyH7FiIZ
9tB39coHV4lRgqLFpqPeqybbKCF7NGCSyZzRNSpdDiTo2242BYRJaQuRLn0qGt0uFMXRtNnXwtKX
xRq2LMoDwXKTIXoha+lziTgjF9VHHOTXVXiTSQhdCF+sMlr5Ojsu82khLSCMETbxn4cmfhzUfMe2
dofnCp0P2ANhJFmZmxKFkltPBuHptB9qCkl1B8paI5i022MI8cw022W9sWWjY4+gzDCR8ik2Di0P
S0+j16iq7UCyHt+S4pQCJ7MJ1ziDDGsLZfg0xg2wju42lBaS9TrSXFsFwgd/9CJBpZiHZau14RYt
m9dWI+HmkZfwSclq8aecxF9G0gkKQSe9FIKXyeRqgwX2m1W9pMX02hMKbM8qKLO5Na9CEZ6dYCCl
Ug4TsP64Qkuz4N7SchOtrLXrJ9klp+tKjpZ78pL3woDir0yRrndIKBbkluBhbvoCakw0sncIiWmI
zBRGMvI0DJJIoWD3No216xC4i4VJFwzmm1YpVyPY3Dbl89Nmoh00oNKeRKMEs9E9tLCEqMfhaRuy
b2uJMp2hU6fGM5rBYxYKxETKoT8y31Ip3Ja5cZgx9YQI1oLx2FuYiXGd47sLNuIcHuYEDchcRgdq
iggRMNtMD5xj7RKsmZWtyyvbsqY+YEfdtFgSpzrZRmNwJYKLHuunkXKo0SpY3A9Rr7jmEPu9jjNd
Lj5X6EDKlF13YWyNtnAa61pRck9JanwCzVFBtI46J2J7In6qAc8mSU3e0QIyWS2i7VzI35cYlwna
WEC5+jZV4PKahCyIx4DNocm+H5LfBmyKI9c/FnFel7xiyO6CAe7JcCciH+QF9BHf7EUrcRXwDUtW
ucogvAzKbmqrJ9xEB7VEdhQFz0UbXJHk028g5zsxe3dFfyigtKPQDnFaSJ3lDGLtArTatIPlRaPq
01CggsqEaa9CNGbRCM8609vrEn90PhSHgJ4Gtm146GgyUrgndlyaV9UIIGeJ5b2QCZ4hf56Bagpo
25fkR8phdzSPhglocbjl6mwkNNsB75wAPYBTfeqaGhsddU/s6VWUtp6kvVIshcZvxBR3I/IKyHV6
GNLQm6XB5fQOnHYQn6KR9qCow2nj4OaX6re5gBhDkrlmOThcUGjFfqqY/jSD2Yp7EgvpRASEorVk
FQ8HkxAUdERPGn3qTkGmiPDuMa5mcokyvSBivWFLVeLKCjBUu12W8Vhk+uHxVFVw7PrXNuV00hjz
S930DW7dgVRxnQrMlOU/m6nxJJ1CSrn8DEXs6OO0BYjyRVIqogtwKqctHAGjntyx6oKrvoyrx15k
B2BS3dxLOkEdFfeANYMQ2jFNnop5XrPbSAGmDYS7jujhfOUR6SzNEKSb7ULoBPUxpkecR3bc1fWW
eILHUSpVnMqyAIegN14CM2t2xqQ/pZokHOiv3RXZGJG2aFzBTPypIntwgA7s8aS8quDJxsbAAW6I
sFtlsbRTYHwb+m3D97QlmlGjlLo1Wz6FoRg9db1Fx68bMU8HpYFJmUC8lMAFW85xFzS9Gjtdo3yn
DRryEqI6RJsmXp9UCG9/FZZPtUtnRe+1AkfdzUBGohuySv/zrP+RU2MjIkRAGOUGPlAzHxitdTU6
soObR7T/jdFoaKCdUGi5am/V75PqdiNrYRBNkDaiHTtNJ9zDLt01GzwlTn+hkv6+g/LrwrgkxDbr
5SnaWno8GWpIqNUZdY/GXc5dxMH2sHmZ1MememrD8EIv/n0T6fex1lbGyVicGMqoAGxnjyM0DPFK
RbP45zsnv5dy/D7E2XPKZATsWcUQrFS9O7pwS+9g17qpG7ok23qRg+fxDkWuA4bhOTmQaX2oikvP
T+ZC/tmd+P1XrDf95EJFiCUmJjW+sH6xM7x4P2zQ9B1Du7EJrLk02npN56OZmGioRiN1ks7nJjxh
OVBnRiOIxCYVgQtmG+oETmyXOxLW/MbOPtMxvjDuWnT+bVgkFUj5FNJ/3qRSJxfZGmIRVEwrW6TW
WcBUzzIWtfS1y6918YeKXT0yp//mmOuNPxlTDIpqSGJDtrOd5rV+t9V8yUVvcKnd+XvBXRMJb6Gr
xtIrozh7P44hVRklbfbe0g1WQ5udfOaUNjugyZ5+6p55YBtkG49/nrwfDmppJs8SLZv61gU4uTiy
39U+CkzJTuACBvn9qjodhEuXppw/Ntq3yMsYQTHxnshnLyFZLF0FQFi3ycZ1sR875ZPg6s7oCT7H
NbavFx6Z9Ntbv/aLZWvV5Uk0S87nSb6qk8BGQHXZk2Tq6HZtl1fGNdrOveKmN4V/ccSPLlFRFJGu
DO4W9fzp4aRgG7yOCIfZWZzWrswNseSb9bXn0ZEF7//5yUm/vYL6WwdWo/9Kl9xce0Gn83Lscq0B
Q63weZA85YbQuU1rD1+JpHaItbJ7Xn3ivC6++vJvq/c6rsnHCVWkZJnn/W8Jkb0UNjJ4Q4e4ZdhW
zd2cEgZOT5aK53IjPIB64LPtdl+JoOZ89jKzeVSrFmeGQ1HfI6Nvo/YQ1pAQZw/rb41c48Kyv0oz
368UZ7/y7K1N0zBVuoS6lfnUOc2OEBCIy5v8aPmlR0rsBdnhb+sSowFL1vimofkyzp/+TEBL2LQ6
tYa94hVe7leuse98Y/dvPPOTcaxVLXXyugZmgtaLE4I924PTf9Ht9M64h+O5MzfL8+BXNqDzzWhr
l8b9/X3i+lhxVyW1hVxpnf0n4ypNGJYcAUgXhpn/bZ3eCXtaO/sZfRmB+pBWDT/o0iP8bW1abyoT
TFXQKGGEPdsmmKYSmNUINW6011UDaU/gWDYGPht/144du2M56qV90EdXaogK5gdEwYp63vZcgMF3
4wiCYg6KK9O80dLy9sJD/Oi6Vt0nHVwNaO255MtazGWiw8gQPqwTt/e7/no5qLetI/ikRKLFerEc
7cLd/GiGGkhOFZlvC0vGmd5ULOVFogmt2SXewhkOcNBTYacT1mJgLYxbEJNuQfHtwrX+vixqItsE
dHs6m0r5XLjBkaI24oJrHffY5i2P+CA7PxLi57Nu3VT+vzVpTgbUzt8Q5FmguBbNHjzjFTZJ+xP2
Hi8kgSMRWWAsjbkjHi4O+9FifDrs2e0dEi5zLLlO2NmvuWlDAVW83h+2nMHwo3M22k3uuheLPfPS
Pf54bLS77NrXFfnsPZklA5tQztiqr3jkF79ArLaJUbeX+8GtO1dx2cJvo6Py/c8PV36vzWTLyQtq
4KAwZGRQsiqeXXQeTXIpFDRQ1m+e5pExjP/NyRyD1c8GDVw+5XZ26Lnn4DiJNri9+A38cHqd/IKz
Vb4lnRTSIqwfokgcga8OxQncdHx1WfgPkVu//PmSP/zonl7y2UK4ZHUqjzOavcFb7/XCiXpDqdUJ
E/8bLclNRmsYfm3IcXt/YegPlw1DF1UVmagl/SaHm/Rebw2YUDMeSV++p1KxqzzCb+kD49562+nH
zqWZLX+4IJ4Me3ausEbN6nWdYQcvv8YgtSfk17ALolptwOq3jcuG9bn0CtuEurAp3XVdJmD17tIP
+f04vM62kx+yrnAn36DcQOjYlxi9YsMhEtwnHRoSmDO5nV35pn3hbn84t3mnTPbjKOLFs5cqikxz
1lLWS7mJt+HyLaKGVMK/Q4YF5ouwyGOlrQqVb38e96OHjMhMNBDGo8oV16dxcpG9Ri1DMfnQTtq9
2d8s9XMVXZpIH23gTsc4u7TQUEwDp7P69tquL00N6OXAvsXB3O8MKGg3PFuv8hVqfpfu60f7MiYv
23McLetp4P0FNlJNLnthrB/1iX0y/XxXcCVf9JhCvuD9+W5+OGcsWUFGynaVQsrZCkWOK7XgyVTf
ihqUfv21qCFvmrd90n9zrLO1KOuovlF3097247qdeAtNF2exqVlR7b7wOX/bJLw7CfM2nF7Z2ULE
BBKRVnBlSKjsdUPW/pgO69Jn+YOPb/LS8fSjZeB0vLOJaQp5LbYt46kguCrC3Urx/s838IMdiiTz
whmIahGri2czQ7ISeDXAsmxSHHetn/rK2zn74jfjgzebcZh/sixqEoLS9zNQRu0uZGNJJ8pP79E6
bXtvPKrbdef85wv64F2WOIDqsiix5fqtRtIUqVUkJhqccW1mAmbAx5GHpF9klvxvTHQqd1yQLok4
Yc5tT7rW50ObAXvk/gV+9VZzQpMie5SoL+84PrwyiRIsh2hV5nV+fws7MVIoqIP7Wl/i3FoLQHb6
BGvVnZ1kE7kgjhr/0oP7YAZyif8c9GwGBk1PtkPKRemAV4rjgOf833heJwOcTQygkkCa3q4K4Ytg
9SRqSVuhFS4MI3000RVkRBrfcSbG+RpvNCnZs5W09mS2dc1BChX3VvIqb9oS21EILRmM1KiPA28a
GZKwZ/Df2Cj6Lp7lpbXwcraKSJzmNKSmBJaI51vHDAmIWZRrmds3vonuWmQ2H2Wabt56yGrpSjmR
P24vfgU+egdPxz0rCImoDOpCGJCb7cLtfL3WSUdvei5vLp6Y16l4doUK+2KRhUXRjN8qQTj09RD0
y7oxb46oZui5vUYelDmvcMXi9XJp9K229KcR5fcvx0g/xzDR1PIdGMsDzCtCdXcgKX3Tr3ayS96a
n17FVAiEK1EcRKfdwdS//I5+8GjfXfjZO1ribzP0NtMpW3a72B2+Sg6+Htjg1If+dhRBrrW7uE1b
L+9Pl3/2mk5pZpjNerpV7yZnHTP8HPv6RrKzbXZ36askfbASvbvKs3e2JMijJdBwfbyAYj6F29wd
trHdPFc/613uFL5xVG7/vEx8VFrCAIBbS6TSY1BmfP+AswSctRSyNYyOnRNuCxZbvKKSH23VQ+Yv
l4b78EH+c7g3h9zJljBrZZU+9jpcfUcqL1RFW7WHxENwDar7WrqvfgavnAq22qWRP3x3TkY+2z3N
UzOYVc2j1DlqSA6ZquGWZGy725jAK9wckuKltfHSxZ69PO1MpxPRs2av6Owjb4wHdHBLc8Erd9bV
5K4NKUis9oVH+sGW+PSRKmcvCyTihV4zw+LP8jjCc3SPHDBDoKr9wEE47PEl9fXkv3LSuHTJZy+M
UVpyqrTyul6oe7PZyK5EkSTbbNretnwomV5m93bg/vmS3yr7v72nJw/37M3RchZNjgGanRwDvuOL
Zz1MDttJKtWOertQR06vONJKNvBlP/1e7tBJOsUVbe4//5Azx/ZbFeHdvV/vz8n8bnJoP9X6Q9hU
Igly8uq+2+X0znSgyy7gcC+Ea+EACLSO0G4uPfpLt/9s20kgeS3NM7df9YnMkewp4gakPgTx9cGD
+7SHz0J5L1ysyH20D3h34Wcna9OIBBlrv2YD5re7o8bEgzLlLDves8/D1+RFoJDwSbpKPVokSnXp
vq9v758mwNkyNjeVFYx4Sph3xS7wlS1hGhtMDNfEAPkXnvH62v5hLHXdD5w84zoOtTHkTMpEE20a
hpviIXJYRm7oxniXijQXnuh5gyI1ZinoZgYT6rtpAaraiptB3NJ88/58WR/sSE8foHq2WBXNImGi
YSBLJMRAbBHCRs6fh/j4A0e3RVoLqMgAzlamxJjqQFzfDvhDWwHhDPW1Zas/hkedhwU/PLQvF30+
6J/hcTsZ9WxN0sdeThoKIDyvgJAdl9jX/chKiM6pceqjxNp/cY58OB9PxjxbkMaGdIOmwfsj7oN9
4Q1bddM7qoe6ybm0bVj/qfPpuOI+OCvJKkX4s6kv9bkcZfo6HVGljZLomxGQv6h+vfDw1ofzh3HO
P911CWVNrN+m/drBQPipblLO6PWu5rpCb/l0YcCP7qFkiJRkLaQc+vlsiajs9N3IgGtFNthLW4Ia
7egaRdi+3l4Y66PZfzrW2Rwh/Vyr2o6xUlKMdosT2cXNsrVcIAOaL+zJEThc2nrJ62L82w09ub6z
OdLGDcxYimSsWYGPfmc9eGIoaDA12uoD+vObYNOxZMsb+VD8sJyeD/rgabfyfbsVD3+bsv+S2fG/
xtK5qX4UD13z40d39aX6fwGow5r6n7sZwVDHQ/zlHVGHv/DLzChoBvQb2bIgK+FhpG3IxPgbUEe3
/tJVIMWGqf1C7bBi/h2owx9RoSOFbiV5IKtdz6r/AOrIf60wHd3SNQUIxAri+ReAOpC1300jHZkD
zAWJ8DdCGVGlv7W4Tz5H5jg08qgYojv0DQGpCQc2OvdBFOj9VRHG8vhINN4s7o1sFBS8aiVE9KaU
1PmrNnfq1zCsAuNzJ3XJCpsQBGacriMh7Iht0idbnEvlcyfr+dcANHvniRgN8Et0iYWmWIQWWRA+
nkzCdZ2ZHSjhqSLzR2sUrT6i918R+Di2zeaOekfzvYqMvtwGuGtKeM1RrBqNLebhkHtisITG5whA
qwVTdI5NQmbFFmQpqgglPBCKrebeLAg6rMC80FSH5Dxcc6IOZm47ZLjwtplCyQOZaEjCx5GaTqs/
EfEnEVPR6WhgZZwqoSZCN+wEDSQ8mEYgCVNQQLiq9FG66roV5lKII6YbuNsEdjaJUGr0vIbISMgM
Brpmzv2V2amRfmvMnWXSIADQzTkm7Ospbr/F5dBpCfaJvrXk2wiF5wilcIQPHu/bRqsoSbRZRoEf
j3nidkrTWrdmKUqQJwjjtg7NEq0adS0m6p5sdCR+ZJ6B20s7TKKIY5deAppPqviGlG6jJbSuCjKh
fVbSeWgduQ9Cyi1Kr8dkBCUpebHZ0uLgklK5BSBZLGEnuG0tTMtWHGvMkKbVTRs14N8ea5inygz+
EIt3e8TeUtQ3aZRqy4Ksdra+WlEdbKVBiha/mfsxv42wbAKnRUBS4eGRyKFo1dzE5NYWUZI8cqt7
y04VGf+bOY5gNsRJX02D6Wj6Ya/gGgkJhL9Je5M/G5U0QVqfSg1/2ADA2aizXIYgRDvCBEqr6fHq
RcX02NbkfhPJMaYCuRtDb9q9gmKb7JAaM9yLQHBkDMCWgDy7AAUjIdpfFMGeYFfk/igMcou3YcnN
Oa5dJZDVkdzfKCaHa69g9UlIttAW/G+rHD6NP4UVgQ1O3iOG9+EoJPMjxhZsJMEYVdE2r0CVHxZM
US9l3NeC384VQRhTOau1qxd686nOR3bg1SANn7UxsaiWTpME2kqP1atBm9Fla20gfEIbKcd4EGRC
vkerIN+lk7FJ5UVhmAdCYtckIHgyhFlNcYerJ80mPxuJRvxUNAPB96IF2MXLDatFciq0JbnMwjR/
jehc4MvLsM8j1M0m/DnYVD4vgTCXd4YRmE9zBSXkS7TEjXC0cqH/Eqf90PnVbBBxgER3jRWbxuhH
UsXpfVDVcBSNQMeMNzSTzAcqkFTRTwwSKxexLcg54nzN89ZQ28pganPppyIowUhEEABFO895RvYY
LBpWPWoAVHP12WQtCeKs8XqSKx/bQsxU39C6Hv39MC/DMSHG5kurrpVFK5sshMUa9kanKJmEGygG
pPYuonEjNgrU/qmbG4ucJKDdmxFe7niEioigOsL0Ryk5t8zO7xHHZ546RNl3LUxiHJOqTh9s0ZtB
3UgiYS/bWWijh1ysyMdb4Bl8MavKSh/0SCbwl4hDHIulpAFdGQZVCvwVVtD8THIYd8RtLTX2Wkot
6BCsCR8neNIWJnYYau1TXXdYl/UiQg0siBgBbUtoCwUTrkEghDWGoLsnMeqx8MYsofuBGAeiGYHY
yNslFIvQjTAQJK7MyxtsIrjiK3dUszBey4GQYj3IJ901EtyoW0ETVxK/IloFNqUogHOuRXNEbFMW
oM0vwae1hYw4YwzwQ5pBO5mOoc/6z0AC9kpw0QBdkcvUw5s0Jbh5NwarYWWerFTYTQvcYt+KA54h
suek8ShzkEwWaJCUXQIGMWMqgkAuVpuUw2TLQNQaJ0Si/rWXVx7NkOatupHJgQMZ25NGt2+kiuTi
cUpSlNxtBiYInmweHxdBJAY0HMmRuNa7LK9dzZCy7/XcL91VrVaysOemYzBpY/KY92Nu6v2+m9Oo
xLoiMPEOIZhJwV7VK+XtuFjxyiSeCIFSxaJggdUhJ7u446oY92Mvo2utMpTtRLeOP0OLgNHNIHdD
5gJ5GwN3WYxicLoqkgACVTq3Eqs4oYqB0bUI7fPCakjnagesOfgGbqZ4kR9DvQU30DTlTQ5M4F5j
vqMx6oX8GLf6JLqVRAayDb1JxdOJfUP8VsqhkNhmE2LSEoq5TX5MWhgSNkfc9fdyEEkLmAwzH7dL
tYTYtvCp8QnBdraRG76cylLjw5/nBrxAnBPGgGuV9I1HsSpYrENRjAqbz80420TLom+r8hwF3EQk
q+o2UcwtBaQKc3mqZG5slwd5e5w6M+h/ZPyi9KkqZLE6aNYotXajTF3+IFQ9Bk8gYnn+peX24uCd
WJXI7+u16TGNx6yBZ2AU8SFhmcbmGE1EbMFgG+/Q25D/RKgK3OuwqobMlvHOh3j4tAqknZGr5c3c
yWIHzSCXfjR6PuZOOeuh5U5R0dZ+Z0lljw5eDNrligwcKxof1DStSJRb1NgQiY43xN4mnIQIHbVX
uu6ugI6Ka3GMVy8LKYV4Xq3eajBvjwudfySR+U5o+Ci5RlQZhpPkfVE8xLUlYDtPh0ZpnCISlS9J
E2cRN3EQKzvvilK8m0qjJz9LbrBRZZVm4KTnGzBd8SGNp32skHB1JSSNmBzCwcx/djh8VKSq2vTQ
TY2gHkz4iB2k4yIlTr0UBMklgQ8kHa7aOUOLzbKNn6osSFsPZoNXVMHNkVHnYQfjpkiKzSc4+lZ3
RcRKJQPerrrsvh5C4wXEexE8TFo7kZCZycuK0q3D+LUII6v3ljCFjysUfYjsryuLGnNWIkR+0hUT
Xb5+JPUawFMzp8YxsXIiJCM1mDwx1jv4vyFAVMJf6duJJBKN5ngf5jP7hZbtnPyNsmvSevjDW5ox
EXhr06MQPUxXlcGDfgBeZ+T4ykvwPqnMlpotIQ4e3iPK/us/G5vtTSiYsKKNaeiXZ6CCkvWzUMgC
heZLaoDp1YtSNK/NqE4/pTEgHAq9GkteCyJBvy6rJcH4M6qk97VZJVruoGWRYav8D0b6umvIbySr
N4HH1aq9nyVt/MrsJrsyUAaSvmopM2y0WNHgFSI9gW8q0WCVi0Gv4EgKZrFzMeQCnMB3LPbSq2xY
g+QVxKVLt2ScrhffF1mb2VnT1dl1pU5rVlxlENBRT3MqbQtL1jC9wEMSCS7pIFghG+8CXJOzGnzX
1UXH5x9a4BzVEfof2PixI6cnVBXr2ZImed5KZqnhsh/jFNCEKqBz2S1EU3WvRmMSfsZjJTpWliIT
Cs84msTZ8F2EGAwo3aifx2YExUKqVadKyP5DhFLPWLnWjKqKuKZjmGVi/yC22C69qo/TQ8QzXbYd
egRpkwRExcLjW/kpM3wgVHjkTUNgGMmW8GRVVl5Ggb9g65PQ8W6wcMl+JnYSkksDKabdtcAMs18V
wf9/nP2/UBgNUKR/OtM+EFladl+K/7Nrsy/F99Oz7T/+9q8DrqTqf9H4Xpu3wBfYrnG6/HW+Xf9E
o4pJ4Rx9J+BYKrp/O96qyl/ItDEgSKB70Mvp/zzd8kdI4qk+mqoOa1ZTjX/lcKucYaogcq0qZP49
mQOOpuNW5vB7crjVZXBQYREvbFXrG0v+wbFg30TFXdJI3yARv4zGAsVaOUhm6PGvHXTuHbuZ+YUt
BP/n+QHEjl+Wktsr2pWUC7HNie04CFfxEt2TmeeFbHbGYsRnHT+n5ULap1gSkBjh5wmSrTYkkzuU
nGSgXex6a36AFnlnjcWzmJDamZKztDHq+TNv36Ewg8eZLIBNTpjnxloUJzLbl97EVl+WP3DJ0YxI
KvKKO+tRSSSCFGo31oXtEJqc2mpMyd3wSTDlFyJ6bvpOObLF3pmS8VgawiPGqpsgR2dORnvdZ9se
gzCZL59y8CpFue7xsm+w7fF5yUFs52n5g4w9PEKZN3fXtQVnvdKbx3QKPLVYXeoxUHUWrP04ZB35
AvedIT2URcyucko/EWXvVsl0R4TKbg4iMppBRoKDxgY7PagGf7WRtAEwAHkpAz0UfRSewPmNBP5V
vXmj8t9bTVpX8+4eycE2kVpvzI3nMl6+pom6bdXqju0Vq0td+0Ike6oabK2Kf7cFR7QZ1fGhbhtf
TvpnYZH31hz8lMfyHqU+wJApeMjH4UrP5gDrXAJEfE3ulfva5iTtpWryGaK9DWoH7V7a8l85Xdh9
SZLXkBAUbnTapq5zm+SQ5yEL4M+buIN1g1FKxRuFat+RbskejQtSjetEGbYwO2lZxZNlE3ebEga+
+ARE3NS1bltsV6KIHK4p3/XLVz1TZKoFLGaK0d6aYXmcCMjZZA1PeGnr5yRcXsD5ubMo3ADMPgDL
LHFGS9tegzszit+0smJdJ45xQ/Mftkzb3Eu9/iha/bWgPWZddVUugDtIZazM2ziMP3G2l+y2LX6E
NVdIU4C6zAxjJv+x5E2IZ3X50qjDRjfibjOVh9Yq2V/xLbe1sfPHTp29KZlfrEQ5djk4JEF2ALIQ
90zaapv4mUGRXlOEn33U+lm5PLApg4M745HMWiF2a/NLwY5ZJfsRfE9mkhtEI3fl/ZWFV0sCBQPx
ZcjqZxDzO80on1n274KlvyKp9l4qMfGPZf6MW5SP2B18rpDoj+UhGnK/MzMIrYqzxDiDszkht6d6
KIdqsPVoGJxITfY5nIjBbDJCWoMtWeauFqlHgiSQsbZF5dQC2EppuE4lZlAjH4QovRuswDVn1TaU
aBsws/q6+UGwyzY1JTf2olk+wmMl5Csw78DnC9X6MIaGDKjAFcxB2yRN5w9G7T91xXjEUTnYHKhv
lMRqbd78T0QM+PzeNa3mpyyhxpKFrZhkW7GS7bhNPgWV+HnsqYGM8pEd1R0s0gwrX6Zw2iBwtm6O
9ah+qwZlTxaN11najsjRtx8KOd6eRwPDvklmnkotzyAEuT/mhOCqo3Rk0/t1FrVHNEeHYlC/Dvhn
4W+4KtiDTEy3llLdt+n0IELb1JKc3FSmmKBGXwWIjvVayZOnz+Vo/hwK4WaslT3AwIMKI6pbHuFv
71Jt/lyFRGuDkeJUcIBP4MxS5BsEcp98qG5/lb/fGUXPKvG/VnyN05gq85VD5f9+xcfFEGsh0SeE
i2REkerKTVBXrwn5vLZJxjJX/G2ciiPRyWgSCcgZo70WQHbJB6ccde/Crzmr0b/9Gg14naVJSHIR
h7//NblFfEzdNOITxZ8SHg/zj1wgJeSEWKXath4EN5SzY4sPpw1ukir/nEvhoZqDfdkod3nQ344i
gieSeN9+2P/A9uY/remvY/0Dqv+/A31PIfvk+Tjn6PurL3PZdT9OtzNvf+PXVkbV/lKwZRjWKhdV
kfPxrH5tZfgTdjjIdNegI9XQNfYrf6/US/JfOlLDlWwNIFCyDH7B3yv1EhhC2NeU/43VScyX7V/a
zLxv1IG7x0yFJdmiM4AZWlp7Aqd7GckQSppoOjTeUva0+kUjzoPKJB/5Mt12hCNuKmu+H8bsOVHJ
DwrQAaXwTbJ8hJ79aczJTeZkyfdHZ+FqQRtslHD2ZwWQGqxyak57FJnke9YEnhdPYNox7KX5z2hO
7nB7HQm/OpDEeQf3Otb7bycP4oPX9gwku14cuHLuocX/YPw812yidZXMJBgB9pA8MYi3oAvwM+XH
KE7ugkLxwkVGDpCAGS7CxB7Bboes9EL9mKfVXm2SJ2E0thMcohxsEDvVI5aLLrjlcOOYhMVLaeI3
2oMlHwyB9ynzCD/3lEiGTJzdKFV725JURUneqY2W3JCfMaEBf77CtY36z27d3y4Q7fxKsmSf/IZJ
P9mJ1o2AEwe700aaGuCm8W00Gzvd4FumWPsiVv0qK2+nqYh+HWTepWCcLohnxpRfAwPOpE9kWBhA
z2XfAUXGqp0qayMpz2XY+FJXHJo2OIzTSEvieckK6kL0DsuZ2ETyvQvxQE/lKuf0Hplw+cZmL0O+
NPvrUR2ctH74833RV7nD+Y0BJEv/Cd7+6nB7P62pyUbhgtwUHEHvUl54rYuZEPD92EVX2jwfpxVo
ok/X4pRzzI8809CujDb1xea7PEj+PIRuOXX7pH/NlHAbz5nf88UZlf417epXLYzvuCqK1g3Z2gHx
ijDYlJ1InqtRKY/1bF3LuW1BWYBY0X2S+wKMXD/t60gghj05tEniyy3Uvjyzm1bdU2w4TPLoGsfF
oH5BcUC5V4hEJF8cw4Cof5Hj/IXK402imb4UGF7HhoAD9bWlZzdA4P5881Tj/efu19M1V/+caLAo
sCy8v3uimVNTSolrs5b6WuuMOyPivY/Au6T9lSyVB1p0vajeCUP8JFtE9kTBZ2tWX8NxuIFvp5TV
Yw7jQRM9Dao3pXAH5NgRCOHXLoy2EBbtJtAcemheo6uf01by4xakjboNqgXYdb9JxMpFzeJ1hEuF
+nxQp9jNusGlafYoImCie8JW0F53k5W1PEb68CVJoycCiA6q5gBp4cAztltZIBCczeca7/yol8mu
wD2UicInszdhdH61qNo1knEF1OtqrEtXFPCfJ9X1lGd7+iEPQL0IdhZ87SiGxlYXq6OlFndiFu3y
8JNAHLvWytcwsm9hj2/YO+rfNUhDmrU4U6VTZiYJWTWcLpDIw+t3lI52OH3AWdi9qN1wpvsP7s5r
OXIk27JfhDEoh3gFQisyGFTJFxiZAlo4NPD1s1B9zaaSmTfT+nXM+qFLWCEhwt3POXvvtXXS9GAl
/Z6G1YEg0g+cv/x1yeFy3NkFQh5VIaHsPAzdHW1ZAIrxRtI96Y9NVG5KOqk9J7qhJQtt5gCQWD66
WOBUtGmD8lTG07EATdCG5tqcyw3HcIjTGnkomTxEWuONKuxSInXy2N3JMj868XSX6IB2s/kQQthy
W23/fR6qs5HUl9hMtkOkg4bGodrK7qzEzrsug3f4fEVxbu34StVEfZi/MP06JvpKbZzOiwCsjprl
KxwIASocs1FhxpVu+2JY56TBB8Owzgg9V4LyLh7CJ1ljOs1IQ+8OecSYK4HzHS6NV2PzPQf2CEp0
M7f2XgzzM8LjHwU5SkH2YFZi41GjPup9eR+I+paM5jaYq5ttpevIYHzTzxRbQr0yfvVTstIUJflm
9xbhbf3KdsGQErjUWuZLrT0xYbvmhImHhN2mY/TN6sR2giFlGA5Gzvw0SwdJuWk/SikuCZkrdj+e
qjn9ptjyFdLletadx2lZde3Gt2ebye1LZ1oXM+jOQiveGr26Lyec0mN4IWaELNR98lqtNY1vRIFi
TsfdFcfEXYK/WnMkbs7e2JIXqinrWpY34qiiGoptbl0SuHxMEU+a8lQ5dBhbh/jG+KMNipsktc+u
xTYtpmckro3H493Qat4FJUH1gIgbkOfRrD63k7kjqPVDgWmJ458forylRrYOu+hDN+U1j5SdngaP
oxt/0FfzCoNsspYE1cS6gFGGSRu8h4HzWDHbNwQlz6Rd64Us74oGWGK+6ax6Bwh3TWQPrv0s2uZO
easd48JY/DBb6VP/PnR8j8VAwhmDD8Y5MKUjAm4BSWZkrLk/LCm/53p5k8XwXCgzWPpQ4cNlX4VN
zO/2sVLSh+FopcrHSNSYUqONHrNTlw3nJrIvopa3Jjef6++kC3BKrnXNG46hczHd9sWJ3SuN5lUc
USapcCRnxg9ZIV/LOPoWkb7kFUFK3Grdbey83wV2dRyE8xga8Q/4s+mqBM4YBgCpzfI+awbSbLUj
ucwgLbOTVYpLzhwoFfu6KG/kdKH419XndAoec1ffqgzeS7vaK2bHqMskpapajhKMv/1kBhre6+oP
J60JzGqKj6AWCESJN5wlDANr0v0oc4545Xv6PeSdyaII/cAgBcAF4WubWzXppKfOc7qKtLXqZLe6
qXcAM3MPyfMV68ml1JMfQrVQUFiPY6MTBCk+lKbfwwjeKwR+6ST7ekmqHNSM9IGRFYYmXIkgTmuS
Z0T/284ZdiUxbSG8SMV4mIG6k4+2idTUL5nXGnV1y8yXxk5O41yfx0o5DsxU6OUeyGP3+rh9Xki0
Iuz3uha/AMu465dsYyI0PUwcdH6cF2hgP8xYrlpbXmtXOzcQSJLzqJUP4JPXulpPXv5uxRnHVeVO
m8pHSri1YjE5MegDTUs4pBNfagYn8+yu817fkG2yiwfJMjZt4yi+qnHvj9mXqol2I2qEWldB702+
oSYPseh3syFXlsiuEFqPmJ+9nvQk2WgnQTJkFTu7Pkj3sb4lOHJrucB0q3mrBOOjnlnArYmmZh/4
8w79T735+XhD4aBZpAXQ0nQ+CVvzKhmSIiPlK0vIRmueYQqvgv6uMCZvrueVDg50SoinRZmi4gFx
2vXQXk31Y1Ael4TEKqSeQZ30X1V+MNH432fp1b/ruf//sGgWpfn/ruIifLJq/10YLv/6f+pCAukd
l3fH+VRDQ6Etb/A/daG+JNDToqa57RpAvpbspv+pCw3t/1j0HigomXgQ9bL0xf+nLASI5rqArhz+
ObE9pDv9N1XhpwaD/k85SnvdtKlQdfFL9lCgQuwxiHUcLaINR2OXl9mhgluoi8p3iS//11P5TZ32
83GTnKql+qWW+Kejz5/903GzyiOgm7Md+h1dnEhPtjnt4j9f4hcp+H+ugeKUAQH99s+CVEufW7Dy
ZFGjQ9nPqBbJifwRHOJd7N2N3nfTo0i0vtbegRvc/+XanzWjXNvhOMBrFQ5F2mczXxRWHacBmMl2
9QUZbBZgUyTCN+C0E15CE/1tc80UUlOh4f7l0j/XQTzapQbiIwIyYFv2L6E5Kcr/AmZF6CvFXd9e
o8I4lFp60XpzByv3pGdi61hvTF6vf77wz22F5boIVHDQG7ANeKG/PG4ZWExc9dSvZe4QXxoZ60Bp
CALUO+Mvr3ZZ6/7fWvifSzHaQZvj8DvSP4vR4144BOxxqaZCPZgYxkmjFIjV8VqF2VPtQm9ucsJE
/3yDv7kq80+6cMs06tf8I3XspU3ceeQTt51wmND0jzQAMRyMKZsnRbB7MAdb+frnq/7yS4F2qAvX
ZCZF4f3L65Sao8h0olehcqAnKy/Ryq9aKkPzLxvM0vX59Ez5bJYgE/ygvMFlgfhXX2GukVV2skh8
BBZerqdLlCp+ZGr8/G8P8tdbor5cxmiLZBXt6dLi+NelrCQy7Urqia93II7j9yj68d8+s+UCaF6N
fzBcn1OcUt1G98Bp30902HgYMikb82b954v8+r1zkSVd1mCWie3+0wPrVAcQR2eQW59Z7kaLQQdk
1oh6R6ez/+dL/bI4o+A3SfuiQLeXOJJPl9KC1DFhdyQ+SkO/LjYziZ26+xCQjdsW4i/39bu3YxKJ
IIgf4VNYWqH/fju2QoK2qKAyowO78WN/AJPzX39r3A+/IzQ1vCBiv3++BIVhV6nEidHAHhTCNZUm
3Q1R17zPRjxmm6TUm4c/P8HfvCxwV3wQjPXZxj63N3JFQ4gbOrwsEdPMR9lWxvAD6/96iRA0aDmf
oax2UVZ/2tZatdJaOGgM4urMJS+l7TR0/JZivmtgOTnjJqPYoxbzI8cs49Wf7/E3X4mhG45Oxxk5
HT+sn5+qZYdm5po29zjdlPRRsV6ZsV0n4+nPl/l1oRAGY3D6qxqtBT7+ny+juXPvpiNQed2utMRH
d1aVB4XUI8DLC8wtpC0T/+WDWf6bPy9OaNSXnu4S4aGTCfTzNfMKefPUNamvWPlqUst3DcnwPh+m
d6aO5TUPaSdYdtL85Yn+5quBI4q+mfMXG9rnhcrO1CboEQT7GcI7qUWFF0t1qzvBX3iFv/nJsbzz
23a4OwLgPv0exriimaOSN5sSGwxuLg+GDeHnwV9+BJ8vY3EQ4b+vL5uYhp/l0weSaIqOS4cPpJpC
5S7spnINNaH5y9nn8/fx+SrLn+Jfq/ucloGRFwyjUzTKKwTwwOwQNBz13pDrLKek/vP3+Pklfb7e
8s//db2wHRqj77mrIDqb2nGWz/rfesu/vQQ5hK5NuorNYOHnS1Qd+uvO5RJTfZlQVuZODMrwb+bB
zx85N2IifOF3tWRGstj/fBUd7X2aoPf2BYPHE6c42mVVGPzACKCd5nzQCS7PzH0/GwnT+o6G9J8f
5G9eHAMNyKDLD8345S7HbNLQCE+pHzbRVutCZaNlJFc6RZ57ifu36KXPp6l/7pZTAMslfhb18zfv
iIFs6qJP/WGux8YLEhpFo15EL0XXDesqGMeTZVnZuUqm6e3PN/qb10koL1QBVkOYX59jiMRsUm2Y
Aw8a/MBHpBuE/I1Fvpvzrnv/86V+85P76VLLM//Xx5lMda5bKYvlXOqv1uRu5NTc/nyJ3z7If93N
p8VDRYiKlJzD8BC6zom49skr++7aWPs2BQNQFeY3JY8V/89X/e2N/VN/cv5BBPLpqnOctkIxanaB
YNC8MXJsJs2T+5dYpV9+EuwxCxiSkmK5Q/vT43MniwZPotdgiDJoAnH5YjVI1wPT2YVFdFcl6WPf
RdvZFn9ZxLTPVRQnYJ0xC1mJQLDgOH9axRLZZHUYCXxBo/I09MTJj+VTOerfs0ySAi6fGvbvto38
3M1e/vxof/k8P13604JGQmOtdk1fQ4cB/9Gghv0ah/+jS/xfx3m/uFE/3+CnRxsPXWqivKASLWrG
WvFG0YptpDvvKFYlfIrUn3Jta1bmysXHozTBPkLCAsIhJUo/CP+Sy718Lv/e4P/509hLJOVSv4rP
J3ZrgHTQtrxoo3dOMuoPTT8d6rg4GXF66NT0479/xMtPH68a65D1OZdbNlijjIm361jVKZbhVoK0
Yjj9l+Pgb78ihInclYtwlYrk55+/ayhm0Me8ylBPvg9ivE9S91CV8daZ9W6lDa2xqiYUr8Id9yU1
5Z/v8ncP1TYX5YAN6Fn/fGpKY3vohlaT/hwVZvcYuo1ZbgzmK4CoafEED5kJzA4Jbl+J//aoQQFJ
2ueiDqN+RXD/841bs5ZUZdvjuhudk6bnP0wz/8s7/GXdWy7B4k2QnHDonX3aLsskzkt9VGs/6d3H
REWuDai4WbhftfYcKvG1xWX95wf6y6L36ZL6z3dFusMcCAU2RJs7uCxSeZjzv501ftmFP13j05Mb
gXRRp8/LNdq3oRTXzoqO0oJVp6Ma/cv9aM4v6xxVpcFhg1YRkibx+ZfA7ThRxrgHFotUfUuSaLqS
sToFPpC43r4bVdpouIR4wJt2CfRYZ5WlgFPEksHZQNWGgnl2awiUhZp04UWEixtlJN1wfhBS+eik
eZBZR9febjGNGIuvhl/frs6ZwloBXCCifcTKLBLifNzB8lrTSo8GavEF8vwN74zlldb0XpgQj0Yw
HaW64rJfrJ4gE/NbMD/mQl9P07CezOKcAYqKTer9CtNRpV/T4aSQh+1+WI1cj2HnGU14HJV0jeor
ZsqhMhjaCoFMT8A+K7u1XbvbGeuk8ST1yRc5Y0tBSoaNZrFvdkWNwtS8aX2xG4L6YMIsExriJnut
E2SeFL6mQloxtGtUQyI2lY2DLcGy1HOq2Cu8nCvLitZdzCB3NJD8d22JbHM4mhJ3gIMW0H7uivk0
ifI0TMzNhvhiTTb5YwJDg91BPxMCXFFvILOIk8cAVV5m8Dcr2igJIycLM4FOpsFcg3LpLwXjcDdG
lsaU82usRJuhQN+i2NYeHvtXdxRfBf0KBu3X3Bm3iqi82NR3YmazCfGu2hFxcbG9Tazklsbti2aJ
vQ4H3LQaX++/GLgoijhe2y0uSZZPe5AbZdELDcbWUvutK8hQSFIyHIJDYKXeaA4no/qRKApAw4oq
qsD+5ubXwSDhbEl5jmCg1AUpkEgG24PUmbg4ySrQprPW4dEjFg2GTguIxKugdrfxGmHR7D5FArDI
w9Aw/veFPLuokowdpgwvwT2MLViv2N48o0u3U3LJA1+X71GC53RYR9MJOno8bUvXa0jaRyeabDrF
XOPzW9VkxdcE1eQMfyyxbsOXIv42ZvdKsp35E5iM3AZERsnjhMbEzCtfZSTm2Ok2ggAzxy9K2r/Y
ueZXsva6MoQ9HvmOe6oDH3RclmzJ614iWMz9GB7m5rGuKy+xoNOM2PBOs/kYKtmxspiXNa+Ln0cA
GyG7z/yBrcQLSL9VmgPSJjTimXrKumBvJNFT3gZkXJ5n5d50d231EETRSreuoi+xQt/b3UM233VS
eGOibIC0Qy2K8Jn1KM/HM5O9A3SevQFmcvwxWygy4LNo2sdc7bNgRma51SO4bjMz2OG5Ere0f+2n
jcDo5xZrCOpJb2/M9GzqT7P5VA77ZhwfRXQ3znsOF1glDXs9T/AoUvQz6crSz3m4Hygt3PoF0ZQX
9A4K2u6ghQhKbPB/rUWIF47aJCn2OLOHJIEBtc/iL8GA+3LeFz3qm4PT3scwb+rgaVSxg3zY+m0w
3hXNK/n3oS5RvphHxhn0DRr3pew2XF93/NG50xJ4t/XJ6pDx0oUX/JV6ihAVgFALHXYV22OEKwjl
6LZ5skngREkP8TPMgui9FyvhnvP2MuoHChdDAmgbacrlq3FRuBVQEr+rA6NYGdhEzbnBV83t7qSY
vhfIRLBHPSca2elqaW0yc5ghWTI47fu1cJr+fuJova6bqtgGKha21sDUvDgw4ULtxrq7TOh7G8Py
pN6sMjQIPWl2+CN2Al+ehw593Mrc2g52tOtS8dzN5EsydReRs2i6g6ur4ADM5J0O/J0Or3Wd9Xoj
I/fSB2CU9BjU7vIHtiJrK1v7MBTTwZjNUxpZTxaW+0X91Ey65uvQDdAzbNWWL7JUNvil30108SxX
BxaUfaxIDH9vnS7WYT7um8LdgdYpA/Uu6/YZAEMDWw5vvpwPcXdnOgDeoYM90tgJ4QIq/Ca0B9vZ
OB2o3Z2N6pDcOabLa7XfZO5TFW/V4RjgN8424j0Vm5rxf4zreQ1HqQiues4ynXph+1UDxNim0EHO
Rbpmn4jF1amf6w6S2S59LxMYwk8NNBE6L3SYJiv1bf3A+Qxnq4XqEYrDzhyZ/oJiu8zDkU8N7CTI
SsU+1uWmw0A4MjFvYKAo4TbJp22IFNJxvjCfJtWgvYmhv8CUa/ljVJyge1K49IbYsWk46wFucHe6
M9qygsUWemLQXcRMYqOU9kSXMH6t8mbTZ+oNjfxqwiAcy8oTkm9T9aL+qUtPejutzaTfOXnlqfJc
Dq9G+pymXwLt2phna/xWkY1nARPctXDJlsXuvp/XMYuj0t/1w9M48ZFDiDXTdcCeODgvjYCch835
W04Hwo18Jf3WuVez/wrLho3msY4Oo7uOw2MavyF8yIoJZjRaAIzqzquBvhJUaoIjdaj5PH/AD52c
H1a6nU3YRLEn+3YjA68IXxg3eGn0oM4b07goza3CZicCPxSbEm87WKnhB8PIwCoh9Ml7N3wBQbRB
vuI18/OgIeTAy6uHuNPiVZo4pwJ7jWuySaJmeCyKEU+w4JPv7fQj07pNM0DjihEiJgZ9Fb1aAczD
gmGchwQPbf8cxvGqi5svVvgg+NOHnX2GSbUfFU7r8ouZYL0dwFOmVz2ZdrZaL99tCUc7K+8MYJDJ
IXQ1T7cmv2mx0JQ3kSeeSiuDme9TUCnPsIAuw6g9WNpRdd9V7c4wz1OLVmwUO82NvLJ6kg4jSTwD
ijXduQjKGwnYqY3vEzIZcDvup+natqzjNw3PtpI+uXZ7qUt7W03aDf+UZD96G/JqFbfzeiLK060t
PNI2Ky0iDvmeA+p2KNaDSzHdRtP1beNO4p01YwL+yoNrsxHQ989C3t+EWTz71gvyhJWI74rEjuLc
hF/ADaOmwc9TBRupSEIJOBXlN1PRPXWI0Sy9NcTnVU+DcbaK9wChekzOR6xbmwrBgqqwjiTlpQYA
avWAgcWHrc7rYbF3BPGao1CbvwbdRy36EwPibSZPSJoS5TYEX1waG9NUeN1Yr0pSo6cMpYdq3uWL
dqcfw93saPspLa/WNB0Sbdwo6NyiHFBzwyI0w6qKzgj3VmpveY0BaTIbd2nIhlNVuwSoGYM/f0rT
bWwSp+GIW9cEG2VeiIWFtlL/kSXWwVttDXJFbu/KgRM85Nq+U2GuLGcVnhjOpW9oO1t9P2kHzJmr
dHg3BtR1kGynQGwjDD+C3Ihw0taaiSJvSm/GzGm3IyA6z/b5WHyxZrsivLQ/0cV9iMxnR96UGTV1
l5IMmKzULj7FdvhQO8N2sMzvXfSKdK+sjjMMrUlxF//MZor1sxIMZAyo+7D7WsbWXgRnBaFuW0ar
sWnekvIaDvZLFh27Wd4yxnzdtGwC7bqp153UUBYCoxWvRoSxqEt9Ik0Nsgmq69g4WNBj1pWnqJ83
pdI8TaGx0VX1vRi+z3DHHfzBkMNV/V0nzd2WD5ETrmOOoyJtj/SAD5l6MavHzMad1EX7dAxTT3Xn
jpwJw9MXmZMrEs/M+jfHaWcv7LWHaXjv627fmSc1WBvsdsoE+LOAXM5hah4501BQzAp/Mr0i06EP
JrLbI+uxG9jVhTUH4OXnAlMWjDrhIvkKx9q5MXvqN2VcF2eRhqpnqXBwBxQ9d72dlwctDZAPt/ax
SIyjWsYgVF13WM+pyD1bgNiUNUsTxwpMPTd1Vs9OAnPNjOJVPJkY6nKQ63a50evwuZoyP3GytZ4X
zykPw45UOKf9vqjhgqbKfdNmF2TX7bpEs/+MNm3YpYyZ9a7x1HLwCySWcO1qW7njM+SH2OoHG6Rz
X+nbZAQfq4z3Evxu7SQnHF5+WDyG3Te3gu6BOjlON238PDSHYjwno06Rs4nVatXO+5ztsTLPrk6N
pDHvLRgXJSXCW8dLK/Ml0KJHXMMeHelVbdyjiT/O4EHb6Gkmql+ZulVcaFjfbOq5Eq5ogdTsXUDy
rFBn9qeQDCC12OEJQ+Rgo0bLvQ4RRm8/jV22qlKyHfLGt9oB0Sh7h3PvKAia+Moq9E1GWPmEJ2wN
F6EX39Pk7gyrZ8uhWqz017BMtmNIksekP/KTfcnJ7YgSFWa3615dt7jLVJOzCxhPFL91RHpPWbB+
jWiQtx3xIGVAFocSrmunvOtUxIHsvIr1VogBLfAZiKDfA3edaPgrqbOqu5MzvOUNfdWR04pyb9g1
+tHqnAgcEq5P/IaXlQKENRswlQl2Ti92b/Cyg6o9QVPcVWq3yqV10IoTVJ9O3o0pUtz63sgVRoLp
nahQPtKKU+qv9VAf3abbxzEN3ZakDfIjjCjcm+BA8zjdJmFAOUPr2rJuaLExXCZyY/fZATt0/T7O
ygeYg3tFWplH5U02mtyW/NdHQfgbLOM85QsIyk02zveBxTux8vmxLiYghIlvPrkVKTtH3bl3YQiq
7JFCnIoEMkzzreIcq3MU44twrAjNt/DgVB/cao0oGYtjvans8xRSQxDDyzY/hbcieyhNFY0ehEIk
hV29MC491smB+tUi8Bwo4qupv87Dzgrv+/CqM9dO4n47d+HXABVozPEvB2GfhcAgpR+hJhSclSmG
Zba1Kxi1xT7EBWmspsXe5uhnkxKlgEY8QkdtIc6K4TyWGFHDSwo4F9GjvFKLmfkubn0rx0O4iJ1e
MtFuZXRyCAqCJ79kG2F5PAltD9B6sH2gpxoHVEP6E4c80e37AF26tkuCGWvi+J4jdV/PuVJRLTZr
zItbJX+laijJt2wPvbltnLz21KrxZXGe7G8jXxam3VVQX/uINE6Hx/SjqkHUYzYxrIrHba7DSvh1
SDTL2K+s6BB194myTpR9b1GVUbYS0EHpZ23c2u/sYwCVm7XOGVYEcQTT0xxo6yj6BrRbakz6LkHw
OivftP5OJ6gGv9y0GbJLnbteXr7bLMDN6CfxN/S1dnwxKE2V+aWG80L9aXO0HY9pEe/diCTVezW4
tEmH+ZLzeP/Qdi8Kh2AGNUc1Q06uWQ9JtbBY/YKKtaDDg6+5kM+DBT1+xL5qgn+Nvyv5baAZk7nT
IW13dfc+0Ygh4SpQfEN/rFXWz8QLgglQ7duEN1nWyGv0pcpBR9Us+6OgD4CveNqApyMcxSe3n4px
9rFo00hB9emDZ/dihWwR2zoXWn1olUOMIHyWjw3upHmAUuqZ0Y3opjl9F4ueNW/oCCFtTlZF0GwU
gmoTKiSXytzU2GxXYbgRwzWZ7gd+J4ODm4QePagM4pNQEYPBiTi7i8OY66gzOM8n4IVz46LWJWZI
TqPlQ+kg0RwblUMhXYGUqvRpAPaZpPXjjDI/ENNaxCyupuJJ47FSD6KEVDk5nijatW0SohsWq9gh
ilCamww5a0Y6Slj7ZCqF+giKvfUTYOh6Q6FjaGu0daSW1O4hNCpMHF/hpxqyWVsVB6O+Iv0GxbXV
d/tqNNdpEXytlPbH6Gr7ciZ3RC1YQmrB4viFkBevTuOj2RVrgEes3NaKhtNFQSqkkmmSjqlHn4YG
BvmZBaU+YmTX2ffwrocYseqlq/NDL19a/QrX3JNhCJNbbpL4uxmem7q557jGLU7rcRYrIw1vdZms
CZs4kppEeyurNmiukUL7jZOhFU/wq4laoZILnM7vNM7/rotPIo4sucHonpxa1RDcdEyectx0tper
eNHMvKU3NgSM8Wl+i4/O5ey11idrAvJGoXbNrMn4IiqT/kATx1isiMkJHjWnt3dJqEsioxz5Nug0
0hT+5mZAw65HODjqfI79YsYu7U8yVB+qQhGDN09lR5ZGTyzKHMzKW120ee0P6bIvcc/F/RQiz0fu
HCvrif8HmtDo1X1jRCn+uIQIgLBQJFWQNOtN0NglHTrmBfZY0u6wGFh6dq1l5a6JdTqRVp28CTeZ
j05q20dEpmPrxWood4ZmZU9KPFrFvonM6kY0U3lPd7YsvaGI67uGfL5d7wr9QUXbeuiGZi693hHG
upTNsFXCWq4leUTPJul9dLN046nJO/1xcLTua06s1PfODbTuFg8sJz4hTpOzXaxEH04YV2QkVNED
mp4gWIVKnb1rRYdqe446zjVS1MNG7Yjm10pGTW3MeyWmhtPqqh9TbW1I3uKK4ZxE9OzW8gvu8WY7
N/Qdh0nJEX60xavV9+qlEdxTWJQo9RFO30jQ4twjaLXWZerQA6gFVoNMBCNIcNFeCbZD4K8sBHLb
iK0vCU3UU2TpNB/bOC8uwm1ql44frHd1iti6SJHFgNEXCVkBQrA0qeTsrwzTHL4W9URRPHQYXLy8
jemM93AwnuPe7I21OmEx8t2k7g4q/n9ObJlxzSYpL3LKx/vc0Ms3J9DHZuXEkvUrc43vOR48mqjt
4HbnvplFsqnmIeHTL9KGkHnCCDh3RmO3zpWSk5FOFkLud0nRX6bSYWGz21Z7kKmGaVqzKx13tVOh
Dqfkr0jNuVqcnQ6dpSgeTJz0TlVSmKrFNJNuN2gh3Ua4BZbNLjorevMWtpp6U/VBvjtNEJ2imph2
bwb1TL8gU4fnRs71NopFGfr96KjbmR4WbVaTpTkf1O4xsMdsPah1/WYPzIqTIWPFGFJnfKia4p9N
MKovSpWa30YR4x4hrfaMtchdhD6lyZLZ7RJj9DTc/nOKCsEuspy2LeK/VVdLCglZ6NDWE2lyeJTw
RPUtNgIK/a7FdrpR22ou9qCZtWhF2BXm9h7bQbDO0r5LCY+LsGFI1EarKbdrx+/nermmnbjJgcNc
Xn3Jtb5sbqJXAKiH4xwfUr0qWUmG2TiXKUlPvhpDrd9YlWhI1AgoyEaLbYKCHSBbZ/df525UeaxZ
IQhx0wnJ3PQkxB2sKLHOTlrGr2pKdEBSTIWfa25OU8Iw16qaczLEJaawzqKh80VHEY2XZsm1ph5H
/E9ihTNVeuEV7HzH3tJYObW6aFzax1LuZ7coOW5UmZn6zJLVZtupAV0s0iWcaxfn8ltAiXKrA8U4
x2FCB0bQBeELwE6S9eZMlVwkL7KfaLvBSlfpO4WjccO3Z+/IU45nP3JplmtxMG8mI2UAMYaxERCx
GM4/asQU0geVoG3q2XTuSL0TzaqxFJuJQJ1VX/XUyuNNo1Eat318yoiXsMgze9Ja61XvMHegJKgp
PIr6FBASscrN/m1qIjoB49jh4tMqNNSRvracLr0bnCCyziDeG4c6MqeK6WaGdL6VMdxwiRWl+Gk5
2KvVh3RG+ZUCO9vUXcr2JtTxQ23p0o6tMeLBQRJ1bWddPYtkNr7oDV10K4q77VgAs5Y5GRMnoZTJ
I+czpgOSnCLOq5qsAGR3Gj1KYQ2vxI/0hudOTfOs8u4NLye7ZSfbufWVuOWIAfIar2I7Zxyn0FRf
5l6tv2R1hkhkguGxof3CECGacPVbreLXLoeiWLcnvm9qLQIxR6K+RCJsjomywt7axB/T7CYXW8bF
NRwL9sS67bUnw8iyPUtA80CORuT4UZAYhyjKatWHPBS+MacbX6IySjg9R0uTrRuVuxRNx1a3lehB
OinlaZ1U94UzqaukKqYPxBiS+fWs3veSHE8aVUm0cqvGeVNqN37XAqPbkInGKSrUlOltMGAae40s
E0r2IVXdA0GnmFMCvS3WcxPmq9awiD4bkPjobTjVbGyBUvCgQueskn/HadutiElM87L+XsRK3e71
hDe3qgubM0fSzkXP6K0zHvRJ1rRBrfGWk+JyE7Ot+rU5Vr6e2g4Ho7xhb6lk+FzY9J0q2eGcS8hu
a7FkvYo0LnepiFT36GbmQzIsB3TCMGubTLRyGCS8GNXSj1IxR3xtMnR7rj2K11DEWeq5cWxrXowx
3V513WgQpwVyjdgPBCSJhwUc1x7BWpk8GlXU4Tuo+4n0TdEJeYijaF5SbmsjvjQI18v7nNRLSWhM
bwbynaduF+u2R6lCV5r0zFWiT4m4uDWk+v2U43u80yDfBHsH9VjlA3po5dlO2AI9K4w740tqhElL
yaAmDYluucxx3/1f6s5kN3Ks3a6vYnjOwmFPAr4eBJvopVAbUk4IZUpi3/d8ei/Wf21kqurPwgU8
sFE1qKyURJFxeM7X7G/tTVGr6J06qRhwjh2tcHJ7IhrAfrQU012AVjFV3Tirmij3+rAyjJKqrGoi
kNDB532bo1J9G1pxSGfyLHl56+R4Y4xN4dZ92eSOFYbT9wFOWeTwTNIfcE3lZ7VUeobl7PYFXZJ5
TkB77JM8v0yG3e+bCOQqRqiUrgPZbi9TF310JqgTiOpbteG4yuMo28jBPG3STtN2qRmoN1auNd9C
tU48MiV1g4yo3c4RmQmn2FVuCJ7MomLDEAbOSXZx06rUOajTPCXd+LkkjIQGgHRCQi04OSuv80WI
wo9b/dRo+dnuIRrUVD+NsXorpWryVDFqxB6kHNVQFZyYDIuS+Of0yeNZ3BiM5iOdb4gIDWULsRc0
ACcQZLJg2trMxnpzEVkHXWufoI86YFK9udU+SgOVnZJ3B7OVGk9Zxo2iE7zpoEupkzN15tLc8bPl
tajZxmzdhUiJQG47xfOp054mAMLKkDhDG7tjqNLxKG+LFQvXLJtGKjd1E1FYGu6nrv3Wqo9ovrd5
fwKrzEh+tevzbmem8V1IFtFloW9wGkpjzHHZXMJo167z7ONnH1t3ooZeNT8GgfKCKJaClrGV7dgx
oeTodG2U56Xvj4qsblNNvNnJ7dzjf0QHtaQ9X8FZprH33k67ldM7itwxZ+l+DNJDyHwlGs6N1hEV
qccozh25P0I4wgwx2YpqOthd8xBHzWEkHjNrCaJO52vxj1mEt4xb+OUiOewAXtXP23FQd7Hcunoy
UjIlZUPkTvZsuvqCA6yydtuJPyT9FWy2l3b9ixWkbtU37hTKO6O60nuaqpz2bvwjbKkvmyHPNQYW
p1mbYIpvghh5iYJBDZ8cWCumUt2w4as615gibzQPdt4fjLIm1w0OwrS91DoXwQ3ISl+eCTlMld6w
bT2wUe0kS79rqoTSnZuzS1p8dSPz7gKVMpX0qiD/TON3NaK4REWtLbw2Vr+DF/Rk2joWl7UTn6bQ
E5PGk1HfieHEFotwi47+mHpJSvBqSY8Z4N+lezJ1OkZ4EKrZOWLQuIm7V7wSN0MgfKtS70J6jYaS
7k2zOvV94ag2lbqu9yMVH4ZK9rImRptceb1NQ1vTvSa6Lu2tCnUv1JgOzs2N1F9DayQwXs5UO7Z9
ypCiMPjzw0LPsFrLXjNeWKif6Bx2EZ4LIR4oYb8FMHuKMUrJ75vodijcjklZ8EqpeCRSdYv+UpIg
a8LvFl7wjNmHQffMWOalPFdzBypA25Qdc57pW5OtyL8zs9V+qE8OIkgnN65dQYNDzdyx+TGXVJpr
stgQ2hZFas43JlvdeXzU210eLGdNokQYPyQxb1G6OHU/OpHebMcMP7uYqEQe/SoDFQEtd7NY2kxp
1rrGLUOsuumKIAGauDhCvsbmtV+uZXHNsrulGP1x6b8tsu4EdfCqjmPDyx19KrEGWYReFxWcaY7J
e72oe7XNx5E0qJtvOij7wxtYKFddMk/05yrAlFpRbnsWkaxo52VivKx0O82TZsFr1l6GQriLxqwu
X5GOl6h/HdJnScERcjz32SGlhaB+TmFHkzNgnvsUVvVdRJ5S6zTF1ZgNQXaprqTjMRmZGN0QbW1Q
wNjzdaE/ucjlpgoeMI/mXeCrAgPf44B63kCQAr01eUpHaROqp5IWOT0wttTSfBlUcZF7w6+ZqDXn
8rksQHhp/d6EXkyRO9avVnQ1Q2a1b9ZUsOWFb5mIr+hw9dq56a7mdJrEQe6656Rkoj3pz3idP0xM
o6eG8mHEjCmpk5Max4rh6TWzU7tzlLuLQGpyWX/nMvZl/soq8FckWVB4ExTYowY9RvtoZt+Ydc/K
T7X7KFv4TYXG1NCrnG2H5Sw1D7bJTPg2sPdiPCgWHOfjbJ8Aum1DBKl9r/lFKLuhgOj70CVXU7Pf
4yh3pMgJKCC3XqQfe90rh4e4ulK11erz0NerCGQITzEp41yeVeu11W+atPHU2K2YkmaVdWp011F1
ZLeTw/DcIztPs0+lJZyZlN3ANEIlFgcpz15Kbxnd3BJP75Th+zzu7XFyBmP0TaJOTBEJxHbqeDDI
j8qQMtR1zEkaGI/6Dgp0E0CSnla5k67RkJU8W/2MkCFGpezS+zzL9WEsqWsVpaNLBA+Uv4cJnyx4
ml182w0H0WRbaxo2NTnOEuw7diVRPxVTekuJONCe4tl8HKrar6LvgqWihEABFuqsBtqmrWoETo7M
S3TUW227d+vpNdHOymjvRzlzjJahcKOlKUV4lGSuVarvHdPosuENgg3XTg+qXvmycbtEqmuHx3yO
96htbs2lfiPxIUIriNjYsEPFMUOy6QxwAu5aCoVGc/TVaTlgMH0Abu5po0ZDlK6vidEGZTGfufwf
it4cMrV0lx7UNeqVOLapIX3W2SWVDeBuTwzteZzqp9jQPiW7DJzC8Ax1u4grROlnxSz3klpvSOKo
9SMosSLPNjo4DOGullRf7/uDDRwY9wO34VeraHpndeuG6x4GpchUAOeMqy4JrgLQzGsmN/cZMUur
UgFoQSLCuRG0YMDHHrBQ3ocrS5ZAVFUrT0WZvBQl4WV+rqXlI6V8njTsp/lLq94j+/SU4AOMO+CN
ks1Qco1OflPytT0mHYPchLd+szQPganDj6DjQHaUR5S3jMel0+7QcD2n2lvC4dXGnpoJNHyyq1qR
m0qEiBrRytg+L/nbkBAeEkUPPZXRrnbjRJwkW3PCXqODJLbDqJCy6DkRTETDP44B0g5ieFRnJHOV
dWfIEAPkzAAUEadQl7QbTbe9jLhSw/21bNVdmAXuXKe7vHgQ/VsfoyiI6ZMvEEriuxaHBTBUPjX1
I4D6ayJkv5bDraVEu8q6T5qVasfGNo07W+4Oi87kFiUGR+8G156iQy5ymnYRVIvvQ49qZTeY9KCX
mULGk8HZrJNpKciTuw1XoZtpo++TtgNovZ5YS1yWyiDa+DBlKgzKW6iRllxES++gBUElJMeOyxs1
1B3mSU5t9jDr4zFuO78BiqHxxIMu20JtoFR1tMTTMD7PBYyQGaNqqZGIW3nzuo2akqsIdb4Dwc/h
2h6yAUJcTo7bz51jyvkhMqWnLFYOIkrbC5MPOBEza0JdO27cBUY6xWjSW6oJtTeLBlKl9j2eaqcH
Rt9yvjuDtVa7tyY13n1xKbf15I+R2z/0x4L+EeNKIKEuJsdUdOju2vRsJ2QT4Ft2IfFB+wBERdok
J7qajkg8S7oXI+vcg1gjSbyzB1H6MiLkNaS9KfstUex8TMxT9kRbIpV20tW0npTP4NWYXXEVaMKu
WrOxnltjk5qQujmw3NrvLEfZzB5v/YhDIoqyJ+63OkjVpuvc0k2o6GaO6AAJurzF2I/GaO0GvDjF
cBcBIRocOleEusPN4pun8tz4uTdesMVjk082y07BPCk9BT/yep89FvaGIL9H9uWrbPmX5UXfd85w
IGeq+Uq0CfWziF2Bfc9TvCtLp6dCuGtv6BgQnJ20LTHTWjG+k17aB6IaNFXpZvGt51w55tOmPjJ2
X+9gO2j7MLmhLpbkHs2MsDsoCdDlJHHL5HvSbPQnU/jwIo8R56L6aeYPrCWmyCj1hqgOxSl8rC7x
IVwHFe7NQ3HooUG4VCM3hGRKcqJSixVqxF7mY0sS87hNJ9m2b4VLZrbHufpKFMcrEW3hq9ded60q
N3ximdDuWg/Fya/EXqEi2GI90tNDbZpPe3or9Y8meDDnb7L90LYv9nIuuATKosxX7H0PSCR3axqv
zQ4kCzmSOd3TprENd9IPbfBRfJJdqI1PcICQd6HN2D9PhktxSW83NMnorFScjipFNiST9AGjvdAc
SmcTWpplRxdBTH43npIeSWiJKylXt6gV+S2BoP2ID8tgeoJyh4s6ME8cG8dHAdjtQvvfjDZINtG9
6sqRmN1M6DLyCmzDY+MFjxJiSS8g+bjPuROXmRpmfodH/V49LjiufVdxa1r3+k34pH+aHnGrQSgQ
IH7YGFtsGvzpRI8ndnCPWIVmD1G61/gUqscCFfsCdpzKdho6XeOlTCPw7qBrQT9zmIrdANvHkfJ3
sz3V69ns1OUmm9hEdqBm0uq2oHHA40nD2atuDLhK6P5Q/w4+v/LkqDn6z++BuaUZP07blkg0caic
iIp2zY4o/ZijqyWLJnoN7xHiiMGb7vWdulwa2R3iLRLf8KrFe/hX/YO+rQ7TAZE3EUrLWkfQqW8V
Dmv+VWNfPBtPoR+8sGCmowyQVXHk62QR+ALvRwztIHwcyZ6rhw55ebdPfkSwfUji1sESedM8SqEL
NiB7F8m+RkYj3zXWG4bP+AKFEGa+U4SbP+TYV4EOv5Sv1gOyf3E3gv/Nz+pwzkYnxme32HbgSBtH
yT1r2iwYoLVgbr2E+9Q22kd0YZvH3mWMfPTllF5gJz+Fi2NAbT3D+19Cl+/kG5YIsZHbXvVbW92o
t4qnbxnVOLGPEHJTaJA8bfZYSBCySNzju6AmpPXb3OUuFAM60UPQfjfQ7cAT5nqx5FOZ3hgdJ+Wm
4nHQTHtPQJuBfLqP70kpAlatfaPVvjG6QXDCkaGWH7tmL8RrFG6B39fsg3Q/M1A2rm1t7c6x0ddM
RN5KuVEv8+BH8kZ75mZQPgPj5TAhgkrrCxXItvWVs/lK4oC8vNNd63tzQxB2P0P/orZIgFo4E3It
9cbMLxkaYFZkYHg6sLs8+kHiy/xhP+4B/2YZBaxPfQEC960rb3Trxq59pXuNgG9p+VsZbm03OS7I
x+bNsCto2XzQtlf593Y6j2/I/LjryssOy/elYyzUoa0BpVZs0lfpThzTS/7c3sWovD6CC/tQd2hY
XPNhrViArLrCUh44UPku16YNzFvc8ME6CQMnHArfTXJqfjiA6HY32g9VdScmLx58YpvC0R9kRl9G
XIc2+lk5ZqS6/M/SCUw+IocmCLvSs3Rcwp1yVF9x/6GnvTPMfUQbjrYLtF8krtNtl38KX6Mgd98d
UqqgVPkB3yWPXUXB6h50NfcovZVn3o1XxXiyj3DhRnYItujWQQc6zp49cdiED9QipXfzBFx/Pizq
CaFFgxPVge1quOuSu0EAt3L0DG0pdIH106R1TSfuYAYcv+eFeqrhtslei6/j7aL77GOokLSZnHyj
3rSnwufvqz28M/rph/A2Don2Nu335Tq/pWLfn+FaGu+57E7Jfso/Kh6gwooke7dZoUF/rdg/hhSX
q/JJcOSXgzcPnmy7annoLMUZ0Vkk/WdEyWmXiTNDvwkSj0cJ11fVxe9r1zsM3sM/DMZ3JCWq5MmR
E3ZbfQtb20tO9iuqPjLN4R24ZK48aud2376E78FbitrvJH2jpc/A60b7lnjkLJXsSM8CzykbZ4bN
LG2m9IigiamQH+OP0T7oyj59TA6YQmfYrIZX9ZmDvZ9ugHLqwkHsMW/ib7Z0qImdftDVbV8L1yKy
dqmqHnmcL3CpqPpsUcAkXn2EiRpe43tzK3nVxaB2dstf4Kq6JpbHeNXDQlTbz71HqDDt0CANL3Da
vDrfLz+Mm+Y9/taepAvaTWrZnBYnm6M1Gf16F104V+/Q496QkapX+z5/Fk/Gi32T5KtrK//EG87i
F+WVktggbonH5mDNodCF6L4dXCz13hB+PXimSlr1SCKi2M+5OA7dU4GE0x6+DfpBT++qepsUN0mK
qsN86Mnas47SInlFg+zqBgKba7yACKz1Ldr+admOmCoqLk4uU3EhUajD3i202KkUBPrplh4jQPYT
LWDYE06JB6JyKxPghv3JNI6LvcOnbS0bD9FRj3hqDMWQsHz0mJO4uEXc02S5LXPq+Ib92a46Ojye
NlHIAWRJ2DJ1RfBuKVWzi9U5RM6mXVQxvIhI3+dScgSfyz5PTKAlMoKCchfWT3iY4fVl3MTShzwv
zmKxknTVD8DajXZwpdG2aa/FqhRBqGv4OuK5IaV7ankMtn6G/ECNEkoZ2I4xR0iV8UPmNI48PNHm
5miODzhWkEEKe9uF04ZTqPm+CiMXUhAWo7YdIUo0T9J0wywMnZ8GScTAO3pUGGoemCvaF/ohKi/F
NRac4OjEPwHkOULZ1OOV3CIdMNDwCLGjYIvSTy0goeeOYgZODRp7TA5Fj8C027f1IShoy3HMBrd4
+ITWTYJ6sj+krbd0f36Ygas8VO8py2fyomKL1Ie0su+3S05CUPVeVLnsLUvoDaTPiasCwRWrvCy9
VxGVkznKTx33PTiSte96qg6b+q7S7lXw+rTSX5q7rj9wAPWq5TE66+igrnOmpYJLmlm3Cg+KNEdz
xff2hRRubl4G5Zb4ZpwvVX2BqNtRtWi/6ThZykfjaUAwrJwrC53Hyf6YVae9ovGkh14hrX1t6BPD
f0wltmfjVFN6rMzoaBWvY5/t5RbH6kz9XiP6UmlEyG9srX3siOBTZY+ngr2OLhT3mgSID14571F1
Ld+03hvH/VIcSsRqForAKkcMFTdnra+cQSLPeVrIpbr8CTwxQVVDMsxY0+SvAhtgqNVrjezBuEvJ
i+vN/GrY3vzBWy/NzDG5C+Mh7vKNIwvno8TaJ5xIilFsxjjfR8w6YJpjP83ca73l0FLJ0XCZDSDo
g9wnCpDszOMWtOyjVffQdW2a5yXJpkHMQF2iAfJfJ70zYSfdHjF6WWeXIjzjNqrlB9Ili7e1vLXr
e8Qbo/1SLtu1a1ycx/mJDJ9il0CteV0K2pvw5CUn14ptzarumBCqezc0WdkUnaWenoFFEbR+MCH0
TxRM9Vyhg1EGbl1Vt5MaH9NyZCaIKm6lZp2rFybNF/UFEeSxGaBVml1fHecolv2ISGWJ0ugkWb39
oksJEn7mrjJB+64LDqmtUjDiIgiHYg1TuprmPMNlaCVx4pqPCnr2YWqlIy5qXcL5V5vfm4QwIDHj
t7RLOt8WMY1Sht6mRLXugq6O9V2Xoeh1GWigLFhbMkVMVUgsckOHf1VP3fLaDmHwOiWAYqmNIdk3
5eBuAN64LRt93CMM6l6CPKoOWaBklxHx+HtUWYrfL2X8lC8DSccwDncyhjRbaB4oOoW+HPQZcUkW
G8V5MYJpL6viLgkpl6V6Ur1g3hecREoHCBm3SZcTLNY0H41chqQZtmwCuQ5yAcKJPN/qdU5pY+wl
9STpOS37rgn1bQDx6TEaqTDYEbNPLYQPEopwnAnB0lb14gJ5iDfRs0BzgX/XKDF42BoFLutCRjGo
WBlrGgPS+U4JOU+WoQrdVGQATU0pe8lSJXRD7B4jNFxFXz6ZTUt3KqKUbzDk043R8t6npgQUt5D2
BhMtriSXEgLdRCfELFrkZCg8IcvVn/lkyQF11AIJalphbdbXoj50o9B2iZ7n58lkLINWR9KVO7mv
cRBodY3XxjCX1zSmkJwso3rEGE4OUNeF1Q6FNq/UHC0SKQ/7aSnT61PCUEZE2mbbBfs/EptxuPbG
Ch6zWAuUxIhGEqqSht5QwQgotcYmzbJFMpZ1qUfF6Mbt1LuNtZDJYQjqWV3G3EOfkRm2xfwRjsxF
DiI0IICTwoSV3ELDjBi3TOQu2FYqFRbcOVZBFqqsOOssZOqzwN9JJzKKNatm12kae004JMqYqlzN
hGkgz6eXFi1Ddxsqaq34i5KnPWlK1ZrI5lVQvchxnHEgBYwMtb2Wg6w9yZKO3G0ozYkWVRzWbtYE
KGbrytiCVq/XwrbWvFsNc4VSoI3fS7mQ2AqmjJH+oS1v+kHvTimjXc9ql1hk7ipt62Uo0Hcq3VKd
pLgiSe3LgfexMq3QdpUwAzidawrTFrNmkHRHgS29ZdNst98qZcrTS1+zVmi9zY04hmXe2/ug0Hv7
ODUm+lfcvGTj2aCOL93XQi/0zWBTRnxWeezEjas53Vmp58o+1LXdxz/MeaL0k9vmoBAVZ8Fcg1vA
vHIbWJkkiIeLyhpydgqZIbs8MuTMX5DJRdiAWZwbEYZ7rPYyUUX0HvQ1owFL0Kf9K303+ukbfjV7
jV0jLWGGCKWVdC3Am1jsSY3Qb+ZgoNs4ZpRBD5ldDOVO04qpfLaldWI3D9JF/7Zw4HGQpuWwbNWs
5sSPQCszdaXT9c7qs1UsI2GsPCADYb2lmaYHM+WDZVII7UtIh6J7HWNVU4sfGYtcBtDa07+y8Ojq
zFGZbH9g4MRgskgeW2OrZSmOcJM5zY+GhCvbvJEhBYVZ4TJxFTMg7S91Nu9+PxL+lRlgqhAoIVhh
H8FWixX1ryPuQ15LaGjWPGi8TiWiWBRtASqGYnm0tcvvr/WV7rFei84pvH5F0N7UviAolKnubA3R
FbNnONtU+Auiay2+pan+uMhD7kYMeiLKzdkCSex+f+2vo/x/XlsHyKmxF6tCX+kCP4FZIkjyTNjO
jYPNImlIF6Y3kqS1/8Av+TrMv15FB+iEygHxz1+eZthJHLAZTxPrd7Y5qNYLkvYytMt9HE3/BBD6
u3vSV6wFtAd79Xv+9Z4qVRVFMEKb6NGo2aTDff5P7gN/d0OGwIYEsCQez/KXxzZoeQFBjcemxHvN
Og6kzRl7gzkl//D5yOsv+zMRZH10qE4xu7Y0nf/8AmCpMkXLFYSYhNLC08yJGJwiDgD1ELi9rw/j
nvBvY5pGe5dyjCbt7P1+hfzNrepkAAA0ZBkTmK+cM7ykEQJnXUMWLmhPL4wBeCEmyIL61e+v9Dfv
gb56dxtwVzVwM18eqsApNYTo2TjDyzoosJSvdXbUxRYBm2/pe0Mu/+Hh/s2tWZbFzbEiQLB+vbW4
QRYnArlxsjYq3BSB8xXxLXOaSgHufJD+ifX0NwsTIB5YWYPeDy/clxtEwBoPy8Kq4axitFz0ZLLx
7vcP8e+vYRjAMtlP8Mf4dfHrAZMxEyJkxzRInDHBXZU+DEn//ipf2TysShwSwALBhEP1+xWT2zON
Bl6CJyfBWGBYOVY+Iy73+4v8+RZ9WftchQ1RBVADk/cLAagTjbAwPqMHYzO7m0UvQaRfazQN8jjs
LTtzF1IwqWWIEE05SgrUEFFLs3HcBh2HSqvfJzkGcCbIcaKv9Pb3v97frB5eSviCkFcwI7K+bDMR
IkYE4RidBQ0cbwRqkzvMVbEvKvSdUjnU//DJyl8ZJSuZRJENkz4Zni58tr9+tPBR6QnWvB/s2qiJ
KUPkNO5lurEzzXDmHI1Guk1MvLNgV/zDZ/HXZaUJIkZjpczyvutfltWyRNpsmFQEVN2618z+Ls+U
f7i/v64pLqHpuq7xRmLx9GWna8Zy6Y2ZNaUSLFf9peWjK3Cw+f2ntr5jv64pzgXFUDjr/jSRWg/+
nw48Ao2lmiv20xrFjGI9EJgdurx0+2RyjIYeiPZP25qsfr0kEYSqySvTSQftZK+/0k+XtEYD5Z7J
+d7LpCR2pO5Mtf4wl3jXo0erdf1HW7a7mpJKOZouOq6XtLeZVmVA8/f3/pegRjPYWVVFEG8Axvz6
hFMmT5sJGTrt8Rkh4ytw2I2WVujKGSVc/uHj/Mtuvl5MZ2+A12sSS31ZrXqGvVpTMqwE7fDSHclr
XZo91277X7+ndUtdaaP2alD268MtDHtIDeQODt7JKaQLBnvNYL6vdOmxywSBE3X831/xr+8hd/bz
JZUvlyxULFODihG5GHFZ+UltbMgYBk/HTVc9EOZRvngCQvoPn97X6wI11VaaFOjF1TpL+RqrlQsW
A4pWQusi16xKRraN4EZOK+Y3zwUCgZJK/WL7IvrPN/P/NuN++1HevOUf7VcQ/v+LzmaCD+3f4+u3
b8vbf3vomrj6mWEvr9/0nxB77Q8dUhR2EoZiYK26cvH+BbFXtT8IB2F+8YrJf4KRf4bYs6tBxCUa
M2QZi67/A7GHb68Af1wZf6owZF1R/ysQe3n9Sb/scjq7m4wGBOg7Xgn8Kl+WaNsZq5kzCbWJNgvh
b+QJTQzuJBnhwQZxxwR8joAo0DM620royHOj0Cgy1EdpZbokLYcMMsqqSRD9NKrFpG0iDuSF+woR
k6x8hH1PuS/D1lx3pjTaMQq2K/Ty1rAZQwth6cVRC3+qUz0FKdmoIWaY42vUJky9qrUvT9d8yrdy
X2FiSXpXVdKuijBOlRRUm1ULmjhd1ecC6xUmVJJzoWgMVDC/pPZdsYd0+JqBdES3IzPGnkQt4Rva
HrTZ9YUy6VsRNZbbtciEtKwKvMmiCpPI+YetJC9TVvvhHAPLMh+zevaUocbPyJRgrYTDpheMY6PW
3i4dQs5WLRQfr8n0WR+sERtOSQx0OkZIKe8dh1NXydJdjE2niiCM6g9sBTROpPCbZAJgYQkGCPND
bii+EklnDudbpVaZ4yzcuUpQtbb7kGGdiRqfsdQHa0CCFJpSvR/H3Lir0lqiUBiJl7E610Yp7W3E
WddpzORzQ3GWroum7AqKV9q7CGls9fRExM6CGCQFC0CWgHnCvFXorI0Vkn4kCGGsre1vP29BwShG
3QBuaZFdGHJ1N+cAFuohq0r/p5fn8q/T9WfPNHndEX8+dNflqBPSG1D4LOwb1hPypxNwGpU8sWvq
EsGZco6TuZGv7anmbSh+H9t/HTz/pd3q37os/mLKcVt9FLzlHx/d+a36/2HXsjjR//2udflo+l/2
q/XL/7VfSYb1h6HLIPtlAKK6KVTOyX9tWJIl/8FW9OfuQ0gAuJtP73/bMYo/+LQU0wb+jF8jnHr2
uRYeW/Qf/50X+g/QtCSFhmoSuK2U7//5P34Bb+Ji+cuff14jEFZ+WSSQdi3SMJMSCIc5tgJf6cJd
r4dCn/OByXEJWpQn1L6cz5E2qsqDAnePzrICzD4/BhMTAO+tncvpj7GZIoScLeFXftDmNksb6jTF
JG56jbgA94eO+3HTapmhLsiRLIX7OjaQbjLCYSL1tKh2G+8UVTWamMyktc0AVYshr40CDuuKOZe9
IKOIgPhEMz+FA3cp6ceYsZQhLpTjVg0pDbE1BeiTkir0e6WZR+GMFGXN97EVsfVsN2VZn3OZKRnE
wHLZ6/eoIBL7edTylMaHHRZ1+pYXVTR/5nqZWy/Y4hrUWNWqwk6OGRxDa7+3VtFkFQLjqqzRrI9t
kkKNq6aM4ZGkF5P6bClxRYffliOpeimTQop+RLGZK+PGxvKdTq+ZRUH+JI8iTe7DKEzk82RVJeaM
Whg3unlesIzqb2AxjMFDoFTpQBFu6Kx0n5aShd4Li7gWvY0Y5y6klSHQ3YfZqBrXIsLMqDwz6JlV
n0DQu+IiuJv+oZOnDiVuVGv2U5CUYxveMtm1GJEr6BMwIbVEkYKSk8LDNN8K0UADwRxbtseTpaVL
882I5UAgUUjtKXmZuzTpfbuKC/GkY++sv8ZTVOa4PAVlYx6TOortmwVsBwMw1M60TVSbWrGfrbHt
P9nU1fJeG2PcwYHjKCbaKyvCF0/C9AUHzyxXJuOc4JsZNLR4Fx04Q1dMi36fxjGKHuorYkLiL6kf
hWFVSOeBZ4zBNZ7mhEn4vmtQM3d2G0XNRq4wmdjqcbdyKfS+jNN6S2JOy6+g6SO9FhFjXt6iVTqV
23TiBFlsTOPOg26r9OvzKoXmBhpQUahyJspdJdWTAl6iQMpndUVMn52pWXCAxRRGzyJiwtRPwfBp
+SYPCLvPi5ZnmGc3ONvtmZ/LO0QyqHld2JRjuREG+K1DuKAOdVoyEnSJRafrj1I/RPJO1+refmvz
AUk/TehpfErCsTJc6JuRdRlT7C6ROZYhbnQcr0zeoSySAmU4GaYIx7McZvBIkU/HcrYc7VDFoTuq
zC48ZwZTXicDzFexY/Hp0a6mx41mRkqYs9xUYoxoDgsslX1dojTrQq/KUmcSxUgok2VB9BkOWmP7
QdaM2S0UDHWAzcjYmj/JtWZtk2EOgYSrtRYz3SMS89D1bR1sO9XUsE8LDNPY8VpkOGRlWjbhVV8t
7bYImH48WRaD4huJeSUqGbS5lsDluSbqHbm8GiD9yLQGlcdghBpRRdqM+cliYxwwXGwo0Z8zKQgG
P1BsbFAhqpgymHTq1R8a7Y38PGOfV2D/FgG8oApkc6kK7B16Lcbgcvk0jVWGhCe09En1gbqsbJPe
wJenQNPsKE2n3xnhPNfqZk77cboQ/88FnWm2rfGtUstFU2jydGV20nnRu11EbGduU8FwpL+MXYG+
P66j8gclqJi5LrWWIOTUVttDslCw3zNGrWJgYUkVjXBACRRzep5GeXwzx7hFzDmCybG8whLVwtPp
umRmdkkzZnYby8BeBCYOGwH4B6TepGqh3W9SVSlsd8R9Mn21ykYO3mkIFPrHPKoaBo6doiVdcDJC
2jNMjkaTMNKLZkxNg8Y+Xhqz6V2pL1ucpiW5YkT5f7F3Hk1yI0mb/itre0cbtLgmkKq0YlFcYCyy
Glpr/Pp9UOTXXYnCJKx7brt7GbMxNukZgRAe7q/wxQJAfxFZFHYMmnGBUyW1BqhrgLEIkaSMuB8Q
DhlbhYaX3pZcDLLhg/Qo4QBi+Te2YwRStKiD7Jo+Uy4+SGFjildlngDX0oOOA1WQjBHSRivhUY+i
pt9IFWogbqpDJCLr57gBHop0YAK8TBDSkVK9PhkjxiNShAQSDPMmz2mIfdIS4O63bi8l5k3JGwKi
hQ4Py39K6oFXq82WblCBigPkG67xSc7Lxy4s2qq6TlvukZJ03PKq6lAGXAzXRkA/8i4Zk6GD+pST
0Gb0rIY0+Ya7PNQNNAsN/7FA4BZfRHMwM/XSjcO6pogQVg3scae0rATWjpfLgzY6Fo5pdWGXXav5
cGfiyBDvIwn+vQzLSzXAOkxUTTL3fvQgJEEfoogYlOOIhWjo+iZWhXlhbftGG10b4Yw0OwwtRq2v
cZ/HAwyUQpgyaQNtZR/uaxKk0QjfUs+ZXMUMhZHZSNsOJneDS4IHYKQLkV5CFSQPK8THwoPfeYCb
01jpQfsmglWj3obyfyciszeIAWSJzoJ8uw+bWvY+iY2YUTyBwoNUUVXJhXbJvHloe3WQRAU0CfMc
SExa0Dkyj2oeVXCRMl52E/eGxJ1LpeowPwSSqT8oYwu/RDDUcDg20KCU73kodDChagklXSXum+6p
TBpUQ5N4UMlIyJIKPMPcsM2fAy3thqlRK0g0gANUPtVXbuSgfYqjGpW0jL/DzpXFzO87xHGSuE6c
TAeVTuvbGE0D1G0zUNUUQtSxkn1kNAiscK8311KHGld8HOqwU/DQ9VB8+TGtEgNAMilGqaEgqyEc
vGkUeahFBMqNNPxJc8EyrqQiH2F1aLoeevVWtNoxzLb87lKSV8rqM8cxHR9ES6M0LHOa8vq05nX1
2u/IqeCrbf3IuJOy9kFJPFar7IvIvdbo+wBdQJrOAuLTHE0BILNLZ1iKUFt0Q6N11LiUD3k2AQVh
S17m0XCAhHtHQ7XZvEuQF14mpzXct1+q43ygU8OlfKTOq+XwUEpVFQqEdjyAsZKZeg44iBiH2xg4
U6cl3v35gKcluMlqHOqnQReMYgJlTnLmk5eQX8FnRLu/37a9BLGp7HxIBZaA3IDaACJK8rG+Cdx8
tWA/K0LqlmhpJtm/rMoShXSy7dPA8qBUeDG7sKtGdOyCpjpKougYQ/U66P2TggyoBqHDSEHsdlFr
6377kuHRi3wLWKl/NAcWMDgK2W8tCmi0rJLTn4KQmZ/yDim2oeKX90kQpKYjuJZ6m+ESfUcdNFE3
fWZk/krc2ceepoCyJ48geTJNY5WexpUbrc0bD/NpRCrg8KZDeQc0BipKj2aQMLbxP/vWv+PRf4TI
xTi12TjHPrcgt9aCQ/dTftAhzHAdVeQ5lj/EVzn6mLscNuhK3XV5lH9F1WcfusgEQFK+Xm5rs4Lx
F48SguWauhN7n865F6Xb81/ztGz/e2Gxc7DJmorqyvTn7972ueSj8xt71TZFLolEvw8fAPAUV7lV
mPu3UP//Zf+/JQp+Z172F68l+/DkbT/9hd9ve/kPAAo05Cx18jxUOVz+etvLf8gaDmOk9vTqZFya
WfO/3/aq9Yes07UyLIXFycHEQvn9tOeP6B1SYMaWUrJocFn/5GX/5oHyd/WHug81T4kuOX46kmzg
4Ha6QgzaKoIkGu1mQHkhHp+9g5DfhqjOueUkKv5aVPWmkY+V+lhhuQdbL06lnS4+KKK3N8BdvJu5
hSOfqgfxTn4PXQlNRlREw6+F/sT8HPAQ+hMQ54E0PT6W0INqUsgUGfDS3+VyZ7vpD62Cw0QiNVRX
kxpN5qIGIXZ3ZZ0+J4YLL/ElEIBT57p5lJBMMwblIgi1ixQFgULTbxQg56Wl38al/jJ46Jhb5bbI
EM7oLYjGqCqWz1E7HKT2aXqWwgkqRtSlFNnO0gafbXS+EJcVXxXoMYY8PcFfQKsgQBps6g0VGXDX
Pj345yaHllDfcrRvEkXbIPXjhLR0hLbF7Bz5CWhx5Dpy06Bw7tp1t69Qx59EiopxRKuJfAyuZYbX
8TQGn785ADqMwY6Rb4RIWcRZuW36BFx9YgcRsUL6RcpPHWBuro1kg0jSoH85NI0DGMzx8ZITEOo2
gT/KDMpC6yfvf4IWLifHxobyA6o5ndOiuYUielPd6iGm9EDXA8AtVnBrooKNmJeNnBLmxc8aBRA+
1SYgxfe02lZEdZIL1ACd8v/KKQ9M4fpANYbSUbgS/TXSzudRo27C/HnZbV1/C0wYKZFlJ4SCQH6o
dW/bdDHYSnTaAsUx0aDVmHEzeg6g1pviDmkpkL/fpvd92jLj2TNjdqO7rgA4CAgH1RrZe1VhDOMu
Tl4jMXSkIjY6SstWVW00sta8pYgBLT/w1E3J7I0T2bi8CjptE8PAS0BZy0K+9fYSXABk6Yv826D9
zM0YJXsFzoK49fgU009QEc7oAqgDLpKg3QhYuLaTFig6eu3SiBMbxFVL3eWe4uDpsDVVHMvN8H4a
7sh6GXGMjlQ0SkMZs/t647cDoMif8XiVVd+64IoGZIRogrUpjcoG3oWFESi+oNi6xW3epBsdqlSa
/myBVkuD7Bg8sEYTVbvuVhFukO3S+Hop32mgIjBWz8L4TQK036asRKlA6+JV4rOjXl2Hj1XHMuG7
VMC+KQHYisRSRYjaGizE3VDsU9S3P0NAzZ7+u+k7BDV4OXB9SvNQpbcCO1J3H1gSLm8z9NY2PbTQ
EIU/AXVMPSlIbqBZskwMwCmT9JuhTVAjb4vC29Y1o8us34/FeLBy96BFGAB0UPASauxMtGg9TCOU
wlefr1yhgJX4ru22wlasvH0uxge19vaAb+pY2KmZiQJVsS1lxuPBmYgtuwJxTlnMzjFU98PXkkWc
VHuhEyD9aSydVynba8XPng8r+h4kX8VxWTZMZYEUHxJ/8G+YTFFD/pGZGN0t9ug3dQStyy2dUI2v
Cs185kRDuHD8lAv9DwnAX9Yk13R1PykZXJ9Iva6h6SFO57i0FbQggRqH7L7oyPkBDWfH4vdOfypK
IMnZ+KXxtcu1zVRCzTXFbuXXCEXIKP4WAIou895RlMFpi2dJ6hEhK3dx9jODnQLTKq0vTJB7Kjuk
7+8NzED4XIja73wELbPuVa5h3XaJXSZQ92LWFF/JrxCpgIWBbxvVLyiusAQlyaZKxr+IJLTnNHp0
73vmUUR6eToXW8hSCcur5bVHkmGnyAYVsHGQXt7k0F704jUq+czqgyt/C6PvPok01dFdnJovaale
aK1+MzYcQxx4bg6op/oW17sesWgoi2HCCcg/Pm1U9gGVcIBV9abkJ023E8BezNgT1qniaBIHmB4d
StawED4PaK+jjzpOQkDsxbj4aaBD6PbPRf9csokCzlI5eaWSxJF35LWzUSlgVaJsT+e4iCwDlGW7
7PEu6I9+jxIbKrxZJKMYlNqhzgmYjgyKa7Gr4elToSyRzSpui8bbWYBlu56icOLT8BahvpqpsqMV
vSspaJWV0G3Qf9vFenzRqQDX0aH+YumC00CWMuhL9QYfpUbjaEgOMnBUkd8aJK9ii8CHywrmoyhM
TGI8ZAKwGfmhDJme7hbzGVpympPj1tx52+kMivjGHVxTXuZHuYsPqYx4Y1VAYIV5yAWU+nBQ+HJU
3zfYkSBbkfOqsiIoQ5aH0CFStGp/EAVl28OdGkrrK/pxaIyrV03iojYaTUvb+5VE/sdGw2lr9Fc2
IpL800vHyRJv6NNspGn8WrO6sNtk6asUwxB9o8pU3IpoXqPlupZvLMUD18E7mBqjouiz7CfqYQUX
yH1t/PBqlH924u3YPg/yzz4BNtj9Sm7+UYb89P+gG73JV/zPjbEn//V/7b8nL8H39yn09Hd+Z9CS
8ofBm1AR8QijzwWm668MWtL/MGW+nEjOCMAEu9e/Mmj+Fr0qGlXYsVrA4Kanz+8Mmj+iqECzX5sa
YzyOzH+SQSsT0OBdygr6zZJAFWBRRTYO+MqcPbKQmK/1Mo/vK1F56mAhUC3TsIwpZN8uZG5rWUI7
CyTvV7Esj5yIR6TVOMcVbueozV7CKvrci/KNSGFwSqU+yWrlSK1wEbkA4FuDXSlI9dYs5IOvedce
7ULoUDTDNYGSnDUptGiBC1U0CV4o4dGQGtIpc8ywWhCCR6zUftYyEgiWJ4vkOYoNbuull+KXKCJf
U7vvulr/RIIUee+uORRa6Kb5rSoFtfWUQBsAi1SYCSo6knqp+rG4D5CfeYp06LY9OIeXRhmsz74a
N7e0cUSbEl/6WefYREhbEPJ7IQ+tY95BZ3FrRb/tXLKrIsb8wc5ilIzUscxJJNz2xg9T7gHJavGH
sYJhREvSyEOnLbWe9gK0ks4eAwMBXbNEzSZP/GAbWYaHwr+l3KFvDx7CHOrvXqe5XHfoz3HQxwHk
NiGsvUMAkutLpkfai2Tl/MpApJ5P8VLYF0rBS7yFztT3noWab/SpKZXsqmzLfm+gDXoLZr5IuJkt
H94S4PdnYygm/aQcET2yYqT6fKzHXrxa8G8CWUjvdRDwj97YgSFF8xeJLnU0o+91yo8GGjTqaCvp
+XDp0/fzeefI4k3r9XAtQDhc6n3WOwPFItAWKEQi0DQWBwn5uwu1GIzrQK7do9XDg9NFdHUtAN0A
G9VPoeT6RzNozK+dTAkcLumklKpzWVyrFcwEv0RVwWjD7pgZaa0iEF5Z9HQ6wdx13Eqc7UNxV/kV
fSRD1FCPENpjm/E/hafJkMF4Sbhex5UZtarwufM65TioRueEml7fWrLiH0MfAYRGHOOLVEtgAFei
nx/N0m/3sBZK1CNG5Ls8ylab3IftGefNeJSrMboOY9RrwwRvM9AO0eWoh+HXAkbG57yCstloYbS1
0pBZHbKYVoSmfe5cWfisSUELhacZra2Q69lRlQfvjsq7/FkeYwjqoM2Kuy5Ri89DWBiPLs3Vrwl+
il8RfsZFTAv19miNItRKozAgymLRIUAZV2G9OXHb9X8aZmncKCwnRAT4O4BPQrX/arYhpkuMBq37
zNLaG8U3xsOg4xASxeBbEP9ToGXmyFaIddXsOgUddFWJWI9G4pPkWZGxGbrQvcF01Yckmrbqj6hv
rBTsTSQ8I1DY79pMQsw6NaSrUFV5OxRJ/9BXSv3ISVR99RXyXm1KANXQGD6ZpehfYgyh7YIyp7Or
JPJtk1c8hLPegHQXQhyN1W8l5evb1hRRHq+COrjoSviMpoGnrXoVxp6Kc4d7cCF5SPgKxantiYip
pJJbHPKmkY5KlSb7ujQGmhmKtHPBo3wBynwzFHnJcvKKdCtkjfeKfuoXVYyfO9+81KCfZwUYINxC
kRqvw0sRTYJB6+Fgpqm/l4P2Qs7IhRJrev0gpfyo5BGTbhZ4dld4AvWu1e2kzKsP2aCIPypXjm6B
9wMg6DXetmYORU9oO4rSyYvHg8anIIAQ22QzouFXkrSk9XoXyw+qC5k0UsV7WvEplFMxJ2FPIRjT
tbN2lV4Pd9TQaDGgSFUFk+lEDRqqNNpgGweDhK0b8jOiZxh/+lXpchCG1fbdrbdQ+pjhcN6uEdVC
pBlItQp2Y25H6da0aJCTv6+2NdTn3XjA0hvtrY26I710DGcl3Gmh5WO4WerDRkGCzxvvSwdQffll
eFB+jFe63VP5dZAc3WoXJIcm6mCgumykKVcyvbXws0tzEHgT6Yy2by0nh9ts1EeaURy4x7YxjjkS
VXRgV2JOQ/q7tvRxyLPssoT/5cPkvFeMWxdTZx1O88qkTv/CuQjGaf7qWu6Q4uxy39mtwxml2ulX
NK0c3p9O9NMMP/kHNGx25krYtXFNWe67Kq8f8LJV/fEedWQT1WsdY4G3cf2jzPX/TtSWPBUg/3Ny
+tj8/J6+z0vf/vtfiali/mECNqadBu4X6LZMXvgLtSVLfwAlJ7mklUM++Jax/i7syhR9gZGChZ7I
Aljl8K1+p6XWHyrQVNoROKtP7DZD/idpqTRtoL+XIq9I/NFNGloUicmPyYFPF4U3xhUsTVAynd1t
JSd2ggvrBmMCW7JBJjxCJd6unSlvZr3nYs7OFAWjFletJmSOg6cYurB777qwgYzeVXa40x2UcnY1
4uzb4EnfDQfUaqjuvvs+S8fo6Rb8OO75wSIPqRzo/IboOUkc7wCccq9c11uYF0dvP9rxTbbjoX61
Enaazo9Dx+oX8X4DAPisbl1mpt7GJmH9I35sjroNbynwbsY/PTtyqBv82pH/8aH8Hz7vX/HmCH5X
KJU2ytFuS6/ci/pK3faH4e5O31CaucaI8nD/8/wAT8/r/5nWv+PNeqOGl/hW7DM+dY/Owx5W9V7d
yYff+ND/PK7Tx9TvOHRCYWJMUOu5yXYMjZucjTjVJLgjbwMIIMwj1mekhxvBcdcmcjGgCgVEAS0u
8hw83SdDmEIuDwkI+fG7bOOgeNseWrtDnGdTr157H2hTb9tSBecJieYNbX4ajrzeqvEQBAVwodym
rJToUH1DYXhrbJV7BeTBo7VPt8OLebPmJ356S/yeWVr/poYDDYjR2cZwpSpqu6aY9HWBtMRgvvvu
2/lFsnDmTGfNNDw6VIhtnw7OEy2pd/H13PhSiYmhh4oM9rC2IuSH/y7Q7MYbxyDGT5axNHp8A1f7
QUysJx35kfNhFqaM8ZCVUSKiYiDOpiyJRn0sK8K41qMQjo5XJM75CHPeyHRMn4SY5STg76hmB6ge
V9vkJuesqje9bVyo6ztr2qGzEwp6mGZMPUVFt+YXgg7GRkPXd7oQRLu5warKKQ/JEQ7Awb8+P6pp
+j+E0mRAzbIBomJ+GI7gt7C/jqkgx/4thhl2YO4BJ6a8zE0YR/nK4TstqzPh5mchJktpIjSEG7zI
yfwvCB2gxl9teVk6elHfnB/c0qKQNB02OJQxWZyfUCEqFynke6LFeHrqDz0Yq/MRpLUQs+XtGkWj
JgkDCo/BYQAoi7KAjbIZEKIdho0ObZum2LfCyt25tH3fj2x+FKalAaPZ4BIBoxeDwm5oJtZCuRJm
4SpR/w4DkuX0lKjKXk6SitF5knKssG0A9GuXww+9hINQ9Behd48R7L+ZUgzk4dGDLwELcRoU8oeY
CQVmuZ1t3g/bbh/u0Da1G2d8huewobvxL0YJomVClxjQfedVwdQMYjkI2W5e5l7x9H9Ja+XPtFR2
XqhedwW+cL2306q1I3hp602lUrr6gNA5g0/H2WlDR5lnOoJRJq90oHPylcXrvsLRCVt63paXKzO7
dK68jzgt5nevD/BSdUQx7FfS1z9V+/rQ7cjz7oPdWtaztC/eh5p9RFwxu6Z2CYUbDCp9GVZHNdFX
vtzimYzggklSQLJuvaW570bkZ7iZeUANyXWqGzRV9+oGYcsLmmIrq3Jpw70PJJ9OnVDKfsRLQt9w
ydhd+xXkJCJ2xtp4pm8+Px/fh5mtCQCQidKZXGPZdtxpO+nQXgbX9GC/ADw6VJfiygE5oV0W4hnA
SUTeHsBXTocFnag3ADXrG/m+3+HkYX4rd9JtcGPsovvsEy1B/Ug/9IhgnnLhYkx3QYGBEsfaalme
3b9+hjU7Z/RUQiO54DPKwFvc5rrPASRI25Xlv3T5YFVmkDrqhql/AJKR9FvllIhLDXQ8PdZaPKKK
VDlGCMMg25wUgJqH4GAFhrrXKNhtpDIfDok5qtRVZfdZiWXA97WlwUztq6cAoah7PxmG1/M/dOnU
VXl18uaE3kPv4/Sj9L5XNsqUwIsX3qHam8foqO/CrXE8H2YGKHpLM4Eg/x1n9vGHmKtTrZn1Kc0I
W0rtONvZ+U67bA/qhr5kazPIEFXbTX29tqHk6ZvOlzpce/gbKJqQW82eKWmZdVmSM0qoFpv8qH1J
71IHvWL05DbbH+g8HVuKak6yC78Jx7U6zKyE93vs76LP9rOWdZFSGoy92g68udGo7eyas2Mq4SGF
1dnn53rpOHw/2Nm+9nMNj8kpnNzqh8a7k5Jydz7C0haiRzYJ4MBW5Tl2umjaKGIhTbmOq3dbzKz3
nYRJSyI9nA+zPBBWJvIiUwlk9m4Qda+VIZSxNofiVk87FzkvxF/PB5EWKgMqmhsW7GyEg3innA7G
TLFFbKfBTNWJ8Qqq46N7DB2BT2TslS0dfYQMV1/qS1P4PupsTRiWD1x2IKo5Jhemax7yut6oxZpW
0OLaex9nthhC+DZlCGgebWD9YrjuL5udezs48ia3kfNcmculD6ZJVMQn3YTpNXE6laOXNKPIAYdP
O3Lmqim8FJm0ktXPUNG/dhPwR8plPJQVY76X0Z/Dexz2x2a4cPfjsbCRP+QA6Z9RCna6zdqYFmcQ
rScVTKY+wS5ngxqKtJG1mEHp9/XRqjeZDbtpKgT8LPfG3Vp+OEM6/s/w/go3f7WoqZwnWcvFIe/N
iyra1ByMe9OR9u6OITvmzn+Y7sXkEeXE62Ita1u8tkDHcFBjzsf2Pv2CUaBGAeYTvzYDwLjUGTe+
k2/No2EjsuOACtsnj9bdWo1waeUoiooqCwVSA9TradzUlToDnxDqVnr1KKDOCdF/beEs5sDTJUc7
3uS6mW30cRwgjE/vQTqXWxDWTwiOboHfAVCjPoZ74h5k2R2raOfvV86YxWT4XejZbheCBJqOxTMj
PE5lsvZyHJxpDeHgcxj8ldN5cZwcaSheiIimzMstQm4gFjAwzlgoX4ck/wkb6Evra3cqKP9NIcgD
5tP5irLO8rp9F3WWSCh5KiLnwbaklfdnDrTyur9FEnyf77wLaC3ocyN2sTcu8D+0o91a32g1/GyX
dpIkCvGU1ZWOuW9uoks6OcF9fevvEK2/75+t3gHnYNrq/nk4mCvn3tJhrkoIxlgKtawP0g1RUiJM
GjLjPvIHZGubqPlidF/PL6KlLfIuyPxgaEcpCoeSgyGKgkfTayEj9uK4+RdBZJYOe1Ck4Tjbh21f
I4liMo1d6gIWAUUnV875ENLibL2LMQ303TuKNogxxugVsg/TI7LiGNvv4bMdlGvrm3nbb+MtnuEr
pafFW17l61B8AkL+oQZplHKrtPgZkoO5exA4e7y14nqTH7S9x3Hq3SLKYI9fAZX+m9EC2id/kbBm
m1PkMyU2BEiVU4Lt4sRhvHhbmtHhbtoQ1h4hjszGo2htPywuFn2iEEDcRN9pdo7TAMLUR5iSGnSn
jImkheL6+ZEtXRWUdP8KMStR9rkHwVAiRJsjz4qvQzt8EwsGBAcYjvzxfLTF4tf7cLNk0PAHCfAk
4YTCwVuVbxh9iz6hfL0Rd9KFAS1ytSq/dJC+f7PMNoMimKOYqISUgIQ3HVe+DMaquLQwIUjUh3bt
oy3vjHePpNnOiBE6H4Op6VA67r56kA71pfQAlHN6LAxOaQ8v7g2WRiszu7gf30WdrRXsnutIbdmP
09OMZj/axWjp7qZu/wgCe5NS4rCc1VfR0p34fnZn68fT44mg+pZqtFi0bsbL9LNGwj0Wm9ReG+Ta
GGerJ+z0xhumJN+DULbxOqu5jYrGfcCpCuuT8xO6+KD4Owue65C6Y2LG4Hk436qcMnoXYP0RQx/b
lHHi7VpLHJ7/u4CzxAZXKk0aVGZyHIqbGJEYT+rw7m71byokr5Vtv3SyvMvxaUefnN5ZUeRuKHPP
u0p4MaT9wfdXtvp0Vc8f6+8jzLYdvrhYjYp8q/DoHZTDVDf0D+u7W14byWy3jT4YwnF6GrU/8qPi
wCP/Qj/aAWiI1Lloe0fvSW43SPdtcRG7lcAf4qe6g3Wz2iFffNO8H/JsC2LXi/DBVIZGUekYHQoa
qeKd/MjJxl1YHZSf5xfMarzZ3ms9D3/tnqEbt+FdcFnYie1/7m3EfRz15V/tPqS3VIPLAjFQY159
Rk2gr5A+YPcZ4MjT75gguZhKrAxqYd1oOppFgHplyI3zhyGG1bpVuHgmxEc0ueur5rv2Q78o75Ds
d7S9MGyFa6zgcESl7DIclLuV8AvnGVkTZU1JkdBNEmffUMvA3WbStO0F6BQkVy9CHFR2NSLXj//z
t7KqjmJuoGjRfKmV8CjpwUpf8oPwLJUtDcaezhxbpDnz15uCMEo7MEV4A6m2iRirAdE9TXEdQeI8
LYdN2058BZwZ2/bg97FzfgqWymy8OXg6mvT3puk+PRsSP+GXeS4aDLfDhfYDbn559C6Ny6m0rD1o
991XbT/xBb+21+IBrszK63Xh4EW2HikiFClR+jVmh3wmll3X1oGx0ToQgCxwE7vOAD8Ob8QeqUNu
5fx4F/KDk3izJ09lSmlX9z7uQwHQUcH0r2BrT855EHfHT7rM3Yk38ffzQRdW+SRRgkQjb2UaSfNB
KoJnVJFubOLoW49dGPL7hyCCchIF+ypud7KW3taSuD8fdeGsPIk6+7KZopTdSBeZZI/joT6asKD+
RQQZqRxKLebHBD0SZX+kqjg5nB7T+AvA8pUAC6uD88egsc7dTKV7dq1IuaCCZsawRuribcA7SsHe
osiBTGvlykaYvsHsBjsJNTsKjKwfWjELAOv6xk4XNDvOof2YL7mUO0P8dH7iFlIb00A2GxkuIBws
+9NNl4IqLmotNzcFqieIdrDBaZ5Ia3WwxemzAAKz6uhxz88WRHU8NMkJk7ACHYQe7EJzVAMkVy3k
K/O3sLFMmGjmJNaoAnmdDakuU4C8QWRCh7R2Fk7dplBeFG3mgJjGTA3/42K1frHQIqDepZtTOI2C
8+ybkQSXLh4qbNlItQ38IZB/ushSZTPpVvlSBm0OZbJId/xa/OfnCOhe+OSTJNt0g5x+wbjM274L
FVbmqG9rXuZYlIn7FHMgrYU0hmIH0mFVu7KllwqbU22dOxPOOHSCWVh0g8OUf5bjqxGcLgkfLaQd
3OJVzHusEeGYZO61oubfx0KCp/ZDXVXy+LhyDa5qoJDTkgKXONuRHfryvTzSgAyRnURVK8CLND/q
WbCCP1pAVxnKxMRB6YAjBOb96QTniaskSGlMtSmYwRcdVIob+VN3nexx3tlhbls9VXf9NV4kO3f7
T3cnoVnHJqhP6sfzh7gX1ZUUV5w2ZpDtTeUmgpUiVGuf8uPxjIsu6vki0BqkK+YgriFKOreb3uLN
xfijPE7gRujbmHhv2m13FA+4EQgri3bhsjco90km4gB0OIEQnU4qyi9BG07QRgobJn4mm8Cy28l6
c4fR5yYv7PaZjs2wQyFup4F2NDr7n1eNUSvm5UoTAADKh6pxXqR53U15pUgpCW58Bqni/OdbWjqE
AOrFwSAD95ptkqjLpDIp35ZOt1VpWPZOlV0Ow2ZqmHt7cqrBf6A/r2zDbXc5pitvyYUP+z78/C05
iqiRjTpJpZHSsKlwYYPcdX6IayFmr0e6e2qkZ4wwikqMO75GcFn/uwjy6UqB3G2I+H3w0MKK3ch/
xmWyMoaF6tAkz4MWlwaueqrBnoaQ0fASAO//6lvIW3kr4ULXHqALfP+FIpBW0v2Fs4uAiDBxS4Hr
NWezFoxu2I9Tw0IfrKNh4iUxpIc4CVaOj4+37jSuv8PMpk4tgkYVZJU3jTXcI+r2p9t0aAxkl64o
rk3idAqeZi3EAgZKl2uyV5inz35l6LEZT4/QAAM8jCkVydp3ypVfIcyA2db5RTFtnHPRZsnzoLeN
F05vlbjLnERXQZdZdh7r29hHJaF9CHKcMeDdn4+6NJ+ImzBMuJ50lWfbWUg8PDkAVWwaFeBTvNV1
eVt5dxryAecDLR2PGtNJJ5Rzgz08W5FlVQZIYRoabUoBuswd0s7Q75xWtXFlvJggZoZ4LMFaSLeC
aYOm+4U3++dpm3HyM6bd/67YrodSVpot538VuxsAKbaINqpsyZtJrvn8kJfmVpPJX1A6B0iszraE
mfn6mOUS5dJ8FGwTD6Ujgo3ePdqh8kU4VMXD+XgL63VS44ITDgsYKvDsWw7oT6Isygwn4ee4h0hn
IkCdPjSIDyrpWkq6MLi3gwXpK4SRed6ezmOIjorSjbz1BkO8U2vp0s/iJ/rTMEO9w/lxfcx+DV3h
MgfqjosLfefTUDKOXmWMqCRYS8Wp4QSbwd3Yqw76opij/1mJn87HWxoaj2X6Vlgn4RUxy47MIvIK
Q+Rh1GraIciSbSM2BxELR2tYqxAs5JzgjKdHCrr/ZJ7zHmyFkwpsttjY9D/GHT6ntyXoH/MHquOw
IdbSg49n9ETCIT2WJ97Mh4oMffTMLyzKETkGVHiMit1nvZNXVv1SENIDlIlU2DsfZk8IkOUcSqR8
wL0hdxNv5PyrLKxUNhbaVxAD3kWZnZZhiNRsV6vojHwyblFaijc+pcpJxmirP7IF8JjeqC/xdfL5
/NpYaEmcBp4tRjPvMBREnW4j3U5dl+Ii2I6X7eWAFTmpM4ZzFLcf19BiH1OSk6BvZ+u7Q8tIxgad
TYKmzYXQvPZo2p0f1spHm0M5jSqx5JGUdlNj+wIYN8weFGVl6tZiyKfbGIMRCM4YqaHmAdrG83Gi
vW8DY+We+XgInk7V7FySR7lW2mlhNAJlv2yvYHdrdAdvuDPdp/OT9jYrp1f2aazZXTLIiRjXVIEQ
mdpgQjBh2dRPEOHv8s/otaSX6WHK9LPHbKdeDp8LCLX7tWP449l4+hOmSX+3MkQQq1FesdtwJ8/c
5yE4GsMV8D5b7naRtlJPXUCsnkabTs530SSlttykJ9pElmNr10/JQdwmqKl86W6CbWYH+/ZitI19
dhf85I0nfQ++RKs8zoWy7unPmB3QKWLEXpJP834FhcyeqqmWPex0plk7nv/GawfNm0vFuyEnEkK4
ZUOsaqtelMdvCc71m+havWtta5/t8k/+Vv68FvWtuHJuZc1OGSgTltUOTDTSUYyw2gRb16nswjbv
gmuBYv5F43SO8Ge4HQ6aE313r+Xr6nNMa+T88BcPnql6T4VwKrHOUhgDBbo4JnncjEEK/AEho1VL
mIXEkK8JEQogKjhoqKKni2pEOUExpxlGW+bLsO2Pw3Xsb3rAKdTopS2WsABDkx2i4djF+/2G51h3
uZYWLjyYTn/FbGnXJSCJSXWU74zynLdBaO6TP4Eet4PTPLY3/4rDdxpytow9rCs70p1pN6H45YSO
ZGwC8mBpW+61u7Wba3lNvZvn2ZUpmT2SpdU0z8f+KiHVQKTwa3M9XgafNKp5zgT6wgj8U/sQbt2t
Rst7H+9rhOrWN9XiqfXup8yWt561sqcN/JTaaZ1xWtifTFSvk418l29pTez8C+vOA2/6Nbj9F0kQ
gomUvaYERZXn75DQDdwymqQGDeWqEQ7p0GwEGpnn983CXXcSZHYzRJHqmgGOTwi7/ax1FFheW/3x
fIilk+kkxmzfqGmUouPOQNBhxSL+S39Ed8wxblBsKUmHHvByuBQvsxdj5dpbuGFP4s52Ciq8eA5N
E2giEYHaYI8cxlWBQEizdgyuzeJsg6BDU+ptzixWdWAnxfcUP4G+XKFhLBxxJ8OZbYvKc5u4nm7Q
SMY9zeeSHv75IXoSYbbawwGB/TIgQh1TQwieMv31/FJYOkLfRzCnWv67S4qjq7JcdJ426n14N+70
T7UjkWPtIC+Cq8oHO/we3tTfuyOgTttzhofz8T8+mKyT8LNbQi6FtiymlYiRCGp0W0G/V+SvRbOS
9C8uB+BbECN4cEKaOR2l4ldDpI9oC5bqQ+nei+jbpfnu/FBWYrxxnt7NpGo1VZ8yn5sSo1wtuq2y
p3y8Px9jccX9PY639OZdjE6uVC/HqXhD3/ha9j2kopSVLHjhXckUUSFSKfNDZZ039zCb8HrMSDQA
FCAKy2OynVaCW5A1yE6wWztUFwAUPPY4TJXJFRSwwWyrFhihKElBvIk0oOKO5GIKcWdxdwv7ZOeG
9hoye+kUeh9wtm0jScwRDSNgoaN3rrhbT79TKw0zLVQIFWMNKz09TmYJGWUrBNYBZWsWdLfTtRfo
keULSAduuuizHNVbQY72NGapeT4JAb2huvnEv7fLcNAR9fwIMG8VzjGFmP8EAycjDNFg4H+QTkAK
oEEJhqXZ50/5ceJAuwczB8KR3QG8d86v0cUF9C7aHF1bV3Vi9iXRKqDhoCVCx3fkR2MvO4jUrtM/
VuP9H/a+ZDlyXcnyV8pqz9ckwbGsqxecYpBC85TawKRMJUhwJjh/fR8ob/VTMMLEd9+6za7l4sok
JyaHw/34OYsJVtoUD1x58NQmkiinOEj86jcuMomx/xcQRucW9Ov45M+/HMK6qNvYbuVBb3byeOAJ
33nkTgQ6eGgBeV/DMp479CA/gd6e5LI+IWyAErdCsxyHnoBgUgUEphMrAcEZ14XCGnrskCuTzWvy
519GBEo4KK7USCUVyRDgMf9kzy4k2SZjzbeccfdIaaKnBR1IKAItA/be7hylcGAIt0wErKuie3WK
rojeE8EYdteceeZjsf8XvMzJodclbQKwPARvDggRLLyMkhG1Ql0Kz6J7IDMD9OnmORCMeB0pfhN+
rtwUe+YYjG//AicFWR7AhfWFy8nTOtYgwoOAC3wUqLmDlC6UeFuI5DykUXex2vqyZnBx4eU2aJh7
CwY/eWIu9c8HyeiLSyNywJrir4kanBb3jkYIlq3jLdR3eTrmaEr5fHa6L/OlAe09N+QR5EiCKZhn
r7rrN8Wr/bG+uN+vLUQkj22XljIVDG9Q4A2sjdt/zIgulWEKSigW6hbx/q5/k0OVAqSfer2A4R2b
o4ZOBRAO0r+pvhpCOvtWCWWHm0T8dSsR4On1CGsox+KJC104OO/Fxk3jblIGztAIxgKJrWT7EUpw
DynIrfHaqTaZT99WBnhu83w1udit6P5QpiyGyQZkgFG707YgQEelw+NXBVpOms0qgPncCn61uNiu
KbVA7pzAopb58Q0QzJDJ4T/Zvnjv/TFEyTuq8r2k3WGRFa6M9sSdywnGzoT2OlTWAC04Xs4CTJEo
TIL3F5mwTfyj+SEbFhOYFb2//nQ/cbWwhhILkJUwdUoapZYATROOBGNlNJcISq/ipMLdz1aC0dMm
noUdeal8cemFwx0wsWGTGrelGYGxugH1nOblm/jZfdUhteRpm0n3tBC5xX7zb7SGL+wvrpTKNQY9
maT9BForMUJIq70wanclr3j2eHydT3njfBkn76y86mPMZ3GJrCKIGDeS1K++1CXQGbf/Wn/SabZn
MbDFeXSgqAWCfgxMu54jcDpDRyzM0YCSx4HmE+xUMFCuhZDywB3FbwubiwNZgWAxG+RkymuTXDZJ
QLb9Fs0boL+6vfxBQaP0O/tA/WCtenByX8MwUh2AVEGWXPYZHc8ueOP5bBpAqMsQxKcUHO9qN02+
JvQ7TeUrjuck0IE14MWAoNJQ5T3ptNHJyJwK8i1QUOv3Iwf6ZWh/fH/a10wstovGAdKqBphoWXYP
MFXjjUqmrtwQ52YNGSLgz4ClAUxK+tcve9KpDLCQKDACGYK91se/3Tl7QldB7plFNfrfj+izprjY
HMC74cmGqAZYzKW1NKelPWDtcB3JlHa578tdbgb5Rw+eozGcdnoV5I4Hik2UqVePw5mxHllf+JnY
IjHyE7AuWcs0ZAx4FNf7XnYpSsQU8elz3L5CVJmtsk+cO/uWajsGWs11B7yei91poALZqLOG/XJo
dpKAb97KVvPZT35BpDhcezdqZ3w3msA0GEQA4Jx09FEqSshGw55sPXXi/ZzdWjtJZKaF8yPUIuJX
rkcTDdaAb6cvHCwfnm0yfsUtedJxp6eODV1QXS5x+Qbiu8j1tVsIpQEKNlysLumZ6//I2sLbjHbs
igaChvA26A174ZF9ZQT1rggh8rjPfDNY2cDygl1sYEtKYqGdEKBb7OLj4yImaig5XJBHX0eorvya
DsV9+Zgc9Bsk8PeFAz5FqFHct5v4dgAf9Fqf5tnZhcMxUUqwQTO5pO3SyDjVWar8ATz1vS8hf5JH
I/9V/1gPVs8cGLg3yBWZ4LYyTvgzLC6cVFAw0qjipzLs4+JhUOIIsPrt99N6brN+tbN4pXZDkqTd
DDtlfJsqv0pyw8lK/vM0apOMbWDYlCgx4AYXC1cVUNnrAHgA+gdi3IVuXaOsiXGJDfQpY0/t1gAC
pzsFhw45DAclJaBilrFwrjf6TJPO9QaSX6eUvo2G7tNq3A5NshuhFt707w1wxd/P5OmKwSrwCKCR
Q/rkpAkczpxRm8BqRquDCTWLyXDvhG7vjKF//97U6aIZBH0nEOMDaBukAYunhZZMqssVsItr6aso
3sdceFn+t1GKOoygsUW27gMkvQTFtJNejF1nuhBPgZRIAcZxthawnO4MmLCRQXSBKgVqazEOyLdS
tW4dmNByr0nMqDfpthrLrd5MPmO/mrwM6vQDQCSPEegqTyOEl1xPd+7EAAGX+aPo0xWU4RnvjW+C
EpeqAVMFxMwicCsByY7NgQG+FYI6POx3NnghZfMw2eQ3JtDLXhKstdGc1pvlXH8xuvClmXANQIBg
tAnsn3ZUbqabfAchl32yfh3KJ/axHz22tTiOQwYBgW6ELWMDsRIbZAHOZfHWgyVsrQX07LCwssiq
aVC5xfiOXfZkGZ0AfbjtgR0n7KEkkKZiV5VYyY77es43kG726trxjJxBJyZbWctT+ASmFXJq8j8J
nP6MDL5EWJSCRaQFyvIzIAYCDyXXTf2BVBJUea/wdvPN/XRpG1760h+SIPP5Zfr8908q7iSwL0rh
9pNLQyocD6SDAjSbQx1CbokLst0VG9oZzyOpK2FBwq4QiR9PM21bXCE22gr6qIbUbpRF7VbmHbfJ
B+DLCK7wwkm9UvVWXxyncTJS8f+0bC7SOWUuenMsgXXMn5zNfFkE2nsKkIbiS+I5heFhtZblPHc+
j0wufAZ11RzAGwy2QR3AjkCXIkAPgwsfiKzxkEbKzt2t5cnODxP9MQiuUHxY7uOOQt9coaPtqUXs
6Rrzib0Gez/j0jGsf5pYeABImiJmZzCR4fFUguvdnXRwwN/97e14ZGWxU/B6a22STUABEL5RoRdQ
6D/g3sPvrZyJuOW2+H+DWaLJeJfXwA1hMCI0X+YXO6oln86t9TPeykbQ1VLCyuQt75FmTHq1GmCP
3HMWWptkK4sJNQ/ZA91O2IqS7H3N6rlNgRo/sLAAOuLYLeYyN5N4qu0Zp262oWiATpD0x/fzeFp1
xWbDwxAAWLS0yCbL44OtkcIw0hQmQLx0C3aiu85vgWZw3rpD/kG4r236PFBf9CgPqoO73kV8zoEf
fYD0PF8c6JSpUOdwsF8kj764yveSOm4AZ896c/iqrcVl4Qwcou4NbE2wZUfiEZSnXnxFwmpTr3nM
s2v3ZWIXp41yY1ZbObES/SS5prsPGsgnofUCeyhgk4fvl/Ks2/q6lIvdQibdYSbB6LIdgZSEXwT8
vrkQL+h+k+75tj/8Wy9foJ0g4QVJLdROTwLhWnWVDIG3vBi0yI0+pSwgqp3vdLAgodnt+zGeO4Wy
WxEXrWz5XHaDu4Ub09ZV0N1m4YEPNclSv2ogg/C9lU9nu4hfDBgxkf8xIFS2rELlEHByshmtijU0
K6N0qz8CgBm/6LWHSAZehj3Uhk+bjQrNutUU9JmNIyHHElCNFhT8e3wgDHBo5O7YIU/C68tpandm
vZLdOnebwwS6nyzT+jz5xya6uAZYfRocnDnVtwFi/ZWhwwt1deLXDcpfRciu55vs0ll5pp1iL2VH
l1R+/uSvOenoUaiqgQMb2ldjBKApuiB3ENTc6KGr+Wn8mTLpQzWYkLF5zQOx0730vrr9NzDk+IzP
/QoCKVlnXFzwdW8r5cTRya3SK0Mto1Z7cZ21XXRmr6J/TwoyI1w6xZA3XU+sInUdr51aX2O5p+Ta
djDWKLpOcyQYyxczCz/Dk9aK0c+Etaz8tImKnR7Kq5DTsAOaF1wT6vpleG6L4tSjY91BavGkrTYf
ksLQO9gEzvCyfvrMA4VIV1yRvQ5Gm/Uc/ilNr6yLQB0ZtSf0lqIz+njHtmVVJpAGRhiPm7c7WLsp
0nHlwm+v4HPOBRZHlhbzSUu0/ds5LLErqaVR7+nufxJ5abSOGTgTWKPY68oXqopegGUiQWvBVA3p
UDzpOwTvUJwF3BIkqmZ6ixw36EnqGb0o4Yp/O7NnYA55C3SH2Hg3LVxM3kA+1h656xW1HSHoBAeh
q260UuyS4aPS061VX3SqtquSe5uBOpsJXwomrXyFjjVbeFno6OHpD4J4fM0yXTyRkqkNw3DjnbWX
9ZJ2X0AvRLZMrc+zvPyWxnBhGDaab5BhW94cTDjII6YC8/xJ1if5Z7Sw3ayVKc4ceuhZA1ggRedP
W9H6GEzgM4ptiH6LrdK9CDZe5GAb/X7qzpw/2VQO9/0pIbVMIABTAMZqbXAh7zDvMluH4HK1tkfO
bUwIV+BNC0UECCEu9gg4d0k9jCMyXP7wu7rsgbhiXn1bbqqtKL042zdg5mQgz3lee3+dm0MsEe55
FxWYk2SeMgnuls3kAiSNdzNEh6tYC3J3jSr71Az6o5DigjIkkk8nnWZDw22Q7rku2kWG0FGUYMwH
X8mM4Pu1kp7peOPBjGyFR/YJqfplaWDIKzC2QUXGs/i+Kg9mUfvapL2N9bRJrfzhe2NnMsiwJuk2
wOOLi23ZfY8Z42ZXI23n6jcZSLB660Nr6a2w6aMGRdUBBHlWnIVEQIibkkfS59H3XyDd43K42P9o
x0dmWce48PMv4TyfW0uJexzqto0vZ9MOlModfEasGxVqXO3Ad6TrV3z2uZVEOcJBsxvg7Sc5IDLE
JkBQFH6zenNrlO5F4alJvXLozi0k7nILeoxQAT2pbpG0iWN1xn4ZXetWlPkOYC8Il9HD0NcBT1ed
9Kl7RAUAwac85FjIZTGAzdQSSoullNU0WVOKA/aobSQUUTyvkZmeWzYXZFXytH+23h8vW17SPJuA
zvPAARI6OX1k5CY3HC/prgR7Y7QMv98mpx4Mg/tiTw7+yzYRwrI69GthydzyoshAZgSBx+9NnIly
j23IW/CLDcxs3XUojiI1N6XbvvMlF7oS6g9T5jvXCfXEg8y08sdVXM5p/vPYshz9F8taW2dxG2ND
Jgl/LxT02hDz0qwbT4c6bJL/UFItUrvKy9MVRsxTp31sWJ6Ur4ZJ18yAtcEw1M4bHLxy2kP4wOup
ufJGOnsaTJw1HYTNuIwWAdlQForST9idpY2TNrVxYE1KOE2QMp2TaOh+f7+YZ4/4F3OLqCxB8ooi
FYJyRBuHCSpkTgW6xnbFypngT87fP0e18F6sVmrVyD7P3NyCOx/UnlfzBltlKD13r/8LLHFnDgKu
OOBGZHc1CgKLp0g26ITVKiw4vekzlx3ssV177sm/sfDJ8I3487juJO52sSvAFR7P8QQbMvZprsuN
hDRrPr3gq71Wn5W272zJHfplB4ISEYxFLWz1UXpn+VLZcr5KHiEyk1+Wry5gozeZJ2XpMuABGpDv
QIwF7L6vyr25Kw7zPYvWMqtnUlxY0S/DX2xVk0EAi9b4pCbKJ1CmZHgiqaXP9vZd/ujs9Bs5GZXr
Z9s4zD6ov0aqcmbvHtlf7N04o/UM4WFouKe7ibpBrF+rEF39/oCcgT0ikMGVi/emFONYJpDTSWOf
Tgfxmg5SWscAUyVE+ZxAvR4iyTkIYeA9Lkatlj5vxfpnB+Fy2dFZByFDqE1JxqPjZa9ai+ZDmlLP
eO3CZjcciLmB+Hz30aboi0qdUDLjorU4siC6Bq3Zg/2j2QAOYr41oKxXtkyqk2xXpuTc2fryUcvS
AadKAjlufJTs9JxxgyZA8uM7hiDeWttiQ6/IbsXkGbeIYiYIkFTZC4jXxvE8DHoNtvWaYR42zQ66
2NWlGU0HHgFx9qsETWIrSyUwPDBvlQ353DEH1RqaJQDPRmC72OdOXrsNFTHA+/v8ChC7rXsnhV9A
XPdM1speZ6f2i63Fnu4rhQhQImJq9+XW2pAEgDcnA7M88DZA9AFk7zsApJS7MlIC8ybb6Nv03nyD
HurKzju37xFnqraEpOO1spxxQ7hdUSalXOQe37Cx0LcBwi8Kbnv9ZxWqNxLbjASM4WWPykp1+bOB
YLHtZY4O5EyyFeYkn9UmJqVGUyGUABlIm8CTgZE8TPfvbuJFWZD71i+AugsvP0iXK5swkx9vYFgF
9demRoo0v17d9GfCRiDz4e9UCZ/HXjjegcTJR8wWPknm07Mb0JbvjRtZoBD3DPXH7/f7me1+ZGwR
xo3paKhch7Faec5MCNqNsR/HYI7uG7S9rtG5nfHkKD1asn/FcbHiSwq52BkmqD7DHPE637zOY7g6
xUtDqngd1IZSv9+bIXLP/ALU0db72tyebnro/kDPwAU3G8gwl2+biauxHevguhzZm8p+2/XfDz8k
HQnW7TOiOnlz96Pm2hAVoNAzpU3UQFRA6lLEwFbaQK6D4HC1woSHIfbD1y2Mgi5SFTIdDCywgyLQ
8X4xwBTS4tH2AqBVZz3EdV+D9ZvVnKvNpVPkzP5gKt7K4HIvZlE1r0Y7QGwgHNUSEvX5AEl7HtZ5
7mixD+HcvK93tCKk1a8InriFHg2ZIXqyKWO7K0PWUKKl93xEL1IVdEpSDLgMKId2rT86JAMxHhuF
Y70zGvMJXfflVIg2GuBxU3urZ3Oc+KWrcOONqtCo94APB/Rlk8c8ISHu1g50c7Y5lTUPQN9BzceZ
jbiWPCXl9j61wOGahS2d9CZQIBlfV8EIATmW+ogmbfWgZKPVRe4wdmYDufR0LO7brEIM7/G0zcfG
K0FykmxzwdPqNwECrwy6rupiF9KUYO0EvW9eidxHZ4lVdT6AdFTFVWPTqvidq41T/VDaBCJQI3qt
3PepxmdeCztpyUWrpWoH8BJUqusdZBMnpFrSdnDU2jP1wiFveTaSsgtEZ/Xor26IM86Tl0KBAjJ6
Zl2mPGzE2CSQIkpHF6xfAtP8kM2Kbo5BRZPGtXx3dpK+hGzioHUPicLIeFnGeQG6fKPVjf4Bx2qa
za3WOKby2ro9MW+KgZTpzzSZc+uir5WKcfwVo9d3rEpIW0cQhBHxZdwaJCd+D3SJA6WWruD01bRB
sRCNZB5H6P5mxuDcxbVCi8dCc7P0cRBGUnJ/4lqhbJRenfMLJyMFHKWD3E93AeKy0QyRhSX0squA
gHwyG73HnA4C1jLP6ZyM3uY2t5CcHGxtvKrHxkCkWabUCFKbG1KxwRHFPoXAULcpYmQP/GxMNH6h
D4rlvBqiSqvIbipol/lcpCotg4IAqQ6m16LGNkxjZoidPXPremyaNmCKSsmzNXcDyhYmKxTQN9ax
3jhbtGJn5JBOqTuXXs9E0+7iOs4y5rMBtf77dAZ2zcBP7Cw5kKYvOtBiJUNTbMC5WWHfl1SDPBpV
EUAdCr2I0buOSm1xicYlmbOZgZ0bAPLui3H0ucWo7mv6UA+bSZiZ4o1jSqwttbOi0X1uVFX71rCm
yhQSaBzr5+sGdbMIP9Dry6xqkl6SGY/TILzYsCvt3UWqb053BVeYZADPkrgBAV6tTVXiD6XKUCaa
lbJPrPzF1CrR7pSmGEYVcgt2bDTxg8V4jND0gghwXaPnvrWN9LdODGbrkAzqx/Glbmpev/fWrKu3
w1ADGpfGdm6YPhQUBhTzBC9U7RAnmpGiXaaoc2MnBks4G4UYhD23TibmfW2ZigJvonaDnyuFAoE1
DX0+ftX3EyiNMqXVau47VJ118ALNoDcEYEMpdY51oHpRviCdkRkfZU0SlSBFBP4sjJLSvPohOrdV
76phTijaaHDIlJ+JIxIWkQxZpQZdboPSP3COvGc9K6S419OG6GE8NRSYtRZtZNlrTUrTymW2S2kP
zciz7MkWnQDd2Zg5ZgvYujFN27br4uluKhorzYIiG2HXI70o4uyitlOn7TwXpPb5TW+3fUp9MdnK
3HncHgt26N25BqhYS4dkC1EmxQpZwXXlvUznZABxuxabwkOng67tsfHs+Gao+oRf5qCNT39DXElk
bWjl2ZbidOlBKWYhrktSxeSCOD3AJqTNh8ZrVZ2VP/q5F6Tzu67LROdRh89VDL7WWpn/AnL8f7n5
/wSS50swFby1b//xUbRJO1295R///Z83b8Vbjpf8n/+3+/Xff37hj968Ytv/+EytIC2NVivUKPG3
/gjOKw75h2qqhKAEjmsbr3nc6H8pzrv/QIEDXOlAaAOqhUIr4rW/FOfx99Dc7LgukHmuzCgaf0dx
3pBRwT+jBnQouZqNzlP8A55EAEUXgV+BNIow3NEIDSsDDJU5HURJwJipG9W+dsFVhMDgt6EIdTPP
Vo3mrQlgmURBIhissHXnXAMYqYC+2/roO8Ivmt4JM25Cq92lQyiIsVfM6gdq1MTX7D4LU4XqkbDi
bsMnhH8TWCE9i5XP9dweuriCR+uE4fM2qUMFF87Y6Tvj3RnrEbkiAqb2HHd4b5RKMDv6LssM1Jx6
tJSXRoGTE8fA7hA79kCdAsajyXpQymIIvizuzZ+p+Y8CR7NMilZgMdXj6PFzypDpQa0W/bOo7JNF
ZkTLFLDDUZeEjJRI/bnV3ZRw7hWt+aMTuNMaNEeR9kpJeOig0SWCG6NxjTzFTMVGKKMUyhvm7agP
BOUXPCApM1TfLHa8aDV/JLW50eZq8GtqhE21zzsAXidRwc07zk0NhdiSEcRy2kOJJ8J2ItqTVuof
uoOio22iFnFTKn150eUqnk/VbdkUwstzAqSdM1ReOuHypyPnm9pqf9aWfa9xM3DsOZrQMM40qLZb
3athKp1fsqqNdCcJagfaC/V4NedxseHc3fIcRIlV76hB1lgfrja/i0Thm8RxA9W5FGn9qle9si3H
Di7JgpxiQgAG4PozTUeO8hNq6MTlz+BvSsPBS6lbeqqd996kkH2ivJtPhd+pVRHYraiQ/TQOqXCi
TlUeVBQFCqYYAVL1d2qfJ1uaxWZY1w9mw9tIjE7sj1P7Yak33IqvSnvHBASLctMKDBa/pVrj+qZ2
//2OWHDZyA2ho9HZxZPGRocOGEePI2+zAflDl6XYEGWCgDSx+mBg8a0TM+YjCDH8KUufrXi+V+zq
woXeVTE4/qRkcaAhnvUrRGdeY3HfaB0EsmVa+aWje3Ts4mBoEyWo1RRtPqwNe35jpFp3SfE/VsYg
z/mxH0CXCQTJMBogSZD5OR5DkeGF4HRCQwENZDuo3FVebxnbxqnf3JLcURCrJDkzgzaDOBof2G01
TNGY1b+T0WDBON2aIPvF7uKKn1lxALaofT8WaC4pPujQP6NeFX3/xYsKmZx1OC7wBwK2j1nHO/n4
i8u4atN+dECJhPcFtdRXiL3/FnYF9rMEx1It3i1l7PB6BS+MWoZ1iZZ6ALbXmPGPk4KfnyEx76i2
wIGD4XmRrIFGNe3a2m5DZ1AtHyHYS143d8JBQLEy4OM3+l+WAA9GIQkFF2TrjwdcVD0rzNlqQ15W
GcIrB6DvtsyB9HmNzeQwZAWaos0ZRNZ6fZWUBr5GA1WN0OPdRAa4DUqD1OFV6A58AqdpYa0kERaN
jH++EE9QHAcQb8gX8PEXUmwgVlXAiM6IuyfxIy7JCE2PugrTpEFHY6r6jmB2mKkNDuz8O26LO6HN
TwWZPpRkpZi4gJr89TXAfKHihv78k5URCrNS2jcIlqYk7MBdjrcByrXWy9zmuOosusWFhI4CNJiV
uN//1//53z/H/2If5ZlL4vRWhSdABxlo0w0bqPbFaUqUYVCLLmnDlMyo4bQlBH90bfYJ02evd9s6
RLvnLrfIStloAYyUY5YKirjUQYggO2gWFYJuNIQobLcJHV1sywF68139xIry2taqiMbldQxqkmHf
i+yaWOLh+1EvCnV/WQdJGBrnUIiHTzxef9sahrQWZhNqvLzuhu6hGpzLWrBwcp0bxzB+xcl8R93i
SVP0w6Bf5ha94XH1VHPtYFdNNJf1yictyhifnyTRjCCeRgVWskQcf5IwZsglEHzSqKl3TosXhSAh
MYSnjs2rrbavhHXbuM0v9WS8tpTuoEz80Om3Lrqn5C4eqN9x3e/76oEkh3LSd27W4he690kMd4WR
XWfK+D6XTdRixovZ9FunXnF1py4GuilfxrA4Vq3I454yjME2Ubsq3BvXaN+x0tuV5Tt1MLADLlmQ
A8Cf4jI4nitLAckK1+cmdFnzhIzNHbCTe91vDYBstOLJRKs1oo1fRg8Z6N4OVILURYesA0hGtf49
m919ytS1HX32o3AfaThMgDnZizQo9E5bXnZjExruoHljt8HD7TCVmZ/ieLX6eMfTbpvFxcuU2jdG
b/ki7h6mHj+rmk3d+9NY3Ch99fL9XMkr/fi6xFS5iJkBYEWLsbq48tWSZ/mg9k04c/WuncuXjmgH
0ZfXzSjC702dO9NSrRfoFrweTLAaHS8LNzJXrc2uCZMUrNtaIx4qs3A8ZAZS5BMp8vSJvc3qfvQo
eK88wwIbeOIg6lz5juNi+J+jRGwCryaJjwGDOf4OtwGUd+SiCYlLb7QpYvGWjQ+udVCc6c6Km/fW
sPd9vCaHtUgW/49diW8D2TrggwuvUivIN1AwE4dsMn8BMPWaK/UItKt6yLv6RSnz62msrgfQSfFg
tqfAMPgrvLIGhmaK10XtaJ4axzMSLPy3SJCAEc2TPpr92vzIY7jcEwT6FQDfo58XiLjj+ekGqqBD
rW5CytwbzejfmVa9VOUunVFeyUWj+bGq/+o064aprPHooD42KtRakM0M51b8nEYdqat0Q1z7Rku7
d+TelbVvlGu0/Ebj8zoEWwQu6MVeSl1W1npcNMixlo9FE6D6cDdp+mHS2gfo3zxBOHoCWW352uRT
QBM7cK14xc2Qc+4MmGX4XYTMgC8u1hPeI++YYDjRavmzGWgFxOuUYvPOWCxxO/RaHQCzhgRxIS5a
s4ig2XfNdLbPXOjnGHN/W2QMbBdqD0Q+16JaQ7LLEJk/KtpvpzBKv+e3CIQsf8Lz2zMqeq2UjYrc
8WZWqw1AdnbFPdWFfmrDbL/h+E19LkM0FJKVx+Kp84Imj1Q8w8MapVyyODKqU9jxDGReWA3GI3p4
x13JJo+7zsZ2QNI898qavPwC+SBPC25eS77p0UaHYtpidsWgW13LM2AiSwvMJ5UeJub8xsgUKQUZ
EItM4HqZh9tcppT1XLiRowPgVaHV1W7qzfc+wzxda1kBAQM8iIGA6dIXfpJzqqVjaqhSN+DSLqlP
0+QK6M3SS56LiV2hKoCXGvKL/YB+/7n3kBu9Sq9yg3i6DpBnoiYvE3Nv89G5NvuPuEohVMyHwhsz
89liiOYbu7tMVRKNnG1a0bxntQletIL4yDLoPoDwaR7/zPt55yTtS9yNN73rXBQoWmg2SHTH/q5l
8A0qmoB9TO1jzK4rgSlKGxQ0xsHpfatOn+JBT72qnVBtaA4zOHc7G2ShabPjOX/Kanbz/bSdLKIt
CXoQxCFqle/K5aU3c10nYEefwzjrci+Duog2qk+sQ7OEabAoR1eDV1cOCLVS9isH080WDDu3VQd5
iH5w/+4F9OdrAH2Q1PCgRZAJkS9QkDhvOXqmmjlkNRrokOl6qyo0tyUl0pwoquwHrdX9uTKZpxGz
DOahG73eaT++nxQZqX11XfIroIEtW8NxnvAMOv4KaMVpeaLmwBXTGbwMVfyOKtWGjfXGJeVTafhm
U88r53dRlJbkARJdDXC1ZDLDw1ge8C9DH6shBowwRY9DVjzaTY9N0rQeGZHlyJ0n2g4bS0u2k2X/
VPLpDmuGQ/RTa50HMrqZr2Xm5LuV8mAzcptCZHzlwbVow/jzeXhqgcVJ9q7j3jn+PJM7LW8dZwTz
2HTtpDRMXHaXjfd2A2nvFCmFQXVQnlEa7jclRDRdx8+nNqJIujcqBfFKf80nM/Wy+t2a8zdFbZ/b
kvfoW9RRKzPEZVOtISuWtyRmFC9YuH0bve+oAS/iOSTAW1GwZgpFqqALE+lzOjJj58zTC9pNnp3k
OhVjUEyxuxJFn8QRsAxhkc+HOjS1yFIbNZ2Urs2UZAxbk2V+MxfMH/T8pfrFSX475fDHo5M26HXS
3loXgJt6jPI2ec+L4cXouwDVpsITJkVj7mjgfe1cxRpDOmyNoPUzY7DY6FKXRH6jgzj8c09+2XNg
HkRTOTJlIQBCt67orwFEj/iQ3LIOD+iSXCiJup+ZCEgtQFDMkXEdyUFUHWon1g7vfsPD6YBOL+7Z
lfhhocoqN9xnow2e07jY5Mv2eMMhI92UxciHcBLp73FStStUMp2gNdSnccog3tVx9FbRNLI0+ob7
cEBnTpNsSijfbeCm+LYCyH0ouvKiIZteMBysvAJoNM6qW+h2+Fzj7MK0qmta0ee8irOV4EP7LIMf
zy6CSOC34YpkhX65C7qsJj3rlD4UYSd6LaLCVPAkL4oIRbRko5P0dxbjbGS04RtnmtQgmZuD1tTa
A81o1OvQpZkJwf2SVM1WZaC+U9Lhooy7wND5FBR9P2xNN75NijQUTTX7fZN3gapdF7jVdj2pfhXx
6O7qNnu20snezHmuoJNXgZgsGxAo1MBFjtpmNLLx0sjKBmekAvYEdBRqOdoBEJQABtUTwSWHaeRZ
CWRYrd5MKsrXpTt0oZsUYL1naAQB6XPicaQCfGqU7qaLu86bhuSyLnQo6aZxCzXCJHRHukVydZ/N
mvCsxrxTzZl79gQYTGWkP9RWO2Sq7pdK/NtUyqcZxXkIDBS/TPOmBN0Riph5ZOv8XdNCro5ZVBnz
Q0zLW9vuX8Ck5RNOtMsWHff+zDPkwjvfgly3Jwj2RJu4NxV4mXCwSgUlAj3IJg2EkdngBGM8gN++
cq9cqmQ+9DXmwOyLAFk/N8xBzeGTwfAVotK9S0Zwz1P1najj3Wjk+N0MV5JpjBedqys7MArtc925
QonRCaxUVz2dls21iaJdhUDC0xmyrGhpG0NDifF5qdWHpYHCuC7iHatZ7ptcb7w6N/MIyY/S/7+E
Xcdy5TiW/SJG0Jst7bPyUkraMJSlTIIkCIAwJMGvn/M0q+6emN50VFVkp8wjgXuPNajBqzzffpkd
v/7Whvz88/RoY5eCLl2WL71ktSGqLxYvajIVrXXSMfP+/9+J/7EbJi4eZCwdQDYg3f2PC8CB+AA+
gWwFhRi8RF34usnkN0/EZ+QiqSkOv6EGeUoGt8Qq0Vnnn//y5f99ncCXRyYHegrxpSEY/He14D4P
aThSuVQONQjF3gIMcDaaD0lXTsnDNCDECQkZ/EyXfYS2WCCh0wtlgYX1v7jnfnCcf32tbz13bgwy
DSmgmA/+9WCa+p2lJKZLFWW2byZbuZ04tgsadX8mbdW5aRntEnQRGx5jun66tmLoBjx6Fn9+nPBY
OccIYexPC/4UvT1eZpUgVnVfz0Lxu16Ocz5n0A/PW++XKffw8GROXCaRcKo+GKOidZ0/Kr5RQT9/
cbrpO998kHDzm593dZ00juaAQKYqCcS7iCcdqbnA9VAw9MjV8D88sCUwd7Fpuq6fC9MtTb+6W9PL
FCd/iv4tJzbHfXODxwyRCd6anmc+Z5VAy2jTJXh/Q2X6/zLE/x8XEiRxiIVAUiRQTWim/vV3iyHG
ZnJdl6r15rYKIaJgSXTHY47HP5qqwU//ZgMZDwHXxbD6f6GHSqrQxOll3Oe0DKDhSMPt6Kybztlq
1v8C9EIB/J9DBaYfZOijVhn/gCH1X79D4rW6a1sAQtB9B02rVtgrWurfpjB22IO1kEgBF3SFRVwe
sqTzTzqL1waCg/UVVaZ1r41777fBdp9gmArlRq/bjsrPwRsb38yq2G7Slg7heFigMSJgBvS2OXtZ
tTMVWSBVM3S34DdgTgce6TrOjKhdTBM5goeCg53Gr37flwbg400HwiMkr+e7NyFJTQUyV6MlhV6G
SmgvqxjROFMyMRTYaX7b/YQtx2YEBg4BxGdtNa2ZAwpt2OVhMgxc2e0KXswwFd1gEJBqkcc67Th0
zAMZ3UZwPl/9DWPdRKitAR61dTvueGhGBzVnYr2LY5ETEpCHeA+hOnaEAxoz9HUBWVdNb5+h52y5
6/Ok2iHaKgnHfLRmtInWvr2bx/DQJUEzt1l68YMdtC5d8coP1SRvWSLDNl85X9xCbGdfu6Jolykp
jEjfSIxpbLTcFK2a/EKIRZ+j3v/eVenG1LuwKf227RbUyz6V+8zw8/oDQJN/ZplNL5FP2XO2gPEb
M5gWBu9OZdF1E314HxnRV93EX8Xtzp2wfyZS09yQdMszXHFHFUkk1naUVp0/6EIxCotF2E3QdbcQ
vK9L/vPlBol9k2XuN4mk06BbFgmXXf+xkw89RvYRsqx/mFK2TDYLCZlGIB7Hx1ywuU+hn3HVAeQY
du5OZVV4W5KgZ9vvunD45fXzbwB17JUukPVS9UBcqz9HMT4sByidneNEKezbxFXXwaK3UvYGKlSO
bJhwtxdiv4UV6ntFNcjutRU6hRHatvv/JMsQ1oR05z0N14fJ3+D3dNZ7P96x68YMsqyk58c+7Nij
xjYCQWwB1xJ9885RMNELCAXks8psL3GeftnbuKnWIPqifrLkazJA9DwKyNZ24l881N6AqG/PSnXZ
Bd5z1cMYt1NbdeBIi8HHZ4mlCU8gIec9yt5WkLJIfnSOxJUEQ9OcFKRvs7cpV3aNLzGNnwYe+s0I
j9KQSXbEXxjkM+iKatJ6a6akRHU0ypPHqH+Z1tScJXOfhjlBGqnVH2yf8fWyuzTu8XV4uj4BzMZ8
IQoEegYvztiFjyOnV9JRPMrB1F4cnwXn1of/pJ3b7UWKodTziDBlksTX1kzbWd7OVmQxCDw+8VLo
ia4lS+WWg0yYzuPsYF5qIBhzPva0fVj6ER9UrARoAC/BkGM/vD1AzbRx9gOB2uM+np1TaPb45FqQ
kkNALjP3n9asDz/wjvtrBjALgZhHEti5xPpGjixePiZHoFfHZ+y8IQdtx0jSBlAoZfNeT2xBEOsY
Pc52q73b5oZPiTw6qciRuefcRSt4fmd87pGiVtpsgYiY7+8g7v0ns7rY8MKXeePLcW2n+2VXSK5e
/SNROOKwzl4IHdYDcb1LuHoDcpicvYy5zW77kzxGzvS//+ap6ZcarHcKFJAXDo0mBJ0FSwCvZCv4
P93ifsQLUoy7pQ8QLeYcp/ETJAHHdMK+7KUo0MEmkbeg6Y+ujxNqMkdCklsbKQ7V/jbhCoVWFE62
B4cnD2yaOfKoqDzoAJ+AsPaO2riYdaegN+CHn1HMYvFdB4yCaTinlQRykAfh4h181tjQxzZCiDx0
AfmUDgHEok/J1rbXTg2oKWxdnut9kyX0f/N9EkyvIdOHHWL5yt0pP2iyznUP4Spko1+Ztf5Fu9bg
Ku7LBDsZHGL4n7BvL0u2sQOZveiMvKd6t3zrqiWdDh7r4isW0PjqD350/caggdCz/dolertrY/xP
B0rg1I7uVWnu5x3zvOOMA+M5Hr3gYqf9TbYTeQgzCCgWlz51aB0tO7qa+udfjau73M4TCnETZko2
duJD8q3oHXVcIbS/wzwJTfum3Br+/7nu0LdUKH3W61V3GNAGjJXNLjBi6DVE/l624VoZiVM4+EvW
FnIhI2bgiEhXQkDBjBpwAgszwNWRbQ/Tvq85X1QMQE08zkn3lkZd31A5hEfHcVbkW0Gtg8lHQGE7
JDXZoR0JXa3KBeGbd75wvnCPNRs2zD3mUbWmuoC+or1ukIPH2IXSHlHyzrqgyWwxH226gloezGX2
AWuIbZzyeehQ2BQ1ri+X2hna/cwQeUdBIgHi/Ii0SMpwZifuvU42kQVES7Tob2O+jbJn3FBhyUFU
DsGwVcDuR8BabDtu/S1j3czfyJo9/iwo/rI8Uve20shsuZ88+sqj5mc9ocP8aizzSuAx4VFooJLT
0ugYv0HdEy9XbvxIYRxOA0xrvVIhahQ6rMEOpC32p9HVC5ZijGd52HlY9u3IL4h4PG/aWcsQmGqj
dgw0Rl0AuI2XbOkvfjY/6UR59Rq1c0G973nqzp5kOAki5xCn1nvukbuLBCKjm5tbDRvVBspoSGNo
cPpVB0/ZMh7sgu0KRgi4LJy5iNrEa7LeLPkQjcjUJ4Gp0nG9uGT96yvllx2Em+EcnUUbI7xcJqRB
FyJaBdRR8/0g+vhbBBoXs5jG3M8kdJ8zuvbcHpvbrva2nhNkhEDg2fpUXMXE3nRnvxI67bndeFLA
lwOYlSUVUm7h1w29thmQnHMLvTXQQy9ebtMQXWQe1ziT9wuVkAYh+ROvqdtfNvh5XdlDsru480WG
8hdtuzPxIEObIM/xoFUJXeA53tQqQAB7YRx1cQaOfYCmrBbcrzMpSBVzrxklZiI5JtUQ/orSSd3/
7JJp3Y8aQ9EkoWoL971Ow28zeTmm6OzYJvMffzcWSPS01Jg/QGCZL7J05OyjQxQMtIdDUwvsvsqe
k6g93kTRFeBoRKZMY0kZ1E4Qmplm7JFYY2wwHFE1eVloUiBaY3giqf9LwiuYIweFFfPM08PkjDD6
u917p5T3IKLRb7w23irpbedVjSh/GmVyt7YffJzDg4+tvDHBa8wCdn5mwJdf5tEWvRkxjgo74cnd
5X0YjGU2aacK/d8qvJ0y3QHjB65v5fSoI2bLYwuath6oezUIZHm2qfdCnDhC/WSIn2ec7IHb8I/y
e6QJjVC6O/vYF9FqgoIsFofvbdtKMmjlPeQxFJvMNvxTv+Tpbdie5nEv3C28kKEFZ8QeKcNr5b6t
kSMqG6+8EhgHcy5ap8l46IGQPkBRP19+3kTfRgY9AXa89YIvfUPWG1IcDLc4/2HAD3iThhD1zMNf
g8NyABww192wiETjz/Bp1aVczdPW7c+chAgO8ej93PYMJz9yS3y0j2RivyTdvOUmlc5xI7E9pzLG
yzu2J3RENXqx6PU1IGVFOi41WgvfY6iVgYOoAZ1fcXD0KQzarozJBfQbGE6z3m9cYF+CipsHJH7w
rcHNzYjN19XaBthfdl3iPrvMUtwj5T44e4nzR0iNn2+C3kz20AmI0NTKDkmeZkQdAjDGshuRdgZB
Qzved1DBH3D/pmU2WHlg0YdIKEj1MZL1Styu6Nfsw1lHH0KhcHpI4885hLOBuzRo9qw7mdGc/Tkb
8ngjFocef9vcsLvsDmKrom6HDjE16D9d7MnihaxIgrZ5zISAAmAfOGSp/GC9GXK8bdg6hKgUfC33
3KGHeWIVfnfxBfrQ9Jqp/mObyVAQv42bIYmeCBiuo7OA6cAqiWvAAVCMgtcQUvHY1vvee4DgY1xc
o3n6eQLmkB1aq99iR//2uuWTQRdfBzesj4bxc9A/mQVHBNfjVvBk2Iu1S20OgtG/BPEDdj8JSJWS
Opt+d0EXP8JcH+QB9hZPtKg+3Ma3oB/4eRIHgiiRZxIOfs5Xcx9Ds1Hvyj96W/s6D5yXAV/C/Odb
ykTnlCBiv8cdv0HWe/MRKQyHN9Gr6EoC3Ra9BWqyarwcziBg97rdnSns9cdgn9rSzM0une5oY4RQ
QIffnfvdfDg82OuFAc5w2fSrc0CfxQvKjjy1d3VC+qmgwyJrLpNG9EDcMM5BtxFBIjQ8Ox5+lwRe
kgN32Smxy3p2WlhkulKTQJ6Emcw5I4Dj3HCpQXfgnHSIX23arVu7inda7LaVlxUMTRltKy8gYXuj
U3ImQ5o92nU6zgPxqqhnfWFn0uDSTq4DoJpHmEWuu4O1YZ1nnNSqx5iOyuBHxSDzQG07sqxarN2c
HPBWuY+d20Wn1GnfrRjG0pDgDWJWTJH7II8zB/S91Ig4i04wufzTOtiPfBmgasIZOlCvWzUv2XyG
Zuurncax0dH6FbrIFN2kGmuUFeOnjwBIOgPiXK0blGl0t0R6uKhe4oX22Ivj7+cXFCHIWmRwre1s
yeXUXUNonTTNeL0z8blI6a45c1Xjp7eROeufAfz8HhZNChSjXSflf8bBvRtyevQm2Hgngyo2s47/
ICdiO20Cjx7rt1fKrc7jbk0e1UqOeAa3GnYggKDbljxtr0BV/RMjmFeT2MsJi/+CS9QnUJWqXjTj
1dhttYODFpax/ZpEEyo6ta5N8KUGfEpDYB8W4yP+rHfv2kw/yV1i4hzQn5qKPzNIvyLs3s3oDces
V0+pnAmAhg75jFQ/7LFoVjEsJ4/vW74D6chjLd87EaoK9XVZNao3hqrspmvBEYb7I86GE64GZLh3
vkBzPEfaJ12KgSgkV+7PAcvgW0ig0LQcVqvZLiKHx55Aiw4p26xsE/jm4LWQMsPn0xUb8Y+J42Ln
jvtvMemvkFjS+KBNCs/Tz9hcVY5iIl3SqMNl636mbEwAvER3WQpjKyUZVLXL8kk9TFFx7J08d4TQ
eoKqQHLngALQxwWxQKc+wyBkBL+DK2w9dtvvaVDPakHqw/DRW44qimzFzB/DpdhS/bj0uGU8q2Ew
m70mGZwDPqTfVKf4rUzTYQB+gMF5+IgJIiS2BGYrxNHiCm0RgDXjp8E1mqLx7wGw61qzEEAknH4M
Ks/szc4ummdoago5RyIP9gTjiOI1OLM1T4RjjilyB7jfbfmc0LjeqXlndtgwiAe8HFz66qfIk9eQ
0Zj4Q5vtPeWGPQx1IHgHVMuYJjHyS8EuVI1YqAuIObPjuHSv07bWwpnGAlMm8iQ377QLtz+TlOQT
C3gF1lyVu5t8dgA8c+7PwFki6ZWDlh9J60D0qF0nj9uRnnuJWshBfWiOBadT/SEQ25yvSNzPlw0V
5z5AO7QnoDxpoTgDJTqw4LarHF5Sb4gvEjlT8AZjHpdBXPC1GnoAOEt4wJ3LaglAso6FX+JCfAoW
TzdBBxhriJJTSyxMdH+gFe8ftT/CLNijnRu/PYhRcRa1uKhTCIOguXXxHEO+vFKF7Pg2MtCXOwAr
hqxkWl/HPhBNy9yocBL7tBvZ9CR8wjr8yeL9EmH9k5rAwuYe3JtWIMbe4iJnyRvvI5leseffUz+9
0KB/9VGPhbkQAJuAuD9Qa803gHioW8N5vqxvLByeOh+0LSS0eItmDcC57x5AnMJ7GPE86cVnTAP/
4GWI+1rB94y0K5cIp0ILzi3U306ozwR10KcZM2GOPedNjpgThngqfIgxAECugG+Bb7R2HGvZzw8r
0VnFV4gNlDNsYKriP21oxVmeI7gPHvkUvtMRz5Jqt1Ob7slDi8E8zkboBWeSVnyL23rTc8F6jUEV
jBkaMVxZ4MBuC9AhcCkGbuHrGBIMuNmYmsoAqpNfeovnJl5f7Lx7BzljanDmVlc9rvjjtEELxEO7
PYygdnB17RfHzUg1AWY/zJ5/5wjk9SAPt/Ctg0HbiLFUcSdgPj0lXnt2pyQpBpDNXqPimRwn37QF
p0jXc/ZT1HK3GEPpN0vWl2vimiZEelS4MNAlnvMddu2f0GNLaXY3KzRNvgWDCxJpU892seXWvbpp
904pNjWqwAp6kv8Nifep2odtL7Nlzi5dMrpVsGlVDDz+BDSzIx5ufNVteAgzDax4mqtNzQH+Ada3
NOC28RFxE0rcCkQv04vfBf8kKjujU9N/RCITzafbIBuP7m/U/eG/c3M/wiRLiBoOMdhkeCjWZl8x
3SSjeKMBzlD8nFdjPGxzI7QKHKFIdTAONaxIVUv5+ra3MNuC8f4FjCu7J4L+gXsWhdIal5H2ULrF
21RWuBnTphtNAj3ozYrnTuN9uE011kSRRzIjr8to10rO658IDN05SVxbk5ABoYyBH/cgQUDR/ILj
Fh3SwgCGd/q/bdw3RthrwuD8GBP+11kgo9gbumDTgkFUwRjs0xLo55rrNjoDrCN3Q+RVYdKJX1hT
H2kKLwRzLOgUtjd8jpe7CH4c1jeedX+bAKVWimCCSigPz8v6DWSenzs0kocogVC4gRd/copFb3iS
UcCLJgCEbYD9iwQKKnUCnYBM0goU5Z5P3GnSUOhT6q0fP4y2kwGDysi+w2ftlD8TuQDq3gC3gh1p
bO8yLKqnaRnc2o3XT7S/77Ag/GpRGJ6TyfYFTRQSZPEC5kRGj5ndc8WcSjJ8IHD7TUgyM01El9+b
I44Tw8m3zAqLL4CImGBH5hDr5kEKDoI8ZUkdg4xGvCLF73edyn50kcAXFTMMsPkOHTTY3Bn/eVXF
CiSqgggOH+0nHNOy3Hv/lEgwEWISHFot5FNJ/FpDbKnc4pqSeGCAAsGYS7damudBaqeEpJ+A5/Qe
CA+/O2DWPuTcQUQCzNEhFFpJkQQx+M8ZP003zqJILeCRNvqCRwFRxHL98DOYGF2Jii4LMQrbUkzO
tEEE1/0EDw0lkGk7bggvo07RvhKL1xCKoVPgQrs5mfEFt8WDHNwedBqyQWzgVDixtwpKPGySugOd
t8XNIt2LwnqraYd9Uv9lasZvUE6A0nt+HqMF4pkVVA9kWLUZR155wPtAsMcHjBwJsIE0h8RN4WoN
Wzh0ZiiwPHCZHbJPpQGUTOEEL4z+dKR2S+JG+EC4QX00eFgvUEnVdS9jy6Y6ypYVLUTROeRqrmmE
gcc1MKoEMkBajQCu0utL7DZzJScIqwc+qpqpCI42Sg9qhy+PGL9S1L/ROGiIjPAN+B3ibIHYNAvZ
3uNebdUw0acJiZD53g60VjhG4PS1R5WQ1xjiucbxQ3o2/EXJmV8ho0r0l41858L78Ryuy3LywweK
boXh2EmtXiVq77TpyWluo3KFhfZxkQw6zAWLxq1dYUnw6WC/Fcc9QB0B1UD/GIbVFOea8Z36xg+X
S+CdN+p8er0bHSD1/BrgegVTAGo9IM9JP7jHIEJaddAhSMhIt1o5/t+M5loEF3jdTQnr8jeySi02
y5Y0acKjL1TbjYd171DGyd/ncUVblgWw4/QUQxO/WatXD95nFK7JvXtrJ3E/sjauNwy8XifOrrOm
ED4MEqx0Fhzj/cFJoG3rOKVl5vPuEJH9dQvAbECZj/ibRSNR0/iHjmdDOcJOV+IG/6arxGSKI27F
ZgrsXBaW6TuCPIHqBhpYqFMuu/duAKjXI0WI8uSZ5OK3Olep5uflr7vi2oAG8nnieJcysSEn0Q/8
a6Qgo5nD7jvE9z1Ifo5d5+DjBmvGZUYtej8FkF/j7wn53lUeD15EZkCdrNBAB/gVzSYktUxaWvfq
c8zGcxfFxdSvuKRhrzQoqvL0Ohdq27wiScwxwFORQpOBsEZaOBpoloiHVz+GKGaClwjzZbFP36bf
Ugyj0EVdOjcTh13zO0rmg3WS73DifzcXFjCNjRchX6XZuCoioNR5wo8pzuHSziurA8KfOB2wqXc3
9Lz9rSVeJ3ik17JTFpg0GKRj9jgNN5am58vV93sfM4QLKsqDtt79qUinDLCwaqdm3DB6A4FQmIEZ
xEjg+4Ac9ms+9YYdNwSF4hvacNF6+GAZrHUlKiWyIoSlrxBJsh4HiBgPRKysGLOvcF/bR+KjPlO4
2VEjWvUI9uqeuw6HIVsHwJIBTWUpd+plQvqRQorhSTueyJFcg/GR33mOi5msE+5NTmJQpeB3D/Bl
5YkK0nPstBWs3M4ZUpVr1HrV4thfdMY3IDfYaqMB3i4mk7kiKdTMM1I1mmXT6PwyBWv59rBB5yjQ
/Iu6xq7PkUdhqmkYIYJ24oMLT/6L7y9v2PBVZ6JHg6e9RQbJZeeA49t5HauM2Ba2gVYfMm3Cyp2G
sECeq6yHCCMizi+vwF8VIDoQxYyqb2HAJczFsBAOZdv1uIr6HhHBAlIWeDLOKD/N03Ujd3TB2B56
IUoHDX+1K8A4qVgBzyvOmp4+g48fLqntV4z0JQld8jxH3cfPaUH9GPtTm46FY/qDm8Dv2k0fSiXy
uZuii+NlRyrF9tAT6OC2FMlL8UjmYrHS5iSI6hU5LuAuO5DjoIIAZfXV1EEKoRJeu9701YeDwvYC
ryJ+5K9MpPTUK3OIBuQ3G0kqh3EYazPYNZs9xhP5o9OgJkLFCB4dNlMKnVKia9cOj4v7tYS1sFEA
FLED4ZpsBz9iWUM4+aWH/Y1knB8xun2F3kow8iN316LjDoAzXh+3v7KFkWMiBy/3PIRLAHusqdcn
D9ZOr/hE42sXGWzcCGhd3fFDDP3tc59hxPW9ofThoa7inetSWcct2ECHM4qLbhDaPlVsIeE9BGnI
iYp0lONiokcn/hS4Au+DrsOSHc3RndP17KbfzbHj2G9qp78jEoziYHbv9SbSK+LX8FqNFMRO1pY/
+wCRa4EkO3J2WfiVhsh5G4wqPIbBRynoFNZu8UqmEpDpmKNiQPzF/YhUi0MY7+9qw52P9AhnU94d
3GF9w3TyqC0eDo8wp8At2qBEeoCAjfB8kOFlFBzn95C+MqByjTQYu5CEhaL6NhAYdzDJmFgnOKIQ
ijTdxtCNoXZysKaiY1f3gYHK0LpAsHEtdXwvdePGTNeeTBuwE+zeEQOeXibuTLu0WLzjMnDGP2yG
Titd+19IWHlKyPJstbvlYM4/qOofRrbcOEEHKj0J8Lg1w69ZjL90GJ0tS/1y8/u6XzZYuGNbxHYk
Nelmr4p78LOIptj78QW+pLmE8/bvJmInXw07BXJ47cL5c44Uhqr+lwsUEBcofOtTB8I1xo+LyOFn
j4eYbLqbt6ULvxYRvodzct3m4Lem9LwL6NMHsxIsZaA7Bg+7nSBHd4sRVpbRIGc0eBbJHtVkUv/g
noYsZCR4Oma3YZEEd0oxGrrJuc2Sp2mK/sqkT3OCCuMxIheIn+/MAmKWQiyisZNUjkDoYILJEFi2
R/sD7l2k4EXqOCILpQiAmKF++bhO3pPoxme24kZ1WfKtQXuzBTJLH0kwBUVheaAhstjbLQ9ibE8C
4nKUNoGoDH1ymKWpgmTm+JWzl84LK70lf+eY/HIl/uwSbAR/TJgTTTe8oXi+XXxWSBlpgrbbyl1N
92SK1zyM6O9UqAtir5ByrM6ur81JrbiUAECB9aJXuMKeeoOGlh1hAk0s3wND46tm2EI1goq3EcLo
OKOmdkXmlpBFNRtGmwBcXA5d8FzBFo+YHLrcO5Dk5Ci4C4u47yAus01H+yIQ/oYlbrhXfvZEeo6o
S5ATU4DPckK4DlTZt2yt/RD0ei6RhrvlQgz3IfxP5Y973nV2AVgo0CWIDnAWoPsBfd1v0SvR0Y6M
AygSosA99w74Igoj3hzgJY0w34TQge+2P2TMXjyvTOfhaCiDCsRDpRpG73WA9TeQUPMQhBF4y3wS
C6z+Dgdw1QHi9kDnI5oFw4i7TluZoEEX9uJbCsGESLhQ4hQPFPgfAUiKdgkQJzHOVWvoLyMxp2Y+
MCZ8PSzAZdYa5NcbvKluCzVUZ9X7islLxYmTRwQWi24hBMdJ65Yo6gQpmMa1cUH8enjVMcV4pWnx
XYNpiPIhgCNjLGzwAiwJPU0S/M8Qri5O4+zSY2F3iMAODWwn3HZTbB1gaLJLDTSUAmVaHMA2Kxol
ffYkkfiXD6xb8AY4bpn0HWR9QErvllXbijIPcpS3KPBw0nWQNMR/e+k8zbBqQNJpgR/PumaS/smC
IM6Dp02zBJQGfXdgys2xX0Bq0Om7Lsas1ekuqO1lxNpVO5J/MG8rSBQ8O4i3Y0MzdqZS/e7XbgZT
rjh7YNUFdf/0iA/KocEecmgd4POelqd+j/8kmwHuwA6Ll8g8TtU/sU+KVR4FNnGgVDhStwgnxw5R
UUiRokPiAWkQcREK8F3LBLXL+gpj1nNE5jsG81neuZCZadtfZRxjDLPstDPuV9EoH3rDoeWZVqDE
N6Rm3x8SrOV5ClTcCz+tHgpIaMWg76QRdwMMWGU8YUVqsYZ5+wh3KDmQSVxZi4VlwUeVWp6UOyfX
NNrNcQMYOcweVusIVE7CcJil79xAmcWjsQkp1i4fkIcR0BWBxuD3A4lVbhmZcdKvp8HS67AHW25F
8DWqpTuaAY6HAIJ8AYN8DBLMQxgRDjcf/SKRBRmoDsgExyvD8KhTtnwr8ZpO4LeQZNIfkh7JTmmE
enpqXFb4iFk9khHucEjkMmd1YJ3Y70bPacsek55dsDPj+oEMXqgKuQp30EeOBwchGXiJI6zGpn/2
MeVVakIoAJ3hxAp7Vo8+hnT4BxNArDb3CGZViZ9BDjg9waAWmMU+qVpojgMHF/Uq36d5+fqZHwTo
Wg7eDpFWusgoTD4c2TF4eWnSBDr2D5HA5jN6yX70NTi4PrHrd4q72y7jI/RoGCWC+U/seMF7opCS
EWmyvMDchzTNxO4PApbAAPFFR/k/lJ3pbtzIlm5f5b4ADzgFB6Bxf+Q8KFNSSrJk/yGsifMYJIPk
0/diurqq7ALK3cA5CSalkiUmGbGH71t78JOldGtMVWX9lbEC1awErzZN2p5FJJhqN50KSdoSoJJa
ok1BtSAI+6FxIQK23zyn/Yb6/pW0vllmol/aI9g7NZINw41bsI7ftEHympXhtHHgFCR6vXZD+jZV
h66avvCOteSiq2HnOfKxTROCVYPL2jsrD2ZRKPl4XbrQSlW3bWp/K+pk1w7T0e/qnekNB+YqioXm
izvXLncVuvA5g5cbv9OJPitKY/H32PTeIosNxkdKpUsD4YJbCfhj5TYI9fY4NiC1TImoscq3hV1T
WgkcsoURxkPXPpvQbyrXWAWpPIQ8uYhxaBQn3/rUv1d18aUeqqWjv0jDeWzm7j/4sQvTE1CZuyxg
upmzK6AXx8MPF6ocbxxayx3ENKr56DZy517J5tR0gr0ipJVcBa92mK5dN171OStnR0BWjawi7Gsr
WzVPiU6uONX6WTNTZzfQAEWqjx6H1u9Bk0wi1s3uKbeLu1obX2TfbZxok3AdgWpV76Wtk+Y53zWK
hWr0N6L34hlPQ2O1Mk9BHnQLGlM6vmvi+WrY06iPWoZk5u0u7vPVWD0YtY4Iv/0WSeMpDv0v1aid
iomu7WjdTADZdp4f7nKJNYDEhYxenuvW7m64WsvEs5JVluk3kOG2hSXRCQ7mZ50pubaU5U1LOzdg
NCofVwVVwBakza5vTZpNbhzkB6fI/ueQUL/44z1lvxIWR8bwtTFPQNsx78IsDWg6BuKz/DA6FQGX
kT/qIRSI1Ck/rAm7Q+P57Qoq77MZ9dbKLgJ3FVlzZKrekWTXX/shQi8RayRn0c5HunEhMwb/5pKn
G3l/W1AQpD+meQePXouI0a4IBOO91+QHrQep0hPYL5vIyY+WX6/cqm2XE3TGRWh0/rLRy1cLVoff
sq75Y6ctJeVur57u/YDdt2lq4iYbpaJLJuMZImc7k/1WzC6gGGYivXABNC7K7nM7pAFvoYMxIkQj
hk3KdD3Hf2gJeIl51fY3ybQG4GcucG6MVD8HPq62areofNuFnxa3QebUCxcRBbGnVvJBUTUHdogA
s2Xv73PeDkgxTYzgZemfW62c6NCLY2IimjDafEvLuOmsuyH8HAdJsbM1jXUBu+yUbUvbWkxtH4AH
St/cHOWo4A+YvP4mKGW5ZL5HvDK76Bk9c7qEAzmswoQEBmvSmrQ4XQVOjnsUQflyTnx0EFVWURJD
oB+BMTQ81sbATRfHW6AQW72UMIOlP66tzLizqg8TlSkmksmvJGYl5xh3U7LJ/HGD/qs+2Bt0M48R
2rabNu8Q1kS9vjERQk8tk43cZkKK3LxGjbMVlRsdCxkecMl9TUOilQoxGnZIfVVpmGEKjD+Y5fdW
aRPyCFzVpjl8WMIIbhsfiLZV4dAN0vqRnvVTp0ptjSYFI94QXChYkGZ15VuUNp/JML66PeSrtgNL
ydO5zP1mWkmvw5CKprqXmMtlG7X3GAFp5Jn2R584lGLFMS15+mxRbcJi9M7F9OLIYFp7fvwSpfgG
hkGsUkF/Lp7EIp1MJsX48Se5eD+zW4K1kVomT6B/ELaieYvZVCGFxbSVvdSx4qb0qn6nFbp3Kit2
NQQMB6XMu7r3/Z2M1LjCNgJnkp7NqklLtelt45070Fv9MFdQOt/adCaobB3MaUTi6UcIHQNaU1pY
sqH0wBtcoQ1LHaTICmbSgj4hdm3sRgggwsNIt2cb4TRrKdP0Q+KQV2XdeuqN5WhmxoGxN8Ib+nVE
X2Jr6fSp/XbItyh3qU+Ep7x0nJXWiHMsDHMXxd4HQ2ynBatQvMopgNv88olhvBEKKC78iqkg4lb4
p7iUwbmvTGrUxdHMCKdFVHLnEVodpUXHwgIHRRSU3VOfESRvRmbux8R+rGjQVaovHhIMj/dDyzcp
YlWicmeTyOTTrIp0L7o4X9hRMB7qiOvafkEROK6qBG1/LrLPjOqoGPVpo4O+Eous5Ma1y2pdNeNb
4FavJsjVZQHYMioMD30Wqt9CoBr3JKrIzO+IiuuBTwBzYdWL7xLBSByLcYWm2UPXiQFv0seTE3fh
okelu8i9+LsVFt+yKriYBq41H2AjiVmTPDQ+q+PQmt8Nl4B+rG3EcjYDGRI3+kCzba7zKbo3dCBX
HWFvJ+Wun/yWbmPLwFEMXajim2hja81GYOpBn9LfkH+sXEhKxRDuaH6f6tYqlrnB4j3Z/tJt69dR
8GdpqdgY6MjWs9TecuA9Nu9loDLKyQSzMRW3hvbH0B9D4tBlkuLqL2kuK+F9Sfu8XTeN7qHT7m46
C9V1EVNwbAk844EdNqnqlaW3xVYfvtMKpypdEliOBsWgxHlTXGXD4sNWwtjSAmnpIWBDT7sOldsE
VyaMZv36I8pZRpu6bbf0teESiQ1uSDKdaVWBBFslY9RsXZNPRGRlQukd24ySDvuMbS7jtmNOgZPg
KEIfW9l86xhF6jBOxriNevr/lENw/KnMWsGHpiiFFnaa86FYmNNmqJ9RQqDeszYSA4U+FWcRVm+u
XiPDsI+to5J1Z0w+fubmlE4QZhUGEsZhaixz6sRA0XxVThlGV4+/wA+f6PMtkiRKFiUfyBDW+7KY
C2a5++FJ7rNZa9myoVNRTVtUp/W5L810EYMdXqVh8z3oogMmumxtZ/w7FH+JN0E0rHXpbweCpipc
Nxt90uJ11mq3Y4d4ICzDdZ1niHaEvOPvxLEojnlKDKhDpyMc76gVDTZVCBqg63QI35nJQNrl9StH
jz8do9oLLqtL6IyxZmoXSoLDxFP0vaW+Ro0ccwL1qlrhQgg7OnG6k350nlOtipy5mJmakBDWd2Mq
6FbnYbZWariVwfhWlULb135psJcjREmEbm+apJfLPvIWLuIllx4pjNLxScuy+uSpOt5Q7s2OjXLZ
e0N1UGK4S0oMJnbY3HTTexSW/UIvRcieL4lvRHqj0hEVQT6RcQSGjrWeFNAolvbcgQ9CF2xBobjz
qZbu/Zx1byQtp9Q7bUXNz80j0MHkDZ8MvT22Q28cUCKvxybUHzSrw6aS0oPS4VJHwh8ujROnizbX
/ftO4tQNJys8FGMpNxIk4FWoFgeBeqjLoj8ggMhZNeIKgKliBZ0EneexwT8eAKazY9lvkBd/TfDg
b6wA3fSYvffIypcpFVokHhEeyq69NwU6kgZ1T9tQ8DB1pP1Gb5770LufNIGxwkYCHBTvcf9AqwZw
IWidlsLdIppQeXWDbyw8gkk5Zq+WHPYZbRDtRtrDV9N9QIf2TFWvX0W58azZc9XckSjBbMEng21h
1kheddv22KO3HI6GByyOymIDro4mHmIXGI14F0bTTvdaObuHasms8SVyg4qxT9a9Kma5cCZv+o6i
C/nLUoaaviilQCrDc5+kn1Krd6Kh7RwFKCmiIXzraG66df41N8LDRMQaqHeIwLfqYDj5KXUa7KR1
fz/45U0dE+jEWvwaJ8MFy9cRt+QXx9OeQTd/B60U6g4ugP6Y5oKJycZjozUfq6rGWKTq6b1kt1zK
I4jFZqPlNdW/Qb4OpEpgfENvkgs6SOGrZlAcEwqJC0o5qT12/tc4ql9do30bw+ZNH3QGzURL2xq4
N4wSfBvMgL5kve7NrTCxaV1ZGTnSuGmi9tPHfJBOqT2l8EMLz1igKdv2mX7sozFBQ5O+2WaA2LX7
gHOxThP8FCZNrzADbjs9mnb7AgS1YyEpP0u72nimnS/12f5LHEFKN0bjSog7T7zHFIPcvHrSzapd
YEu4N0KXC6O/ghNhbaialyEWF5vSQzt5E8M5pLeKDDxAknLg2aeoTroD/HgbWYlaMHY42brc9tSJ
BgZhD/1lymDUzVdfg5rLc1wscKUky6JMxLZgBEQN2gcSRrsyG8rFON7iTeGwHRGz7Iglwob4PESV
uI2L8QvMiHOdxM3OchD3Oaj+yX1RlqssuZ30zj6KRl1SoLHnAbp1b6J/iF1t3zfmOyzwaCNURS/N
KgnU1cDgc0ETS6BVysNpZQ3crZ7nXNh48CcV3gOA9nwXZRSrolbemlZX02qpUCtPcns1b2jJDM0s
xYMsPGePgYvaX1MMi3QeSKzlIPnaoX2wQ2u5S2wvpsDUVlSwL0ZAEfMqwBk0/8OotX5LYzrAloX0
Aq/celBFyH5FkWVudSQ9f6JHA7I0pLFjaCbO8wJ7e6zr0fbJiCNv185K/mKI+ebRzVYmMr+N74X2
WvPjV5N63VImQcJikiWLYaKEYsNFXg4BjQ/PjC9jFfW7opwoQ+r+WusTbe1Tu1pViE1XNSb561Kj
Km/aOXyWiw6qOsUQNR6JF5nTEMXm5gB9waTdIN2N22k4VzQluRe8Ta25y5jhA8NYv6V9tvGS/Hug
gRxpQyIJncHea0lZfekZbNmdHau9kaFvU82wtBt/5ClPqcukIRtk5EPTZ7jmulXWY0bTbuF1cUk6
CvK00gZ6VtjcTLeztq5WrH08hqzO8imwqOHFdEPXxmAfpxDpzL9btu0Z1vKzUXpGiCFvcVxHnyFQ
P1tllWZh5NHNeq2cpKc8bx4sVT5kbM8L5Ybfgh6wi3BvQJk/5HkRrXIn/gDPjS21wcVIhfApydIz
ZZPN/P9AYzXJpudKa5xToxBshj1ZWxxcKDntm4i6OYL3dS/BjKsmfu2aCptPmTL1vSWNa50Q+vX0
4My9IduOe57/OzQUYgE66clQSXmQdLgXaVxE247Fm58kljAY0t/AQa5wrl8vi43vjYqthdXK+OWy
2Ki0A8VouLXfe9ouKxl97PkV+U+5lcge8kr/nIQKVwI1gD/lZ4rexL95m296N3uunJI7o6TUX4Lp
daCfx0NULXO1j7L4vnHNb0orYRUjuqOGCeML6QVAP/Ba6Lqtwi0pxzufaWW/2QKQuJeAER/evZl7
UGCz1EpZHIMKQG7f/MbcPQNsfv27IaiiRPBt/mzjF2iZpRd1OGFfWHe2czamkp6vF37vMg9zFQqm
RS35Hf79FsSR/89/FJoQCOvZr+94zi/YGlcw0MCbWyhhd8mb6qPXMU2O9ROrOkx4vAeQFhaa7C8N
wHcKw+YxywhahiI3N0OOyYCigAaEeGGbHktjHq80EdP5ZOa43iJU0ldlY35otSNXbpGcIDjhbLAb
Bkfp/Q3R4kSN3bqNmceaBW6/aV1ruJTRtG0nlmC9RkMYpq9hWm2FT4+Y6Fhu3PEFz9RXM6ebOBLZ
LXTXLLgTyKj1ts0p6DY16F+87kFjYCAajGEl2uBLkFU3g+fnN2H9BNTMXdSe9QBPEDOVv4FmNS1E
H3W08KsLvSZ/kaY3aWHd15577OCULZtn9DFyHfhomsaBogchSMQN8Z7Qw8WNgu0atxURaRuuokH7
RjWAOS40KEtqI05wW+fW0U9AhlBO6deYv25dpZ1nqRWo1nRfmoNATuK4N+dgcv0vTnOipdDhq5Hh
RpbJLo8NMpiy+KoJXNlFp3tHzX4eMkl+TfHS9waHuSZceHuE6TK23xGQyqem+c2Ann8wll3GyyLK
sBnY6DCO9VeOpz+WQCBVXbJNIKMfCvsUlumzp2RJhy9iQoCJGSx2mdBuj/fUctI90bIJA6d+GpNV
4liIOoJhlzSodXKJvyiT7Vc3td76OF9ParD3Dh3kZaRNDFuehrVeRb8blTjf1T89akBzTJPBXhZC
TGikv9z1PV+pYqrcazGnKTpKxtquj6oiPMKg/SC0GnpHVO6vT9v/icv/WOb877/m/+atrMYmDqP2
SrP9690pfmsor322//pd249yht7LX7/pp58s///1y5ByZ1b+T2/WV27+fffRjJcP2WU/fos/vvN/
+8U/SPuPYwV9/w2Vejv/NNR6xU8QfgOy1J/M3n9Q+/fFO+hpGQP2/bj+Uldw//zf/AD3G7bxH9ZD
JkIJZlHBe4ds94Pb74v/mLptAnh0WTEtIE1/YvvFfxyPLRU0sw15z2JG35/Yfs3Q/+MDvII5ZHAP
4Llw/i/c/ivP5K+biSUTeiKwbspqgLRYRX8Bkxk9PQuN3P3gBKq8qWo88YMd051r5Z3ZZTlz+/y8
CBblYLhHt42iE89NdMpEl2NMtG5oJZMYTopvpGomFo424hCXITD9PKrogU7IGenFwWfy3RvH6qIH
5pPwLREetiEnmTQRglEEwZjcI1+iHRFaT9e37fw2onKx1DXsG/hrrFXUjPHlehRCcbvImPm1hhHd
VVWYbYOqiR48yrZ3+hStA6b8rZk3ogKUpnDmEUnKG0qP9kwc4d9JhX9TDXjqskm+0230HzIsc7u8
zrFcKJuWq+vYEKnMCCUeJLrWG8YXh6ko/HkIlP9209z9uOD/72/TAMSMK/v5cwC/A6OLJ9sUPN2/
xA088rlpgZ89JKmkyG/nX5RZ2p+2ecjKwA1p0iK+pgkJMg+lluMF9aPnuvla9gD1A4HYoMSi5ceU
nVDgrLr5l81DCpEN4o7TmPj5rcNIG6fIh5M3pN+KLI92TeGpk21o2d6pnIzlo6EyMeJiaxFgvag8
1Hdhhz3ahfH4bT4f6IBhqXJbu7YJPmTQW0+Bi8EKo+enzE3zr3dakIIuKJQ8NGryjlNPJstMHvFw
felpfBsUVn5DcLk+TX+7jKyFjNljHBeDMJjH5XI5ucx/Y54VfWvADW+R+Id1sIWFkW0h11FaHjTK
3tcjirJogbSJJkNa3JGf0k5SuLTndzmV+V0G0m2l2YG3SphcwVE63kWCF80fnGNi0aUVGo8EfLca
1/0qNMeRFIqCM47q5sXwxWvCT33XadT4ANypboU+7XZZv3d+92kZrXg2gvRVFvp9Woz9vZWG2kbr
muHY6/F0JJTwNzK3hnsmUTF/JqmcFxFGXzK3TdlQS9yrZkDZIXOMfNVY0jiOVm48UGi5pJMav6U2
ZctQM4zjpBz9gUbvRYxTvAhaDythVWXPADzLFe6KcCP0vrn3Yre5v57DqvzpW5F+9Efu+llhN8Ii
fGCcg7aorDCPQABEqN0Sy9oWqR2drkcaUo4fR3+d+3EUCsgbVQtCSnTjBjn/+K1I3hJ0gS9iGsrd
9bQ08XsWie8cQjbUOLWR1JSajkmAI0Y5/HF0PccEBFzRqOtvMnHnJ336wFia/LEJjJ7CaB1SOuct
9eoGFo+NCJtK3Egu8aWIQcMqo8RiMx9pytFwjv55lA5f3PZrbCoJIZYXvILyFr2RWuou7pTrOWLZ
30QjQCd/euzn+9XVLZ54Jj54c87AQv/3+xVXedO6Xqg2fmwzSMxoNrhfwq9T6llrWvoOprHQOoZt
9ZTqmLvzIZf3etlkaCSGcgURRB5VbYK3nY+qyWywEiY0N+a31EdHxlTAkmMQV5/Q4slfcwD6L9Vj
btvjSzgAe2L4RbCNRUqz1Wcx5goZX1Xj7OqsUUxDIj2PR9rYEgPtJejMCp6ZfwlTZn5NQWcdIpH/
cXQ9N8znkvlcOFBQRPHZrpy6js+lV4tVU6fN85i3z0qkwTfNrW/23UBhpyoEFswmVKehy8cTwKUE
r4yTv11++bLeEyF3JTjCBnnErgg8uU/o1535pOp1W03qMTMIhY2ibl7rEn1lG99pdjZ+7VyxHSbf
/u4kCOE8x/Ivuc4OJLNB7LqyWxuWJi+4HIFc5JHcXN9eXyqcUeiYDnbW5wgjHJSwYmrNpxhF/TBV
6On6YF/leBjHKPZXtvvasnukp5RlY11Ku3oMkm+WX0XgFiPzzkrezCRWH1ShProizZ+HAQZL40X5
XZVSIAob8KdYL5l+ii+R1iQP9MSMYxRkfXVftNS8hLTes852bz3b++wzNb40Mgs33F60DZW3V2Xf
70fTwI2mrH6v2ZIjM4aEK1pv4ZWteHB87UXHxf2q51lPTRR6HpC3fud4iD+mwT+F/iRv4/nFyip5
6yFVPsznr++u5zGWFxOFF7evWAvxZUCJkMNjOC+UZZ23txh7F0GWJDu3V2J9/T1p3ce0XKnfaSKb
8MTV921QW88MCcr3lodf6vrWCz3YTnWBbhNEbl9XKlrjceh3lKlodM+/VeJLtW61jmZ16+bnUUQU
cQ+loM5mjk3+VmDVqcZUf2z8YFzEnUf6pQJnAfaoubm+ZJXf3GAx/t3wCvvnTJhHeia5m2C7keGR
EP/KsqNoWBpGrw0b9IvaLkeTfMhz/6GA83+0I+fT0+QWTo7zzqywV2Mq9CcVavmmwpJ/kAzsmxdc
8uvd0JvR7XUNzmT9CQuFECt1ivvGBt8C1jK/96hXXiMqi6Kc2SXOmVFm2L9gqG0KIZt71jPz7lp1
M+PGvIPKJu9a/Rh4uXHjV7gLmKaIaMqypw7plK/fZF13DAbwdeu2M8tzqEfFHXY129Ew+s/HmW/9
pmLyy2QFrpfjebbFzD7SeDGD4X5eAt1O+nVY4Z7THWqESDKf0yqQr9QkfxzMZ3TV0duqCXX+/HoT
y+ehcQZ8dGGY4C5JEeHN0c3EeLNxUQUwLhML73qbqQ+EKPlbb2RPJknw0xgNXxplOP3FGIfHJuvZ
Mx1GT9tC2r8pi9jzAv73uM4HDe7B/RUuA6AI5X+JrwEs6XHiWuoY9YuhLIIjwj/otHQrq2p80d1e
7tIxw7Pc0FK5xtelfWDjkzeu3/vLMDWwZ9lYb4faSx/oqpZMaiuzh3Bo/zgqcSSXXlGcGkH9W02d
vzHcpjwXBl4rJROFM5v9vYXXfuBix4vrnt8oL0fdSTRbl1LeN2r2j8r0waxtbaf7QXjfG/QliUDi
1yFxvwJYMR5yeP5MQiKlr57+Pf7951ODTgmWu0klx9TJR365C1q3kqkdWGJbtrPQW3YdDCW8jBZC
pLdwbc0PdVUU4EaHdDpJaXenQJc16lfcN8wXbpnmcF2Xo7Z8Rys27n6EtMp2eW4KVCEFgu4VYy6r
y/UI/0d9IfOhsz0fFToOpmts5aKZWqCbFMsc/aMCO/gRIbZa6TyZ91Y24mUE7JMJWARNkSYvuVMd
raIPLpntanelaT1NURW/AP/2mWRlW2vC9vglVowazxib85vEwZsTg79uMB4fULo+o28dkgYqGu4v
N1irMTTMMNJ49vexQRWRxRrP9XsyKv2Y+PV4VwnRPfllNYfe+W3Txf4c7LHezuNyGZ8Ih0upE9XG
4XQ9anzVUuEaksPQvYy63Tz2kr8Kj6oWavU2TxDAhhMDWl2a1Ru9zV70aSr3Oa28sybBv1l0gHuG
BMkfTxZ+g33k4tu0RGs9KcuEddnLhyGoq696Eh07W0a3WgK0K+m7YWujX7uE2jwGsranN2lHVF9A
ijgVFlo6bRgX5p/bT85tBbfqUdnttJiKwDwqsEv3JUrWVsj40Zn5brVbv3URgzCNdhJyI8bA2rAN
dlu4DhrCGTYf2LTOQk8YI0PTgdGWaQpFw5fFJjHjZOU0ButoZpjrYO6wFYYL4atmM70GmtrgNeiA
2EJTN3+MQuN306m8n9eP+eM1BZVNGzGnwaiQX+vJRm/oKhlCmkGGrG/yYhxuXMcdfhwVedIcRmHP
5IA/TlUmFecmgUGFmKg5Md1KLq/Xa7LDzwziP2ngezSv5aKzwp1iPuTi+tZPun7f2P13xy7dUzAz
xWBS+Mz0beeX69nJKxjSHkI1UyCibtnCfAf37hwrJ3PULJx7La7Q3oa4W0eHwRH0NTnEDErLnexo
ZenmTTYN1neS2qVi1Mt7AGMH0GM2PkZubG08HqVD7Rfa2c802Kka7pOYrk5rJv47atp316T4WWDo
QABgOMeBG3ULdhHbgebQ0OSFwa8NquaKGjDFN7nG0j7uPEZu4QodcR7O9kMPNtCPc3p7F1W6/F5U
yJ5K5UUvULIkeK2qfIgmRk4ZhR/eoq2wt3kdN8eocO0Dvlf/NzvFdVj0zw8y1RxiH8azuJ7NvPaf
98Ek90M2ESDXhtlpW7MprCcwxd7C1nEg5gY4IPsaipVGs9KTBPTY/FaDL0nVOhrWZWtVd5V89OfV
vs67YV+Zk2Ia3CBcKiAETf0w8TcMRA8aVWGvDjYjfrinCusUpM3xpU2tzwSm3jzqQt0yrk2thniU
X7K4IncKh/GdWaDLUUaSekQYHsz9dcO9VhGuL4lyXooJXhDGhG5Vd269Up4znv1OjWe3DyqQNjpj
lfOC27Yc0xN0zoWPgExhlmxBVUyQSgzdTZgdYvkdyvamP+bTG/hQ/9NI1d1oWvl37DuAxjIRfymr
CgBDWql7W9j5xkpkz0Dd0N+5aRvv/n2Hcv/5JAL5dhnJaOHqc+1fF1ryUo05MH26LSvDXNHEBeqb
GOU+6dzZicojML9czydyrQ1fPM+/aMxCfu7w2e0Hr7cxIbDglDzmi5oxstfnEvnrsnYs7dkPSWlC
pkazfYfjt/k8pZtz7KfpwY0a41xPIe4nqNNntPz+QkcXg9yJL1zPXb8qisE8ZeOl6Sd97+rVowxD
j0E2BR+EyKqza6L3HZvyIJQZXGZyEPqu6NWakfTZoIz7LjEeVTEW6zwwDjhQirspLf54URMApMo1
H9Ox97cF86M319hJGEdld+mK9iVCyTmPsmcFgVdoweb6NrHFuAdViZah6PYd7r/Xquu7Za0lxbmW
ZnVuUgk8tcPG9e8fmv9zl3JePqmqWdcaq0W5TvxSVoNVyOJfGsk2L7r03NUYhf0GJwW4PST21+cD
4/e3sLBwzM65VuNXb13/yFTC5v5qVAZ+yOwPq7cgbqVUCGz7xH6lDoFN61kTSbiSAYpV1wCvyFCj
+B49U7sP8EgpnThhUFP5nPolJNpirPZcgOqZgsg31VT6rVAGhaGqs1HP6ckF/AWddAYb7K9vry9j
i/i3zPs7N8/AgDCsbQ0vKjxdX0ayrtO2BHzptcxDydpMPExGzd0ZBSg7RJddFDvy1nVrkwkXbkZh
VQI6wo2t4aG6reOp2jDCmuCB2/vZzJCPd/jKz46Zl4hphvJcW/pdU5QUZ+d31/M4g9kI24wx2tJ3
7hwPndVc2aNAYz+osvgWYw7aKaQyxgY4+1ISw17S2vlOSFGcjbm+W1nWd38i14hC8aK/Ysewv2N9
6NbmBCwiqt3h4le/G1qEBvSnWMkDPi0E94OwbcGuCtLm5yW2btC3TlZUH3MEHavJVO1Ry9GBHnWF
NMidt3o/AB9HhWUjCgwtnVMcwIkYTw4eWdW80XlrP8PM3/omjiKjoyBG0HoHMNS5KINhKj8SjT7k
MjLN8gaFoPnUlf345B1qVVlPYRR+EXYrjhEWC+z6ZnnTDWl444cjdr/Al2e949n219JsyvtYRy+k
9UzF2drKq1DSaUO6H6q+PNtTUd+kJs6akt6+H4Cb48/Xn2PgbpZInK8mnoBt2CZfrBDQLDI897aV
3b1TpjryLmVfpEzPdZUYu5Gx8rTXqczXCAuiviOSlRihNbPeZVkbAGFiGY5JbE8V/qNVL+0albLl
owOawCINw/gjJMPWckqckrjYywhFWbWZTuAVZxeNHI539Yrsp2QN4uV6PnP6T+NamordNdtqeAIs
Ep2uR0FQpLu0gP6MLgKnnOXRmOzQN3xDOItzw3Te52Sa1mVQece/Htcmdu6lTcwI9Mq5CaMS4W5d
6XfXo2Q+KoPqpQ61aE8qCEOYSCg3ZHHnuyI7m4jvnQoze6ViYz30WhdBKxSfdlOA11LCXWjX3Jnp
pWTMqHrWP4o9U2WMM2hX3uZ1Lbc+vsclUQuoKHjMKPB65HKpsB9SXWmbART16vqsNrYm1p0Vtzzi
TrRMwoQkxxn5O3k2Kq0LWqpsafhjp1eGXuw0LcA5F6Ux2sLBAIWhgvLiYgDFvhsNN7XF7znqTn9K
zGBjhmP+dnV2Z1n0zQviYYO8sOMfyj9df2wYOhIbOfjjDFpUj35GMZFjgTYq07de9xhbwXhTqIDd
OKgctnwnJIQeGpzkGQnEqY6FQNsZES8UM/fW7KEL/88HHIe0bGi7w7RxA+vs1JV9HphrxqfLVjOf
MojQlr7XOgAq+WlE0Ywqxp+3gvhDEFSZcpWOgb1nLLt+iHLzjyNJWLiRtrW6prGMXeCBSHQat3PY
oyoyCZ9x8ZNwyEGcbjg5ffQ1GEvo+G6HoLfJAVwnLz+uw/Ut4yG20xjuVViy6+JnWglLBUdczWRM
vXp0+4ZsOxx3kUboc+8U+tdecEPDRVlnlhc+cAdXl4aqeuA9xHgJ3pjlCi8OVt+DlMtaUogb/EDe
9TqO9imu/P2PVC3QxnfKrcNpYJDHyYoS7UbAmSje07nKa/eoUluvRkVeuzwwRsyvGKVfvMH8kkq5
STW3feoeMm5X9LSOR8Sk8EbMb0Xev3jZfxN2Xst1W1uU/SJUIYfXk3NgJl9QkiUh54yv77H3UVu2
q+v2CwoAaYs8RNhrrTnHHMYLlG60bqqn7ssgLt76kQfU2DWEC7KRlyvYRH3rVTgOXC2crAWwMocb
Tmugb7NiTDKv2URxc6QJzoAfm7MzVoh5BtKKTnKhKTcwFfcZXdRFwmPtyq+TbCAN+gQlZMap87D9
2yMuX/EALIuqOzweZr6GbBJWc8u1q1rPQxPYz4OOLLwq9LtVtDkG7poMCC73TYzU8pj5ZXtSI8dc
l4alPEFaisA/jfWLEkfCkwn9ytX9etk2BXZi25i3lXj+9uKwrSxtzdQSF15SXPwM3pc2m8w5rHDj
0wxCbEenHRtghNivnk4KL8SLVVqXUGnKVa33LqUhDcVlZjTAirqOtgwPyHMijCVRFYYn5ib6TUuZ
FDqlFn5HQHpS+gKwJNVOnllfckcp/K9c7Y27RrDwQsi1TjbreQIwxsPg2LhekzRWjkEEglvrbdrM
+ZSeclVBdt1DGUnHPnmdC5aODIMWGmb3uGIHvDUCXXb+/hJ6ZyttXrSs616qwSQUphmaPZ2y4L3Q
qnXMr7JCeZ8efHDHW5ekiTVcrekj7ytaU94r8JnhEIkJUAY6Ai/bpjZvrcIo0aG3hDa8uPBeLBGF
ksQtr5WmRioCqOXk0zeKwwonrtNMJyPRhkuvhWTytNW1D+JwO3R9qDGMuZTNYFTfY5SHl1ZUZZjq
rVtabGjL4BnO0Fgm4kmR6vxoi7bn2abH47jl03yq5DSqmwJ9Y1iG9YzSyFvUfgPeWqxFRjAvC1IA
fbxNsNAIfMhIEuENIzemB6RGvE+tVN9WRe8vY3G1y4IqFHtdYmA0rcfXGu9TyGzqKjfYX92dO5Fp
9edc7DTpGfmbbm+VPn/jViSph+JkrYoPSn5aJO0ERI7+/ZWSX+jC4kEHIJWdgTXH27zLvd97Ajsf
B/bBtJThTEsqOBf+xkr5xJoKZFggBuJm4MUHuZJqAW49DjvLy1fpbGkbDdzTterfvBmduC/Gl3LP
CLlM7KEiHqJoXsO+N59mntdPeLwSrQjz5YyWdNOOI8rnQRAeZr8++ErfX+T3Jmk6bGpb3yjI91dy
5W+74b1EmPXc2HN//HMe0eI/zlc091bcnQT41OOzHackMSoVZY5YCZri0BPoONoyTJNVwnPa4U5O
OH9ndMNf8U/5T+mZkW+1xBq3RZaLs2mpAcHuFeOUQvFFv19juwKH+L8LCE0X/bM/ZTkgJY2RMjoh
Qs1VOvqqGNz/Y6LcK27fsZSggujj0d94rL5OgR0096QEOhGmwwfqzGg5TDiyIMJVx9yDV1RW0Ae5
lBZZmyroYVVo9VgVf1jloWtK/2fqw0+wmNVdKY7+GkH0wgz3CcRr+/WkFf7PIRqfWEcTCNtgKJyU
/D5F6ngN4un7716o9R7Wpv/SWT0uMtcqdp3p0oPq++8FOn7AqV6286vMu2pJVW9ZYAJ4KUbvqkSN
5ojFzAAIw3a3UwYJAa1Gfi5S/5KwxH2xZw0fNUUP4YaUojFhhkVkkdXl5tz/Tf+SAYQGHQbtSx6G
DST3dE6VtTwcGTkfZhIX4M1T5qkzncaVwsI0GIbqpJjRz7ywrefeCJEDzMUuDQf3OpEDvsYVwYga
akJ8KbHbbnUDcEeLV2hjU3vvKqFXqDuSlmoPXLY8BEC/z82yfoap8y2nrPv29w525e8KkQAb1VTN
JR8091AdkYfRMDdO9Dl9PKlnvOkKrKhXDffaLrUzdzOy2oUGxVokC5JV0k7JyTZzBF5dFB0A8nuv
wJd2sSgYB30AVWB5T02IoMS3AvvI6x/IdcxN1g/QwgxdbX8yM2NAbQR/9S3mosKqR4ChebrD1BTt
mwyh7v++cGWM4b+uWwI3HJS5Flm/VELGf/vCdd0YChlT2zGGI1lWRfs0pZh/BzV0NvIQBpi1A6BQ
fnqV3u2bDrN7q+fdtS6go3Wd7hFgkvwwILaSBcbqipaYfou0XeapxSFvkgDG5tjcwS1VS29iCDOn
SX62lZK5ReeE32evX1dNWn04MHG2nR2eQ4qz8+xR9YZ+o98pST24/+wVUXOnv5qjuaQXF48/6RjZ
X4/iQMde9OKAMK5Lb/zoTNoXbdeeApKTX1A3N6vRGMY9HhTzPUzHi0reBQIC4GvG5H/TgxrF5WAC
J7KdFsROhCwUaAxmb9ZAZl/CrcnJtlGBTGWVjdEeFYui4JqVh7lrVdBZjBSuo36NUGXdmzZjJm7U
J7lxO6XbFNDyFvKwi1Tl//OX/E+HnycQoa+oWhCR0ccAyP7fHkY4kk2GeGdbFI2oAd0AeyG2hGuC
4elQdFm9LLhZzkE59ogmhvZcQDv7vVcM9bZ4/fP1P3vyO4PRejLcVGdtWK4SJXQ/Uf7Uy1LEJPjd
2J+YnFqPBnLqax8ag4WVpQDhbILoqInhUGkq5VLx+/Gixb1CQI9DiwlSn9pb6lMPr3dj6EF40sq4
gCzTuVxKyrBLMgPXt1j3ysW/Frju1qaF2+7hsU0LyAPjR4bhQdHS5K3toUwlrfZtxL69zisKUcb8
7l5V83DnYqm45V7iY7LyeWG61YdctiQJsnTApOmOiAaeLHK9EIJPWsgvF1m2T3Xcl0qsOatBL+yd
QrcYP1Kp3VNMG8eBunzdiGaVWW2bGhKjYuZ4ssxon7M4/fjf96scBP7rfkV+p9s62Wcq4lRSd//9
nsmy1LcVT4U96TbOIqkxlYeimICX9dSYTg35xqSonkca8mqLx6CNq71G4DB6X5aSNu0SD3HaHvce
61hZbzlDQB5Z1OorYeYOdDd4IsRaf4ZMPIinuHxYk1H16pRFzFJFPNgxIlOI3atada6h4fzSw9p5
yif7RXqgIJ2Eu9ydWGz7FrBbKBH/2VP6Rt1jgENT7dbMl8RLHRiwCog/N7ZZkoG1ZX1mxX7EbZNX
a7l6I9LR2KmUEYviWDk2xnGrbw7/+xMmvPi/r3JHqGwspPUmUzNUmf/+iOtKLUv4ps7WC50AFLMX
oq8P3DediuPSp6UFyznB0om29hIZ20Jtx0Wnhmq61PVOw0owlnupCWnTLL4G5BCMr8kAUa9xFPdl
Ft5r8bSpMb7soRduQm+AgSuqHpy4+nYaUmdVuJ0Ff5C1HP1jXZAMdRO6OA2GZGPk0Doqp7OcVVDi
WVLLDtEIdUjQ1AZT3DRej3lpgAynOSGHacCOSQ8I8IB3TIZxVSAKSv3ZP5JVQgn77w2eXnqJZgkY
0R78lRdAy9DdGOZdHgzJ6R+7FA0rblX00Vjs7gEK6XVgqeuHgMwBbiL7Lw0dVTdhiTKWTrBG9OKd
PI/cHgjDMTyvBN54B/FKPiUAIfxUQs1iWDY2h2gECZMUjJzLubXN3dTExa4f/XkTJpm5rqLYeJWH
iPMBxWkYhXjqVbvK6PNbJzJ6pGNJSvZ8CKvk4wiNak50ytZP0/nq2+mTLDfhL0/X0sufAiIElukI
iXPC+H5kHVvzE6Tepx/x4Kv1chVAIjhrFbAAp8v8c6QjiqH6Qivm+tMXOqFgEcQtdOt/fTETa4A/
/xVJWryJZlJZxvoNXZN/MYswPgaDWq+CJNZ3RYKj8p97FhABqe14/A4prSTu2Ug78eOoAltJp4kW
trHWlMAyd5rU5Ma9bZ2UnLGgXhXh3myb4Hmu4zfvod1Qq2e5NimH+JuF4v0p6j3zBBRDXda5V10f
f0iycHiDhxOSCVTsW4af47mwm2ZLr+z3HjEN+9DKscUbzdYK4vHM3ABCltgbxbnGGE6TjmNUXo6M
2XWeUNV4bEY6kxY23iDBkRSETN0LMX+HpbR4tBAaNfCwAAhWe0fs6yl2rWFHwtnVDKyXifnFU+ar
YMUxhh0DkE2XIXHrFQBOZwsW0tuewsQbviq30tfCfi27GY+WhgOvrmtB3nvRuvFz74L1503HqwTU
Gmuz51rXrNS7u2pYO9kggDvwjyOgP92dhBbgfiPolAELv+M2x8gnOlG+lxoaOUvly1XIBCQ4i+C4
mAKBoTvHU6V/YzGfPY+Gj6QTBa/qK5uQxs0idWEd+kKizGsLU2U1zHu8uS34UCG4qSkS0Cjzh2/E
ph6jCjZUQ0NeHBY8cTDETUwC2/m1t8z4OSzi+BSGvzoQphf5OKmtato85Dtq2K+8Gs5lrCbzl0/R
XWlV82YkNNTk+VZ3ex4aCsBwMeoASbXK6kC/yKOgA8k4eHm7zLk1tpHixuecEgXDTadfraK3zgXA
I1Epx5PvbRAjAvEoC1fbgEceD3E3LrumJ9tWVKz6PBN/5IpwdFEIcAWNB0JhO6qaNDiAOEKpHCG5
AGqwG6RcQ89gq5RK8Mw0zF/NmRtv5Ac3es7LQ9FNZ2XGMVlTJKICOSs0QGny5deiHckdqMijioSe
V25GTUnANmabxranE2t/2gjianjUz7CUKXq6qyW0Q7KiqNTAXWOgNMlIBA3hBOgf/0yOWe9dqzFv
Tv3gBQCmqpq1r57dYsyYyyavA1iMtJOlXIpP6xTZJaoc+tWvfWF9GXoGxy5VeBkQntP5n6P8hUM+
8L18V1opagRDK7w9MZVMIiKQwg8dyqDPr0E1KvDL6Mtm7jOhNtyFYg2lqlqyiszeWjVxqV3Vjoqa
H0n+DHKTMH7/329TojZFGOY/Vywuscck+2Gs1C1VKJz+/Tpt+qLrxzzy9491Kc/zYuEjKboDHG8P
RRSBZWgc3JfQA7dBliU3Xtk/pPRUbaIUu36gb+VhlqqXwWyTi1cM6vrPzz44cYmtr6tXpUpmglkO
B/mHKGFFbLOGlkUx4PzWgTCuUIiFJxvl9mN2pUX30e7xRbtI5mYDoJk2Ws9m52XPNb5vwpEWNgL0
PaFn7VPbh/XdbliucqAZOsEsRCUdeLgxvTIoZlvTRcLoF/oqcS2Ep1gkVnisu5PaZvHKU2t7ATq5
2AVWzOMA/aUND7ikJOcduQLrNy7x5oW4PJNiOYiyt1Sz6nkgm6lP69+DpLjQgP3FY/YCMMUmutA3
181APqXOlO0YwsVcOG6oA0clKyuRxWzUwNJUzQ995s0yCMm/VhDK0ubTU4/yWoNItNe1odzVXR6I
SS4cosBIP8JhfmNBbD/5SvihVW5NCiMb30F2JveYdBP0+Bg5DbFAJyIjcxVnWNM4t50Vo12Ici1T
XdHkmhN8bB4IC9SrZb4uTf+Xn2v5LadpjYCZlfaUKtnNhiu6pnGsLalzinPvDNW+0dPzrLTFmWZ4
3a0wBgdrvYrKZS61V8QJ9JCTPzpdJD5HrbKgfYxmddGXibaW3Q0z7PxDVyZ3efRnYxs9YmgNPtfV
ncm37jRvkRpaDh+BtEJ4NfMFd/hZs/3oabZmAy6JcrBSxXhvdERoVnsdWl4i1MPJTrdq71oauncF
E5ZdXQNxixlfH/Nj2kLwtiZizxI/RSA2a88m6wTdS813L7PQys26s+JxK9rLHpHviWNWq6ZkAqlE
DpdhjhVQ0dDNwnAi9+Qh1mbkql4Vrg7hou2f21TlZTvU814DFqJUECOMKHzOFcZX8KhXeW6eYhKK
brwfSTQd/+osBUeOnFC6LhJvnJGkCOfVVysKXDJBHkdyqSW/lpqvJALmivfSgzP9Ycc6Iau5+xGg
h6B1qhL042TaJdJoRgrpYu7V7s7BHLdQanIAhVxl8lQC5sfeWMtDAtvJNxGHY2R8IAmxnhRXOetO
4bzyZ2l24EPTrdbm4cdgMy8rL2HCv+xb3U9BCHyN6RNvsFQpi3yC2wL33LjkwIxXppsaX/iSuUda
dV2mTQBZJaaBYG5oFTErJI531wGevMlNa9T1Npmhmcw1crhupD+hyVdRHAL1kk14uZES2AwuBM+R
RRFDign998DQjGPoOLg7rInuRgtyRj5Tq+KQ0iu9ysd92rv+ColRvTSStFpnGPSO0A7sq0PJOHXx
Lcin+rumkPtZjDhn8ual0lL33U/721TQ6C0dAF9tbxcLOiewNhv6oI83sz01t4f4nKyXKUCRSCDN
JzwqWueNvnDSYNwiqSIbt81HYvPY88S5wkViZfpI1FXfHMT4vzr/+WYc78nW0/7x/X++wbKL749i
HEwkpn5m0CWrxjYTS3rPfSuSuvqsCbpaz3no7GBYkGlaON4BPN1Wyq/NWNHhW7vKLTCs/oDTBLFd
WCknnVh6SGy4rlDLThdoO/45DdppKVUhaZTv9JlOelJmsLbb5oNMUv/n5ETLrm7TvyjG3UXmZ+E6
cYt+Kx8+0Vj+mICm7aZg4fhz+1MnrsGfkx8+zGnu+LB5JrQtXFajfzerJv7MmvdULNoNTGabGlL7
rpvCg9WX3aZFExwuBWMggyT8WAu1MeMMwNTjrjQJxq17Y//nBVXF8PtUlJ0xs82rnhTxvq5AFMVq
pd28iN+r7VAtDoYZrgxRZcZ1ekcXN4GnhM+L57gDrWooZJZW1pn30UKO5sZqBgRkn8axNni6pjG3
kWndCIEpL7odb+SsU84/LadSzkkLJHBbgzYqzXf5PzBNfbCodIgNy3T7PdWT9eMP6k4CW+NrEH2V
/gjLmoGvrmAOyiPayCaLlUPIqFCAJ6cPP6UEpK7TT4mmWW8p9J60M+LnXFhAVAOGpYaFSe7l2aze
J7IuCHDXD3UylxXtOriDal9Ox8cxGIB47Vhl/fi//xoLa/jwa7x4j3lo6HU1mAdWPbLj3/feKWlN
7VyTH3FXm3Q4oJH8QWxgvrTRtT5z7dQ/PasnSmVK68vjdTUENu3VIUKP6tJcDNNk+kiGSrw8zPsU
ZHazmTMF59tM3hQN0ucWpfhmdL3iqCgTjUNKoTXk/i+3wnEfWCFTZLN4smi+P6WzcYxCe3hVwBQ3
myHqe56RsIQqz3h3+FueYgOkjQ419L2djFVtO/VxjHI+4xxH8r4c6u+1aoYnM2jyk48jFLiV6b0E
Kc1KP0/LnU7y03pOKRYdI00Oo1DlVQwFSUpikmhm5cuQZu+Rnrbf6Vi/MzdtvpELbmjKL9Bo0/NU
1drODtG3tl7+OoOPuVTV5CHoIw0YFxryGzWiq9+a0Udb2rjJ8uElIGzv6kXhL3matFFlQ5dpRO/E
d2mzs2fJCxlmZrhgzvoiHC1G3J27La2o/wg9k65/oXeHsCnDO3idXxb+HNdJeFAxL7uSoF1fjTFj
/kdy1M2N6nEH59ffuWEeHB9/kdRwVlnjmmswBmALpBbe1XJkWqXaLUGfhqtRjX2wU21JZdu/mGU3
vtuqf2h1/fpwjFYZKxxkbI8iw1QcmhZwSeslNsaVM9naa9Y541lLM2NRhsSfmSQ0rWXrx5xygrOs
vt8EjNDnwPuVscK8UT8WOyW0831ket3VTWlrxBGcE8/pnUNgzDyLNDM+15NOaiGfMtyY5UOtY4w1
uOum7W+uZlDWFoO/U7rOudrjSGoAc5tlVOgZa6CMvlyhflRa3e5s6FqbuqU9F2hhsjTUbkJsSE6f
/A3lIYHWvGfE4My1iGdEvgU9yyZbXTfeaxPZa5CZyrkjQvQal95hKIy/1GlymazqcONtoERS5ZYl
5s2uZvVYgqrIVn3fMTyTyz3V5zngO934GkXRJsi88rNNSWZUarozho9+xkFcjHG2Zp6gxsqCDCxt
J2V+8hx4thRJijxRJHRVHcIeFspsM97MGwDjoizjeZTfXMUGBtK2IrwKxX1FuQ/SlZEjAEKmvdLW
R9oLvQv1caTAHH38kDbjaLmeZ/4BrMoiNCcR2rc6GuJDS4Q1EkdzOWltd1WDNj04hQ2S1CUzayr4
9dy0dVC22uk3nsILkOvzco5G5Qr9Llt4xM+/6Ai31ho5E6e84dKGA7SgYZxtJV1f7oVJY5/lXqyB
E6/zrFiWRfiZlsp0kbIvmoSfTHwY5o/GLhgJjIqzwH8eiatdFu7sISrhHA34av3QOSELgEaPY6Rg
fAKsmV5JfWeDcaSMpw9Cythr6NPbMY46Mfg2EEcrNQPU2SwRojpq9kq+9bXp3fmbbYnQds8Z12E/
VrzqxQIzymrc2F2kr4vAV94w/S7HwZxfAIM2T12u7vkJlTdbnYBoMh5a9G3UbPRG4+2KnBymsZHe
pmpKhLeQEJDBHT7RrTzcGf/5Drww1Rr5cqj22VcEV66aIu17ixeMuHbNOcsNKT4EC4kv2Ja1GGwv
+zIBua5ru9CYQCHsNQq3hU/YnXq5ljULIqQif25Ysyc06WzoW0Jx2k7Az9oQFBsEGQAOVmhv5VUm
rzd+jWJNGb8bYvK+oipp9oM6ltcpwmHiYwr4SJv62lXxt3E0geUrEVmvSqm9lF03QaGe83PDQ/DQ
pTQcBv8tVS4PZUlb3kLg09ex8s9Vhi1+UpIXbVHw1CQdKfIw9lDwH2kEV/ycsEUqVO1nMwcbJxUl
ePNhWMm1qKHM40a1RmZtRjLvGEUa76kyvJE8Nt16/tTCs6qvow7yYFBbxi0nN2Edib1AnJN78lxQ
z8M1GJPVlHUQroSwQmrePUzYe3lOLizDCoYfvDKCxSNy1BTCEm+EjTEAUBpjYymt+tphFk20Nv7R
lSSuI6tcBFarH+UwsMUbGydUQ1GtpasGzeFhNN0nJLjzG+vqfEOvTCWeYNCu1gjBkKeT81f+0nZE
2meuP8PJQF3cZnO79VUHpZzQGQcxIzzPf3U0Xheic5WoRbBBP+rvfEINl22oEk+FGI2Ra4vARiNv
wqxPLuLCky82DjD2bhG3mrkk5tfdOEl0iHOok9S97r3OvEvl9AYvzpknDhxAUEs0yeyh0z69RH1K
8Ng8BUNmk8TJA72EPPep5MI763T1WfdICvATrV8ptaG8neW21rTiZqTIphFkvzdDZx6mFOBjmTr2
dvDMbOempFlTdP4CV7lBJWP9mtlJxRnxpcQNAGB783CKI96Zoc0CofIH7VYpgpkl9NlZPt4z5dkg
peSOEtV96rzpmNhN/IEVON3DMyU+PVeijxmc3DLCUHzyzKE6tCq8WFAgzWLu8uKFkMicBIfCIJMV
ZQ5wEW2tKjc0T9HJVTTjXgfD6zwGzxRd2qatq+LcsOY8y70/m7pz833ao4Mmh/mxdMPTmb1Bw7o6
WIR+NqaPqjisvzHqIbGuvDoOtCq9yKITi/fijHzRWammpt3KojxoJjWEqoxYv4eS5XcJBo04x2jh
9KHyhdFhieA+/tF7TGP6ZMifYhOEMrMteztnTk90H0UT2rsPpciI/RUSAdAv9hEG2AvOFSDoYvYt
NwZRPDQW64TcWH++KGpIvqWrniYbxqXcuLB2KZqqAcgDTKFZ98ljtzUskyNNlzSpPkNsJ1ysVX4Z
BlZsrGwAlk+mfW+pjMzIqj4bURnR43V2tDut5yjrd4iOt1FCmKnmW+Y+bjtaUMLEVA1Az/4+jxzr
55DaL6qd4Yh4+BgJmVDTmEzzovqZj1a5zTLf3Ha68/FHBu5G6sIqvOqd9tZKT7XkPc8yRlWsPdbZ
SLPaoY2y+YdytTX6n62XAYZztGOgmG/MB4ybkk+/NyMa+CxECKAX5uN0MFiAnA0IxnbXdgxpUQs3
foLqI4M/No9eWizbeIXefnqiQxQ+x5ZvPL6otARyBIE3gHAvUGAEam9uq7HjDyzUoqUTa2ff3rWx
m914BSVntFsEh3HkpArW6nB+Q3qBkFNs0BuEZzL95BnpOZGnbTX7S0uKYKuYOvOsbMqSE0mtPl3v
+TaGQHsKJcsWje/AtrBAWcqRgy2HK2IA4c/6sUZ6cizFRu7JDSBWEcQKg/E5EL2JKYem55ip98RC
zNgmxNsuHrU5KybiDmhELhW18b9qGwvPEProPqpLUrg9cynWab5syzppvaR6I9ZFdIpZrl/tFFjY
qGjFzsI3v+8zorsHu44wZ04kSak4CYUITW4Q7sLUcowOyn33+1xtl+3xseadJ+VHGFZvU1waPEzh
12ktBbM8bDH6MpyfNvkYKuSyoCNPm27ePaTGVKn8q4H2kniZ933MjcdO/393xJdCMkOV1LK//t/f
F0al/6mB31XV+ELrx/4x19Z9bMru3aw6hhx5QuJzqnqnpvODdWFn+QcTrcsQclOZY5Rc+1YBeBXH
xSFTzf6DzLpU3HWalxBKn218Vo2r0OyKdzBU5apt7Bboblm+D0n2WcLrp2em4l6uHYKFzTc9S4z3
aIisk9mDTZGHMcs6gK0qS2sc4H0S9Edbe87EAfWN2HjpFhphMt4DLs6ngqiMcMAVgD1vIW3VctPp
ZXDwW5t3uqhPp7lzj3nItdJGDsst3FLPPZOuRVkYNg7qXe9mBLc07k06sBgbkdUhEMNVM63AXNZH
X2kAGczMRZoOeb6ChMO2QeEtndx/q4KxhsiZNXfSdCiEVZHWm/TGp8fEzRV607GHtUA0b37yuqrY
twm5uo0qhgnCOtsa2iaMeoZ1VUE0aRi8RKKMqx33l5GgJnCHJF9pqo/sa2r6FYoLZ9FZhQrHNQyW
XjJjYFK97InBLG5k60p3AkLhv/fCNvAf52K5R8tzVWpzs+NmO8rrz+wbZR/poDXloRaQuTDlX3bl
ld/4J6Bw0+1pbBKo7MTh3WbvCL43lnloBbs4Gfgr12Q/sOz0zjPawHcyfBZ4eoKXvHsupPJZaCbn
MbUOvtoSDefif9F8punoyyfqykWWMhe3Btc/Tm6qHNvQPPg2BBip+kzMYKu2YXmSalCjIHs3y+Ev
zkld7AsP9eQkwUZ/jmML0rypmN1Wm5/bPqpu8m8Uamq5fZS2zagvXb8/BLY1/BQ7TWSNcmcIHP9U
6TGRcMCjjnWW884Se3IzQ5bfcYmd5PmESQWzhOYsX2OJb9lomQ1XZHO2TwSAEqNh4/zvFeQtuOC6
n36TLHgiNcj/heBJLZ17D4J/a1q8GIyy9q/g1YwlKuBgO/SaukkN89cM5/GrISUJM/jvnSg3uBLr
G37fbBUWzHVk89fOfw6CStfH83xqA6wy8rTXkPVWk9Q0ukDKzakzL23m0/eWuy7yRU/dlH7FMhQB
5Kk21ORkVi1P7FAx+1WMKXedh+AqWNsRKCTK3PTvQ39K+/tEDJBs+xFbOR/zWV0XESnOq6wzRMLk
XO+Zwj5UJ8zLm2d5JIZ9Se61+8EM0vE+9HoOQMFjxkiKzk0tjWpf0t2HPkyU12z6R09s5F5r9lw1
sTYN+1R22Vyv/9U63X123eikxxn3p75NYHlLsU5kk/5jJiQsO/l4DCEUZUe4e8hDexw1rWPkm172
g5TIQ4tIdh/RbgQOT7rnnuEczhdU5PRGhbBKz9pjn5WsS4LiIETKRwU+1Kqgo7vUlVB5/IDyC15x
B9vMQk14tKRRaygrbWkjtl6H4ADVbWzYx6YOJ4hqhKZDB+ovDiT6rZmY2vHPZkauQxCFsM56/Qx0
WShIKLf8o9yTG003453vpZca0hYD4rxfS26OROYE+oCspe1e85LK8/GR4arvMQNhdaEHT3I7sq9z
anrAqo2+XEa6GnT7tDae8zyx1lnd2FzqSf2SGx3Winb+RtEVM2DRjIuvY5BSbICJUQ/KpO0r89JY
yXdb6eKnOXDcUzGTndYTwr1ldjesVPGGNMv46Jq4hCZxJJXbrRE4hyy077gqKlhkXl5cKz2YaWPH
9tHCo7vW4hbFYQt6dlN+PC4cKEgmlT5P+9jrkzV6IrgkYvAgzzW48NeFimNIDiPg+qxapTb37Zj0
x05v+2MjNnJPnhtxzBybyKX3HGS7ymlJEvTNg5xZoGaebrMXIjpT9GYnBxd8gqwWTWDRHYzrNaua
biX/Zc0t2zMvnK1co4O1KRfm7E+PFfyfdbtcy3sOKZ7Z2ByFZ8OgjXl+vGR0K94Sw9WFYf6XWvo/
5th1eKJp74/HWItO57uhJRj/De+vbsC0YXSR8UL3YVq3yZzuBFIAjCUVTAfEFK/SegpBB/i2ne40
D8FGQJbEi1UbH/JOYeT7zWzIkSRcVD11lVhNKaqxjCa4JMtajXeoEYprGA3mNtZM0La+/+wx73ll
Jt9tMdRouyilC6x5MTwvvUu+KB42U0KFI2RzbRaAprSq8VaqdOs8PzbWSmlEn+I71Gn+kWMLh/Ls
e6sCPv8ByWLzakzjwQgTY22XDaI51m8aaEx4bFEwPJNvj/TVVPMPm7eqR27yVwFddsPNv+/waG8m
quwnw4mQFcfWcP3d1GZMvaAA2cmfCnmTRgO1nU4YC5ylbI4PE27hwiv3oIpXcVyDVgubzypALVMx
nTigjRs+0Ed12BSSsVK+z0Rjk54Rvk2RV6+bGgxXN7sGXfQWmHvkcHkCdqb+VlE8pZO7fti8zASj
iamq1baq/GopNex619THKqvKDUQwmPX6aLyr2FrWDOsoXDH6vivpaqTdJrE0kkbjcu8u3cAiUgI+
+8ji7oVX67cGoOad0KsPS6zqG1LzlBC4iQDGLnFoV8cy874VYjEUR+22m4LxfXABjgpLLkbkcT+X
DoEuXmrvDJa4jxV6I5RBVj9tLN3396mI1zTjetj2QKIXMEuM16oiNECzhrv8Z6WtEDEbN4amJtvK
HOqXqLMvvalfO8cTXM4Udp1Ql4IkAJkcpBf0YtGytDDPNMItlEJBOcvDqcqiY4fnf8kbIlhbvlrB
QEJDNWMC+Az1It4Syqavhiz2lxn45Yudnn4vwolcOVuoOK6V6bnXPCqqrZH7FtkJA+J7A+FVo/o+
VxHBBrjeDMKrGpoGOcEwMN8sxD0s9YyaxqSTW89eHAeHx/95NMkQKQLvK45c/dv/Iey8ttxGsm37
RRgD3rzS+7TKVOoFQ6YEH/D26++MoM7RKXUP3Ydmg2RmVSUJBGLvvdZc8qDtCc+QB/ropJ/dvDy5
WbkzpXlo6YviWT5TZJSUqAO9jOPHkFs3AsQ2OrRyMVPbWfVa0w/VLh2Krfqix64MUdDEZG9q4f5e
I9AS927lgENg9m6GXE9VERIabXPIJgw66J6Mh3zslv4fGz/z3h5mH1ANGYXbAn3ryjXEE3D8Eotz
8Isq8ZsvQUpltk0hLK07KY9sIsM6FM5M9ofT77AGssgbWgAYrcXWhtj8Wb02Zhlir6wHOmbPySN9
l+fCGlySmnTaCV61zLvCBrudO9M2y+z+YQxwlHVI6+5HjTxCGMUNsxvst6mZbgUT608sbf1hruZ0
T6IORagaKTDE++otJFdKI7frVKAyelEx0sTmXUyztqfTUm9N28xO4awRV+hgbmK+sZo8y3qEKGI/
qqN00Z5jsTAfkq9bCylj3lSY9Td9hstAeC7lvfmshvypXZ3behBbXdMs+qmM/LWFByxy2rUxULy4
xpKv2XMS7sQGZO+5Dh3RnBig0nZ0hHfsGmoxfr8riBvD2TXs9NY1XrXN3d+Zc/Pg93uUdshNSaYE
SNfBFYqVKe79/h1YaWnvf3cdWKm9zTx35TrQX9PFizF9CVpehjaw66jICdAapkWyGZlmZAHG5Ao+
qiMAbuJx8jFQjNLeIQUJjDUI16nsfO1njUXaep8ZV7Xm5MwsugAJHACBo2oSqN5A5yVoFByDvIRg
2YOIZTslzxkb7/fJSLXvnrQI+9qqbZzmB9t7AIZ6Wq5DLUu3UYVT3TIYDvnu4JFthIFshqSOG1Ge
bLRSGK6IZW/qhY+Jb/EIlO/JbfXqYKb2KrtXa+72ahlpTH1zPzNI7kKd39gWISEMS+7FZlhYZBHE
S0I3mrWV2EEimAy6y0qOPmpMcUIH8E4k6TuW7Y+HX5e5wT+G3Or66geNB3aGLmDmutvAT5DvQCEl
rDI5kB8ANp7dirdphSaOTlK/ByiS124IEERNglt8KDsnselTyP6Japm0nhEBuwGdRTAOw1aI9fdm
UxD7t7mJybCR/r6+S5rjpJVb0KSfa5p9EOq0+Tkit6jU24FYHRubq9K1cGmtBNXjVQlc3M4K8XNz
o41SMe8rwo0IBaINbTrMilAzGfSLfWrFdLIe1NGoEZ5j6himkaf+HOzB/KTPmXmlOvrJsDS53D+v
tn6l6TQcUmYuTzMUEzm1c35s/bb7ef/c9PJjMXqXGPGBckAfaWPQkgk8d9y6NoYoJQikGikOkwe2
Rz2F+re7j9D1ngVM4lDUV4sfi6uqN9vLVHbySEIURyKm1gRNsElpA22tt8vPrNarq+2K5jJS+6/L
vpq/sOq8B5PnIS1Oe4Lek4RIEt078Zl2z2VWT3jFcpzpnXm7Twxdwmw48/VLHMUG8/YazecA3z+t
vqWh8yxCa3gXGdUvoVb9B00O2fNEGkwYAIyXzqmDkx0nMMTCZGxOaEb2FdZYZ0UuGkgJaaMnwW6d
tjXQTatsL+ooqub2EsvXFvlaFM3/824WhOv7xMVYXBRt8m8KMmNXDimjUhkWY5d2dehhW95GRpag
DGqP+xTBzmGruR+5Nb3aYtJ/msFrV2GBy5mirzuN4Wlv5u9WQULEL0tGNF0MdRJBnhiARbjUDaFv
3Xx9DvdxomcruxN4ccvCvtCzXPeBi7ikzluWFFU7nEQat3c3TvW/R+Vg6sc+HPeieq6knnyJXeiE
xrMy+LRTp56od/xhxMy2lDUpZKLY2xZPf3MOCeUakSpK5SoBZtmTm2tiH8/1tLVrvX+rByKaHCO2
9mkfD2+JTtpY7AXSi8i7XQBqo4qW9roI0b+ldneb8th/DLuG0DRgwGuHif861dguaAQRg0PMfupR
4rxxxvKdIZnfGZ1JrTcMAOLHglzEun8VSOAvOvdy0lmxPBOESRdyN+qDlq6oocDKBwwJu+BgsMV6
Hk3atF5XP6hn7aiPhzLy9+ZUfPstJNFCBhdJE3/LZZOpqohqjnSzomOZvLfg6N4Rctsb13CSWxNW
zQme44ieCoNVOrTQb0PUdbrlf6tIZ2+mMfwHefZ+AkiHK7CAsJD5+KeL+mJZ5GFYkU3SllNKvwQm
HdmHxGyDoNeqrW2VLsYRIOQP9ZuT/PXZbL/e9SvJXKLJU0pjLR+STeSy/dMIHLqqB1+yqec6zVfu
FKanoUnMRxNHLG0oBnJ+sTy4Y2zfIPp/Yr8Ayk2awCqxsZohvKn1MsEEtnHCXl9bBUgxxP7pHd2g
gA15S1N7oSPWZ3bxUE4TMVIjRUJUW8Vr2GfzyWNsuMKTi4qzReAMi9oNh2Xtm263y5oMl0JtIP+x
C5jOvctyYYbVeD/h7ye2scXWZdxmFvlVSkWUXf2sIOdIdODZPLSrCfzQTzbOJvSdcfsDhcTKF1F0
GbXa23hVvWyGrGBAI+83baY91kk3PBHFCS62iwmI8NhOpEPUYdEAeFDP3kNRNNmrej2XrxfaPBxF
JPkkAdnjszXER8fo7FcLJFY7Tsm3solsbFREQxlYvuWuOQlLZqglkCL5rBDay6SK6nsRVHLhkCBt
9edWiDcfPuP590M+dP/3qXpjLok4dQp0kqQURPghsuJ7O6zKGCXxXBGw86vr7o5msB7SlF4fssHD
LIKE5J3a5s5Y0gg1OaWl1OC+zE8kfoyIRdXiqpbZ8QVF+8CtMA5XFlSf3aCHv4inUjp5oNNEYpRJ
2kyOS5HxAbxrQxDBY7rmcFWLx++n6l10qr/eNWdBYOhAZJlhdHQ5kui9D6vi1lQ2SVzhEL0nYZod
h6ogelO+O+Si2mrj+a6m1sreOHR1r8S2kb33rJn/FCJQy6hzLk7ptA/gE34uFoKZPtXsHQ3sdK36
Hb/bHA43i5XVmuPBr4lypwkUrJGd6E+9IYty2mvq2cgzpYhXz2jnHQIGF0baXxQsgX1NfKwbYlbS
bLbOZjDkG3VDsB36q5E2vajXGbXlm6okBd50ZtKdIlE/Uf0/WHZSvScYQk5jPBNuL5+m5MluU6/d
2J2L1kmYOrl60pw88x+8WGF34wpithFhRBqMMNrnQXA366L0bdEvsZLUddk8+ji2V5OMu/cbomO6
7QjJjFWB3VRmZRixa0K0a4Q5IyUEN5BKvMRxOxwnL3JWUY0Zo5h7cSxppnKZh68J8UMX1rf4xSCX
jfQq8WzbQXzyUYif1BHBGEA25gfUMgyapZBQw/NAMFUY3AwvhbJTdf0q5w97tV3c4PIynDr/A2hn
+liZhY+KKtpEnJ/4hAvif1KvuVhG4a6y1C/fE3IVd0nJpk1NObQSDFhUyChnE8a7SJN278cWfx1y
AzjHAygCCWlAejwwRasZcdvcWVSrsveT7kh1G/KFVOHZlV1v9VQ9gO5beW8ZvXHHuWb/e5U4Y5vv
mpmNBnXz17LSdPbslX3C2OVstW6yVvc7U5j5+U25YzNRO1yZKBcLNsdOkFz1pDu5jv29kLcSqx0S
XNdANOx0+txKECuF/ldMpLA+1Zb51xamoWEYyrpGqWttr4Z2k0FNzXrn+9+9C//FuRDYDkGvIDOB
QTl/evpRWGn07eittOKFcKdy/3tEnLTyNuSlj6q1bmvdsrPRDq9DvaEJQ0Gr5gZqgvDHLMEKxLK7
w2ibmPDThFRSJOZtfMib8mclTYVKbaZev+vOpvRC+qlxqqBpkmkOTKmd2MgNNOOxO61yp8hey4az
q/BysFhWgvJtLv1t5bE498UApyyJ5pOTBtSF8t2uqx+1yTkp/E1tLtOJMmuvKgwfxAdjVxEvqBGT
RttMqA7X6h7Q2owNKpz6TBiMQxqwuDdmwg7XKqdPYu7Id8OLHyhOH2Lf292CU4cY6AdcN4faKd0V
zUlp4TaaJy8axv3fvzFb/9NsgitWN23DswwdjpWtKML/B8OgN2XmWq7VnDR6JHv0hpgjwtQ+h0G5
XJOxNmiFLssKGndCRI6OGA+b+Z0F4hd06JpZkEHnnsDxPNWycWSTqHjLqv6bejYIO7tp/vhNpOEr
CsfyAxvrMiSs1RwAUJi/l733Dk23eoxQbZwTdnUM+e2Y3Hcj2bmwWeLc9F8cpD6wD6AQwILbJF2k
k8AKVwXyhRCauUMABV5gyKYjuaXz1hvS5xmo3kW3xr1akYEzUKq2rXPQfaN6mAviqx30MS3O1qMS
vXVdExxEUNXrsLK80+Q4NDgWfFJjWT4Z6SheMWIna0L69KNNkPIr2AzCyEyrexo0l6DMoRrYraJa
zrBDXHGcg3t1ob4Vna+/GkRrOvbX0HL1Z8Yw1ic9xWED3uJZqo4YnKL7Ya2jmBvi7zBkqxf00jpK
SK95QXJv7hoIs+fKD9KDu9jGZXBC9yQM88UoavHYzpZ1XQjX8Fm/rqHSH9ui1HYo90pEDNzWGi8F
zxLHaBYXxkHjFF5S020uTFVko7Ql5tcmUTgxHExXct2ChM+2Fy4wPaU4WSMUkQVLXF7ZP7CMBcH8
GV4F6CWcNwSXQE2kUDJ3vbZoANWDnWfp09FETLxNBs9tKNwZrvRDz8DFtcLz6IYZxS2fAkTz4irM
Ud/fjwhyY4RkolcP0jI7BDAd9yScEYDWZfO1KfwvgWibq77k5Bq46GCv9+dBJ84FQeTqJfUAi0L+
CPqGqrEvjpxiNsm0n+oBM10x/5TWsLO3lPqTSyi1+lpE2Tu70sX6HY1jLC2WGLt1qpTJd77dOz1F
ElBCtz2Wkok4tjKCQNzb2j9hlb7Ffm0TM5CBW8qi+OgyvMAG2r15SHx/aBXKqR718MosV1XvTsmq
hcGem+7wT2hy0/fnGnFPizEgSIf3RtPqtYDlechq/8ucpcnZSduEeQtHZiIYcoTeYZEiGwuY12WW
mhu/9CLMELJnUlfBsDdz98NJ3OUQZ3NF0Evv2Hv2oAzQhIMIZrDraD2VU7FlvkX6WWQ4ZFgtXbQf
WBwP+MnGjdp7qqf24A6bQSwRqcz2h10H9Jh7f16N1hyADSjGrY2IdjuVo35N+vSqOmbqwRQhhEU9
CRh/F58UkW3uCCGf8m/ewr7ISs/U2vFLNXcI3gCbrrCBs1Sarf7Fy11rQ9Sgc9YlnakSxYdj6R3T
DXrcc9ORpT70h96xGrRdyXc1Mm3h5+/cYLnpWl0+tlG2nklIZI1xiktHkCbSbbRPg1d/AgEBlTBd
/FPvpTUu/NHgQmUiw6DrOulFtZ+wCCK3SoO11kTtSTmQirY/lmGUvowNWy4zaOL+6JvlEVlsitK2
eVXQI8N9GGLEuoqjpx4KLf5oEphKYzY8sgFBddx1iP3lEWm32FK1zrvFbvdsu9b4YEj/D5Hfz2Op
Ey+HDxz7C+4eevHBCSqHdaEF62/5N8evIEQXvk/Ebfd2mwa759LSDRcVcaxJw4pHe9l5GEpUE0Qv
Pxsu3YJwhoanttzdyOWvno5jam7utXk0L9VKlX90DBDc5wvTBDpt66jFyTTScjzYU5Vf/H48Chiv
iPQ4CSuhLZebLg8Nz4UArxjaZpSTNS5vEm7J5sXo5vqqzi2PUfuqt3MkfoXYugDsJMHyn1wydfW2
haN1r9rnVn6UuYmQRaaacNL2RGzfsrBmGoGxosK9t58cAuzbxXHOfjt+sf11C2fzR5X10Ro7Lcrf
vLAPKWvPfX9kdWP+waYkXs9SocHXgnVMjlrUA6pB+jI9Mxy3H0klLXP9oUu77IERH2YPNbWaEcdK
A30sV86KudwpiuoP0ETdMdb8b4jv6PnJB7Xr74FU8PNmu0tDwhScSAT7tGD0CgADvxrQKrABKIH/
fqNHYviHqzRwA1BLLlEAZgCv888EnxQS62yXTn6O2r7+pDsaMa5GFr2po9Kutftr6gg5wXrx46+K
lNbXcXv2Gt++g9MwGrWwg9GsAty/mN0Cu5CmRbrVo5GNe1zDI5fgajW77qeOlAYreTGlZkExF5Rk
AT9quM8LwnatYcn3qKmwuM4LA0usbpzm5bRVprFAgtxAPBl+f6Ny9E/x7DU7euLNp2b2v0fI/P0y
As6eGB8glV2iOLz4Frbx/GyAbFav6xEBnulA3CXaGv8TzP9VlgT7uZ2mlwHH1RNbyWelXp29JT32
ifFk4rxfqWUksRtMq21CuBP7vO19Xn23/1nJq71Uh2gZNSKPGM9PBFE79BZqKCDi1kCuvWij1r+J
5kVBdBrddC9JOdgr9u+7X7cS1RgffafZu5kRnOo6vdmxZNBI6PGcl+0ef3m2KUyDCEqWcPBt+GqM
DImLQoDKM3UQA9mqC5KpoMUfFErbTKkn/m4WOP0aKcwlOZZrl566qOMGMSfjKTWjGvz53Vlssb7z
NnPd++J5fflY+lN7aYWBoVI2JpKUkGVAwy9a0j1aGqs7JgdzXVpt/I2snX1pJdZ75TCNGxo0bEkA
etile0O912Pgvt4vtSlJKaXnwQD2N3SPi1VPBzP04J2Kyn+wXSZFpoXu4Pr3c9/6L6e+Z1tgQ3Vo
Y1i0/uCT+MQoaXrIqd8V/vR9qeiGIk6izOPIjqEzmy7eJ/Q0b77hZ5+E7Ia4C7L2pqGRdP+2x9Jw
LpWtb/w5gNnJlb+pWuJR1dH9NfmuUK/9++ciWCgESGbAnwXNFtUoTekEXrJ2ePj7n2r/O7kTEi9D
CTDXOnEfOvO8P2k3MRpQt7T84az7nncsvJk2puypF60erC1kc8QpZofSttm7pf2uAkv26qT6eNFJ
8rr1jn/UzCC9/FZAZrW3nPqxf4FK+ksUmUTlI9c9F2M6wC2zHS47yWcxBmyYbCQxvWnWY4jaf9vO
qXsZvGy81GNWEXTe6O9D6D36tY8xPZw/g6/jjpuJnzNjK+GK5PXvH4jzb1C1/ECAdFGU4gNzTJe4
wH+b6UmrRNc729O5wsGx4j4NxjcC3xp603ESk/beBD7aLIgX8r7U+ekBx8uzUpqkTmOcvCr46cnq
yxJOcpyGZpdJic3vcZ06woEnWE67BOeX59ZbzHPRwZo9VOIjFspQAgNV3hkxmDoxpoG3Uq/Nfb3A
idWpQOrK/MR5SWGgDg+RaGgMBWV8GTrvV3BW1M/HpE1wy8n1JqxmaEBRspwA6F5cOZfTl/aFPlT6
XnjTuGVj//PvH6f/Xz5OomRM17BgoJn6n9xvbESaFWOLOw1qPmJ3erixGFtsRYbxWBn2jNT6nORa
+bjUNLTuY0fXdvLDrJEa3i4+zW8/r15iw9AeYobocTTjPpMPokcb5LvvOJgqRlPZqWyA/qwM5o4b
BsPBRqkAQ7GccoQw1wjr16n1zI7NXDV/5ufDZdLfM5FEu96cTqoL3wyOs0nQsBJUp0BnSdw+Yx4M
n5yWHWBdZjtuBw7KVAoi0m6YtMqjRh7ZJrm3DjuH1chSSCGK6ZEoP75f26NpFBKJlS+i2YZG8BYE
U37pJejA7qAgeVNyrocwuo4TSgTK72Gt+lCewB1n1DoVjWxL1XY5M7tvI9K5ALN6oT9j8k42utz3
RVEevchnyvbNVxLd2ihwtyi4ko3aHIne8M/3xfXvXzRgrD/3C55MjJFadsu0PPbo/75wpnnyR83s
4zM/VB5ZCJfnoUOX5WXBbrT6dofuVvlJiTWhll3EOzK/LWDCGbNG970ifBaka3hTpTX772Ib5Ngk
NJ/7/Tway1pJ2mpTB5IoyZ/3npVtBEdMbR2DdXP+4jrGA+tz8Up1U55lTV/p4YvSuKkHJXkLm9zf
3H+768xyH4yJhkwjzdBxY32ZlP8lc36RSYeiIeoKMcr6jnsEH0iweXNpYjZ66kLvfTNadYzZw3rJ
mDFXX9kD5yelWw+lgNGOTHSWrX2oJ9v4xeTWxZg8qbl6wjTeCkcGZJPzrbPscJv4XQjRXkYbJha1
qCHynbr6e9t67F17ukxJ+CPXiTKbbI2/sZ/nJxlZbDL5WJeGe7rfgkx/aU8K67aUiXZeLH0VOmjL
N8gxMPNohrYV+Smnk0AgMOjACC9F2SEq8eIgPjumDlC3ssL3suJmJ9lLje6BkjSJdDfJMbxAkBYn
+j4UhfI0Vg9kaVlr4MVngdhB1Fa1hwAIWwCCm9CrpyyZb3NnaG9LgXPGpaW/jmXP3dD0dB/1gQ/b
qo+fU3TIJTas2LbmLx0dnE0H2G/GmfjWxYIexYg2US0oGnK0eyqgaECDKEVQJJB5s4q/L7KzvjC2
Xf/9ZLfcf53rMs2AVg90OAhxDumvf57rZmRopqOLfG8BryCS78sycLOAkjze8HSjUcl1tgtBsJSP
WlmTbT/ZTKaRjZ5riqZdUU71SxtM+mpxGWRZNQiKhrIHqJAuHnXEJeqeYZYBBXabcI6GyugM2LW9
qRkKIoN6V+nVtMZxnly4DY1IDfN6o+xqndclG8SaFMbSfECFfE6Cj79/Bo7/H1sHQ20fqNE8IG4c
//uCp6gnVS7z8jM02Z0Su6ZRCzAppQklSdkAr6TLJK/xcvZOhbAzXJLdZDUGWuPARPONrw09yRx7
Ytck7Aoa4maeYpqcNF004vP88MlaxvBJLMxgfMl2Uq+ph4hNGkFe5anR5oWOiWud6ak625oP923C
PuCm09bouupB3ai9OX1d5LOKuMN1aXvBylDINcdM/VNoFpIwlV38zkou7DlHGV1mSaEGoKuPu344
qxz9qZiZkLjCc56GwOgPSVXVe5G366yc03MRFfVtmSo41VGQ4ZnreG/YgTecT5pUl6gHN57tVYoA
6Y7CwfeA4N+JyfkCjBMDFN540kkgjqpfSbQhqeoesGmf3X6X5cd8qfW1Wu58vfraOoZ47jqGV6XW
QYumcSe6LLuBkFl3rrbOYhxQtBVh9FopR5kZbRp1JN+1Cu+bX8a4C3n5/gPyR227tZFAWvVDVZo7
A3j118Zrm7XIBQrnNNT2XjceoTD2jzV0l3vnNizEqkSZjBOzuCFe63/IgyVO872mu2K/DCXfM/Pz
vaqUgHI9+G61xk/oXz0LXk6vzf3WFT/Nk9bw6aSzM6yBKV2ZtdTga4bu0FSkKjp2z3IEU2DKrLOz
IBulQmpicsIIZy3WIfSa1Drb+vIPs8h2U5TZz2mKj96ofRekqq1zDLST431Z+lpsLdH73E+DLWgz
tBPF1yVBl+QQUGaStVM25puJDjqtqcETiIuO9AFo3yODgCkxYvgt3PhHn3Z42zKE8sMcnMDNaqsm
QmhiJbuktsjRmvgnVsFpJuRpzxSB+0ZqN1u7yfjr9QieUb/37MLdlp3bY1zXTwRokfc8FdnGoxTo
dpVrAlOo809jF7wkoj4diKrIEjxO7EnOLERsFmaIP75X7VAYWUa977zhVkXRbpZILyT0UPbGT1g5
9U3WN+KC3pTzIACY4ZvtviZzGOfyOsyN+ZIHUbvK2jZ6ZhYGuqSYyaeb6bRUz6Eoot24UOnVMAOn
qDSPjoO/rQkuXmMF1Napjc+FTpNPw7TPxHQiY+jVJT99FUcAD+wRInLCzijqh62bimmDRXplFITJ
9mN5rNr2c+3oNaHQCxnYyEEz5iC1/WOxk3G76F9s45F5fLYyqRkG2A2F1zJqmMf93Hk/QHdzpqd9
d/DDYJ02srvlLS95kFYbP9YOYjDsI81XRCsRhmtSxnpgkc5pFjWyT9fkRqv9wEYKcCBezZAVHvSw
v+aFe/bSbmGm617YoQ67TjgE+mmCz4+hDwjcc6AlJJs1Ka0oq9+z+wfgD5UHowSagCnI1v7kbwyN
6xYkGixxxhOjyc2qoKj+qVNuhTQZksH8gGzvbqcGNW4sXgNbkJZdWe0BVmnxanXlchj7+OLrzfv4
v8hWVPwyL25VWo12MKre2ymObJvNt6IZvyfNHDxmvp7vKn/R95Thw0sqxhObHhg5fdZtwVKXNz8d
UlIoA4uU0O7TbKAhjsOyeurG7i0Q4y03puj0u4hZwEWf26VbZzppRrFc4wmYGvY1vfmyuImhEJtu
Kfa8AycGk7/1pbDwfeULDKEOdcR7ZrQbFOcbgpnWA/vikK9s4uMq5porn8YQ/5uHF4gLq3gMAe70
z5BtbhB01qH7lvYkKMxQvaN8I1grfP0xSb5URKEgbsDXeWnxncXVP7Z1GXGa2+JBdw+tf4iw7g+Y
sQt9N03M/JNVHmHWdYHLXQkeJ5I2Tz6Pvb+ucS/b+kQBCMRn62ewSBbm+x5n3gmQddGcjAb9sB8i
99QQLb1hf4S2rL/TwvgmWHge/OxZSSj6Xhjr2g6R41Tac4BE5Bz2zsUIGehClltrqZufDSEb/dbF
yk86UXabpZzEWUxiXI928U8EUp5oGTt+MPANCuOLNTJfrNrVmObH0AzHVYw2ew2DCo6knTEIiDoE
yyRLkf63jv0CIBhqgVM2fPgO093eD1+bNiy2mu68z4ZOb7YkbSAfPg1jVl/zXsN74ntnrj79mMQo
1ZvA4JJYSm4SumVsmEAdCFtKzz3+cH1hGZmrNj9OLk4uUfdogifO9BhuRdyUV3e2H0hqDZ9qlBh9
9p0t90xNFAAS9uy52w4MpFd5U8S7Hnf73ByJM7SPTEW/ZsF7F5Y6fr3uO9JRuqpDHjyqFnAdD/vO
5z6cDeuxT5hUydrLr/SaseN0cN0svuihR7x1Z37CesNQyy/MNZQEl5n4IA4LYVA3yim4pqMpnouy
Qmu6tPpqKIyA7m0U7HyLtn7pgLtqnQbte+lZNwsA2g4hljS88Jp6lx10ubl3okYrfYUif9ECNkaB
K+rbfUwPaz7a5m1iryBsj++Izhng18ZehS/ef5WIj/5gGHXg4+7nzlAiUpmbaBvQiEA3gnZT7Wft
am5WJV/uARwmoytmlqTwzWuT8d+WXZSORRlSDaZV671rtXkXFD65VnIKyldm7e6Nwt6IMPY7y06J
dQEPxRj7U+ZrKmbGxXsObtfZO8SFiCjp7m33ElMUzWaelllLPAka862acNsjuoaG4K3WFJSbapj0
9+2mYfwJDQZGruOKcJ3A9R26CX/Ul2ZTza7OWXbuHOZnCrfo+4TWZGCS12XksbdWWl4nbYp3hBOH
luX+ren0D6YZIMeCedmNCMGuYzBuctT7L4PevRCdrB0cx625gWKH6v2RnfQYpx9O62x6+lVvU2Vc
lWektsofRvysNi/xOFLmwBA4s4sPzribM5ge+FnB54UvhQnTq6rM4Di1gUMIXn9Kp5kdZaSX8yGy
tddu4iKCuPw1dqpotWCie7VSfdl5gHY3BbJs1iWYT1UrggO3FKYaoTeT4xF8H2nbbqx8WF4m3UjI
oOUOR8w8kI/6XfMQ4YyFl11jSsV3skDjuvZueTK0SPeASUlDTl7TVM0Gn89nEE/Z5Ok7B3kTieNs
P8fQ8m8Wua71tPdURBHWteDaLERYCUHkZEDSioxXavIavmpPWoKMSa64q+wCqF8btJD12gVKc+0j
EtOmwW8BAib9eU5if6Pk031zrTykTbnORiplK4tlAhQIfasUr7lP1PSD13/yJqslrkQme+HS6K5k
X4mHaU7OSv/n42V7Lpzh2Ml48rluC0SNk/2c5+X2LlH+++ln/4fsIdBdP4AG7lDxUe/80RI2i8Qn
1qHBHorF/jWBT5P0FfGLqcF6Wdjml6mjljX6OnspU/xPNTvMi9+C3hwn39veMZHd0A67qVg+7n5z
7WhV/vCgvOjKTYBKcF6ZOsr30S5PyhbdxWRRMpfUz3exh4BkLbLoVcOZ+F0dIIIf2jp/ZlJJHCwR
e4+WGTsHG2DsoZMRF5bbfx7SuGEjWrVPFB/W/wdB6v5Hky/Aa2gFLoUg/+/+2eSjC+zVS+Np59JA
EFF1n8XYjdl6WuA6GGM/Y26Qz0WLGFzrGfLT4B4vAAzecMT35yxhWVQtqyixu3NXszaqp9wS+vtT
w8cW4XLjS/SG9KMgeNStqrtMvewY2qn+1SFtOWNX/R6OQttraVgz8kSZf4c1az7x2lONASYw0pAE
HcAI3HuHR/tx2I4WNEwnQmkn8Ggg2fxclDnc7ZjVnoGpc0wbx1z3lvF9MG39SRuKgliyVPua48+q
pMQ24xfjKgxIMTJI/EZkLcVmflOxYfQ7e4VU2Xq3gJvulrggAgQOyN9PT9OU2QP/lwFLj9XQLYs6
3Azos/45skipF8uu0aLLbPOfl6cjej3Pzy/ZrI+0tNh3yUzEb3y+b5pPgUrAG3eWxFN96u5U2/o/
6plqmEZ5BRiB2GL1Ldi6e2QnQ+A5+binNGFAPDJ8LlDb/YT3f6nM+uyEdvm1InUg7qWedrYuWmhU
X0l6x3MMs+WVANVsC8JOu4AoofNdoS+uzeSjC6QKmf76EuAi8LWKvrfWS6oXTJi6aLXNbAAUVIKU
VoqEVYVr9jmh2VLdZmIJIc+IHw6nhLqrG41DbNHIYidwTGQ8jDZG/q5LK32tunXLtBwKq46f4NNw
y7OmJ0w65uoO+/wfq+CaT5MNMzPbT17ZflU4zHQx6fRidzN9Ez0j8Arir1wzP4dDsckZdjyPI0WN
ge9wHfdjfizdTrsT9jQHZIqX2Uh1qt3QkuFMD3WfTZ19l0AVsc1wEwtuA715tKpnT59R+iFz29II
iL8dDStpP+4ohDn1/IO6aVcOLHRgRERVebCfAjZ+BFtPt4GAqVMOlOjO9aihieyjmmEfPaNg1XZN
eFAqgcbvjxNoQdkZBkE503EAAm7uU9MIn12mgBA6+IUAoV1DTCVWF2sKfCKq/OhYk3v/OHvSzTUS
641J3nz0p/MoiaXTCNNX/UDmP6egdmdwMeG01suS4NUkeM75ps5qG6Iml9D/ycsiXedQGXq0WTwH
DkkBcZS92U/HtegzlNnXgJjEdcxk47lxxSGRbZEs7e1DHjvdSzWlAAhsLjV8LxKUNj42DmzLSdea
p17Ewb5KfJCt0aLdrP9H2Xktx4003faJEAFvbtHe0koUeYOgHLwt+Kf/F6r1iTOaODNxLgaBBnso
stldyMrce+2iqdddH9/bhZ2uBm3wwfhDwFyIIHIVLiaazdxt1IvK/mgbqjH0st9nrts8enpzFcVI
39NR0dxDpz70XWNuoc7AzsIyORXI+hfkRWiE3+05ne7gAfafXNv2LSN7thrzFhqlCJZlbSjSjUZO
aZUX28W8c5T+R72nCFTzIj9KG05h4ZNv2DLjVbS2QMFA9S4HUAP2prFxeH1ck2dm09Uns08OGluy
S+JO2JKLzD7dZBr/vv4Y/wj09EhMpj6D2W6RveL9EY1SubagCT97p1EVBREhMOCYehpHI0eFIjv6
8prTar7nHETWpXfy0ywPLRrTfaqaQLqW9hU62Gfgxwg2HPxEp3jx4WBLV8+j9cmtXP12pWqdL10g
uqMsj2rhncO5La6IM8AgjmkNSQNiYhWTSCjtFqiU20d2KZglFHDXfW4CiQdvRdvx318LbylE/1iK
qRE8Fxmk7fBi/FEqpJNlsWl3ghM66oep6O21ii/8IGeomjMTUqe1n4JcMVktES/I66Ne2Wvgcu0h
L4GSea1L/JJVE62SWfOeqWi1lUbn0db9RjGrL07DOuaEAfN9GwEPRvsRBLwTb+kAjHciiBY4KdfC
HFFk6pKm6TjiU8GyM4kif3KD3HskXnIvuqp6ITDVPjGfB6BfpPpjhcfc3Kd5SSrr0rWMZn2TqK1y
LGBgYAXLcE67P6NlpCgjx5sEAWozYMMtaJDd97Gd0PzFAJCn0b28JA9mW1Ybx8L/8HFNPiWLtUOS
zOVZXlcryJOD112kgEZLnfEtTaHSSBWN1NMEAWN0jN4QXrAjBDqSRLLIXlSB/rLFgKE2FsEUS5Uq
D4hYwOPr+RfPHYG70zo48OgtNUxHXcfOj16gRw9YwfrdmKquXw1sa6y6US5KXP9H9onu/mMbw3tD
1SxDI8Ba1bQ/58t9jOa0mVJ2qQHdHdniTfLgp2WV7p2RA4srCg21pdf8CTJFSkf+KE2UMC7Fk0uZ
uJZnQ0Y9XyIlSO2+eTKt4Nf1j2d8nKXon+0ez/NyJy0NVKGk0J4hr4ZUqN3w0Pw+M2fz1zX2ou8V
8V9HiSmamV9A52Yq5qstHj8ULUCPe+3iOnYFxJgzq36WYxg7eyD4K3jVM2q6pRBNMoHCGrTgPJl0
15kT6IFRncYI0IeMtRT1YjY2GPXcBlhhasEOWPhc9DHW1tClL7DOq0NgY8K9melK1WMnBf1lBzAB
RSvazF0ZuDq5CEu+rqqcAhE8KhRPnd8uJvbUqOrTwtAcqmLciCEZX7sp3QxWSUigOqHqqhSxA+AV
b2Rbe05NscuMiv555xGLxF4t2jRN+tRJueGUowhOpxdlqMa72nLnBz2uv0hcZzmm3SbsB2VflqW2
vtEFwxkxWZ6Tz6AW8aOsBbJQ3QZJSGIKvuJVXYijFnnOo87o8KGc+quUD9ruTP001mR+0sagNFrU
B5YedZtaqZVtGZfGY6nDUqLkIlkXOCNpMb/OSqHxJ0tBlS91L6lc8TEkcAIpqQ57ihVR5+a0/ov0
frTeU9aXU2a3HaZTssv4idEJGdiFqeOmq2VD/Wg6fmVBRBmfQ8Y4DOackhYDJrqcoY6kqzArtvae
UOjA4Vtg5QXJLUXwM7/9mmhBa8t9ozhGY6es5A1zYZeS06vCsADch/BqbA7RaCfHIqUDBawLvTOf
EJzDlbuSnUthCf5Ubayuhlx7nbxA3Tp6otxQpTPjhge8aGDfO4xn2uK+rKtXqqrqoioZf/c6TNaR
ar1nQvskvTf2SNyG0eJit/GQvcaq2W+LGOSs0qfT0x9nBQh8QxtVZFrGvUQodPwBjrRB3qUPLjFt
HDFaTGt+ccSl7kRvj+niKtAs6iImm9OeRt1nwwge07a0PjlV1uz4riSiRLyYY/igFfNrETFXl2Lv
wkoTf+KOvp8RdTNsCA79NIhL3NNydtpvckmsdOezldj9421GWgy9Qr6cj+pu+oIRMj+lFXOQqCjJ
Ny0u2HrEpw6Rrb7U4V6Dw1ZHY714+Shhw4v8yWtGqVt98rC5LPdjeUh+n9mkl6S2cr79VrIlJA+l
Hs87w6l+2GT9rBt2Eqtp1sPRV5eogdtpWAXHwuYWEIEqXkfSSZo59xZhDhjoWkRVi2vUKFFQpxHQ
Ku46UglgJw9KHacrKUWNmHLsw5Ifr8rN+ySv3Md/v6uzmfrbbX2Z+bqqpTqmZqMP+ucm1wEQMdF9
r3eROUwbOawbjcI+M7h5kxVO0gRwzgsNgJrMha5b7u7BoE97SRpjSI+Y1Z2HLUFTq9pdkrkJuhz2
lj0TFbxIzUWjsIW3IBKNWNXXNOXax7IsZhi5nCGwnAlHwvJbtFN+QtPoXIcYqMmiJTXcsrmrM2/a
SCeJUX+zRPRFvtkVM7gEMxynNA7CLfaA8momFfM9vF+rj5Y+UuEBZ2K9FOpKcSuk+fhWO4G+YM1u
ianmTMINTkxAUhj3H3B3XNnyMOS1wCyvFVpFcEO8i2unpj+DfvPhEU7bykG8VSyHqbhQX7wndb11
alGdicpVf3XtxrizDnL9zzuUGIZrh1tVwPCxtExbyekyAo/17c5jYMpbWbS2hRxklmA/Eig1a7bd
5t3yaHbrOfQ91mZgZbAnosHUrpDr1lrkPiVimp7D3ErXdYOJJkga5zjnC1PajGm/oJVYS0yrhLMC
783/I0dQM/R/vpWoLTz0MrpL3aUt1fRfPDSJjkZyAO6A1j7qtgHAo20zOryC/VQ9ykPTzj8VrKUr
uq2x3yrqdxl+FYdFdwNWJ5ZjPMxAbMIwOoYnJ7bSq7Q29cgMNlL7rou+3Yq2fZ/rqLqmWXdAn1Kf
ZckGzCQjN7mt95jCXf92Y4GzRntqAHtNZzlhSkCOSQdZFsvbjLe9MYqV9I7ITBF5pjOmWJGyRle7
i89lTcoYOU3GqzxjgmO8RjW+rbHpz9YiPB21CbxiE3+R+tfIa81LLdyDXgzNrcOct4xkFBc4lbTK
z9QG3BvTL7Lln9as9Ai77dVySRtUY0sgXraVEhc5EAs1+951MtKo9bC44iyi503LaCPNywam8vMY
oA8L8D2vxiVmrzHYMwRO/SwfyYOKDV6px6cwswlky7VgpwBgQahZZk/FAJjgplAjI+5BzGQqoAz1
LvEy5NIsN32py/ELUm73OBsK3fF4vPM6x/2CbT1fl8TC3U2uKw69Du6KdOWvsdvkl7Ct1J08k6aW
odzHuLOxl9R0kSL1WZ0N994BVot5QXCvJ4FmDEnPRhwRn2OypDDNYuYMCpWcj9DstvJhooo9ouiL
h7X4q1CCdYJ27fzvyyKdtb+9l1F96I7Blg8mmsvuj9TEv7+XbUsfGTCQCRA7Rnwcy34b1dM1jIeH
cErwViC7j3J0cwbwNbst5ns7qbxDXqnWVve64L5MFSIxaHgDR5pf5VkZq9PtLPp9TX51ZFf+l+eF
afENNbl2cjzEY6Nu1atmScRAeB+tGqsoL4OiurQXsQyjad1IpnZmTePFUMiekg/70pv3thboa/mw
Y+exVuP4e9vg3pBEFDqXAqicjgp6uRExIeMhPhBIg98zKD8Ba2GLZKROil2suuO9PDAfSVek0tMr
M2aSNhZPbbBYacF9ACMSFCNpGkNPXx56tE8BbugaZvE0hCAMZlEGEHF7CGk/lhQkCXlEhWm+ak1c
jhTW4lEGBH1EBfG+F+cGOT8VYTwokIvGoy6KDlTrLxQdeIKNZ3fdSgpbNEXoMHjzeQ3BMz3ckrNR
Nrk+E+/+qY6Q++rNRARi1DErCUX7QHHpJ9gCGU4Zw5PtgSGbRZjcvp8E/uZMOFY3jb8GmpxwNXgI
QHnTUwTZgpgREqgdL+t2fRHpG5GLYNPVyJbkWnvrT3vZr2uQ+QgJNEKxdTBD3LodHz2OFtJDG7Tl
UV5KwL34xUh4VzQLlCThAudeyEBI2K0VTIPqOCxkIOrERzXvdtiUVnjkmPNFQXNSCsP67FkZBl+v
es1iu0RarCibDv8VWiaisCQciMyK5JQM7rOi0EfdJMt7iH7DnerGOPMAiK6lT+3DsSYNbPrczie8
86GFf/S20JpEfN5pZfa57VUImb/FvlrhDRvXJs29nJ1sresl2UrLV+eOKZ87xYebKpB0TP3MW/je
Bv09z+N75FRMdVO3JQlHGI9O0PxMwcaf47ZQ16Ng8moP4kuZVWJdu7NzZV+kH3RlIBp7El9EhtVY
yCqrEfnWMLIMp2k67rzIIOyodJmdEmNxJRU1fTEBDUiDADZxH/IKE6AyNi4ZrPS1aST1K0P1I4oW
dVvkuYkXEiy4DdPtLM/kQUVL4FPTg0gR+qlsh+ZzX1KFD0P9OtrQsJTJybeRYNuiKpW6zghKdoqw
fWnSEZLwMDc7dCrDF1Owh1ia/12nzmtgG+pparHyjEaK0GRhxmUD0Mjb3Wsa8vys49j2nT6feS3A
kWLrQ+SeFZ9Tr2J/iHHuF326DIp1IBTtKR4E7RsWhX23LMZ6OT/hV3LPNxjfjURDcyY8uokgnoJB
nySlAVpVz7TuxEpP0DRK50QwpuB2GjFuCMOIDhSKnf/xhbHOxw2jO/OOboCPZya9c1W7wZeksgeZ
mAo6XYXjrGqGF63CZtnpnt831kLE9pIHM0U40Nv6p8nCRwFElt2uSnytpsHg2Ug4DxtRRDY0gpZh
hNsUYhUFKvjBpU2J2X7d9kF9BnNbropxiNfWku2kGjb5N/R0UZmd00SgkjaXnNTm5MCmvIIXggCT
9aTVq0G9v5m2ECTOJ3fpf90sIqUy5z6Bn6hogNTsQ8ewT0M95ntPYfLfg5xyJgAlqfXQLHvaYCI7
KXXOQWnNRz0rEEOrM+nkarX+QyeZdY5J8FHTb3QtU18FSxXbdKDFtSAJOiSZaI2rFH/2hFlKbn3b
KK/uopo3GDEu6MCG9pmBqQQDtw01K2M59eIJ+9e4LhrYT7DHKSnoqbfdfvLlthuBsHsyLITYuQuX
PCSTmCK8vNxGWJ5Gz0HVPwtY+zcuqWJq+d2ENzZHsmFmZfXULHAOA+SKEbvlExgVokWtDnirlExG
YoJF20Vvt1GB2X4ZbD5ipfIkQfc1QwRVH5qnEEXPEw0M4iMh3ntG0V/qziPvR+28J3vIVjaGuktQ
leMpdHQ+X45zgRiCX60kAeREnDiOWSY7L9lCOZItVtDdfBAmxWUbgvmTkRCZY4urzgl6xm3TeEYl
eS1trfueIO6TJ6VdblsvWGepnt0bC+M1FvZVJWGJ5l8a/+qbQOQmqZJMra+GDfYdI/ILUwECnWfI
/CSoJjvHM8dVNtvBOsXYeZmAIJ0zQYcjR425RWHV7Zf2Z7xogmVHVPZGGW/QOPQGwik84IUxOXaD
3Y2XqbPbk62YBAIuY2V5wNzvnDR3RnZfKjD+JgIqKlHfYrWjXKPu19UfhH1klcNnzFHus5D9u8WO
52nOp8flzfaKUrqlS0NanVIDJajEAvlXUX8O04tOVu2yCzGQAeWKT7QAm5zl4fJhR6vXr/reaO5M
jXA0N2+bV3mmZc6vM3ltgDbMbfaNe1r/0OMFvuBTqVfR8nuzP/3p4GMEuxQ2B/JH3LvY0on6zfXq
VSK7c4NYdn0Ix+uvzX/udKs6Y96p6bDhQ9e564biHrBweZB8jYrgy4sxMNeSViozJixt5nO3wSGv
3Q8pLSBsatDSXIX919KA6fVAv7fooTdTcDSt8LskJYaqNmySUnE2YnbMJ8Bf9INvtuIERXPcMYO8
kQAZg8PG09x+RficwCk/fQsztDmDioBAqdltyo2gFWFrq3GvntlEaYebnTTUW8JyGpR9vwkxIfJh
ZnLHwsmc7yC0sE953+i4Jyt3Nrp1hrJ5PUWudT815qvsgcxzgkhhELtpNpg6hda0kj9zmjEjECHv
ULxQuC3nNdFt+RbuSH03WtW0vkkLxjl/iwIHqDlGerm1kAeBkA9hGcQD+17lbgqtbEJNGTjFRhHc
PIjduYeCwl3HyHFvxOYVprZ51UIM7piLt2C2CW4ehk0fTyYf+fBs6ISUDiB4rbqv97cGIntw61Q4
89dgMtOzlfa/Dkwi07O85hrjbpTQH6+evwWB6+7lOmt7Jh0w6b8sO+MehtXm//k9SAxcdZM1XWvG
xr6Mkgt789w45aOC7PdTIZL3Kc319+UEPpWGdo9ANrlvFuXaQShyXzNY3ShhNR4wPGLUn5fG1Ukp
dfFw00SlFhI0HKjlamoIYYWTdk+qAKKKtrvDYhj9bCf3q67Uw1FvmopAIMpnNYyUrTsJWOjLQyyh
lM/L2WASPZsuBbeRN9XVCcbdnOXeRVaW6tgoEBMcbUOd+C4Lw34M80Poim6NTQY5oo2srUtLZ28m
xMOoVmBdzab4IoKhvtfKRH2GbLiWcno94I60YMi81KhPYaWTNB3N257G6MmMu+kkzz4OOCH0Nd2j
/7BW0XT7x9bLhZpiqAZ+NTox6h9brxZ4ECYNdH03fTpCx57eTQJgfozxkPWAwW6uK2LY9J2szwE7
HqkDwqMwzWZNPqO1Npv2M/at9lQMxunmm6ZwI9TaKxDzOdjvvIbKf2oeopJLDEpeAhRYB7Tg7PYJ
ID10PSTiJeVxbGpgycshHsoNkaL2pTT7ozbE8V0plHEDfTQ+16RZXOzEptmnXvUBYuawNCYZPY0g
3Hv11BOQjvyigSmOjG8VokT7/OvsRyP7Zsv+DdRO9WZFYnzGpauug6Y7iKS2PscZUNDFeJVU0Xjo
ym0xa+pljo2fMq6rWh5BFf0ps7zSLIxXahQCe4+0k7UIZPK6JsRl4fqz4fWIAQPinzmehpZSeUyE
EyKrD6O1pDiKohpLNHxlscbks7ZABYNJS32pyZUdCbMO4mPT249JmqYHyx4Jy5wMa+uGDcP9TIXD
NLBBM7RhPOMEeohbGhLIBufDHNEmZkBOAHEt0G7Czt+MhkHiV9GeUnd8p+it1xo+iDW9tD3GAWBw
y53PsydtZy296w54wRZIEmbkPKjYQIR+XCcTn7mhvnNSa8sCMd/NTIQuYTe+6Rm4KCdXq5NcJZ1X
9Bf1fwBk8IP9/V3LK8Xoy4Hl4Zmm4yBX+XvDAElUEdedop9uvbxQTSlUuhIdR+ZF7dUMbeygWN02
eVvyMrOF37TxmN8bcPK3ab6oCUIMURreEX4b9Cd2W6dnBxYsOshffaNu7KZrCXX4YMPM3emOKB/a
EICwM1nqCYZPR/xaKO4k3bZt+Hc6UPubAl/Zpeow9S/v+Q6lsdPMGytDHAzl414mtjWB1TCCGcSJ
EaG6QTAhthaqcH8OrfAgJSZE63UkEOczxWP5EKaO/o1y9OMEzV6zFQTQQ8j2kqPXOrzsvWZ9Tqp2
ZKdTNNu6Kq3PNjmfqzAs3MOkx/bnhRnkE42IcbQOmp3RatYxDdx2a0Va/mkK3O9YZNCBizrHdZe1
hKQ5/aWsbRIAlPJsW3HMO85od/Jz0CZetEELsgTk4pKqDeOd1b3cQ/T6oY2Jue1zb4kaAIIDNTpF
XtvQ6/59KDMzJtkJhcvHNXnWatOdSM1sbegI10qXVdlcets6Tq3dMPXuqiApeW3PavtSG+5nkiWD
H0E0UQrn6TEc8Ela5uDLW18yR7Uv7Eh9ynKBI9Nh86ZY+hejo1O92MyRVqOVE6Z3ZpOaH2yvt0/h
guEQxPapTVL5w0juhdCS8CaeFcJkOrM8lIyfUJg0forZZmLe/cA5FPzI0k+a1bffu4ig47ptX2nU
mr47uAxClkOwHAqTWDhnIqDR0izVbxAcHDTVTR6BRKWPDv39qmqSe3kJ7Xa5qi1Rp5ug0t7RdY6f
+Zz+ZLOZ/czsVZ4O5k8UzG+z00X7JiJGU4pb4yVVnPUJOIeYDuQM7AuZcQ8MeVjrtkt0XFQdgD0x
jsyA4shfKFYybacbZHFLrbCbzvV/dK//qYTECW4wurZN1XI1TV+8cX9pXneVbrMtDOojbuiXSebg
Elhjross32YZgKNBhDZTRl2hjO59deFmk4+JtrRW32PnQU9GZ6umo7oiEcS8UiaOAc7/IKGqMcML
wrToIs/cOsHQh81rh6YmXos0Ll5r4mz0Jc7HthK0C5H3BkXzeSbABG8VYi8vwiWVeuObfBR1b95o
wROyomLvgFzZSQOqVm6dgZiVf2+FauYf92NWNsNBfWdb/NExCBp/iGCQfLYtpDQHWOVk78oZwz0V
D3BMKtB5o0wJXaUujkA+2H16j7AzZA9sOJuCcvf5RorwjPFHoprxnkZciIi9Vp+xED2nloeyGAek
IEuwd8R4SyyScqW41kg+T+O3JlNGX16S8lInooRZ/qdo7hoq6mWz17tVdUhTkqnrUq182+2GU2t0
+XMyNFiFIjFvmlz9VvahcwhDMPhpB53HlcN5OwuqDQowbC9V6dw3Nrb8DOOTnU738oo9zs69NtUv
RNl5x49LSay+TLk9rsICSFKeTHZ1vS0ajX5mGn8UQwEKJi3XH8MoeYY7YXujCSOMYTK4TP7GrLxr
GFs6xOqqjv711mOoregV7uLv4CDsf50elMSn2mBb7JAg6GVFkKOPeVioG4Y6PCU2pRvrEJkYogrB
ZcT6urUitkuNzRi/S79EWfADBoHyPkFeopNF+tPIYCZkbV1OJq4Q/9pe8wnnvkwjtqgncqFVGGaI
lEpLepu3dqhqd3fZRBwWGNv0nCmacSxUEBu/L1kzd3/Iag99mTcr5gndtdG16FrYOqAvFu+vwdWc
68dC87pztTDYQUG7dxPze9yDyGvNxCDM1alrX9feQwsVMvkUaby3lz2JrOLA4TbnW0kYarq1aZKT
OXHfGed+YC+f5b60jzL171f/8eFQ/2GZdU3VdHUDmTA9aG7+f182zBg9Qjs3yd7JO5pNTiPOjFP9
2Gmdi8Gn4KItB3kmr43susAAIVKgKaQE1msPA+Qq+y+CuKWmrJMTzq69XG3mJEcH3PTjTi43NVkR
CPNnAGBmDXdD6pkil4bQ3LrkT4YgYEBBEq6AptIPRxKURPi/MzefTlHTx0zhcV6OQJ57UEEbKoEY
kJZ4mC3XPJWWNV+GwqGdU4k7Nq5IoZYzkYWzj9zqAR1ft6lanDeKLcqXbqaXp3cBNLKxqF7qTPVt
ulGf+tKxqEea3dy17op7eHgtzCoimx1D55y1/d40NAjAbv5J7Xvr63IywCvez0FFeFs13Im561Fs
hdV9Us3f8jZTzvhOmUcA1dnbmUUQ/MLG9NQv5TTEr0lmAOnSuq3IgG8Fk2o+uQvhRt5vR8uiW2K5
zyM9AUIRkvwkFKfYDc0gEPVXxqkZnE9S5mBRxPqWRuqXbCLAtfTpA+svGN4PRPOOnyI9qY9RrON6
MQie/f98O3kgBgwM2JaGSYJUSncZsf7lLjRM9qyhMdOO5RhFd2lld9vMqzz+TA6mNGXB9ZaG8qn1
FIIlMF7jntSnt6gCmJU0nXo/pcMugji5rYa8u++Mko+c0kbfguZbrtKnUVsN/14eT/f97JUo37w3
rWmne8LKp3t6vBopAYsYB/AdoO32nCwKtLBfGkJepR2svLukXU+old5SRzQuWES7+Z6UiwK9qo7x
2JYPwq0ZdNahso8abdhhMl2NNngqOB24WicDMVfePI60VKBDGJ0vpxPplMbrqgiHQ++ZCaqdmhCW
RbeU5dmL2VbFtp6DnwUWRD4BvAfZ+mKKYwuxqlzXxl6n5Le0iWmaqsucdXdwWA/VbKuf3MkqjrQS
45uGYLk+4XpCb/itYYLMqL/9Tu/zKgxcqK7DSymayPDrFFVhMjPl9IcK5oahwX1ZEjSxbMRfUcH7
cAmVV5QV+TZl3T24Si9WYRbPp7YheRfXv3uJq3k+3NorVpRWB69dEtFxOgJ6iNp8q6rfWim4qvX+
O8iY8b/u3vqfsk0+toww2ZOYuIwcpOx/f0cFbKRMQPsKSuw4ILO4eu8IEWUMHHiHFpknL0qlv83j
E6EZJjDwBMqePdlbvR6HnQwoHSM05ilo8ADEHOjPQaztodNek4mmHdlg/gAO5RRMVodarvY9XYV2
kRJEvcbCF/tpPpf7aQyuyqS2ezlKkgOkwermeD2Z2Q6OR+rLTnbp1AQAu8paql/lIe6rdD2WpK0M
SsMGXMX4M7k23t1RQ7vnxbvbvdSoqAltKN8bvRrNvTVU9Wsa/ijcTHtxK2Ed8wLKg5KJrQHskGK4
xDXaW0y4ln0CLEvC2KlCwpiOf13X2v2tyUdgDmPRkAiwCqXTMRXK5YYvM6IWdp1iXSmHEtp2QKEc
XVH2gxVnu2a00s9aUDzoWVKeo5KtC2l3OSkKoryDmtweBH3xfUm49cOU52+3m5eeMQfW5u6LvF0R
8iv2blwAwJh14wUHXI0oqONPmEUvXaURPhW3nzLA95fmMq7GORmWrJDNR4bFUJfd8aY4uP0yc0V5
0eB4EoQoockt0jfq1HwnRcRC1buHsb5KWXGTKOI4C4KCYVn6JLs5OFPIQaZYsA9qXXV+Hw32/t+X
P7TVf7+d4m5n1I6MFD6Ryn/GnyJjgwlRSMyMfdELwrirJEFkHFdHZmnVsV8O8uHHQV5zmWyupnxo
VuHEHwcIQVUetSJEGtYZ9l8vmh1ZZzPHzJenf3m+fCwPdWndddYwbeX3+bg+O0ZxnJOxBIK4/Avy
K3Mj/vcv3r5Z0dkJ7frc13VqwLozq9uhjaP6GBKIkfnyYr88lhflw7kc8Cjj1ysytzjG01wcs99n
fALxjtdtRd7S/74qnzKYoP39j2f/8T//8VA+T177+DYhdqWdQHw6KHZ9VOrp12FEZ+UXuokGUcTF
kVtofpz7xkl9eQrFnhI0U+rieDv9yxNaJTF3apDsOleLeK2WJ1k49OdNuvxas/biVekht/UzI7Jm
FUTuD94OmW/1oKUd5B+5czCb7M6Km9pXkv4uS5CskJv4Y3IZpVTWtMuJhrHiZ8tlpFzEdznUEl8k
Hd7NMD4TUPYDdsA+LjyTVoR7zutuY9rBSbRuvp1KhZ4rwzQs9UO7UgRFRTo9B6xwKxViuNFaBnPx
gpmhuelrHFMq2tu6oFpxdFqxU2n57kzOF/jFtCTqhiUuq+bPLnUE/lXYsFWuPZVZ++JFCnY69icb
vdbXRL2exwWh75YYpsomOQttOmXOVwAC8RZSxyYz+69FW7yhwq38JKOxQnd8mL0jKI8H4fW0ekL8
ipi3VVjK9Ri+VWEUb0xY0J7ap37Q95qPz+I5LzTI6CeTJWc9NUHjNwfvxbbwh0RBTeRyfwg8Y5e7
K+gkNCrKH46no3Oh2cTnIm7150EwxO6i54bsB5/OTLHuB7b9pXauMjzNo6GfEm2lxMoPM8xXBs6N
dZ9Hn4rsQV8MZtYe+/C5y59Ss2yOdEKeABEy/Q3ZGMzWD7ueHsvMPWpdeG9CpXDUKFk5GFaC0NnV
6GjgdJSbVtV9L2iugpeVRFcykqxVEtlX1xHDYcjQSA0LWqNG9W32j2Y01345z2/xytLoEMb1uQjV
ldfQu8BNsU8c9pZB89biIV6rOayOrjwPjVavWrK/CS2NKFwhlpgawsxacc69Z13Txrvnc0n4ce9o
tOAYB+O3WouhR+nZajtPZ9f+Dl3+ygJ638G9SUMA5mOWfTWDhJiHxNnmVKrM54652+EMjCjiQA+g
8q+/zfAR2DA/Bkn85EbhBifiwxj2I4OUZ+hD381KuzObdz319ml6UnHd+UFrf6aL8V4U9aEzB2eV
eWbhz7r22SnVdU4e2jY3qs/mUH7tZ2jVpjGC87Oecvs5Hnof/Rc56X25NSj9V3yu15i2jVVkQB1A
ITGStx4f4r57rp34Rz48W7ytGTi82kLXN/UUPjXW+JgU7MJq/bVIlHuF4r4Y1FeT7HTfaHXXN6J0
Wgf99NnNy9onvSZduzFRNoUOlwIpoOGZr2WB4o5tz3ryIqKr7CPMpGJdV/EVsyH+ova1jCG6ka5D
Yvm6bGCitsL7USjNdxMiLvKaCYj65FXDvkCA4lQhnOQhL6qjNQXl0Q3nvTIq0w7SfH2Em1YdJ9rZ
lCm/H3s9t92y77ZybZIHuTbK9UmefXxBrpfyIe0nDTcCHGkKtQLSNwd0RSyJch2UF+VBroXsIcB6
ysd/OU2QTwW5auxj25vg5fBTFEd5iLzB5q2cOavUMr0UiUNeHOGVc1jO5HP+fPj7Kbev/n5efvsO
7YSDpg3ytfzxP36RIh/4Bz5+xdt94eMiTQWwsPLrVPH8FvJ1kY8/XqYWGaKfjyEpyzEwNOTi/JRu
HOS3e4U8+7gmHzr8CMx0fz9Hfvn2f388vSusr6aWscsU9KBPAAtKuH42kg55Km/CjLPpfMVxsRp0
U99bBATd7pYEYfVBtcJAFLD8k26vkMDnR8vdOuonAk/lPVs+Dtv0BRVn44+eBQVZ4McjosR80NSl
u5e3aOsBJq7rhS6aliWSWyndBCPk+uDOOqS49NSB7nchfHMvj1npppDlr2mrPZvqeEslMG7nSsxY
46d+JUPBgnrQHr3pkTabhdBBMZ+KKDdYTbKUkTPX7PpNRfN8tWLPJ7ZjvsjmjmwSxTpiZ+glKAeW
7gp5GJseMcyBBi0Jt67l2jslStBDC/DCfRjO63TIsqNhlsVBVtdxWzs+w9v6ICvrvAcxqkXak21N
SIXdkOSbpRbGmxa346fMaotP4biK4KrgpPTLTwRU0nrTdDb5bhYwMgMCJ3Fw8iCveVoJXW15uWpD
sODMwL+cRSIrdbKhLUyUFggzHIPxQrGvK6aV+aLLY0cfHL3OAPldgU1dubF2qiM0XWNiZBdzSn6a
ig4UB1HfA7cHeERqLDa8Suk7d0cH+cdXxUnE2p3H6Qxeu7sjl8+3mxpeUZF6z3kn1Gtlek/ykark
8dOAPEU+uh0CWAG94j2ozuA9u2nyzkTXPv8fYee15DayZdEvygh480rvyfLmBVFy8N7j62chqWl1
99yY+4JAgpRURRHIzHP2Xjsyroo5ms+J6+TLsEaJB3zCfG78dEKOLGbfK0NVLfQdHW0SYOYhvmy8
BG0WLqCwbvC8pQC/9ObB9KON0TUp/CfKDOxzjUf5t1lO9YFW0zzLf4okqR9VECgrdwwe7oHzxVxc
Y3NMmU2EuG/MxEcv2336Q21+zSdTYptfw1B/5lZhfU2cDOBCPrIxWkQpe+wkCq1rGbneBemLjrbJ
HT8N0trvL9TzC0ZLcmUuDo1lz4k/nkV/Cv9LO2u+BqMlOSzvjiO88Vse3XqE2a8hASM3bVJfZTph
N2b6flRENPcQF+00dFcpL7SdYULEhzD4TzphpxX2IbS8V/mOFqoOzdv8GX31RVVD8cByw37Uh+Yg
vCh7DEtyPoH9XxDla4duKE+J7ekXecnOnHHXB6wgBnoNEC+Gt5BpHYvF1F8hmCkos4J8bzPDH6Ks
PZVJHG37VoFWoxkTKIPJWydW5j6l81fVKE37yu/2DOOuUVdNoFqLyeZ/zWPRdrHMMlV4miQBP4kF
BcZBhiOHbmcGFBKwkJH6diZ0U6xLFZlg0DZKAutIfTPqdg74ccW2bxLnlmcpDaS4q74mPWQ9mhv+
Q2ubyqmcVI+EZ14o1PCYtoX7YhtZtsM+toAUpyLZxUeqidYn8hzyITEn5jMJLXzfU4qdfW0+Z42t
Po8oi3ilTt0MJ83sKyAeW2VJemliq30uXK1Z9sKO99aUds9u1HqbAfvjahzKYAeG219pFL/+kefi
hntHZ4KeryOLpPaUWQ9mF1jnASrMUvYgcq+MFqyEggdrqqyzhehyVqQrl7uIbnCAX8y0+nZy4z11
AzD41jBs3DiLNwOP+rM8YDP/qOzS3dZV+fuSvF5HGSlfPgGiFS7vBugObQbWewSnszE9AeX/JNuq
2VkZQlBc941KdMebP2dOGk25r2unfercIFj2VHPP3dBNj7XpPotatz4Sa3RXuKv9gxIE41uL+J/H
p/2B3rDZ8n1Em+hjW3HdGltIUzxpjoALlWfd3qls42BZuPU2RAkmJCjNGj3DN2m42tR5mmzY1mpW
nv+c6Ur792tm0rPLl6E66L6RblAIO6ZNN95zkNTcOzdWPF0Jvtl4DYRZrGRQ2POK8CFDS8TqX2bu
P7ZuAjppWaaoviq39FdtoAw3eRjNojk7+rRpZoVD58fWrg8tnRVlyientdlzSBLiumo84xzbpCcy
+yq7ydHFBUKCuYJevch7Y9rTj+ieHRJp6GQRiCSHJbnWewfd7hIwK9+uGMfQvQLheiOxIPPnakYO
jfzEeihqq7yUHVx1eT0APbdMFUrKqR5qj15Qs3bl/ZFFHZGWK+z+wDwBWiLJKqSag6rQezKE0S6Q
3RRHUnKq9TQQxt0oDqEMEMulpnQawvLD8jV8Jm3YUcJIYLGH6abH0/SeVX1JkY/ih0WK/WvDHqdQ
hvAdPEF5pC1HK6Itykchpq9hSh6l+tT1NCrlU/k+dRr1qoatTVyzio9qR910bvbdsOp+WxGjcJaa
CjkMzfyXvCQPk+cMu3s8Y1TjI+AH9R4C6yDIbnwI54E+Nv2J1IoH+ZIb8mgMXGfcKpmF0N7SvhdO
OJzy3KINGa8KJS2fCCFh8DMyUHqQfe2eIrxCbyo+NdRz5bMRNxY7yxw3U54/6qlllN8cpy32/the
LMvQf7mDttQ6AOGCnRZwUrdmH5h/a0Q/l7mgRof9T8R/wO4oLz2P5hAzkxv2cZz44vr6tESdXJoH
M42vvYiKfZm+Bkpuxee2D8hbk9aCRFValH9zFd/MkNVoeYxwHGRW1T33o42TMRT6WlGTcWfLQp5b
UbYvyrdh6He1GbHHDYgRMeP45uRlcaucm+xi3yMqJ01YuE5Npf0Ze4Ru+VNI5S9tqwdpIPJb/VsL
5I3KX2K8KWUo8AABppFS6GoKDjYsx7gYg0P/VwNk0KfwGuEIS4cEs7cZrwPN7p5HZ9JWtZ1ChJvj
kcJ4cHbO1IzQX3m1r2pjDQaWtROAk6VwhvyrqdCTz/o3yxczdGpQnkkpxYPI2ugQpGN89TPyvWzh
bKzZ/NIlbbNC7ZztjXlI7+ILEfpwjeNWIR7D/Yi04GDoQUXEK41iKdSYL9lqVYFLwnHx29cjXLQI
VAhO05xGgb+IFUpNeQe7xVda8PTvb1aAyXCC9XdDGGzctD77oB48Hf5cL3W3XdHxdZd3M4aXmQ+S
IiL8kHRkbfqwy65DABVgEfQpMUadVy3HRPG+jfkvNHr2O8vytbTf6wP3FWm65koOE2ZpzQiyvxFF
U2aJxRCN43rsK7qo8H2R1HnadmgoXsjv9dhT+UktyzwxX5OQzJw7KlXyjE/K2RQl9dQkbcc1+wL9
BJ575G4Oqo2PJOE5skOwJJR8Ta1QkdoW2XORdMRF5uTx1b2bPlcqYThCn+0UQ7OpVJG+EZiM2Cgn
u0jpwv6Qk0ayxnqavIpK7KX82SRm66QOxAzIpl6q6SfM2+HCrk3KrnlBiLIfJ1A+Vax8iOJHFnGA
loP5bJqv/Tnz+3rCg/m/76PEQfkx2v3rDbnV0/YbsoPbG+qxtks42UparaK5BRnMB3mGBgiZtPik
dascQxDWy1LRXXbnHatA/pf5GIu8g0AyflWUlc6ynU68iL8uu0HZyOGg00u1krbcm1FvXOWB582X
gprvb5dUCndXp1zp85tsGllL3yucLWyGlNBXOPDqXEousUQ/ztS6SPj7wBXusvbJ3yISsQSRXmkX
i7yStUV4Fcx9P1iGXm99lOrwjGdX+eVqL2RkwH634ocucqtbLtSz3L78NZJ1fkQF9sY3KCRoGq11
KFdQKW17WCWROm5k/nXsqiFRF+ZC7orkTqkYtN/vkNfkO7Ka/blIEFtB6tzLPUOh+CeNPfBN7hk0
3SKou2gQuM47jhjDFNZwUn3kq0k1RJuSDj/a0aTeZj1JBBQ/p+bTt8b+5FeKygJPFa91UVnbwjCI
CZiHaZJVK2vGECpF45zNAgoNaosdVFB0I12BlTTq21NObMhZcenNxJ3rfhqVs8yt0GErxGSNFo38
ZOx+j26aUmYW6DhY4KhPbT+LrGsv/OHW4Y50c7KcPZYCeQikhZ9Lf+ROE+sY5OlZ621430jJdxEV
owvX8nWLynotwsgljjkTZzsuCVVvp/2odmAnXIKkVvDR0KTPrzbJr7L2cn6FEQGuk+G39xCAwN5F
0ZCEJfW+1h0u2eRWG+5NNiFNGe55/G+mrhiPaBl+H3TdJ94ji/QBipZ5DaHJHH0kMnhx+tNvvNs8
zOLmNOnjqit9dVmzeiZSOWgpizWafb6f0kZF57Roq7A5IYkMBui2TI7ywGInP9cTwU92S1Zj2PnL
MTDEVXZLKG2pa3OKg7Xsl+gNHnCrYhFTTZXx0GVIFWdCo5/qxsM4E0jUL2SD8L5j+yjTr5NOtTZN
bbebTgseBZmJVylnVozoMa2t8TpRNrwYsffaK+JBvl7O9oqBd7vzu6MAqkLfms+WONeGUF4NMU0X
NqY4YPtJezCNzlyzyXlrc8LfpTcOqBxBlarWqYdErja1JrsmSb2WvZ1iviHzgSBPsrlovMw3KSmO
K3rNzWObeD9So7XPlZUUixCV2mqQHmml1F/vksdQ+BsjoBuFSBzdnsc9GUUkA4td6bnKAzEHCSko
qEXD2HgLs6k5ANb88CftRWBR8HN2pJQPNrQK0o38WeRPgOpykSZFA9dIJaMsb35qrifWQGqqjdSG
pcX4exhUn7FSZA9KZowPfn2Uf14eyrLHRCnFak5KXxKUJKG6+YDXzgHlKiX5UpyfwSLbB3X+npt+
c+25pZikkNWDgE4G9dkp7P5BmCV4SBaBy9KuIFlxCZWm+lzDBF5Q22yp95PSSlSp2KIwoDwIYhu/
IeqRdeLUjwbBXeuxKtOTCSDx3ILRAHlSkXiWkX7k4yp1kBQt2tpE9J+G2ibL2ZEjwqXkpZFHJ0OW
rGq8IXM6Y63y/3ZAA9mtM6ekLls2V5408Y9/nFAQSO5X+tTZQGnucKXxRdJKHcruXP1hdyWWakkn
MyIA+ZRn5S9rvmHloVUAnFtEDSvyfpXXGt0ZL0UFy1rNxVW1DSzW857C6tXx5lP2OHpm/XC/1MXZ
/i7Vv6uHiKSV+9sORLNmHANoIO9EHkp8TBOg02DDD9GB9eeGpNtyCzCgYwMQZschKvS3lJ5S25s5
AUflSGlMmDv4qN06H0JrmZH5btJvcEMcuWmLhyPTT2ZNiKxjG+E3A65t7vT+h66NPmLYGf2C4n5X
EM68lJYnJa6cvRyWhDteao2dwSygnVIwJHZTWXd7559rjqqfWz1+MJz8KDMX7tTTtgI3Zkcarafo
iICJIt4Y5JfKGUEMEAGcYyoagg0wwu+hxETE7TDupRTKJczqYothY01J/CgvTZnCBBoM0TIyDbjn
5JMc2zn1fSjGb44w+/soJvEAijfifilkMVCnHrRiKhbQwdBDxVV3kN4hj431MRiKx3HOh/hd5BxK
lvdqBPa2dICWzVZNeZDRLdQGiEVyJlL3ut09YU0dVHNhZG6+KmvR4hdkxxH7/sfM0b8CEEYZComN
x8IObSk88fnJErTlT7Sg2VGOuiSNrvhPN+Kxc5rpq9IauAdj0B2NKooeu6IPFvKFvI6bhV500DCM
pmO71VRraZT/o02XQ3fS2aCyK9/oNmSc1qx2PZzVDwITwdhh1xqFAtzWFd0p7KrkUpO0x4dCI8Gi
W2KAbr6f/bnWF1C+mtFaVYkdPGL3AzI7Ff7JU5r4qPV6vq0bX9xQyZGVhEr6UCikoBq2ICyyGD81
O/JQZsH6UCs3fAgSY2f0lMMryHc3K5/EWctJZM9mPU+az1mLBDIj7EhWsgJnyXWakhLp3pmZ2E0G
yAPFU9/DOLRZG6f5ma0FkIECg69LGN4mdcPm2elQZJDY0/0EQ8hMDH3L1JFgQXI+orD8ffgzLO22
OzBziBGtMv5HApLKLzWOvssTp/P/dlJCDI2pFqlNG149bdHM9CW0BcgQJ98h+G++pfTWDU4uFYBN
38XK3tLMdH+/980w8y8U6JD/V3m/Bo1bXJqZV51TFaeNdDDKFPbHULGdZY+G2rR/JSFyWEqcTdH7
7roSWnufBLJ5GPhGsLGSMzCu5EPVK7gMOULHxkfxNHmfjiWmxURlyzQU++YLeHuxZmZ7zc+7aysc
4lTrJGRDTkKVL3RYIXMJVZ4J3xg+2JJmC3mWWSg+5xrSMg7VcNe6GRZdYIiofzBoWGiJl/nUl8dm
Rk1ED2nl949uN1prM1P0lzAoikXcaepJGEp8rjy2j4qbPrZqyeK0c0mAzvWCQITZoBjUEGDManpq
lQpRnEc5UTV7+tmgkdZt5IgHX1vKd8bt/IXU1GtKuslvzdH99kxBIAYt/khtttLqQjWOA2R8d4qc
ozKvmZTG7U5pRGTKQo7TRjTrRLC1Gvzs98uFbz+butHt9VkQ6LsTpK0NFbTiKpIClL7w7H0MjYFm
ofXDL002MtNEpbINqI3NMZZzpNNU9i7uZTZNdappL06qE6KDAGuNJ3CZhsxGmjaBYbFnG27iwfbV
DDbMLqvfvpl+5C0gFNIpg73oSakgDmO8NTW36lRCiDFFO6zlfBjNYmsk5/5ZNU3KI3MIaGsCb2Fd
86V7VFj9ofGvSmL0B6TKn6yitGWtBMmlHx1v85/O8kT7+6v5V2C0YnGXwQ1lHx4CerKS6ZfDk8hX
w4S/MU3si9wU0sN8UfQwuSZhxd0624hCld7l1CbatQmdkMBwePjM1+ot91vUZdqjb4cxYEBY6fIs
M6t+WdDiPk9dcw7nzX5vh3x86TjdEaCyACCvaYIWVPi9nLlYMERrYlKgTOlpx8MnIil7cq16OwXV
RH6vn9yoA5DNXLIqaSZBXKrtUUYSy26uJJFQbT4NyeD+LuBB72AKlLLbio3gzmkKvBmzjaowyu58
Vw+SDOKRRRH+4l8ckLnj3nE0tdgpha6SfwIawgitdGlUtQLOjwcmAShcVNA9jF5/SBtCreS/XlXj
uIp1X7AGosaVkM5+KhqLXhA/lTwEGEJ4+gGBEY04NaVj7RCSEzEXJeW7dU7mkDIjesIlQ87cjMKm
1lHvTB9WbdIHNM8wyGxFWFlPpdLli64Hoe6MabVrcWIuzCTyTqx6u9fO7BdKS+nMS1+IhLauseBP
O3aYYko0rCfaEKuu0J+d0Ld+TGgG2Qhm30zVGJdpEiS4QyZtIXLmySzXyzd5hvWTxIOO56WIiBxl
qoFdO0+2Ln/20oHMcGRaklrX5vkuEePb5OwwADarZFYhGnypI89VP3rY1BB3wJSoo7b+X1BTYK37
Sn/UMzodQ4mjQmjCfh/nW5IgYKjf+ncnLP0XdTLsjVPGYt9aYXZrba1YtnC5vtsE4RajsdFntS79
on4RqEnzLs96jQy4ZswucqljxuQsNlSKIGHFRMta0biw+SvRbyXA/2azVg684KjE06PS2gQyG0n7
WirWtdBdsTcJZt8YporB2Qno1hj44615GJTRPkEBPdNzmiXVt+qjbW+y10AgvLkhZNnfycuq+R8v
9+0NOhlhO0r+3CVV+BgrMATw3i2xdKMgsCgqWRgDh0kED25HuJBNbA3Olla8Vqoh1ilLyq0cQtaL
ll1bdkfSSjGfusGt9WwWJl5q/UhQYMSIw74MnLlQnCh/dk7ZHLKaZKQICNfzn/dqeLKZrPMvN9Fo
NlOrPQ4zbzwzPUJEw15bZXwe9Btp+rgpbK4pgdjhYgBeo0vDbd0A2pDposEYDWQQH6e5/yF5FOW9
MzJB1aiy7iIXjmR6IctXAzhWNZANnn5ltR5SmBcUPokY6N2RXWNvu8VRGIIibYtU3+2d7uiPzJkl
OpyDnIgrvar5+qG3GPyItauwPmOzfMyF476Q4wAzESX1LtH8gn4a7c/BHCAqTwOI4VFtb5Q2FnIR
e1/JMofs26ik2D7L/k3ThKwVQw0MJFQeGVe6jiJqQDG0lI8gKE4UJIanokcVBKEW01STBB9JphWr
lg3ewSVh+N2+uZGZHLKWLZCSav2j6bKpskTWLV02uirgaKTuNHQNrQGlNU32qZ5btuSkEfpLaXhp
59Ev+dnKg/yoTZe3jgqmBbmn0B33s9Q1wfJBO2AXJjH8z6w14yQiUBgLE8bFTqKXKC6TmKSkSHts
4Ezh3B0ONeeXHPmDsawGY7jUxMivKtWy1/e7vtTL8qCl9SeInGk1pmiisM/Z+I9xqHhLezCNmzl7
U+ShscyXwrZIxv7rUgqgJTbTLeLk+EfFcz3XrR/ZBBW6Tqxu3Qw+26UQiKCbmsWmUec7AWoWXSJ9
7mvPz3lhpdqxrdsPJ2ZCH5KpP8tNYu14/qJIRHfWZjEty73fr/55n3xLnRRY5Oa3yBd8yyV0Vofd
7+jUZZyuHTZy7QLtIX7IEELIUV5M2ea3+deO4GaYb0PeNHTT83I5jVH1K6zS21jQ8o6KnK25XSlv
DbSH5aQO1tM4JCYxiUV9c7IITFcBMSmBxb5zghTInFwNDI0Sr/O5xLIq7PFcm1Z3GLBwLHSrbE+0
AVUUOkSoy7VmKkYytEF+N4qZPlUetvp59ZKYQ/akxQSU1CaLy57Ve5M16bIKbG0t8X3UmXXMHvM6
uJ+8B6OMcdDN1RHNBiDllrjt5N9ki/730FNF80Qy+tL965L8A/Idf/68H2Q8Xl2ciG6Gb54OPyJe
vXxBrp+zjZ2vaRCRtoTIArkxiXdgzf1SxlCkSlr4676Boi9wFrBFQ7k19CvTbNovEfNpeq4dP/ke
4uMGTNMur2z9KSlIJuJBaH0vuupYGz4MvrEyMO5GyRES+baznH5raYVym0Zk1tJZ7yizHcMV7wF+
xHWIO3VjpbgR9kxP7UIKa6Q0xPdawqAwv+T9UD/UVn+QP1lZRyBf69g75JravIXA++R1Fw0IHcqo
2yVitpMki3tFITog0OqefF1hfdIYD15j6G8I9rAw9lAiA74MC8NCLXAvc7RFtkqYjXbyv9ifh2Fn
bHHAsJLUiaZoctrWceAe5Ege4KtBmSpEvrlvYbA1dQsE5sWbbY4r4l50KBkTEzS5WmfgSz8lkFyP
A50+tPNT6YPxaOrjN1nK/I9FTfmKGdgXtbKXfOhzs5lbXJ8PpR2z8GsM0kvm0V/PAjY3K6tVi4u8
pDRevISIh/Kvj5xt6JN149roO0q+2oRz1P07hux9Ovwy9F686uXQHYw8npZyWIq02LQYnjZyyIKt
WCLdMHdouWu4nvZSYBy9U+8CIFMLUyUiPSWw9DGPi+fOjwaYwxoUL61Sz3a1zRuwjzZZbYdq3slB
StV2ce82BKwH3sm3+1fJ/4xnRmEd+9YukA6vcB4beoHd1fFHwpVGgLdJdcer/2Gsp17/t+uGJs66
GQb4c5Bo5B3RlGTEvP5RaNBVwKF0F3A0W6oI3VkKO+SVsHTguNt0Tkq3o3kUhzWoZ51YAFeo6smq
lUPYufpNAJ6/NS10DlDLvxIb03WutvkLEtN26TIJ3c/ktSaq9+hDC8SRJXUhrKXbid/vYBkU1P06
AbiJGfWZiI5mEUPl+q7BHpOA+NbWrzbYnw9UgtNSxDYELS3Tl5GBrR6VF8q+mY1iFaCewt6sjqrS
m6/16C6MjauBhUNEgnnMLqxwKytAukMGo6+ZK7ebAtj4LBN5VozgVJQC+szoAZTLp4O8Jg8EKVUX
D3OmMKqNnlEBT1SL7M6YRd7FayLgI/pwC/xsXDp+MBz00fg+kuLy1MBEP9D11Nc+2WFffQ0FuwsW
IV7fLVOnyfMDlsUinRTzKMdt06cbX5T6tmDjcElj4lJtDWlel/vTVg7/vBBiC1/wH/EdV+cI9WnM
bnIBKg9FixJZY0WWwK6Sy/3cm3zMaW1xLFSdIKsgu/W63576Wt3LkdswDSYRAEQ54+HY3RuhSztV
fg8Bk1EOxqYpmixYDpL++2eLKc+cNqPupRXGUg4DhOaNSL1DhbjCm9Q5VA7887263Ldw0kWXkZgD
YcyNy/Ab7Q8aFXb2SkkP600EvsU0s4KALD8ZYPx2uwohInOPSrVPd0Fbpg1mmgQn2/1Qp3FCdrAC
W4kGa73BRripg7B77Gm0rP7TWV4S9yDCQd3RTC1ScEguYcxl9kKhYq5zA191xM13cSrPJ5EONXCh
Krd68Gn8+pa9H+d81mTo3wKtRWoxj+wMaUmIN1GOBlv76bbduAnD0jg5sa3co1ZH2/4EE1A86pUP
d4W2BXp+6i33PXqZ2t5GbboOQWUh7EOlagu5sk3MAOtUMjzFaMU3el7bO1uNnTcySu8OuHS+rs7X
yWSHH2Jc5Afe6Va9KiC+rGQ9P7CoCP/ufJRWCf+CD5EMs2/VIKzfn7P8dIGG6etMqRqSZ4ZfvqNp
1z4yo72jsbaXE7LOf9d9WEaWt8a4om1VqnCEzXnJVk4xcpgMcbgw3VFfFpHXvRt9RyGrYuGSIVJL
0MyeQDHZt3pObyvpvXx1rf7DZOp6NGtdP4iMD0f+AVOdd/HhS0o8YFJVyaZ3y3IfUzN8AQhyrQgc
/LLdlm574UaXgrYrMZQTlKfZ1RQCh7tkfXzuU0v/MZ8Io7yfjPOV3gjP5NgaP0ZOhG+aT7EbfwSt
2izxoPtHU2oP4uCMUtR+mOBaPEdjv6JBCXvQ84jqMsGeSzynlqZUQgt6HfIPhcHQsL6FoNpx3Lb8
t+6txAj2jWMUZyIDSgqDXfFgYfFc9dT3XrqMrSMSGO8zzzXcUYPyq2F3UqAwQvUnMI/YCLUMdzpG
/jDeWgXcVZZ23be4qq5upDkvg0i8rQHvZJugejcJA38xTeVK+kz+oHVK+hITJNZR0Hnzq9C/WOSu
34dddPn/HU2q5IT+PTWBeHmqiTNSwNFIDDf+lZpQRSpV4AQF7lA3NO8XKUvN7zgphrOkIRQDsv6O
cjwShShx4CHEz+PU41LNQd/3eW8/meEklvDVUyBHBEfD6lKvOtURDIT6+N7rpbMeoFkx5/uvaa+W
u7Y1v+WhimVN9hnkNTd0vjGd/LrDlsqiFBVYkFQHOZv3JwqQslAiD/KxCV5gUeeq/Ygo5t0A4ntB
O4JfKWiqhT8THERgPutCjDv5aySNoA8dOPq6zSigqUFhbxstJS3E61rEn8pDbkOxohl9EZlI3yF7
BNRYY3clanCTsg2fxsa0Vs2kWWuGWjy69iYD2w/br766HSsf4gteXVEkuymtjYPW6qv4rwT6sWiz
35lIrbWDPMJH6Xnim2UjHIm98UTFFkFGmDHhOgmPl8DASy8Puh0h72wQ6W4CL7S2ANYGakNFheD2
r0PQl2s+WjC9BbyAxVSKL31QLWQ+s3kfoPopGfyVbDwgoIDlonlTv6zBGM0mUbN7hEvg3rLum287
eHOKKmAbEfNQb5xDl4v0AgPY3QSFNS5CCOHHzK/31YyjxK9YHxB589SZh5Wgo+42VA5njQZOW8p0
AV3WkzlFL73B4wzdtQ/DqVZ94JNdtdVUaA1yopMHad/nqXn06/pJs8yJgBwtvcnXhvn90+gTIdxT
Og2V4G8vgrI/MotHJ/lWE3Prf7HS/5+sFUDktgv0icwtcLv/B/sEQRtY1aA0e1dQDLbsgg4MyZ2I
6SLyuBFQNheWgFup8RjcyX0oknhrBNb0Mu30Zgq2bEKjZ5+uIa1Xdroe2eZYPqaHlpiTDQ8UY98S
8rGjq5fc7EL1V55f1u9GWb2kGbo3JXppvekagp6X943szMkzq5/Wo6v1qz7Wgh341uLDix/KrPwv
H4H9T4C2YzmOqri6SiOYB4kK/uqfXl1fj9DEsbbbF2p/djsQBnhmhkMFCn15R+egt9j4VRVsJFgH
6C8UDqXt9vJVIjZx0VXobkMNLIRrGsneHLVPey7JW3qw06rE/aDeCIG+pSQ/TCRCSqiGxGs4ZWYt
k0HQSJmXSUlp/b4v/FAUa1p1b/GksktjiToP6q6rv80nemHyGePlTRu3POi6k15n5f7S48v7ZRJV
HKiUHkkDCjaeQ4aC3o0UyCuN1KA2Qh3T73VVDR6MHJQklLz0LXUjm6CWcQxmZGb6PDFzbDq/TNbB
PIzdkAAyeB41295nJr8R/YYptkZSk2NRei/xrA6XB2VWjcszk7rp//9s1/8dD+c4VKQ0csIBw/Bb
/Zv4ZFMbYfEW+wf2UXMrMTi3njA+lTSEUKGn6ZOCL3/D+to96XyC6IpNb6tkWyhYkGsnf9pA0IQO
Mif4yEPS1j9TQqgL0XrNXm0xuAEDPwxu2XzeqwgiEkdSFJwf4QRUuUKW6lBcbbpoVSoI5RZVk7xl
qG13bFz6FaQH/b/6yWXk2j9mNMfWbByB/MYq6O9/f0lj2yi5T9lVRkMXHkJUr494j9cWmhDsFFWx
yXUonPKgDUm9GMk0rNYedeZ132YjAPEUJj3sifdMQx3O2lIjwq9qcLDU/Sax0uojHwqcnHH4zaKX
BVjZ7k5eq8U3PohzlQOvfHdocwX2cOwnzPplhovHczhq8/ZCHvjB4dDr3g83JAxOIV+2aI30OghK
DBMJ1Lt7FNOdCFHcSRrWTIUeUMzO7CZ08Hu1s6ZP3cNt1tGtv+Uqdx+4mFszxRERW6IL1m3ukZw8
j9HWGwRY1dSQ+gz0Vji3V9smKog2iYVANQh0YO5b1BGcYB7d4UkOi7z0t5OohxXaQNKSKgPXWlzs
i8EbntUp8M9TpcSQHOleW6z+llPjmafMm6L9fdpyPMxtCuCwr8ArCC0hPChDzbuMiBe55wRyy093
KXJqD/kG6ehAu54UeClDpt4D1cCLxWKykGxA9yYllcCdhdFV0V4GYVaB0pxtoTxEY8HWsjTVf7wK
aexsZhYeSYESl07NeNCF5azrSC2O5DVpMdI8VV2n6Dv3E4pnKF+1+1hSLV4UZaO93n+RaBo+WS6m
zPBqe/JjNd3lsQEMt6rn/XhPNsRUHfu5+C1dUfIgr+f0uP5c8rL6dF/iJM4sfNPHeu3rdrgEvMHc
3GSesSKhN9w6k/2rKhLvOVQhQqiNMR1iO3IvnT6cW3XO6MQ2sI1cd3xv7NnMyelGfnU1MT7REnf2
9+lezvwp5Ij7l10hhVYBdfbIvh4T2rz0MY0r0pvhe8tacKGMc/m8qPMDvi+f1obaPlCEb8+YwEu+
SOn0KV9Q1Dg46KUx3EAL2Ce37MetzoKNb7tG1yiam7Ad3SpWlcpG1lei1nI2hkihw8zlliFO/Vto
mNsqGqzV/cuQmjr9NiuaVmqHYD0cPLpVhtmbV2EvG9d/vq9Y5mZBSTBHnFLbzWusCD3KJJd0warY
DZhT7krzxgFPX7M438kvcxq64wp/3bGL2chCudV3QCVxXdg6aYceukPfafzhpU68TWeN9HwoTb0h
wdmDkkm/B4qx9TuCVJmGfhDaLe/EDnrzQhcUMJU4H9dKMWJ+So33Yu46VgiLoJEUn3IEEgF5Yhmb
y3yODZ/KJtnGVJRe8Qs8+BTulmWZTkeljd39GLBoNoWIH8bQ3KizDkcK87yMxY/i/iwwktx/WIQQ
LCc7/u1hsJqPNivX8SCqk19r4fCiKYOykkUs+SOECirQVmUdo8WVWNKsxuk2AxjlC3rLHCUxfExW
OiqAKdmyTf+th4zHrlml4VCtpBKymboUTLfd4NKzKsKNiL8maS05G11sQhmHXCopvE31Su+uerV6
y7q05s/ifwg7r+W2sa7bPhGqkMMtcyaVLd2gLLeNnOPG05+BTR/bn/+q7huYICVLIoEd1ppzzGI4
g/NG5T0fgCX/fGQMQj2RTIu2ub7E/P2reMDzjO0ReVqVlVAwwWdjomU2QWmoE039OJ/VA6wieaYK
ZSVVippXqPK1gbFgGUWhv+2VDgvOfNDlDj4h7e2I5iViUdvb0IG0iPifPAB6nObbRo+to/DMDymw
redOtTZVWGu7VZHF7fOkTGRZGHrzXOimuZzmR+P8nHw1KMsfCW30ay/06qm2SxwLSBt8+kBPOknr
VjAsFaV3b3L06tQ4XKmqXmwplwF2kaN9IBxjed8MwLAirjCPvmS2YBs+qGmHhymptjI8sdQb6wiq
+SxXRSCYuvMMxfxt41CGHvFLhSiRtmW0hy32+HssUkVaHWF4/zE8PZo2tJkOBtMl9QLKPY6WLzoP
q3esN/e38f4OyjdTzJ09h89qUryRDSSXVrWXd35T9/HxPuC0HrRJuWFAW/Q0RH780Fqq8aRayVY+
7RBbukhin40K3fQTPRAgpxM+AgFZfy3L1E6qftdbxTh75XSO0zg9ayVaumYojFUnm0OV8ZaaCH3g
71SnodWrN4oBcnQ0yLkEA2MQXRPZ4UrM4FO7Re6d9eiUPDUwmOFsSOQu+meffjiUfqoJjd58Iv9i
9obg8VwPab4ZasU4BlU94m8lSsG1kukhdgKGS0Xxb40XKZehDTrYlK1yQSlGPEKuXrMx4wYj+vYY
hBYOfCQytwI3xhqa0nAjbWW4P5LPEcbx89WRVFdA8KqBEf7/f7F8BGjWXUZwCVeY1ZbkL4Rf2hHF
VhSzlZBJRDUO+jHrnM2d1JZ5tnKty7UcAuRgYKALv/YaEu9up+oVVal5hJnmQ5ihxLdZxFNj1HZF
R5jH70eIWrRdXPRi61Qje2H16FaCttv8jZreKD/X5GmYVTvJE2xmnYtOfMbKR5+ztHU72lVZ9F3q
6iKHqK1C+QeBJEBafGU2sA+EzFPNPn5AgLYqCCpplWAlx77fv2PAHDpU1Kg6u1d2Udna1yFwPMTv
3vRej+N9kVQF7sqzzzJBhA6KckXFdfU9395atmLfM9lxFRTbmCRfKGxBc5WHEUTZundEc0ZjNExG
+iV2dYNSPvDsxle7bTJNSFhnbasEJ7Zov/cofoFh85TmFxDQ5s1uMWnJOahLZc0eWb8miqas6W9G
6P2pIGM7ll0myS3Nmi0NrOjSDaJ8YsI5EjEvvsw76I05z7BqYjy1NhFMa61zX1Vu80MZEwd3v/ju
Qqp+JobIYUAeCP86BPpYnu4jA5I617aGhzQdSBQnc4x32qB8jkQuL5Wv8g2O3CHZOErjLuhBpxfr
UzcL/ViOhs3YxCc0lpl6VHvxVX560iJRNyGVNu5Y5vWuPQOg/yb/zkFHO2ROUbBp8krb3n9DBZHR
Wf4kN8P/U7nxIRwg+BAYOoKAdpxTZh4UuQxym3DLprBcRZjmvzBJL8J29BANGNQq56mVUGBmKLt+
72ttDRk+xzVnexuzHcRrGsSzndjepUOgYSJhje3P6MKKDhHJF8YlV60vcRBn3zKChinIRYdKNzTc
hvpCTi5x0WpPNWcyFJYutPZUODp1GTXcJ16GXn+mrYsYCXrY+AQggtsMUIUxHhF8FOjmo9HpjX6N
EP2SSh6ha7db5Yk7f52TOvhcZhX63gIZSeMrzV5edWVln2PVayhrRB9AJ5YFc8IH69OMvAVtOipG
A1Y58fRFOR/cTqjspubTIFXfiO4yFgYZS4x//QDbc0wGnJqZWJJ8CQ+DMARZRyB2ZFmJ0fgWlnG/
6CdRPGhqjAqzpaDhIvbaTi3sesBOYp30lresc1FvWmVKyZmrp11ZhvgECCNZWvMSXfKtU/ZXrmue
swo+jl2Q6KI77amfpxB7vsxZUsHN8U2W8VTu6jUNlWDtDjUoYTUEV6sEaHMd26zXaJQsc1cp5Sdl
KevkmQwGOCLFF/q85cpVYkotKoK6Em70vd3Bhg8JleGfk4zOYmCYaJFy9SZV/o7eB4fMDDZVx8o8
MhDDVPNULrulrBwvQr5VRP2kM+aNzo3hI8hqe3OmfloaXa80EMuxCYg2ooutbGrVGdlaqW+Zgu+l
wKG8klcI1XAdW8r0gQSsW/o69LdWOOMXvLtssb3p2eBqXAZtlC3dMUu3IMadszmYyf3REHXq+ifm
PuhxWMuNGFXQc200r8agsZn2DHGuQgBcMwQ9VW0Tp2yEcHAoTFTIort6Sv1wf9Xv4+7gho3aLfDd
qCcv91hZdayZKatD1v+FSw+Nvt/yi94kN/33879PgRsTrzepwbrVZppiLY+JP/nHwDXUY50vW2Fl
q7phlUNiA18iX7RKzz+OoqJvN3+t6Ktsg5KZaBVhiItbL//oENkTk2IYKO0i1nRwT/I8btO9T/vs
3BbVU9Uq1lE2wKS+D4Pokx0I+6jQHgD3uVOz0tyLwm64ZEEHhJG/KRHSvcrnzdDJl2VlfVQoVw4i
VcSzk+nnWrUe6xaNz+/rWLpQWnrTRabAwy7d5Cqivt+LykRp4E7Zg4t/hkXu0H6Fnb+ccj7VA5rd
WygEvAfnHzLfq5tvAmeVSrlAw5E/KriT+2kji3VlqjPDzgJ7WcCzY3NayFe7KvTxUDWh/aXA+jXq
E0JIAxtxlhfuE7bk3stob+JQOqoGsjY/91EMzttdRePSCxO7+ixMMd7qQd3Ju1KwKiQsJcAw4VR1
uRpHl/O/X8r6oVzJJ9V6YrosvW7ZO05xVpo0XmCRMl6Q2KG3r3P/EDH+PaWJtTeZuS5mlTPWNXOV
br4Je9l+nCq6gZEAqhASWRyXQ3+yU8dsQRrtyTnLzmhhnXOmWA9KHZcPEZvaEU/dC13ip3txGJ1C
uolH5N0QsaKl1DlFcyVbPvr9wu/nmopOAN7FfRh5DhKg7jDZbn5w0h47VTP/PMssnDOxwTiGRfUY
xG27+uNTcgP1FFTJQX5mqd9j+WUzejLi9koCwNa2AbfLMcMPqAY5ZseKf5yteiJ0tv3oVOTMNBDt
LUvfIQnVdsDdw6XSmupjUSXaoxgUXE+xpR3kc7pZhRfVi4nu40Uryrwj8dXfdNPBvWfQkxei0J4H
cp83ETiTtTx1nTo+oDzF5TW/qqtOfKVYfQ0TTWNtShsvG9hrAvf50Rvo6eLZoC0Ptf/doM12C+dn
3MGidh7Bvh9cO15qCmVOEjXUzcrqVUp09/G89F9qXbFS9DuMHL6tkuqhxajzZ+UJMldzpfpWdT9N
Srd/KMZ48fMdmprb/b7IMgT/5hR8bT0Vbt/s3jEH5wND/TM41hC1pp/51Sv+ZGJKdPVLM7Knl3dU
H7be+q7LqujEWO7U3XuW7nzKdN5tLQTOxynuAug1/TEEAXiOErWlcavnJ3sUr7JkiXJh2JAU1eFA
/XXxa+FrLSa4iSAkV3I+qCzgJlFeXxXbN06wcq73a1le1vKgUGJ2a+WLphn9Tn6PplfTcRLdD1XB
8a6DB2f3k1eiW5HDGe9L3wq3OA+rV4LWboXqGoufc1/q2MeQP/MaBGjSRxidmQNxZiGfqykELbuB
6G/29yXOrzmz6qQii36oc7N+iMjtfUhP8rF8tsz6/EEcxPwVudGufSONTn7mvsj329bo4BQNKC7S
15XXaEyfqcTZ/3h09eNanV5MFZV3ySKtVx1/h4vceGsr4960TtQi2ExVDkJJji7E/djL35Fx8lEV
KuWyboNtM/rNxSyyZCnFVZEXERLWkY3Q13yA80ohdzMXLCZUKXmNEbZcLxzWJ0fVabqth2NpI2f6
efIvrUysuiasl3cbUq9H8cEOMDgj6auV4Q30bnYKQhjv8nt84qgiH8RWPwFn/d8hVg62YUNSZt6k
K41wgXVpioJ0SnaBXXOsx2h6S+qRSIPCvfh2C2lzpjj3KWV9b6CTlPfGsPfZoizCQYnY+zMLSy8a
8c7L+6eaN71ycN3xoUZxe7r/B5TYWNMG3jM1Y/NctsZ3E78keblZskVvbT2Mxpu8lEbqr4jrK3PF
v7lfmfNucqeYkASwxe4UImq+h0G1lLnq8tBZExOyXKYoudXu5DUqV0KJCVBrTJAI6wlNh3sBmQ13
fkAYFf8HEFi3/sa3unMD2dJJ57V1zzYk3vUPIHDgWSAeBtPYT2nsfSaPvVJ8NKJrL2PEfdh7I+Js
h/61LdRthqreXwR9sTZY6p8DlsTz4pAeLFKyNqYgVVHjqmsG0twWu8LjsoXtke3VoDzrtAtv8ilq
geVGsyqixzxxUAZwNX2POxlJt/dpzOiC+X8F9BScnKTYKBaUUSdk4UW5XH+x7V7b5CraQF3tqHq0
FRiqql6ghnBxCbfuyqpCC3WSU65TQgJWtUNfKgc7paWED5REhyA2mm7EoHztK7qlWmSQIDakRMXa
4T5WA7Cek8hA6Jg7teviH0wqPLDHHVVpd803I7pWlHGr4HheyvJSWJjvSo7gQ+5vDRL+HJfORFKO
yZNFf4eMKKgAtooPHxwXMMga51SphZ+KX1DaMXOb2yyjq5uBQTdlrk5JzAXYRw1uAvmLBYHVC5Rx
iyJwYBXN/jYz78ubQA6q1EI55UP2LDPEzC557GAxzOk+4bpK6CjERtIvZsb4gQql+dS2+NoKIb67
IvmQv/CglM5GQeKM/8P5ED56byxXC7kzNqhrb8mNral54ZHPcdEqpgvqOFPXtaO7a0tq6cnfZlWV
bO7dgVT9ivzH2bp2zhhamN0aGGG2kobAjEbDMpdXEohl+9ENQUsXWnEulfqLPftyKtF4bJgI7HDn
U4fu5LbCTbKQr0o0k+kTZK8r6UmPyWbuFW1cyhoogltcpyH68cYc3u2OWYIdZkAUykCiXdGrJnZw
YzhrW5JJv8uEtoKl8oNqRdvCDt97qzapKlPwqMcwJ2rF/4aXZvbbKxeosvxvqZUbB3cOsyhAOsy/
Jvo9td5jgxnenHhQFiN+28cWouy2J8pgWbh8sErdto8Aa8KFPredYEbAzUpU56AnpGREIMiAqwTd
RxqLTUYB+6SpKIlKCfpRVAXhuNtepdO4HAjtIfQwRtYS6BuvbdS7XD/RbI30v34tF1mAMZmuWKOh
AQOwkQBrkQJ7kSRbTGvVzm6UfKPgM3tOwrZZUEjXb+4k8mXTo7yGmvIRwCjbdHGq7akXTEj7vGVM
W4JSvjE917VerjWjii6TmKq9aRfcZZXwNyxmvlvknp1sMt2WGlnpESS1p8CrIK8VZvWeu96iGJRe
g6LXJPAZ525QWbsL1xeLwNKdFy8Xj6S/0FhNhmTX1c4eoIBzIeOk2SBkE6TIucN93yqoBDX18d8b
r5r3f/rknuZZjIWGqauup8sW5R+DoqtPcSI0IoTuIx7RHU/0/otFHGjDu9eE6INT4V9sgC33P4Xt
OP0sTUmirWOcRlUrH0o9mc7kPJ/ivoi2TRvo6CQHnd0jcIO+ruyFFA8olfYEDi96U8lxWk+qWCCJ
RcdIPoGGFj2NjkNjsFDLDMgtbkli9PwydDSopYGiHYygFl/YN3ZYLhZ1qsQPUyio75NNekGZZW8m
v3+PQHWtApMgvNYy2HYn0Us3K7mSVGUKZyV3qsWxtuzhWU3fCDTQri6bFfbOSfWue1W3gvLRHaxK
J9s1Mcq1ZPZjlXkMrCFiReG4p3hUna18FP56VLA8XuaJ8SjrV7LY3cRw2pKSHLlK0y9SazE4eD4E
N6Dldv/QtYdfnqojJlNzyleGQj0DWpm5TrwfQi4Bvbr2WSK4zVLeyqFUC2GjMjL62WpilXcbIuvF
6aR6WGDU7+o8cZBzZ2xUBcpVpxDPGdb+/ZGCX+865pa9NvTyrYz67NDPZyE5K1ezIyFCw3ok7b/y
B1KXDgiaRSoVDCO50dSg9Kyc1T/rauY1Zo6SX+JaP94HDCsr00MaKvnBV1ntwDlZGVNOfZtw3oub
BJ+E7+g3zGXpqrLT/OxzRWrHIIDDG3ae9xLXVb4Maxygo+64n1rHUMkqPNhHnk4wEekP6/toGpuZ
QRAESy4u3+ibiL/pc5TwUE0/6Dxa+xFN8bLXPQRFCCBILhDpw/1XxGKjUSLPeeerpOo3ciJWBmrk
uf8Klikj2AA2Yp+Lcimobu+UuBBXqivr3xUiEsWoPiXERtdIKagWxbn+tRyb5O48GrBHEKFAItCE
JAgfwCWdLP5+Dc18QKwxa/s/8t9kHaPQ6b+HTa8ddDnyjn0x1wsIxfv3291wUL38KTjwdAy5rIFU
g5qLqf+tsxjCeZFeiuJQhsYtDgWVOUvT0e51+iKojPhKqnC0dHD8wc6xiEWafcjyYBRWcx1SEKBG
0MfMh91FsobkQdoS7RL8tdEBNa8HkxFdsxUavL04YAnD1jROl5pw9rsfLUQbvu/u9TPephvYesIW
JkVZyVrY71Pp6WimpvgPfZBl/PVOmJ5jupZushREH+Ro8zv1x7jnDwTtkPIrNmnhfQc1HZ7lAeXD
z0dCN+AIuLsot1HQUFkIfE3s3ETtH/uUMK9BoYdLc516RKZ9CMeF1dTa7TnvI/WUUiBZBZpvLaeC
lWwPervFwSXqE23PAKkFbP85jDvJ8eXaOgmmspI7I0qE0TsXWadzLOdVkkuSwktPbIYBKAIAMkNh
oyquAlz1DSvJYiW35tW8P9f1njEnNtVNkFICQmX92lpW9yC38m1dxeCA4IQ383Lu3y8tzf772rJU
1XAI2nA0nasLjeb/vqNkD9N2Diow3sU1Z14B2o21SgZG5DrJQqIplC3rXmBGCpq8pivLN8Pz30Om
iWuBgfI1g5noIs604P0uTE+lQjYHk2RqsPXbtME4apv738+HrbIRXb0Pa1t9ov3IKKUbCc6CHHkZ
ehmCAZ6QIJZPHZLWZyMBJBLl0LRD3emfk4EEjSrLqq2d1s6CAKD8HLGIXmhonNgDTy6bQJI7AurT
O88woUWaMWkEltmuJCSO2k570wli4+OnrtXWVHQMwGV9Zc8hMPpV/lRgeskyLkx9fz+10RpoWnYc
1W58dCYKalLSUJv7sLKK4+ChIffnK0NGt8uDTG3PsCQtqAR5t1AnIK3QvfpxLEd0DIQjuTP9ojUd
yjhDMcE5B5dItFO6k51cAi/pvZUzvjSFBe20iUUSF/Vn25ippeQqRyeDwFCrqR+odRMgN5boV+Rn
lrDdiXQfz5f/TTar+9S7+d3Y7LPG+SavWfn6r7M4Nd21TWWCymigX4UdDIuujMSHXw/6AoxJdG0G
JOBW7bFQ96iTM9PP64OcUAoxOC9KGG28sNTebSvxN2atNluaZer7GEYo7YIvSi9KYDIDTacACtHd
xuSTkhI2enURwjZ2CUMtu5/mZkTsvKw+pUtOSsjdpBVp5jICTflYx/ZeaQtx8LPJWckEHIrdx7Eq
sxfXyh6hFaEUNLLkvRle70BOj1WoP7JQUyZVPp2ZebRHiDnQUigNai1sxOQeX+tZlKqpoV5iw4BB
7tJU0sv+7d/vOedv2Zyl6gh4DV1DD+0ygc2D3B+DWFe2Cn5eal1ZbrurutaW2XzDNCayDgxn/s7W
wPJVBKnJGymPrZ/P50kQr1HV9NQLdQ0LWGDs5RYhQ4l3io3wDT0G5Vr5amdG9awIPFiAOr6MuNMM
UWffuMWg9KeUw4u68UFKI1uvDRF9a2aAehaYP0ZfPbEjqj6qLmiWY8VVkUJ4W0VWfOYd6m/yAmI/
ejb+52z0A2ISZLsjF/Rr6JdplBvy4lE+CsypeIzGSFvlqAUfg/lR1HYkOnjAyCTzYppC2o26sPZy
KxBB+NqZuIJojxi7cKLKhb/DYymkYVXERyoPWT2uWLioD7je+2dUzf2iAUx+zPW8+o9ixN9BcDYI
aZSpqmnO87Ctun/JU7tKCTPUHP2epAb7oscZTZva3RqZEd5M2Y0zNTFrcqFiLCK4tmtljL9IuJJi
dUiSFBOq2uAFXKKzSLkq47kPWjAQZMEYH++Sq7sWzAJmjNah+qZZcbmz5ooDBbbyFONDks28WhmD
gxDeswXvbHVvB1ssvtZD+dwk8fSYtikCKCeb4Z2hQErEaU7gXjKQfTymBgN1Zhdv5RjACgqi4hDN
p9qQPsK9dG/2WNlP/37pa85f8Sak71DJYXVi8o+FyPdvNwCBFxnSX25iA/6BGhMMs1LbkiGhUh2q
MnGyrD0rPIHeNi8RWoiNgul2ISjzXNIhSS66dg6NcrgFafpmpYrxZmjxuGvsIl5HYOUu5JPSJZmh
xhgyvKd8QkCfisb/5NrC48n1jW7HIwbmWDmAkCb22r/dU6o61DTD29fASNOFM3rDt6y8Sb7jYOg4
zmjBLEmq8/c6Q+G1b3cuHQYM/Lp3lc8E3hjtspmr3Zc4FIPpMsw1wEAFlxLBtL0684iDznemqdHF
IB8o3koNfTy3H1i2mmRxGkcm3PRLMZBEDzXk56PSRaSF0/OmodfYTEHbHIxkJmpYZIz43pUYheBq
JABCTD3ft8x4cTe9ZF7bPiBEqR7coHgVNplBdsFq+p4X3zjsooAqp9uuHp2zjVTqzLhAX9bXkum1
IXH52ueZf8qjGIsLc03iigmfixmdSIict/MI+TsdymGGP1rxj6o9nuUA4bWJd5l6AeLA1V8yFC++
M8P58qZjfdQcJYMI11GxjEtvukR9l2zMybonX8vQayXUBPZPmYTdVs+ecNN6gWK4uiiFIP9Wd+mK
eM+iqqiDCRqV0t4bes1nZyKntlUlugUtfVadeiqAsYjIsl4LN1bV9qcS/c2xyTOcu6kZPBbcZMs2
dIItlK16FxGwlYy9/Q+Zyj+U0fefHXV4JlzIR81S5DuiS5s3P8k309A2X81GGVaeZ01HxOrlo2WO
303Fr7+adE8Wgc5u1ZiCb9GUndWZMyORMpi1x72vB6gD4c+wdAc9k5ZsNRbya7pm61hG815F/iGH
Svji1OZwiBIuYt/sWWdJT/W/353W/96cKJpJ8bOIuVT5/Cw0+H+troO6MnP6lt3B2JRO+xQrWv+k
Nq51pIFUkDnIMgSd+Tr2Wij/bA/DpTxHpQXdxrBRjdp8HXHcaz0e3GvSJJtaa9wj2ixGuD5oVr6f
f4ZFCK9sHD+EhBORbTnCGv7m6MijpMq4FQlR8wgnW7Xsn4ZMAzgaT6hJ+gWotuwDLUG+siEJsR4z
9KfRSB7pqigvdt+slMkgylUSoge36JcKnOOt9KvVAiptj3Bkb40EmtWGt5OzTIhVZmMy6a/kaYqp
/1r9x5Qv37nfO7j5nbVdBjtN8xydN/jvBFFrMkpSk3v9cHfJJzW4HTJG8F9hifOKQPneeJA1Yr37
cJMaLUyC+SMo4SUSbQBz5dcjE6sBLp23Owu2Sg3iRdQed4f1w4XidZBzDZFLINZwmq/n6LnChnWK
1kn9+SjkOaK3k9VPKPGISi20CrbqU6F+wKtYtEOVfQNHWy2Dinus7VPnqJn1siWgcKHYmooEu5gA
DFOiGS2Du8E0YG9wCMEfnriqnSXvL36gmKJ8MJQR3wWx2M7Hk2RHGqNQzxRSzhIdCdIFyWOU3irS
EvCy+/1xDIBdIDguFxMy8WUtnOShnAYXOlIezvzjdldkmr0aSeW+yUPZpz8s0+33g9IUdLqycif7
GGPrADsa1NdaKYJTmOJ6Kcu22wD+6zdFmzAwWK1ydJLyVR2hcEF7ZkuTzDFmefU4KN6wsJ3EW1g1
V42llepV0TX/1NV1uIK+4X3993vQUP/a4VI7sdDna1wlumo6f0+QGSwAGySLtc8d690rXYJM+ygC
Fx+SQkKijdxlSe1ggehs5cWutkNCctDUwL6kBU7M0jfiaQsFU99Q2ZzOnun80OPih6KPn7KB2ovE
PcxnuKsX4Whl3wAzfyp6CJDNod9k4NM5lXauAKMg1O3f/0CCVv7PX4hlRLP54zQCRTD7/LX87f2A
/Lc0JKzGwbttEaN115SoKeRIF3LiOhB5f2vYmS7jrlnK9poH8nRBwE+5RbxebibVmdByQLm6l4Xq
kEB5QorblZEVqONss8uP8rynMrmUU3wQRNrGIZh2ib4AGZc1jUvNDKKnipjl5ZThMSNu4K1X0/ZR
Hiz7s0yH6MFqiC6A5Qtc2K1GdmCJuR/1UytQ3aBMAY0y38FWdcYjbZw0JhTEICHx8CkLaNnHM5wW
7kfsuS9J7yDXCJOQTKW1RIU5QIgIZ29ebJxKuaVPB1N05kUBEnopI7PeWYX5w/O9paBiQMCgTec9
d2nesEbHnduOWGn7jcy49tL+loN6cXaMK8izfc96Mq0IUjmruiO7DGrupJAe2zBhqzfh0ZBfMmmw
8UCCwqQYEDrHItv5tHUJZ4oxnzW68ZKRJmZ7xt5V/f6taNXvBWW4L35PYbB0ovu3CZAaJzshm9uB
UrZlRx6tJfbInGPCy+xV0LC+SaWcq0LQnCzyy3s7XUo3oFsnzbmt+nNszv528iqpplzyLMIqPjPl
Bs18l2U/7htraQt7T/mzOVOiaR6qun0pzW48/nr6vjRP4I82pM0FGgwEy7I3qidGAEL5Hu7ieA7m
Q15Zs9pvLvebVuH/ITkzrGarSBhQYob8IMPYDp8/6+hofUUpnmTbLrHcRQNAf0cQrn0Dsrkc60Rc
YjMhttGls+XCC7/4VUMBHlwccM9en2uYUdmgQI5WsgwnC3LF8Fn4trNkxe8e3DZln49TTCOIYm7s
hD7VSZl2GnuIblLFewpRhp91jRvGiNSVWVk9q1cvfJoa/B5+8YKl+Fn2JF3s+dc0j5/p85BoP3dS
+8I16CrOAfKFMyy1ONb6lTqacyhUiou9TZxPo87Hlxyz2sablOiQxVq3lVLXqmvi1RSBxfAcZ5G7
1nJMuuIxS0DC6ZlqfFKzXHq6UA+x0itEZBtgsTql3MfIo9d3542lVmek3N6n5m0msEwHqQSa/z9T
CzDWBQRLUJVd3zsNWWKbG9uesAUhUHcdtuah6ay8wo9PJG96n66XFfsOtTLckvDahZj0mEpxuGOF
k325AAmK21CiRStS7xWKPlLBLn8ZclK8BSyUalPlyaVjl3mQLhuMl8qxoLuS1jZiGiqIO5ZIbA2U
Dl5p63U7cyIVFvzT2pnPfn+Zwsi8sCBaHhQ7Nm5ADU/sipbx0IffiyZfjElAbh61t8XYUGySpXOv
yN1zNWsLbKe+DSX05twGWsgW4iZbqsmkODuVfiEmqTH9FO3BrDN7zfUS772gc7dot+iAmE22xzPi
rLQ8/lYiaXyu0VvhfhFrKQeWyvuO4DoFJcXRIYUUyplgDAkDBEdSikjqJ/4Phl+EkQH3LwnlfnTp
GQrww7CX1OxqU1Rjth9i/ydEYeCC2pbCspZNXCQn1sTi5mitWKhIMD89A7GtbHf2ZVrs5O+Ror9G
ID+ylid3/jJ3VaUzxIZS5LQEbCxVttYrrUmd1/v3xrH/dbKHYdvMUhVyR4pD1RFzWnrtuUmXiWax
gJcIWRKbsj3Is2ipxFb7mpvNp1J0+yDPulehI6W6Py2/gOBJpXDix/uXD2P1VDbeyY6zi5wv5UHN
C8BGfrV0G0Cnbt1aO64Bd+E0wRbIEbTIvv6ni1t7nXYziMLvH9XgXS4pZW2D8UlbcFcYq76lyiSl
R7g74GQ6Rb69s+2k2nJIC+0Q19gExkkvH9lsUpr1elYtgXZnRQWIqbb4QPeykVqEjc2e1CEWzrhO
2qwbjK0PTbQ9ITnwK0wbtIprRQu3b1XUUkA0GrKgN0My1Ou7HEDJuRSaSFsTarND/A3HSaTiZOip
WBJgaVHQRbcevo5xpbzEAP+iFDJx5KqYWv2MyFgYtLcqFx2OyHHY5mHdrka/Kt+D8B94zCgb6N1D
js0FsSXUnGRSTKXW49bU8nEjVBIig9wYd2JWplp0JPaFBQVZGqrA68M93DRmSIAEeh1KA2ZxZHUK
omncVH1AWtcsdkxtu1ypcW9+9/TCYGW5yQlgcvCD7f25nRMCwj861fTaqTklgVnE6URsDm0zELvf
AfV20/un+3tw32PZeGMWnsQQEs19DMykOiWJjtzBKYId9bMfnaYnB9kphODGh+zimhMMUFJDLg+S
4yOfk84Ip4su+OuzO8yHxF9uL28s3+vAF3uKM1grRyIGIIaZTzZJAPuatR59b4slrR69mzHI2bqu
f8wPKH+4+DMGagYpIZEQoFyuMOyo6kREaNdXKO5YToXbIn5JcWguJF9XI+pg4SvTLvMS9dWjxCex
jaVTfhUoOY5jiH7rSvEO1bZqZyslDssn+Sivgi9Fpj4yrk9H09SydW64xYcSDsRIPBNBLAKSdspF
OtpbTNT9zi3s9qD1iBwdSQhD6XlyrNDbuH5II9NwmyvZ2Ng2el87whmyViX6+6J1rBekzd25N+kR
OlOTIWafMaa96ebHpuYX/49eiP13XZbCtYEC0rUN2iQscv9qhdi+1ZWB7Y2IQk2xllqhksIJvYUu
33ZtbW1Ytg7LJI2exORVN72oLCxnu5zYm1fwYfoDLIsjUi5c6wMF2a5xIfvNp7rOmElgGvVQaFxF
43VvA/sxey5H5cGMllDsd0cwDcfUvB96aNZbOu30y33f38ux8m7moOqzND9FZdlXSr53CfqvM9l1
+3U2Vs07GXjtLYsbbWeLul7LhZShQ/rBWfojoB99HDNuwKI17BP6t2kfov7Z2wgPz4GHNtSvHOPB
GhGJlE5sv7IYYmhLbPYRWX/QyCU5/fvmgA7eX5sDxEbgHTQdBACUWNWaP6M/auMlWx9CMpJwF9iV
vinZSl7H2nuRi5hfZxIirAJxOGA/XBMB3K4HB7pB5ZniWRS3PspCpAZ2jycX3HCVxSEBmuqwvAuc
lV7/xymEfc6t4hqaqJ//H1/ntd04tmzZL8IY8OaV3kqUNy8YqTTAhvfu63tiQ7fynOru+8ICSFaK
EmF2RKw1F4t0zjZiNuF7zW3HMn1OhvQgpQtAawz6sLMX1phv/WYlEHbCrHmUW3HQfm/h7KdQT9RD
P3Ksa8MDZpufElMbzKxaNSs2qLKcO6ra4kC3aNw6RfbpBWOzyAxKu/iUkAcpk5r3rDm6IyOtaaM4
47St1MB7HQaa3DoatKH3zgkmZRQ+CXA+ORXyZy0tZM+HlkLp0PddutFSO9q0hq/oizqpGUkxqkot
PMiVUTa57lzacCE0g07fys/bMbVci+jFrav8TJfLQICP08BSun5Nurd+1hlbgnfUyEzLQ5Z88qHm
fvWK0nKXts25UseYJlVq7hxkXlepR5IPMRZGFozw8GRtkAyudyq5a8oiISqCgIVn/DMukxSfFsBT
6Rc1ZG+dkc1slEve4rEMX5LONPcF+VOH3iEDRG8T7FAg5/yF9mWaASDThFQqw+yiQydMkMSlIOmi
M5nvJGP1zNB9H3t19FRLmWPUKXeyZSAx3u3gn00ikFaQ3XZKJHo4poV3XLZ8Ip/QepzRuk07ox3H
fdj3KFECf4sOcnohQyG7FPhL1vzJyo8qVghqDNMdwXcxfTDEB/bczzdybs3LobUoLWs365/CRD36
U0cnKIs14Caiu6Wt0h+Iq/IPXIBuikJS0NgwaGPOkt4pPZ5sOHL7ZQTwv5+R4Jv+3ZGgn8OM2NSR
FFiep5pz1/A/TsmpdhSTVFty71rB3MxBmkEDjuVvF3hn+eCiZOEe+c++iQ1HOM0PrApfslxQYje5
SwfxJULbuYf7UXzErhlDIba/MtIHHjMothfLACBu1iamNTeBj+aW2nnKu3jTAPQ5c//vYICXT3Io
VhouFwaOWuIg6cZwEb3nCuyutFm9Zgj/1iPQekhJtpL4g0At/W3OwgXMK9xIy4TsEUM7JkjnBV3k
KzfofOEgZgJ9tT7vLgJcu2435MPgrEv1I/k2HKkEp7wwasbQE1vQ1b9SOtQb/HL6Q6U5OwZ/1Q+r
ofI3Iy95sMg8Plikd9kZcAWpaJYuE1M3XU4mgybUbDUrewANvWKaLKYhcg6EpE7zyumfPflp5j1b
nRUDFkTRf17TQxX1kMAJGkdc+QaLrvOsDcpHVpGTG06b3K2bx4FR7Tp0Tf+OnOTgOulMjZlIh6Cj
5TSqaT3YlNO8EjEL3X7XCSiRZN82NF9tI+tOre5YGz3DtZHPgJmyTTeJVXU/+D/fe0yxKxz+/s6e
rUVZ1iWXQBn+5JbvPthjcBnCMV5L0K18SNVcB1faZXtqP5C8KghiOwjxLmohbgorso6sHKje85pU
L9CP3xxR3WvNjZ309WmcU9Hl4jwlPm31vYb2tW0AhwXDH5hRJ9AId4DAJByrv8ruBvYH4KtuTmOe
HO0cZ8Jzq7TkXzBLslA7nEMDW3xcVqDKXNYbSvpQl2l/UVzzbml6D7b5UYaDdmMxm21bA/cNzVbx
6iThoW2TkSHu/D8GgubnbCe4ukhkaBgFB4jCwTUovpZznltQs1K8ptsPnTO+aA75W42i7Aa04Zuk
Qr25wk3anfEbzFouHKCcCfNX5O7zlVoPJrFquA6Q2vHfzM3+1DaxWumYK1Rrs5/MGz1c6UOtrJxK
qx50+235wXRAJmAsyASCtOB+VQf2E/706JQQxLaqcKDXldafiGLud06Y/VGyrIgB8LraevkHdDj0
2FyS4RYXCvxKfNGh6w8HXXRii1Gi2ofEjGydzieunTNxI1fyo99GD0pUbrA+Um0nRGLEstmDQQcv
a3AXuYBCZyP5K6nm5TFLzPgyiGAvPyAlf7euzGFOk8IKORkmZibSR3UUgkZaZjftnwdub8/Y7NOV
jvbu2LkqDoAJ2dfkheI587joKsCYHxZUe9995FWePmiOW54sMJy7HosU0ba5DY8Kk1ZgDelb3gJ1
hevhYdHVP6S8UAmbAH8KAglLFjRapCDpZ7xJMALTSjmylGNM+VDoUH7Sdd9G9Zl8zGbRZ0mRlmt1
567I4GCjujx7Zaju1MbVaH5lxEo3DtbB0At+y2YTxSGFPEOavVcq2ZtikFJr+Rlxr/90LdVk+jXC
AThz66Q/77OWtE16DTxfk0mPqKYMCpClvpru5a5DOM+BiJ1x3VgFnfvWzPZyyVJ+Ln8id2AtUKrp
JaYbSrvIIhDLyo3n0slylua5e1iAPXkbVC/Vm4wdQ57x5LV9sCW5t3gzkdDOXTxtVMO1vP5XLMfk
6aDV1rSqxGBv5W4xQN0q9KmPoG3OIclDUUXbaBYKhG5rvOQ6Gj9k4is/7kNUvlG9tTFcLm0peE5E
STtVe07c3F036WBspTascFwmFHyXKuOhtinOyy82jsa97CQw81uHlpYteyFtZPgk02velvs4KMxT
XYZooTAViLVcY8kHd15tNammnrpleYgITy7Noic/GcZfpmF6K9vAaBQiF6o/EEUmZKdQwmLUmrFI
/t5xCFZKJOUtjulg13OeB7KlrVwDwvfR9+Amfycxh73FIXkkUk27y73Q5Dxv+9eu8f+UdMmuY5Da
kNNx+8q/c076Np1k5zkYg/hchLPDNGp32TSC9MBT9554GRDsbvy0q+b3UpDHOYd4FXBxl8Uxd9In
xlT3SRCa93bkdTSKYhwLMWvDjirl7KM+kTIopVDf1LysXkG8hE5Tk/NIlJ+vZK9aVb6Yoq+R05vj
O6Pft84DA8uFm4xsbpiQXtjfdm0qCDVS7YPKbHrfoft7EbQu9MxXn6O6su4quyOnsv7oMTfgaSMW
JBbjzzie8iM90D2mav3FKRyVuLlhOPZ8xLrtslujhvZZFMHnXFE9yodSmwwSDi3+MS7QhCMiA5Mt
Br0UxROcTHmpUonXxWvQtrT1EBkaThX3qyq2rvU4AOKcL+PK/NCiibsM6UOj1+k1zFka1fNtp7RF
SnuZ3EvKrmCVJIa1DjSs+ZKc4MUmCihbe+tjjgNDp28hnQzS2i8fmJ1/McCoT40ehdwzm2GxVMgm
oFussG2EkOaJX5H9BCtzivsowYI6LyWkz0AX7rRZDruOgIxVSxqhhFKYit4dczQuGzOZVzpwuQ5k
XmAJN1jpeH2WPZP3Ku4aoT3JyMO84ySHIjyePG4HYcaEpLLz4pI6gk7tbAVRfRfSAXm6GDkcqEXC
uwVoP7CCIGOSW0HfA1ktuMD6NaKgpKCukXgeNaT/bCjd7wwAZDy06atm1v0GRZ99idO2J1O59LBI
8ae2o65cQcSoyGngnopJHKkmE5CcELYHtSoBj/6zpVaGdlhuVZNBRDB8p2c5LPprt6O+fVejpLqC
zzzgW85+utpE5pjd/iiSSD/nI50sEaXixMCluYvSbtqA8IJSn9GLCblDa0A1QAthVzXb0dvZhBx9
pxYA1dyAAepvcroEJ9zbOeP4qfWadpOIATUri608/fzU2CsTKzRHwURCBrx5h0WKU3DSjbehtss9
RVZISK/ereYa4RQGaY7qh9HAWLfGAx02j7n9s92ig2e9KHdE9WlN6q+c8cwlmgPTICvZF8SfqCZL
/bqs9ibtD+d/gcujZIEa6vV9SR2zXHnLyfURlbdiK5dXHv07VDfaz1Krh5/ldN+PjfNLKmJgz4Ea
ko0ZTauLMwY+1u2meFh0aQ4AXEczho3cbTGy0uObr1S9uVIcDfRF6pCLOy8g7P44AzNfDUJ172oL
9CfzCXNIyotiVzaiivJN/sXGFv9iFbrFpTPISE+bfHney1wmJ2J417UWffD89yuVct3rdvaS56F1
X1bZF7pW7hxOXt/aoPtUa5oaLqyqrV+rGnbtFh1qfxwG0jkcMjIfK2Igse1DrRoZlSpcEJ5tQcse
M0B/j/4hX+MidD9J9F2F0bTt3TR/VoGL3Yw8fq2cznjz4RIfett88VnF7RgilBsJExIEsh3ICCFq
ghEWn1sRhwU0RnmiNPpjMeobCznsVfZeM/pSrGhbcyGKCC8CAdCMFWs0JtUiiN5CVWh70zOc/ZAE
xmtbVKehI/VaHajGF+UO83Mww7CVFkdUxWAcUYR/bIeYiTv2yhXLrnozEMl4ZkLLdaYBw8Mr7Juj
cg3S9s2j1XjmCsOcfp6cysM/0AXR7EiqTjLDA6bdcDbmt8hXQUe0N66iLKSrFwRw9a1B8PNSDG/1
ABPJxvV2N+ZEsiVhmN7jA/nd4lbd2ynxYuUMeHXc4MMPMzS0gUcOdJo9WQXgEu5B/36XOar+NZoE
em0493BtyLKf/tnKe/X7ub9bQRhyd87a7/flflxcjZAvxTCyvYM74NTFdXg3adQ9ADXKN0vrSEZH
cKxy07i6ZdMy38H0GTR1hsoVifU+U4oHDUaxqab5mwpDYzd01I7D+JNn26vs5lXW+IZdyCZxdBb/
Jfwya0rUYCfnHyJhjVOTcL2Xu/Kq3gWVtlKLl6j03LMbF9XTMKbP8owo/UagrLEzmNF0qIkaxak9
K0oDq83WcVHMpzzwwSHVZ1FJQ6iImiYPA8KuZUs+F87PTfNzcityg10Q+toKETqFEeMqyIBuOtvL
jbdGLwnPi42NPQTk7M4UNlBZNHIpg3bQjRgJxEONZiQ8+cMAmURFJO6OXcXpOBFwOc8o24Sr03KN
HkkowdTaPaWp3T0B5P+sVHu8hGGL/shs7T1caHstX2SQCAuGeSLJn6yughA5P/JWI/a7Lzy3DsIU
Xb9roEmfu7bTtoxOzHVSaNq+Nad6Y1RqfUsTNEF+NpocyKN5ivHO7U1/SO47JyYI0QW0hQoUJ13i
rVxVFw+G04Oo6SNmN5YQX0rybiae+LCz+14brKemjcddMOn8inPHnvmnd7YT9VU1u22vhOPp73RB
DzttM7RadZisCg+0Os3lerWORGwQq6n/qWbn2FhBMOdyXq7w8RuXCcNbKEz7R5lDBvGJ2iGmL1m1
Jaw4tfYpU6KamNGy6Tfyai8fWgvBdeLTShqb3VK3Fljzvgs4UpuZsTvi0+Vmd0rme8Ryo4AjtZlM
seDcwq7hisHs+Rt/hR3C3UYhQr/c5R4l53q6GPn5lvs2pj2nTEx2Me7L8gS8cFpJk9AU5dV72GPw
CyzXeQHxhq6kDTaGNqTnHhU8CVDmypSqbwqjA94gd6vkarCOs4RRlGHZ3bFS6pvUs0oVazX5jypa
2kul/ZDCSVoZ5Up4QXD4K6ZMmI2uGLFl9wZZmevYrJv58mKTpDXPESYCtdb8mHjD4MQ6a3N7qaG9
1MMZhu4z3HNWPUpZuKXlxR73e7+zYjfaDnGOzqpLNtagOO8esohdT/w7EkQ3fMnSOXeDb2dR4jeG
eZdHynPOEvdV46q9I9KtPvmTq9yzMuf2NPtREI7oEMDTssk5hEoIP7TKJpNA6EaBQqaPzEgK2AAr
o2J+GAfQJZnHI1VXyVjizBSP3LpenL4oP+h6aNu6oxfEpEGspfoU8e9eC73qubAbZaOKTEWCnT7L
9UI/Ofg+2GssPTjVtadurXEYVhOO+x++qB8it9f/tII5YmtjYMGvu2FqDFVUKz6aRG8/+BP6xOHa
+a1XOQDny0AS2i69doOIJV+frRNm94VjTd2VMFxmDE7xoQjKzdEpw0tMLPcLoRtbekTi2DIb2Gkd
1V5adcpDRfAR2U9GdFbIer0oYxLuEiPMtwwzce9SjXazTcExbXOTYN84CcCsJ44zuCAat+w8b7J3
TKronIyufYORXvv0DVBAqxeb7LmLznp2JYXxJVgfLWcBghre3CmCGE9IKdRfJW0ySP/GpU6HQwDN
Nw+8I6Ix/fd/b4Shc/H7WKB5n6tJLW2uXkbvBXSbOCWW+LT5EbBWSArxG7+5K7LsaLhlt9cNVoOQ
t+tTofP7YZ+s3yc7ObC0SH6maKlWocJFLQxC9HxNS9xa2+JtBxI2zVvh/Jzcks8FARYZlXQzhn8e
4afw8D7gup6cmYFsWddS8fkViRNuiRN5jJP8FtYaspvcTFfydqPhfwAd0l9Gw51uqfWGWakDOBVY
T26Jw9ua8v4Tqee96yVOsGKym7hkqK4oPJ+MtvY3LpE3Ry9hftRFPglbM4ezjyEf0DmlhWDthpYL
+9hqybmqADtDzzDeINUqXBKqYBd1xqNnpOIiWw584962DS33ubfBePi6KI4ZA7w1/sqJRmb/H5UR
VqV8Z5tFtzaIByiLtv5pNuZK6kyt1vxoWtt7DQvnd2tpZHZkw7iR7ngtI3u11OjWofqW78aN9DWQ
2vfqTU285bwBeTgHFytOHkPC9jZx6kyoiPBxy9OoccfpWNnaBGGue7YQbGAonoAsWHX6SPFrn1IX
IESd6cGnbr0Zxksf6PEHYU/xwRlDfSdLZp4muiD5KM0iRiQ+DkS+++Jo/1oG3PD6L4YznZTQznDr
kdlpEHFKp1BJPjyluEMw0l5rUL6bXlX/dELrH4hgJ0AioD/NxYa8SDumKTtvTXIrwCKy9C7mwckq
bBtS4ZjN/MmGRpxJjMgfnc5WjrJxSiASoXjA8U9OHGYHKyloXAY5Qjovm5bS0230grgSyIBy1aqN
pXtcbvGh5mLhkGR4umuoHsqW9cYKCCYlNpe1Jw8NivxT5h5Zf1pc/Jbx4XVT+YehgveuU828+NFn
7VbaxfQr65CX7qN0vYY6YyN0vMU6F314DMASnuUWyp3m0FjTVkqL1JA5v+k/M9l1x5m/QPc0q6Cj
rr7bO0nUnII6GNalPprHTq2DXd37YpeqvbeKsMnd+iZ0z6kQDkz9IvkS+dpPFO3LJGiOW6bRX7x6
yO+9Hq3I8oLqcECaJTbRViPHcQTnp86URNHgyp/L2ihjppeE00lnOkXmSvseDPUh4Hz5k9vFvzZw
NB8iT5kTGVNv1cwh02ZVkmPj2vHGw2Tgr1JuK9eugqYHx0fTswlRXVXfV/OD5hvFGXUIIgYXdgEA
7r2sOSYn7Hd6ZxGyNofwScd74OI9sAgckkKOrDMZyIy2M9A2Zx4vvykjMsHoz7vUytpJ61VQSvNz
UVuZK9nBQq3bnEszDFd9xpLwQR1xeQTRpzw8Civh5uAy4D/XLNcpgFcSwFBAJUBYI/jSU5IDCAek
LzVZxp188GddZF2QukLRvwvUaNgYNVhUh4yahdLZcdCcllPViBtj5TakCs/4qL9dFssfZimk1h6d
iMmq3RNzKHsflTD7s7AB4yzND5Z7Q+E5F2U7KL73hHQkgEcAcL1HBXnqxjB8Frmd76e5eyJfZYAt
7pNYuSAx6O6DsH5ofE07lvWUHXKSu28D3NaNCoPhfcyiVyRXyp0oCVFDY/mu13hWppJJ/BgqJBhT
R35aWryiZVmQzGW6+4Cq/oRiRCwh0rIjVDLvhglELrTrQ83L3Lh/M5ziXHOnfF20LKUW4+Aq8rO8
vLlQyPUkTj4R0JIuroUjqrr0Xh4phZZaGM2R/sgvyZw7A04QXcrO0i/9nHLGUnk6+FChDgQJcFgU
inGnK6zU/JmCKPQBDFsKoHRq9Jcur1UsXZazdpV23AxNQy8FNhN2jKr4bHRMcDoIzeXbWgQiXkev
w9NpN9dp2r+RuCdyAvOWBRVUPmclB7RVUSByIW5qVVQIj5zwIN2ALr6v7QCH/sgyJXydn++meq0D
0sM675Il0zVc0HRlea1lJLxmUYi5n4sFf1hED1aMLJSot01a95SCwrzZRm/+QZi98kM9+jUm8CgM
PvIzDjp9s3xqetXriXHTvcxpJYOUTmIyx9MVaI+iRCH0kGVFrtONl+5Hc7B3ohfFC0nz7aVg5rD2
c+tNgebzqMCHRp5mfmV9/e+NMj8TjL2C0uT8JuVuZSLwQezAsixi/fNLGbIvfEPGu25FOeO1sXky
9ancGh4wq8wH/pOm6T6IayISEiXZZ/zWaFvN761gfk7Mr/77fWnvHbhZvkSsvHY+Ud63Qvhkz5V9
+IJU3OZ8r9WPXC0+QpVgndTRCEwYhFj59dnyCVVc9WZwiVKl21k2C6nB0yn6SmpOR1TNgdWFdQiZ
S916n0mo3XvmjywyqTmj9jer8M+yGnWKV8IQWSv7932VvRuy+aj3wxFIFiSGeTcqO8iSSLzpTg6P
tcFI2C+H6KewAO3Xhf8bzNb7vGO4SXEFupI+lz5j0doq7INO0ORznbfpwY4plcJwFnpo+g9doQkS
1mBHwviB7Djro4QcgeoKO28T28UuoaopgudSa19al/D2CYzqSuRZeC+ziGQqUTXnE9X+eN+1iBId
3BnNkbp/Qc59x2qGPxXfju96QpGWKKsSrvuelV54towq2nQjyRvKYDarzs180kDc8mFhOnYBaQsz
dYepgHcthAbCjz2arM0jy8BrUipnjEszK8KsXzpwBhBc3Ogxbyn9ghRwqakzlwjCPz7DcWxk4huz
Ra7RRndr5cMwrHLL/KY5G37+nJiCwaqHg9eZMUGZpr2obVI9O21UHrsMZjYtnbuyR68vNZCVyPSz
O49p5a7R1Wuntsy1MWdpEzQMem/eimqdsibLve0Yl7usqYHM/H0BUozLrDR5H6auv1Pq3j5g/HM3
lHfGm9oMI3DOMjhrHWy03nu2esoAp3WVixyeG/OumB7pVBTnCP3kc9fiASaLTezkbuLC6kKaViHL
za4V64NbZPoTqnKwGEFL38MAdbQFGTTurQTVoVFdwCHjYOzcMDpa6B8p3Oyz1qhkZ0FNW3IoZRhl
4lT2WW7x9ecrFJfqVvF97OFTZ2jnsqv/Z1PltMFy0vOL+tkpTfXu6nBH20KcVJ7HsObTJX7+S8sR
Brfdrx561qvTBo/QoqcPAL+wV6MmfdTIw9hhd4suk5t2yEXKbjvM3YrUSLWzA/xl1c27Ldyl1ViS
oCIPGDrZ2HywQMkjh5BNwjh85m+KrTNNRWYgUm6QCCzZnTUIwkkQkRE2uwqYPbGOaZ5sEfnHum/d
bSxa49PIH1Fx0zMylA+4tkfZUZYPtuOTK6Fn3n7pMuOkuK+65FjNMbUBvuECm9Jj7QVb+ZMJ/FEf
C0/ZyG9TUf10V6VI0zyle5B1ujGE1b7se+ZcNiuOrK7VayY0JtVIqtEnUNZmdlS8KwHTa6UXxkFL
PGvr0QmGStL9icZ9A/InQJKTPgqC9T70gWmWVfjaUe8mZevmRxnPKjX2sWffN8FwlPIN+aAqOXLm
IhD7pjIO3zPMCZlLR7PwWNXBfAUdvGvcqfp2TGP/0bI9UO1tY72Hovwc9T743WjIqdpi/BzoEWy1
qr3nQmYsTWOc3KSl6EazVgZaTp1mkW4232VJ+qHiLPKHjC/lMkZ0BaQA4J9dCij/kLT6iLu2sS/h
DFso9UF5yf3+6g4zPSCMnmVC/bxHPGX0DJrhuNzbssT56OhUHnNReZvGHcb3amIN5JYkXhT0wgh+
oqp1kzE9k6n+u52nbVYc2VeYYWe1RwqQcwfYisUziKKZrOhknWA738n3yge+jGNfRcWdVdFUzJA6
0Il0h1ttaUeTZiPCNvZiKxtvdW1XmzS0AdbF5V01X8VV0PV3YdnfCm1yIL1k0S53wQpwP/1pQrHt
V1J+VrU0uMCnOxDslk8tf/boTM1ciEUUOBVmFamHCRJDu5HaQU674xFHNf+YQEc0RlhzvkETIZ4C
FI4p9zfvszPDe3kUSHUPKYXtpRwuiYNoyE/qezHbe8VwUXSU1Dpt+rsYpU4buekNWXZ67hy7XcUV
K0NM/dkHAz6amNyuEEkcMLaXV6NgfcvXFm0Dp8JtOodWySwrgbdnpfdxtakpYVfy5KC1QMNSH753
mUbqx6LPUbJSyYN7qulck1QUxPwySLmVmzMR/tzWaOE8F+ep50Rb3SUDWUrXhaoKcO3aO+1g57j8
beBHKss6jBFeeKKAJqM0N7ubEvXD9u/WWEezV1sftiNRpp5f+Hdi7jaShXSHOklFtZwDhUggH7Li
cVFtzjNpUZWzgyu/UZl3d7TkIBGVZWhTFKj5ruybaZ85fox/vdE2pdqmnwHIOC+gl4Y/GJOw2zmP
E+hPVqhqeoBE89QJlOcuq8612Y0NrfHyksy0Az8g8qZxlfekN35aOYthK73Jj1gYTJAx608cKlAS
BUSRPvMCwAJacxznLThzswgMYafclS/It5Bi0RxZQYXnft76++rc1lz+geV97fQKRhBTpRXUD74x
FKshCsNjTlNvbQm+CvwiFHXUq+3BwmxNuE3OLDgvvJVU+5ojpiYxBY+BmvdP343NgZGz59wIyW3v
/uMWylNK8ahXcfNbBCXrGIJw8V+VDHwIxw1nloECGXKXJvmCr5YESdUAVReWO3nWg5oLjpoH3KHr
8v4Ati9a0OdJpz4t/uy0offRB/WfYXb3mu3NSrrpl+aZ/Yq1/3fvtRnzt7gf6/t87qch4a/frCYi
KosvpChXgDCcK3kNwBkNy4Dk57ZoL0Tx1psc64J+LbRddukEUFak07aOnAl3iVof8AHq+87okhfd
bV+baY5UmdyffW+P186oSR2fW91pV+1adITrSu8oNeWTapZttVrrr8SwZTePfjSnfSqu0didPV+k
v4N0OHOGp79rvznHfGmLPwCNKwTH0DxyjSneyqp8xQ+d3YhnjF7L9EF+7qEYXp2uQu6uBY/yi3PT
QAWI4j8wxdU3NtPBU1RYGSFa3CCakc5kKKCyW17svGsNIqa5TwykK2Shlp6lHF+BkLTK5hl7Fic6
sDWGqNk1FkG2qR2Q0vInqxEtapc5mOKJ4dUYWT3H0SNd1t9qr0IKmXvGfkKBzNosugZu1j6XvXbU
cDXhM9aeh6IPT5ObU0HNd39pa4Tg/21rFIn90HcKkz55Zdd0Ui6rpNeP9qw3602H7KCO3+rJbz39
LdSFfXURf8F85rOmLWrGKhRw1GL1EMw4oNwa/ki467zETBtneEFD0+1HJjRk5+iIr+fJUai00Xmq
ERgzbtE2lhiy/eiimw9N6EEzTlruwSo7tvqkXx2/g4zjjAH8BxaKsRt/qQQL/XETJs9oy1aeYtyq
yHfvzDIl49nz6o3lsWx0McxAMWbeLF2ykBuLSq+/cL80yxuGFL4gscn/rzcQ6chAe8Ap+t9vUrRd
nCTN//9f+Z83yM9RGym0eDc8U25Hl55OMekBlfIxmHqPpCSc5d7q9GS2qD3n5yNYDtvUyIwjud/m
Wxtry/sBPxI5Uyb5nqFwsx5IFN/iUfEehinZyyNSiKn+vvHhGD/2yN4oHec6ccht+v5V+TGpCm1T
xBKX2MH+7I22djaFYNntu8mFxqz82hWrw6ivBMGyO6lMzCwXaDGOrHuAfiBT5vnGoFd3YeYYtAhM
mt5Gdxm1wF8Wd2REjvusSL9308Qb9wAqf4zCn6FPqkCj4gZr3R66D2h0b6INQS4YhBv5tEpXKUOd
uGQxBST8E6a+cSYbAzKcxU2y1HL3OrrCpxpGF5pZqYfj17pCb69+aa3zpmKOfPEard4hM6RNwsl4
T6jStI4t9DZDIsSpJKJkXbZu9mh51uwzcuJLiFDxHPp1veePYd3aOL5UGXl+8nAuK/72zvSphd3B
95qLXBIsNZ9jcz47ZI2oDflQhdm8Gu1QnMooBzHWe/VdM1FkyZGSURr+A9VLcEZvGG/beRbpOhDg
yDOYTK3YdplDbJfBPxR7LeW+wCCO1D5Fy5+Er3KLUj/43qLiZvUP3riielfg5vzArnOaZKE79dAw
dLP+pXdIcL0yz16nPgX3WHyqkvmO4rq7AmCIiAtJ5lnzyDCyrEnXaUv3Jh9qz12wPq7R5/epNp2C
IWtW9UB3Ti74HQVUHrKNLwJsZ27E/KpNsaBY6PCbCYx7bCzHCm7vndIo5puA6zIqHCYUSPVJuGly
bw6QteKoLX4QXLyRjmqfBd/KMSP1OcCqvbPREZHhlW8XaLI58JskSpeThjaqu7Qk+l2KhRvbU49y
12IauFZag+ztoXiSyFjVswMcomkD7Cyg/q5GcfItcOpywYX3TJxAVnzvWk6JvKqjNyZU5YcSxTPA
lQ8MxY35Vc7SuTVo+qMlsxHE5nDFuXVMueKfoihr1/LKndfMSGNLLD8g9PSfLuO7q6y6/HL6yMm8
Z8710Ka+djVHwKhy7VSQAIY1XLSrKpusY0GRdRSTWu2w9tbn5UP5iE3igc6o/Owqrvqz+O/dJKfB
qOS4iItQfGYBggclmsLvrdy7chfqHqBelBuIBd295ZHj01sF3BkyDUEG0hczURBgGAxvsV4o9Aqm
d2/S60e53ga3Yq850xAL4xWAnbf9320LRDH+283lmnQkPAQXugHwT/03q6mmHYBvQAmOta1YW20o
vefM99xdW6E4BPLlPQunJu2FwN21fBX98IjGxf8hX3Q0134o23j5P+UbMH6uJgAkOwtN1kY+NeVo
BkvbuFv+Hy8zWLfW3km+yECs5xt09b189e9Pl682BaYjs9OSdesCfZv61qOEi/vHBI3UoGVP8qGy
43bDzd/hYOG5aKAbGwXFgctovrxDJwETurXz/X8V+jhd4sp///tv9JAPWePgN/T1Jn9ygj4iXxG2
kHzL0EbXitbQndPaT0IHMSBlOyZynWOpxri7pxCHVFuYT5o92RuGrua2SxXtYEWec+7DTD8QPeJg
JeM5mmdzYx75Ha6bI+Ie3z5phpfcIrW29yGDt7X0aJMUoJA37xYHrVKh1ZYqFYqvgpRB5IBgT6n0
I1oEvP3cozrCRo4o84arx2db0WAALjzvQiBZd0z9kOr/sBy//+FGtbEJaPbTKqzGE33jV1Q19fkv
3r7W61Oq3kvWLCMXfyUBN8AFD6WNNBHVkfaGdflF9slVA+8UsXf4VgK6G4BdV7kfGmsFMC+HbULV
zeQn31ZKVazcwiNfbfb1pE2dcBsAE0Jo7lZC1abEO7WKan2qHZocB5AfS/bO20E2UXZJminEMp9c
R0TuvvKBAtR+aG9Mp37N7B4mt9pulCDz/3MLZ9H/9dx/vA+LeVvnzfPYZBlNG97aZw1m62jAoGEL
Ji7/h6sz620b6br1LyLAebjlIFnyJNvxlBvCcRIOxaFYnPnrz0Ol8b3AaTQCW0mnLYqs2rX3Ws/q
RdzustyKzWRfZGaEtU7w0HtkxtxznnCY3BKZdGWZGeXMrdxCgUD9wDpIV/Zpm/PpnrWf9MP90GbK
CqWr6360nl/HV4kWdqeTpuN4j5q1O/3D2LcjsGjLqSNpcARrLTRVVvZydSbqWvZVwgZS0qcvUJrw
4fa8hWvMQuunH1zf9Pb6kr1FK3SoU++PA0IgmBVztmqQUrqB+wGTegMM8dQwCo3KVf1uhTGYnM4B
e+L3SBNAIM7j/77KJPO8odOn8xXD64yaoIRYrTP69n9yb20l4qalfDpMlSXDq/r7+ppHtmFf6189
/Tscm17w2W3J5MCK35MyT/SH2od/sNnMG5CqIqLyOe+qYl0Jt+Gr//2iK285af7w70/873U34gHR
7kyVm/HQO/RN/w97Ssy3HpNHkMU+LJWHIZDxVfx7FYwhUdXjjE7mkXGLfAcAhF9gK3L5OLTt95X8
FoxlTqCJvsTdStQIqm2fm1qXR6eDL7KUa/fpe1nFbbKkFAb+8C5MyAX767KFNA86Jr46M/X0HfJR
/+P6TbUg+s0q8v0k3YAJCYm2rMe2ABH6v8fQmhg+Xl8TgzfdILfoYBgxeJkxgpAf29H23p9woNGf
/1ybpTHUYSs1cQQhUb15QfG0GbL6BKzEACdwDo7icdxUt15IxFyILiI/hjZV+O+7/SUQuk6kBdk3
0jBUd1oqm8OYERfx757nNDEdvWw1nrGE/d3oTv0SK+XPmpba07XhDcWsSkw44//u5RIDdTd1Iyi5
yXrnLB0jb1+R2RT9xUjTdySC44PDa/HI0OUKq6b4VkerJLJrul5GUz/Tqmp+LL0u74UG7Qp+iibd
WoHN/4GifHvWSn3XT8y8Exvwg+HodFe55du8+O8xuD4BGK7fBRLk9jpVvQp6Bed6D7Ip9gWmv46t
HYZWeox2iFJrfCTM1An/vZW1QZNOYRbs0avaOKXx5gxB7BhBczNXLhAkIR1qJdK3MltiiROdB9TV
Ooq6m/7uX+SF++8L5An/vrj+FnkWsWmQcD9/21Og7q64DXdP6xCj8JiASDNMVa0SLl8ZmWTOMHce
A1ZXkrUOKNuHOB/FfLr6s3C3PY5of59S10yfB0UpXi7J0Ln+Q7DPHldRyzNVVUZyr6dfinY4KAv4
8TV08CqiCLqUxJBgzzmyi/ZyzRtoAoA5FRPy6CpVATCTvdTajeo0uIjWMnOKxC+KnN31T8sEGUSv
o045F2w44r/1cTLaPmSS154GnmpGsyw/pSoLkijt/i7dhs/AMHnErr/r6GDKrdq1u1/X/Ovrkuaq
yr/B0uqF/4vDTscdF0w6Qrx4y5f8P8ogzXvz1q27uytz8H+vB7NDKxbyHPoX83C9Yrrw8wM1i2Ji
gcEtMEn+SNPKITCtcZMgbyD/0T8ZofqKDNdSCwwvHK/fti3becMY9Pq7tb9BhTBc5qREal7f24IT
8LJseZIuRHmjlEEzYUJKwtbe/vH6hPCb9M+8EVrTGW7/2jTWR1Uq61RA37jeka69VadpaBjh0lJ9
dh/w+aZP16+bobXJ/UZfpDs5U6tggFbRKg1WqsS7No6/7abKT9bOt3YD9pSlKtPbsgkZjg6Cphz/
Ku9Q1MvIj7dLUC18zosP/KJbwl6lpEVxfvo3WRj3bwnzy5N8YvRRTv7j9U9cX7rWyJDZ//sP3GLc
7vrZcKfnZjCrBCnh3pvo1ANC5u1mRXChdjbJsC52PM7ukFzXwK7W87Pi1I0z09x+1K1O0YXYWAXt
lB5My9RvrqVDZ1rqPksvU1bSp776koXp0nUNBgnnxnZi+qXdVwXFw0ag3QCxjKqlb1mHu8mlMnVe
B2i+D1gKmlASdcrBKwtwcshTnXfLwfSVc6fhNesNqf10hCDqdlnH87+06H8RigC23nuMczTbuqer
0mP/zloqP6yszjkph1aR6+/5fIOjwDVUWfIf4g/ZLHIghgJN6SbTHs3g54v7gqn34ypqJL5iChdX
8y6Z0cwnQysSMRBrvyg9eO+K5fFqKPLa+mIw2n/wUvUXyWB3MDYFebyt5Y/Fz4Bjc/IlMmwDUqzG
y0JgQQxjW+IDMshgIfqqRmp9yeFPXIYGSZnc4HJIp//nV5rJGsu8Uv/VtfkeDNOJy+QF7zkjmWOB
n/CfalKUNDsaUjpu04A8wrlv2eoLPJduq0+/9ayK+uuwiIDXM8Ft/Vc6rkQsbZ35IueKOACN5GtH
blp4XfKM67FZpysTzwudLB9JX3RV9XocT6/ivOvrhHPQTs8Lj40ZSJYtev8UBLVLgjsBlR3LzNgv
P65v7foL5pHmUuTB/aRhl87tFK2MwExdVKgoPL20nla/Q+Pv0i5f1EpfcoYUI3z4JcOQB2dn6V4b
DAyshwSfnHebc9iKXDxPPWMnZzDKZzAAKGt2AIK9JdeiPBdl+6g3tA32LZuIigHmLW2Hf0W5XRgn
y+odcb/m3HqzXaZRXQxeuNJDSEO/CO4Vlr0Xd4/6WgcwWO3qDWdtQS2xIbu8OrB2UFXcWaI8Xt1Z
+bqfIaV5QzLNo9zNxwQ1Jm6laTATDI35fZuy1RaXrRtJqd678zxswykjteTfV5vDEbnDunTcAvnr
els3QVU9dOkSKg01bVEE4lF55C8sDlrIf+9Ycqq4L7Mhe1G8f6eQ2kOr8/GhoGgYMC3y8f/7CghY
VLsGbnnGo7du2mDObXp0TnUW7IRPE5fGPulWY1reS7t8BL7ydpXp6mbuHsa51g7CnILXli5Ha4JP
zIr57/4FbbLlbyZw1PLPifmqSjqHJDjDwn9wfT+jlT34JvQ5A13oyR774Xlw6BhiA+4vWNerPdxP
BJwrEJJjOVi+ByOS0igRGAKBTIOyvZjKqVgN/BUSlum/Ej3y1sOx220A/vTsETuC1dTYnty9U3y1
Z6g2P2YGWYVGZhP0qurGP5l+F1pQNDajWB+Kcvjvl20mmREN68MmiIu6vg476L/fhMqknxvjSw1w
HXYjmy2t4c7uJ6KTsu7hKtKFEMAZ3LTm51EUTItclZ3FfkwcaQcfSeAb//n9B0DwWcnPdGW8EQVH
Jbn/AjVQRGM5EuEl+q9/HBGsog+rOX5xSBKQ2NG2w9W6pmY14+bf5p75PQVNQ++ZzuGm0H2aUA3j
aQf7Oh00bUN5XbhsvXEg19p+5TQRXefRnAr1UyetZ9Mav7N9Mbr+kiuy6rwKuuK+SM2GRyilt+c7
20oD7exx2E7pvzyaGCRutZxOH9KzPhqztIokGMjDHpFwM6VWfqeqepdKEe+qF9XDFWp3fZs1bZ94
btb14OoasVTmuD2WutJvhTbVCTCat3/sTxIJL4Z6GQCefDujacC28aYHQGrrQZcoM0fzZUDDjCBF
GpeRRJGnlfDS692KGQbcWNkjjLNVFmUOgOB2tX5ngkuvViOIwQ5KlKofi4F7onME+JUs1Z9KZgbg
brJETQhIrV1EkOpof/9dgzSDMkCN9k+Ye10hZGNQtPfpsXX95XRtTviVeKuBGxJbR9YWVCOEJLtO
bVqCNJR6ah5Gad2Zte1FMKOJhGt1IuG04AalArsWBS2pZ+6jLX4FI4AyP3MgnwTPwQSi3J/LG5dS
YGjal8II7oDNPy3oJZgV7aCtfnte6Pq5UxvEqibZvAXtDLb3NBs7a2xy18Sa2ZPGZQuN+Q4RvxbL
gg7rLKGWM1uvBjgJarSCQ4q+ybEECQGB6YYECR6MlJ9YoH+JzIHH207Hl0GVCy4GA7/f8LiZgRd7
pRIHHV1hKcybtTAcrCJMb4cRL0vBuHhc/AWmdjreLYL/r1+LQ+BvLzRZsSySCbxsBPKlOnEn8+hE
YtDejTZ4ElUj4mkRHmJI6YZ61vxuHR2bMibRLg9weDMErVWZhVlh0YOB5aA3iKv7fH1xgsE/BvVw
V7izeeCIcZ5tazk5ykWE3dC6b6wq0gPrKRczuOkWH3wOJypayFkJeZh/EOPINKMF+jciMBc/R/Nn
qyKIBOJgNkskbe9uG6cihkVfhhnDXSwFJvcItDvM8D8BMtxA0Hzfr5fOU0+GWVCEuU7AX023xaEw
S8hFaeOePsbJS/lPUf8+Oaq6t/WRGDMHbJCnyyRo1QsbDz5HuLAWsjy3+UbcRsQkg96UjQIDIypO
X52ZZf30lfvQ93ZYcgcYcw2/RKvPJYCbSNvmL9pmxFShX+prTx1Wh2zrajUXdqpMnovVu9AN+J6H
5r0tvEu3m+B9tirLqEyCwxQda2+a4Y7pl0BpZ/CE2r2c1lNGk4Ti2cDpvE7vEwflqNu8sy7rP47k
UZ8teHmu/Wts5EuRN05sjMah3tIf2lZLWrL7D2XhGEp3RsjSEP0NzaqB9Ley0GsG2c6EQXVcaBq7
Ev2TYyJdve879rJyA+21lHAVKTSbJSAKHW9RaKcVUQS2kWL7ViS3LsXDyJLWY6SEmZWjjfKB7mgp
+bvFfdqvnIasNATn+dpMyop8xXiNfHmBXq43YapBs7Db/NOBhXKHA9Sscy/U16bmQyXGzzGKb9ky
1xdMY1NZ1Ell5Gcz7198s0cTO9Y2KTfdu5q3T9Sj5N4o+gOppSV2IXzIE+infP7OuNDHn1YVQEKm
RTAVTnZjqekRRY2iLiqeGwJw7/2+/MDGfsDZs0Zu0ZGX3e0hmd9MjvJoK1behyqO5WZ8LIV9RwL0
HyqZ6ai87Ml2J96IR+/LtPLvXnYYtnxUgWlbbzFqz/E8NM6t7q8y8dRwHleajyaDM2IO8qTy8P6Y
7t0wU1Qtq/bH6Db4B6u8OMOEgsIdH/yADh/Y5qdO9/ClTSU2jHn7PQz676Hjo56YMIdYJE5ZZ35p
JP1myzxcVlcrID9AmGjHlqxX8cbC/Gis44pgklYHCYX4bKhg2vRnUPf9qcS4ElaZ2riXqyweRANr
Syf/c3UJ86bU0ofyvaR7gYjCoqB1jqVUj55XPZEZ/Km5W8pxsHgbBSU0lCg4ytVA4F8N22xa4bO0
VXkrivLojj4lV6+huNQQ3uLZzYpNYFggtsXEhkcc2nFT8q2RnE1IGo1gCP+u87nkIIuO1j/NtU3v
yL4fFT6j1Gw+VrclHEsrI5dnY7JUn+RiPFSmBOmQbkc59OLOyj6GFEQOepFo61ry0icKtYBGE7JB
2NNudUvIIpvhohE+W/BzeItK9KZ4JNbuA4R7HytNgCvi7hc/UCdsr75fhnn3x4KWfsTVW8Ui72eA
A8sfH0hrTHRtnjtfXFklZPu2bekdMLfIs+c60TVCDN3hBXz5C5/leHbzFG1BBqYYUfnXYJhcJ5IG
B3rrVc7gHW/4YjzhQjKe0qJCwJeuST/kn43U53DRrU/bWdHHpenHkHnyKNFmRZpFu68XVWyRxnvf
oedybZ21R2xmuGRInIUEL4paaUfK0EXQsN/GWmHN0ar79pGgtpuNrF7sPId1N8z7EAbD1N2I1cID
5Abzi7Dv1VwSbJoab5Y0R1C18xpbqTFE46oddLcQGHvHCe3CWDyKJgfWgRGcLOAYqTKTkO4i7RSF
XNZ7zOl6L6ythdtP/SX07mmr+ic1TZAQiU7HgR07rnvv9uNTKxywpCv90db9YDI30YL9MkDXJHIe
W1KeCiY1dr6nj/wwS/NDlzn+Ezw6PdDQMFDwBMvU+2FsHSlRhOlREMzncaIaX8FMTd063Xlct5DM
q888lcnq4FDkYMkA1aQR1abyJU3D1F/BbtM7DKUQ5zSwgzt3rv4A/3kmEnROmEiQ8Kjjvpx7iygj
d8si2+qexTwlo3AvPucVFiA+LdGT/2TosT+01T0T+hPn1+y270G3YDsglLPUvl1ne6438zLriKuY
kb2NCEvPD7RUv9vGuqQeEy0Q4jFQ8y9MU9w7NtyB9TYne/qtmHtChRmXOyk/mIvcENLy4t6Xzmdm
6reqG6vExXYfLibq7am7g2vJdMSLyoaz3OzobIKLBFXTPOhGhwnUXG+4lqyvPERg1e78luddpgJI
Ex662HP8z6YsvbjGUs2q6P9wRfrk6XSuDZBFk8VBEPFcHfXZRYzMwQT0aaGMNkZdkCYThzVK5Cxi
P7mhfIJxXagnnkEjRtSXkrUn/np98TKS0ot5uunDedMI7EIACkRtuWTdZ9fMpLUWggiMRZ/wDTi3
MJu2yIbNkahM8pyO85pkZRVXRc3OipEtDOwJ0ri53dey/qxHKFQOXaa695+QWirjM0trRXAVRWKH
66cYZgLi72dzpuLxOcmXsActTU03JdEs8GcE9cf8Yc0lAD1RePdi6S/dMvpxYI5vNK+meFtKGhtN
5t+svQ6izKS0z6bMhyXiWzE997MAq8BYLitCC4lAQjtQ4BQtqgN2p0RDkJP4aTNFukdyQiBrLF0b
A8uuabGXD3lsyhoEXzCzExjVr4GWHFMO5JAuyboZF9jQ5A+7II5aH5wxdPcSJ03rIwl1HCWt3EpE
Djx0C3yMptZHQaSUXXPrWwgVfmBQ7lc38SCcs3JluDvBNffS+ksEOZhs5bDD0ZFcmCgQWbOdKzqV
1OL05R2SYvuWS9hZhGnPSB30EhsXezC3Tz+f5jwRXnkhu6k/TeTzggUC8w7X7HGxK9LYuODSRkhr
a6RBSmo1sykYTa0rluntDRrmXeZVbF4rT/tkuj8nPztrdN3vyqD4w7GGcIBNyhAz2xQFo/1CRtKP
IF8aeJsLtPMIrnoZ20Fw8Xe6GC033H3oRoa2YWceqrgg2iHqN6sAr2u2gHQ0IOE9nlOq8crUqwMY
Y+J9fVwbxVtFnkqoTKRRi428oxtqyqO8ihb0oeEs8JBl9gmZ6L3tMm8SHL0ARvs4bJYOBhgbrUGe
Mctu08FNoySu8KLYUJr9mpAO6Fv7g9mXVkG2io3Ar8svBTr1d2DrDW7bEc0AXbgWC910vz8tE29v
QK8Ocz2SWvYKY+SjXMWh5WMtzYG/LzWOXu4fiOCVCK4XMlqH/GL5TD1gXJNfxUROn5yV0PbugeMD
UPVbDSAb56XVDzffvhWy/u2XTKjMqv9NA8O/Ha3fjoYW3styI6azdktBBV/Sbh6yMlYheFJKmgzq
qrSxRDQG6QZzE856bxxnRl6z5Rahj4ovChj8IMFjic/CdfZue9vteTHQHrIl/+0G9b1GBiXWff1J
GxGfKU3eaxiUIKzO4UbOQ8wE/tfoYV+rV+7SFHRT15x6HoUqIPXHaXmEXfOeud5LUz2zFTAMoCwM
LDKTJobpWKr7qK2rF0uHCTmRTAz7A1V9ML9V9C7a9jC6N6M0fqWZiziVpvrBL2zvfgt+mP1mosTm
YWXuRj9Dv4wuhICewmFInMJ7dXUzjUZ03723BUfTEA7Ceydm/eJu3B9k3Z9/r3N9gw0juJkHKN5u
Yd55o36nyYwBUb01UfW0I0nBMf7EEnb2ys0LBTVPYoOLCefsoYNEcJkUc3KnOZmAuhLlBpz02sE9
CU7oz26bJeuEQnnjYLVBg+Oe0QzETR41bDN8D6kVyz4tb2fOfCvBpW028P/eGGeIrnnvMu0l6AI3
IhbHT9ZZ1ZGrVp5yAVXH9ofbMdfeV6abobBo+1m6mqmdEfHUdWvtzSTvbPVtDTM//3RnWlBuYF4C
ZLu7g0gmg3EG7AOlSDY5ScTpa2D7n30zfGj9GJlStsfaKV5TPDDRZPG+Gif76Ur/GSEBWRCyX+JF
1vKAEO1u0OmXQaO8l+6EDl6j8EWkVh4CbGXIFln/59Q/oEVCkNc/IPbnHtVvxFqmyWDNeFdyaw6l
j0Q/oLuaqKbPDyLlGI7v+0avUvLNdhRlQMmFBJrBjm41pNI4Y2SkgRmKxeJYyuIVODbF6tB99DkM
5sKbmQszzrqZmuXSFukaglFYPrzuNwspm2zNgtVzMvP8hXxnTHo49fKZJHTEtF3OLHcSFeYUxXLu
zz+Gcbg4jmnjmPM+cRfW1eQnQ6VfRK7V1EO/1TYxV4dMiKoUly70jjAt6+UFDBuO21LBPGH7HIu4
NbwuKqDu3Ov5m7+A3NssyWAYuZ9dw0ZxdsFeOuFMXLbtdhBr/zZIsul1zoeiBv/V6QmJpwkmHYqp
mvAROvEvaPSWU7YjJkTtfy9iHhnd5MMTHLrIThE/ZkgZbLulyB2yEwjDxED3uuJ8zIsdXVC7THma
94qzRohVORz3fbxe00+A39y0uqNDQRix4jc0tgmMD1gvNrZBvBVNuUOYmEAOuHpaF3aIJp6Clp3W
EQenJjrHwvvG30Fl4WpTaPVWR5Yx0RlTNgYnejDDGVHqX0yUZzmOXxjjGZty7I2aq8advHRdNeSa
ZDnXRG/ykw0tM8Q/5O2yhFAF6i/uqW8DHkrcGPaFCMTqzNjgbu5cBrZT5yVBAAyTmbSN1VpLsn6D
MJJ5jLKD/q/h3HLA9E95OryjU31WWt4npS0vOKNiN1/MS9F1Zmi0ThMVtfrGjk9Ty9BxgLiwyLqh
PLDZ/uoZpk2qxTZb5gnZcBbt4r9NP3sxZXwGq637DlCQern7lI3sRPsx2FF2lrij8Q51lZF8lgbx
WDl37qq/brMXlhYY0AygIa08SuBa+6Gq8XUpWmLfzPXDxCDLg9k/eFpb3QZ159Kn3Z7IvrqdHMo6
6Yi/kibrLYK20A+cmlpQ789jWqD1ybMlAXYJCJJJBhIG7cE0KuLaXHSJ5lwT+zyHnmndNch7DgtU
JNd08V912XpMTWjni3yqtNxGI6H/mJaRfZQ7PXSInmP8yrgwExJzq/NHm5tzNb6BXwpifxFpNMCH
IuE4jaD0NXFpcYRGt8L1mPWXqe+sAwwhNKBlPOjzef/bSR7vSD45s9wLmlA1S+qETWPEB9RoTuj0
bLbOcMiWyUq6bvjp639xt9ENwkgQjiv4YDVTsYocphiGz7Ablz/t1DeQTEhf7PMxoxPqqZO7x9Hv
3e64tygi0RvZ8dpDL+93ZgHOb440wfoMgI5CYYO/spVEExJv+opA/LugaYq2f4iMgbg6doteMsWu
6UCWY3bmGOQltSKXKViyrwoFXmSOitt52o7o/cI0mB95UhS7p8yJ7TR+AJPDAK4dXaN/xauP0cDg
IbI1+xUmrMVBTX9uyu1Xvjt13bo4NuXAUm0uIGD2fkyLz1WfND5/rQIb5uQh7ugcIShtsIBTp6e7
X/YQrLH0urM3k6S1DiU7T+ASY+ouP2bauBxDvoNJOuES9FPsKFxvxJN5QfCNTnrgAP5Ef4cpdmYc
QWYvN8qt+jC1DH5wt/MYL3JD8ifoXplIMtny6pmeANOJgOH8FoQA6zi+Z1FgIXTVjfaWUTa5hfuD
kcIOIaNrua2NLqmcrAMNlY1hBocM2oR6QToby5KIGNz6RJoS8oSt41TjCgvq7VKKTE9kYD12Dq2x
BRfoZuomvbeA+MAlf0YDcNtCQwaM5NI5DL5cb3zpve5SBWkMoBZnbtnqkT3r9JEpIXIyrJKp1b/R
xo8IajyJw42rrDX5T4A2CZ0AusJbi/INmAlUrjbGoXyztQpSpZfjSZumF8S1zA+70YorammUT0ij
rb48YrX/wGpRcxxx1hAi8FfZj0xyxqOtsHyubYY73dy7JibpR/jU+bjRJ1TzCe1fH0VuQNdMo0qc
O/lo7ZEb4IppZHvykPoK/ZpyZaSJ4GmzNtJJgDOEgeAcL4LfeYlRZ2FrtQoR0lf5nnwJUrUgsGJL
tGbXpPUQBbKmeK1Xmd8EqRN2iqKLnK8mSYMFBl+UkrAaKZdPpwiKH4YBGrlYaGXoyxNz9J2DSFWf
N+PrhDvoPGbZjMbQQZMuhJ4spJeDNgOqy5F7lydt7J0B0K0j5+C5aIbXzbOOhuy6O1DrHi1IDDCL
+uVoBb6fDsJbsKQy8tjCDQwlSVtWP6de+9KX4LWvCFEzZ7DrVSFTJFBgMYIUL7rmFLd+bd1gcv5w
BPDhFhoIHKqjs7n5Q2ZwrjMknisyAxeAWlC6FW2u+Ty1Y3VokRtHlsmZFQcrYVhUpqHfYPjthiax
iLdCIm0/DR72EgPx/KGei5+VSj87b3gqgXb1RWsmXvm2it2XIyiW1i0/SH/MHicS5AHpRRoPbkJP
pYkCqh2TdKRON8Q9ctdI74vXQHFT+7gtkrpP54h2yrGw7YPKxi42fO1PvdWXXOIoKSzWPtMRJz/d
6CcHQHk8vbcPsl7yWF9zCq7W/YOwXt6oYv5wcnQsVqbvmtrmJi9Yc9BA/a13vTxVP5zzeDYG7Vym
64Fm5B8H9mTUp+oxXdbu1hDkkM6aL2iEHUEw4VsKdEKXfW8lKQ4uRlAls0BYv+TiiGyOWsJ8F6oi
P70o3ZjhHlbYRt5YHZpXhX91dakeRt7qoPPGbButtvXWB80JotRbAX6AqiuvI69hxi8cpERB+tFs
1mfHxQqn0d/71K+i8p1IJ9A6wpHq3KjBuMzb8tAsLhva5BjHqvujg2hv5u4GU6n2nGL4PTZ2n2zg
0cKm5DPK6sSqhuVMFfCZrYsTkf1dJf4gkQzxGTbEPMFzgBbj8E3vfvHj3rpYzoAPExgYaLdsExm1
FAxluftbsp/DNnL6Cvy/Og56haazGc3fw+LfmCI7V4hlbeggZ1yqj64yZeyXdnkwjbt8pTb1G6vn
IqGpmKtvZQbc/CB6QlWzzoMnjT3BvEoUEu+Y2cRqGP+MMdSQCUQsnH+/NfaCyb1rm/Zu9OcvHUkX
rpTqlpzOT6yGWbTt8OmtsS+2gTQ0tzFNp96SyJ6BFI2NX7jFZISykZOehK3oLylpsBMrIhZ7v9MK
JrqXdCD5a5Ow/bcS5qhgnDHlyDo2YIOOn72zHedL93fCJQssghYCoQRR1doGJU9LlyPdnjtBF2Ps
R/ewuFTppoNmyg3wwmfsZUpN9kW56TfhahqSkIn2CSdZUJsy7N28O2EG9VAPMh2ZLb2LbOomCs38
25/rKc7KTGOV65Fp2euXyOVwHHhbMz4hCwGHJ0AG4lqih3Ys9Hk8IvR0UHoiOF6YYocFmjVq8bsC
04sHphDtC1MzpRE1Aw5j7GYqvzltDvK2qehoj4gSS2Z0P2qGUfiUuWc5+x7Jtj+NPXfxOKYtetXh
l+5nnAUC/3PsuVUMknKKacqitmex3FJx8dBrwSYdOB1NVN9eAlofOqDmWUnaGfesas2hBJe2qk0y
IsxfB5ciJSPhhpt2fyaDICmK6Qkd6hRhygNFuJYf4H3Ax1s9PjvjuAH/OpmNuBXlcrsiiNGPquVY
bo02qu9WvLjloV6AHNs6IDi2QXezmI5lwx1OJftELOsN8AP/SLuf5ioJgsTcdQcCPt8cmb2S4FsC
HDnapfXHrtnx5HozDQtukzlnAoD/QVoGJggkabZpdgmi++dGIjyAvvq4egyUNFHcSLrnkfTMNM5I
H3T6puLmAJ6QOq4HA9agrWAB8q7NMkTnE2HuopM+cO6Y6MMu/dzfpP7EUGVB5GjOU3e2kH0VK6u6
2fqA+Lq31Vj/yPcun9IbeKkcsoRJ1l8XNEjVm+YeM/F5U7qXDHtJSGqF0dPB3bKqoZBFNLXhyUSR
iAqVY69c02QMHFQJ1TIeBu9syOWD9ANiBNBA67b/7Q24twvSYf3uy17Mb2QhB4jdW7hIefSX2r2p
zJQJ7uIk0LxqUGru0XTTH0a/3qSDbh+AU9e0DO7JuyQuAztqaEzpSenmTy3g6O/7d2osNhpVM+Fg
nfMqarXdcs77XlBoyqICSbzOw6m3a3go/OicG7kyFXk+ufvXLILvctyjTkzKe1FrD1ZHS7Vxmp/d
kHGsQHt8KOR4wjjbts+pQBqsZwda4Bx6HpcR2z5QLj8MBkAt2fp37BhakYarx6s73dkB5YwjZxx3
JRLMWr6qIM1jWis/u5ZBKXpomqSO2LBQfMF6JNoJUlupE3oBfJVGb/+ieJCoHEwqJauqAUX+cXxQ
tnAF8aZEQyuIEPDWd7tDZTlM3JHWQrvCoP855UDJMph/8VTarwJBSq7MD2YMX63qFI0TLUHoYHuk
LYTBCl6PA8u9qppXF8gOIHY7QUONPLX42TbFt8CwtvOEIsSsG2IW+v/L0q6x6V4aFwRhXj/NBKnR
H7Hyg4Hr32pJdRkl+jDANLcpPamoLhnSKP+IpL0+1q5+JOoR5pJiaE6ritk9y5DNwA5EYtQ1Oywj
qERCuRkWOQ+F3fLUlS5vL6gRpFvm7TTQPDYrFuOBuXVBC5/GppK7wv+gacX2GFgbAKkhvy1mLakh
jR6KNv/dMyUOg3Jf4sHUBhut1EwA6NAR51hkTdwuDDuAse3EQPPeqOQY1YF7HtppThpGdZpwv+pZ
cqbY7A9NcTsZPjcNykNARDoFD2ClzDS/SZD0960apAIzDLR1RFeYXXnDcfe09GAMG+QaNnVjTHLP
p7HSQKwJn7j4C9THdt9zCjkcPEv7Mr32KzCtv439ZYE4j8xZR7Yu1Ashx7EGsJD9f2QoDoNdMcgJ
B8Y/x9FVL2mgd6dO0xMrracbld2OshInNEK0OTXl0MH3CY7Q09+FWJgTkAGi9IdFW0aifL1dOvv/
CDuP5saRLsr+l9kjAkDCLmZD70lJlCltEGXhvcevn4NkT1ebiP4WzSBY1SUJAhL53rv33I7fDyfC
tNp6M6bNvQGyuYGEyK3lrZPU+upxR4JmMZ6nCJ82G5q9o2v+Mqiduz19A8j2jWm1ReTsV68xSLnv
22fSD9NNgSqfJDkG9Cl+VJIURHdNvJVr2Tz/ymoRpY5OuYiDkwKzoKepj1sjtLa2rnoXp6jxYrMZ
jKcm2URmfqDx/FQ2NhEBI5jVVvlZzJPSEjQ9T+U5UTRleoOSwF4pinKqULoDOoYFQZt6rw/Vpz7b
TXPbKF9KsIqheaxsqM6mVltrPHbG1mx8c2a/iKU6BNkXxwufMkSHv/KIKLLAMi8Ml71qXbMgESTc
IiBK+292CccqyLV9MIh9TGv13Melf5bwV9fhZhJlxFDEtkik11AUssHI8amOzofuDyVaSyo1k8FG
G6HMrqTCv4qHTVbO6UhZkjxrNem2cUmUXUjFGo+iXKe2ksHT0o/AHNudbZn1c+ujx3MVtoyPwzkX
okjRRPdZ3LICKOouLzyCUQtVP/1+53jJF0ut0ULMEZpZN/kXekcXlY7yLD1FMeG7WXUE2j+eE5/i
I/DQQNg2dGM4AeuumW8XfRDv45BFiAlK/wT1Qbw7erzEpxgiP56tKAVT2hLHCrshXT9Ll/DDOz7o
YmeMkXpOUR22sLXPmYPVloEZqeAiIFCG9I2X2LrSFBPoi2xGGHHTZNuy6K9V4Q7UnWgjbd3JNp0w
CP5klVvZ+Om54qF1U7fn19FACCYZ/PIPdAvvX4xn4DakIzp4D35RbE6X2ESegCxZXT++DoFL1lmh
FFv3WiWu44S894HBYPKmw/ZD4c4li2csDO/Eej+OaHPxA87/Z8TARomccNd6Xr/2HCXZEERIjIWE
pdavf5zfUOn2WaNx++ThT+nzxMT2OJIidKlJ97rkLSzxHwdMAr9nkVhQh5ifRaC8Pf6ZnjCEr6mY
1rqmTd+KyBQLwSPqpUVqgdvFIa+grbMjQsL1SK43kdEEJrb4b/WCrZaFw24r2vqcGKr5IdCNxHWF
D8bW8KQFvX2q9FRcUUVT88KsXJeRjzBb839UbmE/ZYMRsaDXHVYnEDbz520sbgR5vWPUdNfSnG92
PYlaODDWTLX1V1GxB+5F/CVrNe2qGMn8CPZ1wgfpr6g0N3cm+Uqz9j0+TQVpNsxNOU69gkpTclo6
szs1tO0uXT1WN9sD3me6uHM7epehU+RrmZyCBJ78J6V/KqP25A/6p4rV53MyBm3pBQRGtFiulxJO
5btpui66KnvgTyZDTalX9ffC6r88osLUARZk7AbT0S+VWUqLFFTo/Et2bRwyFac+9uJ6k8UkpTwU
/pXrTreJnUQ4RcxrBFM9XdjJa4VAFzl2qJ5FlMYHHoEhaEnnMNoVPkIZDIKfjlP/B4FjgrC8Zoxq
7Zgrjh9NFG2DFLCoEmCidKucoSuj71VkzVqRia2FQv7SplGEONA8Vc+Idcm2GQvzzdHZU6VE+Ilw
BmnP8lTgzp0X3aKxcBw0V8rc6+dR6Jn+uI98YyX5NjRrjqrqNkc97t1tnEEECftBueUmd7pSo/5k
KOevVAZVNKGhtPWquqtG5GEDZM0Hl6gr0WKxCS7WkY2HQnR2tiI0h/ztzPEvZlAEZxQvUBgAfi2Y
vHirAnj1Ls6Dr5IFY+P831JwoE1ICIA3lWLZ20F6meYj+VE6ip9ZJ0D10296MEowHr8pusB5hZfp
UFSJtdHcqbuDZGHE7Fnt3R1MVvWmnzFSaAqZdulgKgKYvE3gVdtwPkRNHy00HP/buJ/mQp3QBV9E
Vz1Uo5sEZWglcrpgjvzTxqTbFDW6oscaJ/48RjXDT6yqLdaEeC2XL83S871lY7oq6qo8PU59X7kD
tC3GbbNEN1IKqhRG+OcWbi9jmerZiROcbHHjZKBC619yRbFjRM62y12GB1pdJMTabv6CQGr6rj30
dbcJgNahFmyNnalFnPGpbe5e99bhzLg+TsUY8k92LfMen7UYmwDvIttdVljgdw8KI4vJtQB2shQ9
mp3HZ0lcrvgu3W0+wPVJa7e6otkSazsv6aMPbGAkmAX9w5I1fvwU6odNxd9EvbrIzSb64Ro/pHnI
CqbvxEyUb7E7Zuse8AvDJoYyUrgtBvOLHlbdRd7eZPF+MXXCaBvXopKSWH3LC6O9YrKOyDtUcbKn
oS6S55RN9M0u86+N+1b7QrtJ+z9q7BXSRGX/WPT7Phyf6Kv3qUCbSByFjmNda1AZVFp6AfxpLWk5
pt/H5DCG6iwiaca9tDU1mWMdCmu6sZaj/wsUR9k3FlUhTptp7/o24p0i7F647nbyEnMKbIB5Xhr0
XbnEEhUt1uhRd4MF9r+5iTZ9FVXxontdfUffYGITNeGWzZ+Hl6gomq8RxoS1kujjPh8Z1kACqPbm
XNq7hi8ODqgdZoCamtAn6k+QzbIb29Y/XpDEWQtIeD09Bo0EaQOtjRaNj7WQ6q59Vp0vcHjMl8Qf
i33njwlb2HvWDeKrQ0cCVJc3nHrfoSPMRmgn/a7SzFQh2kX/NiwiEKObiHztTwWRBDAtYtOkocRp
NIG8PaouCp3lwNAMGhDdd90f3X05FuoWQZf1lFUl6W+jmXzLA3eG27RPPWi5RUQExbLgKXJqiD94
w/i3iLp2eH88FsyQx5iXRBG9lqLeVilmi4EckN9wp7rrYINZONJm5E8xUnGgqGr1q4vUZV0bjvbU
YVMnmI28sfnFAyjJxiCzD3XH7BnQ0lJy8h7oPDc6NRGPb3k0UAOeInpFWXmfDO3kxmX4bSTDncge
w74I0HzQZzoa+fMfxFO0LUQo3lXmdFtwtukuVJT4bf4/5V+Q/2fmIgULmn4Byy587mzlLI2nSm2o
+yhlmKmUrniHmY7qFt+Fgutu1VDTAoOfobl6i/QyDIt5bt8aF00P0duyZ9tNgX5uZ0+ViKlz7HDW
N45Vd8bvbhIR4lpvgPh3lZacctaOZzyX1XORTCe5INpVYu/7SklXDu2AddnyvQcV8kFmaB5hp7ry
AqFhZxbFSD1akWOpgiLMZ+uIq7CKmSQknR3DWfRlkN3Lhvl80qbVqRJNdk/AI60zLtyNcNX0nnEG
oPNS8xnOJwNG84UOp/lSjOz2J/DCkmgYqOzq5p6oMZEQS5wjoF3/rA5h+YWk3pjvtS/XMq9TU9Uv
WZkkq55mz0XJ3IN0FpWG96p3lfo2tNCnJhZpz/S+BmWB+G/2G8rQthz0QKWIaoOyqLiaeUKWUpYX
765hf4WgZfwqyRw3u1+myO46s+73lLp+pQq3P+fU3kdTTcVamxE0D5ffY/M2BtbNV6AOVfRKZzn6
dPciB1wIDKNvqVmRlRgALBqTYh3qQfXddvSN6pnM2YH9YHUzNlNTTITEsIx0AMwXgaWoZ2YsOfN9
yAdCD9q1QCQARK0Qr+Z8SEqOQn+b3hdKB//g0sHAJ0Iyu2vE00eamDrZCZAGUzeyjZ1VaCcHfeQZ
nmxax9XjQH6SxTQUHz+HblMcxFZUX0mVBVmXe9FKHsoX1VS0A1TSfhfl/nDEKws5MIY+2rPFc6IR
HWDrhptJ7j6E2rMjjaAgMev8IAvBYRhXJGf4v8mJxt8XL7I+hz9t3/YYxzuRBSo6AIrO33+AKzGu
mXMXLRFGGIlRjcyrc0+MItULbP2hdq6PVVckJUrzfIoufk2wgEVZ9V42wXvcGN7PCu8UaDX7AA3B
pLcMu1/zcndvVGny1rraVmJY5Oe26+yTCR8NUx7zpeoipno+7Te5y5RoPQtozsRMdwrzryOr5dLQ
vfBG7gUILkCk2xxy7nJsZwXeZLb+VhTA8qgo767NJBuClwpo3+ie3Mb61QqLXbyFrQAFU9YfJaqy
6hTz4Ewes7s5Nc0pDLwKY9tjyqWnReewUzFci9mP7aZGtvpvDItrkg2bJ6OfZ/sf//f/OJZj2Kaw
VNtSBVZxbOB/z46ttCJX2qJM/0gY7U2jpj0ehlcft/4m+/OdQ+v18VnDjeQaU/UasCNw/ch7VQnn
ujLAQcsYmOnT6KfkR+Upuqze8Y4TldTamIZqoVuxXT0+RC2p7efoiFB1hpvSlTeVqeTx4XNsEeOu
VaM0VvSf2oVa+BkUvv42AOK7dvIliSc2vOi1ytS9ys9jogLPVuB+OnzlFzvX4o3RqTiwcy8/VpZw
NhGswmdM3s95HL4Zpuu9OqMNOnJ+xxQiW/YppJUGyeWKkBNgbcAk55ewRqXpV3Z1koe6p1or00jX
ucfEQpmEfw5UXuQ7PdDeSmyf505t32O1Ny+d0emvDJXIkstZQh3AGil18gOC6ahYKA2zeap60JVN
zxDMqt9zTCUbwrowCc8vXhIaF8tR+Ynt+N62+scDI2jjSUarggM7VGNGRxXY2d1/Xx669s9sYVfX
Ld12VZcFHu+5PseB/yVbeJj0vmIWGlLQoz1+CumDcfGq+blt9IelC28+5knbubbpgNymUMIfhbn2
29b+0QUOssiyRFxlVsNebjlMTPg7c4h2eSUezmvpxlY1kZ581HVlUhPw5N/pxdoXPYly2MAV3IYI
4NMDuWyWZQpHePJuYRMu/TnfrXAKMK2S54SjASU8copTWlQgvoQ6o79KRmGetzPiAIS4MRQ1CaFd
CjBfhLTqS+bZv32IOtNO9D4pkbO1SamG18BRz48ItabcVw2R1Bu6o+axySMLaDOaCJnJa3p018M+
IVep094eLCsxgSxuvOoGgUszsMGSwPBqg507w7HisU+Ww3Ew6P9JexxiSgJBJyvcyH2qfHE+H6ee
f3PiWRdtzDEMP1ByJVusYfWOFBkL/U50mRg5oHQaqIXow0JbRUoJh7I62YbtMvhx4VkLogmI9UD5
0WLwk75nGWiEYMnqV22DlM3GeBb7QbH6R46mNggfoq10GXf5Ku6rAgWW0lZM9txiXabDQbTOS4M9
j/3P3FjDo0RhLIM5k8HjqSAd1oaeEN42fxErPjpzQqeNxTIn6HBb8vFNV6qflWZqR6xZXN8C5qgr
yNNI5+UxGdTzA0WvuuKziNNwDTSmujxYvkbMpIqOd7uc2hKdpSyT4SNWdNp68PdhWWHd8SbvKF/G
sfRYrN0/DsEUlhjoEm+LxpHJ3oC4QKY3ytAV+RkRTu0e8f8nJai31wbNuHq2Vh3McbqL+QhGnEma
Ee8m3awJYaWzKQ89T0FGYxKWstIDhDm/Tz2j92YLEH37YPVzw93ayLS2UBJweZoZSapN6PcrWTUL
K8IJgA5vJStpAjBQE9sN6Udz25E2Vrp34vwekbUYi+wk+lE9jbg3TjhlNNKee6ysVWkdhwCM9zD4
8Y2CW7uk+D2plIlNetwWeFReCqNd1Ai/VoUy7f97WTHnVeOvTx1WElcIG+yXqzoqjaW/ryo2y40G
DXHe7ohjHNALpvzSX+U7hwS6y9TaM7hUM+9NaTKkS0gsFlpg3ZMmGBkchuNKmw8haWfHsecJqeat
dZ/ygDzUJj3L/9WOBpA+Ei30aAfnZMZuVVSPPZ2Hj7IdGZYUwzmZX9hA9Wc63cm2d1G1FBTniC7F
a4FC48ij3Vv2vq1+Sc04XxQTeKKor7RbpQB/coNC+5KEMJFDFWjco7jxCA5679FuyiBuppckEpRh
/SLybPwfD3HNcP51PtHDWTy+bWIC5tX67+cTGUWnc2vXB22ExRx3YgQzDxltTmRhV9PvTDOb2WKM
4PiNvkWNWe/KOF15MEq+QFf64sf1lwHxz7f5jV+QQFclmDCTTPTnrEmzlZLmwYq0XnZPQxvQeIGS
nPcEfCluyegxrY9DEztXXUMBWjB8X3fY3rYiQ36nogV5Nkk22ZWaOu2aFsx3mLEWJlq29g0xfoY6
3e9sQAOY87XgfujFe9HSa+hsxzolkZO/B6a2ylCc34FabUa1QO/kmu5brvyM2nD8mCA65nExIDcm
yTgKatSvM4OgNsme9GHII/HaV/WIyL+HOe2rZfgRJ9SmNGxOpoVHGctOe2mH6FNP4wE6Qumw+0lx
RGEI2pZl3jxrPQFD7vDV1Axzn7Pduw/KEUkoDqWcOFJVsEFvlecYjW0QauoHquhmp3YeKd+vkYZm
m7826ovIZPiF0BdskK8987wcVq1Kp7+tYfo8br8JnP96srzphpn0qw/U8yMgMgchlPac66X/ZhfO
k2w4UeaTkfoz8iZgOqaVXExUYnN3AV1lByNBz7Wliw74upTLh3ypM2wbkVX/USVI9HalBtPaJP1k
oQgzuimj+UWWqp3r5CSJNFhNhinbzsLlpVU2FAC/H7Fq+Y0RmrknT7v4AvRsnXkgEvx8jC9Q2f76
rp+6ZM4U0xbq3D2VLVSWfHXx38uLrv7rfhC2pruGsA2d8FLH+seupdJ70dqxpx3oSkYILMdjTmIQ
YSoFO4miUA/CavH0Zsndh7aWKgUampkLVwktw89Ykz4nksQ+d0W96keiVAdLDRcRGN97jo8izAa0
X2p/k+9i5mbLCZMtyQ1++EKVoa/0CkmSF9AcZXrlnj2qrQW28frFHimWnJj01jowSR9p52c1ECly
t8S4UdWo3OVGxOnuJlBfUy4IU5ym98e9W4ixXns6KdYkZTthDLuqyf4aZM7g4jnTKkQPXndrkBeO
hqE+y6Cf+ahxavVZnxui85FhmFsnMrcEhoqjPi8VakNVhl4QxgEo7pxqQyKZSuj8F7TwZFZOYNEV
2m2R0uono3c4UQ4jlO3j92n2HwqMiR0OYxkhHldYw4dKXcv4Z04T4gvytPSUTOHKKH7Ib6wzyMOY
j3SYnsgm5g0GfK5gi5/d2bpuFu599vU3iMl0DUixXxgW7PZK04eVo5rRTv4r8jAOxg0UipBc8LIc
N72WYrO3azIMERAv1Ipk8kUQ01TlBs2hjqvaReYZUYc2G+JVYRVG8N4noTubx9PYbCj+hN6ygsT0
7tLB0N6oRzdyRGWiUybxiGjC1mF3MTC9XJT0uN4TP4P3oAbfsC902L/75BKFpdj1kWZvJmIuGGdF
+KxaO/iGRPKjJkWD521qL93I75SXyXUpsBsNG4MfbyV6r2y0F4bGzsazaOi5BS17JRqsncK84Oa7
gLAsTzhQ3xiI2vtmJtNHSX0oJjf9pKErkFb1xY3L/kOD/nfwev9RftK1qS/0/N7IRfxInD4+5lWI
pMvLnJ2Zwv/M+s7fy+5sPmUbhDeLIG3ETbbVm1QFVRIZSFyBRPiJBhNsttDiD9uR29effIPcJ7ka
Fbn7MZoImic17k8ofAzcb4x3VF35gLtp3Vrt6xi37jWs03I3WoRtkNPrXmM7IU8obWnkGZnWrmmd
Pep3VVd/FPRs/8ez1JkL3r9tTQQ2R5UNiqDecQ3tHwUxa+1UkneNdAYfCVcLNoPGt5qVJKtFmR8c
m8y9iGr0T02IEVcuLHHgv4ahl76Y8+fVn5+nfA6iMtwX6G/wntkGLpsMhZPbpQfZsCTHD4RjqvVL
r05ejCImgaZOlh3KrE0uY7ZiBpcnbmrYYy7OlWRKnxFqUUePY/QFdM9sxPJKtp8NfXGOavjhj88T
u8CsYniI88LsrRs0TNiNiU1vPsxcJd3q3nAJyYG8KdkobpiMUN0GlCXys3j+g1JJiovGoLZQG8Vb
dPRB4Hd0CKM85CZjPPvWI1qXiCnpYnI3wJZFquzSI00q+xuusDPMlemHo7HF+tubqZ0en2i8sQUu
YqDPyqpv+VEzv8lPitFUO4X8sP/xeDD1f/6KNZt9kmm4Dg8H1XEs/vwvNW3q2b4Hw1Q5uE7ABJm2
ZG1l6vf5jfD0xxszqtJ3A2axY9DfDLTukuj6tEf7YCwNLUhOZuYtyakj9iArqn0UMMkTpnpyDNZK
S3KTCu4CxJI/H7v+KujWptpVT5VPs4DAGiDAIZoSs61e5OJLeDVG5bB6qey0PBiAEBhCjG+9Hg3f
qv//BjzMG5YclNXIaBaSUu1jBb/W8bRJ7L5+gKvl5x0r3xV08sYogFc7rCz/C+Fr/PtE6q7r6o4q
LEuF4Gj//US2ZSVScFPioOSase6Jpl8Z46tdF9HmAXDUrF+JGY0rWeIbsJxoNCfHYBTZ56jBLghZ
sCVpupjq6IkMcMRhz6b9bBN4Zi6aVtlN9aiBzXanuxZr52k0ftl12eOzFBiFMOuVR1O49Rr0i/fh
Gmur1nZJFuQf9G1B0OZZeYir+C2rnXwtG6qOIMgaWdiEHaXCl4kR89hZ3tpT5hSwYSiZGVnNeSrT
mx+33veBN5HrufINi3GLkAVHFlim0ATwjl4QC4SsM4ksxZcaI8yh920sx76vjxESldUYMQv1zKRa
B0z82T/XOVbwWjvKVHWFgEiEPs6dk1mzR+DBV4YuoeZa2927oLw0qsVuyyKPtnaScjv43VVeX7Gh
s3PJVTJukGEyfaU/Ek3ZtUaT6M/DzUEMZFyz3C1lBI2OF3jRd1N71MC9vI4eKGRFtJAtZGcg1wPC
pp0UgWuj2y+5USlL/1BpRrUdtI7Nq5MCtJaP9cmziQOI3WaTqwAs5Ts/JmQmx8KzSIUL/IHh5t5S
YufWlM7FMlMYFKZ9CgckEQzkF/moveYx2XkDo9kFGy7asybKWKY3pD4wcLT9k2GxeUWwMZw8euSH
2G81/FRTdfNI41vVSl2/66L+0UxAQX0tr3e9D9jDAu/AG5gsxUtPGUrZtqU7ZENxwSv917+StFTn
dJvB0ctfoAS19VMh+H741T5uW4fFc57slkPztWJOercD871AG/uCkRzKTTiqlx7/3G1KUEnhLsvW
Tk7gsIlzYTckGmoWz62eUgD4Oxs8ArpBAhwrL1YXut9bexO39DI1EB5H832s15hx8z5i6DtvKbCi
dOvE8S4yk1yrACo5oDq1efcst2Yp87XJJ1ql9vyfY1jd8LWKd/LXir0WwpGwKkZWqaICvDJrzMG0
j7BwVU/yhcQVmr0KiMdyBiLmIdv/kKfbwiuq4KWDQLPEk2Js5WGaG+k1L4qdlB8h2FnXEQo5OciY
EvKONcV8NtXEf1bU6tJq6LcBsiE9mCU0NoOnJQ04gGQ2UW0lVCAav3CBMsSOHXFkUfss14GsC5Sl
XU3Wgg7rDw3Gfr3SSjuZRbnsCyEXIkUZ7HpjurRyZNfe0/v0SkjNscxAyY+GbS/l+ud6ebuLxKza
zYPy1HtjuePclyf8NcHaDs0Nu1xx8S2MMnZpVZuG0fL8aG5x6WpIJZjMZ3hjsLugtE+VFIvphO82
6Ohs6fRhFji1To9MFdVXumf2t9puaBWw3RFBvvPApwv0eZvXjWd5noKfnrC0XcSQk7PBZdE3tg7G
TYilzCOy+uEzQVJxCMiT2aBgc+8CVWyo2+a+rrNyHQ1kZJSk1ezI1WqOMMKYXvuuQGJJqko2d8jo
ErLldGv6Nln+Uwp4FCu0zvNRofvKrh87ASUkPmV2Yv8I2viOR0p5A6p67TGTIlQl4Fl+u1qBLTQC
KXpW88K/11wP7gDXUtFSnewFOnfuny/JMLxjpzNOcW5HiwZV9Vntin6l+4a96yeu0IkYksc0vRvr
b2WtG9eiJodwcJq9LB9o+LJzqDjHhAl/d2BJQ8oiGPe/i0P4R/96/Bt0DU1bVW0TiIUxj0T+8vhv
iOioIdWQdhBiz2mDntp9mpZy4CmqQF0msfjwIMY8+ie5ALEOyy89MgYnNFTmAuphFhyKuS4acsLq
ugR/q6vFX6s0x9Qypt81ESyH2Lg+noNULIQB1FEANIqY098vTZu9CU3ZBZpNTBUC24GOH6MeOe+h
xUmYnRjTNUYbYp2BrJ/zMAwImWuOMmlwrFp+ExoheQz7N8i4Z/BxUB+dqDPfJnCKcqjqgehgkBf6
G5blbqH17bS1avhKizYMtROzOJZuRs26qZfLtB2a527WJHYpDgIfG+HexbZ4dbzukGuwG1Q0+s+/
3/mJu3UqfH3m3EmF3OMdmWhjo5fHmcX9Nv9s0LWGPxUNZZ/kO8rBdiFVDlLv0M6l1xjqzwW6iMMU
6e5a9UN7WyOLJBoMnJffU4PWxSWauLrkXNl3wgZ1QuDTL0/SlzLFSINqInbIpmSTv5df0aOgPnSO
8SZLfL/3Dx1AnoPlJuHKcvJpx9Lgbjoy+/aNq5on+YyDnjRtJz/DXNtWztFj7f6jpkWAnGHWSLVT
rsPOkX87d0cMXmFE3B5+yK2v1BqmXNO7TDUXhIS4M4UDGqLBZycLYRX1kbKVgT34gbQVmCRlG9TW
pUwi/By1Ll4rHFtLQ83MfTmVxVNexzfIlQyfB9LhhX0eCiK35K4FSh+XYalHy6BSjHWKRevxB7Pa
wovsjaS/Wwp8uiz+rI0AZKUokm2Cv/STj6fRESAxwIB0TAF2RtFnT0k6cq1WSvfdTRYddm0L5PS1
9Gb+PxwNxt3Rs8C1vJfj4tRXqqWDzBcfFboFzxzfrV7N9lLUIF9qDBC4TWgQ+WGX7+UTpbQh8TS6
xhUVPauZAr5nlsfCia2PuW19B0FUP4sq1sHsjeYyiQZ3nXSltzX8CqVC3JEVRR1EaWQePcMtDjJu
2cb6tBCp0m/bQB1u4zxjJla3hsq0lppHgCPDQXXNYVXF1iIaOuuHo4yQX4RlvKiMRVaGD4hdR1ux
BVqqLNVmIhJWyeIL4u6uVveN0edbpS2DGYciTmahG2+6R6fX7r8VmRefDRw4h8cTnKQQtLcdVL0C
JtBePnehkrT7x/Yi6H/KPRH5i2QOjMmn6QZPwEoQXA+F+UQarSBqQbzZDYQFJ7aMuwlqXv5Cyx5e
IFNZ0AnzVOHRjClYmheynJCbPLnxq3TCCTpdz9D1AlGNUu/4GNKAoKn3j29T00lG1OXjtm6wzld9
Wm3q+VE3dJ25Ega2R5nQ7Hc2z14kIFL/XBZw0l2K3rWU105Ram3s+ZAFeEeL2D0j8wqOHs3PlWyZ
ZHowx4KW61ynA8AOu2Cz5RRfclq6qP69n3k7jPPOm891VPo4nkpiWwxrrXijWLhDgqoN23tBD3It
d0AEKzZrvXEIUTlIAqmH/wRHZRwsmTGXqwS1xo+piQkdk62lLgx4xg3TUZ7E2slew5rgPhSwDfae
on6SZFMddPQyrpppgUvh83cXDODGBkJb8cT07t5Pdn6V7bQsDu8KkS/poNYb+bflFi3DXf2YVvkO
Zp95YZfTNi24IlTSTyFgBYuoIJKMLLKKWjh5dOgwh1bONsoKd2MnDtwjU6GIwKHC4FW0V7nRjKKQ
NXXgl47/lWVnZBCyYctRHJIE96lm9oDKLI1FN3THAT6Ni7dEsfN4bRkm2MTBA99fpOnB6cb80pog
TawKwZNWoNmv7fbJC8rwJK/WsdHccw8/qleje0s77izvXj1TxTYFNCZXPPlN2JmImCm6u5KuBnbc
tl8RYa5uYlSVx8TOELc3rbrpGBzuQgCHcADoFutVj/aldvtTrbfGKeMpuy4GDSMwJhBe9HsObv5b
Plr3nNzTFyxf/mHyfW+fO+rBt2a+scBVTw2BlULrAgYGU7iU2nZtmIb10LNm1Nrw9TE2rxIuHFGd
fr8A+m134FIvcBmKfTZGr2Q5dN8GH92Fnto/7MhmHKgY+gp6to+1l4emI5+fHUXeGqwQW3XfTbaF
UIHcDCPVUmGV4XpQnXKVp6p6BOL3K5wn1SQnUs0VzniL+5+uUSjf9MBh8ayQrTfNShbtUeXPdw9M
X1oLx8fQO6NIWzjCOskH3KMzxO97Hi/N3WrHVt1VVDEjiRgueiJMzjTW5AbFFfg1cmTMx5wSlK5x
dS8dyEK2yX3eerhcDecX5OL0WqAhizVbn1kt/tk+9W7nnNhTDAe3Vw8jZdDCdfAkJ6Z2Ropn0YhT
yGNkAlmoEF3QIgnY7stM698VysmtYw3E+wI1gRRn7noXwkFlNPaqBKUmA+asIM+PejULtcrcWsZm
TsZlSKt29Eq+C+6qJf0HNFUk0K+M+eZUJ2wZU1Bnh5l2DGVAj/5HV0Mz/zU80ExuAsuyDabMFj3A
v+8Pg4Tk3rIwnENX4/hwIE/hyo3S76nVvfBUBmmRwUetClFvSfgTO9XIuxd8TpvAV/c7KdJ1it48
uuEbl19zhbrzYtDaMFP12Ss0/Z54A6IwXD0H3QiiawFxx3Py/mtCJC4WmR9RW0N/og25a1shwfn3
BDjSI/YHPrRK56j9lqPEPqnZ1Gw6A5ifrHnywSvXthulRyS2UvxaxpDXLLdGHuJnYiWjKqp8HiNk
ur+Rh2apEU01uXd5aT02aZWyyunWnUvZgmRQUWxIARghfrBJs1v0e8xMIe7KePkhIcQuqhMX0QYB
tmx3nMe7YP5sEsO49LmXusEn2Waw/U0z2sNH7Y6/iCe0oG3PSgx2pQ12dThNMWDWM1HC9AVa19r4
KEboMZAVMNGLfXxFvcgf2aZZh1vbYXAAYNNBQ11FXw21XJIyBEd1fteHpfWlxVK5m+Yx+DiPweWL
UNpgRaBRtncSo982o2k/anMRvygdZoitwWw6mxUGTps1T0bjh2gH6oamid0BMnC4y4PGo/dQu9Hi
t3LcLIG/1Gh+H89hUnUTM4hfhdKkrxUjiwCijcPbHnlf4AJODi5dDqNz8EBq2AnozmxuL0zB+Ip5
cFp6RNReC7+46I3nfImyrF9mpg17UJsqSnOGXNh1zuir1lrTwSCZeqM6yRc42SoebP1TXhvkobXn
ETKsXznWOkSweIXdAtRm3m38d42lWf+SDRm6xehA1wzbMPjvHwM40QdGPaSecVCcsd9ThRjHxMeN
PyO+Q2cASIYMdSPLjEmx4pUj/D8O2Q8rB2TM2UJpF3bU1CzGtKs4SCu/fk3fdDo/ZwphTj9QVIqi
D9toUU8g/dM2Dgi0wWjKZxHnNwfk8JMuqvSlzYO9Eg/xXSvzg8Itv6MDb15UC62i1wX9q4rUZlFl
3v+j7sya20aytP1XOuoeNUjsmJjuC+6kFpKyNvsGIcsy9n3Hr/8e0NVVIsVPnJq5mohulSVaTmQi
l5PnvEv7arc25RXD/5KCcZ16ijUwcxDbSTUHwCPYxK2ue6TskpKCzPinTkJfrjCAG+et8XioOhNB
bdCDSJC4wri9hBnaabV8TeXFXuNAtigrTb6uxy8Iaz/1jlRNirQs92E/uDvMWCNdN7atn3IdFhRC
ikO24RB+2YgFcz8amdlki6D8bqLBba6Q+C23JBNAc45/Qm1xo6hNPIvTPC2/Ijp4oyCTQwEdwlwN
o7mHa8ab6Mcvhxp/6OCPpXM1Co04mmseUt2HEv/hi+uPHfbMvUgioD1//tKvX28d/jmkVLA6jTxv
0WI2bGdhcdNpUnCHuYm7cMjwz0LFqUM0BGskTaJ4wC81WoIoar+YOFPAOulJqQsreoYcqLDbXg1d
nFz3rkzNAaGVmzip5LtCS+8NO9O+uh2+FJlPTT91waCbftdRsuLmefgC7x9BNx19ib9+hgwdehYJ
aLdlgV4ogkM9bjR2jyQ8YO4pCTh9USiV/8sQsWv1m7YTyu0BCFqi3TCV0OdoRRve+DFJXAku240E
4aaMokXeZeGD6Ku3A9QjKcw5COj6wppSx2T6UWFKQzuckgVpC26hODwfH0sk9wQ/lbVN3sTXYizX
6mqLPLQAqPaLYGFk0gJ5wj++dUP0IDCva9XKvEpti6SW1HjzP7/NOV9cQyHJFYP0CMzKvPHGL4c/
9UpgIipN0aaBJTT+eAAqPQK9JsYQhXfYWKjXqhb88oI5GMLAJift6ZGlO3wrZYF08/m2cijMHA+B
po4JG6pymlCsU9hQFBcVpETHRrUisuYZImVAfNK3QocflDsl2rBRUSyAloRXWm8aN6ksxCzVre4Z
LbtbKm3pm1GVN0TpyFBmTT/zSePcmiYa/W6bws1XERUZ2ZUqXLFdgBzCwcrLaJC37d0CX7IR6OmG
erz8w3yCyyza8m2jrAOdCjDys3yMf0dq5YKrujNtslHlucjXSm1ipTPC5f76IkShzRoQsFOMeKNt
WsQK6syIRjWtiLZuCdIE4CklR63k18afQZYC4aU2SLabfbFFYOntEEn1Ak+GQdTKXAA3fsIPFJP6
AO3gPovI51YaPM9R1V4G0XT8m0kek+HVYc4P8AqW0NhDWL9qBG1RnaV2DLbOgwNsNqKYHF6skrfd
OhZh82smHH7mtXEPSx+uuW602gUQqlA+niYUceSxHqvIKrTGk5psi3FPG1oWXiiHUKGruZtIoDJM
0M03woORJYVCW3h9L+GTx739EGp7QlwXeomZJBq+GH8ha1f06AIfuEm57f/x7WHtUJFCbwASRTCV
XQs1BM1kUxuREqhnYZUo8SbNzoeaSPX2EFgZ1EBrOFlylr4kETKKEZZXsKgk6zpDU2rmp25/F3dI
x6WRGyIm3cr3yBvdH3ABYHtGmYu02yL83ktW8AshQQKhWCY2NywDXJaETtLV4ZRALw8xoszxf50j
tjQy2w8ugIqO490YkxE2U7GiOLTADA38Y6tHK9xCDoptlB+QpdvEYfXTdZV863DVrXVEqAorI+oW
qbk8fNv0fn9Nsufbr+9ID3xRvf6xxiAY6XIvXWpD3NxrcYadeu1p0Bf5NghILhZ67EwPnypyQV00
iYJJ1mLPI4zKoEClmthsdNESqR0H2EUIUEpFkCExPQK/cZRru8LdkLD/17cZXHDcuPtfN5Gs9alT
6F26wCFJ2Rigiw7FAosY4gbY+NancrEUw8iBFiK9a4XbPYzQ/gPyAM6COycPjPCYpPwCMv7Ha/ef
7lu6+7X3lP/6L75/TTOQI4j+nXz7r/s05n//Nf7On3/n+Df+deO/cn6nP6tP/9byLb19wZz89C8d
/cu0/sfTzV6ql6Nv5knlV/2+fiv6u7eyjqrDU9CP8W/+dz/8x9vhX7nvs7d//vaaEtmO/xrKlclv
f3w08gYUwaXpP97/+398OHbgn799eUEr6x/X9av/8uG33l7K6p+/SYb8u2WqYLNAaJnqWIX87R/t
26+PxO8ccZZqou0mm5zI1OcTLqjeP38T2u9CsAXYhq5zOVMNDsEyrQ8fqb+b0BhUGxikMmK+zN/+
/XxH7/Gv9/qPpI6R4kyqEiLE2P7741bl6agPyMSuHLiqZp7sOSEmip3JpQZRMpyGEc/UDLZ1bRN+
C6AueLFAhCdesMy2OkniIBtmsaXPo0LGgVTn3osqxQ5dIHiFoyiagkpGLj8IydwCk1kMuXWDxu9a
FT+VvJ9I3rDSCUVbXBBKOB9FXq/koloZYyLcI7enPCsqfAY0SjJLmqkZlSA7naBKukY3hByq/WyE
LSqh8q0a5EsYiPglv+bDm4rNmoZwgmaQwGjkWQFrLhE2LtzepGrKme2grEqZADWzhZVSWoL3nyGR
E5GKctAxj0xziWbT1HIBZuBj0he3bDt4Ne+oenA0wVm0xuxSsBwVspIGufzHHGB6kzR3VczwINHX
aC+AwYnmER3Wvg6djqmhOmHQ4WqhNUZBIozxajjUXe5yca9W91H7zTKeQlP7osfuF63wJz1Z1GCs
SBe3YV0th6Ca9AAk+rifQOef4p80jQx8DMOnPB+F+6BZm/EkxunDjFDlye6s2l+KlPIBfGyAJdMi
Bd2HyxrLlvp2sih1/ToMMZrSX2ztNaaQEgwGgL52ovj+ruSJ1RbsP4dgEmZgM8FZOdZNydZS1Qj0
KOiPwvTX3XCRYHKdUrOJ1BpF8p0DDQtZmBnhSIA1pkFesaN22DnLSjymyXfQoBNTIJWg7RqAdTri
1pn7iG3xxDRfSyuHTB9OfRk7YzWClN9d9cpV7hIXIDgv9e7KtJJJk9C8tZcSxKHRkem9YoWCz2OO
b2/PDAB5K0N08buE4jrV5rZmxmFiqUBto/oHH84pv6Z0larGpmlL+CTVHLDsc8elqDW+hnn1iiPs
pPbcXSZpO6uPv6o+GEVb2+JKu5WaYFFVa1JCSCcXUzcAAiZH86rCQaeQHurWI6uTLT3Dx+f8ue4D
/EleUyo3Qy04NsmxCpnhQrk1pdRUXBs+Aur62mQ4hsZaRZG/NFCtjONXVDi3HsqiSRDdmMNjbGHH
BG1X6G8usqvoG89wEmJe9hBdlWlKsTiF1ex2UDUkb41JxtQ3M5JQuAIhROTo6bUFkjbPH0h/TFog
56VOziPqdpWCICJeVS2YiYiaPBD1GcrJy1wd3WXMGdmZmYv8cVfcMKMmUqxOW0We6ZBx6uCKilhf
o4GWPg/9Fhm/KQcrGpr1fZzvdMRHjeCN2QS1U0z65rvvvvm8KQkTAfVHEOUIOrQw6F5GnKWfv1Ln
LQB/Rf1cse8C1NJz/1sROjsHk8tY69Y9mnKRP/cRRBm1eVAXmcv1XVleJYG/8bQXw/+eo8yVR8DT
c/0uNKWlqXwZuSgxmjYyrCthUgjzqfdEu8wtVrUgGfoNc4eJWqXzjvxe3m16MkAkvyYDb2IRWeHa
rgs6IM0Nb6Pq+1pNqCOhmuGSI5K6ueiTDRWdB0R+FQsaipLOa48xyF4zOZ7VmrQbOD3Se9N9jiJs
XFgDDXtEvLMDJqb204s7StyInvb8PuIwQzzz9GHTI3hcaQ8GhDJF3/RSyI6sLlX1e6bjlsNMsJoH
vVP3Kleb/gGLvs4iA89WVZRrPAJhtaNlAJDa818k86sO1MEWoN3yuza5HvKvJEGXqBYtetFMrDHN
pqHVLFCuNW9hn5DpJqcD96jGXwDbimnYfHEwZPOibJ3ik2SXSFoFXxLv3h6wZu67ad7tGr/D2EXD
4SedhNQkIBzzEYnllHeP7mswjEnYcjqSFpCcx1v4uWxQYUBHwaEIxAsIRYPCHpksoAQ1Gtpm/GBG
N21F7kPHci5Y9eaP1Ormqojv6gRAReBU98EodecY804B/40I0oDg7wAvRkILxxzUqaGSVfemmfEa
6Gty9FOTK3oWgkSlomk/mHl4XdXeXHF+OGPmDkHGtpJXGFTzRlDUJJUTggR3OnUTJS2BcziT8o0N
wKarQAaCwMAy1PJv7WyLNBwZwScPHMVIQyIZzT5XrUDQ5Z6/ELX4VhfKKswQdEVwKmnR//N1zGOU
aS5/MZFyIPm+LtDjSuO5YeP/86TE2VR0fOIiJdGMsOzgCjYYWe+7OJcnRfMaInaf9MjBAmcwS31m
m6S6cdKEgQFaK23Gqh8ML5mHHt60AKRZ3qwrMM+gfZdBjioNRny2R5RqfrH0B8BHuU0lJbyvCneV
tsVEy2TMuSDmtC5yBl8t8VZGj4Pi7Kjzz2us1k2yiaYO1KzMwfKMEvicN45X7OQ02sp1Cs5hVNK2
8BfpvxWlmAWwTq2CAmpszG0SKrGSzhKQ8RKgZxAAU1VRcF0q5plp3HH12AWpNnPBzPmKBjwa+XME
YsFAI/Qk5mHdvfhSNUsHfZxf24C0RlVYaFN7eA5gNKLIu1G7UNj2MivDTduze0WIjOnWrHCSWd+N
EpMqXLJHADMTWfuWk7pJW1xnXHtj6c9FUU5LQAR5j8zOsDXj74kj4P+HcwxRWBox2WvKzRnSl9iG
edxWycfignqP+sdcKrNXdEwRh0M9hikgAyJW8QfIq60WP5rxMC+CcD7Ol76Q0bjDsEKYywYHsZwt
JyH5A906Se2d28vwfJCQNKEdJnde/KTL5dQig5wxcI5xIwZqeAb4eFO6zVKE5knClzZ5YYQGuwqW
rwT/DIS6rXPrX0umoGDyQA0WEjIehMhu6/6XYXju1IgM7SIDLyGpbATwGIclxF7KMdPKQ+4RDZG0
oPru2G9V/a2DzGegEBspzwBlp/isTHrlEdQedy8cnNkMKzQXvxV9S1UtmhdYvPGip431PBTJrHRv
qYXtVYh9PrYfneJcN4mF9FR/5VsoqDnytCvspdza0wiDbldzuPoFezeqN0BeWKnpDb3VVFgKJC0a
q5w6WjWrEJDVvXzUiV8XCjCHJ8/gsCtRQ5ZZMQCOFcMFcmWvkUe/cu2fQHEnnfQTHP40t+5iud1I
CJS2WNNGfb8asHPNfZSXI6P4ItkNTrnmg6a5r64TLMxYZHCZxQLE1taH85qwE2b0Emr+Db4SW73V
Nk6czJswvCorgrjSnwWVjZGXoA6C3UAvb6TBnLoMs5oD/DeJkpHBKe3qNsz8ndYqyLHFpJnwj2s8
b4kq1Q3ZInTWgHpSkif+E/O+dduJFOh4x2UrE91MTHO/B7F/5fk9aEmi6apeKJZYYuS7tBpk0tv4
LsC4D5maOW6GaH8vrJiNm9HwbWuW9PJCR2PII/iNO6qK2VXUyBhvlN/todirKDmAqZn2UXwfEzgE
Nc4hhr3x4IFAQNrZnDwp7tOqX6z7LrtBqXFa9cxP3lLb/egsaeeAHOcngDwXmnMt8B6s1EcFIUG/
GxZ1uK/taBZzGolcRt0Cz+y2QRgJu3POnlHz1fW8R99VZ7EHAiKyiq99STnNS0jsmFeSsowMuB5y
+VrlP3JbTCPZnfWFtIqhKPqCchFqj5YkVmiQT5qi2JBgmMoylXEte313GfzjsvX+cqWMFbR3ebzx
biUUw6aIIiOTKZ9WB6CIcGxbWLKU826mTZNZtFZ32tJd6VfIWkZXzn11hXGGNMXmcIHG4VOTToki
kqV9/fmTiHNPogoySuZIFYLqfZxUjQaMHcKoHZ8kfjGfUd/YNBM0JV/9++w2mkdL8StjcJQweN93
cYKZPvT9XYuHysk79BnK9CQl80OL/ZwbxqpZJSsSgItqSeHh/kL/xlvq6UhDAydnahiERKdEKOiI
XCEEjHbjBmm6Rb3EIvduWOpLsMMLdyF2/8v2xt6/650IFMzOQDnN8ImZDzM8UtIVt63mp71E3Zd4
YqoaFwq2J3nxXwOqWjKmKqqqaafcRxlwsemOF/VY9KtAkqajVL+uahMDNELAIf55F8/kBQRJ6H83
dyDMv+thWguMtUuak8EeOTVFKPWn7EkXWjk/TXTLINVtGppx2itcZfsyZZXPcNzd1UtylXN1g9rh
BFG6RTD9vE8HUsvpNNEMeO0KiVZyYWOn33VKHkb3aVtFpXTh3w2zchpgbTENpwg8LFNkqGbO/+Cl
vW/whILRo+GKZR8N6qgtS+QDWx9RSKJ7y9iWtfM/WXQaUpRQ92F8oHhx3D8l9QeZpH806zecwRN/
ThoO09BJurYW3j5OZxfG89wi1yxFBTKmarp1SoxoAiWKVCD/bCv5ozKnOvmUPHXT5MVYsPVfnCwn
iNbDEnjf3IhoePf6bPBrCMLRXLDuZqDSWOWU2pbBKtiYF7p2bvq/b+pkw6yBSGWdDyDbT7Fe6RNs
Z+5S5eF/N36nmyQVBicekJOa6ZN+ynyccDHamHMIxXNvo1+aHeMzf5j9vCRT0dgpFeV09qeSWbMM
x9aaWXMvJuk38AXyVF9ki/yBnAIh3tR4diaRukiW6YXyxrkRNcaSls6ZyB59UtdLJc3yUpLdM0Xc
Ox05AJJqaOdfGNFzU8SUFdY2Ui/iwy4ZZ73pa5IxbsyAF67RxbuSd/0Cav1TsLzQ1rke2arNuQPJ
yrIO7Nx30xHzIzWxEL2cIR7VPWOEO6MA+YZY8E+Ao9fyrPrmX9zClI9LzrCFro0yZxYDebphGooX
CqdI45n/6CCiOIlfEHyeJ18oR17518TuSOrjQ7Dor8F/LTB6lybSLLw0zB/jiaOnOD0d6iIoUUzK
48P5F3xFnvrXUvR3oFNW/hec/uYXRvtsxy39kEanAHyq0ALkt87tmng4uh6HWr1y1uF02GgLLOpm
F0+KcWM+Xit08F1r49O8e7etCGTda2jN+TaGbsiTzkgQTktGFlOIab+KNsn0Yqvn+zjS9VRhG4p1
suuUoVwMQH2gYs5k9m/SKLPmatwPkrm3z38tyL9V1Nlmb8mXqnh7q25esv8DBRkxrof/f0Fm85K9
HBVwDn//VylG6OrvqPu8q8Dw4e/IcximaZiqqvLhnwUYTf9dR4FTAYGg/Lts80cBRtF+lznrTMRY
NNR6DFP5OwWYE5YGNSFCH252hsreqHBJOEEQRaGV4niSafdDSe2z91eqeHXjeqbq/srwzQn5ej2/
AgvCVz+4r6oH/tBU39L4KgMZ2HmPijlmAyhPhIt3Y7f7Ndvfx/DHa+DwaKoB29FCvkSw7k527FCG
SgdD1rrvq28YJeMtlSy0YRVXpDY/b+l4J/13S6xpdC50IbSTeW8lsStcl5Y83sqUyGYVWtXKx+H0
QgSoHEfRh5Y01VCQArOAP4rTchcagpAWsl69xweENEshg3GToJ2s9IjgaVopYqA0ZJMnVTyvuAHL
qe5cMuFLtW8VxCE8ZZ7VYXWlVkEyi12ymrEmyT8T3ZZBnLUk5HI3bZedjZpqC08fsBXSILjJVxNq
usbMc9OQvGKEBn6bOa1y4ZAdI6C/tq2xe5wKJlPdRguOWXUym+hSrneNIt0DUgHolF/1XrAykpuy
vNa7m6pUL7R3MkUsVo0mA+dC5Q0E6YdDvTUziXC0RZ6y024KpcgnieHujArV3jTZfz5Jzrw6HUSG
rmi8P53uHW/J7ihaA/RUvR9x1VZnXSVNdJclgv5NDC2bfN6aerwXH2aKTsKUkWQg4euOc/bdCZCr
cjxKKqn3tlZ0pP+wN0Ji2J+H8Ek2epUHN1ldBmsrjZsC/LRrTgejKW7CCq74pOHovu7bBDXVvJGe
LCQyt27tZN9ZZaix2DUhCXnqtVWOrLACEeNUIJih5Ik915AnIScpukUvtZzdXUcBxs/09g4hD/se
oKuxLqPUuYJSom4+7/XJQhzfJyViNjeNO4TxoRqc4dKiepIy7AoZlr4hrYVSfDO99OrzZo7DB/PQ
DIE6E4bUCEvxZL23bd4bORjzPSS+eCGq0SkgwPv581bEcTD4qxlbJguhAakhZDhppgMRnzup6e5l
zRPLNK9+lFbczxGhtHdJmRSobqXqNGuc17CWUdrxw2ZqSXp2MVw6Bvb88SBcmIkSFcBMI6rg/Vyy
B+H4Xqd4+wB+EBbiDs5ik5RaX4J7TIyUEHd+BM49M7u1AWde235RX0oBncznw5jb757hZDBcW3cq
kZBH7dLIfyCnhxZMZPzA1aSdhrFKJd8L0FWtwHlO66GsdurgxtdIHbcbajzWheV1ZuPgUPlzRE6j
OTfSQK8WEEwaLbvhjENEJJIUgMfdhYZOMgx/jL0KbV9hJ9JIyR2PvTBx1NJ8NbgzbbCfVSlujGTj
2VTvWZnSZJeYZTo3Myd/MoIOProJljDLPPvCc4zD+25n/jX8gLpGOJ+mKqe5wN7pOxHEgb2LYb4b
BdogiXkFRVxMGz179DqtIGnu3NpufmEVnFtrLGcS3EQabNQn26ZvBLWjdI21K0J846Ba3jSYAn6+
0k6OnV+d0wAtwrXRYWecHDtZp/utl/fyXkX+Mg6I/jNtolP+dx2Kb+DEiRw+b/F8r/5qcZzt73bn
oVeGorVde1dk5ZPdoRVigE34vI1zm6H9rlfj5+/aUBrel4ld3q6kMNX02y64icxLGPKzC4ErsWzp
nG3gEo8bsWASwvCX5T1qHRsAaRtPJjHNTeC77w1/v0PjlgtqSBlT06exJphkO2+rUt532GUpBkXt
IXl0uiG60M6HuQ6W6KDRZgDUBVx+Mh38XCqRrOzrXaG1ZPKi3iDfDV4FnYSHVqulhdEoe6YLaEX4
ZRdiyY+7Pq3rMiOpjDApHuR4RAEXiciUUFKKXE+ldBlDEx5ta8RUD6r1INl7YWcvdprcNz0VqDi/
NG8+rAau55zjOuhli1jlQ/e9uKm0LE/2klXvcn/4mqBJ7SPVOXF9XZ4Hcn8/1ET7n8/WjxsdzXK8
kBLggAFqdjKT0GWIAl0raDZSp6ELpsWtSuhXCTBtTDWceuXG+q0w/BvbwFw4TV8inG8+f4gPS2Z8
BmIz7q/jHDvlnPcFKBDEoNJ9nWSjxtpQTUwlXLlEUH+7ITTYCSHIvTDHTnNZWekiBJLW0t5CNnvK
NcXBnqFB5baQLh1VZ/rELKIt7nqGRubqZD5xUajUInN2AyLJumRgQOfsSxO1kr/dJdph2Ig4ZbRo
T95fmmmKnKiVu0+jDpFe2VdWVTzgI060dmH0PuyelDhZl9xuR31KWT5pKirNVEttO94hY/7swztC
2OpCJHkSrVsqyMXxpoUvp0HG/TQVbUSx12RBpuzstljlRoRQGNZ9rbwOY4SE0375+eAdMk5H5+vY
nmbAyVVxveL2c/yWDEuNTVSD4p3uBzeiNBdIWVO8d+dWIbZZDV2YisaeOutMaS/lpj7OkOO2xz3+
3UGRI+YoekuXdy1uiDNEkfKFwT1s5qo44V7o55m2FO517Cq2Rhr1dA9HLi8XEtDuXRU45VUOgH9R
upr96gg3f2qzqIgnFS5Fs7YaAECpGGW3fuDeSlxGQckMxiaQzeCaRIR8X7uVdv/54517OlIpiJ2i
NE12cvz8/Ui44Emrtgn3GVdcjMZAGnLRtkaJuvzCVnNmgpGekWVSJ+Bg+f9xU+g8lXoPPXZX+Mhf
N0gErITpGOhSGEV1NQR5iWNyV2rfP+/hx6XDmtFMNjkTQSjj9HSJTSduKxN1HvQkUdX1jBG1iA3f
5618iAp0XZe5x+tjRoT0y9j59+MYJmZbCxmZaLP3pzkypm4CpMfp1wXiFRc2njMjqWumYZMzsC3S
2ScHptTqcu+lJvZIevKqJdqPkrrVlTE4pCvaXMwFdpEXwrcPEQL9e9ekOl6Y3vXPDk0TCSE/3Uta
IIOi7G5EkL+VSgRhyX8qqmYFtXHemN4Fas25dpFVBWTMlV4FQH3cLrX6XGFSqrvCyG9FpPsTL+pu
grTNp76RREB7pa/56ONsmcOF+Xq2acNgpsrCgnB3Msr5UJaWJ8nhPs7SH7BAnomk5zgqLlMVIG1h
PatN9hWDo/7C2z2zJC1DZWdkT9RsJtRxl5M2dizP19K90VbYZkTIDevXSdA9fj5jz4Qfh7KqIHOt
AcE5Tc84RayliNnIu6HJr9xeXQbyK+mhKXzPbV5+wQRtEnV3OCYuDYjaGtahnz/AmSXD1k/qnMs+
YjinW48sF27MgRPuo5SyUlwqNyV6G6OQQYly2+dtnRlTrlQoN3Gfl3VSbsdjqrdI3KD/rexD9ugp
aOXrPLeoyPfZj88b+hhK6iPMnx2HmUM4ebKfkoEptDBwlT1a+3OQRzget8U3tZfDiRzV/jQp5G96
PTx/3qpybiw1ZTxGDSHG0TzunxHmVqIbHTz0TdDEj44nHIxcGnlieN3XLPe/xkjcTuoCs2ur0heD
Z34HSs4lyXF2po3baeCZ39Jw+KkNUjprlQJcOIAIvMmXauzjQByk0OubuzzX8RDsbs0elb/P+3C2
C8xI8j/MRVgWx11oWedY/6bh3hPWdaQOOMeAQELuvZal75839XFljzG3anCjMlUO5pNoytXNJHSq
zrvrhl3nhHPd/5r0q9x7QtezTG/c0rywi33csA0xHrC2DBVSJ4477hshcQPeSVH3adhfNcDW56Hq
aWD+Sm2SeWWPkGB6+3kfP854ZgLJXrLmRB6mdTKcIg1MZJkkdHni9BVNSbzBhhbRX3v9eTvi43sz
iON0Jh8YDQ3A0nHfLAs1Tzzu4H33qnQnlcWmhm7cIf0kA6rEiWlepl7xpZJTqKrhdT4MIx1BRp0i
mpsOqh5K0VzXOCB9/lxn3jEsHiYSlWUh9NPgHLfVsrGkWMJsL0XXOw1tfGxxbcALN07X4YiNRBBZ
f2I1DasGg6nl5+2fiW85OkgQcHJQK7JPxyVK7BY9bm4hdcCJnCYcWtFrgvnBxCFlFA2JPI8r3LlV
SG61fSG/8zHooc0RDgR2DJ7EaTCvx2ntq6Vt7ZLc6RaDjGocGoHF4vM+nnn1R62MT/EuKIAbrUd1
pLZ7u0y3no1DRJgiLG4gpmBfOIzPNWUbIPJYSCTFTpds0eCmWone36uyf4e74dfAG5DIM66N4FJJ
5szBSBoCzhaoC+oW8ukBHJmhWzYCYGOJZd+E6tdPWe5JiUku5opoa2RoGGp5BDxfWShdtnI7/wHl
+unfHlxNjDPXsskyfTgeG4jCeGU77r4L8FFVm1s11n9IEABKP1h93tQJ2pDNFmGR8apMNQGCm3wa
UAojtaycu8iuN5OVFsTz1s2mpnUfe88FgM5IomqG0Gz9MuQLAGAE0O7Eyy6l/88sWfLt2gF/OeY/
T3ZJoWLxarVdv6uKUsEwWEKwCmuOGxwEvV2ZCmMmZ1q1aR0JZyMPa/DPR+Hj0W1gJUPBmRLqKNF+
spGRB1HcIRCj2SayAgjnrgbRr20Ll9NG2ZTA9yWArX+/TVuMRWtGnSL1SZezoDVNqrP1zqvgsloy
MvpgY00VLRpN28K9vhuc4FJm+1xHqcuN2XUKc3T3eNkmtUwRm6NjZ8geDNQh1qfKYA/rwRf2zBCw
iZRShRFhYG31eXfPHErcIyhNC5sXTYnnuGVFQjmysIpoD2+sn4GLcWYIyTjLpBXlhabObBhjUKuy
/Y+je1pFCGsrqjOusrtM915qPVdHdZ6nUpOBf7bVJRGEMx2z2JtIoPFlvN4ed0zFz0zR1MreyfVg
LK3cgW0gJxFa9Xm6/nwMz21PpGc0TjdB/Z100HFbhS2VXoI05w43l3KKm8uyiaq17aebAeuHNndf
5aH8XsDxiXSeQGm/lAGSup8/xfimjrM3hkW2YATcKDbo1pM5xLET1nGuDzs7siprWpeytTR7NK6S
MtVvVVJws0gNzAvL5WOqWCd+B3XB1Qg41Qf8ItqHcg2zs2GZxOUXySid61wZ2nUdmuq2tLEYH6Is
vq/jBmJ2QC2jCVNYNH3VXjjeP7xwg/epjB4QIHth5J7034/6NsK+Pt4bvnxbI2Pb9Vuzdp8+H+UP
k5hWAJkwpcjJfywFSaqEVM1YCoIZo1zLMnZQRYcWRD9I/Y1ddZcAJB+DOUPR6ZDCDki4+iGYM/ym
yhSlFLtek6U9kmndwueQvM2RJV/ooEfvrACVSBEZyb0cpvtYxr+lEP53VzPaVemN4neDFz/CKlOu
AUzlf39AAIGQnJRJVPL1ZNiDQe6VJIkoVBjBNyO313Jd/CjibGHb5d3nYy/OvGKuI5yLYxDFbjUu
gXfRTZtSFlFyS97VWDzGanmnl+0b0kWLoCQNURrK97at5lEZ7WxZ+sq625amWNlZvwV/+L1Nm4tV
aeV00fF2bIUVoCkaPPLTmFbkjREBQY13jhWuTDf6amdIeTnDtWG3d2pHBQ/h0rRx9jXKXUnZrVHJ
uRBWHyLHo4U/PoOKVa6sAEgVp2nbrg5is4xksVOr3tm7WlL+9EWAz3xe1ovSLxGVzPsGZfoivEfq
BgFhatiL3O2t2xZv7Rkoig4GTSY9m+jYPdDNduObeNzH3ui8GUaVctXjAfA0mF2zQEJZ3Rapnmz6
FMJV1QijYzn33RMOJzoCPoq1xtAFKfQ+Q6TOd/LnUKs6PJBcIv1O5PsM0M3C7KN+maGCMvOi1F5k
lMvhkmAwuLdaAZGlGcxgUQ7CXxZtHy59vUm2eSP3a0SD7KtsUNOHLsJAQlKCx34I7WtMVdupCKRL
LIzTuJ2NFASLgbwAdzZATyf3+MpN5c6IKywJ6u9OfDf4l27ZZxrgvktheQQ2yBwgx5O6UTw1jf24
uRn8ppi7uWrO8wYl5M/Xztmlw12QM3HMh54eUThODIVmDFBQHeMq7CDoY9kJ9V2E8YUT4XxLY1ZH
tgU58JPDUAGPIfluo+5sqX0ZguZHXTtLPVQuNPPxNoePFf86uRCgh8SmJ+OmZqblKmj57hsvue0G
+yrV0w2bQ4IVmfguCecRfZs1Tq3XwXCpWP8hPIdmwVWOiTqCl4EjnOxEyZDa+FJ6zlZp1LUWk+zE
VLUnm4RL9wT72iVIwsDIZ4aF4ks3EfEqqLYhTLnP36pyGjiOz8GBNybsMHP5cDo0lSNSFWnBbaQa
EydE8WBv2ii5BNrYZpEl87hfKaE1N7v2ui69VYG8A1cGiTUcP/G3eU6sC4pkQbrFDxf24edDkzzw
AUTIlS8ubOInCj1jOZdHJiWmMNW50Z2Ggb7vDm4tyfa2T1/ZEHnMvsFxOy1mNFkG7a2FuU2ERRKP
CRYPAQy0Iazl+J/60YxemxxdcmmqahfSM+o4Yd7vo4cH46WOOA8Btv9kQjWdJeMvXDjbEpn3ZMyz
Be4MXA0NBiPH0bIZJDHtUxiY8KTxL/5GAQma8uNQO5MR4BAV7pqhxKdn4ef3jnyd2CWcVlQmQKHy
bcgcCBHVSyap8SOTcD5DSOPzGTFOvA+dGNOdbFsk6U8PJC3rqqpKhLMVhnvlD5D3CjXEPxU/u5kU
IxEsnAvnz3jAf9biuL+9O5Qp+arYdrbO1nBM5DjdYYGZMbV6aeIk5RZrrGU4dC8hPkef9/RsuxiO
gn2jUP5B5Ayx3pZEXeNsu8q7MqThOsz1doIAzKzBpltv+pVU9tvECC5BM05DwHGeAGgmvjOhCI3q
MUcdFg0QyjRL/h9n57UcOY6s4SdiBL25LZaVq5LUknr6htFu6D1A9/Tno+bitFgVquhdM2tmd1AA
gUQi8zfK0bUk+pGxRD83tMkDKzfbmVY0bj6f6MUTAxaCU84bmJryYmNmo+vE8dgrx1wL0p1r4ArI
zH8HgJ4q0xtWYTaJn46mBjciKOQetVOsg8l8K1Ggxj2FqAgCiHw2Rdb/aB3ZbZpQwt6KNPshywU5
SuE2V66bCx+HJByzU5AyFNzOchI0CyJctZUjd+pjEWBurrmruIFPX8rymybtl95CAsGWV8q6l8al
MMPrkg4GW2P+839sxqq2wipH6OYYN453Mt3c2liBmewAeBt3FVfWuq6nwo8yvFdXQdZEV47fpYuB
PGy+mniH0dKeb8c/fkBhZhpF/khBXbH+psvpRzfUd8MYHObD0BHHqjD5lZX6uiO0RZOzkSLZ5G1H
dSO6EtDOEguKc7wb7BkLMVOGFvt0sF1AUb0aHM0++Sd3lTslMrZ/vzVxSODhS1aO5uKyuZJQG+op
DQZH3HL7Dc4A2lqMbr/W4hRbJzdFH8FtIMT3GlsS/NA2QGrEVxAW+okEV7jH79FCqAgTm9jpVGQV
0TDopZ7sdSzWsKTtvA0loGvYjQsn+P3S5Ke/N2wXH6kVFPcnww04wcqqb7QVHVSfyzAysytdrgvh
2ARJRV3g/fDqi2RIztJuXjvxDSxj1wTI6I7pv/Ro9xDxtoqUV0LF2Wuc2MR4RAl3Rg+doYKHrAny
YeR7qFWzHnJnbYfBd8f03gpRbqfA2OlesoEf82yV7k0NPObz/TAv3OIuII8lVmGpyE2/RGiqaUPP
y/VIixIMisz+26AMPMyy5Mq+u7SsTHD+B7n5GZ4oyaWuofyOAqolDrpw32hD3zeK+IJ01G/Rq1eW
9eJw9IrIW2giniXP8M8bFbe98FQW3nNV4LOT2CcXgYRO8X4benX8fBXf65rLZeSCMaCy0Bslj/4Y
RGQ96RoOhOGJXF0oZWlty0KE+SHuaUwh/KdiAqKNKyfIkjVuKtm+tdDbQXkqvI26wr7RvB5Bqbwz
t2Dos+9hHfZ+EinBscbga18VdvGaigmtqn7SDzkPwy3Su/DP7B4ppjHu8ayYgBUrsbZRMxdTqHCw
/awYXCpIRYWSkdHcjq2NLUXqJjsxobRHm1DfjXma35aoV/pRH5KTJrxC8X+XP+nqhjpKiWawUfN2
Wqla5h6nmLZPQbD+FmpReldZ0vFVyBA3YaVnWxpD+lqZH4jSbb1VaIpx17R2sLLJaigYIk8bGBIh
NDHp6NOb9ZfCEeMbljLjrVR4wuYaYGij1ca1UdQweJEM9y0vrWZnxmAlSgIP+uHKusgQt6rMbvT1
LC+2LB0SKRluUZ9/1PeC4+KjUsLl1UCRCvLoMlQ6RiY1dxwxP++UVV6LXVR7+GhIunEoDylKuYnz
6RnXvQMV0aNwExKK4nmo4t+f/5ALT4YPv2MOjn/cUHVUB5Ui2MzuaAd3osHa1oiIDLFqyXWYuaWP
W7KG8Yyj/Px85Athl5Hnuhm3Bf+co8cfI8tMSxsv6t1jZQX1ruw8HPW6WPh1pPDlFcW5IjFw4dgi
SkvohQjIv1nmwimCzHZW6e2pQrXVQCJZhK5f6PvCxOSCvOnz2V24bvmuDsAYOpw8xxZZWq1EZk/N
E++10tHu4xrhq0wO2eHzUS5EWGIeQqLU68HlLiMsVkW5A606OHbQwDZNOpvygExZR7Z6zd/y4lAg
Q+m40bVlIT9+rgZbiagIWxo9Nu5uDXSrJLJ3snO+fT6lCzkb7a7/H2eusf2xLTyJgLsliRclMYLn
k0FLMXzVp7dRqPM72vCC3ecjXjwCDltifjuDbljcymU0SYwzFO8YmfVpkogQ5Xq7dxrla96YT14K
Fi4sr4x5cTUdarj0nWlKnGFrstzudafpaAHU9UbwdrlJtLy/wZO5vXILc9myZMtYA4JIn1GEBtCX
+WT8saQ9Qo6xLlT32JB/Hxx0n2+IeuXKUgv1rswt8RIl+Ky4qdc92Da6U/C3XMgc0tngVg/Keywm
P2mERAdcw2pWhvbthBEf2jlj5QsvIY43swdfMHR+Eybdv1Ec6HsttortRJfhpdNoRuByE2CQEWY5
Ahtpt/HqWdbIQpMoSb1d10SHPkfo3TQhfyVxjIGfudUzRIWRtg/3IjMq3zXc0G8iMNCjqmNy1Fjl
Cs8OhFcaRLZH0eLwXk/uXYDA2053+/hQpGheV2GMXqQpp0PZBkjDpRbevIIUmVEhfMXCzB71vgnv
4laBZtFLhRumV5utnffGps69fhMBQNj01AVfQxyQ94ljIU2Yld1Nh+bVRukDzOSVUd7mIs1PVWQ3
N4HERbtpw+QW87T4VMVlti4UVNbKHgUJfejbezMwm41pR+R/U/yl9mKxUlXF2GYAb/daa2mbSGKd
a44YhU8Gao6GjCe8EsP6LhQVZZFQtf02QzErydRsjbM4apBirDYGLemtFurFNnbBp3lqYKzb1JP3
GnqcyPTNFmOq1u0mPiWSQSMeR2iP+T0axIdUQJZT69Rdx1KU6GVZHuiiSrkLweNux9yut2nv4qxb
puhh5EngY4XpHIwA26vcs6DiGO1krww16Xw0pA0/NircksCxXkmmzyIsiSpin5rzTiekRftxV2tl
nRqqHpdHNI/DLyi392+dRyp/pbLozQHnj9PDHQ1KA/M/QIYWtfVlN1aUXtWQUUxPSEihCz0bljoO
V0eUjGa8UsPyaLWhuqu1zPw3xEgrJjFTixzVPLv8R6EAtg3FaD5M0ol/YvwDit8c1MnbptiubpWi
nXaNrY7ezhtsiK2hYzak5sinoobT7aCssG0y0hsL8UxQKXLyNbqZKxx7C8Tn4x7PWBr+Y16Xb4at
tNgwizp1NkIko7oaDJrFVdV02wG5m6OVGTXiknq+0+ykRDIMisyqoVX4vawV81cNn2uNt+j4lXkY
0zqkFJ/pL85Ybhqn8UWG2d2UIHW9wvIufbAL1PxizMee66CRr33UYt0WReJZ1+p4beWjduhV2W5G
fdQfh8ZpfzlpEt0omKm/Zanst1nkoV8UaoCP6PpD8VSQt0NnkOoQ5mex48Ybu3UTRCXhfioFMpsr
W5c8llsjeqlGUT7nHsAPDLgUZTs6HsahBZVCSKaC8JEY3hfeWNbjZCYRLBXIP401nwvXw44mytMr
F9cipPMcoNvLXTxLCYG3shb7saIVG2lRkD3xcrWlLFYVxjtZjobp59fVIpq/j0McB5dpa551VtOr
8tq2AVfYT7XzFns96mt1gXEiNMyyQcNRdW8ctc1WVQuL9vOR32sEH44CrxBseyk60dtDDWSRA2Cp
jat14hSPMSBF32htGyNXUVNGzhDgzvvBedCcQbtB4zfbmn2vHfREUmnEKwryWhkijdvi21sqzdoU
TecL2/zRmaF55Xde+BKEA5aH9oalo9rzMTI4Vd9ZUy8NbB+iuyYtThU6r1yBm8+XYxGAZiKbpdN8
pNUHPwq498dh+jR39SyR2Sns9fHOCmehZc25hspfTmYexaWCRMrlUPMzFpPpFI5BW+jZSdpvrdw7
YhuMPz6fyBKx8D4TOB5znQwCP82njzNJsxIprCosH2vr1hVbRKQt+TXVwpVXYN+g+6oI93PrUoeA
GFPA/nz4Rf5FgDVnABXdbJj2M9Pp4+hmFo1qWzbtE+ELy9VHp/saND+01EQIsnnBUe/z4eZs58Mm
Xgw3f9Y/sqGpdCKU6ZTgacy8R3PQ0HgFIYCM6soT7q1s3L89r0DFSZc9APJgajCa/Tie09CCb6kE
Pk3msBZN/r30jpiZiT54EAlKrTkmulcKImchYh4SqBiXFgHprA+EVVE1VPMUbaNYh/EBOULQYtEh
kv2q9r53UXIXKfGVOsWy2jR/R+5HzgSFJk7EMjqIVEkMRY+UJ+rWctuV2GQkE/Y7JsaGSoQQn6Ou
ZRK/0b7CJyGJE+oYiJF+/nWXx+W/HwFCDPjLLAW/OJSjmaqOKvgRXhfMYopy7+npoxN31pVdu+w4
/jddiCsz+WHu+C8OJvlO73E9BU+K0Wxa8wtWkxvXm+5AG26NCBCthgeTa0Rzq+fzOdqXIg+oVRrQ
s47I2Uo3fdyZQWRlpzoL5XrK8xQ5SD07Gm2l+tHgdLetCygc76sY4EVmH6uuw3K6sP4lz/FWTg91
tGqM4TmotQF0kkFd3LHLu1zU3hMuPSHNN2R93VzP3ugVS7IeXI+1sTNvpwLvTS2USFub9ZS9UiCJ
toCK7fXInbROQiVfBZ1W/YMapn0ocAM99s4g0BJ20Jk33V9qZnanqEC0oe2G8RCpFHXVmDZEqmDH
MUwoUZvmWO0ppNWrqCMCDSWg+pUuAyTbe7R3897DUAWHjF3J7l/lrqjWhhe+TPhU7fTANtdwIaqd
65T22knM2g+8Mtz3FZj5qTdw8PHK7i9jCkGas00Em5NF60wIjJ521RR5Fj9qVuvs61FTVmk56nuT
vGwdBhI0ZhHZV075hV0Aq+U/uI1Bk2ERWMqoAIsyRuopF9V306kcTJ+GKxNbdjDmq8HTVComzoy0
pf74MXpZHDQD78bqMRsVfQU6MPJrygx+0RHNlFHkB/R8zVl72SnBRyrq3rJChJwk7I0Msb593A4I
0OhX2bmXZv/nD1sUrlBQKRAWbvBPD7g20nxK1znYlStHbRlO5pvJAgDKS4L+1RnHKO+UqkWsTnm0
Sae2KlCJO92N43vU8a9Vsd9v8j8vJpP+oenxigIpAaJsWaBSG0kbus/Rqe0wPR+Rdj+gsFGjh521
1M97T96qhqiOhj3+WxnTzwiTXz9AuRs8U2BgcZKad7xq44e4rekmYXB1CEedx3EcKy+K4/R7lZx4
n3aTsuV1anDPy2+IJmCuSBXZb2XufVFQ6Dq6To8Q+KSFqA40CT65ZkaAy9J1VWv9FsVQJK1b272y
necPtpj+XFdAYg4SBi5Ni51WY3uG8W5Ynwqj9426fVKS/EHLjdcuD670ws6GArYH4IDLmCh63hfh
DVFbaLjbR7MylQelcqdvNtDiLy0l33sSx/bv0P5wxMBjUOnhOtaRg1kWA8cMZ8ucUt0DJQLjG4L6
qp8rY/L6+bWwTGzmUegxMgSQdwBgi3iA3QieaR4co8Tu/QzKbIpRoYmMvKNWJDrSuXIDLs/Gf+M5
EOGoX8+t3Y+hwQsqFWRh1z4WvDrdPt8OVnevxdeIMsbya72Pg28L6F1eWGeINiupnFhN4+CB526V
o7iNgzxgYc+7m0kkvI7HooCeFsk1knbiqx5H9lMx6K0/2ma3ZgsD3C4jLh1Hpts6jrxNq6jBPpUl
pnp6Zj/qShPdYRYupxVuut4N1bj8OFFQe6ZCV9wHYdreVnn2r44S0Umlv7FHMj98M8KYwN7YQfXK
q918E9Zkjz6we25jWVv3dmQOz59/4nddmz8PCSGCLAuhLXcGzCAs9HHNB2do9MxIq0c1itLbIDVL
THLTYlMaoj+kOv5MQ6g793Wam8+5bQHfBiy6j51Q3AemOt1UhUD+vXO1m9Ye9XulbjBpgF1z47Ik
14iSyxDNh3M0GoB0v6FzIVT58cf2Sddqfc8GaR03PWJRiLyghi/HlTWZ/zIf14RhKMzQdSaAaOZ8
Lv5I6O0kzpqsd5rHprF2hUHZTbW0J9E3z0OCEdtgHCAu4JaWYLIwbSwLCEitoFY7OVeO+aWvA5Wc
iGLz6OSwL06gZvSUdb3QfhibrqZgMrpUT2tMVKmjZbnVUr/R8IUxh2Lv8MHGDd2qkKODK1miAbEc
7LCHWNBWr+hiuZQrstqXQi2+TV5W/uNBFbomynX+idD/5wGLhA6pH7Izi7UbrByGp1c92l30NXTk
SYuMzeffZ/kYYcuSEM38UWLu/BL6OESiJVLz0rF6DFGk+hH0Vr3BQg0V9kQptnXhTD/DOg6xYpH2
Wuii9z8f/uxx+z6+Awye8Ah5dLkLLaeRAJJE9Yi52oq+u9LvRXrTJM0mB4s3eC5d8EdXMVcOKbPh
DNvPx780/blsAjWK652j8HH6tpebTV6QQAlXIN2D6tnKlsNOnfQHrPC+RU2UrgZ8QYpYXX8+8sWZ
UzJg4rQ2wK0uhlZC260Sta8eW7Vp71t4r5uy1sLbkdxpr7h4QJPglyvd0OWBkEA8VZxxI3FNXePK
Pl1ZiGX1aCYxzVBTuiw8EcFaLJ5meWrKFusbeQKN9ZAXAX1VxTc1DF5CvIaUCEFQpd5iArySZXyH
NPddUpl4Pjc7q+se8N7ETtmT6yRIriS5i0Pw3w9DXIZlwiqQRvvHTzRZQkl7xdJOtVGNexmr5bqy
jGtqJMv38X/DoOCCM9ks0bbs45ugYPJkENMJMNC4a7mdv9pR5N4rEyaBdR1yYWWm+OKp4bgGtYVN
UtNaz7GdXytpLwou7z8E/DKbkq4gTILFoY+d0eWRPMpHryoOMqv/1by6xn3DLakaxnetK3ehNT59
vhsvLDJDzXLF0NnPxXSSAKsANQ2NEw9V4zayIuNea1z9CuLr0iJDkYOj5kFCAXuy+JY16IBWdRRx
SimKllF7UOyXBjWERH4XIIqEclNBBiHf9ztXvZIQLRKVeV1pw5K/O5ACeRAuzpum1mXGm1g96Zn8
YcXNU+UmPwKbF7YUvz9fzYtDUYed0VYosS3jtuNVZdFH0jzlk3U0knaf4/jD1VHuk6T8H/YLzxLE
DqhBwrxbYrinDhWdUGmSJ+YnTlImWNkDhP86kXLuHLt3ng0ER3eZaTf9lSVdvj//W1Nq6hoazVR0
l0mtwneWg9KZp7Gpu4dajvEPvRxxtIdBu0vKxvS7sIjvMQSzTq2uYRoz1tNO5HG2UWJQwsNowzYI
guZKcJ330R9Jx/vv4nmNMjY6ECQ6i2BWjIoTmG2P+4QX+iq1lNVoA6amkfQ97uEz61N4Jbu4OCKw
7rmyBw1zeY85UT8Jdxqnkx3rNyIz76smegtL7Q1Pr6dotJIrS39piwEXpN/AFQKfbbGbe67SqaFZ
dIqxfUNj6FBN6Q+Vwko0BC+f7+aLUwM7jzIL+wuIxscAPBMh0n6s5cmLR9weYikh73rdT1pq09bI
xatqpMYVOMj88z9+QBI0ipXwH/AFRt/145hKgDdLafcJXJzhxVObo6voJzX3rtx6i+uffQL6DjQD
X4x4dFaK9aRwZGG3zeOYRX4cHzKw45kxrm2BssFzUrx22pV9ch7dP464eCIkCbZ5ABiaR6BpWJ9P
K4HD40Du00+n1gCMVV+J7BdW8sMUFyvZV62K8XxmP82P9kh65rOGkR6NRFFdmdr5HeLATgWiwZsd
JvASR4zGaSkUjdcPnX+TnmSnbHqLiuDnu/Edsr3YGnR6GQDFBDoSy5hTVFYa925YP0oTp6GhtfF3
m33kRomjHmaEe61CyZiqEL4Jo00GlXkh+uV0gV76OEIiBe1aaqJ9eiu0oTlACpsAuQ74K0D4XCWV
xGmWA/7dLnv5tdbU5N4VcfeUa3gz9WZOtzyiuz+5grJpqKl+kCgjjX08qroQJ4E6TviDUoWA8OII
+kPZHSZpuFsbc6uVwH0ejb76F8VguY5Ukb56WVz8jiKgDl0NAFjtuniX8oR5ibG291W8nTagQJxN
XjjuvTtil6vHEMMand6IXtTmQ2g11qGMNP2r26fxPjOwNaUqRU5dK5PwzSQ0b3DorW9z1RifC1kZ
mARZxUbvY8rTkm7AlS90fnbfX3rALymB83D5eHanvIxllrbVY9xBkG4kCtO1kZyyvvqegUj5fLCl
bvF8hJHghMtKc8oibVtEp7rrq75wIFNGYyk2NiwjXnZBDBjG/e1l0t45WB+v03xo9gnEpJ01BepR
F2D63Mg2b+0W71SJuw0fqU5P9hjiLugI/XsdJPr8CXW/rWLnWNDwPmSjad4Obhs9QO2TvmFElV9I
SjdNiOsUrkvpl8h0J79v8aN3+0LfWT11pc9nfB75aWjY1PHmpyH8l8Xy5jKsU88LW5bXxEGDPmoB
OhmrVm/8+flI5weaOxSe7lzLIDNclrAR0KXMWKFbYyd1gBEziAhZdu2V7WKcD0NGRlY4t2oMKhKL
J6jldFRpTKN4hMyrW345hvgnObZYJQm6EZ7Vlj5XnbsNqiBf8xoudlGg1z5ogmEXTF5/P6SOeICs
XrwYg9fGK2Vo+pcyLeJsVbYypiasK6e6TN96FQB/kGPCmiSB9UXaRfoDIzBr4+GWveehT7mlLcff
Y4NAlhaL6QeJFGaSlOj2hquUb0rW99d4YefTJ+9WZ0Y/6QNMpkWAjq02inN7mB6Fpv4T8uIIXXEl
Zl4YYkaykg3R4sYxajGElrZ67o4amrhI8yNTCa/JGa8ALN4znI9xmZBsvIsikA2e6X7IJk7HMXeS
p2i4TXMsbwUtanvclypOoM1TpkIIS9eZXiEXnuyJqTdTcE2b4fxsgBSk6w/rm9QIp4OPoQekfdbb
Rmw9mSX6xj1+lNO3Kuq35ABvn5+N88yBHA8PFN7u5CdnI8VeOTpl2qiPSlMD8lDEptTFd6Lwa+nh
MRs2d2PiHvKcetfnA599S4oUADBtcPsqlaFlwSar7DCpIyDfWS0t3k9T8dRYzbT5fJSzrIFRuGNc
JNQoPAGY+biQFm1Ac8gx2h4bunm6uhFRcnRldeVBeGkytMZ4kCExwSNi8b2w4uY1biXRI4ar6jZu
6uSEfaB3LZnUlzfSPBvYgjOYkwLCUs8nBAsbuUZXnHSjXAkA620brZLe+0JvvxPRXZvW4JsOQhH3
hvNqjS6I6maVUYAybLHVw1eptegdvWlhudbyaAa+qkhrwTe03eQE+hVMBv9dpu9508xKfjNXpVMe
+R9A3kRKaZXqie8OFfzNnGbga2m/AE3DETT2JcpOsyBMERV7/kqpvrdT46bJnvgP8EEhUf79l4Vf
xsOBGsMscPXxy0qRkzt1qnfqRryV46GmCO+kAQh3WV3ZRJe+LhUVFC6gvEN6XwzVBULtMDRvTjqG
2mgN1NE+09NrqhZnlDuDr4sAMJIGJISoSSwzgJY7PEjb+KlMWvKNacAwPDGQX9bzcD3I10DDha/B
o5tcMHIFZo3D0K3jsMQ8EvGIY6wM4dd2UOI7xa6CVTNNNNJDjMxHAZowCHNxZV3OotT8g6HWzFky
ld1lqSkpFKEbseucok4XK1GoT8Fk76MadKvScH99/sEvqFIwHI83pLRmrNJy91teVozcfsEpK2ZF
vVKTyl7RIvep66N/TWHipl16w31jN9mNhS/D0Yiy/hmWjrkO1B7jDm7gG9sQORABoMO3ZZvmXz//
jZd2CqsBIYp7ig7KIg4kdGnSqR3Uxwx+OE5FX9CCOHw+xKVFZ7nnnAkBoDOvIa8NvaJJE/eEmNgu
9mq4meUpi0nbE87B52NdmA4QG7hOZDX0+5blh2CczCwrDfNU5k2/N/VW+LI07SvvrTkGf7hwZy8J
Kva0Zd/FZxfHa+rKBOvRwj05qZX6Zo1XSxfWtu9o03BlqIsTgkjLgwuc2xlXLNNrb3IyhtJq5dAg
9dc1xt/HJT4/Vw4P8Vnud3GKyzryYnzPzZPTIqLeqNbvYMr3RTxc2QeXVm3WeaTmDkATL5eP8Q/1
3GwKM2TDUdvQb5Ux7m4zCfi6CMtu/fk2uDAUICCPPYC6Lft68YHMHu28RFOMk2iG32FTYjUeq1tX
v6aaeZaLcFNzrKnfc1HbQE8/Tkk4dqWmXmOeZNXvqiAUvjUb8OS52I6kwjQ9M7yVFDqQzv+wmA78
e95faEXRQ/84cgiNq8jqMjiNrp1v3K7+KmoXmB5E0isjLQFdaPiQ8+hIus0lXMrHi6ES1SzjEU2k
U+g0qE4rQxatFD7hY2uC08smN/w2lAMoYsNJXyr+7F4o1TWpt3mQ5ZEjUYE3yVOEl+3iR3RZISdY
sRAKu/4uLVpksbzovkFSTmm6W7PLH/96B9kzQ4mHLUSiM8UvKarJdoLGPZlWDPp6qF8hEx5l6f76
fJxL85rheMiZzeiEZW28nrwB6mJF41pO6BGnroXnMzB2TLeZV2aZ11w6LkRjsnRA0kyNd9/yThot
PVfcwPNOXkNNsVDjeA2YxXkrlGlAAse6lgKeld3YPQAU2KJzrw3w4ceNCktOKUInKR51/R9dYl/v
gOsUxwGimd1KsUI778odcHGGYI+5a96hQ4vDnysTaXke2Ahnl/XTkJcI3Q9x8zi0FMesfLjW3liG
aDI5OKgef+OSIx4sxjNHXVpRPtmn0ak8gEfNk1pEvz/fJmeHcDnInGj/0czPUbSyg4kSH+n0bT1L
JaXVl9jq12aU39hV+IsZzppOtz3SHJ+PfWF+JvMjb9J5lpz15yrZVK0eoC8Iz83PugeeW/7nIyzD
NZP7c4T3yf8xOVrfeuIZiLLZpPhBGq+0Dmvl5i+v0vdRwInMmFSuhOVONJOO51tPPQx2h1wlulZe
d7K7sFY8EalrE6p4EC9R6d4Q60or+uFEiVS7LwOZnni2lFcSy+UOZyaA71BdBD9Ckr+cSSKqIIqL
Kj3pqaZu8yReQz2qQQ5UD31jX4mEy3Y5+M3/lO8BoM2v7iVNDrrGmBqFRSWOqm9ufTG9/Kvdiq1j
yKNp0tPpKufQl9gd1TAZQutLSKP8rzcIOR3Zz9yGxu1hcc+aYV82EZ7yR9ho2Sqagq9qD/pWyr8f
Z+YzvVcxIK0tp0pReERW3XCOfVZF61bq9KNB5qwwCPlbIT5WFcUsCm+0mimuLQV+jDo2UtetrCPM
b/cXlvP9k2hiA9F0VvSvVw8CI3eZiZgzzcpFgNJ0GWaIX/cnGZtooLbNLgjVb67stSvLdyFKcaPQ
x+ZDzbat7+JBfxxkx3biOnDZmOSB6iqznLskFvd1dJM5624y0X0ZnvVe8dNWXitHn588hiZDBvwF
ZIF/+RggoUSUTjVwr0Ff2DdJjHTxy+fLuEz2cEyZFdh5wICPpHQyR7E/Jud2QTmCe/dOFTr6gdWt
pqLeG2F6oPTgGcAzke1QrkTG85POmKykRxmYb7jUus9xN7JsUZDmIYfUFd867bsSj4BCroEWLww0
o4C4pB0qNQj3fJxcLG3F7u2oOtnqYPpj0VsvLp5KkGqwjiwSaV1ZzGXIn/WlyeQoilId4t5cLCZq
RIGb0AV8yJwxXw1Ke4t7GlWf0Np+/tXOkA98NpiQ+FDTEqeSbiz6fgCLJrXBDe+xbLRN0pqHLmz3
XakZK5h4SCmMjzn9xzSz0WQIdiZPlCvHb5ni/fcDACWARwBstIQblYrS1hSFMjBkdvTYJ8V4W43I
J0SZE63Rpaj9sEO74dq0QVLxzf7MmcGvYUM34+4pys5///hN6Z5IF4M/59i2YPzLIFd9URdwgeEt
7arUDNZNEtbraVKM+57WqB+ZSbWrRr19JWuz1y1+8ofcBFVQqZ25G2TzWhW94aul8lBH8bGW7tYI
nTfHnvzINe9KG9RkgcTmymnd3yAP17qg15aY4t+GRvqNNbXFpjdSAQ+k4ZUQdO2hGavnQuuSjRLZ
9Wrq+UMbhvaqnvCUxt7CzztNrMupq1fpNNIRUBCJQ6DzaQyr79x6MEOTOuHVWmCPkrQoc1TTy9CE
3+cfJ3vrKcRRoMiEew+Q8HmwAHcFWtv5MIj3RhnfmKH+T5nY96IbAXsJCN1KILtVgzzBytLpG8oI
CYysy+SqTUR6Z6PdWSriR9a0e1Q+eC9HXrTS7EysuaEAy7nhswhMSIhCJ8fw1oFj7+xOvg129L2t
nX0Xddsqb55i6XSI+HSPUyGPfZG1G+GN3iYU6RFDs5tQ4VcMevJipfa3oI6+tq21tdpgXanmoYrT
tYAUDlDuwWyqYxV7u0yFUtFp3svYW46vCUtuZN83q1I1f4BgP8LT85EsfjYn8iuJ8NoQJ1+lqsFD
EuVblVnpyiRN3tIBu4UwD0umyDe62WOAPQh3o9bJ9zhJnV+RVvtmJY60qP5pDeNbpE4HNYxo9hXb
NAYdN4zDqqDzjUeDy1CTKNUHx2zTpxwN+U2Sajdj0xwKVQt8UdFmGjNwBq59G2lC9+18WJl2dRjk
+NUJR0zjQ7yp4/KV5+n3FJnE3hjvUTWBz27ewo1HZ6a8tZvpkHrZroiw1Sy93vFtxDJWchibmR7w
LLp0X2BEl+vBptHo0CrOXYlkNLydQ11Bbxemn6ACn/XRtqzyY1OlXwCqIj9fHjr9DbyELwtjo5TN
IeyStXRwElUcaBXRGyz7hx4HXk+rbtUqvk3V/Ha2InQ8z6+U7FCLdmXjhmj0pEblD+LQWhOvWpNs
5sGUuF81ovDVztgYRX+oI20Vy0NJz1nNUKkxx1PduJtU2ocwKTZWrzzgm7oeY2NjFgb5VvUzscp/
wlRsmjLaRxF8trpAqSlvHIRR9H+nmA7bYOxEaq6nQds0VXkXpNGqd+wnrSlwckizYjXZza2WBxsn
t7+VpvKSGJBYXSSJdLvggZ/0ezgWT5ZOfI7KkoK90j7Vffw1DnM0C/gyfhAm3sZ1Jb/ePnjRNKys
sfkFjflGmvKfUcm+2mmzUszgdcjK54ZtI2G/oDaGYs0xsnTa1O6603u/VsN+1QfByksSfxoc4gBO
qb3chmQQIqoiX8vHX1n0tS8ipA+1J7eVr43BrrGa4UecNO1qpCLN/x3ScxQqK6Ouf7eZ45e2dUic
FuWY6WYWOKnTYT3A9y/Zk16gQ9qyHkOlBo2KF1GmHmVS+yMRTKWFndQGAgJNe6OScIp62moCCEkA
iWwqCyg2Yj8jZU3ttkySOy2oH2B7mX4QNzuPnq1j1IdGBeeNOpJPvRjPEn3yjRRaWjJs3bq9w3f3
LWEPBo7+Nmq5z37NVrp8VdMooMEVIRFRBcgVZNbBGkaooLQSu+R+CH7OarFJfwu82i8r9DJa99CY
AqcOczNP0BO/qhydIlNSd002/0fSeS03ioRR+ImoIodbQELBkm05+4ZymCGHJsPT79ezV17vWAia
P4dz1HwIFNfjkDvkXOx07F+dAIvQu+/2vHDe2lM2d4VfxMyCO6t1l4/uwS4zKtfWjfw9KRp/Tam/
LNgf96fLx5NTZruWPnG3LBuoMbZfrl6QOtrg9z0IE2kcbQi7Nb5vPehKGQTKyqu8jNXnvudhAYUN
BTeywCk5c/Zcaox7gzqjbm+AdsrHNLNHaRUMowKmS/iN+7Dw7sd02g1qfmiT+sUajZ07lqHawO47
vq58vNTK/ZSNp6legya37oxc/Y7bNZq2TATK7Ppto0IdTTBHLEmTSM32mlZfPM862dyZPfyiFId6
RdvtITT57przHEQp4Ug+lm48uVp3HtLp28Ap6aX5FMNyUNsQLCkwLAx2dYmZXk+b/NF1avjUvUhM
9NDTLZDaSuGbHaIkaFlMqFT1MjNzmSWtD98Ku0zisWUTZpu3a2VtPmBMr3Xy1AKt5W9lfFYGWA3g
BoME/FbpYEnGP8IUhxjHuOXQW/WLuwcdoPPViWXL2GKCmx1zw2+d7QaQsb+Uwzu0W1UIONhd3DtA
dYLXYNVWMNrOq15p53GegGmdy8C0miv8Be/FYNCcaSMQlI9Mxbw1BkijKm03T48cNoU20e3GYThU
7nQvVSLNpsjsrXu9RICXubqfmuwGEGBkZkTMmfFo6ErJagrbB+u4hGwXAXtYdfslvara14qeSLHs
+jGMRblT8dk6D29lj0nzlkNrbsfGV5Ex3TPokcHkXbatZ3g1/MnT3ul77RNwPghE1odOWw4sFOHH
Cgg43Jdylts/PZMI2XelgJvTOX6qLaFYlbNVllGntru17/x2+ZQQxkYu/CzuosZWAm1UT1NhRDUQ
FtZqB1JoM+RZGpNZArYL+8TsTeeb/TD4ydafIPx8GN36WgGk1Kut5eup8EEJiEZFueUN6KnA0G75
rgblxG8W64yky7tfzOLOq8ez0eLQczeird7wmQRbuyw/vdbee4NyYcd+ryvDmZZHmKbpWRHMUfDO
5D3n6gS593rvVdPHuDr+YALckrV7xdUOKyKU8H56nR62N97ni/rd0TDcybnfqksiBpsIY7oicGrg
CaosPQoOnxZ7rcZnl5hsXwotqDLxBgfecnZGKoiMZZ+2Vlxy2rrQWs//1BuiNULsymev/NKXYscO
tOGz+RF6cCjEahZsvef4TeZqQFxvY9DX22l1pyDXloLz0D9b4HGOw+RGZovPsub8HnpMSD3q/WC0
/QFCtVPMUOldORntnQFTjp+TJc18/45J491g6KHNczTjo/zhetOjo5RBNyTXuFICFY+nKn/WpCoD
yyDUwDJttDGztMh9aoWBOaUfwgKinYRI+idGup4KYUapPb6zH3JbM/fVYHt1M+PLZuiMqME9MTZ7
4GzvRTw9OGrNM1sYz80v+ZytJrvYKcPUme5kcDWrzd6sbYKeVtWhX7dZYdTGZw2vUOnFCwnS/eKU
rca+S7vPPTTamh1mc5T1tx9N0EDir5J4vdAZrxFA5wJpWOw4LuAj9Pw5S5OTaXDrM7uwwaRTxfDS
sbgnDj0s9phqvmMvk+EDjgFIDOubQ/rjzcY9qEKrn4wGjfP2oCp43zj7cmP3d1HVN7BxORescQ+e
y86IaeanSxbNfRtSrMqCuBrNR8fVWLXMrtQIzmW8nvRS9neZLEKeYazcrbFxZcEdqKEUS7bgL9nA
rkIHcBOqf0wivDipBMcDB9N0l0OTpdGSbXunUe+nmb3xVCeomlYJhOn0gbsOkZ5pg+uPdt4GOtR3
0lbNfr3MTBfFz3g/X/W6Kijy7Sur1FeR2EfoY+9Ub34yY2M3jDBbLowO5I6yH0rLZpxA3FXTxq5y
HXqdJSWjAqk3g/RpmP4qqghSDEczZOFam+fBq4+ZOSFQgOiN7x5uKxUaLKAlzYPHWMcwaSQmIi+C
ajDuOu3NbocgZuFsLBqm2B6tXgubumT1JL14nXKsVuPkbOJVeneh2VgjcSzUH8aYPlPAC0n33jJz
e07jaa8oZhEpFeHIhg7EsRcqcUH0pGtBDn1ju3m/tO9P4H0fjDjx+9T0J10GduOXm1BBc5QgGap9
B2Kug370IwlGUuyzJT1tqn3C/crjqwrrNDQLgdEYVkNylG9RCppeGZM/59aO/v8+EcPPlK8BNbxQ
+hmgFB+1PA2tSVw3Fs5qpYmgCNwvWhao2xKBORwkVh+qqRG4Rc36+RbqLLwsrhPodYbCliwaSibx
xQ7pw+27AsMUu33o9k204CTkicqry2+ztPoF4KyTYwkrEGsclKxxcJaG9rYWXdB6v4ZGhrMBPzN4
R+limM4NDYhcaLnsFd7ZiP0T3m/BWMbq2YHiEWva7XkVM+sf6VAE2rReUrXZGTanFW9MzQioCyAr
e5rh/hu8z6JIXlbcBOspj2lXdhHm5pmj59lr8wjXQQhG+cEommuixrcKF2fVNtTUsVH7lKa/F2FT
/lsP9Ite7MxMgCyGNSAvLN5AtR0aN77iAPWeyJjz7IdqV7jrtdiyhO3G+CQ2EuHRnc507HCD423V
TX+It1Do4MrkOiCTvK0KdrzGfJPtcb3sGMuwH6q631eTHQiRneRPpydJxnANhcHuanJwchhWDSbO
zfwN4KVfmpJES8U/qV7R0gy4xi0zb9JzJmYKpBOswtZjmVhH6UdKVEfSH0xOF61G+11n034E72ag
WKe6dUi3Nopn59Z1VtjOS+gicSve182fOwVZdmtfXYfQaYvjrC0PaVO9zRruxPZ4d+u1jbV9o2Sv
RsnkDihSVdFDoJ5gPxChpL4fU9uvhyLSGmAeCPLt4iVP11s6EONQj5iACHXzhjyVcRV9R8y/d1H5
uH7ToLIEs8tPO+2gItTSn0zlTXXXI2XWO3jBwz62j/xJaCnGG2t7rNf22Jqcjzg+c95f5uh8eQw6
iMTdb4QxNX2NRMcHtSsYbuORmfS7dnHCzNUfu+GClGpudi0WOR8jTluq75PJ/C4qPdBiilbuEJTW
sPPs7SNWUrqwsToGTs5s37aeEp11ShCOdozegp8Vn7RxOTp1RgU7ORpZcVMFFQDtLY6nu21Vo1z0
D/VWJYGpMwE2VUN6GsBQklVbFoHTq6gm9LP4d47ykAZvbv3W0o9Jj+KsHooJvdXsjEdK1n/LGNIc
ySSdesOTlipjwMRJHLSxMYTFQBmAAZBgWdabNGjAKrwtVszGH0EMNgOkJLeNNPoGQR63oESlB9Mt
w7bSXoq8sPdV45xkDrBw5ByTV1dQqOW7SaHD7vbHlenGpu0OaEsIfXa/kxcpEa+wZrV3dYp9Z4nX
yVw/c49evDN+p7138LrSp15HJq7FL24NnoAxErqLMj25XfaZLstnJ2xwl9PigUlqgB6AxOvbvV43
2Crz18vUnXzPKP7asgFiVSeQuF4A4KBmZewxpwHGOYAL69joBsvFKSjj63mbFzDsUtmI9BFHpRT7
Na/BiwKptRwpJFeR1StHTwNtTuuO5uyS7/eXHK0XxXer1WSZXqAv477dxEPj5qcpFjewyL69cgg6
4+I0W9iu/WWtkl0LfuI0rt9e0YR4Rpx1n6CayUG+w0riCdivsIGAsD/sZ+tLuimtn7NAN4qD50yw
xtYYwcXnQHJfvhL0+aDa43Ezwa3ZCga2ZZFv3RXE8sC7BWx1ZL7R9XdD6gLhlzxaY3psC/c3S9cX
i1A97Ux46acdrEGBQtw7KxRVGisqzO7ozmiWU5A/rArsHlWoAKO7etNJBTtLuioOQLTrLdvyUFrA
mX/S6COrCRo4TR8YR1FtUZyVTPs119kuoKtMwjlN3+M19R1zeZEPCqoKuP8LuzvzdQbPr25nbuHN
JUNO6I2MmvCZcg0zY3m0xyZQi2H0tWLN/Va4H+bSggg5Zg8F1o0NxaBno0odPRB2SSHLnAcRD1qs
d8BBuo8Ukw99+6kaTeAMzr63tXCy02NlLLtVWQK7cHxThc+BWlinN+8sqvtl9p4kVWSs6a5IbChm
Ija3glEBtn5Y7qT0DObwYFs6bBqZ+9daszmI+/iUTeRfZvK89cUrzZCnTFGvjVm+rUb1CZzhl8nq
IkPB4u/Wjse6zGyf6s1fbag+2L4kvkRlNHgB2SoqKLJiR8tBu0tb+2kaJxii6rPGFsuglBewvaLK
3A62AmZk15uXycw/x1EnOB9v0ntKB4WcvNu1d4UX79uo1dfKU9IQaKMyoJQLtedyNbf5a62dY7Es
r31pROO2fOQrNBezce240py4ZyEWL1jz1PKR1bvE0G8Urpgsbg/ZMl6Uef1s5P4Jhl6s4lQPzuuW
r78axKR+yfp/oGftxVCLY7MuD8QElV87pJTTRhWwvWdb4mha4h58Ms7CyClNAOlFvejYa8tpMcu9
VNHJVq416W4hspvdtrpf5EvtW1AJ/buqOeGoTJVAxBCEuO7ouXiS/FhNIsq76dApBnLosSiWdXng
NeXdWruRgvwI/kVzOtKHtntcpqx/qAgfuq0ixtGIIvuuCZp5ExF/5JA29ie7dF4HCzi7efjUlfYh
m+r3PoOOri9+8834kHrIHsoZTtKHctEum60+/h8iKV+gXlG3S4nyqp59C2D9FwA5/FFpzyRZEaCE
R6Uje5hFHaaifilj/d4C9nTWhicvGT9qKz54jXcTVXwph/JnRGLdKd+T40VpWnp+JZLXwVSY+F+P
DSAMYWqxBAA6NWH+lFwq0V9dM/2kTh82tnqosvkCuuO90VXAp1F7AphJ84G//h29afGVQv8a1+EN
QX6f4tb205SrTfn8p5zQmdHaYCON+2+rc2LKOc5NBo8Vs8Cwqj5t7Hn5cCE+Vlt5zTRBKtObBzeO
I2mjc637u7jTc43BFcSwAmxI6tVgEybe25Dp+yWm6WEMN8E8zMZepwz77LY6GJ0gUmgMKvL6h2fV
4KN4FuG7etnW5dRv5ikxiBJZwkzB6u/wxfn0lRoTUQgI2tTh7QpfoWV0DOqI3cS/lSlCp0+erNx8
t5bmTsNTMPIeqBywXwDN5Rtuupu1HFtR/tWKMoh1nEg620Y4xHakFmw/LQYEpmRso0L5o9EOZdoF
jQPxpkJt1rTi59KjnzwO+jHPq5MpulOZdU+J1fSBkajPahI/r6V4mahS+c5g1oFS2GfHyn4yx917
sDDoRfIAe9d+tBlXlX8uKDSNYr50q/ekiwV2ZiV9yvMsimFCDk1t2idJenTLKSH73/Y5SSgQAtVT
k47nVqxBaZK4gR+7NOUeYxP1PQ+qwMGOpvUNIKLkKpmVeH629ZexKG7yxfSyCrB0T2UKIOZKIpm4
Dr56BE0dlNa1Iyy2+pfZjs9mVaV7byupLw0WnZkMmcydw7Z40VYRmrWiPnVCsf3RWTXfEuWbS7zt
O3XXMualH9Eyiox18SnjH0UbnhujOeUNobNTkn/os/vH7hOTvHXbA1jD2fZmslNGRtYdsa47j3Hy
wDNL1Wf96U3gtRi4isbSYnxmU32y8Sgno401B+i5OZwZ3jCz9WbV5cs8NveL5kWuPe6SaTo4Ki5v
cB8YzHk3C+cjNbRr43X7tmjOlLwvy0o6Y9T2S6uZYWaPL17bPjQwjdI8K8IOhAPSFKcO51Hbyzij
yfInlaH3brMowDDfOSIPvjHxAvKMjeWKnftePE25eRnG+kLeQcjSm4J2XnYReXUZV+PY9wb02xy0
rozU5TQC/AyDr7c0xFu8FjVKlVDZO8WVQVyxcyw4HBUM5ATQ7+aID+hwI/CbrLCfYGcfk2Nhp1EO
VJoPCKYIa7ekpN3EQVzM8BuDgJG2nufXm/UtO8b+1vYuLUWKpxkRvHxJwmt3LraJCvxdzgZT3+Fd
4/IgHCMPlMxB94rpYzKnGf62+k9uap92MZ42tzqmVD1dlRpKNjzqPaWqqgunRcFyeHcLq2qBIY+v
FXtN1ffV6L4vSf2ZM9yIAkFb1NxPff/JYH8EJfNTnQ+vmEL2qNQqobbsBrnC20pb97GTecJS3jN2
furU9aBV7a+USJpxh8pLPkiwKR/YX1tsXSYleQaI4KyVyUcyqa8Mpu96kV/pGb+0Mx0jNPpusNW7
rc0ftW27qqwtBbm5nUy3utrK0OHISzLBvnvusWdZpVzArmC6l1CpGZPdRh4w581dPy5QkNi63w9x
FrR6cxxW4++qM6MuunNC2SLW6j+u3u2MhCwt76nDUfsFVdda0r1biL+KiBlTrCn210V1mIAvFSUs
dICYNNV0FgD8bYp+UHVxY5nrq6nz9OCa1ksfl7DYKeZuqfUnXPw5kT5VtNu3bmsHENN4Y/n4TQBK
uXmk1aiute+ORDwC5GzDoR+9xPQlkpdSOH8WvbgOmndMzPk4A4brj1X9W/QVDF6LXQc6fz4s42Oc
QXRpNX9k4Dg45GnlrJ1bZ8599uKg4DNEHxDh/njFFubudJwc7bEeqZIraIHI+1OfgV272s592w8U
pOJ9iicBeONB2+YLGMhna50fFKjDbUUBMbC8rNzYRkRNc34v5RIImaCqjYM24uGSKqagBB6fXyVl
yLTETSZHrIRG5dL+IoMPba5dxFL+bSf1nAuh7oht2qDfMHU2aHOTqN/yNT3Lo9Db4lSJCtdiiT25
2k7dCOY32IbblB5UHer6mIdKX+2hhfguuqbxE7t7Ghx6fW1+WpZ6L5nW86F8KPg9Ud1zrXXwQJh7
1ZkuamaHelxGbl6d9VJ2L+qXbUoPmqEFMlfu2jxMRPM69sNPNaXPbG4dFtG99HlyzlvmBqE5gNA0
/4KdeQwWQz2rivdXokbP7dL52IElXJP43lLAB1T05qmdiKC69m8lckLP+XtQeZuDQ/0MN7/qeEYI
eX19ZTK3tgxZ6rOf0sz623n2TzpUX23VUnJolb0wk3EH9IUVukN9rjbzGTwnA0DTZO86NO9HNk2V
IebJ+l/2G9+HvL9UWf64FXTOBSznEMI9qZkawYX+Erv299ZXc+DQmA0aXX93gFP4V2Iu1OIm9XSj
wRBMuRUOXvtsUjaf2Aig7S5+l1j2r8bsR94IKOLnRN9kUT8PxgycPhl8kXn+ZonOkIL2ZDN1kzYz
e9T6FFjzQBl2tR5M+zWVyFT89W8Vq75RtU8DHa626Z/iQrwnpKSDmNnPpoI+USMBUfgEk+9pTadT
pZjQXs6fbdy0d9LpAoHGHITT7olYQq3VAL4u4DlkO+N3nrrvbTGvzCACfAvvZb6WAXRefjfjavLx
x1NJ+8sYtO8uBpgS3x6mQ3JKMMkyak4tdfZdO61CkVsIyBgTY43xd6GUO6Na/5S98gMEvOqrNQHP
umUHt+tOVa4fLSu7QcX7OOFqFLxJY2nP2VA95268r/W0POre9JwZP9oM7E2eJ2/Q9Vg7vctfZ5r/
IJQ92i1LLOq2fRU1sGtuR7e7/5X3XgjiQpqAD10+3FlZcTLz5jTk1n1athIj+plghgq+NRE9Av7H
WkFUt9O6MxMZ7E8VQ23i0/C6x1EinblVVKvTkX3uLgDDcvKTpDvm7vxQaNWPvGO1sc+KCZD3WtxN
in6SZreb2os6zH8zi2X0pS3L16Hmul78RkjO3Ys997NzW+PXrVW6hhXd+2LyB4OYQm7R0Nmhv5n1
V42Qec5T4wgp1q7O2K1NXH8q1IBiqeZ7pXprdJJHbTo3RY9i11E1TTX72crV7qdPXcxR0lufhV7e
HHejRqBRTHcH38DpKoRDKqbZl6YSlLswqVc31BcaX2DL3K1be6dSfmjUbFcr9hBQBe1p+Li/cnh8
w+I4SvE0U33Iio0Fu2nXAz6PK6EIa2C16UFPzVfSbhQjnfypBBemKOnvbB5hPniN0pp0Bipner9l
YlehmxCoZcL8cMGx92fMG/HIbtNjOpxd1NW8/lTZlypTO2QXQAm+Q6FNhQog+BrgpQAGyp964vD6
xAblSr9j0v6HpgiLf92DUrmwcrVnWJP9asxz302qPGSR8V4oYucwEDMMTCtoM+lT0X+RHByyjiJu
pn6UcyOjWaIaRn0opBSOG82YTSbecL6/+viOiduVNTMe46Hi9gzOUuYkY3mT5yxlUpZgVdpYFIqo
W1JEqKLMptzNiNQinmXhTJpxyvAuvYfSSQ6F11sESkjC+OJ4H1psUb9ao7TvI7j+fN39kpuVS/pI
rHbPFzXz5Ht0PUF4DRvG7cs+v6qp9yEm6gdEZWunnLbmfsi6c51bbN+BHjO8GdgPgAvkdMpFVlhk
8Y0dS4XRTWNqDhpOgPZLFoN5UDEVUsTgJFnDXrOV0NbUY1li0ZhU8Fqws9rbaugn+VSJOb4mS08B
MQ2SeD7F7bUSyhkmrosUtbaskYJxCqaeBqJ9QdTj6snVXX/WKVSDgaUD2+xqsqQSgn0T8I0u/jYe
yJTBmOGUOI7QXPSw0m5j5xxhJ6QN8d7hOaxSl9eUwUORuvcmvbnK1A+dtl31bbrToBioiptXF8/0
I29JMzX+4sDKXd/BrRLLRsOw91gTHGebQ9Zoyo4BUx/b4NCNpcPeOjQvGArhXma1C0u6puQ6hn4Z
6i4EnLwea/wmeKkScx8OATB+V+qUB/AL2ImnrxZASMmEElX+B6hqPmtDhCoBdm0MUnxkvQrX7TjM
jX2J6lTEBwnbNOIksNgQcbRKEdRUODIKXm175F9MmL3nVNzq7EWOCSijF1TO3km10Bz2iU1Ozm9z
FfUISj8/Y8Ju8qCczFz9dlV3bWZFlVsfVkSCk9Ot6sAnVARO3hd3Wlt/5LQKXyUFyyFBZwn9aS6H
K/N3QU7FYOznyFXLaO70/FgbUJZMYicDSyn6w1w+Oi08Ipvjl+oPjEOVWlzQI8dZQpOCxEBDpq/n
sBPfie6Aw/rvFJr+r7ftp9QF+SOjUiXV6nWlPyDr8AO1fsNmJRikdvuCxBKyc1T2MDzU7fLrqCWo
GJJV5IUfqXmvg5rC1EFF+rIhergBwz3xaLLPXLRvUipzBBct4NtHaoWwmtOcupfqz//xzPn/Tyqf
tA9YIJaI6SpqoDOA9FSDByvws7aAMcWL94OsSJFkyAOAz1W+UriDAmArsTf5XswMC1IXSrZTrSjP
0r83NaO+dXwuGBep8yr0KD/ztdIvDvApMJnCvTTeTwKRLQsvO8wGxyjLyEgWTUv0n+XoDMSvfHuS
HRs51OD0f9rK8nuqKuiwtO/yV7tfz1V1VER9NIy/COEK66PiPht9vp+ZN5vchDVeh8rZW7p9y9C2
7O1Hat/cj8sDJss7386pypOU6V4mSV0RTk7TzH5q5Qvmp8DO9TDlHzzCiWEGWZ4ulGwRbdiYmNFP
vXV2mzbukXBeXqGI0Ku0q9wN5lHq9ijW+THJfgScWK7d/p36cza8MRK6Y/H04jBtyeOjI4JZSfl/
/x3xcutQSvpfR1QYx/IwQ1VbYy84IOF0VE3okyrJazONuwqraDocDodcv/EH/Ecj7SlsM6yEyyp3
vlFoF/seqHD+UeNpV+WTti+/cH1pOI3VDKSf4MlBPtqxqrFDBrlRB2Gt6a9ZzgvrMKE3Z2c0ql+T
fzX2jp//Cy2aLe9PW4Aywa1jwey8OBdN+l1uUTa+1LLtbt6b47sCYryYx1D+/GeUybHN6UNGjpa9
XEbesVs/cWu86cn9g2uQrWewWDpd26+98LU0pcn+RR8k7JQZZ2Me0kXz5bkwSBKVJHvb+lpCNY7R
WOkUcAl5w5XTvHltcpBmeKKKa/WdtD3mq6ztF3Xis9C9l16sOjjeEV7WiF8qQhJO07AeawrBegYO
vbcGjvOqMAyipf+rcI8Nki00C2u6js6+cADDHHfCkOrMcU02lH7OTYpHsQfPjornvnSZsvQ+0Akt
eyzGFymD8kPSUKGV0vfCg0P3nVLanPMzo/DwLie7pCGae8Y/MZsi/5UfkOZAirjymRI+cXbSpsvn
xAp0UBSUN3qgvlImh9r7MfILupJML7g5DMb/7497tYnENYjXPVR13cA25YniHnA9XlBLsL5qoTWa
AdREUcZ5l+1bA7qg/CsXHaL/zKtgaJUrJbP5PMVo74hY6rTwmYri9lj93BkThcD0mkI/IxvbnHXO
tSb7VJBBK0x44qb/N10x/DYyi1Nyj6FAmAWLHJKcd/gLD4l4tsrkZC8MZ5Q3vlDxmPzmJejMMPK2
OWhrHEJ5nHo95jxN9jBsTMWopFiYFA4Iq4dWoANzbj971dkCu7KiPLdiUIVmntZEPaZZBOSNbyqv
ugLoIPKEQy7pZBWIAFqLeOSSrkWl6oAw97ZxQZ2WRHzKnH+m08fZDuu9lL//Nc16LBguAr9QIxQ3
lShPvzGfgOLti0rsRNsDFkHXmLnwlKk7vTo0zAAorzxPTg5XLOopn2rGsa9Z0e9kb1Sebr5SGOAv
xlMxFyGnEePzq6UBgdW4SMT2qv2QVl9KLJvHWNHbHFfXHk4h8G92/eAeq+TLS/YJVq4nNZOaxJ2v
m8f0DpKauKGYtghM752lvDbECAQHS7VEVvdlGfS12j//n8b/Tzm0w9Uj9MMGyK8r5vOQX9B9Rh0g
qi3D3vIiaXNkmCcTr8IuZHTEJcgVrf5PJ0NeILSAs4ivlC7TmOm14ZfT/qeg8RXo3xeMg7yG3rqB
irkv7BvDE734sCxA4O7a2gz+fQX0gDJsyhDnLZ/CtJlkBFRjfpLEC6XOFvZvDiVRi33C+KGfnizY
ra/tciPWk3nFxoJfOpjnRAoq5Kq6oH6tuE8DbJW8SpeJDalqUriQzwLXKNv/UoERTlXNzxCmREBX
Ku215WTtDSYv7TIyzhEPLhP6me/Q6vQm57LVj/KuR72hDZG+N+i+/NJ6uemDvotNSIgKzIY5bR9u
wtGkZyPRIwx1iSkwE+MP4qeNBZ1h9V+4osHioA3xu6a/52Ozs5gSldc0jPrJ6MV73qoPBu+vrU6s
E58rRlK0xjuXFDlqJblThP1NI4vpy2XBUE6Vi2NXXu2hfyqUZ2fufPZ87rvZfkFQqwXXnL2qNGx1
L4XByQ2QSeknWTDhNcFcj3sYqKGbsgBA5oiEyUhDqFcZFEnLQhgibRsPYafWcelFLTV1GRU2FsbD
kI5+2WhvtKdus35ZIEibiNt6Ee+N+p73HlM06ivtB9HomRdSy0rq5nDI8ejmFtN3Jtmuxivm5d+9
qEQcZ7hfP6g4UEYv3tjFARuLTohT70bBqD8cafqbMYELQrW49+7/aRA6LNa3rDYYXzQPvVOdpOnr
xYL5lpZHsvpkD7PLkX8J4uM0MaNqXpkfZVzPeXWGzQlazkKqb2x5fycnu4dcmbuWo5mtvgRl0+5F
TkmkLSKDMDjV50cZAzuUqxPDOqiDlM7BMq+iYPJV5JF0Ji7CRFipjXAccq1h/bTGd2kC1MSK8umz
WZ+kQ7Fwpp2SvHGz+kBGTxjNp2TkIV1HOX55dCLhksVwfuvzRe3qK6NtrxAHhKQ1MP3Fx1GONGjp
46oaEogV+eOO8FlCDg0SHQ4dbaqcgT/pwhOzj+L2maEhGXXzrbhS3nDu3Xp17zA2YxBT/iuBjwdp
Mqd5edya0+K+t2N6j5/PmjdrbHx5ca5YUvTPhH7mWqrTRLGVXLiFHlhTX2Pfh/BnIa62EvUs0Yjb
BTD4aqJNZDrUjuXXU+m9VCQdMrFfG/eu0BnTZDGUKB8Loy3rUZpoLs9v/0wIwvHPIPJavS0QrLBk
hv1vYmYYf+1FZbXze3Q7EmFNxYj1PlzQRbXepWWM01KoW+gywjWy4UeeSC7D8pX4JKb7udAy4nto
2VEpTejrDaGUMRYEnmikywNTStrsBHTuQ0lWldviC6GV747+zPoV20jpQBz6/zFIc7v0zSFN6nfR
iZBzl9Mw2FQsddU0e/kgiD/j9wTXiXkvsy/g0KJc/YkpMuTS0uZ4fkUnQqRTAfVXMTzG6Q/uUuYp
yLZKNoqZIxkgLGqKbwQ94TyIqseRinwtn5XXXi+ftPYe/qPpzLbbVpJm/URYC4UZtyTBWZSo0fIN
lmV5Y55nPP35Uv2fm/ZuyyIxVGVlRkZETkV95H5TiM0bb6neSYZwUeONhTXgXFv8SriDjryxOGqW
8dZbxbaGooiMbxvW9rFClcHN4vjyc12sMUiE3129vBVe9WCXZaCgGM8DC9zH2RC+mxPuku536/iY
+53LuQ1mn+BEgFmB6Qc9uy7U5TyNhoMTLIGRyYucdYAlfyUi83B/kjnMfxrw7J8LZXaVZex9Tnje
pnxn52jHWSezp36VZKlIGT4P2Vby6wS0UMIaPY+YNrFOjQRbNkHnJInHz/PXb6WOILh8sYY7pnI7
zXBOtTH+gyEegew2Qbbi0urPDUNYwuHJM9IvnTGfXl6cVwAWe4G02iOGiany6kZ9qjw7+wYTNekG
IEiHYqUv1gbjSvicwheAUNAkwGw6MK6IrG5p73KEG1Z07JyWboM+vBiaextndNJmqVEL2k+pJUZ6
NfTzGmJTDL1qqctNxS5WOform8AeQ0K0C/2rLJu3tqQJr1cevRkbRIhEBvlZR1yoIeYkVhxALj7C
KrwvXr3rl+pq9uy72E2LY1Iu846J0fVpadrTmsX/rKHSAshj1qXTaXT3vszC1P2veCqe1mSGNdij
33Fj757U9ORy+N5QPDWFegvkNA7131rIkmzAvHHln+YXRCn/cMQWLpuPi1Vlj08GAOEW9s9yXJPu
n5NCz624sZc6B2K3gXHy2mcs7kxjkOFN4SbywuXi0XXaMnMF4Ajiwqa1DNKbYnRRkthHvD7ua+J9
t9b02CB8gB1TfNrdOp9XWNsjZp1hmSSBu5r/lQiO90UZfcZRtdD2R/Nlz2TDurOkEM60uxEiFwHm
PkO6U4DAxmVYyrOfhAiphvC3vRQQhq1h3qY5zFSn1e2AyaK/q1BRWuftdmgiSP06shhtKWs+yeHe
p3S54mv6krjzu97MFDRMcIxtE4ZcWCGpq9rPKgSpn037bHiAfHXUiO/XcCnCqEb+QnfvmGi9+5TF
5dlLovTA5NkFZtyKdEI5CREwRR2lzx4VAdp+QPtksxh1vdW18KPw0DhFdfSfkxO8zGnxNtIOayw6
elli01f1p8PQZrck0fD3WLObN+nvPfdt1/6TYY1wLZrKe1y66I4H/3zTrPIVCPk0LO1pgr+5t4fp
bBXmzaItssOs7qSa+aYjVLsBpxpBz61sJ2fZWz0xDljB3YETPjU9kz5KY4pekAWu53VRy7W1gfRU
5cU79Po1WoqQF72iF+iSdoOpqkkh2sNJx3wy8GN3ug7GWF4MZJE7Gh8RIEvTXPTOp1PWTS3ZkFL7
Ihr9bTI0f7Sk/ksfgs1rYNtqjUAoGYHb9KtvtXL2b9RiRDsVjuG/BQHITk/crN8o/I//ZFZe/eJS
6/1ojqSlU1t0h7EtmQNQ0ERC/2jF+xKi/sGIPbq7rmPe/CrVTwnv4xQ6rrlno1qCcqfHOZ+SF60n
ikDHpO2mdk0IQ29wrrlfOA+ztpqn3u+OTW+dQ9c/6qC6VZHflpLECirQWTfgL9Kq2ZvD0G/Bl77q
FDobxEFHaSi3OGzsOe1YdIDAtE+yu2HDq/Vw/AWW9fazuQw7CCkop9yRfWwTNtLSv2YmveiUtkOf
6aRuUDSCOZzSVwNK7b5RxWvOyGECcXn0dARjefS7ajp3k2TZC2PqC+xMiPeZsZiHjl3X2sXnyOSn
DYAEFM2OUashhX+N1haby6dhdEF6IGAztB3qAdbblT08LSp9cjTLxjG12WVVCNBM6R/G4zWPnf8S
FJUWTQGLrBxXwpfV0QKvbx6cEeVfBEkEWqYNEFgNNyCUlAZ9U5poDFt0g/C+4PMBHu3ozz83ifOe
Rv2TnYw7uyNcGZNM/SbVAKtE9+0VaZDV9j6tPLZppj84Cz6Z0TI/FPMMwyDkXKV5epIraWmIuCOj
daDXs1i2jJZ7rywdQms630VpGxn0zSb7yMP6hUUHPCCipz5X2tb1mz8DUgDDgDZQFY9GsmroeHQY
yVH01DvdU5bljBi2siCqAPXwo0O+hg1bYAnrvvRP7RojUDcuQK6PKCECb82fUsf6zx59kYnpdLbL
/MnQp3BXZakD2Sx1SbQ1curJ3hmVAVl/uCHC2w/0sWpKRMCUCF2t/Qk9/mZMFYrmIv5IUu8FSzEU
vuAwR/Lfh8xjTifzmg7hzKDSfAlk2LRVts+LV9wrlZy71H3BC1/jH/j08I3qS9OLHGCi2GOeMQY4
4lPo0tJRKhS35L3t1rAqAWmhFIzQrYzJuReJ+sSgxWWCtcuZHtv+vjdhfKC+moPWz4qNZxb/4bdz
N/TmkLSjjszPAZTXnG2k1Z9JqT5H3fnKsd7b4Yrzr6PBUE/dvivWz6bWHvtMfZgtqKZX9kdIJdBj
B0qqyr3lUw8EBUvTBxrL+wjRrzEggCz2psYOXdTXmPUcSSFcgsK5pg7Gxrb/YaRz4Jj5x6qVNPG0
6CUcl4vbjJEU9DQFnJl6pKFJbfbmbQnnK63Vdw6Or8bNo52+ZKib7PEvNO19yODbdtLepjyFakYW
McYmA/1wYSNlhXKbrM6rmqerMtFgO2H/rGL1R1+bB9PKHsI2TDdjXQ3bFYxh7Lxnt/Q+Rm3uNnPE
qrZxvDzOTMXZ5dCglZ0c8sT9TGdzpSmHDMjJ9HYzzNZvs+qOdtJvYTSqjVVkr1lNH71vS/3YzcIf
TP04GCgThqT844SqoFycdwxYfhpt0ggrtwZI7PMxX8KXeUkAD6qOkYMa7rOWMSHZo0/fwRXVfAVG
HT0bXvjkGss7h/UrY5gvZU9xa9nro61X1K1t+kYHK9rynEVzxAMo2PKkOeVcALL4xsOAe4gy16BT
YNBoOHM9ffbi/mxLgphFPgrevgKoYOqywagqz13/wG3PtvXcdRu3pgwZY/3sxfldJ8AwIGsPH/Zh
Ttdr43l/ZxPIMhnnY6Q0BvfN3bWd4lNfz1mgtOht6Kf3pVJFkOKOAwVsYmHqFgOi0jM9WDwytCNE
g4RGqblzF3jlLoajIpSvyyygQNrmaIw2KEavs+3em6KEt7BOE6OwwcBjwjhDR46VMezJ208t5HFt
rD+HqQ6mnkJlQNDdjisNLrxQcSX7biYyUKWjMVJ98lw09TXRTYDLUnuoTHTojf7kKboqfQrPxl3S
dWsbzc5O3fcC5HLsm1MzhY9YDiSoF8nkMPIOtFI949v8Zg2KEdG4axcgIwgbQ5h2RLnWfDb4ogBh
K+/aDYPFhtYXj+4beuyDX8742usoE9BgoQAunmGoXGunfSduHJGNBDA7nyzgY1cBHKn0XMxGuR2y
ltKtOof4MeAPQWtCr3cV2qI4626l7X+V7vzlNwz9K9ikEMxua+a9tfjhthNYQC4jvF2If2Ww8Pca
rqJr3zAeD9Gb1jI5CTlHqSBYaSaTvprnfEQlbqfkrHW86Sx10ezq0EPDRqzPoAjgHYnnJRqcThJS
2aMuK3vJSf2cRf/wsuU7W7znuJ7ObaSebKM+NBSoUWu/qzI+Zd74XOXTNVzn146pstjpXi1/ZHlP
U7UL1/YhwQq9p1u+s0qmQs7JfPGc9MTC/FvYWVCm0611jbOWjy8N/CK8bnbNZJB+kQLv08WNN1FY
0pEp9rHuncsy+QKv2A4ua3fUI1rbRBYyd5zBUOBqQhqCJAPNL4NfDyN1B6vsRPPzr7wQA/qiZyTG
Bo0zcuI5hzQ+/fbM7tE2xz07/soIuBAih3dZNZ1OQh/YqoGmEV3oxpLD05NJTBdSkcd41SgglaZh
oS5mnN2gbh/iNLyNoNu6qv+6w/xQkoDPJfb4SaZ99so9+9Q+aOTTYB3DczfFFzW5QET+SX44Du4M
wBMfakALFGf71Y72LmT6NkqhCiFuqGpenXmWRadS96mJl/2yxg+Mnv6tkFMs3fIqDwtfS2BmdmAT
O3CmyvnELLKrZc1BngFrgFkafXiCj44rceb/ahc4++AoKcZqyM82XoaVkQtSvKqzQZrhNvYZUOAN
KJ+IpGBsxke9ZiJRZr/OtvGcQphFpYPAjs7vKIg+kGCet29mXuzFAKl38r0IzEui6QjRASy2zYZ9
3Dm0BpHLirIdsMEmBbFMJzD6d7e2DonB6dvk0WZVyA0pJPu5hwcI1w5K9zEHaqYeOcrJ4undLgzh
EekT6Ayxg+/Is+y32xjMHCcacPQbuNS1ifOCwGGk1p6/E9c/j67T7edxPQ5IMec2JsHNzrnePecw
rfyxEjU+WIIqbhhMoLIDPW2nE+nzBQPKQPdYd02HZrlUByrcnXyvUlJDx5eZ6gxF5Hj2egQZTrI1
B/PQOJh3mxU6LD85GkP80jdRiOqMvqoZnupURPT50AYWW31TpiMkHX+P/R7wk04DAReFMdR2nRBf
44J60+sdlNflbi6jveKNLLwZF32JUeav5VCdkKe/SQRp2GCDSTOXp9ws0dXtVsTC2W728PEHuFvz
5GUBoTQpoBzH/G2vPDV9Km8jqu5QHw8tRaLy6q347XWMFRZI1l2mwKI6z0vIASwT2S3TSLZlDAe/
Ddm7Ok0SeriGhwLaNzhpo+na1R5qqZL02pVpY3xhB18Wb0tOltC+185yWvr+HbML20LeK3GuN9eb
QwiVi3Bb6YXmJ4xwrmsVvyc97jhp/uaR/nqQAjGw2s5uAoTTfjYNR463hHA7bBOJCQYSgNWAUyba
SmTDM74JvLUCl31c5EwGQ8qA03BaOAZ4/zYeIAhMx++5VR6clexmJUMrB+Eb7aBAHos/rEEer4/U
FefYKp3zYFuwYjgp2MrvJnX4WOdvtQD0C3xWqpN40D9qOEUJILvu0vwdtOKRCvYjX3k+hOUJW1jc
T/9phdroQ4sZZqgTw9JDwolJ9+HeRhqjWOUxQIhOmxYwBta4hnQ6tt4QO4/YtlR75i3vB1wiVjQI
vB1dpipvJSSshCwX3Xk6tg9NpTHgLMG1gteEyKLcKxwp8HGw0QA5vCJbXSNWYGeYl8Z2KOC5YJMZ
RxCfsA1YpmvPk9Q7sqr1LfLj+4hGcsqrq03/CT/xjmowxG/FS3+XeruNEK323+xuJAuG1wZo4WJM
sOALYm2DmdWZFvVoSqkD+QA0vJ9Jth1738Xq5JnD79lLLimaW/GN8Na7AwOlt/6FznJ2p/zL7Glj
Lotznq3+o8+ZbqlgfCKjeJMwWc094hMFN2W+Gtm0o2rGnwMmJ0PuU1IgPWl2cozM9Wc1qF9zGG6c
KUHABFWzHdzAFDPv+EWfjbNNdeQRTSCdPPVUMYMAgf3eitpzb4eHAdK01SYvk1M8ZTC/nQKiDcQH
Aiz3XeWYRzjm01yj36yGB4cPm5wPn+hYD7SwSGDl1RXh/ND7OEjM9FyWc5uGm04jkRjrs8CIHZWW
/EnV8+IayTHJjac+ceg33Mz+u6qMXVL7+9pPghh69ppmzBPhws3qpIxPSSNQtEveioq7fpsT/YqV
05aEmrbCnwRxiek8jMtjD5eUd9bxWNxpDOTVVOlEA3jYDUP7SwIosvxd1P2W8Ck/zvAS6/DKmjig
5CDPhjte87/Mpf0v6j9oDZA5bzOQNSW6UxI8EG3aSQbjS5zJugyqJiWaX/o8+SOjv9fOezHj9CUp
iqM86YxxSS1wa4NSGVUIRJ4x4CYYKnlGmPYwQxCNKuB04kY7wsZlw8NAPcxpCldGw3skO6zaeie2
0NLOoI/0zkccXogrNznbZr04oYjaN3bzVrfmp+khrsAtR2+WABOKXdHBIIui3TJhOuKpwNIg7jz0
c36xBvPIOM4jQxWp3hfwg+I+tt3TygZOl3GPRddl4TBvqa6ipHrxXf5/4eKDxpzc1Do769uk/oDu
bfnDt3oY60WQ18uRVkfHa2EkQE44L43w3fdG9E7+vPVDZItG4Ysi/+IwJTDM1yP92/Oij5Q4IMwu
ueG8xGflhVevKsqNlKSq9c+WP4w0JD+SEAszJsLi9AwwnxEOo4+sgR5ftYe1L2hYYaASZoFs+zIx
H0ykh/L2axe7ouURY2vOQDJuZMIa5MOMKY5kWqeMlNPkQHA4ieRlW2oB6PiWIQiGsIPsSw78kfMT
kyo6xkwiAvuaV9lhf9MlvSnGFCdQPE3r3lsuDNGKMe/NPiJfYKLexo7vPBfOEA7a8DBjXCFdID+7
jTQY4PIc5TjsuEbmcm9mGgKsvcTDMGjsXhXhL2HRshYtvjzsmAUxcMfQH0bcqkw21JQ+JP58kEuN
wylAHyjrBFsZikiEXbblBXmPvhepfe9TTDWAZoRPXpPJr5jJvVnbxy7VDhJmfT48J+db4/ghx3lP
ns0AoMftbQr/W96bHLqluzwr5cGZs/dyy37BbeO+xouXLMkHnIrJxrCsgKYfbbh6fiKvjz8yLztO
4V0JWYOb1nE8GKx/4yBavfx15B06K8bRg4azGj0FA2GwlQS46G6LFOmxcZQXM+Utt/LQsbPIh/B4
cTmyT2Ma7gR+lGN8IJg3/m8c9/7V7bLlcDk3S7/xGguc823x3Z82DSIogl29JttlmbceFVjaP0qS
F0LMJEWv6XDk01+G/LTRf/1IsVh89ES3mtRftjhUlln9kXqsGxM8JpegIGS0JjOduDenth7hdjHr
fKvHEezeeseUdxIo/jnPPwYInIc88P34hkExnB2IesIpYnmwACV/iyeLCuDLmiFL8IGa3+wHnlC1
mltZKZZ9jenlSYojNs0lqHZoZ7iUJNuf7KuB2FMBQSD9WT8c708FsglUidTdQhH8zq17qyidRXzw
GVZU7LxzDbwIWE8tT2OJ8SD73cuso2XXu9z/HoAbDfs+eH87RjVKLmVxeI7eX044xjMTtMPAAgz9
MUuqlrvK0l2B75hBNjaRuS7tFxjU3kyjHR6y+8mkv1NnFy1H3d9F816+OfKw8Ogf5HGbQOt8XTdQ
GI3+YVzOrGPT8g5mTs/d7g8aGwWLyIMk+JLCKn88dQTT1B2J/gw7oqfe02/zY2o4Vih8B46ctR7/
5bhEyAItG6jVzVFW+DAv0BNCWFX6dk4FZPzOR+2R2c+c+w5QH86IIEITWaXOMM5C6w/8ZswZz8P0
s+TQhktK0xYLmXp50bT0jyScDArdm1V5TiwwB412TGSeM5Ig+uC7Fs8nHSatzvHBsowQa2BMsSVU
l1j8ReWIGYNxkchUDHfedknhTaEZ1GscyLkh2fO62pDy+vd+0oOKUlreauke6Xn2+XKJXezecYUq
dPQ+07ZPQOwZNZ1ph6aN7h4azShJT2oJxf+LOFUU4y/L6Q+290dqlUJOz1znyNawIKdtTNdGaoba
KZgRzQHolS1kA+ehouhzEdTGuNJMNWOsUW39RFa6/ZOBKMutj8g8X3IqErnqnpzAc0nFm/XYkErY
2sCT8Y9UlgH+fh9MhjGc9tpptOEbM4jL+iK/Jm/MwQpDj7/gxT96ZBV5RoHMc3Gs9UDvNMJeSIIs
M3qCFqqg/IZAPGXk71Xp7iWU2ldv6rZGPAU2GbWcF5S9N7qtA0G1RPKwIBH+idje/MhpJ7syhOnn
kxanjfOvpWUrB4GdLdch3MvCIgyUzjday22KA7Mn5aO93BMPDwMyB9MvHuWdD1a1rUndmX+6V9Y9
wTpMyslKFKGI/Z5ivx22Gn1NWZEY7mwYxPcXv6JDRhgt6+LUVfMhNrCaIHwi3UrYKgWaVQmROobZ
ssbke9r5xOGUOW4wFGdifMeDWGu1i1BDMF3HJJ1N6oyEBhpN/y2gBPt3JpeXUI2LYaXSE+PkNxJF
WHkRL5WutoreOcI2Nu9hdL5iABgu7ef7yFFq8i6JnCuZO2Lb7aD+kDZFGNzQStiwnAwb6RfGQyUl
2lUeSh7/fDvPAeFjIClmGcKgHqwnH8ctOS7k69nw1fBXEuwCeTRtgZ/lg3P3Tm54pgHnNMPOB+Sy
hpukDFH1jlSVxPZWU8DL2adFyBfk6RPR5a2S1kth2mfVgeDCmcRfsKAMMCkySoiCI2fK/z/+JBIz
49jLsQLgxnH13iYoZRxj2uMpLFHQmP61rOBMPYe5/ygpHZ8nNexIXlnBVOKk4qIqaMkLHFo5CuSc
lcuW3cK5yhkuS6pa9QNHTYkkI8v0Q82WMtTHSFgkdsvBKsuTjWGuiI6IOjjVQEmatjoUF9mYHp6F
EjUX/n4uoP+xO8IOZ5MaJxWIb6C/PklWkX3JEUO8kSK/gzMgOyuu6FmpZ0zs31Y693KmsablsJWk
SDJhkJjAij/lm2Rt8HZXsgmXVJPLw8RkS+RxqYskRyaHYdlJjsKK4vaUE+/gdHCvAgcYlCfyJRHv
eKKictkuPDPPWvaObj0gbP8Y8d2Nx+HUMVJlxm5Cub+oHt0NS4i6JIH+v6pgztZbOWqv4YRkGnoN
ZL6NBlCJWSOMrq+oyaGWrEFF474zyMaZDCjricNlktPT17ctj6szYLVG/TeYo7/1G/3NtYeLz3OL
HT1IOLxt7ANRjaGZR8iwlrx3H5fO8uKb8U8dQU1NF34KXJ6/T9qNz4AJdVoP5hGqr/llunwJ9Y6i
9bmQtXvOuIeoRLwcH4W2y4j5QznqTBJrNjlLPjXyDzOC58HjnYWTld2xSX1iFhbU00K7SFZoRu/r
mDxEXcSRPx/t1j2nJuJvXqzsQEln3JADAUqA3+A4Rc5BPQ21zTkZHOVW+UhGTZuW9KZ/qWrnIhuE
LVo2w0/1IMWN0qBPNU1AMDKH7NATqVxSJJaFyexOuVKbjHaiFxqGzDIGAgcwQj5Jt9T+hp4oBZCE
hKT4Lg1Y+oZ7mHnrlVBCi2VPTMBBUnZ1l6QH16x23mq/sIhkz7KkkKEccJp4kELD6g+6fW9biDR0
vfQYLU4SrUjFsF2z9eYyVvUW6fR+hpPTsq+xA6VjQS5clsZjDD90cttj1ZhX/INgK3RwD0oG2Tbt
UQ7awk7w6ksPjGnfCTqcdEBbncl8UVe6OCjIOF+YMv3ccRBEofsIpiPUtHo7jP21yvKnpkseJadz
fOa76CYmSM6txr528uvP2Wif20UDWk0eqXo+Y/aD16mL02hvDhQ3KYDlKbhm/ycMq0OXkvk1S3bT
IFeZ9V+/dz/6Gp28MzV/wJrd7agy+vNOawdxraJdiZNM23KkW04HyXF4tLP8AuFxo6YJTNK8llN3
ZfGeS2xQlaXfU9Bx5gVc3Sw5cxiuIfahAzC1rAFpRfog3rJgDWx5pE6zZDRhmnxkQ0Pxp12xysI1
TjuidD7rVfRTvkviu1CoSqbPnkmocqNYB0LCuBsB3M51l1uceE+lZf8aFv+1alGz093CKO49g9gs
dXu3rKeh8v92OWeateBrypjRjTMyedZgpsw2LHWUNmCPpVfeQ339a5I7GmWy0ykT5UhEEHFSo32W
fCAFU+vA4piFs7dJSRGxPeIVwyfN1ILAV2sD4wLlGyGOvk5AtnLW8JWRC+7j5T+VG6/cwWe+6FBC
2/ylV/4ZJwPrJ9mUR4CpAkv2rnxG0i6MVGsam/xm2bsLW4NNU9LElARmoGHtFdjIzB0tIU4X1GLY
KfG9HC5wx+C78RYki4D7jBXVbiLkQ2p+9I3ywLFSQAcbwCtm04MRjq8jYgNh3Ma/DEkNMsj3ozQL
XrXl7v7fOdUp/6Win8CWhq8n1SEWOqIM8JInMoCKOpnvlPNIciiuQ2A/OZUxQDhAe+MCaetJdaTi
jOriOEnxWqsz6QCfAqsH0ILiFq6hfAgX4Wo08XSakMN9QkUDgEkyV4PcZc8dEAVfUabfGg6JWlkC
CHc7PlQCvyRXfGLlICRhp2eUIARoUuAfwYlcHDFNc6PdUMlhhGaXtmQJri5HJvfgN+UVQEtAip90
muCIYuLBWPElh8sY8jyFnzfSto7RENJTsXuYo9o7tyjNBkjRv6FCbanIJ2J2iElHHYWYp3Xbvgn/
hpWHewmkkANO+xn/rkreqv7UEgzT6SpvSyBYjnh//SU5DOdL2LUfPHc+X25IXjUVSZ1+w/CWpwwh
MJeVwTFZzdNWCA48cEbH9WvG8T6/yrEhr0L+Mb8tL48lokf0NzFgEC8qCtRawXP4zv2bojypm2VH
Db+TB88/SKiaJ5rPg8hFSEmVeuUJEbcFk+irOyun5dslr+HzOavlf2HVj2CDkrQXwx8+hb9UkK/d
4SywFCuBtyTFilSgE0eynLYW18a5iT4fZjfkRR4rlB18FSXJjjnPsEfZ2OBMijRcEhADFg8/apK3
n1ZIwZ2yHFoB1bN9xgBKYNYnlbVnSIpM75SFNWKeC9N4oYUBKGWZ0W/DeUgotyigTyocLgiLPsmb
cvKmabHJAHggFEmWfiFrELKGHJgCNlSyT6jiLFywcRXZMZ5u25f2TR7m4K1oUUJ5vh3WG8o2mM9d
vGquTgORnkjGiOpsm7bNQQIOzwyVCNREzCuqN2klJyH1qQU8V7Pck2A2vEeYlXeJLpI3pqz2hLDA
SJiXFB8SHqck0HJKojhg7dvRqQyrUzvjxI7RlxLIhDu3ynKjaTQiy/tPkonv43RxnPXUZeFWygjm
cD5EjP/aYMHxwWNFpnbOhzf0hjvpag+O/ysf/VPhKbRVAmezlOjzqQKPEcirHNad+cTFZV4uikTW
CXUQ/1s44wPKiTZ2RRbEr3KdXLQANKiF+JfCJzFK62xx0GAxAhveQd3YoR30ZASoQ4k/T95L2IB8
0IBP8vyjS6lvbU50Frc0gpzZe5T6h6cgSUEdl9cfFA6aTrnWdxLywLXoQ8FiNmkzRYUIMRyAMHtq
rjLmm84u11RPySFx4RzYzjaPva1cAeuBeUgI3skIEdMwC3CrBmnPv0HJNdro2UEVqg/4AnuPjnWr
s2c+qLQswLJ8P4V/B5p2OG4GDgEucoxbRfM3HrXrDNMW2zqawv7OSZj7zCNx6B65/Wc1ARETzIqk
PmP180u+16GfLgxP7UHPoh2saXTQ6DdpHfJCBTLzO0Alug3sCXapFA+OZbzMLgY3XVvj8rEwISFb
8Vv/2zTTCaRtU1tkauuHgZdE7lg73rmmCCdsroaKoVVEV/e5x40VefULYbddsIlo/Ye1xVAXYgXj
TQ9J/cWVD+pkVG+CPbrD+hPLSdp596aB7YqWENXwKSaT5w2r9aOnoYUpkJSK2NZsBWIhkyFWJMiD
YpIhUdhI3d9RbgteyrpBvn0UiF1ieQe5Qz6R1ylaFza3FjZ40vYA8OT9ly59zqhq8EmQYwHuxGFU
J/mFTjorYPb8ogSLcQLksO5UOyBSluwkWdWTIXVdjg6s19yfFMQLrVsSSrh8SNy3qFvOUizNpKuO
r/03htFFEnffHI8NgdY1/iJ8ShP/rBfmF+5BO/IOQHkNTVmyY2affLyQBhnJxkmO4BnfPWkTS+Ky
gDwmcXgSnkjmJ+c6dc4maswRjBCneOy+nL3lQgvKmo0UPNKwkUaMBCaBOJsZMRieSnPqg7zfzQGE
1viDMmcHECnbmHnOP+VchEW/LO9JfJONW4rx9apeV+s+YuktAcJJ7f8KqMZz39JhxE4a4XAEzujb
L1aaYFzDoI4sIYd/i9gaMI8xgIKcSNtAvUJwhjr+CDF2J1uJ+I9FGZWNlKPgJhKpTI0SWNYTkXMI
RXriDtZOzvlJvSkaIzGPWMpU6UDx7weCgoAhXoLW9SEtul0SIsHlkfHD/4UbQp3czQLaK8gHC1ZA
Wk4pqf4FjpM9/790hytixfWsdP6LGMO/lcVbTlep+sa2IROF90FewqKQ80WKTHnGZB4xoHRWfVE8
cjDWLZYFcCvZreQaiL5+EB8BGQgEXBYXR3UyqRM2KweBLPg+xhUTV7voP+lgVm50UhTy/KtuPjUj
7uHps45UoNVDCZtx9S77KLlTUg+Ic+i80HSUK2ejp6wSIC6KiI3sTc5lfiasG745hBDQQgeNCiZ2
IAbGESr7EkAbpIJDJx6xY3R9iZhSw9vAxuYM+F23F0//BepInJAufIs2Y/bw5udgn4pdXZF6KCpX
nCnClyrCsY/HLSl7tHKuyFOVWlzq43T0UI2nF35TtkUe1fI0LNxy+aHsN4HR+ff/9wdHlEI3t6j8
YIRMFWBR8ex5qGCJPDHBMmSzjPkZzaNpA85WAZWnhAc+hJqlU2awLt//Wwu6+piA3jiOpNspO01U
Kfb9J5qwjCRi6mwlPpU9L9vZYY1bYb8lyHLF/WrIPgp4/OYkf9FMX7Vf4d/ybtYU3fyYv5R1Lswv
B+BvRGsKOMO18APyoslzjk3V3WTT8Tf8vZ888Sq76smnZjMoyzHb3lbZz2t1s2wHXs7FI//0qy9F
6S2psbSRqXpJKUnQYhBJnglPEUMByhowCA0jiJeGNkG3sr6BKMiqf5qNdGmWe2H+t9IWAQLAJlx9
zKG8Iq6hmFM5CwX4lUwfq0+DJZgl6gDDcC/cKmFM8MkkLlC9wEAj2KEsE36dxGzGjFgAyMSOA1li
kl42Q7abjFcuVACjlqat7KJVydMYZhf4jLMmemejSV7IVpVkkU/nD9JYUuF2+gqxUCK8K/Xgke6u
ICt2guwpuZtQdyLekVxZMoV7SRrp+U5S//AiI9vAQ8p5ToHUIvApCabgEnKjCEajd2JUrn2NlGmx
Sg5ckBydsuUh47DMa8998JiBIZjr7DGlg1+XBDmqv+SvCjqDUualdOYU8Hofd+fB+elR8VHCyeGp
pNCTJWHXrzE8G3nNkB64MSQYO0bcbSYehlwPKPhCKIG/CeEEkEbWX/TOS+0wK4T+R3grQNdlqbEz
WTSs4JmBCRCothKFC/WvGGmeksQR+tbu7qAjEHQMDveeC0ZNs62HaDsA/vPBPFdWFZcpXd/ByFGt
f2ck0iuzN5zvPLN3an5cCAPsKXAuvkyCuexIieQgbmOLejpt5fRgK040GuXZob3OUkQe9ExyVpn/
Qbs8ogk10BF1yWWkC8oWxZIYzhD/de0JiHbWnpII+wOkUD9pdPODiVn2CJlt2WYkxAKtS2pX0G6P
oNnAyJJbTefsP/5L4EPOiSLHNXF4B7iVuN/bdPCLjHlVnMYU54RdQ1kwtakOyndmRoPTDT91G2ve
wn7DwPaF5M0GhwJkkKUrq0kgGF7BOgD0tE7AoJNjjh7LBh0uaO/GSFuJ+UIiyXpjt870Qen8ts4f
Of+aG6+eMMLQed81Bb0k2OBXDBzlHH/6k4KaAwnJ0pfEY+DwFCBewrjeYynEKcJjMUiG+OWf4wqq
yM+6YH80gNmlmzxHI/YY1C+sGf6QspTeaDDzTgj81lB+SpIAfiS3R30mTXSIBoWz4rJGirRiRQoq
wT6TPIRsf+NAOgsr/SB3yXNb4neNycYLpV9JJ0yOPZvpv5jenOb4XTYVC0l4lTk7ogRrYgvF4OSy
C+jmCdst6+kSAvJVTN1Ia6r4bieZjg6wwVOShmdDtSFHOgcpI0+YBfaDF+lpcaM2rhO2xOoiD2mf
frpZSM4Ee5ZCrJqGi0BLbCrpw7M7NGifCGjxGttEiMewc8tWmjorYlzwY/4gBsiD4jHQ5ZLMSipl
diHA/Fr+1A4tZ4Z8kdTousMM9vL+/3g6j+XGmaZZXxEi4BvYSqRIiqRo5LVBSKMZeO9x9f9T/N5z
VooxImG6q6sys7Lkj7xL1j5HrdwPYVv2J6mjHCX/P7/9H+cte2ecyGpzQV5IaBtSVymrVfZHgezL
3rcXxOoxXBvhqYDCTDCRUuVf0HO+R/YmDLcXPBKvhX6Wckx+a9LBeVEZCAbG/yMKwm6TEHiUPOQC
wJoz+R9ZWcYIhb5/lnNGvoF1JKy+7F9MXQAZawK6eAp3KwxPt1H9JIWSnJ7/ZUe31JPMroaiJktg
1dz0KKwJtpcrDAGhm6h/I7bT+soVS65EaJXAlBFYija8kfw8bOLXROUsAHyc2Rs+QegGXlYW1xuC
iAsKLKtQ5FWu6W5V/9EwkQHyTlY+78aaTTkrpTThdJesiJRFvlpTzpYDg4kZSJxF+LRUFVKxHEAS
bUqIj8Hg+jvN1nbulDzE2PAFQYEQpsVUr3EeVHwUCQffwKlLdwB9dv0321TEdfzQPf+B4UyBTgdS
v1nG4owQ5GSm5dlUBvWbdlRIR1PlQ7sY2TVssL1kvS9ZdVcY6KYQVVf68hqVw58Iq8lkMOG8nPbT
nink/SVkSoV2zuzm1EwJWvxgE+B/fUuRWkRwCSBW1VfXvOdsCAgQiNmPSLKfhZSXxx/l1j72AppS
44e0Df8AjeODilC/beoHEKR81Y3xyY3UY9HUp3lotgxAONaVe2za5kEkUlkbUFlP4RsU5lsYtVch
yLti2o89nbF8/6isN+EiugxXqqB9UZn/LRUIc7j2TL3ae/58CMURAOeUpiEKBI5olHuLls2+25Vd
/pQ05oHF/owRMHOohpC9bRHHfO07wfzrLun1yxBEwvVtVNNtpw49W4xFYspR5ugRuXME/OD1IRyY
mT5KXdgN/jenP9V7vhbQxYbrL8DOhCvwsgW2LzPWiJeYgIMbFXNY0qbfiwYiqOvXlLQhsmNE0xTB
sVZvfCOkamST+K5HV05dXpgAsLVMf8+5KCpay9XITUCWvAYRVehUzr3PKjXtZV+g+vH7dyYhPWPT
vtZG+tl4znIMRzFthoN9oJ/mfBPL1jAYi23+k9gXWR7KHTwR0LC1nbPT03LnYJ7eZD7zBavdOCb7
SfUHF+HHXY1NLhDIY7a0r73h3NXtrygoB4rHG62C+KFFBdCLj5SgZkZiny1Iu8F9lxyX3nVRNm8o
Xulz/sI69me2mXUSWkxQLC4Q3G84cJ6qEN/SjPOrbc1TPLroOLNHDSYxjyamMXjGY4QGWDKbjoAZ
oW1xwR2SZREqjkYY/As4xwXuFW7VEMNF5f7SmJhsoqWkE7Xc3VS/IzmP7WAyxfgbwo/LUzBo5Fy8
hgoEwC5Zuu9W0ymC9Pal6PJoBUL5JoSoneIFTx5Z0ZLZ1tMtRjvoHn1n+XHIm6SyTJfp4XZsk8Wp
RK1BMqTGEC6T5OTaUYCKwH6w/9ZA2NlSdcwhmmTu27sf2Gu6T3fTkiEKGN6GGDdssFh90u4Fa+Qw
NHxvnU/XFD3DbL6o9twQRFklEhtFgxK75YZzRGIwQU6Soj7rDsKBevQ1CKQiwvvI5tCsyBWhOCnC
BJcVtJ5Li6G0LIgGTlaTIp3ZPXfyMwNoFt6LKN6RNRNrRU0l+CElmZUMV8nNCGJZ+iMHo5RtjvsW
xNWmRUkksdIow3MZpx+kD16eSmHdteO9DQGTcDFh8d3JIrTGZzIqDnA+i+sXXQzsM/mflNxcHr/N
0aLS+iDwCoFdkoMZXoG9OPfxPz5Hss6oaXcSqtFMRW30QghvwnJLZOUgQTCC0YIc0oIcl0BTutn9
SOrnM6yHFkjMd+giUrZQRtT4xCPYuKcG0xQFJjb7F7lXWAvOFAAVKSA4YqkxKB74W66VNz4X341+
kKFP4Ag8LXHTcAdYTW1+aODdPDHZ55nKeSdiGFwG+53UKtx9zIabyArkPAwkv+aBkh3dXlJ1zWLS
zPwNPWhT0AJp4rUQBI967z8JkuT4+A4wpRS2gm+oxxf6/DUsbwRiZ+fx+iRKieroNoGn/DTScWdD
1OcpMuv+MogLp3FMkKsW8M28hZSzX0Axzko+1SQx4qQjRcOeUTIS0sJsN/jTH7oM73T+tYvLK+sR
CHWW1dsXTDbMDo6HmQvklwN/atGbVQCqCV+tbXijCltXqavlAkHsRxyapLuHy5H6Enod54KG6ChK
rAzTJtqKzlOeP/b6j1F7dyH2yALR10ANtE++dVDerAxBkSQNDKIIVQltzMGTJIi2OH1lkC7A9+o1
LT4ESBJiWrgVA6iBWIK6JPReKJoy3iZ3zUrM3V9ZUAj7WH9VdUV9pLvo28nzKEVkxcjTAUe8ZS8t
Lkf4ahsBiMq3pLSgMg0iPLIju4r2zfQlnArFwFbkqXKa8tvCX3FVfKScKh7re6aDlWyj8dIdj59v
FfBJIFTZigvKEAcMmldLUiYsGZcJdtAr8iUCvOx1k/th9VGrVPHr/7aUR6YjRzcq5ybG3Q1YugfO
H0ltqYzhvdD0oosG5+6tc6x67Fv/8RHMVUoKndE4P4gW1m5arYXAEZck/rGjDW7Br1ZH2obkpTiZ
AGU+TpUUIlJLgDO1ZHEV/cNS3oNrS1SjcOOqMvMWTqSCxZNKTguWjggJsiBYS1ZPEaGX5TpUr6D6
Hqce5TjvKCCc0SoG9iksCu+Jvdh21RFMRnh8wcJxZ9+bJv1CMcosuG7+qjN+Kbyl1EUwK9dCiS5L
H7jVmnEsBPLnf+OicZ84y4NADIxKuFPYggHVSgzqKGAT1qDwCjakAG+LdybvX6Q5cvkS6FnUXBHt
gWzwR0t/qUEt2ABIPSSLkg3NWpcXeRNe4T5U33apkIZ8YAF+qRrEmdVVdikxq7bHK2k/F8zTQP1K
XSd4B44ngq+JyEbZ3iNzuSPcZUQfLYtID+ju0O/deblJo+NLiXFZMR2iAbtOFAgth3qD6JCM2ZyM
7Uiw070UvgJ5w4x3WZL/d3fCZowOQn/3ncseEQZXzt+lNR54g9xmwkbmB5fJm2lZU002gpaybbuV
7uKuoY1HoZUMZBl9PtxLpuZE+ZeeVavWMnaC83T0dTNFx7vJlwLkIzRrhC8OnpIN0ylw7UUUNl1z
H2uUXKG7odNoVOmuh7NdmuZZPlqe7Oj3T10NLNhH3b429M9GeafQpHejwxKqx1tJqA4f+HXM4Jx6
pf82DjrRFhxFOLIWk61p/tXTmgGgTRE/5IvzZ7bTeTWW5TFGp9c14zX0dCoFG09JVUP3miHe703L
PJi44PPSkBmqLRyyiUVsw1yr4uRX80eRQ47bSk4U0m278DB1GnYC4pTlgPNQy96xLn0b4jOGoxoT
UxGOH03VvwnkWwU+MEdYB5sQtbRhArAGo/W5pDbwI9pQ/ETnT6xTLr1afm2tfCkXF29QXdtKBB4Y
oyCID3qeByugk7AwkhB4MsIaDnt63y0PZoURfB2cBjf7NWzzkGIMks3LarTaP7h/4J6ypAiwCEzs
fXszxAz07rFOYTD1Z2WnJJ6JQw+Gmd/lTDhHNSYVpOAlusLZvrtYw7zBVIj5olLpVuglInU16x/H
2eVEI9w0y/IPUXuAoeaHYNo3BZFggHp/8oo9AU5OQ3CLhxAypyGvEN0RLVUSCYlZQnaIkE+CogSQ
AHUu4VkXrlGA33asdoWWQR7DLs8XjEEYGqA4hn8CNAWU4zMLRz6AqCWXITW0wIkw3Sxv2daSIwlS
W9E8vGj+/9MgCzbFOGm8NoV+FOCZQZoUMUQh9JjyPCQWcyFc5EiFV8bm4y1DSr8kqxM5MDub58WN
32KvepC3xmUQH0VkM+OaJ/B5Vbg3CC4tcYmyGmbFlzvZQezKKao/JXJVO19CWojcNUGZPFwT2kI4
+kbQCNvEGWrZomuTXIK5EWQ+n5PGDgRDQS3X5G/oSZ65lhr9O2GNi5n5PeE4pLTWkIzFjPnwhYYh
vZBHsmj9I1kFnZgwWbjl/cp53n9A9gf4pslrdKtHOXfbKX0UnE4+zG9pd5lWHDBYqAHIcafCVPCE
CG8zKk07RqfD3Df0hfyl1dqIDz+4S4EpRO0emRFNk+iWhniPiPtoBWhnLEFVgnpi8HJlvNomzadE
JjoVgcyaM7MdnijgSSqkLYALnTi3s77bSBjma5kytO48skjgXbeiW7mGlDTxYRkUA0g5EExa2WZV
bElOWT0jOiz5VgesajYqOm/aB1zfHhsy7aBN3zoC94TBGQMy12bzmzloXbuw+xf2fK0sBU4KSYsl
93FBJXAiwptoSEyxa2CsjH0vn0SATaKQMd20AmPfAwe2l/5zLoG3A3IVV0m15vEnPj42Oao6qqUQ
LbfNMDrSgED6ohK0Rw7Qg0f9ooX4igcqxkXYzZhT4W9zqnR0PPgkpNquQ6FNExUxGr5GWJ3C67Yi
4aBSWbWAq5Q2MfMpK9P67Sg/pC1TbkQ6RYew2yrP3YmuIKnhHzTtWWoEmxpVWM+pqlaSvpDSCe0i
ICBVPtezEWGGRCZMju7ly/Q4+HT64rdcMnTmBS3M/ZfTKXpNorWl03ReMhkIXI/EoqZmCDJvJ/qE
2v3mJOMUkisRQkmRejN98B6whkekdTgD0bTCNE3EvO04vtszFiVtto2kMiXcMSxtE3c8Qm7UtwBz
PC3FFBgcAVFxPtN73NhPy/Q24iIj2Z1NGT8hiWPP6wwbZGzyHRjwWigkbM3vpJLI3HktLLmUKILA
EUfgxUqERGwyWqUwnjpoTS17jUSRGxPaN96m6G95QJJRSM2DF5u2EZAPJpMlLjSUkzl/IHPke1jU
wuMz9us+oKjxSc1cpB89ihkQboeUlB/8SWIM8bAEwk+GfudGdCdA11CyCC4oth8ihGpSzkZSnkgV
z2leIS+vk63ipBr9Ze8PSO/Q7uWFe9ZV+8FP+VTf6VA5ARMpb+WkX2Zg0zrwQ318l6jflvXh+0SK
JEoeAwzsGWtMWZbQUQOmdhZWH6PLiVqwo8qYGZnb5PDH8Z6XJbECgSTl6tnA5ylFC0mQuaVgolxl
d8/JhYu8T2nh1iIPBT0tPkhjkWMQTm8g+nzi4Zbluz1NH8I0pmDFLNs+u1E7Aw21CvdxkOBjEmjr
1qHHECCOuxpBcEZGkTrApN5CnIBIkI4m2dkSF7C5oT0yERw2wROGAiQsns3pV3hM4Bxlw8pOCIvJ
+0wG+rDrM0dKLFA9B9u+lLkktJuR8+xnVR5H+Hd3wG+O8uy/zYcQX9xrYwM3dGd8HOlVM/Bl6n6F
YM+6E/9mkr4VLRMh6xgJlWrlGOSFsoSq5ux4eBPKcxBNWgxJOgwDZo+I+vFdrR5dIBAtqmMeP4jY
f5o96QxxPA8rSndbsJgTalGicx5VQphV7EiBUfkWetpxoXoVv7kCV33ifUwzfs1QIdEdCbgaLj+c
9CBAcqSqPtx0zG9EhGBSNqU+dw6UgEJAnkVrieHrA+Pbv0XSLBxVys7BSzaO/yYd7lnhTeQi1FRS
ZhspFoo8OolwilwT5gEeAWC5AfIkttYM22Mi+ZdaHsYoeyPhL2RsAWp1ukWuBmyGNBNJkMrs8Khl
uxi+QiSJzApZ18hLeof6bFoJisNC4G4bJmlFuPlImSngmZyGcg8cXyQXPNOipNGEjUp0gwNyGMUX
Bnv+vpceafdN1tAt6uUF8B5m328GD1pO4IAunUS9Nh1eQ5imo4ARfnhgOyhIXMZF8371B35HirWK
QhAMyOJTtMra8JqdND24DcfwhFiKzgE8R+UklYOOND7pd1NhvDHr7F4HWIwEjqAfU13lPBjgiuXk
MXR0jzJisTwhKILo/pbjCezFynZinCO6ZQfRet7/QUszcgK2BpbdPUm84zzSeX5AGHWeWkZwpDRw
MAA1sd19YP6k85dYHIrQWw4JE9O0VhX6ejQsot2lCZ3X1i0pNAD5WWNmg+ZXIpjAK3MH/NKJKTYt
Dg4ao7maBQzF11ARCOVX2My8WVYlouYnSTSmwjrBjXUT1oPuawG6UswRJQEIAUGfR9JN81o2iajj
xDqidiKgNvFcYcOT2gVF+8jrf8Cf45qQ5vENEgBEzsn7keeqYaXpMbZC0XesynrP6xadoVzoSIdh
vnQnj45Wm1OKSLYzW+2tGYafOPb28ikuhUeNrFiWkTtb25z0Q5aF3GQ3mjutY0oVfqVyghXthP0a
DqfEbHmEReFe2m55WihixEkl1M0Dqpsn+Zxualfy9xIYJP4L0CUHH6BYNA6nYHKuHNngCdrNvNEj
lWyhrZA8SaeHZL/wFNNtkrw8h6XonipgyBrHgHg84KYNlkMyYuISykkj/s493YBy6ofMaheDSXyX
S04rVnzckIEYVBMDQjIjCb77WN8vDPwiXcly7REYmd4o46YVnHwINLSOiqUfGvlrvdAIW0nHZEry
LPFd3muIK4rNjtIwc4vTaC8lZpKM/9y2XA1Q/mJYvbBq3XdZEtQYFEfSySpAGGnXo+Kpm1p4iiFH
HDyBop7R7LRrhEyQlxyjwYG5r5wXh5kiEfDp4OBl04bqxglKtxUr816OZBEBmNpwMmmP6O1Jsl1J
HimMIH48GiFaNHwWJu09E7BaTBrsu8r4k5s1oBLAJk3au4WKETavv3dRLYB3dEw7Jgf5IbftpBTW
nL1IReHTekQInjY/1dytNOV7AzSis6n9jCmkqM7hD2y220BvR214O9ErgcEIR4tIHkQIAVaZMfKE
ZTfp+gGfxM9BW04GsUNkC8OQhDvfCv+SHAjoJ5BQrdnbtIoYZtiF7RZq94+0d4nskfeqIdWmTxjt
j3q1S+qmOEu1eye36QFAWwL/uBLeDbRIqDLH/ww1ogQRQiRWAj+iHX23iugzyotzP8tERvpj2IVF
bq1wkQZv4IjkppmAcJcP9kUgA7Idewx+Zs5fpi2N+57t2PcQ1N6fqCJe0UnN6S77WlIFZ66P3rDc
1AyyOIU5zKm1iFx4RT7IySVrHUFBSvd0ZgbPdMXsBFnUDBPnRWZ04SZlljloFq2LvYYRdnkjSlIg
C+n4HIiTcvJJbjwxfsbCJdakUImwLJjs4CluWjqhQI/Hg4QpL24eymzedapDnFYeW+Zee6X+m48G
nb9wFKLZlc+scH5IE6TUKEfIH4RXtqFP5L8IbO9S796u3jnoETO+EMNQS9sEcQqEW48SOAh3u9PV
KBogPN3eXAX0x0dnJW5sCOOk6kUch6MJGRepI4tXnvgtFFFkV7r/PnEEVpzgnjkcQqpIoXulknV1
Yi8nAUaWAnjVNNtwRNG3E/W7xjP2ilNElqnlOGcJfcxQecqcUhqQNezuTPyd5avE0JPTy8Mh3I1R
2GZwbsJBV6gMODolSAtap4D4AFeYv0vjEMVEGjCyDoV/0sF58QkUnyw4lejrIStoqDfhj2gLa/tH
mTJkB/4KQF0O6D71j4JBy91H7PWpqBH5vfYBzpFltB2z+cXMWgCV7GCM1vHW7EAzfBPoF1y4AG4q
Y51X0ZNjGufWb57d0rt0pfGU9DMBR0ss/ALCN9MzaXEjXJn4bqRLu8tUTuJP6JySagO6lGC5p40b
rYlfC0ZPPTDdA2/7wLlYQX6sSvMnyehzobYGgm5CEiI78/epU+RfCUlublrrPsiRjM7TRo/qj9nF
rP4u9gok4pH3xp7W7ri6P6M7/YQzmR62C4g+dexb+6KydnNa9Wtstla5yXTNkBvTovTF7uxPlZov
Dn27DGvsWdW22rqRn+C/vfirCTeRjRXYHhi0xkhcHQ90I78NSCpS0gEGEGID39TkxEprTKhWXmLR
YJZUQ/imPHZ89dr53tI0ndYOFk9VkgIzFRXAOCe5RzN7hKhNULu5B9sbKETCkcRqwrMNC+FTbXJ2
95MJBgx4EKfltcOdF+85fZsY/V6rzOinsBky7nY9DA4AKQVG+7wUiIKqJmCCalu9N36GXVCWBDtw
QB661Y9HrSs+M9JZo4iLlbEMT5WVH5ux++jLbJdM8x8q+d85SJj9iH5gs4D7+fQfe7kLlpXVlwn3
rTtHc2tWY4pCA2+xZHSMJy81p28dKzNGOTgXgyTR1fMXaDnxICA3ZUk9lmrO15bKEXPozXosph+X
hC21BuPejTLceKvge1rIfjudUsAeS6y7nIA5urixEQM+e4vJydJDqpF20U0ZZaQfzmvpdGzSUdth
Piwz0OE8atW/QoBE5GrGXz1A4RViIkHL3ivjj09dricHx80vTF3OTo5NM1Ib8XpaKzJxwnWoi1V/
1CVZdXCIcyLdErewt2XsDrWPersNV3nj4AaKWz/xruUoq/60+kQrBMrzOLMoyfJmq3WosNlinuci
iUnzd4u3CquW/a3r6msploNpBD/o3emEbPHQ6scLxrWfGP6uh65EVbBckzwEaMQQsM3zjTZb7w7T
cAvb/WJM0ItVsd6r0QoOTl09daAjtZseSlpnnMFuUOo52Tr3LFzJVXyfG/1nmFEgGoLbi8esXdY/
Qz3BDPjTs1GkqIKZ6zV60zv2zjbTE+w3p2SGKtYxDCKK6D7T99hMY+DTLggLerT5WXaJ0tLdBdZg
v6aDv1vK4JBCcPQc7OXIUAcri82dL4hSqAZrXbZdjqq7Q+fQrPTWL3d1g+dMb467hvGVmDNh1ei3
Xx6aMS0hE8rLkApZ8Fq3z3eTQR9daDNvdJSibumsVa3Tb625MdNHtORNTqc4Fs4//R4d/5jq7rXx
1dlhMaGAfTGYqNMg2NYCxE7GkG6TbvpJDVFqwj4yIfY+Ycx2ESgmYTRnl5ceTih2lAXESUoZoU3H
zgqZja0/h5QNeNgFJ3KD64RuQAvoWJT/NregVjbtm4lPaeAwA90oNO9uwuxqPXnM9xsnRBpGzqmQ
pSGCLIM8ygoGVBBklkgt2DXAQBC4yJ4Xt0b7zAwNGgMGxjZipnsomGS/X7oSPFx+FeUA3Jptm/cF
+vaW2YeCuqgOXQvzkvI+ejcYa9fUcLkgQxtmfN07XF1eeuhFLPfTHjL/U402vndLhNXL7LzGZbhJ
LAufgSWaV7MVpl8MIdxz8oN3JfrCALkZWN4tWM9uykDJKqAbD2KgxNZxJn5jjWacGwfdY1Sfg5mo
mZqPXrI8OTlVRGMxwTZ2veSpW+ajXjn4eifoojxjMu9L35wR8+Unt11Oc6zX96bdKkrK6NVAJWlF
/YzMRgM2Rj3rxxGa/IHdmEdcUmFQp1RFMaLSwiKqHRcNCYAdPiVjdx2VSc9BdqjdbN0vQA5Ysu4Z
2H7U+pAaCPvmlR4gR8U/h0J8VVeMuQ1Gt3+E8qD9IGcgmTLccqXKhOuoANTrmYnujobroquwKw5R
Z+k+clBebwcgY2oBY0siyGwj2+k52Vaj/hmc8kDBDC2C5bDbiA6C8glkZKhTOjsiFNMZvaOKyeva
ztD9rbxTFIN2D3cAAkWuTLrQg1JWsCUe0QMwJGQMzQJPnLntxffTfQIRJkgcZdid4D36gJAc4Ixz
lm7MflONy7FIkLBMOr5aTFsaJya8R2QVNdChrKe4Mh/CoHtPc/trIrsUmLUTAiyp7BWF2VbTyYqj
6lxlPVYzDT2CM4g7SytA/bDwfUZwcyExWXoCvxj4txoWblTFSTfCbdkMJ2NKZRDDzXxSNyN6A5Nb
kQhWtk3DGB+ZP7UMndbehPIIMQPUsOrhUUl51+fOpwjGOurlicSYmlqerAqgVBpz2xcaBr7Zg8Vu
FX5SYptJ8wqIhm3GaD5ZMaFjv06AgC0FbG4wwJf3l2HLlGkp8yJGskMPwqXH2D86pRAwA3Mdq86/
D1P3xZH552XeM7ygPosuICXRF2aVAuatNCbE4OVb7QAiAadICT+FdI4C1CpSNHnQKV9UM3ynVvmu
D7qbXNukP4T0jeHtTO7tj7E1P5NoCsw51TgjO/xqaNWPBpagOZCtPGkXcBJMMSU5MYNoJ2uxFSkV
J42CjuAutLxZLTAx/eKvZbnFYPXeQn/mFK/DeNq6RbXJoumcEXWcsMd2tdphhC4uJR5ckpOpVWHU
7+lcI2ntUMMvXbhubYTjHqc4LWx6fbj1BXTlOqZYnSpO6CLamKBydxI+bzAOuXOYRzv4kb7DAkCr
Dn2WYKxLbRmpB+YU/zpJyeGFiKzF5KylLB4Rg7W0MJIw3bwguKaMNi2D72lICSIKWnJsQXTLYdlL
N5m4Qst66KadP1h7YQmKb2PEA1e0HxXAs2hVc9uFlGfpjDEoCEF4LFnGKTC0uTan9B47aib2+s/S
u2XjG5bhqxc73VNeJrsUSKfxokEYbMEcTKVW6JiAiI8RCW+fJ5eWYcJZCnFJKK8m/RLkSC7S5duw
pDtsXAvLKvft9NY6NrAcx8o5wUjVzDLcuMOD/H5ckdbaxRPvICe9b4fuGLEFoDk3jvuR0EQSILzU
mv4hg9/oqYJd2LuyDj+wxn/I1LQv4v5XGHuekD/7DjN5CDh6hJoFtRVi6m3cM/cNTXaKq4u7lH9h
9mAvqTYyF7iCUre3cVD0EW9ASowkOdJSWPIaFXNPBdaW8Z0CXMsawwssXOELg1DATA6gEKnV7hpJ
rGli1r5sEBuHW0G2lSnv3NVgokalzxAxpGuNKn+TrPsR9BvV7bOfMS2b+AaEsrPK9IO87MkyoweS
vV1parQsIevXtBTTSh5jhNDF06Xm51oYKyj5wYXU/AOeo7OjU0mBPaQ2rqvqxn0uinnmjI7AncMt
97Pu/22niGlDaYPnbXRux/JLXJCCaPn4n8KBRsolfqhZPFFpfDU6EqW6OMtP1lcBKE+5fGfWzkHY
GXwtLiFlQTyZIhWX20AJBtdB9fgYz8VGYkxR+qw3WxjAshYXGDaTwOOiisFF9gpNvh3wKBF5hGhy
OksngPGfJLkI6kQWNnaCOy2KTyKUGblzwyag2eA6g2WsHAdwQc2bgIFCbs6gY+29rJttSMiqQDwi
NUELMA8vBITmTRosYt21XmHwUHW097OTbvMFQ87OMsGOxv7WwxLZv6kRv0be8IgI/dGJL0YT//rj
rN0pDxNOpT6RxbvEKMEKJGilynmLQZAKzl5RwQpfoAT8B01COlVX+r3F6XCTjgx/buHERmtgT5sO
x2i4p5/aK+jejc+m1r/5ePpgz31Xc+CwpvquA+m7CHVFEIrHhOlE7t5N4lfqYwmBPH52v0SJkv5b
6RWRNrxs8FaLjwo3qIl0PylYZC36ru4kEm/4Jh/5hZEvexctlq6/ylZxqKrMvnn0NX2lW/qpq7On
IM53swpuesegJRtlmi6cucbYKeYYld4sd6g0wqD5GWX2v7nVTlbLiLLsj7hMyNUPkXhp5htwfKGg
cWE4Mp+KAXHpyupNwvfDMLRMyqWpiSGuiwX7UWh3Mq8vql+wEPz2xiFdCdHmNvlRQkochs9T2j01
gNcSGgOCW7NYP12AC7ceH5xp+oRWuKnIuDoakzB1BxgvniU86M70YGXhMSZB8GYa+4zqJvqhcRVY
XCSDHL2i6ON5U+ndd4aCBS+1d7djbERFjoBhClCk4HU1j7yImSeedBtP1y6lC54LAlH5LsLSNseH
gaGsAT7Mog2crb8jok9pOIn04EHTGeCJ654b1SuV5zNy9uzejrFboo5ayhsfywvjMpY8XqPjfksl
L5iYAT9o6ySaduJk53vOSgR3EvKxSqCxK2Wv0mAJcaO3TETB3SzpjROtxDNvgpar0QgPzNKRp80O
i7Xh240+JRjoWrIxWsx/la9IrL362Yn7DTIcGp3U0eqs62CH2V05YA3s9NehHX5ljfeldTdHwYMD
m+i7uAE32akuI9yTjU8XSJfSBTn1dJqc6nFJacZ3EqqxIH7vu/Jaad5WCFWBlMoJJMwq0KrUDs1y
zU6PfWIzT3ICHzGnvdUYG2sKV8v4KEdMQ7AScI3UEagUeSOmDt7yya4xkb/KmpdHrPrsPkgSgvu7
wp6LB3wzAAz0c6Q+PdU9OS0N5gwvcXFOsqrwwlJmdvSxpXlUTiMJj1PDiMsieuyVA/mqir9pPmB5
zJqFtJWvnoLbxo6KYSuH95xGJyKHAB2WVmxChogNNGG0MoUQ1WY3viBq+kj8/GyOxzbEsEb7QUKy
TWubw/CtSO1/i04Gz1PUO1pSMjpc5W6dKMOewcJFECdmsu6D5LCT5n0z2vW5td2Plr2IEAC2n9cv
s4tk3Qn/6boJ1LzU3CndJjqdrtxt6Fj70WLiSDdO5OniPJfTBbFUr5FhbpQXHZq4XcdJeQ27Zh0y
8hhh8yHNvJtVhpVHFEKlsYMVtjxv3ev071gbk9EKbRgjzU33un+xXGM/6uh9EvPezpMfexaP0YBB
QNmHPjkyRg/cUwbFMyBJG0E79ZLngN8tsj0R9zINVGcTuV76TKyIUbSLSbJeGciqKQnsbG9M/X0a
0vwzUjo5+q9NAApBjVqX0QJxwIDUyfAuuKt/8vKXHLmCO57hmCeH1ig3rS9zi1Uc0U8zyC5074kV
EAblg7w2Oe1yxiKONLrTrZf8MqMCC9iS61k2rc4EamChuE0YhqMxH7p5EVKcN+WO4SGaE/2aW2rN
iA2kiBamaaPaewn+CqlbdReVILnqJhN/q6xncSXL0Qr7l2xGAF/l+U+n0RdS4ddhJ9ehST/rYtwv
Cqww1YNEYU6Z/bOH4d2YjWvSWQfkTO84Y70WPdRdpLl4mA+sTifALlby0xDIFfqGrjhI+eaFMA++
z9ptXTzmEsriwvWe+wHLkoWZgnh9Bw9u2rcbJmQezLhe9p0bfCOfvrapeaSEld8OaGNtsrM+su4z
TOD9JjwPVf1hdD6TtcLkr3zr3IkhjR8w5H55dXvvOnUezUnZuz+r+iGt/O92wT/A89+rqD8VkY+o
ZTJRFFgpMyWb8scC1kpIgCY8keQD8658c5qaEjhx3t22+JtHDae33uKCW9WXYR7/uHkCx2WUgBga
LfYpmoSxjj9yVeGCtgiqhd5PMpWpca5jOrxZOk1WJdME6O2eP1vVbemIY2JB4fqITFzWqR/a6Jyy
59BWu0bvN4FGNhykXxm+wRJDFmYJF3Gz0ZvxOFbkANNAO3P6dyhM7A38K27tu6ie4G6yaV913vNY
xt+JxrihsQ02cetdVDNsh5AiPWvDbdNBlUqqT18Od51hLqZ5X8rQzoblciDHz8UUJ+DxJodpUZ5L
zPwDAufoO9+KeTcr+d24ct/7Nvlhqs8Fu/OLno0cZvyD5qE4EqVPGW8YYIKgklEFw4wEZJmxM2oq
RpugCotLd6+hE745PMyd2ulN9Y6vIOZp1XiI2n9x8mXVCZb1nxxVqpGeevNsIFXOemeb2jBDCKNJ
j+WR68QjMS4pBaGRToQWkJUhkDBv8r+aHjFLSCrBfwnV9DBywFq1vZMxlAoDC8nO+0Sqf30VFd+3
9jhUHJUJFK/PUIiLdYzMZCXMpxxnbHajpY5pBuZxohuAW6PabvXuvnW63YTVgNy8pqz7QuT/NEFL
lhXzCchuJVs2uQ3TR0YiRytnU4QpSURMIKGyE4ZKRHSf8ZtUL7eTKF84lBkWzpE40n/p0RyqW38h
bywmZ0lOCzlagli2qBniJXwUkmXR1MriKNNDaFdUvglXZPPn2D871GS30m4/UyG0LYZh9AsMpNqi
I3VAZPwGMoVtKPFJmnZNFGRSEUeVv6aDFWomPYxYfJmkWRldmCOlJVkjylE4tmXPCLdrNoTPUlv5
TrSSAy+pyZGb6ZDWtDf1pKcd5fSs6Owg5paF9zn4vMhkHM74s18d8Bu3ZtqLodAw1sNzmWIDJI9L
no2PTwgieNkKZGNBr86xXWO+jvStBrTKrfFV+C5K0tnLnkIoMCag/73J+bz54AzRH0nGSG6l0mhJ
ake9eBBHE1Su3xxjJ7szvnLamzBQwdi8oIhPtQaUGUfNxFg7ERNRsDqgQ0cU7FNAbwi4TRLb156U
JuZMEZntHGsrx8T1H4QRTY6b/WU4x31H9ZoQG2FXtw7tMTLgC68vyR5uF0heGKjhH+4dR7kik2Dm
+ROpMqak/FraLxuPAlL+7f9IO7OeyJk1z3+V1rkeaxxhhx1uTc8FZJIkJJBstd1YtXrfd3/6+UWd
viiyEOjt0dF7SkUBkWHH8iz/ZWlDcHLwsvm7O/8w96+fpg9ArLYmKzcvz+JQWPvPvO0G2pLZOf04
7jrlb13vphspljH7Ed3HCHJEBAGM2MLNhgMAqjGg54XQS/ItBLNlfszAWByrOZ9cWBbpTSgV3Sb8
PbyvVQeLkH57DvCQ5OXQUVnzwwFbwp3y7ed2nR9aBoKisGMAy4Gj16HF7PfYjGEqQ/C+Qhjir10j
LiuHSDCkH7T4R3QEsv44hjN8gRGeBcAdB4UV3wOCqyg20PMN7Afc6M/peBncinkWa5bdWYJC5xo9
eDN9i+QbTiybXAKdGcD2JELSRQdu2k5nNYUctGoGTijnnNxCiOXn7M/QvRLbv11zs05YJH2Qbyc7
s/dT5SOWZ2d3Jl1Y+fCe0120TLfvgpswSrGadA5zadQpCLasJ0iEkE+JTPLfEl0uRk20z/vFfurC
HL5Kf81dhlVDL3exKZuQCsdkfsQjfeNuJ58TqndKUr4W8l1bhBdrLw+E28QllXOVdqjQmKdie/Vt
ys9NeXIxsrnwAAPC9H1gkvgLgMTeGryOO6bnS19fe3l9v0bBl7K/Gw2HIlYfFNifsyDB6z3llDHY
ibTFQId92SX+LyyQDkWwoFEhH0fRf6ml+lBUqzEobp3+ynXmQ+RZcJLVDSeyneh7q3cP5hR2LeDL
wfgcB80d+K/LBMstg0V10/HKWnCartV177e71sUlbSxtAT8oeyIf28ZxfKmr9Trmki1EcNdwrmPk
JH+n1F9A1NTsGtz5QP1IuHuzRiadFcNRaIItQ/+tiXlHypicz/TwC0pDTfUx8UZqg/VBRs1HTa1n
nZOPZcAtXK/9o04dauikOBMhucn2db18gHpNy4U2uvVhEB4tKtwQuvln580ISd1jyYm8AjS3tfgw
zPPOcSr46TcUfij0T2q6zKysuvBQTJsmdB1VuGl6vHw63B6kt02zCOMUuXVkf7mWLuATplLkiv6+
iytPFV/UXfKzVeNPU7NxVIdykngig58BRfCqR42qoOp3sjUV2JKSDMV8Ll8MFG32rOXvQyXLJ0tD
Qy8wr6SqCoJF2k81yDIkrBAewsAlsfe17e69QX1uc03gSMGgHL+pbBxxeEEasNEHc/yrcXy0OtRz
Wre4B8i/SU39qMeMJhJ3nYruXU6H1k2vmjU6z6S61mLaR7K/LgDNzfQL5mr4GIXzpTnFfBwRBFoz
a4G/hVs8YYR2gx4/Sx3YSh3pL6HVf60IdYCjF1cVBa4zLLkeS4si9Dy6+55TaxzEYwkrMI7tW3Mc
GQEKbbC+Yjw0RsanHo9N6lwtTTLvZBrFmybK290Qht1FChsAoczrPG1SsGj5Nk9/8xVuOcRIk4P+
gxtBK+gRyYd1QJsQUlD6C8AKyNFBUEsWBzv3cASDq+gDcl2Ch8izP8YLJlBJhynIkK3IPdApJdLo
CY3NCVNkwSV5541bBf1ZTOxQ5hXfaaeXMRWXhoKfea1payt4wNFFQY3bXzxgqw2AoDGxgfZ0N1UZ
HaeeQiqWFtetj9ZnR4Aj6uoKnvgmbqxrKYBK84NAeuPvmHUc8pxmzZxf9s5yU3TjdR/LI03ib3KK
d1FGnzCaET7gyZrDJ+R6LdCSlYHc4jcK53lOLrHZ3KROSWWgBHo+Isua9vLSy8RuphQjnfAGbrKh
i+pDK+OdOYgEAPdmta6jCmGsbrnsI40moDjkGC8OVXMzyhHd5ASjzK7bS0IZWDDoZoUW+tk6I2HP
nwpEQM8KZDkdDLsdAX9nXH00QOI8P1/HoqM9QY8pKsGWRTm5Eryn4BLS+AcoCBTYx/EXvh84SJXW
g9ckhwYVjr5sAe02NZzYSec0bsZHZCzJcROsaW23vm4cWO7RUHxPq+UT+sQEems2XlYV6nuwhJHP
LsJ20zssF184VGSCBreN4EsbFM9JEvJffkb6stBADpDCTheyCoS8ZqhfFhJuZ200P2Dx6m0jPe7p
SceIUDl3U5vD1Bue1rWOtmUJwimdFd6UXfuLk1CfD6ojb2wk7ltwJGmbG8XYskAVOR+QxiVT3clk
+oHrO27AMXpOw4JQ5TpSAY2T29oaL03hKlqvTc6ORDUljIr8g7Y9dZpNQDuZfzeVPMzivoxudz/4
8deEtzVb0635cwzVV6uDyxt/iuu8MFdUXF4v3fBpVOvBqIwPTQyDBZIUj7MgC+lZ1oTWV9FYgybu
jvUAcJ9iNwMZzks+dbdNP23ziJO9n60LD1OqCC9F6GIOlywoHSoJo0dN3C8ucJg8J3YwFWtCJSiJ
xlGciNvixlzxYUbsIFt35tinnAJYh3CZKr9HOGB4FgZAPTXRlaluUGFzwP6Z5tRYeOfGw5jCDtUT
qjysIUITavV47JjeH4aDphBjrgSg7ZsSNPaMhKf1bTYVL7rLuN2hi783iTntvaLsLhMk6DDzQZGl
P2801grUnZnLMEDMezDQXv6yWsW+KrLL37cUFXDFU2np8daGLEHpQANywtMGuUbyzvSGm5z/5046
74jrFr44gPQyvxiyI8+BTwi/0EsAX9tPI43IkavGFHUJRMnLW55ow+pe3GjHDeqovR9/rrGWFGlD
6fMrvyGfMJnBG4waDZwnBPuMn52v7itAF+abkBgjD7XwA5pH8nIE8fiKDTPjiw3Via/TKxNkWGab
A1Uy+kOu1f8OnXhpNENqDgpTHzBHnYU88hk/A/N2ZxYdGFBOWk6JXTcC9pszIx9VeA8DgXXUlV8b
XnNCEG236dakX6Yb0MCil50RyGLmv9FmZXQwFib8QpPG9fb0yW0BpLHjfTrwbQ/sO+OB3lVZs49d
+pEXAKDMm4FmDW9D2AQka72ZE9LGr1DWoMugBY1Wl8GCwU/ssDmEo2HSLbMAmcJAHEwdyqRoPKAi
/2WF8QbtSazKkckPSzDPz1R38vaLOfKjHvn0+IpPjN+Csq97MNfE5SZ1NZ2ggsDFjrkhoJGO31VS
X/TjE0/ZpGNmzVECAKhtSMWs2wY4kmGUmjIhYRtbQFhfkBA987EFBXlg4jfz+xnG9GuTe5OXoONq
uknys2kvpGRtMZVvq/pi0w0l3odVYSJvAnE+FfOO1wFYWU5U8IlnasqBBVoBFSNzaVuaKvbiEwy5
N3Ypr01XIuACdgbxfenCLc9jykD8uMWmMypByFOzjMynyJKbDMEcgdmf2eksDZ1c/s7ZES7B/qFO
uvPcRREMQtn0TdrPMB2KwUHz193iWgWviadH1mFcbRpEDUGnbqlxmsmBWSJUt6ULGIWeNq03k+BT
ejciq8yBd52y5DosQXkkBmjJwzCnhNkuxGwVgHqgoRGKfTnmceVqBJYgp58VzYexRvfIh5FyzFly
VMEKkkNQVubHzTwKb9hGzfowxc5VTYoyDJpjhW1tNpOqns16mVDkMo3eilTMxKgmBSObZeTfcSV7
bxLQ96Fv0ouc2MamcphDgvSiaV/8XukcQrdeMJ0zG8/+na1RUWCHsWFG91FFxZn5ci8iZHj1Q4Lg
Ot9JjIFdCcY/CbTSC6d6ZukAO4Kyeosaw9ZsS15pAca5pTFSlJ+g2l9NuFoArTJawQ8Ej34HCwOp
qaTei55wqPjIQibHoeHD72S5sNC7dL6ivMCiHWt9TQ0KHWLCpyJC00APqD/AvwjLdgagXiGKUO17
K8TfSGKMRW7n3gHbOQN8xw39MZK/GfEmtTGrVbQKmcmq4/i4MGEUQ4Qi2SB3nVCbz35UHGZm+c1e
8lOahUb64yRyA9IKAB9KDLwwA2C1jdUk9TfeS2Hpjdl3zhAQ/SFGC6dUlMFNX0Rb84kFx7dZs/lQ
XjbUVmwaTQ4BEWRUy48hMMR79olP407a9DUAaJkcwVSL6PfemL3Yp79hryX+7gBdqENyWEvQWE0Q
7DjRzeDsWp7hMiDlpZMrLzbWCk+CkqcHHK9vFTJTSGvl836i1OyangyThE1o1i+P3QKrEWES6Arc
4VlY5n4M7lOLQphBXTTuUzqicJ7YQNuT+0V1d3EgPohEXY0afIzvEk5pHFHt1r6rPB8WZXmVTxHk
s7j7pqY+P/ctN9ksGRYfS3/E+W/9ilz4x9jzd5H2OcgVOTBGJW0Bj7hCYy6AytisH9OlptBLlYjs
tKNp3UY5FfzJ856WOEKqul7d8W7KWiSwVTy2OyKc8DC6eGvFY6j3qQxWA9LH8e1f//G//+//+T7/
Z/TT1CEXUL7/UQ4FUiBl3/3Xv9S//gNgqPnq/sd//cvXrvaAPNqAl9GvkF7g8+/fvz4kZcQ3i/9l
r4EfYc8Ojr0qH6oo3I8jnot5MV7+43E82/V8BcLLlagsvRynTos287JyvXPSBfLpPFFuyV1S6vTu
7YH03xPSBJm2F9i+UJ46mRD1s0gPfuDejXlkoUZiizurBv/gDvTnU+LD837QdJuo5qt3nqX399CB
40nX00J6vhTOyznauRXFZRjJu0ylrEgM5onOM8cQRwmj84OX6fXD27P9+/X5tiN8z9OaJ6vEyWwj
mobxMIwoikUUTC2nQXMom737tWbjvj2UeUMvV4ovlbSF1LaWvmuLl7MDgGdRMbOmO7pM8rrTZeSc
uyOOt+5S5tsR+WUU3JP6zu0IX6ZIEte//QFc++9PQIXdcR3puo5N9vvyE+jKq7tFxBITnwzIeRC1
OyQQEQAYlxJxpVFNLSEfMgSrGy97+qr9deoXuHKsvUD52XZR7lzjBmoEgpbr9xYc0lU75S7oJ2FB
eOuV3k4yeXabqriPNMcejBgFhbpDrr/3hodlihtSUkLVfi3EdYZiOqYOqmsNtUnT9g5hfJxXStKY
GFtxN2Pe/KTCor+KgmK9WIXFsugIHKgl2ylK0i7Y7rcf0u9FdvKaXAC3rH6frSZOXxOANTvpFn+8
K+w82kkxFtdtVwwX7eTSwehbJ75XjY0ARR+Rsn+Zvab+JJMo3NVjVwACyl3v6u2PZNbgn5+I00Ur
SclQKN/TiGy9fG1T5/V1nLbd7UJp5Vl3bf7kJ1ZxGwKPBDGbI2U3IBPy9qB/PQdlByh2Oa7vK9e3
/zpwdN87SevF/c2s6VloI7HquiATp6MGc7EMPn5MYUOhuYPaZV3rCJGlwL62LLV5+5OcblElbH4Q
wIvG2963PfPvf5ywMmyFr+xBHQsd2wYbqp9kIoADN956+8+GcrXvup6rMZv1Xcc7PWRdGw2DPMWQ
LvKT7nIZG8AhbKTLohHt4e2h/j7rfNDZvFAOc+FBnXw5KwHppfembriDicaliI/RGYpP/lPRGbtO
dxDbt8dTrxw/niM87QfCl67tngyYyb5rdeTjj7cskBXrMs6/1b6sH+OmgWcQEhQ2usP/o9gXhvBe
tLBkHMeJfqFRG299H36eavP2tqCtdqNiilNrH3v7OKKmEa7x8KPJynQ7VWLdMOdsIBFq5x1oKne3
SvqlocqdSzhTjr1p/CS+ixQyg9EIzS/UlSK+mAegnkPxGHpOdgv/Xm6iaBqA1bjVV78R001Q5CH8
jxaDpzJsKlbABOGm7Sf9GbAbmJx5BiS0jHACpO6/oNr8zY7c9rAgHdcf+mWRxhcl+zyp/CZecDmN
iOp2XDsKh2NUmH90wl2+lZPu31nC0v1rC7s+C0UIwMi2z6368m3XQ4aUezAifVUswbFUWXdcVKmu
gYBhkuUu+OzhjTepI46731U50Lbq8v4qq3ujIedF6qnxouqx92d1Fc1+fqAbhJSPHdFrsNx5ubHI
d2Gmg8ZZom6FN2HHW7hK3jsTOTmKWOy24xHkuIEbsGb9kxukzyynWPzYf2yW4lCV1ZUew6euo4jp
+fQQlvGdK8s8lz+PPjYkEYGr+MNT/HlyPQfZ6tVcWP4dOKDNlHcCU90VVJ5dnr+9PV7ZHQF9I/ak
EyhCgZOBKtFKndoKJa0Yf3ffyXV2lhWA02UmkSZQa3Md5qm4d/SIQiqL7Z2TR/wddrE6dGAHto0M
BIf9yxWCpaBq0oE7L62At+m07vaD5Baqh7GFHOrneLM5nv+wUnu7rEcXxxz8DVDWg0gyy7Ldgk9D
mX5c6hQkUY/m3pqWtGR8fR0Hsfj29uP6ez0rB6okz8vhduBEOfm0ZOKddOfuPpvd9spp6FWDwM6/
vj3K388kIFSRhNjUhV1tnzyTeGzazIIkf6erQIBKSWqKWFbhTmBTtfOJBCfLzmJbr+iE0Bt5e/CT
pa7xInMczubAVyRrQp0Eo5lSQZdzGwAtlHRT6oxWWpQ3P7NsbTZVuxZXqrGqd656YTbQnwse3jqB
r/a10C4XcHAyKk6AwxiGq3Pr5Vl9GcxjcHTbwH4SfMI9UouwAQves+vmIVR+tPa8OFx2MJTFr380
fXa6ENz+DregEsz15IOEKouCjtL9Y+N3QHKWG1LTIMrQztvTEnjnchLy5bTNaATftsOZ4rHN5cm5
Mg11UYVNIR95o5ukB+0u92SjY/xkygvj/Sj3mfVNjV/R/n17nicr+b9HdjRgXNeW3PwvV3IZeqR2
1SzBlS1EoUSY8Hzsd0L/k2MscIT0IbeAdQm0A0n15GHiz6MHgokcWbDcoZUUpXi59dmlX0jr/O35
nMYVZgE5rCCPqIn/nJObJlWpQ1tzxYqxnD5ODQ47q+NfOP56mwKBe+e9ncxL/x7MUSSmgeIB2ifH
APbBa+pPmX3rFuhseW723GKpGUZQ1d+e1elm/PdAgc2eIIfS/skDpI3YLpiu2r+VepLhcx5G38cE
a6ZEPyV+9E7s+/u0P92FLH7OOBJuBjxZjjacwQoxOvvWiZTB8NcxKDT7+9DPz+zBh0R3F0MOrbNS
Ty4PAQgUGNRxClPYyvpWFDVOyu55afuUbnys8gJdnK3efChd60waczPlI9wnBMikOLrTYvni5+mV
WKsftuPSDPAW8AGhP23XbPlWrwoksig/tSiNIBIyGlUjAqBk9/YzPt2E5m2aZcNGJD/k9Dt5mxPd
MQuuUXzXu5Bwpwo3uLFtg92gQ420ipOap4+Usq1SffD4O4yGvEXELghunaka3ok1ThaX2TRaS9IQ
T9kkPX/diDkegTbKAY/LuACw9KyIKt+4CTNLvrNnTlaXGYmAnwzDETalld+H8h8ZBvfYOiRLWD+A
i7xaC+CcNuU8WynoVvB20vqdHPMk2GA8h1uNVIaN6vs8qZdnzgQ+TmS+Vz7Y3Zk2jHZk2UlrzySG
dXQ44nem9/eD5BwPNHUV2/PUX6EF9c82TB1RPAwlKJXR02DZ83uRT+8cpcI/mRgrCMSc4qpmDQnk
Nk8m5jVVQmedO7OOonIbjuqhXZT9AQKDOLNSd/weZgMNPFNdAPfab0QbVl9V7olP6IAtMHpc93IN
k/B2tvEugPRSXUwdSgKe5yFUnbX1dlkbeVdE3rgBbR/N580yYc4Iv9dwTNyPYWhbUPyHBAzAkj7n
Szx+joYyp+4+BzDG8NJCiGfOZsO8sEaY8838GCIBfl4rjT8t2NBjhJfxzZhBwgimWt2UozNtYgFu
AneY6LqDjX8h2gqp5xnw39mqLe8inhIPstew6q2sQmD3fZag8V+tE/nQtCLOS85C/dh2fzhpAlfK
tcpD1VHwJSYEs+es1VWtREm5pen3lBwchNftdSPdZIXARBV4Cqb0CC0fR52swZ8rn9sLokjU19Kw
vgcolaKM1E0ferSlzxGJDx6H2V1N+wn16Cikwd7Y6GWALfxpwdyNe8QU7PlOSDylQ1tiSW00QtP1
uAbYH/SVSx+NCG/vrQuPxQnAHwbYTjbRkF03FIXuq3FqHvNi0h/p36yfnFobq6gEp7vEQXJC8Apy
b/B/UchKH/p8sLaqLxLazYQTLQKDVxlwwhg+y1wep7FFcq+jnOmput2JnE4IaFn8xvM+vVi6HFhf
2yOyozqaShUAOhxCYRRQnLmsQYkCmeznu2jti/PKdXycY0dq2wvSdUHrVJcuHG8YNe663CPrYT/E
QsyfdNMn10teRTe69vW+L2BCwE+nUUhZaxuCtj0raYFfKe3G17VOp80Ag3m3NJmFy2bVn0Mz6s/W
pjH6+OitVC2XBK6QSOEuo7zy3Db96MUZhHpkB+/KqRg3KXzqa6y17W3gt/inwZvaTFDSzoPWKzZu
SpGppni9a1yQE11lTfts0EhQD3wqqOSg3ivXQgU5b7d9uOKAGBQLqIgeQWPLgEO9VQAKVse3rwX/
5HT896YObOkHUroEhSeX4drVy5BPNDEnsayf8qi1UISj9ktiv94EcS7BXNY5KNA+2uk51z+4xYfr
qRX9NZbldEPazVK0MF2Ea2Posevz5txGTAkKUr3N2gnAbHFZOA7aLb1TX0zN7Hz3dA2KoCkaFEtq
bHujvj7UTeZvxUpiu2QoLHg0Pc7HYC1ugsl6BPbrHOpM97sshtE6RmVEFziar7I5CKkjgKAZWje8
QDzCOU/rAlpbCC1qIeq8RH52ee7a1L8IFjQHl3ry9l2LTH7XotVT9/2ETAQK8WE0e5vVB4tLZtig
j26VlylSDJ/H3qVR4Uf2mcWZsBHWQt26zwQYRwPaAB6PMV8wL58WcoFtp6v6g51w6luWtEAM0250
A4G+dWzV+3xA3jpx6vq5c9fwn90E2uEG0IGJbARHpntaAwK85Y0YdBX3xlhEiAYFoTHdx077+M6a
eRnO//c4VAgE7/SVxM0Bah5ncrp3Rf8QpNBPcs+5mpbxYNfRzaqgDf/zAbnCJbNzKLKc1gkIGesO
+nlwHFykkobwdjCSxsHgAneJB2rGfv8P63fmUZI8+IS+tqKoby7dP2KGeODIjYJYH0N3uapt8bEz
vtLwFNAbG7Zvz06cFu7/PRjTMoVg76/CvVXBrrASVx+Hiui6uMYLvoYgmA9XhfhQTE+AP5FpXt4J
U05Tid+jur7W1IApiJ8WrfzKAkk2ivG4ViuOHv0OYvimnQOoJNU/7G4xlC+I94RQgtVz+jQjO7TC
Mpz6o0HLxCXog0INR8vx83eCylfm5OOzQHmXWgu13pPDrEh7uPxh5R6HfFTReZt7CZCkptzPIdjs
KFHVe+/utIhhpkZnUNDVIsuknPByoeR+X014mLhHyvzJTeNH6j5I+8JgTTpsGP0IJxA7uRpUHR3q
dcGva7bUWTe11fUMO67lbqG1CbEnzCBfu8r7YsMIRB5/gtzz9jo7Pel/f1SHcJuuH1Xw07hUrHmG
niSm8Vw7F0EsdygS7/1snsEVwpVKW/edAV9b2KbaRRGJdJV60snrwMl+dl1Q5Q9dMNfP0dg7+HDH
TvMQ+YD2zpy2Xmtk/ctu17fmDJfz4n2o2za8fnvmJyGyObCozxK8UpJ3pDxNfYo86VQXWc6R0sxX
XJ6+0t3+6tTJz7eHeW31kcrAQNempXIaH9M8meAUdgRJqJ1nfrOzDBNaoBbtizJ657B/dTBw6zpw
paKfa+b8xwnV8N6mIfXksRggO1XDMAETMkzVHBjVnCfv1WpPKim/nyFdTaoblM08dXoGz15VaBes
+nHosOtFyoK43e6Hd0op741ittsfs8qmMewHLL6xGUFuo30o1Ie339FpDmOWwp/TOCkI+WOYNNLP
hqNKuju6HmjPI6hoMOKipikKAUxP5aXh3L49rnjtfbmSRnZA4c3zTy/nRJUhIaazHsH3w+sHg1ls
s5mjtrKn9ru3xOmujEPYNZgNnTXIl8MaDdCOFbZ9Fo56IQHwIDUUZbtvg8TF5Cf+p02r389GBejW
aN/U5J2XD9/NfOQVjQwP1NPHrobgG813YT8/+s74Ttj52msgiXTMWKSvp1sFaQ4utNIujp0Ofyay
vVDoE1Yiu1yxgcuG4dfcC7wQGvnl7dfw2hmoqGhR9GEl26fH9TK01jgC9ztCozXa3fdB3blnK1D/
M6iGD2M2vYcgeXVEsnKfLid4ktOZhpGzIFSyrkeiCeOGI+fqG1L+Dn6ShsxOv3c7Io/6zuX+2vP1
4EZTbjZ71j1Z5pXfDEvdBNm9m+Ca0rng9HzQQK2jL9Zq+Qw5aI/Y2mFuincGfu2o5fBzPLJdItDT
Y6LOiH+LhaNWh079RfRzCpNy9s9XSzfvbKnXdhQXPdohNFhhvp+cgOgwo4cnBvsoUxLRtZtBa68a
u1AhLjvE9N6Z2WtHk69ADkgPnAf4gZe7YwoqV/Z6ksew4r5W62rvpyKa3gmVXp2UaYZ5dF64OE9e
3BSOq9PgZ3hc4I2RDD8jSIbbgls3OF9BwXh7O7w6J/ovnnRMRfC0CzKJZFlXvRRHVC+/9ol6zJrp
69tDUPLiwfxZbjXHiqbt4Qmf2C/wzJT/PNObUaCZHufH2kVCqhjr4AyVAOyfncHeWbP7xS90sGlr
uJaFQg2fIh5qO+vyrZKme+zo4lqO4phWiMCQzkbXmpgLCUsj5ZOWEoYZ4M0mg/a56mFDk5/0epbd
2eJLcPZuBaVzsZ59mX2Hs5Ccd+gAXYjcr3HvWgHeNxW+WqN8JjrE7qQeYnAnoACRIs2vugUVgyWG
cZf1xXNqwQT2U11v3aKJDjKdMSSNyxrLxwbUd+15cAo06mUKmIs/hcu5arFZz5KJakMRY9nip+iN
BoBpFisHNDejwZfnTnOOLeKnyaNlHcTjj95Cb3BSGFnXaPKudo27ICMDbC++akOaRYIRBiUca8qm
+irNk3pTNOgezmtmtNKDhxRSeTKXn6YmfaiT3jsfVeKDRlqvVDD+XAg1937tW2eWs/zwxupLvnAj
Ibb3Iy/FZzRXLiPEWOHMkIInbvtJDzGsAdUax250TsLc/ggqD+6gVjee8LBuhwFWd1N9li4SYdOq
udO1ts7mFcY/yvW48HiIq47KfqwrVBuWNURbhiwSGelq2VmBnDdQSozXcwlCYvVQD/dRjRfuSEOq
lFdzztOKBLWf2uMVsC5u29bHTS++H8L0ucgDhT0yThFLCuAXMcUnx9HPVRmgeT35Yg/B8gZLjPQi
Q7x077QzAstDuG71OHf7Zi6/JIn9DE1/fVrtxuCUk0dXLXhg97fpvCYPauntvemSBbX1ZEkJVLW4
idB/POs6pzp3usV7rovksyiK7j6co2In7KyAEhPlCC4FaLtM+jimaYoYnTDwKkR44+L73PkIu1j3
SQuhKJmAdyYTk/DTyt6HsVNuggBq0lQhNfH2nnxlR2oyMu5eWklant6CcZGEkbdELsVQIcGAY5C3
D+u638ZphahIi8rsqGgFvD3qK1cDUaQXmGST6OI0AgpVjHZekLZQO0aF/i4KzAgvp/BUVepn73Tc
f8OmTk6dAAE+Yj2fe5AWwMtTR+g+BF5d6qPTZO1tnDb1cY3RccuqLv6O3Le49Sp4GBX+7ttuUTne
aE3rHMrZnW4GH2Nb1C7iqyYs0PCWFabiFvo8da+tq8mrazT9W2OWAEd/nFR6g7SDBfVdFru1hRxV
efhjcFt4h7peEL8uEtgrpRIXbz/R147vP0/Wk2i5SG3I0oMc73vYHSgxfouSNn3nrYnXBuFJAqOk
7cj/TpI4OYGp8OtIYddd3fWRf+XM/kOXJHuvSj4qFxWSotabybe34YInUZnJu54zSCzx1kJo9Z2P
89oisqlW0iUEZsRaevlaO3QyUKgs1DHxek73LJO7QFFyFFn+XjntlYmjMug4hDE0yWmAvhyKwu40
NmmT36c9kgBd5lBDh/T89it8dT6eKaSxDQ0g4eUgBBtQDsvAOa6yu+idlisneFpL+fT2MH8hD7iE
tf3HOGayf1zCfhjqbEBD+Iga5hcvnA4ZuvFZmP4KfTS5a7nJmuIwDfAe2IsXFgC8tz/Aaw+TGAPI
gwEBAFN9Of66VHM1WzK7H534V9SxLpLlf7AdtAH3GWQFjdrTlepOCmy4FZWUmRbjyNehqP32LF59
jIwAiIGCGT23k1PFA1FmLW0k7v1Kwv9M71NjAROc59LYHNloKhsmFmaJgozy7bFfqTQxOV6jCByC
qNOu9ejMqBNrC82NuLynutCcLdP8HDg45rTFT+lMH7oO74G3B33ttRHxBgrVHACzpwGihfpNk2XR
eo8xGd7TAXZ2OJf+D8Zw6M6ayiAV15MtAKSuWW2niu/beITKSs3oHnGn+en/bxT5cgE2aKrkRAbl
0QnrDf4WKIe986xe2coUi8nwaPl64u/QHYSTnPwoghzmIemZ0LmiII+Rh7Wqd3bTq0MZFJFW1H64
o19Oxkscn6pBZh29tITCwTde+W2R76fStd8Z6pUVwLZlzYEaMEUg81H+ODgW7EDKYO7K4zyatsdK
SunM78QjryztF2N4L8eYmjpLEfqBsOu5HzrE0SR3bTUtHxupRvTzsU0N/H9eaQqoSnq+gUH9jTtu
wJXZKCF7x6Zu5SaoV2Ql/dZ65+m9VgINTAJOHg7M6q+eOcjntm4GXhIE5UM4x7uUZpLTDsfEUO11
dNu01p3OkEuJF/Xr7SUP9ogHdxoEATWDBGFK/FAgXj7YqJGNF+RxeayEjeNLHzkf0rKW5wRnKYaX
2U2PAbM+ZH1zq5IUjRFXNNtcr5+iyf0p19U54iisLkpFuub1oxG9UPpsleuhrH7hDuUGn9d6RGAm
uqumD6sEsOeVyDlDcERUE4qXB3NfXM9YLUImxXwhn0SxaSdMd3SC13cSIaHoYGjgTfWyy1RjBGcX
KFogkqC/W8gmy9tFDMWzHLA0nePsK5zl22jxgmulDvWY0imU8GyFqG2aGEW0i+H53Az4WMK5kFi6
2PIpFJN9QIM83wWXyliQ0rBy7V0zBj9AGyybqi4e5GqvZCifytBBIKqP843tLB2aBD5t26qT2MJv
6A/jzbne+3gNWSijohi0GTs81zJU/M7aC72gShtmdrPV9YBUAwp05wZdz2l2tiTXky7gTUaozo0L
4qLR1p6zzdp9RbQnRZAL+RRctEp0SOmsex+t2XLImxzIi6qLocnN86YuoLIvaxfsJBPcybiC/ogS
6NlII/xjIqdgaydw6rPWzrEiQ7df2agFIBiUbio0si8sTzfXUR/U521q43iY420HreXLQg3+gGRN
AZ7MRgqoDuX5QN/iKUBFBN6MO+6aJZzPiyYQt429TPtK2+NG9uWynQOa1cSd3pYZFE92Ab66sbEL
sBERfFhV7GztBY1q3aAZpOBSYbZoT3gZjDiAxFhpWAk8vazq+zsxRPnFRHRwJmm3HVY52RfdVP4/
zs5rN24lbdc3tAkUM3naUd2SpaZsy+GEcGTOmVe/H3oB80tsogl7FmbNgTGurmKFL7wBRTOyq/f1
QPXKRDkCMVG8M3I1QOOcrIxNFelbdfSDc5eE2gV1GP0A3QKpXguTIADf2SNySsrWkkx8bKqiqrdZ
pcW7fkzQv1dUOLyhjb6QNZRnP1LzvTL03lYukpr2YoVFU1qm0CmtBE4E7eY8Q661zs3wwK3pw6dL
Jl443m2CPGFSaioOYYJ6EbpeMNsgrA+7XpPcfTcYwxebcsbWph+2U1KrBBsQNDu9qZEcRSUaDLDi
AXeI0russKjxAidB97ZWkYTiIUmIPLYhzPQd6QXiSBkAtLAHaNPoCWgKXMBODcBuPFHUBytHl1gA
ZHnf6AUIpADEGkY1UI9cvTlXgfzdtRPto6ynxoNJqRBtd6Sc2iDleIJU21DLcTdB06pIEOjpMYgt
Ro1E9Rx0AQBZCJFAJKgiWkMIsYkMGPErz9hZuBzCNe+HbRZLPXo7WvqzoYQ96VSHe1kKEC/L6hgy
YIpPAarW+1zF/qGkaf5RINm0DZUx2ctA8TYAEqEW5NaAhFEVvWtc0d3hGOI/hlyzMPgLxFwCNkPr
gTbIi9QGttt6e9+SYSD07ci2MFC8AM++Tc26hpYtIEU3XYZQDMyFJPC1O092ae0XFqpmSCphcepW
kOAAxpAQIgU0atjSpMEv7MXGnTHY6iYug5hIj4+RlcWjbLf5VoyIcBhjVOxHMSCTVKvaDtMCpJ9N
o8YTBtsZWnpgjHFi2WeZGHZY08e7MoUPqdaAJIRVIpiVIEqoV3ieoomrPv0/yhOt20VqegEwYNS/
U7ESDy29ubxJKs8CYOirfoRehQmaDpJ5qfGhoL+wwb53EL/w/kDHEw3rMFoJ8+SloOX1iLNXPktq
Ve4iYDqlWqMKQ6HDLS9uYl10aPGRNXzwPP8eC17gT+HF1OGj6OTnboX6jrVXucJuv45/gqT546gA
esENkKhNnxd0/WwIci3Q0QIrMs3YaIK6lUL59aKNVk8z0gYITeEHAwRokv692ZslWUUT7zw9GU+e
QAvaiHskQqtCTM498XtQH+bJtkZpIw+glUyjH0+gLpHmiEKvdm7//inVmP/8P+iEKeTUlDnFKDDC
xsillKCpNiAyW9j+BN5BAZSWKN4PL5Z+F9DWyj5cGXfxMxKq0z+ZqLHzFAgPpLGx7Va/QPL75Uvp
kyRlj3psrezPpVSLUzLVwWnl076dpVqKUYdYQ5QJaYE8HqwAJQx8xhMca1S7w7tGtBnc7AR8Xdf2
+x7Uwju179AYKd0x+ofQnkY29A2w+8SMszhKqjMrFThVXfzKBvbTlOqdm6PhNAqskW5/VmNKRObf
FTIRkE5L0GaYf9dBcjs0t73UAfMpw1ATGLK0coZeH4XBXR/Xhf5OCSLpZxno9Wc7k4qvo9/WH0bJ
COtNEAwIU3Zhj7IXYmcm4N4nux+7XZyCJNPEiHdKYrXHrAtRqw2b8Ql0M95dduF7WIsVk4KhYuDh
KOHSJ1tRjZZBnR4GHHaCjcjk9rGoxFge/KCV3E2Fcewubz0Jf838M9YaGW1LHw2HMUaXTSoQHtr0
YRoXu05PkFbo6NiEWy5in6dUCw4V1W2n9UPVcfNJ7mkY/Q7tLlTnigaNhDT1pHtD6/JnVdLCS0Bh
6ClIkBWXAFscwiHrdqo7gBNDPNmRZK/F7hYlw26A2rzyVRY+ytQzVCDDQFYSs+zR64KkHeIemEdr
ayd/EDUaC0H7JccK6WwUgbqCP1qo0AJj+b/xpsD+VdbV1aVWhYPQL1yYPzwMu2v8cGgIQNQd+upX
2ZUr6dDSqTaESm0DnIYAUvB2QENq+tBLTPTRJ8PgsdZeok7CfLLNV3K95YEodYF1oqgwzyd9o6UD
XUnWJRrG73noPXW9eIlk1CVuf7E/JKX5OaLz9L+BZs9Nl+hKZiNjdQl9hP6P8lAUjh3pwZ1VKPL3
GCWf77lkd79yVVT3ftJW9wFUtHc9AfzGo+x3BFk9PnLG+h1+SNJGQxv63If1sFKpnj7l/HfCRJB5
hWQF967Zyte+5GpKlksXwErEt4AGEXZbvVaWNpSqU36DeGTShZv+/NWGkpKsSumFdI6diXtlaAoC
Th8fHxOnX61GC24MVlr8i/Pi++psJgAj8/tbT5JkJKrh/pa9n4UInydh1dvfeOkJVLkpqVBN1Yn5
Cy5h8oKVkmJc6LVFGzsrfyJM8ZAENYqfBQh13brrTcPfIjO6vz3y4nIisK8CmQXgNK8N1w2hf2/p
mZOOxRdKhSjWYK1jESpvFE36ARvk7u8HBGwJLBExCp0i4NvvFwFRlDGjGJwxrj50mrFDaxYh4/r9
0EgZcunKSrd7aWn5cIoC0B+0xJw4lZhdl1nAIC+qiH+6ZfJseOM5REgjGfAcqpoaNzUDtUYRrFxE
SysLP0UxVZP/XqHUMq2TI5AF9kVpkUBEoTV8lDM33llNGT9EavnN7chnbi/u0p30eszZbVsr8oj4
maFdjDx78XPzhHjUB2l0/5b+R/mMgIaCHSeQyc13DboEbQs4xXP0qPPuXYKZk4RazbHICxe9YIzz
iobkd+BPNzbQ+aMitfV9bIm1CS+WpV7/ktnliD+PFkDAsC7KxCjVs+p3KA8PZSE+4Qf1DCXhRwnx
kA7aPnV5+G8v9/SXz288YMOAJSfg83+AgVd3UdcZpS15E1N6GO37WEcAVe4M+1du6f7XZqjslcd0
6fNOBDYdQXJIgHNUqBC0iVRBqtMGdFxxt/nceva45/bIV4K3paSKvsDUJZuIgHPibNTEjVLpoe+0
cvMwWNknSkDfi7z+mpfjviyNl7IuVxBNS9csgi4WRUwQtlcNpEKHZEPGikiuaTwBfrgvuMr/4YNx
GsGETe2Hq/C3j7uuzDMVCaHG+1ga9Rko08mP7U+eZXz++73xh6il0l4hEJndc0VRIlidu6GjdZL9
5BpRhKYsnb58mKwZddddyWaWrhuuGsvWdaAplNTf3qtJAjoDUw/K2943LOXQNcOuQnxz1XGPiOc/
zI1kTZWhvE0b8u1YVlL5Q2ynPg1FOsa6RHVOQ4d2sM6JGX+6PdbSToTajBrBlEhcdYui1ujMGqEj
xxUAOHwL+Y62Okfm+IHZbsd0OEDfWXmjlrYiW1+jjTPxxueUvobALh86WgWZVp013zx1Ewfh9rxW
xjAnLP3ru6Ows87oqxIJH23cFjGPHxJ3t8dYup/YECS3qgJoaR6i5nXTCFcVyBC62EG70KPu+8ze
JGhsnKJQ+YcWMBEMi0Y/kTdzjhD0PHtAP832HEHd7FDmAdwfWkZodYg1CPjSTUj3kt45qazJO/R2
9eqxUtymNyNHkfBWsar6UCX5VzsKX26v4NKpotMrT/cRIcS8P9W5gKEAXEXPGdZhvW46sktlS+BG
VJYKgIFiXAk2l7Y734vshXnRaJlNDEoOEIWw9504LT8qI4QJr00/daJ8dqNhqwTW2U+afGUvLs4S
pB60b1qkEEbermamlN6YJWV3MTMc2QI9L+4ThBMe7RKiUpeI0SmVIDvdXtqlzWlzW9kQs9FnmMe8
TaGkNWGGfrGk7J2PArSviVNhpnu5lT/+7VBUZmXjD8wCRZn5olplG4e+XlKC9PyzKaRLGGOPl8g0
aVxzJTa63plvx5o+8Ktz3XdgmhPN95xEDfGLQOP5WTGQm/ZjPVy7phbHAsVJDZvyJ52At2OlMtKQ
cD9pBU8C8sGn1m82Pj6ofeQh+1luhtxCSLm7lPFzTunBfKkU+blqrIOCXCJtKNzJtmWFh4z+MPYR
rZ1mG6NPQ0OKxj+tZcAASfsoV7+4mYAwb0TwJQ7Osu4oqQ1XKYcCg+Irjh5S/ojc/NQ/4m81rA9x
+LGU8Wyl8H37S17fmqyuRphASEK9c44yUSQ9TPVKCAdRuSOx6cmW5C+3h1gIKRnDlilakQ/xDEyr
/uoL5spQDwG38sWKMa3dgDuzMIsN1WwfDqn60gStuEjt2HzLbHiT5eCXd01RFp9u/4zrM4mmF2p9
bFwgbvTH3/4K3qA4TZjlRRZteG6LNjjKUuPvR7f28D1A3GMU9CluD3p9JhmUNq825dZIXczKg31R
xbRQRHuhyfhFWOj9tK4jl9oRLEO8culcJ2aw2FGxgbUlEASZP05ZgrE7+JrOAeCS2D9RFk3SZo++
5UhPrEk/x+j33p7dlbAcaIaJ5kcST/VT4+C8XVO9xV9MoxlyoQZrPAYSTSm0egTtyUEeANwGKNIm
YdkcQylHrLTArNamJ2aoT40W0I3p7bZpcDdK1G2WexL/70DgxaBH6SPqzj1654ImqlXhhYyPOo6E
rvhVNZXxpXKz6iu4XPEgWZMaSjza3XvMzYJjrkTgdPUS+xKvVl7aDpBlqPLqbMrhPcjG4LcIg9aB
ZpZ8LSRkWgN6QxdXzrRvtxdn6S5BQs3mJp50heafQ+tjBaMhuXXAxpzhDJ5KP/sZlcnvfxjGmGRg
uLNA1s+urGjQUMePIrDuff6rz8PvgcApKR1WNvLCbFCDAWUEgZTu2/zdHvDukn2v1C4Y7pzdMTvk
Lv5dvb9yAy8MQ8ELToTF+2Wr6uzhlCL6aW5pjQiEKvQRyqK+H/u6vStTIvDbC7dwNKe8DzED9jCw
+tnCgWxugkCnCtVVWfNsKVlwsD21+8QhQ/m+T/2Vw7I4NeZGpYYdcRX5GELAg/UaBHZ9uhBVj+R2
PvjPmBWvcNqW7ltCD0pBxFiMN6/QxIon8+ynkZNmSIYapXLfVjShjVGHbWhsqw55QxV/kjHTNrqc
HW6v68I8QR5RXkVYg0xm3hHhmQzlYjR1J9L6j6jU3ym5/KMA9XB7mCvhrAlJxYbnqWYUhZjy7d0D
M9H2gAFgeRbneGZ0BaU9bMDf6VmWb6VK9R77ICjvQgP4YlQJjJDpbR8aqYZEhT/hLsBQYdfGuElL
Hm+04QbRSUehAnX2clyJYRZeWX4rOTINaBuN1dm2LkNJr5tuTB2uZzS6o/wJWe2VdH/hfaNnO+1l
gl0S1tl6pJbdYDttmo6fi43WlQcVS3dYbWDzTBqOxcp2XpzSBBSXERexhDZ72cZI1HHWJrUzmdBM
4Y9VHFe+8JSxva0G8YVBhU/SUGAb50BtDb5Bpfcu/S67fY6i5hhwZ6c29or2l4F6BqsNLsk4h+qa
CObCU4rkyKSLA4eXns60x19FLC0I35bLIHICf9u2AA42wJFwswurDVulaFbWcqGjCSqQ6AqtBTb0
VWnTb7N0sINYcRAokO96BbRMqJQ+gKsWLFhrDpThLQnZAqsdj7HQwgfhYSkQBQhT/8Oi6yZwxam4
CyF2to08rTG8MlByyrl3LXLe/A9y8lZwQYc9QvoRIGltrXXcl+6MKcmFHctyE4i+Xe8g1Vw/Dujo
BjHqJ1asgcDxMRtK85W7cXZI/ijwUM/906ql3jIPAhNscpus9LvnMjC/yyqGBh21JEn9jMLbJjZV
5/ZqzuY1DQcuUmMcaoxI2c0OiTb2sM39zn2mg/bdV3E+U/RfGCOu7J/ZU/ZnGJoNBgoPwGSvtKi1
vK+RlNDtZ8Wmh6r636z60NSTHSAeFrdnNBeLYiweFJo3E93Npn8x2x+jAh3bTMr8fT2WkItP5DaS
8lOBpJnI7yeJmUCW8OwEWARgMGDKt8efpfMMT0hFZsYdN9UQ5ndCJrEGKvJT71VqtxtS7PZd0un2
vY1U9aY1JflYj0LadRktrNsjL8wcpjr1K64keCNXAYNtDA0sMSt9rxonQ+AGEJza3Nin4qUYTsTc
bfIL44NRLo46QqW3B5/dtkx7KjcBqZjeO5Nm3dsDAjOucktT8t73jXSBjIvZq7VSKLneq9MQAJQN
YhNQqbMzmCE/kI26670P7aM2Vi94WwSmufJIzWOT/yZi8PEmuQEWc759UuQsMi10n+Mhiw2cqn3t
XaqlAmpdpzfbsi/cHYpCuY3LslF/CEX2fHslrzcQJU+kLfBuQBLrCqdf2nJXW5ruvx+SX1H6wrek
/Lkrh1MQPQ2GtVIwvL5vEAsxbWqGBsk1mdnb7zbkiFZ71YB7bT4e+1zBUOTrWAn2pw0CQzndnpuq
8Ne9ejFZXUrxk5QpM5jGm31DPTd8rchdQKuS3X5SPBWh73BQfyCB4B+HEcK4NSpYObXlAC4pKN/3
PZh3DTer89i01n04huMJzolAjae0P1al6e7rMO33SL2Vzxgsp7t+CPtjYOQ409opERMR3n3mDuq+
ZrGfQQ4ah1KyjJPV61hXVFZ074oACxopTTCSybw1sZKrbYvmAPoaFmdSI90yZivcGWYnA3AZHCsy
OlC9+kPDO7NRc/3n7cVdHIhFRcNhanTM8zkTdZLBrMrmGXR0j6hQSKSY4QThl77911eNMokF0+ME
5kRFdn5KcvAWuF5Z7bPfyg8FbS9cY/eTBxSWA7iVIRDmpYeu1LDLwRYE6MymsIIV9MG0V2Z7iasU
BZhJwpKK4rQer2Ig08uymjwwe07T+rMPYjgN5I+d8WnkhMIavVN51vpkTQ3h6ilDB4Gog/IFbVA6
+LOLjnjViN2iE0TK8gNgkE+5jqMq0Nhk64HLuP1Jr+4CBrOoXk6ZBPWLedtF7ypRSmaqPhdx/hEU
5k4po4vSxJ+LVPs4pMmnvBtXhlyYH2onNHsJCqCnz+cXSn4qUs3ky+pIiyVBYhz7rrX3JZjUg4L+
9vb2FK8uoIldgLg5BSjgnJSF3n7FQc/LHONh2em6ANiUlZ9rhPjK4KzikbOGzFs4IuB2AAdQcOdm
nR+RLEdBIBBq82y0IjjoxWCfEl7iAwxSc/+380L7eGqWCdBCSEXObrpMDSV3cDFIxFczfexHkZwi
HJg3Xtxqhzyvq69IjSVi5WBef71pVPaKQfnBhh7ydjVlNROYFSuVIxtduaNAzLMvYt+eaEO357c4
EogOCms8yVeoDsvAalkuITzJhXYYm+RDrmIyU1o7ETcrD//VQUf9htT0f0NNscergx6iNahmmp1T
bsE2CwM1IrftVHYmeCTeIUT+rsM9uD0/ZZbcwRqaRmUxybCm9vRsY7qWWhdVYdWOV3mfzbr4pad3
rf9b/6gH6X7y1LUHGVY0oh/TT5osaQZXOWGIt4stgkwCTNl0ja3e9MiwurH/U65ydeXwzPOyqx85
faVXS5PgQKJFPaqHadSYDyoKXxtNS+NTlsfiGOYZhvBaPJwAVYl972JV3odwaBCRFSvx3/XJerta
s1dOMitV8gi7HUjrG37M0a38rRStscfmRZX/Jgw/EnCtgVXIvA0YirTvfcgbz5QrWshAZr6TbeQK
RBDy4PSE9pKGHCbzHPvf2SAF8LRjN223bJboMQ3z/gNl8PRoaJLxFHstUrGyXTppgmRgXaTpWs37
el3I4khGOCK0SK/Kkmlo+uWEVXJ6C6tEq9O/8E5/lZV2bb8uHRKyHtq+E7qZR+PtTvC6qqKLoVdO
NuAeB/LeTN9xRnR0lVK3nxo1JMq3j8j16zQJ29E3oYNIiWte4KJJokWZX+SOpX2OFbSDJVgtxaPi
BefMuIMbdHu466VEHI1Gjc4yAueYH8jRE76hdl3tIJBBRwoyUlI+3x7iT8P6TUxBhQNOwRR3ExRT
uXu7iqY00NcRlbhEYOclVF7d5qOf5Nu0NbaxiDHdGs4TP9YLfhj2KS4gEgHzuP0jrlIpZapfE1rR
B0JoeB6S9whRJGCBEszB6XZF4OYwpFq53a4/HWPY2qR2g1nCVT0n7uOxa/HVdpqxcz+0dCe2NbhS
PK+VQtrlwlc2ZVEqz2Vjr/W7rx/8t0PPriwvmPDjjVk6ULetHWjxdmPYg3vfp3H7oDQG2EBD9fZ/
u6ZY50y1B5V/dEvM3kWrqRLoBKnhhEX9W4Y7hXr77RGuzx8NWRqIU1g8YWKnFX91ExehAuoviyoH
Tei7QRjT4ftjE67c+eht8kb5tn68PebSTnk1pqK8HbPxXEUqc8lzLMR3NlAdv+bYQd4e4/rUvZnX
nP1uFHrSSzHs99GOzpYeP1Zx+EFYzcryLU8F3NlkQwJfYXbw0Cp2XbmiJdDH/Z2Xo5yL09y/zOT/
hpit1lh15mg0Y+ngb/O1Lqxz1Zu71aLw0smacjByPUQVr+WrkP7VIViUjj7t6UA7ZG3jbnNRTQ59
nbGTA1AdMCa//cvk/jesPkUzr7af6Af2ZSuXTiMGhIIMdCWIkobtEPh/KXnPEzxBD0hJaBRQz7On
HfNqqFbDa7vJw8hRg+zsGrm8MWT3vdJ0+17yPpQSfMTbc1vYG8rUN5jEuQip5z1qaJRuV/Vu5mCz
mh+BWipYpRbDy+1RFmIpFcgwCncgzScZ9NkLKkSgha3a2Rerbe+boEDEbczPg9o+Vrr/iCLZez+R
8y1A+L0v7G8FVMrbv2C6+d4+PsSciIASTdP/v8LYZkXVNim2fZe2Sp+j1HuJFJ9XyEPHv9XKtSdg
4WCDKUXc7Y8mmDqv2BW5OrhBqGSO7QZoQ9V2tgkH3FLQSl/5fgsj4e5G8x0wNro2czCOafp6n+mA
WBuZZvok3ym7KCj5afrz9gIubBSVZFIAUpw6FfOXM5LsiHqOXF8kHKTvGkF/ycUrZaVEvzAdHk3I
AdRaKEXOax8hcCIzwo7gUipV7HRyrj2WXeDhe242f790Gg1Suofgpei/zPckqq9GUyDL6EQ6tnSZ
5sWQ9LDTBuVXn24v3pxxP51rRHKwtaGaslDC7WVtqNpWhpJAtR6z8KT+HtsWsmeWVexDUfndxi59
f2dlmXyKiqZ9kIsydBQTR/PStNO71A+krRqFaz5rSydz0k/mRPCuAiKYJRe9CI0UbVzjIheq8jUK
Cu08CqXZonuO30Xj70qo1IHc5veqrXkXI/LNo+3q4cr5XHjiqeujmMuZoRs+v4fQZW8KWEgd3kJE
gKMTdO8D98GorY1XGVvZPE1YkdsfZWmvvR5y2vGv7tqE3AQAcOteJBtzDiPvIBxXEfYp6MbfHum6
8M3n50YHQEH0AsZ3+imvhhqlqK1aXHcudpY9mdL4VI5ocRvIcIs0vePGo6+nPiS522ybQvt4e/SF
oJC6DGYQnCwK7/MqkKnmreKP3nihZEKUrRX9PkxEvWmk1gmt7F2DGf3u9pBzbNC030mYSCWnft6U
VrydMOhB1MJkX7/YuBd81hPR35lFPzzoRqbtezm3t5aKj71VaNpWT7rChpbdo8DfD/RXPTvzjxja
R9tSkfNT1qr1EeVa9IcwStliXIdznV3Zey/qgxMfzzhktRrtowYIc6ar4w9bC7p7BZX+ow7c6qn0
cJULxWBjYNpTxS7U2t2ptTAfIuov+cboEgjasSnvEbvHCRutio8phadtjLr71svC9q9vuanRS42T
Ki/s0Xn9CmTLEBaRnTl4FGBMHZrNMx2Q/F6y/GQlsbt+91D4INuh1gKZmZP+9kMglV+WgYvzR5gH
H9MMjv7kJ6PX9hFv3s8rX52/6+0bO6mJUN8EVAM2bJ4IgO0FZJePsSOq4aWW/XfJ6N3dHuL6zE5D
TMptXBFEZLNQFkRAlyQ9CEzJC/wL/n/mXUQJ/OxF5hqi9vrYMBSlPu4A7ICQaH27coCOpKgrrMRx
lWqPhtIp1H4HofWLwik0xdvTug5sGYu6N6VFwBuAHt6OlTa5GqEQHTmDXZ66sfuqCBQH6uJJ69X3
CpWfqCrXjGEXx5y6qKTDdFHm+PKaB3UQzPI57g9VdlEQZ9H6d+lw1xeH1vX3t2d4fb8zQ7xFp8o+
Gcj8fqel4QpRk+pk+EL7G+AH9U4dka8MkL842RCM663cDJ8CV9M/T0Z4Kw2N63PAhUQyTkQ2/Yg5
WBEmW1z1naVfhFxRXlT9L0Zl30m5+BwDRly57693KSEfSiJU3OkvwMF5+zmLzgjDQnNVx7La931W
4J48GNDx5PD59qpef0MeXZAjYDUAkIDReztQhxpH54625rgJiNIiQ034R59YzdmWigJJaQ+dyDQT
K2/1QiWHYVlLbnjg0pSn3g47IUhivzGMC2pWuzFrHwKgB6pozlb0ta5HfEvOkv6hF7gDR8G7xv6W
DyvX2kI0StjGHYx4HPt3/gtyG4uNQhmtS2lSE7Wj7vcQrXVPrnv+isbfT9YMkp/dO2+Kd7FVmkFR
6EgapKfaK74UafbNGwunTZMHryjQVpTuBqQG20J+ISqmmSyvUTNmtxDSWm/BQbMgpTS0miORR46M
4aqltgmKqlhVlVb8VEQeQNn4eHtLzfbufwNSG5uQqyCg5tGC78ZGMQZCILUuj3tUx6175HOiRy0s
xf72ULMzeTXU9OevoiJa9Xqa6GXg+Lpe7sw8eeT2qZPSPFRrnIXFZSQA5+VgzwICejuUyJuw80QS
P5ty8XPAPFlOihdP8u4QdP0Fn3WNSbky3rxkoIY6NL8mUByY5lu/6M+DBu6ys+sNlpI7EZYrvNzl
peRZBHJJh3uOMQyxERWl2+SO18XgKo5oycIZd7dIUa/sj9nJ+++jTUgc8CK8GvM8sAvMoYoGtXJQ
HRI7N0C3iE26EiAtTmeSUuT2JOOcf67CC5G1b3gPJbP0N2WDO53Uu5verI6xq55ub8OlGSFuAHze
gBUHCOvt3qBioCWNJYH3I/E6kaXlp8HWqt3tUeaJ1p+Fez3MbLeHlZ31rZGJS9VjqZWcMWxEUAEp
oLh6qHAbaiz0p5puW9hfDXuNmD57KP4bfMqqbQUME6H52zmaYJdEUEaxEymFdeoqa9wrvRWfEyFl
300tyLch6IrvIUo8K6u79CnBjlMgplOL2vfs5OmF1rW+TUXL7/p3wvNe9LS9H3L53h+lNZT14li8
uQrgNILQeUhTVKo6BJaXOH6V3ie5iupmcTRb/b5eVZlfWlAamLDz/hTs5jXVCAGVxve67DI0Oys8
lvkOhCiNoFrbeWs+JYtj0d6CpQz2hA77249XmSloCTdRnKGW7+JC/abmzUtiYCZpJud89N8p3poc
x9JKEvv+b8jZZh2qpilUuY+dXIHWYQoSNgmx4jAsPyKzvXJ5Tb//Vd7wZ3PCWqH+8Kd9MI/Ngh70
hREUgaOK/l0r12e8Sp4rrfr7nQjYg0uFE2ACxJ8F9J7kK5Xd5DrI+OZc18mj1aBxKMeHDE2124d9
4UoxgbhB/5jo0Qhtvv1iiSrlbab6xaROX2wH2MSbNLNXkoaFN8ac8HpEYGgEX8FZbc9Ma56ZArFz
szxLWPceKUtrW+pK7katI/vOlF337vbM5pWs6WOZQK0maQ1wmFR1306tLExbSvBCdaYE/oW4fbiX
xtja6ZWLemqk8JBjZ/JUtKp+CIQn9moArsXWinIrGkN50kfh7pM871YiwqXVMAG7TBC4iWQ8i7mF
2amx7fuZ05gFxi3DMwaPz42hJ5tIhBfrH1SFIY8IYgko/ZDS54l1qSSVMHNyeLvrfml+t6/KtXx6
aUqvhrBnfYda7ZXI7pvMCbH72+Jfkm7bovbQrUvz3SAX6XPP67ny9C4OSiZBp5W9dcUQt+OuUXo/
rh1DNKjOufeaVOygLrpmjlGCu3L0/zgTz87+JJzE0edxoFw0u9uIbIU9aGntaHX0yXMfhQ2SoB2f
2674aRNm00u0jORQ92hTZrhc8q9TU6lPVZTYO3wYtn353ZXiuzFP9Y0aplvsFr+hOPVU99n7sCVu
93GwcB9UvT0HLtOg3aAnrCFcQFFZj4OnPqWKeQhKEjQzrvOVm+APaOJ6gpwaUnuw5/P3L0/aUo/w
gnaQNRD3ahiKreYa9Q529XBE9qi/c8vuUzpI8r6S9BHFyz7bNzFAg6aqxg05sbmN8gGXOW3ATNSu
lfvY9P8Bgw+Xg7iYtjgFgXm9rpYg1RphojrAxaSd4TfBDsXOEhdRWAArN8h0EmcrQtmBswoXECmX
ecvCUyb5BhQlHS3sMbkBwNUUW4y49xYSltzHkJYG+iUI7qtShDdDfB7N+l2ghvvbP2SKPOa/A+gT
aAcASNdZrBUI30cuPnVMFZfR1D8pFqVuOU+6rYLJPAEZNsAGDefG/vszBvRAhmrPOwTYYnZXWX7v
Yd0Slo7VfjTK8p3r/9KHcUvhxRqKX7dnuXCeGQs6C8x6hILmoJ4GPYe2wujUcaVa33G6S3TRTDBE
CWZDpQ5YSWuDtdL6vOA9vRKWhekZ24mSyxUGIpNGTzfLvHawOpUPhYY7lRhh0YjmQVGzTav26aNl
eJON6kep/3x7ygsfli4xo+Jcyq6e1yHNclC6ElV7p+6M80j5I0vTLyhMngu8ZwNNfAkaGZW7VSDE
wlITerLGlAqQ6pvHaW1vFWXCE+iEvld/qpOhP5SFK9HrTL1wFw5atuk9zVw5TwuhGmDEPw7zKIXR
HX/7ILdZggZhP7oXVCnKO9WXeqBQqXJ0y57UjFbo4fbqLo5H9jfJYECSmpde/IEwtRkQnA+Nu3po
97r0rrKfRF2uHM/p5p8dzwk9TyMBf0juienPX1UHSk2pcFmZJD1kPqFRjfrnuhzElz7J1wgWS7kZ
dTSOB+QWKvPzVyhDnMvMsiR6JnUq9K2t+Oke9y37XZbZEhrRZrDP6ryONm07jh/8KEt2Ii0rHKtB
bqwUD5d/DI04/qNwhOY/RlFbM7QB413iQnR7e4wgag5VB2jIUveylo4bT0TqRi1yc2u4lfdOruN0
OxTeGstvIe+AukAWgJMW/8wxaJqFM2QRKz6PQqY/jXa6scfskdo/yCwvzh9FpUWHsS3SlVBu6cuj
vQr0jTgTxtEsxCyqsXZbmAeXoFKerCI50bY8eZn9cnsjLx1XoI74A3FkSQtmmalVB6rJFZRechWT
+Sp0yuxJNd6ZnYUc91qgoysL2xkbVyqJE42AzOrtdk4av1FQE44ds0R7M1aKdAvgHIBbj9z7DwKy
cBtFvrfvVD04dVzML2aJ9Tkb0thYDei/FojeZ6PK1L3rtVa8SbrKPZQKFcpNGEfiJNSi3mXtWO/i
zGwgBaD5jdhwER+M3qx/+W2n3vd5mWx74tZ7s9OA1o9jlP2oqg6QQhbbybH1RFFuGiyYD8Apg600
uPqmAXX83nDRgdZiyA9t19NGHOw821KDLc5RarQbdNLaIwWGnggVjyiv7pKNbHflsdA9SDY1wtZq
UplHijD1uQ4M63j7Wy5dSq+36rSVX10Wlim1/qjqnqPEqI5O18Yh0pXyObaqH1UqspXhFk+Gyaah
kSAg28zuJrxL9bTsfImWav5pzNxTrdePWX4gyB02lDu+qbKyvz3DpUPBccDhBt0mDJ3nhyIqfBDo
feAItcwnwlQAcEXqUXvX10o2y0MRGiHZMTkEzF4Ut++L2Bb5eElS7XvoJvrWjOxLmNs//2FK1GkQ
MNRolszvF19RqC6k1LbBTRf7yg1QsVckc4MgXrcWhk/LM39NkNhDrQ9OBE/z7PihuY1CbFfITl6n
F7MSW9/HkSUZjUucDAdPS09eLD/ZSXVSdPfoJfi43J7sHF09hUR/kCZcOACgrjBBFhyMwM5L+1L3
Kjx8vR6eMi2B+zbkww+dHvddK+nDo6+kxmYME/u30um4GJHP7EtBsyEaUs0JJCl4QeVCOioVrAfh
IW+7/f+cnddy28qyhp8IVcjhFgCTqJztG5RkeSPnjKc/38i7alskSyyfi7UoWSQHM9Pd09Ph/2st
686Y4BMBDCLl1EuBxkrP0+GtJZjiTs0azbpdpCnfhkHV7s0ubbffr8mxBSYzLRCLyLLgoB7axELL
NKWmH+2um2fweZNyPZbB3iF8sUz55dnywWO/8OtwYtJ/GQmrz6WW5pTmLnNaaZ+M3S6e9U2QAIxn
TvNbZFuXSln+MGeg176f6Al/WAxNGyCoa4Ku5+Csgd7AjpYkVO9KI/dMmNDH9EPLFE/uADf+SCiI
NsPKHZJ/3kZynQDI0ipDjRihoq8znhR4I5TMAXaiB4w8iEfNc6qzPOzHxldkVNlCmEToCjgMrBlh
15oVcK53mVysqta6UkZpI6fmhRSZZyTm5FAkyE2iE+DcHPpGOLd23QcDvCm9LUPpZ3hyGJX06Cev
lRKfGezYDuIS0hqDa4hHf2QHQ6ksRqUcKMPK1BsaPPYdDMSycra5+FjZGEe0aJFuJOJ6eCGO1UZN
kjhZbvWkimjSNPcyNB7fS+Ap2cfZoRSHrB4tjAc2HSjTvKi0BtlPi7exy38Xudze6vIEjV3ee6US
jp6uRZtBuvt+4BPurEis0NtPVZ/472DkFBczK+zSurUV6bFoR28iU7tEQeLKY/1KXWa5quNkO8Xm
Wq+7V1ULzijBCStDX7MINBCxJLhxoHuLpQZYW9W+Laba67tfpgKtxbSGYTHLzznvJ5b577EOQ3ak
VFIrDXLztiyMfRsskSs1AwwZGnn46WJSnJvSru8r21l/v8on9IJxiQJTyYjIHibMnCEXVRfjeBcr
iQ3ZznC9TOMOavWftK2+fj/WCXHlxKZuElmCOu4wLZ4WaRjHJcCE/VSDqhQ3xU3SOb3//SinTCYV
Szaiaqn0whxCyZQ6fXGzDkMm98y8WVxeqFQpm3vI6r1coHFLqVeo5xgiT+wgUQMRkqTCgfTOgcmU
yOnLagP+fG++GEuii6SO2v4mDpnrtBmm6zg7Fw5ST60onqSIG4hqg0MJzUKb8nwpoTq6t+wdlcME
rZcl85rK0K8DrW19sLRGX9bz/EmWZ3k3ZDVIGWQHPCh0osu0ahIeMh0gfC2jrdGX5m7guF5BDhCu
VHUyfWlOtNVUgCqnKZk3jnPuZoP97wyimGWieui0oGY4xMM3lMoYJb1VgFkzL7AwF2WSPIWZvDLb
alWb4fMZGTm00AQsSUHTfYJ+46weQvgaZl4rUarq10VYXHUiXqdD8OuEF3P6YIQwcYbhCjvnZ114
0RIHc/sJ2mtTiXxdybZyl54RWv1wJwW8iIwSWuBbchgemvLRjAsJBormKs/HyyKtLspl+E9rtKui
TLYAuqz0Qn/Uxw5ynHAIQftTFS8GAQ32JDKkKbxLWhCUvqgWsJLgVY/A80gq+7mX0gdixB9gmF3R
k7fJaxmewVwDmoYzvVMrxae/qtxMtlb7wVDfOQ1NuJWRvqWGBXqtAZft5OFvh24LAU9ZBV4TQ3hE
SegCc2/0lCTW4LWV8pZk1jmG1xP1QsLrFjWP5Is46w50yq4nS4uzjoLuTtmUbbLv+8ZPHflhVgHV
+YzySuqqSav1sFjXtBGszDS40CTpzIF+oNtkqzhmERZIbjEoR/nhlnNeN0tFvxsNadw4avZMzKdk
ITMaOtrrhAGB/krdYjLOBOkOrdmfoTl6KfikqgHj+dUT6ymoWLpUlW/zLIFh2I5DqKQrcX1La1/X
uUJXFA9tI72enyoZ5pvWgArse3U50JbPZ1A4CEXIWbiiB3eg3grtAA5r7W6CKVKvV1Atr4ionYlf
nRqFyh1SOSTHRB7p60zhtW+qpaMdzHCam7AMrlLg+dw5S/7tyBOz4e5NxS+RSJFbORCqLJKtYmik
GmxXonWt00WvdVWK5uVWWzem1Z5JVZ2Y15fxxBH81+0h0EO9pdvbupslOqgSYisxIDtLr2tnFvDA
hnxOTPSp4N1SIQyI2teBRijyan2aQeXsO38BX3GspzNILCfmIpoRMJowBPFysEeVAVJ3rhfGrVpp
17NxTQ/4XlPO+F0ntA1Bw+0AqAcQgsMDPFBhO4qMsrib01bQSOUWjN9z7o20EFvV4imTRCL4XNDy
1KjELKk3kcEQBC/n6+oFVZgadgFSeFvmN3kqwcbT6L+qQfpI6+Gy7eUrY1lurPQcD+uBlyl2jRip
gEfivkUzxYGCt5x9bU0xMai/xn+muNogsbkXVP1/2lr+1VFMd8aYHTrWf0bElFCGRVcfB+7XmUIF
5ihNJ+W3VmzvtF7BsQ79aKEKM7c2c1tdRNUY+05uwQCPe2CfC9Af+Jx/xheZPKy6iKscKMRixxHU
qapxmwZd6aeFqm01bew2VtvFI3VuY/fwvf06VZAJFvv/RjzY286QazkPMuN20jjKQ4iCaEHvktqt
SviepAXmon0dvZQGjJT6y6KeK5k+pTZ/j3+wx10JcjRgKPLdRJCxMxVfitNnDhXv+3meMABME9Mp
ziMa2w8sW2NQRSUrg3yXZktw1UUh1KBQA+6+H8VGPP6KiP13+/43ysH2kXWOqmRkMoq1bA3zihw/
sKuuar9ZQ+EKTsHvxzspLiKd89kGdXQuEFrrSxn2qdtuBE8GL+BSluEIRYqf1GE8oxynBgNFlCYB
nFCBVfZVN9RRk4Ujb9/m2nItTcpbpg7EWLiHmW329P3ETmg+iVyiZQgmPCyH9rrWi2GU8sS4jSqp
dK047Vy6EX4NC1zMia1AWbucs9/i8Q/2zuL6Q4CWwAFtfwcSYsixkTtdHCGI7VaAqXdL9py0Qe5a
GvRecRXeLNn4WEn6Px8czJKILQkTLvRHoQoQeggo0VJyZ5KvkCB/jOX/lMM5Wq3j6VFhRPaWw4Na
cnrCvu5ek+KjsazjfTvYF+nkXBJ02rdS8NBp2g14gbDnKXtQwTf/upFfhxUa89cJHxWwi+V9P9wZ
BSS0svM0ZtIKcBeBgwI71Pr70U5PkrSTKCFEeg4mmbdhGRtjPt5zjF0M2dy4TRYKRrULuSzWljpS
L1Xfl0l/RjWOxVXMko4/UW5HbOtA76eqpbJbm9U7MgqvkK78rlX10nbSnRYZN2qc//p+mseayHBU
AYh7PPVwh+5g28bOMA3KcB8Ozc+kDzoymtUub5uLogzj3feDHVtOUP65EFJ0INK4h5HIYup1I+gA
DFViaAH1ujJdU/t/dPN9HUU8xV9yMqRDCg98MNy3dvY6AFhXOtqvReu3Wl3Qg2s2l2E27uoYOJt5
OXMGHlttxqbAm1S/zQ3zMAAKMFuQjn2X38kz8YEpWddtvlan16asXrAz68k5C/Z6SlBFRy7JaBIo
GJyv03UCPU/JVGfEro31IA0vs65/lKZ8FUjDPa7+Oo6jPYzwP77fS+WU5MAVK0w4wYSjlA33VHmS
gjy/k+pHeeZKBCEaSa+8+QWSRbQylhfaBjSXc3KxZWD2Za8tr2KKErT0bejrn+D8nrtBnXgk4WzR
SEmUgybGQ7tbB7ALDkF3n0dD8UMqVOUelKBrE7ovF6r6c02xJ1SV6DOOIrxX5Eg+40Z/CdrU9M2U
KaF8J43BKpZ+j9wM/ZAacSWB9nlyzjUDi8f/eqxQtfrXeAfTk8eumGZrlO9AgaGcGRSYMPpnL4Co
FB4rCVC6ayi4/ypMih5PIMhO/b2dNThuyqD6TdBC5B5mkfv/gLURo1F1RyaLas1PHKq/FjAYIMnK
kqq/TyfCoqEW6q6cx6Y7NGeTIKfWjlNRpLK49WLPv04MX3yonTjv76shyiMXpmBjb1gB0KhJQjj2
e904YQVoSqLNksI1tsw+GKxI06rXQWy4b4qg8cB7zOFjBszbIMi/6hw58joiRndzNZwjjz81Tdwq
caFj87AIX6cpVZYkaaPS3Sdtf60Qk61M57ZVrH++bLNnrKJoICbjfdh8Sb7MoH0YMelCUPJcoB9B
26rN4s1KNW3z/WKeUmpubQwjsGWO4tmLVuWB3k3dfawtcJ1q2Qh8Qn7rdIQSl+rX94OdUulPDTMF
phcW/Ov6qVPCcI3S3De2+S6XoDrTjESTxI9x0icvyRb1TDThxIYJx5ThRDTmCBU0huU+oza2vTf6
tnRHk6a8tJGfOR/tfx5JXLsJrcHhQT2lcXBOVGmtGUs0R/fGFGkwzkqhT+l17ltZvJwZ6lj+vw4l
tvQvvU6blr4x8gZ/kL/iYKu3V3n4tkzBJdeY+Cy7xvGuCcxYYvPCDtuEt7+OZy1ybVXKqN6aeeBn
5KfJ1ErO4ur96xj3/wobS/MdAGxUo4mChaOyiARj1ilyWN6XUfDWTvG2qIb3AcBVd6TSn+Kvxvte
Jo9FBDdbFelpW6QfD21y3YKLvziYLqMz3KBO3mwp2bbZeKbq9XjTOMa4dtJTCQbwEVSJUpih3sm2
c9tUlvaoGan5g7hGsza6LN3rMpXQTgsERmTOzZlOiRMjE18lAm3QGydin1+3LzG7MOvIUd6W5hR5
WRD+KvXpeui7H5URrgPD2sBc/883JajC6HbmnkRmnDqar2Oa6Uwboqa291ow9D4lqZYrOy2M1DqU
Qt/vn1Csr8e26IeHW4DAANfPw5tE3ctGUVhZfdvJ+e+5LO/nKn34fojDtg+2TfSYEL0XNUgEew6W
sGiLMYRbQL6F6OxSrn53TrWiDXA1t2g5ZfVy7FHIuQpVwE2VctOp85M9RwCHdGdKKU5NlooRmlBw
IHDDDuqgpmgu567s4bfQU+1xSMfmkj5d+fn7+R77vExXhEfhoeT+eXj+mOo4ylNJA2LdkpLXi/m1
asrLYNG8gqK8ME73ubJs9CY/h8d0rItA4xHU0yiJor/mMPbTT2oQZBA43BtVB/xyESy+0ju3eXC2
CP3o2MOnxrEWrTLUiHAafRXQjJKsqksW6dZZ1rXSMikaIIpkt4znivOO5sQAhKxww1A9TM3Bmbck
3TBWtRPcmlYU3feZlmw0LY3vlHhUN9/v24mhBIwhuQ2yHMcQ/22bKxSravqtGjrFndZrGWkWXXnV
Q/lcQdeJ9UPfTLw97ig4IAcaYVfQ+gIwRI9qbL5ktJaYtUPV5LAhfvLy/ayOA5/cmwEv4PKFfyIq
g7/uVW1aSwQBmvKQKvFKTpQNbb6b0ll2lbLQFTteBbK+wrpelYnx0rfmFdzgZzyyI43gEehko30U
8EY6zsTK/3XkkvyQUoe4ywP0AiO4Ak7uXLS6sREjjqpIjFfKuQbx48ShMNu4L4RIVIvJH0iOHcTZ
WBr1+DCPse53rVx7pZ5SDW7nwyqjlMWDtCeGPiorNqU0h7dNEtcvHagWW8cKRj+04B77V9+DwAkt
S6JXWIjYYQOcFQQqGBZN+5CMECVm1dSvzaxNr0LHDn7EQxFeR4k1u2odzMaZoY9snwgUgSxpcnui
+P7QCCtpE9mZpFcP9HQ8mBohFEfenhE1saRfDpOvY2gHTWfUnTtGv5jVQx7Nu7DTV0om7TI9WtEO
sFWtZk3Bnp9VvPayZ2jtdgz0VdMU798/x7F2cbEhV8vBRgj86KYdw81ut0bYPlShCvVI+a6WAbVR
aXJXV+mZI+XYaAjmZYFMKhBBaQ/9KtqpLgczkavqYR4WTzajG0uNt8Hyz/QjrCw7R/6XIY4zRNiQ
sZLo+3moa2nwJWnR151RqFu6zlrcZZCH8iaLzhjEUyrEqMiKQAU4LrKNWyiQ7FKtHsw03tMQt5d6
+Qau1HhVUBWxwue9kZPipbI6qmzs9RhQXJAsowdH2pkz9ZT0Cu+Z1gYinkeKQ8nXqEy1XT0AxQQb
gNNf25SPfy82whAeSu/fY6hft3LoTclII6dCbNr7UCpWdVB5AKLeDunyRkZy9f1wJ6X0rykd2Kdo
oNZzCrTqIbCyve3Ej60qb4RyZENz5sp/cvWQGgGgQ9j/8LjRx6QzclVGL82hu5qnFOreaijuv5/Q
aXH53zCHRLo9xEdcIhX9PpqB35IVfJ/HNnop1N963HhAofqUztlDQUl4DLpLQrNe6X//DCfV8a9H
OPDwbBjOB6mtqwdbHfa1od3otOREyXxGVI5ByNFFkUzEZabVxD7MEeXzOOaTFdUPOaVS7hIv0aUT
ZNq+NwhFhZrd+lY4JVTTTI1nSqayaSur2oWTA3Bl3nb7yYp1uuKpsAqmgpQ2qR5X7o3KLZM5WLd6
o/m2nYVnHvvYE+ex8fdFGwA/cV86EHGqyAUqTwXlauXVgDYFH2ZwTfbVVUBSyXdKtlJdq1mZ+fWA
ns31P4fwPh8ANGx66LmnHhZd4dqXuVa02LEweylldb/YytpuaEweMvXxe1k4IfUQ/oiyIZHowu/4
OtlsMmZyb1r3EJih6WlSuSlC9VyI5FiLRZU0OA7kYsi5HhZPNkWfWKVddg/xYtlurAKQZpbNqrOl
fVbK6+9ndHQXFRdggdhkgl/LVf7AZMh1r4btlHRIndauAqmmyTa1S7c302nFJaxxu8iMrnQg+/5Z
ryi9UkDioE5O3BcPnMgUt4Zrbt4+xCTGB/3JgKrTyOYz8zthQUSFF3BU4s6oEeL9umVKQNR6iIvu
QY5Vl0PcRRDH5IqaKl8JnzV0RulTQR4F8oitPA/Ruezh50S+HgI8AcoByTS3Gzr6vj5BU6TgQEzs
Z9mr9/0U3i1xvZvUYjXnxgZuBS90YKcqpFVal2/BsuylaHK7LvWSVN9mbbYtC8kDOfBM/OPYrkGt
RFUpEWn28ehOmSt2ZxI7Qm+S7KdRdhdGDx/1nJ0ttxMu2sH8FeoQWX7a547vW4B5VnXcW+UD3D6d
P0/RtRzcCre9Hh8Te35pLecC4Pz1Wd6KY23lnkfChhuVg49zuPAllC1JXTXNQ1H01i3Mvsajk2Xn
uHyPNYhLK/X/OIW0G3Cv/Lq9IALpA/U7zYMKGAA1nua83GSKmmzMmTryKJjL3SAryjrMIIP9XnlP
GF/GxvThwRCBJDH1dey0HTKz1Lie13p7PcTyUzlpWzsIfaLlv3tNfeuU5KdTqbfw2JBDsbXrZWm8
cgo2cxk8fP8wx2ZLPAN9xjQU4lQeuq35qKR9P47Zg6pslja6CBJgYmfOhD4+4xUc3P1A1ADoAo+N
mhSs8VG5AYlWFcbyxLoZm3qrz+OtRQbUHTtMfr3Md7WcvIA/+SM283+kePgzMs4yURhoiI7yAGrb
kohgL26mtr+Iguhl0saHcszaMxt7oJt/xsEZoKAQ2ToquUmrOGqNObVvoHP6k/yKziG5fd7O/lLL
P2OQRSXDANYjZ/hX2WmWjmw7R8LNUG/7LpCuzDCp9kbYS25Cl9fa7LnKxkrgrJZGr7xOb4zrrizk
u4wr75Y6rv7ZJAz0PoNy/lrrzrAao2Dp6b1sppewVkEPpu7kAuAx67qYzGQFxk0DM7kZSXSgS9b1
oA0y7CVVtSvCUvehPj5XkH0gkkdTFKr7V5DADMqQp7HH27qX5FVoyZU39E3gT1I1+slgnomUH5bA
fY5n0XskalJAXDysaG2MTu9CoAhugi5eaXrz3KTLpm/DNaPe5JW6BjNlY8fdgyGHuxQ6ze818JTU
UGzgiAwV1e5HlmgMw75LAusfpObgQvNnhnCxQH4g4lqHUJJDGDWTntTmTUzt8KRaqUux1KNt5y9S
6OmD8o/Vu3/GEzEXkkUaoBgHQqpTSG9P9OHclkOk0GYxSNsAj8J1+vBcdhu3UTg7hyrBjZuwsgYl
1lE5ER0IAGEE83I7jHTjASQcc6mYeuWX1I+U70+WHF/3dZX5lmRSktNW3YdTBdVF2xfSlVz2lQek
u3aZWdRPAwzbPRJ1V/d13GquukjqtV7Hv4YweSkDZbhy0HG30WfnSpMLbjCSo7pDZ3aukk71Jk1K
BuzyyafRvyL33SsxzEPN9Bq0lrTvdaVZNaWh+pAnyIZbhvpv0Iv5SC6Sr3obr2qpVF5lYqpU4NPZ
8pREcXpJsam2LfW52QyyNG4pIJ5X0aTKFwNvdDVrNleEZuv93CbxSoLIbV3NUnZNvXz3JKdzdjmP
07Dh5hqv6fIudr05tRtQpXK/qONgVVhS5UH8F66pXpoLl1bQcKOhhn5ET811WCXa/dR+dkYMc7am
8TqmQ894m7um3lmZVl0CSJNvMqNJbsIqJZRWZoG/aEm4SiU1WcV1nrhR2NduGBvKSsavcNMh6bww
kWXw+7vxRlpgpONmDQqgdjlDZeNrEZS11ZwvO82Jm13npPti7I0VTBrJfT47ua+1S+PnxUBZaqjG
d2Go6RdWWys3tJsaF81oDK4299VqWIJqY1bQmHQTUKMGSVM3ovn6KpbH/DIJasUNC63xgzCN1wtc
i/c4DMmOUOLMA9fTts1V07WC0F6F4+z4jlZbblGPyzYwl9wz7LL1iqkoH81kmDe9URgrbQ7TzJdy
VYPYSw/ytzaRvBQTmlej13S+MV9W/VZq0kHZKVWmPyRJN62lrH9V1Ej9kUKlCaPN7IDFX2teu7T2
OknygdzuMkS7vKLnyC3j+bWHlaOhCUOuN0FhBX4gG9l7XRoziOtdAL8ToG9unyzzTZ9V8zpQm/F2
GvRxHSmzUXqLPjqPC8iVP+VewpcvtGpZxSBiDw9ym4TbPlV0NhLlWmnGJNNZ3QfafVaBotMZQE2b
IPt4tEzKXuCELdug1+siiVjtJCepPyCXbabriTukqfLS5At97nILNHsNHZXbF0nymju4y30NJSxB
gljeJeMSb6ZElbygddpNMFRz6evtXD4WOfXurlK3uZ8D8OS2DqxJWqtkF2WD5kJ2xF0bUuM9JSGb
wkwRnsgPxviyh3MrGSa3kid3gjuhK2n96gwvB2/Pjtu1DjUZHLSFvYnmyoWPGh4mmsQUJ7soJMUz
KNwTf5iUHWeuCX3iENyl6bsWPvP7NH/oE/lU+JwCfV7XhbKK6tEfgmQlzW98k2rsgKR3eavFfg4w
hmfy4OFIJynlPrpA49pS2tEpH3n0Gkq/sn5lBMWaUHhBQ68Vk258ytN3JclXNKZ78qK7g1Sue+Up
N5+Mqdoqww+9tjylkldVVayg6sHivndDeZG1yZWTG5eD/YsSTy8ko824PJOj3ahp6Tnxkwo9XL5d
NNU3aB1eovegpx1oNt20e+6ctzFNXAebndNODoGY32m2Z+YKjceJ2ytvGrynAsBFd9ZBnQGb3gI/
sQa6kB750m2AWMnmzqPqmBL2dFUk0mZx5E0dht4k3SnBpRNba6YfQ4QJU8Omaac9HqI7U4mlTLkb
lLNPjYBbNgoVlJmoojTsZJUGKuurSZdFHOxV82JUW0/h42Yo/+7Tfg3ALeUJAMEGuPMIwdYY6Xxv
9PRBUTr5NkziqyosSlc25n4VwFDpBlhK16EF2Q36EekLb3Kq4CSVun+gL2Qcn+ZySKvrmvaGFtiJ
LHA+ZKt2myBL/HpqKxc8u2u1rELXzqptrPZXnErbkgkrUvM0lvkqGpUXSJ0uY7WFBHx07lOlXKV2
vqscGvlHrHVtUxinGA9c+gtwWaJradAuDXYW+g8PSsRLgaFmVum+09u9M1u/KGtbK0bvk+wBNqJY
iSXULOnRGnNf1cJfWqVv5IT4eya5plmDRN+FN0RYLu2luJZrLKES3xY8Anr7M0jNh9RUvNFIVrPS
grakrud67fC0hvaeQqMdDOkTkFOuQQ9AT1eC5exgUEKg5Ki87AC9gqZ6Recv/8Kell3nCwFuankL
nzORiRcAfvKaQtWdXIWrROvX1RitkT51eemVj0C+1Ch5MuoSE2py/9jCjDjNN7MxEX+lAKSZt/RF
uZgbb5pRAjnZmfYbWO7XJYoNF8IqSrt1Wc6uFc6+Yuya2PQ6qozHLN908eCKCFNhfoz9c4twaVT+
FrPFXuYbkot+NM1eODwpyhWq2MBPnnejV4zahUFn/0J9ZJ5N8LZ/CisIw0JGk/Tdok5biP402641
2Ju+agFhlY1XYXi00bxhNaYeKALGpjH7SZE2ulZ7Ux97FpARjjzcWvRW0GSxipX7nmqXmT/Zc/5T
MkbPalsPM1Nok8/3pKC9YCk09YczzD5qnBTdFigfAHXu5BFS8MaL2mbF/PRB9+fkyl7usGssEovR
2f02WQhK6fXi2exqk2KrM6Xw8sCuUTkqC8ZcvMXvwT7MRrqhFjBYsBl5Qb9fspdHOuqmxqVc0m8b
7YdRy/sJvkzxtqGd3XqJPJgYXQk+I4bVuo/KDraIgmx0G7NIBojvg2cMq41B6eTrnu4El+CJIL4u
EueHVY1CmlrgtYaiFqUjXhWp6yYeHdE+W0q6X+TdrsXd4Fd4yj+kXrlo2SmdSgLlg0OT/hScDKmD
qAHacPEtS1atJOzynJSWm9tK4CpBBbtnsZKl2blkaMrbfW1u77C7kqG6rdzdyXK7SoZgYwL6ym0S
lEQV+mJjI0RPSIM0v4tJw0bkzr1xvyzWpRWUG9Qltwe4JKd1MMnbpQu3TmR77I7ECydG37Ur5L2X
LS9vZ68d31PVujByzYtY5rJ/5V7nFRGAZuX4qTGFWvhGsADD09P3Gbt8uGgkbmP9dgxzluE9AGeI
s8wNpF1uhLFQGxp3Pl9M6yGgSZ2nSYZeGP5OCp+a0txow+I2+QtFzoL0LA1SF2QdGFYjIVM0ZXuT
koMsKHE6XVcyjqf51MKiC5dnFkjuOH+U3W6iYY1Thvst8rRpmPUSXFpS4S1NsGV7RpKXOX3PQD/y
m5gtxlvSbvglqUSY+7FBI6PEuOMrmvjZme90eW+mP9NxT5dXlA97KcHpsaWLsUr8lq7cygGvBP4e
cfbQHCtkjLOHN08hF0T7F5LmaKVPFQGLIw6i93J8zNCZ2pzu5qy/EafNgpyLVeE5WCqeiSXl55kZ
84HPJSmKV6KmwvYZ8qU4TdFAIr5rzdhlE0CS3VrQG1gSOn+zhJRubUYnvOqDO6v+ADPW1ZcXyl4r
JRHbJRWvg/LGQzp65ueh7tvqRVxOn+cioxdY2Ux5lqN42ziqz/sWKdhCs+1WTftpP8tUJCx/C/9k
mlcWqmNPrVuHL4TNbe1GPFjfZG7CPIU85mHsi5WVANEYlFmYjTKffUgfU+UZQ7RTJ3lt0sysGeNO
Uq0Nk7dQahTBkZL1EJcuQpAXz8Ik8o8ZRNjN8LuKAF6NpJsh5Wu1YCvksXgWYgirspP+jksZEVR2
kgEIFn8XdkLQXKb9HXY9NKA5w8XoJvOVQClFcldqYt7hA0QWrvxWSkLXSo17niVM5Ssuc9fMN40X
uFqMxz4st3NU0ZXe4YttLYM0ifj+OQgxTdpViY/GJ8uE0vLUDfXUq3E8WPuFmAjnkWZTWPQAJos3
xY/C/9Oy5odRRheAgEbSutDWDlCeGv66pYSrbIl4O22G/jC3N9I4ewiZmIpGEa4wF9gAZANAvrVZ
O5ddWW3KXnvrEUj0RKhfeo1y8YMwEdDT3gt5VdhVOLZcXZv2iITQY1hUnFzG1KVCDAf2TByHsap6
QQau9qzdOQDiOiWllvx9SdNbjtBI7/4YAtPxo/QjSH+bkjDzzB+LmuNGmu8TLDaBZNHNo67FQYeZ
YY0RYuHr8lWT/FuvtRu72C+B8VguNLfPW+EnMNFPz9ZYM0/4O8Wz9Hn6iAxBobXBDRhUzdedWbiQ
Fk2yXdevSyPZgZ4qWuI/WT8Sr9A3yvIs1lRoK19FuSzVoum1UEeMWISHKVzAbFot1lo44pQvfhpE
4VkWsnkZa5GbBNzKQNRncDA2+P+nymvvVc1ZX6wDzBOUPYGk+hafIlq0BgL9SQofPn0qvGtQXPnU
1D9T/C4kGaO9mBAht0YptF9oElCZGhvCb3LJZZFXM8iuxFqyG+K3SsuEaEGb+h/h9v13nXjpuL5A
HeGKGYrrhc2BzPKFOLL81ZY+3dpmqjgrWuO90stNovdAs8ZuV1tr4KkexCfZOAha/WhOHk2LAhAl
uBm6XFhKHETO8eDzQVEMsQtR1w9Uune3o50Snpv2ytC+ONYTsJ8KuszowtepS/lSWvpr/jB03Dzi
9qc5BWtu6pvJ6QF0/kB4+b/YxTqSMMFt+TOz6k02JRfCaDs46wPeKKbZbW2BCLhWAcwXNhnZ40WI
MNopdJpVDVV51cGzJ7bEbC6Eq7pk+m8WjR7XC9D3ydVcZmF/nZgptPeTi27ZnCQYa1Z/bt6RX3SF
97NuII3AUAh5F7eJao3u7GRD+HgDDj7cXlvYsoUEYjA1eLmLJH63jAY5yoGCvx+z5YLvKCXnFy9W
rL6rwD9FnbFhLRqjeMT6vPCXWM5XQ9g/8OMQ2KsuHDyliLb/PVHibKYAOP0UsTl/qrr6XnQbC/vD
FHlSVkCcH1jILlR8BJ1jQ0igMix7p/WF3pe3vEm1dnXzk7dxFpiEglLnQ6mE+cXzMvbiTNOtZxaX
6XFCS7m24vuTWLpMlPsiULaO/GvOFncBwLzl0sV7VHkPjKOPRKPqqGdQvpvyKwcsBgW1F5KEC7gX
2LdiAbp+Iw4GiIYEQi5vSLA//CGQK1+oci38a/55Blt8UJ74BVsp3Cb+bcCqMxMKWl6BsXLLSMcn
2IXOeGW2xoowqu9Ev/mutL8QR2bANcfYYdTmfFxZqfBQB4xep4Y+c2Vv+Urchj83a3GUB/M7uskX
CLGK5hUmCq81HnqPlwCzZ6U/mR4wLQumgYZ5dxzF28vxR7kAX5lv+YTd/LSXHiDC3+LAI8D/eW9k
KGFkmIvw1y1zEddRhuHTDIlp9Ti42BONjYiGJxKZwgFidmDuq3a2GeZlJ7wvfBzm2C2plxFKmIMH
XbHF7oqxxKrh62EG5GsTF52w18iVXDhxjtl5wnoIOWWPCNa/9aBOc+GOFZXoA2YaZTH2fF7YjV4s
E1b0/yg7r964sWwL/yICzOGVoUqVVCVZkmW/EI7MPMzp19/vaC4w07JhowcYdM/YEskTdlxrbRNB
Z/5ftDv8AcUGmQBlROKDsSD5k+7kcZH+u8N6kh87lTQ2fIdUH+IrWY92ICAS3Z4YhBMhDeiKp6tJ
nPNZi6Y592XMK08fiyq/gbfnFq/6E8sj8zOR26F8NxZJhn5Wc5QOr3UTuX/yeGKViNpqlsbO3xKm
Dfsn95Z6jnRQXJqZycTcbywt66kzm24UFzWtAoMiw3+OhNz8kRiCpyceIu+48cHK9nrxNAzPgHl8
ZRr2vBcL3SA90pKWy4OMg+G9ClbQFtsh0xiaE5tBxQBaXoCvlzvOj/AaqlCP/PzY5wEXacyy85Dm
5A5aMK4UfLcId/+fjcsJL/ilfQHezzqxM7lJbPXmbWQ4y09TW91zLQykhrkwi7kfTSgxfC5itcXW
yZPOFvM3ZJJcWoafel8XS5zK6dGZpkO26N+K6T7PmzcPPlpkw62mndmfehue0XV6HPNHFz+JPHw4
t6RyD2tcEpNDvp/Q66t3JqWnxMo/E9twAWTQM5HLylXhu3OwNTKXtGQnfhkRc1ecC3nOTn612pLO
LztrtiI7s+/5PM6KsX0kB2BwtP2RmI2A3XKfZr3csWAySOSBi0VxLv2wTcT6b+JWLIiK+Wc1WCQR
VwEDAqDHKYTaA3IcJBKECkoVcZ7TXJfxg9M0vjRgMiJlJRSbIIb0hx/nFysjuXTZ+LwMd9Kcvi2L
fS/PG1ET9jC2YuTenD0+DdlCGcJLg6TIS7vs5A2X90XOH5S5rlV8nttELhN1eV8rrbvccH+aZFOx
Nl5k8iGDBJa4nO6ldbf5W/J3pBwbLoG91N+nyd4Vwjg4uvOYZwZVpQeOGr+xSMQW2E3+Ig8shlef
vNDBx+t6R2S+vFXnuP7ybXhGNW7hMHjXzvygxl+XNI/kTZ06Y5d07UXOSpaVDZbo/48YxcKAKWa+
NOyytOE6zzJH7VyiguGM4ZtQJmB9GuppVPgeFYpnLIBMnOrMjkxTxd6+HTxgTeSjGDuXJeYGsJNT
WhxkRVL+sDOmgCcyfySU4PEQIb/KIE30KEMJ6tgD5+aFLZbTOQGTyH/MhT75fWE/G921Jarql0Nj
JzKOmvQHmw7iRNhWow6G3YvFJqsL69zuLXqN/CJ5Ithm+bmLUT2ShVAI+sBhYxsWfXmWnrBZ6zAr
kog3KZnTKChBqLXD1saUlNzjMI38D4wCaOicYXKOT54lui+p7gbjZNzJOr48WyNGjCeWW7fHy/Zm
+R26WSCkHXSSIIcOaJLmaA7RHjXINauk9bYpUVlxGaFJ/JQlGSq1Q/bVUqxv7LyNc5VZG6fOqS3M
MvBC7C5Rd7NQeOkm36rtu9jTqb1+74VyimP7SaqSEPcrsXZmF5wYFDwKrvWiYW+7s2AM6URU1nfr
U20/64Pr65V40ThF3IBJXMjsVNFHdGAjVyg/FDM+LG5NfWc4OnX6RUbldZXvPG7AhOgIQruhln6V
W4t874009672CgSRZKR3GzBbeENpr+L6tcGEiOSnXACFGyNrcdhmPg6b5OVvVbdsyg5YAbmSuZLs
ZgMbrghU3XF83lXaYDISeS9qFSevugdbHUO59v9JKYCQyeRotQh7EATzqyUPNAs1oCGW8ZGrmEGP
79MICtItfejjr0P2UU4Nl/W6fO6QbVicR3V52xkvnc8yPlyX1l+otpGbBF6+3CpdGf2ZmZzjKA0O
ZTnFjCYzjpL0W5LX1Fuzh1Vr/KR9RQcrjIvtYA6mbxKSTZgQhYqAy6+GmHQ2t+RC1Usa85GAxEHw
q9siTa8vE0HOsM67ATOxEZiXsn1lWZH04BiAYYvhn5lhjJSqTPTYyq2ZfZf701OxawH9CBJkpyny
IKZsp5bOlXpAQp5fr4eC2ey+vGv1oO8raq4+ztDpPqeat5cqNthmBIHkmiYUwwQG0VnSg8EpBYVF
2j0AHKQKAcr5raggTRkeTOD3iZQCsKJBow/RpE97bdK/vr2ftUXjmgBcd2SIvREJOGtxlDfHo8oz
eZkMGF21v8hcsCzCtu7vpWmUtkIa0z7OZetiQlUhMAaFXLtH7nH2Z8bkSYclvxZx8YvVuywDqXCl
KOFiJdHQVMzR+8G9lAahFdyI7Js8rtJwz/NtVfGByU8Kpxjl3NCPYlp2WbHslVY7yn/KT+HsaNwU
DKC80VSNLb24K+ncsaY6NcpBezaNRj4nd9Uf0qCR6LvDjd0i4GDq0HEzEfZLP6Sy0PJWplDdgSG5
COYOLvrT6RwMVnrqe1JMACmB2ww4GnSvu8ehbg9N3l+cyQismFxj2cnfwugNn47eiaPDusROH5rj
0yz6B4dzxc7V9PFcfY22FHdQdNqzLcpT3FohFb1dqpiav87jTVNMaQvtxLoj0YzcSj/zP5cyl3ct
qTNC6G9cqMrL/c274YYqTswQm1eHqDvlsjL4l6ZGc5IhrC0rDbkljgXhEOZ5HMDSlm13iFPH1xsr
zFOdYmeH/LY2+9Ki1ckoS0bqSKWEA2T8lH+rtK1jkR0nbpisgGtZ/Cm27DNSINFsC0uuMsaE1ha1
3eEurrzdUrg/DZyTgX8hEzLo8K9OfasNHR+67WaQGsUwpX7jMXmkbzc+ZnFl1UE6RSf5UgEEcPT6
rprEW5lW+gRXc14LvKjQrJtsF5UEbBOBsOUuezlBo89e6FTJC20WqUzDpPZc7eBM8mvhrDDFCuRS
Oj+dh7MMj+pRu2j9FKrtJr9AGh23Mk8LeY3c9Vi3w7lAPg/1vCppj+nk/OTtdrrxVS8ZDxMnEXax
Ntxd4qXHoexCDZuil1gIboDepGeGfb95LIQx6by+YlZr9cUutz1zn+8xhhf6CCVWU1v0q75Mt8VO
js78WWClxXhZR2Xv8Xo95TYzO0vTuqip3/bGUbp97gCFDIAV5B1WEDPUCj8le3J8YVEOR/YeOYUP
TWrA7nSvhlv7eu6et8kJuqYJLKEEMsgZTRNRdy/QnAwzkNHkLgMGiiBvuAYFfS4jn66q1926aXhI
xuKYa9zTqg4H1/051Z+5DcCdfYXzlrXEmiqtJgcfmZQ4bnojMjKBpUAAT36M1U5s+gATm198bdT1
qaEwX9M5aBDJw9nla/9ZpK/yRttYHHdT97IEZg7DU+wqHk2UEQJIFRUULhlWZAz4/aQLlXgM1Xlm
oE2/l7FPjQa8q67PWtY+O+qc+miQHXKiwRrxpsGo6IiXnygFILXi7Ghp3tp0/Vq3NjiBF/nzch+g
R/k1JUKjrhJ/XdMg05O9DLnKvL3PHfNOV8e9vRFJFMZ43ztEWEXZd36p0aqkAhynzd1s0PhzCWqk
Z1rde8NqdnmfhbDowyTNHsaWCY0y2ogz/c41N3qk5fOwara/NuNts9uPDY47bQm2XC39mHtTEhlL
/nXUnLBI1APArHBB0XEmzLKtiVJVEiFc8XPO7X2KIRtJTLPiu9sWkdpUp6y27lu2vuxpB8AtlG5p
LukrZN6umIsr8uvnkaOr0dmoNXT9vT45DMYUtty00KUOaZD7Ms7osqEzQIk5NXEKtAIaaztmLC+S
9Id4Kw/yuWmRRomtnJNOP0iagjYo9+my3dWjRelYtAUDhj7V+CcX4RLXohO8lepdPw3Pjd19L1aP
eJrRIrIpkDO5u0pB8RYrR8+LrEV8aY3OCfu0qwPa2k9bPwAOKZ6dnLbrWh0r1HbZs2hjxnHZYH/K
ansEQXyQQU682bggBgF1RrL4ZdN+T3JL9yHtUHKcNX+ZbS4eQ5xshFCl8QJkHVp4dpi3vGQauCYK
b7n5RTrB0tIUhsh75xy0q96NN8sQyGYmgUd7UcY6gwVLnGoL+/F2dF112PcOP4SuPvgcoiNGnIGp
z5+ruJdzoiJ21wqY4cgvp3W3uF5yqpbhM7CmYKmc+61pC+xSWfuWRgDdVBx3OqiyHd2iDeJa4hGM
+XM1TldIzkHhfKnnvPNl1TFRuJx4iRmsnw+t4/tS9oeG4NbB7Gl4y00HJtxbuGx1p29Ycdd7O0Ty
btj0tgShUGNXK6Fj8n0xxifDjo8aWs6MqEUKam5D7PDeciVQaPjaVx+ncfOdhVQHK2wVOlimJIBZ
hZlx64PWAYY2tPzrkM57eaahbH+09CwySaT6Kt5nrvoptbMP6ZLdV7Q41NL6hIrla+MO50qaAGLS
QrPBFNjqkzx4ymDu5F/EKpVaEYf1lF2w0TIyzOsXh9EW0k84lLgrjco6Jm4kHC5MMhGtmXdj+pKX
E8V+ApZ6EhhJuS4kUiNxk023znOHk9pt9/LfGSuy3+o3yu5G15xrP7YjErrk5ngGb2UkpLvRjF6f
Mfr17D5JS2+Tq/O1P3JleQGKxPGeAo8dkSGRsqSk0MTlKOkijr3t5w4N1WRY98xkOWRMDtuoS9iJ
MiHxCnotVQvxuTKn/pgppRWaRW0Em5F4N1PpLz1J65KKLzKN05rmZzJ5rwUD6ROuoEz0ShcEwpqc
ZhBO+qaHJqGfkrTRqir7mQTCq3kj5BxkorPiEOPYOvZV/aFTl6e87C55KvYF8VKNLQe5AipJPNvo
kOS8+8IQjNG0doyWcUOFk8LbHuQvZStUAmenXz7ZSnWBKRFJy2oNc7Q2yYdpSzV8mn5dRb1X8AHe
WNIeME4yaCrM5VzTNlf1+hQPxdFMIJ4ghib8lg4vgebwCMiM25snocM46oCg8chtfQSvoAdDbbRU
nuwvXl2+ZJV5xm8eiYsiQUe3NcyDuzV7dFCP0lRrIt4lOV0Em8sfF1pAETcCNklFfZxcZDs89GtV
gXDdcoJE3UXKLAUotLG+m5qx3LfmwMHSR+2caFodKi5g260jLoAgUPlcc45hPYrDusRK4JhLe+GK
NEetVJxvDA4wTppDWrZ5C9hAuzU+r326LkFh2cXr2NR22Ct6FdKi0Pa6B7jWYewprbLR3o/OvASG
xoSWooCwqqaT6bPJNKBtJBZaY3BDZvp0rAbT0JXJ8eitypA6q782OSnJaBvtpQJViHyv+ewltUqP
Lv6Rq96Xbe7HT2rXlZfSWsaTy4SLhxhozJ1ZV91xAch4HnRixmGgEmXbaxEqeb6E2qjSs+0M2LPF
FIO7MIZ9O5jpeZb8lxn1Rv6g1KNcmHY0ZVUSqRBeaQ+SigcAscV9kfVVGS4rt3EcujkwUL27KyG9
HFpX/dioJZjAeSmbvW41G1Dmqc5KX+soHQhj2c5lyoXOi2S8GknuHNtlzo8pMN9DV/RdWC9xyZ0z
3ZM5xETOK7SNO2+Y7C82p8pP7bhAMT41P3ZL29Fzs7L42a3X6VEFgfnAVLGCOKpWHjOROuyIYYd6
ZS1nLV7yg1vWY1hma/rMKWiiNV5zNAoqOca7HKjr2wy/i5scBDb58qwPMbOp2/bsLlMcqXXqIJas
qMvj6AoLipcCigiYkts82uqCyENtpM8W+FdBUpSl9CuS6r4jOxUH29yoSxhDfmMvmnAqoHz2Wqzv
1M518KVrfWRyV3uflSTGWgbVLnUbzSe780JXU5IIVoJFTRBcRFw5ajQ74wgFT4pKLJYRFLPQD+aU
549M/JzCmLz2NedAIQ1k0lBT2uK2Ck0/95njRUq6zsG2ZjDVxnV+aSxnvgOLl9Tgw7yFWsmyoI6U
9GbHfSn0lXKdN9+KNsGg6qXt55Weh4gMeeE4llvYMUbvgXpaf4sdwD26OW67pq2WczK67vM6pSbF
mCoTB3TfKjQY9VhDyCor0e0VzU2jNHYqU7OOlFx7zfqyfTCa2IqabX4pjAE8opMqkYZwdZRomwvG
ghrUCPPi0A1Ty9FpaO84hdhV9VAhbJ6Y66dcyxn2WBAYGFZKR9UT1Hdau9vlTtaF6mJuCPzY1hMi
eOl9WWPTSi7Irc117VhZ6RLCfCs/wCihqVHVcA8zswlry1kA08Xq0RgTmjM5FeVszIDIrgLBt0Fd
z5vXNhGd7OHi2WOOHrnmvYJRXnaJIMkYtuVkNwTxzdgUockOBsu0qHtmOQ3HXm2Xk7rhAzZVTPs+
BZVJG17PegATc3XJVm8I4M6avtFMyWXp23JvFVwq7A+wSKYfoRScGMc+pb3WAOIGGoA4HcwUytVd
P+6SzaLvnKKiVjrqGs7JYPud01j7juFrO3y78rgYinfNVEQkJw3SILG+x99T2ihnNnQwVRMZWFt+
aUxjPGSWMkSpM22MtVMd8uF+2s0lg5AHsbXIzqtq6I7rj1FX5lAkhn6JzXJ8HIuE82KAzpyWXvsW
485/0L1Ido3XNUe16F2fucpFqE3Zs5p6z0XLLbYraC15Y0dOWo6XZm1QCbcFDRiz5d6Z7hpMcTqB
fd1asjJqJ22dMJasr2nnQK++MHc6C+NeZSKUPVrBlLAGm06ENiSccKZckX10lXvWrLGM2q1xT0YZ
D3R4B5hqYpKIdDOnyDJ7c7gpmXeXIIB/Z5uc5WmlpGoNwgzQhaMwzAmnlWvY3FsshVWKIXRjqtpJ
P3LTB5v6w6QgKZmRFknZg0hsnoQwxXWota34aasUY6qyr32hAO5W68oFIZuCFawqm2hGUMwqGIKq
K1URrqJ3T9SFC3+rrYx0bGtPg77QzHJBP9ukj1ElufqFu2CMcy0Jx2pJDkmv0P6Hq7wrS0DwCVpe
YWI0qDap9RYx2qs+1VTzgsTSm0O5LuC/4Y/TZbZGC8ZKvT7FiNATinBbE/QH59x9EYk9vMLFy58x
RsDK1BSYjpXqwdxyaUTFwVS9qYdbp5PoLDnRSU3XAre8+IoLvC2ljOYzFmyICrBllAYZEnkd4fYF
sU2iP4GTP45Wt4ZbA089dYYJ1rzbX6uhxnA02yZlyFKJx/qS5/r0wL0HW1123lNclioReqJ+MLKu
2+F3l/2KLlqYb/igzN3Wjxmm9tNGDAYM1EzCRgKaZ28C5dKm3S3JFPUhzU2a+7gtxjAZDQFGJ35M
bVeHbjl92DbGeeQa9Yp4sMCtFJ3nq4PIIk2AGhNFhlTFiPS/1S1KAN2vTPx8MbqPwslByJt6EXW0
8QPFNnSCK288SGHMxE+LGYBOk8ISMGlJVtlATXwFjB5bLYSvduqf8oVaFbJb9kNTMWCh6tDlmJrS
e0w0GIyAJ3O/Jo48TqldAhcakdQvfyqxQlFT0cW94+RNKFrHPIgEjaIlJuIeZ6PbjXo/7mcQUSje
bGBGlhohttxWI73C4wylLs5qMi8fUkunbm0zrbVW9JKEmTAj0b30GRpgcWzVCez1bA2f0lHkodoP
QHHSWqW73tgHZWTARV1p5m1AoWY3FGN/NLaNhuqWKndZOq0gi2B7BaWZrVcA5BTyx1UEwpmY3DBq
NOvaLKNHijBl7cHdSNByCrwZOOPSqJufida6MOxoQu97+qsc0juK5X9oMv9DXHlHdDKSluFYtWdf
t8xeaPR1JxkWN155sUv3SbjOFzOtjomhYUaH6S9EXu23tBmm+MB8Q1ICAZp/0qw0WKSjC3fn2ntO
Spim5Psio58IWfC73pnZ0Zud6gW15Y6xicyKLilWMIwbVkhTDPpFaW3j+c9MKP13PCUIPBrcYhUd
vffUT6gv4yiKyrkybcTDFeTpDgoFE6SXYQZH3pdUN2O93G+LQz2SESePiruW90lepZHhrd2u5ypT
eKTg3WRGjPwujRPHWWgN1669X0cn3ytVpUR61lDHGbLGNyqvfOl61ztQWvnCdDXwoxuzUP0/f9rv
OG1SI19D9NBBQOwdm9ihzOIqDF+8cbFApOheyedoIMF7d93Pea9+/PPzfke2hIiuSo0QZJnUd/RW
obXGWqzqeCu61f3cGEIcGLhu0L9vi2u1MMCRZXX9ZarnT9VWp3/RF/jtRv738do7/ZcWJeJpykfv
CrMu8ct5PUFpAiREM9XMnozib/N23nGG324SOHlITuTsEN3en+XF5eMKkd7GYSzOs5GSuCSd85dN
1OQuvWeawRBkOAukNu2X6XvQyZLMSMb4mqqggqkdlbjppnisGVzEyPGZKiiMXYk9pD//5w39/Rf+
99Hyz/+HFFmbaMElpTHeKpqMfu+4n7VWW/7ygb87pQxGQWuZihkk3XenNBmFzjxQHkKw/qQIBQJQ
8VgYyjfYan+Z6/Ab1iNMPCmXY2us53sxqq3Xhafh0a4pMSC6iJ/Vddwjn/E3cudvbCzPQZiTIRLQ
H98P+FiEvcWuIYelAghgPjANLJO6mtfLmW+gcvUn3HzuL1t73wH0+vOm/WY9Pb7R5go6jLZ7v56u
FecdPL/k1qMstRI1r+VD3i5Pgu7Bv3+ShlwmVH2pq/pezwP6GNlwsSW3ctUCoHenDkBIlsOJoND4
50f9zkojaCeHC6Ah4/7yLIasL83c68nNsJt08B2xEThu1ND1xrN9nT5/UMMJi5QSglUHySvyGkIR
NXaUyCBLCwpd60G2uv1ro85jMKBFTcemMu7GyqlP5E39tczyNvLERm2xo9dQL0oBQROeck+VEyzD
DK1Ntf6lbp7LFBiD/zDlHEvNDPt353+iNJZ1FKwZDaFSCudvfZ/NKn5KJ2/6dzoO0mL97yJ67ywk
QbQUDeyVf8H6/d3pM7hjrmrYqL69V4ndirl2WnVI4fjQyinNc6fGV1OZrobe/uVM/MbeYzH++6h3
1qlKYsbMKJ5yBeHil84SxjGzrz2J1AMd8efzp/3OdCD/hByVwQwB570SoDCz1Omsnu+yv2dVG21I
QNNx3rwmVLMZBI+ErNEj1ACwVUCWVjCFVgz6LhV/ud+m/qtD4Lv/+yrvvtukTta6/eZe3dgqH5CO
KCUdVAmqKQdEBGkdKs+W7N2OcmMS10hho9pF3Ezbv/PU+pJTVfR1VVOibrLjiwlyGOBMAvfXExok
Xp04vjbp8Mf6DAqdrsxkJV7gWDkjk5uGBBPm5CkpxuTOqlNrp5id/tCZi/s1bhFxVnQPZdLYXkMv
n4nNM2/ZeW3Xhk1OCb1dhRN1mxA70Ztz0BYCskoJb/DP+/UbzyXnBCBFqxH+GO8t8FoxUkKfDefa
NV3r1wCK7Nb5izf5TbjjIWEBhZ9ODRKH8sj8j3fsc2tYBSoy17bezw2lhKbdb00N9uROpYmwTtVp
S9zwzx/2FsW8Cwf+8dR38XveU8SibsXAA3jTh2GiWQPHswZxD1apVeMubBw1D1NI+Yc6bslFtIre
5p/f4ndXj1nOFlKfVNVh9//z05tx1Rmnkea3SdSnTpme6aNHVqW/DlOeUoRXv/75eb8LghAN1wnQ
HWIEDOY/H1gpo4h7V8tvipkAcK9MK4Xn0bj7QeuWS9/pSH5BPXaGwg3SbgaVzGzv0J4YNP+XN/md
b/cYkYdnlZbgvTpuWqhVU/aWdY1B7wNobprHfKbwMIYtfSi6mbQtVUQHyr88+HcGCEUADxEOxgpQ
2vrnCjDDftHxtsktqb2EZicaq7ljDYy/0+Al//kjfz3ZKDa4EBvZW40xJu+2lybsXNTjQo4IrkXJ
NpQDOtoL1mUxjHuy3C+FlV2crWv/8o2/Og/5XEfKLTjoML3XGTHjPKnUcclvrliv81wfpGojMoCn
zvQe//yJvxoIRJaYo8fMX6YT8Mx/LqepCWYbFlS1YWENvjWjY2VP9V8CQevXhdSlyIdNHQDJe8oO
/3wKipRa12l2fDVE4UYtSIUgS4fy6DojvKUkHoJpxlDadTrSN3Q3/U605LoLSrrAaiSAunLt+7qa
TXRTWzfQxad+frKBfFE0M09DY047Z6RVb6/GFrVFwbRRq/PoFYo6u0xuj2yEm9Pb0M0aYAQsmW4d
zWDt1WY/65l5p6g56CBmMFbz2AXuzGwjhk1eOsuNv6Vu/U3EALEy+LRnMnePImNb7MZqCkzlRXET
SJ0j+B0V5cJdq4Jly4wpj3BPXtAYIJUrZwOPq5qgzx2v+5QmbV1CloptYJsNg7ca+Lr/dlsRemWc
M5eTuPqX6d/04SlbpvZ2Na2FiQk6ZZzaW779+SHSxP7DBDsmdQIpo4rA8q86YWWrenZPw4eBPlpz
zGohPnYrOA/0XIoLM1y6/Zx2ti+awvvLxfzV+stHa8gJIb/mUkd5dzNFrBaDa3TNtcpKEqY57As3
HAG4SUi0dZzVLUzpIiEA/Rdn98t9cUyk0Yi7uZqmZr5XWhedN+air5trZzAIeWwSwQAlumJ/Xtlf
7byDNJV02yRFjLJ9X7KYmY1oii4vr3rCqB3ECDfV8aGsYfHacmcK5Wrb0xPT4aLWGu4cWo5/eYFf
TBCTGzyH4blSKBflpnc31khHfRiUtr72Ta6pvvBsqPgL5hg46WZGqRiSV5pXHhT6zToy495x91Ph
obzWWhXAUBWZDxqlINeb7qCNq3WIFy39i/v9dTMsMkvEa5DSZaDaezvJO1W2PiTdwxQX+zEzH/qm
ffnzQiBkY//i6iga4QM8yyK9IyB8ZyNneytBUBnioUyTUAUHN01uIOhhek5yrr30UMAmr4R3c5zh
RIs01DURWs38vdvMqyXWr1lXnWuN/qr3XfCPEb0TO+8QaUFpuOp/UqffN1kM4jB/Ib4+9Hp91QW4
tyauKTR3Z63Kbj3tdN/zFmAIzQ+vaB+LwfP7tNwV3XyIa+BfpTgzvQT5kzp6eyGkWbXM3MXu+HHL
xmCF3OyjXvWYABBLejugZx+xendrrlc+AcMQVPxIDYYr6Zrvom1uhrV8cNL6pdh06DygeaH6FRd1
Kp293XUCxF/7YU2q/WKuH3rV202p+0pw+2xuc9gAR8zTPqx681CvQ+TqtDspNxRNfNc3aqC04pED
/rUEoW+laRkoYIHFNH+e9O5jqaUHndixKZtrCsQQUfCIUV7APNX7DLbeVrdNmJaCKZDVJzPLbui0
hVNlOj6NPlqwNQN2CBHQ1zt56vKhiasnMGqnTgd9xV/HDTmPNFKP02buTRBF9tx9NKTKlpnhRKbS
ChSUxNSa0QaNd18qoIIAFESWPXSRWW2fgDyeh1l8cAxF/ol15k8WmWTfr938IUnzs1VPd4ltgN+f
n2etOWdODwjZBC+fDXfJNn3OQV/4GyKh+z7XAh0Okmus98s2RYPoX4ocoEvGDicW2n9LtZuzLtrG
huPgfSzgHIb9Nj30nh2kXvqgx9armmpH3RZRB0e2d8VFARcwq8neEsvHbRCnrIRXEjdmaIGaVAcU
TnrwBsX6vW+UnQ4qMJ3GQ5ePF0S6TmbV35Y62VXwgLq6i3LgYkVD+zpeH4C9RHLTFLs8J7FzmtLx
xME2Bz1yxML0h3JF4baMg3F2Tm4Lew0JAiGQXWpSiskuXDNnAKKmXRzaiI7TRAx873y3hsxWpcZu
drPrvI7fVrP5jn70Zxt4TRvrr0tb/dQg7Kaz832jdrXKxh4zNQ75AHqkG7LDpJuXBtCwBWqgz+Mn
z1oowdqRZizPYzfIon5QbrPsKXMU2nMpkn03NweBeIHTu68tyykGMG7T3BHJx9GSAeEFU4KdL47u
Rry5Kvp1EiCiZla4s29eaSchw9pgU8yfID45pc977+zcJTRxxQMhF1Tw6ixa+6kyNwQH84dVTqxo
jH1ul1M4Ozk4xbZFRkBREu2DyIHGakAPDOF9RhIjEbY/TADQSm/NPzjAyC8FqY6+pjdlVac7NfMg
RM7VUYwLKhmASXRxkR/ZVTjiBh4Pf4Z4p2SEGWCb0+3rrCyHZbMbpBRoZCU6/cb2voXa65S8sBND
0LAiq/VC8K1hDptiLge0aEufUda+ETMXrZcAOSeyxtc0AbZsGyfDeuidmZdEd6IL9ebHSqd/gNjR
QdZFeuJC27kvYDdAUERDQa/ce/5V2lKDa65PG2Af6tNLGy26Scbdn+TLJs4UMv+AFvkLiTOiQNNh
4LTKEzHYycnyPvWaGdpO/o0vFLH5dn6gvRu6vudVVKye0lJsXHVayjuqLwBim2+rsp4HBh8WVhE5
Q/6k1hmNKoCmTFu4CS27tHYRVbZD8TUJKxQryt7cpfEreKjXLq3vyGvXNr8rxPoAXNEfGe7Zw9fk
Qbkg7gEtoHffa0u7bOv3rcyOLnCR2Wjvylkypd4I0HJVdetBKQ81sGLUVFC4gmdFldLY0CiaoGjk
3W0CHiqUn6lVBHI5+cYC4m/Wt5GtjYHBfaFoLJlHdu/Agq59G0GKBc16NlneUia97VUGgo5Qix0j
eR7q4VLZ8Ql8J9Ol0kjTvuZxCrLfAkKZ7hae0UFaQbEOKR7tVeZxrKL8B0nnaS2xeTrSisnKf7FA
NoRJxZkeRZ3vM5yQhcSDlKXgddW+RXntI9kT+n0zMmXfNP6fGPEEG92cWk8CMtUPOZxNGxYRPzN8
RPsjIsOmO8hvzWmAOjECik6gDy9E40HiPDINFEGnB7mrk6fJ71YUtDJWO2JlNI7SsPShmigPlhLf
SxveTlgvD20z+FrELAmCA4m1PkyrkyOUou0bZpnLNeoVWx5g5tAHRv+jshEkQFi3BLT5fzSd13ab
6haFn4gx6Ihbq1vuTmxn3zAcJ6GLDoKnP99Ucm7iuAj+sspc3UeRdcVLz8M8kF5UfBUwn4Ha9516
LZohBvYSn1/xjdxoOyZVPHNALeX53N6j2zdB077FVrSJl59GWiMdcvdr6s4Xyrwum66bnrKkObpZ
TgnCK2xAxeXOzgGvy88socBvdk71JThVRAKoHVzKgKIXjTonlayvv2DKTenR0E3qvG+tG2ey7/ym
eadR1kbcGQztjZmvblt4My/K46rjgyTLLQGqzrsrjPG5MIxbi4YimH6biqnpMcVpyYXswWzaXXlT
gsN4Y0FXCc+WpZYGENAw9xuJFVMKwT60SAUaY9l5eaOTdHEAspmqI5d0GL81BMCdmuyfYbiZs+cY
ZuXexcmd41IAHpDukpxErRk0jh441RQkNQCFgjx2khi+GU1/Kgdrb1EObmExOtqHmgh4x4wazXws
rsKSQovNFCJDWVWwZFqZGSTEJPOXMPmaZirCz9St2wdxt0UKD+VRuOTIIaUe1aO9GXEyktL2HI9k
Xh8PezyDO4uLJYvri5XsxvkxnJQS8LmCBbQWg5i1xXp0JE7ufDHn4lbSswx/lczSyVfFsfB/Bf7q
qMf7l+YQVvZ25K/B9mvLimlGlN3arCaKKcCF44Ki/rI4DcyvjSjSj6atlbafvJsezD5Mpb86z/6d
M/3usmTvG0PGefknq1g9s/ieapQ6rMiW+Zxdxo0Mz64oeKG9iZ+RX5fXNyYmcFyTPDMGj4TwgWsL
JetndOm9CYGQMrhvy2nD9l+1Ob2UloyPsMpEXVRKsAPGW/r5aGftjtx1ykvPyXEunaOT5n8hrrba
dgF9WL43pFjaSUOWzrPVUETZxo+XJf5psxvWU1gvIlDHv++mepv17ymQQ2+vg+KpdMOtZJwz1reZ
SXFQ3510ODD6urGNQ8lV6jh8K7tvXepULqsbg/Q6+t9daVtM21Vqx2Orm9o3jsdo4uNCdfJsj/1N
E6aPSYXT2gu/ZaGPfUWSvWnUNMexbtKs+m0u7wgWjrykZiddl3N5464+xR4pGkDnBkFZJCHjO6EH
jYeDedkEHvCGxm49xVumMZDN8qLW1DlTmsvpu/bjUWlFEucf/WW9mv+QeX4aKociJmophuauIVmw
USFJXuwvc3liqgN7LrfxEN43FAmm1mMy0Pi+TCiOip68YKCFVTE82aRWnpfR2hRddD+HAyGBynuI
+/BPPeIgb8b4o66md+lxo5/eGRYCZVTuq/gojWjc5NAlwuHaaw4VsLozSfVcZ9n0MEMTpD4+lLF1
MoNgb1GKYfjBduiqg9MO2QYFV6Kc5222ih9ol/Q4GOF6SimHGKnq7c7OSxMNn2lIxUjT5TT5pNda
GE6PfZi9TcX4xCDW7Vg2t3r7qiSNk2Ilcg0fvG7ZVtgpTpgASJyUIgCSeQH21A1ErvJx4l+RbzyQ
GvfSJMn1Os0FWGG1qOPpoCOT7vGH4Wdy8X7E1UxzIz7IvIRv53B+7M3LvRdgMi1migwaDgNTa5Sr
8szEcIq6jO5bUxXPkODLuQ2Ovbl876Zm3I7+halINGpC0DE7CBvB2UVOvhmy4hTXl/t2jN6nINrH
4fKLcrJ9ZU0BXWYwjJZyuZnM+UdCZipq4tCFMVPP65n+BOdHM+6P7pDsz536LZCUGAW7/ly8rqb6
J6kht6RW7co6eYiiZm91zjNNQDe+k3x0yCtyN3ZTw3A7DpG+T8Ext8OvqYoeY4zNOU3IufOPBNP3
nRvR84lqgdDKTw3zKHyTenmRFDCouGka/A/TSJLQ5XcRl8+VY+2J91YsvV1bSfE6Zo1wKnCgH9+s
ekUrPtt+KKf8JHFJseiPKnNf/bh5oaP7w/V05vREpRYdf3CceePJXhxjbUbOA4m1NGSqPvKKonnT
2fcBTW868piH0r8LHQ12IKrg+LtqWR7M1rul2PUmNBuKGJL1eRX+aeLm5KGu6aS0cZP+JXPR8q1F
802HQeh4VH+IlIrZ3CaQyiWubv0yO13Oz6Q2EM6cN25a7xakbUe/oYZGAyG6clWttuIBN/8Pt8Za
EHfkQmp/fo2XZ0QrXm87sTYMEyyHr4aKarh7uCDs07VPZNaffSqovK0EjgOedWhRurh8vqD1WSJn
Vdy/FwVNf0brrsKILs7r1qByjak9KM8ppy4KWXOeyYtiORKUYCkK69b++cRDJYelevt7iRLpEjI0
6OFQMNlt9Zk51i7gZs3Rv49KOuAO00M4BPtsoicJCMpMgm26im/I0Nt09NQS9NLfzFiAKdWoPZoZ
FCHlSL1/CEFFJiiXWCS97kjahKqHxaKjYLIPDbqz4O5ExtzoCnVKXvAmoWz02YO+5jSRIU9DC9TD
SZDRsUTpk4/5FCVf1gUbX65eSkdMlVHbP3H1fgO4z0v2IVkrVCktXbyY8ZvowaiyV7aPeSBA08SX
e9pfaEfcArNVt4JEi21sm8Lei+X4MT1pbwJ6jrakx6DhOdALxpFVbySP29jGO9zee+64HmLauF6O
HkaD1b/Rov7nakxvbLQOp02jXZKsqQ6Dbcv0O4vCpXuSPi0vODxziIJGL8CHxf7BS6+Qi8OOKXEb
PvPkw4L8ALaGM27N9ldNU/+yW9N0HOt9xVSFZl1z4yhBN/whzUv06monsVcdcuROV3XnxOmtQS2z
+0c0Wkf/dZ2KMvFzFC066uDk/5ktMyfnzyu073U65yBfjyasZp1onblnceGS3nCkVAHQKYWBUIh+
2YQl0zps5IfAhwnKw9gSwiOnWO3/bi7YhOyAFS1WRBXaWx8td83lDAm/iE1UcENne9p10PsxtyhJ
HqgzCqnXpPligDlOC/Ni4A2cafe7rV/EmVls7iH7dvZvC/ztjXt5hkUGuqHFXkoV0rhhQprqdeds
Prir8zaMzF2RfKT9uE9Rwraxz6itMZKCEgTugWMTbBarucOHRGSxYmRTZtBtxti1ZnM/UVNkiW5p
lcdfcpHiU9/3VOVzXfzIueDUJphNYxY2w+vYIrTTLvl65cHf83QLGHABVJJJBE+M+oE98W+HLehA
BYa9Oq787LECjxU5hfHDd4iIs/MBqOL5yKJLQjQttI6LNuAriL6uLnu7uawld2Tb5cRHiDY0tE2a
qecW7qClHwwl4pDN1ZH87MT0W+NZDmQ6tj+bMdmLaWx2KAuy43tO72oqZsFBZyRhr+/DS7PR1rPl
NXYpknWcw5jyRqwCALYeIp6UsIVk9Lr6rL6xtSBg00T0IsCkWcXrtH8XSgFr0tkaaUXnw8Q8TJ53
QkbqEd5krh2cCzlZ6j2VxXaya5fkvgAXyxbGziuD+rvvUbrGvXMQ4irRd8v+MOF39OY5RsPl1pmy
p+j8hv1zDxpfN3gCPCmtMaWY2tuxzLQ2GOgebq60RNsfNeYsk3sHO5VBBGsJG6N/bvtkc6mz3RXH
+y8excaUW9zUCPPS+DmscLY+OHR/6dBIAqWLpCanX1E2uSLcqVVPfnKr33WYRfTM/JSwYelRHq7z
0NpntBbELazrdzCr5rB4HsMVnVoo0wSYwcOt+QC0xlaDJXk59S076Ec8wZeMO5Jcoa71ZIM/JCH1
V7plfRWLNvS2xhtvT7i7iL2ze+mxgmYPAjUmjeycsNKafL/eQXyAUYid3Q2B/9LG0Ro5JKlWYZ+d
KeKe/HeIWmYOCc1rpOVYWQ881TEvuwr1xU88G1EEyYzUJU8J0kIyz3+D7hiSto+G70hpHRw74G1Y
3TdiMReHnx+oDdhnPL3AA1n2PQkKMY2PDkN2uiAqrGHYAE/Z+hIjN9EqkoMGjS3MD9PoHgaX5Azc
CKxaPOib3ZEsFLlHbEbT6PmJ4x1qKhFw0K39mmkwBOhYP69B/LQVwp01Ifq73zmmB6eoi68nWkKb
O5G7VJYEyFA75Od+1tx2U4O18cujE1m3M3zoYxypEbaPKR6dBItISgUqtJuYKkcUGU9K+4QDDD4k
ZzCj+YCNtyC3gvUQFqfru/J0YwYfrMUp573PgSfA08Y7OcFIE6dga6PMyssLH+XFvEJvgvFcGjbF
Tb6fAY5ar+gWOY1Pg74oxU6OmibFcsFa4UdUqNw7WMWIr9q0tzL6C4MiUYRA/25m9muNfJeyv5y9
5wIlnuf+ISyCU7QaD2n3Z/B7rI7odTSShwxl3k504b2QBkPK0aX+ntAkwsJwaq3+qDuhl9C6CRb8
9oxc7btDytgPDlESDofMbLe00v+QyJncaZ+64doBsayAQsULaTHbSM2sTAZrWHS1PV+2Kdbh7FNG
hX6gH7ODgBEjCzfW6iee9HerEh/mMDxUxsgIr5Km0P58a5Lj6xJ/ydhM5dZPfTJQ3J6UN7XpXTlL
B8e1DGH2Q/ym31NQSN9ZVLzPdnraCSyP8ssZPrTp0A7S3HITXE9jplv2wpI6l6Na8I1wMXH3X4sn
yut+w2E6fL/HB9kh7ubH+lzc2f5VEHLoS0w1S5fcCfKVEW3/lYd/njeBkexz3B5JXh3tpH8qsC3O
53KdRjYJ8f1VE3L9nFTD9NBZuNY+TKsPG4d2mD7RCGNNkdGpmyD9ku0UXxUazHHM2/PlhVMXRsbj
vEYpCvNJUki10Sn3JNKkFPegQqWari/aVABKkmQzvIVGw6r5xT0k5rf604Qcs6MPqQ+GnBzFfTjo
bnNQK4W0G1Lg5J0TVenyy/mVadk3Y+TTrdTfFGCMC907nBW9p8FfdhvexiSx6cUAQ9hTRNrT+5gO
O2bq7/zuvGE60KbjfIGMdR3sKKZCEf5ZiWny+VYnn7r5M7IFX55v3545u5BG0dKjrf/5V5ID4ooX
bUFaVbBdOqsD8RVYrtyoEM55oMooPe8RMQ39Sy3WiPAw+icYXzK/zAp8UyM+Oho3rT48vEq5S6vh
6K71gg2vKgfeaBSkDaw22kOFUSHWvDBRgSfN03SPX+HiDs+mOQivod5j6EdivaVwPw3oAMJNUaKx
ht4CeWYgFH+pvzlddeeYTHMo66PZv3Xg1go5l8c+wUWUAlgozEIh1Rr3QTidDxFHQPI2Nh193nT0
xs/IOH8nj+Hp4iU7iXVDzf6Nt7Ahz6R+MfBlQypO3tFIaNrrOaBRfmKvPnVPET6nsPiShYTQr3Eh
CfbNdbo7+3TVAlJYxDTQuXvBMdIStytsB4l49iLPPU5px/JfkEbmytpqkz0lOkzYOOf9tsLxKacl
iUW8MqZqp0y6e3mcdfSskvvLko8zIEng9IzlA7Jmv0CdTeZeJGjR22foDu5kEtu9EJ8JNYkUMbqg
HoA//2Ll71GDi29sST5lBsZPPjC1P8vpj9lbh34FF0Pi0LXwiEysIoperzA8ps01BW/YgHlZ7l1a
JstGEsipmS0Lojc1ZgPddRUxKHH6E20HjHcWJ4Ijl1e+v4PQgvhsjnsGJxjzrrM/BR04bzmgBQpW
ffISwJK5Fe7ov7N2/TfPv18I24lihNnBdQn96hsmS1RssSH7YR5o12o+4PYUcy3uM3irVHWq9ZNL
5BCEBWFHoSthWhCszblWqyd+jfXRVanAH6fj2vd0I6TKlTYPZHZh+7YDNvRPbX9JCKswAi2jq+nI
rrQoIS6TWiT5RY0c0EyjdO5HlcRtBuDkmHih2L8FIndOBBhZXbGMfK6Z9QbTIdJScNyYV3tUnwwv
NnK19oEnfUqRG3S2FMHW7TXeAzOVCE4d3IrF5COeB2+fg39Ql+rP1biHLGIZEdYV5rzeB/eJXLr4
TzusTlbm3smIkO7CniGbbw890WFn013hUqy4BlhUljL0K0PSr9PnOOlv8HDcDOmbS8+QM92ktMhw
XoQFhEJ5Jsw9UuEokQHJAUAyxgTo+tEQFPiuzcm9Z8LSYeDEpfQGd5J5YEUUENc+kum/0WGuISQk
/68/bOLxm0+JLyIupLUFl8yNdYN/R/3hpmKyBOR6BQPmasu5G/NzhjrJR7IDquRb53hPE5HvVWeu
tSwLC6YRugYhxghtj56iZ+OPrEHt0umLfZcHD4ITgq8F2Q4LY0zGS7B1cFmLlGUOev0OzEasgFUZ
TIeh7nFnNPVtQDBCiBw6Yj7NxoSQrIC24sVLnuT3Vf2jdCr6RtIHLQr3dWNu/QXIXNN4CJ3DXykR
QGdVjeqphJVFPWZrtA9JYckHwhFLyZ5jbzs41hEAWdTvBaWYc8gsHOas4P6ROILpPMwt1ylO1CDe
5jR9warfXq0CcIVZNhsxDkynHwdLc9RtU0O6xRNRYyQYdLdWKFH8gROaDtfblmoXPM2rO7M8PzJi
+SCYcCGZ4OLTpZfzqo0vSRXjjHuEVsiF2dG14ftMjFNeMCSNbHm+kKmsXDLUMxSBCof7rNY7yPjM
JwxPAqDxRJgnsNcXbo6Mz52/nN9GNnw24v2A2wo4C3JluYn7R9StlWPNmdikjq9hLb9NnwbRHf5C
VJmVg5+473+k6+BuhLTKHscMZilNp/m9YBA6OOqfWBf/odnYRk5ungpxnudXJjz/cz+l1lufPZJe
zKelv/g9Ko4F8Z+B1khzR0c02o35IKqmolCb0CKQBQry8NXVgArxUTQ5OwG7qxfJogMSyL7fCezi
R7FTLNSgOgiFm0O+zT0AcfYoCuVR/N2cMXbialY3xA2kJ6TGYQx9q8dKIcHZ/CQQ1seKksHOR4TU
WTiKSX4tHlV1r7yRbo40gJkgbBz7ig4NNwwH3A/Fi9FXGBNkN/X3PfkvgYuuxJIhuwJc+2/zdX4+
eTSECGBJQ9NN8IACUkoiXVOrdNkCH0w/oT98g8SMb9w6C0DUodf4V04Tngk7cbNSmYhwKoLoy0GG
G5cgouF8LCCfoG0+IKs5eMwuXSKS3hhf3LO/MzkDgR4dOcrs6pNhPwN8D0MCXPR4flcGRMPDo+AZ
vb2xj4V2kMQt4BClIPidhO16qR5ZOna3Tyhm+PSQfKALsDAHJCNDEWnWsPKxe+iNAY6AsmNyUhoE
fdB8yzmjMKBBbP0ul8zwObjho0NB93j+IIo+XCkG6pfU5HuFKK42FOYV0Atkfyvg4MJmEKQ7/ijJ
C5AfY4kfWASHUp+7fVy99+ix/KX0iclVX5phOiGldEABm4cucQbpC+OpdF2C0QKeTnwXx+56ZY00
EL6GBCELUaUdXA5I2et77W95nKo944EHpE54GICzkvmXwd7KECiqFdW9y7psh60AXMzvOOveju5w
jyiuKW22krMiMw7sQ3YkkkyiPpyLe9YuTIGfxSyY8Y3TgO4uyPAmpBtGyPBR9XT8KR2FEU56p4ST
VDOfYEWR+gal51tuyjD2okfRL7d8Xj0BLOLlvxWCXfBEDs1keJaVbE/3YhhJBrk7kCdNaNIwzr3x
TEWsIDrpcVJb+cZcLnsObfIDZJ9xNR9AEvyJFIp4rhqb9Xn643t4xie6bNBvR8oBXRHjd/GJicml
QbdFPv+MdG1x0DFOSCgaTuQLZwILwF1QnsUDdUB8p3uBhvktP/9HcKJ2BU75FqoMYDjX6gT/+Hv3
atzLKBVCKgL600A43CNrdf16Q4umvw/ScniwAnm816O8mv0JyAGutTiRgBvRJYjOps6yvyQEW9Bq
fvA2kUU25C8NxkJGwgCUy5jag5jGJJpf46KAiuEV3jMkCXVvb77j3/1lcVYRAv3M8LlLSBg0D6Z7
3ofELbMzffsIo/7D8E7r3Pg5eKV/owZtKyqWy01EyzKlRPIHUgbhp9lamPC9UMYcbDhXMSSHJSSg
o+NQ5OhCmAuXScsAmfGEwJYyqha0Es8DWiLh1ELNQv/ZlOfzQ4Er3I2ictSEbvEqbPC7jfY3KJFn
Sqayy4T8tnG+zS7pMQ+INRsGjZJ+o8B4ildj00NGDSV4/2QYIZyH0X93CM1hF+MigRR/5yPogSZi
HBBLZKHCXJRs7dsKcQn/LCWD8840rYMVuDCZhhGugyyeb2W/99kJnLPHEwU/NETPxIHsfvTxC6FN
4LXUpkER4Rf0N4MtIR4doC8pPtqrjXSn+PKqV4T79VQy2G+M0CFk6Hc/OHUZFwWILrHeGgzWBYEh
hwBMJ9+mz9mzI0qzNrrkZEW7KwxM2eYSQWHPnaLbSMdCwzLkBammW5EaBAhUF2ZgkFi0mhM8A8OO
18XEqYoFhxMW3FKVdwuttRPwsbnTPQXRN7O+V50j6g31eCPzEF2DEHeRHmwV4Mm/yCHT+mnSc4K3
y3UsPI+xapObIenGkOc11g/v4yjikLtMVls77J9c2ziSr8RPERB6FtSnNBmjfJW65mnQgAxGgQsW
lJXTeuoXoPRwKO2UVurPooBVeccXLoBGl3JHSj5GA0YGh4wjTtFu4DZ4Gfbl+Elb0LHzh3yKGwlt
Bghx2HoUvXul/PWRkAgWrCdvklyd4BCmxWColf/UuoDd1S9uiAwvxZOY5ApCz+lBEIhkrhvBTYDd
jYgMmmtJZMOLECDT/lIvW4Qar+KIQ4CfIudxmenPjddRRiib9314j0OVyuovDGnF128zT6N/F9kB
AuvmWCT7jgZ2MnwkK/V7uZ7b3j+xYa5TEohiy9qio6/J2BUa9gikIp+QI/K5SJ5HdG6mccyj20RH
hZ7BCexMsgBAKWdkgHpRTCeqADHmA/J3ICDAgSP8z/gKtEy0DE43ebkgk+ofCmebwYzHAY5v/gaL
4CNMJZaFaDiTN8hbzLNLdsJVfPFFz6Jd8075Qxe/v+MRIk2+TOc7iJvrnqzvskKGTzYIFJWrUcT6
T8X/3bisR+ETF6hDk8CDPM/sC7nDh3TC0BCDLff6u7/k4DmolMLeXe1/qp2kaaASLRg4jyNOJywN
QbYEXFWTv5GaX7Lp5FyQjSZz8IJPlz3JBYbuudA0nwvHSCM4TBMoJZpxgXoCc4AgpMGf5aQkVeWc
LnR7RIKwGxbEMSs3JrtPKEnngexKMOCcuBs2LhQK38gqwMnAVbLKf2enWIp8R7Vvns7ZhyyWcCGF
GY6XmBV6FOTg0yyBj/Evr5PPhi1y4WvJKkAgXwiBDf55Iw2S8CahX2U+vs1FcmUc1oQOoh3+1TMJ
yyK8eZbk+xx8y+jGxQ+gfuQEH9S9oGxrb20Z4XOckWHpv62IIFcKhs+0H703yQoJkVLi+TPd9TKr
EK/KM4YXZIYRaB13ZQgOhvfFttqHMw+HiERc74fQkmQWbIQW+BPcxLklKPjPRpDmZpKExJouU3yn
i4IiJL3+rl48qfezYvkPnA64KrsQqh4pujHAOe5YH8iTuXrq/n5ceowm5331C4Gm4/Tv2Sv/EffQ
Le0WCRT50dpvP4k/t95RZKMLgwNgBPzuB5fGrsQkrkk++K74uBifVjOMbOM344tHn0aeztp5GBAs
U6ISTDUtNrV72S4IrdNgO0jevdM1j8q4MtPl6RrOCPrHc8+kFXL0Ymd8lwrrGU8H5f0VkFqmNIsY
CkOOuKOSjOa8OqD5JW7kjOIQXJzKioJBkPIgzShk8PFVqlLcneHnj/Dv8Zl+oPEUNjthCB6W9d6O
nBik4m9Zz3lQ04nyXcAVnpa1PlycNyB2WGS3vIWDQUDxr4ktjT827mlo2L/7SBLEgNhGRII7lJaC
4DlQdf4wzI8cN+sXQ8M8wvxaMEgYtzESS8AWRuGPuGd+gzhWRKuh9SlYjpeNtvlIMytdvAIAIfvj
v7F5OQq+O6sLMHZ8kJ3E7uVSE9ZlPRLzEnuINTCi0BrUwP8c2qk7wEeOIMySuyFSw7SDciV4O+Nd
98HKva/smAYXxlFSTw4G3niNrXmnvzrLIz8CFUojKvJU8e6h6OTYb5kOgdd1GenuiGKSHzIpQXEo
hZC00mW/RNVTEXf7ZQlvPBrxCVuI/eU/FpyywUjAmq34iavAR6tblkfWeybnBKuLA0dKZ8NRVFAx
AgGKdBmQqOpkLYFfEljDIKLZy02SjAS7H+Ub8MDCS4vLiOgQ9HUeadqYHRB/ucXYIZwr/zcgnWG6
9f5lYogDw0cOU+pf9r1YntMScvzHvkwTeGmIM0Bv4ln+doWwioAkWOONs9ooqCeFTdqxLnY4F6dw
ld0HRXmIq/hmwWHRBz1tzmb89zSuhfjS5Jad0uPoFJ+NUzF8LTSj4rW8Q1QmCwYHA7wmw1dm2z9Y
uyLpY0iJ5QGGi2p8XOr8bjh7vxkn/dHYZKxcitvOd/ayEDhBkWQYzP9Rf7XPW2snd5FHxoFPvqSC
KS7u/iT4JeNAggryoCsecqF7UD6RPr2ajd9RZp7E85iuq4X27uA8YgOVmVxBR0f3GZwP0UHu0SuC
3snQ0TbZEJcpaSJYzSAdh+6R2hvXYxMXUIi2pzKMKQq0jHyEVwLiurX3WxLHwzMonWbhflYX+8hm
wOrqG7anrocAiRwbufGT74hldEh3w++F7LhSirYeKptimvZnZjKzwyQzmsQ2Fi9QABsGpFxg2XOX
fEDCWQeKjEPDzegtudjlgrs+jAgybC3NHVM9w1K2nBPsoo9cnZnWUUiHP+bBqDIsGAn1xhl+iQn0
QVRXAlQX3JHS4U+r7NeZvDgYmeUiQF9DwKxyrlgOgQg+fzWQ+PpXroseUcv8MWWu5JrJ+Pxk5PWR
E3ewdRybUbAu5we01ssRZPi9MtCE9A1521GNr/l6wBIufy1d9qElNdM3RcDB2dCkpBPbbp31AGaO
0y9+Jnem3Uy3yuSQDxMJIdVMBhIAGfkAnbAwyow3youQgaBAv0xxKFhOU+7bAs1f5YzpboYuXDPm
aEvk5eK7b/1MMprz5ZClIYI0cnuHupqiV9Q3sS/E+DWbTWeBMpAlJFnTNZuJqJvceyIReReaoDh0
eLLEJT5hVIsU9jrE3vsa5lZOPSD1hanHw5cJu/F0I7xaVLGFoUs3Ru5Pop7zcb3sTolCLPwqz7lq
fsoTqB+gKufq90PwS6dcqOSdqILgBBWGvBiMBiBLl6fLUyeqkC2BK5+n5+Y1LnDOX6qKboPGFxtQ
6INn84dpT9vj+jdvEZDRq4lPyypUTJIzt/vgDh652O/2Ch/L9CHEJke7PChz/6TrNBtmMktwrKxp
b3hgp5GCMyrd6lthdJ5iBkeznVmrw8xWEDnvrklVcvpRKU0JJC6/q+Qj/VW2umcdnijyL37kapry
9l8AS/Qvi4NPyj1FAbrs0eshUiulSK5iqFE7bcTvS0gH+qs1ym5ZdH/1k8mZ1tIo98LEblQLj8ov
P5VkAeXHq/HVJagm35uOElpmnjUACzXNp8XNrT/sovBBqKAn10dhSyCmtObZwNUN98HJlFyH/XkP
H0DfY09iDD4Nc/E3krYIXT7B42S2Dnb0n3K0Ouc+JWiPQ09rDegnDTBYrAN2ssFUcOneaHwhsMSv
wdv6SB70+wwFoJPQluF6guUcOX9S4QC7VLQZWGRH1ThaoBkpJLn99AHORcaodiTV2JgPErIcpnIL
288gP0vls4hreQPSmaeHhbEeHfeO61bkLbv8V6b7VfLrYoR7ecwHOi4W8Suv5zkl1X7CeFKTQEoe
FuBY5YtveTf1hRaR/s+qOD95IEVa0NMx+g6FhnixoV89Apr8tyQ95u8jFLOlcQHtl4rDCvMV2VVx
6rZcb5rJG1EgdHRtNs550E6BJJSS5qjGA0fGM3HVIl46fAEhRTAIWsSI3iE+vwoaxlKTzCLIK7LC
GKSggzBNthZUoBDCeqQ97fN86V8dygTogwLny2iz/eUjKPu7tg0fIpeZRXlM7JB8xdVQPBH5f1oC
+qMXs4FPjyK4sff/yzs416mzVzuN3gPcW7JMLu50L8VZOeHRnZcPkp12EnkZk/suE3WYFdV6Xjgx
ziw9VkXGc9tdEU2vbj4/Ns083dT4uJQd0FzMZ+x1GyDpvfaYtKuSNkscmct8PhoeM0LX9TcVzy/D
YV93q59FkL83efFRk+9mjHTxsy4/Iiv6ZhsM5SsL1KFjdo/OeTmYo/kw0hX/5sI4FSYf5f+RFUCB
QUvzx5Z+nNupQjrmq2RLttERzCpHlWJmXEHXl88wk9X+upjjnTv3BVVW3qlr0j1GwWVGrPXzsGNE
Il0TG2dbk6E2jm9RKsmV/YSY+XSU2Y9Sh9cOVZeX3rfIRF0hSDDacCDBtZSQ7S8l403oFCAjx8jP
JsZDcihkvDEokltfmdShmnFwnEz3aaQh31VZYwLLmyj/TxZhsOH6Wd4RHibCfSnJ8WJ0UWX/aYz6
VubhaqJqrsSPnBqrF8Jgkzc9r+r5R+gCPUzS1i7M+zy3HylVG609vhI31b31BLQxcCbqzvwy/cSx
v5q8H3ll48akZALvzTiQujBTCYn04dxarwr20ktIGYV2G4aRarMGChWWXZqQNuHJtzihhhLeHuf2
VvtUVDCdrB/ikG4ywI5/ZMCX+Jji/LOjpq3slImNfkfycl23IAWva2+ZYEmc/iQfLgn535w0BHZR
HYpVGFMGXDnfy2U8wX9KEyNBClpYnhvKm4XYhSXkm5Lkai7eoVJ5J7xmTqPcHEm+7BTfHNv0pSQu
WgFLppVZnMA9ixXc2Xb2xz93x8CqP5WYvNBCCC9hvs2opm1AXquSPKjA/4qVWUj/CeXXRkNhfEMy
5VzymCTfjdQnr41ZnUg5hYH6LLglBV6muQSlXzh0UjTqXUnWoPI0hpqMLBZX1vM9S6Wx9pEm9jc2
nji+VVKbfGZy0ivrgo0zPI5OBPhp621iZAmFiJTwmyNDjRmqiD9J2hLcozvLiZuoZE2JMjJHUc2s
VDF3MaDKQ0TNExGR6TKfGBz00DMBoC08luW+5s3lycS3KheeYJ1s2IW4qMSdQUkIggkNScfqQ09O
QMMgVvllELZihICMFqJy5sQAAXAnNKeIrIQd4fged2i4jLdskH6PsjnpDXTqC7I60Mk+iHjqmncz
mjbyMAVL+cu26JS9FOefKz8alX5DXsdtjFb+F0qp3HCrcCBaCDBswUy6L8InQdC+FRMl4QMRgh29
TG6y8aUmuQdVu2uZfg2XEYoYSUJLrP7FX6aN4rVR728in9a4cQR4n89+Cj9cp4ujNwgEbRoSieS2
SpdIbkw3XUdjvVFmlYhwVm0sNfocESvqx/pLLiwdnL7qUmnQ+Cg9PLkpZIpHrq8+yck8dG1ywtCD
Yg8tna1BR1h2ylNY9XRpCM5pLzYbuvi7H6xuB2odOQzm0m/drvrGQZqMP171wx+DAVcpF3dpxh0p
X/LBDxFcPoQvnPpCP2KSM88FNkR0WBCnG77S6PdI/FhnwDs8MjXkzOrKW3mx9Q6mwr9b1flu1Ua/
3abcBCUDEkitPgqwiCij1qPcIDpMkFjiH5RswJOUv8sXfae3mMuRL/pOJ52Xw8viXBQThjZ1HFLC
IBA+odvni9la5uZsefvra0p7O0/fYg9KYqFYmkXYUnRSD7du5q4Hqz6yQZO0A4/sGR6pelDafxy7
iCE21KqS2nbqMndXebe0CpDfuu7PT2k0HJlb8SJ3ZrSaT/qEYVKrPvkjpZm/kP5u7+9FqtFyHwfd
td5Sn8IXtFctQlaSPZfO2qLsobw2yaCq3pR8pKMZaa9y68SdLimJ/IODJwQRS0uqzV/opM0xc+TK
DWZPrWqJI4ejcE2lrif3+UQ5KNYFiTXUKvsxslMnzRENKagkGb6ghH8n7jOnFK+DztRBwdUP4AhB
D2Vn6E59Blq0DLzOSLtmflDqJfSqXfpXJPtOgp4rIKd0o1p5JapkdffSNYz5CLzpaSJVR8YjeTos
XL74iUhNWS33om+xHqu2xuDZ6+p7Ss/uFb0UBRWXeuvm3c5gEDwKxsaY8odt7fnvxgonfz0eYwYZ
7qo2P0UjfaYJsKScZdcde2S6R3aM9BFBJKSbF9DxHBCk4JP02eqD5UjxmETbBR3RtyX9Y43z+O75
lz1JjFvnwtu6cBt7w6OMlajGfY+7eXUxyGqjzb2f7HQJLB8K6j0mKlMLzNNJ/hRNYk5yzbIkWRai
VFkvcvTx3Tjkomk+hnTmVJSOCPAlLMjoGHwTyswGB41NeU3LcpnV1OGnojfYq1D6hAl6FRLmw7n7
A3RHrq6a4D9BsL/XiDXjGIb8iaRzLQg5/HCkvbF6BWjtMmWI+SSfDcs1q+yRxfBNlNNAm+GuV9+1
Zbomhvwx5P6DZefm5ByPFNYPE+GDeJt3fnRjZvcKsEBiud9tu5qgCnzGgeinukOAPqfR+dW17nVq
mkAmMUvR1nP/amuk2bINCYanzHfk0Ew/+kJtsaK0nV9UMWl14TGtywvDLTqy+s7UC5JYjEvUs4TX
J06pmhifAmm3aAq17DpnqyO2wj+Z4nnxj4v5zr44DZdmO1gO3ILKIXCjN/XXyEej2uFgreeuiUgC
Z2Be+HVm1EQ74D9EPPFh7lCcqTA2d4YZ9he54AyOMOBw+2V++enCMoqk6nwl2s+qFMZblzNtt8zo
X2sfSJSt45RRnR8k4kN4U13hvlu628bSxDk8czXlKUQpuvz1AmASEyw1lpJNDmBWBM/kKudB8jbk
QXcbnocTasPHw8GuVLIpc1KJs0oHT0vSMcKUU/8fSee1FTkSBNEvqnMklewrbdQWaPzwojPDDPJe
Jff1e4t9WXYXaGSqsjIjIyMCxmabJoZdHuC7MsmnJm4eOYANc/yQhcmwQkNpOFYvmDlALZqwT4wh
UKXp3wZxCjheExWhSHeMUHKxDgZijDCIo1c3nIlT3FDriIJskFOvth3W74IDJcOe4CVIYzTS3uvq
3SYgiFaIQzEI3KrR9dD7FE32c1ziGtl/w8G6JYV35L2/uUQ3vSVQaz8PvGQN1ZpTcNEdA7sEdOnG
+hjb/Ul5AX24Wp5i7DD81PyKS+5tjRBXkY/9gIBSOjgAdXFAKybzzVM1OVcfeH1JlvoFmxv4b+n0
R2/mzpmhjsXZeNWXrKV2HEpMhuqYqGZhVotEVjKmqiwjXHgKq023g71eEclhDMkPZubh5WtbI5Yd
ywmoBbL7YKgbniE7e8E9d4qTfxmig7+BI52DHUEFxt9lSxsJbkTknjo6RU5vfrqcErpwtqxUhOhs
DxtzBrpZ2/mK7O+DBrWmAl/CLOUEjd1g2gSdtiRYIYqSm8xr9IzX8LdS3j5FVIpAjGToEs6z+KuC
2rvzCNX6NzyOSZwp9jQt6ImVBsJFlfPmWP3TYmBqMDDEtDEDzC9w3pxKH4KzUbxI4R8pxSD6AFFl
SY6RX03H1IiZpJqC78xqLj84ObvKn/N9Xlmw0kdY7+1hYnwVAUCcDYQfUDklJ2PFuCjFjq+tsIle
kluMA8emScbnICH0VI61p5gP0WmH623FOXD5ckWhEBqHmb9WBO3FKfc2jLtstNmLJMpXZkuPQ5fJ
TZp6DNLTcwW2JyYzIa+Bib4FdfEAqYh+6JjetfkYgI9DfKcLjDoFiSvE7RaVHvIBgyEmkO0fNE0n
9guHNSC0TubcUQFaB96lHWhI57YeFkj5mMa13olfmj+lf6PDzyAdl703Wve6u0fLUEXxfoWCoqOE
wdi9po9r3plHYq5BfVR/Udzca2BMYcDhBkff97daQ0TZ7XuXIQcELUaQr/Mns97E7dslno8MuxF7
cqZ+mQzS0RQJvbMudyw5P9JU6KL6smrGRvsDpmv28eruFVMcIGEmzgj9auLLOf4kfpXjhLqxacze
JSvVdgWS07z/fgp+slaNj+t+OlYSvAuGA3kFkK/JjquLok4lB6KK4UH8QH2u0I9eA/f6C4mJ3fzq
4Gvm8wI8BNWeYhLIc2M38QHQaYadr5tW3EMUkUoYfgDfnWeLrwT3HK0Yf40W3riNc+uzc823NFs2
qN7s3txBkWugEvYkAlwCMbdyoLugFGhSYPLpdjBj/QPsrJtg6Z+UskYjo2SHGTzatIk/MTHWzQxW
SMM5xjMj5Ou6WoNSugpaGbCU/ydjCCLtwVn3MUgv2C1/7QfNhomjsl3dymum5U4yWED/c480U5gm
Y6RpPsmN7CSi1Cl41SbVkubx6jVE+UDN+60pPPpM1auW0dT0C2wowQSEFDMAg3C5Vw2jeO74N4HQ
YdoG93X1vPEf6dNZF436sEe9b+NyALjRHOpDiQNDg9YVOdualwi3cO+6utBFKruF+lbE5WMu6lOy
dPgQEUVy9RXhpucyvcK16FDJD0Ja4j94wo2JJEQiqOsZxiDO0/Vt6+l5hP/bf+vsUpfAusTVu0zj
e1xBkU0/GAB1m+7nLut6XV0ID8uyaxL7gf+VB9UhKRRqS24LqkvmohZxDuJYT+O+Yxxxyh1rG3Ty
Uyti732lzktpvXW2wn0HvzoXuQEjfsmM+A9h+U3jEEOvtjjG4ixjYZmVChnvHab4t5L4Nhrte2ot
nw57poe5iAw/u9/45jyDNO/+rJ1eg7eTaT0PBGqcYl6jYTipOL3WJTPc+rpFX7ym+XQzPQZ1zaq6
j1WnnobeO8MAe2PvoEfUl7+8AjdIT6Jsmf7Ved6YDo9eVDJpFFnhVKR7EQHoowUeO/13MteIt40T
V0zA6L3UwLijPToSWx8kFB81AawvGZN2LVZTgwyEVTsc6aAiFvPiZK7X2Y8+kDAv79J2PuiERFjI
tDSmtZ8lNoKJVw0DXBXjgXjuv+Z6Q1JtLXXPGvDdPBwBTJ6wCnrLBNpmiKcad9gVebtBtxD89Yly
Ez0faLx+bv7zekS/6tiB1cr1LiKz7/BHuHiVV26rnGUw+Dm4geD4kWiR+HCSVutex90lG7eN75xw
G9jIrn1GueL9BxLE0EuuLkMZJcT0ZXnx3LS/84TAPnG1CPha5y0jhMnL1NZh4mR7hEvsu8RZZkRh
7PkUTaVxmgi8AKrQW+mA21Z2HBlZ20g8luom5kpr2N5GxO7G13KoYiYv/Hrng03Uks72oGJElYLQ
7cXJyq2LH9TXui8+LMrj1nMZfHbwjDedIzDXBpXwxy73AZHLGcZrf02UfdRfq3oAnqTS9aOLX89n
OVTBxpoqBpVAgccZsqsVneYA7n4qjznbuKvQtnCpdMlYR1RWGrJct6DXyKmxgnqowj0jannwlpYe
uRpfl2EBrvEPDoATc9tX34/f3dFAOKdry53M2jDykr/0WO87Mzr21XBZvPVgSoumV7Bbh+6UDIrn
FGOAs94LYGcSlAdM5A99Yo3wRQRstI6g66FQLJdz6aJT5JjPsW+dPcTfEr9td32CaI094qPlY9mj
o7J+kUkAr9zAaIq4s4AiiD81nSu7g9ap7PmY9Ot+BqMXbCuTZgUWvNcIvbmBEqJkPJp+GWMqwNC1
wpMN8W+PMfvejm/rGL02xQUeZ1+CG3iUi7J7AlG+traiDzAe06KmF4X8C0ZA6uRYzhPlthlje2hj
myPbK76GX6bBWh2n9oyZIXOCifrskxY3IgZ6SavsBo5GlzQIREZHM3sYdUHSRocunjdrPHzAOKzv
Rt6GucDXHAt8k/vlFOCYI6bi3nGzbw52uqqMxOrGjFkYYcmYm1Evl8hc8ZIfqn/dFK9hxJPyykxD
A9Grsq12a9lMtcoEf/oW36VqVP/ycnzUS7OZ81vQuPGnZkHrRtVMj3WTp+2z2aQEHViXg/WFftYp
i7IQGT9GOV0SVcovvYiKOTUPpcv8Vh8bNge8+U+VxmvL4S9V8bLS4Bxq/6UncKYRihoDE6raaKlp
wGWsMj/juPcS43GjgURdg5kSNg50U52aoeSNFzQt3iXdLSV+92qgZ45TuzAVHqx46OmMpxCy3zax
+aGBf6wKcA1M3HFjyeLvZMhir/92OZrxppKuvjNsci1uLUoh10/QCmqvsDa9isf3pmNqVg4l8hJl
fxg952K6NfxEz+72bo2Idg5O3IJiBSRfQMros61ShUne9DvlOmcdXvPVfdS9pp+XS38Gpa9NMXUw
TyiqnKg4zVi/7Lo0SvYBmENkdyeFct1OUurfzRZKPstwWG3POc8jsiPeEn3pWsKfC3MX9Zba19b4
GuNajMw3tLdOABhOvJB6sjl3gAySBdfaKT6OVKb2iuTLPH2lyn+sazi3XV6B22Kks9FHSm34V/3a
O8Nh6D56T/P1D+KvLOFxOaR+DgdIudMmHU2mwVprgGASrX+jDqdw3aNUVvmqd/3kVY/UTig/jP5D
4JnBLpDqO1vqFuEQa/Jo6mNymCKb+E/ncq7lz8cSpy1EKLOzk7Z7fxiP46ihy4EXiAs1zM+5Z6vh
3AIcDvBheTT60tfGqMlWwAF3VjEASfVdMBubQESLc/C90URRsrNb3YjEhAfvxzZ+8FY0VAoOJKNz
j3TRwTh4uvtO9PvA9SGi+ibWf8tgbfOsfB06v9xSYOmlsE8FH7L6Kv3jWFL8Aoc0uh32rxmyCD7D
O4Sv1vShVoDDdS1CvJhT80JHJiX4myy7sCI4GdzyREvYWxL/zl44eBGWArpq05c5CTSrYL5LUnlf
dOPNHDGQ65pHZn5eRbRu5xid6nZ8a5WEtip3iVOJO4EQ1yYes39xBkSu2+Elg3gfdf8NdxzZ5f0A
A4l+9kKXliBwZzKunPb5b9dDQIjsNZ98KKhMA4g81d0kVmelZ096L0NaAOqZxabPevltNpzSpGR1
iXyESp6hxOibKdLXIgMUUFVyF89gIZOukmy1Vw5tqKpGmMg6pmV7FTFeJ4k80d16cCN0s5BlYjQx
qWEfmQh+B+/TVN9jNgghHWKMIw+rX5+yDq68cDcRW7uOgB3I7GsWKH3ZmxMI9j3ShVyGJB1uOuOE
38gmQdmkUm3yMAhbvla9hJOdzvu2kAziIukZdLXBHP6+79SeL+tEX0Y/65zGY1fVm9Jv0/1Y+9h8
Fma8Q7/1pcMB+rkP4NP3oB29T5dUNAu6D5O9MzOZ7FxxjbqC+oUsqbOPPaqfhXzOZU4UpWnYUvoX
SITN0zM/gSo48/cSllf1OJsf7qq+uI4ay1g20cZO1YPLo2SKp3wwTYAoI0fmROIYE+2aBt18F3p4
S9Eeyy9PPtaJuVma5rHsg7CCD837rKycepPQOFrFxRFUPtQmVv9YNEtYBtSg1cfIX3LW9x4/LvgL
KN8o3rJ3XVEVdTucANCgLG3zUE34g2JVyAoIa2WFa4+SlUBwMEOmcS03Tfe0ltnB0/XHcm0DMmkP
jbH91Hzpm+fL7NwHmfEwYAccYQCdT2iuAE0N1Jyl8xYY0yFzirMvKmYPSrxSHUMbvtv/lpYcEvfk
mJiIr+pZYsCoam/Tma8zkap3ussSLAS3ZB+7404wzxoLE50bhHat9ZzKdY/xDaY0y53TDLhaahlY
1AXlIU+P89id8n4BJ2m++iC1d4aod7QzH4PeDQnOP4+GK+ygO2md0NYkUhdweMVrw6HupI9ROT1n
7mGor05n7wZSQTPHzC7W01LLnQJATybSI3AbTkEYWe42aExWAE7MPr7XUeO9GqOgvZH9VXD2RqO6
NWa7V0j03RXyaYlm/AWV97eo6X965HMGkm6k+B5a5g4+qRH3azCDxWl710bxZmlRo7N2NhHdoh2t
18mwLiEvpdES8wmtBRzNK8UGHNQ7juj7xsqQlsXjUlG/uxtQQHL+lcGWHLFX6MiolaM125lf1qgL
m8/SJ2kJSiCcxA6bsXsl6f6k6mEqb93lGNoG0UuVeegaVr/jMQZy1WKR3YY1KYJxv0YFe56mSobM
Moi3qNGLQFtv9oi1zz4gJvYcY8vsEI0NHmubJ+EwgOO48qFo5oqF1DeHKKODP5g3OhKf8zIVO9wv
PgadpnmVc04Eg3VrxCR0fJvzhCFvD2ycM8uqj3Zi38os/1V73i5H0M+R0wmjj11f2Y/rVIWNwsse
38ncCU5TlL9YGMYvXbrJlwZoud11HglGbTwngxHGTX8sTE2LHENHqWtuxE/4GfcM9lu0g8c03ue+
ZJFrUYqWShSG4swR04Oy9agtCcOkJ7RsrSzL4czB1/C642r459I3kTpjyI22HsuWAXHq+M2cVMei
XS4yskuq35VR4endT/w9tohHJ4edpFV1kGkXhw7816eMxaoXGKftzzFTKkPgO2Fjuu/NgtANgvu7
YDSuA227XTy1X2Xr1nuzwm9B5vdTbFFn52GfxrBKVU2jFDjSKqHfZeMa3Hng4Iq3xMjXVrrdxwxg
hur276Xt0DIwtih0vsdteetjc9o4I1OwNtc3tIfMdb4Qdv5tc1e05neZ2Z4Cle4M1oXozd8oZH8i
pr+bknhvsHfuFl9cSyzCZ15CQLfdzkVo5+V9n3koMoJDBSXbPo/pCKWb1az3arBuvj8gOFoxW8yr
T+f8tRTmv85xT6mWRW9d8xHomE0VhV2U3Yue8OYUy0fcWhkGpIi4lhjI1wWTo2Xy3Xm/E9NgRMdb
sISAEWtX08Xy48sacSjOQ8LIRN9hNIxIZ/sIgaQG2wKM8uAxRhW5mBXMBLRijF+V0G5aji9Ca0Zh
wcSr2afagjCSba3Zf7F7GCeD0Z87iAiercES3qBtlRBaR5cpztYo3s08n6iF0Qf+5avVwS6qz06D
Y7RQF4Lb0Fb3Mun8sJDWvSXX32u8oKOcbFkkaW7T3j9wDq3BALDKgHT/UArxgeo5vMm3dRSMan/R
h9vz0/omkvyPRUPDN59Mooz+P+vsomk0/Ml5cXNB+pH/YZuaQuvxsaw7k6wXMjMMquYr854GD7ye
kyKTT/yY/uWYgkbAiyPoFHq8zdutBpDdnjYHVFdaEqjTLPlvvaA5ToM514e0QGtI9mY4oJfBWPZx
RDCQz+PcmVSxH+z8UHKa8Gvl3GqqJJKiV4O+VtQwCVhziHIJrqLThniPfBpbCxz3WBpvcQeNmOQt
m/eEH85rhV5m4INnea8CMxpVg/S7Bx1yGyBu5kF4iuR4KQRE2hbI6dALdu650P+vZuS0dakhecTM
tG/MH4DpxKPg2xO5ygRTOcpo9PlHY+by+CvlzOKHfR5dWhp7Lt3CoNuObfSYzhUnFK2jVe4WHhwf
UfTeZm0zwK44e/Ui+29FTRAI4zjj9zrgaquUcVqi7mZrD+3UfO6c6qGz5BHg+M0tDT4/Wj5NWoSz
y3ahZXLRf8WNjdvarNc672+BXb56CnoAx5RJQY3tpfXQjTzHngREtNkXDdt042O9vnENVR2TlWcU
jytDFsXwtqQgyEGbHJIKQpgpoFegmjlgUHjnmfNLhWUsM2Rzs21lxqSjIFnyq3m74KzN2CQjQjx7
vaO5gUsU9Z/tWnK3URquHZIE2F6jsT3pUYP8W5ilf24aiat7Gn2XCKsxNcbOyGvjxZGIJ5tF+sAY
ASGra5/mFQNkMW+yRJyCKP1lzvqsj9MXbyoe8Yz/TXd6TynK+8MNJNYSQqKGVuDcsppaPah75OMl
3aBeJfc6xDlx/zvtq8sId9SlRpOr+lfgr7tEGQ1mWMuA/esw09VaIRk2e5VEZ9lYW33u699PUxuV
NHS1pzXauR4EwomWRQq5IBmiV5RRbt3S7ALHPllGdwBVwDzaQ4SeIUm3DMsONk0QQGydl23amrA8
xbeOvhGww2C79x5dHGQzw3adTzzDLfqSn+tUSuajob60dCEW8HQ7vkTC3VWZ1tL1XjCH2yLZeYxL
wDKsvxC8VL/8Rt3qJjmPdGQpVkAtS+up7aJHvWTQKj3JVEudDUdgjK3ehmnkh43nkBKykPHijmOx
scnbihKWk5W9/f8sq+pgpT18t4UUFqZ1bFzitQsxNfurw5UHyWo1ks1CEWGQSwDbvfhqMlEhzbN9
NjGKIfubWTj+XSLUR7Smv91E/cLh8NYOLg376TKo6I71gRpDS2Fh7bNiQqQthl8bm/uei6WMwlhH
tjfcxm+NQmpEzsuhWlOawbIkGjcUJmRPK+azphxQCnbhXDqRDN2s+ZVjEm85WHTX2XzyWvPVr42d
NAjIAUS1xTqLhqTEELepxJiDx46lcn/z2M1uj0pqVH/DedpGTXn10vSE3zt4t7pEbICaxES/6A7G
olzFpun5AKlAV3lRcJ162kdQvNIIWaRxF1X1M9kWLAdKjcU+O8QfK4dVLMVlzPundRK7dIyOecOk
6mj9jY3oyWBihEnW8p4G/BXqEhSn5WPJ+1B07knE8jEFcUiSRmN+GhJgYNopLyaHdNOwQa0ItSVo
c9YSI6HkXwsOg84Wt2gQ/4TV3pQsXhJTfupPUZxgBIV7iYzBgurrHRx+rTig9Z36BNm+8QAafMiW
gArBf4VxD52AfvedXh1LRbt09T6SAkENt701C8FGH3OiGU7Foo6wViGpM8dXzTVWaoiGmXRJ0uFl
VN1bkDHwKgHSDHHVL6hZfAcQbAi7pP6No15zt2bjbY6mK+7mn1EyUHGtpzFy7ibsptMAxw8/2QiQ
KDK0g5iZSZ1XxjH994hEta98VnB7UDhkZDmGgX46Jbu8WJ4MCt7CU6cSG22n67yNmbW33AAJJ9gu
EVqoFh3KoUMrAD666x3iUvxz4omExvtKadRuTMtgtdXr6edh2dQPelF7jg1Ka71aGHaYk/M64KaN
9m5zaVutIkQXlKkH/3PEZCIgRaqXOVSdoR0v1lA/69IQr7IoJszc218u3Ey8PsN8TklvYXVxIDvi
Sn6Q0ZlQUP5wjYmJLAvlV2dTKfgMZ7G2DPNjoiqj1HBg5FPFbfWJ5XAF3TpvOeUK421eHgLzaV3q
U0wmR9IW7/hgPhB9Xl39GAWslfSokxX+bE47J2FE4M5juNphyIefhVd+xWoBRkm0W2NK6YeWwpuS
dWUBkhEErPx6fHL9cp9G2SlYY6QBLZpK6J8Z33oXYWnMpdIOgMHiw6J54ZDvqXex/CjIEmyR/jEg
pMwzG65D7oADCP+XcXjmoNV7aMCLYhrkPTdaFtEdx/woiRCkQ246bylCcZ82N3o/6F833vhnSv2T
/yGF4ne4L0yINgM6jRU18EA92ObunnOezx8IPNwkP9bU1QNf+A9woA0ns9CsK5SrSBrWvrrOyIEr
9ca1t+QxPeWHTnQ9qiFwCvlEeX+o8+/RfuidX/P6yOf4JQ50c7nlAtRgYmlSHumT/eVxO2B8+inq
X0XeDlTVIZx38C1IfgLb3A7YIiwmpo/myab+0JeSju42axDopsLL5TknFV/IafkILjBph51EMsJf
/iQQFAbzNVMoOPrw0UZzN1rqCDq3IbkrkfXuBjgt8z4yfxfmgypAD9a/lPF6UTRfVY5Rh2yfW2zz
eH9zCU+J62dAP33n3llV+tab/LuFmsx3mLjcpo111/NQNDqhsOmMk2d+gIc50kXli0sKyRsZKaIU
0b4R8hdlxibxo00yoEtYMgnxglYAYQx5CfFZSgi6ig1BR74Lo5k/ywsvgSpG9cZLY1FjCw5h8p89
vufVG92qjeJFugBBeevtquFG7ssP8hJmjjRXG7i8IDO39QfkpNzDEj0T6XUKSWT9ef3Vpu9+kZHS
IcIgoIfRwlBF/NUDHpN2GtEFcu8Rf91PEVg6EeXDi3bWqW/s2c/wFjZ6Df7csnFdGYQVENBIOk2I
Ia3StNwh9HIEkMxXmgin2KuRKL5mi3tO2ulJzBDruY7Gdl4ARmgBTr/E+JWT5utHOKEW1D39vzh5
B45ig7rmqRffpR+SCw8W06v+mTdkJwlaOAFWSOmBn5ztL/6ZS0ad9Z7lrNLVQw9Vs3GjbYfsdaY3
WfoDiQX+/NYVtLKptFNO24CKvKmcQ19Hl0DzUVip/bzxmSPBzRKXmQ+WS26DVfbrO6uS69OJks1Q
nDPBsqUWaC111rEoQM8FNXjYj/bWWq2tarWgaI0yqqb+8SbZSY37l/eGOwaeZW+jJ8+RCqB8MGSS
G4Bl/WadumM7GDre6axfB1SQGf3r3IXidAmC41JfeVf96N0XMyV4H2zLsrnxohOjOvPFNgpkIa+8
wJ81i02SCNqvNg9ufkTjyYh+j5S5Yl4uvph2bpQf9A1auJYLVd70ZeqtS6nFRdBWhPVEIinXEpiE
isAO+nMVG6+IH9v97zVCUvSRRTyjEhYgS2zDXA8s4A/qFh0xWEJ+FWrkCLom+0P/W7dA6VVvfG8m
52IhsSpqIlvH5KUOkPwfnd3xqT/PjO/oSPoDaEKBnPcMAm9/AlfyDS+KLvNPvSmA9QYqWq5a70U+
XddKDDk6TOfoH9fLPWBUsS/fV8TL2ZVuUx/5WL2l+C8enYdbH2CDxl0qJ762Q35VVc54Q0di762e
ok1oK2kAPk70W+n1eC7ztG0DYJmfV8TbRRQwLGWREsfVr2JKloe8Ll+KHKkMz7sPSK5hEn83cf6Y
IvsUIiN/0UG9KStWT9kRHpzpKtyso32E8lTeBkM4i7k9Ji4Pt7ctRpgQXyDDfJxkcBtjRAgBEe6q
Dn1tC0qBn6DdYAp+Li7Sy9oxXVO4fLhlpF/uMuF67NWMYI4aQERQP5CYppXZr24YHmilbBGC0ZN3
zOuj8prNxo1E5JCPVYgqdyjsZZ8Nyy62mCcZ4vW6MJJdws9qa5yJK4jHbUSnfjp3kgxxjoE1kxPm
Zpxhj6wUulOnZhZvUWFRhV4U8W6BhVYnM3wlKDLRBdfWsO3F70EC7dtmEDpFulUsC966VdOodDlX
zOgkGCqcWIzSwAltDfa69O2AAezEB/S7zAyISrr9SJa09+vgA410lyZnhgeALweX4ORzgLAn458B
7bVm88bPs6K/R3AfCPIwLLaNaujUO4jsflUmDH+bdqD9bdbBVkTx1ezH0PTezET/pWT97dPPtUf/
yH8VMttV0IWGzA0HtizWfXBHGFOzu53NeqyC7CIYvukaeW+60PZbKmVwoCXGRYCFCfltV/IXB7x2
WJ090AbnYAWyCrN/WwQG9RnJZHTh8ovxPlncUO8Te31XpJ7URIQeuDA/j8FJ8yvWwzppIJtha6xk
+AUOpOhXMEimTkD39OAv3pKST0+sMOs21LCOgAAS8gI8QSEIMpnf6jIOUkB0dLJ0UwfvM0kVN8vv
9vWjvtweyWrpWRe1FvvV1wgy9iIBEyH1o6RAqPLvhCOU2HxiNTjMfKRFQ9nghYtQfwDc0Caw4MAE
VJwpNDG4D0F5wF99Y5c+AC1mzS3HOa1oGgmVODm8mrqcQxx3NyVnSEFKzjGJBgMDBzThSRsmwmaw
/OlTlL2TL4NHXRf0KYP3GBMtbQVOVPFoOsw/Rw/LT78p/orNuw0GZMmXK7enHybP1p8uac3hXsRq
CtUQ9FCIYxuVkQhRV2Uuj7iONZtE2nlYgdEeUitR+7HJw2y+tytjmzfVEwSqXbdcZzLNom+2Xv5J
qmEu/mbMYdsCgi4HYKJWStif45+gXb4TN9ixALlnnS3FHWRRlVzJZG9sUfgDgGaCFp6YpiNOZmTh
CVTLevEg7bJevLj/y/3oNWvaL3he3Ll2i96WOcm7pJnQLC6u+vP0UdN3km5hcCDV1Sd+A1buZvNO
zPIkV2droxdm2E2oNxXrjk/1PA6POEbDw3oKeu8Z8uVJ8za7Epkpf+dV+QVHW8gCw448pGccn708
MWfWsuRw+6Y9muf0ULxL7dgfnP0rvDxDKxzmv2KKAlvlp54tYEXjiQETEj1/U3AewWnxXnTsGCiX
Smlsl/qV18QHqBV6g7+GmH1tUodeBk3ZpOsuBdk2DNbTujCXN8P/53YtCbrLa9FvNjW2JQFaMrGl
P7ObUM2TyAvj4KPXXTrkPOqv2PZ01Oqg65TMvaSDfykD+6WPV39XTs0HC4q3yaMz2GLUAh4HZSbT
F0577TQtgvPKUtW55lDHZ8+DIUHxyRHEdBkEu1oKqPrR75l0gbbNQTWvY4PEGs/F/OAsH8njdd7g
cJ3AgdZCD4aMQyLcA+PyOMrh3lpwwzGkDj7ouTtoZVf8XYk43vSddDoB8vAxML5V1IXD0hyS9ERb
+bIO6aVgBw0M8Jk8EopbhOLtt3po0QEddW6oDxWPEAVJdN/h8Qbh9JfFvGbWPhWUHKZ96k2dEXSu
TpISioBmHN/TYjpa5ZctP/jWzOSyjqM6muiI7mXDUb9F3ot+F5gH8q8Ir5BUkyZw2ywxwrSfRyda
X0vKVi2948h4YGGUOwNuddNND/w0j9ofFcKg+LHU3ks9AJo4eMuYeCX1eGbJZcsE4Y+WBd/6+WDn
B9LQwcDgcCAJQc5vvhA5T7qAsgofkUX3aNfv+sqS+cymHBBm+1HiFPfjwmnWBxh9Ahf4eu66vma1
uk+xF46W8bNwqYfadmIAzYk+rNL7o8jSC6yLcuOUEHrcbvpDizK1hrNqsmZTBujOgI9AfYO2Vg06
q0poF9R9dLGHIWTVTT4FKE1V22YSlKeWsA0DOpczY5KBKU9WR5aSrPfBtADnwoI2jBA0/8ak55Zf
T1o31PcywD6w/ZeccRKbBrpBYPCGd7zPbNhSHbT0tj4uLTwj6QMC5aX/voztS6/8W9ZmW8kf96N1
769eSNyEBxUVWxovVzeVjJF9SYt55B5NIONZkI4DqodTy4BdA5eRhqBNg09nMTEOSXGmLvhw3emw
wmzAZgCaNRi2juacI8V9jMccaPnZhBua9l/+CnOTPhmVkCI1o2dxdLx8rx8EaV5mJff5eN+4/ryh
XIVSZT5SIRu0VN3YjncM+m29uAv97lNvb3bR3JkbHZcsFh8nbJwjIODcDwk2Bbn3XTfjZ0cBnVcZ
bKh1PldszYDKh4Yki7JYuicbDCkenlvo8+P8D8oH7PgRYw1ac92nLkP4OUliTUgjspKYUHWlK+6C
TR/qqGf41inTDMckeiapsMlQdcEC84a6w51/5erkVi6k2gjGZI4XI66XME2e7QjCBKWLPqhWANyO
X8qBC4rqLaXKmYhYTQd3QhgGL8a92UzE6AhuT95337n7ru3+siOZJNTlXoJbuJEEV5XCwe+MC0dK
MffhROeR75pWvE0qXC+SZ9xFNxqKmKLxUNXZSrZc7fTrXTA20NV/mYxXChuPfVgtx7FHMXiay1Bq
gh0vTacHQf1GJYRmvnWY1jQ0acCk3v95YMOEKZQj+JSV8r4EDVVdDYyO9cpxelhJETkY9S4lNTeX
7MUV/ybzb1DY76l88mgxE6F0f2nhPehMW2/q2BiY4yKKY/LGuBQph8XYWFGU4NWYaLRPhggd2qXE
g06KkzuQjz/heP8gioApjQ6mTg0bOz9W9ffaiI1nxSEoLr191h9VPHcr7P7s5bixYhFCqcELaOD0
8CWg74MQ4ESojxDuNMsvfcQ4ybST8oNckaRNIJk8VmjHctO6+hXj8Iu70ElVUn7QJt3VXrzt3T86
+DMvqdATdhsNFaLXxU1zevC23Nk8kOAwU0WbvXvqiczCRi+sVDs2TykoCVmIeFvdGZxtekPE/ocZ
5JtSZMy3Oi8uuVzEIIRDmc8+425CmHg73iq7xDLgFMKwZ2T3oTfmh2W9MMXwHIDP6DDEdjJ7514f
uiAygYj3cW+B/q+hQsDOjd8jYWNinIYxoM4MkprT5NcbkBVAoqaXsMZ1sGkRxrLXZzQes9eeWaIJ
M0D8E8gVSXMJ9GJ2Q72K29KLd3bzLxXi14gUTlFYf0dTvsq1Og3W+tzK8rWliOdR8Mkr3LdyaCAT
gRBDeqcTqFADEfHz+h9J57Ucqa6F4SeiiiDSrTsnt9vZvqEcxoDIUcDTn0/73GzXzJ5ud4OQ1vrX
H7RnRgQym2Za4IY6ySYZk/lwMT72sbfc2Yo0CrC+wlk+0uUTWu1m4P0Ha7wf0mdHP+rj8gWntL5T
bLYO6FVQ4FsTs7ulrYnjJJNFZz5IhCK62I5c+w5j02cl1Zs5uf8ieJdsYE98Sr/46qvhKY5T7Aeq
9k0XvIubXnVBMmfDs179Krd2ED+fICN0GyOcNiwKXcKONfZAA6kDGOXr4sqs7Ge9DQ/xlVMes8tV
3qBx4PgENXANca8UCBPnYcepXpIAEHJRdVllu/aDX1U3IMmB8FFmY6DMrRoYLdY9m3T9b0zJSVwe
qrQ8ROR5Bhw9/vC+DNUnLCGc+onf8ZFZdSNW2BV08CB0jkFYgi/B/4mZ0S3lqgoEihHkIMqe2E8K
72TO6T11QbFbehN63nRoiuFoVtoly/0OBVLaZDz4oAmUI9C9aK8rDB7WC3zunsezKatzEsM9amIe
63S5maF6o1IgtYysY2f2h01QFvQBBXscIbN3uqDSu3OfyGnt49l9rDi+mNHXOUGtDNw2lsVD1qaM
3xBvUN9AzAdonJn4cDHclD7aKqx721zeDTPlF8/wzxVgtGrVZ5vhxqJcBq2yb1a6PRUZvKe+YzGk
IZIrWmhMyqMt8xBcpslhCNtxF6VgN5Ey8eEutMwejWuQNdRw3rwxq5xus41hwfXFn5oJIadmsSck
GWraWstgrZO6eI6o/i05fSuvftGNVE220BhC33eiAVEpCD2lotoxzsBZCmMGFxpcI8XJrpeXyrfh
gMPZzrEKievwnmjGag2fLLkY6TLd6Spfzx/a0d3r8lH1AqrrePNdeBST4PAT3adVTt+EI/5UdvUQ
t9E6rbiIWYaZxhjDbXeOWTQCg7pYO+YDnaFAbq57wg6En6kS3g1OBRdrntOjaqQ2ac4xtWAz7duQ
kDuXx2hqjI/GUE9t2wIFhCV1qNvdEyaNka2xRDvRBjzfkFTwVEfsFPwn5kFCzfwWU6JsU0GHVk5Z
3c0pjLAkbx/8cNr2fv04ZMSEtNMynBwjXTfdhGVD+bQIU8LUS8KHqNGeHAvC39LqxGousEww+ual
Y1wLSGdvUie5mLE8scQuTovv1pKc53T8a835M0znk16u8HG2g4ogfSUcICoNkCBN4dWaor8kQkII
v9S/y4Wz9qYRig6R9szC8NcgKdyES91LElYGicM2xLmtm1bLHQ6sDIE8GxLFXH60o8cEbw42+DHA
S1rMz8ajwlfG8uWYOUQKAaUoV26w9gJG2E2ZXP0g+qpzctJN49HlILGpaaqQcITaDy9zwXHrkz4f
zuQV+/AS0QruFAfDGPF2fSAQvTKLLk3nRIjOOuBRNE11HlLUQzFYsCWWcGMZzNPjoKr3lQvRIqHy
YRL/rrcff2mfKkCS2Bi5rzamlxA173IXWldlcUm9a4xVNVR3PNkUT5qnehIFoVrF3oNGF4K2Pdhd
drakcfY4DfUzlVU+pCV62DiQL645X90CZxYnntJTVnndCZq2/4CRNW5pdLaLtONb6LlI2GGQx2pG
Ft108Amk5m7muhCDUwhgx6AUkuyIu4A7zBZYJKS0Nh5X9QiaNDIhGxZiOZcgeqQzOCNuWS/LQOi6
9Rhr9mIfbMFl3k2fDLo6fY7n9M0R+V/FTnuX1139uxhliDe7/zBFwtrUPl9ZX5UyZaujgHKOcEfP
KLmhAOXrUDD1orCAc/Qs9Imay/dQ8cyQUY0XWv9sjF0GYbpj8MsebPQeNibdL8O4oyWX78xQrxNu
Afs5NrHKyrAMqCrYKHDC8rg5+joww2PY1dP/dXLQzJV8bSqKdO32b3JDOJ8XUZ9ylrFBKGBV92/h
5L3mHg23lzJmT/J8wzTr1pVwOIMMg/nef5UO/uP6ghZZw1NtHMsoIlQht87mMLyR3+Xdm3MJZ95C
7m/U75MxfrrSfYuC5jFSZN+E1VdIWSMootqx5MEz8Z9TrXXfdONfIuwArc9Y/rfrymx858CZqdnY
ej03IreineqtC1q58sP5x8i6fKfBnwDSsUXgpBPUCALabeeRBFM43T4J67MXLMSvNzuHFqUq1RUB
yg4joescmucBZGGyKBL17Cd3D4RAfUxABaGMj6gLzrBU1i3DRzOHk1E7NkdOD6xcmCfPxtgpGC5V
aB/9nmy5vv5wfaKCAlsd9W5RBi5hYlC+G0B6P4DrPzQvBvYIdwNvES79dycXf1UQcoGnQXHHVIW4
OUVBowY8YtH2aVQd8koB2XGJ000XBM8egc+bEhsHeH0TfmwVGibBPpiScd1YIx057kRdEeqZBCxI
fNdNqMJuD9aTkg60pC2Oi3NGurQerYQjrr8mQrCg5TiKU/mWZ2QPLJRJJl3k3dJwarYdUpbW2diD
sbLg5DEkevICdF5IU8E8bhNWW3kc7eO4fCgzx7+PQJq/vUmelLBuowpaJN7leIChmqxsWEYEX79L
SuGskc/zOMs9ukL7RGZ1d8x9BEvd5F91rTCbyJDyET797Mzwxsf6uZNMJYISAl3tVKfZMU9GHx8H
6PmnQU4Xzs1tzzApnhbmENEJpTPzxnyTd8VGLCU70bidc6tHcwBCSS+ai+gM55MiO1/ZJg8kVGcg
Zjx0Y2WfrallNGBbHwq1MN7+EBAoPOOz485PJXrFOy/B07EJk3TXd65utttIXZtRwEuxURaUCkFq
k+gR1JQFt0EDYcs03dsF5euUjN1b53TtLhmCP7fKP8rCASoI8E7A/jB5CawO5oxlQoUZeDDXLhob
yM2Ii//mOiYsfBin3ex41cUbRfcC/RkYn4N37qeWdwjjLTQTSSCmufwz4LDsEj8u7tM5Sq+tFbRU
mWKy+o2fz8t9lCJpQLfG9hwglirtBcez2pjXVqPm/RgFGML3BDOEtnye/FSu5l7AlU9irNkiJ94M
Khn2dR74p4I7evQBxGAyZfUtrNBLiRrauCjS39SR9g+7bbX1JPr8qe3wfW8c48GJS3tr9GWwjoky
h6+a58e4vE8b0d6l0MXXycic2kLM49oDIF+MMrtE6LSqphhufojJoYDUkCfMVavMIWOtce/Gxn4a
QlWxd80vhDm+KJR4EB+szyLjKfSD5qA6eWC84d15Vfk+VP0b5e7ex/iD4Xu3hRz1XroS7wU4QCSM
C+9khKyeAqHtERLLoxQhla1c1yExPi2ldNTWp2T0bj7o95TUG4h9z30KdcNC8onN1b7NG8gVYPwe
aJiZPdWDv/6vLUyQf+uNR2OXxiiJ4+FBzufuVpQLTpy1oeGi/nlynU9W8clFSIPpVmDbz63dDt9K
TYdqIvijTZx1M8iqZBY77QL4S2ZnYO1YQ23v/Ow5dBjQWxobyOR95Y0K02ByUSr/Hnc+fBF9WfZ7
vxDbbspPVmGM4cpo0byM2JIOHDr4p3dHzx8SZI0h7TfSZaup1mHkn31+2cwGMfjmAF0Vw2yKgDTu
oCOiitnCAjYe3HBhI/YEjDrouDs/HLJyowpIbpakYfKlBXs2yaKtquOEaavCBajo4n8sPAQOY7Ac
C7vyL1aBZtqMQAWnREjUznXR+z9F4jMsqGVu4oFV1xmSGz91LyqYEthWhH55pkygbrUzz2qmKR6O
co1T1o0pF38KI1Zjb+6nFDfWZWSfHoKtkB1cePRvAZ21FWA808rN6Kcw4/NvwS4VJJSAEquwzEUo
3k5IDXEP7xi7UDBA5uc99B/GGtHypNx1GTJVHjC5kmPC0dKuZ0ZjP0AHiqm8USiAj2nXVzrK3Dhn
U/4p4ZY7eGIkVXrzTefmYkYQqfaUNkZ3dYwm3SfIoqvF2Ewu8cAh6kpH0mXZRXFfzpZ5p3Mf4iw+
jqF5UnX/4SNs7kGdKWqAnYsqwlS/8dbCgatt+tUtyHxKhJ6+3S/S1wwVXMih2wThpYnkv0W0T5Ep
oLdRS5iud6fyBv13I5P90iffY2w9K7YhfNdcQsC87lCArgrs9wwf830kbM7oQj8sut1g9g+4F1xV
H76mdfQYVwTJqGU3Yms0j+3b3C8+VX4TAjUX9+iP3uWEgqQe+1Waz9B8ERpF8rdXzoovsc7xTTGa
8tXEXAYiLFTa0CkwFYTio9LoS6n4wTIgbFZob6Rqf5revQ7udB+IAoOe4uI64g3AhQ2nsMajtPMX
J8D1cpi+KrzNaqm9gLMnD6TOBIlMjF3UF1i/8Eu5GtTguzyyNvpnMRJzVc7mi2dDkQpIJJud8AKl
lNxHR1FU2lnEPJDOtjdHdNf4MS7izmwQl/VxeSeS6qmIxQ5/mE0y1LtQWT+dI8udRzr3CYnt3ljY
m6oU/a0X7I0sQq+dHYSSDpacM8yVPAQmKZgsM9gk3JSZEvd1SlHHkMKZYVON59tdRfOI85RkWDEF
y2qhJbTdYZ2w2pZ0WY1tvW/tbg2lHJ4Z5pidSWU/3kUdFhgcUVYnv3JJQE7YR3cBmtrYo6kd3FtL
u5yqeAOJfWeTQ5EK+yD87NFq5k1i/ll4E5Q5rJ95QpRFK8Ldxo6ZvJ65A0hHYu+bD+3icWX5MJY6
M8h8LMr8vchpo2Z0QfgT9jFaInywZtlsipQgsJAZRZtfDHv6zl34yrkzonjJFyqTadnkFUREZZib
qVnQSrtbUPRnm6zoChIdo31gmPY+aDhcID7rXEhUU+M2koIBmhg+R8O6V1P62MbzATDolI/d3itm
SoNoRKEdMcPVb1qEwIP6aZTVSZqZhewsfZ9LRlFTHN3ZDJ2CWKJMyAErGuvJNSWe2g0dqWFeGP0+
12n9XgcJ5I/gGLO+3Q7L5cTd0T1s9R0QpfXQmi4UfnERpv3ocLJlS/aRJMt+mYJriwuwEUz7IfQ2
eS4PRD+SkIk5gA1GV1k/CzmOMDxnhl+Zw+GdtgjOsU/IU0CpeXoIOnKU/LFbwXXd5iNLZOyXrRqT
exElv8qJKAUZ7KxNZ/rIW7n2U4UZinlKYm+dxmrPjARvl0q9AtufJnMpNsuCqXGLoeGK7QcwsGg2
I6DjzSMO5JC4xtmxEHgP7n205A9LNZwJOsNTqaOwSsd8J2wbZxQBrNGQll67zPLKdQ/53KzVXrAF
z2mFz4iVki/Swc/tBkTQqDivboefjxWyL3il82IkHB2m6PPNYCI674f8S8zTzXLctzhw16YZvzS+
/zO75i7ETu8I9vEY186jUWbBNk4Ps6tdeQ4OnSL2gQYU8JJiKHorA6Y2mPTqVAGTpsZ6daWztiEL
Q4vciZQM13TeuK2zzpzlXzcny8oVVxLlrVXV1CtbisNUDYcsCQ/FgI2Z7X7F4aPbJVi5mPmt7QXj
MNjJ5Qc+Cr9Vb5z4FMtItHnj4f3D8uXPBdTxycJfhjHSMg1rw1KYDBPnWZt7e4KrTDOXSfCbJCNN
5L9PqB+yIEZwHKjnunoIKM2bpl25hdgYeFc7bkms8W8saadxvPjPuW0uONnsh94o0LaOBSYBw4aq
iUI1wLEl6KCbxPXf4hNEbujns9nahnFqpv4gMvspw4lvDl7nnsB1+dZLoHG7/K0X61TBzcE4pcnJ
27F3pgHjb5zLNd8rrRTTBQ+GbHsKcEOP8X0FFLUkOtVhbDd8l8GVpD/ITieh7mKSfjFg2xazgBGP
oyrRgKGlVnb/b2AV13W5aQqae5d5dDY7uMCZCQI15Lb6YqYOZCbZYNXTvvHDlPRGUb/LM4nuvbi3
FJifinqWfNysYgmim6YzSnytXeXRw5eu1e/GFHdpPWh7FUoQ/MLdhHh4hxiT39L4biMGcSrCtd90
DngOVWynaXdIvXgXyLpfO0nTXESPui9d/qVLf4ox+NR3uV+cp6r3H5OiEadEzhfJWM2vIrkqWEZB
Wr24LbheXzYPWR6A2EySQVImga7dWhCqOD6llfMt4CGWnUege0E2Yq0m/yYIWmZoDInBbgTGbssa
B6b1iO+g3XQ7JrNrJeLfzoAJ6sB8oU4ca3DihpC7aEHQ7q+FDM6xJTkmrZlI57EI1ymuAC7DfDGG
gEi9CUU/Pwal9WjUCRNNRoRN393qyV23KnnJ0/Y1luK3MUaqUMsmngSutDlFD51rXscozLnf4jyO
GtEdvpYAogFIBAI5pAs+RzANwlS4DD7GiX43uEiQ+yTyD30EX6pzjX0fo1M2KsAL8ZT7Pjp5h7JA
hON0NylEiq6oeJpw9Eod4AnPQOgXCsR6zkvQ1PdNUa45rguudbXxCl5UQDakMaQm8wwkUw16ONen
AJJGisS+dzZtAn13JENsgTlZD7QTOQOv1BBnOytvNim8TWtCTycj2xC4nwT5Zu6w+CvKbOtiIdqT
Z43237begJWT5zhrq9cobP4Go3+urBzypMfHkGwZnedekrgLtrgWXtputJguKY7kvjwq3INhsLyj
1TkF8fIB2Q1/4FT90nAcqmW+5V2sVuYg34Rc/lU+1zlMgod2qLQrvSWfsyI14dpaTfdhiCB6xRbk
2Z3I2a3zJ8fIHwI7hRjW7jIMac6S3suu3U1lMgBOgh2Unqs3LPQgS4dRPMO8EKMQBj3+Mtxavxsg
+XbAT5PH41B3C0TCYDdAq2IMjoTJXfq/FApLg30KbkS5SBCNd2ROVOGmk81f1A7OzqWGyCOMP43W
WDuNu8qoSrjZu9z0EXeoAE3KIk5FJo+mG996mvRFeD9BX6ydCEKnid2uitaxD3cumCZmCm2+hfGB
DJrRumy4zrN0NghWXyw6NxydZ8JZ7LWw2tMYFrfMKbYuDHRd9bloNmWQ7cLMvGhejRNOq/8OTwdO
0pi8WQamPg7q2GXBqUrJa7k0b7YNpW12euqzCAt5wqzmnOXB9I15MrTYt3Lojm4SPQgcerqwwlQ6
6/+aYNgHU/dQufCiAzCLFedrw6rM90lgf+iwD5o/DjxFzdPIA4SNxn8C7mVXXmm3pKS5EXre2PST
U7bWVA/G0vYvpBd2Ptc9868L4zuwXhd8u9jpbK/aJLb28sKfJIvZZRmDje6Gc/rKK/T7B4qOJiNk
6reYkfYVh6KAgIYVRuI5dF8Y/88HNQdrk8PB9M4TfwO1cGZ/SRZ/k1oGZiyYp9035r2+er3rc5G+
a5fAcAJOnf/etcluejOEBaC6i/5ffInYfeC/xXDQj01gaeflP/0hspNoNFOlqxhTjDqHj8/EWynr
ViBuKyF8/NpecIqqb6vAOxODaueNv85sPB5d3Ezds6fi9YRyTXEHCT8ZXGS19TXl6mZBTc4nGUXM
qXlbPgDjJvpePMeaQ+W9ONEvoVp0d09wvfgrLqzBQZUJgtvmg8eghgMnS/6w0udW6CEm+IJOfJg2
7vDOB4/ibNMb7150n3rVsZ8ILim31YQDT7btbRiOPUAu9uFEIYNhSM1/088d/+j/v23OYbJytWv+
Ut+WXlwweWuWy3+/5TIqwkVV/aoHuXx+qDLQlncVVYcGAvhIHA9MePUl07eOT8rb6jOBHxhZ3eX8
77IbX9wMsLH6P2WPLzblWNf7zT/C4x70gR2O83cfRET+TkTtvvBi/UJ+6PhDvX70kszSVRFdq3Bh
wPVrgAj10D9G3MkneP3cBcCjU1OGSLnNo16OVBwNhbV+rj03Zlq5TVLEtTB6Zn0jeHeBbovFwVdV
HcWXfeSNta2zBMnTNVLa0N9RAMkYaBFLa16S8MfG/3+mpH6f8l1fAf0iY4QNM/0bObTdhfoSC/GE
jCPJ+7Do6rA56geD37XQnfH79S6kf7jpDRZyjVdfQefBirfETTHQZI00ccAaRsiebQX/WlbsAdQ0
+toYM5ABbBP+emCukiyauPk75jNkrWFlRQ/6GvKRY8nDFQX6gvA32m1Wf0duNH+CIKHXgo5mN8SD
H3wWA+bOPfYyTqRNu0KqwWxbDgetXcg55yjIuGTca5TJnFLFf++nOA3auV1R8d47bD68pODRyAj/
iKituHNcJzG85/J1NBwI/QCnFuEioQvElq79EMxcj5/Y4vVSyPj4spXAIO6xdtUzLy4G98QPFMe3
KjHRmxIWwkcf9HaCBlM/EHyWjqDDPvqqCvuxM97/f4MTYujqhJKbl8d8Jc2f0suDlw/i3bTnUzuP
jIpeJysjJp39vK575E7cDBZUO6MQawkwqVtoSlA94uTZLwOsvFuF/SKP4aw3CmZSDh5q1kUN0Pn5
+g6ntRd+NenDGN2ygOnNbP+YgnLHMquHnt0hVo8TZKQ6d94k0lWzgsDuGfNhrgcyRbi9I6ysEvdL
PAMLjDtXjnVOQ1wk7ZGB7qg++siCqcRmYf/qu9yMvygwvgOMCQs7ochV/tWyh+Au66F+514F9wXl
PtPtxoQ9BDKaqPZDpFG4Dju60aGdFI2eF97hsYiWkqks3jY/bjQ8y7C+NwpEtwWFid/KP6vrGMpb
wWeYL5h71eCFYWt8TSLHpp+Tu50qyALJv6aqnsDOQFaL+drUzGrL5kV1DNqnxK52TZW/1ZPz2VNa
dslw9T15GsnYYiyBoU/dHtzZXhV1QYJifJiD9qCv3WzNSH1C671pQLc9ezzZFDOeAT20KNuHzMM4
I8WeSI/Zs6C74NawDpTaVYX/oh/owYkutsiwA65xnI2n/STNQ6rEzxC5nz1IqmYCrOXYnLXneM9u
lCamWnW1eo2L+NGc5GfT5ocALR0la0piWp7r3dpdmaUDbjLBZ88cdUpC6z417SNl/FNoe8/ZYlz1
QrKAOIagJcnEiI7g3AfdG5XReNXlcx2NawDktd4rY2ke+ybAHak7MeZ4Ggz5KGrsJvh32Cg94qF2
iaNm36n64CfyOdbKqsLGw9B2k5v2illM9eLV5nOnmJjlpbpgDnHU5XYQsY+WxWvtpVe6+J4hd7cv
wvitRDkA8cbrVumQPAKJ2jDTaP0Cp/3uRfIrElA4sALgYR7NngiQKrhk4fzSxHj7F+NzBOJl5Tjd
MWz9UpNFpcyH6avxbHRioxjklHFDmpBzdYXxZtnLt0xzyBpIDVyOUNzTQu1ud0Xzg49Qy12zH+c6
e0jYfvsgveTM2DBPQuzfmF+Wu/yFbnOvvABGo+puMwdr1om9zdM3z9k7NnQrF4O3sI3Prl9vAr89
Lv6yCjDbq0qa3dm5lJ141ft2NEGlqsF32hGpRZYCLjOXOg5SPSW1OLTteEM9BVk7Fd+OpY5ePJ8h
2fyzhvzVjCzEAARADw2Jd+IcNzRaUwI8mizm1QZVMsvyPHj10SPeA+W42Ncxe4oZYR5JAZn2Byhe
72Vi3qLSxIOsxTxjOtLAUD06u7zO3qKl/hnq4Rp1BqJsxf5sNzCM8BseYSVzlXqBZ6QLqBgoTYl4
VARUkCFwanKSNWW90dfEbAhtX/KLq5w3ZRMo1xj7aoqO4UiNR5UwxsvbYoQ7J4xuuWiuhuxP3UxC
GYZZRU+xmbe4qli7IBpPEyd/Oxuk/XERFydEZxLG9ElJxAAj2S38KlEP72HaoClOF4LZY7DIYaPv
A0lZwBordtz15E/EZHdYwvLTbBwoDjpXbtl7XoczTBaDefFE6UtkucYXE6OBcEMow26fftaLOkz1
8NabISapfvnFeO08m/NBF7N1YR09+FkpjyZxHDsM8jaCupuUDrpgf9mo0j30IYB6B3siHus3DP6f
LZFsU7f6Dmdjq6uONsm3lQdKOXJZhPU2s1vEIXMPvUWbaYWQLbtoKaQa5pOH5Sd+gcaawfUxyLrn
QkxPges+tsJ+rafwiFIMJzXCMOuGiDmjunRCEKzFpUm9EVRgyPaTgRLT9MVxiv1VXTkkWS0OjFyW
ddj0BzZnTJuM8sXFXWWSycEzswdfpS+Qr/Zs/n9MZ9ET4WbnL4AFZbpNxvIE0rALk864c5KZ/wtA
4LnTzsySKwRkjAt0NYEoaG3YDj5ZhXeIHW4T+x6mLziowFD9izO8B7KWrHrgeUcNW72gfCs96uDv
ogvuc0/gIcEMiCsY8ftQCvHkuViXRChcw4idQ0JWFfVZDe01HMQfpO2dGPOLCKaTE/fbMOT218mm
BkrWd69qQeqmML55FeMP19VWO2TrcKH7JKTPjaddpo3Zc8P8Fkw3MfEzTt7kkHVf2/dmmO4akbKd
J3DAbWiXbauO9IXvuiDSxW7GIb5yh+6jW5YrZpfoAur2FtThNm/La4fTu+MPu2Aw9+00kWqdp5Ne
NPfSF2gjeRjdst94GQSdCG9BxeaDke6hAaOWbnGUTfdUBcsWAZl/F7j5K+YLe7QZ34EZoWJrLfzV
BhN5PJ9E+gkAfFm8l4b/PSUg/bVjsa00n1hjHWwrOFpKbqQNy59Cnkpv4zk+TlQplnaagjjTdcyT
/Kogo/E5rr6Jk5gFoszBGbWmnuZt+5CsECrStGJymGQ4iOjTw6omxuk15/qES5FlHUL8zZCpQ62V
eLTzWgjucEzN/ruX6afBY9FN0S4ai60V9L/Q9g5ODTBPSY6yHGFB8iKCEQ0M4W5J9K4iXCB9ROs5
hA/fH/6V1FWNGHFEVP03+nA6V7KL9EHgC5uhrNzpf9lW+WvEUVDWLH3oFA/RQNSwAyutacFOaOwQ
TonoCwAHppT5nOExr1eM3lwWzlWdrpcIXEFAM4HGdhB5Hrq23xBz+Vjb7B5tlh2HGOsRCUO8iK+j
Ss4wju5nRWuW1Xchp0YQwBcWeG1lQG5WSupOHH2W7USkuTz0WbbXe7QhhlNpDNsYqCGhZ6gHCvai
l6+BK2+1XTz4RvfVBI72K8UIyVlXlvry4/7PGh3c6N3vMSF0D/1nEvRrWVBTh12Bc83i72WW70jK
IkB+/Fdm0WkM2IK02RNbASQr4sWijeGb33m4bNMBLWhKKGmF3FGW3WZhB+wa42iAiyeF/zGGyTt0
RVJzSwK458eWmxgL8TD7lkf1mz7h1Haoo/qdKecLd3UzqXkzdfVxYcNHR7isZyK4gCNvyYyadxqp
hevwzV+ClKEoFUFKkasmrE1T40IFsGUAEqIPHjcBa8iw8Dco/UOH02ZN6+TN8uCzm00Lqy1drJ/a
QxJAH4DEtf1efCwXvXbXxMmBMMytkv3R17S0xq0ehd4oDEA2HgoMPJ/0imS5bNsaxNH0r71RH7xs
PldaLZfhvoXRcssbhZz7gxKHqOrJeDFBUIiJuStDBXhd7PUh8d8dkvXHMsH18tJlF8uGfn8Etast
CvaCuyypaOo8PQSp92UMGOrl/T+CCYDQFgy3rNd6GIy7aCjg1IENdssGsP+nNKwK07yRyGusHZ0u
ot90/ccy0Z0uWmI5Y8JhJd0rLscnMyjgIlqEtJTWk9VMp0UGZKAthC5hVR9M6tUT4N2BRch468eA
5R3cJ6Zcid/85Ib7YJOKwcV5CyTmUrXK8CrBDSMPxHa2ze2g0arCq3hcmXLoK2s4tIJZabxD4Dl6
Ufnk6sAgAy1kpLIT8bL7kF3EMOkdvLkgG9EsASjQDUzuGzqVR1Plf7Y9/hqOQRPRfwupzTkKvUSJ
HuDlzWidhCM+synbdHiXtS7WyVJHFvFE1vQHREc1MT7u/j9woNeqlifTN3Zp1a+GjpJadcWjfkoW
FTwuXf6XhtNrpLpn+l8og/OtbOyjOeO9CHLnAY05kXvVH1I/VRb6VQdguSvrLVA4sBcFMx0BxP61
xUYRxHw+U/6YTfg1EiBK8UDAt1jHwt0oWtWZikRXzBwfLN4WnZdCKsyjHpJNO5PZwEoUQVnf5UV5
X0VkNi7W49w2xMV4AORo8bNyP5sZaF50LcG99BMw2/nRMwb8fT1Ol+Sx8cXGh1zslvChDQdmXYv8
Wp66LnsbzYkZVff8385NzqTeFKZ84MgvrqHIPlQzw7jHzTACvjc1h97vW/ShdKY54nIrvgdWoNnM
dzYPpZOkj5IR8YDpuE91U9FrBE35VENRxMNy51rTwfDqy2SN14z1ibmDvysatdatWZaXv0Xsrdgl
AOy7k/7+mcJKh27HputvHPfShw6Pcbz3u57UkyUhf5Ic1yI4T8v4UQjnYxR4gyDdjtLxMvrNby1R
bOdm9262eCI54VDuhW28CqrYqGuuDFt+ITy+0L/uupiRHJ7r94xilnUSJhsW0TMuf78YMz3rO5Pg
VVz68qUZQGfYJ9icUU/OO+HXry1Hgjk0bx0xZei2kfVS5oDL3WZD/WIkfaGo3oaZdWpYHlXqXMbO
JM/Ee6scvo5BMV3laNgxaw/Usey6UzQlF48VnNlybw5iNyfqXuHWG2fo8FpYplwezNMYPEOwTmzj
Fw/7ipK9vyLK3oVtsxOV2rpqOSVOeYChfCsG672dOPEaik2/d3ElKqZTzgAQKjdUI9Yqfg+bPkb0
Fxlnyy93mZVtwnA+00QeyrI96l+M68tm5Gpo9+mapFEJXtXrdWuJs4DejzaQki42/0fTeW01kixr
+IlqrfLmFnkJIUQL1ze1oIHyPss+/f6COedmmMZIpTSRkRG/Ocj6q5B7k6uy3CrlE8mJOYX+Q2Ik
zl2U11i9OTfVmdt88bcczeeeGD9ZxtmaUNJzIWvnWiyUX+dfhkdbinSPrIEUSWAQ797FivIW48zw
Y5m9n2WMDyWt5CRyfwbhhtQBbk24r5D23OQ2tGTWYx2jHjWYCFYl4ZmSaE9FSs7z2Z7XYp46KNTN
8zH5Gcak2khErbVpE5jtF3TNm1TX5RyO2bRoutw12p8ZGGEhpTvOycFlobq13Lk4BUzkBGo17bpQ
tOIimN4JLX66Cwom/3wQG5OBLNwE1N9ZnEd4nqgFhweTAvKnQ6UqLsdrlWivqTddJJwsXYymube3
VQijvLtXC9w/1oXc6WXb+KOwKNutwemgHJBdxbeFmDj184WHxMFu72TVV02W5puAhBtg/hTLpZA7
E7BkQl2rOmZ5hu9G/54hpVor4zzb6gqwHhdD2K3UoRnAnVbof3N9uUCI5KrUQl6FLz9TgS3j33tX
3cDAMTWuw9mG/uiq7QKS9XRLDwjavYHIo4eg7u33luPB5ONJ9DoFI4YnNP4zxZLdmdFLD3RGwqqA
rSg+w0x7TIQSIjFnoMCm3TcDCuVCijAP8nY1pT9TvchTLh6XKJaLnAJZnDwUU7pzxxF93it2YX6m
sM1p1jb6XVW2rCbOroa57kf9WcrAsq2nCpQmvTmSniPaXsQU6jSITGHAiBQ1ddd8oqMQr/REP1OD
nMb6zsrYR8RsiwJL1X8X/pcLMwb9a3DG6V09Gaso/NbqazbdwPGt0XQEFrzQ2O2h5EEgdsIHRkVO
BBkwh8LsYJlY5/yTT2IjtEA0WAEfO0s5wCQxpiop7hG/YTCPEdWiVgRacMwAfzJoc2vyUTDIYmFE
sbYt2ulmkRPJ77XNe6+ak8uFeK5xCYjmI73OOzlBzCjED5uSC6h8poDf7EysbjjISYVWHSwShUtt
nqOWkh2krDoWQLztco255qpb2t/EzIkC3MyQ4cFMK7ffZdfo/ryuqNm3YXnqEQWXVYLteBh1pzJt
D3aAMAqpCXVP2Vtazt/Shlr+IHX6ki0fw2BditRaeb06ICoEEhhZwwBO9JCc1BitUMqjAv4tK6Uu
3uu6W8sCatN5U1EZEwQBaLA7GTp2n8hgZ4bBZ0Unj2cT0WXVzXsZVYMlieK0G8GEw0aGXgeLSsZM
tjUR6w59k285eiXJke5KgKCMPSMhVaE4Qc+KBFd1mJmEX/JudVn/4zNJzka11YyGfcMgy5tH9aeE
DWS3Nib7OyjHQ22bBOcQhQPE/WvvzB8Wc7sxcNytyK2m9ByaX2Vr4EEXr+mGjJGxH3oN3duRHHFS
D5Kp5kFxUFxUzRD4OGWQQN0UKzfJ1W8iG6qbbIWew7LPJ4AS+E+X4aFfyABZjnwC1j2xIEYTpN2Z
1NCBjVsGvfy+hfPXYufH7dVR5S1Sf/q2gtI14o31R2atYjgAUG6lg0MRFElZaABABWVZEI96dniR
Dttc6/i3r0lTaSXTJEVDWSOcqQuXIQ+X50RR/kQ0l80t0dCig8d9UFaANXzEtjr7rXHpAFw7mMaE
xYYFE9toFgNFaCQ992g7dgD+iuIpBhuu3ttwIh+xNpmOyKrS1gCJHyTk+MpbMTOynjLDOsjukRBC
M6xmJmvIPZjsriQw9d4AFOND5rDlAjwCo4XIfCaiQLG4dcW3zPdIQuaVnFThB81M/uv79PtRl/Df
WEcRtUbZo6L8zseJsJZqGJu5+hAbnMaleZGegxYg5oK8RAK9iRxHFq9OCJGDRqdqQFcoJD9lFmSD
0nqZE0V3nA45G5RuhccNxE46qNBfkNnuUmcCWsm9kvCTR9qdEdxSLQJm6wI/oHdK90XGIEuOvo38
qVhJcIuVi5Jseg6kBkup3PpA9e0kb8gdYW2xLPC5kSVfcU+WoLWMlkRCOURkV7gRina67h2J21Sj
bnh8wTOivsPHdigwyDZT9WXk7Kn1ZT/OwYEIAf+BE7hjt/Eh4yjaSZSwQGLo+fjQVPY9Xajf8F3R
eePiJ6sxT2fSnu7Myk0qVoCegEgAchdSYSZUZYv/KFcF1p9Md9op6F5QsDl85diXITCMN0JHVALz
50MUqJ6OMWhJFGKtj4TBbwo8GSR+sZXYdRU3HDmk4n5m91Ns9BBGHGgUS+SnZL8Vs7mu8eH/btmv
E3Q7iR3SVmTm1E2ijeyxeIAszjrluxIPFrn24gCo/ki0MXmtGO4Dr9GQy7J8gO4dA46uYvocRNcd
D3IHFgSxYWDNykLJOYBz0DFRCS1Nq2hIZpg3vsF5umQk1/ZwtQt+mzlUln3w6fEJQuX/Vo3EP/aB
Sy1d5s9wkIgMHySYhCCk2zi+OAM8TTBNPqUGKSm4fnsHWfheJxwDcTi6nfWe0dNxlo+2l21h5N0L
MauYvXueP7SA2C4w2spLWPgP/lh9/Z4oRg277k1z3VXgoL7pQKuDIu/H5vk3JDj3oEf39n/B1VKx
iDlM6wyHO8SKV1R5KC2x3fzpIcsuksxx9hrRSwAYDAWrk2z1eB5fVZieDPVC8OfBkFLZuGh253G/
w/3y941ld8sxzo9lhGQ/DlW2Z1UtVr3zwPAilfAbB8g7EaE1UIdHRFwDyMjvyGLkSwZhTlKDQI/B
24O4ohztpekjbWECGS8dB5AUMWOYu/zSYmTvMpaYDx5lm6UU1eqrbFGBAJjxPcGGP2EDwUdBEhhX
RiISXD5MlS2qQd8DzgQuwGrJN+crfythRUIyu4Slmifl1S6BTbCSSwInOgAbrUBYMar3QUAJifd3
mMNwcA9yW5MHcJZqxXagqgHVnKmj4jQM1Y5vyaDwCU3jLeSz1sREsXeWgObZPwGAGFL0bnEf5QyY
CB7EZVlhTvBmw8HjtX5XtXoRG+C5UyeJ6tHUPvQc3hXHtUNIIeJxfww2EoRbNoEWfGvDk553Nxu3
F8idDz5LRN4h1LUVp6PEITlP5Z3kI2rseZ26W554u0abt2HwOjuI/bQG8KxbClbJ4WrKMhfHnMTH
PIwI7MzjrwVbgrnUDJkgmqOHeUZe0UEudEKRV6TG2I0EzWUgv8LT2wu2sz7IFaLQ6MrOWvSQyhZm
4xMgZqc9im2RvDsif6w534z/oVxHpypD8J7XSvV/vE5mM1ASYSQJkb+wlXHf2fEFUCYGLkGJPg0W
s9SmuHoLb3UDnnUzsaR9qD/tNIKlJFCx6Ax4HbXq1tZsP3ckAYrTlgmTdegAE+i74kHCqFaii1l9
yWHvOVyD4mVXcZeXdZ9E3qUIUQhm/YMPI+/sJ9CIZUdeHNF+1w9Wlt17KRKf7AcJpUnvHDk1ZNfa
eQRQg0zGD5QAPu4kRgYONtaYofGiEurAXsnpBh/xN5kZW/siB4xeVFtFOI/JhyWipEZM+iKks7Ms
FYmDNemEnK0SLohJ8oYSc5if3+TVzmhWA5SVLJaoSNNyL92omKph3lOrKdNtg3SH5bZr2Ug19igT
NU5ZDRKN0wE0e7tWNqzrzDnIStNoxvmJeVp66LpR8ZsYobi8iti9AQdGpt8aiCY+eQeYHvJNyV4l
thZAmSp+ItPCnpcAJm+LQgcsdtQNeHIJuawIKaxMIOwZIL1dbrlTbQPd3jYNWsEsOqmtEvqHmn0T
6EcvrTFXC0AQNWQpSGaV9qru6ZxV7aVINJDRFboDJDfp9LcLgSaFSHqyTbJweeWGx9m3BOD1i285
seX8WepiW5ONGx4uKpyaklsQMn7XYvg9UV8QzFRJPRXLVyd787wneVogLveV5z+mZGd0+o6SpvgU
52JMMTzLWzfeVRarTYLZLJg8FhqUC3VtNNR9WB2xUTzzegIMldRbw+JFEpuIECcLCgTaVoaJjd1x
O5GoICmjxeEua5A1LWmpRwNEzdVVlkBDCPOsYid5jpx6dCjXWFxJaOCyeP1vzoY/Sw2zgzSN47vx
wSRDZvbUs8RidrB8SD16+X2YcaJHCx+V6BLFn6q3Dr/vYvZnSV36yDmQ4uRV9l6QD7oDbXdW6v/H
Jsk5ndjeGcrbSzCauLErFlyPO5hMd6jhPT+Fa1i/eGxYIraPbp7zjKo7N7ZBnXSNEZShahDzjJ3f
Yau8eTvpNRDnkAyQw1HOgaBc1vIOLdkob9oK/bX4/g2EFJ45CyShWxr7OYwq5Cfx7kMvBo+EKXyW
HCUIkmO2BPvIJGa3DllI9NJa2kECuqlSHLbnE1dR4AxPkFkOkjnLwo4mqimct6josot0cxOm4zXr
lEhtXmm+COrx0cveTKvbSFwtdP8k2WXevIae9uP7OjLC2rDveKtZNFr96CTpl5SCplaxW9DlAtQM
EZK2oKhp/Ula4kir4wGUJ8ji+JV2WzSHrmLRX/ogekEv6wLBpFgtgFBWSB1CBomgj7ZOVAOVUPdh
p/6hYUYMmTnf+3B07nosiGBZZLw4LH+9vG+SfEHQb0biO8y018BgnsZ6Ru41UO5D3y6A88uavNoD
EZ27aHdHJTpxi2UUXKz9T8pPOjdVnxg2QxkroyIjkaxfR6O9FnF0nzsWRf0Q4V2xFCrwa0CgLC6w
FE0/avz70KRc2oekLbr72IFslfr1KfEnD+daJL7mnQPLj/ZimfCeusbs4YEYBOa+rhbnkMuGKSe0
Njsv4Prgdct1FoTZ0jntSk9N1PdHorSJSj/3K7ECFr+a+m9RaDnQ/Gpr+z+c5nta4oV1Kog/ownp
fIiOKvwHDU2tSDN0kHvNe6WVp4mAU4Hh0lBKWNXp8lRraHSPFZD45qfFthroFyl8TSUQ6QWFVq3L
BWh2q0/LhvLjaTMwUTt23Z3T5Tvg2tg4NRqvlWbzU94ytyDeH4MQSHHvgAzMm2sTAcuRjLX3MP5E
EfAFa3BAl6b70hrg6JuRc6JyzR9nhNxSt7j0NUXg7lxjGrfBon2kNfrP2tgppGpRZ7UhmwB3vl98
tlw8f46KstKUTBhxuCmouaTauT4wCDpTEeoPKI34NMKbHCDboi/TXtMR8Bk1QnqnbkXdPvdB+bzg
07FGzvF+DJlkp9W5iKvgKRLSU0ZFHcU55w2i0M3I3I+iqt7LMSzWTlt66LlSK63mXaXiV8SOcLfN
JoNqWWrtfIhtEMWek744ZFb6d7b8j0QkZfOA6oibpMMxQYCOuyQi4jgd3qIeza7I0B57E33VLCnU
duYQg+tK9dCEC2AjSbM26vq9WbIXNHX+0rJ4wDuQiopef2h+8aJPkQmTaLpmTf5YZTQviu4jmBE6
NHSKmk6QPI856h+xnnCLNs34GmsFbeiSmcwGW90psPQRMFj0NadzVujXfODUSIyao3FE2B2dGnsK
ctbZhN5YizZXpz8NC2lCXeV/wjq4x2ILwRq9eNIVHnlxW9dH0zSurZ1G5IhgeYa+ao/KwTWxaLpL
Phh/qgT6cGZmXIiQ7156a7X4dkaq559Dw3wstCI+LRZouFQhLYvu7aIQSXcp1Lexwi0RNP/r3JTG
SzhRoR0zansUjj5L3z2ZUYdb2IS+gVbbPwh7cNsyhx6GjqKXGTrGMSnph2WNAxLFR8Ir9dfYuNG3
XCyLYIryQcz8ebEe3pULKKgB1XqK4k+tRiXb06bbZPkjWd5yrfrldS40SscwC++ckjtApzDbbKJ6
OwTzVxF4p2QuIbsEYMdjIBi+v9wHvWNAzdIpCw5owwXxZ5Spqzm616ZfwJmKe1plNQOKN8D5FwPL
6SlOwQSWeUThoNCPZe3SK+v7oLiMNp5vXgU9qLA5p3EEoow2Iu5cNwHGR3Ci/0xxpRPJfe/Yz8VF
A7qDDu3MtQS41iOW5+1qQgkCpIjhrKGz4MxdJ84uXqAalEWYb3OgYEDFWbdZoMOAc7yvusW3QTPx
SAnmGVwpmM1134TJVq+9SdQz3JPVI0zEsCLrhmwamdx31tCzbVEQVJHzYGj6G06LGSJaGkj78css
o2eY8MfYilH+pfHexDp3dB03+M4KDgjXBKiil8em6rA58axzF00lpXQu9cg4IMzTm39bF4WRFBr5
Hcwa3G5yoA1aTFl2yRdq6bjI6UjyrdumQy4/MDLg/Ut6nGvHljLCAjXH6OmFo+IEDyS4s4y53xep
9uhNqMkBT8yNisU86fiC6pyjnCZadYd+C7T32DkJULWw8ZWcqpDDHh6+65GpF/pIbdJaPI7SobAs
OM2Bems9DJLMZMBbXVFeC1LEVOLenq8FXfYtwUR9ahCc112fcTWsKs3YRt4wvrRL0JNx6WjbJePN
bKxk59kEPK4UCICPiA/s5s4tSwJGT0aJCZd+P8PgoNMLUWfwJ2H1VfFB06aMZpJnzas5sbJL0VUY
W9ihGyLzAssbTL7F0Yqp3XRb8BNCLHZArc1A0Mdemh66B4AEaAI+A66lABi6Fl/mxEqOTplOe9dx
AuCvCUAZ9P1wHVgFfkRr2p67gopdk6b3AWLgqB3AKlnXtvE3a03knsGf7lpUfinq9QtFP00/2n0y
0Z4z45vSK3VIdN3aGXG1oKeTOuu8xNk1oTR6WGpJ1VMtuDd7cwxXTleyF4KCTIqKVnvvjWldg4QY
41McZtiuN0W1pxFJcy03S1Rj3Sq8xZ6Rcq7lJpQJnB6ObWY1wEEa/bPwavepdrrobbDd5TOwdHe9
5AhllabDrTAbkr05D2CL6tLVPxM3iz5qxG72LqRKvAu00vxEwhvxonRGgtrNIR5N2OCg72TpeCCB
GrY6UyHYaOPuFC6grbYNvG1ypSjIHgtnRnBjHIT25+T1iBvhbAEBLYsqCvFT9emwR4X5U5nImRVp
0TzazsisTSE+PA1L+gyHqnkalA2NxA7S6TqABwWhlLgvU691bzPV4ktlJlT8e836UANHa2NBefcn
MCNGhJj56ILSIhMatoHZFVd/7pd/lYoQ1wq70CUrdaIDpoBklv3ccwTYtAQZMGB6qIrEe8tAscid
yq9mMmhxzBY6SjmIYHu2UHZvh/TJ6FAL0NDWWSUxiPRhXB7wsul+8NLKkPF2tKhfqVGDvaZcmNxO
7I/mZkpMD0/TbCbjcwwWO05aiOmOlb4vC6Pf0CsG6+IO3PtdkNUoozcz6O6mJ25ljYYBWxhCYVdD
n13myfw2scJcYTeYPA21C/FkKq1vbEkn+m49JempyNemb3obc0z+2qjjiAIZIjGZqKyAlyCr1jFf
8HPlUU8aevKDGmQjDdxwwH0aZ5083vUeZpYMWn3nZam5nuxKQ6M0mB/G7n1s3VdD/TApsBCf+hHo
TDeKQqUD945j+dR033OO7OIYP3l9G11M7l045XKhxIqcGuw0YYsumCLYhjgh4voFTeCcps4Vma71
1BbqztRoZJPj1Ub2arg9cqpTQHXtjfeFeP7aGVTQAvux5GDfGLZ+UPRMUN9OEdRiCX4Vzp8G5v5+
jt01N/VpIMjznCyXO58jPzXng5ZrWxvomIEoC69KlQBd2OeoLVEBnI82venWqQ+6wrht8O7r+dsC
RtFRrQiQYBzY7JQo37x2eYn6eePbOEggj1uULwN5I92LQYRYML9pGD3HwQy4wx0F6YEIVQXKu3dD
ArOtwrpnyQRbfoefxK8CGCKuFZfD9MVE3NsPgQfZCB17K82mDFvRNPKgF74n8DWRX50SLG+4dPco
/WaWhTwmtWO32cyoSJLDR9siFdH4yntOs4sRzS9MkoeKESBKf6ubw8a09ePk4ZPMUsMPbCdPZljJ
nxgzBjt6FnkZnsHXcCyzM+9aoTToaJitVIgYWOrHLGlP1d6HUIe4lL6UxrzBXv1+cRMu2+GKlwCB
QP9h2AyR++a67RPmRyiVWvdA41aigmnkCvB6gkrW+MXTTZQL+dKaODg5RC78VdDiulvieNO56UZG
UP79C7+G5YCuass/LYpFevwprxmiUVHC0HIQl27pYmvDa9cv2z6kwIlQSw+UjMsux621KSLrrUQd
M2XkBvU8WdAvLfQlgnmrQW2xExQzSNFHHilGY8gooCQtOnJAwVXLmjXuxWs7otdRQMTTX/I8OgUx
WsmOjZEySM35iHwsHVlkIrmoWDebAzIfZwxvyEfrZj+Pyc2snEPh+LdCH24eWNEyD97miHIo4uCQ
HvwWyeGuQdo6+pOayIXYQU1d0mb7tmNzjGKUvZrpn1ktzyQB+TZp02CFls3OM8JtgK5Fnh5RusGg
AEm3fgBoBzWjv2iohQyDfw+f5YwwCtVfKqXo6dn9S4nRfKXY0cgkcva/wALeI9j5acf9g1pmrB+G
Bs8R1Cj6MFwXTI/8dpJdRmIiUfqE5e/GxrYnAxs+xdGmG5sv3U/RzZrAQi+ICZigWRQj90wWs4rJ
hAfX/6fcGybGj16fX1Onv5kY+zDUZm9vDCe7NVXxxYV31RnLlVQbFWoDBTWUi2VKzGoXJNIAaT6r
pAbNMQN6RNEQSl+RHku7fsJSdOe4UIl0H1xTuZt82kXuYWqtfzJFKZvJpCwZgkofdW/fW2BDF+5A
6kpFgfO/ewPsuCLnONt4w5jZW1sjLJnVeH6YNJHIEMcKa1J8dhkX0aQVjUlW6uipR1ZGjakMq3Oh
UjZIyTSxnvl8FXp0BsrjUfNZOOgokIdxW7lzakRSNEXbD0lMnrkdrL3DygkYDvm3eMfW2CaNCCFg
yQtbBU0atmnQo8zZZEyHAgkAyll96lb9DutOWfMDQv5vWjajAASXMDxERvfGEcFOyzBgmOg0qy1C
vCfGSyKAWyErDuXgdz9V5X0WP1FA3yrD2kQq2/HwLnBmvrA2qRAeuY12D/ZgnOWD8O1ZtRu+eK2H
3eDCSkXvsQZbrHAn1/44SUtZvYtQ3xhBcbXWM3LLqNa2FwSREHNBfQsJy43XIwUT2PmrFb7Lh7Ys
rgFen4gVDwYU04gVJW+ikRRe+ToqTd6zCx1UWqn8einFbr5hA/l4LUP9rbQaZAFMmk9GgTDqCQB3
fXGhAHwXUfsvxW/Ey3/sZdqxMtu0y2GyPWfIvfIns1e85PpNqKsAP56CdDmOmbZPvfqDn8KIOvBT
oW3lSMRaCtCQOVzZa2cKycidk5nqxT2/IiReG4/AskUHznnMLWfdcTTKNkm66ehCOtNZ+mh78zel
g6deFqwyZ/4bx7wmZdfFSOb7Yeo23Yw8BvZHQLL5MnDTXlUDXdq0nO6Ra/WzaeUh/CQ+xPJaKn13
uKaygJaNKtTB5OyFAE4vNjy79WcMS9j2zqyVVi/AMnaPHkK367AaH2EFPSRDj8NSsx2j4Nmxa7SG
cY5UrTkBEGvFlkEPJXRzLz2a0/gcz9mxpQ1B7fsVfEwQ8ouZhqm3EI1lV8/gHNr0fSi+xewNedqV
z3fbGY2n7nnMiJvF+Ky3bwnjzYCIWdpk6IjKoJaEvKWo1rJ23eaWNNAmwSSQr6eOvmktzCL4ZWa9
ZYXoBdfB/tuHN6I4I9iI2QyPL9T3yHXbLdayA0dx/kNAlEkZ9FrmOjXNlZ//cLDIY+aU/qBOb7Bs
4hwwNllErE+PElvCHug9pbKFY8MMavi131b+GaAVF3I4OGm3kufpZsqdaL/yTH2UbgfgI6V6711P
+LBm561jPqTdFNht3FcGEkUUYrXi6nbfSL1xQCIZY2M3aPsP3jT+DVCqI77QO31kACceaPSzQ4bW
bmh1a5nx3lCYzUIf4BMzYEjr3AXeWzwwhHj1AMtoRpqCHWBiwier1GkRinG+3eh5bFxMPEBL0dgw
fvivDlpJjE+iTEOK8yi/GZgLamYI5ZIuTIWxQdAbpqq5vHrIedNMken6nWGmS/YsQzUZVznmzfyT
B/CCbzvFj6j5N2birZ5t+A2SX15EtppMLw5NXPF/LUUcZqXT2atXzpeBA7xwn/1I3/vGk2nSZi63
Pp+4RV7IsdR5cTFeYLxI9yAwoPX9Jp84rB8h9h9zii4eimsZkr+mLLWk0xC3AoMwL3tg5nemDqnN
NmhLYyQG4RoL0K0E+z4dVrIO5dEYpyHGGyGLtjxCgtMVo8QHKNBKyRE9lU8sQzuwql0kS5eYjjei
n4lDkhAaeyP5/l1TDAdnPB1nqsIsXR7TWha6TID2e9wFI7UmwzOwW2drMTIMwRKC+gx2fCndZ+Vo
a1Y9bxxIpg/lSf7EDShwD6B4gqbbGKyimEwWaASPyKT8N1E5lX5OrwklWZhgmz6lbRwLGBZpRS98
KKxXQO0xTqYVDFZL+Uc2vYP7cahHh6UBSOoDu+TU128FEbbPb5XhsCdRvjDF1x0Gum3Gu9jw7+1s
2IB4eyE4yUe2NCKnuhZk512W3BzAt/BWTwDzUY1OHnXU/UfLAn1K15bcQcJTaBYY2FGdbdxzsiDg
QURhADnWDPqMgV39BoN61CHHMesEPQkDo1ooTHcIPEnZFaOTJXuMGkwp5wrmPCdqD/s/Xc4p4VZP
Q207kwpAP+xpYsJgwnARD5d43VjtqdPaszWg54ZNm0hpdCxvldDCSsNHEX5nVFlqeuZA3/3Dzeki
M8F9yGErAFFDUZl7ha9khbOhYw9QaObdh1T2JSL7yroO9chRta2bAt5kCCJB54+2I4DjZU4fY1fW
xCc9qxNCGyuqdju2fkBkHxjYwAirVVAgimPZCCGPfwkng7vsg9C1JFJ2YfTazjPj5WCxW8+Xuk+C
tV5qq8HwjmUMWw/ZupdwwMayHuPqRdVN8tDPU/WxoGmGAbnX0VNDi4Jievg6UjyCjL2LlvgUWMlT
aA9fEhAGyCHc2Z4pxQMfm7dwrt6DyKPc2JoU7guF59WocBCOj24WE0ZsWinxcD+IE/AyIWXX2fXZ
zLpvO7Daja9XeGTSvKLuZlLecfyNXykwCR5CdcXApGvajHxNA37SJo1QUXYygIvnbooQaOfRUfBw
xQC4eWf6w4G+9QvCnB+Ue7gkAWGjOplSmhDL1uLVA9GszQmyxehwrGxc0b/I4WiOe1yWfAqeOeJD
WnlPKfZVEj5QFa+WZh1Kmsfy91MKCb+C1of8O0WsfUsB/jBZZPJG1H+aRnA0XOusx+ZjFagzhfmd
ifSrQW6UtfEFr7lwlacBXss6XH7dMu6mrvAREbEOWLljLUyABcLp0wBzLmb41QcQ0FzvaZ6lKkdD
C9wbUsLrUkoD0NgsH/0lAx2rwsW9FqkRDEX88mZUyTqv4iuvoPPWSdAzSelaxsnArHdAUkuNp9HX
X3rcH5gXwFL51icLhM6AZAiq5uYEmy9aD+0MkzURIga374TS1lNTIPyVa9ozij3/msIAd9CVJ2o5
0EuLhJ7+tKeGtct7/CXyurn1bvzqNin6BsGJtv3fvGyQJOoPcT30mAYUz0HO/1BneC89CkjG0J5D
D0GurnvEHey5sZbHFDJKPRiXskfzARF7jys88jirlqDLYr5Q7Hl0KWcFlR0vLKisWDemdfGmfN32
NoY4joXA5+JyT8P8/TCD4r+TAI9BEV5PNpZKSH94GQU8BY6oAtWbVM66Bl+UDzg0TS5tXlY9Igz9
1+SpmohfvA99cNVVDDAG6UZB2iJ43I/OE1qaMaTGNLMR0ovq8AeSVXiPEP+zhTTKqFz6LAEuf+EV
4t8x09V5VPXGgT7nWzOSCP0hgO3ue0540k3nJl2cOiS8V9G+DlNA47X9VDFaaT9U0G66S9CyoEC/
U/KMMUqsLEqt3kfphW++W3zMevFIqW8rQqpJDQ0N0BnBTg9fp35+Up3AYLL+IaxIhaomwHHaNRXw
dSxxTBj/jeFeB51aTLQooCl2x52/u2gTvNrM0CLOx5hMDnkrVR6Msr663BSNrkE9p2SLlvmpj8fp
FGrJU954P2427IpAZAzCiUorOv96Ej4vTn9Icm+XYl9FSyw4mrn+HFkTDuPe3zkoXhG2v/dUgZAI
EH8t3o8dDNnB1rn3xgXPpvk484AlajUDnWjYXH1xpNG1cVv/IcD8ieMpH++MxT77sLMXWv19hYgZ
nQRuLS8hIDUaSFunTfbyc2PwT1GFcY3mGQDowTTlQ5kicz0fDL0/dbH5CYn/27ec9sod8VCYIEyD
tn+1C/vsGgxxpcMQmoB2NKgn62gZM8m9Z+ygNV0S1zkmbOGkRnluRuehyKxLojouDDjkPExUPB6c
1qvJQvwBfjGwJ0s3nm1cBe4ma9QArpFm6p37r8swNPF881/gF4995OGCMxjU7Nv+JQaNhYJlt/Mc
+8GzEMR2ukS/glAZT2AEPKpLxhWpmo9urh9DXAA1nyXqYNmSe/SYquBMketsefOLX0WzomJO6Su2
/J/CtrNpQ5FS+ztZkYfJeJj5rzFKSZq5rELXPTUoWyXUTVKSJqxeqBaxxbKBtUU9zk08oic4nCne
jaxlbAcuni1ONWxkp3qZVbCxh2U99o0J+BPjIFEbLO01TPddwGgWOrLJZYwBjwEGr+4Pqb8AVyXZ
ViZ6kI1j8nQq+EP59dmwLSxL+uDNckXlkUkWQYaoqR4X0zxTQt9W8JpsG/O43EQl0CftOKGyhbVC
J2jkacBlWzUd5KEuei5pAKH70T9MTagwpw2yHLGw+CuzSq4WM/AD+k26n2ynWZlItYdITaIinwDk
bLEkjOIAKOxMUovJiWGBIeJGV+rUJ+3GB9XPHctiPGgNDXewBB0f2HMHgYVz7VNZOjWWSdwh9NIA
QQ1cbBVoFua/Nd0RjBPQq0CFEWhCNKpDOXswD8N63vnVELqrZon01eAXWbbLW7r6t6hrZuC09Xur
9YhtOyD/em2eSArSYcG2vNBqGkWeB3ujc333Gua5foZgtUxnzOpRWNYWUK7NwKXAARESQ0bVSRW1
xGmaTVCnusFdH82LAmJ1va3tfiq2YZYqALVttx/70tp56OK8giCvPwxp2awTeyFrUrOxoYCxCTgF
gRoYiDsg5//sGj4UnM6yQVTjnsBug50IhqGv538U77z72AzHbQf89YAa23IXqdg9m3H33eXOZ2/T
UOtmmDGDhi4NGnTSiiLJHCsAnq4xvVhF657rACAQ/YNhPaLchxqpX7Fo4wzzxA2Mp3atI5p5CP1o
BDOwJOZn0AdGh3CoG2xBz/gXz7cAsOoGfkz+EELk85JhXbQ4+7CjMXwbWnI0cNGovREdYz+DpJhB
LQsDP0TOzY3vUy5uG3usirWLlOhaBx16nYcUgYAsonGCu/PLPPfssCo1H0tapRz48Tei/bijjnOD
umxUgL6Jy02LGDZ6CORjlGDRxR0BXU906bUodNZLE+CBHK+NAk6YcsyYmg2GSJ6P28ycJGrtaBYo
0zGyL42HgngSUkAw/IiKX5r47/PkghmwtPQexAy48KAPOdQG8fEFmx0mWOByNyGp95P/sXReS5bq
SBT9IiJAgIDXOt6Xdy9El2m8Ff7rZ6nvPE3M7equA0eIVObeaxusvSYSa/Cwzd1Qx7+EXjN1cXys
liPYnXYsrR8xFPVTpcU1Ez3akxEZOE7QLdnYF0kmzmXHXukRDSgTHo0ukMGqdmP711nyAHEP70BY
60zlzaA9RI2P/A64xaosoenzzurJLMkt55WPv/B+YcevlrS4r0OCkcj78J9JV/PXY2MLoFgjDjOj
S66V46W0ccq4QeMioD57IvhssmZ4YkVjc11Ste/93GMxVR4xcd6iaG3axY8dwJdqyVW+o/OJyJMp
kxdvF4QOetg0NIjrnQ78Yzy07wK91n3utKIH4N4tT/ZsTZtyuC7mA/M72jiek4FI6Eg2mkf/0wCj
JgBU9qvRJgM+5/p2tllgJy4qcZ/WkjlIBYSHPoB888OIZ8edVMiMoW0YGwwJbyQLYcBdFv0g5+Hs
1yABIZYO6xLS2mbtcVfvZidPn9xlnj4FbPbvII95XmOi+qDsdPj4DGJDRTZhLJqs5KCGKj+kSTLt
G9cpN1Yyogk3QvUna2hQtjaSo2zkWJ+0SXKLFBPBllcc/Bi3Oy9znKERrdLZebJk1MFWnaBVj7rp
YjZp8mQaVneqWNhQIJblUie5pFiG49T46luA2vWmoiatbYirEUub1L4h+qjUhOKxdZmpT64XDNcg
ieNhl6eyLldRraBIT63JMIRr/mtUVhKuQ88nV2kCZrlV8Rg8Glbr/1YqLV7MuduHYqF9vsR06EW3
CYsc6nxspNXabAYT9EWT9sBvTBoPHOsvakKyRc2kUYYkoeCm7dvgpcf7IVA1KkE7eux7IjN4SX8b
wzh/9l0fAsW2BNC8jDhEJiybqhhqxIRYON3IcndsW9ONvC/7aimPcQiZT5wqelo5zgKdQbafbRyO
+9leLDxrNSPJxI1OuWWZ9JGsiTQhDF6rXE3DOY5LtAdzoF8Lw+yEm7JBpgwq39szAIcLXvt8t0XG
9H5OsanLyDM5C6bIKEaPs3ss0cK3oG/cJZhOMROn2zT2+H7aslt3wA52rsdwzumbGocABti+n9xb
CflhO5QT3iPXIhHWJViryvr2m7QQxs1VjhK5IFMoIT2Lpovm6A9BuRs7Qc+Gk9l6HKVDdSx/0Mp2
GNVbB5tH42BgKf6VgP5DbmTMejJaDpbpjExKItngP63r07/fQfA8Cu0avrA0gvJUpUXCMSG36Xwr
mBdo7LZGzO8gAiN5sJ05/Un5XiByl0P93rjFsDfbZDh6gd4/Sfm9mmPyp3O8ijmhxEu/xNXNYCeh
dyYSzptePB+YESTXulu8S2Kp+TFtBf2fhaPtZqF7AVWgVtYr0jkGjEUJR6d3xxfg1ekJyut8BAQZ
g62eDIanCNilPSw3EbgxfZeC+iqwGZ5apKAyuXOsi7eA8TE6W+6ydPbvg8pIL6JS1k4w5l8Lnq8V
oUuYeRdUklFCsSPNCE2pT4B50CMMjRyhyBBGqUeBFDI/LXLjkOU2Pu8G3+lgIC2aFjh2/8hBBHNX
9Ku0bNdE3cP6hiLj8EbOmrojISZnPvuPH6RLJc/m/D84udxaiVNsZVGDpE5ir4Aoy5A+APDBQIN5
miVd1CQZjMLYihIS38jhC8zI37fEJDLfm5eT6gm/qRQCLJoF/bobaRYg3INApCDTpxzx9rHrQjx2
eLMujkNQBgkNCIRciBmTHcN+t9q9Mi1yfEL5h7h1un01RAQ/hZfrC5h0VEBApfOhIK8NVUMTZMO2
semKt3z5p7HxpovKIouOoD8/UvgWW88foi3R7Ojb9R+EWjK1SLN6R+3o7t2hxUnEg7Qa3UW888jK
tSmC5GA0k3mtxkRtY3Ki16NwfLIxkZzZVcWkwiOfDinGgJRnTvP2K85U9pyJIfoIFflvboTd2U9j
my3DCk5xmzSv0kXeaKQCdhwtO8AxwthnOH9XAaNfDMKzC9JHt7RYntOTOXjDqfNaH5sRm9XesmZ4
XnQAGf/3WbLpPceAW+1X5RMCK1RCZUXFWufDLunlhwYNIz3ZRQxJE7KO7dq/Sq97nylj7xYYMJXT
4qV3wC9N1UNQenuptXy28WdoJT2zhBdNNTnJNUj7eBOnzocZZp9VA2bG6st33wLPh2Dt2VigL2Ud
zf40h6JinunnP+Zu9tY13ieE9KNyyktnJTfy1V9Lzskt/ztK3t9u1q0tMT7xrfKXKvJlyCjqk+Lk
2YgEwyG7L4Xcc6lHzu8MZWPGVonaLYNJ2EFQ7yYnui9S3ty+02Bd719UkHJim8ENxXH4ks2EYbSw
59NoenWq+Evm/rO1dF8aUG0t8a4bbMSYHq6y/oCE5ibH8rFkDAygCU5k9rKY0Vk3SsII0jpqM9QM
D+ESvOdqvMD7Pi9NyGKe7mTfXLVZvHJKLXLvt4iRSNkdorcsao86g6CFfYFZl3AFKGyybZ/KtLlG
YXX2lX+ewxAjrMLdT0JMUMGuQnd8JzyKC5cM4i4+zAJRO/8Mmqx1ZzHoIMUzHOJ9EuGqQ4exSk26
wsb81Lj1b+ZWzxQTGJSC6WyU9oNoa+b64UXfpSkq7i32C7zKPeSJ7iTJs5hVc2EMuQ/79kf5UPuG
rD4moYCGjfsGQmdBLnJPw3tKXbSfdX/hsbwhXPozsRHFtck7JX5k04oY98Zf6VCd+trnmXJ4gQTL
XmP181Q85so4WJ1zcMWCIo88Aid9gvKzm0YiWXs5IvLpn0wwBJ2DDV0jM8mVBUoJnXsG86BQIxp9
cCtq70jEykM404yB24TPnQc7prFlCczX5JyDCpoezDT6doW2STbvXR0dgrTbWx3w78rHnlcC+2t5
fpOa06kr4/uOLEa3C2/KlSujSVHD+Nu2iY9TZZlwhGFYJO5LXNkAu4c32DqkZQ8X4IXQjeWtssUT
qmnoivTI2XEyGvf5g0/ai84/cUuqT9SheghsY8IAZWquPOKumD3f23H62pXjZ6qjx6roYSriz7Hr
brb0PrAKHdsWg2FlvXRZvzWEewSSSbFYP6dNcamJMuetRxxlv9EXw6ay6wlWQAD4hUZ+E7Xpzo/w
Y5vGpUOVP0bjw1LZG7tqdz5qxMnu92FnXdvW5eww0F0sQPmtZiE/piZ/ZOm9ZRRK8Pt4NEnrEHK3
cFyKWvcyJvnOn+dDPAQ3M2R0HI33oZzvxwrIFD/viILcG9QXkOMNlCLOxFUSgwfbmJe4cn59kT7P
AYnJY2zf58iieZMiEyj5ECm5eM4MqUnns5mNs29Kg8E8SnN9E9he8nVTxU8WGlOgl/ZGZ+9aJrC9
uPgx8Td5uIhk9dkMMfV+/9FW1l9kGn+dpuMuzzeSjBCrVfSUCtDNMDLtJ7/mWFnqeMTUZCRl7HtB
LB0ZtWXLsm2aNwZ3ty6pefc4G1GOX3hrtrxK1B23c3xKecYPTVF+LdzQKjN3Sev9+1SDVRA5Tz6a
ZMnj50L8lXn4/ukHe5Xx2RtY7sgpHYjtYVq/jeW87zwOwlZJho8lXlrPwpoB/LtcvhK0hne4bzez
b+IG9jpeEtaVySr6v+yXFTgil9YgDJvsEy9/MnXQpWp2Uo4EJ/Jl8LmccgK4L3eFaAkHwQZS9SRX
2I7nw02AQtyZ+FxQcNWHoYW+JRHKEKHhM41hcawXNb+GaWI9WO3o42ek/6CB2nl9821vN9fT8BLm
1VsirFdRmriqsCO0yBWtmkcJGISck4dMCxj8BpW6n/vnrmRAFyoas2PRv/vo9pQnSntvV0X148jZ
e1h8FAgcCAVRx1bzECtTPQuDhtPGCUM5IbpIxt+CeK8tv7JAP4N2I7YDrNeSs07ZRuNzxfQFonIK
+bNthDwXnVdtxsqGN9GYy4ZgypqYotnae/4sDh4ZT7RBmCgGLTrPxPGbfZPYza5yarGTbQS1R7ne
gV5KtCeFOtrPKBB2UehJdIMu814zSw/EbhXbVEr9th8ztIYVQyB02K+Rr8Zdl1DuT31TQISZSFlX
Qm48RsBPcRuoVRBkmZ5KFVuRdOFuzhwkN2nT6szwb18yJnAyFz8UsJad7gg+OYExbNK+S9mLkx/q
UOx08ZA+Wy4pCXcN7gAgYDaa65YK7dNsaWYZbtOvPc+m+pZMjBOPsDnOtgNhIY5f2GsGBhGa9TIS
b0rmkKF4T+yEp2/czLfVDLjmMmsw4EYY8yrWajeVk4sY1aN3xIhOtmIkOMhMhdGeugKuwCprQ5D4
YRDn7j4xfGc/53iaO+Gr45ThZhjDRWx7X2iOs9EdZyfLn+EltajwWxRO3tharzaUKqLMMdoxq/No
t9bZS8rlmdiP4nC6M/s3gpAF71PlNDo3u7czfJP7unZW5bxPmXvyvDTzJQl72oAB/HPa1PU3SoyF
hCympTgGysXH9GDsgy78J3oDY6XSj35EvJEyZ2oOocyOyA4R/hPLJ0Guto9t/JYayxUbFUvkc/an
nUuwK4Xmqp4vCP3vdKuw8GglM6aPnmQ5rQ1MP21PRjdKkRhwmyFWfGD+n2ejp502XXU/dXju5d6H
o1O4rxb53RNd8a54cxICM08kIqYhBzqHtEICkdMRfBqhz8W3mp8W53vk2iX5cURCrOA6bEx8miOG
SYNUVn5NKvcFgRENH4HPSFhSD720I9iQu9TLryB+aCxihC4c13Gb894n4Ju8YKP5kQkimX//wV3e
Wm5Pw+0VC9De+I27nJuvNK2JezoGzbvdxDSWvvV1zwvyL3r/3K7ZgiT3L3+94a+XxZPuDzvJPZNt
/e9xYa2wdlPn3OmLKJP82tD59kWwbaMMpIS75SbyzyKA0FfIZFV295YKDvigD8S4I895Lcy/3LSg
rsHPP6K6u6swTFbqzN8EULdKRrnlGn2CDLlgvRZMmP+oHqRx4SIKA/XhEK2tXl8St5zvpuXg01SD
XhRJcuDnpH3jrnAv+cNAaxNxEcCUn5FjcNlYRiMarSZRSvOT/qZZXtw6FxyYYdGc7XdTQxPEemfN
aWELK1NrFeLsizPGmh8rKPT5H5N0Iz0Ncep2xRJiQYDS47uB3b/ia1PT7xxjaED7rv8Jbm2SfaWU
IH1OrUxVQ8OGPYXErRQ54s1Y+Iw9jw4/J/f6w1C2WcvHQkSp6ZP7AvDIekFJ4RBDSfqzSTQqEYZi
RK9kBnu+Yv2VsUHv9DdYYBmTiFkD9ogFDip/IY145ELI8gtAcM49MbUGZ+a2DjDX8I+QOfXfHZXx
/K6/ZmeGM+yBVDD/cp/LeEYZ6FKOXEOf7dlYJlYm9EQcRwmPOEuEz81Vslnp5vP6v8UrvO+QzYs/
4ttkhbGE9N3lu9G/lItldfGTPFssjcySfA1YSeUESgUgCH8LF8fQvy4CGcSWKhMhISKz/tWYijNP
2///OawMd60I6CI/YL446nXPo2K1f9Mwe7DB4arq1mUF/RRqOXpLc7rR+0rfO0d9O1pQrG7NO6bZ
1f5w0buST/FD5CL/JZ2yF+jUu8HheDd/8cmjgVYPf021/l4ObwwAOZ49uqG9+2/V6Vurnw8umssv
xSc/ZIb+Rl94ZFkIDrENEU5ICqs1NBu9/hfzlBmeZiJvnVL8RO1+LtvmwaAXunfYF+eBqFbDCNez
FaLF5nBILl//1S8Lbhm3+8tE81CqYJcb1UHvHGaN80lnMyLYsRgIQg1pj3o+pH/QTLs/nJS3mGI3
/OHGSwL0GwsE2f6cJ3ijm+a+z2OeZaasfcUMvTzXXf8WRlTWbGhBZ5AehJTEJxoyjdSuqY1PL+ke
5jp4DTx1asNu43TBy+I0pzI0rgahvOky/p1YA0tZ4F2rgkdfscBNu9u33O6l79eKJBWkyvSr1HBV
3UQQdP+nR9zDuJ/E37b+E5bi3TWYyA7VK/aebxUEhL/a3Vovc2sZaXjORO9ke6IZN63irM8VW26H
Ba04R1LcD3Z9NTBCEJJ2sTmsjfVy3zrBfdaIjRocSN7mbVL1Q8j59I5kyRNhoBsUynjBGCb/WwFk
Djj2eNT3TxBdXBFA1LT9S+UwrAQjsIPC4enGK6aYsFoniZR30bAUjPqZ4pGfwwgc1IZBxl1Doh69
ij9+Yt+i2PtKfPWJeW1Ts3/gl7tEEfpjB7TKnSrw+9Gje4ydmI5sfbSZvFl5ih6mOIs8J2xEbU0c
HzydzB2W0HbQTPNNjUCLXSV3ZLfu3DTembGtUS5I5ZT37HURuVAsFquqz8y3bkPqH1XrbkhUZpKG
M8qu1KlvKtogAXNmvv1iDLZYJTE/g9it/Z1dYG8FnJWRXUAj+zVQ9qHwGf90QUSqM+yYUDyHAUKq
JuMwgkqLl0d8X2c2E8e6fQ5bIJBODnHUk3lFbKzLjZyfAmX8ppiV1oR3s183umkZkzlNDZmk06me
2t2colcuHf9PmJMHO47Ft4FvSP/YTIYHNdgmMRqazMVWcf7rQI9Eo7hC1tl3PoK/OTcfUmoNWgvG
up2NM5B6gqTstxKCSWM4z6lCNz0yUGMMaeJzQ5t0sAaUPu787hHb/O/K5bBOa/Meofau089nE50j
ckyx4A5r/etDCzA5+KsmT1+8BEnorJ6tOIX0y+pIJMPeNL2FiIP7xvghJotkB7Stvf1uD+G26tUB
7BmGNwJQzVZiE8L10fCCA8irIDrabvE8+8ZbWBSb2NcfIzjO2LaAFsU7N2x2k6IgCHnc9AVlwrg5
XXq1vGiH8O3qMeV0AxifXnm/pNUeo9TF9r3r4k4HF8Kj3/tnzk/3tV9pIM2nio2jCc/XI2s05uhd
R+7GZJyzxPW+r8t9Lu0/Tm68oDL4aUx3zWBOn2WPTOn2Musvjnxd4N1FWARKybQN2oY7yO2UJ9t6
ygvsaP1K2KC7q+VQe+1fyt1NTbHYdohTFeDsWkdVsNbDjjrNLy96MrP694XHI5iHpNlXDMLBg7lf
Y1AexUDuUk3r2e2Sj1EgN4ZZSMfRXBvU2bnPO3xQ+KNp439Jg+0CBaGVwvcLsC9CaXbMgcnZKHau
aV5BxdCsC83TVEgmSBC+46E+iYDjpKcz05AH6s/uUxeGo7HqS59zCOFuQA3P4D7pkwwIo6xbhWLg
zlTL2nHmBzdATRY1I8IQL4Wr0NTPhUHnrXBIXSZGkqbhbPT3pRPv6za4iqxmc6F11qBrh3QyYGfE
UBAH9BrdKbjRwtpPNCYDEkiIB6rfKwlAFBfeLnM65AoQUWOauUMRbTzDvq8MxDusHDdBfKfUjt4p
+L7p6s7pR13mz4lFu1JlNzeviJewc3Jdffuf77xd9Wa1z5OFKTz3qSc8aUZvXOfoZy952aHxbz6n
lHnI4qIjdIMPbGF0ITGTDcVj1D+0gUVHCiZ5OgP1L5yD76hDjnOyHJpVWz+qFKomv97u3wtDrHNV
H3z/mXxhnFx3it2zmu/nFhMomjtpNtc6TtHE1ju9SlrTZcyRnkDIzVQSKvjUX0YIXawx1VkvF4PQ
m47HxwDT6uMESiv5thR8Ezb2eBlvTB8fmdefievG1keiAI/b0DF7GANEyX9VatzyanxSM/Fh8sUL
662+jRXhFv3CqcHp8EJnWDpdl9jOaJPjPa+WnEk7EUfozQdp3lLe1LUVHR15Kar+WhPs0NASsjt6
JZrzEzAQyFvSEPiIZtq+oc7b9JUJxQBsjoXiPYzzdSnp/gzdhW742avHU1hfcY+eQoafdjuedY4c
9eyMOIa2uc95yjXUxoyZr3UXHrirD1oz95KNMYE8YLNKFphdZE7dmYIhFi+LKOiuPltc3cDTiNBd
13SukC+0+WMR+wBjis+6RNyrqZrh8qQhmAl7rFDV2bKKI8PwDzEs9/4yPkboaKZa03qsr4IiKZzd
I1OtE++1VZb26GV6eBkB2TsZermLTt2ezfxCeO85UuIaC3yzjFCS2uAlxVtIDzCIF3PIYqubp7Sb
3sFyvg2d+U4TCBUD2hDjdY7IXJ/R1kCcc9lQDXBeI7oqO+juh664hvpxYAa0qfLsoZwe3YxRoGru
7Jp8pdSF++DfETNCFxuTSxFv8LKjGPlNe860WKaW3n+YJ6w0jV7OQ+G/qIHGE0bLGNUrCljaQQEW
q4b5akqKmhuGmwh5qzNXCXJ4aBrIFvWNb6lPaFBD/BH0WlhtWZgycf/TxQCp7RjYq3MNhnIjyeAe
RjAyhvlENu9O1Tp2e6HyxlMajsc2dl4r+KLz4EAHfvSEADlXbfv80YYDGEBMEXTqC1i45Do+Q9u9
T3CWBcLYVkG5RflBJ5wM1MSDgKFPJbjl+XpCvBNwPJ8GW9B1SzhG/2HVHcquje/0YxODOJjS+ZrV
MLJ4aYbl6yTeYJBx7DgsHQll87Ijp+q574ytOaEfLCxyGVEUct260jCou3reni1BANO/saz3BwHS
XTjZO8UQ12EXKAIGdcWFd+q6a7980jcgxQHSwlfPR4yXr7rAMcNjVFIa5CLY6ysx3fBunF+jzN01
yH6QBVKnwP+T1V7YtFpCe8975B+5jxT2R3dajulQoPO2jgMgamry8aLFWPo+j9QyVpdtBpZdgKDo
juk18VUFmhw8TIm3zbl8LG70OvkXK0GTknlFg7ACB+lEdcp6LLlmVi/o5MO/mzvEuxrUSYXE3uW4
gUnRXEfLV9EEn2AmfFRhDOJxqFbOc+JZ27So3muUAD1SH8Fuhz6EQDSSNWr4rQtyWf/PnDXUibFC
N9a9saIV72F60kf9PhbkZ4jYWuvNJmfPzbQ1d6aoF9BkfNqrVoUHS5oZRSaEY5RZFptlPEUPNsoO
Sojxhcmhdvje6W/HJoNVjJcode4kUPEKjVbS+PcyxMhBHncuJx2aR6BBhikWmT/i54KpP64XqCgm
CvJ8Mb+9Um6xLfhAnRj/lYYkpmLU5sdcR2OUO0425OnaTKWNkEqWAKEXwZCB1uw+NoxXaOA/air/
pk6ZkP8h1Q74+WZech4tmu1pwKMbQLbzDyP4rNzOf/sOtKWfF7C7x3vbkb8k9XGkNH00FM3GKEGv
ck5L/OGLb+kxiiEFDQWH28jB2TbldMgsS9GFsqsDssILfuSNj9UPzoqBHA4oUywQYI2ToqmIkyOI
fqISyUTCXQLrcMiN4suRsCp8N9x7iqk35/V5B1IIwXp4Cwg3Woug+moWPOoOYRVQL0zayd1jHoy3
EFL8ptEjp8Z9JMN87+XjKUvJL3eNJCSMHBVRHnHAUd4eV/ObG6XnDH8QKEIale5c7+i+f8D+ex3N
1mHbMhteJvNPNowPxugh91HP5L6DyAFFzeDL2+N2XFfKfGlCRIztkJ9GIyP8IrlIx3zW2ymThY+y
jzZW42zRWnIzhpOdRW+Yuo41GcReVFy6ESBMx6TZSkimrtoPu1UfTOp3SZrtldXLVc5osZYdQRUU
yNQa4Ulz0jyOQU5LSVuVD3UTrkQjIFYyAa8Uh6ihs684IqEMLRbkouC0JGz++LGQL0P0C/d11hzo
dDPTsKgrkq20MmLS/f3gR1dRyo9Bu3wqpLB3DVzotelaA5YM2CK5IBBAq/QCezP4GQw7Dpgi7H2k
XO0C58EFsBqVV4n1YggHeF7+KFctJ6O4AU7V8304LkRE6kmjEB9JYiIplwHjciWfFijXmdWxbVhk
2Aduf25iH6ZOACTRXuWz9yxwV1uj/7ckGrYLelIf3e+6Xw7GLK4uKqTUit5dkT9meVCCIbG/8xhy
Tms2FzuMNy5nOmf018DcX+NGUaJMpQOdLf+BZaDOVrZ8+SHH7KwN0AKmDYm9XnmiBl6JoHh1fYMI
V0h3eUagJNJhDtk0vhLzr2niikQfwkVEvyY5SGPQNyuwEo818yuVwEwHExBIliCpM29kyH4srj3t
45L0u2R0v2xz2sYRfU365MO6qQHQNxTGzAXU2moz/25UzqOPYGS9TB5zvejEGgXBJh6Y5gBZTuqT
2TXsIvTGz6UJFGiou+9ENP4u5oC7eLThOyZxHtwvWubNZGxBw2yCqRlOizTWuoXAvH81auaL6Nxr
UKrjWCyXvp2fHHZ2N2hufo3uYeCAhERxFbdocAOIFqNZPY2Rr1+LysXElRHO7iaffdB/wp/dOwBN
DF6usILg0w7ZtXfEyYXNRYeRZL5EfboZFsee/AdCoHrCWH3V/YiOeDeOWDnv+sDydl2Q7iMMnklS
AG4CF91Ftr+2LXAECzwl33jp8CighIirXafF5BOxD3eqbIEn+OpcUj33mJGDSl5N+qqobI9ZmJxS
9rvKJ0w1CMe3kOzWvO9ObVv8rVxMuCltdkpk6zZWDC+ppuu0filanqoRt3vNTG2uqn1Ip3lDkmRK
UucEhIWHa05mYp2S9r7MXczimINl/Cer84eEL5WGN0cwCweSO3bMtczpzfFA+UY8pLxgKbkIU5dO
BPWHGLaljc8jM4hzJRjp2fGPQQGb5tlFTLj1OYyaOe835ERHRpkkFtc9paqjABdbijwF2dloTqYn
OeUPIWZFJ1PIHgQcZ2dBi05Uo767Q5n/dE70G9vyNaFkomJoeEsZBbt+bcQeJxiGcmV3s4buGXsy
ULkeQ9z8LLL8llTyEkmckhS+TekS4+Q8awbqlHqv+gpcWtkWGDG7wZkOcU9jYNFy0SJ3diR2nCTk
Lw76azwG1HvhKXHbP7qEiWR+rIFnFqgH7EKig8v2urjkV+N03uHt2BR9uIlrsdKHY/1chLq7gy4w
ruSeuI+NA1DZSvrVhDmQz5OfyDM7DbF/cRBZa90v5j0DtPkwFIBIkF+oiXhkk1TWjAmU38XWKhPs
oTOPuSzhxrIRxD3nJc4MC44G3FKPRixguzMvVvG7LpFtw8E2LXnVzSjRc6QLmJ6gH+vPIUYAcJ2L
Vo90zlqCyWL4pmt8lV5t47WKiNvDP7gvQFppR4VfFpcGetJprOSj2eQlh+MGeOV0o3rxx5HeESp2
Yf+k1BZYjJ6BQ52pG92o2oSjvYXuvhKgp93C2Ze0cwSH2CVrxp+AU/gILWseeb/4TbLvY4r/utuY
7U/cN9C/eubKwT5MgoPljFvgFLmPfG60MRpLjhu1Mjl/OqvGqo+zD5K8e9MVLsU7bC5dVcXw87IH
a4w+ZGhvbf57Cf/SDrvVwgFtNDmzMiaRBrypMo3YyfB96PNglPsbJx0OpTA35dh8BAKjGSeVLphv
VQ/bg3+9dUvKdjTSy4A6x15ZQf3jJFDt9Dmq9anLdB8ioVjNcRmw3KOfyU8euuBT15iC8qzBYEDf
HRzFG0YjfoIr4Ww1cUJlEvvo4Z+JWnS9VXMOJvMvf0ZUgGCxDU0NNNkGgmKyc+QSYlMIjoUHGOQU
tZfokk1dueuCX6T/RTaZ48yOPtASSE0mfRanloJdZ6iLqzID1tVwQ4RTrBKFukSTM0IRMsyeSg+3
h/MakHR2Z2iGqr8AC60o73wD529NvBZyvdp2tuVi7TtDnedoXGcRJnlOZ5xVkv0y1UyNtdHYjw9T
l1zocz7jIYJ3qP6dyvWRDRP4dea4FNW8y+uUv73YV9cczsSKrGFBXGn3f8oUXwBnxdZ6W+BeeB6o
VSvb6nVdTI+Cpd1WPvob86Dmif6O+2Bl4X0PZYS+lmnVaxlbu1RM2R08pKvCPuENw9UdQCPEqGBj
+kQjym69opjJ35mALoFYUBibbOQUJz1xUxYYgiJgDsAcoaCA6csvN7XPte++ulOyw2h2yIX3QF+U
ojiRj2mXXUDvvQAH2rhN8doBJixidVAAxPQ+MoT5Hg7eT1GpBzMrn3iWeKmHxICNxjY1m2/4Xl9S
8FxwWfBdVrxo1/zZCrHFpkRgDuAWoePvmNgbpdxjitaBc6/XYaLpuCACVRTFRU9+D3HTRx4Jmvsd
AqHIoSGNN1zvKgMC3W3v/ktA7R8XnyerZWWlpn3DOkozjgdQd2QWUe86doZIGucqdm70VagE1N4p
xo+uGz7GpD/zUn3XHRqDO6gctckpbh0ZHG1vPKE/+BvnrHzLyE6lCxMEJO12Uakk6DNbtQu2ea69
9/GnFp77m0w1Ose2+I4FM3A3Jks9XHrApI5INsyHccc1D6FvcKAHI9okyU/f00ELTLYoAl/QOJEt
wK5YUbHkfJMLm6+ZkxkJhY+Y140qWTpAs7486iLMxfg/q43VO+vWqn6xqPFMAt8dVHL27eKMPCml
HGQEx2mHc1k4gf3w1G/qUM44Wl8Jcg4bU9QP696VNJ9A1JZvkVnjzWX0Qdt44FvyFBk2nh+sSqVN
NQOJrwk1RewNW4sTr8+Lzk2TXVgEh5arstgVZNmePAvQj+MDZg4BZLF6RgU1sbTbS56k37HEmO8N
4gcTyS5iaxQ9/ccx+kI3sB8z+0JRvuIrYMhClARbt9HU70r1iB2xcVB559NAgzvcSqfb0pA/6NsW
oDK+K0Nra1rO71AGFASuQ/QS3khnuGe4dtNtLv3ayzh8luy8iQo3YY46QDKYSnD0mHx6fR/METNd
55Jz4yBkraVmrOTboJkfg7g65bWLqZteadTt3Cy4t7SH1E+gx9r9ObYVoOFZUjaWl9Hs4ekZu9ge
UNU4q8KqwjVCVA6f6bKqS6ZJ40A4A5RfAI2h6b4ZTvtHd+mzxOOsa61EMV38mKDc0U6/2ybBkgeB
iI2yCtsvWRTPBM97d0sHel6Mm9ny3zMagnaI5M1Dp8uIAb4Wn30whlXXpN/6LWv07gfrfo3M4m4p
8UXynOrxgT04u773EKQMgIY6ZHAB4b+2fsFMy8kcjPeUaDAvzs7Uj0A9wf1asaT5DDVwbAB3EXC4
0zkcZY2IkurRpG2Xc6yZrPDoTCgCeL1a+hxAdx2vjYd/AL7bFwRtuss0LVUn9t4saREMwOo6MWI4
p+D+H01nsRy5soThJ1KEGLZuBjfZbdooDGMxVgmf/n41c+5mPLbbgsKszB+S0kEIm1JB42crq2t+
PQAy7JI3WD0r9Xh2OAGX0sB2IQy9aKpy103Jj1aB22KbFE322Vtkw4yRVjFb/U0T7iny50Pe1uT+
gJFm/qlh9pOFoOBrmfamhgKhMhwO2Y0cA4MHMRjvOif+lEQQQJ4DHm+UfMvrGANagXmxjEfkdOsY
QTGBOLWJd+668mFjGWmDYdC4FunwBGnsXSUTrdrU1B4gbX2va/olKr111TaEGeB2hMrWDdlyyINN
YA03A259KqdPX6bfQdV/qnobihpXdxr2vtc/Iau2S+FyV0G+gfk1IvBRb8FeK2g6QhgBRAt/Vc2o
osVsp0F3sNLsIIZ8DdMnQfMQ3q2/a/X2FfDYFoM7iJomzj9Wq13LUl7S1rmpxSdgW2FGHHorWOXS
R6lcx+Yo55yY2eMvJ9JnrzBRjaOQyIqp5qTL4uJF+tkeamj/JdIauekmS22e9o38nC2E9cbbgCku
jUt87Zr3wWd1Sj/TCGGHeKAeqTUBpEvgGqyAhqtijQG5Yh01VJSKp/pqeMrKZIiBW1gjmEW4MfDA
Do1mXlULmFLuBjE+qVHQKPBdDbWFcN+5Z8HN86JdynKSVr+id59xuFwhDUcRPAhXM+GCG6Y70RYX
O8hfG730ltIPbtPc76WszxMOkBypBrKp0+OYtLuxNw1OIcHSCold8UGaHvCAPrWiejOMb1/Mj/GQ
v8/kNEpkpTIq4qaP5LnxVs/QINxoX1acjELvHVYxUtIlIZhr2aA/DFxZO7QxVQWaWCWELuzm4xYC
CbXh8hHx/3uf9dupA7dHOSBsputQ+8ew7q+gBGaMC8Q87Lo+cJbIiz20HeGTV4A1MqpTOmWPcYQI
bPtlslk07S2MXOB0vf5YYbER+skqb4yD24VPU+tsRjfkwCRWfehsBn24cJLY0ZiQRLqLZY6vTZtt
+ho3cDPf1pDvHWd49515BSv1YurjrzXpVxsSdT0Tv9hW9IsVXAkcAidGOziNA9W2NsRnM1hGqXfg
aQZMs0E7TAx2oBF+Qu4c0IyQ9qaH/hOxEgbl+KkbTQmevXpvKCtKfXgVuvYnG1nc+jw+SuA7NeSF
h4l8FnD6U2my2pAVu+tpcUylODvIIkAMQScOyQrfMvY6jVbWAMb65JR7zWM4V+s2929TbD0DtgNG
Mf1MVX6NIhQSw2bXpgFRnf0Hjj06CzZHJ7s0Vtg6Et461mMgqz240mvkTPfUgntGvBh0qFpZ9ctk
oy3HYR8ski3SEXuBJF4pwFUL9gjrJpK/dIIFICfTtH1p9kenCMgGiOg2dZny6hDFWWSuuc87fBIE
CLWWwNKp2mcBlroIcR33vL/WH49NiPkgKJDOzl78VEOhbJ6WnhYXi8ofD96ED9xcgN9VF2BlPVRu
oZQGmiMp3Ym/arb1BDDYdwDO7RN92DZtgnNDHq5SrUP1E9iAGM9+KFGKkcDjkOFsTHQZoS0PUO3H
ZFm1luKoB3fHHD+zqHuep+7ktclL14lLYfkXxKKDh9qejuXQnkbF5ojRHY/zzRA3aCSSLy4z1BqH
+AOurUl+JWR1SV79ZLzV0v9T190yFip9nMGqNiObrCi9uqwy4PcjbgO1LCnppewweep/lOO0jnMQ
sohYiyI52PlMFhI+Wz2f0xDrLmX57nsfNjpSll2vidY21YzEuKlryiqh3GLTsRkp2S70Yj4xuLAb
AbwFOGhkuKUcl0qVMHZt8IXRVhvLg6HNeyMng6B1Yt1HqbXKp6DCnLbbcPhYe6OzYvAMD5VuHcVg
RkdWtzfPKKG2j5zVtOEcIWqsRe0B8vPSaPR9C7Ys1dSBPMwIR4roZMzMKNVwUOIXanbBFlCCYi/C
t45FDJ+Tiw826OpePLVu8OyX4mIJex8l3p2zWHSxi3RGmLBeO6H7ZMAohKV+6Lvoe2rl9zw4LkAL
/6k0oNiZ1pc94lvhaj/URg8pArM0T/I4x+GhGBzkSRFhUUuqBOFwakLUYhMDbriDKxtE8+ZdzvPe
mrJuOUuB2ZkvTijDrE3d2CHfUG/m0t0abEzdDGq8RzwpR3CnZpnvrKMPbmaukmTdtNNrPqb3wc7w
3JzmvR1qixDp8OeCrN9ilmT7Efw00GK2N5ElAgofiB2hKvwzEiGz1xFXAQKMrfljKr0/aY6Scmzr
Py2SF07tnQPNPktWtiBDdTFM30F236oCTEoN4AwpAqgIPb691MLAtoQvYhaPgZns09zCanOoL0WD
iXKjyZc06fYt2CQ1UTvHOSSZ8ytrNOgjJ0bKMu0gEzh7MQH0h/AOOxgF8oJBZvfq1I4dV5AQcCnQ
VdQpMKONzpTfalsXWE/ZOofJDTamAJjS6t3CqKxtiYiPMbDqIGCwTeVMuA01ewHnbd+Rfiqj/MUr
8TO0DcpDgM6kK4+y95R3V/dcp9VLblWo9U5PqdVf0yA/ouAiQVlmASQ8Q99NiD1D3YVNrYH1y/O3
3HPXnRDPYQqAxe2eIjkVWwX4GM38KBiWD53r/hmi+TuUxaXyja1jyOeBhcAN0bkU+gri6IvfDQc3
0J5F4eGPNhyF42A2Y336aQZWAtJxi4BA5G2EK7FRcO86LE+lPHbELBqPIiozEgR8VL+MuveiGR5i
ycVPFJfbHh6n3Y8rFpeFYOpMKDySCXZ/R4ZNI+O9keFFiOjLsqj7CYytiwqjjQY5sC5nUTUJeCQw
T0VMaddESglUTKQQ6CXnkoHleoz1386NlqXm4ARtoudRaUivJBqqCU39ZXWdgyqrcaG+i85Jbi/s
wbCJJOzn0uO4EdRYt0HnK+zEQFXXupdusMoyMi9QZMAAmajxlNeksikAsULF+Ma5E1L3sSEuk+7b
i8C0NvAKd9OkyLmhzkESsRw8QI9l7L1Se8BfJYVxZMmXRrrbJiIxG8YVaFT/ItrBBFfqrCfRoh08
1JQo3Kd+Csipix6ByA5F7vIIf3ReWaRi2m4EjmOsR0MHOzm+Tn3+PJtB8NCDBhcm9iNqMBiNttPM
9ErQ+EcG+X6s0w/PQIBZD6CyGee8SI59SWbMn84ipHI1N9dC81Z+OxxH03lH3nnX1s3Vcjm9dA7C
BtnnEGodWX/rCTQDg8Htv8zK/Y384AS4FM/5LD34Rr60YEtvyC1f66A8dRiOsoWUl1bB6HOTpA2c
CuYJGg558piMkESJnojLp7U3gGGuRQReue6RI/P9dQx1mITCdwEnwresmxh6b4m6+JrBcWubceNl
YB6wqYsy4wNVjQPivgJJ1HLnBcU184dXA9yf26c7KwMOBzELgZppbwTNunYalNWb+JbUI6+VgJgz
KdTUJmF8vR9M+EcKyVHJZy0DHDtxRuldqphpwBnbE+KEJMIxDvKrU1T7tMt3SVLu1fuopq/A8wDr
/IEldjKy6Cls5R1LdhJu+CLydKDhtvHg/4CtMYADVI/wA349Qq1EK88YAH+pC5C12Rt1sR878QMH
EDsDkl2IahFNW3l5zQJzMxXlWcFVKbHfwcE+N3haUBTGa5bXbmTDsR7TPGrzRe2j6FKq9jdJ5giU
EyZd0tzcR7VnU3v414xUzTo3D1AbYisap60NFLPJ8mOPxQSiE5csLfYQzw6J4T7PHJPMwt35QX1x
8uwtGkm9GZZvLEESIGUwdjaKt62CTO21meIYKXjmQDiHGww7tgVUGPC/I0m4xINRgCZfSQ6tEB8z
+kAkV7+YD6sO2jM+uIQ9Y7aJ0/lYO9ZB/Z9t88/kdtiu1qssFwvIYT8g1s4BoNA+aE9Zav1GOSYu
lu4l96bsxYZl7YZ63bSUkfFaozj4bvi1g+mb0y+jrH+bg0QxOs54m8CG9UKBAzWgRkTb/FDbF8AW
Mro3G8TjQDgFLd7+ybHxUcmPJKm3XoYFM5xbSys2Y020HLabLOYBJv0x6zkvC7S09OxgJih0m/2j
XRYX08qhzlcbLrwO5AwlPN74fXPRdGOrK7E1+I1L6cFkRbgfEdQRdHqSHfqSMrwTmW8ENb8YPqAO
gdJr456Rd8ClYIRiADaVbMX0ZQmCeFajT7MkT4YviwUUIDtrhv8O4vHXrtl0Iyo4hTYuTEYqMNfj
OPibIo4/Zk3bGqQVwzTa+1n+OKbVIYKGSc1ore6aAls3HGfVCUDufrlLo+nkj95jOoxfEl0DtGHT
lbpA4WWX2hioduTfJsPfahKURAtMhkvzSlVWEUOp3uoFvKDyPnbMtbBsQTMATXrocY95gIr+4LTB
euyS6yT8Q85+kNidUvYlmeZ3v9ngiPfS6C5aZ+4kmVSo0EjFmQAi0eig6JH730ZWwtGc9lreMPRi
JN9sN71lwxysVecV0FE6fND6LGPLj80ni8RCEaNd3Yx7RFCSzeCWf+oUURXEYTsjv8pp1rfumH6N
TDMSxwvm/3rO7HWXdMmj5goHg7L6kxAWUzKJoEHrUXwyKwQE048xQorHS+UO7MhOh7zMblOltwkU
Bz1YLGHxL1PPQYiKrQBQ3i1InM854rxveMZP1c7bCIweNRaSg3NtF3BgEeEqKSz4MAARl0BqApDi
UKIoJskBPJSA9PQo2Jo5ighdpO0jyuwA6odjZVXPnACNTV6l+C+r91fXqeGlLygaXkgEco9IPAex
dxwpiGPlHLSroUF1R9R4mrfzyYWMjOn5H9S8wo0WUxMiR5yubdRUF3mBu4ypV9/5aKHj3LaPbYIX
X+Ys5EwaN0Nohbwe8LU28ULgPn2DfQRaZKEGWXhW1eIigN9FLA/qF9UOyJOANOtiEvuqxG4sJ3Zi
Q23jNQA7tKoy8tBJ21PP1vu0xdswQoS/LQhnGpninz2ZX6GH3wOKQN1TF9o4slcuZ3sCRPGaZI2S
f0+pUbagv5e+bo6YEbG1AqsTdXEF15uvjMB6g8rLQdKbrXfh6ORMTB0pOn1qL4Is1sa3sgE+eBqs
sHRiOwvTEUWMJnnCraQ9lHPJLuYEwdqO0B7zZAcUvY9wI+Oksul16IydrkcHjvvDsZy1EPhURe7H
gf5ZDWSd0VVJt/1QWocYCUGCo8pch7FN2aokPiMjndn2rRi8osDUdmiepenJRWigPZ0Z0UclNXPV
VmRegiY7+ZARbm4Rk8guHTeDyQ/ManDGizdq3UYfWuTiDS9fc5pDNGKKAF4MCDLO1JawdZoELum6
s3KzHjEIGhf4g58uGRBYfFP0PLeRyaQjoAP6C0wOpwrEAko/e3QbN1yUylSa1J+1TCJ0mec567YJ
1kjLPA6QddehGgSxRWWVdMFVlCU+iYbBISAd0pubxx7ag2O1R7YtQZWgGLazLSG0GqH91Eqq1lmR
NDec9iyUVkBJ6DOMWRlS0Lfmob/IrPQXpBXqxaQj8sC2Q7HbNOt1Osrw4lldu06NqXiSRh/cHK34
RfrlT2jSDEUZ0L6RqHGjBmgQoU207iqzgI8oEY8wk5DqIAZWqOJCIZDFQCmhl/3WLBL7YNZdtJ2D
zD2I3kyPQ6EHsJzcdBF1pbEsMJVcy3FIjokPqbCayvhFQufdtqUHXcDtQFrX8M3siSB37NPum5zv
dExtx9wRwhJFWgOycoZNdcge0xWyCWjY+smw9UA3PuTT1D4Won9zQvIeYADLHWUpzul1CdOwxEdE
Z29ZWnoDQBiS7A6znHTTDJFE7FfAv63xJ5FWo6PVEeUw5oR+cLrQfAqcOXvh1AZ1gyofAhV6T0Wk
BNZvCOgrVQWIOoBCjC5ki6xwFzsA62dkBiSV5lHTtEMVCeLAckzPEo7pQ1ThOa4jVv2Sho11zyu9
SUFJBikKfSynrBvlHnUsjiQd5NhrM+DGs7AAOL4JPRYLTkEPwpnB3AOm5lzRYHY2lkJs+3HawyQ8
x1UFxh/Hp8xGkFE2axtAZF6k4BVMdtLMRimZfMyraYyXvGjgZqekjo15M2EKq9WUZnrdOUWol6GO
6X27hbfRIsBeOLNmBDy93WKOWBJIY4NsY088JOmWbeIqm+Btlvl706PqMFfkEaQH+gakBaKBbfkd
yPo3cWegjhggZ/4IBQL8Fukrahxsu5qPI1Wjv1t5yKs4mPvOJABE3T9iabSxyRlzWrul3fTuQUJ1
WU2DqL35RrUynXzfN9D+HRqy88K1BAPlx5BBsZr06+5XJvE1bbOjPmR3BLreZOi9IfAHc8ULN8j1
Qluyr4bAkniwCxwSpxUSXUeznq5oR91th2xWnq3boNmPuvs8jXLrFtFrDOLfM5tlZXQvzYjs90Am
0Cv1W0yxi2aOtVVlqKIPspy9Y15L4XFyH9kSSzKJD5BP8clr4OAlafOeTMQ6OsjGoNNWhdMAsEDh
5A/aeoD5c5i9hm9gqpTBHIu6GKAGOs6mAHXkULgIG+0mG/cpqKsXPw8OTQlfUtf7j6mBSzNEH71B
adKm3j7C6sasEyvR0jnMUUhZMQdi2KIb9DAODjG4bBZm1SLKrfD2wWvS9Dc/0u4iNe5T1eOImD5a
sr24EkG1ribViT4W5EM8RicDmgT0UPwlAgo54EHaAbU/LGCw6dRX/vxpZfPObWd2NvMpj801Qibg
d9huipgsV1Y84q6F5ScwQyew7rzoNwHbfVbFuFiDG+fXF5cWo45kPJcUjlaoMuVo64b7WYOG0KoE
Drxk3Jhy7IJ5II6sibki2U3C0L3nZHpdD48MXXAQtr44/ZjbShrPYecI1p30ucxQ+B4hIy/tcVxO
ZZkuybcgrVFb55rKbVJN5PlILlGVg6fbm7cSCgzKXWGL/QmquSNZGg3FI6zGftupWPshx2ujMAHP
cfO8SvQH0SAJrI7gZuaTSyC/JQgrmnE8KhUFpeix6VwwyQWQ1TqGRRnfq4x1R7kxsl8tGg/7c7OE
5VLd46S6IOuZPZie8e7a7EUoW8CcbyNrqdTO65pyXzYy2sqmvki/uPcxwsq5Cw0nq9CuDD0HuoT7
aeglBgwNhAEdWpiSW/GAGwAZXSUG2GcyHCQ3TqOncbiEBBqau8ELFgzAN5UYjyf75Aw20dAYH0zg
FjIBh5uPcw/ZC00fzYrrTeZogNwjVrBSx5gMcf3R51UsG2ZsYX7O4rNLp+GgD7Z4zThRWs6wUWpn
KvVKVHUa9BEcajHf8ihLFhM8vVXMUpi4EI0liqeJ6cI81VAzk2a+5KxnkBZL3FUxig51XJPDWza8
u76AUZaB7xtc+TELlGQzG2Zxr6zBMnJlreieGlZyEJcc+WyuFt78LiJWCFsIeqxRJgAq4OkfhhbY
YMgozMGgO5nxRFHJd4pVAc5kTkc0FMEegMRG1I8JGu283odXpoa7PYTv5CaI7OUF5OG+IHGxizK0
j1UL28a0sKhclHp7QHvp3JQSk+NsLeS0Gg3r6OXdO2g0Fo8BxkvYusgg/cRIuYgEsyhr+Mrijmpj
caBrXoUWIZ9OWGQCN5c+somiUHWC7j1Mpl+M42J2U//ManlxJn2L2fFvkyFwI+Hg4jnzUwIvLjsN
ieZunKlbgRNLOb40WvAaadHXFNfLWDefsnbCF0U7U7d48ga5T82pI/ufDMvaRkCEnOPSLqxFQAq2
avJnOx5u5CvB/lUvoSJrVPlpEtHB8d0vZP2WJmAz4H/Nm5vrhxT9F7+YyCCh9TT7T2gMPApqBl4W
bBAJvnUCQ3ByEku1N/Tw18y8Ja3hFe22kQSKYWu8dw58b+L3HXEZ4BzYZitPAY/iWT9FdVvgjMyn
23Rbx7VYqj4iNH8BYX3TrGlpGPOLRrF/7NAhGy3nnCgctWOIYxSWz9Hc3AIvfut669kZu0PpFceC
NJs/Zyzt0GpYL0rMTqGHbomNL7HjH0ypLeZshvLAdtjARWJWr0IZ8rJq85bBRc0/Fj0AGWySU/xG
SefWRo5SLw6uoJJebQvPZRK7aJTpa9mDlpL9BfLWn6bbZq721bDtRE5JYZWpUaKJ84m0P7/Dd8lH
VVmCduIZ/32RAaJM1QscyVs1T7eppmo6h223KN0USACHv4MD0kDNN65QFVhQc1ouQR5b/neDaF6u
Y1xLAWoCYtQylTqDUiK7N2ow8ZP6YZLWh167jjnW6rwZDrxj+4UJhgezHTPOxDlJ5A2zP8qxhFv4
qLXyBYkM9Z01yKMaaSMwbQnajaeGRLrOoEf17VdUdEslY2OX0cEug4diAl19M4LPRMtWwXTlzcuQ
Hc///O/itINDVoeDCelFkMtf/zUG1XmwA4SM2Y1r4EiglS8w85R2NgrRazU3Y/lqqtphRorg2hLd
cNWM/D9fRlQP0/KHX9kIiIk6XeXG8MT7zcgMQLNoydXxMZ91nS8klBkga2L8egLj3W35FN1igZ1g
Nqd0GD9TVy5JNBcl4oZfPDaxKKlcnjvMg0ces6qnd1L1KDye5uBiZXgSmVvpV6AWt6pxR4TIQ/3I
d7oI/nghEK5aQxji4tmovfAi9INmndmpKC9eh+mnqar/jwt+4CICxLOWVrQM24/IlxywkdTwIbu9
cSOXOOy/p+SSdIoIzlicZsaLV2MP6xOiIzHxr0OhDRTuD59W3//reho+9qaN+sI453YjlCRGTDE1
D1N5oz3nAfnS9Fn1C/dvIREaL52Tvql24YMjq7FF2YI3peaxcvo7veSRF6SlLF5ObfmKwFSqVhkr
aKhsJf10Vn9OB0eNGnP/WkrNBXrg3zeMU60+8f/ObQ6q1w0IIa3/JB1zw081EvRW9+l2vYJNbzN5
dua7uq3jpnvuNITXASkRPsnleVUeQw03NQnVz+Sde3MvGpZ/efvOfeUjE1AHel4D5cmnBnJJnTc+
8QmqXxl1yLYis56t3XF84oXiKNgY6aBePUGHvkL9np+Ws7tTL8cF1O6fkNPlrykUqxdDw2ujbsuy
oW7SCpOj7jrLzXUvrzWKrwH2CFCB1LxVzcYveytZuhjC0qkMfC+1kWym40vojwDA8u+GVZkRVDTD
K73PPRhrEpi7rT3yNHX3I1AD8ZEtebSSoxko2UrciAf8fuhpejThMlimLQQrh+McvexUjtSJeYC5
OiN2vMzmEJF7Z/P3QaL+EkEVqZIPkSZ7gxU0GZ6iBuFwwkOon+H3NKwt78XDgo7GZRDQuOS2uTeS
+nCk8OvxXkzylZlQgyKZ21WvpA69e8I6o3qQ5uQt+EvGM+9PEnSv9i9wcQwWtYPyZ4GfbS0GhOcQ
LLDsqNur9YU/5AX4l9YamCbWwJYv16WT7fLgpx8fte7ONVU3cBWj+Nc3HSU1hDho/fajcj/lFGx7
cLreS0xpRQ0b1Z8x5+XUuEWAsyEwYeCdoMjIz9UraW2/UwXS/55ACxdWmYHGxhMQGyhnWlQhWiPl
E+jwMUIn0XhxQaSoK/J7QE7LYEoO6uNqRUJNaSR0ZrtjjKJZq0YvuJesBAt/46nlYO06nZk/k+2F
PNcN1tkDD2Q1M/ZdCG6tS5sCe0Xk6MOcy06cq4a0+rtgdy+kMB7YrDnLIvHBELTAFbv+M57ZD1iM
JzwrpHNA9aAglLgMhQxmAF3S5VjWV4yc9pCYlP+NYol53lKkW7iHqM6m5Mu/pH5KKxsTaLLxTH86
SH0xy20WFht3bB8YMzyqmhtd8be3AipDYhR/J/2/SaN2HXqe1Y1PRdOAO52/VsueWjgKHNV9whHm
apZQWEUehe5Ucxn1pqZGTZo8T95h7oXGYtyokHvcZMNRtSSdo4a9b52ZISoQCjm4818GKNdwxJ6R
G+fBwtYPeko9eHqaOIbzEMwFNaRYNDAGULOGacL37Go5gVmPI2ZtgSKzzrxswL+c3uBuqlfXZorQ
zSmxUclkVNviMiqAVnPiefjBMFmvOTKSOmchlLQ3vvJaFNnCKT8d509WQ7hAEIC1j8+q/XsEycH2
jMXpcnJt9dqmffW8uxi+WhQ6uaHeANnXv3k6Boo3wzMs1+xNgtIVPyvpTo+DK0tcn1M5ATjK1OsB
G6r7OP/WogSlQ1DQQp4S4+Z73Te/w8r5IbQAnicCY+a1PswET+g3AyOJjC1H0q2EUGPxI1uXSPg+
qdfkOWZyWLQwDBj+qmAj0qqvqgH8kgGWIDGGYTXI+MfR2IF6JKPewjchiC3aVW5G+0DbFNLYBt3z
v2skRoPSun5B9+8YKMVT4i01xgNGjNohTPmiJqNRxdlKvaKtYUnWPalL1136GTTuc8MtWdDiYdXa
1OaG0jwx1tTjaOgFsRzwsuweRgjOEUcnkXOux1606cnHkNmx0DQcGvmSKNJ2itCgZmIS4e5oqbSU
qt3ontFnIYn/OGZFqcjG0MW/I4CwLAd8oVnihjA7pegjzr041b1HPhgP37idDn+7kxmDNyarDy/A
AOsGQhFYQFRbpmFFF9rWFwOTgAas19oyczRsXrscFdfgPKWP4AZXKox0BAzFotx2gcRmaO3jSJQL
nAaItLLuim78geuoNYFrj1TuOkEgxODjW+7B5DI8gdgt9TG6NW8gUIg//G5iiEC95tFsohweSujb
OtiH2rvwX4ksWH2CyoR1c8cF5e+6LElAsMSpAE4N4Cz8wHzrga2Jl1WOKEX2pVY044enDBpqZLso
Z4rCkSNed2fUlNkmmG7AvdUYla7aqGEiPUT1V+CwNpif6pwo8pia+BMrNr+GZgDJBHSj+6XyEP81
K14h275V2r4o/BDiBGe15DkQVcgWfcyV2hb4izaXm5w4BL03NG9I9P0lnMxQB9M972WaybD3SF8k
ODcN6Od41jUZKQA6rBkDKRTcg3rmG33AHdStUdkKzo6L/yCzgGHRM2FoJzV92imBZddd1SZVWqDj
AY45NA/tX6PRx8BT25pa8mhq1a09D1DrqPNuIg3PB2xgkL0KejTC2hQRnfFRDZephDIKzuShArQ2
ivlC6w4FgMluC1dVhX06Cp02bRvrxSox23Xmoplft/Kj19c85MyvA+8OAXwFnQV8p4VSOiVvgCpq
ucBl4Xm2u11lVOe5A/eqDiBDtMceTB2m/kVzACaxSxCLOEIbzHtxOBFwY96ICJPutOBURfJ1HAFW
gJCgqSwiCd+lbpEnGzWswSBjk3JUbdCC7iDIpA0M33+YJKkO3kMSOqlmtiaI1JKQjHMUA4rrK3EA
tSMmEEjavwsgkqwGavd+1zwyilX8kVwH9qgGcTdiCk4YDaWe0TdwF8hIJssnFG3VksVootl4CHvE
eaAH8lpn4iAxZ2e0qJdWAQCivqjtkYACVcvfjChTqB8TwIajeGBM8llPKw8YVsNYPjDUGPLqiGMB
E2aItLG58qAYgeBLkFpgT9bRIuPP+Tu6gxHE7BLUOn0kHv5m1ljrVE8Y5nuU2CsmtUoQKNoMGjKU
rpATt3a0MqFK7N3U3FAxmXON0I4wRgHxGle1v6uyuoN2beV41yGGepyKeF1+qCZhQuyjno4w6W+f
MVBpZ35vRS9KkJRlEhcAnDK8lQERQ4y7moKUXitBDraw7ENgVTV3L6b5bkl1IlPxo2p1BoqKoznB
OP/OLlxWhQpEt397SYISnLclWBqehNWZCbXntriOb51Rro0ECg4hXzP+7RyTgwpAKkKD3N2FRgW1
tTmgkf0lJ7mcLHEYB8TG1CaamEi/WLH/LeYa+rev2Hhk8Zp0wiETfSgyA2nT7GWfIfSUS8r3bYCO
SDpsZVAd9MZ+GdL0uZbWrz8Pr5GElap6pcajQiXROfEdM4SL/u6csY+QNJMxIN8Lvhhveq/7jYR1
pMos6Dx2Mt/QKbFCQkfXlAjMPNhTuZJhTHg1PJONhvTnQQPPrPrAmTF/MFmBZDttamiu4PgbZXqC
G20MYSlT/rBLTc+ejd7c5rX9RFb5XPZU/sP+nTLOru00ufh7goJ4WsXtfagrjo3jGmOsC4LLpM3R
0kUv+xURV8KWdmfl7aHQeAoQQDs1PdTo0D1926XhwbVH8sqkidWWWQ3PEwF9Zz+pwJDzNiAs79JZ
VIu0rICeYGFlLou7SsUUPTAuzjctkGKKsVtX16hh4B5gpBw4AGveen1WlN4Vmuzn0qn7RTA0b+jM
Xmv8/gJ1Ym45chcRzWN4F9UBgLvJbgpz6VbxXjBKhkAcNUpuUOlh5WDq6k7hg2elR7btBz1PP6SN
Omw57ESJ8DrYEJZCEyuLtGANYkj3YvCoUCcLFdCgN3cbPRctFvdiqCINnLIijN5bZS2LnLGisyQc
BHoA6MhKTlP+g6sRbjX1GxqksD69+mXQ3O+2grlBSeU6C/85GN2NGmvq8Y0S/v7fLXmKvhPiz0kH
2c7+84uIBOw7dxmyM5ctUjhgdAIg+04XvYK/vqv4tWrABULiS5tWoNnrHjpsG8D/Hm0NVqPjpwjn
oDwzlvdkNp6rYLpIVboIAvgTCmjWQwuK+u6C+RY1B2GDqQ8R8Kh9CLaC8l089Wz7IyTBfKWjY4N3
EJZWvXWcyUk/NDmuEnofP2JrN16oaXSbxnWe1JF0VpbKVkbRuJgb5Sm7RpoBCZWMY3Vxdqzo0ikS
Heumwzoqc39To2rBaSp6xqSEM4rFJHWbeeOMcb2oSWYMsfPqBcm3R153RTiz8P12U5IkMzL5FWpR
QXLSfOhgEyU4j1uWwVo6R8txYsaRdAUVxhojiB20NLxDafkoBCpI2WSs/57b0HUs+3Htmf1a7V6D
HA4FgXVgI92r1/2lwjFvG846Mo1lvPW9eTtbxYcdxvS+OQBSGyRUL4owm7Lo/GVjUeP0BAmFvA3R
Lrbee+DHAKO244xAQSrt/dRi8xKNn5ERwC4ONCSykwbfWKu+Isr/4/TyvWIO9312AGi7JZYiA8SK
1HRnFFrAsGBH7Ub5yUw/EdnZS/YR4ToXtSv6uiCHED2rQrmhkXWt+32Jht/DqAfHICS8hJcpIhQZ
QD0nyrkTfa6HyIvYhIuVIBVVs/aFUhzUWuCxTrcIlajsQQPyMTW1u99lvwZEKhcxDqzlzjEqbENB
Tcevd7HnrXBqWMe+/puQriyMAJ2jfB9GaFbo3sf/SDuz3kaObM9/lUY/d2JyjcgczL0PEimKWkhq
q+0lUVUu577v+ennF9Vz0WKKIGGPbRhwyVBk7CfO+S+JNT2nWvPNjyfS+voPQClk5TD4KUcsQv37
FsQQ8IA/1QpJkubV0tt9mttPVg6BshwfqOPv9QZpf5PMC8DKRMvuBeRA14xuwyTgMeJudGl+MrlV
UiXy6qCqCyUaQYUDd9GsV5uBqpmFpXcI9PWaYu/OrvNfowNjwIBZVSErhXPdWvv9Fu3uxsbdlsTP
arnqcFUwzLwfPHkrWZ9jkf++L4HB7oc5fuoaam4CIXyCj7yGw12xsiS4r5n4os1jxJDbW/UL4zL4
2fRYcoXBY6yAtF6pwGdor2hqDNGKL4fJv54Gneqb8VnviGhSaDEWy79hh7lZ/5BF8w1Pwa1a22Zs
PkSp8xy78jXnzylpPaoMVMVJJsqQYyP8mUfVl9EtN6ET3VCg2qhgkSeVdj3ZZPlIvnjGjGRzzT2v
PY+QKaRDubdEJdrLUGIfgRI0G7WIZYrForAOwVA8ADW5TwHfX5EZB3dkySdAjCC5eX5GLiTToNL3
alqa2Ftpjn7jBNamBxUwoJ0368VnExEu20J2tyX9Xvs3uABANgJlmlZryx9/VyvDbN6EdbNVc6YW
98jNnorhrR+Ca8leLGyQ4H1+LznxYpC8Kgp3mR08BNcdm7/pNEX8usrqYTvimBXm5t3vgbGTjQow
jMr9ia7JSovDb+psMcFOZ4mxhua1MsS8TULnwcMPMmZVuIl1R3b+a8jRDQxFkMhxbto2PURJiOhj
92hK5z4XcMCc8HGAODZpGZrIiAGzCojGXTG8Yu9E3jm/MYF3dfBDfRR72AJbaVF8d8qV5ApUP1OR
bzdbO4sHme42nMeKCFbf4aHGHk38X6qj+hDco/LwOMj2RQTRQ9Hgb8kblztUrspoelWZTA/T0T4o
NiK0H6YGE17VFacknePEJDvyO1HOP3Lf20VBuE2n4ICD5VXvmdsy5Pab209W4uGJ69+qHV9PvDl0
pIcBh1AwpQYs7vqQcGVMEABR6WUUBoIrAoh7jJLuLEgbiW4jccR/xEF241kjF6e5Ut+gRxV1Uoyg
jARlqX5TIwYBIuRrjWB8nFcbA0jw2FnfMUd4yxo8B+fgV9pr+2AC8tbY4WccB25RkHhpUeU0hZvx
ZOr3aR98SQC79HXyiv78HefFbeza0GwwGsNrYJzzV3jYj4Z0tgWFIXV6ln76I7OiL07mPJTldBdD
Thm4IFWuSigZr4hXaTXXVAjRqShZIYWqQnb3FNvBoHorALmHbsb4qzY3qZWXuFfJtV0iJ6LWqLqe
zKA7GCOoDA5zL6bCy5EVAdUMs/JRKFnsEpOkhh9KFnlhRT8HDC0Q3lwhi4/6dHWPphZEDyr1eGzJ
Cqo4eosIygBVqn+pWkhI6D5G42bOFPxifBi6QT3oQ2DwboqaZjPcpVzIja/t1TGK9gA50Nr51Nb+
Qc1CR7at7r1NgC3K74m02Ik2jDXAPM/SoQpSSPOuH7y7DHGHukUrDpW/iFM6x/Jenfyl9MHTkIhK
rfChSfWfMZNVhHJjGtSOUXvIXOutCMMvMYnDwJY9QVN4B9nv1nKGnyKXz7rRY7893qdufW9x1Nrc
PxH9CjLrvkEIyLSB6XC2j475DCHdWYepv00wGKBU5u9ULjRsTXj7+V3I8RXYzV7dDk6Oq7xt8PPv
CGy+CRlu/tVMQyY7bsyXqPQ4nectVGvUNabrf4VxaiYQZuaXaiqpq/4RUv//5z/+13//n5/j/w5+
FYeCTVLk/8g7aA9R3jb/9U/xz38QFao/3f7xX/+Uri0dk3eG5Rm6ZemW9Pj5z+/PUR7wPxv/QmQj
jkaYKwcmEq+ctNScXS26iY8wOXIco7g+36Bz3KDnGJZlC8PhOWGYrOxFg9hqlJZA5+9Ja4v9kNiH
YnS/N2GjXeiY+j3vOrZsRxjHHZtcW5c4PxdPGWX61iTcg2JvIj9ZY3P2Sw9/NOb+fM8M/USTwuBk
NXShe55lHTfpJyUuMoGLG07XbskE5s4XagB5/kv0L/ynjfoc18+FRhcTSD9tT/cMF2Y8gbcUi/GE
hDki4KUH+6gnhq4CPItHezR5T9o6+WJZblvYs+spH2CJNKCMwk6pqLhZAZ63idaJHieE1dR0yhTx
I3cil3L+Ez/OuENUxicSlrigUBYzkbO6Z33EnIH7gzKMi4hncmGyDflh6GnD5B9bNwHh64tRcNG2
BQoh0qciR9gj7eftOKRwOePuwAvoNpqbWww9V8qVhUf7WvEFJhsW5Cw+6WKg/tgjbNqB+R4//Y3O
/+fDfq+Zd/uLIn1ghHUywRWZiycH5Q/Yk9j/+k4VP55vyj4/BsZinH1nbh0Ow+ypN4pVUdtPwWg+
/Y0mLAvdQc92+Jeahne96TVpxpqvpU9KQ5DdVGJLf76Fj9uWibR1TiMXlPWHPcRxl8ZOGWZPTfZ5
hvKJJgIblQxQ2GBr1esrx3w53+LvcTk+KWjSwUlbQrqxbF2t33edSsa2y0Ykfp6KMXxOjRRcUFQh
CxLvdQDzpH7RgfEpEcgA7xoyLZ5f3Zz/hI97mMHUDcezhVCj6x5/AWvBIa+TdTsrTcs3ou1808zk
3QC6VjBZMKq8sF9OjPL7Bm11kr3r8oCvXx9QgXwKXNe4GbQSonmWU0zPfUgTsHEDkrqx/t0T8fZ8
Vz+ONtvQUCMtTNO2XGexhLC6dOcssI1DDJelw43bTsFyIFmUbuREHUqDuhoga64SJTXqUBea/3BQ
LJpfDHUTpbUOKtd5lBZMe0w3QUegS7iq87z8mZTxSP47o5ghZ0k1lyy2kikxqvE6Hh1t1fh+epgM
TR5qC/WZYUIRuLSj8sv5r/ywk/lIG+S9Y3CmcaAtxgid00LqWWU+mj2hkZXPb03slheOZTLTzPLR
wjctx3aBUHqgI0y5vCL1MWpTrC7RS7fk1yE1ldIaRKy6br4HPpLHgOP4FFCNxbrp5FZz29vCGD+X
stqiTI+TeY8ZORV1PShvrB7Dg1CztCs+fDUggQtSory16/KxnmHiEMP0ncEF4Ai0NcZbN8/nK1x0
1kVnfBmFcMhg9DcuSsxNm3zn5fJc9/FzGAtq5zZaLqg2kwEtlAY/tlM3oH+uoxQ3Wan/YaTBJqt4
aAqIFQ6zCnXm8xxZ34YJrmTlAuZLw0zBIMrPKObdwYZbIaLlwmFrnj3Dp/YUA8Z1pQmDo7jtIvdJ
LchsDl+6ESCUnebXbg/V1Sl2cxje5F3zgojRIxxgFGZwDEXzpvlmDqBTbdQB6SH/P88xkSnkMboq
mqF/0ev4szU0EfVf8RwOHGbwqm8Cw3+dbGQdBdqMQRO9ZIC4QfF8nvHbJP9ufWoSDe65QA988iOE
aTSgkmMU/6G8v5xWP4gAXknD6wVJQIlbK9jYn6iTfOkT+VnL03A9z+0mgtMypTYeuvFtU6GT1gK2
ptyxHWzLAy7XIWMZk2wZscdx7eSrNFBb67N+Hc0jCjaWzKlIwOiVWnQvaqyZDKET/dvGykbEF7vG
TRFSyvR6E3a8hQaQV5Jh5pdZOcCzvppb5Cmyh8KJgG1oA6b0yPvb4Wp0+fW+i5B4G9vrsavbq9yj
TBUh8WF4aN/2X8x9b2jVus0itB8Rw9hEPL/JlbYo+kdtR342rp6rpkNsrHIK8FlOHq6j2JRbC70D
Ci2Tu0FYtKaklPP0FxWAB3sQ5i83Sse91Dj7SZTGI55vdno3jPmdX5EDJOU9A8UIdewCU0o2BSX9
JP6Tt+EjMFEIVG7cPRcpxNDzO38ZKwmDK8B1HNfRTRUlL0JIzfQ0B/uf4XEOwmTvOUn5TUpvfgy8
cbxwEh+fhER/+u92pKk7Ahqvs7gDvCIIpzafWuRE83hdB67YTHUXvo2z630Z4mS+Sao2+HW+f4sj
R4V/Urd127BMNAr0ZZw2Ba3VR6mPbpLT3CTlvEmiALIk+qczMk5xt4/N+tv5JheX6/9rkuvdM4UK
DhfXe2VXGWD1UN/jS0eVqvwqkL82pgjxtuiP/7+m1Ke8u1ZtD752XOf6vpiT5iGag/I+jXIESGd0
FcM5sg/n21vcE+rxZnj8pXvStZAzXqyWJnCifhZVhGJFhvIbUuHhhUtisR5/Pw91XUjXIOvjGsvX
BZlRcgtGG2EJgBPBkEJmJNilxGlfCkmOl+O/H6K6gYaxJxzTMuWiL1USo1NtSMib9eiu4d0VENa0
7Da0g20pHCRgrKF+Pj9+H5YGj19b8hC0DWny4YuIuZdFKBLQ+wcynYqPhzJqV+EK4mJ/ZMNTP9/a
idkyudUJ8gwudR5rx6ujp+7nF2VUPCGMA6R83vi1c6GJD9uLDjmcGjoHiMuluWiiiNpm6LiwqKUA
vouugkgpvf1oqbia7i2SHtGF8+rUrL1vUH3QuxWf5m5fO5qTHqj1RqiGqYQdJCrsPK57MufnB/DU
dL1vTEW17xorMhtPDGSxD9IXh2Yot74dbQcHcVgIEpcixVMr/11jYnE8NhC/atn65aGucW0q6qla
61qHn1lLOvd8vwyTD38XiP3eZY4By8Egq+Lo+mIduqPBVLZNekhEDFPJiEAnDA+WlX5WaTYBPV2l
EVU5xFCWGNhgDIl2YXBPf4SDhbB0bFvqH64eSno+hxUhRTK1z41fjts0QS3JE68DPjG5hhJ0Ue+6
rv0zjsiWJbNZ7TEGqy8cOSeWlMWRIxwdFovFY+F4linZ20buYTQbNMODnSIS3OMvnRTBT93rf0BL
u5S2ObGsLNI1tmnYJA6gth436MbpnORVnBwAxFT3/lS71wJRyhsQMwXRpxl+132NOvMctt/DnGx0
5M6kjut+2hYUwUgdlu131yP/SvKl/Wro3fDXz3lK1RarwNKFydAcf2Fo611pm0F8wL7xRk/NV1nP
vy6swRPr3eJcIpgzHUu9wI/bCCRRqk5y/gnYhACg2VPO0ahutrZxD3xV4ajtMrpWFqogpnTKbmz5
of6h8JkXPkVtrcV2oDTq8RCWluB8XnTXQSUKOicvrcBOvDVOtF9skYg7EXsTiK4uB5E1YkAYeNyz
+iY0avfCeC/TSWpD8g73hBpy6bnLvQAnEOU5LcsO1uQ+ek11wBV2nWrYTtTuK2/4b8Lq7iYnuLHB
0DoVSKI6gG8NI8HxHwkqSddTs4kuhWzLx/Pv73Iw3LENT3f4e3EC2llGfSD2kVYA/IZG3NpNIdah
QTOS8TdrdAbmfv7ajdGTboE0IaFxKSA4cYlZQida9BxBROUuvqDPEWOsWil5/SFMTWXzymtFeX1+
BZzakYy950nLcYS5jGtKQhrLNbP04MfI4msAALBuScp90Y44lRqOfDrf3jJz+3tcBYcNeUrbYH8t
jgB8SifbwK3mYJvVbQb/KXGAWEB3GCm92AEiE/7gbV1Inpcn9dTGk7ouDcHhbznLnFpEhCjtIAKg
gpii285fGtF8m8CCnu/jidCA7WQQdMOjQQB2ERr0chymOAt1QoPpywyN320k/JIWgV+0IAZxhwzp
hWk8dZITOHKccLiSlF3s4xJBsLwK++ApE8PaUFVGPdwVnBfmmMOZQLDkfBfV2lueG+ohY0rkDRzd
XqxNV+tigXlUeija+sWdkXlPQOkhP/iaRMMnLTCfXLt8USXd8+2e3JaeThqdDeESKC87mgcaXmDI
gPRm9km6YtvguOFl8RpJ1L2vwEIAFS2UZQwssKfLV7danouOk/dG/9amtMKrbjG3MUZNwxB54WGu
gUxNRNeoYGX1I09086UocR/mUgUeZotqZ81oY3R6JsDTuPqPxG5yQAuue2lLnVjWJJWYdz5MeORy
j+8TpKkhnwGlPABfvU5y50cAgcQD0gozb4+UI1YCoCG0/m10ia9S1HBivb1L0MPTvOZ1xnfg/CSd
WP+263JqWTyYyS0v7jdjTtyMa28+6JBtQvsqdT6hlVSiqBe2pPqGC2vixDlpew4DR0AnUKdeNNdU
WYImXpUcFP/cMLu3xkUh+HyXTrXBfQ2dl5Ky9SHaL9OkmH1ZOIfMrF5C3/vuZySYzrdxahop1Anm
kNS4bS6WtsCtws0jLTz0TblB4u1x7Odr0mSv55s5cVTQC25aMlkcw8sIx0nSvDBynG9xLsqvSpn/
GQSg8aTETwdc8ls9JvHmfJOnFgSvMMPWCaroobqE3r0mag+hL9TJ5kNXIfQmtUcLpLYGYESZ79Zz
8QP/0/MtnjifEPv9T4uLx1LQO0hbY81wqClyJ2OPrKK4w/zhIU+SjGxzeK8cX/VhuFAYOnGd2kQz
PCx027a9ZToZgYa28BE3OdSOQL7bXM1xsh/dbpvW4YWmTh2F5CFMjyCBx4xlLG5St3V9jICq6OAP
INsmIMJ5124KrlIFX1EhU44gloLP2CAbAYf8jTF+377aM+9mVe/aKNGUo2Qxzo/In+BNUWwJaFZl
y8mIpUQadWgKgwT763NrWRwuRC2mQSxx3O4kk9rFvjE6TG50X4/Tmrv4Ok/7u6Zo4avm+HZXzr3C
rZxv99QqthzCJMMVhkUh67jdpssCP4U2flBoMonRMalQCOBoXxCoi1buxSwfzjd5ahm/a9JavIxj
O6z7DrmTQ469H6mjFO59sYFH8knBMlA+vc9z+z6S2pfz7V7oqrU4Uk2BAZ7h09Uw5laLmieoQPcG
GAwFovIozkUwBc83eaqrDnkvqQuVMF3Oqig19I8MLlYINeghZ9sOhxC1imTu3uA/vM65t5o4+36+
2VMbVlDSNw2yl/LD88NKwdOh5RwejJJ3VlgR/8ZDpW8GLEnNK60agfSdb/HUMS94WRCtOS7X4yKC
MDDpSLOOY74SYjdP5jcP0WKusEtwk1ORti0oObFkSQF/SPMhBFWXSFmwXsfuuwJjhiPe7Vz/LxZY
GVIcn1At33fSOKBvemE2T3fyP20vzgav7rDhKwLOpj7YOlb2J9yrHwpc9TfGkjvfpLjGG235ksbV
2xPjwFgCKn+05+JZocvwn96db+bUdhAYclEycDhyl6nZFPVIfhThnYuVeG3Nh8izUZYr88/T5HBp
Urybmwu5kpMLU/I+IhYwgXMsTpuBtEgwVsweIP8bpNJQ1sa3FfAEwc6lm8Tk5FoGtYQd/9PWcrs3
Ne5ZicVs6TWaFOg2RbF7Y/GKUPAzBWjtEPtwk+a7knLxAfnUdXXhxDl5m73/BvWN726TIR/tqLUY
Y9SrHs3CuM+ydjVLCetLhCBVYcMoHkjZTLhlIbvYUQA7P8un0nKcAf8ZhsWiHa1wFrJOUJSbXdjC
SrYBSgz/DiDNCRz+1J/V4gFJueu/l4vhScHpR8WG62WZcTD6LheMAot5Nt3VnIbxGk04WO0oMcOo
bsoVjearye6qbV9N6dMQjZfgEaf2LS9kctociHzL4uDPvczwG8RrEO5EbQ/7QfwIAXMOJLjPD/ap
5S1tWnBpyqHPx9NtZsHYolDHltLyu6Y1Nlk50N0EuIt1oamTS+t9W4ulhT/bFKL9TKBSuzgpycfc
8+9VgJYXza4Omj+Hrr/RxxQDrfGeG+7C6XFiTB2CUXKsAodVsTzwRUQaUQYzlyn0bURfV3pSbC18
X8+P6KluUokALmSTV+YaXZwYwq1QcU/d/Cno3yCsQ/VSpC5I6DCueFKjejqhf4GQ/XhhgNW+WBwf
CoSn85ag4kjN5XguZwuH66y0Ct7kCIrNdol8keb7F/p34t2i3g7E9JYweEqoYX53QNRWNgyJkyUH
JPDQssuze9ze77kYNp5dwiVtLlxhJ1YoT2nkEUwqmZz+i3s61cwSFeYRZlUoPksXMVBWjBZlj57W
VxdG8ETfuCtJ8YEKBY21TIqZtT1IEIPBIYEHoHgWFbp/8PHEuk3KV/IGFy6X32+DxZTxOqJABiYF
/Ndyn6Nn28kBp4WnrnLDb4k34QcxegXaZLnUXlwtHnyI9RpvFxufxyawEAjsvSr/PHej89ZHrQ2X
Juq6CzfRiZXkcfLwjncM8q7LJw1FwpJqeAu7mePxhxbhTJyHtrM9v1NObMijVhYraUz6HNW/Vtv7
Av6O7Ayxw6XN3cSpEdyfb+pEVHvUlFpk7xYtsnw5vFs9ONhZdIsg7wZRpE9+Jnscw9zvERqHmI+N
N4gbPZ9v+FT0d9SyimnetVwYWZ1Vrhke8KHAogUhxFK/RjZk5WrwlIu3IYufyGbdVGX2+XzTpyZR
ADizHAkCAWjVccsGSvC9W+ru3kaJ97bQE4l+hvdX0W0qkUz92nC5Kw1SJssHQ9TYuR64qbuXSXwY
fGwv6e5NpjU3pu/u+rx6RRDvbhyB2BnVCtPTv34eERGSNKeWaHHsLZ6hvp7AqPTz8TBZAg2M9CFN
tRdQw/tQmWVU5aVT9tQZAUjTIeEqQYUuzwgUZHWk7Rx33/Yl/jl2/WqTZ73W4GjM0EbC2r6wdi81
qOb53QoacWIKfXRfDi16MbPuHGxH7PKiv0/a5sZpZ/PCIXhiyapMhk4tiPShqnkcNxgXadDoUDwO
PsAm2BsbCM5oI+Su+W10xS3B4V7JAzlRfXN+xX7s6VHDH/A5kZ57ltqlAEEVxYjq20aUd7gZKYWI
82193B1CB0DC0iHYI4OxWDahY+XakGbBQS9NC/a12z4gsZ1f//VWBMLOwHB43IpleOWjd23niavt
7QimKCLK0Uovcbs438qJkEOgmuqaPGdhNAhvccggC5eNwh7cfarj9RNrN1Ee3QzYbiZt9dr51X3e
9CvG49kxhxvhzK/n2/94kL9vnrPmeMEEYMQaH5frQwRekAgQwSMoe6J26gsd/XiMg9uiWkXmx8aN
cZnRHgZQhKMTuXtEd6+KknQPK+TfpPo6++xGSj3gfNfUxXB8QRNS2dJgHzhAZpbRDubm/mwU5UiB
JbgrLCjO8GjNurgZhLH5a01R3eQMdT3PZQRVNH48ik6hB5NnhhGuOeIwl4g1Bp73WrXiXmjO0/m2
PqwY1ZitagMqQgV4sNjjaSa6oZ/Q13cqfFxm4wWQZH8VC/+Hm5Xw5an+h0MMYRdLWZDT11YXlhcm
c7lq1CdQ3ZdcGeDUPpQnQtQhtaYzQlQejVstnV46avxXieFd2IPLRfPvdmxqqhY9JU97PK6zi41A
0ZUhstVZ9zBKK3nM/chfudXg3/qjh15VqSszQaNuX5spvJSDMU509Hdq2NBZs9xQi7g8dq25Nman
fnJ1F0FFULQ7nDOuFWJIoXCb3r5GSADhGpckVxS9DTcpCpuXXnonv8JWtX0AiQz5Yhj6aPQC7jWx
84c9wgFTvQ8vbU9ruVsYaqA05HnBlFCjWe6WssYUNLGdAsFflkxawYuTqwFlnjb9PpflypF7rjM8
R2YUq8r1ELWERD+8WoP4hxgzAVL55M8YIVsbE/+mLtwn7W3ufm3HbQObGF19PjsrkUlAhdADnZt2
10i4X8GQULj91CIJW4kL63R5Kzk6hXneLzB5PKFLqX7+7v4VoGVESYTzVJpAo30btVQDvdwQI+6x
nJ5hum8vbM4lGkS1SCQF5tgip/ZhZ/hhK+yyDxTyCF54F8Jp9uv+BaUaJA4aAdu3s97cQlgodGmg
zzDmO/8FH9eKAD3qIMkJIAV212KtULHXMyqdqAQW+AwEVvtZDNP3fnbsC2P7Idejuvq+pUVwQxhS
9BIN5J0WxuPt2CLwHsbSPcBJCd/qAfNFCiryxpw3KdJjTxXa4dddGky3Q1RlF7L8H1cv3wLYSDED
BRGcGpV3Ew2ee5qImKtdLwHp3sWyextjA2tX59Je/IC2+d1tHlZUMT1JDLkY4MRIGoPM7LgjJ3xd
2xqSzS9hkN3apbZSFSSrrq9Kb5cm2L9i0yswuiuyvQyfbAmZHzZbUfervz7nHuUygj6uV0g5x723
TWQf8tqtdjPaatcjtlbQ6x5sD5T7+YZODbN67EqOfgX9Wwyz2wkqm8Du0AAzbuM8us11ZOrDZCUc
VAv+RluA3KQrSVV8wGMIrZ7iMZmanVFU8jkMBNTdqpjuUbSOd3qCccX59oxlWMnEUm40VH6JHQzB
9HgUMycutcmzml0ip/RQ9Va9nkPc7AYP640qr4prDqoa343J2FRVaUFBNPoVqr0proXjjOdE5KFN
5Obr8x924ruILsDaUPWVFgNy/F165JdtiUAAkr8T1h9IWm/9ntLk+VaWCXp6D3qNhxggbTbS8uVA
FGqEoabNO05rIKoItF9FRXQfz+MjsvtIjKVQzWbTkRem+cQR/b7d5cNBl4OJank27WabuNP/OUBb
w4Kk4F1tiEu33InY6aiXy9Ox9OI0mEU+7VIRGU+OjdKdGz1KX0eN3HAobkdeZHwqq8LZ4zNZ307A
RZyrocfu8K8PN4BdkwQSdAZgMMeT6pPmNFInnXd4HKYbGJ72J9ka+R4/unDr6wDz9ErrV6xT50Iu
9WNMBZkZAi6eE4IstW0et0xm2gBM1Qw7UyafyWsGfXaVIgyQ9rWSrazxNvvLOXG1uBQOD0IF+UtC
x+M2O94gRhYl8w5RB/RVJvfaDYqdN6J4fX5Y1bC9j/lVQwBZbIWFZqssGxKpa5Hwn6dd7vpX5vA4
RcVVhbnu+VZO7EipiG7AtiiiU9E67g4VjhgvjnzcBXHw0E3619nSbs83caIj3N4SUCFAVppabPra
CE03zsxuF4NMR+0octS92jwVmfx5vqVTnVE4DxJAAuTb8mHG0paj2aFeaTWFgfQw7jmF7+dfz7dy
4uZQiEW1+wiojWWCOysxYNZCr9v1c5mtPfEzhVJ8PWiV0pI839SpDikAiUUpDermMutcO5M0UdxH
jlPrqqtCt9c8yC5xuE8cl2SRwLaypHm4L8umcVxWmg4wZBfn7pYccXKVBRDCuqFAYt2P1q1Vdzfu
mF+Ic072jWq0KvnY6tw8XnltGc2tW1fNDvnQ/s6Mq+m60aLmwgiemiybVwBZJG4DZzlZVpgLDZX/
Yec3OjJJbdivTSxKb+ta/6PrEAs9P2HGqcFUD0pIiyRawCQe98qae2lXskb3tTOHPzo3sn429VTc
GBCskehsQRE0vv3daUIEKwoH5faEUvZWc6ruBiOq/Gur+9mXeJ7RjTdmTDRTN8OTgkd5edWQdLh0
jSzGR803qg+EP1yXYIeW36vVKSisKZEvSLC3WfkzHT5Zo/JCzS7szWU+T7UEohikGfEWa3kZkzjI
ViZ134qXevCuJv9WIkrd5TeFhTu3qTJrdW/vjehCiuHUKmORcZIaVFN4zRzPh+mhgjSMdbfDNO5W
l5Qvo3yKVudn/dQJ53DoEEeboNqW27QEmWMWVdDu2qB+6oJ232jPdtY//41WQOnxcIZ2xmV93BWr
MJ0wbdN+VyHsxUs1zT8lwYWz7WRPWLuWQv879rInZjdQlgyATFhqPzo8RbCbwsnIRwbvwuW9WHkQ
LamuQ0QElmsr8pm63N+9c8pktMtyYv9T7+1WzeB8S4Ng35gFN2rkmtfnB+/UOkABA6Y/KTul2nHc
Wm+aKK/lc7/zvAiny9bxi19GD9ftfDMnOuUawDPY/0A2Ed44bqZI9bZl9w87jYv1KvXv4IMFeoo/
5t+4GmjJA90tqLVCHjpuyReol+WD1e+y/FM6kbH6G0vhd2il8G3cqMt8URchDYe0ZLcLrfqzeohJ
vfxkuvJCdHByxNg8vFhg3jruoh9MWB3BAmx3pBR8Lp2qR5u7+TUXCEoZ6P789fl5HzEu5qcKBt2B
5jjsWqfw70IMvTXvqotavLerUlxis5zqGz1CUwMQh4JRHM8RamgjKpNoPbtBbu1siVin73XFE6zr
YWt4eLeF3q/KgPbMVeisQnQnH+Hm1j/SPotutGYMEIfWrXVu8GoJoy7+8tdHQ0LooOxL0g+u6fH3
jYPI+qThXdpXDoLYhtwgm7byamsN1Ghzvi01j8fhLBU67kXkL9CJoRh43FacS99tG54rSpxXH/uN
H9irBPsvQu3PvdtfiC4+HmQ0p7R5XLrnUhg8bs6CRZRXPhm+PuidbSaD8k5RUNahGVyKb5c3GyfZ
UVtLcNY4NU1r19q4G+PozQiL9ipxrKcxHA9GH9yg7FAgIlmuybTdR5N24Vb4vYgWAwsSwuT2loQ3
1AmOezpFAXISU5Y9iR44dT8UL4aITMQdnRqbaiO/IsWTXXWoSl7NOc5Gc2uscEm8J6v3YIp8V6t3
TG3Ge/RkN5ofOldlWP3Rt1GBb5d2G0ROc+V7RX6Nito+bctijaaDUnZOhiutkHt7Kr52xogYdJc9
542zsZz+V5MDL8EV8GuGZqnM5SclBDSZ2nUr/QfEoRBNnT+JNCPbXn3SNZVcCgNspcXKmWJsEDTt
S19haJgXr3Jq9eukbDEqTtttHRAyOYn2xRLaPaShFXqxb4CPdz7+jin2gdcQbnCXzx61oXg0teBN
6MHtlApeyPg0UsJ8FSw+O0SoLdfvASTh8iDSOyIjyBBlEFynEo5hkD6lYHqhw72FrY5TS/ML7MXj
JLV7Y7xUWv24Vj1J5AC+BN4CkfZiBlHe8bXWdLpHd7wiJ864XsyJfwxLCX0cELU880DNLG+LzMFW
GkkVmvCcch2F3dfZ0760si1XbaK/+Gb1KZs0ceE2PJGj4HqHHUNpnuMFNMvx2kwBhniCp9Ijd+/B
NgqklwcUbgqZPkPiWLGatpWO5kytKhD9bLWbVs+DS1/xsfNcX4qmr5JvtlzuTwdoOiJcGOvKpj+g
hHBb+hPS+DaCs2I7uu06Gvrrom7bq3oK/kzg3zad8+pjCFfW4ZOosbCaO6TKcyvapCL8ef5g/BiZ
qK8D/MZ1oNSIFpdEUuUZkbM37TK0LmSUHajNvZxv4uM9dNyE+vn7UGu2w6axgO507s5ytrL/Rrjt
DBcgEKc6AlBRktoDtENS5riVxiJJS0Jx3HkTDEXkPRzr5nw/Pm4U6h6WTjECQNCJJ8QY1tBizH5n
UyXU+x8qJTJRiDjfyonz3FNUPYvIlCmh6Hrckb5AcFmhzg6O9YeS7UQhqYp3SLAikg11ovsxtNq6
x9npfLtqmx8f5MfNLmbJgHKOqk9rHLQiQYSasKB9DM3Yucn1MXmc/b6778rO+uJqo3mw/P7iIfGb
Wr/4AoA0ZN1/X9RIch13nBpzN8ggGR/NLPGeJ9/itJva6MZrUu0w1bV1bagtM2GrjtOkOXabIu2C
HcpS1p0RIz5NJDVtfHBMSMHh1rMdYMAAFasR6WwERJjrrC+t52no8Cxx2xeZa2V8jfZ+ggGOr71q
eYnEbduPP7Gb879YeZv/SGMkNvychq5A/mqv+MXPe+mn3a4yQm+dYN9N4IQnbdSSazVIWnOWU8v0
567/odkIbAX2kN5NvGVWckwoVmWwq6/G3JjJqjXGs9l7/R60b/UGiqW54zvtvaUBrUb3B63YLm9v
/LYlRgJ0fNsbCusWxvaAI6kAGzJU1ev5ZUA5/+NC4Bp3UXrjYIA5ulh/I0c5WPzGgQDtBdfNaMDx
yH5hh3KNmfazWXtPRock+FiYG4DAb/gj/yHqoSdZU9/2UbPWm5iDxNVWMRlGKPX9l9jhF1Va3a0A
m93pcqrvBXmsq7rXUGtVou5jIK7Iaj6mJSIq9visT1m7DsbGu0rt5ltmoqYkewrH3MibHkUVKKUM
t5cqE+0g0q5Dp7wHUoJKcYDNd5hC2B2SP/OUArJZTd+8fjb+L2fntdu4sqXhJyLAHG4pKlmSJdsd
fUN0JFnMOTz9fOwzmGlTgjU9V3sfHGyXqlhhhT9sqlgbsDVGjTQk8tzqmiRWasWLVzRWsC4HGTUl
s1jLNh46Jg5BUvcEu1Igs6th017Wg2sHjYUGskKpuT1VPX6GivGQWMZ3zU+UvT6qKJI6OtLiyGO7
mhR8sLr4p5SgMt3pz5o9PYz+4PmRsTas6mOAe8a+qbtuVWN9urL6FjUyNgje7+cqrl+zqKLmksQf
gCEhEiWLaY5AxEo0wvKCydnWUb4vMvPRLlRkZbHnMcbULfjVldrPHgooEE/1tK0kZz/oyUE2pW/g
mJ76Jvthlf4uKvVTJnXfkjFHkUuzT7I9+Rh85avQAUOTFBe7tB47afoC1havqTR+sfzhAgl8O4xQ
uSINNX/d66Lyg49VlGEnz7kxYfGYHWUj2bYMGdgBtjxgRGwZTuxMnbHtDx0W5VofvRjB+MPxjf0U
2XuwJys0fj8KacJnQnGirR3Ek9tp8OWQcRS+/2ibwxYvkXXamR+KxEQxSq5ALwtU5v3i2Ejx196i
Cc4Gaz1f2KjBU+zBfKeZcAwbUXjuJQ9AK/7vDoKQqZ6fWoyhtciv7mQaN+5R3gYQADCHQAEsCwts
dTkKLKc/9cbGpkvrNvLRys3VKDCfk+qtOTlfey25F2XcOLVUaFX6W2AbaKkunj/ddwIMp+L+lLQY
fSuBke7HNshAWfq4gyl4XStZ5pPLJcNhUKvwi13W+Z0H8jrSIedBymd+uigLLG+OUMT426BocaoS
RzzVIzRDIGbRJ3jZ3bGbKuMo2X0OeWTKPr1/a82P09XTQeHTtnj8KeguYtjKrECVRc1w4rGcax4h
QjugEO88kddJJGXq/x1l2WGziMmRF637U2vlT/zL0ywJp/vtMdHsren0X96f1FUkwGOIEiC3MNg8
Cm5L0YU2YFp6qfYXbAOy2B2dAvZ2LOMSHcTNrwEVt20stcquqyz7hSo3qh0RsOk7v2IZ9vznVwDI
omEKVnDZCSq5FGVF1PXFT18gdrtY9dDjXPX2FxUzt9y+dLG8auPxGOg8ZCjlOOcWNx+YOu//kOXu
+vM7Zry9TWuKbtviGwdNqExNJOqLldvqo5rq+qMYCxyHsLt31RHD6mTCYLdI8uLOkaarsthfjK2C
CuBYzXJYVA3fhiZtnCZ6N/XG2RmU4glhCB+bjHpY6XXp9rouuQk9zw9hG1uulHbJp0jq0OzPy0a9
jMLAA6TpEOzru8TY24HcbARWLV4cTMpKlluedF92fsqNkaxQNEdyrhxzL5A7cQhhphyon4ceVOHn
vLWxwe3qZJ/j6rOqwpQvDoduC0YUE++YPxS1Rf3FHDMc0v2guijDaH9rcyN5svGox+YRk+KGl4gu
fAMUM4qtrdKVxYkXP9nkY6V6elg2XhbFtmeB28T+SVWeiyTteJeKFutiUy48M2z03WhgPGnUkXbK
nQ4jAznVHkWA3Hxh1pz2pPRfG8q5Huq8uOoZzmvdUN2peRHjpKzZJRKKf1kayQfqs+YxUGrxEk1W
/8RSZsdM0NSCV0GRRhXjvo37fg+6VOBJVH5SWvpCadCII4uEt5YUN3hImhQ9LKP4CAXEf8ipMa/k
FoeeYFJ7d8B4eu+0ev5dElbhThJduuLPizsk1RaUeO8KmIs8nQFTifDDiA1bWwdKgUyggRnKGJXR
gaiN7236YfyihJG5QTk5gaHZSrshbcNV5JA8EkP6W5tw7yUg0EWU0sAKZuKPfewaX76T89zYljMg
k3IvmoE2mJW321JNEsufhtZ68kMr2SQw21eaIdk/pNA2HmMq7Pv3j+AVUunPOQAgRLGIHAj5pLcD
giNRLcnXwouZIo6Vdo+hmDy9xsCp2YBXztovhv0tVSLAHPIquSuEs7yA5+Fp1DtUt3Ve1+Ujl7bG
NEyRb58LGaNc9GK1VaQkCVZpo+zB4vK3vp7Uu/cnvUwsGRRpDcSxVFBGtMIXaQnDzXmCEJfGlGy3
pba08sv8To5845JlEFREbNBX6ORqbxcWNiEmBR0MCamQH9QWz9649rJEu/NO3hhGp1FEj0ihkUPR
5+0wmtokQxcW0rkm5j0WajTuG8fU16WhtJv3l+3Gt6KLQ1UBgRLLZL+8HUoxe3gsZiUuQZvjXPJh
HGr0NI0tMnFBdO8b3ZoXn4hdAbpVQ+zg7WC9MgRJnSBnnxgGJ1YLQ1dywlOmjuv3Z3VroFmuGQwR
aAL6louBrBDo7FiZeCZX62HozlJqOm7dGD/eH+cGKQrkEE8unwudx6u2eBaOlg/AW1wAl2xKf66E
DrtqqL0J23Ml+VyR4vjcf4eh+4CbA+5M/vb9n/BnM/wdVLHx+QkWVUG2wHUkqzRqBcycnzDW1HEz
tQOWWBCWx1zJmLvPdx9IbXrzKrUsUfqeb+mZZ+dV/anX/dLznXpalyLrKBcYxUOV8lXsKNBpMvi0
IkpYSH45Bl6TFfZKDw3UaGORbwdV6R8zXGQf4daCZKJsv5Ui2cSlwyrvcM9ufE4DBRWuTtDmTHOx
b+j32GVmjuFFtHmxisNxi43NUU6Dexi8G6fh74H+JN1/1cCkJCw0FOGjSyfUxyRJTuEkHQMnOIV2
OLmKKZo7YdutW+uvmVmLpyFqSkXuZgGXqikPYd496bl2V7FtXp7FDjHoOBOhznKyVyhG04gzbAvl
8MLmvFTtrsYFZP4H2hfjNzmRj5qJvMrOGqJ1366jmQ4lvSYIgfAPpflUDK8YJby/a2/+JMqYOE1A
aeEAvT2gehTEnebbwaWGipFrY+bpDojhYUywYcb4xmi2nUB6oMiSO+flxmOszw1RBeYkMINlkVvt
MTOLJtQbBkoIXs56Ix8tyFF5lYdOqu6Ewzc+MMPp9KcchZdp+RQjo+THoSzBjhapv5eLJDtGVXpP
z+jGAWEUMkt5Vm6/ijD8pG4cLVaji5qPzxMVizQeXyLlXmBxbxj17VeT0J5EjL8QF7N3UKUuIVq8
OEonLnWZFa/v75AbCzfXiWkHqAq5xPINlFBVCEujDC9jNzWu7MQnHSVT7/1Bbm1DXlgiBvTBrmHU
TmXadHJQMbDSXDzFhRKsEAiOICQ7/ZotOniWOg4EEkO/ruvgnsi7eWuSf0eGiwUlUTJ7nev5YpRW
jge1oPg5xCElZMqIhjbh3Tlm9LRKNTiR8w37cgKbpKelte/qbsI1FPN4G4wcNgx2ggkS2QiWtSoo
dLVK1VWc9K2HF6K5RSk/e4zNpN0mSR+dJAk/N9yKZOz8lKLYdIWDT5NSov5Wprorgjin6iIVa7OV
h0ezG6qtGSjji5pFs7Y47TWns8dDRcgVYRlni1VW55DFOHPal9rIyx+UQ3sZM8WpWhkymHB1qLFU
rybILBi52e3kmiqPjEoYv1MMTKGlNlZPrQldoFLHR+AeTzEqk9s/omm9URynHkOxCgdKN9SbdG11
PVWa4K5M3VU7ag4k4YPMJFEAJ1cyAyLO8yB1Wm5LxNyDvly3tf/Lxk1MVcjmuZiCmQuSxuXKCuWf
lZ7dgbzcOGSE/BBwkPUiAlziE1PM7mWrDk2ydPVbOHTmWg5Zv07Xkn+P/QwDyBNqlc5MGpl/yV+v
XW71moNFO6RmvfyNOSW3/7BDszPCHffujX/j3oX4ikY1fXaCpSWyq8CmAb36xDgLFK9c6Ivpqumy
L06Sf28dWgHvH+xbBwv4AD2x2cXiCtse+EIprC41z4ndVmshFNWzKtm+s4C3wr83ScciHwgq9OPK
wYkuZtK/TDJe5l0JiL78qiSx43aG9YgFHDVcc6PnumurYos859ke1Tu821v3mE0ZmxtTRrlnadvk
GGPS15YfXcrWn2UpLknjpX330JeBpyTWb0uHkRFDB3p/lW8MS9jLgZmxk1QUF694lFqFL6Y2uTRq
fATRgZxjCvdO0qNNm0pPYaiedE08TnG+fn/g6zNCeolG/SxHjvDTEpCsW70v8NDBUK8fvU75Bupg
Q0Tz/iDXs2MQ7DfgiEHFs5Zs7T4PKrlLy+GimWV+QJd+eBjVNv2exE3kOaGMfV2QmP7BskSw7sNO
3LkIbow/E3xsMui54b8MHVSqQLrc9v2l7sav1VwfCcthlwO5U0SHG4Dp7MZIOk5cJXeClhvLSzqI
MuiMYQeyv7gYqkDv2rarhosegzRAbr0Yd0K7d0avbwTatNgN0KSFmM8/3l4/lMezxOmi/qIF2i9T
CTa1nTSrNqgMmBhGfGdON0djKcBHz+DvZUoIXdWJ6yroLxFV4ZazgZkaMuiV8RA292KXG+tH0cUk
HvsjWr0cK82ttB9js7vUodwfVFR6iLdNzcUWJL8TwVxnLHS7oe+gLoc+GJ3At4tYdAhQaMEUXODJ
fClQeHNo4PhIjwz5sG5C/86evFFammG5OiBZgLrXipNTA7EOK0p/pjVPL0ZFp637CtVNnPOi7LeV
KRKvThT6dUg4PpbIodDskin8Ady7M/U/G+RtXjP/FptJo5d8AziS6yJMwj/e8OFanUCi54b/4ONR
60z2rlKsk+PAvohW7SoxXFVBKLhx4PA6FgZGKwXn4Oz/sadtcKrcwCiScDkt9/QQorLQR/6ZMhsd
jqr3iv5+h+P6dWPe8wAzfpSpL+5dMxZdJgzVOqeT9VFBKlIW+h122I3jAvqa2JtqOp2iJShHOFh/
NB3SFIkxYQSr/U6xsLEHsTHG/Pn9e/ZGxMV0/hprnu5fcUgqFYGOzWRzKR3xXZHjfQzCxVUL+Rji
9OJSbj6Vkv3Qx9VPpTL3nX3Xoe7mgs63ENDUWZdgvor/+gWWaIGdZmp90YMEgz686+/Kwd64zdkX
BJZgX+y5PfF2CK2a0qLREXHwgw47cmco4GmkNQLWKK64jSqifY2o3kYNLFqqIFjuFKFvNEf4iuSg
1FFIqKiNvf0BTiCcwOwQPsmLIlil5ojpTvQspZVXhtUO+ZCTg0rGGNjY5JoPJeWcxrew3tSlRzCD
z5IYYBu08Z1DfOP+QvoU8Q4SMCBBy4qqKWmtYye+ec7B6WwrNCpXvmTgWmWF5dp22gR5oSm+U0+6
seOQZpgJtLyqpCRLFJIW1IYfFsZcYC2Hh9YBGt1OSrcqbEn/QnNG2ll21sF1SJqjDVHPA+NVrgsc
lO68StcvBf1nkK6cZOIMqohvPwrhoqL6hSadaZppu1GJgm1YzBASMrd/HwqyCXUIrm1YdMuSi0LS
lA4N4lRRKz/CY3+ognw3aNGdfXZjRmil8ymhi82P4GKfWwo5ZZIyjB8/poH4CKZ9rMrPd66MZR9d
BzH49yiLxFkafUXpVMc/DzXYczX9KkXSZ0oRnjrG66nV8H2TDkZvfzaxUn5/7Ou7gqGR3oInZM9n
efHJetMfzbqu/XNpoMleGjbXVX+vLnh9/c6DQMoF2DPTFhfviMY5aG1cvVBJMRVXVjBvmY21YyX5
1LVQcd+f0q3RUA6hHIZc9bW8hV4moySpPaOV4VEt66ONQkFVFZtKvac8fmt7OFAiqflxC9Kofbvh
rdZGVi9U/XM69ok7Ju26VeXvcmHt358STQX+0tvoYNbKAWpB7RMtiaWk/qgnHCe/JVJB2xdpyrbf
0pqfUZoQDJU8Vlwwvg/9KB+CYPwZhUXyUMuNAFbc/EpF/a0QDe4ubfZFFP4HE/04pza6bdf3n+PA
OIH98aIe4ZNEwVbeqp6S1tnUur6bfZtpj63CyXrEnekjvKk5NllVdRFhDd2YLn/3oMQy9YNaPNed
eRZtuEsS7SUUXe1mobHvNLGphxD/Z/lHpwCvqvgfA2IYAK4/aYH5OfBlLPFMecYjpa48Gr8sE6/3
vMSPzfhSSfWhcdTPU4dfXibtErt+BouyHVhtqaex2tpF5hKR0aUojnI+je5gpzYIp3HTqf3eqJOP
4OXXVuTwJsXPnTI9DYl0JKTcSUrwKKbuOUURxAmi71WKEEg9pmfbzz5N6I6OSnPRBgQSqjjTvaTA
Etx3PFTvP87D22OwKXTtpW789WRIoxsGybGkKNrpw6mzU43OKOIbSYk9bByo/QrU8KG3jG1ixGvh
WK/52F5CrNnHyPR0AJfjVL1mk7VPK2WHb8JZA26URmgyBcmB5axcKOyKW0oDCh7hWgaP58qS8ds2
0ocmr761krFOEGK10VjMO+PFUkCtaWGLXWH8YDf6thpJ80qBS5iPiYiqYtirTpqrZsbKisvneW5q
0Owd0WBcnG8alE7lvFlnfYcoAdIZbqVblZsNLV+WNv86UWGYQZlxuzbem1LwuY36p7RpvyOQp7ij
2iluXRajcAt9lNa4KWTepMwe2hXWV1pXinVfZfZ2sIW+ySoebzBtIzg7c869ucxJE/DVrqUvRZTU
a6y5JAzAJf9r2s9VN4AqrpGP6kX3O/kXjCAJYZJUA7KZlpEnfMnxqmGaatjvUrTPxnp0gUjouLza
cTu4Ux3JR9WyQ5pBfeFSpczcEsO4VWhb0+PAp5gix36MRj9MXc0I9E1szAAGeEOe5KTqMYi6YPTG
MqlPOXHns1xPKVIpEpB2HpMPmiG0DVKJXzK6gqo+Heqw/2TG1h4nE68b5a0/+tsgnD4ZZrHzs+QM
g/zUq+GuTcOtWkirsVIOQ2RtBK9OVPVnP0IWXwwPRYyLANirL+ogrZJJwQIzXIe1ealK9Whp9S8g
Q6ewsc+R1nwcUusc8bQEY38KkHmIx/Ihr8WP+ds2reIFxIidWn/Ksu5bmMeXMlG3pZPnbm1NP2Nu
6tGGCJWmTr4S5XyHBDqk7BKVgTqXBEFNt1Xs+CxG82D3Q+w2uvoU4ZvV6jSuLUCAa70i2TbNZpU6
4bdgCIFtOL/oZ+IDK+O3ZnTUPYDMDrZznArlwVYkfFeU10yePo1+y6HCB9eI2m0UqQc8wh9EoIDJ
1C99KHuNJX8INWXbIFpmjNp51OOPTa48Om3MtsY3Xa6tzG3q8atSTtiNBsWpVUNoGPZjH8jo78vp
Efj8CYuz37Yz0aqJdzQ/O3do1AfdEl/8cDrqfvNjbEacrAEdwLi9+EWQcBTz9aCaD4nUXNTOOPhm
tlXAoK7MLjxinpO48w8MSoVCtvKKM8auT+SdE1SvPQDnKc/XWqoPG8kSwGNG2fxAlRZ0Exa5Zfc9
BLGzqVNzharQoS3NV8iygGPSEseA/mM4Ci8e7f28IbS22vRF9SNmk7RR/SFUlCc5bj+HmbIXDTKv
sfm7tvrHxHc+BWrw2LIWqT+cgix9LtIhWqmZn68auYcwQztXT+zTAKDGD80eQYcJ99XukEbqn/+m
Lfp9qJkfsA7eAYZ/pm9Cib+2zr5m7VW+4gpC626sg37VhVK80lvfWrPx1pqebKZOOiT6dNalcBsU
wInSFvHNcSWb/i7rkoCLKvhsE/TMy1b1FvpM47RHtjtxNQ5Io4RfYLtnrDvHvMswa3Dq8Kmt9dKN
GkNeSaTXK58+LihNaiFaNutuI734/kt848XXCLFJO6gbgJVfxEtNk0e2Lir7jILmQYuzV0tq16jn
3SmB3hyGHjzEAsrM6IW9DSyUkFJIVtvWLBhVauC+XFBe78/kRpgEBf5/hnDmoPTvLFEWdB6oL52B
H65yqTiGprzXM3sni3twvj/62YvoBboHMTTlvxlgsAgA87jyRZe3bBS2/M8SEbRNJgnjMBW6ueqG
jPatXke7LszDjSpnHc4J8bA3YiP+GueI0StNhh9dW/EgV7mcuLQQpp+q5ucvqCrEP1OqYIdRmNlO
NikYhXhQnJookbbtGOYHbBAdbyi7aKeManwJ/NpYVUoMhssc222RFeWdpOFKd4zg8+88aNl4z3Uk
V4QsgkskouY8BlHzABk93ciVXrzSU0BiKMPIyoEmtO1zs95aKlbU6igN320TbzfTzlug40p9CC25
uZMu3thab37cMqWJrDIeyiSgUJlCYHtSp89qeqfYfHMMWrhgimblt6vtK+SCfqMlnS0roQlpJq91
KSG0cE+i+DrfptRC13uW0UYAY5kF2mDe8V2apjOgvRg4XuZ7kcwzPzkNLU6NsoduN+X2/YOjzIdv
sZvpsSKzQ8MfpZdlldKwQP6EUopOeR1C+fOTlWaJz2nl/0RGS2zpaBSrSkBxjTtYGbGYCjfjWXSD
PBReAW8fNkVveFoNohxV52wVdap1oHVcbvJKvvO5byQOCCsTWJKRA/Za/lgNSq0P/B9V1lx2O255
J75TRb31EWBx0VukFASBY3FXBZE+DQ297/mualxyEjDQPLp3VcxvzYRiNxY6oA/IIxfjmE40yFrj
BxdL6yG5WoOBR3ed5qvM0TcFSLZ15vuWW0R6/AzWQzd6c284ueOmheU/OJPGC4oV+Mf3d8ON2euz
aS1IG3l2kZv//7+u0VRJlIgaQXApbPMS2fJW0+pplevRJW7R4onUT/8+njIbMCHgiNbGEnU2BqEt
l0WI5GcZfilk+QCR/CgK3QtBZs/afe8Pd2PRUff9n+GW8HOtcPoqrgArJZGBRR3KVaspau8pcN4q
YQE7m1ELEDt0NsvbVayGFFxSw6zEiGPypHJsyESjINpZWLG4MtFSpbSt6ycj1VOV1qTaf/v3mWJG
SasIKPa1c5EY7Ekrc4rdc2w5N43vV5NuTZPbCp4Cc+SwLMtJKWT8WjUC6yzLgbI2S7v3ojjGXaaN
YJDk1rhttaY/iRavoiSJP2qjSZoxgNd4f643Nq01twNn515wfsuCTG8NcjP5pnSmXrnJVeXBhInq
xpXsmZn0pECEuhM2Xcmz8SRSr0W2nkYSN9yyx1nCCEqnalTOQ0phErC1Ti5KEhO/ylr4mZrqzyg2
dtZkbQwhr+Qi3pMoHuXW9+ZI+f3Z39jTGIxBDXZmjSmolW83mxK3WRfiVw89lyYvxlgIXibW9v1B
rp9ApDgBhM39QO7f5RMY9UGio2sAHKHXX0QeQCFTnqj03bl8bwyjwg5V5q4RP9dZzCXAUoYU2Iwu
Y6zIj0ocDvug1vQHfzLtX+/P6I+22Nt3D0VMqk9/dq96RSru29j3ca81zkOjpV6SajXi243v6no7
nTQJF5gISDpJtNrIaPwVzrdOrodDmPjZ3jIronY0qlxH0WKyFkd5ndthcOVk1GAVmaJjzA1PdbD5
JfRMnKZqEOsSfJY3lSXQHX9E3c6ZwLVldrJVx7Dw7DhKdxGEglWIDPSxTWRKPHYjTlElJBpV9bQx
I2tcB4E5/Y7zRAAPj8SjphbRB6Vwok3ViXL//ipdRwe0zEDkkf/M3RF8cN7urkLkIV58xnTp/HDf
k53FwyYVLx0VjzomFaNSp36d29BK9R26MLhiLy6h/Fur2NwBPnVJMHBXudMBu45JIdkjlcCxZ8uT
USzCvsGP/b7rGxomTv7VakvjUjuhsg8Qiz0MTgeuKcA5k5BYHHM7Vn5NQ55S/fEt61gqWruJ2ljf
YwFYbWrRqncAlMtdjDAOYF+ka+mdzOakizXr/VTNYr0fHukZMQqN8zCR4m3hN8qdz3N98znQeYAW
UosmsV8Si7IWtrwjpco59NFfbpM+O41je5gCG0nXaNuWff6v0D/gfnMSx1WD8BTYi7f7IZV4Dsqy
d85JobW7IfP7zTDkl/d33fxH3hzNeZAZvAI6aNbhWhSihZVHopcLvDqCULiStTXMk4O/YB0Vr2Cg
ymzz7zE+Q3JAiSlpj8wUqbfzmiwQmbOuOtrjjuoaozOQp2s7ttmX9+d29cnopoGthR8M3FeDp/B2
oKZKkyxoO6y0ROwVku3lEMZFq2/DRnztJ1i8749nX68lsTbXEIG6DOVk3qx/RXRBH8KNA4t1KTr9
o7Ce4xmVGErnzOaI4gUd3qspXL1H83VhzNV94CPzo/F2wArSotYGBmQPHBS8uiiL7ZD7+Z2X4uYo
qMvSpWCXXKlxOz1+k42UiItmZGtJ9kPPihOxfn/trooK81T+GmT+EX+tXaO2Rpr1kn+pkA2wR0Ai
PsUFvMKse1nHzZFmHUc+Ey4by5JCY2Lum8HtuKSy9MGQTkVifWiMg17cSeavTxaIITpjJHoQnq4Q
1qAqm8q3tPFSVu1qSv2XvGtRZs+fFCrVjWOznOELiv93wvxbXwtgD3ipmYZJdrFYSKQPhGgwKc2L
wKvCz9Y93797Ayy+VNtGqp9IDBAkveXZMB4OhVFWd+pY12eX1ZvN7lk6cGdLKEKm5H08oM17UdVx
gxmfhyoW7qPtnmrlXYjbrS2B3BLxCTgs9N4XN21TyZVvWMOEbgPl2Tjdyg2bHMpIVCne+/v81uqB
UqLpB3KI62BxJ7WoOxZFy1BWaruN334Px/6eKMf1PaSgssTTCHUKqMUyc+8gO4okhv5eO9qOIvpm
CloM8ELya9h947nO78UIt2YFUphuNGnB3MZ/u+ng/qRq3kjDxdbK30nWxGvdyVMPZrV6aONEOpA+
NWfRB+mqdyR6EMroex2ci13eBfkWfUv7MIXxdCc6WC4ESwBACG7FLP42w93e/qzJsHA4VNXysbD7
ZDWp5TM/8kBbdt8idYjpdjarFW3+7Qv/GRTbSLDLcDrgYb4d1DSliM+DWPaIULg2WKPb5pr6j0/N
fwaZbQEQ4gIdvbj55UyatETS+sdKrrdJTY9lqLL9EEHvaoLiOR4gPaHd+a+yK0R/EOapAoIepHax
BIyE+tBpdRWNlzZVXmWHFqeheYpOgSgNJ4CZAcpTCnXSbSWL7+8v6/JbzkMzJrJ3M08BwNfbZU0l
vR+JythiMqS8Ju42le6vic8vskw7Tw7FxzHMfr0/6PxH30ZHDAocAMoV8SX/9nZQvc2TLHP68aJ0
/ecwFKcWSRVXFPI9wNw1e36e3l8jzdP/6/0zJ7sSUFDHi2FPlufovf80QNzcNdQED06pyltUX1RP
oNXRhvpKLfAg/3/MlQNM4dXEZGQJuK87eaSbOY6XYSr3RqqfRnNE1r4u7tQVb3xIgiACJWo26MMs
uV6OVWKUENbTRaB9hGqG8bEoEm+S/a9jbevuhFx+oEDZ/+fZKbz584UwA++XBd90SpVel3BWj6BV
HAETlk/oXoQPY2Pdkyi78fBzSuZ0gP0KzGixU2l7dkrnF+PFGQeTOrJ1aQ39RTOiH3qsrQw7f5JM
8RR29fr9Kd64hN+MO79yf22hSg4BWVTteJmy7mdVK7tm3qzvj3HjpUQkxFRB2VKP4SS+HaM1zTan
SZYSXVjTWja5xs3Zc1NSktAtgna6c5kuDyClFsyqKYSAieOALE99UTmovhBtnCTk+sBC/B/k3pbL
Ng9BA4AyNzB6BGkX97WcZLoaTGH0IqAbb7Wqac8dcP47p2u56xkFYOX/ykUtNkVUZ1OUqH5/Uurx
NUUMAM9WaVVqVrIyh+pXHcaAcRP7H1PI5aiL+yu2hTHkpt2dih6B5VH9YIzyvZM1/42/78g/Y5AW
8y7MLZXlm5CbmWU1ttSfJCS3kzY86CjWSdR1ZOsxlbM7xdbl4ZpHg3M+271yxqgpvd2AltTVg9WG
3X/r//k4yTSuNs2tAxq4d+0lb+w/FGMdoohZToPj/Ha4opCrSNFKHpmyy71+HJRN4SOJQW172r9/
tG7swzkPJ5EDCYDp6WKo0iimRJeK7sTRtV+EBHqnjsU9bd/lAWb95mxY594lUiN+eDuhXJWUPGiU
7lTLWneuQqQQSrzIfiYKaCIHo4Rf78/q6mGj78Jd8cfDCF49G+TtgJlSJbIep+apw8+pC3z6ARNc
7ALkkJpbjucM5Yds9DsXC9TBjbRyuJNJXK0rn407S0YOhqotWnhvf0A7CBFx6aonbAe4G6UM6FUi
iR935qnyZ94cg3kY9FOp1lAmutKvjZx8FHkTGadOCnt0voLf/QR710CuPQeagTG8aypD5wVpv4+d
VPIaCfBaMSNf3v8lV/OlrEsmQ6l8FsChZPd2vrnT5O2AF8/ZGaNPwKmeKgRo3h/CuepHACfkVCC7
hvEZYhPLzVo1IxpfKHE+Kr7yAs5qHwlqOXQjekRYYCjC43l01MIVsumi1+5m0gz+ET6o4vqAoPu5
mtArVrN2M5rKWWm7pyBQiH1+a6LeFYr6rapTNKEL9ZhndUThM0QRCknShigs9kIj3ta59XWqledB
VCc9dVa22T1Gk/88jp/qsFgl+XhW+/ZjGFY/dCq5ZsdHsTGBi9WNhBtPqxXPo5G+ZHZ+rGV/rRXG
TvaPtdlTIYrwis6mFTZ1RvCxQqTILJUnxFY3EEKflCo4dP73xhfrzm92CjIqEXOPzXqVYRVvxsaT
UA0vHfg9yrDqpJ/OEG2VPBxXNnimNA7RZ/F/ALX39CJYGwCeLTv1RNiAq5r7+qnsTkh/2Rjy8R+b
01PnByurCfeVr3up3O/s1l+J+hOcUeI05Uiw87lX9S+yiGbJKsrACmraxlM3tAcfWimi174i7aSq
Ohjg/Cb/mBjjD2Sm0/Wske9j3WWaCMK0X62qXtdhverHT0RLHliE0C27lBJ69Dmzg60ZjRsW1R2Q
dipZZJjBriTHv2S/eHam5oGsYNPl0Vroxq6UCk+Mnw0UcAo12fm5ugoDnZS32ckdGjTMUNELnMmd
FziRHpjFXtMA66BeY02vug4GtBHK56b5VUgZGDwZ8aBsg8pk0Wk91aGjNKBfW42fM/+1L2sEp1IJ
1Gj9obLKA27kni16CuP1KmIbynxNSYnXQY19WVJ5DjQA1/HNQ6Sne5B01oq/0oam7QkgXLOdk69W
G6RjdnKVAXxEVogq+VPaFg9B6p+CRFlNxrDO0jMLv2r9Gi+4V6e0NlMjf1TzpKZlb/2Ox8l2k+xr
WdT/Rdh57UaObFn0iwjQm1e6tPJeL4RUVaInI+jJr5/FOy8z1UBfoAG1VEplJjMYcc4+28SbtHxT
YHcM0HuLBvhe2wqyg2zzd7bYsdoUT+64IAgVlr+22hkPg3hdTV93p8DuuwOhBr7VL3eDOz1vbnEy
lvk0J5aPR9NLVtm3QPj3nrs9KgP5RNMUuc6KCdP4YnXm3SyT99Lp3k38LlR18DMMKUsbft6CO+MA
HW8QgaVsgeYNZzeXT1riBIueRXve3P60cxdOlrhVcXgsBt23W3FpMYhUuuaWuJ4fU/znEYXbx2mh
H1PZxlYFZ6PUw9HlSqgL9MhOdz7HLs19r/GO08DM0kmkryiGzxSP5CUy7rKqCZ2t/MA8KKCbO5Yz
Wmf3UGnl0VwXy3fkGqMr+W2iuup0885ZOUEs9WovmDRXialEm1rHLvTietuwjrtb3PQ4GfJuc5vn
RHOuhZLdCm09Nmi1HRUChr6yKlIt6Ho32O3T14q/0avB3NuIrmvIZ/2zcDemylnU50i7eKCr6X7S
G6exy4OBycyIAaON1IqBg79fLS5qmIpvW3FOrnCuY5mGXgNvg2VVyombMDvnTh/hU3ZsTKy3MvWh
6pZbfcyswMj09/2uV4mVceCzpSNU2PHT0kkXsG/mIj9YrWEfTLwlg6FfnuBGHRvFjmvXfh2m6daQ
8mVk52YyVsfmhHFW1Qk1VDv9w4ZSXIg1arMkELmFa+K+twGJj6OV+YsU7ckTfYt9VMGcrByHMLXt
Q5mRpIIC4LtttHhRxiNqkvNYTBATZVDrWPCiyN7AHHTFuaZV5/h2ZSThshS3ttfhdrQE9sCAuqxU
Nxpom+G8aPfJsAVWs0HT060vyH0PauXihTjg7Gj2FAKmJ37bXi9DBpTirK7yHTLT9p99qu6Lo9UW
UZXKC+exr1RdjGvCiQMdMgwxg4PoTv3QCyiSDaUhwZh1N51gcJS4RuYbG6z8qpqM+7tU/qSl95V3
8r1f2u98a/EEUV9wtr8b9PWIizfkm52aXSjmYU5ncwDL39ZnpL20ItaK9f6gqeE6W+XFUzfy4PCl
Pi/OPG9+39TtZUIHDhs3445b7Lr3oQPb/kA2IXHopvGsYuEVqm1TsFuy9Nl0BhFLJxuhCI83vek+
wfrZwkxxt/dC6wjRI6SMvBm33+CxTYNb/7StrC65PuTPZq718QjXxld7VE1z5YiNs9dixsrCINDM
m4oXzrUxGvAQOBRt4l5KnDqvPAViEcPqrhYmEM9OoyYdLqrqkkKdU+WrWcnixiEfjGl6mZ1nTD1f
7LKff7dSmBp+YWV5pkpNEHXTsidbA3F10qDerm2X+ojmxi/MOuDLm8YSG9O4XrJkGA+aNXsnuWCE
bg9Z+QxhfjhOKxRfv1kJ2O4ytu4evVGXKz/qAs22qzRF85VUxcFYKDYZjpnqXtbc8IKpV51jAaE6
2ibL3DCVk+KSLWyas2jlG5ml4rGNcPxRD8WEC5yLBO0XvWYeLY528FiMc27FZM5dCs0k0LPu/Fyu
T1R5TPdbFHiVN8drL24X3buf8dPiFjsLqV/o8gsflCxcdQzSLQLkvP6P4swQzFWY60Rf/Ah3fAWc
c/Aj0t1I1bJzZ5vfG2k+PmmCb93i/jTFHO5nbtkUB7WoTrZGLMrSCxQVyGokRF7XDpPG/EIifcix
u1bSNF6SovMVXV9Y9JPhS9FEkApOejdE2VA9VqJ1I8XJvwcDQDsrxg8TOji/ay/+Om93qJpdX47e
Y55njb+V3SfhAJGqtnctubp+a8xpCPKo+0jCGh8jv7uBjINt2xRfHYvX0oO8zFm5TjOwo8kzqNqJ
RMjLrPOR6cgxsiy9byZxz7s9zrDAFb2/T7fkRXM2+9IrnhEaG6zKtFX8NE+euxHxZs4QK9IYyoSa
cKnTdjPWJlobESsjzsdzrypXTxHBsGhXmesP2br4JZsLZ0K0pGaQCQrQ/ZwnwDloti4aZBcRbxfX
Yhl92WIeWJuHYiDBUMgIqc+hn9t4M9YqFKnBip3DouK9lM19kxj+0MoDPksvxlZjiLxABeB2hfa5
zt6bl5JMC56eY9Oq9U4EYYPPi7+41d17p9rXckoOqIajdq2pdKyD4yXx/nMazL10qdfpNKVDQA6J
kKRJlmakJd6XKTO/NN29Qttw665HtDXMZ31UCp+5vcX7x9sScJbK/ji5LQLFP6muXlYrP8FL2Iux
ntNIGZtDPyyHSSXifEhvJjzj95Or3XL+1Nzcd+oWicIIFsU9oHpp/dnt3jbH8kv9Ty2yY1+PZzSD
K9Ll+b0au59k3k28ij9Oo73UxnTP69vr+llXQks4fjq8KfxG7UEJT+Ebc8y1mgl5bg4942HCvXev
Rprxj4qxcuk1QWNrgSc4UzOv9zU6d1WV2E+3Z+F4D9OUxIbySkkQkr0YMfp81QmOG7T2x2z3kUZ6
vxdFubJdUAIZ7nDS5080A2WwqC0hmxi/sD9iQwyfzokNHlphyCKgnBi1NoSOlkPzLZEN1clFmliU
p/ZP01iRs+FWxl8QBAYVyED8rH8tFjPeYylGOz/DB7zZP4SyH567aiYNof+Wa/fRp82xb/SbuX2u
Bi/1m947dMN0qSz34pEO4qrXvcwXSvFdqlgTGxA2fJmK3chftzihzYPkUGZUg65kjHrHiLzZOi5i
fLImK+RaJ159srT5sFjbk251d4rXnA2jPe0XfSEZwNAmP02aqO8fREZpQe7dXjpaassApgvrPUJi
2tynBT3UtnKCjemfpe3XoNh0A2tyJ4agc2czPNbZvnPHDJY5o5jI/HkYTtWIW6cl2ikshR7Nbn1w
5i3MFcuvbPs23dC0z1pgJUqwl0Ro+Q5r+aUl9sFRWJrFjSuSMHPRsyTOo9rJo6KkhGKwydjTDy6l
caskEepXGJYLdd/QPFTph9sWB4U1AzZ4UTHJ31u/lCoqp3I1qFX8glVkG/qRqh2j09uWo2jvMgfi
pNS1OxNPGu9BrJUcznsXisHpYZF4vqXLndeW0b617o49JvtwS/PR6GWcJvnt0FTHatKfW215yPAm
9edtuVtt5fe/t8/6XyAMlh1QVZhKAYwgX//HXMpRLN3eRGM8rYNQKYfb/NvTEBXTdShS9flA5fui
UmViFQlzXc735WbVx8QylztFGDbXWYcfRVXTXztrLg/1ltQIvshrOHXSyK+YOpQ3k513d0UqcbLO
h+wIyVen6xtzI+jMVnso6145/Psb++f7Qlmr7TMasDn9HyB7Zpq1VadCfXb6WZ5WTflyLdpEQOMp
CyZDb/v/gnX8Aw1k4qPvtAGCl8Gz/oYh5nzWjb4xMs6thpPfHb5tQxaPAxosx8/ajgQztapiU7KV
jo6uhv/+fv8Bfe6AJ1wWoEiVSdffaLgu80WzK2W6cdbsy1mL51Qd/qCnm3zyisjqW/v/MsX46/1y
LxqYaeDMhNfLPg37C8ticGN4rZzL53xtDyU70zSs95N6HvvxwVSXQ63/TO77v7/Jfz6nifUYFEz+
g9vyN56kpAThKNXgPqlOEqjdL7dFz9TSqiKdqZZYSNCUWfkvQ6K/WWe80///rDvc9n+GGaWwG3Wg
yn2SWOQjzPJHcVe3R9G8GpipOsmtpMnNfiazpq22YgtpZ64/y3n5Lx/x3/jlP17IX/hl7XRzViad
+1TOIEop5czZ6JpANx+tqT8PzVnxipCMmH+/6H/hzvsOAbpG0A0INyHIf4PqW57KwkpsnMashYYO
xXpyntwy/VOa2vz878/1z7tWh2SrYxHFlgkNYl8A/+dSmzpNqNp76pOeGujMIGX4i1cgtLHdMnAF
StB/fz7jf0X2/wcs5e2xkgEpSQDEghDmxf9/StWaBnNmOvjUdfK0OcjuEAOj9acPJlFT6cpQUlBD
6RRv9li9GWpxTEp59noYVYpVxOUEo5sfYM1JpCxDlXI8zy0sqyb5bbVoPT3vVA7pQU1p0cU2nxTh
HAZNuyrCvnh1e9aWPFRay2+c+VxlOgHx9oBDavaRGt7d/g/agiOzx1x7taIEGS890q1n5T+Am//p
8zM7i0WvEZKkNO+rm1+hIp7QGETptufq7tjgbga3Bo3ybY/iOV/yIugr9Ldqk8d2t92Ywg1lazzX
xAH4w1o8GKUIa+1DrX+tJafrPF3VQpzyXFV9fHzCzPkNgvHjbuLaKkacc7UcW4YWj97j5rfFe7RH
++CJ8piIPE5KLqJbR7D7w97pAt347KvtJjOGqNjUc1V/pcAV6O8isXxoKDDskkIMzZwnpnPeZgGo
wknVfqx0AInyjtqwnRoy1mfVfGrZAsgTPhpp96rXetSLr5pIEiiSx2Fag9V1oOz0z5XRXAa0+khy
6zviYKKB1+FsL2mpIKxObzRhAQ3UcZ8ZvpG+bsQPNIaDm3VxzvUWjeY4gUOqt2J42so+AHMOh9RK
Dwo1MDdel3U3nd6GW6/Lq9rwefHqNfz8+k7xFwoWXr2nzmmMF1BysbqzsSl0OXa2+GAHaFif08b1
LS31azBLRJxbYFSmF+wXG5bR5FFLeivN2/6DZjUvS0YwWXLbOyImDAzI1lMCndIiyae7Ip/CRO3I
KjcDjoQhoJY9z9PK7L67QeZy8eiPelcPy8X+hGF/NrRfZC0F9Uzmi+ZEUHNiSNCx2tKr9IVv6n00
S+VWrBUiywLNr0cOSamf7X54GZbuZXeR8/UakKdobHzdXb0D2UsOkltittSw8bwgaccDgBhybFa4
pk98uKQ66evjfpWcOg3GxntbxoSK41fVTnEj0l9mXqH17af3QRNR45rY+eKg6CantaMhFGr+owBY
hGRj58dVCuceSnD/UKfmCBjmuN0NQuq3eeuRJO2XFlgwmkvv2G7NWZ/LF9eYzfup6uS1LzyP6Aec
bGdLfg9Wg1kTxLzzOJI2aPXW9JYN5nLtckMLpjlRX6fUqxO/TNS1fDJUGGft5iaPimK64Uwi2ps5
CcJKirE4INs1otFOunj0CGqD7we0lKvKe1nlSZxW+hS1uWFE2dyt0AA7zNpMEpAfq2VcQhj+7UGx
ITVTpg/OjbrCITwwRW2moGDxZKG1ONOz3btFWBeoF0NTLZz3ZnIAl7tmQcdkNvWLPW/APbnKNRDG
5p1Ua5FhDhvr6jotH3pbJThsjlBCnhJ8ml46WwfEzkVfXtYSZ0VbmEdJj+5Pa/KEU4u/iSnq99lS
p0p85TpGCRYe+kNiDoEcte7cecWT7qXnNEtvpZRVJJzil6OL9ljY6m/yVt5MpT40ojzrAqvjUo+U
kbY+1Qegbsts/4NjLp3zOGrlR4tt1WbUVpAP+pu72M2Vm54FqJq07m0bOq1+3LjfmJmUy0QsrXq0
ktsmNcCEVX+GbtWPzzYFXzetsYX8GCdTf3+AhqUByTzFYn85WgVP/ArzOORLRSy7T0GhDj3uozEZ
ZEE11vdy6pF8nNP5sVE8bAKmd7EVd+DewO5/ytE48I+q2dwN5QD2QBpASggVF50w8wYESRJdZKav
3WThsT2H4OQhkvBYLh9Gd9YU504pumgP4RDmWV20kP/N1vHX2C5/9NbIcW2wrUDaCvJ2YtkzUoyY
bWT0NGmqB6uMs8x9IU29tZbfE5fNsgdW93NVSW4OiOHd/dgsv6ZC6JTsDli4Fg7ibn+LjCyx0Hys
FRo4R/yCyhtQyLXLcK/IX6V07nlfXI1RPc9DTcv8oiaPXt3gi4OyResOerrgUmB3+I7KOOn2yJoe
wuwNWW2PXZOfrRlJW2bViKnXzAiSWtIfNWdeFRVMvoqX1O2PDmOiptex2TAxPOKK1EKfziJ12ObP
mvaLtEaM3QcZuptKneX441SFmpHFRrUdLdYcD3GNYvL5datkZMPXHQXf/xKVWnfe6iYlyebDqasT
32IDmT/yO4mjlkFar3ELFmFPHu24BRhZOfxwjG2Xvqxj+6ycIw9qyuraGDZpOQPOLx+62T3R+ZcK
wnauztRZB77owxzPZDpq6+P+uxWrgOexa/HKP6ZSnPhu7OtP3aAdxIzBWi5c4LHJngt8HPZnZqgY
NMVnK2WL0cBZbOb+SrNcveNLOqd6yGtRl+JDzt8l5TdfjD4hWRikaaXkHzGRTXWmAov2ikQ5cts0
UvrurKTuu7snXggSVGmEpaFEjiX358j69soXZeq+SX86mVuh3gsy4CVubSK5n7rOZVDSnCxXHOoh
v+TWRqrUol9EMr2mtfZljabr61Z9Hdv2o8+Br5JyetYoojSs//0FPRxstS0Y5/SrIiMtVJrNCPUR
2gQyibNaWLlPSgKpUrit+jl2BQBDBaIYBDq5Gtjl9jFxEvupxw6qWeAqLm53npfc2NJad5xh6w9L
Le9kntK3Tv0YyJ3g4C9FVXM3O4uODZGj+5JzPHDS7DyapU4U1sp1kBYFm1KVh0nvcAXsh1K5MHVo
zqayTquPCLeRQeWaCyKBZWhDiV4pD92EyUC+mtA3Ec6iAU9uC0/tHpdcMZ/tDVoBEi7Dz/lZUIz9
Q47Wxy/M6ta0+u86z78aBliBToZ6sAzlV62vH3A8HB/qG/tWnai4/uovVaOO4bzMdwz6m8/cK99c
RNYQVZkKtAuO3EY6O4Eo9faQNVDU7QnX080AhRoVezytaBwOjWcA807s6mSEJHGZr6T81BXrr1qt
JEJxRTCHZZVx3ZVFkJbz9iy75cPNzWeiswuAbA3iLDVT+lQubPKEnXwyjP+tmM33rOXflBvJp+sJ
/DoWw6jXSNtcF9O/TtEbH6quYIJnNaGh5z1zQuWtdMhJaexNCSvUwozJpu697b2PniyC9zFJat9W
UypKmxnYYV2Hm93+SAU1PLUWIxEMQ3rjPln04YJwtTibXfbKrB9kRhEvdV7rocKZcp17z2MSt6Pa
KuCFWWzORzenzmVqUgAHUWbGXeGK+UJHX2EGo5JZlqrGaTWU8VVTxRVoe34nmMz7ktZY0GcWln1y
AeKPEF7J7tB1kv7AgHs9YZswLCyUF4hOWMlYBQ13QSI3aXUqzs1axrlsjuhCvawjyNp0gAl80xqz
FIie5mZxLGC4lFCOmIBograGKY+bqcYUiaQi+GZDmnu4JuoO7uzLkLLB6snyiSPG0p1STulDo2K3
YfYLthiYoJKXpmvdtdiUZ8eqNsZs5ZS9ekWB2xGsYDYesqRSpxNvwu2mm0luVthJVf4Z62Jboroy
MJFxk7EpOUwVXOeyioqvdKu8ucmNYnzDCot4Nd3r8l9ZsVZHTGKI3dmyr3nOfjTp/m51Bn7g/PIt
2Wp3wNqaFQCFtP2NDw4Fo2HLhKPHSm5I10Vhlm3iExndcqhw4/jm9dRRM1mOr5d75J9eqYFcDA7U
eoCU0JQqoZ4b3nRo2F16p0F9yLO+YVJZDKPv9E7tk+3COVRYwablnE1Y/Pya0px5CZ2lqTNiE0Nk
JSnTBOkMzDi81fcmdqnEGww/GeQjbsz5xd1xfm2NXVdRQ12aiOVrTAcwQFDRwilkunVxrcOCYHDC
WPvQqhOmediySFUh/M8MoHwc5qGNMN4JpF77q7VSDujA+10WGe10hIMVILiOk2W8XfC1FVlxmdou
qLstzkpJ/S7LYKpxVRuM7I8nQXDHjRPAPIxuyamPra81UV3YwxE3ZwaEuBeqNUaaAnSZPrS+zAZu
WInm8Uvap90W34nBxH+08cJc6QnTGbrEdDtL7zi01bmw2gMi85dGjKA4zq2eYxZETXpolPZ2c7Nv
uQDIDrJ4Wrx58rvB++5JmSia+nMk25C/T1K0bW6BKSfBZqMIfYFca14zV3tHYMZoj8KVSRxD1aiw
tJOybc+itd4KLzmlfE/oBOJBAUy3vTZOFRnQRTCbCFEWPcxze8Tf5dQwRCIlIE6l9VKOTAq7Vqi9
v+IQ7iXsoU03BXo1A646ALtT/y06w/W1Ab2LXD8Kk0nE/j6p5g95X/7Kp/E6ivQ0pgVOCMuaH/Ag
mq58HEx2LHcOhtm7tY0s8ZVlOO0vzsvarzFbTIYMrUiOzijW99adfhDKMWMszfar5sz0nU5dL7Yw
YowMdwsppaMiZREgHNYxYlex1uocChuc/yZ0nTgWzX6pVnd1Wp5X2wgUvZ4YACDecQI9Y4yFQ29g
zLB4lTV/s+zpcWN27qfGQFRFx7jymzc9R3XiHtqtfp407eRWy9Xt3Mgr6lPdyGOGtipQe+UlrekW
JzlhSJPgWotPj7X5RmkFU/FnHbw3BFY9ga2DmKxImerVH9TtwKgZnigaCkbawOXddCtnbp9Cirhy
F+1XsTaZj3VRMJT9732kaXD6OeV6VGUZkrZ9Tqr0Vhmng415E06bL+o2H1qYG8bWPSD9fM49xtKZ
fJ76PsoSztre+UkmcWNBvMDoNhKewByj+w+L5s6AdG9akoIuPZZFesfU+lpmLYXiiJqK8YgQt41a
v+RG93uzBnB4scGHWq9I/E7ZVp/M1jl3LcyIbKQpV5lZMQGI5OAyBpuO/eTdlU4bJhkWvnr+CSVw
wSxLsxENa2oAEKzHqmRzW1ZxEK7xZWAAEObtpt5t6KziSnbZCSNR5vcb4xFcy+JyS3X4oUtFUBnc
iKQRWbDNzPC1IX8b0/pnHOb5kGxERa56o0famJaxJwW7UJMOkZG5yqmoy7gscNNZl/nIOPvOrM31
pk+8gq1BjQ1pJSGZAitkNXr3rLOjmldU7jQ2K8fLFBvruO/Gd4ZKz03tjkEzLP05FciRRYMPBXFm
vTs/JrVLDuk8VOdZ6UNzEW95ZWqPeTvqL5nMHL/YEi2a0bbjwsa0bZi6K7w7UIeuEUdbrURsYGBa
uz0tJsWuWQn22jIsTYsc3iwGy4yd2X0edI6dDY5WXcQM9khX6JjYj5ImTA6SgW95O9dwGQoD1ySo
I1ok0l1loh0zW38A/E39fimxMmOCnGrypFZOCDPxUjgM0eRYhLZX3xqZfeD0Il9UrkM4NU4bI41Z
A1tth3jZBhl1FvbQ2nQumr1dZr6/z1wwaSjDaZW/8k798Jz2IRv209M1r7mzPCHKOHV50qM56a9O
nZs+G0jgZkbU4NZa5fbZFPZtnq2/SZN/x2YpLI35gsffLbYr7y0W1MGgz7Hc75m5M2CwjNaTOVjx
0levSiIu7qDjMDC6v/Qup17IuXrkaN16kxERi3ZH0NvbUKQvcyZ+RuJMXpIGr65mZgNcRzZpdkGs
9qQSldwDwmVOg4+mr9lq5AxLPAtOJCM5Gk75uTLNKzUzagrc9ZJhPsuyo1gpjIOnZXSMtnuDj+2Z
ovPq2bnEbOmhnonFnKgry5Ih7Hibd8l312dYVWrva8fMa6kYtaTWweP1O0568QCTxiH1W3R6lAA3
Mtvx834m8CKhsskflK2Nc0M879fcRUdfOHacQFGyHOD2yXptJw+2oQJ1pzkZYxPV3MxrpnB6QtLI
i6etlgeGVd9bUzMRzzGVc2v+yBbO6uonpvVn5tn3B6QkvMIHepK58brh3bU5E+gkGvdRD8a1Cxv+
MGrWg25B1Vy58pRyF7rlJZ0/9Xmhex2upfq62PYRXWMpNIbW5L/S5KtGiR9gDt6aQ2/K8qtsb1KY
zeRspb6yesQB6jfaNFwyTYy+mUGWWQ3nTODC82g0j8uqnICpb1GNH3NH9V2zI8ZQe84rjANSio99
Ccq9AuJ8hVV5u9jmSTGsE86Bvp6MwbD18f7Z1u16dNm13JXxrrUV8PPq5k3rxkhnD03g3NXVdsiz
9i5tjXupTsdRUYMW0wytUh+wzIxWA7hv/yT2T4XXd/RW91JgMDnmy1PT93crU7zDxHpPRPa+mN/9
gPvqQhJJNG/kXq1zfrRXSBe7j82onLe2I2ZRYWyqy2BNtYdNmQl3raNiltzne/gEWDcq0dE51G75
hVqOKSu9S7NRVi+bGjAJcCIlgzI1yirulvI+5zMbG/2p0OUvjHah+Sjdl9pRXWpKGdmNuDWwaQvG
xb2HdQLNq72R6f+urbVtWt/V5khBEp2IJEqc7QS1pwztfn62Gtgq+NwdU4PppUmt15YFY+qKoTOe
mEWotTSl2lpFG3ku+MSFIxhmS7kPiYR5FHG563g0Jn5n1M/OpN2MufqgKEC4k5W4kALEpaudX/nQ
KAfctHzXe+gWGOnesh5sq7gO9XzUpzJahzLuy4bADDWgeH/GLYgQTGbSpfs9avVRzJ6O3yVraW2g
rsG8SOhwk6A2mjDTprjgtmpyeZB6+dCyJjQPMHr5GVJozp4ky0UHjtN+GcoEZ0Jr7M6HyveAkOJ1
SBNs6+XBZteeIYkrjnlNuFaOW7GnDEvU8zSW1KNUWV8Gzbq1Nu2jYzzWKxiZEYqT769lU5nxEsFu
AAIm7vIhlAeL5Zk3Yx24g5MFzBLmMb9UNSfolKfbgVlpfSph34cgq9ZZapMSOLbSR50OhRYuJ1Ee
6jv8ly3gFuxMGW4solxTHjDYDMrBA4ZKet6HrT57gjc0u+LZZOHXqx32HI8zSMtOL0ga6zaBpCyx
0ZYKQKXuHEQ3Hzvq57pZc3+d7FAhR93ckh9LMQJpr+E8fMq9vk5ciD12VNR8HHl3S0eGVWh91Yry
krvuuUr7W60azqNS32mVd82m5QBk9p17Gng6nWWlfpUMYrA+JS9iWa59lceWdAPBHTgLgj8z89CP
rCWyLGCH4TzpgDPHdvk78yAcqy1yrrw8W6Siw1kpGxaGyEC9q3Cpm1MJcXWHoXTpfNTkcgS1VX1v
2Xi0remYdjUFiBIlS323Adf5smqpWRgulX+UdHpKxvITexH2+RZ3RraX1D3VVXkmlfPJs+cLRs9z
ZBFLGHJsBu2SxonJHbe/4sKsQ6vwQjO37tu8ujCXjBUSCWroO40x3rqw7gb6dBtmWgflabayIwBS
0DdJ6mcugISXz26Mz1waOYvoAEdFE6hTQ4FZUB1jWhblurfvuEdjoBBK0zuA/sPcjfo+Z1mCVcWq
vFZfNc6b1jQZejHgGOF99aoVg/y87guR6GF2noRB2XxTJsVJzMnN2NWRVuQ/MJ+eq4Tk1MUMR5B1
H9MX/AzsR0vKg2drMakKxxrLTZFOcd5n0LUd3yy1w6hvJ83cQq9yzoXBdtzXxk1eMmva1p0xuT2V
zWvLOCYbACNVuH2qJV5Nii6oLAoE1/rcwrSdZP2YemqwZNaHSKBclbKOpiqn3rDhHjL17csbUmdd
Lrby27CL0J30ozsbN8b2sPbDU1HaZ2/w8I0ffsZyeydF98L2rcPiV+Nm2C4UmdcFmGBfZk2pfLWz
9mt/I7llQs+Yf9WUYVvfXXVOZzV7y92FoTL7gMOoruhPS9EcF0We6XFCMn0eqD3APloRZRKYoNCy
GKT2WCsQicoSNs4IlWb62KzuwBnZkrjRhhmbmSUV7DSHV1jtULyRCaRs37ZoP7WeaylL5PVd8yO6
5aeT4ELKh5Mz6a+kcbtMIs5sj2M2vUfoEsDkizODgyYtnzFbatEyYB/cK0/L3Bw5bI6oSeH7OOlu
DjVHpj18LpzS6/9wdmbLcSNZmn6VtrxHNRbH1tZVF7EHg3tw1Q1MFEXsuwMO4Onng7JmOhmUkZNt
lnkhkQoPAA734//5F0m2GBE6KEP84GcPn9ZFgI08myOtm6mFx3cZlHVv9MBU9dz2D+RBslTNa0hA
VxcnURA6/GPrJNwiHICblE4XuZ8/tBVCeg11RaB4gNy8Y1cnu5y2lmrrEqRaAbTG1/RkYdD54iHQ
GrZk86yzJW+afafYVA09/tF4RkIOr6+4hcHjpNMWdKrQY6UxfvGOmt7DM5nDi0yK5bzaO0P6PWyM
vZrqaeGFgElSpLseAGFFQuSxDq2YUtDAl12t2T0Kmmg1iFxtLq2uOiuzEEr+pD9IRyzxRrkJ54Rq
FCHZ0u+aBXYLh3wUN3U5iyc42ZBZL871KL1psUid16l5NXVVBMaaejdFxH4uZHJdZVG6GJqhWQ5W
gKJjipJ1mZTpLm6zEDdNOmlmK/ZDX1iLrAGe1nrg3YQnbGdw1t2446wppbbhxlPciIz2eK+SBV3R
flk68ozQo/tIL+PlOFcUKVWSiYPQSuLFtCLPsV7Zbfs0r3phBM237cN131MGV5HNqYb5olBFCSSX
Cw0Mg1IDIUIewKWGnwx8bEtqQ8cbt2HR2EvRcZ2a25XUTtm526SHvLQ2yu+fiaYO102JRqOrrd1M
DalqIFmtOuQi+mn3cQ4r2DPWZpNRwaGxZKv61hYF5Sz2Ra3JWj9ag7UvY7Z7u7JuNLe816Wvr2u3
2UdFcKWFA70sMz64DoukUcfANsGm9Dz+l86DaRXVWW2r1aAocbC3zTi9gsot7ao49EPkgShZDVs3
dABN07KVzItn5QNAVPWNn0O5VzjULHRPOVTf2Tr2p9vULml75W95aR9TrzlwbKYNmLY/YpNOLEf4
vYjSK5jhF4TjstwXDyn2YFoYXALFHhwFp0FMGPrVHCsn9AhWXl7PG0JRkbhoEKZN41hMOWem3Oju
xiqs72rXgmIKpXSszky2nDa3z5yRVoHKVr4m9sSpPg7o+DYxFR9MKxWhUXHa4E6UxbNVjbfszWpJ
ikO9hPZOMZBN/gVWpgWdRTXwhOI7vxlsFDPxdVDWe2wXztKig7QzZlsvpYvXm9FllJZ78spWA69i
Ijy8nPpbclB3+IRtAegQVtCeLcSzTNQahsku4Ugtzdk1EY4vPOfggPrkoje7H8R8rtEbPBlJ/gQZ
7yKogOagwvUrA2vpdR/F5sINkzsBkW07pLrNSdApo0XpZ/DVphZ7MXDkF0uX9m3XQ3cXM7deH+Rz
5hRwwye1oiHwvXZi5nm3q8OovIfS151hYnFW5DU9jqYrNxChHzQTm2RjBuHpLt/oZIowW2AisCw1
a9oml+i2di18gnUWIAnoMihNWRDw5hlpstOs3l1NGdZBfe0WoASwOjtaU6VTeo9VHNcLzNzjKw/f
QCKGvIRLsiCDAY4H+/kgipmTl11WvVGcRaKDemqCzQOnWjQXzkVRsXkEA8uq2V4PAWowy6BvFEDx
bNf91OZqEUAFLmFgTfG2yeSwmmgKPfmhjUraTPMbTlzOBkmV2A6dR4fLGSbvp4yn3lk4bpncF3FE
3WxgqswRxLNWGIomG00Y1TN3vjykhjOegWzSD2sQfySLgeP2wYQztLb8NLutQRDRgYT1cXLpSkSI
W3fSa5vnTo/blRYA6wRNE9w7ltZsCXTnVBHkw27QMaEvI6VvszQbbny9sL4B7ABV+j1vvB8Wqzia
vei74KUPoas0GvSnZJT7ftAElWhTouDzgE/8QRkL0ibju4TJUNDSAptmpXK1eDGZGQ3iWnAwNOPp
ihpJHVoyew5eb117FXHwuulOt6XZVueFkbzinwTDJYqzG9ef9HUrANFJsUf2p/qHRmkA0JmzAoF5
S0qNJLloSsBwRnc/OVAXw1ZP7jAQ13iB/PkYm8cZy11nyWVRxmoTGiKD/G2Or2UinZ1VZZVY4GYY
e+uYd/CGmIjxLNGtcDii1JbyEoDWCjYFIo2l0gzK6gQ8qmODXTkQYNmPyzf6EflFGRrT0aN1i05r
6DiEDe1tO0XuW5Y1Eo2f276oCVMKxFZTtRHu5F/FOTsyvIZWdahwdNiQ5hKrBJmtkZbkh3GAeNx7
UXxwdLKhymAYXuc8ImOTTZEWrVI/tPa1g7vcRvjjY2dZCT1rb5KHyTRz4JyQQ5TVpPkmYpKGFGMO
OpDefRqtwlkEmtldDJYCpZuVBl4Q1/Ql3LAgekEP9rZQdbWgy6LdSDmR1Ul5COAhnX5vFwkSFOb1
eBe4kMBoVMh7vDfFWtDnubVDepeJbwRqWRSxs/bS9pixuDrLpJmGsxgW1U2uld3SlpUNadl2Y6zv
iVMocmm+TF5VIHIIu1XLlR2tIBSEKfdZ0GSHWtnjoe/6Z7uEu4RrUNgtNTtoqEjHsk6PMRhuxUsL
g8edBVWAktoCupUc1+mgmS/lZLQvaQJZlrgIOhu1qxf3qd3/NNxIbGgX2dQjqbPqpA87PIolzNjG
kv3TNDQ/JlHRMMF3foM2x0EeBUyva4pmaj4tqiT0l3lJSdIbVBS5BoChlJvvUjMrrzQxOxr04XBv
mDQ+FkOUDocazcC0yPTc2ckgsMslt9K9LnU6wH3HMlpJGa8AN0n7kGDUGyOw+xuiCoS2ioPJwobO
tYY4vmaiabt2FMYyFE11i6G+GA8KUMJfVXke09zBx/tNU0V/zVkNAIMiw6AeDMmZ8wpRLdu4t55C
yC8ppTLfw5iVAH1BTzotK00sqjRN9jYQxTqxyuGHXus+KVvBg93D+VzLIW5amkcaxwsv9KBdkHDZ
3tsd2ZaQufpNLls0RGYz7btayzdljRguwmJ33Qhf8lwkruhVmr8UaDacranH1to1mgHwsU3XpRtU
e5rflGZC11d+Hbg3bQuPdGyV9RKYKG8o+BM86lIDH7ElG0QrtqOTe8GS3Dn61WWBgSYYNuTQ8k7z
2vYhtMzuMZdTdnC6vL4R9RydIJz8QaPzCyEhCqKjbgbtXS2cfj0aQIgqwF6rTNgubzlN26wqBZnp
oZc+83ZynM9xd/Xtejap4MChpK8taDN+LxACsggaMGJTcduGRJoMXoMmtPWrpVFZLy2y4Ju2GGod
MKRrKTI0illiZvMf2NhU9E48Nn48OrNtCbi7rJPxPHbQBWeVdOgYIc/NEnIXSDBNgATUK3SD59T3
37AMoAGaIn9ywqK8SNNJnPdW80P3JPEtTjIsMpHcgPL/zEnXxjSni5bNwPGONOAJQekU7Fjcgyv4
DjPdI7ZWWqWnB12b/APSDSgz0VCtdYgN9DtBOF0ToXLsYZwVNxEkrKD1vwn6g7eRxIS7gNu6YisI
Niop5KbwDBystUI/0JUHVmehgslIhV2KqYct5NHRlSOUOkXbU2n0K3F4T0hJsW24BBoypVIrvH0y
n0At4c2kTsNZmQKSowhRbw6TaMnN4UqTqn7rsuB+YBZ5VbQxpHkcYqhujrbWTDhaML3sJL1wgGAa
YdAcbQ+hUA92643YruZkrUBXccxmxwx1D0mBGtfQSdeJ0xWI0SNI2Kr2Ye07U/wydMmVEUCYJXmZ
GOojvKq5n+FduvpQU9XodGad5DzNwabMxjzHnuDWRaRiy+6Bzv9dYlolqCsH8MI56DJ5cjhA04LR
V7hqX6sqWc9/gcTxstTNH5GyzqPCW9tEY7gKIl8+65EA9aJsOsgku7Qa60F5vEK1fOrksOOtpEcu
9n1Py1MUJSUutqiN080BkPLMKghycalfIOVXv75C10EGmGJ1JjWynWh01yrDc6i6TdoYUuroIHKP
epqOsEKN7E/6ed1aOBBr57lzT13xIkt2YN+137SupeSN82Sd8qorA+aEsI9kZPg878SkkoiLNewh
2nN0y2YuDhkDt85o/4DxuRhQ21mjj+1AvLMpJnKoTqC110yab0kACGkSdwrnZplogHJyfLIK/WHC
GURq0w3K0vusVjdxXdCUNtZG3H/vRPPakQEWtsO0zXyyCics15r6jAKnWJid/sois4uH/DYn3a1O
JjiGxEAqlM8zqz2y442GIEfRiouH4TAPo3cou+flr6JbNOCPs56/UDqBCnfhE1XOzykqb9hVxa4b
3G/zb3mTvuqsOFuRuwG1y4puEI/TlgWvSIt+jXPEsscuGn+Btd8Cveb+ZWoXm2QCmKqDjcj6O00M
8K+NdplXNEG6+oztQ2Nzi+5lLc8Hv7nEnYqTZhs8Yid1VqDv8jROCh6rB/B+GRLp0TaPeSEvhOtu
i5z91fO/DR0nP899acEdF6KhFPEUnYmqPDO98awqhocZzYsVR7KK81U9tsWuaPQNC8Kybcu1VnLC
o+Mg7CBYMFNv8Dw5GI189G3kYREFYyogOVuRS+DwtJ9SedU0o1ywrZlblyjZacY+8Km6wn19bQ71
c+PnjxAIRRlxFK6qh8QmUmgS6RMhQ7vUKS/tLuT1Nq5Cqzir5+/UTlv8Cw4Skm/tOxs/pck/U7nb
bP0Lpi+dTd/hzJHnpBqVwaOuG0cYAE++0WnLIbSA2CJW+ipwsg24gX8hBXyNPutuVRpk677wHkOk
bCsgpgd3RAfvCw09uNCuUCHVi0mbXiIrfnHNodkp1FZSzrEbzcpCEDLZ3pUizAsaQNLvofJ+izqF
qD0yzxPTgevpZPGi4023G/ctrCioZR484VQXQswuN2npruoA33ZTr8xFZAWvGXSonRGpHc3eHSbr
DyG8usXQj7Q3WcgvRB/l20FU2S4VskB/RoSidC5L2z+H+OeruFnWjdnNjESsWA8F+U5FVW11ehlO
8IgV9WoCcg9ZoAzb2/CbaxteIYGpq6JoVp2J4kwg5p5fDrcdVibmFAu7YbXEMG4Nx1Eg+VMsumFi
vZTdvJGbtAHiPfv5GpL4dkjwFkiPKNF4XabNqEObjayzeXprNHPj3D4fiprDMeCokusxbcm4onPt
2mQZPY+suklpICLUaOBah4nlGUXgbAUwgm8muUIEOnFSRPAOO9ODn+oY6XI0gyNwrI8nF44oJRwU
qO8wFR9AFkeemObZy/lOmHV40bbGotCtO5+mB/zUdC/t6GBo/nnRo2SETqmw7U7DxwbNo+3jwwni
TLzVFvuN28ECW4QswoENoH54tJNgo1kSpeJVaVpXrrJfOi5GyJK2iokJTvCoyClZ6DGFfWPuJbh7
CEiP0c7Cpk8rVbsvfLmZRY9uBgjLWsOl5W3NDvUQUmCEXrFHAzSTia2oXul9tbXlw+A9NQShBQbG
gLm3QT+3CEZ7laXlS5AFikNWvRmBtyx4yPMHclUp3H2va+jQQZDCOPAa87gzI47EqvSis8jL97Pb
rY99T+dqR4SKK3Cug86HpN60H6LiaJvJea5fsZcsYeDGsEhb8cx3k+XF/OVFr+H10qwNJ1jM926M
p31fXZmolUuyZereWCUOPPCZkNVoz9oQ0bpONrXwv1mteS/z6vvY2pcwNznY8uSYGNxWRppn2EyX
ZiuxpposLFFpGw9i+g6P8hR/IV57Sw9QekS3E33uWZ4J/E/KYKme9TJ4c3USouhmZqCHy/mWZHmX
0ddsm5VHOFk+Dsdam5673LqxxnyrOMrDZAAGbrqrBDpLqTvTinzNdtn22sWoIBs491rnrMpk3Kae
d95o1VpMvLNTp+8idijS3rYuTAGU5cEe2/xbnX0vGN0RRocCOYZXzGuitHyn0SL2Wntd+5BbLX0B
ByPEECFZ+Wn7PDI7a8Q8XZyuZe9fBC2VB3cchykyscZiM2MCvZ0vx4HdvmjK77pfp8TADfucl2cY
vI0OgsSWfMNZ97bDe5u2eAymVlkHc4au+CZ93O+G3r9JdA+F17SCI456FnMQ/iWGvSnP2aAPVRcP
OccTw5rOlCrOChoy2LqvNSfdBHW+McQNEQWYZ1T1eYaV3nyz1y7S06HXMRYKvHjv1WzN81scIl9R
UbRJOm3D4W7LBMpqKJzm4B5mPVTbROcVp2KKwQMnk8ue6qVrTTQA3kZa1i5rsgvF56Q1NiSMPX+v
+e+GkPQwZM6A2TSYLRib3ZVVJPuA+2tF6bIcJ9DIZMVf24G/pi0Pnqyv5ttucjP9OKTtghh6qG5D
3b12ihrHP/QbxDdiYSXSq4z1DgLERWIm+44JFXMBmp7dhh6NqZSVPOGTuK05JG8C2jZSYf9gTU+O
ll+4FHSKRzVFr1Uyref7MN9pX8vODHELKk3i+jQn11GdSBq4sHtZ7kbQ+vjWseqtBgjr8E2xCj0b
u2gNZw4hbfqzw0GpgISQpvaDyw3m9EYDmhI+wh/Cj/ezBGGuvOax58916VbpNcp4FEY0EpulgGlF
uXaeo0rIc3hwJjgAgAflbpq/WkP5HZtOyN3TjlIeBxsYXNEbpiCzrj/IirNUKpTQ7PFeeYnpt6ai
76mK9shUIEY81a63nn95VidLfiuMSTLkedYqvMpYkpwinP2aYjdcKx4vB/p1wJtlcCiTkVzraXzt
GxPtL0h8CLsQA8HBEKy98cKGyx1mFTg5+NtlnUHqN1nbc5fEgKrJIZ/zSISKsPOIDhwVz9xU5ng8
sWyL+EwLqPiDNtpPcXVXxQjjq1I7NJP5iFXM2mVh1+W4g5QIVKifZ0Xcc/vwxuFieM2zc0gamLDi
LrqYaqg5U6eQfuCJ0U3RfWpl130MT1cDq1G2ca1xCSTDv2FIsk2S8CyT4chpKR33CSr7EuBinYCW
LMfcOi8H+0gjaBeiQzTHpLjs7PK+xp5l0QzqmdjHoGId9G5qCGi5o313quam7gNIlXQRQ26xy9Vh
AIM3QC/2JFzTtK/E1spibyG78MaaUJc18dpCG5Y0/ZaKEa8WGmp9kT8Fbi0WkaZu0764sVV4SeD5
BDKW4qRUtI++2y26irLLN9U6QLaz1O2Yhhq13K4v24fJn55ypCAdcU9UBeZFr8pnvFyXFQfDypwe
47DABNKjeeO05fhsJ+2xcmEqog4FdZTNoXerKzfQtnIw7zk8r61gPFC70GtpXon6w4AhRs5Go+Qq
t9XBpEqBHfXqh+nOEfWTiMUldf51IzlU1xGSjjS8D6d0lWjWlV/IPU7hWwrOtcBHSc3UkSKlwTQg
nvaC+nKuXcIQvmpDFxgGNscot203IHXNVYNeg977az9mD0RQXkgzvsJDcGM44V2mdXsVQ73JAwyv
iNS9mG2QZh8QUbFDKFZtr+s2VWfUG9dvgAsFr8Ac232u8zLR0tnPIKLGx+VjR7JPN+6lVAVauqxa
SUdtZ3cylbJaJxhW4T1j09kG51mkWlsvkoyQRaWg4OAI9GQXbOUCGFKiflTQkHoH5nUR3mFQdjQL
BVk3xRuuIyluy3moXuIUiz2Q8M7jCuSnqPVjhvbPUx1vulMCt2TdzCsJlqWf7iPbfURdeQhljlHN
eFMNHDbt+Wzd0f0H7DU8qDZwbQiqvHKn4VzG1dLViMNMfdgEpnRY54KmXpSxJGwVHwNiSX2yU+N1
3BQXla7vWtvlTGZccP7ZZLom4UZ115bAmo2O9XmXm9eV1l9XWFDokw+aae3yxF6ZmNsu3L5e4XWw
EZG+14bZoApAK/PWdNO3Gn6WlBEEiOHSMgPRSX4joVMbDsEWLtuOz+o5T7XYzXYFFjCsph2eQnzp
tFpXRvTmTvqidu79tnxMW4Pqqz/LZfog0ua+xFGHdtJmSNOLKB4OFf5IhH7iwBJQL2INRbzLQhKK
ywHngSbu+dihn2goAw1h7hVPqPDpx834p8vRvMQVLffbbedUcJhz1immAUz7he4XR5U4r+TZrjRd
xUuA+n0EZ9yp0m2R2Dvf0cpNZOIFJZCrmORLytY8jxNo4Z+Lmj+o5Kn3TZA6y9XBvoj9fq9oNkLl
1H3kj8ckQka4kfWPMIKhOrXH+aqiABZgU/0vxnR0FyuJP80PToTbNV2WCJ2LOg4Q18acSR8igU+e
u9g55BFrA+KfqftCvW2cGF2i3Z6jQuCSz4ErsKROtNuD6mfu9dQd8+TMN25r+4nrBdKGuiXehiba
8EciVKpVF4AlP3x+mz9q1efB6coJ3B5sPBfe32YP36gszK3uONjhUaA0SdIrVdh3XTKuPx9J8Env
Jeq4pOqk9ZH3NHsQn4yUidaLbF92R0oQec0JgRhe2X5hc/Bx1mCjie83LjaObmNN/f5y2lTZoQ18
eUSWZxRU1QgGZzlfy7tL+F/l1rCEv8rwmj/05MosovAcx8SswzPsk0GDKKWbr/rmWJAWv7JK2PGc
WGEyttb01WSZ79LJWDbOiMwVy/U8DFjfX6DUoi533eDXBdqEMwM83I/BjpRr09lzpVLDqFEXrDr7
qheLphq/+Aa/udh3X2CeUH8xN0hghfdtFPMaoiZCeFYdUyc9KskfPp8vv3mU7wY6seaw4EMMCLKa
+bWAtridEmwnSSTOYbVU3YWeiHVJHfr5oB/dKTybaaMbumWaZC9YJ7M0b8wim6TWHFOOpYvOhsyJ
eEKLcoyE9HMSmwtk2ZK/ThEOfz72by9YED9ANtvsg3Jywa6Oj5rtccGRv4WlBnyhrmWVEr9+Dj/k
cuCPNoT7/8WgpKoYmJ8IJtTJ9fpdjFak/HPQpI/2QZd9K+Aqmj3UFwuOWfzNKNovklw+LjossIaB
v6/l2zbX+n4OFUC4bpXV051p2tHLaBkoMnWl9n1ZONrCrt3yi1v7mwEt7PF9C8dwY46IfD+g409Z
Epm9fVfTXgjl8IDhFcYdHMGDh8/v58dVDs+Pv4x08nqUTji0taPsu6gv611S55daYuRfxHD8Zstg
V7RILgTYFML5lXz2l5cQVHHS4XWMdwjZqCFv9cI+5Hq8qW0vgeqkL2OuLR2XlUMEK4Fjj6j2l59f
6Md1wMXg3TTZLUldgTL4/paGlpcre4iAj/UND69cpOlVPVEofj7Mxyfn+bg3ejwz3bNZX98P4w2I
Hp26ru4M7OLQpfqQVm8Da1RkzHZfXNKJpTwbMTEcvAJz1jP+R6fmR8FosPmDcNwhkPVQvwddvUPb
yJn+m5VkYCfp+vOL+/jGzwMSrmci75jDKt5fXE1zHs+aqLmDf+J5FcTEb9CYFwoqoBdeCkTnZbn7
fMiP85MhfXZhahxBJt7Jm5CLsgvwkmjuzOg1TMpHqOJfpeV8HMKncsP8CYTPxZLrZIh6yB3oK1i0
VG72GswGk+Z4+3evgvgZ1mhIQp7LvnvylglrKtpGVPWdMcBsBgYJtxJO6ueDfJzh7weZp8tfXjI5
9kKvnby+q4bifHISselFhljMdI+fD/S7GwYZg46GPudpmCfTgIwwjq0pA6kkytjfYjKTBvX6+SAf
rsY3HSyQ8LPCmwiDjZMXiZiJysIjMrvX8/YVOR4KBm/QkQqnd393IJR3tsHC5GM4ZJzOsFq2kCG9
orn363arTfpZk0yPAMqfj/JhXfDZtHyckDyDPCZxmmPhGFNm9J0yoLtqR02c0fnZlI6zmOwvrNk/
3rf3A53MggoXhsHsR+Nu7H+xbdLvJbCEJFX6i5Vu/qB3lZ1vcy0mslDL4LhzGlVeCDewOlHh1uo9
joF1nIMgVbox4czDc6Xl8bdv4LvhzPezO7GccOor/DhLNJQRmva1ihNrbU4ZDR7d+yrn5MNSN18d
fFWPHZ+ZfpqsFwwOcYhBVN1XbYLbQHsZIozppbXGnKOa7vuADQQTwc+v8eM+yaic8S3miOMAo5xM
+qLF6dSVTXEvZhMf9zEO3sJ64IZm9xi7LDRZvGjVgOfUW+8+hrQhPx/f/c3k8XjvhM8OyenHtd7f
5BIH9tFo3OK+zlqUvJg0IOcGIpc0nay1MQu+DC1aBll8W+kBp/tXqcXlUrg9Di7Co72FKKQKK0U9
jyUwBqYb08dqImpp5mG9azjDq4YKCkP4fNEqZ9rHucIYRAqEuCGIbIESxKkymuS9+5rqr5p6aNB/
zPrKQR/Plam2JoYpkH1ATCPcb3vnyaAL70IWWxphSAenRPNeHJClzkgDZ2Jphm+tOR55+X6gREqF
s5vVQ7NF0kzenjt/SQYODPSnZe1Z4FnPc3jPIkNkF8btOqBLTYMIXwgZGM9p3aFVaa1sCznzG1os
kODqR10FNyPuGkUa/M3XeU7+ZMPwXNaoGT2dn9hfFvVBYPmUT6l7dFoiF+sGCSYEHlxzZ4L050//
w7LOgs5CSNYO5bxFTfh+qMYMEi00gWujNJTnvltgbJyZ9he14O9GcdjNicjAw/5DHRaXsORs6SX3
VZ8UF8GoodNPi7fPL2Xegd6vTY4hBCWY+ctg0zvZoYiOhIdVyvo+dq3HBoTfavAob8HkxJndlM+f
j2Z+XAoJRDKpw0xPN3FnPLlzyqgbX8dB5X6eTIXt7RJsEZOXagCOm1lPvruqUlhSJSskEj1aeBG4
vH7V4ytjw0jDCIZWgh+4lyGEW0pIOiYPEC4X8KuB8tkqbIUFyObzr/3xZedbWzRshMsLzyr3/nnX
1uCjOW7L+9FNxb4Z7bmzmqTbbMSX6/OhPu5+LgOxuJlwADg/na5r5oSSuHH8o16FqA3lN1250Mtp
WGTwK/7+WCSGO5RzJiFc3slYULW0IvZH/9gF9qLKo6s2mc4t1FiDXX+xJ3187thwUgzjiukYMzz9
/g6awmgQdAv/qPDrQHaHSRr2Uc1sZ4WBn4YR39++NJAUChUCZjgVnr6huPGHtM5kcIy7/lJG9gIG
3Hqyu5Uj0pfPh/o4ORhnrofIkpmNIU8urUynyOb4bR/tBpJxncsrvEuuLDzFvygjfjeQawCcerNf
rO+cbDk+Dl7uWJvWEW7mhPdgeuWb+hF5x1f4jDF/5feLggdu4AohOE0wC08uyTDTRksr2zryPM9y
2PI8q6rRVojjDyEGPL7WYloiX+EIIqL6Cqn5zXX+iVpykAEQ+/AKhL1VFIXlHR1U0ERC0KnRGlRz
sAO/At1OV795z2Ca0KudJ8qHC8V+tgArChzegHGLncg8JyVtA4qkVIgvapbT6/o1GGcb0D2KJXaO
9+9A1o4OTq4MNk3pj97cZ3p73qtw+/em469t0PbnACfXsdC8vx+lbVw3r4oIqzwtoP+tXQWlt2wM
69+z8T9/DP8V/iyv/5wO7b/+mz//KKuxiQHhT/74rwskXmVbvsn/nv/Z//u19//oX3dlzn+nv/Lu
X/DB/x549V1+f/eHdSFjOd50P5vx9mdLaMKvT+crzr/5//vD//j561Pgzv785x8/yq6Q86eFcVn8
8e8f7V//+YdgMf7Pv378v392+T3nny1RG/w8/fWf31v5zz+IF/+H4LwK0j63NpgyrH/q568fEY/w
DyoEAF0WWgIVbQYpykZG/DPD/Qc/scj8mosIV2d6tmX360e28w9+F9sC0EqXo53u/PF/v9m7Z/M/
z+o/kCQjWqXn+s8/3i+/DooWUE/2FJ8ztctsP5kULj5ddq3cbhePkfMYYWqGJ1E6ez1m2HZC2I0w
L4jyASp30cAD+ct9+ve3+evo7yf+3Pgw53PBjPXM65dzciAR2Pon2dCofeBb7T4NInNNE19g6dW6
X8z+E5R3HsuiICdRFjTQ56h1cqWt3Vmkw8lun6syQj8Nkft6MoRfr9rAcWjTjU5yVwrd7M7gDtvY
voS1gOGnQ0D6W1s57zKVqMuWxwtPocM+9P5NzLw+nzpvDM9sM3orp9Ag/EqU51ldexA2+v6LLe/9
WvbrygG2fELV9RnmOvUm9ruo8vWu6DGnQQfgY3mG9syPfnKX0RJVrr7UrNz7okY92Sp+jWp5dI0d
8uJ+wYbvLzKVGW4bOQl/ynZZnmO3GN7C3oPIbYyERC4MTFX3jTUm153pFclGN1T5raOylJhH0kP+
Yqo574vmX9/Hc3Caw8KAADvg/vffp3UQqvR6N+xdA5bikoit+LKRWoFgLWg0jFesxoNFjY48PzRZ
13mX0p2dLlIl0vFGxIh9vCGa20yFl6M5zpV4qkL04PhVDhpS786tENd5xJrVAgNZ+MfjZO9Cs4qv
M80zinUNUEy0sDvi/9gmNqWsSu0O8VudYDpgVol9DRsT26ymhhyID45dtyt7jP1sSWBb75LeIzTE
e6rIsZjCgANPviD1X6NuLDPIGGX0hI2VCDDM8PM3hJjafZESz4xfxq7L6iv8vG7LUmvZtQ2Z7rTM
ob3dyz40rwChTLWE8Bshr0Hz9C2A1n808gS3rdo2knLj0a7vr+rQKLtNDHJr7rsp01MUZnVwB1pt
dzvXbHKUjgWn4i+KxJMZzPIpZqdr2gasGBTAJxvkaE5ulXf6tMdUCmmPqHpcVybSoLC42zr0x/ZN
6oZf9BVPkAReU8JZqc9cSnvWRv30JF+JQulZVDt7PLynGh9f4oJNO/H8RQFps70KbbeHv2Holy32
JDu7rts7v0j9BzOBVKv0OjC+KBRO7sO8hpGtyqpPWfKrLnk/h2VNu9pHJrW3Dfj7MnTg0LVesMJh
AO9Hd7DOpoo15PNF+nSLYFCCjDkIMDanAX/+Un85PqN6NkSaIsQpIcUTDjbXtJhpxT3WN1Zgr0O9
tlKqvgkfQK03xY/Ph/+4R1j2nD5OYqkPiHmKlE4ky+HeO+r7XgsgR/RddGwNIz4Oowy+uL2nT3y+
v7ZrcItt1mdWzJM9QuMMAMVBTHvUNcjUTOU7l3i2tfdjxvawN62kPKvZSTBerhx7Z4LhBstojEo0
2WXlQXLsoqJaf34Dfnf/6biQH/lrpzROJr+VgzeoDIUU3SsJm7TyccvLLJI84s766csQ0rs1VMqb
7YiDn58PLuYt+H8q/l/LJucyXj+HpAQwtZOnX7NFQyWwp33iTZa/koSETayJZdzDAp5yOCGIx6Kl
hRPFWy7tDC9BDx7cCpvR5B4/F79bmKhEieq0uy5ZioE1bPF/ODuz3biRbdt+EQEy2L9mMlv1sjrr
hZBcdrAng02w+foz6HsfSirDwjnARqFQtcvMJJkRK9aac0zth8gGsSkE3+3JDX4qoC8qyjpL1Ruj
biQHeaH9dtOTkkz3KTWmYtentpFtoQKgLApSqVHT1/FyZipmmGRMLRLwQe3x95avBryKvRHHuwEx
OkJwz7BpE2tBp11UWP2xDeX9xp9T73rsxx4o1FCGjzr1YAokQ1CHX/yE/vRiccxFA+Fwhhf0VD7+
huw88Ce1DMMpxHMbXKAchSxu+FQZfYXmftdPzLk2djixps9G55CyqLsCBcMwTfrBqKzlFJtavP/9
4a7dic/PdgUKMJPFw+p+FhaMA5bLQJrmaexQwTBpL/19p49pE7za5kQOYnhKlfXWuWP9xZX/VI15
jN7QodBAsaiDPt4QKPAzIZ6+PpWMk44kpat/9Lh220uyUsnsgqmgd0rMrntdNBlQmLW2s1bmBNiv
v9+F37Kif90Gn/k7J1piIqy1s8II4+NnaYqyRjKLHRPK3SVkpNPQevdMwbHBmS1u7mm8YOPuIrAM
2Izd5qHL4mszb6PaHA6mC2UWvMNpsHmY/pqDg+y4ol8iMdh2TXgm5bWGAP7VshB+Whf+38dmZ3Vc
NChrnvjHj+0IAkWKWJRHKxenLB/Q/TnfCtMct5lPiyHpjYFUtuLVaImJ8pOMIlOzXzjduagzlgxF
OQ+Y+9z5kKPyno4uhuVRmTg1qzxAclhfJtZytFx5DIvqysu8Czv130nQe5QxCubahay1YpMb45IL
XozeeM7owJ5Bhdx4lbEfS9vY0vWtN8VqWJgI2YvUTNsZ3ePe9wBSN+VRor1zW5TUBTAfhtfQwbDv
kmNhYQkQ9q8ktpzrxmVF8RfpRE1iP6l10t3MwTcAv3fOGNyZjTliMs/DS5FON41tPlPaqoMzAmQR
GUL7pfR/lWF+2wwIPBKpMgxj4lLiJa7i/r4p52NCEOyxD8EiB9WIPyEDnowMv9530/jeAi5K2hnV
KUFYS/3dRjrn1+5ekB9ES+JKOtARV5M3IToGIHq8GYipVXiDXuYOev0LBshDAAHn7y+u9amk5RyB
So5WCKdLn/HR71XnXzszWa6oyB0/Ocf12D/yF/ub5a8aS8yk3j9JaoAeCclLvtF10r6VSxucisAw
/qlcnfyTzLH1yyty57sdk724+ftnWw+v/15b1s/GgY5JzPo/1phPb2dFeiLfvknPXtPbBTaRPP8H
irRPHp6HpAc4p016qAmnkqyJoQAE75UlTkiN6eRHkXlzCsa8mcDYU2Y95H1ALAhoK7aQHtgw4CWN
Dng1chcKyU4H5HkZLGuLPht32mgt80vSTjPxc6Jb7eyuC16u7h033yVSz+jW/QIVs5UsKEyRiMEy
Un09Yk/UiEIDmY6PCyZpe+OBw35F6wVzzbIZr0QLRYCFsDOe0MuS9NheOHwJ/onTdvF+SBJCQeK0
IBRrhf11IcoazOKYsvZlGCCN9uyyxxxXiXo7WG4KMGtRIzTF1mxvV6fYPT8dK90tNhP7rx7Kf5+J
K9ZNPHRCzjj+p3OnC/dMjuaUnpXtAo9J7PoIcBFXii9G+4tr/eH5Iy2kmALHzjT78+pUVonEDryQ
+aZim1AX0V5VBMyhIKatXLn2w9/ft88byvq+gTxai0QOeGwp62r5r99CrDO3G4X0Tk6wCrWHzLPf
GtPoONhXSU5EriNxzU1FEHJQKfJGHzJqC1w5qC3VFx/G+c/SzIehn+GYlJDB2mz+9GHmzgyzKfRO
i10IIhIWgrsNOzhhb5VtxD5bX6cdHufDwBrJSlrMSu2axm7tfeAFmlDkRpJ2qtUg/PewHLX1ZPTa
eHXbsZn2sU5ngT2pn8x3K/UR04dNTbyOk8cL1qUmPy280E+5lYfj+v4W9rUxBWO+c8uCGnUokNVh
oB+sb/4E2IEEmtBM77zCqeaobYfZjHyXZSKSVkmoHmNUy33tRD3keyOpkx8tJ8Epyis3704g9rHu
evnsoj93bIhzRuo2IDvqeTiEUwmoYbJcGoXZEsxEmn7x0D+2o9dGCm531J88cW/VRK0L5L8eegNK
E22yMk5zpdTlLKUZFXYKLG7RDzHW+uPiZGLvWlW1K6Z6uGpzEoqXWH/1w/rv82Y2g7zVW+cK7n8a
OmaRktodG8bJ0DBvzWTNo2xsUiJHOAkzMcS7ISTaVYzGV+vspxMhd4ArCzRhCNCw6XxeZgnJAWoA
jv4keNUgdzOFLXHdgKkaiVJfQOx4aeud/n7f/7vv+GuOGa1D2pPrz/vjbXe9GR82ELNzUjgGIPMF
YzIuNLH8X+4rOxzCN/Y3JqufftSdGZs51H15HkgFiJrM+4YrcHzzDKvdWIsgoZ4ApcmrHf3Fm/Wn
2+qs4yjqYhShn78hU1zfXaaAHJigN0ActElE64Vs0rxRe9hIyZFugP3FbV1v24c6lGdJHRpw9mQz
/89b5JpKdqaDq6XGS0x+2FzD5Uu9uDv4tVHW0d8fovW74/n5eiHdLuaujmdTR3x8jHqmlQEQJD4p
bPPx3q0Gx79wXdxht4pF7amxFov9Tg7FAL1tcVZDck8wqiVZ3bfeMNsAJrSEjMaIOqiifC4IHWsm
a3ya3bD9h0iK1QbkieVhGJVClchG+cucGvdkQ/zBzc/Ko7Z+YwZna3aTB8dDihthPxgz0GbGSJaE
b2qJ/6xg3x9nUEoR+Fi4+9rQ5Lra5fJT1Yl16RLQk2+VXnyckPh7+yhEguFsPJ2Y2YVFOMtVl4np
rexD1wb9MdlyhzjKSCAKA2Jgt0gCdn3aOKTFz5V32w+eBZIbFFrhNhranFElDKJbnQK8wPNXb0vf
tL/3w4pfJn+h8rcqySDLqMAiFcfFkHpKEX7dL+YUUn+OyvrmcdKKgcLkHvEX9eKV71IOcQGaIhQP
/KZUHbE8ezddPZIniy9sso7zbA7fU9lMXNalq3TI0KRlcHNLFzx2NjT1tkZbH24wR/l48CGb3Cg8
WoQ0ZeNTTAUYXMZp75A6Xw010eHMz56KdoT0kCVMQVaTa/CGHcC4C9iw+o3VuaS6Vdqa78i/rEzY
lJCHgJQC0jqWVkevwRI0mWDuaCd/TDlcuJsW0DzLHl6U717iXv39Pf1vIcGhGZMCjgWWOqapH9/S
BlAi+qTKOBGDI4BXjf7DOHj12R26fqfBNr/8/XqffoUM8VFFU7w6SPNYVE3z4/Vq17BFF6bGKdT1
sgux9G/9wu0eBbzN/f/+Upw4WWWYSNB2+lSP4bHvCpYEeZ6AMSrYa4vxIwtTN5KF+vn3S326i7+/
1TplYt7AGmO6nyoSUk7pLQw9iHE2TQDXk21d/Qat20UL1RQwzhe9tE8r6O8L4m0JOQX4cJ8/dw35
pXQJTVtIp2bbQGDGSlMojsqLkU4HFpnlJO0x/0Lp86dvSUnAPWXM4XqfC1yY/kzOeu2fELhDVGN+
+EA6CcZd6SY7hr3qC1H7H76kD3GNKyE4Y7by6a42FtBjYffyhM63KbfDUjoICpTJj1gvbnLyRVJi
o21Su/ly9f64Waz3l9Mf02l2YrDn7qfX1LZSGvezY5/8vrfbiKC07n3OWsAEqoFgcef05jSc/DTv
qksvK0GP1FXHogFYPM2++DB/+MmsE2Xe4lWvTR328SfTiFHKljD4M3R7FUQAIUSx1y0SsQ0sHXIV
//4u/+lylMGmhfJmvez67/9V9RlJF7iFg/sbACP8gyBrbhPs7UcrLLLnv1/qTw8YgTn7I91gVqBP
v9Bx9JsQuA1bcuOj4gPmlT1ZetI1gFQqrChzNag/0p2qL96sP3zHgE4XOjLqHpyqny7czTkOicTO
T4ZXLOd+Ai/YDqK4i1tiZ/7+HT83J9dXaW2sI8IRtIhQe328n14GNCD2YgO/qZudOWPBXO3Ma5XX
QUT4gLr3ZJi/VcWIRa0I8mujZ6/WLZgew2+D279/mk+15f//MKxTAlsVFqtPD3fq26SEGlackzom
iNaxADVuHGg26uL/cCGP/iN9w9Wl9ukOZzptAbmJ4NgZgFiyqXB+wUpLd3+/yp+eo8Xs4vf64DBT
+HhvxeRWTl3a5dlW5YD7fpCxT+56D4m7r7zS/uJynw4iv+8eBSs3DoeGoDj/eDlX1/yLsKYyZ2iP
9lIhDNqXygWbVE8VKV1YkR9TsCE/nM52x8Pfv+z6Zf5VUHJ1VnoPWaK1Cpr5m49Xx3YK0bgV/smi
h09vpYalGCczxzFcFSWCsl0LtHEb1BOTIgm1/++X/9OXB4CI9Naky0HT4ePlC9PSTCCIZiwL1uxD
RezgTT0s2U+iKLCg+0vR3fVmaVtghaZWfXH1T2nL665Dlu3qqfLopHP+//TmEtiaWnmbhUfA/eU9
RAEyJBTUsSSOq4dhmK+ZI5PqxHzh2lfaJo2F1HjR+6BbRvkwzxA2aAFg0teeOv39zvwekP7ryTDK
ZHuiw4/nC+kXTZmPtwapdJKMuNBOjZXZP4WW/tOSdO4ccdqHpDANaf8zHLx18CKl/+po4CXruDkg
5bHw9UXehMDXtGa33w5e312nPdMYUg7c/jWplSmueeGAZ5MKgEM9sLCDUM64XbtN7Dn4kdualm09
1ua7TWvvxnVdqIuZ1OBDQ2hGqzqupIUeuvIy7Mrw2WliAGwMa5IvhrqfFvR1kowFBjMM/X66U58F
m2UiW4NpE/QZD81fNo3zWRpFcYAzCUNOdRw5pJl+8Wp8vqhrmfwmfVQQ8FixFtgf7/4oMoICnNI8
thbZGoYMg6tUEPjWJW0YCTKxTjWV/xc7yPpj+/jIcd5SGNBNxRcrxKeVZyzIpU3ZY07U6OTLTQPt
SjcvSAopjGi2EvOLbeTTSrfeWaY5/qp6tmh7WetN+Neu7LgEYvV65foYvrWBIqmvamdNJDFLsf/7
6/xpnfl9qbXnTdcb2SgTm4+Xki0lrNn75qlMEYnukwydxl6KOideUoBtYooZv6a+10J1DVzCawn/
IQXh7x/i99z18w1e1QEuzdTf6+3HTwH8pDJmwzFPwPvycTdVlj4S0WMh9ldWwxyUoo0c5gXrM4fg
MGv3lfD7auelScMxWc7BfWYFXQ1XKpj+d7voeoewCVpYfqhZuEGf3jjZOZNTKc86KQnIBaKX5RIp
PX+Za0/X+NOG/ftSLqcX5mccLXj0H29DVhpL5gkhToiJIawYI6YCcpCKcdfVzaOG13MAKgYXJYaF
lOrF2zYW22wvwGCOzSLORdkDK69ku2/iFRifI5WZq2E68L5pcI3CuVnAGB+sILufA0VmLfC+hOG8
IiTGVuEhkY7/kiV+svqbav/FGAxxrGVJ3Fk+lhcah8ozKq700BNTDHkjUNFkSvzSxij2vfbee1kS
PZq0JH/YHblobeCmW5JD5pOex+U2IBhhxzFmuWXKHp7g+or9TLLhnXTGGV56HVzMYhw4xRXqTtv2
C5MYqGHYhYIjFOvqBgBiFYUZsNBNb89QmoVsL1UsVBPRW1U73c2gHcraeDeDIdl7ui7ZHz0vGgcH
itVijlg/FlIlVU20tguzdiPa2fwuZC9/oMklayM3PZbjuZ14BX37DkLQBC0FFe1pntfwAq/ScNRm
39/7LOpbW4zjgyKfGL6IJZsr+mvAGuEqhfRCaKNs5lj4r1VTOA8LQuldHC+gglw7BmZLqNMu4Ryw
dp2XXe341V1qT8ZZIYR4174KL6QBL2OA73q/8pWvhsQ6xrRpDoLG8U1ZwJYOyyy8t2149YKOOLJ9
LBpEp9b1nqjPdUanSIEp47LdQxDgx1I55bfesOezEYYvVT7rn/4krBvDDol/6PKmB4LiruOavrD+
KTHcvI9+aJy6yf3Zjh7gTMN5qgD+/hoT5V7zwzGfEh+sp4Uc4Epi+MJgo+Xwg1firC3T+TXYlnqi
iz/GkTK6lBPrMj5V9LYfY9th2EitsSmVc0sKJKHlc1fkA5GkKU0iY1q8a1OHMJfK0vs1xzHBKfm8
UrHgSG7Gailg8Vr/uB0gcZkRctsGWhPvWYW7NsznHeUNyfWL6Ud+VpEc0mB9cGhrf4NR7mzmVNwY
nspfSoVZHIhR57+NFudc+H+kjqXQ2QGd/6gDjoEbpVFJRSM9wNUSkf2Ump5p6dHJc+I1ZlYWwIDl
JKJ+ntyN6SOonoyJLk47C0zFPntwhTRw2syEcD8QmcWLmduCEO3e142Ocgb7+yUHpuaMId8txy5Q
qXmG3Nc+834n+yp298WMMrzWrXlA0kCCuS/FY+bI/szvKjt5TfU96Kf4ERX3pWtARKNNRsZc6JPL
NTxmMw+oJZmE4k5eAhCDMt/V6rlEPrBhiPYWxxDT3YasBgIAGOiYFiRmrI/ewYYy8zhWUyuBiy4W
Or8G7GNqWe0TuNz4ss5a1yDqSig3ml0SssvAeLZI2SWC2CVJOl/Ee2cyXhEqi4+GiT9/xHuqN6Lo
ZLgphzrZi9pqaGykb3HYZC+BG4NGrwyv9UC+yPkljKW9IgUy6L/I8QuQTDq/okHjbXWH5HabLX65
LSt3vPUE3DNuYVa0MLN1DpEoC4qLdO69W97AMRpIDt1yCuu2mMrU96D1UR31Qkdll8FUD2V2Z9NS
Ok7OCOlF63WMQ9z4EIIwZ3EJz0EIX0SQFgAedgQhnCQAztsaFk7dvrauCU9WE4TCEjq+adOaUM9k
OME4hu+HiURIBqr8wcBkio1uqde2iA/Dvc5m76aQkIJAAVaAF3PuqZVNW51W3ri3FkKtIncoIE4O
SSb3o1Nbt1YTZx5x5o26pv9vEasIDHTj1HV3ROxFpkigXab+zdNoxq/crvKqmbzhzRiH5WI2CyIw
B9XtQln7uwF1zMnLYRAh/Jz2WKCDNySa4xntxncwRPJ5DkUQaQb3LWlosTrncwCTqCmwB2LHo0ZI
J+sQhDRdcyOfLufML257w8Ss5pSMpStrPjmhzrbQiNJLXny9bNmy8o0zkSxfGtW1Laorp1pD441q
C/YTNFM2oS0oNKkefdxGmeSmjEN3OSVGGvmSMIuyIi89I5Oi5Vtsu9bGiJdZ8T5jud+Zs9tHk4BA
hXa238LcbTcyV84BLWpzg9Yc4pGcKwLUXUhphJEUW2tQVpSQ/nUAhuruJo9cJ9768Zo3Up3cHFeV
P0x8NDgewc7JLP+qVCMiB3dJDkO2VBta3Pm6Nd0Odplu89rVB8AYU9T4dfqrEKV/ydEFyh76zohE
t1tGj3e+bsExL1y6TPxh1wPN3JSjvbyaJZEvLVvydS4VNMZJ+BF0a3COhnjq0aVvSpIvThkrNIKn
qdv3A09i7smVCQvCBQnlvRwL921pxKs5+7+8xABPCLDL6xsb5K/2t2QgnaegzNW2x+75Tr8fc5rT
fFce6WPrRBqaUvh9LhkgaCP84RKMctXhXbnzBBkmpSRWSdvlXgBDhZAe1he1b/wq2cPBbvS/XH7k
FzbTpp0gMPWgLKW3RpG8skvHr2IIYOVOI/nDpaqL92wEuThI+OAJguiIAqffmNptiJgNOnLaehb0
0GvoJud3wiSBtJBTuWUK/9IH/S3SE5BSqfuQEX+5wy94jsus2pFNpXXkm6V1TQDDfRmzOselI/cq
zPyL3vFLpkOmvJia+YE8k5DcuhViQFMbFE3sMFcJy5ek9PyTAqN+JyYbEYrFRDfWiN4Z2TIKncc5
wiR17wp9XzXqOWsIZjBj/lUal8B9lyBctaYX81gv+ZbKlRcNdeqNkQl5aJOhP4+jnjjwLetYm9ic
wjVeGE/Puyos7lYC0W5OzRaXaDHTRl8prB7hA9PIT8FsLi3feKnThjTvkqCHym7viP/pLgjwC3e9
y5zEzCb73cqkve0spH1t5r7NLVPtenBtbDl1vOkaNpfKzJJdUobDiUXW3OeN+UOyum+k711AwTwu
lv5lp+yPLTvsRTW4L7leeNOs7Cd+4J+hxznUqokyrVOh71qrPgmI+Ns+gFDm1/aDNZA0Rwws3P0g
UzsHEu12wHR/gqV2JE7D2rF+zQTQLR6RJ5lxbLD0QgVa14XBf2p06bBjcib2vFxvXL+ESJIVYDw8
hogZweik6kGRDepXD+n2QSSjArg1vTteT3lTh/DNILHzTBb7etCSfzbHej+woax3Iok4634fnKo7
cO6oj3M1/WxGlhYW0eSbZcpDlzrDzsvVXlVCntvRANE4Lleer2At1w4c2H75Vsagz4JREfvawacs
CMmecXttYKhdh4v1MIYAR6H0W9vCyPgBie6wCCRZS7gypEM08IDkToS8rO+DmnGU006YqmFfjJAQ
RRoUu7pkxUzGOL0wTC5tdXN7kboOqQJ9SG4OPsAt/Mv3xgZIZ3ta3sZ5qberxohrCvOeBCiPP9cg
JBZ2VmPYa8g2XoJK8Wcstf5W5yGJUKZ/JlZ1QhTeZNy+0b6gtjd2ycj+VBvN96xiDRksiv5lYv10
kT68SYQc54xYSb5YTIRBM/MHkTDJ28APyueA/RpMbXjiFxJve5U9lrHS1w6yph8q8OVDuwDoDpvn
ks152w7BRdMP9tatSxphg2h3vqpuycdAmxUK1KlLE28h9t1DTsCENfod2Ye9jMrGvxgnxOPT0ETe
iKY0kkbn7RgzuqhhQ4pupt0b7RrJTtcEicjACL45fmFsKZv949gQL9WVBJwNmrN3VqbdNb4dvmiX
ytPghj89KX726Ok23kwGeUsqF+zSGBJ4X6hXOwhRf1jxYD8303xupxJKZ7v8KsmK2PhlI9QmzlS7
y5Qqt51BEosbVjFyx0lb31pDVMd8GkjiKgmb2VZiIAhEkg8RrWXdhiQGck2bOYzwaKwyriZ09hVJ
5RvXRLrDY8jzYstx+Zed9/guOq4R53K4lKX/MjXdFQkcUF2XkpQuE2KBrviTg2EZ+MIVMqpicK6h
clX72UCTlTrTzuWQdnRh5W5R8NWXHMXy/ZIQJxUo0zmptNj7i75LSDTbpPkgoqDrSaXq3B9V2Nwr
lJJEU7rPQQPRxyeybqkyOIok1JYI4Y9kTLyW2RrLEDtXqGYWutSuhHjvde62zg2xj2c+0bgiDHt8
I4RCxsSbzMtlm40aEH9/F4jB29X06yL6qez6VSoiVSLOIY1vOftO/80wlsc8ya7NiTNZ6efZtw7U
EFFChTltvTC2LoO0Le6cBezpUlvPbdMe5mIY3xTc6KvClMkFvx5nN2Wx4UV+h4CxQ0u5sUI+Wg3F
8sicjs83935UL0yTB+WtwZki2Hk+T8/RNmhXuyD8QLjGTRlitU4G6i8edn0Igv45jlNzU4ULfMWe
ynlBY0YhuOAiKyD9izq8EBSH1E6SNSennpJMAI91YJJVPVnOBa6ZK+Dq5Q0ZILdtIvKHyrDbG+0o
ZNoOim+iy4l5jjuKIkq+ya+fSprtUR/Yr2FjsFDZFgm+tbOzG897LEaJNtCLR8DVMt0W9PUjN4yr
gfRuWPqpSbKszMgtzyYVklVJOD22lWC/GMRwxQ2pJCHqGdU2wy6ss/Bk1C5LehIOe8vmANMEU3zw
Yve1yZJwOzbcyi6dgp1uuvJu6Zfy0M8N/0GXSWLEl3CbTOooxvxXORi7uvU0YdSMjYgMrDmDtwNH
EltzasssSjKo6IIubhSLsN1oDdt+msj9WhKn3QSkhkamoduTKAxI6R7ghAHMP4eSS2atdeTPlE75
MiV7EjZfM0W8oIRfx34LEi7svGJbBBU4JRWg/HPULyJ2oBu5ZKfWQXdXDiBoHZYx12/JpTRWyDyK
bJm7FypPf+WLQXpJaCtyttomQiHRR763nNm/fQJrvXE7xQvRmjbCJ0nbZ8PEFCj8zFllHsJ7IbMf
QzzAe+3AXS5h/G7UQvL5EisSlDxybNw9VyUwziFq18HnsrPIOJXtBEXULWgVh0Uf1esITniTxLSU
8dv0mDIuI5lBLme7wKOHYoO9PckCe1fe9XOEPEOQh23VSDmqy9p2+4OjKrrvawivmAkwaq2LoWcx
tLvuOXGyS4KlCJHyg0ulaHVQEbA79MNds7TP+PhCtA9Jzn7G1xxqVK1zA/K1qG6WpmGJbUUIeCu8
j3NSCCc5fS+nfEW6EWiQGum8FUacn3NpGie7jDlzV4MBp9h2t3ES5lHtuemuBhI/emyXydS+63Ym
DhyR+YbaOtzzYe+6QTaHxDHulGyTA4opoKiZDUk6reN7/BXkLuvROlFRcwytXOfRAOO9mbL2jhQZ
+TzQ8kHtM7t3veY1HPCp0acqsU7QGrzoAoMqaTiT4CLQyjbeNqcptjUgDxBebZJR7pdGdzV1+XpS
cioOHvZy6TsKPasIX5NZEjpOSibnBHQ/9qBd8pdoMzBWXN97QP56NO6rUOLdAeuNfbxdISm3hlH9
AJN7CXqp3PKSPQwQx3e5Ct4DGXNg95LvlVm9B75LIHJlgmOd6nldYuuzBWNmE5cEOdHVugIcrAEH
Z8O5bdD4Bd1QrrEUj8PAzsQ8vNstckqOY12a32zbaLYyKedIWIRYNkMSEnVClTo3sXkZjOyqFjOL
vu0GELzN1TSG8lCImaxBiSSMvuAzSW4G2Ql+d2SYSVmXsLrN6AXYN20Os+4MpRa86GEoQvu2SMQ3
xpjX8+x4kT1Pb1VSfQ+DPoRHJ16tlPD4ubDfSwbCm5wj/MbVBmjzmhSoJCcJunankB6h7k4qEd2V
TA1OCTkZxkX4hsxVb4q5PMa0/uxSpkdCQeWudad/tFe/9G2esq31d7pZm49jPxCdl3n3Vjkb+7QV
5QHdFU0236l3BMbEW7PtbiufN61o6+nsOZqE3bmHEwgcduqz26Ig61JjptihybG/eXPxQtoYiRKi
+Ucg2SK2LqvvZpXomyGtXlDb5Fsz0DeC9uVGjuhPhkKfg5wisUq6OcLPFR78zLoTsSHZEMmYAz1y
PfTQZub1QznkZWra1/z+sucMe8GQCrkhgQt8fuo9hYZ3Id3qkS0E0VlzbTDR3SikMEdOOuQDIYq/
kNpFDjH5Mlpw/Z6NhhKWGfZzHljfA4Xuqxk6Vl0P1POmaMrgMMHReZR+l96w1ax6pyrbTp0D6N5t
yl1bClAywxjChXYywiASniGORPLlMoK9Z3HyFqDaKQnSl5CTr0d/AvzOyPe3wURkhIEYFQdsjHtR
Lg1I4WTXeo5hRVNYvWf+nESjRy0XW5SGpp7JyBuze9KTyLJShAwAM780nN75UYSgcXVvJQenntq9
LnMitEPy9uqhtW9ZgTOybqdvQaXG85wUxdZOg/ecFBmiDIxDHZYcr5ubbCmfPHDHm8xTzTWnlMu+
Tn+Gc0a4sU02qdV3BHxlDXQvZ8kP41DP/LfmXZ/Ov6aEqgKDDZVBycHazofpqHqvBU3vkGaFczbS
pdIHfMAPVUE7bfGW+3ZsecUzYzmGk/KjsMsUJ8uaMpbWdTTNiYTZnt0ot3rFagmnvE3azWRTBSFU
IFEQ8fEuXKqKg9FyK+PwbvT0cjUYKTkuc6lOfFNuwdrlbwMSlWbSqgzVWDuCwV7CKSW8sRJuVA32
61Qk7YGyN9iGbkxyRS3EEf/lsiuzvo7mIHlZKjbHVJF2MPuSOALfHm4TJ6cjh43wFCo9X+KVn6+F
ROE8a0LTkMMFlJR+ug+N+Inl580n9m5LruGjm7rpoVvUI1Y5jFfcGRhPlY8FCi0mDdusXkfB5ERB
Zr90vLHc+mN/MioA9LFNRooAh25Y03K9ePhlMB1mlKPeG3XJN6tWMVW2KXfeOM47P9BGVHI6I5qE
xkCZ6e7GDv16X+Rgcct4tMjV8ie2VX2wc8L/zBFPk9f5wepOvp1qItPTZrz01ayidmro1NrXKjGK
fUadAZSfCPGNyMiyc9Isec4HTUfNDfrgys+nicAkrmLOneARzMRhdDRayUKSzZFQGOI68j55qCWd
K06wxbcyjRnSpJ6564N02taEKx8XlxcLlUF1Slqmz1mVFkc69/FNW8RsOXh/+RqqUVu7g9/K46P7
ZjVeS1fUzm7YB13KK+0fptFcs8OZQu1qjMs/STytQOcuzhNNLpP/z6iu6nD6ZfnkoSdu/aysuXme
taDbvTSJv4avsGHRkxqglC6TSO/jUP1c1SuEwI+Yu9LAiBzbsCOHMLaefN9Mppuxr7vpnCE+PUwJ
8UUBA7Af0mycF2jbai+9WL4sNGpoFUv86jizsv49bR2yljrcKFafXIgy6S6gkpvEGJPBHBp+/Fwb
Setv7Wpa7iaHNJ52XMR9rCUWFIuZ37GcJLX4MBWvPW76s6SHAH1s1pAG6+468cxgVxB8Gln0tY5x
G6PXMrI6kqPqbpy00d85QxVRrabhLIoqPoIRbXc4AId9mQ/5mVVmIX0BE6UsjV/QM0lcKmIDyT/J
abFjc1AsXXKuJWR3TntGvkM/QCYHOZTEwqn0MnfN4WHMk57+RSIvEirn00C0yiU67pcyNMTOVYZ9
QTnb7SDotNsYDsNtgenhQBOKoGVI8rC7iFm8t2rvke42Us2AXlHjlezEQU0gU+im50q79kbEVv5g
MuugA+Xg7aKj/t2f6BDHQ3cqQyx7Y9tir08ZRhaG+olT1d4FDjBcKPE0HewKNkPsPVg1Dj+7/B/O
zmtHbiTbol9EgN68pmdm+VKVzAtRklq0QRP0/Pq7qPtwO1mJTPSdHgwwgFpMksEw5+y9NiVyNqe/
zVJlAsnsdl22bORtGZKAp5fqYVIcfZ/atYaHrSQ9xUHH5A2Qg6NG2htsbgylGHsZXoFmR8VAP2Q8
2c0Ef4CozmnyVar1a3MO4FQmbdjYocOURX4dVeIS4bKAZKWBEVh7woTC3mq2H9NleRdtG86VP+oi
ShkgvXBJSWn4F/fqqFUc5bx4P6kkeaO5VBnis8PNyvT3UFfEpqO+xvmnmR+8lz+Zta7QGoVYVHQ9
kzKSN0Lf3F/shsitsuhzuXNtORJm/aTrnYpexeQkkKrDyesm1Nb4Cr9MvduulCqvSC6cd3eBNb3l
VHi3ShqHhwGO1V1DLM06Uozohjjggg7BxCwNRJVdg47j9rwfHfVpmA6k2fgkruM1TKvEplFEyZ9A
P0Mxn2+oAGZR0UIFgHrMtiCFmHhQl5ZxtcQRUJmd5tdV3B35WJC4RDl1jIB8K4X27hNLsrNlE7vp
VY5NjSQZ9PpvWMpLaPY7yC7BFXg6E4Wz0D0NILELWyPtFVm7Soii5hwGDpMP5uCh1jHBoVVj093Q
fF7QYCAeAUIDvMUDRLNo+9ud20xNm5B+7hgkDUhd+mkXtQh8p4ZuRSld8dMMQkJhSDchUZIUpPKm
AfLCw/fAZ4J5hAuA+mwhcyiawLNqXaOWIxMujTBfFdsCzRvnIOI5dp7FQkvDwH6ln0xKSMum1d5K
dAbBjcexVNsg8fH4D1IC3NSAXRajrmh05mIo8P6AnXaHPMbYhk7ZHGRgcKZRQTZff+fz3/fvYWex
0CGoYNBRbkd0s3jndjUNnSzaiMg9o3ltQ03hANJ1fLX/j+to+ItgJDO07MV9iRSFS6VrqW+FFA5z
4jF3zWSEP69fZfnN/r2bWUniedgFcb+cf7PMIFXS6UyWozeFexOZFG0S7SsHbf2G/muhEXT+90ou
OmWPQxn0xPMrxYFlUN4PQorcWXtPBiqVQ4Ev+qWOZ3KDmdKb2jo0je5UQs/+G+jL/nt1ZK0a08Xc
PF8KwbxJVrotB4cDYwVpCzvMYSjT7khVQrkh/7r0SHHFMQ/OvilbXTxSneJaaIWJewA0bLGxdELl
D+coUmnMriOZ/foL/GS/nJ/rvOGB9oMgG3nl+XMVvZ0mdCBCv0DUd2gRrlOYUMgPoVu4k44y0SrR
zI2DS5CKjqavhyJPb7zb5ZQ0/wZojIZOb8+ZhXbnvwFyDOYQfcAeU7j+UHXUJXObknNk5geyjsW9
GLWQk4oS/sgKsb3+BD5PALCp8VfM0C7mAUM/vzh9J8dNZSso8dKt8CqLDDGca+DgXe9koXS5FR3w
F3i9nAJmmS+eIAwkn6DLCRu2KY8b5UC1wcy3XVK25a42G+urgVCP3JSOUOkd29Lwl5fhETpowFen
N1Mlq2fbE//9VEtnYzvk0vi1m9FrLMIYZa5GNGnFXguP7TFiycNDmk8FJb6WphkRcWBi6eRb/Z+s
13ptS1Sw+TPXB9vdDbKjX3r9uV76YOnvYK4gHAZV72ICygM1EUSOU/Zwqom0zzJRPppKFx+2Xetr
h4hq36OpGe3IANFuaXovjSjwa7qDzI8Oj7e4uGeONL1yPaXr0/UJLAPHHrZBGA2gR63CanYVed4J
8sLE+ek2udZ8ocEvrRvj+tIjYI+BjJP7n01J50OriqpJGyMadx4SR3qfueKVvow86zRZdZ2soT7G
8cZoghAOA73T/fU3YC73F/N3hRmKXQ52C/D/i+9KkIRh9LodoewctMdC6wxvLeNgaLZFw1xKA3nS
6MkbQYlaxM3UD1FU4xehCVya6MYi3VfisHimyu3+KlItwZeHvu9XkPTNSx1FOVGvSCmeFTAZFIDq
J6aYaW+zZx9t/PAr12n1u6byvrqO0v2JTW0gztehib3mBFrQZk1i55RDFkNr4GjswoPMznu/aAbT
WZf5FGQ+1I+sPAXAVCDFmhZJZSOdb7FpAoJ7t7Ku7WnNRxbkJyfkeHBXUuipV2aSBsgfOLXrb1lk
2oN//cF+UpDyYGeAHzMn+4GZsnT+Yg2XMlg6MLwUSdIvOohkLPbs9tt6o0qTrVNuad58KEOhFdB/
+eK0oG3WwYgkso9SlXYLgvOYW9KbG/i2z2OOqhyVDGD7mkUsymLMBZOQktNcRGCyOZyisECeZ6KK
dC2yA/QuehzTCXFrrhs3LrzkxrFGcmXkq5iLsaR6xvxN/ktHHOohS3PsJEdk9shceo1KHwcTwpnU
LlmFpuiIAyWvVlMxkrXVYK9qw1R3nRY0/30JtbDF4qaY4Rpsc89/iZwgMuZ1EB2R2sUo5ihpJQol
mNoz5I1v7PNEgwuFlCT4ZrNEfEk2jdyJAVemqV/XJMga1KT2AL/tXZBT3tKmYtyqzOPIhLTvjhca
L9cH4ue9guXqs4V+1m7D7JvXtn898snAqioliZd0kiRVTZsVK8ZwLKcmuPFML2wUuBZ8dgJ32Lx+
GvMxFlsEkhM+I4dGBQ1J7KMdzhA4pPpmYja9Z8vbbmpqwqsI+Pg2KPJbu5XPazW/AXeRDRIRYf7S
d4nqS6hChunRBodxb441SoZscg9VaBDfa9O3uP5854/lfKUG6zozH6GPgwhY2gQzqspGnU85dDYz
i7dq57r5CgQfkqLrF/r81XIhgKIYbWZC9PJU4AVDrOZ6J46VpOrT50695+A7bHJJE7rqaImrE4qu
vutu0Ygu3aIJSdTEuYVfd2nbUupWYeZ3xbEY0/77JIJc3aApRft6/Q6XZjWmByTo5jwz2OzyKCuf
j1Xp1UPO7w+IWO6DZMsRVIWtAaKWejLJ2kH5OAyB/p62Tfge1+QAQi4Uc/WNEufjlARgtVZytNvk
xj7lr79h+ZJNLKAqiCNCrJYAkjhUW5hjTeJ3XRE4iDLtiuYwQMWBkvswFMfJchBpDUUl95EK0myD
1LmIAEUUY7TqZY3JcII7uaomywyOrh7Zv5PBrWvUNC20sD6aeuv79af5tzpx7Ucvpri6RVA5ush2
lDGfIp+q1QYTDO6sksKOVN8hLzZfqfuRCtCoceuXELEoXYJPMddNrYlnDdlIsplKKd0HMyxD75hE
+dyJ0pugXylJqO05UvGiUqtBu+4lFLz2FX/e+Wa4pBW2GWpSWcRRc7h+a3/tVldubUk30I1U1mk8
VH5fRfKAfhBNcW58dDHhC4Cp/jR1+JW5WB5Vrxu3ypCz8x26dktIBoB5XkWB2LYN/Uy4iFeu/7hL
Ey77Sui34NcM0uvOB3FuprFWyjY4pLrbS7qnFvKnYvDCXwS4BtXm+tX0zxs4yhLcC1MCEx7VsfPL
sT5qBEgaZMkbdtI99p0SaUwHoAnuSRg1mwdHGeHSJElM/BBEo0jbsVcqJvqULdlyQHHz8BEZkVtu
yjJkDwVAN4+fu4YVfFtlqvcVWb1sNlaQEIxJySBCm43VqqSpSbM5MU5qXeX1wcKPVB+8tHexO7R9
P7wpvYNuu23NQL+xj7g0FXL6BQlEYMx8Kj2/ZxG4XtjA/CISTw3MXdZ0ENIyzWq89YTYZnrsWzTj
q8JBy/SmU8a2bjz1C7s7JGPM96xybB7oTp//Asm9SY3j/XEsVAcSjV3esVHHdhLS05qF1v1oOPtE
td7xTZFlOiIeDNjgbwYzxCdIC/r9+ji4NOr+bxgwS53/IBaBKaRP5BwwpYdUokVOV6UopQXJrlOw
1Fy/3IWdHIWHf70C/fx6DlhaYI49uCmwNHdkjQ8hyVqSNs5GbaZs26KPVZWN41XfJHhHtBbXf8D8
ipczAJ8XaGsHKzURDefXN6s6HwEIJqAi+pKmmCSMdkvONRL96xf6m722uNIMV2YBZLMIoHaxgXJF
knZVWAlIsfHk7uMU2LJGjeFr0ZXGc9dLdIilI8NuG5lVq69TmqSPRBGbXxkbKb1diVh3DSCEjowx
hQQFazEChhpUGo6qknqNj0aR4FYlyhECXv/1f3cF578eJrQLa5xtroHWauH/Zs9FmwVJhd8PQ/ee
2cIJNrFSowysLWMSu4ZDW7uJ4zptcc5mSCSbJkwB8BeOkZPrLpQTsrv2waoz6zu8FP09ErFyimoX
Twj0h2Rcx2OAOIRIZTYEdpoJsU1y4f5GPQlUv49j8G9ulSC0jEdz/JnbncCNiT7KQNU1Bg2a8An1
rpLmbvF0/e4vzROwfbHLzfsWJqzzQTKUFUC2HG1ApZBPfYyi2PIO9DycH0Qjoi1EAzw8J4VufFAL
0W5s+z9/kbCNDIpVbEcZPst6oIIWz6J7pFCa6TFtBHpgfY+R6Jqo5LCx3HjRy23vXF/9y//2KNeD
lV+852CaYrOyasv3kGS/mYPav9WmrKbN2NQ9YrCiq9Qbl1yuPPMloRkx+YEYnffA508Xul7cuE5q
Q2kYDZQk6qyGz8Rab9PsaHPUXdeJ3F5/o5+via8SXgOeW4yZlOPPryn7lPinLNX8RAFR1fRRQZQx
wq1ghXA+H4HH2joiWW3srRuHm8+vk2vCSoYApjHrLPemteZC9HOJSqcspz714OMPozG09+5Il/X6
TS4PjPQ8zm5yMeOEpVG2al5ofpfUxk6Psugkuibew02tX3qPydypImePBDHf1iKKblz+0jOmKqCC
EcRl7CzL6IR9K1VTVoavRmV2oEWRbI28b1Z1Hzc/pKUNpxjQ3u76PS8f73zPOiIUDK0EKH46RrlT
KhIHbZXPAp7fK6g+3swxy568Rje+Xb/U50+FS7Fse1hpIHEtuR8ym+K6k7XhMzMPz/wxa517bHyy
ATBQnCRif/16y6VqvjXHQIrrsFWxveVuZaK8SJxXq1IlBynJxO94+SahGpbfuNClccMDnBsD4Hdp
3p1/HLld2HVchUSZCwVbJNEjz2U+2itzNL1nFAxim82KRErO8mAlzq2SyoX7JOl2RiJS5GH4LC6v
TKkNOcDRfMRxqCXxSw407AIbAd/1B3phgFJGoXBs8Rr5FBfTep60DtNdbUIZis1+N/Aki4MOxWVX
F8JKtjEpcfYGeGhzK0Lywi0SdDtD49W5mLM87E+TCXsSdj+v0uwyhLGZ+KV3pvh+/QYvXYYmlgf/
1yQLZFkx0sOqsUIpDT81bDgOLm7L8VAOrnqrePH5U4BEN+8KLML0dFpX5yOGOk5jOwVJ06a0GkTF
aA0x3HBRj/Kfxgo/uoN2K6L40kUJRzWZSVk+aDGfX5QytIs1vHD8wdKrU5Z18ksWuUQbpE6Xvih9
o6ub689zOblQdpxVAwa5ktRO+N/zKzaZbmdlz/lnUALZrEZVFbB+jeTBjDnTXL/W3+rp+Y6LiwGZ
hxHq0gv+WyT7V8FN4AKoieOMfFVXrUMiop+Z6RQbpcPaVLI3Xg/MFhtAed7aNJXsw6ybr7Jv3T0W
Sw1vQ17DD6hvjdwLtbn5Z9ExZLtsc2xanBMVoEqdm2nuwVJE8hNPe3RXS2rPVYGA0+k8KhnSsTYY
I9xD5DnNNquwDF5/NssP9+97YDc2tyyhqSwJNmwsKekqnXJQzVndGnbJqTBE9WLgTiDTPUjfzcwu
br2Q+e1+eiFw9qyZKeECYDx/+/N4cNkniCMiWH3lBG20diRq6j4O34kPJH9OQbZhtEm/yvF2YkDx
uvuOw/o31ytwZl1/BpdeBC1EzWEo0hL/1KWWbhCJMsvdQ9gb2l0UITVPOxpN9qTht64hahdjhhLZ
wH+QVpwXUPTJ39d/xIXaEFOYwRxDgYLJeolo70C7yqIEXVRAqeLMbwoMClnZuGAWrKABcD5WY7Ip
9Kr7kYs2IogOA+u9UMx6NgtVo4Wkzc7/lEWV349da8sN8syi2oACQByFFzxchShIdqyLZrFJE91+
YFSbHxl2HmulO8L7AzzefdGdxL3RUrvwtVOoA4XjzbFDnzhJRTJOhqpQ3UHdoK6z0S3vYHY3dwk9
uBsr7sVLsV4Cu2dBAIRxPrR6Kw+qCizTQauMet/WMOMrYcttTZX8xhx2aV4BU4bpntoSTaVlExob
eVabpekd9IkFkJl5zOx139XeO6BtQ90lbJe/NcGAyUImzDGoRWvxCKgBeF1WyMTZtQmUMfpORgXt
01HM8sYW+cLnDaEJVC4gPsrhy8+7ddOgzPQgPBpZOD0oKtT0XA3GjWitdGc2ctzElq3ceAXLtZI5
hYvSy5lL8Ah0lgefIG57mKriiOnb+mhUNh0ojlMY2Nc/mUuv+l/XWc4i03xoTmQVHEq6D+kqyiYT
y0HQGf84Shw4t2aJ5SI53xZ1pfn4CB+T6fJ8ZKm2JZxRy/pD6eTuY1sm8dYaJkgFcYLZzVWcXTGQ
VYca8sFws2QdiUFZaWEi0PMhYAwtxb53S33cekpEf2tQbswgxqUf6MHpMekZO3MJ7PwHQmMdh6iC
N0453wjXQ+noXyoHUCmxgV4g12Vq4TTPhG6/6Uz39jb0au9Vh+Ms3kODo+Mq07GtQMLNSPsG99jX
h9bpqV215QAR1h6LuNgTaqy/Z2mknfJRKT8kZQRQrYgYoKTElhtv26pqnz18V+46SvVcrkhzVvxs
tKTcl5TiH/Xc8d6DRjMqOlCj9u6Uwehs9dDpg3WVDugejVYrtMP10XKh8oASCLs3chf2/cs9f+7Z
sdMkpXZo0QE57EWHtN/V6Co9CLUwnNdVUA9ixe6s+DIZSnAr1+fCbMHWY07hoP4x9/4Wy72j6RRJ
XTc7kvLk+HXr6vcWkmW/UnO2IUmChF3tka02zsw+wNfpdvg+hjpKsXm73crMLUImb20APg8afhXC
TU4J88qjLka1Ra8sS/IQQewI09GtRLUn+sVJVnqjIlHNkm73398DDG2uNMOywAGej1JC0WpppmN0
rPO430etM25rKYrXujKUg9sBsQv66GfZBeqNaenzXEgTy6IUg5CPbMAlOUkoaZSCyoyPSl6ilNJL
ZQuNLVkN0F0GcgJWtd6kN6iHn5/u38aZxiNm+qUXeX6znqO0VcMn6FOsSLNNZBfDSI0+sjHKiaou
CKd2s/zGnu7z/MtFIcEiX5kt/87iCQ/xAPpY1KOfIS2v1kHT1GJn64Sq3HiinydgBiyNZaSErsvd
LcZOk4BW062s8AWbyEOcVzBmQt1aWYrSvl0fNZ9fHgPGsFGFgHdkNVusKaoyevPBCHZva43hqgbH
sQd/SOcPdbPyu2vrmT+t59ON0XphbzjvyrjyrPqlg7S4x1kN30lFiY4OJSwfvZuypnWPZ5V8JliD
Qt0WHKnWZlbEKMNE+y2uh/bGc/48ilCtoAiFpDd/o8vfYFVSI9pPNfwuaNuRzWik5uup7dIKfdhk
KhA5quFWKPHFO//3Vedh9q9TU5SVpRaVzeij7WyPbjcaW/xEKX7vydtVU+DcKz2+wshKEU4Y0fBG
qpR547W7c4Xi/KSAAstxeOE6DFrC2M5/RJO6Be3KVBydwNDSDdiOQB7wsthf3HRsevA2FZmHdVWh
sRd5qP8gmDNnK0btp9mPdswwSaO6fWkCd4SKpJfM6wPW9WzVQ1SCZxHhWVn3tAV/2dBlvyhu7bQ4
WdUGlL8XEtM+oCKXOEHoGmSKRbIQMRbrsq8qY4P2XR6FWbZf01zIO07M2V1MyeePHaTpz0YmCsu+
KyYVymuq/WZ1pESYO7pcjVPrvZrx2KPuKRMTx2pvQvkWlZ1oT8XouMm2HDJOGk0mIsAhlBg/1DHF
Pgw6XotX7LTzlwmJF3a7UTV6VoiKKFE1cUSw1UeYcFthDRbGEhmM38lDyendD9MwHOxUQeqR4s7C
1YEoq8UfBr2BiG+UDLtQMbJjoGkJmL8wkz5otGbAhIjW4L5SA1rkfY89xqrs/h2xt/qn9FK3PBC5
ZFt8HJX1A3aTgYqLtnSKGiy3fxsVbbi1JP8mXNmdQRSSy3nr5b9PD2StcJqkp8AOaDFWk1bUMteG
5Og1Y34Hw2mA9VVkm9GoxztmYEGltr81uX+e/mb1ATsKqkJMEcsFPWvKMI/IcPUjtauOvRamG7b2
3mOWhLe6m5cuBfHvb24tAdfmYvqT45SobuBaPitIuQZg4zhItYDo522W3OyvzXPa8qNjS4CNh5mW
081izis9NwUCJOKjy44o/EYmQ6XurAKB1tqMwD8C/dcZbcrQ6i8j0x09q1iH5zSWeTvdmPsuTPwU
iOCo4vUwHdKNzicAo6rJ7GR36ccd1IaHeozxyYl6kveAGrqdzXizX5zGSm+cnD4vopgc4GtidPA4
mC8bVWkDhroa09YfU9uIOPF7BlZ03FjOf94ieBqRF9TZOTTp9K/PbxDUCFaHtI+ODadIbZWUASg7
C+cVyoToAM8KWff1j2X+Gxevl33ojMGnTeSiyj+/osUJtYdjFx5NB4hAHRydWPVOalLYpwkq5Oi7
qnSIWYDacv3Cn9YxqLhYHueKD01bomTOL4yxVBqZg4RaBENxKqe8K7GJWll1GGIvENtBZ/xsblzz
7zHw7Ha5Kr0+HjHHImoCixHkUBYuGwiIxw5K3cYYxidgqX/4P/4UmHsJ+8Vvka9vilh9DcLmRKCR
tprquRmpaT8p1dyNItmnXrEdtWav5cpeF9N3W6uSmXMCooVCRl2MpzYJ7ZVbucdaOH4BvKcrXBOb
WLBNNAmiyE42Qtr2Oq7lvuPJB1J9dTNXUlfScD4G46so+4OsipzlIT7pLWl9o/YFWxm8tXjmdG3H
Pn6K0sEFfkBAeu291UF56isLA1KylyGEQ00O+z5mWTbC4dQjXA7z4leYcETDon7QW3E3FeIPDEGQ
B9GLGIq3qoSVzN/xbFhkg4Gu5ydM79NkPyObo+Q4G6Y1iA+yM44wbp+ojpeHMSGrg9gKGtSz+Qen
4hwVeSec6h/IQ2+53oN7ErFcydj7lmBU30YkTWOdhVmiC23raOwo4KAjpg7e3do6JVXjYxR/qawK
QrjdrrCOe3soBgeFsEDgWgMIAcM7YOymMy0UNs2ZYKhmNXm4UhEPMnRPXhoA31CTtySla+7F9b4K
YHYM1laJ86PmTX5qVSdPqH5kgsdIokpfqVn9gh1k17vjqWy0xyGK3VVjq18GgOugR2uYBOM3RZ12
YVRv3E7sSzd8aB1sFu345BWlb8Hmo7+Z7rCbk7zQ7id8iKDqNd8kuYeGfV2t7KH6Ku16F8cU1fXI
wdAOCqoMS3DI7hqaTYKozjh1qQ5nJlPUuzAyfqphh3KjJDQzETur5JbggK6VsYt8dgK4zLq1Wkdv
TVGmB88ofI7OdzqHuFwXp8wc74fCAFDWJx8BwraVoXW/plQLIHmkwo8jAMWtXjyErNmFZ+d0w7ut
E0AL6gChQtkr7XQjpf1RNdl9LIZHvRv6TS+NbdzZDnTvqNlLsgozHJ08r/zYCnnqiPLURv29Swln
7uRcDAuOdNeg+qU7S6QfrijlO5R2XMBNeNeXLg5mfWdG4PsSL/yK0f0UxOZLEiQlz6z1Y2F+g770
OwpCcnDeoYS8YCw7NFHwbNLw2YtMSzCBZ8CsgUrpVrTDRbQNmy7xq9J7ABcMRUMHmJU7w2MM6I5g
qN8qyp9GutO6NUB9jtEBoQyAsSjaVUoLuCXU70ik7jYu7KQ2rXezQ7oJ8o20oTfaQlNB8I0YAABI
5aMk+nEEcDKV8Z3bUULXHLAXwPi6zDeHj4lsiNo2fP7gxvC6pzCe9mpWgnhxUCGK5JD21T+wow5q
136ZcCNbnbe1p/KjGapX1C1fE914K8LohwkKiK/8JZ3sV7uxfoLG2NgRGZG1+i2hllPk0bhmpd4R
ULF3vAh6TfVshxTPm8HYFVWH2UrdWk3sN52+LlGATFr2U8iy33CG/Eedql02tEATAuFHoXXKi+LJ
pTpbTNVHURt3g9SPbUGVs6jrnSqxPxPd962zVW2vFHRJgmF6rDz1R6XXzibI5dOYKo9dbD6JOqw3
gwoUa6zTH5rRvuVx9K3v0u9VByAMHd26r7t9nTrPfd4AkTI3XVCsLWP8MuYNQVBCPpq9+0Z4AKGY
BjS7NnoypX3C1RCuKjf5YseTgpRLXWsumxDMCMzctBNWBIju2WNLNMb9KVOEs6HqvulUzw8isA1W
0n6d7PgI5UHD/20+EUq6LvV8nyjdFv7Eus/MX1pd3Fkh0Ycwuf7Jm+aol/JY9gPvoAI5HT9aUfcx
deErsIaTNcwELrM6JV77FCv4ebxqD3UqZaqsSCvVf6kN234QR6jF2Pg3kpawM67MVj2Rs7tW6vwF
s/+TEcT7sVf2ndvt6pSPeMqHI+xd2CX5W9dP2K5LuemcmFQDu39UlWlPmuJXFVTnSjGjELJKcAq1
eGdH/UdYiEctLe4DGwNxWD8r8CWyAtOYrt1xprwfE/NX4zl7r62xcnjrhrUf+slrSyb6ENtgg/JH
0sqdNfW6HyDK7opBYx/Iq2pbQBQ9OJ86VekagFUf1Xd8KPbjQKjOkKiHGZMQKTyPrPsyjN6vvMZk
rlffexF897LxsbDGZ9WpHoQXfshius+E9iZbfW9GICPgyRTrASvMNpXFztRFTscOWkqWf6WvjjFn
ItKqID5SySyG/7CPx+lgZMo/RdiG4J7C56Kadoin11pstWjfdMpsrc7myu39KJFgjrWtQQAGDObk
dxOSXEegHYIS8qe6BsJLkTzkeXaIbPukBdahlYBu+s7HQg64MPTdIIfRnG+NLj61EcIxnbk1NKIN
lp13KPAr1VJ6VmUVaF4br+d6zaqLdbFtOvsV7sUr8/beg87ct/0xCHrF50QFqNA7DbNz2YUKif37
mHQkkqWiPVGT3LIE/kom7T1QMyi+BkilmJ0icqePqBLvRaluQB+81F7xlpX2u4iMe3TbuzFjKh8t
45SnE/zPeS6uYYeXIEDVvlJ2rVSOidK/oGZ8SEf1m1nYj6OJ/sLMje99DcsUVc9KaUDB0RDOtgG5
rZ47ljvk4PsANoGsWATC4JvbOifROo/z+TMMzW0Zto9WPmxJcAHC5xkAYYW1zyznXVemrZ4F5SYA
7iQrY6+xZip256wQiqgrJBOghXLrDmnaUc7gro44FEdM+FD483VzbIBhp67ua0n5RHlkVTCEE1P8
Ilv1ro48F3xHn8KHGR4nixk50ddFUT06ofxBUc5vAE1T5F3Dm3gGmB/gwutBXCTmunKiD9MrT5x2
ifyeAMlmBUZKqAehotx5ynAqSiqyVQbTVuvyAz0QgOmGdS8zLfd1ynvgb1/VMTs5UPUiVJ+bmG8F
M+C3ke29bob/gEUHVOvIdTyoD8SErU0leJjRrzZgAz1IR6K6ld3Ua+acaPGlrYvfeqquOZq/puVw
CMZiHZn6fVs3p0pzv2gSunk47lsggHqhNGvAIdCYaPqYZvw7UHS/heqYGZqPYt5Yk8m7a0R5F7vx
K3EUq8SJ3zX2BxLx5Ertu5AqAqQgzxNHzexuyIQ/nWP/7sXRa6ESQY6yDObWgl7t0YXafu1k8B/T
rNtbSQysd6qSG5f6VO/npIHJBqMNWkOVIt75YcMLSQsolZGNQKjYEAdrM/8nnQuvtiiil0yDDzuJ
sPzgcFbduPSnM+t8aU6NtJQ5Q1JrPr90B5Cder7M/EBx2h370PBjaN1op5S1twFbmKM4GpsbYVwX
7hfkxCwoJQIMteHi0C5ymbtkLQs/yZV4b5cFrFmGf1LdB46XYjboa+CglBLr+C7v4ltnO+3C4Y4D
FvqfWTDG2XJxjgVKUzPIo9QXWhO/KkBo1nJMpk011vqqQEG3Sa2BhBpAK+yJI3UjzOx1oHK+aYF4
rtOwpLhWDMmuGeBMKYll3kjM+HSi563Q5+B7RPClEpJ8/lZcUeT4ScLkWAZm4+5alYrUXShNNbtR
fzcuXYmy+CwzdZDxLE20lRJMXV05yoFlf6Q3qJbTW2hZRKbmRgzhM2FX2pYmM7cnveTOadL4l5WV
SAzQL1fok0sclHujULSHgfJjhrc4bKrDhOo33wKbKt4cb4xZqqMyfymoT3k75JWJHzdjsYVo295V
qSfvFVPDTVxWpL9tOYsBqO9tN0kPzuR2p7q3gzvNiLrmKeCxndQmgT4Ophgy5vUT+OdC8nzmx3rh
0f5S0ZosHrxGR2/ScSkczSBJNlHdNSvSCmg0TkbOcGV0rilVKo/ENmaPUzNA+8vYDV3/FReGJyU6
akhzeRCp4eKbRArLCdxrMcIZpfPolBNuCNIyyAoo3zD/pDdu+sIQcC1E3qCrKBLS5zofbLVSTpZ0
C+Vg0H/l0NbmWLqjFp7ejfLRpc+esBtTZ7hpOmao8wuJBIQzqaXRMQTMvy4RiR68qTxN48sk4pUz
6skj5YDk9frTvDCPo/Xjv/zD6Fi2mJpW9knXRaRzEDa17Tmrr5py6PdhYEY3CnEXJlPKbyiakacR
eLMsAFKn5Hie1umxbIdvTk9Zhti9mLXeCfZVRMeuJnH8RoXss5cCjSn2On1WZbEALCez2lLSIAsm
erVeUb3g3o8fMj1pf6WQf8gUj+OUAgWRcasahDUCndxUvU0tx+hBREVya2698I7JesFURCUU6eqy
HksaAZuw3u5Zypr2UZpztEMr7S/VKB4ALQ0HQzeGg2BQ3yjYLV7znDDmmTpdN02nXIgZ/XxwdTRr
C0EE3oE1rDp4YQy+2ck1a+c5cXhLYLG4Sy42F/Bn9wgKZ9z3izrdiHU710Si+BrMcnNnj0J7FKE3
Po5uGr5Ce1DInC16p9xXgzH2m+sjevnKuTyrAmsDEiVeOHPm+b2mfQDFKTD7g41/dAtvp6hXE4KB
gxUp4hsbF9sfWyxcdQWpqiRhYZcZsv4h9Ch/uvFTPj8JfgpwISyl2FtYz89/SmYaU6PrHUqTFDLE
2BWbJiZ1Jh6Kp15Qt1GgdomJFI3JfjSd5J4SHhDwvjpkrnbMWXh26jR+G3PxUWSZd9e26c/rv/DS
DyStWZshPHRA/j7Lf7UGw0KpaXbp/YEM4zjcg0rlcNpq2vSDrnYS71ovNpSNArmmQcAHj/j65RdT
wvyq0FDMqwl+B/gji+dTYdBOzaZxD+OgEXdJXqL9HmPgzPZqmuM3TCCB6OtuxABzY2JYTOt/r4w0
l4UdpAo9/cUYdZJYaBHaxWOY5Vm4Sky3puqSK+0tl9DnLw9lOu2e/6HsvHZcN7au+0QEmMMtSeWW
utV59w3RO5HFWEzF8PTfkPFfHLcNb/w4VwbsoxZVrFq11pxzkMOBtQHd/9+XAJf0vJSI3PbEgtSH
IUlIeiJZG75K/qcIgC8nI9+Jj7q5Rm7gbecfC19DkxZ0ArepU5j6ncDH94SMplX7xdTAgGNS4mD5
7x/wX74dkgGGyyanMQlEt/X1P+unhaWyeklOLNCSutFq2cvV17hMEclt/eF8/DLsuH07Bvcc+TYX
ARPI+N8/aqHusvkxxZHMSdPYJBhyTrxd9rM1VE4WmTT6rWs5WQSXMvNJvpHFWJt/2Ea/VkD8EWgx
UI9zRhOZ/49DWmR9Q7ZrUxwNrRGH0eQ2qhc2MgZS7Q/5oLJwtSFcyIxuHJM0Qrwma/zx38/csPim
/zMHuT0Jx8KHhCKPb0xIw9+fxJhXJb+Hn+xNJQkwUWSm/0KihkGbGGyGDplsZhUKk/jUTDHmI/Hd
su51qw/WuxFBlbvPSZ2BXijBvfxBIPrPDQVj1i0UAXmDhUj7y4Jo8LNL20TnnA/+CrnGTaxTYPUt
PDcmivXgBCcis33iQuc/0XT/sUBugqCb9P12W7tVUH9/LIa+zt7NEndomY9jssNAbnpcqbvG9eKh
E4Tmm8ScaToxsGky/OnU+8fbx8ezo3isDXIoXPfLrzL5K/qGvPf2Zd4WO38mT4aArLc2T/1Iluuf
VHD/XIq3z0MSelNV0L/9egty+AmtYG3TQ4YAtycapqLcnphe9K4/S9CUpfqohvOqd5txeEEBrfzt
fy/EL781YiH2NASzKCnJOmFN/v2B2yv+9FQm7iEYrG5buVp3hyA2j43KVjemR3oWC2fvrNrhT0rv
f340y4wfmcAEBpG0/v7+0VraKmI4Z+8gq3V8lHTCGM2YSVKEqb4y0aoGosSiKqttOD6Z+JND9stS
45uDwARZamNYuaU3fFlq9lQvdraglOAEW0FuJe8rCtnvzqLdo+nBMON1iIZ9JY9NMrd/2IS+7Ln/
+PAvr1hLOAPJgA52xAnRZThrio/IC7wH8TjjXvvDFv/lpPzr41jVaBUw5hC+9uUC5KeiotucOLjH
vDKJ5lYDYKqqav3TTevr9+IA5BxxDKzAeKwc64s0guC1QuPiWx4w+JIpXgWleUuUXq8WDKXP/9+l
yw/IMXmzuROZ43w5TLjcpHVOotFhtHPzKuasSmIdrnvHQJZExK03N/0T+cUFsfvAstI/nGX/snzp
h/hMzrm5E8L4pfrwU1eriO5zDoOZD3asr1WpRxXxcFaUcwQ+0u6prOM6ptq86bPZfPjvb//1Sd+W
LxpoImtp3nGafnnSZBn3PXA552BrSn2mrk7IvpM2nR+lgVzH+L8/7UuR9/8W0F8FEJNnxJN/f1eR
mXB2+7Nz6Kq13E+Om91VuSC5G87CpsnmN1n8sYn1b595u2oa1N5/bU5//0zO6DRxJYvWQb8fypqG
PNNaK72fqoI047k1ngl4Ld7/+5v+27ZAvzDwEFOyP33NNO1gNlQV2MxDoMRrpud6xHtC8DUVZmxM
rXzukMrGU4P8RrS194fnzP53e5T/UxncHjWRU2hPcF9iR/rqi847bNEzd5GD2Vn9du6Nca+ULSKB
PPZHQLoghBV9LJyoHEga04y0utYkJR29+qZL9vyWigUXSRo7RKfsFLnhzz1hC5QUtVeccheGUogu
zw2tgVmY8DL9tNxiCMYc6temTcrXAtjMWe/zgAh/Ys0qV5Uk1PcI3WZ9vithREyhvuTLq6aWmyDN
TWwcm81USOhsoYeB5SUZoKcwsfBruN9WCyLWN7XhI3eVqYdC+v52GW0tTjT1XV87RCBV0jBEr12m
0bVbm0BJSPWsQqXjZgwHQoPAFBitIH0vD6ppS1g2PB7ZpigkxokJV6QU8OSQOo5M6b6DKnHzzQsJ
XwTthVkQmEMmkEvM07gAfe7qQhyr1cQ2IMulHcO60dy3Fb0sTBBjce6ymYZSZJUJZJEJXDfaQW+c
ntZqJrS+7zq1xK6ZzedgKJL9mE0TcOHcB5qQZ1N6CRQhx+E8ZH2+a2naLNs0yNcL2UsaqLmpuFvR
4bk7SGh2Gpdj4o5be+zF5zBY7ZMgQ+a4AHJjSjJnPMbMc7oXYn8EcTgqIEuaZBfgL81qVs+KdF9G
7j5XEt+ck6he8+FHrkHYQe0xVK+zVg6X1SHGGc9deY9ra2mZ01b6T2MusvtCOc2nZ/f2FWlKLu6W
0TMPTmOxiY4KXF9X6wAlDVgRYdYBniAqag0LFtFNEKVtbTnpr4aJm1YQ3Tfyks7lxvQGnoOpBubH
DII2ThIEycb2aY/OLBEC7FHMOrEYDSbFpiX6nmq31eDF5nP1YS5eFiV9g+bSWc0IQRDJy61lv/XI
qA5t4Sb3DQx3+FRZCdhTeIyGGWi1oU1fk8hN1/+RrYX94JWeX+0qasSnHi0I4JBRe3f0VTspajtJ
0z/HejPoQaOzakQiYv5WE0AGLMs2nMFp/GDfqcyd0y9ZcFnKpFwh/3SIsgbiy5F62hZNXqSfv1hX
BF0YenHvTTeAKxp+773hhiHCIZ/tdxqrHWnxcHHAqpCzz9ujyvlA2TWg3uynCd54ZiFh3k2lV7+6
qRitUJej2CKk9OFqzKmLtBf/4WejteWDWKS62ksSfBSWsn/UiG/RGrXe+FOzEzLIM7NS5XZ0dLKy
7d6JAl6NcJywqLPIul9maeOyLIs6y8Opt6tjwbp/M8xe7bEJiIuWBMU192EfcLtw6+2sa823QsAH
6HVXu4rcTbOwXxr4SwH+e2iQHZIe2L0GeLCt6AOJwYiaL6b4mh41cavlGsYQu96nrmJArq9XOodY
4tZhEct+mOV6smoypONqSIor8WciMi2NkI1Rd/pNz09FlnU+6X1ExZhToaLuRIuRECmO2NTsj7Pv
Fu9lnmt16Nto7X2vWvCtBMExAUgKRolIerMdKuics63sYypqqJdgko+ZV3jRLbVn5wvy36ys0vYw
LsStUz/JsEZ4uKMvWe4Lg3mm0euQAxIzD36ls25jhSxK1FFAix51YXnbSoEyCM3GKZyQQ0u9NVjo
DxV+pENQD78qnLaxMer595xQfZitoggOVIJ+6HuJGyPsbLYS2cZ8M2SiCau019WE4EYHHcyr7own
ffYyOACiebVcq9xaiZFf/Wls9z7dKWbouQvOBvU8O1yQadOWFrQW04a3syhr6pLjIa/iMkuHNydI
vZ2yRhUh1Nb2rZW1QHwhdtQszriREm9uPXYHxgmEcfRE9ffMqJf8ye619GCZZr8BEbRfuyK7y0qV
7HXO5yQK6jE9JUx82BLAvu9MQpeIX+NCHQ5jKS5iHM37QGvbK/fb/CQ8brw5EONN1dl2OI3puvH8
bIoami5cf5UZjxbE8CRZ9MhyINgw+dZmDZKIM83xQshQiGmujoRH7r4qkunJ79fgKZG1dZU0au7Y
GpOD3lvFnqB5/rGekx9aJuetCjC1ODRyz9DTqiZsZ51wmrllqk2X9bNYuhvBOpcTKnNdHjho1Vkj
14WZuNQ3vbBVFKy6+DDK0XvO2OIw1ls2bLTMNy+VC/QWexrfxhodtryF/0V5YGiPlQ1YpApmHczU
0F9KfeVnMpQBxE00e85kCAa6Mz2no24c8yZ3P9TaBOY98n/lHb2srX8uc6/vBiWRfKSBnj7qzD4g
UrbzYRG2uyem7IKJOYs0UvF3bc5dP5x0tA5mNWgxvGn/aZmRkUe8tSXSdg9hHOHtlDoJw/pfemau
x0kHU+d5Tb01zbX9WMuA6J5hMrQYYF4ft+yeL56Y1BCT9eYGm6m7dWL5DxDIT00SfBZiYNJIAT0d
crMxo4TI+vc8tbFT8dvYEXRysWvRie9Tf80u61A1N4G91kSdkdloOnRMx/OyFJx/KLs3heciHOtW
dz+gv39bWgJ5vEw0T4PrGmS1cbJQ5uNLgL+e1ptB2NBg0VIwdfGmH6tJ2ZoJ1/slS0+P/SYQT5le
OJD3sn7dFm1z1nosaGRk16jzvKk3t3BHggfKbGMMF2uoD2s/eDu5YOKZlkTAuNCLEZqcy4Oa5jV/
HskA0vCDpO5Vz/q+iFdd4cPDM23cObaJwp8BTh5rfjX/FrpTon/EJuNb+e+CG0xoiHR9MeqOo3bC
fUraqAPXIEOvx2mZshcayavSWzBqam3rnSY4E5QxazsxUexM3Ww0nKbO+p0ccX1vzqu9WecOPmbe
0CeCBoldofHVFU9E9mKMSbppGxSaaa694KGUbeR0OYT48WbCmor+Myjkt4LRZtROq7XRvLn46RWD
R5VWkmBJslF2XF05olLIbp07v0EzCrwQ7WYwBiejXxeo1g71H0qchO0VHyTmw2aNvNHULuligY31
cTcDVOw4jtMJW/Da8xzS1nsCOMXvoEqjfWOLMrLYFWMS9xhdUDu5twYZRQXA7iUHbKxlLeB6nS0Q
2ovmPK5Es+4Xd6Jy1Ouhi2oZWFv4PH0W96btVBG0DKJv+zYr2wPObu24EtsfF6Vj/ySeTd/PfQIx
0zEFyf2kcwwOlG0FBWXDLADcqb5gGvEgsR9W5k330Ncq1NtZfSO9+oAqqjamyFy527tYPEEvV0f+
WuwnY6G1G1O4JNWvTX8NGv+xHIbvpS+Tp27pHypy4F/JdiGQCCdRychD1Plu6lS7ldW4ys2NPbQ1
nK5+yIP5WS7d9AMFskVyFvb+OVxLm1J2ytBtexOl7TpN9kXitdsMyyKHuM7LgpATP0VcUjgCKgN5
pFGTFwg8E9m5oL3S2TpT5eecpuKln63iYAOu1dV0RnkEUierq1NV8vzNwS3u2fM5/prC21l6m8ZS
057JQXwMuvQcdMaTRbRdaDIMj6AVFpz/4lMVzt5GthfSAnmkC8i5jKQmFM0S50l3VyfYkxeZcZEx
jOECTp0FPOvDw2JbT7NpxtRX9qYe0r1fixcmLA+su3yXKoFoGz3u1Hjcgq33UTp2jNPkynt/nQub
/C1h/TLs6ZtnaJ+opVRkznN/Nyqbn0VplDq5/QrIIwjbquweqWwQWdku2kezN5v7xMyqqHZcEeGc
Bxyd+/nOCMqGjbD+nWgwLfVgdeMOAe7JJqjWgq47JHq9k4l61yxMSHAXwiEg2UtrDiWbFQhOYuCs
JjtP+aQAl8tQa4ZXZ7KQX4r5syx8YC6T9WCroID8BO82RZa8todKq9rNbM1GxP7CJkOeqjdauzJQ
+yYd8o2RChUv1fwDps4zhdETpdxDO6QDXL5ssyo/3as+P7mr942C7ES5IKkLTHeHJoxM9FrTYtwG
znnmjd2Cw87vF5rpsA0zlNWNJaNCLhc3IbtwHhxoO9nFb+cnMNCUMWb5hITjh7PStmcsKGJfy1tE
otz69MJH425LM57m7psuvAJ5FSq0pqCX7RpvcsSq3UsE80QdrwE/WetRoSPjXPe9GDnCCvcdCjAq
3vwjcaYuNMp2t1qB9TBppR6qOZ8Q8BYQupBb5yMZ2Z2sYQuWzYZfqQhNRhvwaKm7RFt1N5jsK+77
Sz2bWZg5VBajnT0RPqdFCQDG0J2M+tjic4z11tC3q9mjKvQbF+gfeK2R2OUBr//R11V3IifdoFjH
FAgS+4TC/3dj+0dFcsxpEJKqM6uBow6pfSyaoPnO/Cd5cvqcJEi3LMjnX4PNnFYftVb/QrL5F30m
fagJ/w5Jtt94Ffp0LjIE6uQTXkM9CR6Ys78aREmC6Y0ns/5tBNPWQTAW9UlwGOX0o3WHPMw40I+j
6d8P7QqLEL1o1rChTUOu4GRTt/cl2LFqYJIcmNqzvyqO19q0T31lHPt+uqDT+jYYDA4HU7WbBCVM
lHhL8aZNhJF0WcEQ2PNfbAvnBTjF53RKfxR29dljDQOgzEdxNb1Wzvo4mQjvTQWApDJuEtr2Lh29
ZjPImrxUSzqAwEpJSB653m6u8yd6AZLqovEpxO0rWJ1y38z+Y9IChcYp/yYWLdkN/SrvScb3GdE0
5WVImzNzuY+qRFjpTyQPLKID6Lrk4ej7UOoz4DCafCHHmutbnXe7puntbcZAKkrdAh26vtoReWVv
hCGTs26BiFeG8z75HmL7QS7oee31Q6a+FRpZZkSJ5CJsW+i9BZmaRXOXLx62gSRmTHMl5bGjrVD8
lKzXPpnyna3GDr5hq4dVl+hb0+i7e2HMzX1lcNSnSFwPATDNvcfVgxDSeri3XFm9DPaEE0lrGIq4
xviz7qim5qC7OfiSoNy4mjjMfZ6jJa3SD6wMwJGoosia2q3V0GyCWjzkDX7GpMt/wtY13qzG7yJ8
eJisNbnsaULtpsJ4ayrxnavWcDDSedOhVCxMwnltsJAgUJHsDsZ1bm4/XppdZUU5m+VuviXxpNy5
k/WZi+GqDR0yqrR4JIq5+qkV7U858Ui7LPVjb5B5TIRxHroeUTL0865LUm8yfX3R2rUMpZbvJA53
Mh8Z8DQ2/5B+U9BYQT0Modc4MLTkKve9NSyhQcUMu2RYOSK5N7glIaLAQAj2pDbJNO0os3anocJ1
B/fe0YaHLqhiz6NCoF/zu2ZwJUJ7EsZeKPVKWsTJqGCFEiFy6lzAt9l88fyJD1yS7zK3jl7F6iUQ
Nn9BUCI3WiqelzJ/QFeWbzKFBdrTZ4Ia2UOneqRyHKddPsgzkdTNfjKy15H1rrP9RKkF3q7sNdA1
rYMxU3tqfO2hbhyAb8AT3aZCVVE9FzludI01UtdIDZbCPMg2eGcqi3ZfBZTB2ESS4oG5yq6ScgeZ
4RUr6nGe1Jm96/uEF4gC/UiQ3LHL3VPrTW/wpVUkkIEvfhLb/vqofMB7TjuTssRpLBjvAEtxeJNQ
DU/Va2FNMJQLEmNLcVK2/SAy7YfptQZopX5H+JXYdm1+9pDgGI482mbzm5ZWAxe1mC6Z19+Z2fpb
F5BWkcq2vFXyQizx76oHZtc3z0ZZIbq3zWzHLDyHjaKB1bqt2y5YT1LDj9FJnqttF6cmkG+jCXd0
CEBwCPFBxxgfsX8VgExk6ggGJ1xRJ9v+aDJPZ5ibngkhPLstqhiYlo8dqylMg3KbCHp3HmRAV2mn
UtB2USAu6OQ0aGjS79D3qCCdxUJPPQKBpEVjLZQHIETDPA9is6rmOJvKx3RgF3JFeZfdeAzmHFwa
r9vb2Gs80R9MZ+CqUb1Xg3/ty+SskvaVMC1Y413zsNC8LLTkVLTZQ5u4Z31VR4+0W/Lvn9u+vEBs
eAAZ+zIuhow7ndijkeYOAMa3xpXH0Vjemla+co3SKRfs5hSI9ee6OEdsXROvWPE5WNm1gJi7Kpi1
skk2jt++GnRjaA4cJgPfGzKR70aabpcp6Y7DUF5b03pNaB/oOh5nQul3pS4fG5QwITFkqAK8z05y
+88y/Rdn8LNrFOdslLQ6kdcbDoYwCrNXHEd7drrvvZrg39b+GGmzifSFbhc84Q97wtVU+oTC0R2x
okBzfppt/Uya4AbP6EvGPcDPE0aePgLVmpycnZv1AcBu2DE2DvE7GLz7FJ/raCUnYJMa0qf5vjf9
j0SvmhPHcf2NfJ27pJLwQYs9hT5lzMSe7QVJ1PveC9zyyyowprXBMr0mDbV/4lMMOCrdqF55HENU
DGmCec7JkpPBJYsjAAuiNJsXUWkA5msVcEaWd4Fku0FyNm28rj2my/DO+P4pVUAdK3wQqF54jwiB
xP4DCFmlGEi84s5R1TMm84Mp1/6BFKZsN6f+Vsvcewy7MnbnYBtMLBNDH+ZtZ9NpCDS59VP9zaUY
wmaUISQODqs7XLMWTb0SxrKtRut90OoxRuBthokvKLRwvEWT2fKsJGluJqk3kVZ21aMCie0EVRnb
clbbbLJfbZiQod+wmFQg7xJPB1w66lwhdEUIGFsYTbT0TkcpnHDNjhwB7tj15C/6MmYkaufUWfOp
U2rTuOahd2AXNOM6P+R1s7yTlqbtaNK2EZkQapNrKYBJPdlO8EVD1p+1QzpYP6hVu6ZJs35knb/E
q3DKfep4CIlMa9Ks0AJJfi8TVP/pNBX0SAr5pE2WeFAkhgte7xIzpdJhbmbAi8NMr5xtDRrlrLSO
TB3DXJ9z28yjStZYuQjYjfxeN1+sEbfT4gJqpPlrAoaVxhJ5y/gdOwF8TJth/BAsgApI3LP75BE9
Jxz6TDysBu9Z2/s0J0x3Ws99OqbPCFxJ/fKXLZe2K0zsM0fdHNNM23LTuPjl5G5cu6l3Oos4Su1x
s/qQnB0dyyRhu/TdaMvGwpJql/cJeY3mT7qALaezc0M9J7dRZon3yp7l860nF9kTsgzLJD1divoS
pCW2t2T2wlt2vp0MJ67Z0Kilfi3Js99g7jthE/qm+uRayITe6lTsDails0nLAEIsA4ycLvsitUtB
azF2OiDqjry6c3Gfmyt4cttnm75VQ1I/035hwGBzN+lo6i+fRp2/aZaRkIBmPpBTej/Q5oid1jia
5LcxvhRh50/fpKQXBvX7vEB03lWLT/SYnb3nWP/i3Fo2RbPc6XQyQ7DU6mbNea8099LYw9ZqkwuD
TsLZncd2ne46Me7ZG+Y9ith+16mmOA0Lg5TQahIjAkDgRDa+ioi8cZo0MFV2dqkWMK+4e/0ME3HZ
PXWo740c3+7cFXXM6Bg303TuKu2ZQvn3Yg4vgBZiYyF6RxvqNqpK695J162zFBu/GHeYRi6eWTrh
Oid3Pk1YS1su3FE/GtqV9GGS9trVBAcaZsMJbT1WNLXjta2Cc+qPO0andzYdFUg3Ptx3HUJtb/Fl
JUezKTAWFe1T1+gbwqByqMTqUGouXYnGu5Ri+rVU3gWcKs15dRo7c6J9vbREsVQ2Ix9XOxHhz92M
YsfCMgqCfGwqzEG23tytpZ4/tEA0eMHdj1FV+vtoSPbl1LIexQDXIJfZsoGo1F86m8GINJL5jXpr
3Qh95P/JkcN56Wq4vAOeuXGxy03T6ygcabzGmeSHywvLCqspe/JyrpVVMxB9Nac/aCixt6ts3mH/
e2yLjlo6N3K63elbJlZ2v1W7cOpn+PwwcfpYo/DN9VeLPhLtmjXfoZ0mvKtDL3o/j1P/ko63IrnT
ACzTCOV3prFNmB7h8SOlQjbMNj5lwKNJhq8cJ9CdPsoyLtZZPUymIoVLNvZWx876be1WCBNGwzqx
O6K2VtfZlEapHx1bGVvfWfP3gWyxc6kF5XEULNHapoHS3gLAl2I2wmB0mshignFuuA0/mW3bRiVl
+YaQKba0xCuDTT+2zudKiMimK/s1pvv5Csj3N9y4760Hzn7xSp3g8arbQK/kty05qDSvRM6pcrDg
YOTDRrliS5bJB6MIRuGVxp02kL2z1/0p4IZjcZ1qvSpyFgZ1s09TzZL1k0iLm0eswG9ZaK9QKrsL
lhvxPDaz9uSOnXgm+LKI0Ffo21afGKFpgDnKtKeyGWk6RqZTLTvMGlyumYZjXPVvt1/cnuSE0ZMn
h+UBsIX/nqqi36vUyYlgprc8isbC8d0pyBPetyHoYd/ldMbIz3HjdOi9sCfc5eLMnhNlpVmQf0az
KCF5kZNV/5GoItsWnbSOrasPdKqZWi9u/WqaC6gcfSQP0yXWDvOvlWwZO596mulFuBIXiZguFWRV
9rk624nubQz8EKGsLAu+FPt2mphVJIqh2mWL9quljDo4peKG5zr0/oWbP2C55Qbhpt8G3fbuK6bc
ocGsin5HzUjNs870xMcdAX7vrqWt20mpvaJdw4xNe+7I8Ig7cwnIdnfcV+zzPVbJZBB3uTvgKdFq
ypjp1Bj9MStzn0BRdztoeOtWguEXMvMG3PChMd0iJbvh3qvcXdXXF5IOnjuXqa6b5xsT50nJ7ryd
xNpGvoXfLxDBGvt6c5xklYalrk4rcW9RzefqDc/Um2RsKQy7lUXG8tBbVuQolcYgtVmSk0X5MzBL
web9ztRChb4Mvq+ritvO+bG62WthNvPGc9VZd/O7LhmqsGnWu6CZfore6sJymE+LUQywifUsDizi
6/oqxQ9IRqrNYBnvHY2xNrt1Wsq7xkrOjtMctLZRNN5odGozQ5HFHWCX2yfs6OWGHeNatdapc2pW
tEOjfVDEYVDS98tt8Uhq9d7ID4Xd95GVZPNNxNnd5IGCTX2+0tNsf5irehB66mzEkDAQ7IZfrcFU
mscOY+en3spdH/R7PRPbbKD+D1b73EySC2T1mBFPS+8hw7AKHRhy74cYykfKiyfHLRAaSHbRDgS1
tfK36WW58WQ1Id7r7rjZee/2ROYhZbPHVkJtK7xyiDrPm8Nuwr1YuPkxn/o5Tht5NbzqoRzq2Pbk
MyGN2ykJ9n2Xn0ubiW2mt5cREVpoS1z5g/uWJM7G1tVOt4MsIhDIj1avI7qsrt6FYf3Ui+mgcb13
KrZYErsdJBT+2erpTvee9u7Z+SstjUNSCJ3JTfPAzBEcSt5+GPN4Kd1i43nTEb3hdywINqkKHh5z
bdxZKfeksq8tRuA3t2/m61vZll6YIB6OKnPd5Cz8c0ppsbHtRISjq0G46LtT6Tdva2YTZ2BzIbnN
J+pKPlQYqhf+TBhjVjiW/TYfxsdWU27IGXkdUuMVfNYTgXePaKse2rz6rWE+poUxMnoWdPeL4S73
qdIC0fCDem0V2eCII5CI+Dzr+lOl7aE2SZF1Ei6Niddtat8oN5Xbf1id9YnKhzVJfCzakloPm7xJ
w2IyD21b3am6ZCirUp5uyqW094dDleiRiYMoqiaCgDv0wRw4BQbjbrzAtYq9deKYsqZh3yvuo64z
vw7sOemEn97guhuWbnvXz6Cis/5ZGvkzFo/IzadDyitotMFW9oXNv8RUiX97a3X2mSsthmsXtuXc
rTTRmyLkpnPEOPfZkYJSAA1futU8pgOBCokRwHrxL7ORXQXccqrdbaks7vcMiQgOg6/HJTcyXRkt
U3nf5/wDVeMvZWq0oRTXA1ByzC25uTXdsaGrhGBtsy635+NY90KI++rmPFYa6WKps9f8+rMqyxN3
AXoHatqNnTwHjOzC1kiu9I8+21bdQ7nYkYtxGrUZIqLznfCUT2+p7tvbDbDIs31mmISV3XpfTvCy
4uY2a/Po196RrfVTLlYW9dQ8gOjuk9o1bpqjNR799C0dNRoi401aZJ2GG5G78c3YSrQfZdK/YZW4
IQTxQAvK+1KM54zvPc3sTmtnMhUbZj0amuG9Q7bX+OPvImU8Xo5dc1m8JdlMjsHE2JujqcqMOKja
a+agVMk6bbMaxa6AB9W7U/dgom65Wxp5Hwxpde+p7q0tyA8oXSQBwTTeNL1xoPkP1sp9DOrWTyY7
Jx0Rg5lOv3ShGgiG0zkonG0n573nVvuux3+8CPeamcMB4TirL8hezbYDUT5hEa8zZzPB9YlHhNnH
2lGfjLfoLSS0tJXxHmSN4mqxtDtiQrjJ98nyzDvibAtfe+zSkdJ7qUJeKiZ8KNplk26n26KWiJCc
pX4hgPSjFma76XKLQJbebInhzNzt4nGNdnv5orvjb6x7r70otolkF7Rq7zxX02uWem9ek6PYcGnr
L5p2m01k3I558Dw8rsfWqYVjSFXq3C9rSlu/rb9BygsiZRePaDIezET/GXjLxfDcc+fJNLI9/1Uj
GTy0VvbOWkPY4kxY3fvkRXcIa0gHnN2KktOsEQItaRC8B3RTLx6XAWb0ATV7/uxI986fW2Kt9U5E
QYGaSzDMG4blV+90dwglf7WuOYZVX70Kf9oFuJLM0HHUbmzqk96m/JYodAB5jcan6zQfbk5d1PsI
Fjq6qCHRonEqmRqBLxkB0C8Xe5gObsvfb82EwFjL29ganza3aFw06C8KnauwMD6Kyoila8uIfs03
S/FCNDhPQtmxHRcE6iBxzzPCx4noyRRNVw6dE8GIuMD7g7HSt+lLeeib9qeVpg9ezZyx08b9XLRB
NNtBtQGt+Su3acuX6lYPrDltPo5AVNgeLTr7qLfZFn4um50JfgmRlFicsB3ab7ZTRn7OTC1rbOO4
zEiHoLmPISpNPBELFYiaPcEcnKJiaaZPLWgu3Po+jGb8YWrkk9kosvrAF5iLO7lt/4+y82huHEm3
6C/KCHizJeglihIllUraIGThEi6BhPv173BWM9Ud3fGWY6IkUkCa7957bosKC8yPw5GvAYBUbzLF
+JNhkwk1ECLSJhif+3JfBumN51IEM2ur3dENc/QUDyrl7gZHieklk6l7qrtlx4avIjzpKgqUPjGc
+SW1++OFw9Er5qhMyp/exBs4F7kZcXRct3lwCFMKO0OujIQXXnUmN8xJzKO0p3cXpWKTU5KGmejE
S8R4LEsvPf2J0CP0gXvSKaGMLpizX1NY96t4hPCgqeFdxn4tVcwUxNvTXFXQCqv7de1N+9BIN06X
1SvwPtuafWghogRZxF2Xc6I5VLObM4C59QCIbIYkf+N2cYOF6CD86lRB517XHcqJx1jF0PPThAOC
iq7yaAi1ybwQW0a6yMjQtgv0wDOZ9hX5umnHy2Kw53IXyXaM2bfc6z/ZbvY0BFdR2TJ0SZT/kjjo
0LY3nVTjPEkzmVe569Xo5OWlYQU+YhNhs0DMXNU984XS4VokUIwZhxgnWEnV2c6Nh7kbuj1Hqb0j
88fRSi6ys+ejwdpB9/S8Y7//aRJeGpXZm6Vt2i07znlGZ1m14XSMPeuF8pJX9l9Y3NOws2f7bYrr
uyGTl0pRijf2SbiVobuinfxxsWV2rIuKt4md1DCMcZNxyosoQd3mRXGRVfbDHrkJGvnLyBZzNff+
OzDMnaiqMWqbNFzX03iT88+seja70RTVmm36w6qNJtIDNqIrDtFB2AVBsbwhx5cbL0vRpycE32wp
72TPGAsD5U+dDfHa5E+O7Sxk6BKA9uF6zx39wgyFgZvG/GYa3D/ZehiwZszTppdWeRVFydW1eYdf
euZej4/V2V6V83XOJlsa0/3oZQ8ij3FIeWNk07KSlAa+DYUMJtRL1YAHd+P4rsevsDIYwqwGd/hp
GuNQMJYKtH2/WOnJybW5zsrK2omJ+Zc5ozi68Ws5+TV5Lqwlvl/cFXgVKfh1f+rFvtCy6h01PeH4
gSkMDzuUOwvbGK8nnymFZzq31m1iVwdTJTfzkr5ZgYYq6/lMt1qo0Wjez3Hsd7RjWMNtO+GkAYgC
4SoRWOymao1fiBluzAzJCSe8qEFUj4jRRZDvmyacWEU8i/ELgBtn3IyLO+8azCNHk+R+RHzrJmyN
SzajJxYs6pXO9skcvPDKHSEYXE+U3r3VdJ+2Le5ax9yzdYV7fwJ502ANGafuLpfmgrbBYmLU/s63
SJIg9G0rxznnNp2T14OSKHh+VHF1pDDI195M/yGkUV8PjADdVyuG6yi8HnthnXVROSVMbGaHnlqX
qqWpYgbQ1cwKBM+8rdMdqQRmgHOysSZ1NBdjY2r9hNy048y6TuaCX7vRRMH9KyREhqe0EcuD1S4P
rZuIyGjjHX7++4YSo9y5mkZL77PByrov8JOv0jF9DpdUR5IBUNbihwXAWg32pi/s9GBTEBTx3h/6
KoRR5syftFBz2/LXMi/ffEaecF/0JXWQMCw8GmOnj5zi5CrLnQ28lV86NJnMmfzLzm3d6kfd0uKX
gfnKxLkyzbNaRg5Fw5e1lN6GOnVuhPbbYEPZauLp0HMqZNPmnKO3chS4fySTIQJlq76a7hEXHqTG
R6B9ctmFx9+TX6zh9AtGRt1ZpReuqmY+1rX5o0zrTmGPXwdjujOt4i3sx7tqQB7gGWlXNY93FqZk
Z+pwnxYMqzIkGnvyOcPaIbeEq2DI0gFxQxUFrLRG3wCD4QDhWRLPtXUGSTKtBlvvEhvhEBrV1ist
e81xA9ZT+k75+snM8Otwr8CdGH4p2q1W9YjTArl2B0nJgDxbyWcoPHPUt9auZwyhqRdceUvyQSH4
beW0Y+RR3wzhxt9xjd4aJqifHo8yvnxyfJa7we/Ff1NNWCrVbZgkMKKGUcEQxOkkYsc8zK7vRU5X
b/To/1SqORdGewqrYq9d41j2rAbW4LxaIyChaaybbWebEntPxbSya5szBW8+Wn/zhq64icvgoXHN
5Dgr+7FgpztZk/jB+PZohd2DWWS3Yx5ghpeNeRFTeR+M/S9MnzyBIedEx5tY7mbjvbbV/WBDsWUG
cARdsZsbmGMF36LXzflNY6fP+ACHFQ0mcjNYJfTeggRyE2S3U83Lgihb4Q4GvuPIcmVJw8F53PHY
9YqRxWgEmxZeAjcU9e0POXmefuHWFTvZRx+7ehu7bb2XyoJwSDqSb3Fll3MVcciMsH/cuzSYM0Na
NkI4uy62NiEdFBwrIH0ZPRtrZXPkaZJ6x5BYrfKxfc2XElkAylQuDFyEM25tVPNiZ8b4QHBL31L2
mUPD764DnHDMNlmQRroPn3DHw9grzG6dGLJYDV6zRLlZmvsi5+Ydxhzt8c6sRhE80ZTybvX1tr3i
H+theHZrXA9x6bvXM1CGvyNgGiNrtNWAhnPbvDPAAeA4MOgMyZ54VLbxPPnHrlfNntsQ4VkeroSM
HF4E6t18ozxXgn1bW+PFarHe0Gg472Rv7vyUk6oLzpOfOz4XnXGpOu6UFFzbkTOgcCIiRZ2fYr0Q
NuUJxRRlguOguTTfU1Zchkp8hyOO3rogjRCgfm7hmmwa2/xpcMAU6fg6Gv3HqOQzMbN0NePhWhID
05n5oW1U3MQKP3HnJQQXqj2Qk20o+GLNZn4bysXGdVqF2ywQ6SoPfZRzfInHFg7KauDau4rN5nVx
oNBYWX2lNj/Z/vQbFYaHDzVx0Byd04ml3DXmN5u++4Ey7RXh3XerDhGQGp18LbgaVu7k/DABAyEw
t+8tTEKs/K9O1n5ltnvUYX3qLG9POe1NkFgXLhbWbmGEdt0ngRAQ7bLm5hnzBpee2H52wAhxLB2N
27hPd5DXjyOrLbe0+kDY/mLb8brvoWbNVG0Q2qg/47n4sPlOSwplONqNW08Yl0BD1Cydw4AMvypd
5het8vdmmOPqE+tOoyphqfzKu7CP8iqnvouDLfXNzTqb8g9A3BYVgkF5K8mprDqnQCG162uzWcuS
EnDfjUU5IKHh1RDKlDhrqY0f2uYui7lOEjDbhsPETaWMz5ICvdVicL8UOBRmTGXR0CAvN/JrZPC2
xPUjGW3MGUF3NrkYhFPymrX1sQ851aD/Hhasomfoei9MfyIBBWDbTLmGVo09YwiDMoqH7sbQw85c
TEYrasK1NnmHqrf3PKhjFIeU8FbWex97RyWCc8jtnECsv59ZxFcQyhLqYsPIMOMm6hwzX7lte6Oa
buNZmKFNZvPrvMmP3XX0WCgMR67lnhxpcCH3MVIscn5vEBidtDzZrjhx9p4OucM4mOHGrppRBLST
sHmYM6WMDFrpoibJsKJ+KztyMxw/rQykSmwVyVMfJkOk3CLHQ25dVDfdjdmkOFjGUziwVLJfiKAx
D+3AzHjpVXGahBrvlTKB66QZn4tes/k4OcB1Wln628YLuwjffYzoSlqG58JovnLl+NvULNvIj1Pr
E5iUf5JtWV4Yw+NSKpNHyRhiz61GoW9bakdPWrKmKjU9xG4IgVal0yUsMkCwbd2H65FGaLYmC0r5
bOpKbSCSGhsAiVzuDc1ivmBJp1CcdBQ6HGggxZQrQeo8uL4an5mLpushsewXf4jzo3RrTJkKq15q
We1ruqTlYdT9cOgyrhKtRUFXrSt3M8nYvTGHMV/4IUONbbOsWzzZXXED+GNy4TXI4lM50HoTmSBy
Nnn9vhSq3M6DTdpL9d0udbv2s47xa4Nd0JYTZXaM3uun94UkDphZvRMRTclvZItvmwuWR5YMUkUT
8fLiekyvszOT6zdSlL9pObxs6QFyTrQ0fYSVyKMgZZwiqwLDOd1yd3j3mZN13hv0wX67hLFN0ZvZ
YSi1k2Lru04fOWXC0LUe3Gk/m/aHG1bOUbRjeQPCr+e56qYuGp2x5K54zSl0dV/tVAcjllUBMd32
6ltGAf6mYcx9YCipOKqnA3IhtkZGiNOjRJDZOOyHa5tA2Z7RUbnLy6wwGMDaCDdLR66ja/v7AMsC
Z+mw3ZZZ41xA9CfbonCTiKshdFlvuKo1OvvylhazwziInt0jZWlyEdnWiYM/j/GTcxmXrrshda8e
wD4EEcQCKqxkndyJBSGniNOEyVF6jZBIianElfiA67q/m/N4ufOH6WvKDXnr23VwdVlw5qMBCNXR
ZaxpOep+hNt5dgqa3/M2LqsVM/Jr4jnhgiUyXNT/EayAgXFtXNG5oPuNWMzgaDATXZPvqlkNh+lD
yIYhRMF00wkJolWOnrf2uCz+FthE8Dq4OU5wXWGaFgEysCFz9S0KTz3biJDbVBePfoMGAUdguV2a
Nn6c+QzrRma8vf8cI/2beC5MFpRuD9wEKLg/YD2GsjNyzzCZbMKU36j2HBvbuLotR+f1n3+Sef2n
/giM2kxf/kMssADW/RFEbjw8Fl1dBYecDD/fqZOkv7ukxbQk/aF235YsbR+0L8YvbBIBwmuHMlIN
efDYw3njujyHhfcvH/8PkIJPiJUXjFi94cJKso0/Pn4luOG5nQ4OUOqYvxrh+ADPucrws9KrHJEu
qf/fldsOvZPUGFLzawFmgqrwv3lhVUFIKlj+juDNvDsbFfuAR+HJCOf+Ji7rH93Ti2td336OGce4
yXpSPEH/L8n+v8TCGWGyltBpDEiCl+T6YPwXTSUTheUOmk2DsWSsdhRCVP1NaqX1CUv51bbhVvV7
Bw2HC9Ts/2tbwPVD/s/DwI/3nStRj78BRR1/BLWvBji/z4FqWlZFf5GtjHaGnxuIN2yj1m1balEi
8Y6kZepKALnzi7ISG8KT051pKi/b/PPT+ZcH4fp1AHewaWWwLIAN//t1ALXWtiLRdbQNO2dUnaa/
5cJvyVwGj94qnbrs7Z9/4l8D1PzIK4mI8tor6+1P2EGsVG0nlcqOjWxpcCo8bvVuPa3szKVwfXAa
wK27pc6PXsN+rwukn3/+Df7uM/NJbdNzOGS44R+PQAf+ZnFyMn9ciwRgAHT6nmwuiGJq2pg5xPW/
UNmub/hf/uiQdUAU8QL4f5I0wEq1lrZ0cmRIjyX2unwyIzKszP2Xv+bffrcofwYUsv9QdP54vHz8
cPDvQj7aNWSIlyGIXwlBTjVthpY8pD0a6tbmvP0DKHcu8LtKQprNZOT/1qv0d18yjzr1Q8gEgML+
AJeUZtEYDJj5zHD/t8BERlis9quZg641Jw7J//JH/Zv3mlZOz3RcF3SR/+cfVSVOl1t5mh6NKWZ7
C13BkKsJrVThjRPGeYSutF2MJHlmQ1Tjv3zxf/NpeZR9g1oKiBPmn/xUZTP1DAYu7mlQ/fQUbKDZ
k6idu4p4r42D65+fYPNvlhHyeDxKWCcgxAR/sDVMYZQxmZzkGFaWPheehyFXVPZ8Z7nYDOsSanl7
ncJURDuiFi4AMv6MEDx25b/9Kn/hIfgU01OWyHnl+mhZ16/mvxZUIrVs1JObHMdazcwVC5W+Vl1Z
P2G3IujTu+YDvd/Tw0AdSLXG8YdsVruuyP/lT/B3zz47C2gIngMoKv4fS1nQW9RzcLw6+gZZtKST
JdHo2Lhn+812Wuj6KMK8R0gscFQgCK+kqegi/+e/zHXt+ONV92xkW4bIvOrgZf/32+jzunfnqU+O
1uR02zCP018+g+mIz578/zBQPvupBzQGqQyWCwvqHz+qjTG99g0J5bTCE9P1sxcJJCusD/6wLaS3
VaShb6zMb+7//5+R0AEImRDeHhvp/37GfLaD2pqQtIe0pKcTO4jrHNljGoM1XJfF+p9/HKeRv56h
fApJwCDTtmpyinCvVJD/esgob0Xr9bLwQKxt1OvW9OVuymxMR2GRM4sGFqojg1vD7sqTWWsxG7+J
YFmkKx1u0rFFNotMZ9QOgDbq0TT3nSbKYtAzh/rmZM91jiLmu6W585j+3yXsHLdDFqjHHn3kGFI8
89BVkvPBguCM4tY5GK4Fpnr89Kh4jdT1F1ffgpgEgYougWieDMLexC08H+YUzdZFL3sdeFHOeLwa
O0L9bvQ6LZ3y6o/JnB242eHNQbMSkbAI2pGzy8bHajTju6YSPcMoshHvQ5gXd0QjeeFp/IX8PsQN
abmGrNO8besuvZkbJz1lLeYgNcT9Kc80NY6c+Y9BHzi4VpOufmiya1p3VoLJbcYkrgNFAlFDPi2d
852ncXGTxdMcGdj6s5XAnnfjmOnyiFd7xGVM1KXqr+2Ygss+/7Ha+uQqtllrpNuwt4o7ABTVhjDS
o1gwy9Ac4aA2Zv63jTh1UMXSfxbhMgLDKNSaJFlM7QLT4IrWqY1op+CLe6Hza65894Hd2X5v82E+
IWJ6D53vNhsqP5hCZSkJblhxX2CMG7HPA9qqpSWGRx0LgutePX12hj8cIM4zRWghh/04bSfOhlWb
T8xLZxIzZXAL2qJ/REHFTiAD5jmy/+ZQ7q91QnprGQbI6oMX7mL6eKKqxQhWjZZ748y2fztYDQbd
qVQlo40m3MBXpYUaxsTWnfDAhiWX3wESDcBuoIAZ/qT1UOnpMa6S5kzFgn0HokK8pE68REBrppVM
a7Pa0Qi7UIujnafBMPWLmK52NPAB94uU6VZhDeAKivY/Ibkfq1A/YbhJDo4/4ijCI9auK/ydkYLR
uXWyMn9gMuGu9VQQTpmWYI1CxkPT4TOE9TJt7SrO7+FWmgJeOqkcCvu89ky63tzUSkkUBOjv4Ae5
q4YtQ+4s9C5piNZE3q+cV5lyqO4IA3zBXsmu56f5s4nkdj93rEA+JwAMwwOKQmLSkTEDHrxxzSz7
NXdl9eUiX0behLm6Jqu0gxaZRHmGLNTM7rQueipT8D8n/i5lmPpcIYc9Jz7zZhdy9l3C13uPPRHj
9EDrammp/FgZ01Cy61dLNLakFcKYPPu1z5UoIx0G+UheptL+8t6V+H1DHxOROdJws1SmivIyFKvS
70Ij8qdxrE+tA2Zlyt0XZ+mIrYww5nzBMKcr77HLYooDXb6Swgr2YP2v8QN4PXnYNfspFtzzLGwl
HkXS67x2Hwn6vRUGM74aIZ1JwRJQUlNvQSs9NpQ1rNqWiAwu5HgzlGK4JUed7JXlElKfrSQKlio4
ws7mW5dmXwEyGMK3HnL3XWbnPXTwAXtWGHB3JcyS2gcn74LL7FfiOeNQ/VnY9ZRt4GHbTxOZXGxw
MATuSiyJPL6z4WCCQsjdYFwG1jWFDhU05nUMFNIa0XIfBUMQJcGEg3dWqk+2QZ+SGxoKL5Ervi5o
L7XIvsaq6U65M7+Xs9AHQ7nMZnK+NGYjalPqsDmlpYeOWfPbmPdGPtPZEk7VeKpJNCa3EwEL42uZ
2rDaCwbk9im3axeT3yAgP+QHDd22r/hF8IxsALEk55Dc59k16JVEOEjnd6fxqacNsRezztkDOg4I
a0YoOMzzrvWIVDuCbPKAM9HuU+OUSDaaTTWOLop1iGs8nxQpA7p1P8O00U+acw2nKi2f6Bt0v3s1
dA840ZhgBG3N7ysRHQLFGGVhxrRS7Iv3qZLuU+17zZap5vSYWWa77cNGb2Qa1MchvNphDLt9V+ZM
12/mVGKNjSP/lCOzct3zQs/9KA8NymYGaGnAcsvhy8OyLYS76yqce8ksYTh4Xi7ZDOcByd5HTLjS
zW4DOEDEfgLTP3tg1ZdV6ej6NS9670BJUXcclKeO7sIvK+qh2Ad5CzOktfqntHE4o+Qm7kYHxemT
aG2LqJiA8s0bAhCk2ZmnW4hrZ0KH3XOsxV3A+JvUIfAhNAczR+AzlCD+0svwQ4wCxwUqjB1lHLxR
SwP/7BZl+EaJgH2sUqwDacHblxcJFhDRChJqY4JJxmjbiyxCeQr6qji5eI73De73l1xk47V5AcPe
JHTM/JwscnMlEdbEaZ3lV04S4tDUrt54HXpPnFjV/cL+9aQC9hzyhOJG1b5/TKdgesZlEe+nmWhs
p93rpX+Yin3O9CvY1hDhRkZ3iv9aTiK4HcI0ewhyLXaukvPFFCaqj471AVk53efM/dkSkvqpoW9q
3UEu37qu4vwpyV1kYSc2DBTyo+XF2TGNWSuma6iTwkmHaN0Y59CTSphFVkFZ3yrWNHtci+cDnPdF
uFZdn51tcxYPaUccEnNuP78jFxBRlfwtcTKCG/6d+rkDrGKs8CVXCdb7mGGkj0NwFS6FbNClIHQu
qCGc/8tybzeS12AwTuaYJLd4mawzPC7mDXUzYBpv5dpK6pinYfQOsmQEzJcBZj+un2wU43MuLY+8
1WzvATUZLynzeNJQc3fKpKwvXQ/oOGjq+tIbrvXSOAJbV1WSsht4TRtNjN42uJOZZY9PWQl3CzgY
a0wyJZdEys9kLJbztUX+EpDO3HTzSJLFGYpHt2nU73kxaeoCqLBWRes+Ai5Zdg7wFbbPwviAQUoQ
ws4acnS63xvmbB8EBLR5HRc+VlO7ta/mjsrawtYRke5Cj/jOf8y5eXByNW2nwk6v79IY3uh5xmA/
Ahad6iE70TdQPRVa/oQVDh9creFeDC5GooR8ygI79Il7pxvN0u83VlFgJqa9G5shJosW2tF9acwN
tSIxXbjtrHCEZWVUGETxCqw93yHC4mYqdXNwXM/Z9nbv7mg8ku8xR5uViZVzo/m9sdIlCEmLW7/M
2ivu2qJ1MF67ajoG3QgIKXM54I3gCc7pVVxsLTaclrPdZght78aure+i8Ed64YwrRcl1dw5+7BvP
UOZb7c82hzcKY5hM+m2+Llqccr7J4JqmKBvTqWHsHVuJcwO4Fz9ONRI5I6Fd+M6aw6L35vdPwv4O
CBQ2g4Q62FJ8M5D72Hndgt2xkjaRuYJdj36VXo7l2iokDuGsZdY1Aq+4DJ6JZJAApnQTjckImgIB
9LLbxE7r3sbB4BMc8v3PIfflyVB9H5XKSu6TIY7XdDEorIBTZRyMUrfrolbF7Sg8P1o44NzV9GRs
J68j/o2ihdrs+OrbYW/kMDFX1T0m2+VzsT1YfD2PdzDJ+sYVjMWWAt81EKkAQ4nVZq8m4I5biaHl
XdsmYqJbtR9gavBcJ6M3U4YLG48luQ4Hd+WkZvYLfhn2+lm5Hr8kyPR5b7FH3nIbYIN1iPQZK41l
lPKa0vJYTqfk1KE/yhVl19nGKyyuko1bvOaBXH5bRJqwZOQGFJIS0Ayma0ACEz9LwDbaQgdD8AEC
5e7DGo1uFmOP6m315cmFT7Dhf2EHIxvylpQOSFkgMwdJ29zGQ8i4Nf3cOvuzsPc8485+rlznFVgo
v1RSeK+zopuE6tI2u2d8Ix+9ONbnQC20SQnL3itDqVOLE/PYapNaSHFtHtQMgp+LRDR3OSGeD5uM
DWGzrq13rRQ+4cORVHarJ9xBqT88VLrBKp1NfAZDTYDaKthWONvGTt0vNn7PHGzziTSlZUTkb8e3
GYpPumo8qoiDKm83HOqNKCMEd5+gI3AzAZWBGFFFpmiq+6bv6qdM2WKH2Gu9ypiD3oCrYMKxExNw
Y7Rx0sjatwuX+MhrLec9TVT36dlD/yKxZ2DWdMR46HxUTTkV6s0OM7qAKrexLD4GC7wQjY0HZQaL
xHlRaTzPTbvJR9JoEw8xvu92WYMsq26XsfG/JTjUi4tX7OKl/rhVvsxeyqEe1pbjjWCuTQs9P89b
vVVD6Z7M2h8fTBALhAetkDWG3IX5C4QdzVzMGJ+uo1wWHi9UqNWs0F5UOqpfw9Wp36siHbY6LbJ1
5+bdjVcv+YPQiXubBFb1YKBA7WdApR+pTpC9LJ9wmunEvOb4dgWLjwEOiZMCpk42FlI+bbivlM8D
QQ3bDmwdjoCsHM8pPV/UhWkt122aTKQmTVxNmWnhI0nmoVVRguroE5sg9GGSDVz2Iw0Dc8SBT973
uqegEIRbUUZpuLDLS4okfpbAma2VKOfl06/74gDD1XKphSanj4bS8+CbbRocA3cC1MzMBAfXSC4C
FFMGT6PAsuTHw7m20+bQh/38khjg6YTXksQwPFA2FkXXu5nKTzJOjn3b0wbP+lFa1JZXoNb0RHGA
ROcF3GJ9FalF99RkqU9V1eXNzBzkKc06edBe2q8J1ffbvpHsHy49qJLROwAM9onSnr80zHAX5w9i
Fr1vxodpzdN90oXmtrlmlZkcx/srk4xbaF9OaJpToiL+5uEnCHLPuc4SyAg4AcerBUFSztSaShxZ
hoQi1OELaizacC3IMtoo+yhuK5sF17Da72yskhu3q1AcO0GqEItEtWORdWguLAE02dTvLAsqZ5zW
88eCd+ikGDNHTqzLYxekPMPCdTYqJncS9+Q8ptT+ZBqidm2VkOPmjAU3b/bW1Efm6/g62AAYNUbd
EjxMXMx34xJUN/XMabgOK/vZHMSHCYXowSpaQjWlUfwSygqeBhjen4vJoKbA4rVL+LCR6aR6lZRZ
+pInqf/NbRI7QR92N4nX8XxiKyG4+h/bJ77bjIRPmfHSt6RtB/BdIyjN35A7oJz1PpwPjDtkwYbk
lzmG6s0n4nZJhNecWumVLN54yWGCyP6Z+Cfw2IlAwXdgUzEqBuE+ZIaAYaAJTtphizN09iwubcLR
5NjwDmERmWh69ElwuAOZbOcadTWh6azlWFDPV/oy36AQ+Bug4g2yuT1+svzOhGta62axFuepQoLd
IiCTr56ognpAkuT/6Hjqrq50vba5qqyRqfUGC+RMuaA9QsTUrWLxtrLfRoodj6lwfFvG3Pvj0vyF
/aRY1RZOK5tA9oos+G/avIKN8hg6oLy/wvl4JGZJ6rjrbh1Oski/40vA6AkupWNFni5MyqiEt54K
GW4VLozVnOf3XO/YWgrzTVoaQmeCYcjRxjEo6rtuqR4wC3yW2mVM0xz8WcWrQJkXCxT+aBBI4mjT
REs7AadKAGg42nLXaQDiwMfltBE82GXcBDjrux2YAx1ZI/5SjMcnew5pgxqHanNNA3LZo11RuYwE
2mtra2kL/Gl6OWdX7lWYB28Bx719Q3EUqW2lduEit0a1PMoahLpFnJWLoM+atCjcDsGjbbbPWW7/
yhMAHW6cxRHYb3/NgrmP8+AVU8ZPSuN0VFwBx0VImwW7yxPo2Acyvd+OEdt4gfVNo5J9M01vjYdH
sHCWYuUnOcmtxH3ulQORRup+lRlENMcl7bY0B33GGbQXKYbPRhV3jV3I1dCT34ilRRgZNzAvJ77K
sfgdenhbKBUATZUTPiZGwDuoU015e/M61/KZgy5c/pZ/gNRp5AfBYcLWlKQxHXbGj5fAoE3pt2Id
BhBUz2XEmZI6PBNMRGua425M868iI6WlxsXDuuj3q9LLzz1yP6lXw1sX2vWjBLfNqgCBs/KbmV5a
WR3a0nDWYho+hi45tR5RYcAcwT7rWKv8oS3wutpgUDM6QsMp/O0HAg9BS1GMqnOWLV+76gP07rzX
QW3+Rpxqvoc4qD7CstF7eMK4HP2qd2zKKr3hufadmiGkKCg1py1gVXMreYASa54BBNSbeJT1DqpO
dxNY49W7KRWuHu3ZN0u22GeVg1hadTLosZJ63jHQgbEGqRp/Tyb1f0O8GLdumnO/bSpf3iMmmoQ3
Q5MMag4zB3f7xqP28yWc2/GmWsKlAleVdU/EH/t9w8XsNtWgfdxB6sdBZMUQLZPssV85cWQjelN9
ncPfXQnsLccFbfDNk/ZwM83C+c2DbxJ39z0dmWZuHkbSKoTnWgrScHfvxqZXeDP5cxlhT46kbb2n
QU/zXVZC1GqHYL7TAxtfbqQFHrcy21wdLg86yVKO5HZ4gYMAtGkEP2GUKUdd3Rivbp+ywQ6D+asM
KHK6ElOdryTH6NkJoej21ekhIPMfmUtwRFQZ14SbBQcs84GD0EfWFyeMLfuaNvaDY3ZcK2KIsfoV
cAKQDjK1q4pyzDYFnSXKEJBTYF6wszNsSd18ZY/Ojy+C78HJvVvHZeTkOpaO+lm/5h7GbhkAFiNb
tIJbQQyQ9TYq65FUAmZrWzE8a3rnOUmFi1+lepknWUSLF8iDHRev0zBPxHBN87SU5ryyfPIhcZqb
W4fvaNaYYCu8RQbR150fDPC6Sg+7f1We44CCW6dvXv3e/8KgWW6b0XkmlvOgSo6jAGm9IOuIGcb7
wV/22CYObt+i/+U0ExDGrIrxAluBkxjRN2EC663z6nHoFgh3/WOf2Wejl4pUUHbqnfBEleTD5OFH
s2vvvmTRI91WDesQxxQFny5Z0jbB7Iz/C5PyoL8K2f42u4ZpsWg9rqjqqbT6V+rg7oKObuY5uIa9
MDis04KKWvKD5iaor6GfnrQauXHrsljS5JDWfrfkIKLWdqlcy43Lgjt457j1L0txqoW1vU19aW1T
3mUSM43N6cQojPjE/dO/E7VwbgOuFq+WrOJ7rf6Po/NqjhMJo+gvoorYwOswTJY0ipb1QimZ3IQG
Gvj1e2bfdmu9tjUM3V+499zO3a596G/ccARZPXYiDqEVM7IJiIFKhhe3zvAAO10NzhMO+lzLp8TG
RuE1EwwzM9xx23wMQ/KnqWjdOjy7BMOnD1TQV3ux6o2xzvsK+ue2TOgGc4g0IGgY8ql+DPgoFP3E
ilj7J/exaGahGbzSusF8XHPzyO7Fi2U7zC+NWJrz0IxAhsLBe2ZsZd1Vi8Zskw0LSaaaRO5n6ijG
JBgLdkyw0h2axjpGxoWvZlwYkcx5sjE99Y0b+BeVlLVBRNFHPlvb/WovYD446DGBggW4lUQoKpY/
diDDYz0jq7Aboba1L4kUYdUTAayUVOxryrdyod+nIdz4U32vvQkkZmecvbymZr6BUB1xVwl+Q6MB
ned5ZbVPsro9eZ39jimJrHnTGXfNjUruldRzfs7EfxikubOEZj+kg7vVU4oGtSER0UX/r4q6Plp1
+6zW9VcOzUflzfvB8JMnW411PCJNP5cS5WL5v9cPFfBuSkaToVL1YDNaY4emn9AlDxFL2fTcCWhU
pFZGhU1fyTaWPPU2fQ17KXcyUApv+8yWaM4Y7LKtXw+pIf9K3RPnXi3zjbf3S8ABzCpsNAe9pNYW
9+BtkoGG3xsH+F9EjWxS0Y+7kscbea5+LlM/2CrtlSBSzHGbCl+/dux1XkGVDzvPaNP9MEz1zY7A
Vg7BT1QxEYuxIQFX5jB4ZAzlg+K2mdA03WFRyQcGwfSca/GyDH26XTPwlZ3AXZ1Q6D2hPR6x1ivn
bzXZHgAuzAg2gFK1eOIIfavYwmHTNJ1rvrXA8qUIgqIgqLozei+I9GnI8k+/WJ7B5m+SD1nFjySy
Ahdka/0GkI/2rb0E+4Cf+rj2VRozHOQ8HMTPpGwAh9rE4B4Q+CPR3r6ErEw50+oMyPIcvqyp/29W
3a+tmO5CJ9Iby54RBYv8o/RqY3cbhxj0JYceaAVY+2BGmlwIuirUOJbMzK2RG3e2PwcHjDmMaBfr
uQikg/cKBwTizYuNamlrDu28zVMqcLszMekQa70VKq+P7Xg7HvNx4yOHRqPusbjsZLgVYtRxMowM
9Sai31trAWY0cNjXjWftLPSNG+HoHIjxeD+W3XtRl8m9lVX5Tlf2awU+ecP1NcY0W/l2ECyxgr7x
4sGzw9gv1w/2pnRxY0+0tT87fGQ2bH/fJw56GZIdIM8xngZ4j9JcIowD1uuqIJTM7RhuaOfMM4Ls
DPsA4VMxDgyTz9FjRTQTCcf+Rh1U0TQ/hLfTquc1rBGsx7URdAe2Jf2xakuxXxiCxXVWV4epB/8E
j9OIhM4vrF7rQx40P+HokyY+EAUgxK26FStT8LSYYuWXLXuwhdzrjmxCz6E6dXvknlllHgx/GO+a
APfsLMyIhwaxI1gUjlm8CLnRPhkFjxT/X9sfaquoIuk37I4KmWEJGvqjcI0bQFOJNNhgxQMMYQmU
Qalerr4ocYo6dsafBKO7XOiQs1C/CF4DFJrVL7a0KvLQYt0EtdXBgt4VF2Vd/Au9Wp5yp84OLSyl
bZYiCxUY3LbKosdHWmhyHlrzKZ295V7jfxlte96lt68+CIZym62lVdFG3vi10yJ2gLyHQwEe62Ip
m8Gdia1xKulBxjAoTzlA/Ee9BON5VZV9Z9aW+VqTRkD+A1LT3GHW45Y3Ej5QlW4zGlmxs0bVH/NF
LrHbOMNVOhX1uAnTHocKJNcOfMuom2+rW/H6KdKuXxkqtrgJUbhCWl6BotsssYHWwqRbWTZvp5Zc
9NFmzCptvIUMxtbYNQzGdx1eMBkEBloECrTW0moH/Gz8x3lc/V1m0qhXq+ofgCk3R1QjM3O6dtjj
hM2PdNnymHaF85ovrvu3qlxG0sQX7FuTrdEGazT7N3wy7DPAoDE64CrxbXBVnVFtGQ8gd74FUZUi
KeOuRn6TjIQyouYWD2xz+T61U3KcOAC2gH+yKCRhDi8+XxKMMfORdCs2lossMOqjftzA+OZ2hkzI
bECHnws0pZ2XNfUxgbS0gU4MNMv0uig3y4aelilZwLrqMaOl22IFm3Bq8UUuCAjBqJGCBLOmK0M+
TDzTrOIc7gXYZ2DEbpW40Kdc/Ks9wvLBtDr44xN57ql5P5FgXmEH4rSwIRYxLsOF3lF4kwXgNI+r
nBLE44IpRG+l4cYx9O1cZllwrBhOHuiNMnhZvCDcmeE2G0SPpYUyPbXyjKNWpHe9kS2bLpjLc0Yq
xlaPfX8/tNDsUpBRdEGF+cWoJYtWJ7A4X9x6mzkr1mUu4H04LfXTypYX1fOSx/5gj6ehXObTiDHy
nBdZd9BZ312QdxZnIiBcC92870dWy43DrTtHqUZyktVQeiac47Eax+XoYvA8mGtasfEp3Y2ZLT2W
9ayn2W/xs88AQIBsqCqucvwO0YjN4Ooh4XjGwN/vWrcIsc+OlIt6MAfWViaKCiFQxzhqzC46g+Xo
KK1Q9xeECntr/8oV0r4BPZVHr/NGbF/rel0qr//TZ1m3szkf7yW5zPDGu+57Lkd3jzPMeC8Ukgkg
7vLcErx2skddPNk9DgFTABcVtOoEbnTXNKw9wABLvcSA6bszXkvxx/OS9DGZQTBzedkoFJCefPhN
QH1RLqwoxunW27tODQtC9w/2Ksw/SO3q2LehltmF8I/M861HOpaSpiHo8q8GmNu2BUFy6JasuGuQ
O+9KD4RUt5TjPR22f6afwKg/ux0jFcHC/qFjgPRR3FIpWunS1mHy2dZsOMhBoSzEae3Wf0pjhNXv
3pZXVVDaF7ws5WYkIOQEF2AlVNZT/5zMFE+1gTedLjwP7gfDTt48AulpLEffQ8sferThY5DAnQ3q
6dMkc3iicMMvNZAQe/Ls2fmoUIdHucsgfmrM9SoNq3oR42rCsMuzQ+fiz60tY3xwzAFzzIroayNx
jtQbPsb62EPGxm9i32gfJMVsFg9e7NDiQNPIS7FF19M9iDyNW6dIMYGp4s0jS+E0K2u9TGAifpUw
CiabbAJrPHWBAjZjGOgYoOzal74zhgeT2SSZmpbxEMC3QCAuxVevnOXBCeQisN86BSZlrCTNnM2P
jryB/KXEbcObE9emJe7qUdtPoxTeMzoFuEa5GtjFjut9xzt5MtjPbxnID0excljp1iWVK6luDHac
+H9li3mDrCCaXahz4wTcqJAng2LsTRKOd5K2bz6byiDLA+ETwBrHZkTXD3vmwtZzN1mseOa86+lY
G/EXcma2C/Skn/pp1TxTRAygON38UPpByJixyj9D1hCXrvWGs0VPa8yaYtcY7D371RYAcFAzkii8
JxtQ0x+HG/GVOqT65WG2hxr5/COhRQD/2Xkxhh/wq1x823avS+gPJ46x+hnhSk7bOZYuRPoha7Zg
QbsdDx7nNNk2Cmf/lD1LZlQxQVIQMYZ2xLTP1zg5cqBMBwY7/qNFkfFtJJO8ULEQd+O35JLzS6YH
O0eHalVV/1ct5o1AWuev3eLnMQrMMq4at3zkiqKA9qVongPZ0jR5vjc8NUuwnkfIaJ+VYy9f2MfQ
aPuI8iXZQKe8dA1QI25xmNqwOE/QYnd+caNTNZ7/a5a1vmtzz9wTP2099Vy9OMvHnD2mDWRzNLsA
I7zwL67dZ1fJsOeM2MLBZ58XwF+FDr5S7L0nDsGSLInbXrM3neppDiQCpyRxqODy8KPlCD0vIDPv
nFlYm7a31s+ydJ04TVueu5UUz2PR6TfiJ9SbRtv84NhpgRd/CCTgmcX8KkcDOMnQZU3cmhB/UqWG
dyvo0n3jI0VYlvGraJV+X4SVHAiWBZDXtaXz5gwD1/WIsihhxpJxqqvk3FueYoJGxvXexL8KHclV
nBY9olhoOLm79bIZPW4pLBO45JTetX3XfK+IhzyGaXmIvTx1ln3taojLaOX6vRp1eLJmoHYblye1
NdKU8V0u7PlATgRcLExZEUn06RbxXHVPBFPzh+wzkLnhZL8O4N3ijKLtfaxm+twkXz4lKpG/y4Rk
Ts+VeFrXGQ6dlvZPsyKEZGRiVVSmtryETm082khU3gWK2dM8oGCB6+Jx7viJcU0m+0anB0yrLWc6
OL5jHRl1mYdw6uQ96fDDwVJFd1eEYRolyRAee7aFHzXxYo9tU4yfRpckNACOeVqp3bbSplOtlwSG
2eosW5PW9jD6Zn4JmMtx4dPAj/XQ3+fDbB3XxA05DfvxnNtZ+lmDL9q2WmmqrbbejX4bnH2K1R02
m/QScE1s+6DE1GhbThXTQdJzi9abTlVgOjtFRNxdMJFaSLlPanCRKi/2zVJ8u4WxXrvAbq/Cd/s7
302qK7DH9OyzyaEgrAiZY0tJFGVTOXuTJ7irg0VmdBDphH+gs7q9ot4+Bp27PJmr+J/MKlnjCCYl
V0+V5WmuajYmHAxPAzI+tjfOoPczbEUgOWDu4rCSGSP/cH5WLUbITJXT3WDVwxYIngWux4fG1YS6
/wgzjTc4UD2rIr/xkZdIkyPNDqzlUq0G7GcWMcTH5Mk+0Wl/hbsTAIsxmJYPbncFJPY+W7m+WpJ0
GlFLpmaTEbyZtWv/QSQnLqkU9dkJMhykeSKXryQX3ZmfF68iQzOQM25g8MLI4LmZUHSJQuCDnahD
9lkv9TmxRv3ZdPNwP85m89oSFfOMsmE95VPJyj9MantrGku/p0wQXBc408oW9QdiqvTi+kwDXN37
RI+QjcPtWLBQ9kwnjOs2sY+GMpC9VcEcG55GCGOQhEZ3kDcqSirH+3KzAhRmGLRPS2DIU+MFSDWz
Sbq7FFccuqMmTFixDw1ckBQVFPMapgIWKzy6tHkL8pOpCPkmj7eX9XUmsuSO7Eh9QF42EB8Otepe
K2M9J52d3q1oNLH89QCCvDVJv5numOwxndb9d7NBRAFRqkWsGwrxeC4gWBiwHi9N7d7G9CVRI5u0
rNvPguUlo9HauMwjgnlRyPI3DAJ1zg0TniU2u33hpUAU8qljK8dINXJzK4A9vBTGAWDmdOiHTFyV
rV0OHS4H0jfsGqFyf4uwKueW5CJVf4fzUHyK1GQLYKvG+9d5COYZAiCZj4juoMQo9VT+C/K5eVp9
6ZyVu8wXckpgKqp1fPQLj0yLkfHJcI8fNvjrwybctguXNoNl7LklEYDHAbj9DjD7Um5Ne6xeXWwC
8AdrYlnyzsJe6/f2u+2ZHiQHozplXci3u+vWEL6B1PVPMmZdwSBXj3/KPqkYb42IOZnPZdNpED7e
3LYkRzGqpzmz7pRjEvxHCZouYCnTdDwq1eZAtnD6nxN2zMnFRp3w4+u25Swg7mDYmDdtWqTqCjTU
iKM6B1wtQ3Wycl6Vs24Jx/lK7GVBkuWWfKG2JUBbf9ex/cmu6+LMTwKgm4x9QsrWJ0lCA5k99oBE
GrFxv+7aQi0vWkyzu61Q7TFNbQfCCALCM5zYXTA9RbLHlY/5eQ3Gbe7SJaHH9ckbTs2ATbgs/GFg
MUuqHrtFOmGoGgx/uQlSw3l1vaH+chUh7nv4bJNzt/idDzY3JaAbFjrSqQvvKqltiOySl5mXwT0M
tiIBoFxzgofGsWhmlo3Dkt6x9UdwwKLgBhumQwd8hAaJWVotkv5cdP76oTn31EU7zEZvkgz0O9mo
tb40bWsmMF+Mdo7Zm9FL+WNo86TXpr62FkwKJm20jnu6yw6Fcr4WQGDJ5xwOLF6HakPpmlmv7WQC
fK3xgFYHKNKyPbN79nAl4/utz3huWBsKhswrLx9Gj5g5yqgiZkFan93SdmXU920RnHWI+nSn2mJi
Cwp/vDoUAGiTB6WDgClJbcK/ZAXbWeTwVGVxQkRq0TViM05iHOSmExtJTcYx0nkLbJszIsVpR6QV
eHNVmcayrGT3ajJeeEqQPpKsY+me9QQlxD1Yprz/Zy6Zb0UIG5lmbZYOVWRcaqsPo3ZquIeIjWJ9
aRklZoWkEAI457qyQGK325sno7FXqNqpXf2i9iTScLHyxdqxNiRjq5OKuciSqBymQugXSyQyJ/uo
c4GuLAfr4x2onIowrjoP+b+J6AazlWQ3HY/A50IydTwHfk1Rcc1BpkDKui4VkXSVLpS1AwZa/+3T
HgFBgqyzhBOWF23zGkwTNEDmHLahb3C10eFvYaVJR2lb0dj51IICSHE3+e+4obt3VWnFjtxGK367
mVqLXa9iEpyQV3aRqbbfxrZ2w3glNcOP6mKos33O6EaxS5W+eegZF0+3O5TiOGd6xIHbqOWfto2+
4DyvtIlYe/gobQ4XyG5NRW6MJZru0RwR3sdN4BbWvc2+352P821FqiPbJ0UUd4ZAM4NEp/MGQDx4
+gtXwk0nQg+URJ3NsoloTYE+AmVu7L0/47DZYMYMWhzXeOuT3iZIsWrDcODOGHo+OmApVhyGLQpw
LykYvIeA1VaC4vryHAIEyHajmB35rFfQLAfyZMqArU8yinOGsHXckjzUMkanZXYRmVFHlaQduZqQ
MBTmSoFxEkY6TrEuwjLZyaWBN54pbSzvdr8SDB7MMkBSZwdEV6LWz1lAmXx8/luzSubEBKuSbSNR
tiRkBymIRqvX+snPii0KHXSdoI8w1ViZcUjB55yQ1IF+YPZPVxAirmDC2q2+PtcrwPw+gtQBxJrs
GC7kHE9Lkga8+5ZsY3aXtO4YFdwQ8VpnsT4zLLv9McuVCQZ8ko2bN2t41FPRGEcPHeL6OjNHBYA+
t30Ta/6X7GlYrd46BgAE9AYFTS52xZoY75jc5398Znb37he2iUzXAf1Xcyq2nmB7Pa3OI9q3NvtT
y0ypu1UUmYhtCA4Ff1SGYd4iUrs+w3aefLpJU7k8wIap8m8plmGJJiDP8CUbZ1r/Dh6mUYjfip8Q
92lD6i7gIe4iBkcsoQsUUvtMTJb+dlatQvp9WlrCOocQh8QJBLqeLoZZ5hOajoSdoJkU1tY2jb48
kT5NARBZkrnm18Ljewlnyp9jl+kmvPFjb7kBVeIEPwD9Oeoo9syPcGr8V7MgBYgwaZ3foBDJIveD
GuUnGnWvgNgGq43O3QJSWbL2ck+Wbg12NiW9bNzx8ZKzV7keLDtjMIh0GIgsvFJcsZ0ob/6ZyDAC
awLCLDrPQCMEV/d3aTJITHr2NARo1IrdZWaWYrHZdBiM+j3DZIQ2Xm0fHLt2/LPOb1BsU6ehPgnm
7XKvycx5yH0j6zHXF+vKnYymEmuRpOBuGpQyu87Rs0CccXO1kBg3wQIk4++nXcWExEnno7tby9D6
R2xBPlxWw2d4THUzd39bopU8MJBtwzDP1e4XejWSKNEIFYTDc5y0YNWUh8OP/CVbvtaV5U7bAIqX
ec+Go9cHNHNhdgGwDPzVKRPcC5Xll+MzMClhPDNJ5YDtoRl85T2VNzLYpCkemfcgjh0CVj8QSDpo
/85AuiBl6IJryFHKve/6cP5OiVaGexlqaTGtgrQFZ8vBk34jbmFt34diUtUJG9Q8br3RXZa4ELeO
JSULPY+yzJDTvY1iFXgEI6MSLpEBB8dxbF09kl+rBFp5p/nWXmgTcQIE34wLJliIbztW7NFE3JjN
t3QW/l3YTeTNamdNUC53vR8gbS0teJWYyIKd8I2RdUnJgvAWDmPnWCfLcTwio6SMYXmE6yLWVtWs
23pk3ABohKuor+rQRCqHeBEkfmiW7AVGqyCpw52gHebrTXyC9JbqiNQSpkosy/OYuIUhPxMHX6KU
keFSXjPLS5ZHFdp8NeUKfFO2ef/VN9K3I0ThtEo9IlEnmuqcADs9wFT761RNpraOnORM5JVF3CWq
EjVHU2habdx4xTJ/GAqN8hZeJFtIVZdutzPHvKXwb2B7bKpmIs+G9Wn7L1uE+zaSu6e3jQpEjXGz
F8G29J15isHDovBqag9fCKNTjlO21mZ5nNFgTyByF8SGobF65U/FCNP4FSot8i+2tn3BL2VEox8B
o9LGL8xG+4wCUOXr3dT56NZ5cZTzWHk5I/MQtmO/6dHdlrtqWLPfwLZxBuSTSsq9rBbmbCxjXXYx
U6P7r6FLewAhZZKy3sBsGkY340B7LEaCOk7wX+SLE2jrryK22z+QHtAmO/N/SawOjfCPGCFWbwtK
GMxZSMi/CiBQGWepHOY7TECkNBD0zbsveiqhPTEEac0DkAnLAfKrb8KCWifnWY3Qi9fWNJJX+ie/
PeZlYr6jNx/sj8UJwzCm9y/9w2qp2jgZiWSZgbbTfK4qyXImNdQLuQnV0U98/axc0/nStef/cCWr
58AVaD3aOh9B2+IpOM4wKi5rrxCmynzpefnQJoPTrIX1PpaqehuzfJ63gOjWdtOo9OYydr30X7Ki
7d6IsKP6s+WqD30FfxhC2XS1q0K+FXRlO4fOvI7p73heC6lY/DXyZ1J6SrLNFWAqruAKl8SycNEu
uk/QcFupt23KIYG6pR1kzXKeIdj6LCCR+aJhRmhbG2xNxrl3Yd8Ri1MRW0QxS2IvBt2YL9Zt4wAC
dp/TTyFyuXFNk0DclaTSMOtcmXfx95ZGsg3DZf1o6pDfTnhdem2mAgpQmqaCeL5gJKGySKo/jM8D
8J+NRCeyhjZTCdNyh5OHpHvdj640fxw3TN+GwJ9/mh4d1glxvfNgQXTaBZmtqNWWduGr6hpvBfF0
+27ozJPoQDlGCS2o2tLwGukOQ2nSH+t+DffG6KIKmavRuK5e1T6h6Ku2jMlNG6m0JWLZoNJYQwO9
m8kPuJvdsd9VlraOjO/LU+1V/U+ZhA1Mcm3sVOC2n/xTxNKVfcWuAJPlEmiKF/bBph5gpnVe5zvP
H2MX8cht1dsvj0MlyH/FLWt8IrneLBLAVvbGEX5IxaVGjpU9eDjqyHamzLUv2TSfzOVuSpt7suMP
qgSFHBbPa5rvcl4zu1fvHhI6L3wTY7vvLZhW2XCjjJ5VTu54QkICplu4+p5bHhmE3SB+u3ymqWbN
1Q87Icq/5VBeWgC+bfUw52gyFEnFVhOFgHrYJLwX3tUlsC3NEVyK7sgKB3qSrDcsf39hPZ/KNPsb
jNVzKcK3Iil3QzAfO/3eO1R55RKDt31gDfpcJNMu7de3tSof+erHeUleOkh5HHJVPCf+nwmtU98i
v16vVYXIvyW5WDG0nbqDmIfnMTNYVxO9Y/wGITnCuCg4viKbcamxhIg7oI/kCkuDehA0X2WLLTpL
TnbnPg3h/Ib7+MuhakaKPaPes+JFfEhkt1OTXYf5s6R8AaS8GfofeGwhFPCN5QBvJ2GIoggofhm1
BbFIRgf35xX+7MY37hqCS3OLBl03RI3d0mb1OuH3FcclrJ8keoiNHnRkrgOP3EZL3dTbHmkME8MN
m5fNmPoRUvkLzXNBKU1+GPoEOe/IXqjd6w2YpYp7zB1b1Fnk5Ob0Hv7Gdz4bSPlWFkQ656VZH53p
3QJG7wB5M3VF6iEDNo+pW3XgsN8LELP4SFFox4HffIVuxr+CGRSkMoDRapydm7w1DLi67UojLi6M
r0zcGrBdojx9FqDbcopJyKpmhZiMQFStd9VygJ+4HWrjamtSulSAP8ZxjuHtc7jpJif20P2I61uW
K7o3XADon7T/bGbv3ogk92bqlfnH3HunXPpndBxX6eqnNnyYCaOzT838o3FxOyZblxVVmL1NzCO+
6amjGjjlasI2jPEDjxaPexlx8qdMzYfNXN5bbQHAdmUC5R/olcfxQlgELtMk/ZD8PnzbSRJeGd4G
24b4UUYRHH4DhmGeUnoeCCz8yrjNVHjL3G7/ESu+MllwsPlKVvFy14X7NL+ULwu0XRRjjv0okOoZ
PWioTyP564h9nzxkBBrw3z2KV7QFywPL7Sp8rlLEuAixCSmHHkk4MeMEM26TLWqSZj631Z71z+oc
O9Zo9ddqR4VxMbqrK2C5A0+PbShw1dki7ysHu8Ytkz5xW1jOQxPeofwSye+KKMwnLYXB7N/G2icE
TxVvzfLmtddlflvXaCzp9e95B0Jrw8krCHj1drN3wKOPKuZP1T401RsLm15dpIqwisX5B2Z51SFF
ingGuXvuOO8991/gX3PyMxoTRDCr37zFq37nSYN2L2YThyu5jKcF74tqY+JzIcVmuPlu0ppmx8nn
eAcIckzYYWKq/H4k8lTKHAHCNyYasz2tD67cL4/QF0khIA8QdiJE2ZDUB0CVS8h5Ou3oYPqNO8go
MPIP707Vww87041hoX3I/QFZwlOWsnghQR5JdHlXtdmp7fhJw9C7SorStCHWm18M03NLsvtT1vtH
AlGJIWruZ+/NMj6aFZsc0WDUcofG+WYWyExopmlv33PG5dwuWzfHsLp0yUbj4uUI+mpn609WUBtV
6aU3flpfxGt+r0oPOwRUTkPsJ6ZufsJ+qIucptoRVxJlLkA6A9phl0LqZuJc8T5brbfvOrmzzPSn
zUlcRPhL+8nyvYDvzQ40E/jik2M2k9w5WGc/+Ma+SUoRwtPEj9kz7ihxn/TUXjzykRRZn7UkqHS0
rgPQQ5GJI5jtN1RBt6I8Yuy3HblUGQKx8eOTHxLMNCqal2Gbr6gELeQe6R6LTjyYjAPt5WjxKoqJ
cRZS52y6DGRFMRXD2fmHIPHNbFKbAtJ1qRq5VnfWMEYQjqDHjzvgeNt1/MarfBTmb6d/s/6a12nU
EjezHqAAgVxIFovLlVuh/B/cz3e2x6QBIwdZtL8DSZiVj7PKSB8vm8kmqGGYsf57JglCV2dZ5+WF
3hyybmgsLVSTbEmNmI0B0eycx2l/SPvW6z7C3FD/TGdgJ9IW6erdtckq+3vpr+18NqYKJb/XocBF
BFW45BHj9Wybo5U2XRbjyVPOnsSCVP4TQegCASZk071xeXUINYDHWRtoVdMJP1pLWhwQcrSYfmeu
nJgdak0Hp8pifLs2Ii5MV9qauNo9mJzVc+4Gu2IkK2rgy50VU+SzSUa5xKimaz6BF75gwj5IjUIm
XP1XGerjzdEjO7Kp4FSDUDDW+FaHUTDXGxoeM6rXzkJohnxG1xPHVheQZ1jTKkxDHVkzpqIA81MZ
OgcRmJcqNbtvI4RgOyTuTw+PaKPm/NLYwRPL1HMh1UMu0rc5CJ9aSuWoBbSCWwobVwAWLhoDWiGN
yCmdTIwDxHkb46mfh0cD7bpnWAZ9pXnQJOIoU7wPZTtsV4Rcke/cJDkzgVSQhaNmdS+zY9EsO6jf
TEd9kKz54SHK2kCH7DaNsI41OkQKZuviBcNXbwviw0ArjAs06ppS1p4ESrIU0WFoO+ooQwgXEuMd
XlGSHLNXoILvHmtjDB59lAVBd8FsUJJBd7PbJemJ0d/vSJSK8IM7tO0wQbWVAV4k5sEnl9e1PJs8
sv7I+pTnX3RPJksqZhTP0nG3aAlAS0wE/CyQ70tmBSfUD3TEbXZPKt1VuQT3Zs5n6wG5tfx7avxD
09mHkX3XJm/7a2INH2ZhbG5uiMa6ZMI5ULl+ZM24Yz2KGnn8TqGuOYYf+2PwB9oDUiyJdP+JAcGH
RxqWO+Oudt2N9DURueHD2OTvvMWRxk5iF5AigF6l/rp1AwIZkOyscn5gaAhraxmOaRVyEX6EFblU
S8LsxXtCTBSteCZuG8ABPgV9l8mccgTJb8v5bAtcRKTVRgsPATUu/b3YBoR+uvoKWffB7b8ZhF+Q
sUcaHDfMjtiXy71okk8bxOPSZ+6WPVfU2N6vxfeSzW+7KZIjmx1kZO3Wz47mchT+ewFl2ZSIxR1i
D2xGWkS6wBI8hjhi+qSOGXZuh+VfTaxdiygO9coTZ9xtv06EYxcHrrdH5Xynk3dsY7ugtCNPzLtC
v0w49jp/OpX8oK7H9D3YSuPg+tey7HeJOUUNaWEuyi8BZxixQAr/zYZzmezY8cfdsPPTNpJqzwCP
dImnYPpS+GFxcRhEbBnyPbV2vl1G7CVAn+xSJCLoOeR4t4j3lhoOUg4o93MavpMyvcvSQ01AxUwJ
OVmkVtYcHXBMJVwF56+XHLqbKzC5MlqObo4rR7wn00QUwckllsmo7oADnxo8DkbvXgGooJI6huWy
d/X8vmL0Soz1geiHLZWnF1Ji1etzw5i50H88v78fmQ2gXoywlcUCc2pKrl/PV6HzUYzhTrz9nMNf
k8IjkdnTIpaXgW8C/RaWfH6T2ntRM8iSAcm5I/e+0Wz7zjo1foKajtq4BRZRvFT2T41d0mJFWG5R
CF0S1FL9R86UY3k15H0qthXNYgDKGyuFZhFpNGG84MMSRXBb0mx1V3M+VHGLzysbX/r2AjHpLgyI
Y9SPNjiIkb5WkxpsH7MGdrZM/xQ2ssDKefSb5lQW7T1d/gTCZel4XbO7khi0oaDBqN5ZsPvqjfDl
Jfj2x0OokDo24S8hnFGSPcwW/hild9JwCf4M/uPorJZj17Il+kWKEMOrSlBMLrD9ojBsi5n19WfU
eeqO6Hu9DaWlNXNmjrQNLnbtcqrKV6lfYGvkqfMKnyHOiSLfRYO57aWnwg0aG5YLHcJNRVaB6THC
EcVazNJ7t6FRaFlb1R6rPstW4MlB5OTWWVc2rXSOu49wOYZJ7dSU39B2FGzQvK9NlaEs8g7E8p1g
rYyggbAe0hnkjqHiKhAE2cE5YIg3QfBdx3cDhZIikG5ki6B+UcFut7DhtQkfAm0IJrRZ3QWM1GcX
ffkdy49muRQVswUv+553Bu7fZ5LuZQwX0xvkL3hAzpB4LA7F2o/kt8jYhUibHdfhR4GiTPsE/Rnl
Fe/KJPWIXU7TubBAzNLNCzchD03NdLhv8502uGHK7IVWuYcYjhYMu8mp3kfjwP9kKtSI8yruTku7
tdINe7VI3CVY6cK9QTgjTk55cqb4w66jX3V6dvFf8mhHYO5OJ1MOinPuXWl/2cp32o4h3jN1BVMk
jbAYEi9tehFUdxgfeUh63k8XD+z40BHudLFL2a9QebjK41Oly5tXJYXSbCfae9Vnzt9m/imUAypH
VqMy+kG4po94Mj/GZVuGZFKBRx14fkXBF+ATA+sXsWfca/lBU1bUshckS+jKCW9sX9XOcurPaIjL
CjoBIOhYf5byDoOmyUtH5dSvPjITh7sJTYuBINjm8dewGLbYUCW4NrpPMz3m+QNHFyXlqwzgPGWj
GESmhnCOOLtzdA+qz2T8h/wgltScwZXmABlo+IG1nDiDLvgV182qOou9K0nbiNRHqyweUvoqSv8C
7HKxP1X/qtmfko2sPjSuwPEggf+Z+ff+CsRmLT1Tf1ar1JOlXyF+jrYYbTY9O2sS7Ek6SIGbNTtC
A9wlX5iDCJc85s/xS3r1Mi6rxtpPmCINrh3CiTJsJfeJherWFwxzm8bsooe//qkxXZXDQcB8Nnen
uNJW+ORccup5CVSGvGcs7sT4SkQ366DCzyfDoDfit606TzRS3+DOOkdH/Fs4tD3UZwf/A0IBIPRn
axl8sXNHe3tKxM1KeB3MyL7jIZq2dX0Qb+r497I0k1X6sAKXO0tNK4ly77Jl1RG5bFgvyI3oZWQ2
pry7V3Af1OTdCL2sodc2Ct02Ux0UPSo/DRrFSLMpidMDvTGGxS2KP2ngN1ywGxnWmVIdlPymG7Mv
QBEZoRMr5T+cwb48J66JJ8TMI5c9gUMFh41+zlS6l9WNAXlcnBCUoJZJWD0B8RES+YrEhU0JLXct
eZSEMtgSFTiKT6XEqlHLfRPsM68xRKaS7thlHxeNN870PbaL8JfwhxYp3FmKj1A1b0r8Sb7LxnC1
s7re6yK27vMIjttYzxhKA6712N75TTvKrK5NqdjEEp/sUnXSbC8hmJEy75KnYL0HuWDHk7JuX3cl
7FbQL/+lfb7qx86LpvltVjLy7aCl6GLYNHq7mhlEaWV1yvqq1yYnMrNLKO/wiHG64IIQ33BiwQch
dBpVq1iwnNn8atRbyNDNKpBvDHsu2TgGJTLrUAl5g+gj5c9USpLG2UakThUj8MgX+tqQe4F0zWLa
TrKOhSlMXJI/+HNYxPJKr+Wt2vCWy+l9CEovC61DofhqdLSkTQcwiD0TX+sErWlCHbM0h1XgqgCD
baqtvQiZLeYZk/nWkAObltrBWodG7eThchHMiyQuXyr+hHY5GNYpiK6hAgZnAklfb+J2S1ydq/fn
GL/n8NVLD5riwkVclo/W+E8BlmyGk631pj0LbMiCmzS/S8gIS59uxbq8l0Tzl8n6wPePWf5fo/2F
2miTZKsW1U8Fy1PVaK1gT0/T5GSGDApUk8wEoydmuprDs2duUAGhhcmrdyew0RAdpSNmoD7lYbTb
ATmEKOmAm73FilzvxvIrzZ8zSm4ungR5HXIXSctTiJTzCn9DwrCbXsAgNW8SMzhXPJyvbGZA2EGs
uIhgpO+oKjdzxqmeUABGqGAy/UZ/tPDSa1qgKWhxY9KNLZfF7oct80aZzFtoUDhknQYV/Cf+81fD
nR7A22H/Jc73ACGs5M45c4uB4e7nceDU6MSQY+gEjR2lp4qGYl0milUlqiuwKgWfosaaLwbqqZ7W
14Z6J5WTwhBvhvBt5h3eEy4fJtFIalUyIYHsemHvsxLyczlTyZWu9ECgUDX1J2XehGjKNfKB0Op+
PJ87AcXoI1H5514Vn9FTavZUGvmLDjI+BUQsyPxL8i4HCsg2ay1ND2u6mlxd2m50lnTLSEWhSAie
SlqX7GPrgKGbCEOzgQWyLozhUDbPlqRgvMGJTPqDE4p5QXyNlsiBPb2JE4sxxkgYGnaBQ2uI1xqE
EkoNCfwjIX5X8gfFExY4rzH8NEdKtTccGKx9CeTTivNaGtHO+sNajLh9plPRO3HNN7iCl61wFiV5
XfLPpFW/zZP0HcSYbhddu+uM9iAXxiVswmMl6/co1mTEiDZZUbJK4l/uLlPROYYQe0qEKm4QkIUO
YdhtqpzJXeIJNEtUZiaRvplV0OyMZ4YiU/cgDMepZ9Yyln9RF67nPnwjw/eBLbZGCjHew1fYBPsD
af4l8KdZh+w2qr6g5dupRBCVctXXUM9ivXGjRbuGRe7pBNulRufsJ8eMLHGxWkZ9sVfJcKjPWCcn
KZU128563kqvSNhSk5NScFcJZOJILPI49p0ICJd4NZltEC0pGottxOBfRZH9giDrCZgs80QNWbsm
ksXHH9u3azTNJ51miPK0QUNg9MpE/JNQ0XppuiXUpLzm7GAWt8kUntsquYjEq0pAwzZ8rIKAAzsi
k+GtlfF/WBhUBpQfXKwqO339kiTxRU2geYBvdLW6xxEwSv7QpOcGmoEnIXibBoOHqljnPENYls3q
Qj0zZshcYSuk50RBiFWmcvaQS0w5uYVWLitWsWmj4RGhm7lqMQG/WzBVUTiNfFDyeDUZ53e/1JTD
CO06DOVb2+ICqRXzTp+OE03WNZbGLwj9X1mNmy8MklOZZo844HbQie1ZqznHA6Xc9kH2XRDIKmeu
vaVErpInWAZa2qnMblb1YSbKn9YBXUv6b7hAhOpj+a/OlpPWUL2WAGEos/pHYmhtBFQLAF28xeVv
DfWopM5imdm25LL8HaJ6reZovGO39MTFJOQxPKsgP+LB+ZeohrodJg4nHTBSEKnTqpNZIseGSjfm
mPyrIJmK5GCxWV+rWPwNyvhME8pmko0tUJsjFkAHyuIv9J4T3daYd7sLF/UGbZmaeGNE0sOGhYNN
VDH7DSbdRsmuLgINqg4rKAyc+goXEOQ2KJlWL/rDtDyr2vpWX/vhbEYnQSHJ63XUUAcN+e1tom6Y
97yGPgvTou37bYXKOy7o1KmRRithCpiBCaNR3tkdBS0e/WhcdkteHenkYuH5shB0cbrBDwDPw2zv
xsLJFCn4zidtO4MNc6luQhCfzGdCTXs0mm5VGUcQORtZsB54/Da6wAfFYlGR8BENZYlkJG2tZly9
J03ybKn/RvJtP+JoWgOLOy4jp1YlvVYm2rtemHjBUnIUjND6XptlsJgyhXzWn4TlcJgIzOLKcLO0
peiMJi6c4rE9WNyF0qT4gye4MSrLxxv+VyTquVL7G/YNZvhwukgl0THQSCgAOlHElqyrVRxgN7O/
lE90sM/uxMuch/sWyqYLM3WwVWZnOirke9pB5oOxGa6wZKGIttNX3KqPcC5ughrc6aJpt7Rd7tRl
+Qi6ZjuEnW/msqe/EsXR8hL8A1+Ozc9BNSu7mEn8N2BjrIrcrKZ5w9DsyNe7TZ78gEvcRyMGJ1Zo
CcQ4S66+ympi36SKfzWq2ioJkfjkDAOfpkcUSoUCcxmYJBvu15PdNmNsO+55vz3YT/9LEuHLKPpr
O5PL7RqzfgrUBXFx5clQwtZbIum9aGjE7NBSzZQ6KA0rxqrVyzvf56qQFDT/GF2hD4ilKsUNxth9
1utdtAj3tl7urNDPGO5LJ5gXf5pwURbYKu2wnJ5Z0Z4lY+FOw/lMSvhfx8Bim+xblHDaVBLYuQIg
MDMECgQkAprD4/gSJ5Tt4XXdYLd4x2Yk8nqRr2xKYa+0Z2L6+3GU77Ose3oGvhbQbGWEOz0ZvtOW
2zU0Vnbf/b2ZdKfnsgJ6GNfxJO4kVY5tIxc2EeBZED6Noxl8+4KwksRiPZUdPF8uW/jE3cSydvIg
bHRd+KWPbOb/mh++G/guZuYJwrxArHe5Mup2bKI4ITcbrj6oVysZaNvOuGJSP3hTX5TZgGwKb4Xq
IhnTWuFFU8YV8w6R7HmQl5VgDYd20N56GQ9GM8B+xfISrwpV2LUhftxcpcZJj3bEtUiiCN9LyEe+
lq3zaJmyNwd15SRJeCN49w6q472z6vde4sUysvMUaPbyo3zc9hGyTKqttTB1cHtQfUli0uYbcWaw
iStV6M5yXj377HUydeq2K+cTHnrCAJavqjzIQcpPYuDSyILwFqDGs/myfpoBC4icfpkdN5yp+srD
+CaYxrbozIM+BdwVpc5E7eJPmA/Kv3wePnhPoWujVLKo6TyFyuAwNNyhar4ltIwuLEhc5JuZ/Wmp
iRsspXRPJbNdxOXOrKvZW4Qf8E1IDoTDJXYwqHHowTYZ3E1bJMQx9wFsiWS6yAzprWrse2LGCa9e
gQYIsE6bRsjXpg4lsg5Q88B9xOqK8BKYZdGJimobECzUYuVnqtvEC6LZeYmHQA3tMGF+7dHjY8Cq
Sv+DKdsTqigAypJB/yisY1wXF322uDIb/4TyrpkktblEx0vgVobhkTJYxaCcpuwnwP+7MFwKwPSh
CXhiJmCu/sMW7MRx408p+5KC5ycsiOFoE/v8A66qI0GGp8VGxQxhLtXmIdboxwI0VrNHTu6VoKD2
4X3yOxWsltKHV315pYl6nzclbYRYew0xdyQuxyEaS8hCxQa0hgPrKkXaZmqaXVPQ7Nnxulw84J0O
WEKkFjZo8g0sNC/ND8H4BXHmdJZyThblTREQeXXZCxfdN/p6BdLt2zAlx6izbaXmbATbc9GTpiKA
ayF0LXzDOidyFkIfMrS7kv8tpWF3ygfi+sUcH3JBxnthOOk5BlFnMcd7nd5yzNU19mnFjczsmYwe
LC7ogzMyOy/oBOW0nWw5Qc9ndw39azUjhsznhHMBEGYnmRgoOMeGlntK5Bgze0f5T1r+KmhCCOl4
aWb9axKPOr1lRf9OCaW96PclgWf5KSieULDwzKv9SFlbgvmtLko/0MEv8Ngnco7cjG1tfOt7aUf9
z7rlCgDmeiWICJBxjV+4PQBORRShyc9oDgPTt0jpraTG+CoKrpB1Qd1C9MxyQCG1YmC4zJavOZvx
asanRcUFHFoP+A/fMcK12Dc7iLZvGZVucdheBkXednRjmexdxeLY0SZYU640JyxPO0PdC6R7C6hq
SUVZgbqGtKabuiPzTsgoaCb1UdK+las5JPLpM58+IzFxEzaTk/4bGF7fc9pFqV/hfe+ptEtiQApR
5sTQb9rSXLcBcqqqQR8JN7GJe7s6GR1wb0HfYf+kB7b1+55Tkz9aOeZePpbOgCuQd+am4gftwvRi
hNExmPCN0cEcD8NvR4WHuCjsqQ3tHGaKo7aqD8phS/gTQO4F2CrmMADWdB6OaeGXcb8hDOMWIlLD
PJr3chIPU6FiUjRPPKeb0IxlhsLggpv/pVqtyuwcg7eysuTcWfRuIjoEydXEhcCmBdPXP/6COnNR
nx2IllHyZtzV+VYlb2n+HaifBTmDDhlpROyJCuxAY7ovB4TBXDqkKc+L1H9x9/QYcXfidIjSxwwK
P2cjbo9ZtQ6KZqvocAzrU2M+5uwqAyGt8rM4KM4c6gy+FFCyZ0nxI0SmvtZK7aKxmGCszIaD1fzw
OnGSyMKPp+zj5Cecnk3f3fpKvFjN6yIZgEG7N0O8S6VzZuFXE43iC6n/BJx1jqK1uWis5kXstcK8
5Zp+hWDEioRshpGljh5UHtEXLjxfBJa18VtkA8lbw62V4pNWAQTjaI232WeuAoYRXRMqhlMFrXLR
mX9TPOEd6FpTYIuGsZnsO8gv9BK6+daxRC1b1kOvMzhc3GKWeCXwaRGLtzj/Vyz9ehgL1BYkR326
LJ0MWOAnGTnS1dHJNDebGh+n8r/ByC4zRoCqjxxiQSHabxRSEjGN6y7isoGpYmAFI4lPA4kC36ot
VH+JGW9I6wyU37EBQ7hrXVQVrEgoSnD68c6DdKG4MN4TxwJ6jEFc34Ocw0W7jbVNkrVOEW276Mvq
dhBfeCuxmkLzzsatmRSuzIqsyR8G8CnZklxDxT4hJT74eXrg2XtGXCkJvw94hVRmi4APfxyueLWt
QDy4Y48HoFBXNRiTfMLmUbG30nFmQFCSPljh84WeiSAzDhu7pLwnwOVbS23oUhyfpsHPPjCMsoRY
A3+5UX+27bvACUzSSLEor9Ju9qgop0EvHQ/hjGVMldcCo42abCtN9ZT2bU7fEmJiQnaJWPUHX3pz
SsyL3lZeMvyzCm0vUmBXqHe1eTfpPu79EdILMy7gIxcKGgIiyR8TNM+s84vQP3lSlTh4yAH11Uuw
WawfUoL8Mo36wxJSx2pKepp00U25ntNzbNmEJGgzBo9QluKwnXIodEXdHxeTQJ3W1ZugfB0DsxOn
1CnL9a+ssbE03sbsrxkPnUxAjxQ7LMTqO5hzO+pYZUS7TnF7fmwqMH7QiAuIiZ8yrpSUN6DVUlQL
Zof40moyJgzJWImEHbg14hEbMXO4nozhjrAsDlaowdroh4Wvd24aYdotpG0Tl5zMXFFO0/uAnW1Z
L9N6HP+BGLIL1c3C3VTdGKgQu1vje0gdiQ0LZdHGkW2kifSarLR236mfQ+FH2Nxmr7kwHdkgGO1R
/Wrrb4ptAT0NA8cQx3BFyb1H9j2DGi34bXrTpiOQQ/aB/c1CstTUN1PZYHmdKTWPV0mwTZpDoyB+
X/rRG4eNrn3L09ZkuzV4lfTVmbhQyVyYiMPZQ8qWY5mcYMINrG3CYhebhEBDwBQfFWYs9mQEIhqZ
PLDXNQmP9J8+O1bxAZV4yX2gppN6FpK9IUCwc4IOZVCSvYKBZdjO1YYmBd5Qnqj4sKhH02M+kRrI
DWdsRzB2MjRyNubCuSfN9A9jUInB0iLMvGSf9GruCR/58vhVSUdI/8epcoRhpfAkJs0lye8qnhcD
h8pWqtHogU7deKrY56IdNjxRdxZkTTVtQvmAohsse5VzoXfz5AQ2E3JC3J/EV5GAtKrmr4DgQnXi
c7gSGECFj0je69M3ATWgMSxVJpd0givrf12NMs/hgkLZaH4Fih65qBOpmbbmTVHhU+MH629Y52xV
rnd6J2ySJXXnbDxlqXSJhDcRym2s3632KXM8wpYGWCS7iOzQACqhpM5Q9Giet5TPRvXk6VlJ7yEf
edPCC0BUHnzaTmvOOW2RoEQlv8RJsVxr4IuvYlVPkrcoN4Oe+lrMe2RAyFOuvK2vRMqthUdwn2ef
EgUZHJfdFTlInnbcnBitW+lYswtA+M7XYu9Xu1wnI7/RZTozenfCiYouD9C9IguyLRsMIaSeVkm1
0fhldwedhRR/HAO/JTFufwbzDrOBBUPjiCgQWXIxJw+QZWS5zcS6eBvLRyPaA3qsLJylXghjKKWF
kzD32ij2c3OQX+2hr2wx5cKA/R6sETVYL9zG+p51kDMl3twfqtlOSSAmt049aPHHKL+ZPN/lRgUQ
M7NS/NGhLnKizRA2R/4Oq6S74SCQCrelqlI96NIj6v6MLwUDP4FWU4dR/UskOcJ8mN7y0kuUA/qv
XbPbUlwEYJaGcugSjOjatcHRclXYe5Nf0VhveTTWz+nRmn84NLkujJS2s9yK/0nmLWKv2VwJqsfp
Tf4cRSfLv1v5mpS+Zu5fSAqOpwEhBJ1mbcq7IeHQ3mKYxtHt/L8uhY7ARgkTvaNNeyM4a/2e9TLv
Vc57AGxbMSSSuqsVt/jjsk0AVGl3lcHVFQq4n0FxI+zd+FW8YUCSml2Y4y+d9hJiRRYgZm0bKA8Y
7mZXSH7aiooD3zLdMPbz+mp0RxniMXZLoLThqn8hr8l+9Pj0KBjPN+r4nEdXEj9yHfOiS3YieoGS
EHNwLHEV4LVL6jPYKlTFLnvJXHUvu9uBkz1ddoXxXpoXygolYVsP7qKuM41/ETPsfmovPNI5hljp
1BdsmNxK9zTkJfpaiwMQjl7yuA2BatXiTSEAigJyfYhi7tU2hZMEwrX6yCCqzGdlROVip2U3oPpw
1Q5cTFcay4uOBRzlqE+h3ohg+aZ10K912Q8UOn4opbAJZ+LXN1dRv8KExxadF22j4lqFm7EJ6IYC
bjJtk87FdK/kiKA+pAo6MiBTcp+ji3FNSbQOsxHtAJIsxj+jQDv5w6f2ypmsmpridvWxYOoDHNPs
A31yuXthSnkP1cPc0bPyJwKD5GLTESRUkeKYx+2wey+Uo2xdTYO33SaYDqLyo4y9x/Z9BUQy4XcB
d5boguQLckquJM2PnXrvAL8u8PTESNlDrF13y7ID/bXSkk3WrVvgigFu+45FZCpqTiYpx0Tuv/S2
Xwcl9QSxeFXEmeab3EUiPJQdDT9knfdjZV65Gb2OnOpXzaHr6lK1NSKp8aFisPc3+fWI4XJvO6Z6
Sxr/+lLwRlUkNqO01YpWeUgYTfTKYYxczoiZmdHgZ1Pg5cqMRbXczDhTrNeOcqKB2tR+TS5jCbfM
OSmY5g6DFXsGqKHm1NYm+G3K6YeL3hGHIIuiQDBKpt+oP9c5vRC5DUctEp4vgWMyHfXFK6Cpw0uy
LYhdQXizZjROcLhpYZvC3VJ2Uvyu8pfFtIxvFt9EvcHELyo0X1e8dPdmdRDVXyU6GM2vKtyLmqG8
cDpeMvNfOP2bim8MEbDlF8HG6YlfpOT3y7zDFXdLGXazWlwk0fcXP2N0sHxBbVYLJgkvwPYVruNb
w740WWF1Fr+RUfg4QYTX4jccvEFxiWAgaKflEXesij3KdYGxjhUeNo/7TQAPiF9Y4Xa4y35IYGn9
Sj/gpAVHWtqVq38U8wpBXycN9Cfu4m8D2zMewbuJUCSt8JM1xo76+OExXPjc8eUwVzWfgcG9+8Ll
E+WgADMAW73ev64DBnwMp7oLnl5uwm7HSMFeIiZuvwvhvVJtjA9pN4VrLkMS4p6vMP4kmwhHycKf
3ev/cShgwaCZqne4cGiwKeuNQPHGy/8NmUE8JG/Y7mC7cMWcr/kfTjYDfbWEN8SnHSnLJszE05rc
hN/gIBYOPLhxWzELCm9cZGQcH/tkz3y08LJvMbXYcKhiuPh2eJw+aYLwwX2Y/EjwRDehhI5C4du5
mo59w1uYWP3a/J4+sgfWWn2F+/qrxWxW2Ik/bqEUghUsPnPc09EKsANjvn6YN9m952c2vsboQO0X
Iwvr53lZZzHH4brAmMNmhcaAI+GyaJOdwUQBnu4wzb8n/+RmT/QhLjZKST6WRbg3k3236KxzMnkt
bSli09ZUZSWPWGBg8tnioj9p5XnyrTNwaUrli2/CJAPZ77tkeh0eWlRUhRkLeeY69R578ZK3AO7c
GmoM7LtNPK3kU3rTHX5f1tNay3+Eh+s/UgrLAqRx252wR2MWGom1nrkgYLyV3orPgGtK4nJz2BTf
IVP1b/SGzUGFs3EIfzHGROhDfCOTY2KsY714xrQxi2c4b4R5Kzs4WQDWf6ajwWmbwSexebFBN2c6
VZRns+301cJl3Njh4ZCxrsDEoc34RhJh0M7JDtuhhOMOaSHayKmN25BsOgajEVYp9IA9H95WA3N2
MyrXjB9NTDRuF2WXpT/mo708mm/+I8Tm1Dy0acWVunrIo9+e4UXknoy1W/fHdjewal+l6qlkFbWi
dihECOZaXNovzutVxfrmd15+tNYsrjEH84AIgk3QDX/QTnc7PwI+B9/FbUEXjLbx3n4b/9gqsvh+
IxdVY5nnvQUjG6MNlTIS/vV1Ut+HCxhBqfQQxoDQR6lrcR5f2bXH88n6yayv9JoOpxTaSG7TKUD4
BQjqCuXojzc816rCZfNbGFtuDvUnArT1nUmrHOE83JJXRZK0l3cyT0L4V8deNW8Fr35Mr3ER67+t
7qbJD4dzr+FHX0XrPPPi9tDy1cKNfmR/OFsxFohdicd0U/7GAva0FXXULGJgPd/iW7HLf+X35psG
QNIB8o9OkgGj+n2UvIhHfYOA3BK1AIvHCoGGvEVnUF7lmewY0gtw4I/JTsvfa8jQ6syppXmiAAQY
7gqx21VDri02/0QZXJJ2NBX2ZTrbQR6KtnVx8ZpzyKP4QIviyD0WkacgMoE8tvrfipfhiJ2eVoXG
+Bw0BSntm8AQdzufoC7ItUcVsAdEvkXRtvV0n6TUbCUoaN3GKIi4n434xoKwKg4FBW8TH/YfpT0q
FX8hpTxmSeo0ua8Fe8F8478Y7T+xMW2AotAEv9RiDyzG0TuL2yVDGw+3xHjiIAIU8lZqPOYvkP8f
DXxHUvala1ba0wKy2lXmtzr9ZdFvgRtFUN40FXBA/qVRHZX4qnQUutuieMBTBdaVL8g76o+6hVR5
AAvAveanX2NJIc/AyYmpjtFhSJGE89ftq36oPdyR4h+uR7hWtwKjcmf+gfyhIDL1005xrADaA9mX
kUFy+AHDDWEw8KOGYZZ7d7IzieYteJ9mZqfBemQtTFize1S6E58yfn7GHJqpb6assE1/XTlhAHf3
CHfWSMYhQ+OG9tMqa3FaTw1hL1wWgsSk6L/IlTSLhAqE/PnI6qnhncr/rOIqzCZOMeY54zwUW3WB
2grwtxfXBWMqhDgM6BlVjs0tGZbj9GJYt9V7JGV76gAHBhlZK98aSmTzkmo+FasvlD+J1bCiIuRb
uZvpnxn04BC7+wAJdmn5qnHimdJFnfadKDxamVvrGB9iWV4F6g52A0uAdg2cheE93wUyH+xhkTaE
4Z1pWAjTdkRzoMCMCSBlk8eK+q8AcxsvuX7fIWhSk8eVMTukurpdOuFatw1OO44akiNOHSSY3MWq
5/9X/1BJU1oVdzc27jqYQjtS2DByRcHU5ZOsFyH7LJ/wVV6saG0zDDLI60U7KmXpRvi2jK5+S5jo
SkFczTAa1MFcmx3lBsAxYVihVeF+Ai0iEv2JWNnhMG84b2X91M/fKm8SIcFNB3rOEPHnkWEViYEZ
VO70yLwopFx12GgoPfdvY8zftVDxiqhYS9Jv3/DPCqqO93n8bU0uL4nAtamznmHyoYdcoKt4XY36
QbDwbvCBqpJla41q5kaWcCvj9kbvzgMI9CokkUtshYeMVWkp8CINIEdEHcGwTiLxnxE6xlpe1CLB
WXg85i+metTLlzcxlg5NGRPp4EETW7/Jm21o1SR4QY2kyq4DjC4KmOx4LptOw/QzI7QVv1TEkPhB
0zUDb+zjlZmwcGdsh9t6hsOggguqb0AXNg09GpykOQEGC3jKsGxNwdyaS7IVlemuyuD4AvXQBe3G
UrK1blRra5KhSkrHqWidBd4zzbjkyjDHkHqAL/uOodAB/cjVgfd8VT+WYPamVGKrxBSOxZQliwSF
aWbqMpQ3nUIuWCmp2TG1Wfu2y3/C4ZClz8xq7LG/hjkGnCrdg9CDpY2GDUWcXa48HkuV21SssjPD
TxjHqsBJGU6+pkgY2BUFxoHKvBNFyUmrImmTgpm3Z3l45EHnZGjKljhdhp4kYjNxAQOwP7X45whs
9AAh+KrW6dW6ImO6N81HLv/jFPDa0HDSiJ1qzir4SVhmZXbFVunzNYt3G0blM8apo9CwkpZML/Mx
nC+1fElCAWIipsFF73mWJdaRJMQp5DviouB2V5XgsY8WumJSw+wmYtD3GoMyJTg8LRW1ELTTZysT
VpKd1/jcCcpTYEm/lC21oW8MzTOY8q0ozbvqlRTQQtTl0ZJJZOkmSari3hfWD1UpmzhL/Sz71Pl5
W03yFR7VrEBl0T2BrNOYSaDIaWjpRJw9Bc6e/qWbddK+iimT0yadRta2+oklwSJlu/hKGGsr+B2f
OWqMT3BW9pp03Bi5eoUL0jIqbNVqB6ZAYxQ0oUmMhPIE9KwuHIjXCDsr78kFLpjFh9820S+tQtts
17stV0YBZG3QtLgvTDcCWm+bMidTT7808N96GzBWmbFxkGJhk7XqQe3iQxDmh5Hft/EIwu7AVg6V
G2MUPyW7k1OXqDdD7h9QFu9TQmm28ZXF6EJVxkvMtF8pjYXmgYJfGZtKnSglvUU/XZNfrcV6qnnw
r4xGr6rxh2B53+JlPcM6B31U3STweQ3QGAPQoYQXuZZxly/tSpQUt+7144zui8OcWwQeOOJizOpY
LqVfEaV8CnDOaD9AW5qRQZtNi4b8KOQGvlprV2k3Bj43qHhCuxncqDQQ3Bw0+OYqO0S9QM5vHBnP
MCVbp3HOfdmA0D6qgAyifShz26OJx2n13B/06G2EE4M94qHnyYaS39+UyS2Z6W7kzyYMaNYt6hpM
5/fCMteDuVwbHPKZgUeY4Ct1XyeZrWeDutxSADJH5VshEfGFUyTMdH9Eb0I1/fAx2WYSc1YBh629
CO3YcU9OT4IAUJWFiwkTrSQUPEd2Q9RAYv9pcmjM042GNLfHFBqU/izHCNWy9x9H57HcuJIF0S9C
BLzZ0ntSlqI2CKklwQMFX4WvfwdvMauZaUkkUHVN5kkSXKnFLUqtgLNGww2AWSwYL/BKtrWvbTMM
P7ILF31FSZ8RhWLjbKOWi98TrIhOdeyTh9uzJC0eAbZHV5wL+aX7Fzl+a8WJ2GDeKGOXY7YBFLwt
6ZzR6O2Ez1CDXQoSx6XNassfqk08uIfUvoO/UjGxWmaFH4WPGp0TDWCENB5O1SKONJpzTgpCeZHD
USZxIyY+/nUMCSFXju/cXYYJ3G+HvGp23H6rWtycQqxwDq7KUSGeC7G+o9fO9KPLZCeD25CZ2Xfa
I0EXvf0EB3V+IdYjUEXXCbYqtlaR05FI7wNwE8kzeY8QX7HaLypqLAkBKJ6gDEg8dYLq2yiw2SbN
ycJhBkrr4njtKq7FReczSQNU9pyIrDsWAeNELIeIQrJn4h5WDthmGZRPFYILJ5jFJilgfrlJ9OQ4
l4vhTwayh23G2Jf9gsRPQGvZBDvgF5fvLg2sAyXbsTYJGTKn9RDPk3aTJT1Xb8ZqiSvVVWe0yOuR
dVimFKllKCrJC3IJKIr1Q94zUzW84NAyEXHbcY8KAei9fogxIY6VuaEox8KjqPaG9nfeHbJOWdXB
OfE4wVjrlC676Cp/yZV2tIzq3NXBPavT92lUezl0q8ZIr4IB+ZCOZ5e5n6MDvelhkWLWzqb8zTP8
7yGhNPe7Nx+EjUkbMaLTzK346HviKRLFM1lYe495qZuOhzzM9qXk0oq7ZWZ2zqpAmNCa7jYNOQf9
muq79ffITg5tJ1YZyzJ+C0DkHgElK3Jt38H0HtMkRwY+7BJCF3XOF1X2+5iVLYaKE2ABeFrezTXH
hwPwBYfoeGZFMcvFwix8uJpAPZzlR3cwWfFExYHoUiqtrH8vUrTY+BtrMPYNykNgfwjmH9E8Uhft
r6DKCxin/b/yUPgP4t0Qh8uoM/aQDMBkMsDLIOmiuHBT8zDN9Iqpesm9f23Ld5qBLKB1irovHT1/
1v9MEW/vxAOCiALXnQoeDf3inL2sajbuFbpQUM/xaztb/SbwNYB2EPNsyI/GWQvToWP2xyLelAz7
mRyTJsI/yxTIFduepKhwlF9tLxZoBLdxR4QVn6DdxXuNyO6lP7TkYhe0NuimgpoC0r74szThhupu
qWrxCEPGbj6gTByGibUvWndli9/M+C6Y6BgYTUA5cJBmhNK4JmRVbAgMXIbYOfguv2E8UNEwTvRX
rtPYi5qxeA4s/6todB5+mQQ3Mbj/JiMWbzlarXeVCeOpQbdzS6pCLS01yE2tVHspiFRcUYXYKLZG
hKL1aF9ax2MjOXjR3Q89lO1eH3xawOKYVExgvQ3UYaNrkj7AEwYLZtaiaBhHEZ3EyHozY7QPTiM8
Ir9RLD4XFR9EA/h/L0VyH3zadxguNLR5Em3N1rw6eJ/XhTu5uxzA6yXV7OETuRfL/K5hgp5O5tns
mAtZYVUehphrwWuDiBbWpm2P5MD0tz3KCtGjMz2VcfQeu0STqca9A4421nw2XCwWcRWodQPI+Wb/
NsIzRhoO+Wo9VWS+OZnprg3ShV68idMhaNv8lCvH2oyumEPTPR8yUQyYEamXOtee/j6J9NN0Oc9k
1zqvg5LTijwy92BJksyK1t7ZeURNRyO5YRYcskTxFNuHgas6sBImcVZjRVifQvcUk7J1SeAkkvyC
PNKOCIdJpQpPuif/pV5tGQtjJqn6aXTvB5dFuDaVdGoMhgYwXtxpbefsAmIRF23Xu5iGarEOjWJc
WgARMc8DBitj6W5JFy04UC3DffWyEJ+h4/ZM5Uod55GQf47LmlCDOrptIFxd8aFrOPMMD6QrGUMY
0vsXQECIpgqtYW6BADXYNpExHLQs4oTV7GyLYFC8wafOb82U4W5Has00Mrft8BaQ2LwUUxtu7SSQ
IEpkiG8ub4tV7jW8KVUISK0J3rIQ/3zNTnyd1QmfQTrUVCwS21Vr+eQlOICC8rZrngxznGqkaZit
rdCvLoFMkmFjd9zFCHAxiyjKIYzEAydNaKyNSTIL4ts/8HfZm5Cij3sm+uIH4OyFYLx0uJrWWZJ8
t13GAMiHoUagwzHqkQMkSIIfWTvwAwX/R7pm8ahDKwNy39VE6nUWD1yc7wrdBeXdWwORNfhQJqHG
Fw4A5iNRUV95lEcCnAZYOSA4F63efWAhrxc+OVxr3RfdSeHrZZ3lMhXUTcruWCBaa6zm2nH3rcN2
1s816T87j73vNDXgaOiueFEc8yhZae+FSqqDBS8eFKWp7csR7FY+EJA7QDBFQDboWzDuTGZhWapH
0GXta6klzpGQKPhe3JL8gcri9JPYZsngsLaacOSxz5B0OjIv/vlFm1+J0Q6PSPax2NutSjcINZCn
E83zCCOHwWMN+vQj0HhInNFvGSAmFXI538QkNGFxSXA63IuuNjZ9wn5a9QPG5CrjilY23bWR8afq
zfgpQ2yiE+jeNzeOo6VPzPGRrO6tppwzvtpTb0lr60/e3EpFxb/E1DCBJ+3nmNJDucmgFokVQAKJ
+N/msQp4GlAN0IotwqjJFl0zlBcF+3Expv1DWsnJBRTLidKjmCG38QQnC+d7wgKrwBKAHRpiWD/e
+tbj3eFQxKWllX+9YkNDWAGOO793zgOR2nu+gAOQzmPGHMqsiaZ0vRe48UCCozcXj96YQrMeBOyJ
WU9OjugLQpXPKNf/SeG+WMJ7H8P83Ew9MG89j7Y2o4GfQiTFUwVsFWM9v74qRmQtbRgsyeBzl1Zg
vWbEoK88uL4LiIzxUqAqWYWl+QiTYIS4QAdQREa3FH3xsCLvI4Rwk3tVjB3TkYjX5vQMwBKLsCmZ
UFsjX+/gt9oidvttEPeISOvUvZpF7J9LH8e6V47Pnq40cHKIvwYDH7rfUz2NGaqYjLAmfphc1Aa7
1t5KHmCM/8gcKJi2NmzM42qiPbejTWAAKrEdMHHU8NOSJILZgMRG07W8NZmwzabF07KuVeqd64Ct
FG+KviQSKt45XQcLyhvunTG02yGmtBiIazzWSfUFT6IlQbAE4w8DGvN7/pWaXrVouhYdVslT0+p8
tbnOlxyQ5tTAkHOb01BHOv60skZR4V3BoU1HaWvcWbD/ttagHBA7DibfsfqdxqlbcGS/4OV3ttPY
5yc5Mtaf4HjsmBeRUE2zZoRGvTLUZH4NXhlwh0rIOnEUMtWfQPyEUCESIm6WxLYbq2lAhZr5Tsk8
KnYZXuW19p0q69sqfbUZsv4cTs5LkU9rUbmvBZL/W43JaGfoAxZ6JxjXk9Mhw538HQtF/4CujWs4
infkK/GyQqdlwu0EQFss8zVvwopEAL86qc74Mo14jS2jYrYbgMCMhq+eQOtFZYLxiLryWTBzs+ge
FhRxA5WTCTrJ6eCm6UhtdCK6913JctiaY3+iKOIBhTewHLScPiEfd0xA/4UBHY01VifN1H50u3nF
MNIhqyOjg+FKudGL6Cl2OAxCKZGGR/4jbLEmTjLu2SsiOoK0HRF25sMeIyoRtZFzw6cBY9qYARys
WfEsyYVrAwSERPqpj4QHa9AvfIepFCLNEtBMk9A5GGhsISXfAkFdaxf9jewNf+EaBPd1fvfVotRf
dZ188wI92oFiKpZQ1lJc00hp2REjSVKYv6sUTzshRf+QsgeglUICOkQtV/D8j7iHGXxBpEDDmVbN
JXdm/188gslzhmSBPvyaVYqUD6O7BQ7tP6Ipxkqje9fdgZpISI4e709g1VjmReFsuYYaiNXda2aB
ySqUpy/Rd+LDHyJeHx+tFjp2FP4pjCYxnw1qzHC1CDv96UnpRoRBqo5WT9UOh9Hcl2bf+mQWX/rU
fiYd565T4RSA057sSn88EsPHSSdKBNA+38UwFLRuwj6l7JOPowdKB5HtW8IuP3INjY6k1q4aYBWe
IW/GAcs0PWqTv550/5bK4bdJ5LvVeIw4SpaLSXWhnLLYZk/Pjqt9jryUy8yQf2bsnMjsO5Wwt5PS
+EUdqb/GrYZwSCA2sntWnZwJ39VQGtucXAeIFmQ7ugxnloof/SeEqdFB4yYoNOfJSuODqzO+D7XZ
LdA9TUPF61dERFcKwrbsNIX53RGTouTVaxA9jX3H9tydHlZDe6wjfWYDGjz1WKpBsDsN62ZJ868U
SjTTY0Rty0/HZZUUEwc8EHzFSJIKZPRPE5h6lJjIHHRruJYpOREZahPyVu4ehtPdMOg/eR1/8PN1
VOFgOvva3WuO+e6GrWDREphr29XuaBzysy3Ry1vKm3FFk8UVCndh4HgBh5K+RWNEvyOfY8z+SRi9
BHrPn8ZJn9gyIH/RoW936qB6J7Ix29l2lq2LcFIHHxrFk93Wzi1Ie3V1Mhq6WpcHSPLgQ70/w+pI
Dqjh0UBbYPEDj6n7dd2SuBWjalaWr1iqdH0B1zXpaGzD8Kz5wj/Q8nqbVkdkO9pjtzRnNyEiTEzp
UzyWF1cbqAxmk54zCOyB5qEnD9Byxb2MAzRoTvmIrTzaGHnXrHuPdRJ4o/wpGBNxJCFMLamllmTF
0XBwdjseO3qeZGfjKr6/vkzYYLcUnyLOPnU3kKs4N8UqqVi7loQD+noLKUrXPcKffMBiWTwXr9GH
Qx1fa/qPatmowi5hnVRI+C5zuBF3dOlt8zjaFNXF9CDKIinrePg8eYdOd3JNnj4EwF1QcZ35x0TV
exw2at3F6tpm1cGgm7StlM01R1NSuKeua15dLBSt/x5Y/ZeatGuEeGSQFuJCeXMmtc0dInhVhZ9i
Sj+HZGJ1XW1br7zMeODRIVWiySixbCW2rQEfykwhhsj/eTrXsZreBm5/fhGKHXTTkJQo+wtVb4Y0
/rTi7ABx8DVqrwJLcqtviG1aRXWLk8pY9t1BIieYHJJ5YzaCABhac60kM3ej+/URyVn6kwTFUYU/
pJnBNnweFLI3ZnkwPcB4r43iJwXiF3hgvppHKV6yrjyWhDLa3gOq0zI03Js+UGTIX7Z5lzH+kxYL
biVW1JfbvmiXmlcd0VWfA/PcsTsu/Y3G5MyIii0VLqt571T1+GTeIfQgN8RxtHK678LaCrGlKrzE
xTt7/9SOPk3nX29/dWT75dYnbNIlwHzG8uStadk9BYum9fTno1yR4PZtMEMJWfao0rs1dANWTt+y
bgdrKUmrzqydaN8bh3DAUN9krGhdxD8S2bje34L8aNLc5cghSQ2iN8/fJFgVu7YvJTylqrBO1L7L
AmNTh2UbftyydiFd8Cpw9u0x9S4kKsh4pDoFYanXtJ06xCKj3zrGLqML1ejeQ8Rr8kjaAf8QKcb+
Pjb3WKdnnPw1cl6U8ZrxnuqiwWKuzX8aOhNxEGA/puyi1UhNgBMl71Xv0ZWlTI2/2z5EMtqfeM2Z
GcLLtqZ16NrbsDaW1jypd2yMmjPqFrEfBV7t4RCBYzMhd+dujiDEQcpf1uhRiYpjj4AcSvv1pnVj
4DDZ+sNLFhwmEu/94icLmFWKmEcEXJp8IRCNv5luj2IoY8ILrh4j0WNG+ZcY5czWAGCBAzc72Cyv
i/BrnN4xUx2hOTEsR+xni0dF+GbD7mLIo71NyNVEZ4a+qeDruVp5uNHGeiOCFkLdtyQjMiKCLWW4
57mHrryG7dUbGQhl3sJnmZjymZv5NtFvXnjM+5FFxOuozrCPkf+8hJzvZhDxl497wQHkFZ9Txt/i
+Ee3An9J1Ld2h/u8ypqLJsApoW/Ry39kky8JsF2kkMPsqjtOOveP86UJqik33wTERUhfO0/2LYCt
MFUPWCq9/9JRn2YKO7/6hr2+ySuUdPafHtKvM7ocAIcPswwPfg8F6HHKWFgWDKeAJboOFxX7/tB9
EGaNHibbWjyAXv8aKGMl0pjOLfp/qgnlF/LmP4qIS6WztTKB7RWzm2QxePEm7dKPrhFoFofPzGuX
uWespb4hgdtBpQZHx7DarZ/waBNJYQK1cHrUUzTZSTIeJvUj+3fLOwiLAWzknsd5BkIcouFCM2vY
R3P+Zm20Gex+xwaCswcpufsP+vatKzCL8T1p7k8hX8kuYIn8YpvUytNTMaAZsB9wDxfYIFbj0D8T
R+XoYBt5aUi4+jA5l+qUP6MqtlO978eLj4XQ8H4by9s1eoaWtEeQhdumQXhRaRcmBiud2eqEaBd1
BVnQbKFGtHb2ofZtEvrgAxt0RyGHYnUydHsdxe0iNeSWuIo9lHi4ImpFzOBiYESYII4wcu1od/cY
N8Mo/yRWR7+N3/E3b1pLwwrOuWG/ZcXes19GIP9eRLh10zIFddgFRatqADeBfoL8E9QMlIRUZSML
E4Ti1FhVw1A09Z6GDo5HdU7aFw+4mfBvnRi3cEkXkc/gUgM+VzFVQ77rqp9+VPBMkEsZyZuekGE9
xSimQrwXzaIIH/1oLGPJfJDW0tTrTWYzufCiA85iwgDBlAhtD2D5Ofd6DCDBHhMvowiCOCx3WTof
iVmcdW3mTFLptKie2n8OPz9n06TpH2HQ7LoaChWHXxr9srnfWTAJMrPdd95bA34sa/LTNL4SZkai
9y/CDsPggip3NVMMu0EbfrODXeu9mDSZBU7QkQEdM8/I2QOiCNNTNhxDeJnWkZiZ3t4TT58hCLKv
XfEzpg/dvEXIiQKKVudcD7hmmKshxi2wfAEHSp5k+CuSFyf6kS2Zgc2qpNmyP/F5BhFaOsbnzPo9
9a1MxEHWV45NtiYo5JamD2WiwX6znFPMMNpSPIkH38cDwmHnyT+PRMKJZcO6ry59fQrgZEFJs1/R
+1jZQfg7g22k/zLJ+zi+JiGyHr5qcpIDYHtwiZ676KPvPrA9L6L6pR+HV8u/VOEvih3CEhZKwSCh
0aIdwZdmQ/RlUxpcShIW1ffg8k/d6QisQoNNsmUBoOpXEf7M4CyB4C0FwJ7ta7XKUBSPA1UWBXGt
+ewZy0uPj65XW2E4nCMUfTFKAfUpxnfTIJK1eE7alSQeuE53wIr5rwkKcXdl+d0q5pHXFgDrQEdD
AUtxOh4snxgWvjlMGtpgHPxIWzmB3Cn2zhxg/VyJklDKE04Tvo+KtTJQrSI5PQYp6uenPPw14ETD
NR71vd3tGv9tbLAirep51IIT7KZ5N9PfoMiSYsczpncAJbAWqYNO8EqQv9naPy//0hHZhOsOqyYz
b0xZXcZVRK9YMyXKxouuv+YIiDL/lWTZlYEfxKxQVjLn0euXwHhvqmwnYFDrxYcNzDe7GhQgakdB
WHJbJdEpkeip86PDenrqtkn2zzR2vfyNPcA9Bf8SOF0jth4DgrUiJQCr5hipRbKqAjpqR9T7sUbx
DWbk6JRsbbOh2gUx2sgqaaqVGDPQ00hdsyjYU+RmuFMgnXn9i4wY9oQ64P3/kRuJQ+4xoTYRitWk
01c22cMJA8o8TW6tlq+ZvMEHofRCnYCi0BjGhi20DZIA9QZwSHrBlWTizBeMrt8+2MiV0vAz9oKt
8BBiN9TLDlwgPyUzLkVkg/mvQzRLq3LQBC6E1oEriBlG968jfbbvvNDBMxP4F7nTU+qPmyE31lGo
HzUHmUrs7pIkP+j0MoFn3yYVnwc5IFdGdkDrsjL9f870IFKDkUp0ABr3WqCZMgy1dVt9S6DgbmDl
uTRQ71YDVrIh2RA/zOhUrWGYErRE2x7uTb046lDC/ORompAFymkFKHDJoQQqul0W1VrXnYU/uYT7
xJtxqp6C+IsAA37obz3qF7/58VAKh8wrrDb14QX6eHPVEcbaB1CbJUm3jJ3LZx1LQmK0HxnVmd/f
nSlAhjhdpeW+idQ4YaBdmH31petsVZ2AnDFE/Nqokeyc8bHZY/MRE6Cum/3K09mdjQ/Jq92Y9YY2
6zWAdsKUaVVLD1YvOfNjFW5z2yRBcFoWAOsSaxvCy8qLd2onwlUGhujNrpCkHuOnEPVbYYpNWOJM
QhpmQgDAi8BugpLTaq9jWF/ayr04rNJ0LicXbTMzsOcueUk1/mPQYjZvfIfr+bXwuz+S2UE0qGeA
BgdTiPXEBRVW3tYx652IRsnCx7pbqXskAmpV6x8Rn5vy65WeNgdb/ZHsRtrHUhTdU89bEjnmr47a
E1Q0IMDMWEHYWYE5WeiI4JD0rHsDKpJx6bFyVBX8ETvcuo4LSgbvDtplveaqqVgCdclJoOAsAppu
elLEV0hnGFRlKWeZGF9i9uF2aixN22JDnZO41K3JuyF9OhzIA6xXjYq2TW/eJeJGnckcAgV0zAhh
fWqIXnsYuH9RXh7cKKWaw4YTRW/5PF4ItNXMiOWO2vEBLpPBvfhAruwYj85AEINNX0vsBXFIBNkd
idBaNGSJuI17aQBeyovh8IIWwE7cTRz+ORmGgenN05oNEo1NzNihACTphdNLAoWj6vqdjljLt55t
DpSB4quBjVuEzcpNntXQ78yWfOCu+MDzyoiYWglskGpZD3DqAW9nEU886D8/+ArC5pIhpgb/PNLW
dwi4Kc59qImcGeu5mm/GlortncRlbHVsQzhqqJQkA76G/18Ugq/mgS59fW2l1D7Wh0gSAE9IdhMH
MwgR7kW3BdW3TIR+14W/TvHu1aAriB9almO0sRCwk3Nj7oIq73j+EUT4kDVDBL61d7FqgH8K7UXc
hOfEtU9xl1P7gqBC2ELqAskHjw7BKHgPC5C7DkNiJazqWAX5M3lWt0H5uyoD8GGEDCzEU94yDI4b
VWD7NvWFaRJF4MPem8wKYdBflvCtd9Ls2A9XP3lMVuBTXcHx4xAPRE6wFqVU1kKi9Z5DCvOgslnL
ltsIL3Dkk+BJK4es0ZWn2P6T/XFElS/ZVeZXBzczOiVmqfDV450Vv7UaZOwRL1Ry7uzXTLzYLbaT
eX21a1in+mj2muQjGOPboH+I8je25oVcfy5c5NNVey4q96r8BLz9OuSGTZvo5Cosoi1hC/nV5Lfx
c30LEHXNxBBrXnZRkb32/YPq/0wP94b6LG1kYYb1XA5M311/mxGBg2MjmxlpkTpYtjoXiQYJLeXP
nBMLop9Ga58Nkgxh/tittx9Y2C28GIlDjbbkWjbHIX4Sob9qApvTiuK18rWUiS5C3eynKJIHoIV1
jEXSYZSPmOHT1LL3sYqessDZApPbI33hSvYeZt8sq4Kk9dwiUxQtXUeKyQdJQZCpDKyk8phmYt27
zcEVRJZnR7c9hDoROVP3XCcQJZnN6P0+crlFdeabrkSaDJ21auond1T0LcCU8VQXUuOdxnXdoX81
nkIMcaVIT2EFxSMJH6EVXg0de6YfrmRj7X293BTd9Az/AW1lukGcvZU4QV36pqANQYocur6nVkEb
nqMDjV58nbDz9oP1GWoCvkLe5ATByRS/9QydcxtvHYlyZGmsc/HlAQUYKf0j79pTVuahBnLrWrX3
IVwPAPid+wjrOGTNIrn1a2SZYf6o+qub31s+ONujN/c3fvo5Bh8FOEMD2qC2DCDoiPZiG9cBLq7w
kDo7r5n5RpodVMMPkWlsKO+Kwqjt+aQcvP2I9am8KrVM1VeQYEL/btQh6M0l2zSk12tVfcr2mkAh
8SpCim9RGyE8Bb61N/NzFD7Vxo3QN3yCEJmx4qBXSJDlTto99a+h99xiTGgN5nW9vRIh4izvavBm
NkO8wi5O1sqK2BoSu+grh2wZo40DCQ4W0gEmw2KZSXdPZFjIbzxOd7xHS4kREdml6HYS2VVg/0XD
G+3dwOgYFAn4KNR7/h+Q5cFn6UHdYz3cwl1r+m+EeIn3jmL+qSNEJjqgql5otNgWOEEqLoaGfXMu
Q6yQfDCufwgTAZ6T0i6NQuC2UKzxrr33M+QbRXV2bLV/IbFdETKHBcGqfN3/SvHkaLc2O7OBXjRy
P+kV2ljAHVAIGeUvMgemnAMXmI6PYZsln0nLo0IdVwYMQZCsln+AvZu4z446gCexZwtoulRy2PSE
zA+3SPkk+nEwgTpEc7zsSHmN5noNLG/puauuRUbHMj/w3svYXc3ULXfiRwOpHeJNRZEYBd8Qgy1/
hYC0aK72uLasft1LCFrLetLaYoHd1yEjWqRf857vzwMcROvvDTO2ySwv8WTi4eyIEnuvA3brq3Sa
AVAmhdu5I98ZDC9A9V3clclz64D0YvkZ/xmR53vYhsbkp/QSBYUPdSTiS5lG2z7xEDZYvw7e0ULO
jtrhpY+ecvwfwv22Uxa1RAS4DMiqQd9H+T/dh0UoG4KK01WshQQVFfs2aveEtqFW6/cT93ppKzTo
xKtQXOCKRXPCXKfh3cWGxTdRiP6og0oqrYM9jxVL+5YR4JU5GIPLt0QG+GoqojnkpuA7Y+E/r+/W
GlYM7HrLppJk7E0sJFiXoucOQTC6mH9bVBwJddHAI68Nn231aPP0a8iabWafB+fu28T7JLjcrJtj
ditN7XJ4iYKo3a787XX8MeWfDmEyIAQJJNONEmfJIvLZA7drKUxu9hwdaIABzFeRtFnwDbyXHJUB
hRfuqHhOfWc+McofHAAqZm8SeGevfCNxHdACThMgvxrPvbJxQNxzH5AQs67cPA8FTuzpx2a2Xvtz
oc4fXz3nVgPmA4hSRI5GiUIQCuKYrzuWBhP2n+LOxVe17bFrR7h98TGaA0fnWZv10zO0IkOMq5cz
mCq/EM472ehHBQBP2UuAqAivnkD1LBz73hbOUyN8djtPlv0qGxbaLCnG7LVzv0cEfU0VnwU1acLZ
EdqYCAE7qfHHdX8N8Z52v1SKOaKkkZADoZOYF9yymLtNzH3So7f+Rk87WWwxZfXiEpHgYv2yyGcM
E6rw5stFGCbwFLABEcXLANUw1IIVgOGw9DbKReiPeiOIz076L4uAGcwuPXXymqdC+yfYHkTOtqAS
76gxxnXkghNAneVZAOOztV49DZyvggKxoxrtH7VZHpDtvE7DVWg3IijuXPYLBB5UoRiJoG90/A75
e1zoaGrmdBe+mUD/SFXIjcOUVn9pk0/0aovJ9tDSfEuy3RuGcz74mVisg5Z9RUK+R8jsa9ePZ7B/
ecDe4K4HFxujh4m5W6OOBYFcTtM6SWmTfSgxxEc7zGJM7G6Bqm8qHdEdj+j9Rsb01iKl7RCSkSKF
wKy1HNx3g1khtlyfSYgqrj1C+KC8FT46Phs6ABazuonwpucYZ5eZH3MnsjbPjc8G0y0hDU9l+CrI
ZPRZZRr8G8j5GplvfVJVELIx1t73Dl9usek6DEOSaQhBV2r8A4zGIPgrtvq/sWs2mmbunYilg2I2
gq68QeeO7nppiN8xYkwffHriXeNG4So/SPtkISK1sfsW9n40H0H+yGM4W77XLqO+OyF4Zw9y6qaP
wfxtfBql+XMgvoFScFkozP3Vc8ON3WAASkl0ym2xbq2Q/1k1f/Xr3DOv1ZSfnC7ciHFYt5G1ENa7
YzZ3sjoXYvK2ZIBRXKMiJbrMUOmdtRgrBrlGXr9xKnmdyKZxqIq89N2Q08kbHlKf/oUNZqxWhw3w
m3mPpv8EI3g0o28t4o2Nj+wENfHsaxgZnTdSh0HWyHWD+atCoVlNZFxX7lla73lD5Fz1HDGG0IJw
nxb12ga21bIA0RN708LLTKk7xbCTanzovBKO7oOK/4kCa03QM4KD74IhVpC31JvxSkQHy/qbn3Sj
e/RJt7JVtZYOzKooWppav6rHOUHY4ctj9TTYW0EBwS6aBA1eEZjE517saowCaBiOKAAQjaL6AFeb
TniKku+JLUSBpTP1o4uHVrJOgbc5rzYDpmjevBKIjuLdw2bX0Ni1bfmZ1Br8C/ZVMH3RI1J7tC4G
AGtbz0MEt4KpHY/4B/AmlOlP0IJKkMbVTLUP6Fs7LWHn5wbxTVnpLEEjtG34Aea7zsItHGH6OQia
8FXqxtjNKk+wkgFlRjoxkudFHGx5cQO4vLRUha22eAtA97dLZMfsQst7aU4b3/4s1IuOq5zk2q3h
fzI73g9sVqruomPdzOnxCz4T1NMaG2Vtx/57b0E+NePoPpXZu0Z2fFQYpMNRcWrlWs06ofy1C56N
BAUA6+q4ezTVT4VVQopxP7ZHj5g7uj9EUOQBCOhMDS7iuLIY2rpHAvZ2pWECjHb3E8SNouj2Od6K
Qvj/qjbFfNK9WrUlN9lIh13HE7dAFTwZbb5DdYjZmYmB1bX/VyAU9dlASlt+CeLwlFrFxsshDtAV
Au9nQTyiVmQVw9KYWFM+SXm2ek5YozZxlE71r16Zt6DGlTKAo6P1rU/ujMgrCy7bGPiB9LYFMVYI
23CX1HdlV8dhmExO7C7d9XpmEZVTYp32cOE2A9BgNvNXxIbrxBNEdMSXSA+YNCc/XaHOfjWv0cif
M/TqNRmLQyLAMxVI6Cr9YnnSQ4Ss/2WTiHc1iyKzSY9xUiHejkKYY+HrgBGUk8PDZxT/6aipV8HQ
bCJ7OpB1Q2xFcCbkF0kZGrhWRpzwljomXQepuQmPSDP+KR+rnxmkqNTbn0xDHl7B7XTN6hvR5mfr
cof6Cup8XvfI+mjeBhbLccBoEPIMopCpfycz45Y35AWWoUX3J1ZFXB1dODkrSUonRjeum5Ispqq8
sQjgmq41VJ8Sh9XI/dtWsNIsTXsg3yVtKZW3qBiZKpZIScaart8pGFDjZEkN6L6Ndk1bqkuLGnDD
PaytSiN5FQb71dbsrp2Erw3vvUVVZJMPkXkuiqTibNvWXQGYJChQktX1H0fntds4tgXRLyLAHF4l
kspZlmy9ELbaZs6ZXz+L83CBuYOeti0z7FO7atXoNq2x6ZV20wvDdhTFP7Ea3lMonyizPKW6uVMh
IyaIE5JHB23lfVYtRYOtuVMU3jGq2GD0l05xNXyFlXJTMa4BaiYDV4lYYGM8NNjXvTI8qGJxVzXq
61XuL4s+OK7/bEYeIJmMNO3p+je98rbXaY7ZF2ACaVhVeMXVAw8aNH78LgEHnz6JfzOFCb4MJ9bX
Wa4xezX7fkQdLax4LXV01ESj9rAEv0Qelt2CsDOuPnAugp3QobwoVXlH4OczjCJCr6BeuQ9pwssH
g/IJb2+BPNQ4GyvZiE8/M4qVCMvAsup1a5rfdGXRM6gSZC+34JYtzOjU3FbpQ0LrTKRQgQ9onmuJ
14bKoknILNb5SYqxUeF5pYmcISBySKZBrVM9e/IKFpli6z0HPXHy8FZyU+M5rTBwdZ9YGT4keral
2DpBZHMLxXRLEbJHOPMXaQwQ060h9l9Khr41sxKAO5q1v5XZ6nMOx7VnOZnfgOOI7eL/Mxy43kiH
+xGqgDmS0FZz8XNiTwrel7e0NmDBqOpCtZvC+vbmNF+OMg2js3bkNNtilaLPh9jMiGEvHdVdGOCi
Yh9Mx0fhANKGpoRxI6z9v0xh8pZLFCrVOgRi8S8fB+I6FjMPuUpyZF12DnsWiOZ8yikz61eVk3eA
WQHj/idVyxs6lw+1ht23RkGE/vTuxnRwJqM9yRBblfZYNtbKiExiOCqI0YyzCM28tQGAQu9YDoO1
V2UzdbNcpz7N4/wFel8tMQGnsUVIGsLDgKIjc22Q/DUtBBBuMazZspMqFJUo5BvxIEPW8j6LyQRX
he5XBhIAgNH1LDAIov5RG9YjFaedzO9zCDjhGHVabix0D2ZaMI5+OvFaT14aLdoS9kxL1/atIFJb
QS1G2KSOqia/hlT+kckBZzBBLgp1DnBGUa3IJQXUE5WXsqm+BStcyVX6D6vwcxA5hvM++Y6q1lWm
jiim8hJk8TQE80slTeeDVn9AjjsVE29/MROeZkt3XOsLx97iBZVr2Z9VFRdrxJk7os/ZQpGJ0Mj6
2/wu4n9u04uur3uPfsITTasOtr2bDA8SkOf4C0tlFmpBTreVQicNn85Egw5nOxb9Fa8PN1STxh5F
S142ESDtruNdqqgm+CrPeOAjpQPa1PIvrSRzVEu676px/zYyIv7DqMEsyFg1+6G50VSO3NEAriST
A5GsoMZfHT7MKPwJxf5B25YKESjeVY3hyMipUq5gTbFyzPOAXSu8ShPPISRizRwuxQTpz8QLAsBc
prFE4G7wvJZGFUJI/dirtCrIcA9IHfkREJW6vdNKVGJ45tLyUsYKZe44GmXS2SHnY62JddjPUbCm
2VNZjG2LEpjvm84bnCDEGpFhpQKOaNgKKmAv5D9COQC6ZOobxIUqTSyd8HGQMCHTt/R1HuZTiaiN
JhFrTiaG/3BiYVxHoIO0hTKxMCgpwFG2zdAjB4HwZ8we37M0bEC8XVNpWzQlVOVOJ2PhaIqHSSpN
sFEyyTGibzkqUzEgenVoYqOPp86VpAg9Umpk67eeFE6rREuic04y0JEMIRq3GoIZXNEigRA7mEP/
0K2WJ4AfWqn2juM4yVakLXSBnUeheju+4fE0W56PaVT+iDobOzPD2D2YRPNFQzBccSA1MebVtVW7
RnJ6GoW2RSfcJZ0qQBAGjfIqoky+Dzll9EWmhL9posnfTAPpORi6biWqDaT9FvtpEsAVqWtOlwqm
lyDiQ2qVlhO5jkSRCY3qyhFtWNyOf+GEyFbI8+3bayZPWgWIu8Qt3kVRvyd6t0vNMjrpWQ2ZRuIh
EdYFCgQrImLdoB49K0ZiTnyLb4ntXdOJGttgSXdkApRHMQvfmgcDooiVGZJL07dgCB5gPkozrYT3
d6xDLcPflBPrbtPvLBaUZZakJGutvlkNmazuWm9ol6bBPCmHAbu1uuuylzphy80UwYANhCFp7GmT
zCNM+orEb8GkB305DHpzhTORf5eq4u89Q5+hjBLAYaJMm1bVcHNrEU1woVcC+RO7h6RQPtAp11Zu
V2LLAyLwCc+TlhEMD71QU+/TkJ0ELURFD6UdYdQPwFDLRm1INnBS7aGoyH15m0xpT/etSkEmLUTh
AO+k4kSaxyYfepu4Qdo9k7jkJC8IIGm9XUFlSQ2GrqY8WOU5aI+V9VlHkBYElrhzfoa31ASILTqG
krdqxhl4UKACToEFsAYGUyoPm4wAvV9FX80MWBh6u5HMW0kwRKrHr4yP2O5nShN2fIKCZOSVgEcI
r8pFVEhLKUEd0afkJIXd0xOghLdRuO1k2jV9+idAORqcx8BEpmBv2474U6WwFFAKnuhs7i6mPLiy
lJ+8QQGihPmWXZO+qXPxSTaF0SXgSKc0077TSuzMGrJBJo7bmG9lMLS97GXbWvd/2KWObMvSs98o
bN5zApQVM0+fpQRvSnU9URGVpMJNw96c6QKdED3MkTwD+DUVTlCod0voNmM0fiCzrzyD5Z9q2NQS
w9DoUH4M7Ucx0jWhlnOlJ+86VuhNoLg+DvU91RJYFRjVVH3T1fSdVQUNH8k2VOq70kSbOCl3Sk4A
MmK5Jog4fYO4uaSUy/boKlqIom5CAcO4MHXGoYkwYDfJr96kHA+n9TA0Kx7leOLji1oKTlP267ZM
bllPzgpyQgEKzJrYeGKDTBDLUiSspWUZ90ZRm4VFaoONTcDKJmIxAwBU1iCxxlrXuZPGck8TI2BH
oVZt/CE6+MCZGKLgY9FPgCLMz418YtgZ8fk4G/fYhkkLqPBgyWV2YnyyavbWpCEh24i4MUKvIDIb
9cRzoRG0ur6J+QPUhFpOQZxQxfZI6yMCQRy9orb8iZrx1vXWBEw9Y8INkb8HKIGOQlY59pSZxaiW
21QXEQgtzsmWADaYEhxqhhBs1FjPtjzAXsYAHbRESFkGNZNwLDMaTrL3alI92paFAI28sFhw+siv
qqEC4fboyykntJ+ufVYN3xEOKt5IY5/YKLvvtjUFu9JVYwPwnIgHKQMOrsiUYgykmUfVN5l8elDg
WWg4ZE2rBUpjknhSOnGY4dX3IewPhlINSy0PcVUVgQYWo2DvMUvjKHKoPa9KpyhG0znq8TZOtMZt
Bv06ShT2WKXnml0lI7nq9KwZ54nusrjUAHNz6JETQrQyHSA46UJf3oSjedK6YU2L0radxG2VpgTy
srkee9yZYfI7qO20NBos4PxrGjooB2MjtmZhdCkx07EG6z+JfqyVSjxoCtNhXrSbSCsciQIgcAoJ
YAkY85Vm8Dzy6UTGMNYa44+gj5d6HPYYdwI8Eyh8NTIL20EszV3Qf0lyjCE7Olb8lOfS16KjBtel
CGjBUfqNRDcoW21l7s2TTXYEhbDsNPVDKfl8jLoobDGVIOJzAKr78F3GSK9g5x0/Da5IXBqaNfPh
FEbnuOI92/RsCfpEq52JgRz5FXUuCjAKeRqGvqjiWdRX2Gd67R6N6aNVGshcPJArydpSxfAbd7RS
1uQ8vZqvGEW/mZR8kYI4VrW0m0rGrbBMMcyNJP1auSFHGY1OXrUUcCTzGXxDD8bV4Nkyu1dgTMB7
WUGB0OdF7T++2qeWmjelQdAgBa6J1q/CWozGrWUb4K7UrKM80N8jNfyCkKx56BvSauzyUzjUm1gU
doBlxK01jL+qoq1b1sR0KdKrUItOX0eryiADNgrJqp6VWCGBfI44TLD/15zCWxPL9xjGYaMFG6yj
NtF7PGbRH0IdTl/jHsT0bglUwGBcONT+8JKG1mMKDi6yhmFNh+XZlsTKJcC9fqawpW/WnZwT5Mn3
FjQWDhJ8PNzHfgOSSjc2cieswKN8U/7zFeP2JSwOpcyD9qAMHakr6IUTliVD1n5EuX7mMzmwZDdH
weIXGPHVlBTuYFjs5QtgPZP/XakUerBYACf+anBVTIa4sVrIbGrTrYhCVMi9Ad8qcOImU6A+o3Mx
grVoyxVj0BopFnaXhcc087pjxEzuNeI2qzBSlCXBOBwt3jmdxhL5LtLXxGAQ0ElUAUnxoBbPFitc
TgjE3KNLvRQ/DBpKUhYSOoSFLotXXSogHWvqSTc0zfEt/1dkgkS3XzXN3AcV7FO1Wg+EeETsq76l
32bJQ5vE39GXCDDGf035q4fBrgvbazEkZ3EAaySZ+Hr5lFwRf604JV9aaK0yPK9Mi9h14eUGYHZD
aFS/AYWhHeKRXOKP6ctNzkrC0oGkTsxOielmeHkL0jHqyHNezO6diF80U9cF/ZZTHT/0yLtPuuYB
W7CO3EIAqukWxPqqBuIpQbNmp6mcylTkVMsxPUGiC6v6m3raGUrh9JwE+iT9yg3s2QpgBK63c9Jq
23JQv/yaAo4JATIZQzpE2ehnxbcw1gaiuQCTxdrmkQI21wv2Qc6KQ43dOGI8ZnOKAI7vTljU6m8G
HlPDU1jchRb3LliAjqCmpL66pL+VwXjLhOHKKZeLItfuWmm6lSo/jIjiMYEsRc+7uWp1exoUR+iI
nTRe8yG32r02la2njnNWk6oYxUFnf5s8/RQRqrpKky6RNMPCbuWLw0ZKxpVIBYNJyRnmLLzT9SYx
VTIsMKJzXk9FbB2EpN4WtWYTk9oG0FrKtN0CWtoPnOEGfIHN3Dgfj/ytFoWVNJjjVxlDfGrsAUDA
063CYt6UeLr61nrSOIQahX6wWh56g1DbCZsYUYJ8k+HQ0wXgsbm08T3W3KVpa6Z31Wl6ccYQL3qi
FbaOmaKXtL0UMQmPvGvCdFqr3A8NtXFDYjzkAIDVhLucviMgWzbxIZusDec1ban75RdxwiUv3VWn
1de5CNbwf6P4SZSdpFG9bLVvCSWdD8XxcKBLPo9hGV0XY3llFHZfiKBa/O6p1c2lY/smElTIoMzk
+QCWiVMEOvS2RRQ3wWT3Yc81lhDXowiAApFm00dI6L34Jtvn+vA6U8vnMZWtuyJ3ZAndZjiHOLM8
dJ4JJtAEALwSZgy1vrIqLPiVD34dF0NF1wB69WCGpZMZ4i/SEsdW8lYEfIVtKMOmG+LwlyTfs9Qz
lV49WXDaOPmqU8F38jh8eBGB1iFAsEUuRmPq2VAbinUV8xrUL2HSoYSNHNCCZGX9d59lwTmlS1WI
St4PI8UO5B7xlhJCHaqJcgPruzSqdS0OTjaNX6nJmqvmr2AhxffZJzIhZK88BJG4ERL52hVQDvox
xxPLtKMYvLdzATtGUArllXw2tAcEb4op/SB4jV0MEz1FSoZPYytzRXUh4N8UchJLXoTYEmQ0phSq
cJE075wn04pw10kl77MAW2EQ98JjGkOpFYZs2HchuJkcr10SVtka6NPGsuBv0Vqu1BhQBbFoOPMA
YsTtX5j5Km31jUS0YVnBnh4yEolSF58qrjtXElgQdaSbbSlpwy1n8b80wDvhtZm/qvtYWKMz4toz
knfUdRekPmbGGCW6VMSOvqNQx6DdNWs/Abs1eR0TYxpTMNhpmwKXj50TMl/oXFsLWWF3TeSlRDYu
TMYNJPwypvmpJ4bAaFwzTM8jBfa2gKKfuFkz5SokepRik4oHgcNr+mjKg6+sJsMjYM3qMf2gq35R
cgrJGfD7lg37zLg9jgiYzJQzqKjFkD5GfyVreBAxHhRHr3pXwQ6MF0Hdd0t9VV2C5OKdrV3hgAEU
OFv1RcE0RUedbRLxaqSfmKhrP1zl+hKA9UPwKfSNUW8B4HTjkyqyojjR3MUZdCTpl7yG3gX1OKns
sg6BxjuwoGPxVIgYpj9j2UmCdycccEaUYHupljCLo199CMn8T2uh/6BCTJOAo1dcTQRHnoCykoKR
19gb5B0SP+BnCQo7EXFiwlIrT/mNRRbuCDHBHG0LdKRAboRa6DPwY3hylOAcKQggqAkE2hUJV81i
vIw70ikxz/MPOiDVcZOCY4VKoq3p5/CTVcmmsHI73eGTbzdajh3XKat9H6yjf/yHDR1M42ois6gv
i+KDnf84B+PJzK61gqJwtzF2kbj1SeMa634fkuywOAss0z9wnSAFNQ5Hgl0HNtxfBt2O7lMQNVq+
N/RNQiw1WlFTwq4hyL7mVgGBuEN06Cvqz++MlxElfdY/PbprLRbko95Aag+P8JZUNu+snWgGSm7q
SaGCgskUQ4xmM8mxyIbXIdPcfgZMBuK+Dc8+kIjpp6aTkFWE7CYYaGSb2iJSRPz4RsU8t4esa8BJ
kIerTvVdjEbGEai2TmP4I6kr1Ow2WyidE6QD3cBOqR+i6tU81JsUnALxQv16f2ZjNXzoyZLbnBdM
tRbwy4e8tvYBLjM2RqkzEXIb4Du4EGlT7XOgAwC7DmpBlYJUfcLVSuJ9OR2as0LYAe5L+Yx5ZnS/
sX4jJ71sClLnSoXfh60NX/Telq80u0r6STTYaYfvocU5Vxy8iEevbYQ4WBgfnWywJwHBbqmNDm1O
ErtDsnLhFTzVU88P6ruHooiBWsaVsCzJRIOAGzkSPjPS2gHY8GX8ZN00+XZ67cWVWLzHB2kqXglp
iuOPhRQRdKQsu7k3z8qiMRZg9EL91x50XmP5EqeUxnW9ybo16xRQKWJn89uDkkuynC2CgjfP5W4U
/2rwpMSpBrs2SFvSE+LCGSPdOYFpxHxKpTJ4GzKsFW8fh3N9nbkC1lV7eFufOYEIDs/qAWMQOGR0
W+ufceIe6X7n+/ChQBLBg7bCTCtZi/bq4WZ5sWIqoaoSTmxs/PtE+y1zpZyhLgOtET320vw6XT3a
pPTOrnQ82zgCAJfd4p8y3ui/2ZOcl5meouP8Zuc5iDuFv5IaOpre/+oPqOsq7nnLzv4CmpV5FVCw
eueXhQWrbuzigSW4rbckxNii3ShzR8vqDV7MXM7bHofXQ8CmMtlI/VHgNLjwsJsYWC0B+7oCJZA/
Fl4fjCzcIicyXgLMfty6vROBYe4JR+LF2wXflI3oOugvm0YD5mx1dJObgGrxBDcDSolS5lqwUTEp
bCx9F3UX7RX6HJ4atK2lyeofBNsl8OxwXxHYFHdc8EL9HQZbjslVAGR/GexZHuaOiq8fGHa+LemK
Ll/jZejWWkgpiDOz2tsl63AMv1wejEqisA7on1exrnM83+GKYXCJwFQyNcHiwWIBa2ta4IV8WV9+
4M49CIBBYpqKbZhQ9RW4PZaKEeKVgzd7xminTmfZqcMVN93VnHubqwy9kxSN28g2OXpddMdgqdNo
lJGgeKKPKE/ho8n5EbYwwTQDZyT1wMwQe2Dw4EKOiYXguxLrU93v5fiijaviDQeUSFsOswnHcr6V
qSrQsZHiplkk+27+ynKxp4y0gH0F5mhhgqaeLw+hv9NEwnaAm97fDT8q7fPeEke0FhEPwpe0EPa4
lXBRdpGdvTN5p77gk8XxOtFdiasnWBItx8YY/pSTPX3yt4P5Gwgvhk7zRq8Btld94EOrtU1uuhOm
/R+aDpNhOUEC2Wrl2lKP+I1QD/iKMRfLOA/fjPSIiHu9Xqt78MwFo/sz+yRaRSwSH6/KG4lXTbln
2JgjLPUm6E5qw9Wh0P2iroaOOuDyJ4TQqeOcA6ppOubFuHOjaMoRtCmt8tiu+5ch/MvxxDY8Xnhz
7wHhpSohshmLjMuAlV+kOUhrxrn9Yz8ESB0biZr89fJGIh5feX8QVVZaexEw0c7j17HgwFaRIyBR
9kzLtfFFD5hDMWE6F7YuOjrvxINS3iVuYZGz11kpzuZTwa7LPk5yxIB3HrauS4a7mioZLqt0hhkj
S67afuWdaLKbm2rydQOuBre3hyGSS/8iemsd2mHIIeirNr9GfZ8OWyHdlppTJPuRw6KG/Yhr+lsi
GWps+XyiF2sykk1Ek0ChUQPN9qlE0/8nkYjhCBRSNJm7AnVvhXr28aJypRfiVaPnbbhmymaQnKBd
pOMWKecYhusQbV9RvyUel1p31qPdGB4F3lzN+FMr1NC398ZUkJPmQgOHvhzDc5SYDqtddui3c3fE
TVHeJewWYamx9yEFmi6kT8TG9CF+MEHo3J5wlA/+X0wMCzJ6s+ViKP7AvRT+Qf2HJJYhCJLTn2kG
C5EwAdMWKtWHih/qH81GZe+qwRaRlW4JsrbzOojz+sh+ZFEg76d2de2f1p8AM70++ZZr3LxjTSdu
sQ+fee1CtspZxJ4t8+grC7XFcbrgIiDA0QBnqXdFs8rKy7SBqB6rG3k6xamtJB8kD8Xm2sGOecTe
pja5IlfQ3JSCIKsr7DpqqDAwgb5MHf8HbWvcEPvLGGI/2tGVHpK+09kiRLv5mCWvw/zRwlIGEfIv
nEBgLDMCE6NLRczE5aWtyvYQt1s2DqZ2yKR9Xu3qL0JhKpYxOAXsGXww60vQAI38yPuXaN4w+AfN
dmTobV7y5+TxeopvsrUtNE5Eu6jlEr11sGSCR9U96k++F614G1BDxL/03KnzoxsoGpvuvnI0XuUu
5uV4QXoTBZal3vThawdioQj+DasP+Z4TLTzhRmVAMr5JvCjfhnc1aMI5afTXCc+i3QLzk6uNvJ8S
O2rgXRxAwAr/koRv+rc2XC6PGbwnEJFjkvTlrTgdIFEsFPmozi3B03UAb1481fCSYgoyocFvu/ig
8IBt+BHS79w8heZHdRzh0fCoUZiy+N74rluCKuwgR0A5VAj2P95vOelLzICqts+SXdlsCqFaSA9z
PlWgL+8z480KkDcLDZJDtDflvaFuSRyGeY4tHK7vtuoOEg8HDvoxwM/q1LKsz1wUYzT40XQxpsut
C/w45JLRv/Lyc9C3A4UhkUPzKVZFMBCKfCePlPA26vDxSZALV9nwkQVL5ib4EkVnz34E+W6yqg0f
PgABw7awaQEZGN0AKoP6j+Q2pQAsO3k7kZGo4nX33VlHJmYiUnjae4K2Ez5EeDM2/tEUl69FJOCk
h4SMbUk959pOBm2JURytwq/fRZOuQ3mbY4sfp+4zINonR5vB31kT8Su09+YzRxkZTxGetPabjTP6
a8U6xSVhPLPZpG0krzF6kmUJFfksVc2isJbFg7ww8zK+T1YhYMNfhvEDsLvjmNVsNbQVseQ5EB+0
+QxC1cQtw1Wn/DPkY1Fg+rcT/iWjirxnBK9Z5+TfdXBWIfVTVWGM2wR7CkYCBO2H9TCMZYVlNOcl
vQ5vXFgdyVsYObxdZAqOmd3D7tX4P6w1gR3pR4thcLJuhnQfiiNpKO3XIINIIGrD06qbgMGJe/WP
xWzOGRBiOKEhVuvcSjpnxyZdJdcycuEdkzpgz8uLRgpXGXc4ttnhVmYrMFnMY9LsuHYHnmUCUrMA
xeYPVGs/8RXOlNoavOTeuXEhjyyTVGj2EoUTtOfI+5HGjTnFs5qKB3FqajswZDEcagdpZC6Tv5lt
ZWPFtAKDyf/MhL9JdEHy09pLzUp+Z1qQo5MUHVWPn4CKFQTE4TT4b0AjVAfU0qO1rpa31xn2saxz
xjYiSm/vMnFfD8iml3+IwYO6e56KH0YZO7UkLevizhyoGLtyPMLSjjEwS+PPLJJFITxvIFpzlSjt
4Dnq5JXdplJxitpR2qBAPvA+c6I5oxOKtiK5aWgzFwof9G8tmF1nt4DfM6SxrFuNX1105wGlBkAd
R0xxXCXtIvcOqfeiVRWzjWXYSX3sFFBGbM8+e964XHuwnTRGM1Aq5UFQt+NbruCD7WJhOzBzULfq
2wAgzBuHiKk5DrwnsT1oN1VZhnzA4g+xVsqEx+oyxOucOJEvQcaxi9QWgY/f6e8yh6eIpCxK+1q2
Gc398Iri0vmfonSkuaNTTpQo1BLH3OyFToV8DV4HQz6ivt4S7BWTNT7QRYsW69RPJCS5tgglAZ/N
7LgNQZwyiLcnka5vDPtIorVdZM8BbTOvkFOVgMF0ZAo/DOFalSiswVM6NX81nYFpdyhmLOKN9fYN
T8exqM6DsDaKu5S2lCtRmNSv+p5tUlu4cfZVBeuKqYXW2JXUNYserO3sY+6pTxcmEBYFpg4e+pli
LEtuldIol1nZ7BMKDM36rgHgsqpv2Zp4X0BlT3c1hg/c09lF9V6ZF54UKVv7kmIX6JMmdPaFbpaX
MaKle7zF6rehmfa8hBYLAddJctAb8uRzXBlLkFkRDPyneYTPx3mYvOrNrpfAV0pnlYBkSOQUTGkD
lI/MykTm389IpEkPo2r/fOBtyXhSpe9yOFIXbDScC6aN0KWbhLHHYp1rHfN27RvENGnI6WW7EIk7
h+KfEEzcZd47SdsVleyORb+cXMTXYjwVCvxdz6DHKceoKNnIYAtdeeqlelLb/j6Ci1zUUfWjJy1r
4/FCzJVrnqN20bYYfisWUGKZ/uuCYhNnQcLhW3tGYUyJWZBweqDSV9L1l+hrD3BOHEfjx4CZHseN
uqoLeTPBlelM7NCBx9McjFFT7RNzztAHD7aYFDD1BGlHWf1SBPEs5J7bDk28U9tBXCptjgqC1FYW
xVtsp1PbAruxTOqh+l6RXZZ28qOFxphEDR5/iohYBmQBfcgdI+RlNOv13BLsMUeSZ4kXMdanRA52
QOjOQt+5AmZ2rUrhidSrHk+Fj1wvNruWq1j7wRNDETeEATZV7z44pGLBbRc7RJpK3pIwpsrUHSv4
wNsMiiwREULASZUtBsT2JI3X4Wws3+vNlncXIBHHw7U8ipfAsL0fXxL37WzShYXA8hb5tN4UKtWI
J2pXJAkZEwbEtOzpdhqb72jQnAkegwzDyK6y75bNCtlB7ZyJR6G/Gd2HLnz1wikRVllMG82F3X2p
nwJzl3ROiw9qZuOsOWwU+cc0nvPxOkVuGBX2VN9rbxNjRx/AkKff1D1hWtrKBMbo+4Qtl19jzoG5
3m1yyYJfz3oVEwMtSixShPgcchyLRRfaCaa0zxpZe6C5dZeyZtVOirbL1A33cctUPP9gq4EtkxKC
2r+N1q1qr0nUrTP1ViGjDSuldPVxV5vfdfOcBAfkTCjwy90B8w5FJzJFsAy/hOkZCNZBi4D72+81
/OBYucS3hcvX3IiwyHht1j0wMnfqlhb/31L2Hn2rRrTRSzvF6wkd2i2/6em7scIMFpQ0v8o/0C/X
4pMdEPBo/VAWK6FfqReMlggwGzhAf/pB3A4nfdtfNXHBuf0VRUt6112C1cM2f8BeTDaNGz7Hi3Yr
NtIeHfEMVMtuv5ibuI/1L9p5Pr17viObYC7LH5yB9giegu5KO96Bkf2JD6x3brB6ntS9r8QdEHEn
/8NTZDOzYK049Q9DWcoMwEu8RPVfUDsBwx1dSyl9qXb+h3aCrjsRWlxil3hB/aTk0rqGB0k9pCAK
ol33oyP7ueY7+lYOBPuWvZ1dU5sOBceYp0VIgpfGUQ6tHZ6La/Lqd5wTXSIDTnTz7vFa2WGW2rYP
ki/CyUTx3JYHtOAP9V9pKyNZEV6K0zXec0nYGG5tc4EstB8P0h5U3pKuonBBgzxC8UqlWmrYZT8h
AJ47+rJ5Z4MDWh5Bwv9Jfyqbt+xNOBv/qk8qP5uN+AvnmMejtiR8vyHxc9PWaEjP6EIsjgj1sbEB
C7pFsWX2IqpnrCn9Gr0b3yaDkvfN2LtLkTZwRJ7VExjJ2tUujH90qGQg/+HUvf278WILuiSY/xHc
TLvOTtQZbdMNMLg//x6O7vgpu9WKm8zND+KmcKCEp8UdcROJ1juV537fu+bCZKTQXWvb/xsOaNyQ
S3kurJpD/hXih8dluOsDh9KxjDftQnfzLW3eNndouyyO5ZmgxVmHnFEuMVZujB11JppT7YUbMxm/
1nwZL6XjjJZ482lrs/zq3cxPXvP75mC+i+MEGIoWkgUtd7b1ER0lNpDoBwuPfYyjHSiSPAkvVAWN
QjhaWC6IlOguc+Z4X8HYdhCdAXfgPZn4qFakIZ1mr9i4MwOb2OLSctuPdD1R97zKnqWN3EhqNt9T
U6pzSjiOj4m5GlGUEdyuj+GVDh6H4fJRvnXEDxcF7UlH43v6zNfiqneCL/1v/K6X5YFVBFuvYic8
hIPv6K/hxHrSHl+hE66DN0zf1WRjOnMZzaVtudF3ySHflYSFFnwgW1hbW+OYr9NHt0lsXr4rhil+
0iVtPSuOW0hz0Q/36JEyHDu6TJGNWVte+7yi9/5dciq8nUvatDeYkNmus135HfjAneRfe6X/0pER
SMvv6XPYA89iafky7bd5UlYYPtezC82ZHOuiPGR3roTBPXTDk4/IsSg5pi6JNaob7RpszAsuv+mT
xTe8t0/lU7n5Ry7T8kogHpyusg5pv1xDs1RcxZZ23BuYVrfRMd5UzrDQbEwCmI/czA1uEL7WVFg6
gR38MXGxW2STtxVW/j29Jw++0FXcmjyYNDdxtfO4qtflmrv5UHwa+2yD3HFovqx/PMxREUdjSbW1
W/xDgLer27ApbunSvPsOQA0o0higObF9mBvK6f/mxoJl6FgOfWrhgtHNRSwiKLTiFob4eqxO5TV0
PJtJkSkbKyNGiNbu3/3Zcrq14YCl+ZevCUh9FncuLDTkdjGcJWS6fbKJj8SEXO0HVNIOOXHtbTBK
YcteoHzqTuv48352XZfLeN3PMenNRLyG61giu30YZEdw+JxYhGL3+0xe1eKc3TR6OG1/xaxBPRwS
YXEm/tLvg7XO8ecfoZSI7lKb65k3PZMqO6KXwR8HZxI4arYrNnnpzqrVtnvW3cHoHjSLofAitnt3
tI5wO+zC33xFJvvlH0jvAkW+MjybtnhClueoxR/8Sn6anboxjEW189b8tpB1D8IFeZiDM/0XONHZ
LSz7dbLmW9d+5d6VZRbbBI9xfl3E/zg6j93GsS2KfhEB5jCVSJGismw5TQjLLjPnzK/vxZ484AFV
1bZE3nvC3mvTvDwx8BqxM/F5nFl7nIFn8qG/LLvYq13BqRhDUuwf9H2wJ/QidMkN41oB19J60IcW
Hyd7+5bKLpeD8cF1Ssc2gQFB76XZ7O76R8+LJjiIoGTVUX3Rx1NPMgayLY4hUuwwFIfMYPfDQbvz
rBWHcC+h79qh2xCBJdHfMUj64+OENhFGDrQmv3CGfwLT4sEbGRNL28xlarzqlezZzu2pZli2iRx4
Wk8e8i0X22Z4WtuMQfZ3+WpCf/ant/Zq+KQnxhbSl216V1qn2jc0wYiItjksVP2kGw7Z5Rec8Eh2
OfLkVxTzHnRowN71aR0BcnuwHla3XWtDCYl4eBneOvKLQkDIhgXcbvHQLKcPxsoMRqmV3fCbQ5GB
90d5rq7TS/ulE37Bt2Q6Mn9G2KgMdU7yPjgK2IkQsD+Ld+mQvIyMjbcj74PMq7/HUPFJi90PW0z7
1l//S9OI211mbNt5qJMYv9tcDC1pHi6Nb4ykBgv+Hu2QWyueIe2mxMlcbQ1LOHPI8cj4zW04c2Uw
P9zLdvdFu8SbOr1UV4u9xbcmsQTbyFQU/feYbWYHFWp2zd9UPwx3KBsSJJqYhN+i9T96J1IqV31w
o7SvzNY2xaUk9uA0PsotyrlHoGy0c3GJLvq1feQndm6sFfMH+y7kL1Ptcp4y5hOv8dHIbPq+e3ef
nHDL5CpyVZe5zSfylX19RBWME8gVd+h/NHv28mvBknlr7XnEd9CQ0ZPuoFUP07ZyJzcVbfG9P+Cz
nNeiaUOiCRXBI/P7ffk63Gh1X3uuQ6JFufjeJOedm+a+7KqjconYG+0kjs3FG6kdtymPxcJyRSZO
flP9Wu8AWYLIn5Fl3fK7AcqJZPXUbm9c8lB+LowBNx1Fx0w49DZmyBJu6XtdZqbLkdOZ2dAPxdpW
8MClrv+ZknulPBFHvV7dCpOGB/WNw1CHI09weR98zTV/YHcd1xAXvHqv09n8xX+GbmuG1ng07tGT
w0FzVHKFNukBLLXdHbIduBR0NFS5X3ALd4pP+yWb1BwQ+li+Xys3t1WkyB4PwvJgNACZB6YgmzNC
Rl7jPYFJHr10bGPL5Dw+WFQr21JxmAjkzNCBh2wsksA29UF0MRXsuAkjV7h2Dzzv6NQQUGBsAC0o
sVHfAKmX3sO15OAo2+Ng9iQyjE8BuvNNyslHpFv+gLqzGW3+/d6FU3MD/v89r1dnc8HHeYAuhCaS
GgOi2YaHEEIXn9Fu8jhAcnJi1qRb+ga2qwyjgh9SblBOStK+/Y0/isVVn4B+BA6FJXsGjAxXLCfb
UIS/+U2c+WdZv6cH9r8G8a+GwxzToGJnRt8crN6JEKCIbA3sYXIn48jgGkjvwK36nkV7qPxsEVk4
xT1iOzvhQHqMrE685sy0uCtcwoLnjwU6Lmv43B7+pL+S9/kVUSLsFEgEGB0qTl4asu3qCyBCmxCl
6Low1ebVkNgerbm8fboljehOHq/+QdlZJ0ciksnc6IlJvSH/5zoavgPqb9ztH0CV48qfWMTjsTeU
F1z6KkGrcD8N80Ns9zEC6Yh+XsmorHOfB7phsDYHpd/jK1IkyIs516RMRpc57ZuGORX7K60yNkzP
i3tknZiNlCOzaiwcLFCADGmTtCWLVQvPY3EPRpf/m8XPofhBJz8TsVn8SRHVZGljFarkk6Hiodvw
V2eEsbXyBo8Si+oxya5xe26nczzfyuWD2c42K7xY+Es1RGYOeFdhgIUsuGbNBcWeDUk4i5z63Wpx
m7OL0Ii5JmRNM3caG21prn6Wrn8MkAjy9iVgMKyGCA0yOCFS7qZQtmqyN3vhb1W41Nb8Ek46jDJp
k8MoG1gholNjnKp+RBkuiOUqUxO13tjQbuHV6c4DC0HCgdxSbD5FwvI2VjpFeGoyneEVBhFlROeo
WcnPLBp+KVZfllJ/LQsDu8bK0SuhPMwlMrMxHx0isfUVsXPldWyKQiaUyQqYTXJXTbLIZ+anrYWj
qh0WDZ0EIhNLqM5KC0RxTtFpir3yKxpwv4xJEXbgT+8gk7btJLtwpHhJ4144E5ip/GUKfzrJqnMB
dzSvp19BBJIoxLgJouDDrNr3QiR8WegeQ0Asa6thJo3kEtKJBIkiH44JaaEVaUmxgsJV0xr0irH+
beSsfEtzdEsUXptJXYA+zR0XnYnKQRlzp4faEkSR8a03bMXEOe1tsswKux70l4BQDVAmA3cC7jGt
oyTrcYHMWDLVVnsKY7tOQCVEn0QLxeM147PHxE+E6eiLonBLdG4p3HFeP2PcapYZxUnAdWwGib+g
c51Kk4BK85aq2TOXmYYEqfI1kA8pJN1Nq+bDAqpIT0KGf1qAEFSfJ6SSnAElnrdzFunVwdQj0HhD
S/R1zNrKsvyUCLWgMZ8JXl+JAJVJGv6pyvieSgM0Z5FhbiK8AOT3rZbJTA4AZsX9TEiM1vdvQG4d
snwK0XtkSw23kTl29NVqGIYXIMKdKO0n7a/iY2rjvyGEI8+FLvQrcoKZv/ZSdhmZuSFnVHeJVG7M
EghnxoXLQ5WwGUs7jdnLddbo33Vpk8nKfoy/lJBspLryBmuAtPnZkzcWa0+RkJhusrxx0hC2gmeA
+BUvNBnsOkPxqghfuclV2Am+CK8nbS1kkQGm9xqfwG9iMibAEjGz6UhbNlv1ypHFTqbxVeKEn2UT
mJbJewn7RDN4PUoXHfYmokMRGAdVfelgY4TyotM2ssvvsvvMehJhJEp/JsBMcZCBWWCwVTSWRrPY
Q0LknhFus9TTw39VxhGeCJzC9Us6T5Q857w2vXk5lNJOYvtdiSiRmBlU+wRPhsjuOAzeG44UmS1K
wvZEyJlhad9AiR51sALoLAB3Qf2nmAkfwoL3QC5rt6r7i5FCkaljpdwiYf6os4StiHnhbDu10+w1
s3AaiaHH+pYcc6G+KLpgd3J3SNp2K2nRizwhGuWyDEk3y/PoY9bkN1SRSCem90rqv7APc3RTW2Tm
e1fj4C7+D5Vi28AdwLj7lqnkFo8gGMDSHgosUm0hkjiNf3o6pDNERHMfUJME4AeDXqMoOhTNGZqw
WrwuEMOtIdup0D9RE+nh70xPJKynBJrTLLK+DbP+NngBe+MnxCakQX8gtO8cq5C2qGyQLRK3dZIC
3v8hJaCPAjKqz1l9rfkBMu2lIQgTxT9NMQBbVbvinMo7hCustFPhc8JXBA4V+8xeT/kO2Usv6nId
Vp4uhNuF4pggb0awWCRJcdlUkbE1BNKeh5qIPKZiJR1yInm1gSJF90Id+x7kRa04Nfjx6DmK/g1c
3K6sFCg9+4DmJlB+g9w66IgORP0k0YhkrNuWngTjn6zEU8wpUL6tNKSGti2dhm2I/jCdek5gqvPm
LCLSi4nPlqTPhKu1a7h7c0Zt1jq3DR+Vsl6Ld7BAQqLYdf6lsBqgEssfQwutghaX0aA+sHG9iANa
ipoUdern4VOLsHx3D5GtgUFadS/yxEZ70m3YJYLuvMx0GcVxpGtTGEXz+soRK9FcIVTmU+KeE1Ak
S4qfs7rK9LckRaLB2ZKO/2QdfLJ2WRezFWrTNYEcuzC9blgzmcgYrnSvKRYRgeJWMPovGWyoMOZb
RaKQyGBQs++YXorIz6byVSJuMbBkLxkRFpR8LQrrEvz/fgmfqk2+JaaHjMLk6EcEnGskt5GSYdIG
9PYngRkU5AVm4XuFrs4om0sLgXEKCwxwYCBZNE7ldR4SvEJPeXElZHFC+BkrQAu7s9nBrehPcFod
sYYtZn5kU2hjTACXofHezQys0nrB9kx+mYgtTq0F8AMMVat1ZxIMTteQJjos+9rgxmGZ2L/kSXMd
Z3SoGEKqMPoyVconQX+X1R7PWoW4QotPKfXj0Mt44fBLnYm24zQS4Aausv4Qf1lqd6PEkr8YofDI
4bGsaHiwKqPNjZNDOZl+lY5vkmx9gg5w49xcNlaObbrMGalEyMeK+C1VC2hn2DHBdrOUxOThJWkA
e/mjHolv0AwCkSMvq+YjSI4XtZh/+rh6qpqylwrOZtjcG5iOB6MaRHu0utfGwLmGlU0N6/cobZ5j
QDspa/FOpL4sAZh0dAvL+JWieliZrAUJE+QkkNQgFq2jkY9YMT4C24GIo7kCFSCf9tVCGYRp995B
xqoiJq5JGyPFPRIShgRmtQTpwA0lBbbmDx1Qo9DTNTFAemhFmGbPw1Lw9j616K9R1FPCerfCMW9N
Gq5XyjAY+131CZAWaVptAy6gL7ZHLhHOrIKHKEhIFvAMUowy82cBSSUqr1OGWLTjtKLjqNF94H3s
7iofYLibOx+5Bu4OYoFJuuj6XWXelv5FV+5x8C8ihosLDXgmy1YNc/6eeS243ynE6I8wCySgxEaH
dZ+v8l6u+doA1vzUcgmQD5AfMfZKLjVuYO1DtNAeuQD6Ni0V3ERJi1p0ucDg4DMFoxUMBVUXS4Pk
dTHPiXoJmThTMckT3OjLzB5psd5hEgUKWCLCkddY+XF6LUPABLlF/bHtZ9CfV1LWqFLsoUKW7LfB
sbBckhbwUJTsGtHaTq8Fh27BOlL18w8998Hcj9UxteDQbiOu/+XZ6L9L5ReAWOnqdzXjQxQSMsPj
b7QFXeTTsRjy2wRjUNsK9U7VLik7AfYJuqsCkzHBWfFm6bor8HuGoW0qvzF0fTSmksvSUO3JPUid
tD8GypGgb8eQD1r5IIpg05UEC1gHVXhv1Hs6Y/L3pI7wogMg2bH9kxniFjmhjihfIh3lK9ykgseH
hQssKovbuFtgp6UrkNZaq9WA70bbStNhEL4wXa7s5Xk38iFyYM5ocbXRQ3y0UFfWFD2s6CJWBxzi
1U+NUJOOcqFLKD0amRamWhbkdlFeJFYH6TGOPJnmKSfflPBFvN0Ya75bwIUNc1erx3Cr2gQX2xjG
NmNzbjN1S8vETlmY/o0RpX9wjkM8yWtFgviGaFudZwEux7QLFyeXX3NorIeWH4NCnd4OHMoGfZ6y
R2nIM93PvHmM/FpHmM6jdjDGg6iteFKQyFQ1+ZuyF/+SL9AmwQ0VsBqhuYETtlf96LR8xKiDzth5
rBT31BlPx3yG2yMzoUZVgQyy9tLFA7ije7ioanpoRvA5fCVmv3w8/Niqu1yRGqcuIsfeR4xNaWnY
5l/uF++YOogWRcUHASBxhuo+PjU71ZHIOUbrddIbPw8aIMSmnA4yVcQX3mkzdom2wsJghlgTNu1v
gejFppPVXf4IgzSTj5HJK/jMZd9CL8M3jUeI1KdNY7lBtc0FBzcDkXWnjOQAPOLtdv4Mr/1Z+mku
5i9YdhbJj/jEtyPcSsSGxYXwtpv+V/WQppn/Rv8QMBE0dUSTiThiuYD16Pb5TeGadbEdWY7kTh/w
bzVbukowK5lRHJF8MxKeFyTzX+y8l2a/8vWK7EsQLrlpq7lT9Y6muYSlLoj4yaT/GwkhED+L1Jfl
Y1ZSBm4M0V+pVZTLm+kk42PbWuxriAXOYc25rM5De0FCwDyFofEXqdrVJ6LBTnBIU0YhZG1W+cBk
A0SXhO+ccELw4vWGqKcQXOSOQzbMPWIE4Y37nKYrgNRfne3nBq4j6lKn/IgEJ06PRXjqtF2T+knh
CsK1ES/EmzOMSDmZAhepFtSvjt0v9Iy36XOtUFjZZXsQfTI9iUjhSND1GXM12s6ShAPTNb8U7a5w
KJ7FGXUKAaggBR3LI3GagjIhVMLV/6LQ5T1hgQLBlmVEdNVeiEgOtwQ+uNLHKvz+Yf9j/hue0lHY
VzYzpAynNUN0BkrhR3qJ/4IbPVf7R7VvosVXya3YkoJZugy8IXPwVY/Jpv2HcJNOjXg/jIL6XvG7
p0KYNhS/ZBdI21xBoMsxgr5EAMH1079xYqa+xorhWVO+kLF+X6ihUxvQ0b75rP9xO2qM75/RN1Ga
LqKqW/TIIfT/RV50q3ftby9ukPTCUr+K9+ACiBYi7hn1BEO6+nP2lL2JfM8hvlG8JV5B8O6Wn8Zw
8n1MWYxdLHRojbTbuC8ew7d5IGuMibiF0mODEJBzhdAZkqunp35p9+EJhwGlq0kaHv/8WeJzO7Go
s+7K1XxEK7WQfYB0SzGUbkNP8fgLKGDqdWhKBiNRoRSzNGKufFE+ILy9MVnhv74cJW+5I7Az38vX
5pT/G7m6XA0jBNN72KI/sPkexaFzaPE8HMbEBz9DFm4FJPZx0zl8FF/TI3SFk3Qan7plJ198o9KL
9QrPWy/3cAGOvKrBtd1RV8QH4vluVCHRd3enn7L0bf8+MX/lSFgeGVvPGXOPo3oBQlLlkD4M7lYa
dx4AnkX1pPoTrRomCpzLDiV3xgFq844OPyjRmDOQpwF/MGC56akkGvjmdYyP2rIlBnGX+cY18HrW
V7XfvFaX/MTvfmBj0HJwoHO98HQmkDPKDSYcTlH0qKi6L8Se7+Nn9IYJdpWeBp8sc2SU3/58jC+s
EIRtdGgXu/0BJQa5/9R9608BISjXxSeJTotXPRkpI+NSmp3kFt/jB+7iCIlx7ZS35neFNPsWbjNs
J9dpNQVuEGDHp4yMMyjZwSn6rXbGubuYVyEFeLVlG9bOOxJZeeSZmwMGXAxbiF8VqjRmVb/jM+Xg
4qhl3k50xSNCq7/pybYlEjtAyeZip5Fg32xiwLSmz+yUaavOmLFyKVSV2Q7LO3qsqnjN1weHEcem
mu9dSpvoQaiwScAlQamej1Bp4tHcKEz9wZNhwe+lWzZsG7w1EVFYg4Ks2rUsD4Fvat31wa2anzHe
saEI652IAuFB7PUmUjmK/dR85NU/yHVBNeGbAKq1Q7GzmC7AGHuIf6DVJvVOG/m6M5v489W9xiSG
RW5qa7iT+rMe/RtWtQrk0q9w2avRZSUCDwJiulU37ertSSPgu0BRSmnF+Nx6FYcXRXpAYFfzU5C5
ffYhFZwRHIbRqYWzDUFu2Of6JcYl0HNrTs297hPKEVtiaM2EbKP2mjP1IqMm3GrsgtjfzCrS4j/o
va5R1zZu7KlkCzVQOjLKrdIrbtmQxZ4sEVXUY6RDIcIaMLsHQkU1dFKNd+gPSDhPgnVv+uTcE+kn
dQ9JeQU5lzIbLQrGH8wmOlwdCl2ZEEToNJwh/AHMUkwHQ2ztXBntkrSKsUFdPNNlKzV+BKna9v9o
y4zMnenmGlersXLv484lfmh6J1KAOzekWkPNjTHHYaodP80SMdiHKXlCCwPdkWenYZC55hjwDujf
ovZaYGQO3J5KvL2qiYdkKhO50fOX/jY8U92jEJ9EJ2aFxdatm6DwkW7EIiI8BfXB4jI2m2Mp3aQF
qSkLvxW4hgdPVzg9S2DsyLVjVl4gyclpjWaOviL4XUh+iNTcHvlFsYtzVrKYIgWcmGc/bz8VSOla
Zlfx4oCGdzuTPtwoPNEiz4kszgz9Qlc9w8avmNv2Z0G9KhAhkPk2hR38rL6LnznfMdv7wY8KzJzb
WtvTFQaS235NR/xAEL8xyiHNKHM0JW53s14R2AfMztaJiasgqo5tYd/sRBJZ3lhd88LVf8IH8QrF
rcCbBcHAfKFKzb4s3ealn1lW0TBeET1ituEHT/YRjx3T3H+84mxzXiYyRx/0KoBUmE1iWyIXZjVq
bcJTe8xuvZ88Qhx5lHEHailkYPW+c3uPEWOsEKgNZnzfzriAITqgqDDepnfsJ/leuCsMxPH6PELZ
tr5CLIm3dV/uVS5V+HQWPc1Wb3gPB2HDlQbGAl+lq/vlQfVZtGBbcHrNFQm2Ofe74GNw0WlOwKZe
wgOrLkSKBRUkzoZV58veYKEQKA6soEBB+uFb+Y5eKX1WuH30cDP9Q0WA0V+yAfTQZQQbBkZpvBVv
+RGRWfvD3i7/VNmMXLu3wc1Oa24ZkjVGNOaGtLTAQSWGQLdnm3Awz93PAN/zbDqqK4sequ4W1+8m
e7TtjmuDuKeWa/+7djHaYxC6MGtmXdrgRp+31RVdzb7icnnjjFt41m8kaoJxStChu7oDBRSBF1eS
33rFEU5C++R5MFz1Rf/JT6tBEhJcj3BDftL+JerOOhWFM34wCug2+k35JJ3hznO/40SPB0xXeB7W
dQ76Pb9kruLIp8GNUdxtQnS38NPt8QPOPZJgNziYpZ0dhWPyOp/C3ubJKp1u2gYPSv5bBbri0p2D
XXiFFUkjuW/PJsyNbf2inlLu/2d1jtE8b+Mb68H0qPlkyGGwxLd4GYA4fJL2AYVox6pK8Go28xv5
j2042YP7wEZ8c0uuUncYXkQC7Lf9ETOi8EhP/38InzKdNaXH8j7to0uPx9Dp/OiHURTrc/WWeTMj
8G3rLyPA022LdYNRSXql+uweGvFC4KQpeR6JcgDZAfFaqTApuL3JankXPfBxJv+GW3bOPPS5jAkg
i9W8hsN8U0rt2qkE/zHqiSgNNaiAZW2ezWVxU8zhCV6GOPzU4dmMtXoUUSQEpuQq6fSo1VMc3NpK
2MXrH67ZNmr0h3Gwk+k5jDI9CvCqzBAhuQKyEOWe2b/JACHnci9j5R6gcXSUjtPAAnUIKfSh4o5K
czZl480Ms11QIaVIaWeho5W7LOJi3TTXmhYKWNa6/NRNp2L0iI4j8kf8lNB28RQaUsZG4FNPCPLg
oUt2jYjY9hjzYIzOCJkOTVH+EZVeqJ37zMCTwAFJW9USOmL3d8N0ZfWWIM6K8t1A67fgA7AuNJFp
7sR0RxrXmz0X4S6t3sqG0W/lN60vCjRHB2hQSruPekdsH9jvK3mrMZ+DiyLwOFW2WQv44wEwe2ns
YxkYNSbZd1EF10AmxWXILmZFZMlwjmp/EhlU+LOOSQ8E9lZ+ILCm6l6lq9IWYEcDsJ7eUT3k075c
4Wm3GF0XIkZg5sFEu2TsBcMFx+hUgb8Gv7QhimIXaTXAASJdZ1YA9LrMaNuCXQHiXFzUW5AVWeAW
yw5D/Y6AUaidHxAjrGxHEUkjhZGPwYNMgWQRnnlE4qymq6tlWXOw2cab1rldoCpvtPA7lG6YemqW
rXlOaMZBpYC33ImJA0IbpiRj88ySo6DgCcRepdQ3TPsVOIdxfKQo6AijSPVdLHoW8a5mQtaBZ4DA
3fUW4yBJQV2qpPJvb80kRXR2bAL6LSLVTdeMA7YJkNAFxDE5tXtZn8jP2PZIrAOLtc6UK+xXYgJc
15WvGv00kq7ZgSSznoFvG4MzkGqdX1Stv+Osk8k1bbufflyqZyOA0g+F0PrNiB14WkHZ7MeRtyIZ
rfRayi1hGan6CJs53g89sdSGEYIv0NsAtSzL3jmp/iXzrGJqHzRgUGoIcnqmMje0kBSwWtUwelV5
+UFETuCKEwlgTTnX2JpghK4R4dYuIorhpZ1YQMZVI/1Oed+Q59sTXCdRIPaiOuzksEYCE2PhylKR
iDmjN1+7bsZwX4ISkeq4u055yXmXC33IPLMjEkKSZfVo5GM4bmIDdTVYcWs/1CUQ/KWMIMxbCG0U
g/YrmHgWtE4hpzYW54VtPMd/Ly/CW55L63SrhOTGENDAep310UeaDDn5imP71iWNSM84G+ZOIaDN
McbMvCS1lkNOygxs4yqI+NYwv+I245Yx1ErcxzlJhpEeM8irCokoWFNrqUWzIk3MQ9eXzMi0Ur40
eodgCcAxY1qmVdyjJkMmeYpvSWBl10whJESXFKHchvDu2Hq1qkdUORuAPsTSPJHkM8bw6KdEKl7E
fGByMDKQC3s8tN2KjpTTbt5XVgTFSZsfgJKnmEttAFCR5+VrP8UGDZlELzWnjDaIO6gPUaeI/FB9
UX7IWQr+VktbfPKKOqAWLOZ7KVUo/EWQwQyqi+JHCHkkERdMEf+AuFKXJk1oa7dULeMZT3N2DccO
181cQYKWk5SapBItquvZSF46PaPNqhTiPYB4iPVXowmrKVI1vBaqvFWKVAlSZVE0ZAr9Cf+D8yTt
cs7duh5xOAb9HhSKiVOdNdRbG9YCg8cMWJ5s9ph9F3yOeabrp7lo48cSEv+YTelvII4/c83yNFQ7
5YU0KKbzTZnYStnflWiQD0tg9gJ+yqrObVJyRrTlCadFkeorxY9U1M9CZb22SKT1NkkHmGES+F0p
D5NS9GZZqls/JpDgCFmS0ypJwKbS/qQzAwS5zBzTNLlKVYXhX9Syp4JrKF8FrQpuRVkx76uXer5H
PMlOK3akhHY4kYMFMBL7WoCDI6tFUNTvfHdsZESQ1vtMAHLC9FjZkVka2K1ZJNeosgISQTPwT8Uc
Eq83PGuVjQr8QNaupdXtqnRB9QXKZiLy7FWMocemAYR4Hv8GyMqaVKi14nmY2/jShMAcjHK0mLin
RHrIekE69MzUIWyV5VSXc7bGaBObQ6LjUYCLjCnMWj3o45QeBpFv3pp15Tm2UvGUgpC8eEln6oYh
hWTeulr11FaWeYQNcT3qA7LlXiAYTuSguBLIHp4NMRtPY2JIfg4DH3MpJjw1bkdXCOoWPSavm6KZ
o1/p5MK1ujkclEboz0Tsda9mq5ToVmLZOFjW2KO7n/EUwsFC+UKtGsiErDG50wDVgJAi+Q1onRJU
MsNANfiYJaBJ4iQxgDDoqSUjNUkc09c/Q0bSE5UCPAVe7JtExt9WHsFBkJHESG20SFaMZwUZJUEc
zb5lLQ9AN8nuVhdPL9DjWovLsecBahCQVGVJwdAnq1WniuT9QG44qj2yqw25Le9dVYZncUE7E7AZ
tic2aHduAMkderDvsHtJF+kHaT/IMborcLSqn+nxuAvTQT0V1aR+T6qMfNMy8FWPS+gU+Tw+k2bm
qS6jwGBu3QzI8BSTurM0lvugLM1J72eIsnOBRirVUtqqXvLMrjVNZBroQLS6zc91VgIun0P4DVW2
Gs3GHMuqJDTZKR8nJky4KcHJAI1MvLxGqreM8B1jVSUyoRKhh8Vq+JmXM2PUSf6IpixwUoK8nFmc
UbEEA/bdLIprTMII5wdFhZQxwIvomhYOXyiHPkcng8Rihra0qbswxRW9JHCghIEi0QJiEchrlGBa
KWgMI+taRkJF2xLn473WQpRro8rJ2WVEPY4pMWZcEhSCDSPbYQ5MJHZRGcP6JrEB1GLFuK7OhItS
DTo7e3LQlbRDhoCCZJ7C7F/TxWW6A7I1epGew/woyXHTqjK6CaKOplcnOc5Qg4lWp4P9whUSgr6a
SvUdptGKpdFNpkFdUk2OPETpadIjC1VNxqp3sir9QJVbYXYusws1DNvLljThQdbYh+gpLLRw0FhE
pqPMQod6qb/OkpgZEOTb1rWittu1mYhrMIcMkA/EPG5hu0McMGZ2lRsATnR5Qgr2ZogSWmWov6ij
UwFpTdzoSAQDuXZHBett3wD6QtpQAiZgGpOgszoGTYh0bQxDd0yHyq0byLyECAicUjNyP3lihWql
vJVhhsVorBa850hYYkZtuRmdTIjOTj4qWAOGsD0WQ49lvGyrIwRsXs2FNF5yzUfxOyuDO/yt9KEE
hvpDeHv3AfQ92osCnP5Io/4OKQncQEJ7VIs9f1cxWRpaWoSDPyMQAQ8ffOmN1AKE26SkVUWbppRr
iK199GiSQsP4Eo31QWqs6E0Owr8RHdRamuFPzDL+dG2xPgvj8bNTtVlwDWWkU9dZoMyk+mQ49nXG
ZGH4TPq42IVJErsSaTO7xDCZECcNZC5ZHKwH0UyW3yjNl6l11pF00dBTh2g4qnqMD6u3WJYwEdHD
4BHXi8nYxbRIIO0UEzPblKMtGEZJtqWpWZWOlsUnXXbzcFSqZPiVW97VbS1lxNhM6EH+IbJKHKsy
vpJIq+1+HEGniYNGN83xclbixSq9ABYSTsCUPMpuYOsjgktKIhxdHQ2GaqP24qKj9mBBKONR7Psq
PwaL0u7UqhSvZQl7juVenLmyRQzlEkLgzcyMhWc+kTyxDRpJdpOIpafcRuaeEZuhEvImId4MtWzY
t5OGiaZCUl4meX+Z0CBt9IqkSB7v8QZsWL7Vcte7RlgkvjGMjDKSkVakiZZHVVU5L0aejJi3xhlZ
OMLOvuzIgbXSmHyMJHBEVbMcHdo40D9ZOAYWMJIiCSKv1QzzmhQsxKBflbsJqPSO737dIKTdl6RP
PXCMUPOWmEGJbGojW5xCOCwqzAp9LvngZ13/IYyqfFOzEj5WMal/alIrZyK6chfVTvbVTkyEMjUc
TlzQsiu1AK3MLB3samxy3xrbzF3asXvVsxnRcTR1Ww0MKjqnyTqJhpT6udqmB6liqWr0I2MbUslb
iu9p2UWhDKUYe+a7PuLTC4in2/J4DC+LNH7X2qjYhVCoz7xIUl9XNMnXmrXNUfm9wMQZT0FjHljL
JlLRRZdDIrWt1gkbEpdqGdBMI4DHUFK1tkdN1smeqddWQCZ+Gl3jNikFCYzYGFw4PhChJGiUsbui
hkhIYZySVHiIk2KhXWuz9yElZjCVTOEwyWlxWyACbkmxeAkRxRw6MYocRUlDL50N4SAS4bprZ5mW
us509b23ouiDaNfpNUOk5gqmaTyjeCYnPLQCj1cSLq1S8VUNEyrcbspnz6rm4B9MR+miN+uS2yp6
QEJ16pvIYnezMRhM2Cu6fcYCr0WjkR0oKyMrB7lXeZLraeJaYZM/FwkXelQN6tMKE/1SLBqvecRu
nDxPOl8sjcLFKpuW2KYcBuCSm0hWUYOJwkLzqEN7BYfSsucRwyhj0dg0wr3QAPMjxUgNp7WYBKKj
GQ9TL8+gb7UVPalMaCnwK1ta3R2iGl1qosWBrwvt2xzN1WkM44m231gMWNvRsC8yEGpRBL5SlNRx
B8tdJsUyo4yax+KHos1HW0nEXeE1YX/tA2V0hyYGld7Xk3kj0WyGQ1H8DkUjOON/HJ3Hdqy6FkW/
iDEIAqSuK1fZ5Rw7DNvHlwwCRPz6N3md27knuQqkHdaaK1zkv7wq4oMNWvTSJqNzZmbyHERW8WT1
/nQcipo22OFGf0yNKn/GLDdMShWaKk3D2jDFNX9tYhIEu6FkEt/V6UcbZrAXaIS/OVuAj9hRdY3o
wt55dJZtyFeKyUGMKMvEapsR5XAmhFLfZiQGbA1NyodX1OFlqlNW+RT2M6JeDcZIzfhU9bCuRaSz
jvZ6qif2HkHw0PhN9pLQcvU8i3vfpAnOZyd6iTJ8EZaIBNm7rr5fHMs9TX0ZX4VWrKsyuwViZEP0
mOLlEi0O8yxCO8F0ZOW7FPbis/+0p6fE1NNHIGlTAm+pD2OD860XK1Bl9hzmbCJ+X4KABJyBqHVQ
2KzitMV6LHWQQUYuk7amE3vAaxiTZOAcW1ETGubYyV8cpSSFpR0YIK81//G1ezRbUKua1mP9F/YF
s5cmx/GuGEI3xFlsEumTnhqIGCFa1XyIzsqPmb0IQrhjrkvtL7+WU80vXcOKtPI0EHO/Xh6rAG4/
Pmsz+AhUbUAy0zKwDg1qoF1O1M3PRemGZ90r94GL8+pqf/pP5mV0J2HmMhufbTS8lC3e3LP6n3KE
4Xtqg2LPcItI0dTBKI92vHjiGesQyC9/U4HYC5AvRtWFLBB3STBJIJ+9rVM1PwWyZAVpVwmpN8A6
hj4K76IhFR/lNFaXbHSSu9AenGNWa2SaWbmGE1AZ+Fs5k9w6klG/C/uwvdhezyFgUH16NT9h68/t
p5yaDFjrKiH2owiHsgfIlxOZscEMA4SJvyVD93cY+/gFynXwroyv7nsTA/FZJdtVNzRvFFn+oWsG
HHwq9BUhRKJ+9aRIr7aHSKtPYkilVdLux7ZP9k1uL0fl+ZhpYPPqemsNGgSTzIr6Q46dRn5Ued+c
5wxcGu2emhxvSFNgrgAuwVjZOFy46H8xfws8u8ki/lU0gpu5ICkwm8bg1M4RLr2q/c3jWm77qQFH
GJvxxxKEk+YZNT7HL7S0DoBQpCVPtVrYfAaIkzrD4tnVM/V1WFzAVau/wE78V0u5/SWSbYvBBSoG
eV+kXPItw8IJmKzZjuXdFiouMbwWE4SOlRIK1Nuw9PKIYNNG/Wa5710YQYQnch0wtkpFckZ3P6jk
ufSHPy9t/9mLw6NBTptu8xGaHrqZpUYVqliaBnl8KI29qcN+P7Xcj2FBlCSY6xt7iPGMeXsq9U0B
82ry8vdyCVnY26TFQaEkTBWJB2fTXtrLC2kPFBLtdBu0M4gc3T9WVv9dK5QudbAPY5yFS+I91kUP
dW6ktqCManbDmBGANXb5LmBJ4zBXE110DYiU7/L8xScUYOMZdENzFd2btPqNXEStPIi9vzy7hN0E
DoeZJSHS2OcCVjFf4XRrJfMtaAUodeJIuNguwsDhtwg+fYtKUJ5kQNp6hhfTdfdO2JzwLbxEcXoy
iuGYdt77AN/pok7WdUKqGFvpcUT1QrFD3ANiCVceUsu5y5eeq2e8HUKknh0rh7kgnj1HLjX7hiaI
FVcCETEaHiJdPjUllsWZ1RsrNsEyWfOOer33aIw4VnZzsQrcgmHLaF1B9kQ2ER54pbEMgTwhZ+ga
TBzvXuJebL285sJHU5htosD/QZ14oKnZqMU812uLJtlahdhJknnfI/oVGNiY2OyZI/TfYSI3sIBP
jL6oYFddSDTeG1wDXmHuy6Q/0wQ+O177F/jxQ46wwC6wkE/Fk7vEMe7SCHuowIqrvsakw12Q4TEy
QFEd+35ZF2jqz0tWNF5z6osBrNFDZrwDWY14lhmv7l2QVXHSHyxUTBp+MbJel9n3AIPUG4JzMJGI
JF7J50nsBzCSHZYNKzB3Noo8FSyn0GOnSVbH8MK4AqaG4A1Q2wnNxPLh+O+d/RNURBEhUTxDqbHK
WyN3kC5gZh570teH5RjQVwzhDvMISy6yL7GLOEwayulvav+1MNXCx6J6BRhpqYskuIFg4ySGNirk
V4uaSKBjMo33mbAstisFCWW5KQzQSAI17Xw5KHJkS/srlYRlfroZE+jgcSkhi21t+2jiHflFN0Hx
TQGNSuxeOy8u64GMCXSxw1Ll2k81QR7UrqTf6d8arGn62+jvYOGCmO4zjcHC4rXVDqIN+MA/ucvm
atBsjbPjYpefLmRRivhd30bIvsUhQ3YX4+1l7E1NQijbxh+ZDCgWVlP5n5WaHZtSO4ZniXqcMc1Z
+f2tEyERZG1cfyakpqcwy9iqjk81YBSqH+edg/4mJZxXT5rimTUAoLrJJ1uo+XGd8a7FMz/FqApH
BpFLeAhQdTPwylykZuPqaGv6Y1pSA68bDjSuIr4mE9i3H+DfB2w4WwcE4xChyljvs2KlUn9LdBuR
xUpaiPss+Q1HvEUoH+T9irZYowDMuHLjYeFTbcXVt7e45woMSMz2VtbRwS1z72D3DRtwtackQREd
HzmVSg4iBphdW/0tjbjOKbgf/ER3MV+nH/SnFPJwIMfvFNZClLnbyGK5icwu7FPWqymxorzDYYTl
gCyvhCFGzjXEuJr2ueeai0DECdIdVMTYAIEMpthpxsXj+udSVafQHa+KEn5cvG1powAPe2r8cv7w
sGNNUjKpdu+INfxcHPdOpfKibByx3TKcejXuTcLQYOZ3u/FXqRz+Dbn/SWf8sKyIP25SBEpMu3sE
+xsKdG8ndSAuMdnwcJPkGxnv6NZ8A3KH8hkzuPhMOtBEeSFoSBYOSqexsIOy0QATu2jMlkW0XMgt
XmfFdNvJJjI4ZWUF1joN7txQclUG7otwVnVoMCCo4n4cfC+8seaoRWjmXwLTsbz22+tYECMYD/Jm
GKi5SlEejQzZMjctYkrCDNboIY69CYhaWoAAkc0CvTf4nu3sKGlYKg8DdOI/WlN80PPIFoq5UTp5
q1fotcFKKEeO1yT0GcwmCmYn3VM0yOQUVw2EdPMY1TDfWvMxjKBwp3x+q0LvztPmHJEqSPMJf9+L
TMft4e84mX5rJ7tXsXwwc/LUq+4y+ARNMRM5doCCU8MOzva8BzezTpnKdwnNOhXD0beaK7OGWy9E
UpWS1Ez6Zlg3SDs1BkwdxT8RTNUR0o/tZZ+FKF/iwXvLCNa4mSpzCGx99Ax2pWg6BiK9JbVty2xt
G5A8Yovqc6S84DmtHwSQwhnDgc7xEwVVcSTV+BQOgG6pozbr3dWEwzb35rthQF2OQcjw7HCfKASn
uQQJyKWkhmjvce8WbDyzVc3ihmiSyKNkbEJ+cvEyxbiba/2cNDWmETs4sQM4Sh6rG2tYfuRS82l5
L7XLXDwi9NuOvYpJrM8MMdq6ExkptL280V6p/6HVQWDtxXt2L3uSNF+WXp9pzB8XLSHwIUoWjLQD
XJkZKOHA9Z8nO7jNfZwhDpGRWl1JID54Q3YaMihYbX3b+QgJdHIoS4ByVBj0V6egrE5dTsROBW+m
W9aE35UY0EUsutrXRDGOnVHTNAvDY+1+DWl4R+W3Z3D2zUx6U3juLxXUMejm16iIj0qx4mQCtOuK
4sfj+PK9Zqsi59wm6BIiFjEd+Hbq+hrArteuwN3e/EmVP/tg+KbIRva9PGqXXyi55onSJGm93o3E
Op1zAXpTMUXkVtP3RHOhEZ3yR1nVv+lMNqA1tM8OGjYaoWQ7zN5K5ayPfZF8WD5Ol8xWZ9dH5Ed4
90RE1k0nKbULe0dFuKNWuVjWeCpiEoMrnpScnDc6/m/XIkCJnLsTMYLUPA5p7XnzSHgOBZGNXgCG
Nmu1kxPGP8WIsQofGndZWW/ruPxXZMuVDvW1DPsn3UX4ry0oZSNOiDBF75wwoCg0iWiExh2T3LnR
3YOaMbzGI+wgTzwuFPTar6E1cJB57ofvzP8tVfVQ5Ch8ScU41lk1gZ1sf9xh3SrN3pkE3bPs2lc/
i8SdbiF/CLZ/m8RnItL2DFHjKNGHkZOED2Te5TbfkccwCWMfg4Suz+gj24urpjuTim3tISsJZ/fY
zClViZR/JHgVhF5x+LMgQ9qBI6NLSfJrnXvf2MNuXPxrnmR0tuzPp7X19e1PpeBEqRgGc+xzvZFD
Od7EXgjbsb44YcH+T4+PU8nA3E6tc9/U6D0coEYxwlIJVbvL2Pu2mAYyAd0+Kq2DWjiQm9rdudB/
yCm6SxlQcPp08RO9jPMzLj1XZsePW+UsUkO4KfCM8jgdmHzp+2IIXrLQPmBJZekwjN9M+O4nR+ER
i61kS+vD3Z1qs6ns7B1b78ZJIVcRfz7HaueH+ifg9Qtid08G60eGtEvY45PE+7NJvKnYa0ZAYE9H
cxco/PcZhmnf8KdlIYMXTBrs6CWv6jJdpI18VDTr1zn7d6O1WptHrFsJKIcxm97bzLa2ZZA+TAWg
qjy5o/34FWX64Yg53ww1euCGSj8XBNLwfwYv+y3d6r+paxUj4OHXyO7B8/EhEArH5yUkGQ+agnaF
c7vj/RCJozXjAiePEuwSKlqKa5gHS/vM5OBu7kbrpgwZAa0I0Goecccsy6Pv2Qj9zXevA3NkpuXw
G4b7okDzkc8e2/X5GI2A1gSTrihGn6j76zRxiwsn/aygLVoWmg3R3PHA3se581bnDeRs17o68eLQ
6Sx35CxWP5ZBrEZiw4l90RZ8275Gltm2EsFJsFwGF1Nm56sFAN5wyCf7bFzn4mBJtAEF03S/eBbQ
qogj3G3Rg6e1HHAAlz+lFf/wgaFGRcnZquXWsopjhI+0C3BMUsrMfn6wLcypZTv/MZHaef6yF6l0
uKXXUeyUMe2xBDYhkT9S+p4bLC/FEvwjpfS+q8VpSMA/BQmVUBGuZu4Zx0AtgSbQO4MVAUSSJ727
tSbWi62TfWuHlthybHmvFkYT7ENxG+Tf0aABuXXimfj0SwifbtNS4eTTeAiJPWCGDFt1XrHlbvfm
h8g6FzG8VkTMtN3K9298vBgeRgbGqZswwO8+yHC/pPZwx1sfbmOJGi3rkl3W4tBoIayCVCycMd35
AYLjbunaS111J8G2sOkjADi5dSldsJm+Kv+KKHiwmN4ejIg+M8Q9JDs/RIt5tdajqJ7NOxnIJ4mI
gyfungUDR4FK3zBsAuuwVfpIpMQvxjZ4S9jauwFxfGnIGs1hipCXWC9E6pTqcUrUOWrHD2Gqn3b1
sht610p3F5b/DwtEVeht061deOeUUtXXbLtdjfXHvkZ58cM25tIZ5jstcwu4g0kK2q+L2m2KgDmv
8W+28z2H2erDdyAZi+Ix5gC/CTCcOXF8a6vVStgg8tHua6vks5pIMCMowEWZtxhEldrSWBsMotL6
qDpzaRv7PRv936JLT1YEM3LO3osS4o+0OKBL99fGNqWxWRrpXy2SVVkJH804nqNiOoZ98IVzfNfW
1pcOuvo+MGGOQsfEH50DptmB5nqThetKGdbURMxF3u9K48BTJFozc1FTQ/dQASP1phJ7pk/oG02P
ixErWzKon2Bo/1lKzETg8W8PGoDstKSsqZDFQQoQG8v3gD0yfu8lGmK5iF3HLjssmhet/FdKHygy
ZuyQZk3wgAo0dSQV3HjkEwpVXWTZX9gWOTcJcaUQAp7qNrjKYLkvWsSLYxn/lqgK28mGEAeGE9eV
pixA+kDbgyOIjetFYZp1yvjVRx1oSxyHmfshBTV8kaymGofJlUKfPTL/ynxr22TEEpEnkAYem6T2
Kevh2xPpVxpO8AyLJP5k5zvGnVlkMZpXufF6smdaea398pu4pK/aCQ+MGn/FGIJslF9V5lznpd8t
FDGpRo8lk6v0AZe2+tGzmlcvfsulC8QU25J0ftIesvvM7dbXz4Y8uNCeQ6K2pqPdmbOtxotGx1cD
LIyIrraEd6rL5jEoVt8YdkyB7XqZmCIMzVNqzY8KgU9LnAFqkh0JLJsMtMyMLmlQ3dall2t5cBIv
3dOWHpi28aImV9fWn6bwb4kePSx4NmMtCJezLm03vzNe/QgnnGI5PS2NIGoMi3ixMbnzaoFhpYA+
k4ZXm1DEiGiajs5fx+1mmbAkWs1j1k4eIlHrlLf595xGv53HCjhNQU4E6ibrzdsCNrus6uMwUAQ7
Ay1xpTEGNePF8pw7+j4cIYN6xME8bkZMuWWrWff6grBA+zlf8y/q+Laf3LtitM8iRZNrwyVL4tNI
lc5a4yUa8JdXCEM2KQaGoeseHM6M0k1eZ5xPk01ZotZNe2BzXgZYT2wnJA6kxYXjAALqVhOdZpt1
Yk20QyHEz8fTPTlzsye4OT0oWPpVkcO4xujj6fwtY4Zj+1SEEw8KMiN8jmNBpKkJEz6GLHliLZOd
CuN1B8/IO9uHgdUERfOR8a/3sEGNJJVdgh6K32xjqNBLfFoy/plJg9rexxSjB06kfKoEim4af+X4
f9wQ6bkQYPurlJR3z5x6jSiYcM6CIYW1fubWM/0eyRKxPZxNKG5aV98uXoMlE+UR7F4/JntC1btW
2PQ0CXOf/0uKhKieQ4Mfu3D0JXSoI02Wf1vE44hpwAUWwvYJPXC4HX2DT1J2zj3V9tXz0NGviSeU
eYzAeuRV/Ywpi+ngSaTZp4c2Ik1zABtYLyLIMhhhacg15dTSzXez1R4I9EEFwZWiuNem0Xz1/fhK
9skxoZ/Lh/EUMJAYZy96TsPiWCzz39SMuA8lc5bMKMY+NRJQY5C1r7p6e36dpNsyUg7eHZmAzRji
W1Q5V7+avGsTsq3PsCyzHHdAKM0AT5bYQgicvWYtcsyycc9Fg4FJOvg45/Crr/2rFw7HdK5vC0wp
Uua3XLrw7TNQLCkMlzhZ/iWZKjcEfPnXcQKhxztwJls+3RUV7r1KWcd4gjpo/OLWtYHquFVxXZBS
gXU4xDZ7XoaKN7Vg6MXErwuKL2FIYO6kc54K/4l7/j5IGWJWqAT2VquscyYLIoYVjEXjlG8s+/Qp
EcEDqUguO3gc70Kbu4zIHsIoD32+fCbofziIMTe4rdttlYdZrJjUtPcta6PsAGyTaQHeB0+6nbdr
wL3wFDybztl5Df52zfw0mfxracS7cvpXhWk3ZnWwT5FVdigbydS+UOxRFA6UWm0rjkmIbDrsE3jb
Dgp2SKuYy2e8BbTRbUvCbV/SF9ZkhGn7IlXVfCF92To+jiuynTeu0cUD65LgAMfjFGEeDnEAzap5
5Mb4ol77nJyYGkA9V/xqaYXlqVFywEvCOtohGpOznZWoz388Ft04jlKynrz4sahjpI6WlvtEFxov
Mhq2QTIxDia73rAvoE6bn7rcjJcmDZp967bvuYevK7cSnDhI3kme/mvoMcAFkSlU5wWRuhX5TiON
c9RoYldTgq/YZrKZR5gMKBmzUbFHV7uzO9QAPRDnMHxuGmrOfKj9Y9KptzbAoZYoNCMwE07ebO+a
IfvLO3YsXTwCDi4fRcEWgdIHmwR+Vu0+Z8jD6BGarW5gyAhv4DDUOIaDmRe47DI+aWSjj/EY8UcT
OrmE7aPMicHJ8tPiDa/SxgzWFO53a9BS5NUewSEeW2G9hnn4XoN160vyMmRtXl1fn+CMzFvRjmdX
d2uqelkAPzHVNvD0Xaj6h7pnWzMFONTznFK8bf2XKR9fpB+T2lQECVxR51YGzLJC14YLGQZ6Wy7y
q1w49+aaw3vo5HNqB8+VlR0stg1pzKyD9pTebZyPVSjRaI+odac++uBA2yXM2fFikEnc8pMiWjGP
he3cJ+NwDZh9ESXl3fa9bQhZKqcLLZACWNOFJOpW35V0T63L2F5wKfDTeNdKYUKvCI5Qrbfjb21P
LKLdOxRP376aPmLXhXwdLQdC38NdyI546yRUystwG+D5IRfbZoikR3SgHEOnxRosyk4NWZ5331la
tV+C5b8l/ahn9VCAiUmDiYXKwgRfEg2L1oWhiO/bxzHj+Eim/uwzNmgblpwVZuu6lB96wRSdxdmn
QwlqJ6nkih9e6BKPfgFSe+5AzSl/2eWr5ytJxvi+9Lv8EFo2ALcFmmOZSA8chrgsMJ0lRHRKBPue
suuwcNyCKyerkCkMGzYU1hQk2QFaBGcdyR91HuxUFQCSqMtyUwuktVmJc4UpJaV6jGQ2cd4LS7w4
Xf/a/n/Q7sRv05xeZCReOydTBzttT1kOezK6XWpYnowOYpXNW1rr7j8Jbl1U+nkoMCQq4TFF666N
J2EPoSq/KRQHqwqtvzAcsAuT6BO1mnE2O/0uQ5gWI1+8i9OAmiFiyjNVTgSSWxjWZW6AXJnfoHrW
n55w/wxfxI0bRV+6BuOnsBGmwbXvc3DdmA5bP3u3ascglQDDVq70RIL9DnmwfBNp+5JNIQ8HF1ai
+Nan+jOsMLP4Cd7kdr1PRxFypBItkCTMtAQLAn+Jz8maIh6VCO2w0c3Ds9/Ex6Stjp1KvrRhKcOa
92FMJiT6zsjC0BIQs91bLeP3kl3cobRQtzd5zcgxbF4HWUnyF1JnZ+bx2KwnXYistBohGiKu22hf
oex193ZoQaxCiB6L7uAm4Wqc6F3S4RKmAlW7HGe+2CzPwcrMsO267nkw412KMcWvy2evsviey1fT
zfdVGBL5V2FcTDN29DDMbwoyuWEVOmcjZqLiYUJF8Fcm/yMr/Ptqpf9IbBgtzL+6GR440y9aQP/w
iISK5YiyFy9eOHvHvJbx4+wIoMDiJSdbke8aOqK/nCU5Pjm9VSyxOjpJdRn6Mtw3bbFfHP4k+2Em
CdIqfyxrBv/NDtpFo72tC0gzwlXEYsjpKUfE2M/1bvY6IsMiIKn5gDyw7aN0Q+r4byabN2RkP3zq
aLLyY54BKwBxnav4NetDwzIGYZ1mghGV7x0hImYk3E+HrzMrIzw9QhzXXqHPp0PWZidr6goOI+/a
5/ajW/MjVr1LkcHxxwAWiTCzxRyFLIiFYNb51gUJ81QxP9sOJnhyuv9DvMktnGEz1BrKKcUD5cHR
J4e4iimeGCM9SGemS6SRk05xToB+B/6CD849RIhnkth/Z+jxgX4uB8llbUk9JtdGedUGgTcCshGL
PN4yH4QQQqx9IOjKpMi20cQvXrrkZylbQKFsqWIQF9047jrP3oSKbUwLr8EJ273S419V/OsALwg3
3OuhPTUWKFMTPxiG80K2W9nzBi+oRkX4wA4KC6otKNR4XA1qIdIq7EvP+iidzSnycOWN6fAR5sW1
n1EpVtQdzDfiQxMv/zXxsBfI0Qc3JuKRGNGsib8HJ8Hx3VTFLrPIcGgGRia6ZwzZFJrzjEVliOiY
axaG4r+q5Z1tKhzbooMy2ToQ9Ae8vXXf7SoZEh+GB7SHmhEN6q5u2i/LWcdQiXN2QyrMvL0TLgM4
z4ZfLAUzLqdxoNH43XlKo+viWq9C8zrPcltNTG5LUAThRGrzxHI9/GqGSxqTBNsXpcbnKIB3nD2I
A2P1aNJ5ixqqHXFI93f04FjAqG7Bsg7DtzNP+p9OavmLWkeQDDpa+xFtH1OWtv8r0iR7Qu5KYxtH
eUzum1/DnMVfAqCtkMNzgcxml4+R9dZV9fxTyAxzr11a3W0ZWfZXhmbg4k/LdJo41a7ukJrXyZ2A
Gy9ds7F0CU9k8FzMn46N50rUA8nNxql3ThpBh/axgis7ik5QkrgzEky5tc9+SBaAM4Z06B8WLDi7
rEVj3qvqP9sX+Y5l5oy11yS/Ve3jL6tRGHZ9CZ3ZOMSzJP17VwK/taZdKnGSZAkBlhWp2BthKZBw
Q4uBaq7rh6GjVoj7Ft0UtDfXgm8yMmpm+B9P6j2dsg+DfO42ky1mbGumOcUnw1YTfga7vvTIBxKw
eObT7lCJc48lyJH7Lp4v/bLYsC8y0mxrfErFGuVcpVBD6pK6yfUh4cUEYHPGaJiGmTboPxpGapLf
eFMqggCD1vd4CMeGYEXiePreZ5LJUp/GzVmlA0mR7vh8/nxfLg/26HjJbeCtf3ZvKTpqqH9hrmDr
11YM9dO20nzemHGZr7HgKkVMDdOHQkjC1WOEEGQr6dK26BcRwJF/a3obyYL9aXFKlxF14mwxrm3W
FYoJqUxapiC6ZyDuyH1H7vUhrxj5i2yxP/VEHcHMo77OpfOUdp7Z5Sa8T0f95SKLLwbvpEx4HUB1
Dn2CaLsOf3Hu4O4RTL30kpwQUL5EJbEKMQaJyRsf6nKo93QnsD5akuxSrNi9LHG4i08fycBsa4f1
c/lAF/E7S3YpoAQJkdKkWvt5fE396RSlcDd797lYoudFZF8q6ymCzTGJi+dUIt4j4DzfO2Y4tkPC
BV3tuGXSg43CNLHdPf3RrcYf10r9Vkk4IqG8c3NiVwa2jfNY3y8IPNHVfpSe+2A71V+AAAqjUfMo
TEOf1XDey+dmYfSeOe5blAukVe61rUAN5S5FwpiyH+j6R3Zxy3utupOXSjQ6bvTaoXUjoAoONeCO
VHWA4mdv3lUUaNtIqEfLsqJDqMPn0WGnSl/3lsfTbujc93EgCCbtnivKqJvew/NsF5z4WUx+XIpk
9tZnhsTFxB5/SfHlpFq66BIGfZNHqEjG6ol75CZiXeOQ7tz6NeITl9Wuu75hdZQxhMWoUw2UoKO/
C8n6anXJFy1urbxX1LjWBgXsv1jaPxwlct3muvuEiNOkh1zrDo+W14LQsVM2Y47dP+d+DxEqyV4t
sCMTQneb/R99aoYJNURvh4lgWyw8mU7qoL8lc6ns++ktz0Mm750ALe+45zCuwwOfyTFXw3+kFje3
TWieRuIcGTt2WzRekBTaPUzOoxbEE2A+22awJUVlMRvKQIBZPFIqNUxVhlPqym2hxac9Jlf0qJQb
VXAyeTFcUZ5ucA4qlsZEZ64dXGWjtYsVf2ExiG23BpLFWXjFa4e43KqSg11nf3PMSZCYEVxXj+fV
ePFGLnAzChwI4UxJVKMHGwP7S/Ttf72g1ubEay+DE/03++JBxkxA8EFixFxW471Xelvf1nB5QVss
g/hIA/5Ur7rz5YA/Pq5vUjNtLeWA/XCdD+WgJAlctMxks5Qhfx2xrcbh8C/i1943NCnjKSkwSKnk
LloVpYBXd1EBzrvJg0eTpXtvqndM4z9HPUEQavBDj0FDW9Hp8UzxvxsQki8FFgdb4LKrmZFZthUc
m7iymcUY+9mJLFRMddXfux1vfWGvdginu2YcXA27gbFcNgmPKZkpN1RRO7t1Ny7ZMn5tnn0f8IUk
/kjwFPTMUVjCbBw7v22RWGkn/vGz+baKNJszZ5+lHgzQTwltw3jHJur/atlkG4/NQc3Qlpv7ocB2
yvsFKlD95AhbjP3gLjDSydJaquxOoDqV4qumpMpigFNKAlrx13BL0CvgwFlREoP7MWMERAR+qgQu
eQh/s2zu0YTtKIt2xsBIiIKbLHD2JvzPWMQdur+tFi8CDVEWfLODWQ/dOIAEIM6VDvawEK/1iPkY
xogVojV2JzimiGLYAvYR+R3EomGM4DaAxT3Bkgc+NVegrv3p1pRAsAQ4B54iXXMc9IRQeeY2bhM2
+s02TZjSYutMYAswFFPEeXrKuW0QMUXjd0hGHxXHjUshnARAZvll9RB9h3PFLYpT3cfqbFD0KQSy
btNuWzHsZu2QKyB+RotyX3GH2t5uqNuHDjQBT+u+xMuRN+ZmyMqN77YAgJ/4mdkFb2uM5oi+uv6f
C1wL0+MqI9830LKw+NyE0t4n1RaVO3Qo8JR0Caje0R/Z5yAnFmkITl1wSOULuzD2YfM+rHwGONOu
gPttXkOfDYZ+bXy0/i5ikmWLmY1i+c6u9Gsyb9KWx9QlqgiEDKt1xUjAPZcJ9oP4HjHv6nHlMoBp
AquZcq0CG4KSWS8vzfilCe8SuNbnBZU6fx3q3L1XWOSbWu+RX7/HUIvilTvDqRV3wQbs4T6iDmDd
eSB6G5099kywFaZw9lJ9YpM7roncQW19B/oW4rDF5TGzA4tFcBUownLoIAvuzkK4UH2hGLJ4qBGE
kv8Eqc3feKVBokCCUvMqSBxkp1STJRsvfKJLfq2MDX0z+OZ2PpTh1Z9Ps7w4UOU8lK1BD20LRhyr
J0zNiszgbLw2ZX7K2oWdBkOY5GS8L2cBmrKUp2zpL91sMzpBV/URsXjxyV4Kz1bP6H2r0G3k80vB
2wkjJMDC4OqzgQIqX9rlKqF7hMR1F3BbkaMEzbVp7U3DLlSMnyp701XP9bPJ9KuD0SNkp0xqZXhY
QGzk9s8MI4rHb4UTARmISQVSDQ6GJ04Ze1g3l8SQDe2hW62s5Ho5b46oIEBfYrCYon6soTKhdjDV
v4LEPr6wYn2GI5Bl8Kb/G5ynhIrTA30Gi3XDHrLtX6KENgcwVmut4l5g55x+fQNT8g8h1w16rZul
HFlir4iK6iChmregt1z4Rdj1cO7Hm2pyqPH6+yC0H5X276ahvwxTf0nSv4XmocuW7ZRCxOIywulG
Em78kCLcs/A34CY+DMXTFPyPo/NablXZougXUdVkeLUklC1Zctp+oRzJ0DSZrz+D83arju+2LUP3
CnOOSVJhyjLffowiniIaOzQMPONI7IgszbyOkStuZgBwtnhK4AnzKufWbwpeYbJOFkRmYaiNREfh
0/YZk7uVQwTxbLr5nb9vNC735hbJhDQtGKsJK09wwgXxz1qufZSjv5PFnXr9rFpAOsyqW/gUcc8e
9TVPf2Sko+S3LWKDU4oz03+dPCBeSIK2rcNNBfIZ6Wm7Z0V1mKPhfZDFb9FYG5zQQGSjsxsCwxyf
p4SoMkxPGho2pCTnefifjpiEkkk8JBhGkdEEGMz5pRh5GOVvlegPZsMcSh9WUxx/qcYMtDj7jYbq
ZJkAo/lIaIMe0NudhQOqHbnLPA7XMWX6Ydcr9PQMQH57czjVyZtqfrXZOmYoJUZ0u8hGiDUVuxFd
XRFHx8n0No5i75j81Bp6tAHvrFk8Rh5BMAmFit98eW18HIDm9oxizC79mdMpsAhH9ooPvW0hjmVr
p937eb/TIEfYYhEzQ4Yy9Fcf1l/bf1DCHOfY35mUGHEqSScLNwYGZH4tfgqxKDYdit7YxAb7JLV0
Y6S3CaSYy/RbDdhxul/JYtsonUDaP6P9lXP9W5wQ9nxl1HmDeiyjWx6L7VidqUi4ONhTey8dgu28
fy+LR8xio0mc6Lpsg5q5Mw//o2GenRy9BcTaXnvSANZY7fwwZwvEdTwyFIdnUT3M3t+sXkR1yfJP
FeN1JI3OTNbxCP72qWDfQEiQomzNIfY7DKUq5pN+fPKgVidQBuFvyOcZppPns8VFhmw6G6xlq6w+
6xC8i4SwconEOCQxV992gvWT54P3grAbITcGEQF3FxGftxrxczxYigFf2KXwuuFL0lihfd/VXs76
vmZXYe5tis+Z6nqFFwHePLiLmErbH6AEsv2h8vaiHw9Ad9c+CZp/GoUH9CsuJbr9mUafRfJZ5ox0
E/lgM6cuU+As28o/hbCJG3tJdoXqMfXUWCNaoca+1Phx0ZVIFjs+f+oM2xm4vAiIC5mwrfpoQ2An
Ittamf+kK9aFcaq+Y5JNJie7LDZu3qHantaYv3DFsZCgDK/gRTzINtmlHkoyNukKT/UMGaCCZBPP
/s00Azf9Yk8HvbO4SikCUAgbjzmG5feHhTEt9H/6+BcTBmPiv0aa6437CJRLbR4wwa5ndJ14RziK
eOV7CM4koTFDC5oCiXKvr0LRBQMaCAt0goYbQDLk08O3KIJvbfnENeKmonfDlqKzFaVaTd86h+1H
oQCh9WpHaiXTNTMkaMxJ2CtJvloid2kdg4V+Md9df6KBTP9ZPRm7aEeMkQbT8IpVTLoof61NPP5a
IvxRaI9qPgFbfJOBCFfquTBf8g71N+AELX7MHPOhCPv9WFxkfZyTV5+DLAZLU3oQ5TIYqVRe2N+b
fnxgTlhOdCXPvQGr2gDUxl+ZrmQ1MkhyU0Z0MEt95ZxB8RQtkDuYAPhTW7Ln1WJr1NuPXkEd8E2i
UQS+O9Jxs/A8tM2lKf4pxDOzbE46adJjdJdV+lJoQ4BMHOze1uOmw64bpHWGT4mYBktDLMpsLdlh
F2KfawaZHf9ojMB6CyWI8LeazZbRKzacJSngRONTGkkF06qP7w1cBTMq7qVTnFucfC7DL0ekd6+7
Nga5xyU4SvxH6AHPIfofbGMnKd47D3JyZDzJTp1T8TyaPyZFeFO/KYGb1rs26TtGNsajm1werTa5
doQb26m21S17a7eYImkhEgIJsyXNyNZOfUQgIH+LibRgLbXe9Yq3Jm2+wyYJmOyRBZD7LwPqYBr8
LSgTAPvUkRGzEgItTFza5aOc7zMio36sLhoBbE2tbwqvLx9CxmR9H6/15Bp1b2X4hxivNY6lIFkt
JUYTi1nvNgFl/7oH+zCLi2ndGSDy2g/7pGo3ApV872g74PSBVehby53WPUsOtA4VqSSnFoW68sK3
KdUCMYu9zRSzqn+n+hMFzibDbNYY00Flgq3Fexvd3eK0lLsRorp5IIKXEEP0mxovOLxMy0Iv3ybH
IqI9U7BeFS/dTKNi+dR9SP4gkzxYUBlk9I0Afs1mCZ9lipiVyftwG3ukYozhCvPUkkRl2T/T/A1F
f2/1JDsh7Wjj14ZUkhzxpMsqw8FIkMzsBZuGOx54QiMU/QP6f1fxI5MJ1J1dCETlEqDjJdvM7S6p
Ayd2zKu9Gd1naGiKv91UU8GJFwmiqhCfLaF+OF3cp5k5oMnQMtA9lt+/RQZ+tH0VLuCm6cMQl348
e120Z+jIVwDeLS9J4Z6H5glkPQXag4Kf3eW3uebdNKFfQvF20Y+iQM5GJooDzqO9zqqEo8DF+OV+
kqQ5G9k+1jDkZBg+3BHTsPVQ6vWzXiV4zNoAU9dKIb9wxCMZyThqlXeNxDnD5kkyUvPOqx7a/GU2
mvvq8L6JkdUPsWHayUs/KvWvocMyJKwrrr66C7rmSwBRoxQaGIXH3FEUW+EjpYDs3+hsWkYRKCFh
CkxIgY9o3gRrTvSvELL534xsfDYXOLlqkPMemgo/xJuGa7B2JXjtNtCQnDIIPLQO0UQYLMfmxhhv
FQO9dJkC9xppRoWzKzE64CXHRkhzE2ZXAcFCF9cmWtTaMUqkOMgcug1Q8XbzRc+q4mstr3goNzWJ
3gKalQgqXifJP+yUz5F9QZAGp7eBKsVlHg3LU3C0PbQKcJX4eks7ESFhG0dLwieerKDn+UVRm/K+
pY/mCBPGyIJS28yM3SGJDSXK0GPY3Nvs0FcbvBd2eXJQNSNSAql8oxtZt9N2FMXWbJ7YFFjFp85n
E6NqH/i2FgIvSyeDGxXrxPKFMOJVQ4mrDa959Zgp6qO2XyOb36fFEvPKDsH4DGdaEGtmQ/o2tmXg
14cZuvDMcCUuyfdz8dcMJPX6/IJ8eHmJjpxL3s7R9UvSwI6EvrDC2/k8EmXucx5Wqw4RbIySkUQB
3e1/8/goRBX0LJcn1PV5BlUA9wHINt0jBCQbWf6nJmkC0am2b7Lat2TsqAR+b2k9tUWBlYy0Jkrs
HIh9aO0FCpfRLuAaTVdd6/DXtshAx3M0rbPFbiDw4Hy2o7/HghwYXNikViaav7ZD/qBhBHB4Bo/V
PQMV2mgJemfL42J3h0fq6QfT5oInt0rsmshmXf081e8ordhLPtSQU4U9rmMTRzbwgxwcuTAx9uBG
EsT5YFDgnlarYZw/XKJrp4K0JrYgYepfEvuchS//A4BaWOhzTYCxtTHkmzmjR6D2Dd1jwWTeiPhs
x+4xpUcvLWg4l1JeALUYBN2Qaoma8OAQQ+DjT01x9bBA3SIdXDN05BE82SD3QQvYvXOmKICcm58Z
8JOwlF0M+2ZFwMlmYHmjFQJG9YOy7Ii/MBB4jYGK6q9o1viADugfBFAdNRYEV6EMw4IAhT0deMns
s+PY8RpLhc8oPjo5fs7QPa+bx7FMllSUQT2qXCMDK8t/IQD9S8K03xRLbHRcoLzTUEOugAsgixgY
ryFcwVNrcszG1oKdF89tbV/HAQySDElE8eEFNix23CZGO4eMpMXbqrdii1B22fV7RzGG/3BxkxnJ
RqXNzW1nJgfbivYp6ga/I0sUJg3wRZ+4OxEXF0R7vHDJoXO7reUPlJMWzEZzbi/jPPEmKZynvpqg
/DvIL/tkPqZ2jpWjqEkFNGS56Qrtg8HOrrKZ8E6LFGByyA+LXApNosaFw9a/FSYWM1lg6gLlwjTN
CPfF0lNqxtHQ7UNsTJ/axOTLJUS7M61PF28r8jhKLoZoBRc2hpARu0kugawaB6PixCqydWx99hCa
9T5cm0iZK3pbfEGEi0rzyqLyYlT++zhG7GyQ3eSmiJGix9B1NeS/87LIHqZvjzklRgV7CgZ/+Gag
+up73lcYTy26IgSa3uLxmtHRZUg7V5HPRBmxwSOuhAutnv7Fw0DaeU5aWKSaj7pzoGNgM/NrsjQH
hCZel5Fx1vpLVYTXQKHEYIeczxDIM6tZC0t7rWHBs5xJavdcxeKb9ei2oYt1UUCVlgGORQZDkjzX
jsYlgYmDmBNLZ0qD+2UM7X2Matx0oUOglk29i9AgGpbey0jIF5p0PBnoDoH/xIKwaY1ia44e7cI6
dv01wbFgSV7YxR6k94LDDvl8O9b3MUSVj1XKZYei/cTkaGtOvmPI/tkqAbkTTBlKUe8GJs9gvNdu
Pc+EWZiuXYcn0xtIhXPb9zB0gx5eHKJog+Uj0lwYjC5pEGaaIoierr3t3gw4+3Fhn7Wcvph5d5y/
YLXYDxmkCK2nUkQya46PtFTrRDVHw34WsDVQeZKgQMQCipeEBh6HHpWIySKKhsv/yOpqn1vxtprk
q401L+dKHJelemPtAfNgVWOoDgQzpf1rGnczSJxGeUhmWIwa1lgXixvWH5nu3ElSohLs1kaU7DJC
XWgNqViGU8dLW9XMbJyNxl/DM9zN1Lz27a2NXqAJ+LiSaQvD8mKPxym5Gs1ZAZPOwUtVTCqJKpoc
KPwsbVmxBrAZtjUy8wx9js6gcSwwlvhw6NEzp7BtHUjSNsOt3vqU0DDqVx1VXOg0G5Q+m3rIzzPF
Yq59LdxHD4WJGo4pE3AW7A9GAQYfBWNTDtuJqBf6/6NUn4PWbpzw02k4FjDqwnGbE4rDNASOvNMZ
w5AcQTOEiqKDxBejZijs6WNmeGyRodktRg+cV2XFu6qCRGXE2wAZbZe50SLpx4zVtJiIYrofBrml
FuihfwO3xLM7x2+5aC8FrqHljS5n/IoLAsgr9zyJeyW65xLTtM02uHCHHXL1ozf9SBjgff2HXP7B
gVg7SzgvNXGl7IIbHNFZB+UIyasuOYbEuCExZpWUvDTGTkdtXxvuk/QXw8osr1a9ndqvKXmrBxze
rfeoJRgbLx6PWtI4yLat09h9ZMklhn+NIPMhtZuNH7V8szHQnX5XpAIYcru2sfeZLEAAyWA46Fad
7b9GzZKIZ5UmnzIFpeMNP8ok93msGqC/UXS0LLmNWvN3SHMUkuKUuslrI0kUzbEnZiFnW21087ob
i+1oWMyYax3OBYVjNVEucZYyRxsOoDfurXTOEnVDzFArBb/ud/nOGtM/FzYmB7l7y8Px6kGbi8LW
WMVYJTRkRmicxTmuddyZpsYZIDYCV3nMXFbkFXujfjPbsNXiiXDsxU9hnkxbYpPWPn0ILMyEKH2S
pBbgLvIjuEgqpyTZsmGi2s7KQ6ax8DWQwj5A2oC0nHdnLLr2yslEj1kKEpYlJOxg0ir80Tr0y9Xq
GejxM6n9RPqws9qWpPtsAwDJQ5zBGiap4zfMjF8ytBYcyIdjLDK+2X3LIXKuet0LCcGCEmKzpQTU
FnL+GdhzSQZTiEpbj6H1hItiZ5fqo7YhZpoTX5NHz86IkKgI/2Q0HFRno77mzB1I9UmiadeAfO9K
89Uuoksd4+EMna/WbHGlVS9Z1X+CzRv3XRuScivqSyU/NYa6lT3wJ0fciGfU4e1ncFbBih+MS5mR
WqYDSI6mx3kq7hVCHzsnv10agSvjVTOOt4g/PibGdZhSRAoPQK9c+Pc6mjbdTLdsgoK4lYG0uDNz
/cnwmg4rDxP8PEZ5kNflh5FDH2isoxqJEEjj4SYZSCECii62Yz4nWnLUYQ2ZUXnua7mM/ViywaIQ
jNWrELdOalzbzsH5oW1Y2h20qPpryVPwvWgreNFTVJSM7RnnxSGbcR5lbdWhPmdFB1DSLYjtrjFS
OjW2ca/4nZ3uU4L9TLKBCLZwlkDdYTLXrJS6NvknTEjTihPaT69157PUzOdxY+s5VAJ7eKp7xP6i
JcCoSM16rxldUGQTq8mueotNbrdUBRWO1lUlFvOUDQ1XLgV93nb/kKYh/EPAuoVZdqoHH79s9hVq
IO9jNF5zRhCrqWb3nCe0X5ZstpFGZIEWWtcpBJwbLuFHZBcG8wTXxTWJSazqS9PrI22bMfGvovls
Ygrx2tHXGG3xokNemjSNLtBiSsxzl7anUhUfkxXv8c6zhxnefZaJYdS85Rkp6hqiQHxNB7tIe/YD
PmeTtlUuiZ9hhFO+88w/xzYviamuaBKsN/6Bm5tzBgyFvOkjUK8YyybzVvDCZqHn5CBgdO7rbFMa
fbnrdfVFBuQ5l8WPEcujERlnU5+sde7r2dZDuZm2xRv+mEPrusvUbrn2+z/kb0HkGP+cUUN64Jyq
lk3NKMMAz36AdW49s3N1PPs4Sv04KjjFWvVYzPaf6N2npg8PjVH/8wyqXy1uDADwtFnDoL1xdmw9
NQCYig8hXHJLFK/Ka3gAIAvObvIokuTTLCaGpM5aJ/ZCS519nzfbXDDpc0Nkk3b6PvV8gnlpoWz3
TBCUUf3DjhrX8LJ10a9K79SjWydnv3O2rjA+AIsU2JDSDzRIhzGSa83SF+jzQx9isIlevJ5ITR+R
aF2lW3Q/66bPdglgZ79C9E88alVP/1BVrYswfDXMJS7BOxCziZPaYlqQhqwTCuYyodLWcWycCOC7
g480Vo7y14UkoabjJATwe0U3eCZpkn0LdV4vAS2k1bzLffq3Soc6T7Fgptmx8fMBXHxxG5v2cYKE
rjmLka2Eyus3TVCNaObwRRUcweLPbfFVSFaFeBowummCSAMd9jZQRdS1DieydMDrR+CZ8+k2jWBj
uuQoZXpPqvQ8xc3B7d1lqgtzxWG7407+YxxbLyAUyD/v9HsR94+dgKZuWZvKined61B9yJXuJ2cl
CCoaIsEuBCYWJWnyYbsKaRFXX5IyejQlesF60tEqZFhdZv2xHeQ5D5N8jZ0Q1JJvUvIbXrJGGkoA
iGlNh9nVfrTOU6AZ2uvgu/wYBvw1zFNpn/A5VPXJSuh1jZkkkB6TPurju7KHV3Mgf6KCbrxCBviJ
b+4MN/DspO2SEtp9WTqr1ryZXzOnfi9ZX1cxORgARp4SK0Eio69bycY+N5xj51f6RudUhfiGMH70
UiSSafYtbLJBbHPYRBKfViaKs9Z26CPZaqEqwCxhlbaxAQ5HO1C/D2jImGizqNOm70i6h4T8hV3i
TIr9rpkFQ77kotJNpKXzgmq13ijmASh4Mobd4hPYLDEGdtS+oO7vV2jG+T1w7az1ij3V1JGEVSlc
ZZr2HheKE2iaT7JBbMor9lDColvhv+NUMWO15V14SSR1k87IgbVGdhmt8VqP1F6VjdbcMfu9UDGu
MW3Hwbf3PPU0h0TOeax1ATstwTl8XHsnwyKUIXLc2Dl2bYUJMegggnADtEc1kQxujmsdHfnKmeyD
0rJo08ypWGN6WgJnotsYugnRTB0zUFZPJrKMDUpLCD68a7ajkPP6xLa07XOcuNTkLlwCmrM0GgAd
2PbNICPZ1mjHGtbPD20RbduBdTiuFgpJh/Ir4nvEEbNQPWQaTFqu+SAGluNJNbzYAxpovuO7rdjU
IZbYhoJEq7ibJtZHjTinUUGiVSqs+2zGhBstcysGRuEVTTYVTPKr6BEzzwSJLM/cA6SXJyAJzbmB
SQAssOS7GWmZB5WvlQuW8D2dm5ZfsHzzYlZiiUUwtG/MxdYJRyy0kQ8Xa3CMh170r1Y1c/P3xDFE
PftZavshB0snTmFX7Dy9c9mr08KGNsxGFncp9uPKuyRjufjoB3mLem1rJQPQp3n40RPjc45BlhRz
ynnCB6MP433k4GpqN4LFwbVqyPQskYS8gtrhOB9cHkRr5r8RhhAhe0f2nb7YwnwZIWOwokM3aOvF
35gCa9EhwvFSsauLNNYD/lB3K24KGvCaMkH1JFFXrD4E19GD3RfEpuv/lE+gjVvAgxyV9+Z77UtZ
uWmAF+XUVgVQg6l4w4VwnK1hq9vls6urbZ6Hz5kzPVvl/Bj11a3Hr2TBnYVs+w/M3KW27UCLyLvW
BxbsruZtagdUaVjj1XS9p6gJd21ZBaWI75O1cFIytJGp96hwORc+NRV88WAYFccRd15Nn4fV4A96
qrZC1H+RpHuHPVfzMGe7ztFR2gzM9TNvD9n2WOqAMlg+c7nkaRDXy55ksS6Pkebi8/cZ9RFqO/Hh
+xnJZP3iMOnMRySkV18bvlVclEwc7IuoXASldI9QQLJvQkVpVhk71J1+dAF+eTgzABjPDM3CYOzg
F1s0JybnDk72v4SbBk9J8YWv6ZqG4T9zILjQa1IOYfe38dQFvOgL+HPKMuvkhHhik5LRZiQvWQZr
pPeu40RSF8h6kggNNPc8ezhlkB/ogCjHRDGINyzOv8JEhiAHjA8RW8tQoD/1NF75ppFMKLMt/n7q
l7RHH1XEbDtyOkBz8ndsdvf2FJ9V3t90z8bhRWXOGmJVxOT5oMh7qq3saFV5sbNyoj+dfjqj1S3J
NBV3WAhbx+j3wPyv5Tx91+X0TsnMJ4OEiC38EJJiUQDrLKeVqcfaUXLcUJ/a2nAVeIbf4fVG9w44
8E4t6QB+zeokSeaKcppw5WDUYV5DbS5Opp7dp8JMH8skU6uqY1HUetCwYpDMYCIvU9dZG4cxCscO
Pd8omOxoPjfOrGGsJLh7GzbiJRHFp40TCy9xQ7svxS8ydzYEdruvmoGx3ah2tm1X955YZjx/OKFl
SgZj1+ctsz9B2mcj1d6X3vsQCxBlOdpbWKw7p6YVYpK5amp2m53u39MGR1KC0OQhy8dTPQ+L0z9H
c+r/82OXe8YJRgv9TN4AB5qXs5nccdZC3pthutd5ObQ0/Yc51FV6E0SU2CcVXg18h6S/4Zo/ptpw
C0txDC37kTH9RzSKF4o6TjaMX53BRm+GHxfiI3+QE5PIaba/5pYADiisZxggPzh1X1VJCVIQJDUo
/Q14CXuUiNAPL2z+ypzJ2AM4yBhqU2Ydpr7/il3P3nBJdTtEzuuBUEre0pHUq27aaBC5+qhzOWxZ
i3EvNA+RjlmgMVpm6IOJUoTIh3SttRJ2mVWfyro8Jj4QCJtpKdUtnI1ysj4KurNNA6WGGX9KA0Nb
VdczTgwHJW3vTR9hQewn/x2vHsk1nr1VPuo2CIz/uG3eU35zEDAvEBIeLSh6mmEMu7HkqgWMHwwp
48iYV6ibuN1HD+xA+aLPGRFtcPUK6T46Ns0x6i8ayOcw7DhiSWJJ1DMYDIxpBlOfSLt29Hmp0Z1F
7n3oMAJYCQHph660tkL9ZpbiSZoW6RST3IRU3iws1dXJyKMZxO88RUwZBApdqDc6a785In4vc/Zu
Y7ElmV5yxu9Uvgxf0nm6uK51H7oltEALf5mMMfvH3+i0zofXDhs+g23mAdmxvCtHwENSGtgGaz0K
YK60J5TUT2PNMm9EK7FhJk3olUq0Y9cy2vA9rKs1A6SgNZBmsSaU22KenzPevtxH99ClGAUjZ7ow
v7KBnEHGyhQiJLNA5uSYon0Qmpy2kLnxH/jhW6rBTCl9dBwtz0PoOLg+jHzrkFG7cGa4wvYqU9te
gxc/6/OnN7hHy7vZMaVzmTgfPXjvtcfrsrOgHVJILQefBEso2PNBdielC7hClB5CjImUWIzcMDiz
dxPcLHE+awdQf0BTYDfnmOFGF9hYHOMyxmUvjq1Vu89trEaUXxy3PToaalApmGQWiPMN01+NAomK
NizBYYrFCvZvnqxlE+p/l7YZrjS0h4a0TlgJ35UuCoTY6pf9NoY2PP1VhpgtiY4FD8MqNpnoNh3W
fQOUicn7jXE0XWkRDWmYO/8y4qhXYEv3MbxQIs740GwEUbzmBHUkkR0YyJn4GOWKIgaJAeqQNZJg
e9OqzDy0qHxz0fw4afwjrHzh099VRN43XxtYqgtS5isqIVCtWSIb+mEz6Ry+mXnXZ+S0gwx/jJxC
VssXSpoXbr0RRQDYWRx1GooDL1kWxBZukXhY8oQaCz0xijKL+7h1ZkRuGtClkYxC9tcLTGnh18iA
PGc0g+VCqTLG2+wTiTTaz+kE1MQIeQtTKHbwyWCmlrvEMq+xSjZyMG5lJ7/RKh8gxKIVk+VH04hp
efz+UsXGJCb5hUi+OfN3ZU+waOzp5U422etYzQe/bt8ic/ztOt7szPbvgPwvxdAQc5TESFnUvLL7
/+GIlHhNXT2TCUH/2AY2G9YxYduKQwESjFcFbCv/GjKZ+RnpkwkmSihlBal7UOt3WIzZRnMPb8JB
fpfc9quETf6tKMZTkrslHC+SecApfIPifsbf+Af+5qsbmpCEO3NfCweWtE9SSyrP/lDt4rQMaMZp
Q1v7sRQulAm/lefaDtVTHIszGKxLEStonpHac0utzUQxPOPfxj50b1vUu1OSLID878TQwk3lmXsX
+TP7DMET7zU/Pm3nNCJYdDq2/OVIw04qmGpJ00Qnt/iS3tzo3A3GkTEOBbrgdwjJD4fpL3f54Cy4
Ef/IqNPYeyE51VOnCGjMCvuEQJbT3/VvKQgEnM+cQSPupAaw0qPmlPXWtJFzmrr+6rn105RNjMEJ
CodRx6Mxs48jbMn61iz/Bi49aHvrALqDuTiqst3iXZoZbQdFyHrQR8poVRAGk4yJiAEfDUCWUbQE
WulvkzI/vB5JVF7bF0/T/kmt1hlqyjbIWGI8JGn1CUM+YZuRIebEjBoNN23MXt14eqiltzcpqmfc
vLj8wnsa1c+JPW9t0X0mlvE5EQbB9thmnm99p2N8Q/xzI6/iTZb9EcwFSdCxWHkZ8MiUrN1p3rSY
yzL+2Vig7JntrV8k61pS5uc9liDVJ7fONrAplsBD7E0j6mM5Tls3ZOtg9BNTcuyJTWiSW6s+2z4G
tRbRG80DOzzQVF06v3qjcQj1EQFLYrzP0NkKM9zEhb/Nkvk1DbObG5NtVX55GoJj2z3OWXqZGGMO
Lhk8HbzW0blH4B4hYZG+53I5kr+Yz8h//W3DGxrK9kN0vIgGMXQaxSTLQYQyZElJrkgWzenkslpE
khS1LOy/xfCJPYuSs91rDZ5RcLkYUA5cHmRgViTbd+eqmC7pZDBFlW9zwli84PphwV5XxU6aDeHk
3YfnpSd/zm6SmKrQtQ92IjYtuel5Vh47YggoNPY5IR2qNt4ytrANwUSCaTBRtM1vMv9mMLTZpD35
jHVlSnYZUb/TspDOcvLR2J1tpacHVUnbZnjOrdPRCBjEX05afAnn6C2uul3BEV0X5AM3mFuleUh7
inwBH8AzRVBXf3r1WYEsraLsPGTov5o65Q3kSd1UlXv2XSNIO/17msbApXbzXPrbWldkf4Zk3tDB
Nvlf51m7Ks4YZy0j/lc6jYdWWrccUVbFfiKZn3wGJ2FNji8PKLaGa910geP1u6odN03l4NedEJNa
q3owXqZqXMuiz9dah29jiRs32xfC2N6SZLroif9SRck5ROLN8fvoE8XNyhdSjQY/JD14idwQYXMP
Yx/owULe4EwmNi0nw0C2hI7anX7p1DTu0oJ+zBy5EjM4tYYd6D3rL3IkHjWDbY0gVnuM56+CIDkD
IQoYJsSZKlarMKm/OGMfZ5/xRDPyObju9Jfm468duzl4Lw0MUkoCdp0gtC/gIEXwrs8tO4S9iRER
r0TuH10fREA9Vk+Mkf0g6/uzZnsfsyzUCu/PzStwHxvoDsO8epoq9PYREaIUkxb3JisVzYSqoSCE
uxHozLmZ33kcPjtoA6Q1BHRW6MMnTI+AI8nfSS24sCINWDoEY5FunBTNGHTzMxFcyVpT4BUkgzQ3
7i60DA+dkAcfUZ/N8qhzimOKKd0Liz385KNZkfkGasroQF+YUGyJxcCQU5KwktpyDYkeWTDmjgQ2
+UMdR+/AlblWhWMwLNf4SouNvJXBKkKXzZRaQJlg2BCSOzFBbfcJ2Wj1GlcLyL0MQ/bzcgrPTC8f
DAf+pDVRvEymh6JqfDGodZSOlHIuDjQAl2VelrrYzEbfxSPUBNQUh0aDSMTyqzXRf6U1+GzipMQ6
HRnjZQ3/Dwqxdm3lElQmDH4ETKEgdFhXxjkbaZ8U85baJDoqR5SpcZNj4rCParEqlyLESETviRaw
T07S0I/RPPAJE9c8lnuHrmPU5pOhloR060WfnJfQMY55g1xg9tmjzpVaIxtgj2X22z4jTBZFAYtM
uyYNzqn6ndmqP2y54AtLNAm14DY0Anhup77uHwsbAkRHLMSsFjsF+63EMS6qde/xzDIorOc9i4zd
CPabeWHAyIQ4CfPYp3O58RyfHZNR/MK7WHUOy8V0ehXoOVotjtYWCplEAb9Hb8RmdeWGYPuTOQDv
d57D5uqS9Ota8ydLqZ3uVa9wvjtcxWpvDOlz67W/4KzQfIuQkHKUrDxO3ODIFp0jyVKbVnRf+UgJ
jjjuns0Ahkfzb4jjfz5Kc6ewt9R3RM9nqliLyT/6LlnoYX9oTOCSlfOsBBuhrn/XHWgXVmO8RPN4
Ms0EMpK7X5LEWrdTDw0JFCgF9XNTKo8fY9GTmSQBJrV2EV6H1D6q/oWZ+R018bKzXXIMpXtj4hOu
Gr3ZYsKj4cjguJrz1RTlDXTbV1Xxa9WMVDZOj3yGFuLuu9VT22RFMJTOrQeGwI6gjC4RGT+myXHs
JhDYcFBYVoK3juAn9qXl16TyX83n5099bPBgerEMLmvEKm3WpRNvs2basIEBpZXdbYYnWo70dUR9
OBSYEP6apRuyfPVus2514ukoivreNlSD9MBPFgSyFnS0YWjQwjM8XNm0q9M+wM9waJz6EZ3zvbSQ
o8S0puhYWBXMG4KzmJvIrYQhQW2MzLIoShY++ToDBDhSha86BRM3Nv/j6DyaI0XCIPqLiICiCopr
eye1pJa/EJJGwnvPr9/HHvawMxsz2m4ok1/my7XLGCruq1MTssqRTjuMYXFyi/mplNZ7bPV3kv9o
9BjjVvKj4rssHI/Bqv8YJ9k1JFIzD8PnPFK/1Kmci6ecJCYB75G76seQyp3Z4i+cakwHHdP5WMib
uUQCVfPW1c42bciNU5WI84LAl51w8BXnSNjYGlGDw0DeM9h9FUHxYGv1TjUcRDS61UdUQCzTiT/u
oUT/pIN3Ag3wYAUhgbvqYoj0ZY455vnGU4Fr1p0YLIzZCdH54Kjhoc/7J1/VB+iiJ5vWmTJg5cBz
M7ZUZRhBdpyG4RgjWHmdYJ+gf3AQNyVzzB4dYkJ76kpJNUp4MkJ8E2b91EDvyDPji2aojxLRwaRL
wAEWydjaX/Z/po0q+eDQciv79MEaglsywBvpZPbQ5vkmTIp1heswLszf1oM+qxob8haWU6yU8BrZ
GixUM5zKDg14E1XBaFp4SFpIuG7yQbCHgGbf8jZhJICRVsTDvubByWbnEljuXehPD7ZDtkq5f0Hq
/XSMOhi3q0enZ15ENYPEeJJITltkAj2T3jgAjAXEaNBH9+YQXBgCLs3X/4xyfLQwvVI2cp47foJ5
CDYFTrkqGJfqxm2YEEygPhEHdwgTtvQvKX+nDHxme+MjSOt9RTQ+1wgjvb+fk/EmfQYIfVMeh9a9
63J5B7rxK2b+5nHPLuzobNjNJSk9Yym5wVIyXJwgPLg9CFRd7v3EeLZNHpmA/tuI9BfAktWA1rhK
2KQCrjGY9ukWimMq04utag1AaPPUw4j3n/E9q70VQEJKFiSYVc0ObY3hccQ24FcRgFg2Z+xV+kQM
MUKxyF5nl4m659GhgpXfYAnCcrB1/QTxBhpVJTuLgQYVB70xvzE+PU8FUlQ8MAUbL+Vg76Z0ehtN
+abH+AFVZxNGw2Wqh62Zg+miSZG+NpzCIMPcKeLmzoUPYy3cVk0rH2i0hC4B5jfyVbWLrhDhL/IA
eW6LVIHY7JGCNkUmoytEsHLBNkKRj1X0Abqg2Ex6qq94LAKanjAu2AI/pIP3/ezCLVib2LYfZlgf
FySKJew1xh94a/WPKDCSz6zbv7TjCUbJgpxL6vR6Ewzx9KEd8l+i0ywepbtEcTO7ga4xt/Z2lizw
qiTC74JeueSJVifgY851MF3zLZChT5F8LTQBuAm8QICBqgQ4gpuKtyBQFtGEfro5OdN7KsodhaxN
lAZ77wQvkJP9zO3JI8PG/byxkX5qYw1tb10l4yu5i12FbzQkXG+27VVHjxZ93Z1jXk3so7NdHk2P
2OPwnhaMHroF+ovhRy4NSZDB+bXRh/MzVCsvYh6D7xsMBTuQvxqAWC5ObK5uWMa85oMLDZZseSBW
zLxf7OaKF7ZFgcCAkWUOOOJs5fXmqsuQ+Tx7Q5PhNadP3DEpGSyzVyOIz0TqTjLNjr0PQpl3uDMG
zl3qHDvjZzYAj2rkQ88bFrgvpQ5OUcXYbmC9hDBLTeBuav+aZN7moCGYnzGLoA0RVar1qa7uv1nD
D4pjbMM+mTafCt9C6r3Cr9yZUF5cZb9gydo0Xvs7W9OllNljUJLHm6MtfVo3Wug2i1hG4v+gug7l
P7irhr/SjA6N1QISGddWfYd9Za1mCiUKqtELj9Mkg/IV5rDzRKEyJs2V9gf6fCBJl85axzfoJSh9
NIyWxdaOCNYp74IXc83ACavZmNwJI3tRVaNOfs+GYphufCbGvYvj6T0BaPvSp5SzlqW5GFyIDhJb
QEEmMNxO050o5jtpV+c4AiswYGrlebTjW+lgD7bTN4kd4Bw3SUyDaJjd4Yvq9n5omjw9AVc9xhWY
ycbmUeO0Q2hPv4co/fUAEYHgGRlACw78BLBXw0jLGgwL4xZXXf8991nIeL4/D3l0nB05netEdFs8
m1eu8byty0fihHYMWLd+rsNq+NJF8yWa/keM7q2uQc+GHbOOKSDChkXWGeQvMieBrh5kgmXSKOdw
y7UKws6u26bPVZBWe9FDowopoFgycdrvb4xQjq6iZK3WLc5LrZ3+3jO88Bk3iPGph8E5mV32Wtkq
edcGjhK23uIcplQqzbkApCocAIgs+rYZV5ssLJ1T2xY/1Fk9CaPEa6JVeoyj0Xlhpv0Lk/tfaqYe
AM8YyqXn04RMy1lTEP4nKZWfUIKHc80x/FhmeQ45nXwQwx/n0xj6BEk1gAM+L3RhtskYMzx5/3Ia
QU+XakTW9IHY42P4LiKa3+EKnNk3yzUEvT+I4s4b9wj+9LTQl07PP2k0/kUFeWVdvuQ2xVQsD9jT
Rs6zvIp7A+veIRs742OuQnVwoqqhSitp73TVDI916FGK3IloXdRo9rFgayyKCW9Z4P1AzyMkFrnc
RThUTMjZVAykDhjCQpIMckxVP+S6aa82UOZ1VnC9CwuwP2U/Rnf0ukT7wIEdJJNTVcxoDtUCGHNy
a/rKdP5rlpa6Jl1dX2JveBxsaWM/SLI/bQ+sVqNVMzC0ce5XPTM5OyAs4VjYOeeYJ18pLChzFSwx
C3w4RWXhzhjok4RwjDxVFGeHr43tkGlZMbNiuAVIG0BMzY7+r45Rmces1IqrHXZuQSrcal6Yszhb
6hcB/1c1YrHnZSGxzUBe50pqYtne0fKtcptD0HyKW9EdXY/yNkTeWxRLuiYCUAr8Hm9kFb408/DR
eYRxWl9YD8okIihBgXAc7btt7DUd+TPZnes4A+xhNdl0FwAl3oVTeCZMjSMFtgRY926+06VsN9hk
v1xDpfeTawLFDc34RXsq4vFqY2roxFu18MO7uZ7e6zmt4euxXIIpwJvkz9RBEkPiAOnPd1aDiyw1
ubpPNgbV0eMBKkOg3co/200mIOen5Hk7+xmGL2POSkJ1yyjZdoK5+WrzmCPHhLIwub79rGfSYBA3
ZwRG7ylsl2GPB5/TpCPqaM1MduTIpc4yJneN72hZMolLVMg/tcCaQpE9AAIwqfuQwNamzqmodYbG
IrABPL+2hpuJn4SuS921/3wXNwzkoHyJQNeE+kX1HHA0PORGWG6pdfwGrO5RdlJB+0k4/3Zu5W5D
kUUrss4TYh2XRieo8HTgm9y3pZ3dlZMOd9pqFH644jOAOwu7XlOxNPcsyWHGEd2r+6tTIRLOqom2
ZpIGNw/S4tYaacSMDNyymraCFV/tJnGUt6rN9sNp86uXI+Dlglw8kJLu4IrBhoopnbOVWtk+sXDF
+a4gg19prDlRDM+8YgoRjQBV+0R9tjKwD3EzV+/ZnHd4lesP15E72BznPkuZfyW8mZZ36Yfqw7CR
+9OAmWBhkD5OYEEdtUUPZGPiROmhDa4Q165GHjPS8oo/d4YaPgAtWzF+tu6dsntusRcd0jI+4t/i
ekQYHagYfBEddE/DjKMYIeoXz+F7WdXvtqGfuareGBiIVYG2gzkeHFQ/0R9uJg7AThJPg72AgLug
/oG4mSHzRRD4uoVpUE/zJhWcSZt8pDW0Bz0I1a/aSUAmSBOGvZP8eWCLuPF29DKamsxuHRI+6VN9
6mVKYeJyfMZRviqyOrpInNgrroLqW/g2JJ2pgRkw0/EDJUtssVExSLVaxg/jG5/SXWljJe0FPnsv
k4SGigwnqGy8f45B9a5vLZuiRpOfJ1WdvHbGrZLE0cmxpk+WDX9lVvx0UOuM94Y9mUB7vrbHkHBX
WawpP7oxCXmtQICsNc828IHpgwsgw998+miNwtkGE7JKhAx1CkLuH8Lm1pstTYUpKrWH3rKWI7SN
KaKx1oRiu51z/Yimae4CajZ4IiWzy9o+Fq6dbY2RjQeVysENZnHKLugxCrESUGBEFkXr1z4a5oMt
5ZEzGE9JO91jtSjJKkOrLJuZCV4BxrzpHnA/XSKO53sc792hjfF/aieoeSqksfMzTnM0X3AWjYcM
iDYnJc+MrB1rhrpQtD7s2sbTQAbmQB7zwi8uSdCLfTF2LjUYKdaCspxAe2PKOaYR4d3YFDj9DH7D
HV1GbEPovHYE+8mIKu+A0jbSWeYwHvNgQGG/coudqwih1UVGqARnxa73lH9y52LeBmbMiNgyz672
qPD0xoCsToh1ADe7tejG32pY/ORB8mOlTMxYo/qtVWf2Tulm2sNx5iunIxwmv43NlXQGz0bUNU+G
IngoEHZSd3xwyKtA8MkZwHUZmLDElPI+1bb6LVVWHfG+tmsSKwS1kjnbcG0lDzEOEs+Slx7ncoqe
LH/+V3YxsULcos9DP4ePjlmxMdXLVSvsfJPVApcwBMhoX3HT4tRPqqIyTM7pHh1bbuRgrHGH/l2O
tPoWVU5HR9CpP1u2P5aIw33c+PBqKHNZ0aQM1xP2GpcbSzN8jdOz7UFbSXP+NY5wMtF2VW8nnaDY
iWQIT0lDO6tTZXJXQvtaxbS8bIlURC9O2YBmjBWhOst7DUOb8iqgD4Jr3GIMmlJ/byQg8uGNU4vB
SkKz2c7MYOFG7BZcHuO3pitgmRc9kb4cbyeh0Y++MukAN1z10gvNFNozUYS59K20W0ac0MBcdUAD
Z7/6ouaNm2HVEnlwAnz/EMq3TmUXG4Cc1Kv1RXeyBu/DKf3+yy7Btmvh/FOMkin/UDcz0O8T+KYV
J7gX7MkKiBnETXtM2FIwkN9RAouERpfQauzIVjPVtg+k24xrG1S/1kJ9zpSOj/xdj10QPdIKyeRG
MvUTxOhvXEObnZOGBxrpvrVGTut74BixbQEiTENeFHLDQW+lf1EWjEeZ+zeFZAusiKGBBDxPJ9Y0
3Gj5BH4LvOmY+SN5bg1IoYQfjsNX3PdN+56bFhSxHqBPDrqCh+TbiQamTFxgcfJJGPN0aGywcb/q
eYSqGlUD3gobc+rIJJ+qtxpqhFjWszh4mTx9QlIbsITF5aHOaFwrPBYGt3DuRzb4LCejMo3EGIq6
ClmNsVBgs2HUnXa7KQkeE8/98SkmxYcwQy9OfFbSyiKf5ehdIfPqgJJebLmogy6V1Kq1vf+ktOUj
hNCEONZuzo42ULUjpuG9tZoHalUVip7Ux3GmwSjJSGRVpAI3tUsQL7VL7MYjZ8FC+8Y2VyOwR7up
3Q8dzUi1WRJcQATzzgKeey1U3dJ9pF/moZKraazByuY5r2aQ1+/JALmcsfd4KvnmPgQOpZkhKxuf
HzChbwtOmGZXFLdCwTqhiBJH0xicAfNJ1qScwXztY6u0/TOU1ZNi6v42Y80G4tBw/VH/iLtRUd6a
9ywYlHtIsmoplsiGfZXTFEonHcKT92z6XBlTgPdH+LKQDUKaMIHM5qdQRt8m3eCP40zmWNTdDcM2
tKPORA2zs+ekLzl7iAGWz+CbDDnC6NO2B3+HIMHAaYnpJmXqkccEqJI4YfrqIsRRzzVsJmu44wL4
bfkM0CN2PaA6i0bQj6RwytE/ZXlakI5yrnGa/Eibo407Voh6ccjgqAlqgas7RBUoypLbtcnWZUAp
W4tYuT8wQj5rbeGonJ6Q/eqDtNNxQ2kDXFmWuftqaL6rNPzIuil4DPOW1huru8vi9idW4jmPwj+z
zqn9gfbmE99Ze21H0if6Z7XOrU3NRzMrKDDqs3sO3ovjnC+MwdQ1w9xyROvlETOdHYNyBkJZ5VF8
XKqTEzg/bDzBnrg4FjkOYxvfgxvRpONrh5LuhfODcK07wPsEpwd4GIV6LXv3PXfB3kwpIOXBvXPc
ATc1tudVO+HOrl2XRgHDh+Xmp/lXEhLgDRlURHXl/IpeDkf+katwGinFZiMBZbBUOalYPBpB2u/z
Ka9hkJkE7VVGkZAZLbdbpi4oLnV58K0W9Hc6FvkJEoNzNKDuH6a5pGzXmBOSqz52bqKSyX7CZx4j
U61bIwfVIQQhZ2tEm7EIN8jSG09WMX4UhfOJZvEXCeobFzyLEKFx7TnZqnaBucaYHdjWxPZ/qzRt
pHtD4exQKROWIHZyksnkj8y+e08yoptEvIbJe9STvufD8jeM9hfjoPfPK5rT/0DcyCqeHGraGE0C
Eeij5gsjSrge65b+xbp/LBL3n5tT/yHsgITYVFUPhlkzDxUoK2mpbsZS7RnVCos4xXRHHNrWE98y
FxmhwgOtRYcQVv+6p3UD432ML1yY3XoqxLzLx3G8BbhyGLPLaI3ZHGVDG49Se+auG5uCcijegyKt
vrAhFS/RnOPlxu+CYkNTqAh6OKTaq44RNt5qBdk4ejWTTsM3NuSJoLL15SVwc5Qu2Nq1O730A6am
lUVP4iZwmvHJJxeyMjImE9xVmW+a4LSkdFiexoWjKxzAqI5jdIcxpYYMuda+YeAQW0UGa7MwADcG
QGYyGVhLYLwxDfRZXCIjw2IYTpV6QN1+JL014jgnu+2FuLNz5mOrujDF74zf6z4eGpI/cHKZylU2
NEDZy4TPofQNoOJ0D3m2YcAfQdj7mYJmrzqlvgyrHHmbm4e6JQeDmtkw83GWLjVWuUbjDfHiImJV
6fKZfUo1CMc8aPw+eKHcnW4Jl1EimThkQyz8VNjl/a2qZzKCVY5Bsw74PmQi+seAhiEmjuldWFPZ
Z06BecMbSlFGYMCumQrCpGNsPDkdVc6xlZWUNzGxTOewZSvpqx3zY+YZnUuAjTqBNaP+54b+ha0t
HAhFNvcd2cL8NyJQfzCF6z0ahrEt+p6FpcLO4jGPaLCeYR/0rpOXHHK7OUvTfW3zFlhggx9XyFnv
YxMCAcxGPrkIbEKj4OFw/+a2XBfJZlg47Nly784c7BG1GqH9qOrYUFvAa0qlaiwvnd35e5R2a4/d
7Z4rfvYUcXvfDBkQysyfXkZXV5gA6Wjh7d3YfuIcBkdkJ6GX5YYINlGlAilXgYBdac/55zqUvPTF
IpJbmH0qD4t9ooezSxqCegFMZJUbB4yvwXYqIX8pBXUusLFpRKGQCDazdaca09+XlZTP6KO8n1Lu
ZhvnYEFG9UQ2aX6Mou7DENFbbpC10KRL0OlZFFB/jAcKdcddJpEVUqSvVQZUn6GrgOUsOppiA8Ih
QrHbDVU4b4KmErQlkRoiHBODbw/+DIdGC9s13AuvP30FIVxHN/beNRIzQxb6V5BH9F0DJZhYIn9D
Yc9vsc/8iG8RF9sUdJeUGQiiSP5vLPWTL+1bV8YmMlOWklyPjbMKAmQO0Ro4t70Iz49bnifRfg2W
cvARAUfng+0gCoffaUXwvg7an7BKyk3jj/SgMlN76JyquNjaWwgTMj+HttMczMQEY6owpCSG1TIQ
sYFnGYy/+znp9l1VSYXaqczz0JrZTouMwmCVT7vSmKrnhjzmtkGlWOc518iyA78bY+mL7AkgkteS
pS+xaBhdRi3TOGRnmbZHCkjqGP9RZF+EcEE3hFKKx7LvLFAyBVKhk3AAJqHZffhW3T6q3CmWCg5v
W9nQMPKg6JmbB+nBLBz3XRqKNI2ozWuRGs0J321+GJOmPeagiYj3DXqdcaTFzYBvrYuUd63DTEN5
LNxbHBvds2vK7OjThLpnOhJs7crRdIim4QsHyG7PbsxRBde8iVOh7dr3yYZNl+CahCXiU+47NngU
ZFPs/cJiqktk59BV0bLxVBghkLK3LfVlvpNSGzzXv3kTGrvaAV4yBUiUhuDjHpeTKrlu/RDX4yJl
8aRxCc4uUylH7DckMwWNx5u8Dt7bCiRRokh88SPII+oI2IicYFSazcQTo+I59wK9jab5tXeKhzg1
Ssg7ygdE0NA7yHyMpIdACujzacscUW3ygYqrskUKzAiwTi6e0imtNtpofdydUOUBYz5NWn31A2Yu
yvLIMBAyhBjUP/ajPk5e92NGulm3tr7WJReRQZcbqMHJa90a3qPvEgEK2gEDqG4aFjTwqy2i9d4w
rYUzioGEJ59ZqdlU32mPrQeMO1KSFSe7gL0DChNBPIJO3S4dImPb6ibcZdybF95QBILFry7NLIqb
06vpvqV9QOGr4cJPTNWA1TLa0qauUpT3iQ68W0o1BqfDQNufdKJwpnDofSEEgVf7j2Rt/cMeCZxQ
4/HZBT3dNWSwLfWshwi/l09uzNj2QG9a4LrTjLhjeOkzdtCQSWlDXohOWkKccEjL7mWmV2xvE0U6
+P74LIPZBhw95zchmgRWDCVB+6I2/k+U2Ad2kmHrlGVw5rqmQJYY/p0psJRFXqI2SddfKxJ/65LR
wAkvSnLwx35mA+kpQIzIyfrIzSurNYvXRtak5gy349vHLeAYfGM0x6DrYOi8po7vbzMTjLCbg583
YmRY1XJCCAqDDIzi7fWEw5zOYLwfCSCsll9b29KS5qMxMMWmSyI66HgAIMduYf9SMdO9tq39l2vN
09pF3Xk04kXvQKTWXtNvmsQV64pPdGcbPhXBWUZNHWQIBKGwzfYicMsrUSQywS1GWA7XMYGpKiTq
aofHkj6DjZmzAfKnvkVhmDLLcLqzBN9KQKu8w77hrwwdmifhJDC7lOXufItdtzFb+nFj9CjPc59H
2V+ktrvfzHDDazY5+qVpMmiZRmPBVUnpp8UZGGLbgplDxpoS4mgMwm2AhKf5YIk3lD1rISErZ49U
G8KWdO6pvnN2aU2XhsEN9y4sGwuKS2ufZU0ALEo8oB1++thLm3Q6dT044IJ1X0bPWHRvpOiYeoIm
oHIjjfiqDJMmw1rPl6AUzUqq+jcayz/hlcGFTvq7ifqAG67Jac1BN926IMUBcnSHIGnu/YDgsWQ2
uzUbidVpSiIGWLPeCulNdIuaBH0tjFQp+tyG8X91SEcY+BZzwM0MiPmRpj9jEa2tDMaT2Z5CFXM1
6MRpbP0XxhIQRpLYxexD4yGfyyN+9m8hURvi1kyOUZA8lYlw3rhM4O5f6DW1DMpjm/XWqmEAy3HR
2xkNUGufeirWA9ffzrX+hslPLbcttyOjlDcUoXAv3abZE7kiRecitWtCvYW7JNrqvPnwpG1Qbm7Y
5yR0/+ByxTtW5gslxT9J5loHb+4ATYLv+SuV/8tjyp1U3tFwEO6tgX54p06/Kh/xnMuNSXxr7vZp
GA8HPpdybyM/UjSn8gMP64D+wwwXnJVeu57HjLRhKcUVNG1sihg2mQNjopmAb0so3cqudvCLyr0x
+O1mLCf/1Y46qrN6nOCDqQ1y3Y35FNeSDAP7GAbkJssfKq9/SHOfl4DlmYBFfqgUCBbDSr/aNv6E
gJmSwmNxYTjTbIpcUetER89LXyrcAn1VnKKplucqqBWtcfCwUgd8PviPXzdUal9GqKj0+tSncaq6
TYZAvtyN2k3V4I7pqR++KPKB+yLgtYwXUG03hvoW23PB6dz+KnEEHEVCHKBOIeAOZsZ5kFGD5WTp
2dCRCWALRHwwEQfL9Rs9r6RtxpTEzpRbZ0U/12bytXsuhpApXlDRE+5hn43LoYfskm2dlpfNdFCr
OZZC5y6di4McT+jbPeRB+2Q7fo9TM/1wJhIOQ1+WGwJbT4Hny43OubZOafqa6gYAtFt+j7L4qkG0
cf2KHpSqAS2kKKxqodnEPxAnurUOQdz2I/1aKpG/gxf9CQM6IJO9a1T58LkAuT8ZFXroXBONA9kV
7BOg0uDgofP1c00zDu0nFCaM75wDnwFcfcih0/sIvyvDPqgkMYoLEwHGFBFCHVqDrHcSsuLRxte8
oqIXnd9D7O9c75w4iw+e6fWh8LH1mXOJATBt/fuijslkhTBfzKoKdk0TgZOG0mDkXGMy+1GEAslV
RFhmG/stwfMvJM5egEPYKjLS8SM9cGR7v1D9cUOihwyZBvpdu6AYm3oPiuK+HIdvclQARkBMU+DI
lCov2p+qU3ykzHEwP/fHLEm3Sngvbl7Jk68kf1ePbNlKnPYOlYLSXwxhd8jq8lDLxYjfeO7Gn/k2
8zF9DdEdP/QUlMxmMfS7xOvWc+c9BK3wuEyl4ieZ7SePaqhnThf6jTIgdyd7RPmJbqItzpWGNZPq
7sH172KdNRtwLNRGBPKVuRD5Q1F6G64F+DKa1HueHfstIOSxkgHN5daAmSapkuwctdxSK6/iiWMG
czFt7JexyYop7C6/yGS4UlTBgQFdyWGFxl+pcSvCOpnL9jf32uqoGZjsvKQGkueY3K4b4xM7xYIJ
hgWBFonTJoGz5vM8E44kpuybFPt2WIV6NV8iHWD7ieF2Oeqlo9nbEM1wb5tIFb4ZUdkruhdoS286
tkF/ePyZ3LDn3ez548VpF4ouxINdkk/til6P717kD6FKABMVHAkq6QyHzNDE6Spc3mIGzUvZRBW5
J1chl2LZj3dz4X/TJc2EkoMBdw0McMXIiNvgqLyuKs77XHz5GIohe+bUioQRkbVLxvpEq0t0arro
DSLuv8KAkWOZ8olaIPOJcwdBfSoV6A6AWmNhTbbbZnrypPMv40RFjwl72+SLpZ+56j/KEVk3IHGA
YZ7mKWq8BI+7Q4C6dmAjJuRHCH9ghokN1K0kM7asyEzvVWvetEPiZTSMsmKfrodNrjlF4BdJHyoJ
bzKYextEZA2kyHxIanRs0BnbYejf6iI82IF64iJD1/eU2ucxIQjXt3mycYmgXJ20+lUThhdXFM7a
MDwG/fZPU3CklyZVHQ2DDJXoF7MNBHxwRTwn5T6feq5LbLAM1kkOjGbOLz75Cxx92cO09A7lRjng
2ip7BnMoXJWrz2lRH2snjXbIEbu8b4wto8FsB3V5XIUt0Dix1JTqNDyJKAd/GFUQuRJEBcwXb1OX
fwNY2Wau6z8ot/ysxxmDU4A2c9JuTEVkhAg9eZgtqjHOj7IEBDBX3XwovQCAmDfm9QOXfGaZbZxR
RWEO34MXNncWheKYkWX9VUuUdFb0/HOu0XrTAKoxNyGsPV7812Mpgm0DUipNi3ajqevhNcubQ0y+
ZkcXKOeCrPDOXND7g6zr+mhB6qKtDstwnlvvJiccChTzvy4qQjg1+BwzM7ReRzn57xFjqfWUEQRp
7To9DKKx77miU5iYUUFRhrj5siAy4PK5BjPTxnyMY4Fx1OyCD5uxnhVUz7a7sMlrWgTDGmzsaEw1
YDcuWSNS7gH8CBXadRNvke7VpgrFfWh373ac31J0rrXA0n0eqoAMXDzqw0gaaJtEcPAiGbvnlp9t
MwrPoidYQRpm1QFs8WugTWwYOeYHT2TFudRMofOQvS7p/I+uo5HGjkyc3wnl6VlKFQ3fg6Vrug9N
ho8ZefQVTT/y2lNyAtGmtg4ibr+KOVGnCCcYQQ91L5smR54xixfmaGeLeSbHuTa+2ZEe7xOLA3TY
euEhC2WB3Yf8sSWYRbbSs3fR2BD0iu2rnUfDOZgavR/hnNL/4n7xAsN69FEvW3JBPUkg4YYHFPgv
e9RPmLSfXBH8qw2Ce9UscuRYwD/mTPPbcvFPW2IQIvO/x47amTCprOsALe1ouuMTF+gf7qvjxp5i
PPvK3lLQYhwtzFPbcG4PphfeRyHLDtp0fDGc5HfmkdmZogA6nmfdCWMOnrykIceO5IQXGm/qALM8
hFf61jnCvoZGRH8Y97g2iNtNIFPvGjP+Zn2wkqdmcckhN2KRscilBxzaK9G39DMFoJ96KB53NCOy
qYZgc6uaaTyZDioT4hdLmY8ykA8JFv8t7BG1Kgb/OAqQuRrKFpAV5qGBYxsHJoI0PevmIir5PMfD
m69ZqJphjo447LAdQu5mxx33pSd5ZnybE1TFqSNry+3o5TdK7OkTwUC8zF1RtgT707Ack8vU/daF
7zImD09U9y1FY0RtuwDPvsn4tqxaSn2xjHi+9Sxb/+wk46koGf+3KV0GCGPpqvExcgwB+X+LLinP
1bQNRto9GVq3azFUV8xYFtrEtGeceRkQsKhjJPbdDO3N9hK5HYAlrHMVvfdmfXOSYrq4lQc9xm3+
icIgJ7EYVtE5430+I8m1ZftX9EyYJlOAJmB0jDgLirrAv71uJ48iHz8cr4Mz7Jsxmi5FMD3Gk/2B
QRD108dj4DrAApO849WNAY4HEMeRbVtG9upJOcVL7JpPYYGhmsUOBmTn3nhisFe4ZXnlLswVg4Ma
+i5uEDCxJqHNgV8DbLCxGs0xrnY/oaZeDMT1dVJO27GvuKCW5bD2jcI+dPZ0NMnNriLVoiliFT4n
JaHgccSKiQNpGRgy0A9MLo61/V4x5OR/s3izoJos+JFoPVWGe0hqluccysCKezwNPqjUK2ZuiwIo
j2MiX5K2hlqXceSqBbygCJjSxktRW53FzJCWHwUkA8Rawb0hah7BeyMTECbzeCAZW8wEpMnJ79PF
EOTG9o9UFpaZvgYmYar3rs5/LPLa61SyzGg72Jdd9cRM492xZ7zTc2quY5WfAd2TCxqmTZtiNZxz
V0B4x1jkEwe3nTGhXQdtyPGMu1E230Xq3TMbwVFr1Zd6HnAXJuO10G127xS0idIGwiSNsTXNkZ+D
n30UvnUtLdAy9qxZhJPsZPhAREl8iC0jfoSrlnwnARio53PHc6T17yjq+yCJ+JUA3FMfgi/t7XGf
BTInRVIdFEcT2jmo51D1j+0mzzHjHsrgrd++tdE2rW8mq6QeZ8U22IEb82vuGrYZvJamxI1nUMiU
iZqRw38cncdyrEgURL+ICApTwLa9kbpbXk8bQpbC28J9/RxmP0ZSN0XdvJkn5+EVTNk93dj/Wp98
VD2yPVysUf0UyUMjq5cZOhEiIDeBXFGw7NA0IqlSlKqrt3ryD1RswNu1OBLbONiSuLw1CvM6tPhT
pcTzXBv1PdI0FEHqzwTfSB7Ms++ZH4Um45hHwzUmzuDKCZQw5jaiknBWoedgA/LYcOCzGBudMR7G
cENDWe6VoNYHw4Og94B7WmUO18pQ/+KheW1kBBEyxhOQjPqvyvSb9MSTH83PQNBeSTrfkTfIN0Dl
nowZU2zvoyXO5eQecuGzuQhj+2i4+tLEct9Y6jPQBc+hV3dHW3V0VgnrOVr8Vxg70Yaa+A+RkvIO
A7q2x6381+R85GHL2StIP+Ki4UQEMUx9r9r2u2riN87Zz8Hioj6XOdI07PWUFhkH1fcQK6DrHPWE
T3iAdML/WeAGJN9FmXJvvjEthZukzjQdJD3945lXXpI4MvC8UKOp2CMfI+TnU02+aUP8i+LqlI2G
13QTJmxxQS67bxz9aU7xEw5YWii0t02lJKuv6WtzLNdeY8Td+r539BMnvpWOKU823Kc9eRx4/QFb
xwI3MD2ZabBnV9BiONcMMdb0BsD4T2gYRaI8Tm1k7GfY7wfiRnItZoWKhBTp9MsZDzv0FCYeUeFS
apao7o/Zt0ghrnxpMMwzTnfJRvrBR4Vyde0L46XAf7NJB/GjSY9j9cmeNK7ha2Djf3BygI/z5Lx3
CqEGf+z01qnkFUwYCmCaSyD78P9s0ghVmJxDnI+bHLrDRitiJ+yDObdSH3VdjUG7ykq3/I3wGFFr
w6JvVveJmJyz8Iv7Gv2e72x3quRgH31WyUxrtLkNHV4NT4/61Ynzw5TDYopD+zR4Np1dS13h8hFa
o/DWfWdCAFHtll0mNYtgceXkPTld/UW3IP1lqqluc1WjrXQ0amJ8YdVs2nemNe7injqo0aU7bSAK
vTJaBZtjcOVd5ev2HxepQ9Al1Xeb6YYCezU+9MLD4eeU9ps1a5qzbG8+xTjf99iKg3+cmfgC22Yo
nmZhZHtYBOy3mhoPUEw9QdER7JOJkwEkgpgZ4WfZQUWB7F819TM6GpV2WBJR53IHf73kM6sae9pl
tk+PvOj8txQQwn0LKYgKYMwIhmU+MDK332OlkfHSxCo/5CisbTqK7yE3m02dWmR+K+pUs1E6L1KF
6TEYnOq3SbG3UiLxTC2leWqQSFYMz/Mv+gGGi5HFTcUiAFKEi42/yZT85+aWd8d1H/Atf6dxE05A
Od26+qbweLFdQqpkQITiWdI2ODjEfdU0PUdZmZ49tgh3hmv7D/i7gb4aJSG40hQxxp8o/RQjWwlV
2rD2a5AXuaWDq6P4sq8sd0QYY5WOQugpE1eebvWvzCzyF2HflMOJSZDbqt3/JNr2noqEcawfRont
h4riUsczji8yUwlcOHQmdkKayBZqM6WzfDEFKDSMYjLhFjxCbGsWITeyUwtjLuYQEVdUUVQNz7q3
WMKd3KKlOZseKDuMPniBeLhtWYAV1EqmNh03HvvdnUndnypZhzlm1AChKog+OsaGVSqk7yUD3xkP
Nqv+m7WU5vbeRCdnVR383Ftyc4aCWJFr976ZTPyN0VIKb4o/u8V8UTiujxVo2vluc8WSYq2C2WBu
H8gGrPKKaYBRcSbRqYXeNVQzbhhn/KWOMgeuSkBiVyqwVUEbM7gHuGm4e0+JuraFwXCq4nnrRNm4
4v1d8udF7AugkBFcIqlOpoa3+rMBKTKycxLSqE3nNGKnwPligBAr0tVkT6zf8+Al8gL9OU0Ft5WY
296slp1wHZ+man7tiPUTOz4WfoBeHwXognPzr6CvFbd1fV/6+VsTSf8YBir4pyPBnOMQFLhRa4vH
Ds2XI1io+MduiTXaaRey827SIxRBpgYoPxQ0uqVBYsT+AVeJodO1MK0O2WpoafdrVfjdurp7HPEK
U3pE1+9atGN+MOGK6c8MJCZU2KmEGe3V+VDui8AGKKjxiz11zaS4nNS3FAwcN9su31SaExi6B1HN
mU6AIR+Tbd9RI1m0aYB/MLsPOmltQJfsGxXBYFXkgtn0U5YTWZfSl6B7G3jxTgdD1C7dezN24Cnm
BnJ/fM0c5o+hgvTYWPaLpUzs2CpVBq9dClEw34Fjs1jfcfVtWUc3FmlA7Fqj5mWStW953DHltkiT
4AeqhhlDK9KewPVaPiWI/27LoqSTkHkdWTfEPtv0CwrHHTBSZGBpikc2OtPz2IQaO6P86s3gjYAN
JsiAsYkFpF7IDwMBSjbiDtsUgL2m3EBdaJCbnXenGo5FgXut9uun2kKn1HwSPJB5exA9DEZi3gM5
aaK6tY3nZHawuzkDy8OIvzWgm4C0XsbwDNMg8JYwEjRzt6NAnm1KS0wNfUAdIr4nhqnIfgZTu4kQ
HxCKgAn4+Ay3uqoBBhJdgkcfVjuts+cm7q4AaCbKd4m5hszOlEnwEiUQ9dCH3DL8RbSZqgwX6TBw
hXDwD7UG2wROrgr2F4nV5BjN4poZPdEGfF9tRhQubcuvUjT0AXneY8E5Cx74XGSSsudk4FvmlO3S
g7QspZIvzXS89qvql62e2CiLl2pDe4Kypv46DNlnmmV/GJm2WkhuT1i/MZPGera6NZTjAo+WadOW
W801ITO0zfnTipskAAxrzZATKpd5YEyJSjEz1P5TymjsbIMkx5UYtFh3tzjepifIK4i4tZ079ygm
NCRxwlZvMtE0SflOF+CMwife3mYzb8DIZObwju2uJewLbDLBrZQMmAULvuBJYFM4kNPsBmfBySZ2
a/jO1n3NwVUL9WQq7d2EG/+Mtv1Sjd2NIcblxeu42HV4RVsV7vUqyGDG+j9dzLqj95zsM/JbnD1d
9moX/rCuDJGfzclZbmiYYKNlUHRalhUZsst6ho99cWt3fA24CB0BAuDk6piuUS8RkorQ+CrMnpSA
TZZuP1pkwwgvl8DZWGUeCWlEtB7REY0CNRrUwg9UlbAR8tjb0oPVXGXDzpFcbbLRUA1XRASoaIxx
nuKtjN8BDWeftkWPN95Kk4guLg8f98EqTzD4xQHuDdcj35zYVfZoZQVkhbJ2PtiHpdTDaX7xkNY+
O3QAmrklBz+KDUOYUWXwTyMrXLms9Xfc1xLg1Xl5b/MX+OE2KH69pvX21E3PO+qVot/UltP3EAbR
TYy4NTKXbmL24u7er33yO0gjVIKzsOJpG2SwtdMou49xA/7rCLE8IOrUT+4gurWjcra8XukVLT2y
cDZ2gvn6xbdmSg8RHZudT5s84GElm4cir9rnSQXF1WcRiB9iIA7ldmX6GHLEvPEJNlfTjpd3UIug
UKeGu6uUhaOpNHPaHkKPF06VcLOouxlUvM6EdZ1lhzetoi/YWuUWYIW5m+t+IxayZ24F1gncBUXF
4wyAP3cN9kYNlG6VtqeZkMFKa4OjKPMVdjXYjW6P4anSg8Mo30Rnnz8i3Dmm13AIop0LP3bVFfG/
sq9gsyww9ihf+OrLICX1mK1VCrOo0KZ39mrYbvGAoJzEpd7bwr8XhG+QE5HzZ5EwYRT2y1DRnJqw
jLOzXuM5RgDSTU9GysYvHqOPVlLRSaAQEpOeIT9LxmDljxxynsE1ANDggjbHbTGo6lhLABj2QuzL
hTNQHoPNu/l/lJSZ/2fi8d+4ZfQASJ8mvih9g05BdVxCXVQcl1ySjYXeyLI0JlUy8xCw6lb5GnI7
lNipbOk3iCu04e5BF1OAmWFgJ+ex0aToHed4WNHO7s1UfQexEzxTBld8FMviqliqObwx/ZqK6dlv
2R/q4jXJh4w0S8efxzWWmGXzXZjIAGgyETlY7te5MkAJGzwcnpfdOMbfG9mekpmYrz8p5OK2x8Ru
5U/SL17nvCJlHkfdFi/lcBdkAII9zUMp3G4vOmWsgxTrJ+OXerEs/TpE9JWiNqxHId64rWtejiKN
TllJ2IEFZZofhRGyMdcM1nsG9OwS+AuJq0WvSLrS3+nUAgyc9c0diIZxrQ3ObR7M6iPHck/7LIfD
YOU/ThnBk52Gh5AoHX5W/RmGSEv57AQ34JTxA8XE9aYfk+ekgCPGeglq4RLVHZhxDsoZwr1Z86v7
8eLLL0fkcOn1+wjmw1opflZhsAdiDGE3XgqWqZN1wyjzNAcdJTXN3OwpYA5Wvd39loXxU7gwbKQH
nzOK+a5xB+KalYXn0J+o0dKn3OMe7+VQYJLB+sQ1gdCb5R91TFywMSdrXYXz2zC6WOXqZxY7EEic
6K9H+gaCnlO6PvTWxU06JDOwvlu/No6llsbOMoxnP8Q/O/jsLkd7wStbVrydg+oSee4CeU7psLDo
Yeg5BDv8qa4FnXhU/Y+kyxLIIplOGZDVjFsmR3OwXkJ2V2z3htdwzJ+phXL53FgMu2n1l8/tfR2i
e/l+9oAVpGHopMSTEt59306UuI3MWQ52OorHBvqDcKZqT3wKJ6gPE75xktvquxAlAHchJPi24tXX
ebMXfjsQs8IjPgRUANYRwf4qRLTibcFU7VE17yFL4WkmbVo24qPzYqamkTKu9C8NbVz7uN1O2CBh
FofgOYRrXFynvHYJKf/Cl+DxbET0BdDskOJPfar/jCmEN8qSHUOPFcDYnI6yTKNj40V/me6BqZUa
bij4z4fS6MF6h07C0D8Mh66GapXPyFgqzpJzn03JIdbowoBIgWmElYb2AWdy3ZkeH4EoggPB/VMQ
heMKILHFQdz4OL/yd7fuqEioa2vPuk+g1xN1zZvbHLnFxeu877nhGch7e+EVBMjA9Z+fMk/h1X2P
w/qmWsu8m1QuuUPV3H2cCp/0ypA9XsNGNx/cjgiPS8v9Ia3gfURAJQmgs1wvh3rY4hOZTlTNYwdl
PqafNg1uTJmo60yrZBOFzRJLeKcU9XVX1KW5mYqlNCUh6xAvFlrVBm/VFC3WShRdwtvRRcYMQA2B
BiJG8g2/X3rp4qq/JYPO7gYnfvI9PowMW83RN+t//VBoVq4eql2osvUQB9m1kHaNbZtueuLW5met
aKixpCUfYm/8ZxQ9/o+aXVTdHTSnDNtZfmIYcLR28ChHtqc2XWkirLnBwIzeI9VyI573acRLJuuG
moFcyVswKDJF1M0eTMOwXiWt4QeJT2CVx9XPMCyM2cL1jn2Qf5dUQayhAT9URPzTJvhy2U5tuW5x
Tuc26nE6YZfJ/LV0ml9slrg+nQZud5/Vd3mKTToYgZMhrDXlUqa0zDXj1FtrfCYKpXXGM1ODsAPe
ZCxh5XnjVhysYspfLXs4oOhHgE/6/EEZlvzHTF1u+rqZDhbZ1AdnbP+6CotuUNf1vrEjFomq8kEG
0kKgubCaKVEqI3XUmhvqF+NJu3JH+TPVNI/HfPO2sW28N14cH6UtPx32mEAB/Pno8d3djpgnNqMM
Pumq+u6imL4VD7XSww2Fyla9yiax73LXH7auXu7XLVnQJrKHk9358Qfpu60Vddjvg7nZDE017JU0
v/IMKAZQ5voYtIV3ZeNwhl5K25NnhHsdIl21Ugm85pN3zlLDWDk2Q749RF++djHzusM7FvEHt/a9
Q83DtecT8wB+FeIURgorEOZxXKRffe9/oUCzK5no7wnarrx4wmVHZPjvAULXldV7d4yNGgKYVuGv
ctRwkV6Ld2UYug23a7mmrbvn+tMruAID3Tc5O4yYcMNumPw7uxM84pLOhRgHGXOqUUiyeTSM9JuY
HxF8OpJJVVhklS1HgMOcTwBBDzbFrgTzz7Y1PhSG+xYEpUyPRiDF0qY92PrGl+AaTME+wZNEIRys
pEk9OfnCPDb2WZHcOYZ6Nkv7KlJZbiJq5IYYGrqwOHN0aVwV7+1VPgIhhmk/DvMjkiJyPrZNFb9a
1KnIouTF5pB78HGvumDyl6ABLPJWoSFMMRwBCaAhDNiGtHn/uBAsKnjqIMYiNGgRPKaz+vBn62Qv
qOMZGaHmwc86mnAL8eOnPIowDNZlBhUbuq6czW2U9De3ij9EStJKNc9c6diKFeMLtVSHMWcRhymM
Y7jczjTL2sBicf86J9c1t2mp3gPdff7PnsElR/6s1wlbzQiIKS825k71qSfZYujwiGHCp3MD89Kz
q4Kq4VOaaZsXPyvvZizrG/zWaI848daLJfa7GEMGDtWfXcmaM+IFu8IogtWQO8u+7SsCygWGwQ9k
SMq12wlyrZvc6B2/dvRH94DwEQTMVVV1497rB4wQNrved3bBf41MD3nMfW6e9T8C2Puys09VkP4r
mv7ZKvJDytLCgz8HJCh6tYjJpoKhNs+9Y26Gx6H3X60qB5VsAgPqhwweRpqMW4ln98Drl0sEF4CV
MCfjJsrwAWP7dXb190QB3YFoW0Jn2cgZrp9b07P5XMkzgrC/uU0uVq7NOgli8h9kZ2iCRMH2TuuY
Kxew+ZrN0x6fi9hMblxvSSonuyGuHknE8Q/FX16av9DQFe5wUPELztxoq1tUEs6gSQr6fkoSrEyI
0E2UkW8oy6ExoJvkdwQ6540T+oxx64o9UwGGlR8okeadDwk5t8cfiVLvZFVFNo2SJg+FzkQZ9Hvv
MGfWv7if390eEkqPM8TwjF+Z+4iXsvozqyjcIqTCgdX8TQwxwSeOmwfdRH9NEj3r3GNNHryZdAmv
F7acHS5vEJ60lUN3dDLgygiwmm1skz0mQh6Z/pkkn1F8E4rIN1PPWJyK4SlPWC7zF3wCj2bwhJh7
k4LrZmIG4UbwGkUNqbzmM4oJdhOI5mcPsY4O3ILXpmrPpqO/q86TK5KPf4YmIuDWyfMY82Z29GLv
jKGATfrNFVO6c90Rzidj5waqOB4UQlcKZYgoQnKP4b2AesOVlk7kh3IaiSPkWE6EY7G2GpYfJ3We
iNMCyG53Olsuzm7Z7uMYQTWsHHc7sWZ6JFsL5yLI3k3Ci5FfotSIeW24zVspnItw3J0rm4qwWH8l
Bnsft8xcMJ7p5nPZYNacOolwyGuGBeUaE/GOsvOOnq63Qdcz95jwz7oLFo0nm1wpWY93ZbnbzPBP
wrW4sNYDmjKHnPIWu1w1sjW0zCv7zss0G49aF1uL6xj5dH6+8cUI4Yz0IS8zTuMPMgb9ozOxZMQo
zN5GB/zy2th6BgtA0VmgDkVGwrZoTraoLtOAUOqM59oGfjIULyT5nqTON6nhVEBcGzyskDmsOTzQ
Gag3kZu251Ykj2FpYfGrR97z3IWFnu/8qrDXQ9rchdmEj7Ek1jaoi+Y+YHgQZ7yFApVE82fdwBDz
jXA3tAAO8rS6xWb82ATWA7tAhGosTjl6vzOoR5oWth7ezZWl+6cw8b9zbfMBpT/ULv7EbfcvB67Q
KvtG1ujaBrw8AhD1bkB5rkGOrKG8reF3tSdUWa7MOBKKtS9S+imCswnbgu/oxVUYtbMsuZA0XoyD
rFymzLz3mWz3lGFvBvjnW4+MWzv7V0mtJS1fWxUaT3MifF7dLV/58rvSPp2zAeao2WRPbU1nWznn
vCBFHzOIhPGwz/LkT84ACXXwxEXtTUrvxZTTL0mVHS3e1hoHyLyeRxCFZli+22WHm61pvgPHbT9n
L+YaB2qRXybaZ7WwDzbs8k1ts/XoqkhdEFPtoz30r2Dhdn2Gp6MVPKqWGV1t5nLeazXc8iR/7hHZ
3ZowQz+oJY0l7+iBjDaa7S+QluAc2e2jZ2SszO342KAHrysvoIpeeRd+N8CQZfNtRTQAJOOvN7HV
A/nbbOvW+zXJnZBUekxc/mVnfHNH8Ou4kQ44UfZlb+4pjv0yDZfQRPbNs3E3jjMELD67HCFybZfB
gzZVekg7tW1qe28QsCLK9DLL8LWum684CnxKA9MXOTgXKSpoEom+N82C/sBuOuM3/YsxyuFxsOC4
1dXWEv3LNKdfUA+vIYmFpdcGYc/2zoBCblk9Ddxgk9eYQQa3THzJiB5MEdpIYek3HkC6G/zh0pgl
M9ykbqpzaUrh9KVH5SNBOsHgr45pOV5q+nv9QqObmf2jKdnhhKn+EOC014wEH6Pt/nkB9N4AjvI5
JDrnmngBs7k6aTOnrovv1Kp2kre5oxaba+JWmb6/gjc2ID+VmL6oFoi4LLaA29uTIbHOdQUx6FhG
iBSKhch4cTqD1Vgc/OPDz1cm/ucYA7znV7eeqwNGjpFKYOwTHiwF3zJgrsnqHUwBfXpEm4rK4NWg
rPukT186RE6KH4CGAe54APe/tuMYaKgFGbc4Rc34Gdq0KbrSvE16OCvLvo2apYfqDoDPfxYplGaw
DreJW14GI9nmbX/kIrMRIvuKuP3yoRcGqXDcIYFFhQZ4DC60NEuhL0TH3hypMGnap2gU0O8HnBO6
vkum4DstY25JNsHb4D22WVDb05PnU4BnDcEh8pM935DxOgZmcpCNbayjNg7XQDa/5nHx9jlxvcv5
MHYgeNxVgJS+Flme4/WFXDZ53a5ONc4oLsDDjA0vKe7N0n8LRb1r4UgwhnD5ZRLdgNze2Jo/ah3O
Gwe38hbTxi7qitc6K19yOqfXaVC8+CbyrFuqkwggHNXJG5YnbFSRCzcBwSut590UlhBzqD5xpmJH
QLnaVrDswOhcMIt+tm65HifqRf3JuLMrHr6k7y/A6dB8PI+/XYzFWRA5CDJN7wNEfmAY1xCBuesx
I2d1dQYWnK1D37XPdR6dndFFhczmPQnhz7LDDoH3igoIP/uJgnTbj/ablYsNG9VwPWAiW020QpHw
1cnOa8QLuX0cTgWfZ+ffpcI5VACGcM4nJ6cu1H0U0I7mTmBAjFwD0uBfNzzgJyirELHmnVcGGw9Y
rxfzC+icpUiW67chyrbhlPEekxTQlz5nVea2D5zEdFssBdwtUYrN0NtnG6LOStoCdFDtM04uiGmC
HVn5k4wQyf32XxqrI+G4s+32wMx9ipU6jL14oSiwCkyZgk7FzRZTiT25rB5Xtj9xcKafg5pf1KSJ
lnARWiVL50EorHNoCFKk/jPdtce59dRxAg7djeH7jDkG+LQOd3gosLh21EIgNW/SOD/5rfhLW17n
RXjsCuMtK2ubpkJstOmCj9GJz48Jsnrs5VUGTNowkQNZPwKxOQaGfMefe2Yv++DhhlgX/fwiWm+C
QZU8CwgfBbda4psnVD5cAsJj21WUmxG/i10oD8Br/wx2iTTzZNwLERydzq03ouuRwtUxYa+fT9RK
qIBBLM5cnOW1f8b1dHEq8RtY1tUpy69uJrUdEizM89ZZD4Y88DK7cyrmmnx4nsNQHOb/L/cAnOZK
f+JToO3Sn7Cw8o9CyyUrT+drfantpf8FOytikrmhY+KhzgpS9PlvyJA0JIgzLdnPIkqeel/+A2iD
A7aPHodEnQfF3SzQzYvfdjuUz8cYP9+26diP4Xv94RvDvhdIrLTtkyiyF1MkLBo87pJW0gBBpAN2
0rG59+cKpjT+GMPGKMT2u1hRqXaY++zOq+hzDlAdPebPHi2YySF8nIG10+LCG6HjC8Pf8TAn/i+e
09fKTu9Cwz21rC244OEFsiqGQmiBmCK6+LXqcUBPA9W9YDxQqxsCM5i+2UQFiINCHKgy/7aziG1q
yrJw4FqKfdQhjLlhpwhBpbgLhHjI/ekrcqsLzQq/Fds7ZtZ4E2P1tkCwi9C9x92E5bvIf+BKVKuJ
jJksrKfEr2lh1gElJ4sxGghXN8Bt5aJ3HvvyTiTunaAIYi4YEd0ES2tcH6uELuCp6Z+4aj8MvjjU
lfcQOTl8OG4RKRCHIcGgmvJfLaORylKfWowmVl9N4B1TSz26aX/yIJLtaXZjQpyTz0iU/AixfcbP
eDQdUqhN5NbrEZryegR2lQZT9d0EDHRKIHEjWJwx+PT3StD+ksn+S9RsYaMFUljnlb0PmhTjbKPP
7El+x754g3xFzqLsfW4r6mS30gNr5FwAl/trJ57+vKwNz7nn7J20fSboD1Y+pWABMd04sY5VaxRL
ivEMrkvdNJ7cmAZMFZwdtOyusFB8aS+I4QSujHl87kR3RQjntGmTg2OUQDqN7s/Ex9SF6Q6mxwFp
4hWAeLNKDBx6zDD/4tK8WAvMXyzrlkR529m2P1osqFoR28U6GLntzTC6F5Zz10oad9pbugYoXmx0
+wWp9bfuHCxMTk9hNXl8oC0HvgfT2jSCJ9MPxx0VzrxcY+cSso8VWfMnTBy5Ab3jq6Gqr4E5mSuL
TrU4YNwtkuxeJwtqHYB+Hp+GtvjqXd9fW2YVHImVNNiiFK88d82n/YotZTdo51f7ebaTugx3sFsf
slw22HPJ0EWEDZn90cVjeO1r4qN0HIcd5L6aw9erHnvVvOAehOYwRCUdJaWLQRUNhh3DZnBcvrqc
AFQazHvE3gLvHOxiG9/7bszEPswDiLVUc9t5cfII1wfCIFFAwREriw0n6HqU3Y9OZbrtWCDtWBzD
WILntq/NENeOB3IfkjtvauBA1f+i2PJOcq66Uk9lWFxaKpk7297bs7mjMKHZpMEIXsH8tmxOcjWY
P6lgi+L1ATBH3ewZT6/tAhw3vCPdlzPrE/LDQxLtvRYLiRLxdrQ62AQkL7cmfsk1qM9h3cckavI5
jHaDS9DE4jmrIgoZpyY5oPW/xG1Kz+SY7HrT2iHCvJeBezajbNNOw+uc0iZaigcryl8Ca/rlxfoS
TNNXmlpYQ3vH3c82NGYBE1SHzl2vsq3v/n/+FsWWlI7GH4sFJ+y5uCbVM48X95CuI/PkExDS58Go
b0NQkb5J4VxY1r+kgHaHuedCLn2X5SH3O1q4VFrcpa73rzDTJ98y1Qm/P7e+Qt2y1L6yk3joHOiQ
vKy2HS/X1ewbu2x09mFXfhgdN1JL/Snp3qfK4c3Y7+civxtTE0QNwRUgAN5nn9HHR5ZPlNz67OwB
+/KGBqgjZR2PZh/gorJ+W5u3/phhW1m8A0JmJ0t47+E0HAZRXt2sr3ixsj016fLN87w7QGXZlDVG
apeMbNp0z0HYXHGD7uGS2eyxUraEKVAchey19vHB3kSt9ylOlzIxb2YHccjqzlqVn0Zb39zRxctJ
do5qTjoCMREP+R2i8x+dWZs+TO6GDnaMJ6OnphXVypvNf2FNE/hSCIq6+p5hmp1H+d4norr2PNtk
lpGSGE65khPTJmtGo0ImED8t9gZoGZ77YWFW5jfYUgd47C3101LiuI6dKl17aX2dUbrxpvGK4qw6
e7m916r5mrTE/CgFpKm8clEZmOcisBu8jcZ1b1nPClHOqtSWA0TtOwn7mroDlyUdywvvhtE73Awm
KV2CCyDl68xeZ5oiCJ2ELf6ZKUNMJibkB/MpM6WLgazZMSMB2UWDDH31Jetqz4p+hjBW9/fT1F+w
qRv0pzJiWIHvLMnDVzNxzF3Qw1WttPVgshI8uqEP3xJ6x3Mt47PZ2l/GaJ+NfKLJtwBRUUwcxqoC
SeblDTsbfKRTc8e1CsFWbSQRPznNO9fAR2dbexZ8X1OjfqlUSXB5cXIkIE98IvOrHlkZNOlrUlbj
MWj8K8wTOtL5/6TWdFD1hDg9RI86NSEbEIHlqks3r2yXcmfY60kIrSEsjXNhhMd4nIkaSHqNUHRh
oKqb2YyPvhMcA58qsq7MziE3/XUzE08DivemJuSTprceUwj0WTl9+OF8jbX1gd/5kJNjWtFZmKwn
0T4NqfFmOIjUjuYTpcYXvI0k1RhG4ZfJygpvOdzUqFtaWQF44cfThwYM5ZagLm9+gvEsH7CV1iWF
mpmgKWQIv7zEknRyLoEtSRRsDoHwNZ71D58y3SiRdY9zfwdVpFyXC0GcLNbIbNayGGm6dtOXztME
NWPTGDQQYar2MXzisq+emIcBWfCna0e5INVltB8r+QKu9gNXBLOnfCc5/eWI4tefIwKs/OM1N3e7
+cdiFgGTCtSwCh77LPqYc8wqmqo7uXyVy7B7poDiJUBppUuJ/qjWg25PhGOTzsChmrGijcEJd73R
ISUGf7XPgm5SeC0C5ke/RfpsWT1GfnoHorEjHc0axeYjssxuJHrRncKRHvgWmaEvfJbB1XDyWnaF
tp3xjm9+sd3gzel5d82aYajyRiLUdTeAlofNPtC15Bv1QzHyrhuVSDYUUmxqs6bzNUxIRrkVZim8
nVsoWNusKV+lrVFRvXo7yOnHbPu3MR+HVQFnkyvoYiJo4HLXJocBZhWxxqZhYhQTSAZ2ubfT8U/Y
NoAM6k5icOXWJL+iieB8MjJD6z7EN+THNGpQYLYeK3wks5l9GMo8tiGwZ/g5U9G9DlqBaeyLPcL0
tXTNi+N0XEjN6eo6HpJ/ifYrKYZA4r8PBwvxkGQI+jOjkb45tY0skWi+OlQQJt3wNsU2efaeFZ7d
GR+yYZEIkXGDyrOvLSgEQX4qQLiSuw3oIyycU92bJ+rDt3k93zMevPSFYrfPGxOj9ry3CAHgYX0o
ahfqfAsqMyLxNWfOXzVaJwIAE7rEfM/WDmiQ566SwnvDcI1bRgXvUVTcz0i7VFNgAjK9u9pvoj20
/A+bW8z0H2Vnthy3cm3bX3Hs54O4SCSQSJy4vg+svtiTokjxBSFREvq+x9ffAflFLDLIsJtwyNve
qEIlEivXmnNMkcUr1ZoPokB5KbAZaqSTZN0ER9gs+3H2H5OioeNFcIYr6J7qYweV86wb/GAtvWYN
mg6fVkKgnl+RO9JuKcJ+YgCb2FE5ohtZsBkKd1e7uE51S8Btnar7EPkpw0Y+Dz3ZsxkeD7QDuvD0
UWt+QubSNd3epje/enb14sRTf+dHJP+WnXeJ4BAYJNxrZX7D0L6dunGvFWfN1vCPXiXhGDORgW8a
o2ig/1XP5wWZGkiZCPFyZmC/UcdLHr3emU6TX3mp74y0J6iuGy6DRv52W29L7tWejIYrm3lMm2FG
7piFDn1B8HdHVkcu5q+k7EputPgpkube7vrxwraw4ramUZ7VapJfmqj42tbcIafXnDOALVA8VStO
+LeqpqmfQM513O4ncdzfZjg7OPkt5p/IukzWtdWyE4VDAgurcW6gYB88kp48F3+76PSvIGOy78/E
hALKNxz/cTT6m4hgIvqniDTG6kBg9T3NvXBdpeJC6uQRQS4y7al41pW4528mYRw232NiMgKL1Aki
Ic4H3hiRmm5sh9Fu5c4RlPrs0fL6XxIEJ07JEVCpXEAwufMCGhlnU3beVsI4tg6yDyRz1WYUyQ8z
5FQ0WTAYYqbXyAWTQzDRMC8HtNbB0DBo0uljncVPrhUNdza+ym3jRf6+qRA6uTmPnpXTZQ4mSI3W
QHbrIg+7yOhF7MOBd65R5o8Q8m/Aw1wPUUKXKaqmnWkFHmfFVu/r2W6fjQ5J4dJNF25Tcbw10/Og
4YY0Au4p6OQXKnVc+RGAhciTAREMXbOBKG3AESnFrm6A+kyxOHQDdI8C8+oVrc5i20g+rRF3OM7Z
Aw8g6YqLgAHBFn0LSPIpr76Hth+i7jEf6HDLS/AS1c4mzXQEwDZ/aUthMBeVGM+LTFj7dHIko3CS
Mg/kn2RfRdzSj5zdHw3ONBAuzhGGmc/xfhg2IVLsJ2jU1jnovGnvem39VDpDc1vz298RXNqRpymq
e7uf813vEFQbDw1+Mi++imlfwUojcQB1w73N6Pk66/OSkCPNSBV3NadpILmsT2Hg48uRemX9dVdQ
UaYT6W+e12T7nqP0GRrXx1So5k533W+4vC8DSJldb6vw4MecJBm6GEdrNopLgsX8TS7bne9Mv4hW
Ry8Qd4+yksSqcjYiDTx8xNmAm7TEEj1DJScdlF505aQPHbxOxNk5Tsr6S0l3Bf8MMMcePN6mdrGl
FJBfRMS+FbXrJJVPaTMVu7ZzghWBGTu4r8wCR1ssGsXKXbeqkflKRcFP0iabI4ILYrRsk6ad5fko
XTq7vusrqhsdYsUL01xe2Ni6N74F3Uw4fntInNy8I8y8XGu3gf7MSOZrEXoz7VQyggfSYCjteVPX
ZTzfGXECPCwtvpqAfc5UpjyabooDHIlNNe2+8Ks/j9d9LL/4ZICRckfDFSE/UYiypl3SGsh4pXDg
Q8XUQJ5CAOfQArTr4gWKNqOZph95eWneC6N/z3scxkaLrKKN6BnPyZBfdKWKHxyMyohFeioeaVwn
GUVN2JkCfEX2BMOP171ZnRsTZDMwjyG2UmIfENmxFLKFLdyLF3syEVQAx6Rr2fmXY85rOMmHdjdN
lHBpEjAhbVM4vZ44WFMMGKHpjr2gNVINiY/Zqt+JnoHSXBuoUtT8jKcOCE4fXUENIFdIOD98CSpk
9OR8lIz2se+YSbQrISxcqrTDbawfEjNy1i7K5d3g04P3jZGxXD4M22zuhzM3CDmUzrZFha9IrdLl
gyrkuYmZfVPmzX3aZM8YV+dLMHhfSxxMa2t2gdjbsMxSYSYPMhqr7ajb6AYon7kZatgWJY6yfUoz
c+dGHlhiH9eD7dg/HHDUG9cC5yF72/8Jb9DbGQH8/YYZbQXG4cq1IQQ1tNRoB9DUGCFC8kbnVncp
8eEhf0RhcMRj/GRmzZdimr+4snhIKqffGXVW0b2NO3I+OfXbufLoQhDJESTjXVOb1TpU8spye3El
OpMcpEjggTeIQWuK9GDUbrI3G2pAj6QFHOAUiJ078ebKBiiIiKVj5I81yhrCZFYW0xw6IZJ5UU1Z
kfiQnsJwArfd3WXIRjR5BlmAZlvFkYHIntceOqiM7FoF/yEsvwSBA41bUAtjkO9uG+nc8dJONqQE
5eizq2s+72LOpKKYh7uyTPcp+MaVjOOD6ecThRCDPR+U97kGn7ZqHRA0XknvRCkTSZRAz7aXdi83
jtn6/LG/zQBlbTK5oLa7lFgb1T3SPZ0uh7iY91GR9qsy8r+MjSYw1iQBZFqk9HPcLpsNI8K8wu1f
x8Qa8+bUa15yLe69luezI4Z2g7hnAfDExuPIG40qXhQXk6yZdyLYp3AiRmsu7+Cl1udmj/cEW/k9
wbyciWthn9H6IK4vk5AHXSzEFFwM2zq2IMV5G9HbSKIhClMGuvWxBzK28sL2F5TeYl9UQb6q/PhF
NH21NzzDgs2m2ytL2uaqtXLCv53oXgZA2gKf/FSli/45dY1vmBqdczhPyd5gVkVCmYUASEcZ4NOB
xjJiSf7cGTFyTG3g0mNzqYvAfRATdUwGz3tM1Lyi3bxExxbVxRz2pFLG0BOcilEnuzO5c5TMY3Mf
oQR+clUtiLE3Mdfn+XQhoS6t2R7TTeFBTh7i2XrAnGL/oL3vPgEW/l1yHtlTlUUH/AvmQfQwOVAa
V9dtRGATdHOoRpmFIBSXNxYRpJ/9t3jgPLQDjOFe9FShL0CC+grVqYUJIK9qIgF0IjlwKhafChz/
mZmg+KJ8vHVUr27Y4yLgUI02RzzKHGA1GnL/svN6pgCJIdGDB4rgsN41DskcNZfMJz3mHp6G6dN5
ikhomzZcrIS851gy/BRAJ291kPKjW8AYONzGgOe6Rj3pumUKOMj2e6njiYl2nXwde1r7odm2t0aR
qGM11zbKKBfnbzz6Dgd+kwljm0sO4bGV1kfXmH5akS0OxEy1oM8m0vcakFT4xIvhpaihJpWM4nGi
tMTAkRDv3njNiGpJevVTn2n+7lJAgCBOGxOsUVL7ySYbqFmBydn20kQLSc1rlgKCYAjKHhDLKwv4
4UVWcZR2QJRc6Uj9xj+nt2FpEx9gKs4N2uKEWDP4ROdAYhfVRBCD6FLUnuthNpxNFUa/urH85WC/
PYRSY6Zs+/5WNMYlDbbuNjLpDqmc2RVsmWwrE8pZLGYv5QTRIcw9xi8e4yCfsKCVV/Xjt7kI5CML
DoKmE8w7EwfXnh5SsOch6oNtaxLtQRlMDQ+DesuQut6IIXW2sE38fZkFamuDOEEzKenBJn5D+3V0
niYU5t9wjGSXWHI49RpeAQUF78IhHXR0aGvYnaqOon09EgvBNh8sgHCwwk86qY3znuzV26EtGSbA
qoNmwpYC3IurEQEWjuUNzTwF99WadgOj/FvHqNSVzwq6cuhOrjowO/zQw3lfdv156bjhD4blSNAq
RINp10zXc8eFaTml5rF1exLgZlMCvkJitiT70oMtipldq+g4Put0zm+aQnH4nhyqao3PpFUOp+yC
LCUAieowhg1cvykIXrBcRodBBg8jgc4HRYbvXRM6/B9mjk1IdbmF5kSooOWOF8YQUOn1I72NtMjC
HUuAfpcTCEqdhm6pFU9i0eYP55ld1deLnRekG4Y9l2OCi4b6miEvAU+WW4ebxJ2J0mrqBCmBhxPD
twPnvGQVstcaznjsppSqFmryMdZRf9m11q3Cy7maB6vk+IsVQgAfpgrBxjyalr1xLIRFoW0y7qO/
i925xdBRSReKfEcO70rIrD+H7RSd+dT/qCmdltlVnqHKHTDS+OVksaYMrc6V2VvnQD15nQQmtX6W
pVAVQjPg1NOaY0XGySzMK0jyMP4NpPLngtz7VSehp5t0LCllY/uRiad/Y7UiouPT4vnxaZYQkWsn
q4ZKiukJCmlkC525rzEv9+s+xcd6RhaJ0jtOpTYxWagNeEQbsnXRnkFPbHjaYoQVZ4GQ3oXLC52w
RUAZzXkxpajTR4ynFe5GB5IshKQ82asK3wAvxcJod5QR4/Z/yEBsiwFaPeLcDMjQXDxUiMlHmHUF
kON1Hze/aiN/bJzhMirZI+aEHJOcZGhiLRNxJGacPSN0+4r2/Wz1t//86//8v//7Mv5v8Ku4KdKJ
jsO/8i67KaK8bf79j/PPv8r//LeHn//+R7m26zET1q5jmcrUlqv56y/f7yK24H//I/6HBeIM6I5j
lrmVXE5LZMw5fREnpxcYk1D98dXU6dVQOVLIOVxWSojC8vXV/KBUWAaz9Bi4yCd8M7eOsIW6kpc2
oSnRJDHjfXxF990r2qYwXZY9jsvXVwwU87w6pxIzKmABVmGjh8krLFpMkg6T7tUlLMX2k4u+ual8
Tc9ykLVyFhCMJF5fVGkekDQOsiPQMCZflitWRlO4t/Rk/N3H3++9O+o50pQoJxxtOt7rSzEoqM2g
AdwBOjLcm5yUAEzlzSa1UZri4Br3H1/Pfud+eug2OYO5nqID8Pp6g2ELvNYOITjRmH6vxSxuHZbg
J+tkWXWvVuVyA/k2lgNS2uHHe30VF7dxWJVzepzqsbgl3ZNNI25oBAMp+z5mAXJBssF2nRP724+/
n1iW4JtLewTYcUe1KayTS+eAe+dgjJdA5JDTGiQTXs4eWMAAYeNkJgQc1b15aZaFuYexSLDmbPFm
o7wH3d0FyZGuur/6+EMtN/XtZ7It5bkeVBhzWW9/PaRZgHqVAXx2JDScoaPPhGoU2r7E2r2Rhr6Z
5EASOe2f5vfHF37vbrigfaUl2B1cU508PpibXM0siQc2btSmUG26t8Yx26b+9IyMDCSNlt4qMwYk
GNA8GeDl5P9Z4N1vemsBsllV+skv9M7NcE1s+iYQjeVfyxPx181oOfMbVZOnx5p3xW3YIob2cNE/
+HH2LWzLZ8Mz+1VVLELykPfjxzfknSfb5V1gWSiIkeqaJxe307pUUewmx3QS+iJv+3kbWyZnkRoj
+MeXst7ZulwhlqeMJeO54mRrrnvfUW00sKIqHymMUiMvvmjqmC53NuRFBDGIHnwH6YUKYRKYVWY9
OGWQA46CGXoAMU90eu7RtCSQgsLBHmsQTw09A0Ry1p7uU78kHMTF1lZ/DKu6/AFYmrMtyvpk39Kf
2VLmNA+kjamLDBZA/cl3fPcrujA+FE0b4emT26lnmfNqD9JjabTt+cCfaB9mLbqp0XwwRzKlDVhe
n2yZ4p09zGXqyoo2oeLAuHm9glTnOvbg+cmRAAeia4wAaUuA7aNvsTjwc05n41RwPCWlp1zgLzFB
TlH/k7k5ZT2E8yuzjgF7m5CSP/7J39n2uBNSKa1t16QF9fqDZY2X9HgCIqDR7XBNa3VYxV1ISkc1
LBuQHVEa9XhqY+zNH1/5z456ssW4WrCmXSAi2rZPthhU3CByHC850plAFOAkA8bE4bdrVZTutKvO
447He2ja8BwFht1Hlx9/gLcPluCBFqQGojPULIXXXz0dpAGsNbUOqsHH/Yzjo2xeUNz7h9kMp/v/
9mLcY0c6Hv8U2MxPLgZIuTdpB+oDfg5v3/Sc+EIjoL5PGvfrx5d6u8K5lKLaYWTM6/K04olTwjcn
J9CHKo2GLXNR56bpI4mC1a+/FxDiti2Hzc3HF31nhUttO2zXpqVcaruT58qAIZaNk8t4lx7ouoxM
a4X2oaAUsRUHwrZ5qcumegjGymIC5qTMz+grBnbaXZE2icu4p38nGFkeP/5gb++GbZk0IDBguFQt
cnky/9q74SSO+AxNlx9VzN+lVxUMB9AcM3RJ+vsSp/pNYikc3R9f9u3i4rLAg3EYKsdx1cniBkTK
5JXm4qHLiTeZhlDRU25wVLRZ/smO9vbtxKWIeUNToEwkiCePMChQmqxOrQ+egxqR9M0cmQcm3dmv
myvg0fGx1llyE9S6WoNqlJ/sbe98UwoXmx2EWkHy6nh9g1tHFcwvg+CoW7e6gttkU5oMZX6lHA4a
n9zWt/uoLSnRHHYsi/3KOSkOmCTQKzFKgw4nKv3BisSNtgUNoY9/vbe7om3bVO4WlQ/dPfvklo4l
0t/WrL3DPCkV7vNKp8912OnfUkF42kae53wXAwJkB9C988mWvDwpr/dFLu66kiu7ru3pk4uLukEy
pwbifZvq0i36aFuKJNonVupv68H95Pl4Zxtm63Wg0Qou5nDN17+fB/e4dEuUsDOKdPYjrI/+0ARr
DzLu0e4TJr2JB/VTZjtZj8sM0M8+ud3u6RJmY8QotCwf1AWWaS1//a+HlMRi17BLgp+Y96VqFXiD
uncahr30AhQpehoKKUgLVEVwJzJcJJZZc3I3KrwkUVaNYsNpDj13Gbb3crDoTebwcsbSnL+5RFyQ
LTHW1q6uPOseA3Z1l44uk5MGUt2PJE6XlKQSoEmjy2o3pyJb9RylFM4qEy4zE48a07JhBXfASPuf
BEAkCluE0Q6IewXN9tkYDqE/SWMTQBnbpl7v4Kp3g3JeJ+2UedeEq9AHYZ+Y1qoICK7QKSZ5Wujd
qiFj+uihe1hoFzK9pmGI01zMGnqxTBlqItJLTAQ4iW6cC5dR88/BB5QPpi9ywQn5gRxXgYCsAbQE
iJTn1Pt4xJggBqSAET79m6kVxiYuiNWe4lIBQuqAF7Ymbfec1B2MBgxQu9LaRYVhP2EBosViReTB
9a11WTdFmJGiJMIWlhqagqIynKuPH7Y3K3D59RV1AN18jzO6ffLrI7Kz29joBFt04BPJTHP3gLHa
ZuyFOz6m/8PQofPhd8wS+iSoa7Bf4Sef4t0l6CnF2dmjYeCdPHWNDDnzxZM+TFmLHMBpLXCI1rAN
Jie7KgdIsQ2N6p5YzN0SjbD/+B6cbqL/uQVUhiaac0f+eUD+egCi0kfpVQn7UJdd0i+I1mGDMko9
kuNt3X18rdM34nItTlCSq7GzueZJKVJ3pobln5oHSHdk6ko0euuEXGDoUFVxO8RNuyuQznxy1Xe+
oaBlJXhVmOzhzsk247q0xLredg9QjVJ8GNixGsQDKVr0uguG4pMt5XQH50sKSfHDb8l/sLe93lF0
3jSOX0X8nHanZnyYgf/LozxhqmvN/bPLfBu9GCkqOP5do8quP77H76wmZhSSb+pybGN3fX150txk
bRIFcijIcb0fB9QASPoQ4sWtuo2xjJ+PUkWM9cIYP5MO1h9fXizvwb/fIXx9ikCB9sgymU2fvkNy
NnCGxL6BqahW+zR2r8tWN1fuJEdIG9EEeMeR4BjDL8Jc8DUtvhVpQ3f4+HOcvq6Xj0F17+Hl9HgN
n54nDVIegzyx5KFiCE551yXjFyfP+93Hlzl9Yy6X8UyHCk/aCCX/tBT+enqIAG6nGMvTYahiuSrn
uvxVCEhJZ0XqtDD59PRJySWW3eDk/jLBp+Kx3aXAO72/8UTvXBq1gkzoddgXh1Fu0irjTJzXFAvH
lo+U7WFfCviIaCaOQnXwWswhQcwUlu3ipBwAEn6y6t/bSnmkudEWamoqpZNzJqUgOUKJVIcQt+Ne
pEua2zxdqVEal6gKw1WcLGkJAcYU4F9ihVzA/WTtvfOg8zK3eMpZdsgR5OulL2ToenGtrINutROt
iLiKpx0WKDke+1wxnfz4t39niS29SI6Q/BjU2ye7WeflRZiMRM9UWRUiCiFI7dvUxzikP77OO080
zVXKeQHmG3HVsgb/WmNj7XDAB7h7sMki+QkZV21qn+FdZwGF68s5ONggnQ496Qhr+EneJ3f1na+5
nOaUtCl8bXH6JOGanemJDUQtkHLcbOpYtf22m/FkffI933mWyIVkqMowxZPOaX+EtNesNpSrDyqy
m4uQamQPZfOWokfDoBziw8e3VZwsF81laG3xKPHzeZ5tnfx+4ezOULsie181XbXQ9W1UC27RJrBo
/TjE7GP2FzKLxLW0vKhHnKaan0TZzF+jNut+eWGS3CKOc28AOIstxxvzkzv/5gMqOn4urVlb2Byv
Tm/IBDqLBWjaWyXLYgORZVyTi9psk8ZO/+tLMYf1FOdURWNEn05G0o5zHv12cGcafjU3IXyIFawi
KQ3zk8fm5GfW9NOFySuKCoD3pP6zwf21nBsi00doefY2qPvuotfaIeCwg50wVc257dXuxce/85u7
qJnAeI5pcp5hCqOWDfWv641+281BB7Ut7EZMEEuyHJ4gzsModj/bnE+/G80Pz2LG5FiWzbbgnCwp
5bYhidNVu5M5MTJtJO5sWX6HGfRgk1hChIfqdvaszgkEYmjh7p2o2zJV2LKnvgQzDo4WmNoaKsn4
ybN1ehNcHil6AuZyvluW/fLX/7oJQPBpwoXjfF6KQECuMAbCuJ4xC2jzgf20jD653ulrSi/HRyYK
LE9B8QV16fUF3bqP6yzSLUTUduFHzkfsJZC98A6dlcX0xauNq0wZV2EwXHTCaM50Vx77osk/OWT+
+WZ/vS/5EOwoDDc8i14BE4WTbw6wN23aGS9DHep0Y3juVRmDD/TqJXX2poMtl1s56cnJE6HZuADM
rYGhBfrGIVEkMvWQfcJCvGQGoiLAr2VIFGxhr6oxfTDs+tja5pJEe6tG/OAfL9w/r8y/PrpLf9Jl
MITVTCiXX+LkHrYGZtyy8vSBE5dDxoVjIsMrAIQgwC/K4S5RnLxQZUwh1J4wDF6WgSYos7ZC6lFJ
mplR1TcI3bq6ffBIm26Jng8seCcImrNN4gibqLdSnxeaYBHuU/z88Tc4eRyWL0CDkzqY7VypN6sO
6Yrt96LxDrIfxDVvYG9Vo7onvBM7hZURAf9fXg9CHBsmpwtel/xjeZX9tcrz2QlqywHfl3eNs8PG
hWaqGsbwPms4YR0ikeX9J7vZm7rnPz8STX32NOaf7sk1q0YGjJ2Jm8ysKr6jv49Kto0bXIxhsgmZ
emMrL8Z4zUYQMtEAf1RamGY+/uInj/efG225JLqzwGmqOycfYoZtaTZWoQ8h+dWUIvPY7UKIWVg2
fOflv78Wqh2XNhXVnpAnjTA7HYyMsZB3qAr2kwrPTLTh+bcPdtTiIvn4Ym9nciwhmm5chkeBoaD1
+idlQ0slrh/vkINmu0hrLR56lcszRt0Ymi3PWKmJQEzE5sPNPDTWmTaxb2HzD/YDMptz/t198pmW
x+7ksVw2Et5ejOQE7YPXH6kKVUhTIPIOmlSzJ4cX+HWGHWlT2kGzT7OwwoeOjOTjG/Hni55cdTnI
OOrP4ZmG/uur6lAhrQA7dmitBL7EiAhqq0B4Psp4nm+biIokKjB6kJhSYdWaMTRvAtSHFzGTsOtx
QkW4H6oxuggqz7wlu5P4oqSQ6g5kvXh2wiD4HiYstMt2EOaXMJ+gd9W5csNdHjGNvx0nuIU0CZwE
3h6Zo8ajl0Lyo+KMCEoNWIGAiaD+wPVGMf9s0lW/ZNRXTlcC+59HortFr4rD6XOZhnZPk0dGRLGZ
nPcvy7iO3LWOcP9v7citLhk+xdeTpeR1nPJswVacQoz2vCMQvIfklR0bRLVILTPHvAHN1t5NtUtn
X7k9g+t8hiR0CzqH/93Qx8ihddsQ3hDPkLVJGKgi4h38+mcn51ytVVtjefj413pvV/AY9VEx4dbl
XHiyRoJWdFCaDLJr2ev23hh1K4PxO/7aeUCrLfyb2hMpB8RIbHufwGx/Fp9Nmd57f9Bc5XxK+QAm
yjxZMlKEJAcmSPqZAXTnND/tX1ZdhndGZE/ViqBLvelIzMBHYyd4coNKckaSc9cQstqq+aaUFTAE
FcZ1vm8dqHKrYHDTJ8eYUAAFU6+wsBuLSIz2RrsbuK/ik/t42kvhIAfoiyaGw4Sf4vTk6UeBmbR2
sbwBY7//bvSFejHAPX+d4wRvsSv6kHDpZPCeLRudxCcXf2dT5eejcDA99Bm8U14/cUbOVCkZGn3Q
xG2RrOiQM4J3IBrHI+lijfHJ5d5+VzyADDIo6YUnvFPxTl7jl86slkIlsMZpFZlu8JR4uheHuMoJ
YCLf08ZPXRcAyGjhh/uPl+y7lye3C4EUlTLn59ffVrdT2dAwwYFXQy4QglIDwS2uAEUcaZrK6MbK
03TDNN7+5Mpv91Ntoh1StItsugfmyY9sjuSSBZX2Dq1I5wPzQ/w2nQ1L82JokJpvG6MADpUHUnw2
03n3ytTqgoOWsCgcXn9nb5wrbmfvH4Ckq3PWdbGr5jK6MGvZbfBo27ctNINPfue3RRElnQJEZvMf
TD1OlpWoRt3lWeMf6ClAAwp7V9/OqURZTF4NLvz8k4bgstW8fnFQg9GeojyRmpbRSRXZ9FVoDFSa
h6od9XM8azPbW3XrjJ8cft4+LqiyaADxpYhR5NR6cjOtSjadlbB+Yfg/l2iW8Jkg3gdvRUTcx4v1
9IejMmW50LDmLMMGe9rpUbUFFD1UCzes1XeRCOLukOaNUa3ivI1vtOun+14IBMcfX1f/WYx/380/
V14aMUx2l6HR8hj9VWKO1hxpEcr4OFSCwUkUTDsMU+l68N3m4E7mCOUvJkpEyv6XoeueTid68ml0
vuBenA/2XGPaGCzYBlkMfTuBTIna3SNTVeUtnVCVWIdi9vRVXdTNNf00F+i5IhhOBNF9aobpPfgG
e+81PkYsJ5mPuZ3XP2LCuDYDDZpzZJTIT0cqzCabnkkfiVdu718t4r01aTBHG9gRQDFCLucobteZ
if+xnnqmNhnm57kQxlrUtbXGeIZYvhbQYtuJBwRM1D4hemst56q6pYiPylUiJwKAlUYF3WcukRlB
DRgG+lH5UKC6WAXoOAGuhUlEMIll/Jod4ChMqHq4BGl4ZnUk14kSRXo+le7R74IAjysCb3PAlONq
OTzAIs8f8KAnPxwvpKge3H468qwi1Idelm9HpDsk0S78CVAOEXMaR9+7nHm4yc0grkCHlw8DHmbk
yfO4atvIhKA8TAdMDCTOFLG47KaKK3pBcYhKGB9nuDJmwD9puVWm/zsg1fwSsp/YZ1gN72Slqy1S
GGyk5FSJO7eX8+9BTxUAMMu6ZL1jLY2dFCDhHIrhzAiAEMcqu0dHVt13hJufD1KM36cBjh/jne7r
gFP3Rzgjg6FVBdYPeMRRViwNXyXtqgiJZFQkDh7SJB7WA8m1a9PM2gtzKIr7tpkxJQ4RlOYy9/ud
nQHVIZkZkW4WONENEB1yIiRnRGbn7lkHvR9dLw8+Zii9c1qbhBSYKneAnUChVujLI8f+HQC6Oegx
dAg/yrJjOCLjdIIIgXaarU0nlgfbp57rM7M5y8WU/yjrpn7KgGvDQ5tT4o4A3OkMtmbotIStYXY6
K6NsIaSOVB1xkNxhdiNxuCzDcq/a/BdsAKw2S/ocU+lFGetHGy8fIHS2fXXoe0O/MC+1oaFlNN5W
Dlz+i0Da/YNBg3ftZYZ3m7peRsp84apNIHS1IV5ouC2xgh9VU45nA9iDKz1F/gZB5/eJ+fq+qEvN
2xQjUEfxCdxq8dgnSzM1HU3MFclw1rtZfs1j2O90g2y3Nk1zHUZFvO8rnV+nMhuvaz/EhUdgQga8
syyu+5FUSVzj7bZRdrFicN4sfqB+Y2I0QGRlZUQ3BgmRQobZ/uox4aySYJi/4lCuUdTjdBKpM+4L
ZDNHMO7fG9282AS/71SYBkcHH8yNNUBHd4U/33DyNK+Qq72Esf4aJkW+g20dHchR7rZE4WTYQUZ4
uDqhUiaZJToCATJWRZ4t6BczeEl68lVl6bugSvJ2o8zhmYjx5i5IdUygrF0bUOIIHMtbhFC2j83e
cGZrwyAWHNMAoSxthUQuzk4XdnI9z8EDahh7k40L2Cwov0ecAjhl6H7cNjZugyIOu4vYJ8KESMB0
X7RWG59JM3qIGxo0c1dhGjGAh47x5F95cTz8UN4AtdxptLEx+gV2ICY47XFOrHfvG+ucmJw1BDGi
NyjObkZjgEtNSQ6KBhc1CIJGb+22+UWAXXxjZzFIFaB2wELkY4269MecJ/51mEX+GX1Oca70klbb
x+6Tiz945QUp+HWdo0uT/jp0FgJIuvh8DeFcqnIxKgWyXUG4znaQuCsyX5iu5DZ/E8MDjUQpM0Lj
LONrintSasBrbiwihUCFJb3eND3hE707irtO9MMxH6B2hLICGVcUaKZ8sPdJZA1rB9sgf8SyP9HV
WftI41aiqW7dbPKXCSZMNzO8c7wRZ5ABu+guLwNn0zS6+EmkurxDAcgnBYd74L1IQ8Qw7E1Fvu8x
lctjKMhBfw6GoVsFYeddBC06/S4h37DXAmiDILwTTmoLOrfDq5MPD0Xe+OKsMHHAuC3WS4VSf2/m
MakBEPRRNJDqjEozWkti/PaMRdp1M/v2+dixSOw5bI5oPsozSVb6Bp3nvKUZOZyZso32eCHkvuyg
JRpkNx1phBaXkyzSi0YIiF0+O3e9tOnmvpnBmYmBP44/eJyX34hlNY91syvRwANe8PSjLU3c1+lE
zwWGP96V1Ly3B2i7doFCgqK+ucuX3M66ktbW1xlownIkBZ60xnups3KNmTRByhDEE540OrPaAAOz
Ktmq97LV7Wr2JKZ+rBrbAVFEQKdHlvh7C2MNYGO40uhDYOp6BCCUE6kyMB02HLHtddaH+XqqCMk0
iHM5NmGMQlUszjTX+u3MJRyeEEq0JDmuWIkkbLfu1NYPfRyrMwGEYeU5BjlhFGJn9cTEBwaI+W0S
k3iqAcBvCNW9F3AG8QwnX1niEYD+pP2iZRMdzNKAHYWA+6YWebHx7Tndei0yyKoCexBGo75luGte
RE0f39mZaJ5aoHU4yqPpuEzZ/bNSQHTsHfSiGwsYyDofzGgnwnxcBwY5RoHPTgVd3T0WSuZP6Rhb
T4x8ICQO0geN5MIbg0Y9hI/MechR7uppPQy80RMMVOt6rFMgnkm9y2KPpmfWjf6V8rBO0gia1uim
xoMW/Rfg59VlVEz2BmMUo3VesufjnPfrUk36rMfVwcbKVxvzUe4Hzsj7zB96fqElnLeyHPtct7P1
0x5FDuizz7f+VI07xP32Y9jiGOI4GG7jToU7e+r8Q9CHxHpgd19EMeT5mGNDoHFXxVQMVejptWrI
I9aR2wNe7+pbr8HSS3EobgwynM7nwHfOFFm5SHQCD4PklK94y3cbLzXEJv3/nJ3XjuNItkW/iAAZ
dMFXeSldZVZmmX4hyg1t0Puvv4s596HEFCT09KAGA/R0h0iGObHPNs5U3MW9BrbjJs0xrPX+kxc6
VCl9322GSXbsraXAwayG2ggG+RJqREjYYawd6sQfD1Igi1eiH7d679gbR6vgreCoBfNHmU/9gPmG
pgrtU2+S29ehplpNA7AY3B+wYGtSRxU51h1AlsSxxib8oQUtjUFo1lKgec8MuNCJlor7pBHD1yKY
zWZapY6JS1h1hQvwpugcb5N7lvXZGW1+mufnn0pQ4a2UbbmnjUdIANqytSmmr43ocXCDPYC/HdmT
23hU+jqIVfNk9bOrMPrEbVJjRuZMhoeJUCROU1k4+NoQFVNhU75nD2i+QfdD9k44ET4dotl5emo9
+6VKNhWoxeeOmDD64oO+K00cTJoaUWzZ4ZUiMn0kr6UKDlaSd2+GxEiS/m0kVlkQdOsmKHpAp6ze
9cNU4NGawQGyCwOz7wLNY1cl5reuq8N9TBeB6M7UQZDW+92uzybcRItswkKgxbd0wBEg9RFE2lj3
b7vc7je5gX+voNx4SFIhP/VFH96xESBzYw1s836WrJVGvYbGFfxwIk7PlUgt/8EqQ5eyqn7LLTvW
t6On/H0FsrwLe/TyiJrtg6qM6BTaWnd0i6hDIihka6yr0tXXkTmx4UyteO0I2HxiTnd70gCK+wFd
81Pvjpip2KaxzXRaHR4iwUOg4Um3lXkYfEVxHbGaIP2HuBRjK4MlgaE3NihaBiwgwnzXOnZB/jaa
39XQJhn+azy+h1gFnXw3PkQVTno2sThI5OHoTlOtbz09876zoWLR6g2YjpXCyY99LqptVXBzGyX8
XPzc1JxNQHpJT9ER2vjFaCp2DoY2yRdNpdaKCmzaKt3DVFrMd4cgZQ7it3Vf0uy9s/uBfcsaSZgK
x44Aa9vpk5VPytY65DU+RSJDqIpTwKshIi9cW14zHEq3qk9JQsRsB19+71SJdpAY4P3Itb7fpElj
740mSR8mbTI36OLyTWNjCePY+UjQl3I+D5BfTr1fVju0gdEuKQrUx8TGtDU0dkoqeSdxm6b2x1TW
DgjCS6Y4piYDYLI6Vf8nrZr2BCKOjrsL9c+aZd6XHFFPWhHKg6/c9oeDY86mx8lu50P9w6nMRwwa
VYQYTthBHcYS82NuDH9y2Ip7iZf9Pg9Ce6tyMix7towNhMdgix1186Mf8uik5p3Ma/LplQNavELV
6L72ihOeJKr+k1UFxDO45INsoDEHm07PPjUT3XDHSYllyAv3QYNp+BZ0jjiMqFjZh1CvGqS87ofe
KZ7RNOAmT44A7uD6LOzInzAra/INto34BiSm+SlPYmMbJQLEyWnluklTro1+gFiVKNKNUXNXzAnW
+cX1yVtPaHI/o+TmZtJhgR9ZqHu9iAAGUGECvbTKIKuMoKdVlunfEroT08HNPLLoww53Dw+rSzsh
b/c6LrDEWEAFOMJMU0BuQxfvLjAdcyzkNMRJf6h9J94FU9dhoKtr2u/rwywhlhl8oIcNFcNEKya9
BUaHM4MVkyYUnWLHDvZ6keXfZNNrjxHc7lsd4w8Q9n8Hc5ASzs/1ofPS0hRMi4xbA5TjcFqPGrWj
8lrrISxj/RjXVfREcTgREznSWIx7Zkjbe82P64/8gfzCI8OnM6Be0+CCqHqOt3BjaYyC6uBU06c4
WLmz9yk0ptLaDlWe7+VY2Q+WX1vHEizmBtpz6XXP/Rb+8N+o9M7H1vSyqZOgS045Tc5fCZsYu7ll
Y6hlRbWh/y+jYWlrGzNaR8/6fLQwM4hwD0V2glmjY7ZU57sY6u9dotX25+sv9QJ8xik6s4bAz2ay
+flQOJxnU6PTK1K+aop9J7G5ocy0QnxUnDL/qXWCMIIJzfMtxeHFhSIpURwTSpG11LMFRqgTMYvD
tqvFQjva5E+6u0ZmgXvjbX7kIRoWQLYLHEmfEkXKYknSk+ZaX7XRSesC63mMs24b5IIrI5EHXBm1
YSPy9nsahgT7Fbix+xEGPcQj/ef6q74wh1wxU3hgQvBjlhz3bPITwNdSndog6k5JN/ivOtXLRg0W
gcXXx1oiy/MuBM4r/vvXB/mN1fqcmbUUB1ur6dsgDflqdaWzx3emfW4ny727Pt6SQUVXBmksDFeJ
9mMGtRfQctcWiertEX2sjW8WXAVwB1jbO8qST2mEwVXQYz2W2HGJ283sPdxb8Y/KbZtd7EH5wDo6
21t1Pa04g6obL+PSHH8XpaBsBa5dwtFt7xjAPxzGXSvM7q4n6Hpau1KZX7DnT0lyb8PgCz3n4dv1
l3Lpgzs0fZF3sWnRJD5fW34NNSPGSenkQ82753/hL+30I8lPylxfH0rO/64FGD0zRFCzu+Dg5hKM
bsdpwBqT61aWBtM3TwtILqDhx412tK2IAiksyBUbHK7km5rKrn7Ogyx3P4UAzNYqlBVpy+TfwMvB
tIvU+cgGhD11Vqb/wmakfvYhhpO0idENKSZkGbHxGabvbcgqHHDttizInGUZgAhyYXj142B4DuFE
Zyt0behSwwZXTCMbcdU23Cn7hmch8TIm/rPxRq8ra2M2nUPt0s4WNcrMrH1sRs5rAhEK4xCB6dRa
hbS91gpLAX0fTGNfrAfpw5Ny8wLM3J26IjpR+OPNMRoIDdahWWPCGdq2ORzrocl+jlH6qvzI/Ylf
U6A2nZOSnVsPfXCPvDf73I+a4MbeZxrKhFQz5+fxQlzbbVoyxMBiNLOuMQt9RRoT7gWuL4o4zm68
97FqjYg5luokGsf9iVfaOKGpIMnu80AboPoCXcN5yK1M+ts8jOi2d0Tm3UOKt9CoxrmHZzPWJM7O
jexmfIrd/sWbkqPV5Fxmrs+TDwq5eZ1CxnIg6NLq+sBYsMOuUCorYcDEWo9vzViRtV17KEle+hJP
4cdmKmCCV6M7Zi/u4BfyU20baf+ChWWj7+wWl2F7QIm5TmtX63YOPqq3vBku1BseClU4iGzNkNeN
xWmrZ1mtN60aj4XMtWfLbFystPoXbE3EIUh6k8t5nB20zOWnBxg6Y76b3dgzlj1QG+ojjBa6OpIj
gwPkfO0OEbVdAFPg5DtNsNWirrzDcbVa9YaBhTfOsNsKujeN8ji/sZTfRYrnS5mKjs0bqaBFE23J
HNRocmhpHiIvk8H0aFpWnhAn66Ppxh1Hf9Ttcuy30TRIUrdC7x8fwxO59iY7IuF98HCkSUiJ5XKv
9dUpR+gpV5NTgCA6oY7b5KTrQfQFIMl80yNt/FlmCrcgDNDEsXfdDF2wH6WUzK7T/vQJkDTWdiih
Kt2Yh3MJs3jImeA7i0AocNAMnr/fAteVWC993MOHIjvZMIlM/N1afY8vvPYb/keGSUo0ObNLj2//
g2OWXRHJ1pb4qgxt47SH6z/o4179brkAlcflj7lUjvYGAAuFr4YPT9z+qvDAj9ZWbmlvWkHc8o3J
9fF0JsKNQdioQaBtsajvRC/1CdE6F65hwlfXbolsCfFPwV6ZwIrEunEOXVhPjIe42KKpLjCvXBxE
RhRNYeInZLmMaqbbKwly39MY8xMDgyLIxFHtqrWCzURGT1iuwzKQNyqECy/479+wFIiaFSaWUVoM
xyCLnDmNodzFkfw6pX51g+Xrigtzi4YwVh28X3wa5p/yV2OWdFqyGh2LKyWuMwqPOxDuezev3F+j
rHAQ9usMKwDdJRMnIggpdMPxyD4yPueNh9GwIIqOFBfScThEjX9kMcSkq+Q4//aWq226QDlvZWrR
wepbr3pWYSue+jKKfwWdNdnIqrXUWbF3aOkRh6+p/VL0TbkBdbIfMnOiRylF8TgFM/aG0UF4X6rp
hyQVmZitGM9lza/LfeOI6qgF2FWSC4lyaKqLQ0/O/LRG7aNvLVNVR4jouNOlcURURBEF28lu6TkO
gxneTaVNOF5iY8JMOoqZrAjbmbCHHeD7KuC7e1MfjHu9wysFQEvMgUTerhpH1W7Y24lDE13pfo+n
Tj26aYOWQWTa3nPa6k6ThUYMXqu4kpDp9dCXIvweYM9Wcppj5LsVZouq8fri/HhVmCct1jI6RAlo
sIviUuVIW5J09A84dgTVSq+jYnqLfGeQn64PdGmS2qiVKNpgGMH3OZ85vqFpiJwnDdu7yjhxv9f2
gz2782a2/T88E3oROOLIhSSc0fOhHMM3fCdIsHoJrPyfzgiB6gIA42F7/ZEuvju4HgZKIVTuS/Z1
pzlGFZoOKTdjBcckSLX63hZEwFwf5sIl6/wbLRadVxoePH8ZnlryXrc1XcOos+vjaNICqyuk7rFq
NdzxiRTBKKbHIDoPVn3YvV3/He/E3uXBQlPCtHHXwNlheVN3FcQFacfJMRelk5AgzMJDh8qxsjLB
HwvyuhzYhrjKmVh1hhPu0pJChAjD0Bb7LGze9KrJG3Q1GXWZjCZShpD4Arb6JZeWBwuT5k9JIUZj
H2fFRMAF3JIUsWztPLVU3MMK70A57R2HeNwb33J+h8tn40bHTj5z6j+IsgenhBfaGxFvVRXf4yFt
/7h5ikyaYtm6sRQuHhpIF2aZJJOU/fR8grZJZZqF7WmHmHvZoxG42d7zyKLD31p96n2jPUaNiDAE
t0DXPTcmRIW78/WveemgJB0KphIOXTATFgcXLfSgxwIOyi85V8G6xch6M/B2N1AZ7A2dlfr5+oDv
peXyFdO6Qrs2M9Y/0AyLrOCq2znDUTd9TRH+3phyq+t1j4lzIAvCqLw277c11IgR+aRHxOmqKdOO
UMyxMZ0vJV66ONS1Y5Q9S3oY+RaqXOHQ6c9dDMp91xj313/yYoHPHjnSmw/2WdECgLPYsyosPAth
Y5TOiZMo+pRj+hxUGIvcKNkujoNuhGXsmhD5FxXx1OkV+XplcqLgN54du5cPjdNXN55mAfLNT0OZ
4ljzxMNRdIkK4ZtE48TgKqV53FEHm6D6ABLZOg69Fyp2C8/uMliPpJ59Fglpjtff5WK+vY+Otg69
LLDUjDWez3nHpJT2wyKGYp4X2F86b3phEYcmLeR1HW6C14dbrOf34bAJpspnqiGOWJxrOfPMz/sO
Boo1kYXQ2unRwTb5qIel/T8MNe+GiC+oBbndnD9Z0Nj6hBF2fJTSd511nnRu+dJVNZa1oCLODanN
8sHgxM0mZmBtcz0NM/98tMEatLzVGr5i1tnHMiino4HVEMCiPd4Y6r1Y/mvFvr/Ev55sOf+jJO3g
Loj0GLZu8Rgh16NFbfpwmYmjgSpeorywDqSptOY9beegX2t5ig11Xjh2shdWLX/SHQo3ZjB+1yPl
PNH8jqY9Mv+kWNNraQkSLSo35cqVJ4SMGtjAHopaFzceZDn35ncGvs70xwBjVleevzMoRElNtmhw
bAazffF1rb3XNeX+SXF3foUfR/zE9dk3L9i/X9z7RwINhc9McQDt73zA0Rvx6o2K+uig2MUmXA7o
4lIarnadkQKkj7sOQ9ddXcbj6/WRLz0q3kBA5TOlGgz4fORI6J00fSc6TRP7+Nq2JjyiS8ckYs/C
AQCjkVv2NJcmJIRmBwAfZjWl5PmIaaTBnOjIx+2xxDZXPvoSYvtCr8E/Mml/X3+8S4Oxmj0TLwnu
uMu7ZGZBQMwaghfpOUPQsWEl+Rt8R/MBAh/xZMfrw116m3Mdye43K370RSXZEOLLtOrtgyECv1sN
nSRyJgJiUq/Sgtm3LwtV1TdQinlrWk4eZAQIRfl3I3ZaTJ42Q1Ld5JU8kN/4p6iVc/LjFErC3J+G
emZuDTd3P//7B6Xo4Vxw+Q810PlHtMIhCQepvAPLFPNdb5ruuw5aELQS/yVvlHHjLLrwHZGzoO+x
Z9eADx6TiZCUQMTiHCjVvTVuQuMeZZUiCIfciX/9aGzOBn4R/IGBOf+Uv66sTWx5GOQH7gEPFnuN
CzFLoYMO5DYuRLUJ4+Tr4118tL/GW6wHK1ayBFNyDm1s/RRe2t9Pthh2PmZlNyqqC7MTkpALmR+B
L127RdngKgQlA5L1Q6AKefKmhjTJHttaek7joSuQSF1/skvjCTF3eyTuE9gznb/JKvJ0rXQznSyA
cdwmSQrOQbN4yGFlolUhGzkYb6yF98m+WAwYtsxmhXw82n6L/axKZ3NeuFiHxmhArPi/zua4rk6c
H97B5hxFG0GJ1l2yCwPR3Rmj59sb3HV8dyUGE7CO6a79HH07/nL9bVxYplQzEMlo8QFk6oslA0Qw
FBNxDwf81YO3AUy/WnWSUJ+sUN4D6Ke9A0QEe7s+7KWPgIyYbjGtJUQsy5p0whXJFS3Dxrb9OAG9
rURUdU84BSXr3u6dzfXxLk3nuRFOCUxhai/rjRZuju40cXqCipSTRdCXmOx3ORbNtEDkz+uDLa+6
gJYI5NFI8c2BiO2lFMmrsrAKMQM5dA28yzXmeen3HtIpvgCjjN5as9WcVdobPao0rx9+pkJV5SqC
qPGr0kR8Q9SxLID4uKSS0pvH7IMrOCjJ+YyH1dKGWghrtsZEB/elYUwfeyzsKjJ8tLBuf0WtUUN3
Qfny5rWOe6fqpPlJP4wYPz/uCy7JHeHoBI3bMeQ9b/wj/BYGZ6A3/YuGcfiLkSocqEPHIZds8urp
5foLXXy99wegTkTEARSKYGTxAC4XzNEOEXZGutn9jCEfEVMQT/03HyDvVjNwUfX8dzAEZPiSSLYH
uVgRZHL2PSW5PJLV3eWnnPBca+07PR1wNNO/jMRpQ4ixsdEhHizaf2v3yLeyECVThfCsXFjOv5Uv
4wgZWegdQ7Cfh9h2GQVNMFoD2xxvmEldeK1gPhb4JwAGG/DiiC70jmA0bPmOVkd2rUd6OTEwvndy
88i/oe6eX9pfGyAvFTybnhJ0BQoRdsHzx+pjpWEII6yj0QxIRybMVldV0JS3Pt6H6zkDwVTAO8pm
s0VkvdjdPUI5M292lncTI5n2DSo1e0Ubw+82FQS8YW2UgfWlCfKiQpNSCliLdQrZsXe11yGOHPDR
yDRny7KKFGM1CHevakU7uNGTqf51fV4v38qM7tP7tT32JQ6/JUfHsbRYH1qP7ETR6HvUrfFvlYXp
9+ujfJzQvBLmMacrWDeG2OfvvmRB+k5n2UfH8et97UH2yzAyI+Oi13adVbRkAdlktiXmdGPXhf6y
/O4YSXB5JS+GScYXmc+Bv8oWPRJJH7PdHbVE94mjgkBYW2SMDn1NCnbkqRFLYoiSv4mcIsZaGGEh
ViBcYGp640DkzEZTPMaJkf2Ow9j5rvXG5GwsYpHJ1YNQHsFnx5RsjW1f+cPpO/kUS0wmV3mn4bSH
0CpINjNWNqIyCXu5I8JRxXea2xiPqiJJaVVrZK5hkWD5Eic7raapk0Dm66ImeY05ocxDqqPZWaGn
9ml7NOzXa90dnGZlln5+HETYQTkNtCZ+1nMzhFtuVm6zwrq7+8QNuNqYlKHmFvoJtGS3UOJPkxeY
MliBV34XRjtmh9j1fCJ36hLVioALeT9WYo5+jpNpp7e10LZDbJnj3q7zYtzURZgnDwD9RvBEuOf4
FbcC/Y9ZKOMhs2vXW9d26ZLEEXrmKhua+qGtYbJtNHY1pACJ31Y0IMBAKcLz9rUamxa/gVGWcJOp
qfeFaqe7RIXK3Ux2N9a06+Po1JkEDcEDHMSTHvcKT+s4HsgZrsyqWbMf8kVhZI3/0ej45xuraHgU
3TfFb36LuksGC8E3Z7DCNhyjGPIQoLlmUD0w6Db8P4MPHQRVhmWR0OjEqoPUDZNvW5dJQtYNp+PX
POyqh0zDgW/tqFrMviCDrrZWrIUPSZYMZI2YMk93QUxnfoUiR6JS0rP0s2YoXNtymgakTcs6hKBr
gcpukjrmSl9BbaxxAJjdDGXXeSfdLUIEIk1Q/8JIB1vjWDP7b9fX46L2gQUD9Mz2/m6xQg97sUVl
ZqeUDQHn6EujcTcKBc193fSFuy2rIn1rmjr7dH3Edwz/bPud6XBUvPicgczpy9uDlYyhNYyVf9RC
RdJOFxdkP9utIchG9SObq4Q93glfm70ah0j9caMmepMkz3yFeDz5K2kN/l0VEYQMz6HCWxScxHc2
ZlyU3wZ43zcadMt9cX5DWKvT93U5n5Cjn+8ajqzpQLJHHTl1Hes4OKkW7CBJj7dYUB9YSYw0e6bD
ozNo3lIYno+UthPBFLHuH7NU6+XK7rw0WGnsTe33kLa5h3wadHaNktNIVr1Ms2xHydDJFR6b3PFm
n+7vdio7rN65acjV2LUBpgKIoW/xDS7MGmpJ7kmz6Tw/eHGCksDedX42BSeNPf5O5UF939bG9Fyk
VrUqPPNfW+vDOUF3TH0+W1fAFTt/M14GA84g+Ppk5hIPPr2gQzoZ1VPemyTt5e3KRWE2U+AxarPH
6NbJsbiXzItkrhU4H8GtP8ZvZH3LjRs/uKOH9dOpDEmsK5p4WmcZ0X4+ZhWHxvHNfZghKonztsHa
JtTJRiczb9SIMUtTP0Efp63xplg5HtY3URTfuLkur3X8yNnpbL63CgwHKK3P31FRJ7ieRyRq0xOM
v0+B47zCn4m4Whi++yfE3XAfu7ofrPxUA7YqfM36GpV+cNdbtjgRcNXRQa7iG2Xdx5kCcsblAxIq
7RlQpvNflWQinaJo1I65TVpjX+n+IRKHfGrTjQPp78be8vFDMdrcO2TxzAyJ+e//dcK7fhuFyNS1
YzcRiuO3aJea2qm3JInXuzSyy22NUPT6frasKpj93JA96nPcwYDjFzuoSlPmazBwLk0lcZlhUwc/
ODnLPZVbcqNGWz7f+1gua5ctAm7mUoLf1MNUWzg5nMgar49dIbLtOHRUIk5F7owjk/0A0Wl//QGX
Jds86F9tZrnYAEdM4sDpIRd5eeQ9G4VHG42OxGYkkO4NO4lpGySq3hSIGFfXR15OnveRnfneyk9A
xbMYuVEEpInMB/O1yqBLV13m41eohzSy9hp67OGUUmUUx+ujvjMu/j6g5mHxAUCyxq4DjXsBkOQR
gVyYJaujhifTbx7amlalVsuXvCwh5Ztu8Byo1PiMpZp8pUEB3c/J6vI/PjY3uzZyqmGXWQaXaBUV
xJ2ZMfKcmugpF4w/C54RfxknyjHzXpLh9pLXrXlnD2X1ZSSw84tUjv9S6kPzYqDGeFPCn76iNrWO
SUifL8gTEu6sKKRHUAbNxmg0tbW1ORKNMjJFMzrZj0Pom79EXbuHoC/zZjXFivAuI7fZsVRpPGXU
jz9Cuy4qKgoYQys9Ldr/iDQxolUzkbc7GUo9jfjpEFEYdR5ZKpXXHsYcM6lV4SrkUL6bZXKTqpxY
zdCAjrkz0ghdVEg35y1Scf3CLxv+KX2q+XVXVMkmM5jXh5I6+R5Zl3Uoej+/F1brPA5KDa+JNZJ+
lebRvi/a/A7eWvtYcVODA2y6p6zzApvIuzZ7KaTZ3DnQsDB1sWvzAFfb/KoLrqkr+Cj+/czI/YRD
ANLG69Pi0jon9oAlrgvJJWZxc4HmmXiQBcTRzZDuU52Me9Nux7Uf5eLGDLw4773ZDRT7v9me9Xwb
kyXqgEIz4pPUxPhqlgiYUmDPTWBkzpOp0Gdff7RL2wpJilz0gRrw21mM13qTW3sh51uUe2Jv4BKw
6aQf70Q6+N+GafBeiUfIbuAol7YVum0gfbMjBTjD+UNG0ssAvbTkFMu2Xo8DoccQKJudTworcZtQ
+n1JJL3PXf7GhnbpS7KbzIiGwMxkCUFFlaNZZN5OxyBq6l3QCLGOYox8jSozbpQOl94sLXjO41m3
gM/Z+UOWTdvJxhi0o5w0czvg2f44RxIep6Jrd3k6fGXyO9+uf80PlcC8f+FMo9PsAFxEdnM+6EDr
QYyDHh1bF6vXPT4RMd6MoKskqGq5zA50krpvmqUR9DvoQMBtZrkNbeomEAchB1lscr+IfqUxQ/wP
U42DGQ9tB/SMftP5b4vzQVOQsPtjJly0G2ZYEe6iuJ8Oll05W3LGpm7rDnl+q4T8+NF5HSRhzUIn
qHbLOV6SWorcq/MPbhFM9xKvk+cOZeBucib5r3cKykFWks5+iDfWslHO9y4KWw+9w9im3ktAofon
qmn/THE//ksoi14P7QNqnRlN5a/FIgrJD5PI8eXBdXLShyT2aMVOtHambqyZ+ag9PxOxJabXQ/2L
1y3f7/y71Sb0pAS75lMNEvlZl5H/CUJP8YRaFc+TMHTbY6Y8cfSnyiGEvOyK7MYvuDCtz7/gohrA
2cCNgdvAQssA0W5dQeLCckBLoR22kS1PkSOGaN2Q5k2wZU2i394jlhE2TpPAVsX/hjig0S3uKyzM
4xv98MVC/3+UfSbBAymS57JY6DlWUJzcqBIpj/w3Ir3Vlvot+tzXsbvTBQJxlec3Wznzveevr/Lf
UbFkmi0NuaAsfaBSx4eiMMbhqfSL8p4L43CwsAHG/86M/xmG2iUFIJWYOqAdz6zKQlhMqrmwS3SK
UxUdyQZ1dpknbqVTXGo60KeHtwopBqPfpZm725C+LpM2PuFlSMmIJnXTInXFHQzisrnTaEH1a18k
GgxvLfms4VEwrQZXqwCubl0KFqfp/JLgxANvAvlR0S0x9Lq3tAwDr/BoJPF4yFFpPBS2kZAr07c4
Cwa3zLmWqoX3AQF7Qc5p8FiU6udrJY0H2Y8AfwcihOrsiCVd8qei4VyuQgzvgn2sjx2SVl+p6FMN
owM56tjvR3rT2Q74Knwb+l79x/RL61vVCILnb5wP841kMWvAM4i25WInuC4t1nI42D4x9WF08gNB
Ersj1WFMrX5lt12LxB8oKnMQzo8hxV3OnWZDFNOtxMfFdvz+jiySU0A6KAm5XZ+/oyps3EECaB/c
SVMHPc0FYX0EiSuq7X935LwPRUcR508AnI+Fhm9E6YTVhX9AhGCvG8vOH7pwdofBOA42R6OR6t6k
N1CjRXUzD4pN9Gy1iYIOceRisyJeCLAxKFhiQaa+pFFlrTn35LoYe7IJocvgC5e726LqzRvF47uv
+eLzWrgmz20hBKBkO5+/WqiARtlWUHNirYKrbwiEGCRwk3cJjDuad2mY6NU6bsYGVQoa9X5dBvC5
d3079v+EPvq3nUcES4SOMsrQiXf83dVsWkDMaqD4R8FqJWm/XZeGN46zC0sVrIW6DO3uBb1P48fE
zboEI1V57++DxiKx10x3merJWDNQTV9fCYtD7f0jeTbTYk5SoR+xOD2NrMIvRgbxCaQGsykQr2yb
oqQMusL9pc02kVmKOadPV+GQzeq068NfeFrqM8rteV9Ca7lYh32leRn3GmT3XZjucoPcL/hfSXNw
yEPfhh72ZNcHvDAp57YXFG4BfY8t4HxmcEaR0gTEdfQMrnvKfdTTSVDrjfgutHW1m9QY75M4uXVy
v0dfLqYkKCFRNTwo95nlcRB0Gco2w45PdtHVP3HWko+d06tfoTUZ37EJCV6NqRAn2NfeQZCNtbVE
M2wLryp2RTGW3HXRDKxsk4JtK2sPhFPvdXNjKm62syWU+N3L3GXauiZOK9FERrRCKWbnRWGteRug
YA777UNlTQFRVNhHraqhDX+3yOh+damW5FvClIR+GsQQ9ismXUfj0TSObZh2ezQ98LEDktFxCpOJ
+ThEoXPXiXp8jMfM4MJU51Btx6A5ImjqT/3Qq2yNDVzwjf5AdJRh4D0EIhu+N3poPwdII74UU5hi
ltMrE8g/r/HfTbvSXnGeD29uWbbo/xy0/xP6tm3ahMm3SmTWvYVtWbe24IelG0QW9Zde93pjrcw0
gXwT6sNp8uz0ya5L9y3KLPPT5LrJPxUIHw62Bps4MkK4Jh283HWileLzEOF/gz2EXRYr15/BQ0fo
B9ML5VpFg/+PcEJ1H8cyeMqCyOdcMOqnqNbjU1eOJXK6tnvjuoEFU1Pnclqh2vQ3XeHEPzKjSsId
lyw/+Y1rfbC1HO5aZVwTA668sJruBL2QkQxLwwweUUD2a8oVc4OUI3uZhMCK4/rcv1AqwaabL7gz
pvMBXC8Gdr1s0gkSDNtKrNBzDdD4Ol8mN1b1hZMN5IhUN/DYGfdc7PxTm5F0YgbB0R9IeNniX0MM
RDG1OHrFWiCdG8Mtme/zJkZbk7ocrN/En3Ox3YtamxUKeoJZbhENB+nILMeTr03b1ZD5SIQGmjrf
GmXPyRuuYRgvTuGG7puHc2lwY4O5/OwctSalHxjgovKZ8wq6WoX+oW2V9o82WeGfaiqmmIgwrbuV
n3ih5LY5LGiYsIIl+Pf5bgb+ZQx5owUn/DTl1q6QaaRxDZcPF6x1g3EaBmfKuTGNLjwhgKTO3e7d
2mHZo/HyXgvTvglPbmAilS495zH26OtaWMjc+LKL44EHQh8BdYBCDQidi+T587VdYLp9goNEYL0v
UiOW2T4yVUl0+Vi2XyoMaD9fXySLA2J+m4hYAZ3enWW5zZwP2eO41OqIbE9jXWgYpxEeVqhSbbzR
rLdeU3UHmVdsA5F7o2hZnMTvA4PEwIyGYEt/fDGJ07IpTRQJ2nE05lT60gVaXJkJ/jqftNoTjwF1
criuLUjuazcZwvQ+s1Ei/buP+983Dgw25/nOCN/ijcMx9JK6iOLT0JkaO6T0aK75iFJ/JiV2dze+
72L+uhD+aIJyHkugEO5K81T7q1lRtW08aAlk8wE57CozRVHdxUbeNSuIef2wVUZofGkwT77xrpfj
zvPqnc1Dvud8nZ93yr/GHciXckRBxiURm+FamLlzdMoayfrolfdxr0+/xyoWr9dn1vIDz4PS8eVG
BKyJEcziYRPeeiqdNDq1sjI2Raz8NaYh+qrQm2iLJASMn83xj++jKhhxf7uh57z0zNThs60BJH/2
yfNnVjk9Si3iem4qGR8NjUtG0A3Oyh6iV1ZytXFhUh2uP/KFfi43LIyxgZxQRzO3zwedSmBPu9E4
LPG5LGHj2ph1IpvsgwTPysT+CuGZXhEHs72qCFUk36WBSBH0Y3pX9pH4FQ+CK3yFDYa7qpGRcYkv
Y/njxs9cnIzvs54OtwE7Zm4gLvmg8UDjxjKoILATb3DzitNdWwC/tgpGFMw0d+uYcXcoQY83o+Za
q2n2qpeepq+ssgpX6ZDZG2X5twD3S99MznMUa2+q9KXmUCA6JehoiE9Rkydf/cCJ7itvwLOrqYsJ
i9zQyYZ1akVRs73xRhab/PsbYRuCi0OhPGt7zj9cN/YdCYsyPmWZmewrt0D2rBunHr0jboOKaEtu
RrO/TXCAzGGtC03P8JlQX0zU51DJCFd1wGEwZqA1ff23XfhYNpACfim8eUCfxQ4d4jkX2aokHS0k
4otOUG6kWzUNwy0Vq3hnp/1VtM9vAWYQd9c5uwt0cTF9y7hrUOdiRJLGTofdsBeUG0yaNewsK66C
k9WdyMqMv6jCUfdG4hbNxtQo8MCXhvTHwO1t38EqfYYDpftrYSW6xASjK3YD6RdHGdfai1Ac34P8
P87OazduJFrXT0SAOdwydFKWbEv2DeHIHKsYn35/9AHOtlqCGrMBA3MxhqtJVq1a4Q9F89xaiNsy
ZdOqQ05G+MdwpPpJRW3Rl9iGBJmXuw8V/+Tviai6ryWzLNuYxXeBzdWu653uB5A+hCyxKXWeMhPs
dKEtSIXYRnlvMbdj9j2bpxacUWhw1hX8lbdUdPRq9QqxJBBnafIdGzztCspDAj3OmnZr33V30OLk
1WjL5tZYbHGwXOxJgraz0IZetDp5qprOvitF1R4LvWuOI4nHF1pMPYKQs3ix6yX/1jte+zNTFyeI
J1e5yc08OahIyFSwOLE+G9bC2VlVjUrUGjvX0+zREZ8sMxR17ARevE4ntdO10HVXaz+ZwKOLsW3p
JlcWwlaYJUQZ/UWO6tgWh6Qtyt+xIvsnaju40rmjpcmRLsxoBgtSblWUk2p0kd3nzWcionLQQS5e
48un/14mbtlQNVBTiGYdHTSjnxbwaJ2Ju/1QWd9aEylV31yXdb9mWKfiiGXsukEYeyWxkb5AkO0B
gT4QWbGNkii7wfSbSc/2OhTom6bo4k+oHQ7hRHv8puxrIghGjjMs147xp9c4Bi4XpvS+T0ozvtiI
a4dWhRd2iRTyL8TE3QQ0Va8c41LXw8IthyttHXMkhhsjBIWnRwll75/CKZtDX6KCil1s/mQ1etwE
I31Gf2TcmQZt4qwoXs/LUzNb0+1k9tatoWTl19rstCuNuuhvmxI0X+6Wj+o8JvdoZNrXdcu8LlDq
wSnpmNSugcU77b247id0t2MaSlpTnHA5Ecp+grRsBLRcEKo00ay6MpHCgcE7lghxooZm+u4qaKUg
1aH+SJYJjq/MakQjKX9QIO7GCJhsedDiug3QfZ0OsK8hkmpynV5QOB+uMy9Wg8JU851mp3okJzEc
K9daqgDFSZKkMi6liIYkb1FBWSp0l0v702Au8Z0i+vVIK989DmO3/uxr3Q5HZR4SX5fJsIvtVb2L
R6dBDdlb9aBx7UVlAmxkjd/JREFey561Pqg9s+h9Sr/Vl9wfIeoF1lVTe9NN1S7xj2YRa4B2ao2m
q7fcpLygPdU5MMuCgfpuXXUFHfZkay1lwBgS+ISe3GVyKq4FcuAoNqfV8iwEaMeiZcrio2jqBIlb
O7c4ZnQAxBc0v3ezUmL7isKv97MSNfC7TiJPSLBguwzFsWotE+21ZLrNKKyfkRSB9DNY6td1cryB
NGR0b71Uyp9JnQtkUNEtYb7fzjsEihwq4qKcw0lfvCBZO3lAlSK5UVAfitgy8x9d6zAK/Ti8v3Pn
WQzFMJqFkLixel/fPFjzMTmQRXbSY/owoVw0e6/Z7nPmDcbOHHvtORf6JWOHd647axPggsoHrp1b
5fWi5jjPEpZAfkLx3DhadqcfykbJDkJHPfrj53unpoGBoJFp0CDHP/vs+tJbZXLwY+H51spNgqmy
zftSxZUAMoD2CXnl4v+wIDbr3GXQjmGIbC/8n2TXG9MmtlTyTs/C10GLW+vJo2tE4ucNtNzbSwIG
bx4QMiQoPtWh/gcLdF79LyIn4C24kSA16b1gb/BoL9r40jlxH6x1e2nW8ObTsRyFNhMOsmsmdGd3
tLm2xKjRwMaVyYK7FRHLjyEX3tNUVfL3x9/uTeoBtZ1iRd3MW3mX598un4amqpdROQ61p1xbwG3v
zaQdL7SA31kFhDbskI1uSX58tkP6ylGSpZy9o41iNfBdqbfxfo5T78/HT3M+otrAnBsBCgYUYxCQ
qGe7nmaXI6ZeeMcxF3I36NbPbkjaL12ClriYtXtHn+mjjMN6l2T5D01PGVBxA13Yn28OPL/CRAMN
FAucavo4r/cnqBIXGX2c663Sk49tj2d70bQ/NHcCj8AeOimVcknM4501aYSxc0jtNPeNYKOdTlZK
MeEdh4mg7qQxohJLPu27Yikjnewe+icObBfe99sPC2mXUw86EXSr/ndq9s9JLK2eRomK/VpWLE16
szqNzR3Tl5gzsDhgpVIq3RNmDcIIELPt0Uiezc48Vk0/IrCWJfVT4s4icnqlvlJjkVzSOTrvpNGE
2KQlQQ8ajAJ0ILKvv0WGmG4jGOOeJkcbHwYJPiKWqLLpoi93uhhQtKeL5mdSE/5Mi/EBRff/OBdj
V0LhpENJjKRPztF+/RvowhdFg8j5cUbtJ2KLcmFXunuTLN5/LsnhemxjIv6zNTvOS4nJyR23zxT7
6OXgbExJbQo/NZnJsQxrhwMBOiGjhhnB3Gu3Xhxf4lqeb4hNTYv7BtQR0ifwqbaWwT8bYoR85JqJ
EdPdl1SQhSCqwlDoLjUl31uHBgttJZN7gLnn63XiLC3adZ3jQ964VQHHjspspXN3iUb47v4hchGF
t4MMLOP1QsnoSW1gFHBa3b5X/MYRmJchLY+rgJJiWKDYCzLTvSgRmJQj7Gif4aEEoCtb7QLN7vwa
2rYyFy2lEQNARDDOtrIHcMwDcVucYrGMn3qs3MPWm+1dMScoDbjFdOF0v7+eDTAVpz/SiLOKWUtR
LMgmczPj1JU7zcTLMVPd8eQJ1A4ZmegXyuC/zc9/i9PtATdxJVpJuCADIHv9rkfDGocale0TAlPk
0p+7DRa4zXQicxO3ztL656A78nppSJdwOE6QSMWQY0JC9tlcn9Cdy0rEvpmA6mh5F6g5Yiyv+oqX
X8qu/jbgz3+qickm1zMqIcCCXv/UBcJ7OSwm4nzArG49p92T5mCoYZbVN9zCpr02b9zLMZ4h/ZTG
QY5LHekqUgPwZEbeHoGgEtK55TGqQOvzi/2O7ZJ58wsBNVLuw493zq/CiehrJZ1dov+NVZBg4tr1
JUVoOpU/lkRBSbwqs0etGv9skI2XznSzAIILKpEQAy982b8py5sfA+iWnvff+2JLef4JC1YprXZT
Uz8NNJfKkDH6Jolktkvqq9C3nkzRaF2wmPHy2e6KmQaBoM4K4DB58WM5iOkTwnTONQyNMTvWhd27
x65Qkj9Zotijr5Si+AU5jSF3T0HXwq0zDBxTlLgCdpEh8O8USfkL0fjyC3VlfluIsv8p0K1GcXQm
SPpo1S4TWJU0+fHxDXmey/09s8CH6Hgh6GOfswUVzavSVvWoXdFhgJzttGGCk1+0Fpqy+3ip94/r
/w8P543uamAiZ2kZikF6MhyZ5qxBxzzIR2NVHOm0aRfCw3n39++jQZrl1od65ZyHYBeRyHnUFY5A
vmbXntPnp9yxPJ9EcvDLQl/CtHSsKxAvxsNgGJci85sbAE0EC6lZ8nJmf1x5r7cUyp/L2udA9JWm
HUZ/ysgydu7SLJf0gN5+QhbiUgVLwOwPyPrrhQTraD0y8sdZ7fBww4hZo7nRklOGyNFf0v9558L5
i/8jgSWhYmhyFlnsJTfTQiHq4qDrPfZ632qMTmxGF7Pr9N9i1BUf1AKD1bykMzMb+n0t0N38eC+d
O2aTNr3+Fdtm++fA9gaEkkFjct/l6AL6a4KjS+5ButCEGSZl1hxlUmVhOdH/y3qBR+Nsp3eirrSj
HMch+vjnvPcJYLTZAA04Sm8wHYtd1zHDVnkse0VGgzaZ3EnqHBn0hi5gfC4tdVaquOnIMfYa97D2
pRbqqQNmqgS8XMTtuP/4qc5T9u0dkyJRsTCa2xSfXr/jkosB0AKRuE4qI8zHrIgmrxq+DtKCW2C3
/b4o2uTzx4tuv/91JKZm5C2SHHq0WM4HVI6Z4zSDBMxhWYrqSc50ecYG5fXA7GrxeXUMeYITniL6
aP/XunZ7XvJSCjNSRNCmZwcJP6o1t9DWOrnYcFzVFjVJDmxh52Irevj4Kd97tcjJk7lsUopoD75+
tXRYimZNKia6oBL3RN2f8xCXvoKsnt9Vy7KHjTdeiL/vvFlCoUssAqDF4mfZi2qvztojS3lC3rax
D149kIHPTlPfg1gf7qW+xi/FPFoKbTHNuf/4gd8Gfzow/7v4+byH9i4Nxqk3D7Mad8Mew1SAsaRt
qST+p5BSK69dvfC/L4puLjgr1O0BYp/lxl0qajkYOEBQItLtt8ffVo2OUmfH1hF3xeX/8IKJ+CiL
M1+lbjg7L07eDVlj2ilqXmtzQih4ooqDtqzV2hAWXiPC0kjxwpkG58JV905QQKx6k8ll4MD5PwsK
aSobRXVW94BBGBKq3pJHqivcMMad8lLk3U7B2QHlgBiuajrYx7Pe662rz/aCA+3iHaapzqPewTJl
haoYpHmmIoqqY9Va9DMqMhARPRRmdqPSaEEjlz9i0Zowbtb+At3vnY2NhgCSR4Dq+NDnlriZY44D
VPHiaA/avqkNI2qd2gyy0qMA0caOMNwhMdJW0cfb651DvGkXAKnm3YO70V+/icKbxgGxI+XQOKoS
Ak/EoUq2UIKS7s6YTICPbX1hjP7evUc6D8iFeg8QyvlMeRiypHEXKz6CdjZuufCa/GUB8onVckra
zmTiYNmzuZNTmT/NzdxHuVbJHczuSywTcythzzbCpqZCy9g2eAXnlWeM22KDuyuztM70pt1oTDSz
yyl50mdZeVHXlsLc1cIr9ksVG7+WucSoUzo69HTRlMkfkenr10GN55Jhqzt+a8e2mw7AjvCMXIS1
PiD9DIl4mXAVjTpsEo9u2WZfFijszc5o9ZiE2IvnATNON+ZLU5H+kPSV7lp9nBK/ySwMznJnSvKd
2jrLHxUB1tmPB5VBsuw1ZIZl1ndW0PWF90AqqGCGOtf592bI10+jYrROAL+hSy+c1XciIdKNZNrI
XWz0p7MokQplLGVpFscuN0bLnxx3ehAFkPoAwkXp+hV2h8N/PiEgAhgqA1jiyvGsszMr82LGLypL
j1bH+/1dF702PWK9Os4BaoBrh9FgWSZ7J8/NP9nUdvaFk/I2Pr1e/+zqydYamTDDTk9jredBP9V1
DTJZ5NJfujz/j7ALEkOM3DmVbEoaredHpLFlnFTxohyQMPXaG6TaC4yF8duUoW3WCR6HKJYSjJT4
6eN48AZ7cb7y9hr+TUplnQLB7jOmy1UZmW3q7IQwfq1s8rBO4+o6bh39Nsvsb3HlfVkUlSmji4VZ
5mn4rSz9tpWxFZuUor9wE74NkZQhTO4ZgWzIEOus7QWNvZLwOZUj2nhJ6KWDc3Szpjxa+cS4Vs+m
XzmsTezBFnFBzudtkPwLRtlwMHRO3jRpRtnkiG2MyqHznG4zqqX8bd0CwZKFWaGhyXJfD5DTPv4U
7204QIrwo12iJZ3u118Ctmxvqq0ljw1aOJ9yMBGfJ2nx+Ll1CRH47lLUebYN0pNnPLt7224wJn3Q
Y+5eVTw3eNWlz6VduE9948Ta48fP9e53pEsLhovHwlL09XMprjHCj7TIjnNp/ZJp3n6aR6Ep+6Ry
rDgcFotePpfEDPLf7s30QvHxtqbdpkwGdQ7De4T4zhKqsffaAZ+B/jgSVvEW1uEdhzkuuJeEN//+
S68vF1YCt+UC0d6oe2dRkvYI7WOEtY7ZgEdYoQsw2EhWh0ikdIFZSzdgBD2GZZenodA0Ea291fFT
sn5vpYrz0KhFDCfN/Y96tNSdjgqajAYnmTs4oS07+ueIz0KbBfTF6uh5Cw4p0pryxxiYrePTSnO7
C8nW27ti8xODnYC2+ybgeva5JwEURmt1MEG4bezK2MX/MdPiSKBrf+gGe9h/vL3eHlbWQ+cUSRbY
6G9IRJnZw63OauXYq00KaMOJ4WIvWgSDrT+kLb5x3BCXhjTvLYoTjsMkygCjd04dsUaXMT8rHDM2
3BGDCQ3+bW4f6aLNz+owOQ8i1ZQLAeKdNgayJ1tBQqEHXfWc5m9zzW5mWDWewisANBwMohx4AcB+
adwjb/AtG9YXTzRpkGKezg5UL1Gi3jtM//sLqLFfbyVX8bBFq6zq6JqzWAJdVyzVr1w1vgQffofE
+FfihbkbwlEbSPz1SrEN6YO36R1pn2IiX8Z5mHKkuG1a/Q4zE9Bt7urBy2/zEETzeHDiVNt55rDC
xsYOY4BQsPt4p723s+m3QuvkQBFSzuYjXDZCjEk/H70FrJ/0DOXQT3q1W9McrXZcFV8+Xu+NANB2
cKl8N44SfEnDPAsompTwk5ZNULfu8yMtR3i/07T40gR1sqQkz8RcGzfy7nlAfjFoNWPY56mth469
kOP2WRPYiuB2triikziVgVstl6qrd/bE1hHgiuYqYWJ59isbhwqR7k5xzOsyPk22Yu3xGUFA/eO3
8fbtI9WCLgppKNUqZ+D1hvDy1qzhm+QnOTrKCtya6YrfDOAijCK2m6u8nlFr+XjNt49Ga4xifJMx
ZMh2LmFozLHbIWicnXrbnH4OUFQd1Op77xLf6I3Y4zZ94pHohaqgFqGYvX64GDDVMqzSO5ZrrTSB
IDGePmtlWTzFk+V+kyhsx/6SLwiIS4lZV5B7a39KpW1XIdqocXoYu968LWgg3jBP6v1e6LkMtLyD
TeBRPXg+En4zrrxNPz+W0jNP2l+zlo/f19u8AhU/sBwMnAARvunMU0lVpqpPy7FMFaXa0Z7X5hDV
wLX1U8Wl1vp4uXcC4mZ+sxHkdaZbrPj6tSlztSp1TGWZzaMXFRiyhcAE9FvDMRPf8uRvF7PTY+/U
+AvQar1rZHLpunub3bA2NwAzaFpxpKqvf4LAwng20b06MjOFMzV1U9Ee8CuTOYImdA2D1h2cFwxa
dabEVZ7pXz5+B++9cqAmpI2qAVDor5bfP5e7gplLrw5opM7JjPVsG5s+82EMwNVZuf94qXcSHFjj
3Dxc7kxNkRd//axQ4urCTKCEN33h5Duzctwws1XlS7Pq1VHDeDuiW62YPuq36x4ST1FjH4NXs9po
3m0ueiBo+jDLe9RP7Eso6HfiA61sxgmw+zdto7MspyA1U1vc3E8IgmAGXIxaH60zXm9+q5VDTu5e
jpeYJ+9tQG5c8N5sPugQ1tkb6bXKnRXpJCcJgnn4TPDqbpQVSZmgmShWQjzm0awFVosPkz653ndc
ELAmUbQSdeCPv847z08+wo4C57S5BZ2dhbZFYqzLZHvMgMRHorXtUDbZfK33Tfeo0/3af7ze2xQI
RASmERvinPB/vt4wY5KdsC2R6BDedZU2j7PQ57BZ5z9Ng1G5PU/6BcjTu68b3W6gQPQVYEOfv+6s
XnoHrUEU8aDAHzy3UPJAtkvmYR+tDspONZJyjJAg6+5ab6icazrwKjSgqsguBZ93Dt7mREW5xn1k
cfZeHwa3tso6RaXjCM0pf1p1LNU8DQt2FxGzC5/2nRiDcQAtApdblrB6VgmLMm8QM9XiYwpj1QtS
2i9/Zk3AU/PSrLtDAN96TnLQyKFZlXgkfvyh/19e+bqwATnAdGETIaSMOFegGWNNHyZVAUuPthc4
T5mEdT3rOyjATVDFQxNSyDShBgMoAqsM4DvtZ9+oUjVQK/wZ7Hz+FoMF2aNYNO7Q2sRaZsVKCLqm
ifN71QS43zU+2dV0SpmlX9lWX0TxjOM140H7Nsu1eK/3rusPMXRriXFx5GV18bvl1sTAYYxPLrol
hwEZpVDvFDdM6y6+KQdvpPZI6jDtNLEb1SIDyahM93U7oxq46PLUlQCTLGBWn7CoLq7KeFQP/Qx2
yVxq97cx4AaWVlkcceKWHT7zRTRjd3bIobEcVid54ZipPv6abUTfbN6vsYdhNUbeD1iMAch1jfm2
rbC+lZknrjSzm0+YuuRX6WA2dbQ6fYUQFc6DwH8RvfG87whMifussYwwi93yCspi7pP/uj6qzR2o
/3wO2nIAHBFnQ6CkXRdaQjd/6+z+XWaOtCnw9Ap6bMx3ebmou8XS6kdw8khsFbgnYxraX2F1A6ke
httRyH7+pGUGEnzaMh30FPbu3FrGTi7TDzWFVm25UE8VZeQLwTS7H7zaadFThefi2/aAZUvpdaPq
ozGZBY5IBr8H7478WNbdzJraXOGLGUd9WnhHZ6D3u7SDdaOqTbZdEenwc5nKDvUqsw/HLAbjrqlJ
0CtiRO8mMdGkaxjqPHXoa8EVUVX4X+MXZeYBrWxu7xpNpH6yyCWy7Lg7DK27IJYFMKFTa3HdiAwi
tOcku7gonLsil9pRHS280vvJitaJTmxdgCxqiqS/MXOU3Rva5iEY5vHOa63Kb3P7U+9MVUi3vDgI
pZUHxRLDk70Y6R859TTEOpMbJW8M47lAlfNpXLL7SWSAK5ADv1LLIttlLXZC1lJEROYfELLj01Ao
lU8lY0Vj7mn71nLZ+aQWC3Jt7hJ2i67Sd9PpN0MfPi7JVB9lrbZBUiudjzyfHYzzgBLZBMfClp1z
Zc0IekJ0bMxjn+rdLhmMLErEYuwp0fAytYslAsky3xTT1EZ6oc4vcOy00FpcLaKu7r4uZLTXTZ/H
UMQ97btWtUjPVrmqf0lreznmQLzDYqkkoAREyQp0vHzehgX92onRklTdiNTb+O6hEeA7fbscVgvc
a7YadjBrrbj1+lk9wgly9k3WODcqm/o+pXq7G0qnumaPq3frMtsPcTl3OFLhqhdnmvkpNWQWtuna
HFv8BK6GVpsCs9eXqBPkk1kjnd0o8q9FY87+zNAywvO2+V0rpHnAoW5r13GuQNz/HAp7Oq1GJ67K
jr/qGl3vK72LIqBpooOLpNfiG96ihIqNfC3qCc5NPSvZM86C9o2LgcPOGQ1tl1CjPST52N3CZ1r9
tSIKzsv6nLmT8h3Avn6YjYa4lFbVU5plDvvaToPVMtorNBrMA27YvV+7qXsz4iN1l4PKerEXvQXy
7LZXObBFv+sFJlOp8rVuzV90mr92fePeKqUpAsmb5B1W2k5Z3AW1TKGFNh5d16I2vchVa0RgPw77
74xtYOXhYITsiAHY3dwuwH8yy3ZZtoZLvRylVZuh2rK34Lgau6KBhrOW/Q+gDN030CEoHDZTsvcE
Snc4zFpXpWVMF7p4f9O38zsIuzukRTfVIJDVr3+NlEprZ9gpHAf0sNn/FLLPIk9Mkzb5VhNDjZzW
cBJrVYVVUsxOgPih9a3SEu2pxegv5W8sPc0KW473VWOKz0qjZggddV0O38RsVFjf3iKdCLM3+SLU
goALAjGtwlQdjWBoPPlfKem0tjfHUEh7JG38OUd2OottlqmHrgZJrfGTp3eedREbfyogGacBqk0c
qIkTtwekhzn+FalRH1Ec5j8//tZvcrltKIbOBQBvOneUoq9frp406TJCNT2SLpnBupp6aCqeB4w3
1cJqFeOjVbjphXLiTQLFomSOf8HcGN2cjyKT1cusqdCQy0TDeIdkX3qrqPStuOEq5fHjB3wLg2Sx
DcGNKgo1DCXM6yc0kslMNeHOR72rzD+GominvpbZI2rRUxLU6HR9M9squy2LeDppbaF9En0i8rC0
xtzBXnFJnjK1wW8nt1HKyse2zKKZC+AK4PGUAj1DSAKhZTZKX2bDeGEW9qYPAVqWEpPJEEh0Kpyz
FgvcWdGhzMMAZOjKJzF3qwgNrV2NCzn922nQthB/aGyCP+B6fP2a3AmapgL7h2YTd3C8Jp+Fqo+7
Pov9WPER2fiScMX6uKIUoWpND439uce0dF8bXesbdKkA5RvWhRKX2QfLvjr8NFmpNmDu4iOBidbZ
z9LTzmnNMjOOHhoo5p9kzVKITh0pr8+k1/zN5Z7gRd/OziYvsgwSm3C5eLvC1EZynbGbu0O6TNYf
w6hJg/Iy19sIxY1xDUA1tkeUqLAIJnO9yWDdYNIjSWsAni7OnZRWLPxxnSs1UGyHJn6JiokOQxEW
NqEj/q323fgzmzSzCRfceJ8VrS57dO4V66ay0MfplUGUAWyNbHuRVX2qBhNt0lKreqRbgBMZPgm9
fQenUPnstakK0Yc50I4INGW7tEDIwB9HU1SwBdX1ZVyNTAvskt66s5wqTPQK2dxpY9/skm6g/KiX
qILKU7/MZWXrh97TZIWnrYh/1fR9sIiR8wO2lsvvdq7E96oYhj5IM6/8pQvNKw+pgqT9Llad6rPt
DasVdmZq/vLy2EFo0kmaNZqkTYU5kel/6SsXiuuMmfYz16htBtrsGcme/ktH6a+KZQjaNE6HQCgF
sD6kevhOzTo6w1PtKK16a6EAVh+huEjroLSd87WeoVm/NMZQ9b5pNyuJWGf3e9TZ0CQuFL/P+uKE
vLuDgbxN0h3OuiM/Ga2miEBYGTB82NjVU4/IqkpA74vkuisXibx3Y9i5X5VQ1XzSCLfxM4TJCl9W
3PoIao77UhNLeqXYaOIA6J8Tslt7EXFYYQmuByn8oTKKEasadrS14JFWpR6rO5r98pqY061XwujS
77Y5aA+Ms4znCdu3SyDpd04CXZ6tNY7AKopMZyehB+Nc5w20ZrKC+LaVqh7l46hEjYsS/ccx820C
QDDgh+tAZ6hxYcK8DgaJlQwV4BAq/Nko6p0jC+Mea1cSdd2VVea3BbzKXVcp6y9TRbYTJDtwhrIf
KQMHQZ6CcN1cuRfK0bddKDrASEFsTWBwATTGX/8sUdboUWWjc6zZyskm+7+EpWmXjNNsTGkTRtL9
4rp7My/ktVOPEkjPpjLYaFitz/GPpHT7vSxn9+HC+3rTgYFRjfr6dqdBTdGt829jKeNUF1V56vFM
fRmm1D14QJU1cLRSYmGgAGkIKNDVigI5zzOfOi27bflxB3M00rt8ITqQoVur8922lAz6fNsbJ2Nu
80vJ3Tvb6NVPPcum4pQvXphFchrhv0YaHNFPJAF5MCuDvfv4tfzVnD8L3iB8AV0h8cYk/5x6p7lZ
kTLiNY/LqCkxMdmR67413YnSvekNM1LXdSXXat1RfMncHljhUnjgc5WyxErYzBu/YlKcRIOzqjhL
ZLUBJCaX5QO255rF3YOC0tEyquWp5P0/VmpSVT8cw1UWCBZsRx/XH68KoEnnSgCjYNIZNOvNcPK6
0vnaZ7Z5rQksBPZV0xbBaHZVycx2bjHX0JXsJWlpa4cfv5S3nSyGJcyQaFPSJadveNatK0y92SSv
qhMCCeq+nCztNOf09Wdgf2FqeeUuh4z0glvtyNXRNYFJmnHhy7yzXxnbYEvJeJgZm3m+CVSz5puJ
5ESSul4nRqbsPGfQd7DpDd8GaHOpV/7Ortsmtcg9ksnDgTl7aAPgtZFs4jWzmNLbuJ7z77baDDvX
y/QLL3gLAmebDgsvtIe0bRLxhh1poT2NmFpvHEvG6ydkRpOW2ccMkufjDwlZ6J2VYNbQ+gJeuM3Z
X4ejAkIIA4LBPRqtenLl+qspjC/pLEOlEp/6Ib8qtPlzPC9fElRfa0UgxZqWx7qFv96M7o8uoR+8
GvG8w6PLCtpMNLUfr9qjhY/l3pzU1i8rbFAEAg6+PQIPHPLpFnTOt7bG/Q4RrfoomLaEZrpG3kra
jiWdboVl0qoBvRw1NFsvyETd3A3GStZm1Ed9Gq7KWX9kVLw3KnFaRjgj5dR8lTDtlznjPtSqR/qn
uB8I5QBmvQjTJO+vaqCDZMCN7Xe1+5AS7vwVf5J5tR+EPR+mFRTWnFbptxW+TpjM9mnSx54HkJxk
gADK0ib7iYEkPZ+AovXKboQNzWrhryjXja3cGsOTlO5eH2GVL2ppBmlT3ooadnzihYMK6gvEusyS
KNvaFYCyfntd+7sV8i6WxpWteJSGVh81tg7aOtknrvLLXGHYJ9T3nVej59DE2NcWJ68q0s9V296h
4Ubjdvg8NrUk/okAVO8XDyUV3y69k6eigkM/b90sRpK5qn21hd7oar/x2zu2WAG6gGdXYfX8XPXJ
cpdHZXWfpD1HsFOQ58arSrFoK/Vh3ZX3okwjN1WOONNCLzPLz2K1n+JxueHV3XbqcgPrZiM8AYVN
aaUaT2mv0MaqclxbzBujlqgiYNiGHob+KRHq1TDVp7WsXhQniaai/l2V9VXN0HzFXMHX+olJIhdI
Wd7XuQoQpZpxNydzWtTiJ82/HXOR+ypVrkWz3hhG/B0k+3OBc4oR9y+KjEPXoDc2O0+tXQ+IWKQ/
yLt32oQqh4saPgXxr0kdrtRU/86NS++3Sg5gxO/hcbX8XxmpsfIclyClTbuPpJl8mWwmMW7fPeBq
dd8rxndndEMnUW86RaAMM6/obaIrEmSFtvrwciOw7MfcaW4nuwl0N9f8YZxvyrgOgSo/NB24zNQB
kGgW+7FQvqToNPVL+WUL7vY0/5BJHFVWEwxmciuwUq1cJ1TRCilK65OruDd9SmA1l8emFROt09J3
lnHnAc8ETLQfHf1GUTKcFcs5GrNpt0h7Z1cS+YiKM1y/dHYd5YqHlW4XVlMcLdqKXkN6yCvxYJQ0
gAbvhl0CFSHbS1s/4YARrm59w7/xxKVj+VTFh7gZb5XG+JmW62dNGaKxrCPVi/0hne86Omhq1kUD
sGQsx17moYuyOj2iqhNUbROmQ3UVD8oPxsq1XyXiNsfZTmMb+ZawEC7NQksZmMjPtzSOTu1ggGWD
eKIp4zfLS3duXobSEPdLuQSON0X0Bw8TQubrmLz0Zv9pSYZrjeYHXLCtrpptploeB8VRTpU3PIhx
9iHeoZhh7Qv6Es4iPiOHcOso9ZcRQRAtW49C93bDaJDJlNbDpKCLlKih0VhXTm5F7JLfk8cgrNPn
p6Kdr7K1PJiZ9dlu7b3ots9hu5ESy/0s9duuTT+vcX4v22mfx2lEdAk8p3lcKUXjpv0JlRJEsR5/
1ZacsUF3aOr1+X84O7PdOJVoDT8REvNwCz17jJ3YTm5QspMwz1BAPf35yJGO0rTlVs7d1lbkaopi
1Rr+QUFzMZjTBsVFzMKCPhSmnyQhM3GihTsl95HX5n5T0e9wbIaT6eL2aFjPsTIagebEmzzXlK1u
xHqQtsMD3eWvhV38mAb7bqqH730lTiQoOAh1fUxoNXc0yA4u3kwJ/vKaVWyLLDu0rrp1ecTYEQg9
1k+tPYw7DHpIVseYOih96Fv9izaJjdJGO8ul7x3mh1p1f0dRGmBluBdl1vhDGjEAqT3cTlvrVk+j
/9AO1wNbiC9mArnFDWe+DhthVknB6g5Hx47wSxN4bnhf4AreJ57+iXd/CyllDBxXlb6oxTJf0NGt
k99qYX5ifB8zRCLPT/TFhUP5loC0TfKGglZ2W6vWTpVmEgD15DBHrkp+pgYi6baug2x0b96NzoT7
Qs5ujbd52GxobJ/qKL5TlwKdrslNrrXQeZ3qaLgSw3KME306DgeTAU3nzKkfxvFRoG3GW9wwcD42
cj7a7NWmsq1HFQQUw7wW38N8OuF5AgSiujHiDlsM982N6qPVA3KxIvtWjOa2MaKdDW/USguSx3FT
dNEGRNgRrYQNPnCfDK1lm4cArbATOPxtWbbHzGq/8Xqfs1hBRSxzj5XJEU5DYoxyiock34See1PK
9Jte6Lovc+dHGAvJYVZ/u0p+K7TilyVzzfdasZttYmgy+6Ml3qZxSPyuZaSVDv/hqlDczhnhfNbC
nSrFUbTjPaIbD1kz3yR4yPqiGfMgG+RPHJXa02BZMVpoNIo9/NZ7CtE6E2gzWSeEk1BziqrTH5+v
0P5hT813ZBk3logOjAvRO5rjA0hQGiZJgyiRwTxgGKmWkfrZder8Gbr3fpq92yEtXlBnC4gLnxGT
3ZnQtQIFp6AbM6u5xTFzQ/36JXQNqnAxHDqn/I1KEdGmskwo2mG/GXPnMZzFQ5PQmhFNzTHvbiP1
t1HnP8dSRdGWSlwoANjt7qYYLL8yzUM/0TlxrK020taCaXPfF4oH/TvjspPTt2Ew2P1qfrTUmoln
PkNDLraJ5qULshKWYhR/jQ3jC3ZpO5syEA9rlSxGOaRS2062cuhHorsqiyepdJ90B5Uo3X5ucvRr
odYf2nJ6XJwDfGTcNrOr3OtuzS1p/urpOJRF+TjT2OEpt31j/5aiu5nxubW67HEU9lFFdifuy21G
o0xYD26eHM3cRSEclkMqS/y2FDfQ+2Gnh+0egseTkcwoJDj3Ls1qqLFHpTc+K12cBYYZ3yFFEkR9
95Bp4UOjzK/pJAI1zPZZnr2A+v8EG+ExNJFHdWZO4fDAAGOLFdhXDylkLw/3naPdK8VwT1/5zmqH
+6zVdwPy9dgO5L9F3v7MRjjuxXzLdPOhHmSAxYQZGFp0X9FpdrrKoVRFK0gPPzte8Vj0jE+z6nbM
601RhA/CoPE+Kpg8SsnHhz5tPB21dr5vPJU0qD9ARHCE9zXR62/gG+4qy36KvPwhbIo3Nako4+bo
k9tlh0yJv0C42AOUzP0EzVuRjq+0/eaARP7LULlcR95r28/MD4sW4xhq6KkNB98eymc5GA9A1t+S
Rt8htqBv2oH4qpQKlB7U5bR+piVAo6g0s6CKyq3XYVbJiBldY6IxOSJ+ZPha7oWuNv6kehuBXoWJ
3rNfF9kmRc5TN1EKttWfejr/dnXJKYjzJ8/rI7/pY5PXOd7qGq7vceL+Ml2dxKHaZZF2D/bw5I7Q
XJBKiy3KR6G0/2FCBcvUUx8UPTpFItxFc/xa4b3gM3ih79b8FphWjvV4cKBYldUUzDkdlsIsS7/U
xTN16H1FD2YaypdSU0592u0L3u+Sy0ZazLF15CHN/tFv21lgrQtVymYUCF9mzZhF176oHbUdjjhW
Gjv6GfpTW3NqQsN6YkDj7T8uo94rov5u8K4a3Cl1rl572nzMsIi8xweh205Gr+/p2Bv/XBl63h+Y
ENgUOsp/KvO/xlqW1cVtx+7yoVZztSk8LEVxHm3gn338TAsq47wE/eMGTJm7EPQv0JtNOBEF0g7R
9EwqFqYbmtxYRsIDZahba7RYm55rtZM4l0o05cUOgJTz++MfcQEdWVRqsfChZUY3FLTOeXWKqHBi
Jh09KVUbkrva7cmaK5m+qHpuPefeODPKrinR4kmbrnBa3hkmsDbOvmDheXpoHKu1HY9QKfLoxDVl
vCzuBrQVVIZaOwkYsb/DZrZQj3yr5SnP7Z6GYpWoB0dbcv9omCNQGLma/jRiS/mSlqQcfiE075qO
wmUXBJl1GxcKWMPAqr3Vr7TaZFSbaaJ+78CPevWYjkELGesg4s54y+pOHj5+Jfp774RRFFai9Cdo
HawOe41SR9X1coHsoSOzaWTjILY3O7G5SdKspeBHlOom6/qsPVJIat86Rx+0Td+J+QaOnlf7US/q
hzgplhQurfth6yyN7qCLR/UB1Mzwa4hC5gUtBLgpiJI5Q+sq1e8ZtuUYRaUwaYxBH2NfUVlkw9Cl
uo1RGLtDwJ2M5ePHvfi02VhErtF5oVsLQXmF2XK1oul05gjHFK+jIJeWFQxez7Q867yXj5e6PHEc
M6geC1RpERVbw/GGsWAEUOvxSbEsidtNPHq3eZko8pAlMTa/wq3CxEdGoeEs9U2V+2XazM9liedM
IB2AVX5ZItzlppbO5AKdtHEzC328Jrb2x27oLDawKQDYMOpcmEY0jM8/jdJrpnLwYu3YTkAnc192
LubBqCQ2MqjAXiIJONfjq6aUjKhK+pZ4KOfOjvp2UH2tdmHpOrN2FyXSmw/RCKD3oJdg0BYcSPES
8Sc6Xw6CrkSMpsojh1i8dRXTX/x1m+Jg9J68GV21edXUyQzv4J6N3Qn7XgttxoIh0jCHkpoFVEIA
I7QYgsE14nTTqVZ1n43a8IRuDugbUDQFx7XP3c+J4+CeoTWZlQWtPuqnxKq6N1lX+ufck9V+UpG+
OSErisWWOodhfmMIDVa19AbRbzAFgsdgCj0DzzcZhkLjSYVUETuLym7DdfSWozmyUK6dFjINYzwv
yDyzfcGgSukOAGun6cjkgUxysEUZOEakqEHZltFTZ41TDqu5WHAepln+6pCGMQM11+efbWuG+jap
kXH0PQzVY382yYsDBwQTAlpZ/4KfFFmpNs+tESTQ3e5xk01+6gjyJZtuGsRPq/LqQ29l851SgiAC
fau57WEZUD33Dg0vMheQUL4rBpO8cnC8W1vG44M+TdgfXjn/F13P5ViBV6efy5gbrv75sRrVuE1L
oN/HabJ0+ZDHrjffiqma0fFH7fKrKGULaaGT2S4FVdZulDJHHgxxPK29b60h73xbCiH3il7QglYx
7n6+8hOX4PbXyWf0DoqBX6cuSEJAxEu4+Ov6pYYdVMTa5aHLbe1m7JDrDBIVJcANs29lhr5aUHqD
U2PAmWX4nc1WWSWPSkhv5OOfsoxj/volDu5mGtMjPE3A7wLvX4XhoYBV4XYt+JaIGYhai+dBo/oF
PG3uvdR0ThheX0GxvPd+oGQA5oCztMyJzh/e7tU5BWQSnfI2Mz7XNVMyoIG4dfw/Yu7iJIs40MJO
WoPCB2ZMmht75rEEW+RukFaYflYABUEAup1yjVV9cYOykX+vtnoqMHb4ftQOOaqQY+ZbUaIxnNVx
A/bdVJFvcaHTvP345b2zJjBgaOXMJgFfrm3E8B7n4atYPXq1GKtdm9mV9xhPkYdKQtuXbQAWLHn7
eM3lOc4PDBZFi2PuH4gMqmvnb2/o0XS0Bis7tZMWTptJkSom2zVswH1HE+jB0FEh8idUy7+Oix/I
FUDWOxfp8qj0vGwDx7z13BOsn6nVmjkcdS/EUX6wzLsoz8eDyLJrHoDvPemiY8LTckhRlzx/0jxs
GeaXqKuGzAD2NUbVxzTGpkSH/uRnGe2T3M6NL32O0MrHe7x+r2wtLuKMtshXAeitSbAQqwwb3A3y
F14n08CK8YPfCRMZDHRznQnvlYZh2MdrrgPBsuaC3gdVDoFAWzMWF4xiC6w3OdmL21VmaF/0ntHx
bA3lPsOm9gHImHVlzfXLZE2ozR5vExK5c2HUjRCHQIivTE9m3UYPudrO5QYbZGDTsTE014Bm7+yq
A257sTJion+RccLbQDJlmOFOOYnNnB7bJBFkUw2zTilb/W4EXvbPAq+Lsiu3I4xfyJlACc7PUAOJ
WetDVOnreZJ3S4Q/yXQI97bRQVtE4Pu/j9/iO89I0sfdB/8IXeA1H8FUiignFIKlA9dEKgECUCT5
uCVX9gIMrt0rEeiCobi8QjaUmEA8ByCxBPu/brJq0uzeY55xQtO8/j5Bp3Z9uoo5RU4qjW/0Nap8
E2M6OfjVNInfWaLOPxIzTZ91qeYIZDcRM7mWKvTK2Vp/vX9+GJkMpDIoSfb6G7IdiYYzie6JfzLv
I2xT9q1rgY9ympRkcnKfgPso26gY298fv4N1ybusDHKAy2VRZ0PH73xLYk+U/B4cM0Lcpl/aKP9v
kmq/caFI+VmVFy9NnNOcN0dnm7ayuRI73ntuxtnwE+zFlGANNOhEa3QOIOwTTo8/tQb35bmn9+w3
VixvK6eK/V5ncliM9TWzgXciCHk8Pgi4shiL3OL5cxdOPGL8GxFBmHIyX7GmjWkk5aGxG3vvoHzv
u059jTT4TghhPSSG0e5ZFANWQbozyqExcl5zL0EOHHIx61/arp+sTWTmIJs/frXvPCIEa1RBmeBD
vFkrMSluFnZt4yUnpkQKJZTabQalnI5gFtHxLACZN478+vGaF1AfzhPpIhESdpu2rH2+r0rIsU1U
AF90ELxnALECryaFfh/jsby6bcIhnn20TAV1sMixIyjSkHlVlpCCU+eaeM0DwqjAoEn3NTakph4/
/oXLN/53SsAP/NNegbwCLYfP7fwHAtmoZ3fhfzUK7E7aibXJRAaA8rUT9t7Lxvjb9uC4kW2pq2hq
y9ywaixZmFvrDpK73rTLvExussUs/J+fCRohsZSwBqd3zTZSAdLEk6lmJ+Y31RevbbAPYqIhriUZ
64BN7s/5hQPJ5kEgXhfrzqhjdV5J5qmF076VldarvteYs+/piRFQ4Q2fPn6wdXz4s+BSdutggWEJ
rvYwmenIoSKDkbbg0wlyrZmoxZQq2bUarvRos6aPZqZjodiXzvD68eLrF/hncYN2I31sy+W0nJ8U
Jy4TQWHrHWDDzndZZJunGIoCAvr5949XWgfhPyuBQLCIv7RU1vuKCATK6szKjwKgxoZ5QnjsAZoF
pjrEfjYW2akKqwyZQc3F1bXQq3/NU5f3yiXAxQ8n9UIuuRswZAnLOTzgqJQ6t600M283trGBW4Ta
JNc4mO9uLIcViW6iBBnc+cYC3FdLjFa8Y905wwZyGUCK1lMYJejR54939r2lwCCD06fG5qpbRVyl
gCWBHGd+jPqhha7RqQxy7K6fifF41W4/Xu2994jZDJsJggkDt1XjLEqaEnuQKsSvrqzv3DxtThm0
hDuTiVXgyYIgmA31qy573XdU6E0fL//ew1I9khp7aIfwJs/3Vaox+YEH1zJHMmDhf9mg5zBQYZxp
lnN1JXO4bN1xatBoUZFI4b/cdahH2S7sLGxTT21TWXd0b+zZb2ZPRlu0oq0f0DbQYo7rsq8PmQxn
1ZeJFr16sBYeYtN1UTADyr/DxgDrjFgJzcqPqBiukT7feydLyw7FRWeJ+Mst+VfOF5fFnJR1HR6t
2tDvSNr7XyOys9t2bq2H0CyUt85CaCUtbWA7KCeFV9yz33sp6KogpYZ8GzIBq0SDAhvZscppj7Ve
5SNkltQs/U66cp+3U3EN3HaJUlxeyv89LqOg88cVYZ8ohtJ4B+gfw2NlphigefaepE7zm3z6njeR
2MTa/LOOsse0rf5VgH8JZdwRNseBWw+qzPn6ausgalx5+Sl14a5F4Qhcq85xlXGRHiP2cdWLqb9C
tlhnOsuiy/UA3ZY22gXZIsqnVDPbMDxS1Sg75JRRKkor5RO4q5feZb9BTlzLrt67C2HgaKh9LB/A
+mNzu6KtzZ47N8Z5qfZbY4Tn6sox/yWShG5rKrorragLWwcecwEs0gCDzc81vIqbodI0ahhibo0g
dN4jBD6G3afJhvJ626PaOG6zKZQvSmWjJhpamVp/Mxmp6kyHKc83jZaKa95z79zP3FqA7vFagOG1
znGMInSmYuzyo0QDEgGXJNs7jsJovLe/2XkRbq3IaEAUzMWVUHdRyq33Yvns/vqs56aJMk/PwmOF
Omy/T/vUoRuvFwsESXNTUBOx4g23WIuUYg+ltlgMj229AWcE597vImG8ehiQg23IE/xLP47E732G
y8dOGkzy52CAfP7zIhsuJoSI/MjE8D8vskN4mw48V76KANxz7hu9dDYKmLQbm4vpIA1UiD7+DZcH
lIaTzYAMBSnC3pqppmdgR0aER7AENEXQVvp/2dgrb7TAuk2pmeGVR76y3AUhDQ1yxSwT5DFdnI/9
bM6Sm9Gwx/uyHpBli81r2j5/StO/M3lmo+5y1ZKUoLdDrDnf4yaqe6MxJ4wAmnhqN2FtlC8tRS43
31QCQGmyrnD8dCzU8EevqY/z2JrYo6sDE3qFyIsd5uj42EI0z0lK79FHW7I5FqZOvmW1VvbS5576
2R2GyIPM3YED4K/8VyttaOwHbQrHK9nD5U1BZ5SvCTYXPXfa7efPY+YdACJ8K08iE8WdbgMPmQS+
xY7eOFcSvnc+H9ZCG4BkAbQ1NLvztfIINKExyPIIPiM3tjEEX33bgp9BPDAaDmEUJzkDIAuI59xA
2tzGdqJVh1gW5ghyQnrlTjeUHIyXG6Lv+/HJfW8jUO8hlNMzXThk5z8Oa5Qe7GxGaDVlgS5I1/4m
+MyvilGObx8vdVGvLocIORq+FMwo6dEu6cNfccTLGFu0ujcdIycxj8qQIZKCavJmNuri0WzrKlD6
WoDESpS62GQxszq0BodH2df2b6uf2m7nYQPXBQo6T1fG8ctzrg84mRzsIV4QOhKrAy46fbTKoQyP
dVHJt3RAHhBaW6Ndk8G7vD65PZdGOdcLnba1ajLU+WlWRlEeIfN7ewwjGt9LjS9GlNpbPXG+K7Sm
ruTl70WLv5dcb/uotvHkTOmRsQtce4yVi/DgVFbqbvoJKPsmlLat7D9+2e+dK2QeSI9oHZOmr/YT
k0EDElRRHafZgk0fap1fGEp0H6PmdSUavrOl5D7INS7ciUVq5vxYJUXPnBf03inLS4FKrNrjcAoh
oMcTQBn0H6MnBx0Masyl8K8PSUkF9QtsBF0YGhznK8dj5Ew1MOvTrGDnHrW5Ax3QHh7HkQrrX5ci
SiHlBDkEsU+mc+dLpTX91CZxbciACSY3lVu96F1UHq0Sp4Qrj3WZxpP64BZNrkGsZwp4vpaS6p3E
R2o69gra2uopVtN8jwFMFUCwU4JRpuOmSXD6Q3WjuZJeXh5WrM7BHTGVY9bALP98beiHeaNUsXvM
lKx/HEPSQT92rfq7iz25j9RBfWVjL9MqFuSmAsOIPhukufMFK10PGaqY4TFlSI3/rOeCrQSBrORw
Y42RGYAM8/Yomb5ew9ZcfiOuC8UI5BHBkMHn6p1mVl6bJlZ2R8tK5OdS1niaWk77qPSDfkWz9Z1t
ZVbFYmi1GcDXVtvqRqhgzMmY4+huWPcRshG3E/N3GrFojny1k2i8Wh3pbNx5RIWNDE3aXdTOkCFb
RYCxb6IO6xNY80of7xp0ohDGEKW9Z/avBuwK2OqxfXStxj4NmoeUzNTFn7QIF7U0qZ1P//r94KfB
RJSdxlSJUvr8NU9Z5bmxipBvDRw3wPUHbeRCrZ7nzkmu0QcvN/v8yVdHqpGqESswgo/mHDutr6u1
NwMUCdufqla6mY+9PGDnj5/vEjbFBGvBkzEzgy93wR6rJ6xTDQGpIJF9Nd15I9C9YNAK+dVSLB5R
eHXWHBNlzuJTndHFBgQ/e70P3MD4b1GUsuB9MBb2y2EBxDkEBgsEvq6gc1Bp1K66ABV1UJxGs9EM
ixTQNFo2eFvF9gocCKJZPEfCYjpoRqj+0B7oP6W4d5q4+VpuHQCDa65t9DupFTvNCTMBii0yU6vQ
7yDSp6WyaI8tDnAPk6DagE1VbjVbKfaqVST7JsWkVy+c5OhgpbznT8ht3mteIBDPfmqNdLoSwC4/
an7SYsZAAwyNgLVuQ5uXvaJqs0SI2age7GpSN6M2xXdR1HRXzvRlzsLVs0iPELdoJXrriz2JKy1O
HOtYTkbjbkNtMH9og1Zf83C+vA8o98GNmXQZKLPWybJWFJ00JtM4NiQQ9b4A5wRIKRJPgmZbxHS/
1Y03JowGHgUxXkMbJq3er4/P9zvf1B/SMPeCQ4d0LXAypyF+1W1sHitmiuC2XMR8AFzlkeKn3iTA
qIYw63ZXFr28HDyil7qIqqB2DR7xPGqkuODg/NXGJznV7WsfJT14Mmr0p1Y01g86EprjawnqAtse
hGaPHEndpvTLbXfehVUp7jWvqsoNHyPKBMonEHfwBPaRjm3yxp4KJV+8hUNtm4SR2VP4YD/G+Nlp
LL+cwv7GFTHwozBybjG9N8igUPwGzN1iUbVxAXJNPn8JHkRT2UBD3bgdkzstq+B512FvW3Deuibf
IMjeJbwTlJn8LBpJaevaXoavgLB/myN9FF8Z22Two24x/g1TZQBtiopDkQfoZ4FAmiqBHJnmSW2T
Ijz7jGBxdezgIX1b5pn3LoQEUJfMFpqgsFRkQJCTLNpdZ4eYT1EZQrBRIyPyqQsaLKncnrijzEg7
B+WIZS7iAQ0U17pt8y4o3VSFgufFbMJIBn7luv8jhHp2LUEsRisEoi2zqQWZc/5K+3Ja7qXGPFo0
q0XpT9JDwQJuSfHY9Z4aIx4Uw8c0rC4FxxEbbrOpvWRutpVS2nTyjKjbVF4Wv2mqsJE7LxKv3OTI
ZiOQ04vW2oS6nmUBjTvgcsU8RnMw4pAo/TbWMBY35TAqvmY1w/TZNBrkFwbDinaxRQshqIDISb8L
Negh04guz97JBhM/8x57+C1AfzSSplDxICJ0ucDGOizK0vrZjcgp2IuyrV+VUJmpsxXRHKXAYnLX
1rJGQCxVvTclkdVnLXTT/kQpYFu+moncuNI5u4h/tECWeRUDFoIT2OHz/VVxveeWUrj2iykffFWo
6WdaL9gD6Aqy/Ve+0Mua0kB81qKIZ+pA4F3zi8chLizaBjlTG+dVDcfqkOY54hVgSAPdTkGQE42P
eWl+cxv9OWww++4gDWDPZggaV4iK3zC6dq9UPxfRaukDAStHHoK2FJ3L800Ih6EqFXKuk17Xxik2
cMXx09mFVzVO6TMcUqCnH4eq97adFo0BmGThrLureUTo1Z014QoBEinO82X6OVHYqU6X7Ruzi75/
vNrFzcPobLE25Q0vmu5rTBDx3QghJKSnuA3hB+AXPH4y1R6v8o/XIVywU2ef6zJk+SNhu2CBEPY4
30knS0GVhY1yrA2vxNTQNKpbmXd0vfQ40ix4tEpR+aZi2M/OCFsfN5ACgw9lkkobVJma3nOdxDet
Iu1FeDHFc6/14pCxAAhv/NC9vrhP2iS/1YsRtl9b9AZycaCsoGR7GfTr0ajAHkejG5cL5QtLJx0y
7mOulAQuI0/ccqOXNiP2opzq36Icve9KJFFCrqQqPmv5DPlrQMURlVdvMXeZBzcMUAf17E3Yyv43
Q/y23TOB7L2gj2WZ49vuZjRBzBlPrrExmnlHiJhvytRs6o0sZdP5yAMqeBUKNfxejjBjfOh/cgbQ
G9sP2HKqaSBhuN9Upih+kZBge5WVC4A9bv/Q550ZKgksJ8uXpeuWu9ot8FHRkoE6eTA0AWMzzCOE
fobUZB+sjlHClA3oHjToM7vbGpjysxqp2kPUTKAZM2nWXFEiggJrRol7UDJU4PZJrQzpgsdOHttR
FF8dZxp/D6DwwRvrifts5/XwCyhylPDko/MUx070GJXO/Ks15xGnl1iBcW8AWKSVOCRJ0BaoyjPc
A8KDlKJXfAONRsYa1R1T6ZKZnM4dpmkFhwCzvA3/w/k2GWP1nNqjeDNMMX6bkklxfMDTXHEGONYo
kFWlOUjxdU+pSD+XTh/PQc9g5ZV+bkebf1z01DJz7P3WbpMOkHSjGX7k8UBCznh9pB79f5BiKIDS
Et8rXH3BNHUlekAcFd+NFOkTL069IiA9qWbNCG5w7fKe5mQdb0SUNwWTGs1BFIGsdAjspPX6TaEY
MR1BYaIn4E1xo24zXD4Gv0GR6DZxE5dxLtPyJ9ka5S85K3kfhI2bfuHiyr+NUEHfyFEdivdigGHu
mbVzJJ23IWfb+bwnpa5DH+833Q3SiIDih7ZQvhS8Qyvo+9FMiJyIxvttCnsHYkISexskpOE88p0g
IYA8Euw0yAPXBFXfCelnn/yFrLie2qGZNRbFSqo/G3ipQs3PvgpU/L5ZDOQx+cmag9JZUZC6bHDS
DhCljUWxsEdbQrPafefp10TG3g9E9GCAaAPeWuM+FAd5r6ap56NZ17hUxGkR5GzCQdC123wc9S6j
K8UwVRxzBHqyF0iMaoimKpLQH2CC4BSq9q1yN6Opec354vKWsimcaPHgPkKnbt2j66jJbTd1lKOi
KghjmAy3FncIIX/rVaUP21I3439ts9JKwWODKwMALT3xVVOgGNAaqGcV4pynlztraLPDlE/z48cb
+M67ovVAGgJnCdzRWs5uhN0sdDuxj70JXckVsr4pchlv8T5s/vmmp7dBmwxN7UW9Z90CdJvCnfuJ
pbyunraS8xgg6d196l0t+0Lf7Fqf+qIiMWipQhTSqSHAxa7X01DccuxadajFtBtdiTB1sOmLZ/NA
OBjmYeN2vbEJi+7aTfzOoWT8CCVh8dNW9bXKMWADrxuHyDoqitJ1eCnm9hTEauLMwURbXyKKEurq
r6Kb3APA+/Q/DwWbhcBq1fMnXG4m7QVnFTtC/b1DYwwAtXbNyHSp9le5AmUQyutMHTX2ZulI/TVf
cEoY8YzC3KNXutWnUEOGlcCbZ58klq6635lSPGplDzPnn48bZfEC6MQVnP7SKtuz7DYWZjTbxwiF
4w3kguE4lvBwZGVc+2T/wFrWzwhoeOGd0mPg0J0/IxLRYxwy5Ee3AtXDrTGiQ8Y8xFIH+uuJKpFj
8xS07jphvfVdZt3KvkW0IpNCL04uBxJgVehYU6CgW/0DVfyagN6CKBsl2nuyEdG3eqzgdMe2E+c+
PIlFdQCI6E0DvOJHjuOb4adUc3HQW5Fab5pI92a/bTmJRWnWuq+ZsfcfwGBjfEBIpB5v0CdcWPmO
PelbW7PHr4mXuu5mSlGrvsFijolPqs05tCpu5rC062AaM/kaxebYMRyJG2Uzz7YNMbow2x9iFNXT
PMfVV9w/mpdQjaZf3MNd7+tjHb3GYxLnV87+O98cMFKATVg3EFPWalRzM5iuwPD6OGPrGTgTBOi6
LqO7xLIbH0LcHCgIV5wyBP0OH5+sSxiCAVj3r9e9SuvjcqilKwgvzUzK2t5CrUc8PqsbddPRP7/x
VChxbYZg93ittHoniCIOSTPD0gCrUQOtTlqM6lof9sqxd9Uv8ayTxZjUMbuhnbrfHz/mOxcRuOg/
BiY0eYAgni+lT4qJTLkijyqcsdMA9JDvVrF3Oc3ZAEXra8Yl72j30YHCimOBdxBF1VXnrJxtzRGp
oh0mbVB7VI804QSU6rCB7HLM4sDRezU8CNmPlZ8pugVPLUVYOcjNGWUqJQ+RVdHgfIxXrv7LEIY2
Hvp43FxgxZkXn+9E0jukYS1Q6RzFgiNdKZjeSQ7XHcLmQ7hA2xCAvsYWukRQ4P3JTF9fkAvIBq3L
uQT5ajs1BGSEorA/OaIIdw0Jz1ZYcx4gLNxulXxkesa4cP5uM/PyY4lxw8eH4OK8wRVgKApCfcFl
MiU+f3TMVMM46iP3OJgG4sITUExzq5ijkhNv5HBt7nPZOwZpCqQBGgBkQDQtVrdFH4k+pLaQR3Ln
2TiZSAicyLqGr6Oaiq8jigpPjtM5J9vL7Qepj82TaUj7VagyecyNbvzPTT3x4+M9uHwT/Ch1EQOk
p8sAbD2GNhtTYqjeVkeK1hd6aeLJrMhn1Vk17w0RT/44kxE6tMLvLOZFIBvF/Pnj33BxBFc/YbUv
FuL7aTbkxckuFiWpxotMNdBrZ/qtWjXqEMkYFplfFWSLV07A5WfJ0shp/sEHgNxfX+Apxidzo/L0
k2JUL6Ctfsw6WEZrahrfypF5srDlQUqlsKgqHfOpR8MkKFE8DLx2tK+ZR19EJX4NoIiFKI01H92s
8wMpqtxCUNeEAdkP7qdcRM4Og0vDjz1k1Boavv86o2M96jCa+QtHW3NWGz+F3VAorWyxER2KL5hn
jNvaQNtOYKFCS2+ur8Sad54PmUcgHzRCmZ+sx4+m0Iw4AeV9BLYjbvTWnbf8Y+UO/km4sefBvPJ8
ywd8lrqgTPz3eqsobyXVVDgZBoA5LGVtq2KwXh70PC21/ccnePVgAHpUMlUeCxgqLN811ymrdFHE
MjYPMspr+j2YVXyxjGiQfhVpDUrMLbX7x0uuUgSOrId0NugWRowINayhLWZZCF2ZQ+swqFOC6YFd
HyMM6YIOAHtQYHe0RXbZ2OGBq/3rZbasTfsTk2omTlRs+voyq8oMh8rUOSTCNRVk+MwqC6xWcEXV
UQsKYiBTFBvbqZjATmj0CyZ3nrbDFGqfxUl7T62WXfGiWQXzP6/AXfzONAZHJqj+829nsvJ8Llpp
HBTZq9+tKFOCDozGbi5S+0rDeRWv/ncptGWZ/7ngd9zVsYKNMWES0hoH6dnFbvKazNe1yN6VXvQU
N/G469JpunLCLtfkrmIWhmczJw2k6/njWc1k2FNnz9gWNPWt2xvt51Kx9c9pWeG1Pg7tc5jMUrkS
Hy83lYkiZQbHG1IkBIbzVQ2nLHKrQq6ho+n8C/dl7zVR2vwV1HX/b0hqNvV8qdX7s8uIadoQq4cx
d+WuhcV/L2LNPuB9MV2DQVx+roQgSjbweDR6+YLOH6vomUzlZiMPuCOYsISYdL26Fdi3warkV4rL
8Jqt+zsrLpAkl8kxEwNtPdBEZKPW2sSUqKl4ixDnWO1DZ1A+IR4g0PNs6Fr+Y3igKCQSUbEzQ4SA
uZynvypTIn4+Df/D2Xksx41EWfSLEAFvtgDKF1mkaMUNQqIkeCRcwn39HGg2rZKCjJl1dwgsIM0z
951rFcM+xm+n2VnKyHO1zGFaIKlm9VfUt5XcdmTWGY3pGdbex8+/Onr5nGjvuFVICTQii+vtqLeZ
MVt2N+yjxuu+o0esbnVsebYfP+WvQ5ApDEKWFZeLchqEy5+/0gVu6Q0mtC0H/wu0hLiJH/TaXrY2
E1/HSV/K0Jk78wj2J/4kRbvaGniurTQmwkb2v4c8+ipZURWqcxMkl6MtqGqLHLe/BePw3azb5icl
rKu9//tR+EbSl4AXhPvk1a+cJ10pi1lkzOu2KdxsMPPLUjSBokr8ZCSUsDmJ1U8OnL9DI2ZVERNQ
eUGkufZD/ny3ceOC6aYQuNdGiVOgwhjTQ6QlGr5xRfOGbQ0kIJG7mm9DLo2xd03xQRlEmdi+qi1u
su0gQ06fLOurfcSiWstB6Bixr0c5dV0TwpxJp2UQlceqzfWfTC4vz1Gh0zxV5/G9c8SnY5a/k87/
xhDrdzaZRkdGykiTc/1E6oeDWpYeU8XoKagWZDBYMR9pXW71mlBYDp3zkuYVAWMlR6H7SiKRcGVN
nK0QufinWy3urdU0INA6/KTpc+vT+GNau0tgWEuogQJvxpM1zt1tTA+5DGNFR5mcNvSWzB4XSj+n
3HPrJNnY01VRhvrGzFJrogxtVF3g5BNxRi9T94vo3PSGKEXkG3q12q5PK5xxeqVRntMpw5GR0nyW
4zJcwcHPo6pDPF8xQIN5DrqpjUwYPsfV0ubBGfqlZhtJtzF8ZFvet3mATYs5R3v/8Ra+/qK83/US
dZiX5bxgcvZqmWG+IBy25zEdJ/XYY9p4LAfaIKgYnC09L+eTfbsu26vvSd6J7A4nV4bGtPXv+c/B
OIl8xB41wl4Cep8fCSvZef2obeQUefuij7Jgzp3hZFjDRNXDTZ4//rl/5Vv8XgJf/BpdhiyhPF4d
zPgixUzsevFRraemDtJyokEyoSgV/kA17YsyJpgoRFnRSF/B7SsJ64bT5YA4O7I+UQ5dHZ/rwQI/
kro/4ZLtONcHi4ztCmeVKj1mhtnuuzoqL1LD0cpurC4YKjXZdIlIXlsrTT+5Hv5xeqKIWMu72Cav
BI0/v8LQTV0X5SI5JkM3HKNJduCdF2vY1dkkP/mVV1fR71+5llzWaQIi1+uhpRYzESa/eBaDTfmd
3WviWx2P8Se5xj/W8R/v8modm3M6MHIs0qOQ4KLZbEboFkZ6ihRmZ/D2fvp4Hf3rBbJvSDf09WK4
nuyXhkuTGAT5kXKDcag6jE0bMVi7VNWH8ONH/d4S11uGE3e9axn8ps7958di3C/3Mp1lglWaBt7E
jm4nFVRf2w8y7Adowg0b7ixBkm+kpyeblJnBXd4RazBJWbKMq1/9BMsoksD/URR9sqX/+sBrBIBE
mS4PvBCmQf/8+zgGSSpGuHZMNzjAGauqw8pwsj/jOPx1dHAX6ipwEjQWxGnG1XPcbkjGepb50ZiB
O+NaUwCpnN0MK8syyg1wmHPcTqEytd2zlwzG+1Lk9ZdPPsYam/7xMfix9GNQM/LpSXiuPkbdMPlk
4mx7rEEZ2pwZWnLWgXu0IQcOIk+o5vMNvdqx2rmDWJ6TtjLOmlEVL2pbImKgTzmO20rv2/KTiOGv
JbmW9JhkQKPByA55w5+fYUi92QW0mx9dd1IfCGYwpGxk+tTF1HA/fgu/M8yrt8CzaH4w17FqXq4S
k8SZgLVHHtEXxok/Mwacj1qW9cEyMvQYzGXa2j52k23i2yXtcb9xpH2KMP/4rrvd/L1kOuZoD5K6
q9U7xV3NoEAceGmvVOHKq0vIXYfpRzEsw8NYSFcAjlflT9fIKVRq3uy8lPi8e4HajUxeOkYbIy/T
pH3UOnwE6F5Yn6rG/4rHKCsQ5SJ1IiABVXjdE0i9ZlgwhoBQkyK9VMv+Z5JY4jkR6qUvGg8zMkdH
KWLauyaKum2m6y8ICWycHMVnpjdXZ93v4J5aNpp5iAR0ca/uMNm1bg+zWe5tNWdWaKhHfbukY/qU
qAP+IanqfApbuu7RI7b3gIgQh7pcGCRQV20oZ0lbx0ZocGSUdzzFExadIQi3/BCNsh4Q8Y0u4sQl
M96ABRR75p5gySMTV248pbGNnT0D1veZoewswuXBTj7JX9ff/J8Vub4T3ISpx8DX5GC+zinxk3a0
ItGHfa5PzXPXSbzK3DrbzczCvzlmKr7FCO8/uQWuj+bfT6WxQBEGjME6qPHnnqujelFdBC57xxp7
OIN6NbyqoOJmPxoGec4p/L94kTU8cZ7oLwYTkWrQyMZ77VPHHFd4MGKxutwafQeOpUJCriD3YIH9
3/rjv78eCj9AQHxB07jW6AkTgdHoZep+MDrlVkZD2gSNIdVvSl6onxwOf30JVgqGVujzmHZaJQ1/
vpOxUMxinEd8Mmai4iBqVUTkkRjPytg7oeUJdEC4R3/y1KvT7/cv/D0TTcURH71ruT/iJ1E7CRZD
lU6SBrlcu0xcCoe4MfNPHnV1D/3+6LDWUMFwKTPQcbX94po2KIH4uB9nZXp03X4V7zoWN1JbqBtm
9ptL7KZjUCuq6xtd4V0+Pn3/8Xwma9deBs0MVt/VVswiORQFCl0MNmsa66Vk6iqs4nk5z25b4VxC
vDf5sTFP8tCIcjBD2deUsT/+K/564Q5hNM1Cbh3WFBPTf35mqEFTXtuO3NdG4tm+mzgOtGlF7zmK
o6H8DNn1rx/92+YKdQx8u792mp17pPtQ1rncaMwUtXcZohw8Ye0AcqUUE46VzZyCu3Sn1sOq9+Nf
exWqs7xMjd/JDUs6ziV79WtbHSu1korfzpyK+gBoFibjEotwUu3kDj3x9G65wsVyC8uPj5/8G5b0
x8mGngU0LrxYsjOd2OPPFx2xczs5eN5eMSO13cP1mgXEDabO7+zEFfVb7MyKsmmSVmt/FIbe3SlE
k6fRivvcT4TjxIExdcVe6tao772uXemjiNCtk2c1nXrP/6DvlMUsoeqXeYsaMtUzq/9ezArdIIr2
AJpn9JGrRBBFmS1LCKGY2fabgkblEOhDNr8IT2UyeJY/JsWqc4aM8sncR+gA0Fa6TlHtOqRvX6vM
1n8AVJpwf++MlNZSr1Y/c0uJ641GyOTjgeMOq6Gto4QpwqQxXLqkmw9N4U9EnxfmAewjafZBKVOU
kZ70s+iGILf2Jd7Rrlk+oqLa1PVytLK3Aj05eK1JupgXa3tBX33eaIvVujvRDLLejM7Ka1iApdan
AUsWJ0Ra7Hwfh8i7d6om+9Zhifda0QR8jIcl+dFXGNixrcmZw45JqAPMweSlSPkbMYkaTPwJHK2h
IE81SQ+crDGdoKbBeKNWSxqfu7ayMtSBTiMQs+VoBke3uTi5DlTENGXzsHRTib20a2CbiSAnv7h6
3M1Pa7X7JoahQ2s2N7CB/niB/b20SZw00G3ribLyVf5cX0vSGDpjCEwAVRJOpZOk51VwfDegnQaa
q8p9i9vLjsD3/eMH/7WluSg46FctFb1o1E1/Prgu4s4ZcK7HpdpKHwcp0ltCquSuLdG74GTdxrcm
Hre7fHHEszUs1Pk+/gP+dVOtAQN/B+BMkOB//gG2zPWlkGp5NHSRbHJQN/cjcsgL4exrwSwriyr6
LEr/K3bjYail6feuB6d6ncw1i4KViIzmPeAS3LKZd2/6fathtLBr7XHBqy9apPb/+KHciythdRX+
XUsZGfetRV5Zzt5uOq09UIRqlu00JcVPuMvpLwkaqNg1aQJd5v/xhhH62Gvmhixe//MN99QkcYIR
5VHJk+IBcXq1FVqeb+TC9FmUTm86ZjSfXM9XFxO6lTUbJS8HDINK63qYVZRzpxQiQqpeAYrAXdNy
7xnUTXpg61P9/PEPvFrD//swys+w81cyzPW94ImmRRJe50c96Vu0eJGzGBvbrCJJNbzP7ijjygd3
jtoXIzLHe+RX4yfllasFtZZk1yHAtbayDgReF8JT0+iATY4YQUfW+GMZazvf4AOZHGqvVJ7rSLe7
TwoS/3rBayHnN1GZMvBVChwRfFmpVxdHV1TR2UzV7tAntIo6HTvDj1/vP0oLMJBAWSF/o5FynXTp
tdTiyuuYt6609A35/5AEU+Whaf/4OVcnwe/PuEL5ATXCA7Wus4eyV12hUBE7tiqq58qt0zBOPGDE
izkH2dT+rLR2/OSZ/3qNRMfkK1h3chBe3etYPcLWziFsJE1hkkOO7msx64BWqEpDp/z4B/7zYfRL
qL2SMSK8+XMj1t6Y1F1fFUdIE3XFAknSN8bOE0RQ2SK+ffywf20KyjQUy9G1wLZel+x/arzomTjC
Rh2wmgrkrIyi7MGMVXNTTS32MLJ1GZ7TcviuGPkw1fYZFOrqQvv9ManMcLIz7sWPvXqxFSR2b+ZE
O05eLE99ZeD3F9MaUmKM09R2HP1c8zDMmpE5ffzD/7GMyEHXb8pyBVBwJSDpIiWNFBXvodpbvXkH
joT9zPysysBEy2DeOGlDcbI5jl8/fvA/9snqTY9J1Wpjykn05xsvxsztUxyUj3jIzXA+u5nlOiq1
fPz4Of/6gai1XAS36qp7WP/7f74sRacU0LFVHHO7LcK8x8GsaDpjN+erZ2HXtXjNmJ81nf7SRHKi
k11TeGHCjITjug2eK8PQLQoGERkshAM9hRicqId+vU7uGSSMHpnEvNfBMe0md0y/pEPknqvB/CSH
vj5o178CxQURC90vrperu8wYrEWNrRaL0tFZiU+4Uj8Rbdr3CaIICPtO1n+WY/3jddMZADjBHBTb
6DpYcFs5Ehb35THVo/5HZ9YuFhWq3IxaOu2XZAG75M3N4f/8jUns6EuY4BmpdF1FRcjy5i4mgzt6
mYX5nSZcP7OK/iiTrg49pJEH18YF8+OH/sW7W9/ubw7kWuTmzL96u6OmpmbUIFmeq1LuzIUAWjFJ
NPIxrwN03BLWNUM73ZcZ++9cYaZ7Oo9RIZrALXEp9CFI5AGmRFXw8R+Gmps1/Z/8az1O1sk+5q1X
Af5f4OZqSA2rGUv6F4Wr9viUT1i6wRnZjEVV42hn1fiO2ksb+70d1zZEiaHGKtvCqKGIRgV9Pi4b
WzFF5i+3bLwpoP/IK40j82uhWtHJqltak6pGH3kwZu0tti15Jysr3c3sxHGDOrTem24tT5FlkzWk
U2/+ou2Oc0e8MGsbuCCTAS4xJ/1sMBh6N0oN2KRV48+WRcp9R277BWwUAICcbLAIOsfsjri4t1vZ
Jcw3LVph3QGzrU5lb2lMMg14ii1Inr6Tecgnl+5nF8w1T/dNAOQ/+yp1NsySOY9N0zW7OcEqc9P3
kbXtVStVd0JrpwDckvF9MtwOU0SXL+sXWTQflTnNxg0ZHaoZM1vYw9GIxNSfKgfPr0Ip0TrKcSZr
bIF5fXXLKJuZfWvdH/ZgdgzcmjP+hJ2Vp1iTzeqB6TnsgR0bK0QZRaeBOAQhGyJd4TXtllngRPhR
1Gf3mte6D3KMux9pl+XWdmrK/hEB6nzft7PVhJOlMJ9X66MW+3mpdQeK/xAXS4FHSMihkP2cZdue
E16DEyZNH99VeVt+daXhbXVdKsG0RsCbJGcWIyPSexwxrpRUAZ20CT2qp/bOxfssQ+wyLCKY4LfR
OZfDYZ6JfZ7dWo8ehICe0wu9eezymHOubeSd4dXRK7WWNODnmgem84Z7Ol3uYWZmPhh73TlaHHd3
om6osabmdFRSphHitCyrrYI8jAE0T6u/6VU/lfepJwb2sKzyfjsiBHuUU4++UkQRPgWqjkMkKKa2
60KmPPke0TKlu9IR0dmVQqkR5ZfTpqHafV91pXafjFVP1xpLFjfwrDIDDle45Us3Gl29EY6Hb26h
2t0Z2Z+R7Sakt97BsWLFYDh5QWZt1WZ/ihXLuyRKUu8Zj1+OeDSCDTeScTg0ljqRlOTFGzi6FhtZ
OZ7RFVGB1uJ6x97rflgG43DJXA5nI9Fi4RdFieklxEJVQ0hs9dnOSsfk3hur2QxEozq977q0UylU
Y1YXwxnrwk5xys2cptoJt3rLuWNes+42NSfUZqZTn5EMa/0NU7x2dzQMRrmlMOs34FnJGYXgsB9Y
+S/Cgq3h2z1G4jggJP2tWTnavVcaWoowDz9Xq23FW5zUOj6grs1AYIHnivTTxS6fxg5aK4kvfJRa
NsMt8H3P2JhAd7Qgtg0UA0VsRPsEFG8ZNpwm1mOtu3L0K3WwqKhOOPU8MAAZHdKyURsUCcn4q9WY
TNEmgbFwUicOzj6jujxA/DIeZ8/lAu/BwMcaZUFJrSYL8lLPTk5tSUY+xdht264GB5IW+BAi18JP
laIITI948o5aqcISIbXbJJgsswh7OAg4nD4BcekXH7IxQboejY8K0fsXDvZmCR2MQ/eKIQeLZnvl
4a9VmwGmj+XXpBL6whlhl0eATdW9zHGn9hsNbQeWhMyXOt7wrYrc9MKDJPORpK0szSYTZ3CN7Vsc
zYIK15guT2VDeCCccqwCZmK7dk+fMD61jjbv3QZEiy9jOZf3craSAWlHZZ6datIOnjrkN3pjx0dX
U8TJM2X9FOeDcSAc6UH15PqhM7ziNZrqepMmZv6AW6t7gXXg3pjA1/exNqrpTpHVsmfUJkO2oWjb
yhCMpdeVrX8D3YjnpWK+1tKptrGRL6W/jNlg+JownLPX9umedpt9M1QNM3JjM29sZy7Cup+qkZFL
w3wkMMkTP8n0LPP7uEAXnimZONk5M6BjFBqQFZy6K31VOPFEEYdvsEPzVhw1B5O/oK7ksK+8kSkc
UeqDFjA03R89LIeQQGS96eyVrJl0vwKVn6JpIkINzba3T2mfdluHKOMyQTnZU/ZOb8vKcY59UkWv
iey4FJjw4waTJIKBmqujw5xQ0TgBZTUXt89xymnV5k1gE8EVzGKr6mMzOeZpKTCC1twhupFQcnaa
gc4xGTDP7VC93NPiKp9iMfZnp4+cX4ZT2PhruPZFXYR9b0azp4Va6ujfC4MKlerUCvbhSvGs2ENm
k9REeJuWjWKoWKdl7uPStNMOsySLARA3JkT0YsTlFSMQAfnZZ0NbJsWNv6OGdZhy7RNjNPEXEIBp
76IFz1Eca3MJk5l1bcxfx057H/C0WBSnOIxWfTP0w5M2g69x3GdF4xbRxVoquVe8PBj16cZd4kDT
xU01qD+5pi8of58kUGBYP6uA8cdIMoBUX5/8KvJ+elX/Njv22azkQY0bZKL1Zdb0YrdQqSVaLvZZ
533FZjPAv/MtamIDfAs+TpFnMirfDqdZLJtqHLisq+6iM4+SptUlj5XHzojOEySSzPAeWny2Kdvo
QVXI0LCLKey64aUqvPsutgiH8G5j0dEE6LFmFzfE0reRMLaeXoQdtIxF18McEgh21lhdT2KHMdW5
FM5jVg8/DEceW6hBlWedZdHvbcXa4Nn3y6ubo0EzqcT6qPQM4ZO6fo0Ew1nCyu8tpAYOLk+zM7+r
+Jd52QQa2nltvOVnV+TvDf6W/pi3l7pNGvzarUMTI+tK3fjCjgo6WX/RknkzZ9ppzvVqLcoxzN9y
8a9Sv2k8aR2hvmJupdJtkr7UgxzfoiBV+pPBSFHZJWeb0nKG8c4qoi8beYgm/HV7wz2PjRsqKNWC
rKvRk3Xll6HMT1jnbBYVx1E1n4jKkLRl9rJL7HgLrYQp4ErzZ2f40mlF2Ap9o9JWD3pT+aoVoAkK
jv1NaTSY4DavQ/881sam8KKHGukCMBfA2yY4ASw1d6Vi7ic1f1t6N5g9k72v3q1mc74esRXjqgot
FGyV2rzPSLAyGSu7Pq9eeqtSz+R/hV/HmkEQg2muPhTPWIb7I3Qljb81Ii4IKAHc1Gkm/H40Lko0
75Cfr37m5W3ep9/onXkbty3yzTQb+9nKgojweOrtljp/1xLPm/cOmoWAi+7YN9mhg+ERznn5lKv8
UyAqB8I02lkyRGR46NoCW4O4e0rtBUf2JQAq9113INcPjrxPtOKcjPgzm8OvwbF/xGCKO1X8mCsl
qKbihkKnhfTWfJYi2lBgeVOr+SDd+dhM6Rm89m5ysHDPTP0W2X0cmCK9WRJxKk0g8WKcj6KMDsk4
becE3aC95DdNE4VSYimsTYduMB+LRtt003jMF903scllbPNH1eXPtEiPiHS+0vbAWVzdoBV/95Rs
q+GHjCJ331hx5peLGioZ5edEP9h6EZiWso3xbmJmrd94CjZKwvjtG4IZsbNDyh0qst0KN0e2lWr8
UThAK/m55SJvyvEhSuad68aHye12OjmV1ddBZDFBOGMhnK3nL7aqinsc9O7WVZbHWY6HiJijb13H
z51xb6NCcyWTC5Teg7ky3xU7u1Rq/+q5/TFu9KdGYXNSkw+sOsYHNm53A3ZydSzOJnbrdtV/RQ5z
bPTp52gZ23yIT5GRb3XgZJHMdm0+/0C1sEm8PGS452eRVHeK6b1zqAdt63wzZ5vWlYqRMynoz9lt
XqWToRN0DgBl7ppU7PSsvqXUUgbqMj92hd76aaJfdCfZzmw0vyybL3Ou3CaeQRCf40qsgV8wmHK1
kvLWAmVWTM2NA/cia7Iv+B0d6dy/uZEXZLl9athfGHwkPjYIvlO1j/ipb92pvbWEvC3T9DGNtCOS
pxdL6FvDUr5Aj9iKON1OWR8WRuY3Q7HpFvJWywuncdxEPV7qqvjldNM+MpR90nPGukX5wtDjjoj3
doySfTmboTZrd7lXhHHW3ec92Cs7AsQ0CSNcEmtH3QEPlbnaZ1N2qTFQKaNpY6jjvozzMhi0/qTL
4imyeStufeiWXvUrNz4nHa8eH3mN5l2dY+nZ3CBnvqTMZftxKhExdbML73DByVjOjJhVeajr3knr
xZe0zA8KDql+5AFIaSfTJ6b8YjONOsTqoU6TvUiLV7wMgb8r34lkCOWG/DEZ9EBP5E5nnHGGJmFz
D/ORd0o53WaavtGmdmc1RmBO+jlbd2ZlmYEHsH4Zq8s0Y1mMw6dvanSz5344eE5z30cMB2bZNsGv
jTB7CKK+fk+t8a5RrK2bML3Wl+dFxpe4TQOqgjTLFvyP2658qPPKC4Rn7p2+wQO5OyQJR0g8VvdJ
NX7X5hXAq6H/HCckwar67GnKVgqWrNpsO3MKVQ3T7tTAH73ZUWJ9SDwxAtU3VR8srfCTzpK+3hqs
wcbe6mm/jbTpC8HiXp/iOzVNdlyK29wABiSqyxylD2iWtyCx7qOhxge22xai+jaTYGXRsi/d8tx5
0RM2sLg+9mJbLdWbJb1x09Ajwhv7EMX9XktcA09MRPaq++7ZU3pEchBYRva1Zf34LvKAoF0s/syq
uI9z46dVq5xXOngVaiuUKqb6CdhL5dd28pqV2T4V6lYtqtv1SGtb4+y41W6WXVirRe7L9bpIFCdQ
6+hLpuXcRdrjYhtHxLxG0CjgrCJuxWRaNiIymIWXh05zXjM1eagaM+i5xv1enYKxLDZzofdbOo4E
lHibOLmCr0FTv40c6PYybQqnvR+s+NSX/Eh1OhmQzLpChLk+3MCe31tGfmAfhHrRXCK744qSthaO
vX0QHMBgYY9ppFKikLeGTrlsMIcnJzN27VKmwTj27yTwh3qATA5t9CaJja9Rnt81yfBKpoUVajm8
LMDPmZpCaIbgV4jaDii57ZOMhpKdF4GmDTu1t/aV7aS+nDIjrGZKrrFAFZZVPQQv2dy0Ir/xenOz
rFabmZZt6FcT4YoAVQn13+4Zrk0YdeovxFabqfdObUOKNracBIZ6EYP71dXmS1eaz2XcYiGom7AU
3AvIsH0nnY1oy4M9o+ZJ+0OUIepsLIWyDwAcTmRgU2eZGg9dpVD8TrmuK9cOk6U/OaJmPEvfOth9
62P7wvvj4dFmiuKTwNTc1ob7CMl8u1boqRF1pFuU97exOjxgXL9N3elZl4mzgZNzo3Eii27aTFig
movc84ff1U1+mtzlDUmTHtDj+zlE9dNi929I4k6KNf/iDAjVDkpDKQEiT1CGjFwJNWW+yzHebeim
+a6n7E2xomYyeSh6iEh5/mgnOOS2AK4GwjnFqTPYhyMV5zzbMCbxUEzAfuz5S+7C20MT89a66kEo
7g0XDR3/ZJeToPmWUcA5MiREwbGGhMPfSpnDr1kwPjNyd1HPKUp2fepHdzO3xma2aulrelL7wkJq
EBniPoM9eK4acsnRNeKt189vY5/fdo7zFXfObacpt0obv9YxvXOslxyQRirzRmLTlslz1/ZEe8p0
SCPr2TSSd9kjYNHiXWOwlhpZhaKI9x3xb6/yvGIwNyg4d6rZ3QFW31atPA6acRPjGnsBN4FKEr1k
Wclky04ZgrLPvgHp2oHfv1FiAnyZ/vRy7+ssiB/sBdA6HJH7yq3csOBrRr0dag0XkTMlcHWqmJy0
3ZCdryYS7yJWAl16L856BpOB4Us9Gb7hlRoin+S59vraR1PwC8LKfh2DVElFfHYMB22mxLDvHEhC
pXu/KEUcupm4a2Pj3raye0drfctqhQ/YZw9poduU6cAHwPW9TdMbUXQCNaG7R71Xbghe3tKueakr
sUMjc9cjrsO1bNwbRqcFoh3vB1KIkB7vRo4yZ57Aue3n8b2e8KWYe8YfE9CV1tReJs86VZN1EGUD
KnV8nkS5tdWC6X93N7T5WaFDvnqmhGz4JUg0KxwEyKu8fgJ+6QSprYZmA1cJEeCjq5eHBu2qrvV7
EPl3XUa31VxOWKg2x6k3XnSixc2Mc7efe+LIaM490DQBCN54xFv5JhvjY1Y2JL+gIhulMEM3dw9F
1zBlrGq3XQV6ys3Mo5OZW9GZl9KrgQVn94kaE57Z8rSo5jdUfo+2Ez8ao+3rmeeAITGKwM2lfmFW
6xGuehxYDYqOYdFvndLEy5sJ0cByUG+OFCJL2/pOTpD7+FHHfiUay3dZmlqt3qBNYXpTHUOzd95m
Ld9KM3HCCKSqlQ7nqDNDynffCp0L3TW6N6iGj1yB095kz3Rz/KVonaOYU26Zuv7SzNFl0JdtXcJW
K2fNC8fFurP1OrQydmCVGls5OQpSj8zbumX16pRae7QTriuuzw159I0QhOkiu5n0FjpmW/1S+Pty
LEb9yVJL+qXp4A+VslE6sZd4v2TVY57Wz6mav5hNNvizaDa0WRK6RoSDDLDe6Fnbb4D1Wqh0nPxb
a9awp1x8CcecqFr86hP1As6v3dr9AnxNOmdraEJ7xI7Zjeu7fGhKktsMaMIAD7SoLyrolKm14pB7
OeYy0LiHUjMwS/tSZ5x5SkSGKl+FhdZTE28FPE6IF5T4Y6Xf2nlUhJ4+flGsXIaTaN4Hd9xJA06T
0h9RETpAIPpvo2LLDa5DbUjThw+oo1CBUMo/Fl/GeLoDWP0TMXyYmMXedOTOaOW2H9xHZ4F1bTDC
3mrO6DdK9NAs8U0m1LNtECsyZHceND0UVsqPyocXDEAbvsRq5CEbyG2lIugR2CpzKfqmLp0IrTOn
dp/1N9k8X4wE+ViliW1ilKeMxTFnJKup+CoUKtQg48qOCpQOXLvo1ReSq4uMU/u9sc07idt8YJQk
xpNwOyCZSulnVeU7S4uKerklVQ8NM0vOaWZsNKRfeIRv0KmQ0K5+dtVbRoM1b90hTFEX0xlJAkDA
hNzZLqJKGXqLSuGculXV9rdick+JbRLp2D4BuBVyNoazuQBySl4qQxkoGmbv0uFurRYSEaWLDxgH
76uhIYvtX4WivZtDT41tKsIpWe5ljCxrai6WZt4mnRuACzsWTAao7nybzonmW838Gmn1Wa/andkb
xC7WVumW0FjaZE/TihU1u/LsLfnXwrV+WFE7BLCxQHLFjKH1qR2ivvxKOZMAeAhk44QFm73wqjog
VT5TYP+eRgYuHHG648gM7UE9Lrl+nyGU3M6t5+dWfF5YVP6QOY9UBgh9tPlRY7VnOeGqcN08FINB
lc+qfNFke01RHl2nOg2uR8ifmG+t1E7MQzyXQ4QXtbGyZwwbDFV66psILyrcfx1X7rIpPpd6dEex
Gq6i/NX1eh9kjvmUWtVtX7pHhbOwn8wfIo3QvTWUmSrWkVHNtxowK4YhBn+VjaMwB31SpsmN6MvY
N+KFC3iebkYledUV66dlDt+tjszM+B+Ozms5UiQLw09EBN7cYso7ebVuCFm8h4Tk6eerudiIid3t
aakKMs/5baOewQ53U+8VG2PmiRhcjqtiM6TKQ+fWD7neEmFouBviqMhd1PtwVeSjAmRFOkhIh9+0
N8bmOSdwjtuoCu0pDcuByJvKXM6ma54IR9s090wnaCYSQYogT5tvCvr0IDGd1ynXDm7tnLgSOJ7H
Dq4/nkKzcdWPGjQ4mHotZX5mvMhmHeoHRq2z2BqSkpGLonO6PwJjpdDHdTe8M5c0Nr5lihWNPtRI
z9Nfwuv5s1VlEntp/VN6Y0M80xPuKV+1FxkMI95TbDl/dtIHva5zdSlJ0MTLNUvcmuwMEEGxvA0q
GtDlnqYpmndyEa1Acd0zMSRhPEHSLFr94JSrstNrnXymIv4h3ustIY/fn9S2i/JVNZgAW/tgJ8bv
vd0FY49+GIBUQezTD9TjQ5D0xJJ4KwegO7GUtNjWajlKpINFFdZ3gJh++Z3Q5/PC0ePprTwvPZpp
c7Z5/QgftGyy6EvyK8OaMoyotr1nRZbThtKyc+1pmW+XOZ9F1zbRWCZHUu03RkuLbNaO3yx+59XV
nvIsnn2zdC/muDDxLs0zVZhLpFn1A6eO6WdG8xnr3g4GAuIWEz/uzTb3seycDFPs/8cZLSscmLrn
ROx1bmeOVWI27+9JvtLq5XYvvRxZoesmyBtmbhpwyWppjiSRAtZM9qNTDTzSoA6DbTzwcPzoMju2
9hiaE6uFjmx2iquTaYpTSZoy3o2wFnJLZOVtnbWruvSvWCNZPPUHbaz3dOa8kLj45ty9TmuXvRNM
cNFXEInGUnaDhpzGmS8oNZ9lwuHUDSz8PHOMwJGrZmEM21qPluO3q77NnPEZYVhYN/2rw9/bpy00
YO+c1Xx6TIbiJ0sLzJj5+pvHxW6q8ygrbSaAFNBeCdrKvWDxQZCrR0ahpr5Vxw+F2h0HrUt8xyOz
q3OftO5f7pRLUMBXltxpIBf8PYTuT7L3E9JON0Q2ekFHKC9C6uvSwgwbKUdO139XYpUhoh0ldGpt
jXJZMJWuRumX66DBHcF3wrxu+DNESk9rs/Fy5zdehylw71LRwoQFNIFqDfV9GPNwETN4tjM/p7H+
rLQKedl6eXIFgZ9KdpYAZmUxH62YEbXRSDdIBWmz6njAb3p13e4fhvNgMeVjOpXPKU1S9eQ8etwP
WuMdPBLWal07TqmIbJ3+J8KrNrbGGuDRLVSpLxIlb5C3FWC+Zn52uUVYbT7v2xLqKxf/c8rNJ1g+
LJGFZ9nM3ku8Em3fcRNntuHzpf0/DJiBNGSUmPINlmXbimzy08rcOHPMvFfaW31xjqXHf1sYzg3/
yOgvLjroea5eWzvf6wDTtuLsnGx+SNb8cWy9veEVpL54h6WHvrasa0YdQmz2fzRivFYO6bGNeWkr
eSXpB2TeCh1e1RktjYXdPRiSOYQq3NlZs8nL5k1NkrA1xAlcJsj6erfo019nI65q1+UtV2cP05f1
nMRkexMv5ycd2udcTkd1WmB4hpeE60YxZRJaRF9ifUGEXtZYCHQmZX8ilMvHzfmG4h3hyUoSmVrt
kl4gFWinbdou8BnCeyCpNmh0g86SJmG+YCD3mefywKzVOdBVBZpcYeXNKgb4dFcr/bE3zYs2wSBk
Jh/GMnyoycD4Mv6rALVHoXhBJWl2ocXC8filexE2eRyVsudZ082fwjXbg0W69Kb0xqPWr9vEZbiM
9Tog/pCjzkGx4Rnwqal4SNPxLCf6IZvumhrgx6K1/LZQvlUPo3eWJgdlUF5apf0BB7uY8RDMgj7Q
FoxH9Dq3tq5f8ViEebvum2EFC5mPqdQ0NOSdn2cJA2lHUtT4Au2aBJL8PL9qQQeq5iolY3Nv/Iwq
IGI9tPt0obVQrbY5sTVoWNxnTYl3I9+jo5ov8QLXuzTWI2EtW1Ez1mdW5OTei2i8v8nIv0r4qS6u
dgQLzD6ZTdRXW9mePvNvU68vapyogVkWzyXpar6XiS/ipNiO1g9hpb4KgrY05iZN1XOTiajCsKF0
2VuTpQ+rl26EwJSfm5RhqXX54Q75X7+urzatrX4JZt3ESFIcRrC62t2lZquS7O5vRtYzt6u/iD22
8dypfiapOqqFHmLjeKmyeltNKWrDASllqpSflqIcuMlawnszHhdiLb3G9XzmvxvSHPKuMI+ohNYH
fdrISAztoU5JeC+H9kXT5dG1kyPFlhsxAe9XdqaE4H8fxiAq38WZC/VyFWO7iYmgYBQY9spier5a
ip9xsU9Lo6uBJ1fofnOv6dk1bUqxyVsYM0sDQyJnVyTXIk6gZFx/RJZINe5mXbRDfw/jj831hPQr
mqpmM9dGtAJDWtg9eYLkUWvpKqCJFJHsdjZfEVY+dCr7j+x3dq36mnB2Mqm+ekXsKl2PciwJwvK+
yQdhvOoctDgOKJnnXZHWXTJz+obGfZ2Vz9bVgJU4VPnQjlDEBqlUXuE7MnN8a3CiejBOBeoD7oB7
VhWWCuExsvJi6Yv5hzrvIaHwux0ADgXLz1iVz32M/HJWNrnnQV/3deh6+Rl2/Yx0j0tMgYxyTlWa
viLT2YhRhkps4Zqdzx1TUMOQPxQENzRgY7N78frBd9w7PTZue89ZUJMopq8k6Dywu9b5fMzr/pM3
/1sT4muQGc9gEUxJsh3asg74cFVfd/N/Nq9Aodl7uqqeufRI7q62Wl9GtbfeYkduuKI2iFh2c63d
BDRLZw2nVEf1MHFJun3oUOlAl9fGXtKNMTiBoufBKNA/Dfm31fRhns2ID7KvtHQP07p8jtVPW1AL
4Cnmq5rXgQl8xDqSvdLXDV9SXjxGnBjwpV2LULTFEbNMmMR4u4z4bMxzqPc9vtcpolnvTRj1Js30
zZDN5xUJQGs2r2sjokyZQ88UkZc1LeWE8Uh8n/GIwWU3VGjNZl1yzcS+1TA0GbW1A7HhInfmU+x5
gV67Bm4iKFxnyo/2bG1o8SN2nfF2BTdYc+3cc0mTlBE4yfRmKe1+lPVeR7pFKcVTnCx/RLRzHBYB
jQr+JN/rNjnjqtJ86o+iWWqXedUfm2w9OxZ0A2GUW1VPtrlbbmYnPc60CBvw0hGs5d7NlW05em+p
nALkRgHnxMNQfMW1cgEHiIc5QsbxhO3mFKe/9awfMdPEvs56qo/Kw6TIC32ld07sw1JfgCOW22xw
0vSDdTScYhevB6OvqmD1iKAb2xsdGBFrHdzM/M4gmXEFspxO3fgP6qHbIGAZUBo6Fz1nP4eYILj9
b5ncjzKr40Pd5Btl9O6Q30FqGMSkefYq+1aYw2NnKPfSQY6XkSj5eLxQofrbFQAhUmzLu3fQmUFo
WvGdriqBc9PV6dwNfp0DGkeERv8aGYd9JyJDWO+K5ZDrxcruSbLHPGt6dgbzG6AeKG3ZC+keMpk9
JjbjjaKwYE2cTWWoja+NYnBfuuAa2OaCTmUM7pXxSXebl1mN3zM7Oa9VtUnN9ra43tM6K+RhJDvh
FqdBI8yMJFLZKDuZ6uchTV7wDN8MIHHdaE80pD5PDOJdOwVa218xTfk5mky/Z9yabHlFN3lYCfZM
LBBv8B61IzNLbSIglCzUrX9dXN9Mq99L3QiIPKTxbHgp1vFF1YvHtXUDQzgHgF+okPZJ0plo58kL
vAn16M30b7TbqDaHjWz1DMojDrok3Q1J+wRLxvGmFg8cgpEyQz0vhs6br1CKoqxDmKCsG2PvTavL
ZmumnGFyTfTTWPchAkvaDqiM6D2aX8hoUgGZMiWq3AEULpXuuaFZA7CBySPOrfnoGN1dl8ZuVKQV
XywgMhwf0Jo8SvBEWTJoAG66w/A1uM6PVLwjg2qU3tMNm1gtuIzSk9OSPiKUz2K19nPj2jsm8s9p
si7xAmaAraQnNDBMJym3RHfySIAW6611FgkrbuXVjyud6tVcPI5lHBCZSCHHQMN7V+16Et6BT7dO
PA4IGNqUJJw6xLbySITFTSWUTyrNiSwzv5PgYjb1CYpSP5VZHtmt9YgD/yTi6QLEve3dznhA/oTE
xmrgDTzOg7bO0Wh4buePJDjCdh+HXt/URQ0RgKmZSGKtMbd5JcJZ1I+OTBg0jKhvx11jF0+xDdzc
LaGVjRQCCBJA4d/qyu4j1ZijueK0bzrShfqmyrdEAqCDbbPMO1aW1T7o7mo+C8qs9iUqta3qQnbw
ia55uGKIxWSlcPtB1fCzoeNihUaK8r/HwjXL1DclmRmBEFn6aa6Iv/3YcXjlOjl+eVr/qyBxTap2
Y+eS4tWSm4F2V1GIAxjN2U3pzNPhKWZzm/CiVt+KqewLjUogCtF1Q3/rzU6Gqtm903MGr8EoNEAe
6FlyHcr6pJCQoAwo4YbXEdCN4vY3KWgFGL3I4f4dR+ET+nlTkCmlnn7TLZoOxg7aAbjGJlNdbf11
sLdGRuMJ8uj7oDy008M0cmppU8qkatzsbo605IMUSrxlwP59spV2EyElungKwZ4TqoYUPFMrq72Y
0ufc2rL4wG1VPFFKkUT6XEfYq0OVlrAB7pHSqawzgRfzU2cUVxabaMqnU1ZZe51+gsBRbkXH9dLh
fQ5Lqa7+IopH0hQNn1y5AymEg9/V2qW4C9awyKe+AwMdmDgX/EK3buOyXgfL26tCoayMMLGOZ7Ih
6KB17M5vdfSw7hFJ1g9Lw00iN5iUctMq4kIXDoESd+C5dfN93DOLVkhsquIMBb6GmlGzAbON6m1O
ZJTyrOha5LIblHl2RJ58d8uqH4oreAIY3Ndi9L3Jfq8MeMRES696YYZibi+JJzdJMdxWF69zRczB
7Hg7b+0D2cDW6gu7Kvurwe67II0RBYOaNKLWVTxU09MeWGT55dhncR3ryvzrE+EMQTZ4jMFkyCc/
VayYf2CZ1W/njsWn4fXL2XLw7SKWlsX7nNa9xB4ZO78DPs2dadMl5Zcwlf2HmFz+WZkJVQ3qWmsv
FYPi2ckbB59r7djlkYhGG6GuoqwHTbT6QSsV5iWB37zZZmQ4QBKagGRrWdevIhHp6nu/rvdpyFtc
2dss03dmHP+23mvZZ2ELpr5W7t6ZodHwG7M1zyIY5XixV0aQfjKXoEr5EBbxB0r/YzfTc7bcCc1+
PDIlnYuxe1XR9SI2Bb5JR1xX8krDUaCapsnVgfDc1gACnVXbdMTt5/RINZUZOl16ITl629kiRGgc
OYYSyNV71IB1NXPkxTHUDS6qyZcJSJFcoQGbPvA69csB+KHL2tkWFTdYPl6JkkRT6c3HyZxeOdsB
dbodMuwalZxOA+bcnxNV+YLyGCj4MMKFsD6iT7YTh7FUYKBV1uke/ZUCfNCuZgT56wHnV5+aVP91
Xr+RMAHCnasAHeR3v4gbhVfflNlUUTpZR3BZwKTkz7s3ZTWTP9dUlGDM4naJkM3ybZqbuFrDrqXX
zosJIuMgd1cg7mE+9WK4disrUMy+iOEwAFXeIIYMO4hpVJ8w7Qbrk9wqqEpYpp+TZL30mvFmTdmu
qbwjdqVIq9tPMog/ZN1HZV9eeIN+egS0MMeGGyHQ9l2n2MYyfigX5SUZ+4NMOXkyOfYR3aCXOcN/
DcXT9e7nougbO8v2dsG65mjPqau8EsPGVJI88lvtFOpO0lL3VVaiwaw380p0aT5+l/UaKdI+zYDb
XNNcbOUNRSTR84JssrbDUKD51Zxu3Tom3zTvIhJHw86rL57VbrEPbMdceVpa7hcalY9zw2hdoe4G
LRASGYI6BSQkwMMD4E/dFblvyA2XX5KZF7hkp04bEepEGer00GgCmM1inrAt+yxr9ddIXIZtiO66
/yKZ6FIpHMK8AFLrwg52Hc4znN3qRbK0FmLY20Nr+s7IR5G0+9JACmii7qbK6MFotJduxBRAoQu7
ktkf83VQw7TADNzG5gWZ6KacOH4UFrQy8Q45Op9hRRFd0hOjov2p4g9+q9caE71lwEquzgnk57kc
CSmLjZscMmzo6HU7RIAlMHVHqT3oDRIMPA+nCZmCt3oPrhH/KzDhZUkfxXYWCDv+nUo09HOD47Hr
92pRnlfB3tqiaZIP0nRRDSoB5Vz7ZPaObjVFiH0hTkAdXA7nSurHYjXCilciQA3intYGQL9xHua2
P9p9dcqMe8g3qsSy/zLz8oV4FgmrMdTRkHgoTe7UVXbvXKpCk16rDJaIEl9uqwV5Spo8DIv7qVb1
FhFToBnzA/fHZh66UCDtUNhVOO1RVREjTofONQYBEO55UOqbEC5mP4eX1921oxvpJYWW5PO9uSUn
O+13kVzXyGa7xV/2wlgfzUZ1dvobJqhnmo8Snov6jSn+LpdC+NRwtY1MsmtizZu2tVA4TcK3Afp0
HA5QaVdPtM+JWne+nQ6BtkARkijQ0VbFsk/ZTsodJNxq05o5+6t3jZX3xna2TZwhvel2rJlZiBFu
00v5PKOJWUeIrcRTKf4bKzIog87M8YcoyPB7WW4p9LyOfNFZou4quwviATRIabl3bW5vUCD+I9yA
7MiDtbgfmac9GBMVC6l3mCbEgvEUkSkpglXP3jCebNpc7BAchcuU3MzGiGbd+uo6lNce6sFRYbwd
u10Ll5AhGVyMf66O0L1K+Dcseh7CIFzEAvGRz0PYGwugYXzlNtl2Zc8pofrLku1bS2762d12oDLc
wuGC8yRRlxdHm+Gi2+ELWmtrioGztXtbqQAPEngui3lBCPqgkjwA+aMFMz5IihU7obybufkEBLV1
MP/EXrn1mCFpOggEn74Vp/9SJka0+UjDJprW71K7ijHYE90Jlgah7PRd9UjtplzepJttprwIE7N5
Ltn9fNGbx3zu0cHMZ68j56Lvr+VYPa7Ljhcs24rF1ThsWxOCWQVpfO4n48PSli83gQcRoCzqUCEV
zp41q7t0GBiQb8YOpISz8kUnF69Vbrm0/hZEY+RLEPpvr/LSkYXOpspbM9v1XiVBq2nNrcicYz1o
P1TQj0FxF8jelaSxSLYl6cwAG8xD6LhKOBw4V90viaJW1fahzZU3YseioqsPfT7sM/43GNtzqfYX
cn83o2b54As/OYkLXKMBHTcEeuS7OUNF53htTxI9HG3tlkdvcm86ZSI64tBZjIfZHGnJMsSTFMk/
Jyd5Wth78LmDxjDSutNHrXQTfIkChqV7b51l3uq0uRRDDBw9HTM8aBSDfeqmzV+EAcu6t4glIwrA
mTd6IW2jangugES/CnQ/9DaU8AB5kflNw0DgdnxO9z1kmt3nTKv3iR7vbOBcfupnGJ4vYYOrO4Pg
ltIYohHk93i7afB+roBHA0vp3zM3PdbGcssnoKZSMJTrJ3KtTrgs2DysFCSwtc9LS5WbTvaOX2vK
cz8W/ybLg4NJjoMOMgCc/Zjd/R9a/+CSeKta0wPNgKyUNIpVMQqLNInhr0VAKCmc9wIOZCKN3Dj9
pO4ILzI4G5SjOSCMXJE2DQMSw07vyHJdkidjJmSwFGkftk2d4RU05TZurW2PGBXlDHL87q+EvJZp
OfuDnKpA68xjSlCY3y0DZDSnPDPiwes9EVgE9AY9Eg9LND9rrv4586PtodJAu8fv4Txbpf7E/HNK
zOKvqecLWXA+/q/IGwTbtvmXU7/qc0pcYxQDGQUCwYjmrddkG3VI5kxRH3W9HzciS6LB63/Tmpa2
uhy5LBIr8V2y/REThgk/Gv8f+WLLcYjcsT6JpX6Rhe0B6DnRCLjK3TXYkbKM96n+odbnq4WuqG3s
BA5tPlA+XG5b3Tl6qQSAdM9wxIFSKYygfLdVCw5hGoIs2LE4zCOS4nUcN10eH3vuGDihi85JFmOZ
ZJNa8JHVG72IL1qsfhSJWYeIqbbLML0uwgXr9D4IP4jmwTiIMmOkXNGD0MUaltPwAwoCVUgMIpXX
l0Zbl6DPmp3daijsqXu9L22c17WH5c3BcHinvrJ1xgLkbVOnfZdG9er0kJdloz/mzLhlW7yYcx4K
PCF8kvu6MvzVXZ9qUmfC1q7UTZFDnJArTUbU3mhMBcUTzTRjeTe69FsaPO7fuoEqGeeRgM2evadc
n0iqTIEZ0+rL4A5HZhVlbEmFWwaeo32n1XzGvL/J7fxR8G9RIanJwN0oev88a/nvmPZ7K+nOcSGv
Tjxc7bRmA7EeGAZh+HVuWs1mLE6iqZh+COj9q8dsO8zFpZb549yhpjed9s2BLKP0ZaMQVxDqfNYc
XWfKTo8TCulxls+YVTb1MG+kluDgaXhd01z96u3mrGbVA0xlOMriwUhKvq3mkI3tFiYUBE49rrnz
VrhWDPqOmNZMjvcNKJbGlViZfder/3Qv40ma/znCfLG5HajDPTet9an1ynMMZKeO7l+M+Ou2mnCs
ZfKNaX+/gjCWor8sKb+Zuna+6hL2uBAwEibSMsE7Wi6z+skT/Ymu7pmIKB4QRFu6nzXTyzx3TaSb
gPoFR0HToEw3EfQN1W/CjxON83ho6nSrxO3RHuxL4SonBVlO3inoH6xurye0H0kP1notdpapP9BN
MSNNgLxcCbNF5SY+R35M9e6ds6vmqHUpgYqt+1eVYgcz8jmoyy11q09lnVf2zEIFw1qavZEz7uk9
Z//apVG1EocsRvOdMPjZHxXHDidW17RMN6aa/OHuOi1F+dvkUxxiOH2pNTwyCgxXrmo32nTYXbDn
Gl1s+IR1vustykhr/WJhfanN5ilVGz1UhvkWG8qPlOZrOS1MQoW1HWEmpRz+hgZYflLNt9bIiJca
b3ZPVpLRY12uu+e4Rgcvx6dqYMXHwfOInnuM1hQXBO6cJbI80yFg0/4WlbjWnvGeOLW6UwvYo7Rf
381qunTxvJ3z5q2pFBzkxRceFL48Zcw3jVqRFe09F7jROKyzkMyBM30x25WAoNjqwyzVXiZRfk+D
g14g3ldiEps1tyKBXOdJI87IJ+uthsvpNr3riX21LDRnLuS0gVdYel1H2cKAHfeN9DFaH2bXVcI+
r4FPnA6hSebifmjMg26Oj1lqhNq8OLiEtIgOUo6v/m+diWESjo6OG1c0EngpFBC49dCmyGaIb4LE
M02uxjjlJyCT0u6tnVnSftkZoSX7p9VJ3gY3H8iR4iDuJ7HVG7FRWo/jFTOi3tf8K+ddxj0P9vja
mETX1z2rHqq6HX9m2bnUHGxtzErsHsVft9g17SwZohPEmu0y6hzq4/swJEcVayvEd3/IpyKiswxr
33oeEZnHOnxekwJuSTS+JVQQef0/FGj4Um0uFWzH3Is3s2XOnDC2+/FSH+a4OGuL2HL7FyHtlldC
MCJy9X/zu+rHmTcOmX9Va7SsOFzXHGuOC7NgE8+IFGYojsg3363GvRRp/qNa0mVudg5VGy+hnnjd
EdErqZmsbCkmgYw8bNA2jfvc1o9aNb/Jarzpo7HNjemxKERYF+XFriTvxALyVz451RKUCdh4loUk
f42oEphecwgPNxmg4zQm1NZAm2kofqYiz8Ha+2bqdC5Vxsmo4I8hoIDgNjrqS9hed1+k6SOxbO2G
IqThCa2Fjku05Pji5Gl45nnfp3AyjZPaFDvW5GFT2w2ToD2ibUOsRgX4eC5yIL/RyZfw/g+1zsI3
xruGJQ3uPD+W6G78zOl+cK4fKMGMyOLadXpuMQQbRFKhKMhScUDt5m2yRfiqmF9Uu3tweIp9M4P5
VLPkOzfcUKrpzrwfbIAeHx7Inz7qz0kqWGudut5hNpx9K59qBLvFpyvTm6u6NmAWMtfJXK+xNz82
rXI1JXAP9aIce97RUdsG0eAc1RaKkyVbL6VjnkGsCEjH0myq1yTRjq4KYuFh8s9aisMToj+DNjXZ
1wZGnM6+eMvsL2xZS5FeKYlBDw5HjCTenOpdg5BzyeqXulR8YjN3mdpvtXI5YuR4G0YIMeLSjo6+
3EHtXafgdrH6yzDFG9Xs+UrEVqTFrab4nQAGAh/ShGyKgp5a8lOuGcIBHu7i1V4hgtbZejN7tMV4
B26NZAbUNWwNlVV85R6J54Y92QF5qW3YkyTXaUtojGyHInsZtAaDr60+Cbu9f3OoqijokqLf5h1I
tehGSHKT8Acn+XTsZk+rHh1m8L5FOjEd4fAajYjk+o1AH2rI6ZGMsyQsi+SVhfFaO+0po1WX1VA5
Cav8g3Qog2XF0dliVxBcsvjdHZqQQ7cz7w7ReletCM1d8Uh/3ngwCvhCTqYN9+e21bKndhxQmJqm
ukedwburNukGU4AClAPHHqf6roj5JRjZePRSiv/IDz7xWe6tXttaxfjsjssYVShA3KE+tLpkLdJP
aFh+THV4p9KiArzFpVMM6rtRxvycHLbEQUdxlT1LtBaBRH1TmNrWsdhkPc3ZVPCjq2A/N8wPGzln
pg4PtqAoQBB4iABiK5I7oDePtB+P/XfTIpmOY+LRaAphJ01an2Lv0UfcNfsK4EkvpnPdKQsLgQ6u
g7eUk3dBPbUaGQ0fRn3Lm/bXbLmzMti/oE4TO0gKKbfzyKRpm+KfxfXrj1Axk0Y4Y+IpHA39lep4
6oq4zEE834XpPNXpyhA4va8jE8HsBoU+3ZK7c5a44wsu0ilU5yoiTm2L0P7csrhhJYXry4fXunax
CJHsHi+vxuRsCrB3R4xIkfTyn5MqV4WwZoEeztaXk7Vk31OdnUYpdzG+VkT3FEdXyP5d65Co98/D
qbb4ptaNnlQfZT5s1Uo5NTAa25RRAH2eeFERfQcdYde+JfIvi7zFrsYim8r3fBHh5AkRDbna+V2a
v9Kfeq5VVIxmQY+hUt3VeM4n+Y4/cdKgJpvkr7UYb4x+H4kuCVeZs7PoxS7LtSexAh8vzfwD10UD
ZkVJ2WLgITNfOodpesavBEzYnjuMNTjojlKkuBsUrLZOj+dL7VlUqvsDG8+XQRdRLLS3URTnUW23
ySCubdEsQS7VHFGqEqMfYW2JW1MPPM1EqtNtOksiiBKfKqq/Cm7I4vKOujq+5TpPSKb1mEcd2t/1
GSlPZ6YvZWs8a577nuvqFgx5u/DTaeVdRpe2MZ3L9FJ3q/aaGvni65go4ZO25kw/uaFDXaYKe8dd
O5XV3RVVCSDGsl1N7Sqs/DRUah8OKDrB/Y+0sT6qHpvqNGhMIY198OrieTYnRizZPhJSuc1i57JW
8zatkKD1rY0yCMLIkmswFu4DViP6ABaAKic5pl2+tTXjgzJGJyLn91ogk0Z7CkDhzeWD2/6mDdIa
EjL+GSnu5h5FMCuvlXtBb60AHcWvR0lWqDbqY4ypOigmkwuqQSAyQPh6d9mK4DYnYRGl1wBybk7A
uPeOCzyK2oSWyi28HdDPQc7es6zrN92GnoyL0CGuQKpcM3lbw3KoEDp9+94zHaeafrAGxV9U82av
ZAp4ANx0X89C+5JmdVw9IklM48MY7F1jaj/SqV6XTP3rYqIPanEZ8vykVOt77U43nq8nhavD6vKT
6s0gQkq04mUovOk2DFy2q5Jelkn77maL73TYaTpkdh3/Sy2Id01dbz1iG58U9b8k4yxgW2fDOCJx
QxhNCnQy7WAADtnAeUixGXAyOrq1hZUpooFYI4Hp2x8qL1R67dsQyTmGoV3mr4njXm/KM6Pki+NW
NyUzeOco3lGF9zSNCkly7dU2aYBlSWprUElrnd5jKiUZ/3cQdeHiObfE/vWa6iq8dqdNoFArn77B
+JfSm+K7s3hrdO3Ws6dUMSbopf7IkvGsY8HGqTkgtoS8GoBjaBG1gqTCUtuPH7nzH2HnseQ6snbX
d9FYiIBPYKAJCRIki6a8myCqTtXJhPf26f+F1kRqKf47utFxu8+pIoHMz+y9drGDufgcxeRIVM2F
mY1cz8BLFc1PVm09135Zb2RS32vz/ESNPm1jclmIoQcZofCY2m51bwnzvsjGb49lo24ntygy9qAg
WEgLrErZ0q3ptdM+7dkTN+3Z6sSNZ+UsKyOUphvfedEAayAe+3095S85t4FIq9Ay2x3ige0i0l2n
6p9oafjGo/HJtTtqF9n85MhiLW+4DOaAz49NpGdUp2lEiF4NVxfN2G7kXKIQZnCA0MuopnOm2sCN
eFJyj0GGgrns+J8a41mtMR8tuyYJfsJ7b7MqVtDvpftqEELFeMm/DLokuV4sJ9Vh2gHg8NX16YHw
XGa+JmLqjDWXCf+15waQ87iVEcrOPD7jt9gC40A0gXUkRo4B1PZr0MpTORCAQ8zStiY3xTe6775i
RoShEkSD7MJcqpvw2lvJYeDO5V+JoYonrMNyaoxntx+eiTfb2OiuOgMfaGfdeb25axKmVNJNMYPW
Bzzt2BmB2qn6qaEJ4E84GynnQm1+Op2zVxb5uJGxI6MGxSf+BS9ZsRQZHqyuoZBNiu92HW9wLSGe
UocpBXsh/Xd/jN+mXLtl0bLD93ecrZgFOjufaL4ipnpn73mni/HUeQwiVlWQ5Dyv+51k5ZdliFv1
iQVyYh0zZf+pjWKv93bI0PHeYemnN4a/Bc3OB5CmQUvgaWqMQTKoQ5pEuPUgChtc7nPb7oj7lahe
7b2mnMc0699w7L3hEj8q26gCnP1X7EcHIxdB7QJfY0uemrjUuc9fayfaDjXPb54xF/U3PMPveq39
9rAwVKt2PJfLRokBq5Wgs4LYVkc4i3P90azweVTTGujMYzNDP2MGTQEXCMDIiFqN0M+rI3/xhz9l
eC/q+bKK/WpSyxL/JxHzX6HH7NXkpSWjONPw0IrlbjL19ym3T3HuIUiyDhEsna5ErqumuyShm6vS
HBWY8+UafG8LP7koSAzIdA/dxUiNVfXmyccoZuZIrlI0E2iLUWO3Htozb+TH17rzYAHUooxbvPyq
81NL9sD2EN9Kx+WM0jjH/e08Drt/JICtPm8r9qXCLB/mwqTNpWFt2iGIWBNbjbpWSf+WRuKht+RT
l1qhxjLIAIe1DB0K8pITJ/+ZWT6WZRpmk7gnVe04LyP9sZb/gBhw3nij1Wu04Ds3pxePonUj28zY
du50X9c8qoIdjefDmaY7lAn71bji1aOk5sktBpQJ+jtNIfQD/bq6EMCUHGWjo1E0YdbjAXcVLnV9
5ARNA7f2P/ose05myZqKe02vUz75qN1QHV7L+N2eqkNiGIHTR3h3lvtCW8KJKN15mI/+ajTGY4+c
ocOyXfRvsWHTWNvbprD/Axfy/8OuAx+o28BTV265v/7/f74e40K2/+t/GP8zpk/MXN1OTzN6rm1l
MVxnTm88FQ2HwX8Pyvs3gtIxPA8kJP9jgBfyrX+hIRs9MyKtAqGqNXnlAuj2IHt4+tL8JxL8v3+n
f/4ix7VtIitNw/g3n5DRLo+cXkyoX0SJMQ/WkGItpA3WzksNvHL//e/1/yRG/fP3uZYFTRjhP5zd
//szHJo8yxwzSYn7xuc5tUiaY2GYh448XnS40HTMZsEkXk7mg89o7FT3kfsfmIz/Zk/+75/BJeIU
WCydyr+Q/4sOnotdXXwyRnMZMXgkxQvPVvfTq2k4g2nDF/bf/9r/6W/8F0TV90a7cgdAeHJa0iNy
QeeZlCwQKbMvvN2kR/p/SPVckyj4JP9P0uL6W9rE4UKA1B0Io//6OxsIN8RgCPfY+fiDh/X0wFVF
Qbk0/r4gMIwCDjOMO4FSpZaykXBKogfL4uS5PUyCyDh4ubRei2oQL7TheLYyc0I/Xcg/uGDnYCUp
wrpAFGEgoJ1MdvQmqi5P80DZ0EUOHASV0rD9596ENs28d+ALbWsmoetY9OiRhhkU67opRya8rJ4j
C+zkMkTXGUvpZi6G73Qs7iY7RhCTpN7G0b1kW812tEVp/twQ4M4aEJHweJvdrAlU3t1KOnJdK+fX
1puZdU4Hs6ICllqbQxaqeGsRRuaIbCMP7qTW/voivnkko21EbAa52YVlh8pwlpK/DRba3vfFn7TK
UwclvofhYHJzgylKnFDnlPaBH8ZlKkzvwxQQncIG2zHqB4vlFSJ4cgU2iw5ETpV83L7I3rveIyez
b0hJMxEnzaPDZqpM02aHsBQSqz9gs1Ap0lRMhIJJ3FjSeop1J28pZGRthRZ1juum3QGvcOudZiEX
oaDK1hclRf4Cbi8zoyVgCR2Fbbx0W4wqQyiEw7hX0A3RVGfbQdOL90m65mscTTCrtJKFw7ojGbvo
09LQcWY20FBoQY9oqt9EFiNlHuPfcbHe6mqF62mVeMJBoF7JraS2BjznHhoLS2wpx4iogLWsg/ZE
BaOfYFaGanJ8tnUFumzZo0uuySUi3ASbmkzNH70nO6DRdecYF0V2zFFMhYBDiltS0FjRt+MUjLjw
N41l6wxH5uLcdc5wLov6A0JUgTIGMRxWLXT7KNwCY4li0BANZJmRm7fSfufZU+FAQHbQDKnYA20n
G3oihCIYq6XaW6yndhVKJqyT7jKw6Z9KnJJl/WvSEqBCho4ADEHjRKaVDJVd/AVzYuwmsJCbqoM5
NUc6Fq8CB8CtymKsUpPdhtnMqqjV0vhDH1EjTaP9Z5xKLSCyDZ2r5ZvvVIA8WytrR8SJ3FuLQdk8
K+++kp52KEZmu4iqzYALz9+Sm2DgOICGxUCxvAyW/DR1Zqee1af4FKPGuLGyHViOqPnZTe3utXXj
6KW38CE2fnWce+FunKltH6PRr8/dgv7Ewr+CCsRJHzULE61ELB6IkvgIu4hdXED8eFWsO2+JnSZf
I9I5pAsD1AE68b2qEFNL2x1CdL5K7l2lzW0gomL0UNUidTzw0KdkGy3eDA+n7PW7mbyXu8xlOGm7
szZui2TmNS7zlBGhLK0XZ0n8HVm9PTgbzqJkJAaa96u6j6mL3jVqkkNWq+q3MhIGxXBEcVKbqt4V
miKwucozsct55eDuNUAMpaljkS14AB9ZgowwNcVyMRp3uQmtF+FMdt5TtECv4/hXD52P91e1urWN
h047Rgvb/oq0g0NeVNr3VEb2F3AejYpcgZ/HVjLtBwYt3x5jv5ehVcuuMS2WH8i878HEyEdpaiNC
HzgiqP7bP+hyHTZovXdue2M6m3KcOCqT+V0zcLg5bGO3vYGR0m59EcaMLW5JNbKeTGOX89P6Wvo+
OThSai9+omLGWHIFbPGAE4fuBgBzk5M3xM1P4gmn2wI1Gx4GK8J3v3TqgsqrDfzIFR96AtKt5RJE
U8hy0kro5RCp5o89GXyYXJhkbtk925zS6wi2MBkfsK7rED1WRTDLKYO56oBURHq//DYJznkF7Plg
TqVEE9QKNO6e+uuW5lXXWX7Bl5vYgnlDdrUGhIOa3SD67tJM/RXW8lexOroZPDNsdAp05a4T75ba
7feDDlxwWuz8MDLWq3ao3SjVU4e+qEKp/OhiaB80d/wFT8eAzTbmbjtGTJEKKcWZrdGkBzp+fyZu
DcriBrBMklUPc+M4z13MnsZJihTqMwaQDTWQzloWk6oz+USksZFl9zPSayKSFZECtWNa85/In+Q6
k0HEq5h73qXWSoa155onCMvDKYPrc2KNgP2AbQpiwc5d1WFmd0hKjwmEXbAcbFKTsZul6ow82kF3
D7qFgkf4eFRz2kgjyGJw6EEHtWcfzR3kvxjiE15C44LIBZt8O1g5P7FrM50rE2FuvEbOR0cUmNgW
pudaM/nbcXSgi9k+NtCGY9mRziqfr3Px4yRee5CLgRy/GwYuNcoe87w40fLh0zJ9jrk3Xqi/GY7i
qPSJnTPXNBabIUtrd/0OITsMHlhImzgVNGSdEeFYSK0V3JLlQVPJvONAQG6OqAx5hG/VGATSPk53
rBHGx2aup3PcUotobBumbZUl5riJPMIItXQ2391eY6ugZUkTWBVW9O1YV+JklqI4uAmon5TJG7n0
NVRKXppBov5U6XMdpcbWnqH7YEij4rH72NiNHf3EwptY21ADlyFhkz114TSlPLzRr1zs+pz0eUgF
nD5CBqOIQMO4l7L5gN2Th33qz39av/00+vS5MaOzYEMvXB9E9jJciiRBXzI8Z5VzVP3Q3mlwp+8j
d9yyMeK9IiZoXkWQMmFIPiAqIUNjMzTNu9Vz3dInO8xrkW92NTl7xEDspIm5U6HLNBL7ZbFqkol4
aigA+DhiLL70yNxClcNOBt3V9M+CtmKaSl7duuhd9mxvn6wBtRNmnS2Q1lvRyTeprR+ygb2NPYrb
08jP41czSWb0tXOXSCMgkuZVDXyhiVe9OrF4GRvtNYGcEup4KR0Hw1o2gcSqcw3Qi434dvB4A/Ju
1afjtIs6++ZIYzur5oug0CdhQcNkcnqs8FRFnhVoSp0tAgjvOjVtO2lVW1NXoAQ8dgl1qS9sX5SI
/mhzUQW54KDIGke85oYb3VxzwFxRKwZzvTtUW6HqEOwnE5FCCwY92mv+lJ4Vc7MtnEgQBWYqwmZw
PlACs+NEIVlNB+psxGvJA5TxvRLOmcmTwfAsOXhd+5Uv9ie2aLxSlsXIIav2qFjOqYs/lM0nchh5
KpXfbePefW0UljtLfmWrvi1zjfoaWRZRXYlT37mrMHBy6icwUDbrawBRS24+TwOegny4GD26i567
dqiPwsAYh+1pQJzLMBO3fwG6yxhQ9VliPlSidFFci3vV6EUgGVJbDUkAeSwdvo38aBbZu+2NjzHK
BYxB/qYaWV25060Bja0LhAkEYiJafhjq/Mk2gTqk+ROn2A9eWwiE+p6iHyHTkv8KaGvCE7/WZHeB
UcX38ItxBTQgDbApQ3PiYp22FtJHx+T8UBZrCI4dhinApZIozPr8xi9/S/PuonnxTzG61xlplZdN
e5KHfqysf1IO9gTgSkMVhZ6q74t4EWg8rK8hG47VGN8G9AO9X73XFUphd/KYOujYWSEw6dP46E09
8gnDc/eGtVyKjDTKTvR3NrNb4tnSGT1XdhrhSOypFbKDmRXf7KvhgiAdjdx3J+M/XxjHsw6fwP5p
Tr3LB4/fWB3L0T0NPJbcHfatVvGJUI/AKqf95Ft73J9BNPlnJWLM6WRpAiVjJJ+iAFhwWCA8PGRL
E0H2cF/8jqLBd/snw8Gm4SoU5r7DQ+DMM3Zc3TX2WlFhkI2ZtndKwod0f+Gy7GAObTHh0I4gFHIl
Q0KPzWsB7sWcd6mjrqXNHzx6xsMoxtCPxDeCH2gPIvJYg4/fLbRoZY77FeE3NN4VuMPnYvb7pbGP
XP0PHQKrGIxIPxbQXABQB3GGYh8c9kWb/TBNpwALTDi36s+UJt+qi27Ixu4RDlyBMYOjgOG/rTod
wGqPy9ZPTDZqvcbng8AXPvlq5aw+fD3q/qYtiqzOq+qgK5i/YcgFJr56/tCNmlwmCCh5tPxGXD3K
cmkkn3bSvmDz+04G8Zn4tECwqwNbwZKJ/EulicBEWFuW6thkmKXZ30VL5YWdcD7zStuRLGqsLqff
YtHb0BcRwagWKWXxXO9zhdioBCGauc9WGVMB2lR3CLnQ//M2VwTEBapladezj8N4ByE/xgWOv+m4
RCaMopxJZ92a6JnS7rWo54qqO39LYObxcVLnaatTrGoGVF8+++HINeFzCYzD/Cpe1x+T9WWp/GGX
6PIgR0TOXZX7u3HNNkW8j6TQBFwJugVT4QzR10cuiviaPj7ZStXeg4WH95BfJ/IWfWa7tCg/htc/
wYXj3+ya7ViST2w18401fwwOsbo4XfYBWRjKJ46Y2vAibprqsbTskb1SgkoBiD0Eofwls6o72wCp
RsJlmAEn3imoQ2BPa+wkzmPlrlsvrivM4iVs2Gz4rll0b5oFMSVwgLadOzjvCPtrp3led15cuukZ
9FS3bQ2+GD/pDhKqRmaXFztugs5KEDhl9oXJ9aPsan8Xs70K5qI+zqwvTCfC/Msoj+D4FgnwfPDr
6shvdTHYFurtZG6TmGtiqiFkMc39oQzf2rL4gW5xpK3QLpWHCd0qaIRrAYppKb9nUnLAdvLlshvf
pSk941C3fD1eiX608rmbp3Pk8j3oOBZwP+pip5VagZnBIgXa1RBlmM1I79zX0Zl2TL8OHRCftlPY
stLi0ujQ/JCKb+3GvUe1fJxRcacLTua2eOOU3kwlXAy42dgPp/ck061Aet54GuA6CEMjNWzWjA0a
8ZOlz88NOnZZu28Ju+jL2HYGYDH6KD1DENAV1clcK9vMd+enCI2LxBywdbHVDOj+N2yKQShaBZ4O
jTmJ0dZ0HJzqgTH0r3Xr7weB67J0VloAgJ3yudVRpKdVrW80K6FWFK23qSvAMkwkwQXpJRvUdAzi
RbuMlnmi4DxadnwHwu6iU8iuWaw7JGfOFnYz+raKozCv7QMTeYxoyMEXZk4H3eCdGnU0nI09vvR+
S/vX2CIL+ojbw9biDwqUN8REIPyEfT/5dUJW8eyGmrseT0N3zsf5ICwSqozZZH5cX+N/5Jy+s00h
0IxELDAL7w9LKlnYWwchjFev9LZ5rl/SoUfxAEVUw8WtG6w3Ypt/bAUZIgLgcLPIQ1aJI6OzIFP9
s1cmL6Y571N6DMIwVkdMCdCZdxkamYF2ZG4nrBrMx33LRtpCXZ3miIFRt3opnyO1Iwqy1v2Itf6h
aYlwjuTrUK5lgRHtqip+p74PUBc/KrPfcW+8zUCvMvBGm9Fmxk6N7gTjNF0GbX4ZKBiLVnv0baBK
LWpORCrDkRUXF157nboUlBaaEtP9qhdnT2UWAuh+mKP5FUsNbXkahf088VL2aG10ppt5/NilY3wG
TIifoKNTQWmUb3PBxcs+sQrKArFwEXdXbSE5cu642V071XcmFLsg48skd+WvV+iY0pM3q7YN2kb8
UGqpjvVo/RhuPt4VA7+MgDKApO0+Qa6Mnuimivoyt9XfBH6ApenXuQTU4RrqyyLAPjB1+WsY/l0L
WXaXa969mMV+RndrzdXH3EVhnXaPJSEqSNm874FLmOn7n9wswmSJP/Hc+XuiTd6dAaecsXSfMoe7
nrlcyBQ5HZZU96katG23NI+SUsmzZ/uASOhzaLX+6Ci2yJWHKqsvsTF7hM0ya5F46NsIu546FgTR
beQAmtRp3VtiIM9x+2vqek9LJPtjasbeRtR8nfYy0X8s6PCnH8o+Emv8UiBVmHi0lkd7Nl9AN4XD
WKO5s5OdMWGjy1vxUsBs2E7V8Dy4aXEdzOFJhyr8atj5k8bhzMSJIJDKZDEjLazCLtmdbXvKzdbc
luMUGq31lvoqwsEMkawRXWi1PmSLSX2Wjn1Z/XFqQdto4atiw4CClgQLs5EurDAr6F2xM+Ab2WO8
z/MBZul7n4vn2lsoL4tdU1coIsa3VDg/iZX9RG5303O7uqsslI4kM+y7Cpsj6+CYlcSOWBpmDDkb
ZZZOgd+atGX6dKV7vw22+2mlNvSe7ACEjPfN1u9qHZnogjRpjAAOW6zIBoxlJcwe2BBgWComOOUO
ldoesc5b31hfnpqxRfp3S4lmU++Dtl1BOHNy5WSPttncmWEqcZkLMgg2QLzuG+ATIBwpuNRhiXIt
HIviSrQP+UH+uE0l9lSnTnf+CARbB6luOd2mqWb6KieUqTq6Et1q27sb8hEw2iTJ82TFYdIQh5uI
Dm23vA4Fk4XU7S6lbYa4Kc4KhT9BElFYevKJrBzGreLZzfpQyOW0ZAnz9h4in+4fNa8NB8dBIiUo
J8wDB8jZc5pDU7GLh/q+qVnDbufJ/0hqL1xgGCyIG6JSouIlodx2wkiT6D80+5i563iOyGDbn09c
49u6RKBp95Tr2s4CK2IaDbCOcR+XOVk186bV+OiyingSSgxAIvdRPzO4jR7L2g1HLFy8j6Ftu5Sl
LN/m7pRk4mK41XkoIh7pOczoCVRrM/9A2iOMa7zSl1ANkSy/H5o6iGLCwkVXguDGveGRLmMR2k23
m1/wsoZohb8Lo3fX/m2rsNwBAzrz/oaK+aYflQho5Q6ZSVDgNRcRxlO6DLANJ6WZ3/YShYtbEAHb
fxqcj3MJrMvlUi/5h6QVzw2TtyLBOBy1HLzOJW+mkzsBE23Mne/5185MdyatCo7GsMjcw9DpARnb
R6cbrmbXHXtDv5h6cpBlCStR23epeVfMEvqgh29mwlAxFEbQFugHZ3Gom/SYSyB43Mz62B94+raL
zMgemtnU5vuM6jvRihimq9nc0iKdt83UPAob5wcRsUqwGRUIvbV+0vZLHZGBK3nIgQ6mdXshmvih
06N7L9O/RtiV+xzU46as+z+DA/lcUfkLFWj6fCyK9qyr8nFij+5a/ZVSYSQtKAtLRDM7xaby7NTN
nTb65IABrYj4Dq/DYssdW/f7KKMhrfXl1iRj/1T6BGKIKg1jl8mWl8FlScOqG8Kojl9sngcvUvcV
OofWRnRJwT5MzZ2TjXtNEztzAG4SZ/rbUMNdxEyhzw4MQIrLqtzX6QJEoXVwyqY7uZTXslPsV3z+
BIi3ZFipof7QobNsKkN/JhAmQAm403BmeiaEKhEzKmRAE5lzzgGgPU/JDCC1Q7igXH2Hb3vXOI2F
GmyMTrqGYBKEE0vTAmpDZYKzBWfAbkj6gAxa78nu0yrwPLJ4GuXrjDHyt4I9HPWUOlfpcGh1zjN2
JZe8B43UTn8abVG7lpAcbnI9oS1GFNH7jy5WFuZ12yGGRpZVxmPp+Hun520r0ulkw2SsvOqZiS7e
0SF+ZVxZnjnqGL0ZHagUatmR+gVSjqDr1LSHIZu+HJndzSbtVF17mCTUpyQpgNjF4g7lIxBbdZML
ekfLPPikMikGY+y1xoB5ZzgV/EbjBDC31k6ARd/RxpXMvJaj0tsgyykoY3lvSQo1z+2g4S/lqUDE
solc54ILY78mm+mt8ZlY6yCAtceBsCYKfgsRI0AB7bM2MENNKXV/00TuCTr7UfOZwgj9hsduojTD
der0e26oswel1mboT0xBHmA6OLrDzKAxs65I3HCz5XiK4KJvUq25xWg5B8v80wy584JWvoLN6RUg
XiZAAyk6A+TxKJsLdLAzUphkPnoO0srWA865Qi3KvZxG5075w7vSE++Q6LYDUw1wZYl//mIzGX1A
Rnsn1VoQ9mXAtoeyjRE9uiMo3DJ51ofqo12Id5g6BEy5br1FldpljoGHfJFX1j8H2O2MH2aSVACh
YQMVYr8Y1SHVLUxqyUKVrr3ONsCIusPLMLUHocFmcupiN6U6Uo1Rd4OawpiRCkYp7oEWIunWcqh6
45a9a9z1y3Hkcw7w3gZ1zfzdTKe3qSfIq+pznrMIIaPTIqjHihGKnNgRpqN7y0WLaQtom13/woXf
BXVbJWgrit/Mhge48Aa5LMQ2s7IOZuy/uBXbyrqKPqRVl4HNkGtr+vkjOAmmbQ5gFtWEhaPCIp7f
qyE7WmRue5M421Qw+Bm+Y4CQvqZ9j4t+04G7AtF981e5b2L6TAYxrTh1tmDlG9Gv+v6xV+l+xlpF
psu+XKAG1Yv5VZOTgRSvN77mavyTGtlWMZFw0qbdQgu4iSl5BRICgH0+x5m1MxeWDNLM6eqQ7gMb
ZiI5a9texICb1KlMur9xml4cVkwnBbqRVufXb6zQySAs2fWbYa74pyTzNyX+6g5OcOpgVxqjfeNk
O2vJDog1Pyu5FjcphsgY7nW6zrktY/hbkZ0WO/WnC0RJM8bHvKmfDHO8S5nHtWb20o3QTHp/5yPM
ZsyRQl6RT6lEmlOaTejCNVPVPDMGXz0a8nlOlls/5C9lzV/EKF5CIajuZhdPb8u0vdSTk2ja1wTP
K2CKOzthNZO3wxNAVG9nA/oPWoRpbUlBANYJdRx5j4HTFV+q1z8Y9wHnGzkkRuFsID6SqOlq66L4
1/bKow8YD1gPaKZssGp2w6q/FnHBINrI7uylrncZdRpRZ8mqjvQePZWFKWv/zJC7sdenY6URu1DX
IVc8mtvmHljDRZkRv2F5KzvgIPNymzAMTj1PnIWM2TRR1JGnfRr84h4H3A9O8BdngnTX6+k3CuAP
G9j6piq5tACSLByn0b6T3i6X0Fo8cgFLWGL8CSXQEKZLeYzm3DGXL9ExgnDflds6QRGlZJYuz5qY
v32Av+D45VG38z/Iyog2mJZ26wGNYWAGwIWUgiAqUnAqECu2cSnZs2q4B329BwnVh62fHarauXbt
ID8HTPdkTB7hjD37GmxapZL6wK7zHHWw8DszenSwf2aud5SSUL3WJTBL6/T3qh2DKeeEc3JkALbJ
c1kwddAkmWMyrr9xbdj7JdIuqRhfmyWnX2b4Ucz9U6LqG6bU3QBC9zwVJst4IDboJklUyRQ+Rucn
T+Eepvod1xUJk/15Um+lheOkswlFBGF7br3pQ0ddWOfm04KgA+qE8erM/v3iLtd2Lk5Msbgm9eKk
r5hMKfeT24fgu0K31eqtI+f9UDvEHcjq0YnGm6nhCkVHRPQUCgBpdfczr/YW0jSxDVnIBOosmoRa
wjd2US+3rQK7O0a1u9Fgox8qz343G0UGPRM0BkIPvPg7gAoXNaTXcVZAJexKvK8Y9bL2b6nd7FNT
n3aYPBBLZyCUIsN9yioagHyJSEVkfNIbBoWDr6CaIHdUDuDsSbuWgy0Pppa/cvuBBY3TPehxuF3t
H7uM7nsdhzvKkTV56GNRMGiS/r5Poxva6AiBIxcfp/xvXeQfVe7sm0m/X5CpHIAJwQdl9kZfPBQA
TMi7O8AtgMgFnt9dxwWL1m3F8gWm6xEj0EVCjMuLJXDyyaTynh89HVv7xHwc+yivM2sxgx+eo1K9
d7b6FhNbSZ0l9evCUKzubYAYEnZAbB7xsX06tTw1nLVT0f+kizoVtf5LEipv6uw8CuDgyvZJbGl2
Nbo03I2KwHaz4j8lgour78C8yUL/44VkYv2lZblvugh/kAxmX/9yTQpyJpGbHsqGiuEUZjHufTz4
wsK1JWHRsL04phhy+aGLH1fT6bHYGHQtRJbIZLMWWx+G3XOoYi9IIW2N/vhI/DctJ8EdayZHkY7X
dIZfbkXfQze+uV37Sk95VzjoSeOe0ZpzlIl7dPP+2SzcbU2klI8MZ5NM+DLmCj2Q+9SWPGpWfgKU
eR0Lmg4vOzkuXQ2U3hcXiJiVQjaVykKNzqZF9CwoMABneBVncjiVyi69gzUxb0jO9o8AsC99qX+1
6yqySwE4Qhs9KqN9InTo0fK6o8RdHFlz4JbDmZDYwOhJn7SckxXR9AkX9qR9TkmRgupH2pGBQJ6m
TBsInEqodiH8M4+ETGbjaOjKud52fo1/rvir2yb76+ZLmeJMMnBgatODRXqhN7EuaPNzV8HpcQ0s
qrznjWIDSnaobbwknnO32BoS5bhiQrrG70yAZpsebkisn/2CIRzPLv7wyzAadBfiNPXWo0B4KWrn
SXYxK+RplaiKsIVK2AzlLorTUKmB0CtEqXi5R/BBWGR3OfvbSemk7LGpmnp8iW0aJowCJkcDrBNd
KwjVMl+eZGQGes/ENi/BvoqYuBSGvDW+FC83XiwZHQpZnew53ut1c+t6mwqV06Fp0eTbHObJTPoG
JqRcYyRRI3XRiIgTqn3pxcwChJet6fpNMZOrO8t7aHO8Oo6bB1zDjATSUz4UoanSM33ubkjcA27i
O1SIOMoxiJUDT3MBCwrrtZju8sV7kI57Ar3BwAsYopEyYF7HgdBEQsbrp8IZX9BjnOnojkOMUtCl
lFFDt62W4mYN2gX6xbkYl6PtA7bC1v5b2Mx5y+LMl3j0MfQ4vRNmA3Nl0XI6RIlx1hj81QnwWW+5
nwrUBYWbH/scxF9jR095igpj0AnTTcGNj170LBP8wzK1Hwy9OCoNIiRbAOS0UwiR8W9VqU+muLTa
GfqyFGEcZMcOmmYMBchgHa2zqGWCyGWxx9Ko7RnusCGZl+lU2+JxcSrSW8zinNM8uNO4ZYt5aBOL
p0zDH1PavKUa7vTJU+cZ/2SWz9ehX9V3gmWEcYUz+CDwPG8MhvaVbdC7qFddWceEnzNSq2Dd8TBI
ldeuBJ5q93x36fCnRP29QHqYyLjJ9PjKZmI7ZNHTYub43J1wNgemqOo24cUl6ylo8G5nphnarX3N
c3M7A1Y0UR9kGgLtxXmt6/ncmjn4E2uPg+GAG6vHXEQxO5niKccwLlv5MKz4Zht73tRuoWP/aXvw
FlV6do1RXFMiCZ3qn3ArcYOms+2Tcc/ui4suOTQg6iyPfgMjzMX5L87ObDdyHOu6TyRAEiWSuo05
wrPTdg43QjorU/M86+m/pQL+H+lwwEb1VaNR1U1LQVLkOXuvndOnZq49Aea/DVz0hYU74mcipDPl
QMrtSp1ofFzZ0usOdHmg0Zo99UKADJnkJmSk7jGBWr3vlfhVCNPa94xxRcUA5nf3IsJo78Oqa0U5
r0vkDBsjIvDHkbdiaAiv5JIbWtOmM0tzbXlyn3v2daoh17q9EDejyVd79p8gnJATaNTXXsOtxgZX
VyfpndtBMGmZF1ZLsGgp/XtupofIqE8CtE9HWlxjR1uvNu6kjDeOQccpJNkP+b09ldfo2UO63+LF
r6cXIRVWrL6/yurgKVDhrR81eH6Tbx11T0VBk+7dg7a9cJ3V4bS20uaLxsKIwGubLiZBDrC7OHB+
j0qeTLt5AMu0TNCD4hNJBRRorI8fRg5E56bysSIJvOIohLACIj6S9ZFkw2i45wcKyBizfzk4sRQY
VZDABteg5TZVOJh/y5pjVLoNIrRqRhVXeKkFpjQD5yTg4N++p8R6AQZTycVJmpPFMdN2ISCQz9m+
SUlcmohfI/TsamqG6ksURjs75qI+yv4YzOOrgzJl06v0T90oe40y676cwKUpggPUgFliSDmLEJxW
I/kP7B018eGFtHUPxBQetaFOgOVhrkIUU67CGriEgbZjO/vzndFX91VOgc4TMDbEq9Ta3OaSw5i0
yl0xoG1zrNm6sy3nFCYoP1xDRqeYSDuUzQNyWErmZNLQgs3QaNW0MVn2+caewkezqL5hnL5GqH8S
I/2hpMOdG/7oHPGaoTe75bSx7pwk20W0WK9p9XTbvjF/VRjSY93eK+m8zC2ih0Ja7G79mhPmeowx
IkWzNW7HvLhd4s7LsgEBFVm3dPsXu3H+mM3c1fCPQOmIkDJNDgmNebgTRLrasm7ps/zrVVsNXRMt
0DAbLMt8TApS1cf2BZWzs41leqjBraw7173zZHATGCWATeCAVBFp1wSaALRFlhBlknrvBFs7bsYE
mE8ybsMp/moSuDUa+R+7tn+aZJ6nqnyoHfZBGwZl0EEgkh35BuOhxABRUxFGhhBsxxkpFXE4FR4D
p04fGo9K4wzQyRuSH9bgHqHYPsOTrZm8HRbDabitemeNxnXne9OXzPv3MteuAxy6K/rt3/QC5Bzp
EVtkrwAcD4+GBUQz6B6xZJAXL67KxfZS+nI3Y1/K8+h5MgPUCN/LRaSLS+I5rXGhioYsjtgA0ZqR
S7ir0B+v+0DwKe+rZ3YEsoi0yWUekqe3djAwbQzPLH/WSWRfDybGY0PCwzBk229Kp/0mk+Il1om/
QQ9hrQpVRLu6L0Fv+uFXEST7NijTrTd1ejMXVPzm3t01IGfqBl1HqCicSp9LgN8diLR54M4C8o26
JVLIk92xT/cQ2QTn+B+A72BgQV6rw4PVpP8IOkTYXhJ1M6cIoCs/3hQcn/ehFWZ3aR9j0EWk0Qj3
deyn9hGZx0FktaRMLL7UrGg9mCs/d+OTZ4AmMGYOhrWM0xO0xSemuXmrm2o6mm3xjK7ppmXbh51k
33Xj8DxrEgyFPxZccOioCfVlbAr4LR5wZkVwTF9k920234OrvCkmPF6dqK6KcL7NkO+sA4MAqEAK
yvvtU+pM/KskI3ewaaOw6ekZ0GGShUHiqNTUoPLs6+LcJIu7+SFcKLBFc6UpZ6LpWblDSLZgD/mc
MleD0INasAQIRp83zTR9KN5/kJLjl3rJCXvYBFWMCCraemgFJ/ycrXOIpaYSIqNDaZjt1tYIQ0rH
/kkW/Bdp118sWDBbnAInHGWUlNom2bhDpK+LGq13FxHrjga/GsJvRFKAxuOEE6f5d3aWxz6f3BtU
gDhV43DLdfAL4F5qyA6hAJpcDbqlbLkzQQYTjdQNPCLstYj9dp7IJw5pyfwr9VyxMtFk3RKG/SgQ
nnYc6PyGHpE50L9I5PQ8WaRzuNmpQFofluMJvTLErHofWJ0JD8K6yzp3m8Zyk4xZD5SxIa8TyGZG
jkLoPY9D3pzgnb3kYfojzYY/sYekTgzeaR6Q/8QcAOzJe+HqdWXojJAi6ogoPGGFe0cvt1H+Ng9x
2W+LcAknhH3jEIIaAz6ZGpIUUrkVJRTucjJb6FkK12wG38IK4zvCqHelBZGENIBitF4JriXLjcpU
s8bSDva4ijaxjhAhAHnc27aBbVJDf3IEJmVYU1YwXJEBuaFphwjXCGgOhsn82LTzwzj6YH6Fvgom
gv5iM/Ovs3ygoTw51a6d5K3DEdOdRyQZbZDQFufrBEWBi580ryunQ83h7DMMVkyWfqOz+EtcW1/t
MieVWp2IMbxRHeYFw7GRps1fjBaHNiuHdhdnjxNVFrnmIEulnsOyt9hn1XBjVjxP3TjdGslAuupI
m9YEuZxkjBbLq7xma4/+tCk0bfVWgxwTcIVaQLqjCVtMxgThigxZaHunUjZYYDLZIUkKPnxDS72f
wNKN0N3PWghgx86mIqlZNNMmHd0/cZJd+SoFytkswRVFc6yCgcjqBFKEgJnXClzyZHPiHIuI+TKn
TTR4INWED6EoSIi+jn2DaCtZbICh9beREvS+C70CWmuQcU7FQFECszlpJs3wPazKX9T2B35v2ZGj
ZX2RNQxCV9JZbKX7u5/I+MPyF28zrSjbtHixS21+C9vpKeemYtao7Vxvr22JSC68NiL5zxgnv/wW
xFSMPxhueIqTBSVJszX9ov/Zx+1V48G0MYM4e/Kt+SGhaW4aJKJ07nWdS/spMUmESs07Te4gWubU
ueLXsTe8/cMMpn49wt7Ey8lfNsngenKNlzYPHsIhvVF8minykgjAl0+YRbvLy/F2HPzX0Rm+GMq4
intWjF1hT0TNzqWn+M772tZaAzNONMEhhMdMOrmGMBTRQBYvHIueLbzmY2QcuZuHO1s4lPIz70hp
IcR0id06lb6JfZ1GquD+RmWTWI445XfgXnuMFTA/wIFfhIM113eiQz5DMGzGYzyigsfx+qjt9mc+
yZuOFjbipEPptuT7RGSSRNy7QgUvvZXFPRchLkE+P63l8WUr+ZiafcvRBRRwB+I4WKJ1gDxgmSdv
tW45biV+dbCm5M6nNXVsl2g2c4qoIYTRtdnEh4TPWWQDyzWKbJ+L8oe00t+Dm1sEEMZ67QFH2aWI
3ClsDfsEAArtkh9dZh4JjMUxiFKiiKoJfV9EaS743hKKUxf6QFMJHF5gbEflrSOShFna32zD+d6B
L4BcthDVAuu7K1v+lLS6RkuGjsbydzmc8r6Kt5MVHqbGOQAteurdChqvQQESHPWeoPDn1ml/c0X+
2lrjVdq6T0Pab/MKMoxS5hUCxKOUyFnousQNgewiqJ5cLGXIAZkxpcEBOCQKbFspea+cwcFDGz7q
VpJttrgoOMxeC/IjV23n3ZYRnfmg/6X7iv8VvauUM8sYR0QSyJC+OxeCTdfWLxJS/cEvXLa+jqZU
Ruw8mQwvgcj+xFbxmHMgg1lVggke98Ivj3B7b8eoPRgDSYl9ixgH9MDXJp26lVOSBMP56gf+ElKh
mV203ODhQdSxcuxcJEPyL9VqHyPMyYPpKvRR+I2YcBwIsFF3nYGEagh7Nptq3ZURPif/AUMizLLo
qtIh5cWoPBJcTkoEAGIn8/t1ZdnfI2lIkC+QovgWrd0U24kOueg38QLX5Z977asVQx8shLdv5+L7
VEe3RsTe1Ennl8QYg2C0/KmUuzFi0Z7GBhGFY/RkXUXD2vTcbw25SWtZD+swo2cTckudvOC7V1LW
LSy4EgVyf5CstKIonCPXnszoKx+ljdvku0jpdWzLR7dSSJsBruxjT3x3gvBVNkDV4lw4e1s11rWV
kvQWFVzJqBrJ7SDqB/hdyWbk2LurUQTQArSOvec/pe5wrVXLK8ZP4sYZPIH4ym98fjoA82NdbsK6
ui/S8EeVFvEqnLgywpa8aVHVrMyy+5Y2s7eNaRLZ/P+CXSi+VviZDU86Gxp5N56mOj4Y8TFK8p+t
qEjXoEniT39cv3tyRvmlSt2tT3IoR4v0wQise9l1xHzJQ2yZe9/VYCxj4sZyTHYJrgE0lAB1sJwL
JMb9HgjApnDEjJrAf8EOfgKeR7yJXZ0SkVwnWLhHlzTOGq1pozY9B6UmClAZ538Mh23ACkmNdeR9
2Ls9b33iWyw2tSpPNBC+IVwgf8vq+H2RkBhWiAJlOJGvBApHlN/bxtmbYEMWWtGxbQUZ6tbeqvps
O7KDFi5MfwSdlqRwKeZ7biebUojbMcMFJ+Zbrj270nD/hPieWZzJjvrKXR2a/D8p+vYTUYS4XPz6
ZyWcrTnYd2Uwb7pZKtIzwzs3Qk80ghmWXJ/TEpF4FtzFvrye28oky7sT+1Cb60mVqMjGH17mXtWJ
+dBZrIBEqiuy0ZHeh1/5K160a4FBXuLHR5Bg1D65UyOeKQoiTXMfZCSlJJW2xlViW/11WIAe7ZE7
+Ckqv1RQqOI7trUpsV8hrgAaYaBfmkbxUhshCbwK0xAtp7ua7+JaFcWjryHmR40gfktpzjtcvW+H
gSNUZsNNbSL7z+x3p5lfZaPg4ydNtggHiFkOYXQHFQftYFCc24JjMRr1CgXrTo7Wn6HvN0lrXQcj
aaeTfhGuZANpsb2MUUK6SJFlKKfCGj6Z+VNX8mjTRIpAVJrOdEvkBgVfY9PlxXNbztARLbQ0KbBu
zB+sgSV6e9qzziYqBVy2JlwIJ1FN35Htb0YjOLkQZIxIUWRp6xsXdyB8AoBQ3kLRQyxbrBRIPGZ/
hBsFplTZh2RF8NldRRFpEk5KlJ83njxd3rWIY1togQTC/DFU8VuV5W8p2j9sysHeho3nZi1tP27R
tfvI1kWEIa3u8hV52INLNZ0O43U6jhsZvBoKzFNhEJ5r0IdgaWThIcCdNFTjlWNknNxC46hnB35e
uyndjFSi8laGdJxj72eXaOh7gJGCjjMeYoknLmJ3tOJWA+23VVxF1xwd7udIvHq0eFZ5OKAWM4gg
rUxaEW1Ly6SEY4aiE3eguZ9rWjcyeDJE8rP14NnOdfE1Tahjiew78qDbuaiv7crcFgbbTMWk6Drv
tV54C0kU4EkDAgg7HJNFfSqNhqBRgzJYdqDWdkPCJtD3DsDkrPUtVntjkXLfoPRd53306sNWiMoG
zWxyQlywdUGBCgDMsUedtgQ04djPfplfozwJOZGjlfWY2+VIabRy6B4SlEvv+gHTyYgWeb6meXAd
l4QUTHa5B5hzyofisWDdZ6S3dNWA5zh5kHm17dVIawzSe0eYKgXFXT46z1S8JnJ1w0c3ZXJ2vnfb
O8X1EOHh8xBUpfbPRI8UyBKCc4IbuzcIiCJszaEtNGUJPV4UWEmzc/P2ix6NbxE+rFUS0IZOFS2r
oB1+dGn7Cxb5oxMZN6Ee93j+t2ESbEhkRD2OrRUMtfHbbBAuMeFfEi7l6xltfRXxflD4OqiMBH8x
9mAio6eJvutEU3MMvknHvAYfa24j27wNrOjK6/x53yn25q5GuaYGMteQUiCobsT3HMLdKsvARi0s
HXvKyXcKTFqGTTw8zF3cn0gfz07QTr55uQXbHUtDJ46t6dxMAlk1aQ+UdiPnB9leyXqsEJT6E6hb
NW9pIj4CCYpvucvJrR7kT0ib5dXHRv5LuATHE1TctHRd6Jdv8QVG3kvUjql/JCGgurXcoX7EPtJu
iUPpP0ElXBqKsFvHk4rBLHlGm1C13/PBBLOqWsPYdSn4W9UyVO4FzidABMu+wAr4ayx1RmUAyxHh
UMLyCkYlfMqprJHnY1YvaTWNv2aLD+7kx1hzfA5Ag0XoQEo20s4dFHY2Cn7PH7/khUxwTi5wEQM4
pjQFAI8z+IWPCcyh8O8doZCoP1UgydjIcoAnIMu+j6khdpyAX5O4EwCRVLP5ePRL6A0XOoWjXdt1
lFje1V+UjxSMeFd50XQMi7h6VrlD9E9OZWPYfjyOdQnQoJRnSik9x3TEGaChU8p3WxX6R1pnZPEg
0NhIC7D6nJDC4uGUPZqAcHesODSgWrAp+TQR6swzPvn5l/d5/r61q03+Cs+2tXf2vuNOmrWHwOlU
KnIVERSOxInrSj2NTWXfdq3oHu3ZQpjy8Qu4OKxkfi+/siftsxfd1mpyRFPSLqs88se6lsOhU22n
gv7XyHXr0Abg1z8e070wtzwLoKllSVNibDtbwFaQGGklPTK8ZRd0N4B+QuLCMpc2aDkk6WuKFG3J
/jDYEolB+Lc6W3VyD3OBO6SDTAQ8pA9N0dfzjQws9cpXjogmFzkqucVDMC82JWycm0G25FGRkSyh
FIU994O0lYSyBq5KTkzibIDrHZMaYKJf4vgb4vTzqymbOXcDl0QTUDqkvtQLaqczZueaage4TNVH
7r3ZEhu5GkkD+tLCOxBrk7oNqLyE4JytHN00oQPQVVhFjOBPaiUcycswv+NcFSluDR7xIvTGhiek
dEhCZTL59B88qy92JM3Gih5kXD4SCV7fBVYhqfCao4VLJB/KZFvFsviqzbH9E3Ze2H6y9pdd7Wwu
8vso2MJMSPDf5tvV57vS7SUG/5MOsuH7rNGCqIIjjWPP9sPHc+HC/PNABdqu65r0dsXZVKD6qbKu
ztMT+Zp0bRKvD6rNnCzouxIxK9aAMQnu5rm12/++xdCxsD1bWOi5bOtsZKIfomCCYXFsdE9VCJgZ
MhlkSJ/sMPrCu7SlaZnCFDgpnLMFhnsOBGmlFLzt7AaephfdpqaMuSARbWBJYuMmjLvikyV26bUK
jtKe47jILs4pSVMyqZltFS+3RaWZUy2TOPVDmkNYf4UPncmJgLB9/Fte2LS9vwc930sdzoKGy/Uk
GcKQ9mRstcE6jh27+uTpLs1Px9ZA2MEHMXuWP+Svr0NtQhg2+1odIbObz0paI2WPgXtFRWfi98cP
dQmW5LkwkjxhOYqTgHg7WBG47ENBkAFXtjE1ZoBNREnN1pNWs7GLjtSDqYRE01KBL52w2CH8j3Yf
/xHLXHyzIAUzlQOPx2wFbnV+DBkqq29yco1OiN6dmzRLi22whGvRZO1+Up77ZFG+e78Mp2163w43
PcyMy0fzr/dLK6Aa2Rjykyi9JZDUHct9aRR1isgqUPEnC9Fe3uDZ0wEv0B5fXwZTztlKlFRldTaS
vkvQsV3SoQIwXubtzL3FqxpK4SA87y1U3zNZhLGsbuM8D9wXLyGUBZX3ULg3oCad+2ywLR8hXJ77
e4sLc7gqq7K9QaQPlADr6sLSiR2uaDkQGy70HKQoNQmDHKGWfsIn9LALv5l2BUcK03W1jY3z7Uvs
8sDKPTA4R8dMHPdbMJbyJURtRkY6UK8S5ThxXYeP58m7FShsxVYqtWNLR/FJfzumzkLCvoktJDin
54NECaegsleFze3H41x4NhYEp0JEA8qS54eVYO4zo61cDiuyxuqYs0TWTWKaJFfai+2SpuPHA76f
kcLFMGk7CsCp5tHePpitZZpmnVcfk6kjdbjpHSwA4ZCTzYfVqc4+2ckuDedAfTNdKeAdqeWf/7UA
AFd3NS497zCmukeEt4BIqACalMph6PvD7uOns96vAMFFRnPuU4zJAfBsvE7HZjJ3/iGaNIiMQjQJ
LlbV+Xfw/gO1nrgCf3WjSlTbgBblk1lR29m0FNhI9uuhCm+tMs8AACJOdD/54+z3k0pI5pPNeycz
j9307R+XDfD4J9/xCe9cZA8RxQc0ioYFELNuDDA4fl05a0XFEz69Lopvo47111RWkd6ioKY3XY8o
Nvd2W5GjVdY2tES/Ham/Wjoil3iUYRSDIGj0vQxLeH5jky2m+VzfOTJMT0oDr0bK1DrOJzvPu6+k
cFzBo7mmC49eieXJ//qZzbjllJZrn3Aze9xZlf9FJHXyMtY8Wlu3EBuGqf3k22VdeJ1KKLZPsRyx
pD6byn5QTVFN2t+JsjXJFg1RQaNVOleeBgmLBsZdizh/auqsO6CjT0DIIpDRxPJxdF3+K7cDP69d
9cnftQz7dhMWmvM4hn1X2pqp+PZdEOQrI0xKAbp012RzmqlItiX1wo0eOL+gIB6NT/h471aZZarl
dLKM6wJcPnv9sZVlAzXk+dDl1CvXTsvvtNZFWHwTQz69frzG3j3fv4N5TGCLIrRyzrbjqanDuatD
uj++cHdwKtG+AVqBKYzqumil3v738aTJuYF36WrLPFs1TeaWoyULcMgaSmaZhG64hWfs6FUsx+yx
HWtx+njES68T2hl7luJoZ3lnp3ZP1DiaZlMdEB8pkkN9vXfShA8i3pN/Ph7qbA5r9n5PcTHg+2a7
HPnOfjnohWHVNkZGonyJPBqgHtxYW83eZ9fTS89Enfvfc57rMV3ezkoi0mvfmTrE/KZPLqUbefmv
dMAr0EOG+2TTvzRDNNcQy+SgxSs8XwEkfkR1YM+HmjoxCMQBuJBodPmAQ3SR8DiOoT9ZdJcf7/8P
qc8mSezPFl6mHqGMiWBoUwB0pgfl5mQU5k3yyXK7/HzgKNlzhItd4+279EbDiTJVjIfAGeanTnXh
N/ZiYs1Nt/o5UlD65JBwoaBlKkoa/29A9+w0IsIpFblVp6fCQi1agizfclkHVAxUcD+iEUYzWIww
BNALAmjTiKPsYmBORd6uCevsy8eT9t1uzw7w95+z/PO/dvswbatWTVrDDsARgroqzJ4iZ2SHj2Tr
PkOacMjnCBAVbz8e+H25g4ElJFBbC+VY9tkk9oF+cTbK7APE6Bz6tCjg4hvBLFHrgOeZ13bEsGSR
FRHyDNue02vTmqr5kz/j4mSjCU2tC/ID7Ny3z0+OV1b1WuhD09vmVWR5FSoAMFdFX8pPzqGXh6Jo
SgXPk++WbV0MmQd/zD9wNMaB0lXxAdwZ1ATheJ8Ugy/MaurAFiNxjffYKN4+VQounLg4NzkpWpvo
ZIR5mBRuS6OiXWknjf3JW7w4nue6Nsviwt1oJkHIkA0o96xBE7Eh9Yh+YJOa3c8Wp9arDibT2X88
fy5MXM2XmVM9bFXNt+vtI3qzgT9yqlhHGU5HQMgwMPwg+IqJA6as7y6Ja2Q2fjzohUmrF/6xaXLo
89jm3w7ait5NZFhw/MKHrImWcVCaxlwZO4A940Lbhn/Vg0kyFq9rpemWhhl0sU92yEvPbrvYZjgd
s22db8qKHSIIrdo/FrMVHEj/zIA6QlzRCcH2Xj3nB+IQ/f96deMTwICcTGwOhdZ5g4HzAwrZ3lMH
j7ieg0Ehep/j00XhYNu7Qev4k7PJ++UCzttzqNZI06USdbYzY4JhshV5cKpyfuCmzyJe6STLU5Bm
n922zz7dio+pgI3nUfiipeGJs9+10d1yXpk9+v5UAeD7auNLyims/GSdvJ8/fEqFSdVESuoW4uzT
hscfsLObRqcULlGMYJM0XEcSuyTs66ZwUa7bo3oqfRFRdaf2+vHstS680qX6xflLUnSjvP12+vqk
ofC5Rs3Z9QQ0CRGshxQ1GscnFHdoYLdADumoYTmFfgybKlVktlJdWRHXVtxb0UR3TJv2Srqz+mRl
/fvob47aeGIorFLy1MufeP7V5whuOuNAoqe246ZDIT4kUPFB+wXbSoZtvU+VRtnoI5PXG3KH+z0t
rmwfpVWLqW5o6E6zbz8GqL13hNQivvZbPQx7jVqXwEgzK55UJayvDVTX2zgZASC5Bm2yfWnhB2Mz
Qck4ZE39SkZkEmEjN4srfN0+TDUBn28dxAafo9Dz0CCLKpjjz36c5ST6/gXQb6AJwCQ739A6bKGQ
IP3h6CHm7vEi4QILlVMCkMoIDQRCVdb1LvaQny8YotmEZuaLR9ertfrxyUR5v58vP4ZybMVHxKRm
8naiKHKmrMK0/GOCsHiPRJ5mzww133YIdqS2Xj/LsZE7G1LLJuswdqIBBUvh9+GGuus/sSsMNN6G
s/YSxO4gJj6r/V1YsNyO6D4K2lRsxGcXFzWFkvSSPDwlJfa5jcObMG7qyHasT+4Pl9YMI1ES52xP
6f+8Dldmja2z3EyP9Jm6Zs1mbEQn1+wku3/T/RStsusTzii7e6xwbz171TyrTTv2g0duUOk8uWU1
I+mNa6KdJtngUczmGF/8xz/Z+08Cv9hff+bZC7GJ/RGY3DnHhKV5cKH4fSkDpNTKjdWKmxxE1LIr
bz4e9MJ+wrFJU87jP0ztnu0nyoxncg0roIEWPoCJD/VV3NXFHSBe/ck5/dJQzEWKa8BjLfbPtzMy
HHvRSiHjU51JUktCIoEMLdvXOguaT648F4eyacSZpmVpOplvh3L6oeLQ2QEWoP14h8pMr8g6yfe6
JFbi4xf470fzfNHzPfUcCl1kHfx7W/jr+J1jsilmDjkH+nOgocbOzm7gJVgzeYikFR4QbiePZp3W
+ioqCFhfJc2ETV8RY6O2cGBBBmE+2DV+ZxJKJZX6IVBJLHI9nWfInnsTeyvefy40RWZKxFBxYKwK
V9TEujcdTsNibsnenbK4eyoQtj3pkCbc/zA5taR27ipa50yYszcKjZV+qqGPNmajHQDVaAebFM+p
amhP+ICgAFj0/8ugvFlur3xo+c+3g2aD7yaVG4bHxBWdOBTEC/82dRkTj2Uii12Zg9Grb3NVFPYn
J5dLa9GzqQErflmbZtPbkQdPdJp86PTYwKA7hTb4g36a4oNKF6tL15L05XXF/cdT6f3RghqOjVST
uEJJLMfZoEiPKQh6pX9oy0D+9JeHxn5HhdZuMcHofqqPQdrUqITsimyjJqSm+PFf8H7dKIrDQjiK
hSO44L597HmMLTKNPeMQD2a+RrNtLFmiEtqWbXzyhi8MZXOGkfgVaSW8zzuRJXjMOjGOpQyy55EQ
QSIMK7hoyHa6Tx7r/aeGn9G2+Qh67P7qvGXhRibetB6VdAtHEsZQBEs/AQtffzLOpWfiGrOU1rnO
cgJ4+/pGv4b0XrjkoE2JQySho4NqPbHzfFXAe7z/YTTPdLSksske9+9n76+NR+Kpt5MyCU5Tq5L7
Oa5qlOzJdFd4Y7j9z/OClW9LFEM8nSXOVn8ZU+FrjSI4ZYNVHIEg/IrsNnkOSmzUH4+0zLC3uynQ
V/QabNs20pXzTo+VuSmmCwQyrgNReBJWj9VlKk5BG+tbCs/ZJy/xwpqjWM5oNCi4b5tnP5k3CiCr
oJWPcQe7qWLHoZo5uvfAwYi0w4y/rsQw79TY5EdfGsXm48dddrDzx+W7saAduZIyP9/OmAiUy4yU
NzvWgQ9wEYtdvjLo5Z1yf3T9IzdP5H9NGd52FqEnH4996VVzhWC9L78rUoG3Y4tZIVZUVX6k0EDy
Yh5h9NlxmTDmLdrx7E+QpGgKPx7z/b7K7kaZFWky5ROhz8bkbIzwJIljHPUO/jri2fOHmXy8myLJ
OOWQs9HXW9Pq5fjfX7SLRcRxFe5g2hRnA1cq08hwRg9+SAVGTMjZRN2qXQCVtb0vTZhmRGtPV0MP
EvbjZ76wK9Bu8zjichonB+msXGiFSaHQy3jHHI3rFtCzwItU56+eRbLx/zCUIwRFMIvOw/kXJIMN
PTluMuBx8atjvNiDxrhEnJuln/WYLiycRV9GQ0UsD2cvv/Tfu4+yyN5Lp/RYiHH61lZFdB/mOCrs
HNc9aClkyQZilyaW+TefxO7Xj5/0387o2cpRFPVIwFiO9Vw4345vGXMfQkIzjxMq5uTIRXA2NpCT
g3ntk4HwbKkp+tXWPmcoYsbUg3SpDK+zeIyzFYjg5k9um2WzipbO4K72VAGBYgyrhlKuzkAo+wv/
zjPkP8Bfne+jKVrSvTsxeSvWo/9PmtZgukZ/xIdm5DN3SY38vNrCmzKJHpjT6dFuxunWWMAidVgH
v+xy9H8D8iRTGOaCwlLURYTRljGxIuAhlPlj9Gf9C9T0jJmT2LWVF6bluM5KgqwPidHkW+C05mNC
1xKymdfB6Kzt7I/CSQtzPZ7w+AF0ssMN3DqIk0HaTnqjCOS5Bb5jpweGaH+UOW67jYZdTeJXeh9X
3VenWjgnHnhOLl+19R3KifziC2ACWxcQnQVzxqsfJLbLbENGcszLKcvyrvbA7K3tlur7VSMdl1iL
unCPVRYJpL+qAmuNIaUs//tCZtqZStE4p7Wpzj5Fse6kLOYxOtHC92+aQfdH1HP1rp6n7pQ6qlvN
9vTiu071yTK+sFVjiueIj1YFTce/4r+/JnyVqpo+IpbOriz95nqa2VY3Ge3bdFtnBdXuiI7rQ0U8
D1WXsXceP57wkA6Y0WczXlMxRLri2MiDzuvctj0gCEDKfkSS02MDTaLu2YOmTzwSWgWzUHCoNamR
uZvpedWbeXuCeq1+lWUHCjyBm4E6eorsr0mcA9twertcQyzV+6TOfqXG8NuMYqJFgIezLETyipyq
/BkU1rQFrWnt4xyTpRcV3XeBim/lpfn0bHUVDENcnkc3xTdpWRUREiIpiHYAWXVFkp08WlFgrCnC
/MrqfN6qXMrdaKlqRyMYfxBwgiPc5G6XN7ZHMiEBV8RJ/umCCQSOZSw8/Jy5vnKmqX0ocucfssHF
9aDGfjcXSJelj0nYEj58dSdhIjYlwqXKIkBCK9/epULEQMJ81GFJbuq10gkuUrEAI33U+jP2SoQG
ZUL2szkcmzCTG0B73SamwL7q07i9rawYjJANT1eYya9cCuSzXWquMhIur0RGpnplGn+UkRibJBTz
HQ5Rg0AO2yLwVKK3Z88gUbKfH7zYmEDMtPm+IP9wX8wyIlycxJFuSCAmZ3F1RTj5uPNTA3eghlVc
VoBCqtH+E3Aa2OkZId/UZbC9iDJ/tESZYoAhb6CkCAlQNdRrv+sCwqdmeddJr00weIG9RUQWPWAB
7dcW2Ycezkf8k14GFZbmTMXP5frlGg5ZC+ILPC8eX7VBn+1e52jDN3XXW7u4Zul3/M9XPhbPE46W
iQBQcHxW6jvE6czxhoo1WgcJL8uucSunkrqdOZXj8zC20aMs2unEq08ep6qMbm3Pavf95JMsj810
XxlZwopNgavozGNLNrxVQjIcbVFcjn0SmBSnkOZXkWnsGnwzW4pHxSoEiYK7MNDA7KeBTImw3xeW
Y1yTzWTeE9bs7voBeKaqS+veTEBdkVjn7EHsgrv0s+QxTS0J/VuZt176f5ydx5LbSLRtvygj4M0U
NEWynGxJpQlCakmwCe8SX38XdAdXRPGRodcd0T1QdIMAEmnO2XttjlhIchGFSU3PasI+WnLvU/S1
dSA6vI2zZkzggBpKCsNAoKzloR9FGJL7ofluRpbIa4GLQWLvLL/K2qn2xVwiXNGqqOC2RqDPHXia
Gj2Xu5HoBg7ZYNTkTrnaw9jE4rtoal6GTAaYC3EBawxaAf2ubYvZ+JTWXfdZugA29TnKgkRg+8Pz
On0APgPNwIrw4czKf5ImIfK2nZN/3DkW1skoIc7DGaAejpigCCOGtzWpe7SbGiEZBRYZvinAN4Ig
gWjQD4SzRXjqhv4rqDnJNwTVOcC49q3Omg5kqV8B63KzY55k1r4QRk2iYlJiNyqb4bkj54AkgMLe
muAP93amYf8gqdPdLOogEizY+dDCglwe55hLu6gw8jutmcEw0PoPC2LI8HduGknsTtCPvQPNSMOc
5rosXk0148GBztZ5icnLjkLSvEagUwq0CKGno/YljJrqEeKSeyxYKT812PNwziqTQKvpNdGSrgtm
euxf3Ro2YgDpLf8at1r7IZZS3rfLUjVhFIffmCLFcgvGD1Mm5FNKNA8t3h92iBMWhbnlI4L6+N3u
M/c7bsTpd6phackMKGAzUV+7DDlcIAdt3hVGNT4gQDJeCtfHRGPE2hIZLbe0C1xsisOn2lpYV5VO
RFkpDX2D6JNEcsMa9yqryxNcoq+jTr1hLnydNF29OTUFFi5qL1BzUzxuUYbDfAbCZAOtLLWfroOv
XjdC9ygFkFHSbH7i9sDcCyuOmAxffBtd378zJGVhf4yzl6gU89GBjvbORuD0rhWGtgW7Yu0JjCE6
wHLIB4xCb2fG0HJ1f6p2ozCMX2k9AF6YyaXee/jMDyYAg2ObNuWDtWADHDGQ+dJ0+YQKpRx3ILm5
aAKLDXcz7KWi/xZhk/wM2Ho+mW34TfXEooy6VZwY9+Vdndfh3przFmAonsfSqzSYUoJbIyV5E45g
WLRa894VVNyfxIIjEgKhWZPD4hPlmIONFCEoVljuED3TAtHknH/N8CXdONJYS8fnfF1mF4zSiraJ
QYPNWu9IhNN7JVXhE1gID228WfFT7TAxwJgxJ2C39exnU58Ihk4L2b0SUtd/CcM2/dy59gB+LpqS
L1EG6y+IEzHBWSgTQsELgcEvmPqBZOdw7LwPKswmpn3XeJfiqWLylR7RDkmNTj4Qto0RYHF6xMk3
+A7tex28thbU9Zi/ok6fkdYPjf9k6YVzmiqdMK+InuN9yimT4HTBX9uodJ37pKtavGOTYxId4FSE
B4vIO1zfyrw9ePLA/up9rlpotek3qmhRh+BoXAArtRnvEcT0wHUG+R85O7dOnRfiSm3f4W+PuvNS
WFsdwZI56xQufmDWicEGGaGGqd7VNTvIB8fu0CCaWjjbG7aVZnLCHQLlqpRW8RlDc8dQdpXJ0+9N
gF8cIf1AU1IVwN/aut2bbqKInQcCfVc6IGwQ//X6aydT4lO8Dt3N8frDe7sNXc5cME0MjcYJIr/z
c88wDvjoUhg0addPr64GPMuYlbNkNCv3lQJe/TznrrvNagye1y+tr67t2RqVe/bdOudYrHfrCn42
oZuG9cUOVBPzyUlAI/ssrBh5rWKrlXaz6cga30a1/rUd8QTk8NGCfho+dex2WS4UifByUndOmIT3
qkBcG7YtDlnwE/+8WedDRMLFOLOcReV5/pQAQPQp9NrqoNQiZ68QTUDzc5NY7XEaluE2bYb6EUwQ
RIrYhIJ94/pv9+pc30ZthfSVp7YWkllqTiNCTtOTahOdLazr7prpRycnfOctEAqYJo317/YBLor8
kuqGvRwSVkdyc54qEbEyn6xeyPsMVL3clpoaDmNp4d++PhjeVjXoFiGk52o8YG1dPWqahuqm7ian
OlULk9yE0RKOvrd3SPK4VZe+NGNgmEOtgauKbuHqsD9LGQI9TzXIFAOUZXIsku+pZTWEXhEZ8h/N
XXGjFn/xilxSN7kk6oVVXdCMI9ee/VTCSR45ALlN/mTMtvY46LB5mcHK4PrjfFtOISuS2juNOBwD
b5SHtZ4wqWTkNlV5Tb+41+yJECMsecU81Z+0PkWtrS++d8+Q34bRgstx/QdcuuG/f8Dyvv863jqz
NWbAIeOTX6oETTOpgGWGYzcF5/IQLtml1693SUV3dserd6o0pWpThvHJ6bSPsYF9W+bUZqiKpeiW
BQA9Ia2POOnCX3HaVUd7GqND4upAO9wB7M71n3Ppg6WzZeq0CUgIWb9v9BZ92qZ8OzXS3XvfL0ne
HZ2RGcu3fXhO82AAFpA60Lt/vrDvLaMaVxrWmnV10Asn1RtjqR/yzvgoIV3FKB2yrt9HANlOETBj
zgTZjbtdTeSIZfBtLKU7exGKIz8+f9k5EtjRsnRGm5vPR1ShKAaLHMxLwXlnqghHUYM9bQrHout8
/X7/CA9W2yWu7SNaZAXB2LmapRJTL2xPOPnJEyapj4RVepwISoM6Cof5DJy3ir1uPyoR1kzTTWps
PJLuHi1Z2f6TVyTRT8jfw3uyZ0Hig9ObXlKEtiGt+nF2KUIBsCUPlUwDd9kLNZz5tnHJmT/wJzcn
wrHyRpCCfUdCvCqJTcp1mBa2RorTdgohEO8UAAXkzCagZwBRPmAD2JXaxjLH5nEQM1hjH5zmsYOP
GZ2yzB6Sb+RKF4d65BR+gAytPTkWlKmNHpkEC4bIQt8pAj/kXg6GUwURCWLLWWDSTwPxba91z/E2
ID59yDfEEpjPXWaGISmxUXyHyBIavzG7mTyQTaF/EcqM30vfnIGFaVmJt29I5/31d3RxeFBZpZKM
HQaR2vnwIK5e4OVrOk4FgMnYB6Rb3yEoyqb7eKSYHR/8cRjfDymHyutXvvAZ0g3xLcRchsFStpoU
UFzUmptBVjcyUtHi0aPEEroPGS2nfZZxIszcObwxIi/dLRs+CuZUWZda8vndAq9wM6Ka8VaRHk/0
q+66qGiVPscHj7rzB3DGnMnnDNxY4NbYlm8cIC6spCiGkH6gR0SssDbJhHU+ZIVIuyU2PlFYtqCo
wlKyGyxjbDerG7u4ZeU6//5wv9FuwvOnIaZZWyjz1E1VbwrvAEu++YwbJQblbs835Ktvb4qr2FhB
aIMu9rfV+qnZMIUJViG6geQoGC1u9zz0wEvCcSpujNYLXnemzsXTj+nCJqpz9QIHZAmuayTyNEt7
2BRsdvatVrmfOysHJuYP3b61wNoWFdCXuU27b6OU1rPpRd6Nm367hvJD2PT5DF6sletHW7El9DBE
MG1ngyKBr3a6gqSatP/Crn38z+Liv65/LxdcnJw7of5QMuPDwdR8PniFIszRIij5qIP/PCI1AYuX
aoQ8scpti4rIFF+NsBRnWX8m1psUSDNS/13/ERfeNadeHzMIW0LLX08Xs1c0VPoXbchIAaYeZlS0
RtcPD/5Ut+2Nr/XiHf91tT9//tdGpYhTDboBaxc6lXcaxONtORje5ypJRmLIn5R976cZ/Zvu2erN
f970okUxUSzoOiHZ9E7Pn3bqq9Accis6CpvgpVIJjP2FC/Gmn+cb+6O3G8K/L4WV4vxSURLNFIE8
gKSzEQtIrVZNihiNIahqyH4gEpv27xbCDThjL2TZzOCM3tqkXRjQvFEMVPSm2Qr/+fL+etbMH7FI
fIF5yszjkgwME0dyH+WiuKt1jawW6YypurEGXLwownA2xHR5OGye33lphWIY9FIcrCEUX4qi6B7J
Wow+G8oeTr4Ut1gob+d/NBT4ABEHUjx5IxYbdLKu8d8kp0TBFmQ9HWiYikY+z8hrv6YT3OqpdH1q
o2Wzu/7lXBzMuL0Nzk+azs2uPl+nreh4xLCSyGQGTEGZ9icmbH/ruFX8PhRtv2OhH/dGMbjvieUG
x5MRA339R1x63ssRzuVRLyN7tSGLc7+vZhaaA5S6BNdKNU3HvsyId1nwZ70DPff6BS/NF9Rg/oiY
WfjWR0etTRJ3RA93AB2qP+fM6uwFC/UeeNWthvild8vm2nV4xFxyfW8Q3UvfUKZ7mG2V/bIn1byf
s4pavyHrst26wmi/jn0ZoY/O2urWdLGM1NVSy06XtZYlEOXpepttm0lpS1vLTzUwsZciIUw8KFGK
lzeG0aUHytYB3RbqgqX7f/7FMCENNVzW8BAVSf7FcYaCANDBfum94pad8u20hNyIHoVF751vZm22
gipT5Z6KEqJbK2K+SjOc31leTX+Q7pFT3YumcegGjik9uyK1HQ50syJ26foIejtk+RUoumixIhdi
53Z+wyNFpw4e2SIeI7pCNbX2UlvQ6Ouwz3ZzbBk3pKtvh9FyPc4sHgcWlBzLC/hrHuw1pOzZpMJD
XvhQ/GLLSu/yqa7JM0Ln7xdkEFMFtH9NQA5u3OrbHTGCNaSPi3YNBcva/ShynW3/MIZQrHrjjk94
3FUpkcS60wI7s2PoXFHT/fNGBkUZvRWc9pzR8Iqf368vEiLCGyGOo9AAzeu13BmRkD/HPhkenSn+
/xhVuNLBiSDpWKroqykfUoPTTW2WHmNjdFsCMSaLL7LIw594iSv6YnYsy51VTGVJEvlQAnI1C+OW
fv/tZ4QVadF8Ipm3EZ+Z53c9IMpADdREJ0fBlvP09KWWcf9FyGj69M/jl1I0H5GNgoFDx+pKWmRp
vU9z+yDHkVNGNwMEZdMW+km6m2rzloPWW/5/5xMRd4aajooo3y5r3PmduZyxtSmrULklffNYxnVG
6meGL/ApsXT5UTqK592hPsM/gogHX3Zl5V/snMw28gXiejMOhJoF8CBaoNRqjIM4czJo2UPzO8nN
qTugfakDaSV1EFWa9TnLQbQW/v1g2OS4erHcO130BOujfIp7a7S/kKha6UeF+8B48PK+cn8RzEXC
qFcJdACVOWXfVRkBXu0H1WpkqfokkeT+GGVHxeyiBUY6GS+9kxufoAhjOPeLzvW249DXyWapboyP
E12fX1Puwgcmxzp+zT6nc7Q3ewITsnFqtngk5ztvqkog4SDsP8bL87DNLCdl2sH3S5M6ynaZ0NUP
euaWvSu7bmmyWw1owboyQQ5jsqLCDcAjewrTGUGbNKkpExAaRd0OSCu5nmTCT24wVxICUyKIngqQ
6BT+zqnG5sUcx0ltGcr596Jcnm3pD8QfzO07u6aPuZkUfSGkHBKAvTnptwrGF+YWfHeMiKWwSp18
NSzgBjcVag3UeFgZBbnrfv9B18cKw5am9a9ZmukIHQqPBuv18X9hFWFhhIHGqoxTZn06bGur00Xc
Uh4fXVcFAwk48yNtZzDZ0o3Ce7vvANImlVOC2Z+TvaerW82MCx87vmuwG0gRTaDoqykdfULquXWS
HMtWbz4Bwp82UNjTp0HU6nD9bi9dSgfzsXSfOKT+aav8tXpYXYTrV5AyCyZfaQH8v/Yzmz6KVVmo
NcWNZ7vMlatvnSOoya3htGB5XG0G2jhUGivSdOSAq5UByjaCec1Wm/X99du6cO5GC0XBmvACdJUs
i+ezCv0p3NU4AY7gKy3CV1vze+r2Jmh0U98DFyy3dtyrTT35v0hgrMlgJz9nKAb/xg+5dMdwhBYK
FfYzDqHnv4P9lNkYyjGPhOeRTd+2CKY3SgmvvHEmu/C9YAZAns+ZCIvXunSpw5eYaargHXW0T3Vi
jehEjAEWbuzfqamg4Edmy+b6U76w9YAEyT5HRz7KerE6IUgHaitm8vTYaLaq9q5dsTN3cg9FQYo3
4WBaozY+ITqbPwNMttSNZ3tp7NpUaymv6DYFqmUn9tfYNXMlakJBoyN8Nj0gsJ4mtle0TzBY3Rub
rD/W2/XIXcTYOFThPFCFP79WDrJixrxJ+SQnBRYpT0oEyfwBdPqPSOvuM9Il0FNNj9RxHmiWDLuu
aA+2UPeJpv/Ow/kImrTb2lY7b9ncH2adujm5A+/GFG1a4mfZrqk8GYjKgu5Npu0ms6FWX39dF2Y2
38R4p3MfDpb41TehyEbzjYbInNwy1TOQwW4Db0eRp0o6nNlVNhmrodxYZPcQtKNPN9pWl0YL6kRa
cqaJfHl9nmxhA0ZpNEK4M8uJRTqcTl7FKhNI3a1IX0EQyHJF8rg53jq2X7pzGw8+Bx56WMAYzt+e
ObltX0FQPQKqyjY+h+eN0otml4DweRRiHMiwoeU5uTX17KRz/vVQaVoc4WmJMwkgZ7dXlxeD56Yx
WQLEb/jACuuiOoKfDT85Xpb+6+6YS9GpW6qaHiv8GuLpWpVoJgNOq2bkw2/XMLtXsrbCj+xjokdX
5fHNMsEbiclyRUOnlw09b7F0nj/byHFLe9RnRrhmuQ9J0ptgooeo/VlPjreJh6YmrIuY88Ijxtwd
2s3YOECrQpEc/nF480OoNC6MFARKPPDzH2LFg0xnb2SDAI94AxB72tlzAgEdIXH5pexN1NCRIgYg
br+MdXvr3Pdmpl+cSUuphnoucuX1ua80JDB7I4Uj6gr1Pl7OE2jSelHdmHSXWe1sJoLXsNSUOfks
BRFv9bw5c8WoBzTvOIl+2gjZy4NdUIVLxmGhWlTavy4sNH1ZwZgwEA0wf6weq6/Ns9DwuSASFOoH
jfViF0HIFYScbRXuKTjkyr/RB3gzsy/XxPDCmXap/KzPtHVhSa+vsAl05AgTClQ0XzXQlKfKDMsb
i8jyuFaPk0u5XI01moPlahFx27xyez9zCLtsk0dpReLeTByQMKhXwme6qoMRkGiHVL/sjeZWxfjN
qm2iwFgUESzPOlTMVSXVJgtuoBXSH8Pcmx6LmbzOrjXNACZXTNd1SHZlYbfVjYXg7RCiZkvyBdU9
EwHI+qoGAdnVVGgkAM0c3wkrzu13Ne73UdXONzHV7i0FwaULojZBq0DXDmXoaqNQ5gSkdMnUH+nt
eLvJ7KvvFqEWLxOOwcOQls3Hf50K0GPwRpcyOGvdG3wagd59Mrv9cYQ9cDdiMH4qrfmr5okSpBdN
LMTPXkZga1kpoDT2TeLY21EFiIF1Fm6khyhpjVg1Ugr1EYyXY5PLn21KGqYp4x8jFJqUXA8iKond
aLZhmDo3MBqXLszpHUzKstJyfjifBPtFTWTGnJJaqRNBkblRMZykK8rveHIBOvuLwXDrq8z75KQc
eW+MrLeT4ELVsL1F0ubSB1xNFkrx0fbAMI6pIb13OQFPHwVhbofrr/fCcGIfwwCmzLZsx5aH8NfG
bx7mUg4I9Y+DoudO2l3sk2DrN6zefWrKj1FDQvKNO7twTebb/3uwy5//dc26K80YCLp1FN2Iu3nw
bZEjosQstRl7p1XPdSr64/X7fLNtYXYACuDjDF3A3GtOgjGbakxiyz0mzdS+a0l7+ph0Wc02Kbdn
D61J5B3lpOM2biaa/q1ssy/Xf8HbJgCQxKW7YoIVYTytZXXSCZHysfAe59JMDnmojwGh6PpH9uTN
nUd08zs+JDJWOY6DvoytrZ7M5u76j1hNkotIbVnxLM+Fi4OSdT2oUs7DWTGlJ2MyxLZUUbTxRW0+
oQQI9+BxhqDgJ95436sliIvCj+P4SBmA8jgNxPP37epzLwQyl6NPoX5P4GYY7uI0jNsNrf64vLFD
XH22f67GcdXCYL2wYrTV1twpo9kNSYY5VXXUwJxXTlB3yU8jBxtC3N5wmBLHQ0k+Na/Xn+2l2zQ5
P4EwBbsDiPD8Nh1s/6GVq+QUlop5obS1V1vPu41epf3765daj6U/N/n3tVbvkQPgIH1fxqdmcCIw
FWADusnJ7uphdA4AGkcScSlc9cisMH2IeGdMvnbrR1y4YXaHLA5sWZfq8eogV1hNnRkZNgF4+uFd
JSPjuetQ+lp2Gm9BWQ1kr4zEjuqzfIgnnzwJ2VpBEun2hnSan5LIsc/O4JMsW+i35NrsOHjcf+1G
lkcEpYElA84rwKB1AkCvqUKVkxGf3Dpv7ifKpXe54Pp+io0KC16PCoenFRT0PDccvmE6OBTvSvKV
As2HRNNQl9rFder+F7s1IZrg54JybtptPpbavW0uHibii09xNBK/3GoRhT/UzR0WV3wZFTlUWEpO
GogVNOl+fRdH+c/ccactyH4ncBEfUcNIXWJZu/SOuFckckY1nwpTlexaetzANcFzuxD1z/su1Ia9
Tr7hXsaSX453orCDXFjEyuV2aAUyzIlgN4W1DTPxSucmDUS8ZBuFZfRRagQGGwlVgyFJBZRywlkN
au2bdGyh2IjSebGikaCbIs3uzUoiPU9oZKEo2JLAXAVJnOfvsaOlW60zqqeUFI5DGsXuiQgw7a4O
Ixi6Dcfx3EXWVuujvJ+BZLwQE/ilNNxm78dYFEF3Y9LR7JnYTiCxlKJJsiGuM3lNSNx8oKbikeHZ
14fB6IsPRqJjZhgkE0aUdfFGDCJ/V6cjgR3YczJsjxx/DFdUeynG6sEeTW/XwmLfmPnkfdeG2cb8
5Ij7NiOgJ4bCD4kjNnaLVSqgXtstYJ5wY/SxOgykJrxrVJl+NSPhDgGhm/lMWkli7iw0gRt82eXJ
zKJwcUjapzBXv/79a0ahQ2+YYh4bu/Xi5DeubGYr9A9otbRqO2rVEG09Px9f8oYddKDyxP7a6YX6
oDe8VGJeUuIQHZxC+u76T3m7PjBnOhSLwU7xc9zlo/p7aXYLvLBWAoSuyKfXqpopZ1jwbV+yyXCS
YCACMA04u92aO1ebneVjXdqNi90TGAACzfPrwlmAUam32mHWQjwPJjbA4RR7ad7+++oA2Mtn+WXG
QJa3mjgNUMjzVKTxKQTdFSD4Ndg0W+0+4sskWhc02zxE+bFyaURdf7SX5mz6ghw2QelDG1nvJ20x
kcxmE/mdmi5hkf3eSWX5Uw4kH8Oxsu6hopLcWhIUTiyUeC5s8pGv/4QLTxnpKX0vD6wrW4HVhN3J
tmuhQUGsbawccaQdSsJri6S8OfuutnjL+2QEORQT0c4xmlaPueUBtFEzqUMWVxVJxYMxEdVUWc9M
iYRmJ/gSd2FSh9uqoI3kVE30lNXTnY8HL2Bcio0ps+R9RMT1o6EqRMpRJy37xt73wk6BcYCrHQc9
5Jm1QKFqy9FvLfoAmH4JUaI1eUINyvFU4PP9ZHBwPPmd12x13L43Ln1h6aSrzldGU9tDEbjaArO1
jszcYSw4Zjsdx5juR5CR/bdRg2nfGPLOpdeOmXnZ/wJIAYp4/nH1ZCHTm5zVIfFr86eNhT8tMeWm
TUceRzLxjzgvn2XrfSin/OPQ9TvOHkelTTjxhge64kukZxDbIUa5nMDSqNoNlnice46547xpS/NB
KvcQ+hUBgfJjaKhncjY/+l2z1XL56EP2nubXuZ6OzcIGxaSk+E9TyRhv3JM1Y/vNP9VwqYgTf8AD
EBRa+8OKEEYCbDiiESf0swyfiCDZG/UUFMZ3+BlHNEtbmy6911XPs4LASqyKp4g+bPu7aageG9Xv
DFrJLE2jPISW+0qRJ9tf/6LWzZE/A50iNr1WzcBgtXagNFXpSRLF1MEcDUSdvekfAGTb+8ya3UOZ
OcyWseV/NJKafD62xvtWiXxPqb/Vb+yyL3xyfGscL/jmLB3ax/lbbqqRNDVZghVSbvKfJ2ptPrVO
NDVBHg85WeqiiIrt9dt/O7JYkBaZ6dKJorO4fGF/LRdCp9lsz/p4GFVlUat0tP40VpQjblznbcYC
BCGWBu6PkxM0iNURoqdROHh6JI6anLQXvYaWZFuiP3TxNL3GkEynQGvbnuRt26l+TIZWntp5ih+S
tETv3fh5+C6joYH1LnfgzSBKw0wnQrJ63anvbBheMq22ZiUGbZNVc/chDhN4eLqWJ9XWmGdiX68/
udVCy9nk/IbW36QRSbZ5njyltM4r5FdxE9+zvUB4jfiuQ+YXDugS9E678ShX2+I/F6aE/ofGtFTR
V8NkqApaFwTyntqm8chFx94+j7lx7MxU7kpPfA8XWONAAMuugOt5o6ayGqR/rr7U7REVQftixT8f
MOwoUy+FqneshIn8uoez+eTXutiLYZQ7TnPGv5Y/ec5L7gKaWTzWUB3OL5izzYupNqtDk1GvWgT1
j7hkvX1IuezGpdYL/P/e3P9da73AG+VUhpnnR6eGrdkPFtdd7oYQqIQd3rtO3/1GZyI+Dq1BVKNH
0N5DY4EqvPF+VyvL//6IhZzBHLBUO1Zfio9uQUeS7UOlj/Pd6HckYCutej/zSm+M4dX6uVxqAYh5
UD8Wn+B601ZTVCkcpDNM0Yr2G6Sy12nCMTnEun5S+mS/jt5Ivz2c+hs3eWEYMRQIXaGKgfBuPYjB
lqkIYFx/LIxu2E+gDbdG5iVfxxD3beu2w42924WHipCauo0DP4lK6OqjIZM2SmsafMdhEuAGOl1L
Sdtq2ideYHJjub40jKgnY9Ki6squZO1i1UfIJ2mmwQxGU/fIEasm3zCu70OfYvNGZ2Z/pEcKr5gg
yl2cmCyhBkX26/PTHy3WX8fnPy93KWwvlFMDw+FqHNkj5k0XN8OxzH+TFdze+ahpTnNKQaGo7Jco
J8vScXs2shwXXnQ/I6tRRM1+STfE1e9Fjzonr+s/6tJrBwTEaYC5A87warmRKneRUgz5QeawEImW
KO0vYd8V+qMBxm88tE4nbnV6Lw1yGvP0OtnT8hhWrx5ughprKrCHQSsKdZgKbO8H30G1HeiRk1GV
JsYnyHpcZJsyLvJbtpELCwXVX5xNqHZpAWmr66eRho3ZmtJjERvZ83JKhusz93O/B16RFUGeLlEX
yZRTxbj+tP+oZtdDAG4ftUJ2jjR8V5W02B0aQ/d7n6xjrdiXWo7gPoxVW2xgavtN4NuzRdxJ4pkv
7SRqsogLgU3ZsErvbnCl9VsQBPMOVGVtocLSo+JQjFJTGyMl0WjB+N+CBunLqvn//sXM+eezfZ+X
tYPCShwFrT1vHyN31j/H1idM9803f8QBvKHEy36STadub12bH7H185hgRt0f1YnPKvrC7AmT/Pqz
vDSBUPJedKw0z3mZ5z9shK+jC0LpKD+b6TMRhVGy0/DHh2wZMaf9+8U45JkLj/tCx8RDVEYfLA8X
/ndTb7VpmOMdBCXNCHyt8G8pkd5aPNEB0DmgAYYm2URQen5zsxVTzI4lVg3f7ORJr4Q3PpCOzBBx
u+oxiewHKLxw2SitlCkPn3hMOoGh3xWohnJ0n/NcdeMNncmbjQ5fLC0NuscceTGZrX5VLnVtSNmG
H22v1yjyuNopa7WMiGf/BQCWQ35KC6ioSkWADu2fWZQ8E8Sl6IgxmcLCM86fSemNRSLJscZDP4qj
Tf7T+0Tzxxtbjj/73rMB/0dIo3PARqO1eDjOL8O6K12zHfNTbCW9pKjVhJ+d0CWMQ9aeSB9NguIf
inx293Mu8u94wrQo8Ea/+TVN2kjdc6oXnlqfzr9naYafrBzeeSDJ7v1IM0J9SnvQRxsnikW7H+cq
zTZDa2fGja/jzbzOXSznU/al/Btt1/ldaG4DxByq5rGwDPmsOujUG5tQlnFfO1b/XCRW+Y91oMWX
wBLCEktLiBnJXj7Yv04uVUOnvOsq+xiGHcLTsbKbkVzyZPqSFFOmtmERTU7QyxaOFf0k+9b4uBBL
hQaAA5vOoZHO8brx5rjpQNZgHR7NRtbfhCwzAWGu8T5liYF/QLf7KAnGPCT13Gqp5QRdCMhxUxD4
ngScbYtfeSvLb06W6c/AW5MvyVhbXzy9IvTZQci+GWMxt9Saky7dazpfXhjoorV/CEYm8G9wUjsE
WOLG7uXNcslzpW/JHIesnBb1aomOkAU0clTzcUYyf9Cpn2zJXoifSTMfoRTE9kPckhFl9YBT/3HW
48r0FBeuLX0+hADnb7SP08QJe08dEzYH1VbzO/lCmoXuUq9MNXXjasYyJtdfHiZSF2/zosNcXy7p
ADYRaGUec5S/4XfppwnAKnKHm6ehx2ET0Jbwf7VGN0Zb218KbTJ1mh1Wz/RQIBDZV4Dzo0BVspt2
4wSvKRh7M+yxrMh8F3cRPJiqTeU9CwbfrHTAON14V+vixZ+PYDGj87Boz2nG6nAEOq7HwdGqY1oj
+AsV3mk0KjvoUmx3aknUQBt98DunCVAA7Eqrv6tBCt7Yy9vLVLh6knwFPrZ4MBNvjbEZ9aQ4Jpj7
WHZ+NT2NMbDQsG6UCgQDCSE1ySjqXaPlsXzgf2O+0MYZ4wfNlkvLoh/daANAFgQaZyI7x7fWefIO
VIlu3NPfmB9i0ymTnV+p9rErdUHEQEUcMsBFrVJf+7Ya7jVR5e2mcYrqV2S6EgW8JrNd4kQ9SpUQ
2zfOoXwTzpEpN2Q8pj7IQ8OMH0refLotokYBR5G2fD+QYt4+isqtjGNVddVvN83srxVRYdoiCJw/
Da2XkrRLBDniQDsuiDX36ybZza1F1nzkRpr6XDmD/k3ARy5I3IGeH+hgo3LyJ3p6QNe/mUvrByUj
TAOMY1q062ROP2lD1CSVdaw6y+UJEjvzoAHTnDdDGsphFwm4fk+T3lW/7GSBN+das6ik9LF7yGkh
dIvkoy/3Oi3I8ND3iVPea4DLP7j+pH7pBByLh17gjQjQONnqndA0ei2ZO369fiOXhjKhXuhXkYqg
jlnX4cJmln4y6/0xSePqOdUq6s1WbJFLnCV7CAQTPHZJQ2dsQ9j+HKnmSXOD1LKTG0fFtwcnkxMT
2APqDYSZsfSfz0ODnjhZUVTdsWy6kBKlETo6bLWx+qb1HMeDvm3adzOFkAiGUBa5u3y2K29nw7Gq
d4Kn+aKNBahAw2dPdEzBKH+6/qze7EVN6meLHwXdKEyI9Z6hjyZf6Q6hONBG3GNoQWozJhPi1lwO
t77tN582l6ILwEGWKjc70vNnkaWhZtcWuI3SnaQdqKS3saKL3As4o7e35uTlyZ5PJJyQHLgqeJmQ
WLirzRA93SRM2q47or3yPw5ajD/aiW0sL3qHvpjO07IEimIjqfIfrz/Ut1uYJWWXMxprOne87jZT
kdDmrlGYo7HwPqaTg70ECOuGuGv6opXT3l2/3oVN93JBLsTxHJDM2oROCkCYE1sUnVLblfu8cV4p
rKudysIWn4c+3dFjCbeUmYk6mktsKplfbmKoHFsMA7eCGOj2LyeYaw/fOn/VPkDc0bdz56DPNiHm
xdQh/81xDvZbuGn3ht0+VRrchQIMSeBM9j1Y2U/S7Zcolx0krGPbqr0m0k3pv+Ypd4NaLxAk4Jjh
ODxNVbeNTPBXrWZ/jqIXS8++lj6IRDs+WJCsB+BdAT6Iry5EvZKOQh/2vyu/rDeNAB6cSoC6mf2U
lKjJ25/e1B7NVn8PlpppWj4QCrLBXLADRPGf3WjfbKuICWPQ1H4s+jGYG4xbmqy2GEDtncyz+0rJ
PhjG9EevsbRMWvPJivJd1NrvdTO5YwH/LeJZwrjvDTZZKg9AVz7EmX/KVfEeWgM9aL17pAuC5mA+
TVI+2EmxK3LnFFbag1+2X+fOfZ8ThmoZzZ73LDdCc+PAxp5I/4O80igsaC0wxO4je8roGGYfCFg2
4VzquwInUiHLj/Ncvldm9q3NFtxEeRxs1nZbHju83IX9NfbyQ5w0kC/9ajOH/8PZeTTHjXRR9hch
AjYBbGHKs1ik6KQNQoaC9z5//ZzSLKZFMcj4ZtXRHWqhgEJl5nvv3nPN53hZiKNX79JovFSAfvP2
WjbCLHEH7cmmvR6m0XwWTo85L3uMy+arQVR8rk/B4JY7jJKpRy+BPLrMDPGw7hU1DbI1MXZWYj7T
WMt9qzYUjxj2MC2a2k8xdbq9spkN9TzmeRvC022IRZnucW9fifr2/QRuzO+wQGwqpifnRLWDwkjv
NFVZodgARC0Q+YuyAuhjMtmfVrkpnGjY1tiL+DAzjYnkZVSso5rgeR61tdnrk6i9oWotjzC0+QLw
8htBri9mvVwghX5Zu/lc1ZL51xXkWpAl7WVaerY4u0UzCoKuTXYIoHeZVMI+h1s4VhUvNDJBvUpi
GGCi3wAOlr6hF9cldfVTmlPs4eVviYI77LF0cIZ4URVxSot6VzodTElL/S0Bsq76/DVy6sch6/gd
qHeSBHJwUAFe34PTuQfBZ/cLmIlMJgR9VmJOiiUKq3wVEMflRqzdY2HE90s8pkEa9dBKU7pwoGro
3FRy3Zb9yjI8LGcjRzTCyHPwtKXQ0GF0z9ZMjbfUW5Ga0/1Mi2JTV0yp3RVYnzvrXAXiRgQXghds
KDwwqFscubpvGOu5o9GjzdFBdqLAZSW/xza464FzpW/lkwzUWA9dY1n8cYVkEA0oRopoKD1Zkbwc
cXDuAO4uAw2mxEaO7SaTT4bKXSITNyxtHHHRAKVWVk3Mh+YbhU/rq+PYngxrUnatjMogcQf1GCmd
OGvAXnFiSD2g8g/iFbXLyvK8s5ohC2rTjLyYVDavWZU+gANRbFJdaXau2iEX6zrgivb6Q62nzB9H
Xn7bmS9amb7UpnYLsehgaWWAMYRETZ3/AEQ5K+TTFYY9XIFokWo/WZlsN0DTe9C+E3glxb7TTMb6
cxwN4bI4+avqxI+W1abB4lz52WP8xVRskmoF+QRqYLbL7yJN7hzB7ClaTN+sjJ+Nru/NlsbUTI8y
xO3xM86KYZ8A/wjhSCdBYrCtuiKlhtfo+aN23OaNehmzqNnZswoXuOnlmTyTzIdBthlr7a6ssz2p
1b9bvT4LFz2tppW/OmkEAI7uZD2e4lw7RrEQ/pxaJqdDpQoyOR1XCEZKi6DaKCo/zwfFWwniisrs
VK/1jSzjzG9aweF5Ms6pgKJctLbpTYPjerPKk6v6Zsca/LMi1iKMxuy5t+yXuunvot54cJdM3TtV
7E9C38UOmRCJTjuDi3s6O0HCST9oul74RuyQMm2CKzYyiLSwdXwTG2ho5bVzI6xmN0WuL2MzzPr0
kF9Ps/T4NmSsHIsy+Qk2PZhya2+0E2zmzvw12NMWj9V25pTCKT/SA9cZkz2htITuKPWPPsrYNCKY
x8TFOBlzhi736yHO7tpk9jM3uqnWJWDYETZde3GqFjspIU9yuhiAqT2I1d9NgQLLpuFSR9MPxlAP
bjZ96SLZHnrHJqtkEuzOSv+wOF28ZZ4BGYjc6tW0Kx51cmxy5a6IUrpJ8ps2E65mWyxqg4yOZCt8
t9vmUGVxf6hs87maIsByaVX7nMsJ8omy2tMqIIyVmug7pFeXlBiwrM1Paew+g8fG7O5Sp9r7hZcD
MnH63ZigD7tae0nSNTS6+otjrDu2g10n9IvRmc/gRC/msJ75Ub6QYv51srWHeiwzD48AcObuJpbV
PRVX49lWsSms9Dg3+kXtp+dx7MNB6ZOwaIaaxS05UfgZ3iqFeaW8bHR93nLmcbxB1CLUGT9sFru6
T8t+0xX2r8SMjMCyYtAwee/V83q/9O6yGScy5PL2KJzhiDnH8cfZdHyt037IVX0aTf2M6b/10AUu
QeaIF3LtHwg76YIJxoknR+aR+Lh6z2xMFodFjQK30xD201v0a7mmfjGkyYtVzYYHl3XxjWkFWJuj
8K/LPPPdpKGgqN3Rl8KIz9gCKCTLyjCg+Nr65FtxasFrWOOtmUfxBrnLtCmrMvmqlzXT7MyJDslS
nUa0pZsFoLWHVI54dKE9aHbSbJ1pAVoF19hzKsPZmBBAPUSAmb/ozq8CjQPzbChuxpRsVAJiA7jj
xPtElofnYTkWbT94dtSgk1ChX/muvqy+2zgjsdXORasGgI5l88SsD2u4YT7A6XuCCW14hPcMXute
M+O68jm1l1u9b+4A004Br+Nt1uej1xm58CMDlDqKZSKwK5R8Swtso1GqwUfFZQYCJ/BNV/CvbZwc
B1U5GY36PDFN8BIY6vU8QpMuhAywH950jFVy2zy3rXXR9OyldeSNkMoRHettHw/nWG3OSqzciqa5
sI+NXq/pD2Pcr4zEprA3zR9itTcs5VtRkqFVpDor0GSOx36sbs0q3ugJAPzJKpJtsdYbRITbaKRR
3hX9kyijX5xuNIw51vfWqO+trDvZTvY8KsV5mptbZ62/ikinka+9dk10yNPitXM5Bik9fohY7ERZ
bps43mDevMlxnPjYrUmV67qvrEevBhQ4z3DXp8LkjXK0cfIHCP55S1KD1LQnyYdCKVnQOSeeQkb8
IdB3jC2aGZBy+2NNUr5S6WzyJNvG+fI6KgRC6Fq2bAwZCV+jindYUHLHuWcKfIy06ZWW/xzmc6Ke
dTGXONvHr4kz8hKoSRmOyXITj23itWvyokWl5rmduWmTxmLxETnEXsFm5Op+I8Yd3arTNLOTFQsB
NlWN410zynBFR+kZqRz2amV9X930V9vO90NF/pnRxSKoUu1xGl0ruL6wnrPwq+3X2PSZpp6g/7OU
wwkO+klYz20tAQ7o01cQHxTIRnOak/4OwOE9xdW5VbrromF/U69ST+ojdRcX876RLQHNZTYFpaHs
SmM9QAKMvHS19xhL9oz37m20tIHootibk2ynymWfuTOvbrvi3CTBZGOv0RyyFFXbuKiFbynRT6TV
PKRohe1c5U9qYV6Ydu9ZyDet1p/7RfudrpKIhGtVL1gCbhJb+4X6x93RqwGTAJFm06xEB1iyZ1Bn
a3uZ1yrHgJlna8HV1/toDuY+3vBNTJ5oiyeLHq9nrBNkugb++DAYszeZGDNQEZzxm36rLed5iK0v
SnxNnrPGLdJkCKIsnEPUafvWWJ+jZerORhzXgdNJzgVufdMm/KGBzj6nooeKnoIH2pA1VBnuLU46
3tDh6oMy4keTGDe0Pcvr1H66Fdqk+EIU2nYw9FeGO4CQzVpsldS8laLKAg6kDF/trPUGo3s27Lr0
rMrd8vR6b0CE75UMsf0iGV+mZlzD+or+TMX8CIXyGpwqad1x+Olz9beolLtudV0/nupkmxjDLl9o
PEJ5w1YUD7t5KR5FMb22oylCsP3qBqgojRW6lC1xL56gpAdDXgOhQ9bGRKMKIt5ow0RGiP0gKCxF
eioQ0rBWKw3JgrD5uikF6nROXlKo7p2nmL1zNgQRTP2KMHvhhHqCR+oUHsVH9Fy0QrtAITL9tE/I
41qceOfAMTxEg9l+MxBg6SeF3cf165rwOgYIejBSwoP+1l9lbv9KCe3ZpGVUbQdQXmfX7JTnWGn0
QM6jeqel8/yCqH7eMmjVt0WSy5BsH97jQbe3huiXcMzWCR1ASTgAHkntZpmXlIJKcyasM5QXt51r
ERdoI3/2nHFxgoQO79dk0FvCsluG9XJRDDJA02K4aZLI2aE0nu4m0Rv17SIWDuSFrk8XjHr9LZG+
8XbU4leLv8PPAa4/lpWd3kJ8T75YVl/AjNfyb0amUAvS25xwg8nRL6IWyXCTZ1vEIfNOd4ZhUytR
eknHpH5aUqva0jdft0gsdR54LO6JE7A3RoVEvIgh8ZpOpCL/1AQEfEsLzC52N4k792FuDg8WpAzO
8REKRB06EerK5LcBU/QsynF6gHc+5F5BQbxrlra/XYHihR0ypqOaLuQTGIay3GhIY/0UgkE4De4L
k+0s7Btk/I1a6yGnWvccpZYbULpFD1YfNRsjEV3qjVKpQj0Zup3eqlGoq7EN4uMa110qmk9vscTV
6RA5ZcdWSOipFXbDqG3zBBni2LNm0gVl5ru6300q2L29umMAUQ8E5pRPhNk0rTfj7N9RCAu/cqbs
0CeORZ0njXvZIxEr+rpA+T20GwuAOr97gxATkziAYiTcRW3MdMsSbjytLrjykZP0pZ+uKHTgpGG6
VNO+YJARmCx2B63Vm6CrCzugXqufE8QMnHXEeudgY7tL8pQPIwUdCL23wS1A8rnYNnYd0U7DcWTe
vxlqNT2NS2zu3bnpr7cqLlLrHKQqKhk5KKzXQA6jifhQFNQ72dh+lfivNuhTs5vUmYpt1JozSQ0a
CzkLRYT2jDy73JhyvzcaB2FwD8y/JsPmsFQcXip6Ml/dKCMDCmnBHpeGsrFhbD/NeIW/pUOLgrYX
1hIiSCohv2jrcWxhzCRRdiCmN7AWRfOGVHJgaqM7ljP8AWYgFXmSyvolG8o9VGvW8Xy+5Xjww9Hb
R+Sbz01L8gpUaK78LGb5u7XGux5oaKhGzpMi29+F4hzRdTubTKESAW7yrGT641Lh+ijL+R460FPl
uINv9PGjOYtNPSt3FBak1fBDT0kL1jtF93p+UIHqVL/FxPqbGht4/a/wcx9qRX2SBKlpXXOJRXpj
9ONPvArhXLQXmJuBrXLgI5yI+WBfV0GzNEY4FfWjLpXtUpQQ1/QLne+NEBz94tINo6wRQW5UG5uj
qD/Z+beijAJ1nshEabQTtcztFFdfCw37Sd7uxazcpvy01IFYoZG/3ounhCWItxV3K8Lg5bhIc8dg
easPGjF60tYDDFaPitRbr6s1BqzisIryQQx1iC0l96Y/4LnoaHaMD7CV71KjfbVVShHghN7MB2+l
jglRWt87pzozAgpkqjhebFWtr86L5MDZu5wzE3edvJQMjG/xPE8N/Zxu8QlzoWoe3Sc3V29wL77Y
kan61rw8kyOz+K4735tLznyy133VKHdt2r/W8bgFtHDqZksLOS3SrpnnA7ltD1OZPDGa43TLdF2J
lzCy7BtVn092jNa0779rk1b6Y8rRv1p5X2NbvDpyPhr1HKQaxYTV0ZqoTYXxWq7d1yQSMYh57Jzh
l1sa+3FcbjrCfHJpXhKKQc8m7cw3Ne6xcgqHJ2NfK5j0J8k6DFbqttm0ZvUAQmz1SAXp9o0JtLqj
hPQr0853ded8S2PKElDpmxxHzjK2FLfKZrLoSjX1pSYlyLPXQffnWrmBJoV/KHNwOdmHzjAPymTt
2IOfS9JnfUZGDNPigPgxX4Bg8swYjLceFSl7Cc3IqCz92LWnMJ/KXQl3JgEAN5TFjTG0Bz1uoFEo
qrdE2rHhl8FhffaWhapgkS7ROUtYqfPGMdLnblYf4i75aq895wVZbmerDxOgm55i5NsKXLmHzLr2
x+QaZOP2d0OpE3g2UNJR0A5pdVIWQd54UVN15qE7WneSU8FYt+HIBtKXbTiYDNPLJC198rxYdPTp
hd7XLfG9IYm3AcDU1K+F/dOx8i/I7B5shdDo3gnFrD3r9vhLXdTDqLQ+qo6z1FB3t/G9sxSbCWqZ
l6iCJ7jOX6xsfs0KZoFZohztyamCfNKqDalpdJZVeZ0If4tjhmCxZEhmnupUD6exuJBKcdM36qPC
UpIV2h1xc/46OzdWUn9v1WzrlOQjDdaqsWRBLBNmaQTKdU8iwu752i1Z3W4HfswEYaD4o9v87HJn
Y6T67RrZP7SoC7sUtZ6ryRuHE/4Wx6tLjq8r8bq4t01ZfWMkwDu+MPZzsu6yuriLFkQkNHDy09Dx
Y8dzdaeo2L7H8WaA78Pi3k5n0MJ3jTtXIbC2xBPq/IvQ+tjvUvOipzk6NTxXu36mMKOFe4BITIjV
+gNr60uTImA0x7n0SjK4/LgCW2KxUpzbKi52+Rrf4s14dlzlO8fWcCmV585RngvihkY3htuZcmAf
aCdWrXOj6yR1t5r16kIoprFOSIUoum9N0u1nA2EkvmL3iDyJVcAoAL6x9fq5YrMcEhvNkVQjcW+C
stc4HU8vNzZ1zLR+Eu29anKjBYut0RyvOBVHUX/nNIw9a7BPetf8ruZ6E0/9o6qqm8Yl6N6dj4ma
UNcP35WBdTKpL0Xadx72XuXauQvp+9+mSrKGjUxPqZ10pHnZvlrhi4UyXpjabxJ7qJFWeSBi7paY
xZ2Iop9Rk/fYdeUlddKbSVMOFrE5TgdwLaasKjN3z+H0O1F9gVtx8s5dT5GNLyY63YQcNcrynA8l
vPuVJbkO9do5Vq0yMP9sbjU34rgF+61AlWwLfmFmoDf6Tr3G7KRuaAjBHzaOekQZMjNJQvB/n1z3
rJi+jansJ1Q0pUwOkw5D0BhIk7J+WUlfey2GNaBmWxSaJMA1/tidh3i8ZKVGJtn0imz/NVHroNSc
Mpi1eNMQL1QZcZsTq3NF37rfAMKGTlX8TCxyxqRuHUa001hLLZK22WyLmtCfWN0Ns7itBwaM0SAe
iMymNIzkiYSBm3VRtjafubN7FnUrfSGml2JcZSISJ9Pv3mm2vZEfS2o/qHH+UOfH1GxGT4yzHpSy
oCHea75rljdK7Sa0huoTzDtPI28H6cbYb4hvjndFIgsKprFHH+ycRCGDWHOaMJf5bTLUOxmxSmSm
/hwZ/ORUTieNnXFsa7/MdnajrdETLfcN1eqPOOsOHWklV/juq9mn55xiin06oAsTuop2QgPAsijp
xmQ4BA2LBnT0FGlYE2OT8RSa1HL5MaFNAH+kcNbAOVMY28w0bs00ukVodXKtCrSj0O6ZQ3tVPuBB
fZ5lezLTK9dK3dnWF7VTHtUcelC8HlY9B8hI5VoztEqaPJxq+7lqWzo8RXbbF0T62MwCXCNwia/M
OPu57RhKoquWODsM8/gyCvqS6nzfkCFXYgJepnav2fbiTar5Yrb831UZB138iHZ+o4r2oV/V+9RG
Fdgm8RY+PauQsiHtcecSywbx7J7d9j4q1q/IavZ0ETfTQsGfZo+D2YAnFbuyYk5oa1ut070lpyKc
iv/VxnBlnRMQaf/xbjl/1Aj/VY/VU5JbHZMHadbTXdlGqY2FA8Xjjri75Gs8RtSnHw983xkw0yZk
sq3/Ab65bxSk8B8imSC+3K3oH27sZS4CRQdkx2Cp9eNBJp8MmN+7HvL6q9T66sl8C84blUpxnYKG
sCKGddwszqj/qOdY3gxwDFWv04CBfyI4fkeYgArw/13yjXLCWmvNZhqMdWGZq8CqybAqFoOVfq6X
/59LYYdDboR94R/yz9LN6SB1AFqSoL3boldmvkpn2ZVLkp4//uL+EXDzrhCACRqYQf2VN/T3YHyy
0xZeYEpfqvqzB+mSLTJPpw6Jh8Ds5OWz6ItwiRVz+N/v8mr0xN/IlSG2v7l0lTMTNIWMiVrTp9tJ
ZPr3HP/4JrYr+eXju3znu+NVARqlIoZEgPdGwlnVEa6tGNRjyajnMTX69RwT0QGGQHz2Zr53KfgK
PE70my7K178faJJTCpYoPQ5aHKvfhsRyvy80hThrZ5H8TCL3rzgNuiLGZBQzmNyICfr7YqQvuppd
GOveqfsie9LBwCM76GXa5WHCoRdJdRcjsDRpquZD25Rhwsw4QZZfr+c+x37j6e6MiPPjx639+1ah
4kEofU0741O9RWTlaG2mhgn4tbkJKl22muhDBK/Ncuq7cRS+Tf6c7he54saebefkmjuRoP8uS73F
rqFb2WVtJYDYeonmcTs0Zk0WCUwGtABp7QpfJcm0+0Sm9Y4mWyXTFlmUefUoum9EIgBAB0tHibrv
Kk5EHvaXws/I6A4VxU0vxrC0YWLj+UywAdKrcqdPVJv/vjrIemGRCIN/Cl2/ftv/Wbd7xtwa8DJC
aSL7UDqme4GfdK1+o+T54y/onSuRMSSMq57Zwtv/5r1B0iGxq2TRLi/T9rlSzcIJSmVxKT4T6Bj/
88UgA7i6yruKBMV4c1t2PvcqU/SVpBu9sx8GxjDLzWjE2c+GhsTXjy/275vHBoMRCuUR7x4hCX8/
w9KFByCrqNxbjUuVpE5i40bUCjJdgoQejxc1NNI+vua/mxH4UaRqoDFBjYAn+PuaWaRUSxejDJAj
pGjUZK7yZVE1huv4bprWV8zm28dXfPcuBZdC26vxyry5YpMZ6eQwftnXlSp2c5OtG/wq6bEeVfd2
aPLGL/kqPnlp/pwb/hZRXe8TARvKLhdT8ZsvsrbA2IuIiI1UCp0g3Djx5xVmmUOeqEEYLhPfptwO
k4WIQ6vagELN2axxXT18fPfvqMv+/iBvXl+z7U250jbb52QleTWE6AttVYJt10hbPJ1j9a0LsveW
ct8evGJWOtoEY/ZI7nl1iR0d/MjHn+hfbZ95PXOZwmIrw2r85sn0y7Qw768WnD2p/S2bx4ahtFO7
jy4H9Bp8SmdcRN7HjOSbov4fsUlXoTTqcrTFCL6vy9ebw1fvRq4cOH5iqGYgZ3dmfaBlgCw6WX4w
VOx9UArFJ/hJwjd4q9++DaAnOZ0IF4rNWxhHs8ZN1vb0qloQl/SIi9EJRqyB2zlr5p8DOTNfzSuh
A6C41fJTt9uOOWG9HGq62N8FkZ6Ln2RmmhEWbUwLaqTIoS8wUyWh5XDzG/A8S7mJVqtevZZk2RfS
53tISdxQz45KMHDdU0p0jigf0U+Ls2xcfeOo40A/du3jL7XQ52tdS55ca+crWJZZAaYt8KzRjisc
40fdX7v5lUqj1FGvxKnW3ACiRQhYUnOTBee2hyKOQUtGlgHMRVa/Ut6eS9v3y0+2oZIedSRGP4/Z
JdBxrs84TMcDqo/+aeWTHAvrmuslZ6cO6mZJw9FggpZm6CFTUtOfBPzto1quKw1YlSTwbGACVYj2
6m6mha0XDRq8OhGPSIJSHyF6+jIMA3IAYyweuqq2TuSNRxet7ysR2jBzFJDDbnLUNEJLknbqIEbW
a7eztbmuSIifDLoe2XAyUQM8ibidT0ZtZhdFqxnF8/h7pmtiYpwmnWOUZ/0Gs5hzGmszf62j4few
jPYtjXD1KMpWHvOuzv3VaVfPNMt1C8lh+ZbapGoWQ+NcyQZ1HtrETiakLPPXWPmIPL9RqEbrvpSH
yeqGuxHhyhY1dw6MIZff+qyvTl3r6Kdq4MhLn3GWZ9qr2tluFnv7h/iiG6mzV+m5ye1oN0YZiHkY
b+KYeiyqUB6NFnR4j9mLEiKGz79ALY3VT86ufwwwb99+mG34itlDUdW+WYGVBYyj3YO4qo3ZUYKK
wfmrmTnmOdaNgrm20x97cj8okRs1OU/2WHxBM1KiJxLjHe4dmtN1wcjENdfxoVO1Ob3ksQkpyS2t
F5jvrvXJEvXeJnUtCAHYgDzhvP/3JhXJQVcXEgf2BNTVzKUnXi+XpieeqsbDYtDffbwkvnPEMBkf
QA7iHMik682Rm4Uyi4ZmxJRcOs6uHRGd4QWNmemQ5/jxpf7lL1wtfriAsUph+oYf9/e9kbmsN7kN
oqpFNXFG5q/vdEZWG7d2jRDKVnEcmefwg3CjkLB6QnYsh+YJu/PXDu/HVUCVP5adXuGxqq/7aS09
BYrlhuVpCEU3Axmk+lt/IuNXQ5ElbbsZnSL+5JGhx/53TTVNHOMYzfCbAE/++0ZMa2X6bY7FwRSz
cZq0XA+WIUWvWorGT0a7+4JwDTAXHnoCMdL00YykbXmT0yTbWsrhvBTWHJTpkvqVlhkhSeJxoKpT
frswe70ZxrY4QmCRO7bm6hv+igxTqUNIQl4XOyctYkaRBM+j33udFtvdMMXLjl0eQ67uYf4Smy4Z
qqvUDq7abubBin1RynqvK10NVGSwN/pou01g2nV/cPXI8MB2I3RH6cJqKieW6xhZSGi1LpJqBCtM
FSfrIIfF/JE1neblIjK3IAiAExBEEjZuJU6EjyJDIep1s+huknlzma1fEj3LENwW7jaTWrORiCRp
1ciyv3Dkm/a5xjQlXddkL4vVbrZdTa9daXPHS9omRcm6xqe6Sgf8Xqn02k6nw6nSLi1pIp2mXMX6
Oa/0lQptOoDm+10r8SvGqX5nN/Mr/qn6uERdfki7Uj11ejx4LPb6VlFpe09NwnANHSheCrsPFAqN
q4o18dlclLBdsM/FUZsxFmiqfTKUclOSuORbxjTsbHMh+VHBcpPFSLuNIu8v2Srms1rTG57XqENW
suigzOz2sDbakmyHUbXuskWmZwLlUIyC6gqLPDf1wCwHlMFdnJSeOi10+K11VHmajt1tixnZ5GKP
JG4URYplHx+5JzJb26n1wvHInIQRpmwVZ1tBJBTLEs6O1q3zdqLE1oM2tqzDMgtza5eoOzudAbvC
HIKHPrnxZpWq82LHGWnWzQD1rCxRUmrqUWuJHpYLWiwDWpzfkGftl7PtbD5eEN5Z6ygzKDjgRDuM
5d6sBz3KydxSLLkf8Plsy9RuyG4x9EMRuS+Ko3efbAb//mqBDOoUVKTjcC5+SzDqIj3Baqgpuy5K
7C9T0zJaKV2Mjr21tRoMLLRbEe/GaxSWYOs/cRK/cxqmLeVA7MJIzB7ytvxgg5kXPSMQG1dB89Cg
uIrChknsc8KSSVPTiL9UExNlJ6qL20LVlFtrFvUlU9v519qitP7k6f97GHauSz7FyZ/60n6z8k8d
bQFdInpf8Lt/S0Wnv9qAgZnGdrFf0Bret9Agt7FFY/Xj7/2dK6uYmnH1wKSFZP1mj1tnDOWyIJZ8
kCgyosWWd4gg5FFURX90DJNfSw6CQVmU4pMv4bMrv3nj5rRqI6M11D0woz7E324zvKZIKiy18TWE
RaHKQSvkoyu7j+/533fd4Z7xJ147LliZrqXif5oG6oyL3kqTYV+syddUZwmu6tkKcq0x7+Hqyk88
3f/yP2iCXunr8B6u5LQ/YMv/XK8FRNK0S4fO1yRUE7QD53NfSYb5mRyDSj+OeRZrPlp5AgYQAKPS
ZSOyHic2F+Xnx7f+bxX810fR35zB4khkNduEsne1GXVnL77GOqYmqSYR6C+iglBp2NuPr3n9O/8+
96GZwpJKpQcwgafw9+OujUmLhuK6QxtzI5DrpfqvQSz5/9ywvF7mz9FJcMA0jL8vg8VRHYC45nsK
KhcdGYGlClLNuVB3KYyRz7BL7zxJvk2GBvTgOLS9XcHIYJ2jheV/343VXbVQPCEJNTh+63F8xqqV
2Uh9kAV//CzffZdYs2zgJY7AmfbmLhUYWWmUOdeVIjcPkkvsm8RNTzPOBF+ftNYGaQoE1U1m4xaR
FTogm4ru40/x3ur9nw/xx4T6nxd6vPLRiGvID8iLOOfRTGi9xl7VkDlv7rc2VJsFh/smy2ANTK0Z
+R9f/9+DMg5EmPSYjzT8eW9pQfMSY6FOhmyvDZXrWYsB37GQuQ918TP35zuXIvnnCkQCccUl36wV
A7QxsY51cWCY7dzVdFzxtpl2uC6rFn/yWN85lLMnkf5BQ5MhrLDeLMZ65+bZKIdiX1rjmKCol0Pu
V50xwizl7Iudw2oYnTG+mX46eW2TSZRIVd/aLJ65pyWNe8HSM3EWkXqv+G0HmNWzC3U52BWqmdOU
WfMBccL6kxQu6wnzFmM9Ih0591eJSIYT8PdMflJqvPMEKZ9I3aDpwfN7G1aF2jdu6P4ne8q8nG6p
YwdKb6wvIkY6+/F78c6W8t/n95Zel+Q9Mq10QVHWcDz2pUV+zJxVa+Cka7uVKZ2DTjbLph+c9pM9
5Z1F7r+Xdt68J+o6a/VczNEOhE7fhN2alpUXGXr8Wa7QO7893QHGafyJ2sGK+/cyl6t6ZboOHfcy
bcqNbPMCFLScAy2JS79XtTiwx2HdK1Nbw2CT7SeL+TtuaMey6dxdJ19/vtS/r9/HgB6sVsc14qJd
9GqisfKvZV1FkETmsiLuu0OKiVbK7ZQwRrCIlUblfLzVqwKtrjoPc7eP4qJ5wCLgftf0ZtE/WR7+
XZqJBWdZMOF40Oh9Sx+pZGu5jEySveJU1gFDWLpf5Oh8qSJGzElZXhyzsz4ZIP/7ll+79TwRFyA7
nJ43p5mpv3rDu1LZ63pL4dahBhc0fTtsJW3H2vz08Zv+3j4gGLzgif6/4Ns3+8CKDJVaFD2glpBf
tfRLs2drSDy5TuiV8hJRRLHo1qYcHQTq+TwE/4ezM9uK3Nra7Kuc4XudUt/U+M+5iD6AAAWQkJk3
GiRg9f1W+/Q1RblsUiaIct44TSeFtna71vrml8FqP7OF+3unn+y72ZuSPEC2Psd3oSOqmcUEER0f
d60FXntSu6nywtf+8Y04k0zYWYx0DKTgs21LntWjpQDnuGhE2Tx7DSZIlbCkM3f5qFFhvXMqQczq
KOTlf+7bHAt1oxjYqXB2vCY6hiiy1/Xsq5ab5vdmKBGB1lnZHstGJeahUbSMw9+5Afb3IDFOTDKp
UEhxnI7mZ5NmkKg7zxuUtLpGhSURy+HSVJLud+qUfLRIGg5JCKe0gIqmuCRd6ZuoosU4mM+f9zH1
79MpkzZgY9JCcKeUua8XBdOmwLwo3lMqI4xFHGkdgoMx1NrNgFbqu+ZJvceBP6a2J6CsO9iESh1g
s5qiJluGQUnBXYZEV7rNdfQQy2i0OmcpmTV1UXauxFuYysmwSBMpNG+sWNh7hBBjt7PSnsClUHSJ
U3MeF89iGrSh2kgvliX1k7LF8bNFY6Shfmbq+GAYQ1Em0UOJ/QTbmg0rpdXbRrPbYE9yRH5qfeH/
7uv9UxUjUPu8dae+9POumBqMyUyR7ANn4DnfQm8xk0ww9oLuquTNKhMdMrmmNp8N/KAsn9TpmcXx
oxtywmdelDn3cPj+uXM7ThI7US+FF3JhWUe/bPNDHofWY9VUFEQFerb5/AE/akqO8Bq1q9QqQIL5
+X6ahzAU0nNwoeHn8tzD16nXlBt3mBpa/TkExgdTPoMTly0mIhBM83NNZObIriez75oU27hQW8/W
D6D9egJ6ud/7lGoO9iNxREk9M14/uPNbBhPYDiFVEqmzx0z7SlE7i2qQrraIadnJK0mXmHyC5N+2
SSTvUv57ppt+sAqTtcLiCn+kCfQyn6nGQq6rhDXmwjQC+2sWpOqXapArC8FjUrm1kOSbkZXavHMK
8jVbDy2jtHNqVKVVVJYCdWtryXtUhui5UY8TYvr85X/Q2cCxg28hwwY4ZU6NQgHb2B3nzF2Q+tVF
PaTGxpQif9vaUegSc2zOvIWP7kd8XH6rVuGYPf383YnE9orQQAaZXoiUE+DQVJCl6yZEdjwEBxOw
xP3nz/dB54bKTNkDCUw2r/NCHAt1hshS2HiqZnvDzkey4CwpyafSXCoLNORvt/tfz/3/9l8p0qaG
mDXsv//D18/YKiGQCcTsy//eFK/ZnaheX8Xhqfif6U///NWf//C/h/C5yuv8dzH/rZ/+iOv/cf/V
k3j66Yt1JkIxHJvXarh9rZtEvN2ATzr95v/vD//1+naV+6F4/c9vz3mTQUu5ffXDPPvtjx/tX/7z
G3Trdy0/Xf+PH14/pfzdNUyd4F+XefX69Le/en2qxXQB+d/4KRFYUECUaW+IyO717Seq/m/ie8yx
nD5wT55iW9l0vf/8pmv/nnxzVFxEJtAthU6//avOm+lHmvVveqzCGky1h2zx39/+39P/9J7+em//
yprUxVZO1FyYfvfXLC+xihMaYFKY+s+7/ti1YVh0zDu30hB1O9Hb+rbz2vpMJdrPvf6vq8+2Q5bp
yZSHlNIxL6oNZ+wru2+3qagDsCHj5l17//FE75/g557+1z1mK2GtsHFUtdS/jeXii4X+dkkyDFpW
Fv74/Aanmkj9uYk0UYgSWYJ3rHOqmk0vVHaZD87l164+X33aGn26x8endKFd2PZwAIJinpmGT7XN
LFw7YVILISX+rS4p3rrpcBCDGU/VvN1rZ86VPy8vfzb/fFnpuIM0jtyirYNmGxsU1veqjhOQ4ZBx
aY9GlJ95mFN3mp1c7MKJqey1vWNM2UWgFrtYSVaBrfxAUu76EnLwz9/IiU47PyHX4BHQ3IfO0Wo5
+BemuvAjvVo2VFWh/DlXXXvi1djT3d8NPJH3/Yh41j76VjEeeDLjroeYeGMatfrwaw8y3frdLSiC
wDg9Se1j1DTXciEvkyTZd2Zwl3hYuXx+jxODY54rx9wiy/ALsY6yb36XEvAceWU8fn7tGVz3r741
G9oxgJrGqpv2WJfKWgX7QXp7YXt7VTzY45dE1wEFRUgooLjU4dK0bjHBOtPZZp7Bf917NurLXKEQ
yazbI+llijzEXkpvuwhKUbwytB+gVBY9st5W3bdkwzhuZKYGbKS88OSr1IlXf/xDBnT6nVSJFl7e
r/ou2kn575rnnGn+2T7rr485mz5kG5VXHyCl1aRgr2k/yvC73gNv0PrLKtsobGJTHASkyl6FvnZh
ccrX9RZ1Srj6/B3NqJR/fYDZFENIlWJNdUiPlLogvIazQnvZqdgqJk0DzU/dd/ZXrzgSYlawDE6r
Yh1ViE+A4ViFBxyIakxzH8eboDsHB3vzrv5gVZvXL+EJEoeYtobHoO1eAnQHXS9/tYFXxVoElC2R
8a/N1QWhiU3ni1WhNcoCukDrekb0wMkbraHerOXavoFP+1yY5o06SIfGCb/2iCmtWPquNOZmUPqL
DjEfiK1LUoQHq6mAUgf1Xvaau96JXuNUXo1OUAMLI2Vs28yNjQSWyUPfYkcXeK9cm6K/Y2NwIcve
tmmsSwnX22CAnKRJIHPaZuub3aXgkM0Efkkm6mBig+tMqkG13DlttQ3C5BiaTrMoJXtjJOEKSBeI
I1xuKszQlqIrN2rSXxgtU4sGzlMR3g4W2y2lIZu+iRyoRvkD2Lozq/EsRPFnf5g7CStd6pcG/oZu
NJrHfnJxqkvKsxrO2pQK5caqSdT0wPSaUc7UtoiYvHPuACfmImtaON7Nd3U/GriARp47VMUGWCSV
O+n2825+Yraeb9sjqkR0J1ULV+9SdCXGo4RsVy2Kb59f/sSSMzfw08G4gFzSSrdEH42MvNhPhQ0q
8iEfLdfn9zj1CFOrvWudVqoxGrGM0uVoUteL0pK0Y1Un+k0Es/AcL//UTWYztoaFnKX7Q+0OKOMr
qbgcZOkGFOIvvobZpGxVteLUpVW6Uik1lPnlt56i+Et/UPe/1kiz6VQyetjVml+7rWN3S8kAjazA
iNjGQj5XWXyqiWYTZk8NYgHOoXJxYnZHSZpIJeKqlIPkzJpwYhjMjUcaxzSy1h8rFyO1BhKgHG1w
szr3Ck5dfbYLw70yqm09qV19DO/MFPyF6b9+3vjTOP1g1p5bd1FsMuBr21Qu5WW/e+S+AQOPrhd4
LtrkFwBQZ04lpx5htvWybAlT5o4pCng8nFb8qBe50z5+/hCnLj699nfDDDhAluuOKN24d54FFuCQ
E8Yz08SsWvvPyfXNb+vdxRO1GiI9D4Ur5I1oxSq1UOC3e689ZIFAleX98ON8VY4mlbki/vFrT/S3
MT3UFFdxU9XxNkWtgj7zENb+2sVnI9rXQmWMoTe4Uan0+yYKrGXX6uaZoTDFtj7qUbPhnLYpBxLA
rK7ToDc3xnzTJvFdGUeX1NY/ykhJCccN12lWn0uznHr9s9FNmoH6qJjGYleKYLu+63S9PPM0J1aJ
ufLGAS0Zd7ogbOboL03WLPXKeqkaZQ1Z8Mxp7tR2bs4QFmpo+2EhFeyEquhrbEvlMzTSFPBk7QHc
rIZlkpXqNdH4yiO87cHqNJRbGRffK9EOOVOx75E7U8pH2JjjvlABWrUROc6487WNMibq0USMc6b3
nGqRaSZ5Nx4wPLX6XpKF2+XdppBwqtHGm7DIDg2D4/MOOs1rH3Shearba1KvAuhO72fbt/MNBap7
Ju0azXqQdZiuXtk/mWEoztTinOg/c3eAUXSpk0mlcHvAGkoFPVMRwTlnmVMXn77/rrksVfeyqpFq
N7GidFXHNUpmG3rJ5y11YmEzZvOEokkUaDWDcA07CFcoSiLazIqQ5/bh5vNbnHqA2WzRREat22Zc
ub4KsgJAlrm0bfUsF/7Eq57NFl6pFfjb27VrCQqMFC37mnoUyiSWeiZ/d6q7ziYHu5eGNIR76yZg
C8Cq6s4PYDzyzraD+FCTjr/9vJlOvIm/FTJZCTABs6rcctTuk77aikq4o5Udf+3ysy0APsV6VaVC
gMAjviOBjXNIXMh1+3Lm+ifaaS5cpV5JQ8ccVrhF9s0ezz1zEWlUf4WFou3Ic2rfWr8qVlYJPI4q
6GyNmVtBLqVylooWIMoS4KAMwLkc45zkUkBKuSSQCiMGI5yrNLS9TQdYkBPSQOWVRzWbrlG3mkvl
sO1qapOpu3TAYBn3ZQtERRm7ciWltroGfGJdZ7Kncoas65XTd9omtoxq46cUC4eFx3pMgnERF7Jx
VdRwEwtcplci9uKDBtVlXQVeQOl65FxrZXwscxgbqpb7iPnxAGqFaL5UmhTtIx2ERxsLf120SrBS
C0tZEIUU5wp5TjXwrKfXnZQMAyWcboODZpbKYCLC9EcXWuvpXPP5Wzyxm9Nnnd0MClsHMFW4EBCi
vYPm8RI00fBacJJaFD4IU7/U/1my8s+N0Rz37uiJL6pkKKiY0NAK9V8Jx1xDK7q0eFefP8+JQTXP
FIXFWAs1YWXUMXG4EE0xZbR967ISZ/UcJ24xLxdrsViufdks3NR26q0gYABAA/vOrqnPSUZO3WL6
/rslAHMmRMK2XLhkwK8DXGooYE7AvhpfPm+lUz1rtsQIodR23em8CNb6ZeDgB2+VIHOr0Au2JlW7
ZzYqp55jttj0Y5wWVFnWbl2UN1gPAkWEuWF6ZzrvqcvPFpo+jNkXll3pGpXhfQ96KXYj5PQg1cNz
TqYnWmrO7W80DOzlQZgAa2TninTxkzXiniRZMEmkUe9+bc2Zm7M2UmMN1aCaLtu2/ZCFt7lXr3t9
+AKF8hdvMetTo2WWYVtwi9QC/TVWt01UHaQELDHw2c+71Yn3oc26VTx0jW+SOXOjZKnWiyBaojz5
/NIn9hTzSgqLPe5g6LHphvClEelhxOK4n1/61Kee9SK1782yqmXT9azIXnYSAMIGjnjU1f/M1PWv
eW82kVeOhFKYrJ4rJVWzyHLJ7RT5PhWU1DnxblCCM9vSE7vguaWZRmwU/VVqupYvrXPfXuOv8goF
88LJYHtieLMaHG/1eaudGBhzoVTVl4L6koJ3HRfiMDrWAOyrCnd5EqJCrbVzNQon3s5bVdG7qZBa
AFamVjPYpTYg+bP+hydXyhXF5dX28yc5dYfZ8URynBj1vGK46LfhutaHLLM3kuq8fn75Ez13Xpnj
h3zUohoMFywgSaoYZVVvKOWZ13Dqw0/ff9c8oP/0zh8aw6Ui8Sopjau8FHd2Lp9pm1OB4nklTBwg
M9NQkLgZhHD48htfTzZjt7HGfJnV9rYUB4lIdgEv//Pmeisg+uAo91bV/O6JJr1rEBm26fbRVTbp
bvHqsuNl0m/U7J4w06ouDhkkLtu77tNXVfuRaI+yPl5q5p4tzGL6qrwIx3gznqtPPHXcnmMh9KDP
hzhKLdf20GiBFXO630cHTw99ARl3RyEkuRGM6IAS7eP2OstwZwA73en1EsYTrOtNVE65E8wnz7TS
W2XOR600m1K6KMpHwLu5iwgWK7d7qVAQ9kHLBjOKBwRQl2Wpf8tKLG68b0Qfthrq5hLzggKCKvy4
z1/WicjNW4O9e1eZPnlDeVnumu1xBFWtaOPSykmvmRnmmv5Kbb4CJNh8frM3XMUHzzwXvgRebHZy
aKeuQK68rmpSZUafYaFeVxDjRhzS1NIAchEWP3DHvofXWcKIKoYbUUFxz8uWvIqR/64m9S3c73xR
ILpYUOPsLU0ZrnmZjvd9qkMXK8CmxxFH7h7k/qpsgxezFNAqJSxKcOXMQYbrJWouj98wEBwWATC1
zx/yxGwxF8711DEYjVdlriQHv6tqUC4cu/1n5VR/rkNz9cGY5maJKCF11SHAWs7Q2MKW+arXnGqp
+t2ZXdmJlWFeTNarRSBzQodbaJTXTtO8muXO7B5MUBS/1kbzOc+qc62U2tT1037f6dIVFhbnwvJv
Y/qjTja9mHddOhTBWAYjn75Rdewz+lG5gwZQ7S0prpYg93wOSXVRLFvJTlYJuEg3LRLtKjLS6kKn
HnIbFE2xiFjpjyPBgsuhrkAihAEn1TAdL9tIwA6EnsBOI+/MFbqa/sxm+1TXmW22/WT0RJO1iesp
Fu4wYDficxG8U5eebZFCtMpaUvmx63fKTs/EvSGSr5+/zBN7lrcg+rv2tmxqUbpExG5S2Autw8/G
hhVvCIjsk8LkkPbxt1+70+yoi0ZTsWT4GCyV1QtC6ghGxQC4zDyENdT7pPgaSOdsuE40mDxNmO+e
SkuSLECfFrpQoayV4pfKKiylcwHzN7rUB51Unhrz/eUzyShGpQ/Zy4NuLVdqD2XDOGbN3hSImWVg
0v2FH746UO48avljBYhpYqxEgKTZfLD1YGOQFPJBFmJatMyVO7yYlmNwj2ZwYRePltiwlwcqr96B
7llHECI6vjbE5v/eQvGtX5vv5pWPHdH9SIGA4Paj/CPONTQnyMg/f+GnXsI0Qb1rJWCDsH/DPAbL
r152db+xenFmCjq1L5rzm0In9k0pzmJmUDeVb3SlXsqeW0bhohzdyDS3nnlTNGdm1FMPMn3/3YNo
fhcBe08T9vU6WNIo3Ba9/o8UJ3+uCfJs1kjSEO2HYaYuYAqfmFi5L8+VaJ362LNZAw1Hhll9z6Hc
ieHu0vq7gtDcmVdw6uqzHRDBuizl3By7Wl4eMiV0fdl//rWOM5spsrxM47TSUzcOkmKlqa2zBo99
zrn94xnPcmZzQ2Dkttm3KjOenX4hEjP5CvgPjdYfrEi7is34uYjq9a88CWLAn3sOpC1TMiGjuFaQ
3wMGkEASEYT9tYvPDk4eUB2tG/vMBZc4rNvgCVZR/ktvF03Qzx881mWq+5QydhUMaNdtx6KQOp66
+/yTf3xqIr3789VHolK+qYSpqwMlSaPsB8aw60DNznkOs4Bwpb/P0BBRfr6D5xdx3JhZ6MoqvHKr
u2IyMMyHTt0bJewczCTCdF/3e3606keBoS/4+AEvI3U5QOkddBmYs3QcRpBN5pXWaNuKcqOuftHi
ey6SjLhaJQZ8ItAeAksQzFeE2SygAO3b7hHnMoqoDDDGeMdZK5OtrAbKT4hqUY0u87zZxRsNR91m
38qbaWqvcTcqiHPznbGhFK2T96wtpRZwnPjemsalZ+lXZapfVOLA76ixvrBUrJGKJFkoHvpo/YZD
+hULh+01P0Ll1jKDFeuFxIuz8UspowDxDjfEmi7Qt3yE0hJ3hl9Sh7qv0uHSqJ6idE91oJVab1bD
A4rDStUwutkofbyS4COxHeB3MApf8xEMQGM2v0s7yiUmGM6jXGnbIipWRV3jzrgxvevIezWNcm0p
D6x6rVxceIm+akKZlLwHHam8IEPveP6UoZ/WwoEAPvKKm1xpLglwPKJzAPh8AMyuJMNKLfkKbD9m
b2tfNR/5DL7DORTjg6ayF6rytSI9YWbGt1zpdngHbtMy42gRrEdfWdTioJpXNTEMiOUbOExLH6e8
fjK5qJrd1IRKLwNO3zcy7gz5YjSwIJI3ofZ9eki5G0iG10AFbvuhXZb4LXG2smPzQPgCEZW84oE/
Hxsfz6tQDX7uuUFH+tqxwD/WEVB0xTO++0SGP7/2NHo/GhWzFQG4qO/0GQeQVnceCJ8PNHuCndyQ
8WiZeY4RdWqGnS0Ndl6ZFcXTEeFzc6vhrVOwGx7lcVnW8rZtio3sKWdmklOtNVsqsEAo4qzB3dBs
Ah0IKGVyem91Z9rrxDw1L9sumt4xcfLMXYoE7wKfuHNT7mKRnqOYTu/0g/dhz5aHkrS8YVBm6qLn
XgSTjVTVXTDgggYfU2sz7Znq+NjJG98Ee67JriIePu8J0xrx0Z1na0fSC+qe2Fe6k1/PN5j6cFP0
FAez0SvvNcrSr+0Go7nPb3aiRNmal3FXTiIpVW+Grm2E8mWHxuwo40ayHsYmh/9tErvE/mapew1A
DRigzn6sUK5DnzMX1qAUmGc69pkec+rJZ2sPivYkqZI0c+UoLw4IRhLMykb5boh17Ff0wcfFB7fx
z5/8xICbF37bsQTfd4gyV7Pjl7SuHmq73FaysZTz4MwtTj3P1LfebU4TUHVpRbGOq/ixgS/e0C4w
LzCWcP1lV+044wLuyc8kMaY90kfdZjaBWD00dPzBOJ3L4keu19edA7cwnYyNUH3EIsQC11uAa/+1
yXAujwdVr6YGBr1u3OXfcO1+SmX1DEn01NiezRxaUNWSDWnMLRRx6TQcfM32u22KM91sGsIftNS8
uHpopFjAlI9chK8HHysbFtC9SPwboyQYOKrfnWwQ58bXid3OvJw4j9Cry7mSkJ3Z5SOM531AgS//
FMNB7Z5lk/htefbsdaLHzSuIcY3Pm8TRQzeSoD1hnmY+m1Em/y5ldoptSJQVOhsYLUTZourLoFaM
RegznVFRUGz5LOqV3UE6w0hs3LQdpuZepwmxrIUenjmwvaUHP2r9aTy+GxRVjUWbUjiB22CEBwtr
g1HKLgN+1mdH9j5DMa6nXVj1pOv+atqaGcYe6vY2mgL58WJEe8XiX49uwYkSmS286Bjw14aTuoC7
GVvp2seYqdLX0/4CNCV7KLwyYqj9LVGpghDpi4ypWnNmpTjRWeelz2A25cKIeB4ye4LwVrRU/hAl
/qRJfK8MA110YlTPNeqVk1edb9aRG2BlclBFGa/s3B6WVaPuTA17XN3s7J1qxt9iqFob25n8FJVU
Xitd4m+tzLitZLDQWFPY2lax5W5pi75e9CGWTth2Ofh7Gwl+E72cPsBDckChtP59HuV4JWQNO0Fc
0FdjEKkLfIr6TSAP9oWutPk1Gv1+ERlxuRW5neKQojzngxFfaoqtLMrCEDu8uH8EHXs2W+2zi6gz
1W1VVdrlwLZg2evSeIHmXbtuDfqaOtZf6yhrNwH1mReU20lf9LrHCD7O8MEyAgOvVtRLVlIQtR+D
ij1F3oC0c6JVFzrkOUSxtg0Jv7i2kjdUDPsbWS3a5aADFI81TGVwOW8wlYmBgqpZTBtF1Y+hlZPb
XMaiAm0+9O4qaP2jnKjRrSl7j76vpsssNbWHKJU4A+FJtOxGc9z0EjUZyO8l9gQ96HBP0EnH7thl
UrLEFgtNiK7tRYq/ea5pRyPAc05qPG2JmXezkuvO2tXI6i8oU7RK8KxtSOJTu0BSgHVtWT4R336J
iy7c4wJPbWSkKvdl3ic3ED20K4e0/kWcJv5exrWxWGRa195kciK2HQTUHfmzux6f8VUweN51IFXA
lxvJxMR3zC4jqYhW5LXLB85guLg4dmE+RYFQtmNhtdjrOeFWx3psPdio/gPyKHCGGuUmEiT4u1Cn
iMmsyC4JGBe+P66LLnqU7PKHJaPGtWK0WXWYL+o0WSZ+dpCtBit48MYoYPeB3e7U1rpD2LJtwuh7
18N7H2ImJR/n2GWflHeWFl00ZbQbA6xUarVldsDiyG/btVOw8iclTuQakTcnX5feZFTTvtRWvC6s
atk7nJtCb6ek1toOvQVza5QZG0d4t3BRtn6LM90gLpVeSMs4GF+o/tK3A5u20dv42tNERlQso1/o
2kbD1HpggvT1dMnOzuPWVYfSBLZNVF5nVr6ra3NRIUDQsnEZZuMi4DeLON/KTrKQm8ceK9Gs/yaw
ZRW476YYl1tVTB3Vt2a0thJH6YUzWbeo+gF81F7P6xX7qNtOLa91erFZmrtS66jPTL1LLWlvVaLg
ppO1q7ANh73fFpg6DeTPoIg1V1jrSBCUx6Xeqzue2lbKfJFqwYXuG8smf9Kj5JvKUC8Lcz3SziMV
XUZ2L9fKKpAEuzo8KmHDtC2Wkkm4ADSzNnA350qtwpsMh930q3TIbeKPy6pvVrRJzRYG6wdmJoBU
5YrVeluwIR0ik4LeHifseF9G31Kl2KcVGVGjPhA6A3/nDom6qhN1XWvaruCvMVvNOHo4WLpJBNj6
QFoJ6w4GO7WLkIh73OCxI+napVmPR35iBHei/uFgqtUjyuQ5RPpY2cGlnL72En7svRSAqtwU6mvs
R+OKsF1WO1s8Gq8y29q3YjCmj29U1GiPCo7jQXzD21dVa10OByWg8I6/hvA0mRSMaz/1do3kLIAG
L3rTuwHZhCkKDZiUexn9IcwO15jemKkebJwdFxoITfo1LyHGVCWGDQVdGacveRQLNiYox6zvbVNd
VQBidoTBV4WiX2LLt4yKFtFpaB8Cnd5CZot87rgkrbAJM2PZmckNVpjNJqCz5Z62G2wc0prw0Htv
Hs27KKb8rWES9fVNFFY4JSe/TwgXPmehxIcKekpfMfr7Tear+8BMvK03dUMeOq8vHbVbaaU48o7i
3LvgVKsuGbDgTKdvWVJ9zT9eZOzktihuvbAAlFJdKXIx9beEwH2oY1ff1c30wmzd71ZW1L0I34Pn
ka06nLNi7aXsBRoI69Lxq0vs1Zclnc1vGD+htA9SkJAt9r2th8FtsQLQvOPVTbsUH0toXR6+iVLF
kiZbKmq4DHEGCvdTn+n6riYYAJArGK1XU6+36hiz4qf4mw+YO0tTD+gq/ViIYze6VlYwiXcXYJDw
0N2rZrjRaDHfir4AXVyAeF4P3l2oxXCPWTCNdjWNbPpWPfrrDAlYmz37ZbPvwmThE0Ui47XAo3vh
1MEq65WFnTaLaawV/bc+NS57Ga9WlhKhUaQcyE9Thy/HL63R45NGWIoZNpFfuLw+PsbqFyRfeMej
L2zla5q/pL9Mw236KNNN4pLNEShnHJQCR9rFHKZ7y6A0zdjV6SNwma+CccIrFqP5Q7e8VZO2+whV
oBm/mLK+GDkDROP3qd2zFsFiEd1C6Q7M8UiJ8C7J1H1uW1+mV2QL65ukjU+qEl75RoGB/TCGqzpw
jhpTQQRjOLQnZmkMjy5I+l1jRnd41qJk1a9CTQxrPci+Zp206uToxlKzm0qJNlTePJDqIfRv4zOo
xiQnB61cKbq40Id2LzLdpgCulm7Lni6axdnOijtmFmNctZ4pH5S2XUqDhyceYuO1rVTtIg7ah2wc
nSUF5/qijI1m0aRMtIpSJveGT0QI0spKHZ2dlGKkHIaNuvEDZdsp7eWYmCu7tS9Vvbmr5P6xzevb
UZOo1K02BbT0JmL4xn7gdl3PWAd/3elfCEh9S5zhy2Rgm/D9ZsBEARxVc1WY9vOQDteV7+FfpnxD
J3mPjXFEqUO6bPViYKuVrKHn4RIceBZObczSmI9gakrJtFHUD6yb2T0R110TCizMnaso0ax91rH6
DLAPN7Emd5cQYsct+yb/GeMFfduj6tcWeaGU8ICTdF06FrVlZqNSC1vVi6Yc1A0+zNEy1Ni+kEfE
hc0oWKS0qugoQvPyFdzldkspulgrePos66qzlugmjIuiszIf8wIQbmiB9IvOyveUfNNtG4D3Wokf
qPrVKLWlowb7quqCVdpjWVuG1ninEHc7DoCJLzJn1L7VcqgdFGpwYPRC0rqgPAMoJ/aA2Z1fpdhU
dXZNHk1Y6YPSZtqVIenVNg9bnLRN8MgLnkqjUksPHq0ExHyHYuLCyMkmx6novWWREeOldDa9DgIn
9natkplTe/fxpUDZy7i2+nEva6lxk3iF0NaAHZ+zrHGwRlbUeJEiXP0iKHJTN9iAmnf0637nKGmM
g2oZKjLWmAiTxwDP3EVZpeMdFn/QictufKmNsSfQmoD3XwkoRsOGfTOyPttOFbwGbQy2Firr+1Ez
C7/BLbkXz5FkURpRQi17aJw4deW46n4vKkkbqM1WemxFVa052hzc1rrvO906LPVk3eglaEmOZv3O
NjLiylEnpwzgsNoPeT5QdQHuflPa9EUd8PtKyTNxwG8zo/Tbnop/hoBS1ljaOsWYbdshhreV27JY
R1HIkUl0MeZ3XXOUSUKttD5tKFIf8y9UlGRf8Jck92Xlr3afEaJNO6Zg7UkIHVZtnhnPfZDF+zqp
kycf6+mrqG6wmJRYBgaTgnU9t/WV5xVKssAgW81Y4NPmxSglY1Orvnrr4RtnLbTRMAkHT+eIBjlQ
qkrmeigGfORwllolTYdZeWBRP98m0qo35XQFSMHhkWRzVUzwMDt0gmqlR7Uwr5U6V5cG//tddKJ5
7Jqxu0op/9tIQHBvQowuow2CLekOxpH+ooLTOugxjgEw1mucOuXABxctdcMyIzK0lIC7LSQnEQsl
NJUnzk3q9yYxvGVt9MoV6PBm5VW2jV+mqlybVoXvsK1TAFvI8lXfA4Fe4I7e/WhNfAplLcKgp2qz
bRPn6sUAxfRSqvyeeUcb7nDfLW+R56CtVgmd4slUa0sk2gX+45J27XnDcGyxdVomdRfiqhw28lfF
ksS6rqV2byeifjB7T97IQR7e+JH8XQmjZ7BpNxmEwDUPW18luT4umHDZ6ChNx2+izMHVM16megK7
o4ag3jpGtDKmem2zZgnREkFatXZukJLeRna70tmdGB3QAnu8l9UJDZ6hYQmkcZWmiutXprPybFY6
RtGAT4aj55tmZH+dmNkxMhz2kCr+xRylarW6ixr9EJjeGgriveOoCyOp2RWNJhJfth09kCk297IW
r6PSufUTHF+zhuIkvzuygfme4SC31Pg1fEStLQTsbWBVR1sfIJW27PcUhQr9EX+DeovD8DYKBgw7
sN/rnGAK+5DmsUW01OQK5oMiv/qF/t2SpZwkSTe4quQTOmkfEyYCJ5ZvWzvc6NZUG5Q6KOlbT0yd
6DZNxmWKWGWVFAYefAKTOUfbODYmumXCbr1ed2loIIWw1m3GvC6ESRMqVEzp0aEeixtpDA62lV1i
jHNfA3mPQdJi9JcroPHtbGvrwroesHbcRpnZ3+S+bO+Z+Mld6Z4mLzQ51rb/h6Pzao4U2YLwLyIC
KOwrDe3NtLz0QkgzK7ypwvPr79f3ZTdWs61poKg6JzNPpmljmxrgimgc61pvXwR0SbWt1uFWurQM
C0kKf0ccpq+DaOkOzPTaFvHVadInRpGKDW712yKdTiPgalDbZNvO6xIsfXZCYfpJzOxfHPjbyM4M
hci0+icH+7bM2aXosJrKgPfNeA4ak/hw3WruU9Uy2OwO+/ahQiQuxZdFNHMW4qX6tvAL1Tj8nTDF
iuzGVUFeAS3gaVgH61D9FqNMgrKe86CNKf3rXPyO0mERTRdbX/YPIdYw1pFVZf+ZOp/JlDplen0Y
RMoqle7u8dy9khhM140plVrde+l8GT8M8cImx05P892PSXF9DkdKMPruDofJHWYLW1Dvp7ys3W3c
WH1EofTboQUxm5WUYEbxfcf99olZfFy1brb3ql4+V6c59hXrN6119cRgF3nZbuv8urqZ7/W0yl9a
tnNyNutDMmjTAWe0h2Kzf0mkfsbM7aj1aq8V03dfjjtvHI4ORgdLuo6RHOjyqOmzbR+XRjhY2WY2
kn/lMJC2W4t93GhsCNiF8+5/E7g9BP2Cjg+9AlYIY/E1qNI7OUz2hLHfiqBzvEBNpbehsdnUJMji
XpafNJ4XtChxH5bVEHW2Gmelkx2c9NXnWPWHwpMnbG+vuZvus9H+mSsmpax6J5TdEWFaXrmmrT/k
eWTQFtvOGo198hebkyFAXaIFSG++ypTwZdSXkbMSYb62BD0PXsdmKh5wjoWYvPBtK+oLzw40Z35p
4RqIw+PLuLu17o49ViRyLE+Fv34n4CNdqhAnNcnN6+mqMLAn+Dlx754czq5fn0u1XIUR30jfoVZk
9VnmfKtM45gY9WO64psQZwKXZ7iL0f/MmWPn/IYtHWxaz2o4FWgnAt6m+wKwQ9RnOCrvPHbW3Uzs
I+lThMISMVVq/odLhFM76WcrmX9zw3mZXBMooCBf5+FJwaDIuWqn1yaRZzHaFzRiLSYaQEOlWx4y
c75bvb/TC/nrNUCfetL/Aa/5QnvIaINLOOjwSabS6XEnssV/qVx7bzf2oaDKDPBDHnlsycuc6LeE
AOmsKPZjhgHxjOHMDv2lzbIVkTsvEghFPTvKvZFlm5HtY1y8sfuxp2Le4yVI9HVvdXvc1Xh8rMkN
al4KBQJEHsJ7snzexznesaJJgGboou6sGg8mShVHwxbDme0fwXtcOabGWgJs7Xg6G6+Ok3PX+MMh
G+z6bDaW3FS9VE+aP9uR1iwdwqllJl2GXOs/5pDXz5lnp9Fi5f+WYnwb5qy82HVdcACY5ql+KNC4
yv9b4xM0rg8+422DYfCOLPW1FLP41Ppm+ZiMDD2lv5RHgDr/TU6GiRHyUoad0w5fbmXly2bF+1QP
lsFJfyY1FWQ/sH5aq5zcAIir2M5VbAODWeNRdhyXjsT7O0iMcfjDU5XfNSoBqBSdNJfAyw2JP3Rd
3EixMJ+Kjtozr0wd4izBNMWoV2wjun4zIASOZO88Buu8NQkG01uvPWY399ixWrKcBiv5oGwYn72l
q0EyhyUw2a42BAl9U164T4OZqA99WPHnmTyjJD6eRJD80Oa2xNjHFjF5MISJHelT6H5Ld4pKvJk4
NtUwbSynyXeZUSNlk0OXnkTr6EeplvbY9rl3+L/QcnoE0yzY30b1ZHphQkTFVVb+sDXGFn49cxUx
yat+XYeWvGVjxHQXXOnJXyvvbzbpf9J4JSSq8XKyt7XMz6LC7kdBdWaqra90sjnLzkh3Hh2bD/Db
RqaD3tjU9OWcenqxJxAKlrH22WjniUBDw5UESTtoRe18dPdJMWSviqGWHWrIR9oWgaBqzefIK3L0
ffxn2LgLXBeBX2AapnEujFkLrd4qDyIrie+OGXN7T7vE+HSkPZ2HqTLfsFiVfaDlc3HXXPIbm7yS
10XNP4IAgRk939ieV10kYcfswydmC6SljNOwq9q4O/d2b+9nPOmuSiXVFdG1fcyLUr0No7BeVdO3
57nL/EAlZRzY1tBECYOzeIhzsui9LEOrqAn/EaiwV88qAOuZYQO4ZIOWMeipy2yebQ7mmze1a1B6
DtEoU1dHXlLU4ZIhSHEWlW6SrilPOtMmt0nVaOitro8sXuGwVlTnlWzGfWEruckXDMxTy6U1cUZx
SH0pmoA6T/2HRAnrp6WP+6AnCNEhtizx3rTSRmnY1Qs5bSqe1ptVxToimE4VZmCmqp4Dhe10tvFF
0/7Nk6lB3q68DbJpFS5NJXddkXTHvAQWLnVrjlyiCaJOX0y5UdNYfIuBsTq91qAFFKquQFRqnUPS
1KrnGtefD51shy1HkXFTrQYf5coH94uu2eflXcedXP1/BE9mUYUVe4BDgh86hmiiWI0L6y5p7gDv
hLmQ/A4e0LahU3BH65y4F+COR22UtcE4uHTX7dxsfIceANZEfS6mlhH8ls78bRNRPNzHbZe1HnKb
1dyq2LV5pkl3cUd3DH0E7lfMXueDRoRAJLRMkeVmuwSF5x4QnnC+7GmGWsz1IhKSSlFA4vxpuyaN
8BtYtlU3DbinLKTVBXkXqzDuMu6QwWnvMRCx7Q3D2o7xotiTCWZ2tdZ9700ySwcCxoJuTLjiNB2+
qiWZd4a1rLS4Ng63JgXUqJyZ6KxkDXSArnSpiRlcmVmtSuc/rcq7o1g0StE4vkxd+5vQwmZ1dakr
9USM36WT5ksGHRhVa3Fv8/lIC3cZsuoXO8x+U0njUxRU0mVB2rCUCWVEaxF+VOZ1qNlmGxaTtHAs
Z7SK28WhZ+kvNFLPi6adOoLiGFkpfkpPMu+Tdi9rTOoNI+RGEM/N34L6ufEVkzRxRBDpXs8x2zZK
e8f6+asldlT45q4wslvlL7da2iCnsR9NHMHVlO7nltSgGt2RNa7vHjImlbd7mPFDjJ17oB51uZu9
qJLRCL/I3phaedQ75TP2uXu9pLPPCLYKsLY8E0pG8h0EPg1cRw9VvlVt8qoNpKiV7Vtpe7+TFAfb
K97LCZeDItb0TeJAHKtVSk6o+T2vKajlWANMOcVleOzBAAht4JuLwh6rJnHPdp/HQfahLgBdnfZt
NYwrPn0/SzF94ab7MSzrQU1i36/AknJxn8Y6vzJL9pvM2pM52iDj2bZVjfPqPg4OKudlk3vZf9Ko
+0BkZE9R1YJGwph4QBUrZUHnma9mXqFH0z56aFSowH0Vy62Rx2++yF5yPF+JRTT3rCoIVtHKTYuh
YIiWP7noufkxa+676PJ3y00mJmk8J2g558H1j0KJczyCvGSrTM7I/KrQbaotkQg/S90vLANpE2ev
mNnFzTNaJCKyWnt4qOWUGEvXn/KRjrSqCD+2nc8u1a66rud4JhvDYc7Hfss5Z2JBZj9NDNjDAsDx
eB3Pu7/we16SNb1V7B+4tNddZOfujmCR39oHn28JK2v069wCFvitcys8QgDT1Xvt2+xVeiRqyMIf
QpJYvx4KxDSbbuModnQdqE/sJPL5SfCgoVVCwWQOz1oS09ku3j3z8jpwJhSGfaO3bGX1xQLUCBwh
9JD36djXYzQVkC2adi1zHhBU5M7Dcdtp6q/VBEZ1JgXu3uohAFQLwA2BbE0p2730jzZOl5G/JE+Z
03+sUi8BROMH4J5NOz/lzOzV4IZjoz9O4PSlw7Pcd4cLMZY7va1OLqs9kejtavfXadNjYq6vsHVX
HaG/jwYsKIy4xODEv1ul8dQxI7kxy+Erziw3cMrszp+qTV7mx9bwvlNm2fBCh8GpVfWkRuvmFMDY
hJpfsRknACPp/4GUMVe+Op+rnrgH0ZOxEy9lv7XTmJBIIhE3DwF+VVBFZI3JiT3Sn57m3PBZBcmb
pta3yppzApJwR0wbqThx6YVKDxGiU/TF1SoqZzu7WrqtWm46yLsbpTHkhXS9aMqKX70yP6ibOiJp
iGxY5ZL9nZq83jdp2l+xWnVC0Y/dttW7As3+oAWJ7f9NxKT2ZiZe2ZAUzdTU3RIDbUaTa5Bd82NI
wMnWcMDz+rXHbjlMC7FGE2mvL6Yx/GOC2D/HrmsGaszIWIoNcRxcrQ5Lx0ZYjNrx6mn1reGppfS2
wg4SBXblgIrsUpGMhOg1PoeMMo+w++Sr9KYLxN3Y9XYtpB9yNpUsE6N60e1lDlIl/8vThHN5jDfJ
JNSRyn2+cYS7//qls5/dSkPwo2J9CXAcK0KVee3JkZKfFVq57xiqjrySe5SYgEE69OCBLive2ED7
f0SlfcoJIqlK0uIlw/MganQXxKv1SQPw5HTy4rIJKc+TbTcr90Ieh7WJTflvnJn9rrqkoh9Ja5iL
nG3InMpPTW/nqzEYv/VUNXCzDUz3lHobz2pbtBlyjMxRkHZaFCdiFVhkNusLRoPVzdYtejtIRUqN
YtOS5aOl9ohcQHN8NLNTPpWBjdXhZugNe8OGXpNnBXEOxJVGaWqy1eMdlwV6VZHo4sRzJBt33CQe
5oYGNdOT3i99qKDxoLYtPXBnMYdq9XRORlZAMfY2yYBk611rbDB3E/FtgdXPHwRyIJ80Ev8ufY0W
3gRbVnCN6DXWg2AF7j01OkRtQXFSxxmQgKn/J7aK57ksrSjOSW4tW0FAYWJ4ISSNvGX8A6mAfUR6
Q5yFVVP1kH6zMfP0Uz5G7DJD6kcYPIcuZRgjgu/zAL8ja0P7xjYqagwa23J6kkXyaGlAd4gFzqMa
l7awtSYrmD3jVyqtQlprik3eI49ZXerEftXhu339mmG/vOEwe0rsUQS6aLhxKD82s6Ndc6GWACgO
oXJlT4Gftfq24ho5xYc3uszvfEIZYQ2Zv0Wt/cdLlmy3dNlRZM2bTKfvJAF+bPWUBOispVP2uwZC
JAWIHB+BD7TCG3Jt5l0yT/+IuYKIq8HbcbumqRxFlHr5CBuKpd3YQreqSp9v7ky33Y88Y0NMRrAI
bsii+dYmr+OZfnnoIqGaadMlScWjs5NQuvO3yHQ7csXSBdj7xbu+0+bIKvXXwvcIfHTWOkyqYQ1l
xwXEhXZ3pAnsgJ9Js7Vzj7REXf7Nam/c4aQxUW0vnF5+hpSb0i4ELvmkUv4AIaJumkvw8sT8a2ig
22nycJPSC8h7EMnAFOyJRGjW+1657+PSpxu81M+oZHJyTQjK7shlA3FHmR2vPuoVg1/TnWpzyYPe
yy5a0z1r9uOUbqe91aTAVitUTAvIT28wDrg96G9FSaZp7el16Mvk5OamftQXrTzQszR3VQkH4ZXz
5NtaHok+LyNmpG5t4/zte0HBlC/6pjfBPVIHQUZsYRu7NnMVNs3IRRiJAI7IYYMWv9yaNiBOXJXG
zdSxmiCgEQjRzMlqXMs0mCuZfGa+1oKmC0Cddvkvt6lZ0nJ5T/22AvxtYKSQCYfAE01YC7s9WXEJ
3DYaJqeGZoUNcclBrCGNB1+Y32xLfWmVbpAWFSeR1cfVvRotTvvYHC6Gm3Y7B0lp6DpOv5NTihJy
8tagQEGyneZ1fAaoVrcM074dQQLmqwt0C/GhltCx8JrQEt//mHLHw8MS6fwA1nlReIFEvVEJYrCK
isSDdj0x6/xQ7psVKFa+hEmj88JO1IBJMzxPMsMqf6rz7VDo8cacUxazpXURSBvp4G3iB0m1qtBt
OYu7rrPO9IfzTU/NgjJUjmrTc7de5taR93rS+6Pmj9rGKswE8YYrD0nc+x9mjw+pXRBBViZpTdjq
WLyufaVvi8QrtmOTijsZEU6kGCm8+a0pDr4GtqbFix+mGINfq5Hvkfd98Zuq2CGkfJBfIzTCNk26
9lmBueJB1A55gJcwMo6lhKAWg8m+W01qK2UxwwWN3U6vHkCipnk/up86qENq46Xp8CiKp94KJzkv
Z3iI/NslWG1vSjMN57oe/xSFfkITcY1TH3jLne9SUBkSccMtwfT/TPey/E16278tFQR2Ey/dQYGo
UgoN5Q+cuJccnc6cvPdFGQXbmgue2iIyHA51k9ufKvGdE9ioGDcFMLQKdOWIUG8ccU8e8VVGLlXo
+OjgsrlJDg5NVGQ0Gd3S6El56YwYnyaqaRj62HOpYib/6szmvzXhHbMN7Ip9uL6w6AUuCU2Od5gq
wN+MDENhnRNaKMQmZK+A3c6TcRhxbQyXyRuDWa+nTSyUCj0TJY1r4PvatSgzJ22eIrewiKhXcBRz
GsfscEVtn9exXndO77Cp+72XIDxT86UzUeQR1Gb/wUO229VJ0b/lxEYBU8Vi2BO6uL44aV6fW5q8
f8aqNy8+HdMH457evc9WEtDU8FZOPOHCLKrdUCtjZ5b2emZR+e9LroAsFkvuZlfNIdu2c/BmiU7G
WrJo0YtmG3dyuI8ZPhqU0SDzdTq0zzmM21MlfS/UEw1d5GAJxDC2sTMcS3wvVm1ukRamEaEO+cbR
NHrfGjO0DuLp29bZyUZc2MM8qdIfT9bdnq7NDkuRtq+Nn6toAoLDqzofn/M5m6Jp0dJP3R3FLRkq
52PJuuHa+M2EjEU1tNaCRVIZWjRXpf3HHUb3LupGf2m71P2xCNL5Jq7YPQvEB/epFdbn4hvFbckc
pGaVDj9RJf5L3PTdp2Un6w5RY7MnYY5iw077Leqx8UW29RTZFawhblqLF87mmp31slP7vrSMUA1N
99Ew47NVg40Ld5x3O8O2y7dJ17uDiMFaGek1rxWcboTX3fCfRTbowXfAXmJHVh/VCvmqD3IO9XES
T6roAcpSco5bMVlodJopTKyUbbJo0xNqiYLxpgHwQ4nkI3ftmP1qEkYAU2hf7a6AlWCa4IT3YX/0
XCfZZKU/vUy62+wWz0l4pydNf4N+X8+M29e3h9gMJxiT0y4hlR0LXq9jgDtG/5Rbrr2t8TeB5u2N
JSpat9g7HSOCU18q+PpGu4yj3eaB4Do/zdpj0iiuwXPMXI5/69wj2GhS4wHDb6gcgaXQATs7eYWL
YAyM+lm843iWnnW7mWgfBeaRkPiau1nYh0KRLtOfZRLrIbaMxQvGZpq2OLx0l1Hk601vE3qEotYu
6xJ/8HqPIAHryovfxsN+HTPkgS1zFps6c1o8Htvxt1uZgN6Uixxe537OD8Ju/P88sYgwydP0NJB6
yuDYAsOPke94WeyU/NYMwqFA7x8BvvCKp5pfscn2xp+UvMxXcg1TdrWl4Sbpq8d4U54n3XddIaeb
qHIulqyzc9rW7SmOG5fiqxuGf1NKnS/NoiVlD6qmCUynQRiYivE91wr9DwGR2qZZDe/IEEf7Y3mT
+EnoEEnZTexnK3e9f6uY+sjuc+PoNglmbI/3xEiwaQQgq+pN2o7y6uKbCXRjxLuOqO2nkk3pq15G
b1fZnnifh6m7pKnV7pduME96mzkYJOMkXXnr+JWMJqEVXWu321Y4y9a3uvUVo8k69PRkvbs+W7AH
p3gyVlvvN35lzF6Qk8Ad5Uhaaoi5ogwdjPLDdQBParNuPmp6YePAmSbb0iIE2zKX/gbGqIe2WpFj
NKu/LcB+brLWqp2NYVqItVmDJo8c3cXkQG1mgcC09f7rHQQ9DVXxRfat/5OSyr2waQblopu3TDRT
oInC3pjD0FwhUvXQVRS4ZaUNaFqgI1soLLoTHdnOPBfbJIaa74h033n4sqPQZB0UXfcTl6746iRk
OP5UiOxHx8UOgay2xi7WbV4bAMY0OlGSUzM1WrVE/jhK2O/JuWdNNt2dTgwD7SOTj2AS/Xqo19F9
JqqWNWWUYoOJxxwm62q+Ehz9LnPUnHQwSEFq/hKUrRRm1djsLJ4QEFSDArV0n9K1ecuqzHzSdNGf
NMJcd3OSpmHWTFU4zOqQA5iTCwYKRu/yTzTVS4rGGQuH3NY2fg1ODSiHk03jmeaX44Cf4Cc9TH81
jwbejWMjXEaj3OmZ7+xHzZ0OdJaM9Q/1OiBYQznpZyuFvOGJ8QdnVbQDS1re5qUyj4Rx9cc6Zk8K
PNE5x3Kt90S3NBuV2GWQmYJcVx+DD1puak3pd0YwlKIKM29mUhGX4nseO8N/3Jz1K/dsBDOaM25a
G+sZv6z1EPSk2QAaE7huyR/MB6HDZnv8nlbfZhgyfh8W+19cr399HhqdiVcHtlM4T8PoH5nze1ka
Rvyd6ten0NmkRUxwuHnBxiUP0hHu0ZwqSQVPVigqJe1atZb3VFRGhzy+KH+SoYEbJklr57tr1dPJ
xGDU+oq3I/b2m0kqfYPUXQfDwm6Rd+6S9HiB2A+aofkpzXrXolI3ZCaCQR9II/f1fe+aB042jQoY
8TZF5S5e8o0p2fpT8dalK0esMf/HJn5QOZoqr17/zasM8TDZFbV/NuTAENBjnBepoHDjKOPfbq6O
NXoHPCuPox4/N+Zw0zpHhXVhp6GSiDAT2AdmHI5uPouN6jEd9kTl4kCUogPsdHZTH83fwe8ZErZL
98Ik3GMr448m8q/GboqslQ85Az26T9M/QZ2PVpxGfq7zJWrvWFXpTfTuDY+FnR5br6uzXFwjZYH7
R6sz9lnahUObXYuan60iSEzkB41sNiC25WYesp3JN55L81ZgPV832b6t1YE2ABmnhppdbqtcgJon
kfkgM1fGiNfGZK50UFc0ENuJ122Np5sxx6Hno8A38yVQSIp4e6cBGN1Prt5CV9YI65RqswAumF6R
WzHZNV1chxmHkZtOGhWOvnqQLA+RXGMuO3fJP6Vuvim2I4R3K+YIAWPb20nEIyKFcckJYLCocQA+
g1jC0bqL/NQa9mF/Tk+OSHnkmLq/tnHqUX3H5zRObqutCKlPvbuoJARH5bx3favReLfzU587Nisy
OXaujcRXrluO2Sd7SYDyWhmg3dT2esEQb9ZHylhQAqzyIJaMUjFd73WSRavmvOZ2B90nv3KxfJdm
ejOzrol0OTGygQTXpEwOlN6f2mY9D6JMosbuI5P9KjCpFI1OD8VghS7dGzh88uzk6VtZ802UQxPv
vlbVUMH1NcMm18aTNgOg9pU5bzzTPWIj/06El0YFKXXU6YXepyHlnv5Wq/SSodVmQF1xm4aVDJ3l
bJDQnDqmuVlN7bhgPWV72c+Sm0/eOH7Bf3xxiG5bQ73OWLPT5Nc1OykcTaWxwY1qbm9CJE/92m5H
mX0W2o+FJSz3sV69EIY5ainJkbpeDPDz1dBCM0nfO/pOtZoAOvKzXpc/wtdgfAtetF9pfa7tEk65
QtS77AqG0YvJBnaz7e/JKv6S8vMTFysaQetTSbHNchzv0nY382j7fH1a1uar4jnZMVBHt/xKga0r
1v1FUz47fAY8/GlI2IVXeO9sSM9jkdMD2JHX2/QU+pONQ9vDN7TrY0glZWzXbrzaSQq0Pk6BaxBe
DW/+3QBvIOna0qicTVfHxMHZtKsbYND1ZVfl04Oqcwd70yKiStUUWs3wpxEIfoQdOfb6n9slGUMH
tM+0qPMivrT6wzOHjclMObXjU+/mzwz1Z3O+c3VUO5qxYap1W2Xj0aqXbY6KB+Hb07rGzxpyvSJP
78OYnSRoc+XMDPOat3o2meB4mRlKGlz4LpktYeySmERscz+vIUVdaBtMbQg7R/KNla8Rz+cKxSLK
p7nK3kqobhLK92bKoHqu7rnrbh+PKluWHTzfySNzR6UDpfYa6hJUSYlAWuOpL+xDVZL7C4Sa2cNh
sROONUpXrfmCOj2tTLk/lkOZj5Ht4TKAX0ymM7GwzAlUp0crU20qsaJIfSYY+vKYlUf7ELYsp4Yv
/Xg8pujuaZ2Edmq84xuQMJHv878ldnP1bGC6FpqJ57WK5WfsXEizNXrct6STOzOurlhsJ4F0ZOjU
HJosgW7S/nt8x6J0domW7JYkj/TafXXZUgoryzGPAbtNpz+6Ux1F1f1jAOhkjv3O98r944NdOQJW
LW+P7RaceMt+s/GTNsQM/gxNFSwmLbVqdgWGN76T7+tuQWs7bAa9RZ5aHgHw/66xtZ+nioQgyw6a
Rv+DYf2mZDcu5nln55QouYn8DiuBhUN60dNQzvJEKFHFynrc7WagZhvGQ5vB6iGU78b4wsmp+PYq
NODIykS9Fa19b+f4tuKqJiwBkduCprZ3BsB74MGX1LWeFrt/ZYpGZ1fIt2Nvvk253JONvIKxPO5S
o5/HbCCFwNIxn3J3C+K3gJrYRsxX/kXolARxxpTOosnQXjUfprNDyK6bxLKJEKxsV6fMsNT+fvIX
i72+6TZOrsLVTe8i8fZ5Fr9Rk93iBPaaC/hBRHBN8nJbyiyjZUrV3u59YzOhk9q1BVWBg8B6yB/S
yjzA2jaLuibzIq2yn2o1niq9v0hbvLWCHKRpesRem/8t5fBarzV3TJ7LMXsVVXka5fINvfum2ubV
SEoRxOvwRvbBng383PSMDWi4wK9WfKQv+U2N+Jdcnhddm+4zvZ+0+itR6Lsyd7ZlaV6AJUH51ChP
zJ9dTMMz4evWne6uHe5IzBtO6C4eXxuQGhXoaF0dTSK7Syk04seiyhQjK3NCR7ZMjBcNhkIp3bwg
rHlu7fWP9BMU3DMzetk87PJMu8KaaXsqq+vMBsesnA37WKz9aZybw1yCr/gkavi4eEnet1SpJzn5
nHI4anAqb9C0o4GVvImaA+tsJjtVpdt5gTvySoY5YtOoUCnyW7xu603lsRjiG9DyC7rP/crxpgNt
MSwDJ5dIY0GcAYurDyTasTi9wUcsWoxHR5+fpDHAJAO90llweiOXlXUhuEJxsjT9Oq4AlbnS3nzm
QUvSQ/1CvULs4DvSIKQz2MDBhJ6lrnZ2Z35LZozYksQUZGVqMt6VfXeaBvXCGWV2wIs0jee45D0f
Ev2iK/NJWDXn8GRts678L6YkEuw5qWcTW7y4S1jHqx4MxbTV8OsYkmkFPHYEH1A1Mi7F8bF2n3HV
76vK/IKDMaJUZ9bm8R42JH61cbUvWtQ1vSse0HbymjF7gVHrH2HJ3wouKe4SqjIqe2lMF4owplWM
8TgNEsun/h5XxZumlUxfDH9zPmnbzQlbgxBbt8vYpti0kCvtKnLLtWz8VQYkmJP7ByPv3h6km7S1
Hg15+fCB+69JPfSESjtV03o0F+Mhlv4P0fCuSNuHeHhn9ta+tus7UNeeadPHujPqbuNyIA7ZdIQc
f7bZ9S1O1Mf9rsjF0T10TWj3W+3ZKT78keMu2Tadv/FZB9x9ik2kU+O0KUmfwoDk/DAjeZST5Fhu
xRLf/cq6MKNwNJvhxZjTyHb90EZLhiqG4RE31FS70eopnJi3mh8V71Fo8UeMzhQlnVXt3bF/1u2r
PtWYnlSfKAKiRT0yB5xLQ28KyvrBR0etfjjaPGb3uwpbX+YQ6+mYIlGJnez4EMKgRYp7YOkyfm5p
rZl/DP34gKNLgb9K2ai3pTAOYsi/cFTYx+iaapQVdV+da/Aa6d5jw2Y886fPL6lNuFfNBG0HDThL
2OkuORWLv8FZxmEsaV6920QpRcm6xbzGz8TOdfsLf/pYZs1j8XPz2XL3I0hmJTnw0Wj9j7TzWq4b
ydL1q5yo60EPvImY7osNbE8vWt0gKImC9x5Pfz6wqqs2oR1E9czcTKilYjITmStXrvUblJQvPKX6
VpKTw41L71uuSB9DZP6tJ8rw5yZM6AVF8onn4cgSxUBhn7XZtKFFXH4LoLdeYNpCX9Z0QWukJdnL
eQWix9taad6uYjcFw5fmK5UToHGV86NDI3nxZNh+3D+q3+z8Zrj00PAAXP1k+eKNp3b8HQWczjgC
7HOMurif/r8qJtuEwA4+xOlpRJRh9BM5/WNUAaBnakBohSM2xNvaiLetKR4LVd3pg+pUBiD1TPgS
y3zPyTJPf2omTCj8q+l5od9Po2nkWGmbHejNgwHpHLlUroLWPLg5rHzNFV/yNNkojeXkqbYz3X47
9gkawlj7coQMUmYdqK3ohl9iAktv8spGooe+QOXVE5HuqjRuM/Ulaa8AhYCzklej/CR77qUQudtO
B6bS2m76pNcUzXhlC+6+UC6N+ie9EzulmMuvP8Lqow5ugwR3Uv8nIqAOBPQHne7xagwr6tDWuqx5
QLqprfDyspRiPwb1uz6KXv+s8+vpUu9y1yEz9iWgI5RUcY/jpA7Ds4wSnDSm+8qsj24koS1A1PDz
GthWZK1zLyJuTaU4ZaDpTeNLj0zpguoJ5WLjhbn2+v1kjQKZHHMxIHAFvYbpROl84Z5DWxPG3JLE
ttaUrQv6zIF7lWEgBXKX/hNw0Cq0XdwX43jLn2RDKdax2P1sJzwzyxGK6heVbaVakMrIGzxOLnU8
IBJ3GhK6oP94+dOQIVmzB8FQ1m7rgTAR1zHwahfgdMyhg2lkozQYDKC2gfNboE+3ZVR09I8ycVUO
BDMDodYVTCmkCyyQBwHQNLKsbRBmaNAiN8fT8LFKdNBC8ASmUGYhI4ylxNaQdRg72lbzwsdeVq6T
VL5mIj2JkO7nN5NKjR9Hm6ARDlMA4nDhrHyJO/NGpHeBaw1MaggzvGgamee/3jS3nqjdo1Ab42hj
yj9iisCg+Q8eLf+I0DrtUsnrKbSIbD7e+UghDhPtpevuPL2lGEedIMuoOpZviTohs0m3C3qgU8Bz
r1hTKTdGWy/rZFK8MpQyddxIAU0G6NwS69c4Tsad3IUEhcSA7VLAXhNd72te1i49d/PGSkDCik9Z
jAIU0mSXg1fwI/rgWSRi4z3SA14E4xa2igLHMT1qnnaXiLCzdeMuUkAfWELz04iSO3lCeQfi0zCq
uHE/lOazJv+I2oTNEq1bxamUNtyrpGnUocX2vqX0uxboP9wHI8KChic3382BSmQijKD8hpz+8QDy
Ntb16t4t0nBbdnC0Zb9+lAbwcr2KvytOgd9paakAI+t2i/Fu/DoW+fiQgQiFcp8P5BsedV+9V7/q
owG3RIrqV6nwiq+CWgGskiMRKJnXiBRWrLa40dWOMkJeNnRdajIVUGDFWhyG5oi1RrcapsyEDdjQ
asOZIhxibzfym2/7KA9A3BZmeO3R4t7VSe/yGpcamt0ZrzANqVuX3uratEYZgYZRffEoj4bbysuU
76PSjrFTpj313dDAtbGR6ws1bLT7CeXBHTSAcZE8stDRqHxbjUtYj4r52gaEzhI/RSwUQNEBQfXS
EKuT5iueut9N10NnoSQvXTWNhyS0nnc/RRnDxVUe6srWF3ASVLUgXSWGBRmEHatsk0wL97Hp0WhW
GlSyVrLnKYWdWpHxpTBU6RjHGTe45kU7gH8gKP0CmOo4mCJxLciwThmkLfw86L8gDdD6b7WrwGz6
a+5JCo9GUN5W+ah9Kfo2oJOVkrCjwro3rVLbKRGOltN/UTkY4XhH/sZ3AFDEG7XrKAb0buZfDoKW
bRuiFPbwz7ybklWV9TeowBx6ihUpNXNbi0o4nzJHI6fANx7FMntUVfc4Md96Nz+mZMAjFRq5JBM2
wJ9a0nVqSj4OrVBrWiO/pcRBWcE0H40eimob76fzKaXas1LA0hXaDdS/LdJ+jiaa20kFu4Skh0RH
deQ9vuta7cLVvaOgm89mKa4tL9xqyIAKkXejZ/pKgqniF/KXUjceYd/sFFW6Uup4p+jCXidlG1vh
ddp3U4nAAsy8kmWK8QDXyrS+jn1cen3vK2Qc2EIWF5sV4gNa+GSnPBtXVW80XEol5XpRu5Tbpr6W
O/kKR5oD9Ih4W3vFporLI1schqZWvLSBsJGAso6NR1XPt/YQNwAWGV7mVL76JTZ91PNkiqMaUgPY
Z+ixcF1LIW9S6TpRkUAvwDoE/LetFtcHEUODPXclbxG1+REOyKG06T22RnfI9qJCo95GIbV8sz/2
bf2QxD1K5qQzIKOvWgsOFOImtipWWz+ubsGrAEyFnJtU4XY02w0qOZZdDFq5gki4fs/AFOXSk7ir
4FnsEeW+eS8pcLMnNbyKuKQrExytNHmwxPylzWI+GOc9SLCWCYdrc7on+qLZpIF550bN1ZQIlY06
2FpfO2EnZeveEF+nWUeF9KAMSOnF2ovQxxtRTR+Nagp/fn2RuDDra0NA/UkSD1aR/XC14qYrvEMX
GjcUhQGmxAYQMvbHoF4XOcAyibICr34yEwTMtbeBFYqN8smnm81z84Y69WVbt+Dw5V01FGA6VAF2
RfDMaqXIwsgweOut28lOPYYPITc6SgS7hM0xCQkqKPskoAp4X7UQO5WvZjR8Cc1439TBgxukP0Hl
ZYT7eB8jCDjwGgTNto8MXttGfCPVYP/ho0AMtaCN8DKSrfx7UfSSo1X8/n44UtMJU5uG6B41R3vS
djf8CCAtJha6BOYGUY5DJ8aUZXhJWkF1YQDXaExuZG6Eb7nZ0IHvJyYUHPCV1BE1q+G5HYwL8Me7
tkGM0OvWiilci3X9JHFWPV6Y5OO0g4TvUwlGj9CuEcCq1em+HPB3ql0TYFfz3NXeXeIiTwD85jYX
0NFRBpMHT6PsKA0Bui+y1xT4Aco00TEExHxI5eymzmGm9pFEAzfCoTfxbxR6ZJJRP4O6I20uslsW
fwPQxV+XkRndTPLNFe0avriQr/LRh2adg6qFDgR9MgBu6PMwH/23WjNvap/i84iyW5mmh6qTnkCM
b7MyuSn0V1KMaZNGdg+grB8C+ijGoZOEH7DkHqbvCUv0TiC2AXFrdqUGsieJjFu1TK5Mlr6ZlAWn
L42TinZXGdllUPZPRskzXNB9+VYTmodEQQY01Z0pDnkBns/UeSRI+Ulpvvj+CLveCneSCAC+KMtb
ufNe6jK6AkhzHxfZs0nkmv6cs0xg2C4UpCgnQf+8yeg7pP2F21sO5JKjO6owgNXnTAnQKJkq4LTj
bTMX3rzM2hqRzsMYFYMkPwpFzUZIpWvUXV6gHyRrK4MXVfrlIcCf2x19jlNSqysvFdBAEioTOkZz
Bd6V3l+5Fqzh1leGbZ5XF7nX29ZYTXbvbm67vfRdVHVrggEh2eGCLdch800Pl8E0X9HJ+ZpA0quD
Zl/X5iGWtLtM4lCDtl5pIcFfrYDBCdZ4Q5V/Y0lpxO/v72qLBVZHdVvWAXhoFSI0GTFdbYCr2iYS
fSTtxF0OnWT6qXqe3lGw3QgeZZdEBNFroNyQQVZAVpbOtCRDIFURVO2qOyTkAPNqzXXh+29aV94Y
6JUaeeT0UmenvnsxGRbVvDTSUt+KQ7hvo/GHp+ov1vS0b5RDkXVcPH34TSIDT1KOn+yTsnFljVa7
B/VHLxRwsKykdugGOzMyKCHHdDx962gM9d6jXM+Hu039kFKFYZJIZOZPxUybr1GZtvdj5YIX0RqY
lMHekJt2oxcehbTsIA1FbFcyuMJM6q+DsVv1oFW25jBGb6ZUXciFtyHKvSkJb52mkK9z8OorAPwF
CIZm2yG1UGbK3dia4M8h6x1SxBy+pFVm3ALXpAVsDLe1BHEoSSdjhdR9HevQsxPDI8/pXN6XjQSx
hMxIM7I7NWi/Tb8DsjTbQDAufAmUDR3r7z5MODLvjn1UDp4T4Hg9VvKVbFYS3G9I8pXfO4Pn73V9
vK+IF7TVC7g8YMkArkASsr4GmnAXJ90exaNVkhl0O5Urj/9NFPq70qeBWGqk3X76YIQBdDzeO0OC
iEs9GYXQjUHJw/NBvwfqGsyqQTVV/gEtZe0FwWVbNocq+JaDp6wySLM5MriKKlxNEXUkHCnALCLi
ttE1m1qydnoHstlIhdtYdrcoCFCNksMHVYhfIFc/pG1CWIX4K5U7XkTXMCMOYkKRSS+fUQO57IL6
RU9oNE2S+lszZl91ao94dfq1cIE9hjqw9uZFjN16HfjFTVMgcthQ4Ki98GB6isIrODa2YRWJG7mi
QB7qKq6B0bEwAKd3Lbep25CRuMN0jwbWF1fxHhqQxnSUYTKk42WZKxiwmTkeASVSZKOwEdLh2R/8
R8E30d9onb6zjoD076NmfOhkk8LMyDWsqHmxc1O3oQkm2zrKdasMe16O2AQgvzBT1O5EqndlCaYW
KF76RWjLYtPSeHdaDTmfRhP6bZshmDXWLX7pZY60l2tl+sYTCrx93Hw8uDBsJ+4IylrATuHripq7
McQEySKhpTw1YESvG6wNbfAYhjDX28ib2oaLCNGtHb8ZJWWPFpzBHUIY44tXW8CHVA2R4b4zuLBd
7VACe3vLNKV7tZo0cFS97B5LXiq3yBQMOz2LqkNbdlTQjNAYp8LgocGKc+dXo7aDz0c90KULutG1
xHUkv4gOskapQIsaIK+t2+W7QESJDDuWunVg5aALNtCsSJsQdhwvteIlqskCeSGr5JMVilKHHA4Q
b8YWtr4UBGur88St2fji0QJ4QD6QtAB2Sm+fUwd7ps38o9Xb6miMeW1ngeAewwghmUyi6DFKXvCl
Tpvuom/gYedJDfYuoRlPxRhcRweYijykuwgINgcxpQ5PO/8Fa3HriudTvR4NQ7imK6kcPNOL0aOW
pL1elPel1mMcY0X1C6CC3B4zwIIi+cY1BEQMFErxdlByms4NeMKC1sgq6xDn4jfn0evq2ZptBvBe
1E3blaia+R6iN0WXh1ddrCCFnCnxkyiYIZl0rXzLJEPk05uVj6JDGaz7Kvwpcm5XdMT6e15GyCP7
VPJMC0F/UQNDkEE3sKlCVABmfCqpiRlC1DVRb5vaO3KXeXZjNjSnRfpwfY6QuA8kCyw4lV83V5Cj
kUz9FUgeR78Iu52Hjofdj25w0BD32BZBF+3TqZ4ejFb/U85HqpUiYZJkwzedYWJR5RauIHDiYNpl
JQwpoWoBMFQhukqBP1Y7AMvtIdO84Ymc2rAFzX2WJLVct0Wk7F3TrOFj9oh2SaFqrVW9+KpRsHMA
5YVrFIwSf6VaOtj2ITEMyMyoHYal6INORodD9oERhl0Ac11Dqx5EbbMqQjnZxZF8J7aaemtJSHoJ
I68BI7hSVQtzEMl7RQrrnkcG9HBPe6wGCjEA+sCo5Ga4Ufnjl1gI76MofmklUd2F5eReXRd3Uae+
am3SEBmhm0EfRFPOyx+VXg7RtRDTu0hOcdcYA/F5wKR4ZeZGynbvQYtlmorLoFqY9n+VvEiFSs2b
GzmXbv1RckxN2U81HKqCOy/JL+MA3sno34xQJFQX5jZdM97NfuEhah7Z/5UrVe57EcRlSVIup8JQ
0WtvDcXX0kq+mpRaxzqid05WOkz1V3YAfLhu3Sew3xqhLK7rEHAe3NTHaFIeU4xHBUrzqlbLyoGT
ETueTP1cy/MHP0c/YaoVWdXVkCQoEKbbNMjvNStDvhOQUhzbCL6vwf0+RHUzqYPBAQNa4oVOBPga
eYT6q+HTHESS4fZd2/e/PyhnVv/6H/78PcupkHt+Pfvjv+7BLGXJ/0z/zZ//5uN/8a/tW3b1io7X
/B99+G/4uX+M67zWrx/+wGVJbnbbvJXD3VvVxPX7z/fesulf/t2//H9v7z8FgdO3f/72PWu4gPlp
HsJPv/3xV/sf//xNmtzk/vv05//xl9ME/vnb8S0dXn/592+vVf3P31TpH+jhGKplyBpvdsNCNLZ7
m/5GUf5hSaJmodmrYjdsSmgHI+JW+//8TfuHCDaLhBk/FFJHU0fDuAKYxV8J6j+oqOi6KPHqFRWR
eulv//7Fbn5Xev39W7AQf/z5VOT0ow6zphNQCCSGrliqKSqyOFMmF9MqElyRTLeHEiS1474AUo3s
02UFBehkTc4M9VGq9Y+hDJwHDHWa3dyhRA5FI6xaypV6o+8myYM4qVZ5FD7+34aZKd02HfdoAmoI
TSHP8YHtD1m1Lcwlr6d3K7G/lHR/nc4kBnyiqOuqpI94ZMJz/wpyYoUnhAM64qayQ6feFU5xYT6j
i7XW7NLuvhnO55OUlhZzJpTuETrqaBq9doKrYY2/gO2juWoHNvTLtXhEwsFecjycNmT+2ZQnudyT
KWthOKIPy6D08uzR+X2qxNA97c1tdvx8ih+1d/9YX1MCHKkY/Ilt/mEwn4wiA4vMGwxFlM2Q6t5V
W2UkPFJl7kmD+50+gjAAQee4cRUvjH5ufS1FtqiimWgwzE0HLAFRj67h0rCQg/Jg60txvs+FdEGj
/KNK//skZVXl+CuiqVqwID9OUpWs2BJcxBJABTXosfo35H4vny/kuc/2YZDZTo1NRL0KmUGqNb0f
ee0dIrtypJ/cWs7f2CVnPtyH4WZbE4ejHtkIhuu/A50FXASzZRUco6/GugEVsIqvgOK/Smsw/CvB
WTwZ076YbdIPw882aVT3g56aDN9ustf+Avdtx1vXCVpJK3dFl58K0YLKuHzmXJiWoqlwtHUZDPps
q7ahQM7swdkjtb3Fp+IOHOVTrKyBcH8BG7xHH2KTfsWirXWil4REpFihcLGwY2fOT9NeUhWVW0Qh
9zEN0ZzrtxslEKsKBOh0Ott9tY22yYWwDQ/+gub2zLVgGklTpooJ6GOuIE2bzTezADZCzuEZBpxs
q22kXWJ/17SVRfF5nWwEx104Jr9uqY8DTsfoJPBYrh+CCWLAcI9q+YYK6No6JJtw+/lJ+ShN/8e8
NFHlZjU5evLsMvSVLnZByIK9GHeFEdoq7Hm/eJPUlnoJDPYkWJjXr1GGeZ0MOG2sk3lpGfh7PQsA
i9FUnWQT/eqHlJFq/JmLnLl3pV+DzMdRZp+r8+EtVTrTQn15re1QxLdRJ7xUN8nGc/R1vl06g+en
pQCZk2h1ynOXEC+3BCuFuw9QG0x+9DpkoVOZ/5FNwb8/1p+DWLPtDvNNlVuDQersORG2pbTL3SWj
+3d3y4/BhB6zomrcQQoFBHO2I2QF0DZtFHY66gQuDkMrj9u2vEk3oWM6rQ320n+Un3PLTr96zn/m
U/b7FE9Hn20PBKtU+LWMHoQ/K/XOp/O2sDU++iP8OsJsa1iBXFhlxQjqVnieDlaziW7yg+cs5g5L
I82OMOwBAheFsVV64W4R9NlKW3iUdm4b+8/ndC5WnC7atDlPztTQuKLpiQz071ihbNVNvV2KFWeD
4Ok4s6s7RRkSDBTjVGvrmr7SZtxp6+F5tCHjOYFjrj+fljTd0p9txdktLsG+0Vvp/VM1r/JP+Avg
h+1g3X4rd+0OrWHbC6jm28vHeXGqsxtdcBXqL9MpQEeC61yDtmnHjsv+z7Jr4wDef724vOeC1uny
zq5xN3JlVZ72i/R9KGx5ra6jW3C+drCPr+I78Mf+eilsTV/skxWeRxSpDOvEUhiy7eJ11zo1cT83
oes/fv4pz+QLH6KKNYsqoaW3bTR9ytLAKQBJYuzK5OybZqobzIvh6cMwbeKnoqZ0rSELM1WKgcuJ
Fa0q5LY2rlpRMY7SLxB2r9QkfYwr/wnXggvXVTadt5TfLH1/axaHPFRbRnmYfl8H4N86OiC9f2wP
7TrclVv6PE8L67MQK+b5VBRVTYLfxHS0lA2uzd0DGdyqtcXneFwFN9PGmx5W0cZy4PBuS2PhrJ3d
e6qkihrgfgkl+lkIgZpvWFPcLRAfSce9l4QLI5xbUk23ZN2URZ1M6v3vT6IUfM6a3oJLzfIg2yDQ
/X221R18KhxRJH5YPCsXhjwzKWZjSIxqcGvOrzKlTcFZoPe0KqDV5skPsb35/LOdeWdM6/XXCLNt
kkUjJOSIZVMvxYN5IAG9/F7/xKfub5xVaTojs8P6YbDZzYWpRwnKl8F+X8D0WrDrVXEBA3enLNwo
5z6WbhpsBEm0RENSZvshLwspTAeD4qaNtAsQzm3CYMJXiL92vA42S5fl+wb7ZXKQUSgAUR+yjNmA
BqQRtBcV1DacYS3aKlQtJ7yXtLVyIe1MJ/yp7hFf3zfX41o74PFnXXI81qIDPV1d/Y2750xk1E2L
og3lIjIhVft4ICQITfBDULcL99kVfP7ioByDg8ArUq3W0zUeI2K4ro7ZbmFLTV/xl4WwNNmQWXiN
HOzjwIJSoTfSMbC69XZ6A5zPNvetjfPGJl1n13K2W7x4zgQf5vrXkLO1b8W0kJOIIWv4TCCAZSSZ
cveK+9cBKw78U9EmMMB4GdfWRaq4zudTPntMT4af3bUGrhSZHDJ8D8o26S4nsY7/fARKDRLprKbx
VJ7drLXUVyMyiT79jG2vIPcmdguh5tyLA9WaP4fQpjU+iW5RDKwMVRc6pSvQecQ3xDmSr/4msBH7
gn+8Dq6XLu9z62bJlq7IuqpZSFd/HNKylKqqOzSD1LFDJltetUJkf75wZ+MAj2ye+bxsZFOfHQN3
EME9QBiCL4AoEh58a2M3hW1jK6qPf6+a8v7mnJ8A7CZ418Oq4nE/mxdSNEEmNjRW9K/SRgJtu8Pi
ptgGh/qLd6Ciwo2hvOm7JrKNzA6/9m+07pfmfS7W8uQn3qq6bFj6bMd0qtfUHgzwVbz3f+DKs4PN
5rSv9Xb5ySNNP+uX+f41ljHbOvBbYiTgWOPaaaH2bXWSP2kfrf0NOI8L19sCGMOuI3G6C3rRX7zF
WsN0vj/7BebJWaQoxAAE1OBZ74sUJdEGtNJ4UQX41cre/+K4W4ZKqZ9CAGWH2ZZCwtlTGx7nq6I3
j72L9Ujwn/kgvr/x9NMhZjHUqnoLbYAphkqAw3og57kMyfxm0FT6U+PCZXnuqjgdbRY+S9lQ/dHg
HCIXWE4iKlGxQgIXt/clF/WzO8UEMCpPnRXrPQidBJnO11Rou4w0PfSUHbK6G3UDJW77+amXpxP2
y4bgx5uiZGgiUe1jZPFFCdq0AhIUwUi7uYqBWqEghkybjaAXah+AcxDYtTsHJohn128l5RXk7L29
fFw+H2cnbTFbIPBUjef7BStmX3MnWI+6za4qntE4DF+Vy6/bs+H0ZJzZpsk0oRp1iVNAhoXM3GQc
ROHNuBJvxO9h73D9HpZLx2fqb5iWSYZpimB0JHn6pU6/aBvpbRehOW0gTQuuv/7eIPC2AtP5jTY1
CJ9Iuy6rainJmPLS2Qf+MOzsDApYhBY93dr354Zcb5RdtK2cfu3jcW0HTvL0+YY6lycboiURzGnk
yVyUs2k2UmahO/777Whsmu1I/bReDRtlrT4tze7Mh2QwFV17xRJpN87yibak1V+B+kMm1r2roMJp
Rf4feZ++B5gPQ0x79uSz4XTVw8n7I0mbys7TQVzek9NnmH8mCZI4TVOD3f9LQygvsOEdSIpNK9lg
JDIg5jDIykJAPtNZ0wxg6Iopc9g1bX4BBaB3xg5I53vKicQsCoSy/0U6TncthD0y3dbRtVdwnwsj
n7l4GJgaI28olQRmFjnRqvdNWrVAXzPrXoL8BSVsSNHS7EjsUUP5fBee2xcTdVSb2k/yL93Y1LLQ
I++YZpmWa7/q7LZorz4f4lwayIz+GmMWRKBsjU0oTnvPnnKXcNMrgFHWqHE7vGd6W29uMERYWsel
mc3W0dKjkQuDUZMw38TQC0VsnD+f2flP9dfE5ocq4yuWMZ/KI9jXuMWhD7oKTYCSqM/66ev/bbTZ
+dILIVci1PMxjb2uWnPVofkaH+J2n+jGwsTOVRlPP9l7k+nkLDc9gm6Av3y6ZyVZFymmRUUCwRJ7
2Gg2BjTCMWhvaKGhqIwBSbHUxFr4eO/P/pPxKWI1ujRRkzsbpLl6oTjjDmwQoDC7ppto69ypS/nt
mZTlw5yn++FkzLhwCy03GLNpy+eq88D+1vEWUcsr3RzLpWT67N4hmZfBXGiWqM4S+tiIvAxjNh54
m4heQvrSmU7sZNt6pa/ETfyaXnX3Y7SqL5cK4+dS6ylX+nPkae1P5tngcSVwUUz3nPaMTOWOV5lI
HWErV1hrOtVWWIP+elRGGwUZGVuOzVIR++xKy6gCyVQSgIHMdnLbFQWi9twUsVQ7IDChc8KWWmFE
19gYiixt5rObSZEsWvgqF8e8jAJ9yBNA2LKZzPxpYIymBVMJyzlz0Y8SULlLAhL7ydKnazFFkVWI
Grp5I2neJTLNh8+P8dnJn/w2s6CBRo+gKyO/TeOXX5Ne/GkW0heULa7GWtl+PtTZidNQEUkvYBvN
a30G6EvAhSRSCVjYsquwlq42nw9xNouRSUQNU5ZkLuRZmEV4Xcef+j0TTa6QlKd11DiQ3Vco8Sx2
whZHmy2e6sqDmNIHZu/W+/o6JzF1LLCmK2GrHg1oqXcL0zvz5gWxpdOdlRABVuY9bjmrklpTkRow
UktLD+ZYQHhGB9a47NQaB4msDbtXDO+q2On8MTLQoYwQgvOsDAkAN+wfFn6fM68QQ5HQutCAf5my
Ou2uk8PbxqhzwmSYFqB36vvuKiuoQ5rOlGsN5SHfLtWLz/U+P4w4+8CBV2ou8yVQNSsgsWgsbgRz
ha/Fl/TJeJj49Y5mw0W/arfBZgnNcO6wnE539r0DSaLmgcHUyk/h5IX9dWjo92a2Rtx5IUqcSytP
R5rFJFexkBoIeOnkMLkMSbioQNEbSbBwXs4PQwFFMiRS5nnoQ5A5jCii8orMrhMdoRb1Ed7pwlzO
Jq/wRP49yvz67uRoqJFl+j15jWGbRsepcDLVhrW3pIaSCCIa0M/SFXquHM9m+Wvg+SNZjXCYR0iA
7Ul/fOrwtlSJrK3abuvt4k22sJjv0eLkMGhwdFCQZppTlhI+YxYGJTm9Hr8hXU4hHACcdLeMQjkb
hIDYEPBUTf0V1xCh9zjICI++57MTsKjEvtvWtsmNvDNAxS1dYGen+dd484eiYAWlVE7FIV07Sjq0
exVLKO3h88hy9qRp5AWGKhvUNGcnDfR24kcVJy03vvXG5WgKeELkKIQugQ3OICap4J+MNDtpOqZz
rdawfH62Qkx13VxKTwhdxU94CUNutensrQoejinOVavBgya1kvafT/bcxQhgiTYGGFSDYPoxiuZ+
iumCSU2DvepY7U3lL9a+zwZqALWiRW3d+KVgq1Y5ErMGexOPerpg7XW/Q0O/tf27bi+uAqzs/jcZ
JTXpP0ec5XU0rWQDo3tGLCm314mNJCek8ch2nang7q78Y+GvR/i7drDRfny+oufS2dPBZysqpHWP
ii+DI2n4mCDKIZh32H59x0gCQcz7zwc7eyBOZjq7BPFDKrizWdsALxjAOJGH7sngfD7I2QNxMsjs
3hOp/mpxMB2IoruXxXrTqTgL+OH3slOvPx9qaT6zsweLokGuiKEKE+O8VHPYs06cLMWRc40L4/Qj
zU7eWIMBb00CSbWWNv0P2BZTQ13bSusArZQdumMLe3JhYuqsxNVHfdtUoGNW5FFHmtsFMiaVJi18
qaVRZpdOWyuYr/ukoFmBMPSxDHGqRfXHL3zgYFmbL0xKOrczptIMQAwIWtSgPkaPcpTUum2B6/Xf
kQpVH9varjhk0PperdEWBjKi7CZeY4K4tJ7TRpjXvk5Hnlbi5MITTDnqh4aRNeG1CJ/9ULSrOnJU
CNEVoBwJRufnO/PsY5GOKzGSUIkJ8GzEyIKY5MNGXEGadvyX+AYie7D+HXqBUBdX3jVekbZi47rr
tEv4iGklf5nvyeizgy7rKCVRCGZ0oVmjwLAiKVua4dk1PRljds51P43ifsrwg8fganSCo7JLtrBR
sW+zI3RWV8iuHuQj7fS7/mZhdZfmNzv4YT6aOaQ6vNz37m15PyHpp9QFVQ6TYevtMi763Fk5/Z6z
EGBixIifDiuqDE9KflBQUWiq/0315mSQecLSi3QrdY1BIEMf3IOBSaaT2BAkV4NT3+G0QqTbfb6U
C/OaY6liIa47AIyT8t2Dqt2XiJ2L+kLWcL6QiTWniZ8dWdI7oOvk+LlCUifK9BqpHZjoByoV8WaC
f3YOIkB48jiWYy4Fm3MTA6nDI16krf0LqDwLwqaRpfdk0711b6kUbWJkoZ3CQcPK8fLVtEsWkSdn
n70no85CXJ3hZeZO9TdUIG7MR/EB61gsVm7qlbHFTOso3KT24ETuCmOYQ2zjJVQtnMtzR4N6Av9H
T1TV9FlQLw1VR1qJeeNoumnHFxlPrM+3zNnYdjqE/DGaUrltTcTUf78O0T2t7Fqwk8iJHqankuzg
e/69e8oNG4zhXj0udRTPXSOnwysfh4e2HIxlOuXBLlYVQbZKMdsoa2fsXxYmei45A6dgGQrJqAWJ
5uNInd4HdRrwhBcP2bg2oAZg9OpMNVWDZ4tP2e/Rw5MJMyhY0ssVhGki8yh+OvwsyiFU2xfvFa9q
7W55G6LZOVVtRhtXX7ql5ugsvQynKPbZiLMoZ2U9Jq1TV2NEuXY0N3WLTblx7SMVlkcHrw2x0Fns
GJ37nqcVhNmO1SJ4zvmUAk9vXzW4HK4McyXRRJwWuXzt9vhD+erxbwBzz52V05FnGzmMkdMvJFa2
3aR792fYbaN1si2m3mW8Vy+gTe2WSrhnOwSnY852rzVEY+9NOXi7qVGi2GTZVn6E2etMhQYR75qV
6z74xxRewWJMPLefT8eeRafQqEq5q1npEnBIdkdKgm9OtJ7q1hiTtY/Cod+Wl803/2ERAzgt5Xxn
nQ49y4cKSxmVsGfayMivaYg7rbjCSoYSR7xuiI7O50f37J6CLEqeCSgEtufHkysjrpzCA+dZJWJw
hXtejLaJKcCeyha6t+fuGeVkpNkeKiZLdkw8iPgdah8jSBcrriJUrdFo/nxOZ/Pn06FmW2c0q1TL
p61jXpb7yo6/aJt4I6yVS+FhtN0VtreXKGNY9wvDngtDp8POdk0kIFeWj8xQ3bYXGPwFxircTF1q
AiDdB3BTf6NWNL1wftkvJ8s62y/oeRaDmzKoTPY6WKClrbKzveTGglhUjyk+Uw0wnKi+7eKFV+X5
I3oy9ix7rgcjHOqE19eEn65rGwlS2/+CKx2XeLdXEUTobuCod7sOZ4zFHOLshjL1qdAJHU5RZlE/
kXOv7qZyRN7BtS8LEy1m9CrWbrX0/ps+3HyNdR1UKq8UXijvz96TtAwr2qhN8VVBFyi3I0T+1W4p
UT83GWyPYTEBktJ/6aRge1MHes8Q8mV8MW6QLH9LrxFQuFRX4nedOtY22kT16vMdq5y7xk5HnZ3J
1sM2yQ1Jajs7w+HnfrgqaDBkP5WNbmPBs28C1B2JfU7yOCa8QSUYIIbtfsHPR6MfAW3BsmsbZVUL
+tVOQ33KpxBU4OJLD8P2d9U10i1Lp/vs1zhZqtnpVuJ//9L1JnnNrhCvsf2N+NLbkl1xGS0DQs7W
Y0+XaXawcRGp9DSa3qgH705eB/Ba1S/h1dSnthxh8/lHOYcDM6Djw+bXZaDZvyAxpU5A45PHTWcL
11jvCJTTL0ZHwtDnqO+Dvfgsfpe+Nm/G03QFI+G5Rr82vF1kX55bZzRHjf9P2nU1RZIz219UEeXN
a5n2NNAwmHmpGBgo7339+nvEfLtUC93WLjtPE0FEZ6WUSqXSnAPaOHBcGHQ3ZjMCKcnKobX+E4hl
B0x64vUIdjq7CpHrA1MLd6aWmbk1FAW1RE3GNLZIObMORFCArILI1u08fzfitbUTr7Lb5ra9CXba
EUSVHsDJzdbT9/LG2vJsi9UFayw/gPJogxD8Lx8AkMYVMsdrZR8j7XNrAFP7UXBSTD8pjnqAXe8z
twKBxfE7rehnn0DF0tUg5FLwkRDByVub6LP3yKLHDyDOcgBWGu54T1tmNWepNeVJ1dAHM3KGZW+8
5kF2VG94s47oCt9q77KNJmo3WGkch8fyd0uRVAANzvq6AhEBjEuCbuEAlqVNp24vHyWmBQOi19QB
iwFyW8pThI2ZiBPRa86MVTMKLijGLktgvtiR8vxbBOUa8tgAHCJxDX/CtY9g48U6GniyI0n+c3oR
fv9HidQZASNJaep/NquUXfkXejocwMSA2s9uDniJ3PI7xtib9akkdSpUYap8sFYhgxVI22i+H2uN
kO1xbiOeFMrwOwSCgIqGFLSDAhZul3Wg8FG/0Ryx3C/K1OsOuJYNufF0/waaYAwFsHtbudIdzjax
gkF0nqAMhUklVVapwDpErRd0Ah+GAb7h392PcIW70suP3U3pTBuV1wPHXL2FPOoqF4FiIYZ/5M1P
cJyyNx/SDlcG6fcBdj2oGpRfNXcEm5nyX+pJnbEi0QW/SaEncMwA0baR9skaQ6K7CRlAQJJ895JY
aEodOZCrCSJSmuSSyLfFhvT8qeiEdkaU8R6LW6D24rmUH6eDuTGLLb+NiwGAgGzu4gOoE1i2hpYl
ZKnHsD9YFih8GmndKYGnq6ds1h5KwDmZYPSseFgwzD3+zCRb1B7XOaDAkPmEP9O3Un7Vjz866eU7
druQQe0naL7+l+fsV6OLd5MLFju3BBBCtc13wyPvvctTidrMaJbAd0GgEEbxaJq1nSk3vn57WSee
DGq/uswQi4yM+IaWVYLbK76LlK6xlSTwLgtipQ2WaWnKTyqBImsNmV8Fxjcwu6xbVdZ3rTC5Y/we
VevLwsiP0Y8StEMR4Br0Q3wZr8qjqcNABykr1NZtoCP8reQVaGgBuK2E7mVZzLaLhTB60KpCYivO
Rmimrsut6pApiNTGTNChXX+nkRyd+QTgRMRTix6wSkGrMPQk7Bx8H+iehwLZ6MvaEJv6snILCZTN
Wb4/SzNxWUDcHGZQhrTA3/XbIvj3qDs4SAtBlOFl4AoUY3JvmmDrStN3EUDnl1VhmvZCAmVx+lSq
E7rVMDGvdQlwof197VcuepgijgXw1oy6nGuprTSthiroWzklanLdgMXxsi7sWGqhDHU3F3oIkH1S
1elX5AFarJWThFQKUuVk5g2jyiNY8GaeVFYCZblJVCQaggsg14lpJw9klrh9VNHZIx+yFc+w2WH2
3/ph6BZ2uUgjiA0A/z/MATwnt0phD7OTo1k9wwM6/BXdF/dIEvFfr0wTsTD+LYsGRnzpOkdg6GBN
bLBzvfkDvOexWtjCxPFF7ChgIUQ+V03WtHHWZCwiuY2BOK5sBC8HeSHJtjnhzs9sXgWJ6f4WEql7
SoybKZ3JJayo9QYMXSs/wNiuD0zX6sSxS54o2l+0o9r1HysIVgWQhDjJQ+9Ov8hzWHfB0hbNq/yU
ufUPhfNIYp+IhZKUA7EGoE53pJiqAk4YwMN26sZ37Yb0YqKhInpGZwq3d/r/EaqplonoFfOg1IGo
gDSsFC1WFsyzJbDnnUm3QydGAhX1DuM2N135IG+6zeVVZjoY62+pCnU4Snmw5IZYkJojSi1+h3Hr
/DcJVERepskYJ2QbLd/0MhODFO3rZQnEQX25WBY6UKfAn8vawM2Fi6VW6uvZzPZDPAL/NN5Z4NVs
TClfic3AycKyz/fnwlEHQat9EOiQ7cJl46TG8yDVdoypicuq8axCoQ4BwZWTOgP7Q+ZlAUPoKMWW
DFqjC9KZgbnthLe82gRPM8r6UbnMY4EE+mNXgdL7pwlg7pDX6vX/uK7P9aOuUAxAjTISr+SMgcWp
vcHcJdANQWIJIGPABvGnD9n3wMJMqLs0UELQxBMzwQFDaetdrO3kBJhKJNfQR4dGU/TROzIXcYB3
wqjrVWiTPDBIrDD3kj03xyz7wbER3oZRniM2erH4uGqad8AET14W2BKYItG61KxS5Mt8e0CV30U5
n3uLs5RD8hyZGPxD/wRlK8GIGbuCIJyJO1BO4emLXTRd9Tq7x9jqqQaGC886mRIx4wKkUeA2fhlW
byp4z5g8xnIZlY9oF0+Jx1lP4i9ofwIH/JcIekQw0Mt5Voj7J7cqynMgoVyTJAJBVLNi1/rNkcdR
yaA8ZFBqaZKT98ufOTrwoFaQB74hDETJe/+E1mDekCqx9Usq0i6znKU0JxA4Plr5UL8ZHv0A4JG+
j86eTBnAQzxxVpWnJOUv5TRJCZwbjnrc2R2w3NWMh1vIE0H+vgj0ai3MAosccICZryUXsIUAw6sf
QVXkzB6OQHll8tI/PFOh7H+YlaiQPio5zdw+DaHpFdH43GTRrawNDpr6QCyI3gTMYAqyBkh8SV2B
+6DlrO1HXzO9nRgANkUgm5D+ReozwNnjZ9oIzc0r7SlGv8cp2RRefgCTsTu6BihdMSdQbqTb2QEl
TY1U+mw60yFF4wIXZovIuvQtlGNH61uPFh98S9QSrHuAw09ADee1EfGkUM58VAiSFihfMQJ1KyYP
RTcgsfBy+WCy7Gm5qpTn9sOsnQsD/adgO8nstgTtXVR2nBieJ4Ry3moHsj0QVWEsOHkO/Tsl/H1Z
CeZFu9CCbtrrgzz1Qw37QVLl/T3AqG6BKOeATmKDYee1cX9ZHmdj6Ia9Sh5zAJ1AHz3dFUr9HM2v
AC09XRbCehoAqYWg28i4COjprU43QKn9wX5SPdSWYqfCUz0R8LTRviyIqc1CENm9pUspMs3UY5hA
j8S17/urrqjBqhZxMz3E/X05NQtB5EMWgnJNjXSD9B6j1imgnQoQig6IaMAIgn686vc/mP/iqUad
Uz2WQQoxQGK8jTbBSfXIJG63khx9BZ4ShGARt3WAaesqSvrA2ZIA5UNddGlrgAWCiIyAtjzId+Jo
rS7vF9vaMQBiYowHCbovEyC+UASRj/QcQfP4qFEnjvAB3xE441u6tniVKHI+v2wcRghRb0AwYnzJ
m5VxaCQzOghAwuwmjd3+Ln42P2rfRV6cwHgV2+ZGtOUXWCkeJd/My1uLD6BM1Cf8EYmPRSUvhCCw
wQzqoV1AxH8AGo5+vOwQ3SuOvweKY+KVV7yAjFmmX34AZbpiGoMKjWRECTCx7EDsiD7W1lZ2MYhC
bF6xmFkHsAwRXazoRlCRWzk/KqLQq4lCthjAMHuCR5Eic0QQKXj9zswTshBE+f+pjyohIGO2ennM
tCO8c5Y9XbZXVhyGLjBJRxenDGwrau1aVUtBoQFd+uJZHQu7FxFoirdBVdnCyAvBmA1aS2nUke/B
/iwYJEBKD4bk5poHltUVef2U7x1a01/R9/sP315kqb6ckoWe1J4Jbd7LSfxxSoJTCdTwxga9IVCf
WpS7Qe0bzmgxiAB8AMhTVwMxq3N5nZlbCUIFzDogAQgQmnObmaNC1yoRfjxSBMDPbIT0bm6+gedr
WMB6BPCajjuObqMAheOYWAWUFPsfNYa0Bv/5shZM/7kQQO2fPHVgUSMGaQXJNYgzV6bAs3nyE182
aiGC3qi8BVPsBBNpar21o0a1MaDoYJ7+VhXvLmvD3JOFKOp4+f0MVjURosq+rCXw8pqNbufDhEsv
TSyQ5l4Wx/JTCJBB+aOgz4u87s5tQBf7MsK18We8Uzqgfeku3ROcRaDBtlw3xdirM2mUdmFlGHnQ
AegsD4+9amzSKeJcPTwJVOQ4yjOQXwjQXxTV6BqR6gSscmrMu1F5FkGJ8Wvf6GMV2wTidnTEPgWn
uUceivQkiTcN7nLVGf8RVhzbPlTDBD43EMDoNpJWh5VPDXyjhAFSTV9345PFw6Jlu0SCdA8kACBg
0v0CgAL0AylDuNqRQSjQXrSb4id6fxEKPVlr07S1X6DOChx+gYDp+heSydNyEfEZVuRXFkJzexqf
uzBb97XXFYIrGgDnqHkgcey4aCGNxJ8LaYo81FlBQq/sYfCMVYHwsnGTreSQGo/wLUAHE25W13QV
5BcyPQ8PPoopmjBgZg+iCpAlsQGajXUA0E3sDEMIvnj9OhVqwMfXcPkguPxZC4hS2nF7+dAzjJf0
dqJSi1kbTOZTauthO4YiAQuSLcOrtNpB6Q7YJ4BYBK3gZVGsuAQcO8DiQl7qYwz6fIkDINnlU4kN
nQ0Q3ynXKVjUukwAbULhBPE+6CvCYIbpaI4fYDs2VYbvAvovLjjKksDZWJbZBMFkQAE8PyQmUnGv
hhvwRP6D3mem41nIoxa1adCFMYP9F70nxUN7n3gNCC/QMOdMr4Cwn+7FFvc3UBU560vUoK4mE3H2
32qSz1qY8BgPpVWTGKKZgFZHlFSupNOftFx6xXvH8pSkIjOlCUItHrGoFqgh6/K9lh85+jAcwJk+
xHYX+nRiOZZ1DNtU7Eha6zvVU14E0S7W5rbUML2b3YuH5DXdYTm5NVGyRV/WUgNaDZAqRACiUU49
DNSiG9sPkxnd7iSBM8J0DUd+IoVDcS/FnHc08xx+yqPLTIEyAhKQQMyD4TYDI6kVrPtKqK+Stup2
RSeKnOoMy6+jjva3ggoV8IljO5QJ2b6/GgQlIFv5DwSdTAKIjfzom6ted2SwGrqX95XVzHommjqO
VSkopd/DTuMDyDvXBB9XebSO8xrdCOhnxaEBOwcZP0XcsbEOdeAKHI/AXG3M1+GhDZw7lZ4LU4HS
OfQSfI0fvSUgD53qZzG/GUtewMu4oRFPfcqhYpymBqlgR8AHdRk8eHXxZlb+ex5nvM1kWqshojUZ
kFpgi6KsNQEUUQWORrKZwQnDys+kZgMeZFeU0V3Hb7xk3Zam+CmQrgBYml5HvQ+BZBCJdGOhF+uR
4JThGlula/V02WSYvmYhjjLWJBtBEkCAR6IucgcFrJ763WUJbKNciKCMsk7nFkx/CBbnOyG7ruKt
Lq2VleKCLtAJttbkGZotdwCe88icxWtyT+ICPtAT2akvfmfxGWSnFz5vAhmWqZD5UzmYvS55yJXA
HvTHfO4wL4PesO6lH1WO7+GtLvn7QmYGEEmt7hH3q1ZvTyjTtjJnMJp53hZaUXfFqGtdWFYwlxKs
l5EYO3oATCWUUXweKw5rtvXMMqlLYwCKkS6TkU917e/kxE3vqh+hSyDTSxtwTev8SMjalG3+I91x
bw3meV/oSb2g8snvNWOEEcm3+rrdpq/Spt3X3uxkN/0Rc7Xf4/sCx9Di1UZZTGsJgSB0H6+2P9ml
GiEU0gZAqH4gQ8oJ71pmmstCIGUuXR6Y8dBDSVKN67fzts8Bp2E5uj16w+/57R9MZTN6oc50pOzH
MkfQsRKEwn41PIQgwruJ4XHEu84NN+Zj9Ft6t65IThbdWM/1mpdQ4ylMm5QQlprVwqSMMV+DPPxX
ogn1d84gXlegu9SQGaGfWZUsWKMQY1EVGRxL8gg4wIYT6rPD4IUMysUlE7ghwfBCNo5wNQLd0mv3
pSeuClCW8QDkGAktbNmnQpRZNoGitx3BMu7nPH8cmlw/mJIfOGFmEM7cMnxUq0L2xEivuChg5Le/
ONGFbMpCyxpU7LAYwJO+K9fmWvUK5HlbAHkCsgMQtruG1/TFPPcLgZR9DtqQZbUCC+mNl1T9MWin
8BvtNGfrSRnhLACmz8ygU2u8mMNVP1+VvIYymemmF2pQ7qvRE1CAzB+upHfr+6R2+uyHpDryW0a4
h04jvGi6ibKVglKBClCn29hyzFWo2cpDsmqRCttcvpWZH2SJyBnikQr8SuqDTCkYmiAgt2H+Wgkj
ICt/lzG6Urq3/yaHitOqFAHUMENOnuR2XgMgQPZXMQbZ8sq5LIkddy9UokI14DcD0U/GGmvDgEJZ
Aq7mxO/CtR9Ud34jHsdYWKmZuAbXggMu+02o6RsFzTdhoZ/qQXsdrOiIXBCvo4+c/S9HxgL+GRlv
U7+Mkg6loiFviueAfqWD0VDb+1sLYZYjYLx7wDz55VVgOQc4OaChoRAFnHNqEaS4MrU+hzRxntZZ
1T7KUj96agGkAgXVVyVB1izC5OZlqcyodSGW7hYHfatVauSBLF+1br0lLGwCmlyFKwkgJtGKN65P
rJNe06U4KmoFUnstjOT9KiGFk4qFO6LPOq6GVdBJ7lRzYiyZKQ4FPVT1wEqJfM15GNf5GPcoZGSw
1CvlNbyvt+MTGdiVd+K7ca3utOt5Fd8QXELhF3i38wdTcTDcVm1nUHeUfAR9lhMm9cW/Poc6U6oO
qP6uwh6rawkji8pm3BhXwHjHYC5ardaay9lc1i0tqRYZTEVA9GU8VZdHMQb8O25QsNFJbrGL0WpF
wiCABsp26aQO73XHaphDQ8qnSOqeadpOstQQG9y8Nw/NMXTy6/Aa/V0wsNfmvtxl182eF36xXCJm
tzCNDeBZsLBQRydBRaPWSMEd5WMUgg6Z9HsmYwLl3eX15MihExLqaPZiSUD6W0U5tQUeQUARD8LR
McWZY7ksw5UxUqyA4kiHapThZmM/CIVEvHytnzA7vxYDfSMk+TbWOs+oi+obsZYM5h/glwOzE0LP
D4oeGmWGGjzmZxvcYYKGUg5n8Ri2iOY7YElDCop6H45o8aKySn3Q/RLv1aIzbDMMXFRwOBcJTwRl
e3E4FWaSQ4lZUWyzvPdFHlI3a+r5TAtqnfp+/l8+UdjLu/leAeWVcdRe5hf1hswigBe6s7Pn7jpy
fa9+5d39EsMszsQTC10sYlto7di20LB1SZdh5KnPJzMGx3cL0fGeMO8pdvISri8bPm9hKWvsKiuo
VICCABpjcpuoc/yOix1NPD91M5ypRvlGP0erxEAap/40UEZe8qb+JnCE4mZu3cv6sCIOCCOFV0Rv
OF7EUS/WMUIDhKZXQMPwfxjAHa3RoI/J7QhD48lNeCTJPvB13vGyfCzneCaWMtBRaNQuDPDaUNfq
e6zYxbwetY2e3JhAq3aVXe7N8n4qJTBS8wbH2Vv4qTFluEEnT6NJAKbS8lkVSzuQeN11TAmyCVAM
XHEY4aa8sC9gnkURsIGaj6Ki8BQbPCdFvvGLiXxKoLvShmEqpoQkoKUmd3ThPZ1/hnPPsXWeECpC
0co5Bss7hNRh45bargQTpwW0Jo4FMs19oQv18NQFtQqrBqsFbqf6YK2CHRBhh1dC+IKoi9NyytOJ
MvfGyvReJ5uvJT+L8H7UTDsEKBNHJfLJl7aHsm496wOMbXyc4MGTgKAWBI7hoVyHeDkAF5nLkcdb
QsqkW59MU5DoRhMA+ZyvsrV+PwMIb9UCvIcH0MYKlNFtowHBBtUPNN1RG5ZOSiFmAaSBD+KBzE4T
pIfoXrj6Z/gazC1biKO2LAhkq0QlCMqJyimIgydJSo5VILxyFpHx7DhTi9q0Xs9A6ZR8bNr4QcuX
RXfxipQ8Zm/yV+K9tcP9gqyudfjPS0pt4DCB+SYkWK01Go6DYk8KdKGbPmr1yppQ64h3OucgMH3U
YlWp+zPNa1AUGMAhkoTs1I/dfTtE28sryltQ6q4U2wHFFdKdBRqhXkFHqwpQ1kEzhnQTmECg3U3i
rFjgCdP0ZyXOZV5DO/MUfqqoUHbqI8dU1MROCa4v0PyuAWXl6HcyMlrxGy/Jw8qfLc2HBsBRIr2b
fRJykYbQHllW9A6mtuQkz/Gu2/AQaJmHAt17eGAA6AZoVufXtjmrjRTWeKyGIyZH1DIEAehsNO7U
DLyHMdNSCCY/GrMAk0gr1huoK43kqq7Mp7J4zXTeDcAUgCIq6WwF7wtdLgJRfRc0Gu6ZgkBGSS/B
yOtDZs2BodX5UwR1lQldkU85SSmgzfRASoqxO76QB6Cxlt0R9Xf3O2nGM5GU9bWFKMkp4TCu3eQY
P0ub8M5ypqf8GDjxrXXDfeEyT5sBMhcTORo8XCgXksRy20wAJUBEFYxuoq/S+xIabo2VhAS8cvTv
JGM/ox4Odqn0ipfN+H9W+FM85U9iw2pjISNJzpX2JIaO8VQddSyzuQXsVOrE+krlzoaxo8iFztQp
UMVGK/oPt6lvBnmrriMgLfpuFrsGKIoCtzhISCjwp6iYp89EBy0g7MGETfdWNe2cmjW5b5u8vOmM
7qmPxGOlZfeXHSjzYKBXF/jjSBWgNeb8kPsDaAa1Gjefmd71w7sv/r78++z1WwigNk2a9DySCHMx
gSCdD+3N9KN7GzcWyNxmT7zXK6Ao8SyFpxS1Z0MrC2pCMj9aBmwo+UdoKc5ltVhYZCC7/Vw36gHV
JYUYAGyfvA0LGHtyqLsdcmzo1VXtsbaN0gl6NC62DvqrcV5WbebqT2hSc/iwK0xLWXwK9RTQQowv
9iSpmIviXpN/BToAPUZtxdGYGQB+iqFzl1KRpXlGYiTzqjPcvlu3B6uwjRXecl7lpkf0J+fpLthG
kiv/BlOfU+6GvS5zLnyOshrlZUGdLoQ9Ahlbnp7n6B756iT7BjrFcm81yq3WIgYGCgWaxqASKobC
bUyZYz/sq3yxmlTEmVd1V02Eqn3aJZFjrEgU2D0RAo7xij+CwDkQGvn74gVuFgqmccgpb6b5KEhA
izB5OTRmsgZQ2SBmAdOlotApp2AIB7EWPi4j0VFWaKnZzPv6UTn2+a55Iv3/uZesgHa5zvY97kRe
toiZZlh+AKWkOEahUktQMu9QXhRssMI2zvzxcphWJbCebmQXw3Q3unf5ZLAwYCxMOmlo7JPgSOn8
hqBbWaUSxnDrbvAAL7WpN6RNC1zwfJof4rroZx8uBQvcYoBARP7wfCd9sGABWhSy+lXvxoChgzjd
Na+n0Atab3glRejYAxeO+Mh9AhJH8kU2NtYwweUGHBrqrghDMSjwBiTnghBwz68ge8DENADIQbzg
zdt5Mwk2AaZp4NyVd9EFXgHn+LM3efEN1HXSKCqqkOQ6Vq9K9KUfMEV5G6/a/XSTHQoZCLatk4GT
mtf/w5VLrbukZIIqCaRygz5AYUOwfione/MPBF2zP04AtRO5UM+sY0tO0l8LTl0yOVLEfjaRTEJf
udkMgT7HqzOv56UI6vIo9bKLgFCCHufQkVPPXBureVOM6/kxALlEcpOV9ux9a+QeTuJvzejkfqLH
DR5OCOXQndwD9G1oEwC56sPMbatmXRhgXhFhFxLAyWi35OdjGknaRDKdg1cAG7u21QcSwSk/4+Nw
6E9RB04g3llhzfuCQPZTLOWMyijtSq0BY7u4i06qU9wmt9L93HogrvuDFTo7eHWngOzsnOxpdkT0
5kRuFK0G8R9A3TCvm+XnUEd3bHVcOD0+h/TQy0DXkRo8VHun2uqbHDiT68sukbfo1CmtR7mrZxHi
kMLfzNNtoDwMKc/vkh/54o4WS0wdydqvy2kiEXI5hPvBR1ZvlFfiAJpU8RsgT8uHt0wdRKkwfFXS
YK5ClNsYBXbkSLMvLxnrrC8zXtRBLNBV2XQJHHuVqzdznm6Shuc8OSLoQzdKga8JHUQkZXPVmsa2
tUweHApr5xdq0F29c5CplVBhUwQl32b5uK2E5DCFKs9vkfjoy+YvHAgVB45FJqshap841qKT32QY
qFTvCBBsjbnY9IqbemFFv0uHRcWEk+brfl3AT+IZc6t640be6jZasXf8GVyeT6azIcnskxZbyBqA
NB0hUehVa8Or3+c16DZNW3aTVVhxeVzYAdxiSSmXhe6L//F+kJoQEGWM+w7TCo2TgEItvkuu2sQh
lIKjZ86rqvwHTpN5oD9ovxXwfis0IJeJdCF4NGA7ViIFdjDniC2UAMC+dbFT4vnt8oFj5pgBjg6W
8T/iqC1tw1LNOkJOKwV4mmZoRktFO34svfKX5MmoCs0D54yzDsdSIhX0G4k/mSahoOzQTQsUVNsK
wePS8/DiiOP7ejY+FaM2UpviYAqJK+mawOtLbWNNB2EY1u2oeXPCadxhOZWlTkTnxdMijSy900wk
ec3Wd2fx1xjzMmtMCegIkkGRiIl0Gh2uH8wwFjRISPLYzip05syld9kWeCIob6LOclRKMk5cjMGj
ti08JebkwplbrwEOR5VF8AHTKFEYo+wVg7Rw9gm4AevZDSMdULu8ERymIsD8F1Folb9S2FeqEAV5
CD4StDI5STKtjKy5vbxW7FhiIYO6DKuqjzWpgwziemdUnrIRjqFyCRFHqzu8Mjw7lFrIo25GaQSe
EEatyZNndPttte6ccWUBhlx1Eq8z0UI67sINpukTUkleGZ5uE1ye9ooX1XAWV6WQ2Hp/mtJBQ1Sj
SCdCeqCKictZW7YIdIUAgIGoTJ2mrE19TZqxtoRkmOgXhTsDyCYA7p29zG0rOwwcjVuhZ1qnDipp
FTMVpCZzfojlvE7zSoBYglCgIjxs4XXBXUkKpJjIe+E/ZNm7ChR9nGcQ+n3pNy7kPphSwH191DJS
zDeGm8T0ZtgTAC57t+tc6zH7+QfIP3D60bZgZcF22MvRc9c4feEkJbfuyLyBFh9FXQljKihi2suo
2wv+XWAAeAk1kFPSARpikjRerEQM94ufXkijVl3V8j6NDRh2um23Dfrikq0OACte2MdTitjcwkOD
Pbs32x4rnYpgmUIy9sEfMF8fi5ihTfqnyxbMNOCFTpQB651lNiFpLGmFYGXKpz4onMsS2E/xhQii
70KfOc9iBAgiMVaRQDBiOnWvCyeSeZ0dYMvfTpWHS8iP+a6IGQV+PjnomdloLIemKeABSLlvPsQh
8q2IVhzjsVgHmOg01tV939hh6fiym3vFXYeWAy63J7MQsnzNUY6oTJQc4SE+g0Rq1Ww3EagJxk2r
oSkK1YhbBWwzHm8IgR0vfSr/kQZbrHs3xrGeWzBXtK4eDJScgN1luq03NiuS2OZPXXD1pI5jo4yh
LPSQWLuTN5zq1gGUuGvemRik0Yn1YpyFG+mzoiekCdCFjmIeCiLUs7LJxxDFAywuMrOn5uRXduEU
jnLl3xB2rfoIojYdwI4B0Po4hs06O0vJ1MWai/EELwN1NRs4UFjYLUqItgVuLQKP1mEafMW70liO
fymSvluVCqRIZCLDmoAmjUHaa0P2Ha0UC07oy4waFpJ0ymbH2uzUdMSpRe0QFTTlEfPICWB/mi1A
QFHD8y4vJsvpLcV9iegCvSk6eHIjiXZihFqM/pbHt0bCaR1lzZRbS0GUjU76GHeAF/6zacE+2UVr
DO176S1vq3gaUbcFhjsIhirCDkE9TaLhNOrgjOqzVnynVk6MH9MOGOjEM+Lcv2atmE+WCTNsxcrJ
MzT6WpvLm8M82EsRlAuPZ3UIxvjDhUsYcdT2H8SaxH/7dn8SH2P+A559uD61oo51gVvJKgdoVcsH
cXb0BwnOC6Tgs9ebjvw6uf36e3UXQnGBngYN3bj0i3Yo2noUE0T9dSaC96vrUQXUal7lgxVHgO0L
aFqmiiouDaFgilNkYn4CV02+F8G7aBrlpjPewc0M6ofErrQHWa9dzhZ+9RyGphAkQ2RW0QCjUOsZ
plpT1RY6b9Q1sE00y5YO0oakFAPfFl+VHRme9o88lCCGGzkXS/lIFWAnamFC7KTZI4BH3D8IWvUA
ykXCru5z/AgjGXMukPKQkTqbfk/0jLfJsTuSQWNCHKLs0C2Lwn8IoquSt7bEZ5wHhmcy6YeGKfum
lBGZ/lV0IlAgCdp8uoiAnPyD+jHjYj8XR/lKgEVYY0TEDTvhujoRFUFg5knvEoJ/PjoFx3JoMAyj
7FCFJOJS/TSKJ2HK7CnneRieEMpbGpnRFCURQhJZ14QIpXLGx2RHkJmtq/aX9oOPq8lwa+cLSXzQ
IkKKzaq1LGKcrevfhipIX6q16Srr+Oh3gHEhpC//vtUBrVGqCmJMEzxOlkgdwwzTxkVGBu+n5kVA
VjCxni8f9K9+EwIIYKkEWEBwL5OFXugkRqOZzYTK0CjuI8DBdDyANZ4A6i4wI62cIjKqUPmHsEjW
kTZwqI2Y+7LUgVqkRCzmDoNuiD0w43UbHUnkmj8CwiN8kF+BSwcsay5CPcsAlzIpRyUMpZaHJKWk
GNt0OqVa4aSh4ZTBqy4E61G6GWH0irU3x7uqK51uOo5AlwNdMCfw4n0H7b+iWUQ3OnQPMAnSJqWX
Fu/amHJcFnsTLdk0VBV1NroEXoRB1SQVrqCmE+wqyuy8/XnZDj9afmmnaIE06C8R5BMWhlhWWdW1
hAKcRMey6ZqG2xwxQfemPRZXQLraZgfCQTfcmUBj6WzpV/Q0bQpOuMdezc+PoE6DXLVVVIX4iDH+
GQC2W51yz6zXl1X9GumRI/cphDoRczhVhSIgdh3R9RWKdphsYswshAqne5UnhzoWUVBbgwJOMRuz
Sq6SWXYBettIfBPmf5/pwLsRTKRgwUYjLmCezvdumLRoCBSkINS+vTfD9HbI4auUInElpXwO0uAl
nTKvFs2OY5cfeVXKaiAZUHLgTRRBdEfpiF6XREllRJr9iiQrQ2feaJ7vFrcV4HQQ/jV247aPykZ/
S6/Jza6tFcd4QBTqYXP3CjiUDbcqHTh0L+el3RiH5uzbKBchTiBgigKsfw4akBJxVNZxnpRMCaCN
BNMayCpVetAMSNeagtATOwxyk0TBFeTz6pYS+Up6hdGfCKp4BZCKIJ0931vRr7RhTqBF4wnXJo4g
iL8fsmPmzS/6c+Um92ZhZ7+1EQXuidueyVJwKZxaQhludpaJ8HzSNmGcb5Gi5dwejCMPqsVP/SgH
CsiyOo5AwAH8vmqDBO3W7Bu3bpXNvz70gKTESLII/CxECZRnMZPMUpsJR6RLzdUoqk4nSo6lPo/J
w38TRHkXQ66aRi9JOlAH7G57H86vJVD0pIZHPcBwL9AIuV0wVsloGaJCsD4agbKQY+FqICr5Vm0P
RbUKEnkzRjLnmDNtcCGKmMnibvCbse18GToNLaiQAmHaAyOfgB6ZKaCVZK+Ju3UYG6fLK0ks+4vl
L6RSWxYKlViHpNgixP49OmmufL9PkHe0vFC0diIZC7gskBXI4IABvw5lMIRk9HsylaS+V0lfReHF
28GLNmqJdh3Lqb3mMNwnIqhnefkw5tIuRJK3ymJprbLvdRVcC3YfHcZu35nPwMtwMwHA9MZj7Wcc
j8V6b52pSFlNaUqpZsyQJ2w61ECC/XCsbuM7MiY/vhe/m7v8jdesw3QiBKQcuD1AiKaHOAoxma0c
bEK20FqrLNUPfmh+53QvRFBajVM8xiXZONy5jjBXu0C0bHPSAV3Bqcey/fFCFHUWtEYuRJ+I0q5J
l1q2q36AwdolADnzmgzNqofotXQsl8e0yXSUC8HUcWiRmAB2BAQr8S8VxAVCsR77nnMEeEIo76Va
dTIXH51FQ+6IMehKtWaljxx4Np4U6k5LpiL1R9IuVXa7SbsZ6vsm+ZfBlwEwacxlK5igx/WC5ND5
uZLmrKtStSbcbemLHNaSgzLNew4we8esCh7qB23iH9JUJPQAZQKQDfoVN4KTRdHHAm2hciccYPHt
DjFozYmOmVLQ/4vEOabOv7gncSjqLJRRpR+VSnSKMeuug8js/mUpnegC1jYJBXlNQzGdCibbqJL9
Zohi2zCGq27O3KA+WoroXfa19O1FS6H8nlplvinmkOIX0cZCgCa0sqtKoZsHd5clkQBieY3Qkijf
APAsPL1bSGpkwZbQWCslh8AQNj6Syumob8xyLf2+LJK2b1ok5SMA5Fy1YwORYtnYulHbcvmUDA+X
hbCsYblPlIVbypTpVQkhcZQ5ioaqfcSbgmVukgQ8VcRNyLDSQROKYEqrhBARhFdta+3QYWNbZu4O
UvovHfjHii0kUX4nFvosUjJI8kt9PSbGrpXmwO4b7VcijZynLnN3FrIo75OVRmfmRFaaaVs1Tn9a
gvaEnmeOhTP3R8XKyTJ6cb/wH2ZZp5RoOYyBDmMkXj1L0Y9Ym8Xby1aAvnSWfRsgLNWBY4oMFWXf
kVlEmiqHsAM5FiZHnqRsV+paeipLMX5Ui7q6r+MgfhdmQfgpNpF/jS7zNnY01R8DLxz0/LekDuFT
bU1OmgneOCfFm5U0ueTW2YDiWOQbaNdChgekZHU4Aa9Qa8L2rdViMI7kWM0OvCOKFmEsJwMRIvr2
0tAKFMxnN7GY2mAj9fvu/5j7kiXJcSzJXynJO7O5LyNdJTLcbXc39/BYLhCPCA8uIAGQBEiQXz9q
llmdEVHZlT2HEZmLu5mRRhq3Bzx9+lTjijNDibhdxxbT1GGzu48W32YvbwlZXicWbnasWWMbSWBF
W3D1Rrltl41z0X+o6NJ6r1UbNTDVYoExLknPm+lzF5lhlaz20kxpSDwvY52r1ngTunKTbVSrztfR
bdZ4EihIJs2qNYjefr1eKMy4X6KpAjTEYFbkHzZlVG0cidZFz7rYvPMw3RTYFyOs4nXW6DYSvk1P
pEXqoKdoi3Y28ZcGbcVWoLCvTYm0GSHemSw2lc1ug90TzbSA6HZu+tsCs80As7rM7isJiwqkpeNh
6il/Dqo6eBv1qNqkr3rfiFffGFDjJg5GgkJ3Qa2Shg29JhVs0EVlALTmlRXKqwt7ujaqkqEdIe+4
03yZoOUF9AjGvPFIDV33yVoFuJywsyU+KK+UTMYF+pIUodbotXVe1klBBMxBa9MFRjwDJP42rccy
UgbkMMWEfOyBWMukRbr27uR+ulFruhdg9opUB61E5cEeLKxHD+dYt6POiBV14xQTpxLbzog2chnV
sjVF6EyNuzMNit5TZlTW13mWlgM9tWbhJVQiKHt0vT5UuWKgAKS3ommUyqBbCY8rc4SWUceF/S2Y
6i7zO8/lhSmiHn0oPq/ZKQC0gsLIGNohurP0tqz6Ax3mvrczy4jGaIAQhR62B8MMZ8CCZhBsjzN1
e6M6+a0O7a8hnyaGkQGOm5aM6aI6N/VtC9roe5gdz8+rDU+VYy2W5iuSkAGAhjI8I+knMT06AVn6
fBt5555qg1n+CTOToYN6SmCsuWlpxM/G/WLAZB7yolBRg4Vy+9qRDYB5Peko45CQ9Q+hEckwC/hq
zEcSGquXtFoFbh74rQsRPyOk0EiBWsUSh43TBYA1l4aWImprL3VcPgXxtFm8fUIGytHyDlbNUDoN
DebcNZVLMwm5prWUxkBwrSmZp8QXizPGsBoIlmdXbOtcboae6q9b5SzybXMNuqXgQbiMJpbXd6rg
oOg6+4oFILmY0l3meCays3LMFMIwGX30OsSYW8zq7OttW49DQH0v7oWxQaNBiNU4TN2y2M/z6k6s
rAXZkvbmaV4uEyibCQk1cxAEVtbECJxDczb6MRDxICxz2FFCNE3EYHR9YhPiYtCTxDTQm87rVb0s
0YLuWNbJYX2iY+9tVqaYjAKVTnQ0xyzo/RDjfwRqX2IHDeAcnlUzN6TOjdYJB9dLIl6P87M1j1a9
xt46VhPky8NZPbShroNUki4KYssaBc8HJzTMnY/7Wx+6da5MWJU2CwJA0a+WaKFWOaxCkt2/D/Z/
Oh6HFsAS+OygwPvTyFWH0ACDYyTuJyicrkcbhUiv7XJvcv5iAvMvJKD7ePzdnm6DzndpadBj2ACs
hxnMXjXJuD7dnIS2Ev04e/ND+MViGR7y5fLXRZ4/HTW/2/FPcBC3DNRVb6OZOVEAtLlc3/37c/jn
O0DHvYfebjge3JZ/d2Sa21rpCLHebD7M4JzB0ij593v40/lF+Mcebsu/20NozxN1XOxh9j+74cGb
3lj/5d/v4s9vhD928dN0ybHGcWMhdjFNkD2b0BA4vgT9sQ/+Iov6GYK53wbwAYZsKVIbKLz8eCgY
QWFCobCfrQetNkJZuIWi1kzTNrIANvv5vz+sPz1zsOiA9Bn6sv1/6Qx17LqmGo80o2bOBl7UbE4X
0/6LPOrH3QTg7kKQz/egJAc5AUBoPz1GdhVwQaj6qmvfAhfZuMUS2VodSdqt7pfs3x/UT/Xf2+5u
/h1ehCmnC5Ojn8UQSW00a8+sz55mxLI/aKvVGKS6OeTvxaaC9pGCIOpdIyIXY1dP3Ic9IT5ij7Pj
r2vqVevskWLUfDKWWGB8iH4Xp/+PL/p/VW/84bdsaPrHf+L9Fy4gc13V8qe3/zg1X0Y+8W/yP29f
+6/VfvzSPy7ijT3J8e1Nnl7Fz2v+8EVs//f9p6/y9Yc3gPIbuT6qt3G9vk2qk/ed4Jfe1vyfLvzb
230rz6t4+/svXzhi+W1rVcPZL78v2n39+y/WTUXxP77f/u8Lz689vrfH5ACdcOxv/1vyrvuXL769
TvLvv0B5NfoVyhkIumDihz7mn7/8bXn7r0Ue5KEAMcClBYEZ2TLjo6yxa//XIARxA5AXGpF/WwRO
1D8XgU8Conro+D6W27/88yf+cLH+uHh/Y6p/4A2T099/cX7McKGnhwo19g2fERdGWqhG/PiUEjVo
6FU1zrM7fI5qUbbbmY9dMihIqUpmpkuY8AVTKp22kHxLleQl9w4Rpx98/byYU9kb9m4Mkykwcsqa
PYNxGUgnFc+d4c0mc8o3eAWJc0hrmUQVijyWUWDQPVshzQKzUFFbWpb/UkGrqAbjmEJw7y8eWffH
sP2vx/jTgOQaeLCCnjrP5pB7IDaMCmbv9s0j3LOT3hinHDMVEbvAhUEYHWc3yLqld9KOXBZrObLd
sPDP/ewZsWg21PExf7ZN8aoj1IfNrBVlFOQG+9rN82Hm9lW44dMaoR+oV0wkvbS+uLHXkRga8k++
8N/D72U5zGHXxc3gHYd2qzKlNh3XkWbp4H3j2/hlFm763c35+5X//kr/xIb7/SyErg0vF4isICr/
eKVFLWntVp3z3PVdqhcduyNJJujlq+pzwD9vkY7H8Yge/r8Y0pwfQ+a/7Pje3PTdmLY00iOQq3Ge
SVuyYUf2NMoYqt6ACMvIKOcNWuuzSiydI+upojNvTtI8C7Lz2mvvJWtUrnMym0U7fPF3CHMWO5Bt
y4XzyfeP1IgdP6bTrorQt57y+q/qoz8Ol7//enBNHc8GrI8Z6I+nrV3tSeAht59bNeQTTAABGMfM
gzmFvxT3S/T/IJT+twH3/8MwGuFG+++jaKFe5Vv/2r1+H0BvX/k9fobhrxDLhCNlAMHwm+EKHu7f
42dk/2rD9A9cSNBrwlst64/4GfwKOx8fWKeJCAfBV2zwn/HT+RV5JtZH6IUmgA909/8ifmLad8NI
vsMIce0DH78DsdqEURLmbj/eIHTp6exsDK5Bg24yJiz0/5mydOrlakTfegLDdAClLgIl6KA9OIBT
2O2Mlr1bBA93KNGe20pdfH88N5+YETVo/dwupDtrEpR87Y8G7T+7HZjVBkP5VjUf5wupwvfMau2Y
2CzuqXxpGTu3lM0xD2SVGUTWqbLANDfnKq4lQWqonT1HMTB2lzDd9IHQl66y37reOkE1KK+Vm/X1
0qRcg487d05So5UoGbno4pppCTbru6riZVdhg1GjUTi8tdo6s1d0jD/7AOI366m9ObZRNS2xZ1lB
QuT2lQldGtU712df+OJ/og1ZUrOQNkQXDaNLbEmuoQAri8t2iJe+e29W02Hwl6wmYimEjfJkZfPP
KzqytqlKbl7CaeiuV09gUrmZKJ27QxC7wdDAB8tLVeXwzKrWKQ8d4zBo9aZ8tSNCOunqWeUQul8N
NgVJ529jPLbeddXIq63hY8Pn96SFFOAQrVe1mjs1OeeI1d7FZS3ZW+D+AMsKk3o2v6FB8lA1Ebwm
F/PZPRtSbmgdu4HDKvyqnNwOhhUklHrZhZKfGGxWws7XBzW+WEtY9ia1jszHCRjark1JWMm0mhsr
FpszPAxeB12asKwnN/hm2W3eBTLzlabFZHS8tKSLNNanVqoGUAdC8yNXYo79yUWXjs3RlNqFQ9pO
DCYPwhoTK1rkzgAFOjHZvEGTwV8dIxGtPhhLnZHGmdJFJz6FUKXBouhdvUxLygnaznt7PenObtJp
Gj7I5zn0dTxZ0YfOrUHV8Of3eq4OEChKgSD38dxPRu5l1bhU6UKg99TKnT/WdkEGLfKlF9fGFGcP
5iGOVSzsqxsmEUyn9eJg1GfFxuv6CCeyjIgxX9omKhfEWnSpJ1vQfrI6KJv583KMgnpXA3xIx8g7
Uncd0XjkPCmvgYJJL5uktcazZuHFqR82A230PBXrdBkXZz+5XsbHLRlg0+45Wx9vqD4vuq/PlSm9
FE2zLx4xJ7Bs4LcmK7vJiAaoMLopIwHuThMNto0Tfe1HWUxjfSWq3cmBWHuHiKJ2mzEbrPajSdoQ
VDl6Gjl9GPzm/OT5zVGBpBBLFRbQVwcs7eqSSIvtXWHkiphPIXictjyQUX6s+uY0u+Agm+1i7oe+
pGzAVy3j0oRGj94yuWv9JfEn4eW0hfGn5dAowYS9O87ttZEtDMtsqBlVqmlKaOF/JGhESUFBOYF+
aBX2KocUWM37Xsi0xs2bIilDyixLv7LmhJvi2lvICX30AyApnNrH0arCZO7cJlka7zBCVzjxiVdB
Omju8sVog7idqj5vFv9WK+sX3HR4rkJbtRDlD3S5QTHf9agTB6EmR/hVza/Wxp+mTu8Ck+Uk6L90
Yit8bxYlcJV9qJ2vc2fFuNVlDAkeldyajA9RozJbRa/bKgEaU7fZWTP08V1AK5k96rmoLBGLGl1F
tVyHCyz1isbGRIBoQtJpDFTZ9nMRqvXiV9UL8THTsfGwpX4rSBoBo8zNSGXDBPH1tb56noGeEmXs
RuK4+5HO6GodAp6sfXXkkQP2Uc1BRXLXXdN2Vdx1MoxZRN8gK/sFcQi01qpCKQru5yC4Wiod1xrq
h5O6th7Vqe7qMKWGylx3Y1kPU51wA/GnWgTMBRQUKXCIiofbqXJQN5lMevJqaz7XjZEhR1weRcNX
cHKHeacwHpV0FQCxCXFgeN3FEuFcAZr/OI89RJ6qyngQJnWKVTQst8LqSbXRdup67sSV9q/G0Hgv
Dd0QdA3xJhedA0LHXRG5aNNUw7cRAraHMSIhoNaSVGP7gfBoPXBauhHtEkPb08moqIdr0pAkkL5z
WMKFPA/jmFqQ0OiNzX0D4HfWPvMvJl2gtFdDh8aDb+97jJMA7R2TlnrsunRVJIVsrp8ZCn1bprYT
ZFMq34Q/HnGeSzydYwpzBHr0e+ihzADer5VjzgVnUeK1HlzZzXHNAUdAz93x1rSyZPR+0t3z1Ojo
TS9BGtn807qE4krr0U7JRN2jMXnBqWlcBAPDfiFQpzj2dn8cN9rtRcieG/GtDiFUxo022TS6wbWp
0NrW2ocZj7rR1QwwfZStDGhfsz5us6hi20dobTq6J2wp/H7Y655ase7cbEGJZTBPzKc7h0iW2DaS
rKUfWAp5JIxddcpHnCMQGYFbWt6l6aOnCrQVb7TRAq+cF7WGW3ohLdvXRv9orPN1mm0XgnfDCApi
NSKsBbgRiNgL6kHwDwZtEJAJc9H2NHGY7RzQG1uV6FfRx4HhQkDDPW19Gr5QxM1M9ub7wa/b1Aqq
9VNUYVS2+CcOxkI8mXpK0CKvUhvlmXd2CIasHhyVCmV/cqHjeZ1r+iQtuZ3hi/7qhJOT0Yg0522K
1nKtOviforEWPeLh+tSF1YvFYHuE5/zkAQ4tO1pBiz+Cg3IEJ+oawzoqTmSvjaXJ6606N3Z1FOuM
vmE5ntZgbdE335qxYLxLpyhaC4xZQdoaKJfyMSTJjK6LQvEtHWpSzLx2dgPvX7TTDllX4w4xfP1x
nFGCAbcEcVFcNtepzjZg4BKkhdeaBv0B7OctDq0GFjgjIstQ0WcnMmhcTfN07qQtkC6hdCIrZ4vB
rcQ8ghuQtFLOF6MR+gETMRxEzR78APzhrfm2+db7ALWeXROOuTGH88mRUCpfVyi2mXbzYbQJVBws
JmPX8UQekbp9tCUUqj3UVV5BosM8cjaWRzLQ6mhhVEGc966jQeXJRO/zg2peIAG55P5iwWxAjPRY
TxhwurFqDnhAn/HsIEvqV15W7fAJs0b3yKvIKcPN+hp1sAOnNNyjtrcGliiG9uDNGGBxrhOYOKD/
AO5jRbDWZ+aar42ozyjNmDHV9Lkb/XyyOhqbUfsA2eAltkh9Goe+yTp32wfNjFjey8L15kSiWoYG
0UJENe6TMIVnQOGN4p3pjRfh2HvL6VjOaZChMzaH1i/mJFMiGOZUGr970R6MbQzk7cNnPrhZ4JNE
dDfNBiqWeEOFKiZbhKlReNG+fWnqMG5b93Nv4akxbOFk5uak9mzC80F4YcqHASHT7gFEj0+KTM8W
zgbdPCAdVtmvm0zM9YzkIvUFEEsdjOhpQc0snviUorb4sWMQ27KtoYpbaT43ir8tHtOxdIaxULN8
pMOqjvbiqSKS5GUb/frok/6oJZNFUz+HqEwe7n8iblVDTKTq8Ii1NP3uw/vLmrsLSX5++du3xg2/
EayM4ruVflvy8/qcNNiL7TRqv4Vf70t/+0j0cjl89/XvPr2vNa5tsLMQdPk6TPvh9qeN6ml/f3t/
tbHt+89+WqWpe93F9xX/+N59nfsWNtvErOyn7/yx2f/R4sUCfxElY7SBel6/n6eG7UFGQryVt5f3
938suX9WtyB7VWQHwgUckidjYPs/1ri/un+mOjeCWE4C5BnefnbEZBZ57Zf7Fu9/0C3fbBiPsBu/
X7AOQjJkCTuY2fUuaW/Jn/11GMWQ0dBhe4mu633oqarDXO1TtVRiN6/b7z8RDuW/vyKR/34eYHpr
rHj4+IK6fNTrfn9/ZTQEr0jlJZQ7BBLOjrW//3FZBJWqeXx/31U/EpIQVznxeNupwaH2d19gdNWU
zoZUGGdHsa8ndps7BAKIlIcy+b4afL6/v7ovh1U2lt8/vL8PlLeUKsSwe1v5u03c33+3nT+W82nT
u6ntSDb4M0Yn5QrUhuoBWOGytzeUpFZfoh2I3k6ADC042nciCJIV5ChQBnBJxwpFzJjdTvP9/f3V
aFRzGm2Q6rp/dv/jDpLHDqJ82t8vB1rSrNSZIyTKqz2Xo5/ez8H9T3O7In+8vZ8m0cd2J3WsRtql
96t1/3Nf9sfb+5fcRvDfLqjYbiPD/f19yX3F1lqjhFhn4jspqWqSdYb2k95ReTR6TdKHcbVuaF5b
nKdITkef9qdlIBcX7RGRVbJtPg4+LhGzdnYQFtW0lsglS5MglaFGjkaPlGF8XdkJA/i5XmaEAOtq
qakcGX+AMMeBNS8BiKfUjIrA4HuoRO+Ey1/bR9OwD2OzlqBAFH5IsnqU6FAf4dLFi8Dyi9FccpAU
B5qPDKmGmDOEwcvoDmlgf6vYt2lr8t6tdiuaE6AWlJJlOYsqLOYKuru+LNZa5QNFbRfzOabarIsu
trOmHQ7WzbpxTfoVXFyZGbqAzSMBk0RVDyszPshx+OhG3uOsPxCzyhukvLRjR0cFOeNTAYAhZfOQ
+G5/4JE4lH4LhZF2epAKE0FnLKjp7oK+xUEgg4GzXOXuAzUdFscrNzLtASGV3A2P/qRLX9olaa0v
ul+fFXE/Lk193MZXR+kdreojtODPGNAuqt+QEejDPLl4voNdK9zYYUvGAveICldprXY5co2Jqs6V
pPtF31KC8zxjKAGH26JXczFyY+KYBwRXsoXv5p4/hn2XiXooFfLHWDbzE+bBJ9pvl9sBuPpF0oyD
dLGZ0VHpYMf75Y121hPUud+NkXlhjflgEzsZKTIwKuO2llcUOQ7Mcb7qqtqZU3XoqMJ/dhGhghyj
SmBilpDAelBhbvJ6p+VQmAvuycbDZcokwBiUs/qwbO0tD096Rhel7I6dAadKwy5EMCRkqIDTLilx
wFCU4qVS+sC3NgO3COy7prBD0Gb1efDbQ9Papdv7iXQtICr6kdjiTM1tb4XdfjPYKdLYu7sdwveh
pCgH6IL5wd7w3tdszVvDztyQnKAMn0szODiT80T9aQc6T0HhkmVU6wEZz2l13hkzLZvQPsjKfBjo
dlFtm+nKx8HamWysnL2isl60q4cGFi+bVEGiLfU1Low5QeSviIA/by7ZKy84eiE7jU53ZCH0w1Rz
oqF34MHz6q4XsrSxXwWFQwE3TM0H1dXvwcwITIQauXY75doH6tp7wcfjEDp5GHxkhpPiGQRU7A5L
TP1tPy7AAoxEkuAwe1MZuNWV28GOqhdXf7ZXZ9dM8oimk6KGVl4tEHwmlVZrUjkkGYbpwWTgkzTN
F97cdFsx3IX+TpJ34CvszCXEY4Cppl4P3g3dm+V+cYBQuAdzCa6tUhn14cbZVp+0PZ89bAHwwR5b
/oh+sysy6tjRy5EABcTkJaH19mhM4Z667TnooSPRVo/zYOaiC0sx7mZ3im3oVXnWcA5H+WKK8GAO
wXUT7h5kMZQZ3b0MxkdYoDypSkGri2GuVQqgKr5AtGJVgQiFpFQ91Cs9U7a8BvW3TVqHduCPFp/2
iiY4taWBm8/fqsdazR8HOh3soEutwUiFtLEF86Vx7Y+drUuzMU/LBoGREKCexa+dSd4N9frIW+99
1LOPbSeR8JNS8vW9OcP5fPagWmMmQvLdGOgDRJrLzgRCpwE5QnAslBdjRFNOtcQB+VLr+SXs5Tvk
DaUlSEGbcM+sY2B7uzrkR7mspzmorkR6uwlYiIsaSoUca6E565wd9bZ9JBDdW/eZGvLB7jEn3Y6a
4BSb7J1AckCBwEQeCEY4xdzGnWRYD0HbFsSqSib8dMXz1jl12fXRqTHko2qg1qvQ5+zA6HSg50n7
F38Orpi+gnAVvsyEPLshi4OKlXyTZWVYJQH1a6bGs0dpzIf+NJCoAPEvRfNlXkljhxaXTDhmTm6+
zQ6jp5Uk/jUw65LLes8N/TDUM4BRa1ez6tqw8Owzu9y6JlX1VPQEgCSafDDlN1uQyjZ9bnGfNVZ4
VqQ5tTAl6EKvWCIVc685LUt7WF3/YhjsnVO3QMU7UJXsA/doymyR1ldneGmWAXpDSPQcLzPNLnft
qiSkK9FFXzInOnb6ozHO5dI/DmTbCzssyLxhfDLz+y3u0Je1qS+dGJOpmxMFO9Ng3NlcIcpMmT+3
aWfJfDPXk4W7gMzrzmzBWJo+krB+brYgWz29A5Aedxu78mbewfWkWDw/9YxpJ5/azitb1ifmhrjJ
QeaqWEYy3svDMj31ajmAb3kdavd0qxLxSJaUr4kgZiK9aW91yMvn/tixKqfQwHAXlrWSfEA38Ve3
QmW1DvZkYjtT60MfdLinIVoT9Net4e9aIIo0dHMzHE6sKyL7MLTPplc0G+i1y2P4ORjfLfQykDw0
Em/JPHEEJSuz5KchyoOlAJxmB2cX3Ep4xF1YdPU6BWDXunDlX2mE5rupe250teNLj5TETq327CxJ
5IiycmtM42+I61y/E2AggAmRWH2dkNo+es2290KYga3tKUQ8WVc4UgMWPrncSzgLUOvtiwXFRW9z
YmtDRCAbOiw47uQ5aRroKJI8cMWncGOXamhyq2sKRgEhGrnt6x3BbIIUnuTHBlRNuWOBnw3VqVND
7PrqCroThiVMMd157zvNxXOvo70kWwjnIk6zjsJnStvZAhldsOxSPekd8rHSN1FZ8NLBBXJZI+rL
/miSh456xQqxEO3v+Cyu4BTFVd89oKobjeFbG11c6V2MydxDZCwPx/DWhGgL0Be7D6uGwgLaQqMe
TsP1kk69PgCYXvsVAXhLFn8Pm0cMAfaOqfUkRnc/LOLjRIZXZM2du9foWPIaMw6LgUyJGm4xfM1W
jGgkkjncVPY1Y4d1wBA/GK/IJrMmeKTdlA/htFOCAQdHFVWXndUVpHGBpwOuDHXCaV0MXVR4bpsz
NJ6s1U7VCHaKp5aN+jVq9Ix9DiuWtlaT9UDPITGdOg49mWQs7H5Jo5DkvNse7NwBm014j/5kHgLU
aLhHdozhhxIkzij7V31BgukB0vcHzVF8WPUX1W5X3+C7zXpp6bhfa6ugan1u/O3ohwBmgWP6rZ84
rXmoDbof3QhAgLfrqiFztiBf7C0DAgaY+Uw29+jK90yKY+BUiEcUucSSdT1aZ5AirUC5iaF3HEPj
eKM/jo8BM2M2AMVGsbuCMuyGSo6Wl2WzcsuFt3G9lqhiZMQkRUNoYfs96K0I3/RJ91YBxuzOrNip
GzD5rscUgNM75Y6FR1jBFnHpQI/l9buNy4t2xQdo6DyFJADeWeeo7qEPOkCbyqfJntPZXTKJhGfA
uDguuUHWPUgHEDiBRr+JmTIih2VZO/T6vxvbNTGrNQ42gR2Tkn+wbLVzSVWCxlD4zjegealj9scV
IldOu15riVazSh+xQZRSKtAY8KjQlDKIlm1LMfUoCY5FBcteY57ymqPHPQBNNlpSyE6myvfyurYT
QDgZ7rJ08wQwNUjatVG6hiIf1EMHLL+nUJzxjRSdRAczhHdluOSKeqknDZDhm5QK+HhaHqbyEHx1
G1Thhnccg5HesmaaC6OCGphkhWYbFBx1KgKKO8k/tro52BLlKlbMS5dQOeWzaebmFmD2Wj9pveTj
gjFqYkWwtEXDwdOw/AfjXdciRwmtfdibgK1VoWB+5TmY4087hG+AvSQlzEkNvZfciOU8FxsaUVho
oe4zpAoHzrY1XzyAQfwjtUXmaCcLbpQ78KsMM6NMZMSLCtTC5hp9yRPbA6nMNeprLlr1Ybezqzux
txa+q0K533QSRSR3wGidHOsIbZL8dtiddlF44LvOlPv+rQHXl0wXEg0JKmHFJAthDIUbjGVtzE9o
V/zAOWBWYV6GENMGTG65QBRH1igonBxWJyMz5uqTzrUlM8i84Di63FqfdRDkg41a0ASRtQl1tNY4
qh4JzoiDmIPUQJFRBV22Dl3hRqd1lGheYA8W4jNxt0tgtsVMxwLU4CNZp6LzniumPxOyvYAKvDfH
8b3oH9QtPTKdpw4TeCWBa0dqT8z1skD+T/sjcEr3wt0WfUX+g18bKWQL0W+GB6htT3yWOA6R9lON
0D4dXMf5ZAwthHoH4Of/h7rz2o1by9b1E3GBOdySLLKqVKUsWfYN4cicM5/+fJTdvaSStqrXbhzg
HKBheNlqD05yhjHH+EMjKX6gLWS+iS9Yik/H2Z6CAf1VkqhI99Nx3cZ0lwo/dHvxiKw/NY3M1QWy
pI69nR2wSHQ3UQDVz5FHjnJo1AupKTdDHR+1io6vNKATKNEW0DdlPfit1fpcgaJY3g5y41dqt63a
dC/NjT9ZsrvMQPLD0If/7pvyxMVFX/XytirCt9BNnIKtWYlmUFOqJ0mi12eZ14uQ+VrLzscvgaH4
qez3qW73dA2wPboc2X4LAVKU6kIbMWVlN3JgLT3+I/LsxJhJNzpVGVnZqhlQgAKXqooKKrD49ePl
neCW1ggRbfSqapXh1clNKe8M/T4eqNEK12GFBU5kcaB2m6oXPU0ofIlMPxiDwH8u/mRNnThVSwux
7BQKUDSkyn2MZh8gpvW3z79E6+8KvUDFAa9leyrTkjZsnvPzz38FFGFtPwTCssEyreLsFmunV8uS
1lwYy/48Gv5z+eOkGvL3n71XRYmH6Gvb8yCCKZN506x3g6kVacqlXxpZTnfaSHXo3wW0mrq8k4Zs
lNpAKUmaoVOK2eS3reoNQm/4vytsattSlnku3Vh9dEzK0uTa9K+az/OfDxqXd90oGlcshU2nVRNt
Je2ym3PWddOaXDby8SkEUGVnRrUcxyHRH8JpdiyhHp6i0jJ3Y5nhiJ4N+Y2idY95GUBznkmJlEps
PyXVBWlbcFiw9LR7Ia4vyiASHXwIm6c4F5iYQOL3z/8Z0TxKgZU+1v2UH9uoxTp9sJqnKLFMV6uz
bPf8Y12o+voU+GpVVs4U9b3XiFdcrKWrZew+WyoXNiGT0l0bmPh5kEN5E12oJ2PR/bkxdxG3wStY
B/GDoISuUWnL1oCXusmk2ti1w7KzKu4WjSIot2mbka/osduFY7AbTDF1dCmID1Uy7GYqAXdiUWTX
WVh9i4uR/s1isSjyMfKVXAUZH1xqWpl6VBtTX6JKkcUibB9GeCPV+V06agiYUiKAg+ml0yTcK3P3
U4ZVcoywqnZzLfcbKQg+Z4aJnUaTIFNvitsyk5aLKR8MOu648QVcVzupcjs5OPSqSp4auJXOuNn4
NAqckURpNP2ezo9DMzmhRa/qIK2QlD3+MXV4mJH2R94z3g2FT6Wg4L6zVkrRMIWNQvP0yjTBImw6
CUkrwZvHg1bgp8wdB7ylO1L8QC/YKQWOHpUNw5L9sCr8sZTvFh36hiHuLbGjf8m4B22H1s11WhWU
yubd3BwR4Kc7k1wsiJUUKywnWTZq3+3ivPQ60AeFRtfPwKCA7aqq632W3GRBSeM4cdVs3PVZ4WYD
c8ESvHJlZGT9ThJUGnSLg9DnRmy2bYUHidxu5p50RdoiJeX2RbHJ6P9jwO2lhrIf22grULmJDRRe
xcYb6KlQrKUUOG/zofWNnzq3cXorl+X4GLC+ta69NtXGLpYSXkQDYStzy9Ty9Hh2iwYPGRH6uRDv
pjRy+qp1y/CL2k1bpS6RGGmbbSpZTlvQCc69NmKHdIovNSq6DYCFL4pyTZFD+5wHn1Pa89JMbWyP
+aICXaJWEOK5CCWqgHHujjLW7NWDJF9UyD9aaG9Ze2HeTPRjY3anyFNzimxeaSY4Nyazm+B5rl/z
LLyGNn2YrCe5uedArElYRopoQuXM/V1XsLNLT0m8Ili0jRmWKDEYXjeXdjD/oMPqoMTuyupXfic9
kEtnDX9yOaoPsrY3AHo14SeNdbWPy2hbLe3FLJqHQp5dpYT80UPQkt0q6ZzFMsjUVXueut1Uqd8m
c95Tt/7FhQovXFM6oB/9kF2OinnQVMFPq6txSjat1D2RI1FfocQIzasFXdEGD510VXHGYBhgG831
DCyoQ9ZDzb9U6WRnW20sHbV8KnmZa5ofpUhgxYpnCDK3QDVnQeK63kjbLhm3gFA7kGYNHo12SalW
gMlkJv1NKqFvT8VNh04nF6xs4Vo1vojkKuVwkbYtN4PRnqvUwQPRVmIkP2Lj3pzlXR42F+Yy7U29
voGZ4y+RsR0SIGawbjYlVVlT3ZV038U5J4FTjpZe3qulwoU722hi7WdwHkN53IrtRala/pKKu4Xp
39fpzsqtT0kjUXSdLuKpO0blvG0c2excPbQ8C31gYyyhoPtx5bLNpPjPkfLpThNtYzAy9NDzhdt1
DPPpbui/VbK/yH7XPA5spuHNurQl2c+Uwh7Q9xnAAYj3oD1CybKrS0O4DNQJYsNlprsgyOLveuqM
d9XkCONGhVgj7TrlAjZjGbp99hCbn83k85D+TFgfrShvqiL3Qf1fFSZrBo21mBvHnFGaGa10N5B/
zxK0MXL0pMucrH9QhnEftyxcESPSAnuhTqZLoiI4fdVMy7GXzUOm2xUZxiAEXhvH/lpqEFTtKS+E
TSrTOEn1y6HqN9pnrbalZmEPA5gkOIqsH0O5OwajuRON8sqK66/7URUfJKP5AhqT/mh7WRnLpZKK
h1IVL6jWFJwWQ9/cNU1mK6Pgc/04TgrQ5YncLhyBzGjM5uSyB8swgEeg7+9WsbQ14srrzdssOfY5
G3k7XKt04gfjoZrxTVCs+17vcEMP5x/B3Fi3pjK2e8MYJrYwTfxqUIJtzXyrCv3MJU8e3Qym1iHv
KS3n+qKSCRjZd8s45GYcf8MzduTQ4AdGiexpKtULAfKmyzZMsTU7Wosuf5cEUpfREiRaxU14EZSJ
DmjBiJ7M1No//4ReA8dpLLW6KyfWillhbTiqmXGR94CxDDms9tlgGJuOLh1X9EAn+w6M+9qUxUvF
mu9geV5msqLfWk1b+rWim7Tnq/pzCb1rTqzmnmJ5dgxFkX1nUOrPKdY0Tl5g1LS0cvhgLKI/zEb1
OerqO1PXe9/IzO9FnIW3YacJNxRu9U1e7Mo5EpnRQnbXJEV2F7cX4hTVt89/ookKcrWSKW6e/y4b
dPNQZeG1yIkC/7Tez8ZgHQs541qw/o6LmnVsdWFwZkH7SgfqW09a3nnZklTrrr/+KgJZumhnI/YT
M743BUBgmPek495cf3n+XSikl4pWW9teKMaJ03z41cwh3clEV/a6FLWOWlmAzpTyZ1VQhJtFAbip
Ih+q9Zfn381lIGO0npWe1pQ6d38NUGDXCGxzDdiQ2DoyL6gs4FK0J8llK1u6IXfMoCXLzfKJzgDN
gnaab40+VHcpjX9ngJV8XwThwEEj+KR2zf3zH5EA7oZkaq6S5KJKqvZ+UgxYmHE0757/UxYk9Ecm
y2D/5m+ruLv/59jv+zLnf6fMmFeMmv8R+P3qp/yf5cpRaU//qf8H0eHwqT6Ch++ar/VLZPjzj/+G
hqvmX8jw49tgWobKVrSS238jwxXzL7qfuiHC04KlZa7aWn+INYrxF9uNrps6Wnj8yMqC+AMMl62/
noV7QIbDtQJVrvwTYPhrzokhahB0RF0UUVlA2wuY+mtUuMiFtzP7ZaBf6Yey6cTiOYmyZ/Wuv4Hn
b0OcEPkoDSVpmBKCBG+joCIz0S2CaPug7wZH8QdndFeRNEmgMHeG03Gi9fo29gltKB2y0MpoURM7
8FcFG1BYLv16jATnbaD6Bgnpi+/+Hn/lNY3kbcgTFo8Ylw033+eQioe3rGct37rh5xr0eZhY02sc
2pN/brAyc+IFwv9fkXUTFJelyaLIjH1JypwiBeHLlshIwTXbGtnlwUscQJ3V9xVBdJh2yjbep8fs
AujgIxRbmUKWr22yx/agLhISUKK3+hueE9I+Ydq+fbATiqUMgC4Wxfn3DIDhvQHOAjulak202BHB
3YjbiiYRaGy7PG+k9v4H+fu1rMSIF7werQ71MDWJjlahNwNLjbPZFev4nGrS+nrfzvO/46xL7UWc
MJhTcV4//EJ2sFPcxAPMuAq+l6tnpHtmmq3v7KNoJwsXPmejDzKjWgX8sY11o+TKcDBN3VAfSy7P
icSeMjz/bBR/j+5kFYthWqf9uopLeiPY0wKSkHDorH1rM+ktk3v1lDo7c959p3BZZJTKrLeqj9VQ
omdXSYOLL4EbfS68YQvDwYk/n/e4kM7FOpmlk5BGog5U113l5ecjvke2eRdtG/8/8AJ7d9s16PKJ
msTu/sakBcpC0018PdWnxPlz+tZsV7iNMTrddvZ0L/XUCPXfc+/zRAH1z0q04GwiuA3V8/krv5ij
LXVYQ2uf44Zb6DH10bqEnCYZnjyqll3fTN8ER7rUUoPvOnvryszi8Ro0PqJFISnNmWn8zEN+M41f
PNDJohljUj4h+TONVaZxpn/p8AqDmHRMexgcwm2rNIgkoGM0uOIxuZOvq82YtNRS7jLP/Dxfg5Iw
rTsIEA7d0OdHJu2LuWAzU5GbhFi0XkYz2T338Cdaer/fpgQpSoZPxS+nupWTYKlBCd6ar6h4zWE1
Mqr93BFaW7Utn2vR5JyT8H9v4rwMeXK6dOEczpAwEQWpWzdYSjftztBQ313pL0Osx8yLOTJoWVVk
a4jfBkKZG4LydVSsqHOv+plhUXJmEpyLeMpdnOrBVCfpOaLiDdfpZvg22cbDau+de2b1v9s8dUvD
aRa9PgTUTjbPahFiRc6ZdYOnW2wpu9YHbnFDyWo7uzB83XOi828/m4UOAxkeArKkgerJ0SxUBZk/
xTI36Ex4SHISF0D8hPbcGfSaBbrOSOLIFgmiCYNAOx1YkoMn0WPYHMK2cydX89ov0ydjw7n3PS7t
cle6wg7ET739x6eRBftZl+AxWggPn8oNCEq6jKll9W69GTeSm7nxA5IaG8HPvf5C8M5Ee+dtvop2
sgjMkpQ1UYnWudQxsLgqCrvb1u7iwKfAuzi6sX6cCfk2iWCAhsJLtVT47Mb6SC8WBaAoMZQqYR1g
Dw4boRS7wnFbd5f9ymT6EV3k3nxx1rjs7Zm0hkVUAfo9k+d03oRLAr6+Bz3abkRHfewO8ibeDBfI
+X9ZpYaZT3b4hFXILTVqH07bOSOPd1K31w9wcihGUdJFccMDUEJtH6Xv4ZZm3z5xrUvDkUwHCP/s
5m58d3ZPePeFm4oiiyaybFxzXr9wOZ6MVBt54atFXPRDcovV4PzWcmBYOskFiJf/wFHs3df9IujJ
xMo6YVmm5TnouBFsakXPJtnrxp54xqV+D4llp3rlD3wiMO8Bzf/xNFv//denocWq5VvLMtc7tKZf
D7qI26RCuYWNr8SjDZNubJs16IMoOy+6Jtj5pN8kRfXr46gngqnPuwYSkpoB614xZO6or8OOiUzF
ToI0s9ph0cyigu0LeAY9r6bQocnhZr5x/3FUrrino10F6lTkKNGdEPE8P6GsG12P3MAg8pYpxJPU
1arU+UoPmWTTRNgn7QYxt8xfQqxKE9zGMItutFJWmgNdRkn9LnHtlp2wLVHhF9u2o77WAYX1jGKm
Iyqi6BV6Vh1HOmAULTf2+tIqEXC0hgvBnaAVsfVkFX3spaIK83ExJNZ0EyujHaotFZkZVKs3xuAh
YguaV9ljUFKMyF7aplYad9ZYLXdTUzdfJ72qjyMmOuiDmRGI46oatpplptOuntoUpd0qVpy0n+g4
jJ1Fg1KU9OUOZlGQ7BEZix5bdc68TGlz6NBhbyHuVvZfQjOpr6osjm8EYbGgsNC6RYYp2CdDIDZ2
Uo0wuOc5tEqI0N1kuCUD+KRw1dnU6qRQ9u2RlYuSOVGwNVdwvurzJDce2jaAKtgFQrTPUkW8Brws
XohVEx3kvtB3Sq+pHswVeAAs/c+KnLa5HWZ6ULHYaeIJ4yx71bi0lQPNptyKRpVfGEEz2UNZjjdS
2IvNKm/X+IDGxeuyK1XlkARqbXrN3Bidm80gPGxhdRRwgtjQ3RotURIltRKPfcSoYXGFUr8zimxs
8RnWDX+Rhul2mpJadBd9Eb/JNUY8mymCCOcHldZAQ5pLkO03dTmM0yP0Nhw/EVOrhTzyTRUkDO37
Ed4aZ0ZyYcjy9FiYan1L1TTZo78v36pxEaiQQUP5TgcLsRXlvt/q9O0RwLA01xyM4bI3atmT9E72
UqUbfKuuVUeGJO8hDTb5ZtxOvhWm0adu7sLtkOug2YRS7zbgCbJtDcENUsugb8Oyky+VRJ1vaE0W
26AWtH1pRjTKBZbnt0ErViGJynCNNAmWzSwZw24aYiwVo5H4URwBHxNET5f7+Toei+k7khDiZbSA
GZSrUX/qxG7GBrzs89tQAHU7T4N0WxclzkFt0dHPl9QJzmQsRR4gBUt84PlV8WaAB4AFXaQuwgYd
xPpBraVssYUmEY95U4b9Dqo+WMeoik06vFEXgUxGNGZX1PV0PwRAkpu4nEVfsuBobzUKuL29YEUJ
KUKvtbvCkNnUwGflu1SgcyWUEl3ecOnuY9I/8DjCKDsUqXF+MFAOpDkd9vnqRsJ6AosqY3qazmq3
Y7DJAY4ISG+YgvBdpaCQ/aSdiq9NalZUeOscbLCVtBdaxoM77VgXPKtkwt6okVZ0OgAAD1MSTvSl
qWs/GClt9UlHf4WVpzWOEledF7NmdtE41k5a12AEzSSGWIVaUbfpq6xMXC3hGx9gyFRHQW5iIsQT
YsLgrtuHKaIFbAbFCkpGCfqqh4viL1U4Uf6GBoiPTF0a0CkVARxGKefLyr4bf0by1AKpyWu/Ldoo
dIdC1emDzFlWay7Qskane5XBCBrrqbYQpxIsLOygYof3gt61KxYhLssLUazCjp4ichN2Iw5G6ZUc
8sVmjBBu90toLPM+lkLogEmnWH6NzJbohYWg05Mup7YDtJUNxS6tFhX2WWAyh1iMKvz4ad9USWJs
cjWXPiUC9W0HxFBeO3XWZ7GntMNE1ycV2H0CiACpjepFmDvNgqKTrSxhtHySdUFAG8DsRnnT90Ng
kAxbqWo3rdRfgZujnddO6kyTUIKA6hjNLHILRQK5+FUoIBiulEobyXrKRZD8ae7DAnHGXK49QR7k
BTXAQAV4YywhLc9C6St6Y1M37rm8htOGfXWst3QOAvbqVjNLdwFmW4CX68XFDYVYNx2xT+VbLdAi
louOWJGtqd2ibmaYl7ET6sHdjNNv+NMyG9V4qLXwGJl6znRQNdHYNpWVae5cmUm4DwczF256jqxf
IpTP0OlNtDGcOMCy07FqOFUulVFLsBEqrtkmslCC6or0dr6TQBRIG0nVhGibNy2I9MrIkmLluCMA
NOBRIduJJIa9gxBlV9JYms07qbIq3TGCohK9QclXQq7Bv+9ISw1jtUeyrTuqS108alNZTpseHaOW
R11hZjJ2hRmkzih6kgJYmteS0pVai9hpN0zH2RrzL1EZp4mzancnjqmNteIF4SKaN0piGYWHdQQ9
aQTbigoLwJjeC+qYwuTOyBNMx1AtjXjbNJWU+GahSL2PRKQ+ORXmEj9kOotOqRoZYpCLlmm+OqvQ
/NNOSHRfBUwxbGBFz82PrDEtRGbbztR/1LFUmIelHsHQFM2SRFcSmoqG24hFOu8aWVxCgAYVhldG
VCQPtVqjGVXNYTlvrGBKENwcZvp24GFlOBNKpCGQZZcqCq3hroks2AigDEZD/oLaQIbcxqRkS3u7
FJoEV8/I6zl8DKMa+UYEf5qKRSh3nQERWWLv/wSSJDR+LEoYaBCEBR4G3fSqi/uGLnW3DNMNmmxJ
VF+YY9Nl3/OukIKSZUOdtHQmORTn6svQ8/h7QVGn4JeaFpFV23mSSt2NksrhcldK6TJ9rmgvCPNR
wOWyMNHC0vRSuwwHAAm1N04qFXWau2UlVk6koPqSHspyNqfleklGSwyvc8GMB4F+JXR6Azw6Jic6
E4U+QSRe5HHaS/1vUfT/C8pB/9+JsOnk8v+zfNCxXL7m3+K6//mqS7T+n/50icS/TKxtUAeS8O7Q
VZML5p8ukYiyEH9BUohvg0LO/O8ukSCJf+H2wSFNGwl3GnXtLbW/9dcEWf+LzFqSRfgUKsI9/0xA
6HVhQdMV9CplTnMZBTaJTtbJdUwqtFTjOrZy8ZdtVkEfbSUfwTkn6dTtizdz/fu681IBbL1K/30J
ehuKMb28asuyLGizQKhkloD/6+vhOy3nqlzrA59G4TpvKDKGa+obCXhu1UXZVQZaaQn976z70esI
BemWY8jTjTBjtZgId3rffR5E6yIrc1coZ2RIVIhAQreVIW1VPdyuYPj6z0ePabdEO1A2ZPWNkiLG
KvBmweaZWXeAvn+V6n/0u2itvi+md9IV+/2GX8TQTi5eKHZHEjJBwI257y1UaxKv27YeJUsv9M7Z
mL33OV8GOyl9wfDptAwCm53HA6JSdXMsA+Pp45d2Ihr3rxGZSImAcORjntxgARY0E+x1wZ5koDMW
VnmRge7Fvh1BcyWwOFTTg42VCT8+Dvz+4P4d97RyyWUOAolEXFkRHqzRus71/MxMfV0IeTO0tQ/9
cjlgkSBI80wII13ZD82GC9m2moxzRbVzcU4qPY3cY4GzgkJhJG0Kt63tmMJatUlKTK5G6mqNL4Ho
i6+QL/j4Jb7xG1k3FzD3yKGy8RkwcV8PMTWRcawzpIuBuDb25IIZg6lkQwdzpUv0g7rcxhAX88OB
4nNi99XmzAO8O/YXD7B+5hfVPW1ECUmMeIDxpjggzn+orgIMLM0r8Xr0EOp34qtzhfyzg16f6UXM
bmg6oSyIuZbZ58tgHzmtH90VVwi12tyHAbfeRpsQ7Jxon2sVn3Qu/kyqFwNet/sXwUeprdIoJTgi
Zy7MTkf/iRZx4qLe47c78s30vA3qu2vlRcyTI4Q2vBYCWxKerbjDi5w6k+DEfrPhCuJVfnh1bpTP
S+PNHv8i4slJUi9J3kKDFOxolz9myNtXV/Imvckdwxm2sEhc0reNVEPiRCbboYRK5f9sIXPdTN88
BC63Ms66LNbnKtiLV90J8hyYsc7knqVPkoSaVgHFVaXVVyoL1B8km3LV+kQPy500/Yy48bvvXOOM
A7wlovx3snmQOKZmWim8gTDfFmHtGNM/a238mUovQpzuG5EW1ElECAk8sCxtlV46kxC8d1SrGLag
MYugNWiZ15MV+Zkpz4ZFsJfgq9HJttTBx7oxYeziF/DxTvDeRkBPCENiHVsdMrHXoQZJ7oa+IJRm
oiTb3XVD7OjTuS7Nup+dTokXUayT8xe9qdCwMqKoPnqrYJ+3lpP9MnzAF/vc+w8M6dfP/FHAk2lg
WQ3+YikB16aQ/pi4uRMe4Ilv5m9n97XXVd3f8+Hl4E7mAxpTQ0s5l8QKMv+8aTeGLT7WX+RN4pku
XCx0r0ARPpbwXFzsbEGo/Fef8NRHlH18mq2G+JLyc4GWZBR3PXnkPw8CakrXobLRxbdO9jIUMaVI
NKGUtcJ1HP6qu30XnpuL763dlzFOdi8zLpDJwqWC2mXqBvqDhsPAx6N4b2G9jHAy240uWDpDJ0LT
0G5ILwLJH3LEMwxrB1X341jvjgYLSWqYqq686RDqldHQS2qZ8/nlqD8MhnVmMO/dULgh/TvAyeuK
EmUQFDo4tlCJMPq6iH0CUks2bMQxevh4MO8e3i+Dnby5QTaDNKwIpj9Uh7Xqh/BMa8PG41AJfcQf
osccWdSd6RVH5Tr89HH4M+/y1Nx7CXsY/QrvsqpvCqpsRfRfBjjZL/QllrVuDZCg/ylbD3p8Tq74
3BBOdokACqwJ9ZpsE6UBNnRUW8/MhxNUwe+N6MU3Uk+yylKvEF3UCJHt4i0J5ZfoKjgYX8rDCsNT
NEf6/PFXWSfY6Sb7Mt465BcHfW1EZZ5bxLMQ9DLz2R+sAA1bzAQwLwgEtB3Y+z4OedK5+zNGygOG
SaMUtfWTo1GqZ5FyPDEHz9xDv7xbvlU0qO7X3l22Qf+FOvtBP+OedoIiehv1JHukDFXoyGsxPXbz
hrQVyU/b8pSLkDZd5RWw60nSvWlTe/IFPI/UpU4YQgZMNvk5b+p3czxcav79BtY97sVb11Cs7K11
Iq04OPOx/xkVtrknuURDrHdRUdoJzuDIHlfb8DAc9diD+3PmyHm+Xr759BwF1EeQctbf9G3VUG6s
hZ4FRMNwi3yLC9VHym39HtE9kZcRbhZHcjo/8/WUJoNdFlt0bj6eDO/lLut59K+HOJl/qao1YTrx
EIlAI3P6MSpUg9E5+e+inMw4qhYoTUprlAnVr6ByYRLYgX5mLb27PQCq0lbjZesN7iGNRXqiA1Eg
hNqm/g2G4v9mGH8HON1/hDBMRIlpIyHNMInewn1zUc/4/q5z7+20+DvIyQ6ExuJSIghDLaf5nigP
6nRFJnJI5mNdWGdCnXthJx9fE6l05Guovpx2E3ZlRn8u0X9/fv09mpMvL6g4Jo4a32QcH5LyqTce
wuysFfS5V3aytYxSNYooZfHhEUK71FGEsFPwYKA+n9PjzfipvpO9bHM+ST73Bk82EkzR1K5dp5zR
SU6MJVrZn9k333uBwLPWUq4sa/IpXDDTpEyfDcZWlZpdQ7tSzdkuIex/PLXfvdy/jHOSCdXDFAML
IM4KnZEddoFvgQsn1k7vdQ84q6/+lwM7yYbCHvXBBN81W29wpssRllJgYQvdmQ3u3dPuxcBOq211
A1qiRQbIXr73DmjQRy3zVkAUtRok+I7ZreY0x3MXmvdm5MugJ7lQLwkdeAQGB/v40jRgk+qZX8P5
jqLazbp28/HXe28avgx3sjFBpm+CUSZcDNJknC87qzj3Gt+rSFj4xj6XBBTcIl4fmWY0aaNZrFv4
DlKEN20lv951fuGcOxffHcuLQCeLOSujMisbAmEe5qmqbJfKuePona9jmdTvVaqH2LmeXsSyKIoD
DQYWFManQc8xp72jp2bXuWXH3a+PP8076/dVrJN1pem9WsjFGiv/JBdf1eqeZuu5j7O+k5Mz41WQ
k7VEgVuehJogKJx45WbxVley7GqyUydjCtorvpHG8ZmwHw9NEU8qEnoWjsMQEdVAZLQzFzxhgL5h
fvfxG3xnQrwYHO2X1zOPTvSiKRVhJvnaSJ8q6rkfB/j47SniyeoJ5TDIFYMAwAcdK8s2hqBtdLTr
01D2Pw517pUpr8eChODSxS2hmuZGjBV7hoEvn0tv37toWiaoWlp/lKNE5SRKpxtjWBdFYKN16C6u
5WUuZHmRbNaX9s1XrAOcVd8YAsY2+3JuX3/nRvMq+Po5X+TWUihoUmMRfFIe8/BO0kgrpKsA4ZP2
2EOl/l+80NWrDDKvZAKnfx1tCNUKo8scfTBZckqMD4boSeh3Hwc5AbQ+310s80WUkxkyIBtS5RlR
ikPUbRRQtNfkGIG7Vvr1EskvZ3ls9vXd+VvC8/H0ZmlDsjMMSTMk45R8EZqBiqdcghIuIh2RG/j1
poqhah0ld01xRi/WbyG522O4yb5OG2C1Z6vRMh1jXuPLp8CkBgNv3JUkrouacQoR12J0/QZmFcsj
CgvQi5hy2qFSm+NdVrYBe6hiCBbsD7OWFFQ/ozECeouYd+Bbg6EaTgMCicce0PxzcEya5Y2s5qCJ
kjStMicHhdj6jawpkqP0qH3uM4y7lntRloInIS9b7sFzFeX3AosHkaA5VsVNKbUA2ezaSFq52YAz
DPR6G9Emj1W7MquhUdxB1xL5K/TJXtqLytJpt9Yy5wuqZmOToyugSdVcfg/USMaOuhFaH/2YcUSY
KyyQVskSwbqeKpxYwafEURV5w6Ir4JDkDlq00eYyX6UruKSTO817ISiQ9xlB6O4ESSnwyJ2mGwBH
T7VAVdMqtStJUQcf6JmFo1ZmHqxi1CHtpj+GCMRfn+PtV9b97AkdJepxgSAFveGpywwEJRrhE3at
roRFOxx1+WeqDbtqKR4yiPzc7XZciq6buL2KNMxUtWT8gpOgGzfIC5nzg9KUF3MfuXmJpFBgIJFr
OamSXlSafCiYyLP6qbEeYkxxpFw6IF7rqJibGTP5syJ8XdAJKNDbkfPUwz/WRtmi1e7S5JteCzdS
39EMf4xQr1x1bUYdWWcthhk6DZON2EcLolS4aOT7opKPud7txtgC7oa2W18j04bbwyWql/ybKAim
YBihelagQiX4/9PXwLqp4cpHyFjxAoVHKcDGq/WQsEGVqOsl1sQOlQyMKpXa7liT9Y1gHOrx+7Cg
QD1uwna3GPdd90WVB7uY8M921eaIPsHUf4uRBoxHJ51/dchNBJXkzgu+PZm7oA6ZLbMzDybVwHSn
opDWPDQofuRsZWNKXUBs7Fx6DPB9Do0HxBd0+RDDCW3Vw2h+VePrpUUGQ9tjgbosvpDsJOMA+osu
ZGPr0oWlbrUFqHDeoh6KWEFwi02avYSfRS2wx0yEbQ5vfZv2K9TyIrCOlY41r3TV9ZUnYLyRgO5L
UVGLLiwE5ikNZCC1lM4VxKtyjHZp+3kIbhPwO5No2GS/F9iTmE3vi3Xn6MNTMP3SK+6UTl0Cyqq3
HWgxc9eXVEDkkh9wOvPQG9/yHkBc4CjRxEbuTe03oSs34EM3qODqATanumHPyJvJlG6uTaF2tPJ7
BaGh9ALpiKmjgVoZ3RB1O2Z+yGGT7WfyU8TQghaDqCtkvtBpBkFHLe+6yQ9lcItbe55cz8OXIf+V
qH4re0siuXL0Y0y+hMuTPtxN8w+pcUYTN6Xg0QR/bVYzk+mrhsrGsjahl2WjtfcofrF4j4aC25D+
IEFgGXYtiwiqpR0GA2+8sqNFBs2FjV24TXD0GNhTa5P6irT5P5yd127kyLZgf+gSoDevNGmlTCnl
9ULIkgx6b75+VtYMcLuyGiX0vJwDdFcXk8GwO/ZeK5Utr5Ju4QP6DGvIC4TGhsJfLK08Z4xfzck6
AZlePagJ6QkZvJf3KQxM4UOZpXTM8uL2LupeRs0nD9w14hVZ1lJ2sNrXovmSjV0+2x4K91xQSJfe
yJBK1L1i41sdyGxmbRlI+1pbKhgXLhqr3bjsi3lAO6DA+yi9vgAKdy8ZN1Mo4TbC0zCcRgmSk6l5
LRhqPXlTi9t+ODT6U9atWvglCRtAY7iuB1cHlpVjB5lVUqQ3Y3Iss2Omforl2GWBbrkJjdLFJeaq
A9QfBowa3i/y9yRHOJvfyfbS2/cRLUr8IDX36nSVi9UobzTjqorJdIF16Ck1yXP1Ro0Rj6yl7iou
7zVbeARs3DK9Om+wHVLnCu11KvaguuxubbUrck1FscZMBLzlnr1RKQ5m5oFZJrXmNu60U6Nk3tKt
SYyt+00XHUTFB1CSQwibLNQ112kPY7RN9CezPjGtZLgch2Zdd++TSk4hhjG7+KrMwOJiZ7EPHRkl
Du4hhakkrxyvil7PLB8J0mo0kQCS35iRWFdcQzWY1M1POE9evqiBJfK1UW0G0mcT9VWbC0+THyhu
dZWo9KL8nGtdr5T22mqQYolHOb6Nw7sR7nzaWkGkXFcqJpbwGjHjutAaXwsjD5ITv6j0ahCfszjr
Ppg0U3JfzTwozKtxuq6Y8pJ09JGBuDabtrbezjYYx2kiw/cgOUHGnhUgvJdkSOENE+fTQbT5HSR2
9uRaelOEj0ok9lJk+zntNaYiAA/iEcgKdKX0YvOZC5DbRh9BDM1ezBeyhEUyvmacxuVRY5HUu2wl
xvAwTZioSdtNp+deBt3MdDkwo+na1p6emoXpQMWALp3E9FSceT0xSGTroIZvuoZ3qVSfneizDbei
7p6scj9l0S2Zqm4TX8szYFHg3UPs5iaBh+yFTGg3d7T+yRZNuGF2mQIdch0ir3HKtq0hERimlnF2
bTRGj9pocKrvlxhVuNphZZrTUy/djXm+S2r51oRPhAf+o++GaxDEXtt10N5QfoVyUe/MtN4N+N1S
eTzYoX1shvpBIl3fHupN3UWvgMQ+O4d5inT63F/IWYaKtPCdkcDZEuadJKsOhqPt+Q8lzxnACI7A
/sboaMbFToQytQo6M/1U7ggBDCr1uWMHgqy4ycvzSjdjyCzKhal5Eld1vbhN7+x1p/0c+2htFMxv
QiVcWsKQbd4W2nVcCuxE2tOiwobTxNUg7fDUk5B9VJV9mocPSke7WFiFZpNLHsoY9Cn6TGVtL6g5
AXIS7Zr2qk0OXU0TiIOMhSWt39oC5HryUqgPXRWA4M/q3Fd7t7c3pPd46rDDvufKTes1CExI9Oi/
KqpeqvydWc8xbhbtqfiS4q2tx1yefqlsI8xHWH4WuBqL136cesPVQUOaQVsibHtbhpXTA8nlDNTb
rjP7knGrP1utcAU+ndk4SfYdC15FUi92v/GhvZUoaqnulOSYzmv1o3gdDS+RSLlf+JoPLCxLvnbM
fWytYJ/n+Sp7nNHpMe8Q2kx81brJFnhKND1NaHhhcVKMm1j3U6Cm5J2/FtZeR8ZOIti0r+yj6FEK
esig1hI4K8NFqkT3G/qVSsoLkCqvCRmbbtzszEBL12nhzc/4CnH0tDYsUM+w76L6OiTa/ZiEbiYH
5BaDPe04ISdik5c7GL+LRjl86bKEE7Fs3AqbPbtqMKPUlhjZw4JfYIipcMI11Xmxchvqn3EP2jjI
fMafKvNT71RlN08BSiwPAhQ7ek8vyH78knSXROVaeYmr28J6K5t9HVEQMb5UEJSn3O+Kd4o1pPCk
51vRBkKyA4xBa4k1biH/eQmxxzMnqkD32tpYScnmzAurUvoPv5R/2tGSivog4NAiPuXvDgFBXDOD
UN5mhV9R/4bVpZ+v8MRQhfVQzm8QpYmbe1Z7p3arob+Z8rN3ZpXMd+ry6vSbUdpn7XPdyV5hfZVx
gsew8HruEHFiMSdFfilSr0bLZqCpsaI4MFUKTSJunhU2U8Me86HR36r6biwiXxoIBveJz2aYrV8r
1pPiGcoKooWzD43VeG2+Dm0Fs3Bdl5BefVjN46MJF2/xbQ3WBondCvisbo7OowdsGcsax3WKz3zL
yV1Ajq6aW27KTY2u39sUjER27acYUdoY+JdxgtzK7K4zobI361dF/45c67wHjfMBd8q6bUBMwgGW
rXUkXce4mepjNKzA7+pKIBzUVuvpaU5dJT7gcRsWlIB+i1e2Rc1VtkGEnWeYfD6Cbq/VAaWlfdNJ
n7bYcT5NbVQ7brw293qzMRtfjH7OmWziVOTj+8ICKE7aa3ynZzcdVHEqJUHKVo+2tak/5eVjyDwF
T6bmceKMQVCPq+yBLWfBOCc63ATtAPwvqAmVyG4/MavdLNTPgGA3+CwAZ71yurXyb4DNVXwLRzh3
NumR7xEyGsbSL6THjDARGWTDiroklws2MFTMhDBte1rWiwefsmN5OUSMeU+XAkllvnyUpQOoZtn2
pOK5Y6moVE/KGYpr5VUh01Bz07vyO4y5s+vLlb4c+heUyybqoXAzL6D/9ubVYJzo1NhS5GJDRR26
DwgRA/j8rfM8HtKHUPlyFte0AvTNVLEo1bFrryNlS/aycVUoQRIFhnqPkaWJ3fgp4aDFKTRnbcOB
sdMARgE5I+vQfI7zN4ONvAlY0AnsPoAJTBHoLf0wqa6aEVz1Jqq8zrrWlT0VQ4NzNc4Q0/0MVrrs
JSB1R1fINwyUsT5NOiRMNwPB+B134LvubIuBs6bZWW9Il7k240Cn8eT7UjyB/B3zQxHdJHgNT8XI
YesQvqjda8GU8xoLN77L2kOY7EW1a0qWUnd2XnR93atHHX1FFmic8mKN5y0HGNgQc2uOUThoFoxk
sb7KsntF8pPJm1EApau6uq+7dSv3vrFcMzs2n9q4L09Weq2Wq+QJ8DVyHoiSS3kz3FbC1Ys9RU9W
uqfeL+t9Z97V+1w8qaxs91iblXitqNRjrFoqKopNz39+3X7N30CGFQmXEOjLYG7vU5CT+XWsu8DY
2ulKT+9i9U6LQDZ6avLFX67uaoqDVCoYfLF2uFoAHMOIJ1KpB1q4SeUNCy2XzMZy1MONLN8gsimv
5O2Qbu3i2TJXQx7Y6sGagvbqvKjBHmrTezHoGNigelZvJvg+1kHiTQvVD5rsKu13XvUMsuPiHCEN
t9/nRJ98cmXNxS5nS4FKQmzFDXPQzhI2z33TbE0CFQThRriR2xBOwuSOuGUQAErAG4uNosPK0z14
/VBW3SbPXVKW1w7FF/mbHREoWUcITePrGEtYBYYzNrdL+QrQFylHtABG9AqOyRxuPkW1lUkN7fYI
9cJHScHF52Y3g3zV6Q8UsCJ5tIDhc9cs3avsyjNfSh9s6auPt8v4XXYPff+h90fmWeW1VSfXmI9N
tS4YSDYeMeuU1Ku5ugFRaxuvOBbb4W2QD5n+pTerJqJvestDdDaNAls1KNHrvPodTViXM8Os5M6N
5M+av8sk4IqbEQn1qf3KxBX+1XY3PuKOjA5MsF131LITjhWpP2q5RkkaC3ELga/eWCElXMKLwqe+
Xc31qWuu0VKm8z2c7lUxP5rVgzF+UWKX9i9DfC+NYE3FPsuvNemlhqzc3icRlWlrJ3sV9kYtZ26Q
75UhSOs7ixkUuGdhf7bX1fg5SfsyP+kdzqNdpzDW2AP0Tu7NLCE1YjS8W+3k5oib5BuHgdG6k/2F
uqAND3XBzmaj31mzPxgwiwOdDmzHgQF4M/1okRia9VOBlg7nDlNMb3+Y2uMChQSUo5T6s7NKjHVv
+nRhxXmvrI0ZHxu4hYFscKAOJnV0y0d5cY30oOYPGouxcoen3WxeTE5BGOaQjMgkOOX44iyyjfbm
4nfzcbBWoJqj+VYMj7bKHo3gxqxeteNdQUl5qgJ3xcIq/Hlu3dncGRGsW1ZxjsvRVpQbMbqa9GVw
J2k2+7Taw1YPKTKkxrF6HA7C5gx1hGDIpHprc0ydiRok1RYNbAdrFkmcq187z7VFj87TQ7gm0tGV
p5zpnYbIo5V50kOuFFDz3C4ccFOI3itQGeSOrKMo9lhrqQEXkF85cgQculNW+U8OBz2g/4KKOH+5
Eywn77hsjCuMAjHzKt5bLEv2hhOzJjaYB/sFyhMzP2uc7KtFsIz7KvrAFeFWMCG78wpgUK5VtVsq
eLXPhr+w9kR+5H4JnYCHYEUZjiSpxNE6Ha7Ms9WZBGEUzLgPPQ6ixkHPrvp+LWI6Mfz1+/OOO3/t
za+w93qxmupD8QYPsmzvM7Zv43QzEJty/CRls32wjWBqVueUEMJkkD9VjWgcznhlXXYbq2fcRG7y
Vkf3bXadTzeEo0ptow4zf/55tu11rD45801LzXpZUrEeUV+J+6Ehz8cjtRlFpG7upe45Tk+GWJ0j
VwmsTg40waBvUQG4dvGeTTc6K9g5YKp/iiikhpbISU1yju7V6prxovYrkXyO6BzCg9ZtGso0BYOd
he6jGJiJ/DRHxuAXrxRaL8TL3NZZpcaK4JW+iZ9qUtZ5ElvkWN9J0lM2+smwoeVkqqP7GcdBt2po
UbOmlhIg7xmWpTq3enWUbtgINaSGpoHGsaiB+A3T8DW6y1X2SsOmJqyHAEbd24NnIIrmol6772G6
vc722Ylx3RMK1arH5Fzy7RXOlU6wMlP2+QQTunlod+poeVK9BZ1PwUvrxirN/Bopd7Y2A8RFRcKK
SoSola61GEUpWOiaeCosUrGRKApuT7OzFtmN6cAOFnxsgxwFVrhol7Z35zjwOfHLbQzfbIDQrivI
XPiJicXxThBoCfiwITLU1fQYRv505u4GycfQ6xTX40e/bbGEmKs8BNfusb8T6kosu8y4LdIbgl8k
F7LnJVRn7IcsUHoqcLdtQv0oRf3Ug25LcT+86Tc6p3N4xYk7yDBst222L4m8epz2TbazyWYWfmkR
snTN0XUcMqI8DW8doVMIx8T0kfQoEYvtYSmeCYI6wydgT6d+HCl0l3x0gWZyHpe8UFJD/Tok1I/C
ss2xxz2OnKoI1s254eafEiJKizqSdk3MK28okNaCZSERlzibhad3IVbKJNTMLwZBPKLzTDPf3fAq
lk1c3/QcLBl24TfJhwkWlS+jCFhYcEPoekAV9/l4Gx9GNnz3Kfu0EO17QjtQQ24hKme/1aKjYyHt
83uFEJjd7zlQKfni4r9O1c34RPdB993XxZWNZEc8D+Wmp9q6ZSbj2Hdd5gSV1uNrM7hL7aM6MU9K
GixHYX9I4f2ZDk703U2/QXNrH051ZG7q03VW+0yoBrzsCms5uN3HHGjLAOo20O90sMgx8HWf24Go
uVU4a43bXCbXxItvyQSRM4/Zq3bgGPh1s9Xpg1B71ONsrC02aBFfYcUhtCBvxPg0p9OsfKQ1QafK
4ogAN5HZ98wLS/B/L0R0z3H+IcWSQnizEkeV03vL2RCr9ASyXMi5O/Ux0S6luO+HZKNVbB5VAL+2
1awWqQsKjFqKmN71BgJ3P92M/HNbXnK/hruL4U9FdOKYG701dk5qIafRRw+rnArFuT87PQZYwpSJ
q6AvV0bZC28wElX2ZTNfYi9NF2Wb4ANbz+DST2WEuI0OWxHKBZ80RK4o5PyYzNK8KzrBf+VwfVL0
HFEySZd3TTPG14shomMLBA8qDob1hV+fFO1Wk7Faeq0Ix5VhiHSnY70wZMTzSnRHnZ99SLNho0b5
TddVmPggiOx1fEoUKxsGEzreqaLGXzBAoyglvxvlwKBiWM6wmJmzqzjOoTFmy8XV+GAxXqwh3k15
cidZ6hbUAHBglgOVaH5Lra7bpBSiSxREl4Tm28jEHjyoqzwV9zmY+at8MY8Ub770mv4g2nZXaFAR
S+e2XwhSpgv7XjFuY9PeJ7L11Wnn3UTaGKs8ngrExyTfdZr0ARroO5HQKi9RQojeAeQ+A1RRwi7f
TFPz0TtNtsqdkUtqJzpabd8+WU6dPeu1WVwpMSfKcSiQDfCDT23OQtRQG73qx9ncCP7gQyzRK8xk
HI9aV8EUr/q6v7cBspzXCa4P/XyWy9G12zITH+UoJdHVGC0jpgANk9gj1RTlALlD4TspxO2ZmFRQ
+MQ7R1W5K2CihGgssqjfl5JcKQ+kmGW95mV63ZQ3aTNzPgnHdI4oW7GHd64IehZ9CXgzu60JAw/c
EdnLshQyA4mPuePJItXfqa9XOacoLYsV1GTjveTuq99HcplAZ2ljIquDZVRckixJe4XWMENx0DtI
nDq5mAFbOw7EaKMgfxIrVCp/N2eFLr75JeK8JKfluGtNFTe6w50kAIoaqsBxjKa2oDOe59FCGQl2
wT+oFFaWoa+4CoFcvU4c2ok9V2gR7E8mzdidi1Oz/Rg1i54H/dw0BCb7sosojkcDU57P6mE1qjea
GhfjI1KlnNOW5Uy5c2wA4oVba6GrbFJrDk92HavJO8V0U8ad3WiZbsd1bYzRlutMEpKnXq9Iji/i
QfHiOcHYkTlaed6GhCFfgkWqSgmyxJVMFh4x2Uk7gyiabMmVrRU6hRQFVIynnKckLTfiFwVb+3Qa
EzVsnuD/h0DmbalqgXoWYdt8lk2qhIhLSgKrRdLBXcjF0H4sQwYopSn05GtQxPDdDgk3hOT2zAWD
bJLRfedDUootEmtJCLeTbKck2Ahypf1UllgbtmGnhNqnpaaG5DtTJZkreNeVWIPOkVYdROQEgVCi
996o6mcOjCVb3K0bjZWs9EnCdKGVBm7AjHJ7Y9uYSrVRmiw6DgklSCvF7shqlEd2YfzPLK/stjNj
kG2JQ0BhpkcXK4UqRlhjZTWgPIxoIOLUc0zGtU5PCIp8mOL1gnCv2Dvdoop7Y7IcfdXkQmVZa4Wa
YCEQ4WueKEiq6tkIX225Vz7r0WDlz5NCRY6VQ6oNKsXW7DWgG1FttE6uMaEVCA+1jvUb0zRUohyP
QJ8nDkSsJJXyQK0zQPpx3qHzWoCWs8/DhtAHlRmGwyoaRzbwAr5GFQwl6iGC6clzXWjRe6XN2eQ6
cphglYD3o36Ohd3Vb1WlclFgy2YZeiLqSJOVB/4/cIalyG7h6czQzLWF7TXsDub02FKkt7JgqibA
IMmnVqSwa7JGM5JNnmSx4ef1CEysj0YItEpe10/t3GfDvjAnIqomzrN5XfJCLeD9vC5veg2YN03b
pxEqpD4nYwFtGOL5jvBtxM+gPDxTOIL0oYJAUeqqzvGNKCPQ0gipm1ZxnZgfYa+1upu3o6FsxlLG
J09qGvOi1lnDsxw3eeVXmQh35lRqnDebZuGuMzZyXqiBOhJwcddtkVM211M8KwduuEbdB/8Nq36q
FwK7Rl7Tr0Gzj2eT1Tw3ENOUpfKyIZm1dbOckSMKE4h2k+mtiDaW2k6I/ACy3xsg39l51QNRZalv
ippVRzfA7bcysI1QzhvEfXB3Zl9t8/OVd+Ukzxna0Z7gOqnn96oEM3/dKelOLeMBhFPVL5t0IhPj
sVlqlZBQO2fc6FvdfF8Mim+mqXTriHB+jUQMM19Wu/DLbh2q3PNJ05S1BcdIBvN6toXM+oCB0ClY
2tEK6b16a8LaKUBx2VON/SIzljrf6ctsSC8RtJbpu41YDY5dijS2cblcYzyluWmM3C065vuk2eV0
RaXf2bRRwP9BvVr3bGNLvbFrct10a+IoCpxlMm+cPK7zDSVKSf9qUK9vnBBsJLJv5LIjBQljZ3i2
Ipg7+yFq02bVIlYp6bnLqARGbyklPFEh7tUhtQiX0Jymq+ode4SlcnIWa0QlnKjz6QyHkVVnIiNS
nTD9MaeHX103O0gcTXlWvCEth9JriokwRQ8ixfFUMZ09JXI1kgY6JJnl1jBXZzfruhwZkqJmcyCK
1CHepOFZ2mg2CH9XkRZREH5zNGVTmrU8baIu1IB3iHy8TSGPpbtZSyLwpaW1QJQXzMVkI+NHcGfN
SUhrEDNJtkU/5uhlbTs1bOJh+TlPY45IkPzsIjvvNDzl/DlCFr1msQREaj1LV1SrnzsxhdbJJ80a
dW+2KaLhs7HYR24K4ah5SeJfEc5fY8i11gjhCzbSLeq8SV5WuZScNRg1FrkI8wdGwo9mzAhHF+B3
rMg30kZENZc0sd2+FEY9zCRdkAE0vsZSVX5GqSkvtwL2PTc/6SSqIOq6xvJRMnSd54xlIj/qAufa
bRQmZxcthlqxKouGq/DaUnvnhYtJhY4RkcAkXGyWOcH4zBCzi0HcnP02wszE2SjX5lWn6CbmCPDe
47OZFM6T3AN4YnpLHfy6dDOZ+0c4p3ejDVwP9TS6kUojAaUsEqRJptVW0aqgephEO35B7J8hvrLn
RHBUPGXUshCEk20WQW9Y1Xu1WLKKT2tasGulWWj4sjJju8Js0XGE7Bp0GWM8oqnRIRzBhJprIXxs
hG23B308F6eu1lJnm2llZMO6Ytyj9xWgpkIku4tn9nwctPbpgH3HzEQW0Bu5rCNpS4oDkoqwsMWt
PDqYquOelFFn4dJlwGc/XJEdWxhre46tPCB5f5JdueumhpBaTdhnScjiOtZSKerNaANMu6uWVLc9
G9GPTWIDRCCu7zsHougSmc1ODUd6PkmW4MztIeZSCnnDQ2/HA+8gD07/XrRSGa0W5JS7Koobbt3l
pfUjoZLfEXbivAFgzjsmTaNF363ShyN7IYvEYD9MUeyuJAUTQ6CmMVqRBLlUHDh5/agXEy91JRWT
NDJpGxmEvpUocVaE/lzPjERi5XZWySdLZgKv9hTyTkRfl2pMfAkoRHRM1GjkImRo7PHWFBXu3bKb
bJvb4dGEtdRHcnfXd8WkndousapABgjCfRz2Lg50SC2q/N4+46EDNia5c0pxG9lP6tJat6IyJATE
od4Yrjkr4nqJRVV9VE7tNNyuUmTpUzLlZhrD+FTZKiXOcLzYUUWrqGwMK+i7Sk+DfpI0ToyyDoJa
LGqhb21GWQu6CsLElr48h3tcF7pD5nlkQ1AriznMtko6T6DGWQna9VKJEM0OkEIJ5hjct22la1Ll
VqOinzCfV58zBzM0bpn+LdTxbpmF4cUJOhPwUOS+ycUq6w3Z2FBQpaDJqQEZbXpR9vdOVo4KKTAJ
+p84ZUO5KlFrcRGehrUZ9FEcc9qMJ0l/Hplm0g1lwEt5zZHLatZLLycdgqWGvmNocdchN+3iBf2l
0ZibfFaIC/dm0hUc9SztZpa0otlboFHm9bRU7JmkifG8T2wkR1fsz1JygkZLh+oRDZy6HTa82raX
U65THcee5oBqsYYoFqy8GpFmoVcepLPIJBanNx+jVQnunFtBLlrSGmqzlfseGFvOKG18ZYpTLNRR
a7y0Q62ra3WUDPtVzbNKIwFuTgtiw12bdVjsQ9nxG7ud0MrESoZ3Ed9vsnFyYbKmFZpI62AGoxS7
U5rNxjtHAF5dMnoSZhbGIOfzFGv8PBGNzXRz3vR6jlgwCjspwbhozL0Dn79eVGL8yxI3H1XWivx1
IvWmObVRtfSRW4sSxUcKQIyYNAcFU3ruB6lD1G5r/DVe2ozS8FA4ZkVoUWm0npinbIJ5FFZNskNc
jzrJh4NDZFEIp1yOs6TKPZ6kHtZHmcxiOM1tJco7ulyFCx0cVnovl5aYOF3g00XBafQzO20Tlde1
rMoTB5//qdiVhen5UuE8n88BbzuHW3uu7atG5o+ubUmf1dv/YYkPm4YohEt3BmgXN4ho/HzMs84b
9FxDFJlU5uAmTK2S/0Mi8J95sCTCqiZOwzO827jMg01GrR/x2FCc8Gyvz34lD/0opYKJ6ib3Z5g9
UZL/n0dCarKgMqlQfS9y+7Nppm73XKSVkWgMtL9o1pIXrhYPxMgtFxZf/7UAQ6e/n9FQ/++Bl6Af
5lMOKhUPJKU0Si2vHiTvh3e6LCb59QhDswxFhuoJp/j3rG01qZ3OOucD6uWid1g7ZZ3QdJH1M3ua
RLqj5KmXiHzpykFtAC+6daE2L5bcksPx959ymfsP3UI/g5LBbDgAlIyLbPWOlJgsH9jlL6RdIa59
qTtcxrGAlWdk+o+Z+Ze1DL8eB/JaNXXDMSFw/f7icyUzzM+PIz3zHH9QfdOrvRyfiYR5yF6fQeLJ
6qdCjX99quXYlkxICkzFRe3OCNZv6KaSpxKjHpV9aH7+vRX/qB779V7/eMK5mf+R9N+yfzRGudLd
yQiSvHpX5Jjk4ZjErkhYPoZN5lTRvzVhfIjUFgGUttWkbUdC8Zj8NGDOKf+/56rTf/+3c12CMnqg
e84Y07nkXbIpfyGvjbWzAyGxNk9/f+/LWgf6sSNb2HZkxQAcbF70Y1HKWlEzW7rc9ZVVteuV7ODE
xVqSIKbW4U61f0KQXZYu/d8nso6ZZOLLMBt/b+ixmoTELhl2VNbhrcZFLl8jK6y1R3Opfxgbv2oL
LlqS1/vfh13ULpEKr8mTwsO4KroK1+pEyUFIJgNAc7I0SaJFC//3Br3sqZevd9Ggi05+LiEqkneq
4apAELeM/7VWzqCSEng/hTH2+ZMpFy2YiLk0nESQLdxa1lZL0/yK5br5oZ7y8judnwK7x9YVWads
4XKhKNoxh8DYh1zH6q/h/JbIz7Gaclw0XdE7m7+32mVV0eXDLkafWipsXx0eNpJ5kBC6jgh5jtwL
//0xfwDTLp9z0XRdZxN1mXnOoEpeq5IdLhOrGQ0c6Uh2QVSbJ6B7OPPGn3riT2942RMrIJkW1wRu
3AbSkWg96y7pA+inAximXkSVfHSUf4Kp/MEs4IVVx2aNUoH9mfBIfx9tUFGbuq/JGzkz785PJdNj
2ZBeHDfBtCEB1CUbi9y3+wFjD3O5vj2nnm0t/+8Nf/5+/xyHlz/j4vtqVhoLOQVgO5ctFeeFHX7K
Viev9SJF+ozobv335/1RM8sDqbOzuTlh02HDtv/9vWXOhoaU8d5toD2bMXVbLg5u9h0YobgTNAJh
rmhxv/9h7r4cNedlBP66bsuqBqbmcj4lGJU0/AkSe+z8bsrCe3loviy0hF2xbbWH//iWv55GXZVu
2VR3ETT//S1zNgRh08q6K65wSq0TGAyUBX8Ou3mFwceT9z+Xc13Ob5ePPP/7f6yTkm6PcZTwyLCd
vIZYpFopP2yu/vURNiVaBiJGvuHFIJ0dvTIysejgZcgaWkydzMPy7u9Nd7nu/Vru/7Frumg53Vj0
VKo6ne18UbHrzpzdqOardOBOnw3f5IVjccoN54dXuxwHvx77j13GxasNnSE0+7yPoaqa1M+bGiU0
tFygvn9/Pe1yC/HrQXQJOiN7bprx98/UVkno9D3btAgbb5AfVMIQ1xDr78I1dTS75p60JMopMA/Z
W+m6qxGPuwh5Cy9+m33izKHiT0HjntFwP+3l1H9pe6xWjiJrfFvTvKx4hJBdUYaNSzf/1j7s3fxq
flvPZ0ueGsxf8Yey4cItmL5JiMxOZJtXh7MRhyxhYIzVOgzmH+aKy5mZpsIFAfcMwi+1ppe11N0y
T3E3kMZdtM07Vm6/Hzk15rr+Ay7gj8Xn8kEXS0AZhgAhUx7U1ZTvp2JXas5RFNqdHTf73HQ23PuS
/VQ7pmsr9k9P/5dR9dtrXmxMovMtYkkdsjvvcDts2jUJQdHXmbmIbsgneQtD4P3fe+HfH0mk8PdO
GCpEZn+1bKPeJMZTKy3/ebbF+SdbDqxfDQbM5Sw/J6YeSpwYQGUSWCQxYaA4E3ELlZUA36ir+fv7
/NlTsIRwyeXoHJ8NUBa/vw8gd0XYVGS6UyRvojTdGJ1wDULj//0xDA7LpApZB6xz8aXypuHEyCUr
iTVrK29Xofoux7H/94f8y4HnHANAsgmRQ9Yd8+JlOFDGvaMOhrs0VFSRbPDSm+2+5vJSypdir6dq
5itUPjmD+pSMDsH+7GMpk5sqEd+lM739/ef8OTH+/mvU35u26/Q01WwqLCbSIFNrcknOWKlUYIbU
fv39UX/UQpvsUf/55hdz/5QYZkMUj/Yl9WxNji0HWFzLG1K1/XIr3mQfYfnqJ5Xgn4NBRaCEVJ6O
c7ZUXXzVOpWKvjaQtkxDipCzbO4t1f6JNPAvzUhyCXs93KoGO76Lj0o9MpetHQMiTY29OlhuL5H7
P8VHaf6J8vNvj0LXo9g8hQjw5U5Hn0xHawzyLUtdpoRw8rTyoxuulJ8Ek3/uqNhOmbKmEuZgLftj
NHRFiCPAQMdOudDQEbIKFZWb0Z5seuxUgFdIUP6hh5yb6Z/b1fPjKBjHQaXwtdTLHUhncL8eDRrP
1J9n6bGyH0VBfpV0NWmBzR36DBs/bcuVNr78/cl/dhKN7TqxHEVXNM53F99PmLPeFamuu1rIfSwV
cYWrGv+HtPPqkRtLtvVfGfQ7z6U3F2fOQzJ9eUklqfWSUMvQe89ff79d03c6k0kkR32A6QGEkiq4
XezYESvWkvqF8akzc/oWFogMGQSp071oSbWeVc6gr5A+Amt/gOuADlxvb2xLEC8r+6DtjKP9mUp1
c2+4w0G/K56TNZcv4cD3BaJnse8nc60Rq7Nb4Aji/yansQzlrhtRxVn1Of0sakrjYgMqllJ65nYD
mPKuCfedVdDx6Zm/ysfHQrOxHMpYJvNAyuXS7VSep/m5XRCu07Up1V9P9fvbC3rFZPFmQZdVIYKn
AeydPMD62sgT+uR0gTmGJ4AGbNV3gQmjrGWvaRAr1sXnolzLWw2i5+Vg6y0ZMJ1e/MG/7YtjfBav
d4GWojDPCLWG4pdLUSA9WGiK1fvU30axq35zdkDpN8HaOSzq483sMxwRpDssMJt5us9qZcB1+DEx
B8XFchXs0Wvd1ghA7Pq76IH2iLXi0gvwXpL29Cndnvnry1oISFs6W0pFEGB6v1EI7XQvNNSVNkC6
8mQ1r/YSzfC1C8TtgebjrcL42ECTuY2r3IqABqxSHZSuwxY2j2pVHms9XLitZy1BXKEKzh/zSoeg
btDNUGQsRSN6IU5+AIUEYcaXwtQWqJNn4gJNTBsEr2/cQvJkw6rWKW9Lb2Te3stuvwbLFa59KKNp
wYI4YAVjwHrp0TyzVBaPZniHFZ7NZLQu57HgXPZty0Uve/R6KtI+4N0cLz0rZ+bwwop6acXuCLPN
HCvgJ8jED9uCpqbWjNcOxbBf3nsXpiY+DZ6RPrE9TBmDQ8tluTLUr6qU7G5bufacANk4VYTRDsdr
mhSHjkRPJCdRaeQ7DunRl+87xNeMntdbiF7Qw1D++hQKi9z4sKjYBu+Zyykk+a1GyRir3MWwkZnW
Q2mFO318B15iYcNfscaYZKUJ7BGQ55GgXSVSUjWKw4YglMyt/yGmW+Dz6dV5QrLUzVylebbX9HZu
Bwn48ooy0mO9WyJAu76KLz7Amjxe4tQwRUkOgMOo7WK44WWIS24v4ER72eDOubQxmU81tQY5FoOs
NojT8Sg8Oi61ImtHeXqzSBp2/e62REZAQQKWqeWlO1k9Er2BqdDVFyU/zfIZ3+FG6SsY0LUCJojy
6dLwrk+cWEGbF76NuiNu69JgKsmVDdAJmDIkJmDS9hUcEHJHYBPcpVB6BCKoezTN9IdlvFgxncJN
8MGCh6AFstk4ysJ5uaoGMN24a4qQUAGRXJomHoTgclUjpQcBubZ1IteGowWN33ojr03Q+fAULNL/
z02BhrwDaVi825WeJ3unhQlONNla2R8jqSavKb+PLWhE6vALu+najbKqQAUsqgIEj2+hwPlV77TV
EBnANU+v+hHSLAlZZrr2nqQHe+X93u8i2oZWi3f8ktVJVsNKJalRLKyqu35NyXVvwDTAW2p4RuKe
vLb+KaQFd7GofD2xNk9xnfUEM3cdV1VG3OWVh1l9Zx6ddiXTbkIz7VO7J7G9AQuLhBn9kfL98ppe
+91L0+LTzuY5Tm079TrY4oSKubI3D8YOLO6u2i+sp7glLkM3G2VjlQqziQbRFWEhfIhKoChi76DM
TmSO/KxrPtFC47rpIt/j3KDOjU0GBcOFnpIl+3NQd8Gu3phbeb/kVWfiYTEotqlD7g/65onLO2WR
ovG0Gt+I/uQjCCb7Y/nU7801jOXretcA8DkQ57B9FxW358f4l+1JBFCpo5J0sGi9TWh0FGPU0Zy3
DrcX7vrmuBzi5PZvTMgtUh0zNpQ9bXYXVeXSUV8yIX5+tgXzMupoLsBEtQFs7g6vBPjmgVtyo7n2
tn3o/lCX4umZG/lyWJPAkPaGWGsGbBYbRciV07Q3HISHIYOIWG78GFNyiN73rxS5qufk/RL/9uyY
NcrVKJcrmnmd7Ot7NRyxH9ndalCeweYsTOu1K2OEZxYmsxpbldJHYoR9Jb2UPVrlNYQxIPtv74+Z
EPvSzmQmzVTzu9AUI/nYr2k03HlHweU6iiqgq1OXWnIlS1M3OdxhVNIl+DYwjSie4jfNkQtjun7q
XY5pctcXadJVo8aYhLOSH4IXFEVhpiDJ/K9dGW6k31G9TCq3s1akTW+bnz3ZZys3uYTMzAOqdsJ6
M6S0CPj3SfpR5VGW0RypaC9azXb9ctvkzJzahkGqxhSYpmsgFdhpTfF7mgr7hwhSD8c7rW9bmNmO
FxYmqxb16EmAzKSBL0KJPAaovy1D3b5L1c5cSFOIXzW5ani/koShZEnma/oCU+DSky2pGhGBpiPQ
DtykeKhpK2iVpYt7btrOLU18cFyOXWggBwl+6HukvXfs59uTdlX5NcVT6GwoU+/bESTZPgbKtfTe
26drZAnkQ7hN3GLdrel361ewXJsL+39+AvFLrAmuaZrpMAb7BMMnE3gqvqsxmR1YFhvthxLkC5ti
ZqfD40kthVqVzjAnvoO6t0JLkGBZ6k0anbXXXj69WHSZ0lZtvKoNSrG1X6/NLvlwe2I1sTJXe0Sx
bAvVBXT6po8/+aQ3wNhz9HMhEaTBxkH4Y3htD+lByOsoa3EVgJ16IFWw7dbaR/tO3Us7/Sm98z82
a5Lqu9M7ay3fLbnTGc9jW2hMqTqpb07jZEbiMRhM6MTHVRdG0l5O7fx9AlHYt8Go0yffB14KJ0s6
urenY27BYWuVqTsJ7cppptYjpQaw0+eucMz6xVGk4nGsuvYht2W6njubPt3bBq9fb1hB61LnNcUu
myI52trJO0+GcDQwHOg06Hx1YBKy6K0wtyCNH2nM2N62ODexPNx4fMs8XxDxugwyPFPufU9mTyfh
ADZ99K27upfrxyrV5Z++pnf3pUrF+G8YpSbFCB0yDNNbvk00qqNmM66UFl4q6BBL/a6B3ken9TMi
AXbb2qy3sM/MCXd1FkjBMibJbYY5QRo/gmXs1TeBNCggREI2/BK/+g9LzmLOsdvMrK0h8uAALL80
Sr+iUSAqztXBMwIWM2vldU2701uYAm6Pb3aXnlkSPz8bXj0aaperWBJcULnab0aqek38Je5ebht6
i9un3gEZV+BvuD/niuUXRI9/amK8Q3xffAz2xSZ6zAJKa+HW2YhqgnR0yGoErkZvFBO7zPE7d7Gc
f8BkJUsw84Ep3FMIa5xn74POXJjMmVw6KcqzMU7WTdc6zl+CifYzPFzFx+gdDGWutIGKUV/DoLyp
X3jzbsrFXNTsNj23PFlHhMz+nN16rWx9N962d+rv9WoFRw6PNGlNX+RSSDW3Sc9NTgI6PxqbTMrF
gsIpIEElVxvpKui/3943iyObRG5OrnljXGCmQ9oAvhw3OoJakTatm7JRwn1+zB8WIelzl6iQAqC8
R2WAIvvlsYhS2p9iMbZSLX5vyGt7VvWxsJJvNOZtTxAex3ZyrHlT3R7snAt3RMmdM69RWZyEJl4D
PLwTWzT3pY2XvbZB+GKkH8NEvfPAxgdLirdX6D8RC50bnJyJPB3HpBkw2G4LcAS+ax6Rene+GUDh
/HWxbj6fnpyftUkKtfssvSTfeXhvfxX7N/2IyanRgnGoo56P8Adjb9b+2h8O0HcV1kLlYnZRz2Z3
ckZaD0xFJwZLMvU+gVm8ERqmi2+pudcbk0prNllUAPDTDEY7hkEVp292FJjaNgUA7YgkorTTvhqv
JzjyfllR4l9T+JdJ9XK/IqGenwYJnkgHQH857MNIXbh258/h2agme1Ppk9rWKkYlLkLN35Qf2mft
jmrdKoYlGeogaGiBXy1tjsXZnGxRuk5hJRX3hsC6y5kbv3feeTv67Lb5Y3jnb+AKK7L17XOozm+V
v+ZzsiWdEjbysMSovhvhAXLc6p2+aSEW/GFAYEBhFpK2bFU/QvgoMiriuordYZc/mHfqvfRSfOi/
/AeSqWKoV1fo2RJMNrBaDSeHFLH4quJRlMC3ya7Z1h/zR+0j3AFu9LSEhxa/8ZbFiY+nGhf2kcW+
aqRPqfWgWu191LSbMCgXZnwm9S480V8zPnHzzUAbcyd28OnBPEZ3FDo26kF7UT+Xq9qNH0im3l5i
ZWmJJy7eNrtMi2ntQqrw9AWi5V20Hw/gcuHY20DHeq89ZPfKT+kIB5S3dr7ftj5rnHKtoejkOkne
Xp5XIB7QuCQYb9vM36aaoe5pN/zgdeO7oC3/6Bx6warqqfDrBR+oimN6taLieQDyk9TEFLniaz2Z
RwBcfyYG8yf/CRrIPcQJsBQln/1HeR2tpbVGO+yq2gOBejI+wNq3lHCawTqy3mffMVnvEX0FVbX4
Dk7YfcXLkFLPFjKInb8w4rlHyrmhyTrD+6A2kYyh0e8gn/HGd30DKihSkCoaZWmvFtICtnbeVf41
NnNSGUSXvPETMcft5+xr/R2OURLz5cb4ohyNY3gXbeMHeQm9KTz8jXW9eovZatoEKjZL3tpCu97b
mIdqK+3iTbfXDre37/xpPRvh5L4Z1Uy1CYFETccjF0SYm7n6AW7Ybk0/yGuwGCPMW0QkRJR7wchZ
k+vHHJNTF8RYhN6K8UGO4GYPCWh9Idebvy7lDGYqr0TyvL2oZtObd4WcbyMtMK08FmUIZZs/a3sY
wOSn8WhSDzgNS95vxrM7MoGmQQGSCuy0W3AIK9B/UNZwKvv16Qi1g3BEktujjth9SCC+PC71Ic3N
KKlymeZEMCqQRU18kJnFNCaKfEG/DZ8RmljBoAGGemO40Xq5LWDmtXBhbbJjDPqh0yQlHZIn5Yvj
dfvm9GOUlsRulZljcGFmsk104MQ+ugO8ZxsGdIJX1EQIJHvo7a0sP/r975b1OUZLQcF05CxJTc5c
l6L6QLs7ntW5SvKd/CqmWZpNoyBkkiKzZBSlaypgVqDMXDiCsyMV7StUJAyFmv3lFZJTJ7NSoS+j
7sjtbJS9tUnuYQkmGPl1HSziS1pF/m1sinWolJDbGd+54qScmDiSBWEF4t4wfr89rNmDcGZosilV
tQsswM146yrcRMMRUqiFsza7Ec8sTDbi2JZWV0VYgKEJApAOgue70Xv/vxvGZBt2nj6k8DQNqw66
cVOBD3zBA8+lU1gRcYczlmtgohPEmebFDCP4qSLh4W2gw42j+0F6Nn8a+2RH/z+Rk7WOec5B/jy4
oXqUM7TF42Ozvz3Yt5Tb5O65+JbJXT70um8YYkotsGDqOoePd61363YLUdvRAkIa5k+6sRUy0OLD
xp8ZYizIWLntz/qjRx87UhEwnT7GX5uWaC/apu5ST8n8qv81XZPTYraDN5RiQfyCpk5yTBX1T3qV
F07l/Pb9txl9cvPD7RWh7sdMFND9+9kPZ/h6e65nDVhEjFTGSU28hR5n+TpftQAmJ8EIzwudx0ES
fPL7bCGWmPViZzYmzwzB8RfmETYGpbuHa2xTK8kblW9tL+Wsl0xN3hdWBgWZXWFKMpJPpkkvXhLt
PPvnqey+/e8mbrJHw6YYYlvFEpxyD1kQPdb9UkwrfsXVMTibt8keg6N+MJsCEx1VYV2uNjW8QUZU
bVtYFAsVsjZl4eTNPY6BRDoq3ChcPLThXl4CdmzVsIaxrQ1UI1Y9YJPETe/UJ3NlHOF4erGel6CY
c8HthcnJ7gCt3Ou81AZSRmq0lzcVqs5gC57iR/UwbOW19upvFpMAc/vkfJyTfZLWThvIwijdBB9B
wp2iPVhhSnbki1+axKVlE3YBzU0WsRpzOd2L8U42TlvHTem0Yrz6pjyk23Yf3ENr8yiE8fLH/CNC
h4BRwtdysclAOIvpfjof9GQ/8YYLEiXGchQkX+iVgwA7pCGP6usmq+Jt6ZQ/IPL+LJkU1ca/Ub4S
wErTgMJOB541ucG0KnDgJsS4V5VuQ5U3GJF7kp6kpcLAbKR9bkm4vDOXZimw9dgBNHAGojx+k96X
Ixh4716GzbdDFByCb3jQW2VcJ4q1dIDm7oVz45MDNBZIjiU2xk/RSja2+s/iHUJY+/ST+k31dulX
ZQPBzt9o9QHrdza5kzPkj2k3OOLY9oGgKX5p4QW+7e5mo3ssQNzgGI7BOl7Oqt0jvxF4mDDV7ouU
1VutSg6mDH9+TLW11tcwyBzzyN6FQfQ+DhkjRFkujA6/3kHBWA3ghg4NDsJPXX5IapcdFG+wp4+e
8XsatIdRDl//zmBpnSChQtTNdr20wTmR5UZnsLA2b/r79iAw6Tx/qedbH9X9kqOf37Jn9iY+wRzV
iuYf7IWH5mu+hUgbbM74EfJjxBgWxjbr+ixaCuHf4N07LesmGuREjoUt8TRs3mUv7VO0CbfmGiGB
tfJReYi/5K9LDnfJ6GSD9rI/AsTAaB9lSDLE6yJ9Onl/2N0SJlXM1JWPOxvdZOUgzzqFpUfABA3n
UQWmeQq69ZgfQ/VDoqauMSyQVsw+EIHZ/ns6J0vnRHZJbxcGJSv9UEKkO8Av7yjH0YSrMt6VkGg5
zddCGeBmdvZO9bSwnHMB3Ln9yXFISjmIVbGc/RMB+QZI8wuaos9ExdSywk26W0LFzV/Yf414Shbj
hzWtR+HbBjrtkDl59V5Wkluvfk9pn7a36cNiZ838+bBhaaVFhD5uY+J8cl2yY/ichjesV3YU5Q9R
99T3y60hc4lEegx1rJFMFQmiy7NvwbHXoq8J8fJOtK4nu2pbgA/N3cVTL668q716ZmnycixKxfEg
3UF67AF1BG3b7KJXVIRc68V7zp7/XlH3YmiTO1gq6DIcxMrpu26ju+FnkRJCUWOVP4pIK0IIV323
sD9nD+TZICe3cWfrgRzm2AyQpGpW+SHfehv7e33sj6f73oW9cCN4QAacqrnkxme9zpntybZR5Noo
ErGUMq/B7z41poOILrvf/UfzMwzpPF439WO0XUz2La3sxN0x3FNdBRjmBmSiU5QSafjtaWky3PZH
9clfcOrCq93aSROvN9R67fhioA3IgMb6lCbQOFnJqoTfM2mXAG/iBNyyNnF5qa8pYJ6wFh6Sd8nm
dPjWrON3pZu7S5fV0uaZODfAMr4Rp1iqynd6XMOVjlyUVWxCfdh1MLV3p+iwsF/FnrgeHEArONZE
E8nk+KdK5oSxQQAnozuhbxDUvMfDbVT6VdD4YM8EK+MjfHK/d0tg4FnHCqcA7b/gImm5m6xiHI1p
C0MJKhlrFERpN4p2IZ7uRNdiodM5QyauzmBNWOJCmptlnbcer3/ap2nvYkrOAmbQfQoyARDv2yX3
JnoZWmqse8d/7NGACdDkME8LLbhzk2zB8EQPrkq3zhTZZ0tR3IetQXxVpynyZAll9FVYNLRMNqpl
r2+v6dwVCbEL1FKkwq+byBKvVZwcutnVqEoobHinOz9Cqea2kdkA2dbg/iJTS9/PFGN1Uqs4MANW
Tz6iWorUBsQ4bxhr42dzOH1a7rSdm0QAXfT6GLpG/+Rk2dDGaKxcRSHALk4bfSTMiZFuDJaYXeac
KCdB3ITwmhEPX+6O1q9UCdlNTruDZLr+obU/DFEFZfFCJDU3HECGGr1iCgC56QOjkmLdMx3Ya/MU
bXTDTg5Jnr/XhqXg/no81GFkWgl5zdB2Oi38gL7L4YHFTngyEVJr8g+n1Gufe63Tv1pZul3YFtfO
EnMQMVCKloFvTGGbw+lEy+IJUdLoIyJI+2KnPTovJBb+A9H5632OKfjDKBfQdwfFxuVKKZ4WKZCB
klnw5f0Qa2gbSn/cHs6MCZVsJJBjW1fZd2IRz1xFlRntqR+R3PXL8eAP47Eu2/1tEzPrgwk2NnSh
pglo6tKESsOF2bZQEJxUMs6eBUO1jAZQZUJzDTN17N42NzciU9TN6aoGWzN1RTDLlYmdoNEeFM3B
7sxnyDSXOCyvr2eQCDggCvQOo5oeoTJK6rSB9QcCpj/k9iWK0esx7bXcvo7p31gg0ZDHZjNVdsNk
9hpYaR2zgMZE0386w8+iX2IVmUkRMpgzC2JCz7ZArpaDkqRYEO/HFFjldkQbWZAc8n6UEZdzNssd
cDNR+aXVycbLDKXJU0HPQuXrJVP3SZPfCVGiuIZMKDod5ZTornyPzuDt7bE4XLFdz4Zr9WMH6hrD
7fa0s7XtiUbgXbQTsRzifCg29V9auBV2C2avveHleCexgKrVTaWFmEUgfTvQU6ICE/qXWZBR2keE
c2EiXgZ+zW7Vs9Wdxnb5YKC8gq5k5iX3bdsim5sgbjlsMoQNtNxcgjaoTN9luMU4BeOjqWs0yE6P
XylZvgeBjBingENXLmKtEezADjiDQV4tRuZz3uXcnvies+U0x7G3Cq/pIeVz9aMqZEtH81ja22+i
NO7BNr/ys/vcglJ2KQfyljy/NdbJ2ayiwI4cE9vQX287+w4Rvpb0+ncZJTuUqTaosIiClmgndeJ9
TzsfveDIcVZcvW5FmcmiSXvpq+Y3+NkKTM6zHtuV1FusQLvVtiXKXfZzaR6Ut4ZMZTPaz4H59T8w
KwZ7azImBzqFzhzibSZD8LApaMlHbrARTfb9BqJzC0TuIg/cTBrhcrNNznJa5vmpthlqfAj2aJB5
G7Amh2Lb/1jGJ8xuNAJBMpSKpdKLfbnRQl2pVbXMWOxIDdYRwlLNyrErdVcXTXzvtQgBLbiMmaOk
waxFMKjAgXJ1lIoAqiIlQT+13ArWvZQ0ov8JLYZdu1vezDN5L6QzCAghTFA0/jd1UJ06Qo+GlE1o
ez9az34JwtJVUg3JRhvhXvQ22zz67hF5r1UpN9aRJH8YkAi8PegZN0lzpsFbiRaha9BClsEEY/Qh
gjoSEu556cvrPIF1BhGfemF+50zR/wRyR4fGXJ4C3bTGGCoNsTYa6TMbQZXk1VT8V/A+SwnuGRcM
6cpfhiYuuCL8tU8nDBmwu1iV51Z2c98ix1sZnata6er2FM48Ox3R40PsLfPfdUCstF01tB5dal8c
Z4VgZPkc3Y17+fn0ngI/SivRd15MR/3dgt2ZyEsjkjTe2qigYpq4wzxu0jwLA+H6W/r4ISmKnv2t
SFwC+foxWMfl5N7ModSAREHPQ/yvX7F6t2NEf5wqdatWap/UCIbmyEYI3Bhe86rXFwLZufExOKjS
RZ8Y+/DSA6RZIAn5MuLXVIZxEd3KsOqCv7EreW/StwQuXL2K90pNKcpUQWDJSI0PWpMctVZbVckC
5nFu72NC8FWaNr1vE2eWBoodwzfRrfK6XKktHT0derBm/HJ7SyyYmaKCRmpMcVAymCZC4V5elXLv
Fuic37Yizs/k5tHOBmNN3s19kMOJGmClLz9H1Uep0h+doAa6884LPnWLaZ25PWdq+CcyDxbbYTJ3
aDeevKwxupXkQzRYSqseQcI2znZcDgubYW7HOYhuvKWu6RGcmDKSKtbKkqDxZNtw9CCgqDnr25M3
t0RnJqbJf2SkzM6UMeFIyNBGDzw2VrD0bG9bWRjINAnXoXzWWDXBgW8DElfyXWNIS4H9dTXc0c5H
Iq7Ts0jQ4wUaly0jQb5rpzftl1FOn+gv3OWVubUj/K5ZV9+sLj/UebZgfG5PnNueuL6xMcvGQaAE
ZsFjxEaXtNItCelTrV2YyVnv7kBG9pbPpKlyck+XRVoWNdTJcLQYMW8J3U32yp3kdiSKv5nfqg/F
k7d1Pvyd9fvL6OQKM0sjlcKEQOvUO+gU7yGKWXCuM5yaDrk8qKjoE327vy6Xr+mMPrHQZlzJL/Va
+xw/V4h1rUofdsiV/T267zc06JoonijuIhfMzPa8sD3ZOg08QmOfCtso2aT912xYAn7OLduFickO
UWHZKtsMEwKN2a9RcxY6Ao57et//tMG6vYDKfP/r3RmXcyrGfXYklMaXFDMRMR2iRL5OwaZ6Z1ao
tMkLd//sBOIMyYlAJHaVRlKDE8qANiEOooPrzrwH/rrg5Ocn8MyEOIJnY0GnFriCgYl6PW7T5+DO
/xZvT+t0322HdfJN+dHd/Z2nFLHoX8OanLXIgAS78iOSFMZnVPG+1l75o5fUh2HM7gYTHAr1Hx8p
AK167LN0l5mvnVqi/C1tfvn48R3w95g8q69TaAnyQEOfMXa7+u4Qn2b+77cNiItkcoVeGJhsFKke
89YcMKAggAUh8ipqe/Spg0MmV2utRu22/mnrS1CxuV2DFJeAqMIldkVTfIrqOKobpOk6n3osatCn
X+9B5UljUTHUIF0W6drJDZr7VWS3ORzF2QmRgo7KAeU074/RSP2FDXo1GCyR7TZ4rum0g791jJ3t
zwZBQCpbNULTTYJMopoj9n2yP9xep+u0GfQJJDd5rcAbAIvexI1YDpln086AsUT6+9CQXLX42cpq
7pqIYfedtumGjloFj3xfWy/YFr/7YpNgm4oLSVzYpGRzGo0ouZUiWopOeadv9aO+oey7Lod1980G
4ZYevW326bbFq8AOWBmwNYiqNQFfnBqUPXTBvLAwVn74NTC+WNJD4f8YPEuoI64KeyFYvToD2LAN
2MAIiekHmuapdb3s8y6L4JZDhW4beJ0O6Vi1Ts3Ta+NZx7RFf3IIcjqDDCDCt0d63WwGQhMOMni6
LBLLV8WmcUTKL8kHG4rg7llBtKsf/a1lN/sk9o5SqzJcOhlNa2NF9S6Fogbiv7V2eldb2c7KER+v
ynVQt5vEu1NOS1v76gH79nHkuekJE2zpk00nDbbhVUlvrwpf849ynqPwIaGeXOjlaWv3XrtTTKtZ
8HlXIZWKBgY0dKJmAEPGdPEjLRw93YjIHtbZd1U+HZGjO/YeqrV97BTu7fm/ioKFMV7Kpm2Q/Liq
VeWllrdUSaxV2SjpVq/kE9qgkbZP0ENdOMIzkykoVphLTSOZcIXItRMvgggD1dPC7/0jRdJhE+hx
7K+cvG1qtzFpnaKjVLeXkEXq9PzSL6cj5IJ0gkrr8dRyG6LQnEOkCFVxODqvTpQ72YG6bfHOgZYL
5mRHGtG2T5I2R8cyAeFU9YiRuIEpRblrjEYGVz2qKPJCSKteRe5CrRtCc+HP1GtuWuCzQmou0Vat
A6GqLrV7I1E+nPywd4M8kJGtrCAQoCpR6EB7aWt5Ahxx7ELUaPLsmPrOWiksc+dH1pc2kFw/9j5b
ET1K7dgvRKnXm/LySydxcG06YWCMfGmlfghjHYVCg/cFYji1GSzMyrwp7nuqTDjAaWXO6AIEF0JM
earUb/pw3BknNAOEbuxgFAu12mvfxxLQ4SUSAsTf01qtHg+JBEMwbO9qQHztx9QIhuGoFSd9lUrt
NvRlgCe9tMu6bGFKr01DCEsx2jRwEtxpk9c7FdbKV3vAGUriP3WmjwycUdynqrFt5fBTkRV3Q1E+
geJ4f/vIXz84yFPRGAPxDtpl2hWZaWMaKjtsMFZpEZKTb74opvbO6PrH+FSu7UZ2y9C5ayoqldb3
1K4+tBTo6UQpEGLtnxsck2ItFE+ul1wQ1sKAghsiYzhFqaJJGMs2jc4Q83xp6QvSdEgovdgFTbFw
31wFK7g72gkV0pKCf2zqXMeeVF3alciuRp9y6XOQfr49ude/X5C2EnFp9C+Lwu9lsK5pftRqpwTY
/0lT8GaF1jQHRQn/xi1xaUj4vLOoawR1clIGnoiE5TTRNsNj03evamaEG62XF66k61sCY4gHskiA
plmnS2NdNMRtiizqKlGM+G5UzNNzDUHPzkr1JYKB6yoOCpuIFhATUEsjHz6ZwcYvnSHooCsKD91H
hXZd2DZeT+tvBt2shiimLEleXt9LKJKQ4YcWzBTsXJNLvjTaHHHfXF1Jpu4Wde6v9N7PVmQ4D7oE
gYJ+6pcoI4S3vAgo3/w+ZNCkGlErmUZciZmkQdYQceWB82jk7XMOGgIgf35vpOYPH02/pCqXwG7X
hwwXDjJKgeeL9+p0nG1gm6CX8avWkHcrvS42elqufQ8a6HxUD34RwUftvwsjfZPryDfHSbrRCQXa
NHVbmadQ65hPkl4vxLrXe8syYBQmrtY4Niz45d6S/LpKVCS4V2kLhbknS9ssOeXbxFerBV9//ZJm
2oVUI8pOoMTIEFyashvNG1Bl1lZrnC5mjtq63wdus/a+y/6mduVV/uPX698To2JZzg5qEQxcXTFG
T1+Uz+pR21LOghNedlbho+LCWvkf0GFcBzyXA53MqTHGWdCr2BQt4fJHciDeJoJbTt9W9X9QeZ3b
WaK9AG1TWHOuMnOW0aP6IXaWXKnvdC8t3CJF6d5Oes0dcnPY3vax1x2eYkrP7E2CkW7wClQ4sFdt
/GcA6/24zXL31O+1YBNvBQESkHFv1WcbJ1obUPSMrjJu0pflMsyMtxKfQvsBB0pgoyZbSglsJa8D
ZBoEm2wtiEfavcAht1+b5+I5fpEW9QCvb5hLi5P9ZLaJWncxFuWcZm28VVH+eoBwaWKyfeKw8qQ6
wYQibe1HCr2HnMTIRkwsID1jcOuf46bY+sdfBzW8rexf0zlZ2UDNm7IssCwqaf5pV9Yvwm7gKkft
p6Ztc+1Yu8MqfV26BJZmdXLDqboxtOoJj6wnaKlTOiFhsr69bedMQAcI/b8srtBplfBU5V0oCUfQ
BK2/Sv0+WvmKXG5uW7kuZzOF52bEZ5z5m7iIZC0ThxHU/4vgxTfX/RE8E8pMy8xxYidMLzJBNkgs
QzMcyJdLYz6J1mocmTavoV2rM9DGfMhHf2Wc7s3RWOi+nbspzo1NRiYXraFHA8ay9ms0PEfBD6H0
dXv6rlwZKXgyTCR8BFHyVTrCamIDIUrqgx2v4sc6jE7fTkavHQwIsI/eaJ3sBYNXg3oziOfUEb2k
ojuZQY9npTakGLStdm+Dcg+r2JV/+a0xsTKZOsVPnKTKsaLvROdAtNN2glFm8bITX3uxHyZ2Ju4w
kY0hKGDwFJC6YKXRLxi55FGP6taDOyN1lzB8V2dqYm/iDBu9i5Bgxp5i13cSupeFt8hAchWsCRsq
4SyJAwHjnIyJboTUanxslJ+bTfbOR3p2LRDR0kcjd4fv2b28VvcnV/mu/rE0n7ObQ1BmgIDU0UKY
eCWqu4OTwce0sjVpfA0cP7nz9CYPXS2PPd+9vfVn59JS6EYkGBMyaJdn2WtOQzsEOls/DVbIr/rA
825buO4YZioR5oOXg1cehMmTzW5CM5CGqFZxZ63CdlV8HRElae/iP/R0ayLlC7z8Lo9gldJ+P329
bXvuYJPcpNtSSIdcCeWkadR3skmOeGh0NTgYdem5km2V1TZKyI6uYBsNsl+fUd6ZJMZ1ED3IHE2W
rzlBzROpnOlOL721iqb8zkGX63B7ZDObhOQW4QdYWRHXTx5MlZxKYxRA1yHn0hGY0jszGA+jk77e
NjOzPXRyJILEGOrHKzTzOKqB1AdouYHT+Np2yRNvjSVy/pmjhg28NjgQUAbT/Y4IB+uX8TpJKzNv
XE8Jk5XWtZBY5kAuAyjKgTeUdtY+KWkOZvb2COcmkren4P3hvyuOGvpzgl7y4m6VFXRYjHX5oRpr
pF+NKFxKQ1znYFCS4cUjaJDJAF7JbwZe7HtgtFsidNq4x7W+Ec3V5SeuNahqnJ9CxuH02C+l22eG
SPeDQhEF+PZ1Db11YGAs4Q1cBW22kYti01uGq7VLUPSrsIDRqbQegn4nGLkKdbJUGTS1wIyt0CQL
648v/RGq2grr63FJ5XB2Ls+tTS43cqQt6VCstdvyXnWjffOSHJW9tGk+K6grKA/pS/L0p2v+P9/6
/+v9yJ7/dalV//Pf/Plblg9l4PEQvfzj/zwE38qsyn7W/y3+2b//2uRvPeU/0vd1+eNH/fA1n/7N
i3/I7//T/vpr/fXiD5u0DurhpflRDu9+VE1cvxnhS8Xf/E9/+I8fb7/lw5D/+Odv37ImrcVv84Is
/e3PHx2+//M38nBn50b8/j9/+Pg14d89JV+v//qPr1X9z98M57+gvP4XQghfC8P/b//ofrz9RP3t
H2lW1v4/f1PN/yLMAaGnwuNK4lPkIaqsET9SzP8SWSYk9xT67XUdltf/P8yLBflrgf6RNslzFqR1
xb++9CYW7SNk/UnyvfEJ8NqfPGMK5NiCoCdxUfpf28hfc+5dLUndAbmkzAL6peWryOKdYSXHSP+W
ye9LSsyl8Yl6W9P+kOB+djx1fTZZf37lxVddHkHxVUD2bAo7zA9JyGm5NNR9a+jjOFwPdbkt++Gz
E5d/jNbQEnIqR8XLOzcM449qmLYPTYk2+XD6LsX1U+pLe320fPwFSsS3P2rum4DaUtyE4B/yusm9
XPiqGUst36QP0OTVydoky1tFv1hIfRs7oQX1DvIEJPimjAd1zUUoBWG8jg9Id1t7bwNBCUzMxWG4
T4/L3EYTnPSVwbeq8tljqK1GqVEjDFrvzWOzG3EK3qE4jA/LT6FJdulftgDuopNFD45yRU1OK+kY
Dn0Xr0U7iUhcaltjL/RAq0N8hAsFIP4Sd9Mk/XBtcxL/jg6LNFjYRA6ofWtJ9p/Cn+bqtEo39UO/
Wx6miFn+ivCvLU4OVdY1/qkcsBgeTrvu/5F2XTuS48ryh64AGcq9ypdrPz3d/SKMW3nv9fU3WHPv
2SqWTnPOngUWWAwWk0WKTKaJjPDHoHGSh97nCQExbJz/Zwd6YzIwDJCdYPOiwlTTTtfAr1Bg4LqB
bp3dQ9ButcvRL4JkL9g0sZjdMLEIyMpAQw3yNVBkLeCcLcDSyasPbJ4k2iBFU+r8m5goqxAjs+1M
JXPoGAsd7wh32pHOdiQelyWT/l3XewxGELQRoBSBd+2mqNQkYpJ0iVrgq2LOzkZ531X90EotMeDN
W2+cIFOnQ56GAoP08l9H/Qj4ShKmYeHEu8mVnNLrRcghDZ5ki07zDJ6JB8H73NlsXBSYBLYIBV+k
AXgCrk2ClScW+9oocFEWd96Fr2GDAQbDmbz8qX/qwWhzil1eprjxGlxbZaKEtcnkuSN6gQ84uYrq
9qElhZZyrB6NnY7JfX1Perd9mu8ggNb63MoW/evZb3q5aOqCLzzRUDdDqDcaNS95OjBwoIXX7wbI
fUT2YNAZETf7+vlGy9c5D71DdMnA/pigR6GO99qmMfWNWCrYaCosFIKBBcF7QMkgNIzYOhjGcUJH
vBfAtPFOi0NnT/wCoFVjVUB8BNw7hEf/eg+AHqc6rHj50PO4Sf/mdTXRhEhmp8NssR0FlBs1VCzh
YzqOX/IT1zveBADUHk4Y8hWE2TeyV1HRGFTbaHIWgj65F011rz/M8dDED1kd5zmo+JZa+KJoGKc5
lllV917TZNJHBdah/jRAOhR9ULVRdTcLk0G0Bm3p0Bgy1Ha29b5vDQBSsqI9rY0886AnN36W+e3M
cY2XsSi1SpjO3w5NmCDbaZ4c8M7lzbGEGV1CMnAWWryBiSEZjrSxqYHLrFNglEEaJoic4IKpSOIY
4vQBVYScA2yMxm2usxSzik2jn+Eti/9CRG3JumllYW51mMtvlYd2cTPIZxM0gBuT01s+N9Oubh5j
ntnJJpqipktw5DtXWrzuTgooSTmkde7yp+onvwh2nfz8Xq52ZgbDXDEEspmsf0xIXTVgBHWavLMS
sldlcPcAWN4Uoj3EPEGUjQ+IrixSLQkjKDSyur7jczUWUVoliyNIYvUQqWJ6Ss0p5s7WbKwK0o0Q
lwHJAYChbGquxapYx028wn8ttgx1ksaOHjFdmRgN/Ei0F3cShEqkUrfk3uKqTtw+U3ihLsyrFElz
4T4xKTAmy5xQ8/SZAu3SSQCeBzEAnXWsnssvhMtiQd8h5uBc2WS2di1ELVqpzdZZwH0C4uiPMagP
VPmwgH49V6qAKY+dT86VQeo/LxY5i2Mphct5jynZioRXURYs0+33km51iLNU0PjlvvBz5Q73b7jm
K9PMm6yqa1wRBaYpSTYoOtzs1HmaJfiFB5ARp2K15RFgTQVAQgEI5UZu1ZjXMVTrbHWEQPNl9OzU
p9aF1hh6FKXPfXY2rggcHGYkcEFAmMCGOACSlOMIJPHZlQ6rP3xJ78Od6la7yolEZwUx8C8egppn
k3E6SqPOFfi0Zmc2yK7rayusCC+O2jifSB+RSQI1o2s3vrslE0qaiTE74LhVBswcry/ls+l2SGyP
w5HqkfDq0Uyp5XxCL02yc01FKAPDOWvYSk1fXR1KbbVRWgDu7ZQ2/jCJt8y1PQgfaqwfk/lVmdK7
tvE6Q7pr6rdR4Jyjc67M3NCrn8PcUKVPSAS58BlEumC3I3YYvciKJ+YHIXvqo7sKx0my1kN0Og/j
msHQnSLlSZ9cgEczxQXsS/pLdjCuUkD68MTPGjYe8avfx1xoqZmmNRrw+8R9uM/2PSD7QBAfeMnS
bURN63l/nwQ2ojbFXCzGEnaavwqNDj6a3gpZ2GyHAPdbITtQqwZLB/dibbwJV2aZQ17Nugbua5jt
3AbJSm6BQ6C01q8/asCiLcmunP5Xn9j0JP6HHO2/T6IC9BztyoCLgr3UUpsaRCuUxdEB0YxltJfa
4amdYnvV5t2k1G6o909SEqATYUXxUSTlEwGqjBNhb7hN1Lv+/hXMDoDdWe9wJxYHpHhOdbceF0TV
tRUtNkKp/CfufdOhc04xAcVOTiyhPozksJZQ9OPezS2Xc/lbmAwjXeRQMNExwtcAyGTyl48Ucixn
eofR7h7iHBR63COw5YMujbIFiC5GV1vFBmincjfeo9ILnicN1+p3v49nj7dGeiIvXsh4ijIkPDDX
LqVtlo+aXLucT8ozQZOKCxPT1JhrOEiLkyFazOP1oxyytzAHkywiDHWsrDL8mq8LPuXDSr6S6r2O
DK9eXsvWyw38sDHzRrO2aqAzSKb6glRD+isPBnF1a5G3H1vB7dUBZILNqgR1yhJiQ9Z77RHSkr8B
c6Y9INjF/fuDcflrzPLNxWOJvHuwpgygXcb4A468CjQTVdrR93LAI0/nfAg2e9X1KiSrAEOxkmJr
B3eOg8+/NTN8cLsWxj9DtThNAb9enNmTvASBDtLe+aTLrji54UN+WDzJhed8lsvHsHjshD/YT0Zo
7PdvQMUbgPhzrZrFv9V50vTQ+aL7CbxG/qy+meE3SQADZu5p76NFrPq1q9+7o6IjxvdDPaBhEv+t
2grKTNBvoXYJ8ANanszd6oV4xPQNMglKYCK+NhCpRpebMsXmmOn0eZ938+he2mMumpCF5jLLsEcw
xNNCERVQT2hmVYpdYeYRODUQ5H/+vbdO1KVF5rKoUdpXBbUYpYWTV2+oVXC8BzOmRL8mcjBkfdhD
DLWA+//ae/T5NIYQGZ4cLa5xrGqps+esh6ypXLmCCS0sQ/eWlrzFg/baasAafb7C24oHSO8AAKLh
ACig2GxQ0oFfrY1xcoaqstekd6dy/FAaqXSzNZEdIoU7XWsfPzdK13QdhWF0BGUEiLmiqHej51o0
cx7W/dQ7gv4dgxaWMUCIe+DOyd4+NRQ6hT435sAwK8SCxGUTwyKxPo1432iKogaVbbxn0Lkx/cpb
RK7k/UZUBWYFjJugl6lTXBr9QRcvwQIoy7DkGHWk0WX53tihU0CwrrcGR/Cn+7ax/uBB3fiCV0bp
Gb4wqndzHBcljOa7SrOSu8XtrNwJoUCFTsngZD/r1+XYQ05uCBqOO5S3bKugTgRaAS1ifM9r22sl
UDjDDAViUP8VAMZ+G+70oNpj0goaFBkSUhEaoVAl7V11r9hqYo9+D0qW7uv6TXbSPTek4f0gxj8r
8ZKZVbhMTpJb9Jv3zwnC6PDBcHp3cSqn9pdj5RT3fwDspGtlDjW53Avm40sYoekXA3uR7oQ3wJH9
BKDS8K33/8DWTZ0WTvfSFvvNE0gHlB2WCfHpff4+PwtfUy+DLhZ88ct0Hx7A0unwnCEzfHR2VVdW
GVdFcnMxRyBikBarb9lTCDQ0SJ9RV3EhXu5mL1S8DwTorqJZyzOfWnbDa1yZZyLHMkuNzihhvmxH
b12CpMfIYfH9c9fEXSTzqOUDiI0ItdK53avsLzY+5k+Izxr2vFPBYSgKlKbYX4Y3zdMO/HbZxqt6
/W3pEb+4z0Wjq5C9xQ+g/TJ6jiCVBVoY2Yrd0OYpnPMOEvPAdfkSdhUdzo5WLSBpYoOe0jLWwcMI
g/X5zt6mtlfrYisBNYCscWniftDegnLoAxWIwnTP8/ob4dG1HcYnKaik6AI9pY27euqb6EKXz9Gc
yNI9OhrSW4qfjBBh1bzyMXGqQ/xlsD9fKe8T6owXStq2TYlIT+oxf4EW4oEKe8ooXKOn+wdxGMfp
scm8BkqGPMI0M7zB7LQvkOTSPQxE/Ga4Bm1/bq3fTM3q/drPT9x+4G1Of73fjC9SFow5DiasQ6Tl
CPTVbvYWF0QbQehER8UXHmUvD/je4LY9d+0DdcYbxUoYSq18XvXk1u/1i2Bh+C221sB0x/0Khusp
ccfH2I0cnpPYfOgv/K/OuKIljTrSU/9b4zSHfhIM/vCrQoeZEkHWELrDzARPfJFrlPFM2QSKIFM9
L9jwqyfZ7TCkQc56CcOu8sY/KEfdNrHPm2yYZ4pQ7WZUv4zkuJZD+Id0Vz7IXygns+LHwfL8B7R4
9FbcPqD/sqUwFfu1lpW2A9YTx1i0q6e1RJvAxAyK5DYQ7eOz//HsMY5CLivSD8bZHhS2KD+tYP+A
uldokSPaye7nToFeg89Wx/iEUiuRBzTYyTYpnbj7AbVojtvZfh//3j8mANGqUQWlGCyEZXOMKAtz
aiIFrr3/biHMfQcNxbTIGbZtXEwnyu/MQeJs1b/xn3+vhLnaehZVmhrBBPHLl/r9N5s0vCku1p9E
U7yNY26zpE8V8lxsHB1+wqS0LQWEWLFHB70Ue/zIP5aAF0xt2qQj3ABQYYqVzbuKUV7LKkSPEVww
Vt2A+FLdh7Uc/INvdWGFOXRGPYAsCHAfp4U8m2CkAMO8f25hex0Y6JDpeBVU3q+jlSzrxj5KYGHV
fugjaNNzq5p/fW5j830DOfb/22AiorrrMvCyYq9KdUz2iZq5rSJ/Q6PovhBDFXp3zZMiRjxw7+aF
xdCfSScN4f/oyi/isA5kCqQfTXwh8GENy2PfZM7n6+JZYM9d1RpJkqJjrwrT12XMP9qkrzlOYaMP
iuf5YhnMByJRJpJcM6Zz9S19XzGD660HMI4e48SOakv9Rg7cNIy3MuaLmVod9+ICowLEUHNvirwC
HCjiQ+9Wo1VmO8UenvsvPLPbVgG4AiwJ469sHJTXQCvVSTQ7cps5bdpag5Ran3+yzeNOx5b+zwT9
CReHIlkMpZ8HfLIhfE6KFBzMrV0h4PrvrDBHrza0UI8MLCQxDTstXE081qnOMUJP182DdLEU5vSp
VQfQdQsjwiSAtBSjrOtJFkJoPfDA3bxNY46gYC5dqhrYNE1P90mS21k42YI2OJ/vGu/zM4euMmLE
wQrAO0mp/iwUchqnYfe5Cd6eMelSqAk5vj5MNGgUhf1pMbNTTboTCGj/O0sGEwyB0UNu1x57JuXy
Djq8j7NSjodeG8g+J+nr58va6NJSJ/GvY81OhERllWHaC2dh2Rv+8GR+TwsbTbrHcIciRmxLnUf1
uIra4WVr20/9hWXmhdJyrV8HAeskvuIlQEzMQeyZoCZGlxXFG4DcPl8q5yyyM+1z0odRVGGlarcX
INMuZF9J9/y5jU2fq0EWCzgFyIoAuHztJaYkNZKe3l+KjWi7RwkQVFTGM7t39dJv+kAeUY/jhRS3
6D0E64YKyAIiCspmxwS0uGeC1PXIsPNje6QaR+OR7qoSLHf5/fJlPRgQ5UAs8LTmVjPaopU45Cnz
lP+c4/p3rejytzDflXTpQnLADZA4pD/Fc+KQW5pVvKSBHAg7Xltr6+5fmmNi32jEELCpwFyRVQHm
0A4dWXlkAPTvYB0mxdaC1hbKsKiXX3/VNNRbPUyQf1EU6vhTQZ6JzNqu7xQXzvPEe8022h34nIBj
4tXCBAAmjFh7pUQEgtQkhFBkNoXiblrA+lZkRWPlYvzDVCNfWITDMIV3a1c/ts0aVOCfsAyjf/j8
RCvU1s3aL34L8znDTGsEAK8xaPScJPYyHKXlsAIAqqAHQ8kJepQABTAGDEBXgYjDlb9Xz829iYm5
vZJbJf6HzgO4TX3t7kW+huDm17/4dczX73tJ6dYceEHVWiiTPoY67XNnaDfeZdDXmg6887aZGF9+
HPqTLgIBQSeLOP42OUJlXgnAhYEpfmHP79NvPTo4A5hwwb8UFnltSouzqM0MGVdpNk5Z/7M1a1uX
TnUteZ9/5Q3fiCEECU0s8B3DFnPAl3Wum1GAoUWoTGecyHdDT+9k0MZzQo+N7wVDBGqa6M5A0JJZ
0WrWELYScZpkc96JVfg9kUveF5IVdjloLqG1RDHjCOGprsP1vkHJgUzJCpkKMgylLDlzE07hsUy6
sDymYN2ZHtXQQ6SY964gOAKApSLmWHUlSar3dG3S5DhFUl1abTFqujetWVFN9iCObZPZ4tQOlY1R
oiHbZyLCJozmd7kw7Bu10HTDitQMCPl0VubE1qqqn5+bIjXUl4ZAEWffZak+fY2VWjcfxriu9EDL
pFr5Midpl5a7Ho916ClRlN3XmDFNINjQq/ERop/h1zWEpPtrCrw0YDKlHpFniYxTGoSEdKhmhnJs
ulCcNAePTKuAGrbWrV8NKDQlsdPqHXjyrHmMl3CwllDV59wKhbUo/8qrFtK/IJmrRXuOZogs5/lE
lF06QeTRLVJd7nCFRxAHpWOktk6FScQ+6JUhRY06Dzu/axPoy2lT17gIXTXpK4rKArSggDF9msEl
uE+iLvnaSqEJ2kejgQYVRtgV8HMK3Tod8KeQygNNlNDOj3JSNV/UMatye2mgTRSYZjvHJ20iUHgF
y2EXyOIwfc/WPkN0MmeDeR+WRUFc8O6UipskUzl5ZjKU+z6cIVsmKULyXmcllBbAoSAXlp6p6pHM
RntXh0rysVTReqiyirwmShPvYrWPdrm+1qIXrcK6XxKpcRVBLr+uqm5CQbcoCahViTk+l9KQTgEa
8iuAE2FkajtgTuviIWoTMvsjRmrVB2XV5eEjAY84aMOFRs9PRhMVq1+264w533RcxtcCKkxSb+da
kbQ/xLyOjZ+TOuQ/12EswTQaaUM+nXSSpU1iY1cl9V5VkxT48jYT1eKhxcGU7E5R2zxYpiJtLDND
JGytS7nq92NciSAKkGWKXwOXfps7Rh6uQ2xl3WLoAU5GLDWWKBRDCdaTNq8O2izFpl0tZm28KYsg
Sk96DoXkbEjJC5lV45s69MNwrCSQ5Vq6PN+PExiJAaiqRkwINOCe9VGczcugxJcbdGsaxrT/K13L
RnmUSFPBTouE4AvwslkReYImF/3LJJTEAIdxFcnDMxlLvQBZ5lC2JHXkKsuE12lQ0sgHrWQ2g5sf
VFa53UqrmTurpKb1aenKdbXGWY96KLnVanIvx3mS2mAWHHu3FCGtdGzNRvclTNNJ/qiY63s/rIWK
9HvpV69vy9C0ekFQdLeXDCG123KNSy/qgTmHRJumNotjRq0K5Z0uCkM3yQa1BJ1+p3avRk9GYCob
vY2f0dsutSAZTD09zaj57bRZMbo3vSA9qFQ1AyvyDJLqorX0i7aAXXDIo+cMLfroiySgL26ZXSrU
njRO4xREowkWdVsX5/D7aDSGArlVc9DF+yiKBH3XZtHQv6mFXGN0rABaAfKgwyBLqds20Rg39rxo
uVK4cy2YUmctizkjk9T1OsQ8nZmrZq0AbRn303SMhlGTo2bfYBJXLgZnKPM8Ao4maTqnm6FIRnwp
DGsxsv+HrKqZICSAcm6cNAXYLg2UsaB1n1aW0KTrSRKE9svnr9MNUgKs7jpmqSgro4I3g42/EOEB
tl6AJoj4yZMaFL7kVy9/VBCk0cxltPPbEqZA6HyjDN6B65cDFOzxAvIVEBKdojvVo8KZ5UE4iU6J
4S1e2H5T16fWMNeKiQrYAisKfccuQgm1IEaWig3glsd6l0W0ee9IH41T7EzfCNK97rQebwjgJrhk
jdKg48LoLIlFSuCnzoBq1aMjDvVhRseaaqEKO+4wFd0ydksvF8lsqW5kkGCV6uSMFVpeyZ7iziq7
PUQQ/aFlVtmZwUvNiwLY2IldJlMTwLijtAoK9rZMjx0GHjMBnEu9VRc8guabRJa1xARPcyHhnqH8
hOxAtJOAQpPUu8bJHioA8FdOPL55F1SMOeI6UE4AttRVwzWEsgYJstEbj7jdQYTDQgL+QOzmBl4Y
YuLcoRdIq+jUkNLVWhDnafxdl+HvLRSQ0uoINp8mdT+/6TIbH2IvUXDHXQc4Clk0S4ORl2mhpwQR
CyTOageO572u2x9DlAaJvnhwSE6TrC+NAjiJMf1QtD6oweabVqsrpjhTnYESvjb6IIIA13/lqeO4
B+bRJYJyGMZm15TJbqxljlAI+6MhXkonohF0gtoavBrMNUbshDQkNQynjBRbS5+qjCtET/+Ky0v0
2wQyQsizo6rATl1DTkmCepJqOOFHOVoATolfZqC209dqB+CW0z1IJ/ErLw9lb+7ZKPIOsGtQulPW
7epNEhVaNRvOIGl+Qxp/iBPL6Bsbs+oeuDc4H39zjSjfKpoiq8h8mXsE8mQJ9CrEcBq1QlckV9Jd
UoyVLbZzyMl3buo05zuL3iaAd8Av4fdeO8FW7SJ1QGgGLDLZtw8dBmchwLanSazokOAPwB1sDYFa
BEmUAo4BzDSCnPzaYgRqhRZYQvqGRUH6RkE7ubV45r73Rdjjub9NN0/XBooeGUScrL5to4VwgTm8
kuxTybfBByjAnR40S/YAgfvecMRtN/0S2F7w+XQTgRV7cxdZn1WB5HR9zR2ltpN8fd+f+GJ9DKWf
LmIn8Q/2UgRuEkkx86BUBf5QjbQYKwsfR9kS/1qAt9tPvhQUX6JTcVQWa5Gt8k56zYNy32JYlDcu
egYUX95H9jcwr4tsLnCKEn6DBFJMq0mb+zRGma9RXppU8cZsDJYW/srs70mCZKiC6lKS9QAQaXru
htKkBlmdgTW3NZ7quo4hla0EXZcc16F6H2b1Ownbl6wkJzwroDQ2Dih0gGcuHh5iMNtJ3fSSg+sd
15G4s6z8XMHFZJGh35uJ8lDm3YMck0BImiBfyl2TKQ8aBl4+99Rb3xue+uwZ0HO5IXKUexVUr5Qq
gxYaMby4j/zJU9zM63gni95FZq+vLDF7nUZ5j9nTNEYAYeDu6N8B7DskLgX0ZLscvR5ncYCR+jBT
K/3FBXxsRIRX1hlPsdRhgsQL65y9HowxHYYZoSPzoPuVIx5U3uvOPiU4V5fWNKb4XyuplqYmrA0t
OtJ07BnAC3/e95ZxLzrQz+UGoazXpRbBL6Kj7INO5007OgNTd6/MIfwEYMCi3FhjpGEaoeEUfjai
CVMD5Jcq51HGeubSAuLR1F0BM4oIhgbpO7TI7HzBdG/HYf67qc+BlYyShoj4l0KrWUc0mEY25T2S
hd/HBa7o8GO1CxBPcFsYtz7dhJ4aAnjMJkJvgn1FMNxg5hLyMHiiycVsIsJ3KAzBGiXMGw7yE+fO
3Z5F2IMDxOsI6qsbz7c0qzzOxSrYvYNa0QsNo5Un1Z9244kPL97wsxT8Axw16HDw7or011wkCn2i
95Oi5hFOfnXXHtFOcAa/OsU/Ilc7Y/3VbxgddAqv/iIj/uS+YLdHhj7QMtTkcC4xtchU8aKWDJG0
lGB4ux8B6NXs7hR7BWRSgfi/i60c8K5/EMvDJmXcwSOGUXd2VKyBeI05900ErzYfm33soBsGRkKA
MIMJxH3/4HteWmNC7I7MtaYOsPb/1WsJjZoze7UY8GSONtIUDLXiOlDCPuOW0RjtKqFQEQzbvx22
/jV8UDEAmj71fvqL68jY2BG3EIVeHcOGkFFHS54JdzJlLscYxUxbvZc82Q5fKQ9K45MdZlRyq7Y0
D1QT0J/zuMfm1oXi08kmSMhBK4XKOb20F8eWzKvUpzMJ7clevdEx9pmbPxs7Otw2/MwcLux0a2Oh
vQKyR3T9jNt4JCK5sE55gijjw9hThx0+gF/s3G7j49xvH0MQI9D4WMcoP3iRmH0dM1EQ5y6jX7Hf
KdCrVX3J5ZvZKE3ADrwN6i0ymP/ZYHyJJV3pMe9gp0dc/vvxIfUEmyBgbd0OkMMz8yK3HrJx48HB
AfpDKlYJ6XhmcWDMIFPRqqa97HFo9quj2cMpdeDvLNXvvy07OvPNvYVsh4seVZB/4QUE0cytFKhU
9SbsxqGNfCNoARnObOEUB+0p97n+hcYq17HMtS3mxpfK1GQltdX8BSJJwDwOu9EA4Gy0Zlt7k2K7
to4IWh8Brv/KcTY0dPjMNLO5WdLlSN9hOt/RRln+nPioiLrZPXfEeOOZUkFjSd96lClQRbu+gTUq
F+CSMU17fKOTGJSbQHmaMM6MZ4r/TGx+vr+tnQPVi/s+m1EutmiL49C0Ow3UC9BnPAl+i6EwXkK8
kVTh813YYp6kvDNmMBjC1mSX2MUClWCrDua/KJFU5gwHntjFtkHk4Riawq3HuN31VpK21IUogsHe
MR5DP7bVQ7ijwz1oqdKiD9d7buwmnc5CwggtqVvtLFnJUYwXc4T1MFd74UP3ttrfKMWk8PL5gdzw
ZMhPceWwOhrzMqdkVEAbjsJ6hEJWf+YZpieE30O9TfVNOqYIlVi85vhPNh6UpUFsZrKaNsV4xu8D
GI17C9hiJPo9Zt0jh4f3vf1oZ4tA1aB1i4eInY5MzB5q14tk2jQspCT+sZP4IJrf/6bIqHgJEr25
VzebscckSLoJTsqiEOGrd4Nbv0iOeaDU9jqmgjCfZSsZyMC4vvom9mWMMp8vhZ7INKdYZLobwRBV
OnSC3DjOELEv98NB2X1+Wm5f2Wt7bGaEFLsEgQMWSWeJmzscTYQSvVvfQRXP5uWcmztqgsENLzpq
e2wbQAblGEa5cWamuAXzOugAZKsTeeH81hZimBdPDoqHtKx3fbkLUpKRdCOsmJWVK5BDeFkzb0lS
kNQ1tlJpBylBVSonQV1j0CHXwRTA5Vm8CZewr5c/gjk8MwS25miYTJtO5UtO89jY6LuFP9e7wYmD
5jkjXMjObYoGm8AZ4HogMqQx6fXCqzkTBi0eTAQxqNugzenCe3uap/yq+WxqN08ujOkQ8qHMZtBd
uKnOTp1kDHNBXejkJigc9PCfJ0xJKneUEUi15UP0k8bAS2Hlb5xTe+NOIVANDRE0k8AjTTUJr1cq
lZVOtGrVf8cWzzGGlns3DsYvf+C62S8JbmB4Umg0KZC/RE+JeeBBxDQ3tZrrSHzBezRaeAs9Gjw1
mIDsdtJMieN4GcyGTewqVO90NLIQADM2iT6ISqJlumMGybfllVI9CXZih/fCx+pSGkvuA8WzSGPI
i+e+LOc6k/tYd+ofmAQfR9v8SsMnpQMGB1NsWYpJq6i0eP6OzWewuchlwMOMUwTZeLacCjiJokUt
zIajbi/GcjAr3e+12gZn3n0o8QDiN68W7EFEEMgmUJBvlNeKMpV0zMxpTu9REiu0Nb7rFT4mnbGX
LQmIo8LiidPfZPysUcYXaKsirWAj0kDwmHyTvPFFFS0ztFe0f30gW+wazH+FaHW1C1WNb3Hwj1qw
eDNRcqBl8s259L7N9bITDA0peL+Deu0DFGkqAAgN8JQugdjyjjB1NpevJ2uPKXNAMlYuTSA4gICF
AA6KOFhxRCzoiLTg0yIYGTcfwdWBxQsvEoohvcPxETcnGguGDwapA7os2k2qDASU0qAMo53vrRl+
0ZBCjofOU/dx5cq9O2LyhXuN2BeOrvrSKHON8kpQxhFJNAYV52PnG0AjeUJnCZXbOBjbc1HtEF3o
tieG9/lyb8Zsz5Y1uH8AG0Hffo6eLi4w4llSh+n5+9Y78lebWAukEoibOqAT/UHZRCO7OAqtVbxr
X5Nn3kXm2qef48K+mgElNINbkrZrx281iQHp+kYZwY2AijVkKGMbb9lyqJV3AQiWIv4WYqrvDwh5
2beBbgTa/pAug1dBvM08/2A/1PRGj3QEwIrXYHK+BQuELdnhYQm0knPKbvwXY4y52pmKcZBOhTHV
fGwQhy6nQpmdVfFAi8ML1di4hi4MYQ0kfsGqjRCfyZKUqkyjSseN+s2+QBWokWvaM8qilCKOWxZl
ywbUHlpBGqpa0Iy4EeqrRFOQGwlr63+0nuGL7kIskGnQywsg0R0wz5EtBwBH8Z6/LddxYdhkXve8
BtcnEWG4Wu7zRXaL+c4gkU0kwTZanBn4yj4xA84FYtPr38s1UEeHmBRq9uy5GUIgedREd5JFdaXK
sBRtsYZQtNVudcIBHIthZ4XJUcYM4Fh7ZvhjmO4WCHvlQ+ZKfWxHwn0KgG6vQNYRSgnigqn98dfn
v/ImXmd/JXPgSrMeqllMdTo/igHd6UQJvGlVTPrW8wli6N/GOnGcuX/tCRNRJmYZDsWAPaHd1c43
n8TXc+uEgPex34cShnNB/yx9SbwaLIkj7w3ZOvEX5tnkJBzCsAHERXfER3k/HpVAsLWf8SsaKZhz
N7m0yDd4f2Zz2dK4gArnkMmwd55bRM5neo2vHKJHFfxh2Ud2Wt7lZ3rfWh+K60F5Kjwx8Zrv/C4B
7ztrzPNZV3NTKQq+c74TkTq4lU+cEPosLRKzlg+N37xydMoBzR1AwVggxJx3+ahkWLkSktdKAyxU
P8hN4plafCwVzY5MIzBI7oGr+lEfC1/G+OOQAfcW3cmQyKjG5TnEBIRUql418gYFth5V4+LHMU+L
1ClTUnYIEk35Z70CGFz62sLjqN0KFy6NMCF3hdXBkcNIhmj7Faf9cdEAX4hFdEPjAGG+/idTHbdW
FUrOi+os0jVoMtAbcPFqjiA0n/s51EBPmBMbcmvE7vwZUYrul/EjZXDjd2NutxM2AZWAaDzVNmdP
eVOWhpzRGKUjqU2mwc5T9Auil8891ZYVALOhPYKqOl3d9coGTD9lYUtXBuXwkWSQRgbrhpK7/5UZ
9q3Q60hqS3h0iJZjMnIqDlUl2mOicV6Hm+ITxgTwQ/+1HJN5fPNGGZtlhp3e6yErUIKJVrmjUSyF
9+GecHbvNlGh5XqIOdIZYGDS2Me+jftB6mg417m0B1oA/xY99gENZOq98ZXfsD7XPK99PbWIxivE
MSD8yq7QrDIBKss6Vuisb3j6os6SNTAnVjb+yAXnBcgTxRYqdlRFjPfk/5v1/m2d8XdGREKIHGO9
NMsmdgGHh/Dm2B1b1Egx4uVyi863ceL1epmrJ+S53BO6w+BubXcUWjO9D97sZiCk5jKtsV0Cenwu
N5f6gYt7vgxCF2PmBNCyXXMHGtKDhkGnaScG/2xZwF/pQJZhYo315MJUp+M44N5RZc7JnyH/lp2h
jHz+otvgF4u6MMUsqliMNoPEC3aQjlFJzQoYm57ti1p71DE7oXXJx+eX/Yai5LyNFxYZJx02oZmj
nkCT2PThN+AVaewjpinRwaYfLz7AX3sKfs3756bPqLyb64HpF2Kch9XY/qdep2UsT1hsllsDGM9K
S95LRwmUGtlpDqYPsKTY+ilEpRYj4HaK9LL2vw070TMfBT91gQvmvVibBxhdYDCPA26HIP36TFW1
kJpiB8j47GVPg0+b6gSnqr1ruVogm+4PopkAh6HodqusshRRLwJvrNEBTPQVJBATJqd5T5NKqlvA
KxRvugNDAvwJXQwg7dh+bBViFCwe4IwokyrURlwUFiUd1YMZbCK93f9CI5pbC79NeKAQd2GUSd4b
AvpviXqE+U19Q/PETtz5O2pDYOFW9+IRg+kxJjz/Qc0AOm0SAfAEMHyiyUziUdVk1qKY0ErJ6s1o
zgqtD4aECLKhlP0yJAGqbzG3wU5vJ3OggWPUUIbXZHxRwrxoejYLMwYONEcvlEfBiI4Y9+Dd140j
KgHFCxkpdKSIeJ4ou3B74A7NikFr6bGRPOOVDvXRdpSKhIG7jRtf78oW8/WkVanReoct0TceI4Ah
drgTXtpbVNBN9wW/3td25HHFDTYCnSu7zOdr1qyPtBB2KQCkyV3xF4ZSKFnd4slOPVvzL3X+kzrH
bXKETb3YWyYTTNWmKoqqo3Ylj76Yw4n22KmsaPQj4gsdbXxLiAKaJgoBoDuHPPy1uxnzKDOqOdYc
+fHcfj4kp+zcXuj56chtLk4FSjSgo9BlQMWD8fNq1IDSuYYt439Ju7LtuHEk+yt96p093Jc53f3A
JHOhpNQuLy88tixzXwAS3L5+LlRV7UxkMlmlebRkIQggIhAI3LhxM3gxQmJ7h+Zc0Bz96i9k+M9o
joEEP97PAYA97QXfV3rS10rEnQ04aCOX5+0sdOEC+R/PUKWbYcM1J/l0+Ug5ozhHYoXj0zLLsU5y
THKY0NOo6vZlZ9/qbb+6LOac7z6SIyymXmLSQJTy0MrcTF7mj6npSe8JyWrNCg3h3KIxnnEuRzIF
Y8Tr15SNxbvMzpNcdHuz/T7VXB5K6msgs3PFdfRFRsUz12YozsFWisZodJOZpJCbvcjokMF38veu
6zVajy/O8oxJmGguitwYTJGnSY5NorYMQsIRimO4CNIBYo2CciuvNdB8LzGDnttF0EkAwaMAZ4ay
AWFmSd3KLarLDPCcjytcFVe5dcOTArgo+vmwy7/+bRgmgi28rYGqB0+p/CVVmB0BN5psAaoIB+O8
sgfeBUt/4lB+dgcqrMUM8tkZcsYMxUEnLFSmCTO0esuO1QyO1P4qo+hcf4s964F4E3ojDW/L1+Bz
MQaaxPySJzjQptFjwirIa/xiH7704FQoVvF33c33ZF1Jq/BhUWHOXAOORAo+NAO9XmtrBCIJUkh5
6JKwXBXS6IbOE5sGN0equsMzUL/UAeiMrwGglr8OA7oHVJYguIjlBtXapekVeHmo0S9p6gIjStzL
ruaMI8XRgMy0wd9kcVs+tgdUaMYWqyAlBaweZa6rph7WNH6Co1uQdPLWzZXzUJTgYKqCUskeCxNZ
fjCagdTTWpluvee3xUVDOHMaHckSFDPTbZoYBLKS0XnVnGbL0ulKGpuAtsqD6nSeGcoPdqzcqlm5
sfPhMbGKfmnCZ477o48QtJU1xWhk9H3C0VaeXAU8/5Yv6Wvwxj3EAXM19QMHh4n3Z1RQohkeL/0/
3s7J6SKqOjgskp8DAtPfSRmaFAdx+cCZf5cW+syhcSSP78NBtFi2oe6oTQZq0fipSr52gPBd1s9z
VnA4Ib7GBwLqpgWbMag3vLzv3TwpfVRvryQQ+10Wc84MDsUIB7uRtkimFhBTq92LM+HYzZRP5Zj4
uhatL4s6aweHsgST0wnIJG2GPeqrVxTYE/ZlQAOM3tpMxqOjUy/SQdyZPtbZ64JgvhnC9eFoswQD
VJExljoJgs2baa36YPjbJbtpxSF70eK5zt3TiTATD3coQgCPhojXq0jXVk2bwNrRHKAso62R934/
kpueMD8uEw19ZxTVdej0eWGaZ8wOPPIokMYlm9cJCo4zK9u4HJvMQPDUeWm8oYZvrauNA8SAUW4Y
pr7YdeFcEHMoU+y01egSyBXAqYBSYg1FAQF3b6anhL61Mf4CzdGiPMHO+5TpVWhAHo9/Na/alEjn
hOtqR9b1yvGceIkJ8Iwd4p1SRatLtGpF0wVhUfMq0doRhEte2e9BfIEiUzTz6hZMgztEQWcgBLgS
wwJ85+Qwyga0CJA7CDHJXYYujK6TqF9DhhamdvkoO/dol/RjQVnOODALTyiAdqNNO0oCBP+S1KEu
lZJqIEdifFZ9YLsfkgiNZxA0+XRjpC4qpY2/2zkYJyHnM0L8iXcElFkIQpW+V/qyTLB7Et0pBfEG
eehXVAql1eXpnZkdD8xQSQVoHa6BgpqArshyWj0yPLV5HSLVHbWlqZzTxCMRwgmAGh3QbZQxRGyK
vYaeduHWdoF4AhZRWqxKOaOFR8KEhWtGii10MJ+Cob2k83OkIB3pwoXDYGnV+O8Pzpzckgqp1DAl
qQL5DKgolI+EBkcTEc4AmaWsNzRM5P2VdqV9cnBxRSZw8lNfAuhwNdz9/zRB8P2axtRQLTCnTtlT
Da1JYtu7LOGMJiD3B3YKPLrgDnICdrdiQg01lvX/+iQDBbBe54NyJWj1ZbADV95jb3EkT0QUgvoj
LVoweyJ09dRA9zlixaTwuCrorhbJIk6V4r0ykPdFBT3UCQOVGsIzKkWjY8foTgPGt7KuO3B9ZT9Q
i+jFG3NTd7uFFT29e0Cmge7YcIdncirIJcltRiEzbNKdrhY7ii5dys6YjGf4Y9dkqI1MNNWVhsVA
8tzi4vUDVfyoQsFlWbA0g2ZpolYlX9xr9B1f57yBBb1ufe4WF19Azi3uoTTB4iBrqvGYxBfXzram
ArybAmq51pcBmUE3cEQoy5zx/A5wrD/Ii8EHQ2NlXr0o2GBdkrofM1nzbGT/OsNy0WIZJVlfe/l7
Gi0FJaeeC3vooFaRkznASARPbNcoZtXjQUNQwqkxxgGlLtkKlPjKKt+CeqhcbRdLbE7jPQuKCiAd
f/4AZZ9g86lmd6BoUzU8D3Ze/qUAqhelS40nr3MZMKClF7MzeLJjecKliziETAqFvHwXF+v0LsHz
iuEP6DHOCV2QioBkR92kpZeh5DXfchhluVqEtS1NW7h2JZlNSKrgMzgkJLrKHE+zA524ifoZjQ2T
gF5pm84P3corgy7baOOTAwK08eYv8POf6jVuYbr6jvADYECMLsD0NZhOqWleAYYDv/Ss19+Jh7tV
YvgcKrDcrolv6rFWH4sUTEnO0igifBPARLWyp8LtpnBbG/LGoosAxlMnwWWhAg8vPvyhXVTqwraY
o2F6/K6Js9+3tU+aN23f+4NMq+yu9CVP613NrzcUpXKevbHZQsx45oHx+COEAERNGzWqUCmI4lj+
7M4Z7InXd6gNGtfAT66Nlbw1H7gJoLvwgoM+dSHHsgUvqZSgphuJzq269yew+URj70uFa+wL3kzU
S/3+k/XDAiHCcix0Jhl2LFzYaWdikGa9T9ze6C9oLewnqwTsffzKscrRYmjJtE5av6Ey/mjDBZeJ
91Q0TgYDOmDRHF1Yr9NbnLmr9Jb3WbI2yFOhtwbdFx5aP2wW1vq8Yv9SNsGbSTUYwiNUNr2bdbUH
p912woNfvI42nPdAAvABafG/3XX3fcpoSYYmTlDyk3eNdAqjuqAQ261rQA74PRL0Y7yGtgQ0eBmE
fXoHwhIfyBOm6cSVleZcnVu8v6HJvJ9V1wp7g0kZOA8HX3WLdf+p+qTe2MA5xku0lGeyE7jg8QAH
TFW4oohJ625gGDSN9PcEOX8GQCfYTbHTgDj/24XYWNsjWYKnVupengpb4ubDwCfbuMoVJ1Atdhxm
sZSqOpOstgHoQIWGwSkKDNEZ52DjQ9xt6l4fgnxz2zHJIG6lmGm07TPafyKamfplIV21amztGepu
GegiVmaemOjNiVT3FjmHciEuV95ZrI8ctopiETRM01BgJaMuT3CiSWslKefF9CTZrrZAqpvrtrPN
rQJKuh+ofO4fQKY0vJqT4pA1i2iVgtSQMpAOUsNO3Nzq46tkjJMNWECNvaXzNnphYl3Jce0EhtbC
F8FLPOd6Nd6kYWlAgdLc2klG1DwpeSuhrqpQLXR+tYu7sgj1LxZtok95T8yHOqyHxDVI2fnSYMYQ
3A72Qweor0/6Kb2txql4sWJHW6Vabd+Pzmg9ttVY4eI+ZvStBxUlMEhane3zsCA7bSBgezEV5bVh
mhb0doTSjRgvwOgtAGa+rVKgkdpqNKv+Lglj56HI7bACGalVbJpubEBpqNrjXWqO3ZOUtMrabOPp
WqO2cQOq+GzDkqqJAF5XwU5oI7f7DGI/5ymMCNCO5mQgrkQI73dOm16PdLKeK60rvqA9e+4Dm96B
41TW8k2l9PaVmTTVvmKjDOm6PNxJikX8lmn2F7uW87coTdlDmEnOOsz1foOnz8FPQf7pNxqVdnpn
GHu0BY8eO2Wc9qGdjPsuqrKHPs6chyRL2Qol5cWzDea5pyFKJSC07ekpQa5gZ0AZX+2+44SddgwF
HJt9x4oYvZqIzEo3bsPOpwMlt6Esp1ep0ucx6lKi9DMbIutJqkMwGuVats+AUNvZjWVea4463LX1
EOeeRsCfPFZm/qBMtrWqoma8q2kV/9ASC9R3vdpsewRxHktVcuNUcbO1QMm6lzOF+qk1gjqub/Wy
cNM2069NLZHuAEmUHgm1lXKVNWpyo+c1CRD/oimoase7opHjDRmTbNdETbhVlSq9iVLaPjpjCzSO
kYBQ0Y30rNmNRa54nINjb5tR6Dd6oXhKMnWf+0Jr0YE6CncxaKN2YU6KoCbOcD9YWO8hvsNEfbSu
ZvEjtpnSTVQMxWMUg1IoraK6W0mqKY++2XYWyYBHISXzQRJqVutIqsvXXo5LNJskREbPm7LX40Cu
hii+tdOon9ZjiPSNmzrVEg7oJC6EzaOaybAMEEVBgYVIWU0MkLsVSI6SHPwlFrBQ9Du9YmsQQqDP
5ntY/PcfsgSZgrONJKcYGwKZPCwOA2VrgjAt3qrLnS9OAnBBkpArHMphbNGl5HdJ+Y/qK+ecsF2g
9Fb1zVKN/UkIBk4vGRE2GlwCC33SOxT1U3qtxgNqABJl3WaKb7HItXMbENlkZdX5UhhycpHj8lBX
iKIdTvIlYioiMFtlSdkBX1+vJop6X8U1vnNGsdc0RwfAFK2sI7ToWTq9zmgM6EqQLNQ1B7fH98Pt
ICcFw2KKEWKazaiulPRzERbu5QDrJL7iEzuQIISTKBmXWKZDQpo92yhNMMGUGupogbrUBO80xHiX
hPwX54ADjZ1w4jEgc8HkOnKgPOqe8AZfrWrcycx1dfv3lw1Vp0BKIbeL0+8EMZVOVjS0tLM9eYo+
KzV6yafj/eV1OzMdQHqQ71KBlwLTi3gL0pSqnExi84qL5puxHbZsPa7RBzJYRkydKjtCM84EBL4A
9HYReQjLUR11AooisKTFyTNT4u/UbLR9Zw7D9TSZvd+ZYbygF6d5PUCWEHajqhVpcliacMlBjnqS
1b62PSNfcZZUHuvrt8xrdig43yyypPLdP46HUGeuGnj1tvCAc6IdKIkmVShjy5r+a+GWDqCwxehL
YHpkFDzTP1pVuy7szl+6zZ7Gh5y80gFUAzuJ8hkRXUe6fEh5sSkQTBrQWdo23IFIeJPvOWCyXC2C
QU8N7r2gHvk9hKSn+VKq5XljSj3XG2C3cUEHC4rkZoGJuYFVavSA88nW0eMScJu735MFxvPwH3LF
vKmCDuEFzbmhI6/XgATiL9JNnB4DR/MTA9uxt8dmNDE/fll01sPWAMkth5/y4tnF4+2cNAsABlCD
gIIULyyY9YGDVDq5nLrY/L3mW1/1G7Aw7Cy/2tnb8m1RSc9KwxUCMTVIuU7So44+okGRIcEdg+mW
EzrFt7z1LJoqc+T7Aq3Fqe9H32ZgTVUcO8DVilOr5IoaUmehmEbel9q3rlnMFJ4kmqHxnHgZl3uc
MAAmHy9eVGpVDRISm5eo3bENJ5Sw3eIuX+SNOT09jwSJ/Q1NvEZpWZfBl5TtldprT6pcjW5WdU+X
nfJZOfyAQeoN8DKRUgVp3VDtjMj2ovrnUKL+H/CLoVtSurNSsGQyqGGBJhNjgdQqFapQB8VnWuy2
/T6vAQsqFjh1z/l8bMqfQkRzlaMRr3ZlaHlWaX6SCpCaN87rOKrrpgF4Pt5eXrhzunYoTTib9czU
mrSHtIogk9TpiIoV77KIMxMCLaEGHw9OQrwWCRkONWlks4yp7WWVXIJPB+S6G6tmk9s0Y3jfR02/
ccwuWl2WemZieLbG2Qh6N1itiE8t0D5AznL4h0xhoA1OXdm4vSzh3EGJynVg71DuAMCW2FcJNKit
3Fk4QMrX4RWRDQq5s1WdA++HV/nFiPDsMh5I4xM+cHhFXNt1gpskbvuN1yvZPjUbf0rkfdxVXpMu
qeEJITXOfvhz+FcdNU7mCXvIhF4GUasnDu4P01rf5Hemz3zAOq6m9QTAb7oGCvBLsmlQB1f8yH1y
194vJ3HOWBy+AhRzKswNOTnBUYFcxDJ7SlE6HbN1HKe+I2Vrxfh0eSdPcnCYKqoY8LzGveKJw2U9
skgAi6G1p03cEW3U0akAxVVbtFp0ZfuTrFYLynl2WpwGBlA/IDTF0jGGpB86O0i2F6fjdSaFz6GK
W1M0rC/P65wNgGZGQbwBGIclHiTTqBt1FRLHy7XxXmXOj2FK9IVw8ZwMFJ0ggOPNbU4gBxrrNDMc
FNvLQ9UlaHVomwslCucU/1ACP5sPFD+m6ai0YGDxikid3EIaHkpqrhVqbhSCHMWITPHCnN7BSkLI
pALdzkmWEemf6H5BFK1qDMSkxqO5ia6UqxEFb6gvr7+/8nqPPMhe9au/QIxwbqogouVln7higLfn
eKpNYdojmyYbxRg2cODNqnxSn9EjDqWFuHC2voqWwKhyDxaJu8TYFI9WKigp0G+DUwaBkuFYMDrn
VrhsgkGnWyNfslYAQQcVx5YTaU1gHQVVEJi6lYVcqGgFglAxOOhpp2upBKEMiEWk37zYSr1RXjBu
Mfz9XQqHxAD1ihdgYU1tbZjSugJVAe8tzzbdlvp4qlmu6hNjKsjhZaDIoyORjhJtwT8rYWPJpJdR
CR/w1+wQ+A4Dpafq1R933P95Hf43eqvuftfD5j//wr9fKxCYJVHcCv/8z03ySqum+tn+i//Zf//b
8R/957Z+Kx9b+vbW3nyrxf959IcY/w/53rf229E//LJN2vGevdHx4a1hefsuBF/K/+df/eU/3t5H
eRrrt3//9lqxsuWjgfm9/O2PX+1+/Ps31UD48T+H4//xy/23An/3kry15bfi5C/evjXtv39DPew/
Qf+EhQenM6+dho73b7//Rv2ngmMMXP68eB6e8Ld/lBVtY0jU/omEKE5vFQ2JkQ7mNdBNxfiv7H8i
MOZNBVUQjoL7ECzAf37Z0R792rN/lKy4q5Kybf7927GblJAxsHC1PbmmQOZYTXk1BNRyVvWQudKo
LYRwx2b0a2jBLw6JqdC8zvtAMcmNYuNBNMteJRItuN+54YXIsE4HKaykEgzcKSptEqI8EDu7TRr9
77VK/fX93KAO/DrKmJx8yNMefSrQUk9h2mqoits8C7WFY/DYuf1XgBg8OLWU2b0a94FhsWtHyUGI
oTXbLiKPybB01M6skixkWW2z4W3EMAlmRKjxalXJ16hmu2ZX/j1w369pCA5sKFswh6tNF1Rjbrlp
ZjouSTJp4cybmwBfvINdqLpaHtHArQuSSq99uzHR9KKy5LU09I53YK1/2MRfsIETcttwTNCTwWTB
KEtBbhdoSuJsLg/N1+DXgf1rbQSn22dJN4Rg4w9ytZLVbYdOd82G8VzaHQD+CXXTwmTDqojVcomo
7LxFqw5fyIMFs1lH08KJWQDuqnbjtBXZKAjoPrQdIKs+Hh3FJ1RtadiiqZ56U0ogAFc1tD3B4Xh5
wYTs158rhg7mxwJM/iyKPG8bMIJe9lYMyFeHhn6SYvh0pJuatncarb81OVuBgfV56uUdGp5spTRb
sMrz64e2i8cfMNhTOpTjwIJiAkfoqN8RR/15eXLH8fyfc8NpfDy0qhZ13hQaCxQnjn5IOMxWdkpB
y2kWTRyoeID00G2Q3knMSaaFN57zTgZHybFMHS3J4skaKWrqf5RquZ7ATztNz+jit7BjcwKE9WqB
d9EzaaABkxtfCiMf8OVt1xXXUVnuLq/b+S0BlcXxHKq6rnotwRwsZ7o1+uTKINPH9NkSThEjrjM0
XVTaoIqMoO7JXWE6gVxowUe+/ARm58BUrLStWVC20k0jqy5Lrc+Xh55zjMLxpDCFlbjco72lZYEn
qu1lcq/GreHjQfrvJSv+VNgTfgAUlw546CYsoLVs3afKCDB1ri9Vls1ojiOcTVGut7EsVSywGvMx
rMk1gZuvnLpdFZO1ECWcN7kTKre6niJzijADtOXMKs+uBwXw1DZ86WzQTrEozldAXaJGQVOyb5c3
ZkZbHT7dAwccW71j1jJcpNJNRrkiZU9LD6FlupCGnZuSYA11xmwD1IRwUJZz0+MQ2ZrobCMZ9l06
9T+pUYNOv64WrHtOmGAfSWtWZZjJbaDLIJes1b7xUKR/TcviOuwp+oayHZgyy4Xj8vhO9EvfBJ0e
5Emz0LqxDdSxJi6NWDDIyusYO1eOXX/rJWU3NuqjXudLx9nMXokUQ4ndTmbUa22QWXZdbJC6Le6G
xJqWSP7mxhdUvB/tsG9kLF9iloaPQhXqmmm89CR23gWgeOJY03LJsTImFy0clkOujFZB0XI9Sl9Y
3y69Rs2JEJS5dbo0GTMo81Rb90jK/yDVVKyIYjx+yFjEek81J2PdR1YTREk4dpuyBN//OuyU7MeH
xrcEjZqsFozGeUIDJTNWuMm64D9cMI2ZpRFz+okjh5NiljQwquy2qIoXNF3adIa+4LlmVMcUVKem
4yABMUKDIdYtv68y3uUNPIGX12XG99pc6oGT6s2aNLaOg8mqy0911H8qM2c12FnhajlZkDEzAzH/
TIcs66QaoVxd9E92WQfpaH5U9QUn2LM+pXVto7FWF1/HbPKIKq3AMbPgiGb2VoQEgB+oxPjwP/qI
JUF4/qVn6R4wne5jccc7Cu9g/WPL4TcbOB4H7R9uekWR1igwA1Gg2i6hgmeW3+JO9kAEU8J8AHKy
CRy6GcPIRcfe1WXlmVkdS1BNQ00HHAkqDUhznWcPWcM5HJfMakYzRSxSifYmalxKMCvSbPJx3Kl6
7U0oAY+kYiGenPt+wakNyNFIaT3RoALsyc1l/Utbtxs0nv50eX3mpsDlHqy8HKt0LGgL02XSbYKO
nKldbFJTfWE0f74sYmZzTcH116pqxmSAX9NsZVXJEwfJbS8PPfP14nsYAIs2LcqMBlOs3capsqap
YrtNgS5ujjX9vCxk7vuFJQLYN2/xJAe/rGlf47G6Tyu6vjz0zO6aXOTB6ld9WJkZ0IyBVaKkAY+s
zHxIpIXga25w4bZTo90YWo1g3aVpn0To/Bdl6JTW+Zc/fW5VBK8GgGRURjUUB5/+Ay1RLdcejdeP
jS1EcmM/0JRpFQ3SFlGIPZjfG7Q3vDz23KoIpyyoda2E5GkTWKO6aS3FH4fyCgQRC/6GK/VpFgUv
H8c7auIlE9nTHMtiaQ9hZFz3lrSt6uExpsPGVOqFF+6ZWRiCW6ttSRlqC3fBgVUEJHC9nIMqseqc
dA2WP7rQDm9mj0VAu6TW6PdDDRqETPnZyeOnPv9yeRdmDNfgPz9QfCfKxnposAvoCjy6Dh4VXIam
t0AH3iY0WzCAuc/ni3cgJGoquR1aBQZQginPyB/HrvlYxCO+UPSTo6dOAc9vxspPoIpzOB1WL+gQ
38RzOiQYbpUOUzGEEgkAEy6SLWl7L+2eh/yFDF8zbalsYW51BAMu0AAtmhLEhEM0AXXeoVujVKsv
l/d3bnDBghEysMYE4j4Yc9DP21sDtOQfG1mw38aZpMyhGNnsa88guZsb95dHFqqD/nulEwv1a1KO
rBpDEthlvxqMBJwL9l00ZYlbxbZbS8UqtNZJviq0x5qB/ayffDBTumpRLRxnM1atC1Ytd5ocmUPf
BLmlo1yFdhH7WjMs5kvIDOv58jRnTE8XjmOHktYCVh5nJgUuUFNgeIorR5JL7HBhj+bmIVg3sOv2
UDsOCSh6bRuUrTqEXR1bugnPDc9/fmDXWQOX16o2CWTy1laB0T930dvHFofr88HQ8mQ2cjXhy/Wm
uCZ6ttVsaaNno2fnH0vhAxR6LEJnaWegowsNWqJbLhud1iWU+pe/f8budMGocSXtqybBTUx2hmIX
sURddSTpNpdHn1t4waqR6nVAWsMXXkZnmPAtVb5mYHO7PPjcpwuGLaEraR9XWHrUH/l6Xq1baViw
q5mhNeFQzlKrBbUrDLstjU2sVHsjGxeypjNLogkmmzWa2aMBJ0o3mOJW0xejAeC1uPvQkogcYUof
MVADYL2bXvU6DSRa6lK1+owX0AQTxeN7pMkJliTpngm5qnXwfQ6OK1ts4RCbWxj+80NLYvBYtWaQ
IAyjlUOUVU9uRvAqf2xl+E4fjE70Ms9AqkICh9grGmXXQ8MWblxzyiLYZ5L2pExNDR9OSu3BKkzZ
LWs2LIw+tyyCgSoZ6k5BvAPXqCv7MbX9UZOfGqdfUMeZ8FMTLNQamniKGNJs2tBZ9orJkvp9HBSt
dlGe4PyQJ1qCIZnUdAm7dH4+iphBLrsk14ByJwG6Nbqx+TUtf+ao2P7ILgN6dbzLIFXP0wy0g0FT
Fp/h2Hw9DV8+MjTgJsdD0ymMM1YWcAmm4tl6852o7dJnc7dyJn4TEUBZSEZSjT3C5kh7KduCusgc
Pueke9L68KuSNF+1KZNWcfLB7JUqOCHCFMmkdoL2L7QOoi4J8sX9nfETqhAtjCl/ANYxtBLJm1jK
QcYmX+kUbASJufDsd16FkA043oqCJo7CMgWuSL1pLX1r5iWgwNL68kbPjS7oENKEzEoj3GHaPncG
17Ta4lbFq4qrpKq01NB+TojgjvqK9uHQNiToEkl2E6e7t0b90ciqpQ7oM05JFZ0SRXtrycmwDVOq
r5wkaziRseF9bI0Ep0RR2xdqBeoPTQVdLkbZ9nAWg3KvWGIcmNMiwS3pYHscrBjWRpwuUEm1sypl
n6Zt5Eoo47s8ibklEiwaaaZM7SaEPmQoZBWVyhFJNuWE2swFbzSzye8V/gdnDitGVU8LbDIulqu2
b1ySo8NX8/ihz3/najgYXQLmzZxSGNoESg0zUW5bskSKM7P67xDNg6FDVqfR6KQ40QZtE0aBVe1t
JA1UcKxd/va5lREsGI/FTo/KVvhpSfaQdPL7RvNoWn1weC724PsHSaFqJBc06I0mB5RCz2JXrVE0
TMYmebs8hRnteb8THshIkzg1wnysg3HMo6e6HNE8bbKND44umK+thk4Rp4QEdWa+SkZzL6FaZUEt
575cMN5xak2VKTncp+l8rxP7uqP5+MGxBbtN4lyqegNK2Q/mW9aGq1plS+Smc98t2KvcMbPSTexq
DbLRwh/6JEx88CE20/3lLT2v9oqI/3FYmU+S0uNU1IadZreaaxVG0FLyOI3sY6op4uJIa/el6sBz
qkO5ZXb9acztTdVIny5PYWaNREhcImloAVzBcvFusZ8MI6jMaSE5dn51VFk42CuN5FGsREh2FMWV
MapepTKPRnbAuqUb3UwwKgtuIdYyUwprSgM0WcjIfkI5GNn2SlmH7qSWibzJo8hWvWhIpWFhVtwl
nAm9RK6obmpGDSAQXCIzfZXiZuZaZrWxOu1jXloWlDZs6hC911sSjE18JxH6zaIfjnaFW6qc5nFc
1hV2BBQWahY9WbG2EGKd1yNQTh97UBPAR9LiFSawORtDpe/URnv4iIqih+vx0K00JXU2lQQEywTV
23hrcPqly/X5z0Y5yfHYLKq13M6xIklPfqK/ceOlVFtijJ9TFS70wONLKdgUuoa/DFog/SEFWtth
YdCFbIndb87CRKfvSL2jUuhKQcYXwISuauqgpKP/XnXtxxL0Ikov1dSh6GpkisORpqlbTEm7i02b
3H1sb4UZ5HoxABJmwYOq0V1S9rdlmS08YAgl4H8mW1EsdLz8ud40VZfAUlkDiid13LEmhmrmHkni
ZykZHnulDrpaeeyNEHkJbQll9X4pOnURoEU9FoxAQi8nnjpIzGHX1bpfdrEN9GTY+zGKmD0Tyfdt
qRZsZQ72HiD5tcN7IZpo5K01w9VkpH6ROF9p3nhaO+2lBE9JZePlU/lDqZprWZu+2KO1VfN+VTnx
qqybzThOV6hkXl/eFW605yYg+CB9GA2rL5EVShPmRoqFiVwr/RfVatxcl9B4YOH8nJFzAjgiKko0
eUTqWKheDzWvKaVNXto3GZVaN0vNyE3Qj+dDk7IFD6Uroal3Gg5SZLptQOTtdVJL3tTh2GvRnEaX
PzEnXcjBnHcr4FQ51gAiRSCkoTIJJBJf0Zjcdo705fI0zjsVMJUcD82mVikjFK8Any17ZWF5gyLf
tU30MWcrQpBym3agSwjREy1jL06u3Kvdkh8/761Qw3/85VI/an0bItfioASCJvSpSPVniYEvwVnK
fM+JENzJ0ORZpzEekIVy7Paxs0t72WOOetfmS8mEub0V3EqjZpniULisdkC72NHc5YxsLu/t3NCC
46iSxraGFqlec8p8Oav2nUEWwoo5tRFMepiaNk2VDLePDkSampPcor0wKhqjBVOe+XQRX9PaeM1y
wLQR6Lh/awrz7WjpwXvm00WAjdS2qKa1YbiU0DvaSCunBs31kC0kNOe+XLBVux41ddJwTGhMfo51
+Xoys4XDc0YdLcFWK6eDr+6KOshD+2uXV9s4Nvb2kD5Vlf5yWWXmFof//CDGaAe1TzN+BemacKMl
lLh6HW+HyVrQm7kp8FU7GN8wKlKkGUVaCMfR2qiG9mvY9K1rl4V8b2fyUsuLuV0QLFcJwZGtUxw5
cVPu+o7twRz0oYhdEQHzhUamFnVEdVAR7dqOQMWoGs/oy7pQYT735YLRdsbQac6EQ8w06sijqsEp
VS1jfXl/uRaeOYpFyKZeD2DHilV4tJo9dRXxuzb2u4RsBokZbqaPCyfWjB6J+E3ESYqWpEYdmKx8
HO3oNqu1TV7IC2iGueGFwzdmfRUD6UGAiQEnc9FcR4O2asBp415ephk1FRFgFlNTO+qhplbCriI2
PPRd/4IblG8WrX9ZxMw+i0gwS8q7quQpcGmI/SZTvcJWFjaZ37/ObLJIdpyitm6UKPJ+VKLMNbrh
OjXUFymW7ilw2EqlbKM68droY5A89GA8Nuo+bPs2M0Zc+pFDLim7rwpp29jgZyXNEqZzJrYzBYMu
G2Y0YQS3mhrGNjelbdolX62QeeBu++xIk4mIO/Eub82cdglHspmo9SQz7L5UNpvaTB4cOX8i5hLL
6YwNihxSXZaVnYOONUGjRJ6cRZ9bBIwTaW8iTbpXou6DNiIc0Wi4gTZVDA9daQ9eeyUamIueX6+9
VXwsIaaI0LEkl+Kwq5o6QCNht4+Mr0avLDGVzZiHiBfr5TDNpxhYwIlWneFKspm1aDAdDUu5nhkB
IqpEQ89XdHqCQkUV3IbkNPaqwUvn6kMqpHPHcnDO5Q4IijK8lwVoteYPcuinQ/jQWcbz5eHnPp5r
7sHw6LitoTOxhPCrH5+VMNoAMvHysaG5yIOhKcgySiAkaYDMjpupGlCeS4wDc18t2HBq49lm0pF1
z5A/3VutRlzMYwnrMeOzReyfM6h6GNd6HaBBi5sBDPV/nF1Jc5w61/5FVAmQAG2BnjzFcSYnGyq5
SdAAYhSDfv339F185cvrdld55/JCqDUcSec8Qz+GTwlVR+X6K0f/hSC0BQHOtRgjnDbIis8QP3Er
/Dzi21HYMk9mnqQ00Hed8N+XAmObORYVi12B28YNqcJ7apebOAqvrM5LQ7Wd424M4a+cYKhEJdNQ
uJug0jvet/dYWGL39kI69/OVU2jrnV4sdIjGeGlv4r7axcxlfjns1/JaUuFS85sgbajqKBRKARwq
xn1s6994vCaokbpPb3f/wmI9qxO83AcunkYvaTBG1rBbr64foNx7fLvpS13fRGbUVTxmIL56E0j/
OSz530BMd2sEc4e327/Q9S0ssIxWC/4GzuOIM2g6m2RNe7h1Xlk8l1rf3L164li1EtXfTP5ygyrd
Y0C8n+/r+GZOuQcHFlLNGPPAO4AF8Wf04m9vN31hzLeCfwus2XArwWpUo58ORmZBBfnp8ErHL2wo
upnRauycqcYSM+qvXwdTPSaS3KIE+AHVoStx+cIP2ELCfNLoZQxwXqG6+FuH4jiP4k5DQPrt8bkw
q1tYWI8aerF6yFzzsEY1t3wqE3blRbzRzPr/zOkWFRZ0qgsAqDw/xrT+lTQjpJymOUx91wNpQoIh
m/RkAaruHwo1wTd8VeAldnBpstQe3v59l9K3W/wYJFpmOEwh7W8mc+hn72dk/ScUC29Vpw498p9V
Q350tLk/Q6dcQ5/f/u6FlbG1WIZ8Q0DrCS+VMvgois/QosmS+uNErmUzLlwmw/N8vjiuY2q5rybE
ktJMP50Jxz0c9J4iOuxdqP6Ju/haULm0/jaHNy99yHy3WH88gpAOpMGGJcoW/1qu6lLzm60fl+D1
8AjrjxX7CNXVok2eZr+7svsvzcImmEP3uQdaE4gd4pVZ1JBHFepDYbvbKHhnOnKLz4IIedH5iGBI
bhObBxA9P6AaAW+GGWbX60rrKxv1wkBtsVolC9qGG1TGkKm5G4Z5Z7U8tZ69Uua4EAe2yCzJRWXD
DsAXKcdsiev9GtErx96lps9L+MVShc6rissBO9DCwmgdVBaDIP72Lrs0KOd5f9E07vEmcAtWTxW7
Y2zq3FCWaXblJXWp4+evvmi9DlhpWu88tbAASUntzVkl6ft0ACA79N/WuY+A2BpECBBesz4KbgFs
uhJ5Lyz7LQgLOdQKZD/Us13HI/qjjif3A5qqZPpKK7xFVkLhDvb2DFwYoy2uYPHapXIT6ghT4MSt
CTov17UcrtxoLs3vJjoU4VJAUgAzwFv1OM7xibt+r8Piysr0L7W/jQ9nN0QKp4gbxIOdTCCWG8d3
NS3u1ibYTQICerCO0sV83xVQRBbuk2DylrryoRhwXKnk47sG8V/TpRcLraDVGDgf1ZKYTDvN7B30
Aa40fWEpbLFgOP5s0Qz4hTWUI3noboUf3Cy+/zXWff6u3m8BYfEobcV6TBI8AUq87NZPI0qj71sB
W0hYKQSfZ0Gbm5bAW9tE/dMUquhbsc5XLggXDtKzgtjLTQ7aVR3wJW5vvNCEabAOOU/Ku4KYA0OV
HYWg3dujdL4mv/Is+ncJvphjJGXkukK1CwoTgUln4o8ffdGscM3ybTukkI3sVQbv6/q57+k1OehL
s7+JMbLoAW6bzmCxudvFQh1xzwbOPb6P7fi+vPW/mkMvftdoTVtyi4zvPOHHjCFmPurkNXXGC+Hl
36vli9Yb2ctiGFAlM3MU/hWEWECGZ/vOcsFWvtoPwYiLUZe4UVNSfxkoqHcN8KtXNsa/0p6vzfnm
eQDWf9THgBHdLAxCcKSq096TH0fPc6nwgV8Ni50eYWRlce3mJKcd2ZezvJG+vO9WtZuKaA+S1Z1t
lo8QcDysbXGA/P3JEneN/HBh9W9xW34o5qBneHktSN16rTjpKp+jIu3HFXQx/b6qwBbChTSqmuG5
iBtAPHZfhjbUeUcjUqaM62ssQajEvr7DtiguA69NZSRvbno3uUNl2+qrAy4gN7pTWXk2tImrBWt0
AZ/zDgjTducJyn55XlwgY82huDVENIsLPuxa0cAzmcV1pgPM2mgWPFhqHuzmpYETGgm7nE7Tn5oK
fagmU556wA5SGTn7FZmPcldXS0FST4xQe5/hA7iIArbgiZHHnnvVrbOBy6GT3eRrScpsqWWd8VU2
J28AxMfz7ZIGQW/3qq+6bKkmnrqqX9OR6TLrRu6dIEA3Hlfa1ClkVXja44GVDVMBCrIs/ykTZ3YQ
XBlhB+eJLPb6IE+mmkBuU8jcOWuycm2feygbHhlk4h8CUamdsMuYgXUtsqVt4JUoLXSueRvs6rCo
Ppp+Xm8h9jzAzrZrdnC8s3vNxVc1iDbrwR3DhAZFNqj2k6lBOSQD7feE4lM0sFVOiwFmiHxuficJ
DWFp1Zd506wmGwyLD6uafsEMwD0VQTHlKHRCdyVm4S7s6O8ySVDl77l8WFp/eII5p3xuDW8PS9kE
9x0jw9FU+HJMFu+mk1LfgprLDyqhn4N1+lt0KoYSXGtvOS1lunReu288sHtab6oyv/H8FGj44jNs
opYdDEFcqjxapFKRMYXZDUzH7ORyR0CtfPsYeD2gQcv4v8eNX+q+msqWn0b5cxhM2pTXlJ9ev8tA
TeO/LRdqbnlUNPxkht0c3EIKM4Ue4Tu7ff7oizgciIgEy3BuPOhyFM9xs6RXLquX+r05o+bQsM42
aNoHJzwcXM5DL12v6py9HuHIVvtOtJKC4TVx+KoGz7T1P67QqUjLOD4MJfnKPHXN9/fSh85h6cUQ
MUC8yyDo+EkKGCWO1R9dqZ9F1HzwmH22Xfz09gJ6fbjgcfbfz5huaGGc5MzNDKqd8WKUSMidkc2V
d+C/5/YrZxbZTMcwOxOjwqpvGu0Nn7DwyU0SegEsr0yFTdfz27oBRNC3cfC9r4LwVpXx+t3v7PRz
FXGb99i171p0/lY1MOhqpNUkmEIdUkfPNHKrSR2C+ZXb/4Vy6RaTKJd5ojOC62mdmmwQ9Y1rYDIM
LTOxqGyVddqFPEPR/MpL6VI6bAv5rXhjeq7xPVul3jf7kFSp+RR8ggFZ9927CWlKruBFLi2RzbUD
gpjjJHt8qPVwkrMPQwjpdva+KxkEq/+7AKfClxHyD/xElEg+1swET8jzse9vL+/Xb6xkCwA2kITm
ZYTWZ/uzn55J/XPkbdrK3283fyn8bh58qrDORDE2KfX6FOgKOLdeWayvDzrhm0H3CYVQf4kw5tlD
hYXDICvP1LtmlGwRjswBD1LBifTURG3qyxyCPimfrwz5hTHZIhqVWuZkGproBEOFKnMjMjQ+9Omu
jMul1jcHHh0LqH3XKj7hdjvkiYVQmxNLdXp7Pi+M+hbGKO1UwPSsj06eZHAqEEX5BJcV/yjaRl+p
x11YkVso48JiL6riNjrVnhIn5o310XhQTVWddFkEn513/pTzAL44P3jnBRS5VXZSRZEmzNvZAi63
0/vyuLCz2TRvOtUKN7FTb6IdnAei4pC01/QgLk1y8N/GJU+SefDH6OQGmP1Fv6L57/vmd7NfaWFJ
CM0t2NghDOQ60o+0ZXDbYMOVnXVpdjfbNvaQPTQeZVhAxaGeikyp9naYh0/2mpHMhbHZQhrX0KnO
Lxk72QDWlbhwV+ncQMniXQO0RTWWJpKUuZmdinnew8vzloGA0w/s6e3mLwzPVjjMT0AtIxrN23be
q+mWnkHiFiyfd1XWYd3634UzT6pNgIdiJ7FClFivePkkNP7dQlGBz8WeT12RFpW4Rni+EC7i8/9f
7LE+iJVvLMdsL7PNQdBr9mQeoKEyetcohpdGbLONh1WFw1Rjn5Hg40i/VKU++d2TM/37wkS82cfz
DPwzM5adTPi760RaeDyT9Mvb031prW72cUlhqu7kyk6rD8nuRFmyg3nEtSf6pdY3m7mNPdSoLFrX
Lp53owuSjOA1dGUnXGp9s5M9lBmGYMZSXQS7a6z61jh6ZcwvNL1FNY5UUDHUCBJNY7qf3lpOUzYP
yhv27xr2rSylHuduWCafnSSQvntWSbOfTXztBL5wpSdbVKMTSSSJ8HCy6B+NcNhVfirx1JUIRaH+
pro+rbX5J+FBGvXByUY66/Q1K7xLY7fZ4Uk1AXUS4OOBLyn8uaImixLN3zfpW8gj76JGweePneZS
JSKt6UShRQzQ29/3zcz5V70IGKCDx+CD9/RkEpTHgYoqr+q7XQgUW2Rj1fjgNjcVOTVzucOlJV1q
iPy7OO8r+c51tdnO69mcBKw3gnWFUcerZgn47n0Ds93Lvl4qgxf0qSvUF9eRT119bcVcCNLRZiPX
RlS6FZM7Sdsids7gUDue19xci0MXPrDFL0bh1I6xS9aTmJJs5tADWWv7Y5DJlTvFpfbPJYAXi0bX
/eS6WrjTeEY7SCNLfKFLEphZMfX97fF/9RsEjpb//YZStdA+McOxnJAqkaoTd+WqIbleTPOVqHfh
E1vkieUzsKMgkxy76YsUZcrL9qDtNcXtS61vBolVo56muRqOoav+sYv/JAaO+kGQ/HrXAG3BJ5P2
WFFD+O7o2vq7o+EdM0j9Obd7X/ObsDY1IRVxoIej6qqbymt/AaZzPyfync2fR+3FEnKu7nSCQ+eo
omQEA6n8R1O1ozO55kr2alhGVmwT2BpSysVB4eW4TBDVo9S1UCoo6yu5jkutby4pduqaYeww+HMU
LDhjDEthbfyukx5934Q1q4oJ+jToe8HEMxnnEyzZD29P66WOb8LaFEgnJlr0RxuUOV3CIyiFV7bT
paY3O5YDz+z7I1bM5H2UCjYVnPHlyni/WlwkfAsOIXNbMYni6BF+WD8r+8mw4dSKal/qaZ/IMCPu
2mXiwrbd4kQmTChS8pU9Kk7NLYfMyB+QSJM5Nf5wjfl6YaS2Uj7+CA/7kbDhmBhAO2cz/FNMcE1/
e4ZfTdNiqDYbN5RQe6zaAGUDVWcs+qpmwDCrHAUR0fx8+xOXxmi7eZPOMw7uPceCx19FEP2GpsPX
mEIC8n3tn8ftRXAox9ZvjUP7/rJAKN0egH69Cew1SOCl7m82b7TopmFIZx9LH1G/tR4I56X+ZcBB
e+dy3WzgOqJBT2b4MskZSuCUqX8CnJY06A5aDVlseIMESPTO2dhs6TGcXS9bOoDoPJwAQ9qVk5f7
47tU2OA0tjnHosZTSAz5w5HL6lBEBjC/6D2VkbOJ2X/nmTSw+1pHNxzp/EPjXj5OqZDl+xbRFvfA
liGpUEcYjhUy3rW5Qw0uXq50/MIG3mIdFBG6jWK03ZGIPZhoQQkVhdQrgfTCDv4fBRxu4Qkc2OHY
R55u06pqJmQt2+EuVqs6+VIU97i2i2sGypd+zGY7BGAvJO0wDschVIekDO7D8Fp25cJO26IbOGu7
VXbLcHRV3WR0bB6KZH2sUVW5MsmX+r5Z+10fQ8dnHIajpuNhnKa8NMH7TsqtZbHnV7hDV2gajJ2b
SoZ5vVyzo73Q6y2mrEARwE3hhBH3uLgvSCT3YeVFVzrOsXv+p8CFPP1mw6pCa0CeiTlq4j2UZfcM
daxvpZ1oOiX+TdBE3wajn+tkTN63G7boB1dT3vtdZ45ABpzdihKrWVqzSF9boReW0Rb4wLzVKFa1
5hgE6sYMwXPcz3u4zH5++7i5sN+2FccapgRdobvhuMLFrfNSz7W3/lpn+GqaTNfyZv8i0l6bl/Nq
eHGqCTXwofPr7lh6wKBUvxfRP5UtRMDgXdSs/L70b2GTlBP6pUw+a9/sABPOi8rmcftrrfVd4tFc
wTNtvUrVvDSum52/Tp4ee2jxHaGVfuiE3Lel/zFS45VS66VlvjkFXeixXrduOcoiSfLA99v90pBr
qLxX0wtY5putLyNAMyL4nRyDODpJf3qwi8qtR74adk3D6NIP2NxoCw3qqh9061EModmTbgQfzUuu
sTFfbz3Z1hkBKulXExbLsY7XsU59zwSwdhM0+v32sr7U/iYOCNPIqVowu54OM1if7KLumnvj69fx
/7GfbWA/DpMvzCzety3sP8NRebnSjoH4RvvaZc0g/PFzv8KUB0/ewPx5+ye9vmCTLQTELaRdY06W
Y7n8ZGuRev3XBW7J72v8/NEX+9OZuqTNHCzHpsChK7/3nQIi6Zpu5KWun2fpReveSsEvSjBk40Ru
/bk5gpf+kULK5u3OX5rszVaOV+fVo/SXIxhjEtf+SKdzz68M+6XGNxu5pEUTBEO/HGHnpb4koxZT
2hrQdq6MPExBXj2zkq0UkKq7vlg0b48GmSv6GTqY4iZZKjbeIT9QtJ/m2A/U56HUUoYpgVNKpVIz
D0Hlp4xFWHIpLi1DP6YFyEnmREVFELvDpImfalHM/CzLYOXNsC61TpuhmtQPZIFtcqjgb5vsgLBi
9kT9ekzumqEz414TMMB2EIwg3d8eIBGREjqqBuJCiAm568Bzy6YKeKRMzwOfDmJpq/BDObTecODB
4sxpbJ2O7uc2oZlj67Lsen+9meqAfm0bZ3/FIqH34gmHzkjWdCFkbfZrY8g/UnjNkjFrw+gYggSO
wnJfW+hz9rar02bpwzJ3LSBlUEpqaPMJ6qnTX7cAfJHKWTkg5shg15uZDl3zG+aC5YhmhGPNzoay
lbeBAUPytgbLcP1kp7lsPoGYttojctaJubNrV01ZNFV4AYsODOLHVrdF+Vg4NeidbohvM11yE0F7
nxdkXy/eym7OGr4iXwaduBQP0NbBO2huH2lcreMfgGviEF55xVJmVOvu21D7RfEMvb7puwR9mJyC
MemKXAqkEA6yVRWMCZtosn+7SYbroyI0aR5niGslp7qAtWCuR2OqLLZNQrJlZg7OtGNkzB5q0RF4
T3AadXBu7yhL5xV+v2mr5rDbu1VSk8lg8STucqPC1LkQRBYyj76P5/0cJzAqjEh/qGtTnuXJ+RDl
HENbpAJ8t3WnqkIVObORazLSNOKhmabE7OwQKISMCRrJ5c0QtXOyt+tYJKmF84vJoXvTT1nXreMd
YzML0m6UbZyWvS9/EbA7eEphRnynGqGnvAiACfoESCEEfotZNjal3FSwB4CeG80kpLz9b/ECL1sM
azvJzFOG48cOsaL71fRwR8BtEvBhtjhXZA3k7emB6XgIdozJKIAiehJiB0AqvcimqXdrtjgBh7Mx
Zn2Q9oZjjQ3wXI7yhGg+fV5dLOJULrTr4HnIeA9kGRN010Z2dMcWNrtBVteBUI/GKgBZQD7rpkNs
Zpw3XPfWfPairoKgc1AGpDo6n1TNB3/lYgHcM25U8yeWvOf52ABHupOYwDDzF9DjwIgQwk91U9pP
fmJ0lCVds8R5vUaR2qPO6Ug69uXKPjAxQzMm0+CZuh2IBTPsDarezNXJlGES7z0UWpMbU3uUZgUn
EepCRuLvtaLLfBrWSJM90ab9Bv3sT1Hn71wRcqQFCO1u42qqxZcxgRKpP1Pxy5Gx1c9jm9RVu1Pj
UjUaEqsTrT7CDbgyf30BsssORcAgsWkCc6joZhlDgMpSM5VMmEyDptkChj+SmaPWoqx/10aETgc9
w8n+LqlHXUFKTEduB0C9dV+GyqunDyVw7uVB1rou/gYl9DQ7DEdYl78HEPK73CEttmRaDFNwi0ev
mI4V+KbTTTEyiJ2hQjKxfY3FLr473evuDid1ojIK18fkU9NrnEoNleX67PGolE+RNoXZrWKZw3t4
XXF9qG0f6D0bJz3Db3oMq0qkKxuoy2umAbwFumYOc4mLTAf3raquQUT03XKqWxhbpmHcm+oOeeQS
eI8kLsNdAAZ4lHeO8eheed78MzKJ6U6NdnkI5TyZzgAUrJlcngLAlldscMNEQVNRrKkL+w+uBIRZ
Dh+113O3UxAq+w6vxJplkYmi8XEJG/Z7jshwdnVwQqPUbkZ1LIMVtJecUZWFMR2+ajqRPov8KEhN
Bx2smEtwXgrctJs40RBbk3V4mAnh1YlZeBXBQkX9sou853Mkh5NwlMNnrGPY3EsdDilPavMdSPiq
2kuqfWwS5VXPUB7ULl0nIj8wNfxGH/Qvfw3FP0FLWvOx0UkEgJyLINEAIAKJd54DIeBmlIl1GR7P
/pqP8C3XH6tQk/ZhLSXA8XBt9Pu0KKoORLwmicr7emHhHsJSJrWc3IOFhltYvERuuqNQheoRV9fB
iFSP3jjvoUFRdvewk/cxejMOy8wpyHekXeN3YcpRLLWp0EPBM8g2SwI5wzhaUhM1Q5F15RratLe2
rG9auvbrbajHqU2Jiy2E+axifD+HjTYHXlfemgVMghwgvCQAQhzJhuWGNKF/v4Z6cTlFGSzK4K4w
Mei2+MG461B3RrJVksjeDksJTkRA5watCNCCXc8t3BhDt9apioswONWlRnTkBepDeTcMZZJFtCmT
e1l7HdaKWzEgNFKOplHZRP331tlOPseraFiKYMfUvvX7mubczkGTD67ydWZCXvVPVelIdwcn2Br3
TAhfBekZS7PeKeKKs+pYkahd5zWtgvlhXMrcOm3DEzyTIkgUdqb94BFR+BmjQbAevEAmRSZa46lD
B0aZnzatByk9mkTTd4ZI3gIp3nZL1szGp/nKEEAeJ1E3zU460/g3DasLdnBB1T5bNtM5Q/7J93MB
f08/TcZgrbJFwBjnWBXrqroUOF1b35N1tlNW2wmV16mHOiEg/vP4DJ3QUt55YynZvd8m3II4hQnO
ygHwtZ8T3FQ9kYPdO4UfywhpkBREXx4elsWx4wBPg+T7WIVDkQIOXBPQTetI5hBCNIelL+jyAJ0N
QGgSeDWEuUn8HjclYEbmx7UALTktR44RZQVwSB89sxj1IXSAX2Op1XAEz4Q/z1U2tf0yHhpA9cRN
HwOQkEc483H2qnZdcsQzuT7DyRQBhfg+UqpYTTWIc1Dcd7np4Ad+BOsJIThaeBXmSiD4nuq+7md4
61Dst1iOc3HPJtwXUpiHJv2px17C8wsyIeNP3cLQ+7EGYiHKsUtFf4xZPa6gTti2vcWb3Qt2fdB7
OsUur76KWKH8zHAR1CfKx8LeVTRc60eHU9n7S8YhdBmrmTrTs6saMbCD8GXqjxTVNOd5kw+PG3/g
+3UZwiZDb9xfa8I+yXxZBBJzHCduH7VDJXe+g/TEh7gGzH6vG6wY5LD9tsykB34aMEberHJZmIql
U8GmH60ZFMmVT2S8r+QUrU+RoiHNATTWU+ZPS7JAG7FxMpMcAh97G/eySoWbB29XwSaW3S5CgtTK
YDbDcg1PGJ6uImjgIWJtsORzxzGjuGjVEcCmDm581mP0IwTaw+W+a8qhPFRUGXto29FhzZu1GHc+
jvEausOSsLQtUUk76HqpaF7AR6R8RkoiAHOoGUHwjl1NvrGpwn1cxmxuduDDCnkkse4M5J7msbmN
S1BaaK3YLSooQ3jg/dqVp1WZmn4J1nKBWYv7sIwYkCaAwqGFSfzDLHmJ1zDkRX+HUIWBho2RLWRO
piVohtsR9Ee6LxAiHsIIkrep86uAHD0KHZY9akDawqkF6IBcVWRkOU4y/ckN/sRvgyiY65QHI/fz
cVVO7ZZggt8KrgQCXBzcp+pdKPFQeACBtIoPychQEVYtbeRBrkW1/qigbwUwsBs99gFKY+sE1gpf
SuhdjXNw6ubY9NAjqptxn0Ael37wgmiGLuQwr386A1uatJYuOuKhMiDiLn6MM09xr+nTwITyLmQl
QQeIT/c19PkFFgYyhTmf2jra6cHKIsNJMxa7scUpnIJunAT7eRAJAqyj8Z9AxL6AKtlYkJ1oESXS
oVRRnZFYjGTHVgWMRz1w+r2qe+8XvDccJlLFjZctHDjP20JDQDafme3vcBUlB5DTsMad1SNYYjFI
BXGhm89xMkrQ5ElH/JT7Il5S2gswXlq7LMGNKWz8WQxQdLhPFgGpYD+pOv5Q4spV+QeB48R7Klq8
86Cf1U2PEYVtT9ZQP/wmra5IWurafGCVR8d/rIuXMk00jaK8RpQmR1TlKCAqFkPDaOXLXVtMEPPt
iENogEzpiFMZW0akQBQFXeah5It3YW0qhMIJ1fiTsyqsMs1xU0oTXI+eFESTA7CjtP7JcJF+ToSe
+dGwuq+yqmpneijWYL4f7NQ/NrNuvAOi+wDpvfi8zqZqmuNDGUcEj6tEifKQNA2culHI7tiDLsk0
PHBGebz3Z7uuH3nfa/rTlGL4vWCP/EWCDxSsGasQnMV1KeesW8OkzYdiif1D2zdqvutsHOlDiO7z
D4ys7IEubYigKG34RJpi/jk6uZjDNMAILWUCWcw8AXrFzw3y7mavW2vKfRUteIsw54CAItKL/WxN
uJtPnesTk8VStv4X00vn34d2AQMG76ZQgC/VsjYrIQ5e3uDchJEQHi/h0uRNBUhkSkAbNHuqazrk
fV/zah+HZpAPTdkUOmfBFLW7yFd+cSSQVKnvh9E/H1sAM4W3dR+E6+ew9fh6Cm24+p+DEqJtv8U6
rN0XWekh3oH6HM0HvCOC6AOuMYb/7SVDL2HQ44drqtbFRR+g6I+Mw1wJ135SRLe/fEg8BT+WLhrD
W090Mf/erGMz456IB23GKkX4jpeNoDfxTHCyVg1Ua7LGIzPg8sb5QPt4pvTpo8c98hMPSjztTddp
vlODId0tOBSWHFTAO71fFDghZyyw7Y7E+rKH2hbIwXj4G7/PPAhkqNS3LqL3flcM4uiCpRke2gUv
fLwpWd3uV6dni/QGzFag4hRZnUNER3uneiwd+AGjEN+c67olb0Nu/J0dbdtlQTT47UOCKBnkRUhj
9rQY4rUZzo5xhhphbexjbFW3wx+9TacwqvW+SKTP/+KlxuadiSvWHT2SiCXt5smvnha8UGc8GZZC
nKbKj5lGwmb1xn0IvCR/DhFQpU6RXcJFLYGSe5CKag3/tFDf609d4wXuVCMQjafIM1yuaUzrYYIC
qWn1lMLlep3/qNkHwThcVPs0gtf30/guRDJELMKlA6Pi9yTgqHukUUm+aEV5kHkTKQxsyVe8ixuL
OIIyYeyA6cCnqrxZyBTvBpAQk68t3GzNqWoZcMdkDEVyiDU8OTMo9xn6NYEcYZC2eP2rXK1ExPJM
raN8QFgxC/3hjUKzX4nrkDxYp87iZTzCOzGzOljkDokYv0mXqmbrFcbypWTaJm2N/mkli6Y9DpAG
OsZx3UHK25+yIQ5Y3pugfTSNiw4JD6/pbl1IEG7pG73f+g2p+/a44NWVAwvu0gIuPFfSg6+2DkLY
uW7zInVqtFqCUMXLKbLRPZ55u4GT72+nTV8tIqDpDVhiFS3iyIKXKgic2YikAKogGSS906Rrr5Tj
LvV+m1YuPE2R3ETvu8YhIcU/o1x8fLv7ryaV0f3zN1+ODOi/SQk27WlhrdiJzvR7QbEL9Owl+duf
uNT9TWIZthpceE4tIGXjNT1WOyOK/dtNXxr8TVo54jOSan4yn8Aw3gUz/al4eXAkfihW8/z2Jy71
flMkaiD4VBLJ8Qm/v0uq5dDY99lZEbbZZf9H3bktN64rafpVOtY9VvMEkJzovS94kERZli1bVaWq
G4blskmCR5Dg8ennp9fq3S7ukjXjmJuJ6I7u5bJBEEQCicSfX4ZaBV5GQ9oADALPbOLAopMXtdOV
aXPh0y5ZZ0jubpuki7tAHb4V2Z1haA6h9x+PyqW254Xj3bQpUY8aDkDYBlNKoVBvsYn0q+mzubRL
AiU3RqSXI4SHKdP3DwKVI9ZNbcnP3HQg62xhslmp54MeK23Q16bpaVaa+nofXRn1C/PFWBhr1kLK
nfCuDRqarojIb6JevaLquDTo8yPfDTo2zyGxyqgLgFNag7McxLi3jDt5xZguNb+w004XkUFF2QUi
b7D758+gVWxzVXz9eMpcGpiFrYp+ENnYsjZATslaSgPn/Wso/QvLwJJgZ9kdAqUJZuNglACWxmxE
ZtjXtD4CSmRdGfxL3V8YKx24KmvcXQQ5pZXfl1nkchuH308NzlJInAvcLyTK0AZJQR4m3q+SlJ0/
1/TCVE3U8Rqowtugm9qtqMytNWVXPumFGbMUEI8GEP0JhU6siM171EH0koE/dGFxxZQuNT9/7nfz
nVZFh9t4mJJEGslAoxUOmGszuyZLu9T8/PN3zSMwNA49Qe+NGlcWJhEb1A17GkCb+HjgL7W/MFd1
DgSnatUGNk1QYddy9Q6+U+R/3PqFOa8vrLWQmaQWGBMBYYgtfSlsdZ2kAA/wa8KoS91f2Csu+YyJ
tT2W+ETralzdVLh947hOg8Nr4Oj0+PF7XLCrZZXTQSI8XtptG/CpuJlqfZUV18gtl5pemCxvDTue
8lAGdlq5wGusFDjZn+r1Uk0cTno1aqUhg9pkxVfdbNgNroKuDf2Fji8VxIwJE1sUkQHuHsHBtgzU
PEPg+IpZXWrd/HXem3HHEWJPsLly1c0sHUHP5PC5YVlYrI571l7vMSy9ZGvdBpen+ZTkVlW0hbWW
Rp6SoSZNoKSTKyBiMnTpVy29YqyXBmX++bvFYEqRtK/3MY6HPyzci38qhwC9XlgpQuK40sxQyUnt
iEtNHgxt+OXjsZ7X738Tg6HphX3aJjehYMKApOZpygGdbOQdFxNAAJMXNmwOSl8ZmwsrwRu76d3Y
6MbQKXGGsYkkrbxwSKpA6Yi6qbrPrsVLvFs+4M57zMwmqDn9Yoj6Vsb9D1TDuqYP+a2iUVWWjLes
yoQCNq8MEDZFsk7XOalFPVsFVYekjwrILe7Yp2uh6J+EHSxFz1rT6zYq7jbBkGtB2qZ7U69XZpmu
Pv76F6CtylL5HOPKIOmiXAbCom4hahB7j6zEDSAy8FT7sVIUJxtqj84hMaW49tR56fzNpFtKosmg
RziocBkYbeg1EeBbQiArr940k/RjqgdtgoO7JXZFKK4888LsWyqlmbRqi2eyCSILmiE9QabGDRvH
zy3kS6U0hbRCCyU+UwicFW7efFRl9D/+RJc6vrD9fhxR2BQaQ9BuNGOjkCz0RJ1Lz0yLyfv4EfOS
/bvPsVwDSKG2uIduUIOX69se4bynAqL1GMfsTmi+jjQg5ugCieNXhuvCorOkwUFi1INXXGG4Jutb
PgCBkdvSFYwfRCzWFql3g6FcCUJdWJKX8ulcCoNYHTISCshpV61omatw/rniUriC/3XBT4kcclZj
WjVZrTiUWb1vQS1xhYhxYZyWCuoYVZRi6N3qwBqIQ4Ez9HWjcSFsOE7UgHhItRADF1cO4/Pu+ptZ
sFRPAy/TWIMm6sAOtxQpvn0ZoYjNEaXuHj6eZpceMP/83QYQDUIaqAdRB/ocK5Xjt9K4D3EZrxjm
FaHvpSfMNvTuCRJ3hHWBO5EgHw1PqGYB2U7jVVX1M+mvmfqFPWCJbQLvbJTcxEVtJpo1Kc1AGOkK
AuDC4Xr/kyPTbJxU0+2r8Jrq/MIMXtKZ+kwtk6kyMAtYfUMqvhu7a7GAS00vLF+HMhG1m0o0PVpe
ljVITfyUzlRVlrJoZPti4wX0LtD7kwrJWMhmHs214oCXOr5wypXBaqNasUTQqbYXssFrYuF9PE1/
u+CCurQwaYaDSkxQMDbATRA0LIMTNkdjeP648d/2G40vjtFjXkJak00iyMsoOkGJFqPSXaacP279
UtcXPrldxlZos0oEVH+NZoGpqAD1uMZdu9T3hf2yhjVhwtF6Z9alJ0Pcx0tLuYbbuNT6wnbLFsI7
qFVEIFQO1GMGafU1+vClpuefv1sWeB1HkR1leRDlmvQgyxl8FbVLvY8H/fc+FL7pYoeuwCQH7xds
SigxnQEaC9V86EAZA0Q0tJGyvM3EeVCTlTE2wcePvPRCC7NN+pwmoTJwgKRUCNuhs+i/5s0EScfH
7f8eZIFXWoSrseCEuMebHyBOXJIAosmbrMJFjgZgW54/9sLaNL12QvHJWyiEnRa6Ht0anI8ff2ka
L4zbiC09KWpCN0b2iADljRxRqDvU/I9bvzB4yzuiOMmnujMSc9OVbeSmZdhu9JDkD59rfWngKB/Y
kspgG6ozZ0hshyevn2t5YdyKTKB9TZJu04yZvULtUxWKib64Miq/3dZAg1sYN0h2tRnRqNsMhkQc
GwWh1BCCtV3IMkdlzTbJ7uQ1BP6F77sEfZVWo1KJsP8mK1CZkAq+Anj4oFF+/HikLrU/f/l39p71
EOSDzddtkno85pq+qnrzAVfwn8zo/DfCF8kbpWowVjRsIZoe0j2UGpmLGnObz73Awr51XldGP9iY
mFPbeSVpHrTMlk4tsisRlt86SvjaC/vOw7gj2WC2GynpPtHuQNy/MVThhv0Vz/XSJ1iYcJ1D8YWk
om5DsspVeezNd5koEXFlgbrQ/yXqS43FSABUbjc2mL9KFtgqRO7ZrjKvdP/CGrGEfbW1mncGG7uN
Ao5I1vCgVPorIK5LTS/MmEIXWcdlD0OzxI0KrQOyILyPp83bmebfXHggbxdGXOGSVItj0W30vLgX
tPki0sZv8tmao3KWH2lPg5rHXjWjHkX2qZtlPHaeBO/szTYAf27astvE07Cy1OpOqNOV5fTCPDIX
ptzlKWJTQJ5ioqq3WhRlbmwA8krr08dDdmHZW0K+cFaAqq/tug1j42qA+rUdf3QUAQ9Ctj2TPjiT
mFjx5xJUl5VNzUJJSoHsik3fTG4EtxsAhs+gcPANFhbdIDeIInLfbYqo9eMSymgqJl/UEAF/PFKX
vsTCokmH1BIBLf/GSHrijzzfjunEfEiUfn7qAUv2F9G6DuWI8m4zxcQbyKkrnvVYu2Ia83z5jWUs
wV+KJUvcRKDxlnBX9ikoR6r/cb9/Gz0BDXph0CHSqYSZomml+pkCnTSBwD1TrYX9bDfXvOMLC96y
mClSrpRJAdhkwxE2c3JS3IaQQNQKfapV5cquc2mMFmYsUF6A1kOBKcQVF/orT4vHK+v17P38bvjn
R75bIThVok7F/25syO0svX4sjc7tyE6ztE1kFP6EpPCPv8aFabqEfUHthBsgEI+wdRqrUikBm6fR
twoZsx+3f+lDLLbmIh+bmkPHvZkibd9Atd2IQ2vq8I+uYX8vPWFhyaIoba0p588wmh7HcSKlDVJC
IBkV16QLlwZpYctKq3NILvE5ckSTx0HfqLK5aYdrGeYXml9iv5DC02QqJACbAcp0yLGRlvPM1GuX
IZdan+fYu7lUqzbSxXOOLWHaF2DGG0rtDODlf/x9L7W+sOZM60qtI6TdEMbcSdcdRgen66/xmi4s
FkudlyIgC1cKrKKVoIMriPmIBMrVqE6HOK+CQrWeP36NS8+ZX+/dIEFXzlI1wmvYdn02LfJg99Mt
tJy7vDWR01ld8ZMuzNWl7svMFKKVGR4T6zvVOpha5wjzdrBePn6LS83rv75Fhiw2pqDy6sbQS6ej
dxk9Jd22+CQZjS5sWUYxo3LATLKQCNIk9VyOC7kn16zswnq6LHCpVCyum8JqNyHEE56VjY2bp8a1
Y+ylibqw4dhKGepm44wQMVYC2AvB+mTfNYadXFmzL3R/KfyaQwtmX6P7qNOyHiay7uFCfvxdL/Td
WJgwSr5rg8kYjh+a+F4bsSdbKHRR5OPKIn2p/YURQ2gtUcxKbzcVMVHpxaq026SqBQp5qNMVN/73
Fa3ABZzn7HsLk5MFJiaqYoimnb9COInqLq7sNnSp2mXhY8ZVbm2qtO7jNbM0gcIhJUHhmdhUongV
ohrW4OWsAkowJakZQ41pDyHwPbFxzWW78AWX16GhQCUkEwnDGytKkK2CzEUX9QU/2fryMjSu9RIc
f7ClipZskGXp5VX9OU9kqX4LO8oAWwSuh80UqTQdMaT82inpwqgY88/ffTirU6ya2+DpqHavOT0l
QQqgm/fxzL7U+GLFSvKIdgnpwQFSWr+3cGM2RUig+rjxC4cVY7FesUhv4zysMeWKeD0VSCjvWLGr
wfp1eRTurDm3PqyMfaYon6pAjlm+cEZQwUrJoVl7c6eS1knKUj4Jnv5dQOE/n4f/Fb2U93+5gM0/
/wv//VxWY51EsVz85z+PZY7/+a/5b/71O7/+xT/XL+X+KX9plr/0y9+g3b+f6z3Jp1/+wy9kIsdD
+1KPDy9Nm8m39tHD+Tf/T//xP17eWjmO1cs//ngu20LOrUVJWfzx9z8FP//xhzZXufjP9+3//Y/z
C/zjj3v0QZb/8ZA8l//2Vy9PjfzHH4TRPzVN1SnSfnWK/zP7Cv3LX/9k/mkbBqNMNzXFBJgdz0KS
rIz/8Ydq/YlfpYZlKgw6bDYXGWjK9u2fzD9R9AeJ1qith1wSHSeV/+7fL1/of77Yf6Ay0X2ZFLJB
w2+X2v/jzANnoYIQbjBdV3FNZGE/+NWQEGCLuow3wFcLc85ScXKTeWNJtoXFVrUQAbK6AlpWj2lb
+maNqsDxeIfXdMAg8ZEiu0KJm0DPqo0BAWqT8NKJDP7C2hC5QA/5ON5oYYsaWTChOMfFFG6LkUTf
de12LJmnKoOPBBCfmZ0bGa2nQidv1IqX9au2qXaxYqyzCKm4pj+m5b2hm6tYN9YlHDnwJvxJmkFG
i03FsfGLemtPxSaymlWUZVuN5p7JynuGYuMMR91QHW7CEeQzimpyVHVG2XoytvZma6z7oryPNfve
6MP7NOnv5HQLpcFuaPNdH/MjibL7zmJBkYZ+gTzVXDbIkPIBuPaExfdahmz0eLoJLWPdtsPaPrCW
7pt8uNH4SpEpuBDMSYv7Gd2dkm5dZq/2VG36rnwcRv4EnMVKH2e6erbLh9RLNbnFx9+hLpRv6f3K
Jv2d8dDHwx7ADr/odcQGuluUqdu2ybXQz1v11feTAZhAS1MZYok2Clzqyy29rwwkiapImBuTgOJT
akPmTCiOjVzk1aADRVBFHp1rPeFXbGRHxyX2w+pBU1CbGH1HTvlKUYWD2qirzC42VlxtiPipWYdQ
lc4A1wmJWW4DrIdmQJxETGTXIh99uub2z57Hr69h6eg/UzWQCgyk3P86p6c+RtmJEfLKTlDkKEHd
04XZXjOLH0PEdj3y1ybw9Zx3pv+3ab03pV/dW0ot+utDF+4K7hgnZGVnkS9k9dAap8GcHJR0Hh0r
t48fP2oRGvzrWXhDxaTzWmAsdz8J9koRyyTykeOFC8Io98I+sLXUayHxwZkEeh/CX0V1Yho5f/zs
N5naYnApaoLYFpRQjJnL/BkknyolIMHEs0LUtcp3yPffpqUvlXiVTNFsfDdTVblVZNyECV2nob6l
ApWB6vZL3SApzOZ3dRQ58KIQ1T+Xot3FyQEZx7vcGu4/7uvCrXsbJwourMFMYAd1U1m41wwMWZRC
TYhnp+VusJC8b9M159oBxIpjPEwN0B6PWJS4A4iN2dgndbSehbyRtX1UhvTK0P2+OxZ2AZvpSAFd
lodI6ISCXUUI7Q9RVkiFa3C3m5zjoQCxrT5VCvZm0q7CzLwLoxY3+fkrCEC+jPIdbflrx8TjlfFR
3mLsi69p24yCS6SrqmIu79H0YiDGZISJn0h8O/G1omKfofipo0f0m9S+gHbwmpftsaSryWAp6uGF
CeAo9BDFeuMkJugjIeZZqXOvN75N1W3J06+Gzl/1BJF8TaJ2WF5z4BysY2MZOB8rPgJgLgVpxOmN
7KXnumuFxlaq2RmS66MamQek7IJ2Qs+l7qs836E85sEGeMSOzhZh+7r9UXTkK0rm7fWicmU3HeCC
d+jimOlOGYsz1RtvABRCk+oKlJR9y9iuNrNzQeLXnFe4ZxDfsyoeHeQYDk5Vk8LRH1VN/Unn3UEj
PdgP9QkJ6Lsx1A+TnupOMSWPNt41Tdg+Ddnbu5Q1PbQl5CltbxwMM/rSssMwZLuId9xpxhD54c1N
XdB9nLF9qbQOkor3rZG+zl3vZVg485s1anQzpI60sfzruYuktEDJtZ9Nb3vVoB7oyAK1wD4X4/OU
4jwNg8NKc498abBR8nNXIsuBCtRixZ3E937SbondaG7S6J0bhzSQ6JsloGZUwfDKASxxO8sMrFp8
syyIXBQAHVD92EXqzpFx+4AUzjMZ5SmMzcnHSDicA8Nh1KXlJVAOOFWX78Y693S9XPEGBjX2BNUX
OXJG0+hnqWLHVNPXBAnOhWauDVDcnd6yjjN3akgNpPLTG4hT7tIRd6oEGyZqOSSeNgFjJn9UdvoY
TtHOlKAooQC51Y6JK4CbmXN3pT+S6IdSCVBMjCjzS6CG+g50jSl3QZOqvFE+kVJqvk3ZXujwECbK
viMjUzpmqgQ4Y1t/9dXSBr8rBbJOSoAeJFLbFVSEy83vSHjZkjzmQC90ugMgAb5PL+6Q9G/E0Rct
LMEIE/kZxY32Q2ftyzHf6cK8a7LXvMI0GrUarBNANEpSHogZB6Ow73IoiVAnExMnqaVLyjZAdaS9
BtNIdfDgqsFunDTOdUQFke0+qdyNxwoCNDBkDMIIyDZglxSdB/9xr1J85D4fdrbZBwNBJvtk6ocq
zd+sou+fh7r+iRYd4IgPttmcKjsaIZK0j13fwjsZH5Jq/oLlYLtDRH/0qCoRm2Qz21RogmgrQY82
DcjjFQ2NhyR5be3Qzzjyr2U2eijFNoDNF4NZ82CHzamrDOIjP1p3jAbguWGeiIrU3IqwzhkMrKmW
Wfaebm9Zlz5JXXwvkwjk6Ia8TMNjRNTUNxssgfNaO8KTQwH482hEr7mNSCmonw+qSe5nGxNF9mol
5h6+dJD1+bmnOFtXKNImiYFJYP4MSxicGJmF6ZkFyBJZkbDYzX0cgR5ykI3uRmrxwyiyFcL8L5Tr
B2wXxy629401Yq2BL4elQxFol2AkUNVlXZAQiYSOXvN7O5Yn+H2YyRnqNdvD99KqG+/tt2WZfDGi
EBdMHN3CEhdnr5rObolpPdCCVnAzIZh66xqIIGe90+8mVd6EUTg49tiiAGlr7qasPc1rSpjjp6Po
PFOqyF7O9sDwH4TIXlH1ZTf7vCAmgEWHAe8yAlZX3QdmXm4VrA4kqt2i7dH9/lAO05Oec2wbhdeP
1YqF5Ehbuu6oGSjM3FukOBM790YxflGQZAEaGbgBKNg1hPhmem7eC7ZKw3ybRr32ttQrPH212XDb
1oxgNFXpS6sEDoc/RAi1tQpGw+KjQG5wMKjinmv9M3LVpVsg/Q1mq6D6C1zpKgIQe9Ss4/xhSt3c
DXyfzjtNpdmwWOhOgEg6VGW9HaYcfnANPAY6NE9ghSYosqZiMykrPx2txC1VfLCWiVNSooFYFkhn
TF5V2jzatbwte+rGyvR13lV17DY8K/aCGAcZEX+wGHae+ULbRI0MJ7G1Lef2BpVg7xo7Af/IVg8Q
aHgNV++60NgnHUaBcKE7osp3hczPiREeJzN6nbCnVfW2MPmN0ooTLtawP2Bn5Erm6wCulpSvx5lM
kILu0CIBTcuOhVGfMo6XjurGxxoboZZG+koByXHAAjwnNdvHvXqrPM3/n1DsY9V2z1Vxy9W93aQR
nHGsTSD5PAuxb6VxmMduwAI7v6nVkWPe0sP8oYF6wWRo5S1vb6z4BNrFjaQgRXK5Urt5VOdlw2J7
XZOnCDEsFB2IbBTutfeASR3eeqix6GyDzeeMJv5ASfJzOAFtHmJn1MqdQaoTUFuarwHrY2k7C2Ep
cHkk+HdguPUS1ZbycRsCkwTyB3aB0UY94Zw+dk37tUR6Ao59MM1xar2W2Xe1LW4yFawYkqzKeT+W
vD4hwAaKunqIctw96Cpz5xetE3FvzwS4MCfHlnv5BG7k/A96VL4OXP+hfOEV5OiW+mga5jHvy9PU
PplDcjNv3bO7FfUydaIqcWRmBfNGz3PtgBmzn39fQElBrehQda1b9NXDwNQbnMzgV7BHbOkvaj3z
XZpTXxiH9CDqFDsk/hxMAewWFBMU/Nt7wYFkMZ06wkStwH1zp2Y/n1XHeeqlRoRVnsMnKoX6EMET
zhnBwi4aFyQ2t5zQEV1X3GalECF9y8gQsGnS2me9UXgKrsDMapB+5xg45Dhqpf0wInwfHPE9oyeP
FGl4Xhf1QG8DUAnGHCU2sqGxdSAV0qeaeuozmBrwNufZO+ecvKC81A0uFdwWv/229NsQJwPDNk7s
u1pge5/d+rzDhKKK6ieopOJWjZH6pN+hkL3t5lMcJBiEITYOdoVt0jJdo2ndOSBQm/G509tT2ZMD
jw4ZCk1hBOCFmKjfju0HO6MVo3N6buyRd+MVt7qJOIQKr/NtPyIV1mliHaHBOiaK8mpb/Torih2q
P8MgO+KTQTuEqFSiRie4qRx1MzBp5l03rvBZCL5ImLOg59EPsSa4052NZBjTV5PpexmFmVP3SKOv
Vbxch7mejvNr1ukzyrq+NE2fOG9+bpmjo/kAclMMISawyzbYTpaDMw91Qo5Nr2by0Gn1q9KD5qWh
9FVVGYEJsCOykwBik2DGJ8lrZocvw6Cuit76GsE5q6i+tjL+iqg2Vl6AGd3RLiA8tMB/wjxqrAEQ
Ge2QpfAQaoVlvoaohejXZY18JxRmOGd9cs4yAywtew2bewoB3XQUDaYc0jH1m+owRXG5Bgsrgxti
A0ARjtS1M83pDHqnJup9YmJjAzcp8kMTV9HzlFUlOgKmDUhkqLzO4lysKD9oPdxHPvii6hsv7sB1
hPzO1aE/cY2YPkSWdYsU6tTHVclPszaIZxaFdKmaaOsk4a+0kuCujD2SBwkwTjV5ypsQczzZGSlO
FLqVQ4da0JOmtkDUwIPNQuJPM3zWjjdAbZ3ihJ+l8oU1KMA96AjogPeUIn0b4QMt86IS5SxzMjog
L1QrPaQHWmdYZEo4OYmwQYma9CA2ZgfHrlcJx3S3x9LEKVViaAEKqJm6ZY1trVgU3mggREDyVyke
gcUmqkpvGFFdVk7GegLBCzVFAyqxqhUdxitRETbi9VbtMRblPOWSLoegqbFAwDO2OoiinsrM2uWS
3xi5fihBLnHEvB2G4GMhDxou1xCWLqGRLzuOuaJNhqdqyLyuQ0X3a9Gg+m2O26eueCBlBsPWwJ00
KHukNX2C8DP1QJttPJR+PHYR4CxNV9krFMbcZgwKWUvpGr/MOvx8EKBmiyYCMtJI3VrE8Vol1rBW
61Wk8MLlzLY9o6XfFZACg74bS6cwcKZBYOs26+3z2EDB1vXhE+DjuqPGLVgnTX7f1Ug8beHZglf0
9i8TXAa1jBCbSA0/a/Cqbz9GPDR2tXo9gq1ZCOSozfTKrIHNAS79BZ7mMWXqAcnntpMVFFORuUlS
P0DpeWAh7sTqFmuXNaRbsxS115pt41Wd8TRQCheaIZIncy9JrNFJo3mP7cLDiPKdBRRHvhZigHah
CpxqpMqTxqwXChooqp23DjJjBqfn2Xk+vgk4jw4DkAoYxVTxOgteIfBYr7IW8MfDu6qrT2+nN4SD
DpjIe/wAVCSsIOEQfscB5bYBktDJ8u61p7Pskr+O00zWsU9pWuzmR+QW3duSnwVHcb8anoiMdsYk
Tw38fjBgt6HanBqKbsy7wTxjhJ58kwpye/l5dm2Jpq1Rx2FrzQfNpr+bDxdzuGLMo03dYzWfMDen
eRloi/gVIN3XjuAt5h2wj0jpzvBckL9wxyUZHMmCo5ZF+lU3hJ8NHfPiTXXIy9hrhPjJQKfR40NS
5s8JIW7PldXIK6epq7VEhLarJgSOiR+P0rU67Usyhc+KtI6FFrn9UGwjoL7Ay0m9QsGS2P9oK+0e
/DLQifDWId+UEiyiBEXcah0sgPQmhSIQnEVsOs0Q4yjT5EB44OKo6WyXdwoW2gQ7bS6dyIb4bUwx
Ri1Qo04ze3cEaRxIdmQg20vRf8tjBB1x8/zQtb3XKtkXxISxOI7fkir3hNKCZzSY2EHwpcP8EZDe
XVt0T60K1a+6aqL8GzbWQEu7x85QvyGucBzicKvrux7LL+6AG3SREwclV3/GHSJutaCu1sNRNUbs
zyWH+KZ6LipMfTOFk5WSo9UhZAIyGJ4H02z78r4O43PWwQbSKL83a3MbVYMHdPCAt8KpqIrPSYR9
Mq2TV85QYjsD390U7SNwspu3OagAjOMD33QCd/YcjeFKdPW81MPH0KrwAGB6AG53MkZfr0SOfr0a
myNrqAUER4QpDEZrLiV3eo6biQKwX78Cmldpld5jJjnOAQABykgoJRxyYx2VwHUBgZTUmjslZuIC
0IxDpJJfib2qbxHPX+JYwNqaBrgpioUSV+oyjjWMRdMilIJtx+zuOCqT5yDLxmDr1SsSU3/DI+WO
TOTOtsQ25dW2zOF5IvCQw+RQNd2dthY7g9jl9CzytBQT1sL6VqpYCYRPcCgz4Opz3G3TRnkA0HCN
JEcOPp35DRDbh/mkprXRzqL8TuYAKCqo94DEx1Ygz3zN+J0KjRFNLW8Cw1Bm3MVO4xXh5JIE5vbD
yoiHvUnFijh7xT3PwaYtvFAqzyQZ92KsHxWbB20ErClPXZNEAeZ4bwNhXmN1C926VG5aYC1bmoD+
OtBtTBCyqHJEYVoXNrjiWoYFusRhkO0AG11pEPG2aeuGpPftuT+j8PUsObeRwLKaeH3PPMpwTqDx
Nm3JTdzMTi4iB6WFoFBvmDc8P6UGZi62Umx4Jdt3Q7M1B+sedUpRb4IGYIAGeoHYD+4S1HRa9QlC
ZXoS+hUiJ5TjghOrIQBJ506lj8CBrECa5A7hLQIhYb+KKhsMtvQOvE5fySGckkaheLLEBoAX2kY6
fQRVG/xmBVBU2JWw7bU9Gi+2Um2EUQVVPd52xIm42OtD5qra5OAMuykR7QLH09iNarSDLNVTQv22
JdoVbei/3UAwRVNBe5xv1CgzlxrRsjIRa0ksgiKYCON0WV7BFULJ8Ph7RPk3VPEtnHlZvmKU9Fep
BKwSjzXhS+DRKsxyCeHQWr2AGBWzqZhdjDJEygVu9pK9FuNk9hZwzkb4exQ0aZyg3RFdkEONE+pr
gkNNi8jgHJscBWZRDreyC609weF4DDX3bU+hwL3OB/KWd98EWlHnaPBbiKJHIGG2glzrblV2BkH1
nBJc0yHCWQ/2MTdrSEGtYEw6D2DpE6rUHdIOvldu5jvEzwJR4ahuoz7vXLIJfPVTOxmHOVIzWPM2
hkAUQKnlW3hGn08z8xm0nTc1VHA8dTgJsxoRItr4KfQzc0iLTGw/n/DmdyS4hZvgVM+B2tYWJ6P4
2SA6hhgLto6c5m7TdacCDroZDthYFW8cxAl6UKTS0jXs6wjy+Qnh99M8t3PdOuSZL9LkrCXiJIly
6NBmVhqYf+axx+WcMW2ZVp0axH61Ht2fIwXzn7+tGVEt1tC1IC45X6QNWuHqVfT6duTGLgwRnALi
1uwXRXk+rqO44p70aw5HMwrhFyNHz21wDHRroFHHCDsbUY7Y+nADl9l3tqrl60pXggjpuQ6RcGEh
X0XJ4xQejgKOszMy8o0wuevs6IDSQVsNIhs34fXXbMQZGSm2HgLe5xo3eWMH1y0iL3NERMebzqHL
qKxOZoezLkPArkRMtcjywjWSEeFWvKhtdbFXniHM+BbDIflrlf9/rS+4TZ7rsilf5VJg8Ism4f8j
FYKpIR1tThi9rEQ4JjniIjsIC17eKxH+9Zd/qRFUzfxTN1QVJ0hcHFqAgP+3GAHXpH8qmm1pCC3o
WLdmafLfWgRi/aljNTFtihsrbLC4SvuXGIHYfxq2AhdAB97P0DUG9MD/jRpB+9WtAKPGZKaB8zFD
WxYupdDB97KewQwLQ1Yiu4lk3m9tFO5ec0bcwkzIQ0Glq2Zj9w0FxlD6VMAvDPMEy9yQA6nhAPYo
7if+BF/RRUGL5A63wODD9tUL+O49sAisuLH0GKfQdqtnFNf79spMeX5DLDvCXYl2j4s3JJ/00U0h
40dR8sEFWVd1sU6NN0r/MHUV0J4hIr3xSSQwKrWqViBJ5NvW7BCwRX1WLFSR5pOy2IJtVfdJHFRl
G/tJiMNWZ3Mw1mG9al3oX7oJ6AmerHUNfGG1tNxsguyiZ+UWe3oIK6+RFV78b/bOYzly5WzTV5QK
2ASwBVAoT2+6uUHwtIF3CY+rn6co/aFz9GukmP1sKrrJNkUUkPnla1u/IU/w2gv9eSCnPdPK8kmM
oLBjumJvoCMxFHXsd+ksopmKAX8YGbfE6j5oca92ZHFi/8qzN5IYfhPN7e4HjxBmi9F5SZjOkbWB
63NlYJBIs9Wm97YsPgVX8jiRlDmUD4Wq0mi0ckgnHNM7d9A/3VV0u3o/FOCSHG80I4aksu6TWGuu
mlFnEZcrWFB4hPqUXroeYw8pBFD+kxEQQF2cLVMees3Uw2VrkrAjlddPU63b0wPEIcF1zgwcHaRa
0V2tcnoVqumiRdcCTvzvXR9XoM/xC7z0ssun7396aP4Nh+/8uxuQh41dmdxi09atf2GMGz0uNhLE
2rMgBD4ai60j2mTrwMBUH3GG3k7r1pC+TMtWbJbL2Xa7NzFM1t7MvNctXeeDobK7ooPK1VTX7HqL
VGd9S5InZ0p+6MP8Ak5vBiu+ZzJBY5CUzQ5dlz1krH//naDJXZAbKGS/rRhiEwLzicJO38V9v8iQ
ZH39ZdWH9WhU6b4cGDGSmtZ5oT2v5XBY8cdyu2uPmpCvtDYYe1Lm2zDN25bukcoA8AO5J1Z/N5L2
8y2tHSPE9opUJs13rtHEJFDfOjhk5+0Jf55x+OfpoV7ias+9uR3WNBlwgZEa7IgPmxv1VlaCzMHL
A28sq71rjMXjpjrfE0N9KIf8KiglOdaSn1nG5vsoHPvMhKKRDU3GpHJjkvc7fBw2Z7ZSHkpnFYGb
NNrByxmIV108mNoQjAKggZ7EPERvijWffd+FzfbngdP7gAg+JP6+jOQKcKot2Y+lboqDJmUNfZdc
+l5xFCkM4MV4sUIL6omwXftNZdrTpgEgbh6loCwjhyqv23NhyzFabYMWICjGYLN07SUpsyyoCVkn
ArZaj8VM33bT/N762Dio0ZrvxVRK4Io+cvRufTDLSR1Hy47SfvnFgOVdyx6EOy+3c0J2NkHvSQ8+
02qX9PZCUcKvxtiKqGd6aMeebsZp1Z5GmT3nClSUA08aeLWzkDueksut3ZAmbwGSS6ihOarS/ojN
7KorYH5Xbs+a4u4p2to4bQqCz5sdegyqBtaQN6m1JJAg+ZrBm1XIfx//UWybv4xz+c2Yx8DbaLSZ
U108qnRhkswvqkooM5C3O7YGuh3zqrrokTJCQazJ2+A5JkIbbYYqvJDTLE5omV/JcKZtyTPpIECL
H2xCRlOy5i9mi4hAk/DJSfdMXHF1NxeWvdcXeM+xX5pHTYk4HDTnXiK53E260UZt460706OHJlnA
Dqy8WKN86YLZ8fKD1btxhOT+QvS9eT9v3W7LDWNX1vHrOhBTPicW8c5k5NMvoFPvu7EU2Q44USqq
7VgQ1ErqQ0d2pVwuicVQmGTW5Auvq5+rSaZBXsfZJS4XC7RRWziTWcZJd6rqLZuzqLM7dzf0FK9j
2UuI99XESXfdD/S6HMt7WLq1n7udvFko+qKzMJbjuVfOtDcK07p4LT2W5WhfoAG0sE148OEjoWVj
GdGLkgFEDJQfKc+9QHqe1K2DqNiM4aLzpAaQeflu2/I4GhXx9nJsYvBC13rinkJ/JYgNmKmc3yfA
cIsb289j7H7A5FJAQQo/cctS+dYCDG3J6pC3HYWBtxdy0iKSXeR1XOcS6MG978hHPtem+Vo79XSx
Y50CglLthiptzhSlQH91AKV5UNu9euSUG5kkyx+53D9wLmKjajVs2kW7hqnLAlMKOI96pE3FHtNy
V+Rxc8zM3gqmMQumuEgOhHPMh8m2B35YIBvkOcU+rYaDqxcXq87X/ZAuv0djvbO2ZQ518vVVM+ih
agcdPcAw39t6t/Oq246GJPs4xZO3K11N58CfTBGY46ksSPggBb/bZZ7r7rjCPMbe+Nl607XYwLSW
mavgamK+M+ynLwKrs95puSmvcVpWkQX23mfS8dO+vuhEEzIfmJ+rrIY788kd6+ISi46AccQME4k8
7QS+rttmcazzlzZ/7zpYwdgb7EdnE0NAa60R9JvG1XaKZ5ab9QzfHclGUkvVV/QumAQHad3j4M3m
2a0pJmRzVlv/XlrWA506W7jpfbmbOJqD6K6vpeGy8ljrVZtSypgEc8jo3hIwC43mIkL7yOvn0G5h
S8IHdY0d8yO2zPspXxafcupvmvHWFfZe6psWiBRkns694wJmsMshBMO0ECVrPsgWUSAzQOPCnQFH
pk+19FeafEAMUyA6kVwnjY+aB9C1EQvo8abOKR1XbI3TfhrA7Sd7i32m2OfihlZWCUL/tNDRlar4
lGvfh4qcQWGTZRhnVXXuSGYPMpzUUYcYMR3oWpMe+NjsAT8Wo4xD1ZgwY5v+czQ6h3OSY4Zjv40R
FSWoFxskqLNCBapMtw8MJBLNcCma5biOThtMjWCHGBkfHeWPZlJcBY7zOZvBVlI6JtY8dX2CdO7H
MqJ4GeWQDYFQ6EMk+nE/W1pDwZ9ZhAItrt+VlbVLsqHeJzVhRY1D3mN763VvgML47L4zwJDOwzjL
+5hDazLe2RC3U1HNhW84jJKiqjLf5KTPEvedCnF5GqT5khq22CmnOk3KRRwCnUxaUebnRRfVG0lY
y5jv41QOIY1VHHqJyGrmdb4u4IoZC93RacXrWtCMRLVRE2CovI/zpry2NXRWXlPFJTJ9N9VFAUh8
V/fzwawNsL20iIyuufSu6I633hLfyIzt5E0JPIXpjMiE2vG85Z0Ilc6cV8QDnWZlLw8i9vp9nyAO
Xcg+OI/WrV9nrBY2iyS+oTg0vKYATPG4jHsCYWgH0TO4UX2N90tnZZBtANZ0ewm/arrpYqJiOyyj
cSaJ3vINJRkzzTQJ63aZn8jZb4yZCVeZdzOrgW+usXXtHaYX+7YkyalRocy8p0bPV+pfH7zOKHb2
0BssWdZza6NkoG+sZtoMm5S5R48jmab3UNlXMh5f47LxNUhazfxVe1QojdChunzW1u5q9xWcLV6/
YrCLYLWIQU6FPFBEZYNBz3SWqGxHoQ2H93E4d0hzTlZWh+Q1AbLRzBCxAV0oS8UoWMnzFo/XZRrd
e9gvroD+oNXiJ5VtV5mzZplSnqgQGjkUxmUwA0T5yvGsYzElxzZl0sPV+FzHWPZ6GgUFm8jBINfR
z8r4Z02iPgVcGFxjvb4ggh0kCtIkfRTZp0lh5W5KnZ/6bBwGlFDAdpfW1vCc9/23YW5QphU62hx2
0LymEyMZqRTpfHOWGKEToB1bGgSZVPXLUNTLiZC25WSs3qlYYLjrcaMHrci8C/QoRYHGUaGo8Ket
v3iUZUZL1T6l23qq+l1Fw6jhuzjF+QolcfGi1ouFTDKbqD4zp35ft6tPD1GCCDWtLyapYAg2Xh1j
5dBTgeJ2SUL9zHRHHMKeLcRz2qhc23qn49oL4IbyMwU29LRfjnndnZaBkLyufNWNNQ/oVoGBVrRs
hCwkty11PTWCosJ6ZQ1x9GEfawzdefJVYaB2cHx0csxGtrda72RCCnBNzL3BdIBhB2i0F5ysuApN
V+AMwvhbSnpP5rKOhKazlFXiR2UnF+63rNNZRXuk5sp4IxK88GnwnRTqzKKtPkVm7pCW7ox6RE8x
dlT62s5HkSRBZXRWgMr9x7ykR0rkfq+x3Yemtv3ScvPsjaGVpGBxaU06oI5Jl6a1ueAbruOxAlv/
LWP1K27yn2A8p3jkUwAFpu54nKCIjfrrKX7TIF+V3U3nJM+fsU85nU0cMBV7dlteFAJOFHY9UieW
sj55RmJvJpaGcb9EM3QbAvrBX3UXe/dakTcRmHOwZCln4eVG6rVsJ1+nvv+PK/0Xd4t+Czn6v2NK
iOuGMfks/wwoff2V/7G2/E13QWk8iQrccjXr5vX/h7XF1P8GDo1/wLORqTu3FLp/oEmW8TcdeOf2
HQne9NXZ+g9ni6n9TTM1z+A71Jh5N9PL/wuWdNPb//MmBEHSeXuaa9zAM0/+r5twJipgs7Tcgf/I
s+PY/lw4Oc1Q+Pe9MchdaXkvbkozFSTynVc17WPcjPZxrIr91LcvNQTjSZfNUbqEBbfSWf9+0/3F
K/Vnu8CX/e0v78/iJEDWoLxBauD1fBZ/hrrmNkHDf5M1iUUWUTLmKuqRAfgkJY2GhbSgZIjz3MOk
KrpesiZ/VAktgLbIHtt2ME4OshtZZc1rR2Cp0iFzJLGIO8MbXwoXVFlzq+7eroEDlvS89dV959br
HfPSZ9eYMozzJKXEjJwgzmVDpDXU1ml1N56SLvvUVn25q80yeevK/DEx4cRUWlClY+qfieysI5hB
8jDNpnmnamc3xey95Fn9t0t0uwR/vUQuKAxkHriiDW55s1z8yeTXSSQaAP1rkPNhg0cX7vnrpcSe
c+5m5LT2XFFG1CtQOisu3zXJEm0bc7eXq+Lo2WbuuchzjkDYf1LQhFAvSvTW5PF4WSYeWxIqerJg
gZyAsRwx3m8cg18aqd8l5N7tqQwEZGjb+JrWNZILF0+M8tL1omdDSAXh3qmU+z7zLoJRmpBi5ey8
bwy9G81ip9V0ZZiAuIYiMdun1RYy+NMD+W/wKveveCk3OUCpx8NnWjeaCcD0r1doQmch0UWyQM7z
H0Rcz7ulTpdrbAELJAlvW0PrpS/2czrH3621fut1PXsUMv6RZjChmohTFOh8aZscAUE2mvuvr329
VNJh9JsA6eJV25fCzN7ifkwPU15YbLxF/ib6RkbCY3+yRorTJnt5+noBvji2Ypru0CuvT2MzyVNn
IIL4+maqyvXJdFJ6J3nK9mbiS+n1DxUNiQ9SxSLkmEOH1u23Xy+Oyp2IDs3kPBEYdBfPfUYOoSk/
pWc/oAZNXw2rZWpD9a9KCfzqudl3dy2+6/HcPRLT3zzoJmUypNAmlhT0qCnKdACgPf6TdlfRiPha
NmXOXkQFZK1rKO5LOhU3bavOG9mKgWJFiDRnfJK1Yd2rzEzeEmmcRjtpHmkuSt5oqNi1em0/zVb7
8z9/xF9xP//yEBgenLakRMjGRPgvvqJuXfsKERpVSaufLst4LMqeGImUMoy8ZEiHRQu30c7PU9wN
tBNvKadAbZChGDmaW1S1nz1zuA6TfdcupFzqo8rplF2Sa6nAsw2rwO3Wl1fOeR8l3TiIc/jSkMGB
e9OSImNdNMhtD3sXos9o6zztcbm9UH6AUm/W1GHzWkZCayoeiTnGDZDI32vZP9j11D6qTbvMW9Ke
W7CPv7/YAOd//5WM213d6jenUGHdqc0277S8ydA2qEORts21QAt3FRDh1ESbXkT5bZC7TfFhl7YT
EQOeBFwx/bBo7YImkLO+S5XqdPvd15eyNFku7ZjlpxR1mzkX41nUK/6etoMMQP8S52uwFol11zqx
usRN/9+W+a/09798fJI+aqQSLmY0z8EP/9cnVBReX7JCExPhkh9gNEZ5R17zA5dl5SBkqn2iNUPY
aG7+OpsDJXhuV74QTRZ1qdbvYntJIrUom1rt4VQPg/vUbdQTw7jdlbWZX1qzLe76YmVtuiunCQPP
qt0CU2VzrQ3Oq2ayVfuududra835/j/fm1/JEH/94ViALIZ64+YgcuRtefrTAu16mcy0GGZicumt
BdhCrGsVqJEb3An9t6R27O8JKgdiojFTNM7p7y8m8hDNTe4Kwy5Pi6Xa81TnWyTQkwRsa4+2O7mX
rxejqNyLWVrNoVLeUza46BOm0vhgnh72Xu5Yl2pS9Wl1hnOmlp5ESLM7yt7Uv6XbfTt6xgXzTxlC
X9lnzRriQ+KMbwkqp2/p6v5RNbb1s2jAUszD0Db1FXJ+SoOu3VFMpyGiOIpcV6ei9GjYXGlqPaVm
9z8vTvffYlDRDXK9/no9HUPauPos7UbP3Wy/f76ei+AEohqD2s5ll0pqq/Nqdkp/ntPpVNm3FD+x
TsMxJZUwr237CZGc/eTqL71hao/55CR3o9sdRv7l8z9funnAShRPUTdwHMQtychQICLNpf6Ocwi9
bjWvHDkaP0PPSi1xM+15smiXh8s1111iN/mD6zXbE13QTijIWdypZXOuutVeOPxYj6oYO9A/DEWl
ab17Oss3NdnQc3kHuG3+XKUjD4xQqB5BLB772wtNWXMw9l4bdra76wa3vtP1NTm6m3rUvKI7j6MF
gKfTCs+V2nCLth6MSfVmpMtZcEh6yInov5cOBZodAs2vF9xp9rkU6Ye9IAdpiey4joUprj2ctm8a
BzGU8cO6WtmjWgFW9UG72mj0XIqjDp7ojAeaP4yHrl+oHBzM4m5ptoFzSW3fV+kC+uW146OmTZDq
lOPeWUogdSKkJRhGVX5iYaM9HPCitQcMG5M1nzenLsO+rJuPOVu+je2inpYEOX/qaajCY6v+aMsB
G2QzX7BV549fL8227rWsM06V2mqMODAm82ra1zkXP1ytqX/854fY/F8zhKM7sLueY5iugRX9Xx5i
ZyuNGgCMUDYVLvbUPt3qPA+qjTU/5wMnGtSoz6UHHToYWuGnFAAzVBZQhH17RlvTH6qh/q3sChFc
2njDocic97j2WPdV+pMDv9inyPPqlXbqxINv7CE6Wl08AfPOB8AXBMKrd/l6qaAyozgz+kBP5fTa
0ikHjbq9/+cfmbv/X08HDoM3kxerl20bcNf/8qR13jCP4MwE4t82grV5+XopwWXzVBpPM/bia7K4
3/sSN1IypBKJtwvPjPwdpXiRvdmzhhAz9qDIpiV7c+tMnubJwT52+y46q+lYWo4d9LOZvlFUGO+B
EOwta6K11cvXW/+m7/R0E3XJ06SVw5MwAYCToVlOX7/tu5siOk2Rsk+a/XuhaPeKxyrB6OY+qNYV
fl/31o6Zfl/HwxLU9Hzq0zIf2617yyf10uXg7HrW/cwxaDIvdB9NcXfs0+ynW8ytLwoM9IX3EVO5
jtIVkebwfTW9bz0TbTD+GoT7u54Mf2uLJlgEB++0WD+oyno1zAbSomGaqza083WyfnYw3YBizd6R
SREsZtkHG2pcr0lwIpaghV2pGEpm9949ynj78Iaa+sY6u9ORjg6kHOZq+p4r+wD+/ekCnngdxKBO
V28AaDIETb6xhpuVHk2ze6fcatjbsfjc6u4xm3HXM/NmV1F5OWRiAu4G8tc2xbNuExU/eWyxdvyW
Z/k3JV4kJtppdaxjbtHEo+rhY1C4jSY5vwukwrYYyyDv8BPpi7jPXT2++ZtuDVjLa26JMZhllPXz
3pi2Z+npfi5eUy+BwK69a7y2jwXmxd2STHtNby3ol4yGTKPZNdkMJLw0VVSpTvhKj/fKqN87szfx
9mVbYJZG72t2tx5o2ikPGmafYGT2DICzO1Nl+DfNSC8EWqIU8lZ0NgRpkvsTcqYI/dAP4rMErrOf
ndSO2TrmkZGlFAwPVXxMnmLP6iOrFMudPSXKL+1RQxF/z5mH1akKXSd3X2t8kcjsdrCWOdbL2j6W
auKTz6BGVTmHCkloYIyaOOD4QaWc7W2i36w4SU8IM3xjbKCbUi3nPI1KA4YLQNc3YqcB9IGDFS3E
/1Y6u8ECRI2NGGQXjM/qlMDHqt1rrf47Fa12nowki9K0oJF0q5/UqL3k1NhOE145tz1Iow2Nm+Jh
gYA1WoSOHoByvsgHtwX95noKv+3grXJgQ3s19Duj2N6ICq5h4u0RkoCvsyHCrrDqHWwy2vwlL3cW
h93DtNh4QydEmfWbN7ifVePNYXaIG/MqzcUNh0EbsFoo9VJpzu9SxWdYufR+ATaAQWKVtvg4Oymv
SQob0hqpeNC3586u/6AdY5+n2Jo3lpA+I8878awDsvBoHDvfMvQrxs2H0cgRDIwG/BYo660leMFM
LTTtU1gze1HyXpJNvabaYcJiWbxkKaLzcqBFGxvy/bBk94vurqfhffRaHsPW+74pufeqVZB3MIXt
baMyP/Jl/JE633VIi5BAfSpzO/00Lb9wJzffK944BbpQhM3kPFYA9Eq7r9YM86NGwYNBmzG9q82T
UXifsth05OadF4Jj5D5WLzhW4SZh6VpThGJHh/5ZftfNAmq+1OsrLr5DnzRI1zw2QhO6N2yQKJw0
laSBbhY/W2KTTnOtLEDcDkV+LJ3dvHaP1ILXoeyJArbyP3qQU2QMy9lc08iN63G3rRNHgKTccF/V
H2aGFTFvy7etlQ/VKT7N6Bp2al4OVceThq7X2OkgFv6EZPTQJZHMil+u2M2l2UXTNtS7uKaH3pZP
qxuraLDhzNdVrodb0TCNxKqbjVNbx8/NY1VsJbklmxv0VfwxWs1xLBH1NrM0Ioa/N0YPcaWXUlwX
xz7ICYMt+37mQfH2GqZ3ylG+xY5yL0Awd3zgv/OS99W3mfA7A0h7BXkfxPg4UxwxSLvzaUXdt2s9
XR0JX54YLR8CsVX2mOHKcPZjZ6uTLPeTsyKgKfhnKif+lmhyOOLPjKoWuqBNtRY1fqPhixle+ziX
hwJLNv+YDDWz/TVmV09/ylb5O0+pWcuy2twlatxQJ+vsJ3F1Ve22RVa8vg8tJNhmzHrYxjO5HhJu
wlE8ubowQHGzwUTQEP/UzeqX62blt4oAlXJNar/MtuqhNh/svn4VontShuwQaNypfnzMhqibzReE
BhnihOzZGSzI7ylq83w7TsbW7+2i/DX0KouqBfpXyCW5j2/KybG3fsWlRNva10Xguc+jO68H10Dw
WtG79FQ7LUufPezpmj93Aw49LweRpwmoD2qoUOVFBomHUH/6E56YadfQmbMs+Lc6HRLcetGtrg7z
SVTh5pWPdPPqxyxHTlIU15Z426AscH069aGuGmcHAKTtDSqks+ynQVvvMS1ZEOctq44kgF+aMZZB
tTTaDgKziXgU2m764TX8gth8Z98u2h9p66r7IU52OXf5C5vtWzctnBonx7zig7jac1r66Ddwnjnz
nVUTyjLmxa+W3vLIy6pgLlUfoE9ewzzjAKaty6vLkSuqzOaHOSb41/L61Zwx0JnPOc57DE79m40x
ncwrJ2ztfruOBh7veI13qaCKbcSdNnexCrsyCU375u+yRjNIvYqNtyESiLH43OMMncm9ZiLx/tC6
8aDyavXjAjHb3PQ/pmy8TByDfaXw6VQLrchJBrrRQvDiBYyjlpwdvMW5GeLvR8CXLvYBMlEY5IvC
w40gO4FRWvNBDgmBJ1RbHe0Fy6wdP21L/VJo617nHoulkrtuxqBXJOq+WYQbrFjI8k0+qFw4ZE6X
8a6SpCrbtXX2+m47e9VnWRkGHeKw481inIfC3f7+oq8jWxObX1uR0yMdtT2kZsEJFGNz1z6DQtbn
pJiQSZBPe+ZcAeu3uL9JcOp9zwylZbuRA6fkDwTHRdKFMq1R4QZsWliYwpU1zx8NOe7jT2OKE0ZM
TvT1hNlqNKdvebl+g2BXkVs5xSGLl9dxmKHsKey2puo4IRQIzV4ku0zYdaBuZHBWKp8ULb9MGRQ9
fQjU4n6jrIdLbp4Iw5BnECTmh58ZIJlv2sN2mGrKwz0rx4M0ttpJYT7yve5RNnW+mzAWcr5n45Ps
9U6GInkQu4q3jJV0dvw+3/4ACsKDarFmqtUh4wRfHyKTqQ6KgsiTnkZv5oHi3fxmbYUDqa2XIYLT
fSeteSeF0YdSwA3H7fzQ5pgUJ3Vq+7HyR1srArtBOb/2dx2olEq3OZra6qqVWbiq5COV3H9zfJ/D
qDsG89DMH1hn5pjVds6ellKOipakH39mCYx0b4EON2RSFC/FsCyh45mv3joH8TInqHHc3SzFb2PY
kjC14h0ph2U46whsnHbaFVl3Q+AvyEzaoBhq3c+Sk0Fa7UFfhh/x4hJmk1KTYozfFo16mXU7DSPg
QcKJpuynzE/X7Wijaty2sPVKOPehC1rLHKISpygfuw/swVuCIkHa44U6+S8oEcFWVT7v9Xjwc6uk
8y4jnQI1uRUVLUd9x+CRHDZytH67FfeDqHzLOudLnp2pf8jOSdUd5hFb+IqAHEt0E3XaiAKl1TF0
t36bm+MOBLyEM2j99MVY1HwoCFnZbYhkfWWStlzXRkQISwxfi15cowoZG+lNF6kSCGr+ah9PebS6
9j3HV6bUmuFoHR62hXsQlcDNeOtEosj1Xb5171k8XebSO1As/oDMwdjh+lhDGwP+XngmkpJqu6cS
/R01V9OP6mBP6X1T87m5c793BULaRAMqwIZwkuxSu16Tex4NO+gqHbZTdB+zS/DC0jLImzaGnM6C
5VyaYy6sytcL7nYRWwpMJ/2RtuZT2bTYbgbZB1bbfHI2ZcHJ6LE3KgZaI9HlSSvqaDNRnmw5x4Ry
VT9Nwq9CnXfnF+dBTvMlzs07SoO0IC+yODSWzrhuEONNrRyfHNebJsTIOMx1HN/CmjfJGN8Mvslz
7GPfRM+WpnpYbMtjbtfbydz6e8wPM6n12S7OUy9Qq2QutLNzt26flT5bvp6M187G1uvhe3NViiuY
SI0AvpU7bdtOUmvdPa3H31cSxqrJu3iVRGm6xUAzLqqUVllhNWYi8OxpuCDOOK5T/0oNwk6s2UYZ
ZGcGrdLZRLIx7AvtQxdzeRIKP7KbdR99DeudaHMGA02SSeVZ9/H6nWI7ygeR8IotdQg9aX2ERJ/E
GSY7ZRjRlmyXjKp65JBsRUbL8zakdyrp1kBu2xwurnSDpCJ/pkquZqZ+ZmtFrZz0Ig2hx65dHDfo
8jSAdMneKu3AXH9f2GbykAzLq8Wi0i6Uuquav+U6oGgxoTwiLLT06eYmzlfzacpa5DUytfaVLFZ/
VZyAncKbiewQx8kDhy36i64bn8jFjrpdITUS004f6vyg4cF3WF8OSs8mzrID2tQuC3XUiFPsCB4g
+1GJ9DsTeNi61gd2a7oeTfu1QHRZTL0dis66n5Z3d+V4v32LRwfPEz4kKMaRrDXrhiesHtk9xqUo
hL5vYvk6Vu1DYhvbzxK7Ry0FkldhPKQDb6NOk2vbqum0xvKwagiwx5SLKtaj47s2P9xSkhuyZSrs
aywb0xDvJeZ1QRXVjm3urW+tT56wLBxxEfulpvBaahhl0y39LBPCRdSMiMiPs61kLi2cqBzpFStj
Rk2PDUrXhY8iWAVj+q1oy0OLuiogdkLnHQ4pgzDPgQmrn9jbTwQT3xKTeABnHi8jgiFfizkISSJz
+s16vmlSlNDmIxlqLwWcWZqnZ6uQ5KcZfRGmtuGGcbK9r435sryAWTWhwYZ8ErKgVG/mbdI8FIkN
Uc1NPVUL7bvekaUw9jEBUyxX21j9ShhJVRnZCYqgYZ5+NIhKjg357smsUbNcD3fGgzuSuwmC3EeQ
bpjGxpFFEsr0KAQM2TCZ9IWlqJbyBsxj4mCZ2A/dpu1cN0l4w0vg0Yrmq1y6uzGjwGziiNUkLsuE
WZMuhbYlu9mlh8m5MNQ80zVYQblMu352pt0I1KMbrIug+XZXRPMck4l0l64CeGDNunM7Y+UvVBfC
iOb3xNL+nOath0MuTt7iktQ3sad4Sj8zWw/sZr97d37tFrQYys2iYVK/03qpbvE2/hRr3/smO4tq
wJh5W4qSQcsBJ3A+Jh5qttb2ht0id9OcnrlfQQQE1jIju+YxM3+ZmZ8UAH+KtoYEm6rAc3jOPBNx
IVw0RFwcuahmXWU94LcTgWXzISFSpT24jP4PcefVHDfWZdlfhC/gzStMesek5wuCFEl47/HrZ4Ff
TY/EqpamuyNmXjKKUlFIZAK4556z99ot0YpuZs6yLRfBVeykGJ1Lem8oLUbasBy9pPLZ24a9TvWQ
DXZExTCRZooOn8tREBtWrQt1MAMO1YDD6DP0aOV8pcqhtvyPHK5PrrWQeG0nrQY5A1C8M4wMkCS6
KNcXfC8yA2qzYDQ85MqaEAo4KOlQ4902+Dv0NB1+ydJCBuzXC5erx1rOvzMXtL/1QaIipX6tBwWY
WRQv14lwgJ0Ivaumq1ihPTgI1ZpUKZUNdiLbadDsS6YxTtXPI7appvcGpsyGgEg8Gi9BHu1UXPZu
L4qultAiKBmTOnWUfQJ3cHr9SdDTfaI4BElHuzapzoqZPg1Jjn5NCC6tr8UrrZY+UjiW8VxztU3d
rUieGjV1tRic05dGGFdWNnDp0Krju05ekLa1Q9m7YkLwSgNYAgOly63wAKRk9OagL0ENKYcRVoAr
RhSj0oxqKpEstngdqurZf2N6U9tSHuL0CH1CVFEZp3N0uZa9iL+kK69l1BwFOU/2Y9AeYbCFkB1G
i5tN2/bpVDihjtoHGAjkBRR0eXBX1NId+tKok1cZ4tCMngY/5K+RVW3zrt2UqhzTuEhY/YpmV1ZN
YvdZdp4TdUQHrrIvYTf79VMyMl5sDOGIAnMtK02waVC3OQNMwF0uyQ95HSjuMjqSMwCGRRA9lLUS
sHOL7wJDaZwSgQmbk36yxbAm0pS1miy2vdJOK72XP8Y2Il7En9dD4qP48wGMaEhMcI/gU7VlZXRz
SCKbwpy8NElVO5QprfV2VOyx5peK12igLcT7qpx0lAaIARjo4sqNNf1VCRkPlkqn2TLh8lkVyDfB
0FCB09tgJtY7Tc7kOqayQXkGpK9+LEa6BZI1BeusBMyUaVRyufjRZBaLgBrgv5llgw5xvhpm9Nq0
v+9zfJ323OvnRNHWVl+sNDbmG5RzbXNTi6iQ6wR0RhtmOAlxY4i9/ryOmuIpEYM33cyhYwnppTNG
g8udkInMl2/EsP1MZRyMUxw8+a3lxWl2kdoKLxd+Hlseen+TBTpZ0M17In1WRpBRQfMQUeQH00Bt
h1UIcFHPIyJGeZHkk6eKbIXKKvLqrs1u2ihcj1bkb1Q77oKdOE7QaRukK71i2MkoQyGa65d0nEL3
IIoqPXy1sLn/a3I2sY2ODcC3UL3Ps0pDK2uAOpB086SORQe8TWcnNIm+newqposmxFkGIYrAl6QJ
t1I0UkJGaGUH9l51TH+gI0LFmunomPotitdDpjGa9U3rgYV0Ae4kDwZUia2glDQCQUknPi1+Y6zO
wsRTLB/pJtE80Oj+YrUUi3GfSdSCYkI8aLyUONIwO3rZvMbkou+HZTMYt8iyR8kN6LjYBuMFowuP
49ym0BlN1av9RlvlddkhSFQYIdOdUBS28gMClUFKMPOCGUnqNGKfVQUbI6p+FGlDi7ipEHNvhEC6
VebaQSkMNyAl0atKLXw5aU05m2zwlgJCkvuJJxrSQjPvcIVZGxoBULkGoi3jhQucCWXPuY2vESCA
mEa5M9MD1pXgnKJl7qaW56SaPKZy6HR9GtyKJJoP4xxvI1XzbYxgz4Pgj9v2VqnV6hi6oH8i7CuQ
c8lFKtedNZ1CFLE4XSEqisFH5eoWX0YiIrNm1TUWxdYHQwyb++TQcXuxXEByk1OzWVsW634WqdQ1
rzzLODCikdmQdwgNz5MU7WI/uoX3QhHKBaT5PDmHlhswrZEO1RJE3twqNnPeg0km/lTqo71cm8oW
y/2zsHznM3PRjQZm32zqN5YDAX4AlLpCEpymMQ910VlrhoWfrTB/lPQAiQbpXiWJGjmLyGsRmsuE
mGLXJNkmtRbioBa0YJKYl4+qiTYnMsGwaPMqbfsno51twHPHGQL6Opy3c8zGKw6O6O4eaF3T4iig
LS5CdcA8r6PBbjmyAorVFEPOyPgDYHLqtFNCG8AKmnUgsxqbYbEKyIT3qlCKwcAJq8LHjCND75Eh
EMKV9eCUzre+1V3KmT2NP2bXVALuNKQXAy+SQSlkREjXjTrIUVGBwGs+kkbjs0tpZfFBrnuzuWnj
2bQTq5XZOAv3mRDJduOrpa101ScTiAAjOFQfbZQvgzmjElaNzyzJnNqUzjhMyCqs8YA2OuUyo01E
IfgenIGWVjDWi5HIf6Tg973FCt/5Wno0yuiHmUzqukt8+jfLZkVophVn0fLpoMFrFeluMCvpToqL
tUzFbOfiyHjJZI8eCGqBrkqcLkY37XI9D64sH+2WaT3XgBpant+M2NZk0T/hVfBPpjjPXpDPgxOX
BduYydqjZsIb4pvszYLiEElGfRJMMgUSjHGl8ABr7BNJcfQgFVp74MHd2QXC4zVGdFrpqvWhhfFe
rsz6EIMWqjtEH6NUhhdUy4DmxpKynaa6Fyj9mzAU+1yf8q0cRrTrEqk+5Zmk4VZt2x8YOeOignWo
5BiDmI2uWnDxx1qjJwAZoXZrUxyOQ9VlV8vI3Yqq8FoW66ytmiuDQq+fi4EeGD4P3yB9xpX581w6
E54cbdtA78+Rlgxns9XrDdZEOI7xa5e12iUGeHaNlFnbg5N+MnFGXb9e4t5MV6HKpl2xrG2oR+nJ
p2C+sj9A9qD6/a4vfCbSkdbQA8rzVR6F49qXyulmMEvlQlxcF0vPPaqGXVj40Q3unfhGoJC1x5Zs
wuUvB6wYO0FomMb0fen2VczYtFSFC72uwdO6RHfHKmxdgP/Y96ykuVrLS92o3IPhcCKTq75axeTv
OfmnrM0kO0hEwoIy2bz1jR9ByZ6ZIXlptyxnB0mDzVED0znokifoQ8fswc+PsjEexVnub7P0fjLL
6sqeergNRaV2p3KO1l8/isD/bVmNstVkGe9Fx43vLDR0M79LNbW+U5PiM7Fy8WBWTX1nwlhFx5hZ
q6+/DNqKp3Yw301KfBWr0HrEGtDSkK6yjTX3yp02ME/tI3Hlm5SgSMPHdaPABRAiNb+VA75C9iI8
lYMmvzXkTnCUSVBPmcrlAhVUfypGs/jEwRvYCBuzY6j1DHZw9rl6HIwnC3KDFzbhZQ7ihgG68aqQ
vvdSM+Fyqtrc1Ilq3uQqQ46x1999dtTLoqNy07yOafgSxGJ/XysR6J3SuIlNQXIl6EBo+xZ6DxEs
66V/eggJmtypi5Arq+RDGWclAlm5+6xr+c4QdPFqCnv4qp4AA+8Z0siKTNfqoCp0ylVh2M0x3OdA
ARcJnoYYHW7rsT4ZMWPllqGrwzueoEh5dIDq+7rFo5iwU5KkYxdN/SPu4AKZ3Uk0tJTlAIf6RCSt
I1VysG+pm/RcDA54fhiBaXcmZGNh8a2EShNvdMG4WkJSnDTBbxiYDaFHYAi03rTfBikfPR+Kb+dD
1j5kmuRUxqxxbQWR1+uMpdRicU+V/qNGubUTNfzikfZZxmrglHEhXMGP3U0DFBOlNhOabvnotUoZ
Hmiv3AxxJLs+NlfHxPZ3RG6LVS5GrsmYfKJ7AUdqVPN1rcW6XWjAKYZK0G4mPc3PNKChhWGOyLv8
mielse9Va6f1gFRNmki2tYg8Fu5Np2SVl03ttZ6+BinkgUdmUR2UOdN2VcdjP9RS1IUE84iquc8s
5h653PcrJRIAgilqjlJ5fuH562+MxBC2XRT31Mr6OgBVepWmttjUywyz0J+UZtC3GiZWu2zhuJhV
dEJB+BRTLpyKGnMZbhJzPbPnXzdNdUlaBCpBHX4OjWSevl7yEVoZtovNhHzV882PhtWqnSE2zZXx
ltBG0IjJZS5gMoodZfUQsRZZQlefEguzoGwFu0mPNA+X7cZiwfOSBoOPqXOhloJhgGGDfBMEAxH1
MLcs/ZII+bhlrbMQagqHMkQFMwVCtvFb+qDzCL1YUEGPAhiY9oZgJBiJI/YCeOdtSLENEQtSu40y
Yx2UlfIjyxW3nHo7kxrxMZWm6cB8EBFEPCa32hKqoMTm/uuliNBJC8Fj3Wf5jZEF6hUuF+D27ilA
yLISGaPsIlkKN3LRvIiFgdEvi99VLDu2GUz6jYna1y6spbEz06htjPaQyxm+/QYZbp+4eiKLJ8ui
FVOVuHbnJM8vuoiuy9BaEuFTBvxstupX2WrfrbM0A9RMWJXVIaXiKvBBw/DHzj0ZKRoWgAfhlBmr
OCC1W8/r2yz7yIN8Q0DhdJYTvbz3B0xQFVp1IZ5O0cimwkySbUnSNyDKxAnInj2KQo2fStEeJmiC
h8pszFMsEOZcTeVxDqN7pWXCNySBdJO0OqO4GdSuoJg4UscA6i8ommPex3DCko5eNBFE3oiuE2UE
KMUymW8ChKrX3hz3dSHI0MHYoCRSFB5zQw2OBspEnHqeLvealyikueDBzunh4dTWQhhZCU+otaVM
0808qttwLo1TMDbDqmhS3NKxRt1J9EW8/Pmo5DU6CFttEvWSFgwSrUaZ6c23vV1GBo+ouJNxHFfQ
CNlU3gfl0luP1eEw5eCZxhonVl+SKx01Kh7wyZ8fUlVcC6EcvTqtJg1HyZ9mNwqw+0uiETMqErgp
uykB7JLm+6+X1I9pNuR4sZoBcbbVofw34zfTv++kzMidzGBczvMcUEyl+Nc88i0qDhpNkpWssGdB
qAKqeFdUzzJTtrM6m9cZ6iRWRTyU/ViqCGLRMk6mqO1iJTixm2dvSEDyTbOZmecHKfxX+mLCURKJ
BOkkZScUBAoMZv0wM+VehxC3QIaamZdFHV2nKs8OpphtQuQ9cAKyuwzy8z6nReb6WCg3uqrieEy6
8qx1cXkOpGwjN3chaM99k/hou8XgcWi16cRNetNjBvk02YgCTHTzvBnZW2oguP6jzoEau2WK/rUm
WORTvYhdt8sZqbu6n2muviDFSzNA/C52a/41za51wD9dbZb3xiD23ixgzhqBnzqVnMZMPdH7qWIp
XliHWp5v+XhnjRQptRGXK13Qd5ACtQv3VQLhrhpXkdj56wxogleQS77iF4J9FDYGqMnWuNN7f42o
IUNuo8UPwbwS9UbfKYUO0mdaZ2NYXKWwlZHi5iUEQwMOUiMUbtqJk1sbesaQLe2P/ujpvXlrMWzM
C127VSz6UXUQvaZhShcwyOtD5SN66cSzWkrBZqrF20zSg8NAgeTUT7URaavS6KQ7P5d4IPoCPdg5
snYMPR0srQbsR4POnUgvG+Oo5eGFBxyozvXBSDN6dX4cYzROihW9fCYNC7PfqmLmIqaPxzedS/ls
jWFuz22obNQs6Dd+OVYLHTa5IHtj1l+3p6+fZL+SbLSX5rrJ83hHPvqrqvUd8rNRpzcRdhts38Ua
caDi0F8tr5VVlle1f0cbmp8t6oZjGrK9aWYs+3LJC2MmZ5ZK3N3E6FxkhEYXMzFbQDPahUCbq2jU
kJv9dLgb4js5FOX7rx9y5ZbAefmcBvKdRn18LLUcKXs8W8+TUW7ZxPS07KJ03WiVf9NoU3bzewUk
M55vUmNDUyDtKPQITE3GqrXEU/0k3a6SsG96QJN2hPAF9Uwj3ujQP21DiUYQC2W7txalfCTlAZ5X
EkbyaeQmCqetbmWmq/hit2JJKeykyjW6qvNAGw3NSqg8ZHGQ0pSQDGeqwa41RanReSl82ou1sqch
vQg2VnhCDOL0rtARj+xPiks5xmc8S/3x60UYGYYBHpmdrx/F+K2MGNRneKPhp5tu0xP+VZDLs0eU
E27rKIz2lqEq2ymPK0ykL0C1GWlB/RkWz264UuP2KcPL1cYmwNLlJWy4tmdFGp2IoRNSljBJV4pC
Z1MBl4dmOb8HmqoB0NZQy5CEyVxPfxi7GkJrMdu0r5MNaBbTnnX0q2ya4d7n1PP8O+qzYlgbwSiX
EZy4R8In2YUZm+u0L9rHfISfWyRQycsBF73UF9AIEr+4dnSIyRgcjdXXladEF9NohWMVjE+yP8YP
jGQQ949psGuVxxFhzfXrxVQpxrBdyKtiX4Rpeir8tjokIZF8hlDcli2G1t9fP38TDRs6qmvVMHTZ
lDVwOd9io6o8MgqxX/ojMJscv45AHUdK4b31ySw8d3qrYePM0WeI/D9x3A47aOskRch0qUo8GHxh
MfilscSzE2vH0CxrgNlRdJmMGiJa2NPcUWv/LCjqW9GlI1sThBMhFn67lJ4sLIVu3rJ+NVlz7dOk
XPkSoHc23zSpJeUS4hvY/v6U1eWUfhbnc8omzlYJrQYBTMQK/XrHiJU5tGXV1nbRFT1d1CWw0Zpc
Bb4J8VKauspHRI6NzPZa8mXxYOSaKzZ+dG5Zm8+RiPCtEOt2F6GHKy29eRxBGeAKFokoor547uC7
2Wl/yroEQTyUBkpofi8IYcLXr73ov8x52Z4kuWYOWeEqrovxrFA4PpKmLe78Kns0E3FHNDh2el3x
91KGgpOpVbynJ/DIjii7/f1HsjwjfvlETFGWyYxRDT4VbHrf3GdBKcth3HMtCwoALBpJH3omfEaE
tjiVsDToJdQBvRbQj1ek6A+X4Je37fvRFZMvAnm3Iinit+9DzS343JA2bX9SX0lEeBl1uFVEbrjV
HMM0lIQd/vYZUglDWFA56viqpmbr9G3XbP7rHwQNClnUyUXirviGLeMxKMRFwMTZl/P3samp7CPs
+CH0QKHb66GI1ludu01Ryf/+FP6feZeXA/34KczvrwP//wzds7BI/eeu5HX3+v4BJ778BXS3/M7/
tiVL/4KBqEoW/BsMDfiu/sOWrEv/gg5raIaMI0sH8cVv/eVLlnQS91R+SyMST1dFnd/6y5csaf9C
EyouLgHMOdJ/OXHvl5uGkD3DpBWvyyrvkXvmb6bWVBoCSQGjZSa2v1bcwFuYQLvoQiX9kv3J6bBY
7f/PTfJ1NEOiNawS7idr6pe78KdlnqZylEqySfd23R6mnb4zndYNNt2aHbrTubNX75NDcZg9fV+u
Y+enb+by78P87HGW/vHoVBgKTFKM4N/TRftEhBLa0vAYnMFrL9ImWSfb5q5ea5c/HMlcnjV/O1Fj
gRLri+HcWqxVP52o0Fq02WjsoqwhFQhTqUFtUmb6YwR4g+baupCSFRixdRr5u16L1hlKUOjkm1Ie
XSXczvVZG1BpYlkwyvEjDMtb1HuK3Xa+Qo85fqowTynicJem8hax06ZCIAenpL+NeoXJT+SlyofK
3rdVgDwX+xT3VKkeAgV3xfSpQHSqysehIsHgPKFfMkXDM1ktUBJoYN5GjMVjcW2ah5B83m6+i3vA
WvTjpUOqMgyF3a4jvgRcAXOYx6l1pw6FE8yL0KVyQuksL7Wr7pCjoTAuZxpGEgLy/QpdcP9R+edA
O5lqYMd6aZsC0t4nrK9uwJy1SV55vLtGw2CoMDdiiHIIW0dWHSxw3UHnkdBkF8iW6/iuFjqvkT/S
OHRT0YSkch+YBAH494ilWLGoBaEsqwEyVoSO891cYYMAkxMzxfTX6ojaQ2ZGY9626q6sH0t/cpH+
rAT6DnHx0sc3U3wvSBnM3oNlTftSH7wIbMnM+jGNiLWSPakKG1kINlZwO2gco4tWdaUjWQBDE7TP
soJ+pzjS6LA7/6Ybn4L+1GVkfUEOSylIqF0jcx309SFkMFF3B7HK7Tr7jNR3rT0V6YulIVhSa7ck
ChgWTCC9J3NxViugjNlKGnBAlaEtSIB+RAK4MxTE/odfqKvY6u0i65EIIs4IBs8c3sfCoBHxjITH
Anec7bTo9IdL/lez4F+39k9X/DdnKeguhJ4DNxdttFXmzRu5dXHgvaKC2ZJ4uFJPwepPobXf+YjL
08sAAiEiX8fZ97e6j06YbI0MpVwUrIPXXKV9+ditYSakri3tJpdRjIdneFU6zGhszca4a1tb7f33
5/6Pb4PNi87pcxOK37OFozlKgJzxNoLXditt5pW2Krx825xSl0aJg/zzQvfR0ffJVvIwADnUWK7p
/f5dfLNr/vsbkHHea5Q/lmWY3ysQXZ+MrBN5uOLAn7nCsoDhDA3jeOSyRWs5dgnbUvwsCS2okdEu
1Euyrtw8ese8+icKuvxrhfr39/OtDEmNhk28xfuJax+LRIPZBjQNrDJj3uea7okJypT6PqwQbE3q
zpLvpJb8mSm/Ro0GRiv3YR/1NMWU/XOjpKhi8j/lkEu/7juX92jJhsZaYMiSqOhfz/GfntNjNeL+
tWoyYVkS4mdmTMf8MX1F2GInq25fHv90yYKg/b4ycERWBd0Cjg0O5FuVKoyGXJgVG4ZxlZ3aO/J4
mlPk8XTezyckzvlrchnO8QsylCH4d3X2n0I+voVlfp0t9QL8guV8VUDgv65KWTLGTTxxbAC0W5Lk
HGyfe7rDLgzoZ3Wr2uKTuspWjAyPw5499pFohPXvr9Jfi/S/3oJpiKIMRIDq9NtFkQ8d9FGFoCVx
hwBm3W6GFYkq6z8dRl7+nV8XYBgFgICh8NO2pbvw66n2eq5kocapgthaL6faedmpO2FhcQQH6NLF
3FrO7GR3ucc0bB+s/hvVxq/v4JunEzmSaMwW70BdSyvVQSm8TbbC7v/iXP/hKma3Q0ouNSbgDahL
v55sIYaNLuZF47ZquQYIQX4juW0+Bp57gh09c8yQRiC6LIOVFv0Q2SKrRbvJ8PxE0BuzN2yuDhYP
r2UFxubnqd0HaubalkWwvnn9IOmfc/hjnqptHN7XjB8gHW6lOTmbcvlYiOUVRSGKEY8QCYfGA+UC
qv5Z9QZk1HOcusagO3qCaaTStpLxkoYoTjWLfCGxQeYmbVKITH0ir/F3b1qNjSz6vUqZlzCjdeyn
D9gk3qNIfp6SlebL+77fCT52AXUurn6jnvUUyT/TRLXQD+0srSoEFtVk7KbmQx1MN2azpyEa6evE
NnOB8okBi4H6iGa7nDc7GftaLcR2yx6xbQk7EJClixVdfmlPVqAf0RIGMaLXYNYhtAfGYkSfXamC
AyLvNdRr0/yU+aZXYADXT+QLnS0mclJ/oiLYd8lDUL1P8b4q32Nl0/kUuyz3Q/rQLGCxQPE6+LV0
iFfwSzHfHfT6I2GeonCD5OAmw5MsvGfpG8Z1Q4xsoXkd0rWo0+0e70KiJLXBHsld6DkJP74UNOB1
1EMqhK0SMXiQL26wgRw5NIE0j4IOG6akeRkwagNCQZ1Tt0B+T9SPhdcHV4kESpKQTJT+BbLtIhAx
35lURYGbJcJGn0vkR5/kkJ8adHMS4tSw/VEo9ZW4sMSpGoRp40RUHQVNFq+zgPGeIig8yK1zGpoD
shChJvwN/q9ikSLWdTfIiG+NIt9EbfSC+n0bNzSVkmtYBHcjkwryfIP8UsKQLqRXaNjGiJxLJX5U
wYfBILjKymexa09q2P9ocn+jRQrIpNzOq3Tb9nwo84PBB6yCCZXgsQ1Ts517aVfQLf79k+3vBZDF
ZEKWZR0ll2Qo3wqgVuwmYRoI8ogKsK2+sJmRChbpfP39YeQ/Hefbk61ohwbvCceBIrxBFgi38Vhd
oe7l7rxJHNUmQ1Jb0/aBi/qJ69fVKDcAh6P/yN7kP5R9//xm2KOCZIdZKn476aSQamuqeDN5eY6s
h9Dcx/3x9yf8D9s2Pli2i4oCcoYl+tvTLRrHQBB1jlGYJ9MnYCN9NhPDaVGvhTzRxrTFpnIvGI+/
P+4/lAYUUuxUabGh2hW/HRYfqmYIqQENBW1PEDEZff79AaS/F0jWz0f4OvGfig+xRDAW1FLrajah
qg555Df5hihmVqTwD8vuP56MBhhFUcVl57t8jz8dahHkFnJQkjKv6E5Q3oTt++9PZvk0vq23PDcW
rIxC6o2lfCtrNLmuS+La0a0YPmKX24jrsoTpGRZcFKiwJxhK8v3vj/nVnPh+UFmi1pWp4yRN+/YV
4VKPRbwWLdsL4YfuVOvovlkla5iiK0gNjvAcrqc/b+6XG+z7UWkhSFzvqq6ZxrfPsiegBx0AC3u/
klYgKIaPeGV5gBI80Y29yC3caGW4xflPNc0/fcTwtSx5KWks/uvX71CVB1XQZB+YKtgGNSxOkzav
O10+VMbk0IpYt6W/soBc/P5T/qdLB24eFatqmWxuvn2z9cztbQg51BZ8cHHLcyX+Hx5heQc/X5xG
VSRhoXTu1F8DnDj52+/PgCLoH76yn8/h21dWizEk8JI7rTe2oYaRLeOKEdBvTeoqtCq2S5mwqEK2
AmoXOugrKYSGGlgevbN3H1dl64e7Oh3vh+STSIjatuR4Iw0s4yigVdSEUoTPsIAG1CDmRVNEAEx9
K4fqoZunbdzdSVRDRoicPX9XFnxBTVdo1OH1Th6rk01inFMqM3H1Ldgz7WCoH0wk3BRHn+zjaGf6
7xf+ASu0jqwztAZnGvuPUFX2BPJWdt0+VVXiYRJaI2C3B/MxmAwyJth1J5QMuHIytLtm+UmHmnDn
xWV5M2miq3ali/jPyXHSZcPCuLhqTUssbuCqub7uZTx89GxGQgFG41Ou2wMkr2OGMC/OJaSfioO8
bKXN8xrlYuc0BToDkeSccVwvfpl6No+TaV4apV1PYuSMWAhCJTrFvuIxSVkXsK2xfvlv4YACMmPq
q9Tb4moi33EGxL1tZu2Yod8zE3RLZJGZzO9RtKXY6ZXBOGKXWBOO4XRa5qlazseEe1GoN3Fd7wpL
4vgphFTdW4ARokwrJzOJljXhPCfFLaONEVdJsMDj8nNq3Yja6IQx9AJf9ATZsFWVzlXFo79OvChK
nUrfh7HsFZmOT4Msq/YUaCIa2CcNBX6VBK5WEsoYmo9jKRysLrmdfYGfp3P+wyBS9AntpIM22baw
mQiy5VTTsFItwe1bPO4Be918vpJahe0dV5mOv0ZCuXonF/1HnnY4rMPNkJKQ2SaXvgVf3+RbSWj3
qtG4XaFv5qF1xgkz/dAz6yEoCOb7bVe9gb5ct7G+Aep2ScPOMc10bVBWoWVwSF0tUXgL+m2GG7ah
AwCmvq8lp8P6CvQKFSRh2xWSv67e1/VroJAPqT8MaKA6NN7JHJ+bDJlKz64qjly9vw0nf9uJhNEF
GKSF0NwhcF/1MN6ZCB+iZNqOGAny/Ay4Y8dlaWBbYT03rN2sfprD3RwYq9Yg/0MhqiqmI+yblM1c
VPTcspgLPIB/hPeBp+MVARq3bnMTEx+aUu+NWb8lcxr7d09UiGRXzVMefxRt5oTpGXnIKgetFE+3
uZB6YIVgA40YRy1bV6iCQehK8n0XX4fqqssytpfULpR0q3XNbYazGvYzVkdYHVrAqpbbtHyP1Lk2
EdoHxWhXwG8cAcnlVNGFajR8tT8WOfI838vpa6hTqeo1zIQHMdO8NqbdSIwARrSWQ1nq4xLhKF5D
FeUuLn6bzAEmhsWzLNFiTUTioYU3pf2AI+ISfHQapldVCk+9AnEXMQ6Po21b4SktXwriLINFGt5m
LyogGmwKm7zLtoDdvCF+wQritnXqKMzQ55htw3SeUhHdT/tZQt7h2kE0ucbG4aRIdSN03WN3gZnm
hGX1Wc4DPeZPxAauiI48w4GnFOxPiBY+tAR0yX100AfUt4eCx6zpS15GXrBSEl+dmFtRuhoSfXc1
8GbDRLeubioRVXYTH1tFOOdZc86C1pGnt7IQr9kYuWZW2lLLJqVEcGaFd6MYnTMFtjyz8bUEU9nS
2OiN0jMD7a0xZTTQsXjqNzLchG6WV10aHkXrqQhJDtGxQbE3s9KJ9le+m4sfQZ9A9SMRNSU4o489
9nOblr64lLtZeZjbV0PcFuVjW4eXAfuCiKx4XETgPbLclQURIJffRKb3uvUk45Wp0G1b03XQBAc+
AH35I6p6u21ODbdF2l7CgKRyUnYq7TYp3ibrqrYP0Bpd33jT6FOHU7TpBMyYEz585SwtyYRiiPgX
AXRYuD0W7Jkubz7nT1aRuexbVxKi8yg6zumRqX87teuhlna5BdeFBLq4yImRRyET4E0SctaGd10v
NyBJdjX2ISLELoAKiFW5IEki3QHpyb0hsBXP3jpMmgIi0rHChSvBRe8uScM1Vu569CFV9wwx5ZiX
PwJUnDO+IQsh56CT6ICfROzGXVbcVFhQBJTTBsPlvgSHbRIo21RumAtO3RkOkJtdjVWOw0eNuYmF
iigZXP6IwX1V3jQds58Z7MHARKqOyfhToK/J8VXp0MkG8a6tMs+JcI5IpOFAZ/+BLXrAfzs9NIRH
dO8jHjgB0ZbdmcCTihwgkXyfCdIpnYM71GeIfDHB1f1DWRLIB6HJQBFaVXj3EAhkPFVEIoWTHIeR
9QmxF4U6AIi5+xBSnBX6D4yHjSrvyvhodfeq9slU+yw0FGX+g6xetemQNq8FWYeRCMEIxjdMU0/V
ESkrS1oGvmhdtkGJA3vU78bA2qRR7fSSZqtjiCQ237ZacBy6x//F3HktR65kWfZf+h1l0MKspx8C
IhCKQc1MvsCYFAACWouvn4Ws6ilmXDaja/phxqzsWqWiQzrcz9l77QHVcCjeEVTwManNM8HS98Qe
2KRdwMmafLEXmP6NbWZIe/71zcxrqmMvOJUNrg/KPVa3aibrp9a9huAO1IXOPyKEo9nf9MMt+Qvr
lLyfkrgoDWVu0hR3Gu50CFSOGWO3CMftNA0rcC9EGwdoxKxHuLK+mgzoKjHAYEQfzBvoisCxqKhA
A5iDE8saIP7lRkbfn06wtafBnUk5KZgNFDKxUgEI1zUJCE5lLUio0sY0WmdPepe7gMAEHRdV9J7R
lYk7wasjHSV/fDPotXuKYhcQ6H7UafmEgMm0xX9OdRuQCGqvlRU/qBRH9LHzExmLClcBSzsI4tkz
yFfPiU6NKBJhp+fv3AaptmoXIBZwjrDF/fIoyyBaJOXKKiqcEtfa6Y2ESy9lmpJy1tQIYZHKXgUE
91XMsa0U3VvJsFdb4Rcb/Vtiz0lG6ggXTXdxgZnbGv0mF35l9WuHbp1YPPhe17kuk3xIhHW+NS3q
jVF2DHF+FGpwzA0ChRIjpNohWO/zMBmc1UGj7GGwADRLry6bn0KYQAdFPJbnxbUWXsk0/KzmB1Tc
9UDUdM+bjb1oo6gB4KMQLdoCKA5FcNFlZ5cFV0AwN+SSrtp4Xs/Vs9oq7kTqJNqWRmy3lVTY3y+7
zyQRv2u9AAZgXVuypCuSfFapUC2low9MrTeiRSU5lKTaTbbNHqQrTdspH6xzLm7OvtqsfBryfBua
Z2qclJ3cOUnypgVPg9Su/mcntXTmP29WBhRZbR9abCV+6NtuDb7YblfmEXuoUx/IPL0w3m/l2/lu
0wBij1eflYd83qHQAwpm5KW2TsD7uyzYM+25h9M9hfKxV5C6otvit1kLzS7EKj9hHR90WBmqhqg0
YIcS+LnxCv8WxU8SVvCpza1+E5eg+wnBmRKkizorFtT3SjcxE2CBNFjmNumxI1g8m4y1GAlbzYTD
RlUR5Ui869P2p4pivMRfHRv141hKa3h1zmCMThdDGSSWXpbKjWYkNcpjEh1H9UJBY9FNnO3CUfrI
umKp2kJ9Nc52w+kYieCtG2reTu/gzljNT7ydjrVGmbnVL5S5vniU/xjNPMsQ4G0upFhlNIyBPvXv
J+VW6DywUq7kin6mXewT/XWzz4AmFFt6mwbFxLNmHoCyyRBVhMJLlS/3el9ZEyy07i5Ihb5q0oGe
lDWwk7rONvPsHc0q5OZVDu6mcgfX8OoNwLz2unuUnNgNH8Zdb1e0p1fZprxFVNXeRq7hfP9GfVVO
WZRK1FNMdDDns8RJytVC1UI8V2G76+c3Jds0ZbWSomndmu/fj/XV9PB5rPOeTIesO17G0oBC1taT
Hl5QfnxVaBABJhFDiQxMOa8N4X4KiybKqYeSkSaVZBt1saum1YVZ4cvS4edZ4axkwtJwyHqNkkmH
GTNkf4fZLRF3tXzUXH26KwdMrnXkTLFy4W799bm0yOv853R0VkmRuik3yV+hhbg1t3CKd51nbUFE
XHq9v7pTJnrORSm0qNjOXu+TWetKIYlLq1JEWbKCJbHFLQs/ZyXZkZ95+WH++f3DsdSqz2faT0Nq
Z+94XivWAAKtcwiFW9FvxgPLKu5KUC5NJl89JJ8HOnu31XlMdGimdAoeqai4kZ17kUNMz1HaSrbi
si64KA64cDm1s69WdNJTQgcYEovkCl6rG47G5vvLd2mIszphPvSZKoc8knNr2rKQ3hVZ9fD9EBcu
nH52hwxDzKh7jh2GhqugfKhZ5MvR8fsxvny1Pt2d85m3FTV2+AODWDIBMM2zat4VDUDzgDskPUYy
4EAc5ZS3IyRQF8ZertH5I0h8IjVtVWf2UM7erhNI3S6YcTePr7PXXldrlOVOcNS2i2Qkdv5vetTU
Sv453ln7JoABpZ9w+zjh1SLa6X30QWvsDheXMV98ruFxfRrp7Dujo40UU+o3TrpnXeD3PvoGz1oj
s0AKc+m8vpqkEFYSdy6hrUQk+ecaLZiyhLIVl7Hng6Yg8xs8YX258f7F4wifmu8z+kwdBdLZ1TuF
gIhnrWydGZFNXbxD5YO2GO//9YeC1BoVfQo1f836DY/+VB6vTwaWo+Wpp4VNWKe/aBi6n6O9zBXy
DvrohacQvPtfH0NZXXTUzPWc2fkqGoP5JDciAi60N1fNopqmiZ9AgFWGky3o7woEVnEofF1sto15
M2q/gkJ4740aCnTrxMKJSs8I3Uq+E2nZk+jLfgtJVq52K4M4EuJAYE9T7jGfleKhKK/E7lk070x2
bnK6qeJyVxtEQQnzbU2NRioUe4jvEugsApjnOThWdHvVmxYFn4gJPEi34GsQIQJwB4I/B+yDovsk
fVpci/mYrjN2NnBbbtJRfGyT6RAm2bUYSoglwD7Kmt+go6c5Lt6O/YL8QziXTOU9Re81YF0DEURw
a9WotyjcicL1UlcxOCR9sK5TRfZibdoaerMO5Oemx9c+04eaxmfcZthfQ3vQnkeIgVWk7WrCFSNI
0iPcU1C6K6EiXCRhH5+ertqMjTbgK+LtoNJrfH9mdqQq6P9JtxstPgKW20Hv2ZkqTBHhIzB+RIK0
0Wk1j9Z9EClr0+Qa1Ol6pExI/a9J0+sGD62GEWMlCt0bThrmMGVJH5M3HcnBKYdwkilMCOMqzt+b
6bXgDk9a83PWE3iMxruRjuu50YtVR8mlEEK7tYK1TAG51F+hJ9t1oaqgwUr2BAB1tI7Ezl1m3HPm
8rQUbbkSIAQV89kkmjeL39LThHHN9OBq22EOYEvR2dEG3badh/1gBPcmsYxZvZ+7j2y+VrGVkWZC
MGRkB53i9KryqC9mgvGnMlKCzYzDKcTeKmW7WnwPNbK5B2utV51bBNBgpkCgdGsSKVcHgNJnarXE
cJDZW7Q/JvZExejH1NsIfgubDCFaUv3QCuEVHspWbp8nKXRx7nmjKG1aYWuWmmcSK90Q0mpWGsjM
krLXSBdmNzUp+G/QEzraFjwW9SlaV8Et3nmEFH5Z6m6j3tYdNYrTk8myLCgbR1AOUZGSFol9r62P
HaZDWcTK9rNTfp8IvpElAnwrkYQLDmpRncRFva66HIC3wYOrXAmV6Qi1Tla1tK+7ZEt4FDXYdCO2
43poDHR98pVozddVJz0q/YNkSDdZnL0DPsUBnjoYdanf08uLj2ZKphn0sFSTNiPBjFnWhyugyU9d
dVsURymqj6eGbxAYOAOCVip1qzQgeGh4S6IRaCt08Xy0oTI50th56XwMrMgVIQgn812d5rbQq/dy
+NTqy8ZzwYCmNC0JRVejdVwb1PQm2HpisQvVp8g4JtGEEAZseoaSKREcYazzFVnNdhBf90QBd5Rz
dAByVJfvG0W5n0bFlbBvnuh/iJm8Ba7j1eZNbPA2jO9l/UMT78SKqBesFjqPsI45RxXhMRjVLgIk
lUk/q0a0UygMEsjIE2jOQs5sQ78VyF2mP+8H+T5EyiJPtIEyRJM5WmDYuONjkpB7ET2DWKfwPdXl
PswHGyoBWm8a+vroKjlUOO1Doe4sqTVVawSF0fNs3qjS26gfM+5uQdUsHdR9Q4cjDV8UknmZNdzM
ZCoF0H0yavjPvxqYQzkYVUmp6cBuqyJF5CM6ncLl1H71krppAxMs+UiB8lfJJNmF9/XppsyflHwi
kKpzZemjV/uNUt5NCKUANKxOCKgsEdiTafin09NQ3NJZgSPT0aJ7Vqa3vuckrKe4eQ6JgWyTjxgd
Fo3EGX5UczuXlT2G17NRApLb5eAkT0p6ECaq/+FCrF5SGOkxRXhUqdCFki3gpddEbVN10J5gwZfI
v065caUzR+Z66GElJ6pU29awxkQmzBJzphaC7xvpVVUWQTzJDd9IHpvXqf6QiKgd9MgvwPakykPQ
p9ckve4aCAS5njzIWgQZGfFzUXsi57HowpXsbZ45EUrjavvEHOwYVe4FGJusorbnpN3WmbUWAlhl
EIMmUooDWvxViM+UQuk47odMuJYnZXuq7/peuaIJfcTIDwbyzgpp7qXgrn5GBoi5ofYHrf41xCAk
ReCi/swPHOLXBoaswuUhFR2TEIpPDdk+QUBsJj05H1rwOirF/pcOCGsLBDbf8UHaljB2S4Tcuood
q2KlFnUHprOtMHZvoaLekl0JXAisTgHnp1Co0ebpMYGcY/OpvQPytVa0am10MGxRiS+41k59Mc2H
k7GBXkWMNAm15JTrxvMJaDRwuL3VEisfq17T1nx+BoI1fwplQxY04ePdAdvsYmGkoTFQclbNe6W8
EbKD3hsrRZfXiV6vl4+YLEkbYanK7k/mo1rshoBYVutWNv2chkpS96+JQUZ3pXin/p51L2m7eG0j
iLPzj3AwHIMHUWNOi/msGyemw4Ic3mjH7XNMnNK9cUgR1MvZGrP4yph+yWhNQuJNIkWjtApiDiwQ
+C4mknGJbfJDuq9h9/NUKF40dxAFCxwvwHQSDI9A1DrakAA3jP7RCpGK9ztrfMMf7g9Fsl4uj4qd
75ShjCxTh2g3LwsSUuwmn4+pXWRw2SiedwHsvI2axz+FeNtVTwWt+FHdGdl1VW9HeJpi4U/D6BU0
xKKBcNgwckf1NtKuxOa+ExVblSYC3Z8MDsQCad1iQjQkXxbJ6Q1u5vkXeZooF17rLFjp82Pxu8T/
FCDb66j/ytgguhb1X34fCj+JcG/mu5KPLBcP+LonlTStKNV3cLv6KkIl+tE3zOakZFig5RuvT97F
IUL+yRc7u2bBswppwVmYKFW6M3PNkq0IH0zKhPMMAzzTAcQC5leuwvl5aa0as+xM6qM531bj1lT2
RVLRg54OLRFqelkDe1Kv8tZah2mwlO6dRNJXjYpazTLhlDZrqMwrs9pju+W1RThXvMcd+E3jZmKA
NNI3wkT/NtU3ZflB+QMuDUeg11S2E4fmlYOvd13SqmksCi8tpgfLl8bnAoqjSjU4C9eI5mgK109K
yFSczVAV6Yand1L8SLDyqh9Hci9gsp5KkBBm7Mt16ROX5QcTyxCDqGLlSdVoUQloBoJnQhFtOSSj
C3JJBaGyH274ksREvJY/g5gmfrEAz9+RAFwblJvGGgEyQQLaSLYxiyDxuZfv4vCHFvc4Y8AFQJaO
ceAvGPieR2k6yazEXpOiIpj7IIeAh7vBJdrY0QdcvpNqGwM2lO4giFBATwCsxnpDdoo3/36lG68g
O1k3diFxd8GNSru0RelSJy8NE7bFfY0w1pTTk8VEGUvxrimQiirloT3FLFcqr+Vplft38p5s0Igr
sYchM4msCgjOWgRd+Xq2EvqN9XWdkFZsJXaU5bvp9LMgkddQX+NA3As6yY0W8m7lNqMPU9F5xhDm
jF3GziBzS/Pjwj7pq12LJkoaojpsGOZ5IZFgPl2bdcKmlxptfsxsVtA3OtXgYndhpKVMeLZNlz+P
dFZGNEpgc3KBmq5BVJ478TZ8LDeiC1T7CGjkjd/fMPPQrwy94MLm7IutLVmmECiwO8s4C8+2tl0O
SmnIUSUuW1tyt9HPN5vL9bcvirJ/DLMUez7tOYMgDcQeT5qj0zNQTjfASld8yRTW4wEclQvXczno
s+v5h1h/OelPowFWmtll87ltKEKbWyAGPs1h21ijxHj/bxQjvti4fx7v9/7303jgKCoR3VHriOvs
CoC1Pa42hu0Kh8FpcQzl9iVvzu8d8zdn+NvN/WnEFqWnYBo8MQhsHHziduxqVzylzrxnTb/Vrnrb
XKEZf4oPlUPMpUffeRsfDa5Ivcdl32z0XfuQ25f2+l9YlyzqTBKeEBAMtJjOapGUqcWhVLj0iwY1
9Mmz2VrXrYcUzSeUbd3uapcekpOsS1f2UJxQSLn8tH3RXvnzKM7Kk8zhskhgCZfnMLlISGxeoyPa
sBWLev/yWX8lHOWscWsv/UlNEc9e4BlLgFqK3I5oP3uxLz6W3skBODKs+i0yH4AjNoCohTV94Un/
6sn7PPDZky5lWsaaaRl4uNOlDSEi4oInVX6myb0FbS1WUooMZNzss4HlOn4NIO2K4l04jKUydf44
fjqMc+VxCQFSDhQOY8KFg4Rj/hW8RR/5leyUa2Ev7jOnPACGu70w7Bfz5ufL/rv0+ukt6DsIadXM
sOmmedG80RtcGpd3MTZcCMYOLSC7vUJC611yxH99w9Fx45cmuJRK2p8zDHZ4sRwX59NpP9n9HjXY
HSZWMJgeH+fHeqXuYoi/eAS/P+MvplF6QEiTDW0x5p1ryLUONvdpRLpuot8h8cpJ2TelKiIGskJH
2NnfD/fl0/XP4c5va0evHY8t643T9NjOrcNKP9Ri5/tBvqjzY3UEM0WUKT1+czmITzexyvOsV7uI
Oj/6GpWUs0p5+X6EL0/DIJ5Uwb+lGdLZCM0AMm1UGUFMtwTXOCT8oNWYL3xJvxoFsY2MI05DU/tb
M/zpPPo46eXeQrEuC9cpu5PR+EECz4U78kV/FRPap1HOasRBUCSnAZqhk4kUSWAKycNDXG4REtr6
dCyll0hTr06acNuiLCOSaCsX9TYg1McAz5yRY5RlwY2eIgGJLX8K0kNV/Pj+av92h51PBtjxAe/o
IoZ17ezdkFOt1jWUx84k/eQy+RRj3KQo3BAvZH/FHFSoip2M1xBqVwPM8qiHKKVAXsXvXMAhL1kf
BDrY+DB1Lxzab2rGd8d2tg4ZRBjxYnZqnWj0zGEfDzFL3AG+lFeOMnAdYtVyYxGyNjlpmceWHJQe
21JZguB4DaG71eodKXh2LtzWPbunHDko4RoyKLNkEtel9Dr2vImhhVneQENZU2dB5A3n3czs0/hu
DsrGbB77THRlbFVm3qx7o2VHn1/LFoqJWPQN8yY5PaNoxXVHC72gthQdB/K+g1l1DK20zUimDHJX
RscEyZpNAPoePueKtDb4+6iZ43vNeJ6giTbRY1sDsZIeJqGC8xPtDDIHJYnEQgEyTUb9XRkQkb1D
0Hem+XGC0qQ1j8PwOGGEgnq50oXK1iaKkUVD9SnhjiL4Bg3lWYaIL2jCoJVfYb9byeTMFrjxptRa
Cd3oUc7FsEXHHexZ3NQs/pvNxHbw+/spf/nOmWyKl8kQo8jZo9b1VWLVco93icubxRWo9ZmMu3yn
gn3WG+tpJAk5m5+n7FXuiRU7tLBKOvOHYaQvQY8ge2SPI8J6mpJf4xyz66jXKuD7UyCu9El6CqgC
fH/Iv1tuf30C/3nIZ09g3yJ46aKEJ3CTb5RV9YsUrmIlOYuQKfCDN5pMbqeuxl8A9yiu26NtbNt1
95Ttuv3ivLIceVXa5U3gFj6ht/73h/fFdoAp+J9HdzZVxsTbxIbBJEZ4l2sWi6GzoObrE8S+Wgr8
Jf0Pcai2/7NRzye1jmhPbWn1nkYixobXmbpNiXqtWggOqFVj7VVNqgt34qs1y+dTPe8galY4xBYt
7EjkIW/uNC2zRXGvxBd2d1993z6N89vA/em7UFJImAR9kVYEvBvyBo+b8/3luzTC2eqzy2qFNDNG
EOqbsY7skZnk+xG+fmrpt+riYm5Hr/HnRzqUerGWlwVe6wwuJYobQLjsOqp1f5TtiN0H2k/Rqd57
37L1lWQXDk/tbbQVHdm3fsLi+IG14ip18wdxd2kx9tUqEL/yfx6bcdbFJwq3DSYa3dC4tlZDaRp1
R4EmVGJONI5kPK6/vxhff+A+DXi2xzHbWJyElgHH1DaOJFz8WEzgGvJJL9jAKdyNOMFDm9pt9FyJ
FxeBv5+YsymElgKIPuD9Omqrs1nPsNJYsGLGR3P9EvqK0zwQjvYQ28p6dOsV5oxdtE0Pl/Z2X/Xc
VVGhUCCp2PKAUv35EHR13HaRwMezcReJXAJlQKY34FUb1dd+KpsLl3n5cX85zU/Dnc2U2kyeSJNX
f5fsTC+aH0AUoMi30T1199/YxH2xuFZlOtSKgokFBdvZhBAoMv7yBFg3z/jHc/qm2qljXuNlJmLB
iXw4+Vsyox8uVWC+2qz+Me7Z62sJdW/1NVVF81BuIjuisO0It+lO2eZuP9oYgS5dWfmLK/v5TM/e
5rlclJANIy71EVKPHJYv4QHQh1d4CVDW2+/v5O9K2fmd/DTeuc7m1IkRLETGO+2Fu9GR4JkkiEPG
m3Btwaat3OawCFNoDYC5tXOXDaMXuMNNYPun90ufuC/m/c+X+7xC0aCJkQgfXjY1d7RSkyX5kT36
0D9+f9bLRfzupM9ua9cILWXisKd8qHl/F438dxSXlx6f86lZI8zeHGmHUHGRt7K9wDdMil0wF9fm
bvIvvpZflEVVFLIm3zQYEbBH/pwFcA6YhtKxvFfXJoLlZN15y43DaeF/fwG/WNz9MdDZBSQ+x+rj
nA80nhaCMiPaKJCl23/98/zHKGfvgkGhua+nmABh9fGkQjXCP/H9eXx5h9gVgghD8w9+7WyIlqjy
ronFvzvsM5d6vHBruBC+H61tdowgCV5fGPGrF/zTiOfSwy5XicYtJsqth86N/WpNfkMMPmmR+Ay0
Iv6HZ6idfRFTopq7GCk4X6TeSW67dXZYpupqo9kq9baLZa+vpurP57ec/6c1VYCvknBFxqtcknlu
q22yJWJrVbqiN7F+zq4xazuFf6nseulOamcL1VxUyXISeViiDdkKnoReFcrOdnmvyR52LsrEL93H
s3dNyaxxEArGE4Vs3w8E1SqEDCubZHrP6J2YVWLX87PYR/bU0aZCrvP7QfqX+IvH8j2/a+v39/bw
Uv77H0TF//jzl83ffx2+F/9PAYtMWN8AFuNf9UvavtQQFfOWjNjN2//6N4t/8g++ova3RWXNDkgl
5kBhMcCsM7w37f/6N4E/0rGdUNsB2yyLxrLb/AdfUdH/Bi4AN7tiKooo/mZl/YOvuPyRaJpAPMAZ
6JZEqf4//v0PxBKX7Y9f/8kcPIPzaMwjqsJP5AgpMi0llrNnfw6jk1YWH2iO4PptyvvsVvrRFijO
bOzIPITuG9LmbWTPe8nvqlWxHtaJT1LsbnrX9v1buymvmysiNzbCMX07vUmO5qf3M0L81+GxJXz+
pXGJKtuwuXctX7YBNvuqa+3Ip36LCKSRV9QctqlT3VRb/SW6Vj9ivzhoe/nFomOc+hJpRI/1fbtv
toLXuNYRjaaXOwgrNsmjfFPuBze4OW0Uj5x1W3ZRWrjVTQ2JnwXQfcZshejC8vJjcTM8wKTjT5qb
eW+ux3332G6qW+GovMpbhGLeAPRRXydXmgdvymn9xBW3hhfZ+gfgmi1HeaXsDD94zG4F8gZezY+l
1wqHn869j4AK8mDFrrZxzG21DRgUBdnR8jRffAjHY7Utretf3SHeZvzY8Cq6nrbWcXrkEu45hw/Z
Re2xIbKP9pLoarv8aKz4enjpXXAvb4o1BwiB4x7pj0tzci9ulX3k9LboRVfmfbDNWQEVtuogkVkP
75jC6s6Nfmh+sZU8yxPc1kcacUN49gqF2rOB5lS9m1NnvCHqo9VWgYcPH1hLS5oV6Z9uzt+PDhVO
tl+ptFNIxtlpm87WkYITJc9xjfuJ3YJt/mzvptxRVHrdK+3HvM/8+KbcVWtCQk+bygfrbp84r5bm
kbk9baKN4WV+sQ538ja/xzd4lR3Ma0Z4AtYTrBCbb3Bgm1z2ZB2vdce4VfwFifwWEsP5lOz647A2
P6YDUqD+ybpFXfik7Nq7+miyS4zWM2IR0bc4UG0l+OIVjkKgF8Rg2ZLXvZjbCTy/7Vi6S+r0Ubjj
+eztOMqPceYbnrQqDvx7SJ8yjVEdJuVK9AzuyBp7/89mhWf7pr+mKLRE211x0TL8z87os8CuRUe6
H9FX5J5AUkRsl3uYxzZd8+yX5owsoYBLn+zwcJ3ZKwKubk/evEo9w0/fvPY+DFf6o0yf7XQAB2Vu
nwsXXKPpBjbMAhejuo14JV5Xz9kBMp3XHheAT0ahbcX7xmMk2uOGWDmVZCH6n0m+T6gYAmz0JP1H
h+jVaj8WYMBkfaTBTsN8qdkjEHPl0K6uXxvPsMfRzf3KUR3wiK1oKw/9zXSnPaAmIyCkzHb8HpJP
6AgFycWvVDhW40PqmpLt1wWpxwAZbBRzYrrPKifvKVUvWiEqLasBQIJIb98XX0di2mIeXdEFbkkL
66Xazk85GyBri73VkezTaRu8FvfdNeH0EWCHnrPYEmLoJsZLSq9Ru68+YpncVuMuuDKYllqPeKm9
um49RXzXHioXl1Bz7O6ICwaepXjNsT/gO4QpeNAewUrZMRswwOUJs5FXEKtgkA9dr1JytEgeFVTk
pmiEIgJmbMR6WnLQ53u1NJx+rdwjkDlSDXwQiX/oVn1x0wMwI1uCFgnW1dOB8Ls3k7xCd/Saxpa3
FRTDcWOkh/QlvhM2+tqiO4midj1+CM5ki5X7VBS2BRJrldwILu/0hgWpBoNQeVkqSD8aQuTUJ92x
UKYiE3wS3ERdupykZSKMm31Vd2XzoFAB+TUIq1j3DQtbPDLvHe7aBvU1mWvucFvZJlxOR492ikSs
kYsJlQcCpiI4rkR6mjJKgMVzlBBKaeOdTYPXIIbq7il33exn0fVINm2/ld3kEc+J9BO1kHzIH6ps
kz11TzE8QNhDJkG2tsiOZy0eagj/z4a+NvDOPyaRp+tImj1LfGrCVQFzdSXSMUXDkToiveUfnUUs
5rqgnL2ZrBeu9XSnAEHzhzuYW488U3bOw33V3opkOJb451f1tr1JnDtjg4cXwWZuA/+ahrfI3IfW
DWktw1PzJMLKWPWeKLvYdOGmrTG5+mzQ8gfk0beN/2Y5kEwzuBGk9B4E9cUgCIVd24/q2LE5b4C4
kfdBbJmnHDuq71APn42OYGGSVSua/vqJYCjBHl/pjK5zpGErY4OPHlRwfDu4k6sHk434l0z3VXTP
z/mR2tFNZGirglSOFXmEArAWsGoH2Trov7IVPxYwT2/Bi9owbRA2ikrwSaE0rpD3joUPeQ2BI+ij
D0OmOkxvWYVQ3REeUwIEf1osjVGmZ4f4h5j/kI51+yyFG5oKRA01H0o7rqryVasfLLLgdh1k+b0q
rlnp4tAn18OhJPDQu+7wmjWufhIptp1WBEKoT+H81h8kiC9lKbMhiyO3PPSkSa9J+E1pRzGvJvzB
TUdIgLyaekq6cQzF4w61sf7aAPo380cVoZ6eZE8CHWWSRZ3kLkCij8ind/O1MKAi6DYEAdnVL/PW
JFqKS9EeWIZCzJBpmqxIQd1Oe+S9duZUvyDRbBiKm0rClpvuseDTDBD8cqPzcVGfo033C7H8sOt+
KddIDXcaLmpyBvRVcl0QfuRUPwYNsLJOL1f2ONeB5ArPGNf8H/ZNIrFbUBR40Aovj3ye1RJvKKaA
wddM10jWVbkh4iWYQZoAAnwawAC8dZuAkvtsG4KbZ9tAdhIkdMZ6G215yHia+wMh6vBCOz92Xkyf
5oZUIND2Bn0btFDjtumAOtl5E2tb/IcL9V9ab98XGf/7c2X9e4X4SqG4Bojf/sf6vbh6yd6b87/0
x+L8/4/VuM76+b9ejW/q9/Qlf/u8Fl/+wX+yzkGdi7poAd00KDhSd/4/a3FJ/JtqLIhK1Vzwo4rC
Tuwfa3GNdboJthKniWiosmTyr/6xFtekv/FXQcuJMtRwdbFTnq29v12L/1nh0QCespdfFuGMIdGR
Xyoln3ahFoxGguFpEeamkN+Fk3k9RnO6xo4HYLlUtF1BqBGS+Cq3JbkCgaOXMSJ66z3MUs2bJW07
GFNACBjqOFJ3GrtRiiWcOhtQsv99J/dfbhysZQv+z3LUcrCL7ZfivcaZWwRR/HmwZpqJeSLTRSFI
65hlM4jHiIJmY2q7XkSpDMwXYPVpvB4WsoEZTKxsAG9YVno9BlX5s29vAoPvbtuqz7/PqwM3bgNm
LRySIv051K/Dson4OJDm3pmOdkrIfw0kZXcaAVVZGZwjSiTdOqh8BP7aztAVtxIy0l6HwkLC75uQ
GjelLB0tJWVRM8bEXgjxRyPjH4jlVlopp0Gg/TiQcQW3zzcLKFfDKXvXZSHZ1PrQ+UqEzrTSD/JY
nDYScl3ygoIIIWz9FFY50txWLA4Q0axbrRYsfxaTwW5a+dlKpmmtRMpNT6dmE/JDssoorqrABcRk
waSYCE2fBn2vjTQQ0xmzxASeMg2MyZs69JrEMmPIIT9pp1fZQa7liFR5bEkCUvHNELGELLdzMKIA
VY3HZsqfxTHZ9q2luaduNrYVmedcrMj59DJd//3uft4tngF6f9903Fj4PhAlSQqykT9vOpGChmAl
3HSpb7Dt9wSKdlUROFVMXvfv/+DZb3ZtsQRs6OWu67vjkCuBXQ2WRqNZP/kB4Xo0sesfYhRqO6T2
djZXlD/E+RiPk7yf+aZFhhHsNYAr3x/+8n6fP7NkCUgAjpFgYk8/60ZWtKyTWT4RQSxBoiC3a74y
tFN8pct8aKDH5TyQ6+mUtHzNbprmZJGYhR+DpMSrIisV7Eh4SxIZN0wHpQmbA/BF9aLJ8qujNKBV
UpAStQXD/OdF7uWmnuQiRPVXzddEKWEIqxSAG3xtlEmOYVS9zLEib1Ggx9XYbXKp1nZBqadXbZVc
RQ1lujSE3GwMV2mqZjslUFv/wpX8y1RlUrFdSo+yuaCSz/26hngyK/LtwalMkeSZTfeidRmbTkVM
9q0hn4g953qNvJIC7DwvEfAfJMY+PbVsU5dLOQGOCs0osONT2q7D6kZWgPaTB+R+f6S/1SF/zFMm
9RVVJjpCpvjyFykdOb4hmLARzSShuNVQ4saIDprUXUlQ1wq0SPnU/+jVU/rYSiWvYZN8FNPIqnnA
1x1OvRdLoMlLoHtMy/q7NNcfmtLPTLcpOfMrpe2OqlzZv2/CIC/zUM8CLWoQHp3agLW4UaluFxbx
VZzn0PzM8F5M87UYKM1a01GSN6VMGGBaAvgJUjhTUXadJt3k5erwMI+memMlrFmyehdrheJLXbCV
zA8tNLpbjPzpSlNP2i6SSfTCtSeA0/v++p0p03jll+vH227hj12+mWevfFG0+LCqPrfVKa/WqSnp
OxPSBEGHfIvEgalt7rKHjkVoXKaVn9Ui1EDd3BZqmPmi1lmrWRosF7tGLUyXnOpfPIYLPVuVZdrI
1MnOv5iWoDZ5SppSXoqtr+Qy3VG+1Csm2z2R63xyxvEV5h39tvouKjOQyyDF9b7G5BgRfxMOa7XB
rRQLVeyESpU5vZ4IR+ykhff9dZSXQzl7Drl4BJjoCxyTQ/7zrR4bYSJCNuDT3YRvQ8M1y3s1Q8mS
kw+aCOOP9n8TdibLcSPZtv0imKGH+zQiEC3JIEVJpDSBUQ0BR+fou6+/C1BN6j57didllVWZSjIC
cD/N3mu3RXlw7RzTcTeYv9powZ4xu13orpeQrieQQyRFOJk4yLRZBe0s9Bo6nWzJ3+Je/mdW+/+9
4f/XevbfN4+4jRk0epiV6fnfP7FjwOb3XIYcuhySE3dwfnGTuNu11n0ore44mN7wgNId52FQ4L0J
BKhq4snmrB3+r4vnv3c3688C5pZglgBWD4vq/y1U9HH2xVFsFnvZG8GuLhp1X2x4fcYsv29/1fWm
fTMmomOreX7qbPAWhmd+9zBa4zbj7SNt/nOcUzLEIxLciAlR4WLWEo4hsDsZETwUg3+OFcGavW8F
R3JdsSpV/xfoliNnHer/95MgXZMbFLg+J9P/i6KFqiT8NM/2faXjIwy38kHk3nV2TUKoHSZwniGP
avEFB4gNt8okl9zD1+MzTprWE8bplvc8jkFZ675ZfU74d00QO0Ok7QPCLr926Srm5laSJnxNY4JT
TKuCFAclBfGZqCSMcj1gVZF1ddzqrrzjnlPgPo9GFncXbOP8a5T65okMNmbq/sZi+JCOeUA+9LAW
U2VY+x9tEylOslmClYt/YT5TeysOLq4cvshlEXd3pZ3nOv3ATPl7WIiJs0VJhZP0D25dOrtRO85F
ZZ0CRMeR20bYnPJxhEMpU/to1DP0ni54jATBxOtL4AdG9UPL8kc66CSsBeq0rFWv9RRgbSg85nBe
GAVmspPV6N1mo1dPYuVMKZKDMVO5efQY824eY6MDRKmKKbRGB9qpzl63AnWc45X+2d4DTsWTpdVb
MpNrLZX1ZsYVJNEJs3IsDfPfB6SW4tQIIlQyiQ3KQLtngpE0W7SAQw6gzbcL/TSW2QdpyNXRqIy7
S/pXUKa0kwbgP1kEL46YvUMg69/8Dozfl+kkzSmu9lGWfCu68r2w8OTmblactq9Y+Nqg0iUYndgk
ZCl4L9evahz9R0f6t4KveJxxCPVkVh5rr/zlusb0rI3IPHVjH8Bbb/n3+kA508X72rLywq9shr43
MrXgDypU9LCdN5NNGZFF9VenK0w2YbIbjp0G4GrIID/oJWvAkkrQLnZzBgzW7gJPQ2Cy+OOTZGFq
NA64fNaLNK3nV7OzBkCDxXdlqyWsVW0d3MkLR9XL0xwF67RpIr9yvLRThPG3OPV9k+8KWwahHNgh
zN0AwXhNEM74JGOvOQZCqacoHqsjRCiGnclsPMbwnyF9gies2xZN21RfJDbrY1Wk7NYI1e4dTOa9
mPgy2v40TYQH4RyM38fPOqhibF6VPI1r8zLA1UugSR16QzMDHqObW7uM8/0Fr7fwIKKIuToVTUoo
RT6qQxIxE4/r3wEm8H4/GlfTV3QCnvV7qyLToQg52wgibvsUxu64wiXqAvbfbFT8MIv4ZbX+Onzk
IY+iRr/6pjgmtUUAfEU1v77cc+Zfq8g7EQj5uMRI8bkUrbPKifwRNJU3L+CF8hcSgoR2ivPWQhqJ
cbbjwjuNYn6z68G8ZAvzIRITL0UksdAWuG81Ox04dX6ItZn6xymHY++/d24B+aCRJ6cVX6x0xvm8
65WyHtKlIVx8/fQrtzgspNvvFq9pTq3TRK8Eh3xky/CkCXPdVUHQHKRuWSVVjR2KhhjeYPTO8RLg
Uq1iQpdWX2PZGAe7LPBpWt+tVIEjWj8F8KRf5Wi6IEehupa64A0v2/ZETPAxxRi4tKq+jkLffPSn
9wlLctq/1VnwSe/wkFp5eYwnGZaGCPGOTXsReT4AXEa7WZv413+fzuQP+Hwx8eqZgy9z7e/2lCR3
sKpJWiBcUcSP85oeHS9HyNowHyUyI9glGZ7PYfSWm/xdK8bbk8LRZUNQjiNskx35EGvxy2bPu/Um
O5Q+0YRrzfoVEURYl4XzZSZoOTaG6TlvCzx7PbtXO+JZTpoaYmE37pq8+LV9/NtJtpCHNegaSGmF
kDTw4GMWuL+naIDIh6aUnwFD1I7B5Pg4QPhL91thlhKuvD1EvoTNXLXV8d/LbBFc/9RW6qB8HmAv
Nhl2nUZdeEBPedKatZ/FRLudzjXvPfGOIiSZ5WdbN+095Wrt1t6ojUksMWe0pVJJ+M+Ze6lxKpgY
8Z02MADB5Z9k29A12fMF1S8+SJ/Lmyayv+igE4fMYYxpYR2OVHNReVJe63ru95k7RECbs3JPd3OX
XIKYwJ38uBilQfYYD4dK5XxuoP6TommfjYF+f3uRPCc5J45bIHhNTkEzobwOjOvM7DjHfa1GCwiw
RcBZkzVzuP1jNB8us0jmda01LKGIe9Klj3NMgHDW5+5FqPxzJioasCQbs+K23b/bjekj8EbLzfh7
lgUgkqm8KsHEIxBUk0Cv0DCkxBrkO5JIo+MoiA2phXqVzbL852vopy8yrYYbXm+SoHjM93RUoWrj
4avomuK1mH+nZRuiu0i/Q7v9mrWU1V6GOwOfKpPH1nJvcQUG2zce+iINzsZU0JUqQWdFQsktGhM2
ryIYd5X7DGt6uCxCP8xZL++p+m7Ho3wcph7xJZklL8G7a3f5fqvqrWFkNBpjoa1aUO6GSeBZY3C3
w/i+0g60p6A0iBUOar6/vJueW4WRI8lNiiYf1366TI9qKt2LtcGoHflbmdUIjHbc23DI/WSJQseZ
g8N21sauivdLBxKDHw8T/hyfmzwieXZesan5QI28fVWDA/shYXZKhC55TXmNaYUzMR6gYBaSg30a
LRy01Qhsuy2qS76+QkFhn6dkEsd6TVVRJI2++JN7AIEd7dtloZzJKsqg/mR0cfoGD/DkjjV7IrOJ
H2HcqoMBEKXQp1zaHwYw/1dSVj4dIuhmDKpZiSWWEHRmbGuHvj0RHi9w0+T5A58QxYxsLxBvwV/E
CAy1Q6PiD+m+K1gGcFPMl57E2H2pmt8E5pbHfgjAp/ZquKTV/J4XNJ6LWO6zyvzT9qdvQwANktdq
XFJIdERpWE0aCbV1yoQg6q6Pp9A05iBUzLvCYDF/aPA8ZzfKzs6CUbrop+5LlLUmzy0/M8mq7PVy
TNSczidPXEZFfjRMDXYn6z1Z5eiXhyh6zSfYCGVrP7gsqRJBoHSVpcnrUk9svFmaQLZERtLEP82x
X+X72Vufc5bkLdU1NDHG62SXszldXrzISo5dDiF1yPODUevDlFb6UCzeEkpyf8DuxAZnYnMZu9Q5
ZiUwn94uszvo+zF+DWaP1OKENSywvu/blW1YH7YcJTwacVyYLnCh1uVhrKOCFcjCDnguAwAH1Brb
65uJeAldNZ+xPk2sxqwv/1p8pyWLxMRoUHkyefIqm+xqRx2sNFYnp+hY25Rr9ezzlg+lZx6NwFiO
dCv1RRtjc8+L+OYv8d5hkqUXLrakEPqgtcdRtF6XSTR6RxFPRL440nj8d27XS/KppcPGwQrqXdkF
w17OkDy2g9iULinQY//UtJyWNBTOZT1Tt/bQS+Qnub/GoyYJ3UnTIfw3YpXpBHHIKva+rIAV+OoF
8H1Q0lVuxRipEW8SFXxcyv7mefh24HQ/TLoM2wFrdhrh/syj8Xm7g52W5UoOX3y/XU7ePLBz7K3T
0gaQOrQ8dnbou01z0+o5ys3icfsRyRfeUhgld8N9Hbji1bnZUZDvZQtat+ra+jKNx+3db9NIHmUK
AGkCEkKp3H0d5xebeeiT8HFTZKxm14NkG81sj7tueu9ARldIz8okaUwA87i7IKGMwp3UPJWLeiSW
CeBtH9+LqmW1920rbDytMrYz+g/UGZMBpHoOmDdevJ5EomEC9APQUR7jwtb7XK+pR23zOFTLd0Pk
9WWBBZ44wxWa7iFLXfQnPA/7zvXmx0ooAL5WWR23L6BO5109BFCwzcyB3gLJvfUTEs/T6rw9gmNT
c1vN+tSSCQ50umZQzfC5G1xm0ZbPFpg5NC+BlwsyoQd1GdtkudaO8wjV6Ry1uX606gR8u7DMvY4V
7E1GRrtgyst3d/HuTGG/zkNzc+M6+jZF6tGa3a+kH/404iA5akZT1r7QGCLiYQD8I4fhbLc98FVJ
mBYjusjEZx8Uzb3zZt6kmK9sZFC/c0eZhq7ogrAj+C3wf9o1FWtflfHdE1/rmigIGg+Wo9h7urr+
9LIkBiRgQoL1l7PpYGf0CALbJW3S7yObDb3Z/NZt4ZEHXiFfaMmFWBJB5IV4noslODr9QGaFwpjY
4qCBLuaNdpiak2Zl96PvfAb9OusPseytm1E2mPYrJ1Q1xKjUKXEINCgk6BxBlfOP5JZ5gGq4vOad
IoJ+URczMqjRzOlt6mIopsJ+14uFjMVx03CJCdAgMqzFCeSYw19ScOkmIT846WvZusPOUnramd4v
r6asrKPZ3w2L3Ct7QK3g13h9fJ9Fr1O/JVGZXIeqh1AaBWFcBc6Jai/fe6K5ihY3VJo+2OqvdkgV
mWfot/zDhvIxkJyDPBVHQf0Zqxoolw3ngJhz5hUAY4p2hGGk459gAD7daWhvqid3KtMEOxYjqlZF
lnNjrfez43EDRvAiSgssfq/TI5SDG/5JWFqth8GpqMIuzg6JGz8UtuE8zLnPbJQ2vbJACmpvZilS
w4ZYFpuIqhRtRPaFwcVnqjUL6hmVR83oNwSncKhopvYyFvvU9yNWNBYgl7knfIPKyoUVg1D8R5Ki
FskVXq+m8c6j0/DUNepYZY6zy0YKVmckA7okk8eGpNTTqJcCTIibtj8ycwR0A6ZdTICpHal++IP5
PVhXO7RWEUULM/9LVxbs6F0mOzpxzlWUSS5Kev4OZluzCBeFY/JW4yUz7Xw+L3VOqsn4iyx1txkc
iszaghDBMzpk/XR22hUTNP4qyzQ619oknTrAW9Um9bPTKFQW+pNuN7tFVOhNWhL11pGgYKq/CSwT
PeZy32cVCSUmrM6pkDVEf8YbURPmtsfXYc0/Dfb+FLrIUjxS7hw/Ba6JPqeA/I30pBPAi5LHfGC+
K6rTFKflhXEszXz8NvK7zCkLAL2yxXtV7ryORsP9snh7z+0RSWHkVONnNLcn4l5eBhIrCgqHXWdr
9+BAiEke4yh9sCzDfGC2/Epm7pdZErjAKdEXy2cwrYd2HyEl8b3XQEZXr8zyS8/W3a+z/pKSoJAF
yR9oBf7ZY0hkW82y42WRO5e4e1RR8hcuwm91a9aga8RbZRknM05DErI8Dwa9LOVHn0ffY6dnaiWi
S1QspDtkwYVa6ZvfcQx3y/TVFPaz5FKKivSFAvORALNfs3RRgqEvqvuMqC1I0bU11sc296YDHM7j
AnCMfI7SRQco+KFK7/tkpdmRAn8IaJumLL+z6f/k6r4jq4+45zyfW3jVHQTqr9vzXRUZ4+yFGVOi
X5IFmow2pXHMp4Ead4gOZF94b43dfu+kPjYev6PO3Qg+mYKt0uVkVccM5dVI6ItHcV/a9YftaT9k
ZeAfuDZeCwLq91kzGiBskonDnKosccV3hLnnCDFMZqiJDN50n0LPEnXy0ETZp7uagAEEvAJyO3IG
E67hD496Fn9635H7qKMzE0P5GWe23M1ONhy01zb7zu77HU9ztAPcxozRxDgx29c0XxrIZghWuqr1
96RkPY2OfVni3D/nI9VMFZBv4sFUOhHAkC/FSndr852RvTu13YQe4WPnBoqKTCkTCj2/zZM739we
ydzi+ueqLAkSsipw90wWP5v1KBMjoX4JTkjZ9fqJb5uRLM0rJYqVlrvIA5ZGjsu0tYoVULNIVNdi
vKZMInZRJ8yDUywo1aJvbOSnsENqlRW5RbphDjdmmG9llDoUpehAiqV693u3P1O+f9r2q23XKQek
b4dmetJB81OP4CSUX8HXqi9mG7HHoVfel7Oej52LxSwbiQuO3QXzaQy1Krgqm3O2D8S7GhKTZasK
KwgksrEu0N6eqTcQczQwvCgkrzIgijKYnUfmzKFjI2XqeiIH2Iy3JBuw49b1s+g58Tt4avtgJrjA
nrjwmw4QVssUIHDKT3fo7jAJu4pZTdSm5b63DnCv0JmoojfOOWo5zujxNQ+I+pICa0PF1LB1hgs9
uH4YNG7Qni6Kj6bieOuamAYKMK0JkHDweo5BuVxiSW7dMgy/UnNEfxQM12Fkc1N0X5hjP1VOd/ba
LOOJp+XOfPvoxoO7V6p5t3lXs9jW16BTZMMF/tmoXkrHWAgmKD+DwTroufqY0+pr06nPVBbeIU3s
7mobHvYyyUlS26a1jxE77/zcq8LG/ctkU71ojPf7lIxopE0jGt4KoVB2ZdbHLs4x6l2W+h9I1tV+
1PYXUxlIUVE5SvmzI/6HwIoGnZnPyg5EeVhIFFtTRBrR2NfzdSq/SRWltyi5mzIi5dPgfpraJGyN
/OfSFRikOmeB4TuhI526U2n1EzGjVkAFYUP98iOOD9vmJp5vGRqvGRUAqq6RZtsbX7grAca6Hmkf
PtwluNedV3jXWpCeY3BG2y778jnuHiphRvsk4Kf2BFP0kQY5Xm6ZmP+Oy7th1uLiAR2doys5JryC
owfIv6J07/AlH+wkv/UMB0aEAscsN719dQtmf3goKkkFGUNecilr/NKGpGcgEOP8Y+WR74a45gDt
lgdXRNd6jU2bsxRmVuxmYQSajZJtCQMM/XxgaB2NxtqNY8UpOgM2bCSZO47/Mrh3fzg35fArS7q/
se2+zPCi97UWb/1CCzG6w4f2b6XP+aYV0miTuKyzPYdaxTawqdg8ikq09Cg+m0Noh4XYZXetnepJ
GiOojTlPQr9ddWTUzHv7i7aihVeCQYSxBmwRu63C1CLE1Lsn3P7sjyEXMBuTj0kz7mYvSY6pwrtJ
TAp1WO2b1ypp/vSDWo4Mip+LuppuxPa9BIlCLt3k37LR+JJVcKiq2v3sewqOKItvWYnQTQfLB2XT
PSLlIJxE/UaWPOmmaeeTB6f/NsRIU7KbZjiOiDhcpH89wWMApgF+DuRjyHT0L3kS2IexMT9S+Mkn
I6gfxUIiEzjOnMMu1YxHiqz+qMQlsiBpRR1yXSc2D2acrZLQuCrIxcAoulvMAWkpJecu60R7Znl5
thwczrX96iYY/+uIeihmCNDGHocV53UQwwdoGfMlrynwUJcCbCdUdaD/b3b8SeT7JJa7cyr0hp4e
2kNTO+aOJt2CnmEeMrYJc0bJGsGVvvZ+cZ/ytCBya+8Vc/oDUNelWuOdkiR+8eUzO5lvVjJVZPZQ
FFe5vw/spdmJPqN6rltmo2Y0sRMAw2cBLzjUQxN8XSrPu+pEubt2/UsWpcZTIjAErH/Falm+dumD
09YtiE8T1FmeLM/b39loj24jR1pc2OiQawqb53b9jyYjbkRqtzmng3SeHbm4zyOUlWNtteE0jdPF
zvPgazkmI2S2I7lzlIopwio9l9xDa6tNxhZHnCTGLXCOtaz3jUj7K4czEM1hEagaV51IFEXnlnnh
fplwGC55cRrEUaWxe7Hn6j0JSnnkqCLCxAeSluYBktAIhXta+futq+9ngVa+Gu9R75ESXDrM7x1w
ijjXi4uVvTcdMT1UJc9yGIu9la+hbKtMoHTE8Z+qgA39yTZvQcSRNE8L1K10kvsUNtspM0x1yNra
AznLKpxrKVuQH801ikRtSzcc1mY0W2QXmvxP/9ROxYdyVHqixCU2yVmG01g749FaqIgd1jEZH2Lu
g4DkQ8QT4nbBkX0frBo/c89L8bdruuYbF9OmPVvb/2JyKGWivF5zatReFH55Gq3lx5DyWzOao0v7
oI0CIsjYjOnDKoHX0y3Dwn905ng6iXgMSRThpm7/xA3BTpUIuqdliqngk/mydG5PliBFXhkR8nW2
lfAu/pgweB6iv4vtcGP0TQsCkUJc9xyPbmaVD4lRIuw0ouLa+vz4bmEmoTLn+tluDIjEa07hPH9p
ck+cYokKL++6bxRvaqiN0BltG9lNei/zWX0X0xsNARswVy0sstLHUus/TU7TL/Pm3RD9+OJ0PNvb
WKmit8/i+Hum/ObRnW3nYCr7Gi/2tyrr5FNVJ/XJl+nfbs6mg5GvNpKgD64LidQRY+5taiJaz11Z
LSajcjY0SSTjsAS7uc3hZz+2GLwmwWWbR2xTn1KhRgmidDq5bl0fEMkVh9Qwn3Tr0F566hInLgvA
daJtFS2PsB1Z9zYraNTnlqQWiygVK574Kcbq32MbJ/QOo5udrdFIj2VVEX/Uv6e9xKiTBU/0kcHj
wiVOMaqop8kkO+u5cA65jNuTUbNsW5yKKyH6lIzWbyWrw5g9dxSHSRPPj0MteAqMIT8OftcdE1R8
D7lN/x+P8wMleXKtYmBF68PMYm56JlTpXWXW18gX7Y5Iy+WsXPHJ6Pu4NFN22xZ1lcNaIUczUNtl
eqRC4p5cR6Bi4PXEqA3ovXH+oGpyLg2VOUodVuJpp1kcEJ7IoCq4kDuH5L/vCdhuJ57i5JWg32LX
ObCArB5Ru2cyxth+a+rmHeBF5o7znIe68tOwk4vYeVXLS4jer/JEz6cHW2D993hpuvA3ZLSCKp+Z
OjDNgD9b632rhod/QkVSSJi8J3JXuxES+XVPWY3x98gSYGnZlHaq/0IRKc+kYtl7yedxNYjSq0aL
ZdaUunuoDvZxzQ44tAulwNwS4Sg4Yvd92RAKq33yyHD/npue6aXhlXwFc7OL8pzKplJIs2f2vI7Z
rLc3+3XEBSgnKlr2tMHjkwV/O8t8TgJzeMg9gDSBX7rM/NZHvOcaWuU4rlR4ezN5bKL5wcsWoDlm
99aWGkF4kNBbJOaLy675kvf2vHer+rlDhXgzG/fJ7Vi1LKO8dNKAHasd9gXYeRsMHv6XdSxqJw3+
ooxhd4/Z7qRa5xM8uzgRujUT3s0vkkTpsWqIE0Ou+iNY5uDJgmyRWO9qse37bGPGaMkr/6e/YQ5V
73TXkLi3zrAjcllIB6s8YK6uQvWPiHyYs6s2MNTQLp1BRlTH2uASTen7nz3lD08VJlIz5fSVGehm
pOjrcctGt2K9yYW+kAHoRe5LUNrTrl1nvMHPhFXtTdsaKqQIHpoapVmGpKobfZfjvLx6q74yaB3C
zFjD5x3Q83lMb526GELg1LE1j4cU90jpq1ozvPqlClMPfPvgEO44t/6rPTIsFXXzp/XJfat94y6c
5s/20PRTqfdNXH9jdv8WD8V3OQ7B4d+b0EhxiiqjDpsmJpszqa5uHzwlqkFCVz+VyWubS2fVWLy5
jVdd+/UMMWI4kw6C2/PEEGBfO+6bI2KyX4wZWnTZVccOX8YssFgwVv3PTFy2FKSqmpIwKbhsfdel
MHHZXmpRiEPn/bLZa9+kH5/NqIBkyXIyz8iFL316bppv7+QNJKjFANi9uVXEiUS/oL3y9K27wzJD
/GD3bXx3quUl8e0Pi9r3KYB+fS0jvFzbl8TQ1Do542BhgsWZt24r3SX9anVD+eiXzR+nVWcl8h+j
ZvWNTfvVV319cUg8PoLyt/cN2OpDS94Igaj6j7DwA7LenRfcFA1CnweRNLtmILMyAEwOzdn4m1o1
JGaBodE4zsJhPqmAGVYFGYAjw4G4qaZj3nFNzqoPHrdfJXaFPsZUMLEJ5RQIhQjtuiapbSZwp2YY
fPaa7j3nXXvBSxrOddmEZY/0OFHGRTgs84fZfZyy1rgFhvjQpf+yPQXot7xbmhXvtva+jtTztZsh
tsiKX/EwZiEoau31I3PP+nfRgLkd0hJ4i2SJPaGeNB3za8c3xKc5AHMPXKQ2fRL2EQKMMULlrBK8
PwauX40HySCkNBDZt26IHkoHuUgtyE+1zexmy+t2BnUKW5MTLfPBC8CwZAmNqa0mYuiyz8pPHCLv
Vj1Mz9o5QZoRsqRaSAqmgtsutKICE8126JIX9X0rSnRrNBevIieh1wISdIy4urDRcooC26Ps2IoJ
zg1zFV41KiKmc/6Mxyj+YfIqbTrPrVDajvntuqj6+tMi3+B5nFmVSJeEZhERPmj1jCZ5a4x0OLR9
792yJgOdXDKbLdou9AVzBWuJ1MGLUsr7PPZC0dsF+cH6fWrngqLaJX2W3NXKS3705Lqun2/ajZy/
w3TYvqtCCAcHYnxxKzGyEy5etuNqWaUsiUPmcGdYO1YfPcMPtvqlV1xiVie7wavBkNiA1dd75J+A
HmWU8RMiF9m32fJjQaBAQWdwgq6FQeCRKeClo3svpf1DQnwHJ9ifoY6Xu6FRxjlq5AOz/fiaGjNm
0lKbp2hI/qje3DWqtx84ZAjFEdlT78u/wjcuQ+p+NewR9YJro4vMiGPfybo3QjPuJVtAF5PAemAG
HdDzvOHEHd2eHTOVmRsN83eVceJuyt1NteeZxpdEWi3ZFcRRj/k83ft0Vd4yru9bHqyhpASld04Z
Rxyi6GduRH+3/WS/Lu2rsfkzKW8/jkR/dkbzEK/8OBX4z4PFZ/BPNURBoa2mvPlwZHAuW9Me/tt8
cEqDlDozfpJx0h5zwyA+QJgIetcDhzsmPgWVvOvxzZ5bB+2YjR+gIYzbYVfpSrb/ZZfrGzJtVoCr
mLvrOzYeg0lvk81GuH0JvcO8aZTutzFGAJmOTThWBG7GRHts//96BerfbRUzAOtd8PPr9+pTmhyb
IFIh6o+RXIc8ebLHW5be0thebRMwvwqDpzDhtN1W+XlPmZMq/+5OwbWLUT07S6OPDlnK258YI4YC
oL6GWUdMZxRLHl3HfbjgPDn77ZwcC4NOHP3EpLOCvinB+WVVLvUmNwFDMNaiPJHMm/InY5pP41Ib
uCXtJ3Tm35w4l+dYG89uX+As8zLKO1Rx7pgnp+2L9qe0ewgmVjPOetBNSXW2a4JXiNkhBlA2wLDs
IUzHwaDIRAPJg7B1WVvpzXeTcZjqD0/o8SC7CQB/UqOw9CggaywmVMId8g/5rnXx2uO5eCoDZGh1
O+U3IH16300M9U1e05Tj4JB7dbtHEtgcK08/dZHjHmo+xs26sdSUnonJiCOvg5vBWfyUpzyJtGXV
cSQ3XMUQNhsGf4ft29MOZtK0iJYd031s2as62V1eZ6Ybz2TEIFpr1CVqCZiIppphupelh62MjPfs
gsiEn2fjKRuSqxqsi6nwGm/XWGl4NUIZVIsVeS1aL3828f2I0hNGoXogjnqtPsUKf3fhw2+fqpXn
uMSn4R6gLs0M8OcBCjuxuOa+yQokFpY7Xz23wpgUWWekFC8tt+fVrqq3dHCPqqt/Jmp6tNwh+3fl
8nonpEgIL0QIVuwNF/uiO2/rqp914yen7TaT9IpGjXV4U86kOUNcb2aRS+G1y/zxVWau8a/FKVZh
RGo4FsreEYcm6t64L0+1l/XMb+QDcxx5F+mLl3l6H3QVA1vZykPLbHR7I2fd8SYFJPd60eN2YxaX
xUj903aax2kDMamS7bVoBLn2U3FzayAAkyxxzNOdTlxgTBgjdEKjiPZOrj9Ggxf9n5DWIiA9Iyhw
Pbm2e2SufO9karbU1LT8i5fg4ptEGUTJIsO8/GBu7Fz6epy5I5ixOyo+23asEAn143E7DjZxLsfX
yazN0LW8KawH77eIq3Aw+kudKhzcXYRj351ZLOjR3TEPd1FpwAsuk/F9Wdqei6YUNM2naZ70ZWVW
4MlhEZ4UaJ/SmCKk1GIOVSxYMSp4oDSpbzBWCc4UdMaNjxiXZ905jUPylDr1y/Ykm5U+25qfijHW
F0Xoxr9WKwaMYAYN4tfm9m+xbTCDJ/b0cfNDbV+Cy7KVuXUodWDf0FBh/s9qenZeMVSERmgTd7Fr
RO6fDIdJWxBVl2FIvgT18FQkWHujll2kUNNPy0rweq8qWKTY9pc4wqnZeSwUHOgSeS5vyGCfqi4g
X2A9W3PTgIZQ2S/b8ZIGWbefRUAKbsfqJ0lz3vkSKWmjf5ptX56N1nQeizw9VKvAxcv1n2BV9bpq
4PHsbRGWcaKvpsNeqHTGRzlfnIFR9fpM5mvFDDZnnbBQffoZ9IneZdIXBLihffJ0KWvRJtZrt6lX
MRuBcWf0EfZuUhNBD0jvc0A/57SbMpQjlCNzOf7JNblMtsecr7EYxsX+fMqzqfhkLs9vt/63cib6
qaPicyTlb9SWf70c27jDbo9l2Lwz7V96/W1aUX1L0m5+8hHb7TQdD6VjQEpD+7G9Yv5adK/3yoJY
XY3OR8UJ9Nho1sKbhU/wpt7MZ2pihMO1rv6HujPJkRtbs/RWHmrOB172nBpJ6928l1w2IbyR2Pc9
t5OjGtQq3sbqoymQT+5ShWcCOakAAhGQQ25mJI289/znfGebxyQt+rig4t2c7RUN2dNh8oUDAK7f
Ixw/1Rn0DT34jj+X2e/Ib9Wy4phhXXbVWqGHl82ZJFQ6eYL6KrKtNSTo10CScXZ3THcuT/wZPWE1
WgT9oglBVBokNqtSfjX6Zn1Qx5YKHEGZl1rqt9htH5JBZYQ7FnB9sMFg18XgQ8v8zZzErwxh0lNR
1f66yMiCx0h/uV0+1nxj10NdgFeMwNIZ6l5rpdJLLBGTCQ6x16niNTZiBCN80Kz4zMRNMytlD0wy
0ZBi/TT4NuYrjShnYvzIcSM1wZB6DRXY3lz4aM6L/XtxZP68aehyv82asXYMXzxpKSMb5DzDVUxG
Xk0XCndAHGe/yN0nHJlLZbKwaZ1smTFy+WPz8RdbHPhbxFa3rwF4kDtA2Vl8WdjTLsKQNdbrpmcM
ESbJsAU2m1RG4aaLhzloM8z4fmq5vfaajb59LSktYgxblrYTq/4COR4za4NuCwKkY3/2c7tY1H8t
NEo7etMrSbsp4jMWkHHVh0m51fO3KuxM1m0h4IgiQEqBNW3PTXs7tfM3SZV4WNsoUgo1Jbrahfe0
NGlFYbmXdZmkNGs1ZYwZLQ4C28iZJonsLg3hUXRqq60rLT3bA4mNWfbvNUV32roqrrqu8Lok42N1
cbgacIGipJebNqOouxPDUR0naz9X01NTFOEVS5LEwalXVOG9tidPY+0ykQjsuzU+tiFeN1jIDxk1
Z8U8tK6qoLaqPJsqCti29Vxuqim5nQiPRyldIEL3sef3/WZWhjuFG/KpyfgQFBVfTp4EBJcdJcYZ
1MdmU8Qtu2asqYpfsZNmrjolc+uorBb38b7smti1iQNyE+LGyt31SM1NZ3S7LtSDG7Kehn6Vl3O1
q3CirawYKo1QcRXoZngtJN3e/7T7Xjz/2KkwHvajbO/0yo/2BUMJScO+GKlvKI+KV/MIZcfKiIWZ
FXbACTAsVr2VPSYdHiazxVKkwBrhMG7iQlh7H3fN3ogMRyIDua9MKz8qdkEihxVOq473st/K1xxO
AMOtUtEgBEuEoT25jt46R7aa7sKRRyyXn9slkXXVFTy0rTEgXh9etY2dAaRp4VAa+c4vYzgjGOjI
HCz5qGURVed1s9fZi1N8J5GIWnbLof48ImpcVYjR60YY3mQPuLLzLHYvf8dGtdjVAQbhy1Uzdlt5
xkJZZeb5p0DW+G+WX24ijEqHy3K4tfo99kzJtWp8FfOwVNsYFVamkGGtXwZvtn+DUTDbXSyEuRUM
h7Sfo2M1+reJPI2bUjbGbSr8pxQCSxBjELIV/0XIJSm6SQAz0X/EVqQeLrvNcVau67IwbzKpWtdy
R8YixkAd2MF1+0XL1ermchWpjY2zUqZfXbT4N00/j/epWTrpIlbmXwjXnrFKmPd9gnIy9tkOCaXZ
Rg2qwlh+lyg7yvsID3yS7QpkRs3CFm9qGvZMfGlrqJw6Ygfdb5z9Op+6/YiduZBGFY9QAbpjuV7r
jImwCq+m8VFQA+WtW4LOdV88Zb1auRg+FLfr4s0cFfGB9oRbwj/sIjA8Xe5FUeu7shloa9UuK6dX
NGuTsvpi2erjJ1xdzNyXlWpHEnibxsEjrS9EuJTkdDnQYddBRh37b3YCMiLTo+o4QOqIF999FUb2
oWSJ4kh+dF9UxrWBSmppjFN0CYvQokNGo15vmBjdX6K9Eckhu2Uzi29/c5GuZQFsLsl3VtGi5xrS
6FzWc3mE8xdHLMLgRU+ysSowTNpEUBbQkdP5EOjMa0VS/kx80hsSsx+gAckPjW6vpgwJZPr40rTk
ripjCZe0mBCHmHbLpEQtcUfopLipysF5drnFXj5u0sr7kfmgN6kSeCNZ97B7JS4Bg3Eb2H12hez3
pZJAJI2sQXB/DjgSimI9Z2p8ypvycU6Zy/vdVuPt7nEKfQ3HZUnPHspr/SC8VtQ3I+uVfVSkr0M6
J/iyGFP44gU3GzTN5ZRnZhyv6wGgBVJyfsxl2B0M+1wJNc7rumclwy5/Wd4lncARIcJ2jYcSbolm
B1d6UOynwc6PBlldZ27CI/FCi9lHiVlllq/95k4vOHbKoglixDtHgjAcMnZftOq2t2qgf8uOj6wi
xBddOoSL4SqpGUgtUrSPL5LeAuwHNJAWPFccQhDfLjeXdnnzSL9UKUoBRuhlS14kT+EUFif+S4zj
IRvmgps6XxaaFkMqAlmtKZGp75KkcAPTV/dl/DON0eATXMl1brsMK3P4//rk2SruDkNSGeH7x8sB
wFAQnS7/V/cynt2E/U6P696IUusGn/y93ZnJvpvCo+kP2sEIJuNwWQewI6AJEO+RY5rs2Qbo9Xsc
u4ckSTCGX66HqlfdywoUy6MrlG5io9/NbhAZxXHWipNC1msjkYlh7sx3xDYpOexAD4h8T5cq0nFc
JevLzOTyiPVluT+NZPIZpsS6U4/tG1/JnvVQNuySsD8WFlaikKPKHg4XfcuSxi7x/JQmoJZFHrBT
7iKNDgtBJwat4PUm1lwn3Kn5nuUhzVuXZSDWh6MdNf5mnGFitwkTxUWia3D+6PO5GG3XJAP4raA2
KorlyWF8Fm8H228cBr5xK6AoxBGjE2QAZ+xEurN06PcBtVlLYjO3qSfzx9m8LRdru+AZGQ9VeMgL
HiP+ME+HUVM3ZRo1DiV7o+vbWn3E8u5elveRX4Zb1WRWF5nz9qIV9LUurom/3TD1t1eXI9/7CqPT
HmyobPMkleJo3YcYaap+EutR64oDroToNLNtwzKCo2zMVW3nD+r3yxpLquR8041+7ZRy3RCGh4sU
hfnNRUYM7WGpnC2na77cqwCF7ueOpmq7LwwRmy2jhjOGkpLJDRudhDy9pzOfw7AN6Qv7gFgpXQsL
LtQPQVvju6Iz0FSwZvZ8HqPbXHIdRhGArTeUx6RPUYobZoIzfhq1p4i2lucJ/X1Ai5ubfeUbsAWY
vNCVe3MRKPpOam/GoL8ux1ahQluKPDFKwrEkrTuYMwvxS/ZvsmmVqrCyN5WtH3A0Ru4ctt8uz9IM
XWw7xNAnfQo0qyinJ0EJI6xN6FZJqp0sVlH07iqPdrahdKzqTB5YCyuEW5jqXX5iZj/smqe5nDbr
vCCAFjUx9ac00wZh7QSDDJ9Iu1XjNsCzjWxXjBV/wDxEsYNt4ycMhwR1skukP48C8wCwKL7TgsFa
N8v8pcnqL7bEfblrhpdASOToWu72NM01GKpp3u0DiYK9wQBUt8z460YgSLLUWktj+hA2+RsjScrM
5Glr6vKuHTgxxTjkLLVwvMfFVwLiiTPnkn3Mw5cyqDe1ybeG5658X9SZfB+w98sQtOSysVedHbDo
auTx5Bv2gy6rwz5pWZwVMkYFpipAUWzk4kElJscSvT6Oefx8SQ6UDWdg4YtUSqi7lz8KiGZjW69k
2mgV8INI6QxTuQUvm4q+Cu5a4t6Y2YgQT6V1Cm2Tjd3iSe8Jy+1jvWIP1kznZpgfImo+WsM+GyxW
V5i1eqfw06fRWrChUq+zgOzO1D62u6APhzUtidcIrPuZA7EyMiPwpJmdnzKqCIKSBCFBNtJNWwJp
uuTLhrkMHdlYGi2C2joWy/vWM9UpDKSX3NowNYnZO02pC/VmOEStoPKDio8wj+3r7EW15AK0GdNK
jdmGqtGg0xn+IXrI6qnblRI4XjPBFqGlCuPgIXsKtbJYk5b54dv16BWpjFGKU6RZByXuZdewg/wH
yRd9i15sHQkNuUNQ3tf5MGwqU3MMxTTvVTmrdgzery7P1aopTXQG64apVHCFjAClwazBkI02QzND
2TazvG9EpN9dLrp8mHKPs/A1Y2Z7rM1Q2dOhU9JK2AgXFEvEJi53uYmrBIT8VbKY3sMUfSFN/U1q
TieMvXziDCTkZMSuYCXnaYGYvZrpzK1+pdGX7Kpj8hXj5isGELh4ePTLwKIYOisLZ+6kiP0gu89Q
8nCmEcoRZbMq5Q4Rd1igPMt9rUn53TQk47Fflt+iwuWr5vPzvGTlLttT3WDENxZM/MBqVKxAyAto
cbm3cP3quaw+aqk4p1N5H5Oe2JDtiTxkq4WBNwCEVFOBWVghSNqkX8SoHIVeMXSqlFc51OJtq7Qj
v6VcN/Te3jCXVm7rXmFGKXJPG8wz9WX7Cz8jpoQ6r5FCZu6wOKzxM2pFXK9Er/aHeTb2RYP1KqDP
hJsqUXeJ+hZHTHSPKjgU+Cbgwl++OUTImNrETKTAVsyhGlzHs3gV7YCTMcHcUE9cyIHO/chAtgqZ
cl9WInmN5djstoXMBkeR7ddEnzDyasM9/aSqhlv7sgCtw+arVZn1vtN6jH/YPPh79W2iFsNRY4YL
uGsdTRnNvFymQFI6nm+iNZsDG6TbfmqGjZFnGbJbNW4zNUQAJCixNWdM5YKwt0dIPznoQ9s6YjRa
r8mprY4n/y7aacu6qzazas9ZJVUeJrTpGAP2ZMW6NbtnHEgFleS96sWSOBgWs8qkheSxTMMuIKY8
LR9Ln/hpzMPVLUOoi3bPrcmPTdQe+Gkmn5shI+ax7CG1rXE3d3AWNKwEpjVE3hTrpK76hvPWt7xT
a6i3UpDgYIw0ijvVhqBDiVKfllp/LfWl7w66+XwZBapq/N3E7LlP9P7xMhCQBr6GnWjKI3dNqrP5
4slku11VyjEJGMouNTOfazci0dFInScqzr1PkpeMXsH3MHjRzKbYzmrdkxVDtMsjgQip9z+GlLfF
NGElMblYTzmcOOZjCkSsvT1j0in1GQ6Cyq2/qrLrXFPMjVrmd5cUvSAmftlwGpV/baCe3cXM8pfH
Wa2Wm2GZDqoRg9NsStU1WZIj4iyZooX6xZ0SvwNTVsGDZFsmWcFqdcj3Lc5tBta4V9uYHqg03cQQ
GTEqvl7+WqZMX30xyPuC5W2WNP4pVyE09YEi1kbV91f4D+UXoBHhqm2ZP9PhLq3I2Y+hwXZeq7sv
A8kHJ0rze39iWouHmRtHaq21VE4JBZKdu3ygUWF9bvgaDcC26cqlilm2I5adTM19qurayegSxRta
WuZxgh4KPPxXfoj8PIyChqbU3fjM9K+It3JCqpJK5MY6JgxDrmptAHHbMZ/L/EbfhPJIXnN5OhNy
625FtqHTct9EnGC9GNQDY8PDRC34fSVJR58uIafOEOS0rmtvJp2PXvsmOA/9zm/gltRKrbpUgTOd
McYGIQ2bZq1OfCUxG7z8fM7hsCb0Xw09swHsFRDffj6P8rnpN+PyK3l2d8zzOxgDjL0GrD/e6M/2
9TzBQV8cTxrfWjUJKH3iprKVIL64EJFm7wKCsOTbC3kDWIqxw7CKajW1tHoPcQyVFMdmngYpZsSV
WRFES2UM8ky0kp2cEO8KbTIZdh9XWyIXmVF8LbEG5aYv33Hafjo++jHeC00u90JqH+reIs7BQ4tM
srpPLcZV01NttdO1Jdd3l5Wyj27v9D7UyUAKQDn6g7nuii73whnXUhL+AODWYxOnYbcgMbHWppU2
SmdNAYiYEmtixMn06n/9m9b3B8DYH5gzuDkVAh1w9bgiL+yUXxB4AC2GseYB7ygNkY4m01iPV7V6
leUDhVAaqxfbtFC3FbTKoTUwd0xytDGHWRyKn4yr/2l24lX0WsMw+NF+hCcC2vn/krCoqHDI/9+I
xft//UfxD4CS//rf/4C0+I+b+l//J3+Nyu+/Mhcvv+IndNH8p2bYnFNTwV9AyczCEfzJPzf4iUwO
iz+1hGmBZPtP5KL4J3xGKAO2qevU7dCn8J/IRUn+pyyo3bP5Z+n3szXN/G9BFz+QhUxA6rwx4OfL
KwpZWX7+yxXXRWVuZuY3ulYHd37DmquuKWLO9i1AZEl5iG5kt97En9ATtQ8MoJ+vKrjINV2lSPBj
aUiShS0P5m/l3G0xSUBktlZYrVaS+r1oHtLkpRTqPtTwm5OfTMaXLqF9jWIRHw9F3ZZY9xqmHNdm
cCfFz+xcYdS22HO3ldKezSXwVrH1QzkMY8cIMzAYg9vR7F2NpDFZR4XaQ189a9O4zmTcKvTAKT6I
HTu/zVHx9G7XBrdj8J0MGH32n3VOCi6nX/hHJuMQmbkhsC5l+YLb9vLzX444AQ3Jn1H5SByu0v7W
whRcjXd6TIaPXsFu2dV25goxcGUgYRct+BDT++WS/cN9ZoGW/RvB9NdbUDSNK5DrTzM+nHRDwQDZ
K4CQoxQ7Inn/kdkfCO3evrLJ9/z9i31AqP3+asvF8MsHzpU5lUwBGmMj1iyQDEjph9AFNb6iYZ3F
nu401yExs5fp7pNX/v1QC3O5wgzmQXQFXOB4v7xyVtVyHY0Aq3nykUO869jFtVAwsqC/adGW+maV
95CFaHoNX+3whxi7T+7oivbboX7/Fpaf//IWhj5To7ZnAeAMHg673eShFQ1X0bbbMMHbw46kYKM2
VtMRFyOw9nQ7f4/uP2va+P2E8y4IDnHDMNgAfTzh5Fhsuy6ZgpsNK4PtNGOGmUFjZa5UPv/9Qec3
/ukj//JiH8533YVIiKx5Rmm8j5sQn418Skpx0FONr+LT4OtXTU67GfwpXygQCGClo6sZ46Naza6Y
vsoLOZqJZNbFq8Iik5Npq0R9CPsrKZ08C6swg3GyEi+WFB1zI2TEYXgVzPjWpya4ALJffBsGluLt
yV94JKBelIrt7D6eAMj5z4YI2E3c5oiiiP1OayIsDGBVMrGpammT4XeFJsRcvHJlkPoWLKNeVK5J
pGUsQ3dGHJ4EBIlSWqXqMQuTPcy2tZaonm+PWyMZH5WR7tU58WxJeKaJba4lEqPkWxFGhHIQ1/HA
JvYD0/xVTYOwHduepL013XcwMSDxlDsbs4wt0x5BsWduhjuKGaF9Y+XSpW0vAV+vx93U4QQL2tsU
0gEj7yicD5F6lqJwm9QHO+AEGM/ayIDdZzciZHIWymGeqDzMKVch6DKlL63/yshtxbiDbspuVSEO
WZJ9Ag9HLMGm+yDbhn5z7BlF64tfGFpYVRHkVs7BuCz6jCeDCTDzCmdpfARkIguxYlDMyS2wvWmO
pGaERJ45Lhipi/WkfFVlFJYZt2Ec7bocPvoAEqqLMGxna1EoC0mI4SLYsrp0Qjm+kcPZhdGEgC+u
NNFfzXjplgzZIvCH/o+AHbwpboooPYyInVOAPpGKdV0xatfgTqGuY9EYvkczuB+8uBgKLWdiy2oR
Tjb9bwJzy0pmuxdK5xklBBYEDuBgaYhZZeZ4EKQjtUK/E1O7z9PwC8OYdWMhTjFbZcyzagpp1UP3
srGypwW4gUx9mHu2kJbuJq2+HgnQKmyx8SlA7EDQIIWRBUDgoifRpEBhGDZFj4Ac3TzSmGvIzmD2
XgLsVxP3TbDnAVcMwWZGsseFWLWNU2jwsyv7CvPWJufPCF94uvlND4jaYA2fuKJTCFu2UO97wAZp
/5qp5jWclL0oMKRjipxhpxkGkjOVDfbE5iiMPUZH61mmFQCwg4brtm2WoR7Y3Q7Lt1yuFZvCo4TE
C9u+TMTrtD4Z4ofdfJlwc4VqeU3Y+G4cHww2xSMaIPdlZzRuMmtXcaATsSRkMGnLC9qN2Xqb4JIL
iGf3nOjwRjcziJnZ1iIRiesktGAZ4pucry0UxDK762G+WIypZCVxy669q/3+2NiAjPXB/NIx5WnY
kPtkYIjNbPEEOFLOXdWnIiEnCpj7uzIZNjXJUNwZ3zo9foyYyKs6wRn92RfMX5TscZ5jxIkZX1Cy
0ZfyD7Fq2nnVRPFaHZLtlCX7QB9Xkv4UpNq1xEU21NlzH4/X1ZC5VorwOzHg0esvmt1uR3N0dLlk
NB+4jUUbSBVuymy+j4xq34QqlPR6rcu4TTKifCo0BSV1lOoUd/oJy/9jD2Co9Y9tyhNBMKIIsYEI
r8IcXdvldiq+29ycGnlvcJsbljiTTdtqdEhI74YF0/thWjUYQ4oApEM3Y1UDjssowmC54ZO1khwz
lgiNHWXrzH7EU7i0/MdcPNXCv2FMcSSayrExVqUabUaZLAfgWlVNrgqiimyDHA1P+0ReFfCSN8fm
Z9TV92DTZcmAYdjmqW1CHTdYIb5/asrhFPh5Ae6e1vulEBPrEDfcrDr2B3ohSw+h0q0f45EyrOXD
a9vuM8LvwiN9v0SiBFdl/a0oXKosIN6/g3huhjQpXxpPuh4feE4/4BcmqOvEHtCE+JPP+/vjWdEM
Q6F6UpUNXfkImdVADqBuvwICAgNwneYPlUSDYNE4+dB8shpTPnutBb/8y4KE9H6cm8Mrmimzu7Xh
GRu8L95ykOkkXqNsHjKaQloOceTgTdphZjbW5gaF7uqzRrpli/PxIMPUpfXOkoETsw16/15YuaGc
9W9KqjlWc5OTizUj6o76+FiV887IqUzJKFahCLlqw88OxO/LFAVEmg130KCc6je+a5Nx3+iM83KJ
BXQCzevSX8V0UXg2PMXCNY6dW578l8CF87uvn+rH6E1+Go4sIYL1p2vkPx2JX9/Mcjn+claQzZbA
wl9vBiyKi4V7bayVg7n7++XZBwj48tV6/7GXNfMvr9RkqTlH+pk4zYm9D4k3sDtufi15KJqRw/7K
CfcoLvGqvgqv/v61lc8O+YfFcK3M0Mn1c7tUNHM3Lw7dRGsSE+9Nvc0nzz+ap+qR+Dpbg2kNKeGA
K/sGAOsuWpufLMz/sA17fxw+7IF07HAMns+NV++Iz94qHHIHAsYmI97pdIdPz/AfP7tlXzoW0HY+
thaCyUwM3T/7V2BYKP2llIYODmZrXkLPbLy1R6e5KTeffUzlPXf55+mmNYDTDnRX4Yb2/nQLxiZl
0T7TUOMQUnHK+zJxdqxtEMGJat/+dUuDkIuvwVOprPr7U/7Hw4ySxWoDFwtH/MN9dKBM2DRxCDtM
ro7YKTcgC9b5id4fV3I/Pci/b/gUnSSGSZ+bwb72Iyc589OxEgUndaRQt6EFgf4fek3W9CnBUfj6
2dH9UB7319E1qKqTbVQc1Iz3RzcsRnnQft5Dom0CsWHNkM4hfX4DMvUF6PonN63l9314KunmL6/3
YWtVDUGNs+0c68eqRz0BiBy/fHLCPnuJD/fkJK+1GbxV7cqY91fal4haYtD09/FpOrZOessQ8zOM
+Wcv+eGRJCRm94VxpoFKu62+SCtcCivf7XRn3gToT+Xt5zdc5ffn+/sd8YePOZcpJLuiY4WR75Tn
pllrTrMZTgyj3Vfl3r83JyAvK7EXjrEll1KefYgMnzz2/3D5LG/CWujycKggor6/fCrCrYzRu1W3
77zhy7wjVCnRUa9vrCfqnXKakT7rDv6THGGorKkM+GiK8bHBQs+bCiMVTzntYWiu6/Hb3189f/z1
PMewaVAyg+by/gNlVWyISqMVY+mzJeJTfiZkfFDILytD+EXA1CFDcl/7uGQw2i5OkpTYmkylVLDC
eZVrUI+TYgu9y6lZcY8BGWjsmxMbmPQz9c68nJPfvoL09NKGY5oq4eL3HxGvuDwL89sErWoC2zRZ
JL7a1FNnySuZgqb1uElyAHbY91tmaQIYdIq1qluwLMrXOHrBV6clr1ZJjSGbZCkBANvz70h5WWyv
B/9sVxRgwcbQighL9eyJmpmMyZSkkb9LMghkpiKsJDF2QNtNZ5q/3iwz24TSBHyJ4WF8l6CjxMZb
Ipbup9cCBWzqwTZowb6NxXVZAB1Q2hXewlWZ3mAD7aEYW1m8V3oDlojAL2Z/lWmx8GFNllBoJN6o
aodeqmFLs0+5xRoIcFnMZj9WM1oRpp1Wtrd6rHhlByuX3HfLZ04BkipDeK6lHQ01D6CNdhbDFbPo
HU3un7TcdlrxpGvhjqU26IOvdkOcSr5qeHMzbwnCC8b3h2l+K+Efh+3gRnjf+wzRDPtVzjotaZQd
kIkrmA8rEIMr9jkq1XtYrBFTEfemAY+d4YDWBVyKvLnO7PshV93az9d69wVUZWZi5Fuc0VO7UUnP
j1wymaRtB7G3bdIDADl9UoLZSTGYFuPmnekdqfrnUgkcNQKug1Gtncy7BkCEiK1VXzGuZsNGxx9M
iWPiG9vOrAins5Cxb6fylIF+03C9iZnumNdKzu4iEFxzuUplXj0GooJOgXyCDjCsy7Le2xWOSemR
yKBnBT3ceQsJT7nNpdQxuhEjjrIrS/ajEvtlCkv7pzz6MmjMTQ1pL7oarA0HREXwGJ/NUVln0GxE
hK/ThOhl5+BE4OdnbXrVafrNqGW3Vnqvl5BAxn7TWjG2Hcrpo5uJXbxqhOCLjhruYoaCC7Dips/G
vSH1ZGwkR0lfRYMIp8iuNTwVZb/X23hLonvbdD6eM4ko2d1AzD2mdkTPHvyoB+B9ilPbm/AORhjO
6wU3C/fGl26Abq8VC4OdfV0Ck5ON4KZVTmr8HGpXVqquGvUb6JvVUD5w9XqRvkzNG5KEI++t8wBd
wFwGgabsMzLput3dzPlZMsmfT8Y17CvG1iD+weaSnXDM6KUFEVGMSE+asZmicpfB2VPn7/h4HAO7
iC2fYjKnejO8TiLdoA45PsahSeJlZeraiPqW6TdyXwcRHXsqqWXzAb/dplUSx4h/5PqNjlurHUyX
zD7CEHH84Tqvomdux15Awied8l07PoQlNgm++0n5WGfCi63bgo1vjFdIUD2R6BAkkbgo9rPICy2N
AP4dUCh874LhyPTQECDowts2BsiQ1uvUPy92MC74FnwAiAFYDfAaDBCY9cGgl0qBIBGkTwpz7BFy
UFcmeD7AvSjDypdPUjEil1rr0Waej47VW1el3mDb6xxQJiuic8T+gnVYvGH6XvsjzEOz5Y6Hr5nI
ttVzxyNiQahtveCNTeLxqrizaeMJ8vERWWJBhZ0qu38SBq4wxjhkuHe4T0moJIABT1n8tSPtG6TR
euC/wKhWiVat4igA46CvY4qiCh3QwjQ7sl7TcVDSHjABoJi8vpe2DLOfTeRBJXsGR3ATyuFjhF+O
nBEZY6BQsX3bV6rLY/lYE91SI+uY5tvCxvVr7ptM3i40A78JGT3RBQ9+1zQ74k3Wg1kOh8qG4ub3
43WWxffTqB4bLN+6aPeRVLi6OhwJXu7x412rIsTlEh2xs+xilFwLD70JtyBVDG+usjWwjdVcBoeC
joKu066iqrgpRnGqucFa6WsD5yVNKSW05FWTos+GdklJabu3U77jXWzdm1ZNPqyN+A6E2L5ImfFc
casUwOWInb0Zz/CxrlNdf4MlTw4Rm7Q/P5fdd1ygNBnaK0xvCEXZCpl0pSKbZrp+7OgC06OvlKxs
NNHczSYuHp5mNj7fhnsJnTtRDDijwC6cckak/qzNTz0ReLs9yRo3F5zPMfZYsjMPLH42KTejvp82
wrdf4+J1rAunI1fbyoT1MgxGNm3AevGWSBANy+HVhz/oos9cYyin7tHuohXrpHNOZppkCkm1IA7K
lZ+TK1GnV3X27wZ0yhrFq23ukrwisTfATjaKH/3y80S5bpEfnX4JyURjxbuESAo5IFyAET7U6FVv
1GubnDRasHmrRNK3dLHKFE/L9TVHDB141tlhd6fU6S4LrKfGIDNoAW7Je/kk81HKlilHpbwp41EM
j1qXbHrGjmUkVjldxEONtwwgmx/Cm2LZqdXCKbMUC8x9ESieSCGIjqWrTApg7PoY5iTeFlXWQHdB
xBXplyKTN6Ih7qGZq4gHVVCUsLK58kdjHcYxZu2zSjFAn5HOIG9sTaj1BxkdWcjP5lBd28Fe4WGU
R81tUBMNoTs1pvJ4bDGCgbTyFnuxldfbnmkjZGiwG/PtYgSZJmNVgFvFNgPgXzvFZrFrCzwIquU0
tFdnVARbLfOD7CkdI0/lzpTUX/uWhTWpF7IiM8CJkf7cvuFi7lYhXqSq+FYu12r82I3XcXOTAu8Z
HgXR8zSWvbFc3M5U3c8x8qi1WnyxdQ/2PcDnpfVI9C+1uIniCnH6zq8gSYSPkp1DFN6V+chaIuUB
F2yNgAwaF2k13sMaBtyebslMujU00+YFPmA3VW4yHVVUV2ua90Z29vOKEwLdzk5cWcEJEtRO1tFL
ndzr4AiDDMAElUk5Rm2tUJ4MLKcx1vFRory+bna1hEUPZUMbWNB07bHyuy89HNAlbGq21ymMRNJk
eVMziYGgXqee3m3z7BSprCoqJJeg2NaGCjwD1CYjhci4ZVu/IQbmtXqF29BgUHKjd4RTdcE9AO9R
kxDy5uMK5ueC+8jUrmcorqWZOObQHKOsuh2a6m328y0En1UJe1aLH+r6hmUa7mc2G9NDMoBhK8Cu
gsFS6RduHoT0XPZcSiMZT+s597G/sZJrJ0AxX1vpM4Xgj7s/C+HHMHUh9I9D2h5Wb8SCuvHEWlqZ
h9iVTqZnbhYlCtTbRnI/W8Nf9gi/L+H//YofZKgu02ptsnhF7PhPgoZzuFsPy86PqxTRj9nHKvfk
l09dD3/avNNFgjCBrP3b3ot1Vqoq0reeUmEhvpnl3X9376XoEJWQM9VFATE/bCbHIqvrrjkbJb72
9LuhfSIc/kG/YnSs6hiIVVkg5bzf9wAGiuup5dcLb5hIe7cAoIatwVbg7z/GHy4HXgfNn0IzjQnA
h4+R5UY7d8NZpllZ4ASuvub68MlL/GHfzajtl9f4cAEkVmWM83jWrrRNdgodolKedRzWvTe5bL02
/ieqzaev9+HYDS21F/F4jncQilzplceuawwratQ36g9pr2w/u9L+YLl4/wE/6ESj0XHTHJGTYSnu
Ce//UF0G1J6/K560p8n1Jb5an4phyu/X97uj+kFSkZQyT5XxTNDrSV+DOXPknX2rrZXVf+G1lt/1
4Sts4OegmBYblIFX6v3VWJa5XU8jSnJ0Mp/mHQl4J/CMGx7J96wVpqO2lb9SHX74+2vzd3mDw/rv
V1U/9O3NtlKYVn8eFaZPS49KX352pfzx6v/lFT7IpYCuI7AqZ1q11ZvxdeacRV6/RbBhU6S8aut6
kzv6299/qj9oKu8/1nJifxkJADiDeDSeF4tKc8rQ+/4vc2eyJLmRXdFfkWkPGhwzFtrEnJHzUDlt
YDlidgCOyYGv1wHZkrGyKKZo2sia1k3rIhMZCMD9+Xv3nktywrO1A650+20/+C8fEte3AmJIXZf9
6+driV7UpmE+D7vywlhxrNgAi75C27iZvu3O/lXv27NNRngB9BRXWF9u5gw5EHrms3lEOhsHp+np
TPK1d9ucRYeEHhGUmqNzlu+6NeYF7ux3b+FfPS22GThUZL5jc3b5+aOGHoy/wnteWFf18NbKx2++
tm9+fvjlaZQJ3EwZPWdn03raetxKAG5Q4fbzetqoo3FV/fH0/yNF6P9O7nlZf8jbTn18dOcv9Vdh
6P/DVO1lM/ufJZ+rqpXpy+9yz8OHmj/iCrDey0+CT/79P/SeIvyNOW7oBsSpErALc+y/9J7C/c23
TaadBFv7wnSWAdC/IrYd9zfLx9PioyZGJ+q5LNdt1XfJf/y7Y/3mErZnk2fn/0s/+g8ithFpf11g
BEVWALJVoPrE9+x+edd9ayo0g+hsbY+GcW2Wn1Ha19cpzDsxxvJACfxIEOi8azzsk3VB+jwWg5tB
IUI2I3eXxmWH4qQNT3tN5d1XVnmIad4lc+ltSH1565IKf9rEGSbk4BA6OAqxwmU3Cp/oqgiXaIky
NoFBpRDM4KBPpnszalr/qW3rY2KpywSgcFwH1b3v5W8qhLjjQYoeqkvRTe5todRrUw8Q8qacxJ0C
tUI+3LZVLHbw7FGTSUVqRzLcOx1B9m6lS5TxNECg/l3ppppP50xKrLs6OqszYVGGE0+QmcMtyQYF
HMo02+rFShEE/Ukz0QhQk+KcXPcnbhqSzpHLUy3EdIlZ6UPn6bQPdOWeKRHHO0OgU8PG217igUT9
QU7TCU0fFerkxa2Rtubxw1yPw0NSuhxevbWTgoQf6nMSTBGQOPTNgzkfkQchEUkb+N6lRUkfA5EG
vGEATED+xuCsVOVlWV2lAQghHZs/SvPENbDyFJVEdW/jHgtAAANv7nCb9xiM05RsDgjR5UzOm1Uo
jhhlTIu58Ig1S38gHCRaPAjvyrDN+eQAij1x7YFLWpXwEjJ0cAdfzN2JoxmKDByOrCp/r9Jo3Jp+
Xpxh9VkEJyMELRCjS7uPzssqj1ONgphjnvSLaJPG0zVmdcLDFXFJkRxhySLvX+u6rFdZEoBZglwO
CbttjxyyTi3b+5gri3Zg+4aJlLJMTowwI1btoAHGORuQE71yynd8jYRqza2zLTyN37MFJufXTf4j
EzeiGcYzUSuSjCZkn6TbIu8x7wztJadxXC+QErJSpJNoOkYVcQBGuSVW5dDq2roEr48LHZGQtn2P
kGePtledI+fyCWWpZAcvyi6yg62RKxo1gUqgmtqTJNRbmwDddQXCcTeAwN6HmYQIEsIzA287XyYO
adBt9yl1PawlcCxSklqKwV6LLUwaeYZ9U55VnYcnZgAPJ/o8uBIRaZ1B2B89RkSEonKQ9Rkb+JV8
AdCfbKI0mnCF03xq+/rKAf5zscNd5pwggF5sHm2zhdxqHPuGroOhyn7HPcJPVbbnfginobHxOKWE
J8b9S4K50Ahy68mDYE8uIv10EhJkONl7iIzxBo4lB0c7p3lOy91kHFHbJF/oZrwrutHYdaP1kECA
OyFqJCAWJ/bItrHcla3dHwEWTPAmOoABAyJuDsP8JBDzAzmELw46XQYiSC5JZ31egDdx2V5MRKpO
Tf5hZ0FHAlrhHeNSb4ameXUjFZ/q8Up25nzVQ+7Urg0rEKC1XyOhzpRTrnDwXrfxlL0IXESz4emd
Df58Ycvf9ynTjbau7wF5evRYW/LlC7c6AMe8ArxsAqwHOj5KcmFwhRJaZtAbl0+K3gHWk/ndLecb
J5Tlq5CctzJ5wEnc3KAhbmnSy3s3kdXRiMneQkIJeEfSHsV6uk5l+Qx98s0pNnkw39YJx/qpr8/d
juQFb3E4qhbKZGwoCK+yBVUaLcFmlIQguNas3XI1zf4ZORi4xwjepAmNurQYkVemGpFiR8SCTn1i
BeN429jttdcmxEgo8dHa9n0PtnyXunl19KruOLv4SopHWxnNEfYO4wMBvIZEa4Yvn7rHPKhMg0c5
XNaELKhI3qiBB3bz+wjzFB8ZP23rJbVaEYl6nzPpRzGmoQgG5rDLuzOzKpCMIYebguE8qxfRkUFi
Z6mqH3jHr2GRhNswyi4xNx2A/n1O0XTru+nGjGZ5yAuoQCpHzRq8OzrF4xx1j9aoD4FgHB2Km7q/
mEfa4xGUWgAT8/nUY35NFE+HSrGi3dBKdA4cS5xVI3t0nZUbrN1E3Zk2rY1BB1CVYyy+nQlVG6fk
IRF6E3cAbdO2OrK34YmsN70KH00CzzZIcKMU9F8E4GA1NeRm20QSB37yRAQwuGwLcygVJmDdFY1e
vm1BABCp26txGYlG5s5mzdhLeikLBfwia8FKIUICuZneMADSCJ3siWUw353wgoI4mdOjwQiU21WQ
2AwXRKFSMWIe32YfaxZj8YDvnnAR1UHTl+KlnQLo5SQPOE1M3x0wzGiXby1cLTa72F2ZZRLvgFTD
iKoTFJhVG5E6iHEcVgmeJ6HojjFJC4n3GWpIZIXyV6UeX5OR6aReckxyp7+C6eKcOiVEeQf1JtBR
MAIpIRrZ/JEwmdVm/m6LEnVH0bJUEYrMkEjSVdYPtcFBrZlvM9eYCbUsP5sufK90+moVVk8DKqaB
J1vGI9GLPzfnLsxvWCVEVXtGdOEkzoBKOS+XPNUHw/FPtOl2x+IpSJ13j/ST89kjG4dbFLBWb6y8
fcKiiVzRd8f1DPADS399PYBmYVDHAz40WNMmR51ohfzY9YALlgnt4Nrz950bMo7J+2GVVu3R8Doq
pOEYtTxemZj3I6LNIoBrU5ZHYHWbyZveLFc99uEM4d3vgWxHxofpJFcRk4GsafLbNmA4bFkAkwFG
CN7WjTC79mzcAo+mr649YpEi48dcM14M3fA+nSd693hViT7IsGVnUF/Bs+bTkni2TN9mc1zmN3Oy
MavoLMtsk1qB36mCtuWq5p47cUkqOpD00XmT/cgo2i7u5RjUBzuAAm+VLnilqYLd5dofaKfZU80+
QXYwHVC1vAgzOAyhR/nUdZ9FAwJDCfdWmc3R98Z6K2wyGDhWrsQkkfTLK9tELYdAZZV6yX0QkIZc
JeZ820hS3VX/CPGV7B3Rw4+ImDMInmn0+RIQetMxfBrQsOsu/xElgF2MOmn3AQoMGB2fXc28oZXZ
sKfGgqK1Jhge0r/X0mAHv0VE4UJYmqY9eecrs+hCrO0mtzVgUeoINToZtbUHW79Trv3AYIypTG/D
J6yyo01Q0GrBcFBW7dslmQqAqVqbLfA7aW0n5OcEJqiPJMPH75kfo01oL7EnM+gVm8EirIpa2/CE
5rg+ZQdUu0h2z8XyT4dz/xZOrQHHgj52+RRRkGnon01kNmtPZQzGtXBXpMSsS0KlmJdALoMOTDFa
+0ye8uHVdfJXP0msi6Zsnu05ONihPh+i8T0fVAzHGXeAISWiXn2neO3c2nhtXDz1inymTHp3QaKL
XS+A0SRuCvXO7N6joXrPSpxFlWABVG3zw2lKdZxIhFuV9k5x7u8ec8dNQXNlJ9CoHlwi36Kz1pTD
ofXbS2O2PnPQrkR4EBhY8eDa0XXgmQQho1R2zOjCU5GCUbCptB/yaePzxAg2IdkRuG2KE1M76Zoh
zLkcB+e8187p4GZXmQ2YeUYt5SXn40w6VDKVr2HsB6j39daU2Sc977jtAdIlYMg8mJ4USIUglaMS
imlO6V4pCLM2BfcCEAdPHr8g2Op3jjFfg6C7MgiuAtewXcbyaQQ1pgZvum4y8dxi6ySjipEcpAwy
POKQtrxJS91Bz9CS6UZ8azG0W8ZBr2OXXzamAWDUu0ilN69HoWeGfYRWt/Y7vVmcHHP4CvFjnQzu
MVZg5dyYNAovT+7zdr42mvk8AU8GuNFId451alrMSVKyWQmF7y4hg1cVewtU9x57NyMVuS1NIi+m
bP5Rl9Z5Xrp8/shkZLe3q7paxWPMfLnihfIzkFrRS8yvl4Cpz6jtnXkQIGr5Q+I99kN6J0PSKoDK
nGTLnFbX0XUVzs9DxLGpkS+9DF51k975jtq7pQtzmMxIlvbFf1Gaz6yS11PVgPA3SvhtAbVR5Lkn
Zhc8936bHs3oWSJkPy06mBzD4LI7qfDVnRghsXBTv0cbd6Km0U1YMYirzyMil1cypYVH5281kDlH
+nb2SeLZWTHKcT/l+9Ex0KHWrAQczG5M9vltFomj7xccLU3zxChI3XOt7HUMHBzQpMXwwZcwzemF
UemIcWi+BcN6KnIsM0BMSCmwrMNEdBjj8WRVK37yWBA3lTFCNmLbP00qOkFN/2PERL4LZHsoBbCO
YfS9bXRH//uiTltxSsunIrrwMtbsopkf3BBBuC9tC7RKDUCTNao1N9VY3trsm8FEPKCpeAxYJy7G
CfW4qkCRD8Hi9fHciyiSJYkbeCB7m6UNgGaxT9r5Ps/bq2TqXu0lHW0e/LsK4/1pbIU/1NSS+gZl
Agg5rNAafgDjGVLNIMe0EfoRQAt6F4Ety5oLw5kA443g51qWw4vJp0EajA/zEgdZFWwkuQrPJ30x
OXG6UXpSwIdIPWobOMtG7JFk4u6rmQrGbkccZABP9iguksOo7IiRuBo2Q4g2oQnDD2nFzv0oQnks
54yd51zNzMSUqsc1kcawyX8vXhUhn4WgQJ3VNRaTNewmdZgZrCW1ABVLz46yW5x2MgJjqUe1siaX
oLpV0ncXoECRpCwJMWwzGygo3U6w7vObbTI/Og+kyDdZ1Z1DcQTpipUTfzTpHaYg6InTFrGKaaJ+
OF1KkZcHRC5Ck9amxkNvoSazFmwaaIB1l/lU3426cXvq0ZyE+Dw7RHb8FPkDSOvUP+h5gUt44Xsi
J0EFGUJ4ZmtFPQmPEuGQ0ICgTaHfRZo8jAGnkz5jr5W+B6Bg4UMMyfwKdoFCm/p4PTrOs0WS9i6h
bcMZWl4pF1xaqRKS48P6ESIociGOWwVop9piVBt49UpT+u/UNPCglw+Qc1FVK2u3LPlhrg6FmaP7
IKjZEfIzijv2ahKC3WGiVCu3ZZ42nO2GAbnT9FkV4NY9wL5FNe7jPCJlFDzPOrCyZz+zl32ufhEE
6PiQRA/hVJ+YboxDrWzJ14vdE9HAUKqb3sFWKLaWayXnhBdsMxKCAKxiSfGfpYPAo3La6g5NcLUa
LA4lVWkVKK6qdOsHMwRck4SbxMWgBN3VHDkK8VvjSstrgFHV8nfODGhOTuDCGjAUPf49gqxmUqoy
gylR4Ye3AwuXBdS27k3CpGZ17rP3oKeKPk1lw1Hg9Nzo6pHz4cFvenvNKLvn2Bebq6G4k4vvCpcw
k9SoefQ0nYqupEHUISVazU50oeeanEG5nwcow5201cpL2zPuwspuSCHPEvYnnbLP+nfe2DtE1GP+
G8w3aL2aKTqPZDMRNJTmb01pJVAywVCAUjnqrDwGg/FA2jDhhPl07gsW2TYsjrWr71G8nYekTq08
q0A0Y9gPPXGWOXAOVrpk00rNEx7whE3EmrB8P/I7Z8tZBWmbnNCn4SQKIub2aJ82dT5kB579XUUI
xSqq83g361fdB+N5vdSnshlOVYIOQCJ9TUlWS3UOGdNPNmUw4o5K8mDbdFZ8OQxvnkcfQg48b/E8
7PwJblcnl8IuefYjDXclIGwlqfExmLiPOv2JM5VkGYonclSSfWYadzHkxgPyx9yagVB3+2RE29XZ
XbvFHH/s6tnckiLPGai5rpVpnkauT1srKNdWLEFQjnhE+ih3joVLvqotnok0gFbITWZb42sUo9iR
nQmjvJ7jkxieC4geAI9U7PXmLCb8dj3EWP6yoqQoneFqs6PuvTkhi6CwO6zYis3Bn3eVlp/B/GYO
lt7mRH7fAB7cOu5bYzQjMB8OAZ652ObyVG18HKr5EN3BUMWDHqVPdpLclGE+77waE1xWCvBPiLDS
GX5a19RAtP1dpCJqY+7DqokyUhxwiEck36DPCad0Xo00SnGbdpuxpHiMrSZYUJJbZRUvPYxSvkh1
YhocQxmZBWjA0mRVFeHLJHiWLIhCEwK5AP7PisQCzjDhA0cwiu/ypCuKAHqazQZIq8pKTJTfeVsD
7SnO4MzgkWxg/g3GvbCymYRQZy9bvG72dDaGyXsjyHmR/Uc/thRVXnZrd1G5chxrl/Cqb9NxBH0O
WIhnEId+Gt9m3mWBgHdTOFDuqEZcV+7CMSk3STK+xKHCacYZAi3Wj77lE6uZSFdIAI/myCeG5vvS
Ekgi3OE2GMCkNOERNhYWIdblNRFWGUmnxrscVLTti5s5DMjtrdFxG2F0Uc7A1gyfvdSar8h/6QhX
kk9Q0N4Beq1STOqcQIalHKNlOSJ384eS6D7Cxuj8cnoaW3KzqbJAzdO97RBqyAWm0vfBuuQLmkqJ
gtccPz32kJBDlBeXBxuq+uTTVHQGQWp0sLQMuVicdPXBL+XOWLDPga1b2kvRxpZsvGzAJF+r+K6Y
4seApwcMyPTcNfYDzy03BL3NGuU/2Vea5tskyBmJIcGH7WNPUefTXVrHeDBzKjoSz9SGbL1VZlpP
JkkprG1EzfhUc3Z0n5NHpeb4AaEuxfANJ9CZx51zZgtiUTol+ZSoiWVIUGzI+T0z2XCnEPddVyXo
x6t1AIdpM3oumhYJaYGz1QuoGI4PABqsntPe3AyIl93HKpYPMtLsEBSUQcbsjQidJyICoTSYBi6k
YXpSjXGBp/GysjBdl/1Z2QUXHHFwLi/PadhlYKfxdw4mZVjdHtsq/AQGiiu0E/3WL/uT0QHMQs96
lxmI1UgOILRqLM76OiaYznLfxiwht9XEfz/FHPeDBgab6b6l+Z1pmelahBQM2gnWtcURJZKGtSVq
qovjkRgI/ivzUE2j5rE2uUMfOk0/iqUD01j5e6Ra7MjOg1Hzg7OBEk7T/Yl92p5IgZx1n/LAWKyP
Otz2g4XbqMZHbfgwEkFQ05CaOQCHmCi7alc5ORtyM56GqU/COmv9ppTWoz/Ztx2q0piNj6BQ3j8E
riHZWQ+TaxT70RsCorsl1cPCB7LfIBrrtU3cCItjfdqwn6/CvLtL/RG+EQ2f0oEJPMRH0xk4w5k2
tMGgX0WB+jSz5opuJJ8BhPW66hr2LWoJGWhEez4t6CDcxBmK2CyQrw1ssjUO4XwTuZdh7jYbWyEX
79rwKhmy29SQ/obTPnnf+RVgoOswrfbMlYBzEvZL/CUP49qGdwThrQKM3W1AIqG3lhnsH9gMXWGR
qk6eILOMtVjUfTHsnBVZOcdAkqdRNMAJh8CAUocmO3Xmdafw+28LGEMbbzBRaNf+ofPCa6sqZmT2
M++PMO5Bq/C+s5ohTbM4S6EAFmZ6NsXqrJ7ljDCKEr6ch23ht/cIN25io35PsxB0nqYSIXyciBwb
fn+d3nokP821OLZxfpv53LfRJf6EdAh/cD7gCe3DnDc7x6CwLks8ydaErJaTP2nboEbhz4IlXk+W
eknsBzzPzXLwfPG88nS2qgfRVuxh7fAy5o61MqzqZAioXMdDrnu6Tsr6qAOsELXB9JezzsqR6TVJ
k9syDtN9kBMRn3d6PRL7ScaTArEin7J60Tsn5ufSOnBomK6y36MAkB3iFTYCzqORu69V+ALDaV4P
pJ1Hjd4QLvHUUjvJjCmGa4MxN6iQGaP4W8dmyZFd8K7Lqr5CyV2viNV+i0gFW3FkY0XXZB1pOpd1
9xIVDPgc7noUm0gwnX7ntdy0VucxMmjnQjTdnRvdmFQxq6njSe3ojKyCCIZHOnyWwbIWJGTcI7M6
8xImPTV2ftr+pNd6/Fk8pXcjgtu8Sp+bkuywvmbbsxUt86ZknY6ephB6qY/GeDM1sdxUlwXITjYf
VlUKys2QLnmJRfAaFPPB8WhTYtoGEEA3cQ0eFTIdKY9uxgSrdVHBx0yCTDC5RFudQtKLNtTKN14R
XVGM22uizc9m9WwL/K3az089Aoc4i5Mj33VWjf1enYra3bmz/W4yUaYLiDAn09FxDATQRwP0wJgi
eHb8a9Nhl7PaVhDf7u69AaV6EpXTJpirW8PMXuIkviT/Idt0E/ukyADIKT8+TwnwcuSPqqd33QLr
K23+JlnwclbGMdwsIBPzZfQ1XxoWkQP8yo+OzDrigNhQzcw497vspcPHX9VI8TtRbA2Ve3R1kwOd
zAdG4Vd/vD8IhzecPRo/ZmbQyPeiJL4hbOG6tr79Q2v2qCHSBU3xXQbmiignyqI2v87CTxWnH/nk
2psosa7sJn2d6vxo9P5tHxdPVYmhhHrLgyfbE5C+6peGROAzSG6NKuJNQ5UfUvd0CXeZcKlNEy+H
ZOOlyuLLnseHFNOCBcooLsKsov3jVEhJW+si9bzLNiObM+PWkrjbLU8hC9jyZTEJXTHWfjJr43FC
FbcZJBHSlkdtVxB22oMo7RbY6myooyC7KGlicJD18lyT3sFh3jgfg+bMnMOnNGS1npg1rFKVHrVv
X4xwRIaigMXN17ENumqTDMjRUdlvfcnmD9zztMlgdNbuLfFA1daoGa4VfO9Cm89j1WaUxLbeOMvT
IBpNXmO94eV5akbGWCqAR7oc4EZQJdXMZ0sMAgsskgNKF6JZIig2/bso6U6J2gBW2XXBNjfMF4hz
ObaFKNlFBfd5ZLWiM3NLahCGd1YsXBj2Roro2JvxS1fw//AMF7P9yqGZw3wexDglEmooj84Vf5N6
7psVhUx3W1Z4MXFzZBR+FOPdYOCYWF5XptbWavBlv/Hb8jZkhOphSqk897pLBsJ3fHDUdtseGNAb
0CkkqA0653Sg4OSGMO5aRmDjaLxXBe+LhothoLMmtJOXPoQzPgscA27oYwZFRbZrUaqjv85PwicX
Yvk6tZOHZp4Jh11u5DiAowmLa5Sx+6m/gsSGySmKf5SRvnYS793Mo1uyfa4CqyLJj1gn2gxI21pj
JnwUTn/F53f8JWPWiF88eyCXPAWYWaUG6dLGS0bYBWAontqhOyEsyqXYqDk3Bc69ZyKLdj2ijkOz
1uyefUZfZ3jrwVWRRTNARpwe9MDZOj0xibtZsUtymsqwDY/pddSFpw5WIUv5+Uo65kEZ2Z0/MDwV
9daSxhudisM8kF/FoaVLcwW/hiSFaFNO0VUbUmNbHppqqtuNm15aAy350klOZ1hQqQrP/CG6nOsA
pijbYa4v2oRgztR6qgNJK8U4U7m0TtnDtqp0PorQ9fHDkFoonoqA5KspwcQ5iac+nfGVh/dBQ1WH
fW5ltkuw9cRbDJkR2s5NUEDecXPvIJRHtprf8R1zZpYWYY3QXud9l6PNn2BRJ+UuLAecd619Qevq
VTGXwiuQ3c5DgW0JLdumn/1nMWyNrr4UlsJB5zIPNToWI5H0zdESNimzC90x654G837kfL8y+vpy
VryM8GJf7Ho4yJBwPulgkBst75gg5EbNonk7qdQyi7wsAaNDCOtKlK9oMSjkeEx5D6j2/flohINa
94lBPgGvzNi100GRkErDslt7DfW0E2S3zK0fyXtt1wWSEuLD0ht0BGcGufVtWbJQkqzMEKhcuJD0
q1hzTW9g8U29uxrtQpV0HJVdDb8gHB+VygBY5pwd2+ZVg3taz/RBNn4YbbFFd9uuZBZPgisnDDti
UOlN68r6gXzNJoPI5EAOv3jTiV0D/nWdgvu1WfEayMKUKmJcwdG5dOP+xBiW8WaibzBgHOuZplkz
OWvQDc+yT6jGpMdsoomdVUTN6VTGC8Y4VtbRXiQT/Hkea5xn+qQNnYcso4NvG2TVayK7V3n6xLPy
Iy1a6NtWIXcm5wfCJQH5NFXMzusvUYrU6lYEpM7zxhPO4qT0iV1e1vPGt0lnrfqLKbR5HWXAG2A0
e6ckVHaIC7Uth09wM5S7EZOrxlkyzpExyUzJXUnfZZXXM3kULIb4S5Dn4o3I8LhiOVQ0nxQKHn2f
TgTiJGbKit2Vf0g//5G6Dq4gf30VzP1EUvzfCfD2H9XFS/nRfv1R/w+1d/Qc/058d8Z2/5PW7vd/
/g+xneX+hoqbcRPUWQv3gP/fYrvwN0iLJpREPM4ILxHG/7fYzrZ/E7ifF8M+/D2xSP/+pbVDuweO
MQwC13X/+NN/Rlb8qs90zNBB689vwO8hcET/rP80naBAsgIaHrC9FYttUXtRYt7WIbBU0i3ZUJiv
AlYqu8rm1XPCRjD2MEROlNYjnco24FhJuUgJje25xhbmFLb3Guq0aE5CmUXjTudBENOnKweT4Xwx
mqMxQj0sS8yvsdHWFKyFwW/BJjC0Bp7sXA/iPLNzEsjXxhy1sQVCtJcllPTZ3hoVNr/L3EAYN+xl
4VX8K6MqpM8/K6N5jVEW2bNN/s1lPRITRMuMLrHc+tzUZ9b1mUo+8MhGKVLPfAm6um6dU5DxFWd6
Z2ipRuva7RFElezjsLNGL4e/mohhrtHJcXJBXNI7le/nuyHoYs0AT9lkFjFWm53eWhdmZzv3XdoF
3bXZO3Z4AeuJWRMBjggXOZ9nvhc9uKNOFwAvR3wGxCTPVa4Fg3bwR387mrE0no3Mapj42FXukWaY
e5lqmA1qJu02aCo3EeJ6HmsH0rItfPq9u6awFCx/BFX9fBt7TVckm7QgPO7DGmiSveELzTFcNQ1p
H8ukUjIjtnp6+fcqH+fA3mkeOvUhc9vvGdXKWOk3oGqcf+eiWfj1ljJzRGIJgWyIJix/6kuEX5Ul
G/s4NvQBHqTpT+Gj6yZNn1NPju18VXKaDB5n+E+EjGlazD4xTE5dUIJPQ9fHlwpoZnvTdhl0tshn
8nZmRFbnw8xLe5tWe9y6rJlzR7+yaBNDz9s2dyYMJBDNUqKUsrzvhQdDcwBfdBbldth9NokfFT8K
1zLj+dgM06DjHXVLuZwvFbLNCEejdpObVBjdghk2Mz3QmCktN9x0RRjKjWp9V9Kpy+skfjJSoy/w
PpVeL9+AYTv2B7PTzCNa2LNILayHfKa7prtiIIXQdqTbZE+GlaZ+u/YngU8eU6nWNAgsnhEiRZg7
sCHlcH+TI5+m0Gd1Ry8jPhkNS4/w7RycLBl2dlsX7uPg2v0kPNr4HCuRQhCd2BrXSeoKGT/NxLE6
zADaCkzA1G9hbJuLXzLJwym7gsyPkhe5VjKqtvV4Bn1pDiDFat6GGMHLZLe++R0rY7G//Nn44AFL
8h1hAU1FTgy19edFpQtJbWxjz1upTXSOE5hYh706TaYVbff4XW5Jz37403p79cfP/jfZlzDyZNf+
x7//IqPnkhBiBR5i4Qk7/IqQCbzOYqNmUEYO+lpsKGJuEXSO47onMqlY4eA+NQ/4x9bhwXsentoK
LdXq73+HXywKHpAMK0CYsvyvFX4FrXhlqEO8vrSvMSlATO33pBiu6G2cMRb5HpvzC7bmj+vxtTpW
wIf+/c//ZIng3Kc6zf1fWXs6uFsOC1tXwG5fxSfJRXJanyfx8e8/4ldhNld0kXq78F0Czw+cL2aF
rAtl6znMbgsJi51AJ+tdt984Pf7iGp5lB9gv3MCBkPPlGr0Tq8pS9CXj+kIV12ifvOL67z+G+Itr
BDguyDQM4XcBNPv5Ac3mzqO3XtFG+uHGWyTC23Ff7ucbzosMnv3jQv6hI/2NcWbxUvz8WtgBhCHa
f77JU+J/2Wv7WEVz5eLTzk7USX4s9/Y+PJa7b4llX+0rfEH8cDZ02/YQ+H+9gwARkrinqbtSKD8g
zt51qXjlvboEY5zAzIRCiMvektFtBHZPIDhclZjy/v4eU7x8+bA4nhwfFT9AJ/OXDytH2dQ6QtXY
D/EWqRWaCkY08e1EcK0VJBSv4dM/vaIP55Xn0+VVMK2vD6cs06CbFzNxv2A1mwt628fB4bQTHEYf
frGRb//+gr8+RVwQiJPwMSr8SoZTZjkCey5gNzm70n4caDhbtP///iJfCzSPldTkbVtsEAHLy5fX
wSBXahIJX2aFg7cZsp2g+fv3lxC/Ppg+eiZH8ELgHOOvn18HgortIFMjH+To7sKHZBOuk91rf1/v
oF/u3fPuXmy7vZnuwqtvbYe/PqwLKscEr82d/PV1n12k6RLDKHyh6Do9pMd8OA/XCNIwOwUcjeLv
PuxfXZAJAOJp3xchS+fPHzYCLOqY0gHOgbUWicG+dvaYv7c4yS41shf7/3rB5e7/aZlu+faitOCC
zh7/w2441faJf16d6L38YZzRhf/n3yax5vQT2dlRWn/lGyG8NIZCWUukKO2JVffoHOsdnQdAXPHK
uE9Ppl3PCOAsXgMl3ozXzjfb/188sT7OB09Y0NxwEH9Z5sJxClHrc32oEnRvb3R0+80n/HIFm7PR
smxbfImCTeir/XbMYmOCfbEAq7GyF1flwRh26kHckNKxJl/yvCC26vWbiy6/9p9Wby4KjYpkDxOS
mu1Qafz8NXa1r2TU8rFKsiNuNchPoO27ZGOs+yd9zS6/EVu9nw7NP/Nz/n5dD8UNnmxbmH+Ypf70
+EyDkAaTYBsd7bX2nzyMLN98si9vxHIF27EtQfaeR/X09Xbms7IabTg8E9Qty8dKj+rgrcik3CXH
756Or3vvL1dbvtw/fR5SuL3KdLmafFNnsIYfbBDjeGzW3lu0Evf4EL8FDH6tlH655rKS/+maAy3L
Pm+4Jnl8Oxo3W3Ncd9jol0UmunCv3M03t/SLEf2XC37xNqcSxkI0/n5Lgz0d8h0D5CtxCNcFCJ6V
e1QXjC++/ZxfNqR/XXVB0kIVtPjPzx8Tbz0n4MmyGAmjsir2qY1lTR6++WzLg/7lRQiWB4UuBDW+
9dUy2tdZgckD1MiCiHR35Ta/NrbNZgIF6kEi/Q4n+OvLjkwMOiMoM3K6eO1//lAxOQz/Sd2ZLLmN
ZVv2X2qOZ+ibQU1IgmDjnbyVawKTuyT0fY+vrwVXZj0nSHNU5BvVICPDTBFxCeA2556zz9pZ7FJk
DfVn1aVTYyEYvPjfR9guEdiqMi4Yp/99vS1rIyUMpaIdrmrrrsr3Cy9sOqJnL8xCX2xqKj2VMnvz
6Qha3glcZdG5igfX4dpnZ+v8KB3inbhbJKdemHgnY01r/dNM79FaBl3e4TXocLtfyzalORQxN55T
bakT3pi4zawwL10vPOOFt8i4xl9mBFef2VskO63DP2vQZK6lbf3YOPrd8KrCmVRpXc7X1Rs1lv9k
SMCEhC4iDiT6bFELEZbDRT45KJGBWVF883bSTrA1WzrUtL38UdbhQVv6lheW2BRXkyqT+KIfDbKf
3++AtlBHHCzBZBzW3hEZ4EtMW/+19K26kjd0qRB6Uq9ahE1fer+fxtVmNxaVz4p/FOO6mLt+j++k
DWX48YXi7Df05tVj+U3Y/ONYadpQPj+tNpu5WKLFMsU9Zq5TpUf1oNr+bb6Tqitxm22g/9gLn/TC
SUTYIrIIqXVNR/zp7C3SzOhpnplmkenI6wrqhbtJd8kezs1hsc3/fF2SekU4olEctcyzdTlpB2Q4
XVPv0tZ0MKG2Ac66dmujn1l8trMPSOGMnIAhs4fR5T/fm3Ndxgq3Rp5ViT/8+IES/cK7O1v5xPCS
PhFsVbq31Q+gzKeVHw0+CPfJCxkLyT0O87c1Il+Ia7+UHxTiEK//LG7RaWHW6m8Xhp4/myzhS6uy
t6GZI2utzD5b0mSqhiUmFuTwcczMUXu4tsKNuyuuEG7pwgYrT+rGm6+H/Xhln/dVhuWmyx3TnP7m
zBZoRG6eiSMtmFMk736Tn81n44VC8C5cD+vp9tLvjLXhDFdImtfvFOOCVXif/dJ35VN8QE65sAfO
t4Yp5qbhiEBNh/l3FiDiviclGW6NIPo2Al4JqovP8dAtpGDOYpmPYSbjXWoJUwv/7JBXvTDq5Kkh
eYrW0rtqhcnm2rwyHMlun+LFp/o4nU7fMo/13+PNd5660ALNLT7Gm04UKk4bs7Wbm4gg0eKm5tS2
vhV3ICVjoDQFXSK7pdPl/M2y11p8YoolQPfV2TYEM7rphhaUXCWrmA4ZWz2OdoiMFj7gxxI5fVTi
Gq7ahkTW4hzrg8lSOXgmLSvtViFMlI7RdeHIE+12ChXTA/PIMW2DisLSsXK+gkingYolnSCh6Jtf
LkpDEoTa8HlCslHKJtzWBZ1hu4n23W3kTe6IaNyWGFMXBjUZlXuFRf3HmF8UZcTVeWsCbYFU1mcv
Amq1r1eodGkEk0CR+I3Pd5bLK9JWScvASlfBn+aPfkCEuUENh8pUeNK/Zxt5Fd0uH1rTbjP7iqZp
KKqoEGuREZotkEKqcWoWaSXpDs2fCfKDi1+5pntrhenM1rgbXxeecr7zsu1+HtCYnc3UNwYlSHhK
UlvVz/4x+uH+ksHBrgLw/JJNvwROmbSGr4KXhZEXHtWYLYzUH82B/1GoB1wuMW2CaxyjVeaMZIs7
81759U8HnAy5NFXD9IJj2pzHXNTS0yBTR6bMtrwyDxHeUBSsNM7M4Sq57XZtvfkPRmQDglZiTHl9
c9obPh1r05Ej9wI0xYkTNTlA+FQt1jCUuEUVW/rc7hcGnMcgMjYXEwDFZA/n/+aRrDYGIfUg6POV
rXMV3pGx2RFTGhv6MNbCZmlvm6cV5sPN0lEp3uVekjPcmNLo3IQC8suRUK59zxDQCFQ0/ofPN1se
Ue2nWjYNaNzi+ApQfNzVO2Rbdv+0fCae3fZlmc2MNLQx+ZRoZ4sxzYLc7IfJYClGurMpPbuxBwpC
lCsdfV+wFUxD/2OuEYgakFsyIaQhUXIn3Xc6bdpadDs0X6zBnE6y7Fs7/uNzeBqBag95xKnqND+U
cjTYmF936E9s/dvfbUbcF5tpxYfk1Raj1WkinGxrs/GmeftpIYgRBICwZrzugPZ+O24hK7DiDWMV
4VYwbPx7ZR1tiPCOSzfw85BjNvS0DX0a2sh7UIQWUpupuDZuUtDJnInQc1dU/Y9gkBeOw6VHnY6V
T+NJuYCGoGO8qIxoaQKDoCTrnDasGCvnwQk9aSHHdn5QTU9I15op0g7EmTh7wiSiYboNGRGPyQ8P
iqDZBLawflffJTt3gHwqdwvr8CyoocOMUIbbwFRCOEu6W1lYa6JAZRBbObSHumNsJ7wjEs93ZGcU
/j+2m6WgeV6knBaGgiOnRYaWyXtWHJKxjs6GdiQJtcqvamxFvIO+B8C6Vq+WV+GFmcO1ikQ0xTxy
7pSBTr8knrmGqgrT7WOrGxtjO+7g39vmLaE4SszdsrvG2Vk85Vc+DTjbTlXoNm2XghtNpFtVR/1N
1Ohh0RUX64Xvd75xn44020elTFAKJWekdpvdCHTqsaNxf7TraFf+SfEjygmHy23HbWRh5PMTarpF
Tpc9a0rbzm/JkUbkFim81AFLBtGOIKxspgTq5AvjQ8Z4XBhvfk+eBvs83mw5DjpFGldjvL/wPWkH
lxvvG+EAA+BqYazzVXE61mzfdrsxtkp1mjDv3j1IK15qu5vaPwFfTnVZcRVfV8NSkHF51CkVgKGX
ifPp6TQtEDkLeV+hTsBT8Ced9eBWt/An14AuAgjWG244x/DaWHqzl2arDDPt3+PO9vQGyDUCW8ZN
hpX5rbMn6GbmEIfnu+hKcQbGHZ9Sx3cW3vK0nZ2eJSTqSLJjbAXOjXaY0+f1B9xbk4ZMNG5y8Xqq
StGnvOsP1jfLmZL+/zixM82fTwPOMYCJkNVlLTGgNJXbp+/aHl3wzRuUzdtgu5h/X3hAa/ZBSylB
uWwwXmEPtG6ttJ11j3GUHeord0X36nYxMr6wHfA6EdHpiPwoLs5GbEbPsEIXa8B26zplvef6iJh2
jXuEPXIFoNlo5SsO3JD9EsLxwuGF+9unoeezSJdzrc0s2us349Z/paZ53SGPWmN+SQoU0o4j3y9M
oPMFY04QQMmkIEXWfP5+FWNqgkKxNV08NsFOWgGldnLULuI23gUba79ZuqxK57vQ6ZCzpxwTTUFk
RcvjX789bNcO9Cc60+V4Mct7Pn1Ox5r+/FMAkk0FzLjl8cb3fA9iCNwz9kIr95368Npbfrbpt5+u
R8Yjq4wgjVjgLJMV+Zkq+Dkdsqrj7dSnKREpv3cbrEp3zcvi+XHx6T6NNu1Kn5+OVCREEkabDLfK
R203wVSncljxWFLAXBrvPJqbHg6JK8EV2eSz44pu5GrM+XBqST+JpLH74DEbF1dRTg67CULjxQMd
dN8KsrwUZF18sSRG4ZpwnVPnQXpGF9Q4CvhPTm5beK80yHyAhtslaVJn+UNeXBafhpvNUVcwWlN1
GS4ud2K/U7Tv2pIEa9qa51NFoQwmG6J8oQztxVnCLaD+O1UUrm7d9iOtsRCCS1PS4mwclraiYt+O
6/oscktkuHUoL2nXuJquidOhX9uAkv9dsvpHmvL/N8H4/3fEVgKlL4itv+kI+X1CaOWf/ysaF0wD
mTciMRQxFFj/Sii731X9v/8XjMv/IoYnWyey76IOYg7+C9EqmfxL/GsWcsBJzi2z8P8tG9f+ixQV
crdJw0CWWtL/iWz8dJpr2ocCnWGQ6bETcl863UAamaIJUOPKodFl73adrefAiwGyfnofd38n22dR
5+lU/9cwlNnI+qiILuZJ0WEE1yKPAxZ5gnBs4ghZrL9NpeRQGDvVLRHT0tC+hJCfVRX+NaomMiI6
D17nbO+PeDTJlcfKgYbL1t+Gtl81362qP2rDsBasALpl7dEeXxzor/FyRHymduO1/h1fYPJ/hWQZ
Nk9yK9zKifwzaKGoWcEPuJa37iDet/m7JEUvmHs8ZkqxF1w6PY3qUFfC89dvT2H2fFrB/3oQLM65
WvKlMHE7/UpSp7hyb/WV05nhb9nAzsjigWi63ta+gwWHu1LiyEMex1+yQdu4DeyRCGG1bwVXKijC
vMKpodEfPaO8L4aHQlYxbdhmoXocM2WtouJvg2OTDzZMy29yeK/E2+k1yGUFMYIrc6nTSR2JXKox
kF54uNMz7O/DkRWEFCxiFIda9PThfFUD5qgXFS1Sxk2ddbdudsRIakt7KZ5GyjfYbr8i07hReMdZ
HGOB1V23teG0eCwCdtonJgwlw7Jpe9/JcbM1I52+weRKxYt5zPN9Zx5QId20ekwLt1a8Br1Ks3J/
7AbtJui7W98KX8UuXZBOsQzPvxlHJIuK1W+I+iyKFDRDMWIauB05hR8XuqTHKkhbYJCI7qTmRsDO
mLwCaAvsYIxYuZYT5a5WDqHr3xDr042vRKSD5Nb++n1fmktTYVbUjQ9jiNmFQWzMXKfeXjlxGTip
7u5NX3j9eojTMIHVBiWSyIdVh9YJm8r5EAPNvpESVk4wAcXMYzNUYDEfq8LEAGjYRig0vh5QmW9j
HyNSMCXu+sjjzRaIXkvJEKZ+5WgdQ8qP2Ia/AlJ6KJMQC7BxKw3iqyd9a2rSzjqtauE3JbaOyqjs
hSx+0oPgwS3rXcZ1FGeiexP6cx3EdxpGSEaWbFw3vAdOsbeyq2hQHa1oaJmmDcGzjpIwPOO7TqYe
KkGrNd/doHj/+uEoW82m0vR0KDoppvPVSGlPf/4pytOS1IjjSAB0Z3KhrBJ6zVJ5/DEo6ksqDca+
a7Az45AHmYM1YKdaezobzK2v0xNZl9kVZDChP2aBqNzBRvOwrrNs2QUeBDIDYhVMxzZSf7hQJq7C
GIhSFpb0qw9euEt17jpiCntEgrBRw0ZbpVL5q/ZQH9PVuE9Nj+7btLk3e/NVb7n+pqVr2iVGW6Mh
XflxyXy2Hn1Lo46hdDAnfO+mN+pjNhnkhVlA06z5ox3M37Gb7dwellupFVtfMZ9yzVpbbXCfpaMB
wBm35KT6GY6KZpP2G3E5G1aDiGkl7Vqwb/F+BMWl6slVp2MqT5GKOhGIbYAUYQgRVP8RCXpFX3Ul
bMShJw3Y/kSOVK+V+r4zkmoTG22/KhRufV4vaNu0TH6IAs450XWq47SVVSYtm/2d2VVoNALjXWvN
CRs7YmPldvDp1JALsMTM4V4MvyDkT/wKhzjTCH6BOfleB1diC9AsDmBSWxDoCum5D4UfWWhdV3p2
SIndsB1iT4v7/AkDJFnvfvX9Ss/dB72EY4ohXqHET43WaHZoJLfRne7jyRTkjAQ+DFBEnkOkjMCh
KOCew8SRhAe10KlAiD2TIequix72p9SCCpCD5pg0wBdUbtRE8TSoVP43N06fdfiJLrbr6wk249W3
cgf9GC5euu47oEqjWDshVBpakwDMwXjq86JYR2Qot23+lAovVkhbPt3+tl4214IMcDK00h1tOxPd
O3qj8bKi21hgoq2KRtsNg7FNsuxn31rvUWJdZ2K9t9zGluRo28vSrT/1bZuGrQQvit7fj5lbwkPL
fPzbpKth4pl1MhBkQVrwjv649v530Px3D0N8QdkIJbVOnHS65iYOQNwmmCfFhevbWZf+jjr9oAQa
SoCYJRKrd15+n/ciPdIQ4YwhuE9j2lNMN8QMCQwXdMddlsrVponUdTlk3yUD9szoU3ETLMAW6XUC
mWg9WW/0qbZpTPFh7Js7dwIWNyp2QZUKEKYJrzziM5pZzRV60dc+bLZa4kmbUWyzjdfyXcTAPaa1
/ARnFOqC6v+UfYiMVcWxIkKlopUf2K6S7YwgfE0BuOlC8S4L+HDjeH9teNHvBggVTAZzXQvyK43p
8APi8UEKxl0QBX+sUbsdoCBH+apU7xtd3+HWSOPvrdTv+K07wbJuIr29Ljv3VUsgvQ7+Vm8MD7e9
bIB56AHMjON3anH3UcDCC7z7RpORcOTNE9ZBUOxXaiw7Hcf0WI0AcVDPIuNpnhZ20dOszr8+KLUr
ro7sp/K8UWTwxF4jP1c6hZq/JN1wH4XCujCPUoVZYAiRYKV15LQb81DxrmXruqMVKzEnxFkHXHPy
KytMbVc08e+vf9nHyGdTDcgunQ78T1VmAVBHVaHMmrp0GrN+LM1qlZWivt5rTQQZyQIwp1buFtfM
rhXjdT/iImBY+6D0mZope36Z4uE4hgd6x697mL1UWIDj6N9dpcr4xtFGojkZKEAMILD93qh0aMO3
ADVlRgcxRI0co2tfOJBnxcK/b5veHxoRkNEYlNZOl4+oZKWU13npyGOowWQTdxkmCOumo28PBJgj
wBuuPRi0BEmA9ECi6Vn0Q7C+F67r0UvJHPTb269f9IUZQMcOEglTJSo5+02AfMl8w3hyxtTA16wA
qxOrDx6XH3VU7wI3//X1eLOL98dL0Gn61WgqIYtIW/DpS5CsQkhqaywdT8zeMxX3z0oxDiIdfw0t
/rECfziXrtVIWltK6nw9+IWHZWx0KKhs5GlinY4tgO3AH69jUgkDTKL2SeAbWHp4BSMKkrLap//B
J9cpgU+BymR+83GJ+RyldNx3i6jgkxv574rqhVj5d2XY2RE9WraFsUHYGzcEDAin+/FmjLF2HKFD
aL9JJ/+ukmghbrr4BhQyHmgQyVnPl5VemK1Rwu522uogpjfCRLeltVitrJvQH7Zfv+5ZMe5f31pV
p140OlEY9vR9W02M9byblk6uia+R1dhhl10p7CSjKfwateTekOKXrktezMR/q/tgByhsqbr7oc6b
7SQIqynRIaE1DRqoTn+EJBV48gLXd6Kyg97Vy9gXN+2vyN+pWU4Omb7udRTL+0JXoUfFWA+Ez0aY
/kyFNtqYcmHQ0hyOK7HnJjuI+1zKrU3RSg+RGb/gy7miqTY8qHg7e14m0sl9DVMVomtcAyAaDKf3
4m0dwEUoYlgVisCxYvLZF9709BBnD4kAU9Q1Ci5nt3q9EYCBAM52vFx9MHwOsj6VHgpMbav2qmug
W+P2AmY5999VsbkjNnjUB6a869m1P95kUpEu/KQpFjj/RfqHfFmarMJPX7vhKqFWdlbB7SO8R7Lk
0NV7V7jyPoyy164uVj3U/35CcXz9KuZXOc6xyarH5NLDFqvP1/igC54oaVrhxKN1kIvspQjbhSEu
XOWoTdJRhkqI1OFcgeXpYRO7Y1c4YiTcmJnkbdS6hSvuG/Wm0tM9Od+plq/sF57sNGf5dzl9Gncu
xPIsP8Wtd8B4II1+eioUW8/MXszWrdfaeFWT0N9UIu7EgS7dBmHzXgI2puEf2qAWcHOWEf1lHT6o
fnDbKpUFCbblXC3gcmhmtIWIV9MoKXwryUmtQrcAehjjrarGeyHxflRG+B54HnNIrauN7t7iYvEs
14R+sN8zjGUk4DtSX10XuPZmbjZsVT9+/foNXJrlKmoUJKh0ZijzItRQSSkU9IalLLBG4/66U4ob
LfS/fT3Mpan7eZjZ1KXh3tf1pkXBI+r3SRoWYIQe+vG5aWM76FNbH3RMrxt5KUC4NK8+j6ucLpks
Lq2AcJcl07Z3KYmnHrX24OKkEu7dtN/6ZrnwQi+FJPrH+U9Rz0IHOwtJOrLwkD2rwskyeGRadchq
/7EbuOGajnRMPcxR9fS2KttrT8++9x0lvijftWakMKm8+6/f+0yL+3eC06XCXfWjdjtv1IQZEXRi
zgTH1GZNYy3A6IFouLsuyfOtGqjyTeIeJyYbeocCIrQxVoRsRNOD0tOLwc6GYURKdi79nYflNpIT
KF54zFXV09c/9dIu8/mXzk62rA563JzEwsFUZU262B68eEErcJapnXYy9M8UsTk+NUmcpumn2CHV
GxnWsZE7rart0rxdVbVIxiAqbuI6/aYL+n1dujsjdI9KB7FBm/hxXbmuIm4Y5nURenYONTDz9QSj
q25t9epGUYsHrRwfBux4sOxVb8ZCfUkKLDYGbu8spEIMj6V69/XLOkv7fTyJwbYrSgr6nI8///Qk
YT+QxegTvmsOHbiIXzQh3+Yy7YWedJWMxa4R/Hf0gbaGkjXShh+DhaWAp5DYKQzxSkHo4lfywvv9
myGeHVHkIBGZIIsmz6rPJn8WMBWjPM0dFWcWu0v0Wx9qInf6CthKZdyWyXBlGvgOedZ4Jyg5ewC+
aKbEZdQ0uz9hGYh2OVrgvAFAqmW+Tou2hWMIxzcptlErcgVuUT36KukAKSNT3Bv5s1fpIVi/AveT
sl1rbvYDW7EHGEjZpoPat/JUcR/I4kbEDQvmRi9i8OCt60j9aeTBT1NS30N8kRXZ3aGTXyn1oSil
H5qGd0ia8Q/nRtKugIusQlVbZV6M5VS2N6IEyYmQr4pB2Galjp0ZLYK+p+0BcpJECvMbPSTlFZVw
mMbr2BvkbSKYx7AW7ZZjYAPnL9pqbrIxpPSY0quz6Vwrc6y63QoN1hpN7eRN+uiH4D0jrdNWtc6b
LLKw22E2dTf2+bWok53Df6KHcSi3xUMOpmUYSoIjrLPiHsufHPM3rcYcQr7CwtopDV5pVmATIwCE
jPPqj6dptjbBiMviF6W7KA1v5Ca6wWnjzZDyreiDhmXLigX/HnQcNwg26VWA8cmot7BBeMAAP4dV
g8cBMH8MO/LJTV7V1l7HA8chKZ8WTvxK7LBxHF1aAAtrrwf8mdK0JNDvMXj6447KLYfCpijlNwPT
NyCWaCLiHF+tpsNa+lnCo3SVGMWrF2Bz5+nJc+tGN4JoHOuuyteG6ls2hijAxIyjUnkqzfzmTUJ1
oXKFN6/V3/qOQrKLchwa6mSD17xCX/8Tlekfr/JuMI1ZY7h3M+HtyG2uQ/l7XAAZIhQTIcq3r4XW
WhPQfwKGw/n6JalQyXAyv5EEs1264FzYCOmIYflQlbNI6c/Oyt5yC7dCKOYEqglbGMeWUCDcwyCo
hzdRhXdi0l4rzTN54QcTn5GfdZRQqWEJLewx00CzxWzSFmTSqkOXCn97ulu6YQorGai/k0l47SWG
ceQaeMzKb3mpHd3GP0jtKx5v66HJDpD0V0L/feEXXAjPWH2grjhRtek+ffoLkF32QugXuSN32jff
DOGgezd5rT5KbWH7KXqgAMl6kP/q6nThpqVeuNcBpUFjoSmE/5o+G1st/XiISJniElHImz7i+kyS
afIwEe/Epn/1lPxPluM3I1d/wFmtpcI6xjpJsOrnIGLnNBRr9VWuarjrbWTZsa+11JE6PMVU735o
9T+hCMCz18r7TMMRkVTGFmLjE+1zV9IgWxstbv6YQv5AvxL4Jl25d8W2PKgVtM40xAhK967KgtSq
JGh7JpIT4Jzjyq5dt/ngFKF6rQhDstVCiqBTVnThy1x6O1PHCw3mFmWtj3vqp/NnMBHAWpaXO1We
XMFW+oWj2rpVNJLE+AzBSvmeaMWDrFELHMbvI2ANwcuLlZ/YVn4MeuyzAE29xby0hZvEpR9GZxf3
cPID1DOmP//0w9SuUIy6MTInkZO1FnMrwk8thHrZi7edpwwLL+JC/Eyj7nQAW7wNSs+nwylVnjdd
1k8SPHM/ApItC31rWMpSmW8KVOdrkSMVJBwKYCAN01r99Fi1D7QpLNvMERE2e01wzKToKQrDhygS
DknlPdHbdt0oWrqKRvU6KfcAho9qtHjCX1qRoBQIcLG0N5WzCCoC3a/0YgZLWcIRITC3ZV/eBepB
q5K7wU/vhmywaZBm2w7bhWT5pUQXDSTUbqcrOaq52beNzNKkMCBlTlhNikuvP8p6dlNoid1K0i0u
HPCv4j+pkDwgqVkY/MINBtUjxVQM1vkK8zRPM1A56vEscWIN46WwidZqA64eWzpwdEd82x6UAv8+
X1yg4lx8aBQT4KrAxhDFz2aY1lF/EVSJ3n8QvZIqPgexa4c4junYH6lZ1q7yQgL/jti9jKKXr9f5
R8l/Nu+oBiJypbmFMoU4zf9P8y4iVKm01M8dq9OeSYLptEcMt6Q/79qSeoFaaW/IOp706sHyvnty
s6vydkI/rwaNSl4vtAH1rG9D3hswr98rXcSqNK7kTYtrW+cWsd0X452ld9pa2eW+JW8rxSJPLmn7
IpflLXYIr4ZKQKZC4Uw1480n474iwZTgneSuR11eB7n0ghMfkcmvvByfe9fa5bW3VaL2p1SVD0ak
vQGJf81FDZi/Ofx5kA2BzelWiRp46V2Fqj0Js81mtIgksoENHFpsvhYi89A2T6jR96K4yXunHrGm
KdosX1Md1qju8YPS3tooTfPS1u4vmubsYNBxaQyKh6+/gnJh8k3ZPnQzZF9k5GKnX0GLVT0Ho82m
ZsBFjOL6uSpUYetXfrlqTY8kVJxv6AzYjpHrZB3uC3ms4aiTIOkUqteahN0KzcxRzGvcb0phr9U5
lVVRe4P/4GBQkl3LVHK9mvNEbBruBp11G2gwPYzolvvSzz6fQtlcrrcmJZ5AffOGLME1N1wlCZTp
gf6SlCkhYTrVGKWxsKdfuu3ACpBp3SfjSQ/CbBbWnhb4UZlnDl1zb00gHyIVIH9RPlF5ijaIa26w
+LoR1eFHbkYiOTD9PhfdK7+ktqvcyCVUWNCzwsLPulBRkdCSIJiBJaBb3MZOP0sc9xocXo39KDGI
eCH3Nj0T3SU8HyoSoZ6kvuEdCIdfAzAlMxvTLsOuiQIR1D33zxgp11qSPbcdFe3h0ecfH/vqIVRB
jgCc3GQNr1KMaGyvutdRVOND29avkk6qoH8u8DNYq3Fjbb6ebBcSGFO0N7VgoR2x2FFOnwoNj1cY
jZqS3a2dRGtQtWcZ5gqjsY7KINxGXfiiA79ctbxzKeYW7bfMJsQmL3WsPAdqMq5JKiy87Av7IC1T
U0cIbxsdz/zkyRr4lBa+tU5Dni2WXUcKCCjo5VrXvsTkF/dehlBgWBOsL6WRztPuiiia4Pmp6iBt
ZCaevhO0XL6mtfg8mIe4oT+sGgZbEg8dtH/J595R6/uq0K5QHD/VU2LA7BaKSmeJrNkPmGUuCpKO
fiLGmVNGzQEIJbjGBrI7m3/irnRf20eq+09Dm9Mh55VMs5Vj3ygiAmALl1vUTKA8j3JWLQTaM5YY
KappHEmV6U3nyyL7PX23nggkUwl5t7Vb7E3MV6U+5LWKzUETejtR9Q3e3S9mpz2G9fCcBJD7W3Wn
msYmLBwLxtkYZ0+wWTGdvm/V5HVhOVx88zKydTRWsGvk2T1AHs0GzlNI5BULB1PQr6qymSQqTuUn
+L8JthgIdmtZdyMUfincsRVsysnNOPaOPh4KKk5a+B1b1dvCDzsLPaf3NvEBoZJxRfkQK306mvO4
rVFbeJlT5MIhRYqX0+cORXvj98VeVXKK4och1dZSFTwWNWzdKnzNqm+9Hj2VZEQXfs3ZrXX2a2av
KRSEwPep1zhegHQAu8lS769JoNu+e8gw6FJ05YlMwR2yxUNOjsIPsl0R5E6x0Jh3dlROv4MmOSRh
lKaodc9mU2r0YxdZKSKmN3/ABKJC8izZmXcTS/nKFKhqI3j4+uGnZzsJkmZjKqdj1lKaGB3Af4yb
sA425ZXeNptOAxuM7eX/bKjZYnFFtyB3ZaYO5qUUoLgL4IcotffyYgFs0v5eeCoatzndAFLrsz1P
UZu80BHBOLgMc33Cpjws+wMebLZf/FQCuuWy8drlDErwp/SvhKR4D4rhGAmTGa4+0cdfxdb71Rva
VhlfCa7XRug9Qlo/VnWxdCGVp9j/7BtM+W62EdkyzNlZnOAToCE6TB2EJLtezp1+NPYCdpd5JR6n
TaQrtHWri0dfwMTG2Oe+aw8x1+cEZ5QaYgzLNvbduzBtX7xmrbCmBg0lGQZah7ibLLiEcCu4rq00
JNqaZuHUvbjLfPr5s2lrdFHbyAlTSNeoHZJuxkgoko5tm+5SMbK9elxYJxcGnASUyL1I7tDaMXtf
fhiIaZXxdduqOSDnsit5izPFCjMIOMzVVpOW1JPngcUUGCM8YS+dLrHG7AxTM70La5xbnc5rtlaP
ebgL3LrJ6FkvHB88fj7q21ZO7kw69ru2u8d94sqIerts30ZlsL9eSRc3Co4c9QNQe6YjCAfqkHHo
pk42CIdJkJ2b6k3pVodcUa6QSG8SCiQZvpxfDzvrSvrXcUfdnIqpSGprvqwqxGqI2vjSwcCFFU8k
G+cXyWuucMBdZ0q2iaf7hvadDP86aPz9wvDTRJqtk88fYa6YyZLSxZ2W44yo/ZgX3LoKsvBRelO7
+b6RDWllTVkG0cD/VFyZXPzyJdzs5an3f+fBfKlWQo8RfOczD7riVnFv/fDVHLnb9uW2kMk/9/VC
5/2F/ZlnZk8gg2KizJnlDfpRi/o85WwS0sGOa9d2WccQ3tckghfitItDYY+hoUxhls/vy56cSfqI
FZBTYNYuuhpZAmWH2QxeNMZSteVCAICsncLtpIWhD2x27Kik3MTaZcsbcHr3cWglYMd5QtY2KLH2
SkFEVSR2g9tTmuIEoiZXhY81oxcPdlobD3FbLmSpln7Q7HBq1FztREh/ThGATIx1grRqi0b4/j+Z
wxqpMOrV6BLk2Q0lRm2qBz1LqI2Al1i4iIj0bW0CMboJDG1PTR0HPWoomNp8H5MbuUjtilLYwq+Y
dsjZSpq6bWijhInDh5jtoOgs9QRTHiKe1r0qA0Tn5rDKzNdy8Nd9UR8ieg0G1Pee2uG6Ei4NT+7v
/AdQyzS5gnIrhgcwzcVPAWBLUiUVQrICfZXwwDJS5zS77ScqT61Bpa4QUCHjlhwlUfEM5S+tIe+q
yS210HaeWjwKyoPblsEWVtKLlGs0o1eUuXJJOdLOok6tKuNGkHSacIt9p8u3dWHeyqOLlSb8Af4R
rBdjCtvJgF6jUfat4T9hOrtpe+0a34dsF4naNsPGaj0JIuvhIY0MW1TwQMkwmpe08hbV2pPv98TW
5iZWwpu8kR2jVo8BBuy4ipBn5+CdfOiKJLC9Jr42XQxzUpxRST9SriqJM8rgUU3QJPu5f5Oo4s9E
lp97P/Md2vvIPnnKXu/Ftzw89lS0nAGzrEppzL2YVzdZIz+7A/L8ZjAfBsTAdi6mV103AGeFou54
gGHxmr2OKv967Or86NPu3TQxDP4k+1V2IeJ8/yFRMoCJEH12caOL1/HY/9YdCY9hRdD8b23xLdai
cj0Uvw29trbs6RlgsdLxhfjd1Ca6kQYCkA52u0y7CqkivUKtaqdu8tOIOrsWSKQBEQy3Zanc5b5q
bpS4fCt6CVMwH1fOpjAPGv3DWiUJt/RNvwRuz5KXSfxXCGn0Xkq5CmzAi2rbIXopOvWNxo0HRfLi
XaGEr33frRFmSWt8bVNsWas/WMPVVboW4ANJ1oA7ldqvXf5wjbjdWnHlqUO1sPvG+l032p+iuTcE
026iKUWH1+hKb/psM/aq3WY6Yvcs0LCY6HfN2O9wXHirpWe34HfXEfgvPAxQIVg3gYsmJBhb7FY7
LDRiRIzMgbeUhlNd/uMKfX9dKeKblehPIfevdFAPjZD9ziP3pm7Dn7FbvAk7aWjvylrYBJn+wwiC
V7979CkH4kzBcF7AeWYYA+/AOBiutG+MiLnCsGrFX8K+egx17f8wdx7NcXNn2v4rrtnDhRyq5psF
QqMDMylS1AYlUSRyzvj13wW+Gots0eyxZzMb+6UYTuPghCfc4S7GXBx4e2QLRYfVI1qvca66VTU8
ShX9uD5usOHsQVTPqbbnAAZWDhxCqWh/VbwjKwD2qChoR3VqCrYCn+I5BWOQLxikgjqgVjDSgQzV
6Gau1ds0OOt0HB2xOxndzpJ20yjij1126l6kCgdA19bK7gpVkycy5GSTS6yXOgf6JQ447WbxY6BJ
Z9hOAdJtWtdKM7DXLU3xjt0SLRQnQB2LZvRUrRyCIdMcoVYv8TLB0MiJi7Fx+VqxNbrOeDwpt32A
PebQeIoFlAzwDPgjoXjQhQSR3XS874r+apZmT5zTuyIWdSyhCmeeWP6j1WJKlmfjro6Ds7Izb0dl
uikUCd1C/dG66DHUsBsWlGZFToJRvD0a2uVYFU+FQQVJMIIflogltZk+FUW51zFkBnohhi4iR19K
XfE77QlHDU+hyyXVOX3/fjx/RR4qAU34sKAW1LcrgyN9ipoC40wNxK/UjV+B/wIIrnEn1pvrIfxa
AbK3w3raaqG5p+7+JW5v1C6FRILnIrbnMDMylsCUp7e4Xfl6B7qRgssFOQ24gSzrnSaNLkvJ3BuG
sa0GsThX4uIgEU+48ixOThH0V31z0eh5iARNga+eIbqc4tsKx1sjBlJm5oq5WbKRqU5Mm6ecz9Ga
V2xLDKhnAzhBQWjTSqpgj82VnKh4DN8pW72vFQfZ/UNoYiOdnvV59j2bRlxWzbym7eMvTYjvpYHF
lpHl2F/aE5hvl6KaZJfyLjLTs3JkE0vWcCUmMjpxpXAxaiyh+nn1z2H3YWBYcwHAoxz+OjzkMP1e
coAG4eyKS/XA/z8IHJ+4djYDyE/lBy3CrYQVoa00jzi269IPeu+X+ix4ulpZOzmQ7pVuSs9HyzNq
8a4022xTUaAwLP2pscybnMIW2Y7CCTPzYuBtGTE8mVS3SN9VzwA15sroVLoVgFC7bYerKm6tTTrH
26mSF68z0EWOu/W0suw+Sh9TI6IqpjXDZmgXt+p1EjnTOhvSGODCespMk4rbbIkvDWsRgAxN9ij2
O8P80tbz6CKpz902GC7F8NVG2xbqJHLC1fOgrsrDYvTzthqni1jCrVuZR3Z7+hSGoeYmLUI1Ujj6
mAihpmyp2In2KiLZSt54colYcN+SL5edhH8lHnV7IVZHG6pjbHNDRxQVu/R8zlMBK27D4twIzcve
qgN7XNjgASgJtFwjeWXT1Rudho+TJfHk1coo01xJziVulb0ZIOFQzy+L1Ix+m4MbyWdt2ZoyuI1O
MX42+BY5s8HOotZOA2e4TwL12+p6WaaAtRUNT4IcBUFsaryO5Rcyf1FYPOVh/6XS+YmMs0jO2XxK
9WxYrjmtFChxuixHHW/l6bwqJN1uw+ZLFYjge4s4c805tjatum43F/u/8zRpr1osvJMyOZNTgMBS
cW1pc45TIcdVI2OkV2LwjZiWpwuRZ0IttXHKckO4ILAk4tV8AspV+7201MgraL7R+roRUvW+ojGw
TfBNTYfqWbRW6zaJAxkz5Urqe6eT5V3G5TQE8nXcs8hD7kpC5/jFEIDZRErFCVMGXHRItpdd+h1y
DpqoiyJtJCU51weV9MhMEaxoInushGQ7WtK3SZnMQ9y1rOknUPoRbCNLIOLMANhZ7eyDofkxGNPg
jFkzuNUSKDvMaw8wb+YzfTa5HEWq+6a4oasNkrpprpOo2ygJhOUs58OYqXGGb8SO9PzLPHdU9Brz
OcrjnaJEhD2IS1rSesPiGje7hXZfmsKVPraOadY4C84MnMo6O4qWSaOIjzh646kLdNo19PRSr9kS
fVZdi22SurMiLs4ytg9N19x3ar6Nw+JsCPJ7IeYUacv8gGH4XdgSXKUTSilz4Gajts3zmN20DPGm
CYTYsYzkzujLl5HN4oja3JwNdEz9XEQoM15ir1g4WAEynWFfemZoubhf+oNURPO+MdVdQb/T0Qrr
Wc8ix+RFQGYq3QB3LPhNw10U5hZwTh8eKxe1miO0k+FYSCi8gmZVRy1wm1QUYcIPuHyx8uk2WzDa
zec8dibuc7XKt6TaihORqiHXM23QmpBW5fPUa4zqbJHWa0SfQy9YmuecBN0Zlc50pxej6roLSHzA
z4I03aox+86osz18rSVaLdPjnTBziRkSPl1C2zv6kj021RM+r9h3xiWC/PJ0kLIBeBjNlHLIrlQT
Rjhn7ld5zDqijJSCU9geNLNuPSsitI7kgShDv9ZjfM3TJftp1Zhgck2/YDE/bHrx0HG3uVU4X2kJ
moeZkaFFDPsd6EXsqPqESYaWvEytOjqB+KJVenSRFfl5JxpODmgNSeNxt/QxrU0KP0lWoaTc6T1o
PMsdkteup+qC8YD5PXSEXf0FzcVezzpnASqKBGEm4fL9xWDPAZ0a9mUyVRdxDuJraRuGzKqrvgw6
tFdJAJbU4vAqDjH4N5y7i/PVF1VujRfFCm6rIQIHnPwUx1ZHjp7iehhNWFXqe6tJ9/i27mVttOww
FL4AbkmgnQHnpHz0HMZXaGeoV9XwIhjXQXLIU3dZXC20FQ7y3p7Kq7q6K4KHmTNV+amwLQOrw1Tx
frYu8xHjsx9L2toGikpJ9SRPjY02GYTOlK5v6ErQLkMcMJXxWxCfwabU8agtFnjjC77hYX5u9sVu
LrpdbES7UDf8TNwlbXsOOdRVaM8WrXnglr+YRhh9ZDIoxRxaWT4TpuJykr+kS3WZyd1eD4RdFKd+
pvc7yPGXYcZR14GWAcWCV0Q60pyNNomKQLkgn0tKdC5l0rZNyjNBEnyFxQYYhF6hvJOEq36IPGoC
vkHWRWWRxNjYZ/K8wyVzScR9JVmHtpz3SMjAyH3hOiVtFZBEN1yBG9XssHGvJ0+N001VlK6gLV5T
wu8MwkOuJFsCOjBM+m08QO4uOjcnzqGktA3MieRF3fTDeuxtZEnbIjF9FoTtXWfdGn39IgwBxDDl
MtTC225YzqXSIvMLHMUYDuaS7dU6uk2N5MIQ8zXt8eZgdGYazGmunVvzfEMz5KyTOb2EfMSkWP6i
KMOhb+SfVtc9FtZwS2hzDku4GtpzJQp2eYSjgZo6VtzfqHp9AMewiVQ8kjX09MNdxybT8G8ftHaL
jdU21M2bVKnPE1n7WnT5zjCrfagGj0uTf83YrFIefhFM5UGE8ix/ydvzVKHlA/OonKd9EAnbjDsz
kMV7OFh7URzvgCEZHDyqZyW7bDFerEDcNZri1+lyHZTCtmtxyOXe0TFejkoTezcKz/RFglh+qkTT
rRLF62UT78/FnePwfO5xsI2ja+rWXGUBkLzLqSTdHkVHF4SNkk92sph+GilOoFbekEMTUha75iyc
dEDVmXGoc5pVXWdjdQOUqHAaKJKyMXiilTmNxplZZ46oPmvyvtRqBxDODjgDvd9kmy2CLzX8FNGn
2qkbSxW+iL2jmpUHLwT42cqn47DGNHeUcIyW6wNWeDMhc3EbmerVUBkXS+7VwJMwkN2NYwWw0dhk
2bJHuMSd5vlOtWhYTT7uyl7ei7ZsgLaDbBoYaJ1hFFEXvjhN+5qPnvey1wrpLoLD24GeS0usWWMI
iobgFhSGaG27msCHHLEvHnSOURzsuDSyMtw3hrEJzHbXcSHgkGirkUDg6FpxsZEa40KSUMBCy0JW
il1Syocm3UGa3FsRVstCs6Xj5wc4+yqKcbeQWTeatRtbYWvOjEg01oUhtx1YezXxRujSSpFti3i+
1CtCSS5bcCaanUki9XbIJpxiAXdkXemUBJAAS/ut3iROJRVbrV3tYIlgZyofUuT2w763tn3fOSZ0
r4D2ryl8F5fnPqcEQFIBrcFpRm0DcNhLltK2jByAuuyCJXVHSlJmI2/1pN6IaeKJZ2a0prGCq4yq
SxfRz0E2OVq07JuGxEat9jSFID4LLsxZexieIoKDlHGZaC9GnEMEftIJ5LXVYztSKzZDb+lCT4sX
j8bcFX9lIyu9PwWyqyeJK4z5WaI+tmz2gJceizIhdrjFxckxKVSkAapufKI8doXoPMpGh4zdlsPH
2ZTcHKXEVvebatxg6O4ESmCbneDkUobV703WZ5RkWmFnxoY3y/l9MAR+H+CO24GmGOZ9ns1gWjpe
COcGjQU11RzZFBzBnOwsgTdNgLrUyibFaTMJdYAiIbWC2EX9IErutDLEBUNJlj1Gjbagi17dewFc
oa7wk9RypYWZj5H5rmSSWJy4c9kTAipHs/wdKJtXmD0e0jVzZvjA9x7zvLkSN+igeaF4wUFDzadz
m3wBRqR5fSHv+MPIkqQupE7CHRRXypZEjRAtokIeIpmW7JSYT2KCsAtAkYuSCwPR7a3iYEKmsRir
4tITagQXp9Rpyo7QEAn2Utrie74xhQwvJzdYahcml90ssoOJl5K7ffA0K926HrjuqOvBMQ/mG6n4
bk4S0jXuEEIQDgREHQ6DYvFRLVd8FcK4gVGekaoOOImmP/M+2sSztm0KAqKSqouSumK8qkxWbpor
jmiQgPJoYGvtIhqBu6tujehBllYeq8AXq2Il+nkGkPZF7TCAjzdyLTrmhCdVK3il2NvB1NxkLZ7k
w4AacSq6UY5sAPDbtI7P0nC5jmvZl1HR6dUB8+34TsqXLbKYu04na6imx8XUL0dgs3FX2hXCdyyD
DbaxsNoJbWOwvqJfS+JGFCs62RCXey482p5BF/uNZNjjbIKJKFxpJkbi+fRyOcuWbKsrqNohVGHU
Xr/kjgTIP1NTAivEGizE7jlAiTLPpEFwVInT0koRfAhgJwDWB0YepGdLHXrFPG8mQ0FyZzPgBSAG
z5PZ37A6iSzMzRxIrjpVHqGim2PaMvSxOxiaF3Kue5WJAu2AtrDwCBltL+XJtpKNXdssZ20aH3Ja
b2HPea+u+hAYHgxw0YTYLTZ6QiVjqTdyVAN+T/dDU96OE1lXihV9xZWwzOZLZlAwTqYLisiHuhTR
KCJTFNAsU2MA+9+qCBP0fnQjKu1hEOwSsdhmhbkJYvDJo+pl8nW0oLEgbxHi8awxO69FLCcX+UCO
c5W00s40c+TAX3KgR9WQXwqpdk2gu4spRw9D7FUpu6IvtkGL42q1CYgxUqM+ZOm8qxLxQn9K6vFC
ZNpC7sKxAhdCQwnfwkuSbNGaCJbmTXSJIIsdDF4SnlPb/9HW493STU4Hia9oR79XM4yya081Fx+f
PnDUgxNwU0lJCPLtRphxECOj7/vWH5TYk7ty03V4pUETVcrxIpnJ25Oxv2mbqtm0Y1Ptf/9Pk4rV
3hTT20Eq6w2kw3aPPSv9xvW/fn8ZRflEIf+fffv1G0e/8vpn5mL59QdnWRzBk/3j69dv//69E99+
/UEDYYVSnfUdBbLhYIXpeHj9r9//c/RvVRDDGXv9dtNRdJCSBifJf/yeuoxU6X5//U//ztGPqPKy
MyHRbY/+/c1wR3/qr5Fe//H1d3CVFnczAMXf//T6X3/9HHXwrgw7IDQZt50endWqdi+NWu9rmdCd
yX1z3Spwzesqnewq6J5nYbiTRyr0nzeTPuqcrbI7SNkC7gbf/L6Vo4pRjbgQXdlR03emNDhhiqqU
oJ1AGXyEY0PZ3FgF4sDS0T97P46IYoZcZV3pBw1K9RkgYnFAtip7SLRxYxTLfdzTs1wa8HyRAbmh
NdnkunGKxP9B731VWIdUjI8OH2ftbL3pXBXEQUWBHosvyrFFwknGV9fWd7HJzpK+uO3RsVfM5Wsm
4m/x+UT/SYhUkOtdteZkGW6LaB2BEOaqHeKpoTeaTZnXax1uHdaqzSalDpa5IQeGm5bQzJRM27bp
ivAekaBMTXooa4Y8zNXtsnREVaTzuZpc9RiWVlkBijZPEzvoohM4jbVnetxl/P15JfGo11kJBfgN
g6kyWnO3Qs4DUz2B3fqgZ73CIFgVloWywPGiCBe9ztBNKX1t7g6FTi50oeBGo1F1/3zyP8DoQLuE
Fri6aKrGK9j8zWvPdauJgpFbyEwb6vBoSKXqdUnvqG7DAzHeCazDh8MhBqiDHUaN4xhnsBDhNVhl
M3UlSXR2PpeFa81fiKJD0IyfP9oHc4hAOowtCAIqYP2jDdzE2TLLEX3/cuHqXgJyPATT++dGU68/
H+mDBYFNLkCM1dgG6snRSFNWLGLFxvCnGGGEnNK/3Jl3/7sxjjrLoTyhyGUBmEhgxmVUhKGYeZ8P
sX7Mo3XNYwDI0FbXXyw53h8BEL64ogeh8Dvs5M0y/jlU6jYSZ/HEhv/wxdAmX1lKiFZYR9M10ByZ
RJ1xCmO5H/LkB6Cii1XfTxuFf+uRfg91NGsGFhy1VgF/qDJTsJd0cEfTvKvz8F8/Epiy3+Os6/7N
NhLGWZmMmkcSVe1aNJRrIY9OQRo/XGUaGnAKGjaWJh9NWz/rjW4FK2TGCLw+kLdwM/+dNwOrzwLD
YHD4HMFXKnM2adPzGPW4UFCa3aDQNtL8RFS//XytfXDdANqGL4SwpcYjHZ2h4mAVGQcEUK8le4nm
wV0gcKvRAZXO3NBv6zY/W6xTpI0PF54BnFkBpyL9AWuWmiDTWQ8FGkTVbb3Q8FvJWUrmJcNwgpv0
0VBQshRdZlEQQa8v882CmDMZEZ5UZ+Et1oUlkC2GEghH1J2SUj+B8fkAvGWtCD5EFw2Ef4zjfTt2
mWaVYuGP2X3eSwfbDG+MJbxKwxPwpo8OCBWcGUrlKxf2D6Ca1JR6qA0rPi8/KybhqSRByo34BL/q
o2FgNyF+C8uVd3W0NqiX52ZIcd5XDNQVy8mpG3wmlMb5fAl+hHJHDQIKl6gRfEGqff+O6mLisMMK
yW/blYJDjYmx9OC2zMYLmCFIhGWHEMPsgDqa3tbURPRncrdBVXy5z7dmDWFdMg6jNrjooJzYiq/8
hePTGF884KCgIRH9PTpSlrZbzCBjsfaUFxe0FsPKE1DWNCptI1C/AbCIxKMGxkSn6I2MWvuY0igW
Eo0OLVCSzEk701Zxz1lky0/LygVouO8T1Z6UcF+Q8AkGLhc0jteyl6lWmxPTu76mzx7gKLBto1Yz
21XeKhygqhDY0r2SfVX+OSkQhRR5VRPwVLk5ce2v8/LHsBr8T6zDWEXHcbsg571e1uw8JTJtc6Hu
gryGQNtxKl8M0NmfP+VHa5X46R+jHV0w+Yy4U5UwmtrLbG3otL1hM/+fj/LxM2GDtgbJEKCPVmoR
pV1rTkzlpM32qh41iZEfqoivA5jUT7lLfXR2Icjxj9GOzpMBXEhSlYymaS8zDT9DmX1NuI/kE0/1
8dzB4JFX6igyM+/3XzBQ2c4rSgumMHtCcS1a+JEiifH53H38NL9HOdpH2bCIraHL+CdIjzAgbXUe
ENrEDEz9Xz7O0XqvoPsPs8JAA4hhM3/K5Eetlk+stw9XAgQ3hRRbhNt5lCtxaZsDZ/wa0ODOOb4o
Oqo2Al0iCeuY2jpx4H84d79HO9ZigjwS9+3IaKGK9n5oAf1Be9WUWeXmidf08YMRD8DqAUJ6vBj0
WqwUUZ857pTHPkJj4yG6X/dSbp6iLn647NbI49dIRwsCdUxTHOj1+bMhu/G4N8veBbR34nk+nDoE
RImnuZQRYHm/uNtCiYOiZzV05fV6v6CF4in1fdTm/9ZAKhQLbOVJ3o8eJ1Rno9ANbv8sHN2qxBg6
pEUXEU3lJ1KQP18R2s6YtBLUgPD9oyLSJiR0qDsUPhYJm1WTu0VbvIMqGbiNccqh/M8AkcFQHxM5
7l4FMt/P3yBXkdTLHKzrYKAm7oes8iMpuhDSyM+VM7k9FAgWf35W/Lk0GJSijy6KmoyUxdGJlC5W
BiEK/m2ZLp5oPKDWe5G344k9/EHJh2EwDgPTSQxMqvX+2SwJHKCR88oMe9I6Ly+B2SBAHX8Tz+j6
B9ZuIsRI6TQYWXsCd//hE1ImQChCFFmb8vuhazTFtLBmm3XCKg8Kdx62Xj5O3r8xkTqDQM40IXIc
nYWjWgphSBveDwMwNjQ/FvoBAurKnw/z4UxiSIgUIIUjFFSPZjJN5cAKhozLXu7Ac9DwEaC4Lzdl
c14ovjhE7kLdzHgRH8r6X39ECeYMRxWUHdi5R0MncpmlUTLnBMNIi5fCGW8aYePixBH8ipx/H8+A
I6c5qmrcyfAd1zf6JpMQF1Vo49TM/TrMReAy2EsNFe27qbwURLrRkJ/O1WWptjA4BmSJqIipcRuB
bAAiLCcyqE945F28PMUKHP3UvFSsDr9z5qVVT1GY/jz1+LBEnhZAS1QajylMYTFkcWepud8n8o16
rWqVS+n2Sg7iEznPOrvHswLIXqanq66UnaPjlR5fpmSGkiNJDZDb1HjgWNBO3OgfnEE43mEtDp8c
fYljinFnJgD6uyX3ZWtmlz7MNSap+bdcBLs4155MQ79Qix+fr+k/sznp3aBHT0a5BWAZcAtycATz
0T5QtBGsIO170hCrxn6zbB8/H/KDgx1OIXuV9Yx+/7FiCuguUR70gSGrxsEuxA+0xY8K2mwxDdil
PXX+reHq0cuDKsI9gpkwmY12FM7OVhuNjZjn/rhgRykZG5AGtojct7bUHqRVx8CfYZ63/WwgNH0q
7/voad+OfnQE9nqVLtQdUUlXRqeKQWQPkxfTvA8B1qe5/tc58S9Z4/jP5cX3/Ln9z/W3nkrItHEY
df/1n++++p/559zBsSjz4z/07u+2//X67fC5dL933999AcY97uZripzzzXPbZ399hl8/+T/95t+e
X//K3Vw9/7//eCr7olv/WhiXxVsjHFbxSsz+5945uzZ7/lv58rfz7x/93i8PHfXvNAdw9BQ5Agk5
Xm+SXx466t9XsRtqrghRmVQr1wLvLxMdTf37KpK1ChNwZBKssMl+mejwLVY5f5RfEpGQgiP0+h6Y
g6u/1ijTx3v5/fVbd5uj8470nMMf2gl0c+Jx/ur7w5nsGfRRF2IxExbQix9MbtWV6qQhBPFmbn6N
/HakV1L7m02zDsV9o+EZz1Rw9B3Feb0sdKnRMtQoZGghSrRDOsmeLfUK4Q9fjvMDbAS/Gbu9NYX3
Sa3eZjgw5pMAGV87SEa9HcMGrKL4nEqzHaXzAzcLbJNlh0bNAfXNK8CzbtaWlwCXbj7/8IgyvN/y
r58ek0sMr1SyZdo27ydqqYgxYiS4bbMeOs8UpMt+Qh5NXcCXRBagNRAzCBGql1WcPKEkCGEE9lYa
X+EXdzPS3a6yBzKEM2FsLpI02pjf1H4SABiFOwXqhy10Alg7s9pGxrLTQCfp44xE3h7S/U1mJL0j
iXSYZQF1lKqzG70pbXFGPl0X50MYRt/GopZsQYRXYlTRYZTijTFbBzwxrhATtM1C/zZDBDBrOCK5
dQgHEyEBsCWojXjGqvcgrSD9VBjOq3Eu0TmH54/wkZMJGSoceD7IFuyaDAFLcnm7pctuRMKt1UjP
rWocZuT4oaiBrOzLS7luG/pdUDIkuXQby/huzIAWAxWsdChc61ncOoY0nYeIzwZiu08xqxCU8FFf
ZreJ+CgdsDpQq1fBAp6uAKHYgpAOR0/EMsBGqcTN6XAPQ3A9CqVbrAp8KMvjpTMAJgHHagCEVJKr
KEqupULYUqd1UxmE6ojIIoujmKutVJpAUrTZ5T2XRBuRDx70MBSjN7fBd3rq2y6OwItFdwGyYnYZ
yF7ZfhvEyGAGxWezlO3SwCQ3uWkQhJesaROHE4q9qp+H0W7K5dvcWi6SDLiIJtzJcugGeXe1yPWF
JE7o6KQ+TA0+jX6oFyQtKx1ETHRdheVN3UIKl3aFkvqJHF/BRarsbgw7OyjDm8CqN6E+XsZRDGw/
FrZFLX8LJussRaJkVKUzyCsqrh5F6IwL/I/xcVQ0vBriAm+TyZUSkl49xKgkGpCWzFP6j30jOiDQ
H+YhB/uiB4pd9ssPLYqAsOo3qTqO/CCSN/WQKTBp4i/m3FwEijbZOTxBhz0fbuQQBJQlTr7ZYUQb
jQsqNbkcO1QAfS3opQ0mOoWN9UbgxykIsiABR5PJZYkdxOIIOSyVjrNzpyclWG9gWEvdPaJ9ivf4
zzBZXprKQiZvvG3hNqB3/1DPQcRSAik91POj3plbyYI2GCcipcZ02ug6hiP9knnFukOteIUr1lK0
aRIcwIWJ1CsrHrpCO1id9C0fQAIhOneRd/JsT05u1RdmEftiwoKYBogEnXCdmeWFMevfgtDyFr2E
FQvlwCZBym0Z8eW+TA/VGHwtITXY4lh91dV6i7D9HRG23+XZOZ5IYB9ktnlhmretHt03QYJqefUU
zdTy28fSRCUAZ5R+Tg5gwL0S+OQsTe6UVxdaui0rbReKhaOlGrJJ6X0TWddmFN+HGMcgtLzVosmF
wfPVUmqIXvNItZLxumCbi8J1oAYvmSy8DDU43CHbozVzPy/mjWakV0aifddVMHhSdxbY9Yp6N1Pz
e6f2K7rssCjqd0GOn+Yi27eS+dyMNQwZ7buhbkbw6EEknyV5eiV21c+56Z3KkK+DvNlKIdYiqXHI
AKpVWvZQV9AV9W02pPd4ziWO2aWXqvANhsAtffVdM+OCuKibGdcreYFCAJGuZf8tA4KYhuIDIF9s
LUgP5RCiOJJdpmm91YP2qp8vuxEklAB9EvZQtKm7cFeG4aZr4y8q7kfhEvnzmBysUbgyxu4rB/v3
vkvdeoEZTs2Jz2pKAGXS9KrF1aFe0iu1jW50vdkJunCWx2jB1117kefJoVgqv8ihkyrLN2hUAImb
7RQIbm2EXwYgoCa0vLHmxKqia8FKHtofmUIfv4PLYmdBd55J/d5oUj/ENaCAUAjeO7IXq/OUADzX
DPq4tnQ/XkrHWtAxMGP9uunBE2pxddHU1UUQIAs3hJse/L09VcZ3MDd/pWr/UqT3cXj2b8R5/j8J
Gf9PRnqU/v95nHf+veniIq775/fhIb/0K8jTxb+vtuKAfNCgoI+lE5L/CvJ0CaNEXBCRpkBmjEoQ
ieB/OyUSAFKjka3V5YIOyVrp/2+nRMJGk24YlXnQLGQa/1KQd1RloNYKeoDwU1Zo7Rv4MjLQ2xTc
xE4jzoQ1wtur+3i7bENf8QcvdBpHcE+qar1Pbf8cbY053yT82lyD+oyiwm098UU6W/3kg03sT1gB
w0p9IDJx37yOD0LL9eP/jixfB7QIYRXKQavr0XGFYTTrrgMBiWKtmXHBPeQI3JZhZX8+yqvM52fD
HD1X3eVwShSGqb7Oe+Np/L7ctaFT+4EbbNPIE66N/eL1t9G3/FRZ78jB/s8nPIqdUzUk5gnXF+gs
m/Fe9cK9uAP5aI+7wos3J9041hTys0c9SguMYQj5cR4Vv8G9dNc6QEN20DkQDE7sxE928z3m5O5w
qH7ANo3c2jX84CvpvTPtDc2WN+UGmsStmTgnV9f7jOXXVKyO82Q/tFePA3E1HxfY/0xF5w5ApjbV
RtqGnuCEO8NPEfryggPOMdty+/nb/3BYshZKQ7JOD/ko/rf60pKymWGLDM2DcdlU81MLCFlXjRMj
SR/sHyxFV1dTXSFjPEbjSAvHSLAOlexM8PlO/219vnGT3+mRq3iU4rfLeGJxf7SF3o55vLYnOjX0
aQs3bZ+U6qFHc8m6+3wGPxxCJ6kmi0Kp57hbXVh6qwIXL3DkfJJTGMdfyuREHehIDuivxWG9GWNd
12+OnlaAEx+JjKFctvflBSh82/Ks82EPAH6veOJWehQ2nz/Wh2+LrpXBUyGZ8qr5/GbIuk0NIakZ
ciAgb4m7lOKUat6H2x/9qX+McbQd63JpEWJjjNGZXETW3bZ0BGdyFiew1cMM9cb7/KGOFIV+TeSb
EY+KeIpg6TkySusZLm0KWMbn3bZ1Z7eubPlwyul8/WPHp82bx9OO8BLmhPBnvzDYrNeXJIsIRvxQ
ECWtGiKdAZn+EA/0qj/xjOuk/TEqm1miyYW08yuq882LUxZ0Ace5g2E/KRezEbL0VXuGvwn5Z29A
lj0luPzhY74Z8GhxNtVQif0IpT/ZdbtiM2wVH8aQf0oK6c9hyLpUfIFllA8NcJHv9wDo96BBzaPg
7O52rZ/640bdrEfi50vkz+3MMIYGhxj5aBWvwffDpMKUxQpeTe4yXpThT2Cu3XAKaCf9+Y5QQAXd
CTKRDsVa63q3n4VYFNSqXnhHo77TZmtTWBPAQQzvxB4qJCpwJmIuae8rwHvTKXCljt5uHN1pYIBz
Hfxt1l5aLeTy3edPL/15H7z/ZEcv01rkdB5QunWxGMxd3deQ9ncSwpz5a3RP3Sq5me7XS3C6+nzg
U+Oudao3q1bDGy2synVGqJQUegfMGGEzHXp8rJ24Ez4IeNZnpDHFQUDh61geNS/pAgbqzDPa2pN6
DUNpW2ymB6gmdnQBG05ymGwvc06FH0e6rOvp827g1++/eUgzkIpMQI0Q7ni/K/sED4lwI2RobOSP
KerUSEI9zhDXtBPArfeV9T/HPVpueRIh2Ix5kTuO3yZNJytGcF/4OfbNHrH+U9O7LpH3B9D7pzxa
QoZVmmY58Spj1Iyq+as4fOtRRazwxw4ozZXVS5v0EI50RA5VpxpM//Ol9MFtyQcw1NVgDi93rq/3
a6kfY1AtnbJeK6OX/KQx59bnw4/qMF0Hl0HvlJtwoxon7suPXy5SdZamU3im+Px+VFEvtV4dGVVT
0kuw7WkTOLogb6buWZtCLwtzT0Ogoq2lExXoDwIrnvfNyOtV/mZZTSNpXq0wMpRaXyemFTChPUfk
hMyEHlzrCHfjKXTDa/Lxx1umu6qD0fn/1J3HduRYlmV/pYbdA+SCFlMo06RROUmfYJHuJLTW+Pra
8MjKoluwnJ2rJ905yYyMCIcBeHjvinP3oTVlXmzHS5BPYYAOgIsuPmARxsJlr7lLrsGo8ZLfpEPu
/Fhzo7Sy9W0zwQ/nv7O9uDXOyRdP4O+xyvoA/vVbrIuDNsTbVIwXfkvFwqrG3k9Q1f15UX26Y68s
5TXVhe1+sab0uqtIk9TCRTJKWzdk+rxy2vq6gHQeDbdZ+cVy+uyWMA4gzOZqaBIuHm8bl4uIPUHh
iuZBMemBYRH85zv6bMf9NUKj8B8ZWv/vq4a6mtYV4FFdxrpFcbBxMrjKAmNfSt0Xz+7Te1mHdf55
pfXZflif7RQnVcM0o1vXZyso7TT5aku/wIv/tcPRc5YUipMoMy8/vkasrChCtuxK5XWm184E5a1L
kVa22b2RWjCZa9ssXwPgGT0msnPaXZtQ2cP4JtbSHUQpOwaCIJhHMcz35XQlNW+h8cq0+84UbhTm
seAS3leauRsxxo2V0umVL/boT2OCj7ewPsUPT0lSM95xzqzk5Ev+/D57/SY4U51OfNOl3ob3FmWG
/jwiJHLTrzLxTxfDh+e3RkUfLt5NFOoStN8upUZG9HQ7yJj0Lu6nvP0iPP0svqJnT9GI6pCqXRpT
CP1iRbMZ0eGo7scBtoPlJHryxYq7APL+cz18uMrFkhPnJOpDhasw3bq37HRbuNk1rDZdtS0fPNwr
0UW37f3ZFzZw8fyoeWCFhO5XO9OnZ9HH2734jgGkIhPp+CFrihMeinvGcJ3SKV4rkFsO/qc+E8pf
hcqfvU16npiOIqGmLXlx0TYsE2UEXuoC6G0zZjARMq2EBqV8/fMeAuB4PdZ+PwdWEDk4CVQKIrr6
i2sNLWovOSfDbqVuEwuh02JK1QC56jCaKCGpYbbjlcIA0IWTos/9npFaKX6wuomPyhsUW1kn+tkZ
WniJ15Kh2NAg7RGyjNmCL8IoWYEa3ifzLsZKWavjjQ5yDnjcnWBkdBP2YN4PRRWfNdoj7fLEqKyT
zK09w6xLQPSkiXSypFcRxbFkdPaUmhTEb0Q0T1VCk5CB8HQYT0NcuXUMzHG6U1YoTkBJAp6CLHe3
Mqf3EGr2IP/IquuWizegOsAFjtpzgKrbbPlURGsLiM1mKduL9p4Kx2Zim9EzdxwooIcwb0wrgOQd
7IN0PiyD7inpQ6+3iKNMr0wLP9Gkq77Dx3V6KfLRnsu3UMB/XLiRlWdN769Rl4ZAZ6x9XRnbAJV2
NSBrCgBUCZNfiwok5NbRKsVl23Py+adCzXAAMqF3T3gs75IIGzYVOsUEKSFAFyX7IIQ9xgi36/BD
ZNaH1tSYNsu+N/SAZuB/IsGaWswbplW9hNbUKg2fxnu1ZbQZW4GZYZcBO5cm8QcaJwGo/0zsXBMy
moI1tmalm6qsId4Y3xMz3FSi4BVGu+96wMkyAA+5dkhTHXjTthBvmRr1QSDZedfbjU7r05jwOGPF
gG2JCwMHG+igyXIoxepWVpkOj+kijaWrTJmb4Nje9JgNKuq+K/ZT9zPVpq1ZLLvIkGhR0pqPelcv
2O/zb9CrgEvpFPzoY6vvOrO3uhoA8kDzF5b7Zb5rrMbtux8wp3j9ljfIDZSm8KjHhlM2g1Orsl+n
cDBzQFE0Z9PhJ3ApCByGH4bBtlgmWwi4Aanfio0CTgNMcXDfgfSc29jB1sXNaUPVivnSCC3YYvCV
EXVWXEfah6io3qYlP2ZT47ZZ5JbLqzlwNuU/BOzpRBo6tsrUfzmXhxDSmiUPXpfJvjBarmU0TtGt
Vn2SgzToilYlhsc0P6unpm3dqK93uhHc0sx3S/ksifMWs09/rM0THhauzgVHMQAAsgWG6BfKFhHd
oa9kt0x1O2TqaJIVJyx0Xylkv6EfJ4YWcyDXU4JNphzdKTWjQtUW6Ai8rNYZ+nPQMPRgdnamSPzl
3YJhKb5eZ3Hm1mhjSxSzumA3MumThDkCvcVuGmiwoFd9ybjKkicBYwxFh5cYw1kNJjdaeKqz6maS
4UBc3xUa7nf08ROhBgCVHmPtdUpLbiVyW+XH0A1ejBB1ArYIk6mtz5GaukoqOjRTfaZG/JwX3OTp
d91MvZKoPOdODbmD12G6ihW7YQdXxZS9NNS3vYH+s741QTWUsQFvs3bzENYmtwcYXZgeVWFXN/AM
rO40DYkriw0wD3mPR71XqUcc8vxWy926bHm+16r2jOLBq039bPS3okH7Nr3rjLsuMp02jB0TMtvq
VLcKRar03qSLCfwMDcmxYjsUmsLWWnBlQXc0A5WWH9YP1nsEnkQSsi24QXijNxk0X0Va52deBXNf
19MxFKHZkk0vxk+d/ZhpUEdABRDFg61EFsLFYCNMr3S2d2wnTikA0mD7LnoYH1HoIa/YLIbuWq3g
F/VrGsLaI6WRJmsDFtdd5HETN+p2LBon0SInir9P41PNvPhYX6ndQ6g9i+riqErjyNWMqXXuF4J2
a7awlbFDTFVGQdItm8AU6ZtFfE8AD7S8DAyQ/GXW7AC5WQwcEt6sN4uP9VDzbAs3qDo3zQK/Cien
MjdAkO2RaDmlcSoWNE9BBYKAwH+wOiVDsNWz2U3C5BjgrSSJ8VasjU1fqXYNKXdGfCDhVFSHd2zR
bsbciCRg4dc8Gam0RfvjBeOdXizHqrtPyuegOo6DuMG+1BHlDv5o6QniSn86hxKqkFR2pWlxk46Y
o5peJk114Q/bHfI2FaZh1ik7ExMUvIh0dXI7NHfwGxhQEcERwSHUfjAQS6S0Mc3ooM4q34i8UUCz
lEPpqCDBjKDeGuRcqQkex4jc1VlAyXeTEe2nuQGzZLpzuAPzYFfGanGR+0b7BCIAD3DV6ZnpS1Hp
6Muy4hMknNhFNzFbNsUWg87wqVANtzLzhwD1BAbj3oC2pUPdMEunSQSWq0ZXEiYAq6fSNOm0378F
PULX8Eds5fuZm4APDGYTjKrJzgjjZYpZVRQfzWSG+3JLjrEZtNhr0mtwaOckFd9yNnGlfQsVW0w2
TCDZVgeNynrMLfE6FTIvXERfsbYUUHZaY14JDR6hgF1KfAd6OfZq7EQqNrS42+M3vqPkxtbKDHr9
3gdADOvsROdsawAnNathD2rFC7LAji3PDBcvNZVNlcKrUOjx5LqthOHGQhiEtIxq23PQWl6HoaiA
KKRGyN+rt/VUu5klu2LSOlMiASf5Ocp+tzpBzTC0luuwf8Wax26MzBUgHHeTNwn4uprZVkYiMWrC
XkLDGc/4ouQmeUizDYWcxZ8d2nSrweYDkQu16DaOea+t7ITMygY5cqkidSLxzQj151i60SIVtMlr
G2SA4hosr4TDYt0WuuksSeH2Ub4RwSiawZ3avkt4qLZBvNXhnceY8S4Q1OJvg/4oKup2gjk6UZCS
K8mFfn2lTj8D0DKWpPrmEl9H67BfrrlK+TAa+lZpmh1+0ZxtGdgD6DqIRZiBQI9kbHV5nxVEN/0E
3PgV+gYmZjLEUfnQxir7Y7zNq9CtNSBk+h4NPgPmCeoUvsG4sWs0AL00nnINtiksbWsyt2JAMCHq
PqNCp3GwjnmYHMY62JptAPUFITk5v1xPFA3fjCDeyCi0lIbbE/d9ufjBctdLlhubQKRHPsZiebPC
l1KtbnQpB5GD+YwK1cY0INvc1HO7naeHJZ3xOP1ZR+yVTep0Tb7tefOCbovKodAwecqIdcoXCXpU
eAyoGIbjAN+vtjUAkt0KAZp6t50VxwiQKAnoIHoW8KBs6/AVHrs3TD8s8M2W8KzxRzctzBvZjcbs
jG+S1wbf8/FtxFcN0nhdiHYGDWw2f6A2h1SIYUerPfXKuSme6mbY6/MMoonIxhgdGH4L1tRJtqsL
QmortmF2ObmZv3S9esez4gRprudOoB2Q+EYj7Sz5eQD63GU3RJHYaM6EGnjj1ecs+zFHTAco3etE
pFu2xl6ZVH6KSmwNKgYcmjoprhmPt8YMIy0L9J0aipsZWmCYD9t0UZyMQ0VMoNsMhGr6t35+wLeY
yCqh+eGX3FjMASs2vbeYxrbJatsaBWL9nhOJTlC0vAy4Cjfl8JrGyb7lcF7t43vMU2PlrYPTFhoV
XxBi+iJMgUk/439si+K7soyOHFeOnr304K26wDEHzdWN8p5yozdTGQIf5nRa5ydifsg77kqejlol
b6Zcemn14KGXRf7wpzQNbYtdSQ1/QPXGCfyABJSdtbfL7KdeHI3mVM/sU8KhpoQrJ1QcWHgWcsQi
iw5ZjSXwPO7MXN6JGp4RHWZwefFDj7NbEDzaom7arvWSiPKkEfOkr3vzAB71WsKiq5lilIs8nXE4
hNZq8vtTTa/WqZs4Se7BfHuyEO9bsbTb4VBG3aY3sVvGcqYsceE1ejacchNHyqbXQc7Oc3gWZONk
jumTSgUkR5SvTncBE35o+m5iTlwW120T6S9RvWyRiqL/avStnKWeolTfeshv+HViple5hTT6IFPQ
U8mLL2Wb2XxBcrQFvOzmlAwKtX4smhoMbngg/+bsy0IAemDxrInSOpy+XvfBR7/HwnwsMsqSvVpx
3jduSZLH3OF9NVqPoXQrgM/DdXBX6dLBVBJfTqeXimMrUEu3B+DU6DfzKPEZhWDXQidJJKarpfux
eCmiRxyePFmGmdEA0in2Shzasf6D0WVbD6616SiUt5YUegn6XPxVXDG7FgQmpurQlc0fi0FQpBr9
lRFU92IwblV4b4tSuTIQxyVMeJu3Vh+GKOiqTRPOB0ucv5lqfTSs9hbDJThkojA7Qbn6OhCyVm1z
4AnemhEhSjrdVmP3WLYFMf4KRA+3sqBuRYHMdKlkgpTiVU9xpcgghFGdkvUcoWSqTLbMzQZAFLOK
LafPaACbw0GuDQInPe3A5ZH3QNoDElebMwkP8vn8uedHCATxSNRYfBD5cmWnMf8YWcUpYt+xgvll
qg0v76hwkYiJ8oM5oqg04FIOo5NJ6bnXFW9KhU1TVSRXYEpZ3yl8vkF5z2Og01ADwzTdaCp4OB3l
Zf4q5tT7CYXxs577tw4KuBQ/1fm1qQJg7t7Z416Z8nIm7P3yIXV7ZfEGU3WMxbjTwDNWRb/PA9NX
dMiHQckZFOwR7gGmE1/TUr4ZSXRQRUOS2bTZkzqg5OsJYCHPJAbuHYxMD/g5hADKLfM6gouYqKDY
YnEni8O9RUwQ5E9jf0hFxY2N6pgoSBLJOwoDVt3jNN2NBhXDElIIGku+6wV5CFNKamknwG8KRaeS
vxU5Q8WDNh7K+SVH+CfcJ/1JUXGAsCh4F6goWB9DM2+W8nbBqS3AvrwsXc4NNwop5kK/nhcelnYl
aJmPAxZuSU4VfJMK7bjoRLrQ7oT6p1EcRYJlQ7khfy2Dh7hHZtyBElMzJ+g5Xjpzkyy/qPyYqLzI
BLfB0UjIdkzAfd1DlT2oIqzzcx24VUSlhQJUf58BJDOzkUWhuqMMblUUTvNCjR6DVotDI2xqby3B
pMhK56bEE8AqnDrAyTWkLqOMXkphtcZNJFLfjF50tPKeUO+xM44dpkgQyuylBtemP+rlfizRTGsd
FGq/4gdPTLnT79q0/bFPzi1eyzJ/Zsg1Vs28AgsmWlW27E9Gw+ixkDoBp2dp3avRiHYf0uRMSaiO
HImyTY21dijtEm3Xmn5rRqfeusdgHnb20nxvaFy2QegsPOaG5VwkP4l6mSd9CmPN0/F6DyJfrli8
w50mbJtocHXxKEueDDk+5cQSFLLD6Ek2r9tQhGPHa1bZx/Ru8gWSL4n2GWDtuES/sqzGFMFPWa0c
qb+P5kNRPsBXtuXouqhv27pxAiTDYXbKcaRdBLu1sJ9miZUQ78rorGse6axnqM8oqZm5Xhw5RJ+b
nOXxkUTTLtlHc8SUWZXalvzA3JOrjvsCqXfabpeavO4hDJ5nrDacOjn1GpSbfrcoN6H4U9Rvaehu
BUkFO6lBFe5wrrjPNJUvPvca5qGnZejsWu123VR6mGUfk5rDpV0zmOihMSQg1M0+JpDsiI0bxTwY
JvooSeSl0cmhxtVS0qq179KkO+ooHEXedCf2W8s8aTJCPPNhjt/14LGZfmpkknIfw32vIHQGxySw
mIdFD5sEp6E5U+pqmbJsFcHpWSozx54QkDbLxb0pPDHU5sgCilfWQDri0Cqd8kRxIEMcAryhOopj
6Yx5BnhGOdUPKq3HUIXRTzwSNMZJ7kjYlbNZ65QPQkccMmfm9OyHq3qBQlkJexn2rJkyMMJiLLIz
lPrricJXs6Q+sEV4iJWTFIjDOBtLma+xfuphVmpxD0rb2BQapOQ+czA1ghOrXE8jzT/ZtLXa9HOL
zzZ5QX29V9rxxugVTEDKHZWXINIPgwmhlNAyNlo70x4Nie+Bx7BmQJ30XEn1sSLVK1t9u8yJxxSh
MyY/9PB2wNelo8qK74S6qE48d14bQu4TWubOX1Y2ZKcLB/oudjPBVEHNnY+7ONsII8Yl7T31Ls8w
Wr+miFKmoKVjKpRxCWMzY503Wxm1dhrBpCg1r0ipNOqWO0KcT4WdJFaupj6I0jetNbdB/ijSPtF5
qaEp+xJ2H4bGtFim8dfEkjFEWa30zBHsc1V6Le2zQn1pTHoLHbWLJtwOZk7F6iUP3lSDIVFiCyvI
ybvyq0h4NoQXUCDcZrTRchKX23B+rtvSXsaaxGrygyh8CFPZGZESN7GAOxhFW7Cm2XDdSJRnV9Ph
XTSj2s8PWdlso2zXMwtUTlThC/hkCUYsy1Fle2+z8ziGHqxo3DR0SufxvobPnOFF0Ca3XYx7Euku
Vu1sij+SHptKEmYtuZfj23l6A95dY6rKFKe4PCqxBbwYZ+FEPAqg4RgwYD+pnI5VOZaQKE2EbnNO
iTmtDqVhekDtttPQ7ig8UCPmpCpgLoEWodVohLYxRmcl0Z26PA1kpGF93xvfK6vcleKbYF1BHMZJ
/j0PKGpO5W4mmqyHx9V8JQ4PWhR7PZF8lZXbnMJchjPPkOytOuH7q++aWfGKrr4uSSMYEXU6pT9V
nbKvcFZgUzrJ8wJQcjlamNaUlpsMt2kruHLEmd6EHqQYSi6GN2bXZq4+C9ngCAxlLBy68TJu037x
k3rZJ4P83E6CK7DLyWxkFmMdggxZVUkOuAPsWnHZp4J8P+jtRuL3JgFimDzcBwRfVmSeu7Z87PJm
N6YZ5Ucg8q11HcBHN8FGSU3vxkvqDTNAVEl3W2umRrRrBuEG1uzipqLUujiR7MOW4RYhcMMivJ71
kpGFRrCjOj1l6REMoyNwPuNf48c6Khwlcxhc2io0dwXK7FX73KhvsvWtLMinqtFOyEmDNkWYGdhD
BxOzzu/QAW6DqvWL4mEJ39fzLJJ0JB1EKtNgl8VNR70x6ti7QOWZa3xAzDdomwEglTEva83Kzeqt
in8i6ieA2YHPZJkji7mdpKB947dRYaC/udeUnxJBmNWxI7j4hgwTDQ/1Lswib6SUW1EZr03lVPCh
F/hbxdl1JxRO2MVO3bzHKTtfoXPeejF3l9N9E39U1Z1VvKHZBqut2bUheQs83LiPNgPhepffp2Xg
DerbINzK3ZGc1MnFlvGEcldVD0H/UsoMOOxyojx5jQoQ8JErJnyVUOycgkPCxP06EBpX0tlRV4EP
by4X5H2JN71swdUt9j1ZpByMNxwkJHVuIQCUpYMENtTJo++K8L4yX/ODjFA3ooQ1QfPXRkfqtmN1
hPW0a9SXUfRKqfSMKLYTag1KLLuzdRWUhHtnnY4Q2HNbMzGGyU9l81xHJwCVIxF6bMXs7eSRk+R0
uDYVU+9ZQ4VMJrnKBPb8UXHB/fXaUwpGvzUphs8oKwrg3uERhv1EbUMhPtQGb2wHN8bVvaBQj+Ch
L+Dpn8uY5EQmQW4wH0lmD+cedzEf1mmcTNqUxVnARbNuFyaWfmYYcoTkOVYZIwIDs9/mgIllT82f
DJiwBntOlD1HpY/dsCsYm2TCPOY2oo1jzYDtRbep3ZAhOnIhJYodI9xX9UFHemNN6T3gvZfAwPCd
wXMrqtwAew5zJMKSVfzQGVya88G1QNk01E2hrNtKKv8c8xbMvogFEl4DgCAzLfIak9qQCeCcQyvM
3qdoesil1Bd5hy31FxNC2VgobrtCkJdzudbM2seFoT2V+M0MXgUaCgLfEbWcm7LlH6xyn0msexmR
ZEcdVJZZJ5SkBGp2UnFbC8+CIdp9diMozzpq6JaeWkHpV016r6XUIAmzrY2tr9QKxcjAkSgFLBbv
KgGZNo++DncbDwxHyAh2GLmbEu6vVrBFT51K6RydzhMrzq7K0oubzi9LxGfRrUax1RI0uzO+zxFt
hCh47MrJbmj4VYXBo6MS3/bzTVHxZnqJwb3vDNo7dfiC22HJzhCdmUh0gmJw1jxuHDX8d0JPD5K7
qWu/VWJGkVixe+GEMIw0/V2h9oMBzpJgLARjKyq+aV37OiTizZLqbslhLlqDa2RXOkMyDR2VOhhe
/tzS/Xt/Xv9Npb32ez8oASQT3DAWBzlyZmVPC3Qnz4eu/cL68XMd7gct+IXYAdpFl8rYvbs6ph7D
oDhaeDsS66LCoNBo0neZfJkSWUY+V2Du+ud7/GRwxBAVeIorhgoe1aVCrGiNMYhxufylEOvO9dqR
P6xyqeAwb79SUl9MCP8lRsBKEpbZSotQf2kEPjxSYUhGqexyytC+9iT5Kim6PW27Q+ZGrrwLdrVL
S5LWjjNfY2zjRjfQ2rcj680l8qHy/ueb//sL5t4RqzNPAm3PMC9eMFjbesrxKmfC7qlMv81UDbEF
+0KA8Ym0m6torA9V0RmN1i8kh4KF4GfoqvUJL9xxwXDrljfNaIfiMDQGB/oL1d8qV/pdh8AFoUmh
3VxnyC8vOGtl005YErpazxmorr2tJ0EW3VZ+nXP9i2e4Ls+/XwzCBXQ6GTfRi7vL86VM1Wm9mFkB
hMHxjWzsz6/pUyUu0/OSpOAAbBm/nvCHVVOq0jBSLUPFuDc3i1vf5N+nQ/0WIAZC5HYlUDQ4Y8n1
1Yv7TDuiroA2qnEAXC6fo5TMqjzhlOrq3/Wb8V245mTT/MyP3NTpn8BOZlfzUd5+9fo+FTF+vO6F
anQOmYJvYhRIY+QMbrjN9+lGgauyl58UjwLc2dpFXyyZL6958SmwdFuthkKK0YTdHNOtcigd06XV
Qb6zW6fIsDb4YuV89vUhfcJJmikYEDwXqjttUuZFXWWTI7XPubq1VDqxwfMXa2d9WJfr8+NVLuRP
vaomQVXzEqNdtYuc1MMMwWOUyVa3hfOlxumzT09VNFYMKkKsfNd7/rBSNa1bRnBDSKyUY00f0iwK
2zBOaPD8wQSM3Wn7Vpd/NPXVhI1MGOr7rMpOU/JuIMnACIWJ+varZbxKPv/+BCz2OcYg2OkvXm0u
an2aYx3tdtKbQXdXqWrg/6RUuA0wl+FIzMdiSuVl8VckuE8/oFW4yROhdXY5UZWPA9xmlbNlGmnf
PALStFdnQwm0/hdved1l/naPUH0YDuRU+Rsj2lBzwQw0gU/11OwwEDmkzo/FmY9fz158KmMDdPSv
S1284trKyjE2uVSyG3bt27DDlMPDJMyhOh07mlM5oUtj5883uErHLu+PeFz/xcMCsHixyzK6rOmk
YetFg33hp5tpTyi6ab+IBj6T9nI4g6ImIIBacnFvXSwFdSfzwmaJgBznLgNiJGbEQvquYR1RRfIX
DNrP9oCPF1xX0IfvZRbAxUdY29LIeFeTt2Z4GLOvdoB1fV8+O9yuRejH4E+Qw/9+Dc3KKoC6CcDD
0xpx0KXesn/75U62E09w+y9e1WeCyzXCwcobMTEB5MW7yoRK6jsrXmMclKvfaTd4+Vv2OF+bO5Ku
76JPj8abD3QqUQm6hmttR8b7v/gVn3x6v/0I+febzvt4npSKm+7mQ0B5L2jOMvVkZbz988L8TPzO
hQAVW7APodhciB5pKOmdiq+xi6+fk96iNgkYKG1fWKqu6YY7UCOZHW7wd3EGL9paN7o/nFJiHjya
//xTPtl71xEWSVfhNRm6dfGeC6TLRSnWJQIQSFvp20IFItH2Rbwgnqi/2lU/WVVcjUCLyyHhvQRE
qeqYDb3YrlEdLdJDdofGX9ssHjWOzbj96mD5/N7++2oXr1NB1C8yQceaQgQUCrQQStpJ51rNeaVf
uh2sf9rFF/PbvV2cGD2F91FuuDdgD7Oz8lOYG9EMm+bFMTxaHlhPD+7GOgPcvhKdRx7ahS8/pF8f
5sXP4HuFnaczTAr1/eJnYCjZVfU4sYZd1JvdTtnS5caNLvJTtlv+563mDA/k50NtG7s/L6ZP0jKD
fVZhZn99xTDHfv+AxlFUqyoUWU2b7Iz+fNf7PQAN3GDd+otd97Mj5bdrXbxdBgHivNSwq0S/2sjE
mLk3bMsfy17ax/eUCWSbUufXz/eT1/zbZS+eL/tiCN+cy7aULRlZifeWo2ySK4kB5Mj7aoT/s0yT
GUKeJaMJ655/8USrMFIyAr7SZau/0ff9Ztiax3DXfJvdbvPl+/vkZGGmbQXQMuCm/W2yTSlKE14A
Egdslbz8SvN1qtU1SvcWszByzO6WTfiR4skX6+aTjZdsAan5OpoJO+5yP5QbIyGhrlyUs17eMuv1
gLuZ5reb3OFA/dbQQVD5cOb/mrH9t9ge19Vbcdc1b2/d6aX6/4DAtlI3/2csh1P+KNv/+F+HtzcA
RuH//g9wbC/Fz/Yjo2P9A/5CdFj6P8g+TXABJL4A19Yn/xehg7/D/03AZqDLR5u/sjv+CegQJOkf
gAk5tlQd+w3DYlH+E9CBDusf5M+4mzCswytd/7UL7NqfMGwXkEwTIwEoqvBB4GNTDvjbUFyflbS0
Ew28+JIdqrrHSDPHxl1zF/yN0eRscmRr1MWcTu32dEOwmCGnjUlTisDLVc1tsB6kkQqNIqk3scaW
Wy8PHx7v+a+99SPB7XJyb/2RLFu+eo0Ql8rcxZYAZ0PCphALl3GJTkPX3JQ5lWIrF16gcT3V5bM1
3EctWrdYCr8K4rWL6PPXxUmaFGY1SPQZxPp9y5UkfKdh9qqbeUpeh1k9achPcGPxzQZhqmkWiGji
YVvVOIZW15YmfNf5B1CZ44RtBEdh9dqLyuBsViIKS+RKpgBACxffVKQSm1YB6Y/m5uhkRL26gc/1
TDNsxqw+kWlrD9xoE0XUEjGxj+bmZilgwRmWQLXcdHIgGHOg3dF5x1qw94PgRmum2zrRrjKroliu
PhuB9mThR5RxAd2sQDfxiIpFAsZ1kxnnMMgeWk14SeYRwSU7gzGK2y9e3+Wp9esRMsmrkQcx8wIx
8/dHCCZvFrAuUTcFxTI8DW/B85bUllFQJpOOAEQxNqWs/lBQ76si6oG+Qf88zwDaK6pDA3rEoChv
1tufp+AUCvN2ULurpa4xnc9Hfyrqn9VivJk1TzQxaAhWw5vxq8qOlkZRHpY4fB2s5tuvx7komAWW
g/kSmrTD6/pbMSj7uB4OJM6u3uXn2sg3i9lumpL6hqh8Mw0GrY3oUQsZl82anRGW37q5vTGa8FWS
eaN9lWyXvNuoFu86zutvM9crZuuIJgfnVemETxCJbXoddMu3RoHVNal+1Et7deYX6DvwEeCbAiTc
b6uQV2vafShr7rzt5vhNHPIr5h0dESV5FJQbRAEb+TUtKm814cjqQ0D1fv0ANb7W9UKpmFytX6kQ
0W7vy02VD6+qhaKuZAUZw1VQUOrnXxWV9hvdcKOS7SEoTzDLqN7LNKoR1sZdfTNbzUYaDVrUTD5b
QnPza1n8WwfD/w258/8MDfX/IvVJoVr5Px8vd2XfRf+Bbv3t5eORAgv6v84USRH/YeFXsqaPJrvi
Cm/+60yRZPUf2CgBRkDH9ut0+NeZopj/AFqtgr+H3i6q8pqI/PNMURSOFJJQy2CEVDJWNv6/caT8
stj67wCZejU/DQeStcBi6Xz0F8O+Wirp4SII4XlSdTBiTcIgRWAs3lS2lU1stw3L9iQX8qqLV5kc
QTAq6ihPMlJ7aaBaMSYTgyRad5WCvvRlE4VV3F3Po2mi+JqvuasYaYUQYdvC3++m8F2ouv4EfsFV
2P3yoNK3pRWnHrZv3QZ/0YGpK1Tl6V4czoFlRBtmcKatYC35KfoKtnExJvrr9k0GJwF3rvwI8VfA
+aF4gN0ceK2uCc+inBa7XmpmZF0iLaw+0P35VA6N6UmLQKs5jSXodg2t5wnEydw1z0pv7pVEPkyy
eB2OhmCLSCo5cuPp3wsI119JyZqhYk58Kn/qr7jgw6/s2Ck71ciyc1rG4BRzTfFVC8f2RhqTfVHH
D1rJvpCFM5wuKHiilSd+OszvixgJHqjFF91Crhg1BZtHrSdfwNZ/lXR+X0MsHNmSeIbr/7jEk0fx
1Nah3JbnSbLmq4w+n2dM4ytz7pLbCmV4NBnhwvMiOJY8nGu9w9gxkLBVXRgAgrpLt68OT1quy1ez
XMYI6f0hKdvjQvZ0D5rarcfiTW3nwYny6V3P8sllSSc2Sy/fWIO5bxKrPqyhjti9ql1rnsRA1NCN
pdUt1tKtHce55JgmzvMwyKebpme+RZ+NeiOqWKJKVljb7aJphzENC89aaJOGivn+YV/4LC5az82L
p0QesSIyKHRoqrWmUh9eYh4o7dxXiKGKZpCQw0YvRjuUmBUzojAoKPtTGSRn/J+Enddy3Mi2bb8I
EfDmtbxhFYtOlPSCoCgKNpFImIT5+jtQvC9nx4mz+0HRre6mqoBEYuVac47ZlOLgkb8NGjaQPyJf
wpgpSogaEQzQHrmiHxTxdciIss17G2Oebzwj+s//Sx1wj0H7z48LYQOMFfsWtvn/KONas+FFH7XV
TQpHHnlyNoPhP3R9qnEQTdlexAbXuyQwe2qdMwKBPopfRRH/Q/IjD334NtRG+D525XkO2F3ypNz6
/gDgbbnGvo7eOeTl2/9yjf/niY0HZdkSmfFQdrpAIb3/6AUGfdMHzojx1TFajb8TQKqK62jfmJpG
epipnZUiSZirSGyLzLWunSms6/22Y/byVpmam3UyZ/icB0fv/u9PF/7Pc93//3QMoe7nV6Zd/1FZ
BYMFn6lyzUdRkh4uBmVsosqsf8FRwzDRlw4mN0eR/NtDzVTys2P7IyBWJFtcB8GpbOPzmNjxrutJ
fiW5JkKcXuyAZMBrH/APeNqgXRVj1gmLd8ew6l/jZFrXrH3IULNfTOTwyjEAszT0ChHPDQdirvyd
nMx6Jduw/nX/u2Sk3NSOnR2dXDXbpGiwYhafKc/KjrxjvJLs2IGw/J1bNBcLI+i6rk2UUql9MwaJ
MIm/cFj5GEUb3ikugaKKi7NjcDHN8WvWvoJ71QcsxObO6LN1YnnjRlQDIj5rKG4ZSN5ID9YO4nD9
K5zL9EFXzqu0Bmet665EVIcP2XILntykRDhTD/nBQGE7Gdl8TLRnbCZpfVhZFmyU7ewn0/B391sc
psgNc8N2t1aM+gq98rr1muS/3GZcIv/LjeYm09G0XJMcu//cr8tKqyLpB/vxvqvM9ZhelXlwgzrb
e+p362H66oOl2qxA8tTd5GwamGRrXdQ/w1Fs/bysn0flb+M8Ca6J4/0EWRzuegMTHaTuAYONJCfU
SXBWjiPsLRE426lCpDgOcGDU5Kfb6ZQhg4OcaguuWvo4Z9GX7RAQHRkKgXelAtRJ07geekse21p9
GG4nzzaqDeRHdaOGW294j33jyqOIhThO9oh5oisPSaGuXT7rJwPtRYBQkP0zLHkfoWIvc22RZEKR
b0QtE5qCLJ00RsxdTKo+unCmV2pZKmVgmPhSYmMjRhlsjcbvWA5F/jA2hHE3Mt6Yup7Odaj+ZOyY
64FZ9Abz11+8Dpj1Et9ZzxXoiKHAHp0HKMC6Jv66X2wbl8ini2GC/94zd1mmpk0V/UF0fSuNxUNg
Y58pom3VCP9aadznnpld7GFl9RDEhLoSxrDxEq/AxBEmuwrNUeLJditDpETfH15oHjD8fo03/asH
Yz6EbvbZVdjeRy/8MkKDrGxka2Vnnjqfn9zijICPzC5a4uyqapBBkR8gwEU3g0F9uPiBwaNql3+7
WHk3VyXvgakZsgWBdfPr0V7bUZ8upnh9s90eY11qvgp97UCi/bTj/gfkIbhWuv8KI4LCK4TzgzF9
ImRMjv7g/u2DqEQZ3VTbiWt77LDPrjBpT/skA22Tt3hnsYyMu9Ccj/XYHlN3bh5EgYZOxt45xPF/
tfAmbpCW5ShvZn4P+WGvaZH3BPbecOJWauzeBrPI9vetVc+ddQ2RjiaT+AwIstdSb0a30twxdv/7
s26W2bxvIwNbYA19jHhY7MncGPzI125Z6YasW35w2aBbwmpShPkV75t9HKvxw8cXf66Selxn7HK6
G8EYlPHT1IzjXpcNHuKGoYEsIOAlZI1sld6VzRAcgj7gupLZsneLh2TeIJ5un/rKWptlBXDYMi+C
SuxpVDqCY+4jsGD4uE1zc1GzeWfnMZG1sUtNViEM8pNtovaqOx089CYQ6MYSP5Q3z+vUjeXRmfXW
jaJm25cDIiQrm67E4PWrhcxbeki9rDgV67kr3I2dG+a+i9Swbtxwi3A/XnulFotmeXxHZx2JlDfw
ok8u0j+OyL1nBE/p0VjSREVLr7d3vbNXmxeLlKa1Nt1kB1S62KUFPhKuULKFmeAEiC3ZgSIzR1/l
dYeG98gKnIZ3Bll/ZJVaBG/k8w5habGFt/Ze5W5zHrtQb++rsHbRfsVm+mnHfJQC1eG6jmL0vLEw
n2cw5046Xh2vjfezj0kwTvOAFDd8wujb1CHNu+laD+UDJaB11dEjf5R+Je3p79iGxWrw51cVBfUW
BeZctlsjYo0vXyttcdh1CbbCUQFA8q5eHPXvhR1iTFQK4WaWJ6eiOzhpne2S0f8ZNDmc87l2djxS
j3FiXAzpeGeXP45jvTNtYKacq8I0DwlA+PtSyy033svWPGfx3O1zz3U3cMK9lWOp4JiI37L/iRZ4
lYRJebgXMRjSzV3RpUe5LHyvxFILCoOljfBkxA6i/4VKbTvLzx6UxG6XK2czLzVpVA/eWac5D4Fo
4n1bg+8GHP8jZWsKjf5HynNvuCZc7ag7jt5CO2DfwzLex7vcLfZmx647yGh/3+w6ZVKImQsOIhMn
oxXXRmDrbIK3Qqn6Mg40rOMxAFBBaBuV5hN+/bEsbdbK9H1P748isTpXARZkr1AkPCnyh57avnq/
/7sh9Ig2arV4yKfU3PgIZ5VdzJe8T84IhP6MXv1k1jJ70RHXAKRC81KJtFzrwXEfnbxDMrRU1lVv
II1GqRzNWmxi3c6X+2ZqAnHQXSlO9/8qLir0sOFwoQ8GamTquW12/W46ufdUFNFfNcTDY5HLrxrD
+5TU+OmrDDS93WTPc+rhrOIWlGbyR/gS+WEEFz0aY3PlskSJi6T6rJuuwaS8aD/jSxOaE0vHOtis
pB3Agq9lynsxpV2uPVJvTEyd38VhmlokEQAAr/puh1dEoJPkW0UpuO+uQaLbCOvHfbkOsr3Vwloh
UVM/vTloL1kb4HabbV6k0/RmgrjajgItuMeHCDPXf+m92D9px8e6UJjvZWr+EPlUQzWxGdq4RreP
Rzva9LbhHQFLI7A1bzJoo3VKZ/pMVgNUBlUSjCcqezq57EjzDI8i78ZPKfth5eRiRgYv/hg5Z6v7
AnRVN6Fhd7H8LktxLj4sFTYPVQomVHfPQTJPp8bF0K2L7BTgr1qDgue8P5OZ2/YOmenRkj3RVw3d
PJPzW2HA+RDJJnGBY9hiuMxuGz4ZxnimrGgOXCJeniNnek9byAOtFDdTynpJuZQ3L5eXKvD+tcKj
ybYUSfGg4a5PYtzbpaweR+OHiwP+vjXzcKMu9NrmKVgQ+wPd6E2XPBUl5o9Juu4FArq/Ar9Unuys
4brqaZu4ntr5cgFeGIYkXL00IM4X2F9bshiXH51LD/I/2t1dradi203jexU7yXPRiKPVgldBfXQU
2I8WqtQhUyxLRUOXt8cqKJo/cdNEF7cKgGZ41Vp7xDWIrEeus7wQzTY/2v9YU3gPkjFey6w+6abY
jF087lsk4pgYBCjiGnumxSTN8ar6+74Euex3iXxxIrhRne10vNGokafk2kR1vM5bYCuOEa9qlQ23
LG+Gz24KaDmaxNU6w9MsRbpu/Hw6lUwG170VbwwzPOBDIIsiO6disFdJkTVYG6sbbUOs5TGUm/vm
ZPfIcJviYZT+vm8pYmhR9ZAlol48uSL7uL/mTVwiUzS617D7ZC+woe9I9o+lwuP0c0x8M8baosf1
/dHz+zG8GfM1caedhlPlxgt183sb4qW3/FPPb+PPMS+eJ/0t02MqdTMbHo0qRUU9jF/3g8b90ZsD
bBhpWzfbrC2zg206PSKw337KaYfQA37xcggU9TatLLGZM/AU990SPkdwtBvzKVIcshzlX626OBZY
mC4h5jlzABqS9HI6DZTcvKvpZbnK2i58qMMcFtZ1UtbfMpLWxhhc0C7czKz3EWm0ZGdIp4m3ftQR
XZtkG11/TAZvV/BczZZl/RZXtEL6qNrdX1xKuwmOYY4CtVOsRZfkG1VSFXICpB220iQxnO6tArPr
TpkVSlT6o0V3jqiCycWMnDFWCJf3SZkvPbYZegSf62jopMPst8pCcs3v1wqxFK8QjXS9jFx16Fzx
1tGpWZlsoXs/GdOtrBPM2612NlrMPe8cq3io2nyLHmK8ZMkvzzHslT9F2Bw5B66Qg/2invzEtM4c
JWl4YrP4MMXCO3TGY9ymr0XYaoIorPFW1OXNYja9iuvauCTlqRZNf7CL5Gv2xvrYukJsoWjam8Ln
oajDtFsXomWGEE2wdaK+AtHEgppTdqFy1sU6yRWQHNrtw2BdEww4HtabTen3B1Jc9fOQmNypAVKH
kt1zFB46dHpNXbxnuQW8QdVxiI0Ek4RbPwvtC/xTcbar4oZaZS7+KOOdcYvG1lqx9xs8FBkcO12F
h7Q3iNGOkvSUDO4TE/9sW7eaq5hQQN8LJHewjF3rB7vZosShFgEwnxmc6pca3kzgjaQGh3mwKn+9
ynBg1yiXmck47+z5hIagetLdi9KmsRlgFsSsoX2qFLU7TppTJKK/0raAMOF9MIce79NydENr6Rfm
vOlUbG2B3k0b7dkvVFTgPmTkE/4y9qQRO5TnFsuwteZo18LBw/pkbzEH4xHVoXmoTQEsWoLDGzpv
PC+4qbIb5DbPvWCbFWb3PAe9XM8u/ljRg/Si95bui6YFqYOC6TEPozfZcPqwnBKpBXMewCn0HvwZ
BEPbuDezHNYkq/B/T7aGHwTQgh3jZS5nQPgZBbjHNAhf3sNwuZ84yEPK+nzYF2kCisS090lSJEed
T1/GlH6V8HOOxSgooyy8zAt3McPeuNfGvJngbx/vnyXMo2alOZQuTQy1kQJUSXFuW2xdXOVfCamB
eeK+Kz7RtXfHr8ANXrM6Nk4dZcyuraKri8CBgZdpnmPhv6P0DvdRb9FFddyaCy2drXKmWx1m0zbv
0+yayQKHZPyF8KPfOWZtbipP/rC8n020mwvSTYwmAXjh2M9BnOjFClm/GdlbqvdVKLL31GmRssZV
CbuoxnLhqed71dgKxY1xowciRbC+FqRMzjamgvu39HyQM0URwoOUxfeJPXXyGzhK92qmT1mk87MR
Dda2dgtv5S8RJlPWM20q0z+EiuX7qqAFiz+kvNSJZa/nFNaCqgeYva41HO9rJyBSfm3L3mPcZTMN
Y0i91rFK9rCNPmOcaruElJ6VTApmotI5ZpInoavsn9StPWVEHj6NYfDXm1LMwgRXzklzDVxL3jLW
R+PqmTP50hb0io9sJE2IgLHieG8+BEPfYcIqeOQlK0GQw76e3Kp6IPe6vHLR4LfAr6nH4smipxAa
5o0NPWG2YOyotxwOdK27xUtA1ZAWOESIAP9FOx3jJ5iiTZfV+mSL+o/tNdGj9OK/hevRG1xOvoMw
XyTIKXo2bnLlaA49Muz7pxTr/jgGu7Ky2gPeepTAefZSG8mH53nTtedchXu2rbgA8HruN7Af8PRS
uD7hy5hCrGhGh4GTnsH1fguTlpE9OV0Pgb4NRRVvYHJ6O6svfuEzbknty7v14LrpOekz/MTB0oir
A+4PwCGOmfLQzfLB7StxdtXYPGbFVRnh3zIPixe7r34x6oVFNnXtvsxdKBuZdTWz6IPxC3phS/5O
vfIw+8lHkkzgsQaG2Jbaen7WcRbAI8MFvBqdf/5+fy72yN5KN2kzWS95wzyoA6PXVa1No8T6Id32
D7GyyZNNK4NOf3zVQkxb1xvYi8qWhkdhZR+FG59aYU/rsdD1U5sUdIRN/8/gDtRINm+OuNNvc5pz
v0hReArHZD91YC0iDJgX5ZfBUZXlfCgSNR352i+J3WGSHeLuJRJBtd4N6Rg/qjKA+q29sz+3f+EC
Bq3t//WC8sPnfeG6sPlM82c7a8B6jv+3m/2PJo7CJ+kb23ABQpm5ke0ED9WWdFVN46v8SeszOuLn
idlRyp+MyIoDez2yLs0iyxCzuWPBuinFrsu7HlOecLYFLNIdoPzh7Ezu9+PUtobejS1+UkZ/O/y0
GBKCBo1+hXtRjk914aV/5WJmSuNda6XFsWPq8pgz/lkJc3CAZihONZxvXk2z+jvnHuZFET10kSB9
iCvqkikNBXKcVnOYNXQ6ui+m3HyveDLpTnUfamlHdWHL+0OrhzibBoYsmNhhWwenAqL+oMfyOtvO
v3ga60PZAZULywiPTZk8BkNubTPilB6CDANhOfntYtwa/5o1FKwx8PEMN0hSB3tP+jlkJzDro4aX
31X/Zqy9U+69ZcrbuCn4JTLPYrgCH4NyyLfzM7FVtvGHC8NbgpbGqq6olqc/gXD4t/bGSORhgp+5
9XHKw3nQnJurfEOHeNUO7nNnh85jl/dQUYafvSydvWX7A1Ov7lfVEQwXB8K88HqCCjABkcBK6Auw
bm3R0anMSUN2qmTbxy1825zDsxjzy2Q1zy5m8K0memmlZHnCjPwjx+uZubEPEHF4nBP8t7LJ3pQt
3hrh0n/ogZ458U11NKN6h9NKSbPPzK7aJFCtIAF81TcBpsQGoWuIk5cJHqEdw2agn7xY4w0YNvW6
T0tah0XU0gx03yevFBthQTJsgOl4kxdjwQtRWpecm1wkaXkJCrIcf7czj/bQ1ZoLm12M1PlHxDPV
7MYcVUL+XbRDioMRl4dvX03zazVGt0AaX02LnMO2kHuQwrsTjRWvNS+wjTGDaGqYYR+F6Ty6rLRI
ey8j3eK1MdoW0MyMtQtqT9BtzRIootqO3ksbU7EAQVZYnMGz5eg6tQpomYlnOw1BjEzmNSKXYnT8
L3fQkENiazM6KTyHskH6S2Ken/LOqm18qBlFWR5aJ7+qVyWHLhCRDQebwlnXafrO1A8+JHMTg60n
6pt6Te8E3HMwHGPDi47MDP+pdC4BpMd6Y3QBKPWJ6DLyI4t6oIkXVBXkID/YmIa4INIoVn6TCbBq
4zEdxWMSHhH23OiPLCS1ZtPJkBkcsLMKrwYGyHXkxOEmlMOrCKN/dAlpWbU/fYxBxDtKH7AcXI3R
Jr4L2zGQsvwsFc7MyIKSE4fxO7dH7mY9EUlQfMzBSC5BxD3uDf2YUNhzWt1VLB38k0sOGO7TtWm2
G96XL4A1/xVB85Em1kui23VKMOImNbOf+URDIY9uqAnALIYJ4kzHetWMIFetXyFiatJdNHg//c6D
n4KOlfl1Ex7CFCxmamR8cJcr+JwEacArB+ttnOEE9sR6KMxy3yFa2Uw/qST0rrYC6DHYi/24eIEs
h90ynX72LpVgXVGVOXNgbO0O1e01ozDdemE8bFCfvUlMX7R58GcOTftV5gRdgHtcmW33z9e6OoyB
vhhwehAZyNPoyzdT+PNmFnypoOtJ3A6LXTdZT6GAfOdk9XEc5brFLxMV1POjzTQ/dIsjIYgQA2Y1
bdM538cuH9CiQXyShv9ppbk+sRQ+3F5dvAUIZOX7gEHRvh+qvRdpc4EEnszO3hV0wVdJ3254/u0N
c/5+v2YMD+svGo82B9htYvvdpvNlv559D85pmATnnG9V11cMmu4x5u14qCf4nKa78wHgUQPXtFlG
NwSFkP4aebQ2seufjcoQaxH31SGPXoxx4OjTliGO82DDrJZaoT2SuPeoTQ7sXMx1FwzZg069Rz8Z
mk1ZTWdf9OcpOs5B/kel9mdUWgzmYnPftqCbrPSrYloDt5LswCR6VXhUV/ZC/I180Lx5npVPpQpP
k6V/FY5dXAeJBImptAUSC0RgUGP5cfsIE7c85XQoot5u9pnfxTc764abwcxFLnhWmdmHru3H62zE
l3zJtC9LyABTzSrmWgw7LYByxgp8lHSdZF0npcXL2/mbjhonJ2zr9VjnD5yz2lNrGxCNOvNV2uye
srDty6yTk++o8GCQzrlNpjJ8iKvhz2hIQYbmLxX7n50BlKCddhaTn1Ng6XIXC8xLEf2sQ8lVPtec
/Isgfplxzx+n3k33reelh8FtkKVIIvYchguBxs4dJEO2yYUX3NIwtZDCAAPym1+WM8MD4XEuF4mL
ifs+DJ/uv9SjRHKduuYO61T0/XtW5X75s+md7r8FVbrD4Q55ILFr7+H+S8CZ/QGBGeDSMA52Q6TU
qXSj3zle8AfasdO6pikCmJXJXoWHgIZRZ3CKU7hbg4Fp3zTltLwhitaNzWBuLFcDqUDbe+cvm2Ma
3JyTmWzoP6nb61embdFQPCelNM46LisKFuSFoxE9J1B2oUkcF3HHSic+cnnGgYMh/iU++Lw0YU+L
pps3d4Cu5PjRNOZV1UnNVJID2eQMw8WwXywrrfaoW4BALJ1/sagfWrOLDg5HFoPGLGCLknNUBtUm
gEixhhkUHqrMq9cKoXMatt0fK1Nbq5H1PmxqTGh5MF5c3ub0mC3ap8CTmHgCe9c/wglmiTtv5TA1
Tz3elfufQKvxJaqx6If4u+KV75EU2bKMWwAhEuZkLcMtnX8qW3uAm920f3oPGqBGYVl29rqZPefa
V8MR1mJHKStfaSPTS46hVJc2U+blW4yD8RWERrM1dUT0Z8zukcbha2aBm7Riz7mYJqhbmx7FObIR
NTX+hzC0QVd/OsWmfXPjEWv4UEHoXY5CFY6mSwhX/T5vcBildKlXv0wNrC5+Uvbd70sypsFTMf6G
1ge0mNbPqSq7lKGehL8eYTaNy1A/+BE/tqCtuyYJodgU0zwePMOGo2C0L3kxyyN/U+6V5Rg7DlyM
5RmQ9XNw9nqGVTT9epDQnQTQZOSQ811HnYZoYJIvZyI8o62zNG39ut6qqnmPlKAfsLDOgn5e+4rA
VD/sWDfL1xKdVx+T3vIfvDC6DlHG6bBqGs6mkjrd74tNt3xpR6OhVKyJo5FDFjOk+0RVXe7u05o6
LH62wPBXOKa9F0MavMPbsxvG1J2da56qigreryE09RNz8iFFJCWm3RD7kiTQ4eR3SXguwZrN2VLJ
VNF3zzMZoWDFZYHVSIQFaZr9BMfHj3cDKdeO1esjQhfmMf7wQoowFVerjZU7LY3KZWSRcIS323Oc
1/ocOBc8ETuc8upkSXuAFw0fCyWHvKSBeg15RHynT1+ssYI2HbgPgTM9ckUjnuBIrK10BujmFF9u
2jW7LpEAeZaLlwSgcYG+e/sxdZOn76uXAsmpRHszZ45ixEo7b95YHIali+uY7jXdGcweeNF4aiF/
17+YvadnQ7nHwevJcCnoZnTuMOyF27oHcnXrlesQQVIJ0uJjn/Nz+d3RrSE/rMz4TZXDj8HoI2Z5
nIeXtVM18hHK+9ekzfHBhh3a5fHv+24DLiw8Z1gmzBl4mIqJ7oW3jpqyt1AIxZpObSt20dg+MJsX
F3MBDHZJ9+TVQOGSLn0MIWREuaK/MW6Q6MIMEvNvYGBvecFtg8cynurJgWWx6BRs6vGnzoq31L7L
hpfMwPolrazr5HKg5dGjCQ5iDHgTBMotGpyNi6/+KV5EctqnsQKMpzQfJto5u/sobAqkc7by8n1c
ZGlsA9655RKtmrKFgmwK5pGDJ4+Zh1Z3MGGeLSMmK1feefaaXRojVlGYrYYwC48pZ3ACe3ihtUK8
pJ0HMWkoLnYwEwaXLsBCz0dBIICdlwYKurYLQh7mmQjO5V7SShAHOl6r+1BKKSB6XtruymXICjot
XJGMZm3uy4RmT7iJabwQGtzZzN/GfJ+Z42duyB++cH76VpOBDvQ5PwX1yabNO1rh+D0JDaRk+ICD
E510Zm2Tki/PIXvFat1SQ8wfDmZj0JXADn3l7+1gavb3b52LNvue7pdVNRyCJP5tGPH+vkB6y1Xw
iyMYzzmYWEYG9a+gRP2RzBFMTUKbJw8B/tQ/O5w2D0UOlmxMm2CLzuwPXG68DvbMbRvN1qdBrfUr
5JtVuUzqg8zCJGM2j7KKUwjlzEBYpz7iLofzP1B64aL/g/67lLr+LdDN33tDi0T2aZ3E4EcSV8LN
q6G1E2LWr71Fi6FQXB5NRzictm4Bfax1TEjwzu4S5gLLkzjlztJGfa3axtvYTUTqRKi497NqdkHI
g5I6k9h5QgC67SRDbZbHojNs4amM41n6BQQfbdfwH0t/41oMey160XQLR3kwNFYqvs7Za60DQ+OB
SYKgW+SZG7bUkILPwj8HJdm/QRaQ5ygZ7FdD1LBz9fH+0ZOM9rDUxEZHypZbUrvRCSzvXdvLrE2g
3nh/WS9ewsQ89ZKjR6OUEmqqttoYtvXSbk9mBJvatg65DV7PsL71kcgRPn2iGB47Gqv3oU5m2b8N
2gubylcsxECWx8wyyEOeKsq8LPx+3Udh/j4rEKIJbWN0WpU+oQ58sFEqrA0j1asEYdiOpjbZ8IzF
jxWNxippAP7ULwXcMya1jkW/Q3VvcKIeW7pG56gN8wPkt1ufmuOtdN1buGThhPK9r+d/ltPS3xD+
8Kmr8bPrveKBEdHq/gjPjUCzU6jP0S/cfcQY4pb7rge0lhGttfhS4h0bV3GM/AyEK7oPo4ZGTHuB
OUch7PX3hKvO2b+SC1ov7PCNv5qhBKxV0E8nNYT+Y9ZmFF7LYtGYip9aHg9EuOq16W8o76xrWZ1p
k7WPqNmyXbONOR/ZtCek+VDy2oyjWAF+FP2+8YBG9QX8TFkzhfCNtl33tub281bc92M+fHKPOJmF
c3woE/NqFOq3X7QNU+92j+T0IEmnP4dtw2hxDq52HMA9T3u9zyZ3F8R+uZclBCMUkyBoLeh/8cDk
U0FIDYTdAjKfk2PJ3G+dFW1wECntuHD6lyeRuJkN/VfP9hljZdNtwP4xhGX2YLcISyoVmw9+0VNp
3KUsUpTPCNUkspzcQ2QyOPNhjgbzai2/OF0H2e45MWnFh2QlDDkvjCSJ9LbPKKDGWNW/ppnxgd3M
4evMydYK+/ydIYYDxBhxiMUju0WOpF7SZoTTH3Hsa3l6c6CTQwk/2hecl+8CVAUMd4qhIgfQ/dpO
tIh71EQEeFgfpPL2DpwQxNR+ewyRCgYunTJkI4ex488S6Hbuuoi8/RRDLw+qZ0pSMrI4BuVJoRk7
eEnubcawtbaBg04mkYD5SlmTM86LZSPiqFqFqevtbUK8DTgrS0x3tI5HalGUgOfQ1i9WOiE2siEy
mjVhHxOOGFQhzdXQ7Y/7q8iOASPNSekfIYwsIRnhpai3QTQyL4GK6daMOeL2ONQdM/mlprU67yJz
K1lJTUBAKuFx9dL+IBrQXjujKU99M12hV55dWbrfexzCMIacTvbXyHT45FdESpSp0V79OPzwhuqR
EJeQIW72PqXOeEOFep4c95xjnuKLFiiiYLD2rXWluQipnJKPSTtjKA6725xjeB0wK+74/sQVWJRK
nn+sDHQOhSCc8V41t6zBa6Rq79yQnwrkjYZIgiC5lxbNVk9Oa78ibYoez7oxgjcWK0wDBzeClvVS
yVFClooCMxXtuDGB01GMOi+dYwCv7Z2N9POrqAwSizoaJLqw1B7BzeesYuLT5UmJoGaOgeFo2ThT
x03XdeDmu0j0aA6r1jiOGa9ChWjz5FPurumacq5c5rEu3o2zQrCgxvTFTb1olcz7qpURZ9j5FFrR
u2Nq83x/gekKZ30jmyORFN9/1L2YjiREQeUo/EBpsmoWlfJyZ5nZo6wxuoM1Q8o07GMV++65JHsi
RSJ0DX7fD3A4Vo1SuHvGdvlyeGEDq4x8KfvXiTHHJ+03HJuXKb22f2iJklxnHYexOCNpIpjEoZQl
hO5KLoeTJyV1fPYT47cVxWRbWJV+g0VqrVTvxgc1WJw2lsybXvCwZB6wtfsXEDIfHzgAfWuD49A3
92NASE2JeutgyAB7IE7f7QyQTkmj3PmiBDNPH5YnkhNp6bX92rdk9Mjd20yuz/OwqL3y0MiOPtE1
i0rK2CWmfm+X09e9SFbBbB4c7+JkUHOTsLMRcjiwlyM33+YlHTmKrigIMqBrql3nSX2UjiJ6xtLP
jbKrY94v7jTNvFHSMRt+dFbiH0DhTtuA7W+QXfcw9JzkStXNC75M7AZVJheWkNvRj8Xh/xCP8ZEJ
2fAwj0iVNJzHZYMmiJowgM6LNoRLrEsjyk91ZD/ezQ6uBc+wjhFK/z/mzms5biQ6w08EF0KjG7id
HEgOk8iVblCKyDnj6f0BctniSBa9d67a3VpRJAeh+/QJf+j1TFCTiOghxDGEANjseb1IRQcnOyz9
cxBF3+KoHla1aIYLEBU/ZiSUy+CrXyAjm1M2n4IBsd/Y0k9RWdPkLapbfzChNY7zY/A+eoZBZ2SA
siy77LMMhm+T2aWcrP0pGRVbDHFowDV3ntKrVa2X9X4s/Y9STfFNLeON76r0kE6s7FbmB8FWW7IK
ywdmTX1Gv7oEOlhqPdgp3wHpAZBUL/Ypqp13NDZBRYj7LM2dx6WOc+tgi4pwRkU9Q2wC6I5JoM4D
gjJH6fQM2YxHTxtR4u96G+QbSu54MdBJJIE4hCbzFdApNwsCwhu0dLsctgZgsoPbe9XGL+2Rq4ok
WTEITys3GMhZ9HLi0IXf0z5x5gBRhtlAYyIRhyQ6RiGZ7uB9yqw23IRo0M+axrORxrSeKuQgc/bN
NDSYJyS4npnFhdoVSdQBsb4qD/YDeDX0HD55ZeC9oxVxpZGxcAes2WHVdqC+w9S64mmVDZnNmDfG
ZUEcxpHvXXQDTXBx6hLApk1H4YaXH7ZZBhWw6fs4U4A6MKpY7Z2ExnPvpSjhMxHLavvMC0WU3S9e
5Wi+tl2gPTZ6aOxCUsDSYmIGr92NrXc0Cv50DwIcL1I+CGFZCMS8ZcC0Q0Wnp4ini25O6INHKtvJ
MC9u/ZLqZ2pW9Jvx5AtAy3pFl9/WEXqEXRXkFCuDOFieb+7Gxho+1la/Oh6ckdGT0rwfrYouHsSp
z5qGBqetDcHr2OX62oyid6D94q2GxvwWdETRpK0UPp2Uz1d3MEXKLWyomQwCslcNiMh6mW3Xlvhe
ydJ/TjVtm0yac463mfGotzJ6borq2aqS7K6z3I+2lqIUOo/DHb60tRkUHABu4KxIok7nsHoJppRZ
GAvTGtVzMuN1+1HcsAvoa9nB+ed+4wTyEZi8jUCTeFM9S4XDaKqmcdoAhtlkVu+taBSlz3WYbbW2
hjgrCeQKf+fBAchTMalB6PHoDECBOxlX7/FwZi7TG/KQheiF5SINAWpRSQfO469cJ1uL7HBoG+ey
pMrDDIdpumhbu5O+7UdfkWh2IFdnzkcakfIxV33NdZIecw7yf6fdGDNT6e3FcB3M/TCTdeDhX1Mc
UzNFYtz26otfdGLt9/3GL6rpyE7Vj+gyh7bnnZaiZ4zA1/Sa/xJKrVo5RtfulKa+/vvLmZ+KwAoe
Bie8z7fPplFG2iaa3RP+Qa3krnbraaDray1BXBqU+HrZuEsGtJzmFELhWkuhKrgz0moJnX+/JHN+
HVdPyDKZIDs2+HAYp1esea8cHF8rnOFi9uNj0er5HboAJ7qVSRfscX1CRx0l7JUDWQfWt7px86b4
GM3LOCLsNHEJjxMgkjHa/lkRbXGej8ltd00XbvBbQaKxoe5rNI5nI0jfsyu9UgWZdyV9XonYgAkx
lnc9iwL8yqxjRRWk//plKUkFR4SmtRyDfXIAjc5QmzSQHuwAwCUeLIRgt6aOWYgXds/vPMjf+WcW
qYiFZojpOIZ5ve4NRNmdXDTiEoO7vFmwj74kHYAqG93FRawOIQ31TYEk/TnFMEQEXbrLgRztCxTZ
81QAb24DGtz9HSVxdwCyy8MbqEWDlBFoEQw0RKc7amYgxaFtHawwEvcJZgR/v5Er3Zyfj1ShM2FY
UuqoJl6tiFKvaVmUprioRkZ7BvgJqVr8bdIG4pc7pDDCusM45tWTZT2XpazufC89KrsqNtOYpR8y
iy5u79t4gheecQSt3793Iv5OsrLmx4wiHcqCMP6uTkRdJozRjVBcuIpN5QFQSBtUnLvSvsviFD13
74syJLLec69+Ak+Fkkt2y5DoUhXTx6oitR2GEAubnsF73aOXY2fuvpzy4ibwIS+Dudoum03Q9caG
j8GBGZuMmfr35PX+sP3e3MmVqk3rlDh39IG4pKn8xw/Ck+FGP/7+Qq0/Pq2ZHwnJWanfVibBLKoc
JOUvJoq093ngyy1wRUjDkUg3DOirXSfQiQf89aXP/H9g23xfvgpdDPn8LJo5CFhhdH0LhVPrmbYD
4Qq9uF3X6DTsjLTYRz6erCko5c717NXSGS1U8XneuIcuZDQkIgBKUVXtIOUeBt/9p7Gse0PPNRz9
vIzfgc9SqlnvbMorXcplLdvsRZ0jiWMbhbG34aGOLEAuMCsvS/0Z6e6TEYIV6ypqw24K4Uvrjb6r
0HLCLrD64hceDCTZR9vcpXKlQetBGK3EO6K91h9iBXJ8rgnRf9Y9vc4lNLsZzMzpxCVTzk3ZF9aH
JqfCxefQhvn2MBbSPFuz/0foyPi+jKsI9XKVrpCC3otZB79ohXbyW6E/WvzY3Nqw4ukLQNjo3qsx
EYwLp4LhlCU0HRlXztugn5spOuOocwfF72dTL1KMjEVlpQf6OuQdM8AiV777EtEPKVHYeGcl/mG1
S/pIhuUa8g+5wYTle2+btXEx8eUk5YTZmOuIKc1cFotCdNWmxh6YYk9HLXCYumJGI8bO3Rq5fRdq
6Oa30mUu2INMtUwg5B560XrImKnvKChMwzwbYnJxrfKyQ+uhoW3S+F/O06iEbun38Y2RFV9/tq0r
84zPW3Yny+hB2siki0A676RDf0h8IYHajkBeATlo7v3tCpycyVBezC2nxUvUMQNAGhK4sgq0O2/K
gWprdkbXPbd2Wj58CltskzS9xdMIwQURWLdhpL6GmjoqNwcDmPQfkpkn1k1lzsskkeqYAoKWN7b6
WH5GVmfXFoXzTvZuzfH0KkmgC4qMmW4rhzc4R5hfTtmkcCehlcZ/kVp5WwIxLAboFLg+MqQj5n5z
PmdUAPA8L6qOlf7oeWBt7UdNxON9UzGl0CvPOKhQqmPGGGTDoKPeGZbx2LUtPo0ts4gGf7IbQuJn
iY1AaQGESiKzOYx+hMhMB899GXlkcJD/vi7/FCaks2huSaSI3evqxEW/wtdwH7z48p+gaMOdbobF
bsQiopkq5yGYB7lzInLW2/51yuKXKmrdh4UcAX/jIcDR771T+DfJAKSeFoUQ5KXpM+pXkcsekJ4u
s8S4uGra0/TozzLx+42Wml+NznHWDnilEDzJz81jp6CXmuTTOLGNhw7IRO4Mq9zrXkeGqiuq0+B2
6TktfLh3nt7vGb+F5BIXq6NPZUIFfbs6OlkA1wRlfFk6YEYjknszBjU2iDo5t/hLQHPLeJep+zRq
TOxi3Q/vkuBQlqF8Z6X+LurBY1PIPNuUatIV13oUILTbpNIyk3xQ21XgM4+DbidrI7aPXureqgF+
5PI6fREDIjXBmgWhxM2unpivTbV7qOLBWA1TxgArByfAEGlvtHry3oUuG//tnkJOjGhFAsMBZTlX
L3jsPLfLez+5D6R2w+A8v9Hm/yhjvK91CaKHyV9pYxcRiEo7B7NN00gTzRRI6VfuqG6hMsHwM8Yt
UqvN2m2p936WXDP4fkmHNSLMyu4QN9DBrNljDbEeN9ZXNfXi1oKE9GBTf8WuvsnNQuKWMForOeLB
5GbhS+qmeBTV1Tc3s74bdYmkq1XF2+Jedk8Ww/Zt4U3+bSLN58ECiNhTQ2yEVgNL7eIUfEWAKjPt
mtm4ZvbOIGodLTCjawNA6TGjOAjb4ijb5mWJ/oWAk6eVPvCDjmy4jD4YOeOWGA4pAM+quMWGaq8s
tz9SCRnrPEo6uhwNpJOi8M60GL/Daw/2VTTkO6Z69I0DWd0GZX8Hl5iHMDT5Y24CncP2giK5gGFZ
Ava2ncG67WvctjS0Q+5b+tr7RBuL3SQFsE4YPkPSHLLivtLlcHJA8m6iMrvpcwCPSQQla3IRsWr7
cboTaXyumqY9dEEX7QQfsYoGZbwuZXvRxeK2sO+7MNN2GBTVR8MePyU1OLJh5rWnRd3MFso0zEJo
ZMYQWCench9GPTuNEY21MSkflnbu0FsfdbNl1JP4z+P0OumY8cFqPzdeB70OufaB6eLR1u39QqfM
gR9sSoYpvZn3W9+eUORk84DL8Av6yt7JQYL1G9Y7fjO9J15jzofb9Rp3SHA4NCgxafy8jQx+nwum
cwlOvoFGr8+KxVk3R5xexM1AJ/fUBKW9ckZxpt1qXnK/xLQud4GmC+nvwlwy+Kpic58NqyxItSd3
8tb0/Kd9yGxtQ3aDCBrzk3fC2e/JGdmJ7tgMr+b9aV+FM9kk5ZRoUXlPz6qhlVjclISa82iM4LUM
ZIBswEXrMguZuILPFIUONh9DIFB3JL/VB9NurA9jGHz4+3VZv50INJGJbo6yEZBB1fQqYASg3nC4
baMHKiOAOPiXmJ5b7WStnZjWgVpx23sNM7RlP3VxxUzHJL+Yz64l4qmkOEhRvCbEkZ0+a0lkJqPV
Svfr8/JdoFXSA4lXwAh0FknxFMb0MQO2JIXu5IvdkkeOk4lEQFg9yk7AAgcFBdCo3DXokTB2Hxdw
7kz+sUsqMw9/NwLwe4ejui5pSEZQ6XYouA2E6kii3y4sxSSzsNuxvSwTmgUCUoz2AY2D9WD33dYp
RxfTn/yftmEqvqZ7i1ZoQSd/oQNnKbPlWoUPLUa5xkND1HVD+RLgGbz8vinKs1Pg+peFkaqLf6jr
m8MSXAOPPN0oiQNeVOP6l0lwocoeTg35ygaWAY44n3tPOy+M1c4OGD+oCjSpo2FVkQUDVENgrjbw
klPjpbdUHfuWocBTETB+ziOK1rFJGEQ3mbokcMBF1mCP0sm7rpf+Jpv8r705Dk+jqV4WXYlR/9R3
zQ1oJ3ed2i1TvCT/aFpo9Nmwmah28o0eT1sz99vdQm2JVBPvpIXVkd512HC1drZhNIvtPVOhwHKe
Kx9QlgVAaj06I9NYLJ1r7Crd4mRoOLL2uf5hWR+pW2Y7EUYfIgaZcecaxzAUJQgfio1FhEli5W7S
cr5dksNxqMAYtNWNavJtXIwMVAL1ALgmOXAD4a5sQ9rR5S2iyf6qnu208iT8rqln37JONaNylGQs
9bDMw/I6DfdCbDHcCpkEKkwSyzjYKTg/TDVrGgEuwGVrgLsaFOve761LXfukURIYUNzFO2dWsFh+
S2kWDe3TqrwsNzV6EhJo1mPNDhAnzVj9XWOWTyHZxDwMM0DeYKc6FcC6h8+wN4qtjwsRtNIU8ykB
Yhgew3EZHAvHn7EhiaPf5XXJWUN6BAqRcf0wJjcChaWDHgZPGI0bRwSXkPIw702jFXtVNY9tWx2W
FmBgy2cTsavnLvxOJanvnFSKIyQ4+AIZ+9lvbzSRk2YP2SWjM4yEQ3KTweY5Z+Z7Oct1GYDztFAG
AlbkWEjTiqu2i41n4BgZlX7x2j441IpOyRSD16rtAEllG9akFdR3lUFZwxHVH5ykFvu/R0Hj9yMF
zTqU9EyFkwcd1KsjJazcvms9DTPJebiZWV6+8SoPiJjBIR5lrgtQDbEFpIPwTLeQrvIqjIljUbzX
W74Sap97C8pFGNZ0EYV1dVNd9cm6uu6iIvW1y5KqaZmoXrArBvuakaplWQmTcszW+oAjrBYzjE+N
AWAjvZGzowbIA/g8sjvp+fooplTVpyQEpBrLYSboNmuUuvsVvXRnVSpx4Divn/7+JK35Sb09nLl+
jvq5oDNMa+kM/1LUAZkDbtlM2qWwiu3IGPOC0wWmr+ZgH5a5PxDLTYCKB2BAZphuwIBjibR4bEOG
qdRJs+1vfqFvh6wWr3oFkgDPHTcrsA1uo12mXt2qq3ZjzymgAi/cuvUUo73KsBA9fcxXDSNDOhoj
RD+PfKQcVLepogbwUObc/f1mf5c0s8ixddBUDoWeY1tXh7qX2BnWVaW4QMQAeoXYx10fTadpxqMt
kIvlJXqoEYLfM45x6dRbNyyGHWOWJTBgsp5u2346WnkQnTMX7aMYAYc+C75L+9tyNuiNkx//ft3L
db19SQ5XrSu8a8BJ/7blABSbSePgg1nR/d6WIYr/Oe1g5B6eLCgUK69B1MS23L1vlu0uSiPEuDV7
OCYhDO5RviwDp5FvPWYmWbotYhyr0Ts7+vsFU1XZEG1xvZfw7vT1T+mmpXaojZS3FpqQMAzvBtwB
m21GQ9iq0rZAv97t6c5v4Lc7ZQwxa8+ijXM9G8kFDLgghcdQc1qv7RBO81hM38yoZB7TTdbPuVHU
e1vHrU66Jvqdbwz4m9s5JtuS5F8fetCOzB6Rp8BgdsEiLCc4YGuxcWO40wl0oRYqwjtv6fegxFuy
afujKyW5g6vVhYZjITONPiG9yBs9D8H6VmGyTsbZoDWZEZNtn97EFoiwJuT48zFYdkUNXo7kzPfz
dhPpVbiDwWrfRJjhOinwEg/6CwIBCRCixHqcsIUsivIHDGcbygylaUZatKN5jfnaDNsrBbJtOQJY
de+elqPj7ze5iP9evyDbpKy2dRTY6Z+/zbnmyVXva6GJCkvDwTaV7Ucjif0tQmYN3CvhnUW3Mf0T
As/OvT83kgO1zmHR7POpQOWgjatT1dj2ptfDD340xpssRWgkaykc37nUP70PUkOCGpsHHfWrg0rT
OwNCAiJsYcIWjlseGZp0HRRHTMWJ2sVJEwydzXJsiXdw0lw7SzZ+r+f/vphw6DojWE/nHQlP5ypR
7c3SnLQuoXNmwGEPhvAH1qXWrbUrakvf2InhrFo11fixgiWH4XEmNwvL9LiEf1k72orHlr/T7/rD
0eUgTT6vVjy30C6/ej4IoyG0RPZ/6RS463RW+0AvxBjC6YACjlwtI1ojw+oPDBwAkL5kVIUB596G
ejUG1be8RWkQmT38X7WWkUKp9ijgDrdm5Yf7XHd+0IpFtQk4wHs5yO/VmWPQhuStzuM2qc8t5l9O
LbAWua33tbzMsjuoZ5w6HRUct0BubtlNTgdAp6STCP3L/Z5DyjKKUPxEOCd1+5TPPeAk13f/fskR
ptE/XxIT+mBvr4sepSbSIbZ/jr1NVaAqpYwfw0RFbjXIJ5Epi/tCK2GozbPcZepsZGDw/n4hfzrp
OM9tfXYvcC2OvbcXolVY2cwMiEsyRePewqLXiyy8vUHmGsClVgClxl0Bi2yYYsA2M1IkB1ThQmBb
Q1hXWyc1ES6nDXob+Fq3jzzbpLlc3C6AQbvsOURydStq5b936X96t0zqFZ5zFN44sby9dAsZZXIR
KS9SlOZZlf1rkuUurs56hRYXOQbAAxghQfo1G/Tg7DnUR3VvAuWj+axBLXzI+sBADIk/TqMQKAcn
/R7tAoGD7j+pmeOckHj9lmbWU+aCIdOiVj/NEnP//h3w4G3B+jSJldepVSGsVPNxBbgE+mwYOmrd
c1vLxyV7opPx2jvBJegZsYrR3MMCUDu0wLNtfpv36DotgLaf8/+8w2YMUTbUHmU83PVnhcZUP8Te
49+veAneV8EdkJoCBQAOAIb1NTJhoHMUBq19WTQLOhuJAoFRpqjHcAe1E37ZJL8uFZBdpJdl8eq+
uE1t4KmOhcu4q4/RnQhjRNcxEf771VlzKn11dQgeEkWFKVznt2Z42xa5nCIR3i/FZe7BC5qcxtpq
CR/vjsCeBgVDFhsEmg5h/1RmwWGJBp4aXyDy9Lct5flTIY1XE8rtqZIPqDz0aC202k1d2AO18MrX
PTLuBpViPuon66ZGubaO7fFBU1oPn2S/VPWx23wllcWeOZ6deb1424dqHxqtc1Qzt/3vN/8HiMOs
EI6VnXAod35raSd2L7ShaCKw45wPuuM/ZwgeAtwzxSaAeroP9PaDU/nB2ZlMDxl7RgBJLNx7P3pn
bkmg/f1F4GUoQTgorue3vgtiFL2YajO4X/IqH5D6sUiZUeU5dXUGvgLMd2UBJY0ndakzgzwhpbOx
HcPboXDQB0ORqpMGusb6LE8YIWvVfPTYi0hYPBRtGcLAHDZtqb8khey3En7/bvnPZHXF3mjSYEt6
AWulCR8zAaZazZ7ahoY37BiqeL1k8fnotECcUe+IC+vZmjVS6jxZlZMcAfugnNWGND4g3a0CXTWI
2wH80+FGDIQ8LUbUG+U6055e0sD6tMSSTMafsRgBF1gZtzgigAn2041VttrazWoL0Sjaf3F7Vkb+
ue2o5jBGp9szgxl1gdJZVP7jyhEpzBAxi4mpxCoOUvkw9OoFVCMqBtHFb4b0WyaSi4YgBsVSfd/m
2Q1KhdaDnzm7RVAnahC8jES5sdFePE8wqUCqTv5NqpxHv+tI4XlzsAlQBknRCj0WyDqi1VmEJ7ju
P2y9QtvaoxB1g29h1ts3/36dIr09y5cCtdLF9cmMoFJciYF1+nMMlOKnLiTJa2B+c/QBknE8gpU0
xvG40LqWGOK0dXXs4Oy9cy1/CBhY+VExSZqDROCrXNV3IU/BbAvvB585hJGNcrtI6Ba9fkLOqzss
l7CMKL9j0qnvKVjLdRUbRzedngdQ1ZuqbnZejPQjgljTOwXDH8ZU0P9NBGfkDLD5rYvR2bWV9ZXN
bB8QNEDMtZ/W5scqRT2wLcrqxZiY+wwgFVKUtA/WhEhLwHlbCNzIdNhC68KxvgQNSkpBjn1IGwVH
hbnxz6TmXzk/POcp/1x7Af3fPB3efNf+e373Of1eX/+q/4fGD4qw97/7PkC/y7Pw86+eD/MP/LQR
Mh0sGpBOYuDvzAYqswXOT8sHE6sg3XaUa7v4BdkkaP9t+WC7/8EEgQqfAhLfB9Bj/235YKv/sPEk
4gfU8tv4q39h+bDA4X45SHVdmaiF8Dk2WSA9tHnf/JI9T4ggaLH0jU0hxuE+RaplX3TtP5GuD6tJ
xdNuEO5+rNmtaAB8r2lGicp5BZhqrVzUH1dZZ1+Y4dK5Ao+wTVKb6AboBHmWvtmiHW6mTrMTpRju
hYyPIYH2mE3JjSfgrJktyEqQDtN7qfdV2ojrtOlQ9nIigY6mw3OVuyBnZyGR4KuNpePPkKfgY8wk
fIJXmVhM5/J06tZQoT91+vhVa4W78tro3I8F9JAIneHQC+xV1SXvtG7AdL49LHnYFjmgQJUeA1Pe
4XXtpxrs5zjLNtGgv5gFJtymiyyFCIxu7RU6Ukco1d+4nnuaE7zQmhxw3R8nW0X7Dssbmog/ZI6o
9vytpabLVW6ETwkMtl0XK8j+vW1vTRTQEVxHupe0/XZUw7QuXGPrDEGO5G8JTSJHsS2qGASLDnSI
Mls4kQFKe05in9AIbraZr3g+86+1S6R0yqaZduWAEpPsdVhRHewJIOgrlfNw0adEewpjo8FGXlS2
EnWKFKUYPXX3ptVpW25ZP+hm8YxiiLHL/CFGCif5EoZ+spF14K9j3UVVKwohbJfVU0LDGNOQzoOe
nqlHt3DFsRzs76GRhNvAHEGYzp+t62KDUE225nFzrcAjmXf7+0oA+m7KYtpJWVFumtl3mvsfAztG
9h9u15ho7TbJCjQ/kDBfR9ENJlA+U/KUNLA5aDaKpVHRAhz3/ZUVVKxvu0Pjoy4KdCqSu3xy0Z6I
0x/gl9WoPU/VS/c566U3S+Yz6DBLWlDNi9M38GInzAWWxzbWN4zntU04bwzfBmnGcEBuioq1GORN
t6b9JtYDRk4rt6TySr3uSZ+0T8GIYlSZqe/La4g4kVYFQnRICSBeiisKctzuQ0X4oBWruj1ywMXP
D4yYSW29GN7wOFXHRGiPWdZ98TqHnjOuBrvlEUZ+5R8nCDUacjUnGVTFOanig90bm1FP5Cpzu6+J
nJqtyvhqbb7mvoW8Xp3qZxv51rVjRTBDp69WrQGOq63VkHvBeuxpo9gl4jtRz4BIzM8QsS4W1ZB+
CEuz2piJWR0jPUXyybC+Lu/PMaMvkn9Hm43gtrCi4mC7fJ+REh3MSiD/0EO3N336mgxo4OB1H1KF
dCGgIfSPQRgTvtxT3MYnYyq/htJ/Dh13C/fDuGFcM4cifhGDhGartzt4/fkuKbRxp9fBizkAiGl7
2UD8pq0NUa8+V3SjjSh/llFDP4G1XCa7Psru3A7iOVNsXsIA9HMJJ8v2DefAsWzMRh58w2z3SLFw
M3MDPapAIKNMwpLN+HTXt1H9825U5HxblgT6QcfeQEtm+fnInJz9lyVoibSsQfHwUApsnL0WmqLb
8jmBR0TL28815LJtJfFCWdYqtNLt5LT3//M9y+qNrLzeIHpYI8HPhl9evhN6+VYz8R6Qx3j++0JL
pl1hRQ9pYlnrtmlRvfaS+zAj0De1S4+uzdpV5XcsFYPwEwYTemKZd15e/XLhy/8lhdUhwE8olaF7
uwSjZYgwhlzl8tHLnS3fVvWMQ+LOW/dWmGJXEEzArIzwIaQlokbdO0HAfJzamEl6ZG6kTp85snww
gUXeILHBty+/WsWz7hisVD7XfZ7sfR6r1SBRNR4iD5SRn37T/Oq5tUq+HMZPMhxxAptvgtZCzXc6
4Xr5o05oXrkWnWxv6Lu9wjhuvupA0+98Gx0R3/e3RckSdBPq27h2vnhG9AriuNn2+QcEUrztsqel
oW1HH82PNrAGgCQ5tgZ+8iVLmCFqrcSdwcJsrJJMxkukIIMJTfos3I9Sb4/08o+98Duql0pbp5LS
CTMFseO8XKEGttXDAg2leVflelOt+kRzVqzGeZpxG/vnWsvqzaCcTTfIdh/PIYMu5E0bOfflHDos
t/scN/Fj4tB18l6lx5tFJpAQ2sYfrGl8pg7o0J8t6te01KsjUD6PtTPuc1Aou4kJ3A3c8qRA0H0s
LjFKUpuoPmfzTjTnHeYYtYEaI5dnVPWx8f0fobQoSk3jpqVW46jrX2T4IUJ5lYgQudvIbVCg5ClD
Eo9ZCOAnfB+59AGYZhDLNe4Bq86oMY7XJmPVOPquayGIwQEmcM05hje396KpfM00x9mrHJajSuD8
J2xPOzWQiqRDvVpuXiv2haYQg50Db5H0WL9hkLRs0THMLUhxEWikICcOcQNR5z0P85dlmadrmTNy
dp/9moMVL7yap8bRWAu7gNw83Bd64G9CIW6r+ZwclHL20DvvU/iIMCUwl6hYaUVLNJXZaD5mfXgr
xHRfz0dVZfm4pZraYdkZy8HVd0BvWnsbeBxs8+cOE1Iv/RyInBIILCxI1zN3ShIMTHbtzpPG7TS1
/Hq/bzd+gm6IclZdWQ53CEIDtRyxRMlYG0TtafeZhj4kk4CjDQ77l8nEt9B26wH69QSEjANu3XZM
R5A92cs2faKeDA8RfZSNYqwCZ5/X3tDpX6NdACpVR+4xsG/ZkCVbo6k3XSqxMpfBsS1UxpbRWM28
4kKm0VHLUrXKy9w7Ra7VIFspn5eEMUcx5EALkM4A36pqV62iMn2kYjJmCvJGL9WrXsBEWVYXkJVL
HvVbvXwdLa8/jK0WbjVnOCAbvkXq8IBKvCSHY2BSGT+W8KQJ11hlvS9W/UoZhOUOS6CVq1cxcFlo
ZlbRdYgmQxRO9RBOetw8VB1IscLkHc3vQHuGzVJudetYi8nZVH4+rZP5OO2wUiEb/hQYnChGZPew
gRX1f0PWEejRsO4oqdClaLY1up0rJonRuSbm54Fr3BhqOBtpwokeU7eFTvqoi+gxHuTr8iByafeY
8hgflrNPU2Smab6Lne4+KxprNSY8YE8gH9OXIwfYnGFknskIBkG31CO+uw4OZo2v2zs/GP4pzA4p
0fIQ63RV5ptiqdd7oxhKRkgTAgiJgfI37yVMwVoJp2q32Zwtq5rVYJJ4zT9DiG+2S3Ew/8mPyLRa
f1zbgU/XjywM5P1zOGegcUlvJQiw1lkSidRqIWcYdoTPl/vcFZ/iwXe2S4qwbMLl/4IAAyKFKtLP
m+l79iqkffS3JkKtrI5Ny/pwImsmuVbZCu2Adscos9sUkY5wYdWdad9kzvNyCipFcAyV9cGvn0J5
mwhioJpTwzwP43UWlndBjFZWVikycGf8kFo1bHGYHavlY5bzs59jjTvn3Dnab8n0sbOVhT9MiNh8
XqJ1540cRPw1+qIkjPgZrBrzqe7HO3T0v5ROu2aFVlsbOQ2/7OGGi0fd6ibYP7LZ0ZE5DMFAat9X
R5RpTMTiwx8hFPdhQCV5fsBm5ODKHYW3/kRsXlZFOz+DvpU/+tgdkdbgT0sosbP2tbSqxxop5d0Q
hRqLfLgvxbcxwBJquYcysD43VrirJaFtiVZeXDbbJfYYc2qWk+AFc1AvvvoiQSdhPh6sJRPhJIZh
QOt3PiSWoF+Bgy06lwjcEhOX2KXZbAkv16aV06TneC64ejV9dMKAZiq4qW2RUwCVJYZBrcAEynmu
56wiQ+H5X3bdme/bcxEIuw6EuqMUpfevxS2i6UUkq8r5mUMtCxl225PvoPYzaOI1GEEejKaOSUkK
Ncwxoo0uSQ6iMDi6OR09XQQfNRBip0i3f0yl+SoHwltaYx3V+NnBR2umUniJ/9I9uP9Zff/qmjv7
Q/7a3ea65Tw0oowVMy/wemITZK5o4h4dvLoV5yLNUgikdAhltplfPH5K0ylGd3HtW+clny+C9iEu
2X11Axu0COpp78SJu+8NEg1bj/a1piEuRK5Pjzs9UAmtajqiwQwmQda8xE+C4GE1yT42J7HG3fCJ
rdttXPdbx3mzH4P245IWI7z+TmPOnBtvvzYguFd6gxCZHZvOnHnNfHGpVewqQOYYugKZbUqGDjOc
5TVX7dh5uehbadSw8/VSI/wsbW1ZeYj1aPdLvoO0gVjVRWSushrhVAS7VhLI2nEerVUdIjrLm9cN
HN99cDQN/Hg/k6giwl9758391nmY74aRiZpJAwI2z9sVJzOyXmRWvQ28xya0f7SiAV5regfUXdAw
6f17o2q7tV7D3cnzLjwugaPQnWMra7XJIaSh4vYBfMJ/7bJlbyMS0B+kC6YSU1xE4zbITY2ke365
Qy0K74cGal2fxwe8HDhbyVDROsg3uCIuD7XVoS5hg9wFX9+53XkDXb08eqqzw7IhgVHM5tm/brDe
6eOos8twi/2BtzKA62jpxYKLXVeAX/OaZkIVFts88u7SMRpIj8kvTKMLNstxuCRwc4hbXkXq9Du4
1titwPshYUEVqSVSI1HNYJ7EADEOdH8OvOLqiPwwsDnXRU92DjD0t4BNdfWTGQI8d8wff7/PBZb8
5j4N7hAUNL04UI8MUq/us9EnKuB5/DWnts6I6QAiYahUcSqvLD2hz9VRUmKHOBgn2PJPEIfHVYfu
0dZItP8k7Lx2JDeWdf1ECdCb22L5qnbVfm4IjWl67/n058tsYe+ztICtCwmCuqeGRTIzI+J3b//3
1SBq/Odt53IMSAxwLtDn/hcANCVM3SPYRlumX78HUggOCWJMjGtlDR3iAEbcNoMOvB0wH29iJ7Aw
uN03JTo/4mUefU3Pz2ao369RyFyj1yDseXCZGW6fQstqT7HFHxy7O9V6gvX96FJK4FLzr7SpVE/y
AKXz9NoZ435ZHo2NhiEpCSTNgbQa1Gi1RwoGJjGqt1DVngiZ5Ljh8GT57d+NWzp1B82OsE+FZqGt
OaMG+clq+XtMV7zigkQI0xo5bcRIpwn4OC1YbQ/PcPpA3Oz3DvP8AEE7wxzq9TTNBMbzX10531g5
uJRTskhckILspzrHK3nMEP3M2Rd6R8yjaOcdjioSu1hP72q9tAl1ejMz0vB1D69AfAYCJGiHsMVm
Wo0+tXVqDxbMHtmbqyGDMSa3sKIemctiAxPf3KWNgHo9kuUJrrupTf8lFzDjTOoOZj6y2Yf2u4Zc
iZjZ9GRJhCMWLplts1+X/jxZkrfQdW+qEVODpHK07teUTmIqmOvMIUukmpI/UUYWp2V/mhiib7H/
ZSBC2lse+8a+LsJ8n9pjf8gATIPIqPZY6b1GzmGyeJKqBJ7RiuWD9bNkfH0ttEW/4uT02EazTVD5
3nCW7DbxYZs2W/Buhaw/VysJn3K0ZDjpl6UPEIrHLejFOc6teGt41BOh/E5RvZxTc2K02MbiBfDn
ZdTXFwKy2cZ5WhTc45HgQbF1cNfcunk/P+KOwrxZnESyxFcoykGODdl+7GbsFekHglDrKMEf7YW9
G84AVY5Z4QicBHo9BtgcIGLtgbuquO4Co2hxrDedN3WWEN+C7eCa/lZbbuYuzJRE8108oQfvd3+K
ljFcZ6YTdnccnJ2bUgtqzRMcpxc3wSXJLCSKJ1WirrvcomVxz6i8Yf6nzsYMNfZguz1NCKQR5tOv
jV226XTD36hTaiLaa78yc1Nftu8wQ0/mFIqyP59tb/Su1m9VoCUiwNqpoZKmuZObY72QhdKxt5rM
GHEDv32P02X/mWtrc2KjsVqHt2ipKDIJusmLFWSUqPTBc0/qAHHi/qGmLA+QvdAWy7aRXWUMRCeN
U6eYv63ykFVgha3mKtmcEA0Yjqehap59kuP2BCCNQYTKDek373xviXvo7l6gtnBiDrVTjXHHUpTh
eYrbc2q7PDU9+1M0q9iH0aRfw1WaH2YkOQKsqWGBKDiaXSu6c9oiqBZ32avuEZsS7KfnhlQAvr0c
829dfJjV0CuqkOIMqD5jfITr5MIIC73h1Ax0KBjmFLInUmu4xNZfVNKsUO7Y31PciOMIwPpdb3rY
agutq7UQsITVNW5nqkNJKZgocet9rfuv9K6ENDJGqFL/qSY1aeuWYbbvav9THQNgvOamSBjB9r63
t+sh33R9Sh68kxxE0XZH3PG4uz46UoQ+RtUTpEetqCaWVjtBTHALFNOlfy7lQSnoTaQBHoufQijz
BmZRsUmkiu/7Z0/WKsnMvGyOnKsGlu6n/aNll19qzKjJ93fgiI+8VqOGJcXHHE/qq09yl0ga5K9e
ah90LUIEH87fb9dktvqlGx67n2P46KXtz0SWX8Qcvs+E6Km3VlWGasVAHgUooEHaOMZs7SehHz14
O1fVCFp18mGSqncg6eHnsI75v+GjSt74jyOYItGnRvQ8x2fU9Z9HsFkSv2KUsSsjXfRraR30ArRf
QTl9RTijukZ8ajeWkYfXeIs20mDcJB9+TB9eubgsWgQWXcMdW5kkOFUWHCwJvXhLxy+wSa9Dcuck
3dto9Bkv1H1D432VO3eLaHW3xPVVjY68rA/Pq8f+CBP2uOJtLbAjVwutjJ8z4gMC2YAyO4PNQDM+
yFNocMf2BL0rCFMP+yD5VLCcw+obp1a90XnZ5ejOlc9ZePlBn2e4nrLNK+Hyctzvqqypd3pGYBUU
48Ay3jV0iVc1hppnm6Nznbe6Xt3NOp60RffqJ96rashMcup2DXvt95RY9WAz456tjY0m0ezaRpDg
4hBZc+ca8dHFX3Iwx4EJjzgYdBTbFnEv7m1beUTJu2FN4iNKPIwsJIjyPz+66Mxc92qi7edkDSYu
sjwJDORDZMIcFif1OJLGYgzVltRvB1z6Obg9pAuVbfa3/7tO+qcyABjQhA7BwBbOp+f+l9K6TL15
mt3R2TbgNgF09d04Wi+WPTPqU49E3l7qviCfnGFP3MG0nQ1j2P/LZTj/4B6o60AUgOWAJOEBTf3n
q+vH3trmBPgw+0j9Q4HPa9qLLeliH1WC3kbOJNTxHhVUBGHnR1BgCVr0Bw4UurgxyuJgsvWNFoMX
yVpI/fY66yfT8N6E55RHK/4tMDdHoZz9KLQ13uQ8CP01zNxdh3LamD5xk/QPWAdxSkYh4FR9cwbj
lQ6R2c1d5NC9926FAwasQNPXyJNlvK6n0WUs9Po+Go9QcxZp4vWYJG156cEQk0U7jgPTciwg7M1q
J/ZZD5fXQdfY2krf3aau4E8wQlBLQ41Y04Zuc+KtachEJIMAjNGffi4Yi+zRP77NhfnqRZ+lLaQP
LmsX9z7s3cv0NosyOk6txwiYC2OG+NYPOB2Ylfk5M+L4bgjd8pB3nACTxJRxHg3KGW/Fb3BK79EZ
x0a+yZPl1kyMv+g1XkhR8b/xVCJLYnnKQfTyXHBZzsnFzGxIPdoeWtQfjvZrkiFiAFyYKEKwrGsp
pvQ03CsMKyUnZEdR9L0RSXH5wb0a6D2vahHWSfRix91nXlpPqh39Xgv1+HMhn1pOQZgJ/xER0aV8
bVVqKXzVj88+oWzbfGYoJ0KSgoX7PZ9WW18UH6P6Wmlg2GqCIzvJrmnZSGQlrXojTW4uU3WpwyXa
jVQEGHizKcq/LXWuqdWWQUoqIyOgfkruFQCuoEZ12R2cq7S1w+1UgZJ0jYWgh+sb3OinvWAPKk9o
iYd2Hk6W//e6+SdvVS4b3fddWBOIWRzWz38uGw+93ToWlbGNJHxgO+nHmv0gq+E9la+NKZ+QerRq
T1ZbET56fw/I1FVi0wuXx75WKHnfPPwz5cH6P4XB6JMvJM1o/+WyZc/7nweViaUKB5VtSDMa4x90
27B0E01Mo7kF9qGslxuN0dk0wk598duIHIuBTk3BSPZwW3o5CZAjVkM2JciobwaetbvYDV/Uiqnx
4fRtLFm+Z5fMYd0CUw5b7hISm+796aG2yleiczAkZaINEPpvYw39v8YauiWZFA7yT7T01j8VsL0v
ysGRlgIKK85yauFYdx5FUsIRgOvITLMVWzX/7kr7MCH92vS69UjyBviIBGbEYrySNtb8CxfS/Af/
kJcEsjrUYF4PDy6oIor+f/wVl0jQMc4mZ4t/86sFgLUurH3fU1B0vWcYM9/3QOzpyERFNXZpCuKR
SWICT2ad2GjLqoC7buqnAuD2kH/JRkUdEGrOqeDC2u2esFEnWV1yYlTNpWbt0K6pudDYdrA9/oU/
R0//X/MVZitMHRh3y4mS80/zgogIvyFipA6Qnzt3+GiApVXTqV5DMH99+TImOigX7Ad6mhFb6aFP
3CenI48uy85RSxjWNL9Cgn31et+/VMPc31qjPWpjNZwG3BvI7OBf0TQSEIWpXDh3RCDEP4pKDx/0
BqJ8u1wbC21wfZ3z0j4TYh4N7j1WCuWmcfxfMuxtiEPnlo+gxPp88J2MfK+7BfBnz60i4XxhlemF
c0yiriJuw7yNnLZcM14sEDjsYBxFG1jYRp86evEVn7VdZGY0rRMICgDES2XfAXwDU86cc3NIhNSi
6y9adufrGJN3ol2PJJ48oJRiFK31/tUB2g7jMLxWAxfgCzilWiN+6/b4ZDlldAib5NJqrMTKTV3i
h7etsRAS7jXpaRHZXTISw6Pn1cxVka9B66ttUVIBiG2tbCsyQcSLf6a/xVJVnFuRH1vDxQvprfCW
Q8+YMvFvidWeE2ySFjfkHFofsi6765lY6dsQnktG2Z9E5W8zImfdGr5WNl9rJiHMZ6YbxzUi1YiA
RO3LE+IljSCNDzt34tU0R0ya9WuUWmJruiCEVXwiVZnsduhMmH12ef9UwkyGLgAPEEdOMCFSw8S1
XNC7oqtNGv/gbNcWK/wIS2kMVJZ8ORfiV1+cmqIERejyH17jkLTFmZN49gco9z52y3cYCj5Sxlcz
qzcOk6kNIdPPpLYFqa7Thr7PPa6niRfv0O3v6to+xEgC2ovxhRbtXpuhwnT1YzzPu8bTWYhHLnWj
6XcZUWPUz6Xzu0nHO6xAHPyupfnTrs6szR3hJX79MTEGDJLBvA+FtjWjAWLuXt7HPHob+2I7IZEu
KaxXDz8kffxypxpg9+piNYe1ZOA0xYZRyNHKyMeJk+S0WjgfWzp3c/zJ39hWPq9v+Zq1h+KCo9BO
m2DEyhL1vgc69xbzfum5jWQbAaWRJiSO3OJ450JgCj38ovlI3Vnu1x7gSkcZT54uJZrrY2VZXPVk
uIAQAVg7l86cthkfXjXWT7vJt2Jw/8rx0g+r32O3ELGUnZZqxH3Yf1y1mk7PAMu0p+fZaplO1RYs
hfFUG6jKnfDObcmVi+cHBz+c3LffCGCEHJBfuKzPJRtuNt+WCN+gyh5zMtDLxn5b7PhDdBZTH+9Y
YUu+WQ2iNKvxUs4tdWhNSkxBlkEWYsqsl/uMDIgZNftq9PcNIMLsrWc8h/d4JRiA2sZBq5btZJdH
rQg/ciIRwb6mM+DrzogZi9oZtWUzxscqhI+KBZVvNLel2sO2udr5jGO+/xQZ2qkgCFgsD9OERXT3
AR0rIFTlllVmMBvZp2aJa1pHZIZPeJFvHJcwrDm+N0T3WK/1QyhINCSDOsLGe5yBpqyilOFQh7As
8ZQC6Ky6ux6hVxQ9JWF4X+LgWnv6gYjvKtGuMQFxSU5OZRW/z0746JfDLtG0rYNIQ6LllndhI9ly
yFMYh/sMJxQBrB37HCao+1B6Py7GUWRPfpv8yGr9p5/YOOhq/W2q/cvsX0XMtMpwtkb1jOVsbqY7
fXw34z96/Hopy2qDN//OIK67ya2t9oy511MZbR+M8S8ufQ6jY20yVX4dLOKCFwxOv9BcbUvmenl0
XPsaT+0KRB9vRkac9ZUp+nbNEbDd9UkX+MYzzsFudR8uN6P9pdWPWjvD+bmPBEu+X05AI/s6hpRk
Y9iw5E+ZmwZpJffPKJgYqvrMwShVwqHa+Wu6Nfr2eWDQVQ7YOswu6ggfxuGh78tL6F+M9tzpMmEG
7xFoaEuNn0uUEUkcBXpfP8zduWVB1wK5EYYZFqzEbPzZR/bNXftLhwfPNibnbMC5hSfkueZu6t1j
XMOns55W89cshuM8tjfbmZGZGwHpw5vJqkkUz89YtGxI/yKYAA9+UR3K6KvxF0a+17Xxtzp2Z0Xb
b/2k3Xvup9XWew/DascYdr5tQNXKdoN335lENNvdRqcfXQ33kJcQEdxi13YItsPHOITlbx4bHSNv
I0MgcNB0Kn2vfhys4mTq2r4j4qtZf461cZ3L9mQyWTQdi4qDe9Bm53k+EBm6I+cc9wE390hZei4Y
InOKWwiq8KihlTu1Fbk7AMJCX7cpdh5D3NM9EE4EMc3a2OLkltrNsN9TUA7EZXicnbSEzLjwq2ou
vtxJQo5Qsw9c7/ds9IFxRpYbNBZRhxlEJzPZ9D3wn+38Gkzn1HnERZjEysMujz0aOAKOsgd9YvQM
qdFZD/Hy3idYNGQEchNUm2gnd/6ymTLFxrqzV0YZuvee+BSjdrhrq+5l4BL1qIo2faHBomCCUXU3
C3RbgBHMzLKgde4WvXyNtOW51aAx+gLkzm6Jgl/Pk5h3kPVYY8zm8sDS2qNoCEr0zJpgZe2hyojR
zZoDiSWBVpSwEzrcpI8DuWT9SoKh4TZ5UNbTJdTyB800fjnMxTWzPraLxeGcb2U8Mk1jUPiXsGId
mW56HqzHOs5+zR1Bd0XVw5sp3bfMlXF8km2Pg5FV/bY0GUtRllvL4PsM7vvkV69uNpz1mZBBI3te
E+a+PbxXXU8fjbciLbaOuK39vDVC835Em0Nsbfts6RG+QVPGUNAi0hPH5hglfImNwmbtsutIWLVZ
pbcBdZJuBrH5Ojq/67G8GAKvdGpUQwpaiKHuLeoaB4Zife7K94H4tmlkQFoanJz7jonWklV/maO+
Dxfns/WcbVoQjRh64mhk2VM0PoxrShI5bW6RHcGFH2PLAkrN9xV8jcL0H3X+qPfpuvYuYz/Dny6I
L1DX7hIzO2DSTaJV8xhpQDVgDZhkvmZef60MKhAoyD+b3vvZhAPu2FVycTqis7Av3TSxd0G53u+o
mlamofZuaSP9BtKNG2uufRLjQDKASdk2YhbwlFpHzAAIPMts6keMcFtDY29J9Z99PgMwRlGQWmVL
HRCbsPO2Retof0HBgwk1hOfZz8Nz5PJf6TIijO7L9jr13sjeMZWX2qGrRlq+nPACT2DXRM2RBEPx
3HozXvLrQJBQ00YvjkPkhpl72KvKnzrInR+8Hr1SsURdIHqDyS9ezuqHoe2H27WcYavK342rSrvU
5L5svn+ZqGrcrcftCLdm3+Ca/uK4GQcwmUZnn0g1oHzd3FEZV9cu9AjIcS7tEpVvS+nnZxYvs7up
KN5IRcH8pa1ngqHz+hTavQjm0Xb2bd3bO/Urrd4Nu7jvyoP6gJmhKRvE6h6neS3e3JQNrROaflY/
NSW2Wk201+qnPvFnC2GD9K2GgzTHDN/9ythlUwPwaoUVNJ4uYBg4HUmjINPjcwmXn53G1ZcGJiba
W10lJ7N7zp3ilibkVukEDZYLHLnBXY4ANFPEOGcZKfjHZKdP+a/0quvNE2aiWPA75M+Pec6RNe6n
zj5XqMJKXCut0Xz23NXcoEUAcwU++kihdwEhJe9T95sZ7Vmby2eU3A00FHZSXF6grH4t6eRuYRYQ
wCPWgyXWPx4nrfxHb5sgqwEBJm/cN1qGuKF27c2CjcFybCFWQYZqudj8iCZz2uetsbPLItp6A8G3
i/7QOcs2n2YMqch5muLo1Te7/WB0u7L1jokb3prOqDYLdhJjhTXKPB0EnARiFyLoC9GhX4fzYhQ/
Ym0fDquzlzSwmCSXXCNczKuCcNUo9QwwjRo6ZLzG0Ev1J98j2iIt71xy59P4PBK4ChIbfbqxC723
hVxvdcm2nPoRhtl6v2TpJ3vOGYuWJ7NwcKcw/VgyZOFJsUeVTO9X8sQgHKHrpEys4kcbYro2jbDv
O8bNtXMHXAg3Dkx5mDympGJIz1r87rQeJz/gD5S1+deggY6amX+dvQfDqS6uaB4rv+e1qNZDjy7T
6qAatga01NptD/k67xsVirIPsdHZ9FVV7tvF+1NSHmCdRs956uL8lhbenWYVgcjstwxZQzPBoa2m
/WQ419Y2t8tkY1tGvoHWP1vNY+z+rklaiWrrDzDuZg4J0kzcIw3va1kWeyO1w32RicMcMZCY8mbn
iuRoGGbQ98y1sqXAkbpa3+yYIa3W/DFa/CZbN8WMgNpuasdNvHDemhYLOrIh5qYx2BAHGt4R91MC
zG+HRbGrzPqj4iDcQXp9JPcSQuku9PId4+VxUzhUNuHoZxsiaYy1u61LdDUF3M+5iV9dMsmXujtb
6RBhhpLqh/rNzIV1jkZ8HcrqPhmMbEOwZZEZ/p1w2CMaCHt30DIeh+bJRA17IgR42fTILK40GQpA
cwxnZQ6Qb5vacC66qJNgLcjz63UsmfTS2QsiRU4uvpLY+ubLERjDoJPcQhK9Vb2oUOb1bs9WNB08
I27OWbXcKaLoKvEA4azvYVIUl9wT4yaMTOvv9LspPC8mIRv52IZbNzO0e7inThCvXfjZQOgjWUlE
Fy03A5uKKjmQiIP5i2k3d9NQtJvWy/k3uoYJB+BanE1ITpgyNvSQC9mcsMYPkV43x6ZoL8vShJdm
dC86UAU9Gzgz4ybzgOeZeTEGj3N7aNI9w7XxGOskXwCTVMfRIzFwqtz3wq6QJ+IEP0Va/+iZ/p8s
1i+DicdjNlCfj0liXgX++Nsks54mnTpoGE3criVDeMxH89CW0UXd08HYpyRD1YXZ7gbsipjprws8
ZAtuA1PmTd2vxo597Il8ybn20ccqdriaY3rdQNKXtwa0DRXiAPFX2XlP5RL+1hEWAAFCMVwj7c8a
lc/UJrjwyFtZw4LeLUxaKlAABy60uVQGe9r0qnQfauqumAKuv9USAWGCfNyj5QJPyt/GWug+J3lt
Fzo0iLjYfGPFU8ViaJyZVG3Lpsy3yJlOM/9zGrEuX3GmGCVZbBzsbveL4HCkA5mpb9eqGL8hLC1h
jhDFC6T0kXyZhAiOQWZ0jb55zE0InFrFH9Iaf4fd1rzxoMEr8UTXwioFfe+v0Al9iYNZMeabSfOG
J+8p8kVHmEg77UXhvSr2kBpQFzEB1Yvh4eEosV+fCdOGaufgE4O4sWPjyF4Nzi2/r9uHf4wyKy+z
bn2ziBUQ7oj5j5tO9IVdvsmIsfz+yxUbQvEC/ndQqL55VZCNEsMsUOIP9cnGqgkgP/KpNEi+qVGK
Fy2a7+ze5sWT5HrPB3ahvVKPBEpYwSgdhQtw0SEx2ifOJzRo38wG9Suxjopi9aCTepJPjUkaFU/W
Nmxwc+BKTUAC0wT+2dbywYzylCDU2snf+1BDc1R0T6Oc8StIvTK14xTHmCtPJxzpMewmAk0iBDqY
w7cMQ9sscgvLdPukJpsSvKx1WFYGUrLMyrBVS7on/HWonyWsEBnRp1F0B8V0cJGEgURqDOuSoPWJ
sPXm7Izunig+khE3qas9hoWnOKeiXfKtjGphmxJpdspkUetSoEzdh4L+u0F/W7v1kvr4i6j/k0mA
BmvxCEef7l3pSdb15jjpeiexUPUV1azWaGuf39GIaYbIrpCAaG6emUQ4imwyFZAZU3Z/dcci028x
wG52iimrqBZq2h4hMjDHJWeQAxVWQfUKrVn8dru0HU2Mr+2UnklxNQQsefj/jAddWCeBINCXxSq2
3mS/CcGIXlF21e1W5P3QXY9RsZ4cYTmbAqMYyIpkB0rkV8gs7hlW59axYzCpHA/rbhT0fkNxnQcD
sw6J4yqwQ2Fg3wIYsX45YVIy8BIvIzF4SnZQtqmgXWTsXVLewSlMa8xLReOzbgn7lEfUttYAzaMI
CD2EZzSyjdCIOZs5zvG4lSyRqZIwkcebUnnltC/MieBDeBxK9hlKckpZxqdR4/ysvYIKQn5qbxM5
mmAXqJ4Jk+gxkCQUxeajJ8YzuVoeGOe3igKuoOOZZqmxaWHjGpBkqC3yEQjNVk8/JseMFxAO+Uj+
ZCQO38ieQ1hiHDXb8b1LunqrsEQFfzlaxUZQHCaBJKQ4tMSEHZO2MHhheG9beoyDeg7zAHWlTV7U
5uD4sqwbmFO3grdOK4/S0Kbr6YmthJme0ZHDAGusHYHQJcBWz8VlXat+n8sgpmlBmIZ0JjBM/6ge
T86Mjp0IAu33IWwaOHN6k/+9/O2amn12u70ZMT71oYhEWSTAU6JpY3f1U1uzFxldZNzWFh9t4uSc
b0qLwrSyGfFifFRgEFmpv4e1sAOJwlU+XJnBfvESdx91hOPhMukfMndcMJubUdUssJylQiScqg7G
FJ8JUNLSkEBXg+RS4pFAW52Ne4sNRZIqvzdNKZkTnMSk9raEZwzUxnrSoVsENuzZbNUmb7UtGZyd
2x3UC982nPtr/KA+PUzQatpjNmJe5wAwk5G2MdLxd1RZnxMmTEGe+XcKTEnT5dZaU8FtqH6SpH1f
F3ixMbSK/fajiqFhJ/g2tbaeXsLMfDaxbDxqVoM5JBm6QqvrUwND7Jup32BfxHR2r9a3WmAaFdTJ
oORU75AW0dLLcmbM0wEnx/VtiIw7tzRBGwzrxxA5GSPnAnCgnrDsUkd1jyonQCogU9bZz6XSR20T
6jVPDWquEH2q5mF2KvlsMcSG7eDWWtDn7spxiwVZ0tyF2PgfezOmiJOHkjM/WM64U2rEMXfQFMEh
JjbN9vZeU9eB2vIyjLGggDnox3iFIbqux6aNgciteA9gkG2XsbkqDYXkIRxAET9rWchnHvJPqVaa
R/1rcl+bsWXE0Nq/LNETujQNP1ov2ePXZewtVvTGgk7JVBlYMfaydqMvThlgK4JNXOxAtzOjPapW
xo4V7u1TNtsHT8dLWn0RtfzVItQE6rzMeFA8JrEcALOPflThUSdhzmK0yEuLcFIfqnXbSxZhmvCK
E9rbBbPU0oXmX8WwHlosm74VBaaOrVRU7DOpRsUAj7E7y437+VMBdAoEVtuF2vLUczGQU+zMtjmr
519k0W+hG/Z38atITiaWCaXxiQegOKmqscc74d5AdgUFyr1XX0TBsvIwdGzjVEM1gYGR/HEcG/pR
nMgc49dB0hUbRt/zEBFS1TXSWBoNcYjrUFIywkNJpLZ/dSBpmXPEl+qsFklsSENcBEvcbSThnh7i
sg1mU0kQW2H0mYMQTjyBqNySCi9UoYV7C+6kKhGyzOb0isVBJEDNkiz/vUmZ0EamRWs2o2Cxu1XN
C19Q1EQQkTfqLqmXU9GF8rKLMObM+/PQHlVJqeixMvMjsYcvdcyoXSft/ScN5sb36QMTCtevJFsh
+eRwGiWs7um/0jRizGVtytV39ulKnyv5NYmZfJTsoupUU09QURmcPP5ZRowc1dmrzTabvHNPlX77
38O4D73t0iU4TrVMW912OiqVjCk5W072AzFg4JYo2tfBZxQvRdFSE2on1nWhZaLLh0fYlSve25V1
J/dIt4tQsrczhKeUP6vIxvAaNmWUnjPGD+Sffo6o2w4F67jRF+xU5UImxXvZZ4T5qYU+MkNj34RN
izyuJAbTAhYvMzjqkuyhaITtTN8+R0P4tyK4GodgWoZXxVFTZL+8YvrmtPaDHtvhmTBGZiPJ4B+0
FKFehMWSXk/uESeArWcKLHeN24KEXm1ttiR+KhmfOl1yG693LPikNFpxzLyaBw3p9rebpvFOcwso
bWhaYpxEpjgPZu76Xp3O+MUwKdbmgBj4oHfZa6zC8FFjcu7DH++o/8VJrTBIk/XO+DXU0JeiMHkz
RUpEccp0LSdntzStMlBvhiKjuTrautj02afkDXZy7ormTo8pCX9KTix5N+tItZN06a3L4ler2mI9
xohGUkvMmWzntAgPArVEkCzhQyPp2JJ7psoFDwbECgN87nzC0/JXvml4ti3nZNvzS7emPeUAl+mE
3ftC120MUs8D2bgwBERRTC6NxjiMLXxiUf0ye7N/cqdQSsHYJSMPAnvpRfc4FOxwy8uhbic9L8Fv
RbVQcgR1Q9wxvDKsYc6UfawTxrbGCC2glq0GtNkrsY28fpInq8Rx6kVTfgqKgYKBJ5ZkuGJtojkP
P6MV2Ue7HjDaANtqhz+KUDnEUqgaQiE3tTI+NKb26LhMT1M7BiponeuSuXcNtreY6xmHrq6u2aIl
u5SEw04ypORXNvsaSczYf6vv+h5NWNS4LzbeFAc37AN1vy1/eBs756jONLlIFD9QVUll9GKtFXuY
3gpcBH6oN0OVBuomqEK7l12bWmlLZd+80HEUJ0gdCUz1mEz/zUwy7PjLqasP9ZNwYQq/5BnARqMf
OaHCndrUWjnpXD15Emi0LS1Rrb5zbtz+WdPjQ6p7tmIw4f0Mv6QdvrDyh6ZlS64lCefTlONdiA33
HiCAJQw7V3LrvncwWcF5A35vQ75ehGZcm2Ep94oWObbA4oa8WQU367uwn2aPyUGP73a6PKo+wM8s
O5iactyoFaj28NQtkl3Tf5d9XTLcCZJ20QmgfcTX5EqDd3XS4j6UgiZFNbGM9I1kbvAnRwrZBw23
ah3p4KQ7T1CoPqqsvzIH+OasATd+NKF9CG3Caz0N3265O/RD+1M9OaOYbvmsH029cVmn1GKKeyl1
Tv5KVFjVm39UXaW2HVVHpL3jb52yx38a4GEBIJcsKkWCXZcO34oJYbpUbioVh43sFq4RbuByISu6
c0/Atd9pzUX1teqFVwdYWUWPXlTvQpvEYR9D3fVN/aFppbWZiR0N5tz63hCIIySIp9y9NrMwNq18
f3DlorJ27UNmFodwNKGbpdBpiEd7n0LvS50aaL8EBsHgGB7xnqpzV4zwUCseiVH+sZYw7pO+9x+B
QSJohIoxrRXRhkigu8Tpb7zy9SYXX60UXWs0j+o5LpmDUAHx37hcqFSIv5XjjXB0qajhrqp7l0yE
AA9PruT9DoNAF1gywsKrWL0Yihart+HZyCAVxMvHGi3sJYg5j4MZP5WyLzLyTtukeXZRX3US3ouZ
p29O3GG6XoOeqb+LDAvtPGAhGLRSnDl3fIx60mOvfbXCp3VmZq22fvW/Gz+ick3dDfmrttwGhSDZ
F2vbD5FexKQ1Z7Vj2nOOyjg5pKtm7EOLgSNOYj2vMt/TYuOUW4V6WPI/UtkLzFLCUBPyPYF5tVb0
XMzr+r1daAYyBbCOb32sOu2GJceV3s++GEjeweYpT5qjn9WNU6XkMmAVEWo14IdhBRKtUt82EoKZ
OGoCOPTsveFslgHUk6tWWPo1M1KkHjb3P+LItuFMeOyXYTUvezE+j7RPTHFLAoLsUeytsX6JxrrB
/1G/eas2/K3epaOkbxmI700UEEOpqfZx9dKr60vtOqJMpEHxMotZVNx9hPWu8BeG4aU10OFYf3Av
/GzyUL8l0yGa/fG7i7Kd6mle03OOvTS7NoREwtCQ8XsoDHE96zhYMe23KRwciFPA8qEZNIOR7Ny1
6PdYka9x/7n2OawGZ61BuXtSqSF3zhHAhlfflOCfVmG62DnDVfWwHAFdRu9qOnX2acU6HVJ60tH3
HjLLvVPnLRJB2n6lfkB3PVk5XvbmS2Mlr3FnfMU4oattXPXM7pLATk+gFqjto3IN7F3j9ZKndCaZ
x7dA+xqBJorH1mbOI7L6ybZ4IHmpgQfUnJP4uanDYG7A2Dl5LcLL3ZHcAs4Yc9eXaErd+i0udXtX
6MkhHvnkaGDkU4BrqnrM9caz5zPat+FwzNTlR2EWKCHG7vb/2DuP5ciRbNv+yrOeow1aDHoSCiGo
NXMCIzOZcDi0Fl9/F7LtVrHiZTDs5fhN2rqri0BAuMP9nL3Xlo1zT5mKW8N+NQna4LqZJV9lXGw9
o8NOTIMqLbN6JymNEUn4UmcBGD7CvunS4zvMjMletTGB6kYPQVoTra9BuNo40JRWNrgjC10BE1ub
bKqUSbinZWq4XYEpgyIfLLl0rTv1TVKUwYbG8ZsymM6m1qn0Z842c1mHpb18D4KAGCarfHWsamtl
errv0MC0JQyeWImzTVsdcH4d2HIx3blEstIpvQ5zxNeKiH0RS9qz6VKtZLkQYRP60mB4KbbVrjSz
bQn5WU6yJWbGdapFgHdmLNvyUCIVI/F8r1fUgJO2o2eN2wjMYEhxF8m14YYHQnFBasDGuHND29nJ
qfro+zFAAAAopK+jgwjdRTwSfhm3ypqgr/UUDTSxjJyYBt7EZZBhGWtgaOgARJYUpCLo/hddPsOi
4uKmToGet3rhrmW4bnu1uQyMHCgmgX9uYd1i5kjZ+FNdGmaqbcMGY6WNTJNiuHLFILbarqzKdDVO
yt7Oeas7YdwzHsL6ZxNl30U1A/u1wTwYvXnTDOULJFJ13fWwEn79R0EFJq8LZmFdyTeZ6G+oMFGw
bo2fhF7Z27iYVoYylDsCrDdpraGzQ6kKCbylGc2jrVM8q9yZDLNuDx4j1NvdgKA1FYXke2vd2KZ7
X1uFg0l3DBcT/fGm65/LOr3ILIpDuoOKv9aVl4Lw5G1uFcO6wgAoHLf95nrlmxfWxYYANORNCWu9
CYW0Dmp8Uco22dae3tIhtAK6bpQcDHQnfS4evRGWlIsyhBKzfhNnZJsbhkDgG4ysLAHMOIq9dIcC
w/28n6P99BY64S0tcdSAI8YTktTu8Yj9wN65SjwoA1VcHSpXRGsPVfKyyftk4dbJUzm0HfsFOQCM
P4i0o17YerSbrXCZNL68bAaINJJ99tqQZrwV1fx3ZWTMPRJfyq7Z8McpslcFXpqHCW7ok1c2G5Y/
tdWTQp11jpSqqvzFpKWzQae3QXZHocu7N8IfDmKKi0Iac4b7QEps7T21+ptXGj+swTM2IozeI3XQ
LyOcbPoUiKsnlMbTIcCFWOPRgXtFactw8lXjsvdGH4/IgI0LMVMdaiOo2uzfJkf3/MwR9y1dAMg1
+A4ccnNLTVdXqMs8KCXjU6tVzrpB75hBQdqZhYTJgpW4rzQC5kqtu9RgMPSYf2KpLVwpEOJ7Znbh
FObLQA3nkHXYbpuaFgnAvnFZB/K7l5BKb6aNu3eM/rqdemcTsYpCEMKWo8/fUgJfl3pJGU+NaSyL
/GfsDAmWhnZHbUwehpIQ9i4aY9SbOBmVeW5jtwkow81gpKHVmncFeUrYEeMXl2GsXuSGayDntNZU
MfR1bbVPwVBafm3DMMK9vQabFFy41IhM4ZS73ikeKcX5hon01rZwg6UBjG+qlqHfun19KanRK7Ux
7m0nbdCE0blXqXbsKzfDQsNbyOSGxiI+1JGaLHBP6ZvU61DxWNyIwgsLZLkpJsx5Z+SU5n+NAf8f
QskG9uM///qet1lTjXcfYZRnn5mSWOw/WRFWb83b//nISAcYZ4rmf/51+Za8UQ35B4by15/8l0OJ
U/zfuqPNma+QKD1U/P/LofSATZqq7QArx1bnaHPwXEahTfznX86/DUezsLfA9yWiU5uN8XXOKvM/
/1L/DcQe3b2H2lPT+WNMAf8PIMp/OgwUrBKkN3HqI2c9bIso9Qyr9hn8txMztqmlT55nnWMv/sOU
8ffhj6xXdeE2U8b3yh/sGFoiPAhDJVH3QVXlhl7h/tMNv/mvyeMzuGM+2t/Wj7/PMsv4P5kQclUI
M4wwWU+RNdNvNiLxbr4+9D9dJX8f+ggoETdVZvaofujrPAStBnz6I2lv7GI4TM6V2oZnTDenHsOR
18YxUTQJu2x8m3sUpOVaTBPAqHNZ8LNJ83c36MgT44nSkMLg8AF9BRdhfKJeen2DfYvX+S/w6m+e
wInf7xwRPz2bVDkT/Z7vTfh+cXmRsjjrac7YTU78fueIczEKM3BcoGg+3VaUyxC3FuStkUjnReXS
cZCEf30Z+ok36RjH2k2OqRceSKZ+ibSfnl21yn5kr/E6Wg+ICNGKLNuL4HsLdYuuEDLsTbpCxrRw
Vvb6659w6k4e+WzTIiA2pKprvxTms1TqVye34TENZwy9p+7kfNpPQ0XQuBZoNyB+muDrOhlel0j+
V/WgvbRxe2bQnDrJ0agXfZuMOa4vX6XvHhaUACaVrvWTG8R/eBlHI74ORYj1pq1hqiANB5FT29gT
M3UN5v/cg/inxemvoe8cDX10DsaQ5dyqolF0Z4FgL9xak6TiagxOcKBypv+MhSRjpi7ltiajcNVp
Kj0TrZ/2NWuJdpFpofVCnIr7GmotNegpVqlvpepe1mk4APopnLexH717ryEAQxls+ajWOTUwOnyJ
FZerQfM6YJssdEPLsDZVGSd+BA9hH9UuGshOSfRdW3clm+KUFhfNj13cNhGW0CldTmpm3Uai6q5p
t4t92A/DD5w8oAd7BC8wIArdeVAsJb8wsENfwnhAXs3SvH6iiDrdlFTvnr5+qU+9EEfTGwGkY8UC
pfZRnC/F8DE0H4Z5mxAM9GfHP5rfcvCLAgVf7ZMzr1ipnwVXYMzAN0bLr09wYl6wj+a3OtVS1Ji8
b4Xn3tlRdtlKeeY9O3FvjlMky9rSs2kYal+3cjLs3GXTE+DngB45k9Ry6rezivk85FsDI5hDAcxv
NXKctBopOoK7M3le8w34zZfFnq/q03yCDi2oU6waPkGZPwis+BDZdJlX0UesOG9dXT8GWk2wVfH4
9XOYp6nfnW7+559OV7MO94aOD8HUYplXtKVH+bpQV18f/dSjOJ63JmoKrWDEu7C/HGda8FVbOGUw
L6fPPO1TD+No4hpqatNtJ5kay4BoRro5GwVa9plHfWS9/2vOso/mLF3JwGCUIY9jmux1ntnWhlVn
QBucNn3fkgrRkQuytys8eJRiDN+MaueO4DH7zBf01AM6GunxCHRDBnnti9S6FA4hnZNcT7n3Z+sM
+2igR20fowTm+acISuspf65E8F0V6uXXL8CJp2MdDXNJNcN0khEZhZ0jsaNS6yZnZpB5tP3mzbWO
ljDwEaapsSAumVgqAiRs04JY2aVO6XWi1fRnv/9oqKf1AN4xZi4Z6BPgvqjkmRtzYmQcxzcEqRq3
yXxgmxDLJn5NMdSENARG48x7c+r2HA3sYjDMdDQQtYGZpbzT7PIupAirfGuTbN41nxkgpx7w0Qi3
sQ1ZouT1LNMS2mhYPeDnzc/c/RPv/pw08Hly0kKFr7UTk3JS25fqlN0PaCjgwWVn5o5TD+FocCeQ
tyUKaH58WF44ensIKiGXlFGu+yq+//oNOnUNR+M3oQfSCo+PRZC/lzFl8uGVncOZG3TqAo5Hr1Gg
rVL5WJAZQM1S9yOR3WCWxNRZnzFvn3jA5tEIxq2TBXXLMGNBY9PYy4hj/6M7c8zaG12plw4YTl+H
IGZqB571op3OMTNP/e6jkWvinjYAibCCGZMZmZb5dm3/+PqXHxEd/voqmPPz+PTVDOO28miHsfzq
YyDQqjWOq45ezroR2OaUQRe3Rp0k70FSx0Q2p+q2kUTjKp7qbc1p6u5dgsDeRrcLD41EVtd0ob2f
QuKPo9RNkSRo3QFXr35RW3guotnG8vUvP/HCHMMpyeyOG9tiuie5CIQ8Ajg1e+tGKXBcNn82tR17
/Nuqr/RgnBo/G58V+01o07pHxUsB8cyLc+oijqaFWB+wQbt94ytYgkkBh425ike5dlF9f32bTgxa
82hiyIbeNaXBJQR95L5kTa7tGzvz7gaQgz+/PsWp9/NoXkAAq2pByiloKYK3sczSezO8Pl19ffhT
9+hoZsg8NzE1yE1+7xw6bVyUbb0sKFBkMt58fYYTF/ArzP3TGACkUmnJIBvf0ev7tLAI+OzOHPrE
jzeOPu2VHPMYlxDFGyLFy/TKDrLlpDE4aPB//eNPPOBjyobZaj2i75BXCAz9KIIVX5aFBm3w68Of
+Pges73cLAconEWNX1bvWj8sxubVGFI6fi+98/D1KU5dwfzPP9/+xEzrriioow3Yu3FdpzK/mczy
/uvDz7f6N6urX0TfT4efiEc26iYFsxj343OQxto2qGLvSYUNuCWqDV6wShRF6OXdmQ/NqYd+NKol
wMnOzVGbGKF4t+mSL+zAAj0ZQqsocd5/fV2nnszRyNYQvo6eY9d+VmmLSIVIZb/ZhbeSJOTVw5lL
OTU0jsZ24IX0mXSPdYVejYuqyb55VX8OJ3TqPh2N7CLDgFI23Kcof+pMpE7Bdmi/TWF1ZmicOP5x
TuKQG4ZpJRxfETiiVTPz9aq+xge/I9n7zxanv0KcPr1dJfsmM8jmp9C86HyeRzQfrXpTTz8zeklf
P+kTD0E/WgDYCUlweALY2cJVWBBS8y4c1f/62CcG3y8G9Kffb0w9qq/598v8WtjeEnIm8ZAvXx/8
xCuqH41sQfxOanrMTbUDhLIGaac9uUQVRJaNq/bxz04y37VPV5DITrN7jwK25RS+kRU+Pdr3asAY
OHbZWz/R9/76RKdu1dGwFkY8xHmi1z4h6SvatmBqk5XuOGcOf+opH41np8GhXBMdz5OwLkyv3+Ww
qf/slx+NYsqhYswbqi0NmRfaOJs6qnWBbv3rw58qLRxztZTO61BBquyN40a+dF1SrmRSgQNSSv0e
VdPKqia64IJUkRstkfU+lTweQw3KMyPkRKnpVxz2p3dAgXNfRBmPxvAW5pszrhB4YDJBvUoPHFb/
19d54gn9Cgr8dJZRRIVSSVYippO7e71F7t4GvX7mLp54vbSjUW71dpsoguc/4INPpf0zzpT70mnv
/uzHz5Pkpx/vkZwIA3Kiuh/qVz2bdoyno33mt58Y6L8gZZ8OHqW9NZKaSXVMapvReOG7AeeXzRtK
Cneoz4yQE/O5Nj+XT2fR+lb3xsIt/aaKg7XNVppUO8fcNiTe/yjDTjlzNUds8b82Rb/++acTTT0O
LzlFpS+scpebSJUVfBKjehhDZSMhenpR8uxA/knp9iAMgE5avXjlmQntKGvg79MfzQSx2SeTjoTf
V5u4nLa5Hkv8DVUn1l7uYToWiOatRZuG1qVhFp7AhTyl4Ijm2DFTdV8QyMSvsBzcn8GIn5GYP/2m
Bd9/nZZjuh5VtdnzKrOVTBOWi/GsdjW7b51plPg9IgV3fqUg2JS6t1amaniaY34Xnd0R8IMr6AmX
PxqY3pueilIXvjqmuPu/fklPrNV+TTCfbnxWWdEkxIDSOweoGeXV45iNe7SF22yMb6Z+uCxE/meb
O+149WGlSjmStOZHUWMDVVB+YkO5RRL/s6nDb19fz4lxoR6VHAK9wYHRiMofrKhflAWzkWmJdJEm
+hbhGe1BzYnP3LtfE8VvFrq/ML2fbh4i6N50IzVDnv8uZzGKa6Fz0aEBmcCh2BeTnT3y6NIaLihQ
deE5y36gYBGiTE0sODnF0jPrM4PoxHSmHk1n+J8CwvxI2oJ7jNnSaOJVpqCR7nV4Sl/f3ZNXfDSn
tdIRok20zE/TRoHBnGjb0dNhLxB6e1MPfbTB+1Ot60oxV1LinrRcddp2RUI0mzrEG6OHiBgnCQxv
09WfdZ3/5vW245/5ffPK4HdPZL43n56IMKvCSGVJXw40vF/HnfOD+LLqybaDYRVkQm5zdSjQ8hKh
CMFc4ggbDOnbuYUsmaGeLQxwGmfu1onZ8xh1OxEOGsJiBXhhRsh1y7XhqBSrxkWsv5253nmC+t31
Hq2QItXAQQhQ11cteClzAi6RvEoZBt8la8xrxasVuGOaqv1AhWawn9RmZ5UxGoDKVJNUhK6uzmxc
To28ozlUkEhXZx04MZHm12OvbTOZ7fpCQOLSHjKmvK8v+dRpjlZWQdVjqygmncqfY1C7VNJLqQDV
6l147VypCilca/T1n53taMpK9SKuR4mpRBbGgDJREVfd0BcXqYbxzcmcbs5ccoYz/Tvzt0/T8Y4m
L8sbc3QbsOcxfNRbBIQEBRXumdn310f7/35XHG/+BHwaG1XSBIWiSsPvcg+cGJKAbRsqAIxkaWhL
UyH5AspDdl+WyOEGQ8/2QmlzFke9sk6CLFjrBUQtSunBuTrr7z8+hPz88xc1MKGykeBcP+MHeOGF
qis/IQcv7LFfajJ5oSn39WM8daKjacuo1SzsvcSgEyev7PzemOKlRToD5lGsvZ66spT4zJL19+8n
ecb/vCYLoxwUi9DwyUfbRECj0tzaAHVCE9lcDfkfDTbHm9+gT8+yToOKcFhb9wMhqaubg0JmiJ0v
CBh/NUT73mtNcGYInHopj6YYQ5/QotcgPMwCWXLkqRDNXH3z9YM5dfCjSaMBdtGLRug+HuvoLglB
cXn04P/wLh3NFYIAxkZJaW04kTdsJqRKN6L2qp1dBt5tN5TOozHADPv6Uk49+KOpgoJTmaJUTehX
Yy+iXld4JcmdRvSoWXa3NTOr6omssrTV1+c7IY8iJv2f78BMflU8EG8+8S+voV7c4TAlFvOBGg+x
Golfldm10Y87p6g3WW6uC8guU9RudCf8yWBYGpgAc8KKp9KYOY8MO2TxtFPaFBdzn/hWGZ+Zeo4A
xf+7vnZmUeXn1zVxTZGSGtYRE8N9IAO2KG2QM2ZFuCpgx85QoO8NHVC6dpU5EzANg81rViIjKpXu
haC0H01k2CFczggmhQ0FoQlSiUW/mnM0Q1luWHvU24Clz8qxvHiVUjJYB4qd+k2gy4sSP/hTowzB
Pa5Y69ooZAREI+YRnXkavxaxv5ld3aO5rK/HdBIBaUOqahDyEesjS1xP9liXUoBUS6v23EurNft7
1QXTvBZseb5blUnE2Nfvw4n3zz2e4yw7TGwNaGIHh3kl+zo/DGSx6wslCX5MWTs+qt5E6uPXZ/v9
2sY5lqoGZo/GyhkyXzTDPlL0DcvCR0U4O7PJrr8+xclbOk8anyY5aUbRYFhqQ42p8/uuftSSYhPJ
yl3WGJFVPdCXRKjnSMfHm1Rpf3x92hPfCvdovisV3bSrRm391CCIzcujfKdMo7VUO1XxnUGoV60a
JndQlIcz93K+nt+9OkeTYNJZahYH+HHi0HoznNF5qaP+XLFu/u787uBHc6Ci1EbR2ErjF7jYQa07
RUV6vapehQQ+3n19y069DEdTX9Ln2RArwa9+VHWJC1ZcRlYeqsh1PO/SSgfwCX90pmNpa1gWuZ0D
YOclV1FMFuWtjXemMj1oUYk4M5OfuGXHAtdMsSLbzjqK146Na2KCJz6a5GK1WO//8DqOZotcqnQH
BXs12Ct8/MZ63JjCkq8WlZU7Kxy1M5OCZv3qqf3mBXCO5gVHmVmcKJl95JHlR9jY03WqhbM3CcDf
RgQwcAp9zB8xJibbkMX73tPkuI+QyS8KmYRzGC4EXVCo/bM3zlg8e61o2v0QZpuBQK2g/x5PyaaA
1avrQsHLh2Mj8Q5EZazquCWP/BI5/Vbr9PU0ILVJdPCzHYGwCf6dOQG9uOXLsK2q+tIN3Cebf8dM
sPpr4X5UMMa7WbiXoQXsk0KM5t04Ub82CmuRNOLDNthZFUWwDNhJN8YcXgsIdATlCxoqGqZ9gc3O
EdklH4aF0r5I+FOhHXQYhryFzPVdGOC7lNaryNnDWgltnfrR9orVVDg/0la9AGVAPgHB2eqQLHoU
jMASAOphsxzVD2k/KjlwQEPZO6O28pJum8ySwbmiCPraau4SsstIideahcSr15T5QZ+mB5zFm3TS
r5HgY0HdJ8F7amg3ntW/mnXxfcivOz5OalYBXr/pk59m8COa8oW0Y3gc7GBbDeAp0CAdgjY8wSUw
Cz5l5rYKqwswnx+ZAusctO6keHsr2NpaCVzLb/QYUPBDnTmUKcpVGt/G0YtC3riWXieNfIhz068n
CMf6gxHg0CIJOC/a5ai9RmjvClmjgbQ3ZZntjIiPbJTZK+FYO1QS8JK7hTtBJUk++owQsfg2VcNb
2kybEphQkad4u4NVZbtEn6XrwbkhvGDfJ/Fu3hcr7fAOMxjnfr0LjGFHINAFGrJFFe71+oUg5LWd
xL5OFn06RBjo39vsR6Bir8ymu9J1lkUUAId9CeqPGbUwC6L0aF/014GHlAi31WoEadOoh6F5svX0
YM1s3Olbosc3kKfT/lsqA97JaxGBuzUjZZWG/tiY3pYv9WVj09KwQBoP4OJMUCITaCfgVqTN3lZJ
tiphqPG/msC6gJ3X+Y3R72xeWRsnuxLOGAGy2PLgwWzvMlXeBky97M05BWAcYW4Vr92mznADtfwW
s+F15eUXpRss2arbJNpTMFIaubHwund1uVO895z/czC7C7MXN577s8H4a/U6BGIgW7Y2u+AQp5tL
s9DQylNYiaLVDPxPMe/CeaAahV/T9YuWAqbtjfvJCl6RHlMwqPmDWl907kfFwgvPvbJ01fZBQ1FD
eh5AzYxlmRUuTOXHVLgbFmAkn1FLK+5Kx1p6pbrNK8ukrkHFp7DkQVNHlpXOQguEL7wa3555I1pv
Y00ZNLyHxtGgclgZ6BjaUnn+QR1poYzfWse9VotbKO0NlK1FMl4XzrRqe8zOTXEYiBMYEHMFCaZ5
Ae2Ml7VxFn2YrZP6tRnMiwyIU2y02wRS84RLlihntGXPlVFd49l+1XoI9Hw10IONN3Z51cQEC8fA
i5oXyLJv4NMPzZxLbHh7R5d7WaXkk7mbbI6kJxaw0p1VqNfL1Aj3lm29E7K3FuQlB9WVY70n4C0V
EC5J9y7GdJMrxiaaLfASCJOWPjiiv9VbPAwKbYBYrHqV296ZGE2t71NmRQDQqoVKGYP4TGR9i8Z4
LHAbqwWDx3q3IxDWr0JvgBLlK7vgj2EhgCCLNhMQLDg7wa2lOOFyGEugv5DOy3zTea8dhmjVlc9d
eFlNCMsHrpckdGILzQ4HJtFiW8g7W6g3q1gtt1b+QiDBYQhd30pfgeXCrK0+oGpt7THa9y6lzQBI
XeMG+2Z8gfTmJ8LHhXwIh2t16h6q8jKrMPYVl0offOvI2lbF7IHV95njAUrKLlVdhbNsLAFJXyMd
WgbsNbIeI2EaLmNAskKvNgb7pqipr5VRXU/FleeyZTFfh9lDlzDZmB8FcaIqS0El/zEkNzUAYM3J
nsL4xQw1sumJJXCJXYnHVZAI4CvtdoyKg920e6Eam242ghNLOVgJ6J4PsrcWtvuWy+ypSPTLAVtx
EfYXY8kjAbWxL0S2TNoWdGXLkNQX+ONXTA1+yVSRGcl1UFZvWhZvdMHb3TY9H4nhUpnBvbp7sPt4
F1BWMWKHdHRdXwps8M5gE1Mkl8ILvo3yIa3tpRrBA8VJXpTDUljsvJzmw0xMUihMIkFagsjrpV2x
+oy89VQPC2k8k8uwE8Tatnp+06l0R8N67SYH7AZrN8BtQHhly8MpE7ksDXJcyje9fUsTuRFjvCzJ
rp5RP2yhNoUKpVi7DFNOHUffYzLVpfqgF5aawhmXWJRU16sgm7dRy8SW9QfNhXGz6C1Jqa2STXBw
kGlBDc7z4KqAmnNVxKJYiU7lFqqdZbH1FekHLF31Xq+HdBXoWXEXq3kIS5grQDIpp2U7DfWBUm17
MSg1SFurCPq7VITyshWjtsM7jhdLg1u/j9k/kWtb62IfaXaaLkZSHrqlOUawRyurAtFSdx6qak1b
D/D2Vl4WR1t6sQ7JAmy4fspIerukwbk+x6C1pHfIqHfJTdXsHYn3T2HjuBf4revrAha9vbASJ38Q
Q/bWRspWllBMhnRXhUpyqAxYNaShZuXNmKdAjygV+h1rpHWIMn5tOq66QG7xnhbD4+iJ+fOZd+si
rHbEyr93VJ4PtsFzyHVmpjzCljOhdK7lT0AvV2YVLB0t305OTXiwhv49qjedkuePMlQvOgsePz1m
pIPgb2TYr6csegmDhE1yHfcNvGBgW1GfXlVDf62PxOUNlqleyUneD7MkBpfJhQ5EPsbOfsgdMNRW
SW6ARsAFTi4E3dJQX9EXrvOkJNOUMJXYc4lzyAH5YxZ8tEZQ6rHs+0PskiXvwfbPNCY4fNaPIDaf
o8pTd5mWKcuSkJLUxcpNI5fRFcV3U9E9a7q2i5LmvnXNC+KWdkbuKBtEri+Rm6+HKXf4eoKdayQN
v3IYSLXQyxmDJBaarIBR0MvGMyPvemDKcdNscxKWnDy7KmNvCzN2VbTqc1dm0XIkgVNDvrEkvvbg
TeNzptEZiYT70jidtxNCvXfccocTK8XhQ8gIoLxSsxYG+WaRaA5ubR2yCSN6QtRbWePx1crxW9QM
kIFL+noNLGQB/gk0tLpVQn1BjeUxmDy845b1A5tPsKLQ6TFPFeA9si5HjNbB+GJhW5F4CpzmO0iO
aelGTbQVWecQdk2KcYxPOYj5PDYuORO6V7CuUIJpgGUmDSHWVttG6Yb+tZ7dtXXiQId2TfYnBA/x
2QK+vFHtXgfTLOrxwTPC7JnUvao4aAF4S5+AtzTgr0354Rh5AZ3YAz2deIp2qxLycjDdoh1XRgHK
kHU37vVFy/Lq3Qlg3g9dDnjBDqekZNh2tgFkQnE3Mk7Vi5m3NSw8KQFw9EZz6WoTC9Pa1e8aaDvg
ZCxvqXGAJeMlNjZO4PYFaKOpfyMXnMpvJ8dmBCFChpXuQjOz43h6RNhgwxPte69aymki0beqcYy7
aq1GG0+o8V4zcTj2RtQcYj2w6X5F8FCZZgk+P+B/S4p1GSsV9V7uWvfdjHspfJfQCJ/MUzfeJO6k
raFfTRdWmah8Ra2GAIuUuBJuSEiN3+oGyWtItYF/1yZ/J+7TdUz2yqVsk2jrira965Wa++j0dmHv
zcyBMEY+GLkyumYTlNtbiastPJM1auGRHWqA8OXzHpcBTnvQEfm+NfS42XUDpoelMQooG4KQzXwT
hcOU+TOrnsDWQP1wEjW/L5h+rJU3NjLaFDp7OMQdCiyIKbQgiGZsXqPt2AXkFmXScq7ZwmIDjVjB
sNBIjfIi7cVAjKINWjofiZReQFAfMfXHyLUXjiiVpzAr9Kua0JHbrjG1t6YtURGNCmriWlPTO8sy
pnKfph7cKqK6uOWw35obO9Carcn77Hvs0Q5W6ESsWYij2neOOSGT1FrvIGjRbg2rko9uEbjXOOpr
oEPjcFfwIAjRNs3hFtlmqyztNMiv89z2rq1WaD5sAnVdeG29dRuN5Y9FHJFZO+UlFs1klQ1Ddx9V
GvmQ5qTe9iEblznmztqkREv6YzhWexqY0SG1dVSzapkoG9et7I9eavIuIwHjKmL/+z4oME1yWmlc
kw7zUZ+Xk6RNVcL3CgHJzQSUw06jqTcOLRE/DUKLWT8arwLLrA6TINXAJpdgU6mOhz7NMgmgoid9
INuA4iT5m+SFgw7ppQkQLltXsdy50g0lKTsa2JEy7va5KLP7NoasFmZ9uJGpncAXCPuHEPLnppqX
qZYag3iAbJT9ZH2TrNq0fh+TtiAZqLkZ3FywrEf1ZSltexhtY0/IKBNFQ4Az7iNbQKFKjGAEQuLQ
1Cmin9pYXMbWJL5Jq3+bnIC9qUpnRFTBna63JdvY8hXVVwiqewo3vd08qrHIYZ8kZMPyBsMD8QIe
Ecj9YjLVNeQhwBwFCYWAmEgSyZ4U7O3bOmgtmk026xNV2+W1bfhtNUPjxBSt3FKPNymmtcCwhkMA
5GZZump4mTuRWMpyMjCxRh9lwKwkbfEM+g2Ddi/zS4v4cwSlsKlK2PPXcaRFF24TzIox8gM7T/dW
dU9CU6qMw6oLW2WlVazEm2K87z2r+uE5gLQVQCXgmE33ikE4riISaZdQR8Jlkznt/VC40c4jeXeb
T427nELHhbhi2GtHlcFdgPzqYNYC1GzPXTGSDCRNbj/nbaUi086CpYSc8xqEurIMLZ3IxqKONnqG
Rz5jKxijc1rmowt7iZV2a7Lx1C3FJVjMIl+bLHXiD5TsoROE7zRy1H38LYS+dHM0C8yxfdSlBKkE
mKSa1AsuBj2J9npR97AyFYQrIezfRZWCy6xDi7JMP32MBH8Q3608N6D7aY3L+p7kP3uX6mBGpjzp
V5ZRkxHQ4V21rSi9VBq7XKa92mHr7ZJdTxodKVk8FinuZBqBL43hvxVNBC0+idpvpuial2RQHSxK
5bWc5482B4ZG+7Zb2cKBfpoUL4BkgAtZGNVLUYaXwVTZfhJnHuIabjLbMOPK6At5qVaqtmgyw4Jb
mKTXauWJiyYejAsi0MIVLX53YfFvE9xj2sCjipCwBi0lnm4gUa23+2dwWynh5B1pz5nHVx2B+4Io
2GlFhk9/mYXpzyRVH2DP3A6a9SuG5SZq2+9qFxlr1vW3uI9tNDFiWgotS9eoLYBIqR7FVPTNC1sa
j4nrZPcAtUmZ1Qgoh613C5aPd04H5GZ1juLXXv0QMyUujZSaCheCZmt0wdYX6b5qWmLlhBqslaF7
66MJnLkZMHRpA5PVWr2rZTtdT5oJCDOgu5jq+ZNG9My6rieNZr6qbfsu/IB6l834+up6bDT1rpOg
iSOJFB5e4C5CGrNOcemt1coJ0QQKuVZz66mxk/ZSmGQBZI2GU3coza2jFXO4Xf9UpUDS9EGy1CTr
Gnz4dNCEvBoiz+Ur9j+sndly3MiWZf+l3/0a5sGsux5iHjhTJCW+wCSKCThmOAAHHF/fK1TVbTdp
SamtrB+VKTGCGNyPn7P3XsF40GPM5puI+KZMFVT5Zjl6QSvORN+Vm9bBE5o072nEfYgqXV35Q07a
eNx1hO8TmOo1drSvwROflbhs3CBJNs0iCb5Oh1vqsCOvzdWcs5a4gvVOOdFP2Qt1x5e/gyl6Xds9
3B7dNRRdeVBGW9jn1S1NH6cAmzcv6TpK5nuN42bNyau9d/1l+slh4kLzaHroWXY66u8pqmJDJKjs
wTpF47YzLXSmOYgQq1dhdW81IVSA2oj3vnNCclxL72GRFcHOM3HVuLTaLefQ6SKAnY6xauKNW2VU
xDh9VgDg6Ll1dnY3Izk8k7U8PHbWYp44ItaIyPWIPKgeXPtnQHjSjpKgX7WlLO6y5r3w3e5QAYJZ
FYMkFtNY9AAr21sb43wFCVdu7IxYvzUB292ZFJwoo4y34ueZvQH2Qzs+eT1goNyeiCYjbwj4eTnd
G4eMHSfP0oQw+46EqcLUG+LCgFOZuSmgQeRTdZ5Uz+kqJsOLQqXK829eqglZ6InGWbM2sJtkEAMT
nYlX5RUVnbvGpg9EOFzWVtXT0Hfhw9CHzc6eneCoeihgcy2cc5YFkITjkdVoApvMwJE+8DPVF8G1
kYoSLP32bF51pk2zWuIZzpNvAto3tk4wSZFrS0BRzgBR9pznVkvtqWvP6AltDyAGVg+/OdgLEXPW
7FnXBLoEpAZz67ZxDYeBPInhYA/AKTKba345jY3EKpn01Iazsw3rnKcwYCk5t8IOnxavYTIqLUnf
0EqG7qtrNd7PYPEDMFAVTi6qG9pfRI0V26SLrStBX/+p8nC8adkk33OnD0g9g1fU7K1K0tPrMtid
K4+Y+Gdbyo4A6ailhuY1zgqikMIxIMgXl9IWoxhe1KWN5+6eSAKprpuyEWedkaKEKQ2mOwgUWonI
S1FktFrk+6KqcBpP0ULQLaSh4DAIF1trLkNiBnXorh2Li70WdZjc6C4sT3an5c8AgAsd3LTJz5X2
0jep9bAJoEF/K2rsh5vWx7S+EiLR19Yk9Yltx+ZY3AhJNjcQsrXE3rHRcGJqmgUmsIEkxW696kPR
8Jb30g1v8fKmz2ap8+Ng5PA2ZKX9lC6e/3PWbkheeZMRDJrCkM666Y6L2z2WucO2V8Yup4yiyjfk
yEFKIFTmYutZkn0qQgCwUYmjuQyCm2EmFAaUQPlMOl+wHXRQXznCdl+qoU6+klPtvuuwymrwHW7Z
rt0lWkYIjzK4CuBcQovzo+jNIT1031thcVcvkON8Mgu2skiu/LxefkyxZZ1dKx6vliSUG98nVRsk
Cmt7F8/xISX56q2WY/nNj6OIb5BOy7hLJzob9ItFqu6G3LOqdU5SGpwzHuE99BcKUT2nPyTZqZtO
1HJHYg7UvLibCPfuYdRV+i9J14INhOgbst4uxrjKp8vGuvwQGRYZ7S9H0dUZvIGqI0N/JmEszl+a
BODKmLxMeHwa9P8H3fAvsiAcCeybNxVH8q0YHZgwZQn1nl5x3qYEh10kA5EV8gE6ugq68Q7G4Vm0
QQt/nGS4pVC7yUhZb/TEVtNwONlUDRs2AdX6TKwmXf6ie6rHZB+N4mCXMCIWHd6HXffALJc8dll6
MGEWtj0CJH9klGHgbF6HKS9gM/V7AgGvOEpsh0bD0Znan5423xzPfgRvIVZkhRHzSYZ+VFwlk3dl
Cb1XJekboQlOFhnPfiHfQzs/RFrRGaJzjEBAL5yswG2RH0CyGBT3/I5G+MEJ8/LKxETwZzA1dpyW
A9rgvIUm6Zh81Nq7LsVrB62lEc8VcWc0bNZeXqQXl6bcx0n7ChVpm/belRxpO852EJ8Hqzq5ROgy
KyA/rCKf3uxZoaK9M0dPdA93bklKbkGeaO7eirKHf1BTtDPACXipl70xGVLJvLrux+GcCif297RW
9VffD5Zu9/sp6mcDzst//7fBetukDWHBZiRmWYlDyAbPuONXkU7/6vcf8YlDAb7s3z+jt8kg70di
oJTuG4fLRpN+nAjBlPMZzhIDBkP3EcHZAbXuKWpfsqXzN7//8E8G6uGHET74OTuJYcLuLTlbR+CM
3tbKodH9/qd/dvU+jOujkRRtOiLlPu/FuG6Fi8Kyn1kA48X9w9j2k4F6+GFoj7BHTKyYw9FNQk0k
XyQ2vukr4MPufNu6ZfrfE0iFHwb3QDcaPQsUUTVAwX1H9+PBcsvmwXPNtPV0kG69xlGPv79unwhU
Psa2EK8zEVBoxmPDyoml95KKYEbiF+JL/ikoPAIB/jBe/+QWfYxxgSViQQ7I+2OmGsUMINUEFo+L
9Rx5snz6/a/zyUN2yaP795cIVbnf+XOrj2WZtV+0D1HB6EAdfv/Tfxlp/mFs/zHLpTNxlXtNNB67
eKQuKguz0qP4ZiIr3tnGozXWlRSLRcGeNHs2J+Ak2zaNFWw8JOdH3/bKex0A9dHuDPC1tAJ4z3a2
rQFcHUyO4PL3X/STR/VjyElmlQ2iX833vJAT89wJr1PXG15b76IYdYo/vdOf3dLLf/+3NStfatVq
P3OPgvxUujfUMY8ehgI20T75w2Pzy1f0Txf9w6I1gvWOjMqaI/FmwakgQPAy3a9PTqXyq6qoi68x
pz/400MbvzChSW5LjTFQpPWy7ajivuBp5TwL0m/pzzOyte2S+BP4VqBthzyorf+eyZyowg9Xo23Q
Wge8SwEirBOeQijHipXCMOT4/X397Hp/WII4pTX9OJfjkebDwLGgBm/nLqQ6+8rkf9gkPnt2Piw/
lGhNmuX8FjpODyGFM6oPl1mQ7neRo/8U4vaJoMv/oJOcHCCBzdiz7tiC2N65ZwwytKq4zwylWdm4
l3lDbNZVxpjkD0/S5Wf/w4P0MWAGt7zbpaBbj7k9iy8hPBfcH26uiAGrmDDntvPq2xpUhF1M9k0k
Riiuv79vn/22H5aluKqYlqTZeET403Bm9XJ1jsIBRKgyBe8/UkvvC31Xmu1Fzglu+/uPtZ1PfuPL
Pf639zOm+nMBKlBnISc1sVucx8oIEqedtL3ocrzyECipzgncsQ3ROzX9paaFLV03lLAdiMk/fJHL
w/NPl/7DQlEW7eT3FJDHCBs6yN2ciGM3tG3oGxKIRWbqalOQnw3xhoJ3BSeWQ6QAzPSncKHPhPb+
h1Vk6KEnmFrqIw055yVKemfYkHvOadYG+gaFNejPsfK8n1Hq0qEd7Gp+DvRol9s8buxNkk/6YNlI
dJl59VQWf3gyPnmjvQ9vW7qEWdBGvQ332Azgv61ux1mSXsw46M3vL/4nW/zH0B0PS2qs8akdS3aZ
l6Sfis1Cfw2oirY2XiIVAxVYc7//sM/escuT+G9PnNXIrJWlvRzzQnhnmEIumBHY6r5MLxl+4XIc
kqzY1R3JDwDF8j88YL9yHv7pAfuwMuZjzxmQEOLjwBBl2/b9cF31cfXoyMxdp2Hn63UToD6uWg1f
So4oSNolevVpslz1LZq/JLeRQ6VWfbJMFjyUNG+3Fkf3b+lU24SSgEGuBjRnC/22cCsbEqpnmc3P
Jomd53b2adwOIFJva9Esd/MSAly9MGJwdxTXZkhRZC0qSTCWB2Rcg8HcBEyoT+5EtnZeJvHu95f/
swrf+7DSTNPQW4uf+8eCJkEIgXwZ3hyvhnauRB09wR4xmzhqoqc56NsRlV0f3dV+E5+qhFLwDw+1
e7nq/3A3PsbpxFx6wv9H7xjFAAJIYOdd56UuIvrL1QLqamLijGQmGQhXn9L84MZkk1cVg2zsgZba
LErLeD1nY/veSBk9LxWH3tXYzXm0ypE3MOpheAapzHe+waqIbopElo/hwLJFxHC5z6QLztWFg/c9
WhYJIVCM2W09j8UPNI7V/aiZcNPbCf+Qr/tZkeJ/eI8bwRTQ03o5djqp35K0G46VBdMVYt/iWyuP
w9WrH0z5trUrC67j6Lx7biEZyC7DozOEpD0Mrh9BBdUE0dNMIJI+IKAR1ov1bbSH4Q+LwSe7u/dh
300qh8YvJQ+MU/s+5/SLzGjXut5m6IvyD7f/szL5YxBUnYeuzDHSHqNGlHrfo3qp18qR86nNRxfy
vDWJewE847moLv0qn/fuiTmP9UTNGv2Y6DIeIhgKoERQ/eVr1TpoFoXVG3Ag1vCiRcpkBcG3+fL7
1+ZXFMM/PbAf9icG/Fm5FAmFLD29A27bEHKYENVDaMbpPCCxhcHlOeKFzpF3wErqPvhtVxyXNLKh
bIjm5IaDuhK5Gx3LqfNzBGnVnKwKN5fIia3mm2Oc4j5Z8jDYuMFotnZHyh18YgJFvQmVAZnndHp/
/+t8dpO9vy/CibisR8yT+Hru/Ba6pv4hlUBSYXwGng0O0T8su5/tXu7fP2j266GbImYLrruIOybK
9rcu7pOv2Hg68Yen6ZPP+BhLRD2EqLhRqBmLcd4je9ZbvJLxTqXVnwJGbfdXB+SfHoAP+1Y0D043
hkEGB7CDdxG63viSEi2zDSeVPPlRVdwgbmeCSt75+NBlUVDBIZLqrcmb5VF1vTjEIWO5S6yzCzAm
6d190dWzt5Jt5vCIM9C8KqdMOOA+TKh2NkO26xJYq7eLWLRrJLECCCayi/5MQuUgVrQBx7+SvDHB
2qvdFmkiYvQ7v6+t9zZU9lEnedau0R4xpM56D810u+j5tZkb59Fp6uKZ3PIgInBkBrjn98t09Opx
Bsc8YXQm0fwhqTzrnu41vVPRRescidhfEormdrDnidI0TMXtSAnE0tQn3bAZe7d7nZ2hKhhQWcLC
G28zBvAt60vXDubC1RsJybUj/dS2KrkWYe5+6SN/uTKjVLdtYYEL7iIPIZ5cXAGIpVP63IZBx4BT
Zdd8ifEubZG2ERBkOceuuPzVBsvT1y5oge80czX/ZXx6U3BouzZclfDMDnlJsC3DwiS5hvvpvi9G
s5paEACvA4RTt7PduC996KWHtEM7wWAoVghHqS7fRJXb5xov0tdYpe1LaOrm3h1cdx8HbR+uRzX7
V75nBED03n51tMOE33O9fVKl0Y1XdK6i/ej2V4kboiTGOPkXQeJI+Mro5KVN+l6w/SMYpua4y8ww
PA2+a54t4z0zLUyPkOMV8rKwKN5ah2w46cbmwRkm9yqsGpr5XRpORzuCSjdzen9t8Ds0q0y1yZfJ
BGAwnFp5j3FZRXdxJ8uOLvAAnq7D43hS/YRSMY3dkr9lQQtO56K/Lo1pjiys7m3iu8z0C0OtlEEr
9QkCtiEzsflUC+TjttwtIMFOiWOAcHpEXR2iyWIsGyQDdogsfxliN6YR7uCNXXmcSy+Kibh/prYe
vmcGysSpkq0boWgE+rEKxeCXmBDcsN6Z1qL7m1OMbaYhjrIDUEb/ynUVeSXgxpKnYEJ8sktsmVw7
bolu3c2pTALfZP1amKEfN443I3hLagNn2pMO84AGHvtpsO1gBo4cDdf0lSLCJZ3KWlHim2jD8xQ9
R3208KWp9/yVLE17SGXf9nQG5uQM4U1+C4vAPy7dlCiGq6Vaq4IJ1krNcXyVyiF51EgPLzbq9Nwh
ND5nnV8cnbx2h83kDYO3FpWKxsOYJSBiSZYrb8KAIiiHRfzd1wvSTKossZO1VJc74pqfDjPZZzJD
oAgDuEKIMqtNNjTOT9QkFvnTswtOrOgq9wmfQ/+9wp6XbkDTt/dYMfI333aTM4+dzDfBpbYuBiBL
2pCwppa2ROPFgJSDRfRGPov3vZUSYSV0Z9ClDNMOPqIvaGJFH91WdBW+DLZcnj2JHjCkZPo6x5ie
2EH6Z2ephwyBAukTq3pmeoCKCoTLqlToJ5gOO/5Go3E/iEXa4JqQHoHUK+vsR2WN3c7YfrcbqtSe
NmVhQz7iviwvzpSN72O8OC0EnqIrwaao6S+RR9mRoe3COEQ2X+lE9P26NrTvq8XTP5qwMy8+r8iL
tBJxCwcHoF3mxS+E6s/vERLKndKjFawZHdo3WB5D9PBmoeAa2/Qdfu5AhjgCzdd+Bte1GgbI4eGc
xE91WPaQ3CG1xSD1zqJsopdFy+p2agL/UZY67zZhO8aPkY59ZxU3zvBae4igL6NPGlO1hT5TIrCP
5jy8POmpUPytBPZs6sfy3FiFXR4RJZDE7DipjlahZeZzDMhrjeR6Ae5DSDPaebMU+6aI2ie/6g3W
+ZRltFDlUz7LEF+OGeQzbFmUsW0CpHcSZjlbk5t1a8eJF3/ddhfBWZkptJmWGHuxCtuyn3cZaBZU
+V0FIhb5Rw/d2vbgsuuual4gaOn0UI4u7HNCi4InFc8AabKweY98iNw+1wqRyjChbglN098FRVW8
OFRMb3ESIgeKataCtsymbz2Q57dssQ0eEtD0Txlp89dQ4pqfC4rzB0eO9XVcortDEjkq+qBRrm6S
tpJXzhQwe0bPOIUbO5qqaaP8WKOOnukHJG7L1+c6jfWGgCju6sCtbFZMuINrJ9DLTjZZciJ6p/4R
jgg0bau2aLEMqcEdPbAjbxIkdfva4VvC6FN4JJJRbaNaDI9VoJqar9+jnwnieVnDJnTvCg+tLnuE
d1ujG0Tw0JNTUnAYkbgJTEuap1/dY8C3vhPu7R2onpvNshQR7gi13ERRR9pIWtl3NUfFdS+s6lhU
4BwDErOuAju3jkuD7gNAVrmLcLyeZ084t3mtixulkY1kQ0uHhn25WiPQEV/LDk+xPZlIUjmGem87
hNCs8TR7zarKp+IK2dfAwDlyECeOTbVhPlFvZdDzMHpOtJ6EpzZJ4AenMnbYVYKqfYqDeTC7HqcL
hXaIvX+kL9TcJpnHIx6oJE1WnaWDp5bRc7LB6sSKGCgUyLbNTrlCpLm8OvKiDfCzGfvKgogEyHaM
RnqOk/y2lbSaSjjkzPNb9Aqt3bpf66itb5pEYJ6iWjEofUIfEiSiFeRjlsgeKsrlW26W/O4OKT6Y
oBz6G1dbMlpFTh0fqZujr5Ufs4YDee5vokYTKjMmIGLWZaKCBznE6dZa7OW+R+Rx9NxWUiA5fqfW
2vKSpzQy9ZeJ2ARMyn4kcd/l9ZNqgSXaRihet7Z/0N0k73Ko4icTlMjj7bQ3tyMToGdlLui3tBfn
ubLMVrdJ+L2PWf5XoFzsfccbuLPoZGFg4Po5JfD5xCclViUev4Cx093cETLODtCtxQJ6u2XYikMo
HC4HQDCOppOgJ8r4ZSwm71E1Uf8YO3WyCh3L+Vq3frGzeqfdB3NfbEFgf7ej0X+djIMwLUOWsyFk
zkPYhl3rIfBMdpMar1v3Y2of0sAq4A3HDiVKV3pjs8nRxa/4/Ph28W0QeoHTpXsUOP68kt5cUbYG
3BmUQ4Nzy7NTVZu8ccflqgkL/SQDKExfjEYouPUSawlRMVX5tyZM3dekc4IvovUzZ5VZQ+qt2F29
Bk2ZxQHeR/g+bUAx2CGz33E+SqfG0afjuSLybRrU9yb0RPsYzjAhs1FVbxXCclQuTSKbNbsp+UFV
nc2XCCibZVwbLR7H1BowUKQoQZ5Eu8zRQXtW7K6MYRaApGMEOjWMWyDW3mOTZWpTZRr6bhtP1nUB
2HSnI9wUK9TYQAaWpacymg2+9rgy2YumXN4ljhY4dgRjc8yza4NEdNtH3bwdQsc9WGX6i2/q+n+N
YYrLim91kBUdXbTK/jGfh3mtsXp/zyUGuayuq4fGyOlJsQLvw753rl23A3A3Wl7xtXRlfYvovHtO
VLu8QO7JjnNqFyc/VPJYNgVixry2L05KmwYme8vJg8r1vevc8j7Nw+cOO9kLS2R1RGcGwL5hU2r8
pn4d52a5qbvJ7Ni2ky/dkFona5DNeeqD4mAtOOJCGS14nfooPiSjdo6ectInTCLxE+SymvXCuFxQ
Ve6yeWSMYnxUXKnvpMeUC7Q1Y4eeIyD4ViKFrMx96skcpVTVLA9+xFKLfy5bXAwgc/huRlaEfE6b
92nMMUDNZvSbrTva6OwCfzqPVgnYrHMQ2IeVwvnYJDarRRapga5Vm3DYUNLfNkPc3hs1RCDvfNGd
FEDig7AshJ8JG+KG05CUp0U4zsl42XjTdUtzwHaKO44TBZBEFRGDsOhy/gKpMr9FyJ6cKwZPFx6c
HT0088RL4Ot2Q+768rRkfvFVZLP1pWzteI8sf6jXPuioh0ESKpZYo3vVCNWdRmFrFOkBKNO2906R
QMvGap3gDmRrOMaTGu6RccIyKpf8Z9or9rhsEutBojTSqITAdJAXMc8GXSTy/era9nyxRwY3b0ud
sF+yOgxXbTXEGIVM3N74c1nuZOItxFePirDggbCYbIjaW4Uk11rR9QvOkLQm3KpNK657YWcPweBe
EIYo7UtU0+A8M+cWcVG5iVlDGxXpY0T686P0JUS3MEP7viIsc7pLF23t83rE3eJx0jlWYda+Z5Nn
49Q1+U9RtcULO3abEsQak4lte+7BmTiCTE4anaI8nZ+HMZwOU+xk5xxQ5cOMJzVGxV3kJCTgmCnW
Fhq8EFGZCLEtYF5Ga1t/m6SIDuJCLc0GXBqrpQ9m8HV53Vqo5LSwkdw78as7i+A6DZd2M+i5P9TJ
fOl4Tl1jrYLeMoggEvllVm63G33lPqtAlHuO/2bLbGA5oN7pvhtC96lls5ZQRR5QdP1DpTQ/vgtv
2Vz1FRaG+EeXCvcQYxYTJ5wPs0KtlGc/szDTeKYKLz2F5Vxc5ZCTjtE8yrc4lOJHnOZmi8y4WXt0
bPWJ+qoGPoI053pqCwebjooPods6zJM5ekRO1jx1FHbsLBgJ8fq1pIcIvEAuTPEN+5c8eDwtr6z0
9s9ZtO7PPOeMvegCiLJnpyEYqCbZwWk0XzBb1LdJkzHgShRK+DVBi/a6HkS4patQHPlUde2o0Drx
MERYGiO1SiMmV5GDIoVnajjORH6iisXBGKVRh4MbUR6hamU8P3W2KO46tD4bWQTdNcYFMluRQO/I
9rJPIyfLc5gGvIu9F7+Gzjy0mzKoZLwKugyX7JjTaVn1vV2Xm4aNPuUAbeNAlO50oyYQgMwhoYnD
M0cPUaUV75AChqjrOdtmVNsPWbEMuzao0rukr2HFUjdeqzGarjqL493kxfKrXEqzbgqXoBUXkK8P
yWKvsgxkrIB1HGcMATF7mAu9E74jLeq9i6IPZd1keDTrgPYu2Ep8CIOdFnhsLafHvBLGJXpVMeV7
qwjEUXcpbuZg4gxKPOEpzfN2k9tyfqggNBIDiu0sTVA/uvUUHYJCztcmnDD4A0aS+7rT8Xnsswxh
ZRDyD2eVnYlc58QbJMneNIl/J0ZpHDpOGKE45JU3NcKD+3RI7FMnXPQjxSwvon3n1vdz9dNHk15d
ezpyboF4DgRGuip4LsZq+ObZtvNjUnDJJxnXZ1ZvTOCePbUD/HN06zugL4tcK5bUt8r0FhM6v8vP
hZn9fadkd4Q8Ts6R2zvfyuCSYQ2zlJ5HVApunM/g7V2bXt/YkHyPKCd5g0oQzcEKDlr0YBXUrH09
x/WBhOJlI/NKP3D6wJoD33veFgRJ7DhTThjnl/DE2FZsk8rEJy+spm/tItJ7qp1ht+Sx2AxT6V0v
g8q+0uz0srWyY7WViV+wx2ZMPfyENMe+lu+qGByz9lzfu/HiqhwZcCvvTCRV8+K5uj64A/Lr1K4c
XIaIpuAF+w7C3KW9s6egNluplHNT2xObZuiIK52F3T4IrPE4UHVNtGni4ZY0qOWWvAp7A4xrfpIE
5cRrE1XxFZLhccXi622LsIlQTrQiJAeoKW4bsaTjVhLdx0AJTCJS1JkWKALjhjiE2Ro0k1OcBOsp
XGpMjG7zwhpo3U500I79WEd3PhXEt9xWw1rh8r6PYm1vvTwJHwclBXjmLkJyOljBU9zk6NvSKijO
TVdMTIAlqpah8Wu6jMrFQNJa22JZ/Ht2GP+hz385dMrUvNAJt8fNwnFujWc0z/GLp/ZuLFASTm7l
Hgox1+dSWdW9HCU8dIl1L8dady7n2l77LJIX/SqLyFLaDzh7ygf0wfJnWlfeuevk8lZgtMdHPy/+
IxLEBDe7NtuknuxVBnP0jWryItGMJ5ixlrf1aLdupCWSTRg0EcKlnghknuGTzhCzo6F31hN+h23d
4WS2VO8UBLi7y01BjMWzYB3M1mZs8r10Z70TSo23xDXNd6RaL1uVz80EWLal7iroBweZjrbCQqzM
VxnlvggnlDxFVd4oEaQs8lHxMAPDyldp4OXPQzQjVcwGlJIYFoaNSAJDTRbJL7KqphsUQD29KY2j
t/Y4PzNcpBVUp8s2m4sqOuQNzTkCJsriS5yK8c0hteUqWdI2gzjNE3uNUjJZyaCawvXQurQKp8Ib
b7uEqntdsW/w/oZyN9gIKKe5J8IBQVd1DvN4jM7CdUJv0zaejTvBYzHTKirv3BEt/eDbwVNWpHh0
GYKPK4XDieSmYdq5SS0OlTVMh34S2ApH+nlXOW1PAR44np+nwkKdXDbojiDX+jf0eJNHSiL7oXRI
FyGEnhqIUa29TWWaAiIrelyqbSCLVxqNGc+rgt27mYI83lsO+/QG+0Vp0/qZunWLzmVP80+LM7Sx
ONzWZRD+mC9CZbx76dEZlXsfTK2JbwchrI2tCaD64upAxLvMlhYmQddxhyu0rws9Ptt1gvRRk1Hy
Xcpl3nOC5tDtzB4BOeNsRQPNvb58sUUAeh3/Q5M+EfEcwIkvhE83t0j0NdZ2OoSeuIBUeDUTWufr
TDoU0DGpuTNzgHOry8sp3ffJR3HwtQjlZ2tyIgJ/a6VWoq8CKzHVIVVsnhxhYidM0qOXYOgRhCkg
HrN8QW9oQg6xLYoOoq7Lfn7d+fjBHmxXNk9JR19jE6osRkptcJCtsyanxxiPWfezyvvR2tSZMooL
RFvh1M2IaVeuEWbc4npx+etqyhD7ZYER6yKrGEq58TLJlcMM+4m+n5zWXUhFvg+suZ5OzEjw8qTT
VInXpmoJ+3GIV2Ar1j/JKvDCb3WOdYBo1VYQlVBJP9+7gcrIfrV1uxy1nuxHSSVm7ch0L6YVO0C5
0NNQ7McqG72NXJRzu6R9kK1oucqaTph2Hma/CL47PpUB+mojb73A5sYvJgbXV9fEhch8p3oe2h7x
8zNGmmLj0uTchNNoTk6ScLZBI7yL4NS5a7w/9Mxnr/fpA+Q5UTJe6TSHyhMwrKnFyGgISg6IBAxg
uFiKYterJX3AOwAGXfGgnXAwpvsZ28Gjak25G21/STfMnIebLsz64EAzJSU6AK/ztvJ0960PzfBO
o7XfOX3iQSmktahTJj4MfAtJk8gpsMo6uVkFKd7jVvjLRo0paO4yoGV2U8p5/qvzLrL2MZ0sXtJa
3iwNVZC0FibfvZNme1Y3yKWwF/Y6X7zXbMoJp0Eb/lpnBXJFF7nCdZ604yuKmOLW5fV8yKK8p/EX
de9LgWOlGeWyw1skd4ijxDcWwTZbg2ictqQFFKdMRRPHMcYyr15OfuoyDe27s6TMDWyJdwEjCrGB
lEpB7lx5nTDvLh0ef+2quX3CGpvtdDeTUIGH/EF5NHBBbUcnujf6jd1goj/qKtYVblJx0iLovuu4
yM5FMOB4mqqgcVZeZk9fUTd4GTsh8e0XURzuF2Vo440E1L23nAEXx1/5HrkDapWRv0+fyW7PtBXi
E26lsYJmrazHoR5ZrJKo1Rs/kX1KsyLDqrEk7RY7VUhvOFgeega6VwZV45ufhClfskKKMGkxRKtO
Ov2pHmaXDBfV0opJGJ7VYjxnnED/cii7trR4L1uhoSU+pFE0rr2obN6EVs73IG+yUyua+jvQ4+KN
TMr+0OkZnVGSBGIzlpdgmN9PhD8Zonof5DG9TvqZswxWoLkMD8vQ2zd0NatjeHmEf33E/2/49f69
uVCh+/95+cFvCNsVPt7hP/7+x/4//5y+NxeY9N/+cBm0DuZ+fL+AqHsGov8H7Xz5m/+v//O/8NR/
wlpfcEH/l/F7+fl/w1pfyR/v6gPV+vIv/pNqLcJ/cfdCP6bt9otqfYHfTO/98L/+h7Dtf/lgrX0L
uxOnV99hfv5fXOvoX75v44D938ydx5LcSLKuX+XY2WMMWizO4kKlLslikdzAKKG1xtPfL2vmTBfB
ykqbvptr3daLZjciEYjw8HD/hWoopqFb2hla8y9fa/UfikZf2LJ0S5HRHFf/E1drXT+DAf7qeEMa
IdGWZR0hDYS9RUVcQR/U3lKWEsGkIVCLgapQDNcpjw2U3oWEJkZQxwgtdXCUkLdpFfGQKnr6cchY
mlBpEddKJ+OXWWT1h6Dknhd08kAlQ64erEhOnsK5Tu64n8A3RMu89qhPW7sA0Pdgc4yPOxNs6TYp
oF1NsdyjqyCJ90PWT/sJIt82VGLtZjDNYaMYs3g3hmbgh43Y3sx4ge3ofZS/cItUvstl131u80m6
lxVJbJHtMfLBASZknCzcFR+rUqSHmmdYbwTLWD+MjTC74jTIz6jWwbrVAcfFSaP6XP5mD+Um+L9l
3WzVbEK5X+ZEOFU96hvAeYn6olG6nUkxVuglaycDMz5WCGskdl+NwS1Yp2W0w4AjF3bs6HKExUhW
UFbgzMoV2TFHqOWU9CMfUqDsl6OYHTOzlz82PUT1UUkoEhT49MKhDO4N+rZ7NgJ2SfJUfu0Na3nM
8mo+wSEVD/FkindZJyWHOCAf17oxVJ1kRP5MBbDgdUiO1/BzxfGWaW4+JJ2hwCsbKZenQyrakp7R
pFIGw5l1c7k3ikzeo1wdB1y4uXi6k8zti2pd7admGX/LCPxbM1URuFJzaXZGVe4Og0X/DCE2RMY5
yQO3rEMkvvWzhpyeCLeN2ba7PE9LzxRRIMoMeThNpiTcg4GgZZYOyxNNuorCI2UjcjoZ1r0az4+A
gVgnotA5SybGBx3J9OeZuupoF0I8H7pAmV1h1tVdQDeQUp4wPi5j0R3UQbN8OQi77RJCKAvLSMG+
LVc45NCF/x5JFTzDhXxC7Ra6GXFHQuSEdVx9FpI+d1CRbpBBauKbgSLEITPT5jlPM+HYJd1wF9BN
OiRlJ39X2kYgu0rjdiOrVeiNiamdBhlh01zm59EuC75RPKZqkiOPqVN2m+NjbKBeYUNMqn6BPa4R
5BiDYx+JOh05upx0mBJPHjSFVo7V7U30yljIkNrsKeY2JQcSHs7VqPgcKOJjYTWTG0YZTsRtQ2eq
zJcRQTEhhz+va8IDGRB3hKZtogepMMyTItTDd8DG8iPg1WWTzxS0SHOFLyBdtLP8BU6hFbJDT7AO
F680pZ4ikCafuIFLN/iKRLs6yPIjpAKk7JdE2lBbiJ56YxJPuFEop8SACdMJC2qAWQRJV1AedX1G
3zCuoa9bIiBM3QzAXlAab61o2oAcoOkLgEDejYoIG05JM69eHiqwmwdxQuEpqrnJlDCGaIMbwWlA
QdwzxAYFSEVU3Am9YB+5EKT+LNqZqkZvmniJGEmeV5uJLBgJ0jL9qFv5sK8Xvfje1vXgzQrdiqms
TVfQuedYZd58EGdJ8fCF0+7ptve2Ks+qqxcG7JdCU4JdkC4VcmSW5KFPU7iTIDXHVgqqs+5Ujt6t
EPUYVRvdvMvDkrthh1xGmSfChrDbumZSoHSS4GryUUuBC5yz6NA2BbO8a/OZ6r0R54VP8Yf2nNS0
H7S2O2edtLF/KDQHPaPquP7KsUyTTJ7Dyh0FmWtcMIrWMc6b8lM8A6IgQZ0pF5Ga+BpM5B1Npbq0
i0xCYtgooyzyKLjAoS3aufwRcY8LdrJoGKc+oBbuSOzXmyaRp6dBqlCeEBKckJA2qR/P2hPHdNAS
dauZ6DvKZdlu816nRm2BecSFKR1vRqUQ7bLUgj1nA/JpWOzKJwBA/XbCK34DwSVziqbobC0gq6+a
efmgLbnsSSPF3yAZrKeAm8y2tlij9kin8pChguGOMj04aeJy3kx6T1/LwmY4qGq7HWmri1JePM9m
KFM/zeR+K0JrcxcAAW6VzJE7d03+nIjLDUTv8KmrFWmrSvHs9DrdCl2as7sZSNRuKebSCcd09Khh
xjt5lFjoolU8S4ZZICUiVokCcjHBCGQxKdZSlS7nY7dohWdkpvgI+xmbwnFO/ZAegVMmreGFhiA/
0B0Ovbzrq62uC8Gtjiqqi6KVggBGJjjINwk/i5B2i1MZyHiagQvaExpiq/d8yyZXPR2KB4RNof8M
ezt8is/ggjijsEwLXhozf1SoYvnhbASfMKtXN50JX5OdlXkdAI/7Ph8bFJ7keBzdeujTjcblcleM
FA181MIbaW9GXfpj4QwjVQ90bn9gAzJfX7iuOQNdIypMgUnOHYOyuOuaqtwCi9F/ZYNaPjWwbvik
k34wggAAB1YoE31mofIpgpstwpqTcEszsn7o6jwFQi1YCDk2XeLI0lkVdioRjhusONTOK716HslF
N4B7xW8BtBA/ypVxnwQ1vb0cYdOGvjVF8B4tNjWDOYZ2Q3XLKS3e64JenOq46Y7yogx3+SICAMK+
VruNuVB+qarcokHRac9JtrD6p775bKKisRerRndkWPJImZyF/hyhHpVd2SpckCbzTEPHhtUNQqpH
pibYiSo5SS2DUl6WvYXyzI8qLYdns0aj062qWMUXJsjjz3k2dKCUgda66hQGD40VWF9iUU7Q5Orr
BxHCvgO6X3aoCbLTsT75aQ2FvA0oC3weZADo8mDq94IEXZtB0/hoqPrkjpVqeHIsKN6yKPlxhJiz
sSSp2SmRQQW8Q/iyb0EfqWo7cWVfBh3WaqhWN6MKoAk1mqX8UA1U820LOogzgKU+DEvT30t9Nh3K
lzZ8E5/1TWsrmL8t+kSxz2jLD4FeL5KzLIFMF/PsmRFb4IE2FvfMr10H5/I7Cg096QBJA2J4EvWB
tow6pDEMC3keZGzx7lhEWUKlKe0+zyL3MFOh7UHYr54pHge7sp4QE5XyeY9FpASbX1N+daVZ9Xdd
JKs3pTKgVdSSRn5WeBkUAgN2MvII0a1oEgUoapg2uW0ROk0cExsEPc5iH1wW+hUx2CoQXDnA8hA1
1DbKksIZRRFBHPxtnilx5g/TYJTnXLSqUTUrEqDqs+A2aJTbSlWrm6SXOLMRkSU+yubsB/1IOhmV
cCU7pEw+UVINPrVyhqZJ1WSuIdHB7pD8utVoITyqRMZTm1ihLwrluFEIQ26/6OEO0nQCLZ/u9V4Z
xuAn8rzBsxGG0w4Nb9p0s2ToP5EXCy30EUYj9XAsD5/jItJ+mHjZMA3jMjyQSfTNKce9PP5cBEqC
nYehym21oz1fTRw/AkDfqsYqqIYGAde6nI5ipo5Hg919MyBi5ABCeqqtRPsIaq4eUPkBy+c0qn6u
u/REyDtRXjjQbY3qmuwodZOmH8usSk5Nl1OFydMk2OkdWAEHocshPLZpZHyZwt74NAbaJO67IQrL
h5R+Nj5GCmAJkA6zrPgLrYEMqUstBKgUJWr1saqi+TSBTe435pxS9iZBoA1J7r04iSYAIZDUYpR9
up6SC+hgMmH8h5WfKW16nHJU8w54u2NylgPED5xYzQa3CIbCEw0TZfpkHsALQYvENcTIAxJkM06/
6jSpBjRpRJlOU4teInJhiJgFykAXsI6G8bMx0VC0keNTE2BIYGyGAxUbH1mUrsJSiErKtgLjFDrA
oMNnwczrOwldqNI2E0PUnuu4LidkZEZa1TUg4V0mRnR5TVkNb9H/Ds82RL1KuFHP5zsIAKiNtem1
AQeBLSdLU9n5SO/w1f307p+Xu/8q+vyujIuu/Z//fnGi++3OB2tXlsEcmyJapoa6uvOhUDBXZQOy
EOHV6SA7w4fWWbbNN/Mof8q2413fO8JJ9Ut//nYfPFwj6fxehODGyeg6Fz1V1gzD5Bb7O2pc4wiJ
KkVzZPMGoS8pA7H7+f0X/ONOq4sKBg6WoXFVNjV9Ve6g04/gSCqgNh16MR8jbK8MsPJEe3kHVVR1
0zq/g8am+/0dgrSpFCkO3WiHbuQeIQy7941NYJN/epnTX8G+//k+hsULKXSjwD3I5up9Igt1a3C9
bted1H53Vpl6f75+5yWe3wZ4pm5BypF1SzL/KA/piRl0aEbERe2pyn6Qn8JgU02ngMxai665BK3I
Sf8cTpdEloBk6SpVjt8nD2eCUMUIw+Vavcv3wwHnNVfYFPvQvTZxK+bjH0O9mF+84qNF0kzsY6j6
FzdqN97nDhnU4FibkmTCNtz35/HqcKsPxV1vzjWpcI1HwJvoDrtosVX26LOXejt2/5/Ho+z0mm6n
oRCmWoAikSX3VQf45lbeEYs38tZyy+3fejnDECVJVSXUWX4frE+bRUEOxQ0/Di6X/sydDqwN3QYx
STYHxuvagH8GCsPSpb8GXNFXpX6MKCyXLjyobCd6XARgf8FdcFR7dOXj8HHYZJvlmpPwG3v792FX
HLoCELY5GoUr7ilqk0shp+/Ku5bOqRN+yu4FN3CuzOxb++/1i57//NUq1bI5Ms2gcLOd+SuuwWzY
aIzHP4Pj+UVV2YY29oSQfvd13tGGuDbN50Xy+2mAqxVfVDJ1zdT1F1LUq9HrcZDhogEx2E1HHDY2
lPu8etc4qT/a12L/in973pAmLVlDsgyCpvHHIgppVyByVLudW+yyO0qN92wRd3BQsPvRbSLP/I9s
u/4cb7WGBBzYZkWvke3/EnNhhSJxJXa+sVwImGBoOcpMQ6Zn+vvHG+ch0loZwJUvOpMLhfpb8Fl1
F2d221sy0mu8fPkcQ377XMjGa6olYhYmm6ZprcYzBouWwTx58hdxv7jjTbpl4TwOzzgVjA6eNhug
03ba2/O3wDMfsi/G7v3V+tYPkDnBFUOWDfFcm/79heFdDeTPiwcPZkPnwxMdzc/cyBeIOpIz9iB4
bFzgHIAy4Ei/43hYfq2vLNoVU4/vep5rXYYMpFoKBZ9VpB0pVzd0r/xkF24TLl2oeW4iNyY0hAdC
1B5Go5c81L6wk93Fg2a6bUU7+jIerq3oP4LU6oesQvBAtWMMjBoN2s5BW8suzEOeXA305yPx949u
sAnPm8c6B8S1r1SRZJo6t6g8OWi1O60DyKySv7WtXbjRLequdn1cPCyWENvUpg+Napve+1/9z6ON
9zwHCVI3i/WnrZZdP2pKrnaNryLu4SDBsTEQ4Lfp4DrNRjz8a5X/R12kU/wdrHH5q/u9KfTS6Pmr
Y3Rb/SyArvz82Z2+Vuv/8rfm0v8n3aSz5eTlbtK2LML/Opz/8fh/HmgivbS5dj/+57+l8//3z54S
5+8/zomgweZn+VMz+d+WkiQp/zChWcokwOee01mh5l8dJVmmpQSd0NJFHZCDfG5R/aujxB9JADo4
BSyZdhTIqv+kpfR7sirIkmqoJltydYiJyPSOEeSFQw51LqO0Y6XPr2bijXvL71vtryevlh7YsRzo
zigeJHb6ogsPOrwdvMSuxBTp0vNXZ8RgINGSpq14CL/2uj38GAe3/9I/Nd+0E0V4jI0rXshwxOfo
ivfa77v6rxc6/5BXJ65JWVHuo1481CB9agAAuvVDtSYXSskiHAVu1vHw8/25u/RVzv/+1VCYONZy
sDCUEN507Z1B4+H9B58n56/I9Nc7rE4BYBHgv2RVPHR9S1GaTpJ2HwwIbOfTlQNnlTP8NcQqtMaK
OQhjzW+nPXjsbmGctardgM+z07tsW33RO7soHenH+y+0uh3/NdzqSBGSOJjFqpIOep8f00XfoEGw
H41yq6XDbY/RjzZNjjKFW978c9havHF1BCH0gMAgl1mIfm3+iGyjXXVYDIT1N9pJV5boeaW/Ndlr
eYFKMylUIXU4acmnORDtjoUqKIut6hUi2uaVYd5eLPLa61TKBiwqSyY8ir6oy7NYXPmSl567Cg1h
ITRt1hIa8OIDkfZraj++/83enhd5nQuFUzmhP84P7nvFT0RoEd3zuS8BinoTJVeMSo23l7psreJD
2JWyQT1ZPKBXaSrLqevQHe1mfFtOZoQJU28Y+xQtU6MfHWtE8aTM9qWo+aHUPyFQ5VHPctDa9cYZ
NBtgu3Rpd+DifcFYbg00U2nZen0/bPIQ+2a1AJ8DPcZMKTiNzXYSzxL9GUjHBx1CrWxm9lQlRygL
UF1Ju5qP0/xsCrHXUdgu06e2/VJRltaGiDZ5cduTkiTTiDWj4UKgv6GahH42tbxe8aYAIllIVy1t
wL7VSCzSf0YRmXnspfKUSQcVmfqYy3n9uZRhDzTxJom/5+jvdnh4UNyhgfdtsZ4TLmGgie/f/6hv
h2PEFFcha0y0yFwSoAbLk148LcGxia+sF/nSp1yFwyQZGtQo2Eg6GLccvr41RL+kVvYS46c2dA6Y
T3uq2dqUtWPww70c4aKGwLXY7eJU28j5V40uQWKEx47kXtPUbZHKh95IDmauPAST/CWU8LfqB+/9
yXj7qJDXxbKiDeu+aljhw1B51gDoDC8iSsQFNcey+bRQtKQlfyWmv8iA/BlnZGsVcdmm0yIJOHMp
ZvA8JxJWdC3twC8BvNHFEnZz9lNKDLgx2u3cjDcDdi2QtnahbhwweqBjAhurw2SjF5+5pHyprR99
iDVK6RiKvlmCwVd6dEOxwxrihX4mogPJ3lKAk6mf1VJz9K7fpSzwIKcpBpG1GfAc1k27iD8As3cL
qFIyBE24jU4oPo7SmQvrJq1plxKoj6tyVZfC1eogCASzH/ucOZd7w9Zp53bp5v2vubq+/O8ZI1vr
QC5ly5QLYAsMWQIK3sPj6m1L/SFAnLNoIlTOMD6q9M3mmzD5JLX7sQ/RZ4JJ2M8O+E7Y1t8XrKpy
eml9PeINe5/kqNSjTI75QXRtHbx53Mjr24ZeJnDRcCM7AMHahmqHm/f39yfgQsBem85acdIHFcKW
Bz3fm+VZ9faUwjUoaYTo8RUxngvxwzyP/SrlqRAUQuac06YTbuP4B4KAOr5a7//+C7mibK7OgrTK
IczPrI3GL3bDDvTSrXqnPNRcMhOv2MT+/NxeO3cufIVVHKyyqkgqiaFSQXQSoQVAhH8BUCaphfM0
/r1oa64iImYX7SCBEEZH4FkVfgr9A7HsymRd+trrHFEf9aUMZ5LPw7hf/MWt/OWQnuJN7FTe6EOd
dHJ/PFyt+ZzD1Bvhy1yFr9qqUVAbJt4FAHasUlMO4FhDa4foIk3TqcFEUUm/gJpQJn8IEzfOrFOA
UkraOROehbhLuGh0wgVB3zoA3FPLEO2gxOmBg5OApySpH9CwLRcgxwGS86WyD7s7M+9v1fyDSE+v
zb+2Yu2a+VGHwKBAqIrZv6KvjrpdTfOVQ+EMEHzzRVcRShiMKZ8Dg3v3MThZfrxPHhk8V+lK8hF/
adiE3amP41EHn2dn5tEQtnWJzQdwFPxb7PTb+x9YPidwb034KpzpFTUJ1LaZcNfcZHf5g+WjQnHI
t8p2OkyH0As9iHN+RIFv9GVfPo63keFItV3ci9tsI/jv/44Lp/ragbaKwCZRsV64enYgSFJ/GIaD
VH0TM915f4QLR8LafrbuFppKAbquQ7RBDmAIH99/7oUdYqxiFWCLhH1OPpLG4IkEN9I+qZliy4D8
F+Qp3x/k0o9fxSx8/TotTgKocOH3oT00uIe8/+BL0dBYh6ikqUY5J1/Av8RLb8Kt7lCgdyjvehYV
QPwD3fDKN74Q1dfa1eMUURgL5AX1yMpHk8GVU+Mgq0/vv4l6aY7OO+3VoaFoWtMqMXNEHRzRgcqB
i+shn+HrTnoI9tNR8uOvxiOEdgi3fuqdW0nN9k618522l32ofLvso/7d2Bee5kyesq+P1r2xrz/o
fudkzn9Wdfx3/mCsIlyYigFaItbCTSpFD48LYBDgN1peWSmXluMqrlC5pzM3N9x0aOkY6YdJvNOA
iyqAxOTxx5WpfjtmrPWt41nJwQ0yRjV8GuGHhDj4vv/kVa3y37Pzh5p1mTX93BMHGje96Xb9qeak
GfbZg8kpc+1YvlCWkNdC1tEywMPMGQXDWxuvEtu6eTgfaL1bstqF4zWN3IsDrYJD1XGtqy1t4fDU
77O7em/50zbcxKysxWtvu6drvYULi3+taz2hfjU1GW+kQ0RrsMXTr9jFX9i065ahIFeV1p8fHIa3
Obyh9lTlD+9/7Etn4Auw/dWOzXpYScPI7Ogb3ak38NxvM1/1LD/YNQdpk9xw2fayE9dev9ukfnQa
D3/7y6yihWy1QALPS0C+1zfiqd1oh+GgutM+/SAQAYqn6fP7b3lxDaw3fI5pYVfxlvKmOw4fLB84
08ZyRL+7iQ7clnzz2ua5cNNcgyYoe7RNXTPS5Bv+eNId1E182IabfhNvKg9W+Ca9g5n7FO2vzeOl
dbdKH9KaPL1pGTIP7yflSz3+fH/WLiy7tbp0dwaxA3dg4yCMMeLYVd1CW70SI1eNv39HmbWONGD3
Ws1Kjop5g8PnsXpsn8KT6uZH1S/uzxi0K3Ad6UI0XrdcsjBaAsAyy4GqWQD76SH4aB3qJ3NXbKdf
xQ0Iqvy7dGpOyam7stwurAFtlSlE8TgXRsfElfVZlRknqmWx+xaLJ42eUwBKvV3wxjCurLkL3187
f79XWzjsoiBOSobTxdth+oiG0ZVv9KKf/EZiqp1HfPXkamhrGMQV92y7c3P7x2jjeWxbdm1/g0Ps
tvZP6ibkKhP/LOxnGu78Zbo6iUtl85eDhqzXbtvtj8yBDGlfk8a9uHhWkSOP4pS/leWgPCLLt+zK
PfcDD3uyT/qn4aF6kq/0vy8FDm0VOHoBrdVaZaBxP/nzKXlsOrs5pEdpj2XaE41hJ39+f7fJ50e+
NdmrrEFZJPQGUqJh7aE6cKccb+u9sU18/Q4gKTNq7IHhes0mfkzuZ7t66q+Uqy9dP9aquyMgxH7B
6Ofw8TA71Fedjx9zPvOX3EOly498zIS92OnsDIDR5yf6OE7GD7gaCM5h6o33XovpmlFRmnXJFC/W
V/CPePFg79uMzpTFbht+EuKNKg5u3N29P88XotpaVjeVGnxiG4Pdoh3yeRdMd1Lx7e89epVp5PVY
GV1FpEmAvGDT5cnzAa2pK6n7Cvj174i51oNO8wCvi5DcXTZF59s3vBocfJ8rOFp25F3rlV8IJmtQ
I+bDZ5U4vgYm1hNWteru/bm59NxVKOlQ+0A6xlzw3zWRcz7G0Ze/9+BVKJhhn0tkkjy4uivyXdBd
KbtcWiernd8oPQCEiI9ZRAdc8Gyh8Np6st//0ZcevtrrjRq2inWOX0jm2mcXuiG+L9PiyoHwtnQ0
TepVRoCWBiy/c8qbB8M+QYgfGXMIXNseYD06V56lPVmhZcOuQJ+ErQw9KkRaQNpMYGvD1Fks9Jal
fRyHV37RhRNxLT+MfkWJlgo/qLfu+vJXgPA0gr7bOcztsUCSVnzulKuHw6XBVn2yoYyBdOfZfEDz
QdoL8RelsyCefO3c8zUDB/mNnn9GqNCeuZ6h/6VsULwCV/i3Pu2Ltv6rM3Ma0CWoMl41zvdB9i3s
PzXCj7/36FVe0bU0V/vzksTdz0H13UfyAxjolW906QBSVnlEhhcLVDcZKHPDahngogz47syV3ZUY
00maB4PAFs8FPPFZnvuD2IzIh4depcQotyIEWhm2JkPGlOKbshDcDHfvRNB3aqRcmdtzsHjjqIC0
+1s+suhSi0gHez0S6RqBtMN44v2pvbRllFUYmRYDf+yGR6OzCKyuvFG95tHYtqd0k9mbaCseJU7g
3K1O8ZV4fv5qb73MKsCoSxm0fXoecb7V5w8JbrZ6tdW6a6/0Ap17a4BVkKmTZi70c2QcWeuxeq+1
pTs1mPWUGKpDT43aDWYm34QCLC9AtFz7VRgfpNGXaNLHuYUK0FdzUHdpeBOnJ3XJPRkB/VSNNrXe
we8yTtHwrVGvpD+XZmMVshoxwUJ2zOfDrFWohHwo8h+51DmqdA2YemHtrOHS9Cz7M/N6Ppx1sabu
qzBegaFcumC85FWvdnymaVUUi8V86B1ac/50VJ3Ug/jrAONzG+/5CPlt0/+9Y2mNk1ykMg0x1SUl
H4B7Dj+iDrnoa5L3l0LAS8P31avEWTVJU8JXqL3eU/cVuHzMDvfVXbqNPfSfj/on85O173eLF9hf
8VW8EnsufZxV6AG1vyAYJCHDK8sONGAk0v5DvPy/0yZ5FTRqpL0ltS75PF6wiW38FD0NjsFNtbmK
7jvvqDd22ktx5dW0WYMqtHqmnadtcsUn+Yl2tye67aP0ZLlXAtSlMVbhQgAOMUM6OI+xuMJze0/g
9RYPIcXrY1xoRLxgVl+/R5J2qEgH02HgqKRxk6DRRCsgR0Y/wMF1uFdd1cb22e8PetJ4OA37cnf3
t3zQFPkFUfRq9Arv+Q52I90BgpTweSg6THOXK7ecSze5l8D/6ul9UsVaNE4EmM3kT67iBm7AVxq8
/dcUxsRVzsT5wHhjLbx4m7waB1VjDFQKxjlHg1tojy751KawyXqpX18d5sKt6SUYvRpmCrqQJXF+
HQdehpNvDKdhhOLqor6QokqrZGMUhbjCyYkbzNndWf5S61+Dof30/mq+BJF4aYW8+vmNrvxrwwdt
6dTmZ6FOj3F4L40tNKPwvqxRLIEo0NxwQtm9lXiR+XPEWyURJy8w4WDGhRdKYHw+JNmA+fkplj9U
0/1iPRnZiIbOhxmmWQP8xED4YEpQYBCgwZrFjorTbRjvdHPby/ssAtAcCmhJBf5soJCJMGCgkvAs
+3lAiL59yjksAlSFW/G+Ea+8/Ns2NwpQz9/TmE5DhtUcxvMSQT/T71zRAXgBGJjOolu76Q77cUdz
sAi+El6lS6tlld0YFtq9cyjSS1TzvW48htFZU6n3s/57CfwbaTSgTl/Cqw3+C/H8pbXw6vOi6toF
RU0twxS8otiq87Vi3oU04eVu/OrBaTyKhWoJFH5sHOD81lEO2M3vgZC56CA46gGiqbC7f3+VXvxQ
q6TEsKY0DDRGKz08fYGMc+kGsv0gfg784xE4iT1uo1P97f3hLuw48XyfefVuZxuNOTsvC0RLbVTY
Mbun+Z1egyVdOtzX0GIFzyjdVHibxh09xU1cVEVvzZ16h+DGCQ9xx9iEjuLlfnYyH6KfZPTXyE8X
SrDiqjCiq1Why80yHSRwnWqd2zTHnLH5kEm/kJK8lsJfOL3EVcSCUq5wa6GifP5Wg6s6aKW66RZr
Cq+DSlHvwOptMD93rhX7L32wVdZSG2KL3CUTKi13BkAFsVYcaxiuvc+FtX5Grr9eD4iR9qhK8j76
/eROR6qB36rbYfsdasiuvZsfp1PhXOv9v1yh3ji2xFWECLIKfGnXz6gafs3i8qireyVv3WD+YOpP
S6n6Vo4aTYP0r9U5c6efajN1ak3fxWirlkhy0I/c5FF6qGdMytLZ76YYAev8XgYHnjffowzt7OLn
NG214sZAtiKo8LfX3aETHbNdXDWprwW7S9FOXKVK6iAhz4qZEkAG3V3C0TM0OB2YRgzZlySQnLb+
gUb/Rp4zx0ByTkbEEA0YJ0BRFB1kRCx35XzW9PmWyvEugjGqVI1fotI2SV/b5iZMe2fqPFlcnNzQ
vC4Z7Unf9ULojkWyiZAM7XlyPXyoxTsL8RGtfhT1sxn5D3j4djOKD9Ms+RL2I6FU2Wkm+WJu4OTL
/U/Q/TqQQeUPjhjXdwrU4kxU3TZFrfkgv0iaeojQpkj+pwWOAeNtFTwL2d3A7LbcHEsElPQO4YLi
syRMTtUdi2LfZhIm3KU9DEcNne+we8gwHOmV2IkM4I+YFikhYInsadHuDAytJTO8SbC1QPfBLqLb
YDadPERjVdRuevNjHGITt9jSknpt2yEzvlPbwsnQUs3NbmsmujPpgod0NKR5LKBKqsfSxyEy7+BS
OJlk/L17kLi63C6RLsW4ZnHCtMfBOMXdp1a9kipeqB+Jq6gPIB8v55xoheiznUroXFejn1encgzQ
q4/cqMr3o/n36kXSGi0eKClkvgAbk6L4nCcnLZ9tY/z8/onydgSRrHOkfHWioCKJmVXJpg7iyQ5L
0TXLD3ODdAt+PH9vhFVkb3vEDPvzmdIut239RU93Y/w1u1YUeLmj/RmV4Dn//gI4GgiI1hECNRpQ
swMd2BZsLC7cxA89wdE8pHLd0EHrgfodshR0mIqrOfaFA1NaQ6ilLM5gdDJ6dEQVmBvx+dogOAL9
EMurDrWrbT7PruLQEzlfhYUrS/viW68C/6jIvabo1PmIM+7s4ZP0EG8jJ7S/G46862BeM2LgEHdd
3S9deYtwxpXg+fZJLf0BlMZyTCqacD5QaXQnC5dBLMtwDnKK6SGZcSN4f9lcCNFo9P3+YRuhH1SK
SwCFuk9j+Fms79Bismn0kB5gmiZBFco+xv2v94d7+6CWrFWwKPW0p8pFhSYvNphaua1a+iD/rqWJ
lyZtFTAwGynRHW7ng7WVNy8Ucn/YajfFFm+so7KR/cQLbtJn5cP7b/N2niOtccUSQiBzdO7XiXF1
A8l826EOjeKVHaTtNkKbBmG/K9/pheH/xgZcI431Mu7OKoXLwUB0iXNPgJu6iHcFQsXyWR/e+jaO
RxPRG5RjRU4rzjqgyXabgEaOodHOPs7MdjFWvjhanjbknEI/jAE/JugAhdptGg7fttfd3JC8LD2O
6EW9P0sXSArSGsA86XhSmGBVD4b+XZtau52wUMhlB1MzB1cts+fEHw07QZd1mB/l/Favfghm6EzY
fSU53JQlBR1XHyhLoqM/uVXv5XibiMLjlN3o4jaAUvL+T337tgSB/PfNME2CidA5jT0kVkLBVq4i
h8/J21tfb5WgLmoQluRo5/uLvA/2hBCvOcTH3lXADFeOeqVL/vaBSRHq998PKNLMjJHqXVV9KM3j
JHr49SB/O6GUmuKyvvt703R+y1enWayFUTRprMUl2NWNZPdkOO8/+UL2K60hz2HZxM0o8AaG8EVv
vhqFbcHFa6wvWYm6673c+W0AFdP4bgYfsSD1ujDelMmwL6BcTHF+UwztDdLYLvajTgLVIgr6T6rw
FQEapBdbL8Gz2DKz2zL3taCGOYT4gryPko+JNts9udX7r3FpHa3CHLZ1UzAL4nKwELruA58+zPsP
vkC4kMxVhAuy/52fyhU31Cu4PqKoeZBupocqt5ebYU8u7EYcw8VGvRGAfyq3jf9/OfuuJkdxtu1f
RBVCxFOyszu5wwnVERBRJAl+/Xe535NdP+PxV1tbu1MzO20MSLfucAU7cG68+isB/BKabGeEKeM5
2xvLH3hv+/BJScfj32/uylO7BCUnA7i+GT+HOPuzbo7KreSL/MJJ/7D9LmHJy6Bm4+KgoO+I5mow
7Um7+0K8VeQALT9awA5uaT7qLhzTmCTHsn27M9xEXVP7aa7XY74v2xNJ3yiH4B7sNZjjTvjFghEf
eqcQP4QN9k8pRreu3iGu7IHkBLDpqxxg99J58GroecQgHUadBjLqMMuyR5+YsOP00p9m2uTdo5mi
VEumQGlduy93cv5OlK3tQJz6jhgYxPikRT66aeuduuxKYzPM30MXt3pIlFezeMiXo9L3ediJF27n
q7RoTg7hRyUtDkLPAqMqPNN0QjJsqym2rOLOQOrSs/XMQ+2xM19ncWAMgqQByFgOezDsN5j/dqaf
Ts8wBYIoG+s6z7bN0J7Rp4WY1Zis7AzYRGzQ4T6HdjpN4NWzW9gG6h7gImTjAUYAlbljEt7z1PYp
9KL7CUyqxOvRkE8/WgOGA+CV5sOjgM4pgZlfkLdHPMS53XJxv4wortOjWj8s9ZYnK1XZF3WcVtuW
H2b+AI+OstyamXJW1nelHUq20tB6ZQED5NMRh0JLob3+VMC0nX7VqIxLtl3qB4h1+LyFTTwYif1X
ZsMPAl4BtmdIa28x8jKT+i0znzOUfb1yh/vXx6+/L+4r2HJyiUVjWqlS3gok6Os+wOEXVevyIJ8L
j0bAVwdDBE3KW8XAlSEquUSi9bNkS76cx/wexke4WPlgfYzfy7PpO7viKCN7k63ZG32FCOuNYu1K
7nUJUYM5ECMDoUjt4O5UcnR9Z9TCVppj4glFzyG78SCvRKD/kesQdB5teG5tALb0xxnat/lHbZ/+
41u6SIebHvbmrYW3NIXTat4362otkT3C1cZjGzue4/yQRX+/1hW4FyQL/n2MKk2SLo2Na6ne4lcx
3LgjoLy88z/QL3Phc+bWLvGeoO4emHHu52Hl19D+gJasq/h//xLXnubFeQK73zFd4PQMeslrB9e/
RVI3vVk/nZ/an+LuRT41pfRsT4XTPNvKEIMszGASgBId77vbOPdIQwNsP0/zBxAr7CB/hi3632/r
2lFyvt1/ZCh6hYZXI3Fhoa0LZ7ekNxb5lVE+uaRtcBBJszSTWB+gKDpIk6EEWOsLHJ4rlyIpFfOj
WGLGH8ji7uiyVaxXxfgkC9CY6iprTim6rKra7bMaRDvrrST9Ca6YngIpKN5EOuSd/9sDuEjREjia
tDkBuK6Cr6ABxcb0Rifj2pO92CB8ySljoNVuZsVx27mCx+stAOIVxQJiXWyInNNi7Pph2Sgx3A7A
RejdjzPmETDWTQ5ca4c+P+R30F34utU5/p2i/WmJXmwA24TdqdWiRQnKt++8wHnr/9Jz3R9DvrXW
dtgf6vWtHtMvuPEPl7ukdBSlWf8fxjIFEhkrKWjEW2dAiRTvv4JJRv3R6sfcad2uOOB5oPXH/SY5
NuiZmpByrLKfRN3NsgAGHKz1BcOj+bOd95JhdCRcOL67bf/Qtjul38OGzoOmfJiDbT+VhT+Xy3bp
qpWqwVvF3hdSgVWbFgn9Y1Q/sv646CGohlZ6MOg+y5Fm3JLWuLJkLgkmDuTOSZWc8bT8Xs82aBje
2OVXOBOQfPn3NmeTJPCjwyo/L5czeaX2i4BBpQ5aA5j2npGy0JWIpqj1snXiUQyXb/Vnrt3URWij
hkmV6lzRLepnkx3NhtzYuVeaCpccExiftcqoJPOGfs7G89h4hi2i9JFwI7Rugv6vhP1LsglcSlNV
9DOSERs56Yz8t36GVceN93JlXAdtrX+/l6zOqJoZugTVF+YymbXRhZV7FiTcU1yE29/oRkdKM6Dm
6lpYnVBIr0JulkGbplOa4wAx8jlV3sbewHaE/sDfY+K1J3sRuhYQzSqwHiFobzH4/4Dn/EwWlC9I
Glm7Kh7+fpUrrC34UPz75lORwD6O4FiHruqWhsOhO+QQoeMrMxwP1Q0m0hXgPTEv4lZqazCk73CV
egsM2Po8W0OajdkaGpFQCbuZpJw/7w8B65J7kivKMjPopm/oS7+3NiSm+De9Kw/VN9tXRyT6sdyp
cbuzVo6vPN54hlfW5yUnpaEQdYbG8HmCOGyt8Mx8m+ICRCHo5npaXK6r2k2Cv19MP7+YP93iRRSZ
VDa22YhbNLuvZGo9x3yypQ6VpG1hTVD1fXWalcPQ6kavTc/u7Mz0zeLblvcGhjwLBy4BWudGV29T
+aSZa5qCbiJ38FT3nH6OSvtFH6YA2iiKwtFVygNR74f6edFgdnTMrECHegqJZnCw++KRife5uQW1
uRKjfjEf/8iCaKO1ppqOmJ8M1S6jTmBbtzi4V17QJXjfwHARzvHIG036Wi9gQYC4Y98aIF+L6/rF
G6EGzOj786ef47oMlxAmpi5xiwCZUgB8DcBCcP7zznP/7nfWUN4cJV97ZhdxXWv1dIBHDBI8XmBs
B5dIK7ux0K6FxUtIf540hoQNwDky8ABCg5AAlbHt25gkwFnB3RtI7DvvlirX+WH9YVn/UoP/8fYt
FYma1QA3NIQTZom1Cx5/4ZFbyPlrD+oixktnhtvfiJupxo/J3s/pLWTJte99GabhWOhwbUTRsDJC
IGMDIF+jcjN56Oa5P3bAdhCCvEmzuPpSLsK1vUh0v9XifLl2a7yAGQ3RS8iVQsJTC/sVJKUDNUQT
GvOsv8ebK/QRckkKmC3IDFCLnRFjvfsIP9gAqa33BNf3W+fvlaD9vyh/o1MXE1c4vSnuQbrb1mXu
z9+//pUe89n/6Z+llYCC31Lq+GwVM8DU/X7dP91CR/32Cv6wZC8h+/C3VewWyhYbYcDHhs29axL2
DvcWrzOdkz7u+vwO9Vdgw5u3gfo6/D88zUxc2z62kBF0e7OJZnaXsUd43XtOtXOyNzm/S+5XfN6Y
QNAbsgrgp7i4wlKCliBa69PaqIDHbpYhd0meNV4hwIFuHhzTjMeGxCYsK+diCakYDlMZQqcC3oYz
lPvgydKZ48pM0QOt0MCr0bxaaJQVWigz41EH8cPlSW3GDb31hMiVXUcvwhMZe1kxgaf/8vbxmAbf
z9t15j78fyhNn7fvn17BOeD/I2o0KsxtMgeuP6eXt9y9j6Jo+/Tz9felcyUBu2QN6H3r8HHKAG1Z
HB+mllb5wgVcjssPvf5alujvV7kSPy4JBAbclLjgYJ3UbR+1Sx02CoAjDFM5876cX/5+kWv5F72I
UjmApbpkeBEb9Ezd3l3wrBaEqHXt3XhaV+Ds5FITtiCJqRdn4GdjqF6aVKGZryZw9EtfCQiLDbN1
1Q6ybcixJc7Cc4T6j9XN7xTyH6tA6VXD1FUFg1Q6BKlz3zLzRmy6kjhcov/5KDqpguy+KWACLm04
HUFXHIpaN17L+fH/YfleUgAA3NMkGfHFTRKlIaAjVnPIHvJHbdmbc/gDA5X/2Dm7xP9r1jJnqUzB
MbTeZI2ej4EkTia3Oli/D+RPd3Kx06uE96LOscDgzxpqUbbCf8+dQRf+556AlgfE8lDjQhh43YHN
Dnm8ED1K970IW9zjLU3vK9H+dw71z4UwN7JQEkzUEzvBmEP1c3onJdhqQI4JLD7TZGE/30QjXFsd
57D3j8ulcOc0px74AI2uNTG7sJx2LeVJOdtJg6JWVZ3Lyzoy2g72QzJoB9WH46xXsxPM2m4soSsR
8Dcp/cd3oGYjRJ8jAg7+y8fh8f74artPDzc29S+H60+v9SJuwH9ZVg7MQTDMSSIjRUOCnGBMuqf1
i+p8S5jSF0MPtk3mwbwkaAGcLuGHLsuDYmiura+XTPjOAL1YsDcpOem2BLdupYjPmt0Xcnp1Mrin
O+YmIdOHmN6L/gFYBBXE7FwEA5TY2WjfKEF/z5z/vRX1Mo/JAOSHXZIDDWp6orDIm4E3gMdSUNlf
k6VAIyruIPpIJHHhuIvBEkZBZ53vAfMjZ93Cymes3pmmA4kAp3aYn69Jq2E0w2ATjbEFJkoYGvEa
yuMg6Q9nBxgIA7a0dZ3kwYEBjqFEpVB8cyAegavO39/+n48o9TJz4gXwdpQkuCfgzXNkBA0OjrY+
Kja080EmLqzlhqzbeUn/4eld5lE4C2vNGXElvTuVsCfsWX2rzri2gi9SWlbRuaZGh5qdHA3tgfFX
DY7i3WiiPQ2vm+xbgc9OT7xuika6yrX7vz+7KwfvJW2EZQY0ChhKpyrbjZj7GIhM7UPpbIR9M7O9
cmuX5JEZiv8Ddihk19zOl/7ifn9/Irt9erj7+z38+a3AQ+DfAajr4JBdUltuGOzZ5vR+UG5M7q+N
5C55Ik265FYifr/5Oe9nPpJMZA2oNNCxNN06KN09ir9g3vw3iSkonf/7Xjg0tWE1iCZfLkpXrd+l
fGr+myQJzF7//dlOOuZtTc9Vk3HP6BOTTya/kb9dOQN+U99/xN++LVQ2lAtEdshBW0bftu67Or0V
3a8s0t987p+fXnViNjQc22iho13MwiW2z7j76PP1KQuUVXpQjrc6S9fu5DLWV3PXTgQvYJjWlD0O
5YprT39fp9fGyZf8iy4vuwFCzpiV5EqgCurCKdql6qmD6MhST14HCwGaQ/cr10ObfDlc96q6WWvT
uGvIciPdurZbLpqQzE7JAC9ITDDtF6U5Vf3D3+/uyudeEjByNSdOSnBzWnuq6Sqr4r9/rmZfA6Nd
ci90oddV2dSA5mD/df5YRZAyHItA2cK8EnMV+Zre8wGWa3vYbtWwrixcBYWlhE2ja05B04epfaTM
14Bjy2Il85Y80Ee/pO8Nj8ptHjdix4u1afsWuA5ONNpewrwhhXVo6ORnXxnqoGx0gQchn0bqJU3M
WADDb8uE9eZXR+AG+5VNrvJhs03P/FF3tSemuZkWOvO2ch7h493/cMM3YKI3BwAxZYWr3bGvTn9q
gg5uoAdBXlp0l1D0DJH5w4GRA/4Pio/GirIDfNBhMtpXttsruQu3VW/ciwGWvd6k4O5cjhShhTGm
Ox3Z2XsDGAmySo9yPNaJ2457dBC7dl2awUi7aGnGSFlCzrSYP9LOd+5Sqsa6hFwZaWBoM/9YdAqt
H0AMtZfBEaHyiRlpO29L895Ma2wH5JSescwr0n1azuTSZttCn63ZWj8TDziLSrZmcEoGDtDrbX9Z
WfdQDuL8aJifKn4MtpsddHqhJfvIUxdWlFy5t2sa1cZ7e9TuxojxABsCZsFNjKzVNADIh/cwXPzc
FslK/0ZZWKCiQlLBAw2fbD6M/ZcNffTEx88x4GoAvnUBPanu8cXEHhOYDPPq0pseoWIqwUSAjHEP
yDjcUgNNuFUJBeFvIRzfsV4ktmWhbVP03BYjIj9Fu06BwoP+XGh8kQZaEx5ML0J1qxeedccsr46d
LeGuUwcCOpPabrG8dLoT/A2Onj1c27O7qY+6IVY6aHa6pebDCipfgk6JxV0/u9V9Gk7Dy5IGZRZB
2SF7TUEG6Nwl85fGF/f1xnnm9oERWN/Brjmqq0B/kW8TnIiUQByNYW9DE3kMco1jrcel8K16RRzf
0g9Am1Ij4LpvPCcwsy34Xp+DpQphr9p85GC1L8GMIrWIBZyyXY1AQwwtEm1a2TIcEg9qnoL7yh7e
e43jidIbmpUpY+nEaX+qsYKKdY+bvgf+tO8+k8ofYX9bes52SGDF+lU061l1x3UOdLs/16cC8xv4
ryqnJNlJ6Tf1ztYPLV/BQs/l7K5H38X2GVTsYbZbwPx6mxU+tPwn+4TmkfGMtn32YkLdjkdz5bPP
Hos/9RTwhJcAQ1PR4AexeVySHNK7bvSy3m/5bob5NMjkWDnGvWO5zhABTITfKum9EQKFlFUeYVFL
/DQNoZdtvpcvBURurZWwsP1i7aeB/MexmjLXLvA03PTZ+cD8PO08y4Dhrps4DyashidsJ7yErdE/
9mWA5apB4emrESsYKuFBOy8LXXHuquOuO39hDxfIXiby1fbxIqPk1OWhMuPx92RdfZcrK49Uy8OI
qPg6UzrnO7wKnnxjtxhDBJdNTiEw86BoLjxpO/KUz+u+iBCfktjOvk0oUzfZl4TGKpxgqQHL1mDK
Qw3uXy32GjxVAbuCU4661/u3GuD/MeiMXapFUDKAgJDdR7zyYKtiOJhi7vnkQSYCa0iMh7b3FBBy
8HeIC3GTJOzHM5i/AZbU1XIdkXi1LKt+cq3Jt0nh9WwrtTtoNxrKqqnuqA0ttEMvNg0LJrYq7tJP
Zns2GoTU1SmiQGRsrSnE12jHNUt92q0MBPtyNaHVurHp2cYM9AuNAi4NYo9rzPHM9noRMfMraWeU
t5sJqFHwd9Bp5s8dVDQRCPqXEo6XT7JCBPKsBOgjKD7G1IL0d6hCEQrene82Bhapq36bs0c2rHPP
P/c8fY2nCqDfBRL4Ab6Xc1B3TrnjJFgGr55PFo3Bd2If1iaN0IKewoECiOgi6Cn1kwrJzh/d8rvD
CLATPLhjXXGnT2EFmYBNKPQ918V7doBNulHEDhAB0hNDUBdr3YoqFs3dYYFPq/lWJjBPdxf4B8WJ
5s1PHGRy8WB195Vc5wpk17/NAlXVULr2fOTO0wQ2AN0U97ALf24eIRzj4S8WpmedT0mksPNLhQJN
a9+XctsagBhsuy4w7u276Tn7mrUNl3H3tYwe9jkk2HxRmL6Stu48G14Nt0mjxRqnsLrOClCwIAUJ
g1/Vop4wkMBg7w8OZqYOwotqBPn5aOg7l1AIHqd12Jd4mfii5YgoaHZRCRjfmCNeaNLVtE3XFe5U
fFs83+sYq+VI5Q3zboE8vj4lnlnCDdV5L2WkD7k/jEYMGMGhgr+V6nNMGwKmP3BzP+SfeXGa2NZI
H5L0IR22eXKXVNEIgpWVBPO4b5qntthrdlSVG7msm+kRx32w8HBS/c4JvNHYT8qumkcvhfFwiRDR
O1t9ga+zs+cllFxwJoJbLYHkkPWPrb0u5ENLXm07mpLXOXkl40+J/2eRSB2bIG+mNXyeiySorG1m
fepgNbTrRgNCOv1CTpKpo5/gu2k2kj4nqNJDAxaxzCETh21F1X2CYrxsKp/YTxh5hKnC4wIHsJV8
90CWSAjpjgBo2o9Lsiu0dpfNEJMrANsq6tUy3qtUxzcV0SKbyIFQI7zqoK9RR0Nbeo0uVrqOc+Rj
bmAm4PBwGduHDhujrlHpyA+h9Cu05oIBzxkHvtKvCVdjVQ4RRDRWcH52BRyVhW1EUu28uTRX3fid
4N7BkoWj+KGkzoZMAoawUKOAWZc3joi7ugF/DNPt1EeawE1OoS6MbrdOfjT0g6UeS4J4g0PAUmxI
qlReluu71lYOWa/E9gC+wfyYoAdZMpxBw9bAOhAl8RW56hTiZQw3Ak3aqv3qZIE0oIwwI/LsxfYN
KOjPCxTZcOKmie6nSLxrA+Q0RbgESNOurEMyHiYBfBS6FuDvxG3xWRI4GjNzzTv08Ljtig6vKqng
kgojN2CDYetpjRPMoMez2bFvGNyj3bbAPTvVu17/1I3wp1GLLBsrZqGbOv9tkFmlFvQT0lEkJub4
SPs8dsa3bDg49QZW0a5ewetZPqTMfucVLF7BQLRa5pc2C7TODtviVGiNn493qs6fc2t6nx0Ly0fZ
yTbVAKS1oWeL+IYDIOnGmKmll6fkVaspJtnpKaWWW0rc/rij4BpmqRK1VRJmGTZb4aZpERZovwMa
0y2QkMOdj7z2uMzWDX5QGzpP51lkdkmgpM9NxbcTC4piv/SPVHmrsztRYPOCkQlfegxucG6SNVe7
Q++spGYfMFoJIIKD9wi3XbyO7knLnjPc8ySezN6K5gRKKWnvG+ZLhk2qZXXggBdsTgoccVt/qQnQ
2EWU4cMTHQeqGqk0Wvq9poDfdv4D8mT9tkxIXNi214J9mTpooqXNU07f6g6C/xAxUSFRpPxAkMdt
+B1RDpZ8G9uvwVhnQzxW3WoY7tr0s4W3T8IeGisNTbJaujeFfEvL2mTnADjtWhOfNNWYLZ2sbEOs
XYeZk0FPiia8mQpX776cZG0v9xoqVnRWdGXbWutyulPAfGgLr+l1V4WxbzmLzwVg6kRAul0CQmoS
X0BNvVjT9nVmR11DIQFOe1J9jCNiBIcDvPyRsJVnp4kcp0G6QhF+Dlm7Eu7NLUVmmCF0OTvLYD6M
8jzM5J6mqXQpYl4yfZXpvgOTFeyiaUKrz971AP+qDaQoCSZymM035/Y4S2qvLx6GRg84UGXlOQXE
G5hlvh3Gk2T3FSTOyy0ZACLfZDD9PictNBoRvxLA8ZUT3OZt8g6bmSrd1stpMY+6fCoUeMl/ZspH
k8P2ZVN2zyZ55SZBArDrCAk7/iogF3ee+s08CRKouWvfKgzXx1H/7tMsrrJ0xc92yIPiCgN5OrJl
kymbbnhPJ8VvOniAltAOU53YxlMxsgoP1FqphthWACUtvA74wg+Oje4jJgFwE8lWAy2ixlg51cGh
I/y/8yDNJfYMjmWnjxQBm2BLhDnCZIHQIc5jROuezyBvWNggb00GpMkcjGQKz5F9LrGDRbdvOGRL
tSxugEfJs58i2WQj+N1vs/rC8o0xn0qK74a0tk9ZlLbfFbsTcidRo7DeGySFzdOWM8RzgefBYAc2
rwVyH20o3CZtfQuRa06+mI6q0SBuq3+0BTp4EMlumvUAew5HB5Va7LTkWeqHHHIdzYoJMIuqgz4S
2HtrELM7lPAoMuc1UZr9TMddpci4QXNYE5k/gxFtscwnzQL05ozZ+sDdpcWctOnvWyRTYz+gA4xm
zFJ8DJLHcgwsMiIlhhdIwreVEK6mfzpAxiSkDXpDup31mgEmmee5bw+wGqFKoCXvs/xRayDJtE+N
rByC9FLfQc1zT1Gz6FBnwnh5PfTAkLbS61pYdcL+z2GhGAaPEOmxcgPNLfClZxwloM6Yz5xm4cRV
f0m+TDQBSqSpjY4d1Z5Mvq6b02hl8YJaREV/peubgziTxgcJ76F9m2TRhBJiGjBp1hwvb7WgMocH
24IFO/oAGdE8jmp2GUSslTw0yyFQkTXu+gHES0oCG/0GNmC0iFxhySJ0cp0MZ/ucP2UTlIecdTHu
jBmbRkjky7tBPjli71Tx0EPAmaXHsk9xVyeIJ8IBAnU+oyFKvYJO23xJwPMHirxXtiijU0wSrJUi
ay+FW7fENA4oVRScNCyU2ee6/jLiHK3Q5lB0EynnXMNF7kxa9/vSOiqz5mMKlPRHnRcr0xpedNH4
8FxBA68As6/3nHFLZ4mi6nNuIyRH7TxA08zyMnGQE4TpcRyOqJGtmqPOmo59U20sPAO4BwUKA+fG
lJ4KduIi72WVRWWX4vJkPelWrPNlvSDDbYxj1pGjbtSRAtSsOozrooZ3JhguRreZkIWAkgWoMsxo
M+nzyl5JExLHFZIjzET0DmWOxnxAARREW3bGRFIVTQTVp0lc5sQblP442sh8uLnLrRoM+yx2Fjyn
kXj2ZHs9um1pDTvfAhglJCMMpskFL6FXWa91UgdyUNYiT05SZC+WEH4/lZ5ejPAQKl0DJzppLHds
tFUK0oE+IxoB+QtNhjItvR7qcEU7HRraAso74Nu13jIifojEpVRCsU49OQp/EUgOYKqGfsziDhWC
0UtPkabmlUuICKBiEltneYDxlDUdRjSbtlDcjEPPQnku8Sd0GrBwXzVEKF5GyXAamnxdltMrddZy
XpXkWVFoYChrRwZcK/3ZpIgsT31SrJ3R8kT2ydDOGCob1l+OX5VO3EB6wjpYFGXhAvFc3Q60gqL8
rD2ngOREqsYT6ukqBYrLMUOZQ3tc8P2MUENFH4/G5GcaRK4MLV5o7aYAZvA5TOAxxLFWjOrbTpEU
L1Z0DgOGii5YU2BKnRTyeRzN57SHQjukspMHgxPPKoddpWdHODr6tvlS88huz6GQx5Dmi8YeHaN+
th4riCaCqL+j6QFvy00XBBA8jb5DHU/TMEH9RNp9Bw6qqr410GVRmGxQFJ+HdF9WDhyAhDghiFKN
locTurCKWkKhQOB2O5DjJ7HtNOR1mh1PCWLGXAQ13lq7PNUNcrN+CQ3xUNpakDafQ708IBd7UKES
2kvHk8DGmgoeYwhbPqDDLdVVJxLWcpU4I/Q0pGeIVWUBJmdtp2RCCHQ8TXvlThGMDhzCLeHVIABn
iXRt+WNlgFSie6VM6Wev0e2EXloG80YHllyDpqw5GDtLd7aGy8NeyQKzNh8ZsoNcdQ6JWDzi7Fi1
JYmxURtUz8M3R/WVKIM/maW3DChopI4jP/eJRUHlfNWhJVar3lBM2/YsrYFGo5PcdeipFkMTl7T0
k4L6DRcehMHiHIZ0o2EcrOyUObNrEGXXL7rXtnsOcDANrXqfQvcZjVsHuWh+MvS7pXzFxFbM901r
uplRalvWFj4jxloI/WGe6D5B0Vs05RFS4CCDDW5xzu4X8tYlxW/yPxTpjhbayjSnFwOyDNqI2asi
UldiRZIWeVp75MwBqigHePgcNLBlxzZkuhIaxnQ3AbiNK6NdCg5chfzWSnZNhgqOBWSYt5roPJWU
nsHVta6h3dOgJFeVOpSg4+nbybQDs8UhIWe3WyyfCBT6BWQuJAzJESeNrtn26Mpa6M8sB5XNqwn1
DnUUAPq4pw7GXYlWglMie6z7FpZ6zVbVEvReyNqmfK/qJvScFwVZkrXv8IhE+u2g7CJF4Y04VNrs
LrWhBrusJDokFJlbVpe7PkFPEX0IpVhbGNOq9QhJEhQNCSYN9Zton2qcBPOMOkEzgqL5YLC0FO1G
JdsS8XApz76fKNABn7M2EvNGHVDKKrtvs2cKyRY22J4Ksy/gst3KeqfNfpjQmTXfe9IFNrJApUTG
YmDu6kC0Rtn2ctX0ij/adGWOtWtRGN73PxKVFxJTAIIh1SRgb7o00dhuSygktMqrpgHEefb/KybP
aPeYSnoEDVGYOEWIfx6tQBZU8nDRv51M82xlW5bgWgF13mog7rawgtehQwP5ndFoIrVBj/pOT3LE
YFSs02cB5dwRvEw57rKkjVIT9TMS+pEUIQaJnpaXPxKNLt065RUO7v6etIMn9OEB/fKyO3ATnfv0
27bQfVahI1Fr69yo42z61gg6MFkVWOWPskTMAR+mrVa04etMtWLo4hxMazsK5DTwccWmP/NNbRxl
9WqoK29EtaIJUIPFsltkUDtvNUG3QkU/uzWh9oR+Yp4+jXD5NOq3lmWxCSrPxBLQVWffEM8Nwpwj
82eleklYi6h7nGw9rhjDqCFHHvbVQZ5mQhyeXhQz0NBtVYpdgXRNY8892RjAwBhvhrrTchTZWGQO
bwKWma7eT/tl+cmT1ut1x09gCiRb3ScI0Q0LJzT3nCzdqgIHcS0QvRWwL+HdqbfrmqApNYmAI8zl
VbnKkKCVAPFVPRoQJuZ4k/QrQpG+GPgVsnNc3Vag0DaTHZb987jAb1K+VQOkcpNDm2OqXx/gWew3
+YNjm2grZa6K7iYf2NaeVNBokNCrcMJQp9WgF4BeoOZGOe8MhTcRrJkEmou6qq4KuGEy/StZktix
I3vo0NTGN7SAVpXofToMiV0O70w0BviA5oGx6c1kzbN5PaBdmdtaOOjlhnFMf8AJrgojbOWIDjmW
ctYHTSM9xSKxAdtAispPgvmu250rYFgpdcxp7DyWlR6P5pPRV363pP6gIBC0gy+Fvlc5Zif6u7Ig
6CijnzdlhFQ47NXzMElsBcDANfpuPeVuRrUnrS8fzPTTRvN1cvKwAWxEwcnaAWVmp7CBr5Hw2T+d
9Tb0Lyw71y/la03zoG4gSGEYbobrDL11X1XMV3uxMgaxLnp7VyHVV6Eyhl7ChkMWsKgFSii2a1VA
lhIZDY61K6GboSkrZbTXTUJ9jlkY4D6+JSGIi/p10hrMFNAKr9Jpt9RQgEizaBiGV3WWaFz/P87O
bLlxLMuyXwRrzENbWT6QADhTIqn5BSbRJczzjK+vRe+ytkiW01lWD2EekSkXCeDiDufsvXb8HIiW
o1gcMtRCd7Sm+mgMhcW5LWyJikUaDS9ZF3DIu5wFjS5cpurE0RLSVCpj3RNJNJKJb4ueusnf1kXn
L/r0o5ezRS/X7qiRERk7vhAHM0kI3ISzWCFhrNbX+Yh7t5DXUb6xWLoa6ZB12zx774Z3tf7sKygc
/ps0ARWk7KLjzfJS2RWs7D2SuC3STKNyS3kj0jMn8Bw0+hkNvXg/aNK8MD8L8T2kgVupiR03Cd7A
khrqWRhXIU0Hmadn9htvWFtIz9RlLYccWdS50RXfbdI7OS8XTMFWPVrxpqPaN2F4forVl46auGS9
qZ1Fci2chCD7zP1hbuoSNclgOSb0rMRBeiXQ2enK6hSK4tMAoUoOhUetfpTYfWZ66IQNXoZhL0j9
VsubRaYfvGkrpabrxfKvoN8m3S6l9VWW7c4SzXrey7luq1r16JM4S0f02Zg0No3TT5oGxqyWXorB
+xVnLS9eJ8+7arQ9lgWLAgSm8iHN9wWlbCuW1+zTuA2lW3MwMmIy65JT0sVLX2/2eUBlmv2mTQgq
tXOmaO8pEBIskI86M26g1I7QIIXQKvoOFR2xOuGFooOhVdS91d71q3wpy4eJ1qFVuCb79M4Sy1nf
xoiahmfNj7dRl32a+OmHuHUDS16N/Hn5b6I9XcWbViV/NgGuAf4UBU74TCMtIZ8zvdoUPJMmzLR5
1zZz3ctfJiTLieF/BZG2Ejp2gExprRi7lo/ZhUo/yCP6HeHnUBi2B7VAkYE7FFT/dWrfFEEgldix
Dw5mA7cM61Q6uoNSncCFLVuFWiKtRA4trlyMx6Fe01BfgRu4dCMtc6QbM2y9oEXKV0FqSj+Q0enD
T2i++eNXRiu0riW30YpFOqE55fSl+p+5dChBb1udM3Ivq35n0QxSG89WsAGZgmvw48X0rdBks6YR
vrXhasxXAl+dzIRZxr+PVUvNhxTgXaoZc0Wa7IydJwEQtOrSbJs2v7rkM2zLpUJmYYMri66vSY2t
47AcGgcl2WfBp89SQejILNDPlTayCW9pN6UnyfdsoWeXOnjhU2fQjysyYZlOwT4wVm2xonqd07Xp
m1WNecnvHyqBTatovgohTFh/NRXLSDYWrUDhwW/srDQcnf6jFJ17kHvWcBoYqgNggVh9HdWDmrQP
ptwtMcLYSQrKIOQFV2huhNGLzEo2u+w6jah1pDiSZ0KhziZaupKvuO20EtkJCMm66zddL7riUK1J
x1wwNQrtJYi5+9GZ+/K6WE7Sk8+hheUr0oiQHcP2iTOEyqk8PJsxKUqRela6y3lRzbDRidZmmrJl
1plMnyIRTtMBUqs0t6rIGQhsZMbe5k18IPhz29fx1tSnZRAyjrtu2fQboeJsqoW7VFdWUksyD3Nk
NHCKn8pFq2qLCXgr0cGq8kugfaU8xyNbua9a+sK35NOAkJRtHG8bxBB9y1nzARmFrh+0dl+yD5D9
4UGgQyPQ+Yunc1S/WuNr4n2zoqMQ3Kvdsg0wKj9odPAsb6XH2wwiLELTSuLwJD0iGpAq+nfloyk8
mmjKLHElNOuhP8TVzi/2arKTgl0o7cTxzGOyxepUt6GdW747htExyD8yf9xOYgSGAmuBNUbvfSES
IHnWx7dSSWboJx9zjUpJmToJ3UqqflQA9WNZGZjCTqG5KoK1WNL15aTr9iZBN8FJryBs0KUs42Mx
CLNLl2DCPQbsmk3zU08pp1XWjFvPImrBP6rRsaBobZXPhaEf2lY++lL64KtLsV8W/EjTKdxF3fbS
H/D9HCC3rXiOx/yrzt4i4TDRlbGMeDtA401DdREwnVg4yIRil5iXp0p2s7IX4P4jm2if4/hXQWbo
5FPR3PQx57qqWkmGwBuMRKBMu3UgIWSZjPXkHy6ro55KtLEzrEmR9dnm7cOgVuyT64+hOlvlW2Fo
LsGUrm/ROStfdPOUWRntvK86SA+Tby3rywYryexiajZ1GhABbK4lDlGq+p0zE5LC3KwNkT1xaq1r
cW9a+y7CI9ezJxEhQQcFYBLlScyauZFpbu+VSz96tUj+8KOlWnwaNRotTVnHqJGFPP1i+afLQ/9e
DcmznouLMoN8tYvEk2w+6j9G7OofukkLxJ8zyxnUlzhZCslKKpdlvknF0SYSYewpqrMJnldlQZFq
k3EJQ/Soed9ypH7EybHmZCc/iEDEXtiZdLKril8K0gaRMzxuP12etnLh0TZhtX5lIY6eJwutD6uM
Hx21flbV59Jo50WylK1lMn5Khi38BKqbCg9NvGwOEDdlkx34fPqRELkQe1rP9QdWD4HKYYJGYR4V
LglW/JD8YHKPySlHqMQonLDXsnY9jwuToVvPUcv6xg6dLDNbAku7Xw34Fml4/EwelVRH6JexpizU
LGKyhtQxa1VH/yoVeeY3c+/UUWQprJcUZEFBsr3DjmoqtnXOvyKHpei2xb4o5hvaoOxh2W/GhGLq
FPBehdidkku/nSJm/VF/evFGTtaIsrV4S2Wtpb0ne5vxhUD3vakcWjRRoBlyww7CTds/J6DsYyfB
7RXNC+koiI9DzUZuXpoHP1+3BacMaqVzKcZsAdQsfO2ElRF/sXjz0aVdkwW1Hopf/gUdRuUEbdPc
C8iqfTZBz4pvHAli/dD0B43zdudILcYerld+HjgLsDMX2QtYLtNrnC+bYsvWwkMlEc/RUocPw0fe
LaZns3BU4ynR5iFn3p8aquY9qIR0S+520Sr+Q5OoBn5dtT1yt3HdPcUbWiiIJ5KNfgqO5kb84uiu
76079rpbn3UlCo3YS7FP4bPMmqPARsjuiH9vCRLFK0WoGIZiro384n4d7s1194hepvsqXsdHxtVn
d2ALX4oz6dfflXw379nl+v5xz7LBCGW6udR85tFqItY0XdeLwKbNNgs2JjDGnzsfdEMwes3j9dNS
GRqaGZtcIGlM5UTC7Inrmz0TSSt+u5RaKoWJ7KbWt+kNp3KkCEnhJEDrElNCQs3KS6Te0aff4lWI
V5pSSFZaEl2ue1zkTuO+PdCdmV/+oS1i78XZ4Z7V7NZAuRKRd3Gvm3HO8xTTfaAuauOes+Xmo7tS
jZqTzr4xTaHs7UQEE9WKqvzmQoVhRNoXWkNyJxDkMqb/ILG/JrqGSmXGngxPpCNDx4AOrJj70Itm
ZXEvcOK3KeRPH3GlFw9FvxG6UOg3hvcwIHZqc2khwFMgVHFmymCDOvSGEsvHQJwNpVJK3px+S6dH
KzigCsm1o3XhGsvhg+oLp9KjbFoVlNeKrZre0Qr/FuD/6UtezS+cjyYx8JHpRnxDqQGZSmdM9nDz
k1cLRpp5egeEM2gfO+3Uo5gBa8zhj5b2GM7MAuUd3oRSPUqWI0qN/fcX6+a3upqJeDI5RScLp+Fv
SPj64vFGC++yfydpeZo/CvNXf94sgrV17yP//C6L1xzZkmTzuhZx1NGbZRPggtbGWj7YxgyZ6CrZ
XiCvvLGLi6mqfmt+OGZZB/MBXZDLTsL5+4XfGP+idTV19XmVG9XEt3jpbDRYiwkbgD97JO1gnrvF
/M7EdUPpLF4TZI0+llTB0ofNBtHdrFh9yPMHWkizwP3uZudXFTQKK5m93lP8+rLsX8adu3y5jD+N
tqsZyqjUuOzDatyoNAbTJF2Sx3JHb35zzFxNSiXG8GxqgwtHk4b3rL9w89/JZdw3KGujvWzTbJq1
G2MVv3bv6R0M8M0HdjVhBRZHZL8bMWI6aH7tmvk2nZ/1WTHbN/PlvdF5wxom/jecbCgLhjYaUFNU
fJFKtGBFRZqS2dWA3CjvOE6p+UqLhW05RsvWN88aelnViDeJt6VdVhhOJS8NSqb1L51zcUhmoEwn
o5b0bcJqJKKGSPth71vspMQOHuDHxG7KyvpHv5KdsgxB7uWcXKQ7e4IbZqprZq0hR/S4ezQdRfau
0zXtFYTtox+/y638FRZa9bsd9fe36tZMbF5NcmOspXpSMuw6G2zAvFtyRttEdr0IDwAW1vKD9wCr
3Y52ZT3PN4JrbfM74+OGVVO8xsYqmdpmkhqCXcWSBNhxV+/CdQmzZFiiJ7S/u2W6UGcm77f+2hBw
O24uvApAkotkgbr6f/femVcbsE6H6gNWftiMZjdXjCaYNxMdpb/fXkP581t9jZbVcCVKisabpxkj
RZAjompRfWoREZQRdQeVqnH0OEXvNFwzsryzryD4okvJ8kEd7iJ/aWmqDK8e9U61/jL1vRmtk9JC
3kIrTae+LOhkTYVOh2FRoiynPwrGWYEtpnd2zuDN8mfNgwPQ0hNrvlSEMQEtqSR/a0J0SltL/Aqj
Q2hitXkUpkPbsaYED6HxSmguApXvMu0fLG+jqPuSpr8s6TMtxL3qfXjUcaWoPepGuS4McxaHtF6S
pTQGv+Lkk6QyKPOLVKEhNt5BqP62Gv1hgjQvt/gfW1c91LUmaqGRlqhJqG8gbU3sKBWdsP5WR8EZ
g0UfPGdTuig4XKnCYFt+cGdLdGNyvubr0knOhR5T2GYod7637OV7i9pldv/TRV3NzHLuq4GQklmo
zRDssa4NMx6s/V7NxNmvv49B5daXv5qHVdALdV9hRva9VxFpBOrzPCNIWp4gQeiu1Q7Luq1c1aSH
N/ZuV0QugkOIaKsgXlnFUmwWWjI6oowiDBhwkpcPkaa+Kn1xtESqqol+MDP20sK3SeytVKdz3RDe
LMqXnFe3Bs0Or7nHKr9xLcrVdEWvDo/90JGNGSwuGQ9KY87+fptu/earfZXhS6GqpEZPy3WXdk8p
uum//+Ib2+nf69Y/x62l5H1m6P0mRkmdghrPvQDkBrzKTLT//hHSZbj8YRj9fvT/+AyRrrrFjek3
Ipm3Ed4IXQSsWK3VSLV19EwRsgy90ugoXeh1dya3G2dX8ZpqTBOuz6ZYAkoAb+itJJrOW3krwzmb
bCeitbW6N0ff2kpcM467us7jKuCTXi7Jzl80Ug6BfX7357HLsL5zFy8z/h9uonE1tiry++I05SVH
n2FMv7DuL/VquFNAuHmzrsZXWPdtVUqX6cspPwsYPSWpReEiW/au6qrb6OA50eLvw+HWhVwtaRxP
YCYVfFTPTFnQlGiUfCb1d9yAN0ht4jXMUyRKMxVbwrgo5s5VdnWX0K9s9vk/QfHcuoSryb4W5KxO
BogG8Yx9+MeXxFZ/mDWz8/slLPqe1feGu5hc4X9fU2Ldr4Wu5lJywFLmArAU0+8w5x+cxlB6Xit2
H7F7HwxxcxhcTfh6X+def7l5Ly8aQ/kBzNDx/MpsC6Xpnt37xgbSuJrw09a0LNVLuXlj5SbQpQ2U
gOVznz8bIgwt895Z9NZIuMZyqpEAiDdRhg1UnQs/ksMYBPU5KoN7U8yNyfMaghl1vi6GJkO5sNv5
2wfahR2BvKvSnuYnFAd2sLuLNL2xAOhXr39ahYYl5hxXCD60afPOEztfDLMzqlRbtmP3HvH51iVd
TQSy5ldCL8u0sJR2aYXTsi0fhotPDJXN/+r9v2ZhxrI4BqaUDRu083p50ejMZP0OvuLG2LpGYLZi
FCgCyqxNXxZurL7F2mFUa9tI/SU7/Jk3ePf2e7fu09UUECVqrw8xLBqWLdJUnql/Y8cJ5imv52u5
8pQBcvwrRrC75KAbq6h+NRvQH+zasZZ4N8e5OA+pL3QUVD5Pd5O9L0PpDyuMfv3yq3num6gvNi/s
4Gl8UGQ/9wNdO2L5LidjqGnPAmauDKFWfBdGc2MuvWZe6p7vVdLlHB7Gy3iM5p7+IpWt8/exduOt
0S4EnH/sPGRL9HK0K3DN9A2d31G5sxjfmiivWZbFGGn0HXkYWAZcYTa52VMAxlBdVYDltPmwyJx7
tJ4bI027evOBnpUyRFyuQX7XzRL11eNEE1jAp/f3m3TjCVxD7GU9Nn06zpeb9DbRJ1fGi4Hs+Pdf
fusJXD70H09A0cZS8Wvob1EihUjSVTtHDf733y1fhv4fRuw1nt7XcJG25n/hlLJtYZebelnY3kJ1
6kX+DGR61bvTWjrgAYJInj7cKxHfWpq1q9ff1IlKH0cuS2H5V5bKMnHz+ZGC9Lxm8ke2MUeGs/GO
9z7w9znyT5d69farTa9ZsdUPG7HGTCeNdoT4ePC3kY/eMPxODGKxRQyV9DKahJNn1jq4BXQFoQim
av80Jfl+iD8sbGVaDWggAtQe1hy9dTer3wckFEEvrCe5olG8UwUA6FX6iH3CiccEPQ1WG8lwTOJk
pcvZXSWupb/kFmeYEfZx086VLCdcD31KLM9B/m1aLBdJZ63Crp/lfKE22AYKCg8d+eeEDNb4nFqo
9OKjgNBmjAmOQAXgoycNQEGNUAU6IVg2F6hqh5q93ib+uBK9bNWiN5kE7CHPFirS1PqV56T5iduM
QpkSvXre09jVs3biJKjvPTUENvj199F2YySrl//9HyM5iHwxjDlobwrvqcHvJdxZSuRbw1i9GkyG
niF8an34ZtVZQWSbVIdJRj1vpMc2pW6elGu1Du1u9DFBGzNfpT08Ioqr/fBJgUdoXjbS3F/jYCQf
tU7XSk3dJm82lRgszDF0EiV7UNNzjEmw7huX855zCcjItGVdb2PzQ7zILYdf5Mt1KYJz7HYVJ0C/
3kriFn+QkW/L9Ic8sXmh7AljLDFP0wyTUWZZ2JDL2lu1aGQa49yI0B2FeJnwmIc2X9aWj9ArxT3/
I+nWvNGFmYkvw6vIPjREW00+Zf9jYP+vEB3SD2j3wotSqt83+rBKNNTRj3mqrdTAVSdzGZT7IF9l
g/rexcoSpBMqrhSDONHJe7Nv8UQgLJfy+ilTOxuepdthy/Kyd0NxpmIjd6+GJts5Gj2j2FijN2tH
ww3JE2m3QxmshIvKF3NiPK6UbG2pCaIUIB/J5EbCU24Jj2lLbjv9+YD4yl7Czw9wYkC9pSu26hQa
6AnXx2kl9fgvet9pzY9BR2lbYfi/GF/KwU3M0c5IqRyVaJnUApLW8hRj9PFGbZkWNNkLZV4QDdfi
/FKqzy7eyfGOnhqmZC8CFfKlpJIz4MRUzR8rOKtA34uLPJraR4YP3UKBnyAY8kTMV+WiMQrb1Izv
QiEBxxwcMVJnWSeuMNXaXqY4iZE5ElW8DmJA1rK66ykKHGRZPjTebnD73DtGkwxolty/hEhgTDhd
LbxY5TRXh3xpiQ8lXBU/sgf2cINwCsbEFifJTZpnXz02tOGrEU2y+pMV42oSESDr3TwHza1EmZu2
OD0R0w4o2qdYc6Jaf2oNxE0CD0Z8F7xw7WFiurikKw1zbvIT5btaOnjVr14cF2INH8UQ7+wbtZvz
69XmB+qfJHGG7yHZo6UUztN09orvAA5pEAiLvlOwUZDDZqazgvqlgRyag6YzWpfsKmmdkcaWiusm
8OZyzHOEM5F5EoV5KBEyw8E6CGWB6Iz6wPQhKY+VgQ9ezhdT2uHipx9X75tqHfWq2/uJk1YUXztU
RTJmPWMOi3RTqpupJGGNjUVcLKFlrQUfdK4FNFsnRrPheJYZ87Ft52rNIKCCaww4OzSUKaGbpJ1L
qpdnyXYQIMJp30EIL1XRc4rxWUMp06WfufzloQr2kct1jLqjNJxUzuZB+dij44l7fBaCSXgQ3oRc
c+M6e5gKbeuHhKOj7SSSfeZL1rzLjFlXgLAka62ShLmON3Hs4WrU0T4b3/LaJLrHWyXEK6lhzSSm
uUGvPwQInkWCmPpYOYF67c03SaLlM0C4yhVXRzwvou1Nwpcc6XtekTnnRiXW9GLZ4tmE620b1oc1
YTahd9IXpm3pFaSTapvHBemsvbIzUY+2mBrU8aFLv8bMx9WzTMvzkG/H6iUQzXkpK25u7tsWspbv
IN/FsSS9igLTKxdfjwLVcf1FDQU7TrlwMfwRmm6RF+EToaJk89bHqEVHIzwrWn0cO3IdI8NWexMH
PD2D8DES932NhkqYlh3wij7sVpEwAO3J51WM5shapfmjVZVOZwbrAZabulcHPFi4fk1JWFxsNPoo
zKTqKUwV/sgWccDKGaFMXShNa+diupa82tX0j0I8Ffi1WvpoQI9EcZm0qRMYeJd1dT7pFY0EZq0c
Mbv+03Sem9Yx1BZeYYbtoJZHS6NpS26Rj6pOTHO300J8wh+aFNt69eMBLRVya5/Iv8oCck+BBo3U
32CY5YE1ixJmZKNdTRTZMSHOpfJwETJ29XuTpPtK/DbGY8yrIWA0FISdFTW7QsKeNjip+qaLvV12
n7X5kLVLsdD3adatOrlwcnEA8QCRPFwyH1sDyBwRl72xNEqeQazRgj+LPdr0/qeryg0EPlgZX3q2
w+GFiF2Zi/Fjk5+FctcX8IaZVqbc0WiAi17yJDK/xcEr9n9HFoi7x1WXBk+W/ynWa91nByPxy54k
Hzlbly+rvnZxAjp6/GOg5tJBTpn5S1dvNNRUham/TzGi0DBygvQjCCqXT1+21VOqX6Y9g9GLBDRW
VoWwJnMNWtBom+yi4uinqY9kIDl91M2awtXEQ1awnsj4Wr47hZolJueSV6rPcJg21lyEXyJDKm65
GfpTnCzM7NvIllWHQxn1/5R8yQI5riwJCnDGKSXCLEQ2ltBf6TZyvTWsDKIDJlsdh5vXPk0i2YIo
hvEBRVhvkh6VlmadOmNTI2zHBleEuB2XSjG4eqXvWpTvRv0mJDECDKSPGZLZDFjSABhDD7eT739H
Kg7B9iUaCjZ4r1KDUFgrlmnN5XwTPwC6rHksLmIE+Vc6HAagLWpIZQsvYZ8uO+k0+JvYT3FcrK2U
I2+YLRsUOsYgrYrx1KmfYvk24kaZgi9LV+Fm0FZJ9aUKop8jxkzIc8dvEUsbjx7JoYiZ00OFGkwB
r2OixRPHbBNKUBpkPDNd84y4FgG5kTt5HHwnkrKq6lPqv6kQKRsPcyWznNS8jlkKpclfJPl01lQf
xYXxbUrWTNAadlzerK89dPy5YMsydgf1I+KkliVIxtNgM/rVOcUVOaYpmAyMpTTavvy+hbeijKAD
kYskFMh1nMa5xj1tsINkVfJYdfpKsw6RuvEU6Uxzww7reKNnrhLSGfuqxL1cvorSu9EGxyBK8Wxn
21w/54hpE6tcVP57yTdQyhcrBjHqZTur8TGq0mrpntviSYNuNGaG00+648eXAVtsBgkpuLzrqi+5
W5uIricZX7XCxB7F2A72OdrxoX0O8y9dx3jdJPtqeqqE9yyfbLqUM/rD9tSh2tsBppgNEuGzzThP
LIzH1hML51JEq6uPzM26vh6hvMwavWORk9yIfNBQDhee+K0GyKGiiFbQhcuNhka3nsq4+sI85PbY
yXQmhrQwuUcTBX00qen0Y42pKyfmLEUDr6N0JI5kLqlsn6F4kZLqZW+59iEPwy4E/qT4wVMSUqOp
O8pDHfJPb+sXBw/cgK6RwdgoqxpdZL6TJW2HNI0l+/LbMt7Y5q2SNGeIEJnE75PJRsWTvoy6XvYV
6veoXHs4+LQOI2ccY0t+HXPBlXqgDhoClYxWRNhBjAowjggbXyNSLTjfOaX8bg3/6aR4VV/Nm6CN
i4AmVMmQDeTJDeOnSvFOoxotanSVoZRyywQ3MR7KYtrW5dmIP31mATnRSRQHONE9BeghK1OyjUqw
fUwdSWYRaY7a+jDh2uqnPYsb6tJ3oYWppYXzAQqZkC4sMXOw6RbE7Ck63ViLOCP8CingtYqHbeIv
C42T1W2atloZAbUAyDCW9Sl6gHrK7ifJeiSMK116raL3gSNQPq20cNXDCQsbYthZXnizx/DFA9di
5dmjhkM4Kl+0AhajOM3CHM8bi2opRCuzNXZRjGX20se2Jew1MAw8712WgNcYqKWGee2ZPAAs10kF
AmjcR3SWmY96q7ArxNI5Gr/qY6KmIGpujrnRyqFA6d6z51/k1ECpYs1uhW0o0tA2U2x63kKQpe3Y
+bMC0a1h/ozDr0TZ6rxrwnjyq42GuUUT8qUi+6zmJk4dYxYOO4Lb+XbQZvJj1JBxmPhun3z54VuO
w0LwthlXLZZIfxH0qiVNmeQ10j/U9thb3wpyYV9q7UirFhEvDSU0oWCbjZM1jPuNYi4EHfaZIm7D
ZJ8wIXop8FuztzGH20V3bHBhRki0TbxZvrwQoIUcjRojMfYWWHDEcBsnhQepJ2SDR1hGMHCO6qPY
P2MRMrp1bUIMIHFzsD7EgZ1e+NV0lq1OIACigymznz4nXQe95EUUD4H/pai7qn/1ythNEhBWzHMt
K40aYpU6EhQLE6an97gk1ccOoNBEOGDTsGEqMwQ8vpD+OytGz1L5tkEqpBD5DlPQou7Xliy5pu4d
Q0F2QnZ89c5kNrMUA1etuG1SNFmdtZFxKjfd9IlLjgO1YRvFS15/WPpRsE4S+vXKLAB1qa9JkX2o
aoJ58z0hzk0fDujXGclMgRknZwZa7XfY+59UjJWwLS9e9rWHC0YJ5Y2HoyIU/FOWlXiZ2kOr6I+h
CN/HkuxQ7uaedMT+NqvYLVuGN2/UZwVtgzjx02K89ZQT9pE6OTbASCjLjUJDpSfd9KpgC5Kyi4GO
TIWdFi9KcSoCAuGZhS6ZmkvGZhntMqpR2clo3TY4CMKrnG21fl9PpwqpRPJQZSd/WEugg61XPd6Y
qGjKTx/PpWlaNskIRbiNJHwIw7H1seeYBw89YScc22ZZ1g8+8C6/y4+G6j9nJC7BjpNxDcCr0OyM
SypArCiACV88YnzZZafxgv9nLA4hACkcZyU6iFQ6e82IG7gbORiwjbD2SrFWg0WV8SLBoqBBXJWg
/sgv9OdpbAe6NjfrVymu6RnKjoVqQyuiRdfVz6ZQb6RWRwWgA0v84fycBPWswgoelFKD7BJUikad
3ACcaHprDGsYHgN2ba0tUxxRLUpSNVsRyFAcg90ybZwOLQySkthnrxx1S721VkUVgw5bdwAzyKcU
VCcfEju1bN0IORmIl1DiuYD0xKocr0U6z36+oJyF3iVuHtGBI4napxbmqhDWgdsMMIIplTXMIObK
jNddikVMp/0+BZhaZl7wWWcw00DxRWz22lOrF27Xx5zxB3xTCMnxfSUPYfecXESo4UoOHAnIoyyB
NMH1IunmsZik2cB4ils2PpTYOHrD04QtmhFSxA0uch2HNQ2xIngG1WXDeFgRmfQYJedqWoVkNno1
EpqXMpO3ptkBvFHWg/8kNGTGGqXrQQdJgSJKi17kNqnVIffCnUKea6Pt2zFxyOZ1xp6OpZ44YR+Q
Q2euVNFfpdLSomIx1TAjIhz43qLX3gUdLLfU2WF/jobmKUSzqayU9LUzTiFUzNrKXptGXSa5vwq8
bitzAP/7YnlL5HUdppQbOpAWk3csd7IVw8Ppnsqjt5622apY1Y63gJZywBE0l9ZYfI75k7WWnGrf
buvH1E7dey3xW+Xk6+SlXur0XqVCtDHb5ln3cfqkMjZXzMwTrVfJW2RNNjdT8gHM79IDxVHhq0Yk
2WMr6EvjERXHMY+IirD8veX9/P3u3OgLXAc2VZNV4mzUiVYDNBPJuIMtzqD+3Zbmrd9/1WpUY7Pr
ysSge4pLqJnEZxiywcjEykUl00kBAtCqK5VaAW3IGtT9VDGn+x/heGevdKuLc53dRJpurnsSj1+R
wBRV0VKkrDeYFb7qzPYwh1eqblMTB+6nuTL76bKtHOgLlAs5tYh3xBc3679XtX1RH33RKwZkQzKw
xYzTbPnUhC3UGFaY6dgXbz5UPcWD3dg0y4p09DornQSASM+aKPRYyasIFlvCITCP5jr7ybb5mfDJ
/30g3Kp8X9XGai+ShqbBmayEIAPLGSykOy/gjSGgXFW+s0kSjfGiPtLRrMpgxFqKYQH4lb9/8Rut
M+XqxrLBDtIJ2SBbbHHmFZtgojNDaiZpFHc+4ZYg+zrPJfIapNGawhXEPgwTEXKptKbfDDTCP0mh
5ZIp66apumj1/lGixGxWyaK9BIqHig22zW4LSC+RsgJbMosF+Rst0bKBI0iLyTVpnIzapyGLy2xs
7b/fFO1yEPjDAeE6B6YMiGNqVe5KgM28HZRtXeWO1fQrIEYrUpg5vWVOpp7CMTxrgQme5KS16ouV
GQvTSjag8lKCwAcFWVAL18+NITCX8o8fUe+NT0FguSNHSYlwMvOyAoRUy6Gu+TVbpwaujCe6lVK5
evJljB+xRnGnB6Y4xi+q7C1IIJv7ULCZ+zDcPOl94kQJ1I9p+GJZe42150r49ff7cGNw/F4T/tHP
GWPsvPh6+o2UkKfKFr1DMzDKj0nw/fsD/s95+L/+d/74/25p/a//4L/PeTFWoR80V//5r114rvI6
/2n+4/LX/v+P/ftf+tf+swuzn/z6Z/7tr/Cb/+uT7f9k7kx6I1eyLP1XErnnKxpJ47DIjc8uuUvu
kodCoQ0RCoWMxnmefn1/1MvuzpeNAroWBRSQeMgIhSR3J2l27d5zvvOz/fmXP2zzVrfTtftdT0+/
my5tv348r3H5l/+/X/zb76+fcpvK3//4+6+iy9vlpylWvL//80vHj3/8XUjLZBD9H//6G/755Yef
Gd955AjXlX87NunPnAvy5w/9l+/8/bNp+TGO/4cfWJ6QjnSEKZbZ8/D7z6+4f/gycFxXSgvsyxKl
kRd1G/3j7478Q0rpeb40bUd4wSLsaYru60vOH45FZEhgM/cKAhfI/P9+hX+5Tv/3uv0t77JLofO2
4dUI669aCH6OtD1egWeapu9DUvw3AQFZyHldGKn7rZbio5uLs4zlzTUpK1Mvczah5v8Nlc2xzI/O
lht/RlW+BNtPO2WCEkrvxFikuzDKTi2tbM566k4ld47ZzruiD64M64zNJIptZxTzuZ4fvLAk42i0
2IF6iD8t/KwGCoDV+v7RiAJ4jVO3qmUh16bsov00G/vM8fGZ1lm1g4B/CBtc6/0kaC/AMrH2lTVG
hybyHnK73I+qmU6831OZJEsb5tT0ADC8dGxIKukePccBVBpeKPJRsxs5iW1MiUz7ShMH3t/gXM3y
KYsg4VhF8i5D+z4GtGWHZLXp4DIJzUTaCH0qk/I5m2DAxv4P0dtXVpunpBOCfmVTbiOcmnUGt9aZ
oks3lBeZ2VeVxu9dkb7Nnn3XF/Nl8nW89mEv2jR6sdaAwFp6dSoOf0kWkjBl9pbr6Dwk8SFs1dac
LSyxJAO7+T6eIH5X6htShtiOXwsVjEz8/KOVGT8jmHhOxyypeXXhfjLAfqZF96BntbMYAJK501Qr
cbSt5vtUQxOLCU7blMjJMTadi0KDoqmSdy38WzOBz4nMB7Apz6bFqx2bZeBs3Akl3RWoux/4vWjU
Y5VtxL4y5M9KNW+GY/nYk/VnMEZQDaO3TE+PxFlpMed7CC72xphrkgN4e7GAbjeO5oueKPnF/JZm
4a1bQMeCpDXH9T5D5f+ItP1a5elnaJEmrf30VmOdjqO3Iq7cNaNwRqpu+ysT58htYnpgdNgD8I6D
E38oDeysTr6lEKtoL+jyUXDbjgH+5ew99AZ/U8v80sy0TqbWZBwaj5gGK5NGp/8Q9xCYnK5YKdvE
ugx1vVCUBokLZ49eHIRgd6rvGrd8qsKHTvfhcYoMeCW50WCnzzmQ+PQ8Z2hJVchJqqtGws4G/Ssf
ArnurPRqRvkAKti6BqNz5bw1bPxZvzWkUla2RzYtALOgnetjoDDUGLjTo4omUZtg4+QnxJrrCKEy
YgRjg6HdywZLeu9sjQahcWsCHzAaL9n2lr6jmD5oDzJm6LI/lXTLbTt6rqg2N8j7gCI418Az7tT0
5NgBjKpIg/CGApYb0Wdd6d/dQZeMiEqZbLplwDmNhPZmfNqNsp6QiR6V5zQ8V8uVi3ocI7QG0yi/
1DqZwPPN74OEs8STg7lF4Nw3dXXywUx5gXUlHzqhMd6YESZwOG2DAEk6Mx/s6pggpZdCMAIcw5hA
i4iBlgA2NGXRKun7c5tqDKskoW9E3Dya8j6Oza2yphd6Ls6+Lwx29nJ6jW52U0bbOjfMg/J56HJg
JeQ4YH2PnpgoM8vmn6cT2RgqSt+y3rtBnSJ8wBxeQiOd1i0zXxVtjCq/6kPjwDOKx/zW9MW+kPoj
1R5LofvQM4o9Ro1/mAGgR2XkXjz/p6u4G3ID1nLpMxdRpXPFoNoAhbOOpieuSRF/9A643RA7PWzB
oXGfTG/2DoaJf95HAll5LxYf/pZZ/Cl2mn3bBmj+vYS5u9jbc36D/AZrYqru8xj3uefya0pNRC86
6g5Hj5yCHTfPxY+jJQNDYCUfuNWrWj949CjKSbwEDmjcXIW3sIrfk0FvPPIa8o5npoi5EF6BIoVt
9O7rhjGBFsW188JWdzUEUSPoWWNalBFDspKmGRhCCbmVNqDQoti0o/wRtu45jEH4iYEzaGDhyc9Z
eRpORDTD5D4gBMyeGHx03R2cMriIgtW4aLvfjdusvTojrGI5vfvFRRa8KoO+aD8WgLUkU6MJXHiE
fsPpX+fYhYOMZbueyteDvVBzjB6hhl3IQ9EWz4QfkhDS0t4a5+KtambACMEuGc2HybReQpixzHLJ
w/TaYOX2NVy7ltaS5Df4biRWcwEpjo2KrgWBzjHICUNhAIaPjVkjod3gQxktqg0Wn29GNqgNWUPr
foDHOXZMGNT3RoKwbWmO+4YLYd5AXjLS8nV8uU2NetsAH5s7dj+zOys/Pc2lLwGnBrfGKi8olcDB
Z98y1X2YgfdQzXx65oB2SbYGqaMmILMKspNV0P+1xxzBrqQ33PbrpCeooS4uRgk9MeV+pzdLvsFI
my42QzQataHhLxQPqBvUuuhT4gos2AJ2ykCLeRHK4iZzV1YGT3Lo/M3kiMdJadpYJk8Y4OK6eDFc
JHVaQ0eO3GjT1/M33YgntwLSlzBQkUCXoKARhI27dU1F4Q3ljzrzT2IggyECFdm+ZdFym9ERYQ5M
DFy2ybPcIWIh7LJhY4KYY2RRXwphQCQ0UOF4dv1p+tYxw364FrV3qwakQ6WmYW5203BQULDCiqnz
GD+3Vj0eSzAo9tINFXx3kxYh05J5l7R3ecgtk5EPu/Kq+jUXNeSF9hd8jI3X8Vq13fHQ0rkbJ5qO
dQl4bKZiV04P6pGbIegZ4+fp9zxj5KPpuGbSZbo5WltDZ/6m6ZvdaAIK7p1nn8axn7i3sKdUMme2
Py+vXyuG20BAH6Iy/Om40WcosWIXMNMgQV6ZyL57JZjTyJPBKgU6NLru0Vpua3OWx77zbmFCdsok
88emAV6YACMe7eYsYratzOHDsYKfjWLsYQXe3p35sdHAjdwO4EOj6SXU8edcR299gVTCe4VoNW5T
0h2CfjiPCGFEbPR44VhzhyQDrD7siijFy5kgmeKHUmHSGpX3cFmpk0ZaGKQgGKH1Ir1N7tSvXWDB
x2j9e1XC+E2SF9OYX8qGcJ+y52M3U/Cuen5IhHmbZBUeRmcXCjCobuef2IEB/KLgWaWu1TEx4170
Jz8GfgbE3I/beNtwPKNOBm2qgdFmpusfZKIPZTyIY6MaMvua8lhJElBGPz04JTZ9uHf3E3EvIlTT
1rG5CIQdPwTRzpoWFok7RsSpkN5gMpQZ2D7XI1uyXVIkxvKQKOPOVOVzkOVvvu1cO5KdqxD6XQOV
3EkAFVcBjfuO+atywt+OReL3wL4nGZpvEhR7ZijkxkCqwCZKWz3yIUlyJUAAclSYtlYLu9CCoILd
i5gPSz5X6qgC8CyRa38mafI5wIRSdU1kC4qlqmutdSA5fS7d2cElgLIM07fy0x5CxbTDGbe6NA6F
nuqNW6GMxAQF3dSSazf4JiKcSu3sXBP50ThFtNdWiNKTEUjKpJ41QoEgXucGv2KwofOFTOHtbV93
jw77+piW3FKCqhDkCMXjocXmO/e06Z3iMsrkrRSwLnN9mBR6lVjqdzXx4+q4WJtuSyz99GK0LmVW
f47HCrnnYezBEA7LdJUyb1F6WgnZGu+1+xqmyIDmlAU5ZntrfeO3WeF1kxV9NOUd8yB9k0P92qOs
KZp3D+JJkAW/QpKpOPR8KBt4fJIOzWZq0l+D1d4TK8m1jSMa3AWdkoBZKdL5/JIm08tkjcRfoTpJ
k3VrmhS4fTdvm8n24BswppINzKXANX6Dfzz6g41DN0MpYpgGUpSMoVmaZW88vESCzOTUwMcpbkOk
PgzFgsvVvYWG9yYZn610bmEGJ59lHJghJ9lrm4Vvgms/S24CUwGlNbzpZUzSi+JXbIqiuytExsHH
il9lU3z4QLKOefNkJDguc2jyRsUWBq/uV89dsocIerE0yjxWwYaB3UrK5CMdFUM7tWtb9THXi9AG
wVcorlbKmgBK8jOLYE2YxCa0EZ9K5ZpyffzujOFlea5CThqh67Mg6IjmoVcaqyZnPgfjPXzv53FY
VdJjJai4edPprhzyd1MNzqb/HQY62qRG/Pn1YRtpf2x8RTbKQFlaauR53reuKFau6fywOBoE60Sn
R2hrgKIy49bJpTw3mxdtxvezXC6DS9nRxSxLooShpLKBpYlNIl8iRk23ZmZYjrdhyr8xKi42dYWc
o3cl0jvbjHfm1DIjfkktZz6UXa33OM63MWznfFYManoOnSJ+q07DnAybghk2FQ4222Zk0kG5PU4w
6GeWL+2VyV6zux+S2CAwysjnfRgBeiuD4DkkzLu579tTNWYL5DK9UBA4QJhJlrBRuAYxxbZtjC8J
6DgibmAKeeKhzC048YF3U2l+70dvrUasxLN2tqhi+FA+0tb55VRnr0P0WXlgkULK9RjDofLBzqmW
Als6ybUVsBDLxT0/KudXUw0TIFIWOLK4X6Tm/kZjjR4srDdoyE41KF/Gss1rllevXkRh7McviimT
ljUlY1V9TmJT+BzpupDBL614brh9p36WFnsc5bILhSi4DR1JO7og31bv4hgBdaz718pbbmSTpLE0
PbnV/CK7IxBKuYn74i0eETQHAP/pd+yTxCZOh1q7z9WHTprXfKTe890A/awRrcpqfKosSJaV4hCe
a4ttUoKdlFOdwFq6asVMnj3D3kldvoDpJCPPpXrTPYWNYfv5Ku75T2W6M752z2HfjmHRbsFPZnvG
o+UYMByv0JP3qJPM2NuFrvc6ymHYay95G4rpdQkacnOi25ZzfT8AXJpM4sHS+nkI/J8aKIYGKJ41
7Co6WvZoW7/PJIYrI4fu20DEbiUE83AkgY9V22+NYq2EyxUGypb59WemvT0EjB9TzULQOsQdzc2H
tVRsrq0+ijJ565ArTa39uw4E5AjSj5BTKibtKepoxf2y5CcWYMOpUm0u6TnKA70OR6qoKCQnx4MT
FYDLUm4OeVTbx1ylNUqO/fxO0VhrhnmDRQEi3UWZEiDaddlqVg262dmbYKCVWUVLvuUeJ5IgDR0q
q2Unz1WhSMqKvqnQussi+emK8S7uAZ3VnVVhnydUpp1e4P35VPAUlMNIZZB2ycbxlQFmFg5o1vMP
Vf2jYINcc5JDcj2p70EUcMTKKTanUkDiNrdexxYfpbDb6mfOQ3cBFHSRisd2Tg6OoJAD4VVpWPka
gg3rJqJ7j4XAU9gZmsdRrjPRbYlp8oBVXP3Av+sNx/+z+/zf0BS9FRn/+/ee6F+6qP9pd/V/YOd0
Man8521TUl3an3970r9+/mvPdPmePxumhm/9IdlUTN+zfHNpjPKlPzumhu/9YQaWKyEJesL3mLH8
s2EqxB/AD5Chea4tfJuu6v9pmMo/nMC3/YARQiBcj8Hjf6Ff+m9DECldSiNbSpvRnGdK8f9YlRi2
mOkUYEltiuAEPs7tM3EPp/xkL80UZG6g73xG7rkfnbSNxLSpXXCujTr103AOWYqPllddqPAmhBTd
96kCtOv6VEhJdh3lIp+fiDicBvM+N/1HNbvGq/fxLx/4P7vAf+n6ev/G4eJ9BIEvXd4GnzIfD13k
v1g9XHDyTVS11raEuC1DBYSwwXJTdSkV+GBdcks7d4rpd9SG/rktMzJwxBgT8Ji+xmYv921PlVgW
6k4iKbGlh3ZwJHOxGV2OoFb6mVhGBeDFxfae4OWLcOR4TnAPYPDViLXYmOjxUM/C243mU1ygz7Vd
sPzLRIlDBrgHRX8tyx91V6Od7U2G8sSjxR2Jn51roMduuwR6ILtQ0L/rpCZbtP0V2XS94I1+OI18
7dyObKdBsUeMSfk0RdOjn4oriGXjMZc9an+/eHcKB4mn33+Tr5R0Lthp46CBoqxipZjoWGw6lkOj
ofPpWDmAEt13O8FzFGlCt87I+fDCKdBprYDBPMB01pX9UkQJvzk2d3FHhIRynfuJSJhtBmULjYax
RqW4Cj1jPzbBRBbUgBxo8PaB1vsiJwyvqubb6ML5dvIiIqcDqi5CfLcJxnWniCUMGgZ8rkerC/I9
0lz0732Mx8juou8tLcRNmUWkQI7uzxrVjl0sHoox+eUYvXfwj11LTCEv50z7U2yrof0eIQ/xgyl5
sk9Wi0wsLNkxLXm/dOyJIVOPdhBewpHSSZQTSPGAs4SKVbqBuXUsSvTnvqErkgcCulxR+Sjnjsiz
aWj3XQQCFnQucRvfILGdknkbelZ/cgdSK+3h+zzQwbZwZa7MBcWS4RrZlB3nuD5b+CstUO90iasC
PRpvA7EEadj0YRrBW3CQeFJFBuswJJ+gb21QzsWPpMXLKUs/PbvgpY0kv9CMD9a2QbPSL8nLcYJq
I7KuO+oMiQcVI+ESPcJySuMlwZTQQmwZTeyAhQ4qsaoptx85PCH1Y9fL01JfmjHbNUZSb3VUkgTX
29UPuqo7j9kIuPHQ24ALsjd0S3ZRkuXYehjJxm7xe7Aywp+K6qX9lFF0cwL7YrMxTSEmBKB8JGrT
zF1Zk1lsvTz1E0YOIYJ3keV3c1T1MwTLPr/rusw8FEuSyYDWFNY6rGXkNvO65nyztWv5qUUY3Vem
2EtPnPylyT2JuykgUqgp7eahrpcDE277rCITQyf7abJPxax/CCcg2tF9oXHzLbTbN9d6MDJjHdOJ
SXL75tbpeaK4s6fj0N/Xc6RJCnS7VRSTT2dxBKDTRx4f3UaaJi9h7vwsHfNbU+YfTJ7UqiuvDVoj
3YpXi25W0zXfVEuEZZmi+0gxTOQ5vFOzcQ92yi/2+LTraPg2VMNh6GYeA9oRsAv97USGwBBu+hR9
rhNcTRjltXZZuTAmOUl7TjL3OuqEdIlA7D20Q20xnVpBca6d4t4MiLoVo/XdCoC/G3bz1JBKg9Yx
/+WpadWSblvlL3VmXIfxraotWqDS3gVJA/RTbDJ6xjiXONrYFkgtCkTMgehSonTvzeLgqAWxjS3m
WET13pw6ZlgRYbhh9srkAByp5f9SaOYhOtdhSX1m/dAUkKaahq2wAC7KNj/MgXdxM8wZFgFzIUjp
MRX3WRUfmoSswqF8zGp3EzWUZWEd742EEi8cMHskcXvw3OY2Gh6aivU4evuiY4Lhsv4gRB5OcJbI
wMgYy6UlZ2rcdFZNdvTkvQ8j2T9sT+uhzGtwrc67WQ9vnofCOovvPfQEq4au4jpBAbDNJQwT07TO
biQvRtg92BoZP21qUq3s5kdlQlysuizcqmgGqcEqVEwGoUpJT2pN0/qELu1np1Q3q8mfjAwa8cz4
kfqUnZGZrH1MnbFZFb6b7OJSt/uRCJXZace7VJMC2Rt0j3sE5Ido6RMUfkW8XWKoXVGmmMjamd84
9M9ewSZCsRqckoAUJTVG7KkqIg1v3tJa9NDRdihkS+IpVESbx9Bp9GYNzmtriPq5SLAoukQV81bn
jySeWE3rJHrWdED2Zk546uw5xdVKON8UVYh/p1GKoRvRtXGaXBMrPaIFGCHtpkQN827SrIweISNd
viYnU6mxqwX2Ny7ZrfTFhYfJPiVg2Gc52ZdsyXirSnEt/Q7xBCv7ysh7+07V0tgaoW1/91x1qsgm
vLPtptp7rXOKCLH5mYY+HWGqk1uEkmEjdY8OpAZ53CTl8OiUSEwTv0jeVB1zHpuz6dz1pb3RTo6t
SWkkcLjYHmVp2zvu4f5MjFJ68FoAYaLzvXWMl42svDB5UgmWXCQW0TvnE/oNhdk/lak532Vm026V
52abGR/pnQ6th87P6idaqjlPqnGbg+Y4D+HM2YzchTk1/YfRwXXVqKrcN+nFkHV70QN9o9qR7kG4
cXV2M/3Y9oW6xNrHtQ3mzROssuMwG9sw/pj9wrzqubKeTLpNX8BwIyInLC2JUqomWjDMGrdDFUUo
X/WTpXS0tU09oPwW9dVbKq8yh7rrZaDRZ+ceok7JfeUXj9lMzItjm/u+duoXs1QbY2K2WoIxHx2/
PdbEMrF80/2PvQwHWXNNmZ3Qxb6vq285tsVjRtgj/RGbDUA3/rYd6Z3CgGZ3TcLVnHFm9fobRylu
tPKBG9XfGml2mkMfhXThsSuCwCRwpkl3aJOYv/WnNjJs/qbjEXRKYphQevokkRAHdYjm4BBnNO+y
1GD/fXCr5uQqc2u4ySHCiWz2XkZCpM42vn8Wvm638UzZMRU/TCwbA0k+QRWJHSOKPe+JqGQ7OEo8
T1wzj/GnvMgRbjFz6joounVu9aikB06OYei9N1ZHctFMhrJ490uqyaD8QBpMQEgfkgNRFagEUAbF
eEhyk9553KMoB9ffrKLuo3UGSA9MzMhWcTHkGTgHkiSq1m6lyZE1t6Yv0Xy11rl10pcOqfUMWEMk
0LZrlGuqaweGDI5aOA7OqgPloTTmVFE/iNI51QRGrfrefC8r+xPGY7oqPQ8ak5MeuUdvVdRTOiIW
r8kdbDW4bvSIY43Vq46ila2xF9ObyA2ZrCaDKMUkMOFhGP5BtcFT6+jnrIwt5oEoA0qDjulg31kR
SgaHRBvmxh9h33wkxKCgtEXUDcH6PAnvZ+nSODMsBrF+kgiIam8zTcU5fhzz31nYXRGeMF7xvG8Z
ofJ+nBwKVdPaUdOukwRnjm78y6vIz+mFd5stat2C8dnYMlcvi5cU9gyd8Pj7SKyKaAbCwqrvU1Nm
tB3knZjUT++pEgWdC+0Ge92GPwmieWZEcaxqZo3xL02yFW90vBnZ/NgU0yNPbavVPk6cs2yQ0A5s
gQnNIRr3tHZczQKhDkFikJk30oAcx97CJPndbLTGZIBBzQzjaxk/9mb1MnvEDae83Bz5MukDFtOq
eD4Io+VPdQZN3J16LGGsK2m755RI6ZVQLCexeS0bRR5YlL2UsUt90GN3HNrpyXXkNZ54kX2wq2q5
k0YNN0jMd7bT3FHh6Y0lfCxrIa9EuC4t8gA2gJdg9GscAN/JyUHCs86QhzHutGa8ooZGfVEh2s2n
8sgCKBa3+nI7OT5/oTGzTAg7j6TN0n/0b+QEzhedsOtnBoeTuo9niD/JmcqRra0Txm5sTqZXpdeh
V+ZO1D6J8SHyknYRGYRZ7X9v7V5tESLqjVPYh3nItsIri3WQB9UpMc3uKgpaOViMp7B0XlNVuMfJ
lvOmazr7NSFvKcvy7zqdy/OQ99jOJKKAk5cU4fc0EeosTZdJ7vLHcAjF1uJg4mXRMeqJmGzzti+J
ye42Ez0xdNz5umYUcw3zsMOZ1oIYSIzgGswh3cMkx5pMasMOS321qTkDkMGV8x/KYc7+Wu7pHhHB
HvZ7OamT8qzubJDrAwWP2c1QPdf977TDAxOIgTl5dxk81TwzictvwdNYJx+m8JIHtGvGN0KDb5aH
CaNM/O+qcou7mnbOHTfJ7zzNwQAOOn5SFsX5HGL3lVkXP339XQ8e309nhqsQc7WDS8/WLQEroXMI
YpvIBQ7m2EPnk53iVZ2wCRSyPahwzs5+4T96iLd7J/jVZDWOqGz4UeYmW+Ts7tUckntvzOYPkCLo
zxX6QIuSt57IjvSjINxK5qBIPEF1uE2/xsqXHqu5x4vS7DKjfi0GohiHmmmwRVBUhXh9G/d4lIRN
+AkqD9c81Xk77kSPtb00YrH+qo6ES0+YDcO5T6yY3VmOJA6m6ynqIJiFDAC4jXCK8IgnZAg9U/G6
pIrt0Zbhw1TrPHNot0eCkPA8usUIErNE71qVPZAwOF6msGeO0hX0zKZ42Hx9a56XhPZ2n1ZF3GxW
PTEC1nvTM+yjaeXnMgq63Ve1pp2uP3LRvdD6xXOH8L1M3V3TRf1OJfmZCQVmgTy/TJZBCFUyXlk7
CVOeEyKKUkdYK2/Oxk2ceNnN1i+JGvdE/WTnMBcUj1kdrsPCb7DhYiQxGtI4aydq7pNerHLunjzD
QxpKf2M0tDJsgnSQamIP6nor2/eGax/7gWR7Wwn7oXbMR1NYj8FSaLZo1jYTCZz419VZdAiPVhUx
evvGMRjm6zI/0OaeONjapKmkjPIRvb76vsW/yCGI9LEf7P0qslfDlNE2rT+KSt5HBo/icl7NPCQe
TR/MDy2f4ljq8IQll8hdX9xElvFbQDzazowxUPW7cLqkKrj0Vt/fh0447nA1TFFb778uPRMM3Cmy
xEVb1R/5rMtdFiXBfkxEttFtRCkZMr/QrACzM7k7BoIJETy89z+vo00xkI3QdmNJpG2bYlCzGBMs
lbDqjGGtfNJwVO1dvv7ad51mnczGVSBKWhMGrFHEJv1G9GQYxEi4NzqVw76cQo5RZOSMmbWWsYcN
1s4/JwbhZDmg2VAjLqswGx8shnYnRgq/Gu0wxTdutbxJKnAyzwKOJakJp0NV2FWW27VBCHFsqc6l
7ZD7gIRwQ3GYbssOtoNLNge2MPJlKBXoPZHH/UwaORvrRF8qi/oXg1Crc1ulrw6BmE9mKjc6dsJN
nmiIupMDwUVU3rmvpjt0WgTD2G17lHMfXrzlaDBm+S/akeJkJiWSP0pnM2weA5eCQdIOWK7X0esX
xxzGYUye9ktZRN7dINJDT5G+XrreeaL81ynF0NFKwVSjGNbCQ9QwYLENM9mvRGcSrvP1aHoFFqTI
DFdZHTvHryUhi6z4vg6rtWpbUs2yT4wQ/unrIRdSnmo7I8mJxhipis2lcoLvuHYONrKO54i0QEST
2OXrMZM7fCn9eVxkbdpeYnudtmR1EO7RMPLfX69fhqK5GmRgZ9lrMXLm0Z4GL+J0z14UGKdueXay
mbUsylmWijFw1mMY8TpljTIM0q1hjAacmBIlRZ2IlQ7mm9HD16kLuS3w4p1j29xpo41Po/usCMLu
bQzHnT+DwZlt2kB8iMT+vKfNeJeMsdxYsg4eWcLhgsSdc18Yz4mSakvqSn/HgB3TktMcBj/ltF1e
bSKgCMWbPnDNmKcSdSQny3WZJj6ZkUW5b8Xkra1GYTAz9V7O7jNzxewwLguvP28yI0UdEJa/vj57
7jNckZZNFmVFs4T0qnB29cWqBg6f6DVCbIzpOOp9n01QqAUZKMRTmctt4HSZfUBciCjea7wjpPaD
T27gOTXSvUkRfbXnGUOStfPZaLfWIoGUJF4+hGNysxjlrhjMd5umJG1TV9ledIghDNWq/SyAW8ga
9kqfJqcoboMLB2hOIsWB2QfthmXddqLi3vcjjmuyVYzn8XPpoEMeE4eSJDoIV1Zjrr70Dsg9Gbln
4THxqUXbocp+lc7Rt4mYhhEbmDV52GXMkDhlhbeJO+eppklWpe9+NpaPxUSeC9nqsJBhATIgY+JV
2j0uQUmHb1klKLDKH0nvEOstYRi5Ojil82da48pMiJOr0pa4aKXj+7Lv/Y03FagAihbUTErUQD4M
xXpok5DTsv3TJuLuUZEo2taWOtmTeWjpV14tUm1LY7x8retpCzXcTOc9m0y5yX3d77U9YKRcHqav
J8agro6H5Mmsw2A/9XG6Z+77zTbpT6o6v1eoLy+CfWhTLg+Z7IKTCpwEoRkFKX1X5zjr8VEmDfdB
313zJkEyRRybJH90b4au3IjIIIGM2nQ/hGa7snssuVmuBpoJNsiODH+YTPF9uZFuTkMntxEpGKTA
CJuTrzb9beVDyfh6GrOuZx93x2ljxPmBHiEk7DhnJCCyd38aUXxia91idi2/Wx7J7uB5nLaJnwe8
pna0BYwS3UL7p2ilvxpj0RwH1/mBxKq5a9lIkcdNDO4lKrDlBtejzfrVefW+V+V7Mvfi7C/lMRpA
i6bkMV0+Qmv2EJFy9v/zEwXkwFygHbrtV0lBdNmwV5MfrEYf+0Q5yubu641g54DVEUaPMLSaH1E7
0k9F77dlZwIIkmIsimtN44WhwX21ZIZpx0SIyv3P7VeUhGKpnEw54FymV5OsahAwTtgC6hbbQMc1
+/eZt1iJ0xoXZTxwPAyl9SnzbDxXuT+cSW5PdyBn4B24TodYp7PXtMj25McmjwZrxZNR1ueEVmNf
28Qaq+WEz/F+HdemdeA2WlJ6mu9h0oy34Bgua5ZyxKUqNj3mSgLZWExoyBAm73l3k5qf7IQ21VK8
jI77g4N6d0/P396YaA5wfUz1lSXhGCqru0TDTZW2+ULLzOVB5wmS6WLMRrX7Kxl+z/X/4u68ltzG
sjX9KvMAgw54cwsCJJNpmSllSrpByJTgvcfTz4esc06RSA4xVXU3HVHdHaEoLe6NbdZe6zc5kPiy
EJ8yyPmCbwmviFlN9gbmVP4cjArVd63F1lssvvlYb4RCNzzJEb3wTqfAXKfTdHi/RKW83EUSwPHw
h2K1GfQVUKTjTC0W1DI9ZCLVGastkCFUsfFNKMUfLIXMANuPDZK747diEDeeVlS7wKP+r0tjsoXl
kzhT2WcPaeXGUikBisx+JZYhbT0DB+SQxjLuT/yW+d4AYxfujCBBlWdW+qoVPnqlb/QO70K1Cl6r
CjlP4T4PpeLYCMUnTABnlHYv3ohjAYIvRvkg7rUUIzyEc6m1U1wO8+A2U8Nqj4zY43viOUZgK2ig
kAlM5Hm68K1GTC2npuy8L/Ms8K07a04eBTUC9o7UC+lc8RqZE00X32tw3or2wjCWP6OEa92Q5Ttq
/N7nvEgfOODSZyHn8aYIhjMqsfeF4jsVfVA4SlfpD0LdHzNqUlhyTljXDT+D3hJu8JnmOSzl1iOn
KvmGL1OqLSXtlnu3ssspDfa1plLAxL/uJlQb44jdM8XEHPSw8tZZVXP08viX39OeqSXcv95TDMny
lc9aSTAKAE/vNdRGyG6s0Op2Qo9ugRZL+P+lhWPEE3VjUelcw8ueU6u/EzQtRYhqeIR/CTGp9N/e
j+amLKiZKH5651P4swutxibcwCEdXrwgFxo1JOA23YC9S6kOTwPgAQD++HymqCLISqLe00/oqItH
ohPB7tiURXR4/2WF5kOk6usXv/effIqat2EEEtCMXbXtUeKaU6UY19lEtfz7ZqvOa0WFnS7cDfVk
3SZIK0kF2OXYohkyGUXxlHbxIdGV9KkH/eY0QcjDXE12uToOT02IUXENUgHSQqntUllEmppSImVl
VMWaX7EOS/893+pz3TWEMnzIUqXf5CFPVzT8eOkp20RgXXa1t0uVFrKph7JflW41leq+1qO5AA5B
sFXJqilYIshk9q+6WMziMJbs5m2do2RgoTNn5BRNNBeP5qSUqrv35N2g0b0dgAgavQ9NfJwc2Utv
qzpQeBXWv5V8wopZNZ5DtSpvMBscHTUEiYG/1ybzYLMbsuj2YWtuJYqCm0apP2Nrjj15S7bznqMJ
EkB1upS4IJe6D4CP1J4mHjqJedFOd6PetDdVFGAjjXuh3knaq8J72RnSptq32jeqOdrnfO5NVADq
bbkzypuOx9AukfzkxiTZa01/uLHSuL1XxVLFeplNUMfdC699vBbL/qjm41FIrOJrr/GM7wLEM0pD
3odRiHVQ1wX7NqoKqB5f3lPcoKEg243AKTHKzGWN7TJnw3kfebeo4tQvil42a8zFcxog3CZJkwwV
UICqyLLII+K82Y3Bn67GnQnnbtL2wyANTxVtA00Pj4E+as57Luor1mMsGoB3e5UEYL6QkS3DbWP+
jeL8TJOFyt8N9K+oRioHHduzokmfZ2rq3yfT/X+GCFGhpf7fESEvVfi/7r5n8RkgZP5X/gSEmNJ/
gHoAVdDhvGmWMsM+/sSDGNZ/ND6oaYB3B9rxTpP7L0CI9R9QIKYKHkSydNm0RGh3/8Wg0/5jSaZF
7VVTDAl/If6+v4EIkfhdJxxT3ZLV+XfJmqmxuCj+LsRr+6kXi2xAjFTdAZ7eDvvGHrfxE0pZKCOv
KeQueNxE01RZMqAEqjolSQZ2vpRDLaVqY6iVi4qao27Me1Kofb1Tn6QjBp5u9xBvV0X/P4zwPKa1
kNspgyiXo0SrXOOxd1GGwGdK2+GguCk2+NrbJ5/+EjZlLdqCii17md9UKdGCG3OHQ/IBgzVHOwDg
ddbnc56uvwjC79OpGAa93nmpSMbScsCkAF7Xxli60Y2/jw/xbjYDkPerqgczy3sRx1RBM0HdBD7E
mjv/bGnkt/g41xioIWw9OTWqIXa6aWwqrk51HPflmjfAPEvXAs7y4SfU36oKzHyg4U3AzpFf291s
5YOb+tdmt6ajLp1Lkb9P4tngFmsyo6wtRugz4EyCshI9Eztzkq2wyW6jbbrB7ZNSqw3rY1d+QsBn
t7JezvmrH6Kri9XpjVFoaAUjRdaTHUEy6lJgwz5AYH5hL2yaY/jY76M/T2lAd5eZs/KFdXo6anWx
TpUgg9jYhYWr35s7ifeBraCJAjDBppGzUTbSZ/++dsqbxA0OQesgHnMX3f+T3QJJmAYYC1jXpaW+
A0y4RMbIKXfxxdpihrVr3oxNfje5YFTe1laV+m4JtVxWs3mBIqk6eDtlcZNSYAGlLEU5Wqatiq4R
RoKHNI3znU/WiFAf9DIn043gWMJ/3dUDogSqlfSHZBZ10aAXYAnrCT983lBIWvXaTchzKd0gKdYc
5c5CvXwK6vBmHBTtU6rG/RfdbMti75nA6sE/ADKyopTmRSF+GyuV6pSWwPozG+MOElK0SzUfd9dK
73LARI2g3cUy+eIef+ESUoCKOFyLAKrniGo2O2QXNGtIsasKaTqMQLeTEU58PkmK30YG5HqmBsBM
lkf9aJq02aBANWZ7O0o+4iRmGKfFRvUm8xgmuthsphaEjNaMCPb1WYpu3DRUD3WojE99lTeO2fs9
JBQvP+apRJGDWoCP1rOi/DGpmdnioiRTxo31lCeWxhMWBR3esbETU51H1TSTgvKzn3KMUYWvu546
i4g59qgB3LJrmRPa1vrR23vKlOBMT9ONdKqTtV2Akqk7morxmDXkQaCma7DrXSEYx3QQw++TLCP/
KPYiPbMuH/p7vQuBLAzyiCBpGBrw4vJO7Z5U7Om/ApvwIU7gS43EsKeMaKVaGaWcqOnDL32ktneV
IQ3fFDWkPyQi2eK1iQJ4v08eKT/CHzOmVn3SpWZ6jKbYBy4uUz5NVX+X5kiWlTTVVLtnQcMOVJF7
LTq1t9tYbwAwQceY8oL2T5NkD7EeDBteiryZWY+u7BXmJtHK8E6l7wJwDqpUVkG7aVWclXBN4jJm
Ap0mrqpPeuvpx8aqiscobHUkHgTlecrLkvqcbIA/G6QHT6unT4jzDjueFQjeq2H8poZigaIhlW+s
r+SOgjwinIZ4U3Vxnu2xOU/vSlOH0mcVQtJv8WEqnN6j9rsNsziVfpm6gUE2XsA8MjxFLDXXUFrB
+F2PfBC+cD347WvGrzFe27IMM977OpwNHzEovNVVMU0gUyYjXRlBxbS4RXUVGEcJN8XnAbLz9BxC
RG0ZcbuR55Nfi4TmmLB4v9HDDNyyCZAeRXIAmtPsHxwXpvnDShpAFYFJVcGuMPmBvgvoPQ11YJYQ
iORXoUi14L7ItGmkjyFJ1HrojY9gKL/xkkFu3sshWuiUdbXUD2+V0SudstACt0fVfwPDM3cV5m0n
lnkdoCwYtcreVKrC3EUy+lN06XhsdoJhuCplpxdfiSCYFIB8dk0W+fdqLMGvGaXJHTu0fSddy/i1
VolE7aQBrk28MkfKv6pocngi/ujbVIorkFlC+1r7ZYkrM703b8iBZMlh8SVUUo9KFyBiF/S84XZN
BI7M97LbpP0dCE+Wup+ANlmtYboe/d992LfodMJp5ImJSNdUbbLO2sedUOWQ0PyQt4GI4kACGgkv
X9Sw70pRDVDTjeT+q0ez+dMUSGhdN2CRdtYg3glTAZVZgU9HF8lU6gEBwwo8bA/r9xO0c3A+0Khd
CuEoK4Ddwnee8831VT+7g+eVb0bagz9KxUMJy5J6W8fnNwXsicqFy76s8ByxTIECa+kBEi3TGImh
SUXWlHImCiBVkatPXuyDycl1UHk8KTc1EpwV8M2xtexmMhukcMusAP9SKpX06FcCRPNMkxCcTay0
dOsq8VjdVF8pFMfh09ApKmqgqkzLp9AamdMH47d8owAlMF0jMrJPoTGOe9hWfeFY4Qx31b3GSUEl
uaOghlvLAtSieTiZNJMMsmSqdkoQZAeZ3fA1opV0LyBhBt2RHpRFe/6uhFbgBCR2yDKLnyQ0VL9R
JfWdskYlzyiUe6UBClX2PWVwNpdTGGN0DxketGIyi7Pz0EaaLp8QY0mOtP0wMk8l8yYqdOl2sAqU
D9CAqlv5KUTu1ikk82CidlAoEDZGJS83XqwimwTNl7d/REMWdjIbXkzNg6ijOdhEmXb01FmeVE+0
7GeXZtT/EAI+RHPRSgF0fGd1lDViy6DeZ2lAk7wSjpmXAFAtxC+D5MGbN2sS7b7MZhywukHHV3jp
WtX7bUR56wiS9XuSTBNfb8HflYOQvrRpR4HFy7IQvLVRbqLWEw68l+jEAfZ0B08yX/KyRSBo8J5b
dkiQ1qHdBuWLDBfoZmBF2EFaUfpXfRPADqg8zSxBWfUF6GVJTiOoZUy8bvJZunAC0CMUs6y6OEXo
OPUwV/7wxrzgjCir526I+r2JBrqdqEK4lyfo+45apP4voLvebcrliwQDoOanydNF5agCnpzukrCD
RW0i4byrejocEW3OTVcnTJydKUo/ci8k1UMu64UDKqRwe2Bcbtex/zNr1KEvDzLiPNQycn/IPnO0
ZnwObqiwnrnR3kA3LEbfeEi8fhua3aM+UrFo1eqoj4gyGU0ZHqrKbEBB9rg80wV1NQptuDKq8W9a
mOGDL1EVjTsNsLwBUeEHrgbxMUR+9NWIpgz9HrT66jLFyrOTG454E9pgWWPpoAS+7QudCcVTKZ5y
DMK2ulxFD9NgTrdJWABQ87N2FO7yYPRiGrBN2h16GgIbMRmKt6bLgoco4UzO4yY27Umzkuq+xCnw
CXiyb211C75gHwuoZDRVyyvNq6j752EUj/ssUvOd4DXyjZYX5WGKiuRHNY7dLAmkSsNdL8b1nZmX
XEMaMnelIZjb0Ee90DOKDD2TBi3xTinCh7EYCnclg7/0OOJJJNNcZTpMc/E4wsyj5lOSVPYbNAl+
zlks4ul2UZJF02101lJ36WJA4ui6YUqqKs5/fvI4ivssC+ixYATnTlucAXDOwlQk3qCKcKPuEaNZ
jfjxkaKJpMy82UmxVHok5xGFNhtyWWaI6q5ho91rb+Uf3ldokS6lcCf5TK0zUbbtk/B17fUuw3xZ
vAQJPfM9DBO1IU1evFOoW5gFaHru4cf2teOZG3yZnVxoNj60OL3+rB20rJnp4XMFNO4hdeQ34wnQ
6N/+yOc/Y35Oncw5sixZMQTIbhm+O6GtuAldYJ8IoDqyZYuObHNnrcQ8l72aX4YaCZvCpCs0L6Tl
yI1eGQoANjhnxs3OU2pXB4XW1ONrb7Q/rw9vfvecv4sIZYqaLimKyJQuvm9sDKaq1MhpaEb+ZdQx
dqDLwun2cj3MhRFZc0FLh7JDL85aLlyNnNhMIdnriWf7YYU60y1UhF3h/T25uve5s0xDsWBTsWJl
efHQaytFiYBLjG6j/UzTWwOMozDuro/mwsq05oIW5VlRsSjQni8J3KETBKnwbJ+Q6/HE32m9EuD9
Cy8+y1mEeT5PFl1fD3HVNkQA5vJcOajn3sfPaQqzwDb2wz7E1sxOHtp0630By7ht8YZcszN639rX
fsNiaeRNlghTwm9Qd1RGuFNporj+sfpKz4LiSOdKKOXhbPJH+E8qd0gfnMzwogqkTyGSRS2xEfqk
ZUzpDirMrvnub0TbX/U3k8/r7POiMUBQ6SbCZQRVlEUhiMtJaXNU7t32kH5Xf/u3+avR2p1DCgPZ
wcGwgkYQy2lLcgJVlJ+wVg/5WM/jF+iSTFFXV0yQgucf3ARq5hcRV5Z48LGsinct9bzk0K6V1z4W
f87jLCZWHetetwLiJBiJdi/Bdr48lIO6BcfxuFpgW4u2mFevSbFA8YnWY+M+3c1zSWP1dtwqbvRt
dcHOh8j5gjVEReIQYwZBzi5rohYvJND5RFN3qBXexa7vYluNBM+u24m3/mOw4un8sYKuGYpkmYQD
d0kVfTE8tccBq8Vo3eUl6PB0Qm7OBsBve4/t07hP366fOh+P6rNoS21Imr5Vk6tEy43bVH4roNHF
/3JES8nMQKTUW/w5ot71b+sdFL4701Y28h759831AX08Rs8HtLhZgyBCN05gQNH0G/LTZyCNf1yP
IH2sJp+HWNw7bRmknRfiTz0ezJ21HW7rbfAMRoNLezVV+lhNPo81D/fkzG6HydBhec6rQdxQ4YNv
eFTHneY5gksB59UnJ0RnqCu2UrEN5VXTXmltPhfXEjcGb66SHzAgnW9HvwI0LTbB1tiIWxVxmTn8
aqqytgeUxU0VCOBjhXnFzA2CedTtH3P9etya2+jb2vF1aQvQNqOHBDFX5KA+n+JhqOTcKzAzGYAo
m+mzHgKb1u3ri+bSNJ4GWXzHIpV9Oc8Jknifh/iYjF+v//3ShdsGlt1fo1h8pyGcdC8RCTDn1O09
ftTCfbAX9/rD9UCXFuRpnMWn4YBUA8qLLP7sRe/vLOhBcF43/fhkajzXpXQla7m4204DLi6xOmjB
HLUMrN9MW3lDqnzQHowdfKqtuTK21ViLi6ydRpwRegZntba3a4/BC8IrN1G4wQrILVeO3gvdSwMB
QU55gzR5zi7PF16egSjToQ+5Hbpo0JtetdvwkL1Z99iZPOFq/31ycVy4uf79VqMuVmIalVo69OZs
MY1QMddZpOw1IEMSqufGDiHg3dDxZN958v565EsJEc9Lib6wbJiA2Rc3WxqhwzVBM2eJ+nsv/hUA
/1Io/+lH/YDbyzF4jDfBa/iEqiiPNDtrPnfV9+y4OgMfEwgVb4O/2jaLJTxRlMma+L0biMa4kzgg
gztb5bmr3yIN/nR92B83zHm0xfpVEy/PwIjlrtw+ex2cQe+70Hh7Wf1plU/IDDrXw11aw6ezvLzR
mzFSa6Filuezk2m1hzcDj1rFFZ7+SXJ0Fmvxmp6FHGQU3JGzpa8qbYE3unzE3bBBG+gpXnVfnT/M
IhebQSuSpoiqDH5lEQ4kOjjgNihQCcAMN2nhTH+KIbSqnWSunNcfQ5kK8AWJ/EuSRPFduP/k3g07
s6MGqhSujxJ8RIPBxOsNCSZwTSsJy4XL7izU+7Y5CZVCbdRjRStcKHmbpspuJOySHBqZ8JMDSk6P
obgF3y00P41u5TD4eCudh15MaIEJUgRjd9boraG0Yr2YeODBrq/Ilal8bx2fjI++oi/WAeMTC9hc
Y5nZra+/8d1LzBGjle/28TI/H9HiTLU81Oha8JquAiStaek4ukr77fqA1mZtcYJKSUg/o2XWaglE
BtXRaKpX5uxCnep8HIvrPODdlrTzohiLDbZW1k+0LbItb+MbZYsG4wH60Eb+EuyzVz6ebivH9EZy
pc/Zvfz378TzX7I4LRM/VQrsEApAIeE+PwZOvNF2ODU9rr9X1z7e4qhMpmHSIDYw6PIPdHS3QfqL
wvjKAbm2HBd3fFkJUo18IdOWfxVicTv6lH3fq81f/t0yWVx3QRZ1oZzPo9HxoysarMfGT/8qxPKs
1yIPS+x5/2aBBAyzvB+N9PZvh0BJU6NuaEqSQZntPEmJ4y4uKgmFjBClV5vm7v2AH+j1GBdK0JSf
ZZ3EQON/qRueBxm7QB+MtqzJScwj8lOmTW3GpRb7CbqwEz4KK84bF0A65wHnFOHkTMpzL4WPRcDK
kQ/eDuGBbeh6X2MK7WykXfAgOqkTfKOn+vfLsOeRFweU4gltEoZENqzPaixsktbgjPftof96fVLf
i5LntyUMPA1lJo1a93yZnY8RrIVnhppekwj0Lg8awbZeYggYu+DrdGd8Cag5e05jm/AvDOcueZDc
ftt8Fw7rBaJ53177JYsjxKIJm5mqyi+JrKdUzvkRg3aIW+NNVIcI4MD09/cFNW7ZnGup4rx6z4du
tpOhBJVBjdt6UOFOR/X365O7MO6Zi3vMqQjGSJuNB9RlRbjLqOE0ule7IhSmjfFT2XafUhd5o3vp
Od7hRvUaerZxUNz8MbvHHuofhJ+LUZYpqyqozsVJaXkJePhydh4miTce0TI8iP4mPgRb2t8FqrOU
39ob/DknXA3tdbzXpR1rzqVq8Jek9Lw7z2dYonuu+z2yK9Rxt6GxGfby125j7XKH6ZbA1WzWSiHz
37hcRCcRl7hLwOwwxBMi9hWMF4QXjAal1leZ9o3+MFhfCrTMr8+yPC+TayEXx1JmSKhPSnnjxqn/
lvnSiybGv0J09DItPCBpfkuX/UHP8OqWdnqO12jm/6T36lrqLe/IXSzpD0zguEd6ZFeOqAT8bwQc
a6hHjGKik+mnN6O1+gD4+ODAuQL1MLp58KRZJeefJoKMkpTgxgHBZZ9KH8KxbYkcqAglbJSD8q13
/E3kwsLTIBKtV6zmo3M5adqsSgfgAJGkZcG08zRvpEHauE05fK8D+aUQq51n1Q+5kv0KfGQkfKF8
SJGY2USeuFGm+EGP8pVL/tJi0WRrvrf4R1k2UxCXbSZPGJGJzh/pFsdMQ55/lzOOQoqPVebWq7ZW
F5IX8zTk4pBD8aVTTXniy1ZUhx9oNGymYu3eujy5f41r8W0xSFRVuREbV97l343ttEdDHPFZm70P
HnhtA1x6mpyNaZErEUvJ5YxwyLKbu2IL2f4H3L6dgitavPXc6/vt0jVxOoOLM8VX+hjlL6IF0vil
K/yHyTTf6gCWP96RK3v7UgYwX4+cnqo6B11cEQipzgThtnYBon6Kn2XaUGgV/aGMzvSc3oGTpbIJ
BKFwEGELdtcHevFgOQ2unm/RTMA/BDben1ezhS5t7fjYhGzyY+ZUN8EmceabWberCelSJPxsc5sV
GwNR2e0aYvjCTqESQm+IQwO4/jL1kpNItACY1hzk4V7aw+jbgX/crw15HtHiVDgLs0i4+kmS4LwS
RmteegVZ00xa2fIX8vr5sNP5j0Kje5nuWEUQi1M/EQGbUbWGvu0/VgiEQJq9/vUunK9ngRYb3Wzk
PDVKkQwOFqFhQA41b5u6ejEDRLW2Ub4S7uLMnYxrseWtAAmLYGRcfar9yrGjDmp1pUR14eiyuFqR
Z+TgJplYhBhxZjEgzZF+l/InK+h3QTFu62paeUpcDqOaqk5Whv/T/OcnSbdemIVe5HLtlqL+rAzA
prtwbzVfr3+ei/OFsOl/R1l8nl5F16SY8Q0WtDNLAF4aiKj7/LsgixkTtdobRRPT7JRL1DQ+Y953
PcCl84lv8tcwFkcvcISg0nMiNA4sgvE1vp1s7+YnV/ZuOvxJN2lv8DbZrT1QLhQQ6SKcRF4cw4bU
j6OBL81/NV+QrzjARCezG/f6yom/EF59T6NPY2lzV+N0SeQRJFHlPRayPTVvFKng7JOfgCJEz7jp
6lsk1fo3+SH7eX2CL+5iOvMk0AbFxPcE9yRykAVWMCRa7fp4LE9Z+hBKoav246dYKDcp1m522kqr
efvFLWBCWeK5Y4KRWWSUdY0JV4lwEHQew87tmbakbdt7/SnlHkfcDE+aVU7IxQ0xo52AlWgfUQBo
lciyqpk1GmA+cjWAwut0Zc+9vzc+HO8nMRarNY+U0M8nThB5V900d7St7eLFuzHonnSussncYqfu
1+lRF6fTkkVZJ8+jY744UXxLrLlYrNodMR+EqGDnEt6+ff1PdvtJmMWRkhuJCgicMML0JgKc9BEA
v74aL7RZ2XSWpqKJrCq4kCzSEVUXu7rCx4WCBFxmfJW3+S677Q6YkB/MfbHzHe0fnTAnIed1c7ID
/CAKS+grtYvixUvX7Myd7PoH8WmmfUWg0w8tbW3JjVzBWaPOXP5uf4128d2CvMsVNWG03fSQyT8L
5Wuufb4+oxfTgZPRLb6Zj8K/IBmEaENax2T7lfQdeyloEd7heqSL305DiVvk482iR4vRRJWRjXnD
UaLuxP6zeYgPM5QpRnphU4l7JG0cAPo/VoLON8xyx4Gym9Fo/DckuvOvJ8O/sGKewW6zHTd05stZ
W9rWtlhi7cVh27akccnB2whbdCrX7ohLR4pOa4RmHjRT1VgEb+QMdkYZUX7Q64OAn7QtG8XKAX1p
jZzGWCxP6CtK6WkB730Uk5FIqqwvYC5W9t3lgegKeFtDnJuS57NYSZ1E5TFpXMFCTem7j37wynea
p2L5nTid/ieCfB5BrIJEG/PZZhzijR3fYqmQbT0HH/EcZgC3Kv6FwlrQS4vjNOji+5jCWIlWwLBU
Tdw0xfjiVegMJN2x5UEjYDisTtVWRaZ50upHz1BerWTYW2mBJGqW4ZCgPAxZfWywLLk+G5e/6V+T
sfimxihEkGD4XXLylvdH7DhstX39JzGoO4AJ5Tj9oOVeFeBVar9xB/WPfMyflCbYDdFaleXySP4n
yjsc4+TwFP06EvScKDo+MbFVO5aEOyie7v9qMO+52kkY9BQkHGCF2h2i6nOQq244JtBPOgxSrge6
vGL+Gs9imeaKgGS7RyAlnZAPkd50UwUckAQ//CC7DcN6bY1+nEALLywkBKhSkQctz6/K10ohbrrR
tXooKMZuQmiqUN+uj+piEB40IvYIBiYF85+fTF+jw7ssRBEXAsyVdUxwKqDlg7bSIvs4dwxFB+YM
sFqD1bw4REqommGPnbebBOImGEvHQJEGeQtnxITKy47XxzSn3+cHynm0xZeC4JuXEUItrjy0myj7
XmEUIgwmNpQqpBvVSXgpFL+vx/x4TBITdQ2UBVDlm112z+axLtGMgNU2Iietuui82+0qqO7jfX0W
YrmhogEZYyuURtdTt4q5Q5Ws2tSTi67RFgVh12sOUCeVjfgpWAclz1O2mFKScR1lBB1wgTT7C58u
E0HFv3vqzRkY3SCE7KjudGu4ze/e6WpKLquwiY9vD8virT131N6fwot4aMwgNR3UoxsmtvhNe+Sd
up1bug1S+zYmQx0kcdHRfySkzWup14XnHcFVLENmZDLH4yJ405FpQmwdXb7zJsZnflA75LIwBjRE
qGQPQR/9MWLE23bCG8i45+sraf7bF1NtcRtqqMEgH6gv24kTdse4FISTq6Jdq0FS85VPatki61Js
pBGXgwJ1OG/ND/4C6IkK319hl+/MNle8srFQvpZRt4eX/6s+Yt3wI7vVOqd19C/YYpiNnewmxb4+
3oVFCi9cHfiIhjQFAGxLpB5+vrZMbn+jz2B6QE/YjZsIlZ+czfo93icOat5PWAs1tzjzYOl08Ddg
7yHMi1t9C2cUO9CVQs/HeVj8msU7La7BYES9ynvsp/FofKkf0n052IipGvZ0nKU+NxN8VgzHdten
4cMBsoi7WHRoi0d6ZrLDBGHatL3gpsi+/ZsQVJjOJxomtpBGlLLcxJ/sxnzB7X3lW35sep2NAgbP
eQgI5X1jpLiUjAdpq7rDftZyvpmOf8Lmmq/i2vX/sT4yR5xvLkvHZPRDUVMaVajdvjGfTPkr79p6
U/6RHhAutYfN4NYYY79Vu/V39eV1chJ38XrSLKHADI644iHcG5Biv4Vu8aNvbVLKbXQg1+FVMf5Y
e1dcnuGTuIvdIqg4HZUjxo8zPaUO0a+YeSlxaCevg9tsxL241uP4cCAtZnixI6TOn+q2ZaTRTXMz
Q9P7LYYD2zWQ8cd63iLOYgc0YP2pQ853zEE9AJQ7SHflznQ6fOVt7YHHG3j4yA6OdDGxcry+NVbG
uLxb09YSe68ltqgMKGkhNTV7CaJSrG/jdhsqg62s4ZE/ZF7nw10mrgF0Yk3omdbCQPmuiZyIui+F
OOf6yD4WnhZx5qv9JMPLAl2F/cWCMb9NXNu4iuDsefBvlT1tz9CdQSQeqniePTOa1tbO+8Sd3WaL
6It3Vu8NXdPKRI9u8ods2+3bbfbQUKxZY/J8rDEsIi1eTpMcRJHSMZ8zKyT5JW3nnYHT9wGB6m0F
Fnp1K87n5XJsPItBKEMfwhdrcdgh3luBgiTnG5LPYiE7nYZwqMH+R4UjaL4V+PpVPuj8QFlZrZeW
zmngxSdNEo0sISdpj7mezUPSfh/WspC1EIvvhhM4zqSDwOPD624aOUq/aOUtBjL9r+vL80Oix1c7
Hcriq8nIHPS6T1Lb1cfJBNCJGIwtlfFWGV9knAvGov16PeLFE/Q05OLJIw1lKEgpS1IsNtaLsjW/
1zuBXWBMe9Cl8IdXRbjmybq2UBZ3RRCYJqJDLBTN7l3lDihusJ3vJ2ljvYp34iplaZ60j/HoCgDO
VaghLhZmAtoiz40BzEuOD1gqb7vaXElXLq+Pv0IsliDezIqZqoTwAHXk+FJoxa2qPF7/VGvjWCxC
vQu8IJnH4aEHnjx5ubiSr6yNYrH64FxxBPd8GI/uoW5EroqTWzZ9+XfDWCy4Dt3eptJ7PgdGWIpQ
dTbaOcXKUC7dYAr1gv/+5os1JqhWW8bzE7vMQey1zyKq+fLwWU+exemu6kkU4rVU+cOD9H3v/hVy
kYrg0a5LUzjC+XXy72K+q7/57h+lM7ipCEHWlvfrp/xayEUuMuT6JGcZJ181oJWVB2++2IV30NnC
bZEbK7W4teW3SEjaLvDBYjM+abZOaL7Ooh3XV8bF7PXkqxmLlLxQEJBScr5acJeiG/8F8+vPWbyJ
70eFRLLEruQu3yLRF603MS9OpSnjbY2N+1yXOc8LPEoWbWmwKmnRYtyGcLutPKOP4Yx3LY7RW+ry
G87ide7axWk9CTz/sNOEJJc7poQx91riSLiIZVm/cjpdTHoUCy4zOo+6hm7DeQzdRPteD9nY4mEI
bY0+4ndtK+3jzc/ku7ULTEd5hwOtnfQXN+FJ2MXyhLqjGxB4YKjX7aGDmFMOt3ocPHbKZNe1Ithp
nbzievD7+jK6OKMnYRcLFRFfDyXejhQvuEHXnupn7/yrCMt1ims2mNyJxYKzCtl3shmKz9cjrH0y
Y3FpjUk6atUcoh5tnDSmLzriOHZ7nN6q2/AuqrclLoQ2cMZ9tlmrQVzMCdD1oAACWJP/s9gM2FSa
Za4zgzMS2EvsBrYTr1cDOGCdbozv67tgNeRiG3T4eCJzzRKdQYjDp7x3aUDgKaS48huupOsRP2Kq
OK9VEd1TCDuq/EHGJPLivPbm87pHUyB/nmEL+l2+k/8YfqDL9m0aMWi2Z7aq/uwhq+2A+rKtr9PK
tXGx3nP6M+bVfLL/+04tk34uz9KUdhXHd4X8YGj4wlLd3mFy/hk982nj2Tn2ibblaNQzLSe25Z32
Ij4Y4UMTrlSnLz4dKGoalKYNKuFLdI+I4nQUwz2gPZlnbqhvw9uEDlRnl473gkNdGrrroIN36sEy
S7NMXI8wGcZyeIlCbRsxLOKSPDS564+YuDjpPkUpaJ8/pG7Ne8XbYCEGgR/QG+Kf9wBof85c5niD
LOf4Ms7we3eNG/6x9skasSysLhGfofa4TB1TFLo8UWMXypBktduccMB3bIA0h7WK17ynPoz/JNQi
hRSQBkL8gT2X9CWS97xKxfQYG8oauf7SoXw6pEUW2TfCGGH0OH9dZJ6im+JmMG+sFs50sg13xe/s
e/4kSTvpt/Ta7P4fIKKXsv/T+Iv1blU0v7L+/WyZ8Br4r4pN60wTpNlis66r8RGUqsPIMyGkaJaO
1ueHAjaeP2VSgOGdaaQBdsiUUWrysoBdfVyvhV24fmZdZOrH1OsJuDi5LcTN+1pjgCLObkJqfBMV
RNevXw8XFoskSSagOLRsZlz/+aEhI2wfNyIxJB1yffljEBEzjsvj9SgXZ+40zOICL2J59FuPIxIf
Z/UA8Gjnf1OedVvCjQCC89oW+Ehi40udxlvc3DraoRQt5rMQwS+429ZWeBycfie/Jk73JqFKi4jl
Q/Boua2DrtnR0pz453op40IuePozzEUaisdkrmU4YYFiju3S1/Fly3bIezny/yHty7brtpVtf+WM
vHMfEgS7O072A8nVqpcsy/YLh2zLYAsQYAOSX38nnZwdLWpdMc59yZCjpha6QqFq1pxjuX9/is8P
Gfp4QEWgnQltxqcrWVdAzk0zOQlxQpzJjbWfsSDyKo3AqLxJtzTWW0hggAC42CpQVIsY+duDeHr/
Y5zdTw5YcGdMJ+paiwvf442crGB2CsZMcEchy9eCvj1MC/9XMZ3zEr+ytLjnISFENWN4skhfA3H5
XHTlhqy9lM9FEyiVAb2Gzl8cwWURpe+5RvnAmd9i1nY64Aa9KK7UBVZwK7YMqsxrEfbZCXxlcHFS
QJXlN+lsELpt+/4Bgr13wGxc+igWGbvqJpd/J/k9XwmLK+NklIu9A8UC1y4CGIVOFojYqiN4yVAT
nEEi+uvqXXjGcb+yhjLD6U6tyhn3Mg9xptGZeWY8sU9itQFh4AGYy8aK1kzOXuzN+FDzczwy9xMu
iTYgGtpqAibdjSU+OOx6FB00q6GUAuWy7vs/OACvTC1uJcdgkCcIYEoOU4iYMUyhQ6fbNHrfzLm7
wXplZnHOXCv3Syhh45yZzo1nyqdKuCsB5Xmn/crG4oSNXFkFqW3kYbcMBSBAzrdyF2yABWEf5i6M
ca135qy7fGVwcRm5DgSk8wpz11dmZDlfpv7LmD47awi2+Qi9txsWR6yqTMepTJgRhn+LnC907Qku
WO5sMkBQOlfvq2HNPZ891oAwBBAn8FBQWwRllTu0xB5hs4F8iQG0DthBIVhqrVzn5/3VKzuLoMyu
2GBpgTVLHh0bJAxlDC064yOEaI7q3r3ItmukWGsDW+5332OQfYFBCf3lPgBH1VSFk15rSz+zGQk0
WoA5tAPXw3tiMTDltqMqoK+G2Et/rPCG/DbXIafNrEewytPx9nTB2ByxOwjYPbj9Uw9l9v5g9gT9
QM5NsuNbsMQJFD5ndsb5cZCBGyFiKxfn+QH+ZXNZKjNAkTrwygKuy0JfsLOvroxoDELbQ9Pc32mx
ertwBBOJwu7MhQmaicWEJnpILdsC9a8YDFCcg2EpA/RWH37VT51aWWyPInN1VZp4hEPpDnLNN9AW
fd/AvBSnhxlEdxgASkXnOJTctEjBymr1uC/d4x+FMLKl68oRb6+QUzuLgSQix5NL/rQzxLyP6Ibj
iQ1wKDJ7egv1CKhwIGX/N7oizmxGj9igm8Qw0QvvLlw9HVIfzOPYGI3XsSNgeB60Qr0MgtxBAhFm
Q29ciG2CQ1qBAgk88XqnIE75ANLlYsubWj4G0Ofb+wIyge9P/ZkPhv5jHBCQYMLYT1/0KuFApYFC
PTeHzWB39KAqaW54YycrXUjnDsZ8bdtzL7n7FonQlk0KGUh3xrHmH8hm2jN0yftoPFR/5413Zp0h
5EABfUAvF3KcizuIBx6KI1LBYbZRfbBjKUPzs0TO/7v5QMMBYfMsgIem+TBdZ7w4s5l9B24HfYHY
0W94mQalcd1OMO6EyR0QQW08xM09kcibwZOLyNvkz+oj+55OILBEIWDNmb+9GcmJ/cUmt9MiUQ4Y
eTdOcleUKWDP4Otn1SdWkIjYIKROx1+/sGaT1AYMzgYf7zIxEnQ0o0nd9vDrQClX4BxG5IkaHpTP
51f8et7gjN9DMA/SVjg/DxyuC9+O0h7694scfJ8uNi1vgpBZ6SFBD8TK0N5GMxjZX4aWud2+Lsq2
4GWPNFcRaS6PKvA/QEocQmaUrXjBlUEtk7ygmc4nLYt+Y7jPgaYx2g5Cc62qcvZovBrQIoaphV2o
cYIRCyq0o/gALB84vR88/pRU8td9y8nkLW4nAxK7XhvMq6SHkJRopsxXiqDnpgxECjQwUTMBV+ni
oCuISkqaZth4xQPxbqnRxpzz+H0XeW7KXhtZhJopN2qfdjBSqrsE+MphFmwtBlBx4Wv8+31rZ8BT
BE4SVMvIt1KowixmzUsl8+qS9WjyYvfQcAkhJwkCT7Bbb+c4aT1FdX4S/zK4cBiJrAGBETCYq7sg
uEsnIxy7H++P6tw5ej2o+TO8umak79XUN2BD2HWcmeWdKQtI6PIv5jit5KnO3GhzMzLiZ0yf+wZ5
UspKdQQ8KRvpNHdc2WiUEN3/p43FKerNCiqWJmRJPQciEqSNRoOt7LpzbtyHCBFkiAIkL5Z0d8oN
OJ6gGIZI7CiBsIf2+kuzfKbtE/BmN3lvbt9fojOZfmy8vywu6YD8PJWBmmCRi7CDYiXwbMYm2UoD
LftjnF5Av9Bc7QU6g2w7tbpIkDLX6k2IvHTA7OXQAwXEIM7jbAcVRfNQXc0Z9ilyIsgAIFrYWiuR
7ZmjDSg14maAidEGuMy3uUng6ZQ3w6asgHEZQKaTcvkdIktVNAiB5YUa1IpTPLOuAcJAlNJmBPMb
5oAcwk1pYCUQfwu4cxisMt3wIlXXfLL4YTKdPO4FY3sjcdbaZ868K3ErmugdheIdvljmwcB1p+ox
ZwNIC9pLcwMF0TwOwLUMsbvnvgCbx6+XfAmm1oFrBo2O+wb4bxGngrCzhEGWHFsJjY6kI6GbZEcI
f3yblJXEaR98rydomr2/mc/4NJDb2BTIM3S3vQkQZmrMyW6KAVpMbtyqegdazuskWU29nwEpzDwh
4EtB5wZInpc4t6CBZCGEc2bIKT22BzeSUVaE/u3MhiliVDBukqd1l32mFHVqduGAfF1OhpzNmseZ
4Bb05ztvM1tMj2vx5BmY4qmtxYWknYGgw0EhHdHVkMROi93kQW5DXdXGp3Koom5iH53EeODE2L+/
imdc+cnkLm4mKytYaZWw7MlPXkLi1l7LtZy5l2YVCVy2cAJQG1gEEN7kuKPr1yjpGYBBktY8doF9
N4y8upgaVHz/wXjcmXcJBVWUmRe3oJ1r5WcEq1YPkNQx+6eGeGstg295Ul0boG8Iec7AFQhqLoxU
NvTf0yyfS3o+aIY20yWkKZK4rgDUF0f5kl2xHQ1/poWzLfBP68X0Mztm/ggQtpuFRlFsW+wYNOMQ
iIIYwFxbjgx16TrXE2Q99yVp2GWjB+tKJhaeCaK1dh2ZkkOdDsMv35/4DGiRQQQ65xWWTwRSegUP
SIWD6XRQgKdIJ+hsSwHwhUBNOBUQnhpKuWL0jIs9sbp8L4jebHL0JqN2H3Ygh0UyxoQ2JQ293XhQ
V2zrrBh8u39P7S1uT0tBm3pCp+VGjjSu0FcYNRAUAqjHI2HpA6v0/gZ+61ZPzS3cTtO5I3P6Aq1H
vvehZvkQmlW6sVpvraHw/zGRqIKBjAUMgkv5A02Nug4oRLL9K++TfQlShciFUir7PnOG/w3eqfMj
+4+9pfIl07nwILg41zOQtm6QNJjZkbrY8yMJdruZ8yq4XUOAnzcKqRPkRvB8XjYYDp0o0ophOidu
o3w5XULlJAxSsXl/1c7Ah+Zl+8vOvIteRd+NrqlBBtiZ+d7m0r5ydkSHWeQC2i5i6yPujY2tQ/Oe
63+0Y/4yvXCwfd0b0FaaTbNPHjDLs5aY3dAVK2eu4dMRLt5okwxABUJgZl6+DHxMZrGZC6ZzFgJC
dvWfeYjKXwmaz5+/v4a3SES0oDpxhgbOtiTXItkL9pSlZljbKyiclY2yzCtD3S8NmMQxB+PukRHv
YpjcmK0p4rwNTU8m8WfQ8WqbTLkJbVAPg6mgNIikYx1No9wmXbIzhPm1dKB83rtr5B/zHX6a+z01
unApEPcymOZYuaHIngxb+HFp0tUM1dl1Qh1gLt0gL7esPFiqtNXUYwIh3rJzZegh0/wZTIdRfW1X
SM6rKDiQHUCIcu2M//QcywHiOY9WiPlNCmnZ08NXJSBGTlpchpafF5dp0rEoVQwibq01Qmk+TyBk
o/pHf04rQPHtiqd9EdlcvAhW30HtbUSJCfqjVQKkUyoGcYcgFLKhFqgAJmo9uNJUsWEoKwxKX4e8
8kqIkymIaJZyVm8zWCRd+sEc4KhpWSRAlY7VU1pBeC2Y2uEBTMRTOFpO920wUeWkPpcH5mkaQu4n
3dWZYfxwajdYeQW9fXghawO5MCBsEZ8jRj+dFLNkrT8ODBu6+CaTBMqgYyR8FZYZGghbRNArHvDc
LgNnjg8uv5/k3wt7GhM3OUU3oNQqQYnEVHCtyMQ2gzL0Q8L0EDvE7o8lo+624WMaynmC2mD0bxu/
gQIy1+NNHdRsLVw7d7LxeJi5QMGwgwrB6UQAsq4yPUxQxqvrkNfJgfEgFM60MgFnx//KzOKU+a5b
QDcNaX57yCSUmlp/a0BtdwVOds6BvB7MIu7rnL62HGahmFAaGwIYgKyfHVC5u+6mA5mk/vj+qp47
1OjUtD06A3TeRLpG59VVZ5JhQwg2KlgZyz6yhjySbb8SZp1bJeT0XZ9gjRDTLs6wQJwpM3McNsy6
M0s7lAHyI/74Dw6FQ4ESQ38zCiVLeqciG0F0i67/DVfT1oPQaT1eGRSJifGJVasR1rkt8draYktM
yg+gRAZrs0tEywVEt5HUxCuSAdpJP1kRwBXGcFzrDDs7la8GudgjXmf5AxUwm9oIUQf0zPt+KPnK
Tjz7BHFcAnobl6JzepnZkRCO1/IP2GqPB9AsXqUvq+1618VbLl+8t15ZWjLLElWTKcgwoDYGTHkK
7bh+AKvHzHTegMMhBMoiDg79DtpZG7Y1Prx/Bs6u4l/jDBb+o0q4yA0zHTcM5Mh4XV4bvfvyvomz
sTj2PGCMIB1w3nRDpLpLIPOIG2zeKbPmR62/Izl3mIPiJtu2NM7pyoE7e7TBp+DBYXtgZZx30atQ
xKCdoQcbr7ccaAGjn3ZSeQ/ESUBjmNytDG+eouUF7c58aiZ0s0DptjjcWSPTrJUYHkcgd8ySTO0I
GdXHVnhyO1aliOnkFj+cNrUOWdAG9wYO8GVjtPz7yic5dysCaY0ns4dHD1m+m82MBlnl+LilgE0d
r/xn52lrbHqG/mU0oorQv8BWigkkivmK6zm3jQBkMnEjQ7UCUILT+cYgC8EkXKnvjdmjZAW7CTrX
X1nVeSYXMw3sLZKB4FtDuvVNtkUhGWi5BEACbSW31iibr+PEmh8pVJBzsAg0OERWloJ8E/xNTjw4
htyuTPHs1ZYfAV4PgQduDMBQFotdTWXDGQC5G4hwbcsRjNemv2FVck1A8sPHIh4gZQH55G0z1LvM
8e6hsr17/zOcWWULqWa4JmRF5wan07mWLffcMpuzogOE6bNuBCG1qK9Hj11khbpAS/lan/MZn3ti
cV79V6epnSzm9lQhG2o8QYo3bPL7mq3xG6wNa3FkB1KKPKkxrCyHm6uq7zQbWJiTx84HP4biqwbP
+AgURpBVxgMCEJhlhUTbKbhUHQ7o9pgNm7oL+ktbEuPOBbo7qjO5pq17bhYBkQCAYU72voFyc05y
quYYko/GDcB7H5WPo6hyiLa/v0HOGkIN2wMFPUjhlns0xVCcvoMhYvTlPZo85cWYGEKElE71yoE4
c/CRIpsPhI/OHjjb061h58hXQYodKqhm0oRdDWAEh6WfA/rvb8P/YS/i9o/z1fz7f/Dvb6IeVcbS
dvHPf19l3xR4L3+0/zP/2n9+7PSX/n1Tv/CHVr28tFfP9fInT34Rf/9P+/Fz+3zyjw1vQWt1172o
8f6l6cr2pxF80vkn/+43/+vl51/5MNYvv//2TUDyff5rLBP8tz+/dfj++28/FS3++/Xf//Ob188V
fu/jC3+Zupfy+c3vvDw37e+/IffxL3BqQrfaw9UDkg4b66Nffn7Ls/+FOv2svoDyAgEFFbYJBMbb
9PffLPIvgB48UOfjNYPmHJwM1DDn75j/cuHB53w9vg/FSbQ3/O+HO1mmv5btv3hX3YqMt83vv51u
Dge9gXDSuBZAbQflpMCcT+Arv5GThFcJ0CRROrTJJ6NgrAjLvlcrDvF0vwPyhcsO+rjebAG0gO7C
IeLRoLtyamlEjcAGxB3v2M+SDrwD34uaVuR3Tt8oszFsd1xwP3uLwLu1MIat2zD0YdhRU9vyjtXO
dV2Zu8E2I7Cjj1FrgEcW77HPv3Kk/7Dq+iaycAAEYZnnKXg1kz2vJ5/jbo8yz1YHr0lyDQUqsFmn
Ka++vm/r1C/+ry2gzEyAcaxgiSMhsgdRbFfQaCBpc9M5eRNmo5feGpM1RlKM/f59e2+XD/KmeLxa
aBCE+DBd7BIiurob8EiL3IDVoD13vMEOBTFSf4MnTfn9fWvnRgc0p0vAHu+CgH2+4F/NJOtomTaG
dED/5Cdor58C9RwkfnFfBzkZoi71VnbnadDyx3SilEItaL4BUrCMsHmPrE4H1x9xo/wKgajYJ0a+
AUFJGtrcHQG5BKoaODS459pZsX1uaqHlDILhP5SjF965nZpB5GnrRCO3Oujn5LZ+qIeMHe2p61ZC
wPlv/RUZzeNEHgbLF+DEgyjHmZ3Bq4mFdJjby9yyI6tLqvTCKZMSjLiB5wD6Lju/27R+n4AHT5cZ
3N1/fOKfbue1m3kzSrQugdIbryi4QHQYLmIya7BZLQ0Oot8aQUQEr1Rlkacc68VqU2+NDOXNOJGt
9aGvghr4rNm5HOeUjNDfyuFtZJs3d6iHW7GnpvQyDZzmgE4fLzYRIf7SlY7Jhfj2zHaK7ONsfOlJ
9ei3aWfg/CPAcAB08GjoZHlz2aiRrKzj29kENN2E2hK0ZVBUWJag3MHQ4PDA8YcCHrMv8qpjYje0
UqNz10lWaa3OmwOPBp4NqPQvCycoCUtH+tg2QVuVj1kWCH+XtBbRj1nt0GJlcMvFwwvFtn3clwB7
IUuyTJf1KCiOmScAXcuVHbd9U3+EN6jum4SSC6/i+YOGKtfj+/tz6XKWRhcup9apWXcd8aNc+mxb
dmUTCQqHEEy1D2W/Kdi8b285pbAHKAFuXLzGfkpNnp5Ex+vhtHvs0L4lIFPmSMA3tSkve79dIwM4
awovekA3gZRFY+upKTHJxqtAch6VaeDt/cZMNpXvd7d+KtT2H4wKNNXoFQLWBkzHp6Z6OsyHMQPd
JCkz3IOuyIAH0dO0HwZSHd43dmbJUFSbk3X48OAHXTjOKoOgOIoWwPpnqZ2GgjrDDnmaNHY0pc+G
r9cS2stQaV4zD+1lgL/Cq6B373R0Cvo9sqqpDUxlSuUt8gmejj0fde5f3xygAvTnbmzAiKCvcmrI
VHIolajsyIGyswohWODegj56fKajYr/UnueA8x1zh6QPwtKf6sCLQSUKuI+hc+3IrTMfxL7pc2V5
3capXGslX3fmXAMeCEpoZNKQgwkWo5pYhmo8KNoj6FJVG2K16HzPBfvCu5J9qSurCELit6tUmvOf
fX3nYYBA1iE2QfodLHk/IXGv7jzu0sQbSE8jpxqnyzawjS8yc827Gg4WPKIM4D5I7EbSImnMuzq/
yuBO98VUpiLKAEkNf3nX4uOA3n/WB8NXiyyMZL4JcgyGUAPNODfaEM0hKYwkdslIvtr+6K7A8s+c
frhQYCR9NGEi8bNo4sMZxB0i0C2sIBTexqaZwMlpmSVWPCZ5vlYKe2MOlxLSsQ66ACyb4g19unW7
ivaka3snahNRPWUyaC+1Qi7R89JsJSadd+arhYWDgW7b3KUFVA/0GfylqaTJhSvRZeFavDjmfqcE
izOjL7qn1kpZclmU3TBOoR7qaTh0WZmvgZ9PdzSuKHgCbC080IB/gW+dJ+PV1mJOJUdVGujuyGoO
nhpLBW3YIMmTR8HoDncCmzyLM98AAcv7u2gxzW/GvginnN5vLCWIHU1Ohwdb45WyC10QMe+b1jY3
v2oMqSy4PXPmrgfSbnFwncwZSyrwnBIZGO43LUTdIAVda/1Ned348r4xpO9PB4dpRebFx2t4fhVD
nHCp2dASY4JCA+mjZqzH7KrJE1wjdT0mZjiiu+Vjgf+M24S7XbANeMLH/WTp9BM1czlcFzhBXeYa
n21FuH0Yi94Eo8hkl8+qbfQYmuVggl2l0VQcVUN77+AE1ZhHrakc+8ZyxGheEYel3aFNnUrfdsCO
ceg/a9uIXQ7+moOyKc92pQ2tgJA1jUkfuq6QzjYxe47KZsO6MgYUdQRLjIbeRnrM8Av0WHcia48a
bO/2cRz90t8B4zvIje0OFAImTa0liN/K9lvVsCbuOj/HY4M2dAvNh8aNtLBqFfbIpltbUTHabrXR
gyHXd6bRiojbD044uAJsP0h/O2BsTWhFdplRpf5Fhd4QtvNHfwCRCFql92af5C99PYHYozB0kMc2
M1PjQ48L3DxqEuTTEfNgqG1bZ/SxyJjWUAmUVF1NGAWky0zuBIDrZqa8qEnaQXOGW2a9kVUaoFXY
9BrIoQfKye8D3ZTZzncyM2Oh0Qwa3MWQB61udNKWWQxCK9N/KWuCVvTQRLWSW1HGZNc94T6ogoNs
+gIvd+X3KgzGPGk/ltzM9D2Y6jOIrk8jkH9b6muIenAgYvutwpdBnHNR9mPoG4NRbAvDUnLH3byo
n83eo4+i4Pj5YDItHRmGZT/mykDMPA1DM1zwiYIDQFeumYYcjQ3JjnoovoRce3kX6YL3AfYlBPo2
vuCgc+U1tsmedgSeRunOKC+FMip1aWSiJxe29kx28InLADbKPTF8oeOYZhzgNIiu3JgcjVQXOLaq
uGHCdbsj1X1yI7JJMFAiWJJfKJKnduyP1IFKY4sM/gZE1MNXtMH412zoKxrpVNmf9Vjanysw2qLX
nTuF+b0pKX2kiYHuJKF8/WInwzyumWM0BsmgpfZ57VdDmNQ5ReeBYRya0QouuUa6KjQnqj41LDWm
O91o/0pYVW3eU4KnIn4sUWhGtMdBbA23L9rrIi9ze0OV1UFrLsiGD2bAG3fnd7lnHoMpSbKt3Yq6
2/lZ2w4XginAToRl6xeaC0ynXZZYD7OxhfhhcqumVVj4BMuoa8i97USd1uWRjpkLHlTfrcCBTCcJ
uETH+rby40RjdxNIWqRFFXZeYXZbVPbFdA/Xw29pYeZoERDml4Tk+Q2DDs22AeZUIzlkOiP6VUT/
yANVvlhjY+YbE8jsizGdRrpTjFT2ZTuBhj4Ebw77VgRTyaNUt2YdjmUwXbm4c7xQloLcdk05bYKi
ynnoiYleCY61CkvDBMK00zkY0VPtcGSgWl/96BjzyGVqdLKLaW02TsRNq74zBxflqA7HJAk7KS37
YJS5yC8TYsjpa9uXIN2uvdwCv6fXYAL4kEs3HJmv061pDdyDdknfjZHOkikIG2MGkUgL5ya2Br+m
wKRoKncjoiTzvmkSvwlbgI6AluQ4TWFhFQPdQjxdVugvlfWjypIqQK+1dNMN6mH958oVYE01SH6s
eiWvGyMzPk8VKY0tZN6nb8wfOx5KgZMYgrFbQMxinDJ3bxS1v6dcdejO66sC2AQvYHTuFsJ7lRu0
fHHNTtYfXHxvZldHWeUoAAn+wQtay22VZIa+xoti+JIWmR/sKqcxjCPzm1zHA2w6BfgC0rELfT7l
t06VS4i6ITBw+q82t4M6BIWv+W2qqXmLFI4PThHwB8v7rmod+iAnUqLeaaW2d5SukwRH125puZuj
YCDLIHTFwyYxByjRDDUZQ6eg41MbtLrbKWCIjdivB7cJOZXUu2R9Mz6PdZkqSMHXSKpaQ8M+cCWr
byiLkSCcpB+oqLRbcstM0uiDcIykjz1GGnR/uIZ5tPOeiW1n+5jKHo2/t5MBUbTIztA7exhS3Yu9
V9PyqucBWKwL3AGQlyOpKUPfTfoqBC4qeyzwv1gM0sWGxmYxDfQwVGg23XeZlPskBxQI+h7QHI3L
zC86qCnag3dRtTIdd1Oe4WZKaXccu0b0oBPIzfzCzohBjtakDAJ+FFuVSP55ffZk1TIgN6lu+gdI
ZgPPVHM040zIRN+OPeTcYMCrrgcCbWtPNlP3wyEMfedj0Nsfh8QHG1CJD1OZIWlp4hyV7wio1RZd
wIBvzRS7tptOuDd+rsfpUCG3BenhIEAj9Gh4hrKxMjZrjg7rGNnWidWKbVNZrr6uqtGrr9IW9zOA
2LgzoqpCgjyS2sNucZEWtq4zDRKDJuJjI5pLhvspixLD9yHCWpd5z2NNc/WMTjrjxscjTUZtZgHm
W/TZY1PI8j6jvXNX14YiaIRMsRecbV91+RSNFUO/doiSjlVfZG7tGdcTaboxbJjJ1dEQWaf2tFG4
1O0Er7qw1B1lt5UxBLoOq0IU4zZjRVDE4LTM80NZ6MK6UzQJ2KFmqZ/cg8PM7SMABvknz+xrjWcE
q7y4nkyd3Y86Edd5bZv3aeZ1L8wWZg8mbnC664/41lDGpQLT8xcK5dr+h8+Kkn0y8w5oMtCjGWQP
VsIx1qKZaNjmPS2wmmCHQfKANUVYeCU2u/YykkVwTdzf4MXcyKNhT5O3M7OmdyMlO+pc89EyjdAI
KE2jqcsBt6K8NZ8qbdv1dkhsOKsAUax4ChxhT5eGmUD2+aizDhIjUTuZRLkRwM64v0238cHPlquu
Dm3Ss27TJBX0v4emd66V3VfpjekGU/ChsiudlYASDDtWZgbfDXUwyMexUyUUmFnQt6Hg7rWATwpH
e3whKUFHzFAUcRe0Avjx9LYxch4jx7ftU3Be14B9Rm5eRgnioLAGqey2Ixlqq457zMv0cUBnqrDJ
AfEx2zXC3LOKHKjW5jYj/mXqtEXkSHiUoFE0TLtEbSoKxYag2lLTwMl0UnuL19Ge+GD2K3nBtwNp
rly3fzSmnIZFQ58q062ivB5upUVrEMSZe7fh18JgL14ZgKovR+ZD8fFeC7eIeq//MiR5ve1zYYVZ
QndOT+C+mHHRNIgeG7QkCdO/HnJvCqusx71vsn3i0Cvq91tHyuMgA4TM1pU5yTvt8Y/T2F8Qp3ag
RaTug561e+HLy6LgH4PBHMIiLa6Q83z02uSWV0TtOjt5lj370CBjHtuD8+SYo8JhdQ8ez18cp7z3
puymZtVzl2e7qgJMM+jpd82HzyPv1KYtVT7TbRzBLLIjLpSPxuk7ciQ7qjKgUCwVZ2j8C7nLoVqs
U6zOkB0c3TxPhvkVW6SNwWOXA2udOSFAlj0oa/ruotHVA2s4kN65eKGZOJKxmHZBklqzA83CLLBQ
P0mNL62wnmljbXooleJuFD+Y8j96dXCFbCd+jJFuw4IGVOFWf2xK2YBAo9qkDuKzPn9ssJPCwlEI
5n1zbyXVc9kP+54N256oreLDF4lyCTzrleHJQz5gd8BxjqFrINlY+B0iptz4oNmonxJUC0M6WipE
2iyLS0TJkYtr5GEsDHrNcvKt9NobXTFvXwBjFSXE3rZlclWSIpIJzvnQ7qmSW7wH4tG0aJiXDK5l
CFDPsHMrtBGJPI4lZ2mkEsKSiKYWRC+CEUFZSMANDVhYW8R1lx0H3xVB5FZG/Vw70M+jEqGF1Si5
96lxWwCOFNqoPIJbDd/UuAPwGG2bKE2HA1LUoVGQg5U0l4lod3WOd43NNth417VRXY2lsSuFs0M8
squNAQjMrv+gXXprZ9Ud15MOGzrgL/lbUruXg/SOVW3s8PgME4/cNBw8lZ00wZBvsusKws3AknxX
/vTFKqcLw/K/mib7gaR4RPPyStTTh8bgd8gO3PjwgXLsIuUDBIf+NL8q7nRh/hgm/3Icii5Ge0cR
WW2ADvA0RzGmANkRaS9Kke4VbilG6FZK8sER6lL7YuNL4yu6lK9sngGvi843S1qhFjgePpxooAeg
xZEzjwtofI0ArZsThN/QWRri1RB3DDdDm0uAyByAkqrkkzL1wR7UriXFpvXEY98kN0Vi6BCRFgnt
nD9JS96XPfo3IdoVGt5wkSRglLA8UJK4V77X7mtiXVWO+2C29FoZ6kILRCuF/bnMg6tmkvu+VTvF
iz0wOhd21ewd1YOMz8xvOCNHxzP2YHXfMdrHwvbATD5cB3l5Mcr6wGuDo6hZHbgG/g1SIbEHBSPB
vCxqqxSFI/9AAn0jvWbrJdkFCtmRsN1wECQW3VSEySBZ7OLpTZRGMxn/iKaJG08kTykxojQf46Gk
n0GxcoGgMwsrM3m2hQ3XXUapEEdqgirSzGJm+tuuJfspYRcF4Tom4JrNWQlod0OPAd42bJx2qAEd
/E5cdG4JHzk3CSP7yOGnIWHojS+lcm9Jj15FZ9ItAjXnKyLXW4Sq4Jus3NvcsKC7UrnXygoOvgN+
OmKzez9FiqmV14Hp9Xfgu9BVSPumjQaWlmiYwWw1jlGFfVVe5loj0qX00hTjF1Gwo1WiV0cUxoVu
2bYdSwtvAY5SWBDwTdVk931rqy0SjpcDCOjYDPR2tO1tFau3pcXzEM0PRojA/yA9fjAoPBjvfRYO
trJxnzRXJhdBmCSWjDk1H9vKNsMg65qoDAy6FY6ZkUjiJrqsale0oVHZ7VNtlDs4tSOevLzY4O0A
twdM5VeIw2ns5OFhpPIDm7z/S92ZLEmKZGv6ibgCKOMWsNnMZ/cI9w0SI6CgzPPT92eV1bczPFLC
JZe9qqpFFG6gwzn/+Yf1Odfz+iKHfDOW2WuRZA8z/kGR6VyzxmjqbtrVKfcjvflTuQ75cajK6lPt
u8vZGOzdgDtbVGi9WnqUWYD5e3FFTLDrWDt7V3SG5mFdoWXJrasqSz3UVrZMx4xVjHcQOY3jC2Pb
2IUl77dz8TPNZnP+ZleOoBSSSspv5aC1yOYHoxGnSWWx/+p5VX9uGweineb5sdh3Y5K8JsaIaMpN
6r7aJX23lCT/MiGkLxls5wvUpty8Sytl1OdRM+P8RlmySe+M2VxllNgDFtVT5oxGYMnSu7YucfPq
6KW6VCzZet+LeIVnj0F3G1U9L+rGp9vHA6leqQdVWtt2lFlTXcLFB80K/Hy1ksBSKdIqT4wa+k6h
V8/kYNtlZDTX9gY/DqSEqAtm7avr9R3cVtHG2kaP20ZSOGZLedfGy7VBU8X6XK6KwyZHR6LK0NdL
7SAqzTquRjXLV6b1qvpkz4mm7zTLdN48q7f2vL4RefAweq/1MnLmqjaW27XnQJCZaO97XwNlVGkc
R8rtSrawx5cMEAbmNy0fjaQCpeaTafjGEKXeihOJkTb2wcgSBBeF/jnXR+NzKbqCrrzxnryuLw7D
ZLhfRn82b/k/6PZYIZhfZN8nN24s10fKSzqCjNFgJLGUAZrXq5d5bNR+HqTYS0vVh7Ru23NWqe7L
YBTxEtXY6raB55doKVpT5F9MEkSNqFyp7iNBQ5ZGVqmlS5TFNML88ZRmw6vptl6wShNRAqvWj+o0
dUqAAatBVjQq43NqOOW5GVS9axXRbUMjnF2S2cVTQ0X/1lm4hPCaiiI7rLPbk8tkaPUpEXj5jgqJ
hzuN6Wuurk5bbeqGc+sWYusYVvaT/nkIk8xp7xfG5vfx4ro0F6PfHKpyzNeIYGdMkMus9w9D21U3
JC6Kl85qPuurroqw6dL86+iNVWg0pkGs4GieKZ2z5yxhCnwpRm+JN0ZrYTHZav95Za4f5p1yARVl
bWFzYfUXWbRxwPFiYDqpMNMJleal8jLncdHuja4wDjmXxuWqNX2M40J7iD0x/6wHkyhdhv36xmQz
78ze9qI6z4zn3um/La5HqVPtOyCbNnergFnWTTEZm4bStfbGvZtod0zlX3KVqkCNADRW+lDQNom+
4+DCtT9fjKMRl6QFFJ86x/9mjLZ5WBP0BVRBc5qes9y4MYfksIqrdeVqb+g6vln9+gwp4FFIG/Pk
bHSizhPnLlu4C5JPegrGMrFyH3NNj8ZM22Gcj6ix3pSwdUIrq08DOBFA576Bq7DlUqmCsXS/tnaX
hPaiPTiueolrh13gwbVq7DIYSrlpakQ5ZiHcICknLXAXQ4a1KeobLU44Y53SOIEuHxap31m1v9EL
tc+H/qfWWTeWVu2dNv/kDC6tm2xPdmtHuBJgcyr9+dHtKi3sZ/xhkNDywYTdhADDP6G8btJRfUfj
f8pl+ymN5V16vYzXcjCxmaqTqF2q7di0L06s7ZumLTZrHofCbV6EA761zmdzXbaqttNTI+vvq8qx
LFLZbeG6feAiVAkSllyQjXjlTvzEsjwC1f9Mkn47y3W7YFwcmIh5gynPn6VVKoALo3kDsywu9roS
0pj2a6hBXgiKHle0HI6QKLp7Z0lDD/LAif1ACLRZ87d7qBNt/cJPH+m2TPfRmL7NAOdyzI+OksCr
wg9y5cVBp0/+fnWtPHLcoo3coZ6DtKgu2YwzkGm3BIEnlLB96myFaB6axDolvn+pZHF21RJ2gLT6
sDwv+Xw/6tVjldXPjKr3rl59v0JCXYxsao3HrSkxsemrZF/o6bFwrCOyjBfbj588A3Yru+VCRtNt
6XY3/ZKds5p2OG9jgHanDprRlNE69E5oUDKOjh9v8sHi5xcy2dFSsNBmEUNKyffS00M3NoZAxe6D
yabpnPVLkbd4UrQ7NVuXupVnYZZbw5Y3WUcb7tXtBfIcbOLCx4xzQUCXjPWb6OSwJd7oPp3zBrcp
a4cTDw7yA0lHVJSnSS/fkoZVmmjGg2nNP6oYNWhp3rW6euJe+9TSSVQKCN+OzRfl+rvSF4+56MrA
6+zL6FQ3g2M89en4Lfa8T/Fkw7+KQ7/pnGNb1kngevLUVO0hl/hMeAJpTrG8ADGooMlGbSNLk2DG
Uj5ju/3JaxVyuHRdD62PMxqHO4bfAFG7kq5LRG1q06VWboIsBpUdx63P5naor5xJPuORths7Y9/o
1amN5/u44if2C6SsOM+XaCxokhvaHJkAo3SQmi59pz1rNoMkMG1y4zOEsBY9ccEfWuSHIm1ezYVk
kNlVD1bBFZ2t2nPWxhe8/kVgxdTkIAfRlHy35jf8cmkC3DBj/p/2mKRY01NReJ+1lZmK7uxXWwa6
rsKVFkxLzYvF/GHtvgHpBnH6xaQ5ii3MP2q146C7n/3slIwpdzSkmtl/ngcRjq238dh9hB8CgDSh
tAHYKVaTCeqGA17q5lHXVudSZtsmVxfVxWOwLOKciWxPXGO46vXWE899nAY27pUWlSAexs+zwOaX
NV8GST7aaI8ddCuTfQt6Wd/4jvuj92jUfCvb21O1yR1rB1/xvrHVJvaHE9X0y0LtXNZfSp0QW8mJ
r5DapNrWqb81oNv4Kt3rGomEDVCWzkGeF3WYFlOkzSOklsd1mm4LdY8oIBxmNxjsLLrusXqZ9q49
/yzyxyRbtnp8K6Rz8ec4zHz9JdaR1hTL2ZyaC+e4jeuXvkjaOLnX9Mtc3tUAsFbiRFn6VJrA3Br2
U408w0HfaWV/N3Wf3enOmz4183IWvgzL/L5V3dM0eds07k8EcqPfyZkx1taTlo1QtR44TpnKc3WL
9GhP0ynX42MyDugX431D62W4VeiNFGtiTfaYHWz1OQv10dv5Zf5oeTnwUlpHeWzT9fLpjObQDo+F
tLb06EGX6VxLelQCN5mufEhFgz3McDTnKtLN6tauipuiKo+arn2unfVodD0wz85vpp2od5rdHKYi
2Su7vxX6N605mcO0TeZd4c9nsmWRNCxMtOyoch7zjhJMS1/SfA5XUk2kXx4cDwH6/KVeJQRcZ6di
iypt2Y8G4Eg6PAxtczszaAOouWEqu6VyPCVxcsFF/djGzT7Lu4gWZpdSKsqk3MiRJlmzb6RtcCTa
YVykYTPYm7olNYB4JzVOR+gIO9lRbjcsl3SqwlI02tnBJsytMptToDyu5lkt7VPhbriNWDyGtm7t
ub+1bItZa34/dNpuUo2xEWbthuiFSMgG1bof29w+dlZ81Ff/sz2WZ5zzt1asBrFTWuLroOW5ALo1
mdsNbqbvFIJFJLL4UblNbR5UYdzlsfVZZBTvNN/Q9COdC7bhc3ervcXXInlFpKOOQ24+68UybOks
1LEYiSN13VltK6kqPQSVbp1ghYy3M6psTsMOLusxr4t25UavpztXn3UUVHPldye9n+LTkM6NE7Vz
Jt+M1SSLl1FPUzHCM5YKUayoj5m+jPcOi2lbwCkgggGEqg9ikcYH6vfF3gjDKxegzSr2NoXXeUMo
HIYkHgrhTJwqe5BfR1urHju4UXtPm8R1gJKuUTfV64EKQER53mqHK99tZ5UUvYXsG4DR5hbdzLPf
x95tP1Tpfd962n5uZ/WQrANHJx+CYgER3MX2Zb5fe+EjXmhwvHDp6WErgZfWxK9LJ6k+wSvdU8YY
4qbOrQZjILKDtVvTyHTgnwW89EVfTe4bTFLqOWIpMqrbN76jlkcO4dkJiSPEHs/WlbpxV61QgiH2
YrADZoOm58EXcS02qaeXxwyQn1F+XBTbkZYiSFMX5o7F3O82nyXiPGAakKK1sa1d5o353erX/W5q
4/4h7SsxhA5AC8Nn+vjv7H7jUrXCDdW8ileyz2PcQhd/ObX2Ep/GQc2vPEO9Nqm+XvCVoS3vKvpW
hwqmDcqMknDsm3XvSpIdAjdOtMMI8rCp9dgpAyefXfQraXG7sgKeGI0WkalV68mutf57l9fNt2xZ
V+YQpScepXtteVOjHx5bWJZ7EF6OFrTldsbo06WCZB58l882W6qWc/ZWTDHLU6/LveaaNi6/4LTf
k8EDVl9df9tIaaHAmkDdHGYlV2SqwUE8K+ud3vRqPzEEvVWNuT41aZJvHa28Ei/Hn5mdvPazcef1
3PamQ4urZZaMUtuZmC7GCKw7L97C0kiP4Ife2ZswmhJSXh3GkmbjmMRP573xTSQTM668smlu5q+x
Yuspf0gj6eXmxhl0DrBSsmFRsQdtN3yDpdXuByqpcEya+VjHA3kVfartUn32sbh0D0U3upyz9ufB
y8vQ86aEygZWQdzZHXteq9iQibkxFbnoDTtpGRw7qIohu0c7Ng17z+lyrHIknWJgxt4cuqK4FbPx
6qfLYwrzO2xp3lg6+qn0ySZJLCbBU9Zf61X2vZv8NFR+61ej3PWqPdajNeAS192Uvf80p8wN6pl6
KDOmXWXotOtO/IgXVrWdVvZ5SxO7gp7i7rKxTZnBTBG0SFdNOvNJSWPSuIGWzK+kV1pRratmK8xB
C1Wao9Esk4vsGMM5vfG9pXuPYFTnoTd5cZiuDEpiQMZACegtPHoJXNMM9XykT667eT8L99XS4+Xi
JP2hVt2zltbGpmjk8Im6sWWCxQiecutc0ywHuBwx9oxpqxx/fpuF9grRVGxW6f+wEu1c5LQs3ppg
4TbqsDR87vYGJkeQKf9LKev45PuNtaHZ1E6WGae0h45DhEV5wsLoMoyEjZIsT3FiM8OTff0TfeR5
dSmN7VHaARTQr/OYgh+6w2vskc5ucaTTIExPok5xz8xjLxBNdQAFEYFcSULTW3Pbu4D7SZNctN44
Ovb4psP/CopRfqOYcfWI2nT2dp5XUAO1DOmdhG5itk6LqTmB7OAeWOoRVOlijOaIVlHSOGfzbh3z
28FolwhGHT6UKyCMHJY86EEcRDt9lXXzWNQigVzexMsqUVst2RgmpWkecqdL+bQL+R12En8yYJG8
ZA3jiXKp6Emt5m0Aobgtu9zHc2saiZomoVEug5uGpSoKPuA1W71x3FCqJqPI86oZMLr1P0MldHZ+
lqyRzpSa+Spx74ARTRkfGMblW3NstI2dLbILh2XsH8UY6xvYBMMxySYv7Kbe3sPl4SIfTe+RsV77
4lnKuTetVGwyztqQ6aH/xfYWUnhMJ14C5VjyeTCnmYehAMF2qh9jnxMwrelynJG2TZlGxRdxMbsJ
K90fnmsr944eznufMkuzl5B6wNmzGuDIISa3uOXwk8C3o0ooBprGrk96JtRZgs+/pebqoK5OFw2P
wFoASGLUIKIKgHdugqQ39LdGQ9QQMfAxj70nID30te6PLNqkPOEe34DtS8JgvEqTX4SvGQfXqnGG
buP8RQNApqzlUqWV9CAPW3HC+22JAx/twt7jrOPu19xS34Hj/L1TWkUSrkUc37TA+9HgYvAT1KOb
4brD4DHg9VaQSrIsPRQZQHZZ2W40W315w0m+3uVrD3MoqWeDo74lLXBA73LslN6eGZPlu5rRDEh4
iWI1U+4UJGavXWI/LX7I2o1PqppixhMqPevM2G+1oTO/ZO4EwKcw56VQ2dWwD2CK+KxqyYq+rs9C
7BBENKE7Ko0tVHnbXFjZeaqbJcIUZjyrZvIvNUv6y7JO7ufSXunQ4olfrxeduJWl3XzvOG6oXh39
e7JWOUWt2cabzKxouLxxyEIYZiYaK+xZEYQajNOn7ljlpvrp1UJ8n40yPs30qlwgFJ80nysts22G
2PnTgNSL8dDlpomrPxO1ijHpBc2y/Xq9rPKwNjyG9YYm3TpaYQG1wKrWcIqxgD+4YkYq9Wg60puN
rRSVx5xK76ZzQ+FKcDJv6aC8oe/DZE76JVrqGKU1vK7l4Cmv7sO0S9vHRrSAp8vqYpEwwb+7MTvB
crTXXG37bCzOuBF7t2hgszc/LoGF+tnXHhqmcG9dOeqM0mbhPS2i7r4nHksEHHbAZhPFkP9D9S2w
L+HqTbmt2Yw0naMcHnVLdK9x6WpZZOcyvYyam2lBXfoAKHldJyeqLAlHryns256C19q5qutlmHqT
4oyvG+traXrdXTsaUxdoFTP6Taa39cAmgp6+rUzZgQevQGjXm5H5A4oSpqrliv1IaCUeU01rLKQD
0GwDJuZlFp8cZ+Kfin5eiq9Ck616aPTat3/Ys9X5rxLKx7OoulxtCltU9VYrzKR9WL1U9D/8xRbT
Uc+rQW31ccyakyzYuCHPqegdqy5Lby1rWrqftT4yvvZqmdEpYY4671N3ruKwhjhrhTrJI82ptwQs
oMD36oa60lOcCFt9gLy177XCc85WzlSb2Npszh+LnEzRDaViC9nJtFf5vZI91wfTyzo9koWIaOcw
9l4+RzlY7LdFq/BbrXylrChp1jHdm7VuHMYpzdiZHGvZZ0ixnReOjesyA3exs3kQM2P5Y5smYt0v
3dgWWwik2nCEv2fpUdoVRbMn1qTJw3lYwEfWpqV0HIn4LW6wSklFx00CL2IPQib6vUnhQZWWZUYV
arVKBgbifqJt2iFXQ43tAuQJmjzAo/YmdiY/3kEkJIqzmkznR57MU3yQHgXVzm4rjQUD0viIsVKm
X4osBtUUTt7g+znokBuZwpUhpHT+hLwk3eBtrAtVH5Xe+c4tfxi+B3/m8f4qlrhyo7FC4rVcBayA
we8zuOpeTc1kmqBd5px2N+6EujlsRtnmHzzoVxr49UFXEjaCExpTH2eHdzIQbS1BMvuYuiednkFc
P6eJ9da5Jd0YRMjQ6tM+KD33g9CVK8H6/5HP/3qqQBGJ3AuS8m+ePh3te1KIFLLlrPRLZ5rYySVO
ttOmpIw6o6PkKzTn1nKUH2Wr/ZHd2z8xzx3kfCSC2Zigvve6Sqaisoq10EK9XyotsvF2eLVbR9Af
AS2R1JPPVR9a+mI9/vmz/v5ghK1X53VUA75Jbt+vlPdC5dm0TC6Ftp9yBOIYMgjyWdxMPs/zMjkb
1+u0Kcyq3nee/vzoX/U+11d+fbTDu0ZGjMXEuw+9rEXleZmfRI0o5nt70RmXVjqsiwCleHaTtEL/
QDvx+xo2USySBeMK46opfvfEfBTQrfw5jeqZxPEIorWTgw5NkMH+7U9DwkP4pukgHeTdvhNpLPNE
nLnWFpFnjbUTTLVma5TqoqfL6Or8k5bHzfpBuu/vX5KshqtRKcYAqDLfq5m8WFn53BoFi2cRD0Pa
vbCBFsjbcgLTabhIMqf84Jm/71WM9q/qPqQo1zPhnWTDs+JOz0tRRHB5Xfg0QkLtWLOtXSSk1lt2
tZ/0ND350Fg/csf650ejO+I4Qp/tvBMxxJxW+BLxaAOv0ntUeeBQUCGiolnqrfDjNeg7CB9W6tj7
P3/c3+QMVzUMPAasF8jZQB7z65ZZ23axUs8qIp0iYtsDGG8omCpAuE78K6XGdYug8kOP4jmI7a/a
118fRZdisjlSFRmMapnMK9z/AaJIOjW07gOt3zt/4v/7MNRpYAm4wP7Hr/Fv6heovSrLikxFupyd
c+s0xgl2Sx0pB4tdO531R0+iYRtWM9v0Xe18m+EZb5zmQzv9/4iKfj2MEYlDbMWTBzMhzOZ+/dk4
hPkESUsV+U2TiwMXBbZ2y2CUdUgPJkooG+X4qjcyB4yjVgRWK2s/9fcppcsc9LWhplt4qYr8WbP1
qi0MtHQ8KBqNN3Ms1vX7OtGYwyOWWGoO8ZTGZ3NwqmGbwPcuI1ENgiFIqYgeB28RHxx8/7CALM/0
dIB0jr/fdIdyxC2vtWoVzb6/wjUzhsKgHVbeWwKP8oPr9LeH2TiScLEYhEPgl/x+ixoMTkQNqTLy
Z4K4oXbkZ3/Iy10MyP38543x2/HKozziLD3Bwc5h9O7UQ2ff+Lk0VAQlQD24jkq/6E2bfbBO/+kH
+Zw3V8EdJ50Qvy4O/cr1a9aWH1S5E+oTtzB2dQXuGORTXLz++Sf9dkdxvunUA2xCrmXv/UFOLJRA
ILfUkWlmS79PxIzU0ban3D2ZadsZB71Tqrj/80PfGaFhN0F3fPXXcABUuR7f11p2YnVjWtSIUS0m
CGkt4SHWtt4xEjXZispvIifvqs90HtTRmtNGOYEa0Z//infxyvwVOsRYHeEqVtvEWrx3beihNYiq
ZUjFrHCHJuEW5d5VX4FThK1KjnsrfWxzKsIC0imQ+25O2gPYy2MnjYSZMziOviCncMvqNM46BEij
ekln6zMil5O9VG2QJAJZNqal/0pNd/3LyV8QOGngiEBGxtVr5e86vpLbBho0TtF+JkaiFC0X0iZM
1MrartCh+w/e1PsVyecyKWB4Lp4PXDvvriIikkh2WNshmmOlwRwwG+91Neiyd7KtF+2D9f9uSaIw
p1RCJO27XPIG//Hrj0v8uhwaU3qRmfbGa7XOCchavKZHn3Y58mIr+UDn+35bX38e+mjregVdN9z7
n2e6WQd8N0Rebnj7KU+mL2kbJx/cqu9+1n/WPJ+K04NLlS7j3VPS0ViV7NFO4AsiowUH8JOCDZfo
dnyY3eojXetvt911j9lUZli80guL978KlhzMUOYHFL7FDFl67NTdYorlczoJdWpIDvipN5n9s5vi
5c4sbYkMh4m8okTujB9/3mrX++xv9x2f1Mfx3OaCp5rC/+fdfecxGinrQncjLASMcIWwBhZY2xu/
WrKN9LO30hY7XfivJpavf370P74HFPC4iRq0AJ71bjml9DelQQsAiO+4kafDGSmXbJeCCfW1iVdC
KRnXZ3dwxc9p5Tx1Y7f8+/3DJxeucY0I1X/zBCVgzkgRpUxRmRrmxhWT3FpW1YRV2Q8f3Ib/sJYZ
BVDrGFeJMa3er5tn0PoaGUzPr3XgMpBUtbw1KEk+eqnXxfq3D3pdzFiycAxxvyNqfv8YDXKj28pm
imrEtkwk04Rhkj/CxdaLGqDKAFBz0virsLPqzJ96xMj8K6gR4Gu5/juTN+9anlNnYF3nXe8y5z9p
Ln+r61a3z6HyWHNU+FZ7zodFnuq5p5TK4pLRqQdoxyLf/HldvRf9/vepNNQ6RQE77N0ZXFUO1BJh
X9Wjapvq47axphuMLx8cK/8im+XFXfOfvW9EneZxz9kMWK0u9CzgppRAsj72v5eTimohz5kt7wjY
/OpRqQVo4MhdZc5izuUXDCePem9+cP/+th15YQQQYDvMe+O/vqswrFVzVqw85khozG0sP3Y3ZSqy
Y+I+O2DuoedAH1UL5PC8Kz/Kz3i/If86DMR1SxJIx99xvW3+9rmGrEZjBB8ZVhuKHFSsDRNVDYIH
+gsN9Gn08O50BxcuQBd/m9FHPrWrBlqY6+sHUV3vzmT6KqosmhDU4hTkeOH8+qfocd5KuJprNBJE
96UFAN9BcsmimnHQtrR8BJF/XjXvblIL21fua966w6vHv+LdJaC5VgenOPEivsB66esh/jLBCXiQ
5jp/8NvenQS/Perd+tSNsnT1Caoe8Y/FJUaBGPmWm/0FK/3Xxe7urz3/zjbv3f/8/84f72pa979W
UFf7vV/s8cL1x7f06hb1l9fe1VDv+g/+8sYzvP/x+HRk/IEleRzlrJi/rPGwvwNbo5S9RvFiBWDR
z//XGc82/gdQxqO68AxKGiqM/7XGs7z/ockme8m4ojbw99x/Y4137R9/OZjJr73GOPHnUWXgMoGt
/K8reqVP8CwJKbVJx4opKrnbfVmepm5uw772DlOH2spR+hhp0Eer7pPqmFfT6K+bWjAQgRDdBQmK
vpBtc0iUZcBYi19M5saHvvc3daoee80GW0ozP1r6BwnvCUZk+Tl/wN34mz1UkGFn7Z5/cNKVPLh9
ggq6WRSKIfOU9GWzb4CEx8qzERIxjqSHfAJxiAwD0meGa9kgU8Zk+pcBIDnEek/LCodoXB2JsZFT
TjdQL1ur9IJBZLcjFLyHUjfCxGRekWooZDTYwOEyl1uonaFX1+Otu1YTqXjZsaRcwkM+f1gHxJO5
q04wGCngGXTunA6Ckhv3PmgW8G/dz0GRnZRlroE99KdBFA6SJeitSPjjiAGUDGjJkcH5uRb0s0AQ
4MG5d4+OZ/80m3U4DnXxKTaq746P6mLt0p9dpz5Tc5g7xKFOaEpqzdKPElPdugwXgsb2oZMRTAlP
ehP3rRmVuFHrbsXgAhFug1jDXyZ/1xjrV1lonxDCrCDF3daQ87EjsN43yX5ekukzLMB9DI2r/JHK
ydpJw+E2ZPqYdj7Bab6aIg/e4Yh0MKuMQzzJY4ahaajKAalosm+usn/7sPhkPkJLxIWbTO62LU4I
spB1oYryFyT1PeqsISmh5sbeK0AglkZ57uz7RNzHE3YPrXrLRQvJ7L7IjccsywsiCs05iovy63AN
moVt/CAnhjxmhb9hxYSo9YlvKeH1bP2YNFzAhY2TQ5y1GjmGZdXdKqkx3BoBcdyMHz3798RsY0JX
LFq0CrmP/Rtihp7bztxrJcp738gZNFTy2BswFXnD4wmSQTgqJ4kmZfm7qYmZ5DfQwbKk3jC+CxxL
+1HRagTmse2nTwklEJo/aQbm+uZk61Hvli6M/fFS98nXskzPCJ5LFALLAc3BApeygWw5J691MTih
tNYhMGvedj7ON1bWHOxmviRmdeMnKMxcewqnujaucopL6nQ/V5HcoG/cw/rL9SQ+oJUrESvtMS9I
sMitP5NLZoWyIDypZ5crgeuYrjEUaxEQ+thcBWr1Ql0rkmPlJBtKrzds+hjrx1oTCs1C7dZkkKyz
PewKdDrJcIDc7p8HdPnNUCDH1rXdvBiMXKX5kizxeUzs8wC6qWbPxZxYbgbc9jfVwsmQr868LUdb
Z2jbwFjK3U8amGVo9s7tWrcneK2XBn0F4CzSghzzBiYcWmgWXhbaGQeAapAgCBvStmm4xcZONWg6
VxYXSteNRnR6ghXD+p2Uj/YgIMTXGcupzfNLksh+U0HiwL3G2dbZalxiq79f4l4E6XFsXSJl5pSs
kBqHiHIsNxka9BA236w0XChQT9fGRcrh2JlDt+8KyNtiVpgGKLIoKjRqnXikaRH7LHvqOfM2umAk
2xj567TGGysZmLvONhGLg/c4+v6w010EntMAi1oT8JMms6yPCICPGUrzvY2HRTCu2JaYjDKTWJ6M
crDC1cXhvrWLo75MMjDbAmsId7lViuB4OMlwbdUWgxOIwHDNTHPax+QDu5b4UmZ6vBtw1pDzessu
XiM39pDgXSFiDSJDR+0VFAmFTKbgPKUZbOy4G15WH5O6wn4q3bYPgeO+jXo9IXnuH2HfZBt/3FOR
QELho7geXF0w4G8wNZ7neHowaJKDPKmMs0lIAz+8n49o9dAJx5Zxx8j4Roj5m8hkh+fLpCPRRxuq
g5LX41O7uN2tMSbjXVH3W7238xM635s5baudJYbvSil7AxcuPy1LkUGoKh34GkgF2w5Kkz9zTo3j
9AyGHOGMWG/cvNU2jfAUMlENgqjLzMp9qrq4Y7/rWsipE2meO9zit3QTr855HIxh36bjPZgW6uOc
4rq1zrkcvI1ro8ZetM/9WlgBkxLyvktnDXyz+D5M43pYITYniTFufQTOykU55HQmt14/hKZV94em
8uGFF5aBBYW7wAuZ3C3yIKR4uCPs/dX7IQe8NBAtrZikO5CeX1kXZVCiz7gdzXSfpMLba119285x
GymkAN5oYNniio10rDGUOcW4ezvbquUjWvmVs/qccSYOeI3u5PR/KDuz3cqV7cr+i99pkMEesP3A
bnfqpZQy9UIo1bAng02w+/oa29co1HUBhTJwcS4yz1FKKZERa80151hlf5o40VZlnFfNruO8SI/u
srwXo0hsDZP3MkIIyBlTBFsh8UqXTchWSTbsdlhwcQDyHg+Mdcti3XH4rwfX33/wInxoxNBD4Rqx
0WRPgDjuNa+xEmTEUzqRC5a9+9H4GF8I9RysrZYXw1Q3VTdXR+Vfrt6egzYzTrfvercucTKqwDfz
U2PN76X2s/rmQ22NfbgWC0syOuPZcaZTW/sKM5N9VmQW2WbsvXYaG2a62ghmTPxHw8mf4Di1iWp4
1jXj2ObCjqxO1GhgFs7Jim02xb4dHZEtz660X7ohd7AuDB1R6tQ6Divn+Li7YYWP9widjhSPsSe7
N5sBBksiGKI7GO0yRV4/Nhd8L8t9avMqENK5+v5sfCukVkvlfmyOdvCM8lBPrfrA73Kud7LMovJe
yo3lnZYs+2h3NLph2bYxXuIt8Wa7i7K91a/xyahZG+AFJl/DupRtnPJP5gHvK6nKUGE44vobCWWU
S33CHnPqlna8UcQXDYwCISapElseUdW2S+9Sndtn1rWrXYsDfoTFsy7GCTP1R2MbHVQWG3WyG2/n
YmS7vFRtYhbr0d2X+WYzropIicNZLqxqI6d2q9YyTWRqXx1t3oc0i/poVNN1QZ2jICGboF9VCpTE
6y87r4BObuVUWNt59/XtNIox3go+XW9XXOyOCvUWW5jMh4IqrlNhwfWAewThVBunObGujg/MGHay
5vqTX08/1prVd9I3371drYeZDjBZWQJ/vVT1o4DPpmVWwiRAhGVZjcmAx+pWZvaB6RjpkBmL69U+
GQPlGsNyZ9nfRH04Y+O5b1v9kLL/Ewuwf0+FH1d7VZ8gMJWRh0gW6Ll7RKpZEzm5nHbQLDCjW/4/
PgWRE8xaEBiK1VmOFvLxE6jKeCd7d0QLiDfCchQdLuMiq5npn3+VRYQPXj/XTTsEYl7qJ2toCpJX
+NjKDZDQ6lnj0ScJYVRmAV5iWYK0WfyE5vDZ2WCfw9eqjiyiJZvQpBfCe0QQvD47V/2X0/V+uDsy
O9vtdtPZ5NLbEj6Lsc9n3fTGc2V1d5ZawDtN7e2IGfcB6Ebotsq92c090Xvu/5JFUOGkpgxQVL8e
DUmorsZ3T3ex3/oLOxFxvZP6bI/dQAPBoCBGbzzps3yiefYunjacascpLw0T/YhQUq8udkE+j/s2
w2U/9vekZG8LkuRJVxcjXh0s0cOOEqKsdUh0q29IoQg7qeaM78kQb7P0o3SoP/hC4b8M4M6aEee9
Lr5ro/RivyXNZUkS1yWjzwDJrY0RobQD2aTPEa9rlBpaRbjGO0Lr0aDJ9CiOC8LQJNlL2i3kdaCa
xEOv3ZfDVN7tG3nLzI7U4p6rqvvW98O6N2+LTx7ea6ebZhzJLBuDCnSgk+tGncV2k1c5Eo4fYUSG
Fb7MOe89DHClwrdCMM7ZTqtIj62zTiF0jXdAaiIoZ3tOzI3YP36xyIH4FE8EIqzBJzAOjoz8FdUS
GZtMFjdG3TGEnMnc1nDI8GBuibEdUViHJGX44I5Xyr9N+TA4SbF7dkwO+erl7c5Tve6JSRp/w3gm
RiQ3+Ez35U4fg5GwCjgYvhVjFW3uQUv0dVLz98tn7JmLVZ17p2bdBAmKWZsoDYpiCMt0uR2mlB6h
fmWWMQYsCf5bYKeI+kHRJIkdyAZWxrCEqBNWCjeRNehmJKZy+6jvS9y8PS5eWqbWiBSnU6DJKDPE
lUSkg3sACsYqKzgO7TJSnqbe39oaiBjY22MqXdgbqwrZvPKaghcjcrD98onAxGmzoaKszRQhz4G+
rpyTtWkPPkS7SjNhyoUZrNIAtk00D/AdSjmwUP5hoy8zNd8hRqNKdsboc1js+/1me/1hdXzO6aW6
ARQEsSGfn6/0LLP33SgfnDJypvXT7dv8NAlJPwQiT6njzMqki76lL025ZNcm8qJSI+z8zYx8+cOK
w2NnUyUPBuMgW2MHBGbxbJyNyCC8jB29e5fCjWnaZYBMPCVVml62xnyekO/vtBrMiyh/rF84Yxbw
Yp0VLItmH3LpJLqZ3abVFUGgs0LxwGCXbD+5NSIb4BxzaM79QO05snji+hWwa4y1kW0HB0ff89Dc
/APQViyR/ABit68Jr0E3qlbnQ+MEy2YQNq4jFJ/P+k7/lPPrssLeHhf+DmThG8zTVyQoa0y7dOtP
1q4fst79489aaBo4NtslfZV69be2qZv2a+uff6P3WXjVrjC2+XGfuNndbJAX0qD3mdX5J3cdIR18
bCarxrSsMKEENo+bw1FcSF6sLk2Gqf+wNet9qCvwL6QY1y42pz7xhaGu4I0t3Obtc9zMHw2Qgsz5
uG2duWl0h+z/iOsT9yDAD16hpnLI1Gt8UX+RWepwnHovzJV49TBjgmujBMv2x7ms7JCJ0P3cleYJ
vz/PCzDCuF5kJN1eY6ztQwz25clb3YPpdA/kX9LABFqIqdb8lIYsD7j9w8UheVO6Ff44JSz2oJIY
ryimwsoGyVt3B5NES+yn5f2qW4eqqMNa6yEU5AgSetEANZD3sgKDhUnd77U/zC1hDWzV12xrgIf6
4haPJV2EAF1SyRfAUEd8F3fjJOejclPIOcsUG9pwMAp1ICP84Vr9cPKs6ve6+yoxrfVPn2Z0ct58
0Xb5Mco2C2dh0NQLrbwM3HuYW3+xb+gr8ynnzcyYQNAQocs0VmgudveSyyolHYA802uoIwWxWEPQ
cdabJBwo5ylaB4V7EtDHVcyNLdGyfBYncVB0jh+oYcT814q3dbDu7TLX4ZTIh82daSiGjzYn/+Y1
HQFUKDUBUQsq2DKYDe+jcmpx9EwV0wYedFsRYNxUHaN/A6KBFeNOD6vnK8pWNuWVHLBTWcY5bXXI
GLoJi8Xl6G1eO0L8h9lm5Q5Qux/QOAMoMQrFUk8Gtme1wuTFJP+5TBx1BjuSsbBCQEBoIsLVw1ia
MQxLbNHUrCwCyN+rKisPvWhP6ei5RwfPdKhIfe1LrKUmEJKWKmCXWpD219K+aP8Io2YGPUJdy6yY
VU5tqM38a/zHjdlaMbE5g/C/Y547nbovTe3LNM+nlvH2adNnETkZpHpX4N/PraYJOXDruFNnT3uU
hSRxIbbnYZwj1Sdlzhez1+vzWjl/B10ZsV12O6cmBr16/JPtGQbb+jK32ZdZTNbVJn8DMOsdlx73
ifEjdNtMMib25K+hgfgjl6X02BM0dq82JuZwdbcLUtLT4iHetCWBDpsfmDWSVmx8V/LAGvNB7nnM
1kk7/s//QowMQcnCBiIjCEo0lTi6EypbFmDH0jhfBiJmRtozGOEFkqnzy1MoLDN3PtX2KM8U/bf9
3pFet8anfdzVr1ppaVLhLI7xp4aqc6cX04h3cU3vj/1ynjt1KfyB+1en21Q6FNBNePfMu4dwsLJ3
eATJUg6vblV9Vru4GwkSy/kDfAIIrpr8ZG3KOfDbOyoKThCYpnGLhja1xAw3u6JXsUAAAnBb2vIO
ekWT2Kkk+d7BbtHEX6CHHmzBJRr5nbA2/oz9e0UyZM7KOhrGNWKanEY2B3TUEgjAbZs9pGpz7+y1
ObRGfnCBUlJtgDyp0YicPnuYrFKjKCgb/pYzoaYlmeth5I5nJZEUE1TRYAJb+JotwAK3uXjqDMQY
D/rRTW4R/xis3I2mIouZEBWHzev4UZKWm/n9WDIYnaosPTrG3ehxj3mlDmRKSDPRrPKNgzaqSju7
3Q3tAX53flnU6CXkypj67evPWmiXjb2qp6bCrLAQHhasmtIh4gUa4k3Q7wvfmhp/Ac/Fw7q5pMo6
iFUrWb6qlM/Qc1OYMlp+ou5ATtE/qx53sDCsPCEliRBhCqoaD3AG4SxoVEu44Z8OxMhAae+dA+HQ
5jxqJ69wNVB1Pouwc9TrgXM+qQE5avgXQ/h2kbmNWAqxaR8MUooTe9cCwDNvysiP3GDHUreorNY3
k3APJMSFXCV2KqYr3WWq6mPeU9UBsTaS2nYmYAA0VnP50JUrByt/MJ+ZC2KY6sRF7rLUtN3Mtvdm
7S60qWLZDxX5wEA5yJrco06el9Ggd0voWONbWQ3NbSs6JPdSHtyhvfFXp7rQ7T5KS1uJYbfvbb/l
N4aevS7z9E0QejI6bpk6v01d8hyan94u+OfturpBg4dzQTwi4Lb/6JZMjwxFIVY2iSSdSsBqfFPV
/DNaKwL7VN2VqD7J5A/vdjdBjhopcRvpxtWKY89BSg7FQK5VbhUZxcWPwDh0QQ/uSUtlG9a4pjhh
XCN0AAsMEz+tclt/2I2wPohKP3FukUib7kSLiTwFx9b7wBtzrZbRYiBvgdo56+Spw70sGbjaAwPE
lct5lw/o28+GWrnGZDtxo2oidP2VXJ3OgnfWd5zdrZl/0Y1gcPL2qBAAr8Hj/kw8+yRhntS4UNbq
5Q+PiAzFOOyhkS7QYtFrchoWRiBgivWSA9nUAaNWDnDFpT56G5H7HIksksT46DH7LlJrziYB33ho
U9Au//mrNbfeda27yT35WCl3hSpBLm6stC8gRA+Ny2WZGSgf3j6jmTZA9eStN9OpuJ19tNv2Za3F
EFqQHuLNvnT9mN7VNpOHrq6j9llrFQI79KXr5WjOxatwEh+/VKQ3k5Y01Qad1s2mg5eKKMuX4mgR
+cf2V1iBTjpNH7b6Nps/3N6rorZYk1yUF96+LtZdUwuHEihd8wjkcQq1fv0Q7AcP/D47uKnSCeYB
ciUAG6wrbIOC97LJnPpclUjmrNo4OqPBZ+fxoGNp5P3k9zyP8Id0IvnQmTYjMBT8iAzdPAUVkWzo
g93AMiejnAhSCABGmaqIk3d1SK7FSAzCjNI0Z1im4r4w0hebMwrLCo+ulX2aeYk+opMfmrtUHFyt
fmkVfYwhKBn0tXyaUvDr6YLPEgxHD8tC84+aM8xBw4KJqJ+scw61KlZjxquPoDS1WGz7vEsDLXe+
UMpBUtl5BPviBIJ2R6vaxcmksXeM7V2O85IIAE+gyxbE9uWGekCFhoEGq7oti0ojfeI7PCQNbrKQ
ZNAtN4ARd0b3RPagvnZh75ko2gR8aMjygWhKNePs2q/0FoSYwYoqRY04OJcsg3jnZb5x4OSGo+3V
b62XxQJrTzyJ4rO2Fisw8AuG+m7ep/OUE3CaeEJnRHUSgnd14KdoMUCXyQhOzQVdYmOKUnXhRGjk
EULMM9DXY9Ml7qSWYO5lc6r85R0w9Jt/XaiXD2+GX80BIzGHI5aPFvJxy5y3QiGx1dKYItA6d2NB
Hero1+QVXMh5vLrqmB7qNUwLOY3P9QjqoGMJRtxPJki3XBUx4JQnW7jHumZsYmh88I6zMyfhRqXM
O1CtdCtgRY2w9Eo3ychE8gQQYTem/in/q1uEeAklg4K1sjGQyh8CnfSezo2L5bdcWhBxYJyCpe9x
/zQ++7VzeWR6mXR7+8va5gr5bE6kqN+MYu4vp7kmK11V3EyNaiNnH9zEuzEkzOoJdWkfGVI6iodL
w6UA3z12CAtG++KoZFZZrPjZc80Vh6Jl5LEK87WBiWAz+kxlkJXb29zVKdoawftauE/LBAqI4wBr
784J1rBCdULNB37iT4yw9KVWFyOzmiTtNzPUivZdBxiCYWE6Fwajp270+OQS/6ipD9cN3i/GJmBS
9dDfc0kEQk+1DV1KHDhI2PK9mHf7jCpIJ56v8aaAESDPRG3GwIl4zwc6VRsYw5tkhxAG7ZNHiXaW
VOgw8gLdm7dk4VlcnOajLKxPmAUtsjuvW+4C7JIGpGFt9IKJI3PueVQGlo6Fk9Oa0YJBlB6p6qJZ
8xXcFVgf6SafXZAD8ZotD+jzN4CGbw2DWtIuyQRB5j51uZ0fBj+LW1m855q8rbq/O8t0+7lNmsFl
i/h0p+9qOAiret9z84e/uRH2q3jOWnq/1JyfNoaacC79n3oABJYiWbXub5P5JXvlHutV3WDHX+Ae
LU/tVt5oxsZNq0K7VsOlcrAUpUS5W3uhEfYl65dH800n6G7ZA5Tw63V11W3bDkNo6/ZuAMNmC51e
X0hCi7vcgH5fKIKUueXIgzHqbmDsa1hoO2wQELnQz4GjLfCtHT+BWCsuzmCEmzTAPirAMx5QX2WC
Qna09daCvBHIEdzgoqdvo6XooHTzrchsrmHgLvAz7mszpd/a8uyOPyCQq5wuDfXIBKi020gdmYKh
GYPCt03vAQYpsw9h3eG7lfXntI9nSO1pNK7qp540kKwLRYnvVr90txenNn1uC3hrlf3d2D7AQ1G8
XXPc87EyujFcDJiAG3OthYuPMg12Z6T1gFMmoCLs9arjpsAu21kGJMgR7ZZDY/a/pnk5LVip6Bzt
z2Fi2Qk8iN8yrzAGtXCciFG7NAYlYRNTf8x0VkkQG3GDKoVhUA7tFOxO/1F2KeJB/XK94BDFicoW
DjQdDoWoD5Q7/QGB7ceuQvK8AtWafHk2h2I7VDk5eNe9QZLD4SCxRXn1J4HJxMgH/4ChCv2/8Q6j
k3HmtaSjNYsC3VheBwJUCE7OvczbR0upN8uh9JaiXw5Wx+ISYq8sc0+phCztlnzLaVh4G6cSplmX
n5zCpQ5PEehS1C8oYc/ritU8G9po6CqKJqNYTmJsXlvohGjT4g0H8I9Wmhe5q9ei6X4vKm9g09NB
jf12O1JkdVUfDznWAnFFKq/t5iEZfOltpaPgn0hqf7Yu2nf/ZS+UPOSxgLsO4s7om0upye5Y7M2n
dCeW0IBSZk2InmyEy8J5o4si7McUi+2asZr061oLdZq19L71vNf8Ot9V2u8h9XdAYIK9eOP02RJR
NO3MP1RE9FOrO+qthah6cnqgqXqjmsijrQ6nVUamW9yztcUNkFTPA2TwzgPOLisNyszGjodGxT6h
gGChgSCrGK3EINlFDBexOSm9mQMud4SaqM81gz9wGeCtw6UrThlrZ8PVEiLG4P3jNtzl5m7wI2zq
B7my5rEhXOvXUOdqxhhMmTNoK1FTCt5Ai2J2ZZ3GmnufrnLOq810bvG9PK7o9GMTwx2YC9VfjAXW
NT1U0DUeQzdbv8DVOG0Z2xvI8tcoMS7RW6qLUVSXyaElcCBBXqPCX4urEXzdHbbU19PvlWcnIdMG
vc5vJF4YCRFY3z8qqU+Q09qaETLtnuNobuTUI+NE0qdq9fpkx47ZelfQ1JWsVjMmr2jcpW/tR2F/
SgydISdrFTcoUrGDH/+gqeptNPU0rIq8jddCPhB+4d7h8IkFvXRisfYogBcSFXUqT9Q9BMjr5eBp
Fl+ZNAC9DpSw9d+BJVMBGDj0TKbBqMfgxl1bvgowfeECUt/iZLpGj/eocqrndgVj0SzdwkRq4lpv
1+UgvPSPSGpXvm0TMhDrrXfeCuIs2ySAjZpPbMLQUTta8vt6VkfZ9XjOuMDjjqiALL3nqm8tVjXn
AL0NajKvL0EOggvwc2LJrgqJdcXDCBu1y8chdKrcj9orV7vcMbcYLtiB65elb4YRdMbk4XYCW+Nn
KOWWmz47jCxl57YRcuBbo7VIQSsKw/AEdGAkqpBT7rTTjyv7e2ABEKQAXiAp7keyySPvUZnd6O6h
hSwPtgXNsjFamMO7c3Y04w5452sxLLjsmxR23fzJT/Zg+RrI+eH6fQOXN6uPtEaZmGPla9FcWVbg
uWBnx/K9NwxI5rMINdaFwE5e62DjumyWc8cEbcLqE/vK+s1o5wnPQJv0ynheYMX1aHib/2WIk3vr
5NpJ30ztmR/0sdLka8s+pH12Y6HGRAm6SdEzdu8hbQbYv5rYLd9ym0fP8vg+8mRQHA1Lsq7gDE0G
7myxttiJCeDBAoZCav2aiq4e8HzfarKk/uxcHj/nSx8ZbHZ++81YML3tgQm313ZK9fQo1q+eoDXg
AhxOvIT06ezrLhDvwDJFAsdUYBAbQCQGhJwaXxpnI3aM9q3b67i1mDDsK66dxmMea9ME5/sXfu/I
bhoMcuAx6Pb1m7KfGKGb8MiyPhk147byxu+eUzjaJ5eWswB8lCntETrRT7k7h7pyvXObTgl78V7o
pOzRRvjDHeCUMpwY12hwMF0daVMsrvnCbmgKn5yxmIBd0DTofuOHMQ9ObHtZyC7s5iL1Olgbp0zq
2S0j6Gj5dgUT0jzjuclAnhkisthFEVo2kiocNoZZ5sYsD1BRkPvQVqF6qgPzOMBXMiF7j+N48t8r
I/sqTRecPheVD1MVK0/mfO0VGa0rcB2Y8bmUtXOyO/nLzNJPjCLrZYaYEvum9amZ1jN2wTP5faaf
e/tUz7Z7Ym0exU+eTyEPHccJZ4wtXm2rgN4gyxw5XozhzmTNMszmufLXL/RUDZKreVvbLAviJv3a
OkuLgST2OHVmhSC1nsuM1T9apv6uGqo4UvPtcP0BcfjlyKFjffDUKgLHrOuD6DCFkQmleOIQgo7t
xbo3dUetoyiV8xPLbZg37AjZvVFGXdsM4NAc/7yq8iJ2VHzMj5RPWA0Zbx3Gqy1DB4jYIGJhleP9
7urdDoxsPMHgAHOw7C/mvhyyYTkVvD28yU4VbcTdrgsYkAys6Wv5Y4+4N7Y8hetvpO5B8VQFLuWF
7Kkz7rZ118PMQ/NuBdwT1jdxRNXy0a048xeuW0M3KBnLbTuwb4HqaZ5++Uu+UtFUS+BV44o7E+xJ
wyIPwPF5UPOeDINgKCnHJzbC6kEOVxJTjxIA4d0TWloGQ6O4JzdzqSWzNF/wqZolAxhPE5a6DoP9
27qff6+CcUmLGyzAxGFAzWbnzNxXXjA0nIqyYkzY+p+2hZGwavd7+L0WDfsywQhowL13f/QZA4i+
jwcTYloisynUYY6GEwUHoq0fNb11RZ/xDYHvUkV01k4N8QAtK6wTPWTNQX6UQPrY/kxngkMeNhfO
qcnlePUhkDK6BHW2Ijl0OEea1Nzv8gYHE5srbqty/+UO3akvHb474/M8l3cllYCzLsUNLpQIdJNz
KjLKF0LbMyPK/AtjzlvjirulGGBopywk0EV9yzd/CBsdyyQc5gNoJG4ZH/gKBwaYQoe0PJ0b7+N5
Ld6MvEERaFEDXFJK6TwnXkcUsbPhiEjLvRTz8It1kn0w5MfKRYxr1u6Yc18l65azHSL1QGAy9+fJ
LmIXukOQ9/7felvAhKIS9kJAYpe/7DnvOOLTIhR79zs3r2PJzD51PS1/i2CMr7sL62V92/ABnJji
OAbzKfZXW4/TBmvQfJEbJMz8NwYIvAPorMaK082e+oPWjBBTgdQuBbQiFwrLhhqBpazU/KeeWWV+
9TMonjt2VI2njPC+RVIHeXVzoVtpAGdUC4kyLWLsgywXEOyfsddbdlo/SN0B+IgnBj8LhcMK/oSN
WBAWJP20uwKWT+fsIuhhz57Rv8xGnx9MNeKuyt0YWApeEwU9Z2oiXLpUWOB2gspEE9qZ6lYZjmCG
wNebcjrD0vFQyLKkr0nupRs03LxNv53KeaJloKYfRwjPbApv7SfQyeyh9k2KvLRtg6Y9TUv32Pi/
EPIY5286AxiuDy21xT1KIcXcSlgHx973IPLPYcE5iy0icBYU5mpSKlxNhPWx/IJY6jPoYDyE3yFY
+G30zkUxGhLvm7HQMlhvll791PUKuNRqQk0pdlOzNiJmRVx2xg/7vJsaTTjfbXvAyrxaeJ2zDSEK
hLHXgavKQV0dUwNde20iK1+8wO8a9na3JXEfR2OEOTgHpzB53GqR6AsrGTbHZv697Gc5gWIyCmwf
w06kHZIay5zak6j8+Ubf6njlktL1KTZdtT9R/O5PPmuk8wGWFDOTEvvbpmCk8TPJ0T2ydFGJsJdb
iAppyNYR/gDIKPQEdLiotYQ6RtpLpeZT4cm/cIt4S7DyLYuPz2wSLOddsXMPeCYhn7HiVbESWANC
Vvz21XjjGtK7YgTfIP44wdjUfwxnuDBjfK3BIHHub3/d2b1MHUT4fbqFgfdq4ord1vXAdXhKU/Yl
rOq9Jj8Sp6mrEEF9Fjyt9CaF4/+ayuxxbiFhsSEPZ3ntfClK/lCYOXNs771fZpyHjWSkh4C54FiX
5J0AyOoA4bWnqrgixyeILm5iIS+knqpQhwBHNtNyy1G50kCdsHDjx2ZGw4E6sooBlcUviyYuNbrB
orQRCPbur2Y34TZiaO4t78W1s6cdunOUroMfccv/XjU3v2k1cHhimE7wra8X0XXkMWC5tb+mRdvi
VEJJzKtFP+SaePN7/lpaigeWHWqcH+ODUMI5mPm2ELOla66Bq5Vq/ATJeevgN8KUh/GgEu5ZFKNK
RlYrBpBYjvQFZMUNJPGsvl1qeGSwn614gFkQ9kv2ppFLN0tGN0tu/VlHXloNgGSQOU5UGcN6nvbu
h4Uv6RH6G8NvqQFhY9YJ58WoLyUJ2XjeVATbnmPFUQdkozNv/KPoGRr3hCXxjcxoVhoqI8llmIEs
Z2ApWrARxzogpdLdWrX7DaWhRRmEZyzHK9R4hRLuDPnbtFhnzox7RQIqYPj1bUFCSouVFQWzdU7F
fMrIRIe5Y2GZpctBvke1ssazf4LJv18ybLuROWPuWh/8nKexalHsNp8MgO4unCW8UzC3WY4HnR3G
mYNFt03nx6yvJHGDhnUDBDAPm8tUDXrRLEEoOw2egdG6QudTMNIpxjCFnMGopc4YwoMB8Ks1f6th
lF3B5/yN/nOYWmPFA70Wsm2iOkKqfm5YsQS+snraSMazEmriW5PlCYEENKj5XNgKMxduffKQHtPR
q5YabyuLAHTraRqHE9Qn5g2mILqQskQu1ZqeRWn5O+pJ1AzaTdb5Z5at9qwxYvdWRyCAGWx2sme4
qOwAyOfbdZw+sqJ4YhmMfmpwRe/X2UmXD2vIaQ3RJadiRa9Gy9iqE7XZs+waEubDM8CXw1UrZbXM
1QDNhH6r6FWzlSWzwqFjWV2ykbK4c7QU2qKff7IrltHXoTadhoWpZlxP1rfYU1jfXo7IWH+ApEck
mmml2O5ha2B2WbGKtVyM4k6sTsLOGP+Mj+ymt5hAdxDHmt19GlV1WIU/B5CZX92p3FmLU/2w+QT5
zuCU8q8WHyFe+n3PTmxMGkBoaa+pgfMhBQbKypRaP6cFU5eaS2nr+ZEwrR6uJJ2cdoG5mi7uG4Mi
vKawQCBXVBg6SoplnNbU7XlKe7yI8xnTXhbvJptzpHRRzytxW/kIcsX+KswmcBukCw+7oOEoKEsW
xrTNvXFJXkLgtX5TnXFGUQSeqZaWx7zCJC/T9cjYcQ6UN9cHeuYYk/QXkHvjoDEwzHaK8Lz4hWOy
5aVl+ztLswIdCymN0t4fOBnPuWsfZiGyQDYoyjwvP3rGweD15lOJG4Xu+CtfuHrMFosMITqa/05+
jprOlWYCCt1T5ybfwSJqHor1xs2QqkJFu3b1rxkzpk+Co5P5pbH1FLp2DHPAZq1ae+imlRGd0x/c
WfszldTKaj/5oNmC8SqTkFU6jqLd2RwHuTEt1zx2ciPKtGK8mVYtFgIPkt7mKxC/g8PSeQYsBbw/
yvRssn8vAO7i3f9ZO2jhAo+rPuDlqPIGyoJzM+WvqsnPPfdutnpNpLT9r+O2z7mTf8mrvN6oGrU9
NOY0BZc1vpLvQCXtEt/23yXL2P4BoPkf5eteuob//dv1Yz47uQ2UTtN//Ns//eq2+ByQ2n6m//5f
/dMHEdz7r098Tb390y/idiqm7VF9D9vT96jqf3yC7Lu7/pf/v//yvyJzL5v8/vd/+exUO13/tKzo
2v8zTUeA9f+Vv3v+br+zj/r/+oh/BPA0w/hXjDu+rRuEKOl1rf+dwOPYI0xHqNIjZIcMafjE9v4r
gmc4/wprwr8CBVzPchzCeWOnpvzf/4XcnmnAfoDExf8L3f+fBPDgjvxT/g6WBCxB/DbXmL/lknH9
b/lro7RBAKvixi4LrF61rbm/Jz4zA8BekHff6u2kGz5+mNXSSG+lQnpx1wjjbFE0vDjCRhuDdpqR
JNAw6eOiNokubLre/5T+qJ+LHtCuMwwEsrZ+Po09eZoCP3U5el/wmGCIrROEJNE15z4fCc+wqQle
t2mfzWUsHjgq5lOVYa7GOWXiVsnSPvR6VlqEPV0acLrezz6VM9Oj7Vk+o7XSZAEzL74tVY5HyA+o
62ydZPcuUMC3ChLijWlRjqfZzNsjGPzOUAZOkI9t9E3pxMa2Wr9sVicmtTb6R1VOLi7g0gIxa2+n
pUsBlPJFoq7TueGB9291p9BORcGGYttv59sUc0Ai12U7Y7/p3/Blyi9zhuvY2vZ8WgHixWQVMSW7
W3bU1P+i7ryW48aybfsr5wfQAW9eM4H0yXQ0ol4QIkXBe4+vvwPs6m4qxcOM6vt0oiIYIlXiTriN
vdeac0xNWoxF058I77KKSZAvPSrFGCyNXBG/W5GprCnNlkvEQv5GaKNqz+Qd7kaJ8CgrMXVHoaxy
9tGUHwRj9NhrkGW08RT0CMkU3tpLvFXzTAbiqZkl8Mh2UMe5b8lkN7WDtXVR0jli7iE/nnzNalc0
S78O+l3SB9V5UAX14peNtvLMWkAcEtbys6cJ5pkqj/wtBk+G5Sg16S7HnE6QhuskqXN7kMf4x4AP
yoFyPryOplSCuo6KrZDJ4DrNUqRGUeXZOR9MAzF4TahbUeVmMu+rHDNKKDbWHRQmFkx+WgiUsQKk
up0pHHohK+5a1Sqg5lSo/gM3ezVCf7in1ip/15tWfChEJTvmaRlu3dI1w0VRt2Ay4EFywkSpnmtm
5W31IsuSdVd2BPkkmT4QiCUjMC6Imqh7N1+i5aCvUrgxNQa91s3O4eGhPZINNQWwskIxX5hYTBrj
WJo9jbpIFV0yTCuPMBFXSNNdLgCl8YOmdxQKNK9c3Za0isLasG+kJwG+BEdYHG/dsQE9XnThW8gO
LWIBnMjniCTiIwhSlRe2jtBskUYtdXcLuSQFBXfXqLpLdQ45Y88rFc5jnu4h9bkLkF/KirZBhNKz
Epe1KgV7zeQtBW0MMCcZR3td8twTafUkFAuyx25EnMoYrbTvETB9RwLRHUP6f0+B4ctLsNPN3kP1
sGsxES3bWCo3rdjRIs6pla1D30DCHSblXey39bp2ZXw7gPGrn9iI6AGYCJQfzDbJYIHnU7J4lNOV
FcEwLnieM2xm5MMOdlJROqDO1OrbgGhMDJtNGvwwIvibgRwX/YLkzg6GfJUgREn1wdhjjyy/uw05
iMsmLqfASbVT1qlX5EgwUi19Y4ONW9+LqV9JY8d+rnKRZnZZnW41VsMgoXvPATjPztgqve7VUw3Z
ify6QigUGjhZuTh4atOKwNapb6Y/ZGjttrEsGjD6xZLsRr2qj0ScsuRIKLNX0HUIzNQJU7nwa1ng
GZ1a3xOhDNQuwWK199QS5XOkpGSpGCJ67rQSxQUUxBadt9EtoUCEeCu6qdhPC8vxhyA7dpyQbyY7
BfEwKMZ4KIO4vSsr2d1WakV3RooEMK9dDFGXsiErM2Tzfqzjpe4LeYbAsd3Wo9WeEpiGABKSUiHJ
VSvSt0D1Srbwev8rpVt41mPEtjxY2pIOHJxWo0lhdQc+OyHDilRqY0ylnQPKawQo5A8PlaWQWlAR
BOOEFPIAWsc0NlVhAI+LnBLjmtYGBCxCrt4KakJ/yVQ0stuKMTepyOEqIeQWRN5GgaJ6iMOk2gZo
A58NFsg2/vOAAEmJlJPJjXlC7dz9SmNZeNF4dTz4EXO9UBXKzo3BpY5pSOWGHpVyMptcfhi8hBKe
D2p9kpeyTcbl5h67Uiy/aV5cHctwDHYITLRv7E8n34A0hJvOz9Jnlw7yibus/97JPgBesS3aiw5I
eJOUBBcS6B6sGs+NXxJZ1h1+d3EWrAROOPZUQg4k9OaP6Ampz6W91V1y8rKeOVEkShfDWP6UhDTi
hRoob36ewiGG7wb7EF59ptM4t8iF3IwIlSiQeS3hImYab7Bs4BmQs9BmQ1rZVHooIhhFuSRJVdyy
XGRaDspeQ9cp+tr9qI7dD9LM1demw0+k+HHy2mF3dIq4yJcq1guQxXpQ/ygiOTzFVYNaIqqClEIo
XGg0xIEnEpcwyOJcFvv2oNBFJ4+yH3ruWXdsZ1GDtbEqYhQ0fst6gDj50dwERLZINkm6pcev63F2
ITcFF4S/UgXl5iH/Gi2dvaCu+5cxLUwUAJLhHdI8CVGLoid1hlgV75AWpBspT4xfRM2yd7esPHOq
cBxPcSew19e0CImG3FKimnFhy2gW1gLCIFBI1gWdtHSOEacim4hlin5eqqIliJLKk/kqjKtUAesD
IjDy7yOZGnsVuMKLGVa9bndDCNm+7svkF0+YyoMFtPV5KDKKN3kZ9PivfOp5nRiy3TLzrjqLfs8a
X4ZVH83J2xN/xJI6YjE3yuHolUF7Ry29oKHhqv2FFY2On0ls0aEFfkQHNa+OrQFVHKduRhxDjuSL
e0Q1pnd3HpwDaFLKZojgupzMknfgqzkQHYPCyZMEZBED4eAzyR1EKuSlIlr5yhM8QnhIK1NNOASd
knWbMZP6S5lmzZNGeNWBlW9pC54WrnzNCy/sX40Fz6/1aAVCfVfmGrZEC8RpaxLdPCPBiTTCYpCP
CPgo10asv1hDKrOmVb2VgYB7gXeG1K/GpfUFH8hpwSYWuI2asZ7H3kjLaUzGVkbPr3ckqQxu+OaG
BZlprhJXNJ9TNrc2TlNDJyBML8HOeEYv23EJiG1e6vipzHJwVVqVg/tM0keHzw3UD35mr8FbnVr7
QfJEeUHZwkMyWhhkgPZEtu+0oBW3PXc1vIHRNVeBkqYPqZlIdl1n7nNOc3kX6VLzTGQDfpSWkAKq
Al5BK9vNc7tMx/KA+B4DbaNw+ZnHh1+dJg+EfJgpMhzo5ms5ZMHM00YNvGlb4xlhgoDE3E9XvdCl
Z3eoUF5i7xHfsOMWL2QmhptMNZpL0+eUjVsPPVgbEhw4UwKlK5leeRRspc4y8muigujEqgQRBVUG
Eoo++lK6NUNFMvp9VWRRts2GUXwMx47VkdmLGSG4RKdCcO/BXiN/Q7aNNlZ4EvwSeLxZltScEpEN
36Jom2Gd0XA0HQluj48Fz4sehkz2D0Zg+m+tEQ/I0KideotKYUVLbK2CcDWueuJw0f178Narmlgo
OBZCtgQwiiSFUJCEzxm5Mo+SqctPrmgO+HKMPE0c3Rh6zIECpv91oOOPdhTNbzEzZzXGeUyxLBdC
AZm9nJjxpiusXKRJqQpPFrpvDNbJ9D4WzZDqVzAEfTEXC6Wo59TypMqO6zi/4M3VxTkiFrqXrNwM
WjFymj0O7Nu1me+WOO+lMijqBWspclxNJdLIUaODr1EM8XPZdgnnQHA2diKOXiplPOmCEmI9Z/qD
0C/LVA0Dr2P3EfUkjvmD12G6YkI8iAqCOix+OSuYkeBcMpEHKuIbTfJarlkSDkRf992by6uYGm1r
+E4/5Eax0BrDBFiYeATbKNxXHdEzroDJs0klzPud5z4bhm5SjTZgH8W6nDwVoyu+DI2QYg9qWSja
RpqmgU1QZmndE6fEi+sQ4XZ+o62RnyhgchiKPKIPRBRgKMmwYmqXVkPKfglnsLzocZPYuRwUTjZa
7sMIIwP+gydo+2EQvR7NR+VhtFAQ6CIqj1NUS00kGGs/joIdDQPqhEoqpkg5XGXnefK4G7uRJRT8
IhSBddDwP0jBqDCd4oypZjzP4NX7ivt2VhoqD6hQqToLKlxPga2TqwP7IWQBb4OjAHXYS7K55B+V
xjzncqWPHjx7lfp3hh+4k8LkogtKY6JxN3xyFvoS/N6M5eWQarNASkUeC6ljkTvJxA5u1/nmthtw
ZS1cHHSAeKPSjPXoTkVYZuRL4CWBAqgUm7LMe3dWWMpL20oDGom6dRCfls9VXYV2IxYUMUnYpHnB
GyjDHgo6IF4PcVN9L3UNK5tmYmUf2P8vobnUdjKGnA4XxinBEynMraawaeaI+AYbt3irA6uyyYwm
sV7Q2zsFeS3MEqxaZSSChQgHJSRLRAjvotY1jy3xSYsu63CcpaGqvrReoC4VxVBXdERdrEejd1YT
He0oFThM3gFrqYAwEIfgN3Xp+iyKKU67+lMsutmiZg12zMnefqDJqm+x93YPfv9OsGqIcluxRUt/
Wh6ZUHgX0nStlRYdJUExUI0U2OyTges10+S0eiZnPX1DAITKfIygc6mNFjROZjXx9kOJ5S+K0/+k
DUGPRFtXEI2uyxaWBP1K14DkyTpU9Ylb9YHJFQmy0qWKemxD9EJD6/h+t2SROyIfFng11OMNUPUV
eAuAErUWnULNRAYUJfVqPJFjrjNVP+mJu6vNYV321OBofS7B0Fs3mFtXIKz3sXTTMA0Ylookqlc4
40ocvBpZ66k3yZ2i405QWhFZ5o0zKH02DNRkaksioEHRvGKJSVUbxaImnsh6TH07OFNRmfuLgmq6
ncAc2Il2uQyXX1+2d7TdBw7f+7EBk5fouFLaUrWrclNVSsAJSumE9x6fPdmVK3KE9qoN5eiX/8vP
bMuJ1pLDRiTb3Rz8s4v4cXCKah9vGtlCwarl0omEwm/Ufbr9uCWcaKcesvWwM1f+JtyzMvNv0Do/
P2ZEg9BIddjC1/eqjtzeYLF9Ku2e9JNinu8A2iwpo+xzB1vcrFpLP8oN2cLzW0zNTw8Y3qGhIQAG
s3XFzSPKVWqhQ5+GKYG1+IXe1UR834Wa/fVlne7+P67qh3GmW+3D0xhoONT9WD75Eo0QMUxehD64
ZyX16+thPr1jPwxz9RB6zIVl3MknA7MEAdhC5KSEd964XJ8OourUOE0E4vI1zRW6htWlnnJK2pdE
f7G8t6+P4dNT9eHXX92Dka41qhQqp9xQNvh7GMB8xIm7/noUacKm/XFFNB3qLkJiiolXc8jQ0dYp
EnYOe2mhOv2KvsoiW7OGmgl2c2O+eq8RfzXYFcPN8PPCGlPlRLV3FR8we1E9wH6OmsCat3Nprs3V
BRsX5cE9C/dfH+ind/iH47y6wwXWgiTIKadxpKrTOLlJE9AlpaSZfz2ONP2ir47x6hYnmzE3Ok7o
cArptKzSBTyrWVA5ja0vogUdwfPXA946sKt7XRgpleiRcmrSo0csLuVAW9Mz1EHCf3VkvAUgo4kg
9K/xljTLFNMXlFONOmPuraRVMpfX8XZY8AI4BQvD/vrAPj+TH8abjvzjZJHw6lQYj4jhV/M0TYX1
qnmeZv36u+/cGu7Tx/nDaFcvHLECuyZYyimA06YpqHu6Gw/0O4X/jzvjwwhXTzT7bz9OPfUUPMZr
hYetWvZbZPrz4VtnI/rdIkaws1sv70+fbwMdgKbTODKNq/sehZZVq6ilEuqwhXa0YDrVJnmycbsP
e8MOFGRqxqsQBw4IqHsJh9/XV3FaHPxx0B/Gv3oc5DQFrmCpp4hsJN8bNi5qAF9tnDqyZi1sRi3u
Fh2tnq9H/fSh+DDq1UMBoAoyAUede8YCyRK6yYwqhWgLXf3w9UifrC9h50MNZg9EGOr1GozEOSqC
Uz5b6YpP9B3S+1DOhwXhCD3VbxXDqNjl6Y1HY/r4VycVAK+qapIsg3e/xtzqJDe4amOcUMFAtwB+
5RDMSTVGlvobU/Z0T3410tXlE1MdgoOh0wQQ4hcTeyKQHyMiNpgdPZAVN30u/cSwEyIDb4z8ySXU
FEMTqW8bokrD8fenn4583iqlebJylKpxgt8tbuUHIBHOe6rl11fxs8FYtuuirhuscvWrwdpA8dRB
s074rp3QePW1B0pEG02/+3qYz86mbkzLO9q7sn69qB0VgOVhap1EjHBxMi5UmFw0fHVbN+Sn1Bvu
/Q4L2Ndjyu95Kn9cw2lRZ4mQiZX3zu6HeZRqVNX3sXny03YeW9WiIrk7GSCgmdUmHcdljqEUVEs8
K2pKtxMXlWR4MhnvhRhQjVktI9c7DK2RMC96O2t4LHEcdeSNVR04luFnKSlbUddm4BoQzOJZzd5y
nDmqFWy6lNTwhkwtBIqe9S2InzPh1Sofc1SEqOk2Bkw7EskcTgZCS2vpkxjc4qqPcuhXqFE7MENy
O2mM1XvCCb/5ET2YPFon/Q+sn/NRU6A6QO5supXV5weCvR6GUjgnhbSoe1awXIKFzKectGEiEhCt
JzI8FlcFGb+h/1PM7wpMQTotZUsics2AjyJhkPXQTiU9Qe8RKhC86E+UcmbsgJ+MkRjH8LvqfUPa
+6MiTqXPvb3sojvuKY9rCG1opOOl0CW7RznVUR/QykfsHbiwYtzwnOTKfMmsHo1y7WJ/0YqVL6vY
VdFM41ggyjFuh5WRdscpbtWUoOHQ+xKaYjVh5BLPOBiJPssFykupsSwM44hadK65XL4kkY6Z+xNS
1Swl90ETJCeFvDaiT+6r0InKn8YQceXk6Ix7hmoDtgl1dET8D6Fb7JvOOsjsx73+vpB/GcDPB0gu
Ahq/WtNWsrfqpX1pPJNsx6Wdl9mz7hoLnwidUkwBM8AW+qH4vyzpgleqqOiS5qsqQnc2kgfrP5v5
KxtJLBtccDE/FohBgxSzvCVgf6JDM67Q5WEuMU+kC9tFrKKVJSIk0w7wnzaoaRbWCJsgRPeYSfhy
9IluigZNqoclBW7Hk5ad+E1w12Ka7xrCKYKcWAepYm2Zp2e5fDay8S7w3KUnXay8Iwa7WdexuwJ0
t2iotnERvilkm8p010gBZEXa52tZLfaJ9KIqquNRntKr8FT1FzP60VDvQro1B3hI80q1qQbNSxfm
gWis9ZqSFK/VvCTDqKMjwrsH35ijUCstmp1MkbWieZuZj/ROHb/RkHZVK39q/whUeVLJnfd9Tw1J
B4QqkcrZHOm92bABVpLu0ucodgYmBdoAM1mRe6fNw3Y5BJhsB7gNdqQ0HHKLcMcPwnrhijGUUiwd
enaj0vHZm4+Z2YKIgqvCmoDRH5dnoS9YahMLp1RkwE5rm4cmiluKy0Xc0eTS/cKpA1//L159H0Y1
rpJqfImaX966Jze0MPZLO6HuT/HI3PT1rPnZvog8W7JwdPZExHZcLQfDOCuE0vPOoH1seZ44xT5Y
vmJtcsSnm+WGT8/kh7GuFoZuJ6lZPwin6Ffl1NOe35sJL/3Kmnv3zFPxnbpoz3TPDsWNxeFny4iP
x3h1BfU2VmkcerhJgrUYrizSrJM0ON04kzdGMa+u2NCWiMsB5sCom1eYDWcgXMGxcT5bR7QDolY2
w+1z+tkb/cOxmVdvdE0QMF1oAiWcwaFovvU20QPElzkKVxtK0MZb0C28cT6lTw9VIZYWrRaM8utB
DURLviJ653idnCPHPYIxW9DFXQDyXbpzdR/vbxVubg45rf8/vNxzfBajKnlnA2fgHFRYoC+YFG3S
zVbSJs6DGXPs/PZu6dPT++FIr7YVbuI3rhp6Z1qJyhxgqDQLBuxzwUCrXs6zy9f30K3RrlahsjwM
uCe989CVNsZXCgZsP8Pouwds7MbO4bNdp8YSjZAvSjokzVw9FGHnFxU5mefSZo/GjYMoYmXM8Zkv
62UBRezWeH/eM8wxkqFOkyga5et7pq6yOm695gyMHFQnGaQzYzGVYeiDlDNiSM76NlqYztcn9LMZ
h2MkHIhVof7HoEqM/EPpjVMoZ3jXdWkdKe2x9ftjmhbfWkv4/vVw7+kPfyxBLbINqeiSgnR9Un0Y
xFUsmqduPmLmxJS4BmmwHO/c+/SFtqh4jLekqczlGY43eMSOcPRPt6bZ6Sa5/gzYCOkoEo0xbcN/
f1JMtbbMrjJPsRSJQOaMDPKc5w83Xhw3RrGuZjuMRyi+NfPUyFINDKxKgj16G/fGCf18lKlIbFDT
Eq83EvCO6L651olq0wPB4Itikh59fc0m7erV+fr9xryaWZCa09+RakxFR1FC/oKxT7oDPhzlwiPK
Yrwo0IoJDLgx7PRrf79MXBuiWxAfUI4keOL3y6TIKbC3Ibr31+U6cqSnrpujy5ypi4m/5Nx6/K5m
Fkmkr0FGisw+E7AbeKbfR0sGa5DwcV38WtqnfXCOBNGW62yjaVgmbxzZ9Mk/HNk0liFRKuDgeAx0
7eqEip7qDqGnXEKObLr9WTUthCWtZKdY3Rjq6v54HwrFL6syEnmlP+JSfQ/aWNKqFxISjqKDPdNW
j7ulOcuO8YmKwY0juzXa1frF0Jq2ihr1YhkvHmtw69vXRzM9mNfnTZbIgjNJQjTpUPx+jfpxQOsh
q5epapweylWyZpO+qW6cs08P4sMo099/eJG2+hDKmC0uUpyeGl960Ec8gl8fyHsD56sjmd4FH8Zo
fHMKnVYv9bd83S/ABTdLeS7ZkTM+kYdJuO1KPQzcExPvdNWeI6bEcobVHln+15/k6qXzz/vjw8FO
j8WHDyIHNdRYPsi0V43SXR2DFDZvHO31m/Sfg8jUqUSKOITPXU24mlDDrtOVS78YHFM9kam9NB7G
eT4byyNuFxsXzddHdWtE5WryRdKY+p6mcNsPDvbqacTuiIlpblb7acTo6b8YkEq4bhD4hGD/+r1G
+iRidtm6sFUfF8lZfsD3ZzxFS2jPtu6zYrj1Erte772f1A8jaleHWJtlhyEQBZudr7WDvmkvxR56
1HxYUAcJZ5ENaPvGzSJPz+/1bftxzOspeVRBS4jWxbqUa+uJUznHu4zoQb+nN+kQe3ExliPpCPt8
T7N0Ls4JSbhv81n1JC5B3L38zVL9X+eAhEhFVFmimVcTgtWYIuhF95KFdGGV0luFmvXy31xZAyXv
NFXjm7465kAkQNeU3IuEZreoH+Felxru7kpfwo9Yxj50Jf01woUP14PKJMCcoLt1O382JaHF+Pdn
kH9/SnvQ24PPZ0DVudGCWXks5vCKFu6hs4d7aGE3Wy6fvA3pPMN/s0yRJOHrmdYirKsguOdCExr1
iU9V5yUwQMv9VVX+W96f/9XY85v955C/pZe6fHur9z/y/xMWIC7i/x7BdfmR/s/+Rxmk2e8uIP7R
XzFc8j/o0rBK4N6Wp1Y8l+jfMVxsDwi2E0kCJALrgwdIVf4xzT5kc1HwUbl+PMB/mYD4K5OAIxkx
gSUbdB3Uv+UC+v0GYSlBoBzL+CmAk3hWyFO/35F1qKWy3qHLtLJ0G0uDv4UivTb0l1GzNp2B1zQx
cZKF4ji3onYXDm8CJloDouCsx8K3SGpvIbTa0qMAJqWxrYZ1vrgvPeVA8NEq68NdUr4ZhQj+JX8q
LOu1MPpyRdBRBqgfF6GGCT2EH4KDuE+z18T70enFqw+10S6jywAPdcYD7c2rESp+pLsghns0uJLd
9RLBKlqN2jrP5ljdoLgnJFYKsJaUEVODhLFVBJzEjjlorQSPaQCP0uRjD4tIg8eCsGyYl0n7PSCd
w7rXvWTfe/UvvUDSjSR0WVjBYqjurK7ZyqDrNR0SE4FMKNXykw4dzKD99H7r/K2n6P/HQffbg7Z8
y+5+JG/V/4FnTPraZrd+fYt/pD8/PmDv/+JfNjvlHypBv6zlFLQuBv/96wkTZPUfGk+QjKOR25xd
AS+Wv2x2uo4DT+SvuOfZJryXdv56xHR+If1wFgC0qlQoJvrfecTk37ddNPVod+k45VTKqsTGK1dr
xFCNfSuAbe/4eU7PRjX31qBGO7McN62PHtbSmjP26J+IEY2tOwC+LUcZpTq3fucH466bVnI12v8d
fj3yHaLiUpgleV1JXtqjCF3pwwR2/Ocy4KPA7koeNrU8sR9yBpCQwD6mC/r7nIBWX9eDnvieqFa6
jZaT/jHowdZXxUepwAaNFDdqW882LBfuBcaNBduWu8ijtOmGmroyeDK//khX+dfTR5JV6EMI/+iN
Erh5NU31hGNFHWACR2glde6PcL7h7BamdNDG9DDoYfsstMZa8ZF+Jl77ACgVPNVgPjaVuexD8zgO
S0p8zbOlN9tcKAen7XJsfn68rRJdtWXoVfO2VH7c+NzTC/0/C63pcxt8YGPqROrM8dLVitlKhKgZ
80qw2fAsR71MD0S+wvjsg+JZ7RKnA/qnCm2NTBqiuKd28Uma7DRSli71bsQzjIgY2GlzD8UluW/k
X0CBiAZDPNYJ47Yrq29D0A03yp4qr5nrD87+jOrVxCKkvsKt+/s9EGJWy5MYQXfN7TsjpE/Z/ecL
3op6PbT6+j8/GoxAhRTGF12GZzF7/75QRtf2dXDD//kfhR5XCGYBSFNKoZCDW/fbJFT6bZ57OPGm
P73/7P1b4EyDbfmZwRvoX3/RTAFKwXgoBCU45mS9HKRqI7hBeLSmL+8/VmKxc7w2e+lb8RlqwHiq
Wk881V2VOsBMTpVQRvMYZ6a2spC+KGVZbbUEiGXCzX6yopR0rjEj6xnenmU2S9MvpG/DCIbLknuJ
bLwk2AS9Wy1Nq/2GxlneRWZNVmKP0pcMN7j9wb+/F6WwOqm99KuoE2mlGUIDaXa05rgTdLvy8lSz
+9qa6WJkbPpSyHdVyB2i1pHheGZW7N5/5vEKzINC3wyS3+5cXWwJQ+JPTHYtrkA32cgAKS0xVQAd
shrc9LUuzyhd0Osw5GoL4qGzvbaWZ4kuy5to+iJnfWEAtY91QPfTD9oyTRdqbD4VFdhGLAkZeVoG
za6QQEoExXyhCg9UwxU8ULK+vFUjVfrwpQVnsPWGQ1WUFVp07BOCkDwpQTHF1YXld1G+D3yJALN0
7FZK3RKwMP2YlCgaY20B1VMRV6HyFtYR7JIRyfcoGeLCi8mH7kU9fQTIGTsj+d/LcfrWQqMxpwlJ
1D1LnKNbKrvY6yO7lK2CXAqhunjM7/u8Cs9tUtaX9x8lCchENyL95/1bqSvDdWdA78XXOQuhv59d
Oe3PXUgKmG4WJuzJ6WdJoh28Dqrn9B2ss/4cEltKrpU72O//oMSsjwEG/AKhbQ+lGje7Vozrc085
f5/03T+/q0EVb5TBfSpN1N2k1I3ZFnbdFAAyaHbpIyrzGFhrmvqIll3dCyLwwVHV7lwVYk7SNDAc
p289sWbOnf4kCPxyf0LwWEXgCKEXz41+KLbYcPIcdhF/9DphKbt4jgmhA8AgBfK4ieSuhi/RE8Eg
eVk/N8K83VrTF9cVODkk0dj4mXj0fF/YtKHqbkrCJzeASeos1LdiG0AEKSXvgMcL7N9QCCmeSw1o
XFGyGJvkBFYg7ao6IlI0r6PtSO80FSDcB16jnYGw7jzdq06SWWLSy9JNaAnKnovi2YPVuUCpsB7l
Yarte+mxkwLjTolU/c4rW3FtkhNem3W4JFLQczrglw9a6otzMCi1E+u1uRVWKZIawp60qYUiaOgg
mnRLSchCSjf9URroKRu9n0BlruR90hJ5JYjAtvPsDjx5YVdJFC0LyXcXqUEi3tAUJE12Bullfet0
mvQgaNUCNs3wPECQbEmLmsemQKaJVmi7MhfJ6CJNk4S/MLwreePjvFbcO3JdEWx5prHN3faQpKqx
C+GehJJaHevEEFaTKWzuuZZGV1uXDwUI6DhS0zuI67i16wCFQmd2+4E4p9xwWfR6yjnvTOlMEuUy
qwScTKISrPtMIqYzJzpQs84hz9pjZEQEqrXtHS2e5Bgyo9pVT2LWsZLBXHeSD3gJrqQBVM0dDXBr
OMVnMVoKQmXwJVXwleq8dvxQXhFWEyBp9ltnkNudiSHcDroExqeUY/aSEsIV1bcsBDmCoW2nYFfz
5K46lHCDnET1OW0u9JtkkBv0DSC2a1VZu23iOxTGc0cMsmhtjf2rhezjWHT5s5XpGPqrBDidXrdr
yNvdyvOIrZsRudYh/4Sq7YcBJucAXnwm6OnJCNrFoCbqvTh94SGYc6sikZkSZQHYu0+ur4JHG7X7
khmpiOlhEOp2IP1ieBSH6KkQjKnDb5HP60+3BwGim6iVFn2lV/u8Tao9hDvu59DoHUEF1w1sZ8oV
sVZuTAPECtsXVeiaO11Xjjwawf37l9STV26dzC132AlE+ObBXs7leG/UVUwgSAd9oZLVpwL23n1o
6oi2cSvjLL3Efb8nAZUwmH6ADarBbnVHrT9iSiU+dhDOwgiJPlWHk94tST+Udm5qiTtVaFY+7/du
BoeV6+233j4jDgQr594KC+nOleHKQlA090moxw40O8IK3VZbZcRw76VOXMF0ehk97j23irN9lrrr
ICy718mWg/mQimbqPpe6ohKQRrwUSRx5lYzHDKvNqbV6Si2tu/H11iB+ZYoOGYchWMaQb2dq3BHv
gPNRh+o3khAD+AZLl0Z+RFOJ/l01fRlAKc8VUlPJ7RgOA8o1Zsr+bgxEYV0YXbsIFQjgmSUWQLPi
YYVjHriL6vv3Awol1ysXsCmMk2WNPrnNvSuQVuyH3LJTDm0M9otjgoXQzACjuMAQymEXZ/UrIYTP
5M74LHxT/KAV7DjXbdUVEGucaspRiVE552oO2C6Coi0AaD2bGiBIHHGsZJRhOyyBKgQ71q3lNjMv
IsjKfVgZP0BbYAUIC8iFmEBI6CHUlTBjFCcJiFrfaI51M2V+KBFNM7J9bcCo9H+DZicV46PbNx7v
9pzyXIf1Mm076QyYf97U0c/Ix+/fmppNvuGEz2LFvIW4NMth7m4bqT5p5GuziycVK4QEsQNz+ivI
hPro9jBAZkETDN98w4DcZPrQdMOmXHgLnLnwcg2l5/UiDcM26vBzjb2fLRKx9zYJUzDBEKT+FMHo
DH6LchC3MSa9+pVczWThl0+qP97ht7JsCRjJgu3WDm6iSPjA3PfgGPtq7W2JHNv5qcyTlZdER1se
sgwxXUkaM1OidPK8NjN1V/NApAn5OiG3mYU9FzC5L+9qVXsczFjYkkL1UKiA+1MXuHDRz+WJGZJK
wGtJ5i4cV5sw3EZwIoJ5VvsVUwWGcwJAKmthVtWhE/0SrFfrLYw+vo8ULNmNj6gdq6m6HE2lIvPa
/eUVVrLsQfNu6So8pcCwF9rQnIOcdUWuSndsTtKtD/5q5pmeu/A13ZvFRutiead8bjckQMyFVKtg
18G0UqxGcQqpqBy3eIGUBV4x/z54lbZVwsyaNdi5Aemh9XXlhsIHeIJ7y7U2APDhjUmVTOzp+MuD
DrItBTUid9EYZkHUWjZrTIW3OFIyxdDXno8MSqryc/H+zPrmQuozBFMtEP0aq7otTQ9B66Wyw+2t
SXm+FQKBV/hQvOrlmPKqDkhSR+XIgmFWiIK8Sac1Y9NuU2hImyQkcSRv/e20rS2jxGL9mHP/ZaSD
1PWG9M5objEp2lHvmjvAy2vi26LV+7KintYWgbqAiKGJO9Ru6aLv3GDjy8GJVbh517OtnuWFYOLP
cww3jX7gb3kxl0lhaQfs2M3SsJQCY3SY/j+izmtHbiXZol+UAL15Le9NG/WRXgiZc5LeJJl0X38X
SxeYhyloBgN1q4qVJmLHWqc61u3WaRgKZvyzv/Tm1B7sRH9MqpnYYKNLHvbqULWyObeezYScKDTj
eKyVzMsN26ZirQyG2TyjFYbEpHJzGwhdXP/3YqYM7pZjKgCUG0dX4qY0THiXUC6GjRWZ9c7tGJX2
er5AWUgtSmYYrmrcnxyHh5/tNACbit0P2vnJwTba6ggy4TGKUjxhRIS+v7D8AeGUYAb2A9y2Jp37
j6gCiz5IGGLVOK7hkVS3sbCMLfCHeT36tv0YfOdHwsRz49fBvl7W30HTvbBjvIy7sJhgUFBES7Kr
W3ObM4Ks2yUZHGswxezd9l1wUHQgp38oPG+N6chvjkh+47t194EswdZN1Mt6p/2nDkWzTSeYliXj
6IZT80/hcuqhWaqEMWx6OGLv2Mw2Y2rGT2SP58DiwU+6tt1rob7Xqkv2rBkmloKbGYviWKfp12s7
QhtgX8em8NHUN/aJEPzdUEl4HYAcruc29faqZVNJGJcei/lTjqX30JAqLbv7/P/vmOP5T+TD6UYO
3szEc5/cMHcUCDDL66TmdpuXODo73zoVxXdrcOU+tp2fMEoRAevuJNPMucEtTrl2oA7MZtlC15E/
9FQkeyOEYxOzU/DR291mQAcosPbxyHQ2iVW3ytTGjB25MwywJ41Z/zNZMjgb0dus65HTJ1DZPmuA
2OUFEsB2qO7udPGHfxEmzT/cFJCdJS+zdg0Ap1my69qsPTSdcG4efbAV9Yb4wSRsiTSjaL9ar/td
iRAIDmnWs0wdfWmjTMPUcSakTxxdwiyFx8ueUV0tc9U0LiSGkcJnnx9fZwS/a77QazBBKlVwiaIY
E/sIdcmI3ht/8QsELlldo24J6Yqu2ybLHVBQ+D27gfdfAMbnNM4oh4c5aPnCMMousYUg622x7FqE
66JgY7fezsOU/k0kiM1GyYLb1NEFWMf4cPsSQGfVi30FCngdTD1mucHbd8vss1N179x5E+o3+UdQ
JOvGVwULchYwA2z3Wwtg9iWIUL8VgNF1lgTXxO/8KwPGwaY0hm4Depe5lqa1yRWzJksFM1WVTKyn
igLSFGj3m3DBMc++B7Wh9K7SbRY1kubOGeTTrs9Lc5tbWIV6W1rnKa5/yswsP6SrMLNjIB4ZRb60
RgA8KRf7GWLDIw/59liNC7k0b3d97xEN6PLqrK0iXFdQhbcebrRN77v5IelOLEvmW0up/xDnwW5o
7Jjx4yF6DsKH+VwO1bGC4HqJUQ4k7aB4Aod5U1Wev3WKtlmVtcouNuTQZXsBw+49io5sa2nH2SZr
VXxXdmKeGmnax1GHLm7kzxbN8lZX+X9aOdXx9V3sGO5mH3bXgHVASqbJ22sFxKOElr0Cye9ZIPMc
c252KC4KSNrBN4AWGP6E355hfRyY6vGvcxIB8M2W9VBZ0zafgh+V1Z/SIbKvUWvYV1vEp16U8hai
rV7ZrT7VVthdW21Ed8Fj0QDigkfoPfoOAW5T/ylH4sPRwkf39H8qVvWbJUGJqhG8YaNkfUiy0d3b
UEBOFrxXFSFzRhw7Hie4LTt7oApktFCniZF/TELPULsxAb9eGIzB5BtVkI0r0HAptKiNybj0rnBQ
NsMpI1c4Zt0ZkCNAArQJq1chR/HmRk55srL8g9kfmqTCm4e1OzE766gxvxppXlxtQ1x5LN6TXLYH
GNcZ4PqlklAMaqeqPjpXmVFtGL6G847gGJrtwPNoYVnKen44YqVz6ZfiKluaHQVakhiFygQaCS0r
qOWp/NY37+gCol23WBxmaMJ8UPgg2jCK9tMg4dYoXNwltGxLymfR4rkzkVbuQF39nM3utyVc45c5
AwN2s/JZMG5WMZx1MBk03y4kjPemGY51J721L6oCZWUZf3QStZA/F+fXgSDyQ9I7zCA1KM/lUOZX
d/n3T2paVEGxs+cSgm9UdvfXZuVQFiOUPz2s3rM+I/vPGCFbmQhlf7eb4pRMtroYOcVlCPVn1U35
paq9r6luf4Ku9Pm7IT9Gbh8d4spBx+iDTACY4OD+1m8DNOdNCc91OwTZdFZz86FarzmKeoLHauMk
ig0dnB6vbwvT+C30hrE6wu05tDXtYAMA5naIAjL/y1JJkuzftnJvdV5wYcmcj2pqig+iQGukYMdJ
cJL8+82s1bmRorlGH5nJaEJZjNfMhbbA9Eu3R1dlPYc43JuClZjjdHKqg8p+jrW9+GvX0ICNe+fG
J0taVM3QWbEJe/zNYMpCUbPAgN7m4s8iUvTeNrI6DuJT+VNT6mL/R0oiawhtuaiHk2KpmVz9MJKL
aCx4AfArAFf15R65LqyWrmxWdkYJOuwr4zx9do1BWHeT2/O0tq14OqcJYQMnplaCRA+6WCW4mfjt
XQIR3wYRog0g8LyZIZZHqDaJ+U/mwm9BsfkBEe/WM517LiepL3VibpIk9K9V3WCRmnzIul18DkH8
48RW1yQ2irNhFRtKFiMKzcp6+Orba+/vEKTPCRoeclC7sglR6ObiXw7KXCSjByxryQmAY7Mw6hnG
PG5eQ7SKozqHJavojBt3U+6z2fvrcAdsCFS5K3GoQOungbTpUFzfOl95x4XnhHO5FechTONNMBTj
WuQlc4/Umwlq+mBjExF5z6E2rTXgweTmzsYhs1BrKh0+POB5VaXHHaz+eYdFfY82XuCNWEpvYCVg
34gztfUfEWCTU4Hkbe0IKKfgJn8Xdv29Sqh9hUp1jKzif65qhyNgJHf1ME4fPjoQy0WYksapsU+b
9gRxyD1nraBwNRf9R9gbLApJfxlIU3xU7G6JS/dzBnu0aUpHPWODrTCT/U4HBVcAAqFU8ACHAdVb
R4k7b/J+URNV3LmPmasvdsfUfxlXzZ4b63R/vbhJN93t8Iv3y1iFuoLAbsbTxVouyK9bsp4jaq86
6FPeoJ4vXc+DNkTzcQ4xzJA1NM62KKyjV7q7ph38A9I3ey/ijIkYi7pDA1XbiTMS5NBHglULL3fX
iAkjlQOFCv3UtEIc59wz1EsrK5+tU6RRhkdG9EiXXV4XsAJV6XJImVGG9b19K1RPntHph8NE36qu
jerI2h4cpcn5IPFls/97uAu8TwAMcuvoIVsHVisfht/uEoCAV0HlM87N5o1m96ZSJdLRsfgGvSUA
PMW6NcXTrbbA5zU87TzVvjyD2fpmpk6ypyonL5pzfruq8tDFiIqqprW//ndoMvDVQFxxf3ccIzjE
TsOXoeZ3u7/lMJqe2knCHbBdfy1NUx+lrc3V6Hol2o+IQh0u81NTKSqZevu6sNjok7Qj+8U+5p+b
5Dcu1wf3aufh+4XaxfSc1mNn8cXguVT06OMi/QPZ7kvU0TMwx/YyT03KOo1oQHeOcSkGLi82Q2CU
gHgjPMaegf9HjAfRAL8UjtvuzQq6mwuivHNa4w3lzn/zRGVMzE1JEeGAawW43SezmiOVL9BfO0B0
XhAn73YB7nkIB5DSnuueKKsCxA4ACBo+5r/SWcRbLahtQ92cSBUrUtT0KZI+2nv2hA8IyhYhg6LZ
8JAgJ6IFc0K+lgPedUt2+jX1dnGdnarez5bqthHlBnMInkanjAOave5Ystlpo3u3SQTsS/lfGbVv
glvMjr/FREcaFzFVEnOX2d68n5yUCYMdHf7UT4P32dPW1sgpgiR5q65+fup0XX/VcfSL3zNgkktd
AiPodzMwsltiNOOKDus9HZXxTc2ue3YHaoxhyezJwLyj46XpPpJYMnJb/izyyD0Z0vgxR2VwbcR8
jMuP2WjaC9ED0MmRc9ECJnMIvnzTCmpk2Wg8i9mtbrMoOFiO0cHyVUBHCUmlNGMeoiSLdnn5eJ01
NP536ljR/ICVf0iGYdxmeUUqFqrS29DfIaIjSxdO+S8g/aDgpikC5tOWPlg3bQHI/Jw002elJ775
4HGOtZtsWcahV2aAmJUAhz5ysdp7efBLJcWjFgkoysY4lpprl45SZIqV2XC49qoNNeiW+v+Mnjfw
2jOosh5nGP4EI3MA/tdZd5jpbSdDNq1Tuur7BNrsxum02PdrxIn9iQjzxgAIdMktvbWRmdzteRRQ
aYL05AGVWgU9wkSZFPGt09XdnpydNJXzNCVjgwx8rSrD3rZorjcDaPa4CXjMLHTCVlMme3toqkMa
QlfH51ZgKRqNTU5WcJtMI7svC9JBB9Ww4lB+9CaVHfuh+xbqfn4j17KR+OMu7fRTW/oDeSK0S4W7
bMwM5AN5og5xwcCKqqZ1Yrcb2j/JPwYgxVWaePmebk11ZsZYbwf4iFtTYCqso4zbn8zPQ+buZ98X
KCu4bXG4cvf/qooJ2pZKxaZn2d3FPSXNwQbZxexBc2ZYbt7Whe7W0qN3OHBDP8OgfHOcKTiSxzN4
m7OfJHTbbdUj1qJ2WK1gS5lX5oMxOhc+tc80fMM8X6+dAaNV7WIIyNOuWQ956FxGbB2beKnqe8yT
rZZg2yoVndgE85jew4xqeAlwcTdCJgWX76/SPg2eQWpiDsIH0alPd44ZjQhjRARLAwxk07AFyYRg
vO/aW9fQQ5RoSNE1YILK8pmiW4O7MJsLa983BnfJaY4eY/X3RDlWAARTRDe1qc4qZP7JAAGZKdN8
1tjjRTOhwMKuF3HuvyDAovGbXFpuvQg64AMwDA4NGE8ADMRNLft8l/pUT5Ps6GJwYlA5PBhe/30w
uaDB1n92HIvfHRtSYxIEH9b4rRJ1vbiSFhJV/8cqc3VQYL82GlbthlrQeArrTy16uVU8EDvPG5J9
Rr7jDiXxXaTuv4adu6cZAGRcSZtvGoPujKJSpkbGtuU2G2KyCcedv0AJ81pTROcQivC1xPADuPUI
4OFPTQzrIjtUB36RntK4+dcY7X/7Kn5adZKfqjJ467gkQocHk1RJC4eyO9wkWvFz2y3knak+Qy8X
e107j2LeG2Z/C+v8W0MJa3F8DicsxfOGN3Q4jUZmHMWNJOmf2CjNU9+jwY0FQz2lN69ct8mWORQQ
IGXSHZIg2mMb2byqDqamB+d4glXaHc5VooyjsvxV2zshoQfSl74ccxwQTKCPSpEvU87Rgh65SpoG
hwVpWUr/xsGiCYYqFVb2NiryH2rE8UHuc2SYiKFYPx/qbWNP8qk0+mZJzgDfXNu9QXVe2WlXbWfb
HC+jw0kIMqlkcP2naBS100o9a6rBq5bS/dbq8uJQ0Ec/mfkiWzGSFEZiRyQu6qeHgNjJSPLcH2og
YpSkY/LdCs8OsTKbaSOn+oF7LTrLHhUXpGxaXnF041YyrDF9zVuKIdm1Y+7TBup4TjuKsV5j9Uud
asMAe7efcWscaGdStjCo8PX9vaSTeBIDpgbBri6cUNL901y5rMzifCMbLimZ/0yC0+Bo/06eCC1K
LJ2z27Vi67k+SYOa6Wan5lfNy+99mRbXJiGjYRRs96xCF2OYkrtllXffrq23IQv/q11Hr5spoTec
YWfQ6KI3WW31Zwv8BCe4qqIKghxdSr+/Vh46wDYOL46C4jc6DcPwi8LRZAUUERPqVT3eUpVs4OdG
x9qp/u2chF540S0l4NY5vs4iDNiylL9uHunoUYiHKJ5+GuF0p+hmfvfUINbaikbemfCiynS48O77
W58qFFNdbrPU/r/c3OTgOTPdPvduc5oL7WxdV3EQUWaxhWh2KqYiu2DcNvZiGN75Ic2m0xN+mtYy
TjMtVXCdjLW3bbazfa79RczJXpIQfN0AlUxtqIBAHesSWDSLJqbyHNAf0ukiyNSxMjDCOyaozGgU
/cbARkBXINDELph8M+J3orv199hDLD1T00IrWdn7vPO43Ga6fUuiK1uXf5FgDpMkFei26vQNn5h/
SoJGHOahHVZTnsbPjFau05rzs4yM3evOpBb4YCUHdmcL59YwAChOJuNbWVTl51wAB5oo2NJj74Hk
90/lF/ZBuXO6zrhhPl6nlnzE3DcmzKtZk7EOrcw4JAaSIKS7JC3s7ErRrn2SrAiZQfePhWtH71mh
91P2TKXzpZUabhlDWmsnQvkYI3ituwLrQW/FtxjjJDs88/NxHHrHPvLrSzTajDbirHGsornovrJ2
MnEg1ZIfJWexWCVUv5Zc2va2ljAKJC6oagzvsZlbdHYk3iLLce5J9r2X7rRimPuXlUom5q2uPRWW
V32HdIGE/M01evXMuiNZzvqU5cnMFKIHhTfNI65I/j8uJbnH2q2Ve0a+izaQnhytmqp7hM1WF/VH
t/ycIHbtU4uSCDcwYnFKSPrqQEFeDTWQW+bkoShHqIeR8BKh08F8CkeGvnNfUcqIWGYokSs/eS+t
nuLAWEPZ43yJqMWKVoauijukXSBh2LnoiAYpIkc85aptzLsMKMhFtTq2JNV/UJi8iOrLs/viGKXy
gRd6PhiwiYJpOIo0/jHIavrRdmwXtvnHqhJopSLGVszaeWXC79RHPXcLQPLXgdr+ilE0oK9p4H4D
XG6uaRvsZrq0+4Ky4mcvuGw2Uo973piULieRHM3HtHX60thVnUGBIWuz9dyRh+m8brwXY7GllRCz
KpbkRrz5OoINowc+UJ+nULMaa+QpZpam51lRNee2WxiZtalVDR68ni6qsfTNgFY5tpFzHUM0ccGc
HmZHpG+iC9q1IsO5y2ojvcStW57aZPivN7LhTdvhIYHRc8y0hQXKD38HJKzeZTxjq0Uh7cQahmUW
foiZloN0/fnkO+iRbGMafu9fBbkmkshZO8FYzxKkEl6lt02fMByxtJdaw+9J10BVSE1xLE2zZE1n
tMDpqeJkjch2Lrz4HSpyc+XPRsQ+1jawSgPF8o0NjR7tcCzK3lkPflXy+6DjCZe+ftc/g+SjHs3g
ZPj6zxRN5jsETu5FWf9Goy+8C8ejrZlCmRgKT5wzW44XRsRu3kh20KQWhSpm6s9BbpFOGUPf3TJV
D4mVLtVtNAzqAXbzrPi0I6XE3Wf/40Rt46YdPfW9NHnyk9w41noUsB2mRxPRpyyHPFuny6GPxQUr
uS4IJ9Ehuk152/2NiQ1PjQ7qZHva3DR+ZYLRrqkvAetFeqOtfR5QbnJt5JZ5yAOCKaPck8JVu4DC
007pfFz1Kvdur5ZO25VipxOauJ3TnYoob+4kU4hN6dnGuxL8iX3yLC2XbVhHbKylV+z/1sIJ7P0H
3Dc4z8sLQcbskA7V9fVwzX+TS+PS1LDsS6Oqam3GtKKdZRduqmTZsUT9HRWDffSsogLK2X+OYyh2
zjx5p5Y6IuRsWgVQUK99UnGxoHFeIdHqrM3k0Hv0bB2/yz4rbqGmQuEDKVuNlhucAr+e1n6u7HUv
NIgNx2FQtqX467c9TQ6xUo3rUqwglUXDUFyrCNJkMGDZyqGHvmdtSxiGU0qZhrSOTMqzDMduXmVL
t+R/UnZxgNOPWnYpf4gBTSnPCI5IK3dvU7hYBitmfUJ2yFvuMnbSkThsaClektqh8CQECjIUxivB
RRZ8BWxlEMsbKx+8K7eQY5cmBvR585eddxuUrdwUowrPeNyS8hhaLE7aOYUiw0EazflhDIMLmOJ2
JZ12PDplYu/qmYziaJgxNZTY+1K+fJ9dXewMSir7PDE4q6Lrq0L3cyjRdQMab3ZhZ/2RFDYQ6GFO
fdWTlY3wgpO0sRsCX6x92yjw2NvTrfD6Comf7LY4oR5BOzpHChntoWMxXed6CE9t0V4CJ52vjVt9
1HR+c9k4ZwoySzu94Gaj16nIomc9m/2Fgvg5ZzE5D32YnQOj8ddR6c7XdkLapIvsGdnBuSQruStS
vRvg+5lj8DWQ3PiKzViePOIbtPs9FhGUsyuVWmrnpGNBPcyWfOxELosOngkkXbyUMfAUZhketC66
PWwhZw+SiZZjm/FbaAc4fMu5pdXpfqiaautm4HUQYnS8V/If7XFR8js33Y5FhVsAZbvjnkqqmVd3
JFxCs786mj7AhsYjxlJ/ibFMORPE1S1t3o1+zN4GfzzMFEp3BNNwWfiwvSyWo71JQ51P4exEQ3jo
Jn8+MKGxWBmtYfN6FkONGy9ETo9EjwO2FyF1tLPEAvQy7Adhxn9L5nTIIG+EvM8mP3wXLyLjUiiY
mB7999m59bb50JWXXaKZ03fRlBmZJIjHDv+SGEA4gr2rv+wZMnLtzTj3M49DfmbMBn6L1eu9KBtr
N8V8hthbw5uXqW+kvBnzX66fttYGDWu+QIrkx99fKaTIf2isgV7ZgQc/vlRtv0+hkXvcQxOPhnm7
LQ8UaZI1xWG0V4GszpAuw79HQNelblQAgmPdRhGI0/hVgwXn3G9o63jEV2bvOC9PW5oThEjrZwep
eOv987oCQkDOLl6fDRcTqSc6ClqJvqy/RkRulR3Hj6ldAuA0LDnBue9dydlDUv600pxMHpJckOPG
WwZX75aYWzg47tlJac/mE127BA5A46OvspF2PzVXyJQO3zYNsmpTOtXEDouPAvy0QSIjhUyesP1M
WC/NrGMcEZGP4nFai1rTOq8lnusqO/BoTxesdgRO0gx4sBve+xi8TsVZcBfpP5wp5O31Ql8j2Lo4
A+HLYuDYT2UgrsSlmgsO7NKGzg+D+52D185tp/AxVObeMhdTClj4zSsmgb0nObelFI9KGtjSSOft
DQEQvFhaqinP81mCqt5MNRkohDXpm4dlfJ3mPd+Neon7kVlEmf0cQ2A/EYU4M88JsLHP/qCsTIwP
DZtfR4+msv64GAFA6dli3VBqXQVt1NyKdMF+O/1PN+8pTBjIiYgSRudw0Q/k9J72IrnMWVk+Sjf6
ErFtXTn5IoMPmt8RWd2dhMewmQxNXYTlf+0aNXmlpsHnZ5r0M1ybbHm21I65Nri8/ae88M29PVMk
m6U6838v9+h9f88GfbdxeWmsnKNcpclZZvtcuZpwjREeXbOAzW7Afs/jNDro2BgfVkW2OcgYzRqf
0exEZwpN47oUllgD8nYOdAWNm074Nr5qTviH9FGYZbhLG/u/UdR/JJXGbUDkAqqR6V1gnUHrjZp6
Sbx2TDBW763lm/4KSPwfyOXxntwOtbOpo+9QQMdYJYYzbLh/yPO8vCRL1ks09ZvJFZMA/sxcqZXI
r4I6QdCXN/J5kBMT5gfmQE+7jrLrMciH+emneNDKlG3ECb4mB084UwHt7p+89d1rHf0xsTZeHcXi
YC0v2nYglwdh/JFKBEDw/BnnsrJ0ZZt8z18vGHoIYhvGHbpnfI+ROnIiK4fDK7iYUBpdObCejiRH
1M7uDcofyzqaKJOiUkMjJe8D8s6uMUObWt7BwBnWVqIIYJcT+UCnetoBFbI6fo9djuaJ2BKzdW6u
p+NDp8t+k1BsMIUcv3lULxCM2vHZURqXlWmHextQOYzDRdBXoxVBrnrSMJH20qDZPiqX2k5QfdI9
G/eT6R7siRGSOm+sH3mH9loF0WH06uLgC/YY2Tf+l56+CNr9Ek3iksixnGdo0341lPa3RtxPV1Qf
7WUaa36vlEsy2/xna5PQKGnJbOlAe/hhrL1FsItInwt9cqAA4aCrdQtR7HvL8bfFiIlvbqh9m3XB
4EjY0JpvBupqrI6PzOXwmZWkRscB/clI/fyAHmZZiELm1cuZckk4F3wlvOHam+5Ty/w9n6V57IS2
1izF1T4lMEewBcRH1Q3m3RjMVRvRzZl9BqfdwqZH1Y1HUQGhV0oRCOsDC0+DLU/JD8+xq2NKHW+V
Nx+cMk3slU2210lhk9ciy6Bn5SNdjme+s5h0fMuIbroZiOmomMGHyfnu8Hh+UtKNd1PWQY8z3HMc
jdlldjN8slMYb/WYDr9ruDCXntV9vfRltrXf/zsk+sfQuBjnbW/k7peNV04S+C/gaa20u33du5tQ
oJKfphE6sPuzznpsSpHjfZ/LOaZ22ZCycqOHFZZ75eY//ZIjpelV4jgk1p1u5wTXI0ThWlaHVrMP
R04yvHfS/W8WPgP0BJFIEjj/FdlnFM7dpcqGaIuR672jS5T2S3UpDax7eM1zD3UXV7gddgX3PY+9
iJmef4M24NsMemJZ8KOUS+4ccLKpMm8k7+PJvaEM+zhR54YAStc9Ed5HMEO1c3k4yJJ3+YlJmn5H
qQeCn1AuUfTpF82DmUCFYFkZSWyY4RgcrJSI45JNdpr80HNysLKmuok42LeeoPSuxvKYBrDasnHE
ABXRPVTopDbs4eOOjif21Saajq2cH6PljHeP+NKaSLAPWq4et4jhzTdBkK1hX425bliEd7/rZklv
hr5z70IhnkmlP+wC0QznerGPZeljytxXXLTX0i2nT6TCikd1nk9zXFNgDaInc12f2ZzBMsJot4GC
570NBRUW7kwfI6eJc2zZq6KdAL7FkXHzAtdavyI4OTmqWxyXziedQvdcJpxE02668R/uPMGAlXtc
QnWiP76C61Onzu7MybuYumQbcmMHq7dcRnuvHS7eR++gOIm5tF/6juahHGEYMjZgXuyxb7Yy6avj
a+E3fZZmWtkXHRPJGYPqlgThvLerINhQ3CRygB9hE/IeLu43HtR2ZnaE7uxJeo610pKSuzEY0a6Q
zDpU9LvPf+9eAUtGlgD5pIMZbdJM8JmOpnOHrt2s+Bkpl13HOyRlf4/UEFwKM2v3YlIeeMYc2Zoh
uZ272fR43YQTkIPUVD75hKpz0VkH5QwuB4DU2E2aXbifmZCYs6U4m+nw7tkCFqYkE1EyJZGnFNzz
WIwrlXFXCgPz+nohsufvvBqssh8hylnZ3ZicCZ0RsxmHU8PlaHbCw9DHzZ18AarCPPzROIlA5Cs/
ymkeTqJv24MIWAsG/BD4gaxPcuTALb3mp0GdBDFWID5oxxvHsND8E7p+k4JnK7ZFN25xVFTH0m5/
ueOUvTmtttdoz4yNP/s9K4YvTmp5KWXQbPp4ro9FDQyskfL97/Zb3F8B5DzgWfhbJDVpXAmp+3eL
Cdmtn+uM4j4HaynmatW2BIIHFzbnq2NjzPJmKyM6lUFjnkmTH5Oum1eGkArBDiftLu/d06QzDSVy
G8sQeRSZtI6E2OtaOVQZTjki6dIOCiSA/KkEMwByxAi2urYIyowN9ZRS118Rp3mEzWg3UEXWX3N/
DFWoLqGXfJsMEezFSPWR1Fe3rl1qKarR3bVbXuD4Weel7FbL7t9Jks6wUSOc//ciPds4ZyiTdn5S
E+JZ6gwqm+vm7x9f/52oxADkNHlOArOYQ2jhkZhS3TOGWeqgnG4exkJuce6hGNofnvGrz8yEEXTl
nIGeYUJrqGuApuTmHw1ftWyICemaTjr95GrOzn9vbFnflOei5p9Vj6ymrD7EahSpaAu/EZ61zj/1
nU1vNujbTa80I6yhWyDXrQhpCIxFa1Ytf+MP9XgIkOldZThHq6HpQM65GQ0/m2RLovPP3GzLR57i
+da0JP5/5oVjQvQ1hR/kUbzGiw5uP+1jq7fP6fLCJA6cp2Bwt2Wh0kO51GdDjifHaQmjJk5g7wjj
/TEFxYkwkltkwVyC4/Z7nVI2j2ltAuRgTg8IZ5JynnmlKpbymOFpWGqhuQunWH9yuNgUHEfAqDYr
nIAfGC7HS2zE5WNKivZuO4TZhg1R8exWF5HxGNraxOFhbtyJAHMbWD5HqDG92TJIb68/iQxejzfY
wTHQV9gFzTOOsumK/XCfTZKvLpUan8+anKxwTxq4QbIOKnZcEdKfYcby0gphMuvJi4sB78R8OMkG
lpnacbPT6Js4DC2yYZHZrCDjyhtXctgnnkvxKQ/39KDl2rZjdS2H9lNy4ZvSkVHTnjK4IBAiZJf9
6nx5pbu362XVPjQTzOfE1r91yPcqsWqa85F572efyHJvhjuev/im8ybG9Oxf8lq+9QuqMadm8T7k
MjkPYkATk+KObkC9UfplJhaSLF8Ow5Nbe1lF7Y4jnQqzjQ5IBMbL6dWZAd4WIrjV0SyvWUF99292
zSiZpPJgAq3ZJupfPs2LoKjloWZibp0sdTw7jH8pe5r3SUFaP+vLN1gPmth8+8bQT3w0k7hZVa5N
lmDct1nlPhO6ZMcgpQ1Q5yI8kLsFbOkH4SN3rG49EbjZTKo6NmbEpwde4kLMe/9/7J3XjtxYtqbf
pe9Z2PTcwPQAEwzv0iglpXRDyNJ7z6efj5F1+mSG1Ar0uRwMUAhklkrFILnN2v/6zUxmfxc60YNi
O86DSprZ8oKxNl4k9kOSjoskizk+KBUW/oFObPEMgk5O0N/DLmZKLEy/quhxKvVjkwXpvk9FscjK
tl6rSkd6yXw8UTuHYoFgMXR4gXlKCsU/BjqDgmrjZPukGToDJQJV1/ZC5jEBTBZWmfrwXi2oOFY3
nfrU/zEij+HI7aQkPCJlf9nUTEmDp05IWozBVt/5xZ0BD2ghNb0lKtBhRkMxC1XbvEcYvBpmxReZ
iPq7mtR0DL29pWV1+rHR4fFihwxL932MEmWjxqlzNJzOQR560LtKOdADUY+iZIVH87W1bU7lXXRU
R61HiakYa4X2LnqTkWhPK76L6YZuOTB9LRKNDjgJPkjNZ0lXqCLCNBxKVMPsn+qoput/4MBQcJwH
WbnIuwrH2Xq+wjIHYLeMvD7fDIgb+Wucf0sgYNpDM6eme4esCiZ1OJymqkAUGfvriK7sIYKUcOiM
wmftl9JNReVJN7a05tBy7kNOqe59xIg05Ymf9vH8PtS1iswEJoFRNtjnshLoK7ij/UKWRXNyiqk5
efNHVcBuNuOe3nkfdc4yaExozzWxdKPhLQ0zt/eXD23+KSblk42ELtPCzMP3dmfBLG4NiZ42WY6m
32wJyf2RA2TiwRDSVZUEoV+8F9Awji59sOcwNe1720isFUWe5GwdAIHm/pNRa/meYy9HFAhvK+sy
VGes2UmTdTZp9SIAVFo2wVz4+b6+SBxjWnq1KtYQoZVTE1nmSp+0TWli6j6q9nuz7FNEseIdoPTg
jjZMHkaOpzgj5YSyq9NqoGOYBpDxQHClb6sPQ81yI8d+2jahoy6MUe1cEZIhW+KqbVS1AomTE9/M
G5Fe9r6J4nZl+pN4AE88+hpJ9vNURxs6LWKa7G4/0SRhBPCfk6XymcR3FHTahBSAVS3C0RoV0X2S
ryfyi++bKdhOdTIegrkotUirozAmN9eIdoqZvRdm3eyAJktigvPxMJQwTdFvPppB9aj09PguXNOs
aqwd5If+sdL7raJPBxWRCjxEZTHAEly/rEXBt9wwm3vkCd/qqcCRqafTI4xOElyF5DwJ609eoTxo
9Ec/xML+wsZjnzlx3hFi2uEDI3ZdaAuSiyGMhROKlxbtXg+piUWiwU+LAu4UTuia2T+mXRpHc3ED
qAii/m2otHWg1DvMQrHwk0QPojyKt7nhPdqsaypyK22sULYOBNduOtF6KKEb5HkzneyCuzWRnm8c
k0RKYzKfsyZKoSO0rBeI3FcAIwhM4bBu/T5nRzeRI16q/8tbi+OuWsayNjakwI6PI0FmXSARcVhK
AnDRPSVDjsSzje+hIiONywd/SeqWvvVY8lxm3fTJMlnsLFX5wKPI15exMzUHMTkekG9sLB2aAEOV
/YSzW6wb3YZfWgLmTVZ3nELSFvNuOoDsfQv1JN8W5kiJHdfeeeyMzG176CYiqcMdxeSGh24TPzk0
a79O8cWE4z1QY/ZA0By28cge9Dx41wZYPPZwZ2KZ00rCM/gx7/PvEaGtaHugWqXa0lKz7ska4x5G
GyCcqVoEWlacGY0W9/mmipr7cV6BX1hBEM2/JWQKnwiSpotOZulaD+yfalsnq0YfKrfr+34dIORF
5FJgCOpnO5XYtZWhxcE6G4JsMyL4Ja/TGPeij78qSpIirgsaSGyyv2+RrzoGxyADNvuiiQ3lqFeo
/4ysZdXt5RzxhxcG7vfQxioCJaUON8qKwb/SBBFq6bC5l51HiJ1rlzYTu7LICDVIIS+CpDmSizss
lAHBUUwja+N3vbKtZ3JgVUQKRUQW7EVBUwrdowOE8xSbvnamK/Icw8NNYLxtqHMhD86eCxf3hcln
g4CDePYntb3n7Ly4bOBVHsOoVFKBkLpA/2mhikUmcdJVPO9rSCbLAeuMpYlbYbLPei17RPhsrkK7
DvblvOK2Tn+IUmdAMgIbXg5hdBrvHY9Q7UQJI6Jqo3BLeODBKTrEs3FZrUJsHNyx5vSYQKUgh0Cy
UmDFROc7rmZYjKq0SduViEgsuPTgLh8ahoHoMfu5P/qj7AvjUY5Sf8zq+L2hrKnnLVr5TfeoBf2d
UNkQwiyOty+iJrOOmUuK8WSaBJxBTumAoL1mWJpA5UalKU+pF9ZPI33pKSeRJDVCWud2tNYp246x
CuW7EKO/CUf8SOpEfBBObW56u0N6Bip+VmwJtpYr75wirPcX9FRoSrZUiK52Q/VHGyYrmmL9swLZ
d6l7RCRWc8uERWLlo28EnGmEtolVcRY2Yj21piLh5HiS0GKhHXUPXaIgHILxITaeJ75k3UOP4Ogu
s6z0rk9Ny1h0NDbZLlZRC/O2TXtjb5Z5lHGf9IqLGCMuBcjsdPnILfn3T6rJZEXSf0yaRqCv5x3W
iQqrhN9Us+nWQwr5JjLa5gAmBTYcie6dUsfhua3yT0hE2Na+aw0pyrXB34gomfRAQwVnjdoRIvBa
ydEdOA5le5uYsFiwEjzCta0fC6UWC7X6Ppa1f8rYnU5RAT2dA8pCq73m0aTdtRwMXEiYwmgo5wVG
R804+hQss2BRTEK7s2nxjRUoQRNH5ZLgzPxjyp465aiDECJS7lsWTNwUOv/x8gEI/PdPoGQIiZhI
xozzXmrjkB66q8U2nGkO5Dv4Ie/NIh/23ph8v3RqTK35nuqpsb70Z7u5SRtqFrShiP4ZwCDRZjQ4
9b5C9jofJTA+togGIG+hLb1qWY0cUR07+VpY5XOsaM3emL07QnJi1JxZuJ3l+3eawqJgBJBxenm6
3PeFCXb5cCpbZZfiu02NepaQ//xUS1fJDFaZDYJcswCgEF6wFkNvf5RRtfUM0GI9b4xDbyKAaKoF
hHLWxMHuzvnY6+sc4xL3Zdm0+TpYhvj1Xd3TYvQxq2lIdAarsO/rNvkW0KBZJaoJkcgqqAMKTEMA
gs+JpxGSjE6Wum/uvKbG44WTCR/xv1bkTk5IL6GGm5pWbBFt0YhKrWPr2/a2EMWXSSbLuhy8B+zs
jpLz9jpqRLRLbcyPZC02ZgwlDB0ZGybwgjRQR9G8pWXTho+28zQNqvoJiTstbPwJ4rZsN5Xhf/OI
IF9Z8H+Wfq2V7yrqupVPYxeDhwgWm6LUFNL0ol5uvzbaDaQjGBVN8y2lNVBQyere1L/DVQkSgirt
B9T88d53imr9N3lgbuaLbofw6v1FuugYFCq+M7Zrq8kMpOnUlqMly3Xh55S+3bi76G0xo9iOvfQQ
kbL41pjpWcQpjHN7SAmLFpYj7F2L+NRN6xNijrVHTIMgwxkMChQLiJdz1oriuYTvODFmEHA0cr7n
5ePSpZ2762bM4cymSz1/dOMS7mWxD1EFQHHxHhBbdkdCaU4w99Biwd9clEYfr6cCuarepza7X7jG
tNZ6Iio72zBs0K3MYmiES4TIwBGbj8wDBVYVzQzqPjgV5dfLf+HQ+TrAK10IAYRYVYObDA7LOV9p
p9NY2ncyhxlUd2Dhhn03Osr5Mqlz3JoWY2zq22hSaS8PybTJms+mosf7uCGgtewGAyOVTsEiwunv
PBJzXz4YLNmqb0aogpg/2KLE1iSRIxkro0lOSy6PFzV5HNuig0TE72yAbh4anBmLwvuIsO9Tl5bl
B6FBLgOR2JgwK1FCGda5nQ1l+vmjdd55WkUe6bwCNVAU5rNmAPffXqlooA4XVoguPmAY5iY5NE5A
ifdKYX7gCzlb1h7gWP4Hh8tPtg3vRcvJwpJzW/XyYV/U5QlsdeFke6dJZu7WbNHRs26VUahtgOus
/eVDBDoEE318xLgOwHvWiuNT96Vva1APhcJ5oapGv84iBHSzZFKtEzcdRbOsINVBXaAD3o3eUwOv
8TjKMtrbiNJffgPVXEeFAYyBpcd7s2sR/eewW+0609YZgjfXq4V+Ej1ZJMTd7DUFuKC35HdLTigb
iCbeRob+mYay/tFTSLOMawyxIDf+uLREy6w5l0497ho19Vd2lmQQtGmVxtYDIjYETEBAVktXIFGw
TMJo986UjVxZ0wjtpzeaNZTuZImFmr+ysuhTUGCWhyKN9rPny7VqJOeBt3dsvZ1RIU8LZekslZJe
hcmasQnh3Lvg4cjUI0+lwZAAKoWWv1TS7F3UQi/VguSrPbOuPZHTb2WFqw3CHBirC3oxT6GgYXNZ
DfKyYXiLpp3jjmefM6OcgZj+8fKn/P/U86Vd2o4ODmhGXmMu0U1I5SDvsqQsbfp5q65wwPdo/p76
QE3XpoowhcSZ/qHT8ycTwk8RGcUp1stg5dQhpITa1u7y+Ng7X9F2I/G0zWd0aHdigCEZd3L83G6Z
kcg9dJgNmj7supgJ4wR6uRTDXQIP+GTFGIcVQiS47lTW/sKggvhBvT1D9ZhI2CA4lA9WEqDQws9y
ac5blSM2BtnlNCla/rzY+aEckciN3rayJvABY6DfJjqBT0oiTo5KZ7NGUpDFIwC87a98z3pOAGYW
tYOqGvniTHG3Ijwc1OTOhB2y92vnsbGANDxpdQtDF+32QlGth/Gz3dZy7/RDvW5iXdsqtbox6nTc
xX2qou+qzHWE77Tbms7nkm5w35j1hzHl8ODRg94WXgEDfApcYFJ/Z2sFBP9ZugQFLVwXMe8g7T1E
qnaazlLP9jjNrluNMwTLdog7fEdo2yYdnAHp5z3zB/oUPTf813T1mzCN6gCo1K4ThQaokhc/wGTl
0hZMuij04g2mT5/Bj/SFXbNrQjjpVxO8Sswh3D4aOV7nCKLqieLewxKoHKblYBsfavkRxK6BzFxv
qz63oUQO9mGcPy6/6jF132CAEjvouHYSBw18hiL1AZsE9aGqCNuzodNFiilAGnxsnIFYqOLMY9ub
d3YQEnumNWQJcNKTHsckKRMiiyeSF1OngI9M0PQ6nBxt5ZP95Nac8uFbaRW+OYwi00cjM46xvUmg
/iMESpOtGAEvxwm/po2d6cmm7Sj6xaTjBzGL3saMN5SlU0ailIe76pDVi3BWfcPM+ziMNLRKOAcL
MQ4Hu5Wda1btepzXhiqdHLQmcC81Tr+Ed3tIcwolOXrHKBsHKIV26a/1mVt9ocs1ar5IpzjdX/jy
hW1AYIT4ExpWSM945KG14nihjw8+RWZAIrweBUSnzEdJSMWRC4YE5tUYjyh2k2UcYrhFVys6iqE6
IoRZWkUxPos8ehLC1A+oa1xRQECG4gi1Akc9jxR0Xx2idTaLDZV6TNeyoO3d6sVmjGySLD1ZPXhe
yrKEqC5sHum+uqhM5SNOQauwRLwU3F/k9UUtsIZX7U8+HHwkAnyA2s6L8lw2pr0w3Sq881tDPCoa
OgPdqPDbEgIRNgSejUOQ21kFaS1gerGH99ohA4ByL8xtn/Rs1x5V7fxS0YCVPQetmFUxBsqHaNP4
tvOskaM7xKzb2O+cEu8HLQa6QN6EbFEET5kwiEob+4MGnQMYxsGXacBtyy5RD7ECHNpY7+/gscQA
q7lHR8gmEE0Gwx1J7rvKpOV5oYryfB/9KfA3RdyfGxK9F2WK8vpSfEsTfxQ7K3COmxXkgTKu8rxS
90bn2xwNM+3BoB9e9HqJx0mv0a5XUATRQlmbWCNvvZAVkXVOWbWnLjGjXeH7I3LJwHoa4jtrytH1
aWn9Xiii2Q00QuGgTvV7B5bw3oStuLCkWb1Xi+yzLdj19MKsLvR3V3dUbMVGtuy4Do4x2e06RH1o
4HW19CVkBwOh+XKQAJem2ZcrVL+q23Z1tsVuDRtUyEUgL7QLJc54vhAkh2euXqO9Smedl1EIKJlx
YrOBh/ey8oNNkkjaXUNjwjiNHqFW43hVBDr9V6tdc0yjx1in204W5iGlPoMGoeFcrgbFWStLVLRJ
HN2PerarfE2fOchkDqAtNnhXZ6yP3EhNUtwmDeEmDdNRNAo+AlqOyiepFy0D4X5gMjwMFjak+Ee2
qwvCgIARLqFWIgfIw21U02+p7Xk9jL3AtYFbRzoRUIytL3SZEJuk8JvLbW6rByQb2U6qMbiEExqu
BUN7OcxrxeWD7+cfKVgBwouAED9/Oo70R/VZJpDRiuGgt6rnVTl1ohoVnlOAOE49w7wxvFXWKsj1
aNb6KTKEprAWFkLgQ2CGct/LjzmN4vPlI6jFJxwUEIkykQ96HyqbCovQeDStUze7LWgR598y5NSq
4W4GiAD6KFI2tiTLZ1qBOlb34PHnPK3Kcz1jv06AsawjzXmBo7s69RD+AP27s/d5Mp38wRBmu2Oz
X2AQ81nzHHXtaLAbdCsejhHnt6MqI+zvghxDJz1S7/TiYUgNSmkcaz8AEC3zpH7GGQxYHQ2wv9Da
DC5KOfsfeeF7yCEtrZG2XQy+/sMfi5YSKM2RvvCBEWIcUWhdqr3Lh66IYVsNHQdmqEqzPUF5aYpb
ETO2rFNwyyx9GPrkbjIr4nr4iXRO/lVoe980baYfaP6HIouJPZidX0rMyw6+Qqnbpf7uv1sXDIl9
IWFgJWP0EasIzOeA7s9hHW0uxbOYjTQGCYFTx67H0WAFQilawnq0effq8Ch1t+Fc9LWzk60XFOqn
WNe/e03xM4uzc1uo/qkeIOJBYh2fE+xAUBZSsyj9CcpfskxamypwhCWjlAPtFj/NXROfque0jmnL
NmITUPwvqRqiO3UQG1+v9MeEhN1HRFByqVCQAuUMEls+sMAanIuU1NmGiB5ONiOlZjlVO60U8aaZ
0mEpRNBu+xAJAwNEvkPC3T/o5ugWL7+lpEcYaKj1FFW2qOZf40KHGsysvfyFKZPOuR+L0+UPCWoX
6B3KL1FSelgCwp6VhHGNmyYnPSovh9nZaEqxyUm0uyluvgyF2nWQHWgc/f2j5+ByJkEkL/8y8sZ0
o4XFJy/2CMXOkRDYQSb3eEI0i1LGYqOiINqUKaXgCFuotzk2OwI5Wk9XbWHpU4iBQaBvwfqNvo/P
ChzVc1PblcZpk2pCsSvchiIhAHj/6489EoXMNlS3xuSUtBOCJDlnIWepXECgu/wfLv/OD61RLOLZ
Pi91tHbJpla6ioppBsqtASZsmWMpBS/zePn98hElxZ0eGO02FsXX8WJIF2oVMG+1hZ1mPLaUc0BR
ePtdRn0/n4zb+aNynGccK3xocwSiwKw/XU4kZiE5lnjT3x8vp5REbV58tP+/mzt6sB///Me3vM0a
nHF++GGevfZmx+P63+cl/J/MzxNctH9k1D7j7vs//8F//mLkjlm7gBMqhXBU20FUzZ/8nZSg/mU5
msDETSVLwTQN7L//tnFXjL90fNoFal4c3lVLSiy467xtgn/+Q1GdvwSe8LbE0NxBAcDf+9//C5N8
/0f+tw96ffX7a190yJ9vTbFtfORhs9pU3oaNWcb8BV+H7NDwVzhddV9V1QzyTd62tYLNXFN49c/R
k3B8A6MPy/pH0pYw8AnHxaBtgQdQqPxsCjFLcvQJUhn+tiF9ynTJMUmYiYu0XJ/c3ldHlEr1pNfN
2ixtDyfduE+i95D/tcrHVMoKqqjcDjZV9biSZVuG1g+fiBwIHjjHlIjGQnqBiQHvMOzqT7HTDdF9
WiecEAyLcxAuilwVO6copLbT3TgMR+VzP/kW9U0fGTZBB4Owyy+WYKmEoArTbDtyTvD3iBkJ06Lp
4tFqatQYh9WF2rP44lcIK1n/hA2FpFCG0hQBn5Y0m0aP/SSAa1FXpPdUZYVwuqv7YTNYUgzrNsbf
F6vC1BDE1tYmdBsOGw6yQLdOkYCdrUmJYQaF8N4GbCvzMUu2UKsHtJxDpctDjWse0TQt9nNWgyZt
q1N3+JtKSwfpIbbpSpCaSOpJekdQOP7uNIy1vpRuEKm6hYDX11RiB9JxjtetLFyUMX0phT8iyIUD
134LMZxvTppB2jLxGEkqaPT7Pu1wKHIZlgEHT5tQ5lL6jcaDV6qUbUomuukZBw/iDA3DV5RFhP2x
3M7U9J+QqY3kpKSVwlErM8y6RoINAaXaeLDz/F2kxw4HOYoQNUcfmoTBnooL65Iq5eU8R6kAuvVT
gSbVnl0n3CyKG5WzmsERlZUwMYMDbofBsJ40uJnI7owYizKrCZr1YBaos019QMTFQ555fEo7PmtN
JT/bRWE/D2HVkXLLWZMgIAS94aKGUqrR7QpbNB3Y+A7LwBzwt8t7paWjXNeEmjKPIWwralliwSIl
fSfN0Q1k4BShs0+x7RlPGWZkwRqKrFEtbHqq9qGvuKuFYuN5vNQCpcWuKx9DMVuDzvzj1A5/qhmO
D7wVFbM2lp9SWYoWFGpZD0kO90CLM0Dq3jPx48ZBvVxZeW48+ZUFCNQA/cPlhu5OFYDJwbDobb37
OGJ0C7l6Gqbw2LahDq5U6qKHiGyVcCK81PjRp5UDUa8C4sF+JIp/VhL/pvUQm9NnCIKIJrSqG9WN
aSoTJ+ZCg2iJfZjv2RFzru8LuDta3+gYRgOqkzitiM5ZOx4V8F0cW5KTSdrknRs7dmD1sAFD0d3h
RO+hCOuCLCYTBffup9wvY3ky6UnNstgiVfa8t8neNPGUNE9aMPklWLeOFfvGz3JFAY0KyLabOl3S
4G9bOx6nVatJK7dgyfsBfcHKCvUUIlHkeNbO7EVmaiiw1ZD+N6TFrznvqaQWD1j+tjKp4JZqoxPC
YYxGfDwiZiXuCU1OxVOko55T2/QJjf6QHhmrgsxAx/Br9wafidcn4wnr6N58jo1YWHtzbBxQ6DYa
ZLtEYoF1fqeIhCC7AVIwKQCR2e3wy0MIxQSo8JwusykMtn0SQpiVRslhZTGUIeTVhVpH2PIlpQlg
iL+eHVp7fyTWCW9AFJI50SyYdaCOyz2M1/EpmeyvfU1vGaZvY+IluKbZrDs1pRmxGf6SFbSKl0MH
lX9re10fxbjtFrHyswLR02d/Y3iaeOiIusNC0Cnq6L2VsaZ/QeJIzZihAYvhNha5c9TNzDIgzaC9
SH+Gk2UO6DJzP2+/ibYMKN8Vp8/lh3AgyW/Vl7Vsljg2J2Wx6OPeDH+WtAHHAsPGi7WyVURua6Fs
3thEQMMDVbNY3uuqWslPRsXE/I4WVHifmqqQ1hfBqkbjIHTQXIV2nAbZojcLu/gccpzTtlqm9tUH
M6667Gdv0ojTFkWSVPk71j9cjioB3IGULprAe9ZdXJv4YYwZDKS9mqpWc47UyJveIX+Q3YMSWXVv
rCzhmMbXALzfOmOFYtHDOEiCD2SwTIKix36yrrVC9c524CnZSXiR3a4VX7EGuFngVzRe+gLDgBEp
bZ0pT68qit8EmMz5JK9CN4hzIW/JpOckDEIZ1eukLyuq6aYZ2h0HhMz6GeCsbm+B9yZ5959eR+oa
1YqwaKda2nVmZwM00ZuRf8Zk09VYlc3mRijo5Zu+vZO3V5hz3F6l+knI94Md+ucIAwtnWZ4JVLd+
gF984iSxmlyOUJvos/W1wtAuWfNaXcb0rcyyuai5/g4mGa/I7Ch7bOMqCQQOgBOleA35P70N7R3U
PZY7fey+QrZZmW60zx4w/f2mr0Iujcnznx+x+su7hIWp6VI1tDmq6peSCwl9JHHNOpGGau31Ja6u
q+ZgLdtl/L1x6Qstb+WHqleRLRBJ31zxkqL66pknLUbttpKe4OLs6vfwH1bFyn+aA5+D9/GtuMG3
8VtgVDaxqJYgIcaSzlyqvn3BuZa3WKK0p3qF3xmsFJddw43eIUFb1q2LU/0qX8O82vz5qf7uqjYD
V5Kda0n4n2+vGsqiQ1iWnzIPsdD4lBNF1zbnPLgRIzOPjDcjh5uzNRX+hU2PCknx28tEnuyMqshP
uvyCXA4jWLrl0c2IyF/fF4lATHNOAQiotOuivGn0SMRRccqO1S56Rn/lkq1ESHb4jLD8xnC8Ho2G
jnswU2AOWdZM3b56cHqSlXbr2bsi9Nxy6Gb+w43pdv1qLleQRO6o3IkO/Pn2mZFjFeAyZe0CUd3H
sYrNXbicqmjfg639eRD87l4cUzelZUthO8b8XF+N87rm8DLF9k6bqRi9tKdF7js3Vkh1DlV8PQTm
23EszKWIddQIb7oaAkOW4syAX49qeJ8g4xWLlnCcRaGQNxEKTgJ4zHBOTxMI+uVwTobgRgbs9RC8
XN9GemKRKCTZF97e5KR1JEtS85BtgKgaF5d3aYc/jWuabHl/fp6/LBwv1yKtT7N03RHX0aFDbwxd
gpVJ7xK642K8XRPuaCzynbXFsvhWbqg2j7U3j9aAiW6qgqmlmxxYrm4tzbIERYoDe5/ypXIdWNJh
BDuMGKOD4utJfGBWFpyB8HrCzm6ZSqfKaAr4cSUfsgwHBbhSEPBQaHmdop9bETnNukZGN4Lil3X7
U8C/XGggadsxT0KwOghQYtx2ZalvS6Me/HYBW9WMzrERWTiBhyN6Vqj0odq3j4ZfoI8rszbVvt54
0L+MXBMJC5NeCnZ6wd709qXKDPQAR4B1Rehu4KqL7muzMLGHkxvYhmu5NF9m/X8E5Py/GW5pMV/+
PVazzNMwC7+RcPn4o2i/JuG317jN/Hf/TuCznL90zWChn8s+Q2pzzNkLcqPY2l8CRgLbjA3SJtjm
/gXdqPKvGdAB8LE1hjKr97+QG9X+C4SF3d6ySMG8gDpXQM2fgBvy+l5PFcdgTs47EXFXBvpg3ZlX
iVdLnSeRK4pI41QdzGAwBgduX8OxcntgS+i8WlN8ycUUfkqREXQrWt/DWdpRBh0oDzNQTrPbaOhc
cTTDpICuex5OumtpmX9jTb7K5b18UY12gSnVecWcH9brL9qQyWbhnVkgEcTK3cTB5VsT6m6aOZ9U
pOVV2t6YS28XkZcn8+qC9lX4MBk39EhLLkj+rZH/TIdNFw4LB4eW5vRq6Ny/LEyv0bPrKOeXezPZ
cIiBsRgjV3tn2eahFRZcymwX2c7f1puKedsutTWiH1fb3or/np/Vf6+Pf98aUluGF/+Y1y+981X6
OmVRrOZc7noTb+AGb+P1rcvMY+eXyzjSxkqDIwc/vH1llpUUZpfA7bctPAXH9NHWow1R8TdqqV/v
RtM1NMrMJEwGtOvVPtZpwPX2VJIGNC3tFMSCTlBsIPlH3ZkhYsCNzW0jy73x1n6dOm+ve1UljPi6
K6zkXBf50Zo8kJOP0vXQLb7h7o/41A0eZnHT+lal9etjnUs59FJSI/Ttl6ous2KjDnWdnIlOaaDA
mdOziJvqY6Xr2Y8b9/jrrDM0CivADR1fil+K8BK7qFCjo7CqV+NK4UC+AHo6Gq6+bbbqJjpPq/o+
2UJjubu1iV/VR/MgNXinNgGMgo68dl0zSJqrOS+cxJKN/Wyshm2zl5toW7nK8lbo99td83IpS7D8
mZw4WKqNq3oBA5fJSnq4oLnIoDmMn6kXjn9+kr95kG8ucTVY4J3nYdJgRQD2Gq8I8ftokz2ClKH7
kAXeB9Ur9JU0nO9/vupvVhbD0qSmGTpncJuy/O0U1GiKDV4Iv65bB/f6sbgbDsGy/Da5pktwhQ9c
+lIQvOkMvF7Lrs7lL89S1xmdQqq2pV8jDNDIFXy12pbXNrs8LqatswxP8SrfxG69tnbgG4M7udWC
WKW7KD8awDmLP9/1vDteLTyMG0pbRwNTpcC9ep8R7bwAOQZ+sS5uzidkDvuUhvwK73SME3f4RK3s
zzZ+RvE9pIalWGKtt4J4dfJWf/4mt77I1VsH8M2bVPBFZNwu/f7OgfwaFuWNlejWVa6KvqCcaenz
7ZZVcm8MlbVoiwBfqim88WB/Uy3MD5aaAUcWHqt2tQkXGRMIWh0kK2jZK5IMx03+A7PWXfzk8UJz
0LV38RoezI3Z8+tSOy8EDCmWO3aSub56vflXI7JJxOQtHB8Uauuy+WQFm7Y+/+dvyxTqXF1RCgn7
6jlWwpJKmfXtSlEQ9/fWum+TdZk3NwbFb58iJ38mJPniVH5XT9HRUSGCRDMqGtf77D/iHLEv33tL
XBewupn2qtvvUO/3JG//T27wXxe+xm8mQrzIJ8VHmdSDRdelUD62OY7jf77K1WnvsgTYFK3UvTO6
wYnv7dtqgZuTksAzph+Os0f9q7cj32UH/wpa9OJWlfGbxZurSRtglSVcXG//PofYaoCwuCL7YGWj
SS/z/n8y7l9f42oeGwZemMNMNOrd/IOxb3aQa5bBEtdNd/hA8iLif7ff3sLbfrNn2JZj8xgtSsNf
EIKWg6bRyLxbyRrDFv++dDCT7mkCku3BkXqhiBuV1CW++m3FBoxpAt9wKvgN5qbRS8mVeWRGx2kt
F6fancD4d9GaBTNypYtMc40dLlrmAwrmbXMmrGKDQbj35cYQettOfhlCr7/I/GheHUsQdHow/eYv
sgu3yTJaI4rbaUuxtXc3rvRr9cgtz8OG9rgUeKO8vVIQ25WPjWi7QvFP96NbFPfpKlqSqnGwjnhM
M66WzhaepvZVuW+3fx+g/+1++bu1+/Xlr0YWGcVDrNdmuwKcgFRFz8EDEJnEjS3id4XAm9u8mpM+
xkymTIlHmOekj3s04v4leOCuX04oQ7bBj1uj9wqf/vsdvnqy88R99Q59wBkrwjxqFRyb5bhSmTJo
CuUqWeh7dLNkAN5G5H+3GLx+nFcbBT0rJSi8+XEiU18SpL2qXawKgiW+ewvi/4bPt6vHW69w3rxe
3SeiH5TDJFyuLI/w5XFCedYRgvfw54H6uzujc4MtOJAWmSxXlZwkowELZrRa0MdWXvCl1r1bq9yt
S1xNurYvoqoKcWDG1W9HT9vVfnTmRn00FvWuvZPYOFI93doM54F3veS8vq+rzRAlxWArDaOEmT7v
hA/hZ7kyN8MH5M0L0ljb7Z+f429nwqsLOlfnepyA665Bi7LC+JlBCebq7SbusdyJp4pV3G9uPFdt
nsN/uMXrJUZHo0ACB8812kXfi+/xFgMjFjTrWD47d7o7nPfRVluILXZ2H5H2LW8949/tI6/v+GqN
CUMTjoc33/GgLhKK/oA4EMe6c4qTPaF+7Iwbd/y7GfH6gleLjfBhljYW71Rt9shGXcP/Uhrx8s8v
8tZF5tH8atqNFUHL2chF0mnnDKbbdCTZVB//fJHf1jKvb2X+Fq+uguG5jr8zz877nFWn7gkSwErd
IK+sGSz5u1uj87dT0GLH13WwQU7dby+XGgmqXmM2QceHPpBYABCh++db+u1ze3WJq+fmtZpeBSU0
ZsV6LL1HYpYD8/7Pl1BvXePqqSWd2ir6/2XvPJYrt7Jt+y/VflDAm8brwBxD8tAzXQfBTKXgvcfX
34GUokSCh8SV2rc6isqUzgY2tl1rrjEbf7l2Cj8w36gfVSclPwmM1ulc64/ecur91jA/d/U0SA/9
t/NWC7GJyl2oBFrFBMMNe6c8yl5NmY3dOEi2ftZELJB+e9VD8zj8Xt8nu62YxbmzxMsHWK3RiIAK
ZSr5eoY/e2ql7IfeOpkaoDP8bwrzd8AFxynZSgRvjZnVsp2aXI50oJBeZImoeDo83DcOSVstrNZo
MZ8qZLd0bBg/ixYMArndGJQbLcirRblJTXiMPu+AiRWAs8Xm7dPHY/LskORWhxJSVQmdrc55hSZp
M3oR1iQscPL4JjF+L/WNcb/VxmqhFcEXmYlBG/5SEdYsHg12kn35+EXOnqtMFJ2LDFTiLrwaZYUc
aFKrBD3b9OCFDqhgwjieag8u2jkv9KzbYmPPXH7xzQb2osXVCAu1Wiv1kQsdEn877BH4yzdJf8yR
eGb5xljbams11mDtyZRbRKDe5CtIPoUaXFMpBl+R2lPDdDb68lxg4UVf6qtx5+OzIVQ+b9YlF+lt
yCIVusZ1OyHlc6YbNNjcdUiJVFjlxf9mk/y7U9dBKj2S0IRhkeyhwgyrz0F3FIRwo41zhx3u4Iah
LEETkUTU6/1EEI1IMDqt9/yTvx/2wYX6Sx0DzJe4V+ps3cXPBW1ftbeaAXPUKHC8aG+6kAiJF3ug
iRecbWxhU43yK9i0GpWv2lrtlRY4EyVqaWtwInAtnuQiEnOFA/YdRItVd7m5kdvd5zxG4ih33HS8
KrLja4x3HHyGr//NaHr1RMsq9+KwkGi9NCOh6T1q/tQ7pKyTly+7ntcatnKqQ+Kevt08CLfh08fj
+Mww5u4qI/IQSXZxQXjdcJOp2I3UEVz3Jr5G84pTa+WyYj9jX741ZZbfWnX7q7ZWL1nQ5VnZhS3d
js04boBsruzrnvwwUG74JWbJEzeG8Zl19VWTy9+/6FcE4YkRDDTpV4ktWXeGhrYU6tDHnXhusrxq
ZnV+KGQ/qWQkwZxa8mN5q7hcWE/ykTvycX6aLrdC5WfigJoqEXHgfyQ6ZHE1WTp0yXMQ4DlHT96h
IAvtyMMQ7oLKb7u5qj8tsxS/uGbrCy6/++oLKiQENKKceISL5HdWG4gBZFvO0nogR9UXgMyGvPze
zFBrJPATnok/zPU4xYB+LHASNyUYC7i8ER5G8qKgliwh3HiiN8OXByIBTkwU2YYurZfCaRhN6LgD
FcKDBRcntmfCeECU9P7TP/3Eq5ZWXT7iDSMLWTd4aQNTrlSwlh7Bxs1234z8//JrI6VupdQ/I9g6
ejE8D1QmiWK++/g53mxyTFLdVDnhUzZhki15PaB7DP5C7P0Ioc8T9QWhjhNuspjQX+pddSqUdKOD
354ZCMbSu+hvTERNfPPXDWaZOgnTiK3L4ECRdRKvOfWfGWsIQ4od1rM31UYo8e0VYNXiajKx+Iih
PP9qUXRmt7GrpyaxfbcnZurb00MNKXQzmoC27e3YRlbFG8qKhNR1/aKdgpAHX68B0qVitiwWHY6w
AJrE71OHk80uMcjJpqUJ2UyBCmLDJze+5UWA0ZwyjDeYbMF2y8nNoRMezdaBHly2d6UYJqeuqdJL
PVAFar36EVMpSRf0YGcakbRDqQ1PGM1A91Vu6kl3p76POrcbDONrmOXZAVM844shqNNTHsKbdIY6
ZqxjaURmzBfaT6NilRdWIvVe7IN0aqoowoZPs45kCcF2WQlSe9I6YACqJoygFEuaQ9V89ehnCq7f
vmLepwPOsm4zdcpXJB3ok8Z4igY7lOoucVhrzN9zKsv3fhLjsZCnWQM2zoo0byLEHNoUmEYUNVP0
cQkeDsswI+zVi14brHA3ZKmY2dRPhL6N8o5ylULFj7OVYx17Vr+70EwxGj2YVdEzwn/5YtQTUz6N
vln/QfWR7E2tXF5QqRztMt2QKOvBYolvoaqJl0cWVCpTagLhJNTY34ZDqdQY9xgtMvEo6Nw+mK1n
gSK7QxHkI9gCuHBg+ZtO+k6EPGSzV9U5OXbk2U5ZaGlI2CfSUH6fGftYGTFuo6B1h2k4LgGg1iFC
j33QcJqcKWaATR/7MGbvhlSHNC9A/Bom+YcQ5xhQdbh6E2MAFG+V6ne9pT6/oIZINNrHVhe8KC9v
IQ2Mqaeo2nA1KV35HcpPK3q6EIa1O1SBTJlzHsJHwOBAN5aXAal9MDXTOpRofC7h5yl3KMHk3Jbb
Wb8Wg6KEBY+7yicKPxrdRaadk8ob2pOR1+FTbCU67lmT34HYhsuBI2YMgyPlAXw3RzSguVaXaVS+
IGw/YK1TZ4dwMKY/QvhueyxDZhyCNPSoNngDrudtqnaQ+ymcsPvEDNFNi4PsVsNknoRZnJ4Ev01g
9RECCe5HHMB6dHGTkl3gJA/DO0i0ywbXKIySVGW4EpI8vA8KQ3aVXjd3aTZET3EzJw+ppM4QtDPy
wH4m9jboOBwjopyttjKLbkdJxNDaYRniKKpiB+D3fXIwG93/qvvd6OBsVxx8qSWbnGC9UAKMrSmy
CtU8LF2obfVzWOF2YwttMN/39dAM9uwrcLC0WRIxDpN84zKXTXPf+kVymfp19KCas3QoGonTSjqI
RUFdRPCzDscRSrVWit/CqTSof9EAR/dVdkR6NKUupSkh3A1d9Mq8jk/9XOG7EQcC3JcGX119giej
z0PaAEDS8iPIleogFhNw2LzMdnMwha1jDIMIQqLksNoP+jd5MdaAoW6dAl8B3i/HiuoGiqQci0Iy
foqZEMlOOqPUJDkAgpoSa26wkHY+9eyjUHyt4rJl/MR23uTRvJc7KKolFC84hfH0CXdSKlXgUO7K
KQ9PFUUgD5QYZt9aVB1Xvlgzx2qYuId0oqQFKxVSuopsfYmwDrhIpSLCQzQawWAE6RF9EvAavQSE
aSWp+UhVDkIvbIGx+hml61gQC8mJ47K7ozNAI3dC60der02B5Cm90EcASPX+R8D2G3plVZW5o3KO
hMcTcnAU2yS6Lce4O1AyEqC3VcMn6sEoWutKLuxxZU33/pib2HX1ZGXGMbeup7Ap4fEHufBFHgZs
e0zmHbSnJKT8nGq07KnPNaN2JLwcINFQ0XLVB2qJ/xIMRZcCdEzVdRGUdSWo/rNm5vH9LM0/WhUq
jW9YD2FMRharihgu7PDTZ9OxUePck7+VKewplGOJr5sjC9S2QwkIL+tJSC5ACU47nRUGg8H2qR76
z2mvQBrEBunakvwYEmHLEW9x52G9+AHR4rHS+y8q1J1vLHSPS/+AH7A+TVV/MiGp78NKw8+xkpYX
UdkEKtCKTT22zPH6stfzEkZW0d5MBUgXXW41uw6zn2FZ3QkqHmN6HoI2LQI8aaQMRnfm53sFCzZb
w+DPVqmxgzgXk8LDi95uBRbSwgQtZZkC4KQ60uy+oPgx7dtTI0biYyaa4ZFDawmtzY+dVMwvawuz
Wn8GWiZUOGBDEaWkB5NXOJG1jg9R9Il8N7RRxLbAvtH3QX2GKCBU2oJ/XE6gUtg1t5avj3uIk/Nt
2A/1NxUsw87qW/2PZgHLhJlEDnRgxeaL/Uz6IvhMaat2kuLu51z1rGpDXkPlI3vmw7nHCoGKH2sG
cZz21EWOda9B+o8tkJXjdCUJ2B4pYfQ1zSTflfwoWUwPkobRVdboxcILI60yNwv7bxlIINu0sosE
gpyjNtItWg4Fi2areq6BCMy2PDfRoetyAVp69JBqFjgjJTevG7GgslwNLxD/ioA081ncZ5WBHVIq
iOp9OgkmrhtZfyuWXEu7ppfcRkt/GIEp20MNmtZHguGAPUFk1cv0ZDXe4un2pSoN88YMRGo+Z0u/
C4ZOOjQpRmuJ2HBwBUh3x9krdcQqnSw8FiRQ1a2cO+AOFYcSPt9lC8aMfCKkYpl5e5dWFj4WZdKR
HEiK2ziQqbfL8upOUXvjQmKbPLbpWB70vvvZZF1yX4ht6zSgJZXwc9UJO83yrPpBUcMv+FyGz1qH
0WGidRVUPhx+Iso1iDkLX4UcQ2Ms1+ZT6w8VVhyN9ChPGVFLqSvUuyiuBRy+GuPKV/wMBZ/u/1HG
E6DQqJBjEAfRCPU8m2NKqLSIo3sX4fMkdeCDsLlOITlMJQnykvpBSywp+MHSFOxnm3mUpOZujNj/
omsH/0iN4gw/TC9xLfKRmTkBFuAP7dzCIeFEeWz0OXdmAYR4X7bpgz8tZQ0zNHyNkrudJdaC0yRm
cVCqXsePCIYyFp39YRD16NLqfHzilQJIXsfSnc0TjoeUal7i2qjvpNHAMBP/D7ueWwrmupO/PM+E
XXk4z9/ApEU4izUSzmQYohmRprgCpb5XitFycB/lhpGFRlSS+VvdmFoXUjSVmx16WFOtu+sAkxYH
3RwAk64cbKg+eCU1LpIPxAowPUEFqdpCQITGKeYtlNMQs5GyjbjjWKDLqXK89cUeQ3dZYzhbeMpg
ZGm6KhJKOwqRCYOWheU1hvFOVkqIEA1+P5BOtOOQJdGFhJl25phNZTDIC7Hw9CiavaizwCcOZhAr
QH3ahNMv2+auG03ralTMUlpObJxZ5FRXniLZCC5kI5vBVfVK6LRtzLEcR7XE6YxJv+fxwP7PCe5L
VIWXB4EQ2pPB0fePTsrZqtguIPb1UMWBfVbfsWGcntkKQv51omF7MamHUz010lPQTBYl5VBe91QR
6w910GMGb4AH+wTFApClqIyCg6xqxGg9ni6LIqHwGVepo9xKjTubUvu94dzlVqmJZXkl0k3qIGH8
GmePoGfn0U4MOftWW5X/YCRF9wX8fWJg+lEPEygJTXgyZlk61Hi8UOWtB3zOxOjFWwtrlEMVD7Mb
KZbxoNVJ9WjinnYHDo9bQaWm4c1YV50Pm3fIHyjym/EhWnSUh/83SDFv0AqQw6Phzgzzg2gOeMWZ
pPuhSW9cK99E7VEVYl+0FJ8hXn4jZBrDxMIIKR497rJOIOMC329IshZ5/DpWQS4Mr2QR5bcorzVZ
YluVVehPgyffDckF3pADiJPHmdDMeGA5tp6VO9yaWV295ihfso7PXz++qp95x1cPsAp3lWjfcyDO
+IwLD4n8kOZbxTFnYgGvGlhdzcckU/w8pYEmjEtIfzImWvFzG2HJVWBo4Ih6taGme5vUJBz8slNX
d/MyxpI4wwDXw3YCOq/usOpwMQd6ucS7txUSbyNrqwZXEaeiYkVvBRocd6Obs+18D28sp/UQbGHV
8S13NsUnZ2Jcr15xlbIwa6UJCygIXusaP2RvPrB87MJ7yA4uk9z9eIyc+4Q64Qb0roQe+Ofr6EoJ
ghyYH170GkcnkIdYxWopvr2c+z1JLncl25H9cZNnJ8bLNlcvGHLMmmBYEzPjAO5l9xjx7PXKrvaL
1qXh2AXDAqWt5BQ74ah83aqTlLfeeRXC0opSgVpL+yAS90uER36SgTl9xwVXy+zS61xS8k57KnbP
Sz2ub2cuOYB9+E14DHL7Hyu4lwSHTDSTj04mbx3STHo4REnA0+RG8LuKvefQbiWm3gShV02sOtxQ
R7yLLHHAAEywc+VWMKCtTY8ff9a3CrxfrcBSB/VIcuhXt78IdZcgjNWqWV7kqkVnT6H5AVB84Jm3
4tfR6Qq72ynX2p61n/IC5Xb6rB25MYanbmNpPzNlDW4THKENU0Nz+2v8vXiQtAoy+AiGSCanPgJT
IXcfHSFO/VJLc3XbKlaVl/57HZV+1eA6BYxk2y+EkQbDY/w4XIBZc8nbP2SOSiWMukPX6UzflhrW
HxW98HXYSV62E4iXnWC57c2tjeftAsLj8AF0aqvB5K1DtKCatFGeUumXTGjZb7KTwaOAg/WCXbEV
LT3XGvJ86rl/1QCtRaxxUEt5qgwSOV3LshMic0si0vEf/B/aU7Tbmi5ndgCyx5RVkESmXpCR9nrF
SlMtCZPGkjzjJn2kdB2FHI6ax6VwJf8WbtQ3vZ05LIyivBTuLiHLdepdm2MFD8dU8do8cDSQ8nPr
Gf3WYeRMxNnQySEsiAPiXG+q8YGOTSonPay4r/z9fDS+Zz8lKHFHhdlCsfhNrtrxT/n+4wn7NuOp
GKakLKcTxUATvy5yqrQA8YXPgXqRk8mO4nKiO2h7fceF+fBxW2f60USYK8oyInw88FYfLcSHG3wH
FpRWEj40GtYg4fBpSrONof92ZSdFgHxTl1hLDQq6X48NoczCyi9xrdeaym7rx2g4EYqzx/BOzzfe
6O3haimx5mTKwJeIXqzS02oax5xTM4wI2gyv2PnJx33l4077JWp/va5Q3KwyAE1TZ2+2lNevE05D
KFhxq3pJex9RSxfB/mgcVfrsz48JXumDdE+l47/oQ5MED0uoYbzNu8OV4l4aKDTaPZdzSI7N8pLC
tEtOdZP59eNXPNeLpmmQ/F0MHd6AIKxERtGYy6pXoh82gKjMunD8uIm3Q4/YMYXifC2qTt+URmDX
O/YkM1TPLCdbVAInEEOK7zegHmdexBA5QslLBTP1y6vhIMSQzBpMuT1LKqA9cuFGcv/xiyxH29Vo
MCi6pU7FXDJi6+nqw9kyfdFSvd76kQ5k6nP8ulX5StSljZbOvQwJPkOjyNJgH1m69MUGSl6mSXPo
QZ4UiDtFDp6NFF+7j9/mzGehulIyWVwlloT1/OnaLJNm9J0wsQi4Vs8pznelOf15Fvi/Iu//6OzD
HxR5x9F3cHnRq9Ju/os/S7tV5TeoaKSvdIB3Fuc1DjTDz6b9//9Rpd8MpJssOBYcEQ5QjOO/mHyS
/Bt/w1WZqmuNEqPlAf5C8knib0jTmF4quk+gLpr5T4h8sERejXTkBBbtU/2HG4q+VMGtLiU82aDk
mJjimpyO+0ow+4OJR7S1s+o0egKnLH/G5lQ8ZE1OdgGotermzWiR4UiD+EhQKIY6K+FKbcvI0H5G
s2ge4nLATGoaIt1Lk6JypVnRqHj1YZoRs8HvIYGtdT9BGJoJLbckhqjbKRS7NaXSncyCLFBeRCSR
1HS8F6wIW5ZWtCJ31OTuSMTXj8hZjd1eMmYVfzJfhQMMT5yJpLtpFmWfRyFWbvtGJdQbg6btRKw9
yFr4T0bdUFho6qlOQgcn5a6Ks1uyjtVe6tJ+L5KQ3w1zVHuWSIw6FciyBRInAnzjKrtPDbLEs1y3
pzAbS8ygrPyux+7pVmads5Mu0m0ohoUHyAqu96ARnSx7/JOtXPnB5pJdpdgN213YaxHWIuqYe76K
sZ42q9FRiu/GzkoOlaIkB2wtZM/SCuk0xu34DBO8eJrCuNjlAGllIs9zs8eoALIUnDk3FIbITXEo
PU3kHE4jvsQ7sBejbWltB2a7Ai8tWr5wQaIieCjN0Bgv46RMjgYU7QPIXCCCLSDcVoviOxN0vAPa
E1tWAwZhgnb6KtVy4XtXatZgV/iBPlYqRk0OWMbxrsaO8qesz7rTV218OU9IP+K8qe7w/gy8PIhR
HSpmKEt2UwmA+Odhqq6lNlVaJw78BtfbkPIPGz5lfBjYvC5NGMSRA6DL341zDyp2VmoPAYou4Iqm
iH9oalbtAh9DRfJ7eqPl1DelOA83c4jBXVZo9ecQNgme8/qYPva+RO6nlizMyWvGenSF/yBicCiO
Ag6xc9HfQIZOMKy2uvto5BZuA2gY9/KQqjvTKvLbShHiSzRTIOCsXokEu1MKwuJyJ/e7lm6Kv6DG
5j9rQfncd3qUn8a2LO/K2hLviFGWJ0nEvWsEa0iFSdq5oIPimzmW5p99Wc0nmeTHg+Zn1bORhNL3
prTGp9ysyz8UqZq/w679GWQGodQp1uwxrzFh8Y3wk5hWzZekkRACzWEUkjhXG+1+FvTZupKqfnCk
nD3yACgTE0Fr0mPOnPOMkAR/myqGgT3kpqdOBcFIQcWSE/A2hc92I8uDoxVqlh5FwNUm4oastUob
fhQDqcva6UuczxhGVE2++CFFEQe+AWuu+4nIHHqcgFiwIzYUoRxEBmWwz8oiQPUl92Fmyx3MkedU
yZXrtBqHn8DZcAxVurm6e7H83v65Tb8sLlaWA8Dfu/cvYBLmzyJ3CNY21IyrNS3R6rSVo15G4rzT
sT+4aw6do91UxmUEaNzVboQf9VX0iYUL74i9wC1qRPTd5TcNKhsXI7sd6jxb3YkH0iP3Hz/c6sb8
9uGWC+6LDb8u+7I20RrY6okKy8rRUZMuYTU8hIA4/C9AANLyi2+6A3oQFCl0TSz1r1uERDryqbsF
52+rdyFh0cbJTuLX+rMiOtUXbS/vFA8rje96YCffP37d1wepv94WNtfCe+XIuT5WqyZGabrA21pQ
4M3c+r2aW2xMieph+vJxU8uF4+1r/t3UctJ60bEKYphOrwc6dh8c8l1/UPbNsd5vXa9Wl+K/XsmE
o8tBlw3z1+h70U7aCzPjl1caLuadsav2S8FjdgyoW92Wr262xkng5VtpzDHTjGnNuFnIZlMBEgkR
xDU4taf0bqvO8ezUIVxjQgMzlgqyVSdqpOHqplpG5z72UUDZ3VO8kw6h+2O5/CfOsCMlWrlt5QBV
cYOd5hrH5EE+RJQjsWoc8Nl1cmcrEPFriK6/7cvHWg1hH3lRFtc8Vrsrj7rTnHye5adwHSaOdY/r
0mkB2vl2QCRRvNRuxcvueza7v2+MsHMT6eVTrALiBuTUyogYYZa577rmUJXfyzElO7gzpH43bca6
zq1jL9tbrWPDNJJMS5ARuOWXpVgFC7dH5SA46efQxQbrJrhapOfaJ0RyO3O2P55OKzHgn+OcAkKu
WcRiYIisbsS4S3E01Vk2Wld0RC/FaM8G5udAvqeSuXig8Pz3jSZfxxR+NUmYSTTwhSFoDfXs9WDv
MqztDWSnduNJu8YuLqpp3/2sTnhdCLZq44e5q/ehavvy0xaDYSWzfdO2utL4N7JCNqCgbXmv7+tj
7fZucGBo4UNjNzvlQt3Np+mwFfSSzyyQBocxUleoWsHsrHsZtG1kyAZjqrPD47SfKLwVT/FO8DDv
uV1KkswjKldOtzZ0YSd1nvID3tBft6N95zr/5ZOspr44+xJHTJ5kDiztoJmB74CGlqmRzTIP5Jl4
nSn0xcef/GyjlNsQQOZ6JC93oJfLG1a/NcRZTbbzHHWVmDlRJh5D7SIqRRuY0+PHrb257YBtWYBn
XLdg6SlvmAMD5jXa0LGORP4s24mg3LYCTmO4SjpjybGwRY8yh9wW2ummiifIJPcVJqi+/mjNVzhQ
fNl4njOvTxxS5upPCICY5GrAjzgliVn6a7nVFKe41p3im3/sv+MW6F9hXO3FF8hT0R4I7lY2an3x
oysIJavkQSDDg0ZYjffcaBQR9y/GO9JBdXhUIt+LWnnj+261svq+eV/GhHRpJcA+3El9gOVJMvR3
7aQq9x93prIM0NUmsbBrYNcRgQLnt3T2i415VDirKh1jaXDgXF8vlYQqFMHxkDKb2KKftOv5c8fc
WpJ8ETQr9A+34OV36b50fS+5iU8xOoed9bgZuD9zNiHwBsCRMQcYfo3SMgsjTUxIyLZ5UgHuwYG/
lA755zQ+SHfJcVlPcaP/zP1lx4d+DD5/3DOrGpg/1zZNM1WRknAgn8p6+wx8VVIsNpLGE53gMvw6
WU506G+Vy2yvK3ZyEhycp6DhpodyXx1ghV82N9w4iOUe9MvtU8257kB4yCGKlZ4s1mpUQJIj6wq4
Fx5injuamP1eTogopOJTO2NsFQ/3Vt79bAPF+7gjzh2+TQKuyNtVUdTldbSjHWs1ToVRoSOEm9Ht
9jMLfAc/bSmiKPdbx6kzI/JVc6uzvsxXl/WO5ob0k4DHUFfpu4/f6Mz8IhKE3oi8whIWWn3ZUGt9
c5B0JK/Iv2EI2j7E+loWtzpOfju3XrWzOvpU5qhT0Uc7Tc0RsEANMFb7vJJsagYcedjr7Tcrki+F
qHVAgx8FP916gjMbJRFW3hUTCc4I6/WqhxXDWOIJwHXe9JRMwoxD06TjbofYu0ba2lUXyqwcY2pD
JTRivSrZeE06YKYurdrwhMbcf9z557aTJTUmWWwrFiVVq+WbsoE0jQRuzrUr7dpj5h3RXSfk/1DO
g3OWcZ3bb2kWzmwZtAkvh6wBYbJ1aHrALKIvlzbVsNuZ1VUFkU9EpBtSLJD8GdL9X2JHfq0blkFM
ejmeiLDzVoeTPCtyndmi2qKau4Ui7irJuMkNeWMQn30laI1UOcEE09fx6bhJ1EwP0QXUxuBgf2JH
AYYEnERKXbKxGN/Yk85+NmaMRikcpmTq+szVx5EI1mYiY3zBqUO/yHf+rZTZEEf2HsaVF+HF5T+r
2F96UpKxXeGko2omA2Xpghd7U6dQihJNCG1T6xDKqSMpsfvxYHy7EtACQVwJJDZx5nVWpDSNNslT
0A2oGHEXEBysKOywETY67+2S9rqZZaF48SLqqI8BMA7JDs3hAn08lRk/Pn6Rsy2wmJlsAByN11jl
JC1RPWeDZBsLeneCjZgo/6avuNWAvuWugfru9UugzMOnTO0A3wYx8n/12ijmB0WuNvrqTOSFUqol
r8d3l4mgrdaHPImhXCF+Z7sZXcmNvNi0Mb8V7OhuoZdMbob7huP7TrzHEnKr9bfXx1etr1dMsQus
XjZofck5G7vm5yKSMPaFG3/bQhqcmVKv21rt6HJGCUbo05Z4AbnZVtDYuf2D7xIVZBFED5Htiv52
q9lzY57KdoWcLWaFirKaVWmDUXNTp6zzFYHIwN+V/ejgALIxXH5JD16fLHk7QIWcVVik3pwsMyEW
ukKsJXu6679QhbdTnSWgbfe2z/lB0fb559IT7qar5ncEN8OxOWQboYeVgODPBYQ8DTlmFQEBJbyv
hyx5AJ8obL0EZtqjeFqENqNj2s1tvd9aq96GOThQLLcklCaW8nZ2DCp+8wa9GiQXo95/rSTrfi7U
vR9ERzLvO9yonz6e8mfOZa+bXB0vxilIR5W6NmINuFYSn4xAiDJaRXQ04V2wqWw5M3B4Rc7DiBcA
G/96nhermN5MJaxNXrG0kiMdzilYvzCxm/74vX6pkVYDRyF7vNDSZGJq63M/FQp55o8s+5RUeKKX
eAissW4Ob3Rx13rL/I92cnGRXSqSjWz/UbvFW+XXM/xfWvY/ksWd9f287O1zEjXtc/4yL/vrP/kz
MWsYv/3KdxJoIsNPfIsl68/ErC7+xtggXI6MYeG9LaK2vxKzivEbvNAliU5Btsn0YBr+lZiVld+4
wbNMcK5QyVfxV/+AuP16gApYdXAuofZ0Nc2leA4T6gp0r496UHodEooqam2I+8cXfXH75xh8mSRZ
fujvkfl3A6sjHbRlbJt9GpCE7FOXFBfFrG6M+vd+enU0aAtFTWIr0zxQ94MtBjUW7vGs7z9+8Pd6
ZrXDJL4UDUVX6B6JParNrctIqa5Ned74+dfXjL/7ZRUOWSwjzLAPdE+rD9if3coaAeVquooqY+O0
+84LGKvDQDhwzvU7ARWGWF2OYLXTMXluhm7j59/pfWN116TguFLnMdM9Y45EzLR8zR20zbPzew+/
2mmhoQmDKjNsfGpdnMAgBCn3T2aBlvjjz7v80Jlxaax2AIyDjakvfM3DbOIySarPSZRc5hWv0ypX
RSJFG1eb15vcf7+zsbzgy5VfHqXBrPkKo0rtRopBbj586ed2b4qcNgVMZPI+3ZgQ773TajIbct1V
Zou2p5Us6aLIyRBQDLFHaeCKcqYd1azDU+7j/lsdFP5+sdXEboJQ701qUT3sV7kbVweQBVQT7dri
1BfXTXHqYhNj8Z0hyBtT5r0Rt5rvxTDXDYwPzQsGKuuqejzBE9lYpla6vL9fZzXdsVCj2kFuNK+S
032rCkdq7vZqLu46NTmMWf5Q+e1B0wjU1+3Pj7vwvfdZLQF+3I1+jbKAiqH8d7xkr6Ksuv1XP72O
8yYpnAFpWRrbxTMEJePQ+BsnxHdmpr6a97Na6o0sxhToq02PDR6+t5pfwyKRgmCjiXc6Rl9N/lAJ
hVia0I9xozqGLRX2g74xbN/76dW0n9XamuENa55ltKcy7T+XQfvvhudaWYdNDqrbNOCnM3E4UqCW
OOYcbIVI3nvw5c9friNTXPkpdYGeGpIqtcwdV/yNZeO9n17N5HkYNLFYlg28A3cm0zURh8PH43Dp
1jOr7KIre/nUkt9FWNCYmtcNkuIuiWUC80LzR1nqVMAPqbKh6X7vFVazF0Uc/lgx7TTx9DXLrStd
U71/9wqrWSrrWTf5YoTxXUCpjmZeq6wGNnqVnZH+ZUD8bvzrncfX1lt1gmshWAfaiC157/dd6pay
8tfJ/B//+mrG5mapVwEkGZAe470Uq16d1V8+7pyVbOC/y+a6wkXI27lSplH1jIHtTfhM0bbnK3eK
UN3mJIobk/rgXZI3riEKl2YV/bu5pq2mcaomSoDP6ehFlXappto11ZcbCu131jdt+fMXEy2b9U7g
QDl5uEQ61aKM9tv4Oh22ks/vfevlz1/8PpgKqy9ELBlzqmJts+/3mtI9f/w53vvt1UzGsiKs9Ggc
PSqSMFOIZ2612bzRMctwOTOXtdVcJhBflEXbT94wV4epMh3KPl2r6A6VVX9l9N5xJHA/fo93lg1t
NZ0zdZRmK+YbAAe47ooOv6rUIxR4X1Xdxg753mdeTWsJogV38Xr0ZnnSPTzOR6qszfRzOqbm7uO3
eOdrrKNxOuAFOSlL6EaK+SPV1IcstTZ2yGUnPPMt1NWUrgutmpKhmzxZp+yrH6VdzGjF6glvl3g3
1OLjv3uF1U7cz1KkSH0xen437KVGvm/yceMbL2vbuVdYTeHEH8FeWuXk6SrXB/jUcI0W6aYtobFs
lNHO4n5nbK2wq8jPfxeqdQg29bW5qoMKHJAsPHZ1YhvNXrbugAfYShJeKdJ83eJQr0OJU7Ur3Crc
XA827gDvDYTlz19MecqofKgW9eSVUfIl11OIZtHG7vTeT69mfGBaQWouYyzJhdQFBDCiZQ22SHfv
zMN1aNw3MUr3GceerpudHcP6aAfF6cIUeXPcb5RZvDeWV5NdyWW8yivG2Jws8CLkzNoXIcv2QiDb
41xsTMZ3Vq+13CYQoKELEjOmkaZD0RkXlK1fSXr0DSNpLwtb5L5psrG2vPNR1rKiONHwv8Z/2kvL
9ksmqwRR62ijlOe9317N/LSaw1o1lnVrkgl6+NZxpibb/Xi6v/O91/HtsJfxQ6/YVvveuMHB/lLH
krtLdOyDN8brSiLw33morKY9Y6j3wzqniUy0xyZ0SXMeQK6gL5vK5z6+x//9a08cVvsiRiFVSYTz
ARSpQX1RcCPLBji/HVpAeE2CX1wWXD6Xf6catOuORQPSDnHVyVZk5PvtvVDjKJ9uKT/f6/vV0WCR
yqtmm01e6OePGtvRDM/k455/7/75S2zyYo0YUUI1RpBxopEhMKA7167MXnET7ZNcfEMxnrK+szB9
3No7a+86zwpsRm+bJmUxNEkH6ZlTFN97PbKpdPX8iZoDRYQHtDHzVoq3vz/56uCA4N5EDZyM3iR8
tkTh2P4PZ9e1I7muJH/oCqC89KqSqrram+kx54UYK0MZkqLs12/ULPaim6dZwhbmaQpoikxm0iQj
I+S4kytoSK3x79xZAsRq1R3e94iqs8AR6VysWV0fRbuH4vVlN7+/SNQ3BgYpGLfsEgZuquKk/bbu
6rprNsZo8gztNIHjNaQWYrZkgwz/VLPCu6sat+gZDY3rr/6TGkOWu2Cyc50Rr3l5+120y9N5TzC1
rS0nhSOKSRDMzeyNn4BfOUyB9Xy+ae2t7r/zrheNg+PQrYsIPByneRdhqugPbLrtUv6d+dMcw8c6
6DIqkHcty+cZiedGPVn2y/kOGLz8LxTyzYwXnd+HhdcvWe3Fr8XA8wRSdHs7np58C3JQUQjAxJgF
9rIRVYbVU8e9j+B9UX4BJ4ja5ZlQ8kmisqSi8hivZEOm1zRdp9/fDEmiPIqXNvbKIpDxnuWyuJ7W
aWv5N7WuHSZComQVUYSIKkiMLBuuoYvVlpftio62DIQMAmi8EmtmeSv/NpWCfBNxU15dNtnaKaIK
ZruJen/OfLXsmqVMA0KAUPkKVHEW+WIHz9tc0UwTrUW7cu2hmnPfzzxL7aei3xE+PxOcLaRrbeVX
DXOhEx3glVkQucJakOVKSrc96Up/Om8qU9NazFtOhbWeCGjflP0zUdOPxp4uy8PokEgezb2yVbdm
U1EcbD/fy/7/x8n/39Xk7+7yxvUDn+J1ClRuWe5wFGHx4XW6NAP2dwV703Y+O3nI127JwoFbUGQG
SdLoW7/Pm/tk1g8uOn9x728aZwTEq6yTkF6YaVop8D8Gn09XjdONbfBlxquNo6HBLfVHZhrWhTM6
LvaJqf4VoNYpjgQU26bDKra4ekyuo8VwgUIOWc0gaiVN922t1iubhRsBbGpaC+BlrWYSrxRbaKUe
+6r9AvbPrcOVaQq0gK2JLEW7YmELLPs6d390FOB+Gd4v1V3f4dzY3LnT3XRCFYIy92VClRmOWuE6
XqnuF05gi9zKh55Oih/4gq6xB7hgDbQponotl5ecVHcBOLuI2tIcMdiQaJEdFiIaQ26B3503V14b
vPQe3zjhaBij/8Yf0VIBXsODCEuSk5WMJuALAb4GOjCzSDwKtp++vkaZKkxI6s84untdtWtwmFzw
exUXdzZnJ5N667oxpaaRnmLgTVCNyrKoP2I1QPXG9ejS5zwO0vPxampaO+VDbNqOJbSJMn8dv+C6
ch0ob6PXhgglp0++6XVXg/YMJIBrxnP3ew/PAtDnRwF+FVAOxxvnXJOLaZt4UCIdG5YBNkLLeVop
0IagWgRLnvd6mXm0JSBfK48xgjoNn883c0Se1ni4bPfQIYVLKXlJPLhvmOPYj6OHlS0hOPou67i2
CFQopvI4yHOypSvvUCRxZeXq+XzTH9sc4NX38xqoCDQvDZq2W+dr6c0vfTF+Gpv4oqURxf3vmy+L
2GOOj9CbnbLZBUhHh9Hw5bKua2E9kt5F9fiCx4Fy+Qko5LeuBiP42P863/zHHg/88Puuozqg7EGM
jaMRHZ5chopsALn3tl18i4ItBdOPAxY42/ffqInttQ7tnMwRTqqC/rqprP357n+cmwJP0Pumg4i1
Kw/WJSNV7f4oR7prpX0VAjIcYlE41RpsRJXJg7SodeRSW32HjLc1Np+9Gkztzrpfu63cvWkcWtBS
5TCyItOdnRhYuYpepvV5aprUIcdoiQ/njWWaB20HD0k/L6EHY+WFemYzKOe6+OtlTWuxixL6EawW
SBa7RX1bx/Zj3YqNpj++JUIP/v0UV1659H2JXuOUkPhL/d1qWpzL+gMlt4GtrjyxXvGmO54fiCEe
Ii2UpQr7vgDVfVZWfE6repmPw+CX+8UW7tGfQHF8/jumUWlhXff5GNWhxFLaut7OGprl4Ho95K1n
2d/xqFe7ABz6u9mZ/rFrsSUfahqdFu3zAkxiCAZTMFLYP6Mxul0jyLI67sEbg+/nB2b6hBbsXuNP
XJ2uAeANSFDYvadBnzVU/IRsws/znzDEoo6JAzA0nIMYT+0omy8SH/mipMI7fotMxfkPnCb736dA
kF6+d7legVIIRBpIFKg9dDj2EWQMuvJAe6BavHpXV/2GF5hGooW9Wzs0KFoYa6rp7TIGoFYAKayC
c182EC3iIU6wTkNc4MxevwzL1xmsFWDCT1eQAVez/Sr4xncMK0ukhT+OHD0NXVBItSy0H/PCW19J
HdUXJVVQHPl+OhwozRCXYzpUWfRdmkN85cEXOOZs9P4Ucx9Mt46UA/S3DVWE9/fYqx7rqbluVHWr
nOC4DON+WMqNhcww2f+qNSNBU4sJrw4OUYfKjvanI3FT+htOa2pei+228MFq02Enn5XVJaKqi7uo
Wvp9T213I4FmmGYdKzd0MqjLpUJ+vWMv0lPPI3KqyXlXNbV9+v3N0TsM2QyR+BYbLG3oTTxZwb5p
+cYTlqlxLaAHQr0c1EXYQ4r+NyQsahzSFvvCnmtB7EG5waIxLlME7PlgtG9fTxfH81YxPDs4oRbB
fRW5S73AN72wu5cLTxz1uemuqzpKiHxYxd5fh++biTOTD2lxPFt52y0B1iOXzb+lPe3B2/1tCpot
sKUh0nTYm1M5NRgKMZo+GsHmyv70zZccD+JRLX/hMeG8zQw7kA6AU8PQ2fkCAnHRsM8kzq8rBt1Q
DmoTCJ5dNuf/QsBZsRoLBodyRAmi7CKGYJ1dtBe2roVyBeWVfvSxnPoRGOCj4Ym5WwdNk3FOM/8m
zAqI5OAgi9R+1XfX1Gk/WxKsGbl/EGRMz9vf4ESBFsl9jwTjGGCdm8hyFVUyDcD97kGR4rLmtVie
SCUWCI7B9ITvIEh7HUI3m7jLxmZjMpAWzQGK7yEjiQPgaqliB3LQO7+UPVQ58lR589X5MZg+okW1
YhCNcoGwyOQAUC7naT41n21r3RV4Xj//CcOSp0tU5qDor9sWsyCC6sfpLSdmYgNoZJhgHQ0HeGlU
gp0eNa09QEbdeDVjoutoizzS0HMQ2r1zURsUY10XQt+uGMi30rWugNO5sOendemN9wfBOIcVlL6y
1lv3cVvtuQ9SiyreX2RzHfXW0b4cogXCG1ClheJI6d6MYb3RdZNVtMC1ZAfEcOljexfjrh+Ll4bm
r+e7bViV9VIy2vQ2ykfhIh2IIXehgBgB7kCJNw9VypeluMqtLZZLk+towdstVqh4HOOR17cOThXu
bPALCivPzo/E1LwWvIKDQ0yC4zybvJnfC78cj33pXZUjBM3Of8EQuTryrVjdyvYADM+gZHUNs71y
pKohDvSE3OuX858wzbS2CeNuY4kijHA1xEwQ2d7QTm7Yx9C0jnibC7zzC+niYuPOKonlcIyVt7Fw
mtrWwjaqwNunBByUA+qhyv4mDvwNo/99nvrghO69i1vnP5wtvSfVKWcaPpSUn+T1sv+A+FcUrYMn
RTqo53ztZy9RMYXgJFjd/TkB9xwUgAvPmW7EkKM6c4CUyLDPpTXUB4FHMLmLfJbfS7jHFhmywQF1
uizOkWOxPBh4LKxHz6E3Nbmyhk15i5MLfGQHLXwcOgYSMM8xy+s/MvgOssub0kbd8BgnCx4p8DKP
EyGP1o1kiGlKtXBaCt7y2m3GbI1/cBE8qZV9usjH9Qr/ycYTPK4pPJuEup1Gbx+2W2dMU6e18Kln
OQ3MngEhadktFy7y4MHn8702zK6OG4MYWRvQGflvUlifwWT3C6e/EnIt08v59g1dP1HDvt2eilAR
q+shywIxH8CoaFQnKHLbKpgztf4uiOz/gPU7V0zBMII00JWjeUoidlntj+Od1ss3O2vjtNypKzws
zyU4E8corf0twLeh3zoyFPgXLhTBwgLVGPlzykEhBCHJCEQAF1ldh4V4hIlFydbPCh8QK1Wud9Lf
SicaPOavbsMbs+SQfxjDCHU+Y7PcDw4Ok0O5D8tow2EMu5EO1nNqSmzaIIxmVJ88Q5DzSwR0BXPC
PYR648tu/TpZUB9S0QEmzSGzq0qStW4JPZuqYdbhvP1P/vfBoqYj6+gSl23vCGiekPZPo4KXWSAx
QvPxEY9i1zGUANPzHzI4ko6q6+Kq98AFyjMmWJ0MYBjq6sswG1A7fO//y7qA8INhEKPrgWIXj6yV
2EhemCZZuyyAptWGhFkP+0NetubkwKpfM//NZb+1zBu2FVdbMhsrL23B4jGL8KTuLE46W7+Ab2TR
y+khPi4r5Ff9Q9RZO+A/senuaRGDssqFULobXyNhnsxd+yxxRcrD4eiDfTGXR6XuysJ+jfFXMVO7
2pb70Xc/xYOXcr/P2u4a76uC2r8U5YlfWv9ASuyU3YjaFpDQ9QaAsKyIHy+aeh2iR6VvdTAhSmvA
E59OeADB8ze4nc+3bsrS/BUpeRPmoswD1QSoGSFUHELApFGoFfcHVFxWUXCFIkuBwirX2pLkNq0q
2kqOg09b98i0ZyuRt8Dpf0cZ+nH0uj/nh2NwOB2Xt+QQ62wj5mdBAwIpV+T3fosagCbq9vXsb3i1
IRgd7SgjPFcwFq0orrSsPuFN1SYCQOKNNd1kIS0cQ6gby7JH66XDwBzEUqsqTi8qGxNual4LyQ5s
gWE1LCglLMZH8G7vQjneOMNWQtpkGy0e7R5q0x5FaXsRDz10XmOoiDZbVzBD4zpwrUJFqx1J9B18
MMcghj6j618EcHL+QlPehIGkds9chqLw3q1+iPV1tgsIeFfNroBuWHreOQ11zY4OYfNqoYZm5EGW
j1DeXMvXEluqM4VYYcbXgc73tvR+hPgvhJbmgX49/1nDjOvoNrY6M4A7FdgGfPuBtfGVXxafpjbe
uN0bQk4HuI3CAUc+B2LRqZ27hhUJKfvUwzXF2sIHmb5wcoc3cwPa4JG4JXyKY4cFU/cfF0zxLsyG
FNeWytjpnPrBTq4D3LwVwgVNjypPZF191D74R1ZF2VC29xGO927L7wZfbfGfmfxYC3Efpbt5QEN8
LCf3PZ0PVXlheP91vTe2AlF54OMOCRfzS/tGMchS5ivt9iQW4td5fzJNhxbimG8yejl6P9PxMzSz
jwG1rlanvhdkK9ANn9CxbFAVWEAQ5vhZGNJvw+qkYSd3IYRY5Bo/nR+FISp0PBvq8fi8AA2RrRFL
ee0cyCJuahFm55s3TLEOaYOceFX11RRkQ2jn2SjZk6qhHHBZ4yezvZnknM31MHYwT1D0d7aUY+K4
W9B6k11Ov79puyA+ijcGdNzx85R2J1W9MHgovU36DZNlTr+/+UBY5o23ljOK/OcBCvHtvd90lx2V
iLYxq8EPmrwc/cyaulu6WhkLy+fzJjeZRQvZwmI0WIHBz2hl+VAXAGvcMhS3OZHNhscYViAdoaby
uu4LD3bpr2uS4vmeVv4j1DHSrnl2ZHOh22vBG/BhAV3t5CNhSuvEuVPg3hp5t+GYH1sJhEPa3A7E
ASMurBQt3HsCxKHeO0u5XEMzgV+0m9k6YI1OfVTUIeZYzjVqskj9Kc/dAxQ7Pl0y0aCOfz+EyLba
cWZgArFEdOfX7JqtIWS1rY1ZNllIC12Cet2uacYga4buMDvejgXRFVnZxmZsOGKAzfN9960SxfCo
FEB0MX6MpSUTZ6HygNLt381i/7OG032NoGDETsGmHKPAvSs2vv3xZdjWAW15XgyqOoXI4qm9P5Ma
9QXVt6ENfrgBvW/ZvEUqf/Kmf+/V/9I3my077LsFY/Ssz13zgKuK3VGQeXyZ12+u9dlWbbHhz6Yh
aVFvo6akBI82Tvre0OzWHkcB6KfwTOWC7aTnqR1YFbayfx9veqDReT91fqTIBKV1EFpY0/pporJ9
WETJsz6fvxOSX4ZV/csi9nb9xa46E98CG03TWM91GGbM2mL4+3hpt3W8mz0DsYMADbI5dh9QX7uj
il+dD0tT06dV882u0QvS4WQ+BBkUau5GB3TYkZde1rQW8QTvpmW0YpKhnN1drbbv7XgNfZHzrRtm
NdICvpsd5UDQByRla7E73beKuXnuyujAlnrDNqZPaDHvL9FCRwmFqr/IgXA8jEhSlAqQLCG7LdFJ
w8KlI9fsUx01VJtRr5vnrzNKEndQ/v0il9LenTeU6QPa5j124Ww5HNPQQu1o11QU+kRAAf1cSiv+
edkntHAuOpCGFB4IszrFIUGxWM2dp3q660F2e6EzaUHMO3tGjTzmwq4Wf0+R5XwAM53/4/wATFGg
7d50GL1psOFM1Ri2O9LcNn63XGZ/HapGl7mY+wFts47+9ML1AYod1810WVWFrSPVONjRuzLHLdTp
pjmZCGvB6+KPGyFgMIwOUJs9KySywNpZuF5pp9XMV77D+2m+P294g3PqlG6CewLdR7U6CDIPHEy7
M2ge7MY7nG/e1H0tgoOKNdhmYHvsNfaukfm4m4Jlzc63bur86atv1k7H6QDQ5vBJAWK1XVt5Qyqk
kFfdQrcopEyf0IKXt/gCNC6whnbktoigOEHJdYO35vMjMNlHC1zW5OEi/ZPfu4V4iPuavCo2FS+X
ta7FbIU6xbhmcM3VnX52zDpGtbtBpmLquBawlVXjRNSCilHJodvVpTMnPu+2lEcMreuYtHDmYe65
MIsPjidstmxIpmD9dt4qhlOWjkWTXT2qucOUumVRJXxR13jU+7QE0XHFxccPludyIs9V227J1xh8
SAemWbJ1wtJCIok687GrmusoHA6WO6Tnx2MylrYR11NpTW6N8YClo8Tmpcg+HMbhMg/VGdqmOZd9
zJHXBid8UnpQZEEZL904Q5i6fvr9TQB79UpZm59ytrmXp4Llv/3Yusz5Ay1yK4ghrMGMXAJdxhsb
ZJh02RIkNk2oFrWF5Q//60FDDDEQGj5Hg3NoXHrRVRbSBe+tUs9xblEHPZejurMt7oEkTPwOJN0S
fjGZXQtekbt89GsUeftqPUI4cE7szYeKv0wFH1xidCSab0GKCAh63DPd+U4u00vnWQkdyAFaik+4
dCSxiJ7o8jTAp05BV9rjmthdgAuIv8MN624ayW/GBXIc5Mid5hGBeFASi1fnIVzpXJ50JMPErxVP
VeU9llO/dVMxGEaHuc2OyIMI8JWs91o/cViormOp5GV7uc77FsUzpCdbwGTYQMHOJY4zhn9+DTB4
pI5yKwRDomxF0zjxHSgYOIOyO1TNuAF5Ntnl9Nk3cWqHgF9CAQsO05O7Mai/hJRv7bCmtk+/v2mb
eJy1Q4hnIXep2C1OxnTns3aL68lwhfC1VaAAp1ABImg8y0Xs2EctAMjxFVz/d1WGW7S4JuNry0Gb
+42PejdYpwuHtPA9ls4x3kEA3M435tdkJG1JmAkYONwJE8Bp/itnk8zKqWAX+qW2HExeEXVQlcIZ
M1JpqdybiHUbi7DBNDq4jZdDnoOO28MbSukGkLGKIAhTkxpctA4t8OJ7kfvr1G7LDG0Bp8dnQN0L
RVsP8uzEriCx2qN44fwnDBmT93A3+z9dV0lROXBT1chfgTU9eCLsksqroS0YTL9zx388/yGTybTt
PI+9UkA0AW8odGyfl+JnWAUpl4F3Yfun776JtzrkeOWgGIg91FkugmPAxRH+tXG6MniqjrbzPGo1
OXSVoQfMpsRdpnvR2d8vM40WzDK36aLsHKtcwO7WwknFMB4KN7ps39WZ2yrXb/gcoOuxcPZ+v0J7
poQ0MvKlG3BMkw9pUSw6oGyXFplwy2rrnQyCB3/pj+FYpmqUfmrX8WXrtU7cVtlCqanDHK+te9NR
6zGo4y1+O8MgdMAdlFRGC1u6h11sup3i8OjZZD+S/O9e38RbnG2GMNBxd2vdr0QRDIGX4oYFzfUA
DEsE0e2No6ep/dPw3oSBY+dR73lIt1vjDAXv8KWMw6d5GS68wugwsNmSEvQcMNM4LS/gxE6RQvxz
PgxMM6BFsO9ZXIAHDGni+hCIEsgc+9YO77tYXJfTr/PfMISxDgCDqj3IeiasqGHrnKDb694Cx+vG
cm1qXItj16NtPoaBl/lx1e4WJ8pCJA83JtbUuLYb24WYI9rCcSQtnvyS3oXj/OW8UUyG1+IXuQAP
2uWnF77c2wVxcOz9CAqkcflqk+KqZcUGZsPkm9qGzFgDjAlgPUiYO1/iNq1stW/kurHdG0ah465Q
WFCMUoLrmXQ28pFF0RzB379e0woEki6SWCD2hE79RSbTUVhKiJFThalWEI9J+zwIdy0Z+r1aYpGg
FDZI/MHv0vMfM0y9Tp5mBaRl5GS3honnnuV3VrSVpjcZTduVrbafBKOIORfZ7jUn6YKSm6QGlKJx
nKthmz7UNAYtuOMcJ/lyQrJgKPgdiqnv12ILtGgaw+mTb5Y8awbunsWY+ECwLycarobzF1GPt2vr
4dHM2vAv0wi06G69sZa2PJ1VJysFpv9mwSZ02QRrsR1YHa6u0MTOKAGfVaNkkFjLsFXiZ7KPFt51
RUMCvTPgP/wra7WOufjq5eSGqt//P83J/+MDgmDz+xlgARnX6nS/JF1zdMFqm0DnbksU2nDV0UFk
kMuzoIOIUEM9fDr2Im3az9JSDyvdAB0bliUdSoYVmwTQWvcyHgc//GU92Hh0HcItrjtT86dpeeOe
o117kwTFdIZCzjhxUKGB1Zvtxr7cOJqaPqDFcB25g5t3HoQd8vAZT3p7126ytc430JMm+2uRO4xj
UHS9g3U1tljacJoNxF8hmqyuoiG4LAJ0YrQiHsc5gIwBYFAo4GzVQzsEl8WtjhRTTilzZ7HRfwIo
9josD/2sNp7QDWvCXyr8N3NLikK6EZTss6atDnFpgc7S3XzBM8StDg3zooG1qjyta0zIJ1eN4wv0
/KJ7B5XNhwhc+zsqe3HZ3vwXbvxmJNbIbICjYaWqcXdF3ly1wDQ28daTRgRn/yB7pgPE5JgPjQ0k
C05EVfdMUC4NebeWHuuC03QZZ7qjvqQPztBvnlRN0AodMdbHFlgrPeJlgEdLsiS12+7aFpIQn738
1wI5xIV9x+Em4c64cQA0hIoOIgMadGWRK3FJVOTFKZr7aCpvxcoesLZvBEpsMKQW7Ksfy1m4mKfG
F1cy76/dvvi+tE4WDeXPtsE9gkD4J2UKvnjR5kS0+B+FTWIyY1BDEN6Dlfim6uaN9I/Bw3UONL+m
DpEDsOyjYiNJ+hblyUoolM8V1D9M1WCnMKf4cdlAtA0cLyC5H1AgBtno/wbR+JyGUEG60EraFr4G
AMo3BTCvM40y4eb3dLpMk8XWgWYSoqetJ/CSz8XoXAcDJTvba7aekQ1LGNH2bmUFTE1celkPKgOo
pnk+KOJiVRTZJVYnOsSsAL8+I3nvgchjihIRTslohd1GwH3ceaKDy0ixrLg6A8BCauHddRbI6FF5
dlmNNdGhZV20gGFogGnaEWwOI97VkOQHI9R5w3y8WBCdDq23g6osezxR15784YLeNSEsOrYdu6ra
4rKXKKLDywgeqZu4xrF76YN0AuwqKexSbvj8x2vRSXXw3cnGL3MZFQSVLl0fH+IV1I7R2oPfHrVD
iK691cjymlsF/+F5+Va1hWnGtSBu+n5shCO8zAMU3weK1pu34uzjcxRUc98Ph4+2heQznpUDMKHL
wv6cl02X0GXdWLpNXdfO4aypc7tx8PrrluAjjmRn7wbSXpZ8wJL8vvfBTOZxCqHcFEB3PIBOShhs
UcQbPPVfMDGBTDpjNlCiQqUqzm/9vkktXiYColYbvmT6xung8Ob80YiJsXwC1KepcIP2yhhqXM1n
xpw7ayRbZamGGY60o/iSByKeoxDOQ9TD2AyHofUPeUO3blqGGdaxY23NwiW3SZAhgNt7r82HTKI+
bWPBMLWubcS20w+uP9to3VESVRvjfSfk8/nFyNT26fc35l/bueKgqYf2Z7PM1zV1eUJRebvh+R/v
87ixvW9d+IVbuRC/yAL5E+Qve0JvvdhNcYMrLnwXh6qq9o0ZGi1CAAcf1eP3cPCRlZmLfn/ePCbH
0UIX9+dGrF3tZTY6fLX4S/glLBd5awVz/HrZJ7T4jbnVMIkHt2yi0EBw3e4unJzrouQXXVWIDhfj
AeRRWypOARZeQUY2HTYLsg2qDlCpfW97yqO2xosk3qnG9nYEq5lDmn0DeyVWPH5puLunTbwPWZDU
rfe9Iu2rN0MNrLAO4VgdAhllsiFbNdaGudKhZQrnGWYPOCFTd5wTWtZk7+J2nEZjPl0Wif9Cl419
rqhkXjYMMYTVA1EBzHMhrpjo1GdMzEzGEVpvmz6NiXeQIDifuy6jnnq6yNlCLdwdVXQL/qFWfLXV
33NHndPnMt5KqRiWk1AL+K4bWBwgBlEBRm6Kxf0S860yd1PTWpxDQXWO/VPm1ab08dR0GG1RJZma
1qI8zuOWKIHtQc1xGvHqLvf4RTcdEmrRjatnYPlThCRQt171NYpEJv4VBBqL/JpzMWz4pWGd1fFl
Xd8MYhUKWZRluWnp3TAfY9QgF0OZTcvn865jMJIOM8vzPg7A9o4LaBEG//j+kH8jdbBsVaSYmte3
6I4Sy5oroIqJe9MMpE7Ktt7ouuG8GpzOHm82OYtMDWdNcQrb4SFemL3rKYqlOXeTtY+O81T/hhxo
dwCUrk3PW8s0I9qe3TbCd4Fb8UDyPnnfajsnzW7mnViSuHbC27hqVJEI1vSP579nWPx0QjTV0LES
Y440TpQ/1LH0kr7oPo2AE51v/+M8DtHRZzJwoW1aYidHiTv5NKtiIqnkIaioYwlyhUxMs28lrVz7
bsfa1rpMBZDovFEEhzW/Ly03CypgLGZ3+AmS553f2E8wZnZ+bCbX01aWbmnivgTVSuYHrUwGeDYE
SqPLqOSJjn4jJYrooXOFJdEJvnRSsZ1t062KW1PXteXFHSR0bXLqZkKOVdIG6PVkt1t0n4ZJ16Fv
wFVYJbi5EPLEvQVv94Mdt0erxi1pClC84IoMGJUtSJDBg3WsGijxZxqr01AWeSw8DnmvZVdS++qi
SdbBavPceq11Ej5VNahLWefNz3gOzjeeBQ0rjI5XC2I/innVRyC9yrE7qdNEtOUqfMD6agjTh0Fl
iaSMLVulYMgJHuehieRGCtfgBLpaKem7mdYR8lvgvfChOuVZ8S212/6yUgmiY87WuFckpHWYubxx
Pg2+zx/miM2XFVkTXVMUl+KcWSUmPgyKXZ9Ha9JzO0oum3Zta3e4cqY8R2xjFqp0KdxrnhfjhY1r
0RcEVlxHCxq340rsidV8V+uylcExiG0QHWuGO58lRwutS+xVVK27fF0fcPF4Ig15Cns8a5f5b4uK
a1HXTwpF/G6JtzdugU5FKpL4SAdIKOWxwvo5tPzbeXsalgQdmYbyTcELwAWybpD7v5XHUh0rKsh+
apYeW9x4tFGzuBFWBs/WQWr9BD6TMq/9DJXsCyDz0T+nirLzIzG1rR0K5s5eaobEWdZ1FCp4OWRt
ytT2uL1hqVM7/375IDqlVM94wYgFS5Fc/jNSelcETtrz6MFu7efLhnAa2ptzDelREreMWJ/nmZY7
axYlKLfarRyraQDaWT4gTdzNPVbMwarSqLIf7XV8mTlTqXSa6sJZ0PZe0EXknmPhzlONL67rHBzK
Nl53oSR46ulHU6AFfx5HK8lH5OYtL5rZrow8XieWG9gA2hFywyQIW9REZGoVeXtcABsF95G3HKtZ
8L0ziOUK8lXRdW0t62vphewqX0kPjppwfUShd5GWeehkeTAGrx3vvy1klYe+V+XDuszqJp9c1J+X
43ij3Ch4qJ24e2IVOC+rPLITD+r2D35fAO4Ue2S5DllU3/kjb756sqkOdlTkD90wYv9QpbNTUTMf
8E7X3Vm0Xq+BVuZpMFf9k5wZ8tJtBUUHPJ7erOMKoi4k9avpdkCvwXWEapaobuZdF7D2i92v7X0O
kYaE9TFu6WOIsrokxwG42EW5A/1TRoqvbXeqqnSDhkGcE0XIiReCjRWCkPQ7LYfuhvkQgA3D3nqo
vdICWagaryaqoO0exPLar3qWlI78YxNgSYeF/aQtnhanarbSubdIBjQTO/DK9nfcEj8Da12/rvXU
ZZz3chcXqzy6vlyT2F6tOC0Er3e2mB6UzZujFbf2bWXby14qKOYIi5WPthP3WQygTOpMqPOVbljh
dusfoXfxMDuQ8EG1WbXrxqlK5rwD11drH5YoWPcET0//eBMfDq4IumSsebVTLVC98iQATNaAPMxA
MyCDTm4qlGqnztKFKTK3j05lvfizB1LOMf9RhPyHZFV3O/ts3DntuB7CeGmzYI7yK9+PllQs1KmT
qVHQsx1ww6TEb6G6GdIrIewRz7qsT51+rLJo7vLEHxfepmKV9b6ulj/2ssaPToPLKZiSVmQ0YgfC
2y6/BQ0Ue2jAa4j4bPyjDIWzIz5B95GhSlS/AMUYoyDItWsrLYpIHpxg4KnXdWvCfNR4u7zHk/tQ
FOm8Vp9XD8KY/4hy7B7aduZpMblPtr8o4NmqCEp6EOPeufV84Os6zIl0lLhZh5YuSLR0QVJ0Yw7G
TDakpC/rPV86CRFnnN73fIzcrA1LhqqqsVNRUlglbkGAXbDPOAmt+e3qByq6YVZb5I9sYXJK3Y7A
bNFSBk4STkyt11XYxmMaReWiXtlaqxmViW4Z9+naEEJuuW+XmH8AsA+kcBySMqFqChuDXf9/OLqy
LUlVLfhFrKWgoq9qzpWVNU8vrh5OoyiIA4J+/Y28r91d2VkKe4gdO6JoDaes7Fyr1b4LZwwohGiG
P+kkhtxbBi1P6gb1CQhA+n2Hi/0mwlm6/RJ1cty1q9Pq7Npt+8EzTK96s6mCFtlKRQ5PR3qd6i6S
l2XE/C5faDo8rayrPg2UYm64XnbMoxrmIvm0Qh4iFk6+wwBry8oosBy2tTQJw908qfE7dJn8hPei
Pmo5hqxYQjum+Wasg7yHo/TUdjVcyhf4la/7LAptcBSVoQhKWS8x3oHEYAxn0DBa0t0iKlc/YUVr
5LkYx5QVqydOYc21ZvdpDR0PhlEdFRVNpmy3AsO6wSPEPWHeG065somv4bvNJ/PYoLxsD7Z33ViI
uFrCnIBGoaCuDmeaMmMDa1+9zGRbttL17d5GVphrF5mM7ZtqatGsbaYLS9h0jO9UzlTtky0OXTni
Jk0nNEYizZXv0+lDjt267YXTcfYY9VnVf8bbxJsdCALdBBYH9Ill3o7wADz7NFz1Cbv29Kev4tS9
RQmjeNZg2JrqrVPJ2F7rup3w67N2cn0OtfbpbwWIxL0JuQ38QTACNmiXLek7Fl0rfh2yqhFF1A9w
KTVd7PSNtaah6GzZIh4ngPCwcN4w1brY2SUPMl3aysKgivXLNdEmNZ+wiJvmHPoj69blEmvjGcnn
xGr/ufIg1adshYEhbuDgNm/A9gr7+WFu3KyeltTGem+ndqvqY4u9N3OckQbIUxa6PnE5bfD62nLj
vcHEfx40638Gt2AMl/MR5uyIRO26jiVE4rrwratqRkvRoJPdkU2F7d2qLYghssc4w3HsBC+bqo8+
B06Hx6SmLdTwML34Q9eJsSO+Qzw+SxHNwW6qxLgV0UAkEoy3WJlzc2euM0/DrFzDphPlBJHxLp/A
fQRoGQbBjfEIQanmg3H5OGk7lmmTsLrsZmiCHdjkobMDboT2eWtDNe3CcJl1HtDeQGN96fBhXlU9
h17bhDMHEqTj595sY3MdjWNfbkzWGC86plO+ImZURyVMHR7uksaylLb24x/ZTMYejdw2nS8Nvs5D
Ui998Mv3gRkLXdGaYF4M6PkJd7VtTiP2E+ZnDWutqRjntY1LrMCkPCdxYr/qNhmDx1nDmvmQRjT7
mGQQpLjAnpG89T5+rYd1YUfpKIdziF2Dy8rhJVl6xt2IaaheUU0EWc2LiFC+FjGnszhtXWfZyzbP
yudC2cbkva2sOyVim+mRoZDDo+nZOl0r4zWWmDfR9wcYu9s6F4npeN4SSGZehi5bw50wvQpfAjN7
sLOEnOI9XBl7UXTEp93TGmnT7kzSSn6KPUcOH4bVgU4gB2FOBlJ/1VuVZYHdBS2L7As32M3JEcoz
KP/0dujesi3pgsID70uhGOeXXiEH3KeNwNasQ6yOUoUrVGM4FVc1PCdrG5o4t3Dc6G5OxOm9tFtm
88zC2P/uY6SXEiLsNi4DO24vURxxgnSamfbbZjOm7gEAH1Y2unbXqp7rqMjS2XeAMylbCxY4A2up
BUuRe6+zbB3yuq0g95Fl5F9UQf4DgjMxDl0+rrgXT1B4CnqcMa7I9MggbqyeITFpp+MQTNlXkwQh
/ZQpgSZK0Q5sdD+pZVkG9wgwS6tLum1KNTs4zoz2KqWJ1X6REyZlGUI2PY4tnNigxliH7lnf7Tdv
LJY9K1ohhIci2TrIfYvVUL6WSCahceUdLoDq4eAaUDrWoRqHEnayXBadm1z8F1luqPZcjkScUYRn
Kq8guBCCVNQr+R1H/Xh1lYZFd5Uolf7uMjeaQ4IVhv4FtKd621d+HuhxS5NqzBOdBuPzGo5YMWQO
G8E7oHbYSkw9C2wREzOl2JPHBsSLEwMP0a1M0DgzdVSpchSpBnU0tdFwLxJRTDQmXf9TGP5vF6Y4
eB0sGKFMEteyic6sWUJji9GP64yrHyCa3DzWv5OHrO3Ec6JoF5cGa4M23yDlr4DCJs6UNh1ZcyUy
47YgFD9wxRCrHY5bPGOtMppN2LwmvQvfxwYF0qGFx154yAwb1KPS0HTN1RgJ9LoxKs8SITF+SQaM
IYrEiBS6L2RSHEkYltMozFIZD/uGSbrmqXRVgtAWztzk4TIQCMVnJiNX14XmufJqQqaCMKXej9wq
/bxuSZieGZysdLF4M9lrULU4tKYD/TI3Qw03GTE2aroLBdpK5RvoLuPLEgxoXfUGUaqdgd/d8MiW
2toC956JY7+1BLBmg+BwnjmSTj4MZrH/xihZWdFZeDiWSzd1rpwql3blMAgKk5GNuEHmE+hg0XkI
08qWvYD5Mb6Fn96CtjdNsUFG/gE7ITM7KBriDDmbarJ3rJqjvJ+jVT1sjG43vZjFlFjapX8bE9Ee
nthDn8IwonFh7ltaYWRBKWKFFvOqniAdsMhiQ3Ke9j5mU3IFCRsqfxOUtviBEc/DPatQnpzgp9tl
JUsDIV7M7AbxR+mQ4Lq40btDTAl+2ZQGOGa1cxVeF45TXXTKtXzKuwbtynHdwNw/ZnGj2CO3DVn3
+G5+uSQCpd4O6nkUKgmQhFMFtMQI4OctBFTCIRp5k34N5jJYeMzPEhycesfSaoXFFuQtmhOhxNB7
PiT0e7AsrAqU9thkRbE0JeMxwbtseTHyMBO/rZrhfbM1mNNChJ+w9TD6xQfQptXQti4rVcftg4ww
ZS0igfOIR5HC3B6KzNFDI7RfTiZuoCqdQziFb6Xkxv/KqIZuZT7KPumPoehpgNnQDF+OdGtnky8L
k2JvABkmZcCq0R9jzeP5AbGl9a/1WDV1qdcQi9TbinI6RwTS5hh0HE7CI4fvW1n5cEtxs+rYlhu0
fprXIdWmv2TzvM7H3oY8w40Wy4BPg63kJeKjGv8zWi/00GNbQ/yag24TZVvFcf3UVWrtXthCED0g
HVWlpZYY9CYRD796Gs6PSUtT+3cb0iYEq2moUBjq3iIDT16iLYykJqesBgXvmWWK2eKOtYzvbpaz
ucJGJ8pwAbV/6IdIJSddbW7N/dAz847X0tpHSMGs8qOqiRbfkBVTwS2EDEQFz9eYmaJtOnPLvBDy
yDxFRqlGm6hdMFHQ6TGRhARpA+MA/w7TgMGCY7Ix9B/RaskD4Uk1nyMD+B+hh3hbugExNU89UfzJ
ThIvDGXuMhWcakWLsUosGnbWh+0TxH47/gSTuMXl0MDBcc8HI+uk2+kMrwVNRhr4YgPvZ97Vo0O4
ypkcTfRZ+c3U1ymrILdqOxJXf+a2Cre/2eLVPP2jFBcq2FXpxtmTrLwDHwl4MohDdaKG9w2M+ACN
xso3+FPHaM3EsloxH/ouqVn4+y4u4fylitzQr08orUi9FtnCWtzyGSQn6IltBI0RVGuHtCuonAIJ
SBqt2A36zFCZQ/VmAPE0aBVelhar+8BjsWCpeIktVzajUa4HbsI8Xbo1+kIdKQaWN6Bvi/8G5tG6
ugyvfb/AiEwctabTaZFtneTpirz2HWd+zL6zeqTTi60bzV90z9HiR25F99wSHn6PRtimdDBt/wJp
eMS+fbZ9aMSj06ZxAnLZR8FvMy+utJ7K01DTJsHMKVGHeDLIimTEFE+Ekt2ESe65zKwLPh+VcFEt
RN00jEdQn+OVZFi6JNnrLBHU8nBaGYQDFrYMN4LQSkuoBy9Z0bOQU5yjwb3SwcrvFM0ISqMeep1T
KxFLG40KjaBtBWE+0od1HLuboXN3XDogSPNk4gC0jpBcsBCeHrK2b/7QZA6evBniU5115gK/JASd
sM8eYM2n/w42qUpsq3WPaM7afR8u4Q37zNnLveL8p+XGjnF2V4lBUfFXdGiyHe3py4i8dQKXDZ6F
CHhBIQcTYGHFzN2DatfUFpNb9bHDrfu7BG4+ajKEjzBnJuXK+HRLAPqIgtUoWeFOrH/YFGd5onRy
SFrbvoQJkopOtvQTHhzph3F6KaFtFN7ASXL4BSfsi1dyrs8B3uHrsOr1FMBV7AUAWAKRKFgok9mH
r7AeoIcRXn6ABzS6qwqZ7oKdquWvsDNqum7s9X++SepTXSfLTuu2fdFjlqhLxiv9UCkAAysaA5Sf
ZJkPdzWPPYApvL7ZrGecwmHJ5dK3W4MX6tt277oAhRUW23KSYOuyGyuPPDHgp1qT604v8w4KvqYr
ZcZwQpJ7FC1WjFQmGJQ1vLvOnt3dANrB9q2CBQboLXkU9ugG45h0zzKtENvRjfxr6JSI3FIHqJHG
A30aI8P9znoMsnOzwBsYSpRDiyTT6RjpgHT4jHqckNDhS4x2mQ6QS94lUcMadBdAE58VJD3hNyKQ
i2hESvQ29UNNAnqL22TJ4YUSfZJmHiUMdaMBYMHqogTaZY3cNbEJRR7ALASwV9zFNxbJRBXxpCE6
QZSZUfuZNQUoE9vgvMB1/d1GJi42XJOuXB1pj8BKOrEfUFE9oJ6bDgjg/r95mn8BFG2O0dLL3cAD
g9M2v2dDfJunrtpLKP6ddQPPNdnJED0N3HLySjRjMaN54HlQQ9q/RLvDb0zPeEsZSDv6BOxhhPB8
zZLpti0UE1iSttDsrlsmC+MqgEt++EK79+SRdU+UUvsmNr++hlv3WifrDCQlqp+SGkhnSyclvj1X
8xkwn02LaewaJKFmemFNrN5BBVB0B2DbTvBvicnvYFxUYev2sQoAraiOB4dwMluhcIHgbz7MIizW
bKUn6PiILucAhl78GvZ9HkDpoexlyH9Bl8iVWHaLX/BqxkfSVx4r1z17tXqp/2KcbPJRw+MuAdM0
X4E1voZWNwz+dOk3TDmDvFWLAjWR1nAVRjsc1suAEKsk9G5rm5bw/UMfndX9Y8cqdK3efgivTJm1
UVW0I0T1zz1S+2fTY522bGB1UhV3CKFwW8tLP0eY1gyANTP4/STW7SrRvRJopR4X1cLSBk4duKQ9
tAb88g+V0gCwfDnXafzse4wvdR2gGe6nN6X7S9CpS5BsX4IN8BGmDD5FU3NOACYisfznhR0KHMzD
yMXrnPmXgNc3XLpzFCOyyAoy/eHSv8qhu6KGf4+q9SZ0/V3N4MawBP/v/7sKi/4SkerV+vjX/YeJ
7NNi1dkL9sC6Z2SMM4/R5G3UfXUx5GlRPvRlso5Q7uvGg4Ncc9HD9WWY0MmTWZZMqfvaaZ2cAfut
lyYN+MnLKIO8UBx/s1QBqx/j2ZekMoe2Dy/QyPxgtXht4Oado3D+QBF56qf4b5+aEESRpS8npPkC
JuhTrpcQlhXgP/hZPDSsE5hgzqpMe3dsZ9w0Y/lDs25XtP/PlVqAlFV1EdXslLmqRNzNCSw1F1Y1
uzkM//K1+UD3/6fxDWxrJptTlAuAu7+qlJy3EK8Xa6f/5h6T8podCQuKpOl+ABNfgLF/BCG7kBVD
QT291QKjeqIUysrmGcggGGvJsWqDf6Y2BWwVqmIcyVMwrXWBCcmjCLKjn7ZXtIRXwE5fVZL9ts38
wwL1LuPgHegWxNzTz7kBPE9mdmzjOzdNPvWLecsmvxQs6dDNVHyEeQeK6ipSO50CV/J1UzRdf3Az
+YGiNsszaULUj1QcPVnyiDWXSGG4KUeUpTDmgITKXU43uXvWkz1yBLopGbz3dIW8zoAdPXPqIfsN
PYPkaUvnXd9G+xFi6X2XXayqd6rHHDyT5AQ0fhd7eVR1dTAWXjfAhSyCLqnyPh0LUPlY7qM+3HsI
QWm3TYge47eq8US6ZDhLVx+raXiNN3WMgd9jnpIluV/7qZj4dN5isV9tv1vC+ZeBKnXAHcKH/7/p
VeBdnC8wM4q66DUEfIAochUwOTOALytrPjHO+eGsR2MyB7+aiKocjchR6OEDPXCSD6vd9/isAAO4
MOVQud0Oytjy/tyhCnrRGMYRF+XCuDdYFV48aPESwx+5waIqheOWS/lhqhp5jOvudZzaN5SqY4Gt
DJ3TrvsVwk7SJlg+SExy8GR45LTBAvBanRsRPk+T/U5T9gnq1FmnzTvLMDm7m9mhwTtEiTvWrnoQ
Q9PmdaourVCl4OrQO7F3dfMHGmS7hIU74NyXLJslBkgNQh9q9bjSR1X5F5SaKbwSqrLu05IaNPEx
4BHXhD9NMAy5VgmaLRDn8j6eZA4BJgkcz/VlYKb3UMsW4bqry3GLv5AEXmK27AGaq1yAenjy63YT
Iv6LYukAE4VT7dPHbLX/MonasmnOvpkeI+9vvN+2nNfroVLo8VGQpMHyusQaf1YfifOPUgQPlvd/
/VSX0OkoBZIUuofls40EFOdRdglxgwniK0n0oen0h9mSs5Rb2WWwGx05rGsdyWWNRByPyUfQz0eS
ZA+Q/Xi7WzBLeGNjZfYSwt0wYBCNCnTybwjlsSHkSDtxBN790JP6TVF7zlZZJrR/3Viy7zDVx0x2
5yf+DMviPzybcfPAaujBoMh9wJ5C5MZ8rdGEdEtazGT412fbaTDbc1cvtEBee2mteiRieAzW8cjv
kv12a7G9QU50BCKBYPaSRH4PzO3aJKnMXRR8t6F7sq35qhbxGm3VDi3xsZHqqx+2kpMmA6qjLt5E
b4DNrlyMcy7l8t+I8546UjSRf/W1+dSrOHei31venjrJdyI1Z7pBvZzOJ5cGpyFjV0sRPWqaVYDR
1Z7Spoxpf9ha2EkR9wSO/YdsJ8xcggcaGmw9aCJwn9keSQi2uzaE75+Znx2pGmBeQMHBqo4KNPvP
97cGUvoJivi7ahuvgwLcLGP7NQf+eRTslzMoC1fvgF8G5wB+Z77pDiFGMCpuwUzqXqD08NUjQPps
Pi1kLKOxwv3XT3zGQeV6feH1colbLJAEWy0RfdNj56sLFt5KTDqOWvDXVfADn6qfwboboWrJp3F4
IMNyFWN3DqIQzWz2iGb5cVvHX/cTO2la0HGpd3rrDmQGiDbQczqzdy1noGgkPHW9fAUD7Lq6ustj
TWHOHKKHtBjpDiE96Ux/MM++55S4vA3ip7qvkX6bj4yLD7j7PmbISt6zUtLlsaLibQCpWc8UvmbT
Ll2WY4tC7L6ml5YNChG4qOhbLOa/TTr/4I28otCBju28hz3XX9fXdeHUcjOBPVase3YqO2w2Om4Q
lZsA8ay9foABzx8/pIXnEaSNcDGyPrrQVUyFs9hxgPP6W+yqoEQPfVtm/gtY2Wmsq3YHIuURO3DH
ukq/+wSvPiVRzoEp7nrMj/MeDyjU4++V1t/3n10VRBOW9UJ59A9i4XC1xKOEg8TTSsOjkuoJsM8R
YjUv0zoW9bx9DD25WnNX8QjUCaaVOaRPWb6OjSnjAPQuu75RLoGUINKy5IELgKI0Mh88Sy4QnE/y
jMDzT8ATxC/kGmfLO0nW94nrfxDPehxS8h1lGN/BFVF18nes9XFM/WM7movYhnNCx32sxcvS9f+t
zL1Mtfpd9/6NAxZJ4ubz/wddNeawVcl5CZPHeeG31uGwhZF4cglNDtCkrguqtg/QD0Te9eIwwOi3
xKwDyQ9vtR7ZZYJRMc7rIZvax4GKUxxXVT4E9AdbLHsXVEm+6eyajMuY98Ba4wxzmLYWZd32nwgA
VxLT307zy0zC33rqTvcIZr38yaoszpNxugU2/VAawhIVqAYJnlsGi9VpTh/YFqPp6ovY1i91jRI7
u8d427b4jwCTJFlpkKkTHh4aoGE8pHmwtn2OY/2R1X7NwRU7zuvyDv0fnMI2/JO2HQUIDUYHb2U+
9DAbaQdMuSQZnxuPvsnBEQnd2QtUbS/rMKAXTcwODyNAWMx+yCQRObrwMURimW3AS7AXnogGaChW
m4PTJ1CCoNeCFPelRkk8J8mfdo4fiIznkyIoE1J2xlB5N419kG8RTUHTCrNrOm5voAH8s5G+3B+X
nuJD0LS/iKNZ3iJfT7NL9z6sfrk58kXogl+W4B/k2kbqsx6E+m377V1gLoCXMaAw5ChiyS8A4+wX
ynEYyUPDH08bXTSmvm3T7Jc+nM59WqlDa0DCBah+VgveGqTz31qgQEfmwiQFVDrp36QxS50vQLuK
OYsxWTf9Xs9RnetJ/Yg45gUh5iGBj9aKZ1KlNIP8oUoPK9u+7wEoUet/AyfIGEZ+z2o9M4lxyWyS
V10n7yOM0AvqUVxgxJMhn2ZfMygji9H3dAgHYqavq/TXSCNiIV80BhQOXofdzrfRibmmvTejKpfB
UGCjhOzXmLs/G4iNabGQLPgPEonJniVaHyrc04do0VXOV9w+KJ8SrOITfkR1j+MARnmO+TXdYdhB
brJe7I9LXVVguIRhcdNhHGoSMGcjie41p9auX4JzWS6ap/uZAvgL40xdgx4jhG3tQ0DsclpLkoGj
I0C/ggenSV+NbXdYz8Zu3GCb/mHxWmbAJ1xdLtDifvd+5QyoRZOUMZRrt7zLGrTaJFVplrtNisfW
9T06mkAeMKcgn1PTu/2MGvnEOg6+iEwcWqCIi30LzwYIAKXDLtuwgifXDc5nHZM/KQbxb6i34S44
RHGPQWiNuR0I2ZFy0FUaAlc0kBKKi9gHI5gzUTT070SudsMsy6caCN6cvoCaA6sGmH7oEp7L2xnf
y4AOpDCLGEafPKzVwEA16JkDKQfqH3ExRIL+QKBbmrzzSfXT4cQ9oKeaLoBq4tMEiXCMr5LtQyTh
cu4mwLOZlJgs0fm6BmPwXC+toFfptICaJtNG5Caexu9aAkx/kGqYyE7Nszg34CjsYoGCYRkWBJBI
V49h3Yw2V0tq9nez6PRLT54lJQeJqSk7rE+nj1G7qJ2ULHpCXcS6oqvW5NTiPd+iLBp3bgroAEW0
3r60K2Nna4fkDSo78uox8b9WsUad4DJyjoe23uPkt+WQBemBwd0o5xI3QlJsF7E2TsCFUHxHXU3P
WYj+ockAO4okxQfMwKGGAWSh/E6v2IdrtO7hukS++4Um3/MU6Oe4C+UZQM247is69mh3/HKT3KaH
QcSzzc0mbbF2THxulnCeh5XNDvNszFFNkQWaARqYUz7d0U3Op5kp6coBABNUWXiDqQqaKoiNvdlu
WgsFwLV+2JY1hqeY7/bZitZ1Yz7JI9z4PLESaHiLe4od3vbc0NQUCehIx7RPSkyqJeCF4RiMFhMY
d3KRLvx9HJLBRhil1NCXbRub3Cr6gWZhKPClRN6m4aWx5BjxbMc8fwakG+JYpJ9wEHrnQfupeosC
bXgSI2aWkH15QnH5CDmtNu8mmAYyC2AnTSGCZQb80cj/hIb/XaNpKczMVeG6+YW07mNSWVjolMjC
gw5F0uCKqePBqOzBJo0s6sbfrFsgcSj9P8a3q4rHJg+G4ID3+0jCwFwxXHmQiKG+ra4AeQ/hStoC
NlC0tJnle2rWU6LZdycpxFrFYTbBfk3YA4VMdxWaRyDAvxvSn7yK9lWvb3oEiU10/JnU/iGZxziH
7Lw8VlFXpC1AB76FB8cEy+uuG/dweADjiWJACrCRo1swaPTuRL0wtigmJr0Doaktwc1AdTmUmuk+
5y1Sgxbso6+2/+6/9eKCgxnd7wAibcYiK+OcllnqcIbgmjbrwzbZI5nCnaProQ6jM+TSEStnFRQO
rMhtCM6r2v51QfAmEaHLLoD0wzYojEcDpCf/x5F0yNfJfrQ4Mlh77Z9m8A97NcyAmO3eJxjghXev
GiuQoB1s7mcE0lWLPqeCXJclfkxWv+eEHroWvl1hihDJb2ZeUfzEb6Cu/wR18rMyGED2PACiApBx
YPv7d8+IP+ghwWtv2Kmj7JFwdAlrDTDI99IUEBp+YDhkE+hqaSyvBk/7QFKu9zQNzlgCBtiqppcl
226bqB8mUKcriY65j8Ikd7RNr3jNbw3UVkaIJ+Z2mvB6oLq1LRW8FufsyeEn4y573UT8Jhjmkmnw
Umn5MNRzGTXVCXmwBcPEH4D5PRE8dSZ0TgiUCqb0Asmq/RzUv6giT3VTwbLRn++/0cIhuaayrzay
t2kIvxklextk76BRAjquwarqljKpQ3TCAabCrSw50JaoGg8wLsi1959AuQSoBKCKmuiAIvd2f6J0
Nk9p0h5NNTxGTfsXYyrw17YyHKfnOdmC3IIVAm35v1BQLses+eTLcuhlcwwi8AgXK/Y6kOe29gX6
56Otnn0kPnsBaktAgj88TF8iF5XBOOa6MR/3V9XCsrAE5aqMUgyV1R/WkEcq9CWk9CniVYAOKfwT
hUt5/wsNXNVnAFvTNgd//QgS7R6SlSi4MNtCcngAu76cK3/EQBHJmQ9rUWFkoALkCDYVpvrBV3xW
UOUKyQfh9ckGoMZ4AMgw62O/QawqmWaFQAQICI65Xp7v30Mn4xWsKEzjuxs6pachwLmDelibwSR0
ijHMAJfj9wo5jzmVJQ1ACvZxIa29CNBN2owUYppeCU8rlE3TdvAaYs808Gcc9x2lyz6c7Q3JvBgX
NPcZgFVAbyjQySHrf8MNHJ8PFDNXkhVjph9No/5hbvkSdraIMl/WUv+6O0mSVSPsAuOsl9NAqz/9
LK+JH86a/sxEPkWjPbZBcGy3XxF3p77neI5YdgURfIy/CFxw+BzugzA9Vgk6tnQwr1mqjtCqg/0b
XNNF3BX3p3A/H43z5VYzDCjb8GfU28G4u45dhXzVq7+L7d7JoG62utushv0RLet///8VILW3ZzC8
TAKLbk+cR9cemjX9RvC6YCPtdyosGgdicdA6afNZdnmatn/BoTKXOPTysMnk6CP7BS6efWgmsv4l
tBbLGaiMGnIzN2AwVRHrcOvAxrBJuJ4DX9kvMAkicAQQYmCs9DdNCLg9kADfT6MCIQPUy300y+2C
4ie7BcugPlL/P87OrDlu5crzX6XDzwM39qWj7QcAhVpY3IoURekFQUoU9n3Hp58f2J4ZXZjFmlDY
4esritgy8+TJc/5LoO/NcorefBCvrtb00p3cE0ZEg7aU3fXh4HTELuA5FhF6su5URcypYYPmlXTQ
A7MojV/FgHNSEiS3XdpO5INl6CQDHZq4QgVq4rhvh1bizyhhiHwUmVRU1Wv9evbH8Bow5+zljans
mzrMnXJUTDpUTc2Bt462g5xDrwlDDRRZDKaDQ9+3SdJrR5rnfj91fryxzKjZm1FYDRyHuhetNJqd
KNbRvCsyPziFfv+Ym3TeuyAxOltTBCp2i5OURiV/EzbgvKdUPbRKoe/jOflaSDKdMH8unkKqqrgC
sh/H/lezLr+IBcTUvE88GZdQe1KluzDuEttM48qurCFxsi5Rd1JYABCxAtHWzTawjaii2w5QZpdy
xyNmrrftEIqbtlWqrTXOiiMrQLADTX6rYpR+lJ7CB4Fc2+ezIjD9xuTOymeRwioqZkE3Ztdtbj7G
inTsNMC9Jh4DVARoddaSrfCE9hgXV40ivLXaPFBLzITdWAgFm2ySP/RVE3pdT+INErrRX1HJAIeQ
tve6Urff6i62HBChC9wXzbq0aX5RSf7ui/lN12ZLKYm+rzipXw1D/G4t+BhIzVSwy7LeotPCqUuu
ngdsjsCLm4/MT+OK1n10UCPtbpyGnZRnfIXhICbD1jT6vSaIT6YRdHYOXvaqUalcG02XOwYyak2s
PQR6lu6mjtS1sPSSoNWnrjgs/gQVf1XMqp+p2BhsXHO7rXLNPwWG9kz3DrhCky7tPEHZZ0kxb0NC
kK3r84si9dR5lSkZmF9gTjkmR1fZwB6Xy7DxRz04jCBF7LKT2D1nijsVtWlnHsXckdORl+bwFkwq
GINRKaD1TOIXVU9vOTxjNCwGL6ghp05HR2ZTg5GyQfZZG3Ds9804xl4b0D2VmsKChWxyzpraU2lo
KRs4CBzDUI/zJD/QOqtsZJm+BzKSAItQLWcdzYs05SCE0TcA3Pdypr+GbV5CXpAcDTUSakecOedp
poYf9ndTXr1GofwDgNZDnrYCLTaOJCwZ3VWtEqm6wXwOleomiabUaVWLAciB3035IB2R7BAcEZtx
rFYoLhu02/Qq60BZZK+Lk+hUs92AyUuOhk8+Hib9s8SBzFhmfWlkN73f35G4Psa0ewGvNs8ZOgOg
3+c7hOtvrDr4hmp0AjrWfJYWxtlM7iDH00Eq5msQ1L0dJfUj2NyEYtfivyuCYQzyIIRUPRrPcj7k
h3iiDJGZOvXI9JBO0ZWY994UVnt4Oaekmu81IYdVPNQqaLtcPzaW9IYiYG37jWIhrQWyPaVA6BpL
vtQqPlXPcVeHk7wZVZpooW8xbh2lWdReGdZSHLP5TjOi2bSHNAMgNdTzeKISHT5L5hRel0FyMxAk
CyUJbNPqWg6vhUP8vErk8KagNQxNTdfgAQTX2tx+NdJ53wBKsMss/aEp8Ta3+JJxQhjRB/FZnaYe
NoBJf82Yv/oB6JtCNTRP5HxpL1r/gxkrNqXbvSxB0VGFg64qJtW/cie3+d4fp2NTx7tSNY9ymGxn
Efj23ATHVAtOuaS/gunbpmaH9KIx1kwugyAuPBHRr3MTHAbZTWNl+6YRIDKr92EzjB6OdT2zhqJB
XwMerfx01xo0+ACk0PEJLVcOjDtoXV/4pN/liIBflrObZeAFq25TaiqcAAn4yKDwsZaOZNcfRkE3
XCBV/mYRkw786WkG0GCPArn7GMsdABLtFJiGyBlWgYYT5ZSQ+vEtC4RXLFxvAL08ZWEQEX/JvxuK
m6ZMHSKPKVsA+vtp6M1hgg8S59KVUAOXGVhoC+9PD7aLFnQ7W7suVV51XwTdO5DODilJ6fCtGIuv
VlHcmJ1IfiCmT0k5f7daWhb0NBrbQEaoHNs7bUyZXhAKi1wkDTYc3Fipyp3qythV9C3z6aVnYyfi
sIGoxxgvCBWZIGu6zyoRysAxa74uDEZSdG/M3tpEvQHp6JhcvqDIMsyMzehFJWlqRwYyWUdSuACD
dkS9HADZ7vK3F90STY9xVfedCDVzlKJVMNz8I417ai9V4AC2BKFE7bWHQ0Cwqa3aC/T4GGSDJ3QA
e6fBDdsJeEQM5I4UFr6UIkv3okol0nwMphs/iQnyPCZIsKvl4Vkqri/Um2Z6xl89lUdavUznXjul
+HnMck75B91zvs2s5N6M7nOqPSXqsMePEGhB8LOpv/LKJtm/lOTesFiBIfU1tM1rMKZunZk3XWIy
12uHpxBz3zEXCZioPvioRaiayql6uh87jvvhd/6frJK7Sw0dDnotikHycqPjhG0VycaIo2uFWjrA
uFea01SBpPEhIQnrHBC15m0OvuKxbHRd5lhED54W47e2004ddJeYL1O31N9pCUm6b/dSuIN/RJzD
s5FWS0TTWH6N0l9Ul54Xq+1koPZkwcNv6SM3VFXGVgEbXNOlzHL6qbNX556UJzfaPAG6JvmdMx9i
ffp9FLOfWicfRXZJLgiUebNwVBdOf6M9Z+LTXPvsc7Xjl6E3DNkV5WV7WQXwb07s5Fu9odcViq1d
d1ZJ9MjsVmsdcx7u+0D0klEARNJQjS93zA1RzXZAZd1CAyxO9zHN41swW9e9qp9EbkRZZkylLX3f
I1xA1zLEOzkXdkHcb+Mk9WaDDi4OfYKS3KlyfDLGgZokjHR2fPap2S3MjmJeOQaeL6SlGwuCm6vd
na6mX6EC7LW6PvIhwMMvnuFkVBXkD2PCeovdo3ETcWt24JanZ8xTqaQCxhA5sFFPghCgT1cM+KTn
pyAdNsNgubNU3mnptrOa78skEqRok1AvDhRqtPVztFg8hTKEpv5tkXMRc/T2ZpHWXvvIMMYgXHzx
KCaSayBNORr1PTaBi6Rxmb3zOwPKLRYtYYprhPbmPmqeRMW865v6Ru9zWC3qUdTlqwHsN7D34n3p
Sar5aknt4zID0hFVLX3soeyU30tCkIydwaJIlsrCKW9YctMJmOPWQFlFJTBDvd+1JW4EfTW9qHF/
m2jdLp2+phYJyID2PhMNiC2nKHpq1xnLLevZJyWrRWMo3KHlqQswOYr5ViXDkOvWTXh7DjFOSnlx
LJqNWoX2jCKdJKueGbUwOgpwetN+LLNdgfpnpUG1LJ2Q02TmX+fDzQwQJlyYihwDl4kE6fKUKNGe
ix4GcINJYnwJmmlH1mGLrW83sFYB7RwKXbzqR/XW0IXRUc3mcan+oV/P0MeydpeEviv0nZ1MzS7r
SBFwl0YHi3LUS9vPx4zHpcBPSuvvG2Ow1XDe5M0CnJoe/eVo3YrS4/uCWwRaay15NljymXovjokr
BJlnEqQw03vfmkzKsAJNkx4mQAacyIIXAFGc4NVF4y9AQRSdRHtIAPaBDCFd3lWU8qbKW34pbpNt
b1pXxaRsklG+5hVK8i4Grqun7cA4La0loBx3UsuSs376Vs/poIG1MOyXZCOKqYRKlECwXAFB52hT
7yGP5EA0fPaH0qvk7NAKyXYJ6GL4vQpUOCE/l3EiMl4vY4I1rWNQGtfHiLOw4jJzl/CxDLFWjLto
fpGorC/3NXROJMuvqJhMjJq/acLRs9hTxspbIgpfGHihm8CIL3C3y7PkGFXtppxw7cufQsLsgBzi
ErajLLoBt/iF1zUakY4wQru17IxRdBt0kkeMyDIAnzBkNTYI0Hg0QrVn0/LBd2WcWwqgMIPTmNY+
sAzHqgxvxgZJHk0vrg0X0BMnMsUFBrTnbTpwYc6yXcZz/EUbYB5YGSEAHXBbL5TrlPI4p6ndaOgP
S3wt0RPt4upnNUtXtQGcilakfxJD+v/FTczEIoZSrNjWE5Tb5inJ/dskxii6G93lwxf0gays2CwP
kKily5SXO8khMmr8Y66f9Xw+KWW0j+mo8qfLcLP5SjmgcVZODTJxiWMzElRTOFCKUWxoUVf8TegH
lGsKB2H068KQTyqHxDbuKWjlx5kvNzPJw/QHCEDaC6lNjpAWB6QSPB6hS2uXEiJHxlqk+nRlKqSK
1h12e6A9KoZMv7XAlDpl7h+G0hrJvREMzmgb2lCKFAq+NQWgPH2J0uEFV4ovZmP9IvaB0RTUxInn
FvR/TWvC8rEo1VnMqo9OV6fTfJJ8k2qgti36OEQhp6Fmt8yfxHjpZP9ZFvXHqoXYs3xAOjdu6vfi
LqeRli4XDEOOuByzHutFblfwrXtVmW/klPLKzClOU9PWmauJRbag75YIvPwct9QvYp+/1f6Q/xBT
8c4oRjo86vfMqDkn1A+9tDD7+lMxTLco0NwVqvxD76WDLjTMCgVXHiHvrtJugDY1/lymCf3bX4k2
vyCey7cNzdc+F+/7XKV2p1HbNooH9D8LT5pzbIkUTkyxJdwvs5FG7n2bRcc+y78l8fwtUmsyg/I2
oMJKUcHjI+4DYdhombU3BumbXsk3sHCOtRU/iFpybejto0DrW6UvAoBMeEyKHnp4Gd1LvjVdlbgc
etB7D21ZPQex8jQk8vdAVU5aSiIQadZWlFFqzVQpdGV1IORY1b3fV3fZoN7MenM0SA04T6B5Xcnc
pH+XaY6NdpNkMG3MrCHDTyeOrXL2M+/874DpjhxXYtC/mYGenLYgRunWJikHo2Xdt4U+2gr8gBHB
mhmUc0lhAMMm+R5wHgA0643KB/Y7FLRDOo5QPixqkZn6IolRY9fFRF2nbG8AYyl2oBbfCe2PMrYM
G4bjuTGmih6D/NzIyhcS+Dtd006DWbwGxYSOUJp72WxseOUNWqmwr43HOFRuddg1jRltepP0dpC/
V6JGhCGasYNSyy3TnzXMJ8A/jeJKMu5nQ0sZCNOEeUx/9SJAjarxrStUcpYHTGGR6HCt86idof3S
qtEac9hIHBrGNt4IRtUc0zF/KfkYSdOeCth9uGj6DjjNu2UFGzptm6GvnLRSvg5kDGXCsWYJREsA
pmln+xkrZ9CGwlFU4YdScjCqaTsmVfpSAiioh/Z7pI2FE2XN91GLXqns5OzcGg2IDjKM9iPPAaW0
JiSyWpW2je5/sYz6ic6/V6h0tkWiqjbmz8VQIXXSCLY0FYeitu4J8ZDSGuKtYJ3aOb4mOXvSS/8F
aoViG8J8MM0eILL2QG3lakzT5wZUEJjundIaV0iG8Og8ik/dXJyigyl+6+hbhU9JaHm+mHwpUvBc
QEVjB10YuJnpPhJnWG8zCUYphydJIUghdvYAcD935hb8gRoT2OY+2Yht/ty2Mr3C+GFK5zcz6j09
nqedEPaDBx0OsA7owsqezbLCeY8dPg456gqN6e9beA2sr85AmiG41cVC3M5Q3r22mVPXl7Bs1vog
coAxZzT4uxPCgMkdhQxQ0T3njzjIh51FhWcH9Tk6GWkEFKx6k6Hw2ADJ+q/88nWl6cFPpTayQwP8
gTb2PHtjBRRNL8VbXc26Y+JPAMcnBdxYoPW2POSdnZoccq1YSqC1w1qViiTairH+Niqt12vVa1Wa
Jyka91Wsnfyw07YxRV3oLU0W2XJM9A10HYbNmOrouiMBaFam6GVtIDia1ke/oMlagIP9/Pp/6XoH
udtXaelZcuEE5fZHOQ/UivTaDirhOGfhPbzv7Zgm+7KiF5jdyGr99mfCKSvhHphjCy0jQpslyswD
3RmOKbI1XNA0OSOcoiwiUb/JsqRim+mMOFdHkH3RyBHZPJWeZH0Qk9fP3+CMvtzaTiqIsJHqY7Ch
UN52kk67XdZvStbzIvuzSP58fpszIjnKSpUPyq5C82xEqH2UHPoj12KWXtBnOXfplf6OIeGqUijL
G1C5gYsXyIjXNIb7Zw+u/XUMWrUpjCJFFTkFcWGbSLZKk/9nqkTKSnanmEUUmGLUA4S2eWxk87YA
/fhnklLKSnQnm+lOVV2mbkz8jbfJGLa23kqXpLakRVbnA0UcZSW3MwPSi6OeRZdkNd0gq5ZLMsze
QAojnLQq38A6yb8Kaib3oFhlzrtDOw+Z2+kDWuIoWWeyN5QgFP5wmFYKPVWvRkUzIW4ChABgXlnK
mwiAwwX54WWwP3rb1TKXlGIKfSPB67eqs5bqlz89RIM8HmUAi7H3+Uw7s9rX9lNtV8VU0dAlzcyH
nNMHxVSoAeKjIjx9foMz2nJry6lpiinbhTMCgurSw/nG+YU6QFC+iuHPZbWnlB0+v9MygT/4Xmu/
qSrn0IOjKzKigf9aDtk3qTYvCWKeEQ6TV8u9yw3EpUOuzSFuKE4zlWMdEDQyIlBNSreh4/j5S5wZ
dHm18iP0Z7QY+MUGuuh31WxtrSr3GLVfcMU5942WP/8tuCuWOCmdgOVRuLh4WylqOn33h2p18mr1
I7QDZ63J2ROXxG75RuEAe/DzD3PuyVdrf5olCdr4wgIxhFegra0rBan6Z/KK8mohA9cbM0XD56XB
3sVFVLj+2pS5/mca1mufKQiuhtSh4EgiLYU3EtxjtGjLC1HizHdZ+0yFpdINdM+YMP5wtfhUcDa9
//yTn5n0a4epbpxFP9IxSpDwkw/Vmu6d7lJoGCAKVhqCDFB8Pr/TmXxAWm3UZltUpSBhj8AGnV3H
dVTQwO8BlnJmhPlo5LT6pvzu85udCXnvcuC/rYFOk3RcH0Jk+ZCBxFpH+jZUwl4VpchZTnKf3+Tc
sKzWMTiMhcVaaptUMSrHAILfYTd2YS2cCRJr26k+gKQ0Y3SMpKX1JKAAlwfzdWhp+z979tU6zsYI
kqCBWWYRDY4Q9bcqTIvPL33uyVeruNfnyjdMntyUIk8EFQd/7yTEzZ8lfO+eSr8NbV0WkKEXt3OE
ZUcHzahgH6aF7H7+8OfGdLUhm5OET6mPUXpMGXuzFIKkata9zy9+ZgmsraY0zdIh+CF0nw5dUVIY
9zX/UItAWGylzMHnQ1VLwEvq0hj8z/v854/xv4K34u5/9sbmn//Nv/8oStD+Qdiu/vWfj0XGf/97
+Z3/+3f++hv/3L4VNy/ZW7P+S3/5Ha77r/u6L+3LX/5lg+1Xi5P8Wz2d3hpAJu/X5wmXv/n/+8P/
eHu/yuNUvv3jbz+KLm+XqwVRkf/tXz/a//zH3+Ql1f/P36//rx8uL/CPvz2+RMPLv//C20vT/uNv
gKj+LoognAwFrQLIaczd4e39J5L2dwt/bEtVuIEiLoKeOZrHITfU/45jmmUs/1EQ6zLZQZqie/+R
+HfNZPRoOIAFVDT8Zv7Pg/1laP7fUP1H3kHdiPK24WmWrWid3ZiiaS5B+rep3QeSKYg4jx/Lo3Q7
Hs27bCffJbKtX7VfhD+Yg8s9VmFYDZhvWHZLR/0e2Yonm9bjBTnRd0O2jx5/lUBRmIIXNnNp5Wic
/GP/FXKYJ74Gvy4FXOndruyjW6xC7jBoRjvLjXg0KdPfmyW0Vh8Hqm0R9LlLvaYM3KizrAOMBcjm
ITsLkYgucOE3u7QNcrfujBoQSQqwE+wJ0mLzEQ4xSgVKBQaMhjz90xCHWaRoNn0k0c0U+tBrykS3
yybJnQCqAH4NZUqxIbSoulLpbpOoc+JUWHiHWreNh8JAckmJNhIALC9KJOXejHz/a9L78j6MoaFQ
GJ9BBCcg72F82AO9ZH2+R00y9uaaorAQjYDyqjhF9yJN8DuBUS6KvroTihrwCvpzWwuRMTsbUIS0
CnrHImp/SFYO9CXDNtsPPi0/s+jr66ygWSTLzfQlHYfkCkUUYHYZjKForIvnsASww2OOdC+65q0b
ogaNBDVDAAHpMM2E5gHyI1eQWMob0NyjvEE9Ad4FckcbtTTBQuhg7iCqZZsyILKFRQmDGaHGrSGi
vjfVJFxCEA1Xah2KV2pimYgSBNR7i5L6PiXvzYxOiFOrCe4bSu/foI6Y7gwQYXsD6/pNO5bjLqY2
+IgxKDIh9NyAz6il3baCf2izAa+WODYuZHEfZUPL4lh2hd8WYKcWBsB7ZrB6He1QtgEbu6VFcym/
/WhnXC6/2nTbLh0pinN52SidoH5DuNGx4ulCxvDRKWy5+mrfBW/fI8RTET3kI4wq4Ei3NSLlSfkt
VQCkGVd5eyk5+Si9Wm61yqUtP9dCLM2UY6YMgwN4SHamNqiveT9hV/Rqe2E3Pjceq93YouqtWYI1
0yyu5auofY0HWiNwCxessTajYFvSTm1G68InPDNAayeaASi8aSXNfEz1xivhFuWgd9Pn3/ahf4X7
v4T35ak/CF5rLxrqhnPYyMF8bCBidtAtDXVnIpCo6r+C6rGv9sSDeHz8/G7nXmUV50FTFgKslwke
WOko1vcmGDbWcCl7PLNTrW1mJNJrCSDHdFRs+tpXt70nHCcndrWb5Bo0odfYJNp74FLOsBE3gQ0e
xxudm8rFje2+8h4yGzXjzUPtmDeHdCPb3dWl/e3cey9//tsSNsUu72DITWiHRcge3KBZ5PjKJaOr
MxPfWAUIePXw9bWYCdn8wJ8GBQDF7sbnIhwfPh+2D+tfLC1jFSMapHLbpivno7kNdnTpbUQoHYso
pBwC79JHej+WfjQVV7GiB34U4gcwH/Wtv+2e8n19bJzCKXf+g/Ul3/UH0ysdfxNesxftL9b2zi2A
VdiA7lo2ORv4cYw6WxK+TcB6G4Sqb6h0O6KAXltguoZ84RxyLp0yVtFDN8go/b6Yj8gyql6D6uIW
PpkF5BAMNrA7/QqdO/iwTRngkLtI4kLe3BppOZw+H8wzc3FtehOAUK7JLXkAGV0CX0av1Thmo7r9
/PLLpPtgENd+N/6QRXWTjvNxGGD3+ZjICxfioHzu0qvokbC+y8aq5GNQ1OpPZayjTSkptdsuPEY0
MHovUpt227ekWXU8yuDhFemATGS3p7tUOAD4ESKoIDRJTYYS15xEXqgMCViGpt/ExSzbtPJbRIBQ
Iwup4cHTGMX+6AOoVC68xLl3WKWjcyYssG8+j17KrjmiyApd4PMv/6GtGKtUX0UZFEu7XK3r+Tgd
hhvLo6mxERzBqXftRtr8En7ytodLbpzvFaqPxnkVdIDVp203s2+Y2+hKg3B8DWtjl1wB+M7vJG45
v5g/xOP4Rf/aXqMBdmx2n7/mme13banTjCaKmiE3LkJrG0+BXVcP75InvUU36jZXL5wczkRVXf5r
zI5qOiFGxdecjRyBH3NsXR1K6b6My/EALnFyP3+fc+txFX8ICKKfI+F8NHvdHeXsV+s3NxDnL2SP
5y6/ijdAEFQNad7pOHTHIcTVWbhREWD+/NnfGyAfzIK11Y019EUa5OZ0zDbVdzTqv/1o9oO7B03/
5GUHuskeqAMbabVdbt+Jdu3I7g/JabcIwr8mr7Fj/Pz8Qc4d89Y2ODrie5boG2Cb5W9D/Njr32MN
iH97JUso8mb3KEf1g3rhtc9807UpTo7+YT2r8XScRNHNu/7VhIzcTNmFyurZl1kFiSoQlRg2KemC
J2JQ8dJ5/SZz5a84MlzIlc7F0rX5jUwheM56fTpC5tu0RzQTrqstRJP8KnbzHSoGz9VdvMs3pYOQ
0jZ70lyQHJ509/lwnfuAq+BBQUPM04koGAXm45Rx+DNFN0L5888uv0pXNH1G0MzUpmNaptCUM5Ku
vpC/CSjRX5gBZyf+KjrkRm4JynKL2htdcxM7YF5deKmuYc9u6/YuAg6OYPtua2dOsE9tlCjcbbJH
YdYpD6Qxduukf7blaqsI0kuNNqVSPh/VVhLdITNgJaJ2uPmzj7kKIEGepmyyTEazPWXD7bSoY8eX
7InPBPN/M+spgND4qT4c0c6n57+UThvbghGyAOeCObShrDmfv8e5JHbtwVMPlp4kRSAf/WvhId+/
xu7d9KN3ID5v/lXY/Etd8/fT1JnT7tp4RwdsmwHykY6SOTiGcZsVv0aIUW13JzevOsDBdLowKtKZ
JaSuYkSm9AgYm9wKVr07u8HO8CKScuWADMxt4uYHlH4v7FDvfbQPory6PMNvxxe1s8w477hXdNPu
1YPmgok/moeM5EJwskdUELaoyRzwodgHj5CJryz3EiDh3BddRYoeOt6c99xaP2jH+YodchPv5mvj
QqQ4l46rq1ARVX7Y9xXXtyS7fRwfjF3/VXhDZVy6TgQOgp/PvXODtYoWBXUxdZS5Sxl9eUfgDle9
OF+IRefW0Gr567089mHGvA7kxyh+bfoXxfRSwFYwWCEOnz5/hXMDsQoDiY86R7K8glKBYYy2yEJD
xLzKEIvpm6sFfDXk0oU3OnOvNRJI1mUEFyTuNStvUQcI8SjIltP5t0a87addIVwyAD03/P+GB0p0
IxlVn+G3XsTmDS7ahs4xwn93vnadWa9SRixHohFe6IV3e28tfrCY1tggcBrJOC9haHDUbeuiZ++E
LgqqNtadDgUemzT9y+dj9qEXGicCZRUkIqFSEJfhQ1bjLlP2ZXrtS/fIDMYAtPvS4WDJ4Qj3iMxJ
05spOJmcGpS91O5FbVfFw6VXXubIR6+8ih8URdNBXuKHcut/Qbn+RdpN3wqUA28u+WGdmzGrMCEP
YqfL2AQezXvJfRxt9da30415Yes4V5lYw4uMWkAxd4lC8V7FZ+NYXIGw8/q94jbXEZRqr4XC7BAB
92hHb1K6i6+fj6ByJnK85x+/hV6/NgbZSrgz8N3gJnpSvOoE7OOAYPKudOv97GUv6Z10hd7tk3Ct
3xXb6AtQ+SfrgODMDZg2d/CCa2Nb7YuHS59DOTee64hjglPQlyncugOJT7xFKeB+dLF2hmC0G9zI
MTY6hwCMgmyVDChx3r59QRXdq+3mConC6sJR8L3v/NHEWgWlNrcma075OtYD7pRAvrsbNK3xVrX1
Z9Et9uxIt92lm5156zViSRYBnBbLVgG3CgU73bFO5ZOSudImvo4ubbVngvkatWSid6Bn8CmPyJ1u
soPlyZtiizOUl7vmdnZ1F9Oo07Rvr1S3OrYOCqdb8Uq7m7bf0015KWyce9NVoUUOar2vBx5C8ZKd
uHkztpAFt8L+UkJxLgauUU2DLP4rwLcecr28Fww113yMnNIWXclBzNcVvJ/h5vNFtDz2B7NkDW2S
rHEM8OKRjkP2UI4woB4mBAkaH6ft/ed3OFd6eT9m/bZMQyGBD7AkfsFT8TKc5v3wazwaO/1B/FE8
Cltks5+6h/Tt87u9f6aPXmiVtAR+M5m1yt1gJW71w+NpduAP2ieV/6E56N0mjn4bOKaNZLTbbJ4w
NnDMP/yY8l9zwdiSzdmquXdig91j22o3l7Kk923po/daxZV2amJTX+Zd68F4VrezZ1IwEG0A7vts
k51St3GgH290R9spnmTXm5h1cYd324vsFp5vi7fa9XhFVX+0ET29sCbf046PHmsVZZDZnfE447F6
V9zk3njsnnq7P4BoP5b7aAe5caNuu9RONs0TZmb2+Ks4+redlx1hUmx3sp3tZdfYyh7Vlw0asPvA
My5MPHn57B882xqFNacJcPklVYK1u+uP3abbzrtyk2xhLW9817qub6I79bl20utwq2/RsfM+n4Tv
9eKP7rxEsN+mPG4yVTEjSEaRwvKUXXKo7PbIQdsOPX8r2I/m0XRVRz/oh8YJPWsbAsN3crf09ENI
HDNtTEDsxqVmuAMLaC85EIwKVj8cNju3XxRqD+02deiv3g5k4um2tpOjjyq6HW6RRtxD6tx1V+GG
ZHdzKVVZEqOPXmoV+co0Cs14eSkjE3dSGUHRgOdSJODQrefPP9z70Hx0j1VSpmQ0KvFdQaDD0bz0
ttpK3rBJNt2XYPOVEtl23Kqe6EmH5upSwDhXrXg/RP42VkKIIkkicktkJPeoMmyfJKZLt+ld2UGM
hfHJNrP9hj/QfeOiGmWXWxgm7pdxU25xfd+H9sOFlz+zv60RZCXVd4iSPIl0S4tgo29Vp7ytHMkd
bXmPD5Ez7I376q68ji+gzs/dcBUrfbloxHCJldSqkXE/dW3h5CUiY68ZsgF1d6nRfS4XeS87/PaN
RaX0+3EZ1sIeNtlNciicvXa/kd1083BpuZ+rDL6fY367SdhF2CmBWDwm1k1h3Ei558e1k/X7ZNLt
Rn2IjFOCEOwfDtYq8Bl9kEbSaPLtfgjP86NW2K1s1z9jr3zpaZ/elpgQITm1Vx6Gvfpaff2z264R
aeilwVVc5kjtZqfp1+yWRLRwifOSU7kde1pMVTJw6wtTRPt40YurSKaNSHAEhiEdBe1k1khp31VD
eOEbnrv2KqDMc5xHaBbxCRHWlJE5HYQvg3SpfHbu6qtQgjmbb+C+RtoBIEsayZuytxr6/YWBWPbd
DyKVuNz2t9mGXlZi1D0fBln4TLfl6+BUesm1+iA+16zZp89vc+bsJq7ObiNKLIWe6iycKYX5Wzc0
DFr5eaF04F4XoDOAqX1MuaEc4wu3PJdBieuogA0CXBTuWT2h+hTddDf+U3Ud3yako273WO+a43zA
4NCOfjU7eYfUthdsO7f9EpJuf/7a53JGcdnSf/u6SoTPotAxNYZfmC9dc7BUnuO7OLfRRqvt8hee
66f6JrzXT5/fcJkUH43mKruykMnUI4v7yfpD2ty0QBz8nxHyoJ9f/lyVUFxFixCqwhyZzJbb/qE4
tcu3bL7gYuhm+/mXdQge8m3PJLoqNgny+Zxgq9vyS7H7/O4frwTDWibXbx+zlosK5x+V1DH7lqcm
ElChl17Kec+c/w1rFSGqwaraETUlkAnyod1Hm8LBmpYKP6xcJ3x5eUHiZTNvluyuvJB1qh8fwoB3
/vWN0lwPJvQRWBYnLMziozqj3m1n1ACCK/kOz2HVptzqDLfiV/8rNngm29pTtIdKO+x6RKyAGvZ2
GfGQ0TWqnU/YL5UH87XU3OGr3jIO4f2lhtW5j78KQ0U8B0iG8ah0gjfJY3RhIzh32eXPfxtTDauc
DksU6WgYrzgfOInxIxcubW7vx/Z/Xw7/m7Pz2LFbZ7bwExFQJKWp4s6psydCu9tWoHKgwtPftY07
8NHfagEeHcDA2WpRZLFYXLU+BnXsf349ZHlG+j/B7SO+KSd5C5IQahlb+GegAf5RhcL1UT8aZ7Ai
nqgDF3CnRJXnVCG/d9tj4RGf7JKVS9qFAzEzZ/FoMkmkVQ0mGABjm/u0imw4Vnq6H1jU+aXazTly
Y2+tbrJwec/MWeghY9wYA7QOB2bFboyTwuRFHow8PepcQDGwoYawTAde6Q6G4rh2O/Kn0++rIZ9F
oHRsNMJgjHfodnAtQC4BgF8c2/wEo694b97EvvPlvfKG/uBjfCGOdq0/mn30o7ziBBVbEfV0aDtf
2112rM+DG+xhHPV9+Pg6NjJzFrsoAfC9i1tspLg3i0KYpGPLg7oaXYRrDVZfJ6Lw1v/vfMP9XKSO
g4wIJSvQTMAqDF27iJEFUxsvoHlz7kHPfZXQXb8SE+X77PlivOfS7ZJGktz1DZLtD02D55ZDfqI1
un6AGUznZx9SYE+9W6ys1oVaOpuLuLlUGtEUTDgmD5XTj7jDi2GrMsF9Rr4q1aHgt8h8AYrVVqen
77/aQoAwZnFnyNWpKAmeqPaghFbmriiNbQmz9u9/fuGkxoxZABr6IoPxM8av9oQzunwDIu2x3Yif
xNW2H8ntfjBKfWVPHgFuXXnm0jvNwpKW9VGdw0HloPmj25yGvbxPHkIcmeFs4bV+Arvafe7/48Nm
YSeN0n4qGdS58DR+DEPluezUu0E9ThTVQxXlJx0AM9mITsAiumE63bImcUEoOQLTfUuYdv7+71hY
fXORcAaxvNaNKt65PIHHI5q3UoJ9gRjW9tKFdTCLO0rWJhyQaIQ78lOI54SpKzPkvhd/tcBmYWMQ
ClHgSI6TA6ruFVwtkgfDfDaVnUjGlW+0EDbm6l9OzCZkA/72DiaQUQQbIpW4PLnJVe4ICOHNLF2b
egvhYi4FnlpCk6DAbEA1/Vy8V7v+KbwyN303Xqdn8YOvBIqFmhVj99H8a183JNpUGUB7mOJQOh3S
LXAQjuFMtomNh0I5gRwYmD5L2pdP6YY70svaDrRwa87mEmFBBprJER5dX1TNFpCtoaAX/gBOczPs
lA/1HY2vgbYuLl36erMIItfxAFd/PA/9bGeOQubkDBtkpih3jF7px84bs+Eo5a7dHyw9bxY9zC4e
+2DE81QUekzrsbWqw1qjwELxgc1VwJoBP8AUraS49kETxQmYFCvZDC6IwP+2TtksLaGTIgiN7uGI
nAzU+YRYU2wtZTxsFgJirWiBncIyEl6xg53nOduBU+ZAAXsSe7EHC83pz8YmcaMdqGn9PqlWVtXC
ZRmsb/8723XRAB0KkOkBH+QVHTqSpcNxLfDhhyvrm6ncwED2foe4IehtKW856o3ownsLe9hnuuNe
dZvKqVpc941wt2U2c+Kzevk+7i4cQdlcC8x6wE4DNDcfqtIGWM42tjgRwqPpZp7yvXlVHHEUPqxd
1lonlvLcuTq4qsvaAGIJh5pnmAf+gMFXjNtTdpz84OGOStumOLCcWj9+y7yVd7yP8xcxms6izYis
k8v3R1ZucOWb+9eOIZMZjv0/xjM6S0MqroB6oOAJ6Ra3AP0VhJud+jJsOocfarfdlJvRqW19l77n
OCBKPnv8x3ogvEX/O7kYsI89bN5RoVHhZ/lY+DA8zXWr3A/JLtpHK8eTe/T4aghnUSXPQjMDsB7H
X3gqiXtfTbpSevu69sPmYt6oVCYtiHEiIAaBPyfccmruiv4xAD65bkF9yOFELR7/cSrM4osWBuE4
3qNj5aI2YYV+4ilbaB594/b9ExaSNzqLMhO60oA9yCFDUHo3l3HlXeAOvFiT2y4un1ksSSu058GB
C8vHnRpXvIJVsOO3dpt7fDtdo+fgoT01sVW+FyurZ2E/met7R12gsCwl93NptZNzS3d16B9+rZWk
ls4Mc9muRsQE2ypxb/zkN/UFV0cWzHIchB7r8/tPsjB351rdlHBp0AyE37E3XnhUuHEqrt//9D2C
fLEs9Nm6lwTXJFhDoaCmW/3v9EHsgtQWKytjKTbPFbogto0RHJykw3QezsG72KKDIb3Qp/4W7vre
koFasRT4Qk82/fn9+ywsRn22zAMaDhLwwdJBdOjftIDTBR1328Z2celWip4LC0SfHTgSQ04jUmLI
Gnf4me6jtf196XfnKztKeVc0+N1YBXcCjuUmf1GHle+8+Clmy7qUzNIswUA5gHqTnfJH44pm0eBg
XoUdHOQd8XM3O5PHYEUtuLgqZst8HEAgIaDwoGPyHCvgN2mvQ4quTBmwU34tKQiKnwaM6rVxRQa5
MJPnMlxZAftDB2DzLvh40i4APK6fMe+D9MUqmctuYRupZEOAlwlP4zOgt8/wJ92ooz2983Ppfz9z
lwKjdn+xv44UaW3KiZ6n8iHaam71xPbsddjynVLCnR61O8C7o311TvuNgayytL5/6kJwnEtwWZhM
nSRh1NrtvY7zJPvppvsJc9Lvf37po8z29jEAYUzqkVYwUNHgI2nDeF772bGVn18IjNpstTOiNqDT
jsha4BCK5nGL6yvH+YWrUKbNVnmhT1XFe+wajBzln/oRlpXgFMASAxhnq/EMzzxAl/VvIUWbLf2x
zZmQACY53I9WkNpsvh/9hYiizda8GVS9YRKYP1doVW/H55FAn5mtlXnUpVUxW+JFJmogQRj2jl2J
y3d4We7iXfsIIOoegoCdfoVS4txAX1NY0GmiYYB6sRNBdAP187OxhwuIxbar9xv3HeuLNToX3KJ+
b/RoFEKRAdqa3JN2is9R4goey313QNXbHl0QmHbRiW76DShYTuyYjgY1if72T6M91+EGvSaAYcPx
jMBAF+xJK6U/wMJaKdMsLNS55LbsQVqvSIHChqUeyCneGha5BLd/+9NnWQDt0lQfKvx4FV51hVt6
GzuqvDZRFoLAH13oX4FtJPDrBuoKGWX9Ae2EVdWPhrbpp62Z/ttEn9vy9eCGgZqHb6/GmVXQQ5u+
gI+xEmSWRn4WCfgopoLm+HFGDHdkxTuBZqCH0QVYEg6N6/1kyisJ00JLE0xU/rsHtIQFasEwVMkB
za0e+u+LG/NMqKDqfe8NVvmI9AA1JnoZfodvw3t8bhK7fm4u38+DpWrxn6X+16cawoElYdfLh8GT
nrvn7hTu1BPujxzdLQ7JjjjqB3jRfn6TnLXj01Jm8qfo8NczaWOacIvHurnrefQ9aJgeEoR9jHuj
1iZv0r69tn7gfv+GCze87H8UsKwy4W6CUCt7z+B1Heixfaz85BYf9Z/DIdgWh2hTbDMPFZTaD+3k
BE7WyhJe2K3mutgiYQ3whNjg4dLvxbXkRWa6sl0t/fQsdwh0uShBegQUO38I1I+0WJv8C2v3j/jg
r49TVl3AmgYTIkAvU2aNpt12tzCx0LO68kEW4vZc2ZqVIYxnah0fxNGepq3yJAGI4AcX9eWel6Jw
A9HuCEmdtkkw/3eAr9qJ/wOAtJ9rR9KFBT4XvhKdwk+1LbRDNOW2AKu5TEs7QRhUctBsdPVgTCtx
duldZ6EkC3R0sup41wqQK2ssum3bcK8te6/KQBX9fkSX5sIshnRS1erg8kJf1T61WmE1w8f3P7yU
08+d/mgJuo0cx/JBeo4e1U2L6tDgNsJKj9jTVxbJ0seYJxUN7QDIalFYp7x0siBxuKiOU9M/gCVw
q4PWpgKNOitvdB+TL5KGP3Hwr+nd5YYetfeyF83Nqx5Tu+zqDTOHX1LNT2kUKmC+AUcX8vosj6Nf
kdjLBnMl2i4UdKkxe1clb6W4ANTsMHxAwXO3REPlEAhvN/S1c+oRO3mGPP6aopeVP3K0xkGa6q5d
nC2IB+j8Vga2u+bI0aOE9C38UUCDPXmaHUCq+hBuAmd84/547I64xHCgF8hv5DrVFuzBj8meesUG
xkwwjv218h2+TiXp/NomjEwtUlR89R7y2twT++naePD795vdWhvKQiMRnV/Z1LLGjUhHoTg7ma85
nOJjW0Dfi4qTAwv0fXUA1sEFuhXFbUhj/imzp/PLGiWfGgBnJ8SQWPlNWlSIDVAC8jJfWZML9Y65
zWQK2KlelviIYE4+0N0vsct3QNj433+XhVDy56j61/LolZLQlmCC6sMLIa959PD97y4cTP6kAn/9
bqGCs9iH92pzCUjVp1mMFk0ev//tpSueuVB4okCv5BoO632y1QMnexI7cNpdFKFgh7mydJdkCXMN
cDekCWECVVLhCY9Z3Cq38ibbJl7goXhpXtKVCLU0Uup/E0KQvWA4rXF8Xw6Rc/bGYPgv9Sslk6Vb
zLne1ywAMscUwq/XlnyWwekE0gHJZraptxDU7FHzdwGcqjf5M2Syu/a59oG9W6nILyxI9meb+WsW
KAbcAbUiQiXYSgGzQ2XgOd8bhxgt5vfbFNOO/cmNXJBezDe2ckhbyjb/zJq/HlrwJELQx5ROt0DU
+I0vDskjAImu4ei+4cnglH6MB/aP82SuAx5HCTWpHOuz3w1nY8ePAUpeF3IDnMiWXszLuJJZLMyT
uf437itNIQYmPUl+qCKyCO69u7Va3sIu+cc08K8xa9JKgSkxojMvjcSWJgXUnPBJ1VW/HTSvD3DN
HaiOTtDEDfZPPtWHACtjZTnfZ/oXW7Q0O5sGdVPpU4KzKRr13ObWHbPjrxajB+uZjThGKyevhcxs
LhPO0tSM4X+IzVBK920y2s2A+4nOfGAZ3a68ydIw3qPsX8PYaxJA1BTPMHxth9W8gwTHOhC/QN/P
mv3sn7T5q+GaBQylUGST3VVg+VZxG//+kNDlR+VNc6CKA9HBqvfKlvnhQ+onT+xCtpFpjThhmWuv
ec9evvoL7q//12tCjAMFxv01O7RENHZl3xtq0MdorwXfhV1JmpW1GIya40ZBaa5VgSluTwZbWURL
RT9plpCBvsKBPMDgkU1jBX++UmaLHdqiYHkxOvy8lnx9vW3DFXU2RmRKTVVB4G1BS4VkyJpQ0Ykv
9TV7+X6yfX1uo3O1rx4EWchBmIfnQIPu7Ok6HP9Npkznot6qVrQ4LvDTQvmt098dQ//ssDJ5vg5j
1Jwtdr0oBOGwKz8UwJ6iUimqX1H19G9Dcn/mX/NSTJoejS1+W4rhIGqcACQEIglCCdPt0Ary/UMW
EgM6l+RGZtZWo4ynVCVA2OcCrL6YfCTaUwB9HQ1PSrErlUdAt5g0gSP3uvLYr2MLnYtvxyAOs7LH
Y6cH4ZB9cQJN4erLvq5b0N+73z9l6evMVnYdURJLPU6WoaB+Bi9nw+gOUb9Wrv46BsPo8L8fiOSM
hYqJIkY2hm6rg03PNC9n3XbA6WDl+yyti9kKN+NEnsIazxjKxonS9z4yLJVCuhudevCs/mmc5jLZ
PDYywe77Zck2GoG+klxYsPYGCx9hLojtJp4GQJVLh3zI3cb8JLgtjPS1rf7r3ZbOBbB5JUhr3oM3
OlT98oCuxr16AivdG+7diqi8fD9CC/FvrnolJlXazMBjhNe9a9CK32Xp0mHtLm0hsaVz1WuQwIRd
vh+LlNGKLuHDaKdnvqMOe83exYvyyoC9dSI7PMp2Ch44ujKdMLVW76UWZtnc7jaWyxSWWng8BxdR
rnaxOE5oY6iMW5msHCy/rpPQueVtChvhPorvb4iTe3XCLmsbuO+2v/8+C5eRdC5nbabw/09+wJNG
wEE/557xAONe1+gtIAJ3rc0e4WKC7sC1Gv7CcYAas+XfTRFogwEyc6V34H8cb2S4pADYBrqUNeDu
SNkA1ErhlefzC7mHtXHz/csuxJ27Z/nfG8OosCoqgNo5mOcILVLNYU2btlDOp3NXU97DwjHRkLvm
B+Ud5VO81Uv7oXqZZJUHcamO8RPKPG7sw4j+oNSbNLbTnf6mHMaVWfJ1qkTncsek0cDJplALScUn
DRV76tbUCgsHKToXOo7NVEW1jkK6cND6kAi7bOzgE4zDxpp202iFHzCva176Xb+ja8XBhQSNziWQ
AyNSAFgR8qbX7LmCohz+3h/UUR2Q1Vxpz73Vzravs1g6lzyKUpWnasDFeHcjcB6wmD8gCubHCvNx
5cyxEMnnysXOGIUMLJN6oFWVbTJ0+FoS10B8Flm1EmcXiiF0LlY0KqSGiYwZGL7D64W4woZfZ2g/
gSX3/eJZKmLOtYkgVo1R11XSgT2EN0Bok8f+t/Y8XCt4FqOmXd2bfuTLuMuPvZOm1ujkxzXb+qUB
nGWLXEvqLLhLPjrzlCZvbf1hJpfvX2shJsxFiY08JOmkddIhlUHjkdAAUsJhHhA/AJG/f8JCAKez
0yBLWB2OCr5MUp0HzZaGRzgUA2ud23Vwosn1+6cs7ERzcSKpQOjsDMQ2QamVjY8d02ySPsTo/GLM
+f4ZC0Fm7jKaT6k05HdBumSYVttPVlWudT0s/fmzPUHLYMolBZWKbLokP6gx9sBNJ6EX5nX70KQk
88vMXDNfX0hK6Cw3LAKZDYYJV2EBxmUUGJ4Q7z2q3eY21u+dc5864CjfD9mCiJ/ORYl9AwvxKQYE
OqhvPayY0HhRdu8E12rwUTAPWbAFJrw2cyvVdsohlnIv0sKVzX1hbs8Fi0HLMrMbBaw/kUvautYz
Kxz10gsLHrhVpqxMvaUdYi5bjCU1Br4S70j2wU75nT/i5nPH7NFLT/VGvhaPObcekqeVEV34enMl
Y2zCuy0XcN7u7HAjwcCvd0uISsO7wQtslKJ3lIxg3lrbvbUy7xfuw4B4/W/iUAApLAeyCufYZNoN
XXoOdXRZIiZZsKd2dZHtUe+B3E6pn6ex/aBEXymdLqy4ucrRYLydmAp2PVNVcdLxRb0h6IOVfGjp
DDtXOJKYVbzVYZcp4QggO+Qmb3JYm4jnahtBPENWSntL81D57/CNuUFwGwoBYAuubEgfxzYBc+BC
prW9aSF66LPokQhC2KDD4DTr3qdiC76RLfRzh1wlRdfR9/Nu6SVmQYMnFeMhuiJB7gAK/leRn+X4
WAa/vv/1pf17rmrUA9pK4ZBIh1EuIZltrnzCX69XbqfFdgDMrxl314AMv7Kxf/j+mQtvNBc7GjVQ
CjLDhl6oqhcYpm2gb/VOo0xbeWX+Lux9c6njVLblwCU8Aj5Et9QLt3TTXNau3Jb+/vu//1XnScYc
PJm7PrdrP5KQWlq+4aYv1rioCxoZqs1W/UhVs0ib++q40l3yZvgopB7lrezwndin5+yIa1oCF5rs
U9uv5fF/ZF7/W1Slc3GZKDk0HbkEJ+9zdDg72S642+RZP53nZsNbS/LBM5CsF2JDB/mJ0+2utx46
GBTFfmyH/u/Q/oDlLRCu1pre7s8i+uovui+6v4Y5MojSEBaqh2IqgVfPM7rX4obDytzkt2Ii2EqG
wOl4pdqohyHHhY9+ZjpFVx2mQndCU/9BpER1UtCGLdYasCJIcAsuKGdOUlRPsnqvb7SA4Mi1vosz
CMdMqUCLCG0gF0+UhyAXV52JFj6hMWzCeLTngr+aWbKJqeqo4egPXeiWQfc7S1ls1eZYWVUjuKPH
fWyFWY1O0DbbgACsW6oIE3sqzaMKSwlSAThdTvR3FFTMrnKFrcQKWVsatblitTG00AA8GuECDAV7
Qgfk1tQTIVlsqsyfuV5TALS1FtZ8XCCZRjeGUdtqoiQ3QJfAquuG7samMbuUd+JPhQKABspRooud
aJVh8sc4D9B2wjqauV0Eh123MCIc4HNzEHYM9lprqSpHc6KsNHjLIDdF6aK1C244jTI+TFWbeWCt
o2LCcCYZowiGvyQfLkCdKoPDFSCLgN8eFAVGMFrS34J0JBsTP/UGZ1XZ0qTIfBV8kvxi0hUfuK8k
tIC0qX/paViBk6JIHyi/QTdSYgIAcAPZi5Pj8blHpr6UwJ6Th1vEA1gqxfANVxME7GHkJvPjqOle
oG3RFDcRRbRp8bcQu1Tz7pesJIS75RTGugVeZP+iykX70Fc8ug2kUB2zBT2+zKboCDyo7HSa/B5N
tMMtWTLRFPjbgG4ojGFVgLqH4YYtQ/6p5UnG7MxIsLqKiE8PcNQo2L4swu42AnjQWXofdCegw1E1
Qhd3cRGQIUI0ZmrYW9R8gKAjhwe63SVy6JKx6m2qDp2TUFzkiiqWvIIGtMbXyBT01yC/9TSgd2yR
EYL0NjR2ZjMoDjVSdL2b1WDFOcx81W4M3KEA3qiPNeo2ml5eKe8V+K5keZl5oZTggjEisaxYzCQh
1Bu1lL53giDHy2vTCkg+2lGT41SWF0BxaWYz7ivQO7zCGKXI7pQMD8ThhH8aUi7vVextvpxx063Q
WmENXZP5UtUnb0HHtUtrdOVDyrPJJgHTf3XQlFzzfFJs7V5oSLJMO6mlUF/ULlUlO2uj7sxijEQY
V5Iztqq0LXp0SOU0bTwtlUsvCeoUACcR3LKuHmyzL7Qt/pjEjlOsXnNgowcquoB/BSsqVw3C2CsJ
dGHNhLJDF0y6m0ug+FlRElRgb1fTFjx4mKtJFTSU6aicpKkVZ4DM+qsSN92ligI4jcpxY8OpBImI
zunZ7LsKGstKSm+D0eTPaaBr2xFO75gjBXEnNewxL+C+WIdD98HAljuPhMP3QZbROpdlzHwJJZ3b
aVBV+xqz+iLnRnFKY2DRCs70Yx43xOYh417Bp6iwwpJD34lgaBc6UhSmNcFpMKNqr/WittJKa/cV
PogNZZfwq06HskElMPOtMHvdkGkFWnfaSrOVYEQhNYh/9Ib0EmfF9JwmXOJ2S5oSIVOrYzhPoVny
mKDTwDc6Fai0qe+sum94ajFFUTaBahAvVvv20vIhL20zmprWM2v07sioxNVF+Mg7lSFKo6taAbsi
Gp1qgtNlQd9DkQq7YiinJuNDp7ebupHgUsntoIJulge2OsijlwMrZ+mBWVmMJdODnASd03Tm6EqS
EXqZnMNkL9pUXWsn+lDbY5n/mDCrXQRm2DO34Uar9Qhexu1vXHKqttSixNRkx4iqhddJcmjnlTRg
7HXxy0j7AacqBUu1TkwL38PO4qIrrSJvEV9a4tM+q62aD79zvajBippKtx71M2PpVaJGgiA5OklE
HTi8O00DLVLe2Hk82mrTnuPJAP+OTnCtBN5up9WQmNDJ1nhyTqPiELbDIY7EM5MpLK20/jXuAJMZ
SLXhPRRVcaihn6CvYBRQl681GQNUSmKQ8gaYJ5e1VaTKCarI5lkIdre4CNtNEwTqCzfIUSlH+NKq
1O1gfjyNqLYlkBN0hfCigoHUPVj9MNgGYiiPkiNeeV+nKmhHam/FaXgKJOmtGCScVIJyI8LukRM4
8yTQIXIq74sq35Ow2YkKq9jIn+/bcUpDLzC1wY16KfczKUBtL5axubPArbESbYAPvQqFpaIWfq22
mOeGRi/J0E8udrg9xkX106T2YlK6SmruiEg3QPa4UH+4RhdfkjraFZgxcZO7I9V3egirxyk81Xl/
GmPYYIaSIw2x6oZRt0lqNInCzNKqY7l3VEk5lmo/wO45olbRksESrJGsoEk4bEqC6lQOAZqBceC2
cUTapgaUJaZ8VgBXs0g4+YjFaJemNgQ2m6yBBWRZQwPWbIPSsGCX6zdV/QfN5xnCPI0mb52EBV5m
IAr0UGtvsIUeYMrPfRVgSo1OlwqwhskqVF5a46A/o4dEt6uu+TlOVX7iokf3TkdLuB7EQDmYQiOP
KCphkXbFxtCMg9QllY1NJMLVNjp94jStra6Tx73OW4hTFIJ01hgf8qaorahvTShUdc2535u9mgMO
BSVQmpZaJIkvDcGWxJErjLHyh17LHElW9jnhGzgpjg7jWPVBo0Ilheo3aE1p5UQm2bORIZ+bGtVn
Fb3KrXJjZuCUWQ6nAX3aVayIvO7eShKI7pVV45skIZ+KRd3ZeR8fMzhOFiJ1QVqMn1QpYzs4V8D4
uW4mSyt7Dvc4cY1D/jCRnHsM3wQwZFnbTBTNgCglNZ7EsWRZa8IYqhxxSQMewTHQU7hs1k37rqTU
9KIcrotx6aZKCM9qJVBsInPsdknWPFFWDE/VNPlpMHghkdI3opHO11E9sqNKkm3gDWBzAf48mvOR
BKhFXV24jAu6UNE/mgb2cyr1mRDbps9fAo0dYxJu6nHCSwgYWOhmEm0iBmIjpp2blY1XBQHZgZ6+
RToq+9yQh1PQyg9RH53UnEKNUyTVttSCwG0gALYNUmPFMAAEkfQqdeumjSLvEtKxT11Bu1enqM0G
m9lW5IZF8Ww5yy7TkAgrKzNcfGS1R0eQtoI2QqweXS2iz0Wgng06ZLYJ3Qo3yueRUnsotQ810z/C
HmLmMhpzu5OD3q57FDFDI0gsyqJrEk2PWp56o5K4AKo0W71t0LETmiK10DprGTEiMOYgz0PiR3oD
LwtV6t1BaQa3pmAz66qcuUWfqU4+xombyAzdLy+Q932IaTpKoj/VonNynnmpWeHqg3cfUpTs0jE4
kaDcT2lxlPGyZiO7TTLcAhklE2SADzoxYzsasSlMyEukGrFe/z0WanUMqeYEUTA6Y6i2KCpDczTE
W9j8ka0UmOkW+ay2VaHTzZOx8pouk5ywMKsj0pDQaeX6Ux8gJe4UJ0l0r0hCxSWSfhtL4hZNO1qs
zsuHwmj0i5oUTkn5kWTmng7TNtKQrRroXjVgiJs3T13cQVWY97bAOd3SWqXa87YB6rTHhXUoyj0u
xy/qRB61KfIDqbfHrnSnmrrBKFxjbDwzqWJLof0RttwaoJ5odGiA+az1R420yTaq6aOWKgeMV4pg
1Pk8N51oSJyMZW6smt5UwUt77N22QARB6o5sY7BkFQCSNsbFs8lCAKUAawVP25Z54k8t/lh80Rv4
Yggmkmgs0f+sy5xtYoBILdYE6o41MrrWI3RuZbCOOiHbO2tFaddxs1czfq1JfzBztQUulJ3gd2yH
xYD5LCOhlXBdBwDA2CApCCyzlX8I0vgsViwQX3cTIKqiqxyeo8IzJv3HOBRov0qq16lIWz8ayUUe
2FMnQRYX9oVntsIBtsPJOtXOw9CGEMzRG0BJTGJPreyqAgzEMPqcQLO0qQzeNrSMpzIqf1KC38L5
4ZxIFCpqOfE01dgZvOVgQ2udEyjo7ShxI8tL7RdrMCaDNpIdGRN/yNhno1XPGa92daq/CZaejBgs
jVAtLUMWruANEtYmsrSuOieoJY0T7GsEToppA3FmZ0a2ajQb1qsuj+UXDc1BaU1wX6qGk0eMevRH
yNm8YuChHfPoXI957BSsUbdGRH+qgwJcvAIgLVVwBC7Mm1YXCnIiTXOGKLpwaTrB5OkoU/nYt/CB
DXOKl8tbN5BBxjJ1eVeCy6uSurTKVLsoPAT4L3HkFrtqofwo9f5IBn7M1PLaixwQTsnOx581JkvW
qtdI/MpUyJ2gWFDVH238AeniNZff9eAXCcRklbp5NCWyVSp0JeW/OmGccxI8F3X2maQlqKUcsKok
PodUTqGlHNE0FBWIPRJq241yE1U1OlTI9z1QCXVHC+lPYDHqU18RKK91rhjoDhbJTbvv71X2g5M7
N7hyq1x2J0nyI4LzaypdAR/eEWi48/b+P1DZMkPpxNJPrrbPcSkdjXFwBjX+VKbmGmc4Y0Pt0Q4o
Z9bjZ5lDmVO0bhbTi84ZWHkD9zkOH4EJFNYot7telXZomYRiLaObXEjOEKQOaysPf6o9tKE7xpqD
Xm1Pk/hZq9TN0FS+loNVL4+mjwPeNi2Q2gGKVu7VlOv+MLY9BD+Yrkq/m0Ri8WSyJqNpbVHXfpE/
sx4E5fDWT2F+TAwsVAklEnz5cywVx4hzN5QCT0WbKGAocM8ycElYwFhPHgorqHI/L5EIkSdksptW
1rlTqje4DkKwJnOXd+OnHAzItagr9PjHiGS+D9lJGdDFqk6+nn4y/Ccnqq2n6hs2NxzIwuyHGnSf
Wae/1VP3DL3RM0R9tkqUxxx6YSepux0NUHooqiuMnPqwtLUgOofJeCnawCK0k2y5RcoVRVgSOeJH
9UyxPxfq71pLnpTIeJCyyEra3EnKZ4GLw0z81urXpntqSgVqmZfevOhJ7BL9dRSfXG+toQY2U3ms
a+AgDHSWctyhA5gOv6/4KQkjq0IsKcvR/j/Ovqs5ch3N8q9M3HfO0AAEOTHdDzTpjbypF4ZKKtE7
AARB/vo9WdG7Uze7UrlREf3QdSXRgDCfOWbK/MU0A8Irhx/Z7LynubcfmzdorG2mwtl46gOE4YPV
8YhO2Z7Z1VvrGxMq9mxXTs1BA2oKerX3HfbJ7SIdYbCM7zVOEMUihzK164hZadAj/xd8m7tsZREb
nmbke+p8zu6qUvKhLR/zxn7h8HLIKQobyO8VnBKlh2xc+BHF35vmnePfGvh/dDhyqwyxSa9dCUWl
Nl8iI8AIbphDY7jdwQp7QB+hDfzWvPU0xDMHt1nreYpSJR1sR0BmQKVDZWnczod2uhP2fgR1hoPr
isFPMyAm5AZOb2EPjUjxaSQPrX2bdE0EvYEohYRP0W7FSNatwrOBop+KB5aTsHK6dd2ztRAsKMbX
KpvfrDYLEo4ojd6cXk75OBjreDLv0XmJVOWtOP9kikO0VGLJ53Y8anX0kPllJ50HJFekmnd0pvty
RF0NBseV8h+pzyKvQASboMrsfM+M8b3E0aybBL/yoQACzN06mkDnzAX4TNAd4uASm8YY9H7zjObz
tqz2BHmjtiRWBnAItY5ctM089NRYX0WDym8bp94YAl5cbYXVCCMeq9zMvIl6s1hk9LX1/bDj2gjp
/GyST1o3O+GNW8HF/TCJgGcaGpbaWCW2XNuMvSnUfLC1LPTIDopiWldzYCBz6zQc5iT0zcirVeFJ
R5hFs5c8f29JEpsOfWhBI+9lF0/w1oJn2Ebw5LlW+UNaQCpJG7vEsF4siUSTP+n6rWX53oZ4eza5
kXQekw4TKUkxezIE3Xl7b7v+1hnNQFRyl/b205RP3+Cf63f9AmzhWJKN0bcvRWIPCwdJeioTVBAp
5hx1krAerGWdgmGT3CpJEF5AHCJAUewJhUVY+BAaTqn8wAc+tEXFwsagRmhbbtwoiWmQuWo3w6R9
g3JvFkitAj7xaDAnSG4MG5n9sAd8MZpmTw0mTAJ5VVRvJGSjHbV2sXiKYY4yT4Qz4oQKnu0u6jWq
xlCzIegrtMOTCg4D1mGsT05GeUzGCsVPKN5M8F9p5qBSh9Mk8ow+smGlZM9tpDUeC4hgz71xbQjs
I+ZV2RTT2gPR0nNQs2gWrpeEYzveGkYHVN4ucw5F08ZTgvrZUCNoGYKWIiZ3zGVZslWTvsGVeMl0
Gbf0htUd6gpmaFo/tFPsXT9f9k238pX3KGFcPOY6NngdEQgmUaidpvbeSPD9uQyJei9c/0ZWgCvT
N+SwqBI0e2pwxLVZgxYs4vZ8BB6xh3Gh0Ye0dlEKq8G6ZdjksNGJHOb0qdkvsUj2rb3Jyo9TGQfw
qBF1hxXzLLDH1h0TkWdXoVXfiOyYYGULbw24I5QQAXeDaXxp4mQaMUHy4l0306OXQqya+Z8m7+61
CXi4GgIUpzba428lDLh8jGqeSoh2INmV3HxEYlRHaAzCVcyptwwWOsgj8iFyKudlRoFet8cen30Y
Ia+EpaxQcMc/xyZDbd9e5S1/krXEx88+jCbHwoaDbdE/GcNxaCDJzhMKXc3iAOfdvYZheAgk4iL3
KzAMPiyK7NTqnzrTimVluEGaGrE0pk1KNEwbHITtZcu3RlKKleo+8mLawKAlLp3mAORdmCf5bU1K
WIugQZc0zj1Ujl6zSuw800expaSRC2Ny4cHQibpqb5furmvGdN1w8PhhuumtiGW+UjL3cdk2z16d
GkGr7tzMWxNaxv1gIvaFCpleqZNnZ4tMJ2hFFhbmrcWGN3Mw35O2fe0RuwcebR70OJI72/QBabtR
/UahlgsZ7SUr19qo4uSk4Y4+QL+yOx0y9wFWnWsPQFgjaZaphMBJ2pjBNLoLzOlHC6LVGuU7SIEH
rLTMRekL+yWtqY+CwkAMe1HOM6VrZSMhDX34SUKaIM+9z7obXLlDVKyOvWDjzZQrFKRZRqtnr+yz
t5wYKKTkjXQCWyDZSEqjW3iztF99DX351DCemZM5j405mTLwWJ60INWZ2GhEY8dfNyMv9aLPdTjw
pjMqqiN6uIEZfp+fNXw1Tp382zHAlnmlk39q3bXVlLbN+uMffxm2RRiIYe6/6W+0sBjzYd240/yh
V3uT3+beNRTEqdn8u2ufNaF7kplT5djWFmUSKAabjs33k52hL5LTNruxxhYFwgG4kxFlSngvYA8j
/Q9vhlZm2FuwWr6C+rj0jmeN6h77FJq5Forc+a7Obm3sM8JOrnS2LoAvzsU3uHTcGYxLijrimKCC
zfr1CCngF1MmFkITdBrQerPoHZIeyHDIqvj4enpceKmfLjy/NCEHkRYVwL4ATKLgBX3/3gnmYvbD
ujWbK3Pj0qudbv3LLRoThTFWGdAGMFWy6B0cUGrwnJ3gZprDgUnpQ84qN0wodhKl8msUkQttbOeE
/fjlvpp7lV3O3bQb5todAl0WU4wp2t0nWW4cB4dfQ3KeLvibCXpuDGfKuTSpK5xdStNNI+cHgK6e
vv48l8buDOHRNM04sYGZW5l27j3jpTgidSqsKM3c8lYJP33Mex+7sD9NIFFKeY3OdUHt3j0XsjCN
GWYmzeRsJdZaILv2vnOBpmqF8+FztR5OKmeYqa1oNi0fymCoYThUph95XS3qtEF259cA4o3o5M1P
Y2++O5lZrwpfXBFsuKBD4Z6rXowZ/NrTrHdOJSIDpfTZN1UseMpQmvMn9CPRXmWoF2amh//gIsqr
kNwCh2hyuXMdYj6CFjfejqwCMLHFKAbY25z1YJTyDe26xAs0ju48dJkhX0k+TeWpwsswBMot4mbw
xLW1f2GinitqDOi+FmZjNHt3cIeV69Z6WeQjgsV8InHnmfoKaOTCWj+Xz0hGcPRY6bf7cnZUMAp7
iy7Qh2EOz19P1gtoIfsM0OBLFJS5PbFd4svl0JeHuex+VLpazv68mmlz5UC4dJszeEo/8kZAs5qB
v0FiG2ln4M+IXhxTxGUq7x1eXTOUvOAW7J5LaxjzVJruOM+73tIhGUlIpse6xGT3GVqiryaKo0Oy
tLBvVTXkrfSVVX/pQ53tXI45UVJVQOIx1Chm882Z4PE2v3/9lS5d3Pn7tthNjmNXKFiAJSAOqoeB
GrFRPvGuHGQ/ATW/2Q1/Mkp+2XYZqz0cyAN8y3lrrOeSU0DMc62/971HUEhIp2+oiNixdtFsNlle
vAKVk8YuACoo2KDSRiy7X/Qys4LOQ/sQ0QfUkquZRlrNXiRtrl9B1h0XCAHosQayIEpKQOc70pqR
K4d+PdMx3VReZm6dttEL1ADnfdo33iuxexe4esgPPeeOm0b57LNdZeTkE+bWqBnMEzXvWF+0n18P
9aWZeha5IODkM7EzAJ04A3hhA5HTqIRqYJs8GqV9JSy5BKL8uYP/MuA5py7URXEXWku0JLSXT0tk
rHI5aib2bpeVh2TK0h2IYBNK1+hqgiTShAUsaP9sY/kJ9PrlCRwcE0pqV+8mJtAGnLalqFddra5c
/sL+eC7RYLgAwZg6nXZGv0eb0NYLz1+ilv71R7qEEDzXaHB4m832bOqdO6HQNBSo6zsurBNNukUn
bKcc55DkPYAxCZzSCFLOr+97YXL8BP3+MmjofJJGU613amQn3I//DbDiJYhpRzp3C6dsn7++z4X1
fq7mIFRCWu0oDfEwEFlLI5i8fQok1J9d/WyraupJp35iI7hzbhNxTIcNL65sVBcwjj8Tml8GyGOc
drzHpVNrUzZxC7MxA2rZW7S83fnK458e8zeb1bl+g1bMm8H4xkcovyEOKJEK/9m4nC19LiA0jnRJ
7zLxIAUs2d7n9MfXl770zGd5iFlrjX0Nz6xb8NXKezk9fH3hCwN+LrXgkkGnhYFn9mVYmxDGj1EW
ae48EiJ4+voWF5byucrCALpTjRId1hp0zJ3FZEVuEjT6ytUvTPVzmYWsTtJZASa0IzYIqWg3qXEI
vOnKbn7p6qd3+mU+ypLXnaZ1uzfFlHxvcL7sWS3TIx1r8md7wrmIQoa67zSTpt3LJANNUFpkSeRY
L1PDfzULFDI7xq+ls5f2vXPLNXcY2oqPwDCirV8ezMcZ2Du09W/1oxNcM664NGbO38esQ5WkAzSo
2M99mrbokCV51FvgjBe6y68hyC++if33uyQ2saoilcWeVipwxG2VPzG9NdAiLsVL6s1R75Sh015B
3V9Yf+fqCX1tVITwGgXM3CsflczULmEkW3+9Qi6N2NnqrhoA0aqG46skh2q4kQ5qW9e4yadr/Ptu
R89FEybPkmqq8ORFG3AeofUqkOmTQLrBYGySAaj+Kyvx93krPVdPGBmVBlh4AE89UUAKi4BOEQoZ
KRC7wOc1f3iX09H6y4osc1mCn3f6EvA9S4ICxyiqgwLlaAS1V7W1Lr3L2bqngNDm6Yy7qCpsAM/6
0CKE4PaQIEEM1Y8/+ezUP02HX16l682sq+0Kr5KNoe0sa6YjdLa+vvjvd116LqkwWNms3L6q9wOH
eOi84SglAyMi7GtUvEs3OFvmzJoyXpd1jQ0RBTq9t/kYaLLx1ZWT6fdLjvpnC5xIIFahFYUXkE8Z
MAijvrKWLwTP9FwyoXHHhALOXO+nW5ATa3gS/qi7hT0GwIvkVQjwA2+vbO6/P17pub1YU4zCsUfc
iiD+QsEyhhxyeWP2aCxHf/Sdz2UTIJHQDY2BO7RFZq3rKo+HMoccHADDyLjaK6vu9zsUPddPmCsF
GcPRKPYp2k2Gfzs6H+1w//UbXFhr/6aeYPCxmLO+3BdAbgNuh6QvDUo7cHTUA9J2jdd06RXOl3QG
/PvIZvh42U9pv2P5WpEr6cSFpXAunJBZDeFuPuDSOsOBanHQug0wIqoDbeynr0fpQl2Ceqd18stu
AQ1JWKgUOVSJJJ+ANgE07c4yGjAb0iwPZVvX4Ywi2Er4bREPOOXjIZHzspSesbJSNV551wvL0jtb
9nPRG8BVd9Vejn0w159supLxXVqW/6aekE2V11d1te8GoJXA4QQ+CmCsYHhPXkQb6DlUV3k4vz8U
z1UTqFCAbDV9tZ9tGQ7szXC30ruyvVxY8uf6lENFuNE1frlHtLNs9dvg3CTGp/DeZu1GGcqnX8+H
C9P5XIhygHjznLm4jTdD+xyNzL54y8Zr6/3CjD6XlpxS2ElZNK/2vGkDajwIUiEBB0B3vnZ8XFAl
oOfKkqpr8wyiQtV+oPBWEG8dBN6EEzjfnDB99VZhEkNN+OuxujBnz/UkzSovUQYuqn3lv5fzwU4e
/uy6Zwd4guZoT3VW7XuLvHdYE5CuWHx96d9XCui5CAZAB03Kfo7OJ4nnVfHkLrIrtdRL3/ZsBTvF
YBhtBbB4MaaI+n10z8BB94NM1zKY9TX/pUtvcHZ+Z9Ba8Tm40vv5XT1Y37vP5MUfr3zQC0fGuaIF
1DX/NTomRsc4uDv62e396FoGc2EJn8tY+IOgjZdiavrABTxASQX4eNADWxQ1+ZXle2FKnstYoPeu
IGaGKSkB3Q/g9/tcXfVWuvD45/IVTT8bcLjFyANAKdotZP1v/GbbvckrEhyXnv0sBKet1TZZ0YBt
QO1AFrejef/1pL/wWc/9tIx21GM+4cIl8CpP/MG4M4+A+kLs70pQfOkGZwsWEI0RRzVugF1t9tbD
wYXlLDfX89s1P4NLx/S5QkVtobGKJhr2gs9yDkG2ybeYQM6dTWII1fBN9mNYfT1aF7r81D1byIkv
YJ8u2mqPz9AeHMgg06huw6EL+Of0QJKogL34c3pl7C7e7mxBl71hec7ps6dv+r15Lz/Jp7g17nIa
Smvpvcu99fqHL3ZWSMMhacMRHqFaZpRJYNM6Xbm9378K0fgxnXpr0dRoJLgSlM+KVDJWDR+2OWh4
G2CiW/hVzdek7y+tpbPUnLiilU5nlfsewH5A7F/SRwpYP6DY1w7CC6vpXNQCkl7SmtLTHYQIMo8E
gPRfGccLuf+5ZoUwR5cIF+dT825UIeBm8Eevnu13dpu8ICf/+i4XApFzwQqLGFQlp5PKzMBzSlUL
t6okNTduZYg/vMXpJPsl9PX7lplmhlsw/1gmO1ECPMiv+YFfev6zPaHOhHMq5eD5U0hd+N9qFsP+
5cqTXzhrzzUnWpPVgFaocj/nu6RUkWp52MBMarwmjn9p9pztATaon0TWCJqnU8bUHIz+DwtH9Gy5
cx/98sKpcH5nEWDOEBuuwP3VMeMLdMHHLACe+OsZdKGWB6Lw379vdSL2dSVeAvDPdo4BHoWPffbd
sZZ5F/gkAMf4yp1OV/xNNYyeLWfd59Tw0BPf4xvoB3VTw7YlDdyj/CaO6pv4/vVtLoQ+5/oTtQlR
dvQ2cQbcJvYyX9o80m/1/dcXv7AjnStN6DzxkzzBK+hqgYIxQN7psByTIH/vroVXFybVudIEaUY9
JQ2e35AAfT7La9Z2F5bauW8WKAylMZeD3lnlNxMBVS9X6fj09bBcuvb5Mm6SloDNiX7ksDOQgZcG
AHcvP6/9X+/6v9MfUIv7CWoT//wf/PsdhGeep5k8++c/H9oa//uf09/8v9/5+1/8c5+/81a0n/L8
t/72R7jwv24cvcm3v/0jbmQuAcP/wae7H2Ko5M8b4BFPv/n/+8P/+PHzKg9T9+Mff723Q4OywN2P
FAoJf/3rRyf4nnWqfv3Xr9f/1w8PbzX+DmPy1nz82x/8eBPyH3/Z5D8h0sCY51LXNKl3OrrGH6ef
WPiJbfue71JCAfI8NTqbFsrk//iLkv/0HNdHeRiUSpdZp1KSaIfTj4j/n6YJ3wjmA1BIHYq/+r8P
9rdv87/f6j8a0ENbgCnFP/5i1k/Jnf9d5cwkHrE9i1GTEs8FWekUBv5ybjDLAFcGqQ2QrPJoaLkt
OSDCnrnl1r3q+jok2NhsB+pqI1sktgCAIA+sMouB0FxaELcY+IcsgNR1ynVpF6FBT/4jTZC4euUO
ZKGq18LdpxrNh3UO+H4hrNCx29DkJmTnV03pRNP8jVlvxDgkLoxzKiucoL1BgHsdEA0WCNV6+dZl
J2g32FKT/VYDyT4HkzCCUngAKr/3Lmyx6yRWgO+o6QnUchhriF0JoiXu4OSRIdOfBLGi/qalEw7O
tPC6u65/bobi7ludPmCiBx7qs/49YHaO3DpANTFkNrnFws67bcQBdAEXAFxbLA0wxSybBy4wGT7f
G90tbWHtkUYGMM+UQgnhGwJAHwKhKdgSmQT0mk1By146XNQejsq980kZOFEOK1KIwBFo+w+rUwcI
EPFNz0O7GQJQhsITN2PI9txY9t7GQYOrr9bCfC3Ztihhec/vOgASR8ATFRpHNtko65OJlQQNvuv0
D3ioLcDmvxtKuiHZPuM8noY2aMRuAKF6dqOSQgZ5bmKkcUFBhmUKgwroxVELH41CRF6emId4x6Iv
l7Xz3ABQxO1XOxVgnK2TdAEz7QhYbgnEgc32Cq3FkkAd4N13gCtXG8qqKPfB6WjnFVKtY2+sc9Bj
KUj+GaJ909dA9/vrOWGhQHHOnkzA0bK4yYHbd/NwNu0YB/fetoGvBtve0xFQ6NyElAYx16AoYnSr
oMr6qPWKSK0m534EYcCtvDVP0pALcDcm+LUN88ape8D+954L7ZEEh/QcgVqx9wcjcEsnGFHUTpI7
f3BBYgX5podWXrlrSCRPQghry8+DwnvwfdC+Hh1Cb1Q23M7O0Xe6MOua0MwwVMNR851XqBtIAAdZ
JyGiUcdzf+zAGqDA7dcztOs4kN3evO54+6GyBWOLydsxAvrTbZYDDb/gfG3IpeN9Q7Om9vKNQv+X
N9MJnheNRQ4bQv/OKmSsodk22d5SFHPcVY9eiUlTjmGhdQzAUDjoBHx0HoJ8tDWbNABWMshbiJEU
PG4cP+R9CvL2infZjQNmNXog8eDqCG4QgTmVkI94Y87ShXbCEsCOvTSj3nsqegcU67oAlCtbUR7O
cKh2Wdzvms4N7FcvTQ7QNwEwr8PkxXqFqa/2622Vw/XRfuPzp2M/9hWuON2MKLom8Cbqe7BEFN16
vF5SApalARpOBk1YRyxm9Fu9OW78Ve7Azq/rV3IcH0b54Qjg8xtg4fNnz+sjAgwdy8ply/izgUpY
rcxAmRsoBsaGPubNG/Gbndk/DGLpgQeTU8xGyIDAdPxbUW5k957N35nZQt8CiUuCqed/r5zbearu
FEfVh4BKgynVYbzd9jEBDYFXIDtpskUGvihNtinTe+rN4KHxRWeBTkPtVdWIAlNUCXjaT9YeMi8e
PgHfVOBf5fWnwk7EwPtz+MYE+6Op7YXT0XXZfRfMCTOFEiJpIk1UTC1/k6pHmP9t7ExGpn1bmFAq
cY61my30DNriMMeEVhuC7SLl/VLNzj4RbAEVhYCUfJ0XZjAbW25DqqrMRyCgcrFK+Py9qAcoLLyg
NNruAMgAoFNmb8qJ3aLuIYED9iMIJXYsmd+EjQVMiZLlsLBhRh0wF7JAwumyYEyIBaYaWO4+mKAg
q29mi+2pP9YHQt2HUXfd0kocF5430w24deums3IQVsCjmucPMiOMtSdXL32wVfbtxgCsU0OE4MXs
83eVI4xGELpIIcyysWn+ZP/UBEmNdz9ztwwqDhtt2FvhJo81LfmyAbM6csGqXTXI801VryfjfioL
qN4KH4RoJ40aG37WIA0HVecZERGgt7sg9kKOs1+YHqR+xAyZiZqOYUdL2KP6Xh6DiXNf4ujqc4X1
AWJyIpT70qKz4Nt1B45o9sp6WCs5cAbGe+afaQHmBbb22guHEjTPhvY3ZF4ZmZqhNoCAHcoBw7oP
kAoWEXAG0OsBWVF3FJy3eVALo3N1QG7tyuBxxiO/bjdZo0tQRCfwfWoLRJ78U/Th4JMu9k1aRbpq
zXXvFj/Q3YVOExQy81U7DUNgTHYe9lMODotcCvosk1dtOXbgoU04jNUNSQwA7kiZrHzNPyakLEYW
z1lxM08nhaHJr9dSjZAmNcMMhLd3O5e340S+Qy2S3PoUJzgvjWE58DyHXIUeNkNn/tDQNQnAjsu6
ZIIcSL6QUrCYZbCd4gtase4w9OwTm1sfuBb31l4OPd8qG++qvGd3A68OvoXNPve7wK7kcLQSppaO
2FdmNS1z2Bpg9/agPDUlC5LPAzRC/EfIyfSbik3fChDO7anW0GsCCc5S8NxSFt63fhAjr+D8jtTV
Bs8NK1rWTyKxH2eztCIK8WyIUUldYAX4ApuY06w0UulIsmxaTdhJ6EiwOEj23Ncyqu02iyBAIJeq
AEPLOGkppCnWh8/HNbMckCPNYVvkUB4aPbTRGMv2Rc6SFSxrsQHK974GGsyGuLrA4AQQpik2wwgl
El6APMifYFWAqmFvPY9oMUaGj+LOYNVrcMD71Rj3k0iDJM3mMLMVjEtcAqdRXR1wGB4SkoKdNRf0
UFgHLgFS6msESD4If7R3Veh57QcFoygeiY1NC3NUO+jjUj+NGwjLQPExBb9xamIJRZejWZP7CSzO
lQtTKaCGcLzkaO8LzCn4a7r3JEvKZcFND7JN5DCCxm+bkAdIis6MpDAhHQRTrA2dHBIOUpYhJDpW
OhHpGg51fYhfmyKT58CIFOmTy8o6AGOIMw9HnisXsxqBci3kgeOXcaJ6alFIp4/xdogB+3aDtysW
BfvwZ/uejKYbkqI+ObjJHdxi5EL4kBIoWrVXbb82bbmo8+mhLPw3PngHm6ilwZ2bSooILY92AU0r
sMiI2HiAMo4IBbsWUjc4jGy7RSy0pRW0YXYNiPR2utSFFwJrG1ZgByK0TL2oBxtvSKEWB1JsPa8t
+QZG6mht3eEo+jl0QKmqsWPSEQSmtj8SOFBk3zLr3W23jvXD8Y9+tuQIGiq8QSbuvfoeQpkLZBRH
Lmy85LFO12mzAz1+aZSfbnEoZXeoFah9iJcgjJeAAzy4N8rayCmNui4DSxxkfbidefcJ2l1j06xO
lBLApt4mVOZgxrlRDl3ZzgjJhGQ1mU0AHYpK5t8aWb8ZDg9ojclbLrDPABYsF5byEFMMYWc98/x1
qspFja8HUh+ftwJ8H4bvC3/DbdnfIYRmI3+G7EQgfegSuN+6XscJ1B4ssTmpktyIrnxw5RyCGhaY
9cbpoTekXoXid1lx1KDSimTlVvUCcU7ggd7pZEYk8dkVQipFoG6U3QyDuXCJjsSY7U56CK3YWPNd
C9nXkdkxMcwtMbeu1T4QSwJj4590H9o4I2ZQWgc6+bHoX32YrZqoPRew8vIBJzf8jcknEG2mAxRT
oCuxE7WxmrGwEfu0y84OYLn0ooYy1Agn6mYBdnUAh9atajZrxNoaVL5O3uS6BVkfUbU/RzzZZ7IL
6/mY2FBEojNEtdZ29j3TDPMVanp1YCCv0EBXmphUqlh75q1ZdvEA9ZhE2RF33yGA5Aw61vhWlYZE
UL0HpyWa9UcpQMMskXDNgPQMPwbQLCfQTAtexRqnmMvGyCUB9NUKvk3TN7CndXJjdjTIEXZWAO3U
oUfaPfOWpfsslqeOfK9v5+xuGA3oAj0aNuj6FsUu95QA7pEi4gefIK5w1CUA9Re2ta7yArxQqEjl
xx7+ia1SBwF7w4lEOSqEJfNWgk7Iq6ouMFl6zGoMb0eWUL6BK1gxPw3KD3AuRwUUiAVUwNrkJC3j
xaxd91N2k4+QegMkpLEpwlQ3lhqSt0OUW2sFM0PPOaT0xmpvOoLTzrgxUyAyb9QIrSZmwnto048Q
3s9fbXBgzZwvTGfp19D1covNqEmkzDISpRfx8cNF3ZG5UO+59WokAAp3Tb6VWRnZGM+OjYu8F4h6
y9Cfm4VDZDCh9pma3Z0qp3u3OyiiN46F3DADs1ecVA+btellsSF01BE7lN5+aIdnz2iXjt46EELK
ikUP+ryWLzi9gmGaw8K9KRtkaPJwYn4CAmgU7qYynQ1UqLAYCwiAlYpHPRTx6pMQZf0CSQHLmiE7
tW7ZbT4ACNJCyDL95qYICEa67ZK3ofBDZJvKPTocCHjbTBcWe+zTLJQKKhLIvno7I0GOWevBmbB6
oVw9EoKzgTmLdjrakMGaJiNw7OzYdMMaQohh6Wx4Q6CIBuoAEkIQ0Y15CVHIKPFWuVIPNnuABGPo
ZGPs0xNifOUMxcqAMtHc+gLZ+nqQG4ivPYi6iIBOBIYB2WijQ8HyWPPuXhrkIUlQ1py/654ebGTw
euFXqCrM6GnoLcOjOtZTgl2CZLCVkwKTCGIblrsqUZLQnQHC9rY2IUGgIKiYBRBoncUYVxJxTS6S
KEMGO/r9SvOf4kGrJF91VrcsCrbgLpB+tILehFOHjVffaILTNkPPoT029evoeUs37dYG1kCf2sd6
LL63ObZ2K2XxlLIdSMlbvXaweVnFMbXve29esWxYMrEDHz06CYl15mOnp7XB0/VE6c5ec5cvfTJv
GDO2s5uEfm2EFXL4Wg1IIcHFV8XC6MU91NDhhmZFtYAaz1Q9mVm6Ji6/7XAwO16/q/sGogtPEyoK
ut1OVhv1EM+gd5Q9UOiBdGCtTzno6yBsvfhFuq0yfhygkwX9ROF2y6QcYh+10g4aDszcWX63NKcE
nHSIzuaMfKs9DD058szYM+yNVgoHHQOcMnOa9gpKaqnmcUH8Ze8XMTPDnNJHTXNMVtCyK9SE0pQF
bu18aEhKsgGfWDzZEH+iab/NEuNj8oxYn3h0jXebs/nWQwpZ121seK+gOqc+j2n7od0HMb9wiG1A
ygTx76ObfFYof5eEYLf3sW+A7lKohdPnTdgO7a3KydaaPntFF3aKogWyhJTq964gsTe1605yC8cJ
VK8YAtkqtj0tg5oPsT3xfVbhyLF4lJXgb8OmcvKgdqQXYyqOVd5A9pWjIqFevKk+znTpj5h6AH/M
TRGq5mjTNDYVW8OIKnLIXV6vzNGEuCym+3wwkDBJxBzKASObbKDmGT1ZZLot7WZhNa8FVIgyhMo0
7xD7/tD+/+HqvLbbVrYu/UQYAzncEiQYIJFUDjcYliUhowpAIT59f/T5u09333DLsr1tM1StNddc
33xbKj1OdSsc7V+FctTIi7CmiAhbwuSO7nxKJ1o22zxV5cJTlUWdRTwNjbt+nyxQwyhXK3+X1196
k+yqLrvTbOfDyIJzwvZ96aUP2e0mm3vAT496SwZzb59X5+B4XJ3YixyzDr2KxjT1btLU0Wnu9d+O
Ejs3h91EmZHWQPdASYoXvxpORVWGRFAbTncQoEN05tQaRFrL5VNstie4bOHozXcC+1KOhT7oz5r/
4HIA2jAZf6rGehcktBTBqRTBXmSShBF7W9CNySTu4Xk3MntIlquVdRywHK7WRTp1jPH/SUz0ilCx
WMnUiNo7ibrf8qngI/fIdg8YY66f7ivIhmcWnkJrWrZKWpSKv0N2SGUCjXX5GmFeDlmyTZh65CkT
A72Gs2I+5e0L92hXvCXB1+B9ZersBc+1Oe3WZQnrhjzp4RjU9R55zYUnoL0TYvKWo9p0oA5Gfd1a
rPCnoCShvd14FFFjYfg+sfZ1KHLgak++G6U2HKjI5fnPijBI7uyr21+AINNoKjhVyKN1KMzx1C2g
UZE7oMht/cndL/wbDa88SMgH+PcOtXM2aO68YYJp2dDx0JGOxX1OrpYL48GKgLtuTCNEmQDGubPY
7pFZ/joiVuXJtR7YgV9Ft69yYCvyWVX+fSHbLT6VcEqfdDP2syFKi/cgt3fzah77YYqk1R+9fMAy
X2+s5TsNKNlsYy/5cK63BTLOQSIKN0YDK50XpedgSZNoGm6VVwRKaWb0z+5d2LqQSMqHEsCeSanC
jjTMFhIgIR6QQ75ZnDJa9TcjyXfVtPxts9+q1HamdaKt3KkuLkCCDP0YVTg6pjFmlW5jzs99/gPi
LOTjtklmwLgQKkEYbOYx2dXwhlPzOvecPFmz0QGA5D1BFu6HhzM7C9AAOFYXFEZFdHe7XMq0OyyO
z7+k4UgNaOiKh8e1yo550+/SRSCT0QMtBa1/FYKnO9UgFFR5KSxgllCEjQF2Ax83kYmHRXWPzM43
AI4465JzOhbhX6UAl9S6F2sNFLcpQgahNwfjzHGEqzsUP4Kjj2upX1gTtNj2U9SsPUi/PhoMLRxr
qL55lNIrBygAQ4VY6nSnvtrnYEKdce9KahyW7ZLmAp5xs3qxlR/TOrtvzCb0h8u0JKe+PNu4COD2
2Gk0Bqh5LbKKrXYd8o9tIOrYDFMVa1PjoeAf3E9xMJXbQHSHkY38aTlLPCkwnkPhf98o78uAMtdM
KNDwrOpl392qKPlbzW99hnMrG7baaEYDCm9RUc0FOYCJrdQ70BfLdtDMXacGysWPlfdyt/wtu2Dn
SoAchB8ZkFPTFWWqPnhwLYji4q7+F/VuVVqo2jfN2cPno4TqN5KnYZb306ojwrVhM0WgysIiV/dz
ccmXP14OaJaFqpvoC9FgM/qcN5zqY1JTfZd07afGXiO/OhgORjZghstpUncrzgHfe3dm0srdaSvS
Q1BdlHvUmGVM+Q0i2O6mBubcazEtYT7y7lcgzcAwiFi692a18NRxBfuX2+as4cCSGs9SJQdJcG1/
SQCYmrMGAOdZOp9yDMKKv5uenysNiSm9zQjHDe5md73oo7MjbyyldRqqv3b+uk7L0bOmA2TpkDQd
tM/hA0BUuuobKy12tDIUM/vKBcUEy8X07or8WOrnVsgdA51VXw4zcJkBSZHp2Q4j3BFL+EJ9563b
xX0anZNEnk3nitsG3POngS3c5vSXJ0UujCj+4n/flkX6bamfKnjuaaOG+lFOy76Cld0+rd3XFDCb
LSmEDAs7Iyy80Tro87sbrJAH80Obx2120lOILb04llYaGnmzKTTtbkkIIoWXZ5rA/uS25+xRHkqN
/3Tz3XLRMe0nem9s6m26OiG6eObcWwTxFsKNq/XHWLgFbMBexh+vO1o2JzAmtgH+h9NuW3Pc53Py
oqDfNp7cjYb6FNSiN7kXpFyN+rmuTw7n1uBDEPL+NhzjlvJDDSxAqi/7FRKPSwwKLz7beSWrbs6p
MNrjyNjMZcZA3ZW6+T5R5F9MUZD9qSdx7y4IODu3LiPTkIwp1tCftjkzIH/eDWCyJZ4C3BLbuvh2
wDYEfhMr7V62zzOVjLWAP09znp9PDZRxNcSWLyOEoYUSdVyuvTXBiuxgNWJklJxhXvs2wpMeRb8d
jTnuR3m/yC4k+Obk1JfFX15ubLoEh7m1phsvLQ4IjEMQ2oE8Ofh7Al/bZMZHlgEo8p8yfLZgktc6
f1W8l7wk2VbNgzSujXy256+xFcfel2gmkJ2BbBlMZ7o0bmwRaupXgq5qofch8twx+yTa5CGZal5E
2KHptNH6YGcs7+v4tnjAiw7GewIhu4ZyO+9cp9mP6YsQ9lP1vnaXnjNr1oFk2eMLyD/ezvpVypG4
PMiS83qa7DdXebsOSNk6+I/p+meCeaqEH4uuvxtRMEut2nYGID+fUaTOMz5aG1k/r5nckatFEMLS
fcw6FOwMdczlTneWcGr6Q4sYlOISNZePVQCD7DjkuGqlqR38ydmJ+WulXbSL12W6BCZEQHe74Mdq
DQFDHFBu+2YVTKHc6gMOd+hlQahbJMmnsK/G/qlyjJgqHfyYgULl6pGppq0JRNIrTqnuRU2ZH5Vz
p6k48NPXkZrf4Vy0k7eOlmCYSbdriTduCp79jks73c1eg86tPTu03oUGxG7cNXOwpavcNnXxYjOJ
E7KgGbRZRYTTZE77prkW5bMvBQGRSHVTH6UJW3I5TpEEzFrnP2eNQ5yCvYdqERvI3kZQHpT7bs8Z
BSQhLx7QPKO8c9yHVdEBC+RLmj+9S6Is1WCgPrtBsiv8j6p9Gwr3ZenmvwPrJ8G5MezQuoG6XNbX
QfXn1FHjSaoYjA8ydRNW5osHubdUL0GsZHYZMhZW2qupz+FChEo7bTKd8XbyJMxLbgBpriCfrY0B
jDbjU0lBhxg8/pZefyHnY59BVi3G8S3hT3d692Hq6shjDqYP6rgYFvCZdSvb774vdp3fxx29z9oV
scLA7ud3XlPEmc04+Xb8Xwruk9aZ2TYZwwBQzpgcHUwpU5GFpo2WDdgfoRtx88jrsC7RaHU0I7C/
UfNT44OL8DD+5SRw+8d0uNPXfT5e5uA5t5+yyODCNSAZjowZLiUbfp297XwArm9F9eAX1wXcj7rW
woxbdzM9Svwk2VEFUf9i2McSJFVyKLV9sWz6oAxbiKPY6wr3T1utf8vaiGaNyi6zo960AC9ivxvZ
kc7cfLsMaOFNvdcknr/lpzbsk5u3BwN65TIUbwXJAiC/t0zukHS9h8m/KgSO2n1a6yHWbsubbTRx
vis2LZubj0AujzkGgrYv/gQLuKxWRIqZjF2bkBGN3aiZ6I/nFSjibfAh1hJKXrMrmMS3IyvKFBvM
DU86A4eWG9Z0KKPmitfmqeGNwZKlaacnyFNMJxmKdvO+avutO/eHfq6OVvKhrb8uPLFqnbkZJQij
7L0ey93ae1vRMhQ1OAbqTZm4d3kHBA5NbhKMHOcBUe86+9qf1HvSgubRNh9sdWdP/rZkxI399Ny6
Jmrum9+jHFQ9qLDItWBfD9q2XJa9432ZxmFArVcNsdbJj768U83v6sJ7s0QbpsanLlhKG/6Y03jP
WWAzTJYrnVt5VsWloREwOaM83ngrnCyvMUKvh/Xu0cbK6VOWf1zwClk1sEPPWR8oAknV3vtSJoj0
hb3Q9GO0wfD5Nz+GyasCoupFGH7YYw/YkVjGZKsK9YXPrhnnn14CO1RQsOhhUamzqL+E89FMwUbV
2Y/WclnWyTVIyQSZvhztFAzONjNfM0+/VyLZK97bmvkzBedsNd6ovrGX9GGv5d/eUO38sT0UDGm1
AklzZvqdcavbamtklBPaXudCZ54aFmCpG+8lrX8bO4Olc6mRw0pruRSGsYGKwfRz3E0VAOO6pzd/
FC5LlvqwAUHdzRkUOwA8lbbTqzVc7b++7M/+BF01yZ6Fs5x8OzgGlnfQhzt/fFnIhDNTtBRquyl4
c+tfp+E5OPm5HxVowH0VJc0aOtyuLbKaXTHQZMvSwt1BrY1bBYi29owTgxOAI5KXhXZukhvHHe7F
QFPrERtSuYepOntSLJzrBVCPbGsO8xG4/ymtxsOgZU+9CEkduI5K+2sqMjO84bTqK2qm2itZnVYA
YIaO2segVdXdLvV3NtldWlM9j13x42UrwgW2gqWOnPWnGvdZ+1GwSln440Vno6SXPyYYBJ/ewGdk
pOz5ouUdpdSr4zPlLsO0SjYS00XTQrsOkrfFfNAIUc4NEfMbY1KEGMnwr3gb1udbw8BI/kNB9zfL
5eCZAQR3n5RIWkGR0dX/UkYdalO+1IEVFe0meRwGpLzElkcn+DZWyIBDvu9UjxPp1M/WYZL9S3mj
umM+KIa3qoSjKLQfT7P60A+ehGTIRMyFb9iXPNEvYjoIyg07KRSlA/uLYHRBSe70pQYktsaGoz0W
5nLsO+LjM4JBTEpHNAEhjX037PV+OgtvOE7ZhR0+RN+JqBOPkQdPiyvOekcFbhpPVjoQgLDctUP3
OzdRlWK8WN299O1j1q+RdKZ96mexgLHJkDjN5H02xibHWaqlGwnNfJ6ZSzqTe7RYmk3LWCz2xujM
KBGEtJAng/8P/0gwbvMBLm/PNLYmQJDFAn6VevIJCbEStY1LtztOmMAlWT4dF0zVoOS1Dx7X2kKK
Wz99JXbPbNOIJwRCZguPQTnk4cJq8C0oAOPHUA+P+EV2nUkIC6WEBf1cc9zQRKSG1vCu1ulUcGkZ
2vrsORZcQ9w6mv6HgcC2Trwt1edR4h1iOomx+WGaiDzO5RUi+p1HlMOoG0dSi+koPvypR8SHMeN3
gpgEc97Bcj7ccifQPncpAepuRcJd6T6MwxB55nzVcG4kZB+Mm4WCGYvS+FRmwUfnp9S9sFqnF4Ng
mbXBnzVMuzz9zgaqE978wtBJSDd3rR3XzBUbzb4zTPU51xoGlJeOYjMvrCPIXY6A4aA5TJmTnct0
bl1+5vWbDaAjFdN2qZJoJbEkg3GyKcfmx85uurc6NWZ/7CnJtCymLJm6/rW5ffJI9Vj64bh6vz72
pUbMewj/cLiTsClvyzEsiGEOqjwvXEfzFZPf1kp8qLQVH8/AuxrjCO6eGnQ/0ZokQn2qUhwy0Gau
YtRa7GU/HQoCG6bmw1fcTR1iNEyNw0ho0SCiGc2iphJgUDLx5mgmfEztfukfbgy0Enp1wvNu28x9
aa571BasFonrYUCqYWoR/Wa0B+02hEu1Vw7NrSivrnGbO09R2Z0BVcYOrjOcFzFPyNlIeHODgwaf
UuXDJU0OvTFGyeTFZp7uHDM9GAH+rn7cwB/boYds0hzHmyKTiEij2hxYI3bJrYedWafb7svnDTng
DLyNilDasQWJ90a8apN5qdTtckdWyKcHmVe7Cf9W4PmPDb15UqI00xk2brcVD22XMg8dWUdajxpw
2aaUTwWMn140CAgftv2RrxSiHq2IvvUm3lJrHjZmzJDh1aP47UYPbe6eRJ1NNYzPUjWnzkn+QlPI
N2KWh9weH7XS+jB7SiVyGPY9GkytkzG1qBMhJUTpaOd5oSqCUUpm1UHPyfalVtqQXUAUgQnKiSfe
pAtHv2jNyJPrLd5sOuc+vK7ZOpKTEg1+FpV0kUUEi5xKvERDSL7zZIhqmrKqTF80EsZbD8K2J7dX
mMV7mVmhr9ZTsX6XGNjmfmTn1XpPiuPIfGux32ztRyKkzDgYg+bdN5Z9Cg59ar8Xa2+x9W5kF8X9
mcDZl6RkdOazNhuHRbKh4+QPMrUPHsvZXqhyNwxEcoRWHRaMvU18dKq+N0YrdLPiaJf1FvR/aKdP
lvO5NsdaH6N24L/1iDPvSwZPBGsdpOOESZMx2T+v+mMqH835z9QgCtm7IqDvsIvtwjM7GRi+rP5h
WP0f0gmmhpuBUlbNfEiaPyJjH3J0nrJ6ijPNgQZZ3Itc202W3C8++7AM1S2nuFvG/ivXpw8DNKwx
QUTQBAMY96AxKDGoBL1gr2n3JGDRDmAU4TCTq3qYwYBnLqe+ZzsoPQYw3nETEJqDlS/4mbzso0Na
F07JYWIN9x2HHwGo9Anz55pwLPRfok4ppZryngF1aXVnDlTHedK1egh7g9zsWeFRGZP3yjbCjI9m
fcYcyrsBprmsluuwtk+tIF9shvwL7izr9fhmZ/Ql0UwKZfnviF7bydO6Vn/6eS02MrEVCSA3vbvj
polsKjVh1JB8zHqnrY79hrh7dZ0hj8vslvMz0ry6s/46BfZ3Wup3Kss+xj4Vb346Q/72XpugXUKp
Oe1BzzLUW9UxvXaBaZEwAD+bfD2MVOkjsRpeujEpfPkQUyOwf6LJJ31iMiqzneVNIRu/DD2U8zlM
tk4+bD3eG7zY9dqzo+SScVUyK0ZVqD4av4o8UVyDccgjTOiM6TnmVgmOnZ1ePZwZS+0xalQVp0FS
KkD6lkeLpb79Aehhb/vBIws3pG2RS2cXDW+/2v4SpZ6dimFItv5ggDTOvV+uYfdwA6ejgNL52Ebs
6TdttZlJG1+7dF9W8u2Wn1T26IDOou9MrAhBYW1cysk1K3c6ARQqedXujAz5z/4OzLMKFgbW72n1
MIs5pvIhTYI0jlIe3WQhlAUlmdlpfavQ8fDwP8QJCZm6uPjcl0F6MD0CZ1KiZu1iJ0wT71lx7JM3
Nc+Rm8mjTj0r3WOj845B+WOSzzTeio10eUpgT8Z1OlXPNgzswZz0V4Lwxkv9ukCzs7uiOLezklto
qtleeX9HxRHmzvb0VrlEJDHY2iBBBNtJA2GeZNfJlPSGw3GcbyeCUKd8qAi9VNZ+HIuGgeY8RFpW
lBiHGfaKiSGXKLvtWPRDmJSMd2aLBKSUqCVcE8iPeFAtyktm6m7VRan11GJJbo0BeyPa+Izz0cSV
ZFwzvehORjt/FQhSh0kQbrHO4xxiWNOeDRDFwmg2ay6hpRulTrPXWDvHvfQG3gWZgUHG+bKk55zR
LUFzWzX+XdHc6kJn3o/bmVgkg/svQF9L1mXnt/iR5/tbYYVYGNrGKVjG0CXGoyNvyJxyQmFuHfpN
T+T6tvWd53CTsRmMGMt0fGuMvxV9KIvg4Wi/WGRqTYqb2cbV99ijdQXpV4vPwefVKpw/Wl0h8hSb
SuCP0Lc+8LvMpyogLoFRr0ttmMJIH/jdqb+5mdlFWWGhng99fpqdz7pRkRDDMXH+jniyNQdfTvBi
FDjsXTDgHuO7YCNSLn6Jzn4wOeELd19MEdJnOLf7qlkjw6L5zuW2mtDJmPNpCOa+/d44fwqb2ZM6
c8F28rmWbz6i0Uhq1c3HuoqTSGzGdw8imzcBqeKWX2E0pojF7ZKPNJLg39uDRdqG0Pu73Lvj3JYM
7WqrABL+OekLSuMbAOuNVeqIkNhXkmdXh+wv3kcCKAwux95FNVhpl2YudPjxNc9az/Q8b2JT/t4i
DCgO8oXTfcJ0AKfRvXhcFxaM6y4jDoioOqTnpj9JbDhLXobOLRDgCcVpoQdWd3oeI2E4ycVFq4fK
F2Uq2c/2fqLT95zP0XiUXr+ZC2eTEQrIaJt1q8yyNm0y0n4eWXzbUcSHgS/3NZwgjdvRRnrOvpFF
iSK8w+/Agd+FaLNl/p2R9GMy0xhZBSg/a4kLQFwID7sNkDQGHNiP2/aPqFk8YHrBdrnUq5019KGh
jcy9sCPkbTTz1JjDHcFErTuEmvceIOEO+bvkqZkdfg2visD8LOBujvnWx2R7c2ISajj4byuitGOc
ZV/EwpIbd8yxbaMgyveiP7Y1MX7JqWDRAxFKGnE6/pjJVV4T5rYjl91k3s86dSQjpGUm3OrYO/HE
poCiR5fro0bgHduTW62LveTZxCzicd43JT656rkuxlNJi57JJ6KE7O4vUaR8wglH/CYbrcfkhM+o
nO6X4CchLdRI5aa2G6ZJO58b1pqcDXOKyMFluxxczJMNRuOfoO9uM+AjRCj0Y0GfoiI3+HUrTpcV
kXN2Qsf90TMaQ+KLVv4VtPBtcypsGLf2iz7vE66zIetPSbHLkjgvXhryMUgLAqgS5fIXJ+im8Wmb
DsLGWFMhGEWGKzdJNYeQ+pna3qjTWbJfHRzKtnacOUoG/UFrd56Gm8a4WLQsvb9fMKZ170bqxlP1
N6WaHQiVScTrPBFcF/nLXs/73e2tszJlL2iBdMIrXflnZhOki6z5JsedApTNNDU2+PuWJqpJ/yh/
uWjZ+B2jlNPSygXtCe+Got/ULaWdQU7F0SqfV/enHw9p9elg+Gy/RV5uRRDe0sLh/2vJiyUxkjht
px+8keBbb23IUKwYls7y6otHb9H7g9HTlXTt+HeZZLoVpuEejcWpjp6fG1vBrLb1SDno6YQiJ6ky
VmMKbdvd3HOaEg8lgz5Elh9Ltz/cVcPCvOSwtAYneQqcy0ST5Bm5/arlwVZOaO1mm87h1C7fGdEK
r/1IJ5Wk7Xs3MKbMhWAgMOhINUzNhY+CDBVynv0zo23nZVCfZlN4u6YiR4VwxqLytYfWbdJHu/ob
JKQCmuRScaEqNpVcEyR0M4KpX97citsTexiv4IMg78vK3ac+6fx9NriRm/YfBoPVr7olTbOmU4Bv
RrimIdHcBg58LSM1IDMnosT0cJhwzVxSo70sw4vOx97mL2J5OZOQByPnw4B9IuDPYVyBcEuIANDR
Y65/EVh9aJrHprwjrRK7JwMm/9cv9p5+XUT5vLBE5DY3ONVvQgIOU6L9Ov0q79BNz61251fftlY8
5Dy9eKJJSGtfywmrK/lC1rAbLIQ4rDSTO269QW1c+7HHSJKyppRVpAqV9838SlTgOQg+NfZ2tPHf
YPF2OVrVhI5s78psuutAMdlZfSpn7Cf4uKer0Mdma9LIqlz/qDrzvNbMz1VHz7wmQeg4rcQaKzjm
e/xvvRu6hAhUmm98I7fubWco78YxLJKMWMO8P2YaJU/tkURXuHUWpcJx4mou5J6b/01pWyIEp4sz
WGDMVl6ctHcPRakFhGlwDSf6HRm253zkvMNHxOVngNdeS/epUpReHuleQtPnjSnlfAxaPiCqpl8x
Wwf/wlSwXKN714qsyoQxp1w4nPksGBsTrREs+xKSbDFH7EW++nIU9+bQkXxY+nAI1+rOtwakC0bj
j4lNoFn6mFfKYy+uJzfp5thaazylhLOwoKvcS1ejldftJMI8d/EVsoVP+PE0ZWZ4sx338yLvqxX7
OfboA7inr8DEoEBBbOyp6Y6BRwwZm0iD0J4zvMJ+eelSaAYOXdmu0BQTpvrTWMaUJvMLZu+M/Fpu
td5Z933ZMs4uqx8knJsfB1smH1sGKvyFeDZY8jFeRe5MvIeu/ONyqj1/RvDPo47gO8xOmGfcAQNf
rolTzdhz0/J00nTfMq4LY59kHqOZBkEizw4yIAcwbzM/DDoPtF2vBWFapIgco4vkhJx82/zSlLx1
J1SKqU5kFB11v/PKDAdGVj2xiHHAL0EdgfFzbbEmiJqrvzPER0N+HZuBBHRw8xG2eV1m17rzIGdO
k9xpaREciIjBR1+SVYey0Xh4pNeUyTR3n5Fjd5hbQeWW5PG/H9utbiNHlE/LXDIdvD0QU9bTrd++
/PfNfw+VA8epMCfFWPL25b9vqlZjlGKNl6ANghPNx+SQ8MuXC3YbkjYMVhhdUXQhDTuVjGCm2euN
fhpuD7OXrP95+Pe9//7w38/+f9/797NKTf/3b5PNmp387iQs3oKhy9N/WsYEM4vRF8VW09A1PEtd
iVlhW4Fw8n9BQiLWWr34ny+J0cTbHcB+P/ptEg5rKmOchyL+z08YHK862wp+tZw0ObEb5+jDcvrP
w1jAFpxGvMEmazrd4nqnf1/J//PVf36YO/Jo4cjTirGOs/J/P1gW8VSmn5K1rdll7GC5Qph1YiZq
6x5rdNIsKjY1jfXC24NTMOuzbg//3/eSVquOWj2ipRceV60iTPv2FX08MlS5oEmgZ9j0NZtFNRap
JbMj9l0xfEyJZahNkyl1N1TgjaVImkiYsjgggF6zwbFjfy7zjvI1d5i9TnasFdb/8+NsTtc4e/vv
L/j3u/790qHhU0LoZLMDoqzdoeH+z8Owyi7+GTwGTYlexP8epsCiE/rvjy2eA+ajA8KBzf7Cfk70
P8rsQNM7DWs1vtdiaK2cp3X036RS+BnoS0z7QWtq45xk6B9a0Z1Hy9utRtE/2JbKT4xtP032gnCJ
4VDH2OLvJ0UD4nQzwJKJpdXBDE4EIOJQZkdnN804smyjyO4I2fmDQceJeluHbWcphFYUzPjfAwue
gB9HDevDINt4zmufLyEmkdQUqJ0WJl5nxenaf5GDoHBHY5bBK9EnZF7LNH1JE7tlCEfQtceAC8GK
Op4szPuk67RdhsK4gei2F7oc4w7e4bnV9Ee4jfqh9tZj3UzYCvpZHF2PGi3AaCrdhU3kEjnOyPpI
NBYJrQQ9VTp5uzPBRIyOh0uR2OKYT88E7WivKX7vZqSrMFcn25smHRte8+ToBTlG30Lbj8yXd9Ya
RIY2b4WFw9pucnozi95KaeYlLdnu03V92qyZlp1Mut4NhHdx9BcVqVa/zTLyxyZANutXVd2JtKUa
q/uruF89pVG0T+SmO6j0uYGn0Sfvumu7/pKR/3j7o50+Yfkh0Z24Aee+n/L1uVlYG1wSJlOOGp9d
jXUWrCn/fuHSIqMbNJvHxsTtYgnlEsaH1joGKDoLS0k+/cxubHOSWiahotlOMLt0QRFKtKaHCeMW
1Xz90enFsDOGuo2ymhIUWpV7qN1GvzYkPYZeu9Z79n/Wa+CplC3bEYlerR96QHyEyyakh6etNPvl
YOJNy9biF6IWtmrDKK+CKMVxldYbr4W5E7X0wmxlNGkbMt1T0g5b01VYxqryuRRzj5Xz5jVN0l8i
gZwYSH6Q1EfEIfT/UvT3hbVoGLDnV6fuyqivxuUzZz/Gk013TVX5uPi1/2igEMlc85glDN6jMq1x
byIcSZ7sbDbdBzto3QcP5y29oVVH//1eW9xUadPBSTXMREr1OkZIXV3Hlfk9e+9iXyCNXP899HVG
khN/pGnpKztnXnZxV/MOEjhbo4KOtW94mnoj1fe1DLo7sqfLyFCgNnJbpXFtaGmMRF7vhdXPDONR
bDwuQpXdVdJN76iwdet+LF2AZz3hoXSpSGrmku6dwJOwX3hoU6oIIWVwIxyiqlBoR72aTZKcanFu
ld+wAeV0e/cmqfVdK+6TBBImA2MMMQ7rKyli+VYOMCgo+POjdSNw3d6N5Yr3eQVKx3vCx6uoLEU8
6pB+WSW6WRoMRszaJIuos8l8ttHuR2X0dxqL4bM96HeDsnkwB50x4YA049+7XClxZeTeNTOYmiaY
/Q49FvWAhcKHssr0UHYGe7m3/1dbm/7Wse2rakckIxBVJA0p79o4bCdp+nYabP2oFm9+B75iMUn1
+Li8OL2PKRWQISD5maywwbt6rtM/lgRBVhjRmUwx7uHP0H0iTRwt0+KcnINdNvgmSuqa3hdDbmAr
ZszbFud5yPR47B/7rkInqgP/nLL5GuvK6+NyXlbS60RCbqE+nivRjufZSB/clH1uXmp7Wy9ZcrZK
QutNKsKtb4zGVsO5c/DNLGRF0X1IreBVqiXg7qOtM0fXfOmnadzZ/lEfOZvxok9HZiSP1sCiaaC7
9yJQ5oHQr26ztEWFv2h5HrHi31UO4kcxWLtsrdc/0pfPk8kSeFLobazldfEcdCzYIJnwspcv1Er1
LqGKOJo6BB6DsLRjq9X3kgHqtWGE6qXPfpCbrGbN4Lma2iHHBPfcv0MqcRDNa1lgZcjMR7ft7YPy
J1pgbH8Du4TsGnrdMsVtzas9zN4UO3ZeHivdI1oW55DTsUhoLyIz/hdJ57EcLbIG0ScigsKz7aa9
pJZ3G0LmF6agsIV7+nuYu5kYL7WhTH6ZJzdDx5crWKsrCo8Z2JDQNCgxJND8+v/vl0+Kx7BGfUZ5
xIE5Tultb9x0bkIJXZHhA5zipv4A3m1ebRfbphqezJgZsAn/Z+s1/rVJZ+P2vy9UKJHDzCqHJ5wl
2ZHj+WkcQnlh++p2Te177xle+tU4VR87Fq5rK4RxUAFw+WkUxVWmaXL1npJKGLTS9nges1FtRd3w
l+vfCzhbHC3AXJswRi4WHtsnnQk0G69/oAsNg2y2mP9/oufBuaUjbjn1GhP9VN3998AtI2PMvOR/
Gww9QRCju6kNDnbJEKZYCEKkHie1uqsYS3Fs+XJuGISRBzKH1ziX1pULjHUFUMBpQJVIFo13oL8y
u+vjPsNfmuX//7Oup/441Zghkf13yRQzLXX5QxQa8s2eYW1N8NqiwPWskwQVkKStRVutSQpwIKQ+
TcP7pJPqdswwswWoaNIGCUJ6JlsnLPJu6ocmSurgYOeWRHB1p/t+Dv661M8PXlDEF1AWg5nH+7me
/4UpnaOis/dxbK7lIFlJHQnt2qUvnZ1pZPsGL/KREdi9zZgTF6FJuj0Gr+wkMQPQkYj9VBGWCsLg
0riIK7an3/N6P/gq/TOtBodPndkvQxmwoaDowv3euvSDHMlr0x3uYlbupEtYi60/7DAkxNhzD74z
7OdyvE6WE4WqO2He5aAzu/dEoh4bvRy7lP5HYYm9ZXLrq/vwccmS5wKmw3QYsUqfs/jTccvwyRV0
oFttkW+rZhdm+DRp3MLTWKbx2QM1ns5k0JSTmawqy3Vp2/0gbYlYVku6Kd2HsqqPS6C4+eHdGp2j
chVNxulc7WmzO5T2mguYjLdy6m+5f+pbczWTNAFBHYMzP1jnq+Kd9u3VLDLczFNgRVnuVDAugqtT
cyc3g4yi4mEmQHedbckO15incpKsw+09YjBgk34tlKTTE5/ftvaLqx4Uxwz5A34mudRLlW2lVozK
ylegF4hw8Pm5GXuBMvEGd/lWtsmXlReUbzf4CDwVX8LBso5GsG47y/eQ5CfTRJGkbKu50fb4JhLc
Z7VYbkUzfgY+t62+61mMHPzrgcZ3a9Y1nb9Oc2pMRoNrc6OcCL/lrvuoMi9kxERvVOn7tyZPzU5k
nnWeK8dfJ0qIDfImDIMnw0qicFr+WRnSO1oDZq9UJ9vcqLK9UbzNHqQSzArUxZudc0moADMJH3Ss
kQ92Nd51TtfdJI64S1TYvo7FgHWj5KXP9UMYLP6G9c69Jj1y3qIqVHicY+cCoym7dY83rRw2cQYc
wMusfQcVAJ0xpRa+1XvGHKub1ksj7YYfqQW2ZZbtTeimzV2Mgo4xw9opoRFcYgOTZfvQ5oXxYXZA
tYL+qUita922TVSU3dkg9EcS21oiM3T5dWlg57jWHkmXGydtjmclTMgnJViJ0V2ep2JUTz5ZxhtO
ba/aTh/+O/79d+iLRS/PRmB9B3aN/WT0OMBWlOW63GtUYx/0GjQw/bg4zGLOcAvgSXczjSO1YtsL
cgZYdEZM2AYZU/Xb3Jx3ljfoPeNW2luLb7On2TkFPBD7VGFwQd1Nw0Ocd8N9ENq7zKqroy6mmc8n
JFTDLXQwPXgv8/xlpjF8FXP6xiJA7t+jtmOoaagd02YVq0mn1QCGRn5vfLWaEzwRm8Bx7WM3/4i5
hXbclo+84bSpzkyrnHAMdh0fbOvk+MKJER6czv/2K8e9mNPvErhYsOZzb1v1geD2hwCSF8mqdm9N
7RJHny86Hz96ZSSR2VAfGszWgYJ63m/LIRg7tjSgGzKacyPbBh2mx/RhcfFzZThRyYs0Q0TpJ83Y
zfA0+XI5rH2ec67vCQpbm0KU7+ls/QnHtzdFXttRaSFulSbGe7j/dqxw5i/M5jTu4oAVNwp7gY+c
r98FCojNiLm387eOS8Suz5smUijvv+F8r7rip7KKo/bJcynBh2qUbr4tXdHuWrptSau3xhYL+d60
WjNagtreGIiJKTwib2oU7aLy0/LnYu/kHyFD1cOoOywBurkNS4Exh4r5UGku/53xXMuRIV1evGtX
v6ZVEqUzaq3jWk90gjNf7naopWZV9O9ma/0T5Vjc9IS9Q4tt0OTgCVcEbKNbFwe3sfVlBpygBWgQ
ypFTWbS7vnH37kDrt407pffVw6JpaXUZog8uhkJay2n3RZMnR8kCCH1jm8nsPPf5I0WWcVv9Jb4R
H1TeOBuTMmgvTP7Zsnyn/C7eBynhKFT8Y6qdZFeHUHnmIPlzRmvaDpIYvGOIfzR/ITOP05fwjRc1
Kszg1L/TtErbuZXe2PQPDOHo3EFZ4FhQVb9O9+5444S1vPluQg7v8cwODrTtc4456ojO23m6whWG
r6i2OREPg4k7AxEsLrqtZwU3PSPiak7VDos3WeQl3k9iuFMlyKVmUz0bHjd0bTJ/Ud07Fx6iOrTv
at9+BLERRw+uyr/aoiHpmxQo/CzwsTe+J+kaOtT+v4TupENSoDTlpM9MbpHwQMSjyH5k4j33vndw
huV1lgyVmq60URYYEgoAoY1zcnwpo94bjLPMUxq/fMaWfc4JpvpydYozv8L2NgXudY0Widjau85k
blTcUkXgItXlzSHLOhaXAJWV5j52PDUzQaGhtq0J0o96/b0y5+TXxG2CAvfBlNqvzoIw5rlTJL2f
Vpb+OVzHvkvNXJbrfgDMoDDbndM1rzmn0R00jEOlkks8TVEr42jMWBkyGychwBlKdLjdMQB2a7vY
c6Zizuwh5/ozMTyLjL6QxBu7kRLppHrKJ/+SYBwcggUqQtyjvQ3hDaozwd6ZWl1jfqkbQvJtWrDf
jPzAwFvgPcw5thTuLUXc/jirm9P66sVQEmr0P6WNqcdHGpgaH50WMaPmVyvj7H0a+ueZrRPwi3cM
UooUEu0fKpYtr+ReRCIfeE22cVR5Lz3/tsISq7j0m/k9ZbEcNSs+61xxayvr5LdoeUi0XxPdMG8a
UgDgOYoztDkM7bF/jMUjXBo6kWJ2tA4XlYNgUKunscWxYaitFr55FOlvkk4/JarTxsmwtnP73CqF
5ZxlDg+raL7CtUJd1MXDUs5nZZqHXKnsOcMzOnIJ451stpkai60dl+wu7EqgeobXHkzeKUVd4jFm
OGuWeDhgi6W7eQZ3Aj7lgvZlbyXt15MsXhzVHjGqfprm49jXTzUlohwwW2cbaHuLr3x9Y3AmtvN8
HirWnzh2jmaTDnQZVhVTgvbBydOPQIbmxmWT2oDavdAhUO7K7GtW0tvZNnAWd54ezIzEghUPuJsB
rXEebQ9+Xhw5VaEDs3+3ndns+4k3qfGdgzn1O9OEs2SEpPt8+aQyh9hS2R9MPci1Aq04laFDFNB7
rGvcI0He/cvieaPXNCGRMTyKNVphTtzUtYWHTe5h5BGIVUs2QzY/RT57+9bR0CHiJ6YsZMOmW4ku
HmnNJKUZm1skp4ecyMORpkHGGz6MGzFxEU3D/GyGxFmF95wG7o2EK447Sv81ZRtHnhhgpsA5XlN/
NuW824kAMVXEzptl0e6sZpVCdLB+dV/cY53rERZh29G6dydthL1qya92bZbbNHH3RuK98UsuTAjz
92JOS5BJeG5mZ7kF7IdeFghUQx6Aw1KLyG8JsJL6vfghc1DYXGOb4f7MUxyhrhdxi97W6wkPiE+D
gwX2VCZmsdVgI2YPspftcHaofHw4VWWijWBJqI0CZ8yI11OSPYUi8jaE9bRjdMAXuW38E5v6qaht
2sAlsyu4B4sqbmq+ToHtjUc56ZuQRcrCEOco/13E+sLSfNFJ+Dd7DORAIuJygx41W84TShugw9Rm
55afy6LbQ1L2d0Xrv0m/At2iDnn1TSXjLc/qZ/MfogdtUpGyIdBU8jWrzUuQWLdFrm/mZLxXsdXs
Us57TDZdjouEeXjlZI99higuDirSMhrkTwMNrJPedlmrLcOa3RWAwicxOOSRQairYXs/Y1d/DXOw
CZiQ7m2Fgbpyrn6ejOeyPFVuQAimfZsZr/IBel+5z0duLU4XTdrczgbn663BjsGZoLDvRmgyyygO
EmmCS2CXbHnlCCLeRNLJGZ6Xrn7B41NGquP4n4rGpLY06M8duzoHs0+8Z0A7EgfoAbLRJeinZcMb
8IxLPSzz8L6006gaSbGNQQ3T0PIfMQxjJMFpsTGy+S0k6uyy0Bf9dbTsVy/h9QuOxrHBYG7RAAcl
Tzj3lBkXs4HdCgsG47THubNJTRgGaJba/PVv3KVlBS60inLp8wDB0YmWwmkuHJLe2olhPDyYXeXX
L4q7Yp2n9VEWlOeOgFf8IkPItQmdye6yGNb3QmCsd5KOybMkUZNy+F+chIV6PfU+lkbLWuAXTEys
BjO28sQ2nxpad4K82AFiSXHdSW5HwBBnB3YY2LDjMoaPIiVR4Bn+sh07N+WHoehWtOzJpMEpurYB
t6jWdPiWW8vjP+6G8NjYMcAWgyudzi1QIMFbKSj/jTkjgiDZmCEg6aR9C1aKjzXEr12nP3WDxYBK
0REL057WiKMo7KfOnpYHXUjyToL/eu5LzPHOdJi6Xm9deoM8667N5CWOqYeK+zmNmMNc60TE22k0
MZO0xY8YbVbTINmNQfHGnsEXOQkFxsyJL2PrXZAoqQUKvavV6Fu7e3WlLSDrDVGYj/jig3KfDNkn
US+O/aJ6jBEcdrR43+rV7VtlU7uHdvrUV2CSwsLG6hmjis+dCS4b1h8mmEOYWHjTSvGZL4zkbd86
lQOLua7FiYeQZSW3tnHq/dZpFbMLJEATAxbrvksOSQayskaxKgLCy7HXkjCLDd5hdyDh4LY1BzX2
6mApHpnbEQMKiUYZRfWsKwjIMxhprqPQruzkp0QW5EwJ6YT5x3MzWdfKRq42CSo7ixT7BR0dla8+
BBYasZlT86vaoT2wwu5DIwz3Bg5EUxPiNxzm0/E0yttOlbcdmHBO02V9pWeuY1qACTvIaveYo1AV
CTt72mrCBUCjREbyZ7ZTGjeVeYwbZHnNRHVx9FdeSWBVDw3pOBDCnBp7mwRjYuWXMpv23P1kNCZf
yowxvVbpprKQX6sFjF01gnagFTMqfAaSSqLOiJLxx1TCqIiXfVsmrwVuBblO12OlH0o26aSIagqV
KnhjDNgvZRzKXTfgQRVp8awCbm0YUrEpEesG1OgvwyUVBFBiHw6j6an7Xhq/Zlkb5Eb8aZsE9cNi
VDf9KD41Mhqdr9m8yUNx/99fQQqsIlXAI02YKUQ+o5RNl43FMWHJjG2z3wQ+xi2KDgl0FAlLuscb
HY97y4PMUxeMxG0z/+u7EQQtXLsOR32TpX+gJ7G6WVTuTTZZvm4ZXrRVnzncqaMXYvjJXeJtVo2n
Kc0cvTc9nLOmutcZdiYaV1uuh/l+IY65tegSA/UanJJ1u8pMPjmdkJFSVP9WQ38nsuGMJ/I0GHK6
z+bpr+FmyrnA3vqWz57ZkR2IY9zZNV2AsyQy5vZjGNnQaTFFYgnK2JjWrwfslhqszcrZqTju2UX/
mel+2hvQAVpnEtteDn/Zot5oUi13trHruSHwmI5LpInD1Rbn+tEBVOkUmD1yzDxhfMuoiPFDkK0e
bRIQLItD/880k9cS4tNNtyjqRuXMual/CCZPXrxW3cRBg9UO4mAm2/KWKdlbY1bj1k1TCELGJraR
Ujm/4NBp7eXgeLwbeWm8cdScb1QgGWos3EKD1GCawiNX2fOlGL38nkPlVKAOz1MsOI2p6VAP9PN2
KOQ9xAea3k1q+fo04n9mY+4jHeoee5EeK+SgDkYMzz5IpiX7r5ec1cReotz2yd0qHQ0ZNsua9put
HfI1S/sy2aGx8BUpz4PpI82kbuTRqs6BkdfiAUhoNdDBmDRW6Y8OXr4Za3xjd/hMzJ+a5zI1jZRl
l9dhqvYp7ht2OFVxRcLgl9ZLem8WJFMWIuIJRid2+YxVlehAObYB29y0X4xkPM0ZnKFl+puZeG4m
3QV7j/nDxRTGfZG7yS0+WyA5+dsYZvZeZlRmmA758SaBFkS+o+nmaGwdztgNtECGazjHhuygiXt0
JGOizMGDHqbpdFMLvvz8s8d0xHkEi0PCuuVXH7FNKo5VNqaPtl4XDNw6si7573PChk1yz5UwOzpe
8+xVwmYmlh6ciaVZz/5dUSb3ZYGhxWHcB8aDq2oDZksneYFCUp3a5rPOP82md+F4TlG4hAH2Aut7
rtxvJ+Z1dAqiy5iuxERX7mxHfE6ufOyUS75T6ZfWI1G+KCixNRAL/EOs3CgiknqkKAy/giDGZWjd
eVL+4L9/NWJvP1T558zdYjtZwXWMK4giE8nQWSkeORP3QteM59mCnSgGDFlKPxe63uZVz6AQs/p+
7hb9MjkdOOdqPpGZucWyj6FfV/1OKjooeoW9F+V5I0XMTgJucG/FsEv43m/zxNu6mOZHH409S4jV
d1UOcpDL1UBoYVdQIW7lejhQcc/a1OUlV+B2NSet/0ZAxlImj2Iw2VpxgvqrZBu0F8ZV04bgIKu6
xDZp9dCeevFXtxk+1yL+LLP0ZmnIGADg/CGugLEUfqupP5hBrE3k0I5NLXaj9L7nYnrC0EM2kvLy
DkurNT8VzPEj33gIjXNnI5EWMWKvKhSe66qutl4mQN8VsPK6YTiVcexeEs7piprwc8qCgjOrJzWA
FXspuS8LSrvnBO6D28GGZDITZuqjNBFNh7k3WIKG8zIGHPYNd9xRNTDW6TZuZHBsMOSbucoPoZl/
ohfXkCDg2Pbu8OvXYDU8Qn3m2JUHKODxZoCgMZVw2EqF2b4hUoSdnJeEko//vcmqP7+IQxje8XLw
R/naYEIey5aNmh6mLX6cXTakWKuBCo1BiNDb38uKyODiMhn0KkQWA+naq0k2WnzwRiiOowhguGGJ
4wOzTD4S6UlirJILBu7Dr4y4CHfQ+yL10Zxa52oq621oMXM2jcVb4YftBqt1goK87NpOeOSlVIXF
ldDBjLOSc5eoOEHKbYYuvfFil6NeTZBwcNGHYtLCaYprzEowyRjBGotPxW9RVC8NLDFlGflFW6AF
SPrwKZQdDpHp4uFm3DjO9FEoSQ7Gke+e07Qnp0u+zIxkpcFNWHe7yoSF0/b1cLRckxp2/0hZybOw
kKQZHQJQSKg8M9aQkfqt22QCiBV82GX4VUkXtG19NYP8Wae4oKXRKBBKxZYz5KGzQW+N0DoYKzGV
d9lWef55NExSRIQrGXiO+8FrSQ8FklRMnWNgQA0yscPU0iC4C7A38EEigkI+OT355WE0OPVxxQ6Z
EhNUG1jvWhtuwnRdvMpd+d8PhiSJJXEKC8d5bfsm4EP1i21afBvxv0J6uI18QYAAlRJIIOnf1vRB
OA4kVlI8WfTBXPrZ/su84acfMBym9US9X1XvmSjiig7prpN7z3A+mQB+JeYQ87WDdA7MuPSxxSbE
YxR1Mpuu+TYyfTbsKjzh57l6SVtf5p5jm7KHB2MgxtcbyLTJP0wgl3yCMhcm2TcRptfFygxySAZ2
dv8DNxk3zbk5lawcaKsO1lymLC2pkO0wFZCxhtfwYxidf55nsS8NAacrBJFi8r5ijvDbAX+PXEDx
kq6w8S/GB2ku6bZWjIZGbNPEvqa90/Hg1u2ARuXTtZtO/61bL2W5EthPBQ9BPBA0X+zkFk/Png/C
PWA+IHJnzixgJB7+oGbALdQTM8bSfspjBkkl0r4fIKwLNyBL2n5OBXn50TVFJCCzeLyETlRkH3Ng
bqED5sz9U+FsR30stm6nLwXXx8Myx886CMSl18cJ3uG5s+o9KKj05PbTT9J6OUO10Ed4UdvQT4cn
XPW4xEZ5U7Ayz2HeHppRXKUOieDVuDNbvLlbT45nA3RZ3z/ptu9YTpLIcdyQMckWCvgmx0CEk+Ue
LelEKQQgvQbytza7NR8Ksy4rxpewJTvYG+NrgfoDjy28Op75IB24O20cfLMqowXbC8aYmc2rMzSG
pWQyoriO+o6vzRJDGaiRkTg6EqC7Akidv2y4+lGuG1aCDq69MnS8ZW7fHzl2oAtYThrZofpWNf+D
tHhtmJcy0MSilWXtVhs9yJy4OUJPlKDL5TkbCHlKtDA7azBODM2/HpF4HMW/0YCrplhFeQnMrTv2
k27GcWO1fMenBdoEERNv4VLmZt6uaZHkW6KSI1P0VdwTDTC+CcWqmuZ9UIDJ7AaOFLDVd0zpbuqA
FVZ7twavcWO3IZG5ZDpQTV7txnJyI4uTVjZgnFdZD35vND9LbwLWDwLDwTSmUHZG9BQAcE0Q5VNw
aBdwOhUXDKqajddxZtFaPDgYxG8gP6C5BVgtqh7E17iUb8tyyGX1rx/9s5Xw0wrXPsygrPhByK+J
w+BPMMoyFiZlfXxSRngRGeGvAnN2mJjeyUzmBzXBGxGYdjY+4NLKVG+cPczdFJBAwtFRYrXvB+qG
QiNgpOgyfe9e+qx5arETAa8A5NTPKGTafuJ+ddC2AALflCs/Ql24biCq2O7O4PaDrEESasJ0BWPl
Jl6WZ1aabiNnugNyVvQu80yGPOvFWJJEsLxiPxusAm7rngYO4VsnDuDXwsHZOFb1UIwXfwar7WVX
MyfMMSzvVfoxGdbJGXDJWSa3ZKU0T59j32aophywQPgr4iwu1QuGzQhmypi+M6ffh8x6eG5ksFu/
HDVZGSZZJU6KabpNqw+THXLrMHFi32/eLdSd2iMnWOXza1bofjtpVpbRqeD0b7MUlH4+/fJb3BSZ
f11DwOPU3QDhfmn6BLZTu5NZOBwXZZAERdMuHIDNSzJ++G04b7C8zconl4VYW8d+BdbWvG/D65CG
QIOy7jUN4IqGTyodvyV0/X39Tv8rTrMeIK9fe3dWkb5z6Ky3ldWKnXbeWUEFnsjxfumNewN0KGYX
ZOfmjofw4k/uEQu7xgjoEbIJmcyPKv+tBWlnfBbJKiMYzbRPBVftxcZyJEJ0JMuCnuoD8hOm/cXI
LDLSjIlopo72ymaV3xOa66FTFeeskQTckKKYqnCVmMZjphsbuNaBSxOULMsLDo3rgvPtQRQvlloi
b5009sarKOqQ9AxKUNJV6cmoX4piAk0OtdfiyMQhCsqIzVCGKc7BbGE85wsriek7aICivwjmi/NA
dsoek2I7N9NNmBSPSen+lculJpMS8iXPUCa3bRoGwIAgq3sjCm2KvMMJm2xf43XHogxvOtHrC9HS
9aIOcBEV/xIEzpu58IhL1Qy73PsxHFB+odvcjUKQ0Ej0c2qjF9SDesUAT7QpZo1ZUFs3bRlHpodm
4iNHMgAYmUH5TGlG2NTw0b4cyXwJ/8F3kHBscoPpuUA6oql2yGEXoMi7AlWfY5aMtA/Xlg+7be4Z
SmAkCJzf0hM3wRQGezQeMhYtiecO6EK6ONHSuF9eQjaRCK5FgJXLEkOoWSJK2EShMgUcaWokyP+g
YO1d+PsGS/ZmPBrG/C+127c8dQ9cbB4nmkNqKyYb69zzZA94q1BI0wB4W+oigxMfDGIdMdAZMK7y
5AnrmLg8SD5iiQJqnmSltylUbByoKwlgn9rRVA73trSae0OTc3TS9lQy4/TKTh+KZLgTTZ/tmoqL
8DjGp8CtfyZGBMbMyCpPfUzBmtBjMVwrgllc3ifwAcqIOL/wSoUUJ9NB74FMc+L0GFkhirPfWT+4
6TzeJNYDKgx23cI0HZiiEVUq/0kn40FVxVPuDG9LjG0ATfinCq1q13Mwq3v3iO/iJ29DecLKvivI
2ll220eEibpj6Hk7awLiVadftAL58GbUjQtGlQxdHGCFJLkuiDlCzZ83ZU96pWsATYdY+Rlk3Sbm
Ypy1Y7xgyvlOoVXuknF4n7OJGUD6YgK+3eqSdIZ4WmaEAheTxyJLENA9ksCI3LZMPhJfUQD7wz4r
a/kWS47oLeZa2pfEh9XOKELqk/3d93/V1L7YLUd1I6ayJO/ua0Ofe8kFpJrUZx7AWyzFRzDlkkeS
Ab9sU3vXuNnjYL9VZnFcmkzeYMrf6ngniEBvJYGuvgOdb4xfgy0+VNtfHem8doKD5JDZZ6zWkEKr
aCKCyr39i8j0k2hx+3SDBUbUzXd2hWdWMEvwPc1FUph3jAmGyEJz2WW8saZ2KowV6tqy5RqTep17
tz77I3+CNnQW3njNGvzfOoGLv7jxfe4SH08AKhHlg5ApJvmkzYBZKtLm1L/EIdKp5+M9Dgv53lR0
V+R1w0FsH5L7S8l/13vdwsYh3kKybF6ZEpCBhyK78TIc7GSAWCDbCSoEHJK9ew3UwKR9DWVYjQVs
0qneQwfhY57fEhcUp1WlF4Awip/nNDtL33s+DUeaIYJLzDrKY0AxgRDc5OeEWK5ed1DErzEl2d5Z
u3D2XmlNgZubIRqV71gem/1g8pNQRXCv4xzl+XE8/rHXTX9qlndhGTYbq5zvBixgUdbmiLjiG0Nj
ebFCgi4tsjtfT1gdtrtPJbH3WHlXMyte/Sc0wfAI1hQCco55keqooBqv9dTfL4VX7wOO5Db7HcfL
hei/4Z7skrFuk1/Hdj3czMnzYMtDPwz2nQunybMIYQeaPd5M8cm5WXsSTf4nKnnsutdC1p9+2qdQ
tvR9FfMrlWPkhP5HbbPcNFg1oyLtV+G45gO2w2Nsib94ZARkNW0kaDACqgsFKcErjrFu72n3CQD9
a63hMIGJjpTH5Uo1xm7I9KcnSwSVcbrp+0Ltle6taOkxJPs7kYPACAI3iEJhv9fCiDRHtQiT4Utu
otJa1D9FRo3ZVQ8zBLgR9xb2T2I3viJdXf7mTOmjLPCtvYODSa5WPFHOv1ShcPDop2edLbx3iAgb
LJyXwnKXFehKYnlFg/kgxWazFhto8554yQJ8cEjbZmT7qM/WzMASbMLaHWScejjo2BB2BOu+E6qk
stj/cB1oikOAljAEryZS/aH2GD1W0LPO5J5V5dVbHA0tXJTuta7CEkcryIhEZ5G/0h0KHM6kYnEn
zyGEVqN5cRuoJUQ5tQMDRefxuUzZt83cYFfySIMHHEZiG9dqnDH57Tt9zG3rOxlnlC0b7mBD6BYQ
hw/2HN1gesiy8TjmPQLYSvGaM4cKe7/+bGqfD0Q1lGJI918yep9LQFdO5WWM97g+p6Jki3DlzW3F
QH5b9GwCle3+zOFHDvbCIkwTgdVaA2TWM7jefDvhEIpsPPzRZJi4Y/w1sGVBjitpPOqZCE7g0SIK
HQj9pcSxgjR9047vRWyXJ3a9ObIT47S04aNho/ESwAhb5wBnwtgkubyp114zZhtE6YvgBU0fj2O/
8NUUBir42FBQwlmBZkFAiABNGdhxnGz8fxOtdPT10NUjiNYxEmdO9TIViiNMDve/A9qJEti7D739
61b6z+WD2A+lF0RC/tQBgj6tRdsCJ0UW43XkYqi34QCzi8ItZ/AKFiWalevK3LOHxJxr8VQGYuKy
5HgBKTcGCp2i+inBLYEP2973+MC2RqKM/WwzvLQt82BWnYAy4d8vQ2MdRAJdoVrsba+nrWOX927y
7o/dLWiUiwdQL29ejPgPYfHetsonLrAZzAm0Za9wd7mbv2iXGV9bZ//IlLxb1CbBS9TULQjhglQB
gBAOy35OmQdlWW0dTcN+oZqs8sqLX5FjqdOa9dWq6Wzg6yz7lXfafCrNqj3jzxo83HO+AG6FI31J
vpoEC2U3e4qBW/qidHfU64ISlBej1b+JNcO/5k2vcng0eHc27m9QG1+itv39kOV/bm7Vh8EyMY45
EjzGwp2breO2bLV3h8h5cskFnjGOEkKOTc7/DuJz4xFoRSK5ZXDGIh1iGS9i4Nnph+Ma7xM3iL03
VK/YPZ+60OxJiD2Gomv3i6X/rIksaCNp5XAUVpSaL1uxgjnwg2D/8U6B7/cnBigLnxM/fHqccP6U
gj4BeI0MrhJ7OqHB/GJt2qnkm+ULjPiKwVnTk1/L2vU3+uvG/LimXdJ8fltEgZHno3dGhqKQssz6
lEFOckrvkCaYuurwgjEC82JSnznn8+tUZ03YklwLGFKgxM6WDoFFy/uQhUTjYyxhStvrAk/sc4mP
rZbHISw/Gk4F2ZRc5kV+iIUlyZj2VfDRWlzLxxgKhp1+S4N96KdR3qXOHpoPt07uhXhL7E+euPPI
LljAAILPyGQwPGOpueNgFOV1++0Bk+hodhzfCMxS4KeHl3CYbhnTR3WwGir4FeEm6/9RdybLlRvb
Ff0VhecoJxJINBG2B7fvedk3EwS7Qt/3+HovlJ5lPTv8IjRx2AOVipR4SV4AmXnO2XvtPnspS96F
lnJA1dURlENsJssU1QGbDKdTsR0a1MP62sjcjXvDbGStFEiJRL/l4PFWdeba8a4erUzXN28VpJLM
4MAwqxKsgRFE6x29BJxxmN7j4B7s9qdvMAbtXGNc9CT49K6+t6Jo18rgWRVgHDiotrwzVKSvOapr
jvELo5XbwB4e/Do+ZDE6zvLayu5L6o86cUesJossjNdRzOMJddS07kbhU6OMi0BzLm12GUdKoP/d
oNW/C2fdfudzmGn9K2718z9yXX8PXP3jw/8baax0Cv5RGutdTxjr+5/TWH99wff7nLlqiB+OayPm
doQLCxBN73+ksUrnB/u1LchotYldNVwiV7Pf01g1/YcwbVMXQtelqythkJFa/x7HqkmSWl2bLrK0
LEvoWCD+Sh6rtOYs6v+MY1WWY1umcnSHfiQpr66c44b/FMead4E3srDfo7CdvhrqaE5OQXyI8oep
0qNHKZl81K6VXALLyW+zaZxxumr4EBkTLwy5HM0DiNt+a9SX2BMgD5DngTzx84dRCvlg2lN/tXv8
CwxGiKJzH+rsiybE9Kj35MIMQe3fekk7Hc1GqDVmmQFCaOdjrIcif7b1HJ2QgXfr4EqaeyQB2YwG
E7Pe2zVMnH0aFOqGBjmiRpbaZ4D1dN2jICgYDGbAVRRJLEsfmJxgKmxTx9pRkD/LCvhyVCr68mbt
BE9OZja3ZtyQpYE/vsUAqkeDvtDszImYbZYT6h2B8c3sa201+qRZFlnCGb1njALsUZfdNwFE89Yp
2vZp9B11bN0o3U8YWnyGwIb2BcLLOzPgQqdeeeWK7vREkkaoEY/kGaO14rhPU1pEwYvHxknNWm3c
kpwT6gAbfbovRsI17CnekxgTIrj3TQS0nBzXniPrz5L2AfLu3t46yaR9JE4xvpiSGgHFlv1dYVlM
FrXdjvNOWbkp380WW+it1caMc7NgUa7II+Iwme7MWqTQ6kolGsyUducd+jTiGNMlELO+EgXcbl3j
LFvko0MFYoGqOBVANiNkKhUsCVAyuQWY2UbH2fuhfRwmy7mR2uDtnLAqylPXd5QxJrOdU9351loQ
nHKYgsR6NYLc1hc26NdXK8BJ2E8EWlG+5XdEGeGY6g32nbzXGd217a10Mh1LbGw3T1HCFYbA04Ll
i3LbOXB4IQkkD+Vdl09BuK1nu7atZYCmeumv0wDXUjYO8kGnQ3kl0zB4bS2V3KW+nG5JQTLgkmc5
7OI6PCIIjqDXVHa/BhdWncMGJRK1WORgX837SdsBcq6hOusOCNhBVO9+wvdjv9C8G4xnVI10nuyV
cAwIfKmyjkLr4ObprfHEGLo8ZpmnLgEkqTe/MrK3MbUiBAEe9UucCOx9Mce6hY1x4CrSwLyvmU8T
L8fArbKtNHwoZGgQs6JH1jMAaPc6Mf6WTPh8XoDhJYkCslFAY5hk3tOzBdoJ0ydxlsj1OauWFpKQ
BTL/xgBiSejSuux9f4ZbDzqO8AEkAd1XGfX7aTQjWp2ekM/0Rxv8dBpUB7ek1lk2SdJ3i5zjUMW8
xU+3ugrDXWxlyaPH0GxjGkidl9zUyA90zbXwOnZDxblAgZnFerauQnZihSByH4xzJdn00SYXMZEd
SRWfixYGX66ERF3le94maYPxUXc0e0MPB/EbP/bCz8N+M4IgPEfCnK5NX+rvSvPtBxo02bpz7Ryo
YqS/aWGPqKH03D3dPBjDUR4cYulql2TstU1R6JQmBYisMhu0R5puiIDFMCTlqq3tcpsJC4erYxe3
oEeyE/l845sd4omnwpju1NQ65JAExqoOKe4KLdPv0xBRLESCdM/2PH3+9T35pvjO7pvq+7s5vxf/
dT/9u033/1MGuvkPN93Vd5p/Vu9N+Pnb3XfRfiT8Jf/5WxN8/4bszs//vB3Pr/S33Vj/YQilFHsq
zxp5tuTR/y0bXf6QusVGbRsWd5FrsuP+bTdWPwyXfZF70jIt0zGN/8xG13TjB9My9meL0RydbvWX
NmPzv23GtqNssAG8IogiXvW/ZKMjau6QHro8sWagFVsztksv/WlMqAdONPk17WBrXfgZUPLknzA9
VXaA7eoSsuh37a6ze8UcbKB3Z0PesfRUIPi0eRDUMiwRM0DHgwVYnFAzmISxCA6Xpyn03P6tMvIq
eh8ahBCzxbvWfqJEjblx9aQXuPYqOdGTGdhYSUyIB2QQCzq5MeLBFH9qRxq6rzGmoGeUO6iWmc9i
IhjJl2KWVuskrCqywYx8m/Y0bYnmlHpjsF74NeAAZit9eR1seJ3PLWwjRec1UKYDDkVURf8dxwTR
8ZGJrJ44s652aF/aemZFKBFZgyoAEbhwdCzNaI0hwGuaaP1iXaIOjmFvZhOWWhzwpokoNqr9RkCV
TqTrv7eDgo2zQAYRRjg1krSnXuEwFJvfQS8z55rNRBZ4OHqgMQTNKGDR7GPsRGy8YFHo+0vXFsFA
Wd6FjMcaB+nFHfBGUqD7ImeMu5SaP1LjaJlpfimro+XIqaiYPrvSwr+xbto4dd5whZMNPWjOhFJB
pwvqrZugsfMnMx/wZMYqxL2BzSXvnzsQ/gCkUlzt8VfA0HL89GjzqM+6zj1kGqGVgy6ZGktvbr22
bzEFeno7gwYjS+rT2s1TXX+1pwbJ0WJMx8p+mlTgIoPIOP+8hFVd+6u4zFE/Gb2jX908t3tS2jKo
zCZZFcHYntDLpfa2dyY6sPRSGdQtBDvviE3Uz42jmRAUvVN9obsvPbDiQJJRZKTMYbUwErCYJidG
fRLbTu3vojEQ3FltVBUbm5wGe23qnFl3bI4OMfSN73q3I+7n5gjZppBH0qGrvFy5rYtwF2dEg97S
mIZxh/egT8hQAFVEuIhb1MFjXHS+AituMtriIpf5zN7ODPIiprI04rchEhUp0mlSdj8rJDn2S8pT
CVvc6BOdqRfsEVfieagwhQZ1aHLRfT9U2UPO8b1c69Ke2tvSpQe26yerSs1FgolvIWtP8A4LpMga
s9/qgPvIVW/0FZ2BfRv0OynKGVAw7BuWoz03QZ/YV81Vtn+fA/SJM4Jz6vh3wh6EjXSw11ZGX7+c
PZsdyEP9Bglfgkgp9b9oTKTpscziOtoPjoDunEnAHmSDTXXA4ZB7oFk6krI/XoiG/t8N7WlYaZ0M
h+hRGB6swhyzYn4qw9a3rvR2LB8qli+h9AVJHw4Hy/RsxqamlzrGOjErmHrca012YqrsZutw9HUX
f4OP3nsp8B5n92MIizPAkZJK013g8tNSBieVIfKt9Aff3gad4FxA80koxre19HpO1Krt1hKRCT2l
BhPgz7aZLLFWqYzo7PidU9kfdd91cxYHD2cbLvpC5DbkQU0ziHaeohrVqKMXKVOFgCeWuOuilXbx
CfidZD87sRyjnUUxrX0k9KqI6ZwkojfABge/0layhsgxdumyBliHWsFZc+MF1qYB4Ne/A6mojH6p
oYxmBO16GTfOgpiVqbq4U53UwBpx+SCfRGveWR9V6VXtz7igYwXpLNNAdwzMAYB3kIvlho81Kqrw
lNN6A6aXYGRWpEPUKGGey3qyTGi8TW7SY+g6i++LjKcO0DaneiqtjwD98wRv2ix8qyYyJsgZ26Yy
tCiOMr2aG7z9mOq0X70pTefBTWuhjgY2x1JR7XSf0FbimbPJpcNc+AXcxAXaKDG5DBpI7PFXvo7X
8CmKDSvCGBqOBcTANimymDa+hxGVQKp+mtHqFi4SDpADpLnqKZpip3vFO+vW1GsjlBk8brrpUPPY
YySWumCeqvEjtgMBawM3xNzJjwq831YximnHSzXBs8nf1VYTRe1+p5ObKlIqYIRdNYmWmNSNvvBu
Q4uwDEIgejHYr2nciHJnF0YR3/qB3dq3bVNnc1KSRyCCGkjctATkgh0i2gLJSI52/NFpIt+5xd7D
lkLigzY1AAtC/M91ODRQDS2v07FLt05laKwPvRvc1W5uWUSTJPxQcINJjtF2rd6VcJKHRtOI93SY
1a3RzZZCLYOy0iqE1KYm6b81oaBzRzHlNg4sVRRDs2k1CtClHJx2sHRAIJLdfB63diFqyLoF29YK
345/ur0W+NkiNmA0fuK/C4hh60FTHTLi1wWsnbrqD6WDS67mYYZqtLVVVzAlx83QkhQsjHBujqKq
9HejnBykZHqcWYBg6nDOFmAjabaB0m32p2pUiOuzINJQ4rphqJP6SSyvg9i/myhuRtQ38gQYPw7O
Ftyz/qax44443Nz1SHK1jDRn1I9OKRqn4yBFzWQtIR0VIoWvYRxPpiT2sPh1NkAE6p/eaT+5bnp0
RYmvmk8sED7dOWIhjfKdglEKrFF9ylQcpYZptm9h6LJHkkONT4Buf9cHX40MI3RhXtN62EGUki4f
uTCDkIY5mpGygfFVJbFWChs3fqjEieQeI6JvnYswHNJ7BLj6ADydWr9Z0qpbDWunEOMj557iq0L4
XW6dku2YG76EZOCVJAgPWoDNnoZ/zNTE6us8vAgoWIgtZh/ryC5dhaV4q4TGs76gSPSo26O+2o6d
W5P3wUSbPriJttp4VHKiVbAcLMfMTmblCOCcGB2Z3zJIiKMP7q6q5AgCrqB/gwlQEBupcPGekQ+j
9ItCJY0l5GVlvk8sSR44XwN8gGmFRv8yoIXWwkUbaxjYCK9J0jnvuBTVG4/SgMRMWjWQXFC7nOts
R2cTXfbMNMe7rqj7FN1Yr3f7oBJF9pz7ClgOp59ujNF9By3GgNSjVbRMh5SqjVwYJ98Tuuo6mIVl
VJO2POBFnMOWoT7dKzHpkkwcR3QmBV/m42kP0F8fK/zLoIACpJW4QVUZXIsC3zIz0yAs3dshrRS9
XiwN2kVVYzFd2bgru0R2k7X9FWmQFMcmGwxkuCiKWAjHdAize98tsIe43JbtjjWI1v+mNNKqPKuO
pMTPOodvcv/Xi7L/sdT6u4LsH5Zu//zn//X/SCvUoGL653/7F34y/ztfvTfvv33jvG3GuZf7r//0
0Fbx9/jn2kvOX/B78WWaPxzY5so2bQE1R5d/FF9S/bBsxpWuY7mGw0DN+qP4MuUPnYrNoBtqKiW4
9/7ohBqK16NYE66lqJp0+y/VXorv8ac+qC1NA2ezazpC4PJ3dGPuk/6pD1pUkBkoDsmHQCu9RaC0
sEfoholn5WRhhqJZh0VcvNeqgzdA78+G8W3yUHVeQuQZQdcggLp7kySnGykFKdmPLAe0XKpTWETD
gbKH+7pCVX8QMSNcXcQfcjDNTZq27cFtoBVpwVfFSklSeQ2AB7sxwb6Dhy0nbddYFaEVTRW+UWKl
r2hVxjPeu3Ap5maQ0bnDNmBC+Os/ziEbSTpVa44eP3vXzWG14lopm5SsrDDCgiO73eiiVqXluHb9
SpyZPcuNRjN34wvxkWHe+tNtcP29nfxb1qbXfN5i/vWf6ICL//b+OlTPrtAtHb+csKii//z+xm0t
mwxnGmp2jDPWrDBI49q7VFLCqMLtt4YBi6qy7T9C5ScXfWZRBV3/0cA/aEoruZfMB1dVH7IwgBLd
yjJ1jgESXBwWOmVvHSfpaZKnX1+YtZP5UPpnWWXGI3Qwp0ibI+mK2ZqsUuPZDIZrNlXlbTGSOTsM
c9xAXsr9r6/99WE6Q3dIFgPsT0b9lCHtyYf5byzMv7h4CbwGIqDLh7h46q0UnScu4p1u+uG9WcTp
3ofUbeSqvlEbBHHkJmfFM4VdfA58rydXO81WtdTzvTt1Ysd0F8E9hqAnYwxCmLIJmbljaz3m6XqI
4+AEvWnTGmCc8Bw4sJxqAgIzk8IrBM22AdW1BMMSvTQRZNWc/XsPrzt8CUvnIOlIBQqqmgf7gCEq
F3eb0y7Gk2LOeG8GhlPRd88KHfCyN2RItBMf5t5wU7X9cGsEpr0wDUj5XSGgoqkJXDuxQG/sYRvl
MJ4H8xLs6DyS3snUf+tn21+/LFIkeYmseJ85FG+tHXBd5/Shug4OWWdynwMYwSU6wn302+A1orAA
sNJYaxX7wSs1/I5DCNmNakTuvpGdMMAPbXo11iCzCuhDSOBWWCZ29aT6i0liyhXzPEd+0zynrYtM
ZOhOhp4aa31SciubSdUbwTZMjnRYQWm1xeHXpZxMq1nZIkcm5WvfFDDoOso9kRrDLrQb+2ygFYUb
M9xLNBzEdoEM/fXHJDpGqhaScd0eLmYQEYU10+0QFapT324UhpULQpP+1NTJyiho4/dNAjTXq7Uz
p2wPtD9nil2LV2HQsI6hFtwHoWuDGENjF86D7XGIzDvTdIies8EjzR9pCTlLg0ODJAjqemviy1qJ
nhM8Ikr8ku5QvCqqvqUN1OdcIYfxNfd1cvLqYoDquBla+74bteTSCZrtTBh6lBGfRgDWK0cYU3GI
PteMRjmolOdWr9MdiiEM89VkLfzetag6WvPkB+qrE5VB2FTyPPWpOBttu5NghE+l2d2nSHvvGWHv
u6T6koXbYGlhwpBUk7pBQnvnoHEsB4uy1+GHGKyxe/Nt514hhsMLUhK0lDd3Uned/WRR0ozf6CRf
VOkG9+bUEATHVAucs/vYYTl5ot0VblRuhPMZIthi0r7vSyO4l1XBtLS/8+geeTNJ2Zn/8BGxHs0w
wp0InbCAVbIgQSWGN9ERy+fgROVwZV+tYbKvg7K0DcmV7qI2h53E9kIxnNtnCRJuTc2Pcr0ZvEsR
VfqF4Jhi/oAj3yaRojtX8JuuLYlsgA2KbP3rBcmLjldzr2xTsYBw8A7Gvch0n5xd3ugMDfpyygmC
I8bjzQE0c+2SFmhUhnpKq3TnykbjXhuEvWsqMjzbf3yO2DaX6gYsyK//xciQqg+9ZR4BZaQraQAl
dfsse9C6stx7iGzhNNjpg6vzq+Kn2vz6j6jSgm1eQ/bOQ2xAfg+7YsIm8fvffv8c0pnlNBniopAf
tSqsfzZGeE5i237V8oajL3bc3e8rsktPinEgkVtDL9vXlJyt3nL6rVvJcVOGEadeAh/3EQLclUau
NtK2qriLY2YC1dSm20b5cpn7Oj5elsulbznPgVVMa832xU4lHUvIYJLfYHmudv31B7P9V8drEKmH
lrFuNbk1au2u8Z3LaBPg5JqPGh2LlXTKx64+unO5bBbTS507t5EZnrH6YnkHNKI3hzEJjrUh14E5
boPyqdQzXGva1iWtYrL5VG1tJ2ivYz4hYRW7DthziMXHlnSttPhQJm+o5kkySJ5zdwamIcYFrMpY
ptq1g9y4jFiAOCC8rQ6apHh335ky0WnQN/NLST1aZSYLS2+vO0GwFSbByCCuvbDWMTEsQmLJb4G9
aDrZTfbWUnIjE4MdS+FxZYXPxwNeq73o030VprceRKMO5VQaeshaM6QcmnuLOZ5MD3dFj7Dp1Q3L
KeYHezvn2tmttxfKPHPOuUvw4iV4L4KO3DQTKgJsvKHcFKHNfjmeOegtJBE1Az4zIvLW9Dk6+idU
H2vqpm1DOLVHWzMGcmh0wIHI9mshvHeJe5zfxPmNmGwN1S/FbpvuSH4+tjZsL2Ls0Ufm9lo2r63L
rze8qGnCq/ckDA0vg4YG3QNrnmJaybcB6cUxjmZM2yg9yjNMoU2Ccb0qN5OHUEnvT6YWbI1Bhzpl
bkP6Dv0E6AomXGMMR3qdFHLkKRj+vhiNTQt2FwIK3lTzxtOA0QwQocoYmoMOhCE/19PAdUAsGIA+
8LK970UbdCErvexPHsDREKuzNiZPzJkvXVQuNYzHLdLYkKx4v8RWQXKya+SA1yCtXRng4a6HmYRH
H72kZQRHB8Bw630lZF5BN92kWXgi/2oJkxUKXrVDdHU7g22YD7PmrXCrbsaOgKfZo9FP21zKja6X
gPCmbenbt3T61w1+rWL050LUeQv4boJ7C4ki+4ZJ9hEEA9lZQOAS2hfkTjgYj8JL7XJPIsg3UPqw
q698m8qYSd4Q9EfD726Ywa5BwaydGZTfOXc47+jgbxJ+sfdAWnMswtmCkuAgdXfd4iP1OVgHyNzm
7+lCEWgNexcDlBm8emcU5tYLV9xgP5ukfgsdbz/W83C5on/lrj10eMFO2Npn2QOHRHfkSJJ/VHUQ
BSA0pa1DfqtAOptU066hr54ivz7PrxI+VFO07bx2rYo7UPm8y7yV9rzq+bdtrWCVqQsS1V3jZ5s6
MqH342SJNWR0HVni5CP62n1XfJW1g1Kv2pQlQTCEWlRgPeb7OazHc4Y5F1Tu0QunayKjAz/5CoIG
Z9y136SYl8j2YRv1+nrb5dZ2/rxb2efYofFKLyK1oMDl4hy4FYFRmOJ5oNuipzuQrgxCuk1wY3Jo
DvO/a+GcQmKshD0XKuc0c8gSD8BXDwcPCkeWk7pqwkrlUs7XuFYXQX5EwbghccYDhNz5Inthsu/S
gg2wXsoeIljSMK81bspQ/frhesCTBCAdCpxdfYHPhrUwdccLaKF1/RJgmDU4qToObnE7JXmjRc4k
XmnVL+SGAR3XYbwgpWTMDRyp3Yz657yeJUd2t1sTdl81uftOpieF8V1yd3FdF1qsHji0LRGi8YTE
Vx00LJiiDUX9BpbKVSkMSrH7YqjpYAzRcSo4ar5UsGrKKT7PV6HR1C3dzZW01HYCRuPp49l1UaxV
2UuHZn3+h8nEts7NqxboxEgV2icb7bbPhtfa9y4ZnII6sR69Ml+nuoCU22O6aW9YJNAMy21F11qb
eHD8+jA4xgZ83waRxI1iwfSzd8P2ef+tu0E5Iaow7xLMGMDOO7eR9pAjnEc5XYSnzOi3BJ2thObt
k8ik5+YfCsU71Y7naOjJAyLXezCITgTwUREfPJjTkxLdPtb1oyH7nZyMnZ+pV9VZ5xRLBVxpiQ2G
JghknJQ+sZGJZwIrUMuV4dvUmqtxEgnLvLPux/HRNR5pn916XndM4JIgMo6OvU1I70D8imE6O8uQ
F9LKlqppea+sl6hCvTjE7Sn0h9eG+9cSxUs27lDrQhkpmEvWzn3dhqc+wzftvxk1LlGX0YYiGyi4
sbLyXJUw4/X8ECCmH93sCAkF8lzqv6Za9ig0bRViLV6IqtsqreCrzfdc91/wgp7jdkL7H8OJxKeO
1/eBxHtWxG6XePHOt3ejIoLJYq4Gm9N+LIJknY3kgc+0j8q3bYhoeFJsedvl4aokJnwm+H1z1j95
Sf/lWt0b0XTrbuyQfnKsqyVPoTa9hdHGELzLMMh5++Pbb1m6p1JY6Ax9LKFe8UlldNJMY1OMzbZO
p1v4DwGAhOmYwZxzMsHucitjsiBio8CQYVsf/eDd18NlMItbP9QezLa+0jq7a7FE1dYD2a0YkghA
KeJNViGD7kT3YlVgLIeyuKs8VON02slrOflj9l1k8i2fXsZJfxJFQ3ZXVb01rX+qAjEbtbcwp54M
2ylBcOVnGmwPjUVIdxCBWCh2lNlbfNtrxGe7MTfec9t/N7h82ZBvDeTkPu4s/GkEO65tbqplqhnH
zi5fBDfhgqk0j+OF9vb9ELqvlkXoballh/ALmPuxKtQmK2b95QpT/zXLjSdazfhR3TvZRxctv9TS
uTNGGN8Mwuwg+iKx8oAo6qcgrtTV2FzJ4ZtpxUNfHELWw5zjWe2qU+S2HFL0wyAeFMSxSB8/MC/e
lL57p1j/euj8krAunk4wx4+ccVcmJlxXb74MEjgYnTy5jC4XsDbapXGpC/mMf181HB5wyQw615pk
aXyAPjH1Mhqew6h4KZ3ujnvmqcmLV4QrV7rNxDMlX9NQXEwNvTqDhp3Fgz9nr3QZ1TRqzhvKiF1Y
AEyKjtJ700frrXWtQzXlXwjIUCh70yXWR8Q3xG9WZQhLKbgAtwoL8wa5LPagUvtqOD8szK/GSEio
i3VtSdIMkALxmVcYv70GpXKfuytIgNvEmB40XFVjEZwaj8VMx83uG1sOjoN+IIOVzLUqu8H6eTZb
RsGhq+3IM8u1Xqz82PgIbQh76HtNq+Jm7eyND0+G01iMGYF4eGkCB2nzG+AirLQUYNtiRju4BL41
JmxTm644ceLaemrw7XMkWAhkPrW5K9AKO477POEaESwxJJTsCDftVuRTfKTgLzEsLBrSzprYeR2J
sKaJzeaaH2Ldfne1+sqgaaUarIoctyrbQUGzdkn2nLr2mLPqd/oI/K9B+Qx4o2sefVM/dUP5zACT
XIrtmBhXcD/svW/MQUgdSzhLn9OyA4GTgjFpcxrRAkHX4MCwh0vc6thwaf/tWs3ttsNQHLuMpXMS
uJBJSRvWZYqV0SZZZDD5lD1rDYHVM4uxiQTzy3t29gzuVWos+8H6hE0PIDsihjXmYNJLCVfK2GYD
NKq0gMU5WDxoAT7uEdkCgzRctLFxloV9W2XbfIyuUzXcDgNJjmncvg3ZvdmpLTLTm1w4OyNl+Ob1
xMxP7ecUT8c8yPe0OG5n2ugwTxkyvIp2pz92ev3hpDwI3pyIMpsP7fZI4g67zB3jMIT/2mWCLhad
MbszVORilSgQdC36WSsXG0ecvXn0+g2qfRNuv5nQ+GGtaDSS0TX7VhLAx514VGgfWqIf9TlFADVX
4MsNNpJNCUM7I8GC+SSKxacO48/kQUDu7W2R2s8l6iyK8E0AHiuXj4jNMZ0RWhcrpq/gBeylIF4g
TCB5mwqeDxWP13Mq5Vi8kJrYFH24N41HconWNcquqfhI+mplxOHajdiLUBSkQbdFV7rSgazU1nCf
YAEbJMsP3dOXNhyXBAMhQ6yPeu1lW7uQwy7OW451aYapDy2GG6xBeHOy6s2bjmYMKYs6ovXxHhR0
d2rAopMPQENA8zfjaN91GGh0BhcxCU8WFhpvwnA11Nv+BLEPz0ugHh3UpXU3xzsTvzqBKhX4HHzj
js4a2yz4O82/0b10UzrWva/lNzR3N1HIjC51z3aXbAcDbJf302Tfx0mEgg6PLilCHca/Ekm80M01
8pSNmzFXF8gAR9ImbH+TF9U64gA4edrPrPA2CEPPnDuZ6uWa8zTAM61T71Dm9TfauLVApWi5ydJN
ffYx65BVtlzQJd6EEfjYbK6+hHaKnHxrtvF+MC1MGdGDHfQbaHVLV561oVoagXEqivBTs1BfaPo6
xXo6466slOltGPo3LmdTYTSHog22XsIwMww3oZc8Fbd1+NEXaCW+7ao7BBFLBchk5RY71AFYlKTz
CtFu1wNBa5VaMb0+j6a37x0kGJJwPyKBcTKyL7rEZVh3oRSHzCIbIFS0+nrb/7DSgBR2IgvyuvlJ
7sPdmIbo6Z3nrIv5mGh4D4Cv0sEDDSzaeYGpnlxl+g74VdQ2JnEPx9tuEO7WLR1G/Wdr3o28JfLA
rVeLpzgadm7hHOfRe0TwJcbYG7Mp1rFxV7TWVobjd6iriwFCrJoE/eB8YwZihS7zGlkaJgIJ66e5
Kjt+zMf8REfy6jgNBRIPnACII1gZMadQCr0QOBq24T4YyA5HVi1wgnVtRDPHWVZR/NHVAG7wDXYT
1ASHjB7TPyRFcq71am3BmkkyVm29IMk7l8+aJJI05gDtFqcgcbqdPuUf3VxOdtjezGpTe0AWcJsg
gR9PATJ15CJJjhuv3iQKX6wv9GwVe2T54CoBv7epavcYhQ5snLa4McB7JDwyifEGpBcHL2sn5CB6
Hk9qdp/7Yuuzlo3qq8amGfjjTVt6xwnoXm5iQe+sn1xF3mRylbsp2WdV9tGrd3t4LQS8Qdv8crTm
WDcFg07kB8rbpOb4gm4Kp01AU1ShpUhMCN607H0NOBEtM5hVI/4szW6e89pFzE6ZPLg0LGaYiEUK
pY8JdrJAD6YPmmkfygYqRKXTxDK82S671js4Xe29G4QohQ11LtDLuBVzR01tet+49ryqTXOZJ5UI
YbrepEPkJJkp0kvltXUpB5IHz3rPJCnvB8J6V+Abdv6k+8tedU8qmvNZ0JH17sHod7OXPE+D/QiB
eZpziSPQypo5rEy9PkRqurVEs8LRvgu16RA23rFJ+vOUeGv6hW9lRwIv3JqfnnARs43d0ZxcRO7T
0zREMGRoNbJFH5IhKCAJLZzcPbTdfJQGl6ISCtsSuxb8FXBcy1qe4gQcJGdcDw9vQPO0tzAPRdV9
gxQhdBS01nCdA2A3x+BQC38XYljUvYp4dn07i8uFSm7NnPw8tCWbjtRWcHZA1QlZycDfREa+j+uV
qhy8jrlLiAs2uWozVtHabdDBcbS5xnQDbL2+oIyhGZKx9tYYuT+QSaxj6IqXbHhI52Ob7Y7vJXSS
uDXuJic40sZ+6KfvklJ5xuz2OXY8WCo0XCny631a0t1NIn3JIG4nzRzU7bYv620rkUMOW9z7D34T
kuNavGe9d1KBdmE4su3GD5PIUkkCLEqXVpvuKtPbuEVxga6MYee7RXAFUnNtQwdPNJKFCgpduj1m
5zyq1sQlaexSsCJG12/0ZR5hIJgK8Q1X+BR20mF/Bgyo8atCIqsmE8GOs7Y77d3sqP3MKltB/j5V
nfsW4mAckr3e/Dth57UjO5Jk2y8iQC1eqUJmyIxUL0RKaq359bNY96V75qIb6E7UQRVOMBmku5vZ
3mtL2yITTgJsCsVgeDmodNlFq35qm3O7mLsRIhciHIgX5j2lHYh2i7uLX6MFgDHgnYvEGd1zuEsI
W+1h6cRJudHNA/E3kNMdS5L9iI6ARkOzIleX5NAYOcwUHygsnJAFSBlB2VjadiFrxehBbRM44med
dRF4tTBacAYH5IzTEBfgnmoXCwL+91G4JDKHVHJvWq16ko0SQhFOSwGjt7i45hrximJKJVFJ7l2j
v4ExSONjm7Tkb5IR2gtuFBNMHrVHo/sgTi4BAdIxdiuXp1zSPOM7LX/0ntJDdKLxSgHvLDkNXhG+
uUTmzQ4s6FYs3gXpWUQol34O/OrGTyCjsLfAobAVIJWyR6LfLWC/iZRvzJ2Oo37NfhY7Wo1YYRtm
Upi7ReNzXPDYkI6mA3xn3E0rDhIW+kkdzUyxqcJ7EsEvmxLSaB56fGiDlxxgWlEYTwPnLVka6P0t
zGi3+ZF9McfoGcByN+H7RHDYcPV38CCVIvUi441x5UFGsKp0oadD75M7+RIWHx2IwnpnBYdEVU/N
sLhG9zvmMRzBAqIqrDvR2FmSxPztL07AkYGEN0wv1Q4TEDpDU3aqiEkk/dCGwF0q4UQ3Vzb0vdx1
b9D9vYjM7Qb8PB0kmGGNvF9lnERt6qwi2YKzVYC2rBypxTgB5HCZROHLRMdhLkdab33zWsw0q8hU
QWd9ShfwZZW4yZgoJkUApAMPra77Y9FuTDE9E5h4jbJkh0TANnK6f3BiILl1cndLcoo8QHcuMRDO
SMtuhlCNU4FgktmRkenFlbm2/NSNHs5HvOQz/WyaS4SNy6E/ADyGoatZWzB5aKZqsfLDUeDZTpVL
qXipVEvHKMS8orTWlkE0SRK9HFyj9UdD31vW+quekHGYL5XlFpDtjg1nBg6mTZjxKM7GOe+njjFe
s++reNvn+FyL1aJLhHZ6nJo0OshYSxT8KLxco/6UMljZofHr3HpqtLtI7rtXplS0rSqcUA+KR4NJ
CWMRApJQGu6gpge/7agcaXW+WgiQt2TLqCcEcJBtjfaPseV8EKR5plYP58M/f0SKB4onb0EqrP/2
nx81qtW41171RoKEP2r5xSC6bqi/mOIRDDfJKFIt8/zPD0wVIKUQfYL5aHA/qYRqZaH0mkmkyWpU
+MAcj7zfiKSRlB0tVVY3JuFByHTCIHISNLM3qY7p+1VpDSdjFm9Vo99I16i3cbz6smp5/mgXRBTL
wrOBckj7f3lZ2cymoZUmnP4K+EIO1vdkdYF274v0EBLh9m4Mj2mmPycY1WBr1LiNo3csUxKD9Sno
qOXb9iygTXSEKW6+rPQHk+5IPxHrfb2Yumcaebj/558K2rqbEFkrBw1mAfD2mHELKOoTOX+uOkt3
0lklgHZc0WeiKT+q6kACmfZshiu/oimaQ0yqXyFO8ZsAT/K/ySz+PyILpEySKWqKJZrYEf5NZFEX
RmRkgwHiKMCZ3eOb21PCQW5IgN6q4FSw409/YRWIXzSFCOVOj8qa8gZAsCk3MBYYMMrZBdIhhyJC
jjy4MRK92wijFIW8/18u1/g/l2thctBY+2WJebWyanL+RXOTIrlUQnEUnVoJYVGMixOO1XISOpHz
wRySvjQXF22MSfXr19G23lTnVGE0ngVLcNCXjmp91XOukokkXa7FnIWVA//vpykH/oM16glxgjuq
Rh7YzJy9qEis8z8/lqT7zaXHf/6NpP+rIrJUJEk6EidMn6iK/v03CgtIs+WaI0fVbh5b5ADnpuUy
y1Igm41pglIKnP+Nkl6rXsV7QcMwBankkeY5vQhD1258sU4JHf2idMCP/sv1/bvbk+tReLM0w0AB
aam69M/1/8sdH0JLGwS5ESHZA7nMrGnwCoW7rSQjWqZ0of8RS/TNDVUwjxGwdGD/m39yFf/5EQ6B
95+v6H/fME0zNYs1keOSpYmWsT4i/3JBctW2uZhqYOnCKyNq+NuLY37958/AviP/719cowrReURx
4+qI0lYf7r9+TllOQhNaBZZzZrQJ81hY+OO1yM5Dt20UvipMJKJNDhciTBCTgQRPwMZvGqFo7Ko9
npRK/155IyTumd4qLa5P3T/5wA0lYgh87jdEnRMOcPS2BBMSgk3iUgIiDx5z6enSVo3/JOVs1JXX
afWug4eAXO5VX8iLgJYHT14zbiwZ2Ns/ivjLJKcK7FXGwdiAE1pQNZrl5KBMRt042MXAJ3TqlUTb
vSarzoBxRQg/4kg+9PjjJvXNbsi5nGrRG4YQzRVag/KdKLUy+rMLc9+b9FxcJucrX+K5iKiz0oc+
bSXrKxOPXXqMb2QfFBahiPz+CxHnXcu5YHqFqLYyO6sHp4cqfMIHsEdE/5218l0JOnQxwgEh+CMx
8oe0nBphH/a3tpJIqAzczmDqaoHrlIr3wqT7JwlPetwddRPhq8LJvBNASdSp5BYiwByzcTRoEU6b
NyAu0NMkNRt6rTICiBwBgKIqX9MeX0K3TvmUnVimrkonBbNRTB5s0YCDDahTZ78gyGCc9n0/f7Vl
NjqyTna9/IiVejvNL3A8SUrm19WZ+ImpSg4CcKgo5Xj0xrt+RGEOPGGPrsZGdGsYD118dzOVQUkE
9pWubVfsobMKUMEmsXU7prdDm24jeC6LXlzhZAR3dj5y6JJ7nlRET3b3PHgVgvlCLPJ+UY3NHDkk
IawH+Jx7laGtBdBiESVX0WpLn7XxIgJEkkfdhXJFP+k5p2GorkxAJAUCejKkskzGt6lFQJeOLuhT
G044Pd2sPlfTSwL6QFC2Pl4DJ6ggNMj5npgRd4AcZq3sJetZDzVau3sya+FmBTbhLY4Z7Qy0Crwy
a2nHPWKkvyuDkH7R+4QRAqIkrppnWf5o059+nj2FgHe9B8diIbFlBMw1+nLzFyQg9pOnDO5gf5Vk
aMWptVEibkj6PNMPbJ7zhp606NBzt5XxUoGxgr9jI5tgN72apN63jB5DRwMc+484IQGRor/OzV8k
g8TOaCdMl9AoiSILbX+cP1eGYFW8TVVj+8BxW4mygb2vkuDtlZW9IPkhjJdhZ6q+heVPGF4NrNJi
vk3Dvyh1TPUuawdLom1Ls1R5UetLqqCbFukGEVBMmw/edE0sw4hnDBLyQI/KWDmjBnmZqgfKaGeg
w6toIS7ziwyoTYu9qd1BvwdiwgPDkbvXG5e0W4Q2sElLhAHiY+IaDEO3CzDhYforgG6MooMu7Zii
sHWV7YegygceTHsCf9PW7wK8ttr4XmYvAN4Pt41cO934bJONVO1zslladW/WP1N6NJZLEbdOmtyZ
IbsRua0zHvjTjCdrZqGpRCA76/pv7GY+ku5IU2+kHGkHepWDFrlIJ7ZT+j7XEOq5FPwytBuwCOp+
ZsH+sHLPdQZ24QVqDrtGxRxMUQdoJIIdkbBYR67QQkCtPnqkr6pQbnWIF7yQ1hFlog23XOG5E+DB
t1IPHAfyDV2aCC1XVrxJ4UFXRBuvOs2uiYL4NY9VB3eYO1c/6zOCi6yRHEVwJ+tR6348VQ4UbjSL
ohtoqh2BZuyHm5r/1dQlM8orGT/FaYx0tyBUpLn4qMx48yz1gjCcadm3RQ4jBoXyBsBPolEV1a80
7e21gxcgFx3kcw/g3pQT3+ofgMDtmEylICmddOg9sXrRGJXXAVlHZDWMt7L/6EbeKCi8uB28OHkx
dEZ55Qs9YYh/FeFu5kvFWytg31MWNuWvFPEVbx8wBPJFkIEc5eVNKsgnk1+X9Fw7IomOxXJp+98y
ua/ePh3ibAz7D+z8KD67MSQbvUPsKXl1dtfld43thSwTazwCzbvYWZx4uhrvrHIhZ+A3HI5j+DQ0
PJXAdlbAbGrATPieRKg42athcPQyJndaWODafSCmbtD/ctRuFoWV+jVmcibXh44nETwyxjXiFPay
xiRueku/wrOGI9vwSxau96iCtWJmzFMZfwz0rKLfghTykeDxDr1V08/HoasPujrdFuL6gL1I5j4S
T8UMofOQpacu3ibiGdVjpB912vkqSHrwX+x9lmtm0j4yr1b7mkVf9fSw2jcSZWkMYVGi1QeiipJB
hdstEveXbgEgZPOtGTGp5Ncmf/g9sLcMsmyg7InoTgc6ksA/YfHo1Y+BXVbYyHAL6rZjtKk5uuET
vWWA3Zv52uTloGmkSQfErLCRiXyzmXXX6fBNqz6EHbwafsz6Eo0ReRxIxjB+iDQ7M+XYlZBNJ8jm
0KP7jpCZsrNpDxEx43JiIisT4dJPBCkXB6NT0bEOzNapFt3LeKJMc3IWizPmDrVAMvoFQgEHSeZ1
IDuRlpr6G0jWPcaHvmcuezOU6kPAhViZdeGrhnhXBY2vXAJylmKfCeWXuNMOKhfGeUIfU68z2Ixn
WhUjmnadIhsxYYixZWBK4SBW1IdnCP96ChseK2jFpJIYUpuCbrCylRnNgWylb3R2BvDpyOi9qj+a
RLqJ3WWSfnXYeEAzVOG9kfr9mkmMrHMm86KRxTNIWpQErhEsnmgit3GVRXNnLdkBVqwAfBsp7T0S
mBLjgf0nBvN1HPVr2IZ7WSeYIv+Vgf+rtXVOaAzJIBlYVNeUN2DlKjRlsj+J+UmRg1FvS2G/bdYI
QbpgRMVvmHz7bjUl5ELMkh81HaI8FG9L8JIJN2UxBUJCJc9FKgg0CBDjO1STrVZqN5M/o+FjOiGS
UTz0gKMWN/9MT7K0BaoV06laRMuX60udepcoRxQkPSIx4WRxneNrlljeqJWbYHDR4tcg/ss5Jffj
DXaxAmS1MQR3BKTW6Q0bZkFQw5O4vM+kMRCIGJguOZ0nP0ZS2vpB9dLrh3oUNtB8bYHVPe8vIzLC
ktReXpstpQjxXOHfkH31aQ30U+RwSEKaktl8MhQi7JnqQe58gQEOarB6m1UfytJ5ApE+AyV8x5Rh
MzCSbwTahAQphOyfCPdIGFZ/GKXvdTHZzfL7DEc5ET4o5WZAhURSZPkA8xL4pJ1pOeOxfG37BBsW
P6bPqWfm7opcjixOQwGoEerC3lZeq2JbiPQd/6zm4JfkWeFS5eCscKBu0uGMdeltZiqmDu8p7fGI
KBu57ddx8c4a0x/Wzaxi7Sf1jexA3GW/3XY1kKvlHzKFGoRVCbkEYOGKuK95+EluEARfnM4iq8QQ
vhQQznPViYJPQlE42D0YlvEsEdTsNWhVA5n2ib7t1DeG+LZtJdcharYpRGxmvs+jxdYGoE2p73ox
u03xYi3Cc9HeRHAjGBy2MXd+1u8GsYb2mMYwfIm8YgcfAIAF0GFAmL2hnLJJs3YyMHhGYO0xYbj8
8rQveyKLaaFOoIS1Y2YptqK9iNqrwHxKiA5KLF+Zu1QOUSQ07Tuo0ELjBXmgMOMgmSmCirbiDqF/
qckhJFuhc1HpYgvR2+eldnCIMGzxzfLcWxu53FU6OQJvE2rUOYl/1FD7NRPFY/faDfeJOtxeM1fx
ckMvZuge9S7bQT6VXzH5bIpUmLZwFr7yQaQ9mRyqqrxH2ngXEsUVbqJ6MoW/TKPre2uG3+6rfKQf
9W90L6i7zOBJTav91LxOOuaXAx/qNizcHcNODC7bLK9w8kIuwbvZKQx3tZxgDdUujE2aH8zh3Kt0
A7qtwWycAGF6hdUuBKlO+652siL7GtQxZIZ8AJzCXzjVMKjZW6vCeB6jmeHHVFxUKtU4UlnxCF2R
esZdLIZEUUA7BNDrNDoXio8Bm33mlYl4NCMEIYLlBqpGBBUrVqzYTPDycEeGYTkBFNz0jIwK41sH
q3fsbyVpg3xmjXmHrdmtH7Z1kF9keMXlRgCbsswWYsgjk7ytThRpzOmYFY8KQBNYCz+a83iaX3r8
yeWNHFKbKYw7sMF0i58nP2hCyGgD/0wwkw6xDA2tFvkxh73gWKd+wo7Y/oUbfZc/QYBK4RjjksPE
5yIS7TE81dewtBxLPEGJQIMSpq+JZXqK5EY/cq15Y85DO9Ouzw7BS92cmua9S2+Rk28GRz7LGaGI
e56dqyIOHjOZk3aPrctc3ieo60nsoxx0rH5MUV0SjZLte3lfhRs2HF2Tzi2i/TWZkoyJZzTXTLk3
ifklt6h1wOJ2jathDpK6NyF5GG/zy0Cmnlx4gUXkO7Ecpd13BgfKWwSbWkE9kUjkOYUzh8Z+Vu9m
iAxP6EAzgxZKzR8pK65StHzUjL2ESTua5syGMm6Y6DgYmfG65xLAhGpfolgrx6gmvTk8dIwijHYw
bKaDF6OYvawWgPXN6JmsXTHM935kITeYwtGuBQ6IjZjCMRz9ICNprbvF4lZMtk28iU1/SE7l/E18
CzdNZtVjrqJ67noHa3cxN7J1h2RHGi12mrdYeU7rnwDrZufiIwuM09Ke84YaZo86k7TxLEbMQRTL
JtHJJbVjupoG8+hNlh2XdjsQe5DuZuksUz/Whyxaq1HB4Nh2KMyH1L7VqBirM4OiKfTScq/pR3JE
0/IkxA+p2eb9TV12U0ap5pmZhw54TO/m9JEhxR32hTE9Je12mS8B4kxzw76RFLcEupLXTW+4eKvs
WAwblRlKuMnn3agchBoeqzcFcCI8dnCmcJCvmvmuJDRrn9BVl9UBXTnerFXCMxE4ZFflbpG9Lnbp
XAPXDfM771U07kEepBlaUB5/HDIOo6mEDDrxjOOsSR8mpTjZtPCtBuSefmd+Zt2GVB5Ncod2nyMm
I+GHSmOL/CnPGPj5isCF06F44kIwCXLhmrXD0CPrhzS/d+EBtGHR71PlmcaHEt3i8qBZG3PxdDKw
TdQmGwnLdbfv1qg8nxsGpCoK7B67YHul9QI3SNI9H6ilpP7Vw60KvjrxVRfPYb6tO5+TeSaSMPRd
1HsJDTeLbu7T+wlPBnB//H6kc63KvCdYyDUE/NKfZnfK3KjY6DO6fXdTCzZ5z2p5nExfMyjOKbbc
ZHH9uf6sQbtM7Sv0N7ubv6vgnT+szgVJfyoHFJGHuPyEoTQPHoCG6YclICrIs3D4jmRmPZhM2AEn
hnzuaHE4OAz5dZ6e18LYqjdcWhBuEd/zYdbi2tOPqzScJF0Rt1hBo2YbCh6zueZdeW0fKJYx1iv1
KzOaod74SJQXulHIFOIbfSh3XTgcahTY3mF1RBkhJwdd2JbSwQKak7h+DxJx2mr1Oa14IODnPoXd
UTAfIVLaQv0z0g91OU/qC49AIL+3xoEvMU92fKdjf0yrC/xmo9+Xw7FGvLHgrnbphwjqDdo8D50o
bUV5U/N3zYZJhYL8AFKonZuoJuzmnfYHnw/QfOVvsa1zhtH2IuKY6RzJR16sBrec00HliH6lrZ5i
xOLovilzDt0bfAGMJyQYpcmOAzHY4sn4VILvqmd8sRnat5EDMGaLdQJiJz2+dhIqfSkF3vacWT5f
jfUlf3KrAGSKmA21C8paydiwblBSl0O91fzc8hBYN4onYnIAmd+CFt0q1iPSeO04aeFTQMTBt8HS
Os9nEKqKueFViaSTPBxh6NKvWLCN1BsLGb3scK9d7gkz6cHaxNGTZc/8rc9Ws0WiRRej/pU1V3pW
c3R8ZzxpOp6B2PWNGf+Q3xCnsTjYKwS0gvMNsHoQICpgckglZIvX3HiXS7f7dSviYihLF1BeNkPl
9JQeePu5jcQemdK6ROKM1MzzUHBg39bFocxckk7aav1ymYWjconRZxFmbOKXcCPySFhCxJ2JW6Pw
ytlpSD5hmhmhPPBZmVBw5MWF50ZrmN2dpWEj0/oyPXolBGYE6Z3jTDRCPaWFQh1nW1/0H/kiyO2m
3bhEHut2MtGO5XmF25E+qUwja6f7EVUQaA6DeCCe3DMN/d+MmmEjE6tsPU2CnwDetVx+a3RjWM9o
I5BDrMBVJ43G5fEm7CJV6W0gH/UYJq2tY0S5FGaCl7XuIjvspCjOqF81zl6Yc5BB2/hiGEgHCauB
w/9olCagnsJb2n7Rb+LJxznA6shEfpJupXimgyJ8t5QjKYsKVDs7eptP2hcaBqSLA54BmqJkoMI+
lx2qVtw7+JWz2a4If1j8FJdjaUdfEvKY0jUHjzSziHHZjW+EXWKUNn3nr+dnnvoKe5LqUmwjN3F9
DjerUclEn6K9UUCB5xZGnEI7RHgZzeZh02fr4ztlT80fZ1L44FrtJ6bPGj+xyzFrhr4W+sRyQ0hB
CjHWx3T0Su1C6EjUX5pqLyZo2o9MKpvX4H0Iv8rSAWrlxAc53etEun4N35N+GSWvgoOCpFXmpDXw
fV5dHZETb1h8kfptecD3Mu47FmUSF4mq8muOV1RA0L0NAx3lkHmNqV+aNkx2LegEJzGS/NQgHfVG
UWqdRr0Q9Ch46EYr45jTIxKLnWSBUJzM3CTmWueL7dJley2mwkTGwo8xns2Tijo4aONTlgQChD+S
RimAEfo/RUSnwRDhefpI5kMpzdsy3Q/dvqEVnYo4oHomqkkBMplAMnXa6UFvd9Ou+yAIQSYLjbU5
uUTDFuagWIBb3C/xS73cMpXWnSeRUjhfRfWYpYkrAcXDBzjcw9FFCxgGw8aM5Ymjj1JtiyEy78iE
SidobybZu2JwWaqnPP8dzVNifa5KpbLRNy6Kz0rZaKsy8yRqVEtbS/AKHE4lJtN3JXT0LR3GzzHY
S+IVaGa+0zaOetdAhpF06jENoFHOLLZ+rq5NiCbuZgh4qd3EOPbaU6pu3e5JNKrTqAqfeFgEr5Ki
Cg5j5SuwuWVXvCoM3TpWWVL3LC8PcPztejzGjV9sYj/n37wu7Z7awox3aLlHDQ/5MTV4t3xe/VpE
lrCdDYdRmkF2BYMcUqDu0s6tfflGryh7Q49JKpFxKc/Dr/WDniB96b67TXgOPrVzR8l5l2+c/swP
BFzL93JPHhEQ0JvygyaANBz1gxYxWkbwm2Am0dLqN/3gGE9cyrZC2c8Nv2s/XJB6wjCYPLSf8Rp8
6PvlbKJsNJg08RUwRaDGBoNPrAl6HEdnxh+4CuEKhucOI6pMF3KN/oYyGDl2ecEb8tPTn2M0b6EQ
9UrKGSpewq1ox8k+oC66A5jKSEMDKhoKX6OeP0eSdhXM/NirWXMa0EONE3VCZAig4TrGJkK8F8Pp
Dz6iPYQ0eQLSuUbWaaBdrBDYVMfmNHYnQJIvaW7s0yzbGCXnfBKvUqivo+WUw4t5a/LW68c1ITJ2
WwJeU526RfaXAoe8p3Xmtk3zTXQxlBdtKSAoa6UbpSJnaGYTXpoAOzMmrxeQniXBaYVU6+NPaXyY
QvaEqBonOpaEVrhIDUYvtfvQlF8XVYGT1qh6zopyIHE5Fr819qJmTUe81WSK8m4offtSm8JN6kkH
Vkwng34+rVGHMrMoGoltR/RoAQavJFOFPqUHR+4qlzW6pYleLRHYB4t60xT0B45AZ6kiT0NwL8St
F1STWySHWjioqMEIgpDc+dMV7sslR8djz/g2u/cclRqUlsSTl+3ic0rKOMDonlp5M0EOb8Zf+I2j
W2XuKZevS36OoptWPXMyKRHQC76ufHRz8cineVcPL7gJ/INGaFQdSW7N/UnfyFB0KtytlfVXq5um
Gk5K0bGX5kc8j3EbnCUleI7F6qoD+iIB8Iq+bl8X2j3icCGqDYEdGIGI5ZJCTbfLWvpVDf03nZd9
InYsrpP5047rdj8RpJsr9fOigovH1SMJOeBwi1Fp8N2a0rWy8HRRv4vgAvcxG3gTDeFT1E6jLUWW
4g8mgQBix2YDvM3WLJUWKfN0CzmSE0NpWsYZUgJa6ENkUAktj1R/FkMaWFCgaM9/VuJrR5wlygJH
JltMIRYkrk7QgP2ODrjKMY3Mri1ColOba4dGQS6M7R3Dyjsh2R9JECEYt3bGROQLXYGAOY3c3gAK
M9FImSlI8i/Et+dW6W5o2tC+NQ+lD97LtrmnDQqHealZeQ/ZTB2WCLt8pMMzadO2UFDWWssGw7o2
wiNJjHRislK6eDT4znfLJL5b7LJyoqIrF2BrINf6YLTQEMK1rG6IrqdoX9xyhgGhhF8+uGGvppGs
col9yrYxs6DsTDq1cfeHwMjWaRMuKZYxpGUBTbgi6Z26kpirfq7/Su8IR0OMk4mLP4LhtfAqjjEC
L8+wngIaxQsxD7Sz94nUHLOZFHGV82TzLRc4FDjyIPywO05yyBTowpIMzVRgrukpGM8cBLuqYMyN
D4aQ3cN6jCXqQ76rgJv15ykwaV0QXr5qEV2h4KTXdOZPTmbY2NxM495mf4RkImYgI8L4ImEU4ZjJ
X54wyCG7nJYjneDp0o6fJk0MjczaYCRwG8FbaGBpkSqGk2S8hxbHIRQUdkM2mQZ5AnqMzFsg9rfY
mh7spzJgiQnbKzA442HySyCW4Znbq3KtbPIi2QX0ZYL8FyuTLFGLK/ZIaN5QDMaeODZ65IPgMqTg
qetmUs5gmhQmfiB2AIUM4EAbPYP4MlRhDPK1r4Y4VC2xJf5vdLg+Q8tiIso6GRa/tfQOppezC5wS
BeQlIs9+x0GYLlfCvthu5m4r8raFw9vY4OCYCN/mIAPiy+3jp8Uoj6JisBnRcu/FL0V9Bf5o9+OL
fmObMApHnm9sfNDoTjp16rnHAqRnmCIFHoA6eQ519MgV3UoOuiOzV2JOKCWv3UDYyVHC82PujbL9
WzOC5fTHwLk0n4q6B9f00ahHX5Sw3/BqE4927OePXn8LOP3JV6u5TvPKTSYz+6TOH6p0Nc0TlgOC
IEqEARmBueGnWv5kIwAB46vv8Kp/TsbDoAuxtAxoigtvaj6fY/Z7pNHqdB7nrZ5tpJ+09/Xx2HeX
nKzRLsbyi6BhuIrKOcpv9bzr8wMWZywFonbIcXVpDIZk8nDUlzDfi7F8thqXloVL3U//paVjIaom
Tyj7MKjS8seSjiwQaIq9IqBgWssWINji3mLKpR/l5qDlt4I4pB5RyGuvnBNSa/RnRftCXCCySYjz
B156rX7WDRY8OvNPKX3CaL2K9D63t3DZFfVbE2x1HDlW+JIykzc/rYZx6SdKFRpCGetEKJ7F5SyW
vxKA0PKn4Ow1n3radsJnG76F5ltmfFc6WzRlSLM1OfZxWlPj10L5DujMa/LPSPO+nYjXHYhW5r11
k/Iccz9CwC9C+Ej7l8R8afGeRTR09fRtyj+T6AW3ujCdkmandME7EPXtxAKmTaVbjfcC9AYvB5aD
cwiJdD4xv2q744KYZiIUaX5o2UNvTqF5yQ2CqYJrJp86Ji1TkNoV/5ErYlIjdqNdthKEuqLhDFxI
2077MvVndfzmiJzTFjvjQBKtAz2yXVDRVHfIuPYk8S8LiXTKP0fMCKXKqYjC3VQ+wpZsyRntuBG+
mBKHd5QqLTF7BQJnkc5aLLxWDMNTdod4X49weTitz2dpuQzF9CkOnw36CLh2TiA+yd1xljY0znSN
RU6QfxMiv6vxVROZtXwm3XsREU6y1u4yCcg9F1Fivkj16jCuo2yldRVtxnE5OTIG45QsChtqLUJz
C4yvrlNyRsqGXN2daGF1DETx1GZ1dOKgJ819Yx9GNWOltYl8nk8Kb4JAF6Uels8x2StT+N7UNC1Z
zx5SnXmmup9G3ESXWqI4jEoXjoeDZI+CRX8T13vT5c95WRzFpgn9vkUXaGrSJRA6zMkmicu5agQb
OQX/lsYyu4MBz0CwUAIso3ml1G/XcrOsMU7L828nZcCzAZ+mZKvX87dq9iyfzFQbmiGDbMOyjOkF
DwDFYcLF3JeAicPAdzdrgOY3fXmpg1dVOLIGiPmB2KfCuhXBtlAvQfyspF/x4CvTRklOWsjLzjMD
UTV5T4trWG8jcWO0L6l5ywa6NOMtZR0lVGXs+51cqyvJ4RRXlXEJIjFEa92DB+TsNB2ngvhPphN9
TbjxmhVDXLla1k4CadisWQ8zHgwUKVgFdy3LWRUoqjd39GuhmrIQp3TCQ0M+kHO3Ezr6iNnbElXx
W5jyDfUM7RzGjLjLaNGwp+a0RPEVFWHjG2nolhX1NWo11e16KkZ08Xg7faioo/gYrUMh7MDZInDE
kkhxxwuSoBpjVipoKmFk6yY5ZTQCtEKsXalvbwKaA1o21gcO2EX9QIFmgR6JPvI1bUgLaGQAr5hR
9xp5u0UuknJuCskomHXhRW1uYbogJGqegyx9EGVUZjdZtkAUEpAlB81BKHrwkpUTYHwXP6aew/eE
cgvrH3pr3a3cEsumTWglig6/Ev/igeMOzkL9MV7bgbzJVtkHhvhhEWyO4IP0Ar19j/loLddOfRZv
ZZJmQHg4ChLPKh9/lA4jj/KkNGdYbxvBj0l73WmqjMjd+FY6FgoKhmMjYbRhF8tkTub/hIbZoVZ9
UbrQkUKgRArBZ2QCazBV6SIr5NPTweiHH503T44oaiIhiMlyiN7NNKWrEVCyJQ94tJegKLCF/CiL
/g7dMLSrXiXtuH+uwGQ0C2kTsN8OxXBVjJfBeAnbU2KeyS44qRN25UJ/6nClm5p4ZTR5HqBa9+rb
GIJLxmDfTW3PhCLkPIzZTRywzejEiLL3Y4aXN+KSdeQ/yruYUA1S1rx1iK/2JTojDkZx+6TXLI6d
LP/GbfkFaXlX9PWhhqNqN2J9NQHLCnUCcCA+qHypqdAiiBBIDR/9ISvPHDpPYdM7g0FCdJQ4rpG6
Mk6QnNYMLRtFtPb8KlkgfGMmJSyKFzzXWjRAfWsX3Zz8D0fntds4tkTRLyLAHF4lilSOttIL4dBm
zplfP4sD3MbtmW57LPKEql072KUyuzSl5yoPYPz0oB+dhStPw9da4UddsjnzES0Gf60uOGAra2FQ
PaGpgyqUv8WqeBj6OiN8ZJKFQ19xq+rMCIE8l5wpPrgRKo6JqD8oJ9Ug7XN8CHwrdUJ+YTTowp6x
6MBFQSerlb8jhrXBpQXpL1FveiRRx5No/W6J2zGbT73U7dAo3V7sz2Xd3Qg32rJmsRzFpclNymfz
Ca38ZJXtWts7CpNTglLdCoGrxZxzJ4705psCiIOmI6j7hZ23Xz2t0WBs2P6MXgYnajAiCGPGf7CX
CF6ADZ5L6ymsPqFXD8uU9l/mwsGPDYlhML4EPODs8k+PPYT5gIAJ2dM0o1Alhdmzpo6eXYY/Vyit
RNRhRKKJH7oOsMuvuvzOfLQAEYMMbbpiV3BVhIscYPQ6etzJYZVgaAM7qipsiT48pnSdA8lHRBIN
FWiNSZcUXJP4DcwjFIdI/lPY5QVdDW49C7IzYHFSUFkndGqd8S3NVUnY2WnW2FZPWiLqlwnyoYaN
6kwoTKNTUyPSZEOTluDL5WqCZ1E0G0kRP7JQc4ORK2kyk28v7Z04onoMdIjJI8CTOrFS8Wn/N5Pn
5FD9qSFPjfiUSUH/g/YbmMMejeEqNBrCpXw3wojkW8//nltXDgoixVWWtbqM0STWo/CZl9H3kIif
PnekziIy6ota0f3pKp2OrDS/Rb2K5hhcgdG1xSoZeTzYFGDcjuMaO62d4ktAKk1h4YcIqx/m4adQ
a9rKCq1j4YGTjKtcDndoV89BDiUvBkorHc87y/m5GB495ZSi/NX3tP/S8WlTlHuZPDrjB8yOc1X+
a2uH/iPM7GncTaRTadNDlV0Gc4JEufouk7VVrx0x/xOa7TAd1eKuyHdKP6Z/DwW75qpRtjKnpV/r
tsApm/yN/XviD0zUtbFDeAbTMOFTzYIrlcYZy+WnR22bBHRKefRdRPFOyD8yq1kozDRakcgaMX5M
FR4eETShEA6oja02UHjKWq+swHT8mt+106mo10TcPPU4QNKEjhMgqsV/MK7higDryxla0uxjyKot
MlLVY/BuqLWTob9sZjerOgTAoSY3utvs8cXMkcMJFWbACBY+mQrxmhG4Ly5FVoBcQXkYaCYaybsF
/c1QgrvIoSkRW+DzshUCpHtzOHWl9Ym9rh1F9Vc1t+RQ2/Siwn+H4DnD1L07zmbyQtG9hyU2b70K
1wlE5+EWtW6KF4ZJnSFzBqe81vnImurVvJcoB1IiBjCkCWDwdevSwPKttxayJx+yENYsvxpcenrZ
2sj8eUACeiycYQG7QNm66tvk56ya6TZ21wZkECYDxAlGBDwLIIhg3BWNvMJXhZZbOqhy5WBsc5EU
aDmTfvC7/Kel7Zo7Ap3z0/Kqj2xUUFEvA2OdTWBSRJ15/f84RBjjG/RXr8xrtM2maS/vkkO5m8io
EXjB2Z4Bx97aYU12oPTte2m+TX+aMheor9KHFIv3GufGOtOeNX8YGtavXCnHejYCK61vBTKnF5Yn
P0OWrDEzjeWvwYTIIkcgwo1Tlf0j9eB8ZQDCZbOIGcV7FYToPKhcBE7zyGLCdTuCjoHmT8IQcOK4
N1X0oFwlUKK9X+gPKw1eSMd4nKA+vrXK5QgfXgdUaaV91UO3ikOohyGJn3n/NpSfOv2HumeR9vgv
8OUABe6MOvgedN0KWhpICBOTvE8ZTjC5qYmdEKxV2Odux6zI4vr0iVcSjQ+ryw2WOT6T6zxBKUxL
lHA1YNO6CKzgDl/6d2z5z1IGnWtOFV66WZONmfeM+C3coUI70IGqIv8Qyp6DDtTNxnITdA2pkiyq
eO0lDbZs/zpO1VbEUIHg1148KdOwq7hr9OmVzdronwqaaqH9NNUmVuqVoVAp+D2TRITQYBQSPC+M
Vw4dGO9Ab9gqW0mKXbMnRAePMDH5p+ePseEwIKQ6IOQaqI8RRHAKuQQLuARSA9LKz9+Vh4nu5F2k
Jrw0gQTNhlCu0HzCYYiT7dwmMdO3JNAk1LJL/m+JY7yko9Q9TvklpfYRIJdsBizNG5ID71IO1kA6
ud4DRvtbJXIrAY3twWQoFl2oQYDfvK2KElIlfdbLOrRTADjBTFGHihhDMc2IjKaZAqwRs78ApnQp
XxqkQgHsA6CNFdwE5meA+Jx55EhPeDBCH+ThDFspcot4p8DgmbhmgoxgV/GJ8MyoGN156TPDNBbH
Wq68MFv0ER6nofoKGRgAGOUvzdvmeC/I4NBI9WzIqEX1Mck2/b8uHQbtPta/vGGumkvaX1VpA/fK
mJwKhR1GLLVTGrsRU4nyMPNP7CJHuXjDM8oAjRD2XmXg+6EzXeISrMilgB2PO4WrNvKSjCg89KeT
qve2hSGQ6WrU8ExESogAIPrKkxBKoXZj2hI+WvYpZZ8CCaQpj1CEZc677Ylky9aqCNlrPcGF69Bg
EttM5UW7ZXfjWc2OXbKsngw5+tQtoIjPdUBFo97iaOLNwWCUTY36U9Z7HQdC68B9MjHor0guIBV0
dke7kEnOyxk4S/bah2Tc5/94KjDbGAxs7Bp7LobDrjggTlvhCbJUYVlb0fcYflj9Vr0OYXwm7/is
V+afkDNTSRgkkllXou/QzkYR/ZXNsNKMu2b9DvWrRmub9mK2GhomZXL3EzHYwOsO7xA0scUw/otR
u3DAeFjhJzjX9eI6SXI+tGhSBCibAOlLk+Jg/hWXN93jVsSOZylNytqejGqbJdnGMRmxe9iVCDAe
RaIjMHBYCCaNLrtDgzU4WNabXKBd18BSOQwFXgNcb6KEAPTaNG5TbsThioPX3qpPIU296u0Efa9a
9q+gs2/tbCBk1RlFVP/4EGL1WfwkgKElUBYCdxAsXX1K5TNUnzkPFw4HJ7WY/tQtjFbwRyOIzwVU
EA/QzhIosDqnI4oC2TgBk0OFo19zzCqzuo4yFJi8y56jgWNCL/60ON9T1sIAFXrYMu0RjkJWf/jx
txj9FL2jm9KOGLhvsg/+Erla+5LmmCOW+vCVwXYrDIZM6lpjAhfvpFNpDnfB81jz3ypX4hALC9uA
hClKmBlQeasUv2HBKqxSJFDGC5dSptZ+v8vT9KORpUNSR8hGExPzKA1uEUuGKOWU8V7oy/m20E3c
UkOALNGrDiUGu0t97P5JjJn69jpa/lPTgJS93C36jklLFZC1Wj38ygSadbLomhs7wWJEzG84fbgC
k79UdfwstPOUuY/IWVyjX1btqIIVF74FMVh0yTXufzzlECjX3jqXHI6+guy+xGWGMaHfu3iYrloK
DGZP/xfCCUA8+auCBjFszKCbNm8vYgShB/Ky7iB+RMU/BMpf/jDQaAFkAJ9B46Bu88RtqqP+hWjK
4MkCMqfImjplF+TtEWnjth0EsICriHK3aEhE42es9IiYROtTyEWOG2NF+blTsAS1NHojS8I7lomO
zT2pGSaJvOl5iP1zLvGRa5UmTdqqBfErCVqTsVsO7aon6dUIEeJL0q8iUAZ0AdMUaiN7zAN9qxW6
vrcK9G+kqDiqmdjwD2PMTth1BCHapiBDijOVlkESmymHg29gX6SKgOcJOpEIPTRchmhTiLuS8UaX
hi5JL/s847th46yGlPtMuWG74IM3q8KQgYS4LuXZbzRETylTt/o4bCSfuTQnS8+ktO9RhuQ95BSE
QRxYMuFJoNIB51cUJURikV4w388YusH/1GmYZ+Tc4o6EdgpE1D0KIz3MDy8BwQZNt00kyz3NM5fc
2OsAwNQMMUfXiDuOMdOzGwClgHLGm6atKDKo5gg2WQu9X2zizO2Uv56Ug2XBeCszAJGBCXtaokYV
+PFSd8SpbiI3VvbFm+8NV9XEo8+jQEhx/gspZgpYXJk2Ue/WJOE+tNk7UyT9oaC3q4vinvU4AxjS
qZUICR61tYz3C+lPOzsU8nvKp687dDmK4PadsewwiBSNduU1iqNTLVXkBunBsuVG87O/VnrNM4tY
evXTxgiuvgTnw4z3Xlq9AxqVosByLRaOmQfILa+6aLooevdZovpXYDmY1hEX6L1VtVu/jl5hW665
pFHqLo0BHg0cJrXrdkYNgQ9bPZHix5RFyB/DIqXiUq3bQBGmW8e8vCfjQ8lPdXmnzpIC6JfCsuyN
RcTGjTfhFUmiPL2t6Zgql5hVYk4nTbZj7AsteOWHiNdLBK8CSWKrSi4oxojx1C8MR/YdczG923Sm
Q/JvfWBk/co8dyTrxFdc/39OoGI3G+Enalbcr3FZkz+6N2bzAix86WTgYOA7HX2J4smTDrlpF9Mt
+IWYzZFtroCzVj0eGXdz5A6a3sicltza+gNR4lKC/nW2KOzwvQHx0ld9SaDoci7UyoWxgLoyh4qW
x/aLz4GHpO0hR1xS5xjTjSlWjg3bxQvbfT3BaymjUwixoBfiE+7O1Pr4p7lBqD70tN0ZRX5uZZqA
kGWnDgLSeFRuwy3IhnWvVvh/dP16MsY9Lpd/Wpk6UVJFjjeMOy9T0mU1kCGJdGhbG9yYpoXFgpQM
VytJnrGAlbNYbjEMn9UeIjsFe8lQbVLifzSQZ/SyWgerSuoNqJ8ce46ghd/WlO+iKIZ7O/QRPB4K
UsxVBFl2BWAu5lK6W+oRtW6P1ZCH+eyy03AhVKqgoCSYubwZslerpphFvz6ODRLFa8PguWk3jb4f
5GONuiDpEWHlXBKD9xdnfbvQV1V9At5cig2+j+CDbUkaECAyGiXgINh5/XBQqR+xvF424tkQj0qz
0adVKBzr8pzOrEAOAsJcWcNO7DvwChYI1shOD6tdSZlA/WBCWPZwYZuz18OtHeGQi5k0Dh3iNiLL
VWTE3/lXuUOvo4q2oHR3r7maY7ofYbQMDJR9UpxKjRGip+HuQ/3bfEnatzSJ20JEotYnByHBtSnW
rkaCCoHj/wCpQy+ATdLuFx5ZjpqtZ/BLQ0YDAtlvNnNsziGDzql7DLjOxdBaY2iZQpPeFd08ZFq1
UmFRpBW9PEZHxE6ZF8PYTNO5xBHG/IaFuU7HdYo/pRQW3LX3dG4m0TpQcdvh/ChEHQMF+qI5iwqv
F+BpAEARuyqPoyut4QQ3nR0Cx0sihNPmUGv4GVqCufLc3DIX0A4R4or6ulW9vSqbGKcEixgGiYYi
a/SOeSF+jWL7EEreal3FXz4LhccGA0gioSr/wT4YhlyDSYf6UaiAxSpuusq4NougXWCaxBw9ZuYc
q4CBMwMiSmExRauyqw4ZCs0Y52E4qQCs4YhMbSE9IC3GvAGwdsSCOLwyLQk3g3U1rCvetp0AfdAO
glX3VEhE/YuvrEZPP4/SU+2vvrjCFmpoXHPO9VWuaeV4XxxZg7AGGSqKq5zAK0Vpyt22AcWgZmI8
AHQzdUsDe23+FzrCoyPjGIe20i7rYxeeYziHLey7n7b9lPOjXxx5NihViCqwFPpozS6aR6eRF3yR
gTIIcVjVrGYL8y7ulhjCEmlFmY2kVu1BtN2ofPlCsTRNJDMk2DmFdG68r9w/iPw9MLn6DZWoKd++
emAuZXoPSGHcRggkP/wUa+1PMugWRFlw2d4mZaCmlNahvE3jG6SJeRyivEuEywXM9t9e3iL0ztI3
jG0/d+P4EWPyXUFJu9YT7t4QZa1VW3G1L+QMZC186XASDe9DEF7QC2EFRMGuHqDW/Rt9eaepk03W
BTICsvYuwE45rTFitOpD22u77lspvVNcgds6/bV4ecMXD2uonkyS7AK7lai8JPU6lNaSBn37J6tv
EdmyoiNPKwQM8XSIvPBc0NJ2Oo6Mc1ew7hECMPNzG8CoQDig9JOsCYP1kz9edbz3mb4ET8xEASRm
/tO24YaXAFtyjJBKik7guT1m5Rhl3eacy2YRPR0+NaGBM7eVSBNmlvgF+RR98kU27KpZxSkdhEN8
V1nUe+nRXurcbQPw7HYhVk7srcrCBVjEhI6cXMVOcU3G3+7sCPS9qDnQLCCwaTZcVESZQRZYxt4u
ROzMyQplBwJAFS4KiDiNQ6VLCBX32TuERuS5irqcODeRSnD8Mf9CLk/XPQ4rH9cxj3Pur845TF0p
e+pY9BQS2P1qUNY9wjPxN+upAL5LuIYesA73r5dKl8H2xBrF+46y+KVr/jlLpYemr6VMQeFdLic0
8TOE1kTvaXxWZrBqw2oty/BDy5WPHMk0SHY4jPpoq4pGvrC1Qxfo6pLnmOU9VSAwfuDIAOA6RY4z
iwJeXMcwsWeqEIlQ0k2nEZyHZR7AqpUyRtY/K/SGevlbSpti/K1DxVX0Lfk0doIfWESx64tvGqnF
NHAn6OesThxn0k+w+bvso4M/On6YsMYZnBknoFCgNOlHZyrfgMn7/kSPYiYvpQTqrgMmFE3DlPhP
glgyBLbZfo/QDRoJm67y3qNKUEbmNVHgiqmFx3cDrRo75hl9EoUF4cCLIAaHlRcRh7XFML42nlCh
UsRBqZNBbo46Vwkn+hIcCuZ4E9xP1lD+jOJdhxZnwZp4ppKEg2Bpi4ZdqH+5Dm7eEH5InaE0GojA
roUuQR4K5h6VW2qVnfC4KE4xXNUWlMNKvTVeaeqW0VrPZYwYCkaQFCI5A0jEdMnc0rd1942IfNqU
dUyE4fCXeHzYcY1UrxTwIvxXaMusew3YnULioSEhvXmWXfxgi3ztY2x0mCl+gkmfVKQGx3jgLCGv
Aiom/mhqWGJ1GsfnQOnOE0NCSTybwUGJP1MKv5YLWhkGwhd+DRgRNOEF+9z6rIBh+h1tywDt/NXS
nonjRgPW7OUTyUngFf6i67cd7ND05Y8r+AxmtUdZafRbGhWQf5HvLCmwXz7AjUx5o5nMy44y+XjT
WRXdUNqGRLdJ0p/FEjSjtTBwsO/6EVEOJL81sMiQnYT+pmrPNABDVlddZUM+AunPp00iOWmAAcPR
UH4T9a8osDEqTsXsOEi7p6j6UtDuFpWHpM4e0z4kJOpI5ZXUz4Z/irRf2gaZUhhxjjViKLDufcco
NiY2/1W69Itd2cGVd7salpo7GmfgNe5lE72Wv1T869ywKnzm/j0En0LwZs4PDCEnB021i3+wATnf
EgK45TWtZo7tZrbJIjqrfaSfYVgE1ikMHyFXHAIMrUp+y843XA69UiA96RiVB9FbjeQTlx/4O1nU
VQwzBPbrM1Hv2KVCMRmVSzUdGUQDCRw8YBzvgLaWYQO484xkSytYroOwiWpK+4eWH2SGod0t1C8p
ZpYtBKcfQd63GDAQhGpsxLeC416P4+W2GFyJF+Ct+HlAvOH5QHbSvHXU4Rixv0fZ3hLcUT2U0Y3w
iyWeBx0TkKh8K1zzDZcQ9totZi1fUsEq+I21bTU8/eFkIN5FatSZCIIPfbwlU8JkbosGltqj8e9G
teFY76ieaVjoZSjpFirhNxzqdqKtMKRgBdjoidDSRyKDbleE3Ur5I23F8Tpk1yH51ouHH1artMU1
YI0MotLXKrfFeO7hn2EoyqPDmN/HosXV+q1pQWThp+1uiekq/S3tPuF2YsBxKTvH09y2XEXdIRld
37PHpjjQdsS4sm508nQaLuSNnh/T7F+kf2f40cobWV5nxcEyTpZCw0vfBMV1VdBwkxNh7Wgby9Lt
gnWNDFtvDkkRVFD+4TAUCOoss/7GxNaJ70CSOJ0q8hKzte4pPeEFtZCx/7CcC/wV8wwDhwwiCXk6
OBx9+eC5Xx05E5LdQ7R7EOI02+Rm8Tc4sJpt6vgJiaCLj1iohYFj5Rd6Wj9wPONSa/it4g1lCax5
IkOOTcwhWlN+5OV35B287j1QkuriliGsop4rLPhblxLbbnIHXmOTnlrvARG1ML+6csPGb5WNjC+j
5Jj1WdTeSn+xUHa/ffiLAkXWPsk/4Qkg9lgk8gnWLRpbpNiTbKA8t+6IeWEwMfoCoKwnO6BlqrSi
AjgJD3kVviPYZEHxNPRpmbXsl0rliqNJG6xFz8XQG92673Q3L9BLhVR4VkejHhI3Wa5L1gSTy4FB
ZJqvJfYrrSRmV1hz9Quz6tc12hBEbbR6AO9jzZgkkbNpGcr+l0xWySrT9IY8qfqZYfRGWe9B1BMA
5EbTkna+1VzaKM13eahhYEDSDZoqGVgY0XqvtcNsBODDCO1vjYoRZuOzeMyXPEwcdVf0lUt5XKna
iK09AW49fpElgTS47mOHReKlv5xMZG5AOkUIC3+M1jXzmAjlH6ik1YpbLcDZPEDDWqeBO3+7rpIY
d2DaZ4xLXj7S5HUk+y/NAnEltJtJq9cCWsIuTZRuZgaWWL3QPpBlwA2OVVWZhyvDGNZqi6CScWGx
94Z/hWQ4pc7Qvm65SnGeiHtp02i8kL2I4G4/0pRgfinD/QzTBjgBllf9lMBwUWf5IZR6wMOUywBY
iZpyWjAGbpSrKF78aS0whTYSrMUb6BgeXvswaEkESrRvhWsHdwL6NyJ7Ezg92NaEHNM9wUXhJsdG
s5Qq0JqHgs+GAgyIZbKFrx3HJkveaE6ERC9ZIpP+LQ66rdY/2YSZxHTGnBiaoUhF3b6C4DdOoaM3
xxyeVpe3hGraY2/uMlWALdac+gj5TOwYggKTyG3gxpkmRnjQ+tt0JUEG07J9IzslyRfR9PSpH4YU
fvIhVN96+xtqW6uOVmlIF9lOpMXTBijGP7zQtRjGIYNtYQGBQTmM2tvibtXIDyTJjiYEL4CYuFli
zka0Cl0RXU3L2+udbOwyK1CokScNWs2zL8yeTe+KrPxPj7jhvgzPBo6zwoHJitawbj8H/1tg4ZgH
6lA/2EAvPuiYTcoSmjyaKERTxlUX4C3lkMLatx8wrYJWZtbwxWpGQDcF0l6eAVQskJwNrYs8EyvF
TIPfs5PHNYUA06Yx2mi+K7XPDuSYIppaxisWYWcsRkygNWZpk3kYkit9FfR7Jkb+MJGdcZjXXpO9
9G6OMf5HRpCdhfdav2AnrETDkk5MrhGPSf/66cV4lBHdQeC5p2DFyq1Oqfa4MFLx0xD+iSrgXm5Q
V7IT7trHCP9rZoEX7H9BRD2X9BvgvV3cSC4hGevBJHwowJO1WSEu1SWXdqUPDwLQGjePBYjAawrK
U0IcB3mriXniTJx6fdlHDYkhlTMvRlPg2jfpmU6B+YqHrcrLD35FmL/884gzkoELgwDfly+bGSxh
C+Wzto1eXDVl/2HgUOFQyw7mGnlkVtTQ6U8o6kzhzItH4UrMzKIRtl5xBivQ00fR3CzJX2vBy2ve
rbpoeX+Qf5CMZcV60mhAcEDXr1NwNUtHgVZEoS9YW5+yC4eaRtZppm1TfGlMipTftPgpeJpGfpjG
I0+g1Z2U0xH6oVnuK+GD1Huks2l2E/Egy+j81XXu/7O0k5l/mTj1YMRk4q2fEmCSnHGPwAO9VQqw
hn2POzYI7oI3QXPRcglhhyCv55+jBpMNQUzz4jGMT1H6AlyvWuZeMN9SbAz0n55JvJJ/aEzGpKFZ
Ynx0nIKzWs9OGyyo5C/P7kPsVIwzfI8kioAovfiBR/yiCFzpgxzPbI9kw8cEyTowHNKbzxki6oJP
/lUV2FAO4O4PX9r4wFeFanVKRSodHEaaA4xZGH84cpzb9ltjhCk9USzK3ooAxmX+ReAyXcAPxVpA
AVPxK8cI2EdP8L+yfxTQKa5pqDwYo8f2YmB+irr+rmM0i8EI4odGoflh/skWmpzyUl7au38n9qHe
+sfog2JH+m0hlqHUSXC730QQNMgM+EvX6RZhMXsJSpiuzXCa96YBteNt4XQ2vO0t9NKgWRV7O9gI
J/mPqGwM50Fy+z/CwSFgGjMdCrn7plS2w8cArxqaPsRa5LFLnwJ3XXy0wIs4nMOWv4gjglvadWyg
GMZinAK+swCgPEHU2tsgsevKLjbJvrDHJf0vmFK85sW2dLnqvXfjdXJuDx00uWV6L78QgD/8P3Ke
MBki0RIBR3ydHPVQVescQzUF/wvXwuLPcAQo/Yf0hqd8JzkkauKhiYNwvGrpLRENUUQA24WCyy7l
4VvJWih2srpHQlBYy+6Ks+o7JgDJZq8avpubYA13IiUzTNr7i/yNGIIpk+6QtOMMJ25apThMz7l8
NnAxwJACe06U/A6vSeR0kdLTzMJiOAGCljv+T0hzjf8VI8GV9bdEipOioCRcHrE3VLIeKMwVZ2u9
DfIPoX/iwM1jfgXhLm3vQYj75lbrPnr0noqPDUb0nWS9vyZSzdYKqVocAJx4lPI/3AS54uKdU9+l
G60aA9TQsEMQYC+6sYNV8dMatjSl01f4U98yzPeMRe2dYe8W2aeWnhi7WerKYnl6ttrZHAESpHJj
VYDZGToEjyVABZMaqruAVMjGraoNMinCIxjPF8+J0z1wyARClggqy9dOP2W8ruinxT9jccK5yMUn
7hx9jPmxsCfBBfzp/5jUg8x5224/rkJ+cvTSQXaNs00zuMIvJnR0KM0cHr7x4Y5SJo0z4oai5YUt
6jI9MrL6RUpb31m51t5cAQoRnVFGG1okZbjpPgSHjTU6qLhRBUKi0cki4/xS8bVhdLzAQdeBykEX
juKYzx/mZ9SiAlSoCmyzetYQa+di06XiK/xNCDtTwuVvQ6kUFzj6rGj0apxzpV3UHyJpN+IqIm+p
dWentvbQdAfI0FX78rS3mm8tf90oR1qS8Ro/irf8TYPvP5Kncuov6pURGRgqqk1iWNOFbZ2Z4jXm
DVOgZdkYBScEpJBKMOBrr+Q3z6Nz8hUjtw7bCQUt1UHZkC44EFIV0mAvk38+jQmAKw6WFA1HHzIT
quVlvrNnlsK39jtewGll5gsw9tx6l3/X38LL24GqNIvPUsA9hhQCjsRAGJdjJmWrQG8PlQFHqST2
AI4Ahdx45i4Yx/+tiIjqmpSd/9sd2aGrP/x2cJ22VTAoS+cTGZkOf5y75//fCGWG+j2AtzrRuE8T
ZiuhHn7CqVJQ9+tfJvOMvdekPzn3mBYO4mbQg2A5An9D8cRfTWXpR5G/88ltX/RJeTPYqLFf5Pt+
1I75jIMQR8FbFlVIOMo9raqzTB2KC1/7J0BwgSCUsYR50+kcG5YokD7koL1Y+mz0MDSxK/RU5ngt
X8uPUlUkx1eYsEr4ccSlTx+g4HLhM36xwlo9lpLwCz15QxTHlgz6RSDd2+yeN96iYMwiQBLPalxc
pgbTggzuy9uWGbnU35UafmkQO0z00spfV5pL8yDB9pzqtV9Oqyp959W50O4NRjzmMbVuGdeK1N/B
tSrjh0wMElCU6Vhn/+I2hgS/VzzQQgpT1YFXKAFueN4xMbEWuY/5ufNOZnVPjHU1zluiEdlbPaAO
Ke/lWg1uYBcjJhWFRgO2bw0I8gCNqYXT88YgDGJA/95cmUpo8efYXEfMGJwEtSDfXnjojDe9eXBD
DR83PwWQWmumUPdA2pIbObwUaHsNWzSZ10feIC+NPoRqbPKxxWDekUE0GEgW0Mt7BUpV7OqO4auB
tOgAl4ojElmMMPc+5sOayZF0X1qTrTLK/Lo4d8MZl1ggcFgtJt72HYkXO+TQjJD25PZCip8DJvAX
QCiifxbTnoBLU+c2gGSMz2SJdlgNUa8AN1kfU6tTjwEuEAABz3fZatKijOeYLYihwY0ZaBj/64DU
+DNSS5x62VrCZyRhe4Nx0UuSZoW3rl0w5+hxQ8lfwOTI6HsSFIZ3bh5hqOg6zlw7QK7afCjGPiRq
5KqTP5VctOhsTU9dWvmD0C37DGeVTxDPe0f10lq32XYmJdXNJczhj6K5YjqTu1kLJQeHFKcZHm1A
MSG9hOCT/5TSswU+EeQQEZUtoB1BnWsrhyNyfKccqY31Cb6lJG+sJgfmL/1SNJ2x/RvVHV8NP9UM
HpBsWNbgURCWRP8QIb/ki5HmA5IABWbRG3ONMt0I4VETNvRTY0lssFMm2wrnV2Qo46rwTn7/iUOd
5z0kWL3M5eErwFi/p2O4azv8RqFRtebThKIXEnKr+d8eJkFavzOB0cgQ9JV10y5w6jlGzUnu7j7B
uJp0EzjzOxkDjYTmzzaA7sA+I9isMwewxzuWnYN1eUNvU118+UMeD9QKKqPF7lNHQS2Ym07YQmcr
ZjoqhgZ47eAXJB1j9D5S/OaTonpTo1tXn4x0Hwt7uPKZBKdiF08fCCUJ1VEFsPwlJuWwydCFEWS1
qYNDrlww4+vqC4GmYr8BEG6PncTRoG0I0YFTUXXnWLgPG4JRmwDV46rno4yODXSTcqjxadHKZbCR
vJVGf1xnf0n/EK2Hp124qLjOUBfuymrf4owhYM6KDQ3YFe4YRFkE0bUGYg1X2Q92QXWx7EwXcHpl
DoiseT83qwU+RJDLYUIjucSkA8JcBMeKyDnZRkCNhQ/j9BrHyAmm+NFLD+G05wktEaRTsljqd42C
L9uMOd6kx0LeDCW48CI6zADqVoYRwJ2e4Xa+SostPBAP3vakYergzrRQuWnJKj7xd+aAA+WXjmro
tmb42yPvGdZh92r930zY4e/f6adJf2N1gfUpPiewd0GOnRBuET678atGCb+dwWr8OeI9o58UV5Ph
xhZDD1YICx9xtnVryIiiR2JKQZvjf7HYA/EMh9Iy1maPx+KOJydO4H1OOX2oHbEdO+xKhOIFXsO2
oOoAvZOFFeGxBlyohQWo+NUmZ0HdWMklLvdobRmmOZJ4BLpFKKy6go/9B1nMf1N1qaWDoa0yDB6L
HSQbXdras9IE1jixjBjdUazp0ymoDqbriwfPsOvOtshUoNJpk92A8y3yLNWJ9L2AESDpTpKtj/Mn
8vMzRh2y/OIjTPKZ/VYJX3myMRroIe0ywgUJQQ2HRIpNSt+cVcJ30XRukVtxlqj1vuw+wW/rkbKB
RvwUtGvFBDn/j6PzWm4cyYLoFyEC3rzSgN5TpKgXBGUa3qPgvn4OJmJ3Z01Pt5YEqq7JPLlvMIDR
CpX5MbE2zNrr8OXI5D9sMcmrGXaqLeOoJNojRZ+PpDE4TGtvHPRhfBMUFQwdUu8TEEimMo+AkDa3
TURxy2nSXtMNr7lyeRa9aIsUi3fOk0+YukKIfvjJ4QiYM7K0KeQWAVPHiDgP/bdDRFZYawQpcrxu
PjXcy6x39X9gnsSwJHJ4rmdLY3AHnL65ufOYM2jgiYG4cLgiak6mqcRIhyYQs4fywc6OU9NH5jTi
YGM5woLzP2Nr54dzgGY9OB1vZSsbPZxIK85396bFoVUsUTW8ACqlJMTaS3BZMv4EnJmoU/14jfbG
QJElc07zJyHeTFzKSe2Xug7CbZu7MtK9aueUawWxW+BczfpsmEsvWVGKJg51uIt+inu4DynCV4gk
AnOZxXvSXjpzJgeoWFhwHATFn7xQUMckdGaIhKB8kOwVSnPf/ur/IkDpBvlJ/ttGGhESFjQfDVwo
iPL2C64d1AyeRVwS3PU5Fql5Pf6ONvp4tdh5cZofisRHOGCx88uHt958u+zRGD6j73G2aX6G9Uh4
IXb5Zobe3/zw5UvoeYtA6tfbICApE/jEjgupLn5MdoohbZMxxcZz9/LjM/0eCqRGa3YMjCaCSgtB
q7W47A0FiNBcrt81at1uaaDr4R8NYyJWskuK2tC+eq03w09W3C0otPRP8qG5Jdxb3qpOnjaRgeMz
xHMWrqy9QztjjlcZhJEisaLpGTkCeFkAb2G7E2Dm3tfmPaaN0Ns5ZYI/VAwAUCTstOaWm0cb/VzB
d98zBxWRtjFQw2OLLRhshpTUY7iJwIN2jsP45Z/b/ObaoVCu1fA7dr9Bc9TUd2S//CiBKfzVs4Yu
NGhACXudH0XGo/rlK+lSZj0sKyfL3/fo3CLVQyAvgNnS9tJMoirlZ+gsgnwyZ53mSF/pO/oYhGyG
M5xeIBM0dwHsiuEtqVcHSFXwUnjak+wLBxZaLgekKGMhFaRA2c+9iZhF41ixu5CYHk088wrBUADP
HY3XUlf8hazrC0riOZraGTUGuNw2s+qFXDw6CkDRvkfSzboifsho3apx0ukwSGHgyparRLrJRqgp
Ay7FfUaGFbEoaHl1eoYH2RJaKM8rhzHN3ezfdXcF1p4NE4ZmUdf4o4BQsjQ1xpsnnQv5WDWfNVc0
IzGE5NkczS3nCp8HEhVMUQTY4mpjWiafKcj4V8VZmwwRS+NCAWuXb6t6jgPg6OHPhqGZ9/qup/J+
cuemvQEmccV3zDlfgxqvlU+luVXDvzT9UTkJJ5WM6hCny0jn1erjVtPWdcCFG2jzhKwMg114jU/A
Nsl3c7Vmhn5X0YhKeYy8FKpfbDuUHlLz19PxesC6eHTa6CTAc6ao4AsmLKr31yXOQRHgubiHfxtE
WAX9tOmQN3bKG2pS8yn7t6yAC4SXrhwhjoFM0uqr7j8CrFM42/3igHbxB1Vg78Lq8LyfWDvK9p9E
ex+QFgHXsSI00dtp6aeM2TQMmTzbLy//UvofglYRmH/ximJk+NerGOWNZ1I3c4dNGZSXwbsCFZdh
WjQ4acfyNgQ/0zaK5wVe/6zQnbkUOVs3Vp1rieZE8HH2v9CCy6vJcknHL5jxyA+IoCP1p9NvHYqw
tr5rILEU9uUFsorAWkHqkGuq5O7Ygw1tzFOarBPpoKlnk9DB5KcNgkWKITxpAIAjCwRWUbiNgdHC
IfGQuYttr71YmkWouCmbZI12dPDp5fB/4ubGVIQaAK8SCBa+BQsmSYXdVt9UMWGhUD6Ajkb7keJ4
bN9+vbEMF11eQekeen+Nls9TjzQ6m0epxIatINQJV1K1V2E+aR30O/MoIwlW/XatR7FbShGCBKLL
q3LeNdqKW48lcwYbNUOl4AUXN0YuDW4w2qfZbnBuEWD6/DNLwE37sI3247DJxcECRsyEZMC5EdOQ
8YVMVN2xfwwdI76ER+M8PRMhTXbQ9Iuq+6PnALKRLVr1Q+H04DmX5O+xJt3LQMqC7tvpH3C1PQpi
bTnk30oVLRr1AYk+aTY2fbv5zAZEseNnWBssbQ5WDOdD5usrUh6Pv0G7tZBoYI802brFHR96NPZM
nCNuwITHQT5lk5STzqyrtJMV/6vNj1K96VaFUjk9mLCLdGdi+QwIxmJ2c5Dp0AzC1XK9mKAxIvKQ
ncrmAPeYtXmzMHhJ6vRbSAgLM9/FDNLqPxETX0Hlqxi8xLiLpGGtmP8qjjLLAUWGIppE4GXm4FKI
/o3et8chFsRvE5aBF/8G1puAho082MwDYXPJv2b6wwxYmhZYmJ/VdAlDdjuFqSF6GsSU2LwrBySW
rLqQTnJJh2j+/EXGHI//NllH5s8wafVa51oEZ0F27nDVsleVvULGOuPL8rYRJvqYTN1L3aNmeSWp
mxO6MX5FWJzQhpAqUXkHjR0Y5DpxFsG61O+0BBw/bXfrTLdHcaBd6hT30y9M24wjLejPlXUNs63q
3cbqoMlHH44vDCKluyEvSVHpSJcv/lL5/J7b1GLKtel/PZsvHxAjNeFOBUpn+buCJMQhe0pMtrwF
nJ+T0SwrhLJEDc41yPOs+7xm7zEz9mDAILDfW/Wc5obBczYlyRpXg6l9bREX8kF0fA1E1YSg6cqs
kk06RaC3TLJ3ubmWLaQNjzw7EZ9Zhw83la62ekvwJJXGooSzQuO4ZvozgjhWrpAkNfJXcBM4C5l1
N3I8zVvJgIPaVcWImYAw1T6XU9Y1dvil1YOLdB1tEqSU8spr/tAyzqAV8AFRGSuCOcRSCh61sfJ1
GuIDbOwy2fiUBAPAX738E+GaeAfbOIa5O5jrSv4gXHNMqGpJYocrh2jaWOAZN31sXUuszwLpHNZC
ZWvYh4Xj/OaDjHBnluoUnOxxTE4/nkp8LaPyjWOGdxW79ylkPmas+hQ5xMVXFgZKZ4fsd5zygatD
6ufLFXSG1qXsXiEVtlfbW88QG1m5qJgaSlldRHBDpZYZLzNngRrMVtZD+efRBHWbCqo6F6mdPqdN
nSr2CT9DwR5Rlr+MDmhRw25L4RdE57ykd22OavBrDjwlxpedfWfpp6JhaPEx38UrdNwlh/8g+bPg
5KTlWcpqohSJ0K2MWS41eKm/R3+Yz1B0Jf2jAK7fggEME2tu+Ygr7WGueQpkOm6EBrioAfFaIKnr
/xrr0DsaanQs5yOOhUOHh6wxQSfCSPOSV86j5SMMUW8RwabVFGq4CViMGXZF6/5TjH8dBOjWMJEs
vx2LN3fS8zNUT4tJkszC3+aLQFNDtBIPizbebAfxrn3mrslwDIQXJmeFd+k4t8r6EfUGMBNKUnQk
OQA/swFpuhVkw/zU2MMcts72mNGxQf5m2InlLCMW0ajudXbGKzEXARaDcGPKKyX4sESAp5BtLTaV
wARlyPU2Ev7dz0ztPrCpihDgF/qvws5YIA4u6gOSKEUHlyH4c6A8+PIexWJOVSad2Eb0Cm8H+CRU
1EThhfMYnaJBt2dIc0WClMBMsETcQ8DpBF5EpGUjhMBsyY+IsTngnHdoawNwbX3ObJLwloH4cCFW
MmpBbNhoP68I3KY1LXwLan5vAz9sNag16+G/StwAj4qA+UXJk81ADMYYyV5EBG6h+cUVCOaJU0X4
TEzmKNWLzeJjij8REl0nOQ0lW7D4O22QBOLouIr42/BeYryI/lXXX2W4TdWd2l9y6RoXWOhY3XC5
RbDp5AmjStdavwPa0taE7YBUMiU9QIYGU1kjnO+NVeAQNcJ5mOn0tVDE0t/4w2JUZy8DJMn6qmHP
1RarHjsWRV+xZ7ynOS9WrLH/a4EhwknrPBzaeH9vpfdedvXCjcHURZOpzq+LauExN5EqevdEsVcR
9scUmA5yKOJydyOyk7WRsXqoF4EDYdW1my14lhmRlBa706Vv70viShn+FuBmuprIWbEqEYfJzC+o
wakWg3imU4ql1GE9F2uN98eUiW0htiHb+N5aizrc8G5sg/ebdcXehAtOgandfH9qQ58KaIjopOib
HHK6Nv4UaH+HilkEMnY0pouFjtiioAFRIw816W8tw5mLsFsYvBIaqQtg/BPkuUuuWXJRWWlYrDax
eFit9WXwDXgd/b4/j+GQ57huzTq7luWnXACArMutHExXJaZDj+KoRicn7cjAm+UVRX92dVpER+e+
ftbhrySmKpP/wwM2bdYI/bfj4MggeKMCO/Sp5x+YpOhXuLxZoJSYZE1gMM0za3/DhNIRqYftXCtQ
nZgaWGkirOkuJkkyhqOyccR+ZG+VdhWJdeOsY24Fijz5e5aP26w+SMOuHl8aGYTIbAkZmQ6HCg07
/3Yk84WkVgn8KK8TjQ+5EPq1BWRINSPAQkR0OQndh8L42Ui+zHRbVK+UpBSSkxRnw5S/JTUy2Yzd
sSjWtjKFHL0Gg8Z0q3SI9fa2v6lDhtJcNdXXdLy26cGOSPZE+B39pKxOnP5H+Pqi5YDU4+PQnDR4
9s0uUHR2n9PJoPnhHQ/9LGaAGyNRqGuD2b63FFhYGBFxLNfaT1p8tMWzGBMWqygZIOu2UHtJQUPq
K5itZDPW6fk5sovHcM5Zq2rdVz58hr65kKcsykoeIIw336OTou7D2exba69FZ81HrwOPjS8s72O3
gZyth/1Jlzi/xi9RvuYJfi2DIaCazA1cp4Z9iyWAuTZ0eGDHvIOqBMMVYwz+cughsxFdkb9PqFod
/LAl7WNHdhVLMI9k0RxF7b+gbJdm9NNCKMqHeyCJWQd9t9NZ9e0s820leyx5A2r2AWpqg3rT65Fl
MrXKfwMgZT4OObqg4gmughE5CjBGQb34K8HQDPRSTXiyo8esTrcO7k2i2FFx/GrDLUMmpcQfFSzh
UDc3Wh1uERIzICrYRHrpzegogSnBk+4hSkHEVsmo6iMt3rLGSITr3cYXQa3Fd/r/k0+KZWsiSghR
RdniIwqvQn+NGQ5h50tKkMZOlelZ7g8cs0p5yHjBWP9JEWpa3KmRfGZuTToBRZo8vCETSs3OTn6b
U0W4GsZnJscYxgtIeICmKIC/FNxMkfWRYUeKVpMblsYZADAfqfayvWgu5w+bEaN/mSpAObjB4ln0
Bv0zMhZeB5PSsDzXxV+Pokc3d6r8UkI2xF9d8jNmOYi7fWZfEaIwh/BzzLJbMs+j+kB3VNPRmh8G
qu8xnTKbn9r4TTRIln8hldppYhs67I/arVBOYI8nsFIsXwL9z8fBIWn5pCeb5Y82aalIA+T6h8Ab
ZwamEin+SvEZmN9gcRSLR2iBWXPR9m6PkIgUYfnQdW8LNc40sCKBfplrt9yAg8rrllG27onVmrOF
mfABGRNIr2DwfmRrT/I7WgU43INlzNxs3MnZDdFppj9q8tAMciNXPu7z8YzhlVIumEnVhrM0T24t
93U1OHTkd19gXDkwLhXdXWP3ADFAWsrdFZlEF/5DpR4Uy1ng7xk4ePUjwbUlgNCiyCwVE+cisxuQ
rfbWzW04zsEnQYGFgiy/e4MkIJuEA6mVGBv4dyc5Zfo+Ih3QO3biHQKmS4cvPuu5yURTEPFXZw/y
s11Vxy5M6JHdsOWsOWz5n0uovjUrG0H1kCO80FgjDd5z5DRpcE9SSI/ZcsAwnDJWyYZnYYKwQ15E
EEuTfFXOR21/WlJ5lOsR6DZyJeoqhbkn+YU+kW8+iW9rmPZxcQEFoQmXJgB2VRAwpGZQK6R9TT2B
xwPsSLLIIT5k+zr13ZBjI8fvpxWXlvwUBpVp+1YQv/O5I9tl4eQplxanHzHSztbIXHwT2HZNvAax
/4mzgEATVd4hasLd5E5tggNxrNq7VDG12EMxaW9muFTbXccTg5rISs9yt+1+cpyPfsp46ph4vC/b
yth4+o2vPVc2Aeb39HuUFllzGcalq9Z7CUx+gINVxUphYfHjd9NLQLIRGOZm+7/oAWFhx13N/YdO
nbxohYRgLG26cmeizptiLGvrmOsXZgHpdO0Wa+6qzPjXybA47M+wOrOLmr6ewdopwH615m7lVL4p
Y62MqJz0W26/eBh3snekXvPNXecxItnKJZ/U3tQP/+v/hg17ApHcCl4jWQJGJYFTEytcRtbJ6tQV
tNBbhNPZ6uAZqv9MiIPeRBKpKfLJ3NRhgfuWt2hLeQ6t3uk+i+Aq6Q9HvXY+T1KkzmWxACkHA186
CPSZ+L/dNI+Xmu5g7faWKXBGjybjOykAaNvK2bZVt6jgALYeOvBs3nXaEjtnZf8CGNmO+OzDe4HB
BWFEYn8QEQOG6hro5xFZhqm+nYRaaStfhHe2VVz7sIVG56p6fCVb2BQmMyWyy9iXC4iEwVlh9N0E
P2rwdArmWkG9U6V9VN4TL15VABkl8ihLjO9L/DEOq2OLZWQwNlhS3hINOb+Prnwm2lLvTppNc5U8
WpRE9AqmDNdwuHGKmoAbw3JlTXPUFsXdP9VEY/PdlM9O/SwycgJPDvp21b+ViL8y1+jOZkPag7K0
Q2B6ie+qg79wwDvrZHTJ5s0VvrJRBQnrLNBC8VOVKCI5YNPxQowD6uJVMkazzXTBQIRZRKQH4lSw
KMcUDCpjc0m6dKEw55ExBudbUZFecrHYx+FqJAFgaoSPC5IOFUBt3q8gtFFaBjBdZnkQHiKyBhrX
wYirCCjwa1+FCigZc0OIoxXbs145WvBhRrReQVUtGSetEidYiYTjhqu+m3d/hWVBL4HVl9ZuWtAX
m5su/LPZpXdA2NL6ITOqKap7w9dd3Lv4qWfxwrR2kWwvFQ/Hcbciu5Dxp/6bmulcg4TkZ7SlqMGm
Tn9WIoypvMQN6e40QfAdejYIURUXcleTnUMIZI1WrDOGu9xGGzSdJBNJ3skUPEx5/5FqL40Kqsij
+yQV7FtjPWkmkC9ovjEvnDfCx0niPikTij7Yo2mLq4fpz8vtOOxZQSY+TxGzqjrDebgtcEIETODf
vraJkRoEmG4HQVBgfsF5rSA4vuDjk/uXGZHMBrxTWsIjhE7Hw35AOUgP15EZwhe37JhXS9FVRstp
H9Rxi7EuNnF9UTqHF0zoGtUzirlkmcmw8L+qYs3PbvnfxGGNo1tX81b5qdWDhPQ7xEMfb/Em2sq2
8LZKuS4GWJYsbbBYlOLDlmGhUm6Bfd6384gAtDAg9oiHwqUezw2s2U8lXRv9qVdWg7OZo3Mq2QRz
JIM/YKfGnkPStdmmYGRjOK+mIN50EbTbyoe1gtnn3X8W3iGMQPYy95cR6uKdoQlukcXk/PwEmDgA
UXiLxL/Se6jd3RTwL+x6ZaS/irFtCmAqa0PfCSJ+ZYPsCmY0qMzwmHyY6MvQXqTRo9Vx/5c3SfpU
cKoFx56JQWc/Akg3wHgZeXFIdtpn52/iaOV2QU6u7PdIQqXKrn4kRqUwyX961oG9UFNcEQUNl4Yy
nSpTATU+QXKz/p/TntMRfQka1iBhJrYjO9KVaAoHbi8v7kCkaToLGp4g1N2Rchho6kG35Lzp6qrB
EmwAavchsFkBumWuhtz4CZFlR1++c2hL2ILhh0fOnKS+8vxV1VeHJJra2zYVrggG7vZNi/9JxgUS
A3FhGz3zCOnTVjlcOGECvJrshGRiMeRq/5leAob/ESCXScrvNPvA9v3U+JZS/20UzxSps0N57bNx
ZZ7cxMaMI3xItE1OAGlCWB/KFj58JzsX6towyHJgeDwQsTnce2cthntKTN14VdtlYBwMZ5eAc2en
E7nMDpnrCL2Zl4ikhqfA2T6iaLUfZvI2YAg5crJumL93IVlF++6l1eceukLxUPNTSkVVrJRwk1aX
SlwVWDylNhMc3cpNC55Sf4p0d6Cs0ttlJwGMyd2KRaKN8H0IHmN4n7LmvPxDTt8tzvymuqnWPmNb
O/P1o48xM+v/rI69iWDWBA2u3eZYKnv5WfXechYRRukRnEzwRHnRWZ8GLdIlZnc9J21XXPNwUjMN
gILYRIco7owzv6htmVmxWeanOKvRk1IL7ANSeiKDUA6zMj1SgvrxFpNpFFGX35lFoUJgcNfjLuhv
Em9cuZuMzZjkJXIFPgzjL/bJE2ZD9LC8i5fBxLlF3rvlzjNVFAQtdjJBWED31Otru1fqTcdOALkw
oEkzcVifbkP/2bA3zeJr1jJySX8C5ZuH3tA+KmQ4gQVMeCuCZ8DCeWhPnn8jZFZjHGDHT/yxYEUK
iwAvIDbNtEGvm28V3b6zEuDQTNU1zG2VxUhq/snqk7WmKwbm2Sud0Rluxt449OWT7EYlO0PEJhtF
Nc90Fba9752XX3350j9yt+NoNwzIS9xJDqbS45tbVkXTakNhpKfmV4d47JJtPAOxAQxYZBFlUiFn
2bPSxYiZA3AW5AjY58ygCXLz/AaXYdYTziBbqFRhrmZqsFD8R1mHp8bgxdI38CyC/jdwoQ1BfDl5
8TGX18iV6HcmcXOhYzako1vWyKBiPC/Vgi4R8c6WPT7ONgwM9EpVs+XmA0PFRhCgUAgXYtneWREi
ciAMIH6wKECeBm+W7xcjcNJ/dv96GAfnmtVkizaV56Y2jrAa0Y7E40eWHUJnhy86Y8sHW97Hn76j
i03zfcomP0dapD3t7Ek/o+aAhg8qNHMOnHRdaysW5dPRevJB7gVcEuOXRZaKgociMhDW6TMHtK9w
9h673jLldXKWbXNp4g+ZmURinszo3EU7nn53nFCZ8wJupsGnY3L3fSXylVldH13yHiTVMfe3frAm
o03S95PfHdwh1tHZQSrWXbdMkosgox7dqE9DQJJDMDeBFSW7uuPD/TM4cP059bmfLAPEyZh4Muwn
KRvBJYG3AyNodefop8y5pMBCKeA48LXipA27btx2yVIeCAdYxAGU2gV4UCKENUyAWEaQdyGqCBi0
OZ8qEcy582lAITRTXFuwpQo8AxtSjlD4oFL22jcTAxdZJdNBkeNZXAl1U7NXrEv4jbO0Ww/OQ6JV
GZjw18bNtcptHjxVADZGwVWHqfKm+Xhw+ZrqRZo+FyhONIrabEU58qsUJ0fXFmH6DNSzhgYrKFPg
JzyNzbIUbwVRN6QaH5elD4XFVu699icn2HzI8D1Z5kphygtQEUvCbbD3qc6gb7pL/T0fO3HxMZ+3
Zl6T6tAxQ0fsTsojHw+pv6x0eqiz7b0a9i1bPrtH6h3vmEcVxsmqbqWzp3EEsBdhTaPGJ+Motz5T
4muTn749Kg7725EUdo6vbm0y7tNPPbu9OlqMHAQYWpPtCAtLzs/VTxfdJsleGONo29UDEyeyapZm
eCBvoclwfHwoyd2oV1ZPwV6dq47oysYdy1c4FK6ozn2A5gnYGWpO/lnoG7o/syN/wXlxVTDlqaYV
JQ+vxt1DAqmlLl10GHA6ap5aI6Xpp5P3pr+X0Z8moSXz1npzqsXL9669SpAOtgmetbrBycVwMHhU
8UXBtyiVTyEOKZJ4ZYCVttTa3x7ZoGO9JB9b7bZMTyG0axXkcxRqCw2Hk8OBT5Uz8FFZBWmQ3isu
33C5yO37MduXbOAS3dCuAwi0CIXSOHin0hCVcM8NINFV+f9AvrKk1MBXf/njl85Wc/zwg2ekHN2B
PZqBcyRWN2k9og7Fn9LqwNsOOUac5pJW54aXRdH3VX0vaRfKDIb2QeVGin9KNjGWfrDbzWCep51S
jbPD7nmkb3Vz6kNsWEQPqwofooETeoWMSC7PmO09eosh2SrI3JRnRj5B5+cEflObG+Ws7A7hV8aT
biOygw1hfAiWK3IkXMP4NQMmUgtWR0u227NAPzXlLZYNUC6byjkq3CBgIJn0JUy9cp4j/u4KSGnD
xWP7d8VBTr1yrOtos+1h5FsZwEmQ+jI/88jviqdAJ4sQwxOwCrm95sXvRMALwGxhlcqfCqb2PBxd
uh2kYQrmq5CDP32OyqNobw2qamUz2fbXzimHOxIjQyDLMZ80p1C4PI73In1F+lX4wA6fWbAqsSrl
7dSgGhqSH3cxhjvN3MO+oR3Uk2KjRIzY1Vet4W1huGb9Srhr1TlVkh2e8+zdmNt02MIk6VTz2Btv
vQd9Qgg0K5L4l5BAtAsE2CTqv4BHkvZ72tLk2E97Uj+n4/bakwTWaMygBrQ/lMuWm2SHgNUNa1Mh
72LlYJvDms0iIA1s7EhCIbhyZjnexQ5uZfFdxgu7+ioYZsbBuket0WUWTwV6h0NOSinNgSkWNLCD
zPSmQ7BoEt1MLK1rikusQLSUZuWwpfxXzNPAAlsnSTC85upqCixVMR0od9XEVsC0q3HUc8yynb7C
wNRn+9BOaBWRvzH4UQi2E0ej3DqRQBV/aoimIn9duyTVhXFGTrssjBf0Jgz+Ies5/EWY/lTmVmzC
q32O8Fr3PjPn4BePQnkoBD3JZ0RGCfdaLNBsIwBYISbR7K1vLJrxarUuM32marD0qHCUbJPElxjq
q7FqTEgqyCC0j2iSeET5Qg5XM7lfeygeDL6aHddQKDOLdkXp1uN2MGUCo8Hfdv9gP1rW3azlWYFV
IWp/WT0X+qnCgThe6z8mzDS/AVpgbS/3H43Or2Gca+l/ViYvi/ZTHWH+PIe0m6shyDwJGyojteG7
CVxj8k9ROzUscCYNumSRA5LtVXFvIYdjpmD9Sq9JJ6SHx6w5D+kb5RdB3jcdNwtPUNs4uwInaFuG
ruEoV1hRzKCkCtLTJbPwpW8Cgh1ABpX+e5jGk/qnB35XyvCRX4MGcBzmb2fVMpuGpe49+D/F2eRK
mOsMeV7g6uHeQF5Yzj0VHhGn0wUz4didWcaB8PI7FhduLIDLiY73hpG06OdZF2AzCdxa2VhWsAUe
o/uHROXIyJ6F/zVon1W5jnP6BRBZDgl07H2BRnB0IeIjgeiJOqbIMGhjnEKe1rJv6/FE2BxuEtl/
DDDsGLAclYqOVVOaDAAzRAcC9VttMVPz2YXI4Lxshvv4cFhaKhXYGdWlLmpBrSm8YTVjND3Fkr8c
5V3EzghkENFa/oo1FrGFoeY22ncaYP9GixQmO2n8nTbKgbjlF1qDRelwRatIo61qVwyLxs5ujkF/
R3CGXDPPLJHsUkH1UbCsKt0t+CvyL9KW94Pe7hkBC4TTVIq0aZUDzRNwab9tpfe0u0UqiZDRZgMC
A02nVSKSKddJOz5M0eGgXNGFg3WfTX98gQgoq0zUqEhJLdhRxGZwpwbZOmG3lZjLUvrrgBvDuCbM
g02DRfSlh3xv1Xgfjj3D7TjSZ3nMsdY6UkPA2guJ1WqUXSrzj5dASOfaxxsYboijSjFjIwnyXjp6
Oam6maSTESCRlo/EF8SDsP9RxbKpNll8MnKCq7B0qhGjjBdStJhOkBzRxpqUp26ILYVFilOA4tq0
JfD3ZmFWpwpHTUyXBRdp3ibT7wcU9X/c/0ajT1QVqr/qGEWuUhK0RQeelxOdSODtUYZnZf3zpOOI
RNBiua36J93oZuV1gVxXGVzozkF2Ajem9Hg/lgV2EpgujFdchhT0TR5LgEpgSiUfMYLozBb2Esfq
rGIPoCzwlWqy64QggAm56dnhIJZHXTPcFA9PqeW9ddwsEdQMJfF2UR2g2Z3kpc4m5I2FSYzU2mCY
btnrxj4U/l4lWq3+M6jNivrWeQ8SqsguYN4RDRy1KngZc55NJZiOlM0MKFVZETc2AXwss8md60f0
4QJuFcN/DDd7ufjzaP3jHpsS3kdW7Z487zTPLTF5mrwFtcocASgQV7o0IB8ffgyBiz5GdVROrxxS
MPr2YXiFCQhBzvrpMCRkiv0TorJTajyDaaEj/+QVD2m74Lpp5b1K0Ct3jwMyhkBPqXgoZnBxCA3Y
l8ReLUBiMtSFemkQiNoPNHnJGIRkRiMok41VvZV7zvPQJ0qtJMdXdd0khwJF1EHtsrt+ySNP8jzo
gKd1CNgAlGWQiTLprcGnSs9B9RrbcpFjxzf/2M/4g7PMiCoZ5WtrkY9Ibd0ZmCb2/rZHJxnzGZft
BvLW0goY/mTrID2UCuN54yMo0avFsIkFXn2Ayq0ybGxOmILfrmxfWqqgWnkVLfUXLPv0KHp+3uI4
GMneBi/SrzKC6HmewRi1zc4yNgQLx/0GZ4chGGZvuWFFD7nD7ZVlRaqcE8JlTtV1Wz3l0EIrVi8r
cbZ9ZGNoJhixaPG9qvj0GXdtVFsMB7u0VxK6ao8cyRi/apawMUNaiuVN1s6yjNdt3VquNYCV/9Y4
VSdlDsR4Td9JrQOAgCQSaM80vs1ZGr9tcSjWBa4wVdp0waRHmPjKRy25pJbq1hTghgWrZ7wH8WkK
fjP58Ab/GQXfbBm17tw4zDjhcQJF8V8WVXfBy+sLb55xalfsYar6iIrBSOI5fyaihASw1yT47Jsl
PqySz6486sTEEpzGezotOkdrG1pcNNWCo37gP56S9nPSICetukwV7k7vyf6tLH/FJDvedwJ2gXSo
9Vc1PvrxikNrk+SbtthggJ++T7ybtPTKF3zmNbFUkWAgsaQkFwmJLXMMqgUTkSQ4jwJrrHZvEWi1
Ki7EZWucmJ4GY7821cNEqICkEhPE+MdA1hOyW9OK6e0ah/ErCQiz99bC5phsvLktuwNG8gnQGq2G
icW0l+OVVj2F06+TagVnrk42dsQ+3lkyIbEdsjXMLZ4Su71MahkEb3Cpo3GizBim8VJwMfjvTr23
YmsGoLHvdHosojpaqWKjKfBLkjMpNoGDko4A4eqQNJ/pGPJDIV25JQ7mvHBhmZtiCs4umm2mPQBX
4x4Q7d6zQI1wrPdYO0BXOsygyJGgL2TTx3zEZuxbHNA1Kfohxf4miCs3TthwgH0RZh10K35RngH2
Gq+IWeSU3UAHQfyCNtjC3om0JWr+EbheF4fEe1byIVHY+vNGwtqAq85504I7Ogj81H60Q5ugsp+J
eNfKiCcHKPWBL8Oj7dAk5qW65kbY6voJ4zb8okWlIydDoseMYSdbrruCABoXG7HYklps1j9d991r
e2iSDgUOhi+03xWJmATdkOseP7xi3yjf+iTe69e1si5C6jhq1wFKYUHwGwEcGsKMY1Usea2NfO0a
KuXQuxI7mrCoAoBxs6Sd2a9izeXTjHd4Q72OEUO2rv6j6byaU8fSKPqLVHWUjqRXECIZMBjb2C8q
h2vlnPXrZ6mr5mG6uqduwIDO+cLea4+jOwxETk2PoqP5Jh7BCM1NhAphLEhN9HQCZrr3ukd6+J0C
7QlGqsbHpP2WySHCiBk9lTzDpHUPTe5a1o0aviMcPd3VOHL9WPf0cvYwzqgZQ9BVjo7DonUqbTSl
j2o6ZyokXnboPcaeBMdQnM0e6JDVMuZzcv0gy1sqt4sCOuVGUSj7LYY1pLoa6fMiI6sm5PM2Ife0
qWDqolNXnMGOrPRoIXU9uUpor0rlMPf2GkTqA9UN354KUShDKgRBCZaKwCYKAr6/HR/6j6pdGfa1
YvTIQex3f/lTVvhekfM/NGah3M4YHEYJ0o9yhOapQ9B8H0bWjCPb5AipEsvOInwphm+1QgFVR2xS
ASt0jNeMXadd8KHBZ3Vt2F09djNRD2dJsyh1KnfGc9UCnkoTrzM/Kz/YmKrYdAGeTzG+lyispuCj
hUi1GAW5Z9lrDWgMUOE6/D4G53Nxj3FUDQRbzHPC1Ia/ltulRmqVffdhTZcF66Bg0s1xx7VN3Ox7
1i50uAGC7Vur4l50ClQlwVfEOxJz6ZWsE2OipqH1rZa/VGjgOMsgIjOYKQaYmB7RwW9aI07VrS34
feTUgBOwAjXTrnYuemNc5vGsFJw07PbVsDjI2DqBrbL9J9vv7mNp8ALxsxDsw+DL/pd+lFr9Bu+e
gK6OeA6LrDcDcExiyKe8whJTucJaD+m/JXYGRlRlPDB1NtBJxaJoCFeuWrKK3Qf4xkvn0Cz7Fzzz
FL0jykTBNb2bMLs1R6fDJUM29W5x2EMPojpjj+VUpG7AosCPnR+w+Bs9282II343Q2rmNoTqHr/I
/mcIz4WJEdG0GMAho29Tt0MpFPd844K9WrI4KNbqsOvnCSjrmdjmESvsJoq8tmRpCoyJLyjtgH5X
7gkO+RUMq2/eDFaJducV7OawaHbcU68mJmGl5YvrEapcQuYB/h4z4j7P1pMxsMdS/tXY9jtIjceS
J4QhKRfytzuwzk1+1m14SBS3n7clR0WMezXR1c1ISHwczRrkmVdywpLqXdaYX9DMlWC9Awo+3TK3
Ul6dGHUvB1/F13Ds31t4I0iOqaymIKeVNdZxCagw+hL4d0fUoMtMPiZdBYqVK6eKhhVJnrbN5/EE
Rl2Jo0Nx1GDxqMBnU5UAdau82vnCpoC0Yevk0xQMOyd3YGcwsxtNwnTXJ2JT+c0umfIdcoHcl55V
kyqWQkuvkIn05L9AFNyEhYBmt8xX4hUgMRm/OPnJtx8+PS1/bIw2jNAmuIjFmXrXzp/NjgrKLavP
pORvixG+x++Sy0ci2LZ9FksxtJvZaNlSNAzvBJpp/8fofg1w9h34prIb3wW4uiCWnkpdoV2j6EEC
ZfkQm3tKOzju+ENASrs5ijKPi7OsXDPzlG+9WSOfW2fDvrzA1FS+uxR3uNvs5ClFsbcKvghG0L3h
M3KewA3wRiEHBUa2Cp90TsgDm7QXm/UCgg8Wx1issCT+hDitSdcUt+6GPFID57WNmbrSY3OSrBme
DK6GOTE/sEOyQchQk6MS9KxfHln9aPNmnusfbnqFkngj3hidss2nyHFVBiNr6EP2oXhrf2MsVUd7
236M5ACtsPz6lKlchvDTuEjXi4Id0OtBWpvo04MMN+05ODrJLGxNjOmIA2IDf9v2sg0bCIn33BVf
xUb7xh0FZwWgEMvzlTewjvfSH5gvyRUQfMPvv2aF23wyezU2CXfFc1WsESIx3tkwitN/+n16aRRP
I1kL7aK5MYK11z7puEwPoYoazStWJzwS2sZIVuKQw4fy+r9+VzcuhlySpF3lLXollJCLu7jhsp0f
4m2s9w2nJ+0gvRtFyIPNQ4Vf6tspdsYr8QR5iKrgr9zxw16tc1uuWe05/Uqh/+MZcFfBK5IejRGS
mymE8rjsw8VIY7tWvwHo8FcZqCmMg8y+DXvDPUdVNqsbKDV8OyJ5TOozyK/kqCHJQUnKTUlFlPyq
vRd1hORxduKO1gg33FKpEzBvMUjAOdPEp6p6irAm1fi1UMq6zbCLdYBhW3/ceryIWJ5Uccvl/p6q
LyyOUmvbS7hzJEoQ9QL5SR5oddHyIuvZmNUIcCNdD+D+wWB4ggjtKlg+WgoO2GY99gmHRaqeGIQF
QnTrI+4WbGBI2CWIGjPcmMTl1CQo9ab2bGQwZ7pNSiTypIAcSl7N6EsJW6KWGp696eI0wPWAY1XU
nwGH27Ndwz7TRvgskLD4rGzogN+qgZcTA5FBuitrvQZ7leQdMvRjl529Hv9LxBuEbQrK8TkmV9ZH
OofybPlXZvsNewnDRzV9SQ36fUztcV4hpsCQNSa7OHyq83v8aIdzijEJkkE939riALVmjC5z/cGa
Lq2RU9Bsz/Q6Wv7MxiFLLZTBDI5eoFkzK+IcJiMSs56dABRggcb8uTJf8ArjiXFaHC+crv0/3rY0
e0ymWycf88CUilJI8Bz4hQ4PlJ0KGrgCSL4eKi8DlmrMBryaghlEhvh8rAk8KNxp5FPEtVPvxsrx
+kh7IebQXQ4uY/ickkNDBT1hvfAj8WT6PRss/zdH/uP05l1WyuRm7eAR/KHFOFjLpc94LHNVPlsW
o7LczhJ4Ua0Kl0xLL/aHu25VJ5TV+OcXoBtnGzNU5J29/MP8SPLJJEkV3eNf0s3NlG8WFxCbK5ZS
nMdoyxaNqt3+CPvIQ9wye0BN6n+o/kffvAgNCQkSvRe2Mz0QX+2YpTzW8msk88M+Gby5gbgnpFDY
h4qaMr719qkYLgmV4JS9ZdY6rZiwdUcnOzFHGpJ/QfpLv80AuCfBG2JXdQ46JgT2swj+amV69Qq2
7QEfD5P1qXnFS4hAGmz4OptJFGXNF3rgBucdCo6VqDA7IlZPrjn0gwEKPR6XRXeTRAJlJ1fYJhms
tRT62SkdeQmsca/BgVNmU0LbtKnKYDoMIMb3QaJXDEZyYGoTyNS+2kIaRQjA+K9PF1B4wydILZYt
AdelUqMTc2BcmPgvo9I84s9wB3l0aJnGI2cLc/2n3DozU+2U44g0RFONrW6+2LH/AAC6K1N51+OO
Y4sdQssExB2VgtkqfgRGRggUZEr9EUL9ZcjJ54huya6GCvdwil802LTdNmdyiHzQ+YO11l8RZE7y
sp5JExRrm0DJjUDNenSl7RVUyUihp5P+Uz9UOrgTL5aaNfrO3kA74QSvH4GyptfFgfMJvq3ZuKPq
SaRseMYxjvxiSm9/5K38JJ9mPJVgnrpNjt+X0Um1Z2OrvTGsGzSYU9Tcaz6/3r+hfMA33Szp5Sul
2OJg9BkB/Aveq++1/oWeJ4Gj/SMLd5RUZyvtqC890xqIpiLXFdh4+kmqDxyrHoUy1sTspfJdVJII
9fF1HCEvldug2uL645hhY+fNFCRvQE7S6WB/UrlY4a+KBRJzIWVbvJW9R1wQ6hSsBJF5wgBeITrq
LhOdjgRI5AjzVOvrXPW0/JdnGzY6DRmV6Sxppb7VcS0zr8cIIlmeUml4kXmZYFNyRg/WB/Em1HN7
prAoj3dwKkibbaeDVm3jYVP4DC24Nbqzk6LscmNrPfWID3f2DJvB62a3QkvkLziSoiZkKFvUNlX1
ATaui62t0EKM6Vw8xnOv/DoWtS6mSfM10PGfo6fu4FE0aFhTn4Kgru5Ez7HUguxl1tu0zY7VIjHq
nBy8LqgUcnfq4NnrfOoLSkYAhErQAyVVCBtm6po5YA0ClLDLkpQjIsd3/jKLaVdJvlPsYVUkbBOq
FcsixbuEJ8p2jrEcP75yhnQTfDIlsyFuKPwyIs+jOH6edURg+Hoqh/mlxhKA68uW72UzsvlU+GbT
K2Vv03hS6UkXtF/ZdK9aw81Uuk1EoLi98RHQyQFJwlnvydtlyHa1Jd8pll09Y+RKzjsJCi1XaT/4
wjOqZkX8WXYosSgSicARp244KKyxtbsAPJwonOjTXo3Urc40eaJVT2PtKsK/Mfom4mBrRc3OsgkI
4iYLc3kQcbHJMCPp/h1SB2CZpxg3XGKhByltfUMaM9S/N0M1vJqvXN+S/cv6RvjFk5+URPZNx5D1
WgjgP9bnDRynSy8yYEw4wfGHBjrqvfqcCAwlIvNuuclnNYIC8zXnqWXQq3Z4BjgyRfyqU1tMFNjc
gE2PkItyq2SP1KIsxA5qM/awTNPVUWw65FB19XdqjK7Tgg+F5yug1RqA2vvEXrPdoZr4Z1DAmRPv
1z0A2G8b0F8tkxJsfmY4SJ+xLmKU0G0Zvm+7Od93oQbeGKkYFmgBhR3TtprJTQB+MTKsg1ymZYnc
JOn8VFIxB/58Dflh6iHdMfdzmWI+hyYOixo6UcjHE9Prl8FJw2lgE3tRQkdTTSIB+HPIng0jHER6
jU4ISlxv3wQ69SDXAE7iPy9rjyEwSmoKXfpFjVTGAXW/SNarVNwdrr5GiE06GqzmsLcPmJ5jisc4
OFQhK0tT+WqTm4r0oSXXwWbQaDUH1bbghZ1n7MsJHZiqDbu0Rx9iTRu14OlNla1MSjyIhboe4dCx
pTdcpwgwqWbo5DnJgj87IuQA17AmxE4xx2czkdeoNj1fT06SV6HjhjajS2mWvwHkjVj/ChlUlkF1
zAN0IdRDfvhwF0mw4jOP0ZF2DMl2dnaFARu0KryYstt8j8Z7akduT3QIQdWbyQxfHAO1BzCu3GJC
OAGZV1n8zqmrVCya+mONA1BJbcxcqJiKmfmlbFESWWtl/DP4aRZbXMaAxSQ4uW0xNfyF2G90k80u
oNc8VoklWAiQNiFD/EoFgQd6pmFCc1AB80Cvjk6rkOHRYBO5/PmtwpJyeevS6qz7zrPoT8qiz4jE
1ZjSbUI11iyrusVDL7y6cLGZXrjiraa6BdGxLw6GDQDNZ7OLPHHDVHnXsz6vG96ucaaBJZnH+pmw
JRS2ubL4voVoniZW02OPFmmgyNawls9B6OoRbV9TeA23a8T9bvfJSUV6olmLkfmLmIwN3LiCSyOt
kXWoiWUctUjsyWM33jQ6voHzxU6o8UWPzUP9F1BNE6Tihdj6h1Z7ssyrHilLtLPPtIRL3hnmXViw
MWIXReNUfuEWrUzr2KKgwHAQkaxcW7gwbPS2LWhXUTg3U43NNbt+XJlWi701ppsjSBnFAl8GwxPN
QzBNktEzbr4xvHT9vstvsdjG5LCurTYC+IIcWyZX3zA/GgP0SFrLbdfiJ7aGf7WpowfOR8wTWvc8
LRwEaP1uOIlzETvmymlzL69NFeLX7KUxKj+Ca+He0q1NZvWrhNmeTQYjsqFq1nqG5HT21cR1FCVx
W5XMjtGgC6mGDmcQQ7i6eM6HidaeMKk27e5JYXCgVjhwZygfABp4sy7Wre/xw5qW+Io6HWGVkSL3
uoxNYh2y6tGMZc9wgaB2R2mOOqluLAEB2doUPgnVatjG+aGY/BdtDL/yoHrVTLw2fqkCzVB2auLw
DQo3JMMyae+df6Eit1ORTzRoJaQY1sUiXTp/hEqtkbrpzECQ3D6PnNptm/S/c8UiNA3xl2n2+DsG
JVuPhOU8mhhthNZNDIBaU3M3zuCAKAzw2JYWMhPW7VL1HODlIxhTB9AKOaaSGTfPTjycK9zzChUe
apC+fbFnSp0U8wmSS+IawaY4LM5Y2afWJ5uhLX+jrl/8/kSidlCSq0Dsh/2VzlRjHf4YpGdBZqz9
KN0Bshp0uogfRPVjfQJM28QvZMUxrscUuJUDNrdP5FI0KQS7QCtg8IJWLiwvJgI+PUUFFp/G6dnR
gAGGRN2of4bYtpAqNJbHZeZvE1EiwIagG2UWCTlc8oVz5Qw516MHcVNPvutF0TOU3hJq6Ir4WWEY
1e5yFB4OV4BQMbYmsMCc03IJaK9Ln8VsmbM1NL+GvD8g2I7Ck6norxUqrRz9FklCZEKW4lMUKbqr
WnpZb6Md6ZVvZlc4gxtSdYhoqGHd7PBjIR+M7Oa33Zln9jylxvCLlFRGq3u8b8WwVzknClSvlfEe
Jw8lfoF1wSVfrTzwGmYFeRipNfMcKR9heSeKeJJ38JjxDKiB3M+S9KyR3EXyyfcNsS4zZ6tobjFz
IysOdzUm/U2AVty2C0A+gX4SuKD8osAK20C/f8UaGIWPKvpXxc+jPAw0qhW+DesxIMGN03C3OJ2S
Hv1LWLtKua/H9xi94Ijwu9eeBiaaevsgamFF6kwtr4snMoh2Kr7Rfu3hmH/Jxks+PyflDzPaRmeQ
g0VbkC6pQSw+1cQCBv/Yn0pzuNTIx9hlyKM9qujw2k8r0f+mof5wCoEiedrJ+DedYYPwJ5AYc696
+vVgh8zOp2i3+86duXzb4c0obuNSLS8i4BgHbEjPU/jODZstgAt5mpuIfM0Oyo2qsKYU45zcpPIj
+GWLFYg5OD97cph5D7U5XmtzD1KewI5diE4LbDrGCfIgEe0D0jMxwhPgbJWd24wnlLih3rojgI8K
IK15pQA7x+SZpy8JXN52GcwZjPlC5bVl7lthuYPf58DHSJaB/g/2tFSFoEMa+8yBOCzjNQNvFTqa
9obBPQfsPU5/YXLXCDfNXpI5whpmupp2rxnME+uO50G51Dj1SbvOfuL0o3deA/VuaLULQNM3YVtN
u7k6pBayFcaywYy5plfO1fIeKbt0+JX1p2G+aOWzsgRU2fDj9HXsVRWr4vgHfgp1r3WotnXzHne4
0pVv8lI3cyhWmMZ9Yoe0XwNgbveRw+Ak6r3nKBFIWA0EbOQHo90mGdlLyXrR65eOJbvNyBHEr0yO
ERt02fc58DQVMgApG8QLocjFfjJ196HwQL5s8fE2KaPaPdaVSlgHZPutfffjs0KXx9ZIxHzEPu05
H6iWVl4uFMSCkNKAUaGeRncUkZvKbgMjqIKqIfoq8BIJvAyt3DHCnYtPG38kfMKKdd3B9vcZ4SuE
e9asY10t2Ch4cBxXReednaCLeLirLeQGGTNmjJzBvAcuRypBEu/4FwVvBQJqawo2svAgKla6t2R9
pR7bX3hbVCytf3CqfZX9qfQ0CCTTB+lSY3ayCBhKjuzkpsCrkn3C7V/vYvJKRpYfuvU9wzlon4Lm
FvS/rp/vOhm9+MFhGD6YjMvqWWcCbPLkAQIePQxITJTxkCq8V+NVJXSw+AjrPRlYxrHkk1o2IyoD
8IhrrORbOtd7G+adAknReTUQYuX8jH2ALyLxCn3P+T2BLVdxjuhECXCPMKhN0bZ3XKZgWMUI4p2f
PEP1Xp4TlUfnGPJ2a+Wbpf1rmpu2DIA3OfWP9h/gX7nqSnBZeUDcWBGwUQFoXxSHpfVDfcVcYPbx
le+qaR9Y92m8TQR0xGbz3R1rrA8Y9yJAlgE3HXlJoFcVyOVB9zvYxVWNtKdqAGpUmc8GVnocZPa4
72Lw/prbi1vACl/Eb6FkYUspCZBgg+RyDr54lbpz8it1JybM4CNe61eMOvfytbY3dnfMUfzr2dnE
Bd517iBeBdAViUKaABdGluJgtielu5s6BKh961DRc6yhWQ//VUCzUz59W+JcgewU2KD0uQRn9Ppp
EV0j/i7lVjiIpaN1IWh10R+VW0usFLS//iTAAyz1o6TUPbQMX5iAEfNeooFqm55vFBfii59zlHVM
QHTCczJqtOi9rTo2xduGgLqsTqdVLhMBvrdiO5Yy/5+Rb6Nl6DUwUVFAgTg4Frn0i33O8mcvDNWB
9Gij9pTUpExU222K23vQuAoZwot0RkYPb89RvheSFiwkJqAxag9CuTnCd0NMnt8MKq9Qd2iitXj+
VyT9Czf1aziY76U+8a6EzY1KfIVRo7gGABwpyXH2F2v9bDir8C/bI99GcPUuniSJGfU6L3bKOy2d
+c5YbnwJXvuMJoTnA4wApr+1x3h3ULc4FPzawweiJB4WN0elzPd6xlckev63E2BUJp0NQCIeAXLc
WZvymg8AfJRypwOCYm87uhhc0SUTIEb+Q04/GLpsZeBrhuVqKcrgQaHTQzXkoiUPYzdV0V2QSaN7
s8VABCvGsXT2iFXKV1oplFwYPyj4Gl6rvao9ktXEP0RsG9JaMbg7W15czkvklMhpmtzsr/qKoaWW
mwROPTaOvQ/XbqLXWmVED5HLsBp/PZbmAQGHr0brtfY2q7VjheV/jbiKdRBKLBAp8VPDwNV41u2V
/q6cJfhBucbazbaKA41QQyD4IiUgZKW9dpo337sr643qn80SUUDYQ1KwitkP8CVdMfp1GHa7/U95
NytCIdcgLVgW/uMFLa0HAj1lKXnSix6vGY17I8sI3rRunRzEs/5JxBq/nI21+BiQxKiARFYpaGYI
olgA10g3MVn0NM14JPotwB3MK9Wh/lYF3IUV1ireKkobWuoY51HmYkwZ3znNVnoN5HadJVvQIrqz
msABQsND6wsbja/FtIwcPPJAWHu0vcfotTIWBZQNuCfYWfNtYa/amxItN3SW0uW3Ocumb4WwaqnW
GNUi+WL/Bp3Tekciac6efGOgZRKW+BWdDASHv+wX22qDLceCL5LwULJUYmPDbQeKM7lWw0rtPCap
1UF+UNgw98++LA8Fbcj2hEnlEiaZjKtlgQ6Ogwzs5mY94gerDXATH8tjca8+Daa0GMRL6PBgWfEY
gHClxCBuCtGbRWnGR8YMnrHpb/HJJ6B2fyjul3DECAvcllKbwrnC0oKA4gOhe/hI/unvwSsoyfYl
I0ZyVSJV4wRYKltyk9zoEMsNzQrkXnhYFfL1ngX/unAoa9wuWDgBDX0YRHHcd/6auSz5JssHIGl2
4x8uF4b84QMsA3piRhVwW9cDfzk8fjTgtOcuxQFyXHy4NPnM5Bg5+ZJ8+bXJmJDvKJEVD3QDrPJa
879q7Xc8smFj81P+sgzlgb9xI+wdY4ubEFUpTbelblh0DzHo39UyKVvzk5PwQcbu8v+DUuP5JYws
oAnsXDIuSGi1IcQjqyUWWSNXdqMYO0Y6MtmggRGlh7SgRs2uf3mId4Jis5D75DY09rw6ks030HgD
1BKFttPpXsiRs9bEsk39Zu6eGfY3/QZD8Xaxy4xr/NN8z+b57GuIsp/V7IHPH6GeQV4UHwz3QK/v
W30X5E8JvVM7/uAb+PPqFGgzs2iu41n/HrJD3L5E9WvhTDBL2LO9zThu7Ky9C4Jy1zNMOpSPyFSm
ID40Zn3W//NyTyqQVXR2k0H+UWnwJrd8adjpIJ9NvR7VW8/+x3LgS7HMG/1vZIMdJC4VR42X5z6M
qAN2AaW62O23STihTkTrHEESghpU79QlIbNhgoDmpAv2OoZG2X50Kh718B70oO5LtL6Yucp9HDxb
JYhiPJ+IOSpqxnZ+Ia+GYKSFLbVJ/Kdw+IvQbI3tPlGR6TmZa04ESLY1M5BtZ1mUYEj60wIF6KiH
zOT7Gl1UXD37LCeZrbLXb9Jm2wnKBrMFDD95fd/xRA5YyUARkEN9SPCQF+3gwguIEA52tGNpydQk
POfRRe3eQlj5GnOgyHmTkieRaUDG2Gji2BfqC9YxmyYQg2vZmN/lDsSigVyAoXNj7Rusje30KfQf
3JZMqhV0gWwA7PY+1LjfEFoNAcQv5oBd7wqjwPaa9r9tTninP3aPcGQ2EWjlLuv7j7RBHKt1yFfM
aJsx4E4URg3GvKvtkh6fEsDheTAAFvO6lvHdpMRXvcY6Fzn6VzKh3tAJrmuU7Cnsw4sV6VAGQ2Ay
PdGFU1BcxSDPFVpKWSB1b1KxWAm5vfTPfvq1KUGyuF7rM1iwOtyViPuTkmumaPHgxFJ167aBIzEg
A2nCJ0XPrlY1NhR3wzWrwVbUQwtjoWLKkMc7W8Y4fnw4xlkMTTccYOaU8WUe/EtdOB2JoGB/4sl5
L7KSa1aDAJOxEUmoYZAzMtzzsbi3AwFVgIwtneFTWimHyjHYJpkdhLAgwefqUGdWSSwuhszwTKiV
RvMGxc208w8d4QhF1j4VHOcZtqI+nVBqs0fuTNbFuDGzfRxjHBjqOviwR6pJtvSj9BPoqxJ/v0D/
gDA+tGiPciGy/Yj2PKgzvg3dPZA8f12LVgu7xVtVRaA99fbbD8p/eZQcm8p8dCIdDm3CvCpWs/2M
Zz7XJlgWwt5pCM/rgWAxVZ46Q9/pTvoVY4OefCYvyjK7Iu/DrtiXBsjpGAoMq3gB/+caX2xLu0jV
+GRrIb1aL/EL4k6Oa5u3KKT7o40PNoEEzFxF4rnyQ4ogH3ZHOqcvCJYHU93ZpH84Nhefw6NbOU21
SRRxIVLWBxkHnroE7KeYPd4+tkhaXqxzi9cTpMqDS71qhM7SmrLD8GMe4PE9C63PgOw8R7ynyy8s
lj+xYCqZ+mq8cZhjoe6Zvv04//EL/zOeZPMkM/LPIsga2CCneijRXlHxNfBP19Y8XtQp+gVtCxWp
q5BHBc7W0VCB2MybeTjQS0O0iYf2w1Sdb3+Uz3GxS5bMA6aHDpUXT1k5lL8dKaPYRapA75H8pu/a
tLQMDe2QzxYuNa62KinmuuHZaagztAJ5wxQslzM8W5uLo2hb+sYQd4xvcZKh1+qSaQlOu7ctUrZl
iVJGyFJbnNkiQAxRm0sU2lCeZYOHIksw5zHZp5hyypsuCKxmLsDUolAZkRqyI7QSioiqkb7rBFxX
fgnJx/9xiDITJhTrNlV+R82k55FAPgKYgUHKn9b5mLV0hw11Xv74jUMkhY640FHAGjjtvVcFE75a
x7zAwEHPI0lWTriNkY8OM/LNoF7ciQWsxiH9aUdrHUzto5+yh9b474FmvL1WmfMvTYf6LAzrojbO
I7Jy9qUzFdCQ9CzIfW8q7ZPFhod4O9SEjPx2ceH/klDymVdIZckWNToaW41AO4m6QFRlzkYTDmmU
PzKzJEWOfMNcDfm9cjwE+XyNukMxWtuBnVXNAkMMQeUmy4+bSYJJjMg4tglV/8S6NFbA9ZfWizTq
g9+vR0kF2WVi9MziEBg1bbVKqVPTgxWp8+sDC7fs8hD++bmmbWYDokFFhZrlJmgWk8E6O34resqw
s64Q2vsjNICoBT+Q2ywjbbPwzLKgJgSS70f2T+dgxNirbJQ4/JCZ2U7zpxR+QEE5znCUCZbQYWPY
RQXlw662aVecchpOESEtA1U5a6+hUT2NXfAVE8vWG/SlNnoggMsshGT10GtaQs61T2fK3VLv/6oe
UXHwJHLOjzL9B3QzU+jdaxUvqaZjAYqz1DNUCu9AztcxYMI1tHTcevc1ahor3zIni5XwqAjoYBAN
xRopg7lPGKejQxxXz0bkksBLadv9MhDfOUn9NQw734jfolLrIDog9pFGgxA5ENDnWfCHArVikqFa
x3u4TUkWU1sup8Z89E4QuJxOhOSMmBPIBAKOsaDVwhez9QFimBXlIOtGU+Ca8fEW5Srpoibkmqal
xBVNyCxdOZST+hdRokq1xQUYy3OZoWpT2EBZkcEZNXCRk5UI98Ig5ZmWwFbUNbWJQWiFjQYvfBcm
WOWih6ugAJXUM6bkdUNA82ykDz4dKL3+BNSJa1MMr3E8f6TVfLOH4U8l6SobsqcuNNBYcOgZNVdu
oKYfTlaUV99HeDkbFlSOeXYHan5LG1/jTPE6ybYxNehbrEA3T9LkCHd4gLjh/AWNiu3C0BgJYuSy
M3tcqSbSoYqjcmRB4wqBFG8MsqOTY3tJxGy+LP9lOD1tVFmMhyY3ajigARN9VvTTzAVu6RiuywYU
mOLL3zC0npRez9Yli8xt4HRLkif/gDFXxIN+CcpmW1ideh+GOr10on3pI3NUyQoOm4vdT+Jmq4iu
Utyda8d0dr2Mxg+zSd66wC7+IvO3rtStlfGV6gvbv+actNs2MsRaQUo/tapzipXMXjpSCduOQwPR
/P//IXvjVCYc5ZqTsWU3CuCBZvrdOwsvuXWC78ZeqOCXStD8Oabq37IQB9xgVvFXD1m2GsMJwwWR
Qw2TT1mxv7eEQN5XlKpz0KLotXL6C+VLcawMx77kNSHCPMtsPCzJV1Od9X3Q0k71Kakg4ahjm6Km
0soILwY7kzZPoGDqWnANhETd0JdAGMtgWuro5zFzuIwzABaBU6dXmWGiimbyOs28/9YYczWl47+W
DY64ySwl+gGFiV4xzOxI0SapIa3G8gJmRaqAVdkObJLX2HGmB1t+FFvstNX5FiVcwaY9jM/RpJJO
1unyiFbJOEetxhBySgN8MGYoWIuRnkRNzE5Fe2383rqlkfXPr61o10r42XnfMo1oe/GdSunflBCD
NPNclHxUYNf/PjuCn55z9rpMR61/UztBNjIynXE3DVjcjtp2zrjLq8h0LmZ0L5oc4N2YiOw656Py
qtqAtzPJajvJQEMgDTkSnHUJjblmLT81yIdwbQ2tqrzNHFAsxuv8ydILSOmRTfwFQaWiqaZ1Vwfj
RilJ8hlkwai3W3IDSqVPt3ZVklSVYmzufJ/smiQ/jHN2Z+CfvhV1Mi7R6LSnoZKdp+LOE2WdYqu1
Tm06M6Smdap7rsHSnwMURfzDEsu+M0lST7Xq4kwdxyCNYxNhgfi2kb37aEAOThmp90iQ68rLTjw5
xV7eoFacBqMm+puNlI2BSqciHAWgsXIddFH9ovu0w6Vx++8/Wpss86SxfvEfkvA8oR+0B8Y28duQ
DtNDDvG6sVXzaIc9H7HU/MZruOAPDVPU/z4e8E8aw8+iT3ZTbAu35Cl7SqdPrZfaq9m1b3qjbzLB
Jkg4pNV3YXXLtkpVUW2GccuFQXK2VkqEPFGgEkoz+ucclUBk1vmhUTAbJx0Fkt37o0MiMwTpIjaP
U8PbTSyorsj4otVDfAnqosVHtnzn9LEpNuqQHTO8vvrcOeAjupt0ir90irgi/QwldjVO4XuWiGc2
vdM1jyxGKopjvy4euX5sVWpr5fzfpxqpPdpyJbr3SkciUNfbnjKz2W5QEj3VE+KaNt9TenyVUz6/
zi2w/wQ9WJCPzuN/TJ3Xcty61q2fiFUgQDDcSt3qHNRKtm9Y9lrbzDnz6c9Hate/z02XZctSN0kA
c445QuH9oXztP7p8PA1ax9uwH/3TAJeur8N0a+HyDpasQa+WByUErzAnMyueQ3CcoIF2X0rzUoco
uBrp7fyZCxNX8Jx6B6f0sOz/tEOV/eOEGjNvCRlsjJGJor8kgpnqZmhuU0hdokd6ob505j0sG29n
iTjnuQ9EfR6t9MsbEUU0uRyeaWXsF0QvxSMGBBvS9t2VVvlWSfSSVuiO97y3aIpFxcTeiTPyLlJv
ZuuBzKzs8Z61oPXoM9qLMi25cYwu3csUOEgNyoGiZpKeY8lzPdb6bVp+w1SPTBYsiclMwzBieWkp
svaNNr5MRzbkU7VMuZc/+XK6NkmQgzgG8IkV5miFJONhHl2M5njdVC5Q8lCH1TmlenLZcvZD7uLq
1WeUsJOzST1NLTKN74Gqqq0HZ/QlNmAudA1bSGCJ18XDMM0VarvlpdWkbfWKCXuEKu9mG/y2avAI
s6H9VkNYfhhjUm61qncdLtDnSZhE70J8c+yc+PQkmg+1zZsbYHy8VSFeMoPK/zP4fwU74YPRbXpy
pwBMVjmwC1X9GzX8s5dp/L+7UF3deWowT6jfK7fECstujJ+pFzDqdcZ7P9W/40nVUDMJAo+dALQx
1sDRoZ7zl6aAbJCGZYF9gt8+69nJ94bs6awcYKfaxI6xjgjXmX2SJKq6jO+cguKV9/8pu8lk9N5F
u5IW+JXugnS3IVe0qJHcKUmTb2hr2qdEewPapVA4o4hYxLSl4ErIErNj8zZjk/qaZFTtZhtVe7dG
kKxiqLZd5gfkVsB6QXLin+oKRqFj2vHL4LXO3S+LZmdQxj/1c0WOzhRmhD7OGXKoWuHH2hJHGgeI
mjIn86/rS9KhuVIdLOOsJrtvXQtpCdQ8U55qzz+t32VYDZ41wDCVxN5yNsFBTWU0j/UFsYlkJrJI
Y4HZQyE/4mrhUwhNTCykM6MrPnVN8RY4YXGI7ZDhUJQwvRRUbtKClm4FnYkHZIx+Kza910k3tK0h
QRb2XL5olzfXy7FB2De+xaU7nbXMjyKvhtcE0XhZFe3Dz1VxMENYP0nrcZx3EDe7cotLQUNOYxQe
ApWaf4T9HMZB9KlsZx9oT0ORS7q93cfjIbC7e4WQ/tp59W9zziBldQeskv2DGjFkCKL/GK4MDqUo
ERjCHrmHXooeZeZzZo77Y+ovbmTWGFlp6/vFHfNXlbY4iYnI2tES/hwc0HObrPWfDXIjaRrTn3ki
zVJr/Vw7vfpSi6nbXJTDOau9+rPHlRRzo1602VFLpC3O8hIM2UcYufjqDrV3dLACOK5/Eq3wEMOU
6X7ycZgOugoDhuS/L/lYoxJN0vCv68n56ooTyqy96YlfauyQemLpyIqNjNOSGwIF0Sbrg5d6Guwz
yBuw/7DAEumMieX/bSqUwOSCpTadcN4vLjEGvoGjKY7fh4mLYxSmd/vMn+E6uX4dn5wgYWwTAGJh
okBjFstenaRvqRO+meq0fhmkcbSrZQo2kpdnvbyINErB7iKoj2HWDXBwnEtfFsiQlobPF9pFBw5K
o93ePcdQAAmIF4i1bEyCIfMZ426w0Jbhh5YWMzErohzPCBhGwio8dC5O4EKfqTuUv0Qa9GzXWwMH
TMfWIPW54bxa+I4vX4DvtI+w75t9FfTxc2mNh9Jz2vNafFZitiHewVtiOS9wfEb441IKFz0Xt2wf
kekQagX85PgN5mxzkV6iEUOIrrDjr8JNYRtQJ+9AzttSNVdb4GZWBojB1i8NzLQPfZPdypY3ic8k
NcVy1+gp//+X779DEme3FWTySeApM2C92Izpfp5Ru1lDOz+tZdNMf3Bhc6N6ZeTTYXSBgzW+M5nC
0Q9Wp/xQwF+8JRLsvbw5aI7lj2IcFmmBPhVGdw/gpO3arLQ/nUyNp5Q0qnPgIH/occEUqcdHTifc
lhNkaH0XHd0uoAouBtDqOMpxEvSjf/nv5VPiQhHNHMEBkzRsTFOIgT/utE9GilH+qPp9W9XNLXGx
cU6t8BqHBOmRiiKOhdbYnrWPaoabaPiyZoxd13dZpRaW85gW84XPTkBRZPyq8qLZz6LjGYS+9rNw
kvNclS9x62docXL1EWliVW3pvsJZBYkPmeX0GieZsHUJU8oXBykFabI0XFTUEu2oUOn4JmwGhI4d
YxQWoO3S8WDdhhQpR9DebC/lDHNTjnyFzx481u49srudkbvyPnTQKsy+LnffO4/Z89Shx2nD8JIE
wnh2qjba95nJRMsATdFVbVz8wTQuhjP4hymt/2kbuhSPOuK9mwDgLdNNz1IbEsWgZh8S1BtJGByt
CEth/+gkU/y6VpyFwo4SZMdEukP7PHLn1hPbUap5SfsRqXzpLmb0fKQXafYPkCCGKX5Gd77omvSE
bECCA27nyoeDLpog2Jtan6KkgDNYp8QuzvNznDrmOZ8VpoGpRdreQFZauXzJuTddvFl9+DUZM12H
R1K6+EBrOxvIFbK9TZj0GcYBnYZrLfDhaK0swygZHwWyD5h2mnOCXsFieCdGLy3wBx3/2A1D1nZa
HBiWil+1s8A2Of1X5iq4iRou9HrjY9H+kwt9k1ZjnEQUUmPb0LOGhdiNnszEOzRJKkTxdsElGKdF
Ubd+YN1CTF231v7/9lfpqx+98OGWVJT4hcLodA6aRcDhXtimzVNkBteuwuRorQecxXXHASfftFFk
nt10QtztMdu0exGT4FfXw4sRRVgNdYR+2PtoagpcHOhFqir/C5sv2BvUXmAkibULgizj7oVmcc6b
cTsVOHDkc/33f7VglygKwrb7jD2MmnOQwbNv0nSlslIbq5XoUTuHqWpBMeHPlk/4uMi2no0Vj2x7
ck9DjJCiOqClpsPaNTzOx9Fy3Y2G2u8kGn2slb64ukU9ETNzCK0e50Zsb1EXiW4XJfONHrO7mynK
gCLjNoSQB0ib1MQmS+MYTuEv/Eehj2ZR/RpX6dUbCZiKOIA33Yind7ZIJpvxapksvjFP21+KKXqP
3p4a23xH652+xqhHgIJb36tReHdk/wQ1WfPztM0s3yZMwwxIDdJMNrH+7cBcXjFc+x3SfLp+VWPL
36LOTL0BFy54qaYXqI8SS2hqqsjbFSbBHBo4FjE1gStgYzoyqTMK3wbPziQrorCm8W5QcMeZZqFH
VCRPysyBPy1FnJOkSl1hC5PhkVuYl8xRsEUZ9xwsd3Fub0J5shLLPHWtRBBUVglR8bNYTn96hrD9
mP3wphMUAN//C1Tix5jk+b2p+LeZLZWl1lV2vq8QyiI/4m2bLoTaoNPWFYjyOTEhQA5Al8/f7V3Z
we9bF/yMzuAIDHSIGnZQbUX25vuxb9S4UVOvj4nl/behxiSE5jPODuuZ0nJhtsXiH2g9BSMCm1JG
w72OYIPJqP8RZ43mwMLGbgpNnKLla5O6pJWADNKKj3CL03YkSQUjcHtp/EOR4KPFJInGiyCQIJ+c
Q8fx6FiWvnphE94dqA6d4afXcXKKq2kE2trD+iyP+PGPF9sgPem7xK3n5CsK6o/v5YybAAYyDdGw
fWmRQSedD5jcJCNyVH8f6yb2wmMs+p0hDWJQUyfDQ8CxXkwwM2Jg6+YIbHKGpF7sm45Cd23Lx/5j
TvE9HPtXTrT6NaIbuZiTf7QaAtSmzPpJ+lyI5evAGqkbfUk1bM60x8MgsFjjQVQfnGFmLmMiPgyw
DpDLEeTKnpBSohLSnkfJLZLjwHpj2O2rKy2hYEdu5DGIZutL54DG3nQo8zTDjNMwz2YXIWjCvxPX
E0h80A+g4/CfwRQAnemO+zZtT2tzYWT++ftcsn1KehSC27Hqu8dUQjxdv7exxq+px0Hetgf3dWAQ
uZ7L64vXwzxWExboXup8/q8GkZPF/GfWqDtbS5wDn93Dd3G0/d7d5wKicJ+HE8F67EShbf4Iw65/
s9Pk/n3r5LBbq9b/1a+zJbqtHnVRnzUT3NHqxLlbfvj6Ug82vesSN2nbyXiGw0VV50KwnMOyeln/
Dr8atQ+j9J6wL99APupt3DKpXaEI1bmoEQEdFnYUb84TzMmtkRmBmip5yBzqD6N0xM6KIlQCXXGr
8yh7lUWQPIIWAi69spv2+aewKS/DrG2xhO0ppm0mxQBEWF6Kr7yCUe50ORI5Q7ntwZkY2DwbLc6G
2FBMGfmpYxCcvovsuMKCdOKRrbXxbhQzQqGiSj/Z9N3nbAzIY64ks5Jay70fMGNtZuun3wtk6Hnl
C5wgsuRgJx2D16q9xBUDhnSq1TkrYU94jI62iVk9wqD7kzJtuw3SxI7MNrNfTYNHTc20LZtIji5E
dYi1t5jbeL/yYEgYgdILrQAjRSLpiFDqTlXRnNfOvoPFsxY5TFWGLcEkwc5EDLCfwXaeeUzZL7PE
ALAJqLxt3V8rQOAdJl3Ecy5fCqnuuo+na6C7Hl6bwk05ahShGjo7BHnj7cYCxayrlD61RnwzIpCT
Kii8S+6a8mGL6q2U7sCkmOId+IfYey2Ga4P/eMTGdg6G/BFhW/UIMUKu51CdC9EHRD03uJ4sk4Km
QpcaLZQWywqdp6gabYw9KPLruQUB2hQVGRRtaDM1SeKGaKny9/qEU7mOaP01NnUppK9s0R8tCyfs
/xOUhvVmlAGsZh25EHU92JUdI8DNepzPdoe7U4xsqCg9mCKLYNfKfHu7PpdSe38ZfaPtLWp/X2uE
mQWxoDfp2ycbgyoMnWvI5y7cY8dqzK2kAT4bE/Z4VuUx9bN0T1AhZVGu5+CwrmdrqqFiLnGfYZqm
B41/zBwH+TFGFH4OJzgypUsdVCCLOXRwXz2rDE/fqLTpTPVLYSI41unIKN4Kf8WlSj9lADtJ15D8
pQfXZ0Vdfch3cgqWfBh3SQqD/cPO4x0ZVpAGppivU/JhFBbI7hkMevyhqR+fc4kIsQ30Vk2ddTWC
4h9ZTRVHAZcGR7PbnGvERH1e70z68dM1sXrvChhDsxDcldDTw0JvwCi8QH/AiPq51IiyrHUTzYc5
2RoDHu9A1Ginmn9CQ+X7djJhnBpQ3Gq0jwT0QfNtq+mWgXihg7NoeE1hucS9y4QYguwXzXz2cA3x
M0lG40VnTn2csVGPndC/2K0+BJXK3vMGRpffvTFVfeSK+BRWqrdR6N8fIvDwXA6N/hLW/XBlGvxA
0jERAbb8rswXLcRm4e7KxEcRLUboYSls22zwKQznOItxP4MCPS+ATrfgO+ufXAlVK5b2PRghZ9Mq
o67pJYqXoJZqW4yQxWaXTAnacIYO4NOcu2xxjsr2Ism9zTAiummW9qqNRzIDgEmg9VZLQWgsBeHc
8pEIqRkH/J7FgkuBVQxP6zfq1EnvaaSJ/zF+OX3NmhmAhoIYOtz3AVaXLIihAuWwipAIad/G9w7S
fvkcdRWWDBrM0iqZ2ZWkl0dVeANEhQucRdPdEg4mQ0XLqQnOjFZVEArsWrCkPUGXL8W2V5VGgUbX
IQs3h32yXsi8cF/kBDUqFJ48R1O9AHbvViibm9akNMog7TeVcQkpZf6mbvHHbyksKDjd3dhl5Dxb
HtKjhmSpZsgPnrDxWubtPQV9wcQRcHQ7WF6NPqpnoxbkLYqwOpVDYuLyVIXXwWLVxGw9sqV9dfIX
SdrtZU5dBAmTl6B9Q7XtI99i4vY0uc6/LtofgFs0hjmLeCecsD0yEcN2J6jI8vVIkl4LjNifsrPK
/3thReuL/1iLOD/MzVPPvkInA2GWSWN3MPrm0xiy+Y8RZ/WjKhRsi6UhytxYHBvvpej1MkbWcIkW
2ohh5R6afqw4KVl+V9MwXr1qPPTAB7iTk2jiAs9sqMQLjM06/ZkmFPO1Rx/oWCU536D4W9snMZUJ
S79zSwAHp8Z1p+jj6jFF/ls/kioXjcwrXIK487SvgbhRYHtVtkfoPt6RvpfXzs/7t0GrnT1Kc28u
px4k5u7QOPoYO9x0ADR1L4eOQZCk6lfdsNHR6tL/0deVt8txFiHXDXt4WARPWVdEB4SRFeNZSWgG
1uNFHkU3B1E5xpXEJyyYTu0Qoc0B6R/c4Ddbb7tdf1TTQSJzIqIjp1rEVz4IaUvFLzn3oF0Jvzjn
xD5GUrn3Jip7srqcHyC96UfNZMXQcbzpwoFuAYs+Slf48y50yHUUMjowWcIi7PZGTDSFqF3syy1C
tFApGYGhT1Uqi+tkEzqRY7Wr+qx9Wi+p4tFjIm7/rWrTpHdnIJYRh0d3hiEcmbDNxWtxfmI6hE4u
i8sTLow/TQPk263EeCZZgv1U0RuXRIPnpQ1eRiKayjME+FZKTh4URDNH1hfE3fzRTR1RE4N18rVl
30zbe+SQ40hUbuQ1t3HMXN9TkbfYRLp0AHQe6uKkyFvmpVlViyn/WDh4aqjaPCvShD2dzifyEeC4
NtgzGsm2iaCLaqrdrxYLRfIr9TFVjbU3SpuPVdQjSezkSVYuDimbLrOaZ88xWgw0ZY7iNQv2MQYh
+3BYRMHLzDRoVbJrAxpF2TjVPZ2/0bEVE3N8PezF8JbY/WPqwo4wUKDT0/KlidJqLhTyvnGErdUt
Jpx12WF5icmFXXKs6KH7rICzFwKJd4B5xrls4p01ZRiOZDzTx6qBOetJ4R8qA5xlaW2GAdeyfu4L
+P0kobGk5Udetcz8e33iOFNEMUjjYEnkz51kjCdAMtEjBGwm9BNKiWtpRGQnLlOKkmIfo5CiwfQe
Tv0AVA8Lwb/0PoRxohkt3JUHyG6YjNkFhmTFctKN2JMKJkunXgXypG2nQVSNBXTSTrBhu9ncc353
t4bq4lM6bGythpRud2F4tdHKjpTVGy0w2kzSgn0GrrAZ/1tWGlkPuWc7ap+CuO4m3REmxdnVuESY
QBzdmfUMQBBCD7f8JDvmtXHsYze79wtNJTesf4xZ0VKK+cuVRrrPkXyyKfhEbbn4s4xu8kCoTl6s
yzeZS8xl3Gb3KZH7ISnTH1Wnd7VjBygIjQ+EntDLXYJ3h7k9s2+ApId/8C4AUKDWpHyAzucTbRMX
6Lsq84iDVXuasBjeBBaszalVD6fw3V2eYfE9N+klyctfkWvcfBAyALP4LTfd8I9DgIUlho2VzAQf
MDCEaf7vQk/Z1don8swY39B6iaOjyoeXwaoXxYftRjhke3azdzDs34y5LvcRQYfkTsJ4X2YIgSPF
Hx8+Blo4vwIHoyY2qmGfhJC9sd9iZLxsplUxhnt7GWW02XjMM09QZuBMElaaPkV7wc4LCwMvXyK7
VH/KLXruFgSuHlk//qNZ5ptNYXKGCklIODdnWm5THIu/4TKXW18q2e4tUkaqpK5+RrAmsVVH6zKb
FliWHHERLqVCgoHnq02J5mqL06BjwDyN5q/UNYA8gnr6oacQD17XqZ7Xx6osc3GFLQEaykedKufd
YL1foVodZw0lyM0qLCaQzp7UMhwlrXk4UhQztnOuvc42bY/JgmX3x753w7Poy5/2HOJANZTOVgmA
0bat7C0atuayFnc9Ts/3jhgvyyWEosAcej9SebxEU2Vd1iPFIif0JXB8eBOl/M0l2lbQBLpqNN9M
G4r2QA8L29cgPR7N+LaZE4JsMGY/1/boQ8NIcCuHRM14qyEyQUEuqtN++tV7ZEk1Md1HYzj7rsjN
YyvsO8Zm4UUN0MvWC1A0pvOWTRzubjC++OBvP+DMF7q5OQ6CmrXTs6AYnb20bpmcUt/I4dPyVbm3
s6g9ytEF9qWuNggJ32TQBp5bo22OfoOQTxfbQXrNr0Azy2STwfMuVe4lyIZup2HNa8MH6VsrvSkc
ny1gqE2+YPbg4iS8LPhAGtUpRtDM6M30PwNvrGZFI81dL8owDGytdTENx06Gr2IOd4OQArM6n2jo
qDh9gxQzehh3NHApBxUTRJz9HLzgU0z/1HX80xxtvJeW3oGt3D9mKbFogFPQReZJ75Tx7yBwRB/J
0J1dip8c7J/m2Kl3qsV2q0zL1yFNsGOBcMB0JYRdvjAI4nEOTrilguAuxEAjapJ3K5+/QgPxKPyJ
Gn3/QNs/SPqbdXPtLh5acZiWOGf5lfryZiAJntDFtrFh3HsyPUfA/dwbqZ/9hsQHKbQHTLeL32US
bUFmHWy2q1s95uXXwg4xHc+6rPevxr7WUUQGz/aod9b8EF7D7sgBTXvIFtIZ4sV1Zv/eJKbzAAHk
x7ZDsSs00nJYYfNpAC3dJTMeK5VXJtu4Rq/UpBEOpDPkWSuE6LleQmFSvwM9A2qmfgUWinQKYiq2
1mwahpVgvOLBJlBONjKVICMrnWYsPbvZuztBxmiowLOkbyWGbm6xnRy/PKShgaEu7oy7ta5O3AAT
yQmVk6H8/GjP/wSGSr4bvaSqNpMljffQwsFT9qa7q5z+kVWFewsjmwTbDLuX+E+du8PFqxCfzzWc
MQAfqjR40Vi7TtlLEESo3zu3OYUlNVkBinOvoJL1wgzfpaSigzR0CXVh7SFwweJPBYlrFfuLaxFZ
UMPafOBDP56boP+DBfDwjM3pfIr72DgpceiUHF4YZgm0HVyUBQU0xja9k/3Gb0YWZ3WbaDlg+452
vAiHdBctnI8BtdLcxeMf1/5BUeS+T07ATfD1LfKZPQmBTXk59NxXcIRNP2IWlxcOsqNlvUPO2ENu
TA++TggNCuAd6M7d2TNWd90gphffzUzYoO+yS4GPE5mgu8W+ARDAtd1NQdONRyoFL/APoou1iQ1c
xMm2WXi33DEJ+1bgVgFPd5B5jCwW5nqI8+NpwAN+C2rLoN8MiCTQQf0ZxcW8NwZSeGCsncap8k9R
2O1iqzj2UIes/UJhbCTPeD/P3k2MxXDukuGlWwYUOmjrbWDCiPcqs90XRnK3EjSB62qxyv4+mMN4
kiTYvohB4FpnITYI4/GlAYrOnr+CDPmzbtPxNbDTxRYHF+e0EsdyKP6YQ5DeIqwel6De9YnuCFk9
6ZwZb425cwGLY+8Uy1VrBmyKl6oKEASxfN8eqjAY3rsmw5C+6X857ACbPBk/8whrz0ka2SZt48Up
1a6P66O8HmSBTMuXng5iPSwSUMB0BafQVH6mhvtzngduiIIl9pkyCl6KFtHDtmWeQIzOclYWbjyf
lZxOZjl7nyW5lVDHsK9Bq7RMMleADHTxawUbZy/Um0zniMn9GJF0aJZbACF23N6EXUq0zj5HbbBN
kt5+LkM22nUolCeQm9wxk7sx9mIyGQx+cAhk3XT4BdltkG8NOdBIZ5LHuJh+ecA3aO1e1tbFmMri
ua2oO9ctnY7FuVmO82gdwqEMUu9jUV8d+C8H3HnqM1koeKwwMagwI9O5UB/0ixD5loaqaXkovaEb
T+vtbpRMN5jS6Tfj3zjVUHZzDLtNG6zBirBYEY2/lzbaqTQmHYXSl/7Mw6a1la6xSSOPKAvd/jJJ
Tdu4Y2pvfNl5J6F+qdkmCdpH1ZUCVRy9CUGVJdGa6UaQusa4Y4P2OoEytuARApMeL4YZPxGaeU6g
W1epg898Fu2LhfZneB7NtRMR3aFwnpsAAhlp9PnJKNr6qQtteuTc+25TtevIO3AGApyA4huxs09w
hGNASNwz+DXwNoCyDH48Cqyz3TK5l1HNu3GK9sC6nJ4tHbxx/FVLERGdWj3/HhQuwXNhlK/TGAZX
VUC7/oY98q7Gw9cYqrdpKPKXEI7VpwL3j82SqWIYRmerjy/fA5rEQjFqkM8WC3c8hr7p40fhghpr
VV155Kq3pjaXESt6uOVOmSIablCIiAgM2ubc+9PfYsi77YQI/+GN4kNns/iabYNJPGT0vluIjKn/
W1PY9aPdX8re1ZcoIUBgMGHAGNq8ptjyD/17B7vzx9wTazJC1npayS/ciXcPrzp+uQZHGjGbkqb5
4XZADozcEO95sPviSGd403gkrqjy6mGolEwCpG05gZnw7bw0Hm5Dk03wYUf/HfAABvtACjPdRrYi
f9pECx913ncxwVzRuyRXAaHobWA9EDJY/hgsuEyoBSg2HLmUwqpuHxnevjJB4Bbn8Mu7xtBYGngx
ymWFHz9o+0tiIS1OJ6c9FiWS/PXIhGGI86sTYpAhBLZ2RH34eGVG6otOquOwSJDMaygMUVDO+6Ed
cUh3vc/IGH5AZN7CCiDfaJzdk79+V1VUFoccBQ4pBm+hO3wEAaYDOHrotzhKn7FbYXzUpch2nWY8
jLnxU/U983IKEMglfKARVtw+b1CgMgdHCWFDXq/IVyrmqsLDXYiDO8ZM90BXYHEnt7JBEJ/OzluJ
UKcex+kxmdU5SMjA1B3srbIdFFZNACs5OeUl1FCi60Bl5uJ3GIRHGVjYPEQZrqud2x+pYVIa2IMB
Z3panuoWDwRMFKqFcNXE8iqCxj5UFsiX7UD5WE+1NrWvxhBcI0a0mAJnEKaXuqoOQuYsg9ouE41b
3lBAQ0f2NobxN7UJQ4q8ucG/bMAGy/aPfQpfRwnrT1Hp9JC3MKZVLIIfZdYBUWCCZmjvs7LC+ehj
+YLrsvmUrsRJzIPjDU3lv6kL4bMBDX7PlfF3YMhrN9LG6g5j5tdGzsVX0RnJMWyaj9pDHpnMUn11
pQtvf2xRGgqF5cxSpq5lw7o/Gh4D5bkIs60OXeMzaRRIvgx334tbFbhpgP5f0JSgZ/UFJj/LZKdS
FH9egO0i522ydy0ofmurQ3gY4qzMNaHT8/lSiVsbJE3PjZCbZRi+5p2TbCafYMm19TNl9rvmMxxy
GEI5y9NMkmkjxqj66cGXfboA2BQPSOWQkjRS1++yoUgNckjjQT5isz3UNXJwXMumI6vyZXZH65xT
mb2sD1tdO+Ro9PDEZrKxBhOfKFyMbm2RxJBqOIdkMMwv8zIdLyL73/Xq2DXwcgpl5mENS9ympghc
+bFAO+U3EmRDtoVjT1DOul83Mamt34h34UUMLnSrPmCxN08x+YtALua1CQznAB2vB2BEN4Umb+lZ
YNllqKkjMCh38F5EhWuBLdPkPI65tZeY3t2gA09b3KyiU1LeayPUjyRkiu607tWULYaMzj91Loln
GrFFzmrsSQYbNXDkuRt3ssmNzNrXiLHDfp3EQlg71NWrZ4z3Zunw6qj6xHfqTMVV/pRlCTcz0dC2
q4xODU+ZWif+B5pDxvsEv4MfosQanO7YTHlOjVnUOIkydvDII81mnf3w0YyJID23HiycqneQSaCl
fCm7cvqFUL7uIVD7CfBHjD5wN8y98RrEwJeFvW06bWxL5btMPYn0mDPcNjuztu5D3aPXKytGUVRR
wWuJZ51fnPBwtJ562+OaVosipnxTwZT9ozqksRBbFmk0AVFspPFxfRRmzOVPtmI0b85jehuBC0gN
iM5Vg/PT9/M+zKFxBJEk+sDP+hcbDOm/RzVMz+x55raSo7MI+tbSgfM7gw6j4ACVjJRrm5oI8g6T
B28CHcc44yiCDlp1VPpILPAjXbF8wMfiEMZi04Y9Mlxh/7DnNHmUno4fBFq8Lhh6NkUFTomVf2jd
kOuQmwTDqP4rEE/tlIV3P341giy6dTOKvjTBWj2y2v1clurZVdBpPCfs31CINAygUKilJjX3+pR/
b28MgGEwQ5nhEHlHjN3fjXA8DIkVvzZRvVWE/93WlwhGZeuQENkAjW8zYwxfWvi4L+PcdkfXKYvD
UBB34qE+gjQ5ndc+o6j8fV4Y1YVpGT2XmKjSs8A6WDVzw77pww+TvDwTgkuvZAFmRcWmJZn1RdWC
XEx5sYmIrN+hd1Syxte3EojnJwsCQW/0u96Aex41OK8Kp2JGOSzCkyxMsq8wL+5eFyZkeTYvkQlr
voxi9ZGUWN74Ywq7EH/ZAKnqFyqCbFMRPGxlnvsaeQx4VkTJ8jxmtgGMI5hZNAZ4iKnAF4eJk5mf
iE9s3iP5pEg0TotbbBGF73lvflgOKeZ5BCXmGTJpNn3UfSDvgavvaELESt2HhHQlEmKTmI16jFAu
9oxe432rfOBPOOIlk68tTUC7CRvDfQRpS5aFN0DxQlT5FLoYc0wWCE6nwvwZoxTvs8GkpVti1Rqn
/LA917zoQilcQiPHOQ7J+GriYnSt8bZsDTOA7xNiPyWB+TwPk+SaaTIIzZ8pGpHQ4CuxYtwoo/Az
y7E0n6wWc6UBpCiMPOcSRqq8/Ldtcxx5nBr30/OG4KvR5bihm+RYbUiCm+YZN962odVEUXXI2Lxp
JyAQ1x7jN4Ip4opU1ao6mYl5KZQguUwi5iSKaT/MmEJq8m1wo/YwsM7wwVymCDHdVOKg5dIS/wIH
Ly2A/f6dHRNPt07o/iyW1DVoNCDs3hRtPLjPLDoqyzFMu42Vyen8vfZWGtG+TZkIeF0ZvqY9hMyc
fvAZeH7GtWAJkCiFeIyxHx7zLv9K8jk8+FX8h08TvkElap/62MS7xHbKTwe8eTsaI7z2nlpAdC0p
qjJGauJO+s1u7ulS8ZVE/RwNl3C6oY4eLqEhy1mje2GdIRs0r06Y1Vsji/51Uaw+OPmZDiqR7jAp
5FzNC///kXZe25Fj2bX9lRr5fNGCNxrqfggA4YNk0pMvGCSTCe89vv5OsEpqMkgxWpKGHlTKqjwB
d8zea821a0J9dMBW0afRSCmQunTi9FBDla/LaYe8EObOFNwH0ZS+qFb+7Icqt0Kfldyj2JGOUqfV
ri1jdR814k7q3+KrwurZpNWbBslvJS6NOxXViZZF+qsxirdzx4GMODPepGHxMwHx7S8OaO07zlXc
qAyluSNVrAQ4rYlVBzlnS3NPEGtNTLbWNGtDu4qibIMyVUwU69orSWZSCjqXUx3rO4Rb5WaoEvOu
62MEy6ofPIqtkG4tCepz10rw9rt21iupEszHMD9QR4+cVKSBz3cQkf1ZXZszUrGrUslVB7kDgS4F
S10lJ6cCh+3VULtaCAh74jfELkSvEfSUGf58iU3DgJUrpXiD/O5GoXu+Uwp8EESw4gFuykPYed15
UhNKja1/+mvrUQlIRN9advieqJISC7fCzwphikoTOUlhTmwKetBWlMN7uTcpRSVpfLC6cLoDhUqZ
k50zx3Onm90fvd/u9abQaJtjDYljumWIdq5EA3tIjpD02rTEbFup1LuazlcRsOTGWebjSJn/qUvT
bJ/FuBE4mmq3OSpSR1fpMo55HwKKQRPkYSxXTUP469frgbrP56O6HCLmVCQeTMyBJQuvxLA1r1RC
H8OAM1FWwfvT4uEQkCsayng6lIBOs69Q51faNl+nAUlcVeYJMCX5IN6OTxE5iZhgckAzaeifD6I8
HDo6XwQ5p9X+zyKElzzFb3LCRjMIzrCSndqmyjqPqnanmCtxbHu3nquPzM/Aofz2z/I26EMwFDBq
6oHtbdeuQ6UVzzXVup1ood4GhtnvJLwHeJiH80po2+sYtdGiz8vpzo8tEAz8u9AuOTsOvoDis0Z8
Y/kZks1aWdLNlx7ikHJsm4r70W8eplmH2CsSMkAAi9vBqLtrHCxPDfJM10hqzPhaK9wOPYRrGu6X
HeEGyOyxV1WN/JOVHiR6ntBdT+vwpwCs0cOFxXveVsDactn1+Es7vR1Q7aSb+E0+IFmh4eQVhA3Z
sKJzK63wvETJff2LettwSBBk/FmHUaYEW0uaaweKA4QuNLmwkWjIOXGPBzFAb7y0ZvdfYGg5VJWO
FSmuZEiLvn/JwvDMdgwjf10OFzq+ryROCIri9mlzFS6S499ijLMjD3vJGZLx8q1ROTWhBeU2f6D1
0u+F3qBZThhxqgGT7EaQml6nbxLEuht86FC1pjVFguRWLeieV13ard5KyBOxDV0r0glMYiBSzdCt
jMQY7DyPAVEOWf7SQ2LxqiC99dr6Hjz/tNA6Ob6ITCE8YH7TbTsbNPXZB6eTsbwBwAfwa5ZKeSBE
gtDvqr4IxBpd7vxPiUh+pTIkW3WUS5dJMWGRBiMn5OKVN+TSDXKgZtXQz0ssKV2mIZzrgCyukfYz
+a/DDRFKT5Y806FQqtTdTSeOJYhz/OJzJJI2BbcRq+RQuToTYBcCib/pVMSQFWl0KJl/ogelmtpf
p/S6/H6bZDc0+0oUM7MzRnX66RLNVWiisz4DRjt4NJrPNQEMzHrQfo/CFepjV0frTY25mRq7LhAe
x7aAFDmhljSUZHI0h8F8tePzqLrZiRWFs6HUDn72Khs4zvixJfGyRaddqhSNXKoyFC864A8VYLcm
NYGkGThj9D7YFlwG0yubS/CUKbslaCzrnLYqvJJgGWnCulJR2WhVrp9NqdxtpKa9kiIqE71qorWo
jLvSgkdQZaRBTRzncQ6zahqZcjCTXrDBnNg//vi3f/zHy/Dv/mt+kSdwXLI/sja9yHFe1n//IUs/
/ij+/H9vfv39hyGrOCdEBZ2spGimJmkGf/7ydBnCfv77D+n/SYFgtpZS4GOrpd5tJVamNkMopckd
y1OxpizZXoOE9WnnbHNdkMnVFGMn9cFVl1FfbDK2JEpy5lOcP2hW5qCD7BaaVYqwTUuiOqLeuHz7
zf/24UfXbxfxkhdjBYSnOfrHf1znKf/7H/N/81//zsf/4h+H8IUja/67+fbfWr3mZ0/pa338L334
mxn9r1/nPDVPH/7BzZqwGX+2r9V4+Vq3SfOfN3/+N//VP/zj9e1vuR6L17//eMnbrJn/Nj/Msx9/
/dH8sCSezX892/mv/+vP5t//9x+Lp6B6Cj/9B69oDf/+QxP/ZokSihhTMxULKrv544/+9a8/USRZ
Ad5vyoakmqr644+M+TXgXdH/xqKm6CL/o0tUNeQff9Q5GBv+SPubRp9KJfhLlHh1dOPHf173Xy/d
nw/s65dQY/T3L6Goarolq6pl6Lqhm7o6v6TvXsJYC/2oayBkgITeWQ1vY4vQybcw9FxOxdZDGlXx
fbRZ8Gi1ZKnJiFpC7W4AD94o7VKCthGr7d4DUm96Gch06ovEGnQWcqAKkGg3bkKdnE6dZXwoV0pA
Hq+mLbKavD2o6iMBwDKHAaSrVFGQpphuxdyUK/VVqkub0hcW+J6XFE3vcbhBDMBJqGWbSJzhi9Ni
lL1Ny1FsyMaNQRUqiEe3wcjQxdVWSUYiYAcXlfUiVZvtuyf8xdc7P7YvbpypSrKu8R2L1scbJzAh
iSC9sCBHN538ImgFKEl/0+ClmAYYc11Jz1p2Qs04M3XtHALMSsqDzSS+UOMEhK9TjkRgSSZE7M2N
AYBmpFeOCTti3Xciq3cARroh1dlIu0aZuCvHANr4rvKNTYK+NIgOerYQutEhJp1grexFjBL3+4vk
BfzuGiXx4zWyW0/STuEai+miLAVufbz4fgTtxAhHr9/U9lqsUCqH53hBX143KdX4J8aQTg3Cx/T+
HS9lqWrlChRnsjHyBcjYtWETbbSAceeCIF8ErrWJTs3uov7FpamWZooy3xYn0fkFevdlyanY6KWA
R70eCDAta2U341LEhIfeQf3VdUow8R6WPvQgGrshLAy0bC629n2bGjdlW135o3yrIHkGW+akg07G
wEPAngLVnU040NbqBlsys7UahysF7iojsjGjwqk/WTiNF8Wo/p5i4SUzmg2at71Iglw23Ec+TGTQ
jCA8luD+135/29PKj4AOeJa/DUDxprW66zmp0hJ09U6/1utkp6NPDaF0j1BSOEYtRAJSVDlkp1S4
dYrz2ShIz9r3+r2aE3MnlQQkk7lMP4ydzz4ay7NIMHDcgnTtpTOV/sPCSDtKC89Nze4OybcJZ13K
M0dvRzT9UUQTHGoACGMafEX+mBPVmRnKTwQmzwmF/240nsZk2xPQHRDTglByocrJtsLXgDVu1TUC
zqpilXXmtuNvNo1LxLLwIvAUqGC/xupimHggyuOo5hw1JSa0DL0leYxBE+yMCL+TCBmvKc/zEYaT
kOyjykRNmi2bHLKFlW2yqbmSid2t9bVh6qBK+2UW+OsKWoo3PATSjQGjl2oeQbMwovoR6oxJbjRZ
zhEdf/ihrhSqcN3YtZQ6SjDSDFrzuk9u0EGuLU9ZTYIInHg4IEqiprvtZCwwaY/pfCikWV/mDFGO
xT81gYrcBTVwQO9ZDF4znehguhWm8VA04St9qgWip2uv6UlLtkiRGdO5uM7jgLT1GODDKmfBFhRW
TuqUUK9q6Y7/tpZ+ocJYCMNDOzx36vhUFvqOuWdHoNejVo7wtkvicbqBvqC0IW+CTlvzUCQUO2MZ
JFkPjJzC/DI35KtxEPaSH5IyCu41tlD8ZdNDrpq/Fb0hA1iQ7bpXz76fXD5/gYYo4b7RDEvWDfZY
H7/AiApoacnoIaj3OS1pG+zYN514UJVTq8G8VXu3lWMVnUciwEGxaEFZmvJxJMjBU2gSGEaIgmlz
K9vxesbuVaprgDz+/qo+T8ofx5r//N28Aj5RsHIL/XVA7aiqf2N1+X6Ar2/bPy/m6LbhBNTqhHaL
wzfKlOT67YOidvTA778f5/MKyoWomixKpixL4vH+15e0psUBWzqZAZo5vJ2yjjwBkSngapplA6Z0
YiGQ58fw6TFB+lAMA2iSKh/tuJtY7GE8DfMLsRDPor1/iVd1kS2HuxoO2gIDi20dSKi9bw6EhFxo
dryMVt9f9Ne/AXaAaBnYDCXjaMWj0FD5LHtwoT0qOSGxOzHqDvhrbm4BGQb2GBbG3eDNZQsUyf1r
593RoCCzkMRS2VpLIdQ/WV/gvCQSHYXT1K3U7pcUpdtZIPD9r/3yXXv3Y49WzjQ0epxX/Ngi8G2O
/IgvT4ww76Q/P5N3Qxx9OlnaFVIyENcepmcT1RlO2tuW+FlKDbZviUjk1OsCLHWHRBqd78oTwbfl
EYoHcnwy+kxCucS/d2J79+U3wM5YU3TFtHTl6FeRVTQBPGFbnAvjNoapNkWISB+s/uf3N/jz1oRv
4N04Rx9z2lpjhxyCb828osO70Ierorz8foyvb7GFMllTNc2Uj7equhyNU6zyFEn7ZA2HN7/M7eJO
vy7vGze+aFbtGnB2+gAF3Tkx9FdfnCKxPRY5qlhMkx8nK7qPHdRH5hK4Uq5qJ05wTlwiey9gzzt/
KW2+H++r9/X9cEd7LnqLuYBsanYiN7uS8sWQrr8fQZpf+aM5RObDtXgpDEnmqj5eUVRWMgC0sHZ4
JYHYLpS14DaL3pFu9R3m6BOfhzxvsb8b7ugFCQdByAzMpY68SuzC0c6lezL/QNk4GHPs6rYp7eCJ
FpU7uRBsnJMP8NMkbdLaMFk9VUkiItg4eoDsFsRKwajkBLyZ1kvJ5qAVTJS40koCs6sKbAQrHNdA
TDXll5nqC7xNENL6LZWZc5rrLqkjy7QW775/Dp+ftG69310fHb/g4WlWHAakiFDPgQepCsry+xE+
f5rs2tlL6rImEpd0vHtQNNwq3ZQwMfmkq6E2BcpMN8H+fpSvruP9KPNE9G41jxsP46LGKDmjyMJj
RCrX9yO8ndI+vkIfL+ToEZo1XsuGuA6+QRbXfbgNV/1SX8o748TX98XaxkiqSGFLlXVTNo8eipdk
uN3GlDPxYrTHyfZ33RU+t3X1UJz7W+WyX/q/8ut+QyzGoXvtHvv1vzDlfJ66P/wI6+jQqiiyVpkq
b2xvm6tmiex9U9uRI9jSpXIYl6Iza1wW5old2ZeHzHfXbh2t6zncCwjMXHuQjWeJlJ0LhJZgHBut
y4psAcTBqTc4DeGohndd6j9VI6J6ucEVuzvxvL98pVR2orpK9Ug/nnO7OGE7znGSGyAtm03q5jYm
tx1bBRsC1eH0rCt9OSJVEMNkD0xB63hOFKNqEuq5iEQuSlejkI6DEnJrj3Wl3OYEMg+Y3lsZZEs9
l3CtVTRuQLZSNDdvTlz9l5/tu98y/9Z3H1Qk9WMb6zz+dquvlvVZaV/7i/n60w16hQNn3BNf8Mmr
n3/RuxGFqaMBNTKitcYlekECkQOhZa9zvzU72QrOqdqC9OUrrrOHNWXJ0GTl6BrNCvVkBQDKqd3B
gde07FkRpDX6hAWIGVdcKC4f1omv++t5xJiXccmi7igeveFNWk1FGsalE20QZKguSZz7dKM9Aa1z
vn+I8udFlm/43VDzn7+7pUXbsYqPDAVA0VZt5cVb8Q0vyXhcAq3j/4rtzvYS+0FYpU6wxXVen1rn
v3yn3/2Eo3fak6EbjrDPnO5edysnPYMOdJbdNQvctPvmrFqdnEFOXfTRUwWuN5STxEX3Nj1qJyDX
oyMn3VghBDoPDt/f4q/foXfXd/TW+oZKS3q+vtpNrgemyPzQ3F0gzljKS9pz2cI//33qub5tjj4t
Re8GPVrtRkNCiTG/QvKKWDAucFhDYtkMtrBSd9khb05sn04OeLT2IdT3KlbyeUXqHNBDzrSmNWvT
O902drZKn0/c1fmt+O4CjzagvlST6JozXrQht5FnSJKNU+1UJ9+o+2KVn5rrv5wJ6B/oOt+lqChH
1zeo9aQoaPne1vaBQ/pecmo7XeWR0yywc26aVQx12jl1jP1qXJNdkcpqr7ErPBo30+IQrf7EffUx
aRNMUjaobPQ7mXLf97eUv/TTPTVkk+aEKImyPB+ZP04GUkqFNWqHyhn1gAybpJXtuEOLjEV5eo1j
FGviWeWXO0zJ1PHaad/K2t7KBugHxia2KGopATlcQn4Gajru6dB6BAiTzyBZ/brPaRH2RfBojHhG
SVy061Yg6WAo71PKpn0kLLSIrhpyniG9Rw1GsVawO/MXi4zdhjIl0OBRgmBme6WbhkDuxgQKregh
FFJhIlN/s0BvBhcBaDVPLQ+6WT8lZrQxQ6xRCeEm2S1zITngl2l6QS38Ag2Wi7AFwQ4Zqa8CJrsx
ZzE1wl9xElEzpWrI8u7KVYiNeDzHx/5TDy4BQpH5m8F9M27qSbwWFdrJGDGLn7EWbcX21yD3DlaY
S6+pN5FQPWJQONf8J8WsVw0hoCAAf846cu1NvncfERM4FiFKTNVOoZZIFwW89yRGJx2TqNKpq7bP
yCDXyUSqnSLL3JJYc1M/kzG5teZIEzNa4YF0M7N2ROW3VQV2MxwsL3FUkhTVXFpNSA6y4tmoiefs
HvTYuAA+vyzI5a5h4XJHl1GJKSCnJlwhlCs7my1WgMVCW9fspIaObJC8p5J9QzgrWda3U15fx4Se
TWF220IBgOWHJsodyqvMoBtamSQm/Wqki5RkXtE/t2C7+tJPci8smNSxjW5sKxAQGGjjOhR/gaBa
FED2JuWlbGmfKyDMdCJnAey+eSDgCBK8RSOWBYp4BrmxzrLClQvhLE8hWPrYsSRkS9EAGWCYNYzY
RGAw6D0givhsGrBYD6hMZ6qqUWJQKrHHv1jBzUSKRgXcRUMhbgUvEiahtFHPySjG2CGvk6ndDSLe
ymTXdrgVauLAK9zITAGkFSB7QOkn/DR4eYbwqqMjJ+r1TgWho0UELdVQwKBMGi2UoXydKNEySi4L
JuWFOHq/RCtaIQS/MUEay6biCKO31H1xlXcyoPOAhCh5V2QgpatrOTiXEnHTa6GTNsVidpJoIzg/
lB2Wku76QHb6XsO5xKNDQdNjxy42RpPvInwaggYgV3vEDbCqeF5ia21kqJ9ALOxuWjWEPlS0uBEZ
kQ8PeZFcucosSHGbyKFu93FNNk/xlArjsh+Vq7JSUc4kdzgm+aDzZOcVarrsPS89FHiHednDnghf
ZeeN9wkQNV/RnsHonHmEsFE+vVb9m366i3xeBmOZw/GH1GFXpH4OwSNkRUW/lslnS5hmxMy4m5S5
gkLOByDF5Ri2tqeoNwb/cUZn0iDZZpwywAH5tZypj32ZY1GIFiHxo3m8j3LLFefwI2KnvBRcWu15
D2X4PGQyuQHNsuselMhfD5g0Ib4QDY3rYa7xim38ixjqKx8iYQyCCCnHFTmvW9079yUfZM6LOEBh
LGbMc37o0REikkBUkD6Hmv5LCWrEvbs8bPlGDnUmbHoYpH5bL2OZknirF5uOFxN/rqnoB6ttz3wU
gVEqOjFxSqr26pE1lEckbyDT6urIjuL8ZkzD6xB+ufxbzw5jD9L2UkfTa/SR2/QioTuyWyrk/6jU
LHx/VQAt0V/7Ul8KBiagDDtMj5aNmIcry/RdhVYFJjVnYteBgGfR0tfSQvVe7aeFYiIOmpWTluFv
qgSSRrrD7LXofNA9xaNBtEggnuPW2E1qip9cWbQ5eQhi8Stp8KaRGaqLzOacukJro0SPGOHQohNw
hVfMbCo0iPsJYpzqeVdTlywxO6qLtijP4khbmIgvVPo5UR04TXSwgjv6MY6PwDIsNzJq7WRVho8C
5RBNAJxm7udSLMrwPn+czHCvx5eidGWlvOEKFSIL1wnsWV4Cz/jd1ERwoq4WFGT+0SsgY7uAJ9tW
jyZOhB6HJjC7OW7aP6vwU4jkcCB+vooD5boIcmlptI9SaCxC7bVCUlkrNyk29D71bRnazISIFbSl
E4fPqYDO1cT91G99EzSNTrkb8r45uK0VPoIisrWxJaKpJqELFquW3QOpOTPADJCLu5eKbh1b8Htg
LyW99iAbtWPNJcrmCuKK0/g3iXSZ1yQFRr3kVjqRQZKKh7qDxfbS60a68nPycQE7EoAqEXTZ6GOP
ipfIyVwHLFA3Aw4R4xayYuqqU/Tq9SYJfIgR2yRzuZStEtM4KyWSldI6vYuER78oFz7oj+83GV+c
3g3Zms8csiLRvzlu4AAvnMDoJRW7YW9VpXvwT7Z4UTuTG2NaX4prXgfUDe6JYT9V1xjw/bBHW35/
hC0KjGEednRB5be/BwfUwi5cmY395xEydwQYr9vsf1Wb/TD40QlAYUeiiTmDA39z9C1KCyd+hDbA
ubW6zK9ObRnnv+7j1vjjtR7t/flXm2xoGC5qRRcx+rqtYEgK0Yljqvxlhfb9TT3aLwY1zdQMd5WT
eC8GeQJSSvg20QeRTDLldDtk58TPhtI6b17L6k4oE4dvXsMDMOkk0dleDYMShZVOg5YsBmoWyW9t
vPXFQ5IHDmbFjSfdaeQRtrdd97vS2D6SjUMqWlSB8MBA/+g1wi4IZm/zVjLOe7Vzi+YnHvl2PIxR
RicSlenEqpnkxI+Q2gmArUUeK+K38/eqEUOU87uzCFuT6ei9Doi3K8isJyksvstYr81ndg4hGz1g
98+KWN9Wc7XHw/KF0f45zMeVnl2JjVigDogdL1L33YCYeco2LPW3sbrOmhJJsOPzRQowy4znKDuY
+q6qGib+3Ja19GbwY1xMF1YKj3y0pRSfkQL7g3pK7JYy8CjiO1jtCkcKFNNtBDtWyWILfAf9HSQu
UH9lAV5CyHB/P4eK94iZilywOd+LzMC7sN2kw11MSjxeeGAzgxMqt7pxG5m7UbqsKBlOvzK1tNPx
0cynLXA9heVyWNeItNVyj0xOBOi8wZ+WOxJ2ePId5yySpG/WKZhRwFX8C2CJze7aAMfItO6K5D0b
wAJBu+HT6ViCXYqVjtm540TUnDFvgrLogJHNES3PrbsdRNxLJV9rSfpcpQSXsnsqyxsPwDhef+JH
bw2NImfaTeChZs8OcsxtoyF4l3dD73FcKfeC+UReHM5oUpDqdhFIgD426F1wyE+ERhcwtejwN/gJ
yI7re2ZayGIj1AEDYr6HUZTtX+vf+/lwJoOOKdj4yhHKCjm5ROe+kXmQBbD8fmOKhJeNMWCQGsxu
UZCUN4y2QRIaIE7vWappLn0/eR3rF+emNycoRYSQQ2PAevvzd0WaAXKUBP22wjXMNn2hLOvLHqrl
Onax2MA/cjTIYC6diyVk+cmRBJc3zz5ZDPvqePj+Z8gfj4dCUBUIXlnucDRv6p+ESNv9Ul22VyRb
nir1zQXsT3OYoasq9W0F4vRRgTvwAjTCgPKcbD/Szsp/Bjg5gIHZMtqTZeJ2BfF5D7A2N8K63gFf
tk/Vpb5cMQyLXbqsGPgZjopwCkc3RSpr3nVzvO7EK9Es2ZxKbiZviiLf4TY8cc1fTtsUdemDSJIi
ykerhK9JdUiPtkLrzpYrzPt1WFo3eduff/86fTGOIimGpWiUMSxdPKq3RSBjhwGnj2OV1xOQttZf
GQTGfz/IV2sDRQuyPThQaKpxXBs3M4mUk6znnT0QxEloOj1/V1mpy+FfqAx/8axmm70FHQL5F//X
xzezM8oqwwOBVSIKznPwTbAR7KngpENwou5lHJJP7WM+15+MD0MefQw4aoAJjeq8oZCWmRMtjXxL
qsMCkPYK0faKXK1UfjpxU08NevToqs4rdCFkULmsnGry14ngHTA3roT0VfK6tRBuFTJctBEBAQ5o
iEWO2t3+H3/E0VbK69lWtiE3e+56qJW5NJYUqJ1xOWkA4R34/47mnBjzcxWMu03xDb2FpZioSj4+
4BoOeqoikHSqAHCs8VijvjfNXWDejJbu9Onvqr2rg2IvK9RsApoBIbC7UbHnw4tO1NuJn/PFTMjP
4dMxZzGvoR29bxAVmjRI+TnpLbOTO+yydb4xlySbn54J5xfpaCZkLLygKpphDQnDx0uPh6GVhmhe
c7H+p2sCm2xl5V/49nyjT87x88P7ZjTjqKeHJQiYHRhdp3SrffXW0soQztrJYnDxOqCDddAafn87
P4351vlm4jMlxRT1Y9VEHk1xN8bUVeQE+rj33EnyqQc2vx9HlyVbSKAs3VAQYutHcyuBdAGmdZPq
7bbYN3vO/ptsmVx51G51pEDL0UlcEs121fL7S/tSVWBJpqjIhmiqTLgfn15R+xPJRd5cNpa31aY6
T1fFhkhXZZevYh7kdDsNCyBltvciO9SLTlz4l8vou+HnW/9u55B7gh53KibBYdnt6xU1nlW9kdcn
O1ZfrCnzPM/+RJV5gseLpVEJU5UJLNe1m21kN3EMEpMD58U8x9azqA7Em/sQAFbf392vFhkOVlTk
dYU385NyYCJZrawFNkZ9/lorV5X+G7ugo6QX/Fa7q+4r4XejX5Xh5VhefT/0p3f27Tz5z5GPzli6
GnQkqOZ8JzUF3wfd/Pn93//pwc3fBHYGVI4mLgT16IU1ikTXdIHDRkZCa1oqm2oEEQ+E3xclRy3w
qvjBfhz0E3sD6dS4R9eVSl45wfGhQiH9FImqnl50Ee5TrDppRVUBxeUsJU6lJ+qtN2mLQAyasC48
GWSA9kl2VgwoZAVhPVkn9UCfBDpHt+RoDSgKL1P9DJGpOtRnqXJPRtA+jIS1iE2/wgJqDCitc5XA
i833z0L6NN0fjXzUa0otQSGyipuiDJSYhpswqy+0iUrFcJEPiVtD7G3T8qJNrmLDsP+Pg89P7N0n
jMO9IhyQNyGCntwn3aYhU2eaKJqpDQTEcp+SuWU8+EniCpp5YvTPR4+Pl64drQdk2CpePt90I8p2
aUt/KzjDrDd79RYhCQkYrB1sVMRhDFTuVaSUqF1EcrpjhNz+a9d0jkJYZqqACE70ZVlnJzS0/80b
yxmBF/Gtlf3x/sR9MNZBgiig0MzLNkiWiSYtq8J0DZjFRgtlKUwcEhKXXiXZXnEldXDO2B6EGlmJ
cLfAUyxlzolG0VzkqKO/f3yfdqZv988QdZm5Hxrr0U5BlNpGgwJUOrqGR3qU7MK8TqYrwRsu4U0m
+Ym78d88r3+Od7QtTVsDkqvH25IKvSsDACohqCbl4FRNa9Pzsy2JlJx4G2kqHCAiyRRksCBUA/+q
9+4s41cJjFqa7gHDAN4mYbw8ofd8m7k+LMXYrUArm6ZloZox1KNfaBCJKUx4vp2OlGclItY0WFCe
gQI1uKoQz40olR2sjKCbdIVYsBuPbUFq3tRxgrjep7q0JkVkiXXWQaANXJ3adf2rHkr6QOtihMUR
ChRwaD1hT+776EwEodGYSwVCO9HocwSOU0IbrZpkFXlkb5KWHjSqWwdXY3OpkW9bNURLe5oTdBqA
HuPi+1fi86o13wFLnfGclsb6dfROpH4FaAj891urfHyC/OLgiV1Mdvggr7VTk9cX0+aH0Y7uN+h9
PcCbzRbgfnSJRNlGd7gR2GvU/+MW+dt18QDZqqJbkY9mqqTs29YYEX3rh8ERFsZd/1iuCH/eEve5
Zz0GnrqgqvRw4nZ+2nt8HFY5mqLUlICQJEd029z7l0DR6S7/xPmAbkV9qZ7EfbYVNvHd94POl3L8
EvP8JFZmDrjwMj5OOkNjFCBiZuX+yl8r6xidn7qU16c2OF9dmiKaFIDeRGbHu0fFw00lZTT/I+Ml
9H8N6V2m/I8Pstw+ReKozi5KVen9f7yUqtIbtTEZI9v72OUuEmdWsdUvyhbX1iMQ8BNb0s/qpqMB
j17IMQwJ1JkVDeCF2IXTutiQtbEInZO70k+btHkkzDwqAVnqbP39eGkkLoA+NSQwndvOQdLEImZj
qaJORtvbNjbF6tR6+dVqxJDoxaC/mNInf0oaNF0PV5eW41bcSkvFiRxi4FxrV66aHekO23qTrNV1
fOWfCyfm/i9flndDH+31W6OTOUAxtBg2e0OfXKVQ9kESu9+/+qeGObqpZlN6Xi5xU6vhLtJXQg/O
k5L+94N8Ou/PT46TtY6HxFC4kR+f3JR6hjbNtTCFDux0VRO7TLbnQqJo+/1AX7+NNFwVKnzIj483
2jWKlETPOUKMW28F53DdLnvHWyTbU9/y587XfE2WSIHK0OX5xfx4TVQ1LGCX1N26ZeeYv8GXbr1f
hg2L8yxzyZnnkHSy7TV/S5/mqXdjHm3nFX+aSn8eE7rV1soX7WrY8eGljrVK3JGEhxO384vtzmyz
5hhvSCLO6aPnJhaW30gi58CweLGSwp681i6EGXJfLTi+AZf5XxxY3o94PPv3pM4nQVRTKB6q5wmS
YdaWNwQPrckVXmBVu8vUdhOSEBBHAf3sy6wxFwm+6HxiZ9E0waIWylVfX5XidRee2Ot8tRtj04ei
CicUUs636sC7vXuSgIj34PqSG9y5QygvLQ5QRTtC5exUcsHQPxSJPfr4n2pj2RvTnDe4NIR4lVqP
Pp2YXCuXYV3bmQW3F916pElrPRdOSBQ/VUd4M1UAzRab0PkgrXx8M30oNI3sU1JMJmoSpJ0WsKLZ
B460kro+PbEllqS3is7Ra4nbXpXRt1Ln/tTQ8MXCYKIKkXxqNyQPPaQ62umkvbQq7VaUStynEW2a
hMCcZMaUdYpwLmByMMmBzw1k9Y1+ayL5gtRLpe9CVL2NHAiHRAm3gwaIXnrR9PxnDUUbkvVa42oC
JKy+t0v7xuZIQ6ZFjtbAmrU4l3302vbGU5gK+OXJ3U2LxQSTTL8mq35RiTUnHg1v8G/0WjcBrn19
RBabCz/lgKTnUr3qoTCP4RnH4qWsNpciEbNVf42pZdOoB1rdmySiz2k9tlLyS0dBUZKhU6ePkljC
MAsu69zfgLYi5aDajOBCA7XlAm4lkKwqHghTUu9NL74OO7DWsxlNk1Bk0ORXUD6bCLqa6mKc1F/g
rR0URfCpSnvQI6CAIlDK8YIcA4cH5HQe2H6xdoOcVl88QCPa5aSwBSzDPKhFhUTMojs5PKdm6BLP
WoXPFkKwjl4SplcyDndEpjgW+rjcJ6un26cIhumqTcZjJt/SaF2UoKPNYlxK5LCRI+QM/iZTLJA1
dIm6xs1pNYKa0dXrkQBsLdbsqDQRDebuIMeulZCmje1e4jgdJy8lAQJ91y3kXF9MPcAnuj1N++qR
aDyoKn+XdVD71vXId1JawRmH6coIaPqBDwk1FWkQHUe5XqGm2KZaqRI0TuicQo40usUYZZxiNHac
9deFND8ZLXsQdR/qXrcoB2Ph6RclM1jGIUrShfPR0u411h6zZjFtNp0yHEys1YpVbKBULXJS16DN
0t6VXIFwFCX5Wai3w4hxel0MZ+PYYtkRrj0hu1MAIU0QxyURZRtwfmYiEjAgMnV20RMf3Z9Jyd6H
ZypgKReDC7NsSaQt19ApgoVUlqDD08X/p+7MluxUsi37K/UDpOH0vAK7j3ZHJ+kFCykk+r7n62ug
c+tWCEXFrsx6qkxLO2ayk3JgO477WnOO2Sa/FOnGNyMOSxv0RaogvUucYxPwj/hZ0W3Pq/kuLhHf
LIkcEu1kDZRhcy3Mr3p50Mf6uWpIG1XHrS7ugJ/iHJBus7LdRgD8SUvZN+10SEv/MWOCy5V51OZ7
Qq4ex1a5Ee1mAAgxmPJ5qKWd2cT3Vp7d0mtwsjm5K+cHO3jilpHu8KbOT+Dn94b0C7KRDNXPaaIJ
ezxddpteSbDt05dEeRtNgP22I7SrrCOPAkI3jhe37KW7WR9O8GWG9K0uiY1XwIl96yAYVFEYuaMV
P8bNcDsCpjano6hM4gBqF+gS8jtz5pgXZU9B62+WqW3OLTBUtEyy/jLXJMil3Tabx5M+iBAQlOq2
Yb+ze/nUEaXr53epppN+hjTNnm9k/xQo0q9JVZ6FfpBjMqQMMGVjfCzmYKdCFibkaowTLCg/pkra
Ff6zCDoax/Op4RwJfEmoD1JuI3zwIZOa5y4hD7MSt+R8wtKLHOB4dSzI+70Lqh9N/CtLXoSKti2w
99XU7IlBMbvA6f2bKI6Apj/V8z21x31maceZSBs5xNReviGB3SpZfVSkr2NferXaUYOBQ3+2mG2l
/WIH91M63Eehuq26ylE17ub7MH9py9vauo/re6He9kQ9Ff5NF/6MB4DU6hMogwhZXZI9ymXo+oAq
1ec8hPITZhm1lVekDzzTyBlxutvzW5bAKOnP6OlCx4cqMIZkiwJqUodxW1vyW0nO1BImS7byEcyw
EyIaVDLUvLx9IR9F21+8bSrhtfMJhDl/xx2lT4jN8wMhsl+0ur4K5kdD/QrJajPDbyuiABR2C2sd
hhiwJXKVkik9Cf0pkAEHhFdaBrML0EE+Kj9yvd/oMft/Y0mNBJOr2js1IwC2f5ZizcmC5osvmdUm
Ed/15qXqSBqz9StLn3bWzJtUI9OYPBGlO4p8NRkgBofp3Cb/rGoQWiDYNKubypy8qMkdfzhlRKws
WNQC3W9upfswbq9r+UXxqUJNSOCih0F6NbT5R03c5oh7qDa8Zb0DNHQvVVdydR+b3wztO0y+bU5+
jglfLfZPcTwDsCPZ7W2kxFHIG6QBTpKbbjNuK6QuhKk6vHKJdt8T2ojUQmcLYaIDE6nGv462Fw2g
3eUbUlphMJGGZBiOTeyTIBMwvSY6YLAbSNeNU03WWWhLmc/eD3Z3aq2HXucb1R/bGCCF2CfxvW9Z
4Gj5NIlzMvxMlEcTplscvprawZiy5y5rjqRUOyKKAeU9Q4/ckAfjJCY9AXu8HtubeVa3ZhBCyeSV
MS1Y3ChxhHzSAADDD3cI0IUmbKLIkYxtK27NKd+PaPRYxxDAQAb1Hd9eQGL+o7BHt7K/xLB0LJhe
aU5Scb3vVPPoa3dq/5o2CVM/AjsdbWGwk0qIXhy9st2GWwhtgfSmxAaRId+N9nvNV91BOkU89Tzs
RotamhLuhXVUDf9aq/q9XAXbYtwvhMxOvuuTH32jOn75WPY/Db9hwTnF2rc63YX+S+o/hqPE+/F9
0mdPCd707EUqXgJC7iJIIGFCZzzPH/RkPtb4Mhr5WTFerEAFn4fQtGm8CpV9u3ix+SSYpNnkKHPK
JyhbX0eggVE6Tyx4TcEHvLnTTJKUUSfaY+wESnKI6vKYkkAGF9cr+h/4t28ly79NRNFu5laQw2Ma
KVy/6psq5zNZav03EdCzkao9qEmTH1c7BsFDNvVPhb7w2HydhexubGQZc7y/14eUlgQS7Do8DM1r
VYj72fdfeIpIF4MJF3sjJk8iDK0jlFtB+F0TA9JX+1SRj3J6Y3X5YzMpqLuv/DFzGw1StV5XBGfu
KnTGTUXekfrGs49bgEdzMbpD99QG4R6a5jfdfNVm5sJwtI2U5aIVyHh+NvUJ2NI2F1hsCuWQ5Jkb
awscCUlpFSOSNDJH85WfgfUjsvFu8BsMaB9N6bYozr5J4ai0tvZ0JgXhdiIKozN/+SHz1yj2NgJi
YCPE2WyWyIzmwbTEsU4346h4Rr4lPc8uMk9m6lmCHMTqiijc3VD4OwCQntIAkVQzDLTRuetA9CU6
Sai7Rg2AzDVf0iU7pNxLiXKWzQn+pM6aBFzOCSMYw4hBdItdg/KiKYpDZkWn021uw18ivQ79dmuN
+lezz9hHgm5Lch/h9r4z7KNay54/3ZTV6ySxt7C9mj+cQ7Zi4moY7kK734f9nYjIaYySb2PCNyG/
bsNkGybyNpUQAreOop+EQLGn+F9nuXUjczrB4fPqTD8QxXAfIOUOAMPBcGUj3N9L0rAdizsdDfpo
QEI2QEBkX/Wo2vp0amgfbkSYoZ8h4JXcp5alJFAcI6mcWOwUTqRtJ9+HcuYkxjci7hyz+YZSf9Ml
j6JBcjQlN+xikx+knd6RonIYMg0PAAm5GoaSsT31RKqmDXv5ivDY8NoH7aCJ6qnn/TAXguUcbbqm
30hxuNNT1LHh18o/Z8HJJ1ZFlUeXBWmXV8c0eZlH6dRBiZOrx2JutibEGyNGetd2B+jzRZuH2DBu
SZwnIcaqC6e1CKoTkofw1Rtkg9ThWzJ0HDXDLi495B38CXIbNfxf/Qt0DDS5mhuVC9aFNEgB90NK
3pSU5BcW7R4kRxBZTi9hbNKJ39SZMGaj8gELHbUgJFtH+qsUmzKTn+R6OJniWGLx6h4L43qapr3F
UmMFnSfSA9FffDyYfpx3JM8yx7Md/BLt6Pr1APCIhGIpkYkXe1IQY7b5E1DaU6RJbmgX28HqHJsA
JyiMsHTdhAaQkd4XyN8qf9uzmEbtKSvu2uCL3D1FxbLJiTHMjJxvJRA3xD89V8bMY0GrrbBSGJS5
g2MhQ/ukTAuWUY2v7KrZtNOIuvxbIZ367r4K7yeuakhv8ad4g/XNRixaWj19UP6U4MAsf4v1AAHI
kzpnW0wCbKKQMVtWzK5OujIjuMb1WQfXq2nSbZLlPwf7ESL7ya9Pfc6S6ZOJQ4RlnQ97UdUE3RDH
GX6Xi8flSEWoINzxs5ELt0/kQzk9xfE+yKAWaclmHukxDHu9wfU0oHCnLwi3tn6W1J1t3GiJuVUo
7fTEIW/a7g1v5cbUY3KB7kmA8eop2Veqtdfi/AlI85lkqbeI+Bn87mXR3kXSQo1MzKMMvyi0YrfT
b+zsVC66drSbdV1tAoBWIjLQ/AWnhCfhm+nMgWU4NrW2JdvWNcAUlMYVJHVnHIuD6Iwr8sJcpbsZ
y/sspRSTZTKI2A5oDkfmIr+TsfcQPfYyD8KF77vJkcgSME4+aX5UsxdCgTf12HsJO74gfQnyc8NO
Pi3MTReJm659yqWYtzL6GS1yTUnkS7ZoCZoSD4lcuBVeG6mYPBv1ZWYDByrm5eI25HHd+BFvzVgb
5IaVWsDxlS5QQLCZC6hW20W1zPvR6i81gQ1OJYqjGuHvmSa+/pUUdShF2LHwgNuweE7H+kT55ATD
+VK1Yil+rGsVtDRsSBQGVa21/qYxNWLxfJq/fYM1Q+6vLRWPBRoKuNvxMp3DnTlEnOLeUn16rMZn
0RWXruGDdgNhr/99DWtVTmvK6SwlHH2wqfAENC83xmsRzU5BoArA/DsATLwOiNn5hsZg/thOLZxs
sFEWwmoCdsSSw6O5SYJVaEgP/34R9Y/rW/UQNDOzRlXi+sBvuUNWehKc7wDFsGTrrhn+6rTrpgs2
I9q0z0f+qML2x8irZkKW2p3oUMB52qQe5JGo2/S1A54XIQJrRxp+LQa2RHVlE4+TlFzrzWFQvyYj
mEoyZ0R/rIRwyY/f0cDHpIYHr0kuVAE/Kvzy1+t8Iy3FRtCxKooOAb5RLaAvpj/oXreh6IdZ5zDs
OIIgHznKW8VLHi6anJdn/te8pcykLcRTEEyrcnMdxpqptDKdCIwWlNdgIDhQ7Nycui+MhM9/h4/v
8d1oq0JzlFiTxhGdJhwWh54wLpeQTFcrkVcJdtyO4shO4PFVvzDuh2/nu3FXohD6WtjHZcZdZJjI
0WO6V4vNWbjWHkDz/lK38YOWkmy+G2/V+KOZCn3B5Kn2JFNbuepi7br0tl8aYzVflEnWBL0cKIpX
4R3HEHc+FT+W56g4x3rHmWL3HzxEhHcoijR6t7Sk/6z/xjUFs9xiQLogm/aNHYrLseYrev2r7kE6
qI+fj/dBuVm2DGGoC5AMrufqN5sVql7ayPtWFHfLBislyUTjSMguHfb0188H++hhvh9s9YPFHZaH
QDBYqXfbUfE3ojaePh/io4a+jJiBjA9uRrbWIo8u8BO/g1H/WxHLd3Jpa/b78Tg+c3fR9mIH9aNX
+/14q0Wvm8RQEU77z3iYhT3zrN9Lu3pHntCFpv7y069XEUgzGuoVsfRQl/fvXQeDq1DVOqqXRnd7
iI5Ubnf4zy5PweWSPxtn+RnfjVNU45xmMeOwJahhJLAT+EnauNO/1rt8d0nm+sGkUBWhK3y72YLD
5P1ztF6rZT8OMaHlZG/p0sN4Uf9+aYTVtKuJBVCUBmsUZew9cYR4Sy+tE5eGWL21RqVV0xRwE4RL
bzT5IYEM9fnE/nAERRGaIWt8LNYdS0kONSU3YuTm3TfJvKmQHX4+wEfKOlVRfrPSaP/95UVQyJXN
fYN7kAm4pTuZXLfoYLCNK+gBLgpUPrwfiM6oKQwDHvTqR1GnLsrIIady5Imt4UabUNv33/2rdjN5
hBJZnKy29tvnt/hRJ/t9b225pncTW9YkS1IIcCLVMtxV5XnUo70cEFigvnw+0N90nFUXb/XB90Pg
9BLHGY54NXh6XtmBQztRonMVX8vj4EHP5QQnnvw5foTZzHlb7OL8TY7L3eeXsoy0epn/6CeuNgOi
iJMpVJd7nmdMyD8m+nPRpcbvh4Mo6AOwfNBhXCsTyymafMIfl8Z97wX7DEqOtDE3vZu+qm7tDnvj
5qK646MJRNfyv8dc7XNTpdPBozPmcAS7tcm95Mih22u2nUec3H2+q/b/wZN8N+Bqpe/VLLLHkAFz
6TaO0cPlL/4lKfOlB7la4mX4ugNMVbq/yEWMa6u6jq0L0pQP3/P3D271FsxSF5lyxhgCf2RAjTeR
gP/GX/EieVElu5NWUSB4Hgt9Y8r99v/tIa5eDCXMKktGRuvp4lcvd5QSCTCWLwl1Lz3G1aRXbamx
M41Rslzz8GHzv/CgmRe2Mx8uJ4AXocHArYdn+edyYul5XdXAHrx4xGBOP3zA55pr0aayL93Q3+Ai
FhRdXrAz4DkX0NefY/lqLuVRxuJsP9Rb7bhs6atr/8DJf8suwCWPajfsL21GP3qM7wddrdFpqaEh
mdHjtGlPVpDvGBgk4umiCGGZ1es1intiW8NdLtaiP28Oq12h9fbygXYzaWMd6RYvJsrRVZpNc8i2
Ury7pAD68Nb4+iAb1JDarmFirRgbQW4VJompJkTkZyALLwkvqEv/dpxwP+g4CP4x0fT9BQ+DTlGn
o89mXv7WbKwdGPFNhk9UG9lTkVDodDQInMkjPdQ4USfcfP6ufTQ/34++mp9ygvC1pNXufWnm67i4
j8yDZZ0/HwMl0Qc/noGeT7ArEchWVlsfoWcoDEpILkn3akMvsXKiRHwDkUjwFrbCTQLhqs106HW6
7UrkUhTeyRIy3yreI0rYzindwShcOo507dEAy0rjykN4F7Rkulu6SxrbdWeIo58dq6Q7VrR3KaWd
QNWQv5lfJVEWOyGs3Nx+CHGpOkLVWsc3ifXCEE/lFJNafJcnhz65x8Npj48GcA76KfohImzeIeH+
mz7SqQ/fTAscUkUW6FVH8qn50IX4mCsXHwZe9rPCAaJq62MAYXWGIdHTkw5T/3oBn1vTqbefbe0Z
rzjWUQem/VXXoXnxcTfX+B6Jg1d6a2PV0l6ZUSiotOyC6iBXGUYGnwru9yElcLbCFK2T8dYaj8OQ
bpW82sbCOhnzm128CuIGncyeSdckk5qindYFBxENj7mIvTEjLtAwvdqm77wAleXi0ib3t8R1/Z6+
+6nXpS9AK8HsI+5mzzZsDBc6B6wvyyVw+Hk8qHsM0HvMCffVzvJ+0O66j3bkch2rwyKpkzzj3N6Q
se5l4sI8/+jMp+I8Yt8BzALX7mqd6lqpwSKEfMa/Du+qY3CMXMPRf8UOMOWLcNr/w2j64jekDIk1
6M/Virdcs7NZQ5FCJuZO2/iHDGi+O25kL9xUC2ve+/wdUz84+JF4QmYJyz/OqnXRCg898cyLzFPE
dLyLt3bG4N62bu1TC27uKjG6OciqqThShiyp6wvqsqP0JJEdMFIALqwnI/xpoXLSw8lVNJoP1hNc
ow0iGhRIhGAVX4r6VDNxq2r8ppREw+5ycz+LG7uChWK6evwzbn4IRDABmcoX7u+jgtX7+/utC323
L68CK8/ziYUqPMgY89gZ3ydPxc7wlkJL90ZN+3Dx/LHMib/mMsUjFjRkdvK68FHKAHAgbS/n9t4z
t9GmfVGgVY279HsQ7BFrMXTrhhsVxUb0LNcXzvK/v2mfjb+as1ZUmWoT8JsujL5oX+3Mm25wNE5c
C0oTacRU/i4RLt5SImPvrMZZaNLM6C0gCvnCMv7xl+rd41it4ubs5ykuiaV2t7za1Y6OuP9YiJNy
EGSnyZsBXyYCBTe+tsqd0tzExfaiYnXZxHzyTH5f5Lt5oJFsTx4QzwQdoJrSBOw45Y7F45QkP0op
v3Dg/V11/Wy49QnCMjNbXYZjK/z7CGrRHbpeZDTCNTwA+d//KbEo++5F92Qn2TZALR5iWB7nS1WQ
j15xcrHY/KCwtsx1bUckTWdJPc9fgsU/SuR96sdomDahuA5l8nVb3SOW8NfnC8uHL57JWR+oBefw
v0T55EyaJK6Aodf78ArF0D7QjvHUHNQ03tYNMsTmQdYL8jSTjUqzVDJzL0uRSRhIXTCbfX41H21X
qHwqBiVyA7TG6uxDcUYr6wa1YlYie5QClIb0DhVilDJz+/lQH26n2ZCxpJICTejDajtdj6lpZSDo
vPKL+BLtC93zveLJhttRXS1lee1EfpJ/vgQ2vzju+q0ng6Wi7rtMuWEzvWocWyvXuiN7kVKevPgu
XqPtpbn1oRHi/d2uXm5b1MnQx8ZSd5VcHWxhG2euhtSuqM5pck+qJAo98jH1n2pyoyKDDPqTb91k
ya2qFmTwfY2nFsL5pf3pRztHS1ko+ZoNDGBtBLfGYGjk3GLOE1ZrSJljlfv/5HcGFaxRN1uq3Ks5
pZuRHvrLl0V/aK+SfXu77LsTdgfjJjmYR6xX+8sVzb/5q2z7eZH/e9Tlxt+tY+DiSXdCikg5RDsm
e5Je8bbT/3dx8ez+EyzBarzVjsSXGtkeTMYzb38TdL3iOtotFVvlqr6+ZGJb/rL1qskRzTJNKtH8
Z7VqTpLZi8xkMkXJC1ngVflozJdKFB/55N6PsTq5RIqf22rAaxIf/B0LMfV7ZYv20bsElvmwGEIG
HTksqgwbYJ0Elw+FCbX799bDOJbb5Frs9OPynSON7ML35qPpzn5xQVfjo5H/KhfEkdXPOku8UOLr
Mgl3AQSnz+f7Bx9QTbCXWawD7BbXd9M3mYLgndwEbZFdcD7R9ScTlZghBrcx7j8f7KNnpwk2wCqN
oyXjb/VyhXlVT8VS/8jT+U7SZrLsfbTD7RnjudO1NxPiiASNe099ySfX9fPhP9jAUcvFLMEjJUty
DQGOZssv5QjpIcvIBlQjCsN4Aw7RzRTTM9rQtYP/wED8x5Cr1ZvYdGtSg74mhIjFKsX0EHHTUrQd
DdmRl7ia0vhn0vxb2ZP/d8GSt+XPnHDRnz/b69fy/4d0SZvP0P85XvL6tW7C1zT9H4cmfc3fmj+C
KZf/6z9Bk+Qf/osSDg6/pZSz7Jz+V9Ak6KZ/0VeAFy8MzmS6wSJCYXFJkxTiXxzdKFZg/EWLpvE7
/lfOpP4vtkMmdmgasBaZCcq/EzNp/LmjwSoKO8pYrMVsaFRDUVbzRRjhRJpskJ37WH5STP2L3R5s
fzcniBMNQVZWVoyHoU0PYXksVT/dTfJEWEyU/shIGeaoJQCIVd3J1uoflVlsw9rvttHENiVoqJFp
WrGNJZ1VMkn7e+XrodGtHAVijgawrSZn7OadZHeIYvP7gSFBBd1MardP6kd4dUjNdCLnokx4ddR8
jWtQxnLDibEQCHryPJn3DTRX2SRvK7BqtJmEaTRSstF6GGsx/lXXMKpjO2v3cH9nh3VGdcIkogTf
CsLWdTNDDeryKzRe0mIckUNbdeoyeKyNCi6c7HXadEmDsMJm/37krIAaxzqWBJbC1ZrUquYcNvGU
nCEAPGXP84R218pPc+DnB5p0wpub+q3XzNssIHKpne0tQT18osNAcsFQ+yP2ji4eT11T3xuxgrWm
Ka7zROBYb1CjivphMGLrYIzYQoDbEEkjyhfS8dgU+yBS2+kxgCkTZRcqiauNI/el0FqRbTyYzHR0
96v7yoLA1qXI1M6jNbtVMH9vyQNMNPxKCJIXh5U/Sfups37Y2q0i8pu5Va96E6G41BaUbInmC8WF
/frq/PRf18Tvxy6aVjvb1j+3OaYVmXRvI/08lHdGRWx1tTG6oSZ0XH9Ue/k5COKrSuMUkU1ftEp9
HPrS5bvoEiG805H66W18sEVwNEU3ubk2fW+y/NTm+hdVjXriCNObiT1nloWHdwvJ3T97lfcZxPqy
3/3fW5h/LlwQqW4gCea/6y9xblYFrKzaOCP5dLI4+0IgterAQpz4XpHWJyS8IgMHTpP8vkyOGyed
s+9N9Stul5cwfB2M/K3qKLBBTA2m2A0a8Oy6UT+XPspldcT74metYyowJr9MGYJK4BfWpqq+KSP0
1yBpdl1UHCfyjiUVEwsIRXlsaLb60A679hVRPsaEgJhwCiOOuSjk/a6/k2wL6fKErqweBgCSgmzt
chB32pB9DSI8BUOYVhSVIy9opW0/iV3QKl/sTHWM+l4q5YfCl58lubtQy1ilwvI8ISqxI2Qa0J+G
vL/a79a90vtWbIQPaWTDb1L6L4FNKLVvtNEJcawDGQI+ne019jRuMgLJDQPUhRyVI/jr/EcfqNQ9
+ulnaQ8/jN5CnBnV3LYK6tdKj33qS5ugLW4VRNplT47sbETDDsPZNsj05s5MvUnSnusCqRnZbdNW
E+w+ONFZ9atfzHeJgTi/o/g1XNpuKcs+9I+JpCqWYAts4yr9jVv68w1ocfk12TjGD6GIt20e09/t
7Zu6GM5AN6FZoLd3mrigyIzMUmrcciGHz8qWvuUVvD7H6kgEL5uvzMEenwLi4HAwriU05EbWf52R
t38+8/9eHrlgdBaUvHSuXNdWfIZi7vMQfnj0YCvM8aFUbhP9fsaKVgQPXR3uhFkdTNkG60M4ujkG
pzqTr4G2Qcifb0hFRxieGbdBMXiayQrY1/M1cRrQZnPtJrdwoNfVuZGrg1DVvZXcE1t311g4C+rh
SDhZBbyILtLn9/TX26xzK2jqhGKjBrP/Mbi+O22NoR+jb+cG6i5960cqnCNA2EZuzwjLbVyZ6e1s
hF9jziw4SvD3RhgLg1ZNvMAeSBee8NzgBt/MCtbBoFdOcRoSGcS/4Jbmz8iwke+2QM4tX8GB1Xe4
aOwrOaptN+4H2VPj8kuPLhy/i8L3sdpKljjFCmJQ5gAGnD2qWnj8hD47oOyHXS0Xd4HeVds8VzLH
mCDeAo1OHJXewinp631dFfohVpNtots+f7wNUpXcsSh/CGII6WVt5G6uDveKuZtw5piV4qmR5vl+
eWGDvxJ0WiTaU2+2UEli/icbd/0xpadfG00m5HOm6996s72zczsG/FtBti9KzRsadSAFV2Q0UVST
oIfZyyOOa2VwVMLBCWrp1cpGbSMS8yVorefINkNSQgOUnRK213koL8k71yu7Ti2L5EIqSKA6UPuv
Dqc1JxDbLGdxTtPpYbQCNx4SzDd6hFEsd8cw/0IeNzbbHgz+iKg68rv7QmqvWlM6LPR3bW6ZA5Gx
aYY48DC6bfVOvtjv/OgqbU5OwAp1jOjrlplF/mE+VAoU8WmonQYlPdpJrBJ++b3Cn1j5MaG7Reu2
UXeli+GaK/Tg3F5Pilo63YR2zrDabWZgTmA9PMpq+hrP//7qtjxM2+Q0SWsWZ7i++r43KbbcSSmV
85xEx6SCaU7eZrobR3GliBiwI/0nwETfJsDtcxCcUi3BkULgBQkBXWVvBZ8EN11A1H6woIDlkUU/
axW3qzuvNbVvURAMF1aD343b90vyPxdtsdsmO2UhVK6W5Alnpp8R+VHrNmdA1fihNNh+g5LZB3xa
DHyGrYn4lh6xnngM4vguQtFN86SfnCLdWhluoUoFpIyotBmcoi3OuWI6lW21niJPCrNedoPExnOF
r6fCOmf05tkocDPNoeooGo7wNlxcGSWwfyNEUe9f6l783lqt7tJWqPrQ60IGz17mz7u087zPQKpo
Zysq8fAuvsNYnIVaDqRGRAlWFP9Biqp2O4XEspv2vZ6F4xYaJ4jigGsz6n5HW3Pf+dqGDceu69Sj
XARYdPJj2JWnJqxPwVS+BZ2CXpjHo2O7cpIywcxDiHIQdIJnK0gviNtdo2ORSgTJJPjCXCXAAjhX
xhXbvcH9fK1Xll/vz/vmrIf+TZUNViX2wX/edzORkSXXoXruhmqfcX/22D0PTMCNmYnYVcVTXGsz
jpww2HVtcdCzSXGDybZcxR+vO4nfpuixjYq7njq8R6nmtWhBqBkmR54+DU/87b/Cfv/5Za/kYMtC
ymVzDgWwQFQcM/PPy9baKhRsWtRzaJDOocw3oddJpmflEpsSE69sR5h08703y7ci0Z8M+IKNP91q
vrh0jvizevfPlbDthedCihrr+3JkffexjKxRjDAM1HMMVDvU611jXWXIugAZELMiKrz1gW8RTEFD
fhDRHblAmZfrPOBIu0VKsQ0KVbnwzn70q+pkIQPgQvbGSrO6KL8zclKXMdv1HKj8PnPlGBRB1r/M
eSS8RrNbD32SnPm44OgKyRLXm8e6DpHceqqH9mWamWpiblp3qKtnW8EDwudBduKqY9VXMrxZ/X2q
XTgArQpgvx8meW3gYA02IAKKxp8Pk2NY33TGzM+qWmc5kfTFWPVrDJo3yyxVp5gwH/Lx37UhK3Xd
QDc3gaxdmFvLIKtXgqPMEhalLzqk9dwa/HI0RyVXziEG5NDL50k4U2hFzoCQwek6dIfxcK8HOgkl
dA/HS02k31WM1QUQdbv8fJThqOMvU+7dlCIgzxgnXVXOmH6RChfBvW1Mh7i2GbDDrauav/qsT07C
39nSU6tgicri9MVOTMEXNrnzqb7mWo/6wWZvr8TETuQTsSF4iTwZZ7ocJzYxJCxas61gTG6e5yw2
tmo0bdtwuLTn+eAFMXlN6RcwHWWon6u7seWa4z4fvWpQdNe2nwJc7A40jvR7ldJzV+vxRuj9QVWw
u6swIPJNwf4uxznuzUPDNySpvyty9kZHJXX6JR6hju+aCg5FnWC6Ra8dKNd+B9Xg84nw16aCQ9Pv
bpaNiFqxVeXPC4dumIVJzWaNrjbRBfVz3ExXejdeaVX01MT1M59FPMXiwpZrWbr++PV/D8sWXIfN
Dip9daIg9q3JM9+Qz6HtP2Rm8tSq2rms1U3WyYLWeXdu7fzCMeaDMTWq3IK5xrphrxPNfTwLlQoi
4lyb5hcUH7V+TxnrpCy7jLSxDy2i5c8f7kr0watukCv6bsjVCi6ZeiBsv5XPEh7XOIuxGVNlS6RT
agJA1VSvCm7Ir8A9h98yM7YdiTifX8LfOxtqkrLCYXs5ZyM/Wc3MVM/8QrOi+awQQ4G/8NCGhnBw
qvvs3522mcedMHYD5vxdVGl3kdbvOtX+okVhR3Wlu4nj9DDJB4r2nCpysggNBdrOCyBh8mjq1hsF
4qteLvG2GDMuTl0c6jD0Hd6R0bHG9nq2zKMYx3yXJ8XPntKlrIbzheXsryP1AoTmLLfoyfjMg/z/
cxpXUcV7kkJsb9Pi2KU7Q2Zjq1cgAAwYs21S8c/415DxCTDgazrGY9rivNfL5kYthisxm6PT6v4J
3QtdAWDonY3XyqYEEe8iab5kevurMPf7eg0WvwV2zzZ9Nf/zOAyaOGtm2B76xkiDxzTDbZWCyfTV
5TMlBc9mo13NZnvbCt+1mnrTZeoZsyQPWycUKphpwkIn+Hy2/PYJrd5LHcUoh2K6dBZOmD+fo68q
hcxqwGxJpyW4xPf0UyNtE+3HIHVXtV0+N70M9SN4xUa183XtG7k8CJpEz8Ht0Nls7auqBEIoqn1P
DBuv2p019lQ9E99RJjeZpKdKhlEl6eMbpmBM37AVVDFd2PKtNAoIAhYcIlRHFAHmYulZPWBEAGyv
ShXsSJaQpHuoS+HJjXZfW8NDkV+1RX60kvAki3Q75PKLERde6uZoJrq53X/+UP/6sZdrocSlIxyA
JaZZq223OrIOyEM7PXQVmWpydLJG+coADDOW/LQlVOY+EFemiE6NHbMGdIT2ZTtZVg5Fkm7q9lL7
8vfsev8rLxeE/phzzqJkMtdvS5QrlPWCVH7ozex1CmbilLrOkcLpShnVQ6ohYyzDjc0pMydcJ2rV
jUoIF1AXfS+P+jGRNNkhqQ9HeBofuwL0Ai2VtygEfdHq10YR7SiN3ueNelAs9oYZJ1Rltr8ua4Mu
z1cpYFpFuvVL8dKZfCAz8SLTohib7nXMKd/C70Jo6ejBpQ6xsfzqf944Riid9h9FcZ21YjUr8j4s
7G4Ycj454U0hlu0OFnN5jvWd3wQ63uWvQTLeFpoeuwqxdCxgHNs0oAemXpQcgkIUzfGMo2/IdnaR
t46UAamwQe2OGr+dkpFPuJzBqXrUTQM+pqKkijPPLbP2ufbZ24zZtdTRRvEJbeyI2xH8xk4dFrQF
pRw2GRgArHzkBuo3fslh0k7Kh3BMbuKgvDKH6iT+J2XntRy5lqXnV1HoHiN4bCikvkggDZPeFc0N
ghZ+w23Yp9eH6hmpi5wphqI7TnSdrmJlAtus9a/fuK9RNL+7osjCJRmOYhhZLu0z5g8QkiK0oQ5c
pFrFxmbE1XHDorTxT5jkZpmWCsX7fGLX7d2Ulbd/X+brNO3rw13RcWcdo6wz/i/LHDxWk0m/YH72
WFr9S2U5HzO4iKjG266uceaqE3sjfbmTkx/v9DzFGmqQHAl1t2OYjqehjXNpetvasiDrh7ogdz5q
pMChI+O9DmF2k6tpHZdSL8U+CzXF/jh3mL2IdTBVjI9DbTzpGKkFoCF3eMHsiggfskIK9PKz/iDU
dBmPl1OjA5sU5oPZ29FmGpf7wup3cV88N3l2qgrjoi6hrlO876Zmu3T93tMQHbf8HY3kH30pXpWd
VsB+1tWg3DOns2dA5+uCmnnT2jGpstyjhHdhaFZV+9hK7mUMcMs7fHDFcSxsTNFynX/EHI26PNdS
nk/HX8xM8gF15UPUyusaizBcBSWqKsN7rWPp7vQU0xs3mg+N6Z1b5pRhoNZDQdeXZVtOeYVqPGSl
vVsVbshz0ZyXGFgFU3HbZ8XtVHYni471xWyfJeZPcSr217ElYbPMTddejMJB98WXvZWbsrQTT5Xg
jcWdjyOal+O1l0l2kdvdKIZ6gA8PRqSbq87d2I21fZtZ5Cgs+WVpAQwtaXYjyPty5/qY9ix9y6qZ
WXoALu5JNQ6/YKI7EUHpc5OOQeW7rzZneS1wY9BtjOP9+6QkVER5YBdFx+qSNtiTlbSBUlB35PBq
V83eHU/5VzTPKoiM/j4ZGiqyJQ8LMc7cUmzpv2+L39/7zzMHDQbjYaZwDJy5jv68Uv28wtogJWXM
KcRJ6mQnTWEGTdI8cmeke1et1tj9ZSHMIlSddkZ3/8vE9ihURo/DQzYfMGg/tUZfbERTu1sUcEWQ
M57rR77eOOpQvfXXicSykBqs8jFVNLTI3mVOvfNb90VV3hg0ZnQsPMBCt8rvHJw2VhvLJsDLFDwz
fyvt6WFa1EZhAiYGqkM/2XceTZTpEI4KYyJsqjyFzssgyebwClwMzcyHzNfEAQHjp2PelqK/F85U
8rHKLMSE7+CUw0Wi+Ttn3TJdV+mBmTLhtbKtrPAIX+zpnflFiTvgdvASXC08zqi8W3Z5EtnEch4L
TYN7Nszxjsr5ZaKaWCzrRWTGJpnjK8PPrrVe/6EAsr8fYuvbWoll2L5QQXw5xCwvGSu3nuTtVIsP
Wk2tkHxP+5cnzRe/HN9b1eJQjs9TUp7nU35T9MvRSVVQaClOO8k+983HVPP5tf5ii+l9KPv7olQX
ZlXukChU4VDi1e7gKCMmDA6QMt5LC4eeAvo70cv0IhhAgeYT62kY/pnrd6ez0BlOOXSB4qGxp/vG
xz3Qlu7muu88DfcoHvjY2nsx1u8LBMg4GuGwW/3z3xfy7478y0IGel6NppkAYZr9ZYNHBWYEkTbU
t6mXA4t2+1SPjr25FtoJzHG3TvhieLRyCBErak/ElaQA5qr3/VDWF4OIj2MSP9WLBCqNCbt13fk+
bdzLZBiwXEq6537xr/SOhpewAdxzqp+aoS+UxrUq9FYj6dW53cTQ9ev9v4BLa/Hs1LfmnB2nKLqu
q/Ehj607nttp5qXnElTdQ74ErJcSF9dE1wxt803GHTCW8sJJk6Nelq+zkxxxLrW78Yda8QvBe/2E
a/7KmsSyQpXA/X+eFnoDhbefsurW13Kqp+7VMiBmGEPCrdGB+Cv3Ostx9a9JMw/xyGU2KzfppAeV
WPcQrnUKe5xOj65nzFkNryKZOfWAsCfQLX+iruHEYU6VTzcLcxlM+1Yrz/knQP0bdrl+jxVuxbzC
4Oz7ihhmtp1qWm7IW2Dz0xGYm74AI0178e7ToX8fI8PhDC5OzGW4nDIWDYrCuFkcfGObKATl+aEh
+E8fLDQB26Pepew1v2zsQjNLrRStxAEvPm1a6w41xg4Y4rKal2d5mkfmbd3kT7Hvvek5xxJxyXqd
/coxVqLruuxrH2wx2tZS7UsJOF5o+7ol77VN/IPRkivZCH/n6vVJH8sfdt7vK+LPnQdXzsK7xoED
6JpfmQc46kS5V03NbV3Ut3pcX9Rael13IpinrA6cxLgrYFZ6eJLUz+DnD640P3ukCGQmj8O4I73C
3SRM+qgNxqfUINA8Rb5Bd8zVZwmMWtu1fDHvVSZZQ7r9yNz8tHBy3AllfuUpQihGX3LutuNHOgIJ
GlhJbXo7afdEctyYUukBC+Jy6DA1AlL4FRcen6srQ5HijCRqG/+ann7H9WJyes15U2juGRSrXa/X
t+i5T5w6PVva+nZI5Hkrygu7i66lqe9lXDy7I9hx0l8qDQW079L8ZjjMEdkYaiPxECLvgkVPgKBz
kEoJZir1iJDSBFeicSyN3TKMCfhwckzS7rp1rfGwSKMisNzadrhLhpJbKizfNTuxQmb2J26Fq1ma
YicaOW7YlN41XcO1J3Q4GdVG1jjJqk7hpsVNZPrxqzGGpWt8jAVu2X8/cn/vkj9fvL82K5ZYuWDU
V1/QOT8TWe1Drb9tLDfEJ/XaKbo5tN262IxusnViyB5jPlsw/QeqByW2uYYDoptAWe6tYW9F3VUW
YW82D3hEFrJ/qqKho5BA+kW59eREzN5yRZRHI5p7JXpjp4qDLJq7HGER4fRrLnnVAFtpW60edp7y
HrW21gLdcskY8LG9o3Cv7IVQ3EwcjRnfGJLLb5alfs5L5GRD38x4fD4Ua462SpgD+dG513Eq+Xp6
0hdxujcs/8Md1LzNXS3ajeQxj6V3HrnVT2Og30/r69P0TXMd99OifDv960SWWH943S05JPe417au
o4I+4sn0VquCSacCylaX5jj+yER3i9k8BawlouBG7zhV/UkrArvMrrTKJfGkmGDV6VexRgMSuRzO
ELpwein00JvyMjBqgNNmgS6fzTTTXhI6HXD0BKF3I0frFp+1z78vl28TEcRs8BMpv611uADQ+efl
EfuVGpnTdLeq63DVjKIEG0joyX1khsr2DlW/WETH9IHIIQIRFIv7MwtHYhArZxEupOHWtbgu4/mq
ARQVDCQxjKYcb+p6n8XIBhflhbFDCsgPn/x7Y+4zM3aJBQS+46z7UiQXGMRORMe0t1i83pQu9ToK
SrHUcjMV1WfcRR9YLbu4QzNNJC53om/jI02ZfcD65rQfeWtzagWdorM1m4hkpeSzE/1Pxfw3QBed
yRoXsiYAMEDlcvvzCUdAyKUtEs68FR9bqvQ+M/vz2W+pUfUHmXP6RFpzMf1q8WuMs7sJh9K/P6rv
NQwfwWFs41qwAIgh+FIhgMs7YtJmY/WhAHDR8mt4ljW5WeCwQk+dUJ4gUsNKNml3ndnshhRpqOMl
51J1xjYVr0CNKWw74yoXzhAgpQ/iPvuB3PXbu+GPvcanhAcAlxU+qwsZ5M8H5ZaqN5KVBZAl+t5P
ELJ6IBxGO+1KW+tIaW6DZDGqsHWN4hgX04pWIO/1u/QT3dYru//oFxSKpdFTrE1vjVGzWIWEpkOp
WyEvUpW7uuoGpPge4wotZcfQRDa/utQ8bR0b/uKUHLg3z2cxE6BUNKu4FZ9G26m3kY62V6cE7Sah
HS6GXo9P6mq/VFj2ub62M6x5zw54s0R2n+D9tbGSiBLApUGZopMfXqjFo/j2qCAaYy2GUTV74M9H
NXoJ2zpjjmnUDqSTHI1l9Fgt01WbmfvGh0/oYQxdDLsRR8akbXf9wPyiSnd//xzfG3iwG0HSqwWZ
GbrX15GgmyzRmOBvfzOvFtxq2vdjhtsZnpUBBcCsbQlR23n2vJ+5GuJpuBr7WBDEBV1pNh+0aW0V
s/G9G8DShXWlFBzgRi+MoGutYxXNc5CM5DrFeMdulN+DUaFsRpYttMsuehViOhsVZK/MyO4tPyel
rhYb381wl7JYo47m4JPYuXPQ4JzuKu1xEbxkPSqfCdj8tKvQjlAp/chn+X5r4DFE02DBV6V21H8f
Cf8yqPSsnNA0x65vfSyYE0q/KPUQec4RJsyzuGLufWGlhNWiu8O5REXmxucIJqeMGtZOMSsmZnbf
+d6APT30LZVegpLsJ206pG55MmP7iOhWi3ii78IYTgSZ3Cd6q72PmTYcUj99MtriKWsKemLPikjr
+2Grfoen1y9oQfGDsLNOYr9UxpbvF//8gp5NNKuVL5+dJzZNpUKHSHBj5DQdgPTjSn/CqfyT9jIw
NXyebYkhqz7uNEudjfG8/HDQfe834bbDf/e4E6BnfZsQ1yVXbVl71a1tRi++wg55svCAHZZfflE8
VU0vgky4L8k8rXk5yd6K5YmHIbXM7KCYyFmMO5sEO38nXcDQ3C/x8cU9s+pZZOZc1bhsZnu7gUTn
VYXEF9x/+WFHrTv3z52NAzlZKoA+8LaMr9MUQ9mz1xZ1ejshuZZgd6W+LQVxCpnqoq0cfw2wvyHj
F0SBT4diIl8hLu6TKb5sZ+2RwiJsBifDQ6N+7VpxU1TmjXCIPKrBL6F+3WoDXuVzuZ/m9iyKvTNF
5ISeU9VPRXY3Q6wsZH3Z63fS6l6XujmLBf71VdBm3bXLINJy+8+5IGItraHiNFX6LPP5mM5A9qkb
/5Kq2c9N9IPrj/l9+gCZlGoZFvXKZPu2odIlNu0Mm9xbZZnjxi1C0erocGQNOIT3rLQJZceBcAR3
UedTnV2o1CZcKiUbwykwuNUgV+A8K0rkh/Nj2WDN5eeMJwQ/gJ7/pfHi68zcTJH7phoX1bOqw7nA
zN5tMfGOBOXaxGijzGnzkzm60svkLk+1i8mSJ0NmH+1muqxpJaa++WVP2Yudx3fVmJ+PSt9VbXSR
++2FwiwilvEx0cfDjCU7hP994/oXi+9fFwkdu5zj45SoQx3hB7yU2nsjUTbkmccQdXhFSCqDJeMf
muu8knNDmh8sC3dlR0bT6uHLJNwpXhfaDojinocbhlB9OKF6WaxSp/KAt7TMpFGk3eOCTXVWrq9w
dJ9i4yOavL1M1VXk9btuNhDpE8KSPsx1ekFwFwfv7D4J497OnDLQEk0P/Kx7j4YCZ1trDmwIglCi
zmovbjazynHINXbRZHGh1jIczLIPLLv/THX+wrgqzx17vLd98grwiOzlYXFeJxIyyjq6MUv/Up/0
R5uyrR6aU8SkpKKP2s3SiLdoOmu94rJt8AM3jJFJk63hQ56YGymomUvjQnTpS1e2r9GUvETYN4/p
fEajkFDqFDEm+FzVPTqBKIGC52riIjbaB9HiShxF6ryW2mpmQNTK0nRh63UF/sBJE4xuZewyOe6c
luYxqjAVjTQsBZeUXPii9za9Ke+zXLY7a0bQEis3D/p4hhG3ptj0zVHOGo7ouh8dbfIFU8/sd4Or
YOzirhFljH9mvAQB6q90u1XXVuEGjlnVRzUYJ6y8t9yK3b1tEcsTlfj/mMPwmY79a1+JsCqsHQjV
0WdM473UWr8dBN6vlntT2CjbpXMFo/ICyshTnKlTTcU3ttsHjj1/zLXEm7PAXUQDOwowZIrzW0LG
g7TT6mDuBEk8Ceq6NgvnnAny3AFzJwVziihzA3NY7sRET17J1xQK+Gao3LskJWIiLfW3FINa7rBx
C0GWZyhYP7MEOIv8C9BMkKVZFA/S9G8SIh3CTELr7Ukp0aMqgpsei8AQMsAJGAKWEZNYkR6Nonsv
59e/n7XGWnn/edZSlROx7QE3UcZ8hdmdnk2ihmm40U1iTaz+V5mw0YGoySvEwr/HWXmMKZM7LyRe
FMMWF+VJpu+kmX0OzLFpjvFnth8dl/3X9hSsf/+Av6PqvnxAWvhVYbTSMbhw/yzzFgb7Pdb50w1r
LtkMfvpoV+Z5boiJTUzsjHfamAKjbWW9GyZrTI8E3WeJpEEUw7mWNKd+TZtTDyYEp8G+xoXmPo8j
Fch6tPY23rC4SJtsDsIyvFTsW61NYHBkl+Sci11KYESQsmrl4hDj0szvXBrDrrdO+zTpAnfkB3Wz
9eo02DcuifcoHAoA39MWeBHxywQpYtdgOQPl2TpCUX/VNHkRJbh7+ypTQV3R9XJxQU6w3m2nT/eq
XqlNiXrHN3dv5y7G54SteJELK9RN7BO8qzkyDEBWyeBVOvV8ojvnuiexLTc1K/DTcyeiAuyzBsae
Mt2tLrqTmAo9bMUwbIq5vBVR/Bn51i8jGn9pI5qXZMEgzx0rWvdhH7ckV8ai2qd4SiO7Kn79/Y1+
5xiQG2mir3LXWQGsky+d2DBLoWuz4o3O840v9UB17mOp7MfZhK6ckg1WOf5HMdehjM2nqtDPp647
WD0VlVG0u0Xyu374SN97CR+lsLHO4SxhfSNqZovMNd8bh5ux22kKZUnqmCclSb4YxD5xefGS4+KY
jKxAvOLTQOtw19fLx3r+YZDyTQUATOkB/HrA2T4Tla8qAOW6rV5Ow3CDAxQUGj/0ERmpRlxwHF1q
3h36phEpSa3C3rZetZKwonkfa/UelCvrjKuqLlLCCOKZJXfVl5xjRpoD0Gg/7Mvfli1f9qVHTjfK
aqitqLm/vMVKiM4tBj5ol8VnXrzxR5i9koCRmN5kTuvjiKNPYAxAbSTIHNNEP12MHmAiFkWAQpwJ
tL5W+QTRzYbz9vcXKszvx5pH0cInhLFBA/Klj2b0ZDZAI+NN0uIDtuKf+UkBoLNxZp/QWctHQmk6
B60cbybIkLZNYE+iJhyjU+2D0/wqWaZ0b+FZxoDmYjhLuwVXpYYSmOJs3PTDDT8RloCdv5gWAShq
XH4VPPQ2kQVUqelgYoq3lbSFYWk/OIqnYPf5wbdLJvsT4s+qnXETKsgMqM4MyuvEeKpTe+929Eit
dZhNdLpc2httsE81uxfhbKmj1qGCS+hyAsOc3uIpJ0Ohr58410/KS8kCJ2Yw/9TipoGRmx8J9mlg
DqSnqs5uU6eminCzQzRVWsBV+Gk4FT9/QjHgL/Uc1nLZKo+RcdKfdiZRPnqdfpp+ocJIzmeyKTAW
s6gu0HgZW3KafuCC2l+5oAwXYIIKXVD6wq75Ovqg05rc2jOKW+hNGXQPjvAnO4HWb3XaebnMlHfa
na2RfqaZkOVw6t9xa5AHb+nP5mB1Z8lq6WM+tYY/ktikqcOYGEFqpog+/OmW3Lg3597pWzegrWCu
worIJnFalPWVi8F9VVSnyrLOa4c16iUwygqmxdHgtZtFQ180LuStdaJ+Glz7wzerIlxmvd+oCIBk
XpKja9ERDJX44UD4DR983WfIUAkVFi78kK8wh+6ToNL3Mwsulfi5FWsXZs07P7Ke8yL/XBz5ItPk
rRbg+1TQgb4Un6NGkkOG9+i0vBXootCN6FeGLBnRqKO5iDDBGpJwq8kEp6VFUFYYxc0cTpkeDAiO
t1Bu3tqqJCKwO7iRfaEb/BCCPx4qmApIZwgcchrvLFXa1bBsDBRbhEuln4XfQgCyz4DeUUEaLrCv
Sj6mAkkbiLlAjUdwSoVrgCPGirm7Q+TdeJl03TmhJqfKoL5wIhbvPJtnS+5vMHte8ItFvuRo1qEb
y3O3BKGFNXlLMMFJawBblIztdzk5T2EOG/Tvx8i3RpQlicYSZTHidAGE+WftUWqz5TlzXd6qNMKJ
zv3QPfUyNu29yIiMa/L4hybvezW27gFgE+aZEIy+YUmkhGTEO87FrVktbyNU/ADSRkvAigGP0ea8
scjw9eyR6G6+eVTscg0YUhgf9qhwtJq2HlUMaCrklRJpba5B/vn7I/mOo/IR3dWYAb90Hz+ZL8/E
mxZj6DxV3EZeddVl9gXE99f8eu6rB8D+C6JrXxCWJp281OeL1i2PERY4uatf1FXHEJt+UA9zUn3M
Kv5Jj8444uuxj/suejSTWTW7BbHony8Mwj5nVQJpp5P9i0hOHBNLwDaJMGcZszd3qndqGBV9PsEg
GWgNA1h0Rox1UNTMd8VJPntqa+mY2+kvYKBqO2Xtax6Pzx0OgBvO2wt7cs87GlQMsxxWcBGHCTS1
xcyS8NzP2vusK+atoR5zayR8ZiZJUHq06y2RWWWsrvumfkAG5DDuMS5MAlK0SrKiEK6y+gDo0ShW
9UMJaymwFg/pcRehZIQA175nIWiNCArSCUO4/+1mJNN30zrGhWrsU7pqhq/uVnTjU674k6VljSQo
8SVbEEaLWEI7q1MUpfVLk7OCMnM+xfhxDjS/ecGu6MFN+AM4uge9YbzOsE25IaETtFnxa7bLfNvH
5s4dnBKpw2RuhtqyQ6PO5KaDbyi8/swuLuUow9lebkuNxYeWVT+aLnlqRkRMUa6RZsyct0iqhwVG
DB1jq2/6xdu2iUZb5YnrpSiu0ti67isrcPQnh1HcxhHAEGUsLyYF2hEZrgp8Wb3H4/xsm5XcJZF5
T22GvCavL/zIf4M2S+5CdepODsLeRl6ZRBKRUTXeU/qeSIPATIavuGr1GclXqF+s8idk+vvQfF2G
JoIGFHHEK389s9tJVZ3Qo/w2j/xX22p3cmyfEh0SeY6XST5Mb1UrSdDhe0cZeSaW2KdEe22YuPZB
Fi83NVHDZHdqZ5bqqSUGsKZmtHZDTJdRpvG0sQcmizImEbN8yovE3+aNe5HGgBJwymFEGfNujEsC
NQdXwJnUgKZM8SwNR2xNL7nFDiM9lJ215yUsx0ypLf0y9BJ4AKFQXn7WJwdbjld57cAFM1Nmxv6J
4SczxisDYZmlzvyfPEvgQxWlD5CloCUsLvpdBAL5hIVt96In1rLJEljjcV9fjZV1qEx7a4oS+VrS
YFTjD6v68i1pPyu/fspy7gXy7G+iJeb42GjUj2E28qradLxNOHxrU/9gdDQDHGgHRDhF2KrLpfCq
/SSp0LWZ1J+C/zFn1hRMbD+zQAdC8Tss6wIriECFvhUH1FnXOkcQdHEJodFvX+AW7fLIfpE6m0ho
MRI1p37p0hOzHyS6phnAvBgogFQdyPXvaiM2NqTdj4ThOXtqCuxTXUkPFKOad8LFkJ7GGUV0Fsge
coazI7ozjO3+retQzNFuHIaFK6R1JxX+cEA735oZC4OWlanzGzx1vwqlMuwKEHnZaMyN/pI3g7C/
Gi7KDPaYYyvvpOrxPkPTuEWHvYSl2d0kncvAupvv7Go1Y7AE3UOJwYY/V9ceeU17r3NJ5KK7dlrj
1u8wrrNgL2yczNsbrTxrUjM/NuVinG6dKtWOGSTpjY2oramW5LRvCFpaxuHUtgdvY6fgVNDyTqCL
EYoJ22GrrBGD5QFjIcdBYuHeeVClNp7e4rjijv0htXIZxq6xKe8nWve96K1fbet/IIeBfg70GMmu
PZbPasipnvUk2nY5aJFcmP2Y9uPUw7Ce6GahOtQlq3B+yDyTN0O9FPrJc9nHR8Pt9G2EQz09WQOL
rlO7Ja92HBvXZfI5DC+Y3w47X8/Jb5yRXno8OJ20r1zvDPQchJ+lltg6auqDNpbONhrMVyvSCT08
SxQz7mLwtuOMYBMEktjWSN87fQ+rbc4KvrmGuClSYZ05b+lIoqemaWE5RL/0anqNkPJjTwGFol/E
OR5QrGKy9rYZ/z70V3ApJiLLN3OCA3AO2Zj5ne/lUdBO/nZYoCoVhfqICkS1nmFCk5RBD3XRNuNk
B4kz5KK8TGXkk2noEo0+9OaBCGDdwiQkQkkOV2L0uRwNbEH95ZkLKN5oMxqGlgV4bIYr/bVfimRn
4QIT5EP/UZEdR0RYf7RbNzlNQdrsavZCbRbOtjSWu17ACdMMg+vL8mATT9MP6/+3LOCPgvn3gBfL
NAqp/6SD5sLp8kZ4LP8C45aU8dfsMI6XnF3+gEhqdVw3wKGHaNzH7H44hJxREQFkun+tZS9RZ1P8
4wevOu/Rk/2+YAcZ0uo3g3euC/kqrPqKE3XZdBxI9aU3aGdciwjW3Ec348bUlofcSA99X58oC3yV
JLIIoE8zvLsaqMg3s5LIXM6YuTrLZP7hlg7T0skPZ3d8nZzldYqtmOC6U2kLahaLkF5veZV2iUwo
xVIn/1gJhRtbW3tJBcMOYgGve50AltBzthPta+GQBqiYfm17bXqv/AmfBf8YK96SDn8hjCb1MmUR
PNY8eouaVcm8+jd7ay68WlryvprkHnb15TJmTeD5BErF4KTmvLTIKjetnf9A1vrPSjde2WoQzpx+
1V39WbotUTplvIn41tEiczcC/+fKelgMHRMPmxBHkVDsLPyqH+WhbooEp+jxw7Hjjziur+rIvCzk
o2uSoqgRMK/nJyXCgNCZcji7MRM3o1mlt++j0E/zAnL1YDDSsemmNF+/tmpTHjwyG71FvP5wHn9D
WNfjGOYDuA7KiW+SUSQbw8jgOLntRdRuUHZcRuhqUSJpv5oEHCIyOnKbx+4EdkkohnY7auLOXAht
tkt5YtnVA9ZaUPPb/BMg5TNLjB8mmd9JB+wYywdzQduD5ufrhQHiFAlT49ELOZDeSp6gx62mvJH8
FgDWzHopp2bvZO1zposnqtgO6CNrcua0cQwXl8Yk07keSx3+TtNYYKh6CrBBBFuU2mejxtDFoUgN
ByXeugSSdbJNympHexUWo31RWHhZVRFZ23nrh6aqrnuLmVFJDHsWza8zIHjq6ISPhmyVcpN5ARkz
kH2ZgZMeiUw567eJlmzNRnWbvmppWefsUCb/bH3+x9v0P+OP6uqfZ0j3j//Fr98qRnfIUtSXX/7j
rir571fDt3/9E//Yf1QXL+VH99ff9F+6zK2f5l//9n//dOGLevnH75/IR11/sWXirebr/qOdbz66
vlC/P/f/5//53z5+/xQi3z7+939/q3qp1p8Wp5X8VwO4VRv5X1vHQSFUL99+/z/94nzs4syVz8KE
YQ1jc83/8IsT4t8YN3CnGKaFyoCd/3/94kzxb7SYgvsDnbOPrxh/6N8N40z331ZtGv+BpoVElJ/3
H1/7j9f3/17nvzpTmd6f9ClgIgYf/EVfsUvsySJ7Uo65usLPQHo6E4Ig1ZrygJS7PQ7lpEOz7tuu
DATa0Hw1HwMCSq3SUPdpIfJfItE9Lo2ucj5VOpm/uKCpPZYc4zIqvtF5VRKaLmZc3oA10cKPdcKE
wJGnyaiT59HEDmtOYv286vP23G5LP7vyaSapum2YasgveoNBMxYKn3lrkumuDM2LzzR7XJhYgZLV
FKSzMrDRKjtM+2VK4b4UWe1uGoGzzoGxl4uB/jJHaSiKHAoGqe9GdNZqYmBMRo78PUCts9Vaz2dS
ucyZDCCJYOTUl/5Qg6owtoX82kwdZihFd0jl4IKHuljeGVPxPLjxfEQ05p+Zo0krMS8Kgc+09Ph5
pW71OuaFf9m0REjHSUHHbXgZ8QsK0mnYeKXFHF6ZpGk2Rll9lKmWny2V34aeXaf5vki16iB1y3/u
pNZ9SMuNz3GH8y5wQ/BvQAiLe8ore2M0I9e4bWUUi7Xw5OXiNOOyGQUcVMtdyaliaB5UoTvHpsg4
LbrCzWADLM2z7Kf+pszt6U6P/ZImECHKbnTc5tVNavfdtot+hwk802zhV2Y440p2I4D7YNcPY3a1
KCelOjbthloNpwNPE/qFb6foZWWOwsq2G8haOkx8OJJu67yZ5CCiMqIb4p61qrDyLP1gj1VMOLo/
b7vFME48t6clrTtNZiFGas1ZTkdx9CJPgoqVGl9Sc0YKg6gR0RhW0kUAF6fDlJ5l1kADrGvF4hJ/
DaiLDZDzmWOH2JExM+rmIcnNCHq77aoHpWsOFnyOEc1BHBUEPy5JY10ix0Z6hXUAhKXWqfUXRcmI
MMHJrDSsi3k8lUlpnDOu4Wb2PGc6ehCPffKkayaCAkM0b2fXnvaEbYB9l/qutux93dIz5qNTdzQ0
I/7U2sWzy3CGqa12WpMZjFWc0jK3dmMm6ZZcD0lSs4czRV7Xa+xrwi3PYJCV3I+NjlW3WVwXTurd
pGYntI1XxLByU67dI/x1FFpmRM2FG6N9ICAmRbGlLWsSdvJRkv43wICKh7e298YHS/jlQCRr6mxH
ACMwH18Nj5HVw472qdB1+BEeE+dBVg5JjnoF7Fco0yADexYejYJGgu8cRe1lwwwn3lSRESORTmoz
32teP71hOFKcuILkCtpErbgSxdKfmDKvwWSq2B3AMKP4CfZUdbmYhnZtO4N10EZcwUFTY9rkqYvP
a7d0HSZ5I6ABVqg9KdyjdTIMThTaRjti6GDFxrMSRK4FY7mk5rbW/w91Z9LcOJJt6b/SVnukYR4W
1QsSJEVS1BRSKEIbWAwKzIM7AMfw6/uDMrtKYkSFXr5F2+tN2nuVGQESAN2v33vOdwAhryuhW5uk
MqdL/AqIVIum704oS+C7F4lBG6XsjGBTTz0llaGaOIwVwEYL1shNV2QTImJhFuuiqi3YbgmJwIHX
CYrDcYDUXZakzxtW6VxmWukGnG05PIu5mm6SrCvQyOpN/UR0E+NSU/Tlraul7i6eXT7MUBUcoTpt
b2hKYhGvfKy7o+Vd6f6UXk82U/2QJgOx2Wk03dWt+WDGp85vkfU5UftAi1t8VaUL2Kgbc2OnonF4
ftm6/l9t8f8DN+/FqfWfN+81hYpksv16u1/+xF+4VxfaKzosxg+wmi1q139t338sDVZ80KaNAM4F
MPev7duw/tBJBeE3rOtweJhn/mv7BgS7FPjwXn3a6WgO3L+zfSNpe9PtBcICmAFSGpehsqDXtvz7
VxJDtgSz8QdzKxo9cUJLxtSZTT5V1kVA75SJ3jjaGU0khP/5in0cjQfD9Ejt5FC41zmxzWygWQNy
zMQ/orN4xwIFaz5mTgZWy5+THzSoCMWZCQmrmWEECr8+5W6CXAIBrrHBS1hHVyRLZJgTM06eyOPI
RE4nZk4ysUw9VPrc/fASrenYe7NkPM6FaaiNS4/Ku9BwqVoHZFo5PU57HCYEVV2OXDZC4+s9mQ75
0wiAZ1q+K04ZcbZ1B4+/G6Z12u49ze3drxA71Xzr0rkq7uZIzcUhYoX5gtvNMT6Zk6vVp8nNk4og
unnkTGcW6BfkhHOG1m1uawUHvrr1yisnjzEIy44DwELTmasMm0LeRCvNr8lrippW9Wu90C1S7xU0
Lu84mB7MttT3G2uDljz6hgirdUNlCJRC1I0YuGnLpbPXP07Cz0EbeJmY4X13dUMbo5DgyZ6RQGoA
8k0ZVN0x7lkkrt08RqmQ4jRRO7br5gMtBlr0UR+7HAEiQ48Vs1hrMHRGk6AVOeoNk33S7IpGugGp
N8L/W7uWXDcxe+OliGLZYEMsy/GQ4GCdSF0tbQwVeS7outJb9GvKJMbQ02eTnWyiny3N4nIQVjvs
8DYo8d1OB4G/uvNQPwIdYeYiblPLKpiLVbK2tV1XR611kdlD696OyRzniIRk+b1oXDCQlJjZKLbO
lEbu58mM8T03yM3KUNqtP1yRQhtb8B31ur2x/MahAapi+1GrQD6SThJV7lWWJhEnLDLQCgRsiZ+E
+ZDV8q6d0xE6mIwK2tkkscWhIFgkg9DVUcb1I33hENFfPWxKF/vFpaGMGYPFELu3k1lp0dOIQbED
xGaLB73R7fRSunA8V1lt4H7yG4/gWK2oI1TkXo1nH2QfYNBkrKvHyZ0G5o2xHVVbRnGRcYFvBvRQ
JfV+vBOp5UwWAABwNRWwZPikeMIDZDtIEtMMl7cKKAw7ZbbjbRGX8Uer8mS3NQJa5yubKdi4KgPb
j/f+lKMBZGwZs5U5w5SuB7MO+CcKiPoUBWaRh5o7Rtd5P83zIQaOZtz4UQEhCokBI0eWiQlfl9aq
OIdc1QY0QOXMifiHMWEG2Aiytnq8uroTcJxllxuQbdMd57mQonYk5V4PdmO50Nmw33rDwUZn5+4c
eKnpPmmNLg+7LmfkGdWjPt3T++88HpUd1cRxSzOZmcP4usLHnuXfAmXBdeulxpwzsZySdyD1BXWK
YYhiY8eMaVcKFhn+xMRRE+13kqhIpLK1pIGW3E5tu9GYOUWMtxta9Fgl3GlDJH1p7CdszO6tpuPA
O6hBBNZGdEizQ/J3JpNmftfYx6ExvHQfeZ0EoBm1w6ferT1GciZr1LpJzBG9gWLSLie06ozaaTYi
UC/6GGulrldHLTbibq+8yjDXyMYrlpFmBtXx2R0xmW1aOZrepjGLwrnix1ImixpvSL9VLfo+kBA5
6Gc/1frpaCT0F9caRwqPKXQz8LhnD31CV9hiCDXliSq0q8rB0j2P5Ve9KlxexRxMBa8vP9JVQj3Y
r3jnPc5EdZGNBzugfsp8Y+nZw8Bfc4AC8S2zCgTi7Bn1fRu0hY91qpp+ZAXG/nVM+MF1Wwb8Ebcs
iwzZHeobItLoY4ZYoVosXo5bEI43T511SoPBmh6I5pIRQheMQvvCGvPgY8V/AuPFiPAfx3Yzs/ox
YtGpaayaLIVhjrxNPiRZOnDkAT+xzYsiKVBVWqAmsAtERzYEIsu3vN5FtSN6TJA+hohXSy8Ky7TG
A1GmGdxm2uiUy3PG2NKiXabWylFaeeH1cmFqTlaUHUVueOVBUfCWJ3Oo4ATwnkVDANtrKkE9o7hM
GNvAD/s4yFhethB0+7AAUljz94sgvYppkBGcMQDKm7TctFZN7eGeD9Ku3c5Ni5bYz+b448jwAkJN
QaFGn2fKkWKyas5r8LBMCsqCpvFFZAxByT4TuJeJx5wf7sd0NRSgxWyVpLQ82Ss2ubT7MC5EfRBI
GlauqWnHvilaumIwxHslGVy4k/zQp478kbe2+uQkXXcYjAyVcWeLk6hBP67TyfjQw1c5NamyP+hz
b/Li6/RucfxsPFk1JzUl2kfEOOmFJp3svu7w1lIkxOZtO40NdCmhmzSQgAYzRPcsbM01nEUnqDjW
9c9WHLsbkdp6mEmz2VUimLYOw+YrWcAdgj1TlweK15T2aB5VV7ZKXXSxesP5reJHAJ2lKFq1ds1O
nIKZrtpMT5eRUe+r67aPrGtftoI+h0q/uF0cbTkCf0+bGCoIHFC3BHbbdC6LTzRFnznk53cacpOr
WkBqvsic7lZYtXHJY5y/OWj6mfB29UCt3ygj2PbCs+5k4ruYBzvQzXGbOl/TAunTZE2A1SJq/k2P
KPaii+l9KC+KQq2N3E1OCxDsup0dKhJ1Ny3nhUvNkCYN427Unwtmkzst6WI8RJXxFcOyOChkXvjL
FEe4CTjwhWZG9r4XjQgtf6An6NAL2HAAxrvEjn2RxN6ETkf0zYnOikCO3ZfZ/TyY006vcY9Wrp7d
Vr7Go+LYPp3g8yLuFwplpaOTQJjURh4GViOQyg4xFuTIKO27WHFAXg29qwCaQH+kEuz4VUIQhPYw
i/TGhZeT0Pu35OeKyuiDkvCx+MBZwJqUTSGyktHdMNNziY2c+Tlu8BD1N0gXeahekF2LLMj2LdN9
fqE4rjoxJ1t+dcFqtlw2hES4D27XF9vIjTussxm4Xn2utnyl4l5zpcccOqDSEiLIiYmzMopRF7mq
3GRo1y6sJusPSpqI5WagKD/mOZhvsraZ92kT2NsqQP6wbpHkHtyZA6jFEEnjRNWbPtPZ0YGNzLEr
gFaIcYM8tW6cmUblvYd6SlXdpS5Fyi8tdnNmEaLE62Bo8oET9yLiAxm/qTyvvo6A02wlEGuQ4rXU
W7IzjXqbs855oZfZ4xEYnTbSZE+VSYvHyKvnPu1QTAXdAlnGmeZsm9koxSpGhpV+nEatijwkBRkH
5pWW5tEFojnCC3UFHsueB0TWOvN7Bh2lmvEbBPKTFGbV8EhiTsZNjXVpGGyEmUBOMA2CQ5i+K61r
b/CMWKcc6ud858YtFmzm3fEFUUoKmCYxentNyGAM4yERTwNq629AT4CtpBrbBeYPHZy7yduxSoiY
wB04DBvNHxTHaKd80t222NXA4b/ZktXGhlL7o49iJNJpNZRP2GOye9OdxIMvkuEDYjsSie7SMpUI
u/nI3y1Tc04NFvhqH9lqvjHm4dA1LPdEQ6n0ubBE/+zXkVb/mFvSZkLbHiXB1fGISnQ9+IWb3/WZ
l6iNk5Ew/VEwOi4v6a3V/bfJTkz9IndoMqwtVXZywzvB/CASWdTuq7Sp4S+jVPdW9NLycQ3uzk/W
Dcyqe7fo4qa6T1Ti+mE6u8y2vcAX2a4aS7d9MnANLXIzLdg5ieiMnZsazSVqUwbqU1Sp+zLPza9F
r+ZPeUmxs6PRtQiZ6zr/PrcJjZ9KGUYPKDQa4SjgQwujHl/JtkKqkrKuJNOTMWvas0+QTsw7USXZ
VsjM/2amHr8xV5RZi7yRP3jH+cOSX6xymjINYpRvUXXPteeNDyqja7tNSkf261cH4b+6xa+7wy9N
4H/PEb1FpBxgn4I1j4KDDvYZAbDTJlu2cIuHQ09KLmLD1XzU1v22OfKuhOhCL+SDfff7i54B+ZaL
IsQHy4p2BAoia8vbI+1CG9DTCFzMTlwByJ2ZILPlrN2PdrxGxCB2wQZt0tb5Ib53xSYbLmMCSY76
u2m2b8WYf34OOuNgP/wA0N557KYYtWSciSBxp+sxptFdoKZAyfP7b7tIxd7eYTJkXl3kbOSXVtKa
ai6SypsqOkbjn82cN+Oa10/wve9w1h4w0J/YMiffMOGlc7KtVoobuEgffv8l3rvKmbU5GZ2W49uS
OX+tdR+T4VrvP/7+Cmfk25eHQWwOnr5FcGfASz17KWIvjlERhfrB2aJiiDf52r9OLrCTvx+4urxg
Z8+EjgqcmqU56zjn0iWBpb9B4RiqrX+wLvKdtUsu5LuB0L948jZKRzCfLtdgq3r7jVpZ2n2tF0Tk
wWUYZfxkBt17SsXl7Tn7Jkg3wRY4jJcs8zxzVCBBHMkbY8LIeLFP7RtjQijqgKUotft3ntDbGe/L
E2JiDSKbWEeTvtjyfV91ovyMzq+J7qrdZPfsmB/6u/xAjiSLBLlw8efkzlqX2+JUfRKPv7/yL78k
3ALDcCzQDOevRk2PxKrGPGxa1ociuIMG9WVMHuf0nRnxrx7YQj/H58xj+wnUaxVR4lOchxFK34Cm
doEn7Pff5CV39qfn9eoSjP1e38M8NXCpZcvSN23sdXqw987ODPXje2Hky/zw5xfj1YXoXb6+UJRl
XpbzXYY1aPkjRWASdqtyj8n46b/1e7Jf37izN2NG8kj41PKtKJEP+c7ZMf4+vBfu+O53OlsiurKB
TMhlltRaI0QKTvIiioZdtQF3cvPOk/rFkse+gEJ/sVjQAD779dqFOeW1yl9uYFlcWCHg13Dwd83R
29XEMnOu1m688J2r/uIVfHPVs/djDBqbbi+/5z0CQ6K6VnAjFRdeviSifhMnQBi991L+4l0JgDLi
VFp6zT+FQdeuOQRNzvniAy07Z2tcYJ3Ya8naWgNi2Lz7HX9eR2CbY5p3AXxjkXoBcb5aR8Z57FwU
/eGfMcX9M81Zzd5ZVyIkM+GyW6sH3ECCAuzOujH2v7/BPy8lS7ALnX7fp+xh9v72Z+H2nJozhTQI
yx3Z6NaBCusHXWXsw8jDfn+tM/fQsmD6iybGB8uERoNd4O3FesLBEhy5L190yTUvttpVc62tzRu5
cdhymp0Brf/re6mQv6iv3l53uQmvbjDd0gI9S8lCbWxJRznhQ4aQkj8Z5kP65IcEBG2yY7Gprxmm
tdq6etayK04s732OXz1nMCRoG0yHUci5qdGsIBP7Es5TnUf4J2wrPs6eVT4tMsDvZuxqIfsjPUcO
Kaff3/mf93duAAp+CgnPJfb3rCiKMzm2dsPEto664lPKcY1m+STU/TTHqPfYsK+GrGqZrtvTdCpj
r7DeYZj//DvmE8DrQL9BX5V8pLNHUFRZrvt1CN2XfB29NBjHBN07F/nFbsImxWYMC4GNmS97dhVX
6INe1rDu5YwEn3x1vAhd2BICeJJJ/6PKenNLJ7hYpYaXA8Ay6/GdxePnZRJ0+CLDRb9Nm/T8BxUN
RlonbhoauKtwCyFMJHecWMAxnGYvyLe/f7C/utryU0LTQp1onUex0LbOEw1N9BCYApxSnE1XaTDC
DOmHxTDy+4v9vFYQVYT7j9xdoCeYQd7e3ThrE7fj/RVNZ55sLUpxdYx6DdUkyZ56Ndm3v7/eL78c
9S/HBdrZjn12PZsXijYjXy5rIrpv43QUTl6dfLzr79zGn99Ovhmy/aX8pWr0z1ZBrCJTRIZFSJFc
QZEJiBtNyuGdyN1ffp1lfrmsfjh9zrYySQ5O0BH1YfX0i7u8rLZebrWbOMcQ8t+4cTBUAx9JlW8t
E9zX6x39kcbrhjJsct86DkAL7rVITj+qcnLeudLyCN6Wb9w43wLuxDvvIr49u5Iv1eTjrawhk2wR
aooOlR6siBDPOUdmExhNSFZh88569otbyfXQLtL1cxc919vLJrEIkgDAAn2dg8i+ZZjb9LrZ/P4u
/uKleHOR5UO82jV0LTN6FMRhDtjd9781Zvz3l4o3Fzh7TGNnERUSV2GhZxKwQOpeWAOR7wHN2Xce
0y9+uVyJkoa16WWs//arFL6ezOAcw3QoNz1ctbR09mn8tYvufn/Lfv1c/n2ds1e87jXs6i3gi7Ra
BYoZ9/dSvuOW++VTQZXg4xYlMu2FIPzqqeSEbJrMIcNO1Aif40A2B44u721Xv7xhr65ytiAMEiFB
z1XI8NuqId0VS1CJ715K+acC+m9pT/6jLPS1KvR///8WPrysb/9Zg3K1xAQ/y+p/EUKcfqm+/CqD
ePkb/tKk2M4fqEdoUegBD5094f9qUgz+DVstclMM/GeSUv0P3eJ/ZWEySYYyPP66vySlhv2HsYiy
XyLslswP++9oUs7OYT5Vs8fiB+vOIsqNQvpspTC6oSplPw03tteQCt8ETBOMcIAq40zEfPToDdbN
ALVE8wKwI8s/WiQdKEfVp1c38ebPlfd19+usa8RHoWdE8eM7i+gcse1Sg776eSgjy+dMN9RNATcm
FO7crm1m1DZ1yGpiQodyi7S+zG2+2qn0L4z00Vo+8+8/xU88A7pVC1XkJciB1fn8RJOPupzstpc3
pswfnLLXVqZTw+xJmIQ5tcOgdwqm9eCZbQhNbN4EGeEhON+CpZY4Mbn/nDv9cIPlciNJO6JV737G
0mDvcCEN9qqfsvzak7q++v3n/om2pNM4AgNALUWVbunn5ZTNSCvrSqe6iQjV0VTfMiJLsA5ECHDb
ObmLXdqyuudOu851pq0+GbgjhGy3wIj0NSTnFAfbPcL/+yDJbmu79xeIEN7twa/C3k2Dy8KbyltQ
Q3oag3o3qURlg0pYN2E1iKhHmwvCmP+3Ci4dR0HJYDSPbRSEJsxCKrzlEbZBiXqvJV7RDfa2Jv0Q
vV4dtjiBLn5/Q17AE//e35fXiToPOvHLAZXt9qxrIs28izi0Fjd6MTDpTYjltGP1o3KROc8w51AQ
QIBJU0ayy+d4+Qes4Ku6rRA3GQAQfv+B3q7LL58H/RlHGX73BiX+2THCpkybHZnlNzhd/FACcQ2n
tILZsLzEL8SE31/v7ETBBeGbAyth96QNC7vibCMQfYZ0uyrjGw8cU5OhWdJ8eFm8yF/nSmNktXyE
AcD52tSlvTKr+r30p7PT6/IRgiUhgAIVWTyc6LOfNND0WMlRBNd2Mes7lzJyrzTX2k8ZohBD7/Zp
XTsrBFwIrvvWvAXPdNXKosJH3HcPuWFdaxPU/Mzfwte6k6K6axanh29EJCN0RVhU84jc5V2Y/8u9
efPygDFmGSALbxEMsnq/XYt01eA+rGbz2gOq23W+fQUlq4BTwgPrhJ7uhiEb0e/cYfHnzi5BoNe+
XjWXE3krhLlxZ+Xsm6Dgt5NkJm+5I6rnHJJsZH+tPMJxB5htH5BNX9X98KlG1wXFP/80Lo+jC2br
oEwdRFu/TkBvwS6ZPswt5AICfcp7NA4fal0nBFvT9Dvb38fkmq58J5/vfeYeAUwucoM5yCHo+hpT
vNMQ8WeGcVEZZq1Hvwu912Wjm3eJJzZJXMR7wnMJQm1KDZFbZu9ffjIv76SIAv/SJhBqA/l+wnvk
vNPFeWESnN1qSjsg0EvF7/4EdNLHui5aOrhgFXxrH5kZA5CxefbFwFHQCsbdaKgBsPzcfS9pAVzC
9pBTm5Ax74g1U4Z2A56jQ9C0Rk4iL4M8qtd6nz3EIm/3I236sDW5V4N75zWm81Ar+y6jYYFSnLGV
p4jFU4lZbmNDoSBAbjUPxU2/vKRDh8NHkUKyrUkaD00/KjfJNLT0k8HZ+awgGKIx6eV1f2VXEmkB
+grfe+e88PMODe0XVavJyRU+wE+pQjRKSXZQsX5dWNlpxuaALyN5BglW7Aj4gfI3O1BORom/jnXl
5fc8Cztdl6TqvfNZXo6tb5+VSRHOQ0LCCnnofE1FqJfqWqC669qco5M1MYX2XGrMPpDBUWJAxdbk
mVeUHOtG8S/Zr9Smj0gI8+JEEi7W5Sc1g4VNJhA0yv2EH0AdGtkRkOGjnRdur+1cFPrIzdMfNP2s
veaW0Vpo5cmo2lNVyXaf2E+AcdGUQT7XEnXtaAGyB2O4kqP8IAz5FdyXdZg8tC8FIALmx9FlUdMO
tYTrXmE0IQKpCzZpEPNzyLr7Sm/VaRy67cv6+7fK4/+C++q/VkH/J4/W/0ABN2Xkq41qsX795dpa
TGb//MfVc/OleC3ffvnv/6yVMVmxWwGHtgw4BDSF+JuG57b75z98CmI6cBiollGzpy9uzGqpw//5
D0v/g1R5NN9EDS4Cb5+N9d/2K4s5JGYYWD0AT9mf/ob9ynuZiv379f/TfkXBfb6T4huY4m4grNEr
HHnblqK/JvquJCqoYaapw9bBXNMpBDGDp4yPxMnTLjRlq+30vMKWLnTY6pEso4s0mdKNMDQXDXiH
wbNMwcA4U/51oLVCJjpmoRW7pKKRjtVD78pijdiNVGHgUGHEsfIbKi79ggzo9iphpLGqkCQ/2nZZ
nxDE12uzH8aTX0bxh5m9cRNjR33OhzpAUz4hPZJ67l1YdZrfso+kB+n4BE4NdYveBTkS2ivpFDfL
yP8bvxJkY2UBm9IZs89mlksC7Grw9ENX+kcM0ZkOPculbPSlVh2cyrIP4AGbg5sL84i/q38EZ1Q8
CLOmY9wNKB2hVhmVF/IFZLQShafuTJBXBf7uRPtsliBHlmwkPoys5xTHzwLna9PcuOr5Y3f+bDlI
Lk0nfuhLDyCKXUtkT9D85ydVd92xLDV4PEVRpp8iLxfjZvHx7UzRpncpAWiP1mhKY2Ub8XSZ2WX/
PZ87/dJwy7lex5oJyC2Op02hTO2mz6E4Clozj7VtiCekdjGEtSCzBZ50vXDWjjFS1jZWikdstL1x
q4zJ/Gx7EwDTvm670Gda/BQjHs5WZg0EJSCI4U4lo3ujCl3JEJoc/vdYmfm0ccsCiSjcByw6niDQ
cmUiWWWKIUvjC+44Ba8pDrphbSsDKKY5FI/2UDCx7Sp5GzlOS1y14bQYpXOLQwco4TAtBgJOunwy
d+ja5GVja+QraWOjOXB1g74EhUuUi5lE08EL6niHYG6oN/haoWYmTp806zhN4GZrEkXNmmGTTgpA
EHwqceMS4i28ZxGXqIXzeqrFmkHozCzLdtE5tT68JAgWo/6jbrnvJE8E7i7CkXENDRe0qV8BTZgK
h3DAMohANSxyLzdv2LKmZvC+ChRIn6CqBKcsCdqv+RBxigpSpzx5UYcAtxvMFhFiaadHy5YC4znm
OrnOzHY6opRkim3ohrFqUVaSJN+Mzd6WlkcwoISeXkzoDCGukgCZ2JArjSpDAJoOllFsEuJRtmib
FEkxiVZvhcWRapXqMeZheIPx99QyxBYpqA4vZ0pgPZieWHzOdK/WmO3sRw+/GFO3hq7OOo/JRln3
cEqdVSD7vNmWg+5vIl/1n32exEWlIa06zPyfnLayGPW0kA0WBUIbbjW8BSsvHcW1HBznvsiQ+wea
wH5EEzu4GiPbbja5LWGLtWOVp1uPznIEBnjAuyFN5ouMDEArGAFcxwLbg73TegZ4HOVnjAxOjHNp
DTqD/xJAQP19mDtVbe2RuK6688b7AI3V96CdTWdfp7Gfohtzg8cC3Xd7yKWfEZmunODWnWF3bHuW
Znwsk6mNm5GEQxDZRR2Q6l4HJG0lCtas79blteX0/CjdpEznNTgXtPRqTPpn0Rc5oNuczKe0yocH
lKvyc424eU+xWV0JavQJ0JDp3hHNl30oy96BhDI6yX0Ti/o5TnJF9IfW1JdtOboH2H/Sx2ZqLsuZ
U+fXugDsG8ZanXKY0Px8M8s5TfaStZbogwhEZZ9PfCRAsbWBeLqW9wZnoedU7+QneAj+LXQD65iR
7PbNLsryY+eU1TfaKbVaRRUBzwDdMJatNRSAR5ESPUhCi25S6qN7g0tbqvHSdTyt2tk2sxSsd+mM
Ew4BsLHuffKjeXUVNtA5nudvRqmUtlTj9qNvZ8ZRlaKhxMRqdM3OgaNQWvkn2VrigjQpHHxVojB5
OLJhpQABU4ZJ7bfJfvK08UsMgb8LNeIXTZA4zHzWRpF2QwhXVVb4hI34GOUBPrmsRtK25j7O867m
mHFEaNgmpCDaBhFNcQTJrgbQloQMaUAzxUXk7PNaNE3oEulzh6ugAuFUpgJUX6BdOm4WFKGqFCQL
TEoeK4PH8W0T27xLgO9JQ2vghGo7q3cEZBdmhhqqXvIwOdlltsIGhVE3W9XYYz/1Tls/OVZTbZRn
tOFcSgmMWcsfRfHSmonNDQgID7X93H6Jx8D6jGuk3i1sKIO/eqjFCsCp/6UIoPdA8bC9NXy6gsrP
axt7JYMJcWoKw0WuzLR1PpMlBx2365ekhRKq7gqeWfQ1m6BVXwk/Q8U/g1H5rnpQkjBnJl+tlDk/
Gw2mkrWoS3IPytbd5o1b/sDLpJ/8cajvhTVaG11Pp4sCFBE4TlksTa3ID54YOU4nGVX1FwfSDumA
bio/zB2rTBiAHghnbskykrDyDaB4iD2c7NxvRiAxu0KAM6DzZwVVgh6pbotps74TsfIe46B391Jn
VoxtGqJR7E4Pcyaar6KaG9QjdpvtssCyNzgbOPSQ7BNgcOxJvQH35DOxLyFDmuvJj3zsJsa4qY1q
PuDqzbwVukzguo0rdph+kmsSetwPCVU49KoJ0C7EGDTNgVt+AZMc7b2BMzouLf9YW+go/W42Poz4
wegomsZm7vr00m5y/VQSG3MN+4p0uET1WejUWvN9smUa5lVghJWLhnvVySw+OW5qEpMV51eel+p3
Xqa8HNmpM++jubIyJJ1NhJdCtqaEdGiJTS3mYSs0WX6iC1bsjdRqdpARzX2ngvzCIVbrkHoksSdB
wQ8ZuoQ+bjSCmE6E9jXmOjIlDKmYfW3cjkPVf0vsiTxhb7GXOWl5bc999QA9SCGdagz5YzAX9q6q
fIN8yHbeWS3ZeGvHj7UnHVv8I6jbYTMKuziUlQmAEHKgtS9FoI5sMO6Fo2v2HLbxiFlcG5Lx5IBJ
JNazJa+152XeMhVr11MUF1uz99Mn7MDa84w3Fa66Pmq7BKPVhZl78y4Zo9SC0hKhqcmz+cppknnb
2ZaHP6DLzc9jaYy3tdFj48ETdlU7bnQtY8+hBzYVuyhO+3VOKMfGwyGyJYAyPxmGVu+sYGgvuSf6
ZU7Qzh74dBLC8I8gXWA2YmhWIzwpbMwGZHBs+7p3nrypDy79ouEz9cFw3eDJ09dN00p1NBzeN7gw
lcSDYSpH3CkrtT7LJPOuXBX1e9TlLa1XLbirfWy7mGR656bmPY6pcDiQEzKRwCRI/OJ6MGr7iIND
fg4CxoaHvHX07CLVylQH7VRXtxmd1+rRtfzkY4pclKO93pQ/wNFaOyOLzAsdxK/CNN3k0U51Rq4T
OxJAFYbCrz6S2GZvoiBC/V/mHa60eeiJvnTM0bkZPNICj1aTs6mYtFqTC9IAcSpHlPnEjkfuVGGD
geY02GZ5qTp6yHntQqPTfE2/ULrRHieiqu/dROV3kJqNK1EgRqZIjveiycdTgFWrhkKAxW8lGl99
bCKh9mMRD9s4dXwtdLo0AXSisGmRD2Q3Kyzt3vIpihvyPqybqYNzsIN7EsWXthrYFIZ0dMDpD4NL
P7ZSAd6giC3MSly4er0Uxtr1OzVvk9brw74r47tMFy76e6J3LtiZPIpEPV9bhay6r5IKLf1OzLNn
wqTVyQQzgrgbV7wmQccZaVKENBAq9rFvWueRXX2QrAATYmWbFHo3avFo6Vp7iSo7+tJ2nY2ZADte
XxnCpvyS7XONCPNy7iFdLV2ym7hx7QdkmfmdpyqyumxpgguMg8L+5MftsE8mfTwJD2+9FxM9MvCG
Htuotx6yWMVbI8V9S8av8D5bymXUW/cGJiA7naMLW7nVgh/VWv1OYPW5C7Ka19Dr1C7qev+Af02a
oMnQKqgMDFZvzfDTgryOP+QgYaMbo6jc+5n484ekJa0PoH0GiJzCdl1N9G0gk/HglQSEoaWjVlMH
5+2DyTaG82hsik+oB+y7qau1RxnN2AEqwHhN3GL8sxHOE60Z9GFpudOjLKvycoDKX6yIFsmPtSfK
sCwsqHr8NC6ndo6SbY8kjkQPP3ic8yrCTNYuW7LM3buY2Xe3x8A+NSsMyCmJL6RCrHPSQ6dV78Dn
oNeV3Rs5yzhlRLoHxxPt27LLoBB5Yx96IkdTEWUpjX3fuq4iK1gFmcH5Ji+i29Yc2nuoIVGYF13J
Jje59caKXNqczVzvoWowJcgM5V81uYlybMTADxmjmglayPu2P6V2M5xi7LMniFdxc1ELgzfKSmx1
nJdVbUVhYZ9Y4mFOegkGqba3Tcr5KfVOJt2CFmjkaF9aHL6OFU6ZU970TGwSh2pP9+SHGHPAD3/o
pr0nxfA10ggqgm6u4FYH7Mc1qcUap5UitKRBbhZ+Au9e1UUAntlzWVLIcW++uMPs8bXsOdrUZcv+
qQ8dRBRLpWlKnE+dP06+XCIoOFWeYLGrL5hSzNusMEYBqMy3gbZlw6fMxx+wRtIXb2I/l9eMRaLy
ulFpb66VtphlrGKcdjPEhJWpBcmV12pW6GdjdQj+D3tnsuU2km3Zf3lzaKE3YEqQIOl0et9IPsFy
ySX0PQww4OtrQ4qMkBSZUkWtmryqlysmGQoX6WjM7N57zj5mXIZ5uvSHMfWX7VSL5QaxXn9pKys+
6h2rloVY8A/Y7P/tBtd/o9bVapn4z3PfIHl9+75xtf7X3/pWpvWO4tdnYuB81RjpzJq+9a2AC0AN
oGW1juSIA/irbcXPMAdCu2jjCcY8tvZa/2hbiXc0QggFdXVkh9h3EMH8g7YVA12GFX+1rZDt8LVs
ulk2jWQ0L18HRd8NVuvFXeWL7gUMuBnInpeN84xfRfpYyumOyIzx35xOT1B7NSLgU7cpOW7ISqFl
RhTXh7Y7Z8ZVEjsmRtEqceN0vwzwPXlZiaMhcIe/SdfGgBaes+ApN6Qx4Y5uoYvsPG3Ak7tRNIn0
K9sRQNDoEaR+/jDpJKo40OcKbdSvm4gzOweoXLOK9V86hvacQRVijScXB4atNGvjpcPs7VqBAfZ2
/gBphrpIs8a6WuNxHVte6bUoHfrI/TRPT6Xpj8uXcsH887lK4w6OTVnB0NkmyFnVQzFOqr+NW2Em
xsZCmLdvLDW9MX03rGXbVfWY8oZbSQx50VItJD4nS82HSbbzcjVVKeKnbTJM+viS9pYPgz+xVaXC
uRbEoWq5Zw8PWee0A/gDXN2o7GVbdEQxCrzr6+bf6XdpNuXNBw1XpzZtFE2qjJ0XNxWAsjTVqul5
KhPdiKmlm4TBA7AUzIMbZ8TDumx9KQyNvVGfc/+sCRc8oF0lhfsSF0bDgpLOIt574E0cojgckaNr
wRDdHVpaSFNIgTxVRLPUfnvEtpVgHGJ9aYqXOnIL7T5mKxHX1kSfpdwgYoiFuRlQoOVfzL7NMTZ3
I/l7bNpdW6YwdqgaAD6M10RDLgtnhBhpnxpfdKnJKv/YphAWJDw8atwyuWfFXi1xZUziKUZ/K60z
EF+bSc/9wtzTrYgstZ+N2ci0XQIze3kxDbOfzJOjgEN+SlK8DRY7opYxgI9Ut9TlkfEU7bYveWnZ
NHk21dKhetpLgnq85EtTKtW1Zx7FpswCZSXF2F30S97Kmt5EqzD8TUDBbbyDnc55rWPbp6QAgCEl
ZIG4KnezS6S5cWVNvTPxaGEv4HTiJM56FCgnY3L3TWtVKUzQGA57s6lMd0pescpakWDQzt24shbp
J3e5SAxC+rSm8M56iUpoP3bk2n+kz1vJGzdnc99Qkrj1tZbby3JFGsdSvQeXSfzHhuQa2SRBaZDA
2tG94p1XW67fRDgbVTvch5gDbgzvvhugiAZZzlc0N4VqWy5KhlZ7zIKuyisvdNRo534AS6LVQDE4
rapoijiKaWWmFgbgIU8jXd2t1yM4AO4nam0Ay+POWvQqgGiNz54Ze/O5X5jK8PQPUpbflPv/aIv5
3xuQ/HeTGK2Y8v+81WzqoZ+QFn2/3aw/8cd247/jHOAiXqQP4hMH/ueYxPDXjYipuysEM1VmKX+O
SaB1vhNkcVnY46jw2Kz4sz82HA1O3defInwW6iNCJfFPdhwG5D/sOPgsnDXmE+cNxgDEByuQ73sp
T4WR1vYYndLt6WA9zXHTrdUaJcIjRk8KWZiseo1R2XdI77yZmixNt05L2uW2pl9RbGO2U1oCs1l7
VMZy0ra6LPPoRGdaiAeYJ0n03nCZilyk0lD9oWn7rLpEnuO9QYoxxXNEFlWkPPvVBvxGtGCRJXWQ
OrwAtK8L68ntDL0743nG+9GAiIY6DjntQp/IztvDf6ADblZs7KdoELED7aWIutApF9mu6FuoZnaS
K2vjEUIrtxkhQ2NQ+c7s7GIDCszGWKQbbWw91x4lhYo4jlCy3NBoW0rTqZ8/G6JIPlB+sfIMsvWm
AGSVXr3HLz2ZVxk8Em0nFHOvHRdZn/cVZ3IVMG3K55BoCVI1ZZNRgfoGv/K2tyCDbejQ6GKnaktB
gbOX1ZoM3fW+j6Wqj5PIandX50wDGK9g3du4lW89CCAd4zNLuneYZD1VO5ACfAQDOP1LH2XDszBY
8DYka67Rstbg+Yd8YLz1uRuaQrySSe9Ul4IVcXxd6tHRL7zRB19GfSap1LMRBm9JlU4IxsfeAEO0
L/spZjRRIkVxGYxhORiPSaOAaUQ1NIr2CCkh68K4rFRyW/TgbD+wr9BTh7b1wa/GhdnBohHEIBvd
aA4mhBTS9Cqky9eRisgnIXfNWfqnDG3Wp6hzuBeRJgEGYBfOvYAlL4Vi2s+HTAyCGE5vVjDNMdj3
gTfFUFXMciARRVQzQvHSTxeNi4Gvl1bK8DDD1C42mVXML/xx9QVyyPyJYUGfHga2chjHS+/217Gs
zCSIVeXD7fHs/GYUs6LWMxLkN2ow7SlQwgD9U9RrEVPAmvlQ0ASPnlvaMi3ZrYvI6S+VRL/n8Dg8
ckOS+RG9DEEhDj2HkdFW63afSb1KbBZ3r2meKh1LX83AIYeTB/qFYRqRSdC6YbCRIbry7MpDtRRl
fTHJbhifSpBmtDcKk0DndCCykp2DKEilPmYZ5OY3sgKW6rIY+yK/TqfaqY64BqGoVbwtiMvKWTDc
qSiYISRYccYzDvfJir+QOts5Z2PghLu12znOj3lFx3mb2JX2qPQoqja0w4ZXa6iS9ymqYUw0mQaW
L3BiIPdvHCyjfO8S05hR+YKvuKHoa8cDWkBHndrJ6au9KCZyZ7RpGdMu4BgZDfvOtUn5aoa5cEON
yjK5bkRe9w9FgvE8SBSZgHeqz7rmwDHZztEgVD7tcZgJs9iZozKaI3vukL5g2rLUcc7dgc4+W7KN
RK3qX5RqvH4jmNh223zM4uQo2J3Nm4FhLhwGL4sj/aZWiIBOacTXunAbbWw+tGMZmVep4KWkoS0d
dUksYt/tvDzN3ePQpOX8vlel6I1NbWogVAOZJLZ28pDtjCczTWrzQlmN9rJUvD8X3AwDOPcAFXhb
e+ZCKIkXDxccuCuH7Muk16EQzIji4mPiIJNBeDTOKZjECVCtXZZut6tBOE9EeNP5hnbfU+nbfpnU
O713vPZe09dY5XlYzPspiyL/hhYJ7dyqMOYUQIeWL5+yWC/s0M99R9uPpshAj3HqIjk2nYiSKCVv
QpDqfNiGyU4eH8qqbetzPa4zALlCgQ6MMGsVOmOiLa8+TlcgIVgp0FbtqpGXpr1sypRjKDGIoo0N
7+CVsAv0+7JPgLTAOWgUB2aoGCURFKON5OVhGYlpeWROAoeA2alRhMwHSus2WkhstyGbKmoCjVTa
VIIqYAYzGzq8K7BXxBP3DDsMHgTi/GIarmgb9fI+68vosw7cJkHdSax50CY2qcLW2MJpcxIZ6+ck
nnoidkRqvZA0AC8TMaFj3cd5Kh8504t7pNiGEeRVSb7fGAs6PxMz0or048zOt05nxACDuzSS+9wt
0hI0TVd7QQTRzDv4tDYNEJ91UjJD7kAVcjCeUVnimim9PWEk/rRPxiz1TylHhNc6J36Jc4Wm4u3X
o8f/HML+y0TW94tD2OcOFcAPZ7D1B76dwTTXfueSYY4+n5TTH3Td6x9hFLQ9A5W2jfBxlXz/S6xi
vuMApnNAQsnloVD9S9htme9MBMfUWozeVn3VPxKruD/aWzCpo5LBMYeOkTOY63w9on1X9MOk0dxG
DV2ojJy1IN83niR7OwqoERH1bpVzR+b4dsznK/pNB6PsGRc4sNTHwE+MM4zafU112c5PI5N6VBlB
pXyGhFQMQ3+Iem/radpFExegbN7s4cUXxUa18uAl8XOTd49SVjDZ3TBOsoPR6aC3AHPXIZ2/7eAy
AQMIj2B5nwzJc2xjY3Q7cukhjOGMiFLama61z5R1SeaV5WOFm8i5cDklpXMMXBY5hlnhXNed9zAO
7xb4UERO73J/OLnO3qK2HMp8K/l7DNrM3z0E/0an/qOO9+8XlmP092dbT3dHJGl9F2LjuGiYjU7u
jU2e7dg63xRk/5EHsZ6S/+rb/P2TfjpFN/T9E9VwC33zRjM/jMbvPPJ//1U8z9ddA4MBQve/SQtb
htK9mU1d6MXnVM+C0rtf8jA3osClWa8/xBwofAiwOOmvmuRk1bQZTfiU2fXg9fCUyh0Dj01XsC9B
S3HHZ0nck44AigcHPjokWeKu+XnAToDL6gB81aXPaAxa1EZYt9QAqGWyIBsASJJFPjf1rudsIe14
11m0oLT8UCEysSp0Tqg9+t+6pf9+hbkA+Ip4R3CWovP98V4C2hZRM41d2CGRJmp9r9bdLfDls6zH
Q25UjHgpfJliFNGm4qIUZhRGfL1/+kj9+DXWd/m7d7VcpW9zzH3I/GjjMoid6aMbgjAhx/zNM7X6
OX58pn78qJ8U2XVjj34SK5YFelymoW8i2FSj/rvfaF0Y/83nMH+mg4kv9udgKyZyTTHkXNnefEga
55jpEUKUNYmnAb/13PmXrgF5zb6AvXi3aFd1PUKVfjbBJC4217rR2aR3UUScyO8oLtTNv/xq9GS/
v9p2L9XYZ7ILyfTjYChAp3EaBLFYtfTe8bwS1wN0Kr77P7nJf12RtWb+7ib7jMmjZuQmt0RhO6hw
aiJd+oY4AFLkf/1R//6x/uujflqiKmDfTSz5qJlhek+ybFz+Jv3id5/w09KUSJSEfscnEGvVCeYu
v1ma/u3KZPh0rvktgJT89GK6OlRRFBpdKI3rYf4kkRH3yF386NOvr9S/fR1Wqenq8GbP/el1SMXg
Q1Xkc8jnwPa3b+STvtz/+jPoyfy7J47pAIEatN+tv3m7HUorveSJK7ucFW4KGyD+IDaPJrykIde3
0DE33kKudjmFqXtiao0ciI6ysJ5UTDO1EV9MJ6UMk6gtGzSGGiSpAY8PYhHiylL+Uy+dgjwaD1rh
XJaKaGt47QVxY0YeVAkiDeiEpcx3RePs9eYNOWuocx6V/gL18pPevoHqD3LRXGiNfmEkVyOBZx5k
dmfVHXJuXXaa9dbbj0YdLN1xcBitcYRtF/84Vnx/wdvd8tZoflCnVRgvUTiVDDmX5hgRxUL4wDZK
BzwRT61mXFBBkkcnD8O0bxp9h1H6yqw+I8Iw6o9pJ74wWn1ynYXcX3U3iP1gXjGqvpWF+JJJf5to
UzAa3S7K9Ptk5MJlyWngwvWJOC11hyIU7RLCTLvUd/Bgt+5005E+qE0vtDfBU1h7Z3L2dbNsmpIM
oPjKbH0GZP5NOeRXeW9e5u2b5AixHMTt0H7Kl33E3rj+ChO5WJFBPo92J+vXyv1EZ1raz13uX7TM
C9PyJoL17c5ya5OOk0/Ldmm6bT1lu8H3d7Nyw6lHw6+8k1Tmfkoep7YN27y+IMnILL2NTpmhL9k5
Q4hIqsjl+rho6Vubsu96+Z7Mk1tuDyiELJDsFHiit3HtXM6J+eZJFdpedD+pGMqbLvpNbOSXdO7O
NTSLjRZPV9Y43TftdJCi36v2PkLW4M8n4rS2TZvuJIREU3dPJYFJtgYx0z3QnSazj+0h5W5Tv4ra
CSwTwHvUbZWOg2L4qJVEjSes4xpAxDea7GSJV5uumrfex8HXdm48IbRHTDvYRxGfat4yRyRHOJgW
LWVj0kOueRVzDh3Otv7tRECUeqZJpvZ0qnPacIjGSoDN0Cq36HUeSuCT2PA4h/jUtz3HvkF+NJNd
R8Kgb2KnCSf9RreTzdJqAb7/u7ocQ4s+tkIex7DofRbb7H72BkEFssOSyT8N/7gKzYxekfRZj80z
IabbtjBDp4aWKezXXM9eUnu5rlxkMst010/eZclRVrc/ERZ4IZC0ihVSKj9JulVl1T1ZGvAh8TjS
7KpXOW39cZg/Tzb5AM0Y2Co7dKhw3GFGC9bfW3q9i6UekO60TW5kCo07ezMiDBQD+6Fh7FK+vhgC
Dk57m+RQUMl7w+UkDfxUaaTr5uDO5sBd5m1maLtitfcU+aEzUUW3NUHbzVnF1UvD3yZNc+fVGDg0
vsEawbShgXBdk3OBEYnZYL1x3TFMkfTM2VPhUDuQMiK1kgfSQdb2Es3NDSqKXeLaYT3N246w9WHI
zp53D+V4F+k0unSxHxVdBGdlksCU4jBpkj0eF7dd6RynCfnobB3zGLRyV4WFqzGOj55Q8x5c8Oce
T/+CdLTCqIRa3m7VpT+L60KLOKLptALpKzcLj2XZH32x0EouD0uNbgsl7/ob5t5w7/aK3sTLOMW7
rLp3GE9xc5qJKPvqBtDhEV/cC7r123ToLlQfXZpoerJ42ivtUnPNoEWv0S8vmZlvLe6Cw3I9zN1u
dKaAd2xo6tDgg4ymCe1yOtrkmna9DU1aHlXq8wqPoS1JM+tjBNIMXBGTuGJrtWR9uMsm1dDVldkh
1hBUTpeW1+48294T33lKuvjZZ4HS8uGyNL/oyt/0+k3iy9M8JoHmkjQbXzppfCvM8cpqXxwzvuuk
Oo7jme7U1pp9gMPIxU0A13Qq4VhXhB7WBVg0ljssa4SfZk+oDZFdJKfOZV4nyvOS5wfpoHMDO0si
PYKu+y4eD7/eBX+KiqWaWV3v/OPiS0SB/TPZoWf9LzNZc2RYmovMpAogc9Mxm6D2AKGaRVgyxY3N
bKtme6PJfOvq/s72klM+6mcEgwFx8Dda8tRl7m++2t+255++2U/Hb5F7VcGBrAvd0kPqEV3r0bwx
MxT4/VPBvfT7MhxwG/76gvzt6PHTp/509LBkNtCga7pQU3ng20+DzPa2WWx+/Sn+etb74cC/foxh
Y4CB2+MiAPjx2AnEmAhrM+eXEwSDSOSFGqdtOdxInV4goNkaSYAxTdfrAYB+4G42bWIn5Wlsvfcx
t6KwoGOTfkkSm5AnE+qmQ6r8WqPrvNgZ5g5b2o92a1E0ruk2y7aOMXnob0weeWvc4+Q+DXdD+jAY
FoDUGNQ943ZjNx4sSsKR0UfUMUjNN3qd7wz7fRMhpuF0Evf0+LGlmtwAy9r3Lum81nBjiyX0rM9p
Ht8kWn+zvnOuMT45cfle62mqLfFNQZJ54ZfnCE27H09PjPt3nj/d9o35UsVL4BkgV5lL0BMOCQK6
7zV9i+T0UM3R0zy57+GM3i2UJrrZ7VdjSEE11ojsiyI5W5JsHpctzOgcNg8HDTYSK+OFTqzg13fu
JwPzHy/MX3fua4n1XcHAEoiEUS/Wx/JKZ01MuntbC9c2jrd4lyPXeHmSF7KvGfLfEyT764//W//I
INfuazOKDAzyKtbH97tPZyKknI6GZFjXezQiYXNMrmBvXA6V/PaI/qP+4v+XRjmHa/qf24/nuhr6
z133OvwwBV5/6F8tSNLKGPAzYyQ4hAbO6lf7Jjtij6KZyGD4a11jfMMC/dGCNNx3a2I9bQTh0qyi
vvpzDswfrSwIm+pqHRPjyfknY2D6KD+sPSuEdtUwrSv/+g0B3f/4DOkjLHFpZWrLlDi0YxkSK4Xq
tDxruXhjzLE1iB/qoVJjDEUIC23Y9O4tC1hA6o73w9TvQZ9lm2F1XAnSCjAZBHDnn2OsE2aMdNSI
8NCb5SWq7sOExN4j6asumnOHk2FxE16M6nHM7XBqSJDq2OJFFRNwFV/5lEnAPP1TqybSvb2jP7q3
pS8uCBq5ildl6LRgnSKzsSbLT9N3hSEwbV0j1MU1FT/WmB8Q6MA2pT81TOnVYEYbq0SgclT4Xsfo
w1CdMMpaGwPb3ewCck4IgJitg6KTudIZRPp5rhEZk0jRDvJMmNp+XGnmbnw3UeBYyP4KXQQCOa1J
+LDoyWKcCDkVOUJJUwRAsIcNU126GFqQJ1jHGi9M8vtFQlkgUKwmMmODgPlqLv3PFUcvwp22tsF8
wU3VaZQQxDSkJ7rckr4RSJI1fXpsRO0dMwceVxmzA8TZW2PNnxuH+Mk6bm/9oTuWExuj1dm3br08
cvQKRIkqkbqL9k50ZeTrb5lKFvMBUpRBMFtFcy/XPsa+89Y43m+27p9xHV8fMdpUgENYpfjfT9sb
AS51aoyj2qav45ZKQYStF6zcw+bZY3KTBG6YXLjhGOyY0YV5KD78loH440r57Sk3ETvQ7P/a0v/p
KceAJDVT8RVUSJecMY5zWg7TBx5p60ydAjBkwzOsNuk2+dz/ESH/jxbP/zcVMgh0f7U8vryWH9Mf
hzPrD3xbGi3rnWA5JFXa8dccKIfH4tvKaJrv6LWgf3Fc0xLwBP8czWiYjwUJvPwx6gbHEA4nsn8J
ZAzvnY6OEwM+njns6zSk/oEkE4HnDysjgF/gPoyGXNZtAzOzWNun3+2uQzNrEr7C2jwf7f6QWFZa
hDKZFtreRoKVhScZ99CbYY417kJpDPaI2pcMk+gi84h9uvBLXSdIJ0WYF7dBV8ZlcjWULp7HCgmA
95j6kQeAbhRLWn5J/dJpwDj0fn3oymyeD6QCRs2ekCgTUoBoi/40NGZJ8spoAYgwUD32B6ycRbTz
4qKkcikhLfptMFk2AP24wcN7qkYdBLoe8aVTav7aL+/7our9j42Z1PzlLnl+u6j3x+o8MenWCKWI
02clLXPczlInB6nu7ZpwJxlB0DCRwU23k1OKDvrHNHvXmKEVWX5epg+bRmeybWJA8vTZujUaYuLp
Xbspn7HFyOhZ5X6o9KkfNyZtrty6XKxsvMXrOgazjJV2bKNkIHyHTaUDyOfmtHxMDoFB3E0gqpXD
F3p2mrwwt52giaP5g7FdVEP2s1aBhvPUmNUU1QYdr7mcCEtPhFljB2l4zOjATQVChNR1Xbj5JIh8
GmCJFTu3WRzxBHGFu0ukpuudnap17VPl4x8OEsf2CZhTS0/vOdM9pP21yvppU5TL0mEurEGpNrO3
BGSNsx90M3LUg6iNVGfKgr42YGpmkAsvdTmByEiE/mEmfY5SHhWSOPZzpse3hPx5A0Lzse4uiqTC
q9d2tZbs0ZfDI8KDBRrERv8+fJlir0l28PakszWiDBZOLIfpabIwe9KFkEQv2Ebklp+iFE3Nti51
bIOF6WXGTWqbVUfuErHhIPv7XIZuFHPtdUI2RpStSaIH5JhnNzMJaM1u6BjIbBSdgOwC61w1XGWR
L/szihQCestc8z8DXsHak1VzmQRjXjTkQnSFaI4OIye1K0U6qKMns5oYUK6m3QeE+QyYThJgoWe3
6cVwkSfOmnKGK5CQFmcyVbbLigYfmkvQMikpcPqJljG2JCrQFInTuEiDyCVqdYMUS8mj4SS8CwMe
xzhMXN9sUIni5uw2C3ZneClGgqB0Q3qpHzH9Ky0VNqKfncdKzPFyI1DkIRv1UdUee6soeHijqVi2
aIiQjeDDyRW6jbEihdVVuvPaJ4arhVrPeWqfTp0SD5o5ZHf5nJGh6HeDq5ABlJ4f9K7bim1nlpwm
tAwx30RrpW3gXuTmROy6wDjUXo1LWjnjWUhlGYHKmpj8oRyN68aCGOntEp+wCAJLqHvaG5QiODYn
h0SRXd4QUn8jYj8lGr4YDKYWGNQSd3lG4mOpAO1LMXxM0lgneCO1pybwCq2BBcmvaNN7xc1De1py
4dXAV+M7G9lyobhk/bURlZlBWEts9R5tGuTkJxu3JqImbyZ/lKTwelwZmdoYxg5iky3is1TupoH/
E8YcNpAiu8rsD7PjI3izasf8PKQIbzaywQ+4N7olod9EiOyYnFH30FFry5r+mDbhDEHspUfVSwHv
Koo3NMhpouG5lOMO/V097wyj1z+Wkm4LKC9lqk2uacabji2x4DI2VXmdi2ymRs3xPQdwj5wCNpAs
UpRcjTFktLepKD96CBvlgyqqEYh2gzAc+xciOyIPfAev4IRWujcyYV5ExbBku7lzqvKEPme5JU1q
vhjr1j/MKHLSHaEj3GIjYaKdQFsghIT4IgAJfrybZILu/kva94xX296e223k85fctWPVNZsel1of
GBgReT7djHo8dhL1QKKTtRrhwC6EJjF8CN2sxHQISeJl+DBmYG82nKeqLLBiCLRbB1e1fmDJc5j8
j1keBap0ZHqX+PH8Oe8jp8JxmImUNg4Yjk8JDifBAShVTPYIJazXYt0eOhK3PRyLKkEVFKaTUTZn
zPmed5Mn5B1sCjvuJANgbUEJNmPh21ZdOxeHFgJduyHNIU/fkrxL8uukE9ONyAwFBqHMyifHt9UL
SI4U018sOc13nj7aJ2WUarnUGozsdVu6KuR8YC3HeRKIaLwZ60+g8LabW9WaRn3q2TSR6uAiWpVQ
JBtGmub2IGgmL7porUbYPIGYE7a5Qrq391G2c6TPgCTjucPYwyLgEfgilvmFICos+5bN4jAQmLqA
Hph4jFXUcGVzxW3aAFf2xqM+Wk13inDBeyTvRGm8MxvYeKTgNe1l0euFdWYzZ2OqmfdYr43WadGt
wIVfXmlzj7tuU1lWuTDYmxv/wqV9aW8zBgxlaCCGl2dp+r17TLXeI/tjqjvvzA3COq0NrTG9HxxX
+wwoqTCOTba6PJfELRVx87okC4o0tSwYYRQXmxb9Y76lvBvgX7AH3YikxrU2TVW/axsX8aHt1Gn3
sVeLSQZszsCgqbzm3CRkt13V2cRQyqdb7D7wlKv5EEVYi4lVqWW6xkjRsoZOOWNCbrk15ym2cJ9Z
fUHIvEeLyjyUljN0Z82ZS50rTsLJRmEHhKKQG6l9bBk/LUFuNCWWQ0lU1oZQZ7wc2KfmaJuoOTcO
juQoxqgrc5wAIwodp8LsiwFMFKSWTe8QwXvA7mYUT0WeRP4BzX3PSQzynXMYpZ3QbzcLs3kyK2Kd
3gwvlRaNfJITT3ne6uWO5kkEhiplT92UVuuN8WauqIbhOJsWUscRFSPvNv158s1iEVq+jZe4qDhx
3TWmrzLvHvtX1uohfAfLmXdD2zTJEGbL2EEO2XKAmBoraHF7ycscNebnPJ8j7UojPo4ZwmBwJaO5
IGBuY7Ycaxn1FGU13jcJThqS5HD8Pked7tD+dUlwI8uo1kHJLN5UEjfl8R/A5ZhHSfwj+1/j7eUs
2VkRKtOVdWs7rd07XPPtGI4mF2LHGCGzn/AZY64DmFLYjzEu9WGXtKJ7izpM1yERS7WZcibSqfqM
2Hpfsmdn+IBz0yCorkm4lzbhRhf8rY57aBk1Rjf5NI7d1dzDhiQx2rLmZ9g0U/8eid9QhnMyN+bF
smisJSJFLCwKsnnCyV53oa5RanoA4ZBg7cBd2t6jRBzrL0lsTe2OrruUx6+Vxv8UXf8Fgu1XRdfD
a5bmaT+8/hDA+/WHvhVeAqQpoSJIilC/0WT6i3bqindQmqiwviXzsjT/WXnZxjvddgju4bAJ4h1j
w5+Fl7V2pOhE8S99H1S4/o/qLux1q8rir3b4ipVeZ/AEnvBFfBpnP4k/IrPVxZIpY9+2vhFmths9
88k0thUJckYYkXhGWrZwZnJb3YHBoRNre7XMxScA+BUzMt26JWh32nvKF08+AtJ7HRcBDoHMIlHa
SbzQZmJ5O0RmcqlTFZy93GckKh3kntusRlu9I4aweio1uQ7451IdJG94ESTJ6Ae0g5sgKpPuo2ur
4aCIWQ0NNtdXVZgUYcvQORQudhsRy+44WI8V/ZiL3MDkFTiDqx3GIbJOEoz1AmFp9spDM5NytVva
qT6AehVMTE1Cru2Bhk0n/OKymaIY0g7sgoRZL++eo4Y7jSwxhSdfLuNZGm3yqTL14rmaEMZEQ20y
NiwGsJ7IW4/2EJM47pVNWqHIRcmronykjsTq96hNY//ehj+TkR9JECNSWJPI+Dzi/CrGued9NeVy
V82SdD5S1sE7iSnfdVD9vTW8WFxU1YhGoJu1Q17nVA9eXu+J1U1DjtXJs0FDkMjXSdv1hFFex9NM
1KOxdPpTk6Cgb9J43CvZwzOUwnnMMULslSPdvRqUugAakT6CSu7f8AtjjE+sOYNUqsmPM9rJD0sU
GyCljPHc2SnHJYy5l1GL4LgcpYdcYIwfhxrFiDVabrGp8a4d0yryLrppijFG6egynMHI7nhCxqDR
YrzptoqTLeFwYs2nKuP7eJwjcP5N2r8CC/9iWnAb4yrvDhFknkND7kBYEmq+laKsrnO70JluaMNL
DFfpulKVeZVU+nCq8NqEvbLFccrqRKKcRPRfGG3zKbcHcduLef5S1r6DDkRLxK2ZjxHPmZnSuQMb
um1w7F3mU6vAkU+xeBGQDTbEKcK1EdSz5Dg7w7KjKVsi5RoS+n+aEQzWGF0y+a23ua4TeGuYxalq
SG6O4yx+Guy0+EKIYNICV6d0xJGRfpocjSDoeF7mmybRAJKXHGR6NPEGiZWjyl5aV3kftaT0bj2h
u6Gr4YBzK0bViW3PNgrUxtXpptrTqcVhfp5Ks6ax5kAXKon0vaRKYpbeuMO5iHX7JU0rRttDkrWf
wAKoWxes5YwrsccM6Yj2POae+9725fTgFx0SAs0Tr2r2kwD9hNsGswFFLAbMdrKtbLmkjxq9JVmC
7MXoNW/nDCo9LRWRMjYOnrdWdRyWCqssLyJnNi40KELXvTGV7620T/elFN1BKa8MLKJT0YxSoSqe
jVM9znQ/KhEH+DMTcmk9oEObrLO8S0iU+l1jJc8qauPtYilx4kEbzsM8050uy0qeeHvVm8xr666i
2frQJ5H5yXYyee6krsBLlQyDhamerNnWj84AE7Gy844AR8X5B6eMfu3Q1mwOI/DRezuPTHgTGWF4
oHgudeN/sXcey5EjW7b9lWdvjmsODUwDCIQiGdQiJzCSmQmH1vLre6GqRSaLnXzPetp3UFZWdSsR
gAMuztl77XR6dzNACJejdMUbQhLnmw0iYOuMwCDGbAov0Kdbb6TDKB75iNlWawX6Af6hsoGjgkhe
SaL6m2so7IhDI3/JoJJLP+SQ8B7OFHgoiSpkLq6VnpcpKej1whnYY7mhNVxq+XQ1u6PrZeEYbicY
bT+x5LOJ0UaMIi6HC1QqEzlaeBoL3a9KOGVYAaxoN3R1eurmNjuwL1FOolXZRtpacTBjOgdMKhUe
J5nvmnmZzjNu0R3sG/sqJ1shaFSL/YQccrSrUIWcZNO6oXJXK5VyBCeh7F2rqg9db/X4gbL6ZhKu
+Ux45XSLFtaBskNg6QlfRbVtizh+X2D8X1hV6R71qtaoOinmdUvArs9K5waNO7R3ldDin9ZULo9K
0fcnTDzwMl1t5vSqhXdxO+avYxYD60XMRFukJdtnqxf8O8/KU2gXBt6v22WpHlUrXtbVizEoUJo9
53GHgHoMybB2i+LZKXR3l4J3uA8NOpdKY2v5msapE8ur6Ok9u3MCEM3YmiAZYjw61CwVT3iPokuq
CNZNDU14G6fJqiYrMyZUEhUPQtrIQuIYmy3pbI9osqq3Rq3BPs0gOPecQXcKNS3ISPaTTSxRoGL/
Ofdl5kxY47iBzdQK5ThUUwyzxB67G2EOUGxSCgGvkxUbz5Oa4H5O3KIKtDSLQdwZiRF78IjaJwxo
E7LiGG86tgcU5pjTEZCnkAp/jlbfXfK9jjqZ1CxScdiF21y3Y3vLlDCdcVLZz0OlyvsyMZTDLBtJ
wGMywnxd+n29dMqV3VskRWtLr+1LhXXEYncThHjyeECRoRzNsXFO2Sgi9C1SOASctnYw2079fXAN
y2fpnf1SJAV4Y6R519pQI3iCmjofnS6tnikJIN5qhfkt7cPuUlN6GkEmcx5dplLd6Wsm5izmPlgo
WQZlswy0qPLkQmK1bzCQwLP2BqH3yj6G5Ag00qXvQbFj+qmzAH+Dr2O8UmBG4DtYtXYcrMb6HvbG
dB2Hae96TSmNq7Cavw2KMB5VTVHPU0qy+CTn9nKoOL9wGhfaZkSu91rqNgImUynel2Lp+NBTehv1
FF05qSK3Wh8Wx7LNEb5UcPDBaxjjZWvmOl2hMD9R7XWuYlWzHwFSqg9MwM19qS8gQ6pemMe6WVRM
cbHh3EDYnBVPFpFiBrxUOcWJZJZ31mBQYQihlh/TeIhvAKG0ODlbhEr83UNEoupmEv28t7I0+anX
mXvftHV/ArZm71l6oOZoWO+PscRxaYe49rdZqY23KuBBxytNAYPMzN38KZ+n+h03e15C/UhW0aOI
widgGu6JlzMEht+VzHVml51aDfisIw15cjq2KlnvpMfKNPSrhUB39PJ4wn7OeUd9PyV2FdQ2/ICb
eBq0IxhM/USwz/Qc0aKNUWSENaqjKiWeW7BDAnUgoBRJ/TrqOcQqRgftoGXf5xmza182k0NVmbNf
ueICgA1mBaY4MpHKF+IJk2vXBia3CR0dQxwGfEhGGJDcBCSyQyoxTYXBKe4Ku3a+D008B5U28jnR
28oSX2vLbjuPEAxC2+6fzAHiCpjFpdyqYGKOxOnVx3xwKT1V7gVtEmMbd4OxmxJT27dhGF+pulJf
dxaifpphyUnJ7fCZzVJ70kWlvmGyNwOzbrOjVWTuqarUaN8YuriClLm8zuCiIH2XeXfR92klvDER
churYaxiCVHcZtODVrkDEISRpdYtYImzfjXps7w2a8faRYzieS5EvyVQWXvUZOP8mJnCcwiQc3aw
TEMLlpiaGEa59Di2WnMk5cU6L2BMA61cRSGL0O61XCuua2G27NHdZJ/naX9LsDDllg636auCCMY3
EtrBLRFDfmTzB3YlgVTZgLGGSci8neu6u3LDklEzlfCkGuQnUK6Nd25IdI7tIL2KzYFAG2N0QY4q
WfmdiVC/lpWu3JVR6t6j7e0uo6EZz3Wn2rvMxNZluwttgcaaVTLAlwVFWm0OlPZm075WhFLf0H3J
LvQmSp+l3kM6VnuHuqkTkVJqz49ZFDvaBZ7JFJzjLOXeFtHinIVd5h6RSdGpKMt+8BdSfsobEk7R
xrBhpXmtU93pPUe6+q0VZ9EzSa8kbc2um51RJbQkJkczCCncs2AIenYpzaabWRo3pTDE/YDbyZcQ
/U6Ync1z1s4GVuKxBPlaMMUYfumynLJhdgMTuiJVR4mEj4NAeZ7QEG7xazhHugjypqT54tclm1S2
PkZzCEWFRtOE4QnKKkmuVFkRlTksxQ4HZfus5Yr+rsTC2pW85QdVqbu3Kc3D9wV6T7+pxkiJdmZS
NbeRuyCDdeBtMo0zcVYIwePpkdpqPPhmljZXkcFBgW2H6lwmhCG/D1pjdZvFcOpyU4S9cm4Tmb0Z
HLZO5jIojj+4ERvTZlHCC9MostDH2NjtUvgm2lWBok9iKIkszV9GE6meY9RJvWkjXUk8o69FsUlx
Qh5HRH6wPUtLvyt6ObPDcqcH7MPOvQ2sktlX7/uLoo+1YEi76q5ukH1ChWgoCQ2R+2jVKSsdweNB
0mnsg+2OeWdrL4sNAW+wImQFcnhcdKW3PZLdu/0A9/Y0Lg771B6v5IpJ3ZVabf5gIwPbThn6XZar
xdFY+Nxhe4foRGGa5d+xTENZL9TwjInfeFRYwc9mq64KirzXPVkm7r4F70Hlvqr0h7Y2aYW59RLf
00uzdiziLKCDRo7EAuJkOzg941WoxqGoDai4c2U2dzVtpW1RheKphG3x0iyVckkpdHqnt5SROF8T
iz1VZJRkU6RdUakfr1V6v+F2jgqUC0Nf1afQlMOLrqXyXsXNdK1WJprzuVMOGeoL2OmGOdWeVVic
5SxMGSc3ReCMFFtBrKkmg98LSod5ahfbuK/dI8Eg5Xaxnfk0F1n2Og7sd3Qx9BdhH4qr1KrskzGJ
rGAqNOfLUjTKMexbscvKub9S0ry6EfVk+DjLlY1AGunJsGa2LlX9Epdzc99i/nqY1RotiVss+evS
hSkHNr3uweslYQC1Nas8lRV0B1aQSl4qbTDRJX28u0U1lmBw1PTBiuvwNFhDeYprowm0gldldBHg
s3mlFldYmPo5UKHLQyRDODo5IetRgzR2RWLfV9ucYddjYyur2gYJE0Y0KpW4v68gCDzRRbR2Pbfw
iJ6+QMw/eXk297qv445+DWnFKJflaCIwpcbsYutCeLMbi+Q5a4DhSZfQXplRfOHhxyDiBgZm0xXW
wpRvRfZ4TgTYt8sZXaNOxuMMCK0CF2Gxn+T1O1Q5zcMN8WojjnxXw2qfGax6Hd3bU1uayTsVTCSw
FuaHk2VwWNwwacxBn8H0zdqKvUxSFT9Rv1fBZPT9wwgq2Msy13hpCnaKmCVg622wH69VmSRVLgst
ys7QrLuWsjEE3CyGfRk6yipkXujAi0HbpJmozsPIgY4jIbLyNJtB7cyVk/+07Enu0mgYHjiYMXPS
t6JpVqS61zpje9BdTssACCZ4eAoHXcb/e1tY9tkgxmUXEr92C7S+u1/aQYfEMyrpIxwnDEwq3XeT
jrEsbhyXU7m0RHeDYrX4Dj8nAxOXzM9Z305PJhbuLaqDtPRmKr7XtpuSl6xM8hUi6aqjksZNrdRq
YMpIHmdh6+2mc/Rsa7tqe7+w1iC5dspor1YZWGBFbb+bXRS9AaDQsm1DoXrbg7w5lhCP3ichs2BQ
GvmzLsZBboZuiEmnjO1mZvprO47mLdOONgJ9oD0G8aNsCv0mt6t8yy4YtYysBE7BiQ8hiEpzecgw
61k03ekZb3QMXLQlZKeyQx8c5cDElu6VFjkYAqfqlqhKdnaN3fgZIWXf8thpv825Nl4Y1rxcioQS
Wc5eCRH2RVwYy0M9Sm2jQq97duQyPpoakGsgBMPbLMPpouWrf61In7/QjIH6fj7Ivt4YSxFfJPRf
r5c6EpQPFTDVuajGu4xACCodQ1sflLaarqWs00sd6tK0GfQcHIrsJcHzORk+d7GLVG1jWM1cURwr
uq3lKtU7pt720C9dvrfjnmDrPHWDri/KM+9ThpU812S8EpMbclKmOd7rLAkBH06SbozBHbUt879y
EEaRP/PHD9sEJSmO2LY4zlmb7xim6gonhB5IqU5UGQboHI6Mr2tdUTpPZw/5XSutCCL2KK8cs+NN
cLLFfVwip3gYdartQjYZ2Exa3h0L+c0a0XZrm/m81xtEKbRWxDXtePrWadvdNnkD1JwMkokzgBHu
EkBJh7zQ7R24SDewm9G6k62R0ypa+leULtqupMLI57OwF7fCDN3t0E7hVV5a4jDMi/nNgUpNGcbC
ktHrqbgT4ySewqQPDc+oSdmVnaBfMBYUtVQj/2YREs5kEWpYBwx7/YJo8Uk/KQwzaA2To0aZAJEM
SASajxP4CF/SEj3KBVsgAI15Xo/s8EmZ4uu7ru8A7uLynjS/alNYMC1VDYHHwSj3+gJrMh2KZYc6
E49BmAAqKCYVhoEBngIm17HL5oquhy2rTb00YDoM1XyawDQ9DRTJz7VhLbd9uH5+0ImhRpNFw34M
jdFbl3UCjA5Y8kM7xtZrRfvx1IGA6QH8DpxMO9IBfPrK47feXlgrQBPm/b6NhZltR/A0xFEZDXYD
t+E5jSSZqhOYGsyvue1ZbTTHQFCcKCCUrGASdqvm0YT55FEzF6chVeK92pssPlGvemHWtLREEyf8
oWahPrL7mKNvado6N3mkkecTaoU4qbkZHxNjgaI7RD0xG1JtJ+JZgLePzF7zht0oqvF2SFz0FHSm
WqoUiKF8tzOVF3BkHJK1Wcd55Waqp3eKeCeKoLgtGOSXiqpReAv2U9E3dhO1oc+8X9wgmbQfrKzg
0DDRV/zm9mp+VuwsG7cWe6Jz7SiwsJgdqCYtneXHRPvejB0ad1OI+mIO+4I5O+0rhwpuMkaeqzTz
deYMxGAvtnFJJGrq57TXDgr/Lw97sHqr0AFEy8Cw62loP7eFYMdDe4qCoIgr8MxpHB8MMXT7pKsd
zgCJoErlFPOVGQ3dK9IrzmHoSUsMB3AoRvRN/hxp+rM6kaS+6bUaAlIHxn12SwNhyqxQmAXfiSWy
FJ2zhZUtBsz8Zfydw8x0qdAYeNY5K9iHrJf6Ty3Vwx9KlOS7eO6MbdUnClb8bkQXU2AWYgsCh5we
sHPLbtcoPIQLaghntcmDHjnPbQ4rL2gtoBkq+Q7vnAipbCv8lDpb5tsorctAJ7b1dqKA8ICvtqSq
Vgwb9HnDdrHM8EqoYbVPsqjY9ygyApFb4QWw83yfisZ9glAq74waeGlapMO3Ttfmo5jC/Gi2dopH
D0mFV1Vudk17arnnYNtTvDA4A5tIn7aCD2q1csFc4CQ/NVQwi2VfaHlJ1gad0X0BPumak7BIkanY
7vsYm9lBNmnxUMyKCJRaKD+jwcyD0SnHSxvg3C4CvnQoyoJJkJxhZmuKk4nnisTZ0jYhs6bPnUOH
HZE9y2CaF2JWuqMpqJ4gz4LeYah8XBz7KWCKMoeTODlsJmYau40hnhu3Cml7JMWLDrnqtL6cWw5V
M9EdcXKm+OHcT5MQt9Lp+5s50eAxMHhH2ubDXU8xBe2LYtcGgrpyBVIhFbjRJcdbpC/AqmiiopqO
4ka/TfVa9aUWGq9lic4mKzv1wcKbxOpCbTmdgXZznO1P4BJhDqZWr52MSgv9IVOVaZNVrM41Wp+3
RapUD2I9RlRbuB1EV9lbN9mSzWdUB/qrHeUq4qq8swC8Vvat2msorTM1Mg+watRrI0rz67pDGjDO
WXmZIEQhaSlLUUgMnb2N+S8x+7Gr4idYD23b5t8I5AQ5A6aVyost0g5VSKE9TCwbW9MxXE/Ps/Rn
NM/WBTWXwQtnYT4Q5BDtxVi1b45RVmu/psKtQfcgijB6GWxnsL4szaWe4c0k8i69pkZVXA/RPP7Q
Wm25r1XwLHYa4mKx4Up6VdxUgbBqtiKRlilbRJ0Iv+EK3eaJLLxJQXvZLWa+RTKKNk2panOTT4Y4
mcXKokoWNzwZzPS7SabOddV22qGjDHnKjCE7WUM3Aw+Ok21lVtMBmQ57yWYuX0D3aN/o3qVXwyCs
4zjL5NiCzXpInGbcj2FrXGDwlslG2qHyZMyD9sx/JimJ5012mIBgs8qRbkFaAPJjp4xfujLOrhZG
AdFmFJ67ZTK3xVwtmBhHi/qY0t/PbansgN2DM8yG8pp6Jk4Tu5rs2J9oOJ6GzA4fk3iSly04EWge
Q2PdCSsbzouk/4BiUpav1sK5RVHFeKfqNZQHnfqWvlFC3ZhQrKTDWiMfEdpMcUcQhyvj+KKOU169
CO1ashGmgR5dG60tmbhm6CX07SosbbN57AeRX2H3pQeATi/bSxs53gJMZcs2M3wDtuVyIDdV68li
HrgXPXVr3yqqliIyAWezMxfBXGvaWyT08oLkmOweHVzx1A8OXsKWaIsdzqiE1g+l7TsCpkj2kRMV
a6/JS/O7SfmQ2WWBoq4PQwiFLFemM7v26GCHDYcpzjwm2JHZMN7bpQm3VdhTN/il2X79d5v6/xRQ
EtFYdS2pRx+b16uTSyCNpC4G0Uz74IqPYzWaSgFq0pQT8Ekac97QjfvZsr/bSPw2au++VlG5/fNV
1d9ZDvTMVxuQodqUdGzHNGw697+KlWtyOWmR9PFeaohEFWpNhzjRmsbrBs0NVP4JRk1FpRKchReO
0/MimhrFib9DqP9XdfF/6eD/MiT/iMw6vuav8ftvWve//ou/JRfEzv/LtdGsqzax7bRaMQj9uwvI
dv6lo6YwkaLZBjDINXvvP1xAzr9MpBCaq6tkotsog/5Tc4ELiA4Fph2x5moZiDn+v7Tuv72zGFdt
i9+g8rqS6Ire/YPgIrP6OjRbQfvFFUHTWJsE++8vT+OTz+J3WMQ/L7FqPn4R01NCmuLFmcNtUmXH
JXeOc34LxHsgL+TPF+KZ/CIe+ftCjlgFLCDAaPh8cHqMws6VnFbwdihQWkzDtktcDMH5F/CLry6z
TgO/3I+hj6HeqvDEk+gaHhoSSCBixhcEjw/2wr9uxmYmYU+L3YGJ9cNVYOHZ2I2FDJQT4NfvtSf9
4sRaEFRXkVftvrLJ/GVX/C/lzd/Xs00NXxkBuxqhoL/flYVkAC6xK4MhGB/tfoPg1k/QWm6or+yM
a0DG3vBI86LxUp8N85aTzp9H76/p8cMvcDA1OjZgLujauNt+e66KptRD5jQySA60PQMSmbbLvnlb
NkVgPabb0IdhF0BDfmVuPdKI29f7ZNftFF+7+vMv+WSAf/shHybUfNQce3JqGdTQAcYY7/aNzVbx
zxdR1z/lT7e7/opfXqMVetfOOrdr7KJ9eswva1Q228UTPjFBN87WelD+nqH/W2CV+tWNfVigFNy8
GBm4pHU5bg0PDdF4RRjPwdigGbm1TuOd3H71Yq3ItH/eJ4oaUzVNSzXsj8Nqx8APq04GowfP0of+
7Q17nHM7jue79otvU/vkai5EdppzzI4uc9rvT1VRTBqsbNODdpteaV57Relql1z3N4mv3BKGsUuv
hZ/6xS499/fOPg6+glZ9MqyQ5C3apiZTt/EPYy6MX8LH1Dio6vt+vOn0L0I+PxlDiL2Eja7kec4p
H2ZTUt2Qg9KzDlKRb+KRg8jr2mL/88v56UXo8WOYM2HUrXHpv76bRbNwah/cODDH4QWd/ZaGDv0/
Rzv++Tr/fFg2QjPL5s1gtbM+2gPdsUFYnDa4lGrllGlMNGiRvriXT67BQgpvz2QwUDB+mNgqxBwQ
Q9G4xdI9oYGmtmna/x628N9/WusT+f1rhh60BsGSF6C65l/v5S9fc5llqPM0SBP2WfOkl/kyaE7G
RgTY8x/k7s+P7Z/Ds17Mwa6EhZgn92GhW2ilu0STJIF03xuUfi2f8fDjz9f456rNakCaoaMhrbH+
8R5PuDcmzQyToJ6+xXTCqu7O0X+mnfXF8PxutVvXHa5jQp7gb1e04ofpgZzFeCmsMQkiSoBaSyMa
0F3yLSnvnPT+z7f0yZrKtcBIseNaN+rmh2u1XedIveFaKib9nbHNfMwwo9dtaFjfWsG8d6sv7u6T
Wd7GYO242poBhtnxw1C59DvrJbcSZr/JZz7y4m14GDb0jXa6h8l39+Uk/9n7/usVP8yApjbbBRCO
JJiP2hFZY/LC6cdXPEAI+RYW1PH/YY7/4CT/axB/veYHm6+x6BYVeNzOmdCJqzCtJzqYu2qpfOlM
C9RKOstRV55m26KePBDNOGu4opfEF73pUf7pqcIO91mk7rLUuA1H+5Z0Neo6f34Bvng0xgdbp5Sg
e7D2JZAvV2zSk2Oe/3yBT1ZYhlvTdEDt64u9btt/nThtJgjpFjwIMkYlmpCN6itv6VH69pYAxIv6
vkOGs0u+mA8++1YRb1ucBfG5QRr4/aporNqaHALuqyE/D/wH84M3keY4omj98x1+ssByh46wbd0k
/8T+OJ1K1ypZzJX1DqsLOiRXXRB+s5+x4m9kEF5MqDh3nMSPGMCmLeKwbeF9tcRqn80Zv/6GdTL+
bbI1ZJjF3G9yiPaK73g87R1WQmId2LPCuvLai/HCpd29sfdJsH5u/C77GHnFjULz+YvX6tN55dff
82Feibq8T/KR39M9E0e5b3cwnk44W9mtQoDeOds/j8Gnr/EvQ7D++19u3+qM2SAEhCmTzPuS8mUL
d+nPl/hk1/b7MH94kWcToQVGvfURO0dQsYfoQFNhQw+V3b/j/Q+v9mFjqkVqrVOep7LOLEm4HlOC
53q1bx6tfXom4uTP1/vqAX6YlDUDYbpLeTGo1ctSPirNF4e3T44ytmlhSOdAzZGKBef3EcpxFark
FDIfYg312y3ifm/2hovmYHiYzKQf75CHgp7A8ZMfLqjNbokRfXIYSiLn/OSL5/vZ/PDrz/nweN1K
Swh75edgdwxCswtw4RxFkR07pfhie/rpgvfrtT48W0Kea4dId76F9/UIWXsRPqaD7anzJgS0AO3h
1vrie1if5se916+X/LDi9Wnb1OQ5JAEBPZ5Qh0AJc6+L7C+e4idH5HVUKeYww1s2//t9VIe6RKFt
cB0ER2QXbtzemy76qyrAPQ4rbGPu6gO9wPZQYJALsqPrfzXTrIWnT271v37Ch1vtxNqCX/gJJ3lw
z5OvbDJfbNedDBmPfuuHmyuSkjcbZUVbbPIgYnL887fzyRIHU4P9mnBWhMM/FgBy5oyq78T6rQqv
O1heTo/UR3PlEUgYECER0J+6/eKi/7xvx2B9I6iLbSKi9Q8rnCEnfMSGkQZgqAPVz/zkvNZDWl/1
Iq+8y3ZfFXkop+mfPOtfZ/UPzxpZGo6nRGcH3I7DBltovrNyjRJ9EYabtAINl5gPmhDUSgiq88bF
OBpY3XytJ+fcGcFr6rLdu92EPgw/Qr2EvjX2PrXX/RqAahjlM7IvIoj1aIuKiEhS09g2heXRjBzR
2GMGt7PlR99FxwqhPyXpLWpSKIpKf+hEPNDrU6+BJwO+S5ozuQ8Ei9t09aQzXtaztStK5xseeXI+
4mmfa81dZi9QGavkSSDfHxf32ySnGxIlVK/FjDDZhSTYA412XzQHClx7sSYgNkS9q5ImQZv4y6xv
4FUisEmvkWei5g4laEg6fbIRs0eSeuiJrqYHpbTP2NUfGgJOkj7i5Uiat9wYFM/SszWh2XNz69Gp
ad4oyzPOTsVXXC3z6yIn9Bkcv9tHP0ckoB6KHrG37VzzR7e9sTqNXrqZV4dBA9LTO8Z+kNrWLMez
Jkc1aM2Mh9ZCl0z7/CodETBnFfgIB6Wp6bi+myFJd8eLxYwPnR3daBmANXgim7orpk2NoMFPaFks
IXDBtGi8WCe5qpRvHMLGDR59QSDFEqLvtn2BIo1UraUFrKNQmQujOyVSHsZK/lAj7Z2mvrUpmt4b
6R5CQw9Pem7vqmLezoP6OBsqqRxwXEeVxvHailLLkAzROdDz7kCOGZEDSQliaID2amsofRpwSXoV
0WBWzy1kzzRXAVFMxcWSi3PmOomf29MNRuZ8K1eTGsolyN20NWmCQd3At51501y7FyDiH9pVdKhh
5m/0+sU049ALbQVzSELiT9XfTHn3E6vDiwVHAjAlZhUSJfxSumFglDZO8ZQKISnCeCkK0Iqlcd+Q
BuKXRhjkmuNJEqSTorwojU7ze1Mi/0yWYJL6q3SG7hKb6Sks7TcCcsjCUIe7fAFdOSfRfJjrobmY
CuM57dLHOZTqNo/BoFA+SveuHPdQAn4ObtP4Od2kbRxOkCnrlXJnx2cxD4dIWciu1o/zIl7oUP1c
LA6TpRCE5zAIOcrPA6qH3djq9gl71BW5NzbqkNFr0SuVGAQNbXq3khK+iKFXhKjUO+FwVGhiUOeS
1timS4Z7c0m/R00MGFAj1YtA6E1ZtRbMzOS2m5VnKTLIH+7aDTR8srh3CsyJMU2dDUfBA3e4CsqR
6WqdeG+HVYzraMUq+jGRqFiHBb31QyenH1lpE+ssKgQsKYJ1NKExkZYx8FG9QoPAdyHOeUdtpld7
vpOYv/Sy0fbDbLL9nPGLNFmKaKJTug3GkSJYelV5KCMH9asol2CeSZ+2ivFF7XrtkK2UyarD0pfo
yj1KYTpt5MjuqlZMNM/KdgffV/OsVFF3IVp/uMz1JVYCgMJCee2imOZagmSGXqivqAWLfafKfZHl
RyGSq4YYWBBcL2PF5EDO2gOx3fu8GY9OY7zMTfeSy2VH7ibqM1RBiB7m6k5iPLCIMpJ6lh5oNJKU
VDdeFil3kzXfaXLojoREo5Xt8OEbxjoxKPHlZGbsr9xkCiyBULdRpQB3jEcrrJKVZRmGF7OzhtkZ
7r7U9MdQEvtqEtwKywRlbRsqia9jM1mz1vJDPM8t7vsWUOo05EhBSfWeU9KWU3dEJJR1e4yFl+OY
IVRz9yvktwQ0Q+s/AOLgi6r+ZuFnMIvxNXXsn9VYvdZZvVU0MlnCtW6j01Emc2VDfM+PQSYX9qw8
mSXQtbC9iTXGZ7ELkwy4kDNNEl0AMXkzlinHO9phqEkdaNUW1nCFeWXT5s0uyqYHQZoqloQzFMJz
iACrKe3LZMXxqCqmm7neqqQb+YoZ35ape5mo/d4d41th9Te1WvnJMAPWiN6yRVxPWXrHXHQwyvnS
BjgkRiNkqZjLwK3KF7OPzrkzXVlkmlaLczXUOD3gtaCTNm/pwTebIupRRqU1hBkdcJKeWs/VrE2e
ucS7ZlC/jXn44FT5i0nXHEHQHuobQbdRGiFt1RM/RtnnCdNElh0etSp/aJrU3sRqerXI8aV1m/tM
NW9Cp7l2o/RcS9vaZFF3Z1QjHpjpwZhSqHWoKjdG3V60kVIiyUGKhUeB3wlyaEmTtyJrj3+pzrrq
jO7C1zMdnXFIdi5ZhBwmkX4OmXmMCnmXzOYZEsve7aFoN0k2gi9Lww2zEI5bNJMvUp9uLbdhWHPZ
3rcGKsMxFcsZHXd2wiffH81UzwODHKVtZVXQVNvmupPlC6kZRpA2HHTYWRwlznoPeesbhKjrsaJN
PmpoO0ssBgG4u96TYGxwwRXwbxXfjrUbKaarrrJueHIEj8eYTMcJlS554fTI3eGhnNXHcaxAl/d4
D4Qx38iUF6bKG7/S48BuAfZYJvrzcV8WzuBrnGc3kT3t+LLgApRPDgYMbLSXtcyQhQzOfla0Z6GW
+xnwO+j2YTd3Y71puvFoOMkRxclDNcu3mSlqW6scAEajvEUID+Mtc9ADO9OD1qIrI+vH8MOOYkWU
LOQfkkYktfysV+42MQ0/V7KtgpCxsNvrUZmEr9V5BcpgmnaOGriL1e8kDM4N1jx7QxoWCScZ1IVq
LDqPBKZ7M3FPaAjuBzcMfbQKh86xLrGZnFVlfueTny5Du9+pSwuzfN6pUbbX8FtqmSBHmtJNT8y4
pwpGVzbV97BWhAfM8Htm1hBc4vRUZUZ8iGLtEe8NanxrIrvFfETCeTDq6LqaSwi1ABB8OFaRb6wl
mcJ1HoUVvjZDe0UrZsBBwDGQPx29W4tEa2FClO1rHy93lDcukHjQLYGT1Sw6ic4Akztz4Ui8mgls
t9F3k2U6RxLlViR4c9us+FUR3ttW1x/arnrObeuIffXetVFuQdJ4snITh4euPk2qS0W3hSFTzssR
LT+LHZaUcz3oLkB0mppD7mLrsO7x7n5PoTGiD01ZVgp3R0gVxZ3xXC6JxXZBD32s2O1mBuzlq8U0
bkNmqdoqYk8Mc7Vz+55SZ5zzcWojDy5qC7+z0SlD+cp3lJKuSWy50VDFjpZ7jbaZ3PaF1UQkAxpN
XrzQ0Fn9NRZw6ooXhRU/W1YER0yJfrRxeRPpEXbcOdvZVft9oaKN8au5bmGlDYr5w7TSf2PuzHYj
R7It+yuFfmeB8wB0N9AcnO5y1zyEQi+EFFJwnmd+fS9G5L1XcqnCs+u+NAr1kBmRMpE0Gs3O2Xvt
1lcINMW0msBH05LsAiCJ5piIsEC+kyOBjQ2jV9rO7X2XjpVrEgiFqn8ebFI07zs9OOcrV52JevxQ
rgtUSKy0XYshnylq/gdo0uIW5n18QWwHqsxJuJU7w4ERtm+m5Puv+1i1BzE1n/GvAKlB3Bg2uDRE
k8uGbLIJErzpcXTXFvn1lIb3WIRip8gTX9ZKT03FF6ywqGokfaMFhehFStc6htDdhMacOQkqwk3f
5KNrLsEVO+xrVcxeDCAnsM9QJBcmOMg4uxLxynRdjdsMwxze3AzRfp0iEoxvA7EQUPALUBCkMXOM
rHkSY6F28cg/z2ji7KHBzAA+8ny25L2kAd9WxfIuqHuESs0l5rr7XFngn1VsQXQjJjcwZifQW+kh
TvQNWTwPjRpd5/U4OLWg3AvGgNqIDS89BaVz2Mw0diIMuj2jIwILFTpKrbPTCPayZJxliXYNjny7
dHxCwkT2+rk5XzREaitmCIBDOStn4aIeIiF9CQwRLfRkcJJosV4pGVwcPTpjHrIoNedhU+7gGKHF
Vp8apYdBz/rszAviVjFLL0IcI04ntgAUxvacdDMHX8JAiHyeO6YgP5MYf0n82x6t8whqLWW3s7S3
ranuqm5C7Yex3cEte1DqBA6vfpnG1us4CEyZ2bovOMIEuWAgqysfqh7gvThgQOlKTNLdQuNBS4At
FcFE+0jkOc3hUO2EuNiCfdjAmzuMXX8fDCsrLpIbRzDTtwUvdwUhKe0B/EkhSuCmneT7xZJV4HL6
LauL5XS1kjt4+5/4FfcVKqFGCe6XrrrrBjaGAUZ1Ot3IjYG61MQZyjwjIqs9fJmsbTN7HgzgBM5B
FTW07DyFl7h+TyEEmsaTLkzI8XpMzUDWaHzpxnKos+mphxe2zZTlKq8KTEJJLW/ABoYOqqlvTaRZ
32QIA76RJhxsB4rUxhNbLrIxYZCTLVCkRFY6iR7EmzBJdadu2mZXBIRq1gMAiSipzuVcwdsyJJ1d
jOlWy5Nbw4BsH8PAOSxitzEqtnnzstcrFdeayH6aDxeG2REFZrarSZjZzlGV75R5vifQ1x3y+BK3
jejFuSnYNbhDM26+x0P+HEXLSqBrAHjl8o0UlqWjLrW4BVW2+kf6H7isOPQWC+Z8XX3rK6IaINwm
eflYyJZXV+AY1gD6luQ6rx+WVcY7A78nn94P5yL+NhBx4tbG0oDMDfEMsS8VCF/Y5DlPBUub7OeF
3npWTWWpKmsJPTqfnb7Ms4deF2+FZrwWG4j+oaaqW1EZt5UVXypSA/gqLbNzGauhk6wVgHoWr9ji
EGozyTF1Kr0+N7NmNRE233u9q1yhtky2d/hhwyIgN0zLZT6dSgB+LDPu4Paq27LS95igalhtSY5Q
HKn5BX617qKokBzmNR8UqZyNHw3ZYFveWvbYyag/8MWC2N5xXGqoYPmpyI/KByiEEUucT/oyPMJJ
S10O7IpbZN1NOwFf0TvgVgFiT77ywk90uZcT+QRkWobnDY7J9ZRw3pPZjaKzfkbfiwFkmkr3ROVp
rfIcFxcVik8Uu4xVKHVUeYpVwjNVgYobiCXKbZFT3tdnrR/er00G7Gau9b3cpG64OVW0/bLW925k
5ahbBSCwa9uekaVbmHfRlbKRPbqHLpETDl4ZW9+lZ8NWu4h3ylNwKbvilgMqJWRt9+dbsF7hH+6A
ctRAb6hkBOJa0V2FKhgA/HFDEvfJJtbXXRQUTwjl6MijceD3eNfWUDiPCgFHt7V3RsTs2ka50DzJ
Fx/ru3F3esDPNUUkAYwjKUjLkTwdXVcYJCZBSWsXXWm2bcKzzeUTjYYvq+Hvx5A/XlNgRhEnKBob
yQ7zHjiZtVDLouwZuRtfIeRy4pPV/i97N+/q4cfF0jYKdQ7cPDDSAjzSWjbG7A5MGqQIft7Z2t2f
58dX9/HdcL/0qe+f2wC5I8gZrmpHUiMuFuPxvzfA0YPKYSDM8dq6MOSbDPs96LM/D3CigfDrhr67
grGnNhGu/RH8JK6J5aaKHrv4x58HOXWbjqb3wHonLGuXoqgqW9Y4g2qnei9fVazfP4n1V3h3HSLa
+TxX1iEO8Y10SJhrv7QNWJXo25Eq4vz5kk70lX61Ct6Nh8WNtZF4+o1GLq/8zSgercqgSqJv/jzO
rxSM4yXo/YUdNbAQj4cYbbgwRdhol7o/HCKH7KWLZm+rLi+Tv4yu5asbus0nu63SOr3+NPhR2weO
MDuumKssDrPX+xj0NpxK7M4/fUNPzZGjlgPWIPyvI0PBzzwAbcDPi1nyxGz/sn3+/m4efdIqS2an
1fA+Qcy5lNMtsn9l85RAyHfDs8D99m2hkTO6im9dpI6Ol84HnhMojuJ0juAqr39+uCcm0a+u27tJ
pHZTRyAe16xCUtET6m0SRCV8+OIJWeepgY6WEWqYGOMHBhrqR5mza6ZeThqV0/HEOF9KJN7d32Mt
WCvUgDRLZmumetTEVjeCV3BrNW9tFEJg9idPQekJRFrv6ZuJ7ioEOvVynvw1jhacAM+ayXaOt9Me
3Og13NOL9eLzzp432N13qTOcGT4Bd37khRvjAPz6xMbhxLL6a4Pz7slmRogrs+I+DHq2VadH7GRF
JZ2QEK5v38e301QV3A8W+hf8auLRK0PpLG5MDTszxW876SFUPaTyYW7veuX5zxP18z6I3iOhuyhs
UETS//y4uiYm7aF4xY+qfrfDPr0l82V7elvyVYMV0SX6DuSEiNSOVWqmMYTIoNVsA/3vEfmFX21Y
+G40qhIIdn/tveiz1ds/X90X2y+T7rZqAWBcI4fMo1VBysPJHAQ9o687kkNoQ6/2oNNuJEfylrfT
25TPs8PUIIxIoq6h90bk/vF29jLHdJqj6DIHgMm1YBPhDqA6PPGN+up26lySQjAApUgu7OM4i6in
OYb8ZDNt6ofZay5jL0chtDjtHUgxvovhyR3Y52Xc1JmTjCaqaMGOd5ZTGIaGkY75JmdxVZ/r4u7P
z+rzTMS+rGsgN0V9BXIerWStESkgAcdiI56F22KT+pIfbTu/PTUlPn/5qKuJpgL6GkEbvoCPt26s
Yf10RsAID5OrOvW5cbOuHvpG/nZKwvbFJa3KTOYfN41X+WioUtcrs+77ZKO37CAk+tRqdzEYFNKK
2xUpHuuam2aPf76Pn78IXB9qBpQMPLDP99HMRRoEAwt1c0fRmX4qzZkYt6BwYqDPi9Q6kKFK+BpE
WTzWOZeGWdaIHJNNI8c+kFU71A+cyQmRoLYunZD5f3qxeHshZvNSyRYeoeNlFxtmF4FAKzelIW6i
IfVrOPW9ELh/vnlfDAP2El+TKiJGJp/54+TQiHWw+iLC36q8GmXpZnrhBtLJgDR+yofl3WSEd6Mc
vb2lkFDzmDWS/P46fDZetIV1eWKqf3pjTS4Crw3fD1kTWS0+Xow8VVmiajIWY9lvhPRNVMyff75d
n9chhiA0RcXBTOL7J9F2Su08aYyk4FRmnmW7VeWGGKtwNM/ycbPsMTSG7l/hXf9al/7VhckUs1fN
pvpZxh1L4lwgjyh+reoq+uPItFct8OiWV4Of+aWn7P6dC3035PrWvfvsN2Wv1lVGuJt4pv+Mriha
nFkXwsNq+CD0dq+j2DylCP30fnFvV8sQ5FHso9zcj0OKMT21pFjiTZLIQL/nOLHzpFsRuphkAyk/
x/j67c+X+cWNJZHcNCnIof5ALPlxyEanFt9PEUSq/iCD3Mlf/vzzj2ydbDXYAfD1x+u3mklxlX4c
QOqIhkcEzcd/F/jFZtq2yEk7P0R/+eeRvniR3w90HHYD37aFMIMJY64viuWlzQ9td/XnIT7fLCI6
CICSFBHL4ieXIe4Os8tirdxoqebW5nmXnFLGfXG7VtAyJCEKdSIL7dE3MVz6uqULgRhvh4Jmb+7U
S9MOncavTzyYz7cLDyeGTDSA+CI+pabp1ZoHb7DuBdVDId60lN703wf5/ycr7WX1Vtx2zdtbd/5c
/c/1P/1RAoOOw6j73x//sf39z+FbuVpTP/yDVwBUm6/7t2a+eWv7jP/099Kx/s2/+4f/ePv1U+7m
6u1//Y8fZV90608jauwDZVwyMKW+mxWfbLL7viAkJW7+sWuz5+L1Q2re7//2t2EWhvY/NTxcFhEG
OmCvtd742zBLzuE/Fctie6DxOTXe+2VV9Z9r3RBsGH/Oe6mz6PwVDqUq/9T5IWuyt0IN3OKc9B93
4er3l4Yb+C8XVM1avzj/9UUCumwBUAf+A+oeVAlRqR/fy7rkuytISXOvDcmN0uxWyGwnF6YfhYZk
S0n2A83Hi2BNrQvu3I7UmKzelKizRYRiV9EKJ9blOsM75qiJdQsXGGYW/edY6YuzIujOID6XW1mb
nFEl+wckDzKQcb7t6mKhITI8a5n1xDCiO1i2sEAFLohAAsZTw8IZxH0I1VZu8x3QDvha9fKgKhMB
DM1E00iqd71FXlXT9SSRKzDCpflHnoezP7fdvdSkg2u1belKnbHJ2oLwGLkhYxekU0iybYFGRAhz
ZxH0nH1ZavE7P6VBk0FKVa9nE4HNKKXP6/8RLO7HIgWxoLQDtCyYyG28oGQhaDsKL/KBv5vrVeRO
PUdwYJKuCcBcUlo/ByaxEVmEBkpy9thUA+nmwsIP0ri59U2clHeF9RpJNJiXMtovWB9Q2nyDUb8h
9P65WH5YQKXqls5dbzZ7IdLLs4GfUhlLtjXM7EUiocpcvodt4pN8tLGi4Cxf4hfgV4ptFvnBCsQH
NUK1IhAsa5bL93pZXoCQk5NS3/Yw2QWyoGxiTUSvj3JXnxYorkL5ZCyyZfdNdj6UHb90oL42JYnm
cm+S7FqRzkSn8FrJW3AGtUreQ955gZn+lIkx4UNCGaBD2AaOEQ14+SoQDO3GWvrC4Zc9QgCEJypv
QwNGT9XWxBOSNWPK8WUORLloSsiZbfJCThc4w/GZwV7iHI1fX0nbrAq3RmPcGJDmnD41tkV7LZWp
4iF2UH2xy5yGFqNXw1B1pDEeds2qJwilTRQP0paoK8kpNAXceJb8zCLxoUq8CM2NDtbCEVV2Eerw
UC7lC9nAKpDJ+ZssFTkKPWZfPawR9ToAdNK1/IHja5/WzDV9ukIaJdL5skkke5qAV6dydJ5DpNDE
/IcAOEtqHhMWol9/3g6aZ7bhbpyb22IO9wHtS08mVsqOOvk1HG7mh14ggEsZhB8SIfUuKtkbEClM
qO5c7BbkpK25BWD4igJuj/on0caHPAQha0b6Hc3TV5BuxP402ZMgV/QUW8Qo2giDZ5bbi1FYgaJi
CPlXa5ykG181PVs2haA+xGqwEHOuQL/B6dFPnTc0wuyEhXlhtNDbSMEgZwMmnt6kr2swmkreDYAy
MiUhWzphddUvQg56qTzowvwgA/tq4NlBWvkZwDBOZ2akJmi3gn5pWWnksmLaSzM/5mJ5lVoSkSby
9wyUw4bsEASCWbQdZfWFSCjNJbap3Q4hhE2ejHRWL4p0CDIZdcyDNA2lu6DascXJuBwF+Truaf5P
SntOXilYRbRebl0RHiZX5Hw3Mk8yVPDzWGrY+iD+RPSsYF6MWdwJmppxnavavj5r8FXu27FCO4t6
AWnhvBVrhbwfq/fUFmFUmbRuvPSP1aj5ckxU72Ip2xAtLqbWTYUt3I5Ci2NL604mzqUwrVS3moon
wjVvC4gjgGbulaS4bblBSd0+FmJOtNl8sWihRxSBZ+roIIIgO4AyR/0q5y/Kkt8A0UPrFHyz5OFV
VTPMF6oC1tFA9Ngii6vliTIrv1xRo+trRVuM0CjpWfxCGuk+j2CLN9Vtro/fBUKGiIOzpbm7D+Ph
uitSQGzanWRI10EZvi7idVlmoaNh0t2kZn2Fs9WrKjSDSirbM7jGzdyMO2iHt6WYEwMna5nTKxDA
yjFzhWKZN9li93FSHIpsFmzYOpmTNyhfEjkuz8QNEpzSoQq1FTAwyo22hdEeukpY3DYzCyraXzOR
d0aLb3eWrmc1/R4qhAMM/aU08PPURvTMuPipVTpPmU8SVzn4qpwPdom+Eb518qLEIkGExU4BZIoA
VmDVS6bUJbzqXJjyS5MWz6JXoiuERblFaXRZL8NNXGc68CLJlyd1cqw+eCSioXSCMuUvLokfVQkL
YuOGMf/W6sbSNWtSrIzGyu1kVm/1BU+KDmDJS/X8akI+QXIQnGIk5LYGLBBWPZDCMEdzk0XBeax2
NDdyghewCYVZw/LDjayHMfe/syKUdlwU12t+EsTrNvRApSd2nGSHBvBrCUecr5SpOUGrd25+QJ72
0gbha2IhxZcxxaDKbC/BvW842z4GU0EMlvgwhuPDouk7Rb0OWY8rMWj9oE2eJgs2ep2Zu7pDs2A0
Vc0KVl70yk0gvs0aMn84lLMTCPHPwFShDGs7cEMH4NZuUS3flCnZeSh8k8tFQE/IvkFJG3TMRF2p
dW/HTXGTsRj5qcynJbrpzaxFTsYvv36BZHERHPTzDyvNPzNmywXzfi7mEDSprfk8NhFtMY8AUcmD
2sQ+DLuF7kz0OsTj+TCMUI1xYUo5LRSdD+TAE3CyBBuuGs4EQ7L6AhYySWzMYbs1dkSOh4WQfky6
wpcyTUNT+73Quwe+DKh65eYxNcMXMS2f0juCvjLXCMRr7lToymmXeEQ2bJuKG57quhspfKmUVUmU
sj9IVbTu6Mp4vB3F8Nz4Xoqy7pjxrBFOaz2UMaqMxCxFt8KYdqZWwTecS5M7THnum2Ij2ZPa7ZW4
07y6v9cyYqpSk8g8jcQPNkaFTXRoi7ilpIrVsFplzZC7mUGMogQfVAR2W1KIH+JasbNtVxsHRW9a
d5aRPbEWR7aAisIO0Q3hZwRG5QTLmVZLoxsidRAlZleqaYVnCeNBMOFr62pK0XTUf4JL+jdOBn8v
T/Zf/q0PR4n/P84O8lqj+tdR2/dF3L29/uP/NM8v/0DxT+T2W/v++PDrP/99eND0fxKOjcuf2jI1
UknjHPD78KBJ/8StBCOJ07QiU1SS/xO2I+v/XE/YKjXAvwA9fx0dSKMFtAPOkzM+jAKTnNqjo8Kf
jg5HjURq+dTVFQplFAuAKnC0+XhyiAmLH/RlVN357BfexB/OLJ9cUts6Xffh6PX+lPJrLJV2CD4t
bPzm8XG40NIIk4GIJwwORhifqx6gDxfFqXBJWYQ23ql2068m+btz0acRub/vyz6kdEsEWjDi6gsb
dqBTVlfYWi2e3v7GcKcucP3zd1WmBL3TYsJSdtVzqPK/PLfpaE8OOnNkDoEz37ybcn8dBN/DvaSj
c9+n61trHO8GzPCF0CHh+hp3cs2zfBvGZKyp1+N56VvOCjRJXydzH/Fv1UNzEtBzVD/8PXt+HYeZ
xlSD9KPxY+BMowr6k/srwct4Wx3XoWe6a1kojF44Wjqn64dHTcTPox7NWX0KA/LbGLX0WIxVaPkY
0OBEk7RDf6h1xcvhZ/CIvPJepq1437sz+Jq/8bi/vPtrMeCvqz8qKiqzlvUytW539quDdhfRFou3
VFBd040ld74cN4snb+sX3XP/necOlUhbFWCEPB6d9y02aGGdI0dvvQkeUmVH34fL2sef4K/iCuss
2GdolqVdH0AjOlWY/vIB6BCtDBqPtA+sowsHRkQoGiGjbrbL99Vj5Pf8GrlH22yfPBakYaIHA18x
ucbDdC5uCg+tkX/iFnwsef2eBO9/h6NSv9XnsOnBCnILZm/ZZW63na5RzW8BYTsWj+S0EkJar+t4
OXk/5joh3r1uAzt3S83X6z6wN/QFWznUPG7sjd9U27RFF4+Bf8rcur5DnwbV2CatqzTtmqML5Xg4
T0oA1ZaTEbUPkmbV+lR5/KuFi0CL/xzj6MK0rtfLriu0X+vk5GKRvg691KHc4/ZXMkirf+fhvRvv
qI4cpooxaOs1EV7rDgcK1k5wle0zO72zzn77+Yfvfx7zxG08lnTUpBKQHM4lxhS7ImNA+r/Y/70h
jt5KeNBjU/BaulKeQXhv7Zoq/5+HOOqI/zXt/+vO/Xo1301BmdhmLcy5jN86urVvnHzLVqOzJ27r
vXRqZqxfyD/MPvnok6Z3tUCO6a+ZQXoTnm4Oe456K2/KTeY3mxNX99VLbehseoDL0fw6bu6Gi2AO
xWQRTKuHt2MtY9WSAoAlET28Rp2vyiGIOOijfFaC9HXB6ScnGRWcBA17uWaWW5ijSQlq70/8Yuuj
+3Ab2K+wQUOYqeL4RgTx8c1He5EaUtuvL8jg1hfSfgWUGau660w/IdX5vMocjXX0MgpqYVL7GzS3
OIysbLU/bIND+di7OppeJJpu4EmXpzpkn16Po0GP3kiY8L2ao3XGYRFvyfh4ioXl7sRN/LTKrGPw
vVj3mqDCjjlo2kIkYGfNv28ipTEXj9FvNSDWgl32ZJyYvF9eE/BR9BxwLtHJfHxoWa/DZq8lzW1A
EGf9BaEEzolLWgUhn+aFxtQwxFWK/cuv/+51FCsqtFMhc9vOAhTY3TberV8gmn6nlsxPL+J6896N
tF7su5HStBjrsmGkzpUejQ1O+KvG08400D0kVJ+6rvVxH18XzDCelckBASnCx9GMTA6Kkrj1Xx+E
9VHNP7XNtGsfFHfZhr51LjSb/lBv8tv25ZRE68uxVwk0XWmOOce9vxrJTFBkoe7+R3v9b2q7v3qn
kcL85zhHy7VJU2XAxay5yW46SKB6NmxcXWpTVDtPK8m/minvRzuajElUBljjuapVytRcSdtuu5z1
u/y2356Yk1+9Zu9HWv/83UwZdFGdhpSRpMtlA39/u555FN8A7vV3yEefDyHMzPfjHc3MaT3ECu2v
+4gGzQ2vu6vYK5EzaRwmJwfyuMyWLPCE7TKemqfruvtpntK+ZVu0ttKO50onm01OYIfOM4y3s2qX
Z/wCXrc3VpkY5JHMS92xszv8+CdeyC9nKcA2tsEw7EH5fbzLojaPbZlHOnvg9aSH65pT5b87b96N
c/QmEsuhhwnpT66Mwm+lpv3tkb5aYWjAIXdCEWLq5tG8EZaqDYaZK2q9wK8NmJjTNvapiruj6GLJ
dU/M0y+f3bvxjuZNMKcYvLv1DmZO6y1uMN4A2/cMnAjla5TvCZJdj26rvvfU2J/2GeuUNSXQ6wrr
C0Ckjw9PSwGdVlWKoqs5b9ULQ7mz8psTl/f1GKpFjxejDv/7OAY4iIjkmez31NS26bWROPG5uOs8
dWPukyfjSrmKX04M+tUz1Ng9kVexHkyPP7EB7WuF1GOd71G8FdERevHvXfxli/LgpEzjq5fg/XDr
n79bamhIylJO5i+vn7ZRtiT9/S0bzolhjm8l9FS9gY21fhE4YPu/hxFPH0vWGXe8mqx6U1VFUGth
Sfx4OYpO5nGiME62Ky8sO/d20SZ2ere+o5z6N7wKVPSOXwLmP5UwzUQ3I1E/PhbwwkgnXasNe7cp
hCC8MEJkQilSW/STS25A5ira6WezrAiAxYxS9vl1T3eS1OpvCLrVq1Cjfk3qi2h1+8TUZ9m0DcMs
zuO6j+86CvWl20VzA3lDLhZdsudCmgrXNNM6t2e1RorUqFPuFyqsUrdMa+spMZOOzlAiq35C9OON
0YYXrICIOgcpcIZm1jofUU1yHpCPN9HgYfWnmSjSuaByfWPEyYM+mHud3sdOX6TmUoTcQeO6t97E
gYi+JNa7rVJarcdJhgxg5APf1GAu7/KcZdZOprmDOcF1OdaMLGfql90UIi+1F1jBkGOW6qcQJ+YP
SQ7bnUUowrZMg4taxZ81LdikzcFQ3HqcAmdqzNbyql7WdmkhrbGMQnSTL/q+1jTZV5q0RkPQUDUI
yW4nW27yrIRkRli9wXZUFsM2TL3+GZWr0x32Mo5cc1BHVihZf9Nh1jzX0RLhLgyGNU4OzC9xzFEq
BF6AmTq1F5GIBjfLAyTm7KZonWaJn1dN7k85LulF0noiM7ESBuBoHSPPbppmITuWznaMIk8yyfej
S6UZXtsUgcVDJvEPl04E+A5s0j6X1NmfQiQfEEjCEEexqPp0TeeNPE+Z5A9jQlySYpgkPXSL7E2R
Cf5n7iSvEIXmIoprnBRBfTDkiEzlLiCn28DBV4f63mBSXMTZKNmVUpEamCTLHdONadFn5jaKK+u+
I/3MnjXlm5hp2T4GfWE5aNKIppohEBFxQiYSmQ2zcShI+P5W1hHdNWXshdapCrR4jkko31lituWy
S3SIH2oIDCk3CVEsJ3IT4jRKLlTCsGp7IHvRNaIs8KIJO2hjJgaeWZ1MSoKuN1VI+S/PNezwCEsd
UnUSp64jWt3SRJob+jz8qbrYO70aUtjuspzmE2yiiTvuzMEymmBypOuMUOqWhCc7X8kIsriJYQfR
jF/uZAAbpDLupWp0tGhy6lLcJFm3nxeyj4bS6yYiQ5PsJmqmAz6LnwupHJxGDZFqTX3RxBmJn210
ZXEfnGjA1jAu3mx1Tkb6kBYWOwz/rm4krlSptwWRol6/xN8DVW+cRlfOh8w6H5Ts+zj1G0GvijM5
VHIbycLjII27ghxfDsVEihrYEicTM/8ikEuWOcQV7haRXm1VvQzLBLkWbYoUhrTSqz15FqtnOAGx
YEQyN1jbdDKu3lg55JbgRshmM5plLfnEo5S7vCSwCsQAj/CYk8xWD29tkHsFYUPqDNkkovJV9K9E
YcH7mTKwYIOdJIT4lQucFXFg2hvKTPikeD7W5LwLi0PVOLbpDO+JanoNtfR7QZe2KsdnZc4PRd05
hl48j5XpDEvTeOWAL6SxbFklilMatxFZkggqCjrG5qUgWpy6SDCKJB2dl+XPfeLQTXsepv67QZqj
LEN/m4vrcWh/zADFgkCyU+Le6mDaR/zUMKTtTt7WlE8/dbF4MQRxh3U98INcJzurnK9lVXkusgZo
kZBtiK7EjS8XZxrEiRa5gpaFZ6NBENsYbSOzXUCdChyQ2tAehXAX66Kjz/oDasOdNmBaTqpDp0ku
WfBeFgLkUBVrnwX0bMcRDtKiiDUdZaI5tUCG6VMeoLKTNtZ1AZw2+BZOl+jUN/Uw3rVWkXrpJEYX
2iiJNrCHfJsEi4gYQs1oD8ZyLJ2PkNIu+yQteUYDaW/yfF/LoXXojbJwhLaQ/SJUMdAL/TkYPR0A
Qhxv6hgdDuotLxoUAALmshEIfLIjcbxEvkrkHLwNUb6p5x7BRwvKQLK6R81ctpKMJbqeJfJ5BKIE
xRKtq6jSlGCVRJEy0OgsgyvyoKlSW+n3WSZXKE1/oioY3MowMo9u1HKlSKNsN4J1n8RtfcH8Khyr
0AK/jaf9ECs3ihiVTr3Ib2gEJheSXeJIRfWmw8dDzhNW9jj0biUEPmIozPwiyT0aCwAhfr3aPYNP
eRyaJHXRi7dE5RgbnqKnDo3X4wQXxVEir2faygQDOoBbYjvI8phK0wJNDrL/uqpkU74RBKEm9Yom
uSQ193LJYtxrG6NvHkN54VXPwwwxUFRtuSLJtgaLrrxAelU3gfEQV93X9Dz2Pb9sZci2UpTKkw5C
FUIPuWhoyPRbY0gBk2QavIJWLndB3eziMnCrAU0Voq9dKj434fg9kNlBiwSRUvHXb+o8uA46g9Cp
pt4IpIiiPNjNs/GaBtr3XDJRTtWeUrYP+WjuiqTeLBAkXTwH12Nab6qsOw+KdmOGMY1j8UoyOnBk
UAOSnrAcrWimq6AsoElG26rnYEVkbYITG3CL+kj66w5115khC29TVziN1E07o0vqbzkEYnfQkgsg
CIpdE26HoKyTnXlozgggt8t4sUeIVlDQUZDhs1M6CX5R6I6K7pUwk0C/X4kLoJ1QccwCCW1b3Rdd
cKOnA9MKYhK11sUziB13YeYotq4nPmaX0VWZw51EjMgcss6Liy0PypXWq2dJat4leO/cJHvVMTYZ
YfFAt+UukJG+ZQoH1nx6S7Tgh7g0+y4P7kAvFtAJBNXuZAgtUxTeTol1VSmKnYf1c2wYrxPPhVX+
oZ1IqF2GzicjGcrNxPmitFKnJXWzWJg9XVYgckiY+3XXgpcaOlc328Krg3bTdZE3Gwr3nI9gUJYH
TDA28A0iRFO12Yt1qdq0IM7QS3Ru2qAN6mpaHnqp7evBPDQZHSfTvF+G/huKxkfTUJ4WxVxDlYlb
jOeHQYn8sDEBSCi0E4aws6N4em4aw9OLdqULQvYbJcLSSJ2sNfCZIdKQsN+GNdo0QybLU21V4BCx
kyv5W1S9UiDeKFJIv692WzO0+6CNzpRIddfvmrQYZ03Ml7o2fGI+LoSQnWiXFxg0TPQbfGAJ17Bj
i81jP+Iq64N9EWb7wvhh5XwlNPafcr88hiqp8DkcSTK5Xuq88PI61h9ZFrZdQ2QwIt0LNVSAD4IJ
24xxZnpseaeLxTRKW+X+OE0kk+OdbOMq2SDjvR0i7KPkIq30F3kbNQPry4zCq/FW0EaOFKNSVbco
oqce0AfBZdtYnGT0jrFMpC6lsHJxO5nAg4WM31HQLtAKPlTS9BCVzZMx1/4YzuaZYiLUqBdtX9Km
3aaFBoIK6daqENLkAwicg7GUr6CFHuNRupZ64YkUeWScCvnO8RAYbtyTrWoFLhHQjrxU25K4zAne
DoEZW102N5qU3mhKfxBDg5jc8s5I5ktdy2H4ZotPJO1draximVCbvLrp3VSsd7Ghr+yzvnKzmagz
OW3O5za6kZN5TyjWPtZrDglBt5mS2i/a3FWDgtxRjJlJwUe22zfB4yI336Rg2UDZ2wt9tunMzkNW
+UCOEPvHdh4PRNAYoCuTcRsr2m622HOp/KW5mp1a0jl5QCDRY2twwLY8oOvUHVUdADj0ce2Ii7QX
oYrYaJ43qVz6vRlySghAk8Awna3xKh4ypufwXDFFNi3okS33SD0zyiWCqJ3EyM4kszrE4uCMqfrQ
VFFrD1p1Q5PLafUSzJWxnRPCDa1lh/RIts2GpkG7fI+D+mFcRL81F3eehcyhgBw5llW8LV28uIk4
Wq6RWh5qrHtprt90ZcbdIaH5FAGcd9b/5ezMtttWsmz7QxdjINDjlQAIdiJF9fILhi3Z6PseX1+T
zlt1bFplZdZDvuVxCGAgYjdrz7UcTHVCyqx2N4juHppOuAV2uMRCtoer+0Mvjds4xziHFCqdQUAm
Ki/MjLFUp2tkBMFRl8RNLDCZSaKdmVk3/QL4cSjwkovVwcVj/LVtkbvFUV5CYFTe6hwjtKwDOtNE
nB82EiyRiU3bKmcpMw8Yf8mHQVbvkwQLlzFXHGlpzqCsvtV9Rpg8scVSbPWCQr03xgJuaJtgoant
KJVvAMsUaNOqc1gvvpRPt5qZeyKxXEOYPxJcWAnpJyewh2pTQHJeizohSSmMm9wmW7MnNIa5PsA3
x1QZT8PmnNUhZuNy6AySQEOagg8Lq+8t5yzGirAsW9zYDOHosw4xjuK2BRoWLfEPWQ9/gOC5U+3J
n1AaZgbyPpN5U8MMLDfVkkOVjN6cGF5eSZ409f2KyBPAQNOf5iWf3WjmsJnnbWTZJ03Ey1qtRr8I
Sn1jkNe50Tge1QZv6TiSTwB081UmtRt0Oa84ThMA2uRB88X9T0YTLiGL76okBBhWH0q1VQ5WIh61
WjdWzZDcFrr8rndy46lTsUnNcF1Y8T6L1AgKa7q4fQJkFxfBR6g1HtLJTdIGbxV69I0uEAnay0i9
Juv5TQsckmX8Ux0zWjbQjxZyB+25zGAEYtG3Go0APCjemFo/fxnmoXC4P4XT1/25ktqzluYFn+wD
luF3Qy9/12Llu4qprrPk6k2itLsojx5VfDRdFWfVbairzV2ZZFsq8mu6waEzN0S7eRmanpj7bdmW
G2OeN4Nd3SmQ5ST0/NVYbjosjrnI+N2XEvd48ov1DCWxNLK7ItV6X8lT9TtH0GmcNeoaQ7CdtcxY
DRQ0HF0OMFs2VL+IrTcr0ck+8u0U5/7QJc12qhq/befIixMOoKi2nBnlW1xixTLl6hH7wAclbp+V
Rty3i/JCK6FY4bSM72MIpCxP96pse1YV3zWyPN/wt1feokV3icTJQ2kDRr0q+YMxofNivL8Rzewq
VSD5U5o+NRO+glWGWLLM9EMeUaLERaVx8JL9jgFihRF38l6nGYmG4idyL6HpbPxMMjYzWQ53tXlW
GhkIaLkLLFx0MTeyjBLiyUNdFzeG+YhV6mqQGcC3vsJ+WqHGzldUaW5j/K0xynA0GdKpXjCdcck0
lR0W0Xdp204rGZhigzo7jgwAlzO6T/WU5d/kRkfODz5PL+9b42z0e60t/IJ/yVgISHMou3jDDoWn
SrN7UaWn2YNRvfZgHtWtMk67QmsccRGLLoxAKIWngFJy9f6xa5enHhoSJYayuZ1qSulBOzkzck1R
iVVtPA6g/oOp27bTfTJMbj+8WCV9UYM4qvbsYHxc5mQrce/UwbimoLAJA/sWbCTmB+eYWCqvXk1C
3sJ+Qcu0KgmZ2+yO9NTttdt0wco3/YY5pid6Df4t50LBRGKpoPYP1g0XWdyRvrXFrbDGF8Wa9nh4
gr5utHNjSqgs7UcFV+K8EkSq1rxeTNkbNNDV1nEuDNWRY5PcZnasuVEcEN9oKyq4vCB107Nsi4Pa
pUAR4SQP+XeDM43Xs0qM2ImJX4e2d8yZhuwwOnFz0seHMbot+eGS6TUs10UePVRg9eYaWnM8UyY7
tglbFJmyChlSN0bGB4zHpn4ruxR+5Vqe9OCp7Xq/wbd3HjuGbA5jje2vdKNIr8p4EJa5tpStVYNM
qE6h9aWQtjDCoKSdYusL6WgMgRDE5e1k9mQaTURhIWcoox3Oi2rmqykIzKdC1a1VZmTts26WD80i
UwCUpeik2y1oxPBuUUxwZ20Z3ibRcCpmst1kXDVJSFAk1ydr8IqLPXk/ItdQtXc6M7eV0LY2UtVw
rJ1WoULSEhCVq6VXfdhrd7K8j+bvkOMI8Ft/wAC74We3oskvAJ9azVcr/2oz2t9hzq2gbpEy5pNi
6KWa7PZlcmtL8m0/HfPJviFHfmZkdR0x75Ok4iFIzQO4XXe0dkHHOcOYSkYEUpvmUzywD0yzebSt
6Dk2ypUsC6c2vtQGbD0lPy5BdBdazSGxU4/pradEns/jYvwYlOA0JJJHNMC8QQd4tFbF0ZT7daYK
sMJDTwE2ei7aWax6hBEMctbvZakcVe0QXoC3IfcO/sE51DzMVtuIkms95pyyAlPQ2S+jzF36DXy3
fasXu3bOvi0JR1ebRd8mKjTdQqGofgvlFyb9/NCG7EyZTY92daH7Vrdoq6hEC40gucoxOQ6+TF39
o8N8vJ3AoUTmgTPWUUXcH+zC8OjnuBUZ02SM8MGDXadO+3TsB+oR0orc0quWlCMghD5SvaVL6k/l
S5Bo94E5HlOZ2kye/1CoJzWX7WPxZ2qU7laUT+5DwZcQNvxcUnxrxunDLMZ7ZLIr4IyXGvNjYzMA
IHXPVobocoIVVgZNjFvX/NzO8WkOsXKteZlplsJobr/oEnGMoYTfpL587zgOe/yjppRqopElr/xq
3/WBmIGroFHb2zAN34pxGVcYKlKUZZbCFPhSl3K47UA/rvoeZLtkfVOSd02R1swZPALQrFdlTnEm
6gxyTAJzVPb4DRfNUzG+iP6HmsOnzSaYZnrwYgNipIb4SBoMi1PcFobljmG56qUbasc/qJ/iFXka
p/dBk8CXt48qVQRTfCmV8aku6htS+vcIV+npqZ+meNXM8RkS51PKxFWgRD+ilJKrPSg1tSnAutnD
ZN8ZxfxqqMw5pb1+6oX5KvI3da4eDLh8q7Gjsi1NjE81Feh28LeYBjlzb9x1C5xh2363rdvUUr6H
gQidSbfDlaCybWZPVQHrEX3XqlCwS7M6plbk+qjGIIFh1eod/6Qtae9JV93yAe1HINta9kOkCfMm
RfUIKb9Z9WV2zPgv5jZ5WNri3paCO6mf75h18GTiZ82qqA2YVP1MO7xX2ChMNNzOE9FoF0i70W5w
MxcUZWKcRqpdmySYng3fFYuUC2heFeBGQLmUkql5rCjOxX3q9tWlaGev4qV8WUqr4AuOSFzwjJZ7
6wRiz9XnyUEwByw1C86g77/JF5uhYQlOhXQKQ3zHh8WPBNoSA4hiuxynUDrFS/Rg29N3cMhMEIH3
n5lwkwz7AV3fXRU1b1kArDsYY0+pod1eXt7yVCjWRoppF1Ri2NRaDu4LRnrYxT+qXt8RQZRMg5Dg
Uy7kG9GU9yTQ7xYtfRA61NcftIrdLt/IFUfhGJJuVBFzgzNeOSVVZM16QvFjEpUUj1z4jlmi3Zyb
ldRd9nU97nGBtqmXL8D1idoGB1/o3GlCWN168hQEshORRUC1eZ3jyZ1m+7vVN+tWVU6Knvt5f8Ed
m/4cjS6SdreKxDqtxHOEsZ3Kn5FNBCYGRcih2GaUepqkYN7C9pMe5EQafS8lTRlWAeOfHhVdsV5E
RWlSIYkY1MEJIQMvQ/DNaJUv1AP9rGM7ZznI8WTYddkYkrlyP45ZeJO1Yp1F8bw29YbwNLrtkrKF
9Tkrfqzb6yIefHyq1q3MVAmF+y043rU1Ys1lW7tuzkH76jBJ4UMmECvKyKmW2bXs5Xaq9HPd2N6S
Q1UXCbV+4jBF0x7ly7RQYqSbrLGjG0sabnuDGaII74yoeYi65FUimFstmEm7sVUQHhKVVIbYZ2Wy
W9TxPMzTjsHqSxl8epW0hKSdn0XujPuwWA6QVvaseyzrhZDUkh6zMCXRmIlTaeZN01NYpum9iJV0
x0jRUbQht57U+UoBOCe3jvhG7xYl2lgd5AVQ/xfYeXn5b+uOyK+O9Le8FBQ/mu6cDhfbMW1UD4ae
+l2H32qvrmVJX4+ytibCWcsqMPYlXIPzOEVl+jbm3cssAJN2FzhopzLTFEVytDWJc4La3uhLuA1y
HBlk69SN84PRBDgA4NyOcuvQ4WBRa3i3BPDvbX1cMci8mVPaCabJtlUZM6S/ASWX74snNj25oS9I
scGYS8kpjGpdqYAzdTn+gX/B2aoYEAK2XjuZBWRcxkCDUijkf8WXx+ZSNnooq/J9KIZdNI+1p5kM
+STFNDnMIGUrYUg3czV8k8awcyFYoEpQhy9G0yD3kJ6qiuuwisbTIsdb5t2+t1a7LmlVYTTApOzU
F6wkcjKVHuMHqxyalU4tdGWqGBlUaRx600iEQtp1G+jSSDQH1TxTn5cylVZjSU8rgdhvIE0Ye7EF
JX1f13UJ06ndaPFwGJaYiTRMKVedrr/N0cVpBS6wrC9voRoVlEDifd5X2zwjERyrU9cmbh2Ud2M7
n5K2Vb3SvtzOXQW0mgs8o9FDYaAlixmWr9Kkgf7FIM4tlMB2p2K5l4upp3LaM56RWA+dmoR0owrm
kCJIkYrADldo+boKrHMaE+tWVXWrjLq91TtLxjRkdCoqS9hHUKUpZl/q08UPhQB9YNO9iCiO2ipq
yr5cS5c6tBKrmz6waoeM0svbfqRHN4GBl31htX6dj72L05dwqkrsF6G42BzcRqXebsu4nlbG3OHR
Xiw/MCJ7Vccco4PsPe/s1jX04BSq6rGQ5oVh0ADBTt7QIjAoYyiaUp+YciODCm5QgQloZdpDy38a
MoqILo3dLJ7HMTgzzoUz9FQ062ip9605N0CKFSJrQQ0yozdUasR9FNrXi8IBZw7xd1VVvYxx69Vk
DC9Tb02rjhC9Dbib+pRmiEZHM2g83p1nqcZRpLD9hUahQi3ME0p8t41MwLHTLqS7zkGft6ucuv1l
q7/OcjM6pKe3qiX1j2NCbyI1IZvnhOiFqZMhF3F1MuIhupO6hiw/zEkJ1OZSsFZh6Q/hUhytTC/3
46L7dgiQN+FkIjhdMSOG102c7NtYjA5NgcRFFbDQ+MOIYYwW+6xylWfScJBqSmWilRgTt3zBjk9b
mzskBk1eNOdYG82nruWL1he7WIOxecyDpvAroXc4xgylHyQNzhGXYhIFjLHyEC/4ZWd9n+WSzk70
rQul7ynF6bSbPX2sqdmYTJ+qCHSjdWrEb0LjIykNSNQRl6TSbxlL9QpV9ZH7CqbSsb+uuEkwctE8
q1C3Rqo/gEffT4rsTAlJpjp7na3HLlYCbpvJlaMNtuIoqGjGmiZQmGqPw1zcQee9EXo63psCz4NW
MDNYjXQzs3SYvvdDNL8NGh2iFjOY1cB0rkfTyQ3sGpsgG78fuXko8NSoVbaTPJP5G+I+z82NpTVb
WAM01zDrMknKosB85te5lZLgXc/pBCXxkm4j3UwIyOXHxJTtNZ50N0W8VMc5Jo2xQnTfdj5hUIK8
wtVm5WUx8R+Zozx4DSR1nSUmBhuicKJUMamTK3fGNKoMNAaEpEwQ2UcrkKzni1cPjSelGlALVq36
0JQjSGjEs4z2o0kZ9KOaMwa/pH0AOzz6wTcse/Y8BVRAC8Mf8UaiMRsq50VPix2E6x14c1fMAM3q
LH1Qg1hyM3xGFFnGKok5kUkyD5o97vFqGB0adK8RhgKeoS5MuaoasUfFlgwMoNXBTG96UqsbXbQ2
7jWM+9I+WGIG4Ktqo4ZqAC9ApraOzuoZv5eXWHRYsSgDYb3OmL2VHqdA/RYhkVrHekFCisbAoOhT
mCoddH5HdZ5uiO0pAjT0G4q7eSrPZtnH2E7QKcpAvN+EhpTubKrBM1GbX4/kvGMxbnNpIqYL+k1v
kITGhXmH4RC0gMiwvGkwbyx7vll6CToU5Xl+iUXV9sxXKKupClqKHO1dYyyQjbPqFFeFjP58kMk5
+h9BSMg+LjGluYFJo77IDnKXhKtCT7aNFHNSF6YXIuHlt6l1b9GlgHINfhv5JD+XHa+EowWyoWBL
SgX1Oi2jQpJMZPuDPtD+6qoOFyNyEOj533SVwlqIGOBbJPdvcmTCrjfHt6GBi6mnxt4yk694B93I
Tbhnc27rOHyppAjG93gooz5Z6fnkWUvEpRt1pZfpPUUPfWsZ7bsV9NG2wKzRS5PgGVtTHGBlGkaj
OFCNW44dVT+n67LjjL5k313GTCdEFRdWRfm8dOPkiczaT2Oz6+viBXcvqrRCgVTuzDh17Oy2fxZ1
vabNWb4nEpGapaqnFOWGzhUDDRqlCD4LQb/KLKJsivRUBOKAoUOp3MpyQ5lNXcTtkEaZZ7SIMswU
b40mUJTtoGdu3zXv0yA7qjKFtOjaHpuydnByHHD8i50vY/945rxg9Vpw7C6xq1e2xmhydDNZ3WmS
sgBQeFyUK86hQymayploRKI4UINNgTup0jWPlSDcEhJt+qH2BVHBIDU3BUh9wYHrDbP23AwpTmup
xs4d73gOPJHYf2klH6M+Yt45a84UgvelRi4hpwUaVAKPQhoy7GECHMP0g9QF98k0vnBQYsw0Jpsg
Uqjf0TVNo2ijDFQIE3zG2OtoiKqfuIPIfsxk5TIJTRnVNLwqoJFipRhc9DAbwmO0NPUONxIHhvu4
6kkpEwon/Cu7UijPYhI7q1PolqdgDPAP4G4XLaUtOXjFBPupgU7ihFb5aJQyGpMk3MdmvG/wjFvN
cbxJB+UZCzKv0OpNnZS7hlquwOipWALOz7LFqwjfOMe2huZ57KSdlWS4XghxGHqBhYBSo8SBMyB6
SnF5J+/QK5zGGr1RqCKesjQWT2qMSfLJbNiuPMBsaa+dpPIW4370zSqeDpKInulFMdWs8TnAgejT
LjjkGECdI50bw5woARUotIoCVwEnrZXuGCI08XPdaPC2kQkq+xADKtXseleqLG4UyNA1WBlfxolm
l04KMyQZWUeQUFdK56+inw55PuwY9P8i0TLJEgyZEO0wMe6O/WEY5JsovFOjeS+Lh5ibb7SqL9iU
Py8xRilVpz825XK27eGmq7t9RRIqVec4ZiJb019MeQIMg7pIL9Za9CIkaz2nzXrkZ94VVI0KWz6M
hrmuiKQGffZkwfeMxx+FohbdijWPmwA1iFMk0lOvRD6NdTdZskNGmRhfl9OSK6c2YuulBrjtlFYf
/l6VBgKnj++LkH4BLbqAYLD1hksdLVG3FQQYCd+cRfOL6GUJpeMlekjL/kajjLoFyEj+as1nUz1n
F3iKrDa07wf7+2Ql9yJP0ZiKBP1Y7sXKXKGMoIuBN4lQLObWYzSVS88oOw22iwMBy6ivvWiUFfDF
7ZxnL2oUca5JoVMGCKTS9z55MemEFUdtQfuWWPMTpS104Cubv4rk2MGREL2TycTQIK3FZCMLoqJp
v8TaE3W346Lmu2xAHWBJ+MkNT0Ubj17dthRerCcOeF9L0tTL52pbt+mqaeecasLzPAzvRiC2oYo7
Q77s5KkjrykdOcpWs9G6YUbLXW4xUkdCg0JipRXKTkrmm9Ik/Q2zBzvCk0hCNljjXVHqbxIHTlIJ
Ti+TKgh+C4qvBIxSmFOGl/n8NZPMuzroFmcaH/ssoKmIkE2EJ6usHDWj11skd1YSLvtebTJoBZQi
4lpabqTKNm5SqEOmCL+gCPg+6QI3ypjuw1jlGgwA6UC3811OuQM7fL42C/oOM2RwqpHHeh+EMqag
IV4HA5K/VdvIX7AeOpVxQJQuFgQvWEIhIkWISOkPsAMCiiUNhq3UqHwHlPb1NsbzSRyQR3p4Y60p
07UeDkg38zRO5zqf6QbmD0Y3+YDj7hSg1YiY6oPW45sWCtXFLhGqcla6VEo5aLPx2JrTidIiMWxq
H7gyGwaarWeryLzMGl6rgi6LgjooTEdQElMX38plZjwoXTh+ReI63BvR+FRGFExiHTfIAaXddpQ7
mMYlsTbbm1Shok3cL+CLrPyppmPpjk1HR2C4C0R5RIQ57pq8v407Qp1Lyr/oxT39XOrTYkQhI5E3
YqwyaO9tee5Lc/vT4XHOI1SC3UuhdWs9qd2p1Hy90cZnzejKtxzS86qoo3NaMN1mL51kUWSarF2j
F/Ea48xjhGqXjoWxUydO8aC8VSgtcUQp7E6+Bxknm1Vo63TaORuHMsX+KMOY4DXLx2YT2Xl7UBWI
FYjBDl1YPSXRHO9jm/Aa1x5KtiYZV9/iYJTlG600FArGiu0rpiW7lI7oz+qNRCdOWi9AtXsx+lYe
0PqJzHuqeNO6SOt0HSf6F0OmsRjGeuyZoYJyorTxPFVyjbICzYEIXUYKxmZWHYxk2qMggN3gAor+
d9QMDiVzou5pQbMwCikFZTToN9SPSEhig6gPhSpN2/m2lwuPSHGfSd09Yrtj2hFxWe3wFcRJfNN3
0+0SIPsoYvNekar5FCmozpYCrU0MBc+nmV65OBB6sxI+4+CE+xP2wlr6Tu1qWWfB8BTadPLC5K0U
WePBtcF7D50otJH5SzZalmNCcvI0KSr8Jqahn/fWGT0fTpQS4QOGqoAxtUOyjGsljnFPM0z0zeDX
EF5Cehwlw0NC7TZ2/I4v0+TiNmg7EnZKaK17jsyqIm1LeobE4uZBkbPzYA9fQy32KkZTTSVVSXgC
2RuXkOHYHBaJpfcPwwDXCyxx42q51GBsyQyRCLa6PTfrMtfDdciHc7Ci+Cs+SSnt9dBci1i/5MtY
PJRtbzgYOz7KxfytHc1jbs/fysoGwj1rDNz2fNhDrsirCJemFRNtl959Z/pNa4aUm5NLymeh3+3E
s5xz+5Zy8yWaosc+YXk7oiNXjPaO0aOBWZsxPUNQIw1Cm7xCC44rbKF+tQrqVhQRVu1iHK22OyuF
VN8w24L1REONUa6Nr/yfvyL0/ZL08mM7YR6T6NZ+qLCJpVzrlAohsm7NeyS/W7Twe3Ust3mfH9Qi
PmhZO1wqH7W3QBLzloFOS9PqN8IOUmKJ+KWMwsSZU/THclPAJoOMBVP7deqqh0mTf6DM7ZgNBntR
de/TWJXVPh/aQiSuzfiNfcGTLaPu0JbX04mSa4ny59iVksT1L0v0jqieEEKZ8vdsCpQ2cv5fBnlW
7hNDQ7ehFre6Nt/RqP8iV+h/NNV4mFSzOqVSfWYQ9omoTPZy4Ev7vKlpc8yZRZObMYBeqqNDmUt7
tYV5pyxU9nPVvplm4YZSdWm4YGZv2bYbV90tjoIwF2hrcnj233BIzVdx2HKCVsm3yQ72vF80FrHY
ReUUO7T+39sIbx257VQPv/PICc1mfIWujB1EBaStdNix2Nd+MqVyPc+hQW8WkNFNweCsaulXs1NJ
hxgUO0DF7UDoDgfN6f0aDwPTqzyGf5Q1WhWwrPb2c6Poy7TUrxMeP1dGLSGbpCSKcj3h0Vv1UkX4
1f4EJ9R3mkca6jYbJHl4nhP9Q71PdtItfa2Hvz/z9WjJ9cJXE0dk573ZXBbu9d4zgQYV1n86PP2v
JaBtqBhHywRiv0+vtAPqg0Hmre4vLxWPKj/YeuYNXH+H0piX+f1n03fX00bXK15NjHHFTFnXhArj
P/ldvbuQEPp1+UDk5n0OMP/wpwNxCVaK6ZyfYM9fZ42KSs/oByJctLNzHr6ieHTaqfLQIRX5a04J
7//wg/2y3NUs0BzKPf17lisJMJf69lJe+vsKyvUA6s/X98sSV3ti1vHTXqqLFHNLIODSOvCQdyB5
2fA1MD+ZPDV71KJYGHqEkuNW2X82xHg9o3b9F1yBPFJ09eVSsytjCypias3HJDA2YRm5f39U8eFO
+eVRr754KVUKyio8atFusPsFyi27cm6Q0r/m0sU+9KihjFIoL08xRMf/2079Zf2rKUoR2WNkRDxo
9QILcdP7gTu+WvfauvMxl9z8/Wk//NZ/WexqKo6B9ATlFg/L8CayCCZnHv++wCc/m3k1WoijLN6u
Iwv0CUWpbk7xmsG/UOAk/veFPnkS82pEujbxlO1LXpvZ1WuU025Ven9f4YMBOO6Cf16Wedk5v4wQ
0jNQp2W4LHG6gEeibRWvSEXhkWNfDSRxr/rtIXcuWBuqnTtlK3bNMV9jx8Is1KcjgH+O4/3+11yd
aLirMlqSX/aJlG0kVUGwzhxMUkaRY2q0BbEH/Pvz/yRH/HEj/fL8V+cMkyBy3iA2+olw0r72vnVr
vMv3NJn0nfASDzC5F/nVy/IZnfoaZnP59hVA+XAYAGFjNfD7i8cwMoDuy3URRwueh34bPdUoZ/vl
PzQcM+H9/77S1cc/ay22f1DQ3YDK2KpahxjGMWXsmj6SGne4+RzN9NFd8euzXX3uo2xYCrbkCkns
QwT0WACJikGHZCFjWN0myjv/7z/jhy+Tm5dQH2wB//v9ZZJsG0tCd9XVjH0SgN0azkD5tpl09/d1
rlyn/v+7BBTH0CiYd8262i7UUeig9RWBiot/PZxWBU6o2xxiPDdwOXda4JZb48X8ERG3r2L3M6aG
+OhIAJrwP3/A5Wz65XulDgPKOCtJID39ZTloXu3Az/SMe8YEveGRFd2/P/JHhx1BIgPUBuAVdurv
CxYdcrbI5res5vt5eVGr20l7/vsSH/566HZ4vbj8ydfnKYOAGc7kLCFFX9HLHXVGZDPbdJnI/YTf
8xMzdP25K78sdXWitqHe4+3KUqIdC4oS6lC7BjBhhLnBjGA1V8gdW/sWEvD0ZsVW7mdLJj9jYV+t
51a3vgxLJ/sGlQ7ScfhvyAJSIgY1qqEU5rtFT3aCfvhnlhc/nW/++LtN3YJHyHAvDbHff4WJplJq
RCpkqLTt1xaDNlw8IHzOWTiMj5Na4NM+JAvmTcVoriU0RnfhKONdMWjdrkb47nR9re0pyaDLtvva
a5eQISCsZmGoysqjXi4BYwENk7ZGwZay59iVyhDH5BKRxCSaZCNsZtgUE21Qm2badykJqbYaZq1/
Epf9wUT8eV6BJ7Q1cgSLz/n3Z83NcjJwK7nEZdJLsc592jkYjTEc8amh5oeBEQGtLvNBcXxcD+y3
ZtqYdtIL8A7p0cRR4RJCt4fQ+Xfmzf+X1TBGgX0A2OX6zAetFKTWMjF8+Bb4w4mZ4RUHxownAVqQ
T634xOXU+2PT2P8sd/0i9ZrqtspyEFbSA6Zx8WbZAMfbqsG96vw7TL6PDgtV5gi+bNLLO/39pyuH
GMOFTAime98kYyfHd+p0/s8Pi1+XuIru6jBE9iNoZ4+U2ayZ6IARQ1VQZx7bp78v9QcK6rITf1nr
Gloml8Z80UBcdke2RdS8bf2LVafxajox6aruGJtoF31yRn24S1SuSB6CNFI3ri4zs0bCFs3KJRiL
bi+QTlTHJ+FcuGzh+tPQ/KPD99fVrm40BL24P/NTIu5BdMngia+MdHrrMH7tVfGtyscdQ8abKNK+
CBvGOx1U+tWVS/Pdz5h2Q5DP8H7wGYXrw52kyDrKBJmhVe0qxtaUBdVvEQh4S6OnQfNMAVnfWi4Z
yg+drzMr72A5f3LXffzqf1n16pjVigba8H+vKq0KaEsW9B7Tt9bVTfRJ0PLh98ln8j/PeBV7z8t/
P2MPHnVyGf9xJyAeug+SHVOXz4x/PvylFaytLuRa3uhV6JAKjvwlJG2h/0qFpWgit2yZJ48muoNw
3F8++XouL+v6+FEBoWDNwcFKke33w8CUC7EUl4pBgv2K/e1CNNR94TVfqJg5n6x1eVV/W+tqFytz
2aY6MC13WqNzDJ8KvPgab/Ls0odw/jn/8qMS2q/PdvUuaayj1uSY59niDawDOD1IAT/Nhz68C39d
5/Kb/hLu9UZPP+qSEF2ea9R2/3quhTGK3b+x2scf3T+/2NWFEQ6xJg0qq13ohmi4002nuhlcLm11
GZZHz+HYT5+/zP/ls/tn3atrozPlZJhxawEwE240tDtrBh4d4UzH4cvn2cmHT6nKlwhDUUw0Ub+/
U9AnCNWiiBg+DADS34dqslGKzSc78sOv7ZdVrj5uAOgVaiiKc/3O4uao76rDQoINpNWvfsy9I/mI
NE7t/pNlrzlnP6+snymQBa3SMq9e5VAjT6DnIiAQITPfp74GnFIBPvxZ7erDzPlfyda/Vrq6iJN+
BFCnSZB2HQXPQcufPcAvfuhhcY8Bb3LXOR2/3mf5yMeb5Z8ntK5uhnrm3FRH1m290WMYC37Jz8RL
Xi+28298FB//kJek8udzWlfbZcqGIMZHkjfqz46xs3bksnCyJIdGmcu17FrPnz/lh+fLLw95tXva
CN0Qk20CFBLDXRisM83z75wvH56buqAmZho69klXP2J28XgkEhF4xNTQTKSDVGBBI4ltnMRfCy1x
A6xSVKt5TgvOtyzeGPb4yT1xOVT+OLr/+RP069+z1uIFJSDXktE+Ja31EC7qLu0TX82No1blz3//
Qv58s+DeiSmY5ZCpZmtXN0Upll5LM3tx8+gc9QySzbVri2+ivDWsu5hhM178Z7fT5aP7/REva/I9
6gr1JKCOv584ujJqsd4w1XzBl7JxHSNx80eBOsk62Odm1Tnzvt1Ia8t6UM3Dpxj2Pw88lhcQMknf
MdPUro510xqiSW+lxR3W4WY4lTcz6qZsdSFDz5vESX8kfnHz6ap/bq3fV7166NaShF6hWeKhxVpz
sjXjcFAJHG2NV2O3+nS9P0++y3rsYVVAgMK08feXLDrTyBvSKz6Z6VCscXvj5EOR+Kkx5Ic7iJ+T
bx77RCwgf1+oTUOwVzoPZvbmRqDMWDUpKhxF7XQ0+QLmz3+RdmXLdePI8osYQRLg9krybNoXW7b8
wpDVFldw37/+JtQ9LQriJWakl+mJUITzFFgoFApVmQ6Gw6ISTYNNkcsKljxr+uBLC3Qhq1Lx5tm0
Y6jidoBZ4f2rfPQuvPh7Xa0bZf+J7bKAE7ZLW1M1R+sL2hQOoHMBFy45KAe2l9a1PiaL+HpQUub7
g2qgPn2/qC2IOVhLjNkH24YHIUy3+G7s0OEDD61kZ+THiP4eS9gPRYI+7W4E1uARGxlHvg/AGe1i
4spFE35xgQYAF3Q+0gR8JeF/DyxsiSSqMiiOcyOvDdQPi7v0jD80UcflFPmfqd29xxOiO4Y9Klqq
ZPZHUDaDcdJDLy46M3rZtWndJ//z8RBd33+8EaMrAWjyQdFwYiPKdgocswFPYLdH786xRiaQf5fl
ASulvKVxuii6Fw9qiIYNLGazw0YAk8gVd0967ew4xWN2ljzNOxs1I7CM3aE5VWbzanj712FR7Hhv
s4WG2haFJfCQ+D2EkBtMgni8/ludzHMMiHzihvPeXGHfW/mU0CiloEF4mXYW2B7jP5VvQI9nz6U7
pFKjH0/l93DCvrd6SOyC2wVEHLfBJSYXqdfeoC54iQZY/SZ7yJ4g6HQ9ndt3ikSqeKXC/R5ZuFpR
VVdIwhfWcCtMS8ek2ane9FDu0fbjDxq97HdoV9vZu+1At3pIEkRzAqlQSDoK3zNpMZ3a2BrE23rw
Ejrf0JGJ3sPE3UZZDQG40OkOBV8uMkohm7SMOFVBIM+LO3MBmSiXs9dywYbE2E8+Jn9OUk9d251L
SMEyVHGSsnIynjBDwc9jaBSIfNAh+a/h9bf0YsBdQzyhlniCpzaFmSaxDTzDxfz2+FSdhWfWDiRp
swfKHYzQQpREevqvpVhLUMFfxwKcLBYBKGL6c/RXeYELLFSGlav2PNgPP6M758w+ZrfhfXXc/qJr
G2UJLLhrrnbZNOQM1hq/aX9d54+hfuwwfIaWQ28bSrawwhk59aVugNECyXpTlui1628zBexd2yCr
C4lHGGTHKnaBIyykkbcKpqdgTxOanNUELLYW6g7o6u7BFOIWyYQxbCuU7XruhB+cZgErLGOVRERn
M2D7PYYYznmxKL1ApgHm4/wgq4R9EM6hBJKxCzRhJR2r09HuDrTsp35bnoiPfBzEbC6moDlxNc86
sPXHx+2lXQsxoGTQIGGAZy7Q9Lw/MjDVhcHzEI8q6AQeb9C7CB0kMN1dN0Mta59ZtxBMuiiqqFAk
Fot9iorxCLsFVoe2yD1ECsEAZueYIsZdOX+xDhi4zamvRt0x3svOqlU7F9jC6kIQx6FzF6GcQ0Bx
hcZXv9KDDhRPsiILWUdCIq5qmC5Rxe6FONfrIdZSzVf6NveHIuj3U4TJFbg12ATbPD8SEldHEN8q
Z20dDeegNs3BDemUlxM1ynMtiPlQOEZ587SJD1lYVl6rRB3oMDrM5HWEeRgABetBAz5cC72uaECc
zENo8X+0tKFDYzT9RV0r+cVst81FTNPhpPSg9JkhVboPOgsMWZjQA0VJAI5ZNDLcbLvUSoEQnmxQ
y9bRUafaIoEx04bB0ZNY89OKX6qc+djgic/pCdrBlUPBe/TZnA5e1rb+XMcXNvjhJGFpNWIsfoKQ
ZTpJjd7jBp8bYwd0Dy6o9lxHW+Z31pvBKQIP1hlBJ/GxVcdSEnvXT9M36FcF8EV5tBkwIpRUf3v5
tDO9kJgPvHjYPaO52ld080FemlkHRdckHmfwKK69JjAL0KqkeWQERH0935B+gqkdDEOokfJdVV7K
DpjVqO84lEvVYd7bFqKGlVUU9/eeN4pH4N1qd0yLdtte9CojI0ZfqkLrDvdngv8IKUKPkfx4ymAS
L1DwZDb8hUkKF6MZh+yHdkvQKcJrBSB2vCTf4FH78Fp2gq95EV4N0YuEehOio3CHgHpfXVbWDKr7
zKiu2gQTWOhnHiFvHRg7glkRMCc1842NspjEf1dj5RJayMkw12YxqBSrSJCqhyrq/1Av8pJr0Btx
BbeoeAnRUZlLK6ivq/ph1flpgHsCCmCvvVkLR+qLpgrrAN2oXJOCerlffW/snU190kDA+d5Gqo12
qwCNJOqx+a3G14VxaOgpn86kOeJaTeP1YPrnp/Cvs/gpXW04SFfxU5JTf6Kdr0Nq6G/ydUc78F8Q
7x3fvK331Xl5KZM7WYviKE6BN18n0GUXn1mNKu1CRatxGkM22cB8mJOeOrBjbzv5qoPZUBxw4GV4
jhJ8vAGtWRRgPsavoKlqhC1G9MYzp+yOTHHuQPa3q8rxr23Ita1LF5Dk/arqLXjLdBuQsfmtCX6R
URZ6V1duASAka5WKAfogHFCbbiyQeDEM3YMlM/y+bcZaistf8GwUZwxLc4T9oQWjGQ7DjJUrzu2X
CnQxDELLGRKk7hMZ0hJJ+EYY3sbETQgkDUWKmlVepf5JW3O/bc/6qr3ZI3wWJQznNuqAMpjNmWJU
5xWEl8ZSvd+GWXe4Nxjh42BUXWdFPiGTBtNS3Bbn9YyJUQzPTaSBYvKeYbR+G1H2objhi11cJaQo
aQbEKWw9cNCBVfpXmt7F2bXavWxDydZQyPEw6a6gmR/lpJFA7z6zwMqPaVlCJBbxf+ZDiFy4nnD4
UYy3Jo0JGMV57nrbpQWUxMF6hDmmr9kjBEAN3GKgV8LSZRiIBzsnmofBr+PEu20YmT1CrlQPXaOA
z5PDFPAFzEs2v2vtqGKmZxto+/t8KMk1ZpoqWQt7amKCYg6kdf3gppFkv67mQm8b9kMRrleLGHk1
YNQY8j9o2Hs0IvbcTZhDte29Nc47Cr6zieu6Z/1TNEP2wgF9fZVpkoaR7YX9UI4jgZPOHbeXgJJw
qJ9KcOHR9tagkoRbhiPEDnBQJn1sAKdRftgTw6XmJqnAHEG/5vm4xL3fy2WIVs/ZhudPYFrtMW0B
amgXjAKu1p+2XYX73P+/x9CP8h6pykt1nh0gGeVtzb5nSbuzaOXFOtqBKoxqpufggJbU4GXLyP++
iFRxaFMMs2IZcyMCS3CMQsOjrTbgS5T1Wcs2ghBBcjCTodMTSC1m34zA9Gf1OqiVL8UpXbyGgZ1w
mJIUKCAJBMf/Tx1cOpr2SMkk2deyhRMCSG7hvjeXADLmFwJuSKo9tO33uZj8bafg7rXhFOLNys4V
B8zWwAlxEe5Mx83ATboNsfplUGLC0yQ05VAMfe8DmHjNezYjO5qVMxrFmB4EF3vEdtsoq4YsUIQF
a4asNAcdKAxByZgzTFYmUKrcBlk9eN9AxG61VC1nq7cA4ih70B4f2IjisblzSHzK9P02lmTZxPYV
k3WKFZnAmjAtX0GLpQsZ6DS++HVE9UanMatAydAZq8yQHwxCt4wpZD0GiZ+t+vNi5YR42oYZNfOC
r1xiQ2Kow4EI/gg8/ENydHvdJI4gPvzbfT+04KnBFsVYbAsuE1rKaqcyY/inW0S1tgqCQm1hzGCr
HlQY8ixwY+u67G+3TZG5AP8dCxyMsJKUREj7M/JggOOyBT1Q8ryNsW6Lga4QFU93jtiWoVimVoJC
ClUdHWRi4N3vwHsVQD5gBNvfNtT67nmDEu4XWRKB4iPEARQrPwwQDDU6KJ07MBHctbTYb2PJzNLf
L10QWmQO+O5RoQdX1RcoqXuoN0RKKHE3mVGCY0Okp6c1eB/8OL4kJTgDunbXVr+H9HuTVZJNtO4P
bwvIXX/hD3kwEaZU8AcwzIIjC5xmWu7GMZV8JxkM//sCpkFjflHzgB0Xfxx6ZGBgkL4D8DLPh3MH
PUf/cTvBtZmTx6lVYtlMrTinIOgM1HpvpcplUsaIC8FjGjSHvLS+Q3cnkHwymW8IqQKpWNelAZZx
HHDegSmLtZ6O8fXYrL/4wYSjj9WzBaIarCQDbx8oK1yIqUDaQNbPLPtgwtlnJ/YM7jbARGDvhULP
gZY22N9zybpJYMTSXaYiRUXpHblCb0E/ovOtqQR9XCWBkXwecQYmMouQmhVcQwHxXPbdKTUohl2G
UM/ZDhEyc/T3bm40OTjIQPbrs+JFAakF0UBxg/HYr6EI8WEuiT6TV2cbo10w9GDPucQA4G4bRbZm
QmRIIUCo1zpsacvr3sAUJ0jQA/O6KCRtSbI1439fhAYb9cNC4ff0oS5AqHXbmqVnQRnxa9YIwUFR
g6RvbJxJlck8zWEHDRSQoDT07fRTJ+y/YcgUQsEIBusWXHZw6XjwVPOHlqOXbHzZNke2aEIUqEvb
1msT8SadwF4BHR+8S3lBWUt8QAYjRAFQwuTEZtiebQQOXE7KA+knA8xIX7JGnOIDtZCT1QmWTMPx
3UHrpKkNjMdFEhiJR4sNFOhQr51Q4dYYo0+bB66fMlnPqnG9bY4MR4gCs2EnQzXw2An29g7pATN+
txCmA+3R14CEQAAKQhKrKbyAcWWJBuSH0KoNwL4uG5KVZCSWEAugm2cPhN+EDHS4dAqmMeaHiE5+
3P5A8W6/bRX/xzbOcUsICFFlQiulhjcQ0Ac2s3JpMlUyKCX7Qvzvi5gztUUYjRMgIogJjupebS9b
dp8V99uWyGCEUEA6CJnN0KABVxYI1ZKnELzgQ2d79hBJPEG2ZkI8wJBl4BC+UUOEN9L9lYTftk2R
RAJLiARdUjWzpcOUaoRoLWhuZuSJbfNrG0WyYGKD/lh2VRvzTz/1ujePD2Cb9Ht6noDp5mtAwr0B
Hd5jT1+v9l3tNfEzeITcoL1vmezckayb2FqctIaTUn6KBsMTeOE9gkpFm8reIdfWzcAEOQG/Cpi0
xelQ8Cym+WS3aIEx7kYFjPt2BMY6CPGpmaTbZoX6xMFw8BuU4NMYgwbT4tSAXcWOr9WWeYNaHqoW
Dy65A1pLvHrfUYzEzMl8l1bdb9Me9+CxeirBkopmeXCiheABH6oD1IYvhgZDJkN5X7IcRXP7+//+
jZe/VNgToznrClOxKBZ7JPOzM6GiDJ5fZQol58padDQ0SOTqtmPiKVRYErvq/inhTGnrJw5eBV9m
42cc3gyy2qcMSTApTCGjhAk8XKNCRBJ2rEBxC90Ht4t+G41s9mDdqd7MEra8VkyF1TUAc4y7Kbuq
9MQP7Tt0kPvb34n/aDHeL5ZPPP3TNOsjywBO4gSo49waxp9Av0+gJEPaFgxXP7bhJGaJWYAxgtFi
UACnQh8lZQ8QqgSF8HkcP34NR8gCSEJT9IAAp5riXWBE/jRflTWn85eVEGUWCWnAFBQNEiggaSCZ
biwwTOqtVyRgEEslp4AMiR9Di3Oz73SaFCOQMpa7TvSoj1eR8W0oNMmO4q615RJCCjBWLK0zqJb7
xGx3TQJdGCjnxfjfAzRUEHggtybjdJKZxv++ME3FDIFtTjDNAoPaZF6Z6otNL/T6EynB0tmFWGEm
0AWn/F0/CG6C+qZXW+TVf+Lp+WvOJwQKG4OKrClhzdj8VIwTpJgPQ/qkIgRu46wdb0tzhBihl1CD
Bv88LtYpJNQJOgny+7SQ9V9IUMS0ADqcxDAxcYXKDtyOU+Mld1x57Uu2iNN6pKhB/8evB3nwlPf2
ToVqqRabkmgns0UIC+oQxx2oMJCpoZtuMuDXNojfQXm/bYzkpLDJe3dOG5J1AS8TxeroKYgFKXmu
TEg1qPepzNlkWEJUgBgNWC/5QTGaz3S87OLOG4sHjaCJwJa9gsuWj/99sU2JWY56ToCVogg7G7Vf
QyqiTB6+tnpCMIh1B2V4fkZAEGqOCvCegGcU1JNR9TSZknqBJPCITXqYRWlJSfClSihIqTs1zKDt
jcGMyJL4twxIiAlhWBMW5DCKldSzRshvgZS6GG6iWLJ6sm8kBIWyyiwDMkLwPQqNcVQNZieBYPHL
9jeSoDhC11/VTBCGNpDeZZBAmfLfg5Pt1dKU7CMZinBRUDPLGSueWRtgO7ZUPuypQklt2xTJlxH7
y8pS0RvCY4JFG0jEQbugDkGhf9Drz5RAFvFaJFagJCFtU+Iah//FiCGIfCfLJ1UHSTfZvIrMKCEq
hCNT7I5fscLyatTuCBpiaHVNoDb6tcXjX3AREdIhjMyMH9wl5Hwn56I1tUNS/Khq2ZiPzCD+9wVQ
XTWRHWFKE09Zl2g4ANPRywjBH4rZ8W2LZD4n5Aja4EDJvgIQK/4aQV7Z6fpusMrTNgpf/40cyxHD
Qd3Hdh9j3UIQ7mszOLXnh20EmR1CHGjRsKTlfO9kCrK2CQXKhHkBBO22YbbvDx/6lTAWCVWzgMNQ
083AejxmILk/hA2GFp1jCR7ObbxtP/jQuMQmWw0dfq/MOpDR5xC6qvF2wb5BtVuCtLqAINBHbz6f
K/uQ99SOUWUzWr666qa3a28aFB+iYZ9xtwWKEOJKXScTgwKwb5Z/jervsnpQwj/bSyYzRH+/dTCu
rgQ540JCxe+5idyhOUA7U2LH6ndZ2EHeg3QTG1snA0jvfDfMJxui1EYO6iMoWm1bIwMSIhso0kp7
drBgAbQZaPpQaS/qoEErXPbQIwPiy7qIOK1R1rlVAkhvnuMZOjTxwSwS6J4oEotWM7jF0vEfsgDq
8wG6tT2ANOMvWtOzEdJBznjXNCDCSTtJ4JFZJYQ3yJgaGMQHmDHfNPOtHv+uonO7/6LLCeGNYYSn
1jp4g2F/H6J7E407XVFJXE7m10KEM4LpH0+YIaGbRBgKAmlLLpvIkiyYmOkUQ0XrZOCOPd9U9dOs
gCPfwpgBROa2HVtijtitnSpQfUfAQWTLVE+pMS1bgb81ltUrZDBCNAC1g8USggYxmuhu0f3Sx8jP
wvuv2SJGg3lOU1MBSBXcd5jxphlFxUJWR5aZIoSCMpzBpKNgxSBf7UZ4JVWhdTYMso4QGQz/+2J/
ztCpaBQdxqTZWRBnXlpCMFkWpGVuJgSBpFbaTh1hS91U6M2G3AML9zS76Mgn3seMt2jjCAEAQ8z9
0KsA6kaQAbffwq7cUfWe2d+2XWA1w1ngCCFgVKACXnO+P216CIzarZzA30aQfRdh/1PWlprSAIEV
fxIC4RKUpqglMWMbhIgUCUllYsDKwsfXph9jCXoQG0yTXzzUoGr93sWgndLoHf/6UB+qi8tcI7gf
3I72w1dWjIjcB3pp0LhtsWKKaVy1autPZX5rTLIX5W1fxkDye2tCUqSTNQGmsa9CdpwhP8E0iLzL
empl34a74GJjmnpVVApXdHCiO5reRKANr9G/u71mK7xVeHP515GJ2GaN+0BSZvwAIKR90UBrqMfP
FmM348zOIjt8GDr1LNV7f6LtjaEGTxAk/JKjY8buvZ3aQGwzKPELAqgLW+ZDkBT7Kn3ctlO2mEJc
gE6APrUcpKmgqltAFQwq4o0jk1uQwQhhIWmCxmoTwIzglg4TqN+hCzZ1ZG9yMhghNjgKpNp1fjQk
beIbEWREUamilax9fDt1g4DE+y/TmoaDHgDQcDEN49gGgdZK5ea4njqFCRVbSSzi/vzh0vjmia8z
xQt/H9OhTiHxgqwqNr4pQ3CspkECIdm6r5thAcGSRFEsBoNK86EdXkylgDrcMQrs05e87XU+ZYHT
QR+xUPjpkAe/K8xgIFuEQKRsoF32efiCLlAMvWtji4GiLIvJWewQCD3fRdaZnqbfGHTmJJFCtnbc
JxdoURaALh6x3Z/nmzKFNnH+PEBZXW2GL2WK5JX+dgHUQbkxJimAMuQ7ev9op6o7MeeL5ggBoVWK
JKtCoJgdZDZ79LiUlwH7lXeSdhDJVhW5h5PJsWqDk/Xm5EZJ/zDrUECC9BPuhsMbz8OOZhmWYMtk
xepAW75Ph7swBZm+dW9ZD1/DECNbGFd6aGK9GBdoh4jfODwVjowCY3W1FpYIgS2G/lUJNUhcRyzI
6qqOB7kkl8iKyKsb5w1FrH0YuZP2WQwUHeK9uaF51XAKVNMd8Eish59pg0avOjh8QEVlquIQTlo0
VhTFCNYDjhzDjD3++BOgTfQzH+gNRli6osdLlslnl5xJ8yLzCRVFN24et0FWg8CbLeKJ0FPSpxWf
M1MYOKUg44cDAdqNkC22JOasf6N/zRFPgz7r9ECfeCJPf8Z14qLm601B6tP8lxbJprFkZunvY9s4
oMHaGGBWWKEv6MxqXhJ6q8+yac7VE26xekLmOCaRlmQ8D9bM/s6ak3O7JT+3P5Bs2YQzIR5YGhNu
SYlyf8iugvDP7BTuMEGqV1oVk4EJR4IZWomjc5ezojtoNNaQHxjsu2jkYrN323atB4Y3d+BfcHEo
VHhzZDOfUA1rvNW3qsu0qwyKZl9D4QYvUKCsygaHj7EpRuMaJVgM7cpNlD/bKDI3EEIp00LMGTKg
MKd86ubZp1H9iUHGRcx5FQxZGFJFiaKzGhBDGoBn5qjPyY4o4IlJJAOuku8ikiTYZg05ZT5hGCej
G7a/MDjl1uO37QWTgQj3R8sozZ4WOHtiyAAVWuglkL5tMGb4NRghCnRlljZBgX662Maw9ZwdWvQj
6n0kSQ4lu+aV9WTxbeImAhtyAVcu0UozOpiUczI3qSdozN5M2vdtmySRTZS2myy10CEBiaPOKV19
uCRthmbEUyPrtOc++yF5fwttOv+EC6PK1IwdyAOg7hZekilyx/F6tIlbVvfxYHvQnjxu2yXZQ6L+
S2REpkJw0vkGg2y2Pp/VVAYh8zohGFA8ZycV9zo7ms91J9pBGPOIpltJZFsdVl/sVV0IByZR9FoL
+dKB9LM+DVcxWJwrn+mucuBiPUx255f5hJApKFSbNJ3CAftY9bSwcPXou4OsDmxYkh0lQXrVj1l4
hR2NbThxVy+MwlXpfdOrx7666E1Fsqck34qIEQJUsUYTAKiacNOyYs8wofkdy96dJVuXCBEiJZOl
U34+FNlLX17bHQScx19Bc4pkTJeylRNShcacxzKugBTgBbU3a4/aT4R+M5JPlRLeNi4REoa6rbRs
5idFgIL5OMcoikCbVv9aGHplTFs4QjOG2gAdXWQKGt2x8Ztq/jYdBrGUSZI2yhyBr+sCqNVIOc02
gAy1OGMx7kImuZgDWbIt+zxCbMgCR2kU3uTPyLcZs6GzfQUhJHSY1l/cQUJwiGvdYJQ/NRTotQIX
TNVOPmSAvcxO/O2IKls5ISrMNIvClvPC0DKC6i+kJc0XqK1sg0g2kDiR3uapMYb8/lCNv0yldMPO
BuHRD2bfkV52K5Z8I3EifZ7aZOgLblByb1d/oFS1U/TcNQzZ05YMSIgK1dQreORE8EmMP2bUnMH9
3Dn+S9fqrzk3FYKC1vXKmPHXTajK36MwfaVO3YtCmewRWuIK4kw6BmrTeOSvAnmTeKoTuRgKdDGS
LPFtGQz/+2KvTrPaBAE/+LLicZz/moIJMvKfyk9NG2Q9BOS2Iiuempdp2PM3ga6O91RPoGeaNtfT
pN5tO/a6LW84gi3ULJhu58Ap0U7cmFcxGoaqRLJ7+Bb8mGS9gQjBrTMHFlMDINag7zCucZap0a4v
yKG2TciitCiSDU6/g6K3JDas8jmifPDvMgrxDmNZPcv5K0GRv4xogwEXq1tHv0j6okPcfnpMdBCU
zuc1eB8+sa5QWzJt0EiamimuaxXQChreKNNN0IcNEzcGf+0cyoqbq2R7XPHoPzjC0kI/kVW0RfNa
dmpmEDk9Rfmv3IfwOrj2nAiqGsbub/Z1WRF31XEWwMLKJmYTo/MYwCPKnAqSMZ6Ylcan9toCRjhH
os6uk77DOup56jPjR66Pni3lkV6NhAsU4QwJMyzVSIESa7cx+0FyUGKj9J0HsurtKs364nuJgx0k
yoPI4L3u6lnbuwp5IGhAzg0TlWKwBIJs89DuRvxfTJjPuPlE3W8wd/ytn/fFLygOfUxqgp/Cm2yj
Tn3MmuDElPYyop96dnxbW5FUdqaNNloOYCrtbIp+WuOECkXsZpj7295yq1erBZBwysyl2hDCPTKv
0RsYa3ddV0te6SVO/2Hms8rR7sjb4YmRuA2mL5yeYvmY5LxczTYWlgjBgzPBWWwCjBNTN0LvDE1R
1mn/JOBBSepRgiYzSgghcw/h7FfioIE+zjpxjfpJ+l6/GohNh+Iow1yCAwXU92fmWCZObzoNJ+dU
PcgZuDHEj9mJ7NRzGcPr6tOwCelT0CBBHcZUhdA0jYYzs6xQQX497/VdvMOFXj9xGQMQf/6QKeCs
uR2kYDSdQAMO3EsCWm9PaIoPWtVPWepS43cdyB6a16LTEkFYO/DrR72JF0aQwBmPQfUzncZD3WEY
9FMsaUskIQ4Wptl2Fv9KKFJ5iTrvzNLAMAZxWyXf/e+7dQFlC2+0QTY2tNOwbGP4PYMwQet8Jh5Y
GuT54HE6xOoEBHhjXEzIbXwdfHlWpu1o8IlqJfpQ8XpoWjr4XMXlIhRzPRPUXOYUJ3vV5ftsjg62
XuA2Wh+212uV3nYBJi5Ykvb9rDsAU87zC3aFBo75Ih535X14Wx6jK+XMPI9ALXQenVffknOITzbX
eutK5TT5qr3L5ZBrWJSrynAGW1vserDbHFrtSgV188KxH+sOvIQaFMTcRrNy5moQYzimqVOeQAuU
7MZJma/0Yqxethfj9dtt/Qph01kzqRXW41dEp+BQnBUe87p9edVKWYU/7G5uLrwISjpQmNU+dISr
w2gHugZzx+InM4ZzPGVK4u86BPJ8S0VjAkTe3odGvU+1miLkgw/W/OWEzm2TyKZxP0SQVyveIIQD
Za6CqCGKOmIuBDwIcVM8GTl5tMMUOQ4rJJ4qA+N/X1yPwnlAkaGAPYNRRl46Vz/7RjlNVoVvpcvY
FvmH/uAI1ptlgiOwSTEjNLSNvj5hcjUH9c940ejPia7t1NSSWPbxFBPWUYjEbaOODIPrI0T6eh/6
g26IU4zzlOcH47Tt4jKvEGKLBgojy1Kwih2uY0ydr8tW1uEsM0dkGrIUfcBFFuakZg2tn6TNjk3c
jKCGnfsLPMlpjwNW90zJCxCXdzqGsGKlwKRh5yQ/tq2V+IxIRmTSWhmbGQ6qVvS+rFovIN1hVnVP
aSUpHF+3Dw4Den+uyOHgv8K6OtVADYaxGFSt6xOXGiX/ndToh6yKu8objvjAlNAxViIHOINnGy7K
yNHgOpPjMigQW16/izXD50LVsVy8Rd828ZWuYLEBnU43lZEBGgTsT3Q3Hp+pGzz/l0oxq366sJP/
mAVYiYO8m0t99INf9qG9afAKEEF/B6xVuMW8itPIivMfpTKFpRUSfRraUwkquBH5XXsR9V53V1he
5iu7FmIj44Pql2dN4wfn/4VKp2xphVg9RRaL8dLGv6rqtd9y3Ne6vXE2+apbesbN9qZYdSFHp7bq
mBqBDt/7pUXnYjJaJRn9ZNQPetbsghTSTePDNspqFOAQKFSgjRJS6u9hcApofWvHE9qOKzBxKC3N
vuWDY/kU5Tpfq0NlVytl7rFYKXdKzLLvE3YnikWTInun+FjOwKe1NccxbcsA67AYkRgbJ5aZgG12
OHJxHT+yXXDqsV+IfsAl2Tc8lMPuJCvAHUaMCTbP3ynSOBvsDu9XIK7GFBxyDIMrB2P/t1pO408+
9Eh3NZTkdUltj/9zH+DQ5muZpoUkSqwNJYrWdY6mjL5dpNZDZYa9ZzTzk1VpyolWJDyrFKp+4jix
KdS+VAiQ2rgbvTcRrUmTkzv4yGlgHlMr2xetBGHdjxYQgh8VDN7VBCn2wll8ZL8iv4VipObNl+VB
qvW9FnWW5ghRnLR9whjHSmu324EcC2LfrPAgMoOpTdRL9GPuySQ1Pkqpcec0VNuB7CgkJkQSJktH
Q2yeRxM06lTP2uO6l5kQG2tdKA5yGc4g8ZRiLxMAW4sCS1QhnepTvWIq/3LG8LPBw1ARnleR7IrJ
v80Hl1yYJriHCXUbNe0BEuvXmvMYo6xX/9CcXYrqlFO0++0N9/p6vwUnuErUxfZsVlhJmrratdW5
A90Hl/GVPfjBrW2cZ6f6RF/FleILhonCNHZL9Fgnx3EHtfq9bIr141P265elRLcp9H8cUdJ1IGzO
VHtCCr6b91x4OYZUi+M1e57b1ZeyS9T6ar/BCeY3Whb3EF5GbmeUidvn9llp915gqEeQcOGxpz8o
Ri7p55RhCjvGClGo1vJx9NH9BEkae+jPTEy3RDtKBtPV1Fon6PpVlD2YQVvJPfljReb9+orst1ql
DxMpAa6e0RfqpTtwVgSPpl/UfvxYhl4oU/J4bU/96GH/LrEhPKyDpnECqQ2WuNnVp+gw7tkdphF9
xRtu1Pt2p/rmueJ33n8hhsYXcgtZSIjGMu/zkQJZPUBt+qK6Gg54ZKC7BjEKyqjkEDyj6T1xvOG6
vswuNUnSsBoZMSz4jysbQnLUzEaR5hHuDcrUWRdBleY7pRhkfVrrO8bUMFlMCYoAtuDCTsOMGkTT
fH3JfvyW7gqoWyu7Ya8jEFpj4GUH8m07aqzdEfCU8i+k4MFzTfo6rIbRn/XKI8OfMrtioLtve8lO
WY/zb0DibKFJzMQwOFDtDzv7pTt04VnqjZ6+bw9d48UQMJMLoK6G+QWo4LCqYydqEmGL8MyyD75b
++JgQt/ZbI4lgzC64UWQYHP/5zdgvjMXsIK3NtlsZBODrW3EvDQ9VCra4dLz2JRcu9ZDwAJI8MuB
OCFeOeEwtW/WrrWfj6av/EK8d5k/HaUKTBJnEXUXY2IpE1MBRw/tKd7NqpvWF8b0UkFHd9pD7nk6
2WrsRruk8z93nCxs5d96cSdSU3UqHQvgEIkz7qJHvPy56aHxMUY+75iv+LKvKNuOot5zlxeVbmT4
jOblvK+/YfDWByu7S2oXQxwQtJW9Hb0OM3yIcgsThYSB9jYNHb7/k1N74owjnT742tHZjUj5ohq1
abcxqIeJY+AnoyfLiqT+JAQgiMtYiUJeP/AANdviADZeV3vRcQ8Lpeu7GlRNG4qIBEp1VCwlD3Oq
QusAN7FGmxlnvA8tr87KsPW3Q9xqELDwSgI5WyhbinlIqNR6O4cog9hJ6leKDrWQH3EnOSFWt8YC
RFg5C+/ttkkBojnFdBnljqvNtxh0z4/9XEpi9vqlwNZsUAGiAg+Fv/dbAWx5g9ab3ejDUYKDcQxO
P6ibo1ArlTxfu5rbCyQhgBpFrTO1BBJvR1RsN3kVEbTd6LzooLcm3QEyPCFyBnXXKXoCPPUs+6s4
iyB5SnHhiR/zs/+iprN6RbUN3QCXJcUFRAiftponc5Vgg/OLMUW1o/AS6BwrLt9vvP7IZI8b6zFl
Ack3xSKKjU5s5S2P2IOn7ePQjbzxCL1qtPXtrBcOOcluWKvuv0AU4magmSGoJIEYdE81euUxTOe2
YCTc3mT/j0++rSXfIAvDEug2qvrfoSO7Ybv++Jye9D09hnuZQau5oG0jPdJ1GxIPQsrSRrliaGHz
9ynUHNrjsI+O6lEWDCUwYq2RRB2x0uwfmHzfHmu8dUI2+ShZuFUndPDUCRVcHU8VQtBv9UQra36o
/u2EqPTdO3cxMiN++zUT6Y171R+gZYObiWXi5ViIVIOZt2lTIZW2VX3aDXOp7fSAHqqwZ5LA+/r+
/OE8W0AJXwpT91UXaEi/csOIjyq0V0+D2alXmtWYp760VX9qtW9qZ3aeMpjx2dBj0iKeivTYgn5C
CYb2aqj07+kc3mGjOi6ZCvMqr8HbPZQNyq+sTH1DSVS8EprUM3JLO0A79kE1ndRN58T0CttQPLNV
KtfR4ud4UqITTYnmJUX1p00o20VQAvenUVfPolLT3STttKNhYMp5+yPzXb2xEGIFzp6iAAQOuD84
GrvVaHHTprI+7tUCru3gZdbUDJTBRH3UfCig9dUBI8r2/B2l8cgxugethtu/DL65ry54mgRRem/b
ttXyoqPquB3BhzUIcr/f+aVjZ03Ezwg2ubz+n+/ZgSW75wnXlvbg+MpFKc3s1xZ0iSlEbqfJWAmZ
j/8j7bqW68aV7Rexijm8Mu6gbAXbLyxHghnM4evvgubMiIJ4Nub4PjjMqMrNBhqde/Xso9rmScWv
PMnCy2yxZ8Bf2ZYCp6iLriytIQcF3bK+5FNYNNnXxUagomPxnpygdTQXBPS7FBUVdWBZN6DWOEUw
WWO+Tr09Y4phzL3YlsiVJEv1c1E07eouajKn7jQrcYCpu1FAe9cuARX5H+KcVphnbVXs0UIx80oJ
iRnkAQlZRaUhUebm/uSKtPiur7mlyCmHXAbuvrmAImmPCGAeaZgEqWfnobG4sFCRUNHu+RaOgueB
VLimOvxYABmrWEstg1U4tLDylXPsO5592xz1g+PPf+APbolxj6JaLGmgDP5fyqzzNJsegNLbtvXK
shMIKhOLD4IKzxatyjCKWDD+/vkhKTKhAu7MPlWmx3bFMC7pShtzpRrieZqEViGq9u3aemdDkhOW
Lm9USddZrl0jB4B9nspIq4qwGL7XMfHiRHOVKZiIepf20+HysxRxy0nNMg5EoypIlxgxk0gd5rme
AOw8+6KWige8F4F22/PrN6zyQQpZM6UugC0OaLmvSXeXxsRdmi9xIUiP7BllbJXGxDYqJdAonD6b
sO+VmgQlMNnp7Rsd78Itscjo4AxUiy6f4P7D29DiNJvTx0oCvLLZ126d2/SAahB87AYjOX7pV54o
abDLGUokaBbC1m5F4y6s1Ycqz2JEeXr5ko6PDn4XjYPu3pGumaaGaEgBEvv7F2AbwNsCph2UiPNE
SRNK2FSayYaXEM2/fHavTt+Hx7Yhxd1TaS5qAzgCloTAOmztFF/jj4A1LEhPgIEDWJbm2WH5yCpq
de9iJZ3oPPc19eYTuOuTtGmQGoJPIMfqaJ60kIbKme3BHgPs+hTrTfbvfWTZkh3sdkdxn+/Hmvqk
tUrCatE0i5TGuF0csHX5XHczH6gQ/E2E78OKNTTMS6xpAvXYyL4e/eRQhKg9DZnb1ygGoUp51UZG
L1zpvus2bSlzEW48ZsVYsC6e3rej1Yfd80mMYVy3TA4Y4nG+Nkc8i4jMpyo+aCIw8P3X8cY3J7qd
jbn2dgDfzghuu0y5zeraIwvW0whOmP1LF66Rx2medWA81ugafs0tG1frwZC95GoJtWCBx+sZjwJ6
u97M5kY5MW0MOuYZaz7pAjOqHnMspwmaKI+mLz8sAAiFMdoYyP2kHe6FdUyW/vjAqqE5FvpRFBNz
Au/1wdikExIJ0NmWs/ZRbNnFAbGkcT+3QK1BvFBeOXNqEbcc59VX0TLp9mUbC1z+XUO1+QjOLDdr
ollFbMIsN5iZSWgDxAeKOhG9ktY2HAfzSXDgu1pwQ5AzysRcq7FQ4QeQ+JoeaXisPceTB9fNjxXS
a6jfZsEf1m/RDPrPYXP6vbdoXLU5DnvyJhRFXBWuY5qgdTDHsIQSDJIvThPtyBYGeDTLgsZX0UjI
yZZTmhKiwH7yW2zd81fAMqflQZPiH9g5Slx7mH60zSjYGLNzn5YJ5xFRui2jVZM7XjvVasdaqslP
83yGfbHnPtBGfXBtrBB60UcanxstS0XGekeWLSRITRWaV1FknVMQ7ZrrnaWnEwMIH/R1unaM81yr
MpYRT4Or2oexPap5Fsa6CBN0z9DAEZExQoQEoIW2q/fPqDBkydB6kNaj6bkK54Pud2jfQOsv0sHO
URhH7miod/Q426o26zTH3Ss9cgdYjAN96XwZuR1ymsS1DBE1ToawIUmP6V/UyhvG3XhaPaaUKDL7
omBnR82/Y439fJscqxutcgawVsqDXyxXq+HH3Rhc1gDsizm1944Ip/ZQPXCwIhtEWvVuLoCNL+WW
aNR1jwYqkzICKMzPoZ/oPSOlo9KVpMnkZwtGxOfPSVIIuNhRY6wB+h8KHBd9app5zSisuXrfZo1r
F49SaR7qUReYRPat/HnZiuqgC9lh42RcFt2xm9hJe2nEhgzb65buKR+cE3bjCgwBU4AfyFg6KFkI
PFV+fjLLpgFQQijksA6e9dAeltAM/6x7By27b3S4q1mJVhbYnje91jot7UpSWEWwQb0TiZg28/+q
WYkke6+u+44sd19TnqUEiI4TpuBd1OWK4QTw0AB2PqwwapUDSxhhReoL3eC997tll7OvToX+8RyL
9XxscZQRdEY0ZE7w1KKdpf4XNmdX8jfHy+l/ue/KkS0m8/Mpv5PRD1URKpCUvf6Kd2fJ2VIHlgSL
n0BDN1zsnWFdFvVJDRR3PPQlsPbcIbSRG1l/5V9yYUvUng++pc73k8SkmHJZBvUuUMLpa/0gwbQE
rKS8tq48RMWKg10O1Q9Rpn3PBwdlG02ZJqy6yY8/TDQ2S8NaJl/rUXK5s9GSpGKE1UDXkOmtsDtp
c63rD4mBNYqh6ot534vr3n0BJ02FVpNKq2SYWQ3d0dFAiFdOto88EZKZjd8Wrk0eSitzdfRuTYBQ
6gJie2haQwOBSLRf4VE+aoy34+BEbW6BLEHadQJ06UHTO7cJ6Kt31TzU3yS3Q8UouVK/jJ4cLo/Z
g7VgQcBtl10pHpN7oVlmZvfS13BCudYyTUobR4PDX9wMFfBjF0le6hUoVrG3LSzwvFZwLpDkNXMt
k8ReY5DEC1hvUlzGEH8aLbh5iApZzT9tOn+sz46J9cu3M13+UjLCD9m1Raiy2jqaSg2Hn0y0kx49
upkyYWd1l5+lbF7usa3WOlVQ6dEoE+UPsrCWbSODIWO9m67x3p6t99Y4OQZjHGGw6Sbq7UhuGM+s
+DRRih5M0evbc2y3NDm3Cz1H5tAosBtrU68/09R0brpZ1oO8d/RILuPy20rr9U9s74ZRzvsaLTw2
koOoEee1O9D8BvNkR32oRVOf+zp1Q4kzi1WpA2t6MWGfCJbRGOuBXqF3zWMtKxZFbzuqPqgskfKX
Xd6atzMGu6nXHS57Zq+oPR8EevMRnJGs2qQ1NazRhSu9BPaz0h8wJIEe2/rG9OYQOCslBgpSrzzm
d4bXB9ap93I0teV30ur1rSfuud+1ZshPo+htO5iv5M4fDfeSlgw4/7itnzq7u8V+LdEyLaamPjDt
GLpqGwhfdF6YCyWlsVGAxjCMEamHg7PIP+iwhFlKb+hc+XOs/bp80HsuHYo2QHPE0KiJ2TJ80sbP
Tpe2WuY5RwxcKNdpizY6zTlUmRZcJrN3elsy3OkVwzxiaAlkuqU4x61xaqghWli+p3scGQieqm7Y
qsPHuN0SK2sWJ+ie1ezlqFqV6pNuyX9q9ajcrUNNROHDbrznKKaso90cdehXK705vFIbMbCX15j6
itIb1kuWR6O3enOAaP5fJIb3/GJIIAYxMOOJWjP3JiTs04pLZPHxJnrMDLEy/nBsI9Hbex2F58Vw
S4cz7fY4FLJW4LKw0it3+1l1rrOkUCNq9vbnfB4X17Rm6WYamuSYS8V4lJRZPVsd+dlmaxIkBeCJ
GntWTraTmEFvlP2hruxPChL2YVY6SkRTkrjjYJNbqk565EzjT2TytTuHal8RLGE5iIG8oY5ZulBd
58WjnZSixR5b2w0dcOGE9pYSUgrceN1ZzGio8GOb6HCA4gZZIwf/2VYOEKSH0fTMVZOjadE7r2g1
7JsYnhoTU7hqaX0iWTWH05SXx76NvxZFhiJQUzXeRDpsIDdQaVukFksD+vVLV06qF8fj4Oa0A3ov
9lUDEG7tya+smb/TjvSnCnP/qTtqgLI3JAtljyS3JlfD2tzCNdbJSD2VAFS0dfJvUlOp4f/8wiAS
qmE4BubbUbB//5DxPzAV4KBzvVqMGyxpPqrJ8/9MwUJhR0XbhWUooPGeQovVbmMmQSUrSbxEQ6ud
J/RoCzz6XUVhIF0Ea47uM76sQ5JY1VYLj1hbbwrrvljuLzOx6ypiIP8fApwmgnNSGVIHAl2Q36xX
uekaQMHw0oOBUFO/M9CHwwoDaM1sPLaY4LFBSw65785JKJogE/HKGdpVsbK5tPEpehsiY+UNugiY
dVe7b5jlNAZ63tbEJASpemjA+pSjVC2afN1XghsanLbI4flMZQMuKn3yJEN1l/ZJUxM/xjJfzA94
Sl8cCzpEcxG7E7WPsql6ufTl8rXuBkTba+UigC520E044Svsa/00PbAW9zUyfxpBH5jh+oT0m9+G
xtEU2DXRAXOvjljEzInGrrBXPcL6xIB5aYm83D2/YMMcX+sZYr3GYkVQSefHWjGigtaHtn6Wc/2K
qOcpNqPLp/lxyB9F8S1BrsQDI6NLA5PM3PY0N7tufTq6GNfwas/M3LVGV6/uymF8RnXgXoqKgF6j
bO5f/grB2fLZ1CquEV5L+IilUF3VuLEBnI4ds/8/Ipz/o6O0a9nsaK35Ze0+JeiDmkUrK0WMcCqn
cJZ8mBbQ6ORbNfuB9oZUEWEji2iwn29ckdVMmjhherMlT1rx2NMfaS7onReoK5tTJojrDLlRQMIs
zMOcHdNZqEtEgs7pklTO1tpkciefltUjXvdEb5snPXNN3/6EhX7DlXPq7/NPyS0ssggrS8Qfp0LS
VXL0Cj1DPtahuXWzeGUh2ia5G1ttHxavL6Ra6nKmkLVP6+fuObsbj/2tciB+/FNb/Pq4YEei23s9
2tbRNn+8LOt7fQzbZ81bcCAaE1NlHGZHOG1A5UD6z3Rt1z40xBVXugQHyu+sis2m6QDej7dl9q4y
ql7Rixahi6wP30rXjKZWJkwBo73A9la/8hPAurlJxMrQ9hljFSK1JJBRfk9nvRqrWVJc4TQoAdof
02it4hCzsnA/JwNQTMCeTWZR2ZtJ/gef3NBsXQYAiGLxO4A0ZdQTRZ0nYDHNv/SqLD3AeX8up2aB
yZnNKyNpgj+SljeSLJ+8USnqvMizoSPHGF8rIQu3R7fzWcUnQQpPlFP5L7L5Ro1TxNI4J3XhTBMM
eGKE7RGdppDOKjvOQe/RSJiF31eYb/Q4pWyuuWVKKQ4UmWPsfvCShw6JQpa6nFc03n5Ph4hNO4kb
MXcI27KCPj6UKBFy8yNBijzm1eIgyC9tA3Nd6lBj37SyHJ0K0OyXr3BHVLcxAY/yNsgN7VrNmfyl
GaBqYgyXekApyjIX3SPqsW2d9WkdJDvx9SYXNhXsU0cjHTqnUXfQOZOUzQARzphpBe7Ejwnwcef+
tvjUvixftGv6PD7Th9rXXyRf+SlC/909YnSG/02Zs1SZWTpLEkvIYK23C72q5bueXl0+2r2MK872
jQZnqoZ2qZuuAndAt3i2PuvP1ktySp7QfjN9RuL7jpwxs/91Osj39UE0uLtnRt4R50xVR9oG4Ccg
nh2lz/PjFA3X9fV4Ll6Ks3GfP3aP8435UkTmky5SuOzoOD30jjJnwNSKjQvF8eRbMbLb2kuWfBqk
xa3H8PL5vqKDXCDE11aARdiPSfIqPaM/Xo3H4X647q6lm+olDo1r5TQHaHB6GD616HtVAIEjCx6P
QIj40V1taiUTSNtIxqn3E3pQ7Ju6e7nMpOgeDU7FKkohNZTFTl3QX+mtW/xsTtUtIW5/aDJXuk7u
lqvhEfglM4DMC1Gn5p7xRC7JBAQNonkM83A6MM0Um9QqsvVdYEdxVAZJYCSuETjw6NXvjtB07jgE
oOcwKFm03Tqv37O1KHIGPNkZFUhsxQoc24yS/30Djo5mkw0JjqWhmnNFRdnLN/PF9NJVpQFRTMcd
kLcS4GfsNfW+o8UpuGqcVsAJo/xnw0Cyup9KXfmTFak+jYQPb8cBeEeM02lmMg2OVeDsSsfBJEhx
1Ov07BCndM15OqZaJ3AWdx/65iA5/YZicQ63CszVhF4vOT1MbXvdzgGJ48fLr0AkFZwycyxkm+oE
nBVm6trpr2KqBbWTPefi3eHxWiuO8yFbwAybIWNja8RPnhQgLpVhcV2LalK7V4UCmKLoCpsY4qLn
uB5lCUub0VYyeFhrmD4MN2biNV4S6MfGz26M391P+mCj80s4G7WrtDakOYWiNWWRlwkTSTkP+vyr
Uw9RtYryESIqnK+WlpM0SxIYtOJvVDojMDf0T5eFYi8Fga6xt0PkHrKEDfWYfgcnmEQ9WHrlq/a1
SejvnPSeHQ+3avXTnG6r5hNwUF0gbHlLepKKzp0N/BUo+UsqY3y1OtgdVNrSrl8UAAEqw+Rf/s69
WR4bYDbIl6O9X4Vqe+8l01bRzJJ1c7BuPkJR9faYKmAd4lnjVd9Uf/0lbo/afZ1vVHUuF1svWTmT
1xuYDQDNYkt8lbmDubqWLmBwV5hNFBwUNISj9sDdta4mYyUDbAp+snIrWdWtPlm3fTqHSdFEZGkE
975vkzb0uHtvO4PaUknRBVp4JnCQ1spNgzSqHXcJFQzyYFZeFNEJaXKKXMLM5EgN8DgO7hwaofKY
hVJgV+4U6mH6ORWmthgTH5ybDZOcMi+UqTNIASbHGOhE8/fZCS6L5e4L3RDgtPdQLXo8M47SMg9k
GdUMnKOEWdbLZPaFA5NzAKzSLZRr3wt/08+A7LIx8QlvLSgVFWXZsvrpFOMLrfPfdEE15jLB10aG
DycHhEoTdQgMfvCgcqPS0dbEliHf6q3+N60HEtIJE+pzZepnfW3bQ9uZo29D4z80K/ymdmiFneFM
5vmPYHMTaL7BUJRhcjIqdW2JtZ4FRlyO6aFCW3SEnc9ufJsiWK196ZgJZ4WZ3r5EkZPQrF2zKk5K
1jOc3iQHlojVHib2IK7/KG/zOhbyN3ucdI62NarUBHumGaIS6JrIxV2+xl3vfnuCnHxSe7Apiou4
RuLWz+rids8rekiTZ+fzFOE4PbTirYHu0/yg3bMMgPgN7j6RjSRxprLU227UmwroR9Q+GU53kObs
hKVlf+JHbchw+hOlkWJaTJCxgPMIWIzilCjDVdLS/30eCsAQbw+Dk8naiWNKajwMU3s06MuQXyXy
98u3tqu1GOiug7lr3bA4R22eV61JGpAgRXM2cglbgv6kdwpsWMhCwHNSHV6jdFULheJgNHZKX7Tm
aEbpIT/1hzE7qOUXhpjSRiKclH1BeCPJCcKyJEaf1CCpFrEWNnJ1RSp6N9rzIFBeuwmRDW+8KIzU
Ws2ph9Y37RbQL+SugFt/sOl4b7Z143W9dJCSTFQE3DdvG7qcaCQrtnugVP3XCFb9gDaSQ/zYu/VR
vuoBPWX9vCwmovPkdFU3DI1tLjjPevrWyr1bxtEyCWiwT+b14VZMeBWlow89SzBrXNAvOtS/jrT5
ZS72ozu4PBgiQEO/xqMZoFmmjekKNgx39JWrDpM46Nf1yFk9iCSQ+YgfuNmQ4syojPUfaa2AlBXj
12i6ub0E/YA9ISV2DgJuKcV01RiLVhbth0Ubupzkw2A3dT6Crh6ZJ8nNfiRB7o0eeggSjBMLoVEY
G5fY5OTfKKyu6PKZZa2WQPfgr2PkRTkBIvks6mHZlcENZ5zIwy9JbYdAPizsE6LfFh1Q6OOvyxIi
osHJeWapSUkz0ECr2tHU4QfIy/ow1evTZTr7Ps+GGU7Yq8IkdSHjmrBcBYMXecQAXqajuLFxr4oO
bHd0MwESX3NMvkBUZHlSTz00heF+xtmpLna4eOX17DqBcr+ySU14eP50EGNAs7v/KBtvlLknAKRu
tXNKUJZPwzMbZRlfHM+IsgcGtDi8CGFzRPQ40VdRxamS9pVTeIu/WdN0/DPFAFbzqKJlWwg2we7o
En+c7BdVS0sghMPIZJPixmqcuynp9cpNDClxTVM1vwmkZp9Dy9Y16DDMh3AUFb1Qc5K9an2s6/jJ
OEx+MQ7jz723HIRrEfeV2Bs97slZg2EVi8pOVJ9oVHZEDxcsIv/S0cG0MOcrkzWwAQ+Tu0DANb9b
jSZsXd01sGiL/5tl7kUCU1OntMOL1KZPvYHldcMp0/VjnXyTJPlQtCK3fK8JHu/ljSD3MmO1lu24
AkH5ZKg+YtYrx/3KpjaTk3SDTdUhYGFvFQ8Ibx0F+JMocBXxy3nRylACeIVpuax9xN5BV9Ixwbgc
hv7gJK2XdkKbyF7FRyl+45fzAB2qN7rECLJkx3DDbOIUNsfWLcNECG0l4o7LrFj60irLK7ajJgVV
l3taarpAxHE79Quls+fUog7SXa/i7Tr5epkljXKnFmBvQFkVxQdkVETbQPaNxj8nyG87asfJbpwJ
ETMSSj72qN9O9XwG2pvIZghe/2uP5ybVXrEMQGmCDrspIIS/+nw6fL7+BnWpaP0i0Da7tp2Bkziw
HabO4/UQBTDz5vgaoE4MCNlLTtW5PrLxF9Find0j3JDiTEVpxVrSzCAFvCt3bn4Ow6HLHwX87Aof
ptzh++kstcG9bCqPRNEXxDpsroBtMuvW0WO4zorXun0Qu2xyZJSwDunWak+LcLx/7/42ATIPwRdn
GCatAWqP+wM00fja7t79YNX33tO/AzNW4O7uif6WHveyFaWprMoAvWR8aDG1ohuFJzjSvWTRlgT3
nvWYTABDAIneB1rB6jbPS1D5RdgTIOL+sqAtLYydH8QokXt3uSHMlxINJV8xZQjChYYuQFPFkhji
WURx6YTJhbLBIl9RaWhPUW5JcjJaVW1Tjw5IssUwWNkaFecKooNOBgC5G77gZAXCwpcR88ayGrUD
tf/A1QeJ6dFDHzinEqWo4RCvAmnZDSm3/LEv2qiXtgYCrs1SRNlV+ZwcKqRL08nrT6zbkkbal/z7
ZRb3nIstPSa+G3pzauhzUePNA/BTPqpNolwNgLDxrMRarmzTfNEwXORX8CBdXbcdAfW9kc1tRszg
HAs6NmbZI+UOO6+FyzO70OOP7NmJkHh8Emf3d/2KLbuc9tEVY6yKBcfLtDcDJusVr2ncBfuNnOf5
XJ5ICLwrJB6PzFlNzdQfhGp2t7Kx/QjOu8hlkxQWBdPZMcH+gzKasTukDdjAD1xyYAA/rFOkULcV
1qX3jMmWMqeMpswYxzoH5YZ4FJ1A8XGpEJfKYe0XX0WholCWOb00SwDoXfvX1xNH2Y8iTCPr2ghM
tj/8oMaeSNWKpIm3lWapjuvSvhJUQuBchVbmEeN1HQsbOU4+0fFa2O8k0BEfVtukemo1639EimGf
r2cCmJjySorKcDhLov4YgQY02c83L9YwZk2LB9DTIy0ExkTjoafh8+oBUg81V2VyLyuIPadgIzJ8
tBOPo2quJRLKiUKv4tH6sizW7VSpArYEZtLkJFNaE9onKrhy+tnF7IuHMfXoMieix89PctBZo0NJ
QWPVnnKjC5JqviVm70kjCbR6+Dz1z3WReHJ8q6CNOOvSc1O3z0NMomZFKXS8T+IiIlLnSeWpXT9f
/rp9Iw64RKAAYLmhw2lCjUwpmg5YDpjWnytJu24Geu7i4Sw70+Jq1CjCywT/y/O0MdPloLdD5Y/c
SceWLNV/PNn6gXmWBtA+nai9YTBDQk92/4rf6PHqQM1okqmI1CeveWa7mZJ729dd+qyHiKnC5SzM
eQso8mGHqhV1miqgyDKN+u/XCfLMdTDWmPzUAhphyadIHTADwgdywEH++1D5MAQTUpauFYwkehRd
khaHWkLvcZ7cG70linn+i8J7o8bpgrLNMixKAjXMgD8mhyGqnyTo8/SRHSmNpKMwvbOvDt4ocv4J
qQySE3aJejQ0ns5wlLx8AijWhG1XuV884Sp9YQ/rvo59o8p7KeaU0yEGVWa2WaI9OWkPfyXa/42o
7r5FtANj3ktBpwQPz4hZm34oelSRZ4MGDsD8MAfvpsoPQJ25TaP4lx/irpRuqHGXuMpZliqswJQA
vycgU1Zcm81i/4mC3VDhLq6x0lyKK5j+XurCRusGV9YLW2As9nWKYmBjJhAgdeC0vTdOq1n0jURw
US2SNuOR6RR6ZtGxxjYtRaJNS0J6nNlYCjoCBqH5SzDoHYvG5bsf9fG1STSyHi/flJAcp8LyJEcW
VwM5Fg/EJ+AfnBl7TpQd/hV77Oo/aJO/j9OQZa4bZa16m8oxBBE7QY/TTXoqPZlt1fXo6V9gHey+
bVVFDRL4iAAs4wSxM7B+Q3lFp7/uTouHPHXYeKPs6r76g5WK69tECEe0m4NXNkQ5uRzWUhpjA1jB
hjsF4zE9WZgsY9O3ooWLu3WnLSVOiaT5UHZKKjPVNV4NKIavUXNkLnciDPr3T9IAJhiiG1mROaZi
KdPrTkW+q8xeVONTHV8XpaAZTkSC4wZTwOacU5AoSOW3SuxqaGPFhpHgssjvKif1jRP2GRtvU7NR
VlVSlJbKEaWessNm7yxZBLzszY4y+CMM/wPY0cZv76kkDpWNjO0PMm7zB3pHNbc9MvjD3Jsy3/7Z
/GAxQxkSeGWn2Fsi+Tw+zdfqGWs5/cv87gdnm0/hnvjaT22O9bfQ/YB8Ma5kYMjFfhJVv9niG8k3
/PZJZN7YP/nhlb+R5KcQF41QulogyeLBIRoPWtT9myLUrjbZ0OFyJzVmVitYNSjL0xqmh/TkeGuk
nRgan3ilxr6u1LBKTbYMC7glnO6S51mR4wkoj6PjYs6wvAHShUdC+dguXjLiPrFkp/Iu3x6Tkw8n
uaHJcTiqrdUYDLu20MdgmCw3G35JGPhS1NFNoaWbp8v0dh/hhh6nMW2VmADrgUop8zYqS+3aadfv
piPA+xNxxWmTduq6eW1VWAFihYhh3Lkw0OldE49Uk7ea6+D2Wi14+CLWOP2iFOMgYVoKJZ8R2CRr
VgSJSuDR5pbgzvbDss0hsi/ZqJh6TSVjbXGIxRXAOQ/d1+IHxhEeTH/ArDG2f2In5NwAElh2ZYoe
MNHw3j6jmO3HskaFeeXvyRcTLZVywekC4hENAasaUi1/srAX2r0sLLuhgfZGiBNOrJ3Jq1I1MPsr
dackQZNZ3L9gouaEhQOiNOluosfQFBVbP9G8pHN5rjHpzYwY8MPQEQDAxPjYBgNWMcVYiiaKeHYt
BIM/M4FgImPL9fvzW7BkLkGkBUEhRnpbF5rt13aXiqLVXZ98Q4YzEUYSw4NlSW6MTF8tgRxUIaAm
73KvcMmNCigulpGNA9GwlYg7zhz0vaooZYUus3FculPXOxjppESkt/aVJTBWVBV3hj+5N6BrFbUb
CWTY0FMLVKv1hcXG6meWKqueRPVNIT1OPlKlkzvAYTO/GasuP2MT66l/SQFpVgMvGnlm4eLXXYHc
MMhJSW41cVPO8GS1WzuSr5OTfGtFiacf/oUfy/ThByuwocWJyhKXU5IjufMa9lufTU85/MXc+Mwm
HsXMMRVxiSAnJCUAJ5wR/gs0WBxN0XzoT05ET4Bq+CNd+Q9r8C3fP7ZBmxW7shDFzYWnfOoRZKGX
ZIiI7wTG6paf7cc2WIP4/FcxEpyK3oO6d7jAncUGHcVWAY3J8YpNNIW8ToBDafQw/6Z66Rl7dbFD
3Ov84gZrfL3xhDEkf7x2ohqw2YiNxkjsYO9OCW4+g/cutFTWxmrEZ4zhPCKBr0TDqQdUNyuYLHfD
D8DkSeojRV1vQGaUbW8WeW17mmH7BZw6d0aytjb2bPoSxk8AcapSEWrVnmVCIzYg39CRhw4e7pGi
oo2FnRUG5VSLAHHRVFPzgJrq+MVc0+HpsnHa7VDaEuMeaEabTjcLwjQCZq4U6pfK0dGfNUTUDnpb
Vvkrds2VccBWcIg7o3czWVvy3JvNdY0sE5sslU956rWr+cIWm+s+3pFaf1leV6n/CzHasyrA9lEh
yoC6s/gMoaXXg943Kas/KdpVZh/iUQuMsItseB60Pi8DUofaY69cs13uiS+s3bI75FUHGu4thQ1/
srmm9w96BONDpkJ1EBVvtfdZVQYrYpHcagPbAcJm+/857ze6nOe6qoM2LjroNr/rb1qo+AVyahbb
7lfirLGaS6i7diP9LatMs2z8PE2ms6RVDYu/wS66FJPIiFgaVqSjdqc/t5Q43xX1Yb2XZlBiBXGG
rjKOd4vuYqlLNJ+yh96TsT7awj4UFKqvhd2Ye2EWImZIlI1JBixd5/hUp9kqJZZp84sBNRrtgEVu
KDRGK3JgYgTy3Yh1S4/jdinVltQK6Fm3nTUCqutTemACjFxifNMjg2MA9wu52UQ4drrrRqgAo9Qs
Bs2N4sV7VrGRLyOA08Osfze2QDAktf0pH8zOhjM4L5iklItDUhIZaDqaE2l1E7uE5mYA13SNDHkp
v5F8MEaBldzTzMDdsy1Nt9Apb3J608CaR+Jo+KoM9iczr+W6FrjyexG7hs24mNvSHQOb5d/znSgG
8BukDjOcXU1dZW4eiEYfCyf9vBD7qEjZb7uVfwI3VYSEvqcuNGYNgGWoaSZ/4I1WWDalPYZV28xy
jUoHLkbXHluje+wsS9SGt6uVga0tI6GL6r71ev+bJyuROFcklKb82IwHv9dn+jBZCUbG+kHp+rOp
Z/rdNPStv6DLlgSAd1RiD7N8WuYXVTNcV4AqzlzVzFHVNtQ4FYxm7AXGQP8GcqSKXx9gHalBZgMX
gDHr+k5PHpGdjaTyqDu3y0KgyITAHXsGGYuXkRxFXMU2vLy/9iHtuw4VMwyBwt1yV4IOAgyfnjTn
/EN23O443TLE9lS07HpX2nSIlKJgtRIwwt+TNRZiLdoMBI9Wz26mybBdhOZZYLMDptiwrpvNA/Ko
p76EM3jZLdjleEOae+BFsqiTQvGUaHrVkU9SERWlIFbV9jxKDb0j2J6A9wQ98p495L7kxRkYe9DW
4yPx6nvnXPha7FHqZy/pde3NbnlA5yd8TAYd0kaSzzojm8otrvvJy57kszWgZCkaH9jzDjQDm+RQ
ztCgobj7TlLMyo4axnEn+diQ3wpa7FEGulGXH04OlJ8/OGpszgJigGHJlsmuYvPW2tkxxjrFtDaW
SgWFHd8rE/1V20pwmcyuctyQ4ZSjTbR2xaJmyLAlu7bafpGSWJCv2jULbAnY36xwvuSQKYskqWCl
CUbfgGscoO3clb4ZEe0YyM1J1Lm4m9vfUuRkyKw0VGUWUAQA0xUsfmTdsJmS5k49CL2LvVAWEDMW
UkWyjj27XAQ0Dw0y4g6kYsFqcmLYoabHB5o0ZZDZyqMzJYepcq76nqK/qEmu1axo/ct3uPsq//kC
1IXei8ok92PVlBiNxlrLoFCGL6ZsP5R6/0fNklhmhUlMdLpjKpN7/uqsD6k+wtzQtQOCftNls1tJ
TXogY2reOXZVh4NSjue6wGYUV27s5KTEyN5LS9sExoBdgYU1JJlAhPfGa7CdTMMvIBggMuI8rC62
4zaf+wXZEhPN9/B2pGC9ob/RDk4f/sV8DWOTc9Lf0ePMvayXrW4B8haATXbU3RQ+8pLueELP7/2/
8JN35ItxpqE7FqijH6zMGDtzq+TDAj85OdSnGrM8WkQOmG8U1ql2DCjaoQFJyFBM9Q8gxUNjdG1u
VGCs7K7z/yPtOpbk1pXlFzGC3mzp2ox30kgbhiwdSNC7r38J6d0z3Rjcho7uQqHdVAMsFApVWZlg
ujI9F4qka7iA8XtV6ls7Uz9d9l1B/Dkzye0lYOf2slioGajuvWe9JhjG+t8McHHU2+xcJS4MpBqN
+hFj5+P/uAQuhPZZnuuVBwvLmIWmjhIaPVxeg+C7wL1VlBdAKwf/5sLZbPTrQi1ciUtDlBAjhnbY
b27n1xXI3tQ8sTD0Wh36ZI4v2xWdLHRqDOS0mFFikPPzyKJoNK8mBQkf+P49fwurB/Z2Wd3dH5KF
ifLZU3vcQlWvTrqshT0tnYK+++6a9xAFRj7n7Qvzui4d9DpiDxWWckyDdd52mwkifvNBhdtMeS6J
qwLfdE0M4NouEl4X44nnq1fdKh37MkU+WZqBOdkfulV7vLzDwgWfmOB8x4C6Mi11mHCgLTranzLH
3Xn066JIR0qEi0FeBZ4UsDqjjHS+mBTIp4FObDHR+pMBwmf6mISMJqWDtFBVPZBAVs0Q3Ut4J+Dp
a1gYmOY5A3XqEXfzkI93+neTfEi060wm5iY6GacmuNCPDiYAfHmH9EUzdnV7NyrfJ/DfbuUWgxo6
mBrZUZStiYtXkPJSa91qcQWS/iNdYtJoD45Mb1ckeAJ0E0oGoF8wsXfcsoipZyNdYIXV40F4G5Am
JF+nfRlkH6zo97jHgMbw97/wxhOz3OLsfmgX08AHW0A1ptZNONAu2EgaOb2s+/ULPcJdomdL5A6X
Vo8eNVYsEbP6oArq0bz0HQJmSQUQ1jQC68LntPRRiIqZYBtjzyw2JItQWHnJn0BPAq6p39WwNOxk
IFfp/nPH0i22bgVhGEhxQi1Weqgy5NG87NYuQhVlr4IkrHOuM1QAY9kbQ5i6nn56LuTqiT0NwwTT
6pF9+P6F6WQD4xPpV1J6O2FMwEMSfSbPhaYHt8yB0KnAOpG6jsWuNNddTfOw3czISfobPel3o1nu
XRB9+ZUNqRmaGIGJxG81qqvOHrt/f1P/gvSh+opkGsz75xHKKIc81UfmEdVEd3q6eaG5OvnLZR8X
32k2WCER2qE0z5eDlKxVh9rCq91YzTIYlSWPRmp+AI4ZCMnC+OGaRaSWE6YIx+QVJf0yrMaKXXqy
4o0olFgIjSCSx9Q7/jtfb28rDm52C9UUAv56qi4faaPHTgkC+8tLFr1bTw1xn3k2NjqgNokqUbbd
FEP3A1qPz6NuR3NeJ/5YZOFle6KgfGqPc2GnKovJbWAv14+kNiOXUD8lX+tl84189bWuii8blC2Q
8xw8wNzansGY7wGZo3+xlVuz3a6NbjpOdSpZnPirOaqBRBlQaX7IafWmZVA7BzXO/OBBVRckNeE2
SxI+XXQyUZj8xwpX4ykSvdYzA1ZA/lj/YE3R9It9HHfFaoS/BcXA2ZJ1GHdKD/SgHMsMOpp/qKMm
/pxvv4U9h04qEaMOJYq5QmeruLYfsvt8391Vn+37Zq/eKQ/Wsd7QklBCb2/d/wXrO7iOAFeAAhbY
DPn4lE59MecznvG22Rw11/2gbu1VUnZfLruPcIEnZjh/rWdIWaLWNofZhhITWHmcCAzDNKrzAsxH
XXXd5UUR5Hgd7S4b9rBz3B149vjhDDtTby/2wB4/R/ZqLXcGqPLkdAMClz0zwx2PstGKpQGoJczy
6aVW9C5KRuiw0wll2MsLEgZXC1LaKkZpDSTOzK9PfCXxiqYY2Elk45xmGqu9T2LWe0DTdbtiFKKX
DQqWBg95s8fFUGqZI+khSBDmOQYHtBETxePR2TrJeRQ2VYCfQd2PkXBZBldiwRuoctdFg4tcb/F8
q/kZnvzKB9sHoTHwcklUS5mThUHtxCQXAsiak7SoYTLF2JLerf4G2YM12YImeS20VHJHsDuAc0V8
sbcFcodccT2Sg5sOh9yp4x4F+2qqH9e0vdOdTuL1wt6yjdo102AG0Z3F+WNvlHXXmwuOtWF+99Qs
ps4YVChihZ4Kxas5pU2wbsprPW4g7YHQZmJp6MTWu8WxQIoPzCVprkZ7vHcW5+myPwl/G1C6eCKp
KLAjwp878AriBNonEzAMHWhTl+R2S3ToypL1Nh2qY68OhV9vVbA03qNRVleTUl41qxGZWrcrjfJD
B0063zOtKNdaCWJf5Oq4cqCChFKsZxvcLU71IXXBbbGFZnOboi6jEyTMyyQ5wTIrXEjaJkUZXDPd
IHI6xXYHllrvniqOxAVE3na6Fm6X887dKqvOUREle3MmO3d7HYACShpJM0G4Gh30dRiWh0I8r3Cq
2OWQYsRqDTVn2nZJDrqByqZm3KamJAURFrm9E1NcJFr7MW2gjs6KkEwbMo/qLQRSEmoz4XhQ965x
kCHtZIvjHKKq7FntmUUFjYk41Z/spR7jkTxIjoQoFwGwx2NsAyDf5MsgmTZ0OiSlVsCZRvWwXJdH
+0CvDcyuxyhaGJDgkiObhK3GU6Pc4jRndFZ7s1Z0gcCrcK+CxiVywyVwUdJdn4pITvIhXKaNVqpu
YrJC5wc3rTJ3B0MfNySRdQ8eFeOadoME2S648CGT+maDi7IWphl1p4QNN3lSCzij2sU2fZyqvbXQ
iLpMc0sSNoRX8qlNrpaga16trAZsWncmJFvzo3vNXtN2jElHOaqD3Ur8PXJqjUsAZrcz9G2DNVat
hgZL6Ia/yD2/ZZF0no/98ne2gDaA4LMJrA6v1YCGTF3lHd2QPg1xsrOD/gZYOwyfGcQ3AemQDhSz
z3PJIPf5NEPp1S6FwSHsrpkGxrI3Hn/NS8f1DxkoU3i8UXWErC5U7B0es6t3NYRSZgJj/XZYVzDe
mgpuStkYrMwMF/BNFdXH1mNmFvd6WJl0uzp/LbZSJpIgrGxAvO+fBXFBv6UQO9MahMVUu+nWCup0
XqxOeTRl6Osu5XGdr8AptFczLyaKJ4nPLF68+3QnxtnJPElM1X5ZOneqNkg79n7WlYdmdQIPTEVz
UUhMCatHJwvln4iTrSYlWWBrCEfilwiUxyYedAhtfFuCoo+1oP/e4fCZsl4H+1YXFskjA+zW6zXq
wHBdVsHaf+8bPQSrmZ8YB5C1R5fvBWG8fNtRngyjWMapAxgan3P4RkAInU8/LxsQBkugHcFAi9ox
2DDPP9mYKRQJSLeFa1X6jvfFUDFxSXGp5lHmtD51Vt+ZZZBaYaaPTOH/rb6D1BpJXQ/51LIAphI/
b7SdkYU2qMwV1P62cq/lHcSFh4A8yJBi4pMIBjHoKwNNxA9gA6A/6k2C9ZojKq/rcSPXpJa2dIRB
032zwu2qORArK6x+Q2Vhjphm87ol0G1WD96ujsYkx1NelqgIoX7em00eVrmhaZwv0CdGoM73zV2C
Qa7qoEXyLRSeco9xCenQRn43ZOS2eKRTFqBbJUp7MIPXVphYdaSCrPyyc4r95MQU9zxz9Nyd2wKm
IHL9QQOVdR5VkJ4eQ/V6+sBQmulf7SNas4ZtgRMASQTPWJA1K7GdEWmz0mi5320Z8WmaREmy3CbG
EpsTjTtFvx+9HC0rW8baJUpxT83zn7GF4jIpWpgHjSWErY9qkO61fb4zn8YwB2uTVCFVEGLODHJ7
bC8JRNmtAom0lg6Y+ukB/DF7a3/5U8qscLd6bTTGPDArRg3lJasN00I6RiizwSdh1eaiVwUb6o4c
llADUKx4Kl8YlFqLNhT4ZNmDKIE+2zv2i04uvDpb2rE28bEGqG5SumsgF894tUgf/w5f/de/Oedn
NlmEO7EJSChQ8BlzEJqku0Lp2j0S6vp+cdz6HoLdxUtDGu/KJL1ytWQjqSEa63qSN5905SxInPyK
2TP1evOw1200RlCwXg7blX3YaESQ9oIEdW84kVSLQhBWsXQ8zMFSjpEdfljatRR77NnV+/v5p+3N
T81+BD4NvZM7EuRfL/usINCdmeP8aTAT3MwEuRReZ0Fjf58V8IcuAGJOz5cNieLcmSXOj9xaQYuI
LUw9kvssqI5FOH21ovTZACy8vEse2ZiVxKYgzwbWAMSojgUSapu/CR2SbIpWICdlwwcYRop0Co2y
MQSNxW7WgvLjZXuCixczNEDbI6ai9MMPVtS93RfT6gEi0g8ExI4TWGcg/OZUenjZENsrLj+DjDUG
C8GGAIi2yu2lR0BPWtEO+BqlK+8Ut8YU/6ZUku0TWsEsJmbw0D8Gr/K5/4MWenDTDqgdC3W0uoLU
UOL/xTpOLHAR01lpmnkLLExOeZiI5/oZLmSJEdHDFSLjQNei6grldL54Yyft5AGzgGiFCKb48L0y
ImNs+lpgROt+He4vr0p0pk7tcdELUsbrlFntGq5TA5GPMa0jvTbsULdW0Cuihi5LIUQx49QgF6hW
F0M2hYIFqkfPtzEOvWE0ATgvkKcwTEbzw1MkdTexa7xtKffYI4m30j5vUFVpcGwhU2F2nUS9VPTM
O/ts3DOvmXp3LVesam1AKtbEWWzd2hpUbBlHpfRilX00Lp0tTGj22i2smTsGaini4epHPz1oYGcN
17CK5z1dg7J8lfXpBU8trJKN0kI9B9VF7ijP7rbSUQXmEGBAzOhrixNu3bz5hQX4iWFWbph1ENO5
7KGiSZYzq5yLAj0JKcEaWEAlAz2GGalB2QIfYgfWFd3VHycLWmZGMN9tJXgspCkF+3LvwtfJmjl/
TVMU7mkH6xsJCvRB9AhZzF31Mu2ZVpxyMx/oXfdCQaAhyyzEfvu225zfOunsqH0Dy679VHTf3PST
ZGNFV8Dp5+ScFqTJaUE9QDoZDah2DSrQcGRzqcjp04OyK2tIccquOaFNeA/gDg7D1nEfs7XN1oXs
J7bTRJJQ3rtO6auODHwtKMih+WfiDY17h6nHnN8GFVhcMpVF0XnZj+6nzXEjmzxlxd2Y2T7AZ+AK
+DTP7ZU7yIYF2NF75y4nlrk9tQrauVUFy+5Mbto0d31l247b4tw2veqPphEajvaVlptsfFoYEzyH
kXmzFhNfsIacNaBTZgFApkGJ7wzrbU3ST5Vu/CCttGEifBVpJ9a4UzHmKd7zacki0AjGSibfugRQ
GP5FgCXH6ArTWx0kMtDtQ1EE0+HnH3QwEjwQ0ZAK8y8oQuY+E+5gKljrt+J2i4Y/ycdEF9WpSS6j
0HtjpEaDBvIUK2sMGqCdF21HUiG9NdD9XD/KoquoDYeSz9siuQzD1AZDaxMscom1eAIVb2Af2Q2Z
hQ344wffQbFiTa//oFYhOi+nlrnMumhTK7FTrJVFgvWLsXcP7EKen4edbGRY5Kenpvg7xFsrby5g
qnE/U/W5qq62yQzrQkapIbqrTu1wgUbZ1qVvWmymOdtOkGkWwvZYXTtl/kQ6r4aoaPJwOZ6K4vWp
Re5MgBit6FrI74IpNn9x3bTyTfC6yvIn2f5xoa2riGtsbP9YKau9NUI7PRhg+o/scADgoEH2mwYO
RaVValp2IrjYpg5bk3o2TK8wbQaa33mYNJ+CJcJgMKoUmW9IrijRbaGDI9swQRmCcSBusZW1Dp5d
IDtt2+Ka1vW3rHN/5nopK+vK7HArWysToL+aZcFu+krH+tAPzn0xeY+XPUTsk2/L4fK2ziWJRXSY
GfQh6ijUQ92sDdpGec7rVovXNIsuG/wvcfMfizwbbLEUylIXeHw5TzjYkXc1mz75ugQzKmn+clOG
xY9W0u4T3g0nH43vKS5uvjQ55OBDS/NH0LXnV8a+uoFgAQmyW6iaR1J+VvHJA1oKSAEXA6Fc+MLw
mmeBpAsa9yq91wr9Sh8cyZjlf1nVmw0ubq117RTFyOZfPiPB/wRBljLAsBEwaOw+mHbZkchmfMRH
/c0kF8IsT6mRw8CkooJSY517f+zpzViUn6tkHiSBRXgEgEDVTLQBQPrIGVPdzls1Z8PzAXj5p54o
dVSCKu6T3s6yQCL8XCemuEDpZtVQritMee6LBYLnoZCBP0XFd+B72bgWQGyAQnAmVm+ZusSAiZJx
RyweSvzOQAi0yo1DM07gCe66ZA8Cx0djhH96Mroq4acDxBg4CwtyxPxwdDMWIH7O8a5VqmoPIsvO
zwyz9bWpgWy4PUmOuXBDMa5iuFizCRaF8+yoWm1lcmr4/9q4n9yuvkooCSWRRBj8fyXTePhh0p3z
fzCe0LlVUpbxpfvc+oVMaH4yJJjqT+y6kTaeWdDlU2nMSWMDf1vkPLIsrK5K1gxPhW+/wSXDVdX6
zd3mK5EF+DKgGKBPO9hJkD/Jnn3CHT2xzflPDUISYjXIphsKhoa1eagHYJwub6nwxCFh9zBCiVkb
h7sNhhL8iFYHG91wbKyXUr23upe/MOGqGNVWNbyhTe5em9wMLW0dH201Y294ssiTsR4vmxB6+okJ
bhVJYhb2uiogh0qyLxTc6n7XtcdZwadCqJHUWYSf5c0Y32SmltHWpQljqVsFid35DlSxL69HHDoA
0LM16G+q0Fg+P0zGMqVW5eQIhPamHIc2JVc9INE+cSdt77RVGk1FuQUrNYZgtOra9JN+1WSgUqFz
nPwK7sthlaB1TeD8eb/6ikJ9TJz6BnZXslrRsQZPBIjX8LLCNckda1dx8FL3vF9srrlPzIDRj3oo
O+v9PgVfvDyNFLEnYWMdgCFBiAAZUO4tl+TVZhDXZhwoyc4I25uy9YGs/ljtejRsQPwSdBCXgErc
tIMUwFULfafQkbM4CUutBmba0QfFGAjQ1ucfGkgycytcQLzKxTTDtmqZXke6+vYwgmgPkGG/nHr1
4GTNVPuGhV9JFFo7vpdU9TWtFBn+/X28A0mqYUIZzQPYEfXy898zDUqaehZVQ4NmS1Tp/RhO+lgG
Vtl/tqz+Ie+r/VZpsors+zMFFDg+MnrHjK+FjxHp1tRO5pjQJXLaaFjGYLW+XHYywRc/N8HFiHxE
DXZmJiY6hi5KMMrqhaU1RlatRslA/WWArhUtnmcTXKPVR6+kvgtAegE2jwV884kJ+dss7omFCSjQ
bJtdME/XU/K9NDxJGvQ+nGk6miEWNsLSUGjgfiqSoBy4/3YKZ1s9oNf0UhZ1lI1NnI9LeHlb3h/x
U1M4hOff25kS00rcbgqrPOvu07awD0XmeVGZLq1kVWJTbLzZ1EFEyo//qBWwRRqYckNNy0CcsfjT
9pmsu8vrETgS6JtwkaGJ5dkqj9XtgHtOkw5bp6iFP+fXSJn/ZhknFrgTizjbdduGZbS17dfDHCx1
6aeKjPJFcBCxEBvTkwboc0yV7eZJL7Xu6ao42jyFqjOMvuEAQNua5H600Mpth09Vl0eJu8guHvbj
z9MduMOJVS7lcNa0yDRE+BDlZswe0hBziT4hHz3lg2LIXqLMjS8Z43bSadVR2XI0/YqDFYM1ZW+h
JS+fVBC7xNtOciFNbXK3hMwoXJwYsbL0vluZkoeZ0ASTDPaAh2RF5fOPNdtbqqS5OmHuCqSKeLov
Xf31Lxz7xAS3Clo60Hcatyk0BuVhm+ejkWn7/80EF3aGWu01pcUq1OpYZ2iMNTJdcaF7YQAQAw+g
69RMzqlX0meQZIVTOwN17+yGunNg9Wt+naXq6ifDUqgYNiWyKTUBLhBufWKXc2tipA4w4rCr75ge
TXPnkZtlTfz0Jb+G0wVuTB6mFATTwb9nBz+3zHmGncxespg4UA3GYxY787VkPWrNz8tfTnhhgJ4A
mSLemu/mOiynBfgzG6awh5DqVUY6ehhNj1Y+YOrroc6z8sNlg4JeI9aFV6Xqqeh145o69/iENvZY
JD2+pAcoVP/V214xuxvM63PaE8wF4yp1d1V+1RUyy8Jr5MSyfm45M3t7azCzAryHEat1mFe+sWeK
saXuu6/ZVUpAEEh2GBf5qyWjbYR7GdMzv+iTTyIydetcpQr7lOljNTrHTt1T46Pdjn6fPtL51iy1
cFZmn/WVJaaFkRIUdv8xze32MGc17QuEsOZVDbzXqorAphGPHQhVXXwByMgm/tyHw88tmp8Yo57E
PtvTd5H6xD6350j6nHTLcX76aI4M9HrL6ZMTTJEagv3KPlYybiRByRDuZWsmSFcMDD64XLQjY1VO
i4loxxAI5JMRM5mAxfKtnRrWR3Sz72Xs04LGx7lJLvq5SZGlVoHoh7Y1qxga4bbvyiB9aEOmRTxf
m4y9Lwe6sJFsr9Cj3xbLv0XSrZrcnmhTWFa5T6s9uDeSuZW57/tHFlsfhFSA10fxxGIx5MR9c5Pm
Je3hvkBkgrrjULySkBH722WsgCO3lA/UyyxysS/VNg/vR1jUnsYIjLCA3g37HgpZqDb8Cf+izB7n
NMtWtfWWLUibnWCJ031GwD/lRe6E87FFK6Mclp4M4Y3GoFLAFYEyzeROhruChldJKBKmxfAApp+N
28ystY99qpG91uVaNLb5Ky7ur03eJIECSo2rTFPHyHGK542uuZ/RdI2XfqE3NngP9mnTmofLx5et
mz+9GLsHYR7IMBmdyvmXT9PeMCjNUXsnP6wC0toGFIr1L6T0diuIz2fJ3IvInU/NcVuiF6U6TmM2
hXaOHB/zQ6T7Zo3m3/gz+syMVQUkYOBGPF/VUBTURRqBnOuD9eogQGR39R5c7gHezc/NTjbzorOf
/W4XAYdSQVCLf/wTtbAtu50MvCzATPGavKwAyBmh+TBHjLI1i+srDIpORZDEW6DH0yMSGTuQARcE
mECU0U5+BBekrBmCZSr7Ec5T+0GN+qB8KO6UoInGHKQcdlyF+Z11f9l9BF2HM6N8wasqzMYbbNz1
AybCTADy8wd39t2wD5kWiGfK6UxF+TRY7AG4xpSqC+2n82+LN3Y6a3aNV9xV9QGMCaAVKxWfFhFr
COuhutcKFMAkHiW6ZG0DRQ8QvzgOatjnRlWHZCCnwMNOt4FGTp88ULBMJsZwE9/Uia92X3uoNf7V
3r4Z5TJiT0u2mVJ80OLQHDQMNhXhcsWE0bJ98lFe9xJerKeL5G6Brp8zZ2H2ptiIrcQvj+UPfEno
3oPiZbghQDNcaZ8uL1L4NU3UklTUlxGAOJsuqEct4sCmSnaTN/uVIisfCUOOBTJ028D4sMMXEGc7
zyHeBQ9t2iIy6tVClZJGcwHeu8tLERtC/UIHJwIUmlmQOLlE05WUumoTLAXJV5vSB10n0eRk/759
iSNna5qOmiCgsTzfXwqIG4ZFCtgBF00fzIAOzSDjWRBaht2oBRXYEqLLSxMf8xOb7Ho9WZu+1YVX
WbgmUNIAgXsWbHv78Bvwof6VXMX5ErnjNtZkbHuCJdb612kufCvxwssrEh7okwVxZ6up5yUnAywU
xWNR3XhMbXK4sUDGb609JJo+1lkp20ThLXFik/N1vaxsPIxgkwmTsVhZvaS7PmwPIN+P/z18WtOh
9oGZKQcMyCArPf9ieaMu2dqMIARe+slHeUCFStjUBNAq6yWOLyhUw5aHahTGdDVQ33KbqSllP6dL
N/56ArCFlSO0DvqQCSRBpljGkMT+HH/bnprj9hFTkHqnGDCnGklYmxNUgKmXRmtfHi47iSiBw9CA
Bcwa2gEeLzE4zw3JDGpgXeDopkqAJJL6rfeyls+0mWTIPOEr49QcF0AMF5OlKjFHyGbPIOoY8tCL
6zgvf6XiQ2TGOfAKT3biq3uZDLAoDGOwGySGjGThXf11xKQNsScwdeSu9dkDit1HC1zSiBOlmgAe
Qh4GoxiMfe7cI5dW89q8tiBxY8IhvW9GocSqa4eaArKOde/0kl6cMGidGuT8xOtAozsxg7+nP8Ce
ERRfGeOsDZVuNGU/XvYW8fcDOAEE2ipGBfkudzHbVF9s2GMgNZCn+cu1tmda1Uxb0Qb1NEAYESRB
JF4qkNnAhkJCyEJZGymRw0XLpt9MBZj1CVP5WlzSSBueFjBC7gDrDMbE16GrwcQg1sAor4YW4Ote
8mUF3oPyEpjlEWfAEM0T40Ftd2zbZRtDO7OO6Fpl/mIVD5d3V2aDW2RZW8vEqsKhkxXPdV09b91f
ZApIn8EgBYUpENbyVGfNls012vlYRt0faVukftu7BUTHh/3ltYhqjrDEeuoAKiBMc6/fSist3XL1
MSQQk2NvBbpbQCm4vuYKJtch8BOW8ZAek1E+bCAK1me2uZfwWitWq6csqKFGxuo1BiATSJ2ZyEP1
VZo5C4K1gbOOlxjQzgwqdH7qzdXQAY7Fd5t6Ot/TubKulWJRr4uqk44dsL/FXQyMBBx0z8BZQSqE
C6BKA+GKolNG0MR0T9q2xLmOd5BXRUNdP2g5PYDB8eukJ9e13csG6UX+iSYie5V4YAbgo5s1Gtts
jvikVmPtyn66tVX6dNltBAqMGoLLmw0uoOX2pNg5gQ02gVX3oUP9skaf0m8/94/0kakSOjdqXN5n
qZ+mYTr6OO0xYLJm4HzJIlmBQ2fFAX6/T38P58abOoKnnOL3OE9DH1U/NQgWVkcgPe9pEfaf0ush
YtgzRkQ2PaK2cTQfL+8IW/ClH8D5slsV+laBnjCk85cM7fGRTWBst/O67S4bEnnx6UpZOnmS//ZZ
qRZjjUNjza35WGLu6LguK9Tv8EH+fb/o9CPzoklIsWx1dbCmAjLnC0AVXVtJEjb2Xd5vm+P+kt/A
q5Y7k27iKBsbbA+98jNmMmPdmnZb93GalvtpdKK/2bo3Y1yFSa1dD+PJNrK1ZtIONoCkoWVmgIxb
SyW5CcVn8M0Ud/5zra6MzWAZRoXn+TT4Ompol1cjDJ9oT7GGEdp5IAM89wTLqPWF9FgOI4HFYKm/
fWRcoPSALPSj7ISJWinGqTVu81g3A1rW0E3oFRfN1so+Qkkm9fGg3Tdl84Jz3qy3mlU/u/PyOa10
GSGsdLnclhaKsSzLxn5A1H9o4mW/7RbUaAsoO8gRdewUvfPLk73lXpkY8Fs3t8XeMgifcVXu5jjb
63+T7J5tKpdKVFuXD+uINVH9ZmwqnxGOXPYS8ULw9AJrKgsbXKrbpeM8FDYyed24arSfXvG81veN
noXZuvogg47AsyqrFgmDsfZmk7scFDyJFIorCI45R+OtcZXvCK71FW8wGb+f2CtQBdNsoHLA88fZ
yls7V/A0+l0OYEWIIixvmA4YRY3xL3QjcO1B4sOFShAE1nglgdVSlGbuEmYNFd19D0hF5AUdQU0T
Y+MymmHht0MWDR5alKTUX6+K01C/OaQqcwUZPJyw3w0Q+rWB45QqVDBnfufsJ3Y4L8wY++vkYlVM
/8rDrFmUHLAk31uRsVd3f3m6TgxyTqnMjTWp6cnCGAVUJ6WHEMesEzuccxjKMiuejoUxXpH5Jgm/
KTfZvtnNeyktjNDnLctjzU8HzWYuPCbpSJO13iYw+mQ+BGpDtRvuciQfkGv3NeykYla+ri3+mk1+
auavl4+5MCs4Mc8Hx6pvy6mD+Q4EkDTrfW/6bIK++LIV8Ya6EG4FITQbSmQee+KRla0zyg18uOKA
WrMBDTgolUXOT/awkx5t4Zb+YwwpwrmxCWCBytNhrFtqSEAPPsbKjyn4lpvqdbamR8OZbjAwOLlW
4a9rKQmcwrWCrw8DEQDK4YnEZXR6OaxemY2o1hat7QOV43v541BcL+DWHJxHkBP46CD5djqBza+W
MSAKzWNEAyKHBmgO8I7nVm8tDqYU0VworTLuUOJJ23u1aIOx2k+1FjrOk5dp92XyMLltKPnMouwF
BDKYrUcD1gTe9dy22Q9VC8koFua01yLBCGG7cw9TAPPdFxUvwjQ0JawcokTQBpjTxaPJAJaQi0Fj
omx9pbljuDgNuc6zKc2C1enmMpj6agi8YSD+WEPq6PJS2Uq40AcWT4Ys1y1mnXs3ZL0x09VJMQtu
4AHsqaCzfBjo4icjajQ4sfYqa3MK9vbMIre32jDMes8sVoZ9gKoHmK9nyff7FWz4Vek66gY6UmoA
E7hgRMpSt0gBUGxi65hb0lfzHiSk2b1Rb/bN6mTzS5ssFebeoVNz13h0OabJ1lmBNtnjXiFAUCiu
Q16mwlB9vVArqNdYWTUFHZ3IPt+69CYFQZsFMEe+oW1NunlnElfdFaOFqe+UbIB/GNqm+55GyM5R
qwpIPbUPXG+jx9Jz6HeDVIiJWqLNNxjwoh/Tsv42NGT6tNoFmOWUtVwUf0t6/HnwrSoHUFWst+il
0tt+AwtoZjOuH9vA8Te3lBym1O7yo4aHf+63S59ovqonIy6uyaofh8np//3LCFqBGBRA7w+nhCfq
sJ2sNMzVHcIMczExGTyIrCsFlZwJ0avWdNAJx6gk0CXvBpXVnLSknecBCQC5z2+duH6qD0kL2MAa
jbsE4BZv52yRuXd24P4d/kA4V5CCnP0C7ga1s4QO4BgeQsv+3pHHZvqgmg+N94MYkVJ/SzXZFJ7g
HjORcQLhC7rG9y2ycnT7yV1G8CcqyQM2pPbdfoDu86LHlw++KHHE+A/oNSwIUqJjwMXXmRZa1c0T
RDdR4jYxOpxHAxrzdlwf/0Cvlt2//Ik8tcadyGS2ZmXoflkrH5m14q6EnKkZT5+V8G8S8LO1cdlA
twwFKt+/rJF7zWfBm2FL+rs/IGIVfbHTlXEvJVS5NFutYauPMIn9vbuD+A5ygvR7DaX1PSu46LfG
8//48bjbojJB8OZBCAPjtWrQPffBdvUbl5t8/ANcmSAROdtOtgUnWY+Ru81ca7Bm7pRv7OU5+MbO
ObpXuXxwWGaLO3DbAqU2bYCt4tCBYihOj4OfHvLn7fMfVM0Eif/ZwrjbT1HcRKEExlgFIbVRg7V3
a/WUXml7m41It0Hi+d2Xzl+fUD8jfpMH0MCFrrF0gE3mRdytWEGDoiEJfgkDbwCguKseqh0TmGe5
peqnIZU/HYWr/xVWQfzMGLPPP+uEgSgL9z9bfZeDLkUP6nDDU98J8uf+u3y7RV0gQAVZHP9tkPNa
x1IMHYoFzOD8c6PQy+oD8qQf7DstWCvoVMoIBIS7iikGF6k6Yy/hVqg4IJw2UwfRu8AV7o5+Njza
leQuFI2sAGf6ZoVbVurm+kY9my0LD4NPWlxFdOc91ldeNBwj50F7rFCSIg/zRzvSj8t9O/iyZF28
ULxKDEy+22DIPP+U+tB7TkKxUOpOsdYCPG+8aKMs6oiSRZBGsmE3E5NHFhcHMF4GZjpWAoMuUbAl
NrjyoGkLXsC89fvGfqlMTFu6JGjX16TrPmXp69S4IcWjz9uUfdcgSSiuyZxlkqeKIHc2T38XFzOm
waJ4gCB3drShukZv3N4tw5TfNJPSYVhra0LoKy4SowKQF2qOAMugv2hhXoXfjbRoBr1cdStMP6S3
GhrETFaRdH560wNcxgoVxQ9VVi8WdDbPrXJrnXMMfClo8eC6ab+sP+cACWf+q+zjobmpQw3q2YzH
OzmG8n0mdG6Yi5U9zQqnMGH4P1ocMwCpci0O9vvPE4VzM5wnayNEY+vVsEKw246Nv8waMLapkWBs
uLaT3abri2ycXZAKYcIcMsVQf0OuiRIGd3rQrBq8gpgIviYKJTQNWB2Zia0nwx8ou79313Nz3DGa
rKGy+oaZ01J/JXmgQws6z8AyS0BwlOTx5WTh1wA5t6VYHsBrcFe04vjgAEygsiKJNMOuz3f6XK5B
bQ4Pzf+Rdl1LcuvI8osYQRK0r3Rtx2ucXhjSSKL3nl9/E63dM2w0b0NHu08nQhtTXSBQKFRlZcZq
aBlGMdr62G6rLnmVGuHoh/oNyZXQzrvoAyX8DxRValvTm3dfgjyR3vrHrghnixLkyrG/14o4tacu
NaxZSHEzFq1n5Jh30uq0tpUgTe1RG94rUfxFwnKwSrXc9RXo8i1pAiJfHUi5ue4t/VbnzkoKSpQY
UqTD0hgZPf+WGh7SupJ1qChHPTK/QvRGPH7t60ZWeMbOrLCtB1D1pnIaw4qQW0Ai2slLfF96lQ30
+2OLdAFVeeFG8SCE5nE5M9ZS6YWHLH1hViltmFI4UeMW3yifErmlMivETV2Bi/G8PI5wlCo6A+Yv
4aXAvBLCPp6lDFOuTm3uSPjeAiusxdApdzgLuvbZMESJGV889mRwSpx/tkEzxmQQxN9ZNOT8PAU0
aWj/O5PnW5mj+Y7xWCr/o1UWMhtpYkZRmIAKP6kWHTCOHYwXIX23aP18LJDp/XtCC8xTfTrK1knL
oMvNRIPJKpXRSvoq1RXnBKymWUsTzOunCJNoDBKJ5iOUHRTP5YOagYLkNz+oOljqjvP11pJ2UC9Q
5gDggVFmOP96hADbo7Rwao6e/Q1NfyKMIj/JHsh+uGD+ta0Ctn8dY6MmWhGEuYhAy2bEqJ6jAYyA
I/bvrcrrGa3M9dNLCLkU1cDDfzD+iKGuys08q3jwJI9k2287T99rB/67eP1S/TTEXAWzafRGrE/U
0O8OB5DxrrzlgkYvPxAcglg8xCAUyCUQJhGe6zQj5TiowBNTfgywQJZuhMkgCKPdxdxjdZknUmvQ
mhYxMU/xiOfbYQx7rScmQCXKpt2lTvyUuU1DCTw3EfqI0X32Pt+IlviaP3Nf/tSR8/B/Zpod0smy
oBK1tlGd8WOyYdwLHXSE37Kj5sWu6fDmBi/DIzSH0WBRMG+ggRCHOWok1gmQiKnmzH1gm/q8BTP5
TwzgbxOR16W63PbnpphP6HdhWQt1pKGcSYgFoqa3Xmterh/ky2fEuQ1m309o2zdlkGgO0PSPiqIf
Ik17KrN++xdmQHiLVxm6Gjhp5/ujL1EBDQqsWpWadlynXjt9JZC7+t+sMLtQAjeRLJiwkk/Tcej1
1yoKvwO38+O6mdWM3IAojoHml4S4yyyaanZx7QNsSF+1GPCwMfWHeBHFbjZ56r7dpJsOGrG2P1ta
ZvEKByu5JJptn8aZACIVSVx34ChwgiFyZ+0lyu+MtkEhWsJsxPfrnq7ujoUtehgWZSBD8Ru0Bagt
bfKUst5L5GPg6S/wjDDRPTCqGcVtA4rd5mBn8mHQIMbT31/3ZKW5hI2OdiEGkiBWB7TmuSvTNBop
yc3fcXe4OQ3Ygfw8hAIf79yuXMewBdwyOoaYP0M76dwWaEKUUI8DFJROczmSRWt1iZ3SHMMbDrw5
oBVoGuzhzkJFR0Nl3mAChTmnKWaKaw35oQheSFAmi4/V12Cv3VdDYemvqLz+7JXChtDRfYRZBTqK
1d/kN82hz8WHv+hi4udAmx1THxLEAdleWoG2cBhGI2LKicIlvqtLt7V6lyJ/G8PjfFiajzLxn9KU
U1ZvqEDobGjBs8PoZbFTnFBOrHkyvkCVOJGFJ/yCXTtDi2V4qQOIthEeKHbtM4M1SaU69CadtmY+
cyQPMmi8TOJMDy0kSLtNYWs7cjOC8hCJ+Y6LR6J/j/V0aY85+SAWmoJo1IkjbI2N7OogOn3MgV6l
WtC1vJedctPyABkraFlE7YWTTAiocG7kIoCT8bFKLWFXuBhROg6b8MlwZtWqf40uwFcHrrOXb55z
u0xUgCAZMAe5QU4IjfELlQKtXe2NsoBHDuFFh5Uk4sxL5n7StRAz5ODOdCrgKBW32dD4MNoCajsY
WudXf+mqXX5KE7qZmGpDTGKiUVj3qTFVPrZOpDhp9rMot3r/NMi1zTkdHEMXs/HamI2JIODzYYxN
dMmBeA0UtKFQgvc4uhWxC5nr3OLNQ67EdAlQdBGlXzT0gSY4j4CQhIgFCWIbTgxgaK9spBJ0tWgu
X/duJes8s8LskTTQxlQDaYiTCzXIf3TcwT0oJEFOqIz9vmyV2IlywbludKUSgJ258I3ZK0HTVLhs
4RsdgW9u26fpZ2Eb78hrfs1o8IIoxbenR9xl/iMPc7MaARammW1DBrAcmwQOC9lXXX9QMx6x2FqJ
c+HcJToV5JwaKo4KUhvVtHRLpTVOvI6bAijL0rr9I2XD67sFKgrnu6UTyw6jPlhR9S6JbHSW612z
8cFrrLwrAGWhKSN9A9cwp4q/9uaDrxQcj0EVCJsyq6kBG18VQ6Pg2hxc9ThvZfQMiSu+8k7D+k3x
aYklWg0NPfQnuYZANSo4VAbYBV9YdEM2TWdTFYDsiftAX7sWURDDPYzmC/xjTiDUcWelKHAt0heZ
REF7LmXxAQf+7vp5WN2TOobYMWlvojrOPIhqgDJKs8KOKQvcBzFIDIyQXwRf3SILK0yK00QSJhhE
1IPmj9+jztl4EhwevP6lfCxxJ/gubw15ntF/X2S/UUcKRZBhE6VSq8x/aTFvSIrnFf33hQUfsIA4
KbF20eQG36qXyW1uyyfsfAwMvQH+A2aL5p5fcec5xuyNoE1SgWjUMQyVki6zct60xMojBW+9z03B
ROahrGNlomGkCUZLEQ6l/ljrs+UnjV2R5+sbcP10YeoEYkOQnwdK9XwVoYtMSNvhIqVgzmF0yJFO
m1WO+aBElpxbf9DXXM1OFiaZiNUUepAPAUyK4BlAxr0pno3TIE/9+FegTtw4C2vMERPM0BykFtZo
07q5ze8wdQ/qDOJqr/9+FvHcFHPOipgIWe3DVDdFGLCoE0tShYlzb69H3oVDzMkKGl2P5DykDgGC
u8u9HkDf4cjf6av7cGGIOWBmn4WRCS5VJxbEm0oQIKus3tZatpmE6SEWO954OL0yLvK6hT3mZOXF
GBXqePpSmJ++x7jFHELu3XTBS+iEh/HbOIMTl0JEqkPHn1hYTWPpKCllxgVEhTHfDoIiRAryg2l/
or/wfIwC9/sEyoL1xnREDlpr/XGwsMcc81QIVNKBH90xn7T2SFkSgq+GA9Rcsi120Bh8lR35D9pp
K2QJdJd++smkYPXYiGlI7UYvxoO/bzb6bYUK2WQlEJlI3QHl1FjlpdKrUXNhlEkXZjkCjTJNvnoT
Uwvbeqdu/R3IDLM3wPeKnbmfG4sPaOD5ymbwiVmFcd7CbLprd+S7rFgUjYOJ1p4Sa8kedVcXPU5M
XQ9w/6zwCae3uJnqqFHH1oRVinEiTuolG+0LHd9Fi2uLauR1c+vH9NMaE+Ay2YR8W4UEMCvDTRjc
5PNsU7jj1EhW5Jcc51Zv3c8PeUJ3LHxrDTUtshy+mWOMIWhoBoXfprLm+LRWcVpuUpkJcuJg6uMk
wUx+HI/mAczAFih+bOmlBS/19fXjHcRThWjhktnpYjUkWEBakaQkAJgDLC2528ZgpH2eMQeYed22
NR8LnePm6htssZhMyJmyPPXbCl6q8oscbvP8G4aFnUDHA3rMXWF4+B89ZUKOL6YBaBxgL9xhyMEF
+uGmedbecR4xo99uwq9+YJncpijPSybgdPKE8S8dVvu8t6v4ZzQCBAyq2lAo3UHd5RWP84Z77Jlo
U0htIEI9EX5GFl5EGvSSA1fZAW0So474QGtp+o67upwLhIWImmIgFoYIq7SRqAAgGnoROnvg5AWh
UODJvAuEHmz2vqSTkBidAokeqGHPUzdZyNUiDQCMIHc5uEYpax75+vudAgAc53ZeC+ALY2ye6Adi
FJcRjKVRHN9jNlqW7bgncceJL2vRDLASjEDT9iiAb+dOBdmoKj6BmFOLKY64aOwSyO6qc4XoLkt4
NZC1YLY0xmQ4tVJMc15pxBmDySX64EjGA1cya3XlZOACTmzYJtvCHggkhCsBRoh0O3ffzPzb9VNN
P/PFNlj8fTb+V2IBBBr+fhln9mCGTl1EllR/LcYbtT8oYOdU8u11k6vrtjDJJLqz4He6XsNkGgu7
FAwm6B1tTPAPXDfDWzlmL0wx6bVxgJlGhIz8+B7kIi8v4XnC7IBB66RWnWACo+gYOkyt7JHOBAYb
4ab5CG9RFgaQltvjoHH92idj4v4QkLTIe1gNDLv2b3xoWEDzB7rg9wBd1pUtTLZQ2rMrAxDDKw6v
26YSmIoOYlWD2S6VPEkiKn+onkJkXfaJVczPPsgiRsT+659vdW0JIPM4xSpIPpj4ZECpJgcNPHHy
oQXvfN2pHhifw4MRGrzS2+pO+TTF1oiSMZ3NEBxzuGLeilqyFJ2nY7SakRgLE8yrVRH0VjPonlcb
vJBjtEdf8ggv8hhfMfplagiHquqVvmrn3J7pWj1qaZv5ZmjR+PVE3dPn2g210G5E/R7gUmeIQzcA
cf4oanbRGdg40e76R+StLHPU81CTC6NWiWOYGCfVJyvKeKSHnH2iMce8lyqIiEbUO2Mj+eAAE96T
8vW6GyuzMeilLT4fc9BTFbI7OuBLqHMYm/CHDMLXBBe0iXnc4i2f7ujjhzafFbBsSpa00+95B2/V
TXBs0J+BGTm28R2ZQRRPuYxo1rTNvkwUjCMMgbDRlKHdXPd29aMtTDHOzn5mzOlMcPLayjLzcN82
vEcOzxsmhOmT0sUkhTe1epTK2BGVwQ5FkRNC1k8dUEsYxTJQHmUPdtuhG9pHSAf0SH8LQL6AXqLb
kPRNaAfJjeRyE6kS6iyjcYiD7qfeJbxCNz3XF7F68QuYc99UdUqaHmvZRoEdDaVNqve8EWwl0qyo
+lpDzFdEYqKbYHtvyK/rH3L1bQLAwj/+Mye/jvIiVnocv3g3pHvjIYQ2zx6AP2csMUs7Af5kirsi
on0Tl2N6LZ0FRx9txYOGDYQ/55kY1GdqbUqAg/1N+pa4xTMk3/FUoOksyNH+6nws7DE7yg/JXAUT
um1ViBloQ6uO/ZQ7GNflrelqNF0YYl5BYtVjhpK29cS97qVOYdcYiMMg1w3Po7WHz3IFmYcPAbxe
NnM0KpW59szUfBQ1/4siB47Umk+A6A9W0mmcbHD16C+cYy5dtZb8YZLhnKEUN1U/vGNo5fH6zlg9
+p8mWI7aEDymULyACSVrrLwL9yAQckSZ48gaUIgq5/x3/xnMwcuiqDOKCGYoOVgIGKZsqUeqYYNX
I5iCdMyLHZo78RWAIV7Uoafq4swvTDOnDjjrkSgdTLen8aLILSOQoVERSFRZNVv4cn1B1y+nhT3m
khUHocETARulf2sjC6Ao8mFashtBLlhDRdAgdvitRd31A7MkKEakm7iwYp4m3urLa/Ej2GsYI4fQ
j6PrLYZ2SzIr1SMIqIwA532oGEi57jNnnxpMdAHv/JT1YP5wiBC9yUS6gUBQ9lfZPVA9JsaoTooj
5yEszENAzQhCWOvNYIbVbOng79TbwRM9YstW/JBuCo5f64fj0yTj1xArxQgeOURNo9zrdeDmQQX8
zNP11Vtt2wAl9Y9nTLCc4q6FPh48ozWrfpeDXzfCJJqCWoN2APb8/ro9nldMyDT8DI22ht4FdGAB
xDPmMeT5tPqO1XDTKJIK4BM7faYXIonkGGCZSCWvviI0Vu9nN5rgH8zBBBF0DmKYcbrxY/X9unOr
5SKMPvxjmdn5lZmlCmTmkZm5k6t7w83c2Gpr+Th6PQRYx9ESe483bLd+AD6NMhslT/pZDyYYRTn1
qRbMb1Xy74c7kPMu/GI2iaJV6JCiNuD0qvxTmqBlK8y8utD6zvh0g9kZqqQMiRLCRp1Um0S7r9XC
1bF+1z/RqhWAfQBvoBRj7EzO3It5GNNbTY+OeX5TVh9KwylwrY41gTznHxvMzdkK5twkEfa4omK+
cw5Axi2rO9AsuRjomGyw/EyA4bT3Wjsnu9GfhLchMLFj0izkeLt+uj9/CjtGUiZqWRECd9Wn4Nbf
J3vfkXedJ77NSPSGreZeX93VliLADiDCxP8QbJmrVlByoUBJB3Uw38SkYnLMM/UWJcf7vgi/phAF
HwtIceSdNUN94LrtkzrOxV27sM3cteIM3plggO26nGerGMKbpC8eclLpjgBBT8svi/cy8BNrGrTb
zix2s9o+6PqMt4162yb6e9PJXypUNCyUKF307w5So2FgSlcszDV5YUwMJy7HD+D0CgCL6/dZTaCR
M7W3Xd7dpaPxEo1G7IRtBeWPIfkV6yGohisoTNfPk5HdTvp8nxb0l6WSRQQNOMVAia05M2qnDcvC
6wsFkBvUNDgrs74LsB2BcAPJAXb9+e0FOehu1nPk/oNN3uCvUyC8v4wgNSf2+BzdJd+vf4rVx5aJ
WTDw6IKzB1r35wbFyIdCjB6qTmI+yfjapvlA+xGCMu9kH9QekPxW82xXEe2AfhNHYGEtHi6NM3sw
bsKqN8NYdQqAXwnUXKOKQ/ZK14vdaUsLzE4LK3mMcxLBQvozigfQ0wTuHDyUAScF4K4jOV/HSk0K
o6hhKN6l9+0TZThooGU8feF3ONcC49In5uoqeqPwU4maMpKdLM9OPzyrA8+htdRwaYX+ikWHDFqc
oSy3sELBXklgDZvqq3Qw3pF+ALOveBWmReTvwsB9E67iBZeWmTNQaWXcRSos08ld/5cErpfUvpHd
aqO75a/yxb9Lb6sfogUG9B3nNPCWlrnZyibVwiHGhvRvxmOxD+/q9hbgADy5y031Gv+EqoD5hdfU
Wd2jYKcDFEcEHJvl35N9+g+I/5DlzL5HiXrAeBrApuZONOI3joN0G16ch4UtZm3Bx9hOzQgHKRYz
/zE+xY6AjTrbCQaJb/6A+4NnkFlRTD4Jel/AOfmh+ZXeK/iKdHK46+xqRyi6zrnu4QrVAI2dn6tp
nO/bYG6HZOzgoYGp083sFbfRLSiUxA1yFOwoOu6nRhYdCq2cRABNx4PoUUEdHvR0NZQvfwiTWxC1
1YfWxDZWkENsqPBT6ER2jg2MquOfqAbRaHnl27LtujKKg17QsdRNLm3ySLal6YesYrVTxSuUDyq8
OAiPudK5dUs215d9NZ9eeKswobws/UyaKyx7eqyBfP9V7jIXPIt29UGmu96lHNG8T716WD+/NKtY
ZGY+qkYN/A3H16J4jMDkrYycG2q1GAe5e6TUCtChAMydbydS+1opmwKQFsSw1KpKrBpcU3Vkep2Q
2WA/hmYcaPaDZ0mP7jp0tzMhtlNkLFXglaH2KGYFZ4evXpqLX8Qc4aiG1KmZ4BdF4RC6UlR2u6LQ
Fc4HXV3chRXm3BK17FJxQl6gFDHaZLd68tQrnMv5hKm92LGaCo59DJECh8hcmkqlpcjOfIzdO5Ob
o371ixY9fcB0KrdzQZ5pYzYRk2LlizrNyIDAk2vPaHhYQWyhAsyf5V57EIDsX6ICmJg1ICyrulEr
cQtteUBdyt5O9WED7RQrEQiWgFjj/HWGPno+tV6ngqa+xGR7knLeJCsLj1+gnAQJMQ2kMRuu7ZW0
0MHc5kAE41ApxO6Ffp/jHXL9wK7sIpjR6bgBJnUxvH6+r0sjTOW2JoojVweS3HQND85D4yzzbc8M
MNt0iiG3DQVWxQnS7q5VoPQiBxs9N9yOiC8SyKnBP2Vd9+n/+XqfTjGbNmlzvytBu4br269eKDwC
I16O3L6hguYEHneUdvVbYfIf2EHK4s5CuYVE1CO/MWhFRv3QvWgfS3ZrPFCgergVD0p379uJwM2Q
ThC2i7Vd2GXODeYNgmzAHB3sQr1X3KqeugPD3W4+ZDghVM0w2PS/Koi6v1HaTR7mde1qk6nKNZ6D
CInQEDrfPH5YiEWD+S7YF+3ynsJR4xf6RKmh3dAdeIQAJyr8S38/7TH+QkwcnWQf/ho30ePUWB3E
AOggV7kVRrdKPekXsUU4mp6EIyJQywSWcK9/+ZvttXCbnqlFShw1aJs0M9wGtakN/o8nOjmd7cBu
vck3PKdpenDNZ+aAjni1D2ENn3/PvVN6aUqAyytJrT1czr4lc06z0JxzZYQdcQ9R5hMpvwEFttoW
t1zUHd0X13xizqds9kI6mljA05viIFmx01viU7WD+Fps8VaQ6xqTCuZ5oqYdZPfgGk4Izgat58te
DNTp31SSzpaRyfb8pCyNCrQP2Buq196hjmiNNtkjDFi5zSvNrge6z53ItkiVRpeSAnM68Cza6q+/
h3P9O82jB5CneraWAy1909jcTonnEWgmyOPd+Zv+iy46xPTmVw0vQc3TJBvSDUVnSZGdcCuma/NV
Z7aZUFMrNdzEpBBCzWlwwEZ6RTVqhE0M5sB806IzwusFreUlZ0aZeCMGYB1VSxilryQ6H6wEhd1v
S28AY6Fc2P6udgcnd4N3SqhJdmby0hdgN4aCGv5/KkaV7rj8FNTmlbPDIib0ZOiGksZAcKq6vW9R
HdnSnX9NQIwrrxGfIZJnkAlAgjZqgtrBYO2gHhRBm1hwOy/5Qu9SAek8LxLRw3/NQSYQ1UVTofyF
Pd0pT8Ksf6+77DvRkm8TiX4Zw4/rsXyt/Xb2iZlQ1PqYeAzpvkp35puJ1N70YsEGPtYRAqt2RU/S
rdKtwEffB/twcEXDikDOxKVq4YR5tspdlZI5Zj68pmh15CuYqJPc/z30sqRPQtZLYwC9wVNnPzrQ
Frhga08m+voYD36/vrq8BIGtKtZ6mM2YaaWXl/KLvrXnEwGTjNGiApuH99Ze4++SRRWzwaCkppPt
TJTQ/dBP6lBEgpBmX9My/D7MuZUPMZLnvVYD4NyHVkVmL09KV05DOwxFWzX2lfkaNjqU0lAcBuy0
9RtUDQYLTyynzfRNFYy2UqHwNB8zID+m+SNFuVx6QtbnZEUFec3GSuIXOcstEmoOZw1XL0uV0pHp
kiGDrADnZZFtNLUyoCwq0cg3Ot1t85XWFOnuGBMsIzeXpcfr4vgtzLFBPhhFNYaAqdP+Rxs1Ga0o
uU3Ik7JLdhQ+TVQ7mx+j9sA7+evX2cI28/nkPi1SrALQ4ujY5tCNqyxaJJo84hYC9gsvM1h9m2go
E+FZDzIckbmsFbWd6iiccOjG4qtfpW6udTaQRpaQSdtAQT5r8CQc1wPOp81TP2bxOTU1rUZdGHEA
AzxpZ98Oh8DWpMLNVMNK5dEpIf9EYnQhfTCNFt2mKWvbn579MNiDD+4uAW9cK/X7WpXuyra5EYrI
C01xe33Xrb5oFr+S2QVJkyalCUZzp9BK39HQEXBKX8B7osgz97qp1VcMSkYqZNgwgGWe0o7Fiqim
mtfSJFLWD4A93sbCwsf3oq/JqXBENrhsQsAvKH9B8z1M+DqhNF9nt7wJCnRMY2gGSJiYOyAk6jAG
nUx/ALTZf5RPoQcOVFvH4y11sye+qMVqXFxaZDJSSQpIXgHy5oxvI4YxpC2KrwRDWKeX0zPoDTk9
/NX0aWmQ2emBQSDLW8IgTZ9kzYqDZxHsNEBA0kgStXYSPHc/+NfaWnsRHHX/rC3LMtWRaMDDAobz
YwBdjXb7MdvtLf/9snZ/Lu0wG5YkQBAEMez0Hqa9tpSfW/HiPS9ErUXHpRkmQiWGmYUtkTRHJWCQ
JZ3VxqXViagqRCnnXKwcQZTCQABMNDyvUYc6j/tt0gS1QiIAOaV8sLpG3oBD9R63Ae+SXtn+Go4f
QaELBIZ4yJ8bGoukIrmREUwGlbvkgH6o03mQhz7hZFA1OHBiy9ruPzPI7H5UAEk/9gVg6JB3nB3J
gngSpXDWMZmLgtDfdR/OLDLbXxpGESrucJFuf2rxt/SPiO5V5Gm84ZyVjBlseGg/4KuBWogtHhYN
aWZDgbWWkqTWdrdpDzo4BSnzZAi8v8t9FKxsS7Al0RoeJQ+6oA0x8nZOSayBUGbvP7RecRjscqe4
/Wt5aN7kj2r3J4x8a9c1SCBM0BujwicZbGYSpCoU66tOdozJgGJDPmQvUpgrd3pYocESxv2xnHrD
C1sxOjZQtrcKoZTtIhCTl7qaxIfr98jKu+Hs1zARoIiNUen7QXaieLSgPLYL9F2pfjFbjH6XlX3d
2OqCL1xnDmeN3BJl7F52wrC0ay2yjKw4tGNty6CLum5qNQ6AcBfQDPByAz5+fjxDw1dqAZRJThMC
djLKx2pqvqRdyeNUoH+HuQURaKABSyDSrQF4fG7H8KFKKMWKjMrF9JK52SY4qnvZkg98Fp+1SsKZ
LXqCFld+FiaqKjSwBT714/xB0AW8pUrx+m2w6yKrBZu8JR/5AzDrW1aHbgwOJlxk2T3A3tC0UiRh
MTGeq9nNDX3+9Htzk7v5zd+UZ+DmpzUmssYkjEclhLXfU4GpY2DcR3BrFJ9Q6cJ/cyuy9DFw+RF1
6cSPRKCzfr6wVWliqpRa7D1axTN2ZGNuAlvecvXNVoMczjy2DBgdCTsMHOot1LJ8n/pWHic3tClS
iZJWojr5wE/V1xIJqJR+2qO32GLLzMbo6yC3llH36J0RPDfJpjiCAfTAW8OVTAKGdFTVkBCCC5rZ
m0hlwtIvDflUcKWFUALtDb4c3dqti8kGMISpaLyoLMR5HrI6SZoGja7a3KtGs8UUwa/rkYNngjnR
ZKiCGi8c4Gx7VAPBPN81u+sW1jAa2tILZrE0Xex0o4cXp9fiSw1KinGrWJ1T9RYlNMhvU5c2XNJd
8coxvRYXVXA64aWPd/GFHhNmM/oqyeAddLZOwvQBhG7o2xjERzYtC8Z73oFee7xBNODTJpO51MOs
yGMOm8pGBJcIASM40Wwth3JS2XxR0fkxgaJI9UM31d+H5FnTBduvH6TusYaqbcTtPK2tga6qmBcA
ChNjpsyhMKAt1APpIDtm2DyqanlbJqNrVDLnal0Nm0s79HcsDl8zCFkRaA0O3xMVM0zBjyHuhJvZ
jUGkzctm1g6grkGrVKS05PDq3JikVYNf5BV0IHb+PtrXW/WkZchlB187Hks7zOJ1RT36dVzTpMnY
QJoBqucmqg1U/hcRE2layJsnogeOjc5Li8wy6p3Qm2IJizQNhdolKqkKuDSno7L9K30YGdTPn+vI
3AVKXWhzrMOasjH2zUPwHx6F6j7d8zo6dN9fc4y56LKojcIug6l6yt3QUG7jKNn1qbSJ/NGRRnUb
9HgrcQLA6moiStNiHwHGnzmMZqz6yTxjn6h3eNO68zZ9FZ9Gm4qCT9ueR7WxtivRJQc8EsNoygVX
KCgGVb8ZItlpxWzcgE6ysLJIijdT3mzzTus8cDlkjgElnkmceL5eri/0ufFAAxDBFAlqFOdHApxQ
UyNqA94Tfqk8NPIguhCqAllLruP1Pg/Gly6B2l8aRGT771cZlKTgRwUEwZSRYZ+bzv1eqGKhomG2
A0Be2or3HUQ7JBfTpw53OnolCYXcG/DUpqKhIqQyZ1+YA4lUQUIDbLAFBVDgGk62E4/G6x+kFPSP
Mbv2zBgTAErVQC04gTFabgyHvQj5DNwfVQF2mDg7UHI0nbeN1pqRZ0aZ9ewEMR+GDEZpHkNlfYK9
7+nIPyc+tnvdQTwK8bAHiOV0nS3CttjV4LZHrQm25L2/0bdUIgqcp99atMn5hP1rVSb49mmP2aa9
rGSt0cEejW905gbIZS/bmF+bY21hoN3RAYS4vj9XHmJnJpkNo2eiPEoiTEpdEN1BOK0xrdbMCyB1
jFw85CDU5aCVVq4NE+V2PO8lA4TIbAelTVQ9QwNbdrpIBiQos4SBl1WtfTdwpENSExSEksny9ofG
pEe9CRPhsT2GNtnSxom6oZxFiWM6gnd9DdcKMnDp0x4TSSdJyVSgdNDU8JJb2Va37eEDkkWPv/W0
eJ+M7nD22C2t0Ui72JVpM2k6KMVwL2not03HOkdjRudVPNc2xsIKW5zQc9HHbB2s1I62L16IR2/b
aE9fX/rG3Pe3tT1ZKs/q6uaQgYYhooGGAvtYF5ta0P0WRbsa3ZP2R+T2JyjO5OHbISEdtoSzV1YX
c2GQOXLyPFTQqcenkzS3kVWLpBs54gGqLksrIDAh4AmkIojoCjCHrMVUjDq3AbC0kjbfBaXpvxqS
Gt0oQabskX6O2z4rJo5nK0Og1CoQVThtmNBgEXDGHJN2nClw9sHYCJbk0PRecIMjgRxiEW1al9ip
m26qkFcKufyKtJwFSKmGbiIE35iSi1EIUoyZkP8CfBKAlSnER7iRIGpXb/R7XiOKZ5D5ig3gKWDE
6cBPW+eQ7oRy+B7biCsUfBlXDCQQUGFAWZkKhdKfsTh5gZZEshpBkoa+1opH7WW4EW4Tm77ZhfEP
9EdW3g3nBpnLrgTzWwOaHZhDPdLY4zV9kDYYGHa0wx/c55ereG6NSXjTqAqUNoW1xq13vmBAkje1
cjCw9WAWj2Kr10ewaN7zIQurfgL4BwQcGM3BXM9Yxrzy0CdSSv0UcelBq0+gdSVorqauAmz5+/WA
veaoCVKhk94qWCUYc8VQSlkWQkQmlErNU+cssfym0KzrVi4jKJJOlRA05iAEB0rq890S1m1RkARJ
p6ag+2qAFBd8p+0xqP0vidwMznVrJ+ru82sB5gzQxkGphjLyM3tFCfJRqPyoPSVGaeYl3RFiX8Ns
h5v6KLvyiEyJihxpyouYPEMtj99EWknOzn8Ds7Bot0qhXsfoAwIpJj/H9EEIerTgjY9VWN8zC3+Z
NxPV7KmFFrZocXD2renmN/vq6MYiCna8zhXXN+Zz4l1R11WR4A2B1Dp+A/U2cFvhdkB/k3fDy5cX
Bl1HsGmiAwK+yYsnfOH7eYMxXqyj+JJtu2dFsIYBgK3OgSJa8Q4SCbdyMydyUpsAxpk8UvEl/b1w
6KuC93r6f5Za14G7Q2n0gie7ysxh1M0QS42XPkgmwPwPgP4uAE71D5pNNFhfbuRPa0wwl4VEqYgZ
tA55Mh6CA4GGhbTRPui0B59RdwUTS5f60xp7NxtShVFzHJvRk7z2ibJagLzUNgNLu2+t1BqBtMHA
x3egg2FegK4P7/G/kj6e/wTmWum7gUpAwWGa9iuVTYE+PohMC2d+AWkrFyG2spVRGYKaELTdkBqY
p++9uMcKM5kn5MeNo0FjYAt5a8c4VhG05P5khVeaFefWmBWexzkI1AruwUHwTDdAwAEigqEPlDl9
S/+G0s3mD1oVl5f1uVlmVcNkqvKohtkeGAGqA90ooAn7oCok3Y/4gVvQv9y25/aY+DtJNACHsNe4
ADmBgWKf2NFR3ZSPEPLl4t1W6vnn5phQiy+YdnkLczEAb+XdCNU1lQIuuLUpriUm0AZ+o2r+aSG9
6JFqMvf7Ag3RP4B1XN7L5z4xIdbXe70T6RLKX1tH+KAfLXRkcPF30Kuwasiu/0VUh0l0BgG/x3CS
zDZ8RHkuMehmNqdlRMoTezSsK54Z/EmwuSzPnFtjlrIXGqkChKfBHf0mefkPkB8J/exEGLzemm7n
GJbijbelf5yCr2X6w/geeA8//nWecP4bmEUGU1CeTgS/gd5j8mgN0XbOHzSg1PbBJrUkG7ipssJ4
wCbf1w99Bdw1L11fKXSc/wbmCTumedFF1WkdKJ4gdfT+XksO2aZyeirrou5EZSvE3NL46gb7/Nos
mkat1JHUOey2ceXVU3zQpegnZ30v074z30zm8RP0rTkV6ml9ideDc842mmfowjvxCy2M18Nd96QM
wAHyWKdogDm/N88NM/emKY+R1HUwrAteVn8jxX2cfnCcWw2qiwVkYrkeh8YgRLAh32As1Bas1AFI
wm1xT/2JXM3K1XjuExPEp2iYJTGDPQreFED1WJcOLfrPUJLKH2SR3wG+TL3OLTJhPBpUMa0KWDxk
1u+3SBH+ohtzcFRbHe32pvwpBFvfdf7HpWUCejr891zSLIC6Oid2AOnEFmNIIsQEHnj7ZaX5eO4q
E42Kuh6ldoSrNBJA69j4WTwYaKigGwdyv8kTHSncAZ+hq84f3M+r9+ViKzFxSMlLUSfh6dOeBuPT
5KSFrG9kJ2ltwVE5C7x+9inURtYA0GBFtGW9qXuxhz0/NF7ySn9seuDVr39Eng3mG4pT/n+kfdeS
GznT7BN1RHtz25bkkOONtDcdsu2976c/CepbTRODn9DR3qwitBEqFhooFKqyMictIZtnkQ44jRA3
lJ3rFhi5OPlo725QHy3N0ZROdZgY/WhXKsA+6ntC8j/fgv5RcHndfEYV6dIe9ZmaspdA4Qd7JM9Q
zMqRJj/V9/kd4dcihBrdfWTljjjd9rMtpFxFJ96SUldFNZSRIMVAlM8GOL3atxrkRteXlB03f68o
PQRkYd6o1Xt4WHTig9Xdqmp/G6cZxwo7DX7/cPT0Tyy1/zMzHAaPzFTO9Ru88lo7g1oUpraWQ1O5
0v0SXHfv/4ih7/6Rg7jJ9lMoqfU5uRdmKLIKdn0HCZvCSSAApHgtqgLc5yv7fbFxlbol5BZqF30L
i+IBxRw7+4eg0MnBbl+4on+8r0f2z8a7Ng2zBYPcJIi1e8E8jGJnW2BAAZJg8oe98aOuIR/QvcQe
N36Shft44b4vLHVVFBD9zEJyNM7tmmN5h+cFGeVaX/i9IbLNr9miIsuyKqpQkE2qBskuOyQo4WK+
5YaHHeBuFiq8tIW8GFkHO2Q86lyJG29jH5o2UKnOxlt+0k/+wWuOUfElzSs16wWzQxLsd3plD5bq
JcqXKD9WY8I7g+z829TRy0MjGtX4y82yaN2sFfP50ZTsgFNHUVoDOqnFI5sLVmBvzHdblGOL0tbR
GqNocuZg/KwB9UGm8MU9hJedeDcG8UHmiSKw32ogLvvXQSpa1lleqIvyr4OI0RmITpejuPuLQU1y
L/y2RMuDDAJQgCkpWvwa4u2h5YfVJPLw/WNyxzXHTjzfzVFZNQYqwHgvwpxmLw6ZGh5+kKACxVYA
HeMDF4PM2SnnstEmrHRShfglwx6pSP+7V4p9fFNz9eCYN5yMXqUEpkVoWVPfTBxSeKbCVAuqPpxz
W0v+/zm+8bHeTdBXnGBMYbGWKPiUlehVIviU+jfOLcMMhhsT1AcSTDFTFczknBcsPBCl29EmL+nu
7g+wOcztsLFG3WlyFALLSGqEajC9arta9DO0tloP6C1MBd3xmyOcj6RTV5oQxZCYJpFj1dLbMS5u
JO6W4/lE3WSpMknGUsGEGGSvyO0AEqt3yRFwPA/58J5XZGbf0ps1pK6vUITWTkhcIr1W9QthH4DG
j6d8KfgVR2aU39iiri+1j4x2TmGrdw2oGEUuQTrGfv42pV52IphD8ja2ar8+8Uo8vC9Hx/zayBMr
gWlMx9lVeTBmXk7Os0BFemupc5XMtbh9e6rFcGe1855zunh7g4oR5mzkcivBie6ntVscsnqVA6wk
iv2uELRB9hfs4Rchgx49jRoJlLakvjgdYtBNrbv5scB8FWbFT9ydyIkdBhU78mqMzJzsxCV2wkDZ
FY7lpUB3u9j5QXmSOCgD5s38vhnpKddW1wdVyvC9ygZlp0KEnIP0rEe1x/lozDuEQLHQODGglUId
MLEptE5SYYfAhzD7euhvSOWifewD7jPtI3D9jDITZQvtPw1Qg8vMRtbSWq+yAeBZsQZ7Ulgbc1CF
q6DaIG6owBoDnYeHTmiqXSoMtQtynORFGLTGcK47TTYinc4B3yvrIKGFTD2tQTPO6Hpi7pfkqWQO
uwf49E/EPxk8WWi4SaJOKEdlVaEFg1aj0tVRRdpIKDBA4uu3KKPWX9DVxKhj7q3DnZpzScmZ6dXW
KrVR5XrRIiOH1XwPVqVTu1t8YHjt+MDtJpDv9WEdN/5RF9y8NLmwmFhH0t2sutcaOLDOFyt7Ce3s
HpO2wfplvM187gOAtZG2LlIXHfCDZgM5DGLYsENADoj+9XTMuaOAzErG1hJ13/V5raizARd/ZZCW
aAvnDqfkJJ8wJc059MyXzdYcdRoH6Hyk1nreMYunQ2JqUJGwYnLuOyH7CJ265BwFZn1ta5E6k8ow
jGqSwWLrAsw3oeaL5kkC5q1ptAXzk5zYOcbnc3v4nnSuggI8F9/OrN5sfwJ1+TVxPolp+D+nI3RQ
jhauXcNLgPjNbgWPQCwqP5rAAMudDud+YOpehPFeLUwYJ29WEWSQy6EA0TZ5SlbpZ36ORv69a2eG
viR7nE/Vgj1BeBnb3p7L3onEKOiWxUtjSDCE0u56tDtr6V0xSaPkJLHWJh2lxXPWS2od2pj7s2ln
t6pXBWbpgIy1AH6GiC23+pusB3PmhbKnLcEAOhRE4+D6L+IFRhpBV4bJ3I7TedFBPiytt1G+I5yf
pK3VlaNtYSYtAXzgullyeD6sA4jHRdUi9Lc0oibJZrlOSXkiryIn1OpdVKp2Mv9NqU7ZmKG2sxlL
xbosKAbmrWVLeuHE0fe5fbnuC3vfbqxQ+zYNlTYKJ1gRg3pPgPHKmXXjl34qN/lhZQlbn6hduwxt
XWikX5Tv62dtN0Jkc3XWV3n3B303Vhq5sUU/2o1WFNMmhGdyAFrkI6RQEHMxhNOCcwxVyL8MAe9L
SSOoh3HMGm2FcwQiXkA0aDBfGxQ9MS4YiMpd8pXz6Vip+NZB6toU5EIJ+wX2CNZAKhxTOhE0hQEy
t9x053w33fExJOwzt/GSujPNam4GFX1yt/cxmnvWkNeKPWg4PDJKMaRO+oPLM8LzlLo9G23YtE8k
tFCT7AZSZAQiRFCWzVOc3fKYQnknQ6buUNlQxaVrziejAC9gBw7aIbUHvPJTrwTvwn/8mtQFKrcK
ahYSvmbjVXgRdwFm8MKj9KCjTS7vLDd8VB85JnknhIownaHg4VPDw/A0Hg0I7ZIaU7MnenKkwcnt
CpANeSVwylSsScLEysoM9kiDU38lY5nDJ6LVDN3kz9zvx/OOijVZ3upDSqz90iXKXSl0ws/qc/mT
TFCUwaTyRraYeez70aDzdCDI1WYk7arOCwMyzCA3qt0XIHUjgsllkBePaugMh/CU80RZeLtVobL1
SAJbe23Bdno07sj2MfetYSuYA2gDUJHy6PiZBZVN8FGo4FM29aDWhPxo/iZ6kBXZSYV9rpz79YvA
I9RlPrQ2C0vFnHEYQNZEjKngRAb1TQni6SetQw/1mwok15rZ03P/il6qb0Z2PdvcRIP3ZakAJCkt
cOdkLwk78aB7BKFceJCzfJl68F/IPl7uqs0nleOuMhWDIrEulZj0jckI+vCQPOj3ZJHBNJM5vLSG
u4WoCGSYZdSn+vnASH60uB3mmcmIXApOoa///b5UqPCzLGlSCRkKteRZi6juyyWq3GRcDFyLbyvv
TcSJPvQIoDZaI9KB81oOr9qRAGjJ+8T6iTetx9sxzBsLI+hgBEb//cO8YT+PEdiANdD5p/NNZYlw
cUkF93oAZx4L8C2Loo4JOIhnIt5u6vZEDSMq0efBsSDIxixQAiGQd9x6C3PlNnaojdGWOaQdBthJ
gcuvUTr9th6aPeFYQkmOdw/yjFG7QjVryAgQY2qweAUeFpanrSiPEe7EMohTzhqyd/3GOepSGiZc
S70Ie4QXt73PwWgTBeETySvEHZcWk3wS+gpUZXwvE7QL+JNaSqGbsqZRV9zyVim1jo4RGhfzYb0P
xsIIRBrFmnuVacl3ldVANA3ScI7ZZ6KTZmvh4rRoxybr50fdmr+IfSRV9vUdRZz9+PNUAOsl0NEA
XX+5o8KoCedQGzu36qLIWyA+i4mBzLiBTD1GEHMRlI5WPYRPs5oUz9dNM5/v4Dj4bZtaGq2Tm3wa
J2Qjkuw04rIH15bb9+pdK6Uy2M6SOzk0DiAGO1kSRjDH9kkR5J+Fmn1f5PVhDoX7FVVcuxZz3hYh
W+7jqpDvBblpHDfql7ULFJjEbEbdAgLaYDNF7EdXugFpAaTe0HAHalolENG/Ic7AVwDX0r+WqcPQ
YmRRzxZY7n31QF7ZGQZFCHTyDKTg8neyP/+7OeosRIkWa1W6IGqtc+ouXTg4qjTsZSm9mVGuVvPo
RlCW+m+O/NZLKlOTuiUyMh1etqB0r2u7AwfSjDJCd2++8Us17CP428lz3XMTNau2U6UlgZOgI/o6
pAMI2ScLIGaEWc5pYr6VQLSABjXm+0C9QCVlfTeNQhYhtlTQjAbCAIKcd0MAUDGeaGoB3oA/4Nlm
urexSeLrxr1Rqia5SM/xrD+eE1F3xeVA+l14SqBK8sIvRjHrjVtHqQStz+Wl6jWVXOWLJ0W3hGiW
PH3l6BaAcLwluGMa5Mx9OJMbN9VLN+UBPSgtg5utu/qzi/cZxE5jAJpHRziRy6m4s1yuABbrclLB
gI/NQDhD6Ugwx2klJSvCd4aB7P6ZtBG/5a9oSgERyrsrzg/MDy6qEubogT2QEQUuXRSzPOq7SMZd
8XN2ZW/A7nGmMwuaeABTwrHdE3kQw2mHL8lz+Qgy80DbJ68xt3rNmBtBGNr8EioASqGplnqLX0JY
F6fH+LlBZ+do+FUAyTsRi47tDcRo+QCtK8UT9vJJqG1em4C5sXFvKhrmvSAERh2mVVMqZUaZzQWE
3Uly69Rbjd2XMycakY3zcdXfzVDnp5UwnzeQYG9omJRLFtvQSt6FwtxGGqZGwQ8BIYvzeNvmjILW
Q4gUDTZI5qs7uT92jvJ4pkMKIBbBg+ecS10ffHq396EUZoG7wNIQ8mLgGpfTotryS/gTJVOVHBo3
/ho+Lei2uNPz/CJafo6rjbOqjIk9bKHNT6C+XiFAVm018RPwfvopB5kbenJQP3c29Ox9KbLnBwzl
RPfSaQHcmGuds+A0wiXPjHoRB1gnmbLu9IQsAvH3jpTn+4ordsAMThtnqXBoJI2h9T2+bxkPN2hs
3YMUB9B46LIVo/EPJ2/i+UZFwrKL9LUT4BtovJ5Vj9A2zAdSg8/8P6iqMk+hDt4Gy9TRjDSpjKRI
aqlsJulX0bH+XjyCOOyedHqz75O7uIVbv3Bnxpgebmx+SEtAbdl2sDk5UFw8F/i/E5PyeTSYW4nj
maPSkQGoF6tdYY6czvxz41ROeQNGBbf+Z+IXUlg9SLze/l1QekyjavW1GgdYI2Te5f9QbJLXn7jL
SI7YhyiwsUQdwQQVFEEHwvlcL55uMbN1IkhVxStimwdV5WwTmpAUgxNLl5awpcoQv1EUEGtnttEO
Hmfzs1cPfFagPtVEcGxQd2Q7VELR4tHQR4u3JuN8iOJlr6gQuYU8JbDUX9ZKPE6QCw+6MOUU/Jgd
MaDrf1unjt4QK9GCBhTwnK9grEwe9Qdp33kmOgyAaElfiTAsDuIRB9LBTJf1YKD/MBQod/KWm52A
bX4J+R6bG2VuVDBq9vglnad8Il2AzJkPWgDODMA9c4fHAsIMcEQFSMJQMrhiqCOyLGMlCzpijgUx
ZjzXxmINCuFZwNg35wNzLNFXV9F3FWSHYKn9pAei1z0knp6COzC8wysUheryn8S3apvnIHtBIS+M
aVkQxml0nGuGqhiW+pxGV4Sqzk0expvxQHRy2gxjYn8XdTYGqSCXy1Vcz6RipN3NRyAKkVUJ/5CH
Xuold1zRQua5gVioZhmgBsCUyOV+iWJdwWCcQko6LSF/3dVeco8qJnf8jZ17bCxRF0bXQLtpUpE7
qqfBI4Xp0J3uSb7YBC2YbkV/2gPS6uXHCXqJ3NIVOf8fYt7GOrWqg6WAjWSEn2DCelW/kGyHdI1k
jFpCrob/uGRu14096mDItdzrCkacXbM0nKZvHXMF57Pe2amW768fDWai+m6K7jYsrTRDXBamhvhn
Wfxo1pWTs7F8AbgKc/AQ+8IzhNojZpZZqTjh6Bn5y9xhRkuvfXWZvb7oOGGcVWABJliWEE/QV9eo
m6lHmx1ysiFAaqAu0pPbPP08lzdDdKzy5OH6qjHrfVtb5PbfREp9khuwcsMWKanjFgTrThIU+9Ib
f/B3P+sa1ExIpQEYB4IyGkkb540Zd22KNqV4O0vT01q6upE+XXeJZ4S6hSZNLawygZFlPAqp8gj5
3X4y/soI6D3AFQeSKbp6virVACqOBGSdysNQdC+W7puNxjFybpHTxxUkp7+tUMdngnZyZepwhQxg
5W4DGtLTsOKNQEL+/LP7Zn3RAtFNvTRyIqDwHePYq+715SQ2rvwGGuZSRV0sgfsC3OL1vG+E1FtW
sMNYll83fhNLbl8OTmjpn65bZR62d8/pUlE2RmVo5ljfTHlu1Nsqze4nYNGG4vG6HfZm+b3CKrX9
zaLXunqEnTR9LIf8Zay8rOV9R54zyuUZgxriOIPwe3A75bnNrJ9F9qPOZ7s18Ma77g6zarzZMTQG
M26EIdSIKYIdDKHiBi4yX0AfSbfHL4Q8mbQpUg0wIF6DmbeS5P9vAkk7iVEWmrA8KhhkB+3+uDY7
teccCbYVlDuQZ5F+K7WUhpjHKppkGD1Znppafu76QxGrL9dXkWeEiiDJBE5/IURMRGm/Co2nVvVF
wXz9b0ao9aoLtBRmBZ6U7YOUhk9xdVMI5vN/M0LdWUZuZVVnwYjcvK6L8linO9St/qMnVEoDNb+6
ysDH45rTSzL0z3O6V/P4PxqhMhclz5RmmMmHbx8UcXwW1v0wxH/z4S0ZyqEm6JdVmp/QMGttNs14
cPXoYdGFp9Ry1b+7n96N0Oh6FNOaYlxhZDYeRbF7VCJfqbS/iWsbI1QKkahyOlRpNLha/ykepCec
k16V/tty0WD6MTcFaWrgSS3ciUv1vEb+WDWcE08OG33/6JIiAkqJXEg3qDuwFASoQMs4jDWu2rjO
Dlo9ch6u5BRcMWGS18EmdAltgtdbg72lioljKcutPs3Ptax5md5zblNmvrVxh+YuTwdrXucaH6Y1
2tVGw/yrpQ2HVJ8Wp7Ost0pabbE09uGS+1Wekn65Ywnzt+thgemwYkiSqsmQb9KoANdD37WrBIA1
Vrm1W/mL0rxm2YOmcHR42c5u7FAxTimTOLUg4e2OklvvCQR6fTTvrNPsaX9CmcfKm/WNOeL25jtK
fZMNwgRzTdtHnyvoL900kmh4naoNO1XIq2dVDcVAAO1jhb80Fr/vs8yRK5wWO4TChl8lJugWjHH0
1zUFeDYbhe9r3QG0dP0DMDf15pdSIbMu9BS3P/kAuDDbtPsnT9K/CJhQUICYChiX0bqmvrE4KHEx
JDAxhydt+hT3j9P647oXTC4XndSZwFeGjsy5ZbNZ8DmbdXFJJULXNftQ8gHzkdfvlIcFoiWofp5B
Xqnbf+aYZa7exiz1neO0LsNIh1loRrqSa9y0lg/8o+qKfuklT5UORUle5YVnk/pikSKWohWCN7DQ
O08F44IeO9fd4lmgbjhJXsG7uMKCUEI91th3MufUM4s4um5iOgdSYWAFpZLdTreKSJ9G8tZbPAXi
v6b5SuCxBKla9bZYe6rIcYrZ89WhO4eNqGuYUKJiqy4aRtIlXe9Gr+ohRcEYFGu1l96aT7IPGMNh
euMlouyoQx5moqyA4IzWEBpAJFUaY4+RMshroMSCgrVxS+gqJkhR8pBNDKFTCz6Q56yKlbU+DLBZ
0Egc1nxwAXU2vCzu7mZTUSN37MYw0Lq2OkQg7PqU5itGfFVrUYLaFPSgKZdTt6iDL2T5wdSW2Ube
4dVt91VO1MmddP3FWMMksHoDBJJyIWpOP5nKoViB+jC0uNad0KigoC5MnNSBtX6SjjIftghkmKBs
dRlGxSFZqkKv0dX9uWAmj3DEtbvukxX0fxK0GXeRBOk4hBHClQlc5qW1OVybwlxRVkn3ZIgiOUB2
MvYTlIZDW3THQH5r/6AOxzoLF2apGGI28VqoBPbwCxPQnKC7REZgCWrSeI5feD03xjP6wh4dP/ow
XJRfbiY76SY7kzjwRdZYJYMLO1QUMXOtnBfp7Ff6LEOLtbolHdXix4Lu8FfDI+xJ0/f+1B6yu+GN
/wNYdzBphoHRFRqi0BW+/JwTaIchWlUP7pBOjhn/jIv9CjYqqXY7jReTGWuKuwe6TgScBRwS5auc
jxCbGUfYMorDCkysJ/S9txSiM1gVeqjSEpgzdBHNJOKFNRIq6ZRxa5rKSiGpvPbFANOjr7e24TeB
gO1TgfXbJcMUvN3DnCcjvXGiFQ9uZZWyV6fLUi0FlnX0gaV2m1OqnSbrNfwOyJWDpoZbA3CLuhqe
3Z9FtMsM7/rlRJbyg7/v9jUqjM951qlpDPsSMDNZNHuTnnr98LU3X6MkGFpORs6ctkRiCrwfZPWI
x5fbqJPiPJXUAY+kEGAOqT1meAe4c6o4azzulbW6LVvBVou2dpZp9a87y9rDFjRUVFWGHi6UQC6N
52kWy8XQDZhXbwDqHKfVNodF3cXmkAVFWww+aBF5801MSAA4g5GvAQGBy4tyuWqVWlCnBkPdu/IT
1JK9GuN62iO4sy2nACfAV4IgIpygSuWXqdtqvD2tML6xZRho78B5Qzep9GBI4z4c24YQK9SIxeC0
gZbnL5GV6o5fDGaFYFA+GyBhBn8C/qAcTtOy6Cu9IukIZiSJCNZ9dkTqY/dO4Ue+zNMWZJ3ZrT3q
s6K3pai9CHtEqzT8KR3ruxHYM/TpR+cPxrJ55qjotOpyLCsyzBEk7Vo4xlu4J2za6lH6wmezJItF
H9Ctc1SAMLM6G2alIDWrAn3BqFdQETaUf/AbhBs96ULeEALDPWB2wYeuI80CfyaVJai5Mmd1X/6i
lqqUGhTzRE292cdZ4ap/OcF2YZHKFLR6mbSmg8XxUxhMGuBmBFUH/TnrE4afQIfMu18Ya3phkNqg
SW/WtaTCoCVptyCV36VxfoCMFejQy4WnbsIMOr9PAwgYLoNOu4R9q03YLvUw2WqeuPGcO6rmKul+
UrmzR6zHxvt2QT310lqU1qayqrAW79UDAumX7hS6UrAi6dJ3yiuftJZhEE0zTQRiGMR/ILy5NKil
+ogkN+pdq+k7e1xk6IuoiXs9cLPK3xdWqBC2zoOlSQaszD4kAiHHcRww/vIkOI8e6ijQg7al0/gC
MRWOYRYk8MIwia2bl3AopNoCGRUUWgPJJzTZomCnpU0EoEHT0RC+7BNh6LbcyiPhpwP69QdvvzIz
9+0ik4+w+RXSCjymSH4FYUpKdsVDDDrr5qj7mW/teUyu5LhREefCZeo4ShEaU1C2QNm3kfuvVtya
+1nMNQ+9v+aR811ZwQbq0kDMGWgK4T+Xjs01kspZBJ0GGZWTHYBbITTu5Ha1nwOBPyvH3qzv5qhg
CmVzAHZKmCMP5aKwtRvSJydd+uo7kbXmX4bkX/y4mL8t0iVIYIUNOZdg8Rd3xq/nAZ+lX2bc8fho
73aoYxj2RbSo4XmHiI5euONz5hE2GWgW54H4BVKUDwVQ9drD6ompHymYH3CGDJScvN3Diq3bH0Kd
VCDcxWXtyBIruSuPt01xGE3JKzuZl0oyAqsEWWQTUn+6hHIftU/VNBuyIsEQB1GNGr6oB8U3btZ9
4gkYeEoqWzosrmwCuGvzCDVYJwTiX8BF68hwdJ0K6WuZWdPaNBi5Fkq3CyNbwVTgMBSc4MMai0OG
/G6H+qiyOihVs8JOHBY2pFv9UZWdYrLsOjGcWHhAzmnXOphollPZcNG7PC+pLxmrqE20ctu5n+QA
9/ItEcEmEK/k+y9iYG4pjhnmtv5Swbass9GKB/hL3u4oFyhvxOL/2GNLhxfcGW+fi+WlompnrLWY
LjAXJp8Gof6kluU+De/KYnDS8p9umRxOtCPfiw4GW/+oHQtFEQk1YRgUD4h1kGEBF3AA9Q6/PfGQ
cufyyjVbVI4zaEo+5sQ5QnaXW3vVLJwRakHSKVIOQv5P2nxeZQgINWTwLEgxWiDue+WzODWu3u20
6kZvTomOEUVeYY37lal03cqnuhgn/DJybvvn8Q7C4xj3mdwotf9gqo8VGbeLTl0xw5wvVtJgG5OF
qCThF7AWI03q8rYMzvwnoinM0LQ5uNQ9M69ZNTYqKm1lGd2BdwL6i6s22tmS7aOy0N1iWWqfs7k4
Nun24xRBAz2qsazpPiLMLIpvPmBkGVI//SF+NQIMuvZOBWUTwAivm2aFfJSCFVIJBlCSllAqlMUq
IxUrPJSy00br5yiCeJIh3ijZt+uWWLfp1hJ1gHJdboETgCWCbydz9aBi3/3BFmUe1I1H1OFR80LW
07zDFm2B6VVrXJSFMQa13D1mXX8PZjDjLouMBk/40Ya8u2W3lcF5iPFWlTomXZNH6aTB12yUglD9
KYezHaGDoEgjJy6x4qBhqgYKeyYmIun2QViEmZ70EbCnouIa0nHsvw05Bsx1wJm1g9WYnK3KulhQ
SoQKuG4qBnhNL5O+KellRSlxOgQ9uivU/ihl5VPb6fvrm4V5fZqSBUQJuqHILyk7S6nFciTjmVeH
/c2qDYqbhvNDWPVvllztoS/mjZrlylEa2WVR7DIz+3z9F7AWdvMD6DwhEdOpy9QCP6ADurW9lyb1
aK2gK5BKW8yeU/Ev2o9AFv72mOajTrQZlbcQBiuh3K0Y6Fn0v6AdxZQWZpNI6weNBCr3qTKUeyM1
Q3nAOM29bFspD5jGuiBkSAXKMgQ6IcxGPynLepzCrBFaQITFn4RV23Qj6cxLDoXVg75w0iwWdPfC
HpXoyH2YgrUe9vJ9fo/pZLQ8neZWAQE6GB+IAHKY/HOWeXCSu3zHJ1piFUWBPIUCHSqjIlBe1BWl
CWExyIPeurWU3iqTFQB0gcdkN8V2UmAId9LRzDaiY2HoByOqrOD6NmW8imSAUtHqIj1lmW7llWMh
jEmRIJ1NvoE+1I5RAv5vFqhEVhHmMI9HWBDlyresW3WUODGFVUi/cIL6iJEUJ3I2x2hPH8zCAylW
MaPiciAJDugz5tauy2CIvfF1TJzmnt8vZJz1C/skDdk80WUd2VaPhqg7VhhZDPvJxrX4bQVxo13E
3ScTos9dnnG+HCvLu7BKpbCxKdf50MDqL+XcGOoSaJjPeNkWdmV45e4XCStREKtuUCo4ECYD424J
Rjy4J04ewDy4ePtBlFkyoPpnUFdWOC9qHAm4SJSnHEkIoRIq3/oFzD5gvnE7jugsK77D+Xdz1LHB
uEY3VjXO7b/Fg3VX7gyMui07nggz+4i8m6KuEpQFdYxnYHcN8go+lsT61DU6L3qzCudbh+hiwdyN
w5IuWD+C2cYYLHA1mYMw65wLPa74eP1UMu5hnHqUbcCajsId3eFephg1pyFs3SSs7uMxPOCUnnIl
erhuhv2dNnaooymL8oiDCTtEQZDMLxMKc8Ih+gfCVswPhUoSeB0ALMNNeHkMYxE0b0tmtegFJPlB
gLSdPwREXUYpvL666Y4axpJ49QDy9am3FjD970ap3ZG3cS3LC4yStFTaZcGvEVfelAfze72boSf6
5RJsy3MDM1IHJn9d9Nbs1EoiJ5Iyr0PkEJKhgocVA2eUN5XWxo1SKi12YVMGmp3Z3Q0hJBqC9Yi1
dMD2WN0bmC5ZPbRznniLyT4F7/bpDKOr80hVWtifoaeleimh2IdoX/SdkEHwAUDMj7cxR91NmVDX
lkTMyRCbIAQCg28c/qBtxNyZGzvUKZiTplIWsqwpeGbLOyKEFnkWWLLT23hXByWfTo7xikEMJHhX
8LAgdlFXUt3EkEGeVrItwwOpGfcgb9f9/IFf5vw/Ptq7LeoiKhV96dMVts6x+LXAqBXa5kchECEO
HPm8MTLWYspgpjSh+4PcnoaLryA4Qr1Tbl0zWYzdhKmCXVxM2Z4TuViXugwhOYgLnZXNqWR3zKPE
mIyZeCU6swxMWmEdIy9zLAP1CjABHAjzoBjo2h6KoZykibmmMtQcRV2BfrxIO6m2ySqiGk+sE+Io
7JflAG713ibILnRyDG8edxyPyZ6gQ9nWJvUd1TidpmmBzTPZIsiqusoZUUF1kR36fRBHe149iBXV
ZGCskHgSgmmDvIM3iZMpJXONv8bt0OcOvrVf9sehkzmO8axQqUnZLhLUTsHb0IG2u3vLrEezajjv
aPYHU3GR4kY1gcKljrg2RVGVhVi80e/306k6VaPX/iQz6gteY47+KPE2KNmAHz7XxiJ1xKVICKWx
11q3CFuctEG4g+653wzpbbmUvlnFrqDlN22bPw4AIHL2Clkz2jguPYzHGhK6N/SslJBZS6FCbgzu
otgEylHRLks7OqR+LTjLCAmAX5umnU4apKa5g95kOT/ax1iyBKwzWEqou17IJD3Wif0W0gOxI92Y
k9MfCFembMtvI49Ci7WF8Dj7bY66FzNB0lsxhzlLegVQpjdROSxk3qJynKIvebUxS2UmThHB7njA
RJhwSwCwiqdL4LTmtWtYgRR1GBVzeyA+AWzj8vTlvZm3LTi43FqZf1SK8aQlPOYGcoDpz2Rg8kIE
QxywxCJ1KlAeHEWpRCELmk5+NXf3Y9M+5RD9G/KOk7uw4jUmteEOgDaEvubSm7WyejG1ehA7LRiF
Up8ERbbN/DWZ0kdlUtxhHjkxmrV8W4PU8nVtUderMKBIt0KfKi2ceeYELhYWG611vM0xj4ivpFOR
a7FqxYgm+LQcyiMaXbekHjI7dui3r4pTQLuB1xdhyZpdmKSWMevlVDQ6mDzPjq52YzkkMWq9MQea
1Zt8ISigS6fsV94TknXGcNPqJPGEr/Re6TtzSvsCBaw8XKDfbjlVnaIfwaNxZ21JS5ZxrZD3I6R4
LvcJ8Bi5IYaoQDZafYSOtGvE64thZj6mhP8CnQSk27stKr9Mi0oT6xG25IfJM3wosibfCF8CmZSY
jWNU8SIIKyxvDVLnLWqSVmxb0nwQ8tqJjay0iwh94ES5qwvx55SPYAxXw11StneCZLo6FAig7+CG
KHWP7XpMBAD/OhArKJDu4lwZjPOi6Bbi9bkiq9IpTdGrtdqAB8Qdk/imD7+moADsDd01BesQ1Smo
3WMbqkN2O6KJm8dBEUWOFALVVUe8c8UItOgdK2SzocaIwdbLPWAYfTwnk4RJKrShiBpU6H4jj9Lq
D5SGWJWRjTGDBgGVkjZIswZjvWUdYu11MOVbQ8KzJovsCr7PcuIX1ryPxRoYmsgTdF4cYT3rQOSO
Qich2SIQzEt/Q0UoynVQUVeEbon4M8G4MVLK2FW/Z7t1l79VR4A/E0/+SvBW5Qs3qDAyywv7VFAp
tLSyogb2w9OSn7W0VTf9IgUkj8787oYLreUZpD6wkCvxOhCHSTe5eTB/TA3EwnubiK+qeFUeuGQa
jC21dZGu98u1WKdANBM0SxjEjrKLoj2J1bJf+WJ94L2UiQPUxXphjoosplbNlZHAnBqMRxTbgmQv
BHxRD0awvDBDxZPOMqPI6mEmAy+4Xu4X4V4fAK+Yq7/Iny8sUdnsOOipbK7n9TNRSdF2UAd1Rnsk
8u73/DbfOR24toAkWm2eHrVcDlYiKxgosSw7sRrPUiI7tbxCfo5Q5jP02V2XnwXiYlindocplxX8
Nnk62G3b2Ks12KIlO/JwQ8Z91XhnRevLEolOpis3g9b5oYSyWr1XtMmuB54uLfvrg+KBQFAM8B1d
/ngtlNPOyDSSfZsHojGAAZRbmVv5JP8MtUYaWoKIGBDmsTASc2kGLJlds5iI2IVoScHcdpOjxHLu
5ekc4f1ZCpndQCjuZLZaJXGuC8bO0zBCAv4tIKcVTKxc2h4Src90EzOVhSXgRZG3na20qnZawSvn
amG4vl2/nhjZB2DpCrrYKCqQWapLe0kurpMaIUqjqiAXdlEIlb9WXeZ2kWVwdzujPIM5PgnphwTi
ww9SUla1DJHQaGAP8GZ33ndOuF/umr15M+2470TGZsEbCVVeDNqCjo9u8cRr2Jpx/L9CBpEAVSob
fwThHiwCnhKYuU9yScEtbsJb3huDhYC/sE6tq1RYTSgYIylkWHeEHrQEDF3ZjV/JbIUREFARcFrH
PphEm3vvMDbwhXEqfBVLkc8DMY7jOsN2ei/ZuPdK4AyVQB0ckNa3zmI7gHHxbPNWnYpneKaUk6VM
qFLVwDSvn9ZCBAx39bL6blp7047VyY5qHo8v66a/8JgKa/+PtS9bjlvHsv2VivPOupwAkh1d/cAx
Uzloti2/MCRZ5gzO49f3QvpUOZPJEOtU36iIivCxpU0AGxt7XEsQRJoFMQ77Vxmh9JAkBPsaJ//O
XJrbwY8MHas0Bs5m5+ItzsW31SNfSExcfMPs6o5d1GXDiKXzzNm0T26qXYNejex2rdFpKT66kMSN
yJkRBwky+rgyrHbguIBgEQ0cDY6kNyBlDHDr8J468fPq+hZM04XUmVnsKEhnK77Hg9t+4Y2rJ6l8
DCt/Cqz0hnm5kx5WxfJfO7PGF2JnRl9UUtVXudh4S3WLXyL9jjc8Kl4rmxwM5BcQSFmvJgqWXFiI
Rj2ep1xhR2bKXJXo5BDlhmcG0bY17gCQ/sa5ttTqIANZPn/73BavyptpcRhRYF1XkMczykKyx9QM
A/UCSF/KY4ZRLO3HikC+gOu9/b3AmcoCMl8Ta+BtY7y0s8MUAtNb3kraOaN4bACvkq0tcU3iTHWF
rEzgq7dodEAIgiXWMEzDVz65a4SHwAqdbOWBW8pQXhziTG0jIfPjsIZEnlI+rbHEfMC/1vj/QeJM
Y9vU91tASSBFh+74WN2HqHtkHxzdm5XHwAKq3dPKOS694gbKjegw4i/5fHowBHZXjx5vrqgnib0X
3HMOhM7pxFucI3ACcX+sFalcHa+050wqfwvOzFCcZrkmVDXf2T+1B3UC59feQi6/ItPL/03mvOWv
Y83YyPJJ5mCzAFcy8zASirUivSAdGmjQGhvT4jIpRXIN3apIhc6ecirFTdlosOsjGqbafLKYrKzx
TS5r6ZmQ2ZMNgqmxVOSTvyBao7bjOjN8jaAzf65KfljZycWbeCaR//3Z6aVJF7dRfZJ4MjZcYvLM
dSZR93wf17R0aZ6XonX8XxvJN/pMYlDGvBMPG8m1tFRuMFtyWuPoSjEOUPPQBgAoVi98LgCjyUPk
tU9Y3eaZwVPUsKZJ/ecniNqOlySFBw1kIbDp3ODla+aHH9zVJTlb9MzggW05i9rw5BX0DhS297qv
jTm6WnjgLsl/cqyoDUocd1bBfO087SJEWobx1pIb2HSruNNT5IS2dM+5mLrv4Tr+8oLDdyFvdjvq
utZidJLzQ/Xv2R6lemHPny/O5aUK5rRDVs2K9E1gyczEPLq9osYLXteF/NnFaQvFr9v0tF6e05J2
nM2UuqgVblckLVwYDQEh0kgEtQPs8KX64n7WkZ5XFdqJJpe79Hw6QN2mcOcZUCdWgTyX5KE6iPsi
n6BKZ8/IKKO9E9qK0lrgoISnuByTvu09DEPUnQmgC7PIrbXS5NINATjRb6kzox7EVVrKYNiyxe/k
sQCA6ACZZkO42+OKm94kP1b2deHxOpc4D9TGfqCAL8Y6fXWXjRYFyyZPggytm0g203mcZItAeVt7
vxYcSxQsweAADg6DEw5fnmdbxk2E/6EXaCxltzWqxIm6ItpUStdtp0gKtxWNR2tltQshsKZIwHtD
/hVpSW1mBEtfC8sU/gEyWM02SO3YNRzxW7iRCELRtSUueZSagsIQhoUUIHvM0wkALFIKAEhyayDy
KToFwP6RBYPrgMcVYBzOyuqWdPZc3vyO5IISSgnkcZdAFjec2AQ0OA5LYc9jtOStzQkuKQ+6crVT
pQ381LOyRkB8qQEnbomG58Qk4nvu++YU/Px8WfxMZjYcBV/ABQNL5MQJfakpGNerk6BDN5dQY3BD
rExdX4N6X1JGoK5LsCsS0GzmeZgGoge9QauM/gz4rJztGK4e3iaLorPSkagtfHCK9BiB3ioi8tIe
nsuemVAtA/erMkE2i5+BmPKeZwoyXKX3+Sbyo59vIoZSuN5ztus5+FkKvrO27vHEF2KSW6ikv+jZ
dFdO8k2kjWtc9ktYPRoOC6xDvIsF1D6XR0YLpgdpKcGMGelOEr9I5OcU35WRbw91BDC0A6mIOcXH
tECCLb6djMfSoCvdmksOz8VHzG1p3ldBD32xNcx2g+8e5nTCEBTHDYqskLhyYUZb2eVJqHLHEfbX
ST0Xz/b3Psw7yyQfvV4pwydQ/ShMmITxvwJWfeURXrofZ5s9V95KY2FZyRBixNN3eRTuVXENUmJt
HTMdzfsWiN0Cmq0kdDzoAXEnadP1o/O5jq4thJu3Mw81zSoaiCWk5BFctUDOIqfPY/r6uZSl5OC5
Xhj8M87EdFObNsmA/eI0BGEEdAy2bXwTvINgeKBmWJv+DgxigPDxZXsdX2EpWwZMDDQNYE7klPu9
lK/L4CiRCFz/ukIULjJP1S2xGE09mZz6C5+gKg+Jl+8BQXcvjdBRFL85/+La87S03TAFKjaDzz3M
Zzf6KRQFX0SgHARumgJ0oc43n2/1Ur1DOxcx05vI0IswNU6xOKdpSpw+uFFfMLsqaK4vP8ZVaLUo
83ehSaTnQHZ53wlB8ANeLLE5qgXA70VTVW5LZTsAzwBgX2sqt+TAnn/hTOfCJg/xRsMNwXQIPq8S
qj3S5NO+zITQLQWqWslkZPZUp42nyfI+TllgBn57F6nDV3+YVHCetOFtG4NTK1Z0W05Z66htc+x8
XdkKmLtzmklKTCEMOrMuytgqywmEZgr1XRU5y9EEoG9ghk0D7BKjYxYcsl0uNLU5lejJydGsZw5x
528xIN/auaZGH0JQUacuReNHK4m2PhjCWgfB0nU/35TZDclSNFATrhk8TcRzjVXlVcqr4XAsPmCt
AWKMbYtk9TSW3F+41Uj4YcznNM14eTVQm/DrTgbEk/HI+9EBGLZ9H6zmlRN6rbciLQRPvPEDK+Xc
c1fO4KRLRdXlY4GCVrVFdQAFrRrAbmut/IurAoyVBH4rAkTYOZ1kReWoBpVegSCNt1UmILnLDhkq
EZwlR23MtbbtVYEzPzDupyIUWwhEthjnlzmAAD1w7Gbe1ZUm6zSu/B7PvAugKKOjEs41pcq81F9X
TdrL6mmFoqVCYbIDtfn6Gk9ARPq5VVlyqy+kzbyLXge6quKfljeiwYW5w1cdTzrHbIz/DY7ahZjh
QtzMjwAdgJzoBtSkwdTlFk2OW7aJv4x2jpzwagvuglE2VMxFavCmOfDZzKPWZNhEvUJzDGtSwcyD
iPqmgbbHB7RDtmaeFQE6lMIhNnu/b98qOtD7se+SF2SSxX3ST+lj5w/JaxP45OWvbjtBTVQReUsH
wHrUk7919m4aUYRPS9BGp3p0NDk0Cbq03jHnu48dwf7rbUwQh8uCyBBXFNOUMyNEwnxqwhC2IK6j
bVHkilmPyV2bS6AtLY5JMrwUKbLlRHc0Um4UoxmtsmUrTuRSsccAKCmaPYHIiCai2Qvmx1FJe7/A
I/lltE7s83afuzyrwruTCbBZTMCgrzjrSy6CQYA4Cc8fTWkYfry0g/5YSNHYMB7ITa4MD6UqmMXu
QisUMR+ovhQOB75VS4clZlJ/DbW7cbPazrJwqc8/Yt5cAjrUbOjRR3mKJvMHDpLUWcm2hIkUVjFg
ruITguZ6rl+yqIoywCIvV8wCYJZ1A1haxERLN1XGJE8JdN8yYnCM1E0h3n2uzVf3DFolYlwHB4uQ
CB1Zl/KKSg0CpaK1PQ19Yk0g/D3GRuGvvaRXETnEUMqfM4IWbRBVXIppUzHHoCfECBv+kk5baeOj
I0jxwAZ/EFbRg64t/0zebBvRYiCPPlopcUcHdKJ+yQAX4jUbDWhhlDiwJf8BHtNM5MwaY7aayiyB
SEXLzDStzaZZG764voUzGbP7ICOHUmkpZMj3LfDs8ptK59X043QDIh9wwJiiGdi9Zv51HTk7vDlh
Rasmo+QPkDrKaFCrj6CFXpFw3fh6uTB1lr8N0roKOg0iiKmlyNuGVvOIlji0LfB61THwMcrIZ5D8
tRnk6xB9Jnlm2HrMFtZKC8mccbPbFuGpVa344psysn26s57xu77iHKsBeGSAXSKqOA+GwaY3Tr3e
FbbUSu8BB0gPwQRZ0sIhwVpX+5UHe8KF+C1rtq9lGnWsIH1hF9VoddK0IQ099EO48jxw3b7we2Zi
ZpuoFZmB5m+IqQNNx/xrFh7EtgB9XhO+RxItzTqfuq+xEpYrccvaXs7MFx3VQROkFoK7xixHZZPk
3yLyEUlrDgk3GFcrxPA9hpIk7t/NNtLQsxi8LRAUx5lbDswdKzaYU6Gic3R8CSXc+c8v3fVsOt9T
APhSAnR7DQ7lpckUSq0BYibefbaXMAKYoVuHmuW2WeV240bjamlngmaHFzHg/8cjBA1ufuTzY63L
0M+2Vrk4Tb1dy0HEj9FGjV5NPMh9nqaBPBS2/924JW7qBg/1Ef0SNjl2mG/0QYvO0RwbALvFkxk/
+F/HzVqh5vq545v6z2+4qksNPhODSIcPG0XI7nffqmiNX35RUTByoWg4NxXYHpfHVmhg89EL7KY/
auJzHZBySzKARRaK6nsB1fVXpZL/s709kzq7B8zPg0HMxMKmqd06PMs32caueDQC5HPyA73j89kC
hgh26U2JDC7IyaBHa5mUBTOO7dWBdYpECtKdc0Aawtg0hQEpYMbzL/RGBozDP8GrqlcuNbHXw9fF
M8XUl2gQdEJejbmkAxvlEvMEqKBAMB58kAd/fheXzpSPGcu6AYwIMkfmLHwgzoRxjN1lO5HEdpG8
ZupRynorTNZAOJYsNp981NBCwbPGMzei1ComSlUOi61mzxzy1OooqOCNNkvXLMyS1VYkWBaD6+oV
+kVf95OesQEMtXa1N2Q8unj9OKQqL9PqG/RxKVbqBC4F9/yqqlwlnGDeALuFQRAgo4C5d3ZPRJ9O
FYulHEmH7Fi4/lY7GFCQwtLXfE9uKOd251zS7G6AGEZgiSDmthLY9CZz/K3wpQCeI8pPlSetujJr
4mbxWqkEZAww2oF2e+7HgH4Y5Vk+37AODX6dAcAmIpUiGqdY4aoYnIxRpY2JkCOFGzz0IH4Xbzng
KN/Gfv12L100TtaniBiJlaGel6ZNjyQZKAyQ5jcyiNH0e9lCdQhYE+J2GgOkLEW0Taw9vNcgBoh/
AZFyYrgDOPk8IpqyqBoKWhQIvyQ3C0xpEx0qRzcNTNZs1prfFm76hbDZ7cuA398kLYRRrTMb3fAq
LbFjwFCpQuaFZb6mmwtbCqhbND3zbmRYzNktqNCem9Q+5KHk5iHH6giAf0KHAnB/B0d3S2a28Gs2
n5uzBZ8XgDdo65ZVZKUB4Tg7SJShqRGJCbwmp9vHW85uP20MR3007qmL+qi79j4tGDUUuNE/QPF/
YIGa+TKomxqkaX1kiqb0CPfqWAnhIa/1588XtrSbCmrMEpXwFqDt5FJBlZi0ek6wm4XWe/VwF4+t
/bmEhcDyMhvDV3qW/JmmPOukUi4QyE4uAUp9ZhlgHQJZtOSI8JnWoEKWrjjSP+iigcOENvI5RJHE
kjqNBqBBc/UXD+VgZhZxRFe2gSIarLYjLG3hubhZhCmlvtKOGsSFZWFibsgcpYfPt3BFwjydMtE6
okEKCVI5/QTPmVUbwfvnIpbU7WwR84pOR9Jc7GocUl50P1HSvhtUdMYIQCX/XM7iRToXNL++LSGs
ayGI3BZbad8eYvCy7vUQjwsnkQT86tSDkNn8XOzaDs4ftBKplj7CDjLAWKfVYxdUa2q+EBOgkxPu
DjQPtvfK6CLC6SaChfGSQBBbmCsHZTCSy41j3ETv5eN04BUQXo0Q3HKN5WpxgWfSZ1YYc9jKpP3S
edEikcmjH9XEG8qBZSHUuFt1RxZebQBZ44qBsZjDy85MB+40II1a/1dtQtlnNxQtVb0db9j9mjFc
iuwuZM2sodjnVZAPkMVb9MG9ANPbu+32P2HtxpLOVzXTT4NlA2mYUWCEOb7L5UP3xKv+GkoEbX0v
Pq0X+pdOjgBEEA3AQDUU57TPQCBmRqVhaTJ7D8iH0j/9ddWH/wHabLRLETS+X5pfJudlIVBa2OKE
Cb9avQ+0+vZzEYsmHnkZDMoCkw1wEjMZ+QimVIx+c91vUazVNrGdPfsux7eK3Px2VR34Icz8U+Nc
Ht/TsydFLHSdZSPk/VllNPPEPCVHbwYvu11zh5ds47m02QPW+bQBOSJ2MGhypxPQbaYlpq4+f76J
C3mZizXN8r2FP1IayVgTIgDj2c/zfkP6ekv9XP5a1135l0th0HJdNTSq8gOD2brcQzJ2JXZQzkFg
pt5o8GY4lnmfYxCF07OulgS4ClweGdLzCsBhDIBocgLrS3HNKEtTTzXud/Me0wiWfodqfgo3gLcn
DsHNaor0+twuRc5sYivnooyhJgwRqUPpwGrT3vRpMt6kJUaaVl6Y6+ODMFXlCCNwD8Ekdbk+QFtX
uiDqwNcfH0PArXWttsnlL0mlPXyuJwvuDSQhhIG2oNyNfOilpIYFFM0R8AxRv/s1nMxrSsj3+uCl
D0BB8bm8a/vExWkGWpMJn1GYiYv7JBu6GCFMJgWYpfHvSxLdfS5ice/ORMwu2IAWJCR4+Ypi1crU
yh11w2wrfWNIq/WA61cLy8HApALGbGR/5Jm31rbgnysaqP30LmIAC6PIH0Bu2Ieb7mPVTC1u3W9Z
8wbZcBwUNkoI2E9EyDfJjs+w0yfNU4D6Imzzx7Xq38I7ebG6eQa0Bv5AaQxYHVLXdrRjbrMRDu1W
3KzZxGUtPFvb7J3U4qjtdP9kPnjMXlvlR7PpkSBQPtZTH4sbqaGJEzkyvGPzvquyQzyZqWpuy8WP
QFOsMFrLV11jcuJ1VIFHy3ETkUGeQywEgS5NeUFypHQVF8CiBbIQ4BgfQERQOL0t7rvDAIJzV3iK
QpMl9pqyLBqrf8m/Ql0ohFaJ6gTy5Xofpe9FvPXZt8+v2ZIIzEdjFgaQJZoyb+SMo6qQSwE3eUy+
Dk3qNlVkxkRZsRfXnVvcz/gtZg5YQvu6Uow0QCjh0APbN3tkPjbl/YQQnd4qB+UYPTeNGeDatfaJ
ZwnlD7ffirv4kG+in8rL56teyLDie2RUUtF/oMiqPnNOxqHShoh/D58jkx1pw4nspY3xAGi079Ed
3juPwVXeroi9zotcip3ZzaREN7rMxXJIh+ExdcMQcWiETKG/712ecYq/a3fssDapx1+1+UOLirEO
WC/0VoNW4fJ5mMaeKgiNc1uKxNJkUgAin8Y0AOOfiGYro4UHzI0rj981tis/c4P3QnEU5Ks0gpC2
JGIqXr/eip+y3Yh6JJ/QiRJTicxRcKYnntTrTHJoHDY8Swf0v1il+++0Zi1UfDH+D8sOkDa4u3hW
LjegrBtDnHw8+3zjRYMHYtEhspgpWbjd6GoyZWRn9WpF7xci2wu5c70X9LYcxopfr8qUb0QHmQeY
e1A6Nk5yN3g5zMZh1a3ipzk/bbSAE+RuNGDVzJWb5U1HSQ0tY2AZ5VxiinecHHVnrXfsn7p0PpM1
0+guomPVtpAFvvj3zua52i3KUnfljpjU01xFNDvJirxg2OmyOZrharfYkqNAJSgaGluQUp07WSGL
lFyf8AWB+CLV92FomHJwVNiKb7x0hZAP43zCGMlEK/qlBoForIKgU9Y22qSDH9u5omx9cXhnVfI6
yumrMbSBs2IwuB263t7fUmdekK9qoDKDu48ganTYS+vlz+ShtPH2gPDQTD9WXSF+ET4TOIsARjUL
i5ELNETwPPgh/VKzPLDQe1yabaofOxofCWl/lEFGTCNLqB2iYm12QvUyqjKSrJGmmqB4TsxAa2Kg
8feZ3ceCZBXTsFYjWHq7zo9kFj5kRtEZfoEjkciXvHsBOD2AA1as2LJ2/T6AWbyQpFTs9QgyRIXZ
QTiaY4KMdoQmEWGzctZLj8P5cmY2qpbQoR3yrRdvui29iUarfW6Qrdn5NrbUzu6ae0l3RGQhvq6l
ihZt9ZnsuVcqAjdzEHgFRPWyI+g3MMWQo+SZPhoPtVtuK2e0lVO7Lke80PG/1OGdpiC7son9+T4s
nirY2FAnFNG1O6/cARIoDbQI99kgD22/aaPnYPjyuYiFGjrM8pmM2VYnaqJnRQkZtVNsDdDImBgj
8YRnyOMs0NEdA9qDYlU3QCo9hb4+CjUxWQlxlo3n78+Yt7DkSl1HIsNnoBeT1y1qK9lVd8CX9vqX
Jrb6u8Gq94GlAj3frCzfASTDGijkQpoGW6GiEoV3mtvQmYKLJXqsAoKXkc/xnhjMpIfQ5TP8xIp8
V0aea7uy+4vv05nI2e5X5VCJNIdjwJ2uejDZY/N1BEyrBMQp48hpUZL7xAO4HdjpMgQOw1MJ1k9v
zdZxi31l6n5/xlznR6X1FSCrwNTRBj5Rbg7T2gjK8vuvIvGrItGBAGJmv9VC06doxJ3mhG2iM343
cpO3htfffFO48XUzu12L9/juXS/rt8iZBRfHEW03Pq5yKSaKKQvaPpeMV3+SzCEvXnJd2QWJ5qR+
Nq2YykX7xatSIjps0Zs486m1UlPADs6jlVYH1tZ7B5bYAp4mhf8XrhnLRbt8Jmz2HE9Jq4akhbD2
JjuCB1faGZYwmN1XgArflHsgxQCzthXNvHA+195F80RAEoQEN8ru82jaiKao1yfcF6m4ZcEL7Tym
PP7fRPD7c5bJzAItHAwGEWH9BCofkzQPmv6XISThnfPea96OfMrVXwoJ/AQk1SPC56JTPkTKQrNX
jU3XaJumF+sVm76YGcAjCsBEtGSgN3d25TGaErcgHBrt0uHj1okTOMGhu+FNz+u93kuKeCZsXr8c
EMNqUwmeFTmMyc+mDMW9HtfpttEJnH+5ATtro2CA/a+f2rnUWTmilKOQ5j02VAU8iPAkq+CMXyv6
re3j6e/PVKOtJlAABVB7zk+BXUxMrfQ0y7/l+dLWt8c1I7lwzwDQhjZLsCxQ/h5fqknf1wOYXerS
TslwUEQAytHhoWaCCwX99S78v/fhv4KP/O6Xjar/57/x5/e8AFdlANfw8o//c4jeq7zOfzb/zX/s
X/9s9q9uiw+8CdXHR3N4Leb/8uIH8fv/lG+/Nq8Xf3AY5sHH+/ajGh8+gCrQnITgS/m//Hf/8m8f
p9/yNBYf//jjPW8x2oXfFkQ5++PPv9r++McfAC470yX++//8y+Nrhp97xPzha5FXH1c/8/FaN//4
QxLVv2OoHa4QWsvRPMUZuPuPX3+j/B2N/QRPN9FFETPNf/yN5VUT4of+rnIAYQNERyCTQBQOC1nn
7a+/QmUT7UqA70CNHzRF0h//XPvFKf0+tb+xNrvDmGRT/+MPDFFcvjg6LxVw4Qb6EZHFnytllkQE
mK0C8/ppOvoKsboqN406HL2iE5xcS1LLAEYzCOmLEvNpfARNLx71fNrVumoPoLqcFLIpBWINQMrN
ldZujXQPrwRI8ZFgN6nq6n7PPAyqbWie/mTCgF9RYrKvQxPe4IPhbEDDhRYXaPJK95hq20xS6hQR
4NiCHJ1yJbpp9ZR4aKu3lDazagJREQ9gBLOuJlfqk4cSNZx+0rZZ9ZgkkpkU2XcdOW5T8zHxFEmA
3hTIxsj0bV29aTo9joIeWYUoA5u2A3bNe0x1wUxIZvXovB6jgppZErhohXUb9aHS5XvFlwEvTjZx
qrmyBgRZfCr/mLIEpYGPdAhpDp3KrFonVkky1CaIRQATODXgb9LdMWNWNAApk6n3hBTfaJo/MmNK
TR+DfCpe+qZnd/x3CS2xtDr93hV0U4qvugY2IUlwEkO6D/zuQMe3pswcQUiRdEFTeHQkBrIQ2vMY
bQPloQESpJ7Vptg8YIqRjBS0AWjHoJmVh2QzqA8K8W/ScFNK004O/Sf4GMwrKyk1hU5NtyPyo2QA
pbGhA+xKVTf8dPX2rgliL/fVTebrdpwF9lTBR8jHSDWZ3HyLKsyllmwfxl1ljn3xUrdvAHVLsFOC
lO7FBIhEyoNoZGCGpRa+kn+5WEiWpILCDoTzqqBugM961zXsbhwf+H/iR8N/cOxAaiKqnlSnDv8Y
QZFMHVxtTRn8oDG5N/z6G//3nRAcSlX4lghoDCmbQ8jwb+OysDKc6ST64CUCQpmg12YC9rPRTx18
JHgXNpiXAqwPtSLxIW0fWP4gQvf4QYyD73CFEHPogSZY7MmIiIeqrEcHzYqTcMfvCUhS7V7SXK2l
rgp16GsYdNWLNLLlGtMKSJIN0OHMagDdAUvglkVkDbHsUB1/Nra0+sHFV4x4gswsqUsdWgOuKcEd
hL4HFUZ9RMiooGFAUq5SB6OLFqp85tQ9BC2zsoRs8gHhpUSPLO4OGHv6rk7Zvvbpph20JwlQx2MJ
gFBtZ8SAMIJOJGXg5j10Qhu+lHricP0ATuFBJaYEjW+bzGmbyKkq31N0zF6nOPkQP6Ih4TXmwo0o
pF6WAXyJUJc22X4CaLypNMMBhsuNVETY/uCkOtbKtGOTEI9UOBWs0vB9p010l58aP9Go8Z1SVrxe
YGYP41HWgjPK3YHfmKIFwTXOwTAGTEOIdjc4HYxGp2vbVKBuLmV7IxScoQjdMVA3QFre1oHZ4nK0
Mtcffevr7LEDu17LDHALtgdKM0dShffMgL5HBbFyVQAM0HuZ42pTbAt0B3/MJxAEtQ8K2qamPNz5
EXXD4IjEwTbTsn0FPupYLd0IHViWPrWA8uAl0HyEn5wkIzLgFch4kzI2s1j77rdF6w0Z2cf1Bpb5
R+3DrYZB3lMj2wdZPnpZnqNZ2Q/t1MjoDcPPGFVAMT0QYvgcTTOKDM72jIYMWlq5UuhPZlGnVpq3
oSvJ+THuQX1QhZpsGWPOgE9T4P98S5BYCdjq4lbW/cbUG7KRy/6tm5RtIaXUPP1bX0IiRAqip4gl
d6GahEitVqEr9+Ohlo0HlkkK0DVKYpNeRpdVJB9yqaI2rKFFxpFZjY+MpMHJgIaYmp2m3jHYJkQM
8qargR4jiRFBE5rmZGAJs7UBbYtlFGYmX+TpOxtyU/pgIQyBHqilJcKAjDKr79hPyjJmpoJ8SKU+
2ggEeHSi/6KgUddWwno0awLiGrQdWXnb3ujoi3SNCTDeTcM8WYgMG8OJL2XHPBQ5I7fs/Z99Nw1m
qMiCFzFMX6W1Yma0f0trEcxCARsQffiYLcTsuTHCAgvt9C5NDXXYFHwdO7xpQY1MGGGyE+msdBQC
aYPhFqVqF6G6yRtmpRUaI5L0PaukLVA7rIn530Am5OTZsBcjzdayFFuy88t4K8hr0dvctfz1iiPt
gvZXBAVwCy49PSFCiS1Q+9wD1Kk7ljC5sCBanuExgalg8n06MlPr3gK1s33NdwRjDS53Hi2fPgHj
07wVAIwBiBMuP0Gso64NJh0oM7l2BJ7ZLkwwyKSrm15IviPAvlcn8N8CXCjApeBXGw3J3ojLCh/g
/swD+9PLOfdqANe/4NUoAIcCug/iFvCEXH6MktFOS9skB/ookmJGcVP4PWD/Ch1FG7xp3DfAW5r6
r0nxg7/pQ42GiVjNzbGSD4kSv6pE+hJn8r3Ah02FcPjSp/dFH0gmIT3AtesWvAT5h+wJVEwBWKDc
1pNs88cCJkSLyzvMwmgU2cZs0o5Rq3pcSCzHlpg9dSLiNXguKWjQkb2CgQ4m4abDozSNqcOfFX5o
6iQ4Uq16YsEek05/Iuobsl6W+LVJdVBzMGvAHcSE+ZZpQJANtlrHvvewkLTGZevw8zC6hUzdqdG2
qBntii7Yxb3vVINqRRHd6Glm8T9rSbAT9ddIkswY9jgeHqpUBtI2qis9M0FwtO3St37q7Kp9CxQ8
xaDGzuFw0phavfTQcwcQT5OWYVQMvwNNUZ7vp/tel8yizx8NPfkpFEBG4G6LJNxUyk0w0KNR98cS
NyidHJK0+0AYNgMGmM2qNI7MwIOYCU6dpD978IwZyqYZ1U08wh8cPLxgW2AsjYcm8030HiKzrWLO
Y9Se+gZqrsc/o4A1TiSr6KAwPHWavnCnrkwptkaGBwvPIAK+BwGWD5ZSwVNpU8fHW8J3isAX1VSQ
xte2RtlbnWX7pmYvOUEJRn3LJ3IUdOIG2Rqe9izqPV0eKlE03UkwHlDcS33lFHVpRsbc6/0RRDbI
auZdWOBxSR18TiisISmepobPEk1/3lYQcwGYx0ANdZZoMupAZXpEcw8o2pjggLsBT3RMiru+IRaw
oV2wd1lItFo5vRGixzQUbqZkLyrNF1XO9rFM8KDpFknv6wD6oG+N/Acoby3Su32B55VrQvheEcWj
veCkReL5/U2RaseS6ttBUo9AV73Rla+NpG6qgW7LhoB/W1cOAU0tqLogay6FU1XjbZBH1erCzMGU
mFdDN9FOWlHDZB2DmgY7nIsylI+FccOd58BnJjiJTt7250blxAw83zJMfaMqB8ohflCXZ8SA2x12
Yp573K1LfVynsNj0wWCqaBHuiq9QpT59m5TA5crve23wTQw7Wx3gRfq4AdUbLpdmgOKV+id3bojV
DbfLQOKGgwovT1bdQbe6OPPqb6U62O1YOUM4HTGlYhWBanPBiaAdZSWzBF31xqZbyfUoS4qISW8O
3MAnsNVZRrk3AjFRWzwkOAQecYBV06MAYM8bHuzApPTMTQsgKyA0a1nmhEa2k8mbniBICd9M3WB3
MbBKev9BrNJ9Cg86GXC9oFynIywe+JHxCCpNakfPtsUI5sdOc0VyQNJlO+hky/82HPCMFar3+RHO
KyUnrUe7GtrI8TRginGWEMFcecR6MkDr4/QN5GJkVLc6EUGP3JZmENJtrvo38GdNDYEWbA50q0UH
ZyLdqhnighhmFLVvv8iQJq3NTkn3JRSUG8ocI9ZTr+2KMnM//+jTw3mld4jN8Z6BbA7jH5d6p6QA
iKmCGh8NW8tDvEHobJ0Sq8/UDTcVI+vsJOvsSbJ9oTQLLdmD5NkBR+pR0WC40mOvAjlIxeR3/K2N
cAFbetBvq+EtevZ9FPWx2RMirViF0a8f2iRz+O3nsXyfhAe/Cr+g8c4ckYXuDLzXzKENLjVFADop
m1BDCI1/KobACY00t4GSBhL+W07cMa+/8dv4+Y7MSy+/jlFTVFHj4I/oTrjckZROfqJkae7xXeDh
AHfLZZwCut1Mbj2axIpM4A1bfQ/KzQqdGSmzeETKlyjmL338zK2VDlBntaNWi5ht5RO5Mbg6NAxZ
8g5JuGXzQhgGMJBskvCJxUBP4Qj8Jgs7zsNCHoMW2EUeA41Duo8j9stPQ8ypkN0wfC9xhKd0AIEZ
xCspjBYPkgYN4WGQOp9/60nrL78VhRQRgymYQwMwgTjbzgk71/kTboUS7qZGecjr1slwolqFQAsP
bB+MG1nsrUjzJB2A/Q0zFb898IRGAmSmPrEVDOmsfNS1B4ePwukqvCSBKZ2ZR9uXsi+MoHXwuJ+D
hVt85zJNcEqkDwIQZfN4G9rKDed+KvI7WgY7oacr00nq/xL3HcuS41iWX4RqarGlcv20jA0txEsC
IEiCAEmA/Po5HpU9lvEqJ8N6Nm2WVousyHB3EuLec4+4/vj/eDh/+R6fTv3Ra2w3urgo203lW6fz
IAl3DYKxSfKA92lCNxv492vV1keom1BiXBdiQqK9vm8XGDkp2HKkQX5dbzObC7V9Gdpzp138+Vtm
L1jLx1h/s8aAi3mU0bfrXkoQmzRKDaib5quOb2oFBSu24PXHLljS4Cx/mcP55ecz/xND/QUd/L/g
7GcM92no8M9nWPYXOPf/CfNeP+ivf/GfH/y/Ct7idf3Xf+Oj/4HdZl/7Rnz98aHpL+At/pt/Y7ep
9y/IeCGEAHx7dbq5tl3/xm6T5F8OyhE/RCnwE9TF//MndutF/7ris8iUhBw3wh2K0upP7NZz/hXG
iIfDiRDCBgRKt//+ar+8nL+Hbj9TQzE/S9HfoFhENQK38euX+3XS5K0RJSnbrxFPsmlkzy0a8esW
8VeDdNeaB1XvWFvOcDoFagt07y8P689v9Eub9emQg9eng/MCXOIE4DXEiZ++Qe+7rV76vtmvNWCI
xkV4DVrv+wlmdpgwopnqV5u7BGeGhgwja3vUK6CyBZnVgIe1S7798xe6Fid/2as/vw+eOdLscejC
GPjTXvUQ4DYvQ9DsvUQOVS9ilUmWbnnrItkkjr85gWyzGbvwdw/iU9V0/WCoTyH3xp2EF/7Z9b1f
1LpJWHvtpyLmQ1V3yhzSLSAFxWgmS0335E+IZTLRnDG/28vFvKk6QvzIkIB1s5DHkPLTOs/L8+M/
P5H4+gr+8kigFUW1gwgbZMBdv9/nbyanycVogMEvPfVf4S7SVWHUOWdZB88+i5GmUE/LbvSBvhv0
5fkCS9kz0n2C3O/qJ7qpsRQqanNHElHEZLXHhGFgawZw+0Fbd3dMC4hEoqApCOEwzwyMl0ebviDx
sz9F9LFObX8KpmTIuD91mY4oyCcA1Y5tXy5uSO62yYpH5qDzjYioM1oDU1tTz+K6htdqCBA9SGH6
pFqE2mMMmcXzigjoAf2ySu4NXA52dHLAgxx5cmh1KLNa+dGLL5uqpS7LQBuPvzpqOPsxfGK0Euom
7kdIkkcT3KCM2UsmlzteO+glBnFDWPKoCPJ+JmZmRN7KFF17C3P0JD0HoXX2LYYKSuv8n1/Ttdv6
j7cEnQFaQGg3/4M2QxZTtwmhYt+oa1YpvI4jOM6AuBWDnYVm/Z8/7RPJ4LomEPrjQEEEVgMggk/N
ZhK28Wzx/fYj2ziavQWXWeu4mJYsbVUDFsdIJyUX/CVXUKz53W75tFn+/fGAZDyMkn2MsD6VG7HV
IxYWPt7vhuZixxezBiW+q80l3C/nZPydHcVnAum/P/Fai11b3Sj+2Rb8ZfDaWQ+eUlqL/dJ39cll
XxhN72KEmN+O2A2F7RXfMcF2FIymnd4WntNaH1MztJUY4glYyfKwJeI3IqvPvOqfX8uNAPwCNQPD
9rNyARKe1BFT3+2FWfh5C0wetgouX846H5qlYdliG3MO2xFYMK0RyYHVWQ3BDCvi0B0fPJLutwIN
tquOsjVVF1lQsycXKT8tujAZwdOeABddUyvfO5eHD0Pq08xzujGr08BmQ2B+s7L+9kmHUMvA/CLA
8DK9LvS/PGnUXzFfoKrez4PIpwm7F1KrEWBtEBzrDvE4nlAHwjU6LIoTZQB5qRhnwFC9Ky56XknV
KB/ixn7+nUvOZw39z6eNHQYXORcr1/nsIed1UQsniUTuferf+4ScY0POgXZmeOqp3RYl3SlDOw4E
gyQYAv3zlvsPdPS65yKMgHHpQ+uefrbPANYy6rHz5H4aVX2ZZ4sQrMA/4S2kiAvZdbjBnQ6wNgUT
xhuTYxNbVJRGyVLJtAX1e/qfUrx/PhDkEkBxlILwA6Hfr+8Kox+xhSaS+75PgS/4uuJLQvaiSQDs
LG/JOidn1tzOysYXnCc/q/D6Qvl9M4lz3BtZoDOtZO0et8bUR282bDeadIVZbZu3jXROk7+tZ+k6
ZWDm51nVv9lAf/tQQeIB2AyRlht/Bis2ndTLkoRyH1AnQhHiZHydmksf2owJeRmueJAJ5tzhajgG
vTFZ5K3N2VPaFrVqIa8Szv3/x4tGLweisQMrufjnhfyXHQDAzXdGjR2gYhJjYBmDnqgnGGv1ZMCg
YE7waDDTEU7KciPDa32kkTHoWBQPaSDulQGTbyPJb4CdT6XRz5edgobgoPiM4Cj5aWNKV9dJa5Jh
H/dw3uZW00L23UEsHiBp9drP4q028Vj989P4m0+9RseDUgZLHDg7fJoJdKmvwg2k5D1u0uc1Eu4Z
oHhX+IKkRRtxfTtak5FGt//Dguz6c6+alauNO5wE089vQeAQJ5IYnEPmGwEKenYkUmgjMQZHtwk3
zJxUWzW630nXGzOvXSEdA6Y/BANBbmYATMeZnLzBlZ872/ihCP/dgfA3lzBqD0xKghjMQlj3/rr7
1GDaxYLttNdE39VaglflSpI5qBgxA3PSfbfM7CnQ+pQ6PQyvCM5Tb9oOdllORvT+uY3Cm3bA3HPA
BCCLPbVg1tSwwpDfuWT/TXUC3UkIOwk8UVh/faoXCE5vf8IluRdtRIrVOkcq3XId2p3BPPY3pdDP
tuVTLYTKALGEV6cx2O9/WqmLz2GA3DZqj9DAKZ/XVe17Q5AlP9/QPn5iLblNhnuDBqPaemkPHfGA
7s+/C9f+zK29LiFMjgC3XU9sIBHXtf2XjQxClZ6C3hn2Y2u9MlXRERpOzC8UlK6TY4p6dFCqBcE7
AgnuEGaDm9X607ERs182VLi/eS5/s5Wu51x4jZJxkeP6CQVEMolMVsSB7L2eNYVdtpfR2DTfXNqA
A3vDm/R76rTtbzbw36zSEC0sDgz0R6jZ/F8fwuqME5ylVrHvER+Yzcl2H63+tzWQt4Dgb6cJg1R4
z0HDb7G9/vns+Onq8etCgPT8SnDC2Q4YyPn0AjrWEOPYWu3puHZ5PaVLPqamWFfKq1Gs74vog4pt
7ddAzxy4ChhBIfePVpgU3BsMOqnUbQU6I8DmCtnO3RcBphw601jcQEYMu1bp6J0c6ZQFdeR8bVwP
hNfG9g9rO8CuTwwwgo/08rJFR+N/B00qj6TDssbEzZ7oOsz46Ndl6iKuJEFUKMpXDlx1rF9Drro9
evNMQIty14KeEW1EVKJ1oozNfXIfcIEcRodg24bjWTMjX1HVXYG1zhnwZ1zO98YjQeb1h35ITCFn
/8c/P96f6/fT48Xxg1LNgU4ScU+fFtQYrDpcqTvuyRK9qnVWqME5vB9Tssf1BTau7uc7ByZuHbu0
4dLdg7w07AYWBEUyeEOmdWxKBf0Meq8tPFJnRDithrkafm6PcvfQgsicB1PooY6dQZta0WIM/dJU
fi3P6D9wMSb6i/Xby9bPtw3rAoCxvM47sGAykfJwR3mNYHAQmgbs7yJi4jA7BMmV6MCyZkWygUvX
dK/Cadc05B2MJXIeanOpE73tTPTbNj9EuYj1/utDixF660GjDRYxmstPNVO6eaA9NO6wdxmKjJil
8k5M+TRs6bEz3WNqQ/YwuD25ZaCRKD3KozOnYMQAIXhO6/dr1G/IdfziL6E5TRSYsB1qSPRnWu8D
4+qbxtyGnQ/75shfd/B/f+fJkUa+gBcuGtLUhC9tyk4hacSpYW/jtPh3w8eACv9WjH0KdNhZykaJ
H9ygce5GRCLJGAVFok4yrvcpRiIlEAOeiSEthGei0qR0j4TdEtX5BSY762l2ui++SUCJGNCNcUA5
doEVQ8ovEnk5eSKCble7SJxc9ZNKt62c3fZ5dMSTHfy7lkYPqXXQOsuxDOToPSR9DBpTl97yBAnv
YZprUAX9mbzWMmnOtTR/ND3dMjWn1dSbYJcEUDVSH+2D25opazGTb8ftQ5IQ38SBcX7PRpMNtcT4
OZq+bY4FA6XuCxKNbK+RGJwZHj3oBAmjy4wF8kOlNSkaq/5YBfleI8KFgEjcUvGHjOkfSzOp3NRK
ZDA/KXrVDblHvLZAcA5ODTINOQPTaJSw/R+/yrZvStElH7x2H2tQ8ybbmtwz9X0AT4cM13RdUpQ1
+eT4j3MYtIUQ5q6TCriKjp79ZFhweGzI4qNtzidEPi/zFmfxhx/gPoUMYSjxbhMwJBGco0EtmsJH
sMkPdZfcBMn80soIUQApwpy5SK6GFYZjZ9SiGF1WXme5C06w3AgG//PEvIGxLQD7fdAtGs5s8J6D
sS0nF8y1GvEjOuFpXkP+WUQL0BuMpn8gNRXKXdJKNJCkcFbNKuv5Xm4c1PmKjG2+YpxeSrc3hYIE
taFJzogLpXi6YVRUIz0etMks6dRu5Vt4aacB2Rke1G5k/K71vB09y04tVBUYd7A4xxhEQ3aQm4mP
x7llOSADlsnGKwfRmGrzXX1nxB3ioNTZNgtCmqbobDhbckyAWKFXdQAx1Ltbw/S8NV1/1GuTXJCz
0ANbd72yi2aAo5hcD4Mvy94f9g11//AB2p49vvLS+iOi2QhfThbl3t5f0qPLLfKI+/GVkD4qEyCr
2eROCCsGESvvF/dpnJy+hHlYQWk/Fa413/1Bvs2ShmD6X2X6ooYN1orBOSaFTia7OS1iRvcrQj3m
IEAUN3RXzLhjnnbjj0B5YJj1UeY098Y6ZI/oXJ2LdbnOfSHCY+NNmnzxuprdQh18g9Xd5GD6CPSI
csUyS+rMX2IEKEc70N1+NH495XzDTWNAgWhNu+Ygd2VeHN34Em+zITPYjzGcFDeIeIMnEaXgpTYY
rAyC71IfHCxUpOFusUspVxrcDKO+4wrwDPw676Nm/oiT8Sy0vRmn9d2l6Q1x1QQGVTNUjXkRdK2m
kT/DOiuC+/OZaDDtrJmbnRuzpaobCO07DQy029PG+4owUHYwArMl762lq39YVvS/HkfAOUGTAGLM
9w7xG1nsTxD64me0zCtVUt+m8YZ/29OiWREF30p9WLVwcGEnJ0gub2kCX/4t1BnsY0nuBMNBzfV0
cnWU+1dj5bjXyCEa9mEgPaCM4MNtJHwMMbu8oFU+23ZkReRi76RTfCck+B5Ox25BILQehyphM4Wr
naeJTzILYmSB977KcMEGu1qrJgsd5HN48XBpB3Pnyevy3vQ5ipYbptWbbxPQaHW+LbT0RQMe0Dh/
hzuXzMwSnqQlZ5RcfmbgM48seLylbbmr/e3NScAZanv+PSEgRJqAHyCMuKcMdCY/nwjc6mIMEWm/
VLEUx9AjZzf4llpcLTizv8GOY8657mi1LBPLOer4PB42ldVCv6++d/YcLvII9LWsDsJsUt5SNLUV
hUZttGRubzEYduM9gsg91C3wUgVtHEP9pilaHagjaA5va8dy0XrgDeBtMXf4SMPwu3XTPN7YHa6m
O3ifdDk0wM8RiE/N87birYshR8zfjd56MCpGcOwIVU+bMienRfGzbO0P7rMcFn4sGwfJczdcDh6I
BIcJhKRIjTEYqwm0o+Kx9aMnROnl6+jeNUbv6YzCfV3qTFGotzkHKRpoAHXA8x66YTd23zeHjblJ
nC2nw/CEkAReOEuIHdqiBuGAcArHRM9p4y37JWxzkVi/iK8rT8b9EaEaheh0d15GiSthTQ8pqYsh
kD5uHeVmDkvDTLcKxGr/Y42C72Mwv6KCfSIjeFOo+gDuUZy1my2NgxvDCdkZ+Pm621pvz/3upCd7
AA37LW2GhwBtTjazezovDm4vFuKIjcFc6loQIOnTqhDiBXptUmMtXJ/0UIMl3fmvYHhAG7ctDM/W
PMm5e0HzorOV8ROTYIj15Hmw45IDYf4euWyPQ6DOYquewhDvkPj9F9C/KiVjeBGDXJbynUq7F6/D
N5erc0pw4JvRIvKgnv3cP6nVgLls9Zc60K9g2B+IHlimU/q+tbhl+B1PNAR0sn20RvAskM4hjCFI
XrIIzFp4WmEsNIJbgIYZN4G90rD3gbSVYd6PMY6qBayXWLpXBW9KMdPxnzht0eC7+FM1znBzo7Yt
Ofvg02P1ohBYNjj/uih2/ETQHfPbfe+69BwA5Y5cwJArn/eB9i7jYF9m1zxjH4I9sdLdouyZtCBX
z859CMNwHTiV5Qx03Gb4w+tXXLIo5KSLmxLGUdrhcz5tMN3dwIVafXWhgT9Dxw7lZ0fnKgavJ19r
sgu89oUODeZiuHfz0bSZDMh9E027ZOoe7UJfZwC0ZY3tlJkQxu+uMz6kvXVyDR1qlrjmR9DGp3FL
i9A2zxxUgN0qKLisy0wLTvsZbkgrz+YtxL6POWC8FPcFBdnRNj7PUkmRNGPYD8eukMzWMbqn9Wj6
moGSMJmdHODal5gDEbAtnsDQx2h/ymQyoRiw8bFVAkHfVGWhhzNz7MHl5QhA6qcZBAqkQw4gFVUd
AvmC9FmSpM3jgLQZiulpV28UfOSgpC69qRP1usFaIQf/j+ZsfUWT/bBtts6DlI27BRlKmWthzdLW
OIJdOEtOU6cqWEDe6miEnqMdTjyG23+T3LXrBL4Zjt6Og7AjpDjQvqV5ItWUbddE3YQP4GR7KMFH
3BHVsIkDl/HHrJjI5wkSztDY3PQOiq32pw1NfRiW1EfY5TXGHbYaYQpjKSsnWs0JTlidMlOEA3Mv
TcKd8xo+DxRJVJG5DO0WlA7uF0pXvKuoR7wsHHtARiy3CB6FCZ7OwfFRHLSYJ7mrncGHdLKVWtiP
aTLkNjIddkJ9Z7qa5qAvsUNkfNDSUfiOroYTZQdRnCPmrLVgKzcNv1M9ckf9Ds42aQI2nEWdBblJ
f5GdY07X4moa9qC7gzDdLpVtUeKgGPOTUd4rL5oO/jjiZSrvAaRNU8yweC49qVEDjOkugv5/lCip
B0g6cG86h0i3V6fFHiimiE9wlcxC2UZHyZ0bgnGzu2wwTl7rGW31NVMT3XbU3E3jFmXgyg5m3S1h
rU6qxlbHtu2b5UvYk/60DVcEfsI9CU7oljn1LogWuze+94P5aKCR85iYSWc2il9bem26lt7DRvTB
ySc/RlBmtsb/1gxfhmWolMNg9DP1j4jocjOP9A8RrOpZ7aOqDl9gew6K//y8BOZ+Yistx5Ac5km8
p8tXPqNQIko+U886Jc7Wim5HvuK7AXQb8HeancPoLQR8hzgdSg1Sn8asKUO1/BGIyvE7daJGR2Vz
59GvNlDpCSDZDJTTecI7DSgulmb7UZsadZ2ZCw0ueYhuK7VbJsyI8plPKCMMale1waQwpaD6Jckb
dg9eyElJeoSA7TTNikCXwFF6NGsxx5DowoHwMhI/G6XzhDhLVJfc/4Ic3sofzZtI6gfuh0gHA1te
ElV4CheTDcIfzPFRifSlmLuTE5HS2Yayi9v9wMfbxgDNqvv+vYFzRK6DG0uiFlVHu+s39r12+2c8
zhvzEwrRRdQO0w0Px4cFAQdZNPZzjgu9h123DjJf8AsTCchx9ZLkdIJ7jfCB5PnefUL6j2lau0ym
dC29lB3XurlbNM4ywDMbtETlqOsPQNWsxKj5RfPg3mngoC5RR0ZkfnQ6yNaSRZuyZW2Ci9sBFpcc
U8Q8Zwq1SKZZja8HQGORx4SQZ/BrbR3fjt4CPU5CAe2GXt7DZKV3si7YfiS2PjqQUqXL5BfLEAoQ
2YYKRcFFNyvJ3IG8bq2Tk3gYChW236gJHzfjoV0DX1Cl8sdVJrI1kZ9HCa4Gkr7XoRGHsVYIK6Up
rKEhgMCPe9hgq1fMSddduwtTLi2Pywg1DrzjK2m3uYxScNtwwGJDtxH+pZvShxkky2yi6BamKfpI
YrYVNm5vNhp4oGZtp3QJWY6IIpJmwHYIjDxgugbc8HaLIMic4Tw464/axTRRuPTiy+SPOZhYYTno
ErdwQ5ZAUa6CBtsflYRbvxKQMcygA7S+OhP0eu0S7T3ZbedgGEsYQkHXhlMZn92guEyDE5J9QUnn
HEhWZ+kpsmHl6/B1a7BPJMe9Z0Z56IO8Fv0ek3t3B5MRjLuyxeiPYA6++iL0Sxn2R+GypyTFXw0f
yte+hr+8gUYmw1mnHqf6GsJc9xiW8ujV7dmRTOFT6y3gdQMqy9xlnfJeRd/JFv5QHQ2Kfm3XbIrj
Dy7dYuAOKeZtdArEHqCI0ul7T2U2OVkYEZbBd0pXB0IgM57JGBZKkkOzNoD6hIh3IU500ygUg3Ey
XGrur/tB81cT41JU4h3XZQVz5McQZiPGQoXEgjkLOAoQV89IGsdSktsLBtxhARQNzStOk2zw2DmV
OJRceCulMBwoJr48g4N7JbavX4Hrwn+nXSvSK9gezy18CKLcYdNDB6VCFwYGbgBpnS/thiTBMHxI
u7mAYXJd4ISfdi3KDiotBGsh8qHSryPayKIZJ7fA4XQvG8AIMSAnCfeb3cqaPegaQdaQ2AWii3y6
BkNnFSUZa9xXNkWwwT/3eoW/BGzQoRyg3yM6fiT+AH/cRaK+U7ieJ7+aEudp7cc0mwJIHtZ1WBEK
3HtVnb6b0ZyNRNe0UDBjAN7oCqBLh3uQHzy4BBZEhFsOcY+EHIw/2oHaUlOrst7iN4ULY5lq+EOM
offN5vVvbafiDN7+YLE64QmXbI3zxc0N64aDo1oMucYG4JL3sflRW4AXLMDJ8W9xzx3cThRNItpq
CgEqolBHRZCgLKAL3YEziltTaWSvoQjQaKgKMCpM0aGrqWri6VOib+omNDdhgrOXigUB4MCFMQMQ
r6ye//BcPD7b2x1hHikbxt0qNc7D0BqZdZjaVAEwt4ZvwWlmDcrUeCP40O1uxmmN9twv1mm7LGwt
ORS0gE2xx1xJf7gcRHh08XBiYnrMfVB7dq09owuCxCUY78QmIc7X6NeQrDjc+LR79KDZfmDDd8gr
obVVtS2anhVbGHbQFZh971BY2JNN5z5d7rpe9Id6kWne6+ixN+h5HGIKahqQDhhc9HAIi5Po8CNq
NIQ8juCN6URAoDxEc+ngbgn9BRAM+sA27x5o3IO1LuHmztqrAV5DgZA5WLPpkiSP6zTvHM9GID7C
L8VYgGp9m/d1Qh4ZVgh3fZT5mIyDjYHyEeSgbvGOHAnD4D+yJrOd+4Oy5tu4ufdGdF0FY0Z+60hM
XWlPd1Oix+yLYN5hDbdXRfbJcHTbIXpO4mktG/R7laBzjlYM3uVYZyBXuvDfVF8SnEUVtHxbNk+a
5kgVqWIcXNL4wE7c9ag1qh4av9cje6JsLOu+g2TMxGnBDfhurMEdXqs+zpLRD8vAzXukhuaLnTjw
segG8h8AobX6SIg8uv2SZilbcU0psa9JGJzFMOJZUwNj4q5V95EO9gCim6OH6u5svXxZ5qEc67nO
HdUEgHX9N+J4EE6K7mxijVHhzN9T4ut82FZoFBrgamiOsfHsjRFPS2qBql6H35amz1vsAFBODx3n
5gjF2z2wa1GBPc4yCnhmh9CrZ2rGl3hK16yeADiSuVly5fa8cvmXwcVhH/pizscJslTwikoyIFQy
UeYC2pS7l7VkF8lulr6ddrTnT2B62dIqlBIIiEEuGTp2MIDzNma8oivA2EAPttACxIKgAYku0I+C
pU4GivACIaaPfqZHJ5yixx5alOdLsIJ+pnnWOvQOyYzF1FldzBTyhCGWNPcctAh+nUIjFcgHuSaQ
oHqImFK0NrmwU1R5fHylTtV2dVDNMbL8ZpS4zIetjGOpeAl5fVTTAgwDU4kmDN+0Xf0zncGHAEgN
BWfiRnvLsTgwdE4fcASX3Kkx1UZDe7AHYEbh2a+hD3CHZ0h8bwcrczdZ3mvUyo9JHwgIVKcbO82n
JmjRVAK8df35PCwg+4feGlyocE5pY5HLO04H6M51YVYQ0LggOBJSkUBye8s69oYWYKws5Aldo5fr
pvtK7ITD3KtXjPlTLBwkbLEEYvig6QzmI7Jyk5llxl1fjCduXKQCZ62AuhlT5SpMmvWIE+OIuZpf
2tZ92rZtj/n4kzPdDlQfObCgXYO+pY0N+rGmXJroHlUZ5CyB6U+JEhcHkC5j6G6xvdP2Kkb0Rx/x
ubAxJQEDRmuxiFSzgkBN9Xmi9ui0xSqBMSmNCkv2wVRwL3rrBr4+erxkAQfWNPYvqZquIlDU6Zt4
kd4SnIPZLVGruTmivt47nWTxFPvHOBFv3mirFdVr7aeZkCwql37bbWIW+yne4FZJ1R5UwPgWYulj
PJCqdpz6nJAdJlVu1qFRzgIS7hgMD3JvEN3eXX1AZSGqmSBevyiX0pL3I/yHkMPpeUDtQ9aZEoXg
I6TYM1R608syTIiycAB0Rv7dCLMbz36xYiFVLJbb+h1GqLxS24r3MSMZnZF2PkQi+ICbs8CMRqC6
S/z+uACuImAK5o4uO+BTpeNjVXuukLt1DPcNAPVxoc0+nrG3U6d5kQPwD71I6IbHadrLpN3Dpz+5
pJD95VO0bjjRx+YAQiruNsyr0YkhOI9DAcNNuh8bfESymfdAR+zEu6SKKAceqTDyXZtNV503IpNO
vaxzqUM237MhfpUUL6Y2w60X1ctREXg62Ph57eACbJNroMLA2EGPI3znlMQQxnPLEfxRRUBQ9kd6
WOraKWM9lP0M+pOfcsB97Wlu4y1HzXo/15uXD2Q+O8EIimRH2hP68V0qCGqeTpiMhdsXzM/LdECp
z2vv0ngxsFGKYjGZJKwb4RIc0q1a+uRmWK7umb0+rgb1x7R49d7o4bVxw+4EL3LwYlw0hAqOlq2H
RB5EOTPVqCrUsHkwpD5EKJqKJkWjgwLduZsNR0XqJlDbBubUtpN7cGoCLAIshiq0CTLEB1yy3mYh
72b2qyO6Dwy3k8pRGxSNmCHHnKSXyK2Xs8AUZVMgZG2L+DrHq3sJPZC5Rwc3S8BQszVh5OwizMG6
ydUXZqi+qA751DJdS4W3g2lWFYWE7ZR1gdoxlYFl1JSKjcD10FCOiYQkH8MujDXuYzueQyErCqQz
duHbvaTXWVgEWBKjF3Nk+DE7GoR3a6SGnacDlsdYiPDsTeHE0EcIUGEBIh97YOsRWrNp3vobQq8k
2xk3KYqYl/Sy0cVmteV9GZo1UzjBrlRfGPGG/R0iB+ZqtlaVcw84fQGCuGErtyAoZaTzn3TXf1Xx
hiwJz6AwqjnaYcxNk+XWqOQ2nKegDMlwiL0IZgCbwBya3TZUrgefNG/BOA8V40AeE+GrylLY4Chw
11jY/1FT1hdi5oCaDWBg6q3nrYsvhsQ1mMDgCpBksKVDzQKFCSowEFrP1l0ZuCg026Zxukt83KYG
ShSMgF2YhSywJo2oXzUcJdqmYsBQfRyV02DsBeM7e4GJyKOjY7SN4VpCZdjf/vyf1RHtbbObhKWl
miDe52IrsPvchyaJx9tx3t4w+eguYQrEbaQdouMcjmRPIPaT8p0dI5Cgw2iTFn5Eln0aJRgNNijj
0RdgzLglT2KeMOYZRiefdVo4fCKYLbgrJFqYmaNvCjuSHjnifXABkhrmCC3IJfL7uGHmu1mCiqju
cZti2V3ZkaaPIRmFijRXHkBDf+jcA0aWBfk/JJ1Hc6tMFoZ/EVXksBWgLDnHDeXrQGxCA0349fPo
m8VsZqaubQm6z3mjJ3ZB01oHBqmwy3DTSrvNN4kuuy3fubUpgefwab7ksAHQVNpTOqRb0WALhiMy
X+SP3csmtt0Z+7ChpXFr3femf2yqARq8nC9dsZ6qoPE2up1h215W815fsk9BDxkjG6ZBrx9PGgff
mvQ4Tr0bkT3dqmTdN5517iZf7s2xA69a62qDhiCsoslqHmfdXzaGJG/DaLgUE5w3G9GVfFK1trOq
4E/vg5Axf0dDxiUXvXPGta4A/3DlAf/iRsijRUvkzrZKEK/OZnOql09mtfPaMy5bUn7zBySR0or9
tLTyMJXjawHQfiwK/EJ1TXDDhKxL0xlmUhuXdm931hER2LFs22vuaMOmEBb+NlVvEzPgRiMIgBmw
O41W0MZ9U4JlFPxYoJ9co50eSqDN14dC1H8md8GG7kYzEvNtq65OYGqPdpc14dCPZ1qt1g1ih094
gjDViyVyBAurP7mv7oxfniwOrx7SJ7LNsEnKxtxOcjm6tjZthmaI2UL9aPJec7GAEilbY+XjRF2J
j7UK43lqEzNO7eAdvXDcpcEc50WjAXPxxwx1QYWQxqQp6xIxgrnN28Hgn3eDeOgHbC3wQFrlrXt/
tO5EhsTTGEYaSQin8PBk8gzSaJYG1k+qjFgNDP+Z33mRaNx3otMJpGEmDb1sXDYsapu+FmMo3Pyg
5yZMadd+eN5ztdgMD1q94ivQjkTQPhAdMO8KpySsYk0IuUgupKPfAHh9CWXJw5UytWtF/dToftz7
3dEgMAPBSdgIPJf9+Gs1wY+fQOF+VJJS6MK/iJbRgNnh4uXiqjeUgAY1FEXFycLCEAeFfZba+saX
t4bWPL2ba/4oSQ8PCyDDzdJaCxEp0ZQByYhpPepD91i38PoCPk82NXxoV75KSxy5U4LjooptaTXv
rLvPRW52DL8ZpTGyuCxd9ai7qXqoWmhZk9inwOaU9UjVwKZSh7LwvRgebNykFdt83Risg4MfBTNL
R1W/qVX/Lebq2ne08pVmhni9BOm2mrjVDCPqZ36fXDX5WQ5eQHzUHb99u5q8ANXe81L9SPsVE+hg
nOGjsri3F29TZPLNnRYyCez8nMH+OD2TY6eh48Jx/yJTE0+dr58UAzrxLFeVOyfS4dSTNeT3yfRQ
yHkJwQ/1jWzXF1VCEVGF8dBzbUkCha2e6I2W4I2wKc413C2BSaPGD5rOS+05G2sEQDf72HX5gdYw
gYlX7cfUmm+JW4BUef6PXJJYmeZ4tE2ieAYAOVV303HJ9dfJmm7/unOPjoi0Dzs5pSPzBCEbz/QK
hoNKvE1dGeM2k/musv7++/V491tCaCcSd7TgfqyRVqxtFTzDIoUidYkHYtIINGfis8ufujR3toP3
QI7PVlM+T3ABWuBPxddqkSKR1tpJ16x12xHlHSq71Xdl6X3AlEEwucm+SxRVos8plpI4S0y4EjI6
VtMlAwn1iTYijqu+9bn4SgLNe9erI0MviUAkCmK24a0y2JrRIvg0Z65eHin0f4P5wdXuhb2n/pIq
GE64yRng/IdFB8azutNEyQTnpxpw7su3ee7Yv9oXJZDJCL0uNgnpLTvZmi8lFCXEvGrFxRrSj8QX
c5yYxTFbnUOtjSDGHZhI9WWo7kQ8zK+Zl85JThn24i49VlXVbrTW/wLHXAeCBwr7vVZasO3FRBGJ
zB/BjnogBV6Q1s5/6mpwTvxPN0gAkY9do5n1sfgAdmHOLIH/JhDE0QXoKUyG3fJY5LPc1m71a3m2
3Im0yUAq9Ni68Yur8d36UPeOY9/zGTsbKZ6mRN3Zqga2QdRcrcSUjaa3c1vjrZnzlzXNsVMPv1kB
Aufr1S+E1j25D/B9HchW0zAoV0sCq18/aYW5RovjxqKxfmctxv9UN4na2kHHptCoQ93qD1WlTqnv
Si57+YyC7qWR2mUW0mF57YBaMB8DvH6JqmtiUhOfQTY340QMVmKSm26CtQbs7Gi03nPxPPOaQrq9
c6J9KjRF3DfuutEatXN68zq2vK/EAv4ZxqdusO73nNv4mJER6DWztNJ0FVrG0UbytOC4Hvu46S65
Wki87m2IrGl+12p1qRx8rUn1VxQ3mV+rx1PZEF2bpG+Fvzak+LiM9tmybgITtVWHYD6VxQyvMMfC
L9GA1g2EktPxzuowtMWDL8Ynz8m3rvXVwWCc5tG+iZAYhoNq00/Duz0xyrdu2XIA1MjCFJASRDgT
rOt5aA4BjKGw2R7Wcl/KWUW9wWc99S2eWyPlV6uIgyvCtVg/ci+j+dFW9yuTbKUR70Bx431XFMbV
MY1D1pj7eWEHV6mnbRC4dEenO62AuKHfEWhXqpEW72LSoyVtJt7c5EkECWSU/a7w9G6bJ6UTDtQi
RmM6wyuJVGRa9F1jpd1GOP2jZUJPFxW2YAtPXSiyLt9osNbTECTbNcc6o7PqlRoR3r1XQuHhqpod
kmQXYCBWQajaTiCc0bWLo5Kt7RQZ25dpR9bghSsJKhurtM/C9BV07vrodhUPB98mi9WrogM9JKdK
ndu28iHV4VzWIeG4zFDMpTWCICLPvAznJbqXOKuD0C3h8LRcczcIcjlE6tKP+lWBHhb0ufpJgLKg
+wBB2HGtWjHMPG9TufbRuoqvhAgz5ybjaYLXoj16wkF2+bxURhn1A/l6RZah6mjyPfaOdecV5lPd
6CcQ2lDp8xfZOsiW+vJzmBFAZDOjeGm7cCdKe2rXDqz9lh3VVF/NLBk4XPHidONzzWFCzoPF72La
v6QdPjmSMC9vyD8tYi1yrJ87Q9wienJzZ9sEfvl9+qBU9Spbt4jmlG7C0s2RAPrjmUjG3ZJqIHcI
vDLpR9JdXuiyYRVxV3mwnf67L1PsuSD87YhKNrh3Ek7YIFnMk6lMPlA1RG2bPw9ZvzVLeQH94ZlX
RWwVK5erb4PkOWMMiCG2ll8cbG65yBrVXVcMVy72k5qYiz0PLnjVeSmmQobB2P0udlBselNcBgMx
jDNYw7br2jbM5oEjp2QkdoPPLoO2y72cLAUaHuQUUCJF/g05FTuk77wTVV5t6j4owoJjwkxKGets
z9s8k5wGOnN9VqWhJsc+XEpEe0MhNinAHW/wW+XsWxeRxDIODkNWve1r+4/4Igw86skeuHnWpYQx
Hl4sa4kt4aEjBCPAUAJ0fBMUWuHtPzBccmM6gSI6jfUyML51rEyd6lEHumhsCq4EFJTek9PRaW+5
xTFd5I8/JKeOUM59P/P0iLPHOM59190rbH+RTsZagfzmKa+MK3dlVA+obz0w7IydSojiYq3+ezYZ
bxq6EEbBihGh/WdSRCEHSMeuX5nNPfecT0SCcf0xrV5QwDQh1tmTHMv5aMxHXlgVBgVfJ2GO+FEU
J7uRuJ9mgurZPpiOfU3ZjvPkwfQGBGEegGeraYAa3qutUd1LROdD5YApL2bKrPncduu1LbSTClTU
FsF1XKxHu0jQb3TJVstu99bonbOqxNAruB3gx6seN+toczeaeokOJE9Cs6uRqcifCjnhJsGxFrY1
Z8mISXarEXUWO4E3xJ6bhK6V/mIKKSJ8vT1xf+1LYWe0JQOjhn4zpLsc5NvkU+Eya3nN3SwUCYUx
ibJis8q+kZe7zPJdt/U1crJqzf9xNOTzluaRKspP56XOD6b565UGA1Y9mpuvvBysQ6d2QepSaZZ8
1wzKvmwY93W6A4I67hrfDDXb0eK2EIQj96B8yI11XGmboFinzQhGqgKgfb0uT4PW899oI+xVNwiA
AH4ju6qe7JRwQK0iw0cXdrTUesuv15/0QU7xzPNQUgtqZ9euvV2nybZOJhhmvb/aa3ZTfM6fylru
gsbe5x5hOSRlmIq4Sg8WNJ10zNMp1EAOboRN4FN56tPuIXE88VIxntw+kikqKzvuV/t56RtkTF5p
EekpkNWl3r3sPYR2GuSPa48cjvrFLtjA60RhFTbU1iqCn26pt2lHah8r1rlpQI16m5QT+GSnd96z
FotZ1ya7pdePVXpLJfXTja76yETSzXAdz0H76WTlvWexmlZL8F1MPP666OfYRNuOoJo8AbHcpeb6
graWYpBaPC9IOruRSgGP0mz4MotsW561Gmi9rSLbnnejYzZhD6zqaV3EuPyuGMYBISe+0/+Swwif
dHQSL4HOt44qY8HTiHfubLjy0syEKslbppK4vQnWj9HD/BkFFKUepH4ECdw205M1zlwWagxtNA6D
Up+dznXTGidXs3GTB2egGKKYJAi5cqLVNF8Tu40D1qKNLNOHKnM1YsYkH6iy+o1ATbVUgIYrcE5N
WlCoL3LdFy5/s4ess0/Lu7EAGBmG4XkpAT8dbAu3aX3wZaSZDZE4LXomJ3VebAJFXaOMO+F8mwVc
8zhmYJjLvVtzbTsjhoGqGLgVS6LU7Dl90AqkQWhw7pjACM6z29dudEGUx/lNZta3VQ1vXYkJwtTa
aZMFAWtcXy+c35bCyQnUaOaXtMwaSKr12mdJwe66cAuu/Z+sOlwZyXTAy8JAgkd06+nV2RGEhprI
gQvI5nNyY93wwLRudYDw4bzg/josZvZWw6puOjluZzRslH2rjd24P2UA+qUN/FdaCZyQSeNaBArz
xjC/9+sZ81aOsm54mFbDJIDA41QCuVs6C0+P016Guf+XTygJ5TbLHQrV0BeGZupx9pZlhHVv6yw+
AB7Xa4xR4J1mj1jIstjqY01vJBKpjZkZ29rX5+3QAvS5NpnG3ZuSZh0JNFfZDX8jSm/ZYd8MVQI/
sbzyfXuk2ZhupLwMF1Faf9sFsWWWS1TEglR86xv1mTKvk+0mLnNUcUR7fp1zNLmJzcKJX99KfH/r
bDoUdTtcQixtg37Sg2VfW+iYB7WcYbhrHjj5ZBnmTSZrMDOv4n5sShniFVMoUfrYkJURz6nN77Py
wzkZKRWZ9zPfQ6itfKy2u5LNz7ttpj55BX2n4mVRXpQ56zar3/zMopRoQVTi0LI3Lejt9LL+NOvA
ixqGV35ZVCqGyuNR3JQn6AobD69BEqgXTfwVfmdudU9/E40dV00bbJKmSLfp0h2GotSAe7Wr6q0n
qScvgiAcNOPdzEyp/pbRfm06UM9Ayr8RQW3t8f2wVoeuFBFDqU7KnDPul6XbA8jzgZVIyWogkc3a
tX9jinTCLE6ludqQB4A+xuIYcM4yJkPUpaYHWWqb0uBqTBldj2v1z1XVixDme5Xp01G+NM+awqGh
FQGJJzfYJm0JmV5kErIbk9ngIfTLU4U8XCF4V9P8aDayPRfzRzUua5TC3G261fgYTLlGrHZl6Kz+
P1WDm2uYxLalk8DrJAUOlFUWYS/NrZzMuzXjO+4G+9fWewheVLpba87Zg8UVRfmAsXbG1dmsTyg3
b5l4EaDajUFPEF3QXgGxtPVcgMsud/5WjYk2XUqTSYjESWFGZUnAVjsm216NfwKeZ08Gf4iQ5G2w
mGhx9B5Vz0FpUJoVenpxtCBxiDDWvzFXpBvNaZs9ko57lfSUY01VBjK4kVj8YhG4p1UEH1pZfpd8
IOOsiUNqWPyDxH610zgSjjlY+yXlzpF6Om6XMXiBczjq01MxTQZnIuuEVr83g61tMn2VpGyXePin
+8FcLUITEDkTdjtsG2xxpuPWcT7SoOz2zS/N2gtt8vaBiQaetSZIuFIeZ4s46GsAkj3Jl1xkYKQ5
744Lx9exZObap9CjXF+9iFSXZadVQ6SR0YtgcT3IwbFZc/V3r1Tv7L7oc7qEhDyEBvs1I5BkAggU
endIqhWfDUL4iKn+MyvqD3ctb6nmSMONonob9daNXOokATk1jVmGy2CyuoM2j29mUqOeq8lK1ozd
ugZM/rdY3tp6yO3y9oHZr9W8/GNtRPjaEzTKR37WgLxOumX/sclt3QA93AApRdeRkkLu8oHm79Eh
B3k5u9n6N7m4NgJHvFU1ECzuoxeiEeZwHcfl4AkbbM4gqaR4GpQL54TsjbgKZmIyHZwhBUMZkGWN
/KORSy9NWLX1xJFhvtdwo7bF4jvqkhra8X3NsrPnzGWEjW+Hkuo9MZoPJ+mTjTZpIcFl7HbwXyse
x7ju+ynKtSzOrC/TFMs+W83PaXQep3kubwpQfr7BbDl76BLnZZ9k+mNO4PChnWdwvOFMQKi3weKi
Rwmojd72d3qzaOSvwA85K29YSsY8OqyyOLb6/GzUyEiNxHj1chn2A3/+7GKbgoF4Bj3dtT20taa6
ZJMr55C1YpcvxCT7M9IbK5WSztnmxS37PfEXRIZXAaKDk7LMCxbXbsfLsURr7cKUWuVRGl3cT3AZ
rhGZOYBBgaITB8LBadefqrq9VThBmipnTk3GYT+Y02eVPi9++W37xFXnipofDLtHWwcvyxAPnUed
UFLugRSvUE9U6DVD87qFqWq2s1x+rKAbEORyRo0naTkXvdAqrDAgRUbm5/vCYFvGip7HncWnDofk
RkHd/Coj9Z/rtZPR2oEKeLaC0s09pKnTuus83r5xYSqe5ec89jhaqYkJx0SbDis2lrB1DG48n0e0
bv2X2h8vQTTqjLBTMvoHmzydk4DXKpM1OVkjfs+kKyuQj01nB9XemBsiz7phPVtlGjVzYMf4hX88
f/L3K+GAirzISDaBE4/AxGTjzFBJWg11iZsM59E6sRn735Mlrdgt9YsPd7LJSLMKnRmAoJtIu2bi
cHdOmjpRMoohbocE45kgUKrzLnqWNfFQ6AxvhG+eUI7t9RJZwBKIw6I5v0bCyFTZnM+5xSY90Hg8
waGBkkq4CXTdpUjtMOgqQgdwDGWtxoKVkuTmNe0uMS2NYYOCLjR095XlfDj5DdsT16FFt+y19jsi
yr8UZhq2iVNbCexP0Kk7elnRzCsUZdIztm2KIAPciNxoSRr7uiW8wznj0XzsbsMhKo7PqWnJ8wkS
CZ0sTu3jOPbpQdweF6fUr+XAhVcaDIX2pNHcpRMaT45JRPL2csR8eElsrhs6Uv0uJwwVv26zvJWp
1oejImPQXPL3piLLf53pabM7/dLqShLp6vGtBQ9MEPhoSRsZJfexNxd4OwRew6bfY4Yio7isD0zi
bAj9/FXbRegVSNHBH49J7zzjeLLJkBQPqTe9DwIuCyit3mj2wD0rZCTrW0AhEiDCtJna+h4w5bl1
roTqvI5aywrnp7i3oXmt+lot+MTRf99K56Cp56WF5jey98w0ieqAhqyR/0e6v13L/KMnnN+dZ55x
5B/JXTnIl6wNHlTpOtFoCfxml87zL335T7W4SBwUDUMv7lozu+LixVzt63rUqTI4Ihzg6CgO4hYa
nFfet4nKH0hhgcScMhk2rQ3SS5s0o5kCMPOZlciyn3fDrSPAICPTcxcag9i7szX41xvAgoQG5IAy
NkVq2VPNCxHVhUnqMyrKfmrsCMmlYLq9zRI6Tozce1yG5T1ACBvaVluFk1nH09BdkJVjZM6p6PNJ
YtzkZnJCgK/HfW3pkOW8/rqHDbVFolxl/5JR437hdcKWzVeHQLaIFk/eMSr+1lZWHfLhbTTxcc4W
SAs7/Y2J/RA5tuuMdLhioNoJPW2pTUzI3kc1z99B24pYCGO/1O23noNDI2dyGEGq35mYcGzf8KbN
rSFXM06zqXbmmsSDXbzNXPz89UoHFVT3/V7PNLHJu/El7cQ7Lt2QQeVOY7VzZu/OTPvDxI54E64/
cHk9iMTFM51tM7pjq4mpmNXYJffd6WxCoc10V9fY5Yf1g2ggHg7+OJaR58nJr1VrEuXkam+ueWha
eNnERvLSWOKvzFekLeNyUX0gT4Y1fyujpKWMfrCqHX7nqmAmssCd1uoba4iISxbIsBaQ+LYhjoUz
umQwBSoeRz7b+aIhX+dHB3QX5NxErNe18AE8NZFEtffE4uFCcZJQ4a63CP/0vnAMIrhvUG96Mwdw
ZOezs3c6GKhK1HdJV99Xs6Pvvf4Hl23Cn1tMOEH08Z1MCYQwOrcfZz/iPP5Putedpz570nRmZskR
55VTHqUjrhAL4EotabTYI9CB9q9axLsmgA/ynMK1YDmsuvOZ295jjUYeQhF9vVh+xcgK7VQnNzkK
h51I1RG2bx48jPibTs8+bHjFjTlKPEY0BKqMurEijdl5Pyi3uR8Jqd2YwWFx0591YT0GiXVqQbld
WZzcwAvlXD5aTTbEZueyfFfpxp3uXbc7Jvh7NrdHB8Rs2lUB0jWL5xjclDDbgdYvnCCbfpxvy2LS
IZdefuzO1FFnob7N8tOQtjKCNE5Dd/4Hwr3pxvIVRRndt2P+N2Y1fMeKyNjJDjJFWLvkd3hbYbyB
/dKETCUxcu2gsV0Qotv+Thfe44Ayd2uZC7KgmwIEAaiZrsZmWqaNqcTPlFDe1Yoa+tnOKDD3trg+
jOmde2MzBAM4Pz6FzJ66rY5iHlj9D//2n6HtWosGrt69SeicS4IAcrPM9Sc+o4fZBSdPkMRMzXOX
UDmRWTdeSuJZ6TSPQigYelptkAqZTf/byMmIELfsdcbEyJxv9ZV1X0eyWB4pdQSH31nYsTFQGk9W
2r5UX8pt07BpQECdnmNMSQfPMZBUtXhXI50o17CSB6ob3rs1ueMpItO9JQq9ZQkdg64OA5N5V6Ud
LoO637QmfO60DodSR2cAslnwnCCNmG/Sj8xoDq7u/ZYzUsdWcYK6E5qU0d/eckEw1XYsz2OGmj/7
yocVP5O/qLCeHqZA0pjuj9eu0T7mzv0N8pKAgMYoMVGM0WDqD9JdMfO29H+49lZmfBwrVpy0M0CT
pjGeelThK1moPW+6/YAm4CFp+AgVr+qScYwaXXPwh/k6Y1LkqwrqCyuggvogkAkL8DzCSbN/2t70
kzgdC8Uoff7siya157lPym02r9j/2nvdyeBoNMCgInjP80aeZtToRQ8BSb2Olehfg1v+Zj6E10yF
lyGQ/HwtOKxG88JZ720VmQRsrk6GL1lyE/EMBh1veGVNAZloPqo1dyFW4LsAOtwsXfaKuRV8Egb+
9qM913xta+88Ob0XL5wG4ZwG9xPpgEivDl7GSpAFxc1dEJy42TJMV9k/y8d+QLxIaiH84UQ49aVo
t04Fm2tOQ+zIej/0+nV0Laxu9Yu34nvKqh7PCyA4FCEodo9G1NOHfwU7Jy6TF08nl0865qsdmPvS
HIaoGuhj4QtZcV5u5cBfyXpHORKQyYBtxynVBY1N9/9ElN7ZyxH63/ZLIv66l1YZHXnig8tcOb/l
Wcpn4ZNdHcyh6JgV1DQ8+H2bxfYtMUTcMCazZn3xh1yPJhf5RWnj80txuIsgRlAEaWi7D401O1GT
tdamN4aUgSZ4p+HW2PhOkeKp2EHf5zu0qcR14DNFGGWGPsLLhUVcaCjnzRpTT00ShNtczDb/K5vl
F9n+VdiYfNIqRDHeXwc1PlZ9cefXLoMWrrmA93ljmQbFJ/i5kSvdXneEy1O+bb2KtdQaupg/D9OJ
gyDNauDsl0u3BEdfF+0OQIcuo03ir3HSpL9LAi/spfOrnWdRI/EvClQD01LQC1DdV7fCGl9dUdVH
aB/vck2+lY63SxtR7fCnQMdZ/P49Ay3rS77TLYJ7VLm3tBbped84ce9hFenKGpGw8wWrM5CcZEK+
TZWMPaRI+VIMUbc0wV6ZDC1kQeIDMxJiOXMcMq6TdVtBqWcAp03sCinWtUXmp+kUcdb9KHf98uGs
ZV38GpYpN6w9CIQcIsb8jneDZDKGPYmXY/GyUE5DFpMaEnh8GQZy3Yjt/VYGwxrQOvavMZRIgAv3
3V0w0qK8kzsdC+OVGOTYrcgcrwK/iBeNhUpLg4NFiwv5XsiCln5NDnR/XDsssBGs2bnn6EoNTVya
1kTE5frZcZK2eszogsCnTNQyU3KsdXq/Izvk0NKqiiWnC6KlJ+fIGbXXdRJAm514G4RaXyyEPRwZ
IrcYg1tzijVgtK3ZD295UdCWIJL34OST77Arx8Q+Lke/isonaVnyqyr8+3wUxSn5p0i7wLGMNRS5
jHGYHOhmW7ubHUTgQkNMVNMIgrFni0orPY9dEA5EGBzt3jGQh2RGXDvFtRlFRYYClFyG15Y4mrds
zKnsaNCjt652Zzkg3UZT36UW8XP+qLLQVpXYASmtpYT1yrmBqhWNRDbrKFldywP2QR1uGO0Bd/o/
NPsBv5Pzwq5OogxUc9nR2dNZo30onAfDcFraOzI/GjW1EpjmFyfHrZ4HhxV9RrcvmvJuqfFuzDPN
InU9Pdsueo9qRfdDxClS/dztT9QdXXQ2nzPCq7BxUu1SBcw8QKfWSdJeNbfjP6sot3OCBc0XIPpS
Cf0qTQZQBE9ciinGfDwMZYjMeL2YOiuFti50Aj/cImzKwn5bx1I+ARFgUZ6Cs+gET7ut7XCY5pH0
sEWRGj/vMhjo2TTXcBnEQPmq/Z3eYvY1qzTQeCb2uUEBtBG+fW9JUlPeMjftHyBTsrgzKxWXFUN5
OurVU4Zkvi4dTAl5UD/OrMVdRbSFY7jByZzhUr1u5iPo++xEmRUn6fScs8XcVatnXzEx0GYRPK+8
hqcVqK0ykn0Fk73RdTTRY4LOGHfleE9PY401DOIKY9JXUcx3tqNmQnVvzd0Cic8t6JL0IYqAewAT
5N+QLbZ1dSurYwwB20IDdEVSkYBAJd/++Ol0nA5aMBwb9shN07fBQfeJ0EI9mcZlU8G7u5S31K7z
nMs6OQtqpEIvzT5kAT3U+7dghpVYrMXz+Td7G1CtR7LZS8o7HICJjIIPWMjlnXiS+yAfq1MwDKGV
AORo1wl3cFMa085IkF7aFcHqYn0YRbeei4ZzfsipkEsWK86RUsuZmKfM55E0NW85pG6iUbQ1EL72
R4BWd3RrsN2RSXFn0JCGEn9+l01S3Dn41bazU/fkIjSVH1t+Pexxz6J5Nr3ukb0V3NUmgbHXaxo9
mAcT2hOv21XT/5GcU59qkpwoErBCEoV62oXGUzARFKxa853cqNfERAWidPs88V3cJyIBrsiMOlqa
m/vB54RN8tSO0+7Ma69PLHflMmv3QY0hS+/lSZXZlSksuVbJOSdO4ExGWHnKGbb5ft09FtjI0LPP
ZKqe0hFDkS09Ei4cTYuEsv70ik0k18dXS5fqlBnvw2IIMrWm8a20iFco9QRrL4i8l7CT6OZwIaA1
rvEbhyjchoMbFOxnTXukv2G8qMGeH5w6Y54h2iubGcdlwJaJcxauvp1IaLChKGvdVmfVenuuQ/Ni
TH7/iAX9gHbqaIJxWqvRfOrZEnofnv+N98i+0zVSCUiOM/ZqKso7AEaqzJrYyWUA6z3zptbOD2HR
3T6wqhhTo3hMnLo+T4huyJDoQgG0+RpQLbTFPb9GXlMuO4cOyDtf54EkA8YgcGadIyX7X2UbbxDu
/sGpJN2/Pih77tyE8QVCrxVFdovExV/a9A652c+Q1MbOdMtLO6zpnbf8SFPTH7TGiOoxs9h+wRmy
ZjROUiPPXDACb1Zx83Q1zQPg4M8irOpx1lK2tGBRGIsmxM3mVitT/FJD8dwGpLR0QY8gXCM2gLuT
G+dYl79iLYs9gx/lcZ5WX8v1lN4crb4zIIRh/t3UVjpdg6I9lZp6hc5S+5wWGL0QwdG8eRgDJOJs
bEVoVSuSA4IaB4a6jkdu91cO86aWFghg8dP203Ry9ZyRePA9uh2B9jJLm+5El/3prhwuk2PpzyQ8
4D9ZLdDw1NwjdLIODklHG6BL5kVXQjFaYjkYGvldi74a15RtSTkVBkH40shNkMvaCGCoBZlkpArb
unPbaFxU9rh49SP+GISjqJkZyWkNt1fG6/+DmoB9N0Gq0afYdOX/2Duv5rixNE3/lY66HmjOAXBg
Nqb7gkxvyKQTKd0gKImCBw68+fX7QNXbK6lqVDNztxHb0cESgyaTmTCfed/nDa6kyc6b4dQN5sN8
43mwO4ELDKT3GU/xskqdvapGB8e9rG1tcWq928YF5QJpCrpofNe6vX/77VghLtfcf3Nyqk6hxDKe
zIZ/gNR45Y60gZjiXReOYW1Yf38yLa5VspXd3ozd4SAsdJRRNDCZL1GWThHyWIu7kB9me0TfGVXo
vOyuxukgldyEaJ3Q+VjvS+xPs1gEKBA2HzpE1X1v3YeTa36mNNKm7g+21quRhA0TRBzH9mz78yt4
TFAPC367CPK3xseSX/cAhpxa1nfZlLyvliSumXTIjM38taO7D4k1PiddgBOydB8GL1KHeUaa4Ayf
USJ+AgcliO/ipozCPV0nmWz285DsZpmrA35luW0H68OY1Fj63PJAxTCvAi0ehg6Tn6xUeXI9Rq9y
MNu1Z4fP5qjTjVUyQDJz1lY5VikXdAhWr6G5ptpsrtqUMcqcO8k2iQwPzop+jHqNIrUMWsZReY1+
bPLJHOEDptT1UEJfNv3Qeqo7Bnpp1senPCgPOjPxDBroMPI5qNf9aGNZEo3mUbSzTw32cUFiozVt
TaSNrT8eerk3UafsAidmfbfwUISPl7WEzIKGmAmtaSFRZ1L85GQJmswxvnRNK2+ghTEOkcXLmA3e
1va+tA63FtQrYPNM/+IPtcJUANe/Yg46FUQEphqzTMXP7dIifmgzQ2+VkX6Y6s64VJqLZzAGp64v
HpxgXoS5o30L2qNla3aJQaeF0Zwezbb47HmjWILaQKgwd+0bYuZ94ANJDxPPCpnIFzULPWEShMt0
+WZqzApVnjcenZYVlk26WxOhva5amR16s/rKNbvL+vTJ7spoU4z0J63tH8ZQvtk+SntWTOo68HW7
ttuRcWt5MwZef0nRh+LM3lZ+wmZ6wrMLoxBRC3L/sC+DXVSpj0Eb5gyrhThHyK+r1N7IDN+rpxCc
INiOMqD/WLT8CbJf3S3aoYJMm5XHG36bCn81jtHHVrrPhssSxmfbfBWGFPVt6FW3ed8/A+yjQ1Ab
8ib6T66PDgdNS/aYY/Wk8ZXhwRHlKeloJsImd+7slgApiuexTk551392huG1yACFMkkeLqi9x77t
Hwfq2amqR1JXTfnY6cIhoEFZp27oj0mDbp7I6wHITGc9Zv2hYkyNVoFwS18O823gcc/Fti/Xyo5B
FMraXLkBTGkMkujyR+HcFnirrkfcJkmfWox9TQNdquMdaUg/SVAjQ9n5+2Ks6Mm/pXhFRvTaeChl
0KlxvkfuuUGWBWLnY5QH74u2rbd25/X7TLEKlK6D9t8DHJ5ZXHkcn0y+0d2O6EDRUlU5Hr70qrXu
xDSDdlcMur3acbbNVKzbqVWrnoHlzZBal3yI7Qfg96xjh/lUhqTcNfM+r1x35c9yvLTKKzcmYEQE
Dki43PSjRa1wMxNgQ1VH4IyCo4yLAi5Rw034CsHT7SCQ7pbTch3v++Hg4QejlgoPvow2wGEuwxAh
KEmmGxbCTIVqnC1G4NQnlmuH2jGcFWVvdfAqaKKmyskLE7S38UShimekOnVJTDCR5GFtLZm6NlV2
AusRXgF2yrfQExDRjJa+AEurLmOKu9YNzQfZIeuwE5wPXRzER+h33D2nyUKNkIojmsYOuKa89H2Z
H6ziLi2m8hiKxcZVdcsCv90KOx+vjLloES4/uhFZHm2KDsvNnI+qTPB8Jc3B9ugRGbbvHTwQc54s
UWgJh4vInoULI0Cl6Q6kf4EcnqXAUjw4c3GglRd7o0utDRFGr7lU2YnwL7k3BrntBzacIJdYQDpj
A7oB/xnOzvEqK1DIWP6p6+DLqTa4iX1OPEQexIrgjzvTUHmrmhA/1g1yXmmL0BUaKZyCBC/Orfva
WfEDo6FuM0ftdc366Yyl9U7ZonykrMRNK09IYxBR6ALRVdHp3djqp6Lz02tn8rniySA6RqX+EmOK
h8YDQaMfMVSklnvHwCA85I74wBaBSaqITsmUVY/kIYUusvhyEsMuM/JD3le0QqG+mQJ54zWt83lK
T0RAlmY6s1AOz3beNsd+bi8Ys6FDDOYzs8BdwaArxePJ/B+gb+2o/egOt6knjyVpqvPkV9uQivca
76FLB3G02IZyoHTmQch+l5iyu8spUltXPjRZrw5ySvdWRxMjBwvDexSeSFEG39dTZeRj3tw5SA/w
sXfINALMe9qHiWD4a+L4KDUafzp/+2CZqbGi6Wt3drpzcoBtowPtCZBxdFB5yLmaM3ZJouHRCWow
F82+TBTPqZbT2QlFgns5rugFWR1UFbKowJpOWMe3ZopczXPC6SazRL+XvMA2ukV8S4pT2Szj87cP
QV1vg8wZiO1eEhmLGSUUudQsbwqyFhJ3n+f47fOJKF6vC0dG79kFe0Nw7JLuSTiNdQri/jzpYtzZ
jGp3Oqi/Crtxt9kIHn82sHS2IqneM7jlRugeu1D7H7uuIoaTn4jd/Bi0i7CYDeymSgd68BlqsYYK
PlZUlsMybAZQsEYDymSezNhTo4aSnkkfTJ3XjIbho9rYw/FkAUQ0KDbxSJMyxt4wqqdTgNSiH0LC
lQlngpNT+lu/gKEThP6jDWv1ITXkGjf4C7IBEKQ4rw61B+bEvSLwQtxIg+nO4HkmuXXkeAQIQrn4
0Lc7iym+J+MzC9J7OVohKMm+YeAF+MAGYjgpvp2KPGTSbBGFUhnJBm9DtBpT+9EpnccJX/Z1NNnh
IV6afzGUR7+WMWACITe5jXfazHW48sb66DtDGV5BXIujQ5KTynRVQPZxM+h2sduIPWVrtVqUoKqY
iYS0H2d/mB68iT6ZXbJzcRvM90Hd7QOUytvOG6eXRqSP0NHlnWMesfQ0h6CCPcr0r9qlDheoSI/9
tV2jHuPeNCJBk9iZHT86MBwOsVoB6/bxPbwIwngp+vSihyH5hOHEhYjHWa+0F9/k1Rg9NEM3gIAD
9dtYE8pjH5ku09IvdPxy5wssPY3qipVZJU8M/1Hc5Vn3XqM2OvMrdqYqv+JwSzcA3RbBQTneZMUt
A+ZqBZGbEynp53rVOQIJrrO4QFTWXFkDjAHkSIepijFF2osnAPP4RkysZ/o5eB6yJdmqigD75zhJ
zYYPwnXHZxpdfmG5jnq73ZrJmD/arJSGiEOrFLy4ace2J9OEp4swgcXTSVit8Lp4ONQ+XlueqQEQ
s2/rskWTAXAFgXs/f+wnG8ta/zjLdlxHzPdO7bQgcia0LAni5oA99poIHfvInTZdFZEKyQBHphZk
Yb4j3uCYYKU9zAHGQyTnJR1yjZfWv5siS34gubrpnfqjPw81DgZRsT0qm481oC0Px70rodMkQNuu
owRsUWiNI75WqT5iYgeD2Ht3YobCZM5glMYuZkylSpNQFSdCDKadF/xnVVpXHwDhdnvlwk0ZiV2y
aDm41bozzUCFtNxjLdFJTr/WGKnKdPBmavXswmVnIjA6+yxyUcVn2WUqchLFTV/chaG9YYyy8VWg
H8OhpetedGcVutukcpN7A8tEYQYJTC62te0jgj/zAwT7Iyt391Hmxnu7E8++aTQXJEzQU/D8FI3p
7tsSZakM/OSoG+CdoSJIS43Vec4s42kRwV23tvdWT644+z6xpEmh9rGWEjjh0D3keEyoR7nrTYlx
E8cRF4kmOY1DgtMUMfiNJ7gtSq9GzTdjJ7Nxy8+flWnKawkz6cNQ47eOuQ/FaQlnacR6UIMbuMZo
gdIiCab3JoQRVFGNIaPbbx/8yX8fSDTBbGDFyhRkKXFz3RkoWqlkvBVoQTZbSBcOKQuE2wC0N8lf
wX4YSCzA3ZSgeEANYbAGXus+Hfa5He49NlD3nBVMSGieWBexcC99BISs8LetBe/Q6Dg/ejrBvTNB
nzH7NxRKzYOO4PSxbzqEdmyu7EFXH0gxYGfnuWDpWpMKEZ9TNXTeoYkJmJ6jt85V2ac4ikdWuUx3
3M4adg5xDxtdJrg3G6Nax4b+wpijOQypp9do9/pLCKZorTBtbdGBYPlPzfKJwx8er3qcLMKbR4eT
cew6kmL7KN2ThGnfSRxEV4lp+1sER+bZBLbU26V/FN7BsifrzJ5Vn2Zz2vmxQpblcQ8NDescWe2r
Igfikf0Z7pZqOk1z4a+sSfp72kpstaPzaUpcayPC4d4deNlMp2JYmGOsdfvuk7MMdOoCAISXEAug
JrBxLiyQJZR6vDTu2TLz6tijkkbNSuUQMWVD7vNEIf05x0mzrXOqRIgLkk3sbVzZgNxAB63MWtza
FWNpiga2tAabtdf2LVYDgnKavTu3G/cOy+lzD5joSjSXMjJhKRkO2gsJ76pp4jtIEtPO1AVaINzA
NKo3cgqhgjUV3YjSNkdrc1NG/puyC+e+5yKMYIztI5KeK1EHoJsoOzezaPub2GyGo+yjS1EmX7IQ
7vpke1QodMxYBCeEA7VYJ8hBV8qK93mpmdwnDTdhVAFWZbNBHb0teskBNWmWcbnNw00Zd7ts3qLA
s5Js2nzj8OPnqk4tbCL2cFg50SwctCeAgwc0gPgl74sueVJi9B995KGM5mubcrnp2OabAgGFRLwG
+RJ9yMhkbYVhbNGnYeN268i8oITZcXWNVg2fMQjXX8G+JMcWOcqV05nRI7MkibcefKKQ6Y3nqoC+
K8o3+N3XHXu4bzWOZwIQiAbqVvTI1tGoK9RPy7+A9z53Q5PsNrPLFX2QwK0Ng/uVyEBidFgiD4Ky
naIhYEuEd7GP0bOYirVEGoC69WHXybo84yhpDr5l8naKPdSE/N60SmI57PbWBBGKwQ5f62zFu05U
N/prr5NP7Qgv2bUjBEayPhr9hLWcp3IonH7D9HYXaqN5UT1SOmO2oP4rrqY67IpDlxdrs+z6SzTE
Bh7/BPM4apzYgoFpzIfZhEHjR6V7LTVhomXAPLexwdEQBTYfws7F5Doz9W29hJllzTQ4wU5nUiO8
FjVSk3YsX1khFCcUKtXGYDB6ijltjokQamP2tb7Hgr738upTC57lc5WfUy75j0I4dyBX49tRBh8D
lKB7gi6ejVK3OJfaZp+A7l/1PVyEuK5dZhJwEVQtmptO+tWda1pfULDLRxE0e8JFyo1VVM46Llvv
sX+bZuXs3CiLr6RRPJVFNz8hO8A5Vrbn2UjLjdPM4V8ErMg/Zp24ikbLMf0lM9Hzf8o64cUzhPC8
YqdM7IGVvbDgNMP7tDarVdVOz94cQo+2w3uc+lSNc/OSUA9fd0uR6mMEONE0swUn5hxoGGbADtVN
L+GqcG3/dXjHn0ToWWp5ouANBIE8Pz1VjmQXSElb7LhbgFNv2Xwgtw/WtF8Sjnc4XCc1KqpfP6j8
kwgay5E2Xa1CLvuHeE2cobxj0UxZQ7l/1QWds2qwjK9hg70k6m0Oq4IBmoeYrMIogvj0BSDDB5WJ
GKmYU6KLCJhz62FL59kcTCuJUWfm7l/kxvzhaQqMRczBBC8MSTnE/v2YWaOYJA+ZgvMhh/7Ji1Cv
GXjZr50QoladNXrPku5zM3CVoR3Jw9m/aa2Po++hPA1D9yZFY8DlJ0Ute9aUdQpY31+8kMsz+DFF
hJBQ5UvlSt91/pCS5xuickfh5js30Ors5h8dKDXHNJsWk55NXhm7nB6RIPRhRqxVWD6WtGkP/dw9
CrszzpKF9//kKZEG6SheM2mJn+KomEAhMMqCfFe08hkUuzwgVr5rcNNeWexvoYNUuLvh7u3sOfgA
k/UF7GOys6n77bh88C3r8utn5C7H8M8vEu+etSTpQg6VP+VAhcqReTY75S6wbECcrE7W88j8wDVa
bg7S1+e+s4FrBBb2o8xxPyOkuCYSbkcMQf2l8LdpLh7SsW5PrYX6gImiiZQ2sHY4JLGsxvUNzPdw
l1kZpQ9kctRYrrfmr2uXFflL4Hruk9SHdIFrSJS7W3L66n2kXJTx0tWrMk7HddYSxuDNRMVn0ksI
BJqb3ZxJAiTpPAA1MqMZTXC0znJJyeMouNZRnB6FmT9LsyT9NGBb47RGf4AXRxAluCUEOcOBLgEJ
T8DcGu03qstyy2ZV3VKiGZvRmfBskVxJwIwNg1Xl5i2TicMkx1d0KRPzZWAybe6N12kx3ih4VMwL
aSJGVSXkYeTP3MD/KmPT+vnqKRzTYq1BSonrOnz86QBKB/DOnUOcUDX0b44LAtpyWJ+oLh/3oTZ3
ZTDHR2MaVlTVzs5X2rq4QdztG9AxQOWN8jmdOnf7rXz36zuAk+3O8Zk+ESkznBAXMACN3ZXZAmIZ
Em7dbZUi1QfIRyRTUVF/EF4Y72adtyh4jJ2fp80pE1Scne7LG2IOSbo1NwQe1WTpuOIhafHF//qY
lcsf+f0xu7wIBP9J3zYVop+fz6K4VG3cZoIXwcP1F1QG9qd4M1WvqlL9BjEx8TkopwJPf6iy2T78
+uGtn08ZHt5botOUi5aGiDDzxyufUbde27cd6Qdag9bz+vG2dcztrLvkUIeME+tE32hq8oIRBtsz
z753ZvdIDh7kvyiyd4NoJjAATrIp0GWtF6qoIbpp31vpkx4mpvHkRDTFS2Fhc/RgiiHzhULaqmVw
Gn4gQA5NYscAhJrRxjodFW1FYdTI1a//UvVnN0C8ctK0PJt13bdo1e/C2UolAAiwO9j5ERjZ2RZP
rMsokobpNkNhPlFYvkx4WDTBHC/9MNBYB7V7DVHwpZr0+H4sMV3H9ResPywhfR3epE1FcLOXhp8i
C5kTykqCNsbG3Fl2dACQFZ962kwX4tM5F2G4KZiJXeVDheXPwFzht2G/8tICkpCZmnBeKQDYy37C
7sB7zlTU6Z2Ab6BbyJZjI22Q6VikwGSzOJgRnbpmyL5BYAO9OCZxyyYUdZGlrDMUfubJnpstq0Fj
D9WSthv8UAiR0EioXH/90v7pK8sV1yXERjjut1f+u1d2HuwqxeRb7EaLeDX+Za7ojRX+eIYlCbQA
siDSvzhwv0X+fn/eKNuybNunpHF97Go/Z+2VEf5bAIjlzgI7+almi35Fg6MfKtNuNmwGWOqFcmtx
wUB0AN8sC+sdVA2QFUwqulZODAEg+ZjwyOYF2glesl41Sd+vbRylgGjM8hR5p1+/Ut9ykn961oLj
D+e2tKRE/Pjj6ZZ3LrSVLkh3dVvgmGFJuA9LwAwNzZNeTbI0j4NdtwfTBCmAcyZf9cEUbggTQGSV
hMVKTiCLhDPvXZAhRRaB5vJFfHIDgjFliJ3SIrBJfWDSvaJvDaxQHGNrQreESWcIp0tt44WW6D9W
GUUV+qaNrf35POYaZyTTx0FbJ9/l5mey7tzmXvOkYZDtp9IJNsCncTXEJSxbq/w0TmCA+tkEGzgn
O8qT7OR584YsHBsDYRKtw0I3vAFWtUrnAFlX3tpHz0LnLgRN6jywkMkSrHZCWUQVuQywowIMJcup
nSZsIsz79AP9GGAk1ohnjumFv9yav5eo//55/F/hW3n5/cVv/vEffP651NzUwqj96dN/PJY5//+P
5Wf+9T0//sQ/zvHnumzKr+0vv2v7Vt68sln/+Zt++M08+j+f3eq1ff3hk3XBxX666xhH3b81XdZ+
exb8Hct3/le/+Le3b7/lcdJvf//tM4j/dvltlKrFb//80v7L338zlzzhf//+9//zi8sf8PffPsb5
p9dPw9sffuTttWn//ptlvRMUWjbnnmA7YQruK8Pb8hVTvTMBGwkuKAQF2p5Qv/2tKOs2+vtvhlTv
HCJuCZXlyF8uFLQLTdl9+5ppvrNNWwruRoovC9P67f88uR/exP/7pv6t6PILSfRtszwqD/PdfVWB
4aFQFr50Pd/hYv+t5P/uolR5hTf5PUdbXKbetOOIHOmCrwpEqrKh2S4jD4rk0CL+YhTdvpZDU+U4
QpK0WkvDiAUwKB8U5mmwvHzey5kp650twpZwLgfs8Haa0qLaitSWzH1Ls8jF1xAFg0bUhTvqCvV9
2q2hTGTIuCdvovvOJPt6DV3i0ickHX5WfotpKkhwYl5QktuM/2QE5IYZR9VBPmd2v0aDaZOsxRwk
Puiwzyr2nDlI0yFALoBD2XddMLhF3bJ+QWl29rhmTluCYgiXMKNq2Dusvf0V46IK7a2natRgfR5j
mqW1jwB3pECo0RsZzHIQ0NVbhTHKPkKOrOq9wcpZvfjGgAesz2mnifgCT3ioRqNg2JnP4BY5hyfB
NSk046cuXa5TUQon8Tqnsph2lrQOCgYH7wIncjiq9Fga8tD1ibyqhNkwbQ49/cXHtXGPyNDQ3GFH
c9lylGZ+gR05jKhwSoWDCMVbsgn7IUqWQUiFHR0CeaHvCOkWwVFXbR+vrNFXw8PoMpTbJ16igCb1
RLGuWrfqwGCJRYcaNhVkilkHcDE3lUdthjV2xHZ2Ia/HBDgqkdhHDV4Cv/Lrja7tNvjUEQpDT0g7
qG19TEaWEZZtYSYA+JEx5cFo5Ub17di7Pk4kq7fVo+Ld0kecnSb4atYevX7MYVaPH6Cp5um2s4JR
cTuvsgYdKFvSrbuIYj/xhvvFg8DKAlAb4CzJpbatZ4wElm2MZAkUGVQqp7UqBzhUxYOvk6puJhBP
grAzo0pywMq10/T7IUJVcU3klae3XpgQeu2UbpLsJxLrNF7DyZIfc2sYGT61AfsBkqbYGsJ1Yk9y
I7XASX+VWn6uscLHJo1tIcySe0zmDu12ZrCXge5oAH29z5HvlS+OY4gvI3oURh1jXGMuWsZvS7QV
+mowUSKxmp1dzWwWKidY8hQkIkf6rE431QNexQjS1lz1wyPxgsSoeIBQUI93TgVYO0hLtlCpkRwL
227zjeOhGXrpteV+ybmDYBzKhr6vbwabKv5YeAEeX9H0qXcGeBCPIDMVpzHe71jvKw766sAod8CY
TpmhmsUWpaIRinjedM/x0OeoPigb9AeL7VwIqJS/+qjg8TsXzITkjV5BA63ND5luau8TB0z7FQx5
a7Pyc1p4jBrM635CyGK+JPYUoVqhB3PhPvtGy5LUkrimHDYQ/OqxHo37NKrngVVyhQ5yhqatmVhP
GL7HoK0rJo382NaOFecr8q8w5oUf3TnfErPWTscYdHu1k/Th/kX3Qxev3doLy23mhmH9JRwoK+Lr
sYgKi/pQhS92ETB2tonEgJTVek9QwFh/wyPNhx1xl/ctLC30kZ6lTgP+sfiAVd1PCEVIQzHuG6EV
qAfdVj0wwC6vB3RXgE/VyQMl4W/BnxfhXSlR9EEURfLODrFMGGzrNsajLEh3e+8incF84sQUKeNU
DyVc4Qr5KQ5aR7W0eNpt/Z1DhH3wNZqNRuMCkkay+O7c6r0R6xrNw0jbXGyzIo+IXqktULGNPScC
kFuBWurb3e+/VSb812qAW/1GNkr99taeX/X/A4WA9Lh1/ueFwOW1fg271+n7QuDbj/xeCBjKfmcq
j/bdl54rpFxy03+vBAzHfOfYwnEw+kk++CZf+lcp4L8zPbp+Jlo2FgHhMav5VyngUiY4gLj4Hx8d
avv/RinwYyHg2IxnMTAx+ARwLa0/DIWmFMDT4ITp2gqzh0KaeOBjYV63KvH/qsX8oeT4wyP93GHq
wYhHr+aR/IzYJw/jKhXRvZV4d9+9Af8sdr4vbmxL/vhIvNbMC6hqhEmut2v/3HEFeVMZfkPwWzF1
Sl371pgZ14ND4Ms6zpPlDS0tLB9jEL56cQIUhFu+JhtpqgCQJ6z26tcpzepwA77CJ4ZA4U8BZpqV
LcARv0QzFaPsgYmiyeNxVJDd1uMMMd4qZDxy+52nbKOqibofHprUN1FC5bOuA7cX94IV/rBto5mL
NCEEOUTfvsR+EfZcKq/xH7KJN9IWsTW4GZoyP+hN9yTriRGC5uoJbt8taIqV2+npVI+dsvcpNEwE
93R6LiHX/eCQc2cAsIPuz5PVbdl0DzNm0Oq6Uu6YniBFI+Qfq9AZ9wAjpnnjTYNlr6tO4CnG4Jp9
BVbKHA7tVNyuwsjsuz03BdG8MXvzGMLPQ6jxxDWVe8+aVs9rE5hd8YCqr64vmYOUaoUpJUnxHiCa
xxBTiAIvKlujoThEiTXaZziful+1ZVcanyjQOoNhw2ROW58/NdxBDSdiADG+hazZ6lGZmMB6JHvo
THxxirKEbNX3/bTWvRWB2YMMa58c2aFJsb1cdQj/60Bej+bsuhsAAR10E2KPhoNDX9tcOUTdiTbf
4T1myO+WZF8vpRbW3AyjQrQNRp860dWaTZ5Hfq6z8type4TDSwZx70XGoh5N4ntauibHDmrnA+ul
AWUtSlTnI1FOfQUVweq6s+elS5kBm4XrMxTx4cmanTp80qzEJciTlPFonw1LgkpgiW7PUSqMj0nj
Wd5mTFxGJaxXiWoCOG3cOVrr9h5D1FQdoUrL+RrHSWUfgfuJYg9IWbH2HwwnP9iLm/GYTUZeXBQw
huFc92roN6EXlxjrg46sJj82yTrkjUrfu+YCXyoSr/aZ0ZBSu6m7GgfubMv0FPb8Z9elOdw8b+b+
vkCVIkBeem7HlSVLELOubxDbo0uitgkry1SOlN2rdiqDaRkCsr0mVmGDONC19kmRQd0iHJVYkMEx
w2TbuFn2OFvm/EhYsvPSI0WGPpBMwEzsNIZKlmBNybfkz9gD5ws4nmu0pvIlqyNSRYJYRJSVZTer
XRuwb7myUBW1a9OrfL0pWr/6KhlqL8EoU4qPUc+eXOdNBEnAE9kcHbI0c8Wjz07DONqpF2a7knIk
urFSLeRDYuucaJiyaab1UKcdBnWHjDJyVRRgF8jWcXIA32Og00YvAzxt6pnwqMVePvWUdtdDGQ/n
HCZiuBd1zLzZadmaALowGrSa1Sj0w1C3fb4KCNGN9gxB2OhO0itxyI01ri2ndvFjK1dFaCVmB0ej
mO1kvBhtaOg1q0N8jw3STOA5JfUYasQRi7P7PnHVbMyXTJDiPZ1Eblq295W4KXKz154ihePiQuif
urOwq1gOKwvCV71HVWmqoboSdG3Tyudgh0XqV0zfPXeABZqKFG8t9qPAvrTuCGiAgzImJoh3+Qr5
QXjfFoF5aczRHjalK5HUEsjhEQZr1YJUPV5nVP8ugbZMQPz4purjha2Jo4w9QD8YN3LGfbAahzHt
TzXOLkLTUVwWWb9XkyR82K274a2dzDjfE6mH1MSPRv8zVxC0U51wACv2roVxrZJO/Ci7bMw2Uwb5
DlhsMtmbuY27tW4sOD4DahqJH/EeslGAsKJrU5LgkVsSlcmQ9NpLAfUwDLXn8IKKxRuho2dB8VyC
fyQStczjaksrXHfrYkSjd7QB9oDQQ3htMV8iFQaDwRhi8zZmR0NBdQvjquCX4d+3ZPrFzMvqa008
Dm9x5k7l2VVeYV1wFzI1vgX9aRBe7tQTZEIJVmvjFD1b3IQQddZHw6DjVVcV2j3YpSVYmogGM6aV
JFBj2F1mKViY0SJaoPHpta7ntp93hSr85wQperGDPqyncx4vUidoZPkj70W2z/JwJFHJA5T6QE87
ifWca6RiKjV6UIqejWPOUw0a4QIwFQsWFCQIehmbKbKP88gjSaXwGcSlGTQKKD9gWGFKF69hjSq0
FpG9VbEFdcPX/ccmGkEC0IqMYXNVY3a2NoYZEd7F7a7GiuSlZyyVEHu7KMThbNs1DugEil0NPT9n
y+QySvcZmFHCbKiboVD6bTz7mwkfSr3pp1hdhC0TZAhkCIO+jwJQZl7dMKVoS2eCY1aYIDxADM6v
sur0cA3cit+eM4l5dnUM75tRs2svynG3RA1jIe/HfjY4WwfN/E3dMdpdadJCYF+z38L43KvQuapr
jiLiHT2WJcgIQJhFSU14FlliigWGjTtq7xGTNV7FUc6Qg5QKdAjULMC9sOEAnmzj2CJRvFX5tC7Z
Tk8ABbp53FrsFMHzkBJFGh5Xw3NdlWhUIjSesGOCXK9yzx/UVnQNyagzcSf1Lma6Eyx/8ByfhggH
2Bq17yxIfXBjMPIKg+uuFw3WBRJVMHzdmXJRAuk6H+rFIMKY80rl2P4/gnvCYWVw3yBML2qM5MWy
okKtVO944/nfJkChaFYk4vzKxF4Ipx/QxqptpAXxjyIYckJn1MWrAtMEA0Bwtq4oOvr08G9BOvBe
6hzzViz0cNMl2scmC07kGR3bFG7/LQUZ3ThWjbENHwdcibYOiYiICAK+Gnj+MJnhDLfXv64m5U8F
sidY3fo0udw3GLxRplNsfjcp831VkQThJ2vaQDS4utu50Jw/cF3yIbpoJq/djbSzY4GTk2cAKK5f
qpApGrZszfR1TdIviyvEv79+Yn/yvKSQrjDpLdhamMwrv39ekJ0dadhJuk7daWIHJdQlT+W4RjxR
/97d/TAD/r6i/nGD4fz+EpjLBk4JbhHeImP47iXoE8RvdoLDaabsvkXWBbDF1unZsjXFVTlxd4zp
Tb/9ff+/pfxNWnRz/3lLeeyG17j9oaFcfuD3htL23rkoRZgCO1Jxv7Z4L37vJ23nnVKMjV1aRsX1
aVnv/7OdtMQ7KSzXZLDMEtNBwfWvbtL03jFPtpTn2v+DZpKH+G6q7AoFvtNdmi+eiU2Buhyz3x0o
svfRi3UDWG84bw1ZKMhRW4QAoIn/4pCUP/Z4vz+U73L2Sa6izMWX7fn3D+ULIKETZ1XcbmyAF9Ei
FlNIrhSVPLVegsk7h9dntaCe5Ot3b8iftJjyp70wfyhbeXbDpito0rk6/G/qzmNJciTLsl+EEgAK
uhwwo07DSYRvIB4MnHN8/Rxk9kh7WESnVfVuNrWorCx1wBRK3rv33F9H53I4oOgwaHwjBzubQbOT
XEL8Csz3DvW5XRZY/v9iSFs1TV1Y1O1Zk34dkix6CktSDAnHD3dFsYdjX7mRT1hSoHC3PFMhvbLC
KNsS8qEd99dTfhjyr+b8h3e8jFYxUQYnFWlX677qU+nyQJmi0wxaJ/d5yEf96cpjXhtz+90/jNl2
HcwgnTHzQ6XcAEB2Yw9Qg0/Rq72BE+BFXnhlib825MUKTz98QoeedB7le08RBLtl6cuVx/rThOED
Q0llCv7jrwn14bFIq67NQYXOoNOWeCSTwhu/UiTdmbvkC+ja/bXfTr0QTvz92/ENUl3S6eqrFzO0
jwRu4e23q8rbSA+IzUjbg6cEwsNV5xy0J5SuonXN6taWj1CovSS49jdcCFi2P4GvhIVHQ+EmhHox
Y5PGSlpZA24T2gQ6NrZTTVSbZT9MuevakPDLz5xlr/yYyvZrXUxa0zIsG8WMIpAybJvZhzdNfomU
UmLtvPQMNjBY95mrecVB9uh1Bem10X5f8cxfRrvYGqFwmULkVeeFN5THnexonmJvdHLHac7Yk4Bl
XR3zD9MVpZRNT4/au41k49cHRK8jZCllyGolDDki3jw6XJmtfxiCTZ/IbA3li25YF0O0tW2Gs9mT
GhEepTvN5SMMbNxgXu2vR/sBWf4+3V0Zc5uQF7/bL2NefIUC5EZS1QNfiJO8zx5QRhRhLj+eo32L
9xud2S3dq7/fH77LX0bd/vmH2TJuWsJN6O/Fh/nzGmAq3MVe75iLu3iFF/vWlQnz61Fq27ZgJH54
s9ub/zCeAq1L17lLs85YE3k34w4RM8iQMCjKrddxd+WtXnu+i2VgCvVsUUBNeH3w/56PqwDyPle4
vftvfBB/+Px+ecDtg/nwgKCoenAiDAjUJT9Ee7GX3L/G296ndHXt/tPn/st4F597r6xDl0a80PhQ
wdQ6EOXmQfoxvcWr/o3x/jRLMSaoW/ee1qd28WWYVSkZuB0HQG/DrQaruQ+th7iZr3yB4k/zRAPa
yk6voD27HEcldyFuDCwRXU4Kp8iVmx5Hk2cC74fXb6kWxjNyQlaOgsQ0oo9JpDTx4mhQPNGtX3v0
dO44KMBvmGULtCMQHiXBe2aW3xSFcaiaRbmFfDN9wmp+RAoZYKXMHUVNteMMr8JPBW4rqsIkNXQE
uWE5J+VLhSGjwlohQK6cg4oSlZvA5ripBvXKxP3Te7Z01A4sdWzA8sV7zrJJmiGK9hR0uENrA77p
vn/tl7Jyrnwhf3jTtmpxv7MMoSmGuPhCNKochHvBqtF2SM9lvzgO06F+Ve/koAoIYsDkdowfhV/v
mv2Vof/wrfwy9MW3ouSTMJsWvUX4NnrRXtkb32Ex+BQnvWl/7QD5hzUdCT7nD4QfnNHNizc697LB
zU1jX6QeUk4q0I34yrv8w2b4yxDb83749kuT6OZqO5NnsJ910k7D8SEyUJCsVwa6VKRvy6iNmI6r
L6AgA2HMryMJnZLqbJBC2XuTTw1bm93W2LVEh2+L9476q+XXD/EbUsa8ZpkL/f/FT/fxD7h41EzL
tSmiEEawiIMBKui4AMCKgIrhEaTiXTtK/aXNvtgdf3ngi32qUaqOeivj5efZi+HIsSMTXHgAvnuP
ecotd+kDDtkru9V2z7zclLliaWCkUN9ymrr4OCwdaRo8K1Zzl4wNQMOPaCdHyyGtSpYcIh787Xyu
4eJ/s3dGQEBLYB5gQQVKgG7DH/zY1/HcfRl/gBuYX5J7wih2V48O28v+7eXoFiphLqAAZy72gE1p
RHCg3XnLseoCPVDYczpug8G/t+dciiv/nn0fxrs49DVTiqBiwfYlPhkPm9YlaN5NRC6+sm/30s3q
jw+k9P7svo3+Nh1QI3j/PP3+cLLmZ/nvB744WSslwF6cSduaNZ/LYNwPQX2r7rtrC9T2Gf32Ymkw
2wp9YkuzL15soRQkDA3wtUjBCQy32dlDQOoZK5S8n+fdPz/Un66b9uZPUE3Esn9XKT4uH2K1G7KY
o54bLiR+0sHxE7Z+HoBh8NUgm4O8D/rdcOUhf18XgVajDNlKJ+zsl+tir+ZpVhq8y3a9J0rDx75y
5SvapsOvb5FONDcw7iQcG2T74tdKYmVcAcZ1npWrGB8SKDN0cyoipJV9qSkOmUjXlqffN7WPQ/4m
m5fht3OhZcg+yA8gDl0CDvcjs5PPY7d9qUUQHzHVBv/8E/7xSTezCxsN8sfLxrsCU2O1jLpHuiSO
XbPk3D6BcfY68cRq7WFI83O5vzZv/vSwuoqvRWH7RiF5sRlUWj03IV1dj3ZEAB3SB17gjifbx68Z
WI4WcNClbHDt6/j9I0S9qVM5+9u9dWkZS+1kRo7FbqdPEHXaXnFFZ4MwSn0llgO7DwnQikO/NrRP
//lbNvBF2BolaU6hF3vPkBkq6QwTR17R4VC38hfq+yBijUe1j7/wGwh/xqb6z4Oqxu+rrMU2gAeD
aiG368vinojNCQwjKL+p14eDrUXN8wBXazgOqCFIwhZD+qq0jfWVQr5+hO4bvlUq9hRlWRPsOoN6
UIgIR10GUNLlyNUe81B/Hub8KbLGx9KePrVZvW8T+YFzcX5qyvxoVGWAt7A+o62xPynI5k9jkVXR
odHpWjjE2Et3y7xa/oo6w8ejtika4+hLYlODtNvqeTbtFs6OAYxbNchPtYrqaDZkOAyRbcFekL5p
uUj3YWKyfc8prWp9ecwJAQeEkBx7xGUe0ayjnyY4Emu9P4YI6Bwj1WGpjOO3Ku6JNVfgfnRAIzs7
yKrpXorSlxyZnSsl1T0lkJwPHI4F7xYchjl9UpWeOGn5zO/oWAAM6W3vuzYDZyXuLLO8yyb1cVDk
x7RDvm7k+rEtqGXa2nQLkuQt7lIQUe2XPNxwckTP9Ly/HikipMWTRDQ17YdqAbCI4l8bcJm2+feh
U+8rvXxgR7mPmuK7ir4MOQQImmzxEavC6CR9JaWoQus+ejfG+E7PgJci2diPcXG7aPNNXpEnm+S0
KM2z1g3O1mAPl+ZrI/VcIYbP4BW+kaHq0cJ+1CNcsikm/GQeHuRRf6RZEvSZIblYQHFMR9YP3VqO
jZhhkGcW/Sziw/O+Os31uutX6Zu5tMVuTbrPZBfdmP1MsMAY89ojhEkkQkPPQnQZxenXeCLHgq7H
SjwicfKdpj1JZR17ixie+3EI0jXy/8o/lSCLwBiTRvpxjV/n8qdk1BoY5fphWYdzt64pqZvhfdZr
r5KO8WwktMKX5+JzI9WfdaGd0ZUmXrNlw+CBImYYcqBjkvDMzDKFl6cx8KAZNqyaTq/ZTOCVgo7S
zZHbdO2wzYHpjlLd2Z5pwpEmoDbRI+joTxYbntPx39J6tAG64bcmFoUMhCl6DHHoOlAEJYJmysek
BJti1KQCZrbTFdWPMJJHx2x6QnFEesSSEbuDFr92vfquGb3lN8bwfc7s27iRtRs8zE9Rmrz2osNR
k4I/k2Fu3yrm0DqUJD6rOXCJCX87XGMqE2OE/0At8irIxQwDPV7JthqGY9pD31KqOrDmlbNnqnZM
8ybdYY4X3pzjYu0je88rb3cLN1uvXMfnsalOMYIWp9n8I1I0EIpLHC08OdpVQDPhpPclEupBSXYN
fWLHEBVyphIwCcGDEfnj8EmjMAkP5sSsLBYbzQ1JYKVnKpspXK8XnBZadRtBbwqQT1hgcIb6in3S
sH8rqdJxYYvh2I8G3yKBnH3+w/VmCz7XipZ9TCFot9gj3J41Dvu4r9nLh8ESz6bWFZ+yPPm02P2X
eS3f4omFBSzO10oGpFPU9WHUy6/onxp65vkxm6p7Aeh9Z/bqGUOb8IyZoEFDHBDrmbf6OIe+MkAr
0nElQdmsfZkjjJPV4W1hFN+rlYw8EQ43Sj8+kyxxT5PgflyyG2siHqFRMdYPBpk9EBaRHnyLAca9
QnXoApKJoJL1He6/uo7PPSIfVBydDcCVMETQZY08E0bTjC9k7cV3ywJaH9Ybnsl2Rra29hKMMQic
6axDZIaqyExMzl2vj68ILcbXVk3F6CLFr382bb+3q/w7l3lIauX6c5zz0wovhZRMj6nm64XyloHU
Kutij1eAEMixdIQ5vXem+dbHnJaI2yRY5yFpddMxK8BsVql9reAVxTXxTuuIOVuDmxoTlVgnwz12
K7JUKQsR8hYW5i6Ti89gom66cL6r+uYU68VPtFsHuNdBpLWnkJUB1QovOj3Za7bTzY5wlOq2T7fV
jp74VH2urOLWJCt1IyE9qWvcOEQVZY4xaftZL3ZTsyfs5BvAYtK1hO2BCHEAPXg5USvocYjRiw49
Cd2UvDWv7lD79RV5S2Kny69sZJwg0MYtD6lGapbUktb5rqKbGORsv8Ce1/XhHOOis0ijsDXyCYit
yXrjsdCIVGX1XnX7BGl5HyMxbtPbULJmz07jM3LiXVecTFgqCUAGMhOHfV/a/P36SacCiOLwMYrh
kXc/IxslE9maFfTRFD2daUqo2rJdkZNbYgFcX6bBVUqUzgT15vNryEm2KieENt9arLQkfjpzr3ua
zdeqyB4mAj8Pd5vLbV67uxQETVfAFQKK4shEpMp6csoUbKW66Rdz7dc25M9OJ2hp8YbwUz69ce18
0gl4LMllXwsY2TQwwojsFKTlExmpcmOcR3VfR09mW5xV+6ygv49C09dn9NZTBSFkvDFCoCZADnpm
CAL8Qp9cg8WsizM/rJOjtqoI53YStDN9QOJibtGxOAmIqGTiplIdrGvtLtTGJHKTKnnwQywGuSR8
pbvR55itiu+laG9CouCUIjuGckSo3VdpXo/FoBFqctcWPzj0eBkNyoTItKwEnG8PL0ltOLGeuAkg
z4F85G09QCmDkaX2JbKuGrSCFbj4tax32vIsRPYDGJE3lVAuKfo34XdSkm7AsIH4/zog/W+b3m80
SHELpYD6hQwXX5dYaytgazPYeSKqZOoG5JWaSKdgDNoWKJLhCSWYoy9LUPJQepns7ax4qnn+NCs+
0/6DffWYTIpjj29jDxvVnj9t7NWh6PdJHBNIK7HFN7dj01Keaw+6wOQYJr5RdE9y+gJmKBD96Nsq
DL1G/tEt6tcekQ6HjMJblfq1RKLUz4qf6f1ps7kZKoSxKoIau2X4DeOX1CLHE4wAXEkJ4FhzJ4qv
3Tj/0FR45aoMrKhxxEzqDzAui8s2ThqIwkyaM0kmN3L7o6sKb6NgE1iAl5dQ8nfgiU5Yv486Nkho
T+39SGBHlh/NLPZW8UORF3+zmbAIptmbmurwetM9oELHru6G+j1PBvwEyb5q78NO27BXPQGxUeKQ
ME3CR8NXCRHJ7RYONeQVnSbVfjEIuBmqz6raPuLaPJFOAjanPdo5fxvcMHjtkZcoxBPkW8jbHQGL
Z5gue5rPxBUs+rO6RezW7U7VHmFr+YkMTlwhW2cyPmcrMQOjYLFvylMcyV9tPuJ5IgY6V06Dnu7j
Ntr3cn87tw37Nt3G9ahoIbmo+k+zN++BDLu6+mMy+MKibFNSkZ+D0nhdlodMI7I8SXfZKj8pRIFI
JYEXVs8//7Im1uNkCH9tx6AGPenU80/Rl2TbZaBjsGjV8gsH1IhIU+uk0kV2S3X2er08CjzBrdwT
fPK5bwD5SjdTOz/a8nOtvPVDeNsZoz/CukByMzktR/ZSuUOYS86vTf4eNSWQajEZ75AuZutzNEbn
CgxZvUHvSOuKjP5WbaZvU8+7nlAaedqSnwtSTgg5RE9FWXxf58PNAgAL2gbZUa0XzROCrZTQjkHR
XlSSsISdvM3N8riZ5AhaIGaxzJsVv5uKtofElkBXFz8fxtPUdwTdap5qjwdYCXsrKg+SZfoqUra9
gogzSbObdC53kipuItngGlSvCwm0inmcq+W9zcAtaGTa+riPtoDJhSxjjHGsDZt0UB8fWrV/H8rm
kJigBjkIDGo/IgBMnoiAgWPdpt8MkYhvbTNzutci9Uw0IQkHTSgGl8WYzaKRVMlyZwQLKAVQQ1M7
TDuOqeD+U3qiyUaWCklaW4x+Qx4TT9GGqXVO15FQcLU2+CgA+lDX4KZgpgeFvKWhnPqbResrpmn4
xN97aFXM+LrRP0g9hExEX+g9liipPaMgCGVosNhl+Byd2ZYI6cTCtNNmrQnMGDtjVcF53gJPDDRM
XiF0Smfka6qZbBzGsCV0LFXRcVh4vN+6ycxuFKCH3wlI4sampCCeIgV8B0EpZbzezfb0WA9Ss2tC
efo02iRATeivIDyRHA85RKZYvKw1OUsTrymrfhj5crZ71u3IjA4wzpOgH9n3VwUI6c7q+1Rs6L/I
+BTxiqfv7Im54U+FmQVJP/T3A+q40h8nvbiBmAs3o1rigUbz0IR3FY7i18VurYcwTOwb7tXZqYyT
6a22qtRPlLk5lsh472LTQOPbpivN+nBIy7OcTcqNSdzLuZzy7N4Gd3NbalWIni4W2Y2Ej4yDAHpq
7EfV8sCmgQNsDEV8B5FwPYMmzIKVYBt3627uB1FFt/UUCQGeT2GREv2iZS7w4em+xYN9y2RVoOCV
kQpFLFJDQi0Ws3f0bmgfuL+jXlNHeTlJpdHfKyOgVBDl7MYteN3bvJV+qOpcLj/EmK1VoNdlGO/Q
MZLRmMcjP3ZKFf9o5HVLJrpSWrozNS3h83ZREjyVNvqNLpZ3BC+J5KSKZpQOHaoQMEprQXJrln5a
4cSR4gYJtCP8sSZ1t5ahnToFjIEHtO4wr2Xk3SpQ70h/Hbuo2c+wAOxdWsGL/OciyB9UR9huVN00
cc0a5m+ShqYRdqpY5UDmJbetkVrfmdwoCZNWVR76flh9Ke+bAM/qg61L4mSlxXBsYB86//yHiN/u
IpTYbM76aLlQIbFt/HoXaVsdsLNoBiiy2XzGZPSC1pvvbdAXp5n1lmTYiHBDPLbThLsvh7I2LfZt
rjRAdmeCfhB1i0LtAyNRFWy0q+0rJra0CnbmYKwvuAQjN16JllmTdAu9mg5EDHf7RKV7xAm2Qkxb
fTUjYv7i1fjyz0/3l3bx14qpLaMZkTeNFe/b2Cp+H25a/WCRHVSpg2fYq+FasHf9OZPst0Ji/kpz
TGigUUq3AKzf5yR9gKQ2+cAzfvZxRCy9MRrv2Zx296gJhgAN3Vmrl/sOkOijiAkQr6DmEbxSIrWP
rbdawHktzVa6UoP9Q5fAllFPYLE24CdZlyKKspZgeNYraqlESaj86NO+syIY60MMNZ0CAFeJQau+
pTgTKUSQzKSYjfowVRBjG0nUD2bb5btqjdpjkUqf+ggDDRwpZS+LPPtKNuviqW38vCrl8z+//t97
6oqum2hLLEOn021cTq61Sjp5Ei39FHf0ZD/3pFvNA/q0g6ATSFegD79r6bbRdPR6liAMQL2URsnz
FpanF38L28ZDddzOnR70O9o3qemmx2uF298q/hcDbv/8w+yyx1ASaogDQ6WOYGjfYwjVV97gb42T
iyEu+mY4ieJ8LHkmbde8K14eZCiyndmF/7HXr0Jyto/9l8/lYrSLPnKjDENl9ow2Bp2OhkXsrXvb
/UvjUXnRF0h+V0ruv5W+Lwa8/D51jVRa4JEeHUk/IvfYBgMfy8VOwAIC2m/Ps4PX5soX9cdRN8qX
zIqgITL99XczRgiLQ8Xvpu02nU62Ezvi7HbXpsefJ+SHcS5ep7LEIxs/45CEfhjeUk9yxW6m6YXR
IYB/eG2y/FZY397mh/Eu3iapwaG+HZRoX8IOCeY95GOaNKpTu5F3TfG0vaTf5sqHwbYWzofJr9M4
FMrKYEZ5Str3UfkCzPPaE21/8e+DoIvdWvOYSi92J20dE5N1afukF195woAsTuPXdQ/ezlt98ZyA
n35QT93rfz3dfyQa///OYcz68z+rwf8PKRlt8v6LHJx/4W81uGL+S4Hwg7CbRRpJ+AYt+VsNbv8L
sb4NTURHokxXdZML/5caXLP/RfFQ1mFpbmqQj2pwNOQg2WQNgz1ycRnt5n9iLRZ0hy4mggr/hDE2
8adOo8a8mAhcjPvYWslHDiOcN7JcFkHNqXCVICRXYTETY5FiRSP5RHbRjZE5tXkd9fkUUr9xOdbs
q7xqdiZsNi5vnGCj7g32HIYcYLMit8rjdkw0zQ6wp0lqupLUtONX/aCBBubG9dgPieVVuvoy6PkT
yESOLWoLS46bwNST4THB74+4+Q74+DEKJw+jVjzMKKa8SFUtcnaGM+lt7yFXAVedSAWbx+zNkurV
6aYmdU/06PFdFArOfKvVHdzBDrAgGGttqe/m7FkCUICzVAnAjVIbxTnRjvZPdkEirIyoB898B0IL
En0Jv39LpIlC+6Anoe3YgiMz4caTA10AFZbZx/tZrhIsaMdYGQSyz2eCIRQreZy00Sntu7hoAHLY
BtFlMRVKrfFjs29uunp9zGUI+QYhFHrxApOU0lyUfcbjxcvqP2vG1PhAQzbJTuhlOpBQDEYlpUgS
m1usmrr8aY50kAdLW+6yqPGKMPyqGKPtWe101ms42BJmT8ANw0DcO3E4UQUtmP6CnwsIffpk2J4x
0TBA5Mnyra7neowrGgBIyXCHOQrw5X0ykcdlm6tX0J6BPTdFMHFD6l8I4GTAMzjY8L1hvH4Y5UIh
d2I9J7GkeEX/vcype+m99BO2BilHM3CLLstgHC72tHUT1DMBFQsEodTy1qj8luD6dpesSL0wJhLW
HpAPkWCKSxfGBhFkrFHzcUsad8ZRXQ92Ij+LglN/lgAmCytlr3Ql3V1B2dIiascZjWjdjV0n7Tm2
71soFK1eueoqQVVZMAOpiBN7ynPWSGHYTGnOlmUxgv+w51u4xU9zaD8Wvfloxj0to8rJjK3wNWYI
O9Z9pGoU4Ez8XhJWdXMxO7oz5gNHZDuAY32shGA7BJzkkHHFZYiAVo+IamBpJQHPwkLESqhqCGj7
oETEpXRxAqEXQdGuTGq37+2ILFrIZFi3ufz3I552rb2XxTwFpKVToCA1iGILp+9cx6o89Mqzvaav
sQnZbggTxbdhqQG/sa2O1DRKmeTRtHEQYoo64HV36VWPuNd6cWwSdXQzdTS8MGd6AtFaqctVXjbl
9pc42cLXU83Tskp6hO1FOq+xwjtsodPy4VDXbFJvFLXlNUTpcP6IggImMpwLSifWQldrIDK8oRvP
DcjJZwteMT1UvpzuaeFiSe3kgS6NtVMyPGkKW2BL6URVsdYuxrgX2NX3a0N7sgAggyzYkYwZwhI3
THBCEwTpvAXrnhCuIYej0/VTeMIyR5qxCqNGNiynlriBETVNfHwm5qAhPMgq4LeE9eO8tvGrIWfP
KT8fVZEk27Vy8mC0IwGePRpue92qZRX/hpHdRhlthQhuUj3o7Y5yfurEJZ7dkI5Btg4qfk0icbhE
7Aw9Ur3FBNDdWCaF4QSIeBlmn7tceY/tIkfGWXzPEw1nMOwhF4TPxE8BgU7Yx9SWOl8NccmnRnuM
yccI5lEGfNk8jg15CXJMqTQzw5smfW1Fvcta4DgUiL4LIz6NTU9FrGa6FhQfdLBIpMSkT6pEcw+n
34jjDSteYhm3SqHJwdBPFHlmjOd2lgAuSV/wrIbsCnxGlkVC1JKl76Ce8qO6uKqSBUMz1fC3dddM
Q+lUjUvAQ04HtVPu0jmwxcgsk2hXKa2Nj70f6x3bwmueqaTGZYIcppCDqJjfB5IG3RBbjWNV0Sus
3aMyoivq5PhxhgLhZEqUnEOKYjpgUnLgYPgY7ghAZiVRIehGwhWqhvikuCaPo4gG9Ug6Jnx1+o4y
i7RlbbbSOr3Xm6nYmaXVunkiAMz38RHmrb43yxSdnFBuQrPeACzmK0li0s6uYpNvrVEpuRWHVaeW
VflDu2VSNhkkmV65KdJaoBgakxuluGuNhjhNq+RWpKBztMTRkjSC6sLOchM5dVWyHl4S41Vvcczn
NGcEOR6Hsc92SW6jmkIBTC0loTmt9f5EF2IQ+mM1Nj9JUSNRvU/AVebyedQA0xa24qyz9LXSQfNH
GHRx+O6Umu5Vq5OWXdrDfTr8NbPyI1qRoypXQAfa5U4q2TbJ67kzmpbSDbAcab2NzFD/NPVnQI3D
sU8XpquqwhQ34Y32qc4cym3Xhs3jsDBQmSfAyczbJWiE2BHBl5EZaaaB7fRK/yYikF+kykUHu4tA
Igjir9bBggIkfoKN5WYtKV9isvE8oeGN6mp6hqtPHx56j0hD4rfIwRR0BBtEZjhkLLIK2bn1bq1Y
6Amk1oDxjS1660QvYAZvvbFU0OWOi0O9EljCwsFRhIxfSqR0GuRTXH+ZQPf0ub5XKmnD8LMybEQx
cxCDN6wqNee0dqa8epaVtgwSxDlE/yaP5GFADZCo7OtKPLhhsgOuz+EYDgnNN6a1BapE6R6ofFEz
XX0alEg3sFrrxC0WwzMx0VIg4mxnmPFXoXekuJA56mbRgDF3bGB/1Bol2Gw+Qm464yB95pQFHup1
CaFwTvwCMecI8AaSHysmJzP9HX3K7ACGeidHJXdK6wwIpdvPmrSHyXloE+tAVpYfJs37GKvnrpSq
e7OjeVwpr0ub2r4+JvxrmXWoRwLos1lyBN4jHNODn/TKCejQ5E1hydbYEzi9WLRwtJA1ScsxCKoD
WePz3awOg1v0ikq4IV2zTCPjM6eDgQ5hnIx7OtKWC68243ZJkQQsMT+QpQYzgowSdks7Y3cfotxy
p0FNDtJoBmxKEkclA5GPab3Ir5aR43aeJmtvG8UKIswHoyufddQkXjJFL1BDkI0UeejDkPvCGSZ1
uogk4BrtxMoZqINA4sRhme4lIhhchD8cHsuf6jh+iqKJsD2xPMtd1/qTHNGpH++BG1DCVGd+HHn6
TO4x7b4MFYnd1FTRp2Vx8NzrvqbEy5m4Sj6PHvUMgiQCXBqqtYDLyD0d5HMxpwbEODIcSjU9tTkO
agO6RNPGdZBF9FjUFU76EpclbUxt3IFhuQUwo26BorFXpMAmRpYHLhHSTdMtBAqtUDjUUHfjGr6y
Ggn7MQwx3Az0tbQyeulL+bmXX+Qiio6zeUCkkQbplNMZ1ggoFX19AACIrFfJ3Jz02iPpkp2zVPUT
WuX5VLeWzTlSAoyJiYndl0i0fNzBK5B3kmG/2NH0XZqjMyCLMYgNkrpmuyAcL2cDWUtxwsE/O41h
rbeqViuO1Hd3EhUGiipBsYOfv9yhb7yLpCV35wZiHE7QqMsPVK1/RLV1bqkVOMZmHkiN96KXw73Z
hZ/UGDy/DW2wko39IoebK05/lSUupPUAKEUBKKzXJNkIBEEeQoQ+zPernr9WJXKp1AZlJ7dQ+DV5
3NnRHJh2Nd5pK3iTos9uVnJCkx42A4gJD+YYuWw48FCuKjQAbTrXYVHMe0tLlkAWp5LN3YkkDGMT
K0cosfkrUacekRftAE+4PWcyocill2lEL2RpSzpPyvI42QLbSYxbA1DRt0xLZFB/63RXclVIDHN0
NyNHMVEHz7u8JijytMhiOxBLwgsNwVpiVEdt0kF218dhY6xNNlJQlWDT1tRY9/qNWjBbPjn3KeVj
K3WnMf5cEYRSWGWAn5c4pLL9mepEgCX9nB1Mq7R9bVZ/6gr6M3NEf9a32dmIWPoyGEruQAU5J0mt
KGFJC0Iu/NFcPkNa3JKAQ9ccqjupi4ddkq5PUYlSyJ5suh1LigSPt2DHCVyd0DwRgIDSqAymRnwD
FPmEEX/xwoK/15TsVy3tv2YNuyEZuIKgoL0owp/bOZvu+M+8lGLWGg0ZRKWiS41V3TO37gjcD0lT
ywDR1+Pak6WpTsQzShXvQLNe6CZCxQRlYS7R6KBN4camfFqSqfQLjZz1xRZEPP6EMkrLMIKqyKQD
qrsTtUAwcmrILt1ZpHBXpMbPcX/mdVYni0A4hES8JaG9A1+3fIMoXRObfdBN2p1aRI/IFvxobElL
7aZ3y15/WuG8y5J5dQncNRCXAJgeKk7gBAvDJ+R/2AjOg5Bw6LJ1BVQfCeF9swg2ifUtH6W9ogEt
IqXpOCDNyaa0OUD/C3dpzVfWhs9Sp4HGndLWkW5GNN8eGKLR7U3h26Nik8vaPHYcfbyor+/iWFiA
puJ9ZZhswe1QOvIXUWyRQ2SFe3TU0SmY+o95Whi3sHnnymQG6mTCk5lWAhVqeqHFEveHsagHd6ll
FI/2dNK51kYdLMrSrN2wKNcD9JTvrayu6BaQYc7EBjrKIn229PgOKSpLaauxFWX8vxGFOEb9Qwt2
ch9a2jmrjNvINoe7XBDuosgSbQtQItYTq6FNJI3JhrPqHD8zSv9ZpNQ+9BUP9sZzSOCb13WlAa+J
CEm1hW0A0msL2JKzU2voRLAN8/clRhBljOqt0sPtLOo+UMdovO844d8145MSIfeB0/E0MaF8LaFV
qYn522Bat5Km3HctApHbdejnowBN6uZRpZxJ5WUFDelTSPIzEVrfBCBAJ25YU5CHQPrdS/Ka+K3e
fmpzPh6rsL5VJsIGPX+W1p71pkNckvA9NConBx3Fl2eYJKULrPSYZMxtg7cOE0JSjyz6O9hbUPdJ
yLM08S5xzRDqRF5yvU81RYLdWQRtzo+K/tQhEPxu0CUTOS9xyp2eH4Vc1Y5aDhrZHGF6UqPdSjvT
485OeLHG3VXSu+OslvUx0tCxEEkc0+EoOd0KddhxbkPxCqso7BoKBkLyWyX7AjqhPpCIXKC4fSJk
QuyjXnxSK7ikSkHkupgLv8+zY8cqsZfmDsxXrdzE89mcC+k2uknNmj+nHEsfcts5mZEyTa1JI568
MOBVRCs9NMmKmW4xgpr0ESdK7I6FLrtpkranCWoQra03B/l7FIdJEKWnRY0xvlvS3oglspJQqCFK
nFK/3H4UI6GhSRlqW6w5w1sZCZccZzI3AUIaT/WNXLf/l7rz6JHcSPP+V1nMnQJdkIzD7CHJ9Jnl
TVdfAuWa3nt++v1RszuQ9OLFzhxXkDAYtbq6KpMZ8Tx/e7Y65zYpa8MnJJ9I/jrbJK6hc1FG8y6U
0D62mxhbeH9ChDx3FxUzQzGcleNdrMR8kVSZb2YgG1Sk+WaoESt0ibywixA1iRDT0RAe8A95WOVG
LW7NKoGCBzfPz8pB1aZl4anvpR/Vtr4R5E9tFu47lBwW/CVDSTapIKs1atzG5scy0a5XwakdvIEu
81AdqbIl5PCgSXUNnfZXq3VXW0fvvqruVEhts+1CA8/DVcT1kSj+GyIDOPXthdyfrmKXStSPMOYt
jpWCThrno+USVZbM2jlz5HuPGmNpZxT703TqM75ljbUduBO2uHnNj6WidtTRvO+0FJsqDtENsugh
jgJ0yem9yiojDGQK/CfkcG5XJTBpmifPSBffLWKkVATOs94jVb9hX4SBg621l5h7fHCppZxOLccV
8l2NzqemvqXOkfNIZxJ2jYlGpHAKmogsIep7CX+K+NHoJttoUUM+WWE8dB6+HxqMPqhjQ18V4wZL
U+OxuE8sHqfSTX6iRN/RaHRfwn0fpI2MuVDe2xAW867njiOneNyyJLZBMUl/aZrsPELfK0n4+iKd
dyGOo9X/9KiTLIr+Gf2IzqQWn5LSOLo5WUJLtbFlPgZ9yyd25IpPDafyDatkO7S+chYpdpN46X6A
F8WbBnkTLXsnvr1dopfIpm2PrXj6IABQcns4W9FBHkc8SyxaG6VlZlAMnLwR3ZGO5l41TYwbW6S3
PK+SrKF96fR40bTe3K9xQHMb/UJJkm96LfvKVfxKWVN/Ep74pdnuiXD9YEqMH6lMGSIpnt60Wpug
CpEqmCqP9H+pBB2u3ZmekoV2j7NXdRPRiEjMIvIDahvJIXW40Z6uLHeTccHqfUjBZJo+uCElgtTL
n6wUvFBW1XCrMx0vq55WyxrfECSt2xPzSeLotLQb9kPvhreFxyZXIb1FWZi2fhJR60S6M/O4HQwh
qqfK098TkiKpneCRTJXfwrvauvnkkiWM0JADoIFpi7qCecszEWL2ua/NHtnAgjYNKjrEIO+zcjJO
thw/0zszK4ofFkOVg6sUOCqoGl0FdZQ/9p3cMt+nx35WL/bIyYBvlTzAdPZDcgY3NESCXISkLaKz
irjOXkMjuXckocSjR82wEA6hxuDNXHT5mVIWxs+y5NbKCkIEqRpdBRpL/6nX7Ys5KKz9fkGjNTlp
68fTib5QgD4O2vJh91YeOJRTDjkuoegFrSVpK/p+rsnBtkiwmJnwr7r8NWUx9k7N/FENM/iYNvLI
1/Y2pOwXe7tvmQPS9UmjEVs0FxeoVUs45lw3o4oySUmBq4rl0PWGr7Sx3eTNkU9xw8LrvfHtNHve
/MA0yn2pGNStEEOPbazF8F+EZZOEQlS+ZoD99ShtC4JimBHGcxfy/VmGhyA0odO85mlOy+pzWcMS
YpNejXjk4jTmrzRE3Clr68EIHTIGqv5XnTNNjiYqr9gV+7GYTzqxnntjwOpIaDcdlZ7gKybFdhLa
U7Sg6XLTc1dlBiOe/JpDazt4Q0a8+MCoqODxUg4BN9LH+6xpzBOfciwopf3DA164kTPR5LE9bUB0
+i3+i9QAGmzFUCMerYO2c2jdKIv7PB3fUO/9dMDotRdqZggcR9ebUCjR4oZe4rtB62JOKnWTqOQ5
zIFRMxUFFt8EGPiPkFKpyPU+3Hp+CyeU0XmqnlPnZejok4/1mNJEQSl8F99T1V1vB5K1oRiKa4FU
i0jqye8wTtOjjcS3Hc2PpvpWZO34YQdXkOvEnFHw14voOelLtTHH1PZV89ZHaD4XFJph3gJOW78L
jsYQ6MJAr6R/URni57aJ5KGI78pk32nLZSYdNWrUblLla2sLElL6VPcXxJETRrmwJOaCYoUNvgAu
h0KYPC8wPl0xnm1ejScai/IgFxnmJzCpwXnK+C4zpEy7NqGUc4ran/kk2B9cmaJkZbPJjdNoyeU8
j+rEdcrJMCKxSOM43aVELM7N66AXxqmRjLeGGd+jgLqnyY7QwfX9JVOXw2+6AaBAaLPkWQBrTbB3
dE0t7cHMqbOn5oFeTMCjKS23SS/uvUfyYPsVXXv3NIM9Zf5JyuU559ARabQXNidXgYZaysexrjb1
Yt1lxnioTLZ/JlGrt/cp0E2ZCg8DTn3TRkEsw+/1/FnqX1lJENCINEuueZvgLkdBLZ7JnWVY8rZM
zQ9HW55GfY2rx4M08Q/55JTRxvRKDzekTO9Emu+1eSgfO2IiqVqmgiUMb7LoMGY5yEsI4KHnvzLy
+n3whEvcmWrDpkmBuMePOnYHr8r1W3fx3tQgPaIpiRJOW3LNE+4PEzTlsTDNgGriaE8VKL2NHEIW
za+qS+VxlreO3dPnSCTvzi6pbehL8KmQ4aYG+N2QlwMycCZRHBsYs/qULB5A5nyXQP8hs6+PSP2f
cSy7DzgEHhoR4ioyu7sakPyUxdpCnmyL2cldbmQeuQDr7pupT/2VKqx9I6JrgYYUjxiEyNAmb2O3
dWqIeMGEoWeldc493iZ9fmpQ3L4qARDiDL0KWl6MttcPzhg9Etue+0R83LpVuF1K077QPnY3tdgw
pNluu7ZGep5L/DJvIP6kaJYKDBGuoU+nj8iuf5WGqW/6djrkanz1kOAgfvr2imEnPVqz+tqgj6WP
bsIk64NqSVBepsZlmbo3t62u6Zhb2yycfi6eulBox6Ci0S+b4FWh0RXEE9auwbICvjYfvAjdeFdO
t20LUIM2fl8ZxUB8o8BzUqdPUyGju2riiJm40Q+A2rquzwTOuOqh1iaomjJAPsQnND2HLG0QsA6N
3gj1gzZqBDF+ihTUO4I/ueuz0PMzaW8pojG46ld61TqMukBO1DzbmUbeso1ZJf/WlHvUZuuQoZUR
UBx7Og7GTW4xU1XZD+1o1VjF0t4VweL14LfkG25qntcBtuvj0SQx4KwRZrkrrfGEanfbFWSVEk+6
zka25J6kI0BjpBy53gIuI7om4ozXrLTekv7i9uEWP0Z+X+U4mSyKxHFqdBDNDv53L7q6s/OQkWC4
LYn4JFgZp2VfV8x8Hbgk+rOiL9+lPpsHZ1j8KKMUAd6yvtho9Vip7Geldw7QTOIdbILf/ToiGtly
zE8LY9o2zmZzTwnR2r88tbeG7kLvxUmQ5YQZSKNnYmvbcQuETIEBHlt987vfqnJgaJexHo6WSN8l
87tBMD4hbdN2ApTvhxixuxODwdQry5C8mkDrm9GKEGErMtJQY27MUP+cS3dfJVgK2sYq94zbGJLi
gidf5DuRlFfMS/HRjq1DJ3DyNJKfhLtKw0e4wgn5KjbUqXk27AOBaUHfE4pWq/gGI+Ix9tSTIbxX
EdYkWVdAwGZyC3+GaSrMHzqh3+QNp0kzjSfOfETvgyEC4Nr3whnFxbGLa2lHtznvKbLZJoFKDn/U
nc1wr2iYkNrRFuFNPnuA6Vp7Yb2Mj3EIBNLr4m00eIKb3uRCxh1Qp9k7nx18Tz1XymhY9+gLvuyy
XhN7i9uIb6vk+Y/R6p/oyOQT7lxk1A4B4eE84D/DMQelsqAIVJx8FnFjbr065mAaQ9ACI35Ep9H6
gkDaYKS2gc83qi+Y0qPI7GMh9ByLzEQXxQN0xaskQTWIJiA3dwlNSDRgbzJrsdBoJstOAVgb5WXu
K9ik1V5rADICsVtNam5hovUdh/6BqLGL2U7tfR5F3/K+iW5Je30qYvYLnDY/+SwM/uDGj1ocq83S
UpY+iXsNcwjvHkUMxprkQIU0ugb9dfA8YvsmwNAQ9sCOYsn2gDw771rnnjHEGIkl90T6Y47or2V5
nzBa0mmUF+6tI80fcIly2xn6xcriB9wH/bbvdeAl6rRPxaxTL0EL/UDQPEtrRdZKpKw7KeuDN2lv
jeScaGCtfLPQsea20b0Ogn0XrxVHqZHPPmJ6dtvoVzwuPzuFkmT0rJ+OmfcXx9UY7sLifSACeoto
FdYIEeMGRKQ9jlySEy9vuNSfi8RHl8nhQgGz2MBQoqiurB+SJ6O1s5eoYRHFO0yLDHbybRjbSNOr
QLNxyWD+0+mxZDvQdPjoAidTgtPYKo+9B1TRJifHu20xOEMHRlhNMdXkWv1V6IxiiV3jU7GTalsO
JZBeNM075aC0TTV60cpIXUzurmVIt24MMqBDTWdlFZ09phhJD8U2bdid1Wz4rEUTU9ccbt2pC+yE
xdOtnZ2Xva0ZNsestjAUpdVjozTo7QKRu95L/ILsnhGY2aZulfLJfH6yEsPw+f7yDOuHLD+bsMdO
zCTLpEP3asJ0Yhe68BepP7YOU3Y7aNshLsFwm8yGDTEnPFngeVjk85PnlE1QTXDgWac9Lw2wYz3i
PJwzfE5JVG7RpwBybCzVfeFc3Yz9QDvkyGBV1VO8pY2nDOoO2J3MOnAjj74ePBRHlVbO3pxg1cUe
CpNTJemQo1r4K+t+2TtJu2cZNA9chYKacL1x0PXa4XkW931HWUeDwWLbFKSFUypj+wxyC3XMEUp0
2eu7LAyXnSHbEyJ2Yz/RvQc+T/j+WHxOk4ZVTJulH9oVc28fNttIQInPhXZKdZnuSkS/ID+rMsIG
eYwSluuiqD5ljt0rsgdKc1ZB0TC34Mn2zkCysGmNud3hE6EAl8wUZTMBuznPJy3yrcM+F6JEULbx
OhIJv6nQI+zInM58V8xFoKXfnWOMJ2OxV37vQy08k1O53JdQPEThCuM6pfO97FIG8jO5ymdGYAQE
sfMQS+ub8iIPHss4mR2mg6Tyk4yilWXVIXQ5xU6g8/mtV7hfCHqmXaEotNR41Xrt5FV4n4q5s3d1
f+ya1jt1JpCxNSzDamujN41yb3608HY2VXSs835L9RL7fMR40/ORxEeHYSyFe3bBG3qMztVKkIeV
u1kAmdrc5cyp5w9JGn5EGNWVeOvpNhuny1Jon0tRmlvXYvJa3QQzBD9bpXbDW0AA/rGyedJkxGu/
DMtpTjFLDgZncmHY27ZW7xglk7IbryNEWSAHyNk0nz9CNb0OLsY0U+ZrsWO/LZNB21Cs1G/NaTI3
UWb1e9kZFRU5DDZted/Q5gp+V54WYcf7KVs1IwNCnSpxydkqOabwxfIckTnttFvYIQwlVvsacRsE
nkLFPFlWcp9fS5+M5OpRLADAaTiBc4AvTzwFKaW/HSwmFnsNGN75EeawnNgm0ADQI5EIlpqqQDkT
mkSMTv27hLkJmiydeTqb/ChD5qo2c4JZxp1fjVWxrU0w7Qep2vaxrJ+nSrtES3Sxe/r0KvRkYXU7
e7nYE5v+C8yq3i6qAg22GLTTBGvvrL7yxja56cfnNKpAilB81NAiQ7Uwuniw50k68+akrBBR9MN0
RHN2M258I2VMBqTpBIlBbPjdmdrO7Ty8GBldB6zD3dajuAe/RyyO6CNO7r5YdMaxEE9TSxspGL73
gIfkwTLic5K6tt9zt25t1DUggS7n1K6OtEOTNPIqSwBKB21VFNKC01UQVAZID5sCCEuZ3EmlzTsD
us+PXVhBCxaSzrBwi60/3cCrZoEuw2JbEUmJboLUOkx31IQgqiDqKGXCtUkhdTS8SqzoAxWJWxnz
NiP028eueT9Qng6CsXp+ovlscAAZZX1O++UaNlbuUwLongS2FdiO7KE2BUUS9fIek6y/j4oIx2J+
iaZRYF1/t4ti9EeSCcZejhd41CO6yg43RlL7nQUag0XoupiavV51g090/2HWmKtVN27bTj+ldncO
S8YHFBUrTZkMeCIUohP2KzcnaLP63ZBjgKhpIkWSGcUfMndf1NhWG015zC1aedbD7LGqwl9Ux6Z+
mQ/mNjEqFwcpKhLeWE+Z409UWp84Zd8pq0p8vbC4KtMGVscq33VEX5NNLoUZVigDxXdrpV0wlWtO
gMru6VSK9w0PUcp9D5JvX93pV2kDojLyGsByeNUIxZ93DWXneH4I1FoiGYHTnAYxlbcqo2PMoZLg
kJQHmkce5oGwXZntsjH5mGyiDYY4fqpadKHMqz7nBoVdznCqRfQSp606p8mNPtiMvU4yBJmhdmbi
2DcmtMqGijbjPOoDU1s7iC0ih58inwIY3GHtZ5v8kZQFD7e43zmpT9IaaFcVFzgIGm5ep3o2yWPf
FLl47BtCwkNMXYgzoWOtUW5TA5lL3zenkG4uWRU3g3LQeLJC7CMKv1vTkr6R8h6QvG+e03rks+9Y
p0QnX4p3EwoajKgK3X3ktOfa1NaWjoEh2RuXAHKA21emLYoIWF1Qe0JHY3IBbYbVxJnTMzkt/mAj
plNdb/EcmFSp0lewmXT+3YIWVmeEDIRNmEbZvQ+jcSMFGH9UWAfTGShMc4D27LEoScYPn4uSeCbn
JBStbMNIL2jcUxw303CgeYtxSQqLh3Yato3H74pjwepnmQS6W0HleYg9O+vNqbMTlg+KEerPWcfQ
qufTXi9sdaoY3lySxMJ97XSPQLfFq2mAI6OyXN0zxzbtHxE77kxP5YibnFeegNanVO+LPJ47N+y/
ajeFe9B1Ej3dc8W5e2U50zCw6KN7QCWjMx+M16RyeeojtkQTos6wF9qk8/x1jJ0TPwVMOZGBqC9h
oTsKc8jBZyYg3MOzbjUTfs2w40vrQbZ4PeB4VhxUmHxgmvSBRu09mehM54mxlphZzDJVsFSuPMYj
wOfaZzEUkUQ5yp7hNyBCQWvXNF+vy0KfJIyqcElOM7XbskGe7HoGGHmZ3ZtIzBaKXSk3rQ4znwci
IWaOD306ddbNUK0eeVIVILXc97QpmcEW9AqQvOzSuf7hMChpRRTo2lL6lYzfAUjHc9Q8ZODOoo2c
XbdE3gbE7BAatrXVeq5xW4Xo/JxE7nV59uZIbNzcu3Mr8zrXE8+2YdeXRUu2s8AFv9zVWRXtF8cg
5q1hr0bOgKk9jE5tZPW+tszPmTcScciMxoVLHDK5HUglYve9SjvehWg4jeDee0vV9IxAnAZtBU/b
OeXFnO0G72Cbbnt6t8PpjTDDx6zUhr0wkHtrc7sxNPptOu70hG1s7xo2gWy01LTUt1xXmtUtcbgi
F1kWxu5pvc5KreifqpWNFFJuRiNpAsa/e8H9jTV2VWMP8VnJSLspUO0drAFBn8g+unQdSZ2p8yep
aCZnjPOJ6V8gobolsA0+WNDHQcOcIwv9oDXDfS7dX+sv0NM6HdKhp0hpSjch5VunyBxf5II6ZIlJ
ByhSa099DiIYIlpQL6KbTLk0CFQ0SusbKe1Cq92EYMZ9x4nIFYaA9Qj7iIjOzrrAWVVBXiRvwMf9
LB3X2l8aeTqoR6fxzWbZW048/DCSql3Pm6DkSfV1ZVzacjY2XW7Pm7TueAryNgPZsq5xyc/hQWQU
2MB0iM9lpsQzRC296ZX+Ek+Tu6lr9q9wKo7WXLGpkg2/G0w+LXEVXjOvzXajQd50jMJ1CUOLlB7z
DLpeogg1LbAFsUsZm5kv25sqzGFalKu48U94+M62h/W20bH0OzdzBzmgEkyPjtsfI8SlB7Qf/HDU
MOxKoqCDWvP2DM4uKsrsKzb2mdmkx26iBRpzNHAqmXVecRg9SV20pAAJU4W2013jMBWDvreS7slR
FQcFre4VWkU/DnuicAq4CeZyDog6kJHenmejNw9uLU6JIA7RYgDdRI00iV/FlS7NbNcM3aOY5moz
o//fWXgyyVYi2qBu6Doahlc0WIeQBY6GTo6IuQG3NQK4TUP7JIuuPtZm+JLFRXOv+OnE0AYaKLKP
JRoqz5PvptJpHdEGLgEjb0+tsrbEjk3QNRL/snlTpm544fG9L0Rqssc7TiBmuSvHgsSMHgYZbuFT
SbBIdnFJcqZTXxlnkUIkGCRGi+gqgc82kiwbnUNShFrsoENqXcPIfCbuA6GpP7suM/ciJH6k1+57
3sEA2efis7yQ4eFrpuMd4ozN1m0zX3pDSeR3bnNtKpQj+TG20JA17jFXQ3XT50OFHYTerdAiB4nv
fiedkmKnPHvgEsvIUBu2c1gdnaU6Ra4iNCL50ZjGiGiHXqGknmHmgXY3E27jwMy6ly5mKUEZMXOX
EFQLa0JygrGphHlPgxAWhOHFhPR+7dFMubK/WjMU6jpIA7079F8jD1ia4yT7iz20LsIN0zzAV2DK
xxm5VTrcy2hxwzn1G3vGl56R7FO7KGV181kVkNAxqbJIUJZA9j1MdITKgEuEicCuOlThi+O3spwP
9JWm3MLIilkgLyNZcRu4O+1kFWRH2UI+FvS4UfRyZK8z+JbGLwTPCML6rTF7gKZAQkVLlM9s4m5J
x/NoibtKK7aZC7g7m09kN/FntpNx43ZMhq6OPpp43wLRY4d4aZX4jF5616A89s2Mz5ID4pELTqYO
2WWYjD+7tOEstVBwofPdaFBtytLsu6SqzeNkClAAZXFQFe2jXvSvjfik9h74Ipw0HODvqReuuAVl
8Wl7iaVsTrE+AWOF89WYwg9DTy+qJI6FTeEj9yoeH60/Ou2U7mGIyAsiI8MvU7CaJeXaLBsdD4aJ
Kjw1OApyx3zrB9SyCkm8U1qCs+QnSVVQaTgNUO8huO2WOUKlrdCRBmXi1IEF4r+rOvPcLM9Y43G1
qqgBir4haoxoo1i/IZEZwXrhfSdjH+09kzV6WZDBRKbMgo6AGGeE+oKA7wKr/NLmomDhIxtMABiu
1WBmIDJCQefMnoN4UrezZVEt66K9aF+YlswDZ6CCS0Rcz/VsNe3gK6MiJdvJ2NXjbRQiyeyN5Yli
KPxG1gRVRisRWRzDJyCW2GYRrhmDSte6bN7hv3XU/O/Zkjn3Y5EfvWEh8jkG2u379IPaY+QkWvQm
pnvKl8wj4De2GC5brpQzT1h1C3j64lgO+STmbezVbzFlpY+pQ2zRzGds36aQosZrOGLBUvHaUuft
zCqy/Tim/3dM0I/LGdZDteN0ZXGIWFvj2Lm6igAbmef1forJhRNc3ErkR0I13KAMk0OKSHwaW55q
WphIq8mHoFtkRBOCtob+regYAlSkYkTs5QxkJLOgRSOOY5Mri6Awa+rZbwh9A+8EgB1aEolcLdtk
Dq9uMYIgL0jfcY1M+3aFOEityneU+oqA/YSnKjMR9tnjquNGBzy5hGGxCq8pfx9OZjtbrYgBViJI
slrivzKE3h0LrbjGKch5atvsirVgGcX9imwBIKxevlRj0Utkt3C0Ut8bXXZrZylxKGT/XJfxFK6p
Z2LB6zOrbR61e1utnw+PDmBnLCoStxA9aGZ4tsixIPmkL3cjrWB1/GFGvbVv+xg0QLSJL4gV8O0K
ONkyqHdQJfREik6qdy/lZJVnK4HEHdQIz1Tvh5zlnrDwFNirkcdxJC1NJ9mknIZsS6DCL09Djzj0
Ir2IpVZnm0d1jN3brnFfybajt8yp410frptdy4OTJMmLCvFGOVP8yJ3Cv0G9T/1ahenGohuwiEAz
HdfvKkGMYl+frVsDgMlfjT9jTsxXs2JKdvno1WQriSX/EjykwsuyoKBbZjMROGZkd6GGL0DRTp0b
CR76+M7VKbZKHPmz1bIbKSMyD00BW9K/0MRyN1FzdwrdtaxOrz7tGFNJotxHpdWHxUmTrT7qFq2B
MiPvRMOmQYDmxvaQ5866+NK5vccRpGCuuV5sPecV06YUSD/Mr+6XLapd0zkTuTltu2ccLxdbXbnG
lpL8S2UjMsxmquAyiZBX1y+SHL8tSxzhyCZ5NzQZnyoZnYi8GrfIRBEbyxRYvV/TA8X0ZlHlfJY1
uGpUomLv5sk4ZIJUiaKQp0L70jVkq+EAF+2mQ/EwGlzVfc04nwr8BXK46y2ZHYq1GQzFUQ7p+qQv
xyZz74krJHM/dfxEG48JZQBEZZXbeEIlhxcGth+p46FLRo2ri7IzRSoNbY/wgYWcaC0fdMj8nsQa
nXrOOazrMy3DO4hV7quWCLMeixkNpcUuSvMDkEh3yWBnD+asPsOEPkSw3ysunK+wtpxNsYxIcy3U
4s60qtsbVPW6GxaEZrY3pUt548qTXRuRhQGNcSWfaaxcXq0TdDVdGcCfwya+qypUtzoold/V7uoj
WdsF+/KujvOr3XmoAhwSWAeTEPCSmCB9DmZHO1Pis8fExQw1IWuYGhld2NGYUMNaANjbLgmLJb0v
fO3fzbr/liH5qcz5+69dx7RvfZbV3MRh1P3nv9advP8ub97z7/avX2r9bv75tdr//P2XSc4J3rv3
P/0fDI7YAO/7b6jz77bPuv/pDV7/y3/1F//j+/ev8jRX33//22fZF9361cK4LP7kUTZxzf//Xc2n
svl6/39/wz9czZb8zdIJEdZ1usbWoEU87P9wNVv2b1iZTUHIr21Lk1SNf7qaLQvr8hr/jeXIEM76
e9iXu+jvfzPlbwb1M+SI8AUJzRX/nqkZD/SfzO0mMdiWaTOir/m7tjD+4mkeplh27LUd+khlmqee
Uak/JHoHVsz1v0IFHBJorIshnp81zVDLbRnnBTL30a1cjoxRK4Ia7wHbb1onM7NRocQJxoYX/qYd
Y+D5AemgNQJCtHbrYSWwwYBkGHka4kwrTfa2weCYnQxKEcZjJ2mDoWaUsnvQiYzCdGDXasyinx7a
QZV8NHLmM+yRxxYAsBez9r5QcBGaxMjHLZd2mTbTjSLed1u5UYS0ox4N+RN5e8GdOg6OfHTzBh2v
l5oNlbM5o7OlX6J8ofEowIGxdAe7cQHfm0KPX2kdqm0qm3RVmC9zNkfekcZA9aC1ljdt2mXlJYZY
JY+RFonX3E4MtfHoqET8ZZMFa6Yp6LaKlkdt4ag80ydJsEXSEn5oS/j3ECfX0zIa07Pu1KgktR5d
LVT4jAZ+MRt4KZmm+snCmfFGApt90EU7XovZdO4rqktbynZTiUAnbLl8rE5HiSeR6yG6k6QHd+W4
k3nZ7BkBpPmAdRI4v83iydeqhkQvEoSbzzyr3G8PTiWQrtbeI19sHzyGjJokuxCJnNkQ+cqV3g8Q
N3miMIeHSPEJHESPtI/sLn7uUP7hC+tzZkYVthF+N5W8sr8wZYWj2z0aWlj8aAU1zMQ4NR7imnqe
CbrUcq/zW3Ccc+ImQI3ecBOSNvpQUvX8YtDVuU1L6529Vu1k6YAwm5rxi0pJ7tZS9TtZgVnxBCIp
FMuyQwaRv1S67C5zAu1bTKNBoJv4sKgmPTjtzGQEm96fTLPFs9FDay+dBNlvkrUlayEUw1ZkDLs6
kvgwji6OhX8bAae+lyavjI4yH2WvzC7F4HUnJ400VkZ0GxGf5PuyHaxN3sfpIQ/RkfVyKTmQcT0i
omq3Vqtj4UQ2eiFqKd/GpcYWEFvlbkmEhHTNiObzovKUM15v4syajzLJsARHsg5cswj3YwqCVlts
LKDtGttzCWocZQ16sMQ3akxoBDnZT3NLAUo+gxZ3rjZdYMwUurnEo0pAhufVjnmMGOtuGLCLY5ap
8lbQkr1hlMJnMIMBmWYNwB6O2jbhs7cls1DseoDYY836slXeUuxsKOTN5CWIf70Ii3Y2Dr4n3Oqu
6Hr2VK/VtyLTxXFgGvjuwS4/yAOYeKna/t7WdIxTOZYpXODtQ2ZDAIuu26XJ4j5VQx7u+7HMT1mp
npulm5+JK9B3S5Z3R9iBn7kQMkhGw7lCDcv7ISGCWCHMPTbhAqKvCnmGtsMvok1eiW+Wtqv4rnas
3vkEzJrXoY3D5drkuDA3S13zI9htAWVXTxrtVrhnxWfHdY7c3VqNhGpIY5vHXSsuKrGXUwLie15b
jH8owsVqf7E67a7S5+69wf50BDFX96WWwHcpk9aTNIvu8NXaB6820n3qsUK1YK6BafWuxXgicT/o
9qQFdSvELxPMmechQlyJXlfhWuSJQhimZZyIAfONetMaYrG2izugk/YsPd0TiUlnpXDak+vY+gFO
GAPxQDUq3kyUhfhTdHFT5dl75WD2mXEcfnge+zNCiBkr+9zfoWhmd8sjXhN6n804OalOToQYpykk
tJXyqmvRrP8wF8N9JAbF3iftLOt9NrGhb3S7K4/U1vefIicad0F7gIloyaPvKgEhEXdRSIvc/5ax
9JccDu4s/qJ2SngmlypCrD+nvkRTExfuTN/b6Bu7tX2OzlQn4FDb5zsQzP8tZOavdSV//fPcNb7s
DykznmEZ2rDw59EceLR9A4+tT6TzxFnrd9voUO2Vuyr1/QihffCHSeLuHzEzf2wrJfPkj+EzTAf0
tRrMAqYr+F/3Lz+rR0GTbCv+bEllCRa7cvj17890/9rA9n8tigaQ+g+v9ToV/ve0t46df//b8/Lx
ncZt9+fJ7fff9I/JzbV+M2z6Qkh6+efMJsRvUnpiJUqFbhGezbP5P0k04jcyahxXGrR96MSP8kv/
PbRZLkMbadsuEUJIw8x/L4nmz6FHmOdcBj+dP4oaG8pT/1rVwIQZRQ0D0QGbsYcwXxSPleZ5z5hf
/4u9M2uO21ii9C/CDezLK4De2M2tSVFUvyAk0sS+7/j18xXpuCbbtBi+jzMTYTtkdosFVGVlZWWe
c3K+ejcjn1jfR5EqMRSiabrFgxu2Qqx5Zvno3TpWQkFzq80xIhwSfT4Uf0RvYOZO5ZRwHCo1uS96
dY43SWyrK9m24Uv8/iE+9uF4ewhVM+E00CFCt863nyVPeUgsBue5TTYxMgeBKiM6vaijZ2vNk1OE
N7Sjjr8YlWYbH7aeGNdSEQ4y6UcsK4Yii3V4t+3LqWzHeunzjQ5IhgZsQY/Uhaj1WukuoqNtjUDP
kM13Yd/CbsjCQN8GGVVNeiIs1rx1JFQ7IZCi0i2S0ZnxVBjGnD9Cy4rLayW0Y+X7xEsAwLcyqGYW
Kp/mtrFkyTkOcyQXF0u+2D+HoVw0CFI6hQpN69GKKVWDLtmLqQ0PMrA3gHBZg4iFHepG6hnAecF8
SHMM7kvKksUbnGJEdpoah7mCdbWoF+WgEGkMeoDeu9kJ/ZyhdECyKM0E3rfLLGtribQlCVLcEuHs
PFvgXBXwQaGcUz9C3DPtd0ErIwqSoZ62MwtdjjdlHgKhICcaIzDsmD3cZgc5wFVJrWpFb81uZ8mz
ve3KoEYZvQgpU0c9TBW/6lUYWWQoB5jG9M2+qcPBojxvj4Dk8I/JsqU1SRmtSnuMe2+KZhvhAcSS
rAs5T5ruWp0GmpYjbDxRdAxr1MdLZZh/WtIsGE0JUfYd4p/mdDS4kU3bLB3CXyiHtMMl2XZ53iza
COm3w/ZAvo4K6HCorXWwo21bggp23E/9PkT15T5wyv6I6cD2CfUw5DAoUTwBwDjAJOrnMv5h12Wl
XYtOQ6dJbtVggwE4UMSaPKdyQ0EFTZwF/OA6zCWn8uyysRUgLgOdfpWhz2gTkMqL2VyaCBhck9Gb
Ex20Hbc0+JHRgiq5ns7Dr1BR+vaOPE2PGllPUaGQbPkQqGkHzLKklwKphiRW3bZvywosf1KcNCsj
X84WNuNtPYJw3/Rm0Ek7zFnm4kOHk3allNm4m3XM+qICKD14eSa4Sb2Kro6rN6RpfcKFBnh4O4/7
wbQGifSpybWiA4DdfW8qEEtAdyQ7oMyOBhb1AOqP+l05tMutkxRT6atdx6XFpZDX1xs9jLJklzVV
UO6osi2S5I0Y47eJUnN2Ny0OWWr6Mtj3cq6OdHlto0faZgmV7h41Yc9KzSoAWB0bMLv6TG2/QyhW
I8CO9Ay6pekfLBwLPQV42iFUm5swURE8GFDSMe8cp8+bA8875xhnrxa3Ejl9aa0PFFK3FNKn2xEq
KEQZqxhz35olrqWKBB4QYgwNRFZ9C+jEs2PEtvys0euQMjG0ZC8DqQNirnHAOs5d2B1Uu9Em+AE2
5GZdcmaanZFZh69iOBn16GEGqpUYrXOlWU54u9DoBNh4X2fTxaBVoXzfdkNKyD8GUU9OOtKjFeXj
4g7l0xGmdB7SegUKk2YcUoOtjb440SfbXur/cOTcaHxEFZRritAG5eWq1eiUMg3zSW8Q9l2P+hI8
TSDC1MfFCVG9bjX0B1woXr21KkvHfjRlY1Q2QeAAipkKE7QVnHBzItHmFBPST5myXM1k5Dby2OKc
C4rEN4TD6LVTVQjBCs8TsoZ5GTQ33DxNwBUhKhjzHo2eFBYG13PufeOsPRK+F8h6NBXizkZSzDeI
d1XXqDPB+02zVqehaZZZPztHaQPICp2R+NHYomwglSog74GcaOOTTp87T5rmETTCAM3mhqc38y3a
wuTKUgUWvdd07aNeLruuGk2V+NpUGLUrHhGwd2AdT12vXo2gfL5ZddFqG0qqBUBcq12aTWqoJTnd
MLvJSBrkKqIdALgdJ97Jek7TJLWppGgNm1nqV11qDMfa0aFqKFFky5sRRWOSJWaLJoI0zgltiqHN
ogzeOVZ9Ew+miiiAJlsBYHOQdSst72dpN04Bcs/BnD0L7pL6oEQWGNtUaevTMFa6vek5+PW9pk6h
i2r1aw1M9VM5k+yrWpmnY0tRDfWxGLj+OpYrLvazWlfNRUnwjvQcfa68ZEbC5AB6fFm8poAyuHeQ
ZG53KsKylDMWqXyku0GXH8DpOQNy97VxmWkGUKBBKRaoVZWEFtPcLmhdKxiEfLU0eDHUbxIkJEDS
dJa6KSWW/BcdUuRl1Y8gtDHaYQG8Tvzhlig1LVemrSYPg+FAmy1r+ufcJPWiZNdwBUNlhegd6CsQ
hyksSAUkD1l3p09u0QKaoDM6SXzSjVJ1LqucAu4ur0a7fUDBy4HFMLaUIBwrP1SFNJTXzWKMJJF6
Ne7ApEWOPe2GCfi4a+Nd6TxYmJmKa58i2tGxbRDfI0zwpEEyrjn1WmDnRZp0a6to82XdB6MVsEEq
euhAvikmiJdkQaiamsOpxqOjzRrZ9R3FLbyo6UQafOkh15AEy2dwoFS9IaFzePSNDzWgQccustSq
vUQo0X7IQs2MfLW2KYIYaZFZO9vQAFr2UQdAJ68aqUYKaOFqUFg6qNMmC2u4lpSLX5RIiIw5I/IP
q3RIJu1QhvDBt4E5pBoqVnoGsrWbWxT7lmhBU4SE60ie225o4BCSy+JTfYCJWvRBScWlTUrw1xYs
ZcdvhtF+nJdS/m4iBnUa5MxptrmE/C/cBI1GBSlhz09ECAoaKEIv790Ktw+bi/WLRDcWFNPkFn9H
K1h27nakFZZzF9EkBvwe9FltuhlUJ667XVgVhlW7cCmLHLImCR2UXirYLDrZJxOpptZXwsYEddW0
Kkrz89JG8owAo2Pgksd8NnMu+xT72mxlp2GCppDtBD2g5lnKQFIg8NZF5optala24CqT+r9AGHvQ
zbVjtHbnG0ZdRxRXYzU2sLRkacvRvhxlKt32ihCs6W+dSpC1U4Q4KEbQoyRUmnXTj7DHj9AU1bz5
iQpFYRRbQirb0r6BwojBO4ObjszoGg0H1IvdHg40tORtzoxww6c9wSQ6RQBfFzXBqACVMKnZEABD
7VT5SuuNvPSMvA5AyhShAQw7VynSt2FWDLvBqaTmfsyd3thX5dKU69pCk2YD4h9evj1Wcbnty7Ch
sVvTGP14O/URsiVkD9rR3jlSxyE0QczYN+MifbPbGrxz1smI8kRjH/8cjRGWLJASEkL2HMIi4JWK
0JvJuoUeFg3DWZwZkUtTY3Ro1ChoLgCvLD+rPmMb0FKEqiu6iNQlQUTRJgP0EzKYNDZAG0QqISNu
YwNNzE0jk0q9rpYxUHa9nFBKDYELRBRZ4viWzSS6vbTqlOvHJRh7/tx2tnQn8wvQiWnMuRu3eTd0
9KWJKoTVG06ZCl2zaY6gWsPmy1fGTEb43pTSfjgCHjabxwCI2XVTMrV+IzXhCJQnIQLrACxRM6Th
lKZtipl2AxQ9w9naN2pAc4EMCCbYWLUvuRqo5ShUwPRxuWqTIg93qVFn1xWAnsxXjCWBkaVDo19H
IAxsTnG6OrqzrQJvjcpU1q7yrEf2yJr1OtpkQT0ehm6c5efJGMiRpqSq5S4I/4izFEVRbFCOn22U
ghQYpVZy61D+C1CuTx1jawJLpJtX3RAE4s3sSNG9CZac9n1JwZi5yM1ViIRVpNIvJ9Qxxm/GULbJ
Oup0td/1XaGYa9Oaiqu450KB2IQ2Visg8qJvV9hRyx5sxUZzjDBXEIjQDkwulqQN9LsKkFRBSykE
w6AzN30tP7DEjv7T6oz5BAoD2bN2BJe1lUBoQfAEB53s5kjJocblHeXlSAmEvs1iOGXePVQm/Q7W
wGDhOqEMKZOAKZCTja1NAKah2Ydj1jr3YyA5yCIomUWrKqikqKbJNBZbengfi5XlekUy1enpN91O
Q/JMfxG78PQFBOCO1gmZ7IZ9FgV+H4MFqPOZNnlcHwpq/lI9Rr4C77l47Np8HA8SLShgc0JGSrYk
ghVa4OhSalygakk9s1SHynpO9FlEKP2g0/cPVaSjDtxPJySzpOdEHmc6FWVaQD5VgR+7wffYjU/j
LtijIwUE8wA9zY52lTKaI4QYCrjuKKNMskV2CELgMoHBeCvyUVWjivbJnf9M6p3LCy0grbfC06vW
7pmCc5sudjs4IYiZHlokrtbqafvK8UjNnQosSeGlCtGnITAbiMDMunbzZUk5gPpSvc6qsdXRKSlp
msbVbWp+mkEj01MOBd/+cgqJpi5gWdSHYDbaF91CGt9DrauStmFLVvctffavKpb/d2a3nN8mtzb9
z/x9BVN8+0+VZZ2yo2GRpDJIVZHYoLT5Vo+k/vcfsomyLPSN6UStk4v8M7elaP8xSXrhFCxbM0y0
sP+b2+IjlVbj5GQ11QYLq9r/TmX5Q9KF5rWmQ/9BRea/FsITDkm090kXVNfSvKMF/HWGjigwf5q0
ezqgNWBMvh7SZVYiF8ClcCT1MOrATPcjmNqwvU6rA4DbJF1r/brXj7b+DOOwsKCqVs5tPFerbtB9
fmrNK50uvPYOQbYE/hX4kvCLHUSu55O30MUs60irMtNnbxGqpYOioJldQyu8LyClV9YVObqV/BJF
Es0hCanKn1EYohBNcY6+FJa9M0tCTq6bhN1SH/mDTFhWvYzmOpUvE/XOFJq5OzYOSh7t1sgCYGMX
dnI5apfl+IOCVhDfxSM8clIYMpzWcfiZg6ziuhMplHLHKyIOGq7B5m1gGclkiq478vz08iVVQFga
/WEpGgAOeRWUR6U8JRDsWuNxVL4Z1U8jN060SU2hGJDO2qZZ+A2tSqRIg7VlantNs3Y9kg5hU/5w
kkMYwJZK1eoPapm7VtEvpia4H64TAir4xtvIah6cyb4aa3OXTcQ0iYKaIMKMqrQlIQbz7H4opGtE
Rtbm2GxsDU03vioNdJiqMmRnCIGT9MfUFV6vZX7aqJew6ndpoe4jiECubOaHzvyjtxCRlrJtUMmn
FnEZJdUv7JYqXD6szca6sqV522t3DcG41WVeqsMEDx4Jqze0n7vLquC+TfrvUXVvzuYuUvVLtQm2
89EMwe4QG4W5Qb+vIkCSuYKEF8D+6up6B+QGeHX+a+ihPylk+NqIdbS071ZyQIEOIFPJJRmg6AWF
nm+9zMiGTBHTGahct3/koU3CTUgSLrnsqq1ziypKQh/ebkNruQe0Iw5RX9CASpR11DtpoDZM41bj
YlAWP9ArAgntIM3okzjqrRrpoP1aqiNypDwmzyXabLRKYUEHNhWlMOA23UUTDR6829sYqqdrxPmv
UgWsmDjJZVzh1JG82lv1fDWRfYU2UBwAMHLNzT29LB85aU9BScf0BI5d5EnoeLkLZJf1hIwLvWt/
0R239cI0eyzH5BvxpYxSV3ua+q5c1QYonDGP/KamZcgcEuMXaQe9gkNZGrMbi1jYzXMkarJ23QA0
QCkZya+kMneB0dRu1fP5PMQviupcT+F4Fw1oG+QGRM3kua6RFAgK4zCp+QnEmxB+ritfVm64xdPD
XWdmOmlEkU2hiqf7GiqzpKJg6ZEAqJVbW1/Fg7MOBzaYae5TedonQ7hNw3hVJVsLETYj6vyeu21h
X2lZtXayajeyu9J62mekX1SoLFx+UQaAdZX7qpSultjcKBONJLXHwYxbrwyAOOlD+MPCGJXhqqyQ
5kiLW43LFvYUP4SxdD205apFdLSdbzQr2RRwxPVROThEiKoW/kLRe58Z9TEHKdaE2gG4684urzVH
29gQSiGXbQE00I6v2zlo0Gj2d5pBejTpZCljYsVfVfqtCa/G/jq1HwBObBIhWWpWmzBFgDRCBAMF
40QGK627KBGrc/HN4rJaUZFsomrVYwsaWOuc7QjBsO1uuYK645ithtSX6B00Cm/BVWsqjxHtwZon
ZJFXZpF5SYEcKTcWZx+h39UGkHCa0qOrYDIXSHOAFAfWOIQvev8cQHmtnVt0+xQOA/RHjeGbDN4x
pQeaVv9KSvJUqLKd+kzyyZe5imKjsUB0KlDfaC0vZAibb0JSlM1Towtp31vJHcIs+Lcru7uvHiI6
WwNDFbcDOfBoc6lY+67Y9MZz3++z4sg93pr3o3GfU51Poiu4qWlwN8JnayKW2LBBfXGPH5JVSTNy
kOKu1QG11/+QcL0LBEP0PiFrvGgCOtql61YJVqoE/LbyFh2Ca54+mI1+UdrzXZAolzEQEXXYV/Qr
RKtmUq7jPthOmnml6ShQJzLaArafLjpCi8qBPYeOHrUZIPlxWU0e3WhdEC/XMmxANS989HTJLoTF
Fgltn6LEVjhDZwTKOyiHUZuhV5svdXtB18grmfsHVoE8ABhNbwmSA6pTmZp+R5PQxu8mZhgAUH4e
02WroY7kkp3mak7DukhvD4ZB+2fcJ1UEwLkHxDwgBcuuRk6+UjyoBH6XKWtkfMjd65d5FK61oXjo
e/m7eDH6Qm5DdgR3EMxNu0DU+UpWoIHFHCBgt0c4G6g+bFHdoGdthtCXtg8z9eAgFKXyPRmCKCLU
nLUSrfwSlzTJfgpvKbjv7Sb6gfoQd+jlXom0S5XehOjocx4CkFUuFwTxVJpaJw0bb4ZmVlvWdWGG
u1KxdrJSH0NVWVvyVoPuO9KzkA5WvgNpaHGkVbxkWxVVgZEs/pSaO3Osj113iiflybYUvx/UdZ+E
SAHi7GgLDJhnrSPR2MTz98nhwY1i1cc+8nj3ZjTfKDRYarNmyymyqywd5dzpDjXHuxbKdsLyWVKw
CvXgOu1hWMHIcEohy9hsjIQaUz6h4fVaevtX4fP/i4A/EXb+M95vA+awaP+YPwTY/I23AFtS/0ON
l3YJkIZ1mYhKo6D5FmHzEb1+qA7LIjAUPdf+gvzRyMSCoeNYMlANxZQFCuHP8jEfAfhzHMtS8F0K
H/+bEFuAB99BCgzdooaqK0jvKCqBmWKcQQqGxiqd3EknCkUhavl0HFGfqpg6i3OzEHgUFDYD8yEd
D712Q+8n1wluVEOcNHjhBk73bcLu0uebpdg2ReKatNpu4E7NT53VvNnfP95FP5Z+//ao5ln9OUSg
MUor9AvxwG1DY/PTQC0n0ehT0B8URDHeLeNnV1/j0wF1utGZQCvBWJ7VfLMZ0YQ5A8ch5qWDDa1b
tPLjz8haA8g70M8w3w7NNm7AfBdPTXU7ARdPB3RVDm32vStv5/qJlimIrhF5KS4PnSMVIUn+HNQu
jInvZGZcRz0EaKOKXwKqECUpdDpupDpaTdPDTD53jr5bqJghsMc3FONpbJ7M8LZGsjOIIeGgNMZw
I/fxZUBEhO/01QMd/Jb8UGff47KBxwkaOUd36GnKbxNpP1ORXZBnuau7dRP7i/k00KSXdVf7BxvG
O6o9hXkzTg+CN8fvXuA91ILME4zAqp54unR6CoMbHqTJIagCn4pplCxdMgeZ9oBqiZYeFgJijUZ7
QxStquFJQYFVFvwJotJYUVweo0KDJisfyGojQGajDYAKOG1InqTw0PMzDrvxYMlXwYvRPZTmDTJq
fJjh1exx8hPO6Z6+q+Y+gB6ZxE+2iBaqB4sw0ABIhS5xUXvYpS7hxceHEPmzMDwULAYina5tYtaU
QepDYzeIgTGx0oPUrvscdQ8gPVnrjvYvpUs24ps5On/ZQgPePWD2ZH4aq4PYG2IeB2MfRvRLX1my
AM49NBky7AwcPATRVmJmNHkmsibYQIPYUub9RPXWZUfNyk0g+UN1yFDsBu3d2lwgzH0hiFQ56sM3
YsY0nqPiGBqB2ytBstEa1ZsgbhtpSzPJ1iWHZjsEYORluycjuhU7UDy/bP4C/RazoyXnRuYxGbBW
Hjoht0ptAGlFhjdoty7sz9CeGv1GbP+Kr5S3rH3TP4mhI+Q2U/2BSpgrnotvjSG/smbNqLnFB56e
d8AyMZyuOsjmE04ihl1Nan8cVJcfp8G+GG9rZKfxFvzypL1XXy2GvcCq8ROVCLJFQl9zwct8cfdW
PwKm3lwGiCyV1AbYDfW1HeA71IYmxXZmtcgCUPXz41z15m801A7UE2wvV+94hIL9JarKh66j5QbV
rwHJjTo/1divuONpxOusRAL7xQD4Z5/S7KRTlPm9r/kIrXl7TkrVAK8V1SQRxvnxPtERqXkyUBGB
54h6dNme+GfqjsK10YYEd6fDTv79iCBmPvH8pPd0ulFqturYZ+60ozHtOGJNri1fKJDXAyhZ8px7
3bgJKlF0zbcOUZFCjjtH2CpA5s7QEeC3kbU6KkApcsrGzEQboO0ywgpDvQNVC7fvTla7aRII9/NR
/C3+L273kO6oGXqv30apF2UKNGSO3O186JZkcOibDftIm6FD8btrugnNwGItbs4l5IbcgYsDoaFo
TzGR9jAWXpvdLWbnEvSVVLooO40Bv345TT6gTS+aDb8IRPSltDkd2E98IQtOqoVA+nxEbh/xR9lD
FQrTQK4aNmrORS2CozNDmrcHiFB2Dhv7p3glMR+hdqR872qQgsLkjnEs5dhkPwl33YGQUTy0YRwM
JiSB0qIgimzy0SyfBsJdTG0po10AsUeRObOmIyssZrdBf5o/MpUJrwVcCs4PWYzxMFKLZOH5AAEe
X+5P4gfisZh/hdfO64NhwbY6NRIvjsaXfIybE2vH4ogJs6sT3FCUsNDL6OS1eGxCkXWA1OTAfd2I
nm2KqBTDUAT2q5kX47kUUjQLyxhPqPTMR37bsLwuNZqDrKLZbsRsmA6CPr5YehG9i0nh8ZjUmnfh
W455iSY0cji597bjhJAsQiFI5dHRmyZm8ZCTBWAWyoKG19wleKtopOIV5si+/ER9cCUthce7iXmn
B5/XWHA0Nxqy7+LZeZhXA5X5lTLZIpRIxf+TKfRaJETEA4mfi/+faiRnsp7yzKma7HuSG4aEkJxB
e4mnoCLbsSmeR7lesc5i1RqUo5j7OkLakYhHktdi/sSbsN5iHGGCoxy7EHMRx+XbC8YSObwXdipM
oM15lwQO9nhgWRscIX9iElm1mIZTJRNNgUFBkkF8QLCulicxNyJ8STlTZMFCK9DP5D2xEhZhMk+Q
9jilj2wsYRw5bWrFrQr4gg8B1Utn9p04zLfNVZCcOPoGSKnVRoNmnA98R3fc8HLCRsQvfnVxLOp3
vT2JBx5asTg9LS4L4GJHy8b6stOCcpuj6EizGe7E1sQZiSfkYTtmeEgLxLVPSM6Kn4jHDp2jUL+M
WNmCG7xYDpF55DUtyim8n7C0jD0sfsvU16sSepcUIscYJWJnIWTlYl0GWH7heMW3KuB1whZ7lCTE
rNpV5osdJSynaXOfh80aLtP2sUGNhreWRv4CyzFDrLU5TbU6XI+5TJ+3k2SfQnTnGpyKeKsCmdAS
6DV7XcZTsC6SHriZfc2TwPEGVss19SgeQPzOSs624vfp8QnIkRuz8kbMaWgH2574M4IQq3G5pdAK
/ZL3Z/MNlO/4OpPDzhAvkYmNMoKKZOK47otdIN4Fgs3rO+YwQMRS8ncU+htLpjuaxN7C76nYHlMu
KfjB+QhKgysxzhl/FYS/MrDypuKJyRRPy+OLDxr50lZfZMBH4gNxrmFGmqwLt7PkSM6fojr3e/To
GiBPHHfCQ2FcrXQsJYIKFgA7ElMpqScng44Gh4yvGEhwi73TL8cJp2EPdILhMcUpVVgyWVuu9cxu
4FQr2wLxztyLpcETqbjgsLoTMyHWS1T+ORfECOKkzV9NSKw5DafB17G+RPcpB4dar+S1SfJJTHx6
oEU6UjakUjmmEVhyjXqDFfByla67ttpuEBBIpJtYa6Dypr54KPEX+3GTsUfE6DBBfO5DbqTfk3Ac
VUWcDA4vIuZaHGB6SEMEw4DHAFeDl1w4EOs5J3N3RALbF7MtzgthY+L8gHO34iPhFRfzRg9gdWCl
1rI2Q6SyUUpqH+uaKSihXWPHwnbFFLEE4mlmBhJO0MEBipmPA4QD2qOwDpt5JgVIBjfzX/dPSuqQ
zIo4PhnwdTmYKOE6OSUa/c0Pi6Pr7dDoCVfFoWxMItcChmQU68YwHJXTxBnL3hWnUdSc2HfivMaZ
8VdRRfdGg0lXxNEZVLkfsSfYyji/uT0IHygz++JX8wF6rPwXu7TYEGJTiJ9XBp81p5ldHmo8IknP
kTK3TGy6jKn3gPkYDFQehC1xeomRRZhA3w9UvXEpHNHiRYRfS3vd1/Fj4gxnMLE6LBiqOWRv/kxv
/OP18rPrHjUrS1VtGZyz9npVfhcsTsiPj44eTsjYQ8iiTZY4EkQgwjvKnI4t0Dr2s5hOEaYJm+Kw
FX9k/njjnJvwHN4t+kEcX2I/i0VGHUsczuyvt+PUUYQiI0eXcNvDchIbV/iOOvzpGHuRumWbgshA
9prh8oOwQuHu67xZifPWABsiTtoMn9HgF8fiZBDITkcxK+KHqOILKwo7TJVJapbsrYz6jxOlfSxo
vUartknjb1HTkjVFFvfmdxOlRioI39BCvJasnXh/DjhsRxy6XRJvhuZHD2zHPBm0sWxELCtOUeGH
QA++2r/4s0y09+qbmGC8rQM+NQfBLo4QsSGF0xMhBvNqLaqP0fw+/qXE+ff4l7cA1A6s3aLAeXa7
V8F4gftB10oYFqvNo8bKj8LeWNZr3Maq07dHzCgBh3hLSbgc60T5hS5Z7F75JE59vkakUj1L1rEP
CVD4IpGhOO+shiAE/y0CGu4ODKPOdDpRT2KHGK326lyW8K6AI6cN7YYYQ3x9NE9inYXatTA+8a/w
mCL+YyAVvIBFVlycTEQQ4qQVn4gTEvsSLnXkKUScgWvUsRXxI3HOvPpgnGeW3tOAZ5J/id9QcAoi
LbASkYEIAgGvI5GIfzOPIhZ9fWu+JoJJohmsjj8R3nBBaFbCCMVxI85GcYa+ztTb5nzNNlv0s5dw
kW8BDglr1RbJ4dcDUxiuOCQ7ss8iohDniDgAxLlBSsrt0udGIflsnHBE4trAIYHuAyBwDIn3E3tQ
SgiG+dexVgldVMDZuoMTrLhUiN+MfxGBSSAfhIfH0wi3TZFZPA+dTnyE2nLrRuwT7SjOQOF/K44f
PibYKSm9UjsTXpy/jgb7SpaPnEriHdGsFD+U4jtxEou1RGdkK8IAcXIyPI5TLL/wlfyV35vtZ0Yr
07gemyWxrDnkBd9vPdqJakMAWVG4HHwR/4gTTpwYjCoi398P99kF2pY1E3SJTtdkbtIfxwNvFNpD
/DaesDMa9QmLx9TEEnCtETFkVzicyRHMtQtt3pYNvpupp/JEIEVII656zDIrOXP8vzB3v3/Iz+bE
kk3DJIEp45XOnjEKekT4Aw1Mp34UcXoXrkXwIyIIlp95eR3u/6fBv+C9qwrG9s958Lsy/5l97Ob9
+jfe8uCG8h9BkgLPAaoDWbe/iO+6/B+HNRPQCMNQLe090EThI76M3UGXh9qHi/4zCy4p/zFNld8H
wcpSocXb1r9Jg5+ZEMeAyMPLNlQqW8ETnGXBG2vR5mnC44AxQyfdyn5UkurT5i9EIj7bZoNyUeh4
iHcT9EmGWWzWv3rJG2+jwqQi+8J+Vl6xV+/OUbNQpwj1rYhbH3KFPg3DCG+T7dikeYuEhvRVNuzs
3H4bT2VA3aF5PZCfj5u51EdmcmG84XF+AcJqNij3IC/lgblbBetcddGfOqK+S9hCjS856msa3a7/
HYvxz9d+9xhiMd69NkSMJqckFrlIEnnAMwzy07+f2LO039uLIpZAeksBO6SeLadaFgoNHRihtQZ6
yR1VMBm/H+E1c/i3tftriHMyXFbbqPSHYi6fnGv7ot/A6SUgOkDE24e+efxiuLNk3fkbvYZk7+aM
miNqCa9tFVYFgenBvA232nbYtuvkQSPZv+puaYa9+mJU7TMDffeS6seVsuI8bdGvZR5X2X11w6np
mc8grL30plzPW+XH78f7dD+8G048zruX7JuuN4B2CeDJN6tCNww0jn2TyPX29+N8utvfjSPM5904
JlDFZp4ZJ6QhWYQ4exZpHFeIHEohKT+yjrPyxZBfWKR2Fmx2NLu0bIche7DuyloCHAxOJqGl8BeG
+flAcD90C1a06Zztcd1EH3kUsVPliDhpyhEriq3vv5/Af7D+v0Y528I56WqUAhgFob819w59NW3p
qXShXaSPdEHyvxjuc+v/a7jz/QwvC4qP2GyPXAnsF0o+1ra9SleR30KdI3mx0nmWb+0Xq/Ya3pzv
ciADkHttGbo1+iofLAWywWKY4RS5o0fk6AFq2qsX88retBedP6/UVfuCboRPe8lfiJL5xdV8M3nD
Cq7ArXnQbtV1dSHLbrL5/Xx8tsaOAbTN4HCE5SP8/Dv7jWhRgM6UeCowj7P6fdS/iDKVzza+Y6KU
Atmc+558tvHnziqWVqVJ+rQONjQKj9bNfnxqD5oX9i6UMXJJ3u/fSflsU74f8myqkdUGK2YwZHHo
DjF0nm/WL6P1+1tln24oPP5s0Oj+YaeAQD3Eir9wdarYF2crDTKTg5jDUbYpxn+cUytRKROJ4cmg
bKRH1LWvm0P0TOMP+tgb6+Zu2YNyc7uX4aG9ya6GF40uxC51U81LH6vNV8/zyWx8eBxhAu+WWCty
pCsiljhTOi/Nv8ONWafto0opKwb1iRrO76cfYO7f3t+RyXwgh0dB6G8yCrrRhc2ISi47evB1Kpik
bT37Jb5KtwUyyMd4C3uDbuUeQiukoHRS0L5ZunQ/9tP75YHL+5ouwl8Yxasln63K+6eyzmpUqr3U
oKWAIXGPXVuPCiX4i+lgerUnrcwDEtrTy/Iyq+4VxUvPg235xQN84ng+jH+201SavsBkZVZ66uoZ
HfZ6UkKVXnzhtD/bbx/GOdtvFCmhyYr3lLbBbXABHNCTPPmaYoiXrAgnvrB25RMP8mG8M2tP81jp
6pb3Ujes9kt7VfjKNtgJHwZEafBktAp/b2Dn5UYRwYBDFNBwMkegh88OpjhC1KeEyu4m4Cak6+zG
WCtuvCLJ4KWqS00FcaHtV57yM6/yYVRh9u/2UR5lMXQNRtU30bNxHT0Xz8lz4Sdrffc0liQTKbq7
zbHbQHv8wnY+neN3L3x2aNFtXZlzMbQCnKYjxUArx9/P6Sc+i5ej5xBKN6rB7erjy6EblNCPmxHk
cbnsswfJ2dMglqTM7Av13t8P9tmZ/2G0swWs0MCxq57RunWxQ7Z4jcSJr9+XO/RoTl/5v893xLt3
O1u4MaXnYpYwmrDQ3PatdXih+9UDWqk4RL/wvhzxk+jzw/udrdc0OM0sp4yY7KySfi6UuTzoKLQR
ceEZrehyX50CGFKbrwOcz03lvwupnLm5Qi806NYMDU1oLw/y3tK/0O5QPrn7OeiUEMagda9y/fto
K3BCHUjzDEEjhlW36zfDlgugm9/8r5vu3Vhn3gwRfbVoodRxbVjWwy4+wgDNBtd8oQXRKt4os0cD
VtJHCBlrq27Tb7+wVOG9/nZqvBv/zLvpw9i2zuu7XugXImpDy/4GcVm3+Sm70erLy5l4n9+NJ5b3
nZMJSjmqTTEewl9X+qrEYnRXe2lcYadfuZXPd4Yu0n+GosugRT6OFnFdNiWD0RoiUC4u4vI+eNqF
ACx7iA941Veu+9PY4K8Rz80ThedxksWIONEAgCDxn1fdo3oR7xU38JHgvo1QQZl8MOGxjwDSF8fV
p9vj3fhntqsZnZoi1k8wNNcUlP9wgocvLEbM2d9XkLDPIfaxHevM28xFHU+JsNjOd67TK/vW2dq3
8oOwHMmDV9S487WxKWJP9v9ne/1r9LMVVacxQ9WZ0Yd1/TPeo0bvpd6C7rNLFhkT6r9y5Z9vkP8O
eA79CWn6u9TIF3KfwtVxr6ovA3/wKH0unn5AQfYy+F8OQyiKf06wfbaElq7N6iIzotEnAiKEjik0
g9+vovapB383yJnfiePCSUyFQfSNaXv/h7TzWq4bSbb2q0z0PebAm4gzc7E3tiNFJ1IS1TcIysF7
j6f/v6J6fm2CaKJ7TkxMqBWSmCiXlZW5ci26UOkJkL6CfFQ3yPXIFzR4vUtO8fv0aN33u+qU3RYP
VFp+xlsxgQi4AFTVEPncacXWSlG/OMbqLVXXFQ+1vKF/zcbMQYVVH6ewUpABa0s4Eb9ApbtyZJbD
LUNVFEOnpqnNq1uyrbZaI66UYYreQ0dBmZ7dDEjfIRqxY3gTEVbRZUiXnY2sRtcmMkKyd7JKVHWM
P6hi/7RiuDjes4+ZBSqB109tm4vV98Bfxveds/JgXTMwi00MzzHLVHhgb4o/SIb5DhXdtUOzuLvO
BjHzEVmT5Q3agwzCB5ZPFsKbtsB4p6OzFXLGm+yaWw0Ef31brV5pa+ObeQgznAAop9iu9O8xDx95
Zf4W3zm/xmbMAhDDaeWxf74xe2TPaGYwRug9L94+n4tO9szIzAcUMrSCozCiH/wj3efHfl+fqsNq
zC8+9pUzP7MzcwNaYtRDWmFHbbSNUfB87wJX6mGLVu61cNiZkMcgEAMV1O3bA1QWA/Izy7NzPfRB
UVdin/dbivcoLYGzKWH/IexxduWj/JV+JUAX9Yknlnpci2AXNyhodfoCLMiA5/iFzqb9BA5NwhAH
pDUcCF9rHYBb0O3yolvxL0sbUpEtmaZhXROtAy+DkAxxSrsOxVqq0UVithvScysmlvYkrYYiJ+TI
Fhj8lyY0OCE8QyYjo0MjUphXvf4jjVeujMUVOzMyTzBEEIKUlYKRpnSHvYosyiY9ZjcSKuxbBM7R
wyMm3wTH5hDfrG3UxTlUoRHjaWwqujXzil2F5GlTsF4FPAOOkW89b63kI0p0r84COTxqaKIa8ooe
MERGCIJl1mlQXPVicMv3IlyMaKFGffEuPyG2coBfeTtaK+5ycXBnhsWfn8XEE0pbcOtj2C6yFm3b
lF5HozmtHDixzeZHHTJFmIB0Wp5fFXoS6JEkW2IKgT3sittBdhFgdft9+K3+ltxJYDDcty0u+TDK
7xQeTV5T+jxN2PC00jKTUNSC0qaHOyZodnI4yZ+SAh2NKaA70nbo0MwbQB2GVw8rjlrVX3k3stCU
Pil7UhN1VHXmqpH6hfykktixvR5Ph8Ec/QnRN2RLAeRo/sQlNE01OiuGPZ4MDwmxT3Ap0hAMSwWk
11NbwQ8I844jPyFDFZ9SqwtQPbKqYqRbwKcjeev7tPYCeDRb5wamKMgx5Fyakv3o9Orn1A9aIXRX
0H95MBIEJQFh6rUE5zaNm1Okb3Nkpomk0DXwMxpU/FjVBuikgxqVw0iWVPgf6Ph3NqPSnaBhyXsZ
EgnbGq8gj5PLGkrDaAKy7FQ93Uf7gPbCPnSh0RkUYwsaxo5ogOjoRJZA1zQa+tWapGo9ojKTM/JL
o+gRD5QJ3sUKDi4WMlM2vqxm7Xe11tvxEU65hiaMqNFhooKoekyt8KKnt7a+nBBSkkGkpvQxpbTl
VxLtOHlUKTUiep6VdyiQoR1M4dSzRycaIcPz6BfdQM6Zswo9JMeA0Act9NETt9UM/mSwlDHtOP3Y
S5ekMkf6GjtVzt4rNUxlk5uqxqRemoVW2DcWObL2SxVXIQKzcSkrggqA/ttrO5pG64sXT6V8KgfI
YIAchbHRIvXQAC2ES25K920vwupWym2McuqjlhGoQdL8XqJ2I5/aHAoX7gVLiavPaCVF6DJXRXlj
F75iHIskUEyWvHfabUhs6oDHSVNnx4Yqq09a0JnF+8gyw+hbOEaGAkUMYgRuGRqoTnZ1k+S70U/L
H3DYVeqPVE8z/XPRdV3zuUehFOn20Taa7SS3DorytS33H+TA7E26KM0cSdt2KHVE58p6vKrzIeK5
VZgTfIER9JHAuPPeysxv5BSH4ORng2ccxx7uso/9aFk0HCsQUTZQ8yE33FzC/uc85RCN/2gclBw3
zdCCosvycBqvgapKA4Q5BuyLti855a2dxsN4gWB3rZvbnPYguAuqSgjSj5bhDxrYfr1M9poypea1
BeeXdzca2kj7AfRW1XgRZ3mW0G1ZFVN4CX2qBOZUpx2UbuvQpI9/L8FXaXzRIr3XaMn1EHbeOVHZ
dA96kcrqQ+pZck4zl93mB79XIBJSZYg7mSZT4RxPHordDT25zR4PGqvXZaHaPnLoHt3kaqrbxaMS
syOv8jIIHyDRcW57u7e39mRm8cGDbAdQplTGcQZDElwzF1VfQZlRm5LtjkOhjUgv1oFuG0hJlnU2
blsl8op2A8+MrG5gBoio9upI3ezhLwtRdprqCZhy1Fr2sRkV3b/JSjg6N2pkyf5et8e0STat4Qyt
f6mnYznhl5MgN/aFUpjVZzPrQ6qSqCun1CVTh+1J/6CuSN9lqcyBzQdtEv+e03rSXColjukr9NOR
9/sIKsOPTpIa9oVDd1kH7dpB6XFX8V07JUSud71nJUaPHr0uVcU9tPFa6FzjM+zY2yIuFcrQcsFj
BcwCpaygVnfp1Fil/tBYjmPA/mfJRvXQFrkujfdlPuiowoYafstEkTLQb3ix6XqDfJ0/RsWFl40D
jHHppOff4hSalJY3FGJPmTvpuixDLaBPZv3Q6lajIB7oqBnBKDSlhX3wMgcs7ZHnWaXfT7QnS8lO
9+POoowJ3E7Nm5syjFTPuwqyMuWhzgRatF+/fY0txgXEVYZscEABP85i8aAsOlWfuMcat9/lPxA8
PvKNIubx7oHjkcnp79eRH8rS9amBXwMLZHBvz3NXfg95XFRgtt/GTypFpiG7Qm32ULvDztgOV81H
7Sm5htvkAINq/GVl0CLwn0cLZ9bneay0sLsszYX1C8hTtvFuOMIE8/FnkmUtT7cy1OeE7FkAFHYo
GZiOiJAPpFuvGl47aH9erqUSFh/6GmU7yzJUsL/W7OmbGEZQds+pq69esK1OQLk/geUhspNvSOjs
4Ol//99kczTAgOiE0KbMf70M7gK/GLl5QTM0zaNvfUroHHt7qZZi/3MDs+jRh0XVoqmPupv3Sfcf
tFHalN1KSnwpQj23Ib7hbIHqUdJS+I+w0eafe9l+l+rxyjFbG8Yswpft/5hIDRsA6i7gF03bvz1X
izWu84HMdoBG3iufxGSJszwEB6S26HYsQD496R/RaXIp2tIT94iKZzK66X5tCy69MTRdtgQ9NrWF
Oays6TQPPjB2uhz7mzBSbgnjIOM2twkdEm+PdXHNzkzNcjCx4AtFeR6NAsV7hJbsgZtt5U2xNhpx
rs+2hTQpCvoXmFBQlfUtCs8KV5VcIjl6+JuDIZJH64ewhRe7rMuzTR60Ffiq2GHeon5rlkcoBFeO
0euanTABUkSHn15UCGd7vEVXZfRNS9QKgDFYe+VYXIYnezO+w+mtAvtel5Vn5mb7Hd0XI0WjVBR+
+t0E/HbCyaYHuu4C2mVcIopt9n0t7fF6/8+szvY/Db41ertYzd71H0O4r+yt5sZ36V3zpdmEp6Lc
7uAHq7nREede3f2v6zHCvKkCNYSvTIOv8+WGkSGRLfrKFnMMyP99hwe2Xe8oP067cv8X7lDx817c
YjN7s20jjwq5dHgAUfDb+uAyEHymYOAJHFT2HhzEarb6lRd7NmhqCmyAC6VD07RS3kXMb+wU74jA
Ng7MYva08rJ9dbSfrYC/gW9uoawlwb/sIwpHNgTlTUHdGqd3b5+35Y0CJO4PE6/u/zEnGBcHrvwx
/kikK6iH6e7uTspR2iKcqm07C6nLQ6VdiFLaeuluZYjzkADdagMeduxDFYX63EUfrEQ4SwYMyyQf
ouiIjD1nu858Vz9NSl3AvbXpjeDahNUZZrGVOXwVQ7FM5yZmHrgb6elyIkw498if7Kaj9w4Y1C46
qptwb6+4+3n7gSn4/86tzZyxMiZ23PpYE/mdyT7618OteWgenEc5Brm5SVx/Z23jd8MWJiLUV94j
cVB21Di28uVaum7RmZ59zDzzAj4qtVSUvTbgSG6nk3+RXIoASyHECvdrIdara+jlyOcYP4X8jFKk
GOvC8FR5X+Lom1a/c4Zm5di9zoDODIkFP9sznQ+vru95Ik5toclwi2lffRNRg+mOe8NyI9vN3vcP
T38hUS8c89yTGXAZW+TT9Nf49772mrR3GGO9az+aB8pz+wJkSX+wP7d72o6QOP5Y3IkE5dubePGY
nNmdDTlz1EaBGJY3mdJu7PE2a1c6UtYGNrsSzMIvCj/z6cgdnrSaXgIKQ5K2LQuEJ9XLtwfznNZ/
axbFaM8WEPXnCMJnjMEj/7W7HbpN/l6i8cZwYQuBeWY4IrJOThTNPXqiUZ4GJNAfuw/qtB/KffFh
7Zy8eviIDUXgDKeQBj/oPOaoS5E+EbMb1OYnuXyHpsU+md7RXYSUGGnIUD40qw+GxSWFiVRHnQXx
xHmxAGkDSTVajJZmdbJbaGOSbI1/aOkehH1euFYYcV9JwJRNHTZBy0mRkD3IEQQftAwmnxUfvhhP
nJuZBVGhFBVd0GDGUlD52I279ro9pFfePoLbHZ1fkI7WSsy76Nro76IPUtYX0tqwr3Yd5RbhZ9td
8I188AU9hW73cboKV1Gdi2HiubXZjo3kDkZ6GWv1Th03VbettwJZClX+tKX+/sDde1jD/C/6uXOj
s1C4jJ0hNxHp4JVUvfOSjfNlIFKzLvMraFIvaMatZLCWyffqau19tLyiZ7M7W1GHMJ8C6/N422Sj
7koCxOGCm+qESsjWd9f829IJtKgc0HClLCR3EMZE8gSdyQ2ZzVO668hyxLfrKIbF2/ncztyPtq2V
lzZ2eL4crEdH35E8xv/wAPUGyLGpjZtut4PIvXvvIXV0QKDR+qg/5rfZBdoxm7cd4Wuna1IUoZdK
vHYU65mG98wPSkNXBapOH4DsP2ZyBbZC3TnhcJepp8L7uwAOQKww+SqmqQEW0uddFki1NFBXY8sn
wQipcJxCluR1K/fUwsZ5aWYWbOm0/fi5gRmbbtUneRdfKpfODiA+dZxd6gK4Prw9h6/d6EuDs3hL
jwao7J7nMEkPIYgRk4bbt028DmzOTRjyrH7VIRHLA15MHcWIrA22ISxh0eWgrBEvv85xvlgk9sTL
i9H2q0DLhSUPMXCY6d34OjyGd7S6mbtcIboR56/gwbQ2i8+R4Msr+eUYZwdDkWR0fEI4kxsXddPB
zSFayDmN/U79WNP9v3G21gdzkwg0wN7bwAuqflr7iMXh07kh3qaolnERvxw+5ZOYFL0mwlW0tr7S
rQ2N7YW0/epcQfUQ7MQb5787heTKOYc4IJoqZ24WygRy9QVWKzVCC+JzQIWh+9CVW5i592/vpNf3
McimM1MztwpnVqkNkNBDUxJT/DO3Chyi2Yf/mxHhdc68SlJHvVVoGImiD5l1FQbvJ+P+bRNLhw4k
BWELXXwwPs6iRSUr+jo2MGG1Svp7FiHcHsqpugZ1ED9mvilhepd5OJjQUM5z717rBCkFMJGnKE7U
dfprAW60ttahYiv6m/UAf3GBflmcv7erXqu8WlhMeJPZ0vd0GrdhuTJ7S/4EEkt6hFHAgT5tdsqL
LHUSID8sUBx8VuBxkBK0hOFIsv21p9Lr0jsbDmoQehhoYoYY8uVeCDO7Q11VmAI6WB/Sg3KQDsXF
et/L66Q+rgs8g42qqVBbnKdU22qUVBR8uMsO0z677e6RNaWb79ra2jcyeTSYYf2btYrF4nVzbnV2
3ShdGpZcr2KH5E+x7dZ34GCceMNTDIKgbzZMGId85SZdHepsUiOlbDkVGIWSuQJVp34gnbX7qt87
d9XTeI8Q9aleS2Isnrhf02vOXKOalrVAUPFEORGQWZC07HBWbusmT/43Dc8ouWvAkWWTyKsrNlwK
6hycpaOgI/cxewfl6utBHo9V+Pi2G/mT5ftlYuYPfSRw6lSYSN7RJVnQV7ODzNNVLnpjJwLN9X26
NqiZc2wnnp4WqkUbv4H2GBob2bpLhklecfQLDwaOg0nrgrhW1FcoJr0xyaAneMhs3Ef1CXLrmtQP
RDHb6KNkkmgForX726hzcQbPjIrBn3n+1HD6yZcxSsM68l1fJWPYvr1ii67rzMLsrkSHXRlK4fhx
a0+DcbIk+dY0USJK1jKfIuB45fvPLM22Rt3VwAcmLIkSkUK/qr/rNtaVc0h2/VE7/d+GNdsVQFVg
49bFahFAhsWw06pPZtgjH74aIK/N4MxjVX5uklTBVEXbRbmNbvsr0Yjsg5yHC5e04PRD26ZudoB3
5u1BLt5tkC8jggKCiK3ycndMUWF5asLWDxX6IdpLdOHNbi3/uXi+zozM4kg5TDxoVjCS9CNk47vA
6VaG8SdH69c4ZsGHOfZIlMaY6LfVO8EqCFw121mX0zFGztqKj7lzXI8MFtcN4IFGoylKM0JB5vxs
jUpCzPZ8tiDeC+Inqf9mCnGBZCXoWVolkLA2Pa0o1bxK2QAHa01427hH0SrbAZ7Zyr7qbVoB4357
PywtlaOjG0whjxeSOTvLAy6/00Is2ZqK1sRNShXjbQvqUgB3bmJ2iBu7o+pOBnpjXxWn+qjdGMle
nGVR4PW7jXejQeJ6Su6hpOuBpNNAsq+u+i9p7r79IWtDnZ3vrrcUtSr5jjBB0lhClKYDkbgy2uWV
+zWfs5Pd++gEQ1tLQq+KN+ZwHOIJddW/D+rn5Dq83zUqd6gVzXHM8tSmowI+b9M8Tvtgq+4U9n1H
C3+1y08XooPLd42V+Vt8mZ0bFRN8frOA9so8sE+Qa286XojKu6rdJHu0pcmWOOi/PAjD64m35YX7
NdjZHlWkts+zALuBP0HQTC64WImsxNLP75nzkc22aCtprWl6NBRFk2Yd1LqLk4Oh9Q8mtDay2SmX
eaQq1v7t/fi6t3G2iLMNqSBXV2gR4zLjjShKeSdn2lB0vsh22UFaewUs+a7zMc52ZlvSyQLalTHC
fOVaj1BNBTQzx7vqk/SRlvQR4qBrKNFd43ZlnOrS7MKfA08R2gAob73cN0Xnd10aMLv63eDqW9gp
v4QHc4PAyWf0KFZu8cUDCB8A4gM6NBPzBiI1iSDQ8rlaPUu5VGS/epaayXTogVaGtejXzizNNg2o
vEBpAizZV/J2cg3w92j8bqtdcAxhE1m7VBfjZHilgIsziYCoZ1d3qNS1GVUsYE1Tr+AwGz+SgHbD
g3GnWkdEgNdbYhdP3plJsbJnJ97ugBOPwiQVaMjUg+YuSbsVt7KYdTof1+wql1D3jtAa5LK7kNpD
AHHsU8X0XXVu8ZBB3UPhZ+tJ+0k+heOlTxP1euZ5dW5nrk0Jmq5OxUCDU/0R6bCNv3O2YDCeaJyE
Smp1LdcmdubSgmlU+urnWtLko3Lnbf2dxO2XPOVIRP/Xrx70N9DzIJPi0FXxcjEtulGHKGW/SjpF
EgWd4oe3T8TioM4MzA5EUdtDr4ocGpcWAqfj6CLKZq8cuzUjM6fpo5YbODFGaH/Jd5oR5vxX/v3t
kSy5ZlWUAi2DnAnVwNme1KfYGCthJQ706VtXRrf21KHdpeaXQ29PV14Bu2vXm4du7E6BKcdfxrit
dytfIVZkdi29+AoxF2fHT6kTJ27FV+gHuHxx2OoPXiY7z4XpkodDukdD4S/gPZZyG9jVwXc5Jg0q
89yUkiP85RechvZi3KZPECWNCN1xJqzr0tUfqxDumOz7WqrhTyYdn02AbQuhxpfDTfyI6DPBrH4o
n5xL7wTLNNzSG4G/Wk0zL3hvSrcQ8Gm8UgGbzfaRIxVTC8jt59OyaY7tRCgj4WrkfYeiuEdecRXx
tWZzdgV3hlbnuggzBM7Mp+td3mKTLvjeVZ+poOTjWjZgeS3Pxjmb1LzKgBVJzzZRmHMN8nL7YI9G
8WH4WNnuX6vkrVmdZ6rKeDSySlitXO+uvLYRUgNos/s5VkO+6Q7jEZGylWfTn5iFExd4BsfXmR1b
r07UTEPQfhP/KKBjKq/TY3wx0Olq3quV25+ineQaKwHHqtHZKW0MNddUYTQ6aV+dr3q2M6kLWzvp
avhBz490IQa7dlgW3KAqk5RzFIIq+6d455lrSCW/NFNhFIHBg+PsmtpfCU/XLMzu/r4uzcQTIpil
nR2N7FaRPfdt/7YQkb4Yw2y1oiiPE0M8YiRacrrgupWG3egcM2UFarK8QmeTNVshY0SXuBSORZCI
xO+jz+VFBLakBF2iQI1QtmDA1orZSxkKkCQQhALcE61vs+s28sYIvBlHwLknWZtet9cUQbcxNJ0H
jftdr/Hc2kqovbhmZzZnN7CpRfjPEJtaSp9HYMDB//D2mi3gEeAvdUD9WioaLOrcSUupPmqdaIWI
TvJHQRwiyCb8i/gKIUU3vvU/23twEFerEdPSZuFAm44s+gVeJa78tveSaOoBB2wVbTu4/mV/qL+H
H8JtcF0+lDfqu+4Q79dc9tKEqhASQtELqA+m3pdXkpKqFdJUIg4oQczVSI9IK5tzyQIJYpTUuIUc
8PAvLeRJXfsOouBIe3jvkkI/qqO/EjItRbcqgmwy7Zc0ncpzmljNaUx0z0HCph9DXmA7aN+ByQml
RNd4jqfXMA2Lg/plcF7D5WVLg6kw2HlftAw1y+i/mTVaSR0b7WegP7Pb2w7ywW8zDEQoGkx6vKnV
YcX//cms/bIxv60ls8NtYGO8oHEydbYQa5CyanZee1B2MsWWNZ+xFO/RVw0eTKHfx5pH6A70JnDo
YhHo8lYeHozug20+rRzgNSMzHyE1lpXFYuqsdjMEO64r3dy0d9Ml7XsugjWJ/RhcohyxX80fLe6K
s+HNFo1QVs9SAXivfyh7crY89vbdpthBoD66xfV0FdytXZOLrv98SmeL2I5qL9mVsLmj39U/9vGm
yjbaJ/tEz+KT32/0L2hoh+6av1LF9TiP3c8Nz+KuWskzMxRrqd+VT/U14HoETCEhJymeQT4Ubidk
CLfdtGlvgl0tb3KYe4Zb63atOrqy3M6sZqhEgUyBlO9IhnsTwfrhdvxvksjwAeiCxpzucmX+WpIK
u2waCR8mlf42I5XVrk3n4m16bkLsrbN4R9ETOyl8MZ0HKdkHxeZn/ti+R1c5u9Z28b23Vf9upxUc
Duc2Zzc4fKV5OQbYbHL129j0py6rDm+fxuXV+TVzs8MYeKrU+xYz15gVXPz1Az2fv0dqunvbzOr0
zY5eYUdSO4npGy/GBGKRjQHxy344WuLS7g75LZXIi7XD9ydn4NfoZodPokCTgqIGsHxHjbxzm9Pw
wLOn8DY6beZoA74Dakypd3ysaDpxDjBiarY7fVhPIa9OwOw4Vk4G047Hp2j3HS8B9SCYI51tvU+e
rAIazr9EeSbG98oHOFAZEQNC8jB/jkixpafDSGXb/J0yM8/o7sF4hHz3IPAJW+1u6uGk1j7SQn5D
5+jKu2Rxa50Zn52YOA0mJaGhYqNrzqnV/K0zxDsD3by3t9aSGRtoMaoqtgy0cBa/JLLd2qnMzoJB
Zmvqd7L6LTTXjMzuYoGSUQyEZimIgQujX098xdnxLyovqgof5cfGte98JIeOotBHx2/g0hoIonDt
Kl61ODuZed06SYjgzsZ/sryb4kGkWp3ddDHRaAy9PKBQ9+2JnG1RMUYV74m2CxBMAJ/z/G6V0Z2u
1fAu21f2AVYKoAL2bbtPrrm3wPv563eUyBj/2p+vLc6eeF1RTUHZY7Hf0mZHUjkLXCRufLSp3ZBg
B5EmwO9b7yE8jfvwlnQBeKtideTP+aSX3yGiAkh5VKB3KjDYl6vbaEk3OGNZckmDAJnczI0HMqLl
Nv4gf0Cj9L15P2397Zhtwntv1w0wXGxXp//lhS0mg3yXDQUR/6c7eL6RayuXIy32ij+wBuku3MUH
/yB4QuUvq+mnl8fm2Rr0JXAuAQGj+PrccX62oae0tc1ArmGx+9rzOiT55LK/tlF6SN85d4L/gSUP
PsjybmWXLQwTfyQgWhpUS6/u6jHSC1BiSb7p8cjDZUMXWXPU7jT5atpF1J3WDtLLoO/nQM/tzd3Q
BK97MGCv7dWtFV01DHdlSMJ3z7YPdABQx8PPS9eoPTuqAVwualRHoGt2g8sWcjtOK+0jJ92Nv+su
MLAKzGh849ya6WbtqTMrX/wcIM2wAOuEUMirx5WuqA21ermgfBF98xHeOAkaZOc6sTYJHWbBRwXp
GOzDBeNOULChxrhdmQBxPmYTICIVlSZOti4f8fL8BHXuNbKeFQRHzUm7DNxuk57MfXSxum1frSYg
QraPLtDqggBqdo2qzlQk0G+g1AUYs7yeTkgiw7EutBXkB/tyHar12g8j+gEBiQqtOFk9qINejs2K
yxgsa4veLwEEbTgclOEYHlqXPpZDcLFWPnw1QFNlfJwNILrcZ3PBg6kpk2ogUkDEC/k2KIS8+Orv
rhYmOHiokPELAfPsLgMiYMcTzKB0aE+unKvZhmKDs2lkB9E6TmVapuUmQILKa4ZDNOgrx+WV5wGc
oMO6ILNXBIZldmHLddVE+WTZkBpqm0kKt5XUbyZt7VzMenM4F0g9WboKQ5iK4NMreHDlm9WQyy3k
PAdtr9gbooPPxk748Vjk25xiZVwzKnjRIwMHKkbZJPRTsFle7hRDNSvZzMKE28y7q+B4/iHTTfE1
fg9Yv3OVwA0nmF+NSwEfTj7Jp/hEL1QYHCDDb+Jj9b57Ihm+DqqfXbKvPmu2gYcskpIs4rMSBPMu
m/24I5WAizhk935LGkbflO+CkDAwOYL4uio/SafVtXj9DSyAafM/UdDS5qivEYlmU28ydtrHfmft
p6N/kB9FFvLvB07iCsdJwHwHdl9Qt822ty/rYWdqBkWbR+VrRR9PeuDda32QrqRDQv+MvJbeEu79
zPupuF2QMFCpcZwsSP1mBo00LSWj03g7FLaHQit1MsnWweQ6+qlKmmS3cn5nLuKVvdl1M/gcoanB
Xrfv3D45orhJLDqg4Jpv7MfuLna96/DLilFxKt8a5OwBZ8RFLFm1rnLHkYyy9uXBAWkwEh2KCs56
/mJ2p74a5OwwpVFNgbrEniC9rFEJ6vf6/i+cjpk3+mkHNRCqfhBAEii8PLRhUsXA/hUxLvugA/11
rtv95E4nUCLPpA+9K8LteC8ik/qi3clutf0LT9X5CXneRGffMQtTtBi6Py4FmktciyZ3sFsXKWhT
VGSTeutfZUf/YboGm4PKrkuVDiEXbVMitr3ixGb5KkqtYjOffcdsM2dG1ICGeP4O70AIfPDwZm52
aRxGt9xr2+bguPEaMm7Wi/sfq9xGlo6IGOj9l6tQxNUAoaQKgPzY/mhO3b3zqF8YX6GRotxsve8+
odK48z8PZAv0+/IUHcHU+4/gIlbO1ssH8x/fgfqVqWiI17ziRWwMZ/SsGN8x1Md6SGA16Ha69ftE
hrDU7U3k1Cv5l4WzTIMVOXERXZjQRLwcuDfWQ2lKk7qJpN+zELrVbDU6XTi5mIBxiBtKA0kwm9tY
j2lfmThJ/Xbap/CsD6hfle+GnYjw/dUu1YUD9cLc7LqZYPtD+gpzRuGE77q80y/tvCv3uqd193/f
KZ3beuZ8PHvE1D7w9o4YACcRmVB6JHtUB3ZxfQq9jewKKOBaHnDB17+wKI7xmcWx7XQv6LCY5fY2
9DTio+iiR3ArsdfwcmLpZx6XRklkdeHtocZqzraGFdZ12ROVsm6DayEUAz5vvJkQzpmGv9BoMY+X
xMl/YW/mCQO9rjqyVGIyg29il/D6FvoiSOH+hW0yozR7PmovzM0cXgfNaZF5DK/eRd6NIDYW7/1e
cf1k33nEaYjiHqwTjB9ttblT12kpxI311vzOPJ0XG0PulXxA4yp74Wd6JG13zVFHmofyytE6aZts
G1ytRfirEz27v/UmrCH7eV5Ynoon+OMQxd4MLGx7Mx6DFQ+jLm3Z8300u7nDOITmzGddQ3sbS7vq
sWi3Sg1B5WZ6iK+dZGvDIJHtRUmgHfejWzlbg9LAdKWO++Bp2BFIrWZcZlXc16s/c0qSDW9xVzEH
CrIB/VPm4vqesdcTLr7YdTTeCAGftclYck7nczFzTnAlqmXcYlbNpEuwqI+WSQVE7c01IMjK4Z3z
I9uTLxUhyIxNow67Ca3bpjhV4SFTPhnWR01rtoOuHUwEjqX6QxWMxxXHuHStnI3TmrmpNqKYDF+Q
iCaCB4W2NDpx7vxdcQlwaz++s0Fu7dbe5ivnyZr5K0+LoMeMsClPN6r33SiRs/WAOETGNk2Uzdsj
XLioIUKkf8QSsOxX+HM9zUejVG3mt1UojGchorm5dNCt7lbT8uiiTUYy6nrz9W2zS/tHp5JNh5OK
4Nc8RcqYulT3iY7g+L7Lou6mz+tPUxh9fNvM0uh4UiCdB2oZBajZNu3LOInKXGZ0cXHvm/m7IODt
1ETqsTesQzLAuuDk7e5to0vrR1s5GXR4pLgLZkfSmVJoeBXGBmf0YaihJ08TjwQs65gpKF0l9be3
DS5NJlkAMOEIsohk4Mu7tPNQqe9yai5B0IX7saWT3fbHW0+vvrxtaPGuMcgA2M+wZdB9Ly3RxRNP
FnLo4mWe7pR9GJ1SXty8DQUSLXDukUMDBWeMO/EmDfdrCbLlqf1lf3bXJUoQjmrNegIZsMl1KNe1
IV3p9XSCtPaQ5Gtubp60er7Lzwc8m1q7CfWkURiwfpgosUM3JbqS1HzjPfpbgRxYG+GsN+OnQz+3
OLvU2loJDWisxRSH137mVu2F/PFnThmSKW2LWHr6ANXz30Y1vjY9u+C6SuuLsGJ2u0cSLvFHodIk
NNns6qhsc3cdPb3kXc/HOjspeu83kwMzNkr1JWzCsdt05kqSbtGEgtqIAg0BqayZM+3aNDHSmAeR
GSdPkqK+j2m/evtULAYGxpmN2aloW7WHJhgbQrqwLenmldFw3yXlTVVDyPtOBS1G8kR305NCLnCn
dF9YxbA5dqStarQU4Zuj32Z9My0el7MPmx0Xpw7UqIfCfVNN9SEPwe8MRrKT7fKqs9QPxrCmmLCQ
ayB1gwMCQkDT+Fz2ONSZiVEnoRLGPyb12yBk2WtINvofsaf8nlfeR66glQhhcYGfBaypOpFXnrl4
q49iJRxxfmmdubrsfWh6ea1DZCnyM2xYinnQyipZ35duD5p0xRq6nsdK2v5e28bG6LN76G82nTNu
395Mi778zNTs+Ad+FtG+IEy12p2v5CfH6g5D1p3eNrPoZgSy1iDDKspks0pD0VDN7uBxFK+GB31b
3Uw81Z87NGS05iJ/q8Hv8t89as/NzuKpyCgiaTTEavkoAelXCuzpxbSWQZ5XYJ/d9rmZ2ak340bq
ygEzAiequNQffw/irY3ElICJ5vt2nRZzaY+cm5w5gbCeYBOfMDmqd+lIiquvNgGs9EP6/u2lW9rw
dJKS36Hg+LpjsDfjMAnpz9hEvbSXAIE46ipzzZqNmeOopqwKUT0Qu8M7NLf698Q8CKLDCaHvXnZl
lSfF2s23tPPPxzU7ZLVJ3aQasRlU/pVaTwRLAMny1cTc2thmJ6zxulIaSuz02/ypabfNic7Hq+JS
oZMtgr8RgcVVAq4lR3w+ttnNOtKyi0IENkX7e3E7XsvJZfJViPIYh/RWeRooa3zI71VKioe3d8uM
I+vnpX5uenbHer1ZVkb4vJRAl+WjfKFt4k8JNIfm9xzSFSqsojNL3yjVxkz2VnaYPobFxjyuX0fL
Tuds6858NVwDJeShz9+i7OHrT/19pV6jrxDuxNlU0UTgHX2KRjTs1yZicdlVXgL4b9GXMlsCM6Jy
02ScT9+A9U2X9oa+9pZa3MFnJmZTLXlNX+swAm3yPDkqQeTmdX1AruVnj+v/vFAzq//9v/z+a16M
VegHzey3/74Kv1Z5nf9o/lf8s///117+o3/fFN+z+6b6/r25eirmf/PFP+Tn/2HffWqeXvxmlzVh
M96136vx/fe6TZpnI/73XPzNv/qH//j+/FMexuL7v377mrdZI36aH+bZb3/80enbv35zuA7+5/zH
//Fn108p/+xQfc+evj3N/8H3p7r512+SqfwTnQOKveA/dGrooqW///6fP3rmDRYdYFS7VZMjj3RK
E/zrN0X9p6EBdgQHL4pO8Hv89o86b5//SPknNz50Y5R3FQrJpJ/+82m3P9NfPxeFmfjj9//I2vSW
MKqp+cEvXYANL7OqyTx1kR/mtn3V9Nlrgy/FUhG5hTJsLERLIsRSdDk/lUGzrbIeNw5VZidqyObG
7+oj/cTuIKnbQfrkF+19Z44HRCyOZzO48FkvT8Xrr5pdlHYspbZT81WD+WTRTK95jvu2hVmW7j8m
KFaC7yZZMsese1XteWlUYWLfvVPQRwKZM72nS4oq1PT/2Luu5biRLfkrN/YdCnjzWrDtu8mmfUHQ
SDAFU0ABKABfvwmN7r1ki6ve2afdiJ1QdJAakQVT5pw8eTLzq8eIsoQQ/4YjfxvvkoOUIfWdTLvJ
PW7Frh6j0GQiI+3iiAJAsVUjpM7BHBuSqa8OzZ6u3O2XDxRdAIu/BLbdy3B0NNBiqFh4oNbirKgn
q9gZCc1hxlbNN8WURK2V+a3T+EqCVrUChu5xtp5t2bfS5PHP17Lspr89CBREEJHDlO23xri57XWo
BePBt+yJ16+FdXJ67ln2Gewb1+4FFHquCuUYn8OgX0//w6AXeyAMjOW4tLscatZ8LXU2+lO1aJq7
p8oAdtUNY2gJxU1HqJXMqpfJL3MvE6q+mizf4GXBJgy+GFQQPkwBh60ryyxXbtGuWCnR3BrnkTle
ZmQ7iSUhHF2iOue7SrcCSXpuVJinjtWGz69VfgdVWmKaWdTbAk4z8pFl6GtRCwAy1akbEGXocTjp
t2PNb4xCPsjy2kmsTefU0cB1aDm/UrprRbySMoksdjw9/JcTQ3/LRtuTRsVtnZyUfbvqVPUwNdyv
7ZGUeXZriXLnmLU3jhzSEeLWsGnYK+gRAugkd1j21Ry1fbqG9YpfU+OuaHTXmmEO7PSeBJn4vG8O
gza4TJ4JSiQrMNxundI4ZroVYVcNeDtuHG0WZDKf2aD4Ugqina56OVyAWh1eKmWpk7mK3y2h7Wlt
JqRBsS1O7RXneQTygCun1Y5Kjju06J5KnTBWEAvoxjZLAePEmSd3HXGYDbv5hgwp1IBo4w2FHqW6
ugUwdKO3JUqmSuE6sOy0nXylN/d2jxpfWQfCGkN1crzaaokqQ0kiq6JWlQKwh/3E5pE83qcsIXP2
HeFlVNkPjdPDygr8hcY4msLxRF+gjJH4olB9OkyPUyPf6SA2cyydXEa0xlkgqtqbWHWFJP759P59
5l4EJ5xplcVinnvavGfpUy3vu+pK6H6Rl/waw1aAKC810d9ayTRoc8H5Zso9+VRt2ZGDGakf5dXo
8i30NIPk9lpQfcHc/jUikEHgjcgVQI38nLrqcLyRMo7d0C6o1wCvzrD9Wn0Ea7CDY8SrAatyquFO
YPcbkdcb/L0/T01JYE9yqrTeHfgQtSCSVu0p6xPixNMLS+qgTvMrR9FFdPjXpS77pgq8VtF+c4yF
jV4R8w77lUHSs/6jOqYuJq5Xw3oFHDEgqIF2V94q13zlv3rvH4e9yAfqfpysacSwjVD8MsPUHjR4
bejXzsGvAoCP41y8iXmwi1FOMb/UU3qWffu+2cPxayRD1HjGuoC/x368MzmYPFf7db46CQB+gcMF
NhxocRepVQrdwq4tBDblsBtIm/nmegywf5l+tZJq2IOijWbws639hs3NTjZLvfDPZ9FXNw/lNJSr
UaJHM/5FdjzYmFPTMObeZFZenuFKdLoam5tR7gmswsI/j/bVIfRxtOWQ/lBcbh2blaaG+51l5kvG
HAFzCIqWgb3m/3mkC5rHX5MWnTIy2FIgt/zWGVDAJh0umlaGR+u8gQ/Wj6h9ZmHzqD9OnnEPDnhH
pKdrHOev5uzHUS9usOH2oMYVRk3ASLXqlRI/pNMV5PSCS/Lr1gD1y2BxoPn1cusYh2QC/VjLvBbO
nYtXFndxKtj3GnSK6sTN7iTo3/Vw6uIHCD25qV92rv5KveLuGvX4y30T+K0BVi5Ygb/1JqBJHOZ+
tYmzac332U0MCukqW2e7+aSBZvkeb8rbv5mz/7p9UHFRFENxBYWqz5NIolVvSJIOGZ0DfZlv8xVb
SYTdGhYocNMbSgBpBP8HOC9Y5z/PqS9fLvZqpMKWgrThAiObFBlOezpuNh6mXTZBhEbzkfGk5M/D
fLUkUcYBzxqtUWCQXixJhzpdKQmc96nxVlnvVdsS1veuXp4bEK3/PNYyHy9DUcPE+kc9HloNl/2Q
kgKnUHmJLWiNVlITRpXMuTLEhTrZX+8L/mMQxEZviYNO7c/vCykhTBoNjNFjc4OqlW9EhkxSHG9+
Cho1TNcVUhzaSAuTY/tSMtKCSv6Wn8wrh/xXmy38JBBE44hHtncRRwhokzmaii0ubZHosNQr8yns
O+gy8ZFMNifzhKQvvzJpvkyzwLYC8o47xVO+2OPjMkVndU6RUDFG4pqtmJ65Tr9pG9QemEpseGHV
4NuZ0yYW8s6pR/fP73iJ7C/f8ccLuDhH4a/pqLwocq+Kdx2MhIWFHKsCT39Ig2b6oVfmlQG/3BWw
LiExv/Q//EZMHkaJNdJU5p5w6b6EkP+iNY/W/A7I614NqmVten++ya8m8schl///4WShrOYw38SQ
doqaICRrFHHlRNG+OrwAUaF+jE13Kc1/HkLBttNpVo0wKIZrB2XPpU05aCQwhjZdqaauhels6izS
FOHyVvEtNEzM7AV+nqsZvp+KeC9V3U854EUWr2Bw2DoPrVRE8lSthhxaME23y2HQAde+yCk1A4iY
vUUxZ1X1b4U2BLrF7rslo7FUF56R146VK/d3KcrMSstsm8W7VZmbTaIID3bAbgWdFivB/fYKkdLX
BF+29A6tom4f31i5sUkVUM55FTTS97mCylKJFqLmIeUTaeaYZMheOBBxiog6hvJLp17ZXb4858G3
B0yLQiKynIvlBbplXxUlosTOm4OF6GNFw2YhU4Lns190ba67NV1U2//a0T6OebGi7Gaua2sZs/HL
F+iPoFUWud9rdYtie0gzQlewq3S7m9y3Ezgh/k+m+oc7vjj/WiZ3hjRh9BgtprKWkbG5+/Ni+jLi
/3iDF2DBUMm26DUMoYbpEWB0swDRqzJcnmt1P4NYmfoNd69V9bWvIKKP414ssUEeFeh2YVx7F4c1
sHekHLELr11vAgWG0FMM6pQFgwxtD4AGXAZAurf4DKo1FCtCsGIi8MuuLIyvt7N/P/BL4MoBEqTA
GhkL/xCfxu2Cy0uQgrROfGv8ZPhfSw6/2syWo3+JrIBJXionJUUHq9oYgQZNDhm7U9h8ZdVctFT9
NYMtAywfWK2Ch3PJF4HRsKW2QGG8JjlRlUFp9bml4Hvqb50YfTabsB6ApLeA4WoczONhdDylT3x1
gJXWZHu6OUMAxVnZKdwSFP3a+fHVTvTx6i428z5DGSgdbUTRFiR7lcwdIQGb9VAZ56WvIxNsY7qa
JhkcIfSJ1nB1F3NkMHtd9bObQzsTppRXqtkX5Zp/PjFbRvXBAkhsXgR/7WxMc9Igsm89rPltd5R1
Ymz4qdlpEfZu42bRy48JzMFRHFvzW2cFlsEOnZ/X9KZAkPriQF9MXXEXcDUCoenzQdSVcccby8m8
sd1BnYM01l4en6UuymE8r5jvEzLz2rZJm5peIj/T9GBVtld2L20nbjrqnCmyyRhdghqdsI0zorLG
pyL25hERSl96OYX5RY+sIpu93DFX0HjcgvHsp2rnmklyz0Xps/Tekt+HwoA7tYbWw2Wna/WAM9iv
Keh3t6BJYrxN87wpbWhKj6e6hiW0Ecj9vd4kgehSt2cjUXq2MplymyuFr42Vayy+1LYFPcIyHNMR
7g0QuEeTGNAmALTPKcyrK5Wtm+qGydZONyTgt5pX9/KrwNzMRbodBsSVMYXMP20jJlXeSM1VXVoe
fsC19dqVtQF8gdTTBslTwUa32/dk1JH8vuGkJmq/tdVbOUHzmDMHCOhcE/X3BvqapLCM20rcS2IK
4Z7uCp0FtSGjQcV0DTXfJQ1EDctHKUZuqXeeVN7GpUQ0tFVYgMZasTG52Km22KHvg9huPo3rMkOo
m94NVutqVncUUKpWzTiU5eaWFqlbooULTmjnLHb8gSZeZil+bGh+qiie3iZEllHtraZ1gTYnw07R
S6FFQugrioJBr0KfSHmmuiDlZPmsgbvQDFVCNGjWJSVaL61snblDDmWXzH5evMUrQw6H4rmVR99u
jbUmQ7ZDwrS2XqvW9NuycR1erCdG/amDpwY1txSB/IgkzHpNUZ80rZok6Uh6KV5DOcsrirtKVX1J
B9W1bHw4aJNxfJBYEbLBIMVkBVbueEwrN7kxklnFjMjzoEqRv8UjVhIjE/CX+UERMLZSFFdlnOhK
E9KuwfZU3vSqRJJcCgblSDvuU/PRSt6dTv+uJRuN8WBhsfdQBmbFndQ7JAWdgUn3qbaX9BdqJR5m
iluqNCh1i3RWfgCY4A+DQkAnhthujhOuCZP0XACJKxBycZm5hSncvBWeSB+Wl4Muv6gdcd2i3fRJ
59s5GjwkZJ/OBphc1KuVB1N6EqOSNMlP6dh7KEC5lZyifypGq7fkieG5caBkJgZfQyMKF0M0l9wV
AgUKLWSj8O1iIrHgQHyBRgKHthx0u566jN4qiMLspAuLXvE07T2RJ5+2W0pHfwRq1SZj2OvHIZ8g
3d17uTQHTQEfb2uGARNO2LmqYZbbv6aDeksz85Ao1g8Ns0RL23VXTOvKfsGjNLm9Yc1Nl8unHq3p
RZ/s0vG96DPkL8NBMuQHjHNeDORF07/JeMVDmoTFMATmPL+WPf3OtNrr7BnbRO+b/fSgSKZvi+qp
HeajwSHR0NG1MDXX0Oa7wW7WRpz8iKfkrDL9QanbU6+hViHlbtk9gwREJkCe0yJJWatR244+HzAr
NHP+bnOb6IMD6zppnYOyVrYFpjEQw16sU9XaKhJzdbnDDqO8SHW36+yMkkZDg+CIeV7KBPWaY8vR
Y5E3IKWVgZCVbcnqoHLKYARLJW3NG2WesRdRO4oRI9cqh6ZU5UqwmycaCkzESeaNRatAl5p9NUmc
TLmx0pU8EHZzHCb7wYRML8kr9n2q80f4G1GXNpCw7nGswcGt6wCnmvkGHNxnTuszyglYqTHUuzs7
X89dRcCY81kx3WEX8HAibYrhtURW1dhrbUj8aWjXGRJ4xYbZiTj0EpgUqn02JIckLZphzNG1cwsi
5DPgvoQMMzgPLfaEtHa1qnWbZHQn0e+FLh1AF9tyGT2zSh0irfU0IM/KoJHC0FxWoG2itd0OuFJs
cdJPeiCrlWtK6C6Yz9qUhyrs6XulB6h9qDvdi03ppdDHTR73j7EjuaY2kaHmGanihyoxAxkdYWpT
wN0m2ajdXBNGMzfJF2dP9PpV8q0Offt6MZG2nkVjrzIHmqCj6Y7YYBlqMh3qeY7WBTX8lMoZCxkM
2NHwZKGdigyFElRxbU0HPFVEHXwUINBsTgRdLhx5jVhzRQ4T/thi2dPECYwWEuqNulZQqBqnKoCA
HtFhlTRoPme2Gxs/yqp9L5zxYE2QkzYkMxrrB4c/9Kq8xhDBZEDTobqRC901+QvPzxaWBdzYiTrp
UUfvNfsVN0sMbq0bEEys7LErn4py8mL2AkmcVW08Kn0aGW27SrSKGDguuqbCKQ2rcJAYDVnye87C
RIOH2uCQFttjj1eblfetOhJzyMmMN2oDZrWlba0X2DyhS8KRsg3fJaUG8xFJHBTXYrMhMPbyeDzt
LDxsJbNRG6JEtjq30HikoKW2ciZ4xs5o9bTcosMZPJAih6SKRQPaYzH13ZangzvpecCMK4WfL6ET
tJ1Cnd+BqLV1CXT20pw5RS9lnhTNwaLADjfeAAHHf4vC/DO/vcRJgFhAGcwBdgErls9hlW006FQT
GM06jFstKkMszpVYFUgqrqRXX8X3UHRZ7DBBedHMC0Ss7mLd6ntswjgFwUvzgbwHskQqNC+gundT
exQB5fufB/0KVYRdEEyOdSjP/tZP4Dij0uUO7k7X0USr6thAS7cV3yv+OmbK6s+DfVXdAudchlKE
DWOW3winTQt5xFL/eYfTRCx4EmmQFZz84SygjNdI0VJb09aQdNiiDSeaXtFRHPz5GpYo+OJ1fryE
SyKlnmRtncyAa3LjvRpzxBLf0+H05zG+Qh8+DXKRFVCBNLkcFkzoVv6xYA/zRgg3fdCJGtSBmbv2
w3WppS+mz6dBLyaqUJusKWc83EYCHwx+xtVVLt4XmOGnIS5maJdbiHqK5b6YQSQzJwtjII4FaWE4
yIctpxu7SNxEXqMUjuk0E97cA3V19erGsKQQLR2eMvErieG1q7rIC/OuzweQYYArtkpk8HNSQsTG
KQiFiE4OuCXJrgy44A2Xc0hFVRiVMUzi3zagyhGMjjIy/77XvQontNyNriIZawPkBWPUoOgDDRJu
+T+n1f8Tyf4D4ksfVthCVPvEJDtm3dtL1lb/WPHipXrnHyllP3/0F6dMUe1vKpS3wB5blH3AAfsX
pww6Md8g+4H0GBUHdDItRJhfnDJJ1b5hT0JXE6S0VBMlD6ycX6QymAB/gxwJ9JFQVUPvGMj3f4tV
9nn3gSwDqkSomOM/E52OgMI/Hybo/Om7Yc7m/c42A2qeKW0J7HSI3t7X6arWb+xiwMHq84K5rQG9
wh4Mz2s74LJK/z19/3kRuGUAPThpLhueYr0WzoBob8+HdEedwbXr2JML84Yb+pGyLBK5E9KJ+nLe
EpHf13MTUJtu63jc23a3E3MMWt0ztZEQUnNfV/VKSMNJjHRfl9ktrfhecyInXwIv8EarbAfWSShr
1Nd7HDSyE1GZ+0AwPF5+RxYITVsDUjZtt+Kp7NcF+rRr2U+oHQJJj3Qn3+vzGDox98aK+jZr9xbP
73O92GoIZyVDXAF1tGWn/NMDusAb8dSk3mzxgOTEJPA7ciGz6FHdCJLRiXiiu4CciTHvNRP0IpIl
K1nbyM6W2w0RBSVJdQvBNsLZi9CARI6SJ1f8bDvpCjU8dLNFeXHL27MtPSfpMUFeaFexWwFC/7BG
jn9d70cK418ecZ/vA5N2KXJri8gXVGg/zzbBwW/tslTdtxoie3eq/WbEfYRKhS2aKNNaboKpDmdM
u3bbNjvkHWrsM8kr2THVt2Oy74Y1lfZ8vHO0nBjdU9ne9HqUD34BOWW7JX1/3w93jrqVtF1uIcsO
IKSLH7UGNwEk06yLbuMMgUNPc7NG8FSWZDTDukSU6yrztgJwMW6g1nSX31sFiCxIsokju6mxYvRU
6w9GvTYK0sSEdSSm0JLxOwPGMA+K/Mr4RtXAfymJBv20DiDERtEOzrOFdBxt8fMN8BmWrzM77CSw
vzyOYNcBzc3tak80XtIEquHi2uphhd60Oo7mal1Paz2NWjO0tT1oz4oR6jQAsaunIVOjplthDlrt
Js62ZhXgiIUGJuV+Nj6k45ZVYVoAarxB7J6DluGgJcSTW2+CoZgRGuirLjPSG2+xWCtAiB0vbqO5
3gzxHmMAeWuhT/Ooa34yEJwmyEhRYpGN0DKC2oqS2wTM884tpw0+0V6ieZlJpEP1pr2Ub6UOvM5L
9eX1dnPAIXmj36RQve7PirKZtBUyOlPxc3qsdIIl1KhRTx9H7UHTjxlCrXqTUXyG3AopiflN6hAQ
W8zuESwwm3l0QmbuU2WnCm/UJ3coX+PGN5RIM4+26Rn9aarWeQ5wb6cumUyY36j9ZszDCjhxEo5S
SPMTsyFV8Cqr68k4zOPaHu/r8YpygPU5AsLGpi1q0VB4AnMYZ8FlKbee2Eytqq73U9/4Wl2F+jgA
XtN2Y9nsm6EHeYajXlU4NzOXjvIcmkYSph30yVPVvhNG4tb5pKFOOBFdxsMyx63Mi8e4Q5ImGdYp
Nkof3rk/stI55n117MYfTTVABtkIuE5DyruV2eU3li1OliptVGsOW3N4NrT4LdPmZxMs9qmd3DRv
zgqfDtqLOuGXcL6xchlgS/kmGqjYcOWc1/48yCD8DOJFHZTbsYn3ZdltamBwTXG2K/HSVsVzGrNI
yBNScKO+qbT6DOblTaV7zaDiZ9VDVSNb6xlQK3Aj4/m5zMrj1M8Aan/5W/+t0ORcl/hzSVv/RHf/
79Hgw+/1wiDnl7/qfyEDHtSoD5vyb4HLLcjl/0DW3b10Wf8pbPn5g/+kwqvfQPd1kBihnQ46Wh+p
8No3WQYNEIxAA+R2GAf+K2xRrG+IVtBGDBcNZIzoDPtX1IL/hXYjkONNqLfBdUZz/k7QYl6chzDq
gEYLVNkwPFh+KhroP58jVt8xRxVAlxsD8cADzEiHPiqyfQcuKFQqn6FhqZfeAP5ExaO5cBUF3Slg
TRNmRbCw9g0apC38H2hBzBC/pcVREhpYDIWXpvf5iUedp68bP9k3cjjCthD/eLHR9CwHlYwgH4g+
Y9ffAOOTgDMNZZQOodGvRXtvll6t7PDZ6e7EsY1v2VN9IwOPmDK3Nr1+Dy+j5ZeV7vhemh57n6zN
UGwp1rljHpyMiMoHvdhIfYbmT9OXG9ByI4E01Ii62/JZpvc9OFKtjzp1DbmGnkAiUwbhWRAZPEeo
yTyUz/YIxDxojWgSftN7Qve0yRMKWAAkPo+vWqRt8XDk0S0Ow2t7m+mQTSHWDcrkB7DNYTwpPeuK
16Kh79l+mq2g+qEWLlIsQMrpQ9x55uCPsdcUYeHVO4RLg4T6wBonF+x+eBIBUSxk0uaRsmfoCjon
tZsf0PGYrZPRt141GXiON9SeJPtcI+lEpvKgvpurcqdAgpR6wKGV+lHirio/DkbYoim9DrJpjd+T
mjtnvjFKIleAs92xR23DgVrJ7TjvzHblyDs4mDHUJASUjf1SCewYEdKagU3t3DDx7vTfpUyQWsde
5uf6AT39GQ1BbGnrqFQDK33KGNjGgIJP3HR1EcniaboDfG748vwsF0RSCPSpfIu7Q7wy8NrbXYsY
wY6g42EBVn8sBldGNWclfDDeoJeVFf54BlyVB8n3EdjvS3peoBQ4LIL+hgNuWzT4Ja4EoRfntTgm
+xH1ZApvHyCekOZvhhVeWL3KbVI9ODFxHuDmChZmeTOvshP8Ll08P5MGkrJOOZF+2G+YCQzmslAR
fcmkdSI2hfHoZFE3+d0UzbELBnw5HfvBt2w0US0XC2SsdcKuX+OKSeG2HnwqdJMsSrewW++9HuQK
eNHZnhZiEnWvFRSYYAdyV++1KPGBP1EyHBTmAdZGBQCVsJV5K2HV+XidRWBE9j1KLuYJtQ14vgHO
eYhhdtPvYJSGXoZtyeHSUr6US3ju89lf/hGw09W8B1jb+sa6ZzDgdg1Mv6gOqfA7yUtYwFDuAFoD
rVhOEMYtlYin6mE+GahaFF6DeQUhcLiFnSwMYfmpEdZ3KiX1s436ToIIjZg96QpSd37zZh7aF/re
Ne6IziszmL+XbzA3kkavv53vNWi0l7eDEtUKKPpoNifwSwBpoo4UJUrojTLeKYiXXORNcEkp4Vv8
VtprsN4T/JnfqeqK/GmKzwb6Akq3MgMGw9xQbk9AzLXv9KjtbNKAb7UuO7/H7MHqF+gR8JvW49hq
SrfGA6g8GQCjEs7Fei4hTUZgFt+AxINcLYNY9iZvwbnu3PmldYGR2i73DQ8Ad/swsy3Pn2RzVw5H
1MMgI6lNQGjt4zhheyRC8+WtDre6/cKWcBAwEDVe6UaUjxF4PQislq+HgzneV/RoSxuldtvxqUuj
wtjPwy7NjxbqofH3Ydg5kgVM8EmgHJBlwQyFb8fa5mowsXWsH1R9hQaa1xqF0pOV3MZ76ESDU5sB
nX+wvmsvOTZzaMshzPVT5k5RHS2yUdPrkLiqN/uQwrWD6ZWitrJRX/FTKpqb57U1r9GRn7yBjIQY
cepAT/IpA5MpSGChobw2+UFYJ6XeVsKXqM8bX0Y/fStWmiDioWiIUbnCnVwNoqkniHOrIXsD1Q3d
FcaABgt8EU3gNHX7THuB/yM6cxLrXPEDrz1VD+s+QFCbgAXI97q6sgwYOBpu8uBYYa7eItT5cFp/
kUL9xvH4efLBPBE28RDDg2jA55Ovh2MD/hZ7c/lj2V8oYmi3i0Y33y8UWrEpg1/M678VSf1f6wNU
F1D8v24EvKuy7vv7PzYQLHivy4/gzc8f/CsKUr5ZCII0ICyAwMGkXbgnv/oB7W8g/0DJdBH2ASqu
Luozv7AbU/6GLn/YPeAdwHgSnNV/BUG68w2hEZDtn8xcE2jQ3wmCLvoBQSBDsKVbBige8AcBM/9i
Jsgw6zVNlsIot69/GKkGldqxO+kANVSFxEZnbdVbFs/J7ufHKOcsYq1R7iu1A/I7pGLNWG3cS3n2
qsVzH354oF9MVKBYnzELXB8wdXhLL+Ky0H39GcN9ZDpS0y6quAb7ig1IQ4ahcktN3gtL044TM7EV
ajwOf37786NWUbVrKukRbRSQhc1a6dgqtuQ2LDM81iCtVttKu1N1FFedjjFvVGfm5TJFGoF0noHh
UUpDu8V7K8/tVEE0u3CqVTdYh8QY3xLB5VVtcmOdowt/lZaa8LSulAeiSTQLGkOEvZFlrzxG2ciu
eB3ohf5aG0l3sC1XDKq0VxPQAUp1FIjtqnSV6FIe8rkrAShLR7PlKik6rpihNU0jGVHqgtgzo9OK
lXRTzwJEhp+lqDSlhwbpF7EH8B5yM3vNGVi9VWNpG6DGzHUS415BXeC2tAvs+PqwyczK8Yp6pvel
M8IGLxWgiXSoHmoNKga1JbItF055FlNmoNaF7ePXvbUon1qGcHBeF/2z1ujj0TQfpyxL1nrfoiG0
N52TMyQpOkedwGky6VUCG8Fo2v47wLofst71d7bCIAMnulVqaVnAbOWYWA4UCymKfWmjledSTihi
GmB4CYIRCsKRJkF62qxxhpst2pJEclM3lcBLSJDLIwpRYOIbmZ15LuxhPjV6BbcQJSm2as2qoBaV
HXKn8wcnScM+lccjmObjcZTQ+yE39QGcU811WKacNakt1oXKJDSc4VtqJuUBNQDnoA6memfmTXww
W+mv73pZmrapXK6tKVnnEytrAFCOcJOxl8LGqywFp26XsXRD1Wo1U+qZ9jzf5XxuQ12vGq8WG4fa
857OCT/8/KjmAQIRUrYbeSJSdDfoqBV1NYvK3hp3Zg8K2ATn88di7lQPJhgZghi02QGGPeuj4ACU
pvFIoWhBDBTz63m0d3pc8MPERULqTDJWUsK+dwosJxGpVMK1KDAbm8fZuwK2LrS+7ce8o6XfxoXH
J8e6hZ/ALc11emDrbNLa7SQ3fIvXM68loUUSindlgzAFXwh0q+GYpq40QO9kUHpQjQbVkDZdrJ17
O0eXoUUqNRCNear0fHqb8IWUi/lJmiD+OWTgE/NOvml1bCWZjsOSM2T+STbWNMgtmQcjzawTG3zT
pM0p0zvrZJZ5sWNGBQ6S1B3VeKY7fapBsR/MwlMS9cYYZ6Boy7uDB+S7md3Nchlv5eUvKvxF7tBq
hSbUvc2YtdEqc8c7Xd72y4dTjRLprRipjlJKmzid5jCr+IRWQov5Xd8WL/nAsJLb5iyP+Sa3EZ1B
XFu+GztEQraU5y+weTkmRZm+XtkMf98LLViGQfQTKvsahCQv9uoYjYjmZInW7ZR42E65qLcJ+N+a
pIEbNh6oleWHGHDqXTLcSK0GF2abPbCsbkLl1M+zc2ig1XpIdAcuRWWlhnnOYOAizcXbhECKdrVx
ZxdxA9U1uopHMKyaWow7C5y7P9/IT4nSDwCujgYa5P64A+TyUIeVL25klM1GG5uEQUiui8ArSZ8q
AciWCYB2M4hAWaeiS0BJslOuIEkVBXDoyXYgajSbwQQ+z1buG6jXykZkZaq9ErmtbKhRaCuoVsPt
QNCSmBDHecNkD5u0Bi26bJptUciTl9d6NI5ItzI6Dn48cDOwZ9vwaKvJW7XCykOT9iZxpH5lJW1G
aoUqhDJJW3epeU0UFB1ul+cbwAfIFBuwqdCB8dkXjwKMBkOYOfwnMOclrds0+TycmzJlPnbyIRDo
zd33bf1k026hoPDigGp3H7bOdBwzkXg/T7NqsJzo57e22kybTEPG4SSAK8A8QgdGU3c3/0nYlS3J
qWPbL1IEkxhec56z5nL5ReFy2QIkBkkIEF9/F7hvn+7TEd0Ph0gy65QrM0Hae017nNNMuEGudOeT
t5jJDpQ4aa7LKWvbHWbzvcWORpehKZp1PaG9YyxCOZAnZbsaiyoF7qDhoUAH/896gHs5Gi7vlAQJ
2yUqQjJ6XEVPXJDoFsI/8Bphca90t0N11H4w3/2yftzn6yhxaq/DBKE7sUP3zfOLcxCeeNAK3FLk
/s3LV6fJV2gZZl1qXz8qh5iOccggF+jZLwXLhd76cVscSRyy83KoyTjtYMeIYTy24w5wIsgoDF16
F+k2YPlzVfHod4ge2sXG/2pbTBs0dlvWpfwYI1jxG+v8y5RjbsmY1uJoe5Wu+76oz5UHUVwdZnDv
oEtS6QCk1T8VhVc+tVAEbLuhTwAhE+S2lBZxp0RhzAtC4s49gkbW2DFydGARwVgybvkFCQvoM4c8
epMOq6VMRvlYyTzYRRVaIGC9UAYl4UNpeP/iEtO/WJKvCleZuwd8iptSHiQcMNuk8/q9RrzepqhL
7FVF7u0zr4Sibz71xwkNjOffPYxp33c63vnhoC5Z7I5JQvjj2P1uSAl7UjDxcIVx6uj7lr8RUn98
xWnfPjQQ1aycpd6Hy3PEMA1BefYqRO9XzfAlooxfsXawyxAlmG8QY+uLEGw9H8q2/QkVoF0RjAo8
pmPV33ysXNh10+7k1yzZZnmdPfSWfYMo982jpX7zeH6v2pJ/UDAzPe0vpGvvWnXNC3z29XkQEOa3
xvwklA7fCq4ePS7jZ1ub7z7UmFuaV4A6lotrOe9NeoeADl3o8v5SOpItVDDth99GT1XbIZBbN8lj
4sxGsImdi/mwPEpT0a+rSfsrg0Z0l6aJOmYiWfvOovWLTfNORwERnubuSvuG7+So4JPXBdKIutQ7
AIdvPwi0tR1HrLdSQr9Tfgg9wn+VU3IKFHvMXOvdCUnEHbo+H55+thqXD9HiOj46gdDGnpMItlwj
t6QQ0c3mBbgOOe9NmISLy6mZzNrjoESiDsMGCoGwTA9uK0WDe4WI6F2TNd7Dn29GFEAmw4iJc8mh
/ZStJqe049ma+EO4JoECKxYQ7zAVxZtL1BNpUITw1BveagPhFqQXWXzyUXqeNcyej4XA7VQ7BsfJ
fBqrNH7shcUUhKKq1oEP0Y3flOTUCeEDMgizbVxDE+gVDsstFePV70Ysz+TV/2D9PDeiriHz+p+m
glmL8rc9Zu6c5gTyed5Hhg7qXy1SnOc9/gMCMPX++ARBxzoiNr1NmDSw0Yn8LBHIcoz9JruzwrYb
qExwgYRtBUiu85A5zVCTqKh5ipheRUGVfNEBKI+vq1sD2uVq8JvBiZsnFgLNG5lqPzDN5VgYzz6K
gR6W6qNQrD50BHiQLOLvkhb50QgvCleJHHb9ZOKVPMXz4laOhV6RWRVOI9BNJnPJ1TFfrP/7xhv9
RwUBRyBS8UHXY3IDhIx/k5QYoToGJ0QDOGKCtKNLzHmaD8WURSfHHty8ho1IxD76WTOswqAGcpHl
wRHDOfJHacaTKrvoGZrplZWyeIzi/kRrL3xdXsdneBiqDnkbYbqPRS8uDrtxQs3DIBS/FlUHSmcv
MAdzH5kEoSMm0eSGgXGdKVeGhfmD9jx2bScQup0C1IkB3j8LFj/Q0qvekFqQb8owvHUVbc/x6Ffn
oM2nvfFScfzvnxOIhP+4eOYQHgo/KzQN9O9dp+/lXhDOn1OOEPZPl8MzAoJJoDAciyfp9WARuX0b
sjGC4Q9pOGNhUaMPclzyPTJSx4DmquYc4ve8FrEG3Y4g96MCJaeVNnforn+PaRkfJBaa7VAaCHk7
IHGYuVOeJVj6W6QQSG4j3Ko8rfIDpsMPYWVekVMZvkIHlaJE2MqqnXY8t/2zhMcB29cwHj0g5f/9
w/iboxUQAQaIpYAnMOUFFuz/uGh6zBAQfoI+h2IOx67pxubCOoDtsfTxBeMAdmUzWUXe+7T98lKG
4j9Modb1s+RRp7CrQU+5Z5hXSVMebzMLJZHOWLipYtpdeVhc8wEOwSGuzKUn4/8ykC0jdv59JYDC
BTUzhccIg5X+ftFPUxzbxMPaZCZKzy0Y7yyyiDdQWf5MW4lD9qjHdBuRpBHbHr3jORCquaHCEKdp
NOa+XIjR/O7RpZCNhqVj06sWk567tL5hETpP1n9Nxyl96lX8JpDH+L1tvBQBM6a5SM/bt20JpaPH
dkFXbJ2cB0P48CpI3w92RTMVZ7+Hvvm/f3F/k+vh7eJWx54G33icwjA463/+dQl0vNNBAVcNVAZX
3rIQN28G7b9HocXpaLpHC0UOJtQ3EgDqHjg112As8Z4nRbFsEnmUeXzATv0/CG3/b0qdOfsKs1zg
JgkyiJdADf77HyaQspPJ1CKIWBT2YJvmXKdieKcJzN+95xrwOwwbQ1yBSqiLPZU9rqHSMFyBXulW
cKW3m//xWc3/5L9eJPiTUlzimAaNKwVI07xy/gvOxBT0UzkW7lUZYLZY5Gx065Fzs60hz5DJNLx4
g/np+clJSP0wpn54Db0C0f1ySP/HnwKB6r8r//DFYfQX5gSjIYgADiJr4N//mJ6xnLsR3ANysdbC
0+Otx/cw2Aaa+blR1VN/0pzfeO+Zs9MigoFVxrtM5tFjOgv6vbrdSHR/m6rw2LawmbmqOsEIDGvu
QRWbI3TB3ylGp20Cl+Rb2lAg0fOLISB8g6JU1FDSNEUYng3rw9dkSqc/p5L4bynChUBJovRBu4UC
c5pXLtamuz6M3/9x67h8DY0zKIW5klc92DRSN+JgilmcLrhdNymqV0/muDT9nmxNMqd+4Wd72LbW
JK/TrRn6dquJwUBhJFpwm+Sfme2BUGAlBH8BnwJm89TbklowMQYDylsVQW3rhHn6A8mNPpAQJ2x2
9+YD7BnwR1So36h6pBV5DMoKlU7H8Ln6E1bZDQ/S55htl54KlWf5Os//0a1DbT+XuEUgzNnD7np2
qcwPnimuyTD5Z4kilU5hd8EO7r+ksX2KIu3fnGv8F4B6co3e5ZwyOAkNrNCbHMq8HWVQVlQMRC0b
kFNNPDjzWTOh5pvBnMmv1UqNmj4XFNITqaM7LBu15frVb1CpD1ZkF7js/UPrabbWYVe/JJRcU5Pn
SPut7K5bavkpDfPdIEnykGfZJo2L8KxzJNX3cKfUSfdL6jI6sgAsDsDr4uRA5a9EPsGmlTmARaab
CMZ9DuY6cWB/Ha8hBmvrS4hkzj+P8ktH8ssUAnFbTTD/Q+XE+YXF7XRFpBXalrC4U23pEbcPainu
10+75ThFvHnKBLCpoQTP29XlcEjysdq3WffdISXrHvWObGxOoxOgCAoPXK5QPIdHKOtoPI1XOODp
oc+hJkRiJ935QQHadK6VCWv1Ls1qjGR2KSpZE8k9cUO3SgvKt2WQomtCjMqr7ia+9VpV7TWGjEih
PobSPrVcTk+xavSxVkAcisK//Lnp5kckco+IgmoOy1M+ge+tS4a3MSu/TW0T7dqsB4DVeM2106q5
Zh3qp8igiJcFvEZUgW12FQsy0L8lgsnzCfupo92Dmg8D2L4/0C9jRbnmgxiuY1p1j1LSt0I9U+H4
JiwVsIqsQJSCG0J3m1yCqTrwda1Fm53RbfjASHFwJIJRMFZgdLFkoP7FwSKKYawG97CceZQGB6YQ
WJADWsT1fetIwjBmEI+wc8BFyLzn1MTgthlMlGULByaFUWOi8Uew1DX62ZmCnfsEvKjnVeTiCRWe
hzqWZ7Qv7EpCE62DpPE/Y/cd+f29g0OnCcVDVdvuyYQ12UVjNN1TY+2ql7o4sisESgaOoAZ2s67r
gSVWssZHWBXHIBd7NRfGUEh1E2x+bAJGpPUmUh0kEmXJ+93kw6SUTXR8oEHvAVbHfjcNFb+z/nvC
J3cqaOJO8VjD37Oce7j5V4OzX0shA5MbgoBCQa+6Aa8no57esL8CSpCwl8UJfIEm8h6gtXenBdPv
yc7YdoJxW0Ex0nuye3Kws3AtEVoVvf55jYviOw8Gc6+rcdrEOnAbWQ3wLQUF3Q0YQ7T8f3qMqsfR
Pci5r06qGiAAyiP8DTgVrs6v2hdyo4Xzt6Lyuqtsxh+oov2XXlP5rOpfjlZYmLwqeuzGL82Q2LKa
GrOzxpCfrG5/d67P7m0k+xtjRu3YCDyzFAlYjmJ0l7CNfvmphR4BtzxhB98k6qEZnH5sEtneSYor
1z399SxJg/zaYilWn3mcQQYBPtovjX+s20yDCDag76O83beovA5hM4IrZcNHhm/+GyIaV8no0e9W
P+exsM+CVojUKdvxyXNjsS38zu6Y58qtFlOLzaxv3dl0zRaiSLKvI4T+yynHrEE7pmha+oHtYpbZ
P/cdG4HZhe1YAPLAHdj0gGd4o2AJqzIgxF0G4juHUahSCSo8lVabgUH/omo4VaMBgck0Je0mxFd1
1XU7Nnuf4oMcnf1eTxJEdJ3NGDEOyT8fZRiGgFWmB/jP6wDKnozvrROwMjUhnF+u03AgjYUILq59
Zizgh5GUDxXu70szH0QwPqggbXelhiAjw07+0mYElEOfnsHWQIkH7C0uxSYUJP89jMl67NP0wZH4
N8z6/YXxZrgkTNst5pbCgT2fLi8Y1r2kxg8OMvHZBKuiLy4poEYMKCFXRN4jLAl2ui1dsPNhSPM9
SaeddBEugja3r4al0Jr6obn/2f/qyHmHf31TSiiIdmrQfjEk4tcRiw5EJPPDwL6FdbuVUxlePEn5
W9FkX2nPw2OZcF6uOgflawoQgNvW/5wfeCKUd4aQh02dshWmPdrXTtvp3tF2bwkmOcwo96CohRef
CkSQIIF6I2s+gR6ruFx7bfOJQhpuH8+r4UzHfOd781tHX/kwqI+ugO6i1Lh5+ikLD+2ksWRlwbWv
swmGtRxT6aqyFbtIyemKxi/Yel3At8Yq9MWehuduLrxyC//YWBqYBxOALpbJ94B5EkpSmp6ryKZP
UQO3YqA2lqj6FOMuR8/410OXKbJVXvKNtEmAXM7M+uehiuiJM1ZjpTbGHuiymsGMmK8nk2ZbTqje
OyjiYO4dKxhc0+rBkNDdo/aHKiv/rQn0dMQ0eYtUDsOJeaA+QLceCQ5bSSOsTX4zC1wxJw6DkDu+
Kr2e8JW8Ne4dI4Oh8FT64s/10QIbigqq+F4UxVbGDhkEHgVYo3Lq1qTV+TPwgXIV5mF2iZdSHIW8
f64IYN82Y2fMxFilLR9OckbT8mEMsCYqVJN+kf9BBv/CCLvkg6XvrhfpOeKpWCsPS/lyKuMuRQcW
od2fpI+4kdTIfczotKulj+RKSesT98WvPhXuHBXWnZdHTZCMZ6+QaL8C/+InWjxFEG4vxZxxoXhC
+tzOwMeIKAWssDFM+spYdmwNjH/LaaGT8THzp/7QwhvoS1l9U773uxiLePfn8vBDrEAtlRjOqCUB
qpne0Nw/h7RN2FkJxOhNKNT9An5y3SZ03afkygpSbnveuO+dJNhwMx/l7ZBCYQ2IqZEGTFOVw184
nw7RoA9FEEGOPfH22TX9Zzbq9N1nsxRNktNyEPMjV/TvVufhFXbn8iFj/JfKQ/eNYwPFVWyDPW1b
9y0p3K30CsybmH8K0N9nE0Br0xRXBZdkRZ3EFluL8ju6BqBRDBtXk/kR4v4HhBf4afrKXfeaT/BI
hpDlnvqYqzuCF+DarBj4m0q8mQRpKYHNHjugFYcp6Kd92+TFC2t5gcUgvuiuim7cz3II8fNHJSVG
Jzm9raLSv7Zx519lQL3rclou41al+gExaX2vC1uD425RLYeMrZbT5QWCIIqFAHBpD21ijNAU7qqf
k10bvwo+p3H8pdF413nhf+imeEO8S/NUVqO6oUALV0FblOAWl3Uo9BWc73F4n+IGAQox7IKdiz2w
Rgbixs5NWyWG8OgHfHwl8IRAII8qDsS8Bi1az2PqpyY44Ub90z+hKoAFJHIYsEFEc2siP0IgQoAq
30DWyIcGCR+cD9fGtt2+4d4ArLzo9jkZk53wx58T7rIryuJpLbpA/2iy/O7jjnrtC+kfR7iAtiG0
RgpM6kvekmpTQbhw+MO0VFCL2trD6VycLa/SzkwHUOdkZxNk+9IeokJU9iBaKfPfSBF/1TnEFD7T
wZufsU1U6fFZN6M9aNEjFGVuddK5wxlClKzEiNNytjyfjCJUgJXxI8DD//9hWkxIblh+qvN+8Djz
TrHr0k3PgRhlMuHn5ZDMj5qyQhjX8rDw4Lv799+//A5kxv4iwwASbwZaLB+bG+aWss3YRDV2wbI6
YprzHhIRdmZTxM7OljsDMfK9SkT64IMxwmTZ6qWb6tVIOr5Ni0Q/svlAK8RvoPWC5q9RT2Ve/mxC
k3+yhkIkZ8OtSya5Q1CuOfMKlozlsJyidBzgtQhGwAIsvOlAPkL/QY5RTCCZ61oo27IELhJf9Xvs
zuGraLCRYMDVNiFZNQfpNbcymoMVwCdt60mVq7y0dBunEd/yKHTfRRIfce+4V1q1B+jh7abBJvyc
429Acg2Lv9IuBHTade8UmDWvnDqMSE5Zo92lz9SrXoWnsjMT2WNrRX7RdaQfcRfssxbRJfD/uZsu
+XSDFMndoqpLj1ZlD/N/tYwfYhGOp4Yz8oa04LeoyMg9bXRy1bz6wai3bZsw/oqi8rcWIn8VPB52
nYp9GPJ3CPgbXzGwK4qK9r0GeXrDHKgXfLRbj6nkV2vQLuQGqbtpcI+p8JDATTi0bsquEddswN0O
2Qu1cthWUvS7sEZ2S+hn8uD80YNNezy0c0eM5Fo0TFzvJtFWGh4msAdD0H6LIGLZd6GtXqQxYMdE
nm6zoa5fJqCCZzd4SFSay92wQgICrx3YxKqwazjnK8QAoYEAvvzaEfqzzfV7LgWaogxW/zQbOBCo
Sj1zzwuesCGIPQJ7vD3GRhffEQu1oH3L0+kUAunLgOQz2r+Ggn8bxoHci7COXv8IGnzgTEeDrfiY
NsVTDZz/nsE+iijkh6bETo3k2YekiqOT6KFTZBzQbhEX7CnOs+ZtHIoee22EnqqoIY8cBrYiU9Jg
Pe/gbGmSbKNhVgPe2NYbkgnzI3fDIR2U9+Z1gAoQiKzWvG1/c0q8O8hOvlsega3lu4l53h3NNp5r
PXThwjRrEBBYWRUXPwyZs5Rl8hVIJN9EmYK8UQlE8DTk6odNfg/LsXqJkx6NAHywfWZRYBppT8Li
l6UVJyudKH6glGDF60DeaazIkof5HhD8cLDUL/dCQ9RC8wDMr7/BYM7y0kkp91HT/sC1CsGDn/eA
GiCcH7sTIiryN1GJGK6iqT9jec7fgqRrgTiApV9ehbTpc2hofeEdypK5XGfzgY+QGCeeRcecoT/K
8rHbC/xqoAqFvy3mS4S4p5y54tlNiCko46ZCGJicQd0ascX7PGz7fToIfMh1x7YOQcp7xA7aQw00
93UEWuej5fuEIAZanhqadM9z17HgdDchIOjYNEN84i2KtiZFlJdL7D6YovbaJiOmdGIrfGZZnkL/
Sb6VIm9v6Xw9yPl6IPP1kM94P7j+1QiZLyYHoBOcNTGBSAiMO5faFV2JHs4gWRcANjZgBE7+s7pb
SjwkCp3/CHWMgNdNleAOICUo6nVgEefWcdC8Rd9HTwEj8UU14gUDD3LAf5neQ9aFXlvWTbDWmjYH
NSJnyWT6JcusPERY0/bo8g95ldZ3m1Woh3zEf+T4ykpMdiCiXwUV4/uoRYbe2OQQT5NSfkEon1YS
ORVR9cP0RbKBE6q6TFWb3QSY6DXNRPX+jw3bS6+ZLcg9djWae6XQ7xcifq6nkD3zzH+psF1fLSf9
tZkjeNL00uU5cnhqXV0QhtEimU97b770wRbbt0VXZVg1bOI6gKet8p9d3j1ZQ9OXpOwvRZXIN2Z8
rADGf8qVfaQzbSCrEXLjEJlDGFrx0icWAeQ9TG/obxmCoWy6bToCUrkO5JlHrN4TWtKrH8ORUAiv
e1okGR7JDo0e9kOXbBWgIuBcyn/paAFdP0JTYJ7DaUgo2WQ9rBefTdyO1ywQHFrNML5gqgUcnLpJ
ca1O2TYMAnUdVYeEFypQEUtIN/CdDHuikbE/1UDCKFSJyB4GCd4L8TMR33JaQowBbxjuTA5Ppyfx
gU3W/ZGPVTL8qtK+B3g2eZfW7/rjVOiX0d7KVmEEO6c3gLjmyEdPnXCSL89O9sZFG78CECihm0la
tDlRfoVeqn2b5ntLYt2IW1tAncBhJXGGvvtZOBetab/h6YhwknK6qL7yNjYQmNQQiWxXI8cFgmjW
Q8A4BXD4VTAT9nVCdiXsGkHX4936QxSsy6D4cjzaFPCGcQvQazngLvA2WDmbHbOuf8pg6LXswS/j
7bIl9HFbPxrtQfQYkU0RYSd3I7oLGH3w2wdlfmpo/JB5H3eHADO43ka/PxqkSf/wimhD+tCL96gM
IbdBrbQcmh6K+s7ZOfwHzzG/OI0mKdc2HNzWoQV7HseAP1Qy2Fma2GefVmskCWBCgmdKtAyAMRvY
lKEWX8s6HK6TJghVUjmS6et8vBZxRU/dIuijQy+uYKoUxBY5O6qMlk98qOXpz58lZnBGlU246VNY
EfJo0rB0BrBG6LZf93yeD4COTQDanO9s5FiIi4Fp1Bsi8EANslrJOKzKxIrrn4cRwUQC6YthxwYs
t6rIYd4oquA0ibp+wFKLea8OEsbjow9cL1+HkwaeEmiy7VimHz1q7LUOoa6ZtZjLISt9sqX449d/
PdfFmbvKNt9pDxAqwHWQAD3UIRtaILwsqJzeUeyrGyzomGDelupcjYHeACn/bLswvyzC1z4y7Qms
A3TAkZc/176F72jM1b5JEWY1d0thGVYnVZQKiVJ5fdEZ0siXTn8MtX9po/w3eBCMngoZCbCUsZfI
kMCuBaKHLsv7nYLUYPYBR8zM/PYxo1EcIAGFHCZnehdaBF21iYWkVLfImeIId2pdXz+2Q8lOGF7r
1onm/Se66u0kgvhbi4ChXTfTYHUOgzCdm9thbnP/Opigf6h8El4m4/2UXcR+eeXPoRifDHaok9Vi
02JRPhc+KhhoPVZTElHs5GOV7abRYX8em+LgeaDzTWE3spP0ORU0eu4MTFdystNR9CUKMuJddRFv
2QymLgeIpx49E9Qr0GqvAhlVQEdm6DMWUfGwFJmWfqMykQ8d1d19CKoVdj+O5AzU+kmMVP8/5/94
2ELuJSA4u/K0uZrJeTfbQLEtnMlOhYUBprCdJ9cYV4MoZbRkO59AL1srJMs2Oj4Zg65vaXGVQ1LZ
MBBxAdn1nGuX4ca+2Aa8bV4NUGZPffQb9ANGVdQ2v4yYjHgRmn2mtUZHao3b6sSPVuIALWzwS2Xp
c0K86bWL2n3j2V/L12dQHj3NMTLxjLjO1/Vj1mKVRazeWGLgc0vic5KZ7tPPzGxdK+U75BEBLpQE
cV/QCG9KyLIX1kFA5PoQVMG5NwGag0llcGu7FNlPMKX3sHWDRkFfZdLmvGC/0OWCiCF4tzIe2cUg
bn1NBc8/piz31pUKI/i2uXruEBLFY24evZbll6rn7z7exxvKdZC6kXxczrxpPY5N9SaZZ8+8gKQj
lT9zxBh8MQn1oxPkvQjLaRuNcbdqCFU3bddxbIqXRZc4qOizSEa34xrGQ9G09DwpSDBSv2O3miG8
P3K0f6olzCspm/q30gOi2dU12AwZym3lGnVOkm6z1IHLfqbpq+r84dX3vJ+kyuaqoYBssL+26SN0
2+5r7ErkJg4qeK6R2LVL1VDvTVTvNfJ9LpiKCh4syWZh89jWa2R8xZvlyeVljkyNSwPoA0bLDprz
f+oWl0dNne+S1JoDBoIR+QVTfUVachoCbNjoKOYj8qCAuczPxkOe7iZj3zC4U2HUi6eubsSmAsG+
Wy+nywvOC9SI2EEFhZCi2alJ5XZ59a8fEQPIXD2S1yFiUNxAS3MkNQw/daEIFFt4Lg1He8XXuG/n
p2LPQh7lcUztbid7GcLWXpZHVfcB9qeDBDkDUYAITHsx0gswjA8Wy8gbqmMTdsmag4x/lRDNIoYC
MHw7ki/wK2xfFC3SzNClrGoa52eSBdXlr0NYCr3HT3wtgCOvvFn7BjGuGs6uCYPzkMwhdi624j3I
Q3sfUDbA7QgZ6LKa0MaICwR2v5U32mNvCrOWHBdJnpdfUjYE0rIyPBYCCtbIg57FUav3yz5kLRUX
jF0J1sxeEdcpt3Fo82dgZMcaul7kOUA/k7tuRPJGMKwWAX0Wbzzz3iFE9dAHpy6qgjXFov4xkuih
GesJb+Ida8qJJwNoWfQrz0WGhXpwwNYx+uEHb2h3EA2D88r2xwHZOHB2NfRkBIFrNwNF4TkMrg8x
FuQj5fIdpX0MU22LSAAytY+pjRG9kNcvchx62OYg0EzG8jr4mf5BSYN7Qfn8WmLvfaAEn7kcQnYM
YQ7Z6pl2mND9rMIYDMY/sF/08FsbgucrijgBcjROkNwqcy4zKNMsGyBPxjjTsg2Hu+8YJj4kjq6W
vXMBwIMhhc8+bH6SnmTnNk7PtgTBBgSVnsEuf0qjHBiTWQsDe8im5ZG6+8UPVujxwQmkGhmvPHmz
S0Y7hulAoI3XowUp4EOc9kkavEU1NL+Abv+2uVWvWBvLnaL5cAb8b68EeQ0csdiBN21lNICqm2KA
vFADoPqZ91HXIQfDy3+2DkG7+vhHNmy8xgP7WQDfGm7DjGQsW9MQIFkvNMkHp4id6BuFC4Cg+fBd
NK5pU7yO42D3f8huK/vi3IQnW+n4rXOFPTYTzNqBDs45uq+jzRpw4EDHzljZgK5X0DGaABLo+V9D
VL0+uQoAtpi3xOW5kv7EPglbNK3ym4EuZT24Pn41GB4gWKK2Gr92x0tKX2a0+YhxSg4xfjgtHBNX
WqLmC83OdRA9rAcw/2jZNDsA8YyehiDv7/OraSIR32lQo4B795+bpD9kXVZ8y4wKjuXYwzWrouBU
MDZuYJb/EHEiXrNhwBxfVbVHkJPxI3wdGFPJOHuLYVYkkfTXsh/SbaFTWBXDtL8PPaHbwYbvZEbJ
svmwPOpT5J/IMhAXkHhvkG5MjyaJxYOiIV8RGHE+SJ3X21rSCwNwdK19BqUe1GAfGYuy9eCR4Nz1
WfHqdRgqzJh/WmQOIWaCFkBsAhiFAVahdCvdQ5+TB7A95C3Q7mOsBHvVrAQdwe0qiHv3mcW4eWRb
/6PRQ+ghRj7/s6BeMEdSF+NeifLVpG62exgyHJFm8eiKW6o9DKACbL2DmhwFxUz+LY/6WH23KYir
Ba6bEp/fkHAyxuS2iDbBrKzKKUcWikJ6O/Kvji3g0M1i4sr7FOp3H4O6ELF47GbuGfgwlJlT/Wpj
JItCJvB9UDBHaeZPexeUCdJiuuRa+BM0b3VtdsHodWqD2EF/DTNBs6kEf7C+nnATYL3kRDVslfJJ
XYraO6eKQWVCk3Y86BIhm3WrxQUDDc9N2wUHhGkyhDfCMA0J+2V5rYJk6dIqc2uZnmck1QxpkM6D
QgqillNqoF/vUpvvJYn8MzbOl/8j7Lx2W0fadH1FBEgW46lysi052yfESs1UzGQxXP1+SPWe/qcH
mDkhJNlYy5apqvre6BkB6u0F9Y89Ma3dO1fmElRPxHu41Tz1mUQGK6L3k07X5653EckKIg7I7j2G
Dar9zAz/iHhkJKuolLPLkRbRqkWOQIxysgqG0DouBrERYbPSsujk5+nJwMdACiPF18dUj/6eTl1v
6vf3W+WuPEe0H4MtMO6Mcmh2YiIqoU1KlyDTmqRX0+QT2kGca+TTmLMQMhRD+jw/E0jxr/ffqwO/
uDmhfmsGxO92ZBPqORufAOGH/eIr6J0Qq5OpR5toZuUFuN4lELW7sYZRroOA8wlEfnyJ/M7m0AVv
EpSvWjHmH6nfNIgc4jlKsCSYeAq1Y9Alr7Lntrabfhe2hjgvpDpJtRx6sng6lmX6msv6myhX68mQ
CRBIqRdXDbqQ0bFpDjnI/dkpHQntKW5abkafjaMx2jMtTBJSkRmV1Eqg5KD243XZts0+jqqfpQl8
ajEJvsIfvVBKj5GZM9VeZAGqKMDRvY1h7E0neuv+LreHcib0y2nSn/g5NhY3x2cf98/3L0+Bw51C
JE5euiQ5T25z1JLpbvxsXe09jfuAWJlyY4X50WlM57d8Eyh1jqEfyH2Fwh90kXo4RLLVarKx4Gtu
67/3A4YWLFZea167yWiuBUbxWcAjimUhnbTthEaD3OCg8e/zuNPb0b7indhMXVoT0K2HByNP32UU
a4/APTYFFFNA1LINcKWgmXpM35pGCpAykWF5iJ0ewTHeddlk19LTrl7ejydAHcQifVl9mahrV8sl
Kjp3e7cN+PHjCCx2Fz2gybJWPmefVTQEhG5UtnFc5N69D0MUwE0e8jIAv6g9cjosbc8OUDw2jnm0
AQCPdytZuqrtsNhrQWeddFs/LeyDrSsqzEA/QpLbF1pDZWpYlZY37lOEGRSyV9WmHgZrZxUogkQc
bfswwKUEoX6HYiokRMeINsIW8c9n4I6SfHL1t8VEUVCXWNFu4HzwERUgsqU2h7LZ5viCrHlv1RNW
JokvcaEiCAI6xkUYrf0e8FLL7I9ey5LfkUSJojAHuiU84SLfDpCb7lruecJl2+aMQa05N3ZpE0/A
KcJunPayXCJd/zahRDiSO8x4yZS2x1ggvYtJYwP8xFCmIPHHDGvmIp/UE2ck0bBm6TMYUKpOLx7t
sdzBvkk+bZn15Pv6lb3TuS0fraCx2Bnz/qkJNq6tR89uF8yT2XxD/vG6pP9NHdX8j2n9LQakOSSu
Zm3u91iok0uWCSV27J6CeCkgidDM5KGRIbnnLNerVoMumEQpDnHtN9t+mEpcNll1pPqluWkR6pXl
qVFqTI2zaywKI+MSt9ktQOy8aureeUcbcASMBwWuxs3oDwA7zCGUgDGggV+Z6+W9KWt+pzTr9rw1
Te0/uUYGib6oEqWjnrvK9//jKX8Abb/8W31WSEAizrq9tHDuKlKUp7r6a7lDC6RXsBq0cuNswv5Q
hz0mFgpUtOJW1R6cfi/agHZjfStnrU44Q0JgXt0hi5/ZAHBLsg7DWAuAPm8Kj56JTcQfIv+qlc0v
QJl9H6Jrcf3IPSdl95MM92Z3P62FfIyldPMN3snikigZPkOu7rRK/G7ttDsmlvj/wrU0tS5dDKGZ
1yZUsxxIcouHJD7HlSCrm5rk2aWY4Tit6dpTSr6WOYBs5SAZHJxc7bLA6D7UkG2hHNPXqMnli5cb
6zRH/RAB892lU0nahef79pKV1fTa9UZwER6Oqmjeqf8+oBbgDZXUBGkOOKqNWf1dG1G4CsshAauX
L33QRj+1sCLhRgnaEgdPnWJBVo8/me9uzeEsJ3P2OriCUOlZ0/DPZZEzLE/z3nrTaj/bG2Glo1wo
45VReOFr14zxPq4UO77VObvIZJt1E8ffa/korhMdX02DIzlWvrj6LZqQ2mPFwOUXbxyZm49jXZvb
Hg1iC8JwSLoi3ikTK+W8JPlRZq/zOIm2UV5i9KJqIyTjfnDRfZbVxonVxGgwk8qsFecyDYhLK2X2
lVavdVBQsFgMErIlfjHcQvsjIqIvmLRXRm4hrEBoBZY/g1RaIBINBjJBRGC5mPLUHFweCj41swwh
Qm/vlQbbRqkGjGSNfyBiKt+b0tLe8EDektYymBPyggE/8rEaNmF1ntzc2jNGPOHEQ/atrCgg3a+b
MHupYu87kfVaBV9lo/Q/oaP9HvijP2pIhzm5NtU6x6D/tjwinIA4Sg3B9dE2KY1YLBMdpR5jbY03
mTnqxW1ZImyZXrlVNQSRkLTh4HzWBEQd2pl2jszshshhPN51ZBUqCz7x4XmaantVVOb4PaVITPVB
w3pXde5j5+Q2KODabDyX/SDSj/j+NJrHkq9IdRjfA6/69Nzau7it9VftjNOlc8pim3Ae2S2gk+WS
t9/rlYHZhA+kZQO8IGAvr9hO0FszN7iqNglGMOQun1VaIRa5UCXtdtFsaQWvL49C4cpdD3m6Dqvp
Wznd8FB5MqaNNa3XRhJBiar6JSjRm42NwVquSfeEsdDcj1I4qyiHqNCCwrgVWWJQoPKupSx2ImjN
fVPFxPizWxBSTlzBsgDFg/ujq516CxviPGe+9eBOxS89ZiFPcJsh+E35uOSIvlPLDQ5tZ720U6Kd
ZaSyde/xD+rSLz6ttP5VWNDduOrWUepGz7EmjT0EPb4fVz9gzKqY8OKrKW1FOID8TWuJeFSO9UNP
GvswMMYiApTjTuNcvKJCIPuVKu/gZEb6GQQdkpuhLjDaU1TW2HYI+wMw0NrTj04nFCvzknGTDoMs
1lVEwHGa8R3zQj56eMHypL5iNXlQlsJkrtF31gjNPUKeZ+dJElxIXHtAek5XQoUjANlM5GMfHMIS
XkCgd7QWEERREOvV27K9xmWurTHhOFuUKeJNI/UGf8+nB3ozFn35uMz2LPAMUf2Llv/pZzVRRmIx
OrQMnJY8l1sptL2nEagom5QSB50PZtPiYVx04E5nvi2QeCUTjHABiooFEic/gYisfm/oVXfs4tZ7
d0hFRCE+fjshEkvEbdpR6wSuSzpVCle3rk7oUcTYW/WZQxQFqbwRcWBe9dBMPzIZv5dZMnxN9Keu
hzSZXixPNls1xrtAdSdX2YTEx+LbRpkCCN1Gj6yY0WMXGLTdBE6xz3VKYJHxd6i4M/UapQgcXBV/
Dh2iLyLmqaz1p0f2iedqqIASVCluWeihDnZdte+EHb9IfasxOTyYZkwGty8hlXLta5HV33GCsSz1
Ncst0uAuy3beODwCKGY7FOAkGXQedoKk6UglGshx8lv36liUXsgRl2CVtR1hlZ58IDLCusl6+r38
LYr/er2HqturKoYBoGj4bmFDj3iOk776UEZ/EU7ww2pz61EGpHHqZlbudaOpmMoQMeaOAuHj7thw
6kTXWoSOAt5FrxJMHwKuMEaj+5kQvEHHiCpeLAeHwhD7rA6R+aFFhFCv4tqJLvq59Ybx08YlqlTR
H1TbJvvSNMlbRGj22IEEJWX2WA1xu+2thk1r3ixEBlSKLpv8rdg0j4Myf0RSKygr4OOJMjD/9I3N
1DfGh2G3pKEiDMfY1ubvoT9h5wK+wrmTF88G8uVVKs3hpAoiTEWZN5ckyG5J0NTXscGK73ZZs9EQ
4m60Snrb1B9oYGHwXg9xYL/ngOf72rUocvEb9A2O82FUXn0BLGkug1lS3k4Mnpv6fxbnipjtK9kw
FyzoRXCmIyyoM5q9SzLTCluM1yoR72hgy5suscKapv/LJnLmEIToDhcc5B9YhISWXalrl8kuwScH
sZdGZYBHznFgKldPFr8fPIZEqe6G5YffzYLKaYsJUbwxtbqH1LOY1kbiWrMimw4LJB8miG4T9V6E
jAPxfFqURW0dx2DoCSl2hl0xkQDSzMimGTnd2iS5eBvH8qpFbvQVtVurT6nv0Jq/H6T5VjfS8D3R
2u4pavV6O+od0x+iN2I1VgYA0i0Z2y/fm+EtH8lmGCTe5X4qR+0a3PKcKLW4Ija21u1+50Bj0PpR
yJeGU6ovwsdyTvUhv6G81NNEsdz81MD6R/s5c6t7tICC8+LdkiXq4MBEEEmkRLefWFNf4fEhPzOr
+CO055HNfn3349zXIitmnUtEoF+UzLJNOSX6qwiKVzeFakBa8u16NIDD6evYGRBNqLR8Wd4aJHBb
BHlH1s7mpsDkMB7Kd9g78TYJ5By+6rjhtHjW0bTdnsUKzfMQR68Nf52tqzneLh5y60jjhnaJieOx
cKFfF8sEI0lwSKfUX6UiRluc5Ar4KrdftNY+ykYNT1jl7RfCr134Zx2RdJNTU4F54VrkFhob0GEd
Pv84ZvF45VjvblpFFm7TUweSsd/tXdJT971Thoe678bbnToLPF9uwqIeHloJ+IXqod5z9nB2nLvH
7WKyqJri76ddO3Vv03XxBhsS5VwywT9EsQ/oFJJ+Cz+GVyhDB4GHDVyD9KGL51gZffbYqsIyZI7k
C+ts0fUibarWXhxzGJ2RXsRWgvpCqc6JIEuXbBFivBNMYcCBNKTgCVnpZs/vHRABEZguahwJAdaE
rr5OreRbeBFm+FH8ZtN9sGK5sdxCXOT8lwoqYizqyXsUNZ7DnAInVRrZYSSFYOd3yBc0nfGttFkd
u/CY3afqEOWRJxzqkoPiZPVRctPx3yCw19U2z4gQ1iCf3u+PEuRLy/JO5Sm5aWGBeFLSXpNy4N8s
4/byc8g+JO8s3E4kOqB6MXr7DLdWH9uwei0I5u7Rqs7lltOG1S7+XU40i1iV6k+UhXACBxg/BKr4
NAvfo2IYYndBqTlBbu7vT+dZzX7ZeYwkRDbEbnIajGBXG1XzPiEEPXr10HAMt801DW4tiXbVlqTe
4E9dmXO/12tYjtWr5cvfwDbpDyxRv/uBiPLe6L80Jzuxu1kfyUjwCVQjnPwQJWvCOTZdH8ibEhEg
9jjXpLWDvs8Lx37pPLzL85ElSAcSOlEDnmr0SLBpNKdrHtlvetA8+RHBoH7j91s/ya7mMCHkZ8K+
o2Z6mHfc7LG1cvVAfYRM48gjn+uF+fW6ayk8uYqcSb4zTvPO5Xn91FVGfTCT9txB6mw0Dt4vlR/U
p5ComVU1S/iW10L1xy26rdHY7rteSQsHdPIeYjnDkVeJD98kT0g3teRidJLbr0ozZKBxKXYxsr2N
PZNCju6Nh/va4uTceAo1zrPH/L0fcLqFhTcgaIDh7PuvoAs52I2TucGMz8l6n/Ql2pfMVCC1Rmq+
DC7ofSqJxEpbQPg4i4ic9PEY6Nhabkw2CBfn97LSnScPrcqZJqZoqxe9+a0Sl8RwWeyZhlHazwIN
8pxJZg2EOohlm8BOJopQPI9Zoa9FoNJjWL8YM4YZhHR2pXDUGyxI7r4OE6b6eEwvlsfvauRud7Nq
mgmR7TxMMteozelxL9GGNZ7uDwPI4i1wXbtG42PVcf0bNRpRVlW+byNpdWsDrnb+JOrm2GEbeXS7
Un+soPL3vcyxby9gDelp/sVNEF4W6ITvziCb1Kea3oFtOV9qqcbvPqJoSBx8kJjjvwT4qann27vO
cYrGx0xLkc37FLP9wyW1MB4YtWFyZqtU1g0E03BIRewPcdc1z5lImJxKr6NTzANjWn4yH/FxMCJB
Wnw3TTTlGyvS1cZbwGtJpHin62TbRtKl+GkQF8uS4SGFy7w/WgYh3C4NJ+KyuUVeZJxNDpeeb3Z/
5274ORKtiARUYMvyxI6kXgI9d45hSM5lYmSoLSoFlOuEDrH+QfhBXEi2YmKyfwYI+Xx20zdV9p+N
9BoUOqG7/WfdUYHZbKrB/TnZWEWU3dnPopB0maUFe50lHuNE19e6A4NUCEwLBjKhBhcG0e9T+Swy
YV1CI3NxQIwa+Wa++E3uVHvKwrTdJFkT76Wo0fBgubpI8mWYs7VmF5tGsOYfJ+QeazBna6Z8wIWz
VjjZn/lB3thYxtL2zJ6UL6/89y9pfX3/nuWbgb+gfVGiFQaRe8mUO9cwkiCasOJk5gva3/XE3otC
Gy54W5BmAUJ9cUth+6UW8Mn3EvcJTIwkZbDlrxEZcnkLGlk8/HNxS1VAn2y94snTcNknwIxP9qyJ
QqnfXITh5W+oASkOlip6wCsVnNu8+A6Yl8/LJYlJHEVdtyc5wzqqqMS8VQX0A3L0QtXDyb1GsvCW
ukMH/MZar0W+fFiepq7+GQx2QLozaYkb8lnyLysJ0Gchnxx1LTjKWTaCQ7Oj5Kwd36y+F5fSROyR
1FZPJx3lN/6s+G8y9S67zH+u+5juTL3xDq7qPpKpHE6p4SXAJbr+PDF80DizB3DcLgEgILDyxA1J
y0JVRy+ajf4CoHbbtYlzXtBk103MbYdnnPsxbh4dJEuZm9HJQq0h0SqQ8aayMvDo4HsUijQDNMti
XQFu7Emw/svHIfc9aj2WbUJt7jbTzjFCyF4ANdRq7sYY4uoL3dVfgeRn6WX/rNelXEc9Jg9smHJd
YB+r4uxtmJ9oipeXbwh7O7k/+udb9bIbnkSTDxvsVtUHZuJNMvXjt9+azlbWgzx2payB7/pNaIDj
4hQge3pWqtMtDgbuBM4myxUr9P943lnl9qXJTPOtS5+0zu82rmjFtXZHMgui6VcxUuSGtFy/umnR
nLRozHaJgUiHrs/6MOg0gXYNXtOw7ow1Ro046MoHqUfTHMUSbouOQ+5cfPehV261Mhs1PlBAlHxE
MbE7AirIM9sKbWxxqvww/SiDnNmotnyO03xXUOU/u8DL92VPCafl1/namDeQ5dIG4WvJnXMOU/X3
S6Von9sISl/6E1NmZIU3nBjpZfn+1MX1cPeGtRG3owHk+UKMzBpdzcYMzAlxf9o/Oo6tEOoo9Zh5
sJKce9KNNb/GgfC7r2XDrkDAY461F34c2C4F9IHiRHfYV3W/Vg6uozbI1UvRoOEx7YaPylDvFunH
cmln1xmB6jgcsnTc5d2PO+PYkwC6GsvW+13aWwsk+U+VoPPirepfKzS4q14344M2oC/x5wvpgUSF
2GRctzin0pwjQzkaT3Em3KMJJkm3J1qOvlPudzo1B2FE2XttDgOArjK2GW7sk15RwYR0bdbIuYmL
7s9x6HlIQY3a3l8vT7HuNTVbv/nLzv16VyRyOg8SUBD1MdUtrdMQ0NRN/BkojYvjW+El/dVPclju
GCTGCjaEULES1WaOKbOiP2E25TeWGW2TKBwuVmv2l+VRtDx12BpMld1Az+1nwyH1PJT71n9uKhpU
qvmiRDmdnerkQfasK1Ew24iQxAEc07cUv+u+jsIe6VdhfI3qak6O953YE8yLc2trJR5c2H0MNBh/
Vn2dRrvlRS2qo/2oIepNy4oALUTnVZ1MK92X+c4UciDmoylOmTViSZY+0771EJfK2KDfh9WxREG8
3ewU6+nMiJqViQjsK9U891AQl7aOSyfdB7Kzpq3Cyl9ZLJltljmY1gaN5PtKnJqAMj3HrHELJmJ6
n+rgh2lp2p/G4m/kAvzaTfLLBAUdixxrMY77D78gcKLP/KehW6JNZzI79Mn+GNxji113ZcwxjYNr
kHg6v+tJS+v0zKSMdcm0DM3/qAmHfUXFwaPplgyXfdKcRlcHBHTpOHVUK09x4+orrZfbFKDiRVjU
O4el7xB1b/004hQ/QgfA1majOE2l1VzvyFBpOtRETkRFpLLF/jZHLc5PtR7hrSsLsW/DuTTXVNUZ
dzPvXosGHgupfigbTd81hUGeWwxWHThWfu1kGG/Lht5pK1X1jzi3j3aP36+DwdoXOc0qYx8OR7RZ
zlUfm3itDKf6nRB8Wucoy3zpX4qCUmIxxMUR7x597/lon432eTbI/6hHnRJjNANnYnmJDTOnY+Mi
zdJT6Lk6ucZd2bOhDu2LGdJIl4vhi11qrD10zfPQjLCwPuElxEvvhYRDCpNffH7UutavTO1zOTmX
2Qj4bhbROeoi70bQg/0GRBUWOJZwktVgcoG5ltC3t7xT+S40nPghNczxaJLLscIOO+6NjiKFhYpG
HyUuPUKalTn/kUNmyX4IiycKBIo4el4S9ODJOH0HaqPZcYXpQIWvy0VHMIvz8mV5Mvdh4eExrF1Y
zexiVomNWyhjF6YmJSeLoRnoG0oBFen2P922JvNax1BNrYD4cupYfNSlURw0eG12Yp4KQPh1avsU
zVXBhXBgF2Ut0ln2xtHrqmOojcAy1s9lU15yQyt9zInRHLu7wLBTs6UQu/LKmT2xixV2HKvgnLME
0CGYn4wpfE8r33oa1FQdlNsS8ha6wXph77XUtc9ugiJlectMJ43PVhNtfGt4XmSLuNSrSz0+LfGD
OHnEQzFU5+UZg1G8u6Msd8e2K2rrXMyyx5GYKgx9aUHxFiYYRyHK7R3rK9PM74WVjGbtqNQwXySh
xChZCmvf5R1o7LwrS2yFjsxeaqWdmkkvv2I/t3ZB5j92o+VfRpUkh9HzmmNuaNWmMhVUNShSVZXh
h3J04xxbE7xTrnnPxCFtF8dTLMJdp9ryoZHxVZsG95BoOtFWQUNtxpLaFxkOm4BT/HV/SsbLTLj3
wSUv/McJw+x7QV/uboo6e38/0hSGelmA7ilzKZ32G3UHugmB4heZYlB2UJ1eEOMGE7RPrPhW4pNh
LuaXBCasr8jAExReF02raBRYHnrgv5dgvsCse3shm3flBzAXboJz2LfCchuT/9YYPXNnnj61ZsOs
IevwDMyGH0tM2oZ0hrX0LO04zGNGJi0aE8dMgCaBaXtJpD3VhPcexlbr6Csq1rGZ5vTHWfmqdOlR
xTj05ngzMa210WsQ7e5RMzVmtDyGnh07WZLI35IogTpgZqi7icploMoa1itrKGZcxGBjHMltVA3O
ihDl48IBGC2qQpxbCIiMqTC2uSaRE/bWwzwCaIVe/oo97Tl02uCHEbwzyDwg60l+22b7A39w8ibd
ONxDLMWb+5bmTxlSpIZjVsOg+osP1TXCpfnOv3tqp75Yq8qt3+TYk9Og184fC8eki59ugt/c5OyF
eLjasT4vF9W7fz9yA/MFiHHaF8wJ9oMXxc3FL2yAcz/2t5hTcICUvXrvuEEOy7hrp6VF/qcD2R7b
f+E5MK5W0SV4vzz3PDriIzFD+2KZRA5Yk0mc7NQHt9rPtVtCzkLucgS9vy2oHIDz56jA5YLQJ9hj
FqRqfAj+fm35wuhSFWwgzFh3Uf/NyoN+3a3yc5oP4eMy7BYuClbDxmTbx5uFOxrM1L7FEsPxHElT
yf69iQwLHbUPrOg74rw80jv7dSSHpd5GBVEDaRFT1D62xocpoz+tVoR/mF7XOEo2uT1R2yWxJiU2
ikaU+/0mXazOQUzp+fJ/io5y3EYSA8T/vu0U9Emexy7aAho57tBON0b6KpLZdzG7YpkFsNfkjXmu
soFsiygjaGTKKOKSdrFaHrKSwXzpp3xgQVJkxYDFUAc2y8MqLx+Zi6xhmwVUNftu6hCaHo3004O0
4EqiwZtRxlpZRh89LZfGjM4NXv4zBGNkOvu2pWU6BWw/dkLjLyXbFB2YM2burtd19ehGXXuq3Qlc
vVKP4/xSFOHPD1k1qQ4T4xqycKVr9aWK1Xhp5ovq5HyxyegsdGc72GPNbgfBkFv2D8vQilWhs9uG
cSAOehTCmDQTm47GhyrNnOIj1hH8MtZdzYxsdSg4uN4Z0InTLljrNdqsFDjjhcycVTwvKBjCwgsy
iR9hhB5nefbP65oxXEGuXZo/dNxwpTePWyONIU2Zeuh9IR00cPNfQ0LSd1m7vxQPooRXcJTbbGWZ
O+ebm1n2rLnhbREG1YQb78mUbHdoE7IXI68/KQuJgY1/DQSVrD1Q8kc9nwi14dMulFWYKyR+5Xag
2Hu9/NXaZPRXiZaSX1pk9pPjSEjTmRI1UUmuG0qt99FsrdESYooJ++nGnuadvGeirET0ErliRLFh
fBRohFalU2Lyxf+1zYfKg6RGXhB2DBzOBBpTwdede58x0DfovclE8WD0XvOcGBCb3P9HYFt7O+YG
9P8sayt81rogLlGZdSx4JL5oj7mrHqARgveB2XdH5veAZD/eLRpxb6yfQwnIsggMnT4/5vIAvz98
NrYTbKga+x16WnVK58Ad0ieB9Mac8CrPKza+oWUPjqZdSgiKl8qNflSG4d2fGRRMbT2s6YBkfDGN
4uEBadf78my5KCRy9tRbT8szNzO2Y0sPgWPH5GpJOdzKofrLALpOEqKJgUE+FtBWz8C7les/RBqC
sIoT/zfn4XVpePFzpvVckoT6gIwmoSpAi77uI63bmDm4pZUGEL8ypox96k6xa3c7k7Qzc9pzKqOq
Rretc+V+9QIzzCbx+Y9au3fAJef8tQT+gQULZi/LUXTp9m2aPP1oWf4H1lKJPa5B66oH/UPrZZ/o
1r0T/qtsJ+BbV8Ogwr3TBCma96y+Tu1QXzulm/9HleVcR/bf4/osjwJIw3ItSzd99hm+/h9xffFg
mAAZ3CzkXeOdjspjQ07ZQ41u8yrdt3jmVAhSrkmBl2sagz9jVyODbfSchzwLyDs2/ENfeMFtWfRL
z3UOmPXEanmt0+Q+tOvHIlAtFmkQ0+VRYQ3wK+hg72asQRS0vsziF0REE1F9yHu7wc0wUZniw+qp
dTA1hSVsVp/KoN+UFomnlVn+VEUGMz0O8L150YHhI0RK5ss4K4hdL6UlqQPG+i89ceCA4tgJ6d1Y
cqCyvCRh70b+1JH5AFxbckKcfWltCI0F6iauWUtwVeOi60+s65RDDzFIWPf4onQInJWD0npbogFr
SI/4Mp2qXHVFML6ijti0fUb5e1Tq+5akmP8jaNH6d7ihbeNHcS1dkANEtqHxr/DHKSbyiRmgRpmG
FCrrElTyGjB+zAKF4EDsK7sA2LAT4yoS29n1Lib7SpHZQkSH/4h4h+IRat/fwtKLV1YKLBY1wTUV
Y/hQZ6JZB21LZZSPMA5aLjlijvcOtSJOFeE6JWZxLp6XRwaTFtnGm7bT/H07A0rsvFBEaWjs3ITA
G7Ts30xpa7TC8cudsau9b0kR/JJIvlx0zfHPooIIjwgpe7CQ9tx6bfwFA25+1vRo6HrytQSRGGVD
81VZake7cJLPIf5Rd2zjbZX0TyoFpIWN9N+7otPWwmgtdt9cB4+uiDio0bL2pUFYRZxVF92VPxdU
xs31jPueKd4y3mvXPHemY3/Ivpk2ECPeA+kG0CI4LgZKNNZmZgPCUQ4a9W2RboogokQ0cA9q8YDW
7MUEMEb9354N1WnNQ5DupiTBDQo9uWKNy54Ix97XpWkdNUQflzZDXeOPXcZgyIEGMZm/VuQXINju
xhNLpzGzqO7fR8pIbTVk6Hln/hxjfGWLLJMPgLkdjVBsc8jIaz8/0jibImsK5UNlqQlPsBceigQ2
suqhnSMDQyppG+k16jL35Oaeix8tLx/1xuARO6Wo/IPKfEH4EPyWmCnqlNx8La3fWxeO1om1Z+FO
yfpO3CFMIiRPUE8pIg/fWtgfehw7r6UM/J25+K+7AoWba10926Kakg/nZqIL9X//ZFj/I7HapuVG
2HAVhhCIff5VBdBVjlaKBpVWW7KtUsq5akbNu0y1qtHmTJi4Ud1crFJSElZ4R9IotI3lNergNqA1
SW64cwlH+olC9cuxUUHoQf3lYCX+SKCYEraoNysYhyenQdo8disjNgnut4dvM2994AaCNlVmvdhE
R+370kG2SQZEgnvuZ4dMce2NeDzsKLqZZjhdQmHm+NKdr6B0nmy16KHD+PS/vyXmv1NZbdfQHZZ4
4++m33+9JVE9+UFssu6ZbfLFAEaimEKlFjpUNut25q79NAx/0YiqVA+zlzr1PVTrPvFj0jn2w9ns
YqjiUNQbdyzcJ35gtkmtHGZ86CJCPz97cHz/Z/ju3Hn9n4mytqOzQ81/TsKHkR/9a50zpGmR/Dwv
HzUCEQIQ4vNyqfrm70f/vGYrcGJVQvAeIp/pq7WHDZ4t+3GZSxsjtHa1GrN1lhAIG8UMbA5IJiNs
3ZxUkl8Xu5IQvx2nqp+XJ8rrJoDMAHfjbG9yRqc+iZpDPb1IxfE+qdnEu4a4vg6QMMaTJ/tiU5ul
90RgMubnaHh0vSa8ZG2sBSsrIOTL9r7QU8eHpZogj9oAvhuuPxIa4E1aec4pxfnDxNq9S60vw9Ww
0pfIl0w6bw0cw2fnOtN6PinchIajvm99ImXqKt6R9cC9PYTrPjTFSY3G512w7Q3mQWldfWmHp6oL
x3Mett5e860fC1oUgr7f4uOCfogK5ozTIpzyfHC0+uzniG707PTmNqvRzyx85XIJabyoVshWbtWA
+4OcNgogSYVnN+yyV8Ke/h9j57UcN7Zl21+pqHecht0AOrpORANITyY9ReoFQUkkvPf4+jsAqm9L
VEWpT53IYIomHbCx11pzjnkGs7eT1Ei3iRTGwdeXdekayNcxn9gKxJ4WrpYkpcKjmbyTMOe/Dz6t
UHdDlZQfeYZps8tCggbymQv/umfNhmXuIHe2u2bR9OMcHWqDFubaDhMy22nmL8wcmOBJ+CJvCo4G
14+q5qkCoakR0bRX12l4HJJjmQERvVxvhqH1t2MGyKypimZ00JAA7PBBuCsdgSBzqn/VimHOXJbz
3s1j0W1JNXNhHBGhzZRFcBRl7Nmt8fDuotExIV0g6IK/qcunerE+RVoVboMZPV0dd8neThuQ46Zm
eRkIHkfWpOZWBUniD2N3lSFc+83G4de1AHWNounLmaQZaO0/EpqlPEmaIWeWHRP+zbAIqBzdoAUv
HryuoB+7nIarYu5OcjGiMIXtuWFignCNam2K8/wUzMXn3qJyqnJQPl1geEo2mQBE1HK3gvdXNU0n
1Ld/XsdWevTPawHgcQUEB2hpQxYfwwh6fYjEpCZs+DJwOscIYsdR0+VPkHfQQYpYeEVNC3X9KoCP
uY0z1d8q6bTxl/6rRqLD2QxMQpv64c1CD5K3I1I+ZDlnpi/qxi4RJ64S/JQ2NMRZcS+0OsbiwQ5W
ylAFKloN5LiLv1UNJXuphSQkoqtzOPJRsoqsviyLfDtocWc7k68lv0F+67+uhrbCp2cYum4Z/O/D
pzfQQsc9QF2An+Jl0luYv8lQbXp527KFOoaTbHhotSwvSfxFnsZ+iLFYvkdLRHxRhJ/Dl81on/Ry
uzUhulwiI7ynIDdOsW8ZHM0D9tEAk836lQqqcsd0d2QgvMRYjVMPaUmktzpS+xum7I/SgEuhbkLx
yQoyOCU0/oAzP05w5uL1+JKoZuS5SgynHwANR3b2pjZzdpWPTxOJeRt18b8weYQIvXyl0pHY/vNR
8zfgfSobW0bEaaq2MJSP71lQmoHR94lbkKDhFASAxr3EJCZEEh4XQGZmmlr4HQ0Ni3+sXyq2ne7Q
TbCVHDHHT1H8tG5++tDUL9uCFIJwSLqdESVnRt3xCWbo9xuKl/gkTf7jP78C8cteHwMhIwHTojq0
bPvjpx5beo8OcEhdlGWcp3VkPY3hGCGnMZ4tRfmsDTKbLU3Lb5u8B9FXyk5ZjO113cfFbaEvsIks
ogWs5xtBzXxhNZBWDKS+jt9HyW0ZKcITU69vfFuW9lNIZ2Ltyw/J4s1W/C+onJSLzmyLY6pPp9iw
achU/gsKF2dUKARCPLigXMNdY2mgYJG2Huk3NbeQsO8bBLkiyveq3ZjPwpLBaDA4vsr6ljxAvbwd
VcD+EUoN930VakgWCRJkgq2W+3CeKyLm10OpncVXfEIY4pcbM7UXXjnMadCs8PeXY3gt+BEnPklx
N+zyLMMjSUHkTqmFjyMZf3doKb8EXPDBWBqNTioCDdrHh81JtACydFECnaEnt7FmS39ItOAwTsPX
vp7ZOiqifrBC7as5jJ8HOYy2aaQEXmn22icGxa7khx7jmMBJcMzfTXGl7Q2TK6Eatb/ZSBm/bIsR
apI7oQqbdicbwg9ngS+quSSulPjtkJVqWJpPi2IxmJUSXyl3dcsudkPHsK5ZGN26aX8zGp353cIN
Xm/aUAsdOTcfSCUgmAaswmlOKmVHfktzNTPfnXp8+phOmJoNPezPUZfdnGnFZawH5m6eE9rB3LMk
BfdpPrXkQIApQ2Vpn00tVW6QFh4GZKWERTrMNoYrI6bfI4qC7kso0EIPNfnOI6LlREHoWS9vY1mw
f08RYO3XuwxjHiL2lJey1bYHSVJ/k/mqLu/TT9eg5X20DA1AkSXrxJ3z/R9aJggZSk3FHM5BtcRP
MHgIiBEqPQ7A8LIr1GwvoTZ3ezjNzjiM5W1My32P34SNUN7cF50vuSuvwLSrPe1c6bC2ymLjBFOa
k3uGH6Oppn4bD+y7vy+iAUVTDpDczelm7v95dfm7V2QoOjGUdBL47+MryqUCwEuVwddfZ+lDK53A
JW66OSQp029RpuYpLBtSPQ5pgs00WRQofNSEANyEUUpoNNAhwjVn6aiNsvFsEERhyS14ErMLN+ue
LDS2XZDefV++2I/rCPGbWX/+zUvRl0rm509HUagWNJV5A6fjx2w/Wh5DYNbS4hm2CAOe9ORiTdAR
j3we6ad+yk/dWO2lNgt32Wi/SGmkn/M+Ry0BIIIQcYyMgxnfETDmRHQHGOWl6TWBWYVjI/U64REQ
21UfWeZ6wFgfoq+fK/m1nyokhbMYuKvQcTKnY5lo+aWI91qV5exmsQVzOVHo6PfRgVSfxl13yVrX
Dtcjc6wlm2dqsot+qurdiLdYrfH70m40LkcVO6qdtT7RCHNzyVDfmQp2XFiZxALFyu6RrXg4Pc7Y
noDXQR2FfTbP7kq5ArV5MUSKdsZHlNx0gb/tG8m4b5cbOwGDGsWPUlx/mRaBTSNS/Md1WOysAnJw
FvPMJp04IyMEXTFaIK/SKSJXB8MoTb90l+GIpZ98WtV+4yL5M9KFqMO80Z0Hc96v7vBVSp2rvuWF
qCesZba2itGZ3UnbHFeUO2igHNhk7OpvPTY0XBE5Q1NTIymrr/Z+ISWX7HvUTTnkxX02FLMTwq/7
YpFyFA9D4sxtdSEBNjv69H/ebzDgSXtpyi60XBReW+n1dVkOzc7Uo4L9jix70zyVV/OkEeDhl/Yh
7Oe9XunpVRQHj62dM6Hfa8ZA5A1s36cJBKkXGeCLwiSlP1/EXhWE+bOM3x0qpBkgdO3y56rWbyNr
vopSZnm45So3qa3XtdNUTASz1D0pgUpd7UG9QC2Y3xXiRhHbd6sy1vJV8dihEIfFPRXnYdsuiK82
n7CVWwMPTi9wv0IXwoowcEuPb9KkC08snN7YVwmkLIS3ikgNACvto0zwqTOiwUIEB3ub1svkWX7C
pt+WgnRTL2avQEceF9W9E9pk2yvR4hHiimmrlpdX4rwWJd8rEzzicDACS79F1dufW8QlxAOPT2nc
phctrMpTLJT7IqXdL8UW5rWwq/b5SBj4qnstlqDCwJq1AzIbeCh10B50o/2CkKu4KjK8okTT5p4F
mWW/HiBdPoBsKpxK6fLtOmiVgmi40QzakvZwkxdMdjYtQJUx9ynbtCm+lzroqD3yoXV40tFfhpjc
3Bq8G5sGG6G2iawof5e0E7NRHbmEvK1CU8tUQPnIo+Fi+gPISw7dabbRQFlhoB8pGKS7NMRzadvT
U4Ee5Z9XL0P/ZfGiLKMNr5mCZVjXl+//cGnJbVXKhcK0M+iNwemkfPD6WUQXxdC+BkBS9qRYqmSV
8lUQRKVXVx0yWYHlUgJD/4xJb2ui2GYClqLMn2fiXfx68tairjPCu65AQYDP9LDEvV0EUx9c9mx1
Vx7waqFXK6vyFDWGTaBMKvX8XDqGRAaNTdTQsdfqZw0gmKfONX2V1hZnwJ6th/0oONh6dwed2HgK
M7p/stEcTNvC2KK4XRlNn/VaSXaGuH6/xJT4lLdZm3IW9vQE16/S5SsQcL95U9Vf9z1cpA2Dsokr
m4Jw5+c3VRYVpa1csO9Zs2lWbqPsy8bJN5ckMqF/qUzZvggrLbvPa+mTZkwk/Eg+6hqMBtrRIHWE
duCJ4abllvzLpd7REZ6mvrheo7lyGItOVAa/G86s16qfr2WmbS+WctPmUiav1fAPh0MpESKtlbA0
khyFdbn4+Xt/pyEkOXdL9HPXlJsSTdgy31AXrD/NDPt7KZ83bb9vbOMZEp528PMQF6bdAJzAibhl
a0WvK/ttHu3Ht1pQa2AmUWTKFHB49octJqTKnFyUkdZC2l1JPXkBAZhVh/aMfzbVx1IJxmNN9sU+
SQQHYmBcq2WP/EUIHDHseR5M2DtT3FgHofbJZsU3yrUqsN4ccddt37cSaZDcLvdSA6pEn5fPc1Vv
9YWImyQSmnajqzeaSBYxA4y3fz5FlV+D3tddn2KaMq4IQerXz4dT3WoStlg2S0Vv6g+2SqtUB0N3
s36lBoR1Ais5t1UtI24f5M3M3ZOUlM25MVFc1jE6pIb+9LlabiatZazQmqp7izEKZ5sSZLcYrvek
UZ2ZBhKXaVk2YjM8q5WcIrdUy2Mgp8JdGvS5UhuomuUOpxIyF2PMchzM/NvcKj0tPMvy9AkpYBS2
kzu0yT1Pob54lwKES1RlSTbxOPivrajAjpbWjeXLrhWM8y2A3qOkhy0z1Drw8Orkx3JRxgYRwSeq
VhNHmLGGL/fWf+9NLd6lZg2qNwU0h63OOq7rjtkPe02uauUQ9QZZl0VUferr2h0QFW26sgrZFME+
Lw29QoxTELEeGIXL0mBf+2oZe+8b4Ci41fAKwUpFpanTzvfsLB0umlFcjQFpoEQF5o5YRO4phk/H
zuLrfunXNijEvXYk/GwtDdXzGlCSSIoBmIH8oNWTzkw4OQ9HCy+F875IGIL519oafrepC6qi7UQs
w17u48UxxgbYzNOnjuqQlxRTB2QVCUBRgLXRQFOedLRy5agIb9N4+k03n/S5D9cJzjNNXVp4uip0
YX6c2jK4mnwOK6iORQmnT8O+Fhhc84w249Tqsy8cuuATV3OR1OWbYcresaLFLFtLwGEYMIwLgTEb
9ei8A4HloQ8Zycix0y22IXqRZADLSOXMbpcrlkkkh0QBE2+NBdybVWN4ZzSIfHHG1LtFcG+sQfdh
WmE5LfrvIPlZN4a93iqf/BgJfKegOauVUr7Hi7LvoZxx+KnqRq+Ggf6QcRJmQPeBbPu1JIK1SQWt
K+1+jexQ4i7cajTGI6fkEFPnubvMOpVG05I5ZejME62yaFC0Fi9RKOfwEfixCgLfWbTmF0ST0TkS
oj4jpv3WNt3VVGTDbYI0cUNLzDhCoZqv2o6NHZhHS5rviFJIoNYCpCt429Bx4umf2aDikI3ujI6R
Ggke7R5Dxb3ZRdVVCEkSc6kAYKLbQECRe2qOFhEEwsUaMy1hJ9sIVvBTCQ0kLmrrJVXgDAYN3l7b
G5XCf+0LCVFbnX+2purB1x/WvhObSvrPIS95UXtGBLgd5HLBhiHccVdnR9ZVtyiuNoO14IonrPG/
qXqtj1XvcsgJssYprsy/mTZjlLe6wiS0erDT+84onitIaodmXLLuGB64Fn0W3sFgaxPQ/ZaP41GG
LXyyK6VguwBpqMvb5qrog/zIoNTamk3S3BtZcDlo9mFWlPJTUaMr5kxUbqSlb5+i7rmo2Jd6vWm+
iDEjyySW852iR+F1jZnPCxvDRMJXYJmtK/R6RELuCx1LZKXUJ39kxrEeRVI50DGDQHnsWAWTTMnu
IVLhGsuVzWh1BhBidta1qrylFVOGlao4M2U6MDNuvaFVpEd9RAWhMru1Z+h8JXqR26EGO2SlyvyS
yR3H3JA81EbEoBncAV3ibqrBklfAYkA3HxQD0SiTcx9FXOLfdDWDJ1lRznUTgQ/K5P4BF3nk2PUI
DXMxx3HTHIlF5UYpBGrxvr9PUdNdj9fy7Bunmk2/m4YlSS/L3djXp99Et/4yJuADpxQgD4emgNB+
aRfZ9RBge5ATN5bq9rJSowagtBxvkrHVb7qu+dYK7G1ruMBSQ5JeIh00feZQneEx7GRakszGu+wQ
aDxDCEafszlNdislZ5byF0yl5jW74cSFd5fvfnOZlsVHZYuwdKEvbV/boE1j/7LtUyg5pE7HyWcH
nyNTzcBPTPFNs9xYOgCSQR5BpatZfKM1dnxTTxECekW5Wn9i/ScYK2THktrspAKi96jFuZuPcbeD
j5NfUytoB3swv673JnA4Ew3HnY07i05XrZ0r/Q4KMIEd2rVWP62KmFUVOdmFdTSujPqqnPPLtWW8
dpA/9JLpEUa4ynUYJbJV30Ne9MwceJwq7SKp608m2VgQRMKMDQdXe8zRaIvHhOKulcxHICnfYkSf
bzEg9ciXoBPanYs5wNg2aSIeUezS9qD3zc80e1Xk2s6AUOml3XU9EFSMC/VlxeagRUAGg95mkzGy
POQVjlu5B8Y3zcxK1hZJgGhAV+P83lY63wFotZzR84yXDt8qV+eKgqS3buJI89ZYgJzaDGZmh0rL
D+iBdjqQJ1RWmYp/IoGYk6vxGxLs64B42695k1znDMree8DBFDlZk/i3moyNwCZJA24dMt4lLNwX
tWuGeXcKlRq61mAhdZlx/Us2DCDdwLYS2wASy5jUTPq5T+w7DKRhsgscLbhXkRo6OsXKJoPjfFAb
GD0ss8SFdagrTWE/G1YyXA9Ti4+hSzZ1W19ISgBL2dplHIqnNJHFiWgC5S6UzVe512+Ymbj1ojNL
UPztIhuu+kjC7R7NZnloSyM5VJKxQ5jj4+COms0sZvvTYC5j4p62Qd8bxLy3cXYVhyyx8rjsDRuD
3lYxEiGUiuJSgtDi5JLZPahlQ5pJasV48sIbJnjjYSDAEm2GnDwIOw4u1IyUAlDuCXGcr62qGKTx
KDECutEfjq1Qvt9ocicfyiJ25IXE3TAporFKLOV6lzg2Wl1qDBg1UzWvkhJvYDd3FUiasjP7dPR8
ydAv+nKgvowwm1NioXCvUZC29dmacNytX+UyHiglTPrN+l0ARfW5Fnm+bZfLaiWLy8TX9ae4AHPU
y1pyDiZN2Uv2FJ16vCLbZsnniyQBHYY8w081LmOHstV4nBX72pIYS2APB9LWdf6l30NmQzhtxt2F
rXXlF2H2gVtFdnfVd7G4oIWfeW02Fl+wITiKSdc1IIrUs41wPjG6JpSLCvcRTh354vU3f6HKiiS4
D6QwuW10rksDCu8sYCI/lXZ0ngfplo3tTtSptfV9XLdKYc7A34qLtq/N+7ry43uBA/NWSYz6NuW9
3o81udDrXd+mVaHE0ObZulZ7vC+QZefbzkoUjOjcxHX6aMH/ulzv2VY/g/QWQG6r6q7zieWTg2x0
Ixn3hN6WwxlNPG3B5WaqmDjMpQpta+ELovyed/T3qvt+rI4Rs/e8zILcGzTIyO9fdio1ucnO0qQ6
OBSVdIg14EasNw9ybciHCnASJ8JA96QYvUQqwXEtPZM2m+VTOeZT5ViSwa0f28RtzkR5hTM4Flw+
55B5yrbAHADgJrIu1xvkKGNcoSe10pdFTkk8QvXGLPVaBlr9jAMWTZecOH407iVTBQlRAiKeyc4+
d/M4n4UDqDzeKq3ab/pl36ZXorio1Q7TInEYZMyk9G7L6W5NMxIDtVuJDfJUpHZ0YYf0j+qUYUKt
ixZmczCBc6jB0qcdooDFrQrV3djEOg4prQTJPJsvOhYYz+4SXIEt24x5xNisc0qqIWdoIoUPE3Wb
pkjXCnGQ+FUOKGLjZ6N07dhPvcxPrkCDdscxsQBfpPamkGavi2ymJuosY/vpabaU0cI3w0AdVD5W
/hJ5n0nzR6OkdyI+Odvyb9Hj0jJ75HIGNKXTjnEg4E+OhslKV+/7VL4ro+6rbMf7uLWava2JydGK
EpeL1UZAILKFV/MyB8mmQv7tZdhjVYBGG3s+ZFP+os3RQHUWYNPQdACJrhmXlzmGjF1gjC/GpKiI
V/B5awZeITLr9F1u1JAK1Xlyi9qz0o51ukIqNPbFK51CipYyAeZrVZ9sgqI3XYNgnSBOOUV6gUz6
1LNdhO/MnqxEc5VyRo01lMzATHc+aeg5f+sUTdJ130cc/lXxrR1H+YgeF3t2ojWbqaMb22rEQOqV
fRlUjAptjcrEvtRm3OMWeJJNLE0JOLNO8RBho6a5NQf6OojA2G2T57bxpUFxy0IrzylrvNPbsuwI
WX+QbYpDOjYzmnmheGqzSRQmPKRjCprQKRKW8TTq/UtWIRQUpvFJTJXqSop+E4ftK+fgF6Pfd/rV
oImbXpu2+ggviZpDX4T1ijNgBONyAfcGuZOt5yn8Nz3ZjAlSypKkHE+z/GPYgjkLqviygPHjTJP5
GEFRNHJ60zUXRK8x+ssuW4LjJtFf0GZLGbv2mlFu27zZKGF6KmvUNU0ppY4+GJIrjcaiCj+1wr8z
o9k69DPXx+lVNCOu3H7rG1YEBqF+UwL6sUwoLvwk9j0fObAjdFTovk3Qhd1eMezUnL7VHgewbp6s
dze88VzaFMKDEpq2CJ5PSqjiwTRR1ah4yG2FGt3kE/UqBHvRiMFcb3G0agPNQEIUPrdNsKnsYkaM
SlaeFF75kR+fpvwB+vN0TIW6IDLUGHfpzGvDpzIoNTADumckndif7fYNXXLmFql8m1tx5KaxeGk7
q0JsE4JHNw/a0tyM9kK0joYKBv8AlgrG61rxGjE1hYOFZhRCm+LOFoR531IiN6/b9oiKgB2ELL1C
Cb0vgvwF24YHH+SttrV5P4Og72jQtwy/00Atjii3DqiTnrSg191YqFsCOJf1AogoiPl9K7RzF97G
ZBk4etnx4y1hC33P9J22zMy52BndtGPQvYuXtK6prYNtwDhy2zI5RHc8YsczAUamjdYfivzJsqYC
1worZm5Mw10yJk6YddI+8FWPj1R4PpJmrBF0LjJrq/XtVe8nbyC2B6YUQNNwsh/ElOCeYOvgml0l
M3aqrotU3bMD4ijDp7BR1ZwnV9kbMWmXlhnCrJHn41Dn2Dobc3BrTbu2aP8sQyGutxtSg+VNa1pP
IWILcmbMY0WwsEph4EAD7rdjP+wIOJi2mbB9sjv9yp2SitA+hXgKXz7qVfl5jhnuC3WjqBXLvXqX
2DTwO73bYyR5KuVlp4cqgT2vfArkZe9S1hR7hNolwh43duM/qNnswYCUvQjqBwvMsZrSCqIObccJ
l7ZDd63zsy2mdwcl1Q4lgrPgg622g2jIZMtksuZoAftdU36LpS3aNLJQeDfJHhd7nEHeOKKUSJd0
0FgjltMe4NCCLVIrtd74yVOjoy9JsNd5fnPSczxvhYn5Oxnw92l2I/a9ph6IZT7D2oCkpPmTy0Cp
Pg2Tegxl5hA1oBKMwtDQY0SoBcAotwoqaMShsJ2mrN5Aq9u7jhLJzSfr21gN/aVSiUMVh9spVu4C
P0scJCNvSRBjBCTIAFernC/U3dJaYDj7QLceiRvnOhTag5uEhK76c9sij0/vTH8Wi9lDbDK1eoEO
Rpc6GhaiJ1oTCl8va7KMXiAe8MaQKxdo/LZRm8dIQSpk9JI3DhM4rSkJdukIsTkOi5uuYoynWkTI
iop9WPQ6k0XhjLUCqyELCK6UBig7JDAX8VXcgO4Juy0zy2Sb2upj3lm44X2M3XnBnkIKVYg/8ESr
TKu2owQlvF7YVoN9ZO827uIi+BJN6SX68hsyyq7BjV2zh7g3CZfZSIPxYLAGdi3xHKIJjkM+jywo
AZoN+0UBTOjaGl7weIFF7XvL/1Q2vMYhMh/wkJGAyIUHKa7NKQlRXjEE/nlLwM8Nv0VVuzEqEK5q
izKrghps2f4xF+TxBSilrNGkTRaoLLMsgxGhOkF1KwrtTlUkALl+fBERKpWgUC90TH41NnYWtKlp
bxDnwOJ5a6LyKPRuumS9N25Fi9IyI7FvUNExC1J/YaMY7mhGn2St2k1BnB/scpf1Ye6YBCbVxJAP
yOuVdsdWTRUEBTU0ydwqhVMLRMDNMuVzqHI19cdNhD3Mbfug5rVmMbmqTQvoiRyWqMIWLkev7C/J
2ZSKK9Lutu3M04bQaZrsTukfVNeMn4gKo/dbLzh//CFf1EY4XdKNewG50J2kijwHXPvbkFKQb08V
BmI1nfYsWLtqDj9V6G1cqTFtLy6MbUFUI80HcpQUKBJNvrBeSAhsK648KmMxD+6gUB/rJn02R7tx
hpH2ZSzjoYubZ4LWWlqYULkVWpm5pbmBNjDLHDqWi1lzEkJOdNjJnoaNrRztkYSCSV02/M+mjpkX
mTB+koneQKYgKlB8RpjgV8smcH0GhWWX+RuCoXqHtDEWxiJ469vkVsZHPqszVs5a37BGa8wd0fbJ
aT5tx1Sc2Y1qgIWDC0pPoFDMe6JIOBO4M3cYKDyAqm+7HEjR4HP50gyV3hci0jFSKYBQ467vS9ix
zmpj35xQWb/NRfCZUzbcNEYN9rvGzWwHtNBi2FBMomAu4gPQ934k0GOprPhJPpHMop2U6FUzTk1k
Vq6w6qPdsWUN/FnbMb6hkY9egj5geBzAlBgC/mEs+OVQ7XOEJDbBGxNtFItrjlx8DZkfOiZlmGP2
dxHzFAfB40mV+9eaoAZLDazNxCC49+NNUAnd1SvjicBx0nzl8dPsYwmXVDM6lAlNMAiFdwbxSb2l
oLJfjJEYjoH65qUXVqReKESIbWag1HpCjR4MZedlpqR4ZoyElV/RbBrQ3UbGetRESkEHoCcSM5vN
bTz51wFdO5wzTeNMojzkTWYQgFp89U0GMA3HqJIuiqh4JoAvU/YzFjiqWvY9YdK+dZLCTGIm6LhC
dqhb922ZB0BtySIR4nMzBI6GWQTkIPqCClDCHQBC+WBhMgHSxd1iufErlrD8UERyeJMZQr0fBWlh
1iB+5wT7ZXZnm7KqmkjjLV2xf5EFSzWTYB9pLGe0Toe9Ly030cieQp2SH1cBSNrXyW2XbZB4hZuy
aeOLJM6nvWWpvDrE8MRcRRjAreFSMgXBmcpZpUm3ZQ0s7tIGPFUnlf7GH21ta4VGc6w1Xvhq9Vzv
Vv7/jCIG+8JPE7zu0nhfFpJ9DudYcchTjhxj9bN3osucfDAVzg2nWHDU9aR6qWYFd8aCmW/lMjmu
hkq61jekl+DoSOX4IJWtuE64+FgduFDIG0DYFqDXOZwSeTOmw/Q01frzu3U3LkuA5V2oHwCqGTsw
uuq+NKRnhAjjuevK57AyDDrUw5O5EJd+ADDlkG5aTbzLtP7j6/ifwWvBpmkKirz5939x/2tRTjX8
yvbD3X/fFxn//6/ld/7/z/z8G/++jL7WRVO8tf/4U7vX4vySvTYff+inv8yjf3923kv78tOdDXEZ
7XRD1uR0+9p0abs+C17H8pP/12/+8br+lfupfP3rz68FJd3y18hbzP/8/q3Dt7/+ZF7/Hz/+9e/f
Wp7+X3/+N38h6F7+eMm//eG81F+6by8ffvf1pWn/+pNMpX8JRI+06UykbsinEVYPr+/fUv+lYYNU
Ld3Q8dShsf3zD4JQ2/CvPxXzX4seg+kOM21VR5v65x9NAWWab4l/0VRWbUsIWTUt+sv/8yR/+ij/
96P9I++y6wIcd/PXnz83qy0NsYehWKomhMVED43yz0PlUbO0ZI61ASDw55LlULPu7Prhhzfm+2P+
+BjqzyLi9wdhbKjqimloS0/85wcZiObRZ5MHkcwvdkWem9ajUWJ8jTJjbNqNiVacMCaGt5VybNCZ
zI8JK+yQSRsmmSDLtF1Mez8qrhT8f0jM8AEZKIaCfZt9yZPRSSPNAUkQavd1Of5m8P6z7v2XJ298
cDBJ6oLJLnjyVg4pFllK2laOjZQyD+oNOqPtP79Zf/eB/PBerWLaH6QXQA0rqC/64Om6tuA70Ipj
5Wx/Z8ZQ/v4zwZGBG8OkSby87B8ep8q6cM5s2AK24thfCc+tjsqnbhdu5W8U77Y7HskDcvMN1i0q
k+Y3ys+/f3iEnyiOZEzA1ofjToEokwcTGAFp321Ig7pIt9Jte0Vnyk1c4UT3i4XZ7XeB1zn//AZ/
0FG8f6C6pSyCfAPrsfnhlZcRehe75JU3m/YidJNNdmtbTrVDHLtR3rTH/rK67nfDXvnNYItH4j39
X1nN90e2FfZ+uqlYsrVcCX94z6dCEv1Mf8xT5RqD6uyk5i39cU8fHsowdcvyc5DHjqWOrp1dYV4E
4BSTMMKmgmuxiNFmZrR01atEfzQLjvrcdgwqPFv5gsQyhm+pUwwNMokMCNm0VD7ERkGVNFKRs01I
cYL1xSe5VDl9lANXsoM/A7pJEzdsMewn4wYTm0cbJm7vzAC1pXqtJTdmPHiwHDel1B/sqLsoQNxr
verO7bnIp10bV25kMsA3pk1G+6Ipldsl9KHrxRmHEritfmcEFr0edBy2tLWa7hHVTX0iDKB2VK37
YtCtiDSg9QQQjcfRGE9NjcgFyhmZKLy4byjtXSz4e3m+kAsUcU3koUuCyUC3MQ8ZB0W0k4KtwEef
BYVjor4m3HkrDH+Lw9yNLJ00N9pTXUDhjK3K4BOoLTZVjCAMu3WCAvCIXZ0V9q44YB2ExW7Zt66R
l65qvVhSjQL3vqfQN15EClFYIHVqPd+/He3SafutifUlSbJDTJCRUF8VBUGrsSn1eEMKqdcr2tYm
NKMbFSwLyk4JLwubxB/i03OEDdJ0jElT8a1wWwnKf8YTLZOWMLHpBGfOXLJXlQg8M73BvhwDuOFx
7uDpp2G5oW51yLLapGQA6mybwX0Dm3NI5PWmqLvspMpFf71rZeK6ml2XVbydr3GlbplQMisWO5tI
NBWKbVxLFNdfyuiBbrVjt4aDfwufhkqtVd/pdEz16XNqzZuMPjty+wUIldqjZ+kkKSkQfUvcIPo5
zsZNmVkcG6Bscnz7QPkzcWMCY8a2Wkj4bRCs5O2+CAXr+Gd0xZexSi4uH5es3hUqitVSQqD/KMK7
iQ5dHXzL+b4SU9cpnzNLdis542U28LkqityvfX4D+Y9577deIIHwiazS6GHn/qbp72Z4ADTNvQ5Y
QzWYXj++mhH1wVA8TVPp9fWVWdNLED2kxgJYp3lPHhc943NALqFdtnvcl+AxCg8plBfywdB+Q5pH
Z5mxJ+YnN+R8meCgQ0/HWTFulP5ZhA++8QotDXjUs0+dOs44Vf4fdee1ZDeWZNlf6R9ADbR4hboq
xA1FMvgCI4MktNb4+llgVndFIGJ4O6ttzGbKLCvLLCt5LoAj/LhvX7tqzzQ302GOoBFPa6n/JSP8
RoFvTcvnceRQWXC1mQO2AtOXkupmqnBIVp3feBwTFJOJn1Nh4NN5zTzThsCh84RUCQ1FE84YcQr6
gXKGQS9fbtormp2alq1bJPAHiihVOaNQnfo9vQHHThRPmajiQTpiaoq9rZgdm8G8R2IAnlneR+EZ
sSZeHy4tud5MW25cX1UabfkVGmgLzHtWHXI9BcEKnlKLTmoS3UjNA17OCHyQnORnzQAfA2KOswfG
Nt3tw+c2xmM9fujyrwvGXCQflyV4Ls3ZLaJzQdpr5OJm4YCq0R414Z/aFqoTl4odockaKHwlWebL
9AQNAUDmjk53JC15l3iGeDvGJyIEvONBYlBWlktXj26WsL5aHWgaTII04dZcpEMOBr3XXvTgS4a7
a/1EyeCIfxGFvI7kD8eOgn1m5QMgdHSUEbkMZ48JXKbMuCJEuU+dSvNn8IlDdxciYpRk8RQF0gv2
ER4+F8Ab2SkaBFDVUt+24Q9aOjVButGT2CbxQ+ffQYYZJraz3bFoRWFc7SPxqfjSSq1nsQ/je6zm
QJIOk8r2Xt4CNLcrwFJt4C0i+VJu6Euwg4/sUJ+iubxHRrbcqP1NwGUQ2jCTttiBA/IHdaLJgF69
rLtNrNiX0/kYp+3RCNS1Z87JQnT0X5fgThVpoAWorrnN87gkLjr0XTdmJPpGNprFR9mSpgiaoma0
6yLAYkE80n7icjHG7xCIqF45al9QcJGgn5V7dfmckFRrqeB06IZawCfwC3aluZxFKloJ75fqnC2T
mF7052k0QDwkXkKncV09tpLiJOFng38xL1oE75GrLZVL7xAJxvhglOOdhaKTNF/4PSlzVxhzf6z5
eNVJxBVDqmFpkISQVLqJcFR0yGt6QvKDlhK7mCjimg3NPS17Gb2taDjYQ3rPCLlENnFC/nDxNZLo
lnGK2vmAPt+hoz6z8wgoyUmPcFLWcEbDFIdMH5CwQ22CHq30vTkpp66L7zuFygkoCfoyZcM3s69a
mUJy/G7hAqdN91Y3uSXACgTsTi5F+1SfvdD6Ga9dioV1LeZw1QBzKhXpcOFqVADMQbCYxj3W5/tQ
NnaiirZcC7FFKfAv64+JnrmdslZRyCmM99mS3dcArTXqoaGe+KC57aC4Rh7hyyrYT+1ZZidt211L
Qq4vrgsLCyLBwlaI1h+z1YBa5IfVam2u2ewUeRdV85U5QFSeZm/s6tuALcZOJ/1atWRyEMkOS6X9
BBBXDpnIAB1V9RD+MvvPjfg1zBJ3MgO/0vXDRH540Is9aXJ3NKKHURtug7b9JnatU5BrTCds2yEF
ollSU1SYHH4WaDFJPhbFd5Ee2FRSXGFic1nzPuljWJwiU8bU5lmi3zsbE780hPtUy061epZp71gq
OqtNCU/BySvU0dblkqyO5GXGVdALXkz7bJunVOFQvuISIN/182M5vaygGYiMezHJQBUNfHJlL6Jc
nW+14nti4CXDrj83OU2lt5N8myzEYoUFtuGmkmTgZ8+CxlFDGXbRjlr5AILFDqKXuprPEI2rSbzW
EIDlEtkqlbK0kNEj9MRP3Kd9ctLL7HuNAVBVvWhD/6OnhLn2O+mSeCzX1B17ZGfST0v/K1trU4uH
Lo9vqmz+jqiBcJ2EIBJUymvlTmkQR9F0Lo2gUih5T+J8zpVn2bxLtbthPKUkx0TAQOok3kiDBWVM
cKTKcKeoIE887BJY6Fqd3Kt556AqPTSTflRTXMKJPWX53EgQjHqIg8O9OMR8tNRdnXXlmSKewWmf
44FFcrinhk4HHUZMuVcRca4u2Wmr+h2/tJ8Gt1NfqHI4DYB/ylkHTLuuJs4fXZnvKU/ZAb24Itty
nMdUQerbLJKudYZL8htck4I2vyWt7KZyfeyEzrV08wB+laAOnbNhRT7fbJDV3VItxEE/F8hkUoiY
hOoSJzqOkFchABAhGfyk7t1apEGFhR9TrWr7h1wBI0zGMLglQ3u/FJ9nhfof1ZgGOAGFvqdCA1sl
Yp8kLqvc9wq7Nqr/uPc1AfigAJ07fabpz5STspe/BjSrNpJkQ/vxAnlg9+MWWX3pzdbTE8q6LK4i
UhzBuqbRf1cOohuwf1rBDyU/G5hMJj/EIThUHSzfFijgldZ0fhM9YW2DE8PL0tMziVk0PcOuOV5J
xvc5/YLC8doc5Ev3JuWD24tGwykSDxUwhry5N+UazQdLCgYJwayLa5VT/4SIaE9OYFfH2I+uL9zT
Lo233qZe3ZZ6hDpFmfwej64vh0PIC35UnrVTvNQN/fzzn8dbkxDbyxnNL+QhNVFBZL+5nCk41iyT
hXFPcugOysk8UDbz1ZNx4RYovU13/nUJRM+qaDTT62t/xdvHkpR2aRLgGi5WxNexetKa5VTVaEkA
saTneJrWvDrtxdZ6jFxo4v/w7vt68E2fxAhquCsF3ul4xGQ2+iGwh7mtDfve7mxrB7+aTQOHp9Pl
e/dHl9/XQ2+mT1YlM5IKnnvuTFdmz58DnBqyq6DLqY7odqBdUqu/VQ6/f9ObCbSImjJXBg+r2L03
ejyWk7jWDUokR3JElxqBh3z4Qrroo/zN68fc5LqMVC5pUOAxuxrs2pXKna26//NMlUhEvp+qKrk/
eopEndT52yk0mkpIBiMBjOhObrznGIX6eMLm2gcApNr1hZXx4SMhyCWDR2sYuaK3w2GU1esS/Qou
IgAPfQG7XXcQg8cLT/XhAnw1zPrUr9Y7vt4LxpHRRICVnWW9OluzeEwnMEdYqQxIRtAgjuhEUjb1
BTBwB7ic03hSawA0ENW55odd4YSi4ir6//AVbN64RccZXmfxhHPutVh/y1OqlpcW56XXvOnvwepp
HJGY08ur31vDJ1wvJ+HfmzlkvmgKgh4gbmYnsBILETCbnHjMbxZX2oNdc0Y/2jdfCyf4d5bCmlP+
azBpkzmtLbwtlm61QqNsrU25q5eG31UX9rTf5867jfvVMJvpmcHW7nSV1UCiwx/c4pz80B2yR5Er
2eE+cxNXPwyH+k64N93OE7li+81NXtmE4G58K194xfLHn/FfT72ZxhWd0ZHY8tT6dXiT36g7cPUc
6CdpbVS3ix/4qhyHU/5l/mLC2W/ATDjWp+RY3ZOkEPeXTlH5bcfOPzfBV29nM3O1CVguKb7JHR2i
9ANJIhqU3OJxuZo9yW0OuVfuLKfzyAlZtok4ysnhAN9eng3SOtKfvtNmfuNqagWJ9HvXQiH4jAYE
iYM7OdG99q1yQlf7cWFD+XBAChvK2tdKcXEz2Zuoy+ugQRn8+9HPmPR6kYs+4mgdSTJcPuHU9dO+
e8J/DbgtFfQj+dHS4AnjSPID8i4yxcF6lp/wDD11Q+RlRMYBXPuS4DXGn7pRfgK6QMXQHQwMbM2y
u+qa/kah87Osey9PWrektJHT719Bg4a66nWtdlbwggmMCVUblXLuwdJMKXgETXsw+p+9iUmsgV4g
jAwnjJY7TGt3WsWfrsOsp48iA/B54U2vZ/e7B6chXqJgpUmUst5u3YZRJRA884mUeobyBzc9e36S
Puskra5nn17zzsHV/JMxuc3O9P48+IWxrc0uo1ekCKSAr9zp3cnIGq9LySBBwEviY9JWF/Y06cPl
bVDKI6m7AnE266meci0qUYy60oPRY0TrFAfZIxPorg5PK3zDlv3Mi2+V5z8/5seH/quBN8sHnbae
ph1+LK2X3+RcPU7THgvFXVa4uPs5Fys0H24cJs20gH/wNtfW9/7qOB4GucR2nI2jB6jj0hjn5bvW
H/1gH9waR/Ajx+TCNFpnybtZ9GrETbyGMuafh5O6aw7t7q8IXN5fGubjN/lqnM1sDdM5E6a1Y2Dw
zeOAVYQtOC+9KzkDOAP74nAfhqH/Gm5LhUTAB8yM/mSGo96EVa0TeqmHENfnKuNIT+L6/XaX4tCP
7xmvht0ci7JcFbg48P3E1aV61HY4nZBoL/0UtblAkI8c3c71leC/2CU7yL8zX1+NvzkHsclup3pg
/NZDpemmXhTZL9JO2OV+/KAc/jzax0HAq9E2y9JairRLVttV8Q4AyVV1UNx2J51wJuOiikX6HmcL
Gm/tKrMlh5X6GR48x51IYuK/cxL8eSbrm7XaqiKxl8yvyUGqU8MLh09/ft4PtyFObpG/ZNRV27q9
SFciSAa2IXTHfrpXTul1drJbJjEb0Gk8/ZLOF0Zc99Ht6nw94ubq2C9qIaYpIzbqCz3mVyLZFDMV
djDt3Z7GIV383ggiKPMLj7qBBP0VwbweeLMRGTNyFaoZZDWXym+C+S6cyQRMBcX/q1QzjoHaHOts
2A+0dWlp5WvGgrp0vVSTaZESBycqCCWDh9LBqaggFXroWiHNBDSyQigQR4Pe8s4dguxCZPo7wH33
ypD8cVWjriVuUwr9QCtpZfLKgNrtgQbu1kgbHbkbXDgD5Y+2ToPWZdIW+npHW0+tV5u1EfalGtf9
GuoYtyKGjk7xAzEzFfXgMNi9214tnrJLz+ZV6/fu7/PYCbx6X/rFrnwI3eTCMSl/FAqZ6Fb4TQo/
a1tkb4pAK1BhrlfUkWigO68JnPpn4NKVct3txVt8FhxYoSmBn3SOH+Jb8f7ChNU/2HiRyJgwOEgA
Gvq23I69gtyUVTe7lEdRcvX7uJLO3ZQn9rJov8q63IlUDmQ811K4THRLKXXylIb6eUmhEyIdbKjS
kKExwJzELSGXTMdb/9nIyFXP453amiQa9UdDDbzUUF1drT4LFT0P4dSi6w5vrX58yQrjKMrNA+UI
n8rk0UDHB0PYxhniujZmj4Kw34AvbgNQ2EKqHFEBn/omP1p6vhO0zsFg/YkMKUU25dAkIRl4vqks
dLgzG+irixz3QeExW5HaSu+LYg+JZ81XYqFWy+qJTkt4LnpB21y/PINAvpJj8TCklout5a/Skh+q
RvHKgFt39xjGX/sOMh+m7baeyO5aXxM0GnQA59cJta3osZbl3ZCVKAhupeq2CykwBr16TBvlhe6y
tcduAtI+iHYImlaLYRtASVqmzpFjZd+p3a4YDKA6On1dAa6RL6mgehna18qQWZRgi7v0Gtm5i9Xi
6JIBRmasKl+zQqXLLlaTQ94Gd1ZaPpW57iltDyg1qFnuaXVMYsoDQyk/d2A67SUr78w8oRFNe5oX
qqe61Cv2bKXgTPL6Xuzi2DVhA7pFo3wCNXZUAtmnmm3TV+5Yc4p2FgQGNLfSjWQKJPCPTn3Sfl2V
OZjSgUB5kvTPQ6g58K5tuaDzlhZZQVVvadtFpKjIV02encKoPmM54xrt/JNc9tlo1J/ooF8KXfgV
rBJdWq4es0wBVhR+uzD/twEc/e4a2D22HYW4/F2WyJxEHU8mmlusB303e7jdXUdu7Rq7/McaMBbO
pUX/LuRgRF2kdRMdp4aaTd8EVlEIBwevTOpca48IF9tZx5VqfGT66KhZSCHZqPBd3B29NqsvbDkb
NgW3vHV0Wab6hLJG0bajp3mvjYNM2ybwjW80E6rgTbhivmDxUx/mR0pgvbtcOhW3t4/NoMbm9kHm
IxfaYpzcjJijbWxKdvjL31O79gRvnfoQJR+XT/K+/xwsl0KsNah5fb5sB9+EeF3fN5G5Dt65/a/6
pnCXffcZZTzx3a5x5NPFO8gHU+r1K94SsXvdaIZh4RV3LjhbKCCu4Ut2+bNNoBfYxujWfnxLsfHP
M/njUckicQ/RJBDrbw+3SkqRU6WMmkip0xrf5O7zvzMArYcqejBCs828FaNOy5d25iMuJ4NkzUQT
zZ9HeJd4//2pFJ6A/8imvk3Z9r0+W3PEEA0pW1TOsRecgysmJMfy5JUufZkH+RpJx781RzSda7kp
WXSmbp7Nwrg7XwaZyOCY3sR7aZ86L6BrPHzjCUQu3To+/FT/Gm2bAZnp97SWmtES5eegVTTi31x4
kdtDnRfJUU7aG+MQFYXGuiZeRToCIYfYdPXs0p52IhHuUt90UvrYpORLyxVjmGU/SsJbA8VVWl+F
CDVbcbmnsv9g4ZA+4gr0+xf9LXX0f0/6fFv9LB665ufP7vpb9f+B/tlCFwq+7NUHWjXWb1TQiF9+
lP/xv/7j8Vv6s43inDPqL2n1qp/+r3//LyU0x9A/qFjAMCbJz1fS5f8UQv/+J9QVZPimRIuvddCK
8Q9ZVQwgaprGEaaumsp/6qDXf6TwE2H7i7Km8Af+HSH0JiuAjppMBxErzA6DGxVXq7cTS2biloJG
2BDmvxL1aRJht9BpSGjrTFnhlQ0molHlkGGyI4SERdD8vaX6/hdstvMo6FIMWvkFNW5l2YJ6pkB9
ZCbueD0ftCZ1zfou7r/mOo1wOqpd4cf/rZn8P+kG+H9R6K/zqv/PUv/nnzhqv57Y8vr//2tSa+o/
NGYO1RS2Vg1o239NapXZLml4HFmmYViojVlI/ynu53/+p5hf/gc5UxHc3hqi/U0x/yYE+uvyh7CY
XwS0b61lv53DelJBx7L0yWm94I4JOpyt2M78iKTdyFGjyTta9Xav3sX5r3Djtbr/bUL095gay5AV
iPUlt73N6SzXvQzdfZicEuZVn3yq1U9V8f3PY2xyAAyyjiNqnJs6exIh5tsHC+Vu4jJZDfTGAXDE
xBcJcXQyMdmGOiBDo3+IzY5evzZdRMXX4qXH67kX2wKljYTArkZxHa3EjhbtU6UM+t5IUnO+UoUO
kGmTG1yCAA2NuAUluVpzWwBMekDOOi/PhjGZpi13moogRinCEp+G1gJIpRlRLMNPWYLlwvP+RmL/
K7Jbn1daq610h1Cjk2jMePu8JVCQbsYMzcEwd9d8ab3mUdlHbgxTyK5d3caJz612xoUo5e3Zuo66
5pdl6XcQzS64mT5LEU4F6sfOyTU0zriNoThLrTqgNzbqjYMRJLBv//xlNzmS32Ouy4R2Fh7VgJ38
9kmzUIRlkBl03u+Gq8If9tNR9rsdackLI73VH/w1EKh0wDzkszlONg83q01CIz0emWL/1A03pWUg
6HuocQHppN1E4vfPD/ZuWRiU5w0RZBmDMWs3z6Xia6PFRYVynbUB18GUitGuxg6YAeAxCCZ/Hu6D
GWNwu+L56BoijP2dIH0VF8V6qAxTj0RVuR2upoP1mSQz6pzeLRAGLKRaqrvqSXq+MKrM13k7T1Gw
yAhm9PV8Nq3N4rcMIPmoMDsnOUDe8vpdvkPYiSJoeYovJpU2zPv1E5qqQfQHBJFj2vqd8Hn1jDg8
tT3tRdzkrgaXdgMPUXLkBi6YSnLpkrdea8Pb5Ej3qXNhaXzwft+OvXnSIujw8JAYe3mZXIx09vHX
+rjsLY/SaWl39zXYPUextb//XRkXopdOEhGRgbKZR41pIRfqjMbBHuRg7gDV+Ytv+PEdOZJjVztr
HB+7l0r3H2y4b4ddt4pXr1qJMrETZ4ZFrAz661t8M3tQp/aDm99gxOsMJzSxbEOj6tEsEB9kpCdr
TkF5Tv2Lpaj3+9LbH7N593pCz0ky8GMmv7xBbOeFXrcXPNWFe+SWfnRESORfqiu+3y9MkhgyEFyQ
xMy2zaAkmTJTWM28evp2Zq/Cre9pHMYKnes058JuKMNBrgDtN4t8UNq5ay8srrd3qd+znY++AoQN
RGnvDtaoT6OQhtAGr7wXVf2saRf+/I+m9JsBNvU2ox8XhLQMAGLhm+LrTnyXPqGfpgvBHrggdnfV
1/mzcill8n5npNL86rmst1OryujfTmeGVXfVY5rbCFspFK+aN6d8bOzU1cArmbbxfGlSfzCNXg/8
m+D/ak4HkmARqzDw1FwbNQyL5IuqPmlwri7siutV4e2uyBNyfK8uiQYQ1M2aFaJAIPfKQOJR8fNj
ujOu20Ni4yJ/6Ta8vqv3I9EKSnvpSj/exEWV3AZNm6/v8g7Vrp96ABEnw24iO3lYtRVrjh1v8+nJ
oF3gqN60F7w91kWwGZ+IgQCWHdlYGcxvv2WtyC3mBNDv1Lg9lPRRiQMtR4G+HzGoVjADu/BmP5g7
BsxKwLTshjTBbi5pNWeQXhXsBDM542CR3UZBjVo8F6FIf9c5ULDFngKnFhL0somtDU919Fwh1FUu
SqneLU+T4J5UB39bw7VtPLEkkWa0vbE4+p3E2hmfpn21T3ctm1LohC+CCwLgwtO/H1InTmI+cQQa
gK43WxKSb9zo6nbmtGW57lQHW01HPVvXyb3irHLGi0W/7YiyBFSboIyTR2fU7SaYSolhxTk4ozz7
NWkqkvqvgVFeD0YEZ6PewQaAJxX5WtI/TkpvL6Oyq1rk0Ul+adfYbse/f4mJ5+gapNK1vDmQkkid
62Bt/goa664eGydFP1NmCn/NV2Fm2FPwlDSLuxBsLWrrxXhwy1F90MPWTfNmN+si9MJ+J9K59+fP
8tE7ImOgcDlZc5TbqJkGpTCXTdzhy4X2PQnt+1L4fx5iu8zXh389xPoTXu1cellNuaAwREWnlBx1
GN2c134SvBjsQQ+dJeJERvL251HfHRDbYTf7GM2ZADQshiUfihknBiM/Qais15DJSVVHRLa+0xw6
LYE1/Dtj0yxv0afLdRutzdtHzoeqMugaZ+Y1QDcSAHWldCcHpT/0YA8aWxTJxTTjsZpKzxJHX4H4
KVP57edlHwNA0SLj0k/6aAq+/kmbgytIRaENZKag9ZD/Uo/ITL8/zjfTnlLylfQJt+FH2abwdTnu
3e56MvuLjt/tmvTkdr9d9yzLEFvCtSPVrk0Hejl2ojvBGxyxvl5DIDqh3Lsff/vjc3dByUwMtGZa
twtOa00hjhf0gMG18EX+lIz4MTj5dJ34lqMRbGvZp8lCuiheFOi8n+34RCmGycViTZ9sCzlLD6Qm
oHhFgNChA1rL5qp/eZhtxk+UpTfjbGs3RVdwm+8ZZ3QGV6BmXtP+Hu6M3VrFuBRObuSPIE7W0VYj
OPZwEkbbanRW4/ENsKl0okN8g9/dcZXcC3w/iOhk4i8W47ZByDoe+xHuq8SO/H0TGnSYR6aTQXue
eGwO68W690c3dHL/YkfDNgjYjiS/XarkRIQiskBLJoeFZgLlFPHfGfeyGEW64s172U6Ol8uNH00T
FgRpYW6CuNRtYg+5NiYQ3LDZ1rtn4QeH3q8P4KMOFxbC+/2dP//VOJvN18xALbe9XDnz0foS3kfO
uAuPMY0SRs77XOUcFze/dwueK/UaOJKJoSUFBsjbNzp3irm0U4on8BXWTS7Ivi+sQ94n3RmgBR3Y
t/al6Pj9br8OimMsU+V3Fn6z25v6hBeoyaDqLtznnljbnLBNw5qgh9MXA3u8Xa+a0nB9Ke+0UTOt
+B/CVzZ73VrHfqfUyGeJNuNWgFh1bXyRrgoXFLITXFFMd2c3OakImi7RGH6Hiq9D1+2Ym1mrTQmY
AcjL5Eq1L/D5v6lf5Wt5p3xRHZoQb5ren+4bj5aKdZOL/UvP/P4TG0DM12sC1RDKGpu3rUvQ+vKW
hv9QEJ6waD5Js/qipv0lDdI6Vd4+JuPAdyGfqEj0cGzGGbADlQvYufYqxBlv2l2602/bQ3c97i9t
ORvp+/oZGUuhiLNG52S8N9O2bkBn99DdbXrbvOWWXBuV4jMVt/yGqewatAbuyyvtGN0k9zD4j+Rc
fZI5x8upog/frqqC1uHyzkve7A0EyZladdi0BDV99Wh11F/L3+vX+OfTvhpjsy/kYmzCe2YMq75O
pcqus6e8ffjz5vNu71nf6KsxNl8PqmCSVesYsQpKr6dZ0vrbt4r1q2mWpq4iEVrStjPEHDtQI+Sg
+GpZLnrB7q/YImrRGKVXUeuLburCX750l/toZr4edxPRx4s6jC1hgB3WTkhhWnDEA4ZhgZ27sX9x
tHU5v1oHsrRaJ1KmMUjpQOffypmNeUgWJZFp7LyCHOplPnQHP/lE0nAfOOKFe/nms70bbBO8xnEf
ANdmMHPS3WI/JIP753khMQk+eCCUbfChKDDpsrJZbEFTCbjCp3g0qMr8AqPM4lSYKyW+TYr7Kro3
reYUzeZuVsGQ50O2N2Lh1MfaQ7ko90YCoGKxSt0pVFps4affqIP0vcvTo4lnC0p2IKNjIt/V3K2N
kEbcGABAoOKroY3U23uDi0eQ3GKr4s89gN+a1uc+P7VJfUfXz9esbdbGcjwHI9O6Udrgeca+2pXr
cK8v+BuihXAnfT4b4qrlrMT8AHuPrV4ofgbtEEJTMJ5qE4spqZBLQCzFvRnTgqvK7V2hBwFWx/pD
HVOuhRnRtomvw2e+ESZsg27bqo9n9FklJjtlXAqPYacDbC0EGstdtYtg/88WfbgZZPR0MWVfnmP8
fTDACznuZHNM7Mg0gysg6tF33IeUBwignTdOk+UNA3DtDDXdUVYXgLJiIezHWTdc9EimE5RisFdm
cXhJila6EUB038b9MN4KYibv9CBMBjtLc+0n3s0058vzrOkwOjTT03sxcDR11m+N9JPUi/192s0r
WbCr7lNNpJdoFmHSoGvWIZo0ie6VXdeBBFKCh6jRspteCOnLzoZRv7ICqP0Etbm2lJ/qfv0XJZzt
PtMrJ77UgmTA324itf8S4Jc8HetITbuW9FscLmwxdIeaAGBQ+2l0T7V6CIxoEXKp+RGnApRqWt5r
mB8OJNIB2GaHcZ5YMju0ONH9HuOZ4TqnRaICal6nykPRwzb/Wi+lyrttSys6m0WB258FMZiovlxA
Y4hULtwWVxb9mKcgNK6ERYgJQzIDOB6OvVpdfg0tHbRB3Ulx9RwudcP9TjXgc0iGsIr9JE6eQ4D2
oJk8k2AN5QlO0m33aRm1KXIbjeYUO9IxjnhsAk3MEzfsoPzDr07SNplOY1DnQo0gcKSNph9qrbUr
vYA8gm+uNvzs+hiwjJxFEegWqSxGMuBVtki7SGv08PNUYJUGUN7oi5sxKTo+c6ktZAIccjlYSR3N
WtOrX3LARA8dBKhVpe5yE1N4NwgB3/uNItdyjhgokWao2bTzS4k6wwQyDHyTktVwKKiGX4IE3F+3
K0MCJiiNlQ4vXSqqKHoSxgBy7Y6cVGfR3DWkWMx/yuoyBXQ5KMB+vo9xVppgjNdXuE/AaMa/lG4w
gXDHbWaRKuwVZpUwmM3PyJKT0zTDCTyUHZTL65pGeMUlJdMoe6wBVfK1M6ssZePOs+Qsp+QnKLYG
Ay5iSpO/yABIyUspvVrastg3X7RhmcZPmgQh45GpQDpJ6BfIIGVkxZMvpDU41kDJtYB+4KQtvUwT
5AcIj1XlLlkAXGXIeDFOGprGEbz66lrfzuBBsJIPaxMiRyd9awdRvscyp9kBYGGhYGZ7rJSmckPm
nRNEILSbEPFuooI7GJfWBVwV2JERq3s9wxG1qsgmCoLe3rUt1BpOP9iMSsisFcBCVKhoMwl+EvEG
MNdeiX7OVk6oTAhiW70VwmtqlyMmJ/Re6Q1JQNY18Khau1ZX5GgFSsfOO9Xy4Thk4EzkQPFZho+z
lRUnvrZ87ge4lsaMqdCYiaJTTmO2j5oEr9ZEtVw+m0kjLEaxgZGeEtFMFzy/4kC1VeDa7L2xbjl4
2tQetrHy91zSifc0bKOMKEpLW9Pm6tg1Ki4IZNGclo5JJ2lChc5hBWpWnCg7cP2Boy+aYe1KgX9i
4I9xCiXgL3XKtV+tEfVSZG8g6aO5l3Q4PwHcnYbu43w4lhFwyxAwWS3E1wpkLgHbhX6JQ7sdBuaC
waqGXDq/GPQQz3jVptXwQ0kU30gDX65jF3LXAd7ULgfUXVfD0Sg1N+MkqeNv8JA40OKvU4FHlZzK
D3nQ7yZoK00DrKaC+xCuGuMARvggn3Ix1a/QvdbOgpUIBpZO1nDRDpdHo4N62+fN5zaoKP6GqJLx
oNiFU0lTpIS2eB48sjAPbYtJdNgatM1UiCjmMRMO5bKQUhy+LxD5AhP7A6Gwk8l4JOXkCKq4H+b4
YA6w49k46cqa5Meu/BYYkiND5eH1njqWUKthx6sW4RMOXMfB/Gmkw+iEPVwL06jv9AEuNZ4/Ixgr
eaCwpOS4fy6jQ4Zm8HslML6mgoF8WO/dYZGDK/zULXaQlEtoHN8oo5Bi8gcaqdNHQihOEzcZAMGl
rdHYXa8cAI3zHmJsspusdzChKPe60QunqESLHbfFt1rPH5Ws37H7jzutACRCXPsw49XTzbMvdmN8
TrE228UqCBURFneu4EVVR8mjkBfpF6EtNY/NYm0vWoozcYlwmvXIul6UCM+wdsp3TcamO1RBfgLr
f58o+hcu3vNqhgR/R991+nJn1MXOWKqzMoAq05mdcYmWvSwqEtzqHDiVnj1lZf+Is8p8jJruu1HM
qI2HAp+IoT4X9XgTl8NL34qip+tt5xh5DqUllp412MOJUT4KIVuugdejVorcp1GtKNOzpGG21pkA
mws+tYBGHL96Lyqt+1aT8U/ANGYpY19cdPgBmQDRBAqvXcrqI6RWyChJnkIDKhNnwaPmLKoazCc1
w6Qh6AR7LmTjThNnUD9LcdNiLuQsOXamfStl9/TUMJe6LPUtIUpsQYF6V8XhrzptAZuBxPFMKYd+
U4c5HDq8h9JQ+QrUmAgsrO5ZoQ8msPIibhDHCrpj9JzLupBfDyp4MLAoj1ISfZeLhiBF3BFN4moh
5Ec1MfdmX+3bNL828vAoEORA3FxxgmGJT20IOlwqnqQW62/oVzRNTRp5sl7Sb9PWkv1xFtu9HgpX
TTQ9EULgk5vzfrEubE7K1NZnJUmg8GiPcxHs5J4boSiCiwnDsxKKX+NueOn6zJvNhd1vOmS1jLy+
2nVW6/AneKXaflsI0DQL9+tSwQV5+NXV8WGM4Fcp8KHMYmCNNtZ5acNTPwBVEYzwRRLmwqm40y9y
/JSk4ksPsd0WotqbdP0W25C7Sq2ei1m67qr0hMTvtsE5EpMtcmOGSOvzrOwGeXxY2v4xMIVbpcrO
hp58CpL5c9Oww+FhQgtxqH+d9MZVsdKxITEEPofiM7zFXVYS3E66CMKONEmeFCX9uUCh0zp76CcB
FIR4aDqsAZNoj90OjYcFhf05Bnu3pPu+zFq6R1T2iD7E4sbE+UyWpedeMb7ohYGrOU4zUTb8zPr0
HEyY2+Cy8yVEJmSb6qLZDUedn875WQ2kq3Kpz5BcTkVRfqsNi2x9OWpXQIu+dBFl+p7O9AJ0VgcZ
2Y1i4ylu5nMnst21xoyqII89K2QDmsRociZVX/ZTiFdoJI+VN4Hk8ysJXI4RK89JMhcE7kDjBOF6
7JiktVU0/5uz81py3FjW9RMhAt7cAgRdezfuBtHj4L3H0+8PvfY5uwkyiCXpRlJIMckqlMnK/M2W
n5XuKIUmD2nQ66jQ1akjRvKwNa0Yo8MyQ5KjrXw31ZNX1SpeOUnQu876AsHAXkptEkvsPiy5MOGJ
ZGO0z71M3wld498nARJ/Pot+01TYbak5TiClBOBr0Ap03frcHkVB36RDtglSHRTlT0ya8C0f55dO
qB6tsXobE3OjRd1tLQlf8G5VnDZQBLfHfBlJNe2n1/O0oFb2O8gaNCgHZdw3NRahvqxv+55+h6yh
8xxYxfcWGzNUFcFlFeRWu6oPHcT6Irtr8/GtsEz0B1TyBhnjrA0667UdNOWNmAMB1zD63Qu5lO1x
cP9lSt1BbOQ3vCJezA7praEGfSUL3lctNb4Pw4SdvfBVT4fnpszudL81HE+i7RWHyg4WyK2sNX9C
FIrI+iDF1P57MsGHkdPed4u5L6bAgrHxZrqNx/qH2mTqJslhEfHK4ZK0qnAjKhm1Wz/hEZD7Bzwi
/ramENh1Ufw1ZHPv6QFeElpGLhMoz16nfksaHXHqqHTlJAJubY22VhkIPeSUeg2hwUWw2OZ+VO68
sEbKdJS+Q+ypb2r8oTZTZv2IphBbHEt5MGMUKX0Ba1Zdze6MfnqCLWW5ZtncIkb1u9SzW6OR3qyk
e4gM7yBLI8L9zR8Ft0rbb3CJiOviweu8PVhhV1HCx6ZSjkqD1nCvP4hl2tmFkjyPcg7ZrPaiQ1C0
qISlVtmEjsWbFi36Dt+RLiq+4YTwQwD74lpGdxSGxMcZR3oXR0k81G2z51hVMINIxq0vVbgkxMPe
rxrYhf6R9fuSyLjD1cFOS5AlxTrnReMyY9Wr95ZQ3wvWgMCsbk5PQgDaoUPRux0oq+KZPe3qQVKe
GwviV6NndCNCQFxoxdpqlt+VwwhGIw1r25dxTk38feRZhzkrQK45huRv6b8DHAqqlHdRZlqhm4M1
fS/Dsd6IXY8IfStN1HLC1h36me1s4obTjcOb0KVIr6X6c0Kz56HO6Ns3k8FlhOWWlQvvZam+9x5a
oprx1nbxnVzDl4OIgapiiegqml8oh00HUsrDqKk3SVm9RThD7BSxfk1CU9sMpR4dQgWIDqwgWwvQ
HJJ0hC8LtdnWaXgIQ9P6ksUip3xvqd0WHGblGgUottbQBOTy+u5NVwdt04XNbPAniP1LGNba/SCK
wYNvDvJNrWb1zdBKZF1KaSCjKBoFPWJ1/NpO0ezdF1q/CoRWX6qkHHAwKFIYkLM2pZyOjhbVvzQV
OTI5kyHTad5bqAH4TH0qlW2yTwNeHZ4w9ttU6GbJQOE9rqyjlGLpYMAsrbL+zlPaxi7RpHcST75P
2/ovpr5ugpG92WGaNaABGYlQyjLEvgahekJ67dD2KBT46D5ZafMqTuUxQp42bFjOSYBerCF9oR73
rOS83Ms/hjxuubAdkbNjzhcl5aZLuo1CrpWG2kYQdVRFsqAE9FHeWhZJMBHHdOvjkDP74ynVS2Fa
wGCPfSPbPcKfuBiTbht2bR0wUBiQPDXkL41Cfiry4s0ZilhYuYPVHJJCivFHyhpsgiyAbr54kwfp
d0liiaE4GeVvFd4DbYglU4nObUvK3RbYx+n7vNVdeZidY0ZUUj1bM8a73M+fswmybu47nQkqBUCB
1N7jkvo4oNQmyr87rXRzCVCfaGzktnhS9W9adsT9xw2UxK2zv0FxLHTr0CjebRCV+9Tq77QEiJYo
bLoUe2vNf68qYTdwQabal2aQnqXGcnBAgvYbIKdFvVGp7GJErxWlJukGLjCeIB/OyqGIT0YjmRsx
wRDLAw7xZbQKYd9UYX6oBdANioFHmhGNX/BKQWgwfyhMqmRQh264ncPXNIadqakRkq+iipl9z5Ic
ZP1ZhLLcDtBLq7R7NI3+WPsqdq2d9yXMkgnB3x4LZyoOHUrAQ93UryKp/E6UhJ9WoN7gHVragqp9
k1Lv2ZNH1+iqjUjOREqfoFxocmhHfusoeWTcZMmIY2proP7X5t/bEkPKztirgsRKMJs9CHZKkrKM
20uevfqVkTm6X2qk1ChDVkq+D5GH5BH3WJaKg61A5GRiMWJHhrqykDTfRl8cgbpFeBb2T1Gr8azy
FJVkE01NJVMnZPGoC9YRJ/kgya+DZA6Pg5AM95RPqsb1PBE3BU0Waot8wETBNKZuhtRwNWIbWEjv
ZjlgChI3z1jYQMhuNh/GNB5Pb4B2ijaCpTVcrTxYHjeIdDeGD7W1N5A5KVMeg71+Pyj0OBLpNhAB
Ayj3UlgeeJOwPfZdn2y9FAngyI/tOBrucJ7dpyPmjarZ78ZaftThK9stWpoDauBT2EE3z459UdqZ
GdgJWpyGGkDFSNi7yTTdqIX/nFf8WXF2K6JD2OeVLSTqY8z5aZHmpSitqDJE1wgfTjfyDA6g/inX
Am/TF7u4rbdRmKMTrGya7os2/onDH6kivcEdduLyuagfkag8YGD0M4B1HMbRvu9HEFbBWydV91yJ
tgX2RTe2gvCq527donSUG86Y/O3rnWH9KfV3els8SyLM+MaHFB+wyHSHyDpOYWCTYVESDpy8vy0h
JBtDPjkT5wXbMLDTTgDCpTyqhVfYXGW/857SfHpgq5ctJsQ4JSY/WNgwrjS38Xoag/KfcbDu1cT6
0Yi7tEGXvBy2SV9giAjgns0DTFbcYV4t2kW0jxHv1w0kWtE8R8b16BWIfGnmHbtoI1fPU6C5gpwC
AxR4zW1LFDNbqcYzCwHh3p3UX7K8FeryOATiPbU8UNyw2bAgBSOHcOV7KVQ/S7I7NflqFMmtLMpO
wvIWy9wNE5Ql+UHmQPaDLLEef9W8X3oDXK3ABbOW2Ex+bmwiDJSyJHAEMqII2ygni+KjLHzvgHSZ
ySt6StvAa59kCfcWo7jpagyNpvAxFOK9hJx7VrUUSUQ70V5L/pe4/12m4WtIIS/ET4zo8iwHnEnl
5JhBzKF1G/puO46uYkokCNy9MQen1D74CaaP+O6V5m3XPUslr8+dUd4MaJhXvvBHMP5msNRr4S4r
Dp05Oenku1b66iOhXVrerqmFLSV8DquSK7sxeYikXTYd+pCKA6xtp+g7ux7yF2VstpSa7KTlRZth
JBOamz4u742YjLvQkFkTnMHDGmdI7sKUrIz7pMCQIZbFL1H7q2q5e4NjjUSrRmlY9eipGqEr8euT
uncNy+CbGtuqsrZBgM0Rtk5i/2jG3D3AmfL6BusvzJ7/qkm6C6dDyF1AVsWNJT/jWW5ndbJTeTvq
fQkbgTL48HMkQ2ticDBIkKuYKdc6mkodNW9cWlHex0Ov2k88imP+GCzvYB1jojzhjjMl6H0YHk8p
Skae1dwnCkK+yE1jEZUUenifChby1aFR7USa4WTNXbKZmh7zsmRAQFA0e2ETt7r4W/Vo3e8NfRwe
qZom/k7xfst+9JOLD25WW1f+z47MZdcVyJdeb/6cd34sEJf0yUFH4d2xpKs2ShtQlqMp6NdIyyab
Cguq6xGWDXkaWISQacnT94NBvuSf+M0UD9HQzz3BarihzGxLdAMdKnmggY7VznO7rb+KOp87fqc9
upOoS/ZokXRYpkdElcvfnv+nyOHozwXVWlyBcl2cQZrU9N41EAdLvSrKTHk0wgG0xfyvxHZUQmml
u3kxAigmlbkDUbEETk6yXJZ+0Jrsk68CLaW5YL3yjRb90/98I9rQEvgsfGKWPe4kMaKgzvEQ1O/w
3nP6O/Xx1+SIt+sUryVS6izUPNpP+MPOKJTUSwFqY62obLPtgGY9Ph3wzA7DW0gm9/362D74XMuV
MPNnWIYgbJEwOA0InMEqM4y+7OggOvF+dJCr38vutM2Q8sFSfIOKQO/ov8etvkVoYh2ecXkHYE0y
4xjgdRiLIfujTGWJqxvchOh4R1SDOaowhNtWeyqYroaU0jaXV41RLq4b1gxcGsWACbsALogGgDzK
EWQg8t8+e8vr3fWZvbjFPi2aBaCg68hpNaHC70TGmspM3KrWvkZWciNk+dP1UAvOu/GxajihaF1L
4HvOqOfJ2BVBH3XzIVIcdFA1/nhE1muT74R8E75JO5TS98lbTkb1D0mJc2hiagraO4osnYGzR041
nMdjWiZa4ypyvlcUhJVLdeWcXMBMPsIos8KGAcmLUsUCkJ3ohok6AQ2pcTyUwbceM5Fp+BfTKH0O
sgAT9BMq43FOkOAWN4KGMhf8I0594UbfNLb0l5zmp/I3INlbRWIu2XlnA5wxeJ82vsU7PxpVYsci
2vmhX2tONsB3KsP4DqPT2yHqd0U4UowXjumwhn5ZIPyW0ZeEDaqLiSTOI9ceqoOyNw/+Ybz9LwCM
K59xyaIA58q+0IkDB1G2Z8UwROdNIGiq3biSo2Bbv1mXizw/YqAiIjnBsoHRwDJdrJ4qM0Qk/xMN
SwBhxEo9jPdlnzxWhWr+CZu6+dkqjxV2m78T2YruxVqudnXt4bngpbZXCCOC5jGy5Yi8rFwtZ/OO
ygZr2pDwZ6LhtbwecfeUc8loMeQ5+Htke/YzAHd9dZ2dRXMYdieyLeBxziA5ftOJPoULDRkxQJVa
vO1G6IM1ZWWMSa+fRfJ8bp5cKJoMxZKTAOM/ToYlM9rH0aXpa6rB3o/wHTsa8wmnYwC/gktZE1Wq
7+XGco2n8JGaDQXRLXinp+DPKgj4DIX0wXQFY2VxviNfseCvUF8PGqModHuGHKsOZrWzCiq7+Khv
k2H1GFwo8nAEL+It71Gj7K2k+ognOvPC9o/ZjbHL3GxX7q9P8QIdP4dC8AH83yxIDeZ4cVQEhsSn
yyIKDIXxpuVILnWjsPN88UtNWyIXu2M8WisLdYE8/ohJAgx0zZzdI5c42cDCeqQKoAAVkzpSLQj6
XcgjZq80KQ+CIcfYTK60ldTufNlCwiF3RJlOBKG+3LZJJMTeoAj4TMTRpgImO3X3SKrbsiGtDO8s
GWBKgYgYCLcYOgiixWUNj4TWXWFSq67e/emr1q1dLReW40mAeaifjvdAr/tQaQgg7M1dvPePsdNu
8X0CYLx+3p2dsovRLI67xLMMDLjnYNmrNv0VLGzK/qFJwceCPxnR4rIsw06V65ogM4gZSAS2cm6A
dRZIbbZ1Rq1sHWk/b6LF2XISc7Hy6fR0E4B/jc7RRj2KdwhN2qicWbtkX/BS+ufbjCOMAj6GkiaU
rNNP5uV1n6ZeQDXa6B+DRH1Qpm0baGgxqhAXaI+kYvLnesiLyxC7AjS1ZvUla7EMhRICHTwJzfZ6
64nG2T6hvnU9xMWN/CnEYiEmyWwzaxLC75LZXNznqT8NL2DvEdRqrJ1mhbvrEZdaGf85Oz6FXCxH
KvVpneHl8QGMzjH9vc+26Q71LJe2UIbFRLYL/l1MOOzoo3Hh64vsfhKKepR7VkoHX8kZ4ctTAMHk
8qVVHCz0AsivyKRlKwfW+fNt3nm8dPl0vGTkJdElzpUm9CAz2mCLXMAB3AJQlo8Ikjvjqs3h5Yn9
FG1x55Dxh6Y6Es27K++HlwhLx8L1XmbZ1ZmgjxDayvgW6pf/u+k/RZyPuU/HmJAn5UQTSeOh0bva
w7RV3fjHLDU5HADRbYq9ce/tqT8j95oc/U1sD7/aG8SbHXlf4Vyy9nvODzqYGyR2oiWD6z9j+shd
S/IGEh9baizct1MpRv1daumRcRhmocqVi3cpi8BKVhBggG8MPkpCVmm5P/VG63uBS37wXXNXbIe9
idgXVB8n7FzVntAIGHZIy0M9inbQyV3gkSubaV64p0fg6U9Y7N+KDqpF/wljxF8Q5L0dfm0b3MSz
bb2Z1TzMaF1s8PxUIiQsecq6TBoVgdOPbuL0OnL0UvO11QAz84dqJm4kLzOtapgOjLq8b3ZrWgSX
vu3nqIullgZN5ccTUQONBxcFbLM8yGHgXp/PS2NDhwX5EI55JAgWUYRRwda8QINlfkA7qkxBWaz1
lSDnCRtUDZkTQYH4QxFpcZNg/yVknd6SsNF1q3TZybrEzquvsf+tSJ8zU11ZJOd500m8ZXUvqYs4
b2P6qC2ebhMecS3awQ/F+H597i6cP6dxFgsj6esw7XziYKZ3VB0Evp9mriSs4dfZOci7X+UWrI1s
8bmq2lIDVSeiZssV0JAtRoPxDWUO18OadJPc1zC40J4ebH+V2LAWe3GlCEbfWV3BV2xls8Wdvk7t
pMAFVS5KnORi7EyvT+/FeKqGIhsPV55ui9nFXN2fYpmHlKiLWzXrDro5Fo6ZpL8LMfhfbb0T4/Er
2lIfJxsyojPHgSqLqMz75NPBXppiK08hHIcp1Q5F9q0u610zvV4f0UKreL4+WDC48PFwgSCiL+vp
qY9pdetzeGn4BIWQFt1+l/+hU7m1vqnubBoR7jASvDNgvZbYlyEDtUoHuzit//cbll4puNhDhtE5
w4GGiLco0XWVjaiIvwMFlr9EaaquKDdcOsi4L9DhkzgDIP6dTm2hDCUlBNZsHFYQ5t8LWiRCt+Lh
tRZkHvWn75eUapq0wAFsqc5vRTzRGo+O9K/r3+9CeqOgTiChDABJnobxYiitivx1EBAFrMl+0g5z
xjE8zddeXpLF+dNmJeC8xpe3HebRcP4RYaCGsQjotbhhVgrHs5GF+GQayuRFbu+JPpgsLC3FjQ/q
WnTCQe07rA1HJXUytg3cozjrfipSupYCXFo9EPE5y4G3sE0WPyjVeFpLUa0DO4we1VD5ZTbtnVJq
AMj9tUrKhW+K0AjuF+iwqbxJF3kzQJZJNpORBwguDVqwS4G/qbgu0UQHCwEHBSTvZuYbI4SwEeqt
xAWDj3e7F72dnzl0NX+lL2v13gsX5smPWjz7uhDh4coAZyiAFKQMsdFA5Vz/6ufjRjwGovEMkiBJ
W9YaKjWYIiB1lGHbozlbcJbf9XCls7ewRZ+PIoKYOnJh1DSMs8bUhMK+WY45HbBkMyInFd0mtZsd
VBeKExrkrvmS3Kgt/QfJjbdrT8uLI/y/4EsnFZRTOSigiQC1IFlsIRUJP6GmbK/PozLfhqe7B0Km
Tn0eLp4CH35xg0hKNJaTRG0+zBOn7tEo8yZEDWTKgBBn6F3LVvsaF81jkWqOFUt2gR24QNE7AI/C
Zw2r/NDJP0MjvTXUN5B5atHapWbtLfxi/RwHyLDe1rq+1afoDtTEfSLimq0X/bvVJwcD19HrA5oX
/HI8EBgoP8mopJy5uoN+qQNg0jQTTePG8utbsTqoQG9SEpxGfrkebOHn9J8VguKMIvF6pKuyVNyZ
hEAbuH9pxenTg2imD53UpwCE8hu6WA+wtqanZJDLnQTzxlVbbRuIyg0SPjFwhIH5jixAgXX2Pa69
32WmPgaDcfAH/0WCwQA4r8/By4/KnkUYPga69ef6z7/wVmGWFCR8NYP7nPry6Y0wQNWha4LDZZE4
01aEh5mrdv1m/cwdE3cuBRAAtebItTbis3k/rKjIXJi90/CLTC23Jh2PtdTjqhCznYQrieng5N7c
atuZgMqRBR8N1P3rXAKL+Xcg7eUBnvJ+tRR8nn6f/pRF4sYrcaKWw0yEX6BgHGpUyt/FL93rbA1D
zoiTPKC9FxzXN5B41m6w+Q8/XbNUMJEWsKiEQ4RfPhkzcRpBVAJanuvQiDbQ8MBAw1ZtcZvshYOw
sufP76eZdct7WIVjQF998dToIrEaywpWTWO2+GYXQjj8KHU13sNQE2BSlEr0j0/rOSfghLFU2hjy
sn2bhW2kIJRL5iF+DfPb1PwlSm8ra/n8vKQ2O+t501YwRPbi6VpGYL+cpUdBmLszz716bN/Cwsl3
BpqAExKlGyP/L4Q9zo8bolLqllWkFzl1FlGHVh7g/3GrRoCWm/aL0qW7Ub6Vsj+DuKbVdmmEFKA1
FCh4hp51TZrGj4IBri2QmRyAGMvFe58lV69P5FqU+XL/lCVyqQ4Qf4mit9oNBIN7MYnetEZ6uh7m
fBGiUIsQCmsCKQS0Jk7DpGkUwzokSaqr205pHKvFDdRMj4b27Xqg864pD4pPkZb1NiGcNORGiQR2
bx9owRZbuDdAHIEtD+peLI0HvTTf4zL9iUztiuDDeSaE4Au62ByxbICz4pOJ0UKjm1ziQd64wlBt
m7pdeTpcSLiJoXKJKyrZ0Fl/UB4mWYgSTEdnbIS0AY2xrW7a7WztBFRrhUt//tkIxjOFG0+cnXQW
56RZyiBflR6Yi/+k4mgiyYex3ZlZu7I8pPNleBposQyNKqz9mursR9czezBusDCnlqQ/+AeW5haF
ydSevq8slbWg83//tPYHUYN9OI/uw8cpteeowj00HrRbjV2+8aPtunLOUovoI838PKfznH+KOkZq
Uk8eUWMQjjAEHEO61bVy9kKvhvAx0p+t7CgFld1yuqUC5JCxX0l1L65TLgTdAMkmA7E5/QleHRTZ
MA2m3ckSZFAgjGvCFh8KCKeXHB/0U4jFZR/yaNY6ENL2sAUMqbt4jdf3IBe57GG+iO94dkN0CF3A
juQcSLGo7U11rF+7J+MYoKjnw3a/a56gfKg3a3XEy3vo049bLOtWjyYtFflxtAK2OfYPxqys5Y78
Emn8Tt/Iub7SziFVPC0+z8ZieSeTUSf6POF4d5SOhIZsdSg2+s7YljsVRdU5/Uqee8zkjc2s+LEO
77twLp7+hMViL42+KYSGMau78h6U/zbezUpiOCwdrg/28l7+NLuLBe6PoY6sAIPlyRQ4omNstRvE
etFPSu5F4Lf/VYPzwpLWZ6kthSx9Bm8thtcJeVkMBjQruXunOG2b3qoi31qIxbjkQJAKUyKEiqNP
kiH42e2Tlir7LPSps6jJ5aRVI99L06lbs50DD18gG8vNGoyQ88qSHQIc9NAnLs5p2UbZz4pU01E4
iuKt+fO/0L278FI8CbvYwMhOIDcwAXSdtYsC1C5D2oIOj/xdtzO+r9XDL1w0MzCOjI6qBhnPorCh
9nWbSrkMNE71HA/6UUaPvywRLxtWktOl1NZ8/hKK2okMh5CC1WLzVzmKMI1vzvMJZSmklvI3wDHI
cis37ahhuMpxcmexrbVU68L6OQm8OARyK66RAuBDKvXwbtQx0HoetZt/vvtOoiw2QpYIQWOCwWOV
Bua+QD/ez1Guns83zhj/KTUjW8/ZhZi07q7HvjhAALfgCGas5LK4gBBdqFcpMwvt5EbsVBdVhZWv
N//6xbVCjW2WZZqzcCqopzdXnlSdbyGCZed6utUN0OVVYffFsL0+kkunpcFAcNWlV4gk/GKRhCYy
IaYvzPkI79P9gIBf+jp3UFfvovmuXY7oc6TFqkB8oFJEwZvvouy1RfCtcGMi/TsQCJWz+eWJJ4Ym
Ar8+nbyqqYdM6k1KofW3qYRMmr54/kpSdeEDncRYHJKeYAErG2GDiOWvbLqrhco24Vle/zzzV17M
2UmQxWlhJc2Yjg0DsRrpLjY4mMo/U3YQG21fpPdtyD9q6sodvhZzUeWEJtz7HBtMnvobbuZmJEut
A7R5c8h/+J7plS3XnXt9oBcwZJib4CQHSFFnLS6h7IEVjlONcJidRD+qRHR0uXPKWRqwnPaQKF0L
MYmC0pKkvgSJsDLNF1JVKuw8aGR6NJBjl9ElNFfFVInmSgXDM7bTXkeevN2Ej5oj2v+Fbua8rU4/
LF0Rk2sOCTtwE9Zi2+UgIoNc7i1b3E1bM7Eht9NPgJ9n7WA+OONPfeWBc6Hoa8ySoLxJZ3XXs0as
34zGKAmTxUaHvibqmzLLtsomPqaO9Gz+ipXM7Y3n3Hhu2tv/7Mo1264LPdOTn7DszRYmLYy+5ifM
Zr1y9cXHgUh1J8zCkH/CMleIoE7frYtrnm9VRJkUkdYb2rYsrsUrYOQpK87sBtxjkZ63zIc6AZwQ
BZD0VlaxfP5Z0T8EDok/DkXaJaPAbK1+alDss7O01OU3zfDQ7O66VMLWU/G/KiH8HX2Yqu9jM/iN
i32lFt3ohl+Hm96Sq8mW0Rhbq4VfGr4izl0F+qkYaCyGH3IWJk1XWbbkP+uCZRvSa5EpK0M/vxIN
0O3/F2SemU+PPbEGG6OUBJkgRiLuhTj3SoQL6No5BJ1TSkQKvKjFlThGppTkA7RO804+drfhjXXT
wc13BYyfs8389/+HIBY3w525pRWWbv/51U9wDgrwIOAyWc+n40zEvkeoJJ6LVGAm0u/F9HR9DV38
WjpaGfSBZLpfi5MBh5VWAOUKeTURX/1a/JLk3ZF8aqW8cp6HMo5PYRa3sdUoSa6YhGktzYe2HP0I
Qx2/9zL9xrW2RoU6L0OfRpsH/Wl1wINLPK/LQUPXyj2qgHe4VCWbrvTR9Ec5y6YC6LaF+eVfTOVc
xdRBLJ1jT7yG43dKGGNtst2tY5P+sdof12NcuLgYGsaHc9WZbskygcoo3pqyRxB0gh5T0K3Y14d2
g2Tv+lvlQmeBYJgY6YCCQSwsK+pyPdW1L6AENItWVy+YSkDFL//ksa2qG3MDsuaQb5GxVe34JaLO
vve+JXv9Jo6daLcGSDkvEaOaBHmKAVKJpGO5+KbqJMdpEGJonApujHYwWkGTEG2kGAPW3FrpCF8o
ZeBBDjwZ+XueiGc3pjHKejHMBPfZ5tr4GuDHA8B9o7gp7tLt/vpXPT/NCGZQbmebyxo9hdOxtXRv
8iyhczF5SWp3kPOxHvVi93qUj891mgWcdGeWYXoj0LrEo1FkvHiD3R8jmLLIlJIFfJM6W5/TAkR7
UCafJqewmy/RPczxbMIT7EMTOlt9g18a9+fG2YI5ILdRXyC356F4Ejp986s3p5UHxzxzyyGjkYrV
Io0FGrOL400F5aurAtTnBCvqTkAvajL3HaKBaoaIuBU4Buom4d/rE31pWCYSl1QXAPGfWVpEoqep
lucRNEC7X7oV27XH9vlxSu+JRQl6mQf3GTZibPxRHj4UzhDS8Gtrp1v3hvVU6N3aw3At0vzfPx2l
6DumSAmFiF2gJzg7knAe2BK+9WG9uT5r5zcRrubc6RppI8fNEoMR5Thsj1bEYkAAsMv+JhkiVpq2
8pY+P0bo/XCfg4yCSgfc/HQ8Qlr5UM3Z1xmiF244IVqjKwOypH1OyymMKFy0K1XhCwMjz6cKI+qk
hWe6zWFe6GJYswZNJYd4biJGcpeZUnOnam3hXJ/EC1UYxA1NUkwcZZAEXmYtUpJpvSgo6Bc4vZtg
5xBsEEOKyVYMhOtbcx/skz31oHC7lm9fgJxxWhJ5lu7lkF7mKkJl6ZmlIkA5I7KRjEJ7siELxCFu
M/djy+Msn4+o2ThsaYrHe7UDqy1sFMFeuysuzgIlKLpFs5cNlOXFV/aHSEWXaZ4FaTtDaIONrjmD
chjGjfzCrYX28yiihbAd839xc8zlr/8fez4dPu0YKUuKPsTDyNY9V8OZDziAtzGcetzCMUT3a79W
GL60vjjhwL1ye4DQXiTcVlpFSM8SUOr/mqkCQFqwY+V9ZWGdvzX4up+iLDJuKVcMb+qJkhyag/gn
AEkAhNEpf0MqcPKVdPGjLrk4t0E/U7ScFe15Ki/GpDUBPEJjAFALzRb8qbItjxBrqCqG+3L3wS6j
dlrvkXUWVyf0QmkYIYJP0ZdjRY1Pqbw5euoGqCphizJbFaS9LQ7bCbVQ9z8eCavr9tIkfw68WLf5
0JWtFI6A+sk6sCK6K5SHws0Pidvvg26frjVQLtxUNDyxahV56OhnlavE633RiDrPLg1gSXrt+Nla
3/jSgfs5xOICSYsh9LSUEOnfEbZe97v9k+4Mp9/QiHssb9HHpvq3rtt/cWSqpDEuGrrm8gQoswKK
YIKOizI1L2OUv+e1vPJ0On9lsEqo3oBwBUSGg9PpRjfryYhQS8IXUshNZ+a4U1lH9KNAzr6LDYwt
9OhRKpt/cZ3oxly7MijqnL3YEjOPyw7ui63l0X1WRbJdCsmfMTB/X9/xl44VwkDBgO0+EztPh1cV
5qTXKLTaWW69efKsbByikbsGQbyUaZP7AmH4uCTPWhSCGslWrRscLLcm9l+x6x8Lt/ky77B1D4UL
RSHweVT9eEFc4rGU6jQlVo3+4qD/lFAyPc46IBTyN1l8zKQncStvEFTd/fOphMxJvgFPd5Y4OZ1K
MfO9wuMvNF38p9D3vwW65oZBtL0e5kLRbR4c2jNwdKg+nXV7Qn/EdlHn+HiqTUenD14Wf0ysJff1
TnAalGzsrDS3SEbSLHFmh6W1E+zSojGN2doJlMYFFIWvDSo6iZ6dTyjeSKmFIlsR3NTVmnfapc1n
wjGn+EWr6Qyxq1Rjluki+zsw40NmPY/lNgZcJpQIpyFYawhfrs/tpfMEzP5smgNIhPT09BO2xSyd
IydzEqfcN61/m1r+CsrlQnMEPBmGI+w5Xirq8rFSSV6BcDLFnnTqwg0sGdzZ9TbbGlGWbIpOfR+S
KnmS8ej43Yda/Rh0SCBeH+aF05pMlScL6HlcZ5crCPmDYRJ90jbeSzO/o6z2cdFYGzDvQArD4LvR
i//88YugDD7JnKQX6oVJNHaNHlBnG9vo5xjHzxygKyEuLBYe1diNQYRgZOoim5gCKWhwdzHthGcL
jYZcZCNApX6M0g6F8VwIbqS0AbmrB4UqrUzphZXDrudZzxP/QsUmLGmDCSKNqNBSkROdmgdlCNeW
zjyCRb5EQYjrgI8Hg2X5eNIxlsu9nr5agrpB9RIgopFQrkj21d3aYXbpCD2JNc/2pwS3wRIQ6Uhi
qTtti2J+/mNsH6znwu03M7bZRUEmAYPqXl+ZF04W2GMm6jn4t4ECW9y2voJrRiTOIuZVd2MO9Z02
oM0letHaVF5aLDKe78DVoeFzzZ4OL5C0KAtl2gYltjFJYXePxteMGUUujKwl/R53jrmtdsmdeq9t
/sUYP4Ve5EpWjqpwCwwPcgH+G7WBDUQh8EwqarTG/0UoYPmoAZHVU+o6HaWVyok4qXSEOqRhsUWR
wyy+CeIKseQ+yPU1b5dLm4DnCcpW8JE4WRY3YFyO8RjClrc1fdjM6neT8e36gOa5We4Ajk2YVSBX
GdZifeSYXoQ8v5m7DMzIqHnWJmlS2TFjr7Fls1l55l0aEKJnaI+C86LauxhQkYbqFOu08AxVGhCW
jL3gl1eJ/vgvTg+esPPWplJ2VvaUtVATUkpNKPSquMIVybOaSa/Xp+7S1kK0ZX7egbE9yyhHudKH
LtEoP6rg5bq4d8tYqm0D49PrgS58I1qBHw8cEoQznn+jWdWUYOJnqwjIO1kd5JusqU2QzM29XMT/
/BNBZpI/enFUepZNz2oYkFCXWOKqEB01LduYuE1eH9CFTi7FRWpxCoSz2XNqsY06yfALJeINkKmU
NCKAWU9Ns7NC37EiZD+jOyP4OYnWjae7noq/O3S9lQVy4bhCwmBmbLEWz13BpCHkeTcX6DgkRKdp
SuRgVJQ9g7E/horyo2jro+qF25WBX1gzFFX5hqiI8cZaMofyPtFzA+FALgF/34f7LrCF2pl++jv0
iDfdDwC6o/BfcAovNECwMP8UWD49uMw+FnL8JCgaQYwrf8yF+ZnDqH9dF/e4VAcgFjZzZA0zNGax
yauhjOIymNBmu0Vtyy4O1NOkn4L7Hw9IX9wEylZYVQy8OLUyXfq5njOrwJyOUFRzowiyEfPO0vg5
juVDGGVPUp3+uP4JL2xG3vw8FHjkXcAgi5HHdaowOEPz1fu2EspHS/iGpVXzXFlJ8Ot6tEskGZKv
Gb+kkQehI3A6Kl/Glz2LCYcnyfAW3+tPSfLB05Ds0kH5TnOUO+NpQLFz9g5db2ZdOLDprcDY0CkK
nDc6+1xrRD+oBLuI/bsxix/lrFwBPcxDWFxBJyHmn/ApMVL9JvJHJpI94e2UfbevXEwJV+n6lz6c
MqsSsS55+PwPZ9+13DqSZfsrE/WOHngTMd0PcDSiESmvF4QskPAmkQZfPwunaqqPKIbY90ZHP6h4
yAQSiZ07917mlK1s9nCMHh0lwdad7vNWgSAp+LxGDyy3eim+zW/T6S0B9jkfCGCZ+22bE26W5CPU
gaBoumG2FjbFobBfGljXyicNLmakyn1DGjFTF0reXBr93DP7bfRTZSnZyxwdYoz+CL3WCAZViyag
DKxBZTt73DlseQlLeObdg0jy3/d7akAnWJMoLicwAXPTq9rKd14yPLmVfmEjPHdjJoi28Hmda2On
yUoHBzO71mCi0pM72IRgz3298Lqde3C/j3CSpBd6bU1uixHcrfH25/n/DcnR7KucgR/282hnbgdH
cZyrAFGAFstpBVo2umK1ipX40iiiYnxiZnphws6Fjy9DnIT9BIy/Xi9R2hiQlQ/GNineDb6zoL4b
2qtq1Vwn41XdRD1ZWiU8QpZsC53VC7d5ZnF8uQbj6/vttoDglAmugalWaBdQ801fOCxMfp7MUxNX
dG7mwgZqe+ilzAeRk0xW9FOS5R5mc0YIzxKTYpJ+pSlR/jYtabNmAYv0sNpr06Pk9wKHhHIMU35/
kRN+/rH++0JO1hCwDFDlY7gQKFLX+w6CzwHscLrjz/d77jz55X5PdgZgsIdKHTGtMFkA+Lvb1iTW
n6A6GaghsGlQO0Y/4xJE5Oy9WVC0QddERQw9mWSppx1LhYeytEf3SeNFVVpeeJDnkkO4kP57jJP5
6+zE6qiHMeY1W0MitNNiYl3PzsMAbCxMurPG1c+TOV/2Sbz+MuTJXJKkny2WUWkslM1U1LuG9Ouy
hzlFqYYWef95sPMvpQXuowqTVcj/nWQqg9ZZkhKUbsc13VSR9uAc8wzKjxEEvMNsaS9BATF8AKLv
jFWzv9T3OrMPOoBE4flpABR/Q6dwD0oviYZ9cIIPXg32y5DrtwQq2pk0LxwlzmWdGAvMZF2dFQK+
7bklRHugRgRjEz2w0Q5qIPnKJDqqNCgu6macyzuRlOlo7s9ifFDr/RpocJ7ocuGi9J5XQkBfvLEK
n41lGaPK0yx4UXirvDCcK8WAeWUGo82QiTqNYWulxXwo33hd6R9Tq/CgKmx2YS7ORUEUl9E3csDI
+4ZuGK3CmWwbWjfceuwoEHG5ElkXCejnHi4MYOetGDqi37oPqVtrmVmhBadqt8w9Cg2BUO3j2nr6
eQ2fHQdipSD+zc3i0zgwpTj52hxmHl1ZOMukauDkhzu6B25XOU4tlOd/Hu9cuwNrdYaHQnfuu9Yd
fLsKsyzRgCAZLNmUJBzG+kbw+mhkpRalidzXo/oGpXwtgKbAbN+o3yWp5/98GeceIrDqYIagMjmz
Yb+usMSszImlKJ+PSpE+YMUP8JdS0Y5TW/XC1n12KKCAoSWAbPUbT5rDWyM1LDaz45kPT7UAQl7M
lPHPN3Qunnv/HuVU5wFsw1ytO4xSaGmv+oPTEAhnCZv2F2buzIJBwgZor4lF4357N/tEFtDHBPTe
G7J6Y8r+MBa9E5FOj5qOXtCaOTeYBkAfciqkAt+qdErqDkZdAFIhjHEKWdmraw8dv+NkesMIk+S+
vPCwzkwjFGUR4gxwib1vfOLWKRQIeI9z23SnaH1YO13484M6l96AYuK64LHPYtanxfjWbCvTbIHF
5oGFzDS1Q/khbjoE1GJWQtZA2PR78DSU0IVmwvhwqUV1blv+cgEnqaTZqyN3B1yAtncX9XUHdjtU
EW6q1XzwlFeXFEjOFGhc7Bv4n2t4AGqfBHMrU9wMHldIb3I33eRWmwQjrCThS27YG5m3w9LEKl0V
pS6in6f6XKxxZyViwNARQb/xpocMezavcafKcoqhGwiyoLFwFjNT8DIB9+xaRZHSsWAjhG7YSUjJ
KsXWFBObFnXcKLM/JCuCAiWpHl3Hn+/rTJLjot7lAP0K3DJ6AV+DlwMDZqNRJPLwpnEWaqruPK3d
pk1LIdnTODChuyS1PD+jL2kVeraApnlAYVvA2/1aUr+d7BVj8qqqEI7vuooa5oZvlJMd5YPqPBZg
qMQsrYw9/B17ONfK7lKL/FsE/TU65FhhGnCmBpzmU6ln3uj4fMzrmCuwqOn6to41p/FWP0/t9xby
PBZwahDnBTXdOhUUILkoCigvOb75DD85WYWznkixgPFRYK37T++uXY6hif4Hf1UvQe7P3ue/xz6V
GID5SMm8BmN3hoLWPHpmcEQEoInp8pKVxbfFOt8m2nGo3hozX/vkKEdcgWO3wh3AAPTlQPKVrpfv
XatDXOrSMeDbap2Hwnr9pY2NdGn+/Le1k048V7sBd1UUmFFVn54VePX6riV2A60OOR/eLzzDOYB9
W63o6aB8N+9Rp7VZmg1l5oEsBiCeGhgxUACBuHJAwzai/HCJaHf21fhtsJNoqpsEq3DEq1Ea9wS6
WShVRzKrAsNtfDiuQJFC9XMyXTiKfwuq86T+NurJ83NQblCEglG5DXUSU121Fl3xEQroFn0vWvMO
hl3Rz9N6bnV6MwNah7wcOkwncVzmkAh0usnxDZte5Ql5pFL96Lh5YQc+O8yMAMAGiRLf6XIZJzc1
VQQWYM+KULTkFqr4UaGT/9fMAhOIiPL3MCdn07Ty2lSRuBsolcRQenyHVeg73EWvaQOL+J9n7twb
gOWP7pKDjOLbNmRjw7cLuAX7VOsB3Sfw3EmKa06bGB5dm167yGb9XlKAcC4i9S+oBlTbT9PbFsr4
deFheZjY4J0928zmEvQBynn3U2RmQL9eKhx+PwufDDlHnN9e89ybLGOyMWRa+u6ityO0wBlgtynx
gRvsI0i5B/0HcyLQvNdNqNLLwvjf5xmap8jokWXgUP4NgGs7A2p0qHb4ytUAoTUDYsylGs/1dSUa
YPsE8MFSZiFqHmG7uHQa/z44IrcHxB1eEcf8dqIgNK0t2F07ftUabJ+qLdwMZeLEQM6kL2y0yniA
4+OFZPL7y2IDTjWXHIF8QDI5f/7bpHsNBGkaPhMnsCFuoJgIO1c1K6/gEtj/OdR/f9HtHP71P/j7
rWllT9KMnvz5ry1565uh+aT/M3/t73/29Uv/2rcf9Q3tPz7o9qU9/Zdfvojf/2v88IW+fPkjqimh
8FD86OXxYxhL+muQ9KOZ/+V/+uF/ffz6lVvZfvzzj7dmrOn8a3BDr//466PV+z//mImR//37z//1
2e6lwteCpmpw06df+HgZ6D//MM1/gK6CxYYu68xG8Mw//ot//PrE+AeATA7k/pD0zk4gCDB109Ps
n38omvYPoCvwLVSMNawWBO+hGf/8SP+HiYoO/ivEjPApMq3/u7LrP7e4P58JJuKvv3+XWj2JA0hE
PRO/ZM5LBL1ZnHa/rg9XT0EvxikcccBdo/UTQwkuhf7NEPJwBKqWxKji/jY758b8uvv+35jwMoOi
lYeN4mRNKqaXW0qHMYeIbubyLV1qBwEpdDiMBdUFoLRpf81k/hrOsFAFA7zJME87FgQis14xYbi+
X1t6FkxeHXneuLGAQoWKbegVFbyY2zUYt76rDAdmC1CoGDxbjx6g1XDShb3AWpu8EHi+jd3shHsg
wgl0KgLbGiCmkEnf83Jfl8vce87oY6d0y7Fcw6RiZYJ+UiDQ0PFu6OS6gpM5G5RXS8+vi6GLUGKF
6/mVN75T79niEMocS9iH7hMvD2Es/QjvwSUT0D4q9O2YjS/ZNB6shG87xI1+KtArpGyTM7JQuRYN
jnLXl8ZL3us3fQXtDG+roD6Exhf+/wlPibCBVKdi5VHncjhp3fZyPPZjBVnmbpEJaAKhf+X1+2rs
4efcR2qi+o56PaB1jrAVqFYB+z4eTA6oUXDfKDRo57Z2MHj2LgOwMig1DxqoqPbBrs8kw8GBa24J
O72Ge1vRPDWqm/olQeO97fyqrPeZpi9gdAHXRDgk9yxSYQAzKYVPq72dFgEXbCFzFsHwGaQae9gY
xYG2n0TLIIbA4fFXwwJycMYrw8gi6kCvQwzsUChZ2DnuK9rVsVUAGi5fSvPYeUD902OaaH7agdtd
ZLEuRng4VmEtAIwkANLmWIias6xbI7DTW1TWYBELnK1k4QDpFatZ92kWtF7tM429Mm7BMqYCTgek
DpDhtXuRKEcTRyxAN/KDXtAqSCsRKGZ5XxHYvRTWbBpbfXq8X7hjqQFkJ+PedK9h+vs+Uo9sSA41
qI74kgy3qE8CHW1BCapf1lAPK4hYFGn2qZok6Jpta14ntrPBCgq0lB94Qpe11G8n6UVaXi3glZjq
HVqPytKEAXHmGCtnEgF8nfYNjLM7UW2FA0X+skWzsIpKsRyq90pxAgpHPKuFim7/AmUI36rhiz5l
R68s4MdnwbY9tVeK8WhDyUOSDTMNNFZeDR2Lqk62Mn+S+QCPY2mG8P3eNWj8u17Ecpg4eiXsV588
NGBKGwzFwp3CnCYvLcmeK7NeUUs+MP4idYjbNQmYlGP3yVyYk4zG0lKBGtc+JhXHKXeJ92NlN8ki
x6LkQCIqk/JclUMI2tKCqgI+VeB6TrA4biWYPRCN8aCgmslbM8M689AJrhPc7wjdBuPGMybf8uRS
ZMMqVW1fV8cra1R8XrClp6SLFl60dQJWA4xMYWqjSWj7VSg6FlnYKnA91njQTlPoOXSpygbUxCmc
YCBeCfjUm7nfjRzAGuRVE0wHlPdSI76evucqiZirRD34tmZXHBP8y6bEm9WW+76a7hu1PrBR91X+
IGpyTBJnlWlNkPPpPq+KJpBJ5ps9TKwZi8Z61gBNIKVYRKYcbwwdDAjFRrB5M+070TdLqQy+DT5G
C4IdBSt10qApD/SX0cHkSYUCGMp07Qhj0fozSZ8VngapbYBb5i1EgyxtTH2nf586GhPT2OINCXS9
AvrbZnHWGMssr580OJvLDvrjCLxRMSBVbu1Y6xUWTRQdh8xMdwkjz72px21THId6iF2l3Bp5ERNF
eyRS3w8NgdkNKHvQSodLRqeaO5CIVxWCNGYsjzIzu9JV6edWXgUyzW4pVyMmaQUOsR5lCQ1Elkam
BQvzHELdKXmeajXkGgkspRkCoUBoFjbCFd9NHYgxg/dYMvGgKO4Lm8BvzPVw7KdlL/gha4Y3Vohj
O7A12P8oK2cvyqymKux7cN23VOThVDAM3IvMtzsDrs/cizjcD2ryVgjy3IEAmDA38LR+20K6Aoo4
QTWiMZ+9dPB3tZ1jnb1lNcXKKCJLrDL9wYAlsqGBJpyZKHfDNNLWYy68ZZeWy0EnoSySB0OBlpnQ
Aj7hyU9thG0d4xdGGeIwtBVV02H3Ec+ali7IKPCHzlYUcINEeE9GM+2GahY1NQJ9YgepE7xlMJq2
6vyFqznsoUoBt2EAU6GQ5E/pR1kMsOC8gKb5eiCdt2HIHyH7RcsG/EJwh75mGhRzzm0KXHGCvVMr
CszYi4a3UkIadEyguwpA6YVEA7nVb8f8v4YEQgh1IdC0vxWlYJhuGt04gW0Hqp8JJakyFldF8NZt
3BgGIMdLhdNL482f/5ZsA46qwYwK47nM8D13pzoXmC2/+lr/Llx8v6OTSeyrOh/tASNkqwTaSvUN
8KJv5paGBqqX6doMx3jcrKpF+cBezbBZucsa55g6EDv7obi5hDgGEPbsDOP4iGbczBg5OfJjt26n
lElQRMu3ZqoiL38E49Ifi4+ypVHXThF3YXTuQVh3fLYLqD2DTI1D9Y560q+ped9osw7em62AfKyZ
QSNMhIzPWveCFs0zrBIvtaOpRmKR39NxXNSpEcq0CUDtXSpdvXHZcGWbD6bCQiOBPTt0ZYEhd0ca
w2U40HoRKq3hpyYIR04aoWvxDsehMBmHgBbpvoLBEKPCt5C9ePDXa9LMb3QC6/DbVn0xlJus2Kbi
SZrHyYDHrwt79Ce7vTM49yf7ufGGBwFD0gKyogY8zvNORODxBLmDKnb74MDfnGUPklshLbO1zrsb
YIjhWIwIUethN1W+V1+3uhYr5mPV175qjGGRo+LmfHpkT+WNqmiBRHLJiIaMqwzhihggcY5MDQni
2sRV4FThpwZCrCy2BYNq8VAhvNYBeBq3biJjT4iIWveCrExFj0vT8aW+y5C6ODpUPNU8TMcuTixt
O3giQqwYC1i9WkmQl/AItcijRcWI6jtZIUHxCSEIWeX9kInlnAIYZLjSeAexcsNXDB5b46c93OHA
FUmnS334tS9lKwKnr59tfDWdylVuIH/Ryg3VxLGpaAbD07XRTVe0QOZZvWsVVovDkQOO6bSR2Lhy
uSXZHTa9fd3XW2ZAjHPs/aGU0Po+sgZZog2otJGvjRrSFcjTHWQjmqMsPKaHpv7KMeM6gS1N1axt
sSvBT9GLYSGwj2sjzJiSGiL9tT9NUCuz3tV22ZAkcIgStBKyiDZwqSKPKOeLSaah2j1BOybo0E0n
zAFtGNB+9akx760G1+XxUEtz3+vVkEocpPLGB48hMvspbjVrYanF7dAw38n6sDGfG5TCi5wFag5/
C/5ha9OSsCpMpgoHAwDoYfEtGRShZYV3BphtJPIMvvc9s6LGAx5QA1zBpIt+gEdjSTek/7BdFiC9
9oeiu3fhTJe7Qyw58AYMIvy5n0FMXbHvqXfvtk8Ur1AC13ijCVJ4YyfJdWKUv749OaZfJWloOTiS
wBjOUR6Tqd83ENJU7ygARALW5Gq3niwo/CPvAEwEeknpTYVGuxg/vHTbKTBcq/Fp0wWmhEMeKhuI
wis+M62NG6O615C8T+Yzaa1I0+TC4bBL7wFcw3IXEzx2xVWj4ZFRKE6xPO7MB+LsLT4iVXcW5mR9
cCU9cExQCn3idsBpgHahaSVRV3eBJyANYelxqrAlesVRq0BStUBiaN+wnkNOfvCHBmghN1kbSMn7
tF0mdjW3ZJa9vDElLFYTxBL7jinWYlIWkNsIUs++q4fJt932KrX5xkogvGjAdZD1oehquAJNi4Hu
UN8J9Zzf25QGpXgWxXvhuTHVaAt1TWNt5/dJDehzpi5aa2XRJLRrZSGgN1rA+bca0mXipYuqrTd1
34Vd7oVtP4adfO69LIRV/dYr6ves916kdnDgWa+MAHLo3Oceh7UuC4Ze+J17VWAtguQVuTUwenBI
r6t8mZavppkG6kTwvMaNaCDgS8edxZuwUhew5/PrDI2MnMQjcmjoy8cEHQW/TNrIyDqfT8ecAIdH
n7XSeUoQYAkCawMtgHZ6kaN2M9ZTWGDhsNK7hW7Sg8Ab7I72oiF1UJYQ7OIsBkJqxQzkN55evY8t
zifToD+U1puCYyzU4CocZnqu7Ei9zFwlUECDqNWHZEhCrmpx2r2PXrds6yMdClRF7Vs9rzdeLhdQ
1wpoCtdWeHiaPAt0jV6bE56yUq1UEHaT8XVUuG/BUokoD9Dy2XUdey9VFUn74GuD6cN3b9WqY3gh
+zi3NwK+gC4x3LnQoD7hVCU4gijc6marueTQvUxhFRFYLWJTwLEf0sIztf9ikfV7bcUCEtsA6HUu
JAOZ/TUFIVk24logojBE6Gs8l0WgwL/dWhsQloT5Qvfw802eyXi+DDdfzm8Zj6KLGs5YuMcp6bEH
ej549hcabr/a3Sc5D/pQ0Mqykcd9Z+/XJiTzUxO3ZKSTz0sUih0r6hVYmqn12rHvBRsWVd4ePe/J
6tWIFHMZV0TMqxY9lBQ0wmJnXBH5OQAeUzi3HOcxl9x6XlyUzco263t0gR+ySS6lIXzT6iOlatd6
CwvgHts0dVZtlaBK6+Ls0Ja+3qgoKkhf68bVHMBx2Re6Ab9Wxk93fDKrAniuTp1XDqebbMpWmg3r
j3SMGFgTyNEQy5u5LKDENUsOrLCjGthOpMFwgAM9uMyidsyDCsfSYeh2VdMuyoKETXvh2Z90Qn8l
o18eDKqUvz98YMEc0tu4zHI17KorsptT7PwGB+6VtYaYBMhgVgC9kMur/OyyA0Z+hph4qN+dpMFe
X04IJVAmQfwN1QjGf4f8ZubvztQKsTXRUFv8fyz030Y8aV7YtTWaWOwWCmI4SddqoKblhYV+Jl6A
FwxpF/TtZyX3k+lsWyt3FQAG/Vz9cHGQVRonqKbXn+/jBNvx10MD3GI2vdJM/VuTrtMFTRW8TY6D
daVFMBOtUYFLlvaw7lEGG7BfCnQJuIRuvVHeiUyNLJQOf76Mcw8QQEEot6P8DLrbyQNUcsl7hWM6
abGRrIHi+CUU0km76deNzlIySOmBf4Bizkllu7U5z7MeNUrtJjkg+K6Tz3pfBdAwRhXvEy809K5R
W3hOYeoT0Kef7+8EoPh99JPuYWNBKadIoHjnZP4gQYwxI7EsH8Y3vMlrEZnL/4CMc2ZSAdQF+giN
g1k98yT22/ARGoUOO6Ryo7xlwbgQVzBFDIy1AT7mzGW/JI6hfS+tA+wB1eTZYhSqNqdznLRuC3sF
wFfwADZyhKO1t0aNOSI435gThb7Dewm14RxiHdm7J++VKQ179oxqRtBml9xkz8059MH+PoyeylkO
TBo2lN+xUWh+vXJ0iLT6OTT1VQ1xAWTcKtD9LPKeLm26Z2bhy7gn896Pmpq6Hkoonah9Z7yRYgxz
Cy7yjry0M5x5xF+GOtkZEtZ31cBxi0OUHpED9qH1qAcV+ijGLaqRqzau7qpgiMWaW1CIDSBRdqVZ
/8GjPxOsvlzISbAymN0aavbr4P8woVXrlasse//5JTqRY/szVunQEgC2D33ZbxIlRYN6cjkH3S5/
GOAWb1oHaT31A1g2mVyaabe2FBJ4ZNp7U38vLLlBbP3khRvaGo1yTblza+MRRKGgT8A30odNQ7GL
9zjreuV0I1Ky9HI7/vmqz7TUfil8z2gy9Py+sROoY6ZDQwssQ0NsUYKKZFIFhfo8GkNYKc+6YkZW
3QQ1oCC62uxtYkFpFRUEuDlfuJK5+nKaR0BE+u8rOQlClA127/ISUZaQVcV4DA9pZLw4l47mIa+a
WE1a5OMjQ0+sukNvGt7cFLX8Oja7ct3mxMRh/IWjxGFLJeTW3YXrmxfJ6fVBERrIP0QPALlP1O3G
SgJhNGCmQNyd4tmofviYd3HqBlNEA5Suwgsjnlm2kLkDSAXJCcjr+smmQOiEeIaGOd6f2byHwLDW
Dd9EoP1iUhRQLryUOJxdDqBIQkQZMFVw80+iQ6klRjt2OByVxM9uCYRGyN107Eq4EuTL/JBvu8i5
8OKA7fltZmfBUij3Q+oAshundbkys5NqKh3DlzOQiprQTlbyjwHacbmbRxrrVpDni4XDF2ge+kLl
K0vpr1uOszyKw5kKKr8Kc4y21oMhSZA1t0tNzg6HZkiNemU4XewU7CAg38fQN8vQxPBQACAKj5qe
b7TpRlc+KvQPddEtmXPvoRXAWnUpCxNna9Rb4FU66HbQ9Emgw/ytnY3UKGJ0dtPbnz17KOqbifVL
QFHDEXNnJ83aIBNaAPoaVx4qNAsE3LKGfAgbtcR7BQ9CG70NzpaZMvlyKLYuf2V1Hljm3aSWQWOB
FVTb0aBCyqLsX+bCnYI9wkw+6iTfsrIsQp2jKoImR8HKhZIpgEnyBc+o7+ro6mUO7qDx7fqu1t5U
ctcQPeD5EDA6LYxRBjy5V/mdZoe6sNCj4wBd7arxlWgbkW08ju0R8vdkZ6s4xOSvdCxjsKbDQuRB
QdyobuW1JQYUO1hQVTeTTCKCe0chDZo0R4LMpbY3vY07Q21Kd9QlsJyxm94Y2ATKqQnbdgwdXI1t
ZNeZ+9anzd6ssu2U588NIDcdhAVatJFGLkPpWnWQjf2eu/0VOCKvdYuNSkfbg4xokpl10MPUNcim
KS6dHK3f54E1gQEnYhPOx5WsG/Tjkp1rIoDBI2KXD0PM4GLe1YXPGx09ubpYaTTdqaYIurJeJhnc
C9Hrd29hp3iYXAc1Vg4ONipz/RBBaySkE06nVA2nubAkmkirUTyuRAjZzzWDOZvUVpZ8k/Pv9dXc
QHhAMA3KZPShJhu1TRNX/QgWFKw+uuOUHpVkQAFIBiaoXwpHY7iGX1GBPm87RFBJDTLvPRf2ocrY
3Dd5zDrUjJgbAdp5BVGnRat49ynpwySFxrm0fYqfaEExU5wJoGQg93r+RES5zatyoQ4U2hCQs7Wn
sEcFu036zSBxVgMoTZ3EqrKVBTevhPrq5lWo1i0o0fmu8K5T/kq7KaT2G0v1yNVS1BOfUqD/SXGl
2BnksoaVpYu40oYl4Aboi9ZbItwQsBx/rJfueJT1a2YAMpDnPu1WafPKcA2TOQUVAM2VYChjH2lx
9OQUyBorWbx6CtlW5qFNVVznGADmHhIsuM4kV6XVLKek3dLupkiUT2dsotR6mFAU79UCrPkDEL6B
ko3oAc/18zu1fZmso052xGv9tL3TVeZ7skPhcm2h4mOif93RwldbPUzNo0BdqPRumIPKrtMsBFGX
I2wamzbm/S6frlV+AEd3YXLU7blYU+2o609J+5K6Nx0kIB3jyLUExUF4yZl3jcPQo+0DmmxZtZ0f
iETbQPT1zqZDBP5hVME7snfvzaREA/cOvxi62WOhMLRR0+VEcbBGZ5s31x19buYtkOHhZugWc4vF
qYBAEvZic3yzRnbomFgZbbqX1UPbDJ9gaEeamHEOaqRZaOyyZqVZy4m9pSlgEjVw8g73mbxhRR8J
cS2qW2HsdeNzgO8SRFx9qOgErpGCoyR8TacBTvpBUvVxTsBrGUQ4kBSeV84qr68t7ZWMeG5YTWaT
hhJhwhhZ2E83aQt9bbmyUF4zRxV5kXJTy3s+zoZwuxSN5rZ/81K6oQzNZRsSvZL5KhrDilbEaobB
9AQ6gRmJqZnvoffp26L/qHLraHOAIFovgNJSXNq3lCFDGp3AqKaYW8WKmDJQjj2G1ftm3aRNlGlA
zVsD6jB2aNWweU3vBy2JGiIjpbYDPddTv4Nvqmh4nDez88NA/MnioYI4Bih3OLTpm1XL1M+guS5Q
5Z4N0+qkiMvJffASK55vp7HQwraYnwx6jPYX2hcwTmRaeatwuWdNiop1foS/ZZDoyaqcDD9BkZih
asqbdW5Uz5oQe2DeA1N5M5ACOZ23MJ1+YWgo3wwKwCiPaHVfEctc4BojR2kfzUbzgeTbjS05eCrU
Qa0HT6Jz74w15FDLIEMh1O3GUCgroiysTruWI6wn1OaGa9gLXQgFW3tHLhUy3lOziWiDbZbeJ3tF
pOjebmiuX6n2mqjTqsrtzkdd93oYnQN16KIu2luR9LCrGl9dDpNEp+HLojC3htdAebyLO2XTjs+p
NYVZDrF16IV3wv3Vnq9A/naLw9BqW1Amrt3kAIW+gKj3FlCWs11DTTSUsupIad+yAcKC1s6rzaXG
tMiYNz/DC7TJiKl1rQ13nYVNVrpx4jwxpdxkOLWNLgnL9lPk944kMDzH0gDwHV5ZGR4CMzu/GR9V
JHSJunClG+jVVYv+eD5sRMkD0VW+0GDWXF6rxTa3BDYdFLktGfM0Dx3rMFVvBXo+Qh9DA27BWQpS
/a3sbwroxwDHuByMDGQJ1LHFTVahvemRpaJcp8nka+2108orVPX9KQfJAcAfTuiqUL0Qynmog+uh
TF5qQE9aBusv2ULdFoOUaFPmbwW/KYf3FktKU/NFPWoRxR31llzUaGO11RgAULrxhBZZRR83Ej1X
+pyM0PtTWcjT3ifVLQOMAaTSCpW6Hnuh3QGa3ADpA7Vqg6cRLa+gE4CTaIaGgfSpXDG/6/he6mj7
WBow4Hdlucsgagb+RNxlOyvTr6QlfNcdOl/B6+AVJBpbBnpsHXsAt4wNEGzsleTwb9HyFRxiw1lL
Do2sCNijLTpmm4K3oTQLPzFi0tmBK/ZGZUUcetUu+yDICQkaH4ps3saCLXTEuIJ7V7r3KjA9idpD
rgS9JwJPQWxvwtnZrghH5RZGvrFNDxO2Cq/3LYC0gM9AApAEkCYLWgibwJwkzba03I3Q1xskmJmN
OBYt923WrTV+BfQfKpQwkiqS62FWvNe6uyHR131JQouRwBmXxTCGVVFG0HiAzzSU+NBuNBMTsJwd
VRauk0QtIEma8dZBlFsl+xFT1ZC9aD7NdiHdVWq8TNV6NMi2rwSSBD0c1AV0+4vmSvWWVL9RlJ2Z
oasFkAvaI0gPOsRqLfOlvWIqgn+59wTUlcGVITgSUeNgCGzi04vmFciImrgoVikELG1jDEogJDsv
39jZolTqSKIUm1xPLdzUuvHJzp8MccXrccGGJQ6dvsj7uGveKnuPNp3K9SsFtdoe2Qvh8qqnavy/
3J1Xc+RGl6Z/USrgzW15Xyx68gbBZjfhEkh49+vnQeuLWXVrQ5q529gIqUMSRRYIJDLPOa8rQMbV
QN0l20McQInWQt4TkhSsvVvePIP2qNKezQRGVY4ReXpJze1ovXrOe2CcKTJ/TNTUxfiYdwfEmZcu
q085OLqnjpXKMalurlPcXlLbuIaAoDX5v06isNLaZsYbZ/RCRTy+coDn0mwnL9oVvc2cGamC2XP8
fJtM79o3e6IrZH/fGDbsx1PK/dMmwDRd27bN3hN4/7XLMoeQ1m2D+lxRKkfQwLRpFxYNr0F0qiKQ
770hcVefjoN/cMv7IDmIubYJL6FzbJPqsTEurk6hM6zzzl7G6uiUV6G/4Fu6eW3d4lLxakBuXNfg
yJo2HVWgbyjhd1519iX59tngrdsoviXc8tTsHyLELosg3iOl5/C/lM6+Cs7Cy89OLNcheUtY8+sQ
3eQl6axjFsKA9Pr1OHQr5b3m/ngRZbbzbAkZMVz/S2P698EODdts3s/8inTX37tETfUTwWemuWg2
7bp+NtZ/BhPnz+52ZqP/D5Civ0+t5qkdSSvEWgBQ/T4InjSnLQKcuchJLPbjJV4H8HCbxdu0hPAK
OJWu+l37bxOJv3f8tN7YE8H/MfG3+jnx+QteNPhdZQ9ODCPjg160uOvu5hhR6kt6i3VcLGDd/0vL
//eOH6IxRlrYiOAsym/7G0hR5JHltToesMO1NM6++R4P/+Jq85st5TynYtSjIdckCgWC8e9wRFwg
YYplaGJKHBzyTbcbDmJLkNvm32IQ/i+Qy6+fND/Uv9y/cZBwKDM+SX1Ve+as7+Ex5cGB8r2HJwfb
ZWPR/ACxHXf/AaX+w66/+3Ms8xud/7d//f+U3Y+f/l9e1lk98Au9/+EjUx9/Jff//P//ZPcLtFp/
QO+fJ0lILXmNWH5/0vv5kvEHBqEGROOZWs8X/8LvN/9AljkH1ulY3Mxqwr8Q/K0/mOIjnMaU2QYF
cv5XBH/UbL+OgsBWQHlm9wniKWeVwfyC/GXJuKZMOnZH/bGPKKjs2lyxo58NcpDhMHVv84E2mc/S
EtcimbGQTN4spZ7T1r0MU3Oe7B2Evs+ymx7alLYoK83PWjRbr3hPgcJKUsiKqd46BTu3kz7VBd+W
Vj+4Yye0MHTgIY1EeSHwsO/C/dhbNZ0/f5haRlaKGS2kG+xghHMF2TLui7XWExAu5U7T2oXC2wTD
/iXfcYgr86RT+fftJXbEOkzhrWviGhnWeXS7IxyCeh5O2RcYqneoC/Yq9enuhbn1Kn3ddtqDlsPR
Ny2oZPgjzQOLsIR/sgxcv6bzm4M+xvibLNLrULwWSofcb5+n1Dw0rnEM4/RWIfYcSrGeWuMhpSkz
jFeF6UwoxDjj0ks7SD/z2huhNDI2K9NbaPMV4XqPjhgfkqC6V4O+me+KGZb7AKSc0W0Lg3c6eFax
s5n5aJF6LqTxqUv5rXhosmxVRfoD6rDH3M52k669ONilLtjwliI27prgLWv1Y9/xOQwavnK4ojPN
+dWDYaor6ywcgW1Bfhal9qnJ9CbpIlpYUiCYn0Zq3fvJgRT2W+TqhyQpn4VnnBsLLNA/GWV+rxFq
J4+a0g69h0WkKXZl7p+DO0IOLqgSNtGYPRe9scn1YIcN1c6dO7AqftPDfOUw21LtJrLKe9bAPmsY
xTTZ3HbbMoWWjWNN4VWLEZaKEaBvSxyzJB6SYkWntXOg4cBFHyP97MaIseyZfBUd8yy4jpPxOdg8
EWcJRG9NyW3M+kd48lHmX7USXu7ofzjO+GXm3uPkTS95Zxx6TJcXIkm/2cUn2tll105Y2dKk5c0P
LUiXZMvkUKrjBTGPK80Sq6HxVn6TrgsoRcLXX5Gnawtl0vTyd1FUPJjS+xLGBJe6p9ZJ7L0a4hvP
oSmqV9+dF2/VHqbQok7TInAhSz/O4695KWj9cfDCEAK7Vi9sreLU77qjNVmbQDUh9DMUamOSPLZl
/DKq4JiUJgRKh5IvSuF02elrkbpfXhC9lZ1Y4y/zFNfD1iyzcZlM46cM1HNYVfdVxcO2mwenJYvc
t740qkuj3UlVfHbAU+UE80GZK6vqLk5yISj9FkDbqjLrzXZz/JQoREtd7BIVrIdIR8I9fRZNum+R
6EVjtfXtdi1Hex04swTmG3TyQ9QGa0cEEKL7z3A0j2wu0NLCudvSj/Vg9YuSNDW9mmhGMfZQ3vgw
ZfGttOp7rdSPbW+7CxYes4rqUJnWhe5sNzhbx6u3VplvvRrZhl5vexHfsLOQTJm0O7dZFJrcBdNr
quxNmkGtgjid1sZJpNNn3sKdtMrhmOFqxwC3f3cH74jt47XWoWgZ1gF0OoYZVIId4XEiijcpFbUw
SHFsvmSxedCt4DEaGRqpFO89I/RXWi2Wnoqe8sHXV6hP3voI/qpJKC/voDZ6X0kYfyNHazMV8rVy
mUu72MAMufuWRQNuCom7Jcd9YD7HS6En7MTByGRg4jXoOu8a59ktRk3Rx9pLa/Q7XRpLzY223jC8
x030NnGrEk3swtIAo5eVWqRdeHR74zSk4kgXrFxGQwBOfbDzpvJH1fIxlttudOi0AVcTu8YBOr1f
QCLrwrtKT3dj7+47K7mFRroK2I0bXXz1hr6WKkXYQWMvlPmZ2UxXk/gN6Aov8YzhMRclmAVW9t4v
mm2rzGPXaqcOVIDpbk9LMMbRRrPJne6YZI8140QyJS9xpp+QijAHbJaO4rcYcvWsmuDadfvSgrQE
ci8ZD3FDMqrCLsAwGSZpFZqnQJiHoeP2esE1M71H1WSPkaB75+dj2XtzH2uHVyvRg8d0aLahXV/w
515FmbePhLc3PKyeUkAFTz/O35qjosiI360v89tSBsMT1hML3RvfxyTcqCl501L3YlTBTkvsgxZ3
19h4Krz2ffJ5qVFJrp10eul754zQ75J3yc6dQEVRvSUr6zbp2bNvVPd9yQaJ55JfeVdXs84UpJuI
WWitJg21hfFgDmJXuxo3JduNA+dACCu48M9Zc4x9esIgePDYIpgmEd07PZTCBYngJU08ddDa5lwQ
cM183RqNQ4DQxs2cy2vBflKnDHfi6X2MzNPUiuvQVOsqoCWS4qp1bbksjVv/pZqFKrIvdxBfyhWP
IZSnxGu3WunuJboaMbI+sn2bi6XNVq7Celtr5jEwy/tOr098ts1pD7tqW9c8y35EyGwCyPz8jY38
WUWbppZXR3IjW/NUjua5ra1TzqxxGr2rr4OEwQ/+S5H2n3L1F2Xjb/3Nn3XPrEWfPSkov34DPyfV
F0mTS/2x1pKDVrlPYYm4KwyXpPAtbKvet5V34t4cTgNlTW5lJ6dulgjadnBt18P0b+KA39HsnxeE
mpNugcS4mTXxayGmZcrhDke4NXX11SvsQ9OKdYfit4MmIXzznEekeY/ahjfj3nM/ys+hGzd2Iu+y
hiJEY5eKxCkdqmvOa9Pr3pNS3drsgqWe34eGtYtSdffPNxFtxt+qR5xg0InjlIDbDUrJXy86KPvB
cCJneAw9eS0L+WJ0zaKCYCL7tyZAgjPU6mST3LlEtgKXftmb+n07Tj/qkn3AyK8B35cqgssZ4Tah
hKPb7mtl7nNGGlOgb82AOHiMXeIpWTkFATZ5uK5q6k4zurXhyOQqJ3XxYOv+umxe2FM9nGFctkzO
xO00KyGcimnSsCCdwgvXuZYv9B+BNLZkbK5wkF1NfbdKjHFfBjzV9Cp7brhr72IuOYmoWRKkaGGw
9ho2jssUe8vCaTcSmV+M353R2ss86Unq5DswSS7K6NBE4JYNeryiXQfKPUEziFCBqtZeCIjJvtZu
bKoGWu9rlO6nMllAbzi7MrqvcrwlNeNsJ+LU5T3TZPNAENqjF9nUFXKV6LytQ73XJnmaUGvpnEJW
pu5Cv9skxXRXlj+Ytd1Cvzka012X/3B6u1i4gVKUnD0Dd+qXUDvVYX43FtW+NOJb1mNoUZb7Xl+4
nf9QdeRja1xtr5VrOArcfuNO4EGTGGyrTf8tdWoECHn9Yccf1hCcHARsE/MVwZlq0B54KdPQtNvT
+LyUzp1df9O95nuCN/qCIM5LybwTxVYZIzuTmGnU4VLH3mphddWJ6zwa5cgpLm8iLK9BPK1Em72V
iH8wazvbLrbIDnkjubVs+vAgB7hSgqG/1lyp4lX7qOcH6XuPbiQeqmbcmqO7yn3zaqLsyDVeaN8p
YL9bhzQPX+GJo6/QHmMP4ncUvgxdeOh9D+AdsiqCPxbwxs2GSxNb57gMH4cXI4gYYRXuo441IAS6
R3ccP01X7vIarW8OyqWqcKF1aN+YRNbFfWpYRy+SKwCPxxTh56TMk5YFT23S3aXNa4zQQ475pvLb
b/70rXX7J7wOMabhNmIJ+OzH2a6nsvfsCs3rojTGB+k0S6YMn2N1dUvvyUCB3RTcGP1gUFXpknp3
T7DFpimHS4q5VhR4j7pLcGeX3Rm6IAcju4tIEkmsYuNH5GwmNr3V02SYy9JOznjkB92wHSv/NOni
xHa0mgtIKcK5oLuqMIVWXyw7zbswL7r3427thLiG0CsJC9hX2eIWtDDZs2rvWu+T7NaFKXdN1F+q
LlsBzC/TxETgk/JDNfNcZJsGvek42WeMHWtHHtyhP9b+uLWnacs5gD6xWdbg5WHESBgPH6DWbWN4
zwrSLoto7TxykgEkQU3s568RWUfLYC89BKRG4Z1ys/ioUauxRC9BILF/R1lnHr1+PEiVneK03Zk/
So8kLv1hdr5PvH1qFgt1SAf/PppyKia5m/9GkMZK3XkZvsoZOBWUgd2oht3Ui4Prg55JcTNa6PhI
CUamkZOojtlYXFN7lSt+9fQdvGkd6uCH/Cp611+SMT5GcbMLzPESVuI2bwA4FK6i0H2yFLhEq18c
SGPdxMfNv0to+o9NZJ5jfSDh72oX9VnXMqQy1vf5Z3bFl9aGWzKlH/1EXzaTvtbs7KMcm+PoZjD4
a0mkhSV3hQacnVCct057cBO5scvyKineedfPtlN8jK53Ssiy1dU10q6pVh5dA/NN8HyiaEhLctz+
Wz8NWxWkp6pOvuWLNEDpIj4cozlGtOdDiNinlDu3Vx+decy9/FtgxPckhVRV+iPDXLalv0xr/Hum
+L4JjbOr6DmT8WCM09osrMOEzJyTcpEiFSdv6JRq4Vc3VhRZD7rfrWtD7jzqryhHeG+y+aloPcXj
FgXobTTbzdwTIphd+Va6+7mCw2zVFgNcZ1QMXnKDN/vVKyQw8dJz8Oknq7xMQQCjwziN297G/bYe
t/UII0FwZ2W2CnmPYy065G63oZe/wstAxXKdJv95kOIkrGFT++pjcKxzbqSnRG+PgbTOkTvMgY/+
QwLrwFT13itnQx9mc8awNSx941RQiwjTrVvvqfT8Bxvsb8rbTQc+VMlXJ3EOYyY2IhSPEHkeVZCt
kXJFoXgwQvBw4b/YZntM2NAihDKduesHVExleN8O2da0hl0Q56e5dK1aXIv1dpmzDFsQWANkwuyt
sx5vs7jHXj8gTLBI7ohYXAyecoiFhSMesW/D9n1FS3AuinDrmfU+6aZLzO4oEv2zlR50F/BtU/+0
KnGyHLpzGSHWS6p+4bnVSiTNlWHPYURrt+i+yVCECyPJTpbP2doFezdyDj6AZTpOWA4oVieKrt6s
tiESpSISN9scLlHrP/Lx96FXI7ji2XMgaglLmdlEFoWoUbislGaDH5SM2Q4h8K58aYLgmJoCC75u
I4MBmsWuHb9ncbjt4u7oBFRUllg7E5bOLMm4yFYWiYNpHAIK0aMa3VrVD346boqpPWIVvbPBWr25
82ssdEPxkx+iBWyd7pwHRFv3y6CZjpmtvftxcOwN7zgZYllnwcmb0uc62TlOD/hX7AqZsgMVlx63
AT9JbsGssLbOqe59RZb40i3vox/yV6toDo3/ZXnxrunRTpGRkHryRUrwnMJc47J9TAb3QytI6LAe
DAUPEuVC3A/MR4gtCOvsikfL2rfjbZiU3x21uzV+ay3MpnitQmZaHACykMdchstxyq5mnjOjK0wE
8jLid3aOXWjSxZff/TzaWJ2+bwfqTc4KN35ujfSlMVC1N3KJY/wOndnC9CTFj7mNMk51Y+DRuwCE
Be4GtSMetfEauQK7EBe9lbs29OLoF+IrFfZHZL7YqffNRdRlqHDjNnMp6TEOcY+94tdJVP09tPzi
X9CGv3cAc+2Kvwo2rDOh/rdhORpoO3T1fng0m/DcVslB0XpBhbhWTbr750JZn4mDf6Eyzk6NDskt
M90TdQa2VL/WyUU91k2dudTJbFsedB0jb25djx9rPGysYFymRnKgFjz2fXkMtYjmvd7qDMjCFh2S
tffgYxVuf//PlzV7yPz9suAAElhFTvXfmqBWz7s8N+zh0ZAPA+dMDN0ssF96yMnNjf6YNfIOL8rY
VhUyxHe+WmNpEQLiNWprxaeyvwlirhqK87CeVn3lwG0JaMSLpdyyCiHTf/685P8VzvCoMv763Rjo
F0Oh/5nR0PaHmj166t9/1Hw1/21O9P+Gx5D1zx5DH9k39T3+BYeYv+NPGELX3D8cgwQCLG4sQvRm
OuifKISuGX/MDx5cCgPoGaD4bxBCt/5AnMbXZl9qOKIOS7r+02RI1wA1sI8kbExHRzY78v0vPIZ+
E3Ax9wACQfWN/RHxFqb5uxul4cpkSoau2WVlp1YxI+o6Kx8Hd0hObWWpfdu73kIPOg2WlsSKo220
pVMMRGFqaleVtrcTOodF4PXZuo1Vv/LrMNwUQ3ZnVzNQ3qD8C4KBHzSBCEtPdpgg4O+l8ulVDWnz
1NqTffTpIGEQ+sc+DfN1TkQv/wPNbAn9ZpkoB1JrwYmrQyrME1tuLYZVaz9qXlp8NHI00pt/fjd/
spv/z5bx87aA7jCawMeau2P/xkVuO7/N4jKqd41mXyrLKXcx38T0GQKUabbxUgoG0rVlVauy9+zj
z3ultNE+6jqOP2lcvnZjdMBI7OrqsFXVFELPbNRL3BNbXsvqUMSDiVjcgMWj6ZemM1Hu2j7OBzqi
niHVb1ETZOfQg1aTwMvaGmVp0NoaLqpQoGiTkJV1pvp4a3bjt7Hyhk3Yi9fOhwzkax1zE7H3bHMf
WrG98o0h3TThj0nE2ySd1D4zoyfHndJTM7j/Mtv5SdP+/daBZ7GosBw1cQD/dbfliZRaErrwg33X
PhptPqw1NNGSKavFYwRfsRzUuo3aj/nYbSY8jog6JSHK+DBlrG3ivDvrLkyEKuyefDJeL56zG9jD
4XaZ2oKDPN7mGVpgIWDq84e3Foohakii9KrBGuVfQOpfifrzUgC3480gNY5RC5nlv/4+UmsTgxF7
vXPnT3aGeFc6lVhphoq3VaY/Z7SMhFzJXVZ1+r+h17+eET8/nDBmj6nUbIz/txFPQ1vTQHlDLdgj
8teGzDhkjXzM5wf/c+GM02uXmNMqj/BYQkxv3ZF/mK60QJW7Ph+/HB7APoWqKoSgViohiuftpP/b
ETsfob8+dC6T43UOY9OpOX4fRSWDHeYT18mNgnrdi2kftWIVlQiegik4Ro3nLVwPxXmOXdtGh0Y9
WkzN/vm1BTP9+4VAOYI24aLwwGL3d6GeUwAW+ZPs6YPkQcsvJHQNC1GZ3qodtGTNKsSdySgp6YaD
o4N1RlP1A+E+Sb66fREgMmE6UvU4lnF2Jt3ZpV2wKg1GwU5SveYMXy25Md3xPVIY3uhlgYlnhXjD
1fZKdK+iN69N6pw6wQQ59pgvwdDMkCAf5BhhpAjKdBryJ20K7GOBpfi+xpEnQ/mynqRZoUzXsRTC
usLpknAVT2FES5o8lbEPLzRp+kNQpf0hmv+pyAllHL2yXsN0LTPU3lUMOxLqTYv1Zh3SuzPV3JdF
2a8S7HL3WJqWUPdS88WA1adCMq+SvnC3oxEx+Zu9vWqTmaCSoc14rU6XAf5Ax97Wuk0xRukmYII1
ZvWROiu5+WMfPpPZiLen625G31F0Vt65m5ovQs0eLCe6g8lUQ/KzbqMT3mEAnq2NFlAx0Yq3rHLw
9oqHV6mF9sb+1kdVuhr92mRzAIBUrFVYZeB1TEKiVaIEo8cItlmDhwvGRo4JyVkdMUotN5OVd8jK
U/i8AWTR2jx7UbGfRi1eoH7raN4FcsoagDDBVXZh1ZmBmYT3kFXGlyWBNZUf3qqmeedgS7aD25SL
GANxS+JsBTvgW6IoqYdy3fXGMhhtFK2BuMX8dpb7MAb+TfjGg2uOzVZCE1rEnUm2CdZUGk7K54bP
F1I3ryHc/yHHYr0D+iWT52UkJGGX9NUPrWw/atcfcEdv91jelyguCuamlUA4P0OvuR5elKbiVYmT
SlwilJpZ/WGRLVy/ZPZpVBcxFVihZeLBgr6cG9UiHOFiY/n0BB73NBU2BE+MFBrmAPYHxk2oW/Qi
oqs2IMN1l8rfV1l0zexx19mIGDIKyqXTIimYemttOfI4RkN8Tob8wzMxeQg05110E7t3s2LSh57E
vNPb8RyJ6m3y/WapCbqOrs+f7KJvt0nI7DM6FXbMBMiXoBb1ezsWj6Eip8gs/GY1pNZ948C060MM
zxwYC3Dc3GiTI1JU3RSc+UMd3bkPSsS71heQTA3Y2UFUR3ddEpFXhS3KAjIFXg5+pR+CqGfiU6sr
9hozg86hT8y1XRjDNPJr0KOYsYUIFTcpwufXSEg1acejq3/vOEcXWiYmXgj33EcY95X4Ay+Nks65
BfjfpJZOqKwM4SubDWEhtX0Nq16ux4h5J/4vWy/SL7aD64eGbLYrwZonQ2eSZIzPg91ihyXUOci4
Lp/MloUxMVcrSvfF6hQLM0X44neY3nBJee+A/Wb+URskxh1YkkWdew1CYS5bvxJLrR32Km++Cb8v
0doU+mIMU+Tn+7EF0sffxg6Vx5EQVDsm8PpgP0djGtNLFp9JpNAbhcODzlYlI+LoKm16tQf1YsUN
BkUCJ8HCsbt3sXdqBV4btPt8LHHQCKsU2oD+NuhApCa+P6kvv+wII63O0pJd69U7Z5z0A4FlLReF
cY43U0SCoHpJteo1SnB+GUjj1rLM2Xqqg+KHN0GkQZfydORlflxc/Gl6g58LhWPqvzdlJBeZ0m5O
ziQ96fR8mVrtC2CxvhRTGi692jhjzIKBgp0CGFQMXFg3zavMsTSJGwFuH0fMzTDu5AmiKXEFCgsT
PJXWNn1PKGPz1ohuhrz4o94d6cSxUWH6Nd00rZLrrAzK5WjgKzbOs/YqjYbNBKcCU0MM33J8w8y6
+64CpEOZpm1hpb4PGbxx87Uee8GupqkVDk2LumGkXBCgbeb3ZPY+uXp8qeMfoXRWqRQVYxHTXocR
usPOTLG7q27jmAPL2sF0B/s7479VcbEfYlsRlVbJzaOSgP0E0zXrZpKbXCIY0SBpx8i1PKXQW0Dl
Q7udL3txa3KEV4bwmlWX6LtKpJhqh2i6ROWe5ehPkBuyhWaPxZ6zstrCtT7WqT+tAsPiLfXbS+Iq
LJpgK4EdzC8yxkkkgHcOnPM8ta1V5THG90t2z7B8DddaVw2HcR24sdqKrtKWooh28MfTQwDZvMHF
09DCpwTCrN3KZ811H9wieMj84KOsLmHbJ3AGnPfU9fd+7ss7zoZ13dU1Jj5EOjRVZpORba2ia1xJ
Xsxi/M7EkQlrk73JMf6oGwwix66AvowcdJFGHvh67v/QEoZHusC5zmrTbc1Mfa8T9N2a8gQftdzd
ZWVr3nyPxdYd7B5xw4j1SJFaz8Lg5PFDCZ7h50us1hmuiObRdpoz3HGkNH3wWoL7omnFTrPRjm6D
mKlYI7Gyt5IdYCNyY4+BwGMjYMfLELmU2+d70bkPljn2UMjVXTp+NoVwX0FHRvxMxc6I6esj5lyM
ar+bGOhhDTUVqyCIzjGqkI3nRveqHKoLYjXb74eNXefVqsgxP2yTCKiLNwxS/sis3sY7Ru8WU4EJ
ql1XWyvXxhU2BNtG7+FzbHxlGif8ZpcDusEnJrAr305e3AKaAIFC1V6XYXZWmFKvfKq7FQug2Ssd
knntYOUxKAMiDNZHmFDOm+i272Afq0R6y05vzwC24QkilORpOzxaqyIjK2tt5naTdWrHHLuhKT5F
ThecZFFvi7TPtu0ICyVO4DxkrblnX//0I/u9VV6wzTRWbB56ztFvqJr6ofiUrrFO3RiycXpA5/Yl
oslbJnjVL5hk7UdtUOfKa5+8vrOWnlvKtT0FoJFmCnmptZGSqWRXpjbrEcOqBWo9dzlYX8nAAZc6
zjuU7n1rxNEyiPty4WV1jUo5BzfwMPzMI0RyRFR5Rf81ojbxDLaqQi4BtlG3tJdMiGMbFuO2IowQ
QyGWLCHCW6mnNrjoWD/7vvteQwCk4BJYjYrpTnnIHNuesmKw8GDDuMNPP/wQoMWhTcbEPXqqjA5e
na99L3h7etto11NxL8IRTKfI3ysh1z5ulwvCM3cFBvpSu7eGut/ZASws2w7f/MGE84CkSAseM4n5
Zzu2q6rilWRelS6z3HOWrp7lhzDeT6jJGeXOXITWeA5pAXAxi27ejI5Y42tCoQLU4eMAi7veSwWp
adm37kmr0A66KP4zR78rtfIaecZ70vtvpaceVYwFU/sDBs9b45s9Rxbgz6TF5aEstO8TusmoNOkb
wbbyOrc2Q/UaOMjdjADzOBICtXXVBV94i35CsnhLI/xhfp4RY9Qc9AT/tSbCQdzGhzZwxqPeYqVl
DT25MLq17kviryqPYrWMrn4W/Qgm2Os9Qs72WybKAOxTeGtdYdBqo0/EoMii78/6aJUnz6V/jLr8
qUHRWVvgobaSn/T8SDdvjZwEjUYaLXB6WZQOC6tmvEOt5h9VtQAG1PYBki4XdNfXyLkVTp3v7c5B
gJSX9dGeUmhyUq16VTGOJXusqO4bHX2SnbYPJd7ziTC+T125knZ/8B3oPWPwOkyYqtBRQOXSp2RR
Q2S0KTEWnecLnGmHO9ubNliac5BaCDxbAZtL4brHaX2JQ/9OJx5kYWeYisbSvouC6dgN7mksx2+B
Bt980B6kRWAGSGcHl3rp+8OhZEjvCsc+6LTAUEFT3Gajrl/Fo6TEGcxkiSOhu5QtdWabvDXZsGlb
/+Sa3llPzDsH8dhCKY5R3oEvalLEZ215Th3rThBNuJqExVNPT62PhCaX/TVEHQdS4L5BxPQWSeHV
ayO23aUygAhmL1NMXvmoznhqMW5FSIx/tBE2gmK8e2CcXmCABkrsYD61jOr8ETxOrSea1fvW6s9+
3ekoR2CZdk1EOzHzTxujXsaImnY+oBpWVW4vU+RbsK3I+KiY5Vgr3ZLwPvIMs2w9b/Gt/pRhb+7y
72MQH7uqQ9unJT9gNNEm9c6WdC4kzV6XL4DFCAeMPDSkzbGU9XAefUiV+ZAiwEb8x7FXJwg0nRG9
Wh8aR2Vokk3MO8An9DcJmOKyK3AGsKd1pK1EVGQc556HR2jgbKw+xVTB1HH4GI8FnhSbzHK/pFse
gw6bKWuQjPpzca8VBc6qtAdmiC9GWL6kRXRJ2F8Xlu5dGzd/NfDmrfLZQ645GAyr15pKvsfTGrrj
9zLosPixIw1SJRKSVEE7tu1yLdr27OuyPvgo9lTQyZNEuIZUr8AiMTkQenAAukmWSl5CH/ESTtk6
JR3Je2qavik+gLnpduy1h7ANajpAQGkcZLGy5Wen2EUQFNCsc9s7t7leLHstfW7iscTxGqmZnBUg
udPBZe7HjYuRtzdML42ne6D9WrHqu3sNV8y77OAwBfMrEM7wv9g7jyXJlTNLv8oY9+BAO3zBTQQQ
MrXO2sCysrIgHVo48PT9Rd3unuJlT7O5m8WYXaMZS2VEJsLF+c/5Dh3YJ1J97Dd+TVyLHiwH+s46
QKocPI7LUxA2LF/M6cFLDcu2GjVhk9o4TQuneNdXwyazmMSUbTaHmGjPeD1/5PHi7vgRHn3ipEkx
Xxle+3yhQxXy0fHqZptQrm37QCcS/BoZOkGRIp5O1bXZmeIEB+LiXb3jqv0QC7GSLPOi0vasR8do
kk0MKC6cLtpD1rf6gSmCfiBaDGiOie1UlXtpl9i/A68/yjpA+it1EYk630psEmFndt0uU35ztkTP
vF12PXY+o2I21jd3uh7DvkviE7Ovc+8YJ/yiRhSYZEjp6g7xsqd3xXwRFdY+IAdGfHeF/NgtjR1V
uT7FQq0HIxUfyWzWu1xzz6IgVu87n4yds45Il2zTV6PL/jY6/nXscjgmyNsQJnI+u5J1s4DKtwus
7lqZQ39IR3U9x0qR9s/I38fFg5rSZtfNAcs4gM1uPQmEBW6+tn3bmNNTWb/VMo3vlQIeOWb5fFqV
fnS7+Abh1gx9B1pkgRI64/MFQzmJBxIxVyZ9s4d+KPfZggPf8fV2zDCkVYKkzczlnxWFrm5Ejmjt
GGlqZq3jzFG4WaxXX7P+aTagEWlw62QX2Cka9yCtPVr5Aowz2CojO8Iuw96W2ZCcc4acMWKyBFtg
uN2PyhTArIdu1zkktKx2v2j9KUjpFkY/ovPkQfiE/yzH3yXIYXdMpwIby0u3/nQ76AMZeUAInHx3
2VI2y+JAN2+6KHEuRpcKsonZ3qNIg7loOvaBPtehXJdqy2frCY79XC89N0Fi1v56ilHKNpZlP9pq
infZqI7N2HWozQ4qa9s8p7ao9l2bYo1t1KMwcptdJv7WIYbPcBNOdia2bY/VPF7XjYOpNXRmu0Ij
62Dhg35MM+8ZBv5MRmAC828sT4PwcU2lrKYDSlnPwbuNiUb3jSnJbBsYOfNZEwXmW8xizzEWoXij
WzyUFTxHZyoYyXLBlZMLRUgaUAEqMvLpyDgjNebHlQir8orrbCLfuU4cr7iusZ04x9IsypNOhxrA
63ptNQViXyncrTu3t1WF/SC47L0BAcWYBBtOlfKGAIVitHkILgSNlJewWIj12R19WqQUZiE28dp8
OJ+uydNR5vORToOTzhaMMPSObVyDZHKVK+rXO/89ddbuZCXFt8kmgylq7DbUp4cpl54jR1VjO1bt
wOy3SjBPBZHNw3CVz/l4SBOKuvqUjpamLWC0xFdTG6v94HLurOrshAuDCvbmvZWYZ2oTO2p9oswk
hiKDKlAqQKoUj40lMxmbAy9A7Y9xwJvbqoGTLz431gYAVa54UtoIh2T6yEpVRAwO+g33JUhd9gUN
Zlc/bSMHAjQ5mAHiHC8vbINGyc8WOu3GS316hgMTyHET7BaX1jH9MFndW+KaI0ay5SUl0cyvqQXu
52TYXpi08HAxr+wa0362Bpeo9+J+KtN+rMrejey4+unVxAmXu2TR17MDHdgF7bptDXXop5U2ak55
UWBIMoTL44Bra28YMBZNYvm1jRLH/msuYxuZTSnDOU1OfHpvUqsVV/ihvgdwSM2xTEIDesDGpwti
KzlkhEsOjnXGapNyEWyHwL0pFvvoFutFU104q+Lby6eLBcCC9KvUZzkpucNv32xSWMo7yVliszJy
VpcjbAl7w+8PuhXXOMtDPxue1gp9tapjtj+gHAEH7IZtpGoQhTHf7Lx6akLbi2Sj5/3S3g+pZyJL
8Aw2hv3UevGj3bq3ei2+hoUoN4BUMKIPsTnKjZW1S1h09sgZJousUTy5boEcrAQOKnwbdv+9x53v
2/JNpB5manuneu7HwwU03F6IjIjA+BtIjTjLpWt0DZ7dHNx9oiVNG6l9s1IqtamkIW+nJf8+C8TX
3pfuwdZAgMW8vBcap/nk4kx31X25lsBp8gk0a3nWzU3hmwBZBpFtgtSAd8tXrVh+4zEG5KglPQ1r
TphZpE/glDiHLPlNoCaDsjMLgmqN2SypDgbuGA5PAFu5km1AVs9stXx1OYiFzwm8kWAw33l2PMac
ccIKgyp3CBzsZU3a3EBYIQBO3MrxKF5IqjzZW5UTOoTBe6evwzZhmzEKh1sSgh1mYY6BIhf3pZiv
a89db9ZlnDd9y+1SlSMuHh7WbZpUD9NsqEi0S77reyoq+tLhfNJPOF/LjyRV6xbW7BUqAEbU2n1Q
vvdsc2uLOGig66fYhCopQj85GfXlPOoHLOkYUDZ2LzjCmHhFO59bQhbDRTHQTbni4T4GSuLl9onF
8aGyyJ34ztdiFTeBnq4Mne7VxC1lMKCG4GOt1ulxqAjsjA4dS1ZbfC6YMVV2xlQ7WhzEKMgd0vzG
94YvlIV661nLyI0Sj+Von5vLVX51OXWt5O+iMci58XColZcOCDFAEES+wsKVVzNzkFINp2KEXaNt
94fvJdhh4O+Bcrgwmyc39MR0tVjOs0iyT4lxSBXBVdzogxscdScx0mJN27smd5yyjnvAYQHAmXE7
cqJB1C+/fJti07L+yjiZ7TuK5DbBxu9cYGwX62FquSChtR16J5ljAKmxfzU9xxrLL/B5BwgDTrVv
lFmz6TbcD8372l6mo159c0OkZQ2DKQeqsDbHfsyNvd+ZKJLi3oqXB6PLqKaaa2gvxaipB6hIbUz7
Lhu8cGa4GI4zV/FlPiTutHPG4FyPOIN4Am1pmOd83YtWL9ejGfCTM59rr4UaZAwQfrEpiaRAceus
Mkygi7iISkbFUcWYpjCo8jyymV6szAkj1lK9i90Io2CYFBzt7JFHFw7qwfS7eyfjWmPbzXK0qwdk
W2YLRTtFmqdpCgTLVMeTH0tcJOtAd8KUj09dJ51TFwCSQmVPOOZ6h1aX2c5fsPrh7w67wr+3MvHV
DfZtHSScR2f/nf6FyBnm6eA4M2G2EmE/xl++lF5oMtqyWp9ijew19hGnyPuscsrPulu41g3jccFn
jsm/fciTcWUixeG6Nvqb3pyivG77MIutOgy6so5sU0HobuiHgNbNQjYREYS7BMYwYz4gqeUw0DRF
tYQwadQ5pdSiY43QHqIIahYzMp1JKuHb55KQg8x/YIOS4TQ7TVgShd4sRmkytVMjJmfewzQDRWHM
yRRoiXdJXKXHA/OFb5PMl0cvHwTyzwHelo4otwR41dlnv+Bc0nXLi2PKWx7yZuOBCGSCTbfoWDIh
VSURox6b38AHZ0ugiv4aYV+zPfiNkIfG4liJP2kTp/Doy47V34/N4xqI3WTRrEFvIUcrlydYKShV
tg84zL6Dof/FKWTZBQsEj3io4GyvYPnID47hWHD4tSgMGoCHsHWQxPdAk1crYX/EqSeHq0yYcVNw
2nKOhDpkjLR2xWzejtZL1TF6yRiHY7u3KCbKxxN8utBtMYLmPAjCr94GTZlKtStrI32tivGuGdVP
rTvzdaigHuo4eVnrFopVBQqc52NPhqU9lYX1aMvuPq/eYlc/VYpG+7L3T2MwmScT9Vu4s4FvJHm6
sMe9sf3iKAwnTkSw2+q7zGEAZmT8i+g+qPwj5ZHj7JwUPxsgG8qPxJK+iXk9FdIwDialspvBK/Ld
LFrqYegQRFCDBtUgg5D1MLcphJCO+wtEluC5c45OPE7bOX2kd3PCHVoL3nO519b8iNUBm3sP1AV0
nE/zAAYC7AioBNZa3/sd4wbMZhtrECiTyoN0supdlhZPqaaMoOcIvQhv3tG2hPIa8DBbxp3bcCvu
zGnfrzeevqQqRkzvBMqQmVv01xg0elwjd6r8Lum4SHQkNcwhfkFLOve88W3mkEEd3IMyZ+ZMRISO
dm5/mNZyvdT4Wp3+lZgLp1cxX5IhDAYaYoILhzy486rm9fO6Cz22G5PT4uvlRGfH7Hjz2BEw9Rre
UJqlWHOr57moIQKpJ4904b7N2sc5YUDEHGwj8WZGCu9oSR/Ulg/Iec2qiM8cH5SaVGY1+OfBgcll
soNY1lhEsyY5wrzqW6VwkecGmk1F7K+blvrdSN9lqfqNK4u3ssj53Io03zZjdS1l4u2zy8toPBuY
ll1iRDLSt6BZPwmRod8pLmABi1ZjvYC+mMMgA4K/vM1jwExl7n6YRnJlV725WzmEbGqFTbwdjPNk
Owx+mIH4En4XN2vcnf3RNqF+IcDvHPjaGyNYfWjDKz77+LEJrJ+Inc1JLreWhd5cNe517Kz7NfHh
ofjJHLo9dCx3cq5T9ZYZ5SlZFuBn6xDvpxWFcHK+26Rw48xG5mDas22C+ZCVEup1ldjbIJdHdmqH
yIx89/vgu+eIsO+HVxeBxBwMVCtv2td5TODF0i9yMbZLY3IzxWKGfTU7g8OxF0qT0ql7deFmJ+V0
XQ8uc0x7sLcZlX5o6SuIhB7ZzRh5ZsfVrihTsru9bxskoC4F81Zs3i7+dJX4c31dVAUn9eUWsiyK
AFwkgRPGqoA3rcNDa8vTMPkLD7qLBubVD248+wdRF/ALg+ItG80Syj+OTzk8DPNc7EcOboCpjMdW
GFtr6WHDW00QMS/Zpjrh46M09cEL07Bx0reWo4YoNt9kMelNbxQTutaFytI571g6g6MaS585bc/9
MscJQTeZEDFJ5pbjnYNgkqbOab3E4kZ7qXAg4QVHKYw3EXbq4oxuN0Wx/FAzhMWpUdRFGAoTE+K+
jlUQir4HS1hXwSa2+p1btLSKxRdEoMiApNXDrrEmZ+8O2idCQTeYTsyvFNFkO6qZnFa24CeL23cd
33QESps5OPdm/yAC1GO7xXgyz3IzdbCC07EKR8+3tpj+tx63L/SyFuBLBkk/l/zf1SLEqceP1eQP
1pwdxiTNQ0taZpS4YM/IHKQp+iis8jJKyd40hr73fV+eoAwwHVfZO0+Bs/XE3EANoJ1rqrr9Ogav
dKshorg2saAEpZcrm3OVeFHmdvdVkb766Wc5FMYxpTnOMdQTkce3NPZPCazbhA4F97K02gW9HqbB
Fkp+jFGW+awYrONbDeYrM72RujL3xVLvuIv3ZxkQJY3p3GQCsgFpZofCXx6ozN7r2LvXGe9CR8xA
rl2ZvuQPE8mCh1Q/Z0E/ks8DK1+y/VJ9Z1+KPCba4vAeyJryPkvol8FmyB5MikNCEe/mvKZOA7Ud
n3gfpg2nPNPkgayd9GOtfvQla8U88NRnASdjiZFRNZuiN/hjWVWRLAAWIBSZya56IqsuSZvydrts
3Q2uHR88Tgi9bxHI9XCn1Hmw5w4BOUZhe5qN6aVK6wsTM/bC2G0JtzGgNbnCSZ2BSeu4TRAq3VDJ
5QIxg0pLqHuRl92vNV8TbSG6+3KX5WUe5Xa18odhL1mxdYdX8AtOJgMFxUAvkxf8k/XDk4JhiKKK
IU6NnAkiwhKtKefK0XdGUN9f+jz8GoK+x0Vj12dVmMLDy+uSD76TfC+8hE9KKl5WjrzORO+MyVyG
s+NQMuhyptDKzO+1Oe4tgGmHoKpPmKC40GPQaMwh38VUhQhT6mMvUBxEFewql32ns/uBXOryjbqK
rWPO45VC0qsTZjYOAuM4/DBHHYeNXvm+ru52GRidcXXk+7lSmEryZOco78wVpYxq6w6iLi7qwKiB
f5kn75fDqU6trVoCPAhQEiyv/abS5QQoUIaZpw/jUK+4Suqr0ckZGGgE2sSdL3mdcVskTE9SiQRY
+bAahulcFASPWTK6sV2hCghzz60h7IR5b7j5VWkgENkkjUK3YLKLaZS7TxdVFK84k6h2/VhFFj71
Hb538I7UHqgl6+8Ml+ec08My+siXVXldVp0891lD9GnemxrVx8HpciZLGmqd0zbpDAeYNx4/7elR
+mTE2lmZVxSJuc5qQhGt7nwMZ5EIEqrV1mLXO/JnyQyYpqIvPoabddHM9BPi6E2Ckj7I/eTirsQK
8J4EbKGtKqOyTF7gDR/81FyoJrH53nM78Mb8E2IAhaQeO0oF+7WkNnE78/zGRbGwkxX0NOXtfs4W
zpv9Z8lzTysMvX3ST9LD6j3iUiAaVNFJolq0C6m2ODm+iTaz9uxIkntWhaLiJ9+coQnZdh2UQDo5
AmbOveW9m4uct0FKuwoZQsp/VhnfO/g+5i6BJgmsAWQxc20tnzMfA5Pt5mFDQkz5RhPFkC/kyoeO
Z+9ZDksVFlULoi/uOCH7gqEWPaH4FOFBcLd4t/r0m1moH2s894e+uw+q6qabFejjvuR83zvHNq2f
OiXqbel1nLNS8AZFgS6pLWAft71Z+Zh/UVuFhcs2Thd8wd3gbmZLdVfVxNeRnPr7ovHD2ZAYP4aa
RK5JJGqUMhTfDIdB5+LaC7nG+Ynj+zUDBWfzziEW8Bp3c7Dm1dbI24dFqwvQbC/J+oYBgicPnL8p
DBbeKiu4RycONMwGwK6R38ZjhVLBN2y7dEBZuwAf1NjRJkNP1ZGORGtfHOcye2a/Pwy9TbWgyUyv
ZlmgHYmtoOoPxrDUHFeBmDVuGTm9TVdlL74tcwPqBE8M0NLPKS/6LaNVvS36I6Puj3jRxSlYk3en
bFXoMWEkmEpwt0INh3bRlNgDuBWQdiQFY/r6bUbkwBOtPpOBO2qRVXNYzR+DsEo2Kg4YJrJUpLBw
JgSQAiJU49QxOcXbAr44+ThQcfDuCF0eC5HfIkMzzp6GEUEYyFs2g9tx809KcIY9T3NoYkWMLl4T
IvJrRekotTRNzQlIKsmBMmfq4GG/Y9PGCqFEyLBq2HZNMfH2mICmVfnBVfPo5XSfwco7G1OFi8vH
5OQsuBuYFqD2PKd+0t/ruTCZxOAMc40RAn4dE3TKKHvgQ8GAFWAkX9ady0dOcgHFQpET5M5uXawT
p/f3OK9zcN/sKSwj44mLIsxKaOHTz9Kts21lmve+RBLGqvvOyDMUU5I/OkoezaJ7yLqOgY9oX/vV
LyMUvaPbNez9gBbceYR0krlPHHNDDCh7SzQOXmEqtpYgu66AXe74/lxbIHXC4XKocYNGY0AgH5UG
HaUUrfrKpuVDyvrIGABrtmh/yhroY53us94QfDvMOMyd4k3EBtYFPPNMvVjPv5BaH7s5/sATcq0q
h/CNxT5DHvEl0/Gyb6zsPTUtoq0Kn5PCzSYMuiWFF+/smKtK5qbPomk/tAN7Ua3d97nOXmhjLfdK
pnQhOcbtau/ban63/fXsNup1XNorrWvUgBShxvF+MDfEr97sO2ExzTW5bZZ+ys2/Z6MlXvQSUNcy
ku8tuxuzwoBlq5dysYBQcBHlsbJOlg1cmcnFriuGYS8UkmLNUgBqFwxtDykPf1qos2E/L3h6as+D
mJxcIWHqg6pWlDAvgyTLntsv8fc20PZ+7eRbU3lUwkpV0k51jHud78YMgINe8lcJWTLkokcHbxxs
50s62QkkA9McS5/B743Oh+wzjGV1+83KvmuX9TYtLrUl7ckplROlJJQ5k8GllNqAMoPSNPXPA8EO
CHyq2onS35Pa4LMaUFGj7OB5oEF4axbrg8vojrWUgQedyV1vvQzdwamo+klBmWqba63fvc6ZXUUj
VSUFCYcdH+PcT4+CXBNLBNegyqbKjoxH0jD5yDxuoM6cK0AC+9wxi93YjvUhtYe97zfR2Nrdto17
lDlr02S5OI9WuvOawj56H/YiTFxJrKWzzgjQIum29KkpAoL4crDVxN6lSRV2bw46ICqmi2E63SOr
eQReiIPxi9iH7DDvcH5o2MglNIHJaW5H5oaBTNMrRcNpS7TynFsdRYNGeaCbc9OYVFrVqq2ipom/
MkKwMKKsG+l1OXQZ1F5zhr8eM4LZTGYVsDQtNlWG5e3asOn7kpFdUnMTEbCPbZOTae8z2qrwIlQp
ZiTjGhFlAogeIIoHTN0zZqPYulb2J459WIwRN6oTLeGf9lzCG+nXiwYWH+MKBU6s5odW6dafrGWT
JMm76QxWGPBqw8HPkkMJ6w9H3sIVmPB14nLRcA+GZ/EYVajYEhaQiBED3TZ76MjETZwY8NIaTJNG
/4Og7wu+vrMzP1HElF8F3ow30sXs7ueKTMwuqEaFc6PzI+yip55K1BAwhGKpQG6q3fTi2FCvJm76
kFGf2swxVSgxYwTPMTqQ7AHvsiurCE8VNjGEwXgl8V4bLhXWeLItihwe6ww5OmaTy8pJ3nYtTuXW
bHZu2XMGm1Fp8HjFZ4blP9cYc9AlviEhDWoiRLclCU8wXZRgMq6nei6GQFTVQ37ukgPQm71hevb9
cJ0okuAi+1muXn0ziwEGqv0Ebscj/klzLPRCDAGZnWEmPDappM2htNV15zRPbSaAfM92u6fPj8t1
MXhPY2dHsjjxY371VjamJMD7ZDsdgw+un2NKie3lz/56pTEDzbOd4mOaXOZoGZ8MDEvE/wqg1lrO
uDW9IsQyt7VGjZcixTEwzNd2jyO81Xo+TjJ5SHn2rgI97lUvjKMxrIwCySi5ekR2HxfzLNNTWY3D
gznxJF/iWAJrw7ZdU3AaScCCBI2hs5YfCTeJkzFzc3JFFXUVxiijcsXuV15Lp2wm0k5e/Yv2nY3a
jeSI2KMKVC08yRzKF9FfqaQNR6C9mp0Y43l1XSdP/C13n2J45IyTr490qF6/FYRUbib6i5mCgKwY
hgwQWmPythPkVp3sMYbn92aZPaiR6m20TgaVaI9Y9zjKkPl14QHDXjcZEdQLVHZAcBeKDcC2Ih3v
rMF6lr77LC6EeEOfHa39C5K3ifScAyyFgLW13b7a6Um1YE/IujXTm8UHByBu5+36Of/UQXA1tk76
WBbrN4P715lkxNFU+WNRk+wA1+XdZ2pVYTuUd003ZPtGDLTYx8DnzMy8EaBxTrXbuPvETI7S6ctj
S46Z4ad79NrGvYn1uh2NkaIpzKUGdxIgGmQmfuXeKF0Le/74dVVeOGg94KhuTd5M3EWWk9PdzRrU
2NZVXfG2/c6rjjR37ox6UTv4yS3Id5nvbcx158o2cefWkpbBZqMsTBo1Y8MRdz/+ocqAIccorRzo
o4+ZjPDNk3eLop4B4X+WiH6dyc+DA8/g9uuxWz0+qf0Qsh85N9YwHOBc+SfDA+zs8K/sTI2ebknB
AQgIfZHCmFaYSzaZE+cE2uMeEzFyMBfK5OwxJNzUg/O1tpR6qmquj94l87d4jNQG2z22esSMYjh+
tEjdvHcePt6sZMbZsnz201hjWMcEzMeXq58XVdJX0XD5ho6X31u8xiH9O337lemSl3yikSenfmWH
yd04eRi7Yo/FLjtC4CPmQDYzFMDuj7l5x3qJKcZj9a2tngiB5X3++oc18XIu5TVsBquh2ZUIG12y
8DQyKKfhMJefhc9REnQVoPkGA5ha5+6C5Wew4sYKVhklVAQvN+mS1oxUNxKkD2a91b+i9zScMqaP
FqrREcel2DT+pCOvsah0qvNr9xKPXPMGj9xSsJR4ELUSSEloHQ9Tzrm5hRhjpsWDZ9ehobluJvFQ
Rn3b6bsK4gRbOZ5ft3uQNdP+XxHGmNEyQmRy6DrW42BQO33JZsb9wPN9WyPpQ9+tQenYeU3bb3Nl
sg9vPaedzkq61EUCMhk0aB4Lf3KumJcBU+aXM71cxT58IT9jglkWD74BXNJLNWwlbSxR1U0W+Gf1
Vif2eOOPjO+zwr1B6oWx4ot7nuNTclHxlgmLlc49XlOb/1gLYYVg8cT9KonDp1MMRxI8+FGU8mMo
5ztFuTv4/QSRrMQS3rjO7tfD2GoXY3RqRz8MHrrzONb7pb6UkgMh8WYEHQL3de7zgBggaIy6ZY8t
xzvRe/aV24Ezr7DGGDMWxDmZvVNJhDyjt2WPKa3fupInJO6N+dDlgHxaV99mDi4Lmo7cXdAuT87S
f6+Lihtg/F4wlf4jEPf/A9tPS/P1t7981mM1dMvDV5LV1d9jYAlS/u//yEX/Azb29aP4+l/Hvvyo
KO/5ovSYMf6Pv/2FqO9/prZ9/6++R4tWIGSAZ8n6P6ltfufSa0j62rKcP36nqrsh/dtfLPnXS/jR
keRFyZN4gn+OleHff8umbNQ2HZdCIHKc7r+S2rb8v8cnAHUNHGkJ/ocoNGBj84Ks/h0cq9wqiH1h
PsVQ90cMsXDcN9Ndhh+7QPjd1elJu8e0jcbLaDtyXET3Y+qzhV4Jg7h1RJ0sf6Ycb5L5yYvPg/1s
u6SQf2qT/B1jSS+77fOzSTdtwzj6Lh9vJnfvcnse7irzu8P4gq6N8U4W9377LUtOAF8YPNl0tYiw
mDZDv2Ot5XhmMtdEoC63Et9SNF30yw0SICMKBVkakXOlb+ig83NOfTa3fMSOffwRYGz71nxR95Oi
rhSRNA4sa/yNcbpRzTFd79uF+cZJumFbH7J8d6kmL0Kp98B2nGbX2lEzH0cQWoiZdDhZJA0gd4VO
Tv0IJuU9Pk9vCglPJtTO50f+A0qDz5tBP05hPvSnhWyNiJangCH8dOioDiCTTtShxby1b9workJa
aycrRDwoQNk8e7x6RKyFNPM2o+dFh4R08EliDc0zhNZt+YZhTWTh8lYQXlNbbCILwgoHaouVYS+y
PSphYO6TdcvG0B/o3kmwzpub3x71uz9Cub/D92z7Hx8eNiXP5vn2aYZnJvz3D48m88Lc1jOfBOCc
Ds/HLYbLPWPMY4xJMc2yfWx3R0z8+7TB3yYcwlUWlroEqKO8qhlqQ2yP/Bn2C70qKdnPZcRlaGeY
vpdwQDvNlhur5mx+EaoY1BbMcVwCam0FnqXfMAhCv3ol7UOi8yNzPTxZNcmqneBfhkazXs4+9xor
iY+L3b0YCKyOfB+C2fhN8Yrb7tVSD31wSpPbGo5oj/fwfs64tzKr8D40GVLG6sTpONfdj4qQ11NC
Bko/LZeh+sn3c7bcq3T8ZuhP5tQWsXzeQCJfwDQa9rcpezUXXidxMczUJvknPEsYFZsn34ME9VqU
39yBxgKkkifqecB3dkwqPwPRE+MkoYE9J2eQHI7xp5B3TVQ39/4l9NSFpZ9tC40zK7tNrRjjJ28P
m4X6WXuoXIeSTK4g7ygfA+sUgPOgmSDeLcMO6z4nk1bvguyuEfdEKwb5PlcPpbrW8r4o78gN5OLa
hrVbnFfvRFG9Ve35EE7NOSh3cfeku5cqYVIXOeJu7l9rPsDyaao/Ej6MxvRUt6/SvZmDXTnfC75G
AwPvyh/vbOO8rm+58dCV34MYOupt5h4r9V2M7/xi0b5qLPyU6bQc6h5d+VgapyzZVTZjkKgRGPnu
yYbxX9k99/LeJpnmbOWH53zQC8R4I3FZJ3LOViICEy3yF3R9VjLgcO6rip967/p+YlkabucyPdoN
C9IEKLDyDxhTab+eDt7gnmyTo3eMG21heSNNBx2sgVGLC5WrFzo+CUa8kr8+RP/Sxvo/w5z8X//U
5Wt91lBIKYUa/t/gnHBr/m0t+Ydt8+WjGj+G8fct89ff+CJQx+4nzL/adLr6kElYWWhL+Mt/gE4u
W6ZLHN8GaGDSMMBX+fct07AciOpw2KUtfDA4bGj/uWcaNv8g26UMKAT0BLR2+a9smn9CA1C0F9D4
SLGgi5PRZ0v9E6NAKmwsXSe6x3aq0Zd6yaWzztSV5WMswLuZHHjRy02p7BvL7y4WHrfcuglBAduK
U3zFZbNj8nxHJZ3Dmi2fbL/clbnpk13Bnr6iSyGm0HnGhHY6WLlCZjez4tRwvMN3sNzM+cqAWbW4
3MeYS7bTHJLYefntR/JfLO//xdu0idZYoMrhVVB+c1n9fzsa6AxhaZZW/1i7OI6gFFAv/bMbJ/xy
Zbdu3JzcxhqbiAuQKyn34Walga5Li0TVMOl4x4/jupvzeGvEe0Ie2P/aut0z/sBsl+t9lQskM6NF
d5fiQfeOuzGTOT031fKKDSpKsj45mwMJPSfBYoCd779/g38qD778HG16zX2OX27g0lPxp5+jbnu0
Sq2HR9NC760s7qcJgaMiSAywVWzxNuZy7oZuwoL4mFDIGwZxIyKZEyL1YmymXnxt+cPwPHjOITcD
rKCzv0m6WB/+yUv90077x0uVruC0aAkpfhFcf/tZTJ2T12PfjI+Kbz08XxOjY2P6WAHmknokNjRg
eiAY1c1sd2wRLH07G2UIdLpz7ohuAeNcvmOA+HX1+Scv7u+xWJfvowP9hyoEgcnHtH/xqX57cRh8
Sjvx6vUxJiVw5RTYKo3FLa4y796zUuhwJNzA+fi0tfKgobyuOM3Mqznwl5vR+b64cXZHqvbay2Kk
hFjv/snr+8dvHqdcxxQmQ1HHdH1Wht8fZHMxFu13ifVIZ2uwMWXwOgkmhMpxAS833n05Dz0HCNIP
CCQNAVjR7HzlMlKbyDSVuQLa6++tzMmvWqP4ZwAz++/pu398+zzfpQbAuxz5/3yKGk1/qujxBP9Q
tPaRPIuzE5VAkhslPQIjg6TRqo9lTVTCGaonGN/Hi7rv4icoc5LZLdNXMjpgfDCzl5HLZFVY/0be
me3GjWxd+ol4wCFIBi8750mplFKDpRvCsuXgPM9P3x91TqNL8mkb/3WjAMOuQsnMJBkRe++1vnXn
1UG9JJZ03P752/xMsfm4WtZRvkopiPUGZPP5y0QtldlI9q1rE0kEp0UQruMkPQr8uPeT/TrVznDg
7E8OAEbyvyCBPqAr/5cO8++/fKavoQB0dBI5vgDYssgyNUGW8JW+XLUROiftsuQs7ftElUaRxoQ/
qRbWlNjfgnjWxniJWFTYL1cRfWEkXkQoFm5BcuG415vwaAXetG1tHd+Sg1MZg1mGOjRYhr79RMs5
W8rUeYSANCy8jsmnG9nOsnOHGzIl83vZ/Ajr/psyavifqkwOXVY+STf40SvNJVOCJmsw2BzMoZI8
ctj9kSTNOoyakVymfISlrr0KTydVjJhYHZ3jHU/p7EHnlJxgv6/dHwGz/EuD/m7skivqff9gpOBd
o1Y3aXab1c5pzEtUxdZGp3RROcFjvt3Wm6QEUAmnwNkgKXNXGs4ahld43bu8v0wVlibfMpBTk58K
SLH82/v22yNCZTrDr4Ut+QBg+T4/Il3Fw1jI1r2qJCEXDmE4ukWJntyE2zz1TNTwaHVFdQ0TAA+B
Ens/Ib2c3s4yktmFUWG6NzHrUII+NBxlr/rgLZGrpX+70M+MHx4nzgO6a0FTY5eDzfXlQg0Xyg4v
v3vV27BhNruLXVIAQdlE35jE67joBE4dUCY5ThjcKsPwlxLqS6jQxxXYOuU/18BQDbfP56/K0Ult
CaTuX5F7+It+ZkbIzED06bUu5YBYu03rrLuOgUcuGPOEXe2v/vxCG78t3/QgSE/y6FoAvmK8+Pka
MpZOU2tzjR2uoMSKoGJLP9sFTeOv/BiT+JikhzJiXGSWEnM4eYuLPk2J/EQdvUTEnIFjxVHjFMTY
djg38yrY//ka7bkN8enF5xoBGxqm5RAqxVbz+RqZ5zQYy3z7WkZU5yN1S4epSo79dOyZIe8rEw14
BAelin1x21XKXVsOUI/E0E78PDjDKXU/w8H0FM1+MzUZ2V2K7Bohn9AOvrbNLUcjrU2ITefhH+sm
jPp1436P9MY5uzp8UcBLDH9iGs2THmWvaVVQqORLp9bMg5x/iX9oBFysRQfhXMnS3nWBAVlRWxYM
YH1COOsWERDu2+VUmiCvY9vaZkl+qxpVbEEmENlXJgSIeAijk3CabsvuKQmsvz1z8zP15buUHJVd
6Rqmy9P35amnpaTpU+1719Bpv5dZ1KzHHnGwyIMKSDp+KRuKux9WfKERsbxt0AW8pQFuI4XFoELn
AEpbnr1S+8vW4v6+cJh0pMgxQhtN6N9Xlid5B3hy8W0/tAjwFqJKi/uKhN28x8kGLCLb+qS+z/a4
dQlTZNEHeny0Ay8+Jpr7jkOLFCIt6o6+BmSl0LB+uU0Q3KCXedKBil0CnKphbb6AgshI1bGcbRIM
hLMq+rw9dPM9ig/oO4PmlJsqTeod4+M5l2J6sZ2RflHmdeckg75V2wYhd3Z59eU8AG0jHFh9Twpr
2XkrMrY3HyOMVEM0aEY/zYDwjjLRgxsxWy1KW0s2o+NYF1l09x+tY3aovWX1xLbrMrp34ttST5MT
HnrnFEJCKaDcbupcMnMIEn0vC1zKfdHl57C9xkaAksCsbqdZPa9gnwRSGcD5kJn1bn7VaGLjB+zD
ch1ASGSeEz9UmUaKRZMInKnpjTEV1V+WFOtLHvq8rlGCUZ9ZggdNmGJ+n/9xJLT0KPJK3fGudZL/
iOe5BRZ5E5+5fQ59+OgRPnTENbm4AFaAiKNpTx8gwo9pXWwSpJ2JinukpTTrav/s1SUGo6haMvnG
c1AqdbSatoE2Ej3HnkkIWy0msn8M4yFMiKGu5xlS3ksOJ4pYHZ0gERIX4ApMY90dMCpuex8usJ8g
p1MVYzAVOoestdytQEZMPG3LcECLtoyVsxP7LV0YjfGwkkQnDvmbIHdS+dWwzAz3zgnRO2GSjfZt
cxht6zUHRoY/NdsHVnNm9l3cF7gJiANZU+sEw2giEGRO1wMD8FzMLFaQJDcDHu9CjnsKRoBylfXW
Ben4gBHo4MQ/88QEguFawdlVHTZcZxeUPicb9E67rMSKHcRRupF97iz70NXv2X2LOUjiCd1IcRtG
HAccj3ThWJE57fQu4VveHCPchHdVVHSHcLLePv4UthwYq6ZEwlN4GkJyNN1e4HnnMB+/QYHRSGJG
D4sOgMjQKRjQLngDVmfmxGcvIJ/aSar1x9hnVHiqKr0uiWIerykiJqQ8OEnx8y4nNAVLg1gvif/T
tfqdhimLJiqLdlkK8jv406xzKNuW6TKClAnT2qLVccTqxlav30ZbtuCsBo5LfktseyZhRDOv6wv8
LQTAb41oQP6kBPA5Oe2dDiuiH8aXyEYnRJJ4vhJeB+UGTd2AUmpmGL8mo3VGeBbuMMMgzKZt5xEo
rNcGT2wFTdK2rz6FN6I/UESlg6hkctBJEInl3VLtrEhGbw6WiMJDoJFXj/N968luF5r9z4FB3KP0
/RDhdfdku759Yhw57adqvh1++bOLZHoRLmGcAUoc4jEij4AgfjFKfnJSNeeW6TVi/1KDTQ1JiI2r
i0aDcN1M5O/T2JwJTVI1qP42BP0Wl/mZbmyAV3MNT97fkWIxmkN31Odf0FZWpm/cl7mvbqUX7v3g
V0vQFL7tZjiGgb7P9KRCfB8nJ+VN6Lpd40kLQ+MxFZ63iUkqQv3vEKJrg/0OkQB0CvC61fO8oXRn
PYkQ35XGjYp/FKEUxx6PCt8onkwN2T1gGhEfQiHfIh6SO+U6FWrNt3gwoJfwG057j/XUKMxxmLNL
Q2q7NklfiOo09kYt3b2qg9vai/FF9VNuL0WuFVsRt/XS73uclCbN92pkCFrWVrOxk9omtM3TLi4M
FLqkFePCjBaqb0BM7AyHHgQjva0FL+i2qEgRUhXIC+UQkelPwS2IKWufa/ZVDeSgN0JFZ6GSYVv2
DNSLClF7NQbFQRvG6qEOeHGMwE35nte147YA0Uvn5GSvgYzcgxmV7jrqWyKk/fSdI5449IMt7jQf
cALwJ+tY2k69zqyQ1c2tJ8Skobfx9ewUCqu86VCx7hWyPTSUsz7fo7mqTVZ4p0uUirEGdX9wUJBg
PIxuKmHfe10h741xcO+nun7JVGNty1kPXmnv0p0VieAPjmNPO3YK4bpiIm4Ofz63Wb/v6HTiQI0w
YZqDEL+W3iovK67d0a6kllVl1O38rDmRXA+FUjrrYbQEHC8WCjJzfpBDa648xMbYvVCZJpnYFRDk
cUiteyzhC6p3ND5R8dJDqzJq7XuHpFG05nPkawYZFMZWqx0Ej8ARd3k8A6v0EEpXL34MIlL7yGiT
TUq4Mtyf9A7aFSj9zJtHAvVsmSrF+tgZZnP68zfwe3XPTui5HFo5c1ELifkb+sdOGOmVaRasvQ/2
GCBkEVwVLWcFHW0pUXYVGe9r7WWI01EvLMmyJrwZu9FKzZgLoM7MM8LqF36k2pb3KFm/IcMalkqv
iHma/pP/SYNYvef/ref3X+7X3IiA6UhfkwzMuVb4x9UOAfPIqHXVw8f0XNeFe/AaWo8f6hXTMYZv
Uo070FWI5ZF7qMRvjyXoUWwFMwMiHDe8Df6xYFSNqmR4RYcjdwg0ml0xixOTt3EirUNk5AcHcTFD
7gBRVG16yHqQDB/gW6kS625SVbEOYCXC/CweNUXaOlq/NcfDcqM1Qr+PLO1lcoajlnX+bvQyefPn
++b+1pUhmtPgpknh2BZNwi99DseYEmSGfchEw9r0Xf7WptpwoThH8zacVGugys+fi1nqVJcT2tao
L3mg/GZXBeFTnPrptS5+1kRX74qOJ3IiDvLiFujyXDjVpevhdErcnVSZO/NAo4Ny3GRTT/gAdGk+
duX0i5YDHM5CprDlm3JlO0W+78r0FLiNe1PSOWWjCHHtBRbJDETTfOwiVtk8lUMTbaVB9Mj8MZZ4
UNm168qJnqd8yg9OQp4YDTt0ToxrURFzKik8ZxkY2rjxTOJm8sL/VdQ1XsWMvMPY207O6Lz7LLyL
flUJtSqIsV8CM77NDMwaQQ4BQScGMGhNegsOVMwRQ9Wf74ih/5dbQhPfFLrJqkyD/0sfDzu8aaZh
WzxUET4Cj3GPjU0ClsWg32Ac3nNmnxZhmQ/rMXfMDfrMnxlUulOUhf3JqFc1+9B9GY3UWRKdEkrX
egFLxEEkVL7YgXA2eelSS3bBvg4ji2QI6zhgIbz0MfiY0OV1BXaDY6gMb/3kUoeBtY/Cpjj20rv3
+zYitMl8Fkb4znC/eLGr7t9/te854RZUxFvliY1OixwaQMXMa4y24BTTRdSS2cc2RZWaWPFK07Dy
sH61qJ0gDcl4PJZdA49fJnJXzPq1MC2PHwUAi3d8dPt0b+tddVfj0I3iciCKoyb/gRXx+FFejCBW
DvFcGY2CLHuzidDYzMLJdrpH+VOvi4GDoxlF3VrYWn9jTwcjk8OlN99EdwGkO34b7WZY1rJpNoFu
qZs8zR+6kIg4SrYRz7W97lJDHUtC6jgNp8ckK59lzoWHk16svUaEyOYs46Eyx3Xa/MIqmmHX7vW/
NXS83zs6NjMg5j8ee87vrd7Argz4u1X+oBsPUedZl4JAl72rg6pziUJxOEM8pZOobjT/sU5IMk+K
HoDiQOfCybKLm5bVA+JprCvGa9TiWLbUeNDdKj/HWWgdFSPAJHaqxwEdqM0z/mw4eXYT5xJKHC78
Rd4Lte74ytbWWJqLhKx4hrHAaWiOEEEWpdoKW8BNl6nqXvbims5OVSKVjtB4upXjC5dqgCwJQeqQ
irOdIpP1oOC1rqHHHhnHpA96YK0NZZw13GTXsgydDStvAajyDNDW3rkGkqZB3Gqa4XwLAonLxGH4
r3wqrGzkE04vgR2PF1/rydDsjXWK/P8hRI5rdaSrj719MXnwH3Pl7TBA6V6lv3QpTqjS+551Fgp2
VKtb3FV9E+uUEUNxwKtuHruYJwph5VsECN1beBbH/Kh6yINifMu8Zof3eNfDDz/a8yNmpljwx7IL
12ZNfhrWXmfhJopRkBrjhzw2kXti+gLGwISsta5FL4NvdjbdN8gQL44bhZRsu7yLSNQJMU2qDNoM
2kDvlLpowvWRRGIEUv6pACO/VG2dbZFgd8WYnAhP9lallt8OsNaOE0mYg2As7gx5ixM1BgXjj+jg
JRAup+k1El04RdYJrPkJTewtEZfTRuaADYupeQ67yr8b8PysEwAZu5R23b4zbGCbRtzfi4w3E+xF
jE7tpzDvJM38Eb4HAMr30tVTlAQkATotbjoNYu9CKjM7FN5cVcxjPpBT8CSr7xPzqz07pX1TNxyt
WzAh9D4C+5hlNjl6hak2scdQLc5yb+YCoXWNov4ud/DmIPjeIMbGWTqeMgT1B5Br9S0u5KdaZgnC
dBTmvpEBUezzS5GaL0VrFzf6PNajy4wUe0Tj3HTIMiOk28HI0TqN8u9WD+pG029Z7PxDpXTj9s+L
/Ucn/3OTimGIIekig2ZH2vGlgaC4B+MQDdXDVARAF4UKr9GIitTqbLUVonzF5aZtPNUOR8P50cMl
f64zA2wn7fIXyoX26PXoYwe9WZVFT5wR2LVnw2eIIoJ87XSdue8S01tZJTzxuETZCQcvPzettDc0
+5CZ+FjD3Hg6W0RP3IVL4dQPYySyUzIF+YkSH0gi++wjE9uKlKhCP3SDxBnb+clKqn6Yp6KPUxpG
tzBvAoy2nqJ2Jrsvbcn7G2M4KUOMxJEm4DJMVbSdQoZ6pT2M26nBV9fUHcFS4UlwOq3D1F7hbENe
b7qoRRL/2jbDaXDr7oFjNyOGNv5BxRTvQUV5p0yvxKasST7wR4JUbdyv2Cjcak+C6XiCX3lPIJZx
x2BzTSKNcSZt0rwraxSGbmtN627ecTR9vP75ln70kb/eUg5SWAbnQoD06s9ny6D2x5TskvqBcISt
zrt49NtREXERXrPeCx4ZC363e2cz+GBHqliTm3TyjAfX5DcO9sqimiuVmsK+g4nhtkioLfNGRqgp
OzoJNEK4HX++ZuP3XqltS+ZMHvNNolK+5osqJXAHIbl+kGUxH3nz91wV4UN66MLqPR9tnh29tjHU
NhjgnLzfO347Y/yG19HM0dRGfXqm837882V5/+Wy2N10zuhcFsjdL4fTQuUJkUd9/1DTDqea3iZY
jdZKRtm214Jon9bEqI1WdaqDiR5VZR895LSc0Ylxm7qtqVW3ei8qlPT0x5xx3zUlaAUMIgQHmNaJ
BqGaxUj9vdEcCTwrjmVjQZnwEJO7yLmONEcb2sHwI6IBi2GOim2YMWDVkWkUYvkov+nDIrlqOkz1
CPQkTNJL1jVrp6HNoGL9FZvB3eCp4GSTeLCMdGxowZT7u17tqVMP1FOAluLMXuUOkQHo9BsgAyMN
S7qIfqBDdgL4ElTazQTwskvj4jRUCHA76dMUCQwcAnqbfdOElV4y3pNlXZjvLe7yrTf6Z+INzTP/
NtjWrXPbc5y4mLJhaZuJQAGH/qVP3/KGqG3YUmZr7Pyxfddj34SrCqEc+m10yArbwRSp4UspCnnn
5ZM8dsDm+4hTuowNSePSGZ75cuy2fU4G2ZwRUv+ll2/Oc49/vlPMjF0LTYCNWkYwQ55H3/+o1yB3
o5hLp+HhQ1PdmDFIY6M9j9kvMrycp5COIdCBJfCoU0X63Y6Gwk3ppGgFxtLfVOAUcCeIa6hH8Fmb
aNhQEl09K77XnX7He8gRQHp/awp8PcfPF837ZNuu6RFFI7+UxC3Vmh6M4/Bg1zZVfbbB1BFcrMh+
tEZZrWiDFWgZQmdZxVlzDrtw545O+JBE4b5WgvgHA9NlZ/vim43OjXmzF5Ww8muEc1N741qEmwrZ
PfbSaB6Cnh6fXztXRsS4tYbGWNp9ykQP9N4tu/1fcla+ZHFJooiJ+UGiwYdDuftb49tRrGJYX3SQ
R8D0bZ7iXMjnzEzPdNMAb6WjABSTY/DKl8BxFdOJuaec6ncKnJBIbBbhPKe2Ssx65ZQ2pG5IaVqN
rd6tMzKjBbHqfYBCNrDyUz/xJ+UZKPgf4jiRuJ/s+i91l/V19vbxkWzPkK6wCUT5WgkzBBtDY5LT
g9EKd07ney+FwfRPW0dW5BzjoL+iikHwiq9ooZehtdTtisCODqJ732TrZuzLFQnn7WBCD/bcCS9C
q23bsnob1HDhoaZ5auJYC+usJumAZ9Ifg7dJS09YIDt0oOlrEnrIfZMYu68grzxD+ImL5AUe3Z9X
VmPehL68UB5j67nk52aSRPP5hUrzsJCE8+kPiW7MtvfsbKTxziKMkUw04O7i3ffTYYE8293wTuOj
ssOnZkxfQYA8E998Irbh6hnHwA3NnWn8TcvyWzuJm4FK2+D94QlzBaFdn154i/l/4UoCr6W81qYI
t13dvegMXb3G/CmtgTgtIPlthsFpBv4kxYozf1XGm6gXPwsPLnlW/Yya2prhTByZoY0l2pT+ZZL3
215vm868LPE6uJJ63fk6U65DD4Z+rD8Y4fBuVBSpefYdtB7oixp8YoDWDc2LuWx0htqFvhoAoC/c
oCSO08l/doH9Nhb5KaQ8msEj6wjKqNMDXoTHMjp/DR0SX/dTLleg6aOdZXPelF8v17UxE2eFZT6M
U1WBXRDGUerTWY0hxi0fHH9jSQR92Mij0a/2kz6lx8HU+nWkw94mZiyHkRdHqw560aKshDhphUv4
jwiGHyhLKPFwu7oUocgU96ERYyFSttpZb7VeQBs0YV3kgd9uVVCj1CgTcYPREtEJ7GQGNxnptaZL
rASnTpxATLb8uruhj7HR/LDGr6VvAut75Lvscm12zvFOIYoF7iqSgiCAkiWItr6h2VvGLIwijWOs
mJA2Ux2vtXJGl5E+iZ8b5NK3HEPb0LYFAQns2xrxWry3+hMfDAaQWV0GlEzoAEhzluIaw7oopiJG
fE9uC2Muzb6VcMoXZodqOg4CcmGcHwMnJ0cwwCNudsA+678NhKCvGNIj+S4CxkgRpAZcnhzDIT2X
MEOcdtlpdJoMbMJNaKPo1zBpAinDgVfuMS3elbF7VwwY/PswwejbgrrSmhwHjlbt86FNN0nD3lDq
1bhU3g/HjX3o+TG0H68zD46LP5rVSjsOufieCTXblah1mPeesvCVdERQ2Ko/ubWM19Im4pcO3sPH
Ph/agflQNNZu0hk89czozsCxjPUgMWhmbvFgjJW6x8tDXAvwUZAv6b1B1WRDkzwq38NPKyw6ErGi
0ceM864ckCHF0DVw+AGEnM+wg0WCSZEpDj8AEv5yZOB8+HWJI1GNSEB93oTZib0vZwYztQ3NyOz4
kQbZu1/rgBlmcVRsHFTpQ1noGhpOFXzJvmTcXoIQ5kBfgm/B9ygB417UUO/UYO0wAka/5t+QZLsy
1Vhd4slXG2yZfOkxnosokPRdBowiwsBoDJlwBa2LNC/zPjKLLa4xStGCvSTpsZbWHWs8y1t0tjXL
xAVrrArVxycOkc9F3Jg3DId/shPyNLlotEpZz0E46c6LXtLedC92VrkXZWLYc9UvOKza81DJR4z7
5nHk+1hk8w/7+ImqzTDz2JAS0h6O5NydHe1bY0SjlOVgVTtzVGcG6kC/iMBbCdDeQH6Vd5vqz5af
G2dMF3UNy4f7L9dR55QH0ly2QxmE+3gon3LzjXgo83Hi/GgXDUausn2NQWmwIFvDHn8u73ESF2uT
oPhHVeMoN6IE9ObYwWzI6nMF4EqT2ZVeATiNyXP2YVT1PwwEwRsjr46jgTGiTtGuUbPc9dIKN3C/
rE0B+66CSXywCd05p/0Q7f6yP/52GPCYQJgslZ7zofr8cnZzqgnzeRt2j8TcQ2N32uFmSJJ92rfT
SgxgUr3aBiVGVk8qzPUwB2HECE52XZOt3Lo3Dolr//rzNcnfronn2eXIgYwJhSd79+c9kbjm3rXb
rnz0NVzUsePHWyvVIMo6AVbQMP/VZ5G/6MKk3PT8R/AeLdG+fXfwQzpvdv7itklwmmpYmzUamJTR
0LWM8y1s//uPo2WT1SbPtnsYWGNN6mZi1QoGt2m4DYbpuyMT/8hE9JKbLZkeNhjisvNuoto7tLmq
z344ivvIwxAkTIuOAcenxYSe6Q6NsVyK2rwHuwizHc7aqXQt9y40c+su3mPkVjfpFDboI0LzpufA
sozbItm0WongcspwJ1rjiQEyioLOHHDZGHAHlDCYiOBlLe2qPPOEbHMM3z8QL+kQjyAF1M2TWWnY
lbA2SRr2aQx+d4TlyrQ3yJbI0skMS0Vzmsz2qKk0+tk14TtzPG3XRPgTG+Ced1pBbg6HjWatOlLn
SgAtK82Pxd9OEr9tzZKUkNk+h7DY0m3ry83trEwmbG35o08MeAAjc1VOuyxKtvggbWTySbXxg1YS
sVAZrP71FcIU/NoWIlEwPfWKh9E69qItDvpQkaPpKqp1khanzN1FSL53jofeU8AITA3yfNiK/vx0
Wr99AM91sQowtKHWERT7n59OPw9st6Mr/6gnbBNVOV5EQahEUlnfnEIP9lbZk7wwECeIIueoZ5yB
AP7QdWb/nXvBgRU371H4AvYoFw4PR+aTL2H2FPyjSR9e974nAt/bRNF5ZtmvUVnXwXrQg3nHRS4I
TTFbRbrINl2r+WuWLPxgICLr2qBphVKXrMDy8vGp/0e2lv8fA365+f9vt+j/mt6rt+9h9P2TxZT/
5d++F1v/12wS9RgUG/T8aYX9H9+LEP9yOU9jXbHE/BzNVo3/+F6E8S+6UuTL6mjmDPefVlFL/svy
TM/mH1RYmPTM/4nr5YtM1NU52Jk4JfS5Les5FB+fn+OIWWHZdr65NiP54k+1c1v0Mct8269Lw9y2
rJ4WFKLI9qHACrxbE5ZRr2uflURFx0zhmeiOeQQzlFBmavPpH1/lfxldf55c/+fyTH3206I4tr6q
GiXp6G1VeuZ6GqJLA4pkpgPMgh5/aSdgCsz6MPrTWqCk+suJ6vN5ir8ZQwY9XL5mKkfE6V++GJPx
AZu81lDS/5IU8W1+1weE7A3u5s8fcW7tfTq78XfBY8NrSUE1e6Molj/fhASdsjRKt1iLHNXK0pBD
/K1hnIh5txmj1VAV7WEYyopMb7d8FhMWC6ScNoR6hNfC+S5Ti8wfprcEllXKWluiqw6jwC0CprfY
GY166wBKLXuwUiSpJxpClAZnRuulO70w3XE/YmC4a3TIt1PX1Xckd+VXpgX1kfSIiVqI1OHv0otr
1JBmDJ1xomm+CXMgteT/MBDM/WmXNr3z2PZ5/St1Ux1tSFRt6tiSwTpuYIRtuoHZyiIChvfLCNX4
2oFFe+tjGyuQ0Khlkqi1UyhiA079OhcwoSXI2mU2FOMvxlJsScnorEU4GVQXnlsSFBF6d7qPj7Fx
sVIBMh3sZzlNcIl8ktyaycC/qWrSzsRMsPWg8UMwxd+/7avBWRnRVNBQ1ImwXwRJ2Gqbyu/gIovS
XZLeNUAjc6tlOwbJpjImdc1S9sY01GcokTdp61QVhFGXgfPNdlH/tpHn3EaWjdxJWmQsdkZbvNYY
+5F6WPKWpn24dvSpXTHYl6ch0nq4p3awcWo6nEzkq60coneJGJYQEIPBIVmoffmcULeSRShpmMMY
QE65RvWYvSqyWZ4rGcU/jaHMXiaOoQfbrvuNM7WUYFYVRAyLzbZeFGUOmcJNlbdpSgcSoAxtOGyR
HhCi5qkGWUemwQyF33gmSM70FkMVNPDPmHqNi6oTNSK/PPbirWa2jVoyKvZbTFQDkWZ64ZVy1Q2D
bizyztOp/zyAHLGfQ8mVo3if1zi5rFFlRYvOcuf/NobkiEGfAWk/hmrdKmvQYPgrQPymBN+C+IqA
uEG5RwJJJBA8+WtCCHmRgK7WABOcTdZzfpamCnetpzdvtAHS7zU8XnjCenEZ6666doCKYtkuA5ic
JbAxK/XhNhqoNRdNGpThIobPcp+XfbgCT58eoS8OG4bZKPsAlt7UIXB422ScopNAedQL5V1FXsOO
NbA/h7nu7BJW/ROTRwHN0AL+6kxa5vAcSfIZDOR9oJJTtOvQ2zQmI4tG98a7rK6II+i698zRyHIK
/XwVJXaInLfBE4fPB39HUgVnTKHmc91YJAg7I/OQYoJYbZQcD3UnfILvke+GSk+w6cbB0pbVT+WG
Gd2EMryEpFCGnJG19oY4J7Ho6soFxYzbXnSKnAuyfsG1F0ow+kMjLNBOiVhbUmDh0x2rlJut9DFB
1D62l8ikHYR3oObCrGFUp1pD2Op4VfeNVqx/Q/o2xXYo8i2gUeAYea92HW/us6FltP9dLX+jFIeB
3fo2rsJE1GdGevWrZ83oPNsnSlL3oNRAtXNuOQO7/hogslMfuylxQGnbln8YDTurVwXY9qMTMM/c
u1aYcKtJzftZFHgwV1rkGmQLlfV93vnGVWYTqOO2NiagrLEgb2wsrdumqZCdu1HHbIRQAjBDiYX6
dApL5tRa18LMtrXg19AgsuGh97q7IA3G9zT1ire4SXtSUsNwhN4eArpdAuhi+tZEKnV2bR2bL8iR
DbCcvpqcfSxjU+4SZeTxKULZmy2QEgXmhfC6yP8xKHpE3HzWY7mNMWi+OBHvGQuWT4omSUBZYpgw
fyq89jbgsBxFbMR6PxDfdKUBwQ1g+k1fJwtD9UTkgoSIHJjpLSz63H328T++dGoAzOJOWOKDsLRP
uesPV32cTNZgN9nVJYw5IqDED81sQOblWnywLT0/dgAb5ww/d/LXbVGrfV8L60I/Qzt1RSwfyyiU
9zIJxWWKwmrlFD34tpTkzTcSNbwbHon8xSwAHEyh3Z9dF9dWYXcxjv6eUrYqp1twNqOxUJmgx1MP
FbWwDKMnnUDFSzPTiSCiAW2YmlCinNKMq9K9ghFsHm6w6fS/QDhpN3OK2ckNrceU70HdumaTXhLG
wQdz6vqjrqLudrRKTOa6bdi3aCONhV5ZLMN42zZ9aLRbIkUEDUpHuC99LpMfkN1LxkR9v2ssX19F
PsQhMni8tTaxxY5aaXwjPyzkkW4mZklp5zRHuwgHUpSQsW+qokwog9vpTgeBiEACW7w2RvENRUp7
bBk1Xj3fpxYJx7w5l+x17iI1FUgx3xsLUhoUhy22oceehxYvaIAvUKNlTcWA+qgeaw/YapysLF/5
xzILAwiBJuE/3gB8HhtkcUp0sINAOaoWgMBYdKcxSVKB10IDWgDE8KKhoblMxJtTJxtugtXHrKsR
YYvdWQB3bSiixH3kZ0UI3aGkqdpDrqm9B6qP6mgM9XiwepaPZGqF3HJjAN9gCE5XgydC8hQkPOws
hghJY0S6Fwetzk0z6v47c1PvXlP99GIadLCLqYdJJZNy68Wkj7uIndnOIrGifYUGD7cOpFCFqtwi
U27BCA/LjU7GautG5d4ctH4z1lq8HjOUUAiTEUYR2LJRyoh/jjZ+DAvF20Kz2mRplq7Y2k536Smn
iLLIm5U3C90I002WzD2iVaNJYBKIZbdTOWX7jqgwnL7k5RUlkMc0KGhngYLd9PRnl8Tqko1l8TR0
EOwAfJvWua4QondD0iMFron6IFJpQyt2WrNt0Q1zCrmdOsLTC7P3L0LBJVVJ8S0e/zdz57EcuXZ1
6SeCAt5EdPwDuHT0njVBsFgseO/x9P2hpFaTWSlmqEc90EBxpXsI5MExe6/1rWgAzJh3vtSOhkfM
ee6n6PE8KkOlVytmtQErKXhCToRDpltoxVZMAQLN8K6r4cMutIh2c5ZCJsn12Y2AECFNiAkr6lfG
OzrYxFVFuCH1UIeulS0PLGribZGkP2mz1sQGrBQrpW4o8OrA1wKCxGt7EUgC6yIVbuPQQI4EMX1I
6yXe6Cxvnp6R52PkZHRLclP8huU53EmyKvnoGOmFFbQUOYdSPktGay9rI9aLpMn2uqw3Hq3OaddZ
COQAeOdOrcfyg7rCMKpAIi0qyVQBZywqCNIZFmRvSkszA8+FZvJmlizMXFWXiFMgweWQiZxtemnU
UCKS3RoJGRK9masH03RyZxmkixZVkzNbCSYsEwAjuI3YxBMRATaTpOTRpEt1oxLO+4NWaXk/oeg0
toG+FA865e7KNtVpfuVwE122VSW8c+TUvElo5hrRXSXCNyMbFGECNthtrobWQWnGPEOjqRjbTp17
bAhpcuiLuq72dbwCVptlrh5GBVS2J+UdsS5zbNJ/MCcpgtlYYDGXWan9iQ+SSKA5BVicjTSp2qig
Xg/9RPahZi5ui7JwVwwGWdY0o2vLCyU1+0H6pLCt1SECvmhieLa5SawMGjXEmhCVyOFMIbltgjlB
78nl1FZr4gfmptIu63RC45INnMw6LNqbRs66G1VHy6zENN5FPnLKKa1518RiCCZ0nvk0clSJfCm1
X+E4fCyaAA6oEbcHyzJx6FLA9ZYQ8aa0xMkaIBceOGhHlNMUgtp0jfAPUd8DaHzGwVLbnOkNPuZp
ae77qWof4yXpsH3UY3uh1xCZJVNhf5k1Kd4IHBKpnAn5Hkx4eSNWcf7WB+L8EoIM3rURLQiLbcvr
F0zfei+s/ZBlwfg/NezmaXTRaXX7GC0FcYMp6W9brnzJQagKRLBiBJGnbSisyNBjoAqODUtrUG87
HbY0kR0omjuz30vKYrGL1DOXkpSsvtuxnsJrfaIU1zF37xo+Ks+aAFLj+Eoz/lxarDYhLdxXhiUq
eBRoC0RxUt+G66yjPMGMvRWmlGTJMsijfULuDqRvkTSSwhBumJUUxFDtXlFaiEZSHrgJJfysjqUX
FLviURF+h/y9mzGjpYGS2XzBSp1egvhLvaSxTOrWneDXgIYplFYU43UJFneRGx8jR6c7XWsBMEW1
rO7kstUvE4FLSTARqUR+Mx97lmo1IFozuW4GPb0h93xAldSGzPMCq0yB26ILKcs1UnMdoWaGizZU
qmugE0etMY5XxN7ziw6NjoezVLrphmzHiRMGBwV76gtrl+lIFjwlrNqbmIscySaKMRHzF7A6oVnu
gMws4UEXDAJL+GQIr8PO8KR04fxqxn0HPVWAbq90mbgdNUDOZECZ4VbmRTt5kDTvehJMllsoTfIs
Ay/ckZU27DJwf7upyrgj5F1nudlAjKPdJ2pN8ItotjtMR+lbvUDFE0ZLuUOVWvLvMMoN1jU64npN
I22K4K5GI2lCkh5Yr2MTSNix0D0QAjAaxV1jtssBgQgWga5ecJeOktY4FJ/138hukX8VQ9O9J0qh
vKlZqrphpkVkVZfDcquh4L6e1hOg04M13YEjDp/wSZUOOpVuk2JylKjIyBaSSa14Lscu2g9WI19L
ZtdcTJzKH6gq1xeodtDWBcHABT9VhwzJYRJ7Rl8UbobbcCMYTXdv1dLPyajzWzUEgI6ri5zdLEXi
yU2EeK9a3mPEoZzIcXNNYuGyTDMpDsyruMuzeykxfrc6G8rCv6cEx6UlM8CgJvKMYpG31pwMzCJR
vDBVGMAC+R5gRqvcT6zVDTINNV9Ub+jBNlWUANYvUW8UxdjX1UrZl3DVbvI+GA9qIkp4Bou4cLIK
u928DBzvE6jyzhDVwruMR+guzTGXpwICfwfjVX4zdhas6hCv5JafevypGgILZK8ZMX0XkklZxlPT
0eqs2ZMV+x4P4JG7Vp+3ZhKKLxm3ioNZtCwYJX8bO4wk+L1FVvfCbEKxpoKXNiNCjPVGc2SjRrCH
k6uhCRgY1yJaB+7f5CAfUG3pbojx/CWtY9nWoVRs2yxJ72OtS3bEXyq/p4FEDCx+K+i5zakQ86Dj
a2SVIECwJlc3pVaFtyaL72WvNLSrhREM6xoL1wCJMo23CLmdBjFsLvZmOpo33HuWJxESC7gQlfPG
UAqLlxhac1Xh3TloXTSS0aLW+yLip82UZdgFqUy2ZjLp/HwAk1nGCW2LCv2h5WT7mIE3tk0B9lgs
jZbdGX11oLeuXaeyYd01E45YT8Zj0BMJs5DsMU0E1SRQVHxkMwLxbD2MBQww6CvptJW+XmbGFZ5M
Ec8oSMlAHXR7LgsJ4LtM1ERH82kBr7wxAqW9trKGFXoaYlx+uR7sSjEuL/XMyg8x8a3+HBLimACd
xXCkLtMOEedEzUXK3q1l7A7qLFmPEZzgn7HYj6xQTfqQtkV0N6O/vO76hAjKrJ2vgYELb2M6kA65
RCZ320Yad0T59A7RwNFl09JHti1KGRqSlQXQ658jOhUWZKW1nOQ7RBHFFl8HgS/L9Jo1FlFOOo5w
mr8/06YdLxqtHL2uD+IdjuB8h4y02qWcby/z2eg8kpELp5Oi+iZUDMoszZK9N7ki3FSJNlGH4g/V
n+FxCYCFkyBSCZkmwhZ+AVxqGpyFdUMEFGfgVpBEbKl1eSDQg4uywWkpLevEHzrReK0aXGVlWMOv
l8SEy7zJ/ZGwG539E9Le3KYJXIqIZKLc0m70WicDt41mV4tQxcikSt4r2LvsKJBHO2fyyi5XbAHE
oI5SYu1XwRhUoRtssRZghGAloO9PtmPgAdxhF+Cs0j2JpE2jVADPC7tYg9LTmSSts2VM4Tvxv6TD
CDIP0XSjuevkYHJbTM6au+TGssNGIrKa1T1RroWyoq/b9NlM0JUqi1y5i5GKl3FB0qVL7HF9jydB
J4tCaNVrDlcEEXBroLWUys9jji3FLiPwwkT+UGJ1UCaLz9kSR5dIYJIbPNbZB+kG2i3p8envQNFQ
O3CErX40k0nT15ApGbLz0tCfqFaqXdoSxYvPv/K+rxD/kSf9X/nSn/owWTj4zTQVi/9fRXrBwicq
4/TzIM8D6e4rxcvSAYOdRevvqjBm666sJmLTskHzIx32YjMs4kU15NcJAXcjuGKbc0GHYnDcZCPh
xuAjZRQkbMnXco0ecxLpsc3CpO8iMR+J2YMlQKbCEP4O2ri7LpBHHbp5pvoKMNckkf3CHMotNe0P
HRuBLYxz740N03FMdchyoZLt+jrozrUN/4Arv7wJWh/E4YGtUhQUvNpRpTysEMiWyGm8uhR4MC0a
LxM9TPZGOvKlFfIyv3GnxkAoF81lLffDU9ICc28LYXmXcysVEI+s90vqweoV6p/pNqnycgNWJtsH
izBjqOmI2Yu0hX+dxB/wpBMm+NOiHHYfylXO/SqdcVCbMbdK4FOgIrGYcK2U1xVsLbI/WoGEqnai
AYhSotFf07RcNhjnMYTBKvxt1CruBguv/qzISCpS2rdeUuvDXs2M4jJKIEoOk2x6GoZbdO8w4fOy
K9755MVbkTLxHocbBaNxhDDEFRkjZE/R5wJNSXWlYEyjwjkoy69Fzfp9HrbVPsLg/Kh2GlE3czCv
+aRjPz02lmXs8rgwHtJRrTeSMml0EvGQUQmlMFaR7XtRkA6MGCEc/ELOpMFuxhZcyBKH91Y2D8/o
7GaXrdRyqZOoV2Joto0rJqs8jaZWTwh3OIy+ai3ZBzXd6rJVMrK6agobMnuR5hrmWPykgoriaYqW
AxJzzilGqhmHTE2IjSjBaupKo26gKCh+RMGZp8Yl3wilvks00eCkydG1SwZlx7LSX+XaLNxzpuUq
WxdF81gEaeBIDQplgk8R3zM9DrUutFSGSHpqGeS2WSYKdNh+i9fOJKSem+jgS4vYfBhyMryUdSVt
Qs1KaDEAC52FMt/FXQvTulFhyyhTds8iNB/0Woou9CyjlWAmWCOj6S5Hf3/TK/NILCOAZrppL2MU
zA4dPRnEM5q/i2apTUyfcbqR88q6H9sKkElB/TYYVAlZV6FfNXpqbWFoWruOIjRYdpnk8JYXsi/j
urqbx4CMN2GSd7Gsd8RBllLwkStivsPDIcHJbDDXpt1wUws6lasI2c5Ae2KSfwRDN9w2iLYjz6rm
aitGhvRL5zpppyx0F3obTImD+Hr0tEI0D9hpB7itRKbVhJOQH66BxY3teSSZTyqL/I3o6XhbJXL7
xP+1sSlIqT+qZVY2aHIjoh3bWb7AHJM/ssjeWHkR+NlsLFSr5viQIh/b14PA6p6azbUs5BBT02V1
TnSUEdImGn+QGgHTRKGs+hLJRvBUkSBt4/kyb1SlUH9GKUuVNVjxmTagtDbyv644Ki1Y6w9MCDnK
H7rJJy02RTAljkUA0NI9141N4Qe79hWHvp95FHnOLHDnRjsmwnUhhEsELsQzyY5yL+9VL/ZMNxb8
2Wen9c0zO8u6XP71cIg6ZTBFGl3WIxkGBliBqghhkXGIFTvqJzZkss+bW2rSEQ1Fs3Mj/F677/ez
k6MynqrA/DJl42hU5J9RQv1T9jQR9YoKfJ4WITyAljqUFJjnfsGvQiJ2T4tf8NNw6z//9AsqptAm
UsQ77fzeI63Um8DsoehxWxcigFNeE0KU//z+EU+NufZ0aeCLIsq8o30qVrj7l2ohe3XT7KasBTSR
nhni5FxBvg2kTwerQ5P863NJKD5oczFG642e6mQ+rcbAV23CabziUb/7/on+zIXjufJpuD/Qq0+v
scoTSTDW4UZH8qWHZYsDzlH25ES5HMX2wsP34518gyhrTNzM/Hx/xL2fhqvnvtUJjpY9XFgXaoEm
K+yevx/irxY/E4Mv+99DrP/80xCBXJSVFeeIC4YXViRHNOY3JS0fG706I7D7S8bASPKf/5gY4PQ/
KoxPI0ktaT3zUEie1STUAhAz/aDvtVYryhc1kzbaIHZ+KgShN7eQcP77x1QtvgNZwe3E3/H1MeFE
0gksmP+jigPMWM95wfVgitgf9TND/SVk4Bk/DaUcO5jqUVG6lC9bikHc4S9lSyOgev71/ROdmhu6
SCsd8AIiwWM5/9J3KsUHun4Bcmqt/cj1M0bFU98WPg9NBaeFhlw5nn1NQo+xzzAlJDvSC90UeczG
ciaHfikZS2fX4RPvDZEg3VREQhJ0giNhPbUCQ66ph3soHFZcLCZuzIXGmU/qiEv3ZyX8Moz8dSa0
SSS3WskwPNWuuI/c93zHNWETncEsnH59n57naIUn7rmd54yBkKLtGuC4LhksTr2TvMgL74Mzu9i5
t7dOl09fF4vY0oFMkLxGCW2MLPF0TynZ/n7OnRhEA8CK8kph2/rr5jHIHJByDt1ebSFHpSFAEKkh
kjU3BOKZr+jUUvtlrCNPJc2ESkBRJfL6NB/1QuhxmZBul98k3G6HghKs0595vFM/GQJg01xRfABL
zaO5gT+mM9SiX3cT0mJ9KjE0LHV39vkRtxZnv+DcU3519f9rX/50sjraIxVIcPUwsi5NhKhtVK/c
qPBDbJGTTuwb7vc/36m5/+Ucd/xOYxPuTxbLtOMsFe9cb+JLbWK0Qx1Fx2ZpKWtlxqzdtEkOfpAS
8aPUasu5heXE0qXJMru2Qn9MNcWjL32QJWPu2haWslvsJJf6DRVRB4H4DnYpJRG3fU7OvegT5y3W
fhoynEYY95hsDRBQaItsYDpptnChbiZXdcTaHrapUxBFyW+s+9VG25EaNf1TMfof0TMnNr7PQ//h
sXz6NBeDWlBZ9XDlo7eqJpuabFdw8wIBgkuOa2Xo6ZcPu+9/61PPq4hIJ/lKkfAdb3hVg4ZYb+BV
W3NI4b1rbsCZvNF45LfPNtCcinMfz7qeHZ2NNAWlusbdG6HnXxtS2yFCAAboqZuc3jExxh+Rq/8a
yPNxcwLVnAUR2plBT80klGIgrhV0m9Axvq565gx3YOkjxgwkYVOZbf6GPro6Y308OYqxHsBEmZvp
ccEl5vaf49ESvSxKbqVcg+Fz7op1amVVPg1x9GWaMccTI64ZAp190Lu0fexwPKeyPPUgGixrRLgQ
ws3jI1ghh1QSW/QGnTt60gXGZF/91fuSI+zlbejWW+MMI2r9s4/mhL46cjiiSLLIKeLr76MkWQFo
M5twkkgAF1Snhe3c1fcgGpGI/G66YfNfT/vVO7gqjTjTwun9OmCQSfmcKQw4Jh16HYp6WFdQ3Yk3
cVk+oD94/u/HYzfUcG0bBrrm4/GQz5BxRqphWEftnRUpRLpZ47BpIF575WLMjgCX0vt+0FP7FKJB
WWNMA1HSsc046oxJF2RGjXbNTrtI3Nzp7MUJXrpN4ZxbOk+sJJ8Hs47OsxICy8AyGExs1PdMJQzD
yiTAeENwx0HrFl/gr+8f78S3gE0VEq6uwVazzKN3qi81wLqa9HbGum5VfTNry7bWkjNf9annQpHO
3Yoli7HWf/55WS41PcEFO3n0rTZKsRCXJXUXI3F3eqe9RihgzixWJ54LHyb6ZvjeZKQe89KGtLcW
qQqI+CH9R8sXP+kJQRE7iqbfv8AjRumfU8XnkbSjn0zUwqYsRkZqvdmjU+KLwhZ8JLoZB2WX1/4k
2ag4s+GcmpRfBj361mfqh7NOo9Jr3NmT3NjLFk68vav6zcYCVOh+/5AndtUvw8lffz54l/GEQmH0
FOj80vNQOtB3ruR6cvvsIZcfijQ8M+KfPfNoNfsy5NFuE4SjHJoKQ67Lp+7EHqfS2g73Cm46L7lO
XpEBUA9QaYC44s7YcK1w6BQ45W8irxUb/+CwO/d1njonf/mj1jX/0zTOI7pl1foeRmetgGDE9wQn
dRpP9Asv9PUzX82ZSawdfZwLPctSNBhOCO8kHQIbPYBe+n+4zXx5qKOqBGjJJDZSXMgZrbjVYGul
WMWgC34/h07PWVbQFdyyZj0cPc1cBVU3ttb/eXnUiR+bQ+vWu9wPQA2dOYSefHefRjt+qr4C7U1D
3iPydaQ+j1nPzkzzzIe4/lv+mqWfRjle1xKBw9n6TGWmX5gcJfrdMu5YuM8d49cv7K+BsOhIHChg
thz71+Dcx0o3MBXW21LkSNtC3VlO60JTetSG7bm3d/rH+jTe0UyHaBgH0bqqjc56em8dVDTxZnCE
DZ5o1T5HjDz9ZX0a72hytF1QF/PIi5zeYfq6Kj3OD1IIuShkKAbhp3hnL2gn9qS1WvrvV3o0Q9iu
Yl1qGHLwoxv9qb3EZ4EgY4eb/c7wFh6Vl3tbRdt++/2XcERf+NeW8Wnko1nTxTiq03XWAErxWztz
ZS/3opvWRpDnizfmznCit/6ivyd3bmydc09+8tP4NPzR+dcaoO0ZcPO8plcfgjg7FPE9GOrhzM64
TpHvpuy6qXxaLNFaZqKx7lFB0u6D5pKchDMv8giz8deLPE4RaYyWlt36IknMdchLcuGYbafYXytn
ODn2SLK3I1hmG6+L9/2PeOK0bUkY2eCTkyHy12lbSsMxtgyGRmq+7LNSQoaA1q7SzZ/ZkrhzD2tV
Et6+H/QIJPXPB/486vFGnJatYQEuWO99V9iYHGUb3grO+E7MoJO7BM2F7tm14NQi93nQo60YhISJ
VYEfkus8MDEiAjeAxCLXcBZHymzFuy9+FEAsHs/dOM8NfLQIyTEREIWyTlQNFa4WbbXpEni4K5fB
7fcv9gi48/eLPVp/9LwShXr9OTtX8s0nMnsh05l2DUeTMt+BxQ/GxcZ0STlwS7fh3mjY8lVFg9td
og99PXbt4mfjzPZy6hP6/OaPlih082Utdbx5gZyCegjw1ARnhji1Cq7JVcSkcf6niPH1KxUlIUCi
yBC9uMZeipanN+TZtbddkmy+f8knP9dPYx13dBCO94oQMxab2IvoFW470Rx2a7d8yHd4nUA2b1TT
L27hfH6cm8anVj155Q+xe9IK1I9+4TrvwaJ09eRVGDJg/bshvvsGDNz3D3nqJ/s8zNFPhusuzGWT
YYIRZTecknl0hkYNzuU9nRwHy6ilw8YR6Ul8/d2MbE6TWSXY2ZI+4hQSVX/m8Pm3U5dKAmK6f49w
9PWFnZAjFmME83F2iDXwIz8Y99WzBBeM9ZVIaSfyIu45gr30Z2bl309HoohomDrsaPq1xySdeoZK
raRoCGVyvkkcWObM/f53kv5eXL4OcbSUlgsy2UFmiN4hfs2HZOSFe8uDm+1zu7c7RzxYZ/vtf09C
BqXRQ12L75qZ+PVXiyqU/J2qMii1T6Hb9eRrW8OZQtCJw5QGxgLaAamqa5La0VQvYD8tY0UNTbvX
95GD9eR5KJBIIOVatwm/3wqBfGa3P3Fi/Dro0cRH7SHFYltSeb2WfMsfDpZTu72LyNaBt3WmzHvi
1q3BriLbhfOwjofv6AilEzEANjEVOUIBUuqfAYOtPR+EN77Ecqnfp35w96+D03+FI/iP+Zmf4zP/
57r6KO675uOju3yr/tc6wL+jNf/n63/9/yRpc60W/mfkwEXcRf1bEXNcgWgT/zOeWlr/P/9kDsj6
P8wVLACzjmqS8YcsMH6sKZxkZpJxyVSkFGNgONeYFv9iDmj6P1TqhmRgggP4U81ry34Np9aUfyBg
oFfBEmCZiEXM/4Y4QLds/ao+n0RXBDt4SyqUKsBQuHpfvzpTkiiXR+3gyqmuOulTErVver6kNqrW
e9kQQbDjQq0NGxfT2xyYmwnMtSNPMuxsUnzLVmv2ubodsvBBVUs7JtGZheNCKC1/iovQM3SSEFa6
V4I1r/LiaroplXw/dsaTSQBz0FGWV0lGaIz3pYDBWxpXFqCQaLzKYwkRXH2JQ89BAH47ILRvRdOV
RhXhmnqnLTd9ceit6W6Rm4tCAR81mttybFO3VTEqVvNFaAz7OkXD3RlAw5TXuRg3GP8rW8qUl5UD
JSe3ggARKw7ecLpcNU2Lexafa9A6CdiwchZs7Lw1FrjrAQZyTUoaynans34Z1zK95zAhA4fHF4Ob
JLobSuuuAw+Qz6hicWAZqw+wDq8slRj5InSQaT4BWYWeHGSA4Zb2Im8A87WUZBqibWZiqsE1Y8hw
EZJvg3bydJ2TZcvJNctRFFubIsSD290WXXo9LAFENB2j9PhTGcSHCNKjZqW7+knK65oEu5Fklrx0
uqD3y0pBIwo8f65uZwt9bFzlN00yY3bLEApnZJtkGwi5bp+vGmPsjYRi+WXa3lVy4DN9X4GZ+yWR
EcvQunkW76pBUpwKEXhKda1QUaEH6oORvabMmqpPnDKmgxfQT+rIUilhAxFGMfvUPnj15IkEsq9Z
2W06MAMyojmMsb7UMjKNyzzATGj8KjUD1138CAXZIQsMzb7ooCfsk+dAXS50M9nVA3i+JkY9BAKs
6R863STOIHKMvv1ZRuqEvq64SqPSbS2B7tNiuYGZHaak3ONSuGmibId1wJtFB6Tlc6wF0C0lGzNm
KlnXBtEIstncDqHqaUHntZUGLCZy5nF0icI+JMpbo+UbgA7Qgt6qNv2RTAVR0kO+byRhKyhKasfg
J5HR2XLYYFLX9lFyp42zU2EkaYE+wHjHSQQBAOCcqmqBO6j+Mmhe3mLSWQwBw3TSXXaddp+MMaCH
4GFoBrdAXo5P0C0R5S1pvVGn2NXq+X6uL7iE+GYfgovTsALKC8gFMAsVhh2CFcixLvAZB4uR24KQ
XEfKo9Waj2o27znZY/Ib8rtI7h8xO96M8aHGsQyjCWimvrPiwmt7krDS7NDXpp9kzVuk1bvSaG+M
qPTb+V3M9F9aDFFzzQaKheCqboOXnMxNm36M+YD33IdcuYtiDY6EjBdj1uTCUcLmcWq6yOkDZWeR
omPOj2UXe5AJLhSKHji1yaTXsBzO7V7qjOtWm26DtPBSIwR5YE1222gvZV5vTZC2goHVSNJp28Y/
5OqpNRFM6kTI591TrUekgBA4n1TTRhCfoAMcOmt1S4A6uInJaoExd1ErymUpi26fSJ5AQtCYbM0s
uqOfBMY/V3xBCX+C83/t8ANGevgR6ZjTEe3hIcOz1sTDJVbox06vgYzXe0ldaPcUlgRmWS248v6K
q+C2bsJtbQXvBWYvh1QsD0N+6aly+GApzRuYvdgWav1KLav3OtlVhn4QBYGAdEn10qTbzllVUKzT
Xpe+3aB8PUDRjLxB0ciRm/utnEcAg1zg4Rlo7iLzMjO874JiX9e/lCDdUVe5FNWO09seiP9zm6a3
xBjcGWOEK8sY7tQBQnFa+upUeksG8qIU/SWtYBBWj3Of3c3F4tFJ2wwjyN0muksVuP5jvpVlge6B
tW0UT82HN1Uoffw6blQrjiHHt8jvXGWYHVGcnwzYxNgvIT7i7iQIGGOVM8WD6MZPndLgTtBjwZUa
5Vdh8hnACBHdOZ5DmKdDBIqRA9P0RoowCzDa6PpnEf6yBtEJy13U8iHMD8X40KUxUciTJwjwv2Fa
04w/1FKxFwlBg81ry3KEWdBq7Lzm4piIh3QJZQzUDVYS4khlbd5nzQvR2E6R/BhY2bRZciK5smdF
sZuod/O63/TEcjVhv9Kf9tOibXStusDY+yonc2urlfZiGIDGusAz2mY/dfI9HoB+gyvZjhfrZ6XP
v4GSXwFWCUk6LEy8ADL2GshbKlPZiHSN7Vd3qskHQNISTNOD8w8wCJXPOQGf0ixvR1Y2i6yHcHR7
JBT1LG1g3jnSiBfEUO+UqLC5xF2FWIXSBT9GUMVwAptXxSx/C1X2ERr5SzIWHwFcArgvhMmm9b04
oykXouyH1FT7JuM9KncUweDCqsj4m9mgvpH5XdS94Vr5adHZdRGkb9UYsx9mhH1lxtR4waDlxasC
yVouC+KlOXwmwmZEgWbBIB8NaTPJIS9awZcnXgZV+7uvO8cE1t8GD2kc5gCic82uA+5X3LF+i0Jy
Gc+cDeroHYcPsSLNBh7Ez3x8rTpUMbjO1VD2YaM4YxDBQDRV1o7kIdWxlEjF05i4cg24WjddliGI
4ddrP1SPGwSvZBypxFMRPhJlpIUFwWYs0vsQKqa9tO+FRtpRqNV+iT19KEPGGT1ZHR2sk6FbVs1e
M7Bhhc3WmJaWCkT0lgPOrur5rp4rD4T36jp6MzrpAk/C8yKnV8KwOhSE8kkgh5IswsOsqRcq3MdW
it2uLHwWU803kD05ufST219gl0QBCbQB4BWhX6i58gEMNpwi1Le6Ou1DJUQerKuyPeNYHWvtPo6j
LQb2PQzfB2vIrhtR2dIfuQ7gjbtpblyE+eIOTQmxSMCTFZjPZtdDqr91dWP5CAVzXwy3abKbZGOj
z/Jlhk1Nzxvmb7De2jMQuCjM7VTMHtaF3Bjv5R6GQ6DJLv4ovOPRhxm2uwJEkzEaO3W8K4PgKZ5k
VwwGUtMyr6uZxglQJJvcuUtJkEkIsy4SOX8V+uqxDpQHJe1/kDupOnGxxN66TEZC/KgLHAOY0sx6
zrOcIxDrEFQTSLFTWI+jajgxcPQpA4Ng7az8Q8fBj8XbUbsPqZY9Vb0s5jcDmx0UWnauzLDTYAbo
vVwTVXKtVs2FHAVbS5h5miIBfhn6kandZNWyE0Ivsx7rOX3UJtNBFn5opNoH18UsFzYWkymnItbx
Mpb0odblK4IfHim32IsmH2B73FZsJK0Q+EFmXRY58Wz7ObwXOijN8VbVrbtalS+ErHV76AJ7YBBO
XN6EUfdKPiLnF6ifOkcpo8mvRSV6bUNiuMzoV4R+abe6nEwohA5eeq8bfUvIRRaa8ifyqsSpE8PW
C4x8bMNa3vpj0G4yhbgTrfrBp2E06SM6hp/QZjJHAZIoLJYjqLCoq6X2Ar0mMSzv//xZ7KLIasRe
2Jvx9GhV9aPe6dPdsHT7KFVctP/66pZIPKWtCHvn7LooeJFIlrDrXiicIfYL0pBto6q38E7XkEIW
OcOOM/0q5wffyVOVOjA3DdRhdiGG9HCUGC26EjyrweLgtXHnUtKIyQkfMuBcjUlmY1De9ZnEJCA0
Jciiy0IhKmQZvL6InS50J0yodivrlaervd3Ibez1UK7rKXkPiuBnCkkjlebZjlthP2YEtEzIQxJz
+JWkjokKn2pmfQ/pJfQwHcYOLh2nlaQNmI7dJEmOUkF76GHZYjvtPQmsqRey+TpVGtxI28gwH8te
ENy8M3wz7ddMEmdoHTitl5jq+ezVyJGtwxiEt7PW2+bAlqT8rtlugoxj32iRs6lXcKOMncaaY+uj
/K5h9ACf1KA9lGvPqKcN/YTJntoXK0oP3Qum4ru5S/ZZrt3FnHnlJnowzOQCSZGNg8BfjPchLW0j
eCSTeI8FLcARIuzwnLIVLHCrAzXmIwqDPai86aVbOJmaJPHNyj7H2LJJR6QQawZHp/u1MrzggMbi
nyaQzPifcKLzAMofBPzpbl1xKJU0NgEc/HmhOPh/9kLVIapdujcV2EhgzvsibjcwtNxcK9ijRqci
UUWOhE1Armo3Wb5svUhY5wfrfVqii3TyllpnPzK7J6y2tjARHh7dx6roLWnjCQabWZQKbpuHj5G4
bJcCRUVwJ85wSet+yW5lfSl9bm8XeTC8QIq9L0rZl8z0Nb0No5IadpDeVmuiUCIluMMWsNnlmDi8
wgejMQ6kaet+TCAqKCSr6/d1U3BACQJtr0k/l0Ij1lkyNoAFdsn8JC/lDq8MjC5Lv6un9ZhPHiWX
XFmpf6uiQN91u9p+tc7YrwFYS4zh9jELZSgd0U5N7zsT3zFHvId+aL1majcjkqVOSa9Nuo5DDg4h
abxMnG2ma4twnbh1yJuVdpHq4W2WL7tWki91vIRUs22+QcPw2Ms6nSE5DS+GdKU2TwSGStbH/L+Z
O7PeyLFrzf4Vo99Z4OHhCHQ30CRjjtAspaQXQspUcp7Jw+HX94pyAbey7rV9/XYBI5EuOysVEYwz
7P3ttSy+AH4OzFVlR9nmp4gHbjUS+Ehl0JnnVl0AmzK8yPEbA5IDAlO3vnUFHxrH2bFkBLJMQsJC
H9dTB70n1HLT1qIiOqknOG6O/Vk4+tERUKnH+HFRRqDpVWCOy74RHA4KtXUUzROC95rwmyR5hBLg
T6ILVL7cxHJ4iNzuMeIVjKDCzBxANpISHirSi6E1vHCJ9oum2+TpD8S5u8hpzu1s3Scz02CWKrhE
CxVGsXXiYECHveUAJlKWYxV2XD8rbdzxv+Y/UgeXXkZqI8kh4j1KlExM8Wn3sZ4IBu4OjaXnnPWj
EAQ8fOrqh2MNbA3TqWxtSAHynfGx22kujwxoPJVWc+pWiD5W3b6J3jlb4F/XWJzgKOmgkVaeBkbJ
/RWsAB8hutu040Nc1dnKsKOraOdaqDNQbjMHKW91d7jVxzoKnfVHUwCmbR3opK7le3r6nvYZVrXp
Aoht0xvzwwid/FSq4TN2MTRYJd3iIYnZDAr3yGsJ9dje2GO1ZVat8fnlWaP6T5z/e2as4Zg09Oq7
J5CDdJxXnRN/uSmX9ptq9Dcbogj4m1BoBdfU/ORqcp/2KRfYdlt46w6h+74uzEdshocBTou3bkAD
3majPImCQ+08B4MaXkuqHdbM8zo1/KXSCo1OvvWy2gOPmhkOTcOyaR/acuAo0V2KhEUonYf7GpqB
P9fDKfLSkzUhix5w1UXL3TCAH0fEcedwIGAONoJrBnCdWPNTvDQceTS73JkAekWiXaxKSN9N0iP1
ATN0++jZU+aumad9nOhwYW1O/cNxnW0WXVcCTynrxW9d/U65tkMg247PY0GD68qZGfNbhHwlmt4+
gznRAbiBnwsepRAc0U59nX0ak/PIxOfOyPNNX3j7VXDxT4vyYo6W5jvA9ywEtUhS0Y+yd8sbZx33
TNlrHGy+cpFvzbVotnmZ7yAxPcf1DwYcYdF6vts3+ySJ+OPNu+iXsEmtF5n1O3tix0qAANRt7mfL
D2bbw6Z2d7V+7gYmBItgsrUHr4NiVNgv2eryHFMNS8wRRCOktkqKzyzXDmkPai9eyIIrO0SEWB5n
63s/D104cz8D0zI+eT3sGnjio2SF0E1xyXXtQ3Bn4jACaaLq7oGi+ZbcJIN5YTQxFMlL0y3I2liM
zFdQI4Nfcs9J0+jcWn5aJrsap6BHw58rgJ3wIgv07u+N/q2GqM4sdPU458a2m5CmeXMwGmURJOa1
BauLJWC1Znw2OroS1HQdZ1QlUZH45vjcqSrfWKp/YIq081tr3ICiuYjCODNOfq/mvttnhn0UqZaG
OdcJHWv4FOWvxFhuu+gbrhsuX0J7RsjhbdOmPxdR9HM+tFQstBFwtaMb1O/y9UEayXdXH7/cBh9V
m2Gss9EIRSnrVgOxRnMyKj+O6y/NEkF2WH/mXUyhT57H5o51eT8sd9DQQ3ANoetqVFm5TlNdXV0Z
5tPgd057N6Y2a/HyQf12I3h58xWrCe7iGeXvJ7OvAbwuWIjH/Hfd61Y6GnyFJBxVcskt98nMipsy
d5iQ1X/Aj7N4joQ4FwskjswlCa+r02yllOcyi/JkO+wbLjZdnRzTlrvSIAFSWMtt133jI77AK786
+MLU9bZLXp8407k1HDXAT2mCF7p2A8Pm1F/lwWgvG8tCvlDiPqju1vXi5lgZZRsuxKf19HvO+s+s
NnLmgWVtyhlZgqeKAd6kSfNItcbxV9YNM9Y3ampuSsgOzN7OOE8GRra8la0wT6VfUNSoU/ifqqnO
ZYawrrwFynM0CvPLgCfqzZx97TwnIZ7nACbMjbHMR9lT7G1i1nWoWkHprtt6ll+t6yfLFEL0cfNo
t2a47DTj4PBX5km5AQMbcPN4HAYQfZDNXIeDC370eNjnN+nK87BJ7EvLPWzImzsnm4jicrsss0Pd
y73OWbHFRQC5QGvOanxWk4QPVG5AmHJc2aiaMbTNkncHz9lGo6/WPWewoJ4SjvzNpsr3aVr5M5yP
YZ5CD3dToyKUDZk/omumQU5FiRUnyfw1a0HYJPvZlkFlMKcI62uOx93aBQIRwmQtcK3YJyhcyeZR
1ONOmcy6gBrRd0qvNt30QsBvy462k5iDZgD0V9pXpGsbPXku6h0P5N6KtFOs24Ggv9vr/bYrp92i
3836/chfW0av+dAEM8Vcju2hZul8djMO3s8oM4KMPlw8ubeNOkXuXcGg5pL2HDE+h7QEToQ4YU3L
S5uC0+6N56QgE1S1F07nK+zXRi07XWVB5i38HouPnMOKifnCRqWNEMHFCyHG6FbInzhwNlr61Gfu
HjXshisGkxBEJpNnJuUfPWCEIKvMsXsAf7a1UQpQkT9ihcFL+dqOhxnbk1EP24U6dnrOrqr6G214
bsf8QqlrnxZ3AEt3Lf71wV6fBp3OG3sU9kUJmNYyWZnzvaHSQOrFW+XWR2N+L7sFoXqMw0VR964K
eW2LX0Cw7KBkPSH/fHAceTdp+U2Uy3M0RWHUafNGitwLmM0zjnHm3AgDYl/d9m/CTm/MVjfCeWQ5
apb8u+mw5ccNcng6O5eoip9qStctpa6Ow5hExYChFmUyIwvHfqFAodEAakwROEn0skTjh0pQNZaL
50edXRzLbuYZvV72ovL7hK2Xd5jDN7K/IMJdrMqM45W32Geu6YNZ4JWGPQMyaoeCk8+QdWwRYdbo
fmWtD1UdMeoSmaTbSpAO3gzmK3uvs3UHDm7bsHzEA0qdtSe1+qYNF3fqto2b76yFkx6tEmBvcvhW
J/Z2bY4wlDWPSk/p03ANkEyyf5ZTw0J+sYcH9z21XjlGHBJuQqqft3AdGYmEIHStBOhavFvXOjSo
LGXFvR6XO08gp/G+CRQneSM2Mepyiy6ZEs5Wn5ZDamdUNcvbKlZoA4uzW21AKjKK7Mc5VmmUCFm4
GtdKopNA+ZVpu+m09pKm/XDOlJYcsXC8wFV+AAXCJaNjkDdP/J7a4XG18vjEkZ0E3tUSI/KCcySP
uBA9xTwmpOj1OFwdbZQzRdS4sO+KF9L4glKCpvsRBpJtp6bM53yVBNiyBHguMQbeMDXMwFy5PjGm
5AXuLIglxB5VYK1z/VmPY+imXX3uM4vSHwgyJwKl60Gveqqf4TVVADHSBaGB8TQZ1afCihYu/exg
H03snVr46NN2ulvS69E5Z8Eq4/IIrIgeGbTw+0SCxq2R9/C1XvrIeUK23t9F8tGNtINVOtZXI9NL
BmXozZmKl8S0vrtmmKhe3GSNjHnHMs0fl/pJjmt21zV82lAY3K1ntR9zkvd7zR3OXjaWN5GKNCgy
rG+FAYyhGzhZaBEWOcmyaOBOThP9Hbb1EKpJuYFLKf+YzP0VP3PxCqsL02FdNgrjYCBrDsTrw9Jl
+n4UXMdlqj4tXR04SU9hHBu09+y4O4/xV0wDdGdJ7y0aKq7wyQpD2/g2YprnrI8qQ+FnGpqBzhwK
UUBNNEw7Lrnu1aQzMH/V9tOTqXcgrg5e71TblJT8mBh7/Bl7r8r0YysYYClH91Cq+RuSkiM0bPAc
qSfOfXzML3mrxqDNtZ5B6u+mgXmh603YusOPyK1OIObI/VXVLh5KupAD5/U8eU5tHQBIRY0U9Aww
UZu92pjk7djpyXZaLL7F3SPamO4igar5xDg2MH3SYxbBInS8H7psOIg1ZR7meZeGuq0eShOQTY97
2bfX5j1xlmRntGy2c6+eViDB24WYJe/aRDTQ8TgaObEHJ6rlMcyeQIPNgWzlpqohVZMvPHU6rkAQ
2CwnscDFOXOsHWqxMVINTq1YO27iYCsyPu6hPEDO1nauSa2wNUCVzWj5/DHqf4iVTaGdbA8eX7ad
GXb3nWlL1dEKSwkfVfEDir7uz9K6wHPy+6ZGyTxGHSQS3iX6nqxi9yvPWgga/BRNgI2cpYJhlIOa
zQoMvzOkaa6uXr6tEshP3aJTlqfZEcVfKiuHSz0KY+uqt2VN5p/Jek7TemcsdXkqbfJeDUHTOFvS
zSBKxNlTR8i3iB+MZFGHpto1Ot49iMs2p25uMYvXUcaaANFVP9LrYanTGFnkOd6sHJs1vSv3zZCd
Kgt5iDn0rT8yJETykgbu/BHjVAomA8pDYzbtUc+982yDHrF5I4PUgf4MzEZbuSCXq7ftMc4tDqOh
ULN4eSMnc2naFH1cqigcboFkH6iLf3pt+d7Z0Tn2Blhr4MKy1njoxmvNVM3nOtFcvLnpHNT2wHwS
RStJk5hzvBFgOsJn5RUwF6fypZPdjN9On0mjWUFiTfeCYcqLMW+tdysd+eYrF/xZvq5brwrTaqQS
ZTNGObrR00ou4WzH2m41WSucpcPfXvaPjgToEk1sCIteuNuxGbaymt1dQ8d6zlJBbeucUmEMzJIH
Xs0JWkTs1gRVMX00TFFN/Bami+PtUzRHm4m6UgiSrDy1zRIU04S0q2fGpCM7MGXoimFNgmOdNC7l
FoWsGDZiT3HM13N2z3ElHwDlFwOxjRgctAu72KPD65CG0n4SGKEr/G1uouRFQSsCENUf9FLoAdkp
aLIsAh4ByIMefQd5V+7XcdxiMZvh4bi+PbY3asZ4kormMMx2BZW7ienFlYHSoec4Ks39kgqhLyGz
bRBRbcZUlqEnG5vK/rdKPzS8tbfCQ53tDc95I3+AgtECo9M/2myiAROl9VaaX7lHoWZc5KYxxze7
GDfU2/Sz+bSMrnV0G50mTyUObmQeErN3d/G6mptJw3wKT4JJoHy6sVi8g4wBua0sNOc+XlbnfojU
z8Uru3DwIMwarcGFQ6CAzyrj0lTQCR2iB703bCBVm7t+urJn1LLcRnjp+XDzh8yEGW1BqB/yV6bI
18s4tthIy2bcUDu1eO1jtwMDe65s+dTGYH3zxtqDk0auBPJ442bTvLUnNdE/X6I9U+XbbhxnTNf8
YqO0PCupfjZ2/xzN0t4qXUv3pWeI7TJboc5z8ZAny41bLRlS6DLbV/qs+aAO66Ab1sLvRDBrYoWe
6EzwpKjjFdB4T4D0PAr1ZoFqeqExgaq7EWQevKuV2KX7uOl1uGKNaq2dZnchFzvGehL3eeSsSgVB
9/hmAlrmCrMZXdY0b6SanKTA2cgy3iyC/mVkgWA3LdINav5yZ+c2cZtzNtc0smD2bbTOivyoLeuz
OyfkV6D+hn2KVm0qb8d0MA555qALnGn+yMywaAyJr5r5P8IR74oYyanWyo85PbjDyoDCXNLPVPdR
rI6Njqd7BQYIOYTSozt5yh+rc1sY9fUGt6uIVS3FoHPMTjlPL+42np1uMy4OUkjd7rdFo32staxu
MvFh15085znc4dXBumu4G9tcbn5Xk2eFCCZeyqFOSzIpNtcic0AJbjUYq6L5ZqQwdLtYkGILgxKW
Q07DiscmEMmo++XQOhAFcDaLlPNvNbLpeMlTnrict8GWBokLkjknV7JRVTFt8lXriJ/0YicT+eDR
37qIKjq0WupnnsdeJevrIrgG01JS+XahxuYT/bHSKiTOCUpcoPIolpsIB/KMSAwjeBRx5296A4lT
z84TmTGk2ZIbTZv5DoUyPVtZ55dANK6xwVaQgWeNhwOJr8lfAHldzMbbTkNc7hfjUc1zcpfnnE5Y
H7vjUJ0WTXG1KNegvVY4ZpemtnLHx0La59xtedKb4QWxctKl1r0+ffMSPT/AEZsCuwPoVVgH4SVA
69Kl5Oo8dny9k1CLNQxfNHtbpz5byht2vG5W2hGWkDtCyaLHmIWFxQcwiK48JYylUq5cV2gNJIxd
zeZRGIpN0jKqrfUTDd1Wh169RnZY9OeEgJdPLMXcOQz6+DRhnxfXvGQr36ICAScuLeNJqyiAlFOx
HkU8vHVlJINYcXYpyXVQJ28gktXUEgvNV4XthMuMumTGVwLgqL2ewJxNCrgVjmxqvrfkvjrDdZ+n
drxhoc/Z3daOVow4y458iWpaavTZ9OKMyxu68w8pnG91mpq3VbfcjlQccjdLn4d0erXKJNrOI21o
2fBeZzb1qFlFLk1z/DJVk6P38NZvzWzdVR31DYcpqdZK2N77KgPEZDwUusUiO6itO8mQ4BpdIztM
6uRBpE4S5tfQHg83FGKfgXGY5uNVeh7zS0FJd8ichvZyG/RlOgQtlyY00ml3VJl4VZTsD1Z05aCj
Qajshvea+B8a5UT8nLRALKMTWPVVbmqXD+uSp1RTKCrNi+K+wJZPRx0OqH0wRkc/FUWHLFZzL1QL
4tx5pchNUAhntB/JGlG14DBjuZwTOhRmcb2G7YpijfsM5TbxMGZgIqOUn7ohJRbkFFVOCan+cKEr
TQapsk8c9pNTrj/aGCJvbLNfLkl7AhqehW5sgOuca+M+WfiFZYE7X/7hVX17ajE9Pdsyu/FExCoM
DZqgkxHdToJSbqdN5UduU1OuQJeHEa6Mrdfm0Z6f0dnVVRQH0pLlrmA4j3hMiRR7NKKwiGkceYWD
Y5sj8N9/9x//jAvSfJoJoPCGnR1a2nyQ/V4uLZxMd+A6ljsA6mYSylvdAhJ7RdInsTFtlZyYkE1n
cRAkcbSefBXkvIvdm6CQ0k7s6diXEME2oym6s2ctH1WHGKJOrexAQkani3AZ8Jk96DSi+wov96py
DsLzwkHamg+9jYwgrsmfWaIJCStIjrLP3iz5KDhfl/3ZVNAvUB6H4BZNH8owRgTVF6GoxfOaQSg2
cuf9esffMcujcX0EUx73MT8Y0zxerC6l23HWHtVyaaMYrrRcj007iyOG1YtJJvmoi/bsJe59J2fv
ZkRYHlgGFwfTS5ujsEnrG9l439jq3KcVfU+drvaUpO5uMGYeJDiuZ2notzCuR80VF5VLjbE03a8t
jhZ0xHa/yz471R5USXd8rSstbIRr7+Lb1aCmgYzoGrVz421TqsPaDaFt1IQ1KL36+MWxPPfpSG/O
zHYtyOJNKa0Ft9KojpnZHWE5GqFr8WJjh5k7uVJVZ17D3WjGUvlcB4atlmtcDS3H3KdrtW/d4j3H
B7FPFoZGDEjG3XRe08g8zWXm0Wdxzs3AXEkdZbtCO0ir5Sze6x/G+MPwCo26rU4Mfm05aifRfb7W
1pajPdTdKYl3VTJZtMWbF03XY4KSRHJrvOy7nEOEr1Tb3kfUJjhuvmCNn6D+dC+zdPgjqqHh1M8t
pZfx3cViy+XoptL7vd72zktZ6NVlvJL6vZHidBWnD9V83+JJ3cJh1s6G5pHurElzLtaD6VksCuMH
vm2eZMpeJRU1itlFvo0XwQkzWy9oe7Z2SXJyLOx7S6yj3xfEEDRVRMEaNa/rlH7ZWRLWgnux4dE8
zST3yk5+lw5rLUqgb0LizpDap9bbL0jN/LaL8suSa989Td6tXoOy0Ioh1dfWo8l5R3cZOxvGme4W
3TSqMoHX4sSUrfazHYYjXSzXj/IeGcqwLfKIh3wwaBrhZaKYjqbJtuVGY8kNtFBPoXbS6WwDxyy3
yZCwu8Z7PLYM0QGm9ZM4/ojNdmt6kqnMrmRMAmImxkb7yYOTpns9RgXiyOjKWDBBAR9cJGYU00H8
rZMKltem7IKVyJXq5YFTdxZL1MhzZW5Mivd9RSLITBsNp0P/YSkjjMbeC8uKAGJFKhPk9gTbobu2
d7itVFFThBYfQ2fC3udtPGmtOW+Vph9kJSbSGc59BgqTlPYU6IS6ATMz3nQ7k8mV1w/GXgOnN5GR
OLS52HvbKgoygyeo0G876tx9Nt4tZkJNd8UNi+XmlTvy917ObEPz9C3uJ75va/0jySaHziVXj6S6
Femo39qP8+yGmU2qIJPEs+3KjXadxL7u+Fyvlm1idoTFhAwpXU54hTkRGgmDrbbQ9xr2hjxytW10
HRRShhIg60cXtK794kb4q8yxDN1kocKiVjMwJ1ZFKkvnDgPTNeZzO5WT++gN4GR7vd5pov6oMnHr
FB6Fq1LXDxNtP8X1B2iyeWagDz2IR19LALK1MYTm3RsfE/6XlqhTk9ibJbWAGFvTvi0qgKPMFzmp
12+IgZOt6eYx6LpJo3BJomK+dtkquApaeq2SUaxyO3zTSZswjO9VA0G3fVcNTuglTutng7EzJsPy
G6NpgsJiGU60+miNBHTbjr6GFiekwOZsW4zJEoxcvkOZ3lWpNVERFS89T6AxWsh8zJTdqq4Wapqo
4PPiC9A0WiMQSjsXZSD19/nYZZ/6goEpTvJ3xc9PcyLbkE5AaKCltzEZy1p7cr3QdXrq26o4uDjR
d4jz0MC0+aeHt2KPEYm6n9tcar6YZNSNQAf0HCbHJKXzX7TYmduSHyga7Ntq4vVUNPt9o+ISRLhn
ChM4V7tmih8882YhmvrgSARB3JHOvDig2OOVXd+o+pIv8Us+UbHlMIySL8u3lF14EJaovSEaRaAu
O6tMd+6mlbZOb7QW6oiS/m6LsbRp5kOlgbdcndYKAbBujDW3H/lSYKnTPD9RDo9gRTZP8/QzhZU0
17ydxqrtrB0wLKjefseLue01AtjLtxyt6067SsJTu0y2eNiAsU6mIvLdHqRpLHdZF5hdkZ/xsu1y
NqsfFqWm3u1hD435nobiUDm3aSdZ2tvnocZWsW4q+63ROE7TXmNQLpDqze5A+nM8Yi3VroJuGmpO
Qz0638TLRxd9CH5qNFJT74KhHrea9zMqCFbNG8dTd5m7crw95qUdDiBuJz4P6fyMugdXNpgNvmac
FXnJtF/0VdPVwxDhu16N+Bt+ed8f+zjbJqV5snuHsYX8WIpx4xKkgy5zuB9r9v/C2fa8cBXRQalJ
il6H0W2S2cXydLWE6/aldOTGI+E/GcatSe4jfTPMdmNxuyRlBC7QeHcMJNPXlHfOJclsnntkXNyJ
blxLv7Nn4yW2aTsM6KnKyvouFqqJQ/6pSSSzrnqFax+sVOMzlfyA7nN0ozs11LfxSCdq1g8rYd4y
rx9tpskGq/tS3b7sXvLiu471nk6IZ750CsuWQ6tCvjSOjcuV7npRxXdoQrYerHkuhlFF+qQFy58R
eyaRLGmSud/qMd7nY7QlA3HoMJrrSx4uKKTmFmUYMRsZJqPm9wrLVPzqEIRBGEOpsQg7qW0992tK
AcsXI5eu1G90sZdpf6QOcGTmBl8ILU9QAlN9uQ5RYPIh9GBdvy/gnj1GG0gd2dqGXMIN5tlizjDZ
vVbO56oPG2Mkk9xR8F9TA4QsJUN8GI95RwF4QLrtuvGBauRdXzSAqxntf8Q7FuStdW1aW1QM0YPp
AyY/xBarsKj5Zfb74A4n1h7jOJXaTZUwHxK5HCJGDaElir7ZI23Vry7NUnEfGfQvWmw1JOTdH7Iw
eOPMkAvflsODTiN6oJW5RttVIoEzxKfdsmQsntxxZAltqU5Np/tNVn5EBL+14dXiCIW+3jWSi23W
l7kRjK5ceyaAFshdlHynO3trjfxX23yfK4LORq9a0lTBQjs5HPXqNdaKj6la7uSkB9P1WMJV2eiL
T23Mju5SnLPe25eCL5Yi85ra94oTatwte6MHReulBJBScz8hPaFRyopDL/BEfGjksA48lNAQYx9E
AkIEpXxG3v3QNrZfrKSwBwnKzpoOfcQu7cbHmdD+sNS3VGnBROAKLJe7PkrekRE+u84YUvBgoMAC
V951l8RsedA47hnUwVJiJB3daWOOD83UBo2pfcOk8VOUBEblnugk1U/Cktd0S9fuvdZEEsUfxQWU
jdnGtjRyq/Q4cnPf96wxoxoCjwBr3eHxUVWI4cWvGU3Q6ufSPlK/PQ3QFRgKPlRWymGYlu2YD3cp
J+BSOS+y4pyLzi/sLOs8dCYare9ZBVUbUYRl0F7EWxWJp6ibTrpJMHfR3tAbURR0LhprPXfQV2kl
iQ9FQ+wgrp+JOwZlUYfpovA7aaeKpDXG761ggnyyEPxk9hGRdxKoQd3gSG0Ct9pnTf0xzHQNhma5
7uQicPv09U+TfHd/H4P7WzWWdzVpgv7//K//NEppmibpKYGM15Uw5ey/zPnWRWYsTWWuIV2peV9k
z3HCxE0bEdaqtYc8T98Gkw+f0q8HK7lMxotsHKA3Hk88Rs2/z+X+WzOWTHDwn1/nJP/v//5liHL3
Vd98lF/9P/0//cNZzV8GMv+HTGDCjfrHA5j/r/zq0u8f1d8eP8r61ylM/tzfhzA1Ybu/MZRpcxQX
liFNCbPi71OYmnDEb+C2meV2HaaB/5jA1AT/lI+fz58BTGqjV9j4H0OYmjB/s7jeCF3HcCFtQ/47
Q5h/GSa3aN1znEeqzDwnRgX7r0jIxrYbGrfKeWySgp7aM4LWJRRCglhgJIYS/XKdo/piDuazXsRN
n+scjWOMADUFXbcmzAEptCpirmXN85/eyf/qC/A7A/M/5kMtxszxL0LsBrZqWNC7mWv9M6mkUdkU
WdmonpqSCc2lAvqQfKxqQDa8qvVAWL3wJ1f8jMWwKyWNHLsl912a0WuMp3Xo6cF7mVFth5K8RK15
myR36DxqNE7LrqIFVRFVUZONDCihmum2zybB7Z1gy94J44YWdHJyF0IzLpsg2kNWfHlamZ0NzAV1
W2fYdwxz0vSwxG1JJ2xbW9X3jh4KnTzRBDE7bI2kNTDZPgVTqMGwNtQaTXrqUUoiTVpv8tEuKY/o
meRnjcwbXq0K4rz6rhiY8dVS3BfOuB7adiHg0eR3yyhe6gG7RyaN9lhU/UIjGIeWwBXmkXYox/Kr
QDj6zTOXnTexn3dRow4G42S+rSi/lE32EFmjzp1MfyQgktE8HaewWpJkt+rUhaWRN8fIYY5lLQmk
MGuSCLxk5ax9UMBmDDNn9t96ogdi009z0hNExZtmqd0NmVN/LCvAOVYld0lK5UfhIKQJfY1bxf9q
mv4KAvjr08EcPWwMviQGQ1G/Ph32GhMiMabhaSDJwae/74Xzk8Ha24aEQmRob47dbCONTkrUPfEp
Ps/cRf/FdL28UuR+/SGuMhYXKqbgGwuE+tcfwlulnQ8tO4wLtGHj0V1VuD19U03Ldpp3SSUyhgrE
uC+t4eLlaAmaUgdP4nFii/WVY0BGI3bwzt6q6p0TKHXlj2OxOlD2fnF6+oqFQuaZpehQ8Ue+mr02
bD2v3sv+PVrNHaV/a9PGhbn9598+8z+/vQ78SAffug6DBGbBr68sQXxHWaYqn3iaboc0n/ZuwzVw
qk5ajM2x6HV4Ie6bZlrDniaUHUANvDOjdCMaRRSInJrLLPl2styd19AzV0QzCIt/6qVLarrAqxb1
P8nQR5t8rA661BYqRAyytiO9/KzkKuAiq6FPFwwluShvMNjrCuIyi36ZSuYXPWf40nPq8hRN03Ox
0taZyfjIhiENMevrv/ior6/3z580fSo+Q9sCkKaTa7oOzP95MSKbzAiplWqPWJEDuP6cYGDLcXL5
5+/7r9wXy7n+NRbbgmUCUAdP+5ddP0b0Nswi0x4FsbfBnI4DGUgDzk5pWnvApaff/7p/a1v/h9vx
Lzv7f2Pz/4f/ov+B+7pxxaL+443dHzuSvB9/23709Z/hCr//sT/gCr+ZuuvZZCo9cJYwengi/tjW
rd/42ghgCR5QXsmnyP/0x94urN90l2w0RFjo4fwhvnd/bO3ebyaLiMN65vKM6Z7j/DtbO5vlL0+s
I/l32YJapfAkXDhp/eVRKuhlCJrPzMjVPLGIgPWbKBks22ctKW/SEWADR/zZM1iwR+pD0lBUSJxs
Hn5Sb4F0hmP95Aq0RZsSuAS2PUW2FLSr5Kg99yLoRJk8Ztai2F0RZN9Oq228iub6tGoa1RIGatoh
CzSrMw6dNbY6Q0PlOlDYnq17KeuMisVUEnWe5Fz67mBat1RWFLtRi/3GN2Nq/YQRjbd+6NOdW+CJ
89NkzMaQPa9gXCRvdeKwJP8/lTIZ+83p7d8LJYujS+iDGDJJ7VPel+Yu1pLm1ZtbAvNSJ7lHBhjP
oNeU8Vvt9rQpZVM5JIdEfJdEdY7TbKx0LsINoeQO0f1HV7L6WbEjSVS4U3u32F49kBVpM+jVY6tY
lU3ZeJFFlJRG0tgrGqSymvithn0Hb1oq3h3aucuLmFr9TLId1ELfUt8UZINJGdo0f6MusvsD9hd6
9t3SvDGsiuyoK5jo0Kc8vrNEy9DlkK63xlAnJIWJkdwU3B9I2pbLcY2dF2eqjPxo6/+fujPZjRxZ
s/S79J4JGknjsOiNz4PkmlxTbIjQEDQa53l4+v4YN1E386ILF4VCAd2LTCAzFJLLnTSanf+c77ic
+BOBuxcJehPaVnx0moawlCjmijGAyPZYo4PnOpnd9zYwrQ9JFz3naWFgRMs1spSV56yroYmIZktd
3HcG4VeDCe+RyVlyx1jc3815bp01HKVTn0g8m3FTvUazrLK1NUzhh00FMNZAoY6qbNt+RX8q0bVR
VodysgK+RZpja1S5tXGqUt8jLKhfg0dTYrJWQ1cfdVfIF0d5REyRGVFrMK8C7GBfzMwv9e+kMOpw
1UXB2HxN1WTSb0YPaPA4jWPgbkfUnzerD8Qui5ckk2OoO8YiulmhTPtEmFRHbLQPKvdGzI1JrqOv
bqowHG4EAd0zTSdMEmfO8qlFAMWx4v6t6kVB5BOrTiwyuQPyEz4OjIB5mpez962HJL51+6x/oFOq
3HVemu3rOEjOTTWMn7oesi9tkJZNHJ5rpmyNdWhTRie0bTwNJd6h1gwBede53C4dqxBqR/mzkXYo
cFy13s+67ox3KiTHGwqWoyPNSeRaqQXeJ6n030lb5LvacMwjjb6Kw2/R7nuLsILZRNGa1AMBhAb7
YC253SChmB9t7k/wYt3sVcs2vMfqjXBR0AcZJKH9PWeNeJwdVICCI/FBlRZptzgNs5uuLqsbfzbE
bR3wXoSFRRtXoPGLV1534xvWL3YVjLf72v6olUqIt8rhFE7SfOJuc7asgSWDbEk7rU1er+RX2PqJ
7PdlqMW+MmdBUY4fXI0kCfZeOjYo+IPeKs/Od6nRdtdMxD54C0dTnFjKJVWOlGBG3TFOcSEwMGs2
ptdQ8zfr8lYj+m6NIabpJ4rKe0JMA6qx09/1JXNMFyH0VaKbHzKvYyTolcXRTuP6tg264aSKxrHX
KhThe1TQhqfX/SDG26DEnLmLbHgHhLJDJpckFr4sP0OqbFCudU393RQb43EALvAZ5YyUWx1530lb
6JehNadbZw7pUaXu/Q5nhMYo0Vf6UgZ1cPBlp7l4KqLxxPNT3QWCpEBuXxxDhruiSZoLHo/skrZW
s2swMJzwcAFzokSaUUI6Yf2qB/0jriR2vIIAuGEF8yfeCzad3mh2t1U2N8HW5lQwbGyjM8XK8GKC
bJHp4FuNrIKkFUwsngX5cEm03d05iXAQ50Aqw2RvugX5K2rFDG5irSZqKyQRA5U73hKBde/pmeTA
0eHBREIMylINN3bF9Cxbh6mBgR74QBCT/DQ5ZtiZ3eI4nMdsGT94OTarjh3jT8o/gxUzDhT6wc8+
yqFPMuaCAxBOqjMv2L5R1PQwVbuoDKrvvArk0bfqGaUvjShxrpmRt7hvKo+BWu9Fxbbngdjzg5j6
rUY14YINoLqWayc1mJLaocLMLkZ+SoidTa1E5Ez0qqdELockK4+DMJvNmALDgMxbOheK9kba0F2X
SnNDpv1j0KUB2yireWxs11hgIcWcrc0q0t3K7NK4WSk8Wwf6jQ3sCwEl7Sl/eOgiHlB1rLBWQV/4
KbOw+kGkZ64dwAA+s6yqrV8rL2wZDxRN3GxwE6YklgYXn8AUiPg44tOmiY1cB8mivICf4zrhS9XX
JSNIbVXjTqlAv0ezyU2Ev9KrojW1f4b49C0MEMfWK3QJq45i2MQ+GNjDb0xtWsCQeOCI8pYLNI/A
WfvhMB7DPMiRLocRtT+oxdxzep3FYiL2kBEv6dRWoHZnzx2fdCdT8a3MXHnfMuzs+cYcstx4bg2I
BRki5k3bOvPBFG7GIjLiJx1rPz4YuakAosyzNnd9GhXnyaxdDI8E5RzsWlCS9vhKa9JNwNc/vbjv
3uOcYm5VaE2kp7CeGSegcndB/9bqwXixTN74rVtNxTZUJZCHsk1mJIuEqsQ5qq2vAKbdEvVM5Ech
bfj8jm5K47F1MYsgS8/1uZa2CtepZc3TPrJhMqymVmoBg0jVj61MFdMDu7deprEOrqOco1v+gcci
vcVIMnY25ZNEpXCj9cV7KUQer8ZEEukkytSmO+xI484zdQQWqYB+AUSnopg2NA8TaI4nHeL23PjV
jMXHHaN6h13DOuYTl4GsVPwWp7oh1plOD11j1lvHHLwJnQaS3krMhn0ZmCA+pmkV7ptK0vGHA/hE
bDR6qnDY3ULdqN5ENXRvaeKlD7PJSrERTZ9+YBuRzOAHi5sVW7C9TtJRtDhJAmT9bNLTyc0yznt+
0+MnjJhDbkdw0jcmakuxtrtY7HkGMPlKqcx5KKirR6BsA4/OcighTyijHPRUsVj9vIS1IBNldnTn
aU65EkxmX5I48lNCh+4bTTXlSYuC2qC2DjKGrU3grzqe7kfpNe2FIub81dOIslPe05yUxaEONlM4
Rj+DZsIci5q21WyBPvkdnd/OJXkVrZsTEo8MxnWBCh9zBLnPIodswPOc7lcUf2Ecm6ouGTO1bp/u
vTqw7LOOyu5RVxmTK7uJnPfWc9unZHTcGzlQ/vza8saxgqPtY+NwLHgyRecB9sEOM7O9pXYZFomV
fCPXhE9isZo6lUOk2fPUr9gJ/Ue769Idu+XpbA01KSIe1CDzve5KY2WUrNslWWdNPIg8kbsv4ZB1
h4q76GS7M8129lQfu9rNniV2v9tZjP73KJx64wWxZ1Hf7KtjM+ppnfFhnaLId558m+RGzheS0OWy
wMndXVP8sY/mnDR3SUNzY9sSEJ8T7I5CViHn7JI05MS4WfZeegiDunkdzbB6nXVsnJhSqQOoIWoZ
Fp+u8mRIyEliSsAG/ME+Jb2oTCU7cPklZeIgpaTBKV8Z0jmVsZFuJ1/4EHeGE4Y62ojjS947+TbP
opcyg4KzcjhF4YyMKyJN2mXaya4WSoy8kLZOv6kOMV/njooNGsZj8WZ5I2HIya/qDx8Hz63mQfHt
VxZb286sfWzUVvKWFtP0TW1BnyH4qXpbUxvKDRxOXn1IarprBtG2BtpE6990rnAxolqz+53m+Ck3
Nv5CdbSNyP5wmgCJryiG4USux/2KiBnxw8uKJ4JhOVfthtkPmjypaW1AceHYhgQT1eycNli8i3cx
i1zzKQX9XWAzUlyrfgli+mbr8hRkqpO5Nd4ElFOymuP8DRtpuHGXNPAGXtdQreaucknP6e5uavMS
HywMqphOI/54HnAUFcXdpElUCDb7FyfS2VtomSU3h9PuTJMYzSrDbHCXmaT3AlkaNx5Ukg9Ojf53
IYTeN0ArbrIsZAvXMBUzdBuwjeinenlcxDfsVvNPGcjmHswRrATXoxeAMsvVQI3bCjGak4lBPJMM
hHPnFqXPRsN11A7R1N/LPPNe8imbnjlh6V8ti8Mmavx477SSLbsTJPLJC43i1k6E+RCO2NizKZen
CTwSjyvSOpB1KA18zmTV7z2S++99WFc7rwj7lyCg528VVF1wkEYX34su7V+saOx70AN171CAXUfv
NXtVCo5B4FmRdHZtqtPdTJvwLgRN/mwKLNFeq82rND0W7on4ZjTVsDYMqyGDndBx39DZTZBB57um
n5tzVETBPnWYyQH4inbmVBjnjL31exA04jhF2KgihxAjFsB4pYb2ib2XyUnMGh+6SRLyj0kmNr1v
UNY6iG2fWuR8+FX2di0pz0zT9Fx4JDNsrMyYY2tj043SezdTyyRSlgrCuRnIsG8L3+EPY8zMNyvz
hiefId0b883sxZiCEgmuYBfau7F6yy1VPxihO596DOBPcy5A7DimbG6tUsRPaTAmu4TrAXyKcOV7
5sX2k9ZLVDBv6h92ONb3qs0dcvtleuBY475XdcenN1l45pSNt2bdhP7wNo3BdArJHB3zAkuvPxrJ
e5vOw2E2GDNLRVyqnlt1V1hds42yrjuMympeRo5wr2BL8J8mKfY6ViVgkQgqAGL91H1SuSKuE5Ul
wRRifu7GtnSOtULZ1VNZGfVqZJv4nhiG+sDbmjwmhM6YYQ+wbnIWAVCFVchS1wcpMWjSQRiTphle
hkxy40hjLai0xB8DCm6t0se/ZfguyblBv7QGSWd78vN3w1P9u+Vza5Iq1BRN8d0Aq5BLIMuwLLY9
d1YU3MrS9BSYF+JWgp8kVk6e4nAnE+Hu7bDp7yzXx2JRKvOWaFTCIYJKwmrlZCijG+6I2l1jjYmi
M56lgtciwvpgqVKCZIwRgFYth6xtbDbcof9TwuH/b8xVD0XuPxcGtymzvrT/+VXUf9UFl7/057jP
9/5wA/obA4ZXiP7C/+e4LzD/ELDFEI+R5GSA6/GfuqADdRVlmSEhwh3/Rs37UxcU9h/L3FAESzfA
737X30PX6Lv4c4rGpBSp9p///bexsmUtut9flGwpHQvFkomktEzp+/6/6IKegzPXniF96T68kpHF
10EZePOKHf5SZBhtJlmzH/KsSzuGx56pVEYQdB3GnlibM0YUnWbrPEu3JK4IxrOzDpI02DeczFI1
mKsOHxFJ/pJsiYp2uctJ2KsJoaoh6dYpDnmOZpo4aNydBsBQWx1bxhZATizwHLh65KaWX2jk1HMH
3mU0uBdLGy3AD99zlz7zBqZS3TB/7L3r8ivYhfiE+LQijL7OonjdF8nJFxVfUPIvkXjHiJVkNef2
r7K71P2uE+rj959ZVfQ8Dt4xDkt7VYQe93WS7Do5BOvW61Zeh6Er1S5gTE45VQqBNcr5TroUm74o
Nj3HPX/sNdgkmozYlV6NAdemm/xcXhbefzzXQh7n2b+mfUVc2qoANk54Iv2rVSQfBGAx8JnlgHuj
/CIf/8MMAWDNHa4qwSmlSpppZYN900pSORonH6rL19GMuawJRLMy6inC5PbDdXFv1J76yErSpqGt
76yqvzK629VmU60LOYObIkI09usOU11PkrG+VmX06g7siuq0j1d5pn8YsfPr9/+pgvjTKN6r5cBd
2OZbxbWSRf1jNFsnlsZi32V4j8hLrKsuvdBnSwZVXSQ73J2BFrhudXV06rbd+sKloD5Mdq4y35ji
pAcneGRIehk9mzlyJ3ayjkwcSkv2xeX0X4dfU2jcRA2sDBOwrVd8cgHPpE6dqz93b+Blj1aatUwe
B6TLwV/X+r3ya4qbG5Gv6CT48Ih9DB2Dz8FXNfp2uClTbKoTrN4oxYeza620vvi8dwyz2mM8HUTl
G3thD+zeLJJ/YYoxJZnPoQfTUJa4cIqFiYU2ll2mjDcsNJz7ej5bMdIjZ2hyOPQADQ4jYuzrq7Bo
TsHEmNxsyo90ue4TfL2LkwfCbNG5Ky95dBmcnnuQi1ngwOCQLXWlHYYlRTPr2iGgQQIrOAoIcLEu
f5laMAUsGHnh737vJaCVKBDvKYfIbQY/agMWlSglEvg9VAfmU/mxLgOM5XrW0MjEPZbL+3ZSPGAF
T96uDm7qGo1aNaR3K1AwMvAfgJAAgOUWXbvDK2OP17GN081oJg+6RLOMxztlbAPwOKb6sgRY0cKZ
j22j30c07ZXdhSTSG96OJDsKJ3wcp+AzW7ZHZcIlHAfE0Je2GFSUkBvImuttpVK0y1QXRyLJkVDD
rRe+m/nw4Fm+enLFMN02JSdxWDLlDZ97vQ5GaexR8CAsksuJIfCc+rnKzkCSjmRZnVMYxuqWGd2G
T91Z1XkK0K0frzkr0Viab2JOsYz6SQ4oLvtip9zvjKbwz90A6y0KoueB/ULdKWeTORBde8nhGQwY
UYwcLFzbN4eiIihqy2QXEL9dKV28tz15pC5qriPnplNWcTWQJamXD0TGlveUm2W3yj15LiMbWEj/
5PZFuTH7AQRq+MOz9wCL72La7HG+sugCYbQIWxXveXIb6PHHJNP3YIqoJYywhI/thlz4bjCygYQb
W0zlYv8fwqs1FjvM/DAudwBd6tX0bFcgmZE4P+Ko6Dck112ShREAePqETfzRUL7Zdvic9yqm11Sk
4KNHdDvYfv3o+Db5UCLs4Dhtyd8LDp1tEaozZn/rMw9YOWP1kHu9t2kFWVEr+zJ7sGq5qK6tj6rm
gNlVTW+fnDB/JmBJZ63fPvjxfYTkvSG17W1Qn3sMHN9sN5es+s6Z0m2/YEkt4kKZ5fwyGqb4TEZ2
zgDrGtLzsWzw6SO6wx6E1SHamfR2/gIMMbxx47DZJFX83uTyR9PKfFNK8CDwsFO4lnhYgjR+KKVC
HVWkpcug7w7gBIt1N2XqPqYHe8VUl0VCdVycPKF2xneRjXvzJxLi2rASUMrgjsbSh0GpUC5libyB
+iQpWuMahaaUjS+e6USnYUr3oli+zur6te2KeyXjFlswKpBfRvd1YJBftE9DhYt/dv1fXg+4xUn9
/CQzbKOKpNlechWZILqc6amq8k93ODDJqCgmKA+Gn7snX+WMzWMsmEM7X5zZJ9gZFM0FVB5vUZDc
SWrG12xPul2TDTdRiUOOGO5ZlRPILayBgDj5jRYA31dpPbYDlQdSLScXpY/kzqanogne9GgQF8t6
tSd7uku62CKMNWDMJ7Gwdie3eKSHAkyS8jddmPE0bDFSD8+uwKGmUgAvpW2v40inYOUMNgOyOfaQ
wF5orNsCpvB4oJFSr56cuFj8y8Qtbc9qzlOX/AgoJTzUZv2rhhxydHmoSxJIq2aeM15MQIQ0UKRc
Rr1P0EXAwXA2q95rRLAAGS80nzi17owWLCxtH4fGYJHrOn/fSx6UcH5vQIvFIHDx02T61owjZI9M
oeL41Xa2ir0chDh1Kj4iAj5wStpPhvtVmm2y/r1JaJyNMc4dzOkB92qIDB3MDM3ia791dCGZZfnR
JYd7RqPwAqXmWUQWqoGk3IfiJER1ZzbFZsLPoO6n3L9LRH2RGdn3Xsb9llzvU+pwmG4CLI7cyLBU
oiOExhsycw3sVPUDBtSMNXjXYws5wEbYzVawnQqlbkKV7xEp1yVGp8hZF87n2AxinwIbLi8g+x4t
typ5HLsIc7o9ojCti0JEmxqxqjF2cQxCIITWPfTROXL718RR86YWwdtMcmpVPtYNSmGGDzG1pts8
zB2oOZjp0YSDZ5mwiet5FPvMazwQYG3fnysLQ7k4+WYNXdKThDfsgtBoONRrIgVq5xlWtektciEE
QAyQWbAh/OzdahHg09YwN6rEPQyVIj9MTET2o2y24xQT1Ci8X7l5cBuFoXRoqnvkcOAjbBuJwkR6
Q8IPidJwTWh23qELn31jGM+ZyfraEgvUaiDuRjKhtXdW539pzccUdawq8jKW0zUCLL+m6PcMIfoX
pWtQpJZpAlyVU5greZeN4tLp+ciN9tiV4S9d9K9GVrzP5MUWfsk4DDViVw4VNrW+ZikOoCfBW9Zs
OXCEU3Z7Hru62XUpxGvhOJhNEcEitrF9x5S2TUCHBc70aPVORteRsVooC0OcfeAxYmW342FfOf0W
8xFn//h1SBnJmA3Z3bD0H2sG/mPN79/sEscBE2LYP5w0/azNK/bQQ2gNX8Jnu+6HIBWMAWkGvJU3
yXulsqtmGtEj16wBrRI0ShtmmyI7DM5zlI/t2s4yMB0Z4BqNMDloYzmtQt5IQXBPfbAr2/k2iazv
IHnpi3MxepvStUihGFz5ieNvUY4JPqEWa1Uqyn6KaAuLpF9BhbtkbkUOjMMyX70KIv+1uyu7+N0z
KDOwU/9pHvWH4yc3Q+gdgvRSRtMd5oz4qH5It74Yfn/XZd6lBzV31H7yXPspg4hilRrAfpuocw45
7JNVFP5imPJYm+2hKNlaFU2IS75S2YkM2i0chP4yihFqAo9q4O+o11r0N0IBN4nm6sZKu+SUVO5P
karslg9z07npQw8x4xraQbk3JYurdLEb3OdeHZIX8JYLZ5z4Fsae2PBL2QDlGvE+rEK3MPfJgtTF
T287OAeRl5OT0QM9Vt1D71k7Q3T+ZuQzXscNO6wy9o5p4l9Dh1OA0hNlg5w7AngXCISsbkZ/Sz0g
Y5OJKRpoj4nzHDeaRi+3X4ts7y1nBQtGFyrE9OlEwOZDlhipOGX50ciePTI/RKT42DJuhtRVbDUg
CyW4NXk0Rltgo5BoPQNEmQHBADflnnIP6JVw/rM2C7bcNM+FjUnQKdqLExbLGo9/kEEvzGReJhd8
QzLe4zk4eLt6gAXR4yrfxu7JTJXaWF3yUYRWDQumv1PNAqZx4pFfTB0cpw7YXHXgWrD+LwcuLSyg
54qtk9n61yQgqy4qmPRmFZzZpX77F+J2dD85G3NaKD2YCfjabFwy7cs70VcQHASsGyP+mMP6fSgG
ptHxRxRxrHNLHuFe+Jg2HA9//50+pUJh+doMiv4qmmD/4TmF2paMF9MY16BwwOQM8rPMH9Pcmx9q
cjAyse1TLNYLaWc9G+l0Fq2Br9azzK0rkg8Zwz3Mpx6EBayhHXGe6dy1A2NOjgTYvdvHjm/fm7Au
QtNJNqlv3BOeyLZpqTBkdLc1RKR1A0CND29+dnLffxgy5wYsRL43rZqPBdK4kfV3swHnUrb286Iv
BljrzSSdbpHJt1Vf8K3aXGw6drZmZHxyXqhW7ZR+/D5vdr53nJdDVWD9+o/33Z38l0F1jCOEOkwt
eTbP4Zrpu7rd1gIHjxeoJ2wHm7KaBuBe1U2Z5wnn0H0H3PgC8zU21byYPB6BSwyTX98ObB1y7JAy
rW/p3/COOofkEIWhi+fWKk61h5Wo4z6ZkMtIedXuRvYxD9PBni7FQKmwCtxkP7tRdMBg4wmcNUpH
b+5khmTqbuQMmakvJhhUegafz4JZmj5FE7w50fSAfacLwm3O6QvGzDGtmdzW1rhVqf5AEObuVY+E
SLdFEFyjiJSM1XwN+ku0g7stF+mkt6w7OXg/ioxLhsNbs5m8G4VVdio4uvPc7tclOiqJR15COAAb
qADExXO000a7iZfUTc9bnUXc6sv7DMixWsFVqtcNn8VGhWNyEyUOXwlE21d3bNGudshdESnjmnL6
QHa5zDnKgzNgpqzxILP5xmEstH8h48xw/CXvcPLW5GxVdy/DzFxxPLB5VoVX2S1P7uW+0IL/sqyA
TKtE/GaRX0QLHbsXA8UgHG9/3w4gJzVWp/TDa0jjVzxBY7oj4pylqRtLXtTEr8EWCKuJXC+/1/Je
+3wtcvSn0aOr1lWwJ6Ax7/zM6deprz7VWBzhWWIeE9arqaF/Dw4JPSbMa6ZIyK+4XvRrysZluTiX
69K0+E1BUdzr5JBHaO68b4aeL1Gid1URz7so5JBhcQqUEdoR4yoG8XwrkuK3RsY9ZprJh8kG5x8v
J5xdjiHLqoS8U/bGNls2SaywCBbgMyd/3KQts4IOYybox3StHdShclkQSJIa+J8xl2MT6Viyuyz9
mDy4ViSoDn7FmTsveOAofz4wKWI1n94yUWD75dcwbJY6y3mrdOatTQppNr8/Dmd5zXl8dTr7J3EY
wDl8EFXjXgWoBDeJtlUhgnWBEX3V0xzQet7bb8lMZ3y73+/vtChm88DEVtN2lLXdZZTjoyZkDzDq
5CTONtevzB5+2nP9kMYjvaeuNR9Sf6RnIJi9rWTWvwLZCPzZZ7eC6dYl3dkAyzOmG2/kInbHet41
gXHNJq61ZYH8vXCPUcWWrP90PcSgejQhYu6Wj//3I2B0CZ0HxLt/fyk17zzB/Oae7ejBsRrvONnR
hPw+JCen4WBUmDT5FE5SbSg1iQ4s55iCBLrkcpuMwC5kUUNFVEhmjkeg61ix1CL/UxpUj8EV+v/P
smwWoFD/b6oFbbTefxFUSXY4nkfFi7lIuMuf/6VR1a1xGkWhI3cGcz8wdIehy84e4dwENG6A7pe3
nzEXnDN6F6W5u36LhmkZXpdXZuTUYyTR27IILJ+tE6RfPmnx6TTm1X2l5RF34TbuuCpLY7vImQEm
AuzW/lVGJAZs65HA3V807T9V47+qxEu75N8l4iWr4puWjYMVUzIS9l9/I8dwg6CVJtF7NOFsgKJn
oozJ+KOlQaMYuzdARLwE698Va/5LvTgtEo6NQm56AYsLxMvflWF/eSsXy+HEIYi3kpldgb8l9eVl
kYFbbWyNln4aluVlFSnn4CKWR34HKCqb4w/pexz4g3eb7cNkngl8v6iO7nUr+3aWzc3izcFmBgqh
2HS8cPrUPpY9A461oy7cf9PSaP/dfPuPX8QTDtEPBjRo7f/SKGhrBtSKuPaO6DFKLa98uceHZHxo
jC0dUh9lX99xzR8rJmxrD3fXCiPHhzvFCHtsPRxWBwZnlwZZlyjITheXZYknJXjpbLTfZZGbxOcs
eWYWhHG8ib8AdPgfGyGyRSxJfL/G9p8YQiHJGtvls6TI4uP3pfJfcpD/d7zhfzOZ/2fxsf8HDeSM
af5yT21+tj//7OBb8m//+3+dpxpgWNP+zP86Jvr9l/4xJ/LNP3h+SuzZYjGE+w5jmH/Yx93gD8t1
AgfZ1WbrzCTpP6ZEjs0fuR72ccv1CEgJlpo/p0R28IdYOjl5LHLnWqYt/ivu8b+nHRZTu+3TF2i7
y9VrsRD8fQGIYpFCqouqQ24NHrP+MtjOzhjyCNbd9i/vy/9lreFV/v1mWX6aj/WdRkHuFtNjEfj7
T5uMPClLLACHpq7zEabBPG9jnIJ7sDfWwS4byhnc1DEuYwuZPAFbydMBCrGDNHqaTRVfZ0xFbzxR
xrsuDLW31SEFSMwhxLFNrYFHo9u1t1on9S+q5spqVUSMAqKwmpkllTyOYN8bzetMK8RiS1R9hDem
oupntF8qmut4/Lmx86bnJvnZgL5iK8Gz+KErR4axAm7XaRA1I+a24KnJDsMI7/IMUF5ROJyhRW8d
ypGAcAc3fXQwZK1QNsQvYXbevYjjiNmZon3HyihsMMl1Z4aZbUw/Lx8Kr4wfmJ7gsWw892GOIxRu
eOWvdQ883Z7SEHRNNcXMjUfI8RSqpFdbecVbU1TG3sIVfpclaoTXhDvhzaO1eY+Lge1omJuMI9Ly
qc21v8k7H65kUGRUzSSJQKFUJmIw5FucI8KYnuKgiL5HLYtzPtQTDApViEftGxiu/SwHBkFwbf7Z
dlV+ykdLvgSkj9FGU/+rHe3+araklDQPlbveqcXVnwznFhdDgim7cPJbXXregck2nWle0B/DLspP
1uCI71pq2rOw3axmpyoWvwkUs1XfqvgrgpuBY8Crd1HneoS9LZPAXLiM4yz0n3ObSrUPkmkBDGXl
WUi3gVitmUKwyS05hoaWeAtqC3iBZPK+0iBkHixtNmfbJ0Jrzx6hvziAO4HJfv7F1twYkHmHbC3D
uL0M9e/z08C76jc2mXnAohtZjf1rLpMA227Sy0/lNvmxTIYFzZDAkskHu2s3xpTYjLS0EPiWB/fU
mV53QLkVv0onnrYWNmG2qwF+3MrLunMUJFju7CksjwW4v6M75WTeOkfisy7KcZO1NRqo7ZkEATxq
3dh47mA86I0J3gcAjFk2tPq5gGqTSleaLZUpfljUO5xVk4cpW9tSvLEJkP2hS7lV/F4jGzMvarDu
cIxbGX5sEjD28bXh5YP7WdLLkxSjw3Z/Itc9BGPuIQI1dO3MY5cvcbBoE3vM7KqISw9Wib6d0Ybe
Jj7dTQR2O101WVsuUHpIeNhoR8QWTrbDZCWbLglKeozyGvKg30+vMUUu5RFXy4AY2HCQcElxn51s
ErueUPa6Janx5jiNvDcIVzmoZtbww53T8D6slH7wvD49l6TxD7rIbU2llpVtlcysU5HHqA3eRFTM
7Y3iIazgLZmOad0oN5nW0tXOfV409aVxu3gvR2DqSZO3B/6fecOU17sJwLe+pe1s7KeKhaqAyXDr
9ZN3xBWp90rNMVRnofbILfa9yrrhOxo6COgDNUwj00J21kHxgAuremmMeTgbDRjxFQ3L1n5Exblk
IA9vc2GQbCtyuFLLJPDBShb6rpRUHNJmnz2HRcTl34RufgjaEJeNOXZwAKLCx1NfYUOWtmX9Mvtg
wJgUUM2TuuM57EbnlPSERO0yedWQme8Fy9Rz7i9tX0XU0eIpeghTEw0CoPBHsU1V2O78SCdHFYbg
b0fDfk4ZQiBpQJhoJkjeU2mVNwVj7Y1hJtM5grB6oFst5mpvIlJBqQ37GAJW8cPvqu7WTRSF3EvK
amMsOG2iQ+o+qMPpdgxN/aIsCP2xij3e8a54JlRlnfq0EDdt0YNDoPg2+JqIwQB1Md+ocsPhq5br
eTBIwRSlsxv5e6dEYzrLWss/hzKssad21LUZUZ6vAIa2l64zJtTJxtVH36GxCC4i9RIJZod7i733
j//D3pksR45kWfZXQmrVLZLIAhSAAlj0ogywmWZG4+jkBsLJMc8zPqJ+qn6sj3lkZrszsoOSvSuR
lliER1CcsAFQ1ffevecOVFdH5LdYjcMmnRlw99XGnMl3ciZD0vusNeUbLkZnSY9aB1/v5NOpEaK5
FPs2g6gk1Z4Bn6krO43KcqVYExz7iNathrps21vhcA7Ay+yciNImVJxgZzDYdYOqALpr+M6Ho0PX
a2PkdnRpU2MzUn5tAriJKyWoy7eoK2jel6ZOK9wieqTpR3ufaTzuSN6tVycYQWFl9lp2tY6LgurO
DiyDFIrLJBs61F2szBrxKFLccJM5cKZ86vgGbDcLqVXQtOg4gSxGJnvb1temhC4g4STA5PNTCbbq
G/ZhUuFVR97PRl49Gwb9GwywiKRpqupW5zKkbXcoCM1HpczMgw5QCbzfgBy3ayMJ26kw904Rh9d9
PmNDw25bNdTIAiVu5js3rJ+R7uWyw6oRG/nRGGYNtUY0TVusYPU5IF4QJHOdOtSWXbrMJdwyji7F
94ogpWVSpW3HViQEwbIyWbF4dTxyOolokix1t0d7sUpDHEwCbeFmbpvswe4mmuf2kMEsBtzD4GyM
mtM0ImdOCsc8hr5jr6pgfqrTDEw0BuDg3KY+KJtS6V9yjLNrYkHEFjdyt8kGXfdSq2nSRc/AjJaq
jcSs7hhkKr4D7zuWaEBxwLNBmoSwzGP1GBlQPrRM5RkSCsB2MivRPuvDeo6c7puNZ2MDdzC8D6pc
2Y8iVB8EAZ4nlLEOgZNCcWtF9R9Vdho3yfR8Ipog7PZ92+rXCnOepWIOutuCM0kWCcNjYmwq274L
4t4GKjEkd8jckVFOxdwuQ9U0ZhcxuLE3UnW8j0osWNg4LLqNXRimDOINpPi5VrJQdNjLsZ1H9Vli
blpaBjyuhZ0aw8aR8GnRRmXrYHKqmUGsZe1iu5DIFpOpOUqSmGGJg/efN04vg50/CiQ3gNj63mG+
IS32z7iCmMzEMTJPkUZGSQg2eFVjRbiGf90tUC4nK0VhgABqMXmQTnCNVT68blqres/mApMRIqXy
wUk61qJhAGbmmPp0duIAxKefETcFUZbnikfZq2WIs8RIxVqZM/shtwZOHpgRKnADKG1DQ1TAyxJH
bjvHyR9pcot1FOTpIevM7EiuVnZQY8b2pBLAw/StlBQ1xW/TRTHr4YdVKLp9hdKcUflsdRW5Ko5J
MpyIB+zgZnArGupggORJcBR1Qis2QO/BoGgAZmQ06VueSFQtQvgx+ExcqCmu8RoqjNNpxqOF18RC
NNUSGsVo3x2COEg3bUVqFDddqLwOCIpPWhPg6U/j8MAhk4yqMVE7tE6YqLJ+Ip6Jj3k9BgaAlrSw
kl1sqvU+b5WcUN0o3MocXfUkdPKbwTDeaLmDuPLHzlUwPFxUUePc+lAsrgX02Q+2+2HFkhEOODqL
GWO8Wm90zlygn4gB3beEG5LnBGvaBdscLwVUhDcnBue6HDqwayxlpGBGHb1StQ7WBEwXy24wspsS
QSd8HbNw7RiiZFul9X01ZOI+qRP9Q7QMdxcwB4MnhiDWa5AlhosBDdgedqP6QctTkr6G0Hxgzj6B
x1U187sw0AeH6cAyQb4KlF4JxrOOHQ7EyRxtcRxCd/WZ29bGzKYWNjooRamCAqOrmy5nOU2PbWk2
XqD5mDSEFaw4JzjbOkriW8Vsai+dM+01MmV5loYUJ6MNlbdOyjFchaboYdfPpNggA4LMlVXBbQpO
EmripNlegHXW1foEkFAMqfWQ6Q35aHodH2hLlXdhiWpkkUDmwW8lwrtqTNNrLStBZ/QG8o6+ji7y
hNbYqRXYrL4gk3RMFX8ramIC0gg6s+RcfW1KeDtEeBR4bDS4F2MAzIBHUIIdC7NzVSsp8mGh3Zo+
FNEB/6LXE8mwldiBlEXScTx1AVJl19MoxqfID5RXi3r5HNhT+9FHEIGZxgKc1fDUzGHvPxTjDxPE
qNKuQC57q+s17MOW+NpVhefLK6ws3Tm5qTD1T0haV2YFG5Qy596M2xRUeBhF67QBQ4C+3xxXjlB8
T+Do2igYUc1F05n9c2oWFaMhdlHPnmv1qursEFUGwzXKgXrGsFcS3gtmxyFyTB06TJh63qAFn8Yw
vTWrtiFC3IQahLbHCJ/tWaKLqBvYxIloW5/mI75+jxF09oyF0V+m2FlGFwD6JVk6MoEXcKyJJHlV
CMxbRXsZRNFt5rkOj03VdG6jjMbGbFHFh5MzbMYIdVWPvFyd2ufOiRGD53dJLdo1xV+5rDI7Pyph
VfZrjvTlcWoSZa3A4zxmYSmvncoMDk002w+1NiCAoo0Mkc03l0kGACrHBruMFMxvfl2EV1U0CdxU
ANjiUZNXGNuHA4Oi+hBUmoM4Rq+Y0nIHeTX6eH3QbXDNM9+PJIK0b/P+NKXFtS+JsNVQHT93U0zu
YVS3J2VEmOIWbUcwVyKzfW/p8Y5RFLzlJpHM0iF6Qumy53AbDRnZRDY3r7LuGnMgOsuOfUzX5dgE
HvQq+5a2t7LOh645sHdl6dpmxn0b+qUau0CM+wLxXUXiYlejb101YsD+pODReJBUzC1J6FoOvjbu
13qhp5tEs5vvPmoQ33VYvCBSMgi/YnBo3dpJk8Cktyl/l3WSl7Wbd+jvLpQ67d2sEvSG8Zyh/Z7a
ruMONqb+vdWN9oqTDk93nILLhjxWEjIesgmFvAaIYZGVHMYWnxM4vY6QoamY9G1WW2nrcjzg1zdG
oHQ7yywZVWi92qOSrwpKFocB7FaOGocl5Pcxns+B731plBIIDkTkJ0NYsXQtfFo9wqNRR6qRouFj
hN1J5drpRfOUIr441Txm7z7SXJuopTH/DmG6jkgJafWb0Nb7guG9A8JMNQTpi04W6XDoxrA96r5F
ooSTDAYJKx31oqsRw4R9O9e/FRpRKh6ew4kSQcZkUcMGela1Sb2mZjPWaqKWD6JUEAcrubNySvY6
s4Lhqtud9o4Bt1vWpUasr42AzZZZCTYepZYr2FpPth/axyQKYUWTGIihBP/MzncG9Fi2WqACpaWz
wEAAhNgZjBx+JFSGWyt1HAByo2NVq7pUkgNhY4HKUE2nC+pzZPrWhuFE8S0kEYuJdoeuv/3Gbd0d
S17Kigiw9DkQxJZTqFdIB/oMaG4U9HtHH/yzbVOALmSYVGfaZ9W+T8N4Nw95ex91pf2OXgh8euwz
iCJOYh9WTcsHrzOy5Gt7ThOjT5fwGhpPK2T83gMq2AmjHHa6abwlNucBtew1PMBV4YVzH+w69Eyk
arXI6C7HI6gLjk8nwsqn56pmaJyblXFNXWQcEovUbQOEqbpQhVm8Ml1oYdJcUr7g2u8CdiY3mkaY
hl1bQ+iUncjfgqSENwwmHrN5iSpomCK4QrqBYhFvXODPzS0R0R3yLlNcAYRpP8xQsHTrinzxGbns
TEGhWauWylI3BuahGDrES1JtmDrFlG+QLJF9IPPx84Wh68qJ1QXrP+fXbw7iZ5JsdXAH4wzLbBrj
9ojPn3UWgIZ5jAES3pqy676NAji5Z5TdNLujH8B6Eo6eFN4QyIQfopCLuppL4Wf1LJuhHJ78/Fga
aoXbQ5uKyzSJNggu53pC924OuGO1dIs6qX+YYwtcJq2aXdXVJN2pVosyDaXbeKPiRDrFcdYnpAFn
9i7V4fny6BREZRsX7Xtdk1LKNBvnRWC6SmNFZKXl6dogSXuvUicuWwm/2rAq7XYCl7EdiCW+k86U
bGOtqZ5HImpOWpXQzOS4zdGqEebGjI30sWR8cGBQpC3nyy2qalq91xSdEPNKiVE70lTx0JkZ5cK0
Zx0oQQTrj/QJy0bV2JYvvaUUt5zu5v3MdPupZlr64QC0TelsWhwUo4nij3RZK/4YG6zpbgRMeq1p
4fQY5t13mzryYS7RJKka8WWgC1oP17ONqHRWN8JAv62nmXLyhykWXpsQNRF3Gn015IP+maYxsm61
Q7Ua56QDpWHjzbZKssTMCW9ypLGlEwYNNApSPmt6FS0lHILkG3OS8bUhEnOva525qSzSTIjdUq47
u+juK8Uaz2WElUupouxcYmpjbsqZLs9AKaJPrx8gVRAqgs1Au9cNE5NjiNhtByWALk9+DGmdMs+N
r/SQzSb18Qkx4qwfgQXMCCBUkZxCSEKQMGX+Klpt2BtdDDbY1KXwwjBXTnGT9dfODANbvyjCy6KQ
LpbdgEJShksNcdkVVGp54SsEy5B+CdlZhbXT7ZSISKcMN7MvrJWMuuzs+8q4HkgjXMVaLh6JBiZJ
jUPMnsNkusFSSi4dnltCoX2366bwqtHsyjVGeCuKjINd3hjim5MYwQkW0bPZ9BVlPQR43Fr+eqLl
cltj/HmlKerfKkXkozFwrFNRVc5bEJnm9yRN+/NIZ/FEu61YmnPZbupaBjRTL0kAE1j/TRnQH0Q8
VSICLips9c0YRM8FK0fnoTfIDVdhUSQgPVb2DlFdR6OQBTjy1HqJwfrPK18rgKdrVeZlwVy/p2Za
kj1bEDaR1fw/tcRdrzDUc0hiv5Oshg+UpURdkrXHTp724ZWwc4f4clmQsOoPpX0gXtzYFEJH2Kb3
7ffc0IwVv7FGVNunCFFnFZhNSWBWOyXl1VSjadSLejrDZOmXitXLgzPKxDX7OTJWKM/FjSYdXK7o
vDdsPqmA99BZr1GB9jSYYt9igR7g1ExQGrE62H2lL6QAXV8aGvVMWWhbDGvkHyWCoaUF+INdVEUU
31m7ku181Y41Ck5n7iDd+zE2YE6jy0JvjeU0XPwohTKth7mjy2lPZPrYFPoNAifHrCDzx2aF7H6u
JMJIokVQw6Szjn6+F/bRbJRkpaOAWaSphZStRO7VL8CxZEcNZMU6jGOY9eVUCHatXL6alwgr2C9U
DzVEYAktg9K9m9KVLUwE0DLq1RtG5Je8jBYgLYeYO7WxjRMlfU0sXyOBl5BxoN43YUOJOYyJ/4Y6
ko5D7wcQpxHFhLejbabLZMrGd2XuZjIIQRrABZgdLwDs/NiGQvNShxhLI62Mb03fxEfCkvMlpAv7
rde1tHQb/O2E3XGmOytErgA214TKiw4tWJ9qxWeoWOq8wyrevkZQQW7TFhV5p180BqqYKq8ty3CX
tjh1htlMXC3zSUUKBR5syKYm6aWxiWR3IsFoTX6xqi/mqCKfBD7DtB/CuCOve5iDwmNfBeGQO8Fb
HovuVhC2QX90aMyzrVjE4tRTd9/nkXOEBkV2JJaKdVVe5hFawsGVX1JOR6Os8zd1kLRBHd156KLK
P/hoGlFmzeEF5j5a7ZOflphl+k7tXIWd4WbE8Y86zi89dIhkAOrz8Fiw/O0cKD9YZYo5uoR1+NpZ
s3PjzJRK93D9h0urceaTk5QYvbWhODoEv0aYfvAfWYmTPRXJpG/YvEj/NQvUbHKmCnEBjbLdIlxd
6ZcgNAIls00LtXJXXzSIHPaIcC8V+dSXZez1SRt9DLKg4TOpWr6dRgvFeEsbZGMQD8fTxu/4Ths6
XjoTFrJ5GDjNE8Mi9I3qABfY2IOmHDSIlG8gTprXso6m7dxbEmHYoL9xV9eEdTb5GjScfzt1tmMf
HbUUhzBuBjLNJUtD3sds/1MSItoa7d2oBdKTtLKuRZiSb+SzsbnNQFZuyZFz25uK0XsQCjn2jPal
OWLbOsGzKVJeh7CiPd5kyxvSVLtjoWU+kfnJWOMkbrTRU4LJRI1rOfD0Z8dJT6SwNkxz6iK5Z4Db
3PFJEt8QwDhiii/miSyKsVbaAwD3Rl0lPiE7mlVkiIRmxT8AX7G7Lbq5ZGvmtSQAWIwPox34e/QA
FrnAKd4kjMjJN8XwkytfVaozlndGhSgjlEXOkvyOGCa7EgUcLTFFqGeZ4WZejR1jXYhgOEWwZA4s
VAXi2y6+6XvZ3IPDyO6szjKfGIP6CAZxcd3WvmFsZDrLZaEMyX6KwvI1iFq07bY/83rU7LGc8e6H
bXEZ/pIv1sSCDyowCd3s24T+dl6+ZLzwDDVR0t1UgYhR7qPS7tI6v06iQtwBbZg5RkDzQJlknlA/
RtiAAhJA88B2p3ASZCxN6XZsWw7+wWRnpICag3+PaK5bkkOhnsBQyTUav/Aa/6R/6kxTP3SYMG7T
uiFOOQSoiXfWNEN6ytSDblpk7dWIjH5aoMMiOgzc5RFGUrAx89TZA15Nd+UIwclizPgKYhFcMXEH
39pexvsOteCilFV9XWMpOsLAEJvJEMRb2RaACzuadjFEIVuZoOaDcesexyEfV8yP2iW1Uxp72Bfo
3g3o3VezPbd3srfzW9tKAPBQ0xbovDWNIAWF1Fxbb9cUYAK9PnQWfNM+fJA2mvYp8xeq35SIrEU1
2hQNk2MR/l7jlPartjhGdahfN0annk0SY0yP5tNlYh03fAlV6EW+HL+VbanvIxhqO/T71ZnURPR7
yiXLXlcRbVuaIr87ZSz2MBf0I1144xgGabrDU2UyuCbXyUOinHy3yTeHwu04e/rl/qOfc0RdcDrM
Cpfc5urNwN33WLGhop8vlZqHoWdTibsJ3XtLWbikUxw+UYFVO+JpcjRfoXHOs6G5B+RWuaJCncMG
FH/PWk0jLUu3vSpmZQh4BBDDj+JbV0Jirii6mXXHU3gb4VtCA2wilVyRrnRxGYjYOZf1TB5T0anm
rtDx07vU181dJyL7oIxpu3FwjW78InSOClmUYF0yPFhRNDIjoQ2ulbAjwss5VUkZQrAi6x6C8HDt
S6vwzMzc0lKvBYgROuMBEsu3XKeHElAWvGC5IBRRGcp6rwpFO5lx4H9URWgcI1KdHdfpjBFDoyXf
O1kJbO+dRp1WOaQzlRnJQFFlDN8VG4x7hJ6W1EhV75QNWQ4hBiN8gvVFFGi8m6ywm6gwuxWjCueu
0nttrcEj8YgDHCNkokV3UHgAn0PG9ax4Sfmts7Rpp3FqgWdiR8N1EHJ7sgxylrA6oq5GfC/vNDOt
lRmqYMxHJFKmOmk3A2OCXVmP9ekvYmyHoCYgeyMzI7g1C6mDMCc8kjQR8FlqjNk8K5X8Y0CF6AaR
Ma4p5IL7oo/UvU3OwrJs2Gf8bv5Av1scOePl5ApwfiDrSSrtbWGgRET5V6U9inyz9OI2Es+mrpEP
alp6sfLVMTgpQUrkeDENx8rXzcMYy/g2izQMg13Wfzf0ZLyD4qMI9kc+tmgs0zOsqYOg7fbEBS4S
PcR0JgSmm9kuOEFatZOvegCvjKya8KhmHXGrRhHBNBuyQ81s1hu12rqz2gyfD8NScDDdWN+OMAau
lCLNtx2NuMVUE9BJ46OlLh30p78QN54FAGmjTdUmxW5i0H3CkoBxlxdHPKMenJOARD9NrbqPth0z
NwrHYk2CdP9OZTauoqrF8N0E+EcjdTCvzVrtbschmNaMX2ZIEh15bX9BSxeG9ZCGG903pyMfc008
V9IuBivJ7rHeWL8LA/8ltdf/FfP5i5Trv5vtX6Ky+hPbf9W9tEUdvaS/0enJP35hfV/+6u+iLk2D
4alh7ccNcdFQqeiqfhd1mX+FCAPw09ZQbSETtdFAccJrw//1b/pfLZtmuYMwQReaBZP7H6Iuhd/H
nnLhhaqqoUtD/ZdUXZ+Y8mg4aJtwIRvF5OU/9At99id5ZRDWlkz794kYDnJ4izV569Vav+ldwURX
3YpF/oyU5wt9rPgMSb5cVVd1YfCcamy0F7HZT1fFwB1ESfmun1Ru5htOHq61D5bO0jjFK7wtrr3w
F+Y9uJVFcfuVovSTkvXHO/752hfp2U/XnhTHL4Pq3Vi322adrIcVqqhN8wW0V1zkcD/pZf9wlU+f
q9VMsp7Ld4pBL9qkd/iigOssMMt4zBtW+RJW6gJ9yKpfTh6xX+vuqxfw1Uf8SbDbolXv0ubdrp1m
N6NjORsxejrOrN09FqfbqbFWFfFA2QxHc2ohCxgAhdos8HKUC2HQoLKXEUKGrv4wsI5rhUrOaXFX
1oP1xUv96gu5/PynL2TW7bKI6/dpd/lC2s3lC6m//Dx+FRT+fp+zM2iahVhSUz+T43t2tDgM32MC
6wGM5t17ZQs0tV/c2Be15R+/9p8u80klCfhAKvjh4227NapFuCKD2Z08815dRKt4/dN6889kkp+w
HWSOwZ5SUUkamoVC2v70FDFkR0lnv4GtX5JFtK12xYHTzRIV/lI7EALy1Zv76nqfnhyDVnRZWm8K
HMd0MXscIzfRzjy20BEX8wuJGV+/RRa6Xz5P1iZpQjhBAioNMNiXn/90bwQ1/Fyl4fP0B54jPBIu
5tfvwbvq4Rb9cl3SLp/Yz0/tj8uZKCtQnRsAkj9drhUVTVHjzUJ3c8fd6MJ1u8WCcRLfmjsYoK7Y
fPkl/uEdsvqxztss6LZAXvsp0gAtm8r56Y2y4c1akZnuWgdC7xeqR5zu4cuv8Act/P+8Qwt9sSMJ
yzG5bdhAhPh0z0xDNdUdra6hGC9D0Ijsr7xVh6uiLY1bgmbNM4E5yBG3Ztzk/d5qGW6dFUZP6DcE
56rFTIp4spwSMVAtxHQY6RlPdUk5H6oBXdTZRBgVWY22TOIJiicx5iQPa/gxloqSiHejq4dz0zTD
Jo2y0muzmtEJs4v8MNaheLQGbUAAErZYOGAUckYEhdZWQ3AFhVdXl+k4voVzMh5Q9mfbxmk+KFsc
D5npsOtaeA0ru+zl2hCKeUjKwmBnS5mbUCuQB3GjUkLd0tCp7g1iHO6AmWbPtKnwsTDhz79j66sY
surplUT+eEvH6DkN6AAv4qCHyNE6pe9KY2IkTg+YI+1Eu8MM+nstUQ34hSlHMzrp7UZ2jGOR+pLa
EA5h9Qyt2d4HtnBy3DgFDk2CGUClsq7iYOmTSDWI1otIjYoN9IurOisRYQE6vKNnE+ie3lwsfTGS
ynJAK6A0IXyYhuLEIraenmtR7tMYTalHJrV2o0DxhmhAciRqQkkFsnBQCjK2r2hRMyBrgeEwpY1Y
6CP9Wz7XdbQOkJnSvXaKY09r4j2dx+FtnmEONz0ubSuf0fONbfHeqYFYVm1LpLG8TBs6c3SHBiDd
YCbZGUgjMV7WZO4rMi4JzqQrpeKNdqdMMnt3rDdw/vMiEvKSMRGROKVlr00dll435le5DhCB+O+r
hEwNStyQpEETQWkfglyNlO6ZILKQif6EeKIq8M2afbt1wn5moAgjg5lNtK1JFV0UaWBiGK6qQ1Rh
Wu6aEA9vWZLLNmO5cdopuFYTIAqdz61VBwW5G1k1nZQB2AChHqqGNcQOwnXiw9R0+4yEZWREoA6F
CeFigTHSOV2wknslQgLYMkFyqSPQAAiHFujyi0X+8vz/8sDyuMrLuqRyiuQVfNody1yKdmCYoOAT
jykCeYcuxrDVLNOXMiqxyWFuJE6kISakkc9/fvVfV3wu9uPiUuffqiNU59PFiQAxYsZGFByx6Qrm
U8cilvnhzy/y66L794vQ1hDYHlQMMr+u8bGTNEYI72TmeJKRbmaouTsV3/78IpfjzqePEZIWFyBT
FSOT+LTM1poNdIOoRMtJ6r1hpfGDMctql2i+eoXkLFgNiOAx/mWD9cWVf81v+PH2uDKNMTrhnOrN
TyfBJp6qAHjGQgtnRJXmgVEFq4RybLNh08/+7s/f56/nnB9Xsy5HAZu7RZJG+unDrO3CdKKLKqV4
UpQTOafgPvPoixOb9sebEgGZxJBicGPg1Pj0nqjtIVI6ravuog3E7lXmvpnreEPn9Yvb/4/3hiV5
IyhwHPqm0M5+vTc0EwiFCrZCJXJAa/dGCQhpVNw//8x+uEl+vTkosRy8bZwPdcM2Pt3mUdDAh0QT
iZEd8/hk4flAxOVX+npQ5fQezwMGEfCmIPnIVF22AF6ZqcB1eqwbbmsoJNIOlzJTI8RJQ6ibtPPi
+iWXNgzVktLL09mKsZ0nWfjdyXIVtySL0fWk6tbaT3ztW1YxsAX/WxGLNkcLU/jdKw1OBEjdpOz1
1hxBPXXdniGd86RiXXnF0Rvj9Mr7UG4KYkoYW+Ldv3O6qEfbwwTuwNbT77U6RXRvOchrDLutv6Ha
RSYedgFNeXC5oLFEaiPyu0i8jGoTKMve9pVtWZJUwCjTCb5XgqTSL+7ST2Xn5TalqjUMblIDs7H1
+aCVpgkobAZopD+vRk+6+qtzhHPmlotxXdzmrv3FV/zPLshzb0uTf3AwfV5kwsQY0BZObu31HtM8
V9uA/nBR/C4mz17VB+WLMKI/rjeU8DgD8HLhbtI+P4d9MZajggvbnrY0kGE4k9ec3OThybxYEEE7
//kt/MeF2la5cy8xNPQZpPPpgewNTZR6p7lFIgkfvsunL9boP74dfj+CQQKA6BYQQ/PrcwjfpOfu
oWgF3GGQm9jPiEWsDy18tIy7ep6+eOx/nOt/fSJtfBXEUzu4JXlPn64XhAYDU9IHq2V9Few5Lrjq
FoG8S5jGMvj63P9r2cbtyB2oiUtmE747Fdnir2+vyhvLQhfvDjsSVpfFWhKip+9ISHD/0fz4/w2z
f8OxyJ5ANhQ+XYdZHSkjP93FfzBE/td/ph+/vX/8lr78dnzpX5rm47d//9ufXn7bNulL/v7b//Ci
puzaj/ffXuqPl9/ub/9D2fzH9m77P3/2UP7T6/6NvWmRrsPmQbIOhygOMT9F7V1+xELEl85Exvw9
rudvDTjNpmtHj40KidJTQ/P9jwYcP9JpIDiqznFC8rflv+KqFBdT508Hk99fOo5qTiQI0bjXP916
GjzgwJYarj3rNCLBJ6V1YI2C5Rs7i7RZynV5HaHCXOuLErDMTh6jB+qV0nCtDSdBV99oV9bJiXD9
udStwG0SQmQzLziOXrQf38R5vtWbpROslUW2jDatN3sq25JPiifoYxvhc98+5tYB57EG3BPMTafv
COkclTvduJfhTk2uiTRbSPuqKV4s0t9pt4PSeIC/AtjoIXJAEkEJYYykYtsynO9zdOeHxOKtpvCt
7lakd4WrfEJ7samq56TezIAGFwoQkOF9yO+zeD+YLhwna0E0kAUed2K474LtqkzQGItObprcRT9g
N+vZOrcauhoXVWNgBKgToGVulJST8XZO9vW4DVbWe21TWSzYstOb4E2ikT9c/gySfpGfO0/18nPR
r0S/Kp/9G7lKVoO6AGQm9mgDiUZaFF68HMy1fVSPCaKUW1VFuboilOOpNx/tm/K+OtViP2C22tZu
4MFpKFZp78noaTLX5nAob6DKaa7jFcuK0mabQR+kHQOWiXJ3WMjZa25z5aGIT0N6ZkqlwBFmFgsG
B5jKXdZuMNC9XmAnLlHWjwLWHUrLpwzfg1hhYb1XrkcASBeKhvJefmCVAjw6lovsznTTHSlke3nA
q+ZvYncY3rOSlPm1Hnszn6HuKfLK0E9MbqFtWSWfh/OEcNx8L/4fUsT+u/X7hfGn/u37gAXp5ed1
58df+H2d0S/LDIsFuwclBsUaR8jf2/zC+StNbnZNDgJSUsVxYv/bKmP8VdBlgqVAdcBaY5Hc+Xfv
9o82/w/CL0Ywk34/DctPTN8/Y/xCFP5lmSGtjyUOHrcQzBou/rnLBv9TI20AkdII6dyEVmBam2ZE
TeSqE+IKtEGGepCUd310W2mdejIDbDCW1sgN/HV8lbPUz0bYVacfEjUxptkN4u7waTTs7rpAz3/n
d5W9Re4f4A6EK10j5wb3IxHgN2knbgB0hctLcM+OFCWm4Fqlc90osdoHDhsaTtK0686drWrulMzz
DgGBsS71tIAMq/mHyMIZ1Xe4kDY9MLfUu1jkcBNocFRWYVtnW2J68ELGtZY8wrzHGwwSFC6XZhtl
RuCNSUhpeJ41A3MiZHnsmcbWt/qxuiNiEfnVAsF4KTg8pZhObi+O7XLfT0bgnzUt0+yVkdSzF491
egL6DuaFsx28SWa99AVSfRU41WU5UnoUzLGGNhrgLGc8xy6u1VpguELYr76othJ7pZhjKHiDaqwc
06zPU4eLi6MJuqpyfhr9ZNowUg+9UklHfJKJ4qJ5SZYDs9anAY0IxPwOkRERHgCcmMJO760ITVBe
QlEe+5SEezUxWhfWEJHiEREDZh2duL3Q4OJV2I2qA7dFnxobYRe4pMZtabRlHrbXLPUKDKgIz/FQ
XKaXdMDQUcvK8cLYIdjBdJTCUwPNoYlDGhHJar1FryVwELwGsdNterwXAeywNtVWyhyPrzm4YxAh
IdotMVxGqmy0Xh3IzF8WAVYRADJ4w1KVos6t7KZ09k2B9W+d6HbvP3Word8wqlTLSzQWDdF81ubb
SMD5CamPRusqJa9nN5I+tyA8kmSOsutV2DfD4xTMQI6msE+3bFxau7IQ1aH+d4KNjkiOdLk2Pluj
VhkP2H8g86j9AAOeDHj9YRJ5cgqypljA7+GmsrKcXBgscwiCLQ19AbEAbC71iDOVGAYBWZS0DDCH
AxG9tVfDqbxY60d+QWZM89WALPXbBK7mHrtkuvKNMJ7XyPGN0esrrfXRgGfqZi7n8Bgn7fRkxf68
0RQbZuw4GMMT2HC8ljbKBgLDC9m+kyhXoPYkR8n36MiXT2pjKOABmzl6TrIO2CqiUaJ5spx55KJF
An8cKxQUUXshgBLgl7hxpRYPxlSoHuVjsY+iSxVoIRlsZbnQtDHm67fGCVYU3Chkq1G5y7vYfh3S
1nLzuRruYOzHaxv8K6aAwMSmh67KPtZC0BEbHAXVw5iGFR9TMjffc8z156gz0g1u6+RVK3Ptegx5
pet0VKJ3u2kHseidPIyWfSN76Ly9uPnf7J3HcuVWtm3/pfpQwJvugTmWPPRMsoOgScL7Dfv1dyCl
W4/Jqiu+6ldDEQqlmCCAjW3WmnNMuoaFrHl1Cb62BjM8Jr1wB0uxNewAedaETzNE5PwjomJkIP5H
S9fvo2RVzGzSGIJ+SjnPy5wJt1fZlvElCekrJMUYuuxCW+ZwW2e40zUgyS5OG/ynaq+iuKlBScdE
h/glFFN7Z4YZiPIW7PYPgUkRQEvZ101gWmqzcMiXp+3SD6gOepT2WyMvsyA25FVLnSPpujGmNC/x
eiOgx1hBxTFWBL8P8W8h2zr0nQkW3ak9JEjTzQD1jrQFYJG/932heREiWB/D+Eg8Ylfk1xKv/6FH
RPysMBeRGTU1lzbf7K4bo/HUlKYgD13lI5+BYQz6oAFqsMlC8DGTFUGWAlzqsO340tjJtwjm02Wj
aBORqkXXKS8ynn7XNnXFlRIFu6f8GBEaEVdkwEi3qfnIGep9apFMW30a3TlDBeITM+YEbMlK74o2
CS9nKZvPsbNwpK5V58PQ8uzYx40IlN7pjxZC/Rs+ZUX1Kd0Tq5ZRb8uA6OW0nGvdjDlcVpCaLTrl
MWhNKXxweh3qx2QOb6keCwRzEa410rucbYnfFgaWOfQYQBjWoI/0Hfr4+qSVsf42ErB1wp5B6GAh
8tyvip7BGE9l/6zIWaH4skhKn5rMsl2iha+c0KOl2ciU8KkvxXP7IfOeb1LU68/9VDU7WCUDXyEV
mauE2el16QzThem7HOLEJDm5kKJHlpJphw/SeiGgwrN5STA90tKFVD4+oJREUijQSEPsi+efrdPi
XiMWmSxqYAqbOjbEZVHO9s0gTxQIOwBvmYc40AaVXMfUeBUh5o/ETNqxY+bL4v4xlLoIZhzcnwzN
f0gv40aOLfAjxEKPLxkiratpitNzYzUPdqnq1PFNcRWZEAWdIbUe+mXIbhNq2pTf4fUz23fl7aRK
w84crIG3xvqt4qEAgKtFh3ZKowfq08oh0or0FbNT9UgRiQem4nF1M5zpe3gejasAM94sczIdCXSC
pse6gYc06zFa907ro/cptgU0P8J3nNjNBgDE+RABnOyxw4l+6v3ItLJta+LgLPNUovnC1yLoz3hq
RIYjkdO230uFSfoYcIc1gvneVObFz5hgPTJDGTN6iJ0ONJlbK7XwaMXrR22WiQ+wM8WbC6MMHI6d
gCUdY9djB9xVUYnKBz3SRQqGed8tqnQezVT2k7p5Qz4E5q0a8iCSiszHXZ3iga/7g5yYJAlhRL2x
QyfvNiQoyc/tEosrGijdDuwMczeW+cTikzD1azAmhDsJFYEln/mdmIYsfMlleTyG5DdlP8kvHwYs
p860oGtX+kBZnByQRqyWz8jc5R9oueJdDJ362mA8XDcdixDbtSlAS73G7SldYMOevWJQzh9xBQwG
bvQ0qYmHdil/mZkfEG4W2q4oLPmhVld5ezeZwPQS7bSocXnWO0DCi3M3StcaStwXp7GHaV9zuNbw
VcsjsVEha1tnqCXiuGzkxNcrubnC7Yq3OuMZzYquPPWzVm67iTyYHnVfAMl38M0pbEuXXDSOZEjY
5edZxf24yUpHP+H97qsNRk9ifGrQCFI3jdc2fzGLe8JuB8IvSUqBSqcg4gWm2ZHYNuuhRuD6Tv4K
Bvy5V44GW7P7TkGpEI2JdVyozeKnbSm/Jlncbvq0IYxFGeqPdqAJR2WSiByT3IS/QsD/W+L5h8K5
4f/WRG1e2ldyULrPh6T1J/6qxRjkGcNwU39B5P5iVf15SJL4I1AGqxTKWos0n2NQtD80DQoUYmqk
UAYmrn8ekohBkXUdGhYVT/7FUdX/5Iz0peZoaxROUSVpdMjpdznmquH67YgExpgRA4oCg4mxiW6G
PYFrtLrTTXiLSAYhT/CdFkmDwfVb+efPi64lJvoomsw/v19UmKECNNqQWPGAqSpmtXOYhjfMNvSS
yV4gK3VDcdLP5ZNkCx/HARZ8DFIjicaaQEsMFTe3Ue5YbrbcqN1bJ18LO9uWTX8wepvF40JHpEHO
n6wO8Lrh3Jtd67a027UrAjRfECKClGXuyocAkYzfOeFNEY1uUh6i8r0al1dHx2ZTk+kXdRNLhe1p
w1U86cApKs/pwy1bmIHlp97PbJsaIzlGkuEuSNArAtmWrtsmao1xUWJT0m1Ay+6qBYTSAGwaxzVR
RTQm8Dnw+ndKj3C7Ea6G07sMm30+QtCEXI05lpYG6VZUSxaEaZZUBIhQ2XPLgcrGeY2Mj+X7yLqM
nHOJk3eWsBigUZEXrNovkam5Rap7NYaVHo3/BKraGEaiCx/TgTYI6aRWckxiKkIaLEi8GueOEMDm
R9skm6Kw3aIlgjcx9lGT7aBj3JGFem/U5SmxQUnCGksaBzQhJZ4ZmgLmIDsz/BABbsoypNsLuu7a
GyLz4FR4DzNw8GG3betdXfDXzOVzqtfXU6nfoRQ+GiqlHaFK7/FUfNB2p5I0vwAXxd4g4cAumvia
UZRt566Fr2p+cBhZAbELDRyiVFGpkpxbwFVvPegVDA18InHBGIbPz3FoJBtEMd4nFbxqn7t5lwdd
ZW1YUhke/QZHhT8u12JeCKS8m5Zhr7BtSMxHMfNLUUEyGUrTq1jeSbhjzzIQxGq+RMiECRSn7rhz
nGsZvvMYsXuYnhWiJcL5GeMrzc9pE1vXhha9cCLgtHMwO1ifcnNTFdZmmFEFsA3TEnDIukV/mx1Q
J5jul72inVl88C3XPhptP+FiMG/3anSKZ1iJ7VORhcd5VOC/aDvRvkZtdJEJ427hdCoRc8wDn64V
ozhJoarQulOuaoOMgqELarm9iAViFLs5IIkh/LtqbrDHPUsmQWUakQSlfKaaQCzuc4WJTqvMPdi6
czKNZ0fmt7NMP81qz6DsSPsSb4Tm5pi79WG5wZFzQ27baaHb0xkGdkgTa0fm21HxIiVgkrpN2Ma3
oWa+DKq5DRPEFKLn6Gu96ktxNfH7aka17yr1jT34nurEoQlt/MPVqTL0Sz0pPZwkH7NYHtS5+6HL
yw5wxBURaAGtNVDh7U0r43a6KZT5As36MZUrKOp15QqNCq9qKX40qHDxg3AgsyZVblTFfggLCy1B
FG3kgdCABP1IATaqQZM0tmBAyEYUFsmdvXMia4TgdPslbotgGnJCS9pLGbzawtyA+9fFXHTKmxyM
sukJJ8YZEWUbXa9+KuUE86B+1Q35csEyoqtXeDZ9hyNim8lXc2Zv0XGvaIBu82kpuvqzefR/E0z/
nN7XQr9hWrR4aFP8PtMC8FGlXpMxoNK0Lg7ZNtsT5XfxnaDri7aV6yDJk2kzrm1xm5L+l9YVx+y+
p+MfeavCVIlObPu2sUuoqfeW7HG9UF3GKbSRDuVyQDHn/v1dfmkn/Lq6ygpGa0IzgEZ+qfO1US8I
d1QjT9GQ7LevAwl+v67w383NP2BlfnrY/9Kvcvv25e2l+ry5+fUTf+1uTPsPk+4h6gEE2quO5Z8l
YNi4fygm1VXaO9R6bYee0f/WgBWVdpIKWBc19NrAXQu3/5vypvyBahxVjMLGB2ws2uz/oAT8pQNu
Ixn/NTJVfhGZxuqv7c+nCnDdjK2pCfrQ0B9JFKpvBWbITVUOPxI8cqReBznnBD0iwIOSaJ4R70Nm
/EZftA/wlfE3X6Pt/N5z/fP30fg1wCRT/kYJ/vv3aEPmTwAQqN6QaNcQ/PKNZlNGrao3p3DuU1sn
G1WclEj8MJf1FEgovI0LDyZE0TYHSi+3OuapIQpdu0qflWlyLZJBE0NzF632LYhbzJjbSR5OXSkF
Ir+ko+zKGImlIvYk/dgtMuEtybZqndVwnCbeMEsSllNyyqW+ulX1K9y1JJh2uPc4vYoxuRrW8442
JkzkYsHynwzPmpY8D5J1IzdZQBrUTp7GvdRLh1pzToAwAVRjvrmPUnGUTFa8Hvtu+hH1o2vLHCwB
ntfXSXgCi0BBhKh1xK3U0OTiGdbAWsHFZeWTT0aVHhbkSwW2PE0OGq7wQXM7SBSl/TTImj85V3F1
UeC3FeBOImwlJiITc022dI4RxBhKy3CWtAD05cYg50g3HjuyMOYJNmbLUmj5trHv43xFdG5ajlpl
9NCEj3l5t5C/Mo3DpjFTt51JtLqsqDfyy3Jco3U0P4bJIYR8Ra6mK0vZsdOo44UvFA2oqeGoZ/Fu
g8LWgol4ojAq/SkiAU3qPFOKXIyAPxAHuoo5VxsTwFeLCKtLogNwg3OHKLGMLmtz3ldZRGtxpaxW
75INYR+wzVKQ6yYZJ6p7G4flI7W2SvOgLtfOtD406uh+5EwD+TiRD9B+H+Or0pLZNSVzDTHhYPlQ
JYwBbXYFNd7QUKHAVTi9O/IO7wx9azad5cVt122ctr6pQTAgrxrJ5VJzb160l0qLLuSGHmStd1e1
Pl3nXfaUUD4HIpbWfosLeAM44uSMVuQXS625uv5YNfqMYAgyedoxmDhB2xvq+9UOPz+a6jS7Fa1N
cw55Z9XKzwAXRl+NwmBp87tRvuS/uTxLILzEyPTn2li80uFepIVsLfss6hb8x0fTPwnjlxLE4rui
dwNDU7tMl5swRmGUv2KaRUvab0el2IcYVyX7pYfhOo6v2vwWGzcU0DYWCqGITbQs5oBUaA+HMxtq
jERiOg4G5Ztc24YhA2YEiLUWE5cgB31D68J17BfRXTRLx0ZGeLVYAvSaUnYqlO6hKMZrtXjTQ33f
Z6ELiWqjLQ/aBODSdLAodu5ULmfUQV0w9sLySEY5VY5y0bW7ATWaHyf7MXnJ2BDX/S1EBQYrhWme
qYU3sL1RS+XQhQebJARLrdhy3KUQblv+dd2NUu4PSGMFSs9HcRc6t5Ni7TLzrezuZufCEtfWGPK0
10FwpWsHq6i3pD9xLPtIGOUNDSP5ETf1sVfj91FlS7llTxOswRah8gyl4Crt1We5PI0YTskju+hn
1Xc6qi+zfaGV+i6r4UjsQ7rAekel1VTAovD751HLXcNF1EJiJu3bQdMBM4b3mHtfUzZMtV1tSk32
ZnrwaxS4nnrafC9H2tGMwoPQtQBM8f1Qdb4M1zys8b51d606PENLIQdhQhyrBaKYnpx6wDHd+OoM
fWi5tJGAzzYswvYhW+ixUQAfRbjNs4pXrQxkIjY1WFrxaqDwCQf2g/SmhupVDNptpSkC9UB8b6KQ
g50TZcMeAo43heN2nZwK+8VAIGBY79TnUnbuEqInOXuM9CAuVNdUoNQBx29XwQJeaos6DlopVSSX
OrZgcpCPIbl1Ue74nSg9o3up9NeC56XIfHz6exgyrSRoG/GochQa9DHZVOQG6nYS4HBeDYZHdep5
0HXyrCKpUFafKAj+u07RTypZnogWznPrHPF6ArGbaWW1L5Ie7bH2070ggCyekP9gX12Auy7srad1
MrtkeXXnsnzou36bg3NQ2+gIU+bF0mWwJCEJKVKJ9E7eQWsjTNjZyxlxaUmpuoUz7+ZluOjs6WbS
Y+zFyasN3HpK5Gvy7E+QC35Ce79UsnlbZXhAu1PJUCoaTy9ll5AsFret1L53RBvX0FRddONks1EI
1VfcbkaDpU2zayD9XGo3TOcSPBd7QSDIo3kpqK9ZVrgp1G5PhqFnMtKNqL7hBH9vM85rwBvM6jqe
a3A/dEAB7pFi9m6PRLT2ziFBQ9DJeD/vdDTcMJSAmd2FI7IFFObM1KyZMAhwI079W66TSjZzFg1v
qj7xuhmjtCh2TS5vV7CHJW4SayKFC8I1J/1aRIGtxdt2uY6aV7mXalfvOpwsAnSG+sHJqbOyn7nR
UMDGO08uITv5NRfZudWbF2fQPTIl3XWdK+5zOI5zQ5cgh2WKv17RV1nlGGgW3bpicBWEMjnbjEKt
g9EMJiqXMTAvXWqCou2uhXETay912nt13Xg5FFFAWp4MPkYhRofzoyNwQcGpI3cKQWa+sYzT0hKA
Mdt+PlxU2WM7GvtJ74gZUTbNDJtFc7xxkOCpCR8hIL0fJqXpJmROAhBA9se+jLWtrfGfEqJYpBlw
iuzySSUtKxan6omvL9J+OI7k5qryc+hu1Iq+q2F5Ql62NtPnMNTI+uWAmHbXiEsi1xGAxpzBpidT
xpPdk0CbVa4W38bd3lbpGxfuJKn3BAskS3hWaCfSbUBe+1TU5Jsujm9ydnCwJgDpoxu+deb7ri4C
ReboW2xT4hVk6GP6fFly2uwZmi0fqAZcQXw09o0Ts0qrFyYhtgDUC5sYdx5UUhBJQpybqjznsFtM
SkpzAmuixVGCLcIotqJ4yNJnjYqwQtptvuQeyDyMBffG8KgRg941qo/bAo6ZfhkmJ+EwCin8NMO5
NFvfrkOaZexbV9KTZgSqYdxVU3sPRfY+H6lPsy+sJ6ZQSdpnzDtAL2mHtSc1uu/lIscUDjVqgg14
6pWbSrrCNb9ZIgkhTX0vNVfVcJ/YsK/2U3o/R09qJT/qEW6HiIgnKZX3ifW+0E/tVdIWHHNnJFez
Kb/PPP7O5NPEkJAv0keqv6sR/cs6IRNUuhFpxSqDuc5BK9WPiYdE0TWNmbzfQ6SInZydnVZsJDVY
VsWX1l7SkQ2mkTdiPQ4kYPUTO5iFDWm0jRInYHndWwAfeooO8kiqW27tiKsJIhU0nBrvkrzbliyw
7O0D0MBeO8D4bDiYJ+qVZNQbDMSXM+RWFbXXtH6Aau42WRlYWuJJ1kU5Mrkl6gWwNc70OA6We2wT
NvIlkCCeiI+TlJ9bG7UUWWFJTE8XCr1DmYc2GgOO9GTz1ekwbrALECRH6/l0dshALQXIeJBCA6EV
ldqQPzMh7Ep80DSbaX4IqXRm1ANBJzdkITcJ0DH9WWZayvKnZt450lkCHlT0r11DXzOQHZoMch6U
y7Iv+EG5po2s0EeIi40g+XMQsoupAh8H6rdcXf0+QdjLF3ohuyHVSBP1C2lRdKZurfLV1N4yrQyM
kWpeL4I+4Z7XiuaDqSZ+UXQHSKleCjW3MN61JT1OMBXrggChaAMdiQLctB+WlIQUCLyOs3P4KXJd
wRblFDiaOKK/2lPEzBVKpthqDL2/KGL5ALCGfCI4Umm6nokiX+9CKLgzjOnEM1v7fu5mFH/FTSMV
76H0bAjpw66V28wQV2EJLqfoNHWlrtwKgwLPp2Pv95WUXydJzVYQLVIx17EZ/H5yy+AjIzIHn0w0
6E7bSb62/f+xbK6Fkv+nAf7zgAj+bVVfwor7F+2/2pmZZCmZ5pmsTHp9YdFQ5T3+/b18d5H1lPrp
VDwUAsgjfjcPeT+g+BeHMPLGOP/9RX75If7uVr5U+RVh6UpV5ppHYuOH/dFcJ8+OG4K+gei04VTi
zzsLbScU4G9k6F/KQb9e1ednuP75p9ubFCkya/b+CASvwxl3gPjm+SnrA/qXW0OlLZu2qWJg/HKM
723hID3BpUYKp6e74CD1zep6JQAhGB+1q2+e5Fql+7vLfalvlUYllyonMK/1lMB0Ez8kOqNzgYNQ
YLPc3tOD9IB3y2M66Nzlu8v/2+Hy6W6/FBGT3pR0zDuqJ+2s8+grXgVNYkMY4n44KC6lBxNFqO1/
c9PfXHXVKX5+i/Ioa12W84zxOCLhTYNqqTem13uK39J+OarQlTv8sN/aRb95uV9d01WhL/0ouDCH
A3TDyib1wr3lW9vSn4/G/pvbXL+Cr+8W7bhDchZlMtwhv98mVJ5lWHLIwbgVNV4uka1A890+qPa5
L372x/6bwfvL7fp3V1zv/9PnMUZTTvI3n0fnp3fxNt4bP+hlPOhu4Wuv0b2+H0ARNFdw6ffFXtvm
N6WfeFHwl1oW+gVEjqs/L/i5NL1qQP/2zr/MDyrYXNvpuPPOz7vd5IWHGPzphtxhH8WierbzIHvC
FP+4vH/zzP/dG/78zL9MEKSjTIPUc2Xp2Pta0G8JXbjsg9kT7jon/f3VvrvNdZx/etwxaixmey42
jUesUS4iqU2YvuJS3f79hf5tsfPzba2/yacr1aLpc9As5BvgxHcem4nzkxeeJhewlI+qO4c07xvf
3N63V/0yF5qiy6duXbHs2lXO9R4RF2fCja1tQqK9mR4cumkBYV7f3O13L/HLpDjI+lgNsGQ84a1z
UoYAhunhzzkYcdy308K/m4SRErMuc9q1zK9+Od3IdIECh/kI9ACRpW51YR2L6+iaCMp9enS2hcem
aFvcjrv4uzf7dZLQZYAHmNcRUq4+/VVo/fnNlhXM3nYEANj+oMYChCC+dXzngkAdV96FN99NEV+s
jvgzfr+e8mXuDUk5lzRlBQ4G8wNc3C17Yze70neR9+21vs7zv66l0MNR0Gqr8CJ/vzdVGKOMmHh9
j0pQ3QDF8urH8vGNltmmvRRb5LPpd2N2/f0/T4G/rokkmaUbmIT91RiLgisRGUmyXnoyD+M2u+iC
9AZVjtftvhml61Ty9UowHEwL/YdKB+7L1y+Z8dTrRIxh+SNBoL2j7uQE4jXEDxKuKA7tXtrDsv/7
q65D/+tFHYtbQ12M78/58kmmiw4RPBx1j4mOuhSWB41TO4mLsvzTISy8TP+8zf+2x/4BpOjTs/+X
9thaxPqdgvTrB/7qjlk0x1ZTGC5bdPy/mll/GSQkxfiDVDm+aFrMn4U/6h8YQ01VxiGBZQHhwz87
Y9YfChZEpgDkvuBBVvLJf9AZ+/LV4ZbGsGGyA1//NlxrX766wgoH8FvVRTvdzogQQvEj1L85AKx8
od8H4r9c5csSv2R6nCB59XVHa1xnQFtRRoZO6HCUUJK1EyQTg6wGbbt0t2RxmC4RUcmeTCztHnw4
OOwyhbprxhLaIKX3Shst3WyO8znLNZTgBpE59MzbcVOqcrZz0sG5j+t02iEnUCl5hcudGbbqmSRa
gaIjz91ZV+utkhTDLqoAaRKhVk/+DPjH1TJD9iatlDeNMHK4sQWRSuRHU9yXW2mn29gBEDKQPJQb
S3zq00TcRg0wU3LxTL9BBGkj38jqB5UG1KW62ifIxs3ti9xygH9iw63eh6w2PkBBD4MHILJTA/rV
2uK2Ta/tlhyZoxsyMk55kQ8HERvzRrZGPPsIo58sQmRppCnZ2VLi+gUgfEVamCZPVDnsmCAFcKDD
ITYN8hbkMLwrzCL1W4OgI+KyhuimTuuldxFMatSfuLVjo7bjrs3z+EGS5uGS+phBKP1Ce6rq8vwN
/EZ+Udar1DW1J3g39dw8kZGHFglW3qnTeusFBS2GBjAV1kadK33LmX+5VK0k9XNQ8uTqdfUW+2n7
QzEazuWDYx0UkIGHMYqjY1hbnGuraI4w/2X2hNRj1I52VZF4NRk9Mh51kffw9E3A3KVC5E8peBVm
Q2dwzUHvFeNFaaXuZsQiTkuwkEQwRGX7Ejt6+zT1Rnkpt5V9ozay6hpFSqJclGNhWcoyfY4jxznN
QnFOhuibV6CjyPmruEAaSboGNggdHEqtSNOxM+buzh51FCBmgRaoISupJQDFTRGPP6ZxY1yY2iKf
SikSvjKWcZBLMGYxRyfbNJ3eJj2XzoCHNW9JjHAzMVFcMp7ri5wz6nUTtdOOUv/4nDWdfpC1NDwo
o8qLmqPkOM/IdaNON9G464QekOqyHU0Df9uktEHCenNp2oYWLFHxszAUDIi5VPnZ0BMYrxEPY9mh
GQg5Kvyoz55GaT7oY36MpnIMBtri7kSn5J20KTJxqqEINFRdGGgcyavCLjyKEL9SpGTmQVREx6J4
JkDenbAj4Cio+/SnTazGmdQrNd5kYliOiTUgMq8T6djS4Huow5Ey0ETRnLQQVSV5qxM7Nabx2uhR
eVtokpFtkdP15kaEpADpSkv9v0KYjJZeADZxe22gORJPJMD1ofGBkKW/LodIHEo1rh9ic5zcIofK
OAODQR+FZjFbIu1SVk3iaUrJgr2qy2cA2/kLpRsmIMDYNgmHeRNvWpnADUVEjAhtKNozTisHvHhb
UPAsSorNWaOsPKARavaI6QOtnYXIC+sLT4Wo7bWFuMyXoovja3i2A5ZN+orBiPDdpdcuJs9CpA/5
t1HMK6MxQiYh3Amb0ika2MRV9bPrbOqJULtp65bhmgFZ5Oi0CjsXG2Ki6KxIEhlmSlLPPZ8snYuu
S7vHHrPTQZeW+RZaOtb+XmrOYlH0aH0C+uw5KOR/zCQSbjOZTCPmju5+mnPhRZZYfqiZMiOiorxY
DsmC92ixPakxS7oZQJQPGkmTvtY69bkzsEKkcVLQoeQOKjvF+1LJ3RFmrhYkZeMcTZg1jwOrGfoE
0u1DvGKBPJo2Sj9TDVJnGM6mHgGDr3vUVoUy7KtixtK72AYKnbjwrGQmSc4MqeInVXitY6HZwhKj
VqyL+aykooEFpItjY1XSKWNaIj88tQKERgArzCWO90MqoCFrRbxzarqPOBTaa11tKd0WyAMv+koe
LsqydzzLSjPScLLxVXJo+hl67FybZR5CnYgb/YahaN6LaOk4xBDzvMSTeREPlNTditUxclUzMnNP
luPwBFHIOfdwpG5ZwrVjNBiz4J6G4WZWFnU3pL3slyGxgkZsESDZ9Vm1IdtB9eq+nl8mqSoL8KMp
R7IBL/lWMXLDogpaDeBSZQgXzuj4BgKmHxX5qlR6MinDRxRj4ZWS6jhALtov2MJ8HaorPfqmSIga
lHJceKgMkjHLpU1tLbSIY6xPZFcKSyKOXRpxfPGkES8aEl1DBccankJNjfZTZUfPdWOvMOm5yEFa
9c78hOGOvA7bUbYDQo+toZl8p5pSUr1rybg45SKVDolsFYcY9wEdNgxAF0Ij64BIECelN2Eg1FSr
hW+6pE36mo7kOFlwm15k3YqftTBt32jRiWdMRfJJTzLUjAr93tNSipa00JDDVa4N58ixxNHsHRSi
qtyWL0um0OqJG5NUryaN5lMe1/arhksHTzfyPiw6Sjjfs32qdqHcl7eSEpUeHDLt0A21ctX1kYaN
PJyVWyEt6r7o2+4kiMg8UoKnTzDCZzqpg5UXbq6TPRPPUcjEHlfnZHTam7mwswsm+wl1izUVm9gm
tDBqusrwZscs3iBuGXsjIiDVm7Ef3oS2nYozxezyuq315opsufC+clKn2LR12d6FGqoQDI8xeW/O
golwmDGNywY8dLKzs62l8+LUPB5R/cSltR3qkdRNlWChhMAGb2Tf83PKp/lWkQrrsilyR9v0yxge
l6jvX1MpzU62aTdnuiy6J8JG2dH4wZJNZKDXmTQ3kqXXoUeZZiCNVrGDvEsLPCZ+ixo/+W4mgRf6
ZFOPEZlwgd0P21EovJs0U6xTW8j0LzCwWYUvaV27IZhbu6nBoev+MvcO1nppmllamaoyVwXzcpwn
pb+ecSzOmzQnnIQsVg10Oj73mvPMRUwOZSD6biCx0Mas3cDGhye/8P8glbyQZ9UJulyd/QYRolsC
rDnGpTnuwwVWsZu1VnSgxyFvxETQRCHRuw4rm25dnbRPKvAyrxpIbHRIhkVNAOJF6ZD9FJimnghj
WsFBi7wtIF+hBwOJTO5YfLRnB44Wf8IPY/s4zIYYPCmvcpL45NLYNhHOwlwX2mGpFTFsVfK5Yj8n
Zo5lRiz0gspx1B9scPabxgmFvFmmmDZ/qNfOwTbK4sXqbHuvdchBxFDYt2naWAdBhyAF709yoI6W
Zld2hJ4KyZYucxTMh8iUIbwleWtuE3Q+b2U0wLwvdWmX9Q5qiyXKttpAfmnUCXIPjabzQM6LvcaH
5KVy5BDFwXySpoPyI9eBjrRLxBy+GBjLpAhN8kb09XTJVnC5cMw4uihDCwGDiuhbTjL0dKOEv09m
6z2aDg5khTgfoyBNOrer5az2C1MnZOczrgN6N/rQXI8OneGBJFYUJrp9xDg93KN5V4NOXo1/oSXf
yvZMIHLdDD+IjoYjQz95uZSmWPWnQU23rW0gF4HZ9UMel/gC16Cgw+s00qtTxKpn4FOWEfmxf6e9
2pF52dr9qbU1Y6s6fbo1C8If3EKa58InhGIMFmWOHlURwg5KWpv0pkXL6a8q0nKnSWXjZYayACAw
IvOZb9UMNwmCuZFOX2f/VFMEM2OHlc2EB+1BsJeeQnYpQYsO7m6SkIkv5Uj3Tavp/jVZZHsCf8OV
vFQle297PultR6fcpK/oWJVxsiDKZYgVNDPDQWrZ1/Ki/sp6Wy5imH6XlkwcreeM8XilVY12IH15
IVM4LraaI/q9MBu2drqcvADhbzw8xYgsUqsxLwYSmxIkEc78vuQTIQjUPuos6MaqRfuWFPvJiuoL
DJLzU9mS+J0OrQrE3lGY7p3hJDuKcTXaSYpfT6naF62ZJLI3pGUDbby7dqJC94gZQAVd0zhWMzjV
KQZrjg0WITvwh2j25T0cfIR7Ph7qbof4J/nZ1xqvtjP7YDCHhmDnto/eGiItas8Gig4Hj1hytwWu
4XcWDhXU2ynK/LFXz7E6XRMXmubYELokMNWqOEhmASokVxa3GJo3mZPFPEpniJetZxemuY1pJRJD
E4v7zEHQschy88HolfsdiUhtj85fX6trnVbR0GiK6FZY7HVCDMC+MrSQ5my5pikZNw572oaQ0tCp
5YFjZ7w8KaSNjOQr9DleLCPpfTmLrPsS/c07fPgUy6ZSDT/kpJSISmJLeqZkM3Qcq4QIcidWAjud
LSiAs12+/w9nZ7LkuJF22Vdp6z3MMDimRW8IgDNjnjewjMgMzA7AMePp+1D/oqVUmWTVm9qUJAZJ
0P0b7j3XHbqC1EUY3OiMiq5/JkxOP3vZPD8N3E93jZOuW6px5xUeOg8rHanYLXGFX5F0su11Zkf6
iDYR952uyUPcOf4PRfLUXhmOtWvd2f3yNc9sAteV16s/ae7dRMtvJK3ApcJVUAW5NyTkQI1TKDRn
vIEr6ARD5pPj6A3tL9xE5c1a4u/AcPldLS3b2cScIwKc2nCZRvmgYazf4W+LWWH2cqeR041NYiFW
BE5CDzysNA62v85BZ9gotfz1R0U0RWAPSREKsJDvTWaqCKwE43hd3LCpfrcaDM6V7mYWl7DKpl8M
z4e9wZJv2EhdlwPKyTyG7RFX6H6wP+pgHkbrxmLD/NaaAxJKqdbhq6dBvDdL1zrpIwSFLtPhKnZl
7YQxB/XbhHPwXImx/hrVkF2w7JnbWjTTGRy5/tBasNqxfJbOi8nE8lLQVlNS6s3Jl151aa7HS0Dc
us3GHa/ObdfG+cF0/d7Z5LJ1+XDMXA+UGubHDnuoGeKBX3Dtath/R+HfVRVH+KZc7FwDrVj7e+Gq
sbusZL0rWoGYGUAfrzd922k0YEvuHyxEGPwePf+hbnUiQX0J0JpcziN09ZqvtM2+tNqyXxQi1J05
jWT0lhP/iblS5o5cwwZLMJWkaeAw6mRWhSm7r8Pot8QbpZP9jpbQvqEmrDEkqQZVJLT1eg6GcsBH
pLcOTwgWxr3irv1MpNWum6Frlk8Jpl9HQk3lhN6yFySwmE35MLerp5HvPBX9a1Xbc7HT49QfgNw2
qHdzjDdJOInG8PYY5JEn5SrFM0+ycPZLShpmtZap98NtbcK1PPFNPANN3pxctFFcI29ychocRDZd
J/KjKl2iYdN8F+NNpsZO8tBusx+To79Ntvy1jGKPePRjrjFiOBau2fY2Wadv0oLfIbPuNLvftaQk
UpuQ8lpfmPtvlDfTly4xqEYzeZhiY6cGPbR8sbMl5dVgV8igaMjKap32C1KrjeGSn1nE1MYZJ4w2
rj+FM4IBIuUxHLqSLs5wf9hzqkLXGS/OPByb2HkqqyS/xIO6ahBdn1ZzbqKFXuec6Z5Pr6rv1gXv
ppgm+oiYYA9CF6qTtHFbLZP+q7RyACRN+WoMiG5EmaZEEKVqW5C3vFlXZ8alrz4AKVjROpgZqtX1
mxTPJBCjDFWBB9dCQhL7qCLpYsI0sbdNod+6af3szuw+EsjAIt6OhjwOc7uv0nFHwM+htNTW7dso
HTiQIa4kVKBExxzbAVVkRnriNhXzzdDP5wYYZYi4uz9rzuzfzI1O+mXPYIMe56kfnGxbTe3HKLBc
4TibghqIaYg9/IaznxsYNutjv1BMDoPj/Vg0kWJPmgEPIZW5dNfUdpMhISwH0o5Mo0WKnqxi02OD
Z36CVylZSsKgR+/ZmMnk5tI0T24yOTufiVpgxCW3XJu34eiwsHJcSbZwQVqiTc5dWDt2e4IW3IA7
9LUI+sxjQbQ2AdI4jBAIO3tTZuvTbKeXpRrHqIc+Q+k+d4wV8X7l2YK+xlP10QfsSJKu+22WpHVR
TU3bPtPlbohh2I6+J7YMDeD0+c2TcNzPga4c83/fBNaiADu46hF2w2edtuNBFy2ZhC0Zg1VBknlV
IU9k+MLAn3JlaFti/DzzJ5kzrwalG34zYR6I9lw2raev14erOnCqWqFuDORgEdcXzHr+1bs9Bkzd
erOy7t2r/I+aPC5NwWBROqL3Cm951GfYBJY0B2MS62+QOWnfVNpg41seKfnbLeQIO2RkYF+WHBnT
mnrangadvVla+VsrbW/8MnujktCD3mztiHymInJBdey8opZRIWefScUw7Mm3gaZSzgb9nXVvKIhg
XZq8Gy07aqO3wlpOOrAS2Fml0IqdQ/T1VoHu25XOol5MQx+IspoqpJCuc5qTmoi+WbujrSsxcFd9
lHnOR+EIHjXhEBqSpj0eTBJd1mSuw6Vd3wsTGWPrXoy6DjLqzW3ams+xbNH6SQglgGcep1beuV3M
OMd/WGz8Fvyk7+PV3RPc8pwO/T69CsmklW3LCqiy1S/PiIkexip9E7k6ZP78c8bDHnhV/boAh+GA
R3mb4ZqYai5OmBnXf5eQkR/eBAzEcsTtXOfHsR++LDLrRjJvO3NPWRnikyTPsFccJsO5GvvdqtdP
Tt1fFGvvnVYmD7LnaE+IWHfheXYGOYvFC8iBrUzz7aI1xZ5eeqsyH2kxAytBLdZk1YNasr1pzJe8
/5XAvaiI9HWFysGiqVviFYOkaPYLfIpRIL6fPJ5IPU9IPXfl67JQB2f1eE7hdpXNJymqlNUG+dWp
OKkWzV+c7hqT8DfH7V/jhlDj2MbXUGV4XZymMh5gfx7n2D5Y5UIDWQFWumrlcJqe+myA9G8fBI3p
6IKfUPX4IuyOarDyx11sO3QyTs/dlks8J2ghG2MvvZ9r6p6MFU/HQAcdoL/9oI682J5PcnXu6hxH
/UuyIlNEkMcaG0D0Llbo8mTySl4hGfGULmBYWBGsQxFqV4XjoIzvouM2WeybemhI//OZyuPGbc3s
s1h87DPlrtUsLZJe89PwEPNY3rNeDL+Mdv3Aa+zz+9VuvGLlQx4e597fmDVuyix9r+2CLKzW2mpW
tpv9wdh0SmcMgTeoJ5uoRtpMgNhurfJuY2s1EBNzfPWnBDVFHV98f4QdMTPoN0LTKn+UzDQ7OEie
VlBJwLi69i2wGH4APdq65PNuQGXjjzZ+LG0TeV7/hq5uZzjas9Hz5Y4JMt/Mo8Y2akSu3dA/82x1
mzpv9A2EdQTI6F6NhnJOMbIf+ymQc/dp9M5LfNXWO7G46wT/AvAuZ1tb1o3dy7tBcNfrUTda78I0
A8spH83uugvCIUvGfS8M/DNGAPnpsowwqNzjUDB9PsLfIeE6uRUkH3IA5L/GORZHfA93dr3cxiYR
Xykfy064GZ8IknClnezJ2k9K7FLDP/bXvQYW4Nlvb+A7nNY5OzaIMA283Nwij3KyQ9OdQ88d7ysG
C2mm06B1+dlY3afZTC/Tmt1ntNJTph+cxny3Vcoaqwq0psmj1S2XLaHcYFRwGMXZqbb850JnuuFW
IRGSoTfiy2wxJDEfGn46682U3Gflt5jw48TNrspdhjO0EPzjShUBUjT9uZkm7MKl620ITA1djUDt
Av+Wum56zR6fbzFj+qhvi95D2EsiMmuNnKb+1FR3HWGW/hKHi3uQM5RAg62SeGxj3CrV0xwjr+3e
SMGODH3nuuriNexW6Ek5Bwp1YzjzYRJZ2GdeqBoEM+uw790bOdVPdT1tOWUIbCOBambGbD7j5w0n
r3xiZkR/1u2QADzGfbchADugmA/yK6jCEV8AOzY6uy+17JZ8DoRGVKJhPuTXODjUo4OBkdSw2Lr0
N72Emqt3UcLVsrYmwtORnwJFUKyNATDGrw43H0OQSBUeVeIpjwesTg3cMpiq+jUQaw5n8CRrCl4S
/j2MAb/g8fYgobv2jqv4Xr8+mJ7x1ib+oe7UqZX6y0CyZpWDzOp4Jrx5Xw1UaPSUS2RND5alHh1Y
b0R7BQyX773c3vhYzwFOnYEDxbSOIvIMe9gURnJiWYQ2vzt2ycB/ptsuFOegvLxDpRPcTQkfutNj
plG4uEz1NjLjVder3r1Qr2vlh5AK6FPa12IpP4gZfu2TKbQxP2vmeIvA7JhWAs2325wIU0Rzj28K
OG6WPabLTpFlOBNkm1CGpHe6udenH8NV8C7eh46K67VkEGIM62aGApRcksoIKeQjbL18qxwKTf2j
4DNMeu1g9u3NkCis11vyuA+tC7ey9p+0zP60U/+1p7HetDFKrjzFpiVJ3ZuMx8HybpY5fV5MFhw0
H0Y7oNcv9FOsidCsifjrjaeayt3yqzMFdtTM+SuqBTg613QFo4tYiN2T6wcIrAx7y7kn6Taw7DkE
z7dvl/jSA7BR6/c4TKdUtfd50u5maF1sUDjsnFNsLcy5vOpcxgncp0rej3Z5B20r0HODgQondGXc
rJ4PW885kRlxLwr00tNKKWlnL+Ni8G7Z/IFf0VuaG1+qqGuNrWR0zptkC1p6+8QAncAXvOCq2pRZ
exBqul4+FDODPLlXstBSbBfL3E66+0o89OdktJemw3jiKvW46hzFDRk1NuA7ADAjM0AWJN0M0irt
WGFZ25oCOqn0bQsoQNXLU2X0RNC/+uthlYyvEM8XRJMXzk9bNqHlIZiECuDgcgBsFs423V3F2C4b
Xk2Nz6bIiW69GXU24B1k0iFai+S1TQsygv27mH/QU/xPyapqyZ7ROYRD/NHL9KnogVh7co8y6a4Y
ncCsy0+tj+nX423Sxix3eJLyia2B1y9RpcXvWZOeV3+BrUju2TLuBpwJBIJtHfq0TvdfgDGEK9J4
o7vjR7cnm4eGPWbT6zy0kMbnNT/LJIsGVLl3+oxp0bLSu9LJbmvcKJu8776sqXOwrrKkzjrMu7mG
p4Ki/YkOJtLT7C7X9Zajpv5ckoZJYkKJxZoCIb6t3ZI4+BOBPgygIaw43ul90bd7zktuM+6crh7J
LL8HjXiyO/OwugwaKsElaW4GvXypUuvLGstgMFtU28ztNIL3Knkxhukx6cxId8avuG7vE91lsE5Z
Mc32k6fSn2wYyZHs8FPCzHOYB+bbznF+DMssN05O3icz5Z3QGh/rIeuBfDaetaLStrTFzrtjGogb
HLs65DInfVxN2YEENPr1Xhv9r7YlWjg3nRvPY38uspwYxdV5jCnHKdcETev62cWFRWhJjuemIWN7
VvB36ZKb63Jw0srd2GWP6Bd+ZglfpJ4e/Wn6NlYQIcUEac+c1tBuvmqju7Ub45TL5UV49cuKj2Uy
JFQs9eARVZt583NJD+xxwBRGvRlbKvYKN6zt4wSbexI+P72C/dGS32jElBYjiUUZgv52HF9n/cV3
OG4s7Thn63fnceaAC7SH9jTE4kQ4LvQlYqa6hOqProGCvG8ko6TBChgtRixED1QbtNL+mr9WqR/m
I5te98Pk0C5NHFYmQ/SCjBEnTwPdHUI1Xdl8uY2zbD5y9lxIv4vFzeJpoc3ZZU04rk1WP9qWWSvd
LRw96xG2Fp1Ns5nyHoQok/7ZZ0YyExMk9jo3t26TZFwnx75yg86qdsrQGZiLk8kz6sbaJVlWqrXx
1nYk/pHuJvOKUOHtrjRMVw5m7KXElnuUHuA4Ng8Cb0YK87yvIRY6Z33+rOcBng2/ZrMgOhF+D/WQ
XL6q+a1gaO9bO+YhLCy+RjZEJoCwwbEPEp2FwvqzkMFrUdEyAAtn91cX919l/izFGd5+VLl21GN9
i4s7Uhsn/YfZ3JkEZ0keyrF6bvvQN5KwG5pgbo9NcqpchojTEsDMDgh26Rk7tTpPE8HFQO7SZHxx
cNoiQT7M8wxgBOUfbtD0FcZkIPQzlvM98aE7UKKbEleJUX+KcQ4pvEckMNgw+O2gB7IemzLS6niT
+8btOLMkWxo+yK1qzmPd7yZ73pBLW9XMUbrtWiZhbVMNRnXPXl11kVaRrZAuh84zN26LH79jpTZO
/YbpSlC7AE7weDn5+2qjqBDPgowch+NCZW4ATjRYUftIvdqQx0OAgtpfJ0+k8mLW4yzmd+pbH07y
kBqXyj7b6bJZPZg0LGgXZQZlqd1f7YRr/NAnZZAPO4J6kBYok0uji2R/P1FDUwPgE3Zvda4qfawC
17GAvY6bEm2CEzt73aOjBT+k25vU4kJwsEfnm15+XPe9E6DGWT71BN4w+5+oFKv4rCd7Lz+6mEHL
Z33lib64Vbd39RuzfMkayhMfZE4ayGHkDI1cxJ7GSarLCOZHu6nLU6XwO4IFiIvbvr3r4dF1oRC3
mHs4onR6CjgRSJT48qsvpd3YxdFvspvMwYyI39XSm9AYPJCyMpTqOV6fbevVW896/Jl26RnFAzoW
TNlmHUq9DY382sq++ekPSsiQ2N2Tcp7XGG1oe0mJdS27lPrFPjXaRYMgbtm/XLcPVKIH1RUv6K7b
tLmM8bct0BlMRcQ5F7hY0+G1EAp0iZlgzHYTjNn94KPxhwfkifyyJOLYedws16NkvXMyIuy621b8
ZKqHmgqHUXzrD5/QSbeWVUXxRAgToGqty494aM4kcO8zstErnPXC+MFFva9HY9t6WCoHos4B/nnt
cmOaaxUUmL7mfj44HiKQzGK8/eQzYJtxYPcsB1Ptw6iGK/XzzsYo7cVPy4BPMYUSaf3MUvTH3VvX
XcbpfTEVZUF5kDHy7hnzcdnhN7axgtEY4vxsaX57gpeaUedHikzaWo/IcgIj0641zwZJE8sDcozh
4hRZv78ilFrHu7cVX6/tRswVmOreowUJOhayQn3jcT9P/AB62I9sB6Bsz6cVqxtCuMDSmk05ZlHq
Eu+k0pNYrAelo+VBBehIGQ6atp/mljk1IVBDDTdYDz0tPfRTd3Dc5mMSD4XHRVV9+UnDXr7cuSVP
jYrV/bD4n7U23xZWeehMrqBR9xhDVdvcHV/KyWVt7LyUaaxfo60Z+Bs3UvLgNYkmN5kt907asUqr
AqaQQYvQcttlrAjYcDM4KLBX2w8GdYy0FWFMwLIKG7lMLnYEeAcWg11pmj90x6ZZ1Gk5aLFZZVVg
grJ1jRDMNZgxwyYGSGj0t4vgv6SAaGwILEX5IY5uj1zbo/tt5fjl5s2TxXS+cZMDQyoEiXqzXykf
OGY2ayWgBq1r4JT5GfTkZdKzS58k935ToorLxRxlXfWG+ut5XCojmO3POTcDOdp7c62DZZz2Gp3n
EFdRl4stkcQhq2M2FdQzUuKUd1kzaLb89ov6zE11SAbtoWS4MhppdYdFHWiVpEN0FVejlvhvOjdF
sJSqvxvGljtiSL8lse2XZmZhaWAPndbqBSApfHXPu8knRQm0xJB0pxW7/0ysjGqTJ7dqd02Z9pwO
jEdMw41ilRH1ig2/GrIbVTFU6Hz65rEyjgto001soSthEuribIzJbK4eGV230ZxVb1VlMUUauDA9
1o+rMO4nAxpCihQScmaJ1Z8zgZy2lKtTQLgXsjx2dHubZQB7lbOjs3xA1QmqP00sOEvjn5pe8UM0
BjMwm3je27qbbHOH5yf1R+uQMLRk8VG5T4afl4di6j7tYY0DuDjfmQLj0XojROrJfp0L4yFf4ptS
pXfwGd/zK47LafzQUyQVxDBOt7HZPzQ+P8kW2cUn2OrxQVYnP2mPtAc/jYULs2JFsycYTefgXEoj
cBPgxatqj5lj9ygulCk5tGojYpn67oz53mY81zsoewr0jVAomTi/g1jDuQlSmtEs1E8wsRZrJt1r
LlXbU4M6nPoPPtoWAtC4oxyI5YfWQh4gmN413bhl6Pk5gFHbWYV6hyM5BOkk7yoTPcU0Wdyx9sec
dg8sdk5WboM5jYcD9PR91aG2m69+Lc+ZtqxLn8p6ZnZKfxcP2Q6j/dNQ2WPY28V2lOZJK9o9yW9H
Mt2naBzFqYY/keYVd3p5SezpbFXm1o+HrV3qYV8yt+/wdq/1ddtuBEM9ffRJx2E5DbgLndAYU3IE
K++TNu8uGcZPy3LuelZNY6WxymyOBuq1oe5Q+JC0tMGWvzcGK5rS+ckV7IxsC5GttZsB8w5qOKyl
z+JFySOY5HMzMgBEFUmWERwJvYMjvjBNzMsP27SiDpRwV2HzbulBpty9ir4+WJEfSxond5ExdnZQ
6J0MPb7UVrTfbjOA8pvuHDe+YVjFBsXSDtpo3aaLiFhcfrVC30sRf3Ze+ihb5+QW1l7a8iFZfDBx
sNokskRJE2OsOUNi6zh7TtB7+I3gq0T14N2Asd8xGNvmTLL0+X1iwusgXli89EYHd0YP8aPDtbsM
6ykFlOP5FGgO/2ha3JM0qPlvpP1xZ3c1DYb5AIto5yovcov2Z9PLW4qLqE/dvVO2F2vWt/z0I0vm
3yqdb6fE+likexpN+zbVunej0o1dv+hhnAntzso86Aa5yQ3mntspHdg9DG/1CIVItoc2sX4kfj9u
NKNB2OlMzYlBmOdiIlaE1ixLt3jsCwVOxHLC5BFki87IQ8o0TcPacPy9vhruFtHlsFVLUdZnv3OQ
c7m6fAYeskZzjMRtF4N5+EaOY6ShYDNlbHpv1e9EihV8ozeutkuKlNqNC4GyOZ2E3PfNtLD/j3tE
CYvp1Hxidt5FSvjLAd2G8ayKBD8/cg1vt9QTn1w5ls9kHzYvulR6FXgmqIVeDeaFStA7+2XrIGVj
JxyNS+NDo7JlhmjOWIwbbWAHFKPSYJHUFP457kYD0KGVrCUQKyO5awufuHJJZIrpVQBSvK4nXrgy
zQjlRfqLtrq4WXNTfrdmC7ASHZVxS+nkcoECdSh0HxkWXkftkDS1GwjZmOHSC7GrIDxhge/YmkFB
P3lpYX2uJKUf/V64b1fhsEHjls03vWNr4BZyb7wkPd8nwjxyUtWVBSPZbj0y6l4OhEi0R2cA8IKW
vQoBABNvIqpO27hCiHtZ9vqrn0l11tA/haKX1jHJVtbcnhod0F1+DoGR3e/SApK47sYerVHMu4nc
Qjoh04JbkrTsSZEPXvMgvfnTQeB9565udgSMAWpfRwn4o26pZbM6KSjlUsRZpK6XjA7HLmYZokzm
8m7aWpdysLoHOZkzA0En/lnp83ondSIAZ4SuUoCAtw2SmmttNK09LE1qLs0e64dmVeNTlpvWSdVS
qX3iL0hB/anZG+44ngvkSFHRmeWDbh3kQnsSX0FbaZ4/GwQtbkuxLsdyHhjja5A4J/gCQQ73MN1k
ZGbe68pUIFvksgOVjHne0Kc2nJzR/wmXrT46LWo9TdpJBFZfvRrjzJCp0id+xpybKA8W9Fiy/SVi
czk1WAj28dLAocjc0ruzLAoHVfYgIhDKzBeHEEvkcYkRGN7aPcRWLZ9KvsNwqlLttkDSf+oZrJ1r
edW4uG6yr7w+25GuMBAogOArHYktSI0c6ifKuyOMmmWrt50Vw2LVtd0yWcS9apP4ArSCMmz1x9t6
6qpXwU9BIBfP1mPbTaEaavO+b1uPyqJyT0oa47aYki6LEmtKBfk47pQFc5NDyEg9kW7tikJ+sTIL
t1q9ut+2KRC/lfr4q8om63PxgJcFtVNd0xSEXKLWIMJG0/WQkFf0iPB1Pnqx2BMTNBtlEtSNLa+O
AXma152n9fOLDtUoarTZpNee6mOLOvihQcCDfo4HmgA9hy221FLwCJpz8rvCfWEReonjBdyGJcQm
TfXlPLW2s1WuY1wEK9gHPlbBZERjkCNqpwvzMvOCAtxm1Aym8wuBX3MQA8vcVcbOqUvJvPdq1e7J
LbVftCwzHhraaBMcgy7ehdUhDRkK8dhU5mtvIhneOBJEguXPKmryvjoQCGsebGsBedd1SfnA9oYF
iJwI3PRdVrdZx+HOPTZFboN/iAFqwdQCwV6MooOgRU63RPN3ojcMNMRLEQ3DvLpo25sRSb6vF1s0
Vet3zREbycFgXIKw55wP0jU2VV679xYRFxSu3fiZqtHc45HQfw2t7J+GlJGuZ7V5kOdD+5DqbLfG
afI/pkX3H3q9NsKYlR8TfEfP3hMDuHe0rrG6HsKye6AkzH6aPnEqDS1ZMnahXu1WH0gwmwDuuDoG
upuoyTpkzMkIZYnHNA5qHd5NzQJgb2j1OykGbNlxm9ivk+mm+z5O/A8sXjaVvRWvVE1efrtMaX+2
NUdeNIu1asbqC41+P9wYvcFS0ENXs61nloEpYx59HMEEkU3hnnOAS0Ay5oqBFXNbpq7jXBOwUeWA
5GxFFpQgY7IKEMsV7/MUNw9ZP2u3RprQ0izMAbdTwnKQj0gfjjLrECkO3vyUJJ793amm3reFWd+N
sZeUiNMEOgltMVJMU500IzN2IOXMA9DFUOVZ8dKomvzsenLv/UyBVSGaowlprVqIOYv2aAzlcphG
S0UORHRm9OOC2qCrVpYckNujzsvajxrjym7mN/XGTLSgnqtAo7IKcuHSWGi+eSjd4TlpdReoicxe
e2S9XJYtTQgwGTcyZidKYP3F9ohEbMn1+Cc31xBaiLWeQMMKxFAQ+MzUbPZ8oaTtOBrpOu3iRhoP
BpRWxumzLIrIoux+qJuk3wJrX84y81NUdSYa6I2s4S0y2/MkRk8at1dSl/ODi1KYWiudIo5yphQ2
A3UH68ltaqTtv1hOf/fbgU/A2OeBYPVsIezfQZQGMazgJNRxHlaCxpLO3mI/gHhHssq/GKOt3013
vBRyC55Ij7rWE7+zWLMek4eX42sN1m1CUimCF+4h4tXWEH51mIY9W+FAfYKQCrgfwrMWTVub4D/U
Lsl2CPz63O6X13/zwf8OzUAoyt8Fl0MIMukBZ/zmSh0hGYOcvv5dfOCbFNLBfMKktLMi7f3fXsz5
zXX/x4tZWGBtYduuK9zfnIcx7pbSdTXuxSl+bIWlINrwi43FS1pl1S1VybVdcUAtIPjbj8u47Bgr
HUtIhmFMrl5U9LSXVimY7/kQQWU3JhgQTIad8bQwtUWzBniMcyNjfzT34qdjW0cTRBYCxP51GdV2
kPM+16gzhk6/5YpzdpYVv7ViPHSDQpJivfQJyp5ZEw+1sMkocSedw678Va3zF82z+Vo4vTiUJQvn
XMdKtgKh0hL5qVrmp96sHa2u3A1KRvaETVLTVuxg3avjTGlQEiGFsB8K3BVu1oHk7FjDbPyFX6UH
bfwuxSYZdXb/Rz39obP3+pMN9u5/zMb/Sw7VHe+v7/7P//5Pn7/Qid0yAbwKlGw4Q//EIqh0VSXp
jHje9IZ9O7bNPX+jCIdRibcGAdS/PPTmf3rohQmex7uiNJw/oBd/er1YGRbXfHrK0MCccExp/PJB
M8fOiPRsFR7LoArt3TD2Z3+w+ie9S2W4wLFkviOHkOMFQaZqjftE2tVTorL2dlZcPpXKxU/iWeRO
x2bGikAUWyGt+b/EgPzxvAoTZ7/gPRAA9tvzyuAHMbPO34+qLqpXjeUA0wSMEUpEsKMkSrys2E25
ZFPUrXENI9LFCIb9j2Jo6PVvrShl9N9/h6CzDED9whDm778hxySsxCrsIzqy/Jkkg2UO8rnVtqTz
zLT2jahf/vkFfzPL//EhuJbrOi725Gtm9V8fmnidG7tr7eNsZfddXH/aBgE5//wS/+EcBlT8/17i
+hz96Tmx7YnFcW0fsV0dxHihytwoKf7lRX5Hm/zPG7EZ/rj86h3rmnH3l1cxHUKPV+dYfTMxuCtO
0/MVoXDl9Mib5KklHTE9tq///M7+gDL8yfX/txe9frp/emuLbcejspyj6nGwGkPxwYLyo2rrg1T5
GIgke/SmfM8OrsWzkTz/86v/x8/1T+/4+v//6cUp640s15yj5mbEHZCV92yqf3mD1yPj9/fnccRa
BuHwtvX7FUrKhjaz+z3axkvRPhTdwPbuvjf0jcEW8b9/Nx48eJ2biv/u76wPs41HSgX3uCRPXvzT
rncVe79/fok//ty/vR3qF8KSyUc37N+ekWUgLEk0sDTv0zvxQthp6AcW2MENffmVJPL/8Uz6MNIt
0zYJQTN+//jkZCXGQESp8eh8eAT+5qEWyBOpPtwqXTiFMiJ4G+36v4JafqNRXJ/Lv7zwb88lFiWj
i/0UK/Wm8IIYMvyVmFXvsp3cly8FK61yQ9RdqIA5/du7/g/PjO+YLkWXfg1a+duxSjejkc10YkQA
TrSpCu0828l6xpsmcN+oxfrUxzK+++fv9u/nGAcYQHqDSHqTo+y3c6zE5ZTQFJ5sH8i45mPKSmZP
//znF/n7x+r6nMyc8BR5Fmm6f/3FWWmnDK13j1xOI2RDXIYEAc2wsGut2APa62pE/QbComUq7v/5
pf9eypm2wPtJZA0f7ZVn/tfXnua+NxbLOJmsyiO7c9YD+P81XHB6vpqyN9+xMQwNTZSPkk45ZNoO
nWy2zUTxO0kYpv/y9/zt9Pnj7/FMRvhU0aTi/PXvSQ1g6/HUn1CG0cwyBsOoHQIdDMRmjqZqyxY4
J/Hrc/2XL/pv3wGvS+dnGL4D6YOv+6+v69Hy+3FuncaZUMOaIRGpLVVysfVE3ytvcZqwVWO1n9h7
/NtXcH2G/nJ8mI6OzNfjRPwjlvn65P/pwK2Urxn/l70z221cy7bsryTynVnsNhvg5n2QRPWSZcn9
C2E7bPZ9z0L9+x08mVUZYbvC9yTqsYCDAE4EbDUk995rrTnH7HJ1H+uxV6NSF+Z1h/kEXnNs7CSz
7k4yAr8lh1eCfgvaInYAfdlG8/MP9sv/leP1MfsBv9207kPtN9noBClCv76TDDfTH4vlxO8pg8XS
HecVq5nLoP7BY4Y6A5lxIAhtO77RU1z8/tJ/deVtQT/aZrlWudd/ffHQTBow68ouS4AbZIwZY5yX
t79/jT9wQL9+1zCXWD8YYJNuoX48XPoiq021l3c2BQ5WwZ5kIlIoMFTarsN0rF43sVlsukahoGI4
MLM6oMyJ5npAeqV81cFkXQyyZ85zpVKvw0j0O5x52bLwOXoWmardVn6PDDnHcf7do/H5PuG9C+hR
qlCAV5kf7hMlNpgum2I3lAWGb0Bk1xkCoUtkqrHD7pQSPm1UTG0SWl11UM7bmHFIJ8E5/f2X+MWj
IoBYKXR0DZnc7w9Lhqrkw1A32o62oiXPPEExoDaSPnc59u5qr6D3ODDMXetJYmx//9Lap2IEZpZm
0BLVFYuiRP1wh0q5OTQaDUSU0+kav/rDWPXVwS5groqCYJkpooiBG/P7ymB4weE2knMa3IP17uML
JHeKXGqgAOYqNxLsSVowJTZtfDe8tTWgGJVkpnOtTbFMErqp+/q9Sys4pOmA+ER78uqpDUL2KLaq
jCG+K8FKZeA5U8cUUZTOeNcscFjT9lz+/pN/ZHBOzyafnCoY/NCE/Plw9ZM4raSgFTvMxWjALb9y
fF1urvmKSBQyW3dFzyrBRhDw/stYWrR1lXeox011PZSj4TTTgBN9MoIztySAwdfGzeA3f/pU/uFt
TjfPT4uZSBVSBVtzR8TpXtcZ7Ut1flvY1jdfh/hitfjl6/hwI3SJFruN0Ham1KCyDo4dVs8V+yuG
AuKRYzt413Du46tS7wdf5prnyYMLU6YomnpWijSbCRcTbi/fo2V4obH4ojb9RrLKcxsouIrV6o5j
8E2AqIb5Dapv4B6IIPVbd7DaH6TNGguC4J41T6vmOOcxZKos0ZZLshOjaLv3j0TIrhrV3tn8DmZA
3ruUQxZIx3ujSZZEVSHxydIHvHAnVCX7wKazQENsnuGFmA85LkNrHLl7I/3BzzCAgPqpvqnsPx9c
uVjEqtDEQojPAfnDkqtmPk0umtt+mtJaIey1xX0zoPXOPTR0Y7uvSjGrbWsKuvAHxxjSfqmS6rWD
OU36khSFxp/fBH55R9Pz/9PtM1Z+GYWauTNoD5Y4+6Nc2hjS4++fpS/uHZPCnNKcUnha6X99ETUr
xj5V7F0VQXhBpSPQVg/2N6uk9sVybbJIKuylNkXBH1vRTx+loZNs2TTLtSu6vNoD8j6Bxl9UdDFI
n3NX6TJZ5U7YJ4DV2YaKebxDNCXa2dTlf0BrgQRg7y8nGG3rqIv6kK+s+e+/iC9W8l/e4ocSOiET
QfI1m1aFvki6/j6WUSkSaWMzdcExucIX/g3Q96uvHj2LwXJmymzCHx7bpjRcppfR3q6rldpraDaM
TQ0d/fef63PVTh025dJDI1IVnePtr1c4BaGUthPbpLWqHRpAENpaXZPuK7Ilknb0jYltXAzfarZ1
V2WgmeRypicMXoiKQb6tT/nXrk46iDzaNPny7x69T9UMZz7qCZuigvYIbYxf32BQyyQ7R9FeUf29
H6OcbpI1BnBHlqSdIsmb338fn7/1X1/tw6KsjnURqqOy73Odl+Okv5V7373jIZO+uaM+ty6mD0Za
EiFRnOQ+FUwFU0iuDBtwVWtrUyviRyn3gieU8sqUqu36z1Ltxwehh/1xbLucKLmQqvHf+LzcYSpn
eV7sI2SzTttY7zRtT3vKWiNMD1nUh3Kdqq20/vOvpHErWxQNlvLpfk7RpwSmTjQMcior3kWm02nf
tTC+ulf47XRCKRFN/eOnya0ugijK1VPx/eHfHkHVgXiy97bexFiQKmsdNt536O0vNgfqL4pfmIJ8
wE/8cq3yETL0/R5X70qhBMPNtAKqtuqPOeV99s0X+cX5xpDZ0Q2L2c0XIG5k9qQee2w5TnH3BO0E
fUAFH9uel453mrvxUl9ObYXvYLBfPRr0bOSJ0Miy9LG77ZGXnDKL3GPjaJk/1iayz6TBQemrq9/f
Kl9+QpOGNnGpXEzzU4kZoloRrcID6CIikxRSsiqVDCabSX7JyTSX9kTL9Jve0pEes6HsDSOyNnhO
x5NZ6t4LvQN9Tu597XQ5IrC2EBb5OBWT/W+en09dD9Vg7MRV4Oqbn+vAtPCzZsz9QyBgXnhZes57
7+H334b5xRevQInFGKjQf5A/tqRTvbJStE17y/MJX1L1FI2jms5yjnCoyxX4dUnpLt2gvWobn8xk
zC5915xccko0gDbz1q4uqQ44ow/7ds50oFuqZkNWUK6+VBEG7Ub3s1UMxY6EqfpEoOxKg8M1k+Ji
GQf2Nu21e1yT2Olzlv+ecbgCDs/T+cOo4hdXH7ci7V58vzohfVtnIT4RUgVu+MKAho1YJqd4E1Np
1qnfnhjj3RS+dMzTpJ9B1KKOt136YRiYZmOtzlTUfg5wlV1NfgPZDa25VrN+a/ZG/9ZwdnUGXXlh
kpWvosm/7XvNj77vRqcxsQxmSrfR/XhcmKrqLd3cOyRmedatEARYspRLQjwqzsIO86vvjtlsQ7+W
y6g0QJXC1TXASn1sf2mj8CzmuwcjrtmeMI2rxsYrjG82ja9vhX+9yodjiNkSep5b5l4HxXKHBJVr
Cq/yxgBU9KePH79+ng/nAsPq1SoS3gEuzSsagBLipps7CJ/sP/+RqNTYD5iUgmT9mDFRR64G29I/
gIeb1ThMJO+aaKjfP0JfrdBCV6ARM5tgt/1YDLPEmEoHwtMaad0RglJLJLrW48ojUymy9K1n+xDl
mttA5WDRqSfD066aEefG79/HF5dP0JYQ1A8yNNuPB91IWNzvmX/oS0N60uQBc6drBdd67+Ix/Dde
yjKFwYfmv49FMA3JLMWReeiCcW4O3ToJPdRO3x2XpiLjw11PXSRDklNtkIgf+7F5wF+C6MN0EO1l
NVsxhnXcWKwQIP4bn4e9AEq3qnJe+XgM7EzVrSoBuxf/OoL72jG8SRcbvv7+a1PYsT9/JrqMsiXz
GJvcMB8O3iI2FKKz/EPhgsNrsRJHrpjH6JVdr9hLyqutx3Ni5OzR2ne0xlQDgX/+WhnVcdSN2ZjF
l6bB2uKHxsUrTYbQY26vangfG1Imi1nsowgLB2Bx+h9OhSE2IBBgELPNt0Hqsf6QTK3I9VYGWCVi
v1hmRbmpheK4GWQi8CXdiKSo8cQmrJA/Efo8puXaz9ZmjqHDPmQ2WdFrT7oKcCIYKzA9JSCuotj6
2JvF0pW8K1r1u04iMHE8JMrSsxw4WS4RQVnwIGOqgQ0E8oZx0EwDHOyeJB+FvZghdMMiMLoLJHSQ
cuQI7+UMaaYQGKWtWVxsy2Jl59h8F82b/9ahR/a3vrQujFWSAv7unSlwsbrOx1tjXGTlEkLrzLQ2
+YgYbyG7c2liv5gHS4biaz9otpNmKx3+E7q5EhzlAkefFa4zyemb4jCR5kLxQxqODQlBNNUMOpEm
CdRW8JZkFxlLiYQ55NbDhEwmC7qcVXXXj3dD/cNuo5VeSCvdvavZcbzkHIN+8aIXqX9NkLFxBJ6b
waMqkeT8o/KfQ+xtLkiI2nhgz+Oj+v7ZwPUirjoCrUxkDVhsrqQ9havekE905T/XIHq3qUZzB/bM
aqx3mk8cEIezrX0fymdrSm7j2jka2UCY1UG7sHnhQSGaprNmWGMwsAz5wcd+JUaYj6csnfcmBq1g
DRZuHmsJnboZKNGAMLoBwNsDFN3BxtBq9wtFI9QRvrX16I8+BfscC1XYkBTF+7OdkvybWNtL2j57
IkXODT34FPUsNM352OKWWXnh8xQH7SubFPNFRH5nuR6w+K8xdS/0DgBj/j6SQFgs8SIuuuAet0wZ
yXAT13rhn1L1rvGv+nZDcxLSwXMZ7nKSmJo0hpGAJEe7CNtfd2pGt01bKAkHja48JJk091t9qSFp
Va1+o9lEs8Oos+tVrqaOaj6wphy1+iEdj9g7cWQHc1PSZtA8ZxCc5qolHKW04MqzhSgXuztY6KMT
5bFQt0251JG2d9j88CHcheNGgska5vDbpJQAK2yNaTVrTfKw+4pLGlliXQF7axrhyOlEQxsfvGi4
6sgv7fFEJMm6NGMslxgNr4W371OcmZtOOVf51k73qFADYhdHotQj/STrd+EEicPyA5cN1xeWt8zb
hSgIe29ZM6hJfWNTajm4Su7CgJy8tMVlEyFHRWeonqKkU+fwHGe5ChMmML15kRAoBxnAbwDKpmFz
amR0sCEeFAKAMFUhnObhwyN1DOP7Ho5jr8bHbggwL+x7j9DaQxmsApns1fY+1k8QzBZ2cRsN72YE
KY9xWl6QMfXoSaSmB46k4qm7tKTIB6WHWG1piZWYEt2yDcHs8/LJzo+tva8SQZjmxQLK0sPHiEjf
XWKYSSGEYyht7yU8UxEu+RMJr6j+fgAR8olqw8bn99u2fWzIty0uWfgqQzP2tx2fgBhdwsOVehPi
c5GV9VgeuvoM9ALl8wqS90i8cXo/lj98sWCh7dIV0aS5+a5ZXJzgR+dfCunN9e6a7kb2UOYhiYY/
kl6GZpPLL7a+sd1dLK1Fh/mvOZCTlku3ya1FArpYGMU+Zv4tuiW5a2W5yhHyt/AhkS3irrScjHNx
/BJ4UMFx0JNueRrN8zgsS/s9tw9GusNV4zTjVa3XTiHd98aPPBZzuKxr17tEgQ7tZT/k1wruMjTS
86jb2sUFcUZinkDA8GEEiTARiSZJbHlAz/0fYSAIZwPcKQZuA4jKNam8hXpH3qCE2X2w6jmwMMfk
B6PAW2XcLDmGNWbuC8mOmLskJKJhj5UaR9XZ1dJk3pGfXJF96BpvGYRVj5tVWdS4gu38VMM/HfNj
qazSdN1OmFNpLQHG6PgaumORH21yJKyL7zkahA+UYWBTEgs93W0y/WT8hAht0YU0i4pjGyCRrV97
M1yPwt/j1p5hPHHa0V4qxVUe9NsK2oFW3QgWlayRjmYvZiieGPHehT7rl6s5SBM2tS/tMZfU/VVJ
8p8VZksbdrUwK3YeWDGYgGWqCLyxSbc0Md0VObkhjUAt3czQrc1atiD5rOeUy9gIy1ezf4qRzFcn
ow82LAu2fYmi2yg8Q1jucOa67TsLSWYemiZCjn0evXoOrgQn4ZaNA+P7Xrc2nnIKDMfOWNxvYwNY
BbkveP8fXJOLeIupLOj3afaoh3PilYz8BstCmCySH1a5SjaSvu4TaEqLEV/yCY5ImULjWAX6yW3X
A9Ns/z68JMX10C9x7M4Ezpb6oT6TZGwSvVfd6GIfZAQoyflM2O8hXKBXMmdLHTLITU13tJ21b0Zz
ooLzfYp2rvpzXt4zqRvUlUWqtKZw06A23QftWiJVLwTmm/Ggzs2aefobiDe2pW0iX4fZrdFf6fnR
LMHIXWENQIKCThUzAtC9GcmmCunBZjVDjU0K8ryClR4kGE5uVIVb/tqGbOW1zyCOWuj7njmL9WIh
p7vEPYryWi5OOqt9bKxaEkS9RW4fo2BXGBdhnqPs7Ma4A5P4oc22STZuYnlYeX54gzAGFBNM04iD
AdgmI7z162hW6fMMRoYLiQD7v+FBBq0vIlgX+Lhcw5hV4TO4NRIdtxaEjzjasAbXRGpqHRJfilDp
DTogG8yNWs09/apCTc/CY4NOAg+zc5NrzTgo5hk8fqAsg/Katb73HqcwcbgixW7K4lZcmLsHTGnO
WNfzERvnLvJuBDenm++tnMCAUz7cjPG2fesgtaYnKW/ncZ4xA3oo2ao5qc9xIQYD2mbHi0+YT/C1
iwvdZ6uTt5mCa7zHrhS0yyZG8I1psA3ta55tMpO101DetD7m6JEMz6vxVstIz/ShzPgggCKmb8pJ
jZce+Kf8YJf5MrQeBsOxwByVxRJaSiyd+myX5y5zF6BALfpvDL+UE/MYf0YwinUCbcwt2EKDWahs
Jg5hVD32KDRbhdPWRL8fnqvSodoiSjWVppEgD/C6p3cRxhYLO5OgUzKcO+zjuX+blxuFI/PIRDEE
vBGp10kO+6dBxfVUlFsbGHwRP8XaFeqMmZvsIzLuYAvZ5WusA1AsANGn1zngymRjlbsA7WiKnEhm
Jbir8vsa6kxBLK5j504WcQBe0TcoH6FJzDr35AGnCFYYsYjwDMXeKLZdtc50J+lXrAjsz5x75xZc
mfqtRcNb8DycNJdESGgvFqAxp8OorvHDnOnc/rrUThptGm2MnaZAZASU3AsvsXop7MehWRqM6u1N
nbczA0clj4kFnHB8KO1FPjxVyh2x1Rk0c1sdgMcpaJPmI2EJRIO16HGV/lkXvGnjwLeKwKXr9nLN
A963+5xKxKSpwiGeJVeFFWDfmHEHYomGB9TRN7vcDQSE6tjk4ZClFzOCUGBuSSevwzuOtFa4tAFc
mqRxbDnb9PVKP7vjYqxwmt1CSE312dRKItS+cGD+l8WNrTrebZ2squESxXOzoLjY9ASPNxvkD8N9
wcMQLoxsj5NbxlQrO+Ho1DyFtROac6EcskuEHXAqoOBmceDflDJCek4XuLZX3bBxFc6ti9pb16gp
SJcwxcziWBGmDCVJJrjJpa1ngWk7ifZiKFtKBECkTvpqTLsLTEH3Ju6OBK9AKQ/FNghPRkgO9paT
c9G1c/hE2touDrVy73VXZMkqPH1BQgIp0lOgFTNkSBgpXr3whwgUHCA3Rdjd4MZi/iR2YQtEgkbZ
jZf1z6aFN0OvRyC/7VzlyxNiZ59tzsu+dSkgsc/iCpNLt+vsbeO+j8Nr1fF0vedSt1DZ6mXkEiO0
wAFLl4xXe7ROuseoujNnCr6bkHjcRTk+Ke59oxzBlnrEHUqEjzp1edQsp9JOpX7TjedEXti4r320
QP5V6B518lTbhdUsi3RVEh2vQy/oV7XFDf1SyFsDuHy380pH9RdSfRtLd1UFqIxBdFndh+Bf7JOM
Ex3XtnfCG8tTQdCG3y3Tet3xjCqbrjob0skLOLmswIpII4j1Kp6P8cYLz2X6BPtqxeR4LC8Qrm1v
0ZfXlr+bnpTs1FnLkNK6ijZZsLYqaBfnIdol1VVfPXAkEmIBIGV6D8u2cbAO+u1cu4k4uqVn1Hsa
R+s+wC/LWGMmWKdg+JSgLyb+djufDuQPXjAzlGOMFVGAU4OJOu5AFj3YSWs6LWx1J4FXtlVzHyyY
qmbUbnm7jlSdctYQK5ihL2Zp1/OuK+MdvSNeExvYN+2gaZj0oXtCDWRoyPUxCBgfe4ZpxlRi7OID
8L34bJv0hEyiyO2FEXv2o2173S2MA/vBwkH5nVr3i741L41+SRFYJuSPkxI11aNhGKMDNG+w2qQj
7vyudb8JQ/pCMmcYDCmYcAmLJtHHfhfo8KwcB3OvXtN2WyprwAFz90Jk/OJ71eNXXyYdPsY+Ku3E
T6Ko1CJKDvn9oVFsgoqjATzL2En+MlOC6BoRHlCxvhX1c5NLUKt+3zX6oq/HGAANHh36yeryYUye
uOCkYys4KDl9xbJJux18SW2ja3r45+eTv7zShwZwkJpq18XhQTEKiUgPy2qeZZSXSP0IIPluOPzH
jPnjDUqSF+r8qWlqyR8+l1d4ZtTFfC7oT8KsMXCH2y4nfBXnkRG9djwpYKGXNi5gW6oIeyO0NCrZ
RuPJZ89BrKeqJlm7OzB2W3Zmt9YoF+leqX1HN+E82MTwxLDya3AcOikCGuXNALy4grHJLgpjCZai
dIF/FIFqGaWVLDUcrP1XTzcoWwZxSNxs37ZYxvLkzvMHFf5bd5by7KDF5XIMjX0shQU6Jm68qRFq
HvyJm1W1c2ycZ8ZLq4Ad3u6tuRdetxBYg31i4umG+Jjt06RZmCOLAHnyUBJm1sAySASVJJOjIoHi
uO7SZ308dbq+tNO3jvx1DyZ11BJrjWmmGGkMCcF8pdDelCi8sunwaOm4lzxKuggb8jfriaF8VlIY
Bp0OnjdZUVT54wWDV90UrgHHDl5gWCYc5QJ57av13MuORLjg+FrUNHjkQyltuebzwKbExiqsaiDo
g0vHnAa5zUqOfsTdqbtLH1wbB9ytjcaiLg+jdNvn2NfFuuBiW8h93lPib3Av988lV0iP7iuTyJiQ
UF7p5Pa3fvRsd8fMOJKxMpOAWgzdgD1fzAPQC7ZOuz0EsrGKqjsJVYFbLb1wLgbgl6V7attyZgbS
rInbDW0sp+XMFDWvcuDNpBzKa5Q5npXemkxEYGtJeGTrpRJd99qV5rNRLrqa/DGnWdHOYERmdQ65
oFZzM2YOoeycLqOVKBfFtdGs42g96G99v7CpKU1/TsaSE1H4TbISSsoyuivTF/RGvnYwioPsy/Pu
1W9OXQMvYpnadM2uREhn8tqFFkvKs3TgT1NZgpTnHQxsK4pjXbsGeJaVOOjhrdruJOnBgv3QHf3A
gdCc0AwVK3p2GYRgdYoimKfyMqu0FZEHlOH0bqGPOqVyncH4DDZmvB0jGOOcl+t9oZ+k8UCvtDI2
ItpRxnTuTZhu04HmM4e/dta3CxecVig76PHiZ5ueYfAKoHOoQX3t9IAMnaXgOODurXTTQFUvroR5
X5P8TlFlbNkUi+pUWTjKHRfqD81aQKz0Om5UToU7pZ/78cUkNSdbDNU2q0liWCv5pUSzI64GrIkA
Bw0ng4PkgSRfAcEQ5rLAjmfA5iXYhSB4PII0iMOZ/uSRmBPN0+6d7k9abxr5IKqt4aNDmeMk7kk/
Hhe9feOqD+AehmhjEX5DNJlRLuFIyeaDWy7te3qmw3hVZsvIW6Q9p6uroCAQCLJ1R/S8RPdmjtuY
H1U4NneX0Jgn1ODWCGWECA2csETF+94rvj4MpJguEQ3mMjpfiO+PShhT8OVtC585OzU1t0SfXeIy
LmeSPw4zBJXWJhNiTZrJQzMWdMHcQxXna/gldPffBxPVJ5zDNoeTGbnSEpPavlJK/MVHX9vGab2v
7XlqFjNX0Tel6GhdTBWIMUVkcDLldo/vZCsly/4IFyeKL3/EBkSSUwFyGYcT4QALlsrKVBypecyy
eGkTvRZzaizWeMuL5sXlXB3xRI409atTy3ihPJTx3pOvcvk0iF3fH/XhrOT7snd4KDzybIGzgZRL
rxJvR5K5V2866UXL8QSieLfXQXoDrsz17pNi1ykbYNQI9ZLyvWvPONBZPdIW9Bgp8snSlY+6ThEk
zVig1eJGKilh0KK6ckhcHAWzu4vsg5RCLC6jWcNIpR6Jdxqfkv7eV258n0duObR7zjWO1aL6VwFO
s9mg7pi71EvGQNaMeCLWx05PhnXbEZKQNQ++uGlY+ZuunosA+jxYSBkVkTK6R6QuGSOMfm/nt6V+
ScKrsNiPagsb/EqXHojGphv/XNLdx2GJrbx0ApBxTX3fQ+9rNlbKofxeTS5hdNsMT2bZbweLPukw
q/N1kt6DdpW9K3xksCHdeKFT/BrjUsvQyasO+T22cmywM9pgEQ61vG3UxciaopGJNw/TPchpCad3
mKyzcR8GS3iRBO0UzLq7bg0WFKA3iMxUoqY+juyW1IzqHHq7cgRrEVAI08ElDwMqW0thWPU77FLM
oCjfH6GL0jh6DaPUicHJDlRern/04aHHsT3DREJORbSA9clqqpGzBbSukY0lJM6o3RogzqpeAg5W
rhQc453FvF3f5MGlxeydgVTMTGwQ6aU/eKU6k7NF2FDTKstWAvMAqUACh46kmJ57gMEcsloVnf12
AQyJbD089zzH9ePUlg7njKDLYUngB+1g9nKkHJ6LTb9xTOmNCVchLwWYNj73AMp5eDDNjTkyjLsj
rAGgAiLvllRv18njZaWgIXGqlzJ/K0P88HDtXsrECRUGG/oZB6yZrqPhWg3WfnSWPDozi2DYFv22
K8D96zT0qhnDihJ9jbKKDJhIKySqg7StwJXqe7oDrX+R6sWwkuv9QKCLOWuyNTgdqMNcfWU2sIm9
im5TWOfAO8rmlWrU9BG2hQRSXgL4Wq68jI7Gi66Eyjen1K8Gm2iiLciXk2lU0ShHfpJZFt2A9kHm
Jgs11pTCfwGhBTu8LTGKDtw3KMW/ecUvxsPGz684VSE/vaI24T1p+hJvNKHWPTW4eKSROOEgcseD
dfn054/hKIZMjj6aOjnMfn25vpKNECo0A0SgTZT0Y/uS0q74/YsoXxQa5uQ9YkCMbO6TYjK2U3Uo
mKpWWzoGjHGjo7e2l/GCvNM5+sypiKeZ9Prfq3K+qNt4cVtMcs3JCvNhOK1Fqeb6TXoQhD6U9g4g
9ndnyM816c8vIKYU6Z8umYc3AGV/dqjEsFQIVSiUHWfddaE0/xDM/P/45L+aWJp1BHqKOkkCJ1Mv
V+l//O/c4k9xyv/z7Fyc852z+F9/uX+r6rcy/ctlKIPnv/7ljcW5HjY//v71r/xH4LIm/mYjSNfI
TiY7kZuCmqDj9/z9r/wLsl6U/JOCWFbsyW2ZZmXt80/a37B42hbKbrylOvLf/xO5rKl/Q2irTWUf
EAEFI/ufiVzGN/rLDfXld/HzDVXifynjpFSgs7uC1p0AsWkQ0BIIyidLu89tl0QWNbkVsXQN/e3O
bYxF4ymbCuUr6bA+ANImXcWlODYtegEGhg2nkaio4ifL6t15K2GjIZ7DnaH5Uldtb9yz0kDOJ0VF
YCdw+2UIQxc6XjArghbcdCVD2IpdEpT7gbYvLJqcnlMS+e51U4MPMdtM36DCPYLpPQLlXw9xdjfQ
Supsm1DY0g4afzqzFOdS9RmU9wpz2yboYfwkYKNNDsRKGsJCAfqRMlhMQOrYbXofhX5+0gOGNwiB
8HuAx6xKpN1+GRwLQqWU3FjJOFTY5so5GUf+nJ84Zpp5HLPgrraD61BS9nRzDn6grkox0MXCErwX
Lc3PVmjdwiLxeC4m1lZp2itYD5iuK3r4Wp68yy4nodILFUYH6j5pMISOqNg1sCIEiIHr7EhKr/z4
GZZ0SfCVJPFvEtSdvhTLJCE21DBh4se5aBzFHLx9moue2fjAAQS3N3w5BsTdRcqNl0b1Rlw2Wf9W
VsU7E0igVm45R7VHx9dLd303nK3cfIVDQa4HmoTONa9SIgAaDDgzkr7WQQmnx0jxC/kIt3Z9Eazh
EqIYiRk4QW4myRCvCswYr642CXnYs9CQcTYFcrPi3MhIrffDU9Nb4yqrFPPSKS+G4bk3oxszS7ZS
hriaGdWOHIPYnlWBxzfYGJwRNMRq1Lpdd6oyoS7oKSkrT2GQnWCOssz4tVbpzXpRMi4j0/Qfy6JP
d9rYjVtFh1/PeHPZCgGnKaqrZa1dZ+E0uCd/wATAIcpzxTkpNTtnIB5oBMIkAGCTTbUCn0RSmm+f
CZncyRVmTvVdolgJNbh55BrX44j4x9iEbXUAmLY0tPAAPWHX9Kqja8OsU4tjbiVXvRWvUlLZjJSm
LDSP2Mhngxxy62uimEXRcGlMBh+kSXISpyeMFOGPxev/zbo+/ZbXjOsceH5d/ed//PO3TmviL/8D
8JeV77p5K4fzW9XE9c+r53/3H/+5ft4M+dvf//oK6auefpsXZOnPSyu++t+tzofn+LkLPv3Av9Ze
DLDc97QdTdmUWWH/ufZOmfYIpZH1I2FmFWZZ/OfaK9l/Y03W6IcicTaZqMs08aqsmdZlSTH/hg8N
gaehMKjXOMr8mdX3g8dg6tpBIdFlVngdXTpuuF9385z4eVKWbW5M+qGctgcvU8nG0oonqcvKx6Lv
TJpAKS3aTM6sFwtiEX061EXxd6em6XD5r1biH+9EVXh4LBm5tIyd49d3EgRDBStKQS/VCY0pW4OV
oR7d7jyUSQxqOI3OSNpQQTEIzK9jSJUXkKHapqNhFlCdt+0l8YE0/XQtT/94/Z+JLdhlP7wvc/qa
2aRpUGPax9f86/tK3DAMRxA2Uw/QhETFczrudRGjTkJfey+CDukDIRE9HkqdSLHRTbfQ0UrQLnay
kFtV3illha3VNAl2MLRqGUDR2RJ7YTgyetRNrhP1QT8uX8RCD+LZkOVkSOGSdzJ1DDbsdNoiorCk
FREjZPM9CcV0aGUAdWVfnAK6sofOoBsE2kqsfHn0LlosueQxBaRoNMSK39au6C9dRDipDZhsP3SB
2YDtC+NlrgOcjxU0bT6CeGJ6dfzpfNYBunWoMSgXma8ujVxJN6Qy+I+o/9KFVyewjY3CXDdFrG00
0CcRhWJCC8XQfHOfBNPflrUWE78dFESDwzgqyBgZmqcuGGi4NSoyC0V2LRNhi0KADaMulCPhMD40
XksON5OPnW5HVKOqkq6gFDWkOgBKAJlGx1Yok3de9E9y4XarkafkuhCFuQdxAwPIlzlrx6O/b8dM
jTflNOnuKlY4kmzMe5hFjPDLkQyJeJTtreioQbPcoN0Ud3b8Qx5rsgWMUD1lolTyk9ZXBXE7spdV
6aFMMwkspdkBm5NBnzNjjjPRcARxc7/Srlo8iGwc2hCI1xFvj1w4jRzgwp8x47YmPVEv+08ywBq2
JmswI8QcRkXXxFTypHjk8Ss5OdhlobCx2fnoWisRpR3mqVpzo52hk/SHUl4tau2gGzSKjtqYtNOI
tvcpqrM6SZxagcU065nuiHsPz32AZCQcwbCGbTvNHYiC1WZG6bEdd0ZXeVc1oQPMRrmvlWXdSFio
/KxCoUF0jHHOi9xz7VkkhISHFyfQXHjAced5T4SbBb3wB2y24Lq2ujp/9IloxmyZyw/4q7NbOTOZ
w5mG6i+TPirfhU+s4bwyFFKpRR4P4bprvJDRfSvlR89PrW0TdODIbaJL6DxoysiwLTG1d7U09W0M
nwWKuB/bi7RQ/4u589iOW0va7BOhFryZ9CCBBNIw6Y2kCZZESvDeHeDpe0O3Vl0yxbrZf68e9LBK
vDwEcEyciPj2l530zuzfQifK0FWO9Le7KAfrL5qW0WOSaxLOu6vierNEpX7dyGLGgrTTiDRU/BHp
g7Uie2ej5fTwrnbABlt5oGjF+Bax6L5katOFu1kgTsXhzhIHUJEk4LIxreeDMLCXjuXOeaqE009b
UyiAbBYhrxX/vm8V1hI1GLe15o7MlF2MZUKvYjj6ndVTWsp1XUS7cUIuApd8Xt6SUDMDw8xSeq1E
9LTkZuibhZT9kjQMAQioWmrjSgwkzOiTe8DKiCBHos+sJhWw1CBELL1R4LmR4MwzQ93ljpHvhRkP
nN+Fs2y1zCF8k1afO9CatOJh4Hmnd6N1bchae6NaEQ6XtZXcjaki7XudL7F0tbO4c2I1p2bJ5p1T
jf1LbiT5uIn70AniaTG2po4d6KZQ0uUaigoNAnE67NNKdcik9+niOWq9ZqZ7yVVHAeFWM8WapgG7
K3Ks1mlIWATFFrOyDyW77AOtKeVrUqrtm2jK6EcayeaxFrg4b9MIDJJH5kK1V7+OhM7jBgcbEuzz
3Hp6pbHVtfYSkrc2a2zsjBj3j6aAX2vqyw/cCvNTOhfdtzotSPIVtuSQtwlLHC0WPf2atZHq5Vnu
gHuLohrZ0CI/hZ26eIOK6Uqnq20AWRTROr8SirqjkY5KEiC1N6SFqX3HSlizExc1DZ+D/cVKc9xx
e1VbgEdGs3qP3ByPZOIq7IkX0wDvgkw6u+ktuQXrHhHr4Qc/T5isCEtMbmEXZPVltsPbTm+saygF
jdg7s5Wzo+LNC64brQ1sSdUpyUjnmepri0ZvqbHYfrHI461qDeFPKyJ43ICPnt3EnBZY0BkJF4wG
ajmIwmzwhOrk/XWYFf2ujrrxa9vNyluhleG+1dvsBoxcfeu00rhf5lzbLclcT26tzumtw0eRucPA
HqWKXtqkuuWhWkvtTfgzH+uSRc1pb+NfiA+vV1aJYXBmFdOz3CLbdSelhnaWiKb4gkH80u+A0w8+
lptQjJxOe05A0h8yI5Je54hcqVGGCdtxmfyKxWocpIrwoDetuIFRjplCJCl0UobLDRnKCcfGvuF9
WpJqvtZGSuFOIvZ1DQHnu0ta6UVmVyq3oshInVIcmsh6ajrzsGhCLFKcKpx0fPKicvQ1SUonDr6W
jPzSpPRa93Wba+RMS/q2QVKGASr0at60IBqjuypRcLCoLOAfvJt22ZNugmXQo0SImOU5+qlMwHWn
6xe7ZRHaA3jgrL+zG4F/1qx2UPvnhJ0jU7LiF4Dt4TnsiNo2FrTdbd9Une6BZ1+AZtVkeUDgcgxJ
vdGdsi5TnhcDO72YwOCXxqF2D9c1+pERmu5s4bCEeixslvtZjtqDrhvd0e5DmrbEZFrXeJmBWkfq
WW/ium4o0ObWUruR6KghZV0H6ttqrJr9umZ4Lxy4b88j987naCqgwS8h3euKkerwYJ25uO0JEJ6d
djafhJmAT2IbVbhoKmtVQ+UBQTxqZr/tpBinj1wbgjZ20EzE2rwz8T3PPFFMkPMrrKudvdTqNA6T
DGwPjRJat03fKI9dNW5HbRqC0OkVDyRA8tBPVbYrJNvBZLaLaGqOCT3gOpuoBWYHiuhGaiYmBm6G
83VDWPRDEWn9MOl5FtRIiMtNqCLg28wlOOPGGBpPN+bwQe6NhkjUGMKrXHbmF82EN+darUIGe46w
45Emp3oE7h7T4doU7Z5UeeTb+sgP4Sn0zZiq4keDT9E3jTBrp6hS8UBLrap7Wt1zF0yK6Sqf6+Vg
dYbjzZGVP1Wp4gSWXFNbpTSEK7aYiBiNWam/RWrW/5TqOd8Pc8a6Vs1a7PImkx7HwaTvH8wV/sow
RJ5x/1nFGIllfl1U4dB061i0x6cpFrVh6mV9gSd2Vs+eNgs9yA0q41qem5QNmoLoUKKPPGCflY/4
BMd3BjbST0Mv22/OLK2NWbnuw7+OHrBpV7AU6lh9EeQlT5IHPcBAT5roFGoLP6+07jTlJqKAvpLl
myQtpSdJwqgb059av47mnlq3g6HQs96aHUaoUkKjpEJj0pDI5i6KVGPvWL19KrkstZym8SJ+lM3s
XBs5nFtB780udWLyPMWkWF8mvBIPYT01ACPt4aHm6sMuVJIgc2NbHu8FdTMs1vFC2SxztXyP6Ko5
Jtg89XTVz/pOotflmGCy61dGPpGVmeXcLRoOOsqPRLwI8TOvHKeSFEcjcD6MB+O0yIBXO6HSxziz
WSDqwNyYO4lEW6oaF/bL1OIn0JJxoEsCawWQVKrHom5uuFygWpVppAsNCWiK0QKaCQuLXDEYNKz/
cOYBWUR8OevqqzHKOhsmDlgRpgieNmry06ybKEVawkj2vD40b3tK5V4RteVNGDZZoDYk1xHu6AVY
OCyVNBlXwDq3jVVgmWDExw5Gq2rR6hsNxcNPbRi62wrqMtf/tr6p+0rCNNBKj7k+WF/TajF9Y4mr
fWHY2t4gFHzMo0XmXjTUJ6nGo8nU5/oRf8Foj7ORfjuYMSqMqbLpfyWGqjjMmuHBriaSNerc71KZ
RtWtPkh0L9cSuoPKruK9ktmtRGd4lXmo/5CtKKHd0y9bJY9FTni1kUnj0WdPH9Yzh0u9k6H7HyHW
os4A+kgZv170I94n2YuOF8mtQivIZhnk7rq1GpoEi6U2l5WpjKBQDeO1P0biQRO2RMGyluyTGqbq
sVb7ZL3DoCFZwkH8lMZueKWhFvN22GnaF6tZWur0pMjcMC2pNVuwchLsdeCM0oLZwiXYMhUQvPS9
s2uhmV+1bJkv4UzFKaHB7c0SZXLSCXfcyJrNQJlMULTyYFzHpYVZpY73shOrgJErFMY+ve54+fZL
dliMJr4DiU5NCHa22Foy5S25o1WhpwL8PUNBQI9ntZReOCfDK7zrnHopfn9mbdZf6GpbXjBLGCEt
G/j4Innc9LJsEFKa6VG12MOtJqLO/f8w9fM+8/O/buqf5UPf/vzZn77Xv7NA/8kK/ZUH+s///P8k
SbTqJ/97Cv+O/FX7IUe0/vxfOSJD/Rc5GICHa1IduMmaCforR2TI/4J4srLU1oIOfXJk7v+dI1LN
fylIKvk3EwUltSwqCP9OEan6v9ZUEyg6WdFM+Gv2/yhDxC96l5ch/cQ1yQEXyG9aiafnRcGk06Fq
6zO2dBw3fceVpcXl06CTEvdf8Phe0ZE1xme66b/Y2e2IDgule9fj0YwTGunK6IkCclBZ01/1of+K
WDurG/CHqQrMGboTeUGyet5T1+ehzqpOaq82KB9b86bo/8pU/tcR1tTO3ymp9dEZgWdfE3FI185r
abNqofBtGWEgBpvC732zN8W/18R/HeT3C/yHUc4LaksB7Ltvw8rT0xTJWiae017dT1ZaeWqDJk5O
sZkE48iNpzFWrx6MVNTK3uC+mLl9M/56NzE/yXh98lpB7XAMrcBgh6rRx3wXLaGqNBl2h4GVjmAC
uWT49Z9H+OS1vh/BPqsgikS2jEEFJs5t2pXFaU5yWpv3/zzIxyLs72/3YZC1Ee5dmRIZed5J2tJ4
ec9rEuRSiM7svWXKb1lvUR4zrsoUheQ/j/rnYmH50l2nOBqFPT7Kx1FzJbGxhIgxK9hr/hDQceNL
QR9YFx7urI3vr6d7P85ZshRphZ12A1z6KnUeKqgFni5/w4EPK4g2pHcGnYhjbellsqFAxPf//JDK
Zx/w/ejrW3j3biMtG6WiTTqv2wovv0Xs5VJoSTdWQH/XDncUdzpeYpZ+tkw0nfSs9ntRUlr/OKis
2UVot3rnRYaPKXC0K32iZ7f9RbOQ2FZe4l8a8rOVoK8p+DVDb2nnmNS2GTUGTHovUoIYnUOjvF14
kRQSzjcYnunvEda/4N2LRG0Xg442Oo/78u8mK6+SmTjFNvbJ2rU+p/JSv60Q2MT7nzEi/z2FOFLk
FQ4KsfRsgXTWwv06y7C81MhDJdJbHdc6kd7dhWdUP3lGoK8g8WAM/Jk/b5U4UbD94Lt9pyXHT33t
HtPUTbfv3cvgy88+GWRpisogq9Yej48vNA2xInZC0k9N9zZBACWu8v4vnod2ZwuYrUzJ5JybIC/4
CbY5syK/Eh5O8e4K86EVYlvd0Gx5odlC/2yG/K4TrbhgnU3l4wNJqkBuN69zUDVO8bKsKvZ5W68+
dhbXZ28mrRk3dIuVxa+64sqa26QpdYesDy6rOIZIMsyzHMlJ/NxDeLDR2HThi9GjIkEkDOSZkkZH
mZMU5jQ2AbdhglgqnmIxYbeO11JOZ1oIRsBWyQq8qiEKqnDpkTeSFFfayCOD9BjhXDNmP2ScWh0p
/jFnDq60rRtqyYW3vy7ys7OSkIay2V+vwzo7OpxJHq0ki2qvCF+m/leY436BF4GN+FIeL4z12Vyy
NMo+CHlW04i1YPVucZbNYqa5cFqvnBosmHsghfX2nyfTZ4/jWA6JXspv1JnOvi7JvpF09gDNaxKn
0JiPXf9V78qgXorDEr3882Cf7drvBjPP3l2d10scY8HgdWm0x+VwNjJPd9QLM/bTUWzT1GhuWdPn
67+/e2uJPnF7yaPGs0tMFWDEIac2tYuc8E8+zlq1tKj9g6XTzgGudQQCoHTCxtNuFh8tp9cF0vV8
u5geLmgeDXK41gT//P4uDXl+5jp1H81G22LQt9fW7oxouPDu1M+HIGxgXzEIOs9engXVCDa0xDIO
kDv3iy+cvWhPGKgbsdc+stdsM7ejLdQzhyAr8FDdYf6attjabiOXhJ13qUFvnYFnCw6FLicE1iSf
8NGrLIXBIRGrdSZkEA3KoNEGrfpl9VXXSeNhXVk5l46MTzY9BqVHiuo4LWzrtefDHKrHzMzWj0u/
NpwNLKg2xT3usdxlwcGDGsVq2bNf5uOlM/GzuOrDyOth9m72tkAzybYwcg5SwK198CI4rcGBN9zM
L+QL0aLy6dtle1Fw0VM4rdb94d1wpSHXWPDyvXtop3XpGhs8OP0VBJ96/bHxzBvuXvsEb/Dt/1m3
4GdRFVCqv/+Cs0kNXCkVZsikVoPiej5VBHL9BkjNM16X7uXz7Kya/jvq+DDe2Y5XzcpIjjFjEXm0
uDxrPGjhKt+wbvOgU6QXluzvF/jH9P378X5Tut+9YJk8ttSn8ApATW91twvCPRKzrXipd/1W9wvK
bBtMbR/s7T/vFZ/O4Hfjns1goyrSItTANCaz+ghq+n4o2lupGr8akvXwz0N9+ko5D2kkMdb2ifPV
IkZzogLNM2J63e55RG+5rxDouiwY3AuKSzHJJzv86inzn/HO1ohT9lKK6W7jSWoWaBN+hCLdpbB1
LjzXeh6df7v342gfF0dOrlDGvZvqXjBvpY2ya3cTYVZ6uDhLPglRPzzRui2/myWNJDqTDEbLqh+e
f9swuNq9ESjb7iG6SEm8+L3ONvlKHkvTDnkuegO2CLP9ddE5352ADvqHZnfhLa5v6Y+3aCD1Ilei
0Yl0NpqQcmwJit8LrvpOE/+4T2/GDZ1kHVsKbfY3l97mZ2eYStRE5ooOA+1cYda0/Yg3GXua0nde
SOLURBF24aE+2zffj3E+BbtQq5eEKbjS9XUWNEgmbU+COX4Nb1vYv7TNXAEHuMtqDgvU7BfYd2du
Yn9tYyw2FI8sOAfW5ccZY7TFqCbMUGJCuAVUPKI6vQqbcDe1QG/05mRMlk+TZhBX8i6yAVxU1b4e
pP0o8qt2SU5hCrVwrh9UCSP51KK7z9zLde/PWR3QMX/I0mxbw1SOe5uWnsQv+R1GLO+tcLkWU+lS
SztdeKnr33w+U94/09lLteY8zpKCRJ8aYKy4Fbv+UO0p/3nRRQOST4+d92OdrW2rbbjPx5Ci4j2F
e31bBeOGfgtf9eFeof29RGf+bMKg/OWqS1JrDbg/fi8FzU3cjwPe7UG0Q2YcTCsDNegurbbP3+Hf
46znwrudZBokc5ILPOI7qNTNYdmFDLmZPUoTe67AF77YZ6fM+6c6Cx8GYWVabLPzr4dp+2Ydo0Pa
HZEDuvk9TSDSrg70Y+le4rx+uoO9H/csaJDifi67puu80Vf82G3uKCfCMEEBs6WKeiko+/QpzTUz
TjBoaudgP61o4iVMqWnJLUSsDG6VxSGnamjtLiyBT2cJ0TecSVjm8Bc/fr2uIQeMUfR6DmDeerD3
y6HbI8m8vfDd/jxBNVCIjm5inGGR1z+b/eMyRnVik/E1eve36ZCfhp66R7UZyNxdVqOjYedc2LOU
Pzfmj6OenXJx0efFYjKqtMOb0ivwbyLPBCdmgxqz25tH6fbSp/tknZOEhclIaQOVwR9Ju9IQccWC
qIkV3NFj0K3ON+TSsqGChrjxdVULX1oWn73e94OeTU+HHKKYYli0eoBI0x2e5G3uRdv2aH2DzLfr
g7JynccL3/TPlb8+KUYo3Eo5afWz3bPMZSkRFk+6GjkmR2UXBWsEAbxse+mE/XNBfBzqbPpIoS0M
k14jiG5PMjNHTmUUDzXmoN32wlOtf/XHM+HjUGdzRpboS1RSpJCK8mwHROu+7U3VoxWssUNyMXb4
ZL5wqwfiufpEwUr4nXl+t3/m+bSIsLJRJ3hhELvakbni3yJUOJbB2yVOtvZnhPlxtLPdOhIzDrM5
ow3juIs620Nh4M5K41rWFiybS58ZcJuJBh7zACXcUzqEwWXyOs12MMrJyVInpBXJJhofhlG6q53p
ylboCxoB6EA2ypYusK3KjenrEvNTasIewFJEai/6JF56kLONS49jGvywvmDyYSu8W46hbwWYlu/i
SxeqPyfE+soczm6iH67nZ/c3jACGsUp+jyS7zT2OZW65W68a8z4+mBem358TfcVlAMyw2ZEVtv6P
+3EtnDLOB9LjsTN6mHQGg7ISMJc9nbT/44m+srMNS5Mpetl/5Fn1JkznStO4JiI0vkt2uR9ycINl
nL01Hrl0hK7r5uO6WoeDmwH+hITm+ZmmF3T4VAvFDJluRxQv9pcmry5sSX+eZpSh4LAT9SPl1M9j
Hj3RtUi2i55aVL/PDmvMQxN1cGk3+qQa9HGcs1WkRm1tJnQQe/bT6qYbuwu88Y2xFa6Ja996nDn7
S3fQTzaKdVD4u9RoUXSeF3+nuk5ocSBzqgdSf1jvbMXTmhozVCx7CVlvLkWQZz4Ya8j/ccSzDT5u
FzvMIxVTwAOwxJicbX3C1Qx6suZ3bhVEgHCd7VoIqC++488WApNFo1nVgt5xnu0sclQZi02jq1OC
PoIe0tGWGMOBHSPdu7AS/jzIeE6wSFQbnPXUXv/93RaMGbDTqSUrYQrnl1Qkg0tQjZ6svEolCWBK
/L2wK2nfdcWvqQdIEUWXjAJXQeIfq+P9n3D2qjGbGeOm43H7eoD82TyXE6yxiN60YSShgduUkRdB
GE27xlLoS7WAPA1hd1VbPQIr9Tlq8yBpaO8ZV+iTY+FnzXVbonNxjEscWuZTVHZyQEcn/eQZmAuy
c6gvUhQDrfyiCelk2320su0u6I8/iZx5uahINJhHaIOts7WSiTAzC4Xs+OQqPp35a4l49ZvWSbsF
yCI2Fz7mukOe7TNkx9cDFacQ+OZn27XZc+spUJV5cjB6ml96zRzYbGxOkG/baQuV7dL0uTDi7zP3
3fSpK2meptFqPWMzerARiPbmm4UDAu+3h8sJxT9jPZpf/n7A31Pp3XBSY0qIhLgcWCEmobNm+Qse
BxsHHfuld/npUFCqmO4YWP4h6y61Kg/DQUH1gC0Bh/6uC+rb0h93OpqH1+R2vAeBeNIu7OL6Z1/w
3ajrv797wAn8cU27IEn/6mho4BowRbgwST5Zbqryboj1wd8NASBc0Ib++9IqPLGHkrGfb5r9ckIR
cemcvfQ45wugouoc02FIgLe2DhTbypVc+RbcHv375Bqmnfl04fFQVv/xDjEeROyxysoMPFjOVkFR
laDhEwB6eS30CZ1IXhw6fOXgPU2j0m+KMVe+2zF9p8aQmdtJlw4LJVMnH91+XHaFbuLB4+gbpdEc
l6ZFX6oAADcaAEKpwlAi6Yp6nxnjtdbNR60E7te1NE7Gvko1dVJhy/RqYOgT7EQz+qqMYFHtKi0A
v3fftVw8OGBCrWXY1hXahCgVUDT7I5KBbqOmxbXa6dlGyDRV6QuqoFa9sXU0VUk7Hw0LNlaUIS9C
nlp7rTKerKL025ZKL35kNzG/VOoSH+1wRDNB/ma2FXoDo/kKAfmQacVV2edPqa0F6tKdEsmChaNc
Jfa8xTHjLQ0bZAkm7eKK9G3JK6iJorkv036vOGXQlfmtPMpeGFKfCGP9RyLpHMdm/0QD53NqDPCs
c+MFRcgz0qwHNFCPzeRczVbiw+DljiSq1u2MMagt7bZbyadSlv1Iw4IgBeD84BS1P0SLr4DDlZTu
i6Eme2PobiYaVgEDmXeRgVlHb5uHRal2yEAc+rdlhDiSuptkOE+xczNJ/VGpxkPah4GIyx33MwdC
/3gVdsmvLFcDPU8fC2U4iFUAp2hHKZOOgHsPYWk/k8V81KsmxW48hiQy8/k0JT06g0n7pvlkOv0p
XOYvmLhFQFbM+xhObokqxU1COlPtyL7lmr9Xh1kP6hDinBjmt3Ya6i0HxE2iTFekBgJngX8tpkgK
qiaaT6bQf87deCUlWkrzHD4UrX6QDFBWRi0ezSrSN2oNIUs2ISBbN3NTMjO7lQj6rPb2AxjkX6Om
2VeRGL+LtlDoSjWDmam00aoGcHX43TJwGi4msFaccHo9P8RCuEY/B0sKZcVYxH3qaHiVIp/APEES
fmabu9YuT0MPOryNwsHymnig5biqpCqw56za1bG1j6vxrdaTK1vLbkan3CI1ORBBjG5Gt70Rl+am
SErA+ul9l8LRV5q7xgGNJaEtb+T2RonU17x0lE1v6aew7mnRBoyTOFtdir8LY75xOudO6p2jDFw2
0ciaqAlzqv5qDZRwEPMVgXBiT2i07WOCldD5wfaclzuZLlphAI1x2ljZ0b8burahHfDqWzk0V0bc
5RvFnBp3HmC+FTaEn6h9yYGTmg46a0cBStwE42xG4HfKR3r9n7WofNO1cke7/I1aG9y5VAWJg/wg
Yyl7i65Jvw6LJr23nFL6koRK5Nf2tJMQl22EM8b3bR1tjbi9zeNyPPbmFMBMeGDD8eJhfJGl5utc
Gm5jyrj0wKsxaHA2Isel3+oOS6W8am7rMUKiEaYI38DydkNyauv0Hpv4p3RcuH+qaOQTVDRyNP4c
aqD+vP78vjPFvoZ41bWqP2QgLOtZoy962AyW7HUjZDc1s/LNsJSPpvMsrBDb1vBu7rt7ftC128mV
oK1JlrixzPIhHkIfjYQEO61sHtqugxNXLuCfVPVkl7HXJdYWvIA3LHMgGc/L8qWUSRs4/ejLsgp4
PLZc2kXwDAzmAewVyg/sH2NRurmB5XcxQzqr3Fl2EBiF+Rdb5NG2rH8hpO/3OgoitaY/sm3q0NUE
Oq3apk2fdRrhT1BdR+iaPVpDI7h+TeJ3gBLEon83ZLDPeQvNdZA3UikFjXQrSYProCsYawRW4IpY
QhgOwWgtZWcI1Bi2b17FRBSlylYkXtpEZtIbd13TIIKctVet/MWv/BI786NjTi+ZPjyaNp3pZfM6
LGYQtoa2QUBzhfqWhWaFshs6WD8naA2E2fwY9AQ0HuooFSWjB//YJQN5oCfru2523U4p4l+NzgUb
Nj0CyY1etiU/mtO6bgYcA8AewpOt/ZKilSiQQnevxrvFiR4QbWwUnFBGFKbdV8O46uS7upD9FECR
iv3QbEReMywnrYDVGzmcDgbYujnho/WbWswPqX4CyudOzgphJZdQi2KPRg8bjLQDtNF6kFTBVUWH
TIr2qNn1nb6iGZbmqEspswIlrhyx5cOQBpEHky0sn6c53lczddhw2ZJX8rsxO5SIMVUzeW2EyPbl
AiRQr437HpBEhJW3HxXRq5PKgIoNrEcHrfwRlunzkLZPmOW4hpR6JcTbNpT9duSmKT2h/9w2RQi1
DTNGGxWo1B7K8Z6cq6d2xpM6xzcwLlz8YW+nEko6AuVNpV8n4lnGgGoojGcZ16R2nH2TI3dgv8Id
rv+RDTIovRynjdrZiEI+RvmPoui8GvmRuToldN90yMaLkj3qmcNUxH5CdFe9+GWY+3DRdno0fZNp
e92gd9jj7YfdRjrRxlDfVJiOmcvXeuxvzG56THP11oGQCABgXwrkDFMIHxiEuzltB8j0ypIFcxS5
eAJBtDehsxWBJXVXxrLmlyiiyzMqRuhRPEFuB8ikmesjT7L4KBK3cnofxcPeKfDA4v9u4lfVeLKn
7kfEabkZ1PZYVNG+NUl/kQupMm074GwBPNTeVMRXKLCZfMx3MEY1/cp5lp7K2t53fYFoLt+ZjkwB
DLVXx4sOR1InaXms7NifKhjx2fAQl6tFSmahQZb1O+ylfxqw1radpfaBUUkAL5T1oYHj9wDFmaOF
c2tNDca3zo0xRs9Zi1o+0WBXrA5lVnnbo2uKB+deE/o3iuFfQHz4YzRxlk3sJa+tHSLb1rfGNPiF
3tzpIVWKSHrqM+mV4l6FTLNbx3MCJyn82Ei35JZ9WwGDRWg2wmstZ1zECn1jwUixR/OplAC+0UL9
nCwtxh6F+RzjG5jDg2xgzAhN3qkmsHwAj0rleI3k7JyhfxZav+s085A1ztaklBfk83Qql+7bsKQA
xsMXOnq39RijJ6sfyNPDRrMQi/a4ZuAOu0fDiOFZdpKrdr8sQmxE1b+oSveKBEX35okrkE0REsLZ
ChKYhO1Phn5rOJwUNqLCVduz1UL51QolsJSt+ajLuFosszg4cXbthNHTqBHhCQvJJX5XRTK9SLP+
rOTiappMrzUE8NX8HoYujJUU1t9wUBabBuQFcKgdgoqx+Syi2HB5opu73We67cV6AdfMhKa9YIvi
S0vGtozgbyfJSokmP7mKbUCfxjAEiRWf1HbCoEMfvdRM780m2hLa3g8pljDYEqEkdDsFV5YJiZqO
UUKf7Lsi9JNo8GsRoynNlgclk2/0qb02teiLWtZHSfTHKqNTuCjLzazjxcq+6edTGpjV+IAtXg6k
W8dFyQnI/waDQZPTiH58wZl3Y0FgmWUA7qIrHqqoeVRzXayW4Zmvp+bPsjWv5qK9SZfqLiEzLPL0
iRY/IDB6AzNO/uksKNPU9CRViZcsSOylrt5rYLkjnDAQ3seBrkOid5rkQYK6MbIK9Gr42rJa8R8f
oqBWtW+zZC43tkM9neZPIgH1yo5xdOrMmZRh70tGeN+NxfdJR/8p2hRoK0nrjs+zaTVOQyyJvRFf
EU3NrpGMm3ACIfoYIOPDjEpQU1OmdrTiEEXRF81coKuaqKNmRcOhL5aSoBUathTWhLOQirfHWuTZ
WXH2TZScCWJW6UvutIU/IVq8SeDyvBDbk5eZjKMsY/quj0ikNejeffZqlVLEWaPvhT57bWkFMWHL
xpBsbWN3/akxIdhj3or1gOqHXXWrlXNgymjYc8d+VOfyUcKGENHwYB1sXEXUJvYlKyV3UsGpsaxp
PhbyMng99pfuBK10bFPnR7tMVQObvPsSKzUzkpiz7fvHLsqEJyUhB4FShbwwhVrKzJQl4Fd8wXEV
CfMxZyd75vRhrzbBbdaG/jTj9wHa4pga9rcwHBt3yEEgmV3BpWQ0YK9P1o1Q4u1sagdJAGDTMAsY
Gh+78L0quEzOup8Xw9VYdhRrnXSH2tqCWY8Sr8foIJowQqjq6XuqS6szelEQNxu3irzkiMz7lDZb
mgrUxZ36Pt+alXSFweSpmiGXWlDKr7MxexQLdKqo0+DMsbw2WGq/ZqFJZqRr2ytbmr+xfXyXMsvB
RDb91Uf2E01gdopvgjlD0NRo7J31ML0ta+cZAdJ9my6Phqm/TKRICZZH0W9LgWhWA3e8jeLkuAz6
LrPgVca9/taIH0rJ6U2CkL1cTvX7LJGxWMoBtYZprbtlCKxcjD38417HHlyRCq8BzF8MJZBXE1xX
mXuWlh6rYmkQbDRiNQtnw5Ox29A0FSExpgFKSFNE2YFNiB+UpAn4nq/VjADYYupGC9b0WVXqu8GJ
Im1Dy/DwDSaLeJGNNvUMLMEjjQMwSvV9F5dXXVTdLVaFX1jW+mmFsZKjTMlWOOw39SJhUxOJHVP+
QdbLO85Y0o0lNgEh8V49zNcCAxggBgGKEJaU7s9kITbkVwmoeq5vk/KIpZGnqqbm5qF8I0v6LyNU
jiVcTVxJDgAyTMjKmcCEysANgr5a9uzsJh9Fy0LQuudKK+/Y/K+SRf4lzPyFGz9WF6YC+T3ZUrTK
N8CSQGoDgTEj8ebE5KMcAQvf/l4IJXSVVkqOtWE726gFptZU2Mhlk/mm1BoG7632qnJmtvXAxZbg
u1U1bBMW65gutD2OgFiBO2AJVltPc2x9qdX4UVbkPEhH/MHiBUFnW9D3rdOVWvW3SUZmI4qWk9zL
v9oG47YiJ2qcBAmUCKsvgI9XFvSHXSiwlKnU6G1Ue2W7oNx0qS3JoPqre1XSn9qSHAwqU3mjauFN
02DXMcyI5xtteJvxR5JD57lypLtpEJrXqg0qfBXsF0rgbpNMg+blZi5cyi+7RCZl0Bk2QaHI502e
6ndZFT6EM/IYDe362k1DAZ6iAv+Njf+L1X3Hv4brFWZnixz6WPmhGx+KZAuJ4Ueu1fXVqIY7Jaoe
4jD7Oko9UgOtOzgwf8Awa10gkqrw66z+wX0bSwqrMIGCtwDglAnHOhgbafecYjTcLfN+EsPONkJ8
tGT5WKjW/ybtPJYjx7Js+yvPao5qaGHW1QMH4IpahpjAgpEMaK3x9W+Bmd3pBL2JrOxZZTGCJy6u
OveItX9KqSjsLVADqJRILPwOOHUbJi9ZXCU0/Rpfiiq+K4tGtxW1/67mHIKlx03S1gJR69anyV4n
ngKKGxxwGSnu2CqPktDFbhbVtHm3Hki5WCndSGW99blHj+24DU35AscNvZXB2FXA1uH5bKi12AP9
uBhG7xrINpHPHPVYMQBvoeQSCUcBqFmSAwD2pLSwSw3GPP3lupsI/pNhDZeCzG+t9adcrl/Qs7yz
ctONG/krtQqHLuheSP4d8Z+vKhOFIqvHi6B8/GdTyfcGomoRupEbBYFx3l/9XozqmylSK7QNDbjS
5kiFrMTMNEH3Qy+8hwqG1Eago2+rZsIDMtDixh+mO5JwxcFKohIYinrbtM2LmdZ3oVJtrUoHS6So
9x3gHDR1omGj9MJPL9T32hBuC70+zC6sXkBhKdLu0tKb0u4C6ecYtbM3nUUO9KfLIeFRVumMX22L
Wy/LqLvUY3SGpF5wq9GiSr1trkSftqxABZOXSRWefX4V4lXv2jzdl4DYJ7H4wcHv9FOMBlZ3lC1A
g20Ai2Yy73MLSZ3JuxFb4S7V8U2GhvedkjfPYZI/cLhf5RHqKFY4/ZC68CuzcuM32UsYihkMQ3F0
k8bceqBQ3KRAVYOee8URTOmV/ztwpBTeh9yR/TCCjLCONTcgVza7/5EaGURrerlFA7G5qgbjiXi7
fOep6N0orY7oTS7I6C3XoVuUZrbBsT1qAjdTrCdbncBJoLWOF6bXRURoWacRvMmbe6UlThcFIV8b
MvUhiZAbaoM9qAhnMgq8OuXCZLcgcCJ/yRp1r7TKA3rWu1SBb6OX6B3pPoqR2S/YIWAZNcD7k/ki
d2JwEw7NF424jhXGD7lRqkeqy68gcEZbMSWEk0vJwWo0UHzGN/jFX5KwCDbEhLd1UdZf5VK6bOsE
IRfhZ9nxdqzlJnPTKUWQR23Si1gm1Kc0Yob3qB8blZJey+RJOIU/gARRx1wbX6oJ9ZW+qgxHj6Sa
KGn/NIgWZQJA7cso409LFbzbQMzdGMCLO8p4aG1kmoAxstCO+PcDl0wugIuFmxT2Ctwj60fXRU8g
DOA4Bz3OTSO/IDJjc33TK1IGAZLKEeGbrnwKUyj9ZmuxwT3pWS/a7Mlq68jxpH7aZiH+rqyMvV3l
+nTVVIl0o0aJK0IWwQUTfLes2kszBcdcpVllg070tzqPmOsuiZ7LUHWLOr7LYv9odSj+gAfbtFUG
G5LQkGxtSkuTNvA4OIhRKDJrv9zWVnPdK8RYTenrlDT3qaRea3K5By+1Db2QBh7dlZPy0LTVIS8Q
nlGuZndNDdJnJekcA8mwPgMBh9D0EKqo87Rbn+5KvezQG2v2qvLCtcjDnceSXiNQNbMtqXHlIQMV
wdYDidc2QgJtZFcp4Z5I+hZ40asI/MHoitsOnSFRS299v3syS96zovJQIqxq5MKFVNaXylhfTnwO
u0t9l9pCR4/bfSi1qBmWqBMU94WEDo038V7jqsoApisp0l750EEHiMPnsDCsPUtshPUgadc92mMQ
izhWedlUE1qmGY324jYuZ8emHYZZHyop7+AvsbnBklV/IHX/117jj9kXCLBAA0FU0jjzxns9zfR4
hjrJikUJWJF8y3i3AXz8PNly1oAhWgo92TS1L1smvZzXdSH4jYPw70sVJ1ul89QVG2cy8YzixMgi
JdbwDFM7+HhOcCk8FI/qjyS4jLaCjbbSVmwOYkfde3QUnNVa6o+JsveGF4kysyVdlNPyQtDG1rbZ
VnCn+37L+rGL3d9IpL43tsiUiYWA0pKMsXHX0mZLSdlF88WyCepsvZdwvSR3rop7nyqmnEfnu9K2
QHPjMkkWN7kSa4Mxl66KvyQndiniSHmd3jd0nu/matmho3bOt+VNuF2trpgrlN5bJ0Ko01Cpzf32
LFF+fpKDJHMQRw2YRNLG0Ha83RTfo1/ghDZ+UXnwLgqy4+L30b9o1ot2PyZ2Z9uKqjJwEaDAYlrj
sg2lJsjzt6Jd2nxnDj/4ufQKUWSoB87cemMG39aKhc+ZpceJ6h/aSelWXRRaCIFiKOVAD3c5/eii
RyG04Riu7JWP+1GBjfCnDfn9ZxUUUgoCgF9HNWuoUrj1Wv9/NLEo0uqsEQZJgYnM+p4YX5tqrWbi
Y3GbIlG/QJIfUikw1kX2VmgboUx1hGks+T6jCFG79rLf+hBi2U8DlSgZKWASCJ+fYx/n5n0RzGJQ
dRioBTwYKlBEHlq4BfnAsRIkq6z4eQLer/v3hhZnWRZKeR0ZlEsg9nctOaWd2+otdGg7uhD3q6Va
H/c41hQ66FntJJXkxbBCrUyzuqD8BJXbbQNV0FMfMyffcQ1uETgO0iOjrOSrvvxmyLuIfPzqP+Hj
Gfr+n7AYMKTrPp8g2FGzLtrhRXwMd3MnVnb3d3oX35ta7Gu6l2VVGCh+UXfNIduaB2VXH+S9tlLT
8HGPvTezOKjDMtUk3SMhoho8C3mqWUb3d5bjybwtTkelpte949XgeJb1Wzk134LSfJJMsoJ/Y9mf
2FlUTqcSiTGId9RKSfJvOUxMKvlyNyzD68/tfDzt+WSaAW5YQoEMR+T9saSHRqHzfKCURhcPQEhR
Ijc3Eswmc9vm4u7/ZmwxP5CUvUaOiY93IG5RaKmu2pT6iVm+wR4UvyBHjnjv5zbP1yeejHAxY5FX
G1kwN7jMjSDyK4kx7rLaodHHjbfC7eq2OnuOnNhbzJwnmaFmhXzRxiJGB4nhl9yUX2Mrvy9F7y43
EL+1BANpFsGNiCVr9fTSNtHKtM5f8sNhplMDr4s0RolLNILa5KkgzH10WvbN01Cs0k07KRsnIMTy
+fc9u4Co7UPjgjpkddnVVudshj5CL50AqBx89euGTBV9ShDUTMIfnxtbQLL/KP08sbZYQYJU9Ci+
s8MtKCAjCqxG3dtq8ag0W4BjKHv+EIZvQFxX7K4NcrmGAIu2lcmu96uR+JJWwfCD2tZ696FAsduk
Gb7z+UjnffdhAgGVE1SjtQ3owft9OUqxIIGapjWx3kbqTYEarIAczv/NyOIGaPqwjySJreFnxRd6
e2ArxK+9kR0/N3P2rjNh8dBJQDP90qOsS1iHZuzXTo5WMgkd7aGZxENIsR5cwqNBaUKlB2sH9eyL
fPiAJ0YX29BKU3OqPCpXyxa1tVnsSxgQRycWBIP5klf6rkupEOINu+IlnZ25k8LSxcypIBICo+Oj
euKVTLmCRgmCmaw9787vhBMzi7kzglyZxFafr1R/r+2JItvhIdjTSfdvo7e4IU4MzeM9eQ/4pRGI
YjoAMgxMpBMbu24sRO5XluKZpyRe5Unp42KL5Z4PO8+iRv6tayce3P4adriTXYA+dnxrj5oE752/
0gl/ZsKwTECfrjYqE5dl1kmhKIpo9CzPghKKksKpXD4Mg7pKyphnfrEk3xmab46TLymPKVTunGa9
uSDXGzeSQ5mNM36bOyCJDgbu2lvuzYtcWlTBz8kw2Qyq5hcfdZQaM84jggCStZHv5Xvpp0QcYFNs
py8B8OEN4s4XkWM6HW4u8TT6BKwNeNtVStZbd/9n/5DFbpRiAuZeraE67HxnHpM9VFCk6aPkcm5v
pfrakYubeqJwkFj5hb5vrtY7Pc4c4jPBT0JngVSDuDxSQymYky/IwQVRhwbrc5J/FRvDyf1rPV85
8c7QK/R3tha7U82DTgVW2bz51tLlHz0fl75NNGStm/CMH//O1mKDJroW1WlPLA7Q6VwK7TmaGwV2
4+rbeEsI9PPD/OzQUB2CRCKh4y0vL/xhNCRRSMzfkWPEQja/1yibF4Be/n1/XuYONIEMcWzqyxnT
Y3jjGW21jhyaToOaaOa/fj6aM7fEOwuLeTKtXq5QBuHbRfdtPdmqcaDXAgAY9d0BUvagsD83eKb3
k7bnkzEtZmtK2syEsfz756NbQnzt9hb+aO+Ijr4XOcVX+WL/y5T9+R0XXtOIKLXUS3/Y/LOs/K9M
2bm+ChmNFfQyyDzOSYn3h1xD7UBRyQPur6PvZBvpSBrT5Nu5Gye9afeff80zbu47Y4uBmVSeKIpH
J1BLPiwKBAhqxUYVoy250pVrcF4JyxPsdFyLozTL+kZpkoY8V+Vv4Y+7pb77fDDnrvR3o1kckoZq
edGk8unm+4HeQTAb2k6hiWm1d3BtMPO2OL2JosLrkGyZsT7Jo+yGLnSWHdJO2/ES8Hm/j7c58p5r
T6OV2VrSJsV66NDCoImwNLXKnqhBogYI/eUyuS9Uc2W+zi/6Pxfi8lrvDAM+tk8hfBBp+SZWKIyo
Z+HZSj5S4+XwiN95pRRTm5K9lEm9h5T178cKTufTXNz30QBMOCcJ5YRK8UXxzC0n3Hc1kFea2M9/
ViLGc2ORQm/R+8kcE6vstAEzRUUrmiIdxlq+rkyZF9lwt7JE5yX4cRf8aWs5JDUlpx2JIEl/RrdU
IwTEaIMH77Lddq6w63adS52C015UV+XafM6/+jPTC7/aBIBOiQNXarzpXfNXth320a+5nSk5Ct/+
RsyfY9rQyJ5YnGQf+vxqCqYrscoaB+1hVD06B7neQ35FNU9zRO0ZxuWaybPTeGJxsfuFEhW5oSU4
oiivMlnoYogdjVxtOTbO57N4ptuawZlAYRDgtAzlLWRysv0zbj1NyjAllugcyz4VU7Waxy6IlJ9K
Ku07xfgeqOqdODSHKiqf84yqiiZEeiFGmWDTRf6xEoJj7pmP4iheICNy3zby3o/Vl6HynrwguUMz
8KbymqvOb+57ulz8tttaavez7aUH+PcrW+Bc5ysjmgnEACPghi0OtFrt2ikNmpm/IdqkUPvr7KG7
KPbo9wk7GQLdRn0htrXmC51zKU/MLoHBPWAk30NTinN0cNp76pHzCR+MUGq0o2SAa8mlTwjFazyx
oVvxjs66EryYgCLP2mSytriSmhqYkDZHVedeczw/aj6cwDFoYoRTeme+CIe/45CZ1L5ASJxfhEvf
z5pa0xwVYlu9T32Hmkj0VOVrr5ZzH/XUyOJSF5qi71P08pwiq451qaF4TIOM5lkU806XYVj9HQf6
1ODiO4Z0nqRdx70rHs0jBZiQ/RImrblex9Kcu3hPTS02OfWU4IRqkw+Y/WKMaGEKK5v7nEd7amGx
E/I2sfQMpSyIMNWh3XX7OdT+F3rNP+aCdDRT/2cpGPPPT86QuE3NTC1hFFHTfeif6L3kk5W38mqq
ZGVAxuJ64xGlUSTN81w8NjDV4l3lWsdqt+ZKng1AnA5ocbXhNVYtDcqc+MmmOOg81eDheRmjmult
8hbtHBslqas1r+is23dqeHGx0X9Ux5aO4XmAeMu7EF6J4ibHtfTI+QPjZM7m1XkyZ0NQNE3pc3vP
MaP6u/FlukhtfxcerF2+tW5pWBJ++/yq+V++KhldBeDZx1x2HicpdZgMbibAFOFm7n7mdbVPbXRd
Bxe+odvYzevqUM95CyYE8D/sLpufpU6ZyMoMtKAdktuZltLX+cF4y9kHR5UqtGTtLpgfNkv/5NTi
Yp124aRTQWTUzghfJ1Mv/Qsy12/nMQWdwvWM71pvuj5/Vv45zMWiNTWJV4nIeaIWz4pkoXkY2Wlo
bNNaQOE133w+m+dPrz+tLVZqW7VaXGRYq+PyUs/yLTItKybWvuJiiSbN2BSChjNb6+2h080nU0I3
KxK+fj6Sc4cK3jKwX3DCqHouXqlt6/cTmYT5UAn30kUF8ExyxYvVvT1/keWiOLWzuMvqppz8ioIo
0rzorenjBj4GxRQlvTiXozNzt1d5HPM6+8zk4jaLy1SOB+ttx2lbbQ+Pb5NeBjzp+r2yMlnncmsw
Wv78jIvrbCr1lsr66Xf/h/7A8Gg+Zs+oOxPMNBz1y9ohfc5HPrW3uNwmmW6VUaHYdIBmWHnxrmyt
x0qQD1b77fMFcm6pn1hanh+FGKo+bGUeOqmxNUIaW+Ld5xbOIGd1hSob5EQoz4KEtdhNfhEEbTHg
s5pokvUexHL5KLvJtprPDX8ntE/eY3csL8fLxg5c6ivWTqwzV/hcbkPqF9lbWAqLrykNRVAaCnsN
Jv0xr8djjWDTEJQI2+mXYT9cIhvnWGpwQCtxzeeaD6bFKj21vfScY29ErWoO989vK//iDd6wkY7C
bgbsqyvZ0DOTCU0I3QADnDMiwIstgcR1oebZRK7EUna0yyIj6O0/n80z59Y7E8ud0HVykJtcrXQN
b3RQLUl97wNK/tzKuQ0Hdo+TnCyaBbFoMWUey1+tENJ+e3DEEHMd4ieP4lZxSaa9/K3CjVmOGDwe
JGxFe+M5nHgMdNWOcdXCS3zzGHC+fq8/WyvAOnONvTOzOPUjZDbTLgQRajbMP1K0YXSUc5gC8o0n
r+obr1lbHP5qn7Z1ab6FQyVALNE2e+lIxMz8vc6VneBIjapj3K49ns65X+9GubgMKlkde0qZ2G83
0ra4FZ/ohDNvpXvtbrKraxTl6OH78vmCOT/UmWfPW59M8mK95IDdAiGfSYP0npqFvKl1OglUiar1
FzGQ3c+tnXuGa+RcNV6GEuWDy0wvbQliV5bUgzZO5wQoeX2FGGHXW22XH6xjt4uO2dNa3ORcxNmk
TJLqEdJccKgW56hHsYVYFVQg/B6mqak/2Ag2VfFHFGVpJNqtDPLMnf7O3mKx0psbZpZpVLiWcwws
c2rWzV7+rXLn1BkN3KsjPHPtwaeUwLyhf2DA8ucwPdmFgqSmGcjaOdc7lvbvacPEc5qNxMoZfkyv
XO2/ZauFr2eOTSCKMtgyKogRX1g88cC70eJl8GEpabHNGrWzwfn8W54b2KmFhc8spk0t1BMW2uTa
C4xio/eNq0S8wPNgLSV3ZiuQ/GN1QtOi8nqpWhPkRhzWPn2y6PGiFlLaND3Mvb017Tm2uZGdgkbm
2xh0GTq/V8OKP3Fulb4zv7ggEl9UoFhh3rwaILNRYT/z3ecaYtAu60XEZ+6jd+YWG98K2znzW6Bf
UCF8SIF7IR7idK3i9Nx9BEsUNTIyqm91oe9XJiUWEgosjIpGBuBd23JnJbGtXGnHBOB5G1/J9AOu
5tDOTiXoYIiYFozYZXVT1IptljcoStVudZAexdca3SPaUCkrjB/fHpS7jrcsMkgr6/UtYb5wW2Dd
/Wl5MYtG7FvSSDMki6g5FMA6nrzbgmm8TZ6JMzryBQXZxPmvEdJcI4idG7QkEu4zSEOhArG4tcok
FCStk3g60AMN2Jt26+GpmyBZCMNLY4XPn2/Nc/mT+dKg/4YS1Y+12NpkRX0LjoWPHNwWRNu9/Qyh
TrfrEOozB807U4uLcUJDy5cFHusSapscg9FGitt+zd09tyVOBzR/4JNTtJpSZEZVHg/GjboTaRsA
QmPf0rB5GDi5/wpb8tyNj2dvqjj52uzsL3bhRL7LEEJMzlho6RL2be8KuBkQGxTyJKEjQtFfG+eZ
+8maZQjBWtK38CEfpGpN1mdJR2nhpv9FDew2uEGUZ6t+Rdjhrzw45zW/3BOn9pa30yiF0qBC+/Gu
jK/t4EiXgZ08DHv/qXBTQkuUdFxLAFWu/8Jj99ymoBh91h5EL+5DmqajqEeaAsZa/koO4tHbZVvf
NZ3wKbvojs1F7Qi7ufnT/fdVJYCX0bhDl4JK3dCysAbBP8VKJVSeUOjj/fZzrApb11Cipafw8314
bm/I2KBHUp/rLRZXZKFOU5MDv3JSyhFKoCVIE66YOHuKn9pYzKAJGzos5stCkW22hjtDWfZUXIi2
Aga7KFBcWfuA5zbjqcl5EZ9sRquJetk3GVZCUKT3uJ9Ukda1VemKs5vh5PPNn/fEDm37farMmEf/
R/LYPSa8l0wHqDGsUDbg3yKyszIo/sEPRq1NsRbfMs7TAoIJCLjooOYXssuN6IYHzzzgjDpUDqzt
9vn3LXcfGTwLSSBVgZKyWB96n8RDYPTF26MC8JA7fQHVtZHs9lG+CFaw7Ge9mFNri9ENYh7KoYe1
6efo1htp47vJl5mund39BWbmubWvgFpleEQoRGvhgBZw4UKAQ4VDTJXz0wldwUVs2m0dikm2liOu
KYCeM0jJCp8RqCT4+cUVQR/q1MSIizlh/WOi01jWwrX5OrcgKf+xAIFyZHEvvF+QCIq3QpdSCafu
8uvwfhZcmMt/xBwPNHLX08pnNzcUbyreTB3tv7efn+yAzmrMOlGM33How+PcfUHt/Q1tZERahMNa
9u7cG9A6tbfYcTQO1S1OTEECiuN4bmnZ5q+GK37lKObGM93sVXM+PyPPLstTm4uPCmKgmHBkZpsp
jj1FcHMPYmOyyed7fW3TnTu8CJgZFAaw79jl7+cwZedDfsHr1XNarodS3KTtcK1Xyd/xwXCredha
MmWLSxUyM6xYrL1ZOtmltysAnDYbqmcOsyJUtLK1P47JEHUgw8jr8j+oFX0/JqkQs9ZArtSRPTA7
yo9OIvtFO/HnM/Vxg723sjg/oqJTar4pDaPWdyH/1YW3n//+M17rewOLqclDP4qAYRF/2JJvQpe0
Vh2i78+zHGq4Jhp4Zm/N3wrZUIV9BUN44d/5wSQoWkVn6Kx+I+c79ExekbjlOSllLvDbMNus1cF8
9HgwyRsANWkF3PYy2tE3Zm91lDo4psyROELTDG88cdiGUWe3IARXvufHGPF7c4vdXJu+P/oB5mo3
ghE7vwKQXr5YfwOcOTfeW1rs4XqkfdGMsaRfxdcw6p5V/xB+D3eDPblUR2tPakkQfK2E40xlMmaZ
QRUQtEy7zGIK9bYSjFZCHCa4JADOiUGmkHst3+mHhuIRACYHWHMIyO+KnXbQSWnEL59/47N7AgnT
WQwHLZLlpRNbHTC3ka5KDQRIVb8M+f3nBs4cj/MY/7SweLWGdZYGskfAM2zVr1pfPY/s9SuWkmeP
4G/tsJXiawp+JggO4HGnjlx+XzxnxrS2Pc+NdVbZtfCeyb2pixs9z7UxjGeZ3QboMKXfwg3cYZoe
O7eP7jXSHNlu7bA+82bHS9fEWa5YRBdEXFzqqVeOkZWTmAUo6wSdDdcIouFR5SBNLqy79LGzB5LQ
xU5aK7SSPj6NZtOcDPO7E33fxWkEebz0lB7TtSttddSxmnIn0UVxD7Hw0tqhFJm4/ZeBQrqCe2Qt
x3Ju79LZN+sKawRGl4WBSd3CAQ6xHh3CvbL3nJ+zp0a9lruyvs7O6omhxalexr3XTz6G3mRefmo8
dIMtEMvKndsK0gfB36/anO+j937v/Gn/HNzi0zaAB6M+wObvxbLZzRwPncNp0d1qxPdjmPK9rcUh
OAHFNOT5Q86XSmCnd4Nkz9mCuWwiuxo34l8R7Jk/2mcDXJyH6SiLJcg5SoXwfYW5DT7YzHJxOdpO
48tqZGttjIsYjNR7TSmkf4yRA/hS2jf7sdhwCD+KztwBnT0Fu3G3snTWRrnYnFYu9LoxLx1YB/bk
UP5yVe1nfASD3OsrecCzB+HpolkchL5iZibgrN8XjbAJbGhB8/EzS7SAKPob4vDvF87icsklrdKE
2d7sH4zXIa8XaFlbBXjVel5iZUcsw/X+8N8LRjzKNlpgO9gmu1kIPn74Y7X8xzt8Sf1f/8l//8yL
sQr9oFn8539dhT+rvM5/Nf85/7X/+WPv/9J/3RSv2UNTvb42Vz+K5Z989xf5/X/Yd340P979h5s1
UNPu2tdqvH+t26R5M+K/5vOf/Ks//H+vb7/lcSxe//WPn3mbNfNv88M8+8cfPzr89q9/zOVl/3H6
6//42fWPlL/mViFj+bH8C68/6uZf/1CVf9LbJ6JIQNMmN/l83vav808U/Z/UmeBcI57DI0yRWXdZ
XjXBv/4hmf8kwzK/BeG0zD4kG6TO27cfyf9E3AfsKj3Cc/yVjMV//8Nufz8ofp8SvsMf//3/MpiM
VOY39b/+Qc/X+wNFlniyzMrBvKPJ5XxI5wxplnZ1BTo8qaUQyqtSf609I3jus0LcJiLNyqMflU6Q
GuxEPTdgxwVF7W88tS+e8Mykl4Tw84+2UfSHaUygEupl8BJZRXQT52XrjJkIthss0oWWidOV4Svd
rakl0QMNGtlVoEZ0oPmqXGy8wWiMxxxy/0YLFRkw0PzkGPujacXDBv4UWF+1fARqlKI4XOjmvpeE
audpSXHVC+lVjzQAsk5oMXpxlrv9CMVnaCA75vHo0s2uPWVm327ysf0Vh7nkZHoBua43wX1RgLkR
Q83cmSkaJI1VNRtrsO6rcggP0yAM15WUyJfKMF3HUjodu9YasAS61leke1PMRjeNQnUXmvloB2Fq
HK1hrGwlqsBsG2BaJg1G30hLliOMirWRNAN2U05FodiL0Ex6LdwUnVpvwyZ7loNauaQ6xGo2feDT
AzcVgx1nfeDCIX3UYVPFeU2zuAnaMgs1kKQmUlbAYSAeKY0OgLq37KzR1P3UgCmP9KK+HvEDD1Fa
vvAY7h9FI0jIbJFYs1upglXHcadUPcRteqg34yBpu25m1xVlDlWpDX9VZvRFUcLvbRO6fdNjXIdP
WNYF8oIT/VdVm6quOGWITKUlEN9Jnra5qYZXU5pFB7EP9H0SK9/brL2BY0kJrZbuqqp60WodFnw7
7mN/UB6SAVH1lIz0taWEygN86scpUaOd4c3tIAi/cM+AF1GD6CrSMhbJSEY3N9rMLgQ5t/NMBigl
QicLC8nxWthoGj2+ipSOdiFZ921hSE6Rtl8Uufrey+G11jbfpiHzkPzNAEECu78sWhG8RyX9rH3N
2/Jh0301c1HLLncUI4aaDbzL10b4YKCqHCUqxYNeTfpDVE9wFCM186JN2QSE1KGTMin9iBpOruwa
zzMcCJDVZjBy04kjo7aFTkGkzZTk+6BQy6tAJBc3jH5vB4IPBF42esLmcvIlifRGBGUJTt0aSmWv
NR3v/LAtvkhqMaB5kcSOnGqj3YAy3dRl+JL0yVU5FvpDXout7UHfuwli45G4BejEuPnGNw8cPfC1
rfgmezrk1AN38TbxYlcvp2wLoL46hvLou/yC/DgKnUBywqCVQ5Xy1h7HVIJ6GtT8q3gdjKl+BQHj
WzZ06DUICEzKeXdp5NkuBGrrhRB3e8VXfkVSqW9kEUx5p/ZuydvZcoUwF39NulTuZ+2+m1LKUgTE
C7phwX7SJl0WZjlAbBwJpOuoCqSNEH4TpdS64bQSrsosQeoJuPQ2LMzsQtUs01V78LI10hbbqqiL
Cy+s5APV+MpFmjTirWdF3m/F2JaXTUZKfTMhGng5Ta28K718ekS2SnUlMQMLlifR3rCm8PvYhF69
TRWteB2biB0ejB2rcpqjxVE3tA50olq2myQrhl2WCNHkWFGpmPtYl4XGbcwuNihcjIUHvnmW2H6n
dAXHmxgwo35glm4dt11sQ+nuHiVSmNleT7ROh9JsBq0NZDS6DDNF/yJUk7evAjG9i5O82Vm97v/W
CKPlmFVt7DoO8t0gWVCAc0Hv3Loe5K3SpMVNMggtkJDW32qhJB6kVgO72YTxplDEmyAne4Cek7VT
QUA+x6UZAwP11HarBJK3LZmMBy3M+t9yL4ngr4Y6Z5qEoERnWP5L3oXFQfSr7tnqha6yRx3wu1wA
aPeSJj5UahPdy6rY7Uc44iBCdQOKbdMf4qKJN41HPaoFC4+OCINDORtfeoEluSFQHj7U2dTf1NbA
EIfKbqS0u83KOtpOQuFfxtKYH9SkiJzaAmNb0dR0o9ZVYw85kiptGmg3mpJFtiqmlhuUGiePkOTH
rAx0MqOSeRei67Hrp1q8H4u0ufPKyTjU5aQfOMZGm4L8et+ViXwTKIq/ryR+1TgGaH70YVzdFXKm
OcT6k8uhCSo7Bw27ETuj4dyd8l0mFuCBuig6yI1vuK1qCMdRYvVtfBXJFsdTqkrbyhn6M36tRdeZ
mWmP1gQQOe9z3W5bdbTrfNLuxDb0XSjg/oEb0HAmTQ4O0OEMFO91AcamlG4kCApOXMvMedmhWBKN
YIKzUr9m7vxrK4w42lPudbrMfwpFhRJaptVoKMLffKVMuNiLaSdeKhPsVkuJ4NqiHVa5vR9RNCZW
z15ccQ8FyHTdlkPH9KCP8hShw5c5ngYckb6f5qUZxuHn2KgvehgIvzy1GtyC65omnyFMXHkw4+sx
Fy17MmTlojIakiCdWe/9KE+ufDPwXFDa/iZUzeTgeUqyN2hYMVXvTrTiq7K40CIBFdRopJlGTJKv
ypAX+yEqkWXOM/ES+Y7iwbBm9rUQdMLPOIqqS9mXrSN8Q1Dx4ygCc0xVhBbE3Np1iCNuBAu5giwX
vwVCO+2F0YDe3qqBXQuScI9Qelbbsh9Kr701qMGmimLj2lAz7XosvexX64vWAZBhuaEZhX5q3UeE
TYd0LRX4SuzLAOmpUEqMTdh2WrUvwwgEuRI0Pf/gRrmVeyndC2gITMek6ekDCgW/Rc8lqVligQ+3
VRLj9L5MUrNC5zIyn2lCQU3NV6YMRTRPhjMOAzIIEqeVgchKoOrdLNVUp0/UwDEVTihZiHSHLwNJ
fOysHcFBcvRCI7HeKn2XqNPM2CDuKQ16tS26IbaLXM5mcm/JkdigveJtFGRgjimQU/y2LNw36hio
u1Lxex4qRRR8GXTU3x2tNbSvll8qh55vhfJGO9TNdYo8T8q20KobwYQlq/bKoG+S1pSerMRLn0u5
oSEdIMYFLgWQ9JaVcl02Qm9Ham0eUkHtLwHSA65NG4/vHDa7SGDfodCSw9OWg4fITEsnH4IqtjVx
ijnF0sjOFDH4MWZyoW70poLDqfoaFYr9UDVOlVieRDpR8a/jMhGkfR2GpnRh9sZ44VeGID3KHY4L
uEm9/A13zxQ2ilBwNOlxaGWbWMgyCN6JOJSU7PstKGoZaVLblDyctxQVYbi6mSAn+b4T0inYUKKC
onQTpl/1qQZNLpuGcGukif49K8PxS1KPJYIuGdU45vfeU6xtZISpdqkKbaXO0BppqzU+vxM4XPet
kaX8EPMRrwOljL6BvhS/CEFZ/fKRj7+KtYKrWDbKATWoppAfilpHh8io9OK2CtTkOQcdGh5Rwspz
VD16WDVpkaj9horSoaZgGkWUFGbILx3oy9eJFOxN0PvZhRdH1lUa1P4t60T37llodAHieWTzdaR8
sWoI9V0TGc8djtp3jQXxNaql+MGnas3flOKQ4BeL5aUmxNFOq0cJlHXaXPhaOrrlNHa9U1ZT/E0f
zPyOaxp0tAJT0XI7dQiAp1pGwJFp9c2NoFk4d6niQ2LvVT9qN5qVDM+BaZbXeFHIuWZJaOwjacj9
7aDFnbFhfP7/J+28euRGliz8iwjQm1eWL7VRt9RyL4Tc0HvPX79f9ty9qmYRxZ3ZhxFmIGCiMhmZ
GebEOQwmdo32IypyP3Rjp0nvx2iMXxQ5Kj1YudMy2ek17x2zjhGAanWMHx05lbWDE6cTdPdkfWer
H4znoWyxqftNDpwwCIpfGh2F91KVwcPdGJl6HALAchAzt1NXtaAoi1Y9dWrR9J9lToh5x2mVP8IU
VD/5Ssv7qsVyXXBBRFOFOIcSQKUI18G3qo2b7twqBp0W2YoV3rM60jJQSzYSTtIjJPT5r7E1vsOh
VG0MB5UWycTxWyQ2HjUzI6kJFAVRgbrJPLRYnAR+ltiKjZ1JCXdrNZ3y0XIiwDrdYMsHlWfyvpXN
MeeX6xrE0JBH++5I5e4hlW1iWXjSVQkRo7o8l2kiVbsSCQsUYTJ4Mowiewxz5AfcdDC8u16JxofK
mbppaybEvbHfw7etlO3RbJEm0aJ62MDLH1XwXCEcFCdh/17XRvvsBZ4ERe0IiXJme+dE7qYzFLQw
2wIhq/aSLtUnfTLC355hAtystTg6whA+7SrNG+/icajC/LPv+cG2mCC9LTOJ9EhuffvBYsjiDvGk
bFuFQcUVEN6bkJuXsRzeleGk/xVkWYGKHIpZvJkxR1CzNk5ZDmfSpImwU5KyEVLBvP4mS6H+LCN1
+04ZHFggvDYlDgKAeYqatP8uRVG5z/Q0/WF7KP26hpZEDyY61O98r0hPCScld8tMtU8EhpKBnw/Z
ISEL2aVGTyAf2+N2TK2eDESSTmOACubUteqvOir7s9EF4abr4/yzzkfZT4k6nLsuqHbRMBnE0nm0
7walRiELrsK/SqOw7tLSTI7RCG+yFlhZsyMulr5JTh68dHZUIB1RxPbnOKg0F9qJ4uw1iXH0NaMz
XCnRYVybUj19yKyi+OaMIzGXL6nGA/rF8TfEHKWtpEl9xaCWER3bWvHvW8r6p0JL4+/9kCgHRNb0
+1hO/AfO6ujsqIoUPyJNyVCSauBLZ1go/pRNWtBtm9gPyo1WKtFRadTh2QoMeJq1Mq0bF66UDtpu
ZxLz5Mko7wpdctzASsO7vk0R7usCdB8ayQb7ZhWHxumqnaTl/c7sY/w6g6B9gxB3dCq8dNibXhgc
y1qVH7VaUj8WiAi4Hgq1GDAKUJ8+GB0jiuX7CX2eQ9jn7eduDMzTiNLM4xgq3jYypO47WRMinUBg
99mY9ahaWs43cjPvPQ0xouUeBB78+uE2mySl2Vg2T81G9zhEeeN8Nnur+9gAw9qq/DyXWxNG9iAt
P5BsqA9Zb1J98NI6Drd9bGof9L6DJWpILaLLPHWe5bgsHwAbjh9KktBDNwzdZwn96yOaUSowoLw2
3ydyiQwrIKTinFEFyH8qWhB4JLWE9Q8w0RcnFEdbJmgHGPYfVaUNIFONJEdy7toBkS6E3mw12qVx
X8WGmxhpKRUb1QwidVdMZmA+h3o9BZvQNNtxPxWBr++bPO6TQ8180bjTW6ktD2qVNKoLB3sQwlDo
9LSPpNgL1FOUSHl7CiYrKdCWMhMHgu6k/95rXlM/CpHUfGvL3oRYxpAGuk2MiDpAOulV+k7XvMi7
H/siddaqzbMmNyUwWkA8dmIUxNCBb71tcscJ4UoHt6kreChNxEhKN9+EL/opvkOvYU8R5Sx1p7Xa
+qw9cmV1VgW2SU+UUVJ1N4I8fDOWDZJMjfrPaMf+Y0SMhECyRpVx1i6IrDawe80E+VOdkHkgPt1p
xYqN5YX8sTHbvhGHGKtcYyGlDzXOEc2ji2rqQpFy3qt7XQWACjplUHGh/T0r0E+lTQkqZhX6k/Gz
/lQ+SG56JjzE072PysH8KaGt8VknWtg6H2/bXlrcH9OWPGtNGnCUVkixiNanNcL+rnC5J6Vzum1l
3uYWKwTFSyFYVhxTwBPfuiCaTyByQlY4ni2NjocG02x5kJ71rf1IcKffyW5xvzoOu+D4Ck1AA6IA
2BO1OZCk6yPD8WWsBneAFU5iBtG7E1Cq9A5WZbqu5GaFu7LUhR19Y3TWUqpzx2nJc3VXdLAENK33
j9MPZ+ewTLffCsS9bn+9bXRtoTMXjS2zbutCLDS5U9FbRIl20yXtyldcszJ3U8AyculjJWzuZHQW
zK/kwivbt2RDNXUwHgBNFWXuKMpgZYTx+GPWF2hXtB7Ty5ExbmskuXa3N01cQBetxlefVPELMTGg
QBM127TGVj16qQO9RZs+mOK9UJikHmJ+H0v70UFDxx2i8JEJtxVOlyUHubQ720Y7Jc4gRGAb+0RG
VyVq76XAz9dQfbPW5t/Lc5h7N2VelivkfIISYmQV3L+xk2zjKtumzC4TeoS7uCKmuL2XiwccuNZ/
rc283ol94jmfweh+Yx8m2NszdedEm8ZN3GGnuoa56X8wXLaCrHh1h/k31AA58BWBIylzKJKXyPrk
B7jkeGjQF9d35X3Jf+Sb9IBg2Ubedp/sx2FHIXoDz+6z9MusNrdXvvQ1L37BnBEia5y8i2xx3M1Q
c+UiP0U6wNvbRha3l16aqoGAkkGrzfr+amyT5CccC9Dtu2mruFJxRiMsPaBstzH+SqAOdKTnNbjy
fFj31YcuzYrFX6AogRcyqBRg1kacDBmLDck5iIp6q/xFllcdzX4zfrWgfDH3UKAH+aZfw7GIQ3j1
gXVI1RwTbDESVW9/QZj7NXJchu5KfFnSbH+09r2HhlCE6KBl/ZuPCXkCTwZ7bdgza6VsRyoaTror
Vz5FBISw4/xw+1MuXXBggP5rYnbrjHqMYJp4cPuJtJRdjarfQZmtOcyiW16YmV0yst/aXLOO7sIA
/UneIUa1907as2B2V+6jXbFO6LF0nYJaptXKmA7s2jMXbS0/kRmh1l0xBWmXGxI2wcTMcFR4kF7I
RlCImZ4ZdAOcOgXHdRD68pL//ICZs3aJb7WRww9o1SclNTfkZivuseyMfyyIb3txHNpY94cCUJ1r
6OPg01VwZJo5+niO9LA+ttI47AR2ZS2kWLrJL3d25pVmmKFtleIyZlbudOc86ndR8s1rVo/72g7O
fBMQfzkQn4pPOGynu3u4lQRV66OAU1S/VwFGix7DZCIkrbYMdeIsKDTaXs6tBh9tfvZ/Bb/s3wHc
M85L4G39c7GzQG0199qLihCB9VX5evsYCvDB9cViaGJegT/RjXz7Lb1pMMewxrh8VtCt/dSlm+lO
RcfxHYUcwR9knRH6e4LW7YTsFVMM448X46xS2zpryGK56/jqxd3/84vmuH/YtimeTfyi0og2UaVu
cnt/e9GLd8+FhdmG62lAnYmasVuWCFxxPrX7eFid1l88JbYOWFeDYFiWZ1aMsEJFdMKLxPS886Od
Dpr3MU1+IrxWB7we8Fgwb25a56rWDv9yGx1D5rVgPkSRZ6elodcWFMgPuWXbPxABnYEU3N7GxfN4
YWF2TPxRC/JJJDN+HG+VSoa810TrvdpUzl+3LS1+sAtLs1vc0HO0zEw+mFn/KKezl+RuZ68BJq8R
MiSdF0ZmJ4HeCm35Cr+rdy3U/Tvg3JtiZ/8Uo0LSdo0xaPHc/bH2ygt1cYd6NLKLYMSa1H1QDZne
oxW4geMAwvV3elwhY7sKt1v5YK/w+QubyJUyz1BgU09oxrnmITyiM74dpYPvHQeY4wROvk9d7Wv4
+fYHnGPl/46gLpYrNv/CdF8k/znUAiRKIyp67I4Cz+gcUE8l6X1ZI5VYvEUuDM6e4Rp9tolkm685
yPsxvMsK87iyprXtnD20dOkVr+gxIVRczE2ybX442UnM8ww7ecuA5z4hYkzpv6wkh2trm72/pReb
AIsxXOhAC8HP0Bm5vbalA4fGD3Josq06pBVvPxejsp2ZiTQmQfgtajct9Hvgpm8bWdo/XUVsCkia
oJSe3R+d3HBxpWRmU+HXP+FrRRqx8EP6DnIBbCOu1gKIOQL01Qt1FTA0xT+oIu3ZxnU1WuQKszZk
Z/KGZjSdT+av/I8KE2zSauVv6YhfWhPrv/B5lH9pZbW6DurKOEV20eyTuN8mlfmcSzF3WVd/Uar4
+famLn65iyXONtUy7Sa2Tb5cRavJlcaw/Ik85kAn2S5XSBWWv9+f3ZzdytrUSMiMTFwnpb3X23aX
lt1Gm8j+pp+3F7VmaXY1h36DKBk1XbS0//ILMBGTvUFP2h0Z1rttaU5Z97eLwDZODq0azlWFLnK6
PiwSqiEiw0QAXP7eva9khN13ghlSQOh986QlB9pIhxXT4lDNczzoKRjzRYoH9ZbZKou+yYPc4KuN
jDKnR8FAWOyiB0GoVWzo9m1u21OXrpELe/NAy7AlDfwf9uqdtqfuEvMWmL/Q7rz3d8Y7f+cwyzRu
u4f+MWZ2dfrVHusf+Ye1ZS9+2z+rdmZhUmQ7bYVAMF7EyKXRGh+QwEYepDqMQ/lvzobOQJ1OWKZD
Nv32QFYqWsvwUpEZKfemh8ZX9N2Jp5VbbfmSubAyO/ZZIyFSk+Os8Sdlj9o37xzozS8+tZf/w+DU
4iWDGBuUJgTvV3KBY5qFfYig5GuZtT2bB/OcfR1fYN55MLcOor1nkBXn6Xfze+2Ffb2fr/z1j+k5
S1rolb2UCP8ZnzJmTNonkSUJ9tTgGRXjkyBKLg7epl65dhaLQFQm/nfJ2sxjunqicz5SOBSV5Wna
t0/DOzqnu+xZoT+wt5ltjR/X2jjz2cK/L4YLq+pb5wHsKLXygFXmTEkLyavPysMImr84rApcLp5M
MbXF1D+yJPPUIVWLEH10HNWWMmRzVcnZJZMu78B4gzpsNDt+NKRJ3toIBZ9sO0dEDoZLC81gJK3b
NqqPIWjfXWbZ3UrRdvG0wkIEnyf6ZOSsb3fBnlqw3yIwoBW0gQrppHmfJxsiMm+tAi4eqrl3wSMl
+CahWHDmt6ExDZ7qeD1QtbL92DGmh5aPvVe0GoaVOoWXNdH3ty/EhV1XRQONLrlF6X3eJgEqqRnT
xBcOm29R/jMMgpXHZWHz3hiY3QyokzddOnLVqQk1WSR9nfxcOe0uTqWVpaxZmkUBVaI5rd2yFMU5
VHGxSxA7ssxgCwx+ZU1zlhNxLuhpQV5Pq0KH7mTmEfHATASDxexake+CVgg8V+B2mifLl8+F59Wb
0fDeW533oFKP7hXgmFG262r/mzKBBLv9CRechgFifgdtEzE+MXtCJYPmcdi0ujvUT06gHrsmAQwn
0+COPqf+6uT5wjZfmpu/oLpR6a2TY049VHfl9+Jj9cga7ZOYKZTTTf0r3we7ZHWoccFR35idbTmq
21nttJiVh/Fs6vo3xgBWqQrW1ja775zWCPq8wogoX4z37YtNSyPamVsRFDQb80f8oW5ckFrpj3/8
DXk0ZAUWOYoXV7lHpXTGENcd5TAFOi6omAeIIh3JPGiyf/AARt42txAwYw6CBJHqMKUz20xl7BDg
NDAXOKdMffHlh2mNTWnNxGwrRxmEC7wZdM5bhDWKIU139QgUFwrOdHd7NfOJZnEcWQ50jcwimUD9
Z43sIGuLycpZjnrwn717+axBchg+Da7lbYLqoFhuvR92+Tb174bSDT+0x3zliVjwTlPhabA0GdKj
q7TO9Ie+mmzx/QrD2ulhpZ1CGJ1WooDFPQVa9Rqna5D/v32IjCFKtSrgIbJk8JBpjnSdaksb0q2V
sHzhHCCdhXOIKS35KmiEGdxTS5lzUNuGm5UIs+ptYbqpbm1HY3y8/fnmM8N/f74La+LXXOSM0ZSM
jGlhDbSsUGfZSJ+76V3+JBjWu52CNvFE48JD2Hwvv1tThlncUwtqUU4CIIw5C0Rb50qlpjUEIZGh
7utEKl8as8u2WSb9U42s14WqDL8paOCiJ6DNXqhAy5UIdB+xeGDAfFuM+jvFbrxjk9fTVtKd6Jh3
nre34rS6L2iJATnquq0cONNKGUc8CbM4g3PC1xWkPSo8dm93XPKScaT3R65cFM1O8jJ0Y52tHoaP
ceB8LyvUSUdf/eEBw3Jvf+zXpt2Vabh/OaZQdF4FU4wYhE6NjJKb+NNfasnkG5DKbay077PJpw7f
mlQJ+uqroVjJzsmCd3Stn8JR9w6NrnzVk4RrGByiG0LMQzzhPYRB3p7BZhauavb+Ng+D3k3r9j4s
/F0WGBpzNiHD6F65qqKw8PCi4IfwKXEh1Yc5kQLtC9uWJmo5UF0jEO2O9/SeN41ruihklnfaptkI
+oZ+szrVu5AAXVqeF1LVWua6Gf5jGRi5ss2fQn8THkxXgQEmemfugwckOLbZPVfu7S+4lBS8MT57
PNRaHTpcnFyPaoF3bg/NsTvTid6oR/P5tq3FHaZaxnsOeM2Yl+QMO5KzKpe5GcJiAx2gC2fY1oBU
v20eanONvGDpKoB3hklRHaGHK2Ipj2dZMidC1SkxTkU7vCuS/ptspyuX66IZHIZmGkSSELi+PXwF
QxFK2nCLO2ok7cEwKxuG0urHyvHWaKAXz7nIJfiH+s68L4ub5EaUceHI5/IhPldHIbzY3a9mxYtL
urAjnseLG7y07GIIwTK60rthr+yF+oD3Mf6tA8OI3+f7cBu8aKfbrrFUXaeo8Wdt4jdd2oxyKxzE
2sQcfQEVTLVJv3k9h6ChEi0Hd9HZTFd8f9EfL2zOXion1ZwpKbA5ecNdaOi/TRXMN2D/yKnua7X5
F+89AsNCDdpBQW/eJJUMaLyDhGJD7yUn39HeaxKMLY6hrCxr+UjDyq6gkqRokK+83ctJs4MqVEsu
ZUg+PQZOqRBDObapC7d6WYPmLcVKqmi9qnDGKbTM3xoLMk6GN2IMaCy9wKL+BSK9XHOPpRDm0srM
PQxfTZ0xqkB47dqduulgTY3P5W/twbj3rEN6olJwaOAyHv7NN7tY3cxF4rRwfElhdeWAHlk0nieZ
5MEs9rfdf20ThadeeP84doYamZixpO+6TxWzS1YsLJ1p8ls4lywgZHQP3lpok2EgGeGa6p2E1mCr
PzFbdCpqwA+3l7JoSFXxPDycW3e2FOa0U7/sueSLyHZL+diqnwJmkG4bWdovFLv/a2RWt888a1J7
AnhXqr4CN1fzbCULX/K3SwOz7eotn/DSEFdgW70PVE7OWHbHgAkU9JDLtZBZZfPnUdSFtdeM6OLz
J7Y2dETutFkQE4CXUFA7xxtG+0FrRLG7ig5ZtkdvDMYvKGjmTaS0awZGg8nmun38IARsix36IZvI
FfXdVQqupfBGQ93rf63NzlBd1k0yMW+AtWj8rMKF5Rmuf2SSCCH7/kuBQJ38vvUZ5X8QFeZ1Lull
b/nzA2YuSccc7huTH5C1Xu9WSvjBsdaI6peKSCDN/hiZuaQm50pmGhgRrdTpLkbx60475hD59Xvp
oIPVXOdVX/uOMy+FuNYapBSb/+HqVFBi5T+yXfhrvFvXzFrcR1FmEErM6hUZPxGQFRUZabEXlCYU
G7QfO09ZOQyLRkCAAtrTBKnIPJnpu8jwOozkinSItWkfJIfbl8dirCG4b2mO0Sq15kkioYYH7hsT
Re76z/5ROYYvlN1d+4u899zmsBpQLX6nC4Pi7y/Od50GSsZoOR05H/GobJ/eN5T707v8lL9f/0xL
UFrw+Rb0rUxzwgQqtvjCnGbGVu7n1DPVb969/TRB154+2V+9u+Zd/mLCHmudm7801Mjld+GjVLhr
5ZOl/pEJzTjFKBXmbRiG3/4AW6Vza4rreYBCU/ahNo83zA8rZBXNb+e0evaW9vfS3uyG0dKQygYS
g5y9fmdQLYLm747G5z7fS+/XAp6Fp8FSDZP+AYTN13ykfsU0ZjzxNOR1+hjq6V06tO/C0f8VjKta
1QuHwVKRSAQorAq65llyliZeM0QZB1woJMIVsSkG5JYLpEpzJLI+O9vifu1xWHi/LbQY4cTnCAIr
nV2WjVSjKhuSNhlm7frNN6/V9wzlHm+fwaWFXVqZ3ZYpE3BpFGNlrGvb7TQvOfSZ5a/Au5ZqUW8W
M7sgC6NzKvXvVni3tfbQxzifdX/D0SjvwwOUP2QWbvuxehqt83pnc2WR80KmXQetnWYssu+83xT8
/W0G9vtf7STzUgZZhZg6envWPMucoLvACNQau75kDLFaO8/LLvHHxOz6Cry+6goxXlG0lWtDBa2h
P1ybyu62Tyx1Rflaf+zMrv6BWUDoMfD21+m2dhv7G88/xwf00/cN782mYwSHwZ+HtRBl6UgTEhNO
UrW/nmkavTzUMpMFDuWT1VXuJP+s1ee6XWPzXtpI6mQErhSWFb7X22+lW02ZmVNgUMmetjU4e0N9
YuJvf3sfF63A7I7kCc3Hq1mpJuwSTe1YTdnW8Fu8oEjn9kq2YmXpFeUF/WNGbOrFKyPHMBg2onwt
n8UYQ0Shl7E2uisQ/B3Ncle8/AucxRuLs+3rBh+eRoqHbpNVz2ZQMPysHZRMdQfDXolCljzicnGz
+6l06sbwIdVAhKNuGfAfp/d26YcPvmSjz+OswToWXf/S3uyi0phMlIxELI0XLPuqvgj0irTJ7/yT
oKDUYtgE1/AAC9eTaIMz0eIghXrVNgJ9l5pV3bDGNNnaSu3a3T9/TOifIKZkOKB0ruEqeV3mDiP3
VHWql9IYXYUhPav/ctvfr9eBETGpQDBH3DiHGgzJxPSwVBiQApQf28Q+EqOuPCTCs94maG9NzG5A
5qlHlEQqw61CaRdIT37V7nLrRAFn2yKxens91+cXYxb6F2jDWLYmi7+/OFhwo0QwyYQMrcnT1ooU
5NgA03e7f24FJj/wGaA0oHOfeZzkNY43QmYNYcMva7zzIQ2AMe+2jYVIFKk3C7Ai7sUQ4HzYqUE1
yNJHYqV+M+0VMSkKnwITy0/lN6aPTs6upZOXgrGhkWc23FIbeuxrv2IhNRNegUILQjBUas3Z1xvL
nldFIjwU8ywVlBhAo8Ozn2+cVzRcp+3XaesXnPKNzdlbxs3UWV2qAF+AS/BhKjzzOfJh7rm9wQt+
qQJcQFKLY8bc98xV6gFMQ+3RflGtiaqRbpzGVDomtvV50IeHOPbW8KcLvknhgxFEcqeF6TUHyW6j
rYmfsiA/+Wb0pUHrblidcxfO9+a8mYz5ito9mFoKVnOMDgBGMUjG7gWn4jSaEJ0infAAnF3bl+hb
CwWMEf6BTf+YODuoNtZaMlfX/8z+zGOqRG/9XBSxpinai4ca9ptNI4oHcCbd/oTXk3kzWzNPKR2J
1nCNLaNVwZ82h0n9a4xI2aKnBPIhP3zKwmCnQF/XwUsDqcSuAUzl6yadMyTbIkb+EVKUzWwf2cnK
M3j9Lokf99oOo0Ft2K8B9sVdpKdJn9eitVjvqBQxZ3InqFnRAfpt3xmHccv4KQC5latpcfcvjM6u
pjS0jTgbMRonH/yi3ZiTsnWSn+isrez9opuZoj8kxAUhun5709qehM4YsgWvABEhzS0aKupx7RW8
OqViE2nLMkCDUtkVpKdvjbzXLG5B2Ko2cvQhnb4P5rdIjfeTr+1vu9PVAcWWpeli5BHCbsZB3i6p
r+AyqoHkuVbrbAMZXVJqiW24Nsa6ZkZcfxd+MaomXKudMIOGiRbCcfs+k7/9/5YifsOFDX1QsqTx
baJyOFbDXN1Edr0xpmR728x1IMuWUSh55Te3cbtZWBllale3dBHd6Wf7vX7KN4KJ23hSmMWtDv52
rdV19TIIbAKEOuCfNNu+6tYPQWsmLaBBFyhd/y0ZE/WTFYw/by9q0YjFuLiQLBflurd7B5Myql4+
nt0WWX8mPfTfyWUbb25bWfACAAc6FK8WStRIE761UiVBkcQtO9dHR2P85GufzGjlBhKB9uwlcMTh
EckZFuYvnF01aajkIjAuYKI0pTODFVoybQveIKYpz320pmt8ffuIc8OzAwiAGpo227pUD0rUk2vq
qGhghG28940ORIO2HaIVOu/rjwSG2wBpALWyzpjFbPuUzi5JSFlbJZoMbfAFaqTD7S+0ZAKcONTJ
ZLaGMYeGRLIR5mFB5TG0Rnj20Ni0rJUbR+zH2y+Ek12YED/h4pgqeV/LiYmJITQ2evtdlxi4hu+k
hNhLzXe313M93ECR+dLa7FJw+nJkFgdr/blqD9lHERnAJfgx+hzflXeeG6PB+dnfr8lsXHv6W7PC
aS4WOUBtnI/CbEywZfvJRhnVTWyvFSKuPxeBlU3fjDcJ9JI1W11bRk47eAWri7NhF9ZVcK5sa40u
49oKxwmvA0IAyTf1jreLKZLCKTTITBmN0rbwJhGSpys3w0LgIDQeXyU7LPjC53Q+bacZcdIxPZYn
DAXCr9dD5VpKJJqhQqEg2fd5ttXlKiC0yve6FD3a/a+erontwAQHS/Jtv7leMj+HZApYNKcahPTb
JWcTxFaWGdKDku/AK28Ve1WVWZzWt+fgrYnZt/P7KitKIO+uLgFjwk1GaTzWqk/VyvoEld1BcSLY
25p7u/30/1vczDmLCmwmFKJ4TeG7EqzXnro2Cnx9DbM47nqDqXselTk4qitszRr6gEvRlvbQAW80
z7mHe5CEeGT+E5SrtjYieH3khEmbDqVJ4ibbs9sxGvK28sV+hvL9WENq6D0G1ffbO7e4LIcLQ9zz
tjpvvA5ZrFgOZAAgQFptl/rFTwusotnkruTfRx4sYU7brdyX10GnYZOGChCICAmN2ftSke2E3VCK
1nLp+vDG9UPx6BeCG9m+p3h4CuGwlgdlxewrimzmn9g19Fe9J/oJMy/JJGsIYbLnE2rGwwSsrht9
eH6fi+ZDA+S7JJPKMnXbK9XKGyT+x1eGdbQtEQIDf/A6xHVxd9Iv92qnSikfQ459QF07cymjGdtK
65pdYCndSlR/DSCGYAR82X8Nzk7iNPh2w5UjkhZt3CfOQWkPgr3C2cV38QkOycTeDH+ZX5Ln9BdS
Fq+wvtt+teC7b37BbK+nqa7LKuAXAEDb9OqH1vxg9mvTb9dtttk6Z54Ed/lUdwyRUF0R2iO0a87O
TqAG1G2G1tPtJV2jioQ1k2hSnBU0gWaNhiaq/bAzcm709kWyfiZ6fKYsuhk0253gbc6QACq7X3L/
4E3Nyhe99iAqVBSqVOQGIU+fh2QK1P5Ggii2GyZytvNIa07mYA7PKaII+8hP12Qitet7QUyiAeCn
gA4MXJ7vrCxIBzsdppOT2FfqVuZGMc+yvtX1bX4OPmRQHrq8bMNR2ukn/x6Wa+Au3vvwGwDu/Ugb
Od3KzI0kTyp0jBD11ZspBwBArQINTe3DaK1s0cLnoeVKUYRLWmAe5xF/Gmpy6CH1wHUyNvAxO062
yaJG/tkokoxTRKrrELdAvx7I96r2vY9UZ+WRXcik3gYW2ttXtkwDplUmAgv9MEBYDyO1vhFUbWgw
30GrPNbb9ZnTa9/ApsircUx6zfM6ZuLbEQ4HMHgY39tR5PoGaOLGdH31H0frbwzNZwXZ9YI0Utdc
xkqeFb95X3bZCoHD9bUhTJgk78Trou37dv+KfNSsgmvNnfRQfrRB6RxGS08+GG0W7m4f5+uA6K27
iBNwcSnrMVyYaY+7GI211VMfctkV6Ny1XgtqLTI9a8aA4YyGs/KtiWywzSjLTYNrWNkrH7PC1V/0
s74RCp5wiW3aU7rtEpfhf+7g4Dwyd3lYmyK7fmz5DcQRRBLIgPOvb39DNTV62QwcZC83m0NeEYCW
7QhXheSr1M9C+xTLnEkp82h/qEpwvL3L186JeeJfnTI32dc8ezWqpkZqg6kLjdG1U+AP7b41QWQq
vtJu20Ia/vkJZOibcIbttrik5x4kt0pTBXB3cwLr751z0rbTEd69fVa+Yqv+RY+bj0xFGOgut7Ng
hny7wTXpuSAcNykBmIhEZEyqcUxX3p5rZ6WMoVAv0akK0+KZJSw8C1FoTYSCsladZE17zNpxpcOz
dHeBaeJtIWsxQenOnjew4s1kFyKIPjd36m4CSlVvveO4F7K23kZZWdK1Y7IklQSJ+VgxZCT+/uL8
NcVQtZJCUGQVBEB6rkx0nWHRGSR9r2fqWY7jUxE3d9E4xCtPhXi83sZjmMZDkGOl7qnMS4TQVTSh
mmUEoB5jt3WsZMcJsRVumbY/DEOVH8YyWAPSLq7XAaSAfBSjXXPHjPTWSmEPF1Wvcg/38A4Pfg5N
MgcpBrjbqfF7Owl/52H6+fYRvO7+IDbK5fxfy7MPSxlxgBqJndbv0RvY9Ifw6e+xDvuLYCXINmtE
dws1ircWZ+7qWVFFwxWL3ovTusUJGdetBjENMlPcdoIMIQKunP8If6ws9TpsEYYJlahfceHN4yTL
r9WKxgw+7KcHI4JcnnGL6HNmawnkxgqpRRuoTID1PybD6yGIL8/9SPMAEViOrTncO54ECDRIh001
tF+Cyn5PlbpaeRgWagMi8zHoCPIHI66zLwK5B+OvGr6QSXulPyQnY09r56VTj327o8kqVBDH44ga
Vb/i+ksXyaXl2ZcxQhk9rQ7L9tButACRoezL7W+wkHy8Xdzs1Ru7uKtLGRNQr6cHFKT3KQJ9QeNW
O5i4d4Xb8PQhS7iR3XDbHtfYPxZCiDd7Oyt0KGZReKOO73VtXZDopKXbKaW0r0NnZS8X0g9WirC5
TEagQvo/u8La2BkkuRRufq+8ShUj7AGKGNUJdOlXD9XSrXVhbZ6qt5kS+naOteaL5QpIo/Ku2A8f
KakQXlqVq4YMFKpH5/0alcGSzxA8MOEmZEivmCRhrazDxKZG4AP9B63n1tNK2Ld0N15amGUbHuoK
RZ2Sx0XMa4g2VLsPjul+Tc1xzcws5IMCvUUj7NWMwLz+3e1ah5++Zhrz9+VyOTO/GJJ4aJsSO+Vu
2qu7ZB9KwDEbIq/IFaSROVxkxvuuB8azb9aA+wvtVEATfz7X/KHJzUAP/Bbr9bnd+SipR/UG+loL
4cp2q++T1I3OARSzw7bZl5+tj7eP/9ri54hNpdEK7/VbKh/aYCPufu+EetbwXHxu3AkpaOhr76WT
DEXZacW0uDZv7Lszu9yqJKq7yWfl+kH/qz/YJ+WQn7SN+W4dUb90y1xu8uySS8LAqZFz4+iXn5T4
ryQ5yNnaKyF+7q3lzG6yqfLpMIbYQLtbkNkJ9lHrvsOBOrgG18BQ11BRwoTLJc0yBTPXYiOoX3cv
PCbb6Ue2jbbxwTj4pzTfCGZc55zugfiO+dZ8uf3prtMEYZvSqvKKxHktR1wEg22k+k3REXsOamXt
mrrN94idfM0NpPlq04q3t80tPsCMAtEppprChNgsaHdQkEg8GXvhpwq1j3LTlxtlC8Ri120koTMF
tyyUmbvVTV68Sy8Mz17+LHPUJlMwLITDjL3xRWAJxBgIFN2Zcoield34bi0HXHRWemy2IQpY+pxG
Umq1sLQyvix6LS4tsl0rvYzogt7e1CUrDp+Q/hTUV1eQlYGHv619KuR2rxzaXNrqSIpGzlqbYcFV
aA5BsqqTU4Jlmp2KmhnqTBp4jawBlbzQ6Em6FKm/izvJu6/CVF2hQli0B0iQihJMwFd5yjiMRpJ3
LGs09fdlKW/9cjggyeOWgb+SvC6ZQhcGySVSIqiHZ85hT0yuaxDNuV1ZnSOElvT4pJUBrFq/b3+q
hTCZ6ix1cCJkBmmN2R7C2Uy7UokMV68ZWfQz6UgnI3DtyDhw39yj6FYzc26s9sQWFuhQUqSJ4lBV
BGD/NueT2nTMRqel73bHFMhJ3sW7YJ+9MyyGvfq9/SUiHWnrzRobyYJnUoRRgDiwYNxmtq+e7thN
a2G2Q17FcVBUrD8G0fvbe7pwsqkDMP7MAjkE83xWSH0HFShQt1LlT63Uo6qlcrfcNrIUcoKe1lCE
h+KIxGEWKRXDkMgtKHjXfJqYS+aqotpa34mxsXX62aXPhXsgLih4eEgh336uKKrrympMzc3V9Av8
+y7X9z5P5M1QrDKuiU8/e+wokukOAyW2QDnMFtaOtpy2HbZgqHnyDrWbbJ2Het8x+4w8zmatnb24
kRrclCRDJn/Oq6ad1DZR3Paaa4WFc9ehMHD2pRxJRiZD2x/m/5B2nrtyG023viICzOEvOXFHpa3g
P4SSmXPm1Z+nZRx7D4cYvtJnGIYBwa7pZnd1hVVrBRpNE5L4kyb78tsBzfF3YTObcMiqaAZXQilq
48uubQCzqeStIIUpfi42u0ewTQJMLkrH0WkE67OzIacf98N5eq9/S73f77QDWaFGppKJg5JaIlMd
+KsaI2LDUwdJQEmZmgOUROa328tau3oaJRZTpUbFq7AIhcto8jN0UzXX0Gf7c2XW9h0ugAQ9GKpi
Ywuvb6BN6QskDkA9ASdZPuq97cRxpmJrmMx9BkPGTgIttZGrXKdhWKE8RgsYF0Z75PJSqIVWT6Yo
8ct63gdQ3zvhI+O3w9dR6eqnjmrhobGnZMPq2j7iuIiSmCqj0r84HZbkVH3qU+TXgvmt3Dd3k5pS
TjaSL7//vShKkM3yuIIFEzHpq0DMnJx26qA7cacWOclMKetd27XJw2TWG3WCtRUhA0z2DHUEbnmx
IruCA0XNG/hM5hxY/PcIjHcib5X6tqwIF/dqPSOea0Z2jmuOKncU8wTI2d6StsaxV80woUbhCcwK
gNFLM8iyF2FUtrRG9Bzh8NidpjcmqgG//3FAH/xrZfFsz5rVDprDljHR/MDEznct1Z9ShA3/wIwJ
e6moTqlECZeLsYvUsiqcgst8pZfb+okCwHkIthQI1l4XKs1oKAFtY/hokY3biBY20FlzXTX/TVv4
nmT3XxELfkjK7nh7RaumHIquIB2gt7vC4ph0oU0HU6i0fao05EETM2g9xR8ehmbc3za2llzQOgU1
S51/pVlLPXlEgYo3Gj26OmHmulH3udaXAB0QCXTnOCgRHNLHR4064wPsyeEu7qqvcx7oLyXaEw7q
JI3furQbgp08qtqGL/l1Gi/fWiJoatAmYBZIK+TFJQ+GILVlZu5/tc378/QiKD9NkvP4Xj0Jip/b
G3IdbYqAXUf3hBlUgw7h5XmK9XpmAh2fAkLHa3vTjR17F+kqFStGO9R3hvbptsH1Bb6yuPAtgRLI
StlgUb6rM++fXsZ4NzBqYR7ytyHdjA2DYseudlQM4NK0pM6+DP66Gv3KNJQ1CGPaXXDqjuZZPjdA
9NP9dqZ+7WzYz/+MLdmSJGvKbK3kNBdD+6XOTCinWu0pUfrdxqqurw2rEReGrjLFgaVXA3A6t37J
o/OP/BeySwkhtJsdqeDaHpy0Xrhv7o1hMzpbNwxDDDPLonMp/vyV1/bHOssQgtboY/uPmdS8rcfp
Sdxrt2n997dXeW2LpjlUFvyTSwvj3qUtCYUjbaSh6NaJ9YMRq7+0bvo+RMXfI/i826auPxxGyMIF
2GoFoTAG0jzmBh+uG4a/otl/qarOd2dH2RqpuI5RCIJ4whESJEu4anDltVyG1TSyJkWhy/qkFu/6
+qHJCwD4GwHeqikaLjZvuQbl3CLAi2MlmrMpYMwnkt5I7fCFHt53Uw6eTPzaISxaw729iWsGEVBS
RSjEfP3ye0UW/GqdInHVtGyXFiTLoULJAZ4m7d7cBN6sNc8oatC9F/A42Hy1xfGI66QtgUlzB6a/
M9O1Crfx4oO9a/dteleDcok2Wb3XzglXThGECUgp6gv/nBVaMUkZSwxzG5WziVahcciGdn97J6/N
UNQQ+Z0AwgplwculqemkJBlS4Qh41k8tZMPkdz4RklRvBS7Cwy/dI5PZvPOygCHYi6deiwyzkwzu
sy2136IMcYx+2IJIra1GMI5Sf6LOxfN7uRplQJHTb7hcmRPMYGG0n8hII0sFbdPGNb4+gfhfHCND
DJAeXvHk5T5Rq6aLaxyEXhwdI+Mp6isvnTPUnTeqCqu2ROFJVLuY9xKrfuUJq9HvBkURvr4NXjqn
vqsNJdwh8X3MBoSpIqceNla3glpheZCcwJOpAhdeztOTMhZoJPcaZWflEHrOpylFRt2d9vZb1Ot3
4UHaW15yRN1kX0S7iEcWLfOj+QeHU4zMwg4qHPOSwkt3GqnW0UN19dI52U3BiHOwy+Zho8i+emrE
PRPVPUH5cLm/dCqGSq6Epwx6xZvksX4w65l5uzIfP9y+bsITLi+BDhcuGc+vqsPigNZRo0VqPGmC
aBgKFP8cnZnqP241uVZPzCszC+dRVU0e2AnvWRbK8l6NbQZLJysFnjJSs9TV92gqb929VZsCB+NQ
vNE5PZe7mNdZBBMwEW8E6eAJOHPs+VFQuUlt9syw2Y07KsW729u55lNeB7GL7UxSiOPwjxyQamoP
OK7CG9VB3Zi+WYEyUP7SQV4yKwA19rKAURVTLyUmX01guDJ04w8jTXpiZcEWhabC+3Avu1tz/iun
8rVRY1HJmBOpB/HHqYzGzM36nkmcZ1vfWNrKebwwsthAqaRBEg2srM6QTbbvQnlELTs9m0H9bdaq
IxX4J5gxN6yuoLAvNnQ5exFLlR9PNmtLz9VTR6/3++zx/GxzDm1t4uJQDs6YZ7aOIUDl332E1Hfy
T/DBQmRg5qACQvlfyL6uw0mWR3jn0OQBOn9VxkuolPgKfsvva7iOpOK9gfC4pw1qidBs+v32JVg/
ntDegtwn1bwa3QtVZ9Cp1HBS/s4fELrbGVA5abXXy55qwRtCs/mQHinn61s3Y3V76dnRGRHP7jKn
tv2qjfUePzNlYwCZaRuf63qOziiIb/VFVq46d49xaJDPlL6We+ok/TBHPlc9ioan1Eg/1lqxsZFr
l4FLrkNLAvIUGb1LD6Y2zojnzET1VbTM/1dogCpu7uIRIND6z45Y6qv3vI38Gb4E7Ahmymjft678
0waIZpyafqdWbnyIPMH32bWPbYqGGHxHNO9dc8N5rp1SQYOoUlEEUb70arQXYP1UEs2Ng47hu3gX
K9OOXtGeA+1tHNG1r/fK1tKZTeFg6kmDLSFRE6tPiYOAp72jG3mYI68ajoW236YfWGlnU234b4nG
wr0lSH3QFsRsf9AOEhRL2UtO825f349exsurZ4da9nzZ7T5l4gds4nWEgeWnfv0DFg+xqpTalNX8
AFKUXX8Wro4xG284byNO1rYYtgwSFF4q3t9FElaErQYeuyQnCozHuat3QRDsNj7j2nIc+MxEaZ13
cNl58tM5sYOEquA/y2mO/QkRVDDM6mmLLm7NtTDzKmJQOgb0Zy4viR+GfmNUwqn55mMTzU+FJt8D
E924BKvOU4iIiVkk3vdlKumMahJqmYgxufTw+SfAD/blt5LIdjzW9s48Daf8sxx7WxXWle4TQvUE
9fR5RGdyGdZPTp5FuajkpimBdkH0BMADWlJJG5NPcdu0f/FoQH5tVdauYW7WHev4Z9IG/nsVptSN
DvdKwfLy1yzKLUYh240CcMfNHwSuLLoTw6vxXj2Do9wRG+wr2W2KnfZh40itfGd2HWF0xjAZkXRE
WPnKGTqFSZOGFBXWummvjrt4cCOoLeA+fqjd5n3peNWztEnHuXJZBOknFUlGaa4bbYHFnbRldJd7
44eWV7shso+3F7biXQX4HKpj3qtribommBV1GnrDLaNR+tRIlvJdGoByStqsn5Ww3uIiWFkRNEZk
SVwabs2v7/tqH6s66rqmmeAUjaGXacbavM+aytyI3FatgNdWmCNgnGF5WyaGMyyJqTM3bJv6QzXr
9SnpwuF0e+9WisUCB0RZWgwlkpVdnok8DaXRDEegCdFYeIGCakHs99pD21S2qzphfWJ4kA6Ib22R
0K59NTDAAmBPcfVK9Hm26sHvVAn31g3fQ6XPDkrM8JA2A36yJ2nj0q2cfZFmU8MHr2xQQLpcpzU2
kZ6ivEoPL/Z0CgmSnR1Se8PKWiX8woz4qK+ORoY8aS21mBm/9ztgXQeB/K730uOEDPB2qX+lXGZf
2BPLfmVPRm2m9jvs9f5d9LE8C25d/xBYp/grSrn/E9p8JXT7p0zNXC4li2UFcmhSuKP9wHR5btsX
tAQyWOymeieXffoU+qb9AsNMthuDVjvJQ7MVnK4cG/rbFClEKEXLdPEh4QhyEOGjNG1bY+oqpfUZ
WbPSjRv/W2goG0Maa6cG+Az1PvrP1y+WqmRd1HM13SodFbca4hejmF4yM/l++xau3HUbeAP1LcQg
qL8sXmCa2tJcAop3MzLEl0rzi3PvS8nhtpXV1VA2ECwTYrhxedf1srZ6jS9nKrmxp+6iPXY6/e3Y
mZSNKHRtQbyTYnYbZR3qPZfn0kqNtpSd3HCBcr1xhv49lffz7dWshROAZP6zIU7K67Pv9GFgZ9Cw
hQ/9d/0xib38LCSIrSfbP0xflKN6KO+k85YowtoBFPMztBWo4zJsdWm2ZHSltIoKv8Vww66rq6Np
5Jrr6M3HINR2txe59smETJhFO0+m4L/Yx8537FFXQY41fgxxaBV/snPzG8MzGwd9dVE80KTQjom5
RWhgzw3UIEJA3BjuaebdaSY1Fzny/Cbc+GxrKyJkBoXAzOF1ryQcx7jUUcjgxhbp3oqyN53EPjpa
s7F1a0siUacMBriHR2axdZLqZ1XhM3A4KdXfgaV/zpvKZ1pT30fl1llcWxQdLZXzrlA8XQ6YDHbQ
p/YIt13dQxulGR2tZ+fFBOHr/v55IJLF6dOnY+Rm4SjMIS4rutiGqza5s8u0ufecYi7us7LYejFX
kOUCLcL2iX/gmxZnInXKMo/94Z9xSm1XHOfwIA+uPzJeMh0MJL4nVOJMT2Wqv3WzzQFjsZZFQsdg
DoTcnEdgC8sPmAVdMw0x9gev3+kfSzYV/gI08lwTmmVPCMYVO73xYBnKbDdKvOgPFCxpnrz+DQsf
g+YwgksRv0Fo9JgfxRCDcZTumudt2vq18/ra1GK7/SosKkkst08+yFL9RmO+3bJT8I3lRsy3GjXQ
gmJvqZjBM7OodyYg7+ZKfFnrWToM3j+KK9GLErgps1Davq3cbsPm6upemVy8PU0eF3ltYrKdC80l
VS924LKVB2g4irNkDH/dvidrZU9apP8tcVENqNK81loDe/G5eNeRPItaQPFmu+658tIRvgJQw6OB
RFhefXtSpySGfNwtJ6l9HrM8e9Ayx/99Z4baFYXOX/iRKxzqXMdzW9sEy0qgNSc/r+ado4fFvvLl
9lQnEMDc3r+Vz+VAw8eLQNnZphR4+cgZg1wYbYq9wqkn10Y00a3M7BH+/4dCIoK4bW3FfYLlVRTk
qG1GnpZerexRno8YUndh4TMfYknvD13TGic1g+fhtqmVcR3giqCSKcIBGKIecLmyBH7sFGCCEPtj
SPxBOanmg4QCECJU4VP5VfAoRPB2e+Gj8SX6W+k27K8tFVIJjjVaU0yzLaIHmHwzi6oOp3F+M5fm
XmZOE4D9H2zoayvi0L4KjTJ90rpgxkpffy7Hxp3L2PWHH7e3cu3kvzYilvrKSF0NbQ0wk5ihgnSi
3INZ2Dj1W5u18L4DqKyCiJURBxryQfpUtF86Y94wsvLMEHXT8oUAS5TaFgeih6opg6CNvWLg2+vN
RHr26zr9ivSs/lhOfu/pVRo/ZEor74O63yIhX1sjdAGM+/HGqly6y120+tIcChny3UrNnmctOzKI
49naVoSydqGFaiArNGyIhxYfq0xGsR6Fj0XJx9obg+MhOHAwmvjT7VOxuh6a9BQuNIKu5QHPbSUF
1Mp2SlX5vqnJtlOp9OIclvPbhpRfFZBFgOAIMDkjAAxxkPhdbl1bO3lbdAZVs3GYYk8q8I07MBay
sgvidvKcaFLPk1IET1WoSu+btpW9ILO6+7gewye7tWRUd2Xen9EpgC7Awaeoe7Cz44+6He03IMfV
z/bkS4UbGkP5HNsqGpJFY57sUk4/R05JBZMnDY1pU5fGfRJPyjt1VuzYLaoq+1rpiUo/P0utvdJV
3V2ZRMGTHUvKfmxHaR8okL+b2WR/8s3G+mnHo/ZYKVlkeVKkpW+gP4wIcoaEjloYz+NHOzGTztWK
0X8T12p+yhAs/pwaMnUof7T9N1PZz3sJgtHUzdJwbuA5y3Vtr8dm9A5cdnLQijS+G8oiemzVUHo3
jqVzNtK4dZW0s46lH+dkGEna/ijsPP+Al4xad5BHWPWoEdlv9FZ2vjppp5xjVW9yt4uH4AWREetR
aWYeIVbxUI1RdD8FRsGfVvAeQcYd3alonp0lv7P/9itzdqduKr75aTjdxd2AIKeFyy87TfUKk89n
VLK0yzsnv9cTubkP65whytIfMq9sHAIipq32ZmG/16YBwbYOQRUYO/vPEsMoH2VzgKxHpd3YFWLU
gCJFVu2UvN2cFVw75NQ0ib/BzFGgX5w8u4/HMopIb7W50x9iS55/dk6fekHQjhuB05opIDyUPATW
5qrcMudm6kw9pvSyuc/18KG1rL3aq+9v36ZfDmB5mYgFmUxAA/eanL2dplqZU+BjQeoW0748Z/v4
MJb78L2IneDS2aWnfo8yAqQ3buSJydL2qNKVf0m+FRtrXnNWr3/LInjjIEfRXPFbSBEfqR7v0/BT
F/woxy3mrlVDEGLiW/ibHPvSg1C/VaJC5G1hhgpoWFjSfTDLwxmCY0gEneHvjU0Wzvxqk1/ZW0TB
hPUm5JXYGyA2bgEeP9t35fPommfppYR+4C3achCG7UQTOY4ZGFaPzV183BKtXSudiCrov+tebDDU
a70qafwOgbIIPe2eqz9+ss/1vt9HPwJaEEFOo9ndIgtYCxlonAm1U2VlMgzQH+RQNcl/1Uh3tSD0
0qSNyP/aBIVsynU05yl10ey4/KRxNODOFIgzkUqHsbtwB/3b7a8oErHLjwiqXaOLJQaH0D9ZJGpm
EkPt3GJBlT51yXceAwijI1eH5t1Xt6A+K31VYQ3RKIEf5+1ePNyhAsupKg88ciILhgt76HbVCLOR
+tM/W0gOhfcSc7WdmyY768sW0vra+2Ad6j6WCy75SuxFSULfyifW6qcuI4x0jX704Rbx4voaX1lZ
HEfZt6wBVhrBnwfQbo8Qxeyq+WHoH4UaruKZB+dRRVspPVbQPkdbRftrkIBD8oYnp5tD9rFM4aIx
aooiJGQh/YhiL1Pl8FOc2cFdX2nzu0YdrHOgqOFRnmr1fQYlveb5frBVV1zJyhmZQCybaSeB7bUX
5ypP0DbTc0uM0wcnLXfVn/mX9ODgc9OnfnZNyQueN7vm19HvpVH78rpEpaHMWY9R633/4HxTQnd4
Nz2GB+3Jdj46HjQuKD/FwftM8qxhH22Pwa+dMJAO8EMKJlpq35c/IE+TniyNHxCiHcOj43+JUEoS
nVBlbz9PO9HE2MLsrXRgWfUro4tV62rVVGOFUXHgYE14n3W7VD/pMZPhoyco2QMlcYPnret0/d5c
2l3EDRUQiTFjOsdtnKI6hqPFSG5UaUz9WNWn0Jfr1L3tq9a8IUkmLCKi4no15ZjJUyv1NQZn22cy
5qSGW/jVLQtiya+ywDQMY+iTTbhEGiOnDRXAuhF++b+tYnFGjHQc0srChqMH1MMSV2Wi8baJ1S/z
aqMWJyKLMlTWxEaFeffoGNO5LM+KiW6kkia/XVvhELwytTgEkdKmGUEY4pt69jI78l2k3NdTY3Eo
5D8yBeKcUgeDckuYlR6qUxYCYXELv3/UzK9cQteeHNjFx93t/VuBWIhV/WdKnJNX5yBpTRUQOKZE
PZHOQXnoT71XnLMfysv2qPTaqRMSJAI/JsNRu3jlS22oG7NlD8kMnucgfDNZweH2irZMLB6lajK1
2Q4x0ZTKvorquzmq9n9ggq/CCpCtYdT0cs9QlPX7caBImZvR/KGkQXG205jQ87aZlXCPbpUKqYJF
ywCqmsW3mepA84N5EO5OgyCnV73pK63pY3AnJN+HnfZSRqdtTNgK+g7BS0WI8cA6Tw6zuLfKqBbz
5PSUVsaD6M0Z34pjuLP2VrrPHqxj6+y6z9WZPvxR+RE+GF+SrZnH1ZXzqFO/EezH8rLs4dhJahWC
3zx8GMGlZfvihfw7uhPtA/HCNC3sOOgq/djY8bVXDQLG//9ll4mFnzbBoDV8WfmuPwelJz9WRzHD
kj7VT/H9+CifgudqI45ZswkXAnAOFqqB31ycJtk3HTunHGAZTvDYdR0kWXmi72lDNRvtwrW7QW8I
GD+8FlBaLA6uXhVmnea0XlUnsVyzkZ7tdNjAv6z0n5Ch/M+IvkjOilkqaOsxcTSmnvTefPQnb8r2
w98Q5KIwru+y6m1incRXLI/WbuMDbqxwOd5SNylgmZgV4s7GTzUsWYxLe+FXO/XKHB2a1osOWzC1
tTeISEdoYOLbrhA/KVRZcV7R7AUD8zkr4ucZyUNNlrA8zn/wpNoiB0RZiUGCZczrZ3w+SSITU4LK
PJaxE54BGKsb92DtSJJAgJTkKvBAL86JmkVqkhTkmWOVjGen7ZJdUU7deR6bLX6FVVM0tMAXUkZl
nPry9OdFlaazRJ2k1uPulM5l/6kpk/w+yu18o1ayaoqYhiEWAT9YQlDGaAjnWJRKFDmA8ms0v8RZ
lexry9oaLFy1BFKD7hJgA+iaLhcF2i0z1SHgSlPQO3QGhTbX6cvk0I5V8QexIiADA107yE6oAC0+
lmOHTi7nJJNx0BrnLDSsvZxtyxasrEmRAWKBNCWjZczjck2ND5RMM/lQgkQcoZ2++UAx2jhlx2on
H+L6Z9ND6QcxzUZRSRObtcjbKfKwlTwIdAaXr209hJHUzRkgmyDpH6TIUe90GKI1G1r8EXVRNyzM
KnKzSWfssArlZ6NspFMBm+c3NY/gHJTLoCQLZiRXd2IE062h+ZzNFbDJ0Kq8ImjsN1rcBc+dkYQf
5LnOT2qE0qHUVMpujjLTFtNxtNOkeQi8cUzk3gt6PTqXhTZ5HXu9Jee74lBer3j5CvWZH42KzVZT
5h3cCZHmnWoHX5V6fNOM1uDd9pnifCz3l5o4zTNkoAUu8vLDFnpgT/PEtagAfnytK1vdgcjKoUlM
newYJzLAVot2V2vm1p2h99ImYuC6vAaTixCjor23MkpXGFmfBiMxbn8IToypFj/r+95rHopDkHj1
EZLI4+0lr71RYNHAYuAFeOyv1mw1kTLMnWgzS8/zzoweqyeY1znMEaWZINo76HxTSvuQHLZEvtaS
WIGD0wno6CZezaKUNmhbQ/tVTBz28J7vxof8kHCLjGNzrr307XbYvRblX9hcpElRaUVSGbHe6S79
8M+gv/keYT7AIMNp6z3ctLbwSIoayaESYI1ZxPBN6FVeeGjdfGDQ3+D93Xz011zTfzt6RVM3jo5O
Ewl7zN3v2rP0Xd8XR4eKgHU07qBiOmwz1Klix5a3hmjNFjL3AAmsxbuVakahjT1Rm3CH0Sl76zyV
++SD8s14ohtyF3/LCHYkqKHL0wwHAHHHToW/y/cglBuJnDdR4iuRD4Qz//2gxSf2Q3+mVcgPEsqw
gqQvsfdgz+p77QiXrNe+OPpu3mpYrwBnqdVyZ2XB4QH3wcJqnqphMaQEzHU7ad+KeA4eEzMKjnGe
JE9NXVB/VHIrpDiDmNHnqpXq56Hsyp8mDbUDah/TRxvIx0YKKPZ+8W1QJKfRQ/dINEYW38bqSdPT
BLjDZJqdp2bSC6OJwtOTDMrRuW+1ZiNVW7OIuhmgI159xvwXPlSWAiuUUiyWUxE8Knk5vbX8NPNq
tS32CTECb0iuJx9vu7GVTw4iVNR58SSkawurmm/GfWjAqZ7obLpbaBpcora8pTO79pEv7CwyFHmI
2lmWsdMfonkvFFIE51ZD7bxwxWj/tsNaeQG5WPT2QZrDlqaJlb+qSjSFk6tjL9DCaWUcpL442FF6
X5T1xx5dnN3tbVxxH1CNw5GgQFAPw4X4Ma+MxYS6UjTZBhQT1ldL8iu3qZsPcRfFG6dk7XvBxgBv
IRUXQt3FuZSkKouDsDXdGkof17fGJzs1Tr+/GBAqKkIXBh2bZZArR33nGxCWuXpifM2a6FnSy69h
vTUQvlb1ptYtRino+EFYsAgH4ZO0EnsoTZCEpv00SBRIGcKT7Xcjakx3esxAHtpFHf2pyLS9Kh9l
ry7M4mTmTtC7ljopd+Os68cZqpKNhHrtMpKCgsoGOcGQxOL5KRI/oR8OCUWMXJiXWzR55ib6bDTm
YxxWzHkj0rfxZVeOEHQKmhAtYjbyCtKQhrqklEaEjKLfjudmhLweSnVwWJNU1sOfGKNYIOY8hULU
4tr3rRK2aUMpNbYea1lItfw1GFt52dojTgHoPyuLSz9oCmCyFCtCWldQKNoPs2e7BmQ2ubf5hIv/
28JlX1gTIeKrO6hGaWpaJdb0Y3seHguvd9OPNt6lhnhf+nD7jqw5tAtrC/cS+61tDznWxkPwrnrX
eEgFfxDMTuZB+bntzVZPx6utXNwVSBPHQhswF7QPeV1+mRDQ1qx8o2i8VrajC8YjzFPKrNwSEYVM
WDgrMWbuwQJYzypAGrdhVAxqp7OYQmSBe/0hQkZFPcXH33eiAACpGoLpYr5jmcf7o5nHU4LxtPs8
hT98VDgzI9pIVVY38pWRRbRRCP3IXBgpG/Me0eO/zBBekabdyt9XHPXFYhYexFL8jmQTO73/Eqo0
06iF3j6Ct1dC6/vyvPd6q/i1jIUCUYsub3Zd/DmQpw0r6wf93w2jpHNpxmS+LWiE0EPnRU81bbrw
oL/xD1Cun9N9AJXt/v+2rIXTaMc0RiwCe1nBA6eQKHeIC8S/H/fweRjLBgjxa9r9clV1mYdZZCCd
QPP34Ey64aaFtQVuXXlFmK3DDoT+zBAtp2urvEP6da4xMj0BaT8pw8Q5yNxQCndgvA63N271S8Gv
yoMFIRvg/YUDhDu5rkdEgJh4z95pJ57Qdud/0OAxNw/9I+RJ9cYruXYCAVDqzAkIeZdl2ajRMwnJ
UAe4Vawfc9P5FAbFqVd/H1cIuxYPFS1yaBJpk19+K/jf65qpHJh47eZO8Y035dC+9L6+AR9Z2z9g
Fox8CUIvStuL/WuDTsoKqxIs8KCC34yhmz5HxxH+keqLfh++3dIe3zS4eEOUrBrz0sFgeh4f7K/q
TyFgZr1YR2jf6+N2x33FJ10scLGRtRY5oaxyHmsOvpIHEHptNZxWjoQhxlYZG0GmE8jp5beyJTSo
0oCuC/lG+im0K+ez4c96jCbMPB9vH/jV5TBhBhBUsB0uq3paOpVz3rF9stR4WnYymAr8AwtgX351
6RjEX0TbqlrPRuCIzfLpWFmqn5yMtLd+/xoZJN3/Wlk8SXnZxUoj3vYsjNVzRyXyjMhc5gaRXGy8
fmsPPLZEPRmBMiqxiyOgR22n6xXfp/wsPTvP4Zv0DAzii5A2tnf1vlHd8Cn9mHxozvzbfvPEryRl
F+YXedLcBZALMAXmJh9LxK6gpIV92UQtIx7RPGj3IjhMDtGmpvKKZCG5zKt1L75kAb5ijHQM15p2
30bDs808Nf/FuyZXDhUUoO0UvombRPJ8aXKLMdg4SSvDB5c/YPGRo9keC93hB8hv1ceshlFyFzwx
hoDyQ7iDe2h81303rTNsR/vk4Ow2R7qE81pExyRz9JaE+gNp8cK5xQx1RKPdAT0Idu0Dkjauf24D
13+f/o3OxX46VdnGkteupypk2kCvAm5aulNlspI6Vlro/KfIS0lZm6nf376fK3Vnprr/M7FwoG3Y
NcogYaI//KNmMxwEgmcrJFn9eK/tLG6NkqdWG2jYic/aIQJeDrbwqfJw1l781H+yqBPKO6ly29Fl
hj3Y5HVd3UqKGLRnxBlebuWoJ6WeGkSQepTM+0LX+12q9eaGP11LyMk+/zOz2E4/o3OjZ7/AAuPO
v6vutPoYHixqoPoh2xnJkYb57vYXXHsvmDVC1wkifzhkFu+Fpva2b08Qn8JY20A9gNR5OAbNqQ/8
3x9sEoMekHQKwIV9VepqpxGqYAmCv3monQdrcL50thyBR1UUN7ejeGNla65OUywVpDhM81epVGAo
km9kRGPTUJ3sufMcDUq/iTMzvb29h6uWGCyCkkawxixfqa4p7GhKWViZyc+K9Fky0X5Lup2vbgo7
i8+x9CKaYLHkRsM0vyyLRrHplzGQfSIWPhRVeZazF3OD0aHZeBVXTyNtTuZdKYqwtMWlM2uiMV8D
zN/sp73yoTkWnvPOAn7uu91z9t55s4mIXPORwKVg9hGkFFd0k45dljp8cP+wNateg2gcJIwO51/d
Ia4s3285FvHqLLfzlcFll25w2jrVBwxq+rc5MV46+2ePTCm18jtT/3r7lKxGm2hL0AKl8X9NwDip
Bf1fn2AGAteDjsaRSOrrvUJ7I7zr3OjTbXu/akhXi3tlb+FNLH0OVSsjrIFEobHoKKhesk8qt7ij
VPIwv50Umr7/VGf8PT6TkZP7rU+65l5er3lxhhJJiXQ/4Dek/l07P0BY4GX+1qzaWp1LqHb8u7OL
qEbuAjEwws42+3En+ib+TnmXnPWDfHJ245vb+yq27da2LiKZyrfksRGfsc3iXW2Wu7HZSITWNk1E
8GBGmda/Yh6wzLlP7FiIGBVOuAut9q4xpFPcb7I0rx1/EyId2g84k6tnzarjlmFFkbAq8kejVj85
ev7OSp3vTRL9XTXJ8fbOrX4nSltgYkF9CwkUtvZVhdDJGOMaYoYKhzvre3SqaK5xGyZXQ9NlG9Oz
euHgD0FkCOQdFbXFl2LmdWg7ZiF+9aSDEbjIqaA5bB01eBHvrAKbf3LeX5tcRJkJoING5y9Yw2PT
A9vTeHJu/VVN8YZ3Xou8wICJzopA+S1rdZJS1zDXghiR1HH4HJtmcU/tULvLkibc1/OoHEMfVsZJ
z8H4dekWv/fakweoj04L5ARg/BY3bnZoJykF5oe4PhQlhcn2izOV3uxsDWGtWYJrRIGpCOXvK2hD
IIVMfPnEREVndy71+GNpAXwb/fFQTeFGerZ282yGQUlpBZRhyXsQNs5AzMA4gt2pmadEkXPOlL6G
mH36g+ohoFDutww0UDB8X94FSsC+YwwWMNokrk+q1tUHlMTyp9mpN/3jmsviIWeYnIxTPOeXtlRB
P6ZJwPnku+ZJKnfVr876sLNpcO9Q8Dymx00AwdpbTjFMxS/DC8bQ0aXNrFSZeZVB1Il5K95yYpXM
i4BIiOpK+fj7RHrwv/PZxIit6GEvHhrJHCHtS2hia6A/n0Y/zl6mPKbmNvnJ1mDQyt0Ts/m4ZpOV
XY0tw5ycZa0M2iaKnZJcJAl3mZLs00jbxZn83mdm0k2c7GsfOhu3fuUygFWgPMbFA1a+3NSpHvKp
KSKKpUrZulHm/ADTNQPLkMZdqfpbH1FdeSAgV6ANJyBj1x1Cp5TjsRIcODCeZt4Qfq7eUUoXwwY6
sUR4+B6drWN8Gh7yff91+hCeit5LvqTvsh/DOadbeNwqYKxcUNIUgidGjwVabuHSKU/2vdrZQlTQ
dq1AZaMliNzlItoqGKxuNdwn4KnghwLtenl+k2owzbQDsjbnACaL1P/LUeJvpdN+aaZmC3uwuiw0
koXaGeDG5eQ2OV9dxDkX1M+AajETlexLpcgODVHA4fYjvOILhMyEaAsSXVDWvVxXlhiG1GQVuFBO
8BsLYc9TbAzRhvDK2sEhrBAzXRANUeq6tAIeRJJ6iCyAF5A1pDLcI+G5GAyIpJWhc5stmb+1VfEW
MsqEyOX1PPo0w5lnFTKVfqv1AIu55vjx9r6tnQc6YxZdOdryV8OAytzMRiyegU5NDo1iTjSH/c92
2ryrcuv4B7bgd0DmQ6UOvuwOJ7nU5l1CucPIpfe9FX6y1KFwLSmIYHLU/I060erKaLIz+YZPuwol
fPCtsdBmQKsjvjOC7ItdTj9qo4ZItko3HNjaQacMKKYC4B8kyL08F1VvxLM8Yqttg6fJt8+pVb83
6ubl9gaKMGsRo5OKA0gUCApqrQs3kTZzBomJgpmy/pGNGb4y73cFgotjAKBqGrLSzeXi022ra7BA
QLXQYdPZoleyXF0HebNtJj7xdOFGT9NHkaBLe/l99P9I+7LlynEr219x1DvdJDjfaPuBw5k1K6VU
vTCylEqSADiP4NffBcrt0qFOiF1u+8GRVipBgsDGxt5r2A4b8wAqy8N/YpGDL/dhTLkzPuTUZdJC
5zF2UfDnAxTbdfXeMpMnV6dK+PXbXVomIO6hkgLFB5BaFlu6753KyBqpCELiw0SMMOOtpzg8GAax
0ga/tJs/DiUf5cM7jSlRm0pm0QnJei/tlWOZr3p/XR5Ekk4d7DJnKSZXd12JeoOJmqLQPMX43YSU
/9czdmmxA0oCvRtDxxpcIsoKhZTxlMbAUJp9HyixAVussgeSBdTAlT18cSgp9SqdDpGWL/YVPo7Z
NBH2ld7Rq5pCJ6wzbyBvvxLWLw2DBh20EoHBByxvkdQV4wAjL/wQYT3ZAt+F80N/6qO/bqICnyJp
LIbCk4OO2eJtLDZqvZZy6Nmb443CkpNbJ2vgmAvLeVZcBpAL8kY4pc7XmJLoQw4sOdroqZHtLLUq
Vc9Q8ib1BTPHXa2w6Y+vl8OlEcGzhSKvqUuM/yLjtxKl1YUKrxu3GvZZI34WkbsHdd3xmzxdKVJc
+FBYb6C2yY8kxTLO364AbkPrKayDLXtKblQoWkuwvbbXikFdOawuDgWIHzBiSPc/Mc3SvhCNznFY
QTkWOp2oIlHyUGpk8/XsXdiuSO8hOor0HtXBpS3k1HARF2WDViDkUjyhOwfbqaa/vmPlVUyqxYPZ
/6nyEpMM+uIzOCW+JrCPJ87BtJ/++ougaSolzOFs8UkOyKmVOOo7vEjWi5dscr83OVnLJy9NFuCk
gLMhgf2MZbXVuCaFxIyYRe+ZOofIBl+ZqotDQBwB/4EFEG7m5yuMpjXLDJmjWHX/xsz8XtPqFarb
pQKO7XwYQz7Dh3NAyQ1uJFSOcTcRz95MO+ZrW7Epr7u9ZIH9B80QqEsD2SlFHz6DcfuRVgAnYTwI
7cL8bRJX6qDcIcNYWQIy/VikJ+iDgBeJ/0pXqkXsISOfiCKNvXRtfDBpc09LvJrL/3Cm4bExxRqd
78K3wp0RlTCIfwAQs6zkK6pZvfuVQ4PU/ulwUV/XutE5YaYL7VmkUrdnoqO1swAeCTiUcD2LNtkE
iq8S74mIuxG0nJr/TmwrDr/eDhfCByoEeC7YnGF/LzE6btNbzZhiLgrX2YK6eZXHxeQNVb5ydF3i
ozqSiAuutCSNLCcdqWebtxPqtgJqHrgqk6ck97sr0EVO5tZIPeXX8FOrvHVC44W4j2xQoupsJAOf
2kPQX6eCdKA2QKAKzLEMFS1cUQicWbsSPUte8d3XU3qpXYqcxkIyDzojCruL9eXafdoyjhEprDfa
3HOP03AtQYTTPbpSoMQku+ZGkLBlHlwh8u1q4nNhgZ89ADnfuHyIwEnO8QCsq25qLWW7JqGKr8bS
YCsv9bBR25/UZd8F/LdwF4DAaJnV32nvYiEmBkEzgr9ySvddDOgKi4rnGpoYqUqo1wxWEnYkyT3e
8zroRAJLD8PJoU/qGtea6J9SNw94q/9Qu+4bFXGIAPaD6dO1zuLnEXA0zywxDCzTFIjbkUPU0xdc
yX+0jhrkvDiqTXHvdnyf26bfGXCSiivySjT+ZOSqts0nnsLMw3C9uMN1rGXaNz3DziGj8SSzBy/X
kptuWhMJ/rRLYCcndUngVIYG6ieKZVdm8FCwcWtvov67mo73RjHc6DQ7fL1yPn03DCPN1i3gwdEX
sxfl65QUsVVBpxd5fcop5O+pujPiwtlPZlNnHtczAhw4W6OgXHo7RF1IbAIMDVWvxXptiQHFRol6
ncrGjwQPAEL0W/Uvc/LwdjIEwJ4V0FoQt85XpTl2feJEuJ4JRjx3OIxu42lIWqABvpKOX7oJogoB
WRsHRopgQSyGistiTMoIG0D404Y3QfLTCGkADTsa6lfutr92LX94ztS1cT99QIRQiK8CfQjN0s+q
6VFqloLI0qRkEEliWrKZYq8x8dV8BvB35EkpH6H6be4ba872nz7jPDiIpbK9jybuIiUo3NQqC2Do
PRWaVqhreH2ZeMr4/es1ejGQYydgpSKaI6IuVgtpk8qoDZDv9Jsk8rTA3qWH+MoAVJDth6C9bn8f
dlW4Jtx1KYp/HHUR0phJNe5yjFqN2o3LVAglPVCC1KqxV47ri9MowXvQbtelmdz5Mq2rYWxTjmtj
PlV7xcgeO1LtqWmuZFeXkgIkIegfoV4hZZ7PhxGipTyXTQGYaDg/tNQSfgqi7v3XX+vSy6Ayj/uv
hsQaO+F8lNrJ3YyqEOOGDCQOolpT94aasoMieBZ8PdTFF4Kap6zWojy+hNYlcdVxGmMo02y8GjpW
DR9Whri0CEBwBx9F2maAaXv+Nq2AqiFTQd13RYNzKUc3paBvia7dsSL59h+8jo0KoCT2gpOymLku
kaqPJl6nSu549xahCv9/GmDpVsU4LoiD1EnnxqluRg8CmP7XI1z4+KjyARANVC+OlWXeaXWpaZAJ
8AODeSIhN3Xc7ggj269HuVDsgwoNUG4g6yPNdRYfRcjlxW1whRwz2iAfAkDsRREsKFt+lVK+xapc
qU/Jqf+YvxNg6nDVdXQoJst0Ur73h3uJZUBRu4Oprecqd1nR76cCUuz5t6kQnjqQTULfmnINy/4J
QSkHheErEPO4nYDmtgh7sJVVSgtCsjM6Oj7Kdlq5k9CfJHRW3m85o8uhlrFOx9FVxhiqc1UfqoG+
qbMDH0A80atDV/f3U7yGJFwuleWQi4+I9EItUwW3YtOKPRWZVdnfa+VaovEpM14OI2PIhy9XV1Xe
pgXeTBy6IWhgQ8U3UBEQv2s7CxoxgKPR2GO32SNBvghUwrpvzFwEXi6ej99xsXgmlfZ90uMRpBWU
BKsoYe/nm+zKeHF+pkag7uHJ8wPaKhg+Cblfb9SjGwB8f2drnnofhfy7cY3LxKoX2aVV/fHBZPD7
MDeitGvSy9u2wsfdpJNdJRzA8xLArkRxkxaR78bj/VSLlaC6Nu4iVxqZrUGJDePK2wrAwbtho4XG
bk15bnk8LD/9Irc14BofTQmGaZClWxHzVg2d5rbCV592EbITrYmwhuUQh34zhHAY0yCEIG2+ADb2
rR29j/FRc1/7i9U++WqojEE9Fi7Cn31R6gTGlEWCHoDCeoCXlc4KGeQ+PerGSfh1sP1Uk5nHwskn
m1NITpa9KbeS+omyxzH4Y8DuIevkKz4/NgHUCoMo9v5qTQbjoUYys0KkCOaSEUeNirmu/GyQsX7N
ivh7o2QVKrV0v/Jiy7N9HgidANAnTMgqLfMhzBzsdUs0+OgpvVf9YfIkMtwIkvskBtfq8K3El1u7
KV8KSCgB/nvUpR8EumQVNRhGlRqjSuqxH9AyjZGyg8/IoAFpQid7Ary5/CGFHsRxbXovhPqz8Ren
SlPR3qE5xld/V6Jved5v7br16/LoNFOQu+3KWX1xklEwhCKe9ARc9u971QJuyB6xQ1zqpwVo7+OL
E31LHbpZ+ZzywFjsRRTYoCyMEx/Q5mULEKrUI9pVeDEgUELV8nKI4mEReUKa4dZX/+GnRMEdDQUp
uPSpsIuue6VWmlxA+3g3IJ/KPfs5QefP3MbQTVS89lDtjV2vlh7bKCyoEs/dr0E2Lu1P2fn891Ms
ovhAgXtOVcww35sbowu0xpdMf3ub7Lpbfhie9XYlfs9QiOVUfxxyEcBVbajHIsKLVyHqW9Y22uqB
fZx20bbfc3AHN0nQwt6E3jc/DwXIJfA85N4YdnA8XFP5/GTpLnfxx2dZRHnA0nimjHKBibB6Algl
KT3zuwV6TRSgjuxF3vhLsf30ZJ3cu8hTH62jPXhrGNFLydrZYyxOgigqSd2ySa6FdEfe3vcyAFep
px5X1Wsv7eEP76wvGktFWbWATmOwcWMdml+ceMW1JA07Qb4T3zP44IWab/qqt85o+wTpXMz3rPz0
IWmwuqQtS46xofwD61cceFInxtySE3Tq12nYaxOrL1JTXGbdqUwwnrHlt3kw7spQ3WhQrYI+zMqJ
sDati5SUNbadEBlB2hzu8o0NASoLijui/+W27l3PVd0b+1VlgE+lo+WMLlPUmhdmZWNYYyvCPA7S
ozRpHn36I9khIzxoo1dfraopyQX5xR5eSoPVvaJF83dMf1HiNZAIIV58vKm2EYIH+a6DirLRfpm/
SJD+b075T2SD5VsvwlZXJ1aTFviuxa/k0QCLX/L5MbSj+xP3ZNq0vpjW3nkRt9oYlGFdxi1jK1UG
2Rb8u//Asvj91YB5llp/+J/FOrJKNtVcw6vlDQaYKljdr/X7LtyeEG7+HGKxZgrBWBVTCasZHzoa
h2P8PZlU/+sjlcg4crZGcKjgZIOiLVpJ1qdGRtXbtlEO0JCpA20DThkSzGAE8QuXl1lzy9mwTbbn
Ez4X26wfsJ8S+MXwi9CeJTV1FBfD2+1zkud+37drScOlIcDvAssKzWzAqxd3M7dprYkPXL6hJBKA
Drx3r/sj8+GEsSFHbfDXYAiftzve6uOQi4UvmFG3Uz8P2YGhYYGPGb3E28mH/jbskCIodawdkp9z
hMWYi4VfsmZorApjWlfsB6RV5luo33pqvbPwDSN/9Txcm9jFt1PMNNJMDd9u8K3ET4jnHDqEFjjA
DwGWzLUasM1aTJMzt1yuH2d2cQYrFRRo0UeCvI1OPZvp8DaBk0ZF4Ze39hUvDgUcERDj0h1w2Vs0
gYAXRY90tnDZjlVwj7FjU3hp2m/MeE26+HOOg8+HpoIN1TJo/H7iXWd2qpFawYvlp2Q7+Ehvwzqw
tsRHwf9G5lpxHejXRYociwTKHvY8uzUN08/x+vwZlswpA+JpPHHmZZvvrV96IKloopw97Mpt/vu6
Sd+lJYSuPIwqXALiw/Lq0EH5lrgccwyjvsDgLzm6l3OA+6/X8f/Fb8Xt+9po/vnf+PMrtE7rFEJN
iz/+86Z8yx/a+u2tvfpR/rf81X//1fNf/OdV+loXTfGrXf6ts1/Cv/+v8YMf7Y+zP4QoNbXirnur
xf1b0/F2HgBPKv/m//aHf3ub/5VHUb7947fXostb+a/FaZH/9q8f7X/+4zfZyPuvj//8v352/SPD
r21Smi7/9tuPpv3HbwqK9n+XQlfQzoBgACDXyLeGN/kjfIC/Q/QBwClo26OfJjO/vKjbRP4W+Tso
FIAawAQQtBs0WH/7W1N07z9z/w7nYqgXA0YGFw/84m//82BnX+jPL/a3vMtuizRvm3/8ttgL4PYA
hY84DZExAiIFkJAIAh/yT4cSrazAQH4qDTHeTla8qc1hCyCm9nvR/F6QFBZOrhKddNr/UXCDnNA6
Otq8HW+V2AnSsoiB/TPJFscrDctaj/3GtRCaRFBp7nNJM+0p593KSbooFM1PjTs/qBHoU+CKvwQz
lbGmJbEW2U+NLfItHMEgdUz6l8genKDoIV1Jc5hhlCbxHRqLsEcjowFZNqiMwByoe5oSH+D05l6k
kA8v2hX+2Zy0/xk55ePNWp6wIEREk52O80ml3dhlakqip2GAZmrVs3prSVQGHyg/THVf75XW/um2
7R6snTclcouNalU3NJ/u4yRxw0E0ECrsqmDsQFMY9Ng9ZSb/1XQ5ikYEqoG61e4qrui4HmodpCnU
eNM0Lb5H4+h7PYPVqZJ390nlD6MgT2IwzDUC06KLOL8juCmI1tJxyUJT+PwdW71PSZ/l0RNwrXc9
3ueawh8zyKh+3dc5Mpw+UX0Rg2ZgkOY0ttNxcPIISjJVulVJ7p76BuiqLVTW6QpSZVEhfn80gJMB
EJJBft5ZH9d0lNGagtQWPbWVCpX4zh1OJAtyFiqDAR+qsn6gKI2HGuB9GU2B4bB5cxpotDMH8Ugz
qFOWOa4sSjz9Qdy63k4Z1UJL6QBzNXOoTAixoxhkC4c97uuFuUPXH4dJmpDtRPsO8Oh025aN7mU1
NfYiju6KeGAnWG2uNTVmJOfZSkMnA4wdsKbl5kVyef4VOrU0OUCyyXMDJvKdG6mxBxv6+IcxClca
DHhFgsVTapU/gju7qcyx3tVDP/m6mYGFotH7Cj7NJ8QldH9JHAAukuzmaaPCvK5qvXpwJs3y0gjO
1MIJzLqDfZs1PcB1xtgnlVPvwbWYuHzDeJ+C8Az6u9ns3I49KDw1rp1R/LTBj99nwHQP2mg+cMUN
62RQT/A+iD29dZKrBP3PAOfWzklj6yfsol+c8VirWfGzHr6VQGwg3QKggXLtynTScrz7EK3/FRQ/
BsHFJRwLBg02TCO0JWRhDW6e57MYt4pdi26In+cP1gGYt2/bjG2xni1ubqakS7ea3k9orHRgplPn
xPLC2sTFqurWIp2dHwXnM5TA0RcDmMtYJHq0U5K4tRX3CWVWfe9EWex1SjkG1KyOtdzi1Myx1owI
m512uedM5g7ud4/Mpnw31Enmq25sHBAWgpVJOr8jzU8msYSSoG/h8YxF0uu02hBBfUV5UiJOHvUh
YZshrSy/72jm5+Kk5LD5saoCmXehcLhRpu5JgAL4mNbTHfhYT5B0d+BGb62J3Mgz9EOi+v5kaJLC
idLCcaZaizmze2UgPbiiT3q7LQFvvSFxjYR1FLupsqpN1b/MD+PKZZi3ZRoYSe348O4Rh5pMaBDH
dX2AVupm6hWY6MhJTOM8DybYyoVTAb9Du5yuShlvmxiYFDW3xKGUW6ZRB/io5/W4bZuHtI2KlwES
JbB1JpqHJafvTa0AUUJEOz11NrHSj7cjsZgP+O1jD2Gt0LDLdAs8a79D9+gur1wZdsZvWpN2B5qP
IUwWxzvNrMIKOH5F1X9XBRJUkzWeqvU8KOXm5SO1PRVsvaDQUAOHjdghF0UbuFr3EHcFO1LTXkOv
Lsjxcs7RS5ClQnSOAeBchv+kga2vgjPg2eggcKlXrrOhhsv3jX6Yg0lWbiLdyoJKj7WrefrzCr04
kfPjoORw1azijaYBvPb+CmZbBEPvXL+vesPZaDVnK+CsRc49PzNK5jgXsHh1F65Z59u8HSlRR72N
ngDVbDcqgQMjUwg/Uqq5Xklh3ugU2UnpqxObKuw0ELC9wdSQDrHmFkG4OPSxutJ6Wtwl54cCRAV8
PMkuBdp8UXx0SqSQJiSTnlWO5IXnGk4ZULz9Odx2olKfhh6KPvO52SsFnAwd9lj38XhXOJnwwGdc
OT5nS5XzMwUkMIn/IFDmRoN+EQ2rohY6HO7TZ0kBeqwLAajw2P3I5EniVnDazqbMc2A9FogCR4Ij
8sTvdGVnmPxgCWGcpqlNroomS7eArEEeaWRsl/BCDeGafdv3sKWdEwBXrSGnG7n1XR2P+6+j1Vyz
/fMlgOHCh4alPf5HQoQ/wd0hd9O0Y0b587waQRsk+wJuHyfWcvPBSo0dYvotVUZ7UxTtc1mxaN81
6U+jrqEZ2eoe6C3jdv4GUcV+xfjn9tB4vilo5GON6ftxqAPWaMSfY+5Ymki5Gul6aievGhHtAydF
6ueZ7a7mvueBeH41CcJFgwRsFXCfF9llSZNOTXLKnnvF0vd1bPpAn2Bbje64T0oSRhDtTZ1yNzLk
IUmqdv6k5XjNH4KY5WaYGmOTqs4I7kk4rzmTbMyk1LctwIlUJpBMOHDpI7TY0VrgvmhXV706OXDD
NRvfbArPQTu2mv6Ibb0KahuFsthxYS4iA2ReAfEJbG26M4yOBl2N0kE37fuydgJcTXmQ6jb8KQm0
o9IO+cSIu/Y0uldzGoLakRNgjaMk1gVAq5Y+qUEoGdM83WI6vRb6YsecVTZ47FodFpBX8XN0gobC
77LmoHeR9QA5JbKpGpEd5pdTGlPdAPhx5HJLK8AwelNrPWCRQzWzrM0AnJK9naQ4Nx1srqId/Uht
0u0c3uucu54iWu6pnQmBpMysfRWJldKK6HHoHJ/25YYBiv7IrIoAE2578+Lo0JXTyxLVKBciIUOd
2xsLoQR7+3HeFsxRy8Aocs0f1W+Kk2knmhgvrRnzbawmb0nKhw3QvW+9GK7e71qdeIyjMaxoRbyU
NE7g2pHlw1x43FVj9NK1YrpyC6f5acXdL30Q6kkuAnrUtG+9XpXH+XbQCB2tBegcXs9/NERhhYZa
CnT0kViU8eCcVHpiZpXsTGE0XpazKGzzDGh2GL1lthkd3g/S1gjqaFAPlZiga+9+H0Hn3LFB+RE5
U+Txml2LrHSCAfxur8kAYiyEchjq+Ji6zNgMovw5Nkbhz/ElG9NrFPjqzWDYSphEkRVCqSPdKkr8
1hM192sHameQBTUddprPZrVkMHi1p00hRhl+cKobCsTX2qE7UZrFGwVL8OtwMmMiz8MJ2P8ACCBT
BAkANPnzoyOZcIT2htu8R2nWcWM/5z2sVsgxzs0y0GBPl9bo3xnVvnINHkSF2PC+gOx86up7WwyP
JvCqRhP9nBcm8t4nB/bp2zlbyrs+3c6TC/3o5zrSje38UUR8H8VZt6lqxjxtVNybVIv/mKwWYTWu
oac/cfeUo7IGBSit9sDw2RZiMu8xZ55hs1fFQOpfgt62lg2eV+xkEIKIEqYE0hlg+kBO6XxCwGwd
DSu3+ucWNtJHNvRQDFeKEXLzavl+gRhHhR/dosOlIkb/FmlztR/lVdaR/18riuxI+6oP9KzF1pV5
0NffbGHNKU9WFFHAq8J5j+cFnvb8EePREL2TNvx5mMbYV0rt2c5wnRYQmdvUCStCCKg6pzFPUMAF
+eDYuGkXwodHDVuN38/TX1R5ciCuuJ8ou7UtxNM5an39oDOM78/F9f6g0voKbHKUJCEnfv6gUUxN
FCfG/jmLY3E7x5Msal+ZOcWHeY/oiHk+gF3wLpYRslUVc09KBShN1DI3KtXFNprcEGo3rzraUFtU
961tp/Uwp87uVTZpj3QiftxEsT/kSXvSJj1/aHoDeImvX+XCnINuCEqoFDtF4jJbRnwoJ6FmSJyR
68Wz6ohXU+mzKw6r16nL9kZPxa1rxtjZrhg2kKHPPJXa9s5wsmtSWdZ1baGWYclJblzmnlJcfjyl
SBw/JjX567mgVJGCihpgiEBBL+fc7MqoirKcPseJ+VNz02wL8Qvw78YU7t21/UCSQwnXUM6U35Gw
A2wub6DzWW+B/CAyzVrBDM5AnPNVIDEPwPDjBioNXRdXecLb0hm1LH/uwKTddmmC+E5cGswnUYwV
gvS+q6GaZJIdJIavFL1tN1UrzzG4vkLHRnsdJvKcFNN0EFrOfEvj8NhoqjEY1cTetA0tEI31QzkJ
kFa0rvBAlRgPJR8aT09fJxvHt60W9w0DfOXrdXHeKZQrHHRySUQ10OLC7XGR5OY8KfqWiex5rjLO
aVXRpacCXff3whUbs2ljF/Q0RqgrfD34hTs1ODwycIOQCDKfK5/uw6JE60SfFPhiP8/1wSxHwoPL
3pyuqKNH1RFiGzK5rUwGpQrVCO1WvDQyas9hSVUFJDbraWVO5lb7nx8cyw5+TrivQjUA5hWyeHP+
WDG+FGQRlfZbVHUK4PBGdExJF1aR2h1KCzUQWXAZK8rCcaRaIEWIumiKtkZljLcJalxhH9mot8rD
Gzyb3lP7IQ5ceNh7eqF0YaRAhCof9T2ODFyzYEuCEPSeejMdHQ44/d2k/UTC3MxzmKnpW1669Ym6
6qqS5jJlxQ4D5VQKoIBOhWvF4rQou7K0m8TunhReREd9mibEBa+aRrwScB7Xg42jw7TZDRKxdpvr
tbKzp/GqauqgLRmuQF2a+gMpQpPFyQuMTG6IEbn3BTyvLL1NQ0vLXrtaucVxNQAghFKraJVuG0+T
vmVFemDovR4GzNZmqsg9rZizaweV7W2aQP1FN9+Qo5qhxXP1VEfUZ6ba72pZAWpa1LJoPZyEqR40
WbZUyzYKS75qAHXenpFBCJKEkmqKkwAlf3ex/bXcdGDMYKhPRtqHECwn27ncM+eL8D2V5YDM9iKZ
zsZJjgthZX3LZREOpEsV0hPolo29uXbMn5dW5FOBE29JgVKUsbE8Fhs3U/O0dIsRpVS5HQym2LjE
JQ9m3pDHztLYldo5elCj5OwzHbjCnpIbHfWUwIjhLb6yj+WGONswc88DACVcvHGtUxeriGY5hOOg
3/EElazyZYhEtbOrGLUaz6S2u7FdgPCZqZU7VFoNv05ybQd0OQ9c1r4gT4JjWYSSWh+/qkmrbp3U
3nz9gBcunbJoB9sdyZOEi6X8xh8CDb6h6A3Ohqc5thAtj7YjBQy65Qm6AEjCuFF/q6ZWC1FZwYFs
xeXGLDIg7mvIGiS4TiE7qYzQhJOIlw26X+GTbocmmOsRAAQRJ9G3Qw2qnHATD9qj9sZpEyhENYPY
vBctzNtqrM0H2Lnsvn67BXxBpnzSoxCaNCAdoE+7zIHzDNUubstNbDISDFypfKhpPrtZZSNyWLrP
tGKrxnb3npjXmmL5XZzUG/gVbE2YIe0zpTsB+qr5Bdf192J6J++wRWuSwFKLVR0EuSI+rhikf6Cs
qYBbgEKGXttixbgkMbQkK/unied6YDFyU6JxcOU4uJ04qWbuhqKqpfMz9w1zyI95b9zXcU9xl4V1
lBohzYbgj7GN0ETzOlnR5DbqAvCqBRaND/doySu+Y+B6OpcZOlVCzBk1fGWizamGbY+yU4xxDFQ2
DF5Xk7AkRf8QF0PjNw70OQc3OZY6OrHQFyz2GuvQ4bfMlwI6JPjr1DcMtMEr7sDKSlfXNL/m3Xs+
PdClgRYqTkdYaWKXn69XoafNCDdN1L1JO+2NDNu2Luy7Afd7q7LzzQTEEuQ5/Bg0BlPRsVjrBpda
xcC1n0EMmQOv45X46WE+qzJXa3230sfXOWrlIyyf+qISkNaXPC+103YpcSNv6n7Mzauovx3jCW5Y
mrGf8z6SlWFnCHaNk/GVChHAKkg7qSS7nQ/iCBe0Y1WmY4gk6q8GFywVcOIg9YBPCUO6JTDOoaWV
V/04PeHmy/w2saMgYXWL4mB3p1EbLod61W3mou7cZeO1Om37krxALx731hqAUVlhmN+Dqjn1+nZU
V8Lxolsrt6AFYzzcZ2AS6Kq2s6h0qwh8EKhHZ8tO7X7r1NEYxGxEJaSKv1M31W9ZbudeXjLNc5Bb
3+FW4Xhp0gLCWER2EBOOW6aj/kLv2TqpfYeVDLSjUjd3g5LmR+pmo5dH5fehEm34dfhYFDrfn11m
3KgpgtZJlk0WCNOOWqfL/kGHMAwu4K50tSSIlCzaDhGFm7GsqM/xANJCqJ017ndlYMRXjIJcDWRa
eSBcBD9FB6hFwyUJTXQXAc1c5IW0gKGXOznO0wA/7uvOHiBVgNJefB0x8QJrgPIwl+cV2uQbZT8/
Cx9H7PUScBEL7h42TFG2diNOtWtV36xENF6voq/WWG5/2+T0Z1z3oKDI30HxhoDEfsLKDh02HTQ4
eBzMdCz9vlWczVzK0yfxVtlGhqXmjttYSzeJhoOK4bwwjX70C7sfNnac4+LkUrF5rzzKbsUc+bNU
WDeUR0enjU6ODlP2eVMqZqcGtfGqmE6YoowyVDDvQJ8tChRGLOzzCl7Lk9Zv55U7X28R1KwQnRxf
QI7PF7ha7oqIPOmMQgBUPsNYNj96mxkHAzIpm8g8VG6NkEGKh5YL11eGLAXYE7TLsCp12B02zPQj
WZ3Ss2w60BLtYTBAd4k9RifcCw+OCkUXjrsI2rHIAweoi+a9P2frY9eUXmI53QOxureC0F+6TH8j
YkCGwLG3A3o533PWkisR8y4YHLP3jVgDpkfTsmM65saemVmHGk0LieBoeILep9i7RXr7fqWSay7V
DboxzNHy585na3If9RZ+rLAqf865huy+J9WIGheuZqKIVJQjUaIsWvDx7TTi+zmeWfEIzBCvLOjO
EdDp0Mr38wqpvewaNy5mO8maEYVNh3tzwcccestPknTaoaSFwzLVGSzlInhuj+UtragfoyJ1ZOn3
uUBZxWN9nCb7ruMoljidSX3CcjXQSne4wh3V9uoeWM8J+iiBnYJ+AKAeAOtR1wM8zx9SWvsdzev7
NJ9OLjAHOGC6CCVqA81Zez+C9n+qET1KUcHBIMc6dTPchwe+L4WthbhK+06tdl5E9IdojJF4pvUj
ChYQsZLvV7r5fYIWYRgB2BQQN++xAmRnUFa25qOzUWPXSweSo+pZMI8rtuuBSMK8ucRZMLP0YwFD
HlYS6HDJtrX8OBJIAafdEedGlOTMY4kCOWtNDUoa0RvK9BvHEtleRBWOmLmOKV8o0cqXmEF9EJ4F
946aGvtOVqAdCquXqvcrVMEDRrI/Rm1stmMJvhwEz37FSZb4kYYgySPT9aARq0P4LPbjZEdZVezh
YnWD/prmoxAMI/q8JWGqRY9xSdBCJ9E3MP+n0Em7eENj4rwHtFovjH3R6DsjGbVHHS4Chtrvx8mm
Xp6pJzcts4DIUjgiZhs2FAV3oxllYlIFVdv9ctVvLhGvtaYWgHxAbgJWEEPIOkDzW5Hdz30hUI2+
DbKRkoAa7MUmZaehME98msJhMK+GtCbXad979cAfjIKBTiW+zQkLdAIObGqHvahhnqi0qJPVrtpe
Kbl40kSUh0NHcLmMNRsX0ZxuI2MKGC6IPpfIBjOOki1QTwAA59l4ZRcVDaeRq7Cb1J6Z0tmnRuS+
m7muP5+brHDHjeLSDC6DKKDyKstR5nVf5++sNgLznPb7lCS+2llxYMYEXnnQlELlPDFDaDIVnk7y
ZAeeEQ+ciL8YEXJiIILtoJatKmCU3ibLjk78SZW4jaRUfp8i8tgqiXIowKb1oWI3ooyv9Ycu5kVo
uP+fui9rrhTH1v1FVABifLkPDHv29jy+ELazUmISEgIB+vX3Y2edPpmuPpXRLzfOjeioiC6XvQdA
a61vWh+Tbd1qGPWeXSXrJG7zEfsPoPA41eCFdj4OuxZN4OXPu6hZqV+RaadsUEmLyS//GjuDUG0R
mIfHDyvWqYuX6OUyphKLHXOEXOC2wOVFTG2blVxRkCo4F/y5wZoODKFJpAKTzaS/F50174WFfL3L
F3u5mYNSvHU9ItXrEXEbQ+kg7SOwoq3UYxZLKzr1Qfigh3ZI6tINAYZH9FyrvUKCY1c38GNaZOuA
oUPj1WFjtY3Ca1G1U+OU0BsUR7LXTlAkGKyOPeIsTkBJ8iFuTlXnQj8etQg9F5jv1h/NYfU+KXPd
jjVAm5p8V13r7i/1OuKAF7U29xLw0uQv0QlqJxSdQKD5aPrEJpa6q/ne6UN1NTn+B49FnUamdvYL
5DFZEFriVay5URVXOLqHhm94o/vkhygthoOW1HamunneIgFbQ9kCxIRQD19y1KO7XlFRJ9Bkf9Em
1ML0xxYkMlZBpPF6VF3YpSLEtu5WX19q7QKVG86tEecW3uXlX9WyctIwQr7vbJkojzi5a6bJ24vJ
3rkeYhkGDD95S8M6kWPI7pWIHgNaGRz5Qa+2zP8ksta7wHIOjqx3nqqOfTsvJ596LzGP7ZNLfiM0
+8JoX3oqiAEhAwR+hNCKr6ABXL/h5HObQbhi+TkOnXuncz/mJoTv1JjyIKPm1HaIg4nLKIOSAXKl
FWjH43U79BLba3T5ux4VapC/t1WgsUGVrEoRxEx8Gbo0NA+Lnlr/yTVcb0Dwym0z8GPsDm0GIcH1
ZTgOVESTxh6qVHVgRNwH7XZQMQCtvGmn+EWXznR7ISPtsU2g2zFHCTqhDYjcG1Kndsj9exkicWZB
tgMkCqdQIY3EiozZGY07Z+psK7E0iuLl5pAxeSpsZ87Lhe5ipslNF8fzzaL1w9R21nmRCrk+TTzs
MLXezigLN6GN+y8g16giIhdFOGxGkAZJyKfwpKW1+6u7QunTVXtepmrMvXFZDxX/ZKE2ZTMifoDE
ta9LNUR7z/h+ZpsSKwtY3oXxxwXZ90Q15LpjeuOMzX1cQgTSwe+Qj6P5vIiRzNgAfO7dOqtZX+dj
iEO5d0hm4yKfsEVlQJTqlqM2VehyT7ozw0fl29h4uh45ymmSHobTs7HusSXzTqqKvkIuotOhoPWd
jMEsxb7V55fnzLGxc4NjZNi6t5cHhiikkpW6yNWCSa4bFLxC65PGnMraQtFQJ97gIql9WY7B7GDZ
IbYw1bxG8QZgfmFLKmUXm0mKLi0msSDd2EBcjZbzELvibVU97Ct+vSC+aGscxbdBHb1OwzCcy7l5
mIcDGJ7yIxDNVd/W/aGZ6zc+xt3eTPc8Cj4mF2wJGVogn8uq0Lo8xAh2VokbzDDNGdi1Kg9xtoNd
bauqa06XqkUHdojbHo/jep5bC8oUANNjTZdPY48WxEHNuuzBIwO2VKr6+0UOtgzLMziDYFuzCjBO
IZ4Wn10PEXcObjD0m0vjCE4ERUfrD1JhnELX6o53s2juL33Q5Su+3Pqdhynf1QPZRp4JUhkYaCca
/70LNDLTcaCdimAT1tJ9KG4x1HxbemD849Q7WSctcfXjr62tUdMj8qv2hNiokLxJ+MhODjYf6wi5
8sRxo6uqUcnIbIiOIITcBJVAe4oNKJhPFAac4loV/R0rXf9x7uVuLqe3YAzsq7KFx1O29oIkx8Da
i3nwU9BsdjItbGP3arlak1yQ7h56+UQ8nlsu9Eg6boYNpq3lYKp9bRg09TCQ7iZqghwBfec4hBrx
0tY5sr9nY3RsOfO20eCB1ZLhXjV9+MHxDic9b6vBQWUCoL8NC0Q5rx82ntZvuUfuVjs1x7Fr9IFa
1atxDP5z7k1ZgznpxN3peT1j5jGmENnyqxEm2atlWL9xAM1JKYbyYQmao/bVpihr5wEE5w5BMlhB
P9rjkXTdj2sJ0mw3SgKoczwUfSnyuJPiBj3m5b6uzxC7oCjjztrjVoQlE6gettFZ+TD0uHh+gx6x
tukOd4JzxG7wHdbxPro9J49Fux2izsu1YdMTC4b7jteZiSPnxgbYcRdzfjvGbep7Tnw90h5nlAof
kaaZTIoG91HLV8QvPvkAbAa4E4wVXXuyhL2NK5MMI5D1Kmq+iRAoW63H5dpXHBJc3W35uAJvYyv2
YTO3u6G0nil1VUadLnxsgGF0QOfb9lBj7082BDZ2+NZelU2sc65i3OjX2OLU7ougeTUTPqxQZkKw
Qf9D8cDKGgUdYNL2MgmJqm/QJUk7ZZqZtPPLblNLFW/UAgb2Mg1chAf+8GcfFGU+IxUBRAzfWVJG
eeHqLo96YzZla0RWEEzZ7Sj31JcwL5RvFNhTdhFlEuvF5yTchdz7cAGOHugMIIFVSNiiUPE8WX2X
CjU+dI1p73QXH8PWjqGQjRswQBBZXUieC+0upg7yEIwFaTmG71bgj5tF3DaWkCj20GdfxoeOZFg/
p08cX8Qc3cemlJkpmz+FFUUJhhOsWgQBsu9DTM1zeG1bNbhMiCgyLFcBskX7V7+l35sRzEMHwtzv
TZRM3hifA8SzXqhdx5mqRHplv7/c9Jhhvd3USJFBUQOowWY3XVhUwHXcd9bFCCadcRvbYhvPgb3D
FI2FKhj+Vnl+IAu9AbetciUR8abd+AZR/MFR1Nj8xX2ofOvmKsaFWiuaex060+mHNnuli2Xj74nD
q4NnL28QvYFDGuQVL1z074v3jTv6fnGtFp04ZvGgVClHK3KLsOH5Bx11qY0VaVY8zMcbAn2e8mBw
U27/V9/q62pDtb6JCI7uhlF7X50htIGQnH2ACb62A4N5GcxUehkvK9cashLLJRI2ShikZ9Ocwj7a
KOKbrAV1lDvjstM9ZNkX8PECjqh5PlBf1XsH4FgO90UEfgBjsGqY3M6rRKXqrTO1Q+iU3aJPozHG
jh+iYDJfsd4aM1dSVRIZ9kyvc1UdX/MoDUqnfQhKaCovRzHzWJRTLIpOOoqN334b9pDBhd9MLzbg
0+i1h66hUMDami5OGwyrqyyk3F4Oklim3ti6GTbhYtSdSDYGHwy9yFkjWyUshTzRfneZL1si06V1
m4Pvji5W0snsIqJbKLohDiF+CoXsXoRwOHSrk8OSmm6Lotpj3VV8muYwnTqrPdPY+a7a4gVZDSp3
NR4P+Kv8bJSNzAR5plBflRgjCnSKl/txWjVkynbe46W+AV4wZIMTGZ1cvl4rJlmxGPu0yOBa1UYf
ket3U2hC9nZw5VioxBxZLbtABn0WRRINUj/W+YI9Rkg9wtZ04h+F8AjSsOnNFI6vig1LpoO5vzYO
pm7QdSXkABjysVIKB8BxdKEv/2dY8ldmeu2gfST5I+4NzRgyNN0vJKzXjnOLDbHxkyK9SBcPFcdp
hywYC3dblJAfcabtfTxwksesNb/hVP4dAg8KeLVlwcwDFP4L69fSHsLzcGTPRNvNoZKDTgAs3pQt
azZ9ufhpO7hi3xeLD+fd4O0L1yqnR0Pa+okiUD8DuFJgrotx36nI3IeEJ+VogJhFNdvZEf20VjGb
21c38bKwHfFrmSOIqMqsUKKwDtocgtJA7VdiuObLPGKyD/0jOJrzAqQJmFB/HC5CESeuIcDTE0sv
f5LW/W4OWZREgzX/5pp88c9cxhrQjQj9BIsGduKrimQunKipuC6eLj3yNDFvQ1vEGV5aMWo00EWf
+8FthZkI5yaEdlhbgK1n5YQtfzCuJXBkndhoHXTvO8dO2o+2ACkzqZJuOK90Qj0whSrsTyQAW365
002J5QCEgTnzcQqxBWmjkFYZfIeZ64pPG0nkv0Pz10HoV/olgELJhvYd2VtYk/EFzTdOsc5JQfU8
DRr8qbKqvCFOGsXl3rExelPmPl1O0q4FTR3DXCoDsp2nutmgZ163u03zNjAjWj8Umv9+Xqemv6Nq
tlLuGbld/OiBkvl3bOwl3uzLu4etzQfnEmOkwRD6K3k0AgV1Zk80zwqozV3txXtAIslfV8dvsc0P
W/1y3/3QsPHdEQbdP6BIhA8jbCGxJBuSS9NMoQ6+ZbSpwWQAfbz4SuzqrURY2VH48qU2VF3H85wy
30b3yhR8RAD4Lp9Wa+DWxu9/UJ9+WX+owFPbxmUuThmmNtiuCwofS6QMyknWTxa2zMzlx2WKmZzR
nMQUOwCaDpfJAJhKSObweez2Mxp/aD4RT8Zgtv3nI+eL0udye8PzB44Y4moAuF8H5LamJSNwRj2p
Bn1hAQRdejuXxtN2KNCeSA4zzCCcH0L6ISqxTRV5rPsC/osN75whmZ1a5FRwuNpkbe4Us+4nNZNs
nqk4seFNGLvf972hmVfhsEYL5u1DMPawBSS4cfojx+W5iKx+88lWpdqv9wScNAFUHut6GQgHvhCK
kdCmCiu7eApIDciV8Q2zu6wLO5Zd2LGL7PYiHpA+w+JF2rIf3YrXlm7qiGjTd+3bpfu/XOALBnZh
N36ANt2C+l9iqL+877+Mozc/3uEXp+qX//t/HroW//vqRf3Fv/r/k2OVoJD9z45VyNf5n+XPntX1
v//hWQXB+AdB2uC6gAOSrcCFmOcvy6rj/QEGGxxpEMYQKq705F+WVf8P28NqLEhEoBmDPmMVBv7l
WMXvIOIvggkRKbSXP/ifGFa/+A7xupiioehHZjpUFiTyvmgsjLBs5jlTi3zh9ypEH+8sH20II7W/
xA9DGfTJbFcB/DBd6obNcS7a3EYM37ZpipdWMrh6jDgvcfU7KO5XpczlfUFhADodYlhIVP5mQoqt
blWWNvvaiT8DgKGJOywfjUZz15QZmriu2yNvHvbBkCGUZBbbUfLfUJq/Im9/fw9fCE0rqImzABzf
T3jQ0riGW3eObp1akRTV5/anO+avZ+Zn19yvapy/vdjX5K3RWVhT906zZ2z6mIU8c2W9M74fTfit
KYPHf361f/PR0MZEK9AJHRlusl+rTduwui2Kst1bClAi4UeYi45+LFa3jPhdYcYd/tMx9uMeI3bs
rrn86wKS9ec/6XgAkxGbtRCtDnbxzIBwuLMLHLWAxqgOs4EFt+6q6xfzoZhQ1kRRzLjhALXW6jOo
bJVbDkXoo/Ud63qeYYboEsfiDmAX61sffY81fLAiohB2uOTJJdXvFhLBDP63DwBXLlQ6WMOHzHR8
lF8/gFiZHObH1g7ajG7fkTF3BoJtOkNPstiudrPv60wsos3bJQei6Aq1B8NQZX4Xwy5NuTi3ExaU
1V2dTuV841clO8qYVyfl1wJ/In7kbj1l2N22ZO06xrp4Agkp200FgVXG8WKa92Bc5Xw7TqV6RBw2
wg0UvaMzFjBBqIk1LvBjJX7hebeens5Bc5Az0N0pJCovSLXl1P3k4yzPerbrJ0wW19zFX3Ts4tan
YYbEpj1gq/kM8vd1joLd0J09FXu7hg6nEcA4RLrm2evsErO2P6XeGi4eUkceO4d1aWXmA2cLdFmO
K24m0/X52HKy6eDroQ3C6xaw1lhz6e89ZNWmsQhpwqjezpCMi3FZcmi33pkVFTAaqje76Hbal9MO
QsRv0BxXWMku3pDELpLROFBfMMgq6HRn4WKAou0XvznBk/2tnoTeeEH/1mFY2kwMS3qjNgbh1ZJz
A4/7qS4tbG/BSjiGOPGZq42tgZvDltesy+ctIdj1HKkOLhjwEJHL7z0BF28ZgEqxjDx4Nd+5bvNq
c7OPaAcrgpcjOZhtm0W9RADiEtwmC7RP/bFeSXDhQ0w3+r7ZzOFOtzH2wYYF7EGxBzZePEYdBgTb
YVczPCuwA0FiiYSC/s4WJuUE1hR7WKGjUTyFI5opUwZzgi4bjjErijNDMfQBnE9GdeevkwPkkKnx
xxkunxOA3eIou/q1n3W6mHQIo+KJT+X3vuvwsATfWC/PjdrZjT2n4bOUw7RZ7OmNQZ8FCLrVV36j
N3MRWwmgEBi7hzuDbgpaozhM9cTtRJIS9GG96WfoqvBpQ2CLUy7UkFRjhHVW/oTfktAQhNWcA9N7
ZkIvyPme3jC0BrBVDC8VFNj4xuJv+EwLaO8WHK4UFTz5M3RbNXmYvof+gG2GvOy2beUeyhgKHajL
b4OGeVnrjQ+1ErfrChMods03ZLbz3HEh9Js9+LIx8g2HUS0UXbDeAcqFfIpDYeU2BYIMQcEVeAjW
micpOclu+mhxzCJS/jQb/1ELnnNVs1Q9wmrt4O5v3wKPvaAgnKOQ5tQSXiqIchI7hC0nlNis2sRj
Elblu6TNc+VMH9jhI9JGPFBm2oyanGOSAm1ztPlJ90Wd1qKMwF8XXeaZtjjyyb8mLAJB7EcKsz3e
0Di2pybuxNUop4eTXdrejSieJ7CA99J1zqXQDvxV0gXH575zEj97LYL9Ih0gxUBiEyMGosSO6reA
e4+mN1YiWPws8S0kREUH2UDGQCcnI56FdYqcvohAbkOGJFjchaQer23IRTLWNzqF6LlK4oqcGqda
gFbO6aDC5xkrD5Q1zlnXF97eUYjFqsmSLyyyXwBs2eqFYW/BK2RA1kbrOkev6uRVV8DPNXsZEAAc
SyV/oA6/iygcAV3s9+eyhmKDO+FmDBHt4GHh445q+HWMVwVZ3OvhUGofLQlESInvbEvLad+A314F
vdmLeHRep4afvRJcsCkFu4osG5cb1xXB0q7Z8tnQLeT63saS4dkOinE7xK5M7YnKR5BHxN9A21Ke
u8LBfvZpGTZxXYVnatGdasCNNC4AjKFsW5hYRJHHQZEiXQ9HxmSLGwaWe1/T6dNwX54Ll3WbtR4R
ByFthNrHiLqb0vFglNUUiqaBprFTwqcPqLXHF3CgJR44Ab1tijgOLws6WyYM2TqpqpfvKIVlKihB
dD9MZcliEcQKokXJeuQtmFagK3GnCJHPksEbCJ1MabUb32noxpc1vE0401IEht+GMEFnjMdRjvSh
7zDn9wCoMp/w9kjggc2qpSBZV1pXpOK7oL0q3Ere2VVlXzW1eQ8KdR/NLtCNRZ8gbk3a9QA01CDb
cQjzpjliJ5d3Y4bgkeLI2wOqTeM+glCjiMOzA6OVO2DUxurFiRS3BQTFOG8QRNiXc9aAr8yqYIhS
5tU7S7hPHLEoW9uCQy/QPEyQ6YLyg9AdipUFpecfxsU6kjpW2TggWLDk/q1bLneBpmoTQEHQmRfI
JhFwWVUql2CggQVe68JZkmF2P4Yo1Amv4MJs9HCP3aKwcQz7WHQvXIhrlK14Kz2dhfBBHqtp3ndu
uHcaxO3TiWdEgX+ZvOIWiOvGFWVzY3cYNl27gFBMiJPTwMOqFqsBMBcjO1+7GQktnROGsbwunDjt
PcgDOzm/RAV/QWbTnAytOHQKczauegehQBn6NCkV9hk36Am1OXnegPAvGbE0NC8qqKodR8c4CBQM
6jFYKjmiaLWbqwhQ5CDDZ0G/G5e1uT/H763gOOvNdTFpf2/39bEwWPxeTX/+c2uJ9LW/tUtIMoHv
al2gAXvIOvH83O8JCTdbDKc8ngSwFYPdalSL4q6sMJo33L2FO12B/Q8STPV1MnjRS2QzrCgs3DOM
L9dDR9uUYeXR1VgVuIjxiFWvOClbGCjPPggNL3BeVcDcG+mF9wXudLfgGE8ieLf1AlJi6QX8thTV
FkxrQgmFsN3xsEuHgHnoLL0pImTphti3Y8DN9NymebfQDW6U3PEhLC6K8J6D2O7UcnTwMJWg4FrI
53aEuAtgZPUMkeKSAzn/FnYvBdbp5LNswLsRuzzWgT4toV0dQgeICeSBDzT200iCBZ3R4qdID372
BppFU/mxWBaEIwODe7Wcbgh37lva7YrAz5G5soXU8s9G+SPAOYWi2+eAq198Paqc6PY8tmMaTPUd
JDzAc7Teu3b8HrnNVW1a74QUX7SA6z6KGjXMU9ONJfLOKw5IErH2g8SyjYZWIPCm6FPWfnhthQJp
cu2O0P5qWCtx2ZXXK0LL7bLajQZxIxY4rLUP8yex9SmHtlTOm2WeUHAiK58ANSUVAh8sDzRO1Hrf
gwl0aBTPueMsR9phTZqD+A1qK7FDv3rTVZAUaADsuFuuaIOGDKtMK6TmX5GilZtomWkC02c6SW9M
kJuD+HcskZQhlAKvVqvf1pephQfq0SStPe6CEF12K7YiIlvgKZ8oF1gw4ldvAHXepkFC+IlxsYXg
xsUyLYoeoCnQNjn4BJAcHP2RvhSzvfOH8iwFfSEA4rXy+wQ8Z5XY7MD9+psBcMjc8RA5w9bqg2de
yrOi0B9KNquc6vC2iYOdcttHFmS2Km5c3/SQmKHr6D3/doDKOF7GNu/b5WNa0BzWgYIwbsLWSokv
gFigq1qO09BdqjejHejzmqPfRI92oT5C0Esbh9sfbsjPlOKJKHTYJHi8d7IarK1vQQJvF2MySn1d
xweBUaAbvZzX3SempnAfMAhZUP8+sJXxG2UFlIMswNVG+Hhregidy2RxCCJvfOitm9j7s/IDdPQM
VcSHAKuY9ZR5zmeNi0exXu08df2DZUYBpxQw/pnF+6Azd9x0HCb3dtgM7Y0XgKvQlIC5VOrW1zMi
FqZZb2Wg97asmkeLPqMBcMOSnTAn7iCCgkbKjRBPXvlpF7AhbagL3H4qb9CaYiVYiDc60epMVXCz
wCuRCneCk0MVT90EkTlEPVdFXJ1hbVnpaVqkjR+/2FZ4Z9alc3AwsKzGj3rwRbhv1X0TqTt07iNy
P6ABhAAILKxfZiPEbo2NBDnf/ZPL8jvEG1HaUTxMouKv9XhW9VDjicTaLEQm7m1bOFfhcNUFE9uM
pR0mdAGsPrfxkBBRfoRt4SSeIDcI7Ji9eMwUxpJZBw9m3QpO4GfAsqcUi4IOK6a3KbTAMMMPlicw
Nwx3wutBUM1DsQ10/anCaevL2M8vB/f/M9juF3Bv+2e3prmprwjg+m7+FWH3vyONDga6nyrcmnb3
Sxxd0vH3skcR/BFtt+bXXX7jr0i6IPoDuYdr0uK6hxbnEKrdD3zPwo88nLqIIXGBS68g4L8APkTS
QTICiZmPbGx4FuP/BvjwIxsOklWE5kMVD0P4fwLwXd7aT+gLwHtwcevWEzw1HlzbXxPycQpYULO1
DgZGN0amJih4MrpjWlEJp9d0XJwoTOQ8d4glgWs7muNUjgEO4ohAEsZwHJQAAQuZDH2fO/q9YzJx
ofBllJ0ASYOxEkkIGVPgfWLjTeb00BmU5QvU7YkHlqhEnwQv8AHRQJseOIar5tspsB5DhGUNHfy4
wkJWQnUwItr2QPeK+WgimXk4VsbGvTXyHXqMfblOo8zP+tjaUpRGVqVhDde2z2jaMgH5LTSbBg9s
ynvzPUQAzUgaDLsrS7LM+oApCz2iqKB60plt3ZMB72yEiKd3MxvTZYXRehZiq90J3Rfi0enjwNF7
1fVxWlNJ7B4Jsy+1Q7Z2WOZrN+JRfgq0RPLd4t3qWG266qocR+QQFa/lAssAd24KG6EuS5vO1jsk
cJnjjhuwDGPCCGI/Qwi0B34L2c4JW2sFeS/DGbJp59Of7PPEJQTPjvvd+OIJJOUAETC+9zgar2Fr
hvbU92+Qf7FhEzLuwvHYEQK3dc2zePLOA3G2xhuivALoBPwwKREYEDYPXsxvSwqltXFPCDhcsnEp
94EbbsgMTbzbJrAjAedZXstqeC4C6Ag6ikHfQSAR+T6WBxVBI48xBcP7SxGAVen63WC5hxnFJlDQ
EIt2dU7mZYTdej10hvDTg5XCXkdboQAEIu3aMSFzm8+RtWWmuKsmsaFm3owWEI9ZHy2pEhAxyeT2
Oa0mdNpzVrQQXtbN1hsBH8jljvkBsoTiBLbXhM4teHaygaDuVOFSirk81bq4UfVjxOyEWd0RerdD
FfGsqqE9i2ScUVz3xIIrQFGNbTI3YdjlYyM/BbNvXMipN97UbyE4O0VqICmT9mHp721WvCy9hrmn
Gc+BsMB3Rs257OnOm5y9P7MjsvluC4rOCNgmfD8P2DyGIXw2UA7bHkYYknsMnxLJrLi7yuU7YdLJ
G4MML4yrdxPFuqviPCI8AbanFL7khE5V7szDuxOPL10T6MSo5Tmm4jMAvmONeyGKo6XeokYnDpyO
lfVSYUWg4VY6uvyBxNWfBWfXtYHho5Put4iGh3pm+3FRb0tf4DueMZ2XXrOrkHyB5VTjd0ubZx61
L0ET3IQAbBPk0DwX1Vzhe2ZgcdUqcV0XqvG2vY8s82Bb7Y8ahEP/3wdo4rD8+2GF6D2QXZASwDj2
6+gAMIJ04QxtXum+Ih5t25QyjZqXn87vmx/01M9Q+8pp/ESrXU5EaLNdvAZOZ6gVfn0RxHr1HhN4
EXgZU2BDqTc9/fMrXBzYX18CuzVRFLB3Djqg9XP+BHmbhkKHrjGb+6F7WwXWFTznmF38U2WiXefH
GL3re4WOqV9gdfP6+A47C54Q5E6TmNfvEGBhdUnsYMvsDM9E4+8WK/7mC0zNVtgdeCO+k+Wvjer/
Uf3/Hzm5n8v2P6fS/i+s8ATV9R/YOwht+Ldf6Tv8wo/6Tuw/YI9eHdJIl3WhjMbN9KO8uzGYOFxf
qBkx7AZg9v5V3S1U9wt5h9IL6x9MzLiP/ytx1vsDgTfEWRcuY82sDfrlP6nvaCV+uZvRWMCM6zoe
jCGIkIOrZb3bf7rVqn5ck+xWBa1n38Z9TREUBDEqVB+IIpJEozBUdRm+FLFetlG4dEc5cUjHbQ9h
Q3rEqLBYkFdGNrRrCpP0ZzgN7M0nAokiYT2SHLctApKEILcAwbrcSHvc6xkmgmhGSCXk3i22jen6
hKjA8BhVBmAETKvqWQPCzZcZKT1sbKM6dRF6FWOhlV7uyNCzncEunTukAfSf+Ie/Z61WuY9Fg0dI
VuswbdAII6pBTSxpolY8+jAHWEkH+BdKMf/TLp1kjJEsNWEnjpDVkRaduK1N0yNhgPtXbTcW73Or
OMxnpn9ygZrwTMO3jPJb2+6WuiOXadiHVVbKUO9iYAH3ULG3wCEGpO/ovj7UTbnOV8UAYdDCsaTT
1bGNoVQig09IWyVeI+DDjiHyNhkcwRN+r5uKnQtRBrTDVvgMcRfbYKMNoFegPAFWiY4l/WwMak4L
6wPGbFfDsR0b2z4RwebnoC/VlsZN/6hXDU5VWPC6mcp598minoYGx4c9lPZt1FDU5aFovBwznrsF
kImxi2Il7fXUj4TD8zY4b5CTQf+58AVfCgmmKJ07F2wZwnrH92gYgTmDZ3YT12nVVV+VQCOiYHRS
QHWYnTvHBuvaBgCTS/jwD6NnihcLUSh7EsVTwmE6yolvYT0Prfixd8bilq6WjgrZF1ls+XQDjx9s
AKVt3spIWY9laQ07g0xVbcYjJKHddxXJ9tANLt3Y3cCfBD7tZlkA8ktfkZwsBKIVeGf3ENaO13yw
yV2MWIRMI+t0C79bNwALUsPtADN1hsCs4mgDcsocyrwp13gu2syZZXzPvY7lXlXSN+nA6puSlgAd
FgyRXQkZ8OAnDiZ7KEIqwNlVB1FQYZsrYs+yS/omtG4nBy7GRMxsfEKmZEk2bq8Ukm59gh17ilQC
CwU1KXe1QqdW9rEEgGdJg8RTxB8mdR8JYJ5lUXHg7lDzb6AuY0+19PsAKn8rPFqe4c9DH/bfxDD6
bDPU3ZTKUPlvcKN0IRw5CNpYkeD5JTC9vWmbwrvWofJGeC+RtGu1NU/8HtUSGUZeCHwCYV7oB3V/
5Wm6bPygmyU6+nrZtlZtjgOh9NadKEtn3g9PeBZuugJ5aeDEvP4mdvrwwSlp96BDEb545aAgqW0R
DFcBGQZs4edkmuGBwJ11JQhwb1wac/Q1sTdeL5rXyOvKj6kvzMPgLOaTwjEHU4XtvAxlwTb/l70z
WY4cya7ov2iPMsxwbANAzBEcklNyA+OQxDwDDsC/Xie61TK1ybRo00pmql1VZmWSQcD9DfeeC04J
eIDCUcGKUIetJcWrj/ngPfWa5mwKr31QtFkbScLwzlgWtJTa2CCRp7cfnxd/dEPoNwaHzJjvtDrX
r6SDdUc3tZ0fp/GMvcb6/AOrl3Ew4wFM4qC7T8PcGR9yGtU9R4q82MqT26amRHNiQ26BZmHbnfrh
hf1i/c5Qnz++Q9/Ex9m0h1VoKTOQmqENXqCHyU1RriPUw2JhT9lvfMADtV+c3iWpBHe8Cl88dF6l
7SUjMmZl6XBtgJNFzdIad2mPy8PSYY40YhJHwMvWuxv33k1Gi+HVS2xyVgh53Bie0k5jutRHkTAp
UbIVxx4RPX0RoJbBNczzaA1ku831EsKenNhNuiSF5ZN9cnXZsccqlrtlcXlGOTRjnszZdt8UbrZf
VWabh9ZpU+vR9hfbwJzKfuaQtEbCeTN1LXiPGabTTiYmgOw6tTxGtqoYk6fG5rjEaKCau9EwCllt
Wq2Ppy0fYcvscJGks6tcWFElkVWlXt/uLS2t/h4X+//Fyr8ZNxTw/1ytnKflT/XZTH3yXycSf/uf
/l6xuH85dPo4xUx2mJ6FovAfFYvzF+ULYjL+Qb2sIyz7z4rF0f8yKHIgYLrEzfl/K7z/ITjy/2Ju
wJ8F8gOR0E1X+S8Q8knK+6d6hZQIIBtg9l2LN1kX/52S0dKzWwSpM7Mb0d4xLw/NsQ/GKmEi1nVA
mwpImQ0HeIHSozKaGBLb69LOFVbPeIiqNlOBnUo2pNyqKrbrbcG4V4v719So8kAyAI+w4mQsxkti
Sf34GmN24Uh3wgbPHpv8HCipWX5OHqCGYgyV1rMKMOaZJdjAnmr53Zvtju3td9J2pLOl8XUdT/08
cqFZIGKc7KfW+5M7qb0oxiYyUo53Sp6ztMWnwdGRUand9IUPbckSL507NJFzH1kINwaP0HigrYGm
sY1x4vbmcmODF997U3WNZQnkszHvXHv97XvZNSv9gzfVu9xy9lUtL0vtHjXl13cjYEcMHHjRa8Su
Rpz8noYiD3HzBAhQltpaN7bSxk2V1U2ET7YLGo0cefamfjOHt+CaoE4gUyGomiL47D1zEi+ARNBu
2sb7Nm4GcZHgC/dUugbxaH8msUCRgKJyX2jN5zSjdhBWYSGkhb6SOM0jWcdMCn7KDGKN3j/5q/6Z
Wva86zFEF2bxYC1aHBgsczqj2k6kGkN3zWC7pA2q42FmEzQk3+XEIH1K54Y9JgSBvk8Cu1qf2WCc
y/zasVsN/Np+Y6cWoOqGjd8h1EiGHJ/Zj+fpnwmm+FTT7tDio/bonvAOqW1tzE/D4r7oVUIOLx7m
QPMkO3w4NfmNoDLjGd7O04hFQX3TG99l9oB+gNAyxaYT6y4NKx9ghWQWZvZHb0TxNwuuORhadjee
9+Qu1je4Rj2Y2L5uGfi9Znb/sfoaH4/X3k9JazMdmW4iJp75ylTzpe6xONPr2/jp7RGF4WhvK+g0
ru9M53g0hw1mxE2Cn51JgPdc6/T5GNOZ1LEeaATqkp4JceD0KINNPQ9U2+Ot6TiOFXgBF2GCx2eu
a+9G8WZWPfSZUb0YArBwit4ljLmIe/uQzH4k4uyYrSvqV6d9nBYDlz/jjQSEdFu7THSU3Jm+BGqn
zxQ0vcHyFfhDbz93y4Czqu1frJW5EdYE4LZfdbs+eOa8z/zu2coBOqwLBfxAqYEA+MWdmiddxiKo
rPjYzdArl+KxTCW6LTxKMyQcrX+a27NIs8guGIUNRiClDWhsObM4tzZmTI2DVOsi6+FVSGvjVd0L
ooqwTFcDpve6z2LyKu0b6T015Kuj8WPSNdDgZvdrMDrqUa7/0Z5G2oDpXC8dDq0BpxxWOahlzOes
rXP7srF9fRi9ZIY3VVQe3e8hpi5EKNKl15JxYNxJscnL4suqsORNXT6wzhzfEyM/8vGEysk+CrQY
WPnSpY0ZNoarvk9EdZzIeiBSE9BD7RufkKoS3BhmsBRoiZL62UkgAscxSGCJ2HzKP5piqoNycb7A
/pWbyofGWppZH62ey3unfAwx/Vtv1mx9i+LiNPIWDDUcRgVYwZZd6I7rWzID4UAafmYFiNfetgPK
qo/cyBRXdfqa4uyhyWJH7vfT76LRj5mZAZ5FilDJ+8RWWwcDDNWMsXGlpzOu0zhHMJ6stnlMVZfx
AWVJlGkOi9fZvmh2kt4R1Fzsc69l+cvzt1ma0+hPCDiAdvGRICHzSzz7bhr2y2FWrsF/rN60S8br
sBEL3O5u1EKZzj/jbLA2nW0DH0L3a1TLGtpxHJZWdujb5JjE2qUaAXeOy3KoZH6/9JMG5pb14TC7
YIQrXMiq2Vn9cKz7hurNAHDLz6O5edTG9mcdl73f1R4O+rUF86cCKtL3QXd+F0nyyb1zjin6mmUE
FjCrp8GhUgOtwVUzxC1ZDpaNYN72IktnZDbG7V7TwVgVvV0EyrbUphko8Fsgek6HWCQvkP0FGvPk
NnJBHBzSiQF65+q/aliLIWaMAbiL/mr0FjSH5Dp67caqABVoBdyHwRtQVMiAPvSe9X+xER0Lv1SP
H8eUA9lQH2u+PBkGniboBgihJoj6dV6+ZQ5LxjilUSlWteUEircihlJTdGt0O7k2NjyqxhGsTLN4
3WlGUQUia6Yrh7K2d7rsbBfTEMKJPsT436CaqHBUiOc0pOm7Ami9c5und21JPTgiYPToJkxq17Sf
56tVeeJo3TQ4lS72ohLMxAWaWuHCX0YHs8lxod5ppeGEiuokvG2MHYMVrdTNQLfyC6SUOVip8ier
oCltER4nqATkQyyy+8yf82Oatr+ZybzmqZuFHWCIHTKsg9n6P1wFV70ZwEs3T3GlmOrX7OGXErqW
YUszMP2PpB7u3Cwt7iwoYS8N1J9Jm+6dOP6mkn0YCzPy1bTLMr/lAsvfko6hhJnE480d9OyVcb9Z
28NsL1FJ0cLYlJvUS/ON01pf2WAzzSxqFGMjnl9nesQ8UW1jElxqoYWVsbC+93Ydp1bUD/VPU+Jv
E2WvUbPfLPh9RnqlF3/lnuaEdHRN4K0fzYQV3UCVus/THydBuLWgYJTuS6JZC9eyZAdaRaY/nkFF
s9nwK4bA/vDbjycWsPqtSXfnx3Iy/w67/5eq8v+N8v+fpoz/l1aIKIL/55J986f86Kfhv9brNxPL
fwwYzb+oSzxQgOQo/L28/seA0foL5i8ybbZ2t8HjbYr5D3+Ayy+hmtN1nG465hD03f9RrjvGX2wb
QQvedoi3WvtfCrTyDOufTSgeNgNk9PQE4FX4RQiA/zxf7HyF+oa/J6QkM6uFTN1faVt5Fx6lO+H5
bBNnO9kLXXEoavWDV5pfKpvhs3sKXbBTnLDcGbtFsgmfjN68keM5Y9L32KJ0qZxl3HL1SrH80nrh
nZwZFITQfo3xeF+urhMK/9G0BPgqa43RRqSbWGWndWjz2z1mbJSjfU5WP0ZJ/WlOxnFRMqwbbURn
AaHNHZqGSZj3a1DAhbrGqsK5zcZNY6Ka9tsZIiDzQA2LTeAy6UJpY5JqJNiWGcMrtOB0W6IViA3v
pYHPgY547KKx47wCaRMHhW7fWck7MSObeEzg93nyu3tQILSCYWgOnZmZzPrznSXmeDeGRGVFhjds
B7yX4eqO352TP6/9cD/XnzNjN47gCLEVggHHHCJK4AgQBxFPlhEx/jhaczYFg1zyYJqtvZoGNkIV
NE5zOVrc0LmsXkYX77wYrHPTedHI2ilJSXdeCut2f6ojxlPajXw9gtjpAqm+bg1W7os/Wdxx1XaD
HaRQOiRCvuyWUZQc5rZ5vf1EcHv82LW3Ao5S3IJ2duyTiRWVN7/b4sTqmZwV+VIb6gepBYWsnqDh
A1lFbgAEoPnHWBxO/Km/a9rhHjHgQs16P6eIjt2uQkSp9WfyLLyRgUPHMHdTc4sMXbucXio5DhEG
6SFYSTtYPe1Jcb8H3WZqKfo84M7BOt/Yce7MyrJ9JPn5lHo56cq6koEYlqcaEVOeubSa/EaUh9bT
QrsH0e2cotanKP1I42Lao7CgCnYYKvfy5ItZBi09J3peMLgLPwtg41nUUlRUUL99IG0JfKRNWYlL
HA/3ZEZdLS3zd8tdg/bzdmxnIUQvrrcZBeOQ5V9tLPiBokWNM/WpieSuWnVWsLPjncem+mwddtVO
el/PTX6T7oEi7OY2rB30/3D6o9izvfOS8rebiI945Y6dB8F8qnBBxz5CptJGJmqhhWFsJTbJhNcR
9nqa8d6VqfPbigXiZcA6WYc6RdEHC6P9QBXNiDP/mm7ooPx7gdYZFHby3AvYzXmdPRnp6G9EZhHF
ocQ589kSC0bNOLRZYqXSRgecp9Vm5e43HERiORflA8bjvVZ67AUEWRIt8CtnZkycLfZOiZJKb96h
5afCNGMVDQ0TaJniO5/17KtD8L11pgwCBlN67PHu1yoLcfJ9ZZ7c95WO8SynGbfBVEeM7sxrN6BE
N5Xmw0nVQ/ov605vjk3e6jvLNFbkAVZY6V73YDNXdbPmvu9vWBk5E/BDZIQ1LsaZod+DtGr2D6h7
grwsUU/O9L0YZh/sW6erOAbYJmNEWK0n3V2hHd0gWokrfjFxG+DaTFiUsqLzT65GyJFTM6f4KYYk
vqtX47zkuXu9YT0qZb867JoiOUwnTVuTUyO0zaqIM3Br8byOXUWShfOZKeUchVNEls21X5jzG0A4
96Sr2Dlx5BOgTgcYEJLAhNCaxJ4H9tDLfDzTUy3HFb61MyLlRZffh+1UFqilB5MpRHbUCu2hReN6
RF5W3fl9t03NJN+ZFcshNsHkuvEF+R697Kh+nM5AU410oXJr6sg4JzphvvQNahDnhicr0cbRwCNn
JCmFZISpwErAo4su7sVZtY8kaQFCq/o0GNrGFSRKxBLjiuG5N53GtKfsi3S37Lf4F9ugyMddZvRP
+JMZ2cqdRnxQMz048UJpGoyW3gRVHv+ZkZ4GsoT91jp0047fq0Ck8RZPjh5SLl9NI/UIkROnYSVJ
wl0QFPjGImiRrTfh96i8crjfzHHc5JTk1RPsfZr2/uj5nNyl4zCugbgjVPrVJ6a+YbnzymaAA7Bq
QD3yvrH2ahaGHbbAAJIiO7dsaEuO0TO0nqchsErCKsz+PbvB8ZqEPAFbTK+qWV7Xzma84eALmGki
Jhh6i9lRghIPEehDUm7HtX/V55bPwCdqK08o7muUNA0nbGtYL0nnZqd4RLEsUufC5Xel32sf1/Kz
FjOqWa+cYS8Yj3OmHRFRpjqHsMJdsnFpwazP1rOSHUZ3sZvzjq8B/WmQdObEjKnZ67Z916F1Zv7v
fmclUvjFIzKt23jaVF2q2P8YUDEHNsatMAaMA7uHo8E227uKZh9vUvHSDbDcEt/G3WRZiPnmKfDX
agqdT2lORRDzbqCEXk9+zr9VOwSN1oMh67fSIzkon3xCI3oROX7JBcEBZCu8QlM+61FcFRfTrL2d
4zT3k9eOIDQtdjVi3foaWuoYPe4yOMtnRWZgOX4Wfu/iCixpTerqV2UMSHw8myobE+/quuumFw2O
ggGso2Um51b27aF513gA0PvIILHK6q6LOydA0L1fmtUMJl8+2ISH3E/+sPP80tglTqVCe02/ZimT
wNDEH3IdmXCV09EirWYnaybyce7tejP9Hfctc852eeB+YzNjjUlUTyMPpj5pLBuLMZoFwT9DOoSx
q2+5kYejMriFDQvuH7smvcv6EIzRYTHmP4QWlZtp9cYn1VmP8+0bcnRQOEnSLwExsXd65hgXrBcd
ytn0Ladza1J3W3KlbDqf7YFRpj8qhmk6l+/SNM7y5i3yaj+JWqc5+q1sLhXok0Xk4nhL52QLCu1r
KCrgfRZAys6Mv4RWEcmCSeMU16xSh7kBB5AyjEzMb867330M+3+oaPMY2xpQpELTY3cTx92+q8uX
pofk2HWk6XjJejTaebrOeTrurIZxmI6GKRzQj4VTMrwZM2d0kwGEqWTlonJ/bIWQUP5Ud0j1hBSR
0r4XmFE2PkYaPoWcBaQ0zQDeJr8dAT0jTmwHaUPT7k+o0IqS569huNhm11laJkLczmY6p9/FpqFv
xqboI81V8PjszVrcdmdwRaJiJSNoui9Ukezh6YaGpLCrbr/MCvZnKUrWcUx5pnzYana9HGyvIsDG
dJYt3XkHeacT3LzpcDQ039zCpqRuQJ4FTspFBX0sWdazU1yfpOzXbeKtedCkwZpNK/e9+VPdZD6+
6tYti/56wVloCqZcwtWhSMriY2LAiuROr7ZJPrGzdVsZeYvJTjeBSjPMCikpgjCVTznnkXVY2rty
yqo7ijMiEIshDrAyqtogF8gqt0D/hrOf6FHnqIwXJL/oVtZsZJml97PrBF63FGFmAxBoGrEVVZEe
CcIod0vPKGTqzAbhsIe9bUK5h+oAFQE4g0yOX0OCqaFEcpDprElzG+G8gfR306JhhFeDj93haCqb
rELitcqDap9W7vmg9vYm6POtVVMMLj3Sc8UWDt8gUvbF/um0+X4uagAv7p3fVBtHFlfmM5/zZJcR
NiV3+pgLT4Ed6Q+alTKQ8pwDXbLHj+tN5BeVxfE+02d+xIga8SA0oZ9xsA4Wo8Us5UrAdM+hN/bx
AfgvdeLyoWLIT05GnrXpWVHN1oXBIyknnXovIb2dlid77WLQql0aAZh9cFsjaskl2AllM+7O1ofZ
Y+fu5uGQZPmxSZxH5oLrdkgdMienySVTZ/7smzYFSkKIlTWCd5V6Tfe+oBauQVVnIE4aD3VnPIo+
7OT41g9psbGAqW7n3At8YFFULyjDaRn3C9r7dBEHLbNlYK6Tj0nS9S/FrpZwI8uhXaAedvd1DdDX
GAY3IDBxDBmyH7Ec1kfUA2wBsYgj/qQOzW5C9UaYlyypIm0oc0ZwIrJE2++aYpSBGlDRVTdyWIpw
qUoL+qZy4kY20TUBegqRj95NjrKwYWaRp9iBGmZs79oEOXRvMsJZeOJ6p4VNnOEJs1Y/ROmSBEpm
7CQY/yvBWHhBMGexcgIYOk6Xm6vBr9V2tTAOx8Lj6fC6d2Ioqk1c9gxihX81pWYG7Hj6oOJRqz1P
naVYk11B7oXjqeNSMY4EjYUwcGeVCFgV4TnhgGJSAyQRypVte2Jrv6C8vEL+myLdVw3eyOIzB0gM
yq7m2B29oKiYCo60YTmzXHhVz2wQ6m0iZosJJ7y/jr4AjqQHmpa1VesFsdznpnlX2wW0oWGl+iNI
yatk1KluflTKD0xnxCeE+S/I+wULgz++9kJUm9lNPyb0taBnNDZFABVHJ0vp/VI7GsX4VDW4N/z6
3u2HZk/9FQ6pwXtxw0BVTw5NBx5Eh9qTNLNlSR/aWywPqZRYJjV5zXDvMWSLKnr6jVq7p7zkva+r
I3lzr2YPXbxAAsWWhB44SVGx6mUVFnp5p+PuuGljhMn4bETsEaKIposV1d6IXaaP7NumKnv2W+K+
+MqC2fS+NadDzNDIUBqEw1ll8duTYxgn6lcq1zdSQZON0V7Wut1CyjuTQ8vBqRC3xi8iX4EypyMr
FZ/uTuPhkdZxdVGHMAjETlJfffytiRvbGFS71yFhWsYruHPnfDcwUwtWaNSk1ycoOraOpMwupl8Z
ORqB1Gc9XCdQs1aVJ9tZ0H9lFTZfjKgcS+zzSjYp3IV5aR1LAXdZwn5gzq8pJtVemAo0s6LPQ3PA
MOOXDq+8QB0VWq5BQsVqv2AVeHE9wThittSRgvHQTA3qJQGjmIhz1nJ+Rh508zGSs7gp8bWFtwyR
haGzyAG0scnb5sbyTB6RtbEakw9UVq+uKB45dt5meU5nxEvGLF89Ogy+O4yHuvSO5F5+8QrRcLVA
nC04fLeCfv+3393kM5zokUc106eJvWbBwCHDjyok1x9aCBkM03RbqdoFzXntMt5uI7LcfII/h5mY
ZB0wvSZ9GsMMlc2S0phkYJFNVAoBsHgfXumTrdOQp8KbkZkPF0Zgm9zA4RQjF+Kdtd/0CYBb1Qzf
hugwFZPPy2S/3c91n26HsTb3diF/cbDsHGk7uwzTRhEr52FoRxJneuZSPjrVxuZv4i6Q1z+A1a4s
Etd7VlxFmWukIONNn5PlzHD3pOVPQFbHKGsMfCzWAM1S8m16WrMbcxuQGu1gWgoH1boktLK0H3S/
Bh5pScRd1TekwAmYYwZuxgwRJmG1nEeq3rgOR8yXTTcwE/fHhyGWdaRXrEXn6t4X5KeZI5/AzM2S
p0YWzZORROygoR9EiLXLfdKtYT2zE/RiC7e3boH49au9RuW21Z0S24/p/2ldNMvKwP2H4DSJkCwb
R19+Z4Uvrkoz9k5RJFFuXwbJDais7D3uVzZEVnIup/pSTNB3TchNVpM/wYfucNrQPK3pxTDya+yY
z1rtaQQ5+M9qMHfQEWEIFROFEHX0RHYjI5sA/uYYEkWG6dHMLzlirrIyk0AHjIi0et3xjoy5weG4
loRcarh/a+NHyo6ROMVS0ewoJE89Pb2a5G/ejipCKHic+QWCpG+obKB1DXzT7fDhrZjKxqKDWjK6
d2j1W7TKBQjmqM+9F2FiAu/KIDVYuC3rHa1h6OhGlK4L+390Ok2M6hx8RICnl34CJZ0jH6w4tnFF
ag1n2sFOoWf3FueRXQomYwz22/rQ6CQWZGPkNBW+VWOKGoE2im2wOTzm7kSnOvJwKoxPaX1etYOq
1vhgM69behkm4KQCrTOG0BTNviEFV2X2S4zzUzB43IM/eAWxdPOWut0eckQeVMnkIWNIqRMYgeVl
5RAEn9Oy6yU8NbBEzOFulw3KPIYp4oEGNr3aNiMUe4al6jbJvcgydiCmdyqnqrybtf6hbMdodQ33
ositQgCYlSjy1EE3W3Uyetqeotkm8wUEhcAOUuxdJz8aK4Ukf1wfZIr9XcXXdJoWn0e5krsRKkyw
wPUNHIXAXmX951QMkA8El1LpmR9eXC2/UMoHQ65UmGHrgzFtX5FyWSBJ2Z3MKC+iMa81ZnuWPFbr
ekf+ZI5avvLA58XNhYEtSz0jNTg6asRq+vzhdfG9rJEoDQx3GQlXcEMh5FcFtYk3uB9pV8tzOZ4E
urHQfGlbggEGd7mbp44/BVs4j4OsMB2btCmriI+l98J4W16wlrxhuARRbmoPNs0Vy6Lq3uBa5OsU
gcNsepubfPgT+DffYl5STLS3q3L3xTIAJKh4ImSRXIR+mRbVnOrVf2GiTOScvJmCWy3gw03hsxu4
xvSBZ66HtpbOmxtTel+BuSjK4Yqaz4syFR/5mNw7g69STZjIISZ0W6nYYnJ3f3Ai+0f2sftM6hO6
mrKOFLcE+UhcV+YgaD/s+YTknGM4Mf1tn1txSLQsl2uO0CEGHlYmEOvxBnpw8hKoeQ4/UrcgMMzl
cbq2WnJKJTOOhbdjtwjjo5HVOeHLCXnEfvE/x6FvJ3QY80qwre2AVNQWJ8pYYrrVqN61obpiCfnV
uYV20VgNgupLA8ef9K3K7UeZgkX2fYkRqdr1heNvdUUWejsBOWR0fPK8drg6dvXUjc+67rGJ8LRT
Q7z4PquyItQsc19DUFizpg6NDMth7PsEHzS3OJ0qiVTxscpxBuremqh9V7TI3MCblPxeoYQ6gUfc
8g0NF12nwEZEl+2IsVOs2KeZ4WsfSMtvL7E9OpEyj5ZmrPfxYoQrKsijGy9HB/psYCqiGFK6Nmy5
guVdDJZNpi9YRVlONOy4y2G6jxubjg4C8FA39z6VBLtmuw3cESChy9a0yabdZK4OG0B4C8Q9t5sh
Y/uhnPjBXPSH7qG3p/mgMSskz9zZkOiqQjWzV0305Nhqxrc/zE+CnricrR+NYqeKEZs4tvlueuSH
tyr0Yumf+lvTKhEt7LvGuXikseJyWT61pXvMbbYuqFIpSskw2/W29riOCUVnb2SBy8xnO5hvYP8Q
NJAyuKndJcWuzCikJ1d4E/cFJMz6yax1/6Bb94m5UGJY5qG2wRikCxO2nkyTMgPYUBr2Xs9UEVay
FtGSP5lo5g/3zkoZTJuFUjJ7LKvkJAGwIhiRV1RJa9AiSSWDCl4+GAuwwUhGgP+QRrUENpSZg5UU
txjj0uQgyvNQyJHRWZZme6OFFKVsmLSLws/b1yyKZ0eApmeoroEI2DTl8Lx4xhLM9Ld9ZV36eXrM
4szcmoVzNfuYrHtvRpVkr5g24lnftkVpbE3ztV+Kh16S5mG17lGUzbuwZsqxlmEj9x7ON18c2zLO
9taoNl2Ta2dIiUyQUAvhmR2x7fQ7SjlgLu1o7x03ZqJKdbGK+rFnSePMphUZPmuhduj2nHJ/ytE8
SfuYuZiZUz8mKSKlcgPBJMO5UJSEjnhjCEUDiIm46oh2AYgxsu7apCo1dn7HtzuE3bi6hAD2VjBZ
X4WotAN/j11bxc71j33JgsPWORdoFOu9Yyf9vptzJC6lPKEMProUNNyJ/lc+eOWemuciq7HdVS7Z
0rPbUv2VPOllNl9bMy0YCot467duGpk5w00kBtz/XZGiueEiZKl1IUwVcHjW3mRJpKGNyImNwsAW
8z3plU/DG5OziOQAfUYgnDIm2jj5yDR6eYgJ2UIECxM1z0abC1fA5jvUqWXoUTZZ9gMfJje+hubT
Q9ux/qZeKqqrm7x2I8qPXDCFqwGyD5gONrOvFbuifPWK7KOPEcRaloLllNHELmbunHUdn1TCxiCz
jG3v9N8DcKWNU/la2DgJ8gTPfW583m+9dKNVopAn2avlW+eVbizOqwHLGl7Hsy/1YkdUiUzGU+It
e6N2P7xBfrVO/b444xR4k4ng28q3f8bZvIOT1F9yH6WUXROjsmipy1RMtvu+b3+j5Zkf/OKtrfMm
AJjFTKgtl72Z1bs10byj12RR3hox83bzU0Hm3HDqWbuqLwk8Ld6NBU1TNns0Hss34t4yIBzgprmL
cXcaPdRDDCBbtiMc3TNq3gWG97Sarzxx3Fi9N6IDzH/nH4x5sBE6Dwn5qYzu+Bzsd1RMrwmxOX6O
zIhMmINBTlkIhuPoAjE6KD4RcG7lmeMEAowSv6Yu3dZe9qs2KxBZaZccpz7tAj+5JQugKNSS5Nks
i9Oq24oFSvrTpW69c4YpaJah4wuUeLs0pe+8bvzT9AMsG/taO81zLkcXMdrasnf0o8oyUKV01WNZ
dxPnSvLDfPyJ0hhuFfyHk7A52ZT0yfcQFndAe+F7fNAokMPJtLYVQJIWzj2HsFZsYV/DdnVZfDHx
TQq7RvYOw7hozwvm2SMmfqYInmDWdSfbG3KkcCNyPAwSRGllJE5Y344De/QZSjBaQEj4PPqrd8HF
BlDMGSn19Ka/yMxmHKHFDsTzjv7T+SxLJVnmtOupLFjj1hXHmq8tjyNwqWY27YAcTt67oTJZigFi
FUk0V6J8qpmxPi2D+zia/r6+jTTMdAbfwCjlxIeCLIvcQ43JxQk77a6E9xI0gw5oySYaeeAaWzLo
L3b3MfmF9xCbCZB/SWvWu2V59UpoMd5T7dnJZbilDYyqvis0oR+atIG5T7GdY330I2OSYYxHIo6Z
iVQLB+E7w5az0VQ7ezRgQM9E2BXnOXtx+QQnWgu3Hrdl2u7itPqEz7NhJ3tIF8aELI2WizcMjH/i
yMvfyvKlYkrcmY/pZJ3ZGYQNaneGwi57OM0Ek0C2GBUXvIN546eULHOyyVHB9tlLkXwOFu8RBe/t
JmzZxBps6at5U/V3cf17dmGMwbCGSIKGY2ckxa+FH6q03L3qmS1zke5Vah41Q3vGbBLocxF0Wm5u
J529XR8zHiUQiJUX6/INvwn51NWTxlbm3b3OoIs3DZEzmGLu6N8g8X8IgIIa5O1u/81gtz4zVhya
h6HODmOJP0nvLiAorp4/gsBWzm61QMJYfyDqk6yIoA4t1Sy//ZU8gxSTCLsGVr8boJUIHfWHAY2m
dssiHJ2nxrp3a2fX3qgXdvK1rj+d5fJJ/Az1e8lAK/dRbCTNrpFvuTwDhgx1qBhYjLEucn2XDGVN
7b1u4jfHLMNhBfRjJ4zKXshbB7lB/G5xRB0xyyLIUddq7b9zdB5LbltREP0iVCGHLQkCzMM4QRvU
ROT0kPH1PvDCZS+ksUQi3Ne3+7S2iWxcJPAPILesUzgLKVjkGdoYvqcVlwrIcs1vgG5VNgy9b/gb
kPaaCOscVIhxCl8nm0IDSh2nMjk3GGZLCSkSRTLcyCpfKYcc8aazrmyL94LkUsvypVaKndw0a4uQ
XFqwsan/unoEI7RV1f51irjGcVMnlGApJhUMmWdM6ivruITTLOsT9jz/V3F2qjulqWdao0dWeg3N
5xGp6ZuCi3OBek0L2wOoBvduhXQfXCb5qhVUe2hbTPCtX9VUdC+LaJCSvTNcW8QevfkQbDKiCNSE
9jLBKQdWctD0yWcA4YkGxMKA20Otnsp3xwFAeZoY7tjo7FNs6+I6FVd0+4tWnTFqU7Tg8JY9OP1D
U7mI8aBRA1VoH8ZQUQT1btfX3Eo2nSVcGkh9mdBSZ94GQYKbacTizyeRtTKqYTPHJxp3LykrDQ4R
RNGpE9dh8SvkWjoEXYzYZbGUbn63zF7c055ufBqDWHU0OBWWfO9C/gqohO2+VxyYju/gwPEjIfxj
PR7Ucwopqleyowl7j6j6Kk6erD42MUQeBduESZBwbv+WVYGJwh0awE6a/skAzCaSr0NbN8LYmk56
AGvLIbNeZ8FpKG9xH313HEj4TY+BbEospYe0KA54TiL1Q1H47Wwy7E2p3DjEDST+IOSuowrnTdRe
K43DYx6ccj3U7w3vxEcRSA+5TsW5KmC1zU3KH2tUTxXXSEfsc9e0WeamDQ0FOT1+u4zo4BUBDKd+
CXU4TWmDMof4rKdwqesE4HL/lQeuavwLws+l9moRCeauWkOAngoKnSsMCZUvy8qqUrKDKpgk6iGA
NK8b/HHHOiJJLx+ZmNgoGIqxaRT9XzyO7Lfk9L1EaqLRlxnbCKGHSUuMDcD+VXJCZHZ6JzSzHKnj
KRE4MMJLXDCm3P3RMPAyIKB7Yc1xfI6wgtd2sq95mnRYaqIyPDRPUAo/aTaDjfzUSDOReHWh6n93
Pf1dAdfKCi4fLyb1WQjlEOckC7qE+rNsCDyTxy0vGV4Q2jy6lTJ5yZh+SrhTZ81AHJyhKyU62mz9
nuFSDfKcDGuxy+lPGdROB1psoKjmh5zC7ji5aPQ9CCV1g+KZEbk0bmIywQUp/dEpqFDtFlJLYq10
k9ObxLKCGIPNS11fcWTKLb+hUS2MZ418mwVgUbuyzdsNGu5ZdCGaxv2ol3YxJOvRCvEbxBI7Y/Uk
5QfB2DvIJFkT/asS0cp2wEOlCpfSeOiDioajad85hmtWw1eDUDwmzWGy80sjxt+elsf6tRLpq5k3
PkpeuRqwIYzYApgM8uirhxi36nB/sozhqKnjKxXWCHXqCS/NN8pwiw8DFdnYtMqY00miHNm8g/zW
lv2Qc2JRsPifmPBGll+qn1k2VddQyORmZVt4Yao3AjKuNS0taWAe1ezKXH5WODwY1ZdOxVQzWZ91
xf025hR/dQMTXDSjRxUfbZ5gGiNEbCvwj5JraSVeXsPXLztq4Uyn2EVa+9TnyJsB4evc6PoEbDPR
fuT8s4zLT3U2v7DB8mK1EJNaqm9H4iAlLTJRIL+POhYQy6xdcFirwJaO2M/ZHAQHmF2Fi+P52MW9
csI+wd67JXVLzuatkOw77ZunGkP1Aew+K4TsEqeT488Em2Or4UkJdaLv5HUdK1R8ieaQRRGNQcZm
StE/YS8RYSSK2hRAQYhNGEAZCoBkeZYpr0WF+hM9VEcy933GvKh2LJGimSVd5vR89xzEpD6xV1bZ
cBiAyzn3uKYylAPPEcYmKnmXDcWt6Xb0vKFBrg3ZD/Fbs2x1J+dKfwbenPkB75afYTY3XdJeNRCC
+3qI22NRVCcc7/UmqaHjSnT3rkViEHtxoAlGi+lYc9OYpyrYXPSbRk8xNOMQGqbdAEoxC+H1i8aV
cyxh/L/r4c3QK9fWU2oZkqs2fcERY+EueRRhkfSgHt7KmPzzwcuotCVEuKvFe/MexzdZnLKBbklp
TUe1Uc7rjpBI4KzZ6UxUvJq6p7Zv1rxtesdtxxrPW0K1Lhptd5r6j6QTdMUQbiFGoBqsmRNqf5UP
e+xxczFB/JsYDYUOnClRx5tGApk53l1sbU1mrTt79AekXw6RAaOnG+eVeezyhK1EOG2nTMUib8qb
wQzYsQSU2LORyAQIBewgAHGrziHvwEjYNJ+Sar3S/whqg5DnxNwqtWEFyqQJNvoUnossXJkFfSdN
T+AofGRzepKIj6HOZfa+nNJvBUPmRqtlrhUzPhd181EFE+VihXE2ud/2wpLstVob4yYfHTfvlONA
gonE3mUSxs1pskcYzL6Y1JOFA6goZxbfbXxQg9r0u+RfaZd71M8PlUm7dgiaNr4u22uda8vm+5Vb
EqDzAzQ9ZK3Mj7KL2llbDFin5fAZnNPyq2yOI1VTJQRLXmhVx7vnPYuY9ftgP8W2p9utN4ztrWRP
xst8Vqy73j4TbPGhFlPraG2awdkG8UMsxrjiT+6ClxSMqWJKbmqqNDJxeFUmt0S766V5M1P03eqz
P4FOJaghS+LksN9rFf0JHpEceH5KUcvW1cDoVX6PcbNB4fQc+1JCfuntl3gBpC7ZvO6rYpHAlOHN
wFGVmWVnW2F7fW+55LLwZkoXmid92Wg9GaIY3DUE4Yj3arutehZ5T0eWNjHRPdAqrKmpgo2EH1OW
UA+vM+lAufUFDn6B/bPsfLW686RaUVHLJp32w9BwmUOHsPN1KfQtbRHKNdxw0XZiqBD4+hnx+RkB
/VCM/DGH+h4CdYGIAkqunSXCzcgQgnrbejNwkbD8XAt8Bpy9LG9MBVbLjeg2NS5AHFRDzIaDEV1Y
z7A+1iyWluEL33JBy2lBt1FCQyJjKz1M4lL12UtonlD62T80R1sWW9zPm2g2/ZB1ZZXtet2696TV
cGVuTNa1AdJbHsFg6iW/rUETsRfEHlqbvzllw5NEeV3BxmyWMw7ONCmzOdtkS5Ao5aEC4YHKdgN7
Tqb/ZtK4b8YX5mNUquKoh07M5OW4SczRbaYLuQk4WvK/rKpbRjVpN1TnMlFwBickEHkyzso97RId
zwaxJJvAX1S0BpWW4iWJEGnjbwrENpVWU8OA18E5JfMlxHO50o1Ta04bqp+4u7NNThAGliePDs23
ymGzyNJpeQA16KV9D8+x3TZDe6rF22Sw9enx1Ub1InRGe4Ua3iFYCBEG/SZGPLlq2B0ITDNcBaBy
NaEcpRL/Li/OnyxlZKiSc0bjB5TJIycN13KcF8vZNBkmBDXcL22VPescvHFZYD3pyAKpxXAcERHM
089cxXSk2eUFQikcXpwkNfHKRoG2DZRDBJibQkJ2F5TvLTeXrSjHVDBdFMNfLPBXlxx5AyuRjyUY
C07RzAEFANV2CjdNk8T8SPGrq9E3FYc3yeFKmxVW1ZXFxmNrJPZfVDXHhEWuF0nRa6DTZiOJ97km
HRmk77NCy2Ezrqmw425PjD1AIEHNZn2loudIsPE0cemHPRUAZt/cGrw3G9pXzZ5DW2hBGm0mOF2z
spe6yvBUGattDO5k1atw9ioqdPqZlWcge7aT3inmMaiDfXP6f072bkXsgvGapA7i33Dkae0R3jNr
m/d6Q4USSxwybWB3NzXrSTV6babIxQB8woO2WMks6dKxd9hSTFJtMhmf6dQp+LDbU47SHNDIkYfN
I7PRFWRRCretv7Wuy/fNwNgIpDxpmpAjmbNLkvmr1yk1DGPKT8FbARCxf6L21ZgrfTWa0m0mByVZ
n5UMIRrXpMLmavrB1M8VD5bSHCRXWFAKNPVVbRCh7Yq8pbRJ9XpLDntlioRN3Pdoac8sT32Dch3P
HhKvdH6BONMoQymuqSlna0GBNF4bpKzqCKb22GVZ9J0Q10M8M84WjOdmUkZfGax7qoRfU39Ik0De
4hHb11HtioRTZTZmvtp72RS/sAdiIYzX0R7C40y0lzzmdCGYBhIm6MKD9D/nMd3PocLRXuYRNg5b
m2I4qwmeQNZ0N+Un6wXHMzlaSMAp2ouZ+yWPCNaa6oPn7Xs4Bsw9gYJiOkiXquVUZuDCamGrMRKh
lESHoWwPBXW2q3oQ1NIY6SqpqhNHjJ2al7caGGPONbhqmnyb2/IHSGOOzcp31vLCD7oI+7p4lxf9
JBs9jfIhO2pe4lSbN+M5LoYdjXv3kaKySJ58ra68uMQRMKt4nOIDtme65jTXwmODX+qDatO3oc42
YUuDu2RNrjFWj24udprGNaYp36JtfZgrT/5h8ukKTwlNst3seWZz37DZWSkq5pbSLPFeWvWXOvTZ
AUvsrXXkDene0xREO1uO/1E/aKymxHgwMx/N+Qf6eUDkWryQ6XlR0kBfEbm58LX6IJ2hy/bHGQOo
l7LBkCegfBSc8jrW2CkNYym/sDk/KAZR38Q5ClJu9M8Q4jKqA5IJbHHALMJ6aXOFIIr5UlX9ocBj
XOqL/Eock6Sk49Qpw/JukDCAjK1znQeiN4N+o+EHP4CbWCOyZZj+rGa19YGlLPAcF03IY8o+YwvG
qdVoh9Dm6UrTQYY9XDqYvXbNc3gdhuMn8U9aiU3JqkDIrxM26Z5yOkvl6+fAKEeuqhOR1as7ufDb
XA3nkRWzzsG5dYKbWSsrbKGkiNwx7LxWL6DhjtuE1sZaAYtfBzeNYWys5r0kvjBJUTLrmPl6NgdP
qID4AMrg6vm0Kb8BAr3SpnatzXyAxpuGApQjCGsShF/0gqo/ad0xqUCJUIjtRDC2tPhQShF8QG5I
fsseDwXVtXrwpKbv7ISD3/D6oPnDtljirVMpWNWxsWtY6lbauGOeuUCpObY616uQWy+G6s6bME2W
/oPKt+EXV1b8EqpIgqXwWxBHYtAelWZjKdBvEU7yaJR3cfRMcMSteRq01j5mEqlkHAkEnoLir26N
84waNC1jpKnfCvSqDYnWXTy9ZlSxh61i+VNhbHXlaw5IpkwDWhwM+X1S8LSKvDDUTa+gHU5So0ef
NYutlBVl0UePDNP5KgziK2QnyN9X2U4/aGT3+qi8q0P7rnTxUTHnEjjKnF3niRjEGNwm1i2hDP0g
cB5hKrkBKXtssswhurwJqbPHoJSwetEn8UqZXbqhAqANpIPovuVWgm76juHIc9gcKJHkl4HtmSP0
4YL3k9m4OQSkTpBqwv07z+2nldf5CmfjnrsakSeutpylD2bSe1jRWre2wwMk9Y0VqvtJN4JDMIL1
Mav2HVIMKEo0yJwIJSWbfssvgeu0ilrNG5xufM86mzx2sFyMMGmakbkNIOeugqaESJvvpfE5L5Jp
8+0QcHE4CZl2cgwyrH9Veshz41Y70Z5ywVv0GvXxwQneqpH0vETCJSRsNSoULuoTyEc2eN+tg32B
aNZOzDDJC6L3HQynSuW/ma5JV9HesBoCLinnoDsYJl3wENU4nRgza4zVmNHY+1nUcEmSG1pQgbdl
Glx0hemgwrO1CYx200kg5C0VaaqlN7M01F2rKH4RF0uAIkaXm8ONY9V3K1q0sBQ/ZP8zTPpaD7L5
MBnOvkl6LuBO20OO/JrovMurxNWkHIcmb7xWXSjZ2E/wzzI54vybexYp48bJopMDOim3DR3xloe7
bR35TNhvBPexVIy1pnSujoMHIvW7ouJQnM2sYVbGyp7NvjLSYZ5pabeLMvPMTIenzFxjt10Xitjm
OTF5voKqk4q1Bn0Uul+3sZRw3FhV7QK1SjaaxmmP5a/bze3eaM3xZlf104rHZ2pjj4jnDRNCxDkV
N3zQZJzbqrneBPr8CDBWWuboqiMWQFMzvnh+PPuE8FX1bzTtTR9w+MobL04iP44GEMDWqiQeuAbv
/oUNXsaP5mlAsK3O4iCc0CbWNmyi7ehH4ARk2/ZRlOWLYXSuHYTYs6nzDSeGcUpYWDWrAzF2yApu
patU6Dm3gLIBK/fH8B7t8zzdO5lzanQCToyTgdpeJwP1TKNBPU+elamep/TRWMM9oHHGFuNKKRn1
QYz00DWnVj4orIGnOn5Ww1NYbmWOu9A2LgOALipoXm1pyllh2Vtdao4CvH03Ki8ps0YDqp7VLyhu
nkdW+GXoJ8prOaT+Jna8jjPhj+pvmu8nHNymzVZdZ3UyPCVsAoK100BrhKlzYsVIwMnezOR1LMWI
QshTxRxvYifV14ks8OZqj0QTz1TNP4LcOarsZuRSPaU6Nu6uZk0RUa5oJ925piaoCILXMLuZg7Wz
0tTlhbmLmuCnTLA6WFRZdOzHtPTO6R9DTvIYpKZblXE2rmkvn1bsXPy8Fnid5JPS0D9NUKi/Ujyz
r5Pxd2W/EBjFBzaZbxLy0CBA+gNBx15vHCVLDKhl5Usja1tALS+lActCr/ZTE2/H2ribSuo7CU5N
2uhISNQzhm56dFoL3aIuw8VJk7sZATpd0Q6JDRqtUL5sTcP1nGEmitrSa5XYNfIceoR+VGyYdjlE
XiV/pXAgIn2bntnvv6GZHs3G+MybdvHAb9pWvgVyvhkiJFRO3DxwtgqkOPDZDWaVLHRzFB/eqeTL
I4+j7ikMBK9OHGWa9R0pHC/HIr3LQUDV37gjXbQ1mHWon7JiriYeTFzwL4PV7DsTiXdgVcGtoRSv
qIxc+NkjrkPG/iDaaBwnQk5mo9F7oAqQej/AcnylwldnCs2LOvpGuNk1WnZi/P8TAWeAOMqNVbaI
sm3waJTy2tftmvqevz4BwWZotwnzIKYMv1Klx8hoAQXel6uYl055UMd5nSsfWkhgqLapP1eKfZjo
TOdhvw1UW8GkWX/hCP7EqOEZguWeQRxAijnsSr12QzlRRUXtRvavWVqKurS+jykvM7oGoBYXv2GX
vgdV9qvb5Z89Clq+iS02jUUEg0d5E56TgTVIc4uimb0SC66Y2GEeot4T91DJJC3SeU73dYwwG5Vv
uSHt42zAP8v3hNybFwaHANVYDYm0lcgTuEmh+JIZY3BouGtsRzm34fA3BeaXxiqpAZ3nt6V8h9e/
Fy3CSxocdUt9D/QO0kg8fcRpeZxYAMJc2xfE4wgM88HjY08AHWnARHndEPJeD7xhEoS3yFiPzlte
jnsyfmR0OfxmkKJXqXwIoNcjSlskx9Toai0GXryXgs+YIoRDj60lDC3uK0Rp1gklEcbpkTHxReUu
AEpUhj+qxXa4pNukYbHyOSOBNhIjOp68cCXnmeyWCz1aFdqPZSKrG3JeuObdUSrZHTSxtjQesQyx
okldfP9HdIFXZMG16JkX1ZDomLrubeRBqfQGufmsNXxvzjYPJTi92VZGNCkr6WpBp07sxK+zacP6
6JZa+RP/xh3QiVdMxMyGAt964ZXs2oTecpS2bLcq65ugS1ORprd0Z4uqXXdNfUrGZBdb36Qr95Ue
AGaPso26rJToZAxC6Y4DZjtDmF1HVHVvJqPGJi+oRlI/4OgTC9DE1pg0+FSEzJXcONBnQPXHN6mV
M7k13CpZ9cm5ChJlV27acBmqjWYtnOAbFNKWxpnr3P002AvcAXwMgzXKlQMWwyTZ5RTOs4n701Iz
MfYlfSjmwiyJgx+8xIAr5g8rDT4bZDWjYvWDa/xKNlmQ9Q7I+YAqIdulnQg1HePJ/rWQLchpYpw1
A0o1iteCabh2Rr82HKDbdv1KAQkKXrJW7Wclf3SRtmzCuDm5lEOr3DaO+q6aBl51VrcSBIzWGK8R
JUcE5Pepgw1mKtaiY9Gmo1hQg7FR7OkZdIDjVNbIhF5mvXyOBra6Ro1iWEgGFtya+A7wkhAO0kNl
8iGnbr3XLC6ynFuRHunlafrTTt+Fk2PTry9OXYEPF59qYnkRdQqiK892TLtTjqadY4Kswi2jmwAF
Hardk4TZrbLQa7Rs2tuN/Qy1ZyAlL85s5eC5oZ6wJTTKL7tiB4b9E5QKZwvFs9BymKQHb6yPTjbc
dSVye5ue+Jy3YzZQ61avO1Z7hRo8Ys4aRIvvdtKeiLQTUWm4DTS8WELywpZSkiHF7qvIx1kLzyLD
60ixRqYRttauscpoplcowgEd7yXFL9jzydduITvuC5Mes7pJ/wF+ipGuayP3Y+2T3d5hhG9mo3tg
PtpnDinUUOcDF1dTYHvSrJdlDNPBfeMUd6z5DWFZAGDF+UTxKJ/ilO8DZt5KthF/DXmT8WSLKaKA
ojmu7K75olptHWm0kKbNI+abbWTY6JV5t2x+Qjwdc/W1nu/kIdYya0QBSlxIlKOo/KUN/Yf95Yrv
3PaI0hI9zJs1YyjbjQxDtupFQl/LQNeJmRCMa7GWZzSfGzGrbZ5KdQeW3FLukvZeaSqAQn5UNrs1
+ZeMVmyCTskumhd5FINeThN9Zn+0Dp900d1Ih3tllLtBQolYEQKDzYj8tOesoI+jSVhMsveZHZhF
zlRd5a7aDOS5I5TnACyTVjXp2rDBzMWPbEh2isrZvpweRDu/2sL0Boy7yRi/zEp7LcM971yU+vxC
ZdjK1HscCiMQNxv7j4OKji9OgU/hRLuaQGKA1cCYG64lC+88DShemuevBuERVn9IPcEJFCt7rZxM
NBltvdkPpXPrlWszX/DfbodOO6j4qKRT5/xkOUQkwP4CEJ61IAoklAHMFZrA4JsRWJ5sFqPCN5Wa
QLH1KVSNF8Y1rsTT0OT3DjDSamnKqquPKAOhtZhT9apD/xyOEAT2zCepmyXWNhmzB307x87sb12w
V8qLkas3o9U2tmy5YrGIR0TqVTyUKt+zPXtd3p1HgevBOEuauQNA8s2a2ctbJHZGcpq0X/U828d1
f6krjkMzhIsKjoP4bVtU44RFRl5NxwR8kb7sULPwUej46gfy3BzKtVGl5BB5bT3Jls+S7rOUzRXE
I2YfGdioco8JRa7QMD9tBmiFRWcTv8/08XUVem83hs5iJP7EAKlwUlsPbX/Glhuts8REMSVnMUku
PahewmylyCwhpn5TZKW7JMuaJjpOsin7uhFx0NNjJLPwNnfWKRupz52kD0VnKS+GQxAoD4kjqBOe
4znfpQVpvOm7E/p7YxjHEYdcEtKq16XGa63y2M8EGA12IqT7fF47287GGG/C86VDrHpWvCo6oERl
X9AWzJJb1Q59367bRiLEqG/FhIFyGpyn1sY8bWs6IKClldqGuMfWlLxYxg4STAk14dpWzY8irf9q
XXpzNLYwKYNKOOxNfd52HL1SSodXMePOJMSJh/W6tZHsU5jJijM92yD6p+fTpUK/kLhpIjV/yXgh
lo20S52K/Vm/i4IeEZr5qRpovbQD86oiZtLvKLlJiVBVz7TYxZLUbnQbMpNEJF8fZdsPVXU7kljh
rEuKXRm3A8YGqlKvQ38tFMIeaeMgkGZHwYNRa4jIZySMsMPqA5dhMV0iKfskTfk+T1RnLQumFK1o
KmauKFP/Z3Y5cWY/h546wt5j2E7YyE6Vgh4eFqdGko42lHZF+xDhu1MzyyT5p6MuFIjuIKbKjaFM
10jUPKPmr8JUXqbG8Sg/wNoNW/lIDZeXI3dm1M7Epv0jZDKxJNrotrSVa9zMGOkbZBXR0QiVebTv
0vqVKCQLaufMJdLzIGjY0Wv/NPjflNDhIkiibSD3rItSg0WxEW9S1urhnVODJzLm3DK4yD0EQI6u
aagwMCr2PYtyX0qA61CFuSbJjx9tQqVq0JLe8jG50kE5mbiNCDdUpNPV5hvNk2rBBZfD5nd5AOd6
Ts2e3yEAS5F+qsZ2T/xkj790a2MfiLKOS7i+BPYvvjUEcDDYKaoc4t3EcGUvGC0CbLrLerVllzfJ
f8qEqz+Ij6LVuRkczv3hVlbebH0kaIN/KvGRcnEWYY7K1kHENj5dDJnhZURmr7EOUBumvSa16TKB
GeI14kfP5THJvvPgaSVb1hu/MSMT3Uh3mbk3juddmMPZHPMXeb4kU7NP++hHkrQ1htP10LXvoS72
JDzVCUdMURhgSWRmksVgWMivIEEuaemcUxico061Zz2ta16CENzQ19V/4SSoSs+PnQb1Lf4Im/1I
zjPgFVeQHCaGE1F3lE8Pi1EpRz9Cxe9pYnQYAXuIhbbXl9L6FpN3x+e2RuDYOH26NyFkxrl+aENW
CpCAJ1zTdl/sYoWbiXVXEPxmeec7HQxJ40cm05SHN0v8jUinRhZDXePzUfapPV9tp7/IYqOa5TYM
/pyu4zVroU3z7m08rf8ckk/LSTeC2wrNJTRDrFpEJRKFn3fX+w9pktahaLY1TxhR/tMyGfDPTYnq
p5ku86bxIqUE+SACNgLkBPZHJeMO1Q2Hw52z03CTrCKKT5pYxsqcbwqZZ5eeWcMlGclK0ym47y1a
PKLh2Nj6xiqocRFE2GKYqQhnLIVs5x8LjHM+vsopfWI1RWREgrkzzPQuYRAa9IGTCQqW1oOl6jcg
CrbJ8FiegrG1WkfStNak5GplP7zgCVGM83Ya/vKy8CVWvX3+V6sj/oDKHcv0oVUXKyHR+hez71S1
EbfKoSxuLUfvRP6yzS2og3Wk36nS8hVHrHg3MsA8zOCaYDDn7bRWkhI07HPQ0YWmF2ZulU2sqENP
8BbCFqsK5AG8jJrIUy8DV57VdOTxqTRfmAs/ws7kVwrbV2Pzzvtm3V4bg/15nJCbz6rpLSn6P9WE
y0lspQODbmdrgH/ZVsu+OXmF6bonU4Eaga+VPVvb/lP7xHgOo32GWuD3RNqO1kB4cOjkM7WW17qj
dtEJ63cB59MNjdx+7evpR6nDEZsxKbEgdlxTIcsG2mZnGy9pZwR3EhkdOQw+W9oQPuZs/k0AzUTw
vK+1xDTWkFJCeYx8UajYOixgtQU3r2nHCtKOke0KVTF3IwIZgkr/LRMyX5mT3Gyt8gZPqLrk2YNt
++SxosQwWwsZ+H5DbfL0NHi4TsHXwAMQakVpfaNNl/M/0W+l+ldNwdjtFrpo7jxVTIpTwXE4yD2d
ZLWCfEFZ5aqQ/zL1vZsKD7VMyByYirXp7IQJNiz1oI4Y1efMg38pBVgop8yRXJDNxgKlM3sYqFgJ
t1gzSx1jIx97aB5C4510op1s1QQSR/1iwpcIECHL68DVLGnSbjJsT1H9igUBD6GM8ky0q4hGgqr0
CPMyKF3FgDr40nCwr41fPMV6wuqeWLjZP3GKOvhcQUyo6bye8Ujoz4KAnxnsRAFYKYQEMWwayKGZ
+E2wh8Sz8AmPrg3nT0gdVbhEYvHM5RWrrIbr9ncsQndhmJlbPeIulz1hMePigxM4s5cTbcjjGJvP
6Pwmw0mNni0syCreV9FPKy5Sbbu6/TUOm6S/p6jBZEr2SEaJgwkQqGVuwyMNHoE41AF8SjaHNMhV
nYZBQUaAOYTDzub5m4s96RV3aE4JIZtuoozq3M2XqP+tlYPz208ceJU9d8paSnZl9Z5XAgtWfCzY
5JVNcmjFuUf7Cbq3pfOZEkc56XmKgjSqPfjJqwwpkrM6yNF+FchvAPFWVvUhyHJKFHJnR4exW49r
r0W3N6LeRWxZL14ChU21yVG3NG8g5+HdCbqyZDR/NTxn1PlUjusoHyAPgMKsQu54NmVkDO0OkzaH
FjXBE0QLFJ1aXDmIGQEVDYZc+krO1GAvgfKtCeM5RLeh68CKS5dA54DUuTRodsrNNP6Fje0Oug8s
0p9T7gNeSM78wkECTF6lHU3F181retdJI9Y0NbcMIHOyB3BENmHmnb9OuoQWeK4luBmEjwlfsSOH
lsOOEV+Xgc9vL8+EvflocqI11DKumxnvgZO7aqK6Fh9NWr6bS4A3eDgj4i9CWsg8mpRvpTpiP/+X
aaQbGBNFdI2sYyE3R4vaw6LmWSnRQfLR8inrvKRUHlIV/x7I6nXWNTRIutJ201mrToZ7ipmoqN6w
+aG52O0ZYP06Nz5xCgQybwgqtdIBklhMypeARwoDYqh9FUU/HrzY9AOmyFrfNhULJzwwHBJBrxGx
o0mYIWd4BoAJBBy1vPopym6XETMYjH8i3uN72Q4GJcTzAmzGbIJxFD8MBJQQQknsFWw/lwsGxLOJ
VFxuO1ZMxGrXsfFp8alV6sJL/ZQFfynqEYW+Amcgmm7b6c+ed/KYcM30f9g0cZpgwWXJxB6o4HGV
sCI1KZ1aNpUqa1StS8GxgECcQBS1e6sHuYjjZB4xVsX4y6eNbXC85kkScw/XxBkyFswTUxqhIhVR
OopIR+Buc8pHGRUPoSzXNbFSo2AIUVKZlnnsf2xruK9l/gip9CgikEJDmLJgtyPEK7X7aiUTIMg0
XwawxV3pzuiXFcudqqMkVL0b8LxYR3iMd2CKnaAih1JTNknKwVznnaaDdCKqU6TCLR2xKJEIrkBl
ebZFY+cl7cLamHLNr5OUSBR/UbYErpTthiKW/DoML3pcuGKQHXdE8onCotjgxx7eYFkS+Gy+y6xi
bpfqyi1TA4Z6J78G96DSOlYbifwapv8xd149tiNZdv4rjXruKARdkASm5uF4myd93swXIi29Z9D9
en3ndms0LUGC5kUQUCggb5rjyIjYe6/1LQi7SPofNWXW0XH7Bws18gBy8ApTSRSdS8WEF9Us4gCn
GTiwvoA2RxFssO8lNI5oOqPn7mcB2O9kJJeitxHlu1uLD1Yzg6Pmo1VULSdvJMyy2M8MrFhMkEL2
xyi7q/pfGiMjcbdW+YUzbhGedfCMEv0goxQOSrsP6OJYaMPY6taeTRfWwDYonfzFMiCD5G6Unn7/
z2LQm469cbQp4Eh6XvgW/mNZ2j9pObSrQqEQDmUTQTY0PsIh7DdOzQiJqIpl6gz+vVQOp/u4+fIp
+Ra6aFejYfZ31+MZ44EtWT1yaV1DqQSZeDVk3mWUlvHGqqNb10o5lSevqUJnUdkYHTHf4WAmMIjL
WJ9znw6S2wj7LYFe1cSceNxVOmIHCcu5emiIoZHg/UcX31Pn0jq7nSoGRrLhBuzobroTbgEJVsq9
WhPqicWizUmDLR3Ahj12RxJTiJD7NXTTqczNr4HL91ng3YQiF24nlcVAl6vbJG3tF7ce8rUt0hN0
JE4D24HrKUHgg+cfLOEVaTnNGVLng9bYgiTOrXbVItXiHvat6ZjaBo03VuQyOndz/UAQ2G3Nudyx
+ez0yZBA2lCSysj7BfzGwKZjkCxMPm/gOA8/jLZu5HzfFOm5yEMPtmP7MQVHVY9v3dRv6iy4iyx9
Jl42XNQZw0aXaaHnf6Pc6RYhYrsytUgIjNQVc3LJHPsZw+hdTWEHvHgxlDAqjXPPiaHjRTn0z1uU
ACMKbLwkEvJbJIfXsW8/TCdBKtstJ1MubaweGKORKzCJ4WIN8+Fo9s4DOR9QH99bRJV1zT/3bPx0
Clvx3dj6rqfGHvGKdzjeC3YM9mm6xt958i7K+0nex90NsQubTCo2snBvVI+F+6FRGNZeuSc7fTMV
JDa+WeFDjakBx9/KiRLwguayzc9GymwCHXUVIsQqGRIh26xWlUXqPC+odtK7mE0a5xTEi6eM3qI/
0dCTzKciJInkLwxbzngli/xV9O4Vv4aW7n+nny3xPdovc8iTAoCk5K8OOWZS2BQ3X9zlhzKykKsV
2+ec2mZKjS15D2D146d8AtKdDJs++CrSep13nFWmNNlcz/3RJiBiPImcfc1uV2TTjQUyYVEO1sbO
nPckvrcMalD2xxAFpFmhYEhpj+t03o1sq2T/UvoCIoJQQr7RIZNy3fDOzpCgNRFYyDGdV/Ig74ux
2hk2CqvaCT6JSDqkun8k529RN2cGmqse7VLlgawG+l7TBaVOsGO5Gpk51oj56tcpeG3K4rWXRH+L
/KEJINV4DPkw99AlWhV3OW75zAqXfkqANY3Qylb3PeU4M1MYtHdzCy0u7epDgAG1MZ7jpPkVO/C5
FBnqLN4uWIz6w8/DFclSl7pUBzg2yzKl4uTAKmh7WTEuYk/TUeg5NLgomEO8wogQBpeme78J430k
+kuSwsGbVjKguDDtm4Zmls1Y3sbh6YU3qmXpMgayjHHV6lUTiueAyYdZV7uSgjgCQEWyyYrMbXRq
tBYo9yTdO5TSGYwdYuPPsX1HjvZ2Npg56VXGfyK6DH4MW3ejCU0sO3C3LZ6+tuNAZbz2OObKdsDb
sXU6mk0gNVv2dtPp33p7WiZb+BRs2/0q810IvtQlZoBTGPluoeznlA+goIx1miswiZGv8JdiJuhD
9NtUJmeLIpwySYRqlefNum/aZ474voh4S4652XJZdYfr/D3pGUKatJ97yN9jFuBOaMHK4IOZv6bp
m2nmIZUByo+zNPpd/PMTJRa/zE7QPsEgWEc5A/bSOuVISSv7GAkTmi4XGzKSrCeeJ/xy9LCeCjpj
UKmm5In1f9F64Rml+GuXPAwZRxB0jHg/bgNqFmWOt5rugJ2qO3iva0FQw6QCzOmc1yfCy00UGQ27
ow5g4M9MS8309Sp70tLYKzdYj6I6EYR1e7VPpiSkQHgsWcuGxtgjoV15M6gn+V6kE4+LSFcSMxn3
LAfzcADN98vgKJQINBMW40zpbsgW2BY+EfBJez9CmGNPqUd/QbuJNknLgMuK6NnJ41UlLaOPEYqA
6qltopoItWLdk2ttWHclxgA8CvstAMKVP+rPqGgerkcrA8HJMgr0vsZ/4wuNOrwKF6juV6apDiPm
/wIUgEiOJnLdLvSIXWA7LAEmioDfzrn/+yMMnXPLPVzAInSjY+kgDoKMQojHPq+drYOemRqz0c2P
QDCYdO0xNY2HllpgCs5hcfEguY4ye6/mYmN/jdHFbru9N+qbooB1iD0JI+nAHQdXg5kNujBz2ktH
3Nv9eGTOdmoxV2RtDVGM4KkgIXiiLvfFsGPTuriGfemID7E1ANLxgVDVdpn23ndEERvrF+U0rJXp
BjbUEz6KXYxQoms3I41RhyJS+V9EVMN7YnIp7unpFb61KczqKRmm3fBZWu7WxQCEDXevCKhaGum0
axWYSLd51T69mJlpzTOp6z41SW7Xx8gooXFYm7i5S0bvJZnKc235C/v6+cBFtr2D4z0HHCtHY764
V6fMdabD7eHR32JqUojuIrxhlXm/onJrz9/ZlG96phUqAsKQ5N+JJhuVi1/gbuDG46i+lxJKCtro
CMRNOrXbSRLT6uqD0SHQ6sQnTNVbgEqdiB5EiiHMHg6GRkMDBtPo411vI6rts5suUzuDYXSIbBUD
yLmkT6lKVLlMvRPen3pjReIxGgAQOf22t03sYFiC7AxZfrQ0itucgNu6zTZYkJhzwUc4GGwC1nc4
XPESC4vSXIlgnSZPeAg9y92lFYQiPCpuED36g79t+/qmrz69hk5WxK1PeVDD2yHXy6T/FXKitbr7
rqovwJupRvVatTBRDGORWdOFiIlf/XxpaNSX5nejn9JIwatJrzoE1tStGVWHzu7gxlVoFEYEsuzX
6HllWu0K6pK0Cr+IUWCThauTzy/hfOPm8ttpNoCvyXGdUYc9O70NsBzF8gcCDQBCwe2caXDPwVcC
/aRsXov8I2b6hj05Qo/Yx8Ulgk96pEO/68h7SGp09xsKqQIPdFw9D8YdcCkAq4xrUB+Z4as7XQsu
Ens+RNptNdAfia4szPTWiXlsIhHt7q3mjI7xEYMP9HC8jwWtzpx+KH1sZn5sRTflTNNXTAuUe7nd
0dx+S23YevmbWeIrTdwX6ULSnH41wXdbGKuOwjnodn77kVbjVmgO1VLec0o1GDTB4d676gWh1oZA
6pvER0PMsbckjaW5m93sXqiHwRPvQt1mo14zuF+EGmGM+5MWzglSzQJ3ZVWH7wUyWVMna1kJYMKA
tcWwmFikgvnHZJsfM4KI0e4A7eG4va3tnykSuE7FXmGjy80ni/wLyv+coq9CHja3DGtBO8IkQl5Y
7nvqULhrqM+TzXU83+ME8eubq81NGcbaYjGL0C5nebHxJnh0bfIemdDo8+E+D5Ol4yIsYgAhqk0w
MFKYsNeph7Zgd/Nurcy5u/qWihpJKjP3ESQEmRwbJ653YGAO43dQAarUgDfisV2FWBK006wkMroF
w0i4M/YGKdc+DSWtvuEzBpRBrYcXufFTlIUgyiEK7pL+LO1988SgRXAAzXb9Hc80mOVxvBlxBbvJ
bZzdIQRHfipqh3bMM6l9SQ8I70vScSOy0n4Y/Meov8zzdkhPcYTfbeW++eUVxvVaIszTDXNPs14T
4VKYB+iFe4uVRv2Yo7+xma/bEPxbdixvOvWGXioQy33LtXWJ4uuw3n9QBQ0psniYXk5Ncqxtfwt+
7+i19JOcL+QAXDzo732OB+RH9Q1NyVbdcU9xPu65r6It6QI0aNqL3f8UQqLaIOUxIkQUIE5qPUVG
1C+G5kKkQhe2R5cNvR6xyg5LU1y6qNqMnbjxjkn3pIB4pOYT8Z3LKXf3aPXd/ABwcZXkBqOjY8PI
MWck6t10PPrYjJ/SysXWicz2Uo5veQjnTIzhDTKJYiVAlSnd+ITkJMd+asxDHOmEz4cqpUCOB72L
U7uLIGHKnLVEwdJPU/cc8kzw1tKehww16RWplj6cIHQcaZKbO2MoHl0f7bCs49WcNsVlDlt5h6pu
FcwN7A0sN2snqfx1mBqQEm2PbKOJ/khrQLtKcYmvPCQF6FeWwi/WfouCO88c/P6wsSbAW0+y2uJ5
7QCAsyK0nkueuRHeaAV+bITSxpIt7HgVhfV7h/KOyXv+yzSCedM6e9g68SaIrB9mQu9aF8m5gErN
gh8eJHj0UwBJkeGdT9UIcB11wyEG8HXswKchEa+qcyScnByKNmOsQ5lrBX344tg9LEC4RNvfX7Yu
yDGCZ1CGXr+LN2BnJJN1T3ZD/oiuXXGybxHPfCYlWgCjT6YL6Cd1TDsbTbQouH8c+mDONbLD7Yq7
lDpljy9GeofIqNTFS6Fxdd2cbApnRqysSmNFVJi3LSfSbqbCc460gL9ie4IeZ3lvBikNHK8Gby0t
KY4koAFBTOdwWZNGAV/MSGCh1M7H0GTy2DFaOvql/ikAZW5aLfOVNhLEo/OAyxNaE+4vf9w1FVXE
ZM7tbpiY5Y1+7+x8N7/1x6nmQR0YpV4YbHoHJL+uUaSYqBv9KxSg76sa1W2THlWbVDgdKpfOiyUO
JNwKXmB/11hjucnbfhVHAB6ja29OeqBVs24yD2FWqF0Dji7NhTq6eBcmDTm5dJ1jjkyWy7C9rYuo
xOyLf5LzKOiZeLgAHfYOXUP3O5BjzNnDtLd5FManKL5xhtk4lvo59lR1AsFo6hjVjGVp/K30yYwC
KLZrxPQdghnpm67rfRHuoMnhBsJstLGL9s2Pe/CqbLgqARtph/E1KYkLWzKLvJ31HW+cc5TNcozj
Zj9zAUPohKhvejSeUT1lGfnHjvyBb8IiVlavyMxnFDDitgW+yREwZLKnTW83u2xDmIPOM6adWWxS
I/gcZQUHs6OWjKrhENkpS3lVvsVIrc6NCIjSavJ9qMrvYaIjj14bYlAQH9tRHJSLyU8FdblOTHtd
wF5dU6rSVhNZuu3y/sDW9tBBxBEBzIxIMjqL+jQ6MtiDeQMGx7eCZz2VuDlTQhErQt0XWk8+qqjt
HOhg1wlO7KV9rGcHtj2uNybxDiqsnFitekQIAa6P0NOrrBCqQdRk+wiPDLav4YxPOuQyXzFBbTL6
YHZxbbfHmA0HF2NH5kssIkzip3KcF2CdpJwCrC+XkFnlzjXB7+Tua3eleHtXC6M914+OqK8onZ5Y
uLp98izMbEleXaD7MTYoRwnnuLBPTvHUQsfe9wrhJg3GbZnRXivBL9YlGL3QPmdaTrvKoYNk9ZBi
4cCTm8AuSsIFa1VuM3/9HVA5cypSGkjECOAUmumG2Rs41Cka6doZyEBjtOQ1qszADpoXxYFmJyOH
NHCMsLGm2Evz+Brqweg2HMsbM7uKYFiSZaSjjTuY+tJHbX9BVvxpN0m6n0FzhIV5zhs4Lnk/xVip
UHnFbFledjtzMSzQafnLfEbG28ZwBf3S+3RMVvQ0Mq6VY8hRKSdMJ3ehVQMfYiSrrqtD9tjo/Bls
G5NNbPN11I0bzxzw37sR4R1ieDGjRMFsT+XG149VLOsbK4q/7dSOtxJvKapW4a5a7QBkS2lUyBII
gI7d3YRx5SnFfOi7w7wyRYnbNFb3vmCIZl1bFp3/HLeNWpu2/qpJ6+LIIAnT2SF+JeYvJYCMrOVV
QRou6zJpOiOpH5ydfG7fXIu1zMQXiQ20C0y8hMAqYpT1CFLaiXTRKoDINlneL1N32IWAjO8DhTeW
Vt8iOQigXCca6atGM8DxCyCHdmc+2eSVEeAyjAtHjl9GbEGMiwuFmrt4minCMhq1UI34rIqw2Yr5
bOSUa0OFVA9KEy5scn8s7WPDr6CT/mbaF7o+kiX+7rVuhmmc8qSxkK/mV3PoXA5fgw7LM7Pm8pwY
P2M4eofAGNW2mt1bY0zTg6tA2QqdnASRkiUJBOsJeDhhmLB8ewZwnIxxcetp2EODPE40vU41YoQA
dQh5yw8Rre+936XLpsLgXgHqWdgfmJc8spZhLwTDVyqMT1EaBysEL+y1qtrPzKhTtEJkiD4g/XBS
+OSRixlIiekeUZl959dvU2ju6OPZmD9hvoUjNZuODEInzWaNE2uA+tgE6/pqXg9Htiadbw2rU8Du
5IHPTK59WWQrjz57V5c3QVWjWmdzWbuMz02L2iXKNTFX8JjjAVkw1DObQqDpD5GCfZEjWnOT2d+E
mQ8b3hY4ygHHWGlakpMwtss4HRaRKg/Xi/xmdsB2CRpbqNJa3H/3tbDCnUDR5lbA/cuUxTcTJ9Sg
rwRe01rO/OUcVtmZVmRPnOIl9p3sWBsBA8mJVFxFgFLUSFgJ4kWN9iEvSg+7lcteEHZbMM2UAkKv
/WkIQM7lFVVt42EQ0VA2XZMyvETb5Luy22c+WsHuratc+2yX5NS0KNYCt7qpPaJpLY+DGftTuWIA
ldOPJ5YuE5U45EH86hg9Tt+MlTMWV7tYacLHY5TTjN1b1HU/meNygi5sgMBFu5MTJwuBA2kNcj01
wZG1fnvIQ1TaRtjGa5963y6iaCMt9V2F7kvSmGu+HS1Z871tIFG9ZTlBdzXjWVykr1njDce58+4R
4DnY1+CNKs8Hse5wL+le4UNEAejX/HvH+HLyKjZPnIx24CjC0EdwFdA48Knglvc8YjZVVH/RULpL
sytAaQydnc6xrqWismEuuBU9RRyuEQTSzwn21tVT0+RIJKN0uO111W2j1Hxsq9Q5F0QqgLhBCAsv
W9ISYsZ4iy7/DNraegpCJq+DAwBZt/YHTCpjX7a4y8c59M/zVYY9UDw4vbnLqsA6Oqh0Eh7jVKE8
Wdr8PHEtU7eb2DeRJefPQAnzTQ3zF0daeJE15Mc5nfloKni6ZvshffErTHqONRAAVVk36CHoQzb1
uKkt/BtJhyiSvgWQae0ByY+hClMzt73T3TN12BsEYmFh8g9RAoDfIgl+S7kPepbScVXnaoCvPIpN
4zlXeJt1kmhCmLR2C6gxVNKusectRHzWMSZ34xhIZE7OpxoDHK8pVw+wXwyA9sWgf7KIszi94mfz
jZFdmrqynxoPJlsJYDU2RbKeOP78SuVb5IzjK617QarASpbIz5qsrw9dgVrCNs1nTAEPNefKy5zG
B4fa4QYw/g2Tn37DUe0JtTxJbiY6rLLlGVWTu5kVagDA3EDzlNtyaylmAO25t8rT7GCnmMCvLl2p
DGrRzEIVLejHBrP1BlP1fZxe+m5U5y5xuxVn96o2v4oxl+cJEYPhML50ZHiGHtEeHYhchqqRW5cK
6AeFQTzGZ9dj+Ohk/tGQ4jUYUe1RZNJLNK6GBP9p0vm1RThAV5zSe9o8NDZlfXJVABcRXhywdf9Q
hXLfC+oWdMh6bWbsRENqHcexSy9MWpe1CF4ryOrocdazgqU3QKda9L5A5xyjloPD5vc+3QpS8W7d
uUfhHoevwxDkJ3+6I5kwREdyDUZx6TTlFORJSjqn3XQ4Z0XU72MvW9kgsdB5nTALwPEx+lcM8Psp
zqxNG0xfhRTO1o2PPSlXhc0gp/MIsHcUY/VC/xCvgqclpsvUo/MlbZipjEb5y8cHHMKsTznMVbyT
wbBMreZt8GwKjDIAdBa+md70xN65bSnGd2pi7Ro0SDSrI/zNLGLE5x38UrPH4Dq0lTg3TA2LMR1h
XKt91kysWIh6pTc/KKP0L/lokghrumzgEyDejmY+wBIinzi1hAXJzTNcKwS+2T7X3lUbEb9GOrQu
LgKnSkQA2xpj2uFdg1BiDc9VhykztoHLFFedo2eMey8BvFt4+bBjJvHVSRr6CETAVCeGWqWYe4yo
vWcCCDQJUORu4IPGg5+3bndyA72xYp4u4QNnW5t6O2snQe3rI6FJqmkn8sDA1mkxMHE483EpE74m
rW2hk01lPqB2R0GCBnaR1ukHQnEm9MInYi73L42TPkQNMlWLRWYVqYzogkZeM3ghAJpuo7ee73yZ
TkMbMyrgt9f+qehil/y6dFWP5rwaFXEPdDOPodVVrzGavNSvG4qArEQE4N+aQuCF348Ck0PXgYOZ
yWQaGxSFdGJXMffzIi+u5Ko0+iHlCHZJgkhpdmH2jrhxh6Hduujuasu+qcb2WYaCdJ8qulM22sQ0
tBk4o9nt3HF48SDtd3Bgh5B5CkUQuRZGO2K3igbSbTFhGUVzajX6FVO1e2NWPw0Et1U442qnsbMK
/b4ny5JSZRz1YvRrc009g4wzOQ5TB3snKm+AQgZAFrbp5GBywbOJ0/2T7C4flmF55DqxNn+XZBaQ
8UPIeGTcG8I9VdgTsc6tGgxGZKp36GLig93oYTOwSu5K5GUtlPZVOCGkhDfTrdAhj8ts9nd/L7PE
BKpjzys4B/Gq9TlUVC4QawdMuUJ/iyO1c1FLp/FrIe6rAGFKGbcEEJqPfqCG3e/w0v9nIa/XB/os
qwmQeNS1//5v/3zg1Xv3/i9frLmKuulOfzfT/Xers+7f/43fDL/L60/+337zb9+//8rjVH3/9cdn
qYvu+tdCQOD/OY7V8Eg9/d8HuD5o2NXv+ff/8iv/iHAVjvWn72Ja8D2lfBvnLemuw3fb/fUHSUB/
Sld6pkvjybCkd/3WP0Nc1Z/SkJaPqIqQNGkb0vzjb23JLPKvP4w/PQtXLpmrluR45hh//PfXfou4
ICwL3rZ/vBf//Ppvhc5viYHo2r/+UI5NROs/fm7/9dcfjoIr4XOjIUHhCUrLvUa8fr7fs8Lz48bf
EcqjWTTosI+qTtgsqkpvhlaB4XKEj3jQK8JgXwKFB39SAZAs3WoLBVr2i07gxvSQ6l6oyjC8aETi
FZIClx6BCXmxTWt1zLLI3CNC1DicgQsANANCPdojPpY83IEIdD9shOvYf5IeB2Xnk4iA0cHrzG4P
5CD4gbp+9TRM6dEYjXzTevhWas34atGUsX/myFXBbKvms6gxMZE45N0l/dU3mvuOswnctkjwAZJc
4GpdHdxYJW8mV1+MGJq8DczsXotuyB/gDClIWJ6N7MzA/3+Pr8gEakMZ5XsMW23sj7ROM7tdWWOg
OF612cliIUKOVffuS0SC4dorYOkj9zQqaGohoIreRhfmTJjT/CSIaHbGmreLA84jRFb7aHM/3iS1
FJCSyrFhSRboTTnUxEubVu0TIQJdveqUS8oIqhEGx0RN2B/ANkYUjyW07o1WKgWK3brM5Xs5oW3u
gKqk5NFRkzF2dCbkLSG6qcVgWvXaqWeO7hpO/oPF6kcJlvefBosIEh6VMZd2i/WQoPOz8hJU+mwM
u6Sxm63GSXxplJyWyIxR+bkWzcyJyrEj5hEBphXe6SSKt42W4QsFS7Pnkejwhtb8nGnH/ogRDmBr
1BXY67QdjrIC3RQx14PmWEje49B6sey82PsD2vukyZylxFrFUd00PCS9I/K3iCzvujCGVWGF+S4b
6pDouJ7ZYeRL/0zagbyXMymMiz68NihLgeJ/UXqzOHRuSlmYCulsE6LIljDOCT1JaGCVJi0eb4Q7
XzPQXSGXntFhWcUBNHHx1hD09zOMivRbMU6H0TLmO0gNWD8HTLqlmVhn2SNCBdISL3EN4vOrBzu+
pYjs7lyTnZZ7v2HwxQ5J8hLlbpuPMJtB3PMO0EgprNq6s4wufQ48GsHURCJDVC6ttywATVlqC5FP
J2OGCam/ybxuOEVWrh5C6NEcdTgUSu0LEs9dggd8XcQnu5rVyfbmEQAnrdBRgDIjZmG8tKSA7DtS
5fZFhni0ws/AHH1sBU3VpNsjOs1+ISNSnPjCYaV8C8ifJOzs2A702VSetifHH6pLEfmoM4TZIqH3
c0AYGBNIEYCpFbkSB5iciukI+9B+qVVRf5nFyBir8Fuaa+PM6LouPxIK442feCYbN/KNZarpjRPr
xKy+c9XWcIvqpGRm7ObKSyH5Qz5DNhhMz9rKrfwU5HJ6jg05PQRiTC5RbbgR0ZIp4kvfl8YbIu38
tok9+dUNIWnUUTwAMhWkDS9haIa/BARiXFhOyl1hszISXd+jjhpq1pY+D7qLwwnkWBW+Td9HSabU
saIKYQTVY27ASQBe/ApSjqVAy5uQKbjF3edE1Ey+h1p2TMp927bylQl8d4lNnV4SWSG1nP2KalS7
w4gpxdfMlnuHxizMyBTZjpPG+N8Dwi+MKhuIEkUNsJOBDD1MjqVmoB2I5nnqC/tR2EbdrNogwDWB
LB0f1+RH04wMrFB3zRhV4iHMqopsLpX5d7Vb+XcmRf+rbDXq+RBjmljTdEDkHM4o+wZplk869vM3
nSSx4MiQNi19DzemUdYbdvU5/hZ2ZbMMuezVqJsHGl9XXEtzJ1U0oBKrc3iEuc6XDa7aBzsolEI/
6pCpUhlz9FgRO/pejircymuc4HwlT9MF4BP23+qxovHtm++2FvdDgFagb6PgpQcxhb+/xRcjYW3u
eSbNdwku+xhHkT5GY/Be5ARlZRzq+/l2UnSSmTEg16Ssi4R1E4J3joSgL0AbaUpCsm6LKsbfqARN
WyhC9wJD7aZMunezVv66gES6ixMBzDl5NTTxEWgPkg3JyGg5uGg2QVsMdwJ16g7qpXuPv9c89p11
r93MWmN+h8yQ48B0qlRtcB3a9WIuEkMui9oUN9oW05YrJrqpSo81LrfLq6yrbFBfzD4sEIOo31sg
CG/qGkaHliAFH2rElO5ttcNEg0SoLj9TieK7ym17q8Jm2DaAiG7gjaW7sUG9Z9hRTyzkPGyCEvmD
GU2Y6nTuHX3DJSeKmQsgLs/adylU6rnZZeMI2yZ/nu3gDDcIQ0uckj8RrcbRXMwZagJnNp6sKTub
5XAOWfzvSYpme1MQItsk7XBXTrtAt+es7JmK+Ax5w/zoTs5J62iHsv48ieI2riuuBg9jSuyRZ5CW
N26joqMRN6iJ2ZlXJi8e9gKuXb9MVyVd/TEB3jN4wW1kNj95NNyWdoLgP0BQYYzTEs3gLsyrE7aF
rc0i8ZZ3uC1T4xoNm4sKEAxvNdFkRWM+22WGAruAYMFaMsY9Z4nOyF/6uCMvcQ5qBMyZiXh41faw
R6HGS7mNsyjruaFnalKnmAmDs7Vs2GMzz/ztNw+LHUKi8GqAxAGbw7pC8Tz2LnwwM6k+oAL0j0Wv
J7UairYdTuM8cOu50mlvakfEaFtV4f3CouXQzE68lW7Z7BcVRP56lciUQOjEGmA12MDLO+Xx1MEa
JbeD0dIMt2tuQTSEBtpaWRe4AWgVXUZc9CyESnvnwqLRNDBAu6eih2iRDjNdimQkDA/c/p3IMyDy
GgDDi2NeE5ddB1F3niseUNlgWOPOXNOjxZXWldHJSpvx1mjC8EVVboD0I0tvAd00RMkQYH+wzNg5
QLCGcyAobm/HzIqwWgAVUCVu4WGak+8qK3yofkImr/Nci4dUQq9Z1U1VqLPTsEIty9jk2TgmOnTX
k3TxuJbRAk5+nt3DQCYtvKO9X34Y1gRM0qgdrAJprH4C6VnoshOfA4UVC++xGQR2CorYpOPeDlqb
pV6mVyznHIe7oFIpU/x0KHNuWbc2GJO4ydschXNyX3RMC5Z4OHHvmo2cLkA+gHb2wgbtI32aLPhQ
hs+0SvOXsa5HVBFDBpBvstr0Amo+3gcm1/RqYFnDEGTl8oVEDBZ3jmTlSzu65U1hasgxSJe9F6uf
eZmzTrqLGQb5ziPAcD8rzZ8VLrCOq4lCngf0Wm+4xP1TH/TRuxpCAzQTc13yPoPCPzPWKdCd8XIf
bXD6W9MFYuR1St3YVmmdAWBH76bBJIgitru40mWkFkbQgEFd9/7tKPL0QpMu3s9tPtCUs0S0t7rM
XLu2qrZu47CFhRWUQMPk1+OsfOlAzzEKDR0by7vT8PLKtilf5onftBvFsxlVmV7aKVMmbN6oBBkS
XRWFTe4/s78i4mBlp+CP+PjMzjAvczmFn2bmlnuCN8CO0DyKma+n14uhgoX7Urh5i46AiaX/HiQw
ttekfGdqW8NexdJgDfNLn/nwMXIXoY6Bju9xbsV06ipLEQsxoCmWZuMAmDW/ufdLIO7oG1vpjReD
Pj8TMsqVBanF1b3QtTikzjX+2W6K24pDNTU4tsoRLjBNymkALhxcz2WTrQ5VTGfatmpn39iwKkNj
dh9mf079xX+9sj7Hn03Zlj/d77r4P+rk3/Xe//jqUn0XD13z/d2d36v/+Sf/fyywbfV/KrBP323Z
ReW/1NfX3/hHfW36f9qOo7jFlesbvm9SKP+jvDZdamjLoQXOd2wqb37nn9W1ML0/HZqzJPrJawWO
oOE/ymthyT+Vy9jDcwxPucp1vP9KgW1bPIF/KbAdUxmm5M9xUaIzljyN/1xg19f9ZRgBKphm5T6R
WuN5qEZ9b6O9oFnPOcUeOSJVuzMR0Wxzv9AEL1bTgTZFd4wY5Uy4pUqvWba1QlZiF+LO6xC/JYFV
s5M62bZi/V0W/429M1lyW8uy7K/UD+AZugtcTGpAEOxJp/fNBOYud6Hve3x9LigiKyVFhcLerAaV
JssXaugkgYvbnLP32g0coFUeatkjG132+FMINHDMHZbICJASsOfKfxnzZQMAmyQCrBhD5kkpYz33
BMpzFC7rFkBLPWLpyEPyD2t7DI9Kgd6nrPt0X9TW4KxLB6wRtVdr+NRLfRGfGliyW0q/bLDIfcwj
KolDhW6S1RXKdT6X4aarYjIfQ8tAbzSzVd5YjVbtmrYoPsakTW8p9aZXTmtdujSb530F2HtvtUA7
BqvNFNom5rhoRey9keb1RXH88GJxRlw7E2uqZc1lj8pLQ+vpWG27qRQ1wB7YxU+8RYsEBZCsMBP/
qAc2hoK26teNGpdHbL8GbddOuY8b7CRlG8u9IJF5gdcRC13LqmRna8gJDRlIlKMIIv+hzfwQcUiM
3rgAE0EZF5DCXNWXwIFuV86479ilWADEh3Y/ZEa8rwTLUTigC6sHKgNji8Jcn/z64GhDc5tSW7+X
Mi4e9TpDGJUh2VZsOrTaEqQC1OkDGmZyVxm+vS1yIybFOgnPKbHNwaonBvZJyS3EeLU0vzILtJ8O
WM8rdRl/tMt6FGldDtd/sFFvt9A16yj24i6oDqoThtmm1aPm3RgH5SNI8auCrsPxOwhz2LRj3B2B
PdR4fdNhKwj/3iacCo8FJ9itpdfj8yyydqvVISwltmRyF2CJOPJ+2Vdu2MEnVi5wt6VI10CQmjXw
AftMSKjvEnZbu3BS8IwHJNO2bGDuK4taa28k09Vsg+6Qar7B2dwPt3nQL3mNXP/PBrHIWWSEPxNY
8eE0OX63DDK46wxoAdnUD48xMP9NnjrhY2b2yjNZ49ZJqK2CuKOpXtVKCZ6hW5GLII0Ble0wqvdZ
1McfRqpke62lXVDPY/pSoyB6wUjeQGRIkczpQTA89IvOBrQftSK1H1x7EQUXfmUiDORxItQvvCrZ
wMYuFcCmasXeVoUKsjksu2emDNY/xSo5ZEQ+pK0CY7uWVQezL5fkXVjaVhTAQ5uweEGLUPczLqp1
2yAMhLyUvQQ9+Ls4coiUqyNxkkWho8rSzCO4whwVaF6/J3af0II1yduQansuNOKGA584EMo2IJdD
dOUGKOZNEucdUOZ5fifBSiEufkSjkdHhnBvU+5NNCAT1e+rRid557RhFpyACA9zVaXgKMhxbCJXC
3RKw+uAQp34FEau4NuUDxJaJfQm7yjmndWrfkCIFLKm3Ruxg9PjXZmbZPKeY/usBDQdbGHonPXoi
2obkCxOeSReuWtBo+mSdBkmFYRlN23bQ1VuDODiPKTLe4oIrXu0RBmdVp9pT2quUk/QAKbPt2yvA
T8ox1oOm8ZQWFhIFhszrTW06Rxo1IG40hyZDUpFvJ7DeOXBnlKTRTalXzXm2a3L0iDICjdXShCzR
gpdN7rwY5Has+6EARMbu/hB3HF0ZKe2joxTtxUl5pPskl6S2xL0X8aM4nrbTTtZMzTqOeXTQTv4A
mRt5Y2uYG9gi8zMBhekdD3zqoSmwT23MthnvGex2v/txyGinOxGWDnwE0uGjAiBCo5YOXuXWviG1
PNnpU5otuIj0gtCd7Bpod8c85fRnkECGLrRjt0NPEyeUOcr7yVQaGD/N/DgQhjphSaLVjvOFMq2g
PbP4YqbntLHQHoW5fOVoqb1HGZOcb+o0JSOd7V0kAe8YTe75Cjpo34xB4VuYLQbFiB848YIep8hs
rA0QNhEairx+7EsEdPRCKFA5+oQRKXDerHlqTikFPzfSEZbQupvRAnRF9FBECe4pYlbuJcf8I7gN
HWXzFE5HtKHFii6diVZikokEBQhQUE6F3Ni5Fr1r6aiRINUjbEHuvhg0iJPEmknBzFPp4rCBR7/K
AyFv1I6W3rBYxOIqa/f6XCDzwbGNgbPrbtrZCGCCTEXjmVSCKHk6JEioSntuWkPuKjsARCay2esz
ejC2ECxo7Wwi1WkJ5SQajnyqNhz7bVw2gFI0XlMbHSZBB8u7nFJlT+plcGuEefzcVZFT0bHldJ9M
0bhWOJl84ygLzTwOmcM1bTh2NSmMal5qh24qidgSTTWiommruyHHI8jyGDYluPUI6B8VJxw4GfaZ
WoD5j+KAXBCjaPFkDIgQ7agm0hce7xbVl7mbuiZAT5/Ywd70O/A1/3/T2k5L40RbGin/vit0LvKg
SKP3X3aty0v+sWvVNOcvAs9sTUBDVGnniP/etUr7L9vSNfaLpqPxX4fX/HPXKvS/NKrFKq0knZqe
tHnRP3tCpvaXYK9qICS0gV7Yjv239qzmr00hRddMelKGqqu/7lXrvLMcnGEZeH+RjMXOcVJTMzc5
bYt+vDH8KZLBXU2QpbEOKpEqPb6u1sg4H0cRHI9GhF2Jg1SjljdvczngFY2pIPdfsPsnwu2czMIQ
BpxIoTKM6Y26TIGozu873F2Gie9DDxRBPlU/a5WOLreSFZ74WM6+9m7Q0UhBgqiZX70nSa2SR0vg
ADIRCSnX2vum4xOHmztEYX62fQbDAekoNnZz1XZaBTFb77JJAb8edg6dCyj2xTRi22+Tqd8OaQhJ
LZpHlXxLTpGSBdCwavoV7lR3Rr4fUX2mNxk0fbPb0XAHH4ML3A8SsFYCRnxOQ8yCz4JWr6DNOwep
qGC/QaXpYFjlE9KvVYl+ADVio6pqRePZNoJHpBF59TYrelkyN+ko7J/MwJzMt8AmBfMazL7Ib/BU
FE5KXKFK54AysBDarVYWY/AA1zENr9EkxHSJMzj2uYdWroR9JJtQ+ZHb+qn6SKf3Yx63xOSyJ6ev
auO23nYK9YgTJ5o0witXaMnRSAYZUmiS/awDY5dzeCu7uSZJPZCDGZ/nUaopqVl5AYQs650QEaAq
a4X+44ys4yOKAjJyyrombshhwzK6WGExmNRNnmsP8yzMFu1BStHlljuBOr8m/WXadfRw+qsSMHvu
4qQv61NPkjnJ3tjLaoUkXSOPie9B0zknMZhqRIw4ATuIw4MrFHOmXDmroZ9Pa5TdaF7BCRCq1qD4
T5Pxw+QkRLFZaxIKCaumjhKMjjR7BDEh6ii0NzUuALRZ5cR3oEAAtH0nLPYY5yIy/fnCDyEkZ60O
RR6dTcssG6jKQB5ATDT2kA0pjBueGzokFQkMsTLPkBc11UxVIis4A30Lxq7xgaBVkLJx1ulxhV/B
IaljkBj+2gT/D0HOVbjjQ/fRQ2z33XCvRT3HNjaAvbLQjgy9BAwi7clYXENxkYDLQ52JzJfuAYHI
LIywILWPTNOm/KkBUIegxhBBbn8PiW1qyTXDaCGOdgo+a99klqbc1xPUMvJ9QvQtLgt3/aaSs4HJ
b2o6E15tQ4MweIplIlpgk5ZSIIhW/SZ6MOm/NBcNdg1QDUcghl2Sy8eixDu5JMfMZYy0wYQfi9VF
lYOP5mvIQhMnQ9rVx6aYjejdmcukfuoGeKOkGZLejBsHsPLSxGk7Q0k+uiEhTQhDSUxNNSnjIquQ
QMShsc0My8eVmiuk3t9TfiMxODEckVywfwTliaiRLn8N9Y4did9levKV4kSTr50q0I2z2mEueYO1
ETXGqgbJrx6FXw3NhortOFz4V7S/0Xcw5ZGVrCf2kr4WQURXFGYYc0VMHw6UApUwYvIwrOsHvBOG
7sVVXtq3ijqb4QfFTVseJ9s0nPNoC0jMsVlD4ypi2cKZimsICMDUFGrM56IDp3Uc+yxUPsamL5r3
3hfxdKzsLAx3YSUC1DW+iBDba7FBgH08JNUw7PUmH7ttYze69aiblag/Y7KqiKcqMJK8GUMfDWdq
pbVKrG3U1MaxUdoWX6bZSXvd5qlVX6ivBjpDdugmnKnglwinqKempqRWJ4rSXQJgo8mlz0Q3XWSZ
2GhdaWc1KFIsRVNH4ICamb9PIUjFE1LtrEjBdlP1jtw4sUJxZsaK1d0SLQj/w+ag1bu+xtELdFFl
mdEJhBnCdHoNkKpMYIvMx76C8RYXaTFbwKUHzLHsKFW1CC+hPc4lQWQlyh+4MmbLWXEg9QLMl6XO
tzi0aU9CMxus4YnWa+WsuzJLSIfDh5t7QtYOiWVxN8hT29v4xxHQ+Dm19MZfGPVxHfa3lVF1+Lal
mQSobyDLk25HmGfifFcNJqlTlGdpBzolsUf8T5XJ4OjgFvfUYlWfxvKlgkNoPKE/k/LLQA8fo82O
R+2tCdESkTZnQ/qqQ2EFV3C5bXDRwgmSVuhbc3wyVCuJjwaQfXnAyT6qhyZRy+qZaVGA3c9qMqMQ
1wbUAcpcM78D7Wjxj8ftBDy3cTpzOiOh074H8CT87xULR3surQGzHXynWL2fAjRF7SosJ8pBNHFL
fMep3RVEAKRapxLSBWv7atGkbB+bxjHDF7JRKm0JQi2AhcxSf+Ww8t0px/QjRchM9VcZNNypaEYp
blR43/F1ZzQ9fSSPAmcKUk87PoSF3WLR700oYKUxq8AQMMNZ5QdpDnlz44MPAjk0I32IjqHfEl02
R06IbyRlB0tTOzPCk9pwiGUhMRsMlgU6vPRIlV90u9afOlK19Lg3jmj8EuUljs0O8vBQVqHz4g8J
pBj2xBpBUxFHL8pBKAza5z5Obbb3dZ9PFpyYLEDSK2GE27u+1pVsnYdoPe8MhldxoKOd+zcs2o19
Jx1nDLC5WmGm3tukRhKt2DkDJIC5sFFR5KoxnX3QCPBi2PlBQzRI9sFWqU1hgrg0lXQ+03U91P38
ZpfCMl+bTLbiLR0i3EEwDUhGHJPAJko27wofGFnpt8MRHL9UlwBZvdrjfqPcD0IkStPXOEBPth8L
H3eahau8/yZonzvnsmoU7mzWDxwvVX7UnpAoLb/hJKtjegbXZmmvjQ9L+zXtA9/AHMs6Wc6bnCat
4Bw9tSEaWHQuSJ43RgxOE01oQaLcmmoZWYIp/7EEFJSgpOKU2Ji0jpEujOopb1Hy3I4Yx1CdQ6VA
642gG/3DioXBtxJs9LUKTNKIpUMKvGjIgSB9RjpZ/gGLtyGTuqh0nZ3IoBZj2n2wGQuN9NInjokJ
tfOT2k+3MzNIjnRR40S/8aM8nhLMXAmHVuKQrDzv942eRZK0rTlRMPsWLa2BkMN+hLAK90lrRBWc
YK47M1SnOUQIccbKxfeYLQRlQ+LFZu327x+IoMfx6/fC/M/Ct/+9/SouaMqa3//R/4PVe0m9+9+f
gzb1V/4t/F+LEi3/an49Dy2v/KdITjPMv2jPGbYhSGoS1v+chxRNaH/ZdEX5CykpyGv/I5JT7L8c
C7AQZx4eE4v/2P/nREQr5i9LIJFzDGyZqs2j9neORBpnq5+r+FITOqG5kqOZ1IWq/zgx/SSTM8cm
m62qm85qCjHeDOHv6AlOkdIBz9Y1zP8M1Pg+mPXHqGj9i1mZ49XS4GGOAjSWk8Qzj4h8a3qTsshP
l3S5dIj6fhbxmYtG7ycNn9QoMRia6VhcI2Ea5m/HNn1snMGaOvWsxpKIzcVWkObxw2Az38zOWL7a
g23f14jfL2Yg3i1bKV9jG9kKZk2gNeQA8UWOdp3k9xru3FU7xdap4IHu3CScUBskeD7jsiCFIMyv
dgKZuaMSa0moqQ7nAZvWxZIhh2VDM7DinFLYAvdFIfptQJXQFQMVVZCNu2aqnmaiYs6BFeobXYgD
kWu8d2f47p+vyTJifr8mUnNs2xSWYQqGAX//0w3DCFcGsGnGs0aRfx0oRAD3nF3u2CWLffvjLmAd
eRzQE5Oh0i5kx3MzjNEHZlGim9n90Q9lm24ssd+EBa6RQ3racmn71P/Ey+Npy/0POYeuFTOu93nT
QSaVN3/7eyztI+oBSy+Kobwc1X/6HpEq0aBUmg6kRlA3NtXwfqHQ5H723mkdOUBZwckbv7y6zzOj
3o6SaL0xV+Z952eQ3VtUd/HIlDSLniOqSqN9oEeeJl1wCdRvmp8Xz1X6QCROtrcbrd2LDsp5oWrn
P38RdKm/3xDbwkUm2PDTj7N0Wm4/f5HZZ9Ol9ckMptExT2rk7BWpfPZp/VmFxvTCcfVuGH1O534P
CDgtbiq7N55n0OpeU2rFLiRmYYXZkgJbA4femrQn1PGsIQMP1N2yC/6cq+HYCyOgNiYXdgvhG8lo
32dpMp/GSv0YcZBs+ypR2IRCvmo0eSqn4nP0YZfPAimF2U3i3i7Kr4YDPyKghsru7PpTcugjkvQA
UU9vRRzdxtkMH6kYrAOb7QYJOLQFo5chkA/qlasJzvV/Gs9Mc7+NZxYgBymxLanMIBb+9fJhibNm
s5yQAzgELIHBQxOSPfrtxL5eBcRDQD3dl+zRVHfUKEzKFTM4Gacad8G4CpK+2hVZFh6jSHdrDfRi
3UvlEpOduUrNMYIySlDthFrJRdO+QZac3uE5AheMg5eaedncBM7c3Migev3zuNCX/uevkxcqZ0HT
zyGjlkf2t/7oqNFsjHKpnpsnCekH2tsQeGpipDfGMocOOBzVOX6ip06bPwBHX2ffWMr1lfbxj3uv
A/RFVqnrjzN7mAaNxBkpfOFVoe6RLOJYeLSdydKOXatbG/ar4Wqshunzz99jWYd++R42bSMWCVrK
DG9VWr+Nb0dWKqMTZMdQk8k7LUl3Zk48g5aiE86q/IrxxvdmR/eRMXRgwMv0qRym+hbjyNZIyM0Z
0yI7K7HyFE1lsFUCJbooRfm9MKfx+h8+7O+zo81Y4jHUHMMwHUMXLMU/P4w2UkxWNKHclrNEnzbi
mtx2Y8p60DMq5ruUBQuQCshcVYtrt4vGDFUPbEP2sBfSe2kA5kGwSTlpHP780fRlYv55PNiCUzEL
umEy4cEyWOaRnya8LJ3spG0z47ZPCWybBICOudI+R+aOJdEbgpc90W+KB9yBcQj3uclNRIiyuzb8
yLNARok0XFWPaZuKe1ykr32aPPTCIU0nyXuvwuzkkTSDvngo+JGaHLd//gr/MhSkwf9JldXYQTbF
Nf71K2iQ2oPZVsStUvjqh0+FKEf1ujXxSa8G5D3njkP0mnKc+iEyTlE2gZeXJsVQknO6uAZ1wJ0f
FGBMsu0Odo5aPcJVBzeFMBt1iu27P3/gH3Xdn6+5rhuOFNgTVLY2kgrzrx840wKphLkT3UZjbu51
o1gQUnR40OmFMQ2GflLzo0C+tKnhcRGq2jeigVCmgTgDneJMKWftzp63YyCpNKUEnJn63B8bR5vd
3rj/2x+XBwydEjtCHAvWouz4eYjYZSaaIayjW/xtBu55EkuaHqamNeNL//EVFM3stxp6ZNfqp/D5
x24MVIe/69AZHmZC16kN9MXFcZr1ZAfyalnlucdT3LWzdcmoOR3//JnZbv46rHX2jHg9dJPCvaob
P/ZwPw1raqhlqWEKuG0iJIYN9OEbjoD5Ru19gmCmMdlVqtYQMPpDYejiCylfsZE7ddvs9eU3ceJX
R6iUjkvaqrH3xUi/VdrpZg57/ZFLfpRGuHWug21YRFo1rVdq5Iz1Jla6KHpFN1t7Po8UwqlheqHb
//jnb/gvW2TkLTrbcEQuzIDCEr+Nep/yD17LsLr+WH/MqYAYUgbTA1trA0z312xq8WeQEDFC4Nzl
x6yW1HG3Kntz2GHKA+5Hj1yJW9X98yf7MR5+Gd7CZIUxWF3YRzmYXX4dL7OwfUtv9Pg2gzmKQBLD
1AryOc46J0SFrMXNrUrrH9dWeFXTHj6FlRReMbRfy8f98bnDvL8pok/N9+vrrFJxmAdpeVkdvZaF
YX3KxFz/WK5+7CVEjEIva+pki+RFYIn5772i9cIBXmyT2lBPlqU+a3wcz4rlKWzTAKAdist/GLL+
rcHH5Aj0y3TKJloy3paTlWVK7ce4/GncAbswVHM2nCtmRTr0dbXOvwGiBoiowxv9FANemw1uMlvH
TQvIYiUe4Birb3iBpktEWjowEhcBDKuEQSkHlmIP62Evq7VirfOJqCAvD0Exeh0TA4RkuakQeNDV
oUSo4f52abnaMOaCA6X7P99XaznX/Hpf+W74oFB4cVP15fj38zyQgUIrCnIpr5LcTrCCyCYXCfDW
wcirmzCKPQFp39rx/4lnoYdqZuQ8esSsbNjfEu2if/LlchvHzWoUOClW8eQBQiD1KCEEGsRo4jrP
1bC34i2e3xkXKJpLDUbGCglnJbehBq1v1w7oAW/kt0E5TMlJUrRvN+0tb2sBK3LLxAPy3RJHCAn+
P9xd6/d1nHVSpV+oU2jR8JH9yxXIUD/GEfMX+3iSb4MNlCRzOvjKHeSIjN/EpOtapLGoO8yakG41
e0eUxUgTu90YQwhB2Pko52vaHtrgnb7LfOnG1/QpC9L1RPW5QdLAlvs6KzIjP3KXncrvKscQOnTU
zrGyK0QMub0KFQOiEnhDseBfs50NbnBYYptCl0THLeHTdOHIo5lClwrryp53SXvoJ8/REFq7OUL5
YnrTG9rf7FfT/3D00Djz/V9GigZrBy0eBQbz98OHLpM2YOF3rnp9x3pK4JnpWTlI2tPkPAfaAacE
rNEZ41G8BdQ89WtFnrN416Jac1D/MDxcA3eTfAp7L/nwyV+LkJRBzAYa2lnHAeE8AXbptdFe0soz
5KYUMNddjeJAi/nSVeOtApPI/x6Uz8Ed+V/FDNHktvhe5TsWLQn2DMHZcAt9T38H+AH+z+HuQEEz
70z6WoiHAJcMW3W8iYmZLPg5wYZYqCLZ2x36mZXyjbA0ROMQIszKJWlymL1IHqlvU3NvLHiTbtu7
wKjN2UWPv+z1YEmQqjuDznJzqNYz2Tpex5NPnCfPAx8AcCP223n5BbGCN7G/2Zy4CCGX9BfdVj5S
yIfHbi5tNRJDXKzLS1Y7V+U0UqkXnDI2DeryxLXKDT8F8CYyk+lxegK+z5clO1TuElLDGJ4ZIcbr
8YFuiwZf5QUZHZ6pABU8Xwsho9zDvNQatGmbpNjSqENv0YKo70ZqeAALAGqv+09ZYehmj7VcCUKO
+JuMNMEvA5JWwiS1AlYzk6GM4ceLIPVY7ixhuawzxzPf+TSLyuiFMVo/oOMQOXgWV5Lo0rgNDFt5
Y2h4vDYS13eLRG81nbmEykt/ap6Syp3aO+bMtlvNV4LqfXlPZZ7fE/uY0AzZJjno+pX1uNyq1MWH
PIK0dki0f0G1WHO7Uswaboth3MD67RYLG5HC8/Ititkl0CYjgJAhhgupcoXNoHF50ybflo030Rn8
8doi3ot2SwO7MDcNovPOhfExm97MXnIUd0xgGNRKQhNBTGUP1AOUO/9T+TDfuQfxJ71Z8v6id7JR
At7DwfWEZ4O4QCwGLrwhJDVdcmVE9Q8SLiwOTAq0sN+yZVgxuBhodrjmVzbiD0Ho5YYumlTRr6wZ
AMEeDSy/pWNJmNE0PTQTLg1FwTC3j+cTwkhFcS0Y3bRfWDLkykBUBgGVRnNyVMx9KmHNaltW1lhn
bdrl44bgcztBgp+80IwZb03+uF2Jt4o8Y4hiwm25R/AM2VLxcvuQDxt4trx/DM0vYLitgtQz+xN0
n+F7/MCM2aYgiG9gwGfv4StBOfoztNy6WM3mOn5UP+LYs4OtDdr9TbxogbcE+YA7xv7XecLfAP0V
+lPTvysE1+n2euRK/Bjz46nvt7CCUGfOzRqDjqGvudiEnCjaKoeiwQ3jcQKWNi9X0Gi9NrzQ/mZb
MrqsyjQXawklfAPC2B9d+R6+LDfxM+K5qy7lRGfPI62tyNaVwBAK7YjsxAMbxxCzJUlOVPAYazzT
qGR5iAwXTTGTUL3mvs0ZGVRrjUySTweGA+Yh4iGw/oQe6gXG3zgeLZipIaF+cPb7VV3dZjRR81qs
YgETxljPTPnKZw0cF0Cl4dr+mXHD/qIAEh65FQwenmPcNvaSAbg8nili/NTjro7+mkSTJewOUXJh
3GvFGmqVM7HS0GY90xRRECvFEOZ55LrvUrh9CQqWQAG3VXmu4OFTvrAPRr9JxHrSSh4PUrrSbdod
4+6+qB9tZ4M8RHpsufu54dzvaf11YLnBFcbggiMeD9WBzecauR95XQRuHqaWwIm9etW++OnNOqXh
5RI+MUs30eFVgZcnJ9EtoI34npg8CBvA9cWT+ZK/Ey2CNQUoSIiGGCEoZIuWKacgwIqV161ISc22
ABGa0/AyH/QlV5GmVkca+st4sO77/KKr342eWNht84KP1YIe/15OXjRtOvMutdHKsPvfCPAuc7aN
wUHV3LrzaG7i71N9g6lM7/eo3aCICbFa6DsD2jk6/CsOaDr+JmfF6Zis+FhzkXnjy6jgFvAvHbq/
q9qmTbMN8T1kq+IL6N9HSLAN21IyvtkjHZT3+TsooIfwPetX9qF9n9MVF4bv1uH7Zi4/K1+kEsFq
Y859lcTKxC4UWeil80p5Cp/5uyWnTBAi5jIPIL9tNijEyemtHmgsQx9hE5boJBwTLb2iu6YeUuim
DJsBP4uLSlXCZatekE9qBOhoawq1qbbv9XOer6veLRug265WuZhGhHqDmlS+IFAI4NczCDCdQgsh
m57N7eBvQWUnV/C7073ySgX3UN+l3PmVdl88W4wthAdibVcwCIk+WNlfdMQzooN7THou4hbBTgVg
xguiIiShBjtECsSJR6qNPZPCeSF20wEd7S+7GyBw3C9TbsR4kM6GVkHS7Ovy0sReLTb8M5DeaboH
e0fbsSU13dmqDdInj6PKqHj+cKjtTas9Gs2F8YUjxY4ftJxYiJNvHFR5LNv9VHgCiCb+ZcV4XLgp
MIhhvfBnhSSSeabWwBQnnVPbuvE3VI+RcZTxJzPs2HJFV4S/Ey2ifqc/wLSVuNUZdzMTceFAAV+D
j9Y40NPTNzxYIDw0SUEF9QhOeggPYr7Ti5MOSDHeFrFXEJE93o852bZrEjJZU9nA0GdT0b2uI9Do
2tEKv0GonfNDFK9JObMzVLNrAtFwQ9rmwbTfQQx0/XFM153GzLOBY9+TJDKciMO2xg1+Zp4tbd7b
xVVLdv0iRkcTE8IzX9E2x9G7ItVooTmROgrzm1/+RN1vC88b/rJoNpW6iR2Pe+RTJa7cigWqxurp
zW+h7cLtKsdVi26ZchfAYLD36S5SNyE7M90Vyd4kYCP0WpUUhXVtoU24GcgRtAB9eT1rC3FGt8k9
aHDDOJZQMnVPlMuLB5URss5IE3Q8jKC0RQpW4dSrDDbPRwAMNhi6jozRB1j2EmgxoWnxRv/AkoXm
S9VA+1IIB0EGFcklW+epTtZgtjmKYvfijxgzCqhlZR0Ri7ghZArnNp+8JDpmREZEZhsq44093ZnW
iYAGP984tZtq7r5UXIBsgC4jwey1IR1G6gBR1iYBD7ik54NMUK6vCYNqOcc4GwqpBV9u5+gfQmyB
v2F/JOxWCXlHgH0BKwBhNpy11qV1t8D+iWOLdjq3hASe03D242NScj+4li7R5LXky21s1lzkKtkt
VDTej0gkhioNYD95gsK0iqZtXgM2pkXBDnKtfk0InlkyNpAYJmo5GPc1F44Kx1V1cON5Le2T37/G
A6G68lYTW+ptbPtsH6tw/CT0R1ncmi925c5vwWv5jsWkqt4QDVSAVkcvf64QMYlz1jOPMotqLErK
yh5WA8G0IHu7tVTcJRLqAfoy8xneOlVb4yB3VG/Md2VFLZXsomW5I/UcPyulSqECrV3HpWcCju3y
R8PYxohxlB0BlXzwzsCg80RJgRPD0Hs9FzPa2qgHhOIR1FED1MdjijhnhTI5fgY5oKirAE4uwNV9
j7oi4mwxPlSPvF69CixGbNsfeEWgr1h/nMeO4GW2DtbVoDmobvnU2efUeuq6ylymYjRGLAUk4vE/
mJ6VBZh9J87FSx0i7UY5SRCWs7Zt8j+PE0k7giPUhlWBUB7CGQqa+M5aqRkWe96NT0nCgl/thmBt
c0ZSPb79bG/0B47KpBDZxEU6+K9xmLv0GE32SQsMH/PMSn2JbWhkrkLYm4a+eg+0NX6OcDWmrsg8
Vgxf7phRGfDmj8nYoJXBmYEfNkzH6MH/xjLfasAeAWWTm9w8BdrzpF+hH4mY+MwMITobms0Eq0+e
l1/2jQ7IXOVCAxR9NrS9eAxe9JAxy5hY92+VXPXA6+etb+6oo0ksj/6aKMSMqXxABn4jKJU3/oYE
ZiTe/BJf5V0BE/DBISNt4T7Ys9d+RczKUmxhTY6UnGYi6leZ+hHEN1l6K8yLiV3SJhP3NKGSUBn7
aL+8jJEfwBGiq6dAtYdZvxnuVfsQlncVehsdBp2r5Mw1a4Vn1bzOC5/IddjUGy1Bf+/CfIZPtbND
cx2E4jnMF0YtO6iSquCVFq/tf1Y8CvNdABO0uk8Fg+M5U++s/BzilS/4KBOOjZDHetKN1dw/Q8Se
5EO3q1JiKkAsKq9detOLV14hscREyc3QPuvBozGeSRVKqaLVuLCn5t5snk2boTl+5Sn5cPxExxiw
oLVgSYiyWWKoKLaEGUGsbOHN51hfDPKRO2iPS/Cbtmf3WwQbdd6ptMDCM1Wdsn6UtsE5alNu2aH5
NOTcWNmE7WPJTpBAysy6g5maZTeZk+GMu4/DkBv1yjU3DISwR4IGlezGTO7JQpjSQxHcZizOkA63
WXYvCSnwSWG7ya1L0QIxsK+htospwaI2MvZpsjH8O+4dbAchAdc/DPWu6bYR+3IOMMVOArth3g6N
+xy0WuXlkmLUmhqYTe1RJdkFwt1XaT2ObHHH9LWLngN4080lR/eUAUHZUu+nEsLBP4MzZW4LcU57
NM68g/fnMpqOKuJfyiOW5WgWHQsAQabQfiuoW0Y7Ej4w8RXn68g2IL8Y7WsfPtaoF4djqp9K/9yx
qGkHVWwWiQHHS8JqJ85oD378WfFo22Sre6a5i4M9JicdW229m/znUL0O/bsqgUcfOZPM5okQ0GBc
0zoH1wPCr+dkHe3xUm0R2UJyA/y57YXXGqdm3kHLhfzRR+u+3VvqblD3jXaek8dwofqa5FxdWJ5i
QLwudvXZWHO6MX0vHu6T8pq3y59g9QNCRzz6Csd9YL8U+nZQPN46bD1MLHa/MhWPczGv5AX8FR7G
tNk1VBl4P8Uzmv1kHGiErAipp5Wwau2zZSE3PfwXdee13DjSpulb2RtAB7w52QMaAPSkRJGSThBy
Be89rn4eVPe/W62ev3smYg52IyraqCgSTCQyv/xep2joi1CnrytlRZAXdcDeG1yD7MDyCDQ2553y
HTk4h284IuBEQKJeunw1pxPnzZwRULctWXX+o95jO7fTiOAdXC4X6Lj3bUNeMcKCvkkIfU2J6GAJ
WLIs8HPAW65ZI7D2jaGkiCGQCheMfF0TDAFX0qP/8aJKzmBR6c8NiVRz8p72y0qCuo1Dq3aUFSzj
VtwVEgtygQFbUOyVk0OxN5RbHDPpo1Si3YRU8zXhtE5H1iunddnWvaW1138wLElkM74Rxv/n+SNj
8gAcv3e5fImI7mTdFBs2P6U+tMDMm9loAXfAnqYQ0Xv00iiGTtkdynZBARauyWyIjj51R0yw4Rqv
6IZFjxKYBEu6qOU6NjFxn2sFa1pphTsNZy5UmlY5aX7DEiNXkn/C4aVpEcsse9nhDK10TsWpQl5F
7dKwthZWAhAS1431Xue7Xt7WkhOjVZU0XDZcq3P0yYm6o6/dxeisyBvR2HO05BZhShmVK/pnqmZr
ILvWmrKYBDT8mg9Bux3qS+A5aNrTesvJBHOGnGWThpK8wx0O3/miWLFUZsE59W7NtC+I0fKP+P/W
xfEgoqbrDJKbHE5tE6ktBG50NPlWFGKqyf3fasJuxKmb6fmRKUu6Bvy+P7wpk10em+oQ1NdKOnry
gas3zb0Y3XD7HucjS3JJ8zffBHo4yIOT+19Scmj0bZMceGZ4+9a3iW+Oo5vXbvJirwgrkcExXd4f
+9hCgIrJRonL94bX84Sn8iYg7RK3ivgS9F+NR5ZD/BHHt0RxR+mRPdsnG2O4+KPT95cgvkr6tmfF
IrOrjt5V4TYPXPfBzKj7l4bFftgBhtMhh+eIZJ9oOUnbyuJOqI5DcyxU+Bd7PpbmpHInNiHX7hFF
jmKgmNyI1pOWr7g3gvmgS+78RNBBtD4m6TgkeywnphQDrFnsx0Z20duDEF4K6zxpO9JMsulkyU4k
n/o5ZX7bmLsA79wKD89d2jkIjy0Dq4QXQ3QYVo2+12g++eXV8M46KgArwBr2bCm06BpHiS5h+5J2
V6058kFMHGt8iMwXXWRW7iIMOKVt2W8zIrB7lx9q8kaXYFfQuSJCww1UfIOeQFY6ecNVRWSKtS6g
N8rDQNhx72TlrlsPXnhEtNvEh6I9MlmQAnJMwi+SsrmZHnr1SPIqRGgMCG0Eg0Z8ILmMuwATvoiv
jHcrb6Rgz1BNPCa9C75GmEuhzP13kWkobOthR2K5Rsg9mTS8GXMEjeac2aCsrZQ4Mjb81q30HY23
LjQcOMkybiIPfvThKXduu+hDsrkl/bGTHuThUGrXWMSIfx2rJyHaJ7Rqh+jaKndGp8wHKrdN2DrI
jNrhhuigcVJ/rWRfZuswCmO5aXHJ769FcmEKCKpbkQnPjFQ3fruqUqK6aJ7bs8cPATomnZ8Hr7hy
tMmsnRFDZNricBV2BENuUjIpmyMnilq2LRF74Te8arL40eml3cjWkzrMCOzQag3p4WLs3Oy9kSmR
Dj9v207UHob4Emkbn+JPtrvskA4vvKoFB6GfR1tGWxKk4OOAOR6z8WRMG5V082ZbidhguIbO+VlH
fHusO4f3VSDwq7ZH6IFhd6pdVTYfw21suwujoxACETmVcgLOSkVm4pUIK3xRX5K8Qn+Akd6hKdYK
Fa73mWZ7caCRqG7geFCCg9lQb5zD6FaUcxoYTxTu5/WwlRsiHv2lOPN9pacxvPFYq9JuAD4WCR7Y
pCQdJW9q/WJSZ5A2QOzkiL9955bew/zsR3SuD1J34zQ1xQc/3xvppSNWjae8xdRzya1QPLT0cxcR
k0nsowASyzV7ADh2jHcm8BcpbhyMpTV1nRnNu1sBY/6r8DZifK4Kl6NbTsODLmN7bJi07Cf5TsaU
w0UoXhIcKiwrYW7d08L2JBeogWaK/kTfQypgKtgdmGNps1CQKso+RLs/5wT1Ovt/1zOS0D/ot+4s
c5ZHBkH/TmVGLzXS5Y99iovrCpo2DWrvpr3LXylPJZjHqf6h/vBu2Sex0bye+LZhQ4gr0YV8PZk0
C38Bdsqvd/KKrFcNwC+k+bpIdRvAJmk5nyB7Xwrxkp8HkA9TGuBLXsA3D0Ra40REOw11s7xmB+vI
pMVUloYYVHE+hTnOhlGs+GLmW/XJYdpHWSdy+sGgYMP34yIw1ULRzf7II9BeZj59uYNhDqufGqjZ
h+YK2dWiVohT2ciSW0HPRmmd2nLvxq/4lXDTUn9TPpFtp+EvhUYBByOkqXT92WFVl2CexnIl8Zge
kxY/cXx6lnRtw2IZi1uKhA63tmY9V2SIrGgWYkBMbT1wiAptf1jUvqtG62EEzSOCdMc3kZot3W6C
7PKN4GFvtOITorpbkLQEmxy8h5VNPyDiXsb9ISxsBPuYmBqVU9MI9mkEvOs9a4+xzY0zWUlzh0B3
FM0l7FUVMVFagY5wqzLLKTS+3YKKRpAB8xa0HRgp3GgZUTwkA84YhC98gTQCo5A+o5tzY5yGBiZi
I2oyicy/jdHQQyR/oFwNMEC5yUBQJvFpK8lfkdcNeEOrvJZc+uwKUnZnLjnUbaCswUaCdt1nK1Tf
DCa/R+O9q1cUSjyv/MR6bt8IOhmnZZAt56xBWmiFTTIkoyjJa8bGY9WP6WYsmMEZ3pK02GktcGcx
0OfwnIDqwh7BzosOF1mRZAHQjwQjwmlBdpjmvI6PHU1KnoVObgngj7Lk62pADv5xdlZbTWSpYgZc
BZzSOc9zKku3aWMzR+nZIAjDqo9Zh9d7CwyqbbgiDdeKcMVYUi8L/KGzGqMHIY51CSDCpM8f9ISo
sJWXuBSfTFiec4KXgYB0UMNmKQVrkuxAU7kxyrAH9WtwnUZujffcQF265hlMQ5e/ZdAhJgIzkj3m
GzbrgE83l4B66ygE61F2+EUteYpm9Q3pTfNxKsXZkfRwsIVXbnSguoOxgEdI57qNVmlLx4GbSHTV
vFDF4gwU8h9QR4kljEgMr2b8GqTP0E6Gt2pjDOoXTD5AAu4of+LBldl++JzXlududFKCOedDOsDv
UrozPXmj7LN8826ccDeEbhHkwDsxvqyC/KnuQFA9rsUbMKC8eCAljYWRyi8fDoCPcbKi5vKMs1nY
YeJw93k8fW0F5xWABHMHj5wgEBQslpEt0kt2p8YxStJZ1mU633KEpdxPbCwHnOZgXmRLro1/0qQZ
P4kZl4dnueccYsMn4ptXmKxzd4wzLvIcJ8BkUd/gwF+QAEUtzAHDXNJW4l7kBPzRiGcPYwWP7Hpy
IDsbHnmtq4IWir9pGnCW40hpFp+oxJEwTt4qH516rsZhD1DB0sSZXUXsjLod8wfAG75rSQlLVe8E
pg3ao+nbINvo3YU9hv/lprEh9UtGt9SX+F9MVJ50QCOnYDhyfGFUqAd02dbYh7PJGIB7er7U9IP8
xbTrHuUncbhgq8jDnF/gQEjCkpxSXVqo8WyZdWVxIa+dZw1UcY4IGvd14OIUOrtYsD7VDOhS1u5e
5Oj5/LKZ3kBDIUWCj2xzPlVCHfFRzKvgbcu6uPiSXRAHbdrg/ixeFCuKccF7cNBx7WlPnuBGpF8O
nDwtcD8IjABYU4H72DrPqdy2abivxR0jpEeUTGxztDX3WR8uAMQUum4YiOZg13RMCRmgHfyKpXVM
hzI+8BZQ54lv6CALAsfQNuvJGm/XoJ9pswIQIp/KEh093BfTZhpdObMVToqZXSCqTCbSVjdTvqYZ
jFu6xqoVse9SCph7EsfoxLX9ksnI8ki7lhkldKv28/eCqe2Qq0K4WZpsOSCafHC2nLPgTRtbjbom
H4IsGiF+xjlzRdEbxqTs2WBuUGhy7oMi7PonlmY93vHIcSf9wvYhULMhTisjoi9Iff40qGSzX0Tf
TSybl1EGqF9FRJgMXi27kkC4flMx44g+p9gJnVJhwaSNuFKoN6LnUYb27RDLMf8e7mFsQjIh7MTn
LQqRZFtXUR1BcT0c/syl/syv8pYGtwFnYqgzNOApYeYq5lIpRMihg1tTlCCqgFc4mJgLr7lQJnmi
OThPSBFp8vTsV/wH/0uZrhP7skxVnh0cTlc9sYFsSP1czPB7Ob1lKFmyyw+ZoWlyRKhVyKCKTIOV
CNQ8rvRwLU/n1iRNjIoLtxJkGD5Oi2fPs8FPxPokgpqK7xWMpIHSz9wImHCwNkrJs9WcW+UR6qs8
IYrk8Gwkz314xD4CBRkTYNTldZAcyuhoYQVXDLffYfYiWES6M3Q2ScekEdSpHeoUA0spXOaYEIPE
+SRvjFilMcsROhvGNQlPzDKR8HEJ0XWf48/blW+DuGZ4+bo4pcjGWq+2fKdhxm4ZCADyOLGFftUj
3SaGUnTIMs3Vj2i+ydZX1M5AwqfSnBX6y8a6Gx6i8GpBoImLp0B7jYxL3V/K4DMPtXWUHmThoRIf
LAINhhv+HSwS9HpppkciArgvxlhsNwr/hEKruKSz8JE+t4Xmg8x93fFevgakqz5OylM03ZgQPVyl
6iR2G5K2EmI5mRrD1osA26Gy0RShV4z39SIAicZFI7NxUqZTQEU7bkXsYbDvIhgQ/h+nXc0tEqcp
7al+G5tNRKjlUB6tHn6WJNOkgZgGaNUNKYQTBz7UBJ4FMMTQta5UrJv35h0IHOtnetLAjpLFfr8K
O2gHK4zoOMzxTeRyJXtbslvop0wXz90ILPb9splcgPX2JPWbttnpNIDi9Qwx4VjAioFpLb5NKrq4
ZaIt9GTvC6eiwJx0J1cut96rtwMJWgIRyHuBFh0sMlgEkjuUu5KgOZGRO4JkltVG5EDU73hxRJ8S
IMMDukRLRzt4nRa20NosEKnJzrXTejZkIPy9Odq8M88rl8kzz23nkY0jh8UIWi4wDBafkPECEjKY
2lRl/Ifish4nlVNShUN00taysIbNRHHUs51GOwPPMXINJzeSHZW+3SPJc4a5nCpbqogUc6tkyyTN
yaspwUei+XMpL/WWdMSXJNkmmNTw3al/5AtAppnt56fgg84YSn8WBqnYFvlGNagQt8zMjJPlz/kN
vMYK3QsPfr8BDK27Q9kRDb2JjYdCdsziJAZrr97Qcyih8kZPuFSpNNPE7BRWrjmeh4Ljj2PUO9Yt
1jvmaUbjOaM7P68/rDykiowkzGEDKjo8u8b4OuOPk1vGtm44OB0yD9LywPnc1G4AI8yPJto07JZq
SB6sDaGAgaOSLOmB+ytWP9hYvDVDUD+DYHFxKScECrxu2ZMMEG054U6TK8TborGFYTW9dvW8aqDi
ZT8vJY4DKx5M1jkeabLrNcqQaotdOgwnkEuGfaBDNkBaXw9fbBLNcGwCNxrpO3CYAV6AtIEPwr6L
XvuREJsHgZ6nSP/ubOjHAPdMYVomINhw/VX1XUB3oD1psp1QlXrjQ0CTXpCuUc0MBR4mawLlPkqJ
cyieSawlIjy9VM2Dbp1ExLzyNjZdTuZ4Jix8j+809ww0jr4BtXpOfif1kbAR030FKbakd30oRAdw
rozWNFD89D0i9CIsD1HyWMBrEcdqj4hao9l6FvMf+G4QnQ06j/v5K/A0vAW2XSgU7OSZZZf6kZBe
I3kMdYcYFMvf0OOQpAMxvgNgguSivqNtZLhl/YzjyL1MX3MxWLWWO0Z2mT23tAZxkRAuFWce/QLJ
oEneBfUoRraZHYZgM6d4C7Ah9hPliOVM03r2H7p51SvIoszZNvN6TsHKIhiv+egSnyI0exWaOPDz
mFxjmWRuKmEflAcTJhR6KGwa6QCrIxPfckp0a98jhCfDG3oP/lKgHvncDB4q9G/Kc5cegbjxdsM7
hIy3lJAkzJloOpgXHAyL9uRzkKl9qn2TJrUI2dIVzHVZSIuITxaGN5mou6BdlKOxKoxHQQTPlj76
mfmCK1pvBJzinqP2NU0T4jc2dfjU7mUMqBoKCBlATe3PknBTm0dl5mko75qyheUucw2kbOpbTEW8
7hyQOGC+Cgmb5hNXKxmVXZLMiu8L4PhCCqBqQLiL9LOQ7wuOjCVVfGhBruxouMXXgQ4pW+vESiLU
JH/RUFdJB5fnaBI1Ly+e4q0bOlZtyg91JwQrmkn6eon+R8gWEofxMbBWCv/G1mvZPOXqRGMXaEGu
DmkBBmE+48QG+bGfBsIswdoAfNMa6D2iulHowcCrVvE1jvxrFz7jU2PXxqEY3NkUEkOZxeRRvgIy
xgFcIvD4wJAeak4ESO3hgdFz0PtF91QwuCIOYvOrZPCTOIP+x89icVqbeuLgarHI6OkMY4RfNfeE
zFsyAnmgn9RxYiGPOfuwq/LvKKB7JD/nLPQEFS7xZFyFRE4a1vz452s4JNgDLsnGZI4cTeobbOtd
j+JVIdEvDghmCa9dni2m1ly4Mrw6sqAiy1pmfOHOGgAcXZk6YZieBTgWcsgZJKPvla4DLdhVBHRi
s75qB7Jgw8zxRrDOvl6SAAZdxljkLC/THIKEM0OPy8MAdD1SO+tY/CclhpW1SR5zZQ/MMtnitdLz
AK5vcUypwVvrART+daBV4w2kOnMHHy1OoDws888wnqSvNTm+6aEgr2FKmIuCLqCGbg5yzkCwe+Fl
2P0QXwnwGXefsXgl+XN8yLViQXYGJ7W71YJIQ4zp0dhCcwQT9MEhipAdiSZXO7518cNYfzYWEbZV
SHcSUkPFI0zQeU0HQuDfA64WhhOOezk+6fKxhL4MTWG8asBKrymPckU0dFMB+afrNMTg806wMflz
cnbuIB+R+MN16PVeta6TcYzNz0I5gswU2txyF8rrKF0HwYnggIrRReZgYTBqSv7GIyLAGlD6a8mT
UZ965ZpTGXbhW1O7mcyUH33onxPrDolf7YRV4FWDBKRrrwGjWENILGC0YUjMUOAC1Mi43r2ZiW6L
1ZuEzS/h4P2bV9oFK9Bg15TKcgpqK16K7opR3s/RUnhvQ55HVsNkWRz2mXocyF4UnEYiHUGHTInu
p95P3ivZGwuxfsPpdDHeheiWJCTC0b+SKEBQnujsBhyeahNsnM53T7/F3FvSp6pzswZ/y0q1HqFk
BcEbDPl0AqZo96N8Hdu3AuYULYo+WRnKZ5G9CVhwKK9hAzqjXMn0tD6A41LTnP+X39ACvNkjKmNI
CXH9Vab3dLoWEvzK8VOY9kH61NbBogf4rmAJy0fDtFsyOkV3NI9Vfzd8Qldx0yLglYdjmMu38A2J
pBp+EgEL221kqt4tEFkzuM7ejUq1ZWxVGWzqIrJsBaAQ4Rra9FBeNfWzzL6YhbJyaYc3sQ7nbwLc
KzBly45Ft8f2iUd9uvwcCOMV1zvINh8e74+DddtsC/kSKthr4eopnCCANtoZv1W2ntehuzCA9UgP
LD4R4eOXrjd9yuXWJME38ZxseMWpCBznUYyxD6OyvGfKJdGPjX63gpMk8jTrlya+o9AUkq082EWz
Hwl2p9JF57Lo+vnFkXjlL4d4yymhmH0lkqun3SGMStolN5j+06XkKYZ+a85hXcOnQJOdc1DEY6J9
ps2MduJN5kFaIXKYlLtl9pWJBcg8J5v+okanvNoCaKfNpSwv47Dtmjuoll5cRFQ747WBYcCc7vgV
KcPdQrbHYS+3n1n46XvzBnHN9VdUwni2X5UG+lDz6vMhBMwvKipwI/riG2TNZxwczcBJOkxdrwFs
cJEjYZbArd6XIkZQt65+lc3XVLgSGwBPlDie4MogY7gaiBxv4StieV26WfGmCORI9JdMO0oVa1dz
V1m+GrqyeQbrlB+RhmH1c2Y4q1qnL/H9gFz1HFZ3XN9I4mPyQcLGurwEtCfugOeg2CfxZwCDZYTW
6+G1WmR3hflP0qA0vtYVnOuS3YrlWYLx0/vJIlgbwzXUFBwELj/HJfiaL3yeVxrLMUGEixEqOxNE
r/bzU8dfGPS90/QKAaaHtTL/8vzylmKh287v0TfHKHtgsLntcnJqIAmFFKbpe0r7lsv34YzRPTUh
I43GZf5dbjfsmnj4HMf9PAIWv5Jar23pjsVV1D+YjLpFY/7LNxd1s+xialgSpx3+acBOzFyv2kG0
iObuFUZEe/KGAxbCdCYM5MZuqDZVv/HHT8IfeIE3H/Fsi0RC3OZZ8MDopR1Z8ODtxuCUaO4PSn/x
+ptfuMboFN2KEGJTuQWUWihHRuhOI+Xzkg9VRsdk9/Jphs8UWvPYt7ckf5CI8kKOzmf2thkRhQgO
vhaplynaJ9sk5N1EibbTw1McnDBEXwz9dhA2LSyVcFcM21HdVeM5lAAKHjv/oZSuGMbAkhvPifJD
kvZytZPJgo/OZJFFDAMo/7DnjwReBB/oLhjanjdvx2gRmhfLQ74yE0VS6UUTba6MoSPxkcgLdlh6
yypQ13iPyUq36Lp89NXOmkslGtwGsMiGt495joWe+oXKix7iti3mD4Ukw5CX0Ungklubv4IFg/ub
Wp9lZr4mH7XukvaOAt8Myui4YQPlr0sO0LO2e+dPe/5E8U3ub4axzsYtcdk4oEJHc6ZmZWazyidV
+YU1I16MRyLJU43+29wQT4oNkDx8E2gfcER4GYOqCZ98TNa7Fa5hoiPmm4oq0d8a3Ya/8lNr4WkH
ddwrhCT1m3nz9wIbg7NI+YQz4wOnN1s4K7n/XOUnphxfkjjl0aP5v+cZ88s1XyFpD5b3gx2kYOW0
ftyMSlx63t5itubbJLz55WOR7f+e8vNdq2lhwiCiQVVU7ARE2fzuJtDUSmsqk5KeftqZBJNI+G4n
VJAejdg2Gs5xDfrGvYdfFXZjvnfwEuVC4vqPRvfUDxMmD32MDTpIz/6HK5tVor9q+mYzTCJ1lNkT
YJYrftP0NekUyn5bNcefOt4oNxBrB1CrVVyENhUUsFZQQjfoRY7l4QSZzRpeS4Iv1yV+k4c2g0v5
84r+SJY7//7Zv2em/R8P/W//+7/x6+HPdzee/5Jlz59e9G8N/P8fNPbB9/5vjH1oT8b/awM4DAr6
q8np/Fv/MvXRjN8URJmWpZvyz5y5f5mcYupjzSl2hiRym1UUwwjO/+XNL5m/8XLUr3/4AP1hcYop
6W/WLGUF0lZm1wL9v2fow3X9Os+4KpnUAAm1uyjqoip/sxkgAMUkMUqJHxuFUEvT1+iPxs3d833c
bRI6IX5suQQjJ6i4yApFcT6H+cDzIomzWE5jCd16fq0SUJojy896M4JpQXH8y7D+Mft+NfeRZnHy
Lw8EF4picf4n5i8aFkjfDGDaZCjKPpqCR1mcDe/r+Hkq+ZREjcDOOGtweAJa7CVwEhDXRkbPJKYD
pGxo4X9/Kd8dLjAHkBF449KBcS1+S99k1MrAdqwFQUC4k4KqKBAoCnEQX5J7hExH/QgkosPjCD0V
P/z7j/4LQ5HPxuNIxgLPwOXW/DlKv8iYEbnWck1mBz7xMHsVEXV/GpPP4/lLnzayn0eFnaVgS5WQ
nQaMyxb1yBG4UzCG/3mReR29BcF08mio6wKlIJEGmAV4ObTcMt+LeXXGgHay66braR1XwPzwDkJL
jfFVmTG+IF4TGPej9gHN//7L/fTw+eUWMwVlog+Y8bAwVR6Wb/5N2FZgTcoz81CqUbDFAdXWJZQs
kccFdLm8zS2cKi0lwpuNoCkq8exGSOJhqGEuN2VVr+RFYeB3HuhttJgQsQFneB36rZ+TM2tidEEo
WmJ6rZPl6/9gd6H8dV4ohihbooGpiI4P1bfLH8QslPUqEB+9gqvuBAtXWrp7XuNJC3oC26Dmys0E
ilzhjYFTB/056wE7QoGArfnHfh7S2fcFF/vOpTiRBVdwnsPkFdN5juzgcchRhBrZXt8HiB5NZZdJ
ONfoekUTb3CDFhQ4mVC4MyfiZUyGtOqJ3nZEnozpY72PK2MjN+Fk/7xCcgnsSKytf3hS5wfxz3eR
fUucVfYqnirKdxKtFmCqLppB/SjigllCqycH9h8myne597xUadhZGbKMncFfPJRKP5qqVBTrR23w
S0dLT7GccTYYe/rrKpoQufkhtqht8s4zEflBPAshmnpTRbtzxKISQ3PcNLqnTOW3alE5sPAc4rz2
YaDOLI04mKjjwOXjOme3VQV0ES0kjr//Gn/xR5FZ8n/ml1qWKjLx57X5l4e5s6ZKq5XSepjaEpAZ
NnwQwAIj3hEcj6WX9E8yk4mmXEU0q5p5UY00xB5phOCl03LCJYdqoiNNa7Zv0BTIeaG5DeCiKr7/
vNb/6d3/327sf9r+/z+y9dOpy/69rR9spjALP95+3fnn3/hj59el32Ryd0QDAx9JsqTZ7OSPzFv+
SjUwMMfFSsRxRjGY4n/s/JL2m67i1IcxkSHyO5DQ/9j7+Zv5zfAXwe6FJcb8b9mbf9tR2T3I1sKJ
xZIVS5Ik/bvDkD525qj+THG6oXGxJTd00FVOSwAo21pZ7i8j859t4HPF+n/Xhd8/zjLI8NUNjURf
g3H6dba3fYpbZzRinnzpt4K3Ra8fuvG6c+k2SogFF7CNUkzRl8WS3fwf9hbpz74zf/30b+UD8S+e
lHb4V6NbWhF+g7Yv24m2svZPxj/UB//ZwFo8zxTuiqTJkvzNRkhVJG9KSRRaBZtxyUO9nFz9jAR4
r6wLR3/4+3H981r484tZ1G3UijLZT/J3kyW2aDBUwpVWoV+hMAFT759y8/L3H/LnNf2vH/Jt9MTK
Z9cZ+ZC8/AjNEZWT9A+LIYaEf50fFo77Og5osonv1bcTT6SKgjya3CFOOBCgrU0JLNoVsdvqIhF/
6UIBLcSDzi5imotgYg0qr+lezgQOfxP3D56UrQq0BYJBPwlaK+ClGnzJ4jkD00p08ogGD3ZPv0y6
FtZ780Gh88I28YyLD8maW8ALuUDtNOtzJVRkLaBM3ZxxT90blfWkF1C7h/BRhasU8t9JGMGkHOa1
GRTiPcjeOO82GFU1xniWhoEupnT2wh4yU7pRZ4jF30XaREfNtAMc3ickyH3xpksHrbjEeLdFwlXT
0lVSv2qbcHozA6hw7xPMwECF+ladsHmkL3sTdFLwUKYgC27limAjxW7M/FlpDccaeBekEKHxjM0w
bOejpn4Z1Wls93H+QHd9mfj0ygYNlZkIkwcnewxOWkAPmAAtTeY8otz4UpUJop+E3yXmugQ/R+mr
hgzMrx6NBvsavrYmwXMt3TJ7H1CQdiBfpsbrpWpZ6TcRSr1ZwUUEU5Vy2EvDcyGfg4C2nmesuvoa
TNEiFWXoXiQfZhSW4yx1kO5JIN1aUf3AfhYuHKC1790txJytzvGjSPVdjdxL9MyTFMHwwo9AVTif
FFR9BcIqjPH9QxRdkwIyY1qnzqgFDz58G8PCE3DgI5Go+1BGiQFYY6azwLx+VdOWK5ttDTlHyOC8
CtLFAOvoLOkYQSZJ/FsRw9KKwDAqeUu2lhMK6mpAb+WxEftatVSj+xijwusJEhjr5QQBMA1njU87
njOEI9g4rqDOmvWPCCsKDGRWBPhgBWJhqOCvcyly6Sk4ofUe91eAYgzJl2EizjGt0Guoa2XoN+Qv
kWa8jGnfkKuFeQLoJHVMN5yz7FSHLr0lkqwXmvcywgioQLcCsqICSCUdqGYePQnhSzidPeVxjIpD
EGFIQqIXCTHLvsSjGuJwxPW00BYE8yXWPk1cSaXEwtxdO8i+YqsToPsokL+DsNd8x1YOlRNWAuKn
lBp2HcgPo0+sS9vZRleuDErSBhOiprx0ykYOH4nA2Ur9ufTztT5qWwPhsKk/4au6KPR0E4/QBudR
g3GmZc9Z3uF6TCPTfDQipE9kQ3MjMpzLrXLXIGQTk/emqK9JilyRgZUxg6irj0R+SBT84bRrbv2I
a8UOlZaH/jVJHmr8LyAkWKz3UJZLiIk1AG6d5NCZzo0uL7z+tRjxQpAsVytw+SAYUoOvOTWZDbKJ
F0xP+GLKfOlXUQQli8xwA23cR40O3qKVDbo03/Mc55j8qNX3BB6Ach1ajDWEe6XzL1guYx+4sopm
V/5hhJndplxeMzlp1bqK4F9KELUhO8QQNruousoourHXSzE04QwrfI5QTwU6zTlCGjX9qusTYdho
rbZ6/TrWX2NMpyqu1u1ATG8DTMpDWiDZMAXY3gi8c7jNU9WCXMJRx5YcAcaUnCqcDiQtAdQuty3n
uqiQ9qLnOVUif/kKkg3Vf8D4cqVo88DyELUV66y/roHoBLrOccMkE57L8VB1aM6HmzAg1lOOYn3r
ZrI8FOHWn/lvgI4TIwXZGEmXnr1J3ZvfPE0ZUDSC6fBBVhFi+z9M9E4+Z7YATA6Vt0W2AeG4IRn0
SgtL9j6OI2pYdIMYc2RKvY4k7yB2CY5jt9YKHZkueS6ep8L1iyvhvBxtiWXosRbB6bb18MabUW9v
TS7URh9kp/KcyT946C+93oBn9UNnLaOVjxxXRzKA3hXxcC9sIiZnJtyn6TLNsmue3ronihnHI3lo
drmM+iru3L6rlpKvIN8W4ePea8huJO+xazzAFxXj17ymYV9xLixpnkw+tiEqGgWjc5XSUUx/62MR
EWmH0Jr5GTezg1SFYl+eOVi9dwzLEe0XS0GTOAFsLY9ujYoyJRWmtcRAV9mmZg4IuDEkVeXqAMze
YGzl3lyl0qMC88FPsMnAchGi1WReBa4k7qHvQYfRsy+Vw2NMY/PeWreQjx76D9kfdx7uQxZOHhHW
PxPuLBWp3gRqELP2KLL7wRPp03OgYDE2R2znBoYlJ620tgPMHTOH5IBrQKxi+1aAiDLB+mRaMP0W
Mc8sUWSrgFUiqx4U790C4C3MCgWhxDL+EQf0kMtpLQ532LkNtvJ0fS5Wc7fKz27MUKMbrl5CXe4b
uLjJXeeTlhmNeYDoNTtMGq0FAXhN60nO0yp5JdXJZSSoqzPQ1qUCd4xY4FECbieg8Eg6NEHJ0Fby
glTIDtpZQDBg0HHfqUibWVoFXSuWw63sp/aowGgh47eaxw9omPWbmBsyuRLi4CLQas+UHL1PfwRj
uw665qoVKakYOJ5EoshJ/hr761jJ7nplfJSjdJc7a5UL2RZhtiMahyyG8ilnKIF7w2FGrfVQZiS9
YxGOrIMQwxDyjdVLCTiRxfuoHbes3Hwbb+MLbGuVVe069TECU/fVd9FqUfdAVsneK1wBBP2JlITZ
h28dStJGhNGTWTcBy962spBf9LAODIn4QKAUc7bZKp+sMD+Qd/QjjNhxfTKW/aw/lcSqiI20EmPY
rfUcv1DHoMDppw/VL1KSTVf5rCkKbTn2bi8TDgPiG2DUl0Gp5q2HzpMyULq1hbpvtMAVMxYT7tlF
7dRrh6jfkq+DMi5bIbjEivrSdviWRDDK1GzWPhcvlCzbCrktDalFY1kLn/JKZp4mBvJAP8BiQoVO
VVDyMc67nqzjSRFn52esNVL/OE3PassN1k3h4k3IaaaiflJ680RC3iZu0gN3aN9pOKXgw4oXkV8/
htN/MHdey42raZZ9lXkBdMCbiIm5oPekSCllbhAiJcG7Hx5PPwvnVEdlMnOOuvtqom6qTlUlkiSA
/zN7r219Nkp1dIv+gQTeQ9K21KVQkRQdz5Z1rnAC2MZWbauNh4a6dlH9t85bZYgLbu4HYwhmFpbf
KtJXlRweVVhqeXNzK7AR7EuCUDtXaogqQtcmaFXX/90KnpHpODBWLSYNAMF/7b76uHQCRmfwPQDV
9SzOk/QbvNxf47lfG7xfL3E/zuDGKvIiEjN9GZ+M49j4+Cd8Qxd35kz7F4Q5N2vPpmwmr0ApfjMT
+mshcn91Q4U9zCBbVuggfv2AKV02GFzMKeEaIOikn3Yzc6ptg40/i7fDppvHKyTMR/u7xnJsW//p
uneecUlvBiUyuC59xRpCxBxl6Aq/1YLV2UMw+7aR/b1NYk310+e8+yGJAWA4YHO9ZkES47pYIvs9
NZt6hht7YR7MebD47pra7+0f12TizMRNocO8b2gjv2I+aTfjZ2znuIeW6VN2bV7ydb2014SBTdOt
hrvhoE/jBfUkuOlJuWCQMK0O9qxdULacqimRZWcep+y7ucLvnf0vf7m/RuY/TdEEIeRGY/KXo3LO
1/q82/rX+gX35tSfh9/cZX/8IizoqYxLTIXH6NebrBAuMWVqK2ayy8H0WorXf35K/zA64MM4iuZY
/MaKI9+NDtC22FKKiXUmrdo5MboXf0HU0NpfFUdvVn/TcyvjE/nbvfvvqyl3E2udNB6pgSTO7yoz
jEESUbxly2DfjLwg+qlZ98NjHNNeUSB27XdXH7+sf7r6+MP+9MPVYdoo8vhlevQLGKsm+hQBOUXM
dFgaS+sNbOok3jTLYFF+d8+of7w0MxMHurZt3lOIvYwMsiGUx4fI3gzrcBZNEdifaEi4Tb97fMbs
7T980H9fbfzvf/qgQ5dQHBZcDROAP82+FG8pz4M5p9Oz/2U8cE5P/Y1/kB4YODzCH5t63/4d/njj
Mm/8zw98N3zzhp4ctpi/gu0NKOee7C6ZfXPr/uk5tJlkssJhlA1d49dP6RAqpFityrOxwZ+5wfI4
1Sf2BO3m8rvH8I83rsMWYFwJkmrxV+rFT9+o3ctkIsvGeC3sfVP7QVsYO+PZm8MbmERr+4XqlB9z
aZ3ib973f/3R93ctAzdCK1maatr9xwxs1Wh1UOuzYl5+2SMPN551K3rwd0YPJ7iDy2zpLqp5ctJ3
4oe/NeMF3cpD+GbP/wdfuMOE0eBb56V/PzBLgkxyknIsmt+qGRnbe/Ec/kgPrI5W/4ORpu3I43dN
AQ3g//5aBQEKce9iqjQmqOjjSbGBx8Hvay3pOLDh/V2t/LfWDf+1XcIx/0wvlfj8rPbv+b0y4f9H
OQFvwf/3QmH6nn/+rx+f4uPz55WCwf/nXysFVSXOZ3yMx8m9zLiUV/q/Vgqq8R+aCWXf4XGwAUHL
VCL/uVKwWBwYKsxvXf47NvXfOwX9P5DAsAVgU+ewvkQi83/+N9sa7zM7/X3b/y0C+fd//nlLr93P
2cd5NxGDhiXrGhmplnL3Foj9IhYEESHkTlH1U5tbhYTasms/6oBHtQfQ5Hgrov6gA6g9Kt90YsYP
pfymgi0i7pI35DDv85aRwQ8J4FSVXHMNFFtxdeMXv9nayquTZyhhM4Rp7kQp3lIQZuU1dvHVGkez
uMUydqC2W3jZj6iHCQbFyyAfsDsLoK9Jcejheej6JtdYDMdp+RjCx0xLfZ6QNRgkID/rGCIBCRm1
Cp+ChCyrnOSoJDWIkzoQ29IbpWr2GGM0DfonpQTXijPQgQKaFSSiJXSJpoyV55a2EcItdP6wXkSy
CdCnGz1Z3v7rgOvNzJ5C2V8b3kkhdjO3yJb3g6VrQ9SGe2lZa3+w1jJmwaG0p/xlP3JWxEXQIcMt
7LWHt0bp5kECxzsBPonUYNCurMpRrqa3Dq1Y96ClLeNWf61YH17ZrZ1AmuhCWWbVuCV+NiJ7L+Rb
naWLcQzjSrhO6DyYrxQKXaU9T5vYwbpcrPKWaUW1fKnsj2pw4LDste7URwawHXdhQqiS0T+G6D0r
95aBMDMRwutuP21NvNOQ1g1fXVoReM1hGKGnvoS9tn7OAvojrVgHJb8y2R9FnE87XJGR4gDIASs3
eMfCO+cyguiblfOxPWSqZbNuUJhnDrPGTj7UvvdSZ0AvU79bVBpmX/8rGMyZmqNsB5ZMKTciQuvE
mAYKE1QsrbnknV3SGOO+3zKZfI0lBpxmsCYdYBXjaPDtz8a2lnRgVR1uQ/hmLQb00NpKmGS1FDpc
5aA5ZIYKwQzuODrFY6CdmhCqQuwCvhumco5vItenAfLlksmEIX2GNgJTaeINX6FjLAsmqE0+XM00
WQUgmW3f20C7qLnV4vrDCai6mPUmGCoj9+pxGzCN15JVl0LS8qRlzy+vSvnMj8FbVNgklEiA54YP
yr1wSdR2WFWDBvQZL2rFuqIPnPmQ4EnEw+hZo9EZxqhbzuuAA9Lujq3cvXhNAHkDVQEEJUmGH5Ru
Sgu2HrtlW4FFloPHEYx2QBN7zVfRKJe0k3fV0DKPS4tFKpcrgbXF1D4TzFFO8uzZBVp6B1yaz6Nn
AHtTZiaEy9YL3yQZBq8cJwtEwc+mFTfzpM7hTKkQ6DCAiAHtZW6efBsjRlbqTxKTde6Ja92UFxVR
pCajhRRAM5wtqhUGZni5MWUICVyjEbwURLSWco/PHApliPzdzTmyPKOYmgEmkE52H9OovIW5ML8r
au/aM95/umnJqBOQQPDvjLv3n1CNYegC/uydvmG9uQkv1gFvG70QqQLH/KneflcH/AVt/6ki+dcl
rb9f7Zpu3/UMdZwMdqAOt/Fo7t+BVF7Ahc6yJQzPCRTemTtDSk8l5myqJbCjhfG4almzom+ef1cn
WHel7v3fxbnrKKpYElGbDLcUi3TKHiApbyL8MToVOvxNUiCwph3j1Jwa0Ai6+KEA+msnl1Gx7j41
FkBl/Ty4ILV19MFVvMiVdB5jFbe9l6TCOfmRIDWvIOo3croQWkpWBiKT4FCCki9QlosymGTstgI2
RCJ5DJrHppDQRCLVbkjywbAueeU6Z97bFxsfhbymbuVOmUXiMWAH5PTZOq2DmQYLOmQ9xJ5iQtwT
Y1XMeDxPDrOmTRiskhBaafUjcUn/fcrqi9+9Kd1DbD8xZJ+I5P2nGuBfp+zPpyob4/F7+/U3phlU
EEgpxF5Rft71Sqqdpomum++1tklRj+uh+RRKVzP+7Eoc6X7LwgsckAESRY5xHeHQkdAFafvSu6QM
xRxiMivskTWDLqmIN3kBoELS9pomz9n3ABzZhUK+JPXWay2YjPqpa6wHAz6LyW9imwPuPkKwag5d
uJMcHmGwk4j3CyKDdasza9XXRi32phs9JfFWSTeDx18By6OSyavaKHcG8IvYj1Bzx59G4B3qMl87
qbqqMzBgZATQbTMRRq1G+rdFzoCG/amxd42POdeC5AF/78vwj5b2aROtMehfcnzyeKMJOTnxcmAr
WGJGwqUVYNFqv1yAbilAdZXcWbv+ITDPRtWWQTzb+plCWneocuAriBoBd1eBP89VsepKeKllx7nx
g05pGqj4g8sYh6E3z3t7ZcK0zLSYiC2HBAIYsbw3zX4ZNOas6M+R2a07ryEMQcJhoS+ITJ/6OKVs
C66SANH3HkdXNeLkkJJ5rxXwtuAHYumUnHiRhV9l1ZIx2sLa8JeW9mT5Zy198NSL5xCMgJ6fTaIi
Y7Jk61Pl8IOqtwggm86qKuXm1IEVk584GdpdgYWh5DyXNdCXJ884RSVTT5BhgE7wopBilq1LCwyZ
m88cXLJqkay1/iuPXkhChPy+IVN3ktsHPcUfltBM4C3ijz9kZb7QqWaqsoWzzHabB7BqlamEV6tX
Pl2PuV9nz3RxjNKNUB7FABa8yZduxa/oAPIQK8lt9gocayNWJmGEAQicTtKJWZ8At/VYQ0F26Njj
gB6rtk1+Qdc3VwJ93goXK2Y/C8xnWYE37rjAdN+ED6EeM4BMwYRzVX7rU3vpyRem0UhAyVQPCVjV
5W2QqvN6qGeo7+bj09Fjn6oUMGEIunwFOg5SQqaWS220iurV0oAWJSe3AZBS2H1V7Vua+5DW1iFz
2by4ZSASQ16jcTVvqgrIcz6RI5nNG0I06DMpiXvRoKLAO9khYBUGwUgl2crvvfbVNtmdW+ya6lvV
gGVKnoW46gBcipo6E0iWzrCcdYbEb6NV68YYJsKPVgoh5EEMrg+4JMuZyt9ZfDa+lWmO9QVpL8Ub
uGkk6wFgArMHnpA8SgXGrBFsxMa5zPnWdO4cbt/CgwHlwZxm1IFGoLbfXROCTnbpkVnEOpWcj63G
kV6xjMxlS8CPcqaFBYLY/FGUKeQMgpATMuPzlc+uY2Dh7MIEAbNtaW+D9YEWfqNQqak6bwALJ5mS
Li3cRaBVcPOA+0hk57OQwodYN05xSCIHXGgku2tfck66ueI7JAl9E4YSK41k3jQPOsBqIqhnrUJZ
BApLxuWYuxjOshelvAqpXfrJ2hPVDI8pIO93FeBAkZc7O9+r2N1rGAYhN2rG3Yemfu5J1kzqe5hx
xYIR/tyNyBsD1YO3v5UeW/VgF5u2FbjhzEkLosDPLow8qJ2alQCqq2fxyoAMTws0LZtX8u3gE+Fc
DpEE5CV3kLpLPDaevveoM+4sIPzSeU0y+Mk1a22AnpZvkZXN4sqBdyA/luZzqBnTmo19DWI+bU9y
+hXAQ4Nuye0+EZ4NXAVuLxvixMf8XEJiISskPap4nQLcG23ToP18byTQu8FwSGQMZZkztUOdFIr3
smJ4F7BzSYx5Z19yD/2p3oxbi1nDAoYFOLc851q6UkBtsJGHHWJM/ZpAF4AMKph++s21yrk7mF/E
ZxEIfMLcH6j7Lj2kuGdFXK1qnxleABQE1ritEhqivefZK6t9/CNrmwOZOMuNIERE1+uZj+/F0Z46
Xo0dS9C2YPhogCaBMyzCdO4WnzHPYN2ksxhBa+cwFmvjdSddEzI2hnG3iJ0xAo3jpAWQS0ginMjl
MVWeCx0aNeej6cezCIF2M76E5757zQ0M4TRdNveQkwM1h33sKESuy+4i8p8LGC85D6fE1raCnx7B
RamlfcUzFJXvZErPfO+NrnyVQOABguhH76UBj9Zyzlr4VhZs2nEqNYUGELNe5vKFXDOK+oAV9TFz
cU0jheVdvQwFdDZ9qyOfqjikJcriun/uYIfIC1P6kAtcw348VRzgYED5S+JhXArv3KJ9kTGQ0ed6
YKDCZ4UA77zmv6VPitxzWp78HD6RN6y19uBzTyqNiQvnQ2VPXDkPBZB9yzNW0Vh/mztbBx1BPaNI
9KwWnZSzNQTZLPWrQOFhoKPSgqMcunNnwJ4UX4R7a90A6pUCgiqbCQUAgXvS4HGI7ii5V6X+KnmD
eqagFxghSglVE/iink/Np48sfaKRuxR4BiIs00Bxc9b7R5zlS6s+mDm/NU87UdUzE7FMhJ4+t6q5
AlvLMO11WKQHZ/jUMc6ljk2Yz0lh6mTk88B3FwXHhx+aeLswIrqkD2k/OgzxlsY/zgQ7zKM9vAws
fvsxiUndGfSfSujDQAt4mduQlS6hDAeUOkaBKxakzi6yr5H6HBF60NvvfXwQ3sHqXrSQNs6HkI+I
R9D8uRjcNOWA4QN1EC/i7KUu9W1BmEpr3wSRNDVFqksySYe33CoCdqDeVCCkaO0BWgkUaTi7uB0m
yAgRKHx0gwMLz15gPYQlswBiQMWTEYqS0u0KkB4hQhMqwLlNKac03aQT3cSoQHHDYCq2uXakJ+/K
bJW5b7kOfM2FAUeFIME1C1FgxDWXqkdqz8rkntBK7iblzTGx4uprzeLb8F+J7wW+G8JkEjTNpMz2
ykS11kYh4R38cpK1mxOfFT4lJcborxJzOfLrqQfamdd4QTBpzHZeaaaudNStZqbpuL6qadFGq6za
aMxJ2l6n1Y45Q8AiASBhDj9xZInQBW+aAXou82CTqP461drdEGQzgy+aRfLakrZObmzy+Crqnogz
NNLVDwOsrGYXM5NHO5COGRE1uf1cw0hvjWxasyYOJFqidp/Sr8f03lJ2bK1Xo7WXTn3rDdyZDpMG
9yGhCmMpy+0KLyacRNJRaGfV90axISyIndefeuXqgAazU44SNA3xAJbY+gyrHKrdAPMEJp8IIL1D
8Qt0KLXlW4mlvqsL6H/xrPBkut6djfu+rsEQts45KGDh6mFzjgZxdClCeZUsJWLkG2Y/EpMIomRo
NXnGq1ci9sDA7CVHBrJfbrzknNovcrBNTHMTukxhq2d5OBDmN5URjBWcKgOpU4oJ42m4KeJDa1yU
XBy8DLxM/4y/Z2J4bEiTN4e3X5zls9boJlIeTlpBFAH6qJazqOI57WTA28hpVLzJKYA22G9DuO8q
phodE+4acDLvALkAZ+SYkM4juGSXtsjRc6Fx6c19Zl4l10LENrLeOd9wPzKD2LRpP9W0Q6L5M5Nw
g7jiXLQB7/TFok0yqkf0RVG6cnrCs2JxDomqTWD7WEkCtYi6gJw+w//KXHB+wS0ydgmb1uBmOyO3
q90lTAQsuQScjYlZ/ZFK5yR0l5IK70IBuuOnD4FMUhSwA58shJJOxWIDlXmcQrwoIsh/UmiuHAaP
pBslGirMci5S4v4GYiwA7cjxmz+cJRvbZPtsxLfSETuhPcjtJqsOMgeaVGlLDZ5h52sYVUNAVzFm
jVvmEw+TQRLDks3ugoIcdikilUp+M8N0PcJwzFqe61270jUe+ih7KORTl3CPfHh8JgUQSUQiggMR
R27Ug9S/GS1wP4fcIuIK/ALjcg3swbi54NvUVYyiom+atV6fw/6rdUA16BxU8Usq4QDng9mDt6tj
FLLnkoSCKtUmkfruUvalGKdkvChDZaLyQELWXNvuFuofEjWiZJHHFsz9HiGhu1BD+LmwYKMvpUAR
hLIzRLURqDxgNI3IaJrkPBDGUJn91ISw45MG4FsvVkOYhflgaztDBSzx2CmciNSd3qj5ZTgWtMHc
wXvRhYeiLUDMJCeHz5fWtPa9iVbzSscAr7Kb6bh5spGUIqp5mXwqyHgALqywDLspdWDXzdjOz1xE
cE58llNzLkZIaymWTkZyjHKrkS4VuIJ8TLd18lCbHy1v7ojTMeVMMZzn0FHpJ94AGI27ljBgbhHo
q6LLVw0ghA4QkgSBSAZUooh4qcU4f6lDNQoFV74g2x3QZZnUxSM1x3pruoWVr9w6hVSBB18bI5i6
1cAgr5L3LnVYPfDWFb5/GBAr+jGBQ3KDdK2bY9/eSVY677L3TjrUKZg56HI5b+BSQIZVviyBcLl4
atPPCIRSA82wKV5qThIB1TbnoEvetTqdGczDmAAH+RhwEs0ikFoOTv7ozRqo1mDFxRnTEQNFD3jO
wmdyNLKpkkuOIVdHQGbIzHIs+stmFtKpp54zr4k/ruiLuhErILjrnGBeE6YiaaeWEESaiKCACodA
3Qi+osgny+Ar5w6IUGZKA5GC0pvGt1RU0FKQyeXNhUSKinpXAA4agG2pi0G8qwlfiMzxNJyM6qEe
GQLjAAd4Ss8zazdjpOuhosNAQe3WL4723HFWtslDAGGWEEgkNjExUKuoeZGz9j1xTGAvSw02FFyu
tFSYnJ9jNIQ6YxMx3i5PHWgTiZo8keCoAi2M6w5Ym0F8k86zzyhSvvS0OhYkxZqWTeIJNphUJom7
FgmMIJLszObLaIad06hLEyqhnKaLJrAnvhFsqt5BFAkMUn21fUIgGFXTCEyq3oROFJOOnTF1Yetv
HF1KEw1YCQZSYFI33dgMJIrW5kOo4k4nW1EnvlO88RxV3mdq3FITZCvyRq9FBgiPR/FrfkkySDne
HHOltHDKeoJOQEOzvzRh4eWgA2Lf3TjZk1acLJq63OWXE59aBeybd25nNiddUY656YOOeZPctwCw
aQ0UpMmp2Zj0O9QDZrn2cNkV5nsJRFFQpGkQklkYzWqAgG0qfWPgvhMwjNumX8Zid5t1vw7rFMfM
e2xf4/joDqTxUDpLlbHowXG11Xeu7N+vN+7R2KSZaGHQiN+NWtXAq/qhyK/lHOZ4QwQPIYYLYo0W
CJwgcE/rGaMJkqQAzEygPH6zYr9b4vNpVcxCtkHgMwP/37beqDV0WcnFdYwxDJStIr99M2e8W+H/
fQHb0R0Ha53520ZZNoWR+Wp9rWYtwQrAf2fuwlqCfr18t8H/fUyu8gFM3LwGJbI8bjh/lkQYgayw
u86uSfbcywevfVQy6btR/Ki8+nVmyjZTR6+EV5dqx7ybmebDkPMqV6/ksRwA7DN/BAw5jsL1F6TY
QDq8mbyUvrlF/vAbaSp/efJ4cUCiRPv1g9WtrPRUxVfKqGmq6BzA9TdXuBc/jL8Slxj9j3x9+BTv
bkKtE0VahiWfi1APnEzh0Z8hzHWDrT6TF/LMnwfwm1iYAHk6/fMd8sdPx4djk4z0wb4fQ0eKWdSK
WV4TksUsIimRVX7zq7Gy/v1n03SZ9HUG3Yj57m1pWmoJ1+yLq9PATxXAwANj3w7tV5I7RLY23bvX
2tQv5BA4uv8e5sGTGVbESFtzvyuXUViuW0dX9lFf/UhVDoVI0RkV67ca7pt16uyxvYDQFWViaUf9
k8abmaXKlN50mjjOUY1L0LraPBkYP8AuN51bVbzVxkvrN+uIfLNxHR2YAtsDkZSVL7Y2CGMCYCqC
M4WOSHWAcAsHmXdtFRLZ1hINKWmbOkMUTNaGW2DEYeroUYryOVSUtnyt66rtIXCL7cD8S0RkJobv
kEq8LN5qlXeMaRQl/bOuX9vaXOmMbjRtWKstEc4pt/WgwJaMqiup22vP9NaGWWwTpuNNCNeDgY6q
bBzi3x2j3zHBXhf6cMuzditVtsVhxfbOCqptr5NI6ptbPI9TnWlGEMGByaFFEeaRAcZLmcswej2a
LAhVUa7tKllLZAdUkIVQ0c4b3vZD7hx0ZmyqXLAmBexi3AY/2ZttufIAeUsG92qh7WTGcjjy3hoX
XgCYdvb5tOcNEw4hMC9n3SbCA+slr4LKWQa2rVCEql2x9lXGEGyTHlzfWIShWDWFxQwk3SsqMOVY
mqUeSDXHOQkG/43yGAM+C8t258D/pDntWs5PhvLYJZZNZuz6wOJFCvKaJabs7gZzZcesO+j+k/7S
Wag59UvlaaumN8GOVUuVwB8pfcbgPFNoRN0kWg0j592/VoG01Pvy0YuePOJg0/RWdy+yV2+VPltm
Aou+rjfHpJKtRdtbLHDbc1HSoTkd3KVCCQmytINu2cGFqb7SQhzbHlcFCa69LnBrY4cBtEL6Tgh2
TlLktYTTwI4sdZK10hdhh76bnmNmZ76c79rGlSdqdalbDTqVjg0hGVe001zJTiHbfobMBJ8QyOL6
W+ZgpGSV6zTvl0bjQbsNCaUBWFM7E4BTRQQo4INq2y221sD7Em54kHy00a4NN5aC2KA/tjbBGTff
BdMZA48lhNehpysbukxf+2Fo3IZgCsqSiYNKvaiogPAYEl/a5CVv4Q+RAdGTVsTi2AmHdcGuIK4o
VYjg8JlFBO175X5yKM18ROGGIw4myaxyAfMvxFA1rUN6laDNUCnyz4cwe/Bp+Dp+OFMHOBU2IM9j
t7mYKfv50g9+1Ea0MytrQb53Fe1NaRMYN0UGVOgfAEVOy7iejRZ8LPVwZQEGht1JIrPUdfZ+/6Dj
k+u8ZxxVDp4vhQwQ0wFFr/8wScCsm+fcIionMueJFOwH1yHYFCa51zx4rlg50o8ikelV7J3uObvQ
d4GfduFJj6W5P7xTcT8qyFgnlMljQBvO9CR4jW0GVWUhP7cmEz8Yc9pD0egSY9qiYhpM6rUSPrfC
fIAMMdPQV5hD/qqF5jotsn1R6LuE5OPWbj7tKHwNIjnl4Qf+XKiKmOuAPBnY8ip3IJlX9AQOAaE9
NOyCnl0lbEa3qod/PkD+cO7rhqIANeF8NHFx/no8dlqAPikcrlmPWqTpZuVgcHZ9ZyZV76Sl4xGp
2xwglDGWwTl8dwrT3EaFJIyroQpIvx2TUH43o2Mkg0ri4AZPXrSFEdwWzr601bVTj2uggcePL00y
EbDQgkXprGc+2iXZ3mVuIWoFjPfNQlZRR+danAc9++Zk/8OXg3IL+oWCsJHZ311RxE9HV9e318DY
gnbwk2Wabv756//LDXxXE/EnKzjIEWGp9j1WKCqFL+SSxEq0AuwEsUFPSSXcynMcKhc2yNNqRf+6
Bq7+l5SymbtEWqx41t7Us3ep10B5p+XK33ynyNX+gh3c/c2oaW1qJhMBuyGPX85Pkk7Z8hHqduWt
B4avwyqVC/GC0vKcZN6zEnerlHj6Onh1sjG3kMSPROzlMLoQC7NW7G7esWeApz5nMCkHHxGAfTkA
lBmxmUquXn5p/eGSJ7gU4Sk0wBSj5wxoE9BXbJNJ+2qNFikdckZv1fOM3kWyn1Ivn6lDjbRIZ+dq
bp00/sD1/YrhUkCkb3p738aHLPPpag+BSr2vErrD4BNR1r7LX4pEITDRMS6mOMZIq7L2KgfaJGGf
lD1azqOuFqtBZTGfE4r9YvdPNngTCPfTmkFTID5StnWiY/kTDwcpVS6FpceLws3ekbwcTExfvi4A
/3MWZSwos2CRjVuLEFkxa4sU22HlnGUVL6rGhJXX2dDjdXfzdZwTAeeic057xpPJ0qvfDHi8lvlV
AH3TJFJvOZ8bBdejfVXrk26TgBQ3R4c9pg80my0FcSkJI09/mkOs7auOBGGCoEp3p8CJq/rg3Nqf
XnrxAb3W3TiyUD6qAEOzm5tgMWXUQs9RuPU65SwwbMXshYQ5Hwplqgbn2NBXFrY0ZWDb4FqYnAYM
K+MOUlrmibIPaqYGMbtwwdZ6rABYNgRvefOF5X6qlASohAvNeUgIYRPBq8UZ6Yt82YKDqSN+KoWE
7IShG/muPgRgVf6UAfn54ap30qVmNZ9VHO06F5U0wM0gZCphPfmkIgjaXU9nH/yae6+B86QYwd5i
EZIrziGtEBgoyB2agb4v6rcp9YrPsRvFNq9ybY/E4IEB+arXEUg52BptVgdOR58Pe6djyrgpgCQy
oIX/ObxE7MgEM+UuBEJpwl6GI7OsFP0j6sU887hGrzhvjqQc7SDbBB1YxgSkQkpV6MRb6IeO8SI7
byIKcOBUA6NOaVc4vPQKKpP2MU4/YkCFvSw2dkyarFXPVKlcC6Xcdh68VBXuelKh35akgy44jpW9
bhyTolzG6GYcNAB56j20tTTPWkTWVsEMaRXyFWVky8nRu8nC0s62OWEUncYONav2DPKBx+GLUett
FLJ2MeSzD5NVF2wGZTEfMtzOrvmaWB9dwOYgBMzIT10q1UvaiWnhimllQpoqdDG1E/3R8W5t2b7r
AJo1my2iCPb6uKN1I3K8zLkj9yulQSeiGJDdkP2xc+DLWHAsLWyre8D0+tpaLFptMtbzL5m7rc2l
D65aISlnCF0nZ6f2VzZHeUUKmefU5xjwcud8sYL8Cm69yVNtL2XK4aqXJ4AEUHXCHPIeIwVVULez
2k1NJI3MLhEfeK93SzUbTipVS+zXi1bWFzmxVg4aEpv0LIWUIttpZizQ5h0bpTjsEMJRYCLiKauL
YLcgStaAGvZh9BMxasBW11HevLSksQqCECQJIn73bPTeueqLsTRtKIxRhPiY3rviDAQRetAMs+ra
zFEpJKciUolikxZxyhaDxIJZSwJHmijfnDjKnxRhzCs4h+nmYI7cCeKGpombUvQ3bFkngmtXkH1n
7Q4V5eS/YGgZ/7BfDxHdNHXDMBwdSharxF8PkcA0av7V37pFSHLPnBXQtNt4j7xXJoDI998NZMZq
5dfLcYTC6QOcZqGg1u8u56rJoDddxWczFtoqWo6mL3X13azkD8XMqPgexdSI/Oz7kUIiJOGWgXLT
01OaU6H6IKbreNIAuSLh/Z8LhD/9XMjPHIXefjRy3A9mVCRcfoHHHw3M1FpQE7ozoLATZZq89ivp
8Z+v9vv3B3uRy6m2PI617sdpSSQQ5hj2tVmIdbpApruAXfytW0T7w8SE69iGTEEog+G5/1BB3Mh6
qDocvzA3GMWCwtW6BybZL0rEWyYXFwMsN9nrY/P35LqHoofxGezbdBV4lyR4ashG10vs+AC7rrjh
4LOCujB2QXNK9S9B8p90MbKniv+ZUxkrvQvXslBWOfnHJWBQFbU0PuLW+2jQ1E0L3YZxerU1iaHN
sw16WNtHYQ4rPiNYR8OUXfImF7uqXisMmS2icMMv3YRiXyCnRSMM4tmKH738ZLmkxnx6Ba5l46BB
5UA+FSIFTnQ2kj3FfH8s/WeVZHKUl454iciNdIZs1xFUhI14rsIfyX/0HlhR29vlNpON6uiIh5Q1
lyqRDlVeOv8sEUVUtMMhL1HTldEMA+aiBEggYtoZ9sQMDUS1zpj/tgoU6yBb6UFLIM5JC9pnJXIW
KES2qkuWUwjAvlN2DVLEvkGulFCFduakRDet98a0lcctbbiKE2uJXZYzl2zswFsH0N9BKwwswdTs
PR2wPBrWIssYCqA7cbyBN6WxVr1FFL2BBJv0uOSV1p4LPz5KnLkJODlBLcIqh6VMsXSVnYA65At2
J/nBcFmcRIG2Dj3yfrp0pmjpwijZBBCZoMAfibuj5+Ovb7BdJyvZD5dexHKMFAddao8RbTUnK7lF
1i7zQuJaEW9ArjB8BLfdMU9qUjtt4zmKXaIHnX0Qsc12SLkSm6TL3lykDqydiRSUO4rTuJq2Psl+
Y0HB1D7WkcDZespa0tw0ZcOCGVX9NMpJcqyeqpIMzLL+bPqrpdSzATZpdCnsU6Qi5/Q4lgmb02Vy
wQRjEl+GiIi0Anaop0ISgJfdospEicQy8CQXL4kERF1zHhvb39uuDA3GwvUQPiJoMMgRaNCqoAcM
YTajBy9LQfpfufBr/ZLKm3FmYnJjBuax6QiXCHxprcv/l7sz2W5cu7Ltv2QfHqgP0MjXIAmWYiGq
CqmDIVEK1HWNr8+JsDOty1CG7Gw+N+wRvnEFASTO2WfvteaqGGmzO9a4Cyr6B0efPKxqfNR8d5MN
Mlm/rGAMIMYMEnBlbPJa3Vl2AqK/ufcK8aYntiN78UbhDgLXOPSF4QRdtIubYyTqzegSsSpIXqpP
A/O18YfKr4iAbW0ye5dTAtMRIKNomzUE8IQyvlxYkQT2qEd0+Q+hhT5Jih8sq9667fjYUQrDHOyI
j7S3RQ3XALIrYrmUImbY25a/SO3mjhbdUqVbNMTyXh69R6lp6R6WJIx1xTaYPAhwb60SaRJ0v5Kh
SlAyNW96Qba4vxWWd6gDGXlxdIgC+b7A/RKmPVycbtHDXPHJluiDErW9lMA6Kq2dS3xRWIgFHpK7
Xgn+D5uzossGm4vGKMW83i/zSG7zPpLehi1NnJdpjAFoeuHv0tvvEVxfLfafrzW16z8d8ETtcWex
9CZvvXW1qnfdElrC9rvN8ssN7PNlrg7RUpEaXWm5b+Gm3DS3ntPOmmW2oRn/r5ixpz7CXwsAeq2f
nt80L/p0T2Xwj+dn3ynLbtXuLuYsum9X/7Z/k4aGzqEd6JvgbEzP/KqhEQ9BYVZpQdVLAlxyVqtv
dmJsXr/fyecLTGXcpzsZMH6nbsIFGCpYcC+Y4y/Y7p5c8MszXvUZWpZ/AQr3+0CB+5pYmUxpaEtc
zzLSUHS+ZecXuNQk/izIUt4QzbFhFApeZklMy+LfNez//VH+85LiyqLAkafKfCvnTmtiSDasUXNk
TWj05sOClK+774pE5Zt7FFefnRWnIkJtfalAks36hYRh1D96K5LsCPSZ5ysaiLs/11VffJimgbFZ
o2g0jd96KcVQMZmyacpCNcpC+C1KuIrBfP35KqqYXtmrrz9ml/9xnthXd+bnchjaZXXJkFVrybEk
GXKieES7cLzDP+QlCAkCejMC7YeFuyu0NqlEPFtMWpO8DBDUJzmbUr0ZFHnB3kq4zcmAqNFxVFBe
m/w1BWNfyNIqlW88DpkCGaMc3hvFO4E0cX7UlKep8ZCCve7MxikrZTHWW8sujgZcrWTkXdErFJU/
Uo/pkFHcBDI2suA0EufY4hbJ4OPaFZklUOQV+CKN4H/L6GIwM0efhugoejTD3mlNchJ7ec+ruS/H
3glbKh6VdG7/RlNvupHIFEIcEnLIlUn+gw6WJEGhdZuCgB6M0ZvUULe6yJAl0w/GKKfkMiEUTyaN
er+FT0tmgDwOTpXdG+qUG/zmF+Ys0GMALcYGRw3JFt08jxEqm90aXE6uJltDT5yOXWYAgmVGrxJq
jcB/a2twg2E6gd4cLcwRkJmrFI1IzINQbIkWOKP99hUBf0M3yTfFPIqltdaZGzUJT/Tg8GMi48wN
qC1kweMvUCbde8W5Q32coD8yPkff3Ov5mlojlCMnMwY0KoCRWmD5B0/OlnJqwZ5DXpLJOz2ji8MZ
NAz4QAzKuQFTkH8oCX5hdEu670mNSNLGpCjvTRBQFZkX0WxK9jAskhlQsWL2PktGuo6LYi0z/pkM
Dop3DLVNEH2YMGoU/g74tD4leyZB1XCH2G1WM5RTiSmjn1GxE1dTOIqr/gyTXcLPSMy9IOFPjvay
/tPPiYEBWeFViJto+OjKXR8jiqtuBCA6q3nQtddh/OhdiFIBX7sVKFhGrEvZ3qU9c7lq1dYvtdsv
p4wji3A4tZAd39OQ2f4MqftT7SHqdiOSAKn2V6Y3zCP1o0/PCCBzOEeSRooJzQtXpX8Un2vjOTfQ
zvaj07QdhwwMkzV+z6RcxAi75bg4QdFEFU6+Wlh+qOJOZfpnFh0xhTB1+N1BA2N/7VVzEdMvEkCJ
kvTdAktWHY044jcvF4G9jvsfhTU6WbLi2z/r0mDhpdU+b4PNMKGI0f+YPELZsFdqjELHegrGj0AH
1TbsI9n+Zin5BQX+00pytf2MWB36Pukv2jG9cVfKIl36xOrOQTLZM1y+r6BbFtp99c06eU1mmPYC
U6i42k34hHQMrsYRIuJEIHHZyrEvqGK9dY4oejm8skLTaZmpR0aOFEU651/jEU2Q9yNm3Lf+8zpq
/64q+ctvcU0wSbCIlkaX/bR0SYezETpq0i2j/E4JciJSonMNlV1qDFS0/qkeTayfgROXHu04Y9NW
1arXORYk8rnQ6pU9tE5ED9mkF47rkkHRkRkp+TruSEiS9dFRhsuDvyB9i1hHBlxqiZDPYCjtTlGM
HQ2xgkiGoKUJTJ+8bDFk+EsLkWg45jtbPgel9l5Y3awpzYciaubdBDcEWNi3pqMQ2hZkJOeq7mOM
wSeXb130fqV0qnHTyHy3PBM4cfWcDMmS+fBqQspLFU3CQH1Es486UHoY1FMglU+W8iZ3xUyWtdvO
d7EQslXKJaDCfTcAgmzPymA+emG/V63k3BJcrRJxMgr7UBskkdtyRjpUSJNca/MjDwZGe2Vv86Dd
NQacVPNSYgmt6hZYuM0QvC1/ttgO//zBflWLYgE1DJi3iimb13KJNIlEpNbFr/4Q+lmICdGcKPhZ
+K8Uvl9t+p8vdvUKCS/qC8RJl3bZOXQM5uFd++Te9HNSq9RZuep25nn8Rg7yy83/22v76Qavmnta
2ylGyQ2SZLoducF+rZzhVs+0ubrzltk3r+sXcAFelE+XmyqtT0VqUFR+kzd/f57HiVfcLUnM+rbh
9vXnBk8XlgccWk1cnSEatc60XOq4LXkOK3imvSVzsrZWwybcFt/c1BfVoQnT+X+udXWEyAGftmrG
EhTQXEme6+Ibidy3N3O1xul5lkt2iHx3Ix3Fcly7SwITFppDh+tbUtSv+eFvX4h/3o11VVzHVtu3
oTs9OWWJNmnV7+hGIJORZ9YCSwcmaISLoY5YeaYf/vy26b8Lh/h2fLr2VTUaqoQcdIr4AHHj6E27
cRt375sYJkPsE1KVzxJkopqC5WUIN2GiYDFobjqN+VPPGKeu50bYHlWooPGqQcVQBGQT4fDHLZRH
w6Mq6n3BnHwU8arMNyWndAFirzUpVRcR0hVfkh6asCTqOuiJ866JPgQi6Nm3HaVPqUrf7BrmV71u
AWfnF9QDSeBV8znym6Lqvf6SSAZQVoKnAN/17eTTOxUVgZ74iHqCVQt97md4z1H3KMU6YGLD2HSR
FuS8ctckpNe2Dznj0oXhsot+6pg91OpcRGjrMVbA75/ZxtlEi6vQZtOSjP3hhxQVS8vCf5KfwopT
k/HQ07yK24GMiBdZ3HeorfMynouBcWf5VGLqVUhXC0yOx+QYFAzcehYIsA21r897RGQBvRblI5XI
XJQl0rMA8SMI0rZSpM6V5vnP35Qv99tPT+6qE5EgbxVG318ka1VFgSNZ3rwT5zZ/9dUPlR7nn6/2
9Qv46XJXq0mVGCWhDT3vxKTXSykt7AN001W2hHH9zWry1WHT/PytuFpOii7X5JCj36RQJTrW8fB9
QWJiDLfw5jq5LjN3/uf7+6Kv85crXq0vIQkQORXpRUjurMPJ0YVQ4lwOakhiZNC5SuXi9vtHHNFf
yDOfPfHfXNW+WmiIY4h0Kx8u+mo6wk87geKo6+/YCl8uzv/86K4PuL3bFaLS+otd7Fsk2gg0vvly
qF8eoT9d4WrX1ipFVUg5+znqkMG0nQcUJW6ht5aY1EJOGDID97LXzrWVIyXEnZsFlYmgUMfl/9HG
MRi6fibarMbSZp6kQruzfGbLqT4FW+BnhJSgaEB1itMA8eDPn/xXTaPPH719tf2rCR3VMpo+hF8t
PShY8cLdkDm4iZ30weID+a5W/voDMXVN15gZAaL6awVgxWOTGgZ4DRvz9weckG++zOqXVRREuP++
wFWJUelx1kfjwPuDBHqZrNEB0K9BU/4YPifOuEAjswJ97a36ee8UJ3SFzH8xJUCYaL5Z4b+urpDa
ClkzdObXVxtaWbKTGvrwqwyhOTAPXqL5RazwdS2gEn9zBDO/mJIZlDtgRISscMXrZ9u1I6lFavaR
joSOtSQJtquJfSS15tZmHJGET3kw3gQVkd7qewnPBzXmClzFqjQ5VTaNI6PuyGp376ky6g1C5i1p
j3fLscPQwcQ2EXjOI2aQ0tbnHsHKaSKvrDbeNYwywCE+NL25CIds3StIHJRa5SDDHmbFS7N9KRiH
F8Zz30jzQmaIEpMUgUqLpfWkM7aL+udI32flo+S7dFneI/lHSVhp8D5U9ToijMln7wk67AlsglLX
771U6/HiM3yC2jtP6VAZtIiUDKSrXmLkwoli6stADd+a6pDUAXHv/VZO1lhst3XmL5OkxG5UL9K8
ew8beU1yFhDfZKmMLgGd8HnkxjxaYYTFBzXfxL5lbyPR4KARAW1r0WYkDWAIbq32UTeJw8tXAQMq
ycdJhu6+IvKnyy8SpqnC5oiErUuU0Zp01pshly+KQkC0SQ9rXFmQSiq/PctRcmDqhWkGitaqlpS5
a644+8xGFz+k4HGS4hVCUCHVSYMxLbNstMGLHfI1T71FDpwW2IbMlo9QwdGB+/v4pHwiCAfaRH2y
rElsrlijjBGbMT82FXPfVDeUDWtULvBHGH22N3YX3wQkFHJKrXBYMhsjIGtYG5QFZbfugAcNyD4a
Xcw935o3+apOtrldLNtEZdTzIJv3uUx/BDFpTSct1DmWYhMy+k3TM45VAszOz3RTySRnIDUuCjBV
mPVwPNKzthrSSxDAN09yIoHoAD0brIdazEPCEsfgtiqzS4J7f/Rl0DPwphWwDRVabbSB46oJ6sXE
Ac+6YGdaxC17LdPZArUx2IyqWoJXX5DnaETRLjCMd0/IN/z42O12rXUJM76sGvywMF7qLtNZ/ZVk
l5mmgQuTVxXKVbc6q+OD1iAhhf5MzKI6ePxVUq0twllJ02xpRco3ffuo4gUrbADtvnc3dpRVtP7q
CmhEvMoKY2bQCw0gQpkn1eawrpS7HGtklZbbNuqWNZKPFs2e0iUTPODGj3XHZ4+UOLEH+Uvtv2ny
s5Staj91QiLmq7C9C4t4yaVteoJVvPIkAgh0+ZjXmxojVcPoNTIJBquzTduz6NXDJlDVg/kM4acM
iRZze6biAEI75n+uS0vrftT2XfamUAQKxDd+/ZQpd3ZGo05aSyA/JPZq2sRttUqlviQF1XDSFJR0
ap0j1Fk6BLFEIj7UMpa9Wy4iLb7xCUyObGnTqYwFGCIqf8eHVcyRo6FzJN2YF/EUIsFEUEZ+S+JD
JttLEqr2hREva1O7t9x9kwCqcM1+SY95QVU+p+NNlpZfAk7BKyhLymNb9tBqa6QjJn7aSI3OdkXH
WhrejfJcZgBiGG7KrBr9uLHbyckcPoDvp7Nv7ybuQp8h0aP92PWvBqH2Y4QoKfeXXg6PLvHOUV4z
aCi6nxRptMdl0uIZg9J9Rqu1roTl5LW9I4hqkde943Y/mmhYBjVJb7b/iNQVaBGLSEQXXRWHJmmJ
A0gWFXwXFdVyDsWcpikz8lgZ1y12SFtqwdQzM/fzG0+/SMm0KDQ4mE1SM2ynQtGUScYZfMVsouBP
b56PWJahNU0htELQfwxEXjRK6/i+yT5MQsX84plyfmYPDHujH3J8kNXMseq9MjxG02xUeQx94GJp
e/Tz9yJWQcwBg+PwkeObDmv+zSC6AMtZiOJJzt+G8S70pi7nS8p6YEnhdrBQtrOK0YJdSUrFZ3mj
pvdSu+qQYzahct9F4i1GQWEXxc+Rgqh1dzFn54wvV9Lck+WySKNkM1Z3eftQYfvumLrE2qmFot5K
T759HyJO0HmorYAZ4P3UcxnCm7wuRn+tAcOx+8oJyqOmT1nBRCLhARwNGrtZuBB04gfrLACQlIO+
iCeHpnYU2Oxt8LUDeQKtvigB5Vvqz6R5kSREQR2pLC9KewiDZGGI+7z4adnnsZK2PlQQ00bCSHOu
dp3Bvc2Rvkb90lVo9U6hfB4Z4vlRVd7/+40Z3hPlKaAB7wK96Yd9gMVC6UY+9XSdlcpCilcjI4yu
JBggXRc6HU3I+9FoPA3lU5eJk+tPFAPtpkIb0qGKweDQ7fUycYruHZoNqbnAfsQKpjwpy76Te8g1
kYvXqAlmYyUcNTArxzA9EBMHlfGK1MFQGCppSSA7iC8tvpNVfW1jO+mDYZnJe7QVt22KKCKOVS7G
LwPkqchfQcod3AEsg8VTGVFilyj+YnlF0sgsFRBkKHutpmes84PZ4eR9gd21trLUwdHsxC1P1XC3
raasFZYDTckxDQhHDEuju/cSIqdZ4m1wi762MeJWnwXjqMOy61fMoQIguMW7YiB09tKVXqpLKXkP
27e8zG7BHqyrFvVJ/BbI1DyTsz+TngIespv3oGdOESJHLTcfepKG/lxOf2V9ov4iVlKeLGSIoq6q
W9MXpaGG2s8071dlCViowEgqmzCWYJcpCIdKk8xlm1Rq9wnL8ES8uiXkYqUVMUreOwX5kZFXK6K2
yNbNwdvQ/0wUH7OqCByjN9aDDCPcEHMFHVlijzctqc2llK+URsJ/nP5s9fhCIco3KlY3ntUsLMZG
ndAXRVZDrerAGPgrv6oGcrApS+RDJrVzjTZtEsSHrtWcuokdA5XNmN8r2CD9sNnZOs4OqBa9KT82
SYPLiW2q11d68DHJaFJPXhiwXOIxhcTingVJLwkrkpa+mNAgK1KJCiVxyCNZNXkKkklaaKVYNeZN
VV+EEb1BaMTGQuyTNmxxg81iZkVSeSKJ0Qlt3iDwBxBTcjAdbBDuaLGLQ0EbkmqbDbqNcArncSNr
SzUrGUleerpTWuHtpS5cyhm5HspPKbyXTShy8ionATxm0AT7c0Fa8CyJTKALL0wA53bWEJDibZQp
cr5vnsn6eDGm7a9/LIk4aN11M9xn1tEzZEf1zr5YuZXYtjxbkJmbvKAmi5tLSvc8cM9jr6y0hGqH
F7zyWIAqzZHMZpGgU87bM4mRt3oODAGymJU3CIZtFVYOH1uurobobfRcLCVio2pMTcxoZhqVkylT
/oY7E8tgXaDiIaoHQw55MZ6LPKycxNluNPcadzXY0SLT9GUYFGcxBEvbw5U09dPwHxW8l6lF9RnR
RrRqQA8r0AcKgdF12m0rE9qVeM0HkKJhdaMglCG47JhqwS4FnYe8ddGUF1N9leOb1O53MqAONUwf
4vZd9gfH6n54cCqq7pJDBY8ZxBDb6JGS1BewDCWMRO3LAPqoQNwZswa7Ip67bDhVg3U8XEBfpdV3
qHBdB7wJMgNpeZtgMcoxm1TD1oWmUinayyCkm6bo90PnHTwB+sSt86Me1zN7fBZltYxkdV40+m0A
HiTULaROt2XlHvOe6YvtzVUe1aAr8OUQdiV5DhuFGTPiWitKd25aOYXt3w3jqegIP3eTmcicIjK3
vRyiaUuXUnloydFWW28OjYfbx3DVx5wfoQwM9ZLX3DHgXmmjty2BIxKRMi9ZeSovulU7qlVgiDnQ
14lGljG+EdT2wpUekmmxnda/REcpv+/8d0UJtwx87HjcSiqGgoGPWZDQW3s6KA/QBrK6LDAwkZqU
EjblUav2LVXa8EHoMCoy786tAVvrr3LLgKR7TDCkWEaDtPhOlNKiYOKYi0vknSyBfVx1gljkiz7s
bpuORHVVzFO7uLNk6UcCdCGQ32OPd0Z5UbwzE1h0hqjmpVspsXhI/EKqemxEvjcIN010NinVoBJn
obJRoqB4XVtuuJpWK09LgKQwlo6N2nFbsVZ7sckybw1ob6Uw8K5J/HDhnMYlns6mepHIua3NZYnG
T9bgS3rWTKTnoJE4yerfnKG/GFBwhOaoLkg+VZAfX7X6+tbORNJmH5XDDH1qtusbRmS9g7KF1/2b
3tEXzXbO66DIrcmRa2i/+gefxiHWMJpmF/UfvOVGM5+gn8mKTW0OXUfswmW5zrS5ebHjtbw2z3/e
q77oTXBtJM+KUHmFrWuHFX14wkYt+aNcKMv2nXgpz5k6/MFpuAc6EHwfqvh7YwbYkwyo2lIUvF3X
OvK0apM8qqZR0xTtgfOEFgF3TDN1bh3Ddf8wvLnOn29S/X2iYCpEXhDTil4GeffVx9l5gyZlfn8h
ouCs3NU36gMvoVMcIvpc/W6ykueP5WvQOPm/oJf74hHTo2EChRjb1EHqXzVWczltKrce0UZNau8N
SNe54cCLmaYo4P/W3+UUfDGE54Ko2afEcet377oLoAbVUH8hC1qF7LdwH9HJFB/WgjyIpfejoHD6
gW10/t0Y/vem3l/Lnqs+FzFoep+P/cUQP+v0w+/l716U35qsyL/xBfDNwUM2fYP+2jXUqsFSXLW/
FI44ZgcVAaK2SLbZSnLcZXjQKTmxO3+La/h9Nbi67FUvsQfBTAC09TPX5pO+3dp0DV+Z3mFa/62B
7vcpw3QxctGxDspTKMBV7egVQ2F0GHGnxr9ZzDC7POeOBY2iONJl+E5F99vbeHW16Z9/Wno08rSM
wnJ/drW38KxjXHmLvvkmUOiLT02XWdkQaOgqrsCr73+atCkJ7/2lp6xELpRoWKs3UX/580v++2s2
STj/eZnrEJQhNELsFfRNpidn6PNw0T/Jd9DzZsM96uX04buBye/vGVdEdILgkRx5/J5XNwb6NPE7
qfhZOYS6UYxNrstfK5nTsld48/jFIjfym9MFg1A+k7/MZv962WsdYhmABjB1rEY6rV7sDNK2ygKc
RCOlT1UVa6NCntjV86zMcSdN1ja1WpTGxzTLlFFKhDiVZI9GDeQgzytXRuMjX3aVfQOALvIo/JHS
JRHoGSC6BZbaunujyltavT5v+4KMuqkxAGUBNK4oFz0tOSCOh77D2208Tz3SjhjTbF8xThT2EkvM
Cj8BI1bVWEv2eNSS/gMpzFzCnt3SSdMaxtgR3feCLtRoYgVvFzY0yDyh/wVIa2wJUSNP58GVn2sX
vKGUrvskXPCZAC7MgpU5as9Fkd6lUfSjJ7gycoOLkTaHQhi3ptvdJjgghOov1dxfwQi6C2QB0SDZ
urrimDjushISfkY6WB2LGHBTQLzgyuIveW397ALPIlgQOC6QMR0XXu4CwKRlyfnT0EdGOARk1Ssp
eZFbbzsON2XwSlpsASpJY3wslsJvb9SeyEw9nNvNxLSVEOrYWxfFvN2Z80zGo0F/tSOKzqbPpDXH
tvPg+Zv7kuJ4pMcSt7faRoqzJYqGmZLucQp6ZvRkVdkcMG5TvA/xKVDv4T72KnYT9XHyvfjhQ5bt
y9pa65wQssTYjSM4w2In2Y99lqy79n20Wsc2VfoWtDDQUBbJyRrejDTexoj2JtKVidoNVtM6y8sX
XINH22BATtRl0yMwVxNyWKVDMVHuwLM2c1PZGU0386jTe3pU+UnmK9LRpmlizkAeJEbmiujnc0O5
0eEeBvFGeA8WgjzNQHmHwzN8yA0SX6W7VIE/QJewnTwTfTRzw4+OOrKL1V1lJvTmNkZw2/uHhCIt
O5NzN8PpQfwqJLP8NZdgVejdTQkbrurvlRFWWbrv2nxJSNIviUCJS49w+4OnPE/+Ri/fN9pzhEc/
8j7c9KnoMI8Tq+rSRCXsc2YCpEd79GNUwQPk3iLV3mEnO5ZH+yf+kRBzUcv6Sm1Iq2ptrBgR03VG
Lro7nsaeJl4GVEENXwKsJ6ZG8Gv/5g+kq9UlDj5K9rDFqPHSaw9m9OLlzC+iZj1aDxG+Y6zsC63y
1mkGQhFloVTsFPBlqRvf9n17n/sQE3Xm73p+iY2R06I0FynDQhEudZAWQwTAxIXjYa3GgQH+U2A9
DWq9ioCDaL62EP2LjnHBbZHxGuQxtirCSwIsO1CR0DEMdxUZH9TsDsKoOcYK3ixfOnXKurEealr4
FIyif1eRjhoKjQT0biYfx1hPKbKAQqoY8Zk0MvMZbP85ieujYRI/ic/JV2hP596pKYTTEUioAg/p
WFiEBKao3faA2f0p09ZQHCMqb/Smvq+TF9MftrgCWMZ2EhF8g/qhG5RQylM46Hc2WHMaE04Rdwul
RZNNPy9va8fi/9K6p64N11VDwGJ9L1AqZNVTp/Qzu5E4/O5bmeBgMItieKvh3/VJAdL2h2/cD9qp
SfN5CDAmcR9l77GXTlFZ0NwL14UNAQP4H4QV4DFI3YsS1mIqXtQS6gmabYyAtLnDeWnyPfR2o3TG
vzYbspeoawl9JX+6wchDM9unFWsYz4N/VkE3BoU1IVZ4TsausIpd5rrqUqjZg2q0N2xzk6OE0ztG
N8MC8cLjAGwrUv+g4agxJNJFUOQqvb3pPFohtI2yGEawAamdqlP266U0tLMSdJ5ZwJo1wMzty4pc
ZY7ueWjcpn3wo22R6MXJMQnkbYaPWA2QfbfkQbDRqIRuyNmIizZeFQ2oNNxfkaHvJQ6Wg3SbG8iC
pP7ZVutTa+wbdZ8Nd7b6lrotZl5MwbwYhUgWGYe8To8dlxfZLRFMRk8x6lU3U5e0azt49ROqM+QQ
GUQa2ZHWWW+hhucVr0nOubXxVt6IdsU6CSKEtdY/jSUGTgLFPZ5zeA4MTts9cyvWnjIt1kQPA1sG
NE5StxnBFc7dFR7iorY4h5abUe1WiabtcnJhvVAiWTZcaM1b2We7eIAbor+Okr/X3WwtZeayLw+T
ANgGyC0g+QjY2infm6S0yPBgV6J/XAfaXjDMw8Tv5QQJKjd5/xo1eyk1GNUBELeiJcOOBanRcbAp
A8juTPsGSnWf3ULFcpjru9HTZmlO8of9ZivLCjl1XexkD26YOS66BvZ6zfwRj1iY3hno8GXY71Jx
yfOzqeH1HC8u70cVgi0a5TfPP2T+MS4PsI69HhsY0IJOXDqvWKrBJuEBDt5p7LJNY2fTmRyTGBHj
EviVSjA9QteP93uT1dVLbuBo9tMnuWChrfiVR91auLj4i1EC/1ky3WkpkyvqDsaKhv/g00+IxOhI
6UNhjuSvuxs5V2ZRdCtuGA3h71pFfBk9BaSBHm07m/5ipm0E1ko/G6gj6GUGQ7KuM7H2Kn1pdwmg
mLvYDQkV8I8K1HpWk30w8fck/y6I9sHgrol8P4Ruv/Y87ZhJ4aat7b0ovNOvynMKnfpnWtLf05Mu
WT5QX/n11R//3/+fIVeKzAnrf0+5Qj73mr5+Trj69S/8I+LKMP+mc9glXI1Tr0HUIpKY7qOq//M/
JFP5G8FreIWFQggWxxz+0T8irqy/GZps67JMHNpUU6N7qrKm9v/zP5S/KUKRp/9olqKj5tX+nYQr
frO/dgUMhLxkvxEUMSU08qdfcu5PZ59QD4tCgAeYa3LB4AtDxFw3UhV24tDt2wRfa13n8U1Jtb2u
0GKTzlxU9Y5aJgFVgRRnFyfS4LSjoj+UgwXy3i6im9SyQUGBIaG11bkJc8O+bu90a6i2YVcSpOTD
+I/yQtyWXpMeKhLeT4zD4gc10iBVDNGovedwKxcGM8STh0lx3hCYTS9Gd9W7Lvbwt9RSzwYCaTk6
ls3k4PS0lojvqi/2hWxEj6GRwWsOo0ljAdzaHhlySekY0aYzokMaDdFWFczytL5lItHlDHP9KMhP
tue1J8xd4aLURXfMxxQdhRXnnTEX+gCPO46UCnDMSDyDNwTuukui6qC6ofejkpv6EPhBoHEg6HPH
dXv/vbIAheUlugA9spJDoZrtm6iE/0N3k4QnLvBLll6qPChZU55Uuhmg+Rmgq70sXku98W6tHKFj
Uav0osCJeRvLBP5edYaHX7tgPzfadJkBcEPvGQE7LiQsrVahGSclVJIbNyVXegg5gAzYCV8qBZGj
ZBU4kzxLdncEWNnPle2VBzsbUUyAkBt3uom+3OtFBfKXyl3JG+NFSlMacdFgnl1BC54f1j8KzjyP
cepiuLE05ZzHickZoeja17FsMkLRlWbj1VH8VAhL3qhuX6ytNqW9ZwuoVGQgPNcgi/dM3DN8Nzr8
pFHLsY20Hi3pqrEvcSNZjtIOFel8bNTLwUALACauWZt+V20NsMgr02ziae4rHwMm14dBysiRbYpo
p4Q6ZtOhUogoEDVtYbWw0xa7q9RuADdJp9Y1g0vFuGLhlUkM/lWb1LNNIIkLg4TJaTwQsVB1lUaE
layukyzHVJ8ZyFKSOlun2tieBjzYsAM9nzlMqJNKbWuMPWIv0g91wvheNwB6zBR7CPd2gl6015SE
vnMV2T6i3kicLKvRVnwp/Hs/EbCZRhncTqe3w0tZT4lcBMSnjIjyxBCLRs5y+5Uy29+MOgP9eeER
z+5hF6hmoRUHlGGDR/pI7cUUU1qt0Ij2A/Onruc+IGsXM0w4pjSIUpX8jTr2Mw62Q8zpx2eD2oiG
3tVMHiR/kwFhe+oB6ZOW5hl6ju9NyAyRiWh4KuyyPobU6Gu1YNe2Utvfi75UHb1IoqOvTs73qvUx
30j8WXFb++T7EgE1qTxa6TwJjRq3m8/YfJS8V0PLtD1af3GbtGN1E1MY3yNO4JdUg8gm9E14HGzG
zvdfZaW2b7wg8161UJX3SlN4yJl4wDPZbPjvakjyjeYBe00xqh9JMw5B0KJsfhK9zoFATvvskI1R
9tRDwQHdnxs8Pbnnl5LUgHVpEKa/iZU6e1JLK+XkUMDkJ3omSp4UCbyMHObVXZkPnOb8Jhqn6Z08
HIXHz53LY2wRsBQ07YNvy2W+TwdBnIIiCgByRkROO60bUT1I9RAGW6SIJtamTo1Lp0bSXi+p2lu6
oZVXv3elahr7BC6YzEg85HOuS0XRHH5gML54kTvd1q+PWNX9gEQfVj1ISX3DQ8ulITp2Shf/F3vn
sRy7ll3bX1G8Piqw4dF4nUwgLb0nO4jkOSS89/h6DdxThkyymFV9RahCCt1b3Am3zVpzjkmRKVDF
cCsPfGOOhDfoVjbD+Nn2YhWEsl1Vz4SIiX0/ZPJV5gf6pTLKYie8wh8xvYT6jqoK6ilfq6HutxUM
vBDdGNoTOd1mYEQYC9vLoxYONSnw0MhLMLtnUoDWTc9saSPrvr2BejNeEDgv3yp6WTxGvhTBmCfd
4Bq6xUSqiB2fxZPJFOs3dfU6JLnmClBBjkY6IH0dKR5+h9DvlIUWRpR7THMAyy0VQ/UA/bIkZInv
Y5+oA/8MBWdCLbSIaOYPE8hLIU+mo5lp9FZrekk6QJ1pl1MFptLR+rDtz3yrCoXTlbH+YClR8ZqY
mGn5OOj6Lge8NfVSL2th7FVy9d5KEcd0foMilVisRkhOeZtp7Ur22qmFQSkZdLx6QRtWzjoftHNH
2Mt2SstDPWJHas151TLKquQ4PZkguqSEXB5KAzU5XyQPhiWknXyy5vc4qYsrI+8QZ0o1/R/NQpoH
NciX8v2USEJaVm3EC5wHEzIy1S+iszAHUxlXcSluaimf8CbQhUMHN1hefx6Zg61f+kLJ78TYwCxK
C7SKMBisMYeB2LMDH7TGFjtzShPr3RIxJSdzSKo1IrBZzZ5G9k2uBYI+nW+q6SowB8m81ZKBYEDD
72OwAOWgj6uqS/ThyuyGTIRLqBCdr64kFcOd31renR2a3RbyaZa49djK9zDK+GT0cJTwt2KmJYzD
4GjsK1TQuXAy+bYtjpaFZBehfNX7qi/eksrjkD3W6vSYthqYjjQ1bGlXSnBGQPyxlFdEv0LJU5Lh
haVgINWsH3zHGyL22pRmOREk2nQFo4GKSqNr7ZthefACbLXFF6rJOSYZL4uuxUjaI6TnchVHanye
TD4YLNINgDyZFZP9RB+V14+fTVt0sqeH1hRdwjEzT17bgKyt1C6rKxX954MYMC601kS8hZFH0ipI
E3nTdHLNMa3uO9eicHfl15K0V8uWhkWUydGW3b2xUXS0TRJiPzLfojl7xY+Kl1IE3arrrPh80lNx
0chxuR3HrtzGpuw9Z11VXgwSLPvMyNVNJKruWfcr7z6Lko6VpyKCpo9T76nQx9IRSj/8phKX35v0
NQjBUAJ5nZrNeFVkTfbUlYq8UmtPelC7BllwbI3G1mPp3XbCqu+5BVa9yHVNftbMIlp52hz/oifR
6AoOc5dBNmj3eWIY55I2SlgytG4Xd5F1rg92vzTBJ65CP8UoXyGrN7MLvZB3Kvu2R1+kAO8mn0eW
KL3xXGhhhsrQM9dko6LBn4SZPslp3+5TaUI70nPsssZMuQSdG2y7SVL2DRpyki+qGnjXCDG0K4pp
I1jLZr+Gz07HKnSUMI2pYZ23hSc9h+NgZhw4E46hSoRUNkB8oqGnIM0AFmVY0yJPOzy/XVkKdduL
UXIqOQ3ehB2JgOyC+aUP7bbfYcSxXqRk0LaK6A2303zgGEUf+i+Vn1fvOjqAl1opzEdFFyRaGRXc
EjHW1bsRyv153tv6u50R7yqGpNul1H1Wbd0RcWmBXhOWR0AGNOWrzAPW08rpsI0aEZ51sPVc1VSa
bYzyYGWhiVllRlESxeLJswyK2KWSCpao48mNw1lblmi9W5ezRIu9tNtbtM+tUhs33gyJrTN6sZ7f
d5eNKVNf1wUBaX6nuZJpFs964VlojUKNIApa/FEf/poQHBFUKMZNlTF1ipAqTMWmjzJNw0LCWrnE
10ilQedNCsQIujPpE6fRUnlBbRUBCdx9/snEVjyaxMS/Q+GzA2jyXPp196iofbCavFgQ4pH3O3S9
KSDjVN2bdcZOuu7KjS0SZL0d/HoQIXOynJFy5NajtzFo0qVN8uDG0mPPKTU2fVU6EWodqeGKLUl4
mVc56hc9j65hSWVXqNin5yGNizPRpPBaoonmbNeMd4EWShdGXstubhg50UtTSBZlC9Mn6LPIY6dq
qVPG8YcxWbBSczII3zPkQRkoUWLIRiNWroqMhLck9KeNGusp9cx2Wk/sBN7jPB3f9dInErJO8R3V
ELQ3najkeystsm3SK95FpeIPHb1hXBXeSJPB0OHayvlD6SfxMlcp8smzCzs2tOEl6hvjEpEXmQCD
Z0+vrSaUrWolKU77RM43jVdz/73Gt39VKpuJVBHSNvOs6szUPHYRkiRoJ6RJ2QsHyrk4twj8JX7V
UyOn45T4JiqhXKG/NG6NjuyaMkCdqomaar6qoYdccC29t646Q84XnokmMNWQgqv+/I0WiF2nICz2
XqeD0mVbp9wpdkDSJctZvuZkQU2utur+VhQsaOivi/pS0yl7eUlJ7c4Ihn03FhJT5ggeM1L6dtsi
Ub7qZZviHUvBKhB6vJUTtcJijyaRpom0GvOgcxvVqB6lcsJWAnl92lZROaNRRWredkPKpifIEiTj
cQOcTh/Ehtpd4EpxWJLANzXXosyjq5p/0y0VW7qIZXBJ/gzKGkoxPYqcuDgx9gisiyS6EK2KMF/F
jRdESePUsp07bMzp9ZBtebDyMF6bhN1cEnRBcJ3S0w2IbM9w80o2Loy4EFvaetqFWVYqk5A+yktm
m2zFPkK9670yW8esyyiM1cZFyoiaJYFevVaapmK9hY1gqxL66mDu1WhpCA/BsKsCzFA+kOoSzOEy
NJlad2CSuLA4Dzh5nwROHRbGKuZ57woReqtCKnUEmFHH5tN4hDpWo0hSFeIMiUcpq3rYCYCns2AM
8UaPhn6Yg7Mne9SeItMiGI9niJmR+DNKHuaK/xg7jqPxraZ4Ytt1skLyBOHFUmV7Z7xGdDpqX+wD
kyjdKrMz1zeylgDmVN34TW4jS+E0x+RJsI6Yo5g5Fj/oqc/C0Sj5uVSo4VXkp+ZGt+t4Q+1ifKWQ
wNY3sOpNoLftJozCccdfj91p8GQnjwn0VIreYC5PPfSARSItOC34yz4a5Me8GfrbIjY9BGZgqzC7
Vm9GbAXXY0Nx3JR60I+FVm8HPcKmRtCr/8sYVXkZBNXwaiP4cGkNiye5MA13lPEKpmFcudZQx+mC
806zLqWmvuPITjOOJWitBoKsCmWIuwdqN+lVMUylhiNSby9FWyQUs+3iJqjTcJWgesdcP2g3WdyG
e0Xl3In8SWxU3yBazPN5nWJtQtmYDwkffJWvNbLd9qowTbi8kb70K2qswqi6lZAb4Xp2mO7DweTc
UAhOZxbKEbwUQwWZI0rvtECBhmI3fAoN6eegLQZl3FchAuumUrUb26thpNtFfNDMobttQNNj3wTJ
qeaclBbxBAe8T1Npfnrq+BrEdXxdlgozVBH38naawzvrxBpffNw0lzkr9MUQBijepCnxybZWVbSh
pN85wTDFrqWpxSNqmnybWkSW5Xrtk+wM95sn7sLCoEBsavDMlBK3a5YohrqU2XHtB+YlEhP1vqVo
TuQe2/jIpac7K4qTflNAUXue+HBWeaiGd2U4AwZg8WbrtJiMq56l4Rbmik/Ei1/FqM7pLi6zhLJL
myWI3pMZqIo+hWtRcoMkQJDql6rlj6TAAHsz6kLhiM4xLF5k1WTfcKCgb5/7qPM6jEhL4m1IhjXC
EM1o1wwXageFJs+U4DGTmHUtMyLjN0PkvKNnTFkuqHsEdxyOcRpJ4T7WyFekzkNppJKiq0ok1jYU
I2YAbxxvlMTzLxDVyXcBaeubQZKAxBRIF5tIyBhr/HHf1SQvTLCa1n0hZddSKfdvfddKe6sI7AvV
HoLHGDu2a7YKLL75w2rpzbmax+zCwYWom24asBKbFimxSMwHFNJq4avPUS7lTq1RhLEqo3qaMn44
VTBklfN1caSM9n01jtMiVpvyNtP64NFMx/K2z2b+gq6p3ZUxKwuVbDDeiaTi/wc65jznfbq1C9Pe
/l9lG1/L7////xQdEc+/r2xfHNLwNfxU2v7rv/GntK3ofyOFxFRlQaHaFqaNnuxPZVuIv5kadUub
s5CGflBFC/P3wrYkjL/ZiHoUStuyrFmI7f5Z2pYUi39mawS2zP/LUjTlv6ltYy75JBHREZ6D40Jz
NhfgQUepRyKiIh7STvFxPVVD5g8kgeJFkM5FIbVAnC1dSs6xxHrRKo91MyYITk/DM/aPLf2guG8H
CnnJENOTUk15NbQk8O79KA2kfQJhXSj4VGnsArTNao5zoAtTzEbyrR2QSCisDcETuWc4SmARybub
lFFipMLQfWC6SBGk6UCJJgexR85SsCFGoYlcoY6Erwqi2V4D0y+9daPYaG7RvFucTGGHT67u5ZJF
/aQvknM7MFN7baoIRFeZJGfTL45b2e/OoyK2qIiGi65DISm3nqyUZFz2vpyhqtcq2GdljmGQfXGN
ly7k1+9UTtGVS/Z2cZbUHPT2bc6BmGNBUoZbM5IsPmSSSTTo9i3GP7w0qQcbnJM7hDW7QUVMdSdT
t7nV67+Rz6TlxpPiBNWoVlagSoTs48+QWP/Ih1Q5KebWqDwZvWI+l+zK22ihZGNZr8LSrH4HdaA1
bgLoRHuoEFzgRvGziP87kIm3VSqt7BC3sxwnm8IPW5lsKd6osajx3GsEqhkUL2dveAwHNV80qe3b
uxz12trgIP/kyZI3YhmUK/WuHVN6aHJvlunGqyCfXPBfooBX1xNK09Qcrd6NIgFEZvCTPngf684q
3cmW8NFFTD3aiqkW15+sDoPZL0xb+OOvMjObCQ3epCr6YSi7XrotGw6Rv9TIVnGmmNusa14lOcrB
p3h+MOkL3rrRNJtFQ9XVymPXCNUR2jOfXb2xiibunFJXAtI55YqGee7JoY34piOa+Fqye8KtwyLF
c9qVk5yt65bi0C710LNMtlKVm84y+gDS/5ix63M4iBv+pqxMpDbcFD+5m6TSV52iHfx4DgrJeF4U
CEJHC8uMkHS1ML23Ke7C8qGPRkldlvTlCWadAkKbimySCcNgE11TEKwLVch3XJI0bVkNiEZcRFUk
hbxUcVYdxnSy6McUYVCIN7P2xxrd1VBrtyxTdnMdcKBXbshvH4UrqUmN8yfo8564lrTAtQPYCW1F
u7LtTGJpKmw1S6nRm2xnlxxRsFBPLHIcIGU+wA5LZKVGA4lMRmXtJiEm0lBsKsLjnTlOtrb1PK/q
n7yUPTKrfu5XumOw5CHJ6LvOGy/GSa0zSqZqKJ9xoLNgz7e+haNYMqm3ZFIOk7UpjYqde5GRClr5
w1x0k0l/zUe/8XcJNBTzRgv0GnqQScpHcD0UDQJbuQoqdSNP6Dv3xkQBgYZXjgSjVk3+HvV2Q4lf
FN/T5c3gEydCU1lgOJN9TcJKm+ZGALA3CPow3ume0uPVVYyqpsJhjP2wG+IhMHe4Nfxsn3eZAS7d
kDxtZ0iaVe9T2F7mM6FiDTiFevTETR/mSbQSokxBzUsxu9hiAH1NUPtg9XtLaggJDKl9FitJa8S0
0wcm3jcmth6j2mQQnLluwmbCUCoFWudM7B+tuynqcVjVtt1CLpUb09qoA5mHy4ziaf/mxTUgI7o6
g3eWYuIOQpCjIDzcmCbD4FQ4AvE9dMGI69KLohaIeWYOlFAyaQIhpXQq77VjeZaR1g7kEGC5ptX5
T8M4UMJK47Qur6hw5um5HFQWF0q9bSIY2FIrYoxsokgjUcvpuW3ie1lSgpGMpeUXvJroFnww8Kxp
xMZ4JTss9lbw4NTcQOrUCAO4XUyosrUtu2EsX9JRwh4tBYoMPTasp3qv1NiGaRI2lKkueBH84czD
cgsmP47zJ13KG30nEj0a7+16aN8UP4F1R9HUipeWPenJmTQmeYR/QzXj9rKOpTa490274CBV0mqC
Fm/YeB+nMUGxCsO2aVZWXyIrG3yybk5gaI5s9KyhFop82SBiw2C5piD3WRqbp1aitknODLzLrnq3
3xk73IzS0tv+otdRLsdf0lpZgFvDG/5n3/VJUPARinGkOP772ALzPtYDmuTqkWA9G6IMsgHGIWrk
bvIM29L1t/VW3JP2cEJPekQa+WssobNbUcCmYXgwj/YK0qhOrFCAYeaxtOUKTjKEOySsxDuQGDfu
TxEK5hv3L/3q1wGP5NRBFktp5jFgtIWoiJxaXZPjdpr+NKvBv4yjKQquihkxcYxd0GurG1He/xkn
3wVOvOxXkwszwDmF/zgiaPz9mj6MhaDho45aSeUws2QbRMCZtQOHiKDWsd3mVYcPk7jj3leW/uq/
o5p8HfToyZllVoQVJSOOUuWZZCEpgwf4Ydt79edufXoT57/x0008elhN7uHLNxljfjusHRKd6/i8
2ExLddlejpv88efxPmvF/3FJvPaazbbaOvZKeHWf1kPInsoYLuNiXXK4nLpXY3j4eZjvnxe0QMsw
DN1Sj1NqIisjlC9AzEpOxG4mhGQOevG9sa1XuPOu0hUWpj8yoX/7USvzrTq+lSYhhioUELw+x5BC
avIB+WzM0qRJr3xM9i/F2XBmr+p7vGDmBSapHeSntVjSFbmt74isd6L7an0KvTKLa376HceYQqg0
TOkVv4NsVoYf9jNWSHvC2r0EvXlqevk62uxtEhyKVBkr7HxW+vhl0DsS9IFJfm5WYqW40YrGHmGj
zC5UajeluTjxZL/e5c/jccr6OJ48mEWozONJG2stCL9ExnA+3Ri3MyttBGQjilNDfjZRzC/t5yGP
VgrO5oUeVAw5s6qzbX4B036tbYv33kFpvxnWgXvKt3FkafozJmc8GZcaEVn6MdrOjoABxBpY3YHM
BcC4bGCcefB5aPNG2Yprjl4uFS+Epcq+fzxJQ/7uojFU0VSZX2mCbj7fZzUryYAyOWt0K9TJ8J4D
bOSZg73YYRextC7m0BJpcXLc796nj+PO//yDaqsmbjQJY8YNzqZVcSU2NLSd7MD+cxk6J0f7cpDm
0WKUJqcVK7cia0ePtup6D0GC7S/kXbhp0L6vgGtux63yepIS9HXq+zSUPv+UDxeWxCMSFJOhkjP7
TNtpywRZJd8mPdEbzu6YxYbz/+AKv07wn4c9eo5JUkVdWzHsTEoSTrsWj92mdPJtsYuuk/OTK+V3
4+nYdNCf0tG2j1/cqRvR8bBDZzxvXS+LS8lbStA0Z44aYY/286ntxjebKd5PmVmGDRVqw+M3lbay
PRQx5CM5vQ3T2CV7lEzycDFBDm07hNUIjdQ1p9HVcGrO/+6ZssLgEdL/TIGfn6lNrdis0ZYvyoGO
4ZCsMuDRWbsNsOCfmPe++x4/DnW0UMckfIc2nZhF4xjrgoieeh2t4iV6d6ff9mfR7j8wGn7zLDWS
czDJMgMh9Txyj02hF9HF7Hw2B4NTXsxrKGrtpb+dt47S86n9zjerNlJSCxM8xxXqb8dG2aKvKf+M
dBYbp3P+8sm+GU7pSGt4G47tbE7F5Ip5cfq8ZEMQ0xGw2irHgS9m1TjJUkod7VzRMNamL629oH1D
BLL1u/IpMWK6mik5tCkOjEBqD3VDSgXEGSI180Mad79TC2G4X7bndINO8UC/Weg+/bajB97HqNco
t2ADO0evRyPfWxcr3wXNXTr2i30NnPb6VE73Ny+ZpnIbiMz+S4V79MAp2Nd2h05rYRnAKGjFBaZG
m6Y/tWmYF+nj+24oAua9YpjIXI42DWklZWNQ+38mCfQFXrEystcAl6cT3w83+TbZlNIdxfPUWCvd
yj65of/uQj/+gKNdhNoWXWCk/AB+tpvYdzVWjyIdVz9/tF8fIcz9WQet4jJnKT1aXQylTWV9bnWM
z5H1lOonjJdHBsV5k/Dp7x9TXElN1PSu1N67lbUezsobvLLn0pISZrscHbZhjrn1L0/N8F+f3VwC
50jJ8GwNjrfw4djZ5DUr72Zw0IG2Wk1Pre1SsV4y710GxvTzLfxmTpiHs7h5SJkF/urPU+wQTHkl
2eq7SvUrq7zdMEhnpigdEECOnEm3auJqdKeKiDRovhUanIQdLwdbXQpxKvjz2xsuhLC4evYKtAE+
/xiykGxgesr7oLx3VGrLXL716mlJZt1FAuw77sqFnGdgmBCgKIrjYZLIAUSC8VlLc7hTe+I49c0E
xt3hCKwQzoVx+nj3PRZ2BkhLvGdP2rV/w57C+Wu5DR7rp/xJ7OjnLuVX6TfF8BOP5evMacJ2IKOU
vRptxeMKRksAsYp56516P/FP7F5M7DTyc05pDEkbuST7KjofhwurfeooYuvpW15sR/VcCfa6ZJz4
NV+/5s8/5uhrTkGLt1WgvIfJoxebpBZWi6E79bF98zFzxVBwZIUVn6/687NXZXnIrVS8z4lr/l57
i3cUXd0Z2Nr+jtzq3tz+fIu/uyi6SXAqFBTkX9YmM4pgAYfVexDdVDo5DuiKT0Fov25fTAN7BB8V
l8Mh+WgaHus2DYY+fO+XKNAe7NrxCBrGb0ci+mI+rJJTjEZdt9x+o5wqv30/9rzUGxg0vnxKBbzm
epwCxkYrBFwY4pu+CpbkU7yabnwW1KvhgVZLsT655//mQXLV/xr5aGGVu7yO/SF4n7N1JwdEmLIM
d0Cp1ti+6LFfSs6pQ/J31wqfwobBYfKtHu9Q09aLJL+y3yZpFopLThxCQLTlbUrP4ueXZl5RPi+s
po08wAIzAmiEfc3nl3TIqOiy//7dFs0GKeWy6+99/0ySdwa7uEF5hgV0YoL+5qT6acjjc00nobUP
Evu38qIvvLW9KtfVhtywmFgIDBOr8i67oJm19B3l/PSd/fKRUNGmYG3JGiwFixfp8/XabRbjPbdf
FT9YkkdLTRft2HRievlaKmYDDMCbD0WBtqPNrqmPRzc1REOVavFh+GWsZbfcKTlV4mJTuMatzgyg
EIBUvcSX2NX9UxP81wv8PPTRcVg2UsGuMz4QnzNHEkGlvoT/GDjoSxzMLmAquKunlvivJaSjCz5a
5wi4SAUhrYcGaoxyT/eOftrSXKtuN/AgT30e4stbezTc0RfZxKYalGZ8qF0U4ngpYSGmN9MddFn5
HF7UEvYWzb18MR2i0fFeTxfJT/2Ao7kdPW+ZWHV8SOTqARf9lcyP6MjQLo2tCfyp0aFyes3Tz9/q
l3no6KqPdzZ1bQtDxAdFuQY5Rrfk1Gv7ZY0+GuBoekcEOPjk8h26FcTDO/i2OOFpbBFZ7tCPdWVw
DgsbqAXv08ups9zXaiiDz0slkHO+mC/tlb5BGFBm8yvUOcNZ9lsgdNvWu/GvJkTiZLeQvpqNvm63
+hsuEMtalL81GLKrU/WBrxPU519yHCQWELGEjyo6RFt/Y7hmcV2zY72xV+l5so/La16tOQjDdvW1
ukyd0y/X1y3s0Q84mj4s0fr5lM+vt7cGiOk91BQtxY3YVReWhv9lmd96F6f6Pt9NHB/uv3k0cQR5
66tYBA+4BF36Meeh8lYn9anp6cvKdnRpRxNFYjVKY9rRQV/0rr+X78e38pwIcDhhCyi/8ip3xg0+
kpP7z+++nY9XdzRjdLx0f83IJpE5IUziGjXEz1/n16310aUdzQljMNrykMSHqSW51AlaiLtuBCAM
zOZdfh2TNb+A34bqFPXpZtyf2qacen5Hs0Moys5QmvggaqxCYBsKEKoKkWQ/X+XJj+NojkAFkbTx
EB1KOGi3WBuc+npG3MBDXtlueg84elVuiwtrk1zbV8rNz6N/PU8d3eOjjXujVhKu2PgwN5/GB+LQ
YFQMSPPKXXwdrscVwN3ilU1ZfHuKZfXtEvfxDTreOeQW6qIwPuiXcwJK67Oia066jTY9kpOTaYYn
nubxSb3CI9nLQXwofHmji2w5kiqL9vvE0zw1ytFEIze1Tpgecy5MCN+8AH3qBt3zz8/su0Xlw32z
lM97oSFva53ApIMFR0FTEdr7aDxEv0RLvMDWf+KKTnzn1tH8gpAWQg0foe5N8FzAjNTixP711D07
mknkqDGmhDjkMP8t+lUXPg7JqWPW/CM/bco/v+XW/BM+VP4HyUpDlYW+dLmQldikVG2t23nR+U96
Gt9eEN1HyyBBGwv+0S0r2zod+yI6TEV0Lqc1BYmzrFHuf34LvhSB5kvifEHpAZGkoh29aVJfTP7k
hwd5HJYW3i81D3dKGD0bqnRGsNA5Yi735xG/fRMQPZJRT3XyC2WMQ4A/hCyiSqksY0IKTPX25wGO
uFtU0+ZrmlUSGqdtGplHU6GFSd0K2ScYkDPizShdhZMLOETVoXva60Ihdg4sqFs6BDiCrqqas0Zy
1fjRLH4zTy1PH26+veQPP+hodiwQHUyJGR2oSC17tV4QPvDzJX8/CX4Y4WgSNMnzNNs4PlSOtwb2
ma0AnBGwKp8FJDmfBO19O3X8a7TjSdCq8PWB6TikNeGNrYayEXp8DycWEnmWH05c27dfHWomVLzI
AL60heo8LiGghawt+GPqQ70sl/CGCMBYDw9wRk/23b99Wh/GO5oYQ71MRk0Niew0HAKCFx1bvZ8v
6dsv+8MIR1+2HOCRlcLwkGhYCbOLFqGrDlrl50G+vwwUxvxGgH7HFYRRto048oJDVd4l5ksYvv78
57+/hn/++eNqgTFJNajf4FCyPfTgvuUY9AnmO3ERp0Y5mp6yNItkVCaHOspWhXIjybqLwePnK/l+
g4hC+u93Sj9+4FJp6xOXArDgqXwojYU4ixHPgJXbdu6AyZBgigX4AfdUgtp3m24gp1TN5LlndVz0
aFTPUNs0pAOlG25tmCsV2d4iNcGPBiqY9J+v8+u9nOvvBN9BSKHOcly8ygqtMkajfQlN7MH1fTnY
8BhOaGe+2QjSPxWzqp6du05B6fMS6U/CnlKle8EICmxROKOrOtMmXEYPnausZiyvvwr+zH7/x/XB
/YC44N+7H4i/bcI6+J+HsPLD7H+2dXLIftcfOT9//YG/c34M7W8KL5qYa6amAXKWZ/MPzo/2N0sn
t9egXQiHFgbQP+0QwsIpQSmSNiJP9c8/+gfox/obLi1sFby9CGss3f5vzBC88Z+2V6TgKLZBP8bE
CUEyOiyiz+8O2vok67vUdnRhwNiGnWVf9CEtALy/T9gQvEUkhrUB0dAoz4LIX/bl3ksuhHGJejqu
p0VP1qFsPhr6bVnd+8EuIbRGegdugWwV8Lx4UizQ4CrUL0pw4tXULnvjikBt0kCITRt/tfZDoV3G
MNxAiaP4dYdmn4W2M9jTYhgeYsztmhfALN1WkK0N+OLdWzo8jwmhVK2+TEBeZNgzS+Uxsi6SaCf0
XSjdtONusq+r5lZEl9EAUw1CtTVGSym1YUQ+WQ6lx/oyS7cWqPd03TbrVDljVpXsZROfjxDx87P8
LXzLx7UN5eLSjpah7jR7DugX4UuwSprl8ApErCBLezqrLkW02gaX2CANCfLo4hccd/6yTLagM+3U
c5zob6SXoeWe+EP3mrTxfH7mG6K3hQYwKTUf6n4H92eRij3EPKKpz/MJcMGIdIdQNKnwNw0JQL01
8J/LYdn2j5rdLAprlsLjIs7f2vpaM1/7gG6eJQMczBaavzaSl3q8KCnsRnDZRlldRiUBD89arzya
F3HjLUmYoHcwcxHfC6JCaigLEPDlCfpotvEwG1b23phNAjCVrPg1qPZK+VJK8dJrAOWXL4BtjLKH
1AgGbyAVWn6ItPMqPo+ltbaoimgh8P5ZF7oNdkxbFO1ZjjrYQPYclLxrPcdzy4A2RyC3fz8my1a7
KeOXTHqU7UvkzousucpnGdV0g1Yb+5iNnNPJqpUq7zJrlfpuHp21461OeQprHSqzOr4PMbh2kMi3
BnHX7U7PL8on1pdldaM9obzYhtI6crtxp1QYFLXLIr+x/Ockuir8N8ta9YUbC3uZS1iPeYg4YIfw
N+aKhBfO1m8l78H0btJiV2iPfojbI58WrXFeZK9664TmecFXEt4KgG723RRf+DpEIVctF9IWN2rv
NNNVn67VUIJhd5WkCLx/2d5OSeHwKndZea7oT5V200Ybwg1C4Jbo1sKrvoE86ox72uxKDWLoFfBb
9pS+x+ma3HtDBjy/4H88bV1y0Osw0F730vNIFnKxSXTHc/vlBE9hQYw5n46by1t9Va/jg/0cI05J
k11lr9VbObso7as6e7Ca+6Daws4o+tve6xdyddPYb5lPU4LmltQ4YXeR23cB3vdkk7jmuLPCS025
9KhxAK+Mw20X7NqNqt5o+j7tX1LzWQfPGF0a0K+3o/bSgx7QrwQ9Xcn7Dae+ji7b6K7r7nL50HTX
PXlzEbBU9Qp0bBxBH1qOMoe+9KLwNnl7P5X6oo52QYnCwvtdddtSdVPu87DGorEkPhmucP1adoes
vyX83NSu/OaCYKLFmD3gp5TMB7/73WtPSb8jiiM3XoYC/HFtO/10HuSXinEdkcqgXfr921jtYQMt
/OoxFPcdipa6XeEMWRbFsFRgUIx6s+R1QsZoP2QSaTYNZ/lEwFUlvW6SN6MfnxklDLMpvRFin0t3
GT+SUKZCWqNJcu1+TSJbqZ/Hgrcr/tUz2TS41pWOwAYZsA5QiVEcTI1Ynqp1AQas5HJAMHXzYQm7
+nOc/qhkZsX5Zh2wIc4pswhMtY7PpD3uykIEtuWAMt513qGfLgECpyDI2IRlK404aVdOXNmNM0e+
55TnrVt11dcrsgMJqnAwvUSXBIrdShf9OcsCLLcRp8uzmF06S7sC7rA26T90VIs4GK608joTZBls
AlI8mDHK2zZ8aKN9SJA7DdPggSwvXT0oIIAncKSrlj+ZnNUP7BdXmrI2ozPZra8zZQH0pV1b/oZ/
Qd1UG+YQI3qQdAqnZxYMhW7f+O64tIaJDCXS9UDS0bcM1AVmhXn22A9Y1+TuLk1fK/u5jS4gQfjR
/zJ2XkuOY0m2/SKYQYtXSOpgkKFfYCGhtSLw9bOQPWa3Oqtu5by0dVtVdkSSwDnu27fvdShDZyT+
AWmN8xzTWOZ19SVhW5kFY47hXb2c+H9xWsEpdB7T/cwjBLclhBLmJg/46JmFDnYV2sI6InCEr+Wc
m94sOdZ8n5A0YtbbQn+ara2VkzffoPWSRFdcb82TFB0lKSheO9bu0PIegZuwQ2+HM2nGXjp6Bgm4
N1tnXKdtAHst+nMaZD9TudEBDPV2lt8rt52ubNnpAWsSDbb40HuLRzQtq8hW0Mb3DC6IN50mX9XZ
RxneovJY6qfN9Nzex163ybcEGxBDqU7vPeCDdoOAK5S2obhqudFCTiZuMXKjCa8jpDQE8sq1wSdQ
3P8fhlv/3Yf+pzxBtlgnv7QKfzO1DbqSy/0NUt3k6IHkt5It9bZyKra6X9xl5Hpv/jhP+8c34S8/
cu3x/iI4Nf0yEXXKj0wPBbssbrGRV3srEd2ELjnql8aom9UsNs0kwqf/mHH/q1r/f4LX3//Kv1Vk
papHSoH93513yuAsLtJgupV88z0lqDq31dk237Rz/2l9NifT6V3hk9RqzbG+zMfqaXjP9sWp/CLs
5B7pZbhn3rkGE9ylbnTUrzPSJlBqVArlyUChLjbShtAT1wrEB/hDDVQyu3nQgpAZ1+AuXrlvJ1eY
XAskHw5bVXGALsNan0I7Jotln7kA0Ok6ND/dlm/WVngYdiR93KnPCDrAtzHpB/Muu2Ma6PxJ3VTW
PvTfPqjfRP4QZlaurV/U0PosK7rWPr2bnzBh7IwLVSP+tBJXja1zLEOIJ7ycpDLSINj73TH4YMXv
jlt3C7DtzeQjdv5wov7pMVoL7788RhFCWdq0/HbCdfJiR36siKfdax/RN6jwmLPhOzxkqpesmdL2
fOjuCtbYHNK85LehcuVN5Bf74kPT/vB7rTLjP35uALhIaTfgjfz2gDX0kjneJw5raVdVZ9I6Rldu
HAIMqpXEScJakIlsJHDydwY5StepBhbp9iQ5FA7mMW7YpgQQEiMKVcfoxHwXKN/glEh999CEHOta
ax5gSp+vxh8fyKK2JOxm+xTkWfFKerho+lW3HySPPwe1Rzaock5qseU2FUnxVkBZuWkKEYQMIM/a
GEkAMWkR7Og6HocHnN60s1C1enMrO+EOTMmG+7LgUjHckbR59nEkbw3O44d6AkUncRKEMdgpVYl2
1U2nPquX2WkP/DPF7X5WnfdnuXL1nuRD7YjPEb0PxgCHG5cUNShipUtcdst4BdvCjcUBi+jqjB77
Fh1IWYLMCuObSG2fG6LIbFX2w7NAKBCB8lukDBhzs61W/hi6VNpS/lCqmALMt6Xe6tlT3z9PmIN1
pg27WYeAuekakk/ZcJkYbkZ+DYe0OGRKYK31X3pzwW35hPbHfmi99Dw1yWLTTjUsM9Tn9pqVH8Vu
2Sq1aZtPBUgpcrlAYcGppmAXky17Zc193HuEtw9MsId7RDCRdEwuSJB0DRAyhoKm0wKumj2B7GTV
w/xNZvAgBgoZfETYi9lGpjwtvDzzjbvbAQ9Qd7HIZJYndw1noSfZKtiRBghQ703iyOWPMO3r8Fhi
8asgomZXTd+o/WMneQqNFDu18Es1R1JOZsfsk70f+QRg+2YE481fgEcxLrmRakOIprDl3H/BsA2Y
JrIHO3lSf/IDtDIyqbJTc+KhzUWor5KdjlsKTYI+qbfNx0gKDOlActuiOZ2yqULDSdq9IT0Dxk1f
M8tNPKb79bLP3Rzc4oMhEXAdDKD31MeOdBWLu0Zz6QFVyc9D0GKb4jACarILn6fFoUOqgIgJG6ly
xvvbBNCT1Htn0s7dtFXbx7J4oFwqlsDojhGYpCWojH1tbeUyqGcfCC/3O3HyG8ARhEo7Buy2NPDr
cS+350x6y6NTzcshSecpPkrCrpJ3E4TibGP1gaF4uClL5XklqHpS5IWlG/ZnJT0V+q6MLtSYoAlZ
ukWTpkXxDeFLUU6z+cA2vwzyUgvy2p8ER34uHZLYPT129JHg6KMeHVX5tdLW7HnAbJcoI+gu9qaZ
yvhdAMxLYJ3k6q3TgUqTPd160I2dmPg1yupr+D0AV5vI2LXzR8MNjwnRUNCdP1TSCYnip/Ux382W
RtnTc1cvbMUWhQPbwmJ1Jm97lCSbrEX+UXv8Sp28InnHjQxX+47ucoeM2przRdiJQJ+46bLh0H7B
eW3IIiCSm/04wq63RP8YLBfVX2Z+NYbbjnCZbCG0oHOm2pmsk1gTQmyz/d08xwcyjmJXJENWImjV
5zMtw2OV7eDLleTT6a4g7unByTNUJltWA3yq4odo2DocgxmSJvg+uJF+Ke/r2lm+E3cA067c8dmx
uE0BJWbbcNmaswcdwolll1nf9EEAnEWGoZ3qIXWb3S1b4gtpiINoTRt+N7uD1RL+cL6VTNFLR9xH
PsjY/lV+NvdkwdPsJO9xt1leU1wYASm4XUDVPPCOdfR66R0tn2LZhNCPrvBCZwLZOCrhv5D22kGA
KZxP8vioKsbksmK8Ct3PXY6NwikEamm+20xjfUnbiEReEVuYbqD48vstZ9Hpt03tSGbAt5qelyEg
Pc42X8nw0Xek9r0akDs/uVUcghCPPKxLtyWAgB6YX+yXSaR3Dfwir9QP+K/iQ8xfpSCGcztQd2Jj
DLcZsoyn4A4YvfJD/2X6GPdENrNe3DaOONrG2zK6U+OSF+3FFDc4qaPZT6WAPzcgv3S3UwamLveX
wp1Hgn+9RrKL0WmzrUKmMDXR7PXpBhhAltBY7kk3IuKzrdy+8SRtO1x+fUA3R/mRQkeqg5KMxNvs
kuiBTFA6qFMZy3PEcvCdah7HVl/Y2SOj/3YzyaelPI1M99ZMeTeL9n2+Yb/f1LwsOwxo2pG3VF+t
GFjCAdpCb4CgxIwWHcXlFDdPQN4yM4grl5+TZUGvQxrm87ErQJ4FXYdQu/XXwo5pGfCakOA/kuUP
7+HII9bHlw4raOFziSR7AnbEm6MVx0V5rDEUvoI5bxRgfg4qktlaNhUfG+1FfMFcfNaO5VPecooH
BTnWgK0TBCaHVHh5K+iu+iIuhBCwy7LFTdZ2tvHe135zJeUhM4I60FxsfC+FxLl85i4iUDCtnYqb
MbOxwjKpIKwaout0Ft7MwRlbvL+iK24GfZsRV2RL0aa+EQ7IUqC2ywa/FRK71zE/3y8nDdp493qb
qQ62VXLidGSfTuPfIUbPPC0nmWN4PCIIAVkthO3Swsq8F1tv1OzkgVQna7M8FfDNMOUWtppCAvXp
9D6No577WumJ0NPDQND8SuQ33zXzyYD3Dls22o35vToC7ENU83u7gcYKfU6HoR3Mr2Fqi9vUAMn4
oonBLb2GRELxvWGDKmiKHP5tjPXZ1iQu9LXdl4g0a5zARiEUxmFdomB4s8vgYNc2yc8SMLIU5JAz
HbPWgS4KooLWtOfEwVoMDVr24q+1/zGhAIIq3ZfRXlKdcL4D10lPOrrGi0HS3eJDIlJkV9Z8MsnV
x4Sll+b7Bif61dgkXrgt90NId6pvYH1DBY8OsWibqTvpTkkS4IN1x7VvZzv9XTC5jnI/Oa79Ahjt
0Vt2yaPxSPZ11sLNtslaILxZHlh3JjSQb1R+5bUoxg1xN7A1JKRRyDnUMfateipZI853WXnBmAiY
YOrv2tobe3uRia88dPdgKoGW24RsPYJmMQwiv5wOHUawuY+15VB4FDMcbE3jyI5yQHzRnsnRpE0j
B5Yyky9F3zSfN8ttQPhWvrHmuQZJ/wh53uhcadNKkOVklXi/XUs/TKbcuuhBphR3C55tifgW9xOW
bKR5NWrHCy+Low5Omzgolupn91JviOV7jiZPb97mDvYprfs17Wztrf1hKvphvqQip62dKE75TrRH
fDJ0FwHlVP6ow1btXw3QTLMboyhCKPnho8TjRS579SJ4n+ChLrdLFm2q1JsGj4iTIflkU/42nAyv
IjHbrj1OOIrszbyRXmWe/8vqEJZd/ddaaUuRCnVtxfVJjmwLmTcObnjqzu13HOTbkCUDn8wN8tk9
7WH4QMyktHOUa1o5P4vhtckeei6CoqKeTZIpUhIvPF1wetlX0HFJKe62AvVAt2k6N6f4pJbWgxIr
b+2WIsktjqb5GTHjCtUvwdUeLCiyPW/im0CEsBSECpwPYokDw3TSjDfUjg7ma+bUP0ACSCEyNyvs
T3qdPtI3izUx/qJc5hf5qJzzNwI+Kq7lR3IC8OzONS/yOUnf1dCWfgwPePxlPW9Ie+YclEAZO9MV
cfUpZWZBNCVdDDnrwJ3OPfShnpxPj2vgtlCzcDPb8pV/I7RJc/ABmpASLNi3O4M7VgIN04AWd5Mr
mSjEL5asZ8Q3R5oICSRxx9eHHVGlpXQsOz+tT+EQCD9x5SH6dFFAsG/hJq5+aTmYVDxYyyOTiqo8
tsS+se990aJ7he+Hv2O3LSX608nlsch6L8W8zwXVusZ8x6HQ5jvKSaF2rPKUCTtB9afpWfwSuA7Q
lWi2fn3n04EJzbgrYa327vSq3+U3Hr2Ggspe7kselhDd7RrFP+RL3iqaBZfTMrZ8jASCJwU3mOcs
7w6cyIyV4QlIiwcJUZKOLQ1sAbkaEvCdTNw9MhRkksfqpQuKIGbAyImLTRH+0n2fufXgWpMNl7rO
90XhKxRs1amPjkh967ehXJhhEDVH1utC1yY6ymWQ/JDFerJx1luAVE03fR2e8gMnPvelLbzQ/nAG
hsRyskI9u8KTbifnZjmZnI2UB60HelbmO4OH/EiMC7/sWLrcTgsZ0VHAa/ypf3JKTTwDfKrmViQF
P9tFy7kh3ZfaP3G4zYj+i/fZXX7sVbeWfE0hdRwe1znhXi+oF4U9ea5gZUsgCzgXJ+ZJtCI2wTDK
dKwnz3LjIDxK2/Stfutk6pbgdqMP6E/QXH75lDRSXfxRvOtPFVrMpWMgEdqVW77FmU1wPtvFIYGm
yaV4V+9vd2L9fM2iM5moJJoHWjAfLGc4rRYMLXm47ZRd1B2FfDP1NdFHdzVs4vCaWTS+jja98yDF
7wMN9ydkXSqN4WW5iCQUsj58yp/5a70k55ZcTsyJM1v/5r6oCaW01Y/hOSdTeqcSLXsAP3skYkzd
t5dbMKD+zfcaMeIvhc+Tge+2tF5iEFb6NTlyw3tMVGz9A35z4nbPOSGNRtATocx0UHGykROpeiUv
P3okCfPHmvFuQYuTQFwR2gmAz9ZKfFDsGvsCb+UXepNCNUxZQlItJoADPxm1rb1YN2cG/CsTWEq0
n5sEXIwvyYtc2QhTB1FymVH1zpw5MjOtVZZIaJnIhqVUae2DeVXYi8+cQXcsJ9zoNM3sxNFhuzy4
ueyr/KHaSx8RiPTH0dV/5vuYZi4jtdwjAPLf5SHUy39SYSw8ZqK4bhH9Mkj8RR8yb5oQDgkqDJ1o
2PIQsISBO+Dmqoszly7hZmgaauEZMGd1F863yhHWOuWDaJCvxjTSbpDER3BMv2QY+BQ1krgJXkr0
Ac7xung9RQ2Dq9o1TolDCuZrC4mMOQP0ucm2vPRJpc4PZo7B9wlioMS97OkuHzwf7vyQMp2wmw7Z
mbJtS50SPYQ2wRig8MI7BnjMIbK3VSjUbdG3dqXHa+x1BL5/QQfAdmDLi8t3MBLImLgWaEDmy9QD
oAIxdxAY7YygQwIqeRQ4pIuJnF333z9k+R+ULoOPV9XW7SGyUNfv4C+fcRFZVpeSHe2izLBp4vQP
Awl4o38j7ZaQLl7s0ql4Ffv3yl2Q5/hV1a0yehXyDJHsf9ra+rXh+Jti+V+/z2/S8tApZjGGSLtE
sKmxQ1BpUnoLDcg9QhjJ7oQHxi77G0R+OUa1ydW7XLvLwh+9f40HX70FiXZaYj+uXZKtkOEA2FoG
zyoc7JUS7JcVxeu5Ys4KO09xZ/EuhVIv2awXDh8Ul7OdFSx8BuE3vKwImU/ZDNkxQlLXi21+mEk4
wj1cQj1vSQOnzoQ5FaTCUeE02cVn1aGrJNONmddE4PGx+G4QU05IdlgBbtvbtXEKB7SBkTwPC8xF
aI9bQ93TDmX8uN41bz5560Z813W7DC5Y64P0S5l9Tm5I8EkXXxYpaB7QtobPyVWp0b1GZVx5Nnns
uEvijfkBiq5gp4USkJTVcEdJ9MpTZai+IN3fkm1O9JSL1hUNe0TCW7CYxyy7pkMQW3dhzkJOtJ++
0RzKI6lKWJVzB5g2uzECtb2npTZNTH2vTVcFMeDmDpq/KF6YHhlPEnC63O4T+JIErKv72HKRepgX
h+n9StZsXG6rmgD6swyPE8mQfGTb0JzGI4WOXrfh8uG8ZEADKkGygX4Ituk0TLKpvPo/rVv+90rO
rxkCrhOCRxQCfCzt93iueWllMSIt1o0P5SEM8M0mbu1rFPrkSTVMzGS7ROscjxArntU/DBMl+R9M
JexEQqnS4EjhUvlNYSYzWCeDfj3b5k2KcsBDvrJ94Og4kvhdozm2H43mm9IDn3p78zX0EuTChfRB
e3a6BDXVG7/0bH/L78tqs1a68p2g2fkPvcpoEkpHLhynFt0WLZ78xdruInmqjZg+33xd99oQM/zG
YOwL0QlIjPzBQ+9HOFGmYzn57e2sCIR3B/11MvZT0GFhWcFR5NDuZBDs6B1P5ieUI+YcwL5pWq0d
7WZJNxtpZzB1EsM/NzpAdjRqzliH/0Iva6N8lYofLn6+2OiQ60CMeLYIcy+xxnTqutMgyVW+qQZo
YVm9icYTgllD8hZxxaHTS77Fyg+BR4qvaJAKvVpzEa6l8UBk5lr+EizAjs26R1Z9WAkMsj8cmfp/
Z7r875Pzl6/ut6FKDnQortZriRbdHcA1ue1BF0g2d4Yf/Y0rSb8VqzmIFHNSz8WJ6He7QoIXToMK
qPZ423OagLY/idf0o0dkb/3upUsPMioacKrRziFYHW4/UB+E2YGVQvMqbdLSXR7lDxTdasMql0la
jWja0/PaAeT0YC/skTEKUf6YTmT94xWhKRa3A/68vy0Kh0sYCsMUmq50x/wCFieRnuuJoL2Eb0hS
yROQpuk9Ez2jZ4qTo2pzLnBFsx7aanSuzizv5sZJGEnfcZ4L6M4HzsoD1KYtp4pyZ3rtL8ULFrAL
lia7JHTVADS3IFwvVaC7qV/wv1OXaNB1J1pCiQY5bDJdGLc070BETre95c3+unhWHJgnEPQwBOkd
j2z1qLrCEZbXRtpp922x196MRyX29Qd8IedkG3+cBa7pCSugcISuaR4Wh16H5IYgDph02OXFCpBm
ws/ygpqxHz7iTfxsHYuHiIKBwC0H28xpfii2naucMAYRL24iuld2tYXP7s/PdcCmul35wlbeR04f
oKJtmJOS7ZS5TBP91Cs+i3ParjtqImGPds/Jm3vDvvHoVQJjG54ysqDPtaPvpw0Pxd1aEEOY9OId
ufms7YBb7qlMnGYzP/+vi/H/Gzsm/bJ7/u1KNtb8G9y6uvZ7aoowjCrr6pGF2m9PP8zAUFOskgGn
s8KlXtHKZh/2CTbby2i9NxvhlWEVt2GP4LeVPcFkWZ4ejfI0YeQUIoSywvuFbW6+PcoCmfLroEX4
RBDNz/o7drH6bHxyekw2ZqWclrhjODtBHsXNIGpkxNBz29E5cpjto1gALOJIJI7nnRDR5qH9CVU3
5qBoAlhNRe9y7OW8GsJBCJZjWvuAQctpE73e0g29IGCuwVU5qdaieH6giM5e048ZEQmtJvaQ5BB/
3613JEAaKaF/R92K2hdJdARi3D3t3rofd+GDvJ3r47LKIHXldc2uj65q98zLmn0wayijzaieIgvs
5FHsHMs1Hv69jOPL+HutzPejs2+/Znb8bX0hDntdMXKGNOkhZdB72/rVSYNoX73r+W6QjvhD8n6n
YiahaRj8qjy1A+zSk2B4oSO+VQUvl1dws9zoBqIv4HNGg/blFjdXCgNAy5NB+86HT3eMQ0Vn6MjI
IN0otUMxAsmhS05dSKb+3lCDUt100Tbs3eIlYe+exdAeIiBRFQGlWQkEIqMSy3G9jFvOiMYpb24E
R5A95w8GgrGXirw4LHSvm4vcw2hnEjNG1DVOxjaw3Mmwe+ySeDxi72Z5C+fl5BvUrZe0DCJewT2q
BT3OAwmYA+Vi4d7kQHvv7pJX9UX3adbWQNsH49Btyjdob/nxTxaJ39ZT/3NJkOKx7gaoRBv9vuyx
WJWp6UKOaXRtOi6pZcs7tjMdWluuVafcr6dMtp1e14Almj+mTtoTu1vbPzwY/1ho/PUX+W3Jgxzm
TgQVa7kyESEnCL1+yuYdzHCk8TZ2w7cKrwtqKU+u5pXZQfqMnvAMASbvN3jO6ZF0QrZoYvjMvVUl
eEORZPWeUfDswMBbucugCOlUnWoHlXUbUaezxoLWabaupq2ziO7VpPn9jt4QNs3C1Rv+DTgP1iNu
MdkVqTJHWz33H/Mx9TGE6raJ4k8PjN/H5gXtkB7eGRijMHCO8HlROySf6UXf5wFpfIpEF2ureHeI
AzuZd2uAHNWnp3wxMWxhhdV2vZvtkEJTeWFE0WJAa7yk3mh0ghFsbgc36IhU8etPzvvmyjkvsYXT
v7NBFQybf/9K5P+21//90fhtKSafmrqWDR6NzmNbb3rHVq//GCzcO5ixGNhSYl+I837Qr9DVd5Wf
B/Q5G+GnY9j3sQ4g//33kf7pfqfxI8bNlEnF+j2FCy6BGLU9T0h5WFxKMJ8TLjCCyuXV3v5x7XQt
bH+/Tf76036rnrS+Zlmt5KepAft2EVpU7HH0h7v2dW2fpgv7mYQ8PkuoX1ytkSOp9hj0XhXQTTNZ
sEcH9YYCa2edum9EH7argUfck5Lqa9wF+4JwyNlXnmCJq4eU7FSm+Jg7NbiMmCbs8fXfP75/7KD/
+hf6zcXSwpFMBiFd/0LFxboOT9OF+WL9MJ2KzJXPFCryq3zFHsRzrj2qyIie2ARx5v3po/21aP63
jxbPykq3FS3pd9dKSpzapMw8WLnizIRA4+CTsI3Y1kuo+lC+ZqbIDLpj66i22GhIQUsf1vljTgQC
uvwsXddFKbI8eS/c+qNfXB2BnCLsU/RQsopoq5l2/ir+SG7jRLoz4mKAvIyGwbQzdA2+AdFN8Jt8
SlS8tMKf6ufiWREtsj3+QMACWMfHEHsSYRM5x3pe4ym9F6G9Wn94qGVpFQp+/zBk9uyI7yUfi+ii
/xY2GqOXRDMSTLfKubAICdB/Ch6idi3aLQ6HzEFFYBXEZoIACLCwGM+2sR0Bn2ISUifITKhgoYsj
Baq4oJJssJ2yE7oIHc6W5/FB3eufADta9CUf+QBRLH1XnvIfrPHzF5+nAeY6iPKzmj+hQqrf8Qvj
zjkPZHNvtcclWQ0D6nDJmicchLc+qFI+UU8OWpDzKbPwjRa9gxuTnVz0Jf6TQ9U8yJ/meb6bVFLe
fa3xm5ElFgmeV7CcCPPEfNwzNXw1Lthhvtf0vvHHSKnEoP64AwJxCC93jWaA0sZNa21GOeh4uyiu
O3/GCEkjQRWDL40occMVvm98meCXgCVgJI/LzTSkTnULwgeM4TpTeb9FLAxUjm/Gadxh8aN4yWEP
P0D7CSSK2MVf3lXISoXfngbEMdHlZieWnQR17A2Pa+ZchlvnAbi2i40VWyUCtU8qmwPaB7Fgwqn8
zRWNMrASfT5CJ/oYHHfwFBI7sIwtXFX47cLdPB/F4akZYBZeIvW9zD7D7nq7bbR4Vz0wsiZUcJU+
jdoX1Q0UeiavFNRIqreAyzljw+IPfaJq/uMjaK3JtZjIiAH/rcePwiYdDJVHEJsGNmGLcL3WnSxH
zWASuP2IwI36p1cXTcdeiiMHrvBGZRZ5sxXzS2S23C9Izywn7BP5pWb0J0EDmkWRmskzx80yQu06
6YN4GoyThYXwthkSbjynKb96l2Ex/7Aw7LyR3MgTWj5vpmk1c0g5ChRpsOEUVDPTj9jnsKVfuyA4
HtnBqNJTJVwmpoZld234gmo2KGwK9lDaUQ66yU5M+fzQ5nEUMiN6ojao13rAiyR3DXDNvYhoOByg
6x1n0OK9NoU9vmUE7XU7HD0Czm+CbePv5ox6zShYmR3Qd4vhIJpiHCMoVezYGWBPlvQFDMLbjNIb
XZTpUuqb+Ylp5SqsilsiOIsHFlYA34Bds0PzSYhfUd9UjtcB1/E6SrFmT4Z2zZve2A0yA2+w6EbN
+kisgQAOrviEBNEsSOptWl04QEHqeQPQuBbC9a7/hrmZiIAW75dqL3NRsYBQnsPmJcU9hx2Y9YrU
S7GvoQojL0dfUYq7yJFzh+2MXkLDtJPt4mHZn/FBIbswg+s8aAPs2pSbLPMUdH7DD5HY19OGcY8o
7Qmwh1NBYiG+6gJLO4gpZmPIf8txihg2bSN6lvot5PMMPYU/OH4mgn8T72l9U8cgaMCwx8FvsCJU
LA/jIalcUSSA30GxvzEtcKGprAiiryTx2VkCpdQaDhMTOJyFGQxsSASzsc24o3k4WmBH9XWaduU1
CzTwKTxij9G4afWdDudNscuf7gDBCABS1Ryz5lhzJo3XEa4ad/h6PbN9QKsxGh4fdYN3IsLBhjVs
UO8qhrGxr1Y7jRap8SrtLiyO+uL29Ps4ypj59RQIOPRWOZ2HI8r2puZCa1P7g44fRPWtxMXc3S/M
kzHdr2NcFc/R7Q4E8JjaRs+b911U+B7djkERtvWaF8lPym3H76b45W75jqqthFsx2SUu7qX+G4XL
n7yC8QFCpLZBc5ZGJ0RYkDaaiIo/v1nLmXBxIG2pjhWcHPAUIaz35+YcRZioAM2ws+P1t2BVvILV
iRTe11+E9emMKlIbGluS35vcnVCjd+I7Hid+CKA7+tF7XPhd4ZrS/RR6RuKyuAJmUMYRUbm8TYBc
lMxFJ4WId0ipGwsPNYZhMDMdlTqfOagKpnRrlnscmV+jjNXPrVEbEl9/U5DOWcoQHVPewM3Bbp/n
TzAccGtlOOuSu9VUyBc2el2FEK1ekd0m+iaCPJhRWSwmAXvrH+Z2p9YMb/NudumQE4OlNn9p3jOs
ShTnr4XL+A8P64KbOnOM8Em53de3TaRhTAs04Sy2mzQht4UeCBMNK9NeTqNUnBOmof4w/3R6wKX7
EKM7U1SsRYNf3nYTC9aPY+6xb6KMW110OvFezj0+Z1owt07+sDX6q/L9Ww1BLC3L+uDHwTH9dw0h
m22uygKbdgCkZYy/mPsqO8fYzXd2JB9S4eD5idE6JSZN2xZvVbfDJedGTHZhqUxH+l5rnVGRYGDI
GzSh8No8GKothvYN43zHFMHNx8e1F+Sswdb4o6EIM/O7vSrD/yEqSPkn7ZK9Xv5OZMWZpvjb4vJN
Mytg0FTfow9MxdP26mwzIhGu/UP9kHkNBwMOmHG/PCcVbSrf3oj52l3Aj1BdMLk6Z36OE+nLOv+p
DyE84h9KNoJMNV0iwB/owm8l21IpUQ7j0aIpxdZP7crnq/U7GE1DvTiGfMBuCnPxXYcisNiiuJWW
U1Gsk6Ib1roOezNQYuauNgKV0r2kDDKGSxudh/glxU1+XM1o9vwdUvhJAOZ64XWUPhMV1ej2iokM
SLku0KyO2yKpD2mPJ3vq7Gh6tZR3odwOgyuntnpV9B3CUltCGT7gAItnD7nv5jEixgAheYVvfsjP
GltWjFJ3phdemJPHOw4ZfD+vJZ7r9ihMj9Ntj/FulHYyvc/gFGNATtTIuMMMxE+rBKjod7yywiY6
jPu8varaWRt/VomEyc1GO7C8TMPLkN5jMoqNHanN2EMd7p/jn1hmvAWVVdYQxygyws20vJjhph78
KMEh4EXtA5S8W35Fr1IaNj49adlO075ptml2hEVVCORTgIrdly37cwex9tvB7nEv00OlIxYxJ88u
kwK/1S1vT5iy9ClQ5e8YC7p1LiQf01THgXfzq9gLs0fhxorS94Brkh8f0AZQf0m6Lyk+AyIIRGco
lTom98ZhoVO2HIObBVdNvAEsBMdm5EShoChc3paB+xz37YvF/iGys8sqBtbDA0DKHz0QBqejqKOH
vqIwyWT+brCCjj7/N4hFhMmwBII7vzUxCXoVJwY3ElYVPi3Btkbcj1gTd2Wgn2p38XGKtYc+fmLc
kM9BhxHkbtpz8sjtrnWmxGfszdWVFhdDnR2BoxD7hJ/1vpE5LIBpn/Mu9HD+HIDMEOpX7eanyRv9
dfk82/Gf/eZWcHPZBkbB83jQA3YRf+oDDuinymN5xcfWPXHfOMlVFtEptgwnPxQFV+/qG2Q56WV8
YpzATGeLz2NC5jiGPqWGFozvSWCe1zXcJbCOzKkPVADrNEXdYwynxbnScfE/b8bBeIgPxp38U3nl
Y3wU9uNn8xQfsspNO49YNfLwO+p8ViDX/QcHKwj7vbcLBkjhOBw4HigF/xNsOblsS35DFwyYQW6t
bbxtnm5u4d02lq/vsJ9g/91zpTaOeS/dJRftWm9X/X9gK4ItU1u7q0ArsMjIFJPfSfuMj0+9j5J4
jLmJV+c3RpbKze/7H+kdt1u7/1ycm7cWrE3tAr3ixR/ddSLBb6vfx7yrasA935l2xC3jND/4o8Pm
OjF66dlblr2R636x89yVPyLMPqeZyd/yKU1QUHhJsjbQ5kC3/Dy5DiHdMpsKenns6wuUdNz7/64h
/BZQ+B9JSKFTtQzmLH/Pq5YTyO5DzBOpBnXhZBxu7+Z7fydtlg3mVhTqniGLw3d9QOikZ/lDq0Jo
yT8dvVwIKz2QxN+/afxw6IyiqNd6Xes8leUG352dOgPA9BppmL2dBlMhL97q3PSbYgeruTJYq2Rx
fRuFJxlPcu5nODs99jOIsslwma5mOUYEVJuUqIqnJvciW2n4jmPSSWlxAuOaw099ZzhUWp99tNcn
d6lHR2L3pwfAPSBGBORm8so95qyZIJwyx85dSl/Mfxk828VFmCzs/AnBMG1t1kpZyV4gsUaHLtm0
ot/Xd4m0ifN3YmC0fqMqvhF+6NRfcX/Mb1wvgyOEd9KCOdJL4ZrPXh7uyi0Ls0EDepjRDlhuwtkL
P+VGck22NEjD4PpvsHiwDRQfq+i42uK9bFcEWvyMz6pF3XAMLgNatEw7jV+5q9C7LvlB1R0ULCxF
2UuUsDZjAYNAwuy9TOZZu9YW4aJ7gxl46zM8kdzSxYDAVcbnwNavnX6K/8PeefRIji7R9b9oT4De
bJM+fZav2hDlmt4kbZK/XoethUbVg2lpL+DhYd6bmU5H8ou4ce6N440niEW7fYl8vkWTNUEArdmF
0Zfuob2yaYw2PWOEyBgLXFcmHDo5Q06uSLe9uBlt2i/ZszRHw59jkyIDgbjueLYj6swCTJxVo+pG
m+0cjEh3ED1w2nDfC/Z8MkATHSnnMzAaKLZwMmt1D2/UE06EHV5QH3Q2Ydsz6qqjM0gGlXeV26Fj
CcWqbgC05KC3xwyLSEfzSIlnSbgBsEOERrNLoQ7rkxYdVYvdfyh/Il8lPhfsPeeidvP5CCmKIo2A
VvITFzdg4RCDAh8n/1i+S9meu3viBbLtKASacJcal5Hc9+QV0m5EKokYDJ+mRaKEfWo1jyFf76FA
YdBRQYHd3mZ9ROQKQ7BguJBcgPs2Z46+l/QgRYzu0UOZboM39Om2IS6E6s3Rur3av+TivWr5tBJx
CwiCp+Zh1aAnwUl1d8Llz+SvXh+X95bPV0CtMrgVgLrkVqCGtjx7S7FNJy51T9ZPTQ7Acj8EjNgQ
PUqMEYySOWEB4N0k4LFlVmGFX27GOg00CofW+skUYtCrdLbUb9LUMUt23IUD2vVuvvo9VngDUHp9
gJbVX9RsItL/8uhY//4/CCJLKs1amnh0YFA4rr5Y2/hgTEQHyUakj+viZ7l3vVOfMGkmZpilzBMy
L/UNqiLBLj6Zi7vCewK8CpMNgl3Qo4NS43DQOlt/Te0cxG2vUODgUHDXy32Vd9XXQsGtvCmxJNkG
IpSzTgBdOnXEBeWbORFFmY4Pi4mC6SiHVasCJ+wvwDnrSpT5ZbC4w9EsiMmUGZM5PUUlS+9/LSQB
0PI0zmCxKRNOBZeyjbqBfqIdBqdjQQXiBz0HvgxlOKz+qZDjZuC24Idl0AmQ6Mzxa8t37acL7CqX
kWOc/+bt/A2o/GxOyMcnJ15Zy+Wf5FakSYOeGxUTPzJEfuXHVTzSWS5hY5wx/eY8oZ1srOLA02cX
u8i5ma0+NCR996drfhTlXdvdG1O8aXnuSQxI6n2X+Xz171emLOJGfa0+VvyxcOk0IdTEfjeFGVQQ
/XGBf52ub/muMed/j7F9gzcq8YEwx4k+04aNpJtapFYLDOtpwRNksmcbCfnEfTRYTqz9BeaR/8Xn
yuDif38XP67BJE46Ue64BhEFt+ajdWpCXHe008MhIlm43Lfvg6ccsQjY00Pr/y2MVv2N6/zxYxBT
Q1g98UJ/pI33i1ELnUmnyI/RO7nusVK+iFDOvBgmB98dVUjpROJrZbqsu5AhPx1a/iZBgbORQnPs
reVhsC7NjFbQe4ytnYEq0jioyUst2leeGx0JFmFl+ku3VY2V3KrGQ6cUtqbjJ/SoUdvMHXhM4K7y
SrzRACMEauQU7UCGfpPuEdkGnAEil0TJ5hHBadvVGSTYk+GKIxc6cjFBri5tDiUesMVV9kzYcQRx
npMTIgdt6+wZHBYI/vVeVf38eYU2IO8B3kSWx4esLreLxBljB0GVIQeIFzM2OGcWRwoBbxrQAr0W
esQD1kQEkQ9le6RVy1G+VhXQ63TgPvRZpsYl7ldXIxC/IuVqATxn8utoMgV8gGM2jg9rmZohJe+g
LGob91lbgX16FUpPzas7YNYIfYj0yfRuCW75wthBcrsTUps9M7/Xw8Ed3pOXBp2BBR0D9zR2T05A
1FrmF5VvVqC9vnLzRiGcKlp8f9bIjKcyj2md+lX5yQYHa2Cx4LTbUJ8nvEmXISdPQgG74i3gwOlH
u3J09ThpGFwPJZu1aD18ObmXk29eWvKuMbQ8/wxiIMT2GjqTQHgL+xg8uz2MwEWx2yqpPQGWh3D5
nM/8ZWa9cjDctJJn52EoT/PwMNWPZDSMI9Kr3eFOn+qDQQhJvM3Qv9lfqDgYDK7tISvYcnuQeYS1
9pKeSKNh+Xk/eJngLohQXLONSwd4654N8bOZ94xR9A8BX8zC7+Mqi21eL4u2E+aDNO1BF+fs8yah
tKrhWG+XapuVBx7rnMSmfVP9xYdlb3Y3e2W9CcDPcHfC2wdyd1zqvXa7SMVOmogShqeh1i6egN20
rcA2qdmdZ3Ix7Bn1Uj/EHj5HzIGZa84Oh3xXhcnoiiLLZB395uogNJFtMk2nIb969Imasr0KJ0pG
WXG1u09Lo5XGu4syawZG/mzVxzo6jK1nKq5A19VgEz20OBdUhiVhmfvj1TU+DM5RusTrtomcZOTm
HcPBK95ZtNt4yhRg5pjXk97vccIN+6KgV8Ti0YeqFar4mqF3Yl/rOElcgeAlai618K7EtsR+X7BB
4zdjSYWPctHstZjkQKM/Jdnn1B9viEk9q6w3WefUo8MTIDdt0/BS2W2R5TlnwN25QfkPbhBbVsL/
7kvWleJ/DNFIoGMdy+/B8M8kuGG5paqpM9vsZtCfNpwO1ik5cH9cCpDoFyr0zIu/J0S/97UVX96g
TJ6Vi/mpetdTaW6G3d9aJeVfRSI4NJERJzjST02OcUo74M7Hw/TLeGFni8yms/7EcILx2hNTSnyA
bIIm/9EhVSvCasTyiWQl7NPOyXpvdcfgmmKGh/GEOIgP4bV95Ak51QEGXebDfzunf7dOfxwN/3jD
P84mpemnq5ARH4YkZKfBdKAfYYaokXaP6P7/vEv0fzWTKglrhm5oDKV+o0L/KMjiTh8snSW6DvwN
wWzrRjaD+uUpfRCpSqtv83hlxO7/96Xyr2XgP1/1B2ciVpOqTSqvGj/1+zEECEFGjH2slb/gPLf/
F7Hn/3ZxqrKpAdfKJjnwP+RCqRSzUU2pJzgy33iG3hmnCU1zfkzfUCkuGBoYc8Zo1pv09LeOWVL/
KDnYXKixiZOtOOvrWz9evbwNlpS1+lpyVFicOvyG+Ny0u9YM05zF8X4EHMUzmufFjSbIYxCHrx69
nVNKGC4x1k4Oqi/GGtjd8XfdNR9R5rf1dkA1w2QgfF2zc4vpNn+RSZcbDkJ/HggkIRVpQgTyKdGG
G1LB9rcyx7hhXWzAUA+i4uYA3DEEW6NMXPo8boFEwjBq17NXHdVAwC9vc2zazzPXu6d6+eccDI3L
lnBSQMC2+LePYFTTuEtbHnyok9TO2lPzVucPU9A+Xk/WL4aJebSNrkHf2MbwVEU7imR9UxwpQFOm
aS4jcY0BgxwoD+odqGqq7dM+6LtPsfT0idhM7yZs2DpWOCTIo66LuPQyX7ht6SQjlBCyLtYhsIM6
AB8yRO6wnXasDKfLqS48ASfVx4/331exLP4Bw/z+WU3UZ8RxSdZ/zGyveawvci8xRnmjMINzHfya
ERT+1DWqYKP7a1WpBSm7kHhfLDJjsp/BZ26RQlPagMnFdtng8iu3JIAA3qX04R0QhDPfWQ8KxmDK
ciiL1kHlkaJT0QUdhxzz19bNpi3hdXp2UK5BwvLR+F0FuI07hvYvC44krgq8czO9nYNmfz2iYRK8
hYUat8qZRfeLBg2rK0eFc5yJL7gM+m/iyWEd1n6MzbW2mVSup/DkrWRN+SgdWWHI7OhobuQXGkf0
YLwri7YxtT0jzHw5J+JBKI9tt++cksFY4Wjm/W0J5BiG4O2W/8qYsFnjZ7UwjiIawWmfjDdsvBJf
HtYEBBZiL/zuzB+2UH4Lvn7ClkeeF+SZBb35qsrokE6dPjaY7OozOr9FPIb2aTrFJoUMnUMrOo8z
nr2tYmCJ9nqKMjaW5uFscIQHOTPwzfgNt1lHDr4CcsmYNas77DjaVlYOBt5pwgsjlxXpyu2+Gmy1
sZVyL5PfwKQLhwHqCjV0gdLjR9fBxrQPMs7ol+yViWco1lL5Xd3BGHZInF75MX8olU2FCZH/3xcf
RPXP43a9+FhZpwLw6GzS/oESDWWW1teJZ0oSlh0pbAUe5N00yQ7iZT45U/8hI7tAwuMR4MdVQ8yN
xak9qcWOfMXAfF23GU4vs4fLL/tFyGIeYx67usXkVaQwwj+sxl2Hq20qQ/QFVXmJmD9GPaEAXqMe
I1bh4dhAV7/HdsdcxHpoUPSsel9MuAwea/XQ4408aYzDqh22xOuqCbOaOmYjpTsVvk5xs8CQvs/J
QWejCxeFGijPV7ZmirI33Xyx3Je0L9NzYzglPnaeQqxGbxiNJIF4217jQJK5O2hNXuXyvoJDw3sm
PvEILWymxZT6G6neKB6UuScSF8AzZvS0j/4kY299tiQXfJig6bp2p0M0Mfs9d+qxlr0WGRrkAKMo
S5qfDItJ+WYcv1qKSzkkL3HUD2AoeABTX3+4WTvKYk3dYQOV9bO6bn+zYQm41ebbliFHYnC72l39
qF3oTKTwNrt67gnTyeDmvvlyb5tcwTxsCTnhIpvnTcJDtqVetduB/c3UrzR4LCRwQl4ieR5gXbkS
jb3F3xXPQ3/dVDvFuGDox50XXM1wkJya1eDUeLcHBlk8pSHRJ19UbMEHfDXyY/7SlAwqNlq7L9M3
xDJlOdx+Le7oL7OfUdNK2NAx0Q1uUoQ6KmwEG4Za21xSlvvNTkrP5MgDsJF9Gwh4CW4EV4YjVxsI
jtLtpeHxmr1VCFvpceKj5N7qWKJer4KUTJfE0+g7+VGBddk26/blUajvBh40t01meP31aYLJTZRy
bWCY8yT4rt4niENmKUNIgqZW+HO31cRLDuQgr877m9tYiC13A/EECBiyH38SXKAhQ5+IbLJl5ODE
5n1OWGvpEa/0ndmm07Y8JMUBAZXWO2TYX3GXe0GXeDw5+5YDaGtabkw+D81A9J2M/AFbHhHxjbhW
3zLI1gMWG0ZjkxWPsr6zIk/UH4zIM7vzzIN1PiuMYJThVZy+hDFUzH12UXrcfUzUcDSbPINlW3aA
mLG7CqAVocl4msClmi8qw+yBwZ1QKFpbeybF2VU1xwD0kG3Y2Oqr6S7KXv9Ob65B66EfCIBBECvv
27Oy49xDXRu4px5uL+Pnglwl2nzY0dpKX9PMDbAen372dkvtzgyGh9japK07a8wzwVQqUo8z8smV
x/qG8xq4urmGkdFf0uv9X00Dv8/J/6Pq5VGm67rIPJd8XtP8MWiuc2GoFjGLnKINht+ZMWVkK9Ve
N9YnrEIKM029QP5VcT+gLBgkl0SBclofqxvmy+ja1O6Mx5KwCRcFKONJggpYLjrbBpqAg1cUAIxz
N4LpYGq4K8mOghm5uk1/ryf3yorTijn2bEICgpzspHVxYWm5Yx0AhoP6mRy0LlJgS5B6WKwNOkph
SPgRXnnmu7lNuCBpULAz09WdE+6azejqXv9tzau3jsFmnL31TNcQO9pNu6a9OqojehPRnva4BDMV
zEqxr7tpkHvMFzZPQaZcYTQIxmEqZX315Ivxl4NEaMfKVXDzsuSQBLYn2aMRXHcFadi/6BCbtXBM
SeBkBKatOm6f7ci15dQD8QctHSwgqbMCTQzxgb9hDjHyx/NOdhTTJXLpSqPGB+nBEb3JkfvAQDPa
XUnW5aiXYQ9SZza9VAkIS515ss5/OdqkP5jnH5fDWnb9oycpVTHpoxqNh8317AEglsC5gY2oZDgB
BW2KHSZ7iGMhx3W24Uj675NV/n1y/nk5WhgkWHXIorUf1bqpd5Uajby+euAj3xxyR/brzCp3U4zA
+O6k+4jpbGajcbKZIGL+hRjlqQT38Uh8xPm28nTesp/8fk8QEage51C6o0jeXt/FbUSOiGudNCZT
iVsAO/IMac/RhWuPSrHy8gDKL2B3833/DK7gMe+2CRDZagFZnWjdmQPWudgjC+CJIKHWsMFkdjiO
HYCDI8aHu5t9l26nY3oxPm47TnIcxaY3CE59TzZKSEW1xhRolyZguTCu78VV3MYfPlbx/IaNxVfu
8v3nskMM91WPnBVwTXQxyhrgEw8sqkSYQCp7Ns8RollIjbj+P4I7PaacRqcElIyQCHYKhkTHPGuu
BrOj2LVnXXCij9hmX83QsqtnLMw+c+mtelr/WGOLOEyRyi6wzXdGcuK0mbz6XCL0YISysZezI1wm
tnI+HoACGv9V31uHPMRrHqzGNxKP/AqDxjfv+FUMhK++YtZkONM2PuUfLDw5kvvkVBcrhJBiIkBg
R+3NAexFTBrNZM93y+t/X0uS9a9iL1YoFi2ydFFnaPvzYm7mQkpHy8lbr5L2ZL+JPNVK30zDCkgF
I7clPo3VaWwdUmYyFjKyLTGmQbM2U+PDLGXoDLJw3QzdxzJcSfF6agdb6314F+F6MTjNJldZi77q
QWPnt0xcPcmTx/qJZBOWRI14rxyDZGJouSdKD+Yp1zeG4rBdXNmUyCEy4WVdPUntV78NoAVFvEPH
vL1Ms53+KhCMYB3E9hmhinwvVBRen/9WwTwFsg4RG83TAkwgtFveE52F5Fj9CtNlF2tNOo14O+/l
e/kLuGtF24C08uuRKSYL7gBMvBS7Vs8j+In+DaNqdze/IeYtLqm3nU9EudNh+7OuByO5y4/FV7vX
7mWNmLDNuC+DjCcv4QtHqSPj7KzCZffh5Asgz7Gr6jtxO/DsGq5utx8b8hYJTeCW1Z5UMwC6/Og+
TFs/CCFf8e1k3ql3qM7n5bSm8Uoo4F+UX69rsNLton6yIqTbgE2LhJA/EvIJnWiDgTxQcUM8aaVD
hRpkPs02OiORJThasKRuy9M1gDEgQ7uEbgGzdQBP1vn4L93Yyb/6L5rxyGfs4S7PSGSJg8kYmDzl
kbzrz5aOKgyft0m3Zlgabnbfa+9t5EO/8EuD1lgNYmZwYzgqM++6Euqdd57mpWj09YbRL/Nzp/7G
JoHST9UDoQjh7oB+Y7PcJv7wvNIr89N6oDHRoWaovJqodGA57hDqd8hjZsfDwVyp+OQMxw/SBz3o
EqJFbFsazhRhWKKYF0Fr761tvpqTzkt6TzXnziY7rUFduHeZBtGOk3nxivNu1WbBNI5wb1v5WDEz
nT6rwR/ZuBAh0YJBPtfwWfwq8MBYMvfUI8zhFb56vIsfCRNnD2McCcGdm9LywZvc7hk11PMG8o8u
bTZWdifiWqWXTjxoxlYIZCzHJNzDN/JvM3eCoiMP/BNkBzMT2DkJm+tGeUjd2ZHeJz2wjiMmE2nb
WywV8sCNGMsQ22k+TrvMZapLcDU+Y/fmDWIQSYdYYnhFj6FtcLY68RZL0oX2moAfVBEmjylzCs7T
M30MT6WOkBJERA9/LjSd8tCrOkO5zifhiWy3Cj5VseW7NZNuvRdsUjH7bgck/Ds8CzzZp0HAuHxm
1HYm4oJZ+4Yq1i4uOkSKE2BqFr2ug7nuML0g5gVDHRo1xsInY77nE3NcfRPm3wDe8MTGacLsqyZv
BiqI+H+bId15DarKSYi0r49mWMDx8Am+8Jl/z/2wZkj1ZBQnQVe/k01NN3c9Wl8ymgdUhr6l1/Ng
yvArKfezbSlPKRYynl+cqHlxf82DgicV/Pgab6es5ZT1RFi2LTCNMFcufDlSI+V8QjP2l5RepCJa
o/E6CGcAVMILSfdzSem4cq3+Mu7X0IaVgIj8CuhBZUyGRSVUQKRYJ+TOHwnTmdXfZ5fDHah6+kbx
0/glqQiw/Qg8GzQAUBndOsfXgCfGtu/9onPX0dqUBoK5JXxz5FBfRUOx2NE2YhdOPzrs2M2T/JGX
h+iGDeQdzRTLJn6ZUWGoRxtaPmkCGUk+a6DXeUXW7Em3pGzZiGQRx3LAZWpgRF/pesDuVYOk8kOg
4FDnThqJFsOPylOVw2EUHjuehhjcKdVcHQbMWUDXlF30wsMMO6+EF1o6yoTDIfnve8uVGwdbEfuU
+039QTwdoyokpVHa6Ug6zkSi4/pHp7XPQGuCiRqaX/Ag+bP03R4MCIcrJSnhlpazCt62whc//hJU
QIyGQJ/dekuN30v6Gak7WiZmZNhaINBohe2a3Q7yY5W7hGTNpBbg+L5y4rVhizt6K9uUP54AZXZd
g8O16JJrm+y1VraDcGaSN6xzl01jhDjwyjnIn4vxASHTZsYuG9tUvpOlu5Rzn4Qci3e5R4N5xt9M
7QDtvtMr5omuaNpvXRkM411CJ2TYORRQx2c4SxkTCnYLODk0Jt0ETwJfe5nfOIGJ0WyJsEMa5nmj
uLf4TBAgNz0x5920Hx/HO7YGIOIWQMgDMb3yq7BmlLP9lp/JI9hwYJiDEWGv16dJ2f8GloV8K8N3
wGWUfq3sbgFtLZlH3R7azE4Kh8SkuAv6yiXFpa9ddkfK5/Qb8otaaJ+MXpz7urqRi3BcPAhOJpbA
rvxe5nDU4iDJfNFX31bxOOSM3WWhaBMhwNfNqXtIeMqyv+C4PsrzY/vQ76tzTxQe97y0G4N624ZM
V2PlIWWbWPe90J2saOK4h6usOO7hvP14a3BGPN8CA5SiOmYL/zzMZP+Ow9M3XGw470J74M0EJNpv
YZ5nginNYzKcmukyy+FqHFMS7hfmd8Km5NZEeqaTsLhMMQ0fpKcS3zv9KbmGaNCERSGQI16e8RhL
fMcXUCQHf8+iuYTxTSKmaK9NfAUzhsQPxbpEX0yD0nhu6I9qMj01nitHycPdAkGY/pKZKLPH4rTI
B9RMkNuB2FGPGRiQTvQOuqnyW+ePt9gnoHf55Js1UD8YSJKkc/UIqb2NK2QHt6WhJOXwaSM5Be7E
HG1wOR8U5tyCvTq/FrZXABjvOsGb6xN8KJUVYL4bc10Q9KA4tzKcxzDnI3Hwkbbp5ncwWPw7aOHZ
HUEczOCzrxJtJGg+ZvktjfaRwhB84pi48otwpY534vWoaSByditThDi9sCVhdiEFKtV3jJInhaCH
7m6kFAPP+4Skyil6PrQxWCUx4uj0A9mWT4ShP5BYw9NAC+PTDdGr8dinXHIORPdtQ0B7k2wSjLGF
337qw3tcfavY4qb9BFfHJxmlTV37Fho9PNv1WzZeouRAVXB7XRkaeJoE7YWca5R6uxRfyAmxqN4Z
w2OdZ85Bz6I8LxgaZooYHDTEvpzLxpMod1KS8Oyx2wlEjS++DAm0MgWpaxKAcHVj4WnOdqyRSRij
woO+kyegTVSikM71R3ZaAgAI7pc03yAn7OTPnpUCfvc6OMZW/8qJI24jp5fWnonBPY+Y194lTI9Y
UfTnQdph3s/8cn655bRZTUFWozJQbkuPfDH1cd0GyglywcIude8D3sjbc65gGST+/5lENstfWC4B
58NmA45k63qcUwLVOPTBiAiQxqRlC7m/xN+agPj+a8y3GKN5H6jgmiuZ8OS2TIvXbyuLEODe8sZZ
Q415TUgpuvpMdVTy5K7C90TrWb9kZHYRAkR1zvTkuyHm18VhPQLOMMfCQJdUWEdD0vkg6NQmSBeP
ZTACNUREhtEcFqLP90/tOJtucXsaMrpQdprYMQ6XDag5PKCRsWCEpMjQTHe6ceJM09iKQkTt9FQs
XyLlQke2z67w8Np06e7W3NefaUxDhT3PqN4MM6hSt6OPTF2CKSW8fA5EOJ3cbf/bmgvLzLAPRnFO
9lEBgfnUywi7xzXIlg5Cg+Tv9yUGpgaXkC3VjnRzCRbIw3yElCP6R5lsooj7qlrJhJzZl+LmibM6
ALBkV65Z2MTipZInXKlv1wClm3wy5WMCtmkCvjAyJ9MtEOqtEDkWd3JuC0feO3XCG545/2ZnUqgj
+Zv2DKvxiasITpNIPlzCJqMHth65JvLEDGURLtZuigItuywiOtz4oFYPAiafnqw/3pFD052tcYph
6RtrJNOCZB6SyRbDpRgkHTz3H133OLEnoKfJ5zwdL+xfqkwy9TzLXkR/BOkTOhZmr3oyIxscS3Wg
aNsxTGyud400MAQSSGfi6CImRAiIVF5H4w45CgD6KR5ctfVHk9RFgnnZoxHELyVTGOz9yl7iy1o8
tN8Izb9iEwvC/uz1pKKTOGrrp9WpM7ptj8/SuRWOddsvms+KKayxHAwwQVSbCWXHE7ziRKXEi6fh
RFPE/JhbS64AwG+8Nxw43EWv9Bd1vU0x4ldRQFWDh1Z7US9ElEBNPlfVnWG4U7/LmSPpPBQb20SH
Ko4Nxk/zrobaN8S3TDhWZMdru5rIDLxVGeK3f+VKwCM8hGnDzJCKMNHeuHtIVjrOZLfEcCq8aFa6
QuTWimMUZ2r4ZDxx7rb8KpM3rcewb46+KWxZnNRE95L8WmXPkUYIifdbhmukFwUqn1zQXMN8sIMD
n6QzoTsMrmpbFLZkVD91w86YXuPyQnjAQk1EpfO9khcU6W276YJm9YCjwu+TvbW6zgHbV79k/paS
3CryyNlEF/USP1O6yMdhq18oBXnnCIDsFGG4NLA37HLT7tXJa688XYzvZtyb4lFnL1QnbEd9l5O0
p/Ow7uXKMbuX+XrBkmndQ9roeth2x5hIYFKbJQrMg+Gnia+LZ6W/09uDKhyE9nzFrJt6rN4Z6pcG
3AumC+2PhATjTPoiwU4s94JeegPn8tgQEPM8lqPTgE2XfO/Gg2+0RBpef1pDo+FevCsZy2iKXCa6
V0qUL5fYCnuky/nUd57SHAsoNssuac5rP/ocfw2r9SRdjqTLVtGxVn5F9SuzZLZqzdXrxORjGsiy
dygn1HseaxN4K+5SzFdMYch58Zb4RaT/7bgXLhRq15QblFLZ/K6s50K8xDlWjuylzPwh3pbTIYse
EkThNUeXWh7gItLuzPlZfQDWqXfEoLV2YrJxa2/x6dafLehj/tx71Qj77i6THsrckwe3ZKDKCunb
g4k9DR/JgdhlRFVk1Jofec72aba3JgH4dpOj4cLA9ft1zEFaReEZ1ZkZC5Y38iv13uch8VD1Kt1v
wBFmOFy4MK6Czy+BJYaifUJP9gFciGkjhbg6EsNC60IxNfavmb7XSeGIpceG6VvQw7jXoI2sR6ff
aHzpHD8b9yJUQZG9wZaAZSKukeABu+PGdLTbDtkc70y2LZRjAmHA78XmrXLH5cUSMSS9qtwtsPOk
HxEIF9NJ7rFqaE80ZaBtlfZh1Jd1tYHgduJBBvAXoeyIo2IoPe41j21sefOE59HixaPDqk4NB2p/
K32bRZ8NLD3lHJGsuHMMw4/f1+XYMqPo7LmdnivCQVt+27voCqjjtuszPuybCx1/DKLABGWlDbFu
ZcJm5GyeduNddQdccs4OFOMn3Ou4Oh751knbpXRkQwjqbeHV7vBBIbo8SqRxm2yaPKzj7+ItdabG
rYEkiaUnlrHAUZBjGR69ZnpIyH1KP3GRDPFf1GjJ/AMywILHiNdg/amkGrL4YziSyss4RCp2D6LD
+q3QhlJBsJkTd2Cju1R/uQ02EgJzt6l2LKQFaA18EtTihl3pbHJg685WM59utPPDV9KdGEWLEIEM
Pa6Wozf3OCsV89Ah05Q1eofT4CRjR+Cved1ZJZDUYnTUSdF7HL/M9ZkIUOBx4AblRXYj4Sl2K+Br
llFskFL0E7tYBFeUqP5etC0BY7TLKzUSl9jAiE0yvs0YfMNbWB1ArUVwN8Nc5SvBycLpzl8Pzmoo
q+5IzG9VT0JYB1IZDpqffhUDWIyb+hHdxbROiym8q1Pu82oG8rsrPV6RJ4g9/ERHEY9ivi8WsG7r
xOq7RvOI9sFNKg/bZJ1mIgNiHoX6JIcGbV52r5f++YZJjliDygZMEhYHkkZIcBx7mPxG2c31I29Y
ZHEaiRf3OjeK07qAbKS94sKnGZqcynAqwNHFazHkUojVftb4Frc9rlbwcczyayrjGr7KpXSl7yXv
l5nT/YzD26VK/OjC0iPBz9P4tM6iOhCj/y1IK//m3fnn1bRebf+crcx6L4g3rqbeueo7nT4Ms9Xi
qk8zQs2+uG935V47ZvfVM+lk0f56ADx0ibyqfi3zhv5jMz6iBEBxy5Gj/EUtV/R/vdbJFoWNFjUu
9x9AjdXncXZdabTx6sC6Kl+05Gcg5Mf6DUoJfJl5K2dg/mwCb9jpE10ehhPpo3itNBfcl/U2V3JL
+CrvigOLURjY4FplnLf6yAM6XxokaBg8eCbN3Gv9phCIpr6aBr24cG+x7qODQidVJ0R7jDOWlW5i
Bg5MGe8gDVjliV/UpJ5kRpmc2blghsTJGu2LKOHayyZf4cw3tjfNt26fanuU+nupcxKNkHCOYTbR
8DpLYIxPjPjyp2ztlApsUuijPdLyvBkGwiTRSiNaAM1WTV9g/cLNyX6t5kwms0BAvzNiY+hQsFlH
lneUlpwzv/V7pqBYcGwmMFHtybeQK1w9iZUHDXZCbnNuFAT4rkbGuplDkhTKOL6hA3eNuSFiQflG
wwav0cmmm6iLeEMIUuSTB+i4mafCluLk538lq8koM72cynAhYbJiSw+VOSaVGJxVeVGLz6Z4bboe
XeNtIXiac7TeGeOWX6oOx4CPRrABz/6EPEYM3a6mBGV6JqayAkQCFMiIKqVgdgfW7oIrFIyVVgiy
yFB8+uUxT+8y4XlIWZFz5OmNvkM6Dnp7nRA97bbAJxjHQ2zxuESnNa2riAITjykDKqbIw6ZhKmS4
IOD4M4n1Hn1xh241fldbFpyE1cU8qs/Zd/yp7hr4aBvSqWVUoKV29CGRlw/cZrePNIQgNpvlnsKI
GpJ4ehDd9aDAsN0cSePAEz+uUwEFoQFIxRWTFeVNxFccIvhRWQRBX5a9w/ryB7BCSb4QFI0tK6jx
Rtjt2/yAeE5roQiwdzoBv9nmyu/ElT2j0+WXFlcPosi0fpAYBwZzAgbYkq0IXlf9yjpKSBi/Yk16
bKm8422CiUPeZcNJlh+HeV8k0M6ILnZTObNAXafzRcW2qQYVQTOEO2wIQylbdmswWcrPMYXgdU9e
t3yjLpEe8RWx/YZedWjCNb1nzbz2ZxZCMFBZRczSa3zTFgJ09v9+ghn/Nh3WJBhLBdRYVeQfPns1
vdWiKrOXgOwS+O6S3oeQL5KTJgzDFXOoJrkTmyec9HRhKTMYZH5K4kjbLJ8YZulvTWdkqvmV9MeU
fkM9zjkJKbWnnmMfVO3W0CjZZhUzCpC5l0KBL2hN+FK9OtR85LoeWMmf2eMxkrqN35JP/ahfHeQQ
W+KJsRr09Z3aHHQSm6PYKVfT9mauCR+hGNlJOp0Xu2UZntF7+7GpeD0hgmr8Fzzxz8JhBcSoJ8x1
9bEk6j8KB7286V1aLKtNMzKOaM6ttZ3FLYOgZF3qdDZnm1hediQdCEBeNb6aNxoadxNrWyqchedc
4ASmVrNvUP47Ii+/jaNISIiwye5XZ1W974PP6mnes7siDc2XuAun7sUa3gWqQppCYD/7eujva3+V
DscnFPXDGk4J5YRLmBrOVr704/DMCH+NAoJeJzohrc4dzpiDsS+ok+0vljvRHFV7tftLfPSfh836
/TCWtUhBtHTp5/cjKtmsGb22stZEW7HhjykK5fnab2+SLyYAzm1ffGYYRHC4eMbnGod3Y0RP7lnQ
4rh5nx7LuxvFOMmCJO3and+o4bxeENTctJo1wDa42gaPGlIn9bjH2OnMcgUXZQgDynG8EDKjoEbj
XXyb7rGKMdVeyg9uy795hv/An3981h/H/kQSpCaVfNZhmx55UOxNqpLCVZ7BTtgrRkImvjY+fIV7
Cx+1/pfv+k/ge3195X8D0D+m4GI7jekCbMHrs1GrZcy2I9LqyLdDW1iS6OzLDlhstf/vh4X6R0Hx
43V/gOZJnvdWK8DskfsATTVLDwWZyWt0cIC8VISGt247EkPtQ3bZ14EnkizIt/HZ3CqBLAScnsId
JvDWQ1GSfE2/UKTeiEh+ub2j7rLz84rVn4MPfxvbt79+v/v/vxP+f8ir8eF/sndmu5UjZ7Z+lYLv
WSAZDAZ50D4XkvakecpUZt0QqRw4D8GZfPrzscrdVlJqbWT59jS6YdgFd4jcwRj+f61v/e+Z8A/x
97r+8tvl97L4/lMS/PJf+/6laf/5D8MySYJHku17CnCb53tYJf6VBG8JMt1NlwB20/UcCHccI4uy
bqN//sP/3ed/FuO67diWp/gn/wqCd3/3bZjFhKNaAkse0JNfCYJnP1r2oRcqIiwn/GGeg82BaS8R
6P580laqa0Onzuipz/Hn2kvsb75fOOeJU3KyFmPfb9IsVwhZ/WxrNpB78PpXn0ItnctAlXLTRRFn
Fad/nprGPMwdjZogxazkJguzKSEXq1YDO44DTMayMe42OSB+SMl9cDtXHCbCjI5fpQfAajYOnNDn
ttNnYUH0tqYIIjgIuq2JSDvK4NjF/XNY5iTR5EO6yXT+ZJW+3Dtl/8VX5rMhUGBPOfkOZonS3ur0
bvQmOisjQIwkkB+6gXqF5TV3YYJzv7O54/cO0OWc8HVDmheWpoHqJ/beDCgPW45pnChtfYwbkjY6
aK9BIClolvZTb5rBDo1gQsKpPeOoNXyT47a2jY+1JMZrVnkeb0WX0FKJrULR4qk5Kc1eRoKDj9yz
lYYFgylMaJHJyv8SijhpuXbZzrVMVd3dml7l/JjLlMQjK5/OtQnkqsz96FpGdvU0ybbd6BBM1NRO
7WfiEJCUzB4tWS8lYGKDDQDHkBVRm1elPZBUP9lf6SHlOGNl2kdfdONHAtLyPOyKZBQU4sPMRAGh
mvJxckd57zrt/KzjPl50R+2E9o94+PNSjtn9kLv6Is986yQ2MBzgoTTKR0ePGekaoVNd591UuWSv
9FTuPIO4lLYbqLvMeMOixI80eFSDlQ6wI3X8cACw1iXMwDhCAJLLgN6+p2ZkPdkA7RAWFK2sOLYg
TYUC0/tUDCEvPYdE1YTZvSumIDnJLUTPWZjlWNTGGoJD197K0Gen1LmNV8gR5JmmcNpULD9jwxL8
1UZr3SeZkh+HWM9XhjlUV7LTSOCCQh/8NFff+Xa4Vuoe7ZzDz6ud0N872nSoxo+NcW80JrCEDF+s
LnschzmXLtkG56ksg6ciqtRFUxgUulTeUx2rsSFoL0EjazUhSLYBgHoFCtjXNDY8Q84fcunMu1p7
w3li0EA1LcS5nTMB1IuV4TzpgGOrI7KvsYKz4iSChuHsmTFCz3gQz2lm9t/bEi1n3hjVN0v3HD2t
GqJXTJLCdqoSdg03U0N86mR26JxWHQbjU1UEgusCpcBeKUIyvFyhRNLeaemW+W1mgqHpU/dSZDlX
UlHH+qaevXznjBMJ6IHUd00Wyq/zANxJ96axs3RDySM00E9JUcXnWVaRoNlb80MQkUcwTSSepPEi
dalN9If86d+iTIeXmWPWFC+r4dIxTbFRTWjfuJGqnpyJYpGKlTyzOFBfNVkL0twWlLDdhFSGJvGo
81RqUj+qrtDfc4t7sxUFC+6tA75hzaiGZBU+z37ALVjjaOlrvzwf3d7/JixzwAdTc50r22LaWbVd
XySOH96lpSR+Ypg0OtvURtKUKLmLwpp4c1v2O+F2432fxI99QY4ofJyssbP71Eu9ja36/rL0Bzj/
bgPguyzY0pPEFhd6rvvHZFLlfVQFmM2tLiltge48of6XlYWzCyZy40G3OxbhILH3zdHRrHZ537l3
s1OW4mqOBko3ReKbu5YaBL9IPzINvEKh9cpNyo++nT5FCBk6jLwqBmQ3+rdx4Y3PpeBUHOkRUA5r
O72AoqaA6PQOPDfLzR+0PxAI5M/9j8hMUaSl1N/4Ax0oQ21B+FDXk0I4+foyz1rzqchb584rhppj
dmG7e9HRJYiN0TmbTVufl141HezOGG4NjU+wLBb/busii85dPDGNK7m6TWM8Xvuyod8kZ60+mR4L
XZNZ9rMuCIUXPhEShRDxNo5x3IoCVVpUlXhpAhEcxNDnXLtNKueR4dApmIV1o3P+Y9ptgf+c+U13
O8x2yFecEKOXZHF7QxILvB9t1LCSbUU2gSZvSfmAFlTp0/GReEOgD4boVsPerx7nnIR2x7KgowWF
h4LC9jRWsGqGyKHd3Lnvq6IA8ZhlpBnLCKRREczhde3V7riLRCbvWnJq7FPwwF5MPz6qOVbW1dBv
em8eKdH0iXkLwcx8DlOfxJUsjy+KpMq+6LIKs9OBTfnMrHoaAH2XtRdxDME0bK2YCNci4uJhcov1
u6Q66KBuIEcmP7pYcJ1zxjsjt4gtTPfG4FD7KPZ5O4GXG2/6ZniO+uJisIbzKn4oTX2e9+15i3Su
DLMfHcqCaLzqMPMlZXUhZ/cqqJrTonzykQCWabzrbX0/d4CIDFSslYi/u0gKJuooeog+1h7pTLAu
G/15INN2oK1oZGBe8OpUghN8NGXgGSzxxU1hIE7BU1ggt0SlUELQmQpaxW2INKFJ9n4Mb06mgh8f
QP5SZUCw1bX1JUntmA8omjQasBa9sYg+9EByKMQrzQ1GcqOprD8IeKAzztcr0820eBClfZ5T1k/5
sWX2FICUyGOEGxxKZou7ZEeTBVtM5hBRgGHEwhoVzwBVwWFmNX0kHtYqYGHQqk6X6k6AsXo+rcP+
tNdkz2EZpj9cektsWLGpDA/KS3uaO2jBGmRthdoHiOcLBHZ1/CGpSzy7QnxjqThkAT4bMiJb8DRl
lp/lYbID/ovFZAAuluwzC2n9RKO++5GawVlqP3pwzL0iObes6mvfyoc+0nd5HIKGAquYOF86NZLO
i7+qGqEnxjdNwikueRb2hPmRc8J0G1MUaizz0ESorRSuGIEL07gKSZN13XlTRnBEtJcdtAmh1Wgm
tVU+O9k8gkBFJjSX3Y1bZ9aJyZbikcuVSHXpdd0PYwo2BZV8FSIk5PevCcyZTflcQ6Piea6KjLBX
l9lfUEcrQ7w/HJ2kX//ohEKuGXOsOks7M94JUULyDWL9PBolGB+7aje+rpIrv8rtr7C2m8ucc9TG
6ur8VnotbgEzDtzLPnqMd+gNE1p6CNYCNW9FA/ZhaPZ5hoYBYwSrJl7hodo6Mrito0dFOZRPclNa
gF8pL3FX23eaYOLZB5cw+RxqadqFtvVgK3VaBca+7vipTcCi+YTHU9yHDcFLRnE3MjOnGmGbG36p
1ZcKPUM8pNBuCvYGO3M2tfGwrBFWhcwUcVfUyP3APCyaT7J0r6MKQVFPqRHJcprrD13eXgQJEzp2
P/Zd89Gj+9jonCocXyakmfC+aLRzlqsCGCzdJaiu/QC6EocWH5OJ+G+QYAJy6ikeAFpEc2N2sLHY
DwoKJwINYPa196QT50QjpgxhZIslGK+rztWstq7xGKppm7tYOnx87wZys0CfWSFy7Rz7U4+rEOPh
7PS3dTjW5NOW3wzv1sndTYf+STvi3gEyRQl4kASO1uQ7Ft9i6uWxxfZ4aZWEL+D6w/zjgpmRoC1i
fqg+uNd0cibr3pP1mWnRO+MNtXTPCiSu9lBzOSfCu+ZHw0F9M+LmP8gG0BR5w5V115dg1iHd5D7A
+5bYXUlWNU55tjSYs+S/Nc6HnpJSkQM+QAagpXEKDdBGJheKQ4U40EmocnfeyGFtfE7nEaQ0Mrwu
3jYeIAUXLanNhUcsJcenKJU7T4woMyHODeG5jMQ+NMD+hx+xcZ904iG1rjKUpQkCSLPdDFZ2lwqe
UH42BNbLqnsMYv9CBfmZxTWld5NPQzHsTGnwB488T70ROaEfrrFNMehUStAOAgThGGdZ+xgtPA+8
0cVM5IqNp67OnsyyuUiQwI9s8KwItz35oJVDOzTOHmKXp6kT2ryKu5kxfhQW0nO3+pj62bU3Wdse
JoOh0YIUwSdh+x9LH4heVF4qL/o2dLi9y8y/mDska5ZNzbhxEbDbRgNyyqhJWDUtTWeulN/iIL/I
HJSaXTNso1mI/LSU3odGQw7pNZLtRpKaRJXdy50/WterL5zZ5ExfE78uxwiMoEfHeagiREOIGKKw
s6/lJO+1R+OuZDs8meYSbHsT+NvZal16+iVfxeDfznYjacwO/sM8kERuj0vrTAW3KqOWH5S4CeYx
wVPPpow3wzVPMx/ox2yh7EmQEDe+pnSaR4iQ/Nq76Afdnpseih876h9Hd/D5SDg4x9xnTvjQBRpH
vesSh2WHYlGS2dgGHN97sLU1ndhWQ+m5Zd5z4aQfnsV/VL517WXlvlXTlfAotc2jTYttSOxd0uXE
COt9USF/81G3NFb/aA3po5nq09CavnqBG23nBMGpIDUtTmFMZoivImgpzt4zw/OWi4CDm6qBsClx
7XA6wPB7b1Ad9rn+qoZWKqeuU9nDVZsj7HdkrPl+bABjnAhZU8Z9LTMsEY5BYC951iKcPvlOZsLd
ceLoPq6le7DnwD/vgr58kFNmgGhuUf0xH08tyTJUSDDISYiwth/xwrlRwA6Hj3LOEAvVBTHuBqZW
24NHYpvFD0tMTyp1v/S+/jJI40c2Y3Bmif4uZcdr6waXvofmcxtq6uQZ91HZcgs2Q/Y25iW+ctnf
s+gOp14ubqaaDT+fr52xM7ZyLp8GviW44KBtMpQ4AgKKpeSwNTxwZzNREGn0ucGJfBo7SX2SF6Lm
s+eckQfXLbigbk4/hLW6ppBAW6uUj61dXwaF+MgFk2ttUZDW624NaiNqdtF5ThzcqK1XDm7L8Uwk
ctfEN3NRbsYCpQpJvs2EOCMcrwI+nZYabGY+j4G1keEi8/xc9t3Gp12RRPBVxNw/VobM9nY1fE0x
6BoBfc2aiNPEBwGqzBZP7nToPIObkfBuJHUN7pEGuXzLJaGOCGSxreeyoo4fDB/rbNj3EBM0lk05
0L0xvo59d+hhHw0tD0aYQumRs4r0S0h4OulAc6BOUdQYLMwhVi7PxQzWQxqy49q9F4UxnMpxfCwm
BzpQH11mfrcokPE+m7E6yHm8qmx63ln+aM/qYIh0OinnBWQGbqD/MVT6Iot9/Kqj/yG3JWq7dkmy
dL5wzT21y/tZRneUUrZt3D3OxnxpTS4CT919VHW598aUrCL3MNZdyw8DVdGeul2MdCQ1+DPHFDiT
LZb+eb7Yblp5WXQ26moXBsFTjXquqT9NCabbsq8eGqPEXk57yxcCsDrarKSCy5Zimy5h2kcNDv24
Vd9nuXSg8wp2UoehBGN576CmHtoZkCkfyonW5bfYy26zxPwwQY2WzJAT3/e+CERZVYbXpjN6Orso
x8uofgqrjlCE/FRB0YPHzAIY3QWBuQ3Dzw6nzY5MhhJAVWmpnapwouXWpQmSIg9y2Iy12igOi4VJ
GE2YuPRDMgGAqceUDFTEvWvjcH6InIyrZYD6XYaKS1qlaBAB67fDAJRJRpRrErLlc7DtvOrgmTLG
R21FNd5OZqcDjyJORnM7Fqmdn+eVa+x83ftfRS7h46icbjMXKse7e1FBhZ05hWXxW9Hlt2VctM0/
/2FR2lzVI33pUOB0hKAhJOWqHumWVl84XrJfFP+L3QvtYDZ8x2aEarS6tyFvER9Hh/9I6X/VeVjI
Oz8NS5n2peCAcl9eiTbZO1HynFhI0+3Mx82WVu7XLO+SD13VkPxbD+MxyMyqT/hq4OV9vFQ6lFYb
GMy7NEbnmjZdu238nkiTUYFDplfYHmlMLg/yc72XB3Vxk1LiEoJi8s/jeXPYh0aZ7qVtYIyxcPIH
f7z/E771C0rq1rbr8S+81Z9HoBQVoxTKUTi7964ezmvVfU/9+MgPdmyUVeaOo/qu02Gxd0i/Q1le
+BcmtcL3n+St30ZSAiLwyjSxRq7eVUC9nG5jvjfdoibPZXo0OEEqY0YpWU0X74+1thP/OREkP4sy
lYOj11r1nhJqlNyU0v2io19yXUfbB9O6ne+RZtyTGo2/GxpNOV0uNMcjVPi3H/TfY6/6T4nvxLCO
0n2MZzKj7FXhvKtaKkjG2ftP+eav9uIhV57lWKaaJgKzz+EOZgVRizYf1IIXe39rIXnxPu1FYvTi
w6rHwMhrTsXV1xaHGhaqU7FPr7KLDLUvdLSTZD/tIaQMf2vO/M+rXH9fOrMjcxYp+Z8FsJc7P+ZA
BodI1PWRCXPkVdpLT/HF88kxTvukTfe5ln+MXUHmtc/JPmw8ceSJlom3XjGkA3XLdlk61HpFjqrU
QV2R7QP7MeGYMUsHyBxnQm+6MebkyPr/1vL0crDVOlz3gV8WSJBklX90JVLNUHjx6d+YhC8eaLVA
RaHlO3aU4YLMzqjvEjuDFYHeQ/kfjrNaoiR7SsHFY2/Rg40MwjMxB/eH959l3bL+a9lgIZKeFEgo
1vKAWdVizueM+utJS9ZZ9TASaYG83uM2Sat8UQs5x9Seb/5IL8ZcTT26ZdTgp2w/yuHZsuMH3zzW
iT82wuoUUM9Rp5SVEfEEHV4cRPnj/df25oL34glW0yyf22i0eGtGlF7EGClCvlbCtciE/zsr64uB
VnMtdhsaBD0H+Qb1vBm3t30FQTThWkvAw9/6eJAlChOCIS7+1RZCk8Mp6zyn5ItEisI9ujPz4ddf
nGtB57Ut0jZeQdUH2yqDvgI4YlbnVRTc5sL/YcThIa69j++P9Nb65tpKmIRJK8n0/nl9swXxUxan
PzutriV1QxDcWGq1qo78Qm+OIxQP5YNIc9fIvZJTrm6nklqeIS/rNmt2U8vNtmv85Ob9J3prUpNY
+t8j+asdyUulk9LF2XeJviyt+tof26f3R3jzWRz0ZogHbCAPqwkwlXEobV3tpxG/qYykceY25VZX
rnVkT3jzUZS1cP1t5YhXSeNREYXscHuXwh8XT/U4hfoIAPmtIZS3aJ48wb+uD19dlVvaaCvkA94l
ZUDUmQao/F9/Xy/HWC1kVDoz5kRFUl28c1Pzbp7kuSKz6D8bZbWYpZoaSKeqPZUQhTqB21SGudST
xaf3x3lrUXv5NMsbfXEiMJIwroau2kdh89SW9b0w+osy7x4c6sh/YyTfRgDtQVF9hZ4hmdAVdan3
eTE/q2J8UqLtN4nIfgTLqfX9sd6a02hk/nssufpqWIeKwag1vPrqh9dyxAnwFmkTmNb747w131BQ
WwJ9jQJXtzqazu1E0Yk4wFr39/E8ffeG6liC7pEh1o/SNNwfJpXvU4EAumxx9xVhNBz5bt56Xy+e
Q64vLaVVmA5M/Jme19AROxT2B8BV3/6jtyVXX07qBrocx2LP2oJ21aAVpES/e3+MY0+y+m5iS/S1
J/M9YoTPiKQuC6P9iphg+/4ob/4ongVezRIWMqzVmtkUlR7tsOR4616poDy4lj5/f4Q3n4PMZHQL
isD59QFaFqVGk1LuJ5LVShd1S2fT4fGr7Mj3/+efuj6pIw1TDtdV03XXy3/WhWOX+8W+GK/H0t1U
+2K+M/OrCq1FEd8NkBX9ikiiqjkZuORpZdE+WLzCzZ1HVZDUyPef+80r7cu/Z3WtdKrIkwaWxyV4
h5JKaP4Be9zw9qSFFqRlL3LbiU4ScP10e6yuIpbZ8d7LWH3PFNuCMWeGmnOT341OM9Ig1PGDEwi4
IGCb/MaGwFKNtqnOzDgFr6ScQKOwb4sezWRDpwlEgpgB6xQjolurQfOqrRYxLFvTRBReGqXYUwe7
ve9EQuFbB4nYaJO2vgrD5LHvZfGh5orqoSTN8AR1ZH5q7TjpNV2q3v1B/0mZOzURc35S5qI5tzX1
7/d/g+UV//QWLAtgMjdudlL05uspIdKxdxEMEAhF73CkVMi/PYmiepM7OCTTkfzufjx7f8x1+rLp
M6gkXc6jzCTEq+1hDtw0TzxzL1NO11N23yNxT8iNG0OHBDBCB1Gt+352ITwwjtjaM1zDR/6EZZVb
P7eEOOqT/+wKouF+3gszryG+2LL3iYff+dEb8ExNoEkwEow1plNsjljU7BkjDiTL98d+9bkvT6+E
JRw4Wwjbl3/+YhsuikCaU2Dt3W5SF7LABRYMqf8Uulb+4f2RXm34f47Ed25armNa/mqBFDPNN6mh
EUt0P8NNWoanbUvv5dglZtGvvn6bvlAS5ZWw+b+fH8lzGjmUDuVktMcn/SE+x29yqYhR48M9Fjzx
ehVbnspXlueyXgJFX21gvenM/hw5+36rQASfgANBqvbN2SxoD9LDYW0WeE0W6/1Rrvlylng1a14M
vdrV5spUIlOCLN0pObVUtaHjet6E4aNVlsBND6KwLFzeCCBktH//t1wm5GporjkeF3nmK/v3atZk
iAX6mYr9iAgF8mrwWUcsRqUlFopZ8CGkNLh5f8TXpQPLohvgUTgwl+LB+uajpyYwQ35VD1VWRLqf
LilzP3a4RhPzQbQ3tEim6mOBdyrpvxnzIbbmI5/pGxPYVUtqI3cVjnjrrzQgWaMrPLGfUYM25HfG
t4W88LJf/0xQWbMKmIiwTdidP8/eeqwmhKRyL/1kOnh+rrDYN8lTUro2bAJzbI+cwNYRA3/WZHwU
t3DrlSPN9Qog0mEqdU762wYEWniq62vytrLbYuvRBQS5e6bvh6vsAaQn7aar2r5G/AybYrOYcoYD
O/gFbPFfp8u/+ruWn+PlyiTMuWg17eczE3MccXbVJ/EJPPEJV5IrelEfhvKkdR6d/XBy7Oj7egmh
wfLynawWZGlEc4tC5M/ytqculs95AdNhJ8RgJj+Q3XtkF1o+mJ8+qGVAQfVeKYF+aQ2e7qu2JQG1
BL1nfA6UN51VEW2+2ibi8f3v6NhAq1NO0EwI4XuuXTZJsXro7odxvpkcWHN/ZxxqSULRi1B/Ihxf
/HoY/Yml4rJaJvmjM5kfGw8nUFEeWYfeeBq+ET5KV1JC8tY1pEKqupldvQ/aZ3c4NOq5Hz6//xxv
HLhdWiqmoATLZrJe362AK1jICDIP4bElfnVuIwQ6VqN86zksPnbHdkxHWeu3Ffh5pdKq2ddZdh5a
EBRFsNOZu3n/WY6NsvqiktBxA8+t91FNKuQc3PnKe8rJfXt/lFfLpEldd6Go29TDaI0uf8WLX76o
e0TDdbMPApgJUZkQIT4G7FDBFHYVNIZMH/l23hxQSE9wqJC8v9XZmeqoY1ZZSz8IFFyh7yLw21Xl
3Fbu8OH9R3vzBZIkwovh+V6tzbnZy9mPuv3oFhGctNzd20PkfXdjw9j84kjsdiSHEIKAw4v3uVqA
vCTPHLdy94jxwan2xmejqwm78/sj9cTXK91qoNV6YHjI+5zW3Zs70iC38HEJxLtb3NPFZtijUTWP
dELf2sdJPzaXeijlRaFWTxYKOzAyOJALGq+8Ty+6XbIlD2bhKeLkBIurf3U+WpZn8k15iiKzFOue
g5UHmR8BxBFO/7nqLFLSYUPJFoWsa0ZHGkKvpuJqrNWRLELOP1tdsIf9Uc8Pqv1Rg4lJWu/XD+3c
FGiR2XxrXNVXM57/ZDQmx983+fc4g5cB/Fhil3t/Cr51tGUUj1XJdDjorQ95cdt2OumDfajJzRkv
228a2Jix6U+IZ40wYROdBKzlCo3TeGTRfWuS/DT0aqUiqFVbVo3FXG+d8/lgXYDMg1qKfvNUnS95
TQhfvx153Dd+O7jULtcgWgWK//153ercMUo6wW8HxBe2zDWlnKv43Lntz7tPePfPy1vnKft+1EW6
TImfdn4Lw52FQY6eJaXp9bVoHtyaMgyVnDsYtn288FKvgn39MThx2r25b458DeukW667P4+3bHgv
luc4CnB7Mx6shMfoGyp1mONb87ORnpAzE/sAo4uNf0B5E4FIgi37yyedZXzpCio+C4TFXM3dTKfI
6+zqEGN+qzR5NfMjqbhHtoTlIdYvVVBXIsic28mr2pI0CinrrD00qIQj7ONDeMQE+8a6aZskOwGg
xhbJzW+1y43c+9y5rw/qgYTcjbUngO4C6DfMlHoHNf7I8xwdbvVBNFnPhYThllVzwZVPqH3+CKDl
o3nagS1ofvVgxa8kTe7QrutI/y8C94tZYofdVI9jeQicJkCbluANOhHm+HmeE3XkpPjms7Ed+MKV
fAfcQX6ekVqNk2qi6jB+De/VdvoQngdbeMEjyRnIzJiF73/ob82Nl8OtXqVjyd5KQ/Ip/SK7RHCJ
k8Jog4/vD/J6MeH9vXim1WJSlK7bxjyT6pqF4qCfbdncjKjF8Df7T++P9epUwm+lLCEk50ZKHuuK
bV4GZdIUzWF0itNhug2ML+EUHNkM3noe9k/FSd7mwr8WinBM6TWXlENnwsdwi5MO9o6CduH8cpPr
z4f590DLcvli4mnpR+x4zcG1H0eSXJH+gTc9cuV9Y2fjjdlqya9zqCWsr7wmwtip1e0BjOtuAWTV
RF2SJpXvAsDSUJ+vsvPsD7TBx2b6m2/xxbjLP3/xcLHm+L28xeBKXxtP6R3ZoPmHev81v5yNDezI
O+MMDl1y5Cz554+zXg09im7C5J4E5GP1gZlGT9xMOR7MXXiduyfej/my/oxmiyBe5yF47IFaV/cN
EWOfkgtz713Hz786QSUVDQ6xPnWb5cyyeuyxsMMmGQ6jb3Z/6M4y913o+DdBEfx68YSRWJHZTgEh
+c7qswsobPvpPBwCNMR5ChXVSYYbvKyfrbI+Nolef3Y43WjCgHlgg37FELMd5Uo/G9kqF5j0kiIh
gRZscs6yRMs5p0vEgzy8/yZfTyDGxIKHyMBzUceuikNTwHaki/Eg8845yYKAjKPhWQ7N7WjgCnh/
rDefD2mGY1OHorS5qmwWwdiMuhoP7QTtsE62bg0vVeTb90d5+4n+Pcrqe+8da5AFIeeRYQEcyopz
z5hgBebAqDrgQ+8P9uYj8fZYxqiyvzp7FPaY1eU8HnqXuiyx8710L005f/wboyzCCVMyD4Ef/Dzd
52ociqwHXYqTx06+RwWJDEl25FHeWMOov3oWB3QOHxQLV6NksYiE4Qo+6vgLtLXmGvLnuX+fPTXb
guvAuXNZ/1FcedfGkR/s9fZJ8RNRLncppZxXH3M1ijaXnXeIzPren5H0G7U3/vrUYwz4OkiqKSWs
74hlW3OJmr2DMJwRsIEoQOPXmDs+B6k7/fUd/38gyD8Wesb/zgO5/151z1n89bfyx29t9P2307II
y5dgkOW//hcXxPJ+d4F3CNZuVjpT+CwFf2FBLOt3fh+PtgezkB1VMlv+RQURv3MmoVC+lFFpsSHB
+h8siCF/X+JjaXexvCyqDDbg//tfX8f/E34vb//auJrVv3+pwnfMZZH49wYnOTIqqj98A7TEKSv8
mYX1Yl+tk7ooM2DbU6VhYM9zAeE2jRK68GXsQCIzgbbSKyHX0wvLXZQXErMuNanwwRnrWm5iSzcN
uU1wBOZpmDBdB5Muz0RlgYebjRHGj5EKISD8tE2zzfNo+GAmlL9wQfofoAcMX+yhJXCS/qmz7eOx
eTZwheGF8j1wOQ8JWqd0Y3gqCE+AQvL//SQIRBteDXlako5eNRJEmJdlkqjlkdy+KZyMZJNE6ZKi
jdd1JDUtExtnHBqsa1U8f6YK2RZbjGhAfmdrmg3uOHUFck8bYbWhzszfDNAjSe/tzrH0vgw9EjAS
ly1yF4f4EDH022i4z+KwSW8yYQWX3H5ZH09lKWxclzWSDJD4Lh4k2QMAONR1PsS7Ki4TjkyNxyst
QJo4d/UUymmvBzX75wlNvoGWrVVUMdkVHlyV+7HuWxdDaR+ToR6Ytchvw6QQxodwnmqxpfSQZhdT
B17lIY4NZX8HXqCJQ3FFkw7fvCYyoIU0RhGBibRHNQTXoAFmaKO9ofH2dbYAtRYw/zKWvbmP4GvI
ts6NT1Acquqi9aVpNCeRGmoyMZkafYIvwxUSk0tuVWKA22wHBJnpwOmAY2HK8ggIc4dmAkwt4i5I
o01h6p64LFzwaV8SqViPHJdaeubltaxz5d2wD6v0k+nWabIvzKIgPgjB//yYxHnZfk2FBUnnxESK
CoaEEcIKTq5nYVjiQOjbNONbs/zquLrOv3q5W7df/NE05VbFka+/Or1o8qt00NX84M5ZnJa7uJ2g
2KcCW8M5rho4nroyjfozJz3Ojw5FV/w8mWfkD2klwZXU9eSYp87k2ofODkMSrkBJnCiV9upct0kS
74N5bEg687KZAnFZAP8WXRw05ANGLsEHwprUYRpL3W1aPPwuQIFiKi9zY27Et0rmdvSVUii5CrI3
UBe0kR9N9yJLO8C2Qibp1RgZBsxrwBPRIWt6yAWm6DwP7miMT2mq4G2Q9lbW3rAJEs8KdnVjimY7
V2gbtrYwFIFaQ0RuLuq0NjRvdREZ+lQLHX+KxLiQNgNMiju/z0Z+RCOG5qJaj5hX4XSmIvVKyUkc
nDoEzUx6VAjmI5c4CNSUAPlJswrFeOwVFZwxB6d0gqnVy9zkeUYzZN3mnsiITjKMvN+0Ysb+Kuq2
tQlLaYrLoZ8JNoiMwT0bKxf7dT2k88e6mexiwZQM5sYRmgCWKaA7iTmuBSJQJi1pv2WZfsttxSeD
l6+CXd3186eAvu1z3Jn9Y2hoArVbPQfkEejWwmg+2+2ukeRzSnuwmy8IWnSyS2aXEGBfRdIDMtmG
VfEYdpkLMafz+vzCCW3dfvTroJ03hWsG6sTUU9Hfup0DFjqcMHuCealaZ6tqvJSPSeJosGqOBkJo
pgMTH0FS4mwSZCrlqRoTtyKyMyXYI7MoHmMvDMQNNUQY7s2S1rWHPEQiUBF0BaDfoS28Q9ONMDRL
N1ECSEYOyDWPzML9VNSpJCLXDZMSmi0vhZzZllSvzp0CwpnGyHwqg07+0MrNR9y5cTPC4657B8Bl
XGOQjb3SerJyX/4/9s6juW1sDdP/ZfaYQg5bZlIilGXJG5TlgJwP4q+fB5650xLIIqvvbKerd7Z1
dCK+8AZMCrqh0xfxaNuoxqZN6CP3ZJTpUTOh1y5bsyzLABUFoXlHRtWo1EiY4i0E/X2U5FIYltDB
LQvP6jRS4K2ESdeHIPjCpO9g03dDupfQ6Kkgpxp6vQ0iGc6bEak8NWnRh8lNoPsYhNq+HgAzHVpI
fYmKbe5Y1jBxolz2ywOcNqObCP3ogbx69pCla73JEQm0unKM9mHmj/aG69zVr5JIwZOLxsox5q3K
uNyMUtY6uwTyl3n0QQyZq8aTVf0msKXomZKwhKtV0PCbD6NXh3tD7usIfW4DZ4ew05P2txH3ALrq
yoz9mzDKDbGDvcaAmtTFxQ8+eVZ3l0aqOdzqGod6aaa4z6NMr6B5ovqDqqxNEDLFUlJ1qLd2kZl/
dEV0JoroodOtCtW3K5S3lV7HulWYVgJ9tgXk8Wpqf9WrkAdqXttKiuR7yRM9pOyqd8TRsNUA/mWp
eeKoj2qh3ShJ5r9VZB8sf+J1WLDwMCn7IDLq8aBJCvqTXgOU57lxariFichZPM0I0woHj0jCSQbl
DuVg1AhRrXsbiYxVx7MkbnISQU7Q6AWxs3RYh+GAG6jI3agv+DQiAFU0DqwiBc1LNK167qtetGjE
OlUUHuKEHu0q0mJ12JetUxVHLw/6ym1RvymPDblpvjJCaj5HJdELZNOFFlmTMkJIWaHzjD+d1Aek
iCWaInBFGAZxXKkInz1FmpT9zVGGL+9pUbCvldCofysNaIhVa0kOqoe6woPbDQ3nTQ0UURxZc88n
Mogr3KXr0MQApR8FHDY/tuqVIque8urUqDOtld7o0es0EBsoj5qUoilQyp6CZZ1DZTFZIdfi++Vq
kIsS6fesCSnzhA5fxVU3FHBRhzHl7/qy0x6TWA4QliYYyLX/ndP8/1D8f9CquRSLb5sw+/0Dcfoa
g5PPMfjff/cfcT6NKFyfyH3UFailTDD2/4jzmQTbNMFljUxdscAQ/N8wXFH/J4UCFe7kJJpHM/6f
MBy1P/JunUSOEBzoGUKPs6j7UhR+ksjjNmsQb6D5CXoPWsfXrNdu0QbEPfvYodBdImuUyQ92jqtm
F15JDk8S0GkgRpqgXVSL53UJ7r4PdjQ/AlRVF41T/TRM6QoOcSoT/ZNP2LLzdwjTNFlsyBzzgtUQ
lSKt0vxYC/0DQY9nM9Efw1z6Rty6Ena9/bTX/yef+ZK/zM1R/45HGQkEog6OgV36unZxKSyo1vlx
oMaK11PR+ny7vFp+U3T0YmvDQCJAE93LwOP0HhV9s5t4DuHSVGqEcCvdyVZqIcff6rpoHmqU7Bbh
0FDPdBDwt0pcZzq7xblGDvtNZzfVwfSDAQ14YYDkGdvhSW+y7LlUh+wxCsLoCV2sEulkqtUAUodR
WB8x0Up8yMq2m6R3LdpCvKBOA/rHH+OtVyO4+1LrSZHcWmqRPCZNaBBk6zDJkSVE6Wsh6mL46MIa
YQAUU+sPWU3KfRLgrSLriS6WjZcj/4PER5dgTpbmNequueHGsWe8Nw7YMmdE0VBkIYpDg4aAg8iw
nfKyYj3Am9wWXi67CkcPZ4jQcraIZxivfKbDn2nuE6PLuX4I0xqzMwt1KuFhoLhpypq8QLL4l20/
Km/oQoQEt5Ie6Ks2rTNEA2JkfdLBQJ8gS30kwYYwUO/LAlMfkcrDT0Fok61iIaXfx05FwILGgrUC
3irMRRilzm40ETMsDLS3FkoYOqh+xClCsKFR3oZa000aL84RAS0Tc4c2J3QYWvkRib7uNgJiQRNE
D48OOMc/0JiGg1OJ8a1WhblyjDpLN4rj43VoKuK5af3sAfHG9qdUEZosEKRM3+PQ1NxUsvR3Msgc
LYXaC79zRz3UzOHhodbUjnjDRk6Dg2uvNbvWakpRYchM3Bu7ejuG+GBY9GzqXaNbEs6anRrqB9ML
xh6HL1tun0Ldn8SH1RTZDOr2Ubuq9azQ77TWD+ylJRHh77pRS55SMu9+F7RwsBcDkhT9xsyHtNjF
UYIcuZO19lbz0OYjMuqDbinaRktJz3o8yjIxmiE6YjpyCe0YZyP755O8FJmOR5c3yI9pLJNEx5W0
ta2suk8MlEmsOsN0w46V19JJyicVYYZFXMHHr8Ne3Xptn3frJtU22Rg7v4y+rJ4KScgHUix7Ecch
Wb3vKe2LFFX7ppY6pOtCaDdSld8MJaTcTMcxQo+LO7lU3L6Px63Fui2zCMvqIURvp2xMcGkR7tZV
iNfCaOH63KOtZZn4NSpVUj0iklHf5UPVHZvEGreOIxVTd0hFR0HTEHAprPK+9IYOOxkEFAES2Hs5
KgaEppE/95pR2wRRq0OwVpFvlLx6IxsBuZNJidaW++GFECpYo5pCU6govC0hivmzShwU7geNjr4h
voUgwWyUG6LsobOK4ogOGOapeqYjNedHWAX5+bdkIFSphrZcq6PqUMNolAg5k0x9UOTC+WPWFl5w
Xd52R5Qgq2MwiZ9aimd+VBqeFgGh0pOkGuJG0etflK9TNMPlQzw66rehBTtadfWHOarqykTn7knS
ifixTgDeqXQev1+JfjOqcsqkBDl5zPbNmoh111SeuuLlvrOiUcM6UvkY8wjdNk7KrvRVXBojGulo
nOKdU08GfPWtomp3xI3Ye6LXsLJTMoWcoHcFXAlDI32y2qkyDTktYMljg6WBoI9DsqZ9i430Zxt0
NuEi3FQgc/3zQEGSekjPNXdiczdQnXodKgudkS6u/sjCjkl7fCTPvDrfV341fvcEmupRG+pvVMVQ
IMtUDceoip5P7eM2oHjJwWk840NCAxCSQ+z/cSr0ZaNwRC8TOuY6ENVHV5o/Utlr1mYiNevAH1J8
lkTIv/fAaAxkfN9GTW3u0tSqX5xw1A4qmlivsN3occZmv86KwtpqjhMsWj11XsXYpLdSNuIwQCLy
nfVQnkMrcuBLqvUaNmt3r6sk4wsGb9H1b7nci9IpIhvLR54XNIRKnEp6rUK1pwgDzUKW20T2U/Ml
/PmyGNHNOBe0YWphj48K5ZKXBM2MW2NoMccCQFat1bRVn6g7hmBqM7YFpyG9fUS3NbnTEoSTFlFP
1WIVZor63UeNsV+PvlZ/c8ake5P0mtyjErl51PnWWEuDQgn6ZMQFqCWlS0SMw21NGegQKK1MDI+B
llJPNo6Bgh1ApGAqqmaHYIwwC9ZHgV6SfReiN7mQOm0vVJSgUG3RsIpEikq2oyeEefEizev8MAov
QN9XbL2+s1esEZphkdIschm4dY1irmI7GlZEteFxsNpuWZW1+Ry3Hfa5UeiH1WrsIhyHcmGjm6dY
b7U/mdJZYVIuUhsNUq3oHywFTVPQ7Mk+bcwbL+b5SMzB3Ha9bx9STQz3klXXdEzQgapK37uLIz/+
JfxuIKVKyf7h1W0y03orFDX9XoRcvYVOCPFspo5yY8cV6CvVx3yyBsP5mFie6R8aEZcANof4ziTx
eio8Jb1LtQhnDDUt77lgCXImRlHjm+anVbE2QsE18KuAY8tDld/Yo1SsdTkc13Yn4lez0L315XhJ
mTBps/DMcpyJMoq6uWbOQ029HDzw/e3RaW3/ZyoAXNQI1dYyJmFB6OCTNSLsVztcYj9X/V0SIlVX
62b0YxDVVA/K/A9ELSPvBvkARITQNeLrGOjlu9kEnnklXD3tvk7wV5Pg26HYTYg+C4xF5oVVMlhH
hJ5Wjv/blDATxey943Wa9JwM7yc38Ikgbjdg3gjNf+O1XLnwwS9rntIXy8dEZyovIaqveLshiK50
dE4jd9phwK1oI8HFVue4diVWAzWynKNvdvpdX+vV44Cs8btWyGiDjihtXtm+qd37dfsYD/sEHVEX
ejvqrB3sDJmvS5F0zG4xj1F6hVThKV0HGxWTFBu7X3BPibLzcPeu9/pGbDMczq/8CqcnCHA9+ZJB
Ewsc57x5Fiq2roaJdWw3WC4t635df6cM5a+dZb8E6/XaiTWOTasOadfFNUeec8v9eezpzz81KwoC
wSTvrWOtN98UFd3rCHHaZVNikmBV/nhlqqfZ0teZzlKLPm8Kc0ytY9r89PmEasXLlaW8NsAMQJoj
pZvXgulgyBPuEOBUaEJAuUF/eDegz/aSba91wc8dIPpGjja13WkQzjrTOvmZI432kTfgDxVt4h2r
nmyme4+6NvvYFCGMvVbyn3PLujb41Fedn97Pg0+9qE/bh3ZgrauNfQyxbEI+dxFOJVS7uHInlRNy
D68GTbcJeA7XE5jZ12E6PmUlqk5HPd4reXtXokvuR/caqtzkLTjJ/KCaeOPbz5d389xmTvwsQ6ZM
q8Iv/Tpq3uktia+EcLPaogKNmRkcTPMK5nj61ecr6CCIwAgKVNY5dK5uUppEeeK2k1ShgwWTNCGq
wZfF9AFQabg8pTPXjZ4g4vYTxgBHytmUHMPXh1SkrufBN5M+coHSLC5CtXWlZnAmiac282mg2cHQ
7ST0uzB1jbKVMDkbzI8sk6WnwdLLPQmmvTAlrDQ9ycMQA6XsdZAHxpMVBdbSCzoJqV+UwEckSpPC
5Jq2ys7JAgTossDeG1r6Xo1qiEKiiofm4CiYEZbh+winZ1P0WY3zSdJYPtCsgr9tN8ZBFiVmRTpW
tAPK5YuoVLWtLdPDUPJaf8iyIf02lnG8DRRaaZdX/K9Y0WyDHWpQfE6wHDt9XZ2wkpQxHlwc2FZK
/WwN5crRekxJ8bPzD8U6frYrUPqHCmqAU/yBUdu6ZbaJ/j2KEWjO519k9tRaQvUNsx5cgZOxpCAi
bP6yAM5cnu6ZBwE+AN8Q/Coo4MyJabYaaX2gMtv0ScIY2fc/cljml8dQz1xMBwgOBSlAVFANZ6d4
8JGzpJfhithob8ZWL3eCkB2KVjU+apUFt1GzBF5XwOtpGk4G62Zf0ZBAqC+JBLrbo1WHaGAn410N
12SJkGt4S3zoI9vl1yB/nVoW94hCqwdH01HPk+vy2NN0X3aBUSTby9M5Nxtok5OdCJi0v14in9/Q
GslTOcGaNLfzjz4YXk2lufJ+nrn1QBX+GWG281Q9fauwCrfznRLjZHkv9PwlM6JtliZXENXn9h/q
MA0j5sKjNnupVUlPzNav3MJubq1oQBG7eMIL4uHykiGLcvpsUsSFlz9xlKF9zuLIWusA8jUAB9Wu
XqNqv0Y7/y4PWuV+yIbHMDEpGGXDvZlk+6AXDyUkH9QPc2BU7XFIIxyJygdMRJKN3cUh9xIB7tpc
eKV0IxGHaZ5xF8rJPlEQQNcN3OKLoqP4ojaUPNMGGXs7e0ON/KaM0hInjWaH1u/KKrM7R0qe09Zw
C8XfxKr6rR0pDwYWbfjRSY/UA9GIrrW9ZKjRmgeDYpNGH270ul+dPz7GlrFRNHtJsrkfE+mb5es7
6ogHuWtXngQKzLTReM+z7iHsgttKV26Jpb81huTWffGQjJgNav5LiIdg43lY03Xf1RErwajpBmoh
sn03tKbY6ZGM6avXazuvluIbqerwaNI67Mt1JNEztBBUDOOCxzbuHgoJR1e9cRN7cKNm2AUDric0
UDdl72MjaCp7A4dNXa12sYKNfY7kD/qwxs9G6feekS2HLrqppHRpBuYB88XvQaWjkzzWiyFuHyPN
vvLdOXfSp1cB1x76lPQGvn6y1Yx8F+sXV3N+aBpeyYa/hj2Emtv75QP4Nyyfv+qfB5pdqdhSMynt
ZRfE+8HMl8P32u3TJdHzVlonN83GedCWri2tIC4s7L9O5FjAb4ZdtFSP2j74/q+JBDzu+BABQpuE
kIBFfp24V0RxFDgywkQlduOk1dVj51+Z9LnFVYkwqXI6Z2RWRCMHQ9lVrkeyZuNNkkj3BW1dmT7+
5dU9+4j8M9BcbCVHNSTL5cotS28FU3fTWY/hNerHuQdE10nloeDTSZqjntVKctK8KF1kIYo1Avl4
0NXFFXD9mdAcSLX8l42JKuSczWJ1va17TumGGcWd7UAlVl0mQWmvPbxk7qhYSXtRhlBs4BzbtLIV
8+PyQp4JnNHDI7eEK46kJ6oKX49FGqetHektW3ZsZGxiUCKvPSTU5S2NjPVgqQsdLEYVN1c+0ac7
yLgOiSPiT/Tb5lGt7xP8aUHnKt6d8N+rZP9f7J+j6yTODpMi6ZnnzXkfmki+926rmkvMxgskMa6s
3elx/zKCNiUln3IbmXIISUHvRvsGT9dxL/bajfPIaoH5cbPXESUD8eI9XuOlnh7Mr8POghsrKTog
u71b9P3BCot7h0j48sxOUw5GoLpBA4nchsPxdWKS71MmdXq36vU1ZdyNbP/RW6yHVIOSzFXi3Jnq
wsQr4CMN/5lsajYfIn6l8oPS9TI1LJegligv1so9VGksDPLxIbFxzQl85DArycOfwLM/NIqe9lRJ
Q4GgxbjUMKkAhspB0kOcCyGqNK3wV5cX5XTZJ3buP7+m+nVR/Fix0UQsXXlM70r9IcXq478YgI4z
SfbUrZ0HrWDdFGTqkNmP3wvJlaxrHKxpHedfJFhzyALrZMgnbnBDo5dZadRubHbW1jCbXyDAVMwY
cqxxZGNdluZarezfeT/uZb99DWXJvnJjzi7hp99g+vPPF8ZB2StUahdgyw5Q6bIY1MfLa/iXnDGf
JHBrnjPoDFDRZ0eX0qsw0M6nk1fWd5EymabVulXegS9s74vUD9GJKQNsbHLAQsRf0IBy3CMKQq7R
7zvX7sqfpueNhzywr+W8p9fK5jGaSjDUy6Zn6ev0uzYoVFkSbvbTr/uHpMhpymRL0DA35tBf2+0z
FZHPg1mzx6kttLaVBc4sUozts7nX5OJ7oIW4siTVoU/kt7LvXpCvekXv5spNcc591sCjM0++KYT4
s02oiDUL2tQur2OwVZLwDVE89L61zt5JWWGuBEnWzo9jc1tko75Q0ibAep0EzYlDlGDKPF8HmA4t
qLv3OCEYf0arTw4tONklevzJ2hPm71LY6qEaU30pOY3jEqTnayA6CZjZot0OXtHibKD9Vo0xO1jI
Yi8q30Gmo7O8B69XZFpp1IhGDKxWuaqE37Hrwh55bH1jHWNIAIUD6Glu4RUfeym1s47S9zh22cpI
gU1iSIYGUG8Zy970w0dZ0YdtQgl+ZRqh8eKoUrKJ4s5ZeaSae7SyBwLz1v6F8YixVb3JeKVIf6VV
Ej9roqlWwgdaINd+us3GEY9Xuq3LMlHErdY23n4cIvU4tT5Wpcj6XY6rylJ0PkFCBZ9GTVLftQ0k
yHCmydeF1TprDcMp1zSbdDlAZsJEKjMXstyp0hJfMHODRZa2SPFWW42Jky+UssHQQgV+nXroAFAc
tEEgCDnDoDvqsM4GA+HtbfC+PxVpwJ1A84pt7cXdbdmpyN5GtLWvPBSn6mJEq5S8DRPfyilsnYXp
jSmkrnCEK1bdmqRbfxV3/gEVk2W8/8v1pSUXL8LNtZN7+kWfhgXGQsSnQf6aJY2F6EagII1LE3yF
edUasC0JCo3q4Pfld+rcSwjyhwyVouWpjtRYBPh54ZtkyfWijn6o8fPln3/uqfn882fZRxCrhREW
/HxL+ahb/AmSJ7t/T0fc9WrjivSpem2w2XWXk8Fpcbl1Mc/wbvQmxRXREMk+CJDgkbSuAIjYYNZA
1e6At+hRzotwP6gyliXABFcdmOCVCGKxleMx3cpyT3sbWaFl4fjT1RikfU91e+MlhrUurQRPLuSU
tnamk6z7mMX5lp4/0+VPr0RBpyEqUpef9mhWqm/yEBVeXtBMtY9tnSy1LNuUsA0u79S5t5J2118N
IyhK8+in7rGmDMfaxRIOZQAnXRemIy+zoShA6+ItOCjrIhqhO9jfLg989gh+GngWz4SWnzFS7Sq4
ZsTgN0PvSg3mXFz3eWazy4RccWabzMwr8LSBD3Bj1dEvrWTDFOtVy+mAFjKWz/9vs5pm/SnEAE+R
GHS8XQ1vJDusNmbh/BcVhM/Tmj1NNR/WWk9rd/CQdjCsjd98U70ffqBuL8/k2sGYXWGEoAVaHCxf
DoPDWWIni7zdT01vFkrdrXFZgcRx5SyevciqQ/SpAaXke/V18exBFvS/hZuHwXcfWOwC9xxMAxSS
wajb5U7xr+nLPPOgFf4z4DyDaqO4xjhWuJ3+nuYbf/xW5FfioPOn/J8RZslFFUpY53TCTYd3FSNc
C4Huy9t0dgBkUmgFQzA9IVPZUV6hg9kAALsVxU/cd/+bA024SAOW5s+JYl5dhhzjunHj4Xs47AD3
X/n5Z185+DsUw4BuEjF/3XN8HqM+tRvXyO/Qs1zIyn0FiujyGp0dgwYdnDjKTyfSKB495TEPO1f4
7bbIxXo00IUipvj3o2DDrU76gpRS5sWUVLezVJWFWynFug/fswEy2vjj8hjndvvzGLPnpbd6SbaC
xpWc6G1U1CMWW1dmcW2E2fOSJfmIfGbj5oJPdXbbY19weQrnYpzPU5i9K0WRy1HWCwz6qo0Q7X1q
eS+twMMK0Obq8lBn5wKZ8W8JxoLj+/VshYLyqtU17sAk4vQ98O3/agDitKlQAcZzdnj7vhFEua1b
D98rca9oV57gc+cWBgv0P+jpJOTTe/npY6JYkogKqXdFGv6I0mjXBcFTol+TQj6VFIR6T4tlylph
/KO/8nUYeQCfKhsDvAhzgYfa1ovfpOreDtUbClsLM8b+En18jP2yFJRwDIlm5Ns20rTES0hEz3GX
PA5aiByatLeij8okYB7NtSBXWkaq8sfCzhPVIwChdmLhS9aFa7nMrnwWT9fq6yRmxwrT76w3x8Ed
+nKnKBLEtltD/Xb5PJ1GFF/HmO1HHpZFBbHGxbJ42YEAInc6FMzNHIK1WveHvr3mj3KmnjANCS2X
J149xelXjRPBXBlcS1kMf5JfSrrJUC0ghQUdeBOmS3+JOSaSBpcn+jfR+FrG+DrsdLM+nTwtsQGZ
U+ObBGwsH6mxcYeB6aqX1iApl8H63yc+X8ebHcFeayW19XpXj4xfimktwc0t2iTbgAa48vxcXdHZ
QbGrvs3TqcvcLI236lnuV+qPchmszBVGtul3Y1ksSfOvPBSnOk5/79g/+zg7OkOgGCACBzd8beu1
XeGA9NeIyVvBiQWJU61CDbWscS22zY38zVtf0wG4uqOzbEIRttdprDCyPSAIl9ld8aHelbfem72L
N976muvT6dP7dUNnL6OOTAQI9t7NJJDOUrs25ccrR/T0O/JlBH1WYCrjqKCzQJH4Lf9hYqmNyayx
gB4crdqddqxv9fGpu0se/JXyfnnkK1ObM1rkhB5iRWG/wZe2yu/t9FpIdPaZAXyIH5JMC2/em9Aq
o8DhcHClEcR8immk9FsFQY8BA6bTr22UXLkSZ1cSY0cbOAR6anOZkgplYr/reGN6DMBBOnv+sBdS
s8+96MqmnVs6gkiMN7BBoj43/yDjeVkNjULroFwlcb3ocTi8vDlnrzfLBtiMd8I5wXfATi+cEJS/
d2xei1+TFLxYgB8CTXHs1+qq2NqP1+7WX0zo/LWkMo/UEhjJSdPg62sJENPCBVl1Q32U3gIS2ht5
NL3bTtW9jRTTZBVQEVdx2x4R2VRuRkfCA9TPqhFkGIUGaCXlrRmW1a0qinSrhan5gQWXssW7L9h4
pRWv4OBKD6KuQvCv8bCS1LSBRB/itYrxyz6jZ/eAyHt8g9MxXKSsax+VAvxJbYf6FhTBsO7aclCv
rPVp4YVoAQ8dSF2ooVNXnmXYvVRVCeAWLOnNb21gF2+WkO03vQ/S7+jGFTdxG7Z3wArydajlxVui
a/dVaaeb0Yry26xGCbo0+3CtRVr+CggYTKlIwmHVmbr3x/TQHKjqULnRlVHf6n6X/s7iQvoTd17w
p2kEryXe8j9Saxh+Xj5DJ6d0mhanR5+UPAnrZm+1bqRSreI3bJgtgOj82HMWrizd2eeY4g7MNRLp
SRD365EZIA4rkPwBXYnbSSEuX0prEOUIxOUbaRW8XJ7R2c/P5+FmH70c1rNIGU4+1Nn0+RnWGK+u
inHlbfxb78kZ1uOrIJDwP8qP7Pe1r9/pgqJDBvcPyTMYeuBhvk42BRwJF7hznYQUNdMm2kfgV9sr
c7wyyrwp35eSHI1652KM/SpujV27A8g2Lqo1YpCreJUd/7WcMUhxesgmpF4qcfIcStYqHS0bpmXm
TfpgtUZ6EEUJIaVoWrjul2d3bnLT987EvpRh52my10OW7vLSrZ3B/O0bQfjmdINyJew7iaGng6/K
JMhQVikMzw5l1kW+pAMHkNCowMIje61F8gSJ7IoW17lhEJQBDUxLEdjX/NkA1ClMM3OVNnLzWrnL
PTwcml57vLxkp8QDpvN5nGlNPwWx3QCHU+kyIFjLbD/8MHb1kdLwjfmsjQv1Tlmm9/02fepujPvw
2+WhT76os5FnC1mmZdDUInOHzrzFEhewZCHLK7nLrEUbhdmVs3H6mEzDaZwKTgaQhnnTMS1sszby
YgouV8am3kJx2TSbZjWuo7V/VdXs9BM7G24WSsY1n5WW4eQi+pUPTQZxTjeWOG8HaHGUN6mlH4eu
uk2T8XYcxWtVeG5biSeHInxUVR8094PV5fU++yvRJIYdMIl8nuCv46hSpDIo3GQyfS6zVZl6P+CN
ruR6eDEb9XtnOrtW6/9EqvqaN/Gbkg+vUlMclEpfNdp4JRedPhBf4gEWCEw2Gn5A3jGrnW1/NGmR
pm3h4s0OXaBFwgEW6+S0jCtOrb1cnvu52wTeSbcQSqPoNK9B6GbnKwHwhb586JsnBy8cuX66PMTZ
+aiAkNBygoo1/1gZ9O0r3arcPnkXzpCsa1u8DNBeQywOD46Tby4Pd3ZGE9EdCg56ffN4VHEyzLX9
2i1NWNFi8P+A7bsJ2ubam3ptnNn7kDdjggxD5dblTzRDFjJGETJWuJcnc0oomg7DJMOF5LlNlWUW
HMYpiDd47640eBKSKHi4R46wDqA4k3tAknDHRorCad682Fjc4+TjRAfZpMSuCJDgflSmG89qy1Vk
yONtZ9tZuHDQwdpRQI8DVE/6aFXpubEC/y9dKV6f2fdJuoD/4W6xG9MCfnpAW72TGuR0XKktbyJ7
opv79cIIyUXMIr6L02Z7ea3ObAiJAcVgJBoBac/vTWh4uTcmqmsk1S8fTY9VaPXqptHif38/qWdz
VXRTVidblK/zKnx4eLHfugC4kV/xOqv7XUiNRbMvrUH2977/x2vren95duc+CsAvrEmnF7DRfFRd
b4JqEDS8onqZdh+BmEjtu+aaU9eZTcOgU6Wzq2H6chJZhl5qml5SuY2SQLWG21B4z8poPta6827Z
8ZW7evbbA/MFTyIF4ZcTgcFO7jGv1mt3ivtuY62nq5qKcmu1yfi9Mjv1XoXcby9E1MrYCYheWWGf
RHKWwKcMbSN5ksJBvRZenztISOmw2rgaAPSbbXAuRVo3GL0LSEdZd5pSrrKy15dhAQHj8qaexmWc
VepyCHkQC56EtnEaDMXAFZF7ilb9O1pU68sDnNnOL2d1OlWf7mBaKa0ZNa1r1MEmh1HgUXOVnzHs
GaPiylf0zAHl1uFoAewUtY75da8sRMXg9rtNca/nP1LEIlX0KsqovPIkntsdG74J8scTRHH+vqNw
REJZMk6KDlgqRx19vuEtS+Q/l5dOO7c5wM00qIsotZ8gzkiImnAAA60lrVZs7ECxb0ojqR8LYZgP
iMTJkHYQylKqLNnLVqys66I0X9rBGd0mS+xd6jfVG1TT9ocXC6dfNoFlt0iJFdKqz9vErSL6r+Q2
YknOaC/tOk42pW1XP5pWOOtGo/Qd++MfRW+VdTPqmIKB2V+Pnp0dNDlT3V6Wom3YmtWfNOrFlWD+
dPLO1DIAU8t/YKCmg/Xp4GDLmAXmqLhBbu+VxHto4/zh8vpeG2EWBxqjsFtQg67Qfmvo5QXD8+Wf
f9qYwLtJ5klB4EVHHH7+Yja5w+1mneQH5Buqt7BamJSiw7W38p7le/1eekSq4mg/T7GuszUwwUgO
CFxQEd9Wy3BzrSp+dr5wOoCVKVMyO8tbyqoc49xQ3VYxD8aYH2IKHf/6akwzRi0Yz217Sk++btog
54jVyaqrI0xhogKiV5wX9d9SYKZlnfgvAL8BJs/TcfDdwFZazUUTaqn0P5VeW/TFNb+z03eLQWiK
QaGWgfDOw9JMk2HsKqprl6G4k7Og8ReoEUqbmLhlGQRtv5WAu14JVM+kfJMtHnRFg48KlZvZoYeB
n2t9Nrr6Vho2Ilhpm+IeS48VLojm++QJBSMT9pW9Q3Jdv2l2lw/sqREGK0sAM1npwCEnh/66fUYz
REqrj65fifBGwZZqZw5Z8VyrbUfHDGNOKUfgrxsSZ+vLdfaaaEiReGXXExBoFnIWKoQZaIBXTtUp
nA0DNj5OpEZ4uJAhzo6VKfl1YQjZnYSvk8nxLll54JQX+e2wAtZxrPdimW3zj8vLce6dZzcBLUOj
nzj1X1dDgrnfxPboUu/c9DKXtHY2UjFcCeZObyVzo17HSOBaTxC3qZLIftwqbliXwy4sg2ytSfmP
yzPhi87v+jWl4zg7VF94iHBdm6+gr3thrhCaUis3lrWClKlcKY+ph4UnDInvKIW6Umo91IX/IFnO
o8Q582zZLVt12QFwrnOxErjQOXFLkJQuJd1aZJq5r0MDYZFi1TQdQJ73DMC7V0abMuwfJD9ZBgOS
o+h3RBg0qXV516CP2EQDxew62kDaQBoz9xZFB8FH71p9aXvDU6uOAGfM8qcsYHqVzpOfextemnU2
9g96NtwNlrZFTPcGZShpkUjmIq3qowR/wA+KpYamR4R+QWvEq1EJbkb7vYiKZSr5j8ixoGzBuyTM
b0mnfveq7E7SspvYGJbCIisEALEweucgVK5YqTQr33FuykECZJo8yinXb0zAeOaP6HLCo8+QTgia
RdF0O6cxXyKWH179/yLtO5ojN9Yt/8oN7XEHLmEmnu4Cvorl6MneIEg2G0jYhE/g188BpXkiUTXE
k2Yh08FmZSWQ5jPHVPtK7a6gPmuP8fAw9FipVXIaeLYntXTbVYKjlDDsNmW6x8MP4ilLPGOM0ZGO
q9t2UGVPo0W36wBhCA1zy8XE7osU/nxgFiqCcAu0ya0J3RGQTKGWKfsJnMZJ2l+bplnYDfDA1oTI
dIi5m+nDbhBQaKvIFspeARsUx8ygxhkNbsYURzTy90bi+z5kT4amOWUu2jIprLQgEBLHI2T8jU4d
dn7W39EG/5OH4WND5V0mjJHzoYpUhMYjFA1dMOKoUxYoYMgz+1NTrspJPbRD4yF0cUqIUFCEGhWv
d1UX2m1Y2ajnBnhSdpJSDwIutl5FrsRCDxGNNeT9Fn/vKiLQ5xFEsN4FeasPiotOP8oDBi1XYo0L
9Zf54INrAPShReCuFwdM1E4tEQbxEG+6B3qlPEK3MrxrrWkre4BL61Z+LPxVM89Le/LzoPPPP0U4
8aSqvTmJaFKDuLyTrqg/eBrGo866GcSl6+zzWIuT3QAoqSSjeKBVZveaDMP4ayAewgFqF2tl5QsV
g68Pcz7xPs0r04sOJt7iIXqgL9Cebu/olR6wo3FSHeJDi3XwpBysvdGRHQOw9uMQrBXsV9/n4uhO
BZbWEt7n7K4MbyW33KNuupubE9STA4jXOmvJx0dXZXnCfn7Ci0RH0sKeFXjC01GsLamzOahfduYY
G+0WFQjYfx3zzeSaD2C/PK6c7nP/YTk0Ep450EQbT1sGRFyVi1rEQlL9uN4j7tfTndztRM36A2sx
eiwLChmRul8XLgQkOLVrf81U+jz7Ain0ry+xbF9kOZ1yqCofFBwAPQiyYZNDx6620qx2V+Z7fmV+
HWqxWxkc1qjQSJiv4qVucoQUQfIKGwdXAwE0Eq34fS10vhgZfZ7dYq/KYqw2HYaE5par2tADfhTs
t3m79vvUo+sAlnkK37zSZY9hyCJNFUQRDS/iGSA4w7Ru2mI0Du/TtVD3/zG5meWN5gkwVIvdYoA+
Bstn8SATcLGtllqSkzkxoB2V6g5P1ab1162M5888n+BfYy62C0dXFkwQjKl2oEty4PjhkScdSZit
USXPBSLmqBakXRTlAA6D6OXX82ga1KGDHxSepf4EpAVRbWU33qPyeyD7aVttYO/+oNyDEAGV+nYv
rLqtXlquM6kXrELQls76RaiuUhkZIqhE+zpkXmysFZwvFLEww08jLE5cQQpFI+Qq4mMcdzeF1wfG
LRwOHWSRTuSt2YNdOm4kWLNLBERlhJOLJEWvRpoQQcX2azfFkfrxQXLFYM1I8UJ3HpP6NMwiPYf6
JmOoUCB7nqI/u8zhZjwKh/gWbTBLPVJbPeX7N25rpSVbs+l1vO8Cc5f8WPMnu/gG51Y6/HcU+QzR
0nEQnZJIPHAN2v+QqVTHNZjypdMTfUssURTZUcRatJiNKadSm04wTBI38FsoISrQpoMdyWtRx6VA
AGVOFB6gQQgDi+VALKO10uBm1FDpDIlVp1upelH6+7q9/yfH9F9DmQuEE2kYxMNxCXd256Y3fDOj
1EwbGM3643WtBznnbGzs9E+Tm51DPkcexiBkBQTwgTxKPN4eiwLuCfIThWa3wZG8FBIIc1c5X7W8
uniYwZUdviSopJ51t9MqM9OISwcg/3pHdNHBTJzCsEy3+EVcGCzuIHbtqV5zZPfl4+jraOfnDkT1
T/lKaUS6FFPKf32Tjyf0KfbKm14x2SAdxm3oM48H4may4bNgARTor16KFy+pT4MtHjcK11EtC+KB
Qad+O2YoIWqlWnlQOB8eiEKTjUQy7mglkUD1aEbhng00DBhkfLn1/Vq7+AIgKjcrKcvwKl2Et6OQ
6v2AF9D2pqXFv6padjv+9k/GmJN1JFtoWC92jpKoORxRxEPdml4pj8FkTDsD4rzfj3LpIJhrW4CZ
zRCeZdHBqJQqy0LlgKJu7VS0G/xI600Hkri5p6WStrJJL51sqCyrkggggwRRvq87Rq6MtIBa/4ER
GIaITwnyv+/nszbA4p5nHJl52GOAuLxp++rYar33/QiXTrTPU1hcR5MI+w4Nl1+TwntC39ERJQ3+
EiKiEMC++X6scyASTpjPgy0upSpThUnq1FnD2djKLAlPyijrTgc53y3MVajbVj3kcn/BEeSYJUZ6
lBIldpoqVi0QleOnbuqLoxHHhuEoSqHaIw5pu4OrjCMURr3yci+uJYJ6r4zmjn5WNssUtPEHRg6a
cJo9ikSI1xq1vfpMLm0+tEP+e5hFbCxoRSXnNTn0cM+VbeM9cQQbslubcgPZU7vY1/4/KlTO7n5g
4gOHSeTFyUP0YUxpq2IvSgzvOasGDxYPoxfF2QtnYEcLUTL4tDRUFy09bsHuQrFQu0MVV4ujTrTh
WhJdiYW5Jpx0YbnPMQtuPVQMz9XmRi03eBbmx1p7Q0YEPevT9wvwwiv98vnL7STEjWEWiLq62Kf0
1mTvWQn/Orqypy4NAwULFVgUEUpgS0SOnnBIQYDSFGa/Yv2Iifqdrltxt6ZosDbOYjtBcbyHvm95
JLBCgky1N5nJhkSh0xiK+/2Dmz9pkW+AlqdA9x4IGwQJi4Muz8GYBVP0WAueUvAXtHxRRtcTuMVP
td2UkIA36vT5H4yJVsgMb/mwQ/h6uApDorJWS46jmrT6LJfVwSUFut5Ml6EYK3XmkwjLoNAaJu3p
+5EvFkDgUwbWhYL5njViIgGBJFSssSdDH8rkR8gNQxPDrpEkq151ZJWV3K/hiC+sfbhF/jXm4hwQ
BZLgCesH09gmFXf0OFxZlZcOGjQ9DSDv0F06646oPNXSelIOg9YcjCz0yiYPFDZcf//sLo5i6ESH
zZAKC/fFfSJAMTVlqXGoQToOcnhuBnpeyEiLTdH5fqQ5YlisSWBnwZeHMi2KN8skH2JoIvzQNAjg
0KDbt8FcT5BXuzqX5oM9DNgGEF0aWjBfV2Ed5VU2pfQ45eROr8mugt55ZDZrF/2laxh9DOSDSCvO
SYqsUpMSxdxjksAMKO3ExjYg/eQiBTCcaCi9BIpx3z++C+sNYQtwnsD8A1u6PKQAGcw0PU2PLdQf
fbE0pdpOW2NsVu78S8MgMpqBPRBHPUPHjxJq8JIYH3MCg02Yw7Hq5ft5XCodgkygKzNHFdty2Zyh
aVZIgxYf50IwOjNpkAeJM73CisfmLkTkux10/YFuNlfwURfWH0JlxEdQRgW1Z5l0pjkpwV6MjyO5
okSxgYC31fghrO/DGvrlLfprzVqCcunA/zTkMj8Z1LEXMgypJhKczSDdLUheqrx2KEl//1CVj/Ry
sbswOyjZqPj37Nr4dd1XqlrEMk2OhBdugWwMicxOLo1traBRMmYBfGVSu2MNSiZG7kaiW6I5FENb
3oxfIdkOxuXdSO/SsLFTUtsSckk5e8ukwVIQYdbSSRcKi+N0IJqxawe+ZULqt33jZC1aJmy8ASTu
Zw3bP6FklqYCNVtE4KSWSuTDpc3vhgSMKR0tmZZsQJ541CDdDd4Yk6xKZE5Ydl7Zg0LBehjIKfov
pE4vEP4tPRBCt1B0ckbdpBbKvCE5QVwTZsBdfx+L5A7iwGUaQJnW5y24kEJhw8Zk33ep26fcaoFi
KooHMREctdsSuNNlaW9HE7jFgl2NnT1IlcUb6Eg1m84QXT2/V2C0NsUHA1oDVHFqRl1ZgBohmm1h
pjgD3dTjtq0DPbuTinsxuxGiWyV3usZACRju1n3mEkTIZdQ5I0uvaAyiesd8KBvaCO124dBYStbc
J/1T0zdwY3npupOYhVY0mBZJr8fwlcrwtuiheBl7mllBylx3qkGCJdYU1Ay2iu1dzqCMSEYAC+FD
GO+k5kFvKqtXRXyFeznch8NJgdtHRgMmPRjDKS+g+b0n+pa1oVVGL5zcJiK8YoTO0aK7sPgJ7RQn
VrmDIBGQKH+Wh6kV4oydftu3oZMnpSuV5Cqrd1Gt+nAV8DWD7WjYQVcFtnSSciXG77JCYQEK5Y28
tZgMzkAxWsIoXWVh+Ryq0DpLNLhcjbDMMFgL5xzJ1sl0z2gCsI28K+AcNg1sy6Jhn+ayV/cjPHWE
m6SgINth3TC2a5Rd2Ck/U4OBeJ5scjY6I8CYhgAvzQGBDnnLRH43yKafm7ldmgS90swW+GQBbQk5
MBiNTBpog9Fj1z0oZGcm8DNpgdIv4sfUlK9wurrcTA9ZPWJF9sQCgiixxByymhBmeerSAR1YaN5a
Q90ApKALASDOGCgp0KVT4OcZafZQp9QvCwh0gj37NhB+m8XjUUHy3NQ5vneT2pm4kfS7Li2x0/Id
LL2h3VEwvzNmuAWaKCaf/RZFGK52AVhDD7m8k/j01tfaTm2KDQztSrsolY2unCpYjLC2BBxqfFTk
BpI/uaNQEYJV89IV99iDz2FkBkZ6TzixY3hKShBdT0AKxctTq7uBpoCMwbkg1qxB2SeG5sR1ewUX
otaWKs0pJLjh5cpWhdeMaGSWrAxwpImCOJ2cnPw0YWHNiezorL+CutKVpvQOnYxg6hR42rWW2XA4
ISVWyHO30SI01ycrJgAzxL3f0QfgeKGNW7oQz3HE9IYakd3DTqCsYPct1lZiml4LyrwUDdAShStd
1Z5oAVsR8mD2j1Ebbmb95rz6lcFooklRamOVE5owlyyjbUJPRGptDTLIcRK7pQl9opQdamA2hCE/
wWYztcJJ9BOZbSCm4oohZtig+c/hNgR+Q/aMXu4m1bNbtS7u5KJze/R4U7H3eiO/lXvpES1hN6kY
9aAetiWxyd1aMmpPz4zSNxTYEWKlJPnBKDU3nTi2KjRpdmkID4q4A9S+EgHO7TYt8mLYy2ovVTg4
U/VEWGQEcLSdbCoYd6aA94yvCElH1Yp0HRi/BrZyBcpMP3vQvvE9g+9vkgvxE0QsgfabJcpFKL58
vUcmRoxER2BjKA2ghBWJ842oVuqN0chrNe+LQ2kADqPQrAAtsywxGfDYgzHgsRO3eb4lJowI/zZ3
BXVf2BDMVD9AQZbYxTyrqSnU2TEingr1/478ZAD3f//ALiUfXwaZI6pPRci60UoxxiDDtt0JlmaP
KAmkyD2aHbRRHDGI/gm0DVGFJiJAQ4PlDCzYImpT0yk9qq0g3sQ5H45jU6kr4dKlt4OHNiNoAMhE
pvN1Wiavy4bw/FiWwy+R5C+RiHo2RNb//tMDYR7NuLmYjNBlMQwVJs0cVAWpW7shAW5M0OUzS/dl
T3JzZwzMzVoh90KE+2XERRYeQp8dni0YkVCrqX5owt33U7rw+ShnQr0EQGtgOpc6Fn1asURBJ4cK
JYTxpY2ir9UAL9W9CRLdeVmDy3mGbdRJIyVDLHz0pMR7qM7ZjZPexWj1Uyd//H46F+Bo5pfBFuvb
bGQKHQUBb2h0+1PhpRydjR6dDcUmL8WW+YI3Xq29pNUpLuLZlNahHmHU0cfJC9O5rRTAf3evvbHJ
VYO1ltflSc5ZAaprkOZZpo0AUY2jEoYHkhcHpQEbWBieIfUMCcDKi2GIBVHuF5kMcCKCgkQeQ80J
llLHVE5GRAkZYA8dFAU1Pfz7Bxi8HJD7A8YGX5PlJmyVPJKqKjqO4SkBCosVtZVNbCXlkxVs5UXu
gDR29rEE+Bp42cWzJqDn8rijx9aBzd5mSuH3Zs13mGWc0msBQuWvgOQDwaK40lZyUydBXz6BypMD
nvT3i+3S3oFOOZpK+OcPG87PZ6kg1e2QFsJBS1BOZF3az66rdO3EnmsAZ/OVUSzSgA8GpXdx5jCE
oqWgCB96gThxtrCPxomTBOx+DSaCXb8y1uK0aXlYDJokHAB0tbOp8voRorCk3zcQVYGSe+rrQ/8M
QxJYL042oMYnosKzj7fbcajgrvQKBJrd1smmYooflyK8xkK/YalDyngjlwyaBskmmUILZvRlq0Ig
P3L7rHL19BE+0fZUcRtdG5+ZcEmUuAVddj9nJlBvDWwKILCZPYpF42ni6I+gXADNjHit8SWpPohD
fMCi3udiZ8NVZz+kSB6KaKsr1T7R2bXQS7c5fVNK5bpKNcD2Cl8LDUsymC8VrxECWBPZGO22+tQ6
lBu7CpVpSSh3ldBZst7fdHLpRAb4/hL0ygwGQ2nFYmh+CyDdZ/pow+LKgZ+Jo6qv6CP7sVxuJkl1
sjh12jLehgLb5Ap3uSzAAFLe5qbqUNJvW8SdWtyeuPArJ/EdypVWVog3Yh9tqGZcRWKIUg33BCWz
o/CJJ/0OFZ4dEMB1+1bIkZ+O9b3R/eomEJqkF0A/vQ4G9oqQWdQQ/Sp+gqyTZ6ThHg6MFtzGXkyI
7hUK3NGFxFYQR3cwIanEPJBT+muMoKZYaV4iIxtthtDNNQG+wAxAPwR0asLeQ6JbXPpp9NpN0US2
UD6hmmRPcmXTNrMGuFky8ZcsJ74gx15U1r4O7bO+gqiUUD/2wmtWpVtVj1Dvr4UtrMWgAYXeB86I
CLhQsZFtIX0pQ27JAyoqYMbDvdOfIAtUFj/FFK+r6jYJjYOQmzZ8wG0e5vj0m1GHlUACLSZR2Shj
w6B+a27NMj0K/Kc0xCcpMba8TnYTVDyEZDxx02+I8NTDu4e3yrYXWrcOYV8gE7sVhyDVaqvk8GSf
dIsUoZ/A0lKmLfzE80CLXspmcDKauby55lS3OuFUh6+Ev5qAzfLRKuiTqr4PwOskooueJMzYTUfu
m6vKuE05RBaa3OdRbKsJR3xcwJ/1QdZTl9WFk6dwwRK4rwm1MxA4sSfIzSf5uuPDVipNt8HhIlSi
h2gLWT8LYuG1gXYr7SSXDsjVSgPyZkVBNpUOkKRkjPcoaz+jn1lb8Hu5Yw21yxTVdGH2HoyhNo3C
FYmOcWrYtMxn3z7fqMCnCpV9JukuAKvOCIfJXB88GChYcXwSC8maYKEt0Xgv4/1wNPMVGM5Xo+E2
c5tyAo5X/9XFzxFLrbZNZAvMWhvVDi8ztH1S90FaTnYyGG7WXrdVE/RZ5+gjfotCLVR9aYw3pio+
0N1enMK824wD+MwFZlreEw1GFxIwQsK9XuQBKTs3q0UXvt/OmHZHgvpLPhwaCMIkUGaEZpNDZRjF
I4WBCbbNK8XrpNYhCKkrdXDiFK54UbVBerVpwv5Bb99S4znksEBtYHxrhptKq9xR2acMgbIe/YTh
TurIEOlmIQSO0/G57X9CE2BDYJJJ9RF0ihYymreD8ihJD9383qFnR+rj7HGL8NcCxQOPcnY3RPsL
vgiAalsGfNUYhHktPc8giSYVVyMsYEHyVx2eCAe9ZY+DLr2aOtIBymE5rNTFNszHHYcEh5Wi1WWZ
s4qtGne3fawHetg5FQDHUj7Zoxk+S1myi3s4p6q9/pPn0rUcNUFLlV3dsnsQ+NAGbYM2Y9elhNy2
bnfGCA6dmTuDbPwQoVwvx7kN2W64tHkCwOkjKKyQoUTrjG9KGIkAwFHOppCaFpR8E8HWR0Izo22F
H7QlzqxlM2OLHTl/6hl0gNrMl4cfebYpQCzVWO0UUeUzDYW3Kg6SUHiG5dPEN4oZOpPwkNfXCOUc
1nOH11JQAISM8kcXwnwXYu1IOo9lXwZSrK9duBdKrwTOOugvzDXzM2k00G+6RBjjoxYPfKdqQnOd
abzy20bH5UIgaPZuhkIK15OQ3IViX4g2bFllO2URHo0G1Lhmm1BSYSiviMmTCYvLIyk0siW52v+A
/+K0KSa9XFP2uZABkdkTAI00FI3PDLtEtYxVVpiHpIGAWCqi2PTaKWuaYWuDyF/TrEnp64q1GIRX
+SOHKxiuhyTS/YkTaaWDMIc1i7BnpiohwIP+BTzJF2Ge2NB2rBV+1KJIco0plK0+HCM3KpMXKcnl
EzO1zffh3KXgh6hgu6tkZqMvw9cY9SimFNExNwxUxAaNt49dwtkPoBjkx0EVp2sJsct92kXDSkx7
ofJOPo+8CLtiAU6ZQCkdE2Fbq/dMVKwyee5R7v5+gpfeHjh7aJWgCaSBtvj17UXykCvg6xy1JOiS
2iHmISTmylQupkKfB1kkYCEgiFJkRkcUJF3hqfNzf/LpHRQxoI+krXiMXEqEEBhDKmXmPktn6puV
LPTDVNXo/zRMs5rOpNdFMoTXFelKRxpZDo3rHjXqfV+SZFu0Wfkyk4koJBOEXkW7SBSvdG6kb3Ik
5Rttqs1T0aR8BRhw4bkjdgfOFasZEKjlUlZQNVT1rj0mcO5tVOkBl+1PcDFWspELGwajYLeAMjxr
zy56iRTG7Ki0tMdMmY5mgfKxpOAyK/osyCbpSu/XJP8vLFoois82d7DTQ8VlkZeQWpOieJqORdLB
RflBktqAIcGM4UPwsWz/1xv/39F7efpj0zf/+S/8+a0Eo5lGcbv443/29A0VnPJX+1/zr/33X/v6
S/85svfitq3f39v9C1v+zS+/iM//c3znpX358ge3aHG0XHfv9Xjz3nRZ+zEIvun8N/+nP/zX+8en
3I3s/fff3squaOdPi2hZ/PbnjzY/f/8NvfJPO3j+/D9/eHjJ8Xu37+Nb/J5l783ZL72/NO3vvxHt
37P2n6KrojETqzW8o+F9/omKn4AZB9oMmPMgZM5rrijrNv79N0H5NwjlMyMBnHr8C6Ts3/7VlN3H
zyTx30hoVaDoQDYDPAEZ4v+d/pcX9deL+1fR5aeSFm3z+28LljQKswTUOawRyQBdfta8+nritBQC
+kqOXSiJjwA8HYswnzw4e99JuflDE3t9j371PWxHNAu3Ccr5nfkDIrSRNRbVTueQhBhKedMJw5WR
KddgRamHogkB1W5sid3AqsCwSiFPrEzJf1Bj3IRV6XEu3k6q8EPi3SN8oQKm58dYxmcirXmocS1/
eiV/zvnzHKWv+TkMOQAtnWuChgR9I7yOxUU1Qk8k66A1jNQ1dVsxQZm7DUbkZpWsX0VRtlElOFoT
9RmaLk4lpyuHuvJ1H87j4zSXcPHrUErQjKWrcDLVGssHGtmkbWuLh+Ut/Ec2Jep5qRmhWyBv2yHx
ekJ2KjXhKJ9sFZXBkhkOFSV5rjJIsQJ6NUaSHefNXRSxKxkC90XnZ3n6khQxpBYQtLKu2cPd4VfT
ZO44RpBzr55wGHmwUjtEFcjKkClxtXj8UQHmWce/vn/ICxm8eZJo+UL+GBEZ8BL60l+EtiW607xP
bbmugmEgL7yCrnujsRD9Rj16AmpvtBrEhhGfnCmPEZGUbtfflZqIdhtxssrvVGHOxQKZQwC0FhhW
DRj3+cTcJlYT24QldlUwO03Q1dfLA1XGp0Gv/YrpXmhcs+opoz9lcNG/n9nXYPNjYsBFz4Us9BUA
BFysHlChEioVmFg2JHs2mveaSf3UQIALCzcZqVYVmTuIDKwwW7/GOn8Mq2BfAqIxqyQsuxkaLBpg
XdWmtpZse/Igw/qIJxMUBu6hJ+PM1Ynvp/lBMfornDsbcCmHjlpMJGo1Bqw74sjaXL3ofMV4bav4
fcz7jYwOY8Z78FsiEqjdvs8r3a6K6FriQuXOekt9LjmEDE6I6zsXkVPjVKhQDMj08mcao13Z0Nxq
O7jzoRSjp4lFJGJFVeugyOPmY3ovmlFk1Up3msanpGRbwxw8Vg2nSoBffB65E0cbUxaQY2cqNH7J
S5Z0r3FvHplU+iI10IJsHJJpcCPkK4fI+R5Gcfyv16Eszknd5A1I+3g6PNvJ/bPcZRttBIejW6tU
fw1Fzl/DIoAvojCEuywGEvNXVJYhYsesWlvTzJpjvOXLhrwS9qqizw7fytdjf24qtomapXYodRYv
Yqs0r79fTwtazR8TmdnSuKUIQvXlzTJG6PRQI0cvwZU81m9N5vBguoGnjm20LqAk/wPl4ovTAvYM
ah8o+Z6BmmpoyU1mijEHW7TDwgdB0h6B3QhAIRwclCcodA6ZtfbOvgZ2f0wVZx94vqisA+G+CLQm
sFKaMcbTpP1sMq08Rwb0hERInOemX6drMfW8BL6+PFxm0PvCPzMAbgndShmE34dRBA/R4ZB8K7zc
lzeZZfpQj9ysdVUXoO15cl9HW6Q+U92zqC8xmsQfDY7FqDN36K817YCeyl7T7wUTZBj1Z50BpS13
HmRR9rlKrnRzDKq8A+4FYJWpFq6KuAi+X2Pne+XrV1t0fE0jFkalw1cT2B6hDSyXYZZY3nw/yPnO
/zwIWjpft0rUtwI0Guan3eDyBuhEAhiGyD8KFBC/H2mRmS0fNQhci6HSqEEogaHIiCikbUJoRhT6
vaJNqFP+1PmPMbrSwwp4h8wiQ33b0sz7//wKi+NHDcW6neR5tll6FU/ivQr13HaaWeQbuLEqZvnA
4mtR244AatVs5VlfCNXwsCVdQ2cCYTPSoa9PIG06EisThocnY0CuEi9EL2X0FLd/X+vRLZiNfz7t
T2MtphoZZdbo+khtYy+9pYf8Rob8gjVzN5W9ols46u3BkXdtaunvaiAGZKWacX5qfJ3r4gyuaD1o
kE+gdmJAcRP6vu4ENEZhyPd6X0LbbU2MboEs+HPC4PeAhweYBFq9Xx9uH7ZqpU8YsHHVLSktdppJ
ZUWg+KIXB91GC9ZNrRb0WAw6N0FnrdtZQw550CJ8YkWjF7JKqW0OKRyd+avWqqesYE8tlAvtQUnu
x1KwODVvO2MqZp4Hugiazu1UGPbZqjLN+UP4g/0MwVYIt0KhZvF9hliSeahDXDsss5tE72ZfAu4o
A+DzQ7wVZiszo/JEifkxZVdFkftNKQY5K1yaEieG38P3O+6jtvDlNAemBNZLcOXDhTyj7L++lSYf
NIrEOrZ1sXXVDmVjhUiOxlG11Zndh0rQTBAGUdA0yXOH0sKrxRtBxmGbQeZWEOzRQMMrB/xHTCyU
/7Z9hq4OlTYhgBxZR2+plFqpaPrff++z1TtDYVDQwauVYeS17HCPRiqNkKKFSDkAR2r/nMCfWnDk
6F4p/vahAPUaJMNoJgM+oijL2KsSiFY16N7bPe8OE818GIbYdV+diPls1vGJ640bJ6VPGvUk5muE
eXJ2y2B4rOLZkw1FxzMlG6jKZBCEBlhPrMlVS3NPV5CfgKByTU2Y4YHLWzLi0UZ0dKNEk6wtPcTR
wLtB/SUFhUbSodkh3FeK4RTKS5Y9N9BcGpEgDwCRpRlaY4lYgcCtW1IdNCQ6GRNxtE7YN0WHbiVg
ndlTIv4I9XtJz63MfJSTNwpvwjKq0HrEPVH7PUT24EXr9Yqrt/cCqNhRCnETPaj4cSjVu5jvBfTv
mpE72Yi/C3zhCrLgwj6HxBCAVxARRgAGKvzXZVyjQ0tLsROsMBwdFY0pgzzJHWTAR9kpOaQc+Gnu
0NKkRj1vtHQNMLaC7LpijWB9HnjOYkefvsniXE9Bq+zyDt9kRoQrvRXbnT9DqGY8uK5Zrf/3b5LF
iIstbPIebZsGI84BGRCm8GpH152ptvbAPAjdbIpAPQrX/CG5gmlIVNipt4YMOA/T5u8wL1RopgIq
tOQiTpGcFVnYCh+8HJvK1JGEyEqFzDEJbjTxBGScFN5PMj0kuXpnioOfNbmrVOptLr7DA95rZXhD
GDmam8ZKbnmWQs/SGiCE4PxH/oxC09e1Adu1ohd7ICmBk95MU3dIdPTpkxgdQ90V2YDWYGfLLXe/
P6LOIjcMC41HFNcAm0JUvgjLYyOJelyxgqWXwOcrCcDOo13qkFCNVpL1C0eENhd4TPABIFSw5AI0
cCsperTrIIN3S4fBUcVhxkasjHJpZaMpMNs2olR9zhIZyzIq1dqM0OabGSJp+BJO0B5/KimwTGNS
2mHTvqSmAVFDdpUP0xHaS091Lq5Uyy98D9yb+BZoZM1X1jLfScHqaDj2+0ea1UPCnup24gHWvokD
4ALoqgjEQtptjiK+jrhIQnpST7RqJUTGEGnAGxweQCU59leqJb8Jvgw3ztbXPBH/NezvF9HqZBdR
U046NapHDK36NEBVs7U6v/TroLerTeZqoaOsPF75LIudJwu5BPRNwCtGovd1u8TEGHMGdhPKLeYd
6rpuo2wLM/ZLDeYPDRgNHWABKvPqVHfUsrT66aZi72Nz31EaW0UXb3OaolAiRXaszc6xQE8r+V3W
Zb7KJ+zv6P77Z3S+/OcvrCPzhQaUdLb89UkUGMsn4CGMbiOQzNHQ86XhWv/k0ipA1vvRRIX4gvJR
wvoEja10PS7piFgSnrWgXhCnZ3CZBSC/iu8iZZPIrzQtPL3nV6TpTiCfHVoK+U4KRVpiPhXQYVYN
KDg1qvX9/C8ElXPGooDbrM8F/WWQm7cccui8RCi/UVCdArIpdYCqT2ygrO8mV3/pYotCu8xba1yd
n6wYGFWc2TAG1aAlCU6githXWkHtvHnFYnJS0rio9fuZXFq05gEtTQtKmivnuXJhWLxrVB9wFs20
q3kFf3oR8AeNWwryE8JTjiWJ6vmo7LiWOiPvnEKE+zEYEiQeT6kADmUsO5kJz5MhczgFOmw0roly
BLrRks2HUo1tRYYiSXM3wbirLW1N94dkdDJdd7sofEz00opkyQvJENSxuMni0NGU8VjPwJfkhsex
pRWl09Q3dPj1/Xtdm+a87j9NE6gfYDVUTDPbRIEUpJAYi4N6NX64dMTgepo1lHFboXi+iJ10tALU
ujZjJGaDO4crqWppDlKgu1l7Ynjlz9/P69J6xYCgTooI1pBvLy5kkUl6I6KNgwN8Zp13PnXhRx2w
AEG89X84O6/dyLElyn4RAXrzSpNOSnlTpRdCJVXRe8+vn0XNQ0tUjhJ3LtAXje5GnSR5TJyIHWuX
h/ox3Z7jJJ3Y1L4MudrUirHOisBnSHp9nKQW3PLsMlwJTz9OiS9jrKalofUltHXGGGH828nV9NRt
+wuBDbt97nHY8u3co6feUfa+ZEvOdNnd51v/3IFx7klXswarlbLJWzN0Fv/ouXeYOEdrSSYUvNyA
lLkd0kB8ZtQV8Of7sy/B0Ke5GrEc53jm2eWtvw1qWz50u4rpxJlFTqNFlto/g68b3OkSU4LJbbcw
TUBTVX+W5shz3cynZxje2RwIRH7fSDlqF6PDxCKAl6C8tXtl5/+uDO9Nt5cFxI0x+1NCcjkzrb8H
fIR5/w26ZuYkM6CaJmXQ8FLf0iJ1S3/hFTSZ3uYUdDRn/ovUmELKuYE/kgZf7/BfB14t4Eqvp3EQ
2CgyXXMGSiFp12z1VHaKxnK0/j4NYnfKkYTehz5dCEm7i7M/uCki2zT3VmAeRcvDUt6RjecqR/s4
/TFnL+wzB9GQnQWDPVp8Rc3YFZXmdLK4FbLacnvBd0Ojf06qRvDk5peihNtkpH+Q3TRscGV8UydU
hoNop+KACwnQzyeNvEI5v6i8BSl+py1qU8aQ4KQHOdsP4uVQm5UjdtJ9WHROouu2jIVxoaY7OYQG
hHy3T0e7G/4p3fhgzsbdmQ+4vKf1e+R6gFxHIlNEcvvrJDaDpOlr9WNfEp34fWHwRJfVvr89H1LK
yx73fSz0ukwYwK7aasEMlj8houP06TfKRnjuvNkVH8edXtrlJoYY1zuoMiWnnm3lb+Smjnq0Hs5u
xMsDffsRCzufzmUi+4+D9tOq1U0jLUKBB172CtxbnBK9aUIDRov+tHZlu94OO4XquSMawOvO7lVn
xl/76EHpNSWhXHZMUeLaGhCjzI8yzLzalHehlrxr8p7aNc6fCrpYuIy6v5F8GbXt5JoIr7Mgux0M
HJaSc30i537ZakmVoO2GTtB4DXSOj9gLFL6OVojYX0l0l0JLZMdNfSaLcerAX2o4BpbEWC2Jqxtj
0+KUhg4sdKZsV9ThLzMK7DIlGwf0OzQfKlNyjUHZnZn1J2eiiaaNPxpc+8dM/TQJKtD0YyEry/Hv
b8XACV7UvUo5p3uoHRryzzWunww3mFkWDDrMaCx1dRSzIHx57JbsK1UySmRkDu0lz965ihO8ldvi
HFfrxP3A/Dzg6lxuDH3ox5YBxYkRxacQ+zHDdygy/FsO5eQtPwSbcyRVgHqnFhcugFALkYDQ+fp1
NxHyXFf8mfc6pTJTqN6lo7jNakTR0og/rHJRIhRPhAnPQxxA+85WKtEeDXjVik92tQBjWwauqIz0
G5BGyjMXBcxhFls7FH7LkuIVBV1f16PxNJokJPVbQ42PcdNtNSl6bkvzWMbpIW3T62Yw9rmmeT5t
0hGhLZx3+qsvSDYj0kV858eZPc2ZDZCHtEEEAFlw0z5xUznbBoJsF1HzWxWbt6EwARz/a7rfYJh3
LFN3licXi4hLPWjeC5P4RpgcYYg2zWzZUatcxGGd21Uk3taq9LelAQmV0ab2fZucM9L/nN4j8bYQ
ejIWb2gSnZqOiJrUkGwVu3i5N6qRrc7SQyYDoEo0NPGqa9TzztdIQjTXJTLP2RR+ZWgD4Nt4YfCE
yeQd9isbWZj3PfUUXzJ2c3mjN7NLe9Mx0gdHp9yRpIUNioc07lvKfzVqvJWyuUxrGoHLErngu9Vr
3lwHthhqTmLkTjXKXhFaPHJAH/GfUdpCc3Z87dfYD55f16+DJV9Ps/BHDRLa3cmdpvqEnnvoHJi6
HkrEqxaWk15QCo6y58Q3H8T5KEwJ2nX5IAfFQNK0Pfa03Xe4FRtZ4yl1dTGxDaM69bSkePW70e3V
4Bjq6FhqQdsGo7qdxYz+8XO2nCvh5BLP0cEK1ZwFSslGXfsQllY3yKHJnWCBpkrCcfEJDFFKcDLR
g2NjsBg44q6JNufOhO+L9evAy8b8aTdqykj0UZ2yWOunoL3uZry7zmyz38t8y8MZSEJ19oVFlvV1
jFnU0oJ8eOjUwasi3uv5k0yZscn42tYldBlXMOMFh+fV8ZnkyonAlKG5qwOKJKcvK6voHGKYxlfj
8ejg4MQN34dtfF+2tK3bjbuYhNYjSiPnXHx+YtP9Ou4q3AiHHnGpvHzPg7kFSf7ctrZ8rxNhUNf4
S+/PuQvXiuf4MYNQQSxAboJTHF5XT1r6nV9KwUds0bvjXtqVFxOMnPDW934+wL6H3R+9tov8yyTV
aiyn6qcZoze4i5QyR/WwGLkLDxUlPFkANX/78zjfQ4JlHP6iTZldfVFFfh6nGOVC7mghdyR9tPsy
2Spx681W4Jna6FrJcBuK+ePPQ55+tP+GXC2GEG2ZkpQEBHJBEwSeqgAOBKBppnZmSXw/q74+2/od
ziiuYO0unl6ta5FENfzIkzgkY0mnQfIclmf59l/jToaTEeXgM0zuaJ1izJvMKvqEVzmhsjODf72v
2X6QnpkYJyY9xz7lXyTg6J2N9TBKoqJ9rDiB48g2t5ILSmu37F9IwRfv8uAsjfn7c30dcBVphL1v
tfUscxFTD3541RjbqD4XzZwK1z4/1PIbPk13SRsLRMk8FPOUSl9PWyVlufx61uAO+JuJbG0Kc0Mi
3apH49YUsv3Pk/JUggHHUW1Rk5IEXfP2Kcc2ktwt/tDzP7k6RmhFfh7g9HejiEexFc8QLH6/PmLV
h0WMBIki+QtxtkUNK3Q7NAoeZUYH1vN5D/hTSW/ToJpACWWhh63ryVmO242R8lCYM91UkOdnl8Tg
haHuZY/slLfc4BfD9MUnPYKG8NA6IT9ky2X354fXTr5eTaE9Gg6hwo/6+vCtkQhBEIyhU1BDJ1ow
gfsI/lvfHK3+b+kX27iWd63cuvWS6J2MXaKUD1n3rx01d1YnJwl9D0c915Dzfa+8NfJeaYK90DW2
XD30SkTH1aXBnytOwk0qVHYzP5utyR38bZbouwQgAPPToRnMDYtbK/mlNa2d0WoiSldBsFiPaGB6
6KsuZXuKQi+PNa/Tc1syBtrU8vrCL3uvKSpyD+0Bv/szr+fE2b0Uw4m2UVCoMNFW018YWwsgd8+9
Wf075YErKzezP+0rGqwqDWDKUFyXVn5bT+KmB0jy88c58W0YXKNNwiR9yfz8+m30ftTxceuYJcl9
OJBOoyL+8wj/j+f7b4jV59cxrWnkkudr1MOIoa9WapdjB0FegWqETViYDy+Sotmpmu7LJHDPDC/z
BF93Zl4v1ICly+mDYvH1CSuV1slY5wmXy2Bjd8fC6W36AnFf4Hb++/9nNMhpKvUbFcrE6tgR1SgW
TL1dRpM2jW1cVI+g+ZVDfaj/nitRn9ib0dwgxIdzCAJkvcLbPPMjGpBDx6TDVR9+xx3drsDBzjzS
92EMhPYf5nLLpW9dnGylOYYzRklkcKLZAVa0XULnqmBF4QUf5x4Un+fAtd5/Hvf7zPw67CpSSKa2
7yYNn5uSFEUg/UUdfm5mnghGeDLsFml9I7xbdynlQeir08QQi8xgfKiudCe/N38vxFgc4eWNfwE2
TKJ9/cyiO6EtIFrgGIDbjBKHLfHrnNQLdoGmJloQ2niTl+NOwMt2FMpNEAFIa+ZHDcceC0VLNt2E
Ze0J+rBRKVTGifo8D/gCgRLGQeUuUfpn+Syc9LuQj4NwATQuhXGqYR9lw08Hsq6r5ZR1yz2/2mRh
fG/kJb0kSZ/afZW6uaDdK6W655pMhKrqtPyyaY35Xu3FR5q1bwo5esTBSdUTx8pmWywDL5Z+/Tw7
OD6+retlftAHRH4HQ7S14nrsgiicimV+TPJOoM+5Cyy7GJLXDK1MpkuHcfH18Y9Smr+3bbtvsQxK
2/tqbjeJKtiq+C+CjmXNyMOM2bVwW6qT1OuwLMosbhI9iL6ZB067m2AOnCZgvjeX/mRuqyS7jAfF
AZtXaker9B3Jqi7MxT8qRpcSZtepGV+zbi97qXCarj+UWraNJO2Qa9dEpdssIzUSZdlLOOpenGdU
+xdB9WOLOr2udKcJk42u9ZvSF66bnvRCUqRObFWXmhg+WmV+m/oPFWljowr/yHKe2HJe7ivFujX7
t6gDiAUqMM2d2TK2SThvG+p6I5mJxEq3BRpi9l2kNOOhMga7FEiHk+aII7hIXbZLk9skAbYhKm5e
7AmMtpB3O1us8M7VGnsihtrLOt61EVgZZUKyX9p9Ae44Hj1/nj1SKBtBkl9EKz2U4+jWw7YNb+ag
PMzF+DQHumuqD31LDiWFzmJQeBx6t9e4KtKYUuNjUCJayZFbWYG4V4SDZgZPObsb/HFb868KQdvD
s5CwJ5S6x7Y7RBnMM7E6BrPlJTHMgGiE31ejgXmIzY7j/F6dRPqWgw2te7suojOeJoNcqPeWmF1M
su/01sLQuw3MV7ED9IUEoR1/RX0NJ+FOk2/a4Q069lOtXA45+rj096zUnmUtdDa0amlGsIhIRdB3
OUmc0gqP/CMd7RywQN2ZJfyGLPEq0cttXN4vwLYpqB0tfZR1DxEeLlvw5DoQFAQxo3U9iaYrpRV+
ZIYdE3yIyRVNSearHLe2UmC9FWl26N9HmXZsg2jbDtx19eGyVF4xILTDEmCmdGG1phMO7cdbbJUb
U7/tgYlk2b4rXwXU1iKrFaLhJikufVohcv8PfQtkyeBrpvpenGXoMr+CGjba/GgVj0ppSz5dVlNE
o6PyV2NdmEl5o2ZUuQBTuGlMRzw2Ya10kNE7GdAtyjKyfRAQdStcdgEVe3asQsA1/DVK5U0eDBeB
4G/TAUkfxoHtjLCsuxDGZl+xeDva7xMmUhK6YsWcME2n0d/DgpVUF3ZXP4tqfigGazMnwa2FKrOr
bq1a2PbsTqnykvnmRvbB41jdLoPZuEAlkin8l4F1DmCwEEHdae18TMPgeUzyF0Xx73y/w0lc6p3Q
0N0sbRyRQpFVdZtSabeFGR7m5rVFhGFM2nXRCk5ePTXpgynV9N88ZmHmDUs3xLCUjRzdV1xDa7na
ao/L9/74WSMtISTeCt2wyT66GhS61s+Polhv/Rlztzw4DkFxJU+61xvhtiQhmjCFyjG76I1gb7ZH
gyNiFP+NPn0J+nBXVvV+sUKX235fwySMOKRSAxhlHpAEPHZ9tpny1q7n+kqWIlQdoxNooP2CxBMk
BAZThntcvwklcdNWMy7qqPhi3TPVP6ATXVnkWB/qfS/TLzz8TrdacUQVCR9k7IyDFlQv8EFsg2zp
UD6FLcZOhOThhNQ6ecwmC5oBvk5yfsgD4cJsh13mB142wr+oBntKHoL5Us5/p1l5OQP8hCDwGGj+
MTfzW62/U9prf2rtBsc/GV1WUdX2rMZ2D9dwNImnBlJYSoQ9TzfAncw3svEvR7IJecdtLKo7VkAi
Q7Sz5H5ia0MafVmq6iGpFMgppl1znUy7apuZ0TGHzjkZ8iHUfwtMmAyASsAfGIqHpiztsI/+zpK8
9Pbuq+ABZDDHxDUbN91yzKr5OgHHoxTR7z4xb0w/BPQfurNibadZcgfzTQIRoibtRSOG9mz5TmWG
GNZVd1JO7dpIL6mWuCL/3keUrWBUXinwZwT9pjd8LtkyQfG7YrZ/hkGn/+91aCnwVrdS3XtLF19L
jnvim8kN63fSHEsATSjAuVCUTRT/xiB3P2twYlppa7YLjqVhrS5Jdv/QW9ytRwH+t/+vxe9sDimR
DYOtCrJn9r6bp812EkF6tYdO4cmE5sgDu8047S0N1YaWehas8rSA/ib8KeTU8WvpNesL2Y5z1R1m
zR7Up2yqmQE0rE2jl8EQTscHw7ecIJicsk+uxprupYmJrVMOCsMHYF5MjHk3gMRUIJCbyE/McrhM
ytk1MB3tGmg5yEQSn1rt7P0cSXxvEllFO6uQPULMqJDaJ4yOd4tNSYi0daB2sSXnoDjn1a2noz8w
wJi5IhWRPlqIP4VXc5ELFT3KC6uMDsDsTmkekO9gKqiH6UUWjb/L5qFqD7xUgLGv43KZ0I0LfQSO
GW0C9Ox5EiBLTfUz6cCPDrKvVyXivk8/bHUTLaYmgRHPD2vyZ8TzjlheQnLiwlbBgr1TOSZGWbLz
urNRC7tlB0DHOI7WY8+M0EZ9E2lvofyrl1NsEiM7bME2+1A//ZupuIvrEiTblYEN72TdNfxziUIA
4jOnB+XbCjMNOBOMpoaIyXSVEHGpQGFpmJ2wvjNANo1Qhv32tYmZBCHdYNQ7Cu0lEl+a8B0wrh4Y
/KKtTu7Gkm8rQ7J5w7bMqZwKN3F3PWUvMg1lZ+bOUvH6/sbIfIOYAAGxrjRmVtIWTUkhLoRT1Y39
NqyspzlLLtsJOlJ1Z/rDw5h0DuqCczfNE/cjPtZ/Q69u7hN+sCFa8NDJp/usKLwh4TrRjb9a4zZS
/wnqYNP26/QLS9bIXbPK3KDHi0Q4+w5O/hDK/uIimBMpQHy9zMTGrMTmQKKpLcQLKRZuzKHc69ZN
qOy0yNrQUWFP9WD3GrBes8dnCD172tIyg1X5z5/j43V/+xyffsrqXlWZcyFpKZ9DopEu5/LWJJBj
h+IuMtC5opKhd3vXqc1WVROKmNVtqzRHeuxpq66BjRNWypt40ryhw5MybCEQU7ea2kt1vvv5l57M
TkN4oRyFXuwb1b8DGDIGPntOm/8WrV+qD68qp5+XI45CnvvzYB+lrW+vZeERIFCTSBWsrtKzYGlq
2vNasM2tXUi9CyoS0LVpV067a5INN1HJKe8KF2nLuWLGiUSkgWAcUgBJBBos11pOc0K2NDaMXoZ3
U8ryDJSbBoF1VdLPoVKqnJ6jcrYFOvjDx4q6qGlyKrD19/SoJ2CaclH0anXh+1xJQ/KQzaDQ5haL
4mMYnDN3PpHs4Mdyw13ylEiGV6sqmaPQasUlUYtLrAo5S9BEN1HOMmOWP2f9SfjTacim3QdVzOrQ
IY3oD2I58Um653HKN3NOq0o+HQpj+D3g6RaJ7T4JCrut2mtFbEtbhXwFQf7M1Di1dpe0tLn02XIO
Lv/+01GkRGUGUZNvk3b7QtLtRD6bPjr5pIsME/cPapTre3rXsIfXKuk/yGTNHknOthkcQGrSv8mt
HYqDweasWO7cmKvH6uQw0vKYjHPr9u5iH9lLiCNaD/WR3T9y/zmX5DyRSYJCSOc3hwBA3nUateT5
O1xGGLBXvRShgrUw0GHYgyr7eTEva3U9cbCNWTrFyM1QzP76xcCelCOJCxK2/k3qz3Y+4JrXXEhl
BtjtOAZnnWRPDYhwDJAx5ASo06vSRWBE2eQL5E+XToFF3CJzGfQSL7pNKhuD1Zdsj7jjqnZ0oFXn
evlOnK/woYGMkN+nH2Qtxx5LOA6A+0jSb8cN5HeAlV7mAJm8uukvsLfzhs3o9VtxJzxk19qZ0rZ+
YpdmWWFgx0/gBawLvrVg1hJBZ+CkqQmV/ULOuocYLjkgkMIQLjIMg8huVYhFQnzKB/j9+ZVV6M+W
/7eZpEMwct/TBztOH3vcyQV9XjDhTgeuLJgOkVU6AjhKeRGQKJAo8hTr8j79q1StkymBLWQttyNj
o8vWIQ5xGFexlk9HfLYVOwlMhPENPnpV+s+IhLtQyuinRnMnDl6VWV7W31BdLdvfZh4+psX0LPQ6
dgAdKEJt4j/rDLsXRNdCTh5zNciK4wB5vin9fTY+Zoh95ca/zqfCbblAjOnTz5P4VPJuyXyy/fH/
LJrVNmsmc+5PuozmJch+hXO0nZKDIVRo00TbSFMX8qFtekAtAF9Mt1ppug3CLeqCpDBAhdHKoYUx
percNsrqEHAZFPFR7BTsO8xXVeo2ZsF10hK3qWi++Wh3CvwMBsM8s32eEj+ge4AbAK+NZ1mTAxoz
FXC0yVmNPRq/GM+MFMeFUEVHEzUHZcptPav3tWZ4IzcqY648SUy8Qc/s0JS9Saoefn6xp1QuECgI
xRC4WPyoVQRkDHOXiVUdOLRPXGhWlMIAmi71+KYP5r2QSbaCr5VAUC82OLGJw/MUK67PxTSWyQ4O
wv0Q5ecuWN93YxM4H78F3QQx4jrNXkSVHgBLhb3epg8FHuO2ho+HQXScmhc0lV3P8kPdDUhtrSsh
Ni8qheo2+45z5t2sM8Z8JsR5S58yaW0qvatJl6a1Nc8l2c4+fETYbePHRgx0a1qzO+K3UjsD0Umg
Yxnybx7OtbSst1EGp/xJaPEhlOEs/LpvJ0Eu1+bM4IL0rsqjU2X4uA/32owpuXoN1+p/jDDX4y0v
49PJPsplqkA/ILVrNXgwpAz4mkYk60n9sQ2cOZWWA/XzqbQebfVqC0mgFbZnNCO+80MabuMzA3zb
MdYjrI50v8zNtpUYIQAj6tRafDdMOJbR80K24CbUrXst6z1TKX+VlrgJxpu4aLyaQyGe7VnrXiZJ
vfLDZwl4by/UGxnjM1icdtq/auPbIN5O5NF9PcMcsXMtJd1MtQQPGpqc8VBm9ZmnWYcL64dZXbT1
WteppvAwinQZm3fTcDsXf8nc/DzhT46ytL4BypK5n672AguNYR8v2X2FnDWXV1s3H5HwuaV8/fNA
J+f2p4GWf/9prgWoOUcg6aglkxQx/kNVBvusl2wzGkj/oHP3z5wfS5Dzbbp9GnAVBJmtOkw8tG93
OaUDv3QUDcP1MHAssmOx3CHunjcSZib/+3MSyNIpSn2XPv3VZxP8rB/TVqejp742BPFSRP5aSU8W
8KQ8t6jXmLufB/xWO18mCnsG6YXFipkexq9vNhH8IitKFVkEGK9KL7ZV8a5KKUqZcFdYT5FOXrb4
F1uTE3T125nBT73lz4PLXwdviiEfAgHprrqNVUc+DKndvFKwcOPrDEvNLXjaDFPNbqn/lttzsd83
zczHs0M7WmSFiJDWdA2lDie51mQfKkp8R6xT2VNV/1Lbp8WTqB17N1S0Qy3Wip3F8+1Uhr+jqL0A
HX+mS/jUazB5/xByuSDJ615kfS58X65in/ICPIkq2GCyhG532g14VRVRfFsPkmclyebn139i9TIq
grLlFSzEsq9vP+3bGLcv1SIBIXsxSGBdvNF7knJAmX8eyVw+5JflRCLpo+XRItZloq02irwv2wYf
E9Pudby5sviIQuYXVrF/g7inrQW0s10H5js4OUjZ6LI6/74Yu4FuwUx1LIqwTjuX0LFfZ5VMUxBf
KVKjbP04XMqWGvXzInsZgSsU8kghiKwfe1Jfai8tRobZhPe0IV9JylKtkTLoc/N2KECrT49F0h+y
OX6MJkjmRFi2OXDjMdKJ7IwheumcOWTxIZ/ldhsqTiLPx0GNEkji+c7KekdJRafyBSLdwWssY9d2
ZMDq+sWXO68rSZfF7B6z7+WW7AaShU3SE4i1Y1bX73po3SXykxZhcxCQD7bm3VSD81cBDdZ9dWgN
Uv0mjeGJdYFMYZfRq2kBMo9AC/lTuLFoO/j5K30DQpBFUWWZ7nD1438fWZ5Pu2yt0/NJszB3CkQK
LcXYOXg0dZKnhVheD/5fPR+Zmg9qBTc4RZgqcfZ3TWpPyNB//inrJMn6l6z2ez23/BaZCy3JGL4m
0AQthXLQmT3++963et7VJo8EFkohJWh7MaQU/gQebu3X+qY9hodzwInTYykKhyBQEm57q302mPsm
lHLqc0vCYLhCVLlVPzBJ9VnLie/72vJcn8Zabatql+BDRa0fuMW8kR3FTbyMrsrIMbbprn0Mzwhh
T36sT8Ot9hEzpZ85zhhOTfGZyyhovovFOczVN+jOMiW4CKFMRT9J7/T6Y4l4DCZkLOw4FDytGwJX
9Ys/2RTEu0nXsLzQbDFuPK0m378sWV3DAIL86j8m/AXInqWhXkJjojylYaHZjLWdFX3XZbTrtM0x
ICUW5qbTWec4hOs7/scPNxfMikrqhjP26zarKWYT0+LKD+8obZhvY0pONJC30dAe1XNHiXxqNPII
9CSjWAHgtP4YojqYbc/HmKO29tSx3Q7WwB742GfKZpyDA0hXymSAF9E+4oR0MWG6YcgPQ5Nux3qp
IzxI6B5LzNRCEKWVEHqZ9BTj0+ZDoLcwEWmVXa53h1nqz/hNnZy3yHBon0B09j1nbcYRRW3kdHaD
X5pTvi9gL91N9t2GHlhO6a3p/bzNfDsBmVPocRGvcj7Rh7w6logihWlqsKQQu1dLAXHD2J2KUp1w
5+eR1HNDrXY0C+69ZAHXpbXHuDRScVOTpFGj9zR+EWnig6erKlwa4uw4CHQcx3yoAPmHLmxowscn
5MYIhZsqU2ySrVQ0XzBU3A8qJh/Ur0Ujc+ZugrO8E3ztQipuYrO5WOwmAjCtQZpfzBjqLX9f5Xdh
8acaATmqqt0hjS/Ix6A8Lbv4DSrB8zxbr2JTIxD5feYFfIsAVESgSOAw2WYJr9Pe3TToatuVql30
lwgMuAWdA76f2oY+f8zVBtEbrTEaOm94DF+z8dZEBFL8+vkhvmVjlrX8aQxzySZ+OiHzxtKrTGOM
eI8r6RZU1MVSzFXt/BXzvw/T2nNtKKcfaylsLJSgbyjkORvTHLyoYZfSTVdQGE3hKbyfea5vt+uP
5/pvkGX2fnouBQ/XplMYBLLrprCczAs3Yr8HZWujMJq92PKGndGdWX7f6CD/93X+N+xq/U1CNipp
wvob39o38iXBM21dXnQgA4eQiua1xb07uEFa8Tjtzi3+byLEj9FVjbZK1M9cAFZHMhkuRZmyj4c2
t41HJit7pWrlsCqSx/mKDMo+elCcYqM4KCKOxv7nl37qnXMDgTBOelL9hn8KGnEYq4Am4aG6tCZE
65N6ZtM5NXU+j7D6qrnRNqmoLo47gwUvT94iSdvmVva/Xs6ZPIaEQpjGEUpb69YDX+oDU5GXRaHK
u6RWHqIqd4fQh9cnOvI8PCTGw8+v7uO+8PU+QXxDvoEwYGE8rxMPcVfIPraqsIgD7uM9StLFmyl1
ldYiRVO/5kL21MTKY2RQi1Q1Msz1mFNptcTLRH6X83HXZDMSMyh9PSma0W/RXqY7RGmDY/TVtWk8
RSGdUeZ9pqDykYJsi/nDMTHiX3r9Kxrim0moLiS/cZdCbpkJj6YcbntB9UzfOFeiWI7s1cOS1OSm
hhD746z6ujjVyrJSPQELpN3rW0O2lV28QT5WOw2cjA1dmAAiFuqIsFfvUCI4lXdBM5L78yv/VmQF
aE0sTFyBzp2/XcdfMg61c2BwapQB9kjqbTEC+QzhJaj1JoxTL0TqF883MuLOBuceK7lLqS4GUeni
57ZVayjVOe6l4l+9r695cSNackvFr2k03CUd+/PPPbFTf/m5a/DQDDC+XjrS2NGWSejUv8XHeSd4
3SZ/7S7Lu+5ebZxzS/qDuP3tU1nU56Cm6d/d+hRMOZum5SWpyMv8MN5KQ/Pcqtic5W6ia2xpwXbs
bkqt36rCtZxjV0THR6c5QfooAl9HqqRLGOyKoAvHJzmnONH/GqY3GbyMiV/ZnD5nhHW5ldj90pI7
/f35tZ2Istn14KHhI86m9A3HHOvmhECQBzC68agItc2VTyz/0kSH3PM40V8ci3fReF8b73o2bUwT
6rUOPwnvrgShNm22GyOQ7KigFQbjCmkaIU1eZegNh4p5irz05x988jt//sGruAq5NPDtSFGJGUcK
sZEXPGI0s3TGSw5qPWe6aJ7lMyvyxKBfg5lla/90XBIk1bFp4t82ONJmGbTdmTfNBvbjJj74TrEL
3HNhwPfT4uuQy17/achaaQe/AQxpJ7rotBqiqHMjfOs+Jff0JURbHRdWMYezGhKihftFpTbu/B0K
bTtxmzP9eOeeZXXsR0IUKELEQDJF7GlK3Vrvzm1XH8KC9VLkUvqRzdC5Oq5O92qae1OKRRQ5dJFI
46+i+ifJoY3TWW5QXzZfqoZ8PCjPuYOsokX+SzcpvxXuO2YwopWxbD/7myOeLUzTHkLWbqQ6FT3x
VoPjeixuIRU41qztJOWmWOSd6MKGsDoAt97LrbhLpGLTTdXt0GOEqPiTN+f5JVpWceeH9WObtp5W
cufUq2GPeHTXVtGuQ/xa1t1jHBSuYQyuET+oTX2Z44yHO3u78Yfc0wP6jjnKE0ujIildDmO0F5qF
8/8OOcDr/ed6wbbXAx2NzE141ElyEyQFXb7NsQn12h76nvtceOVjNiY1Oqmc4QoQKKbSByu6FPEO
r3CASyZnHNGiks8amnyjBT56gMHu+r++uBOV0tEbxPfJpT6wBvxrw/8rpg+BddOiqwv0i7Yo3ap+
k3DLmaIHjC1sZanFkiajUucJvrUpxGMSvLQaGS6E0XLxtyj/DB0ivbBwhPk5ji/qcheVYBe0e7M8
5vnTkPrHStdcpdsDynP7ikWvaXipjSj6ZCfoUY02v0KZvJ12M4dbX824BXstwjEA73gEbmrKL0iT
N1KnOxlJN6sUsdFERBj6GxVhoAh3NzAprVIYz/J7uf/Xxq/VMNtlj7MjMvA5RjCcYKqHU6d4IUQv
2J8ogu74Og8Y81JoVvrQ5mtXgobxYP3S0+qRGUckFZsBk86lQEQDXIY+RKVLYpmKY1wc6ra+UGnF
9of3Yr4W0XTo0k01vwV+cURJxnUcwbfxkKr0C/K3vcru+5KpkpdLZIwn3w3EcYlg3GYRtBa/xelO
QsZoggrTF2oDYtOswuE8dvKhtJP+b5T8brtfSvhvVIW90nMcMcsxlNaGi0IxbANEW8ccatMYCQFN
LChuTfx30ZkP3D+z5pmStS3011hFgSs6Fxl/9J9/Xbwq0jVDI+zBo+RbLbM3+wrN8EgHqTR0RymP
r4So3+SQF4kitOZGwxDuIZK7EJ1dDQWpPEimeVWbZebpY38vRu2NL5s3fSwdW6t6F0LtSRjDi1bU
PUvrTDtSaOOAPZXYXTlUjt4m9D6UOmoHEWROQFB9hzfZq7RP0ojoX6H/J2telx9lm2otb0ydTlYh
KBbnzP/D3nk1t42t6fqv7Op7eJDDqdm7akiAICVRWbblG5RkWQs5519/Hri92zRbNqf7XJ2p6at2
ScIiF1b4whs2loGSpoQnF8XgVHyy+rNRebCx+xSR5qn1dAbOYoTv1ZfXKAi0eXRd5iXk7VFhE3Ve
pGEVmds+rWMviLuchD36go5kvho0ifhThUFhr3PURwyemdsPOZEskh1j8zAnD2HyPFP4jhIBkguj
XhDMtrjsTHD4MFe09uNic++ELDkLbRCyKj3QWd8ObkCfisiP8jOt1mCkFn4g3wzREzCf1Wx1F6NE
nyuZ/KErvN5oqF5jVdgQJoPvA0yyGg3UltSzmvKDMeKOyma0WmdrFvW2dmSvxL61i7HBiV8qaPFh
8dqha5jZew3VaQqv3mDfEkmbDTQSA0dZ4TbiQrNHFKmvGnTULa1zW63ctoFz3ipoKY0ApnttX/fS
R6UTZ6gKjoiQhy3Lr2SfawXBRiGxK+Od3uUrR8nwCTqLla1VzW5uPcqp4Y3yvZWAmMUFF9VNpa6v
VNvap3rrBsxyV8TbeIKTEe4TvVgnGVx3hzOuBCtna+sS/Wah2uuAwmHWQnYamKGsFH6TqnedButT
Q5u9nHzNJHukYZNW8QvOv37Va+etJbtxHLo2QHhRz6saLgnZjSvDDzIbx4v15AZyzWiY93Mzc77G
rrCSj05K4GpFmxmZ9cRsV5HyUUbHRKd8J8cA9pnSCjQFdwV2DtqqrzFo4TVb+XsNH9JGvQwL/oWR
cjYn9zmqTIVsr1WMQi2c0mL7DrUJjq16ZS+JjMDECHmVqVFvAvVDYxW3ata4eQhRK+g8tY3XEXsB
+IebYc1ZJJcqwmgtwtCFuceaxDVz0zOji8l4TfFBodfSRK+1fF9gwNq288ZGF02vJjfAXDg9H0bf
yPa1+ipM2VczdRf0OyW8LW0+bxisxjL0nenW6CJPz6t1t8jdhPU6bV4pLmetjX0xbDpkRBXuKb3+
qCQKTbz3Snqtjx/m4CWXvam9AhfJHpRY+o+BuF100DLrIpQxa80udcTH5wA6JK1cAwG1+qqh8gkZ
Kq5etOJDZr7P51u+i0MlbQIn3rb6Ko1vpOFBQ/VtJnDRsOLuwJyrATyOa6X+UHOADx0C8Hbnle2M
IXLMjlPXMjlpIFn4FiMUKcfuyB+3KZ2r8rLXu3VvoAIMGktfGGgpSHWIaqlAaTNpNmNqb8Yq3aQB
h24Lh4GXZQ4yCnDZObRnDqO7DneUZniMKspR+WNOhG5R8K3rLxofJ8TQcykdtdHGUL2SNBlD8dtB
hph2CzAKSOy8Jr0kmvBr50Ng2QC8MfzBi0fObuq8dTPdF5hcxVy3sr2S7MeSlRsNV4OuALvvuS2f
ayrvjn2JY6AZvFcrjDi/VPqFHZ5rWDdnNk08DdBDhqPwh5LoS1dQ5CXYycfMNSJ4Y/rdpPEyzGd5
vDfrF6EUrmOd2bbflZjgWQibicQt+491ohIPQMmqPivYSQn5EvaP2X+cmWaZu7fGKaa3oq2SaK5q
inO9Q0m9fICEuG5aiF2mjZI0agj5TSZJbmgqfh+Jx9qQFPhb2brAwEg3/VZ+tMA+Wkroa/pr7jwa
ovMKTI5gg6HbjuBWFmynOdlG0Qz1j45mb8Dg7VYGdWNR5dusaTet1rOv5LU2vS9iCoWIWBu2Q8Oz
feklfJbDOthw74AQr8znadRu5Sx7UruO0K5DTAFnX2Og7VYnHMZjmlxHbcD5hM1bOSe3QoovOPtO
QduX8ujRlYtMC7etjMCIhjDwjwmGkuValFXEyzHKqY3f4zGxCD+eopS/FftzF1MAZiyQI0exP90J
ba66ntCtMolsxW62TrUR/lz20ulSfh/iKCWEzkL/uGQIfd/ByE+8wtduk4fP+kpZyy4iXngenEpD
j2GkS+50OOZR8TmuFHnSasYMd+2u8UM3Wy/S2qfn742a6Q8jmUcl6FBSK1WrGKl1p1fVy68SP3w1
4vXnRQuucPt9uY6pZjoEP3/nS0InMOnf06v/U3Egm+wSKemGQlQbbtpGPltsmxVRuULN/daKKQVA
iI6CTVE4J1LGN1Puw7GPXqpkKvVcKYydzndlD+emDjGBnzYFQnGA8taWDod2Fhd4BePAU3Nyju8l
Ou/6SMisyd6vyw5/7uZQA1sKYZRJAG4cI0csvRqGMKuZCXIlPdrVYQ/sriWKTk/UcN/MyhcAP1Ew
5TfEXX7cl7FZz5M1MVR+wdm2DWg3GL7i0dPc/vo7vdF+40sdjHQ0xYqa4omtMlLjfDTxWZ9h6LYX
tbW3QhCnyL2V0mvVPhlDuVbNc4L/E+Orb5xAh+Mf7SFZZHFa0P+jlKN9JGhDjzvbx6/yJvfy6rQC
7K9HO9bRNDqVbHB5hZhcrRz9IR70dd8/h+LUG/wqgXp8sh58r+NKhB3Ns1VVjKTexPf5vbSpL6ot
ot/raJt5JLtrsnPb/TxtIJ1Ffk+XPvsYX4LI2gwQFtfNKTPut87Hw8+zvIeDUlKIo3WrW8yzmUDR
ae5r1VgDLD91Wpx4ncealWqF9mFk87V1v3vqfKBcMCTwXH9Ut/lfF2tbDmCQ3ouICH4aynErN7Yj
3BsiRrOuMPSgJAegey+tW0Q5NS/9ZN/+erG+0TxaxqOZieoLox5zjsAQ0LEDp8W308vL/QzOyBOe
6Ro+HvSVK286unVAY9f2JvScR+nEJae/dY8ejn9UrGssq4p0wUvMUgefty8zDHFTeSCSgeF9FQLb
m9NybWtYUsPgq6b3jvWUJp+b9NVJfGhJHrG33AVuJ/erNqNwUAXrvLudSBpzIpSeonMehR+ait0R
jKQsXbEve/ooybiegnylobvQ3piNthoLy7NiyZ8ka9tRT0uh4s1UgXRClMCyTpyHp7730XEoCgT0
MoPaIXL1sXgc9VMV5Td3x8GLPToFSQjkCYFddod2lnTNtjGfjXY6AZl5+6xFMXLBWiG0dtwO7xUI
H3bOKGS+FqXG19St9pJHDXk8R7FgfVqu6w0E0rJivw+5zOzBtjdtORCVQwV56fE2CAf15zMiRakX
XZ3yw3j7JX0fapnjg6HiKJmQSebbIVq9Lo2SwOAEZHJ5zcdnKoJPgNGo+SAHfTxCksSsN7Zf7lxF
oOzbDEVjMgs6eOtS7f1f7/a3YuND8MLRmhjm1DDjall0X2PjdotYzuZ0bPf2l/qOkTi6AFVNxHK7
LIqqeC9TzJmlfU1+XZX9yqDY8evv9OYSPPhSX0+4g5ckDVWcCzyASbb35U5zxZlyKxhpaVyt1I8U
hXzKXb8e9K3NdTjmUVF+mLrZrnTGLBX8uMR5gSa6o2x+Pcif+PZHjYxjznQdjhCRATWv+k3viq21
yW6Ce+0mQAmvIMc+ReJ6cyn+8dbUpX17MI+9qYZTFPCdNOlGTKWroiIS2+gmmP+PbaevLdqDkeRR
nbJ8Gcm5i+/ni8Eft1azKvaGV+0w7F58Eqyd8XJiNt9KbQ7f2dFWCyept9V52cx+cotYzG48Qwxl
f1oJUnkz1j0c6uhSM9X2G0goDT4Z8oemNM6MnDoj1gAqLiOq/aSYfqPetwFxBLrGAeULpFnWff0o
qWIzFf1ZgbyL4zxF0Z2SP1j250jSaTVj+1xTd5Rp5VcDoNIWIcZLPVeQwLK3IzR+7JFcJ5zcBAij
HGublP7tGF1Zc45uy0zdrLgrtQ8FVZ1Wv9PUwnPEnRE8yNF9NFEzkp6SMV7REfUW9k8qtV4m34BR
BBqgeQr9Jam4VooLS3/UpmI1JpuixgfvkyRFH8pkQJdDW2f4sDgz0iltda0Y1S1g4F1fptQQhr1Z
vlCw3g35vJ6i1lt6LrEDvYhOAlI0G7of+7gzV6UpPL1MXxBlpFyEeNUqcKhsJIpUuMHY+INSXXeJ
+IKC6KYrwD+ihSdsMJCF9phoH2aURAxmM5ofiupuovVS0x+ZNPUMXdptXhbn2VR9ObG63ooSD1/5
0X1eyo0VjEvTcSF/tvcYqfi1p51hSHee+qdanG+AGH5ocR67FfRWVynOzA7CGwEsBeoQdAIvnSt1
3azmLUU4pDAS33lCdWQgnc527dZU8CEuXNqC3q+/+luXpKEoOtR4XMhAPf54bpR2q0VKz2eRpnbd
JTSZuhNB4pvX1vcRjjEQlo1jjG4wgu7X+HmgvvvfKum8GQsffBPj6FTXxKQiAsw4C7Y5vtbcxaS0
uom8wDU8w5/c3Cv3+mZpJecnpepPTKOxLLCDQ1Gl5YaEG4MnSK0nQeEaCAn++k29eS8fzOPRCV/W
Uqury03ZNRdhLa9MoeIZeCe6V8CUvx7q7Vt5IVc6b/Jx0PLLmgRzoVX7uXftM21bRhuaj4ov+fWZ
3uIokcfuiTHf3IMHYx5NoQkOWhkLxlwkJU184eLZJSxYm8Q4Bl58J5blGyATduHBeEfzmQWOIRBn
X8Kp9B4S66N4Nn0DWbf1Vy1LKD8epLuL1qtcfde52IBvsqt8f0o2/e044eBzLEvrYOl0WSTqcjl7
zJvAz91FMtd0Fax1NS+6+1b4/I/P4/8RX4rr34PT5l//yb8/F+VURyJsj/75r330ucYY9rX9z+XP
/vi1H//oX1fll/yurb98afdP5fFv/vCHPP/b+O5T+/TDPwD7Ru10032pp9sviBu3Xwfhky6/+d/9
4T++fH3K/VR++edvn4sub5eniajIf/v2o93LP38DQH+w4Jbnf/vh5VPG391jcfinX//y1LT//E15
Z8s2OHWkClEhV+lN/faP4cvyE0l+B4cBRv5XyBv+Z8tRnRd1G/JXyjuEAmCt4VKEf+ZX4eEGFwR+
ZL5TFBV2MmqzCjAsCyGSf3/vH97Q9zf2j7zDQgFLvmZ5MAvge5axSBVxQC7KFThhqnzQo4PN0ILU
sGMBzAc8/YVxbu+WwH8m9jl1M50c6mgPapPaTzND6X67c84F5l4jiintZXx2qgJ/cqij7RdK0qAm
X4cS28WJfgL5WnsqfoypX6anhCt+vIT+PIfHm2wUTSvonYybpTCe+Ia/pE6nipe/43mO3xWJ4EJK
R7WcpfPjZq5sq7YtqoXqbIitxjHtTVbVukVU0P6UpcmdEb6ivRnGEkFzUhQKLSjZWEe1aObLGWuZ
tVmTrkZBZnjagD+TJBUobLJIcGTS6+bcKov2RbHAsdE+tmixhh2uNgZuFFbfuZWt92szLYBXIAlw
hewnEIGqrwHwT1PggdEJNmYFQKiFyLoZ9dE8j4dU30hwQd2hRUWwsRFrCBqlQpAcrlhMq+0c3A08
U8eJ3UoMiSdHRr/VDYVFqPblTS/BGYjsyvTz2cHzaJKU13TI+5cq1wN/UUxBEg53W10S1WXfzSi0
BdLs2WOsrmv8KO/NUo2uM2f+YkK5WqWK3p7J5YxjSgsoWWro/weaNl/kVjLu1UAN6du24Jz0diA0
UhM1YpJT6gdCrjw9qUeEEgwD9FTTyFdqVcullw3R9JjWWUmtYcAh8kHPxqi7rnI5RoJNAQe1nxFQ
HdedaJzsKW7KAucOROR02rRCMR/K2Klf4Uuj0VepohUbbF4SwPZaXQjool2aDV5elHi7aGXXUEnN
davYlYbSJ1vTEJK17uZRyj8yc33sOi29CSADUjT5ZizlH7ogxE4GdHbdeVrQ4eowhk39jNzoXG30
oFJf9TiBfcb0i+hG6qRJBJ4TTbVDspCPod90StVdZEjIDm4dVEF/QcdO1q6nqESsAfv27j5VjASB
kW6OhDdWWeTP1SQ3+Uotsr55UQRKGKs0TO2r1JmQIUPmfzM5yB8b2Imb+qYSloHepWJ0bh/tZzQg
0htJb5tXvLe6pYMdKGu9gaOut7k478zMeaVxXp1poQLqLBClRItezcy1oRXJXoUCWaAIqWrgzIzp
vRnqyghwM8nvC2nCQUfv0+i9qVbCXscqFF2qEbVxbSfIqOA/HCcyr7cOL518oPxSYpJzl400A5JO
KYpdqqoTEnyOFHtg5IaHrjfM86pPgo9tBVxAmmsDjIgybhqNLnhVVZrXTkbyHtxGDgmls87LOVW+
5HE3PBdZGjyUcjecp30UClykOkQ51QqnQwoXO1FqlRfKcwm8ZEKAcFZCpNlHZHLP51gNH6KqAVwP
NoIq9wAjDyYm7+05Do1+Z+Wc/KtZbmL0Mxr0/ulp2xXyx1E2PrbwAlynn9LHbBjrW7OJAvx/7ALU
oFpNiouE8oRMTG6MHvwc2XcQM95GTqB7ZtbV8EphGj3WUurUq1iZG6/XJftyoHy0HbR0JvGoxtid
I2vY8Jsyt4sm7HNZjVUUfZysfJClsPxY2zEWQKY9P1CNHCWeFDV3dBkB20ZhXK3FLHXrQUwyUNfA
SC/yfMSx1Int4gVaWDm4GMjRV5D6DhpxWlhXInPMx0lxpA+ZKvSPqZmC4CoSEV2qmJFsKHF3iBtU
+tack2I3TZOKJX0VvS+nVLpTB2RXPXw1Z6DAKDiNUiJ5sjqmAlBZO1VuKA8ygsVNMKorlEblEWp+
26ODq4Z3ctmXn0dlcD4DgZkB/il675YNqpM4TA3XGTrnzsowjHpfB/noDn1UuCWa6tcpfjI3Jpv6
vIDAvM0pmq4jIcs382I205RNsAV+H/pDpYzeqOnjeZ0ZzXkQjeGzNQEBULWyfjbSSkehVkq7Vysz
+mujtYbzKEadZCjR62PpoBylZgL42Kx5sTG1X5I2qBDsrXW366dg04Th8DITIvhdlTR+F8SUQpRa
vTN7DbXiBvemCg2qeGUpjbJRK9RpjSmy75qwCD/MhdXdZmISoKODQDsL266+62q5+ihpmf4pUvSI
VpvTnDVIXF7KmJeeTZGqnhejY+/zsHcQjM2SLb5N/W2m9dl+0sbysc2dzzobGUiD1I5MeTbuYjsg
OSnjBue7Gl95R1KzBFyDhc0TmHS7QKaiN+9rmf+bMItwtVrXLqMwL+61WA+Q8ezDag8Jr+OQqJzP
k9Ejrp1Fkly4ip6258iMcnPnWo9ddmIBoQJwlPgwaIjRw5H1IdvRB4HOar+ygsra6GyRLaIdSKta
QYr2s8gudJyKvGDMg71el5LHqVAR6hCP7IxEwMCVY/qbc1uj/ozZ23lrGKAk1ci5MEAoeIMTD1Ad
+rZ7CsIGZJGUIJWU28Bl0LXWnox6sUSfVGNCYHWKxhspM+qHAcOrVQMs4CyfKgRBBWIiH+ohNLfG
IJqtYmTdDdLi8GPDHGGf1kwvR0We/aAKZTcqkE6ehPViNIq0lXvZeaxt0oZVUiqxPzVSCa+kCeYL
Up5wU1pjemvXbbNzQgH8yCk1epcia0ircjvj53J42wDiWiM7Hp1pozAfGlGL8xBPrau5sEcTvkqO
lEam5NK5jsvLlyEaNASqRW9eFMqiMF11I3h7IcNhwesur5ttMoQ1n2jG+BqMcqu+B6gcbZ26Cbi5
sgmp1yZcHC1ESLPhazD/v3nNb+qCrfiPf+cPf8prvGZ4aqM8+iG3Wf7k99xGU8lSdDi4tEEAu5iL
Y+/vuY0mv7MI6pDE++poJS8Wkt9SG0k13i0WEjDE0YIA6GESLn/LbSTVeqcpYGKX5MYk+THVv5Tc
yEuc/z1iNuBRyw5WQjofBt082VkKvwfpryZ6TS1H1AvMnLZdpY5NvJ1VVE8ITLR8J9U9d38DM63q
s07FVEWfzTUQObHqJCV4DtrKeZWNuKdGMMTZmZY7uDwOc7IbMqADNqAQj+0LJLHXwNnO7XPCabo2
yxA/0s5WLxqBvtuM/Q+Bd+vgjz6J66lv7upQReleDgtzV3UWIiQK+gPJfZypwUsdUaldRzrirHdm
EUbqRdFJ4d5IOX1lyUD+Nxvk6lLkUGLHqG6v5Xq249UsYiO/6kW54NEkAfx6j9SaHb0Uml0AvyaZ
x2NYclASTfRQMoDy9xx27oQC+r4IleoCURapQ1BZi7THqRWx8KNEBQtXlkJGjDpO7BCMvjEQn1ng
uOpSG/CZN+ZC2s6o93eXajQ3mtc3Q37NvhxuM92MN0Fni4u6gRkkVV8t/ho02WGyrgYZtWVrKrqz
fObKHFPg9Hl5LdEw2elVSOTVWUQ0tZrdjWQxN0Nl6eeaJu1ms31qu1D1rH6efRGlKEVIbbnBfnO+
0QoH/Wldo1kwOolDGpuZau62ky6X9IjDWvlg15KTPeioOscI8UlM6aWU6xpYtb9+bPx/V+iwaEj8
/EC4W2oQ/7jrXp5+LI8sf/XtTDDeOToSG+x+0O0YuPxxJqjaO9xEFx1AWs8GOB/S13+XO9R3aEag
jIiap00iYvK4b0cCf2TDlIcDiZyoiQmq+VdOBEb64UTAG56PQIfYWQz+9OWI+vFEyBXbLMqxe1+E
8LVj8oVgxOxI0MwNV3nZSzmon6kfk7WCkBvcsEwB2k6ja9S0G92RxF2LIN2wHmsjGjGqZFejtU8Y
+h7Rd4kCdEROtKmNvkn2Y1j1wDR0g2hFLWQxDWtuTdxtXEsZmuyyjeQmeLS6QOOQiCMUA1DnczDP
KMnLe0ea/DwYzK7b4r6UBeVqSCgGQTYpK70rtp1mTpNr1LKJ11fS1ajuOzoGTpqRz9KZndatcSus
IKuuqiYu2e1KjE0RyYMzA8+pIg2st1Si6Sk7cdig6p4juDcgFcDvBs7spD2XcL/Q9GKrTmN/NFqN
vs7UC9lFc6ez/Nws7PgzXp55v1PlnsJtrwUEMGES0Y/M8WV4yrSi6jw0IKNm1+pzWkPUVRPkw4wc
UQY6P7Ux9VvTUSAdNU7VS15dF7Se4OTMkYseRmR+VDAuXY3jFFVu1kw11g7wcoz8TCW776pVphnB
i0jCPOAjltO4loymJ/gOe2FuJWQc2wupHiqxjyiCqDtTJur0yqEY9Vuseof+AuEaUsIaAR/5KjOs
cdjZnVw/zVJdC/hIcWzd6YNVayTifY1xuNlk1kZKxxB0bR4pEyqFGqoSFcLiLSGMXSdXs0Pkt+/L
Ile2MXXB0rXkoL6PB4vaU5yHcXI25vacuog2TDT/+q66G1C0yKFQNDBYnM42iO4oMYAvKZUh3Jha
POYbuBRm7AJPnJUNNAG1BfLc1A9VFHLhSGnj1Pu0iPrxWqLWll+ZMwyxCycsccdo6o5DPI3YFSt5
7uenLs8buAiKZF1LnZ1Q3emTdqMh1RuR0jdWvNGnTgwb1OBgcagC28zPfVNkLCQZw1GyHoA3aWDA
P/MqWY3KVz1SldlvGzEmHyZNx6fE7HIlASZDstTcSaGeg/OfpkgpCRdHs9s4JTyUfVHHpfhChpeq
Z42oqiZyye6Wp89zME6eLMYhgYuiwj0z1mDCIyTL+T7tIgCpYZATzJZ1HTto1hV+Ns5L+NgUifHJ
LNPIXg+xoSTW1iqmHNwyvtISzUlpaGzz2ewkSFSmmUVWsgnKKBkYpgvkBK/0bCok50EWdZXt4kZp
oDKIbnGa0MdqylUepGmtepnoNoUPtoU5OX6ZQSGCimUX5LqeHJPxXeZVEYfl2uGu18+ysMOkqEk0
jFa3FRxv05vtzAkdpnwopWkXJbI9A3MCnaMMbtiz84RH+lniAVDixNYvtsFZfx/0Sag+4pVj5GR7
aVw8WkrpPJZJrl6JZIIlkcj6vhH6TR3OnkyyMJ2nMBYUv2uMAjUyA3ETtMBUbUXJBOcKJ5ecpbCk
La4juhvJKc4DA9s2khySVS2fejSce675Xd5qXUQ1p8QEmDMvuQkydGq8NBV5xbw16KpwiigqnJIK
OmIoxbiVwGafgO06sZGtY2m2o7WtVPVjTDFjXBf9IH2yQgtuXCdLQ3heozYocy7D6gGhGc+YCgkb
moQ3q06GJKeub8N2ZF+MhJ6aN0tGKbaSSLJxxT2CkSOkQlQepnmoz6hryA0QsSIuvclB7H3jZPqs
p24XTmbtj3pb6Ru5UmLoOpRn+nO5nkbrMlDsetyWczuqT5IwjHkb65kBJIB4ap+EZjb6cz8O1fs5
hN4GfyXVh5WjTGnq5wp7YG8QPFmA/oO0L5Ht7qHtCBXDJU7AWi+9LnX6Zj0N+Zi8TDnlOw8fuTzz
pk5vuEcafQyuwyYMlHO0uh22sWpmyqfWSRPnAn0uCJaC2YFlZJUpWt+FsGPLryO7DL+0jRnal12m
V8alo+XlM0dAnO4Qjw+M7SRpcr7T5r7IvDZhvazKKXIyPxZo4mFZnMbWLhVOi11fkibSI2XhHuuZ
ogRxHItcjH4X2rBFyAnqy4KXnq4nzv1hrTY2ORwRVmFjbJZINUgUow3OTKe0lZVQS30ACJNqkFUM
ViJ88TSM9+mk5dy83FzUsKM4gRqY2Bbpft2k1KT6ubyloBuB3wnHerzIpciGDpjw/LWUR8FrTBJQ
4bWgJcqmH5YsGQKJVe+A7RHgt1mESIqOmgGnZlFBI+msRQunmvsnG2U+DPOSwsFGW8TACVWcGVKP
2GWGGlzE8Pln4kZthZcMfg7Ua6il2HU6O6g/9vhLRXYjvdqqlHVX1lJ31LQqRSGgzm1SAoIdO90I
tBWGZytvLdecsWHsqdpPL4NMQc5r5qa0Pw1TbtlnqT7aia/kc/McoJWXuIKhh01W2mHvUx8qnwKa
qcZFQAX9Qxll+Eeb6IeJc83JcEhNAxB4vqRgJYW8E2nOqreGct5VZts3l52aBagoGBnORWgRIhGM
hXyX4a9gltpGqPSF/bCjJnuZNaLP0fvVteZca2Jn/Jg6o5q/NrNuZmdU+YZ2W1lUtnl7VZZt7HmY
LY/cC1llR8vMygts3AM4I9GFdQOnU6EHii4eL+FDmM26Ltoa96du7jbjIIOzbLN8anamUtm53yhd
hXl4VqqjNycq9k5aoiK9EMiNVPhTRwF7O9PMkoC/RaHuzYWMS1VO3i+8ojGpFA0tanTrUJdkcTbp
DQTIQlOjiNcltAaFFzVBAVAYdriZ7BDjGFuxUjw4pL6ne9GqIe5FBqsNn6kaerPiRAknTt4O2u+4
iP8tKPxGTv+r/GEV1f+4fxqi9LCi8PVvvmUP+juZWB/598W32bAN6gbfKgraO2w9TRPte5tuLBnG
H9mDqr6T+Y9uKKg4TLSXPuq37EFV3vEcfqjRN1vMy62/kj0ctxVVzaA2wf5f3D554jECG7GNRLXn
SVstZ7fyzKYjkIc2RfsmgHlWcVeFTm2JtRInrVKuDQE3A4TU0A6mszakCOHLQhGzcfs/P9MkFSMF
k9GSxviFBjd6aL9aOf/1PH35oQ715t//vorUP1YN9SR0eUgfUaCHWoKs3h+rRqH9viwox8Z0xlZk
A9Dft1XjvANpD0sM2VBEY7/Wtf5dIvvvtNjZAQdFKAvzdqpZEHtIPA2dmhaf7rAINeLMNUhl+4lb
vjQ9ek9mBXO1FrI2g5OzCAj1wsR9MGyoj9TaVJ9pFcVoPNeysrZvGxRVUvSHIdSW9SewFzXx2xAl
teWCO+gn4cKINK3P//OXlCH/8vD5r7x9qj+30eenH06f5Y9+Xzc01t+BxrCdheeGBbnBT75hNd76
0b8Lmqb8DoE9ZSHzL6qXun1Q0LSNdzK4seXQQIKWCsdfKl+wJA9WksSzFz8VhNd/XEGAsXrqFnrr
d0vzMkO1qUPFQUlXBzvq28o9BIMsGO/v1dLvj18W8EGVNBkrq9cqqfNTKMQGurD6ZbRwlOyrcabV
0J8S7VJ+xNt+H2j5fgcDWWYoB6Ukej/LxUaVF2mJFu2ppr9TK3utGTg+mpdlNbi//l7L53/rey21
oIPhhl6jo4gypV+G4pLKjDc21tZIkXIvww+/HuJnU3dUTiJq64cQeVCfAozv4BZgRe7IvsYyEbK+
Dq73lOz5jwWs73PH/Xf4ZeaG/p2SA3HFkxxqYO+Cgvib7/8IV2Jq+HNU4EH8ZNLdWnU+0XeBcIMk
Sq28dk66GY30BLnhZyv5qCCPBBjeCDPzZZfXosQ80Lwa1N2v38VPZmi5Tw5nKBRYicg1zxaAx+dn
WZwA9f3kM9vLuz9YRilNWVldniund4VABkfz5FPkz589+2hnBxORkD3x7HA8l6XbUfrQaycw9T97
9NGuLtKqLFSTR6cakf6tlkNzP8Hx+dlML0MezMg8D3LNfdsgEDS5WOPuU1n2f/0Sf/apj/fsNM5d
SGLlF3O+7e1PZaawZf8aP/CPTWQfbdcK9UxVzfIR5QX5TJ2t81jqdnBC/+a8HO3RQDgDeAIeHwe7
YLrEsffvTcrRBk2IYarcRMJGYMMZvu9Vf2hP8bt/NuFHO1KCkVplccGUlDcDQk3RQ5D+ven4KoFz
sEzyNpOGzGE6OslB9B3z1+Tl1xPykwVoHW1JUXHpBiEfGrBDgbZ58vHXz/3JjXEc4FO5tFu15CaU
UNhJfa1EiKjwuuzvnVBL1+Rw35R2WnSUsUa/TjFgoiYQ2afO8J+8RutoS9pVlAZlt9zhzs5qQxA3
rhS+//Ws/OzZR3syL2KzVVIKXqF9VWR3wwBMqPp7S3uBxx5OSWOFSgJ2sQNm8GwkH4vgSm3/3gG4
dKcPHx2lg6Y2y8pOxXNZwR3JPlD+PnFn/mylHG3JyaH3gfNq7yf6fUNE1pm33fQ5qU+IAvxsgR/t
SlInywlGpkUBhzVTufy/nH1Zk6O6svUvIoIZ9GqwMa65qsd6IXr37s0MQiCmX/8tKu4516VtWd91
VER3hB8kkVKmpNTKtaw+Da/PpuTIIl5HcMsoDSPFItS9Au8S1vuSai+esQYtcb4Rqj1O2toG1/uS
WMkV/LSnDrUqE5/h+28Q4vat39Ycdsvr9dYl69IVNk/NcYA3rDAH6WihMrhD9gGcNZahmGJZ84K3
rvY855mLwRf5V5cedO1lGW9bmq7gra0xzuZUf6z6Vzo9eww609PLdatIls4Grzhf9gbtGz4M8NbO
Bq8T5Jgf8sZ8u962zCSCt/pFZfIRvF8A4z6a/ZPPQchzvN607HKwPRyfjxsXAQq2brir35ExMDwD
EIf5S9Y4u9ZYtBCCJVAfdcGxA724viwV3iD7IsGPrbVYmsXCTGjJE9W/pqCFrBXLU7b4BR/WmrRF
FggTMU9GmNB/Rihm1EBa0/G27WRLlp1bTM8zZDyMCrPh0KiFZ03mbUN3BL/V8XZrtglSz2X6MLSx
N//VQAPW+HV9qiU2FwlyqItngREPH5FLH4vyx2idPJVyl2Txbzf4c5M4PNGyxEVIKApr4/jTwLzZ
okjx+sBlrQtuO7uNzrUeZjGhBszohGfZG0+mjuC1lV/WngmurKg1JiDy7WPbtQcX+ujXR74tiQtX
YVErEICGhK4FRp4MOThqT3PbBOPylzb8KuY8zJq/CMrKrnclm13Bj8fMmUZIlaIr4yenh7Z4X33F
TUxmf8FZwWI2r+2CpluUUmUH1HZeH7KsXcFTbSNbwd+JVeNoDxr/Ohu37eJi/aPh6Ks1GwmCS/bq
gXtOJWcjGa8tuCcHl6anU4x3dIfAAmnrDNqK66aQzJ4t7KkM3KQAsLMuMlCNUODpRHN2uac47MnG
LXhnASHfZd4Oe42m4/G47XL+wspR/3Hb2AX3pHjx0XQXy4M2T2B89JMDH28c+fZFZ1eZfsRZssxg
8ZaV4cBBB4i6hOujlhlF2FM1s+3cxUHTdRWNy95UURFLth9b8MOkSq3VG0EUQQrUhA93Zv6XDhBA
qtivZc0LvqjNVcbmLdJu8nG69p3aXxmqBeohvG4W2UIUfBKPm4MOnZcusjjeTkkW9hBSTdr1tuY3
gOr5hJK5A+zMgXUGcJJPxe++eE/H5+tDl5hGlAofAXgHi52F2oDsl53+Xa0PPHnKbj2XinRZFZAK
3bAtcy2/B0xHB/1uRr5dH7pkMW6veedmafQK4nwcVveswopY07F46KdMEVwku5AlOGiaFP8TZ0eU
2AARH/janxkMtYV2r0EqnJZ3tjKvIfuS7fczj8WzIG05ALzRBM5bs532lmUpPkOyNEUN1A6VdIDR
pshR8dehPdLi+9DedjTayk7PRz2sbe26tO4iKEEFwEOgymIONqqh69MrG7ngtGTyp3XyW9y2Vzz8
J1bIa31PkkSx38kWvuCzWjaZBSnzMbKgLTIeDOuhSB6tQvVOIRn99sx3bhwUlM0Fahe7yF82JjGA
uG1ycnO6v8k4InPCkhDoNJoZiCHrn2Dv1Io3P7stq4ln6M8jX2u7SQ0Yxlse5/ZY2q+z6ronM4rg
scRadadO2i7qHFz3xmVygrke2SuZGv39NsNsXZ+5kl9SWuGPR/lovI/Q9rLT5mXxDYXdJavmg9Hi
rHnCUNPhkKpHfj0DY05oAvllgFpSVZQvs5CwwS4GMEljjfZH/dGv7132kKrSNLKmBXel0LxCwcnY
AZ1S7zV/3Zl+u5VkHm4zvOCuTkV9VrRofrb8+yTN//gVuPUt+/v15iUh8oP04szwWT8tKK+lXWRD
mhRFGaBR+eumlg3BU3Nm0jzNO3hq/xvqnIj1kyKCbR5z4SLzwR16NmaLu162tgjrLQh/QT/dAmdY
0OemexxUHiUxiyE4q1+bee27PXaOpdQjoH1BjuI3r9ctI1kxH9rjZ+Nf7YRQBtmBSAcBPEo3ixS1
YKkVVrxXHeFlJtq6PuuicMdqXNOJR6TBnjoYcQMdPGZNbyDcjTwXVEDXP0UQ1fzva8rH72cdTa7d
O4nXssh+T1+tA2CCBUSKHtK4uwfiGIzmOxqVvWLTlc2K4MVEHyfd0cBEpAMICLUAqOW1vhsqPkU2
LeZnm5GuHzPLpSzSX8DDHZT7+VgdhmN+bwSb5lkTFXuVko7sQwSnzjKb1WPVg0kVtfpTAXlsY/RV
FH+yxoUd2EzaVu/TDOe3JL1j+fowgP37uo0kJtIFn66rtq0hiM6i3HyYeqTpYzIpbleSHWBD6Zyv
2D4rAMdIkyGyepRsOt8W5EFMfsLb3PWhS6yiCx6t66bVrz6lUTbQHegugz5XxSPZ0Lffz3ygd1dz
4AlqOZP6zoMgh+5Axeg+xVZ829AFZ9Y4QakxKqsj2xx3ego2S2IqmpYNfbPW2dAbL50gR2C00Qzt
BKMBQ5P/deF3tXPrihFcth47ZrsVbNO1f+hSgLzL383gKb/NMoLLesWYeqh1GKLV+Z1Yz4Av3Nau
4J82KBwqs0O7ev9aa69Qj7zerixc6oJv5qA4WFB7BLnSgO83Dqn56OyBlQ/nfQo2zOmoYly57KkA
gX2e2Ip0/gA5cxpV2vuImublIXUVHyFrWvDUHAi6FSBz3MqLdw9lkm72utKv1w102UuB2vs87NTz
tbUE1380UCtouuyEctHD9aZlwxa8dAVuCm9FK40Y/Wk2v9jwWhWDYh3K2t5+P3OjmlKq51AyjZah
Oxp9dYAq92nVR0XYlVlF8NK+X5derzF0PKUHVVkD1+/edF0DQ9vnkRujtTY9ys2ivvvdp28J8kSJ
BqEelYdeDjAmETy0KBakQhy0X6Fau7rLIN5UogTN68j+tmkVXJUni8bLGquRF8a+7r194S4nMCwq
Vo3M9ILDOvrYDLSvMP76sLrhoKLH+zhJ/vsQa4pIJRSurBkbViyZFw+cgHYAWccQeii7NIJKxX4N
wF2MM4eKDUyyQkUAk47SPdTeYR5AukohIdW2PyfVI7vA6vafQyBI3D8vIp3rkIu3YaT/MKtRpHYS
8GCPe2OvQysiGFQyuAIO+3/7Etw4WQxjSrRy6yuJnHvjCMWWOage3QN+Ur1fSGZdVInooDGFIht8
UMP2pDtYzvP1xSprV3BkB9TdBtPRbopHqZX6e9NZFX4ga1pw5LbkSDdqE4qZqnvLfbGQN7o+ZoFH
7n8tLrgwpWBrMQYdh9Uoe6Zg0iph8Px50+JEaaIixEmefgFu+LyGykwHqdSIXjaV+vo0HNcTSrKO
6YErvmNbjJccTvDkokusfrY83NO9/rRky8lpaVSs6SEz3ahsUdh63V7bDnuhHxHxxLQJ5IYrPqS5
34jH/NgCqeEQqa4OglTEf6dDxD11YOBymhYqDBtLM/Q237WA9DhBrCAyLJ+SoPqBOkbFopJEDREL
1ZULfK2ZwQENLSZtOEFKMyzmL9cNJdkaRCSUlvPUn/1tXQ3QQodc2Uju1/k9zX5eb182+O33803Z
rzwTBEi4USQPEEAHb+17oXrXl7UtOHIDbq5q5mi7de8acOL23UOK/64PXOZxIiCKZi4qlAqYnbxN
e+/QRs0dxwnRCsoQkuYKj5MEDBEaZTU2CqxB1ARiPFBdQFnIUuKUZUHaE5y5WQ0Ac0p8wBS40eYF
wx0yAlDZRIxWvD3Jhi+4s2P1FqNuwyKKdwReG3furHrWkjQtoqNKd9GoUy0s0siThheQMbw+r7J2
hYMzdC2bYcxhFTxde8VLWiswlh8ptQshRwRBmcXKlsYYB4C3d36ELCSEEA/eoQrNfXHwQwrWQ6Pe
g6hrozolsaY4G0kceGNsOHewklQg4tpWECTxdm71bLqQNEtfPO2mWxh0hj+3r2UFCFsdfNa0xoTu
WaVYOrLzigiPQokG+KRb1FKwcP7I9HigRN65u/w5DVA8eZz/b5ov/43VrrApNzUuSiPY1aIGXFTB
xgxJHteoD6tXdBSporRsXQkbtGOYeFCv0Mu4gjENzAoldDquL1mZJ7uCJ9cN4bPZYQ5QtxqaQRak
J3rXgrp2OXaK6ZANX/BkbqYsSQoXmRmCIM2g7OiqqI0lYVpER1lpV+I5Cpah9m8wwHjJfZveBN8z
RXiUxqDmWFdpB/BnC0XcN1eH9Hd5Y+PCgdqyxhYLRwc7WAFlt3t/fqu54gi6BZsLsUJERxmoCdAG
A8HNcqGu6sW2BjG3hH0dUUGrLSVKclQ1E5J53YrrzsPD3PKxZAzGT/TI6iJUtyvW5LauL33C1uHZ
xs58SzOLASegLM4fvQP0zgO8Mj46QXkgoRMqetmW36VeBN9lXjumM0MvycMAWnF2Nx3WfXOqApVy
kuRAKlJ6Ozlnk4Gy9shDMjutjk5yV2VPvHuZ+jfFN8gsJXhvmaMu2gQVRLT+pnEN3pE3LWD7+R+c
JDg4tj2FrWRrSvBgCnow0BSim8z8pzIejfzedJ8JXvI8yJYtrSJOyMK2CKWCqldajNk0RAO0pWzo
3dXBGHAcfNOABeqDkSRoiMiqqimtjSyUReAggFJwdw9yvX0JrvzrkyJrXvDtdUi0pJ0KJHPcH8OE
jKjxMPrfbmtb2JEJL5vEBbcKnq3ei/XVpy/2jadpUYrGxK0JCszwY+aSk8ezQDf5PZhbVZMrM4vg
1NSt3RZ/m1OTo/fkn/gDSvSfs3/WQIO2VRlWUa3IeW1NXvBsUbJL14e5GBcTdzL3WOJCU32/bn3J
eUhEW02MGfVSIzWxmF88cugAymEgJ7NVxzxZ+4I3Mz/hXl9i/Zsv64/tMOG96jE/rIEVgYdo32BP
zqLbHvyhOfY5yKaQ8tYyF52V6xc2/Wbdazf8c91OkqkWcVeJ1hWOv8LBUNK6B5fSg88hYTYnipck
yfSK0CttY/DLCuTYNVBD5ca9U9/YsOC5Nij2GtNduyhve+jTgsFzHFXnLEmkFkFXVj8gh7zC3Fm8
HUmRHfoQsjD27p2ahl1mmW1CzjdOEFZ7k4dO+HAgNsRRFM77wZx2waM+GNfOGjYzf8myFAdq8Lqb
4RxDZm/TbDslz35YxxoyOQznXScocIetQ2ML2CA4evVvC6kiGKsqJpBeD5hxsDwH6bCcMoiymfOq
+DzZet3m7OzrGNPAHsYQ+moQ5oRusvxaEr87EJI5N36A4NljUdh+lyJyEPLgdN/b+Tsbv1x3Nkk6
yhL8eE2rkdkebFPE1qE5jEd+2NJRqmu4bFMWAVlF5VrTzD20nyONTZ/LkxZUd+5uAuB0Xx7S0FA8
O8muIiI2CybagMP4khWaIea+j/wvTuSdBqws1UFGEmFFjBZpmoy4LT4G1DJFcWiG5xX89Z0CQyXL
65hbt2cLSYdabz7VaH74Me2H2MDBdY3oN+vj+KLKpEom/EOW5KwTrRsGXmwbaRGPcX5iRw86qjfn
XUSkFrU4Nxt9gq9p9/p0bI3n6+tU4mQiKaOJ6n9trjHsck3DrP4x5+aumhVbpyTwiVJpOvDD4EDH
FRN0pyAuhxD6f5g+P+menBMnyJaM4LoOhb5KoWNO8859hWBCQAsGBjpt35F8f900stELLlwslZEh
yYgAWkLceXBjRphiS5M5lYjSWgYjLwrdGSJnN+1N7DvpKTmSqIWEkSpNJJlZEa7V1EPZFDmGv5TH
Nfu56I9uedu8ijCtpsbrYtb7kPTIm2cXFLIaoYqQLDG6CNKqWze3LBOJD46XrD7jO0j6KZqWXPw+
MvtnHrpUfpdkPlZjmb7wothZHoTQfznO9yq/7YQrorISOjHNAJ1tZJcE6ILMXHZVvSqSEzLLWJ+j
mJPnLikbHIN0MH23ph8kta44BsmWirDTooi26TsDzqTTPCy9Q2eDU25RGEXWuOCp3gTa+tZauqgf
XqEHomn3pv/luofKmhY8dOXFVIImDh5q/w0qwJ1t57sV+LfrrUsMLqKuXG6R3Jkw8FX/7jrQy5pV
WpKylv3PU6mhOsTSKjwagug54Q+1o9qrtwm7cCAU0Va0snvD204FW4bVDBq8bGeh80Ai6LAeLFUv
28xd6kXYTyHgjssoQy/9fnsKm4/23+U9FO2g6dmqivJkEVLf5vzMW83G05bMQSdDuGlZF2EdQQkY
V9L8kN0WxvRtes66sIe5ntmAacDhmWaHrIyuLxzJsvygRj9rlxrMbwZ3wd6UPqzLvTesO5b8D8X1
/3Xj0wVf1XPfcnwfqLTRglhHc8omvksXqP283DZ4wV3dtrStwsfg7TmwDBbYy70xqFxKZhnBYXnD
rc6ufGA9tfx3V5ph3blvEJS8KURCuOjzhIL6OfeJ3iB/a82/SJ1YATUgwniLYQwiOC2os8EL225j
9+7W8keeRGmnyGBcjgeGCL9q2s7M5wr76aLHYx7n5HB9yJKTr0EET60Gc1xdPDhGzluD9/3q4D43
d9m3NnYPy9GgCsvIhi+46qpNVYKdFSnbZe9md/OsOiVtW9u/A41BBAd1tAoUsO1ml9N6cA7GMQnX
1y3zsol8JcH680YzCVvrSItp5T7MtJyMA+pmIxfygEu4CWUnQbtX9HJ58RsiJmvsQBQC1SK8Fx2S
yA3WI4i3gzaAlMCLfmj2zR+15vO24C8ZTnDi2gBNSwEGXiQG0uOmi/b/Jyn9cYa81L7gx2nLUxxs
0H51D+0frCsQPxf6ztnzjywDBYJq0+NMw+5OVUoiwXAaInKrT5bay5ePb7JPK1Bb87EMhv2437Q/
aaBWDJbMk4jZMmhn2n4PRzfbOw506xCkKqYFiaeIiC0+WP0yaTiTa0uzL/AMBI5Uxa4sG7Xg6vri
AwlBsYZN506nB2p86RZF7bes6e33s/2sypcSNOwpjdwGyQbn3Wv/HlTI0214F1bSRuB33rYJ/myt
XxGyPfbD139Q9pdlHP1M8RIss7fg2JA5n/veHnAHmn71drJrdFUduOTxHxKSnwfelXii7ad+c7Fl
nwXte3ZAtVD/0AYevMA+NC/sARp9AHV/955VJxbZTAh+vVatXlCTIFGinSyaBWvyzeKKdJvMVoJP
u4PfcaccAB6xXjLr6LuKOZDMsAjMWqFUloCKnkb58Kp575Cmasq4aFbF5iMxiYjL8twi02oLOTwI
vvvW47yi/lyxLUuSbP8inW1zDyjXbY6R0wmR+Q/SOfDjMUDqP2Dv07BTQQm2M8QFLxAxWQnudU4/
cOCv7b/Z/CcZaGBUQ5BX9yhRD9aa76/vQZevwJD7+bxoq3UB3ffMWVRCY3bZDdzjvwpm5WRndzW1
dra2zpBHM5a0V/QoWVUimGQYtX6CkBkQW+0C6vvnvFUB/mQTL0SO3CFzOrqYeKh+DNqP1jna9O26
mWRNi2FjBH7NgQ5hNJHvKHwNqi7fKWOSrHEhcMy8hQCboSHD4RxM51kfTmRUnN0/EmuX1pEQHwpI
Zy5TnfKo22vYl+0TsM0HdqyjBs/15HFDBushC4p3cjJ37CF5vO0pwPCE4AEq3QXybui4IlHmPIB+
fVAxecg2fhEXlkLTc0S58Va8Yf2uH5EifoJow9saTPfFEYeMg3vjWhVO+HPuQ2ptwbQvyWNHv4xK
bVyZE2zueLaBAgPOc3f6+IIxzO/K1ynCbRbSFbvyuQ6Xoxff+gnCKaBkEJQ1GeaBk/1axLWl2Bwu
Bg7dEzEA6QQdxdWrKUTePGgMQLODcKR0u54FUL0/+r17SzhHR8IcQK4TYrUTKJnXnIeQRAgbzoPM
UPEHXIbxon1hKvLcmKDCsPLYR1FXQr8tZZR5dWzkWTgV6WuT0Gdnxa23Zns+AxziV6c+yQ+ukQcQ
BFAstIshAIMQZ2mE9MJMSBevE4RaS28OFh/iOqmj4hySdbD9frbgcqOurMXWuk3G9JAnHQQ38hOt
9fB6fLy4njF+IfRC05gVOl943HfpLqf2KeOu4govG7kQemdWGg6DwHKs0xaCK9BvhwSAX6n8Q9a8
GHx7CurRBJavm/yI+1hQLeRY81phGFnzQvzVuENNd8xZDLm5XdUUd0ttQb2SRtftLmteiLLQXFgL
o0lZbHGgiLaiyiqLeG4frjd/+bwDSn8hfwJFoWX0asxrsxiPJrk3UeRheS/EvkuTJx0i0pnb7Pry
0dNProYa0Tq43rHku0ToAJ4TbD8xMStFxTfCmX2tjfu0URHOXM4l4rsEp18ZCn8Nx0nitqEHoyCn
ipT7xAHsEVU/IBqFcqg59jsodkdjd9NLBjoVnLzoSWuWlp3EHYT88gnSy1z11iiz1/b7mXsXgwXC
MoCw47lyYrqm9w2DYInBbltmIqwAfOQ01Uw0T9c2HBI7XH1I9iT1/vpsS6KHCBvQwaxg9VMFoRg6
zruSLM7LWMzGLZdVmF3wcKvOxqRIQZ6DKv8Tc/Mwz50IWiYK28gGL3j4kq5ZZ4AyKq6YA/G6PwMw
KdfNIptUwbnb0dd9jcHqUDU6grRkB2HlGPXNt/mYCBhIqr4djR6BtSTDk0fmMBnSN1Kr+IUupxp1
T4QJAPObNKmHWWX2+OpyCGGuZZRPFdSJm2NvZ98c/0fepqEGhsmh5F+o6SimRGI4ET1QVlBMZqRm
MYRADpsqyJSNBxfFdtfnRTLjInpA61Ji8BILyvKWZje4thZavfIdW9a64Mo1bsbm2GZjXPJuDwqo
Y+Flioc3WdPb72dRwujNtk05w4zPUCjMyVerUJGoXryvYrKFXdpdubGW/cxjs33UqqeCaUFj1jto
l+8s+83We0VSa4uV/7rPoB/BmTVnWHGcpSz2WIKkPolMwg8OeBRzO1PcmWRWEh0aemSpR3EgBAl3
Vnyh1Y2rUnBnR2/dtHLQrme/ZuOfksS0vS3EieCB1S4cyGhNLHYI+4IU+X0/OUegOBTHAIlFROBA
NfZ951lYN7mlR1pt7nQvCa/7ksRVReCAmQ46NLt8HrcWSTg4yAaNBq61pt2h8Kxh2d/WjbD1zj7t
qiQfWDwtyWtfWZFb+PGqdYqvkBlI8FnoRyJ9VbRAEs31H2j2FbvUW79cH7qs7e33M6ctUC3Z5lam
xfXk40klKNa8qCuUGhZFclsX4rNnO3rQ5xwyrPjGRM3SdISInmKTkYxefPlstVbrMteHZQgeaaBV
RrB8rhvm4pOG7onvnl1bL5PuekM8Zl9z1H6MjO0K/mfgNZifSsjIvVEljY/sM4SYAHW0hSRZPsSL
5Wi7zknbxxF1IYq4LDtmi2wUtTMw+K+eHJNSc/YWRCh3Zp29JtAmGrXurkDF2s6eOvBCAZKVzjva
GWaY0jHIXf/1ujVljigEcOjOdAkvmiFOdTM0EL75CtVRovJzyf7wcUg4W8UQ6h383IKHZFkNqiW2
hn7rQO7W3ZvE3o96Ci04+0ZnFyaLdK3Tpjod4nyjpRqGw8LmEylKRTSUWUqI40aCUjhtSYcYAOcG
VenlkwUGy2PO5pueT7GyhVsXlG3bjhj1EHfZ4AerMwxB242K7LtsKQv5lKnlk6cZBDMB6YrBNKJq
UaGGJJMsgk3SyjP4NMLZy/Z3VUGguCHQcd7UcP0DZMN3TvL7+mKVub4QziFNCTTtAtf3y38M85vu
PdNlCBurDqz0hzZ9qQxVGlNmLSGyg081502fYC35EDNkkCwcVQfkj+Pov88y0MH+HNlnd5myvoUA
KHljcb1fd1noBTic7dtAC1xAAPOvYBn5Nu/bMD84sYl/hwgBIGJq1PDl74MA2+cxcLPrZ+gykONk
0HuD+rthqSFGXQ5fsqr8mZtFXHj5cUjmarfYDAJUuvvEKvp1zIE14VSVntom7pIpvM/DyPN+qKEN
TI6VPbyVLTgT8tmMTH9+SBdPgfqVfaqwaLwuh7A5+EKPEMHVn/KhMV70sS8U0ITLa98lwkLRktnY
1AiRO0qtn209QLWr+kE7Wuxq6r0Ruuz0AoJh19e/7FO238+i6ZyTjNdZyeMJQrCrBu3PRMVUfNm1
XJGHRktnyIItBUdGyYGy9FNSfrM9tjM9GyIp0w6bxG4pm5tOB1Cp/fwdTrb01ZLBuxrd3W+v4Mag
KUwkmw9hE2hQIWDbC8Jc36AWew49JI/MtNl5DWgO7kxddcCR9SPsBl4+912VoR+Wvxtuv6uh6Frl
X7jxh9BnYJIVm45kxkWsQwdowDBYCTlaFoN+D7QU711v8RU5VlnrQhQo6p5zD6/I8cJZ2IKKFlX3
ioFL8uvQEv08x+Ak9NlSlFXcZm7OF5TZJZnrhNPcZwuJuW4N2ns91SX/OVemd6elRmrsBsMEKX6d
dhbPdmCZ1Lr3vhnmip9owhOnD4diqdPHwjTSSnUI22bsQgzyhfiwWJ2j0wROxYdfK2YySbNdb/tB
u7CfejNCFGTcQTf3AW+mioOKxNdEdpslTUkzdegxR56iAhekAynurpv2+lDsG+3NmOogX/+6HjMu
H1tcEVdRQcaSLvow4tgCeeB7bkEW+SYtAKikCYfHpGrNzknmMW4H8uQS+54wFVuMbNhCiMiWtSo0
b0I6BNLUC/1aTcgqkJ/XbSJb90KQoBTF1umMcae5cSDMD8v17+stX6bRgUmEuABeGLr4JsztaC/z
/EaddVdWf9v5M8/HQ2vfu+0R2A2Fk0m+Q0RUsKaHak3Px7helyibst3Q+oqmJfYX0RTUTGZWGVSP
DYsddXeOrPq5Hf9ct5IkeIq0Nl7dty344PTYcqZgdl/tOg0twkN/eTMhgrTyL9f7kX2E4Nr9SniT
5EyPne05wctC7uOVdSa3bWMiiML3DTNxfTRvdizERSMyGyu8PnKZhbYZP9vp22wqqc4Jj0vPj/xx
3TVZRNr+rYRGp4mJrrliKiSxSKS6KUE+DvUDJGLcrI5B/4Q49DqM1dFM7KjDxm+XXyZXdRuUzYfg
1AtU2nlFej3uVg0amvrjNBd7dVJJ5g6CW5vQnmC048mx9EcvWLT1feL9jWcWEdjAnLWbEsbyeCW0
CzLNMXZdqamkzCSWEaENHM42+ynP42m10p1FQA9gGMDlmpDDU5yMJNYRdcBcXSdr11b4ALNmu7nj
w44v0+v19Sobv7DbG2zmizusOl7rl71RpyC8zA+6TePbmhccmZYgotFHXY/tZNq7abl3yHLixk3U
8LorYpPsrCYUud8pJszcewkqNQuGAtqbKMTRvODMlY9wV3ftFBe0j+y+i0Anu58s1YOObGKFXXhx
NTNdKZviGXzDtsOezVWliyIJQ6IemAv2RWLMmRm3dhJQD7LEWnlnPs82jzv2tDKiSGTLPkHw3JmY
ZlMmuRm7Xn3SdDD3ulqvkizYFsmFA54rbMnz1AHYNtpT7PN031j0wV7bw8S7sE9NFQ+35ANEohvT
6Ulfds4UjyMJXVbFk0MU7weSORCJbiBzldWstqaYl/90+hPj+5n/M+Ug/8OtwFVMgMRGohzY1EN/
SVs1I7bzdn6sqtkKV9LS2C5Nsu8a/9d1P5aZSfBjt9ANUNiZE/LxepiBPrypbxKR012R7cbWQS3r
NGSKPd89NKt3tHU3oE0a3jby7YvONmQodgC92s1TTJ3lmVj0mZk3scti5IL/AodZ1pkHo2QFkE72
Eui6allKwrJIcdPNejt3KBCPm4mEFu7vA0T7plTF0SNbNYLbri6p3Mpzpzg1213X3S+sCw2k4HtF
zlI2fMFzdZtnzjxjTttkOLRteWzHbD+u2v6mORWxbG6zdF29YvhZ7UQsXfdZ+9dtLW++fLZarILT
ygJ7R+ysKERc5yBbVKtFYhMRt7asS5s3UzLFi2tFQznd1U0fLN2osImsecFDVy9N7YWmc1yudmjN
3j0u3LsmV2E4Zc1vv58ZxjVHszIsrPWOW4+GWR2rlERepsrKSOLLv/FoVKsh4jfFVbcAnPjdGSyF
XWQtC06KxH/dAAGDlm3zmCX5vZWp6oFkNhFPxVbrz7aDxTKa7q5yWEiBdGynG3OstuCkteMjg5Fg
a2rXBzLsQX+0K2x7l07JbQdLkamm16plagjGv7gozGy6Y9q4ihuWxDQiDg3I63XsGawO9v2DTt1H
fe3CMVG9GEkmVYSb9VZtplOfzXFnPo1OEqIY8XhTABCBZqNeJn5SoGVv0p5sXwOttOHcFlxEPBkp
y2FoalLHk69bf1hGzCRsa7/ww+tjl0R1USGsWDq8qsxdFbv9lB9td2CH2SLWdqECtWE7qPjpZP1s
s3IWC0g2VmR2EGqc/mQbaeBPdNf48FtLsX3Iplfw2bJaXMhV1kWcZJy9uNmcA9qXmLYiiyQbv+C3
FktTh+AyEttQ3NLzoLVB64dMs6mV5RNUUqra2TXc9HBlvz4xsu8RPNlZ9aLWQEaB0tCJtzu/cfC4
ORpJrnI3WQfCfltkIMcGhZkR56OFnXzQykfb81WXCYm9ROCZqc/VOq61EfeefijoE3FOem3ulfwC
svaFTRc8tO3kEauOkdIGTtExXVs/2E5R1XFaWDN9c6rRtRUHZompRKzZzFbkqqt5idfK3CcT2Wu1
iklcEvREnJlNqm4ySA66XiNjRbA2sz8cCtcdeVhkenkbRNkR69YGvCEl1aA5sdWYJBzMbILgXYt8
N5jkFY9jl4zkeHCGzx6+1oW1sKzVT0ObHdupGwDyZLdsO1vjm/nOwgd4U+YyZZZ9wv0u0Bq8vDEV
x/elpNjW9PY9Z03XNvTZcyPpT3jVdnGc1U+mnQY2H8HePx+8cU4DEy8FhKr4py7d8bYOxUjlsbbw
naq/q7jzaCTpfu6cyBrBdznTV5BZQLm2Cf/vQWTrSohaaVa53EipcfLqL0VvBkapqvCSfYQQnnJ9
hATBWhmn0uBxTd4cfjd170MyAVZdhKWheLS65B7bBwhByshNncwUH+DWJ9P4u+N7TYUvuJi9R9vi
c1uVdFzPncY4Zfqwz1YwzKGMNvnbz/SwbH6m/Y8qf+P9PzfNhFheXPAp8YaiR2fOn6bBGmaq5SQx
kfj2lmmMGNRrzZPl/OG6FmhpAO2VG3ahzUaCU5tFb5kpcexT2gy70bX2ABPcEFS3pgWXNu2G+rbP
jFPu9wFx0n3uqmhEJKFIfAbTDHcc5gHRIsv0KahJOu60hireEGWNi+6rF5ptchuNM7pb3SrCo9jh
tkUiuKtOyoR3BbFPvf6wTNAoqv4fZ1fWHKnOLH8REUKI7RXoppu2PfZ47PHMCzHLGfZ9EfDrv2Ti
PvjoWK0b/eh2hACpSipVZWXe0i+7T7bgro01mbpVtTSqsq/ddmiG2Uu5glBFZoCCj6YNxeTaNY0m
y1uBajMb39W/Xp8Rydhi0cupXIfkq0aiFDwTU4CQfeGH24YWIghtLpsN0q80WtFzlNDMi9eHMlcY
iWR7FIteWkd0d6jgN04MHcm3tnnTQBHfQnl3/m7x37d9geCciWlj1o1ERyvp85x6U30cVHnIPZUv
plFhL2K1K23j2MlcnUX11F3i/neRROa8gMg4PbTrl+uvL3Eke//93cGrl2vFWmMzI90aD5Bc+obE
hsJs9hn46PUFH23AT7lfJfH6/DlbTkCte3sPk0qFVPbmgp9qtVaZO4Qh6tdjCWkuVVpTNq7gpaW5
dIwNhJyA1Mi9EaEJMDnu8/XplrmS4KZt31dAYad6VJEvI/Vn+9lW0SJI3lssaFGz0VKXYehBm4Ke
GQfWLd71t5YNLdp4oZHBZTjd6uVSm6E1nq6PKzFwsQpEc0IstHYifmkeDCeM2bOHDkRP3UAiMUGx
DpS0zZjDXfRoNVsvWb4s2NLRf6pqf5ENL1i41TEcQWxGYBQfBv1IOsfr84tbVIp5/7CzB/4vVoN6
mrlbOWw00i7zsT/vZKbr4y6d9/+hAJXYpCh4YBY2WsJ0rK5uvbD24ujQI16D6yss/QLB4AEILjN9
whcUryMYzJPIucsarzjrfoPu61FVzZVYklgNgqyO1sy0mqOC1KdZs33DnCcwsoKiALnJDi3G179H
9hzhvNpc3pNUL+coKwdvpn6SvcYJ84bR15e364+QLIdYGIoHfbNHGzZLtvR+tZxTPWR+Naq6vCU2
K6ohlF1RVRXWJNKqT2v/SjnqrsWdM79ef3vJViEWhfJq0opugDFVaFYF5tB3zFtIQeEM5v7Id0cV
XjxHW0xlRfEENgXeImY1jre9teDIGrrKrMJYSWQbrzl7M/MbZ0M4o7hVLyMwfyRqnMtgL0d9U7HH
y5ZROKXQpWuZcVLPERs+d2uU6H9oGwwq4nWZDQpeS6A33SKfZkV2+9Tzx7L9Neg/r0+17MYn1oBK
M6FzPQ17yFd4tRuazj3HfqB9sxFYZhC+sedznv66/jRJXkHkNEDQ2rsN2cgJkPWgSt7qzHpKnPpg
6RSneupp2j+pvioOd4nti4Wiqco1k2QbQe/rL9vYvLZVYfNkI+9W8M70jcIoCYrDNMrzT5vlmSoJ
Ytm4+/q/G7dbq84crYJG1ghFNSgaHoZuerk+9ZKtUqwMde1YxnzpSBQn1Ju1wK2jAURlenvcaoXb
SpxAlDUoONdjUnXYbLYzWje09Wc7HqlK5FE2OYLzmmWpZdzIEdlX/rAcBxXwWzau4LrxrPfcSuG6
ZIwDzvee3N/Xp1w2suC2tuOQ3kHPbEQAxW56UNstZXB9aMlqinUhoxtd2uuYDCv/WrDHylo9GxRb
WzDaqihTsumItaEkTqmG03qO7MY+2ln36C5NCPiLSmRONv7+ae+MXddmxyA15h0UJ8QZvdr2Haby
UIkpiiUipFEI17NCj8YpbOMvKfQw+H2iSuRLFlYsEHGjhXY6uHiisYsvLdDcdWn71xdWskOKjAPD
UsfjlOBUTeoHdwTELmsDlyWHlsdHSHWmzRqAkyC8/jDZdwjn7MKoWc/EIFHHf25T9ZkNtSJqko0s
OCudtSKucW2L8sV54AWK0U0C5MVtry14bFPXFg6rajk1Ghjm6uUflw+frw/9IcUSohpRrUAv0P7h
Njq29rvsh3GcwjToT/xxe5qC9ASeqEPx9fqTJBYqFoOgSm66zoK5j/ujO95boOMokK+wFAkoyQKI
JARm6jZTp2HvMRf3gh7gS0JuvDSLlZ88NitjnPHm9vZo2t9WpD9yRWpb9tb7ZL3bEyqr5iYvd7OB
+nbM5l+MGK/X5/vDXlOsrChLkKdbPKdZgsP13nnauUC1Q3wa3lDeOO2yXSopEtkn7L+/+4S+aevC
0hwE9Mw+5cw85Cs5XP8E2dCCu5KNzm1fu+TkbD+K1vxuVJZqM5aFgSK/QG7mFU8aU4+2agBA6k0b
43NbZV5ugPFfN71J9xx0NE6pIu6U7P5U8GFd7/IYdJRzxJl7RlfXYzWklyJXsRvtF8APkl1UOHod
sCw6FjB9EeQi7qr+d9XWXmz/MLckQrvJ4CpSmn/J+D94jkhA4PClbEwDbmaB2sbgue/kut+av1qO
vK+zHFMOMDMpvTY/t9lzHyfIBBdeZaVezU8Z8m/XLUOymYhEBWlJSDwUuhWlzsuYfpvs0JqiWUWm
J7E7kauAxAuxt26cI1MHl5OJfLPbP15/cdnQgsNba6+xxEF2b94oSJV4G3vtkr/cNvhue+9cESn/
uHBWgnRT+ws9uiBpu4VxEXuJKG8A2h6GTDCsV9+OI/8FPqhk+XX9pT/sG9vHFrw8b3tDb7J+utD7
+mz534d7lIF8sBp9iR52ImFViCTxQLEzfe6MVR9KRBpuf1+CsmTYjqDXVBikbHDBvXnvWiOy8HpE
8xPo61b9bp7P1ydIZjKCa2+N47iOhqqhO12I9p2xW9N7Yvt5seY8r/MVKduDfrT8/Dj+7E9biM4Z
6IBvN9YmiZCzcqdsy3oeI+dcR/aYeKn1TKyn63Mj2QfERvTRQa/yUhjYVa3yyzKu/9CWQxm3jzM/
bytV1k2yuERwWpBu1bUzYD+IVyiPcvuo92iKHlQ6S7Lh99/fue1Qjgn6Mtfu4tbo/zC+aVvpVaVq
q5SNvpvVu9HzBudOOcK9zPZLl5xbEDnXmiJ6lJimSPph1QVnPUH4ohmpB/qiL/2mCkxlQ9N/v3Zj
FNi9dNyWFjPz2GaiMqei85cNLfgq69KNtTHOsMI0/VgHuQbIfa/bo2xowVexu5iUWh3u1mhwY/GR
9ioSlI9HZiKHwMYnzagXnHh0LP221CE5rFLJ/jh2YCI1QLLQNSssRHANp8FaPld5cuhI6g+mBYKV
X3mp6sv42BSZKHbAqNXgKokEVYX+Nst+m8EeoSRR+/giyUToEdU7Plr9uJymhtfBVLb/VHMRFOv4
urY1tErXfvb7GOnmrLytwshEQBIbXZKuDBG2Wd+3w4NBTtQ4meNNNxomYpLczhmBy8S+CeF18CUN
EJ2gp+tmKlsI4cjtWdrrKW/mqDOAdsk8A5DGhCuOwo9TNWju+Lfn2nGWrZNOSDQ79OSildCqvrfG
GCwx8Rc3UcyO7BMEJ9ZNWjB3P1WgpBXrx2Q9Wrd0wpogvBWc2LLLuYCw93Sxq08b9bvks3YL3hJD
i3AjuwNh+YxcDSjc6aGq0mMFLqPrayrZIERw0cA6q3Jzi0YJDSf9uW5fro8rmWgRWlS3U1fbKZbT
1u9o91mfUZTuVOQNspcWTla+kGJatq27OMvmadh+nClTzIfsvfff3517bjk60FFPacTcB3RjF/md
pmKH/zjqYCK0iOWQqTYLakW8/FOi0D1+m7dPrUqKXDYngnNWtCx1k+BmOuX31UJPLVOJREm2SBEA
SuylLaf9Djq39aVol3OjuQcL1KcuRNwKew4glXzMRxW3q+xDBBeduqoq0M0K7Ra46UDBzJjelshj
YtP9wEfwN6wj8ibmHY9LyHSoGGMlZiOCjYaKOqVpIdZja3ZanerEDYYWikWRgZQNLwTDRU+nCUmS
v3nadXrKl6BWdfRJat1MxBulVUq5phmw+PsJ8lz6qfLju+puDSpoC6oEOyWLKuoVWN0SVybCVSin
Vx4bykOlZFiRuJWIN+JJ+X/RJLglCjS3jpAcMZ4qXNWu72SyV99/f7cjzHQlMW9xR0sR5mhnpRiv
bE0Fhy1mEtcWqPWiVk88m/1Ixs5zhxvIjHBi2MJpaqTUYTzGonbls0meija4bTIE51y7Oku7Ddvj
1IEKuysAqlbJT0q2GbFxfqgB017RQxyRKIMVJiFYeAMk8Q43vbkINBrpoLG0M4EGKqyDXnw1zfR4
fWTJQooN88XSxn2bTagAjezgOps3k/k+NlvF8JJ5sfaA6Z399WWRNZsL3zfywbftyiPNA5DN3pQv
Pk0Xv+K/V+M2s7F2H3v3LMdwSGY7WIOKoDhPPbdTXecl+RomoqbGze3SZpymi3sCJYJ+NEofOsdQ
m3D9JT9tfwx/F2VSdepLnFaEUPVDjr4LrncXiJn51rAe8sFSJN9lyy34bVKDFhnSw8D6Ow+1e0yX
7+V8W3QqAqdop81z2eMeyNv++0rX5wlEGzoZf1w3VNmkCM6bjNxM0zWbIbv9s4BsS9Jq/vWRJcG7
2Do/zUlqLCVChF6fwiF9I5rx6CbjvVuwEJ3MiiyoZOZFuJS1uYXOR4TB8fyjTUzPrP+Apf22bV5s
n3ftlTdWR+Zoqnq0zJcQxBpu2zRFbFTWrENb7l5VNOWl01EqS1X0WZIlFXFRE2lrPePOFiUcPBpo
7SPGeL6+ppIaHxNBUWhynLNYx2tzHzFeUEIb1LS9BlwvHg96r/fre02FiZCUnZgIk9KStqQDwYHV
DnEIQVyre+vKrxs7l+RLsTzX21s8fim1z9T5ZDOVuIds9gRXztcmryxqIP26N1fc01yxZcvGFU7f
mJroQy2Rheqn9WGYp4vjaAoflvmA4MPNAEXAIsUxtjVfHNP0Gi1i+bfrKy4bW7jB2vVaoPSXI9BP
N88EFGgguo/LoSJ9ICmegcDh36eLkbt8cmMLMMSc1h4l/LExjDOE6T1zSQIH/lYy7WUuGjDY0vim
3jImYqmg+92UvW3j+LRr7i3oifX0SlWFkCy0iJ2CaIc2zkUGz07vTf2lYi/XV0KSWxP1XngyomhJ
MS7Ikb0k6bwFql5aaflFzg9Vd5+utsJUJWvO9t/fnfg9JTEDn/CM1IL2ydJ6b5qMTxT02tc/ZA8c
/lv4A6z438O3XQ3mNwue4C5f4/S327x29X1yG9aJiUiqaqjqzu1woMWtm3g1015poiKrlRxpTPBh
miAfa1EkwI0UxCbnXTzXbL6lY3VobytUM7HjvqjWrUePILYfWgfbOnpN83R92mWrKnjyzOKugrlP
lwyKlPNB49+L5LZNQoRUuU3WusSEwdSx89BDUiYxoRFbqCDREo8S4VQuiB3zbYW7oibQ++XSV56p
b4q+Mcm0iN32zIE6E0R2AEwfz1YGkRUwWt6aahexVJw2JHNnKN3E489hHHxzIoroSnY4ikAqOvA6
YQOWc43ikB5yVCC95G499l6DGxJ0bX/fZDYiqqpxgM/VjX1tsx/W2Hht+lavb9fHli2scNaOrJ5c
3rpbZKWDh78CR5k6li2r4KrLrM/t4lgkWizL61gWucT23UaVNZINLxy5rdaaeRrvEkZz4fUsC7j2
s2N9cH1eJDukiKRal2mY0nh/eWTSmuJ3ZrkPU155E5RZrz9hP14/2INFCJXeWsZQ9SjUkIyHC6oz
bXKnG5lvmsWpSg8G1MSctD9cf5jkc0RA1YBukslpMVnpFOpNtJDkWK/hgPbP6+NLzEhEVS0D5bHj
YH+A+GS9nkrV3UI27v49785B9LaXU5rjvXGkIxvTIs+jEuGSDb3b1buhLaOnel903WW1g0ELNf14
21Tsz3s3LuWGCQ4GNqHB2YAyXQpphvJ8fWiJyYtyLQm4TnKzZ8tp3OLnZKw8SBDcz+TGLNJ/UFR6
PtFlXZDO1H4mTuezTBV5y15c8NUxM+nSz84UseSprX8P7LSppFBlyyicqWYBbRbozGEZncrfaS/n
4Rb2ZmTrRHjUuM2TORDMR1+C8OJgq2iOJLMh4p14OVZzh/Iv+ovsQztfis3wcX9W3JhlmeP/AJ7y
MW4tti+j68FhwvRoHvQnZKWOUKI9xorTT7Kj/MWUvTPzCkhBp0Yzf2QxINq1f5Ji9gpQUMefr9u6
JND7m7B6N76RjMyYmY58DuRV09yjGghzPhmdnzjJ4fojpDMluGqvaWTtNszUfGRRcSoOVcjO/R92
rI7JUaVKLzFQEREVm5pbUoMMlyIeX3WAc72JchXyUWZKwhnbFHy2x9kGmDibcE8wX4ydfKpQibDJ
3l3w26mzt4KOrR3p49Os48zQVTLnf7GMHxx/f2+j79Z3QEbTrKxmRi+i9bQdmb/e13frgflWZPlN
aAXrscgAL/IMf/u+flVVPCQTJqKkWkazLgZI5+LkX2foge59B8ttcayIjeqy2tkGwAEjMEh6Bf+2
a9pk26/rxirxBxEcZcw2tbkOM8pL4pWdFcyg6arHPFysr2PjKrxONj3CeZuPeWNtI1bFImFDjy4J
kcC67QP2R75bcGgdlHVdYcPI46glwTa/ltpdSvxBCYGTbEmiIBLjSMjrUz5elmR9AJvkndOnAcjT
z2ZXK5IlEocQMVILGcolHdzlRJzs12jxxVvnG4tDojISrs1xQ4FqvGjtcszAM9vWKryRbFkFP3by
JO0HE5aZN6038iICm/arlhZfri+tbHjhDM6KFLwfJvbqfG0PtVl59mAh5VkqjpqPhzdEtNTcDHRd
J5dEoE4LoOXuW8VyKm0tuOXtDRExRcamSswWVe1iRCOSW/AJ8jdFd1jySpVvkSRtDREsZWpAvE8W
wLytHtSVr3l1kBwg6P1W3OHKspdYboXGGiJ2qhuhyQZtGKyGew+MoD58zovD9an62MMMESNFrHKq
i0aHnsNQ6oepgRKxrXep58Y1jsy+UOWdP74bGSJaanLxDWbpkJORfI57sFSwr1X8vbcJaD1+kvJN
GwaFbUlXxvj3tpR2MaZqQE4P3JbB2N9XaQYPeSbLaZkZ9H83b9lqVIBzj42L14x/bPvrlj1en8+P
N3VDRFfNpMxtN7Hg8oS9cMM9Lzp51F07qHPQuU8qimnZdArunzbQlbW5OUUunXAy6e4bmZIwRcjg
lOkZyZ2XsTAO2qxSyPh4lzREzBVusRmvcnNAVQXyUWURNJ1KfkkytIi5KhMDsECCsv9WHrl156j6
KCWxoCEiroy5zBp0OIB0Ce1efDmXhu1ZaKHqv2djeW7nn9rwwH93c3xauYoqTuJOIhprnobZ6lPY
Hgj7vGaLivkLSz+PiypD9XG+2hC5niC0VxEoRXWXraj8qpm+OkUVbpCrNykwzzheoj5ZFekM2cLs
m/e7471Ira5tsTLRSLtLlxGvNqlig5YNvf/+bugUm/GE3AKQpuxboae+trSKu5LkZBEVULLabdGx
XZAIvd3HsXW9XCtDe1P1uco2FxGjtWxdvk0t0iLWS44JPxso1lX3gM3zxluD3CuC2s8VO5lslgQn
t3Pd5Cbo1aLUCsv60dVuw94Ba/Dv6Te1Je+4g4HH9kvZPdvrJ17cVFk3RHzWuJpMoxNiQmYMETD5
Yb41oTPw26ZEVEEp89qAeDdO9pFRbOrMB1BcYTmS2RbhWUlnjWxCvACeE4ZaEG16z26N26rehojL
yt0yqzvsqxEDLYhdGoG23pbYNERcVm/GDEUshILF1tx3xI4oWEFIm4W5xl+vn2qS40akgTJwO+GJ
o+nRAg6uptIPdHhtNYbtFJAYiKxCHTE19BsXQji/+9XRs5Ta5GSt5efZzs/JpsImSbZPEa21tavB
uwrmM1Gwshj35rDc9flbshpB2Vin3K0VYZXMmATXdVwEcSVzUAzdsh92TDhqoYigr6+G7CsE902L
Esoz29Zc5sFMgk4bHlu7D7osRqSetwEMrfC4cVuhyBDxXCZoPcE9bAyX1nRjb8n4P2ysVNu1ZJ5E
SBerk0abW5wx1Pgyk29ku+nWa4hYrsQx0M2/7tuQaR+GtjjaFeAVg+r2JTnmRfgW6TRTM/QBafHK
1VCqmLugItPytGTz/aYXlYIv+aPHWDr2nX/v01u90Xyrkim085dxelidHzHQemgdvW5HH52V+/CC
o8Wu1mq2ZowhsS/EujO1QzEpwmDZm9N/v3k2lUXdt/EYatqxdCov7VPfTJ50h97gYPu7Cw4G/3Ld
KdbHMHXPfX3KtxtQDPu4gm8ZDtRYrZL3IeBbuTdMTe51VFPlifX99cQcGYYXkVU9Cmh1NWPKA6f4
mkBPiBi/mzZakvs5PVHIrbwoOoE/cqz9Qfve8S7CSqbchediAayX3vHaQWEyH8Y/+7j7vefduPFW
x+1mbGM4H1t0gyLvcB6O2T3zHI+hK9F9zH5eN06JBYmAq2qzFz2p9g+wjqy96+JTV971YNm+Prxs
fnafePcdLghZy4Sj9NeTh7y+tMkNBZ19fgSXHZPZNlhFxrCqBlj94tX962YpvOqjjX8fXHDYHMrs
GV/TIawdsi1n0sy9833qts6ug5EDBzV4rdbE9cWo4hzM52O8mVRFBiRdesGn7QTq7fpeLZ1/kd5L
vxjH+ZNxKkLtZZ1CdiwPGiRxr6+OZGcyBe+26yIxNgetQ5TcO/xp0kZvUXE+fQiQ3WdRcHFeWAMt
Z3xHftaezTfm6155rEJ67u6MQ/Ul8fEfxXdIrEwEYulgE03NLJvCPPusO8+pKmsjG1fw7r5KUp2m
2P2Slf2Chl7u20OpOHRkYwse3ht8AdU2qsqu5jPnU7F+vr6mH97HMe8i1mqtdFo3MbYO/RM/mMcu
7E/JmQeGD6blQHVnkmwbIsxqiLMUOqfwvwLwNz42XyFsGvQxPTOuaqCTGOd/oFZzWQGQj0ds2UuN
umf+NWGn63MkG1pw8IUZddKhVSwkNCTzl7oNq0ZxsP1lq//g6BFxVouJpiincLAzOX4fTAekLQN+
iP+AdfGQ3U9v8XE9Ggdyif3qgru+Z93ZpkeC/MAvKr2Ev/XQj95B8Guw3UHNarHG8O3NCvtz+iU7
bSf3sEW1d4D+1AN8DwVNVWVIZsmCo+tpYVh5g7N8ml/09lSPNyn36boIzYJ8WenWbAIVua4ngU2z
ySPcUd1xP4RvwlFEaNbY6BrZSm0M14j4zB9C+4Efcec6TQozk0yMCM/K6cyKCfrwYTpAm+Fkpopx
ZUeECM0yaUqNqnDHcIRpaV4ZMB/l3YN7WHzdnx7JqVM8SeIoIlCrTON1ABM6wpAal4awbX+liyKD
If2IfdbehQYLWM9ZZbAx3KuXECg57jLwmb8eIQABMHZyEzXPvs6Ct5OCbA117DF0i5zkQUcq5EvM
Zk1uDJIN4cQuq2WsqL0HyctlcqOsO1zfpmT2I7hxlRVjOTPMfspNkDHqxyW5BXa0z4ngsxPBzTbe
XQvqYkEyuEGeq3jyJTYjwrMIJG61rpra0DKfoQzO2R3jKs4CmdGIcKwtjXHydHQMuc//1I+DvxtN
F4DhhQfQKjjyk6p9S3aOisgsvubJljHcCknohJAFBOevhfDb9Itj6auU5CRLLGqeLHExdP0I02EN
O7X28slxVEssW4f993f+Nc2DbjML749SkLUEif46qWhPHQzxwflCBdfN2DAnrELsMmuLeemNfjiv
W/anH8DjY+jVGvC2tYN1Y/Vt4b5YoEYGciinBPziTn9HjQuvvy1cscVJVkAsTMduZVm5VXShPbyl
DNpPTzc5r1iULh1bS4cBnR88WQKjXYKqVoHCJMEXEfaFoQG/0bLglUGM4GX8E6/vuvTzVqk0I2SW
I2yYOYhSkgbwlbCYfkzti63dOdpt92URKTcMaO6JB7cPu9n8XND5cWx55l+fccm0iNxiSCVXyehi
xt35a8bvMki/Z2fDer4+umxShB3TzBM7nXXShSN9ZflPt3kYK0XILhlahMvVdmEYs4uhNfgR+VNo
wTjdZoUiYk5zN6dsbdyMDP1PXP6YSHB9Nj6EcOMA+Q9WjmoOcWIM3L9NBycCY6VvPyR3U6D7zqkN
VaGsbGr2tX63ifGKTjMADF1oVsd8emXbsVQxfMuSRCJQDliyKjZmfEJ5F4fmyTlvoQPQFG57gQrr
J3t9YaNs+VKbi4NH6C3/icvweXW207zO3vVVkFi8iJArrYxSd8Up7mjPMRo6VmAvhoOp0sSUHYF/
f383+2Nsp2W75rhXn8kfG1dJ+wBo2Xo0fVxXlEGmZAf+uz7vnsIHMwMHIZ4ytVnQ5TRo7EQxQbL5
F5zWABmTqWWkDY04MpqIu5+2WoFZk8y9iIert1i3Mo47pDncD/PT5jwk3akxVF36kjcXIXFJMzix
3u1ZINM5mAXo1vPmuPFCcerJhheyD0Nn53TdMDE0f87GY1+/Ovx4k1GKNGEVb8w+Tfs+RFGbf3KQ
IT3opZFfirXsn2tzbRULIDEbsn/ae7PRK6cEF18fFuYzG86prRhXNjWCzVR6w8FEhtO1ML6V9KUo
IZQwqioaH780ERFZmsH7pC1yeBKa3zn01GL24/q0y0beY7V307GuHMXm/XxKGOjTMPqSqsiJZUML
xmI0tdOlrdaHyWZtp9il+be+T81bKl+WTkTYVbawfigRB4fmetSaw6KKrT+OUomIucqSzm7SJOvA
A/RtWQZv0UtvaHkwT5/HPPcq11KkH/d5+G84TETQ1Uzb0aJAN4Z2kx/qOPdIWZQes5pTxtihL7kK
UCBbCCEwQxtlDOKaETGIdj9k35NeEdtIrlVEhFM521hbZYwlKEF/vJPkbmjCCpu77k4/kJN5rkOi
iHVknyDErrPB0xwczm1Y56iXuAlYrm8paO92JDgu7rTVXBeYnaJ9nMZPJVPErB/v9ERETi1lR2Bc
MP9+qg95q/0E2Ano21735r4dFTYkmRcRRTWijJ31PV4eSjw+qeqgoKobjsQ8RbAUL7WBV1vShRt9
5fQT3Q4Gr73MObNGcT2TPWGfuXd7z5SxNC1XmM+0Hkp2XtLPrv1k8Jecf7u+ucmWQNjrKc8cwIXT
LszM1i+ns8nvpg3AkfIGDgyYjkhlpc9JYiRpNoSW2xNvKNjkZ0VdoRpi37jzi4gp3vcW+GtiGD60
8rKl8ydV07Zs9um/Z79JAMRcN70Nc8Z9Wp6X5us8o810ONbsxvkRvDZjbmVbmYY4Sr8zk0uifddU
x/jHxy0RQVKrZQ59ntE2hEqtFzc/HFCErPqoCAAlbiXipCC9C6DajLmJkyTqzcXPyvFw3SZlQwsH
blmNdOZgAw7j9hHJFd1QbMaS5RQBUltD0LruIjSDPuHI/G164O6frvg+ZjceuCJIqjeaRjN1uGs1
6Idx6w7WpNI1kqymCJLSeujbmw0mxWkeNfOeZS9cdUjJht7X4d0m47J8ysvdzO3+fmShXZxiVd+9
+/EBbgvnKk7rRh/NPQL5tHP/z5fsDHiXsg4gKYUSEQ9lA2KYERvjj4F+HLzB34IB+frFI89u2Bzz
78lRdWGW3NmILbgqFoDPM8OzhsP0Sg+o+/wY3sgRXF8XM4gVwab0KcJZy5epcZEy3p+C0u6hCQt/
CMZX6hFPXWSU1LHIfzBR+mgT6JZ1Yf0GwaATDzOU0D7Hj5qvP21+6/ndb7C2hCptBlkYJMKkjNpx
azpg7vRn+5P9Zh+zQxpkPgu0e8RwYHQ6qSrWEmMWgVNTsyDe2k/M2jlV7j9576eqxnTZ0MJhbEHc
dF6MtQvTrsHlNyimqTY1jw6Lvr5ZjbskT9c3QNmD9t/fOWQ/saKbNXxDUpyyItSLqFO1PMmGFny9
nibHtHfzYvoTpZe8/mdSQdb+Jkc+iNZFOJbeT3RoO9zvzHw+phqEDp3pUNiPJPlNKD1w2nkrqOsm
0/JdZnqr/WnYfl6fMcmR8R8+LH3sGMp2WJrG8Bun9FyqKDvLRha83s6K1nb22NclP+fN1ydF4CVb
CMHPAXBx5gwMB2HPM+41uk3OZt78jOfWPFyfE9l6iFitymIDEFp49eGwolreISXhtRcWzAfjUByt
h1kFKPibZP5g5UWw1gjJejKvsCrub8fipP0i9+Uxw20HRaQH+kh+sTcgxb602FKAiv1ML7c04yO8
FNFcM1/cUo/hkvaaekm8gMUwVjihdPoEd6eAjNrphOmbIn7ITuXRekST7OjtAif0ghZBlbaGxMT+
Q5+lx1nRtRu2LO1T3OleBkjmdROQjbz//m4jSbK+W2OrGEJddyF5BLKXB/xiKFJdksNdRHORERm0
ol3pqU8cj26TN27oHiggfbnkxz6/584Xy20U1ix7mBCLl13HZwMMvuAEfE3q80Y6H/oCUCEHaU2b
e2UWbevsX582SX5DRG8tJJ8yyEaAXZpVgT20njZpp7QGAmB0PldJFg7Ler7+KNkKCdtAHpebsRb4
rKZDT9K03NuN6u4oGVrEbjnb0qd0mOipduywg2KEVatKuJLFEKmyYoomAG7P9KRluV9rc9BCunV8
YE4ROHUdbuWhJipOPNmz9mj+nQ3H68y1ocSz5nXxnPKZa89rvHhba4U2favnb7OuuB9Ill3Edy3t
mHRaigkjbI0m5CjJb7vIPpfxw2J/XbsbrzciwgtCJ6XTtgOF6kv1ZALg47Vs/ee6OUmgN0TEdrEE
lRG+tvTUxdwbpwVgqfmYLYsHHgp/skFNRd70ePBdTVc4i8zMhBA/tpJKL6BDcJoKAva/qW/8eVNh
7iRXNhHzhXKppWU60U9Nnt9xGIKXbsmpc/klrxrTWzQV0kRyHDPhmAfzmJt2jrWetsR8qQpunNED
WYdxg76B60sjm6f/cXYly43jSvCLEAGCBAheSUqW5O62ex/7wpiZnua+gDv59S/1Th6MIUToZIcO
AFiowlLIytQiPUUairjBRk9p2XxldfGJbzYibIOVdDhX65XdBILgq+NOcvyHLU1bk0MwBs6cPAaT
kOzzkBPW/aE8OUD0+/YHGUymo7zc1GdNLdEro8HfA/XySO0pjapmSS0bjCE5pcO82m726mlutxMb
apI/lQ3Pyakrm9L/OpDNoX9OAHO7tv3+OtXvHGL0F11V9guroeh5FqU8bivoc9UX0fBD26xRGpRR
6fQHlpAoK9wzxP0s4WOYO/25t+32rtraUp07JsJrvZ+3ZCenB/egOBJhUzMwOJ9OjdI4fHdamdfn
jmcg1i1l8CmY89qCODN4wn/ee/lWbXnutOcl/ZjKH7w5eLVlfzSs/v+/UL5Z/etJuo7K0/6cB/To
rslDDZ63QiYoPyji1F3OefmSZhbksOnI9//f3/Q2pUPDJPiHz9d0goiqoxqf8mgCAKo4BEU8JZHz
fDt4TPf8///+pqtS+PtG1QabAWR4QRXm0Xt2PwavFG/AyHwdbndjmhltWZvmNQhyp+zO+TiKT22C
it5F4tzvFpXtJdjgWjpkkmX5lq8NFScXt/y/BXHlfGAF1mxLgJjav37aG0N1U4BHT8nFCfkvcthK
WX2sysRGpGxq/fr7m9azdvfcZPYBEaNgjDiNzdwvX3je55BKuj0Fph60/XEQjuxSn4gTL4Phb8Zp
ibMeL/+63brhzKIjJEm5Zhv4h6tz4/8lVHByoIeiPOAKmhK6pt3TkDvx7Z4MC5WruZLc86RDoro6
5ygOjFY80v/hk879FOSMR3USNKggW1JLJBr8VkdR9gSIo1y2zXkQ9B811+zIeXHeamajujN0oGMp
wZC+F/kOu7HR/+YH43NwvYDPtjJrw6TraMqudKpxYX1zHpe6Cb2pySLwD9iKmEyDv07RG6dNpFqU
sybFeYSwjpyrpzVtjoVkljXX1Lx28Q2YWCAcnJfnWbFDPpcnB29DfbFZdnWTba7dvhl9i4cDKVxV
nmnfkRALBlLxgbzPcXQAZUuWYUEVLMY+qqMKikO/FA97vxxuB4Fp7Fowd8m2dKIvynMC4cvMkcel
SC3rnMnq2gW3AIWy33tleZ5of6x697vaoGXnVZY8lql5LXwnmmOVllUJh28fyO5/mLs9Gkebw5ua
1063U+D03UDrqzv6UTtWD+W6Hle8Wt5ldx3ItwlnJ93AU+TIEsDxRRJEc+GXd5ieB0JXsqX9TGS+
7AuYNcVxFXnUBdVD7dlehd69lF3bv3rTG4/3larVAEbAC3XmU5Y8jemHMvnte0lc90Gs0mc+vSTK
9h763lRce9N81KPF3qWQnbvUwRQr9ppR8ujNNjG39yLg2rrmpkgqXMW9YCum8pMrYCdlm4b39rJr
05qLNnUyT51K+0va5nHQhqkro9mtwmQS0JL/Kmh3x6PrtSPNWb19yMG7zuZLO9AuyrmaIJKaH/PW
dmYxfInurqVME993IfUuVj/qanKsx+yXX4mPjgvVr5z+aEfbA7JhPvRbS9nROShQ1H5h3jSFdYGn
zbW1HFLf2/JhJ/1usgduQnsJpQMZtM9C7Y9cdA+OVy/hUCSP3mLjVnrvnnftR9twWOO4W+1Vy2Uf
1GOeyLD02HkLgkuZrPeFuH5FKecaAuErFOZRwHzgjRO2OXlqehtriOkLtAhv1rquXHdYLsKByiwd
wj4YTm0G0MbgWc6RhrDW7ybUARhhn9Ry4bv3cfb3CIzmaegl3LJBmBxJC+yka8aqUFDmAPMGmCWm
xSEKJfW+kvHtNfzdK891mrX4BnlIPcxuoC55kkY+WKXKpzJ/nL0fXtIcGmSKp/K1drcQDn1gy26Z
edN3acHOIIjsBaiJP88z3u0i1BhXQZxNFbeVzhjmXserXnlNx6qalgsgcZcWFLi+gNQlqjY7Znt7
NnVxXWfebCD5LhcqcLKBNIE4qn0Oq47/lSBRldaWUDd4l87lWBVZ54xBu1zmPM1Cr0xflZj2uM1t
VIKmDrQYT6go1D6sC9hp/D8kb4+uwNK+7vPxtncZllwdtJrmULhdkwCzsPaHlf2olk97KaIOaeLU
f+Ays3ixaSqubvZmKlI/rfd2nBdQDwVHDk2rouy/BrMXUu/OSNQLZ9KqcciUYDmcFPmH5/PPpRvv
SEIiBPXamb2qkHgOxuXiD3DUrBI+QJurraz0vWTNtXUtwAPSuKz2pboQAvRAV0aT943OkHsGLSiW
kVEh/Yw76e0JN02EFtezAqwJoM3lUubVp94vn/otf3JH7yvL78E98oDrmOKFzdOM5MZyUY5DYuL0
/JHOzKYE+P7CxHWSR1K2fCBpv0AKicwfeFt4oPKx8kO8bx6u0ztSN699zmCe1MufNsnxdLL8Jdwk
FGn5cM8MYML/HQp70ueTB6jWZSX9kwr8A++nI5fpN6+yPY2+v2pgDv7dRZ+5jA8pushVdywX+lRV
v/qFHO77AC2WxyABMTrBljpzlceiVetxyWrn+7KKJRLV8OftbkwTrR3IOVFrmvaYijYh30GA1+NN
kdiuje+f0fh/AMbLWOOlAudxRbdH6b82SvShHLIvVcnWEIqNveX8YfoKLbgnVtC1XDcs4LLLTsUS
0mG6i8MWgabF8o4ET53TZblsm+NGIunTB/BCepYTgMGJdJjxUDvJTlO0PrPyQXkqZD5E6JXNMKbm
tc0Zkl1sBAR1vvCk69cz75P5i1tkFcpupsX/fZcP6QRmSbcCEDl3y6UW4Ems6PrsN6slDAz3U66j
9Dbqgoir8NfLoNywH4tD3qIUt6xDx/VOLc/OfcUiVENd5Bbcdd7g/4FOo1S88EWyX/I0OZQz+xBs
6aEVueWTDM6q00x2TtMVVYl1AwK9UAKXpyYI4rtmQl7d4M0BYN8Cj5HOWS4Vz6KRBx87d7XszoZY
1sHSbU63Cmr3mOTmmbltWJXf6qWJ2uDsjRa7mwyjrUWqwnkC1Cu4auEdMOVZ7K2lxTCmONAuEF46
yxbq6zik1vyT2PFqh7/En0/32V1bf3KZBfvI6Xppp/H7MqxT6LL1r9ttv39w4TpUuucKGIxhWy/Z
Pkaz+FVXfxczeHUmL/aFDLdlCKtpstjJMMs6clpJvjX5tTOnwZOSH4TlQEPVq+PuP7frYEniGj5J
J5pc6q5S1bqsF1AifyDgO8rXNuRzDk5IENi343dFvrVlZunN4FY6tDrIl9bhfbNc5FCrT904ybPI
hLBcTY0LlHbSaBO2rtOIBSodWJTua5R0KLg4QqgtTLMUuXsZArgR8dHGwmP6Hi3I1QQKQmAClgvx
l6gKnIcK9V+3fc0QJjpkmebTAD57aHn1ox93u38aVHbsCluYvH8P4jpKGYhUp/FaXOR6lUadzPGE
2Z7dYT8z1l7qZfvgOYUtJWHyZG3bVo7kIJLBpjQ1zzjfl+Sfjv7JyXMx27iwDcbSccoqS52W7Viu
StGfRfBHz9vHerPsqe8+9+JsqaOSRTN4Ykrr7dKDA9SDaMha0gc/ryNcs8F3qcKUipCl5LB4ycEd
WZRxekb2/3iXJ+hQ5aDyeJqzAKvOTJujE+ApgWZTfSSrTcfV4Aw6zeM2JWldy269zOsnF1UgYm7D
QrAItCUQCTzJtLwv/nXN3gYlefUCIMMFtDOA4FfOel7KtbIYyhCNOo2kalyVbLLZLmndgWI7eXTu
E/aEC2j7Yb26JOhYvl6KiV6cjT/Pro1MyGR8bT/cVvDAFDtGXZIl7PIvw3ra1Ctof06+88fi2lhh
TN1o+yIEHlESnHbOxUs+dPzvjU3hxpNwUt98+rQWlqOJYTvRaSVbrtqg3BAqQ6JCXPxiVY0hHWlY
i7+aVh5H8k9i240N063jllck7MukqNYLqCabMBnI74DPlu8wLCg6Upm0GcuFKtYL0IsPSeY+UAdV
UYmN2fa6IekYIqwoOh45R14uuV6TLj5ZTlVKHwYKYHIPEdNJOJYNxDAVOrHkJhYoETFMRQfYbct5
tKT5cXBEuEOaJgnKsJOPTNnIvEwGu/7+5ri77ivOWy4CpN7yR8hExa6bPzWBTenCNNfX3980z5Ay
4KjIXy+NrKuDNzpbhDTtz9sLrMlSWnDvActnliICs/abKso4p0+pB1ViByo+ZI7GFowgNqUyk520
aJdb6679Vu2XccgODckPSzPEHcA9tz/F1LwW5T4qZZNRtbBT6n52u+Q8bf1hrxLLCmtqXtvJiWxX
j9ZAB/WDHzOVhJlMPo3TPc/mCAsdisx4owigqSveFrLnwHEffLqHdxlGhyJPSJU2/n7Nf5D2DFnK
o/LE81jfaRhdtxc6lASFlLB7ApbqCmpifoJSkGW7b1p1yPGYOGk+Vw22n9WJPQIxkbZ5lHtiMY5h
OfoP1Hiexsal9Yq8yv6nmwFpxlVMVVuFyBJZPuEaqe8seTrieJGDM8IpkWgskiDGW4h3zDt1Z+5G
F+6VaUq70QcPuXKbOC+mSypOCbcFrck+WtCua7VlIPyH8wBw2eCWR0cn9AFi91/u804tbPdibOkk
0YGPUkTye+i+JXNmmVyT4bWYZX43u3UdOJfGGR+XovyUFDayf8NyoAOKgxz01G6HYROw8G/O+i1L
ymNW2tJ9hnuDjhwGPZBqJh/NzwCt8dhdfiTZp8J7kcK2KhhsoyOH6yDxum1DDxvhYZG78ZS+3jWj
OtwRsIFdzBz7Icnbow9+ZADhHnERtWzuJstff3+zHwaEVCPBm8PFG7yY5duJFNlzAoGL26M3OLyu
21vVxBVNg+MPOIQhc+bMIQvUcwBixaoj9wDDsdrrtJCE+RXwewp7lWoeV8XZqVKTCvlCbf5pml4t
bru9Sf2EIxc9uNUWFbhB49G4spWzGU7UOtJRVBSbyvXI46O4KBuXkGcPFatDz/01Tn4obWcfUxho
ASyWMvVkh8mYeoIv+ba7J4rMtJuBdJtZNnaDpXSc4zpL1CqVOJDOHftzSoL5OIjRVppjavxqwDfO
ilKJBbLkw3oZHXD51J2bRsJnFlc1RILOElnIKqdJInH1x8Enyia8esvBfXUz3NNvB4Np+NcgeTN8
Rv2xnhxsvsD7Po448USV6G1vS6bGtUD2MpQOcdpAyDNhRbR2cjzvpBnj+4Z+7fXN0DlX3FtdvHY3
PXmibfFx6xqLVUx21w7NvfQ7OQTw/lXMMRPZMeiqCAUE9+1aOn4sIRV80oXTY3KxArFj02wWXzel
CXUAGQEJCFtUul7EhkKeWvwJlOy3cpAgcXQfkew5OEEWS6eNRTlbrhimadZi2G3ItrEGd1W6p/Ho
pwfcky2WMkyEDiJzJocJf0borhi5zPNjtgWnbrmnPBCrtA4c8xvQ07MKE5F542FV7UNPlMWFDEbR
cWNDT/16ETg0j7U/h6iL7x/dYbbptJrsooXtvlO+ulVyRWCMv4sOxIUu+8hKZckQmAavBa4qmaKF
h+arWUCOgHpf3QbcfLfj1jR2LW7bKhEYNQ7k6ZL/5fbyce+TMMipTRXC1L4WvP7sFWmFELu0ajn2
YorALXNoK5tmu6l5bd+tp6wHCTkSvqIY44Ig+z5l8VTcUypxdUnttAyFyLqbrmergvAXPCiAhBty
ZYfbpjfNqxapJElRCt9nOJUAaREl9VyePbLZBB+uzvfOLUgHgfVpWRAJylUcacuwVM8rqu6RSF5L
i1ea2te2WjZyaGhnEJxrZjfOZnLoy+q5ycto7DtL1BomV4eANT4XVSfwsAl4ddjjDrqqPt78O4/k
OnvhJFiz5ilUvpwRSl/+8C2f/fPtqTUZ5/pFb3ZDgCt8f6mv6w3eqmn6NM/BT1m3x2BgFupCg/Po
NMmFI9069RFXedfvz15Hm88eLtaWVeH/Dv5f7/H0xzpgsmje1Kg67skeLf4GLax/GPlFqxpA0uoh
bXG62n+0wUvW2DIPhsOnDjJbZ6qQbMNse/U/df3sjR9HMILI0zT/c3tSTCbT1gqHNmz3ri/N9fgL
ohnRiuq52y2bHFVbJgJayJHOMwVspzoG4wxiAxolue2B3+RN2kJBVeFg7x0Qat4ep3hWzIb0PPAq
SoiN5Pf9LjwdWAYltbFzFWwDyHA4QEyE76Hf/91WyuJR7xvf07FlOPW7rN1xtFUs+yRX8dfaDd9v
W9/U9NWh3gQbTsx0G1NOL4OE/OiQuIciy9OH242/P7WeDilLKzAs9C4WiVHRHwq8200KRdjgHhIt
Hng6nCylfq6owNhLlv/y8+JQ+ND28omtgsE0/KvN3thm9SXeiqsVOscuKBcc1GBLyEjM9fE+62i7
e+eXg984EIWT0Lc+5CjADgGGGyOG6t47u9CiNpcLdKehy32pKtA/LR6S5epzrWwV3SYDaaEr3ar3
gF+nF5LNx7Z0H5KVPXiljVrB1LwWuk3VemwgOLtlpX90iPw8iF9dNVg2AUPrOo6sdOq8L2ZcLxzq
Xg+fn8psibPAJnBjWBR0okrwD9C833Cn4zk9DDIINxBtNj3IexLbg73pC7TYdf213LYA6w7EdmM5
dxEQwid39e9zHh111foOShM9pIIDPz15WX1wVwHVYlu6wTT66+9voqtwp21iBKOv+hUr5/SyptOR
eYUl4fB+2sfT0VdDtnZFnbHtkk97WLi/3aEPqxGZJTI/IDsW7uV9RyFPZ6wEMQMbyx5uCrqRLKoW
Jwshifz99iLx/qOXpwv87inxaVI524XhpXZI/+jHPkzKv2Q2RAWyVxlLI5LaWCBNNtPi2WGBnwSj
u12KNo1y78VFZf7K8Ko6nKesC6t6Otz+KtPca5FNUAO+u1Swy776cV2TsGBNzEfbA5WheR2TBekT
5A89fsUvTX+OrfrhrsEcFS5grrfHb9g1dYBU3aOskEHP9jJNef4hnzL3Z7+0zR0EDNjXdN7JJt1J
vfm4OG0OCvKc/RUk6nG++7ZpNo3+arY3kRdMFUkyD3cnykUWKsVV2PV4LrnPNtquObC2dCCWCH3T
3DnWTffkeP1dlX6ejmxdFl/VMkvdSzGvx8bZL0WzR+XcWIBpJrfRdksxDANxMgnR8mqRh7WcHtcF
/BTBmtz37uvpcK7SHwOPcABZeySBVAX+sd05+Cu/6yjt+VpYbQEw74VE7RJIduKir46oNIr90qaz
ZNjSdPiWI0dRJptwL8E4AHad4xEp2X71zIuTdLdsOqY+tJuxUiSZh4Syi/CKqJAomNl/gDM8rvb2
223/NPWg7ZoJY2QB2S2cqF7OPAPbAWkeZ5YcoVhpmQdTF9ff3wRYlvGlqzc40krV33SpviwrDfvV
/Sn84o/bX2Hw1f9AtJRHl2Tx2MVNQPjJs1+l7EFmZiPPMjWvBfHu7+DP8HdMw9IetqU+ji1/hPDs
4b7Ra0dfR+LWsdYB5mAt/gDFyPdOUjca8s0yAabha5FctHXn1QRzPLTVl278WW/Zo5ONltYN66cu
9rsEwl24i+mdFpddQCLLYnfd7wOrev/BZu1+kkLyjV2yMfg+DuCq7shw3yuzp4OxqsLb2qLBxtsF
8rWhZRHOTfDnXZOqg7EG7Ir7cF2diZf9KAb3e5t1Jz7R+y6TOhgr8wmkbFHjc4EwUlQ44GzMF+Dd
bQhrw6TqOCwPVneADsdrw4j8bTD7P0qhbKVnBn/UOSFrl3plJgk8hsiHNM9jd6q+TNJWH/Fu86BQ
0pa0MedTd1Vgfx3av4Pu3O9V2Fc/bs/qtY3/JLPQtraWLak3u21SiFOTecNzsIxX2nH1O+j7MhYd
XQ7eKm3gR9N3XH9/s272Pe3KfWbtq68+p0sXtsWxyC1nB9N3aCtaTUtVi9prX7f6d+o9z/VHP/uW
Jg/uaMu4vnt6hqW0RW1ZJKAzzYIe5uWD0ybnUtI4pfORdeKn4w3xIpzT7Ul511nRlba+gf2p40OQ
8bMc26hKeUw3cbzd9LsXDjSt3QGCTW7JKOv8NU98iBTkMW3IbxznwCW+PM0rjUQP7tGWf7ndnWnK
tSMLZwT8zmxtX9shP7r1Hk+7QPbPdlA3NK8n8h0UljCc6fh5mr3YKbaITCxGhstiLMM86OpDFeok
9iKh7WtZ/SyqLRSFbcW4htc7Yaen7+tinIaqoNnr4FwWHnMXl1j+SQ2WaDDZRYtq5QwL6/acgxex
/eF7ZdiOxbGDSOHtWTWNXgtkJ/E4ZUmVvzqq+UKZ/wxxv9Pc/ZNl0z2PBBLr57+XijkAq+MksORd
IUGSnje2RDPDfm+5C5hmVgtmd3dqVzpof+3H8zjtB2+2nNxMLWux65Odq3Hh/CyE8z0f3T0KKJvu
dEgtemuV+eOIgqTXDlKWNJiONbfJBppcRotUtUy11y/w9WUsLmq/8HF7LJOX2w7zfuNMT6GvW0og
kif4uRPTp8nxnvyGP3nCprX1vs2ZnkAHjbybbmXHz+46sM+obwKH8rDZcujvezuSJP/2xWxJ9pVy
3r7meLmYgmjpvNAJvg6tZbU3GUcLVpqi/DRzJ34eiwqiN8gIxZUrMpBhbbUlGWr6BC1gZ6ee6n25
7vJzcShlEw3C98J96qIal6Xw9iSbZuH6+5vtfQMcaigCaPSCWm76WrGMf17azsYBZ2pdi1iB5L/k
rBRniiLwqMkEjVDFbpmC93dFptdlT5U/spIDADfRNVr4X1nxJe+akIzuAUfScJoj0X29bSXTbGsh
vE4oB/AovGlyUOKXvUDcPQxshR+mxrUgBr+MECudxXmdA9QO1l+K5m+HS4uV3j9jMT2lntEW5H7Q
F32FiEe0N/m3yoUE4sxCp2mgKjPYrneGqdZz63Pb11U6DOJUZ66KAcRKHyRXNsCjfHfrheL1v900
pRP4kDK/fZXjhxRiMkPyZezK0IVsePIlqUl0e55NH6FF9dSgWsH1cCDN2ySsOP3AJt+SQDQ1rUWz
0+44RScVP+dT8Xfn+llM9zU73Dfua6dvotgb9hFbzAAsaOYu4Zzvv3rPViBoGrgWw00CxgDhZ+Jc
J+m6h2TZIWPVIuVnWYEM7q9n01m51mKuZn6umo3HQcqqD2pdncMMB73T9lr44kgSDAnB9l5K4saK
jkjb7mlipZ8zxZgWwbObkr3MWwidgz05SKtD61cH0Ak8VjON5GAj8TIEgZ5CF9gLuowpWKryj5vK
8dTQenEt81ORY2PAjLDCVhBomBUdL0GrClKYqhNnvx4gaA/FY7B5Vh9dL6/uOo8yPV/fD24XLD16
QC94B23DtQ9+5mlxINKNb4eF6SO0cHYHL1ixZ/Kz72cf0h6qdLsvlnOVJMvv2z0YgkPXjGKsS3GT
RHBsyJKG1CnLE2gUbaRUptavv78Ja3CJOyt4I7xzvSsnmkdWfEo9YgNUmVrXAtvnEKvIwdzwQviv
RZaRDNh9y6hegD16k1A9CMVfCjzfbgJVmTWzbGemQWuh3LVbVfGu6l59L/+5C/dbl7f/3J5Lk7do
USwKIH7VglFPOQN2tnhQ/lF6kMS8q3k9Uz/NfpA4+Q6WNK7cMzgouovTjzzue/ceMRIumV5tPVSU
FI0r+TlopjFuZiDCHoizT8tdFzxgY//tj1yoMaWM4EawObE/+69eQtIwFX6YzjhR3LaTYZXTK6oV
pC9AtIvjUNCgosfvwgTgkUUsDS5nfvMJqa02DubqHh7kq82u3vAmxrxymDl0f8nLEABbD7jfsoiI
bHc9/6B5LYQTt53ZxlJxHtymj7Zuzs6gQJWhmBqbsIIhJPQC60yuuCWg/O9lG/IY2JJ4u+9NFaNn
/zZOXWx5Izac31navwKa6h14XbTx7Yk2jVsL5SqhExF5Q16yYRUhRNlkpLzddqwwta5F84rj1iQb
HNl31PCSZYY6tw1MaGhaT9jzveh3H0ImLzn3wjZrj72VhtDU9DUo3nhjAJmnLm1GrEGZ+5KyOsBR
/T64u2R6tr7eJ1esI1y93tl3cH+XpwEk0aG/bTYyfMNBSE/Yd2MD3qRtyF7r4OeaH9b2UrpDqMao
VV9vO43hUqxn7ZmzDj0g0uSl7DeQR7CfVE7wHXaWff3tdhemj7jOzZs5UATva0KM2WtXF7EIokA9
EtrEKIpRNhkEw1aj6zoxb82EYvAgiZoGSeQZKq5nr5F3ZRIZ18K2ALJCStByvmDZPICiLuZsDjmd
LSu0afRa4PJSerWY4KSFl4VcVj+zdQxzZVO0NMWAFrlzjsIGR6LaIKVLi9KwdEQNy5Ssvo2NyzB+
vVZaOqLtPOG3j6N82kS4Fl99GyrUsHnptdLL2oEGDTvUI4EkGB2fgrrHqXA4eNml5iN+fb7LR/Wi
6bSc+MBA7v5Sll/rPgq2D92UQ5Lv29LYkJaGadALp+t08NyK4mibOQE7iZ2WaZhzh1p81BDIeuE0
JGzwrkQxCT5Nw0T8AZrSYiwPMrFcL0zD16LYm7tJUjHDQpzGW908ZlYCIFPT2sHZnVPZ5X3mn0nm
jIfJAbd4HYy25cfknVrwbqXr436HqUWGPVJ4lwycLfbkXcXkkukyTE2WqGEar6sbHw9Ns4Zpa6nb
NZlFi1s1Bo3LaTG8ppJGjOU/qtG3rPqGpvVq6Xwr3DEpcbDlezp2oRRs66J0SW0aJQab6+XSHZ9c
JXeevnYjP3GJd51RPtastdyH3q8+kEwvlh6DwN1dIns8AXzJ2i6cQOW0fHMmKCr2C9QIwWTsnBJC
woHZ0uuGXUyvos5ztfIWPCavAK6FyYIq58/0+l/wrc6OtxchQwi7V2u+2Sg72S+y8yf/HORb9zGR
9RJTEMtDDQ+02X3u/XO7G9OXaJGcOHJKigU0yY068/SBqtdmeR3yAwVy9HYPJvfSAnpOVDZk/U5e
HPVCcvB+Ex7f17IWzGoal3Fqhu4VlJUxYuMDTfv7bsJ6DTV1FgYLICbKDvoqlIIsyHXvS5jp4jCQ
zcN6lsFfs26OwHV23vzRMmxDqOnl0p4MwHawwyIoEDjKjB/rlISzIJbmDT6py8JMM+tLPHWKkzPx
OpzTT205fG+6vgrBO2vZfA3uotdNJ9MMovBpJS8BuCwUJ/FiXSlM1rl+1puQakc/U1Uzd6+4x0fc
bSPRyAgPZJaFyDRyLWJZ3eFt01Pda1uSHx3xHkuZ2Co/TJa/9vlm6HVJ9wC36e41oU24tBNUmy8F
yqbnX7dDyWQaLUgbH9ic3JfpK+hoDpCViB3SPmf5asltmJrXIpWJAdUkNElfk/Inn3456keT/X3f
yLXzMp04E26ApplzohuBdNvRUfR4u3HT3qJLbYg6dwre5PVjth278/SQHsoo9Q7roY2LzzbNb8Pk
6pXSpEfd4i4C8pLkSUj6BzDyRxM/yMXy1mmwvl4qPSX5SDOFckWsmKAv2jzw7/fXXbH3H27bydTD
dXd5457BNHaUENc/1950mKvlkPLtcykWy4ppMtD19zfN++nUQAqS+WdfLo81705OssTV1B+plZXM
ELy6wMY0VwWpcjUBI+hEKMQ/LKMtdk1Na7E7cymKNVv9c0ZF+3Hc8JxAaGqjxDeZXovcLbgWs5Gi
fvTbMX3IBOsPM3edsAzu0hBHFk8HX7VdAUmNkvrnKhij3O1PktrS5KbRa9HbDSMouefAP4t1fel2
0UQ+Cv/wDs9tCTxTD9rBuSxKVGInFSK4o99JtkV0Lj6CGeW+RV/HW+G9sd2SFJ6f4NXu6LXl/Klv
WPr9rrjS4VbU2Wfk4yUuQ4y5oaf27bBVxWcIyNpqeQyhpcOu1lb1tYvc73nexCGt1sNCQC9X9c5p
3KBDf/szDBGg107nbtJINMdPWZG18di39SkDPcHxvtavM/9mdRh2MLaBol6cBJ9/byXdTm6Z2UoA
TEPXgncf53lI24SflhmJ5cYD755sCst5ytS4HruA/K9+OpIzC77O7tPSWbZbU7vadtvPu5f41CUg
Pu8vG99PbL9vK9ElMrAS7+Mw7uRcJA/7/PcQnBv5+/Y0mjxRC9TEBX8cKqPJOXU+9uz7BFbp2vmS
3cfcIh0dcSW9NFBzMxO8U3ehAvoeb5d3+bejo60E1EjkmiuCorEsmnZ66Ie7Cscwam1nhXZEI/p6
I+eafW57Fbp/UvLHbYO/7yWOXqzcqaQbSdull8Gpw1XKh0GVFjDh+7dKRy9U3suuVptU6YWwD2ny
A4Lk0TAelqAJkSK3GN3UhxaZoOyrhgmvcKclF9t52NwVaTpIeBcoezvWeTueoQBkO+CYbKVFKvHB
seoKTMPKywcvaYeQbVb8jalxPVwzZ5hIep3j7req2aEpbYX671MKwX20/XUVbeZyqWCk+tdMwEh7
9EsnnIomToL2lPWf/sfZlfQ2jnPbXyRAlKhpK3mIHTuVVGr8NkJ1dbcoaqYmSr/+HTXews0OTcCr
AFlQ9OU9HO5wjsXLuLS8hzY0ogphRFYRObTp+7PVDSdGs31fGeJfHx/j5D+VVgVKrfjYZ+c5f3Oj
8OxmX4JaGMKZusHDf58gqYeu8S5rsnNFpxg6OQmIXOOiZYY7gm54BcOy7qaGNFjf0sn6mIw/Or/7
Y6NNfwjHattyWQiZc4LisIKv31ev/9kEpp5ijWeqYhFc9JzWEbYIEfwxzOM3tpqCjh/v9kTtVg6L
fnCCybNOKYfaHHtO5x+0+Wl7x8dsouBVcNC6O7gXn6isElyjDnWVG45AnU0UtFKXFwg5Nv6TVYUF
ZAmiOe5Yu39s3gpeB2Glfr/4OLkb6y1Lh8Sd/QdNopyvFvyk6hsgqJ+b40rm16ZeHxtarZ1K5yBl
VSsySMgEzjmcxyHmxeLs7ttkg8l/OwOIWi0la9kWPoGrCAfd5uQ1bb52pR239XseGiCk8Ua1XIo2
Qnp2EFone0Rcq76G7LnOrqU0vF81LqP2N49RXg5OiGJj1/KLZ581yBbORbuGhqNQN/1t47m5AQuI
FVbELa0TcXOEo/eW82m1r5np0qeb/vb/m+FX30NRVztkZ4ezYy6rN9KaOCl0a6vgNEK2hzWcYeix
eKMCkUQ+dGs8WLmIGVnbp9kGHfh9P9L9DBW4lSVmN5gAADvb8S5PHPrr/siaDV7tciYQDs59lOuc
Gpke8vXNnWQyVKb4gW51FeCmK7PX1Buzcwkaojo4Bn0Wl81fLjNc1jSzV2unRJhCxyG0rJPbfSny
PHG7P8VoSmdrjK5WTTVMcuZJbuEyhk1ycb01zvr663276wbfvOrGMXvbaaPAqnCIZOR1zKKXAFTy
94fWGWVbjJuhncrOpDVl2Zm6zQvKRmJ3bM+gBTRcCXQz3z57M/zCO3fp3Dx4asPwC/ctL3GjojHM
XTf49v+bwaHx57jhIsMnycJfZHvyBHb7kAIBsvkKYpu+REE0srTnLQ8QhuCbbp2YN+v+vt11c1dA
2lgpJPmcMnhqGn6htRsc2DC5DxpGOV1pyJfSGuGMLlLLpbPEaPowHIE6f1FAOrl910CFO3iKuqE4
0MkvPsk2epPMorv7ltk874NjUC2MEvWEYxY10FAm8orYW/M4y5rntgleWmhZ3P+GxvpqR3POJfih
KQwUeN8qyg7zYuon0dhHLY9aSjyLi6q2turGSzVYcd34x2o2cevoJq7AVXZlKjw7Q1yCOEh4oaOy
Dg3BFN3Mt//foKmzaScCgk2myawfc9EFsbMyqPx2RoG/7Znx0cpuP+rmC5EvGhauWFlZ8cQS76J/
oc0X7h4d+tQTUxBO9zsU4I4NBITDEL/DsaOnNMqPfPubmwCgWwEVuE0rhzzCCjhNjluadYTcigFb
mkuCp8CWQ+Nm7qoCkSG/SjyajOlnEr3y7IvdP3Y18BT0Fl3Kq2iGLIVjdcc8ay9B6+3vQ0pjdrUe
qqFdHQY2ILWAS81em7iGEFNtma5+GtuoNVEFGLjdYcDleM0vmZ0E5Q8qPtns4vC3+/PXrKtaDDVC
IjAoGD6w7TjuNMYrN8VWddEJtQrKRVdu5rvCfxoCUHZOL15f/AyrMCHWK+gOIN5+pEzsC8c2bG+6
tdj+fwM0p01LHhZwpBSSD5dg9pyY2Sm+UJeDwVc1u7QqJ4F3iptxMJWcXCGPqW/tQyEuhc8SNHAZ
nFX3CQXIXQ0N3wGyQifUCe7Z0jzZU/l7iqJ4rB4iBgoJVcA8ki4byVwET1WOJm+KQotkzYVMskWk
u/t+pfsVCqixV1tOA6mQU9TiEpH6eHxR3xMHB+RDzzzILcOC6NZchXZTNOM69+yc2qc6+LLWx6j6
df8naIZWC6donnud7GAlv5kPfg7mNRE+ReiIuT+8Bnlq3ZTtj03TspGdi/6QEVAb7e+P++G0vUDN
xkgbffZ1NbArHZo9xBpidD09ZY/1p2D47bM3IPMHWg7umFoXK5qgqTfscvfr/Yl/aBCMvP3/ZuTF
cfM2Whi7coo4WrWuYUKn1ECfp7OKgirUlVVW6HcMeqjWYWzqHevDdy831ZTqhlcQJVMhhinN2LVy
pvMsyk+2l8cCWYj7ptENr6CJkEGgggDDr/WniKGZ/JlWBjf88ISB1RUAAY8cpFFpds3Qw+F4B95+
p+5nmb6yxhBR+3jyvpqZmaah6ArXYteifi3kLl2fncyA/o9dxlczM2nEPZTPhdZlsG0ao5QIwTry
+xGb+2pqJhKUeT6UsK9r2e9kzxLPCSFM5BoOq4/t7qvpGSJRlCMKLKnnfoaWcZiCua76xOVOGh/n
uk9sC3IDKNGhnnqV2AnankAP+xC6L4zQOB32jBgOK93aKpidxFIFUY+1RaopYdY1Q8NIt7zfXwHd
6iqY5WkxOk0zsevcvPL8i08NLq8bVwHr2ndOj5Z9dgXXbtLJ6SJB9Xp/yjp7KEDNpde3hSjyK+OS
7vogO6Ipuo7zlJj61CIs3n9eE56v5mCGJi/HyU9hcbt6HdnkPJc5bb+4oUiPtGIBav6ZdW5yq9l1
QWMKaHx4nEOKdJvNjSuNJaSfKzfLr4V/iKZnq937WR0T7/W+2TQrojbA+0XtpQOHG0VQ5o0gF7K/
P65mOdTW9xK7Ji7Qa3pZXFAkje+89a9Z+Nf9wXWT3mx1Y5OmLgJfppJdoeb0Y0Kb966o+u7w2ODb
L7oZnAZLTZepxODdS1mkaNd5KAiApdx+zs3IyxRKLxQYWaRXS/5B6s/3Z/zhMxfjKmhdmOVTtByy
q9XX+1Z+z71dy3+kIHbt1pd8MthF4/5qxzv4ey0Ev7r8ukbkHeoRdvF7ghY22yRj6/bQ2Ieyp4Yt
Wuf0CphTO3CdqYjglaiZkVaxA89u0vnhU7XMhozqxyK/sJpy/OZ90BDWV/m1br7M5bsXxqT4UdbV
Z4/yS9AUYNh/ieYvQ1ce3Sh6Dhxp+LLGe9WkDs+GruMogr6y3vuJdvip4X/cdwTdyJuD3DiYZWXC
b9Hxfp2jEn1fZVAmXh49tnerqZxhsEcxtCs9olYZFJRrkqPy//68NZuFmsZpGz8i4bKwazOLQxBc
F4vgzfJQ74jnq93utJ0grNJMcNyujZ3C2fec7O5PXGfw7f83Bg8HcPW4IWzid3+5EIW3ZZTcH1mD
aZWg1uOBP3j1mF/5wHbMKeNV/Oi93Yhm1jL43rkPXc4hwvXvH9DINWDe2MAX6W/6l1eweDApjOkW
VcFw1btsKDwcyHV0WtmX2do5D72isaIKdK26n0ZuuziJffvLwtFSb/UJoSatPc3uo+ZtAtl4Q7Cd
ACzsAuyh3RSvYbPFrvIZQayFvt1fY42F1BRObQ+gWe2xb/cgoozBYv0pyFMvdnvy9f4HNO6pdr7L
fMgGEk7ZlYaQfHDq1Er8MXiIvBRsP5v5bpwf5eHhhM4pfh093LNGsEiV0uD9uhXYLHYzdDl6RYq6
Lzxc5P+on2QDYjBhbDuPbWVqe3s/gCiQjCEOzDELYhQP/+2WxLCouqkrh3E+p73PKcamzcuYvzhk
eRvR3J5GhvF1TqMg1s4c0TQ91tSFXM7arMcVGag58w3PCp3LKKj1IlY66VgjFNBWLB5p9DeUNx50
RwW25bpGQ8cDdrWdjichqecDsSE1ed/ZNYZR0zgu9YfFcRy8LUL7r3kJKXYE2312Leuh9J/nq0mc
eulIkyNrfK04m5K6tV4yJ3iolgmDb0/JG5efPbTnOGJyjw3qDLhTJgUaRvzJ1D2sWVe1x90Gv3Bd
gt35OtZ/h9Les8gki6M5qdTe9gx97UstlxzPInC5RqDdjD17ROh33M+MxqH7UPEtLKQctk0d2Wg2
h4WKyT+Owfq0RuJB31FAK4ZFpuOC9267SC8WNbSzApaxRFaZSbVPtwAKbmebtBQBmewa0fWThHJQ
5v/1mOMrkA3I3IYrke4RXVFP/Ww/Mc/ZFXZp2It1uFJQO9aR51T16B69UO6toj1GZZQUqenup7GL
msaJ8sGi0AwAbG3/ZAlZQke1fn/IMmoOh4D+LsgLP7v2jCbhryYqdlB7vz+2bt4KXjntIfY1Ccy7
RPVt0EbVPm/kaHgjaIyuJnACj8m+bbGmNMtZzNfiKiqwBHYsNKVsdPPfvny733QLQ6oAtqEeyAEd
L+lmk7q4bujt/zdDR3DIFH6I05uHP8eazrHgoYkhRXO+qsLfmQCfG9S48Yj2i7j9WU7IGFt76Lzf
X1ad4RWYdlZeUpLiFGnr7tqIbNda5Q9LmB62OtMoWJ2doaW0x+zD7ps9iydBH3xVUgWmgviO6/gw
emhbz83cPjnp1/sm0VhczcaAkGYIhx6ewslYxjSdYjsYX8nQfSLLQ4Senq+mZHzo3SABUfHr5Pnz
bqwR0/T7gjy2hamN7BOxeZtVBRxy8EUycBtU1zJkuzbPJ0P4UbOwauM6h6hKSEYbu6QH3eaxQblg
HpruBroVULC68HamK5iecI/vz7nkX5fcO6729DJBoPv+Imv8XhUAX6sKSauCuMd8znYi+1/lssPo
rIYF0P0A9987AinajqfbZlMMFtn1JehFyno3lLgAOq2Jr0C3BAp0h6ot7NCDleTo7SAwsg+yh1rt
4Z4KbCHxuNSdv2TXEJEuyKheis6UNNTNWsEtmUJ/SKcwuzpV/gTBZqexH7vKqz3rSHDmrbeG3cUe
nWXfr6i69URoKr/QzFttWY+CxpMOyqau62R/DZva2aFS06SArvFGtVfdJSH8o5fZtf4n+lHE9ta9
wU0E1Lq5b256c0BZixMMOURDjrJ3kwqUZulq8nTd0ApUnU5kPeGuewx4/RkpybdsGB7S8/B8Z/vm
zbQXcLFZa2hn10VU4a7MxKc1NJY66yauQHQqeG9HkCQ7SjB3dQtqN0JTolODflXam0UV9FhmvPtQ
4rjrwmi/OuEBZaDPHfPf7m9futkrAF18O88qfwZA0SjWrW5izSZVUd3QCkBLR9jCGYB9p5x2nocd
sjadS5qh1f70YQ0giU2woP48fAncfojRvPEQc6Pnq83pHSrLiylss2uOsi7fFi9DWb5Wjz4oVaUQ
qxqhDzjCX0TQx1kaJX1lkgnXoF8VCqkIIs0dhb845ffZnr+5AL4XLoakuM7oCkLncmlQBhtsJ52T
wPz78NFIM9k+eQPQom4X23UojrnqW7f4Ccj8dg/5t6oIkpYzb9uR0mNNxL5NxTOx5OGxodVjs00z
uwnc7FrlLWTK5F6w9LFXzH8UQIJ8yMcO9miwZ8mrT/OYjYbItW4ZFVgGYKa0QEnpHqumvBISvmaN
CZYa/1NbzydnmPB8gbGr7g+fnWU6x8tDBZGerzaeW2UzcTvt3WNUQ28R8qxe/RB/LYZWXqRz0NIh
bUl2tSr5FDXufmr+eMhF1MKmMBCODBaclzNCmeB+2kfrg7urWtTU0mxdiwz2qJHAbb0gCccfj01a
AaO7eF4+ghb9GLnDrgf5RFeMhsu+zkGUs3Juos7u6+3t7LLPsihOY8NfR/sxFlCspAJJWkLxbfXg
21AdjSdK4wBh6sesohyUDquLiBNYBdwTSQqpEwfRi8eGVhDZ8nUOGkhrHWW2op96Rox3YqmBeO9j
k3tqKZOFSpeCZCP2kfplLOJBfvJNcP94J/HUUqZg8HxKRni3QOVYOEOA4TGlEw8Fvf8+EFhZc1wI
N5OM/Gq1wZXX0VvIKoNRdDNX7rE5soRTs+2BVPyZp80uGE2K0rqRlUOyoGj6AeswopUZL+KeLe+F
hNnvO4puLRVkDmHvz3TAWuZlec1zJwl48S10TRxyurkr6KzrKUjRse0eSe4l7RwdOZ8M0aGPb7Ke
Kt5hkw55MAdDQ5siplkioY+GJ3lj0mfRTV1Bp1vW8xQEtnWhoClyafs6jiaSW93UFXRmG8NGt47W
xS6cr8UansFo9slrf01BY/BGzRfUSiWXhyLLVpz2JKxeHT4kBIWew1rtK88k6/YxbZTnqeVKiONM
Ywa20msHvhBrmGMWROfMefOyS+kuu8HJdpWECHdx8nLDM1r3s1QMdxai0hXWRFrnmYSJs7yifp75
bHcfDbrxt//fXBpRn9aNS5iml7xzY5ke5yjCDrSvasMlTONTaqt5W/qIMAxY+LVEDz6YGiG/Z5i6
bujt/zdTt1xEjIp5tS6zfFv79cviTL/uG0U3soJht2p4SUCodQR+0RiRHbwlS+4PrbO3criGvhQp
WjtQRp3b8TR/AzU4CvwPwjXAQDd1BcOQwgxXIeEvQx8dMil+Nmn7en/quqEVDCPdbmVeh6WUEMCB
fvE5rEzKGZqh1aIk1A63eIjC4NYqYrccEjmYYt4hvOG/dZOe2mbu5j04iSaERBxvOQgq/gq5/Jqn
ObpeSuuYBeHetkz8vLqfoYDV6QmuDo1Pj0FQ/QKfgBtPDvn2kPXVKqWFQG6Tzyte64N7WJwu9kuT
mrNu2spxi9TO3DUldY94mB7dMjzzzN89NuvtkzcYBdXBOuUBty6BxSaollj5MStSw0V4M+tHS6vC
FLygRREu1qXadCFy+aMAaVcyF4W9d8Lp8+CgcOmxn6GgtmnHuvWhWHOhfPg5ieF3GpkykJrriNpk
DvHmgkwFjC+2JwhIMVsS7G1w7z82cwW0UTMJr+4duE317PlnYhv29X9Y4j4wvlqmFHE/C6HTkF3b
MuFfogM/WAn9kjdx9jod62NjOP80vqlWKS2VvaKJYLIuYW6Xuw6trHvoukjDumqMr5YoEXeCosuw
7Tsiim15RTnU3p5McXvNXq+WKLm8b9HAKumRO+jGiV5Eu+d1k+TNQ4VEqEn4N7iqdkVZ6DLTo81X
++jYebjzV9IbbKOzvALdgrsV7QYJ6IbZE4myXYoHyn2n1F2k1G5zd55rj/odjhIx5Oe8s8Wuy0R9
hpZ295MutLl2QeQl2TqP5zltUTCyVtYRalGmch3dj1MAnYchqCELeC945/9HBruISWrNhp+n8yrl
DOZLu0JgCl7lhsVu8IKjV1nnFZnL+9bTDa9AGpR7TeA5mHtOp7PvRzGT9VNRPyQx4uHZ+G+vCggD
fSNBRA7qEDEdgp0VBLv7M9dYXS1haibSTnwsrItHo3OZ0jNjfz02snLy0g7XHvCeIkYU2UmUzQyv
RsvkrrppK3dkSJGmfKmb9NL1vxGNP67RY9FPGPvftkZnhbWOEbEuaTH8AX5YK7Zo9hCHJcbefs7N
2ZuSoa0kr62LM0j+tvqkSIJsNUVXdUZRDt/WR5DcZZZ7HFaSlHO6F+j3fGwxFXA2fluW04ChfbxD
q+aPkJiYGTXQUVvO+6Xzsgni65clyKM9Q1Y1tqGh88mHTpxh8rpPKOikxK9rUbTpRUB9qYzOeVi9
WK5JK0MzulqvFCB2uzIf96mph65Q654dj/y5uqaopW747RJ94zJ2WS1jk5XpZXD6uLZ5vNDyYC0P
eqTadG5HaU9B3G9dWB0NseXVP6vORBWhm7oC0kaKQkCDG/HnZUiy7C+RNX/KtfjxkEuqyhvNGMg8
HXAN4VERjXHFneEbl6h/vT+8bvIKVD0IB85eF6YXVoJ8zGv9t2rideJWJgkgDVrVuiVU6XUu4Y51
gYTWc1Wx31bITOWLmmuO2lVeVzSCAAdFCGFuvq15flolObXB8ke3WIf79tFNXzlRy7Lr8bKi2MrS
8pjO66c1NTVcbcfaB/dYtXJpQKtPM8wIgLho9KGWdUaxYeK4w2F2r4iDv+XCf8+ndXf/h2gWWq1m
CkmJWxur0wtNh0NFilNRHDrfFAPXja7At5JByacS5dOyHd7t3H0Plv5cL6kh/qgbXjlkR1yXLQaW
2AsIOt8pyI2Q8v45paEhNKIbXkGwj9LjLMdsL2XWHKLlb3vsXoRjaiDTeKkqvDFTUiOmA4jxiY6x
9Lpnqy5fmD9+KrjJQLpvqDC2e9cFNRZQlrlWUtG2j3MxFXtJ3Sj2I+/nfSfSoMFVj153iuwx9N3j
yqB+UkPJPCt+3x9a9wuUo9dyJEf7E66uPP9KyZVWFm6XayzHyrDIug8oSB67sR+XAG8Wp7WLZAGx
9mFtAwr67rBNIFT2ADWfjzJ+5RTuOsIYsqjNyZPvPH2FSNJ9+3y0W2BcNTk7liEHl+AsTrkd7B1y
tSmJ/UImtWRHt/DjAAbjmYki8aOF3r6m4rnySYdTrTvVQ5a0XLy7namsUje0gmXbG72h8dIO7HAY
ekoPPGQGG32E423W29LfXCKstZrtfIi6k5idEbXaI/81saaLi3UV7/eXYZulumlvn9g+ffOJtAPJ
6BBmWIbhK7gNXkK/3FfoYvKD9hREpjLoD2Mc22dUPIfpLN3Aa06jF28yEU1SJdY36Bee7J39ZMqN
6H6MAmdhWaBiHKQ4zcNwrJ31jBjZaXFR15KXhiXRrbYC61FSOVmpK06DMySpO705tXigEmKzkQLo
KYSSPPOC5lS6ELYD06M7GSatNb8CYtRmdsViYeh+2afH+pDtB3DKJvxbd6oO2SEylOT8U5P0H2+y
IzW7u5Srh3tXiGU+txfv0B9dnpDP/mv9NO1xF4izT/zcP4ldeX0kUOzjiyqweRFZYYsvbkwEPRoD
Vmk4oz8MrWxDK8CmXSpnPmNodhIn98J36S59io7zu7V7pBJw+4QC8JlPfU5dfCKPXmT/apvIGT/c
XDGugmpRhsQCv2FzosfsqT8WRyRR9+Jo0mPRmkaBc+1X+MAAf2KXaTecuqP3Ofxk70TyuGkULDdt
7/upkzYn0T/x/oVwQ1rnQ06tzeYKgsu0cmhYUgGFXxovLX0eyuyJT2vMoKEtoL0VumtcNH8Gnqmk
f/PFj1ChAHuwOyF6sogTCvmSaHyuU/cQ2g70DLM4sv7MhYljQrfsCsyZvfg19FvFybfL5z5KE5a7
n/PKTdKCJ5n9vanqpHUWwwVE5wVqohixBad3LSzRdFj27q45LnNcXOadu1+eWlNUX/Ob1EyxUxJc
8C0sVzcPx3Ad9kjh7sfITzoOopT1dzG6J9utDDGHD7d3O1LpLkTGyw46Bc3JCXZrcBhNd+Z/SkE/
8AGVgxwXszqby6w92W9BvO4m6MTso32eNJdlV+3GHeqXd/WRx1C735nk33SurqaMoULpT01piVMI
4p2i/Wvx3sJ8iLPBBoFwj2zvOwgUeZb9uH+X0Pi5yosx1O4i6ZqKUynY3rLQZ/I1bYPdsr762auT
mYJaH57yWCNlZ0BVQkRHysVJOuIpYFsqydmBJvY42+/LFrC8/2u07q1sFEMrhpnlEeTnzuRAdt2R
Df+4N9mzM3QT739F92OUvcEK0aAxhHBvBjYYS0wxpKMT1HDvRNc/D4I+creAzZSdQQ5DTRBvESev
HHcMB0Ng56f7v0ADGTXjnDZDn6c9Vr3o/eO0tC9hRg+PDa0c7nQYUJlM4b8uaf4nm/B7WZsE1zTb
isqC0TasH+e27U80p5C5+7vplmsbFHvi/HTqt8jpdxVKiu//jH8K5D8Av5pxzmlWclF4AH+fVeCT
ayfXC/cgc+yjL5AgR6o9zljf8M8eaWX5toApV/zIJr+svq0C+Yg3uaRlimBZlNM8TcB4kpNPaw56
xvdJ9n2GY8RNqUtjulTWPyyU0CjlL5yzKo+5lzrZZxBsknrnMqelpvIv3cIrlwxQ2deD36XDqe6z
55R2eIOaLqzbEB8ZTLlfgOxksqrJH0A4sew9F/cKFAVVVmZYEN3MlR2klMQnzYyZOxM242oTXske
dFll02jLikA6wBpO0Rzt0FN9qgaTZoxu1spWwcJq8LPCG07NkqN23D7kD1ES4k6kEnEQZ0kJsQLM
2keXKkXBZ2pqK9cspZrdxnVjtGz09J8WSNJxUe0a2h7nNnu6jy3d8MoW4fRtHUIdEJ6Ssee1Lw81
KBu6/BHhIhhGTWt7KCB3eNqMp4XNx5LOR+K2u/sz3+74H/i4mtPue+SsqoqMp6mbvw+NHRPwFY1T
9bUSzPCE0Rln+//N435eu4ysFmZvg4uAOf3JA00mmj8NO79ueAWlhMjZW8t1PKUl2oKXQqA5QO7m
pnEMh6PG49Xkto9rXtavFIvrWDuEoU4r7n73ra85d30Fpxyivmzy3eFU5CxBvduBjUEMpt0Da4Mk
QPH9/c/oTKRgNh08R+Y0GE9iWXedj2NdTM+R5Ruu4DofUo71iiB8w7x8Onmiu9ptvdsC4VKCXzo0
FXZo1kBNYpO07/02K6YTafhO8vFYW48oDwJcahK7IEs9I0k+ncKpRPP3+rt1p8Sxy7f7ttfNXHm/
L3lr+13Np1ME1vAVqUrPHx9bVpWFgwVgKUyRvjrJPDzRYoh9yHmCidywqWmcU01mj3njUK+A11gN
Fc/tXJJDFgW/Jj40O+ZNaZK26SMd29siKCDuRFG5nsuxDVnBD8+ul6TuV98AYI37e8pBC48MibuO
4ynj1XGx7Oe2mJPUjo73V1jj/p4C4nJeac/WbRlASJngCnVGLHyNS98Hp0hp2ER1H1EgnGXOTIaI
jSdcdl4kFUme16+ydmOBSv37v0NnJgXG8xwuaU7K8YQ74oXIMEHxzutSUsNepwGCmup2g5XXBXGw
Ch6IXNxpCXYFL00yc7rRlRO4Xv1qKx3EFrc257zyfjaiNr2ONIZR09zCdd11EnQ8BaDtDcDU6YfO
2afD60N2V9k5QNpA2yDddueRoniV7htL7v32wVusmup2lyhv/H6aTnZdefu5FmtSipJf7GnNDZ6j
M/72/5sT3pqp61eODwQEqDFi65iUS/TXY9ZRwAuS1LlKA1inpsWxD8MnMMEli1UZvFK3tgp4ozyk
Vb0AvARyhM7K3wq2xilpDXE+3fAKbOeIShEF6XjKW9zcQMDXTMFudLNvjxlHhSxxKtatuJK0fhnm
VewPRcFR5dUV3PHjccHV7pFcNHZoNdNNLcYjTywTHkPWybKdc+X1B9nOhnXQ7G8qZYdw6zwCTft0
QvnmEwXVwur2r0J8myBvct9WukiKytvhj4SHsliHk0QAdFrJJU3l5yoNfyAFHs8ojvEHfgDLV+Ix
lJshMXH/uxpwqFweXhdIFLLZeHpU63Um02dCTBvTtrl9cHlXc+C9GJxy7iWGXrJdPb8uRRkPJE8Y
kUlBwQU6m85njR+rhB4QTq0XWuAOLAb7GzRhriOpT5ZvihHqVl8BuQ2uDUhn4R5sc/baT9WndVxA
Yr50sTd1huuMbh0UpCMlt9YLionwBGyeXdk+Z5Pc3V9inXUUlOPZWpXOii027Ks97cY4QLFJlhWG
hJZu5grKJ+hil1YHD4qgGMLYemWzb9ifNEOrrB4DQ9gmD+BBjT/vSbOCNv4RSitsGCqlRzuMzC5Q
WXKCIvxLk47RLsilKZKtcRiV0mNsqr5kIp8RQYTCceHz3dpPZ0/M3ysv+n5/VTX3X2f79s2p5o7+
WIe8n05zWf0Y3O6XX34ObXrIwY9eOyYMa3zH2f5/8xW5MpKtcsb7AK1gPrNPq2iO3vSIMPG2CtvC
3wxPG7RGetKdANbsSaxyn9rjMTI+njQBTEcBLq50QV1BUggPWHJ0xTViP8eqiqse5feR3PftpzqK
DBu4zlIKgOso6D2c1dMJXDT7jueXiv5dlKthe9CNrmDYDnlh8YVOJ17bzzIDLVXDLlEf7B9zJgXD
ab4WKJSGM8m52ZEpenbY9NRG0dNAxZspmKP5DSoDSCgze/ZS7EPNnJ0zOR94Vn0fXeft/m/4hzLj
g/NGJQFhPs6xeduIID4WR9P81RXumRbec8/yBAW+HApzxTMZg6d6to5WZOGeL8lr0dXPy8oPEBvm
qYkSXrNzqYwhw1K5Ha2xnUdSXptIvozUJOmgG1oBfi5JZpMed5GuC8UTl/IrSPNNJM+6Ndr+fwPI
Ubj2JMSGd+GAfNk7F5bztk7ur/trpNkYVdKQyektEqCR+2QHaWIVfC9xNiUsXZ5pWbaGK43m3qHy
hywrqL0gFIfL2pQnay/3NO0Frk7zXljzPvfca+TxzvC81hlMgf3koYB5CeHUM/fGLx34sg50xM7P
08EUXdJ9QsH+0HQdkrAWdpawe0vT/ktas6esMhWJ6vxJwX63ll7hzwLxMez18ZgvK1pfWPuYfdQS
NtIUAXVSJk/o+btKRvcDTy/SM+XsNLZRa9ZmEUwRFB3kyWqdQ5o3z5ETneradAHRDb8dvjdwcNbg
/7GWZQebvEd5kvav96GgMbtat5b3NVSlrU6eCmeMCS9+g3He1EKim/b2/5tpj2VeO/mAs4gWUWIv
9jEt+sSK+P6xqW8/6WZ48K6UROa9PE0te2rq6Ic9pqaHnM4sypFtNS5kUhwcdKR3yN9jjvvAAELy
/92fuc4wClpREG0HC8d9Axm+pK1F8n+cXVmToziz/UVEgJBYXgG7bNfSXe7q6Z55IXobFoFA7PDr
73F/341bo7GsG36oF0eUJFLKlJQ6eU4IuKnNt/vOACo6rXH8PJwYn4+OV/5FWG+fWjp+cafCue8Y
oMoogf46Y1k7LsewGsIkn7rtsJbTgCt1ZUJ3aAARgYpPK4KhJCVvFxxk5sianBjPp3hVlXFAfpRQ
juBSRmBuOLpDbwjY1+c8UPFpgteBhYfMBTwGKNTAVRsHJ0jM3DPlgYpQmyzq9IXdLceqsHD3FKsT
yYzjtRS0WIbxXz9mBipCjXrQBik8G8d9IR6CkEZ4ggnjOke1krfFY0UfV7+3EzAg3VMEAV4lFbs2
5DXcrrXmYyB5hAKxJMPLnqiSoDQk73VTorg4cXgjhIUO2hRCEmUVQpoExX/JfXOiOLlwi8GesnI5
Nv66RnY2tuDUp+2+xPO1ISOtyacEKoRtrnAR4uuMeV+7g3CGeKLfS2fbhQMyUF6wW8anhnxee3S9
/Lz9WddPN0GobNS9vWCXDpbxKLOtp3+uJXSIy3gJfG97YePghI9gBiT959u9aaZIhavUI0tLQcR6
tCv2lzMD0D4D6W4I8ZolrQJWLIl63JK49rEXXUKyL/4I9qS+SnhB9mP1uZjmeMD6vv0lupCjsibI
iS5hlYX20WV95KfAvhbdIed9tLE2Rq4pImm2cz2ZLKEJuaSZKxXbUq8wHYg2p6NXCUI+QusnSP8u
QonXTT7WbetHJeq73N5gT81k+Zff322ZrVzb2bc798inzOoP68Dq+uQv82g4WGvaV/W6imyz7XmY
sCWnZWTZIrEcU3TTNK0iGAPuVfm4yPXIbRtTAfjktMZOmOemB7Dfl6J/X9wCFb4o2MJKgovSsewO
czXHZRAkxRzuCAHqL/9jZDKxMC8LEIyCn/r1Z5rbX2ja7nPr0LYyaYxEj5plr0Ib86oGPVtGliNF
eXaTl6ecFnFZr9HGv1h5ETUNj/PFv+u4EKh4x0WQISiZu0DVF8Tndp5lsdhACg+o5mrY/a6j2u1A
hTdaqedt4AZZj0Htv8xQi5NNGLfcOxEg9fyMHghvnvrwO9/mqJztuCKmAivttCprHsIaDlSZFsSQ
/nvFP+BZp4uy7uy1uJ0zN7Kn8lCKbicAXeIhZLy2EWTbHzL/u1N8stLU3aUVNeQodfOqbDhFIy4Q
GFgaQNmoLEEuz9ukqnkcgmmgn9oon4KouzPzHajyYRVrCUCl7XpkNNh54osPkrUBajc25U8LVLCC
wMRKpPswZctpZ2taHdqvR5nXqBL6y/XyB6efYyu1X8GEHBX297k2ieBcPz0Hqk5TUTvu4PeWfbR4
cJhR84Q3ifXJdlLDoeP6xT1QBZo465fQWjJy9DsnEuEaddDBHEcRW14bQ2M8cO88FKo0KB5miFus
cCFjPjz0jf3qCfbmpOzv2xuaZlZUqFjruAWHdgo5AtT4TMifDvtWj/MOGKwIzEMJxODjVZrSA7rd
U0WPTQsLW38qyLFY7SR3s6iX3zLUV6VgGSH2Eg3VkbtVhByoIahodgSVJWWpeTEuVgVMOVnhx/li
J4Pj/XnbdppF8C80WcloVaJ+8ihwmMnmP4MuuGgLRytKlfP2bPPBsCVf7vBXdh0VW7aURS1wTHNQ
btW8yOVzuKY7y+OvS/YV9WqGq4HOVBdXerfv19SCCFsfuMBhW0nB+ofVl+fbhtIUEgWqslOWEhC1
t8t2TJ3CmsojAzN5i8xwTfzuuZwc7v3phpWXu1HVM+CaI1n2IDCDnqZTyhV7GaVjHkH2awYpeDst
QsTbsqXBD2+C6NiLvbCOekiWcxLg/JcJ/goFuNwzmP93Ou6K/VXEBUZpgcgZ3s6iKdmSPi6TOg53
NAofGsD85R2UPrgqqboo7VAjxeijm6ZOqPtimfSGNctHhV00HrjPnJ6Wx6wf4yINox476MRPVf5a
Qb/LMMea9aOiLzbbwTZSIZLM8bgbjs6Bfy6/V49VdKkgEQ/LHPeGC5OuJ2WlLgSVMS5xy2NR01gG
cl8JbjjnOJc2rk31pc93XkBskPpMuE8c2Qc/jMRb+KH/1qO4w4qdl5SiljJKI3IIDK+GujOPSj8w
QQpnWUH9eAyesxe2dw51jIl/tpNmX+xN7DLa9Uv++VE5dPkgHlbhoz51UOE+9g9pQj6yv/KXHgWD
VhK+3V4DmpsKVbb4cu15t1H0E4hftD+57ZcO3NW5IQ35O/V+bW6U9K9VpFWOUPjfz8gOIz7DfXH/
ap623RAjQ5Y0X+76EBWj4eetoDWEi48eok8ojnI8pPJ1DTaDs2gMpYI0FmiAWluG9rdJgkpoijL3
jzV4FZ7hEKnxeBWh0aSkKLNC8mMA2S+AAR33GNj7zAKqYTZsfrpPuPz+zlFmQtKWrujCL87j9CoG
bNtyl5r2Vo2Pq4iMwOrx9IlczpH1uEunNLE800OxbuSKi/s2SLhXgqbz9q22YxvyiBDl4dSUlrw2
dAZA5GVS3llmAeR4lG6fn2xPJHR14q1dDHv0teh0aVoxuh1kA5NSpsc2c2hkFX22557lJZ0L5snb
S183eiW4uiDTRZ1+np2Q1IhrMOXbm0mASjd61fBCLG1byfyEup8HwAxiyqBZKwbrj/uGrlydHCSs
Qg9vjqdptE9QXQM7gwmYd82hLoZXImjdBqQIe2LhwZZAi7WKepJHtI7zKcmtn7eHf21dXvpQoicn
knplV2ankRYyymibrI1MslHUUendUwFx6USJoU09dX0fZOGhHOkZGWYvdlcjQ79m7aggmDwMNqjm
ONbRRk4CabnHDC90dxlHBcFU1FqzTeBBfCxzHqHMbo7XYkg/Eq/+G8+o8vV2N7ovUHw35dlSt40T
HDZk4F0pv4Qz0IC32752XYDpVRhMmSF3NIywTsE/Ffnr2j5VUCgenMj1XlaT4gq5TKS6SV56UfxX
NttCIc/tHygXSLivvIn60t2eerbZPzvQ4+89JGD3s5zqLxAryB8mu5o/jxYbP86N/a3yLrWsZARb
op3zLJHDvB5dqC4+evnifSwsJs/LGvQGl9XZRAkJm4WTNRl8dmi7ZW/l3+xyiAKBpIddHhyAFzvr
x23ja2KPiq8R+RSyxXItFHI9jsMHt35wSsO5RLdmlNjQsCxtV2ljXruioy9ZXxH7NReVVye3x64J
DEQJDMQaix7SP/5hLabmoXfrgoI+x6HQweyqjy7WrOECojOSEhzG3pqsZtiy01pUoQ/OFs6Q9LJY
NkT5bBETs7/me1R0zWhP6eJKN8WlfIoKWUVZQ09jTaMuKAzhQjMnKsCmX13XXz3pH0AfliWUO8EJ
R6Fid3tCdK0rUWIq7EFkIyDUGXil3rrUCmRcz8jaGSKFZh5UpZ2A4244BE56DIP8b1HwpzTLflgd
NyzYyzCvhIjfd593BxRe4DFmmVv/MPN2zwJkjvNX2YlfMnB2o9WbnvY1vq0iaELoIRclcriHzm9J
5GQOai3WIl4s6US91bsHawKBeJ/e806CyKeCaebCrwj0/tihFou/wwpAstZPmz2bwVIDpsHBMDu6
2Vf8PZh5wzt7Dg6drN1nlJ2hEFcy9/vttXWVWuDyGYq328js+/bayUdOG1QSTzmb8TIbzhlqm2vx
BJJD+wNZmNVEpdOyeKEzYRFlK/vkt3Z9FA7+KXXs9svKrQ08W3k7nqxgFQ8eZcG52dbCjcdgNpEa
6ayhxIyiW6YsrAN2GCoRpbz9AFHKT7dNcS03CUuogJzM3ngXOmlwoHb/OmJL6xvrccMDWwT4gnca
pxWCDCNNnHDJkttdar5GBelgWc5pTqbyVNI8svws7lJT8lPj1KoOENZMD03X1Tqm8+C9uOu2RNzN
xg9hxU1v7bouLgH3vWNvbOxEO+SnVdJD28uTsOXBLb3Dfca5dPuu+VlaM2jQqvxUi09+AyiH4IZL
h27gl+l417Ln5E4TtpN1HFtaPLj15MZOUISHhfumTVS3mJTLQQjh6rS3S34iw+fK/WPwz6V7cIbP
tft3Q5/YZDhAavY2VSNotRovlNlcnvh2qN1H2jWoSD/Q/u/7pkAJDhNt24Z5sjwx6wOgAYcZuMfb
LV9FIVy8TXHkrh7DlI++fMyPYDb4XO69ZEK+c0fA6LUIw0Rf9y/Q9fxzolF86myNM+C1csvkA+27
do/XPoPzXt/XQIvxz8YpCMk4XfvytKL2BJsxpx8XsiY+xVOGISRdfcFgAWrr/9mHKMOpDrM8PNQb
2zf1r2b8Dpp0PLwOsSj659Abdw0em+rFkMnRGUxxaeJ5C8MWIx/LlEeyfSOtwZmvL1RUiv7zQ0Iq
GK4jqXwM3OY1dWSEw2UC7uJjL01F2dcPAJCp/GcXtbS6mXIrOPiy2m0jO8wZiYOSPk58eGp5xD1m
OLjqPkZx7rkvwYgMrrIT1H33TNpRJkQTLSE2xo4Zpl43E8q2Lxs5C7vB0s1kGfmcx/NoKozXDV/x
6oZtY95eFq7fP3NMRWsf/PnVmr/edu3r0dVWERdBWXUeDeDZo3hpsDop6G7Ge4CEcAgVczHbvc/H
LZSARYvyyWHt99zKsl0ViNng1hrrqJiLWUwo/GMWx7ZjndraBslwD9XZ5qcAF/ttC2nmVgVTFO5K
QzKU1anIhsMkHGz9lWFpaoyvIifaYPDazsJxrhC7ufyjc741dmiIprq2FR/OxmUTbGr4Cc/q0ZY1
IOSAMJ0Md/dZRfHfjLkNVI9Wflpohhs5i3rvLqlfrBrFYYtp9dY+IxyVRs+dHE4WisnvG7TiphXr
sdLzsDvxYiqjvPN/WQwwjtuN6wyuOCq4p2XoiVCecuAjUfUYtesWTYXp3qdbhsoW7PijGCXqyE5L
ed5GcHu03BDtNQP/F0gOBe6N7bndo8+gFbnJvo7IWFlRyFvTlOq6uOwC785wQ2H5ZC7S/ATi451w
mlj4oIw0Pk9rooCKghuLegU9tw3CyeLYF892LRJ7/eIwU95bN/xLv++GX9FAgngMEq7ZQJFeadNf
dTuuyRb4lcFbdV9w6fldD3RpnLKpSXmaxHbM6/rjaIEooyVWlDmV6SStOQOp6D27kF2wiKo/yAyy
DKBBbMoiYpV/hLbfDvft236g60Vx38pqh2ad3fKUbuC7gWw88EjCfhusJbKgIH+7E529FE+eUGRK
kKosT6J9K4pDKP6wqkMWGD5BN9+KKzMIsI3l5abX8g+XFzhv/lXV326PXNe24sc2skJQ1sYlYEJ5
l2f9qsbPC/tyu21NjPgXhKZr6iz0quIk8o++c5pM73m6dhX3rVxUGvXuUp7sUURZ6e8ACTaE5EsT
/8432f/CyTSLZ48rVksN/jLkLVA02UOny14/ku7ZB7jvtmU0VldRMnnesc0pnfLUbd6pmVocyEvo
NZieDXVfobhvhwpcvx073OzWv3L2VBQ/pfNUoHJy/jitX29/gm4SLr+/CxGrFXpFXvHiNIgyi0jX
2ceiYvPH263rDKR47TxPDrE8fAERggE0/FC1dZk4lJ1vt68bveKweFvIF0cuHZgl2sjvsx3P3OR2
05qA4yne6lJI94lxrk6B28Y9fa2qXyVenGW9b6fD7S501lGctoBW2hYsU3UahvIcFhlooxj06k1X
FI1xVOIlr5qAXuowtYXI9hCFwCOLweyaOKnyLrEG5VkubYoTmdfDLIPXVYRPxZYf1/bOWyi7TMu7
dVmF7Sj70aofU2v5PNeg7/eH/sdtu+sMc/msd20jwVZNNQQZD+tWvWxZ/RdIRg3Hep1lFJelY0p5
HpbFKUQpMnHBKdTgTWkon7vARLigWTUq3xJoI2pUPTbVSTpjlIv+k73MBye3DeteZxzFZUfW537l
Yt3ns/0nWPf/ykJ633pX2ZYaB4qMrRTFKashcBq0EStwJacP982q4rB2t8LuJUw/reShcPkxze6h
0MCNkymOKlD63M2VqE6zN/3dDtsBega7vCwN3KqaGVXBfl62NP1UrTh2pASE0mDa6/MoJMRw7tDM
qArys1gDWVlRF6c8wFY4FEhVuVTceUFRoX4pmwPZrmi9W+vD6k4fXP+rWMdPd02qCvFb1zyYxyHE
GWFKf5LGx9M1x/PdfY0rzppNQ1qtdYD9lSIDgmIaaaik1EQBepmJdwHGA4VkNWc42ch89pOej8WO
op7hwbGKYb/5ntjd9wGKryL1OGRbCOvU/RBtHt/JzXTR132CsrNmNl+zhlklzgXyj94C2M1aTygP
B1Ed+3l79LplrzoswTvOaCPSbF2ecEhpT01S2XeaRnFZq8ArfzN0yK8IkN6kgJWbopjGnVSkXpnm
fVqiev5kyflY8Q3cGSawlS7Xq6L06tla7DYYi9OaNwzIZFxyypHVkRWK9Y+WAqZcN2G+68GYFs00
DHaj63j3xU8VRAYxJJIyf8GBh0BtwbEes8x009WZ7LLI3vkDnmS7oM4wGSX9OVtexCHyeHsN6VpW
XHiepCQhu9yp3GGXZcMDG4bkdtOa5eleunw36EmMa180iMrLLOPB92LQsRwAvr9z5IrvhssoeONg
M+zrbA+ysYfJkvHtkeuMovju6jbhGLa4sFV+GAviHt02MCySy/HrysVKRYw1wsJr7pojQbc+Ihm6
9/KXzIU6ipvYg+lVXdeH4rpOu1mL4D5kPgYGTYWdtOcoYz/Wel8Z5e804U3FjaVN2KfrWPCTBD3d
RhsUohZPc5nvApSh3DULKn6sLGm/AJhT40k0cCOLE+Bi/Yrt72v9Yrx3q9O1/cVrRs5P6foNfK3P
fKvPt1vWmF8FjfV2ls0cT+qHefgm5IcW7NacfZdgIIHa6Z2jV9x24mwitY8qz4pYsdV6HxZ+35Ox
rbImjQPhNTCrMPs8/NVCiuGh49md+WkV01VkTl5mDsYtqgm8AgEQawZws8ZnfzO/v5tPZ92sMkSK
7sQnH2ob/MUJTPyjmjSCCubqKgibDpZXn+bqYRLZAYwmMZDtUeDELskfncy0JjUR8zdA8N034JDs
kCWF6enin7qh76Oc06RhKGu4vTQ1XqvCuOZlXcOtrfkpX5df0GndA9b1oep/1nm3u92DZhpUFNeU
ekHfu119CoGSBD/rzrFNipsa6/yuBH1nHQDnXDctWn7yljcb9BBTfgypTO4b98Vi7xr3B8g++i5M
z8lfYquAczZpD+iGffn9Xct96TsgCa34KWtd5y0ofQlyd6tsmqiTuXMPswluWCpyq2QAAfoTu7wW
MObkUT4y/smmTcoMR3JNVFOhWpdKL1vOW32ySROFNKbjs1X9GqdTKwzv5ho3+11w885QjoMyP3cr
69MA/s5shdza9NyTnzMU0rf8tR3uuyyqYC3kcbZBelihmcP3VK4J3Uro9OS5iYlM5wLK9isZrooU
QfRUOMU+CKbE7Uz5dc1aUuFVleuxQFyCXEAlOCboQze1+9ZYMq4JDyqUahRAmnuiRfzx+z9dMFCu
s/VxxJVC1qYIpPsCZdtdkWO3CtpgA8gfUOof1dUrZa+3fVg3fMWHy7xZhVXB01pCDv02RUFmHSgR
MUr9DQFUN3zFmVuyuJ7Ie6xRBkFhVJeJNHwNLaQbbn+CZu3Yl9/f+cC0tR40B3HmYY29c3s/xvPZ
fYdaWzkvzyRwPW759QmarVFVWvspsAzBU2d48s9R8yGfJtyc61PXvKESuSnsqGr3DTGkva7jwP4l
y8fwDkbSkfSPUKHfi/10gFroDpXVhuZ1Nlf8NaTVRoDIRECogHmVBJpWpvKZq8WC2KZV8BR318Lx
UKP72CXOnqIoMTiKxzGh++4hTGrDY83VRYlOLgH13aIB8ydAgx06ydl34v5JsiCq7mGRuHyA4q9z
m45gFZfkYEu+A/8qpF9BN2gsL79qezSvuGyRs5zVSHydHPpH7qyJY9+loY2WFU9Ni9pzGbuE+XrD
wVs+VbzCiycLTOqvuqFffn9n9TZNW2+rlkssfpOzvx98654FiaErntp2m1NfpFJP7XgIQ/AYW14w
GQLMVVdF24qrppOkpFhgljKoonD+lGUnEU7xuho2cZ1VlJzUsA2WbSGngMvPegBhSFKEJmfSNa34
KbVZ23IhcZDCs0Ys1w2v43wy1dJrnEgFRQmfA59E7foEjZDXJv/kE0SZyVSMphm7CogKp2YBUsRz
oJbm79eMPTRGXI5mRlUgVDVNG1lxtDxkE9s52fTKgYFokDON6tYEUdAZR3HTBnnLTEBx8uDU48vS
fWhQDQhIa3J707sa3/1QZZFBHmdNw5r2j1P7FpKP29RH7SYix3ms+wP337LRECh1s3D5/Z3LAhtV
cn+d61M9khjs+se6MykN6JpWfHaqoDSdgan6xNIP0pWJNDJo6myveOzgsLCboZ586Mr2MDE/knT6
Y3NN0pi6gSsOu3BRDMBfOYdxsx6IlSdgNXu4Pa+6lak4LGvYEDQ9bEL9T84U98tXzGcgDFFS07qK
jwr53DjFVpCDNdJnWdJDXfKoGewiKsRdp1U/VKnDAjjW5gYSti/wLIbqFLxJHBAndrcNpFn4KkBq
Qg0wiLYxtWvXZjENgo/hNiX+3J/GtIBIHf5Auv28uKZNUWcz1Y/rzCm6AXuWsOZveNZ6yHz5GSRO
0Pw23dI168m/LON3PsazKVuzYCAH16JNZBc+Q0lPdteLEyZE8WA28XV0Q5wsLUn95zQNvG+jL+4q
EkPrihNXAQGKxrGcg1e5wwc+oshqEn63vz3bOuMrjkxC6F1h2AAKV3bEGdlDFeYTaz41PrCat7v4
nUb+V3qZuSpkQY45bfN6c7/0K27pIN5qqti1SLRht6+KPu5FH6V4QMClLnJb1AjiJDeuz5v0j9Jt
DzUEdcDodSDZyzhD4LVAGq1In7xG7resi0Xmx2H2aXHdmDfBDvhqlClJwCKKhC2+qQjt6grCNyjH
WULTcLBya/4yNR7olUlqPTZzlxoOKFfDKVpXDrSji4JhrPrypfPLaCm3Pfd/YFcweLRu7IqDsW0d
0gZ4nRdiffGht1r7Jv4JXcuKXwlKrWB20DIE0MFiWCVFa1LpuP5qBpsoXjW4ZTota1O+zO3wYx0A
LBBDzvGG1b6ACPRkN1YZh3548BhQEhlHidrt5Xo1/qFfxd/cUDgT2zrQ0wUUIHdn+mqlC6gfw7gr
h6Qppv1S/Qzxdnq7O50JFQfEUbogKMdBd9zhfdRXXYqaJSPI4fplD5+jbKWZQ+x2sHu0Tx22d/M6
mgIA5pw6KkKUSmdDUrdujHTTLsexlbRfA0YMn6Zb1cpWi1rBqum3gp63TRw9PHM6vHrOc9/QvMZy
KsCiahnhHJLd56WlTyh3iANWGvzxalRkrgqumEYhtmDCyOehr+MuwMK2vAcht6gV/fe7Jl6FWHAU
OwqJArszbbqkqJfYzBCgs4zi8M7W5n661fTc12zNo7ZnsouDtSq+3Td0xe0dElqrU9ru2bYst4hG
6pdDxFLHNdAZXYLqlQ1DRVpMUD1zWePaKJ2sHTF30WbVTVdFQem2zgc6pSv9cTk351XcyL4Dh/vm
j6NtCACa3tUnvoqOmY0aNnamVbZfCoiXy2K35iX2p3xP6/WJTK0BWKaZKFU1ZSsrmqFg0Tsv/SEP
XoSJqUvTrkoH1RA25JVTsnNDsu5jBeKYb8VE3P1906+ErKwXqPGrKnYuVw8Ua43XHrw5M50/dWNX
AlbokbZveozdCVzxKHu/BntDd1cBAzxbiUmhK0deWzk7u8KO/Gl6nqEMjt3DcLvQhLx/wUjsLm9K
r4Hhm+ptzvwo9C+RdzBl1TTGUaEkW9CuAYTF2HlaAOz1lipNGjKZ6sd0o1eOIW7KHNJyxs5B2Ma2
TfaNb+39OTO4ta55JSyx0rEY2Lu9MxvLHZixjov3tc98g+l1O51K9eRm0DcfgMg897vhyUlADX7c
XpeY7ut9lpDz7bWv7eUyM++uEoszknTFh/y3F77jD/anMbnkfkNjL7ppVs4gdS7mglUIQXwpmqju
JIlBt2PYeHTToLhv6xdIndLSO2cFKNvFD8G64wi26dsG0gxdBRqwuiGNBBHjmQ1gH/RINOPh8r6m
Lx/0zvQOdNnZMnlwrnTYixR8jW1juLfrYr4yq2tT1SuoIb1z6we7EsiOFpU0ISgsGhFCGrmIR2Ml
rsb8KtoAUqtW1gzoamo/jGEeFcOhHkx3LZ31lbktgkzWzWXhDFPztZa2jCntuui2/XUjVyLzsPqV
1UyFd0YJ634IQIWyutB1Lg2JMF3zSmimeV7YwYrNEOmwJM22Yz0T1GjehZ9irgoz6Cygvcpt9c54
6oOaYBDV6WgwjMbqKr5AgsqjlVbIwGjkxd3Ik2l5u21yXctKRM5Dlpec++w8biS5OCoP0uR20xpz
q+QwG5QnWslneg7kDwjdg0DnzTdyqOjGfen0nauSegjFnAf07I3rAcA1pBUMYV437EuP71p2SOVQ
12f0XMiP+YrkWvqtIL5hInWNK3HX7W172EhPz7gCJlNXP9IM8qn1YDg46ZpXvBOBMQ0vG+y5Jq/c
YRfXz40m1zWueKcfQhnac8DGVk1zVNTBQ4WaUr9qjreXi25GFe+0gzqcLRRCnDOwbqfnPFsNNtft
qCp+oFmE3zopWr7s2zSu9vxhee2T/MCxb/tvt4evsY6KInD6tGkhWM7Odho89G11DBmq+0MTxlfX
vOKngxirVqYOPa/Os9v/6n9m49+3B345HF25C6miSaPn1vMyrvTsB/w4gPtos0MURl00UEw605qp
tS8f9c6loCHn1htAjGfWMXBDhLvaiBHWTq7iri7EVq2Uhf+ZXBzKMLnk0/93crW9KH6Lmq5JLPS/
S8hJ+G44LK/DDiTdD/cvIcV7pxQs88TF2TtIv/j5h2k4hyaeVd3yUX0XmnBBxxDUPJRR115Szktc
mGp/rvLdMuaqjCwyJQtINbz/nYNiNx36vUz63y/+oOY7BIYD2vXPICqwoCvsRvglpoFXSVs/AsK3
nm97gWaGiQonKJvcdkJ/w24FMiVQTeKp9ZPrj3iFfkznPyefJmv6rW79Yx/yiNrD6+1+dV+k+DWd
iwBSRC6+yEty73WmkKn/drvp615HVJTBPFkhalax13RTPJSHwVR/eD1gACf/T2+mVgtmWsunZ7z/
Q+yhPhDSvAWTfOy85a6TGlEJWeZtW5dt7ui5ZUVUhf2j0zdxg6fL25bRGV3x5oHjEJsNuKPL6uAN
z0WRDKMh4aJrWvFhIcrNKyC2dh4776EFt5KzpftyMyGgdc0rfgxRxCZjlUXPLH0DU2TsFwew4+zu
M4uyAwu2poz5NsY+jVGJ1ytrbHb5YIBSapaNCjWwK166ssSyca3yEfvMrh+XL+lc7rc0vevoRlS8
gQC+NBih3YG80RAP3nMzt5FnSi5o3ElFHNjCy4KJIPa4YKeu6zHCJdRwQtHMqkq9wi1UltoFzg6C
AATgRsx7c6yPd02qCjOYqITGGMGkOvINgHwCAHd/V7qFBMrWy6sFePweJwdcNFGqE9XFgxlzqAvI
KvMKNFMFhIvgSf+XbXGfxwTAfGy5jsE6uklV3LXqljJ0L+7qpS9kY9Ey3AWUYiRQPJUJJ83LFYE9
9b66lMTceOTRrRbFTadtJPky4Zgg2mjqs8hOoyowHAY1bavwApr1XTO6lJ7D/lAUL6UwR0aNqVVU
gQWqVjpBH+MMaZN2O5a+4SnlOh8cIyqeoGPguWxHNEwfirOTFDibyR/DDqJj+8XEqaCzyyWovTvB
upv03JSij3yw4twiyYjs7lJxw66hW+wqfoCUSxGOY/ufpB/ZFf9N+l1Si1BRf7sdCnQzcPn93UdQ
q2ArxKsQwVYn8ZcLN9WP+1pWNlRrSxt36Dp2zviQjO60K/Oft1vWGV5x0JI0y5SGcKO8SHhZRS4y
r70JFqg1u+Kko914Dc3g/tP+d0YXl4dLrvU/Zifn+z5B8VfktEjqpALPPRY4isHxh2sWwAh3Na6y
rHSV8O2U18jH0RhHmbyL/drgWBrTq5JE0vPDKgiRTMjSl2b5ilNSZ3p/0zWtnHohhB2OXXO5EIYP
CDMijO89gKnkKmQKV7enMIg9zzuo9nyUttgxyCsZDH49kUu8yye9c6LcB1jJmrHpyTz/WqzfWjbv
IU12CJrgUK7PYW6SN9TZSPHWuQ3qMhzwTEXGdN/3Isly/lhmQXLfwlFcNpXcct0WUyD7NrHBEDb6
yw4P+fF9zSt+uwD2UKUdpoGG9n4lwdGf131fzIYLgi7oqzwrXTaGmWx/Xznzjy6CfrizfrEHZ2cf
0vvAJ8RTHLfuoBJeBJKd866NlqaLO1caVtFlEv+ddCEqYok51M7z+TL8C1ysq5JyutPyKpAoHzcU
rac4TIajjEXzdWjTBMJKhoFrVqUKJKoh7ira8rIRIjVvhTQZsyqZuCmVoGte2WfHAeAuqIfiBcZv
IqRcElFRiCWbuER1ZlecN1x7oNByXJ/y0MmzSCxlm8YiSIEuuL3sdR1cfn8XHYpUOuHYYrta/oe0
L+mS1Va6/UWshQAhMQWyo5pzTtXpJ1q2yxYgRCvaX/8C+3rdspxK3ZfflIGAUERICu3Y2wdODlUC
kfjb7ZH/bDm75jJ6wKpRjmq3vEqDLEiGpEmcRGVwSjtVB350LFnf9Ada4FIlwkEp+AMKDQTlufEt
F2CmcbWltsjLaGtcGBfkmyk5TbZqhGlcLUjnYeQb5lDZKqfpB6d+FBegE3zb5oaxdQBQ5DRQ3sYQ
paxuki3wD0V731WX9y8AEGmcom/AHEh1xyZipwkkwpbelgRMX64tsP3segoS/P9sbUN86sQq0qnn
MYgggIIWNCT7JiqPwLP9BGmBWuidTW/QQrTLq3Eje23Gmx4VJIDO+aWgxfG+Cd3N9S48vZ7VXbNC
sRjglekmROoWjmXoPUNdCU8dETOB7Iug+0kStquJU0Uxd53XFthmma3RzzSnWmTOHcNAnwrVjRZ9
RFEXl1Y6T9O3a7FZj55SdQ/f7nUsHYafYss/bKuMw17dOatalLKBRHldgD96xPscdUzGCxAHt8v6
++2JNXiNDotBdBjxTIb8daQ8ydFzW61xx77cHnwPmitTq2NiQDWDzNDqwF/LwUl9WEojaIXfMEvU
9mUALO3tt5h+QQtZHLZb6/Uifw2mRxGJpBx/ksKGIDcNvs/8O8cnC6j34QoafGbeObECJd0P21i+
LeQ+5jXs6eCYyedbOco8fw1FCThM9tiUthZpg+PrlCqLWOeOYLD/TNak5fkJcHIWvzTtI31tVS2D
3p9H1LdfVn9OI//FC5sY0PYxHdOhUkDRXRwGVCdteyzvIt0ES2lxHBUho40Xsv8c2UCca5wti7fJ
U7VADgaHgHL9xqCCy1JAlB+3lqakCM+Ni1JeoPQ+V9WiOSBT70Sdal6hibQ+KT+az7lc86TqI9tN
jyEl6UwrpY9GJ29z9iLxAwKELKBlOsCDlLaCy26RKzGtYzDpsvKxd4cVJDoIBd63Xa+abaeWR+kq
xwSv9VlG8mna1InNcO6q7uqHwJ6OyHSmkLsUwAuvFSufSD9Hl5Kq+RCo+snNveLr7RkyhIwOkmq2
QeSYhc2rXIuiP/Yrc/E5YIrYkHymF+yJ5l1CGZcqAsCY27yKdlYvvsr9V0A02dppDOlKZ2NRrVAe
SGN7L9RdUy7fgNH0OIm72hJhCrSYnwTde/5h9InxIEEloLAivthEo0yW0cJ7y6uJNgp7gF32z0rC
Hj23KbOYhtbC2524qFbs0pcNuCJc6BAoyvt2ujoHS+f5zkThLPpar6JPGgB6vHot0Fbf9sboerDp
yCih6JgrRtEL6eZ4wQd3a0HuBxAGVRF7oE8YLWUyKlvHrCF16GApMeV9E07wtikoYjR/LQqeApVG
M4n09u+YyoY6Jwv2QH3Hb33y59XEf6u1O0STp8JiNEMM6PCpgLSSks33Xho4fAjxlvfFoQttlA6G
MpYurSUnLNzA8+lLqYInKoIzgaI27T7jPH9xJugTbe7DJHk6R4vLPOarsYz+s9wBXVlpQzUY4kFn
Z8EIMCW12NNE89VRz7Vz38XWn/P+LrlFIOpXFX0VvZD5Wx9+ku3n2nu97TumWdVCOCBiHsJ5iV7C
LmHycSsSbhPGMQ2trco5dEz89dWr/6OdVEqdJw+kFm5/t8HUOobKkWKjdASTNMCfASOjO8FBng6c
WmQxOzzv6cskXgouEyAzTO77Zm1HXW0cb4XTRS9AORd7OTlwemf1VAdNrc3sC9oBTG0Wl3UcU+ye
B2Kj0jFM5L/gUn0+yaUB2mUHu2+zgja0SY1V3If0l9uGMb1gn+R3/i1lObshB5MjOM9IEIn5pVG2
7jbT2NriGlF/E37F2Qsw8QXeM9waQKPy7c825V1dsyqQxbJCOw79z5XwjjP6+7rGnncNy4erRahY
tgoayzowzowSkNH5U1CkVSzNQd/W8iOmaNJCFUWyYSwkcARIU/XoHarUOcTuqzoEcGnJU3nXEgI8
yf+cZ1I6cL1dztFLJ0GkVD63K0uk1x4tf7HvaP69h0Y6ZIpStuVtOf01He5hh97t/7AdvLMdFHd9
OgCC9c9/WABUPTWOgoVqRI+B6pNW0G/jMMcgDHa4/SPXXRbpQCnPRVs5r3AgW5oPJfkhB/tFl8Fl
kQ6W8lYZ5k0AM/03imG30d/AONvFrvEtWkCzAKS8OZpgog/y+S+E6189I3tniu0tJjNpkS1K1A9+
CN7kumeXFTHc2tnZO02Da7tm2CKKoICuuBcyeifSt2/9TtqsXEv12WghLardYQtrYCZzYB7Gr37a
nEQC0gJBTGP/sJ7r2bLkmH5DC+zWYdJfJpCvhOtY4j/B2d662TH9gg6g6hq8jMIHN+1T8fz3rvPv
lGGb5OuZCekQKoJFM4QL2AlQGi650DsRDuhf8Kmmg6wq/OjPQPhvstg5oewuarTRnkXerWyw9WdB
S7zoZTnuWJDtDOpnKK5ilHhpewp7yzSbrLRP/7vXOCP2V+zlDkDhTyx/ZOLT7UxkGleL49khbaCA
8P5lgOprJasjJzYZGdPQWvRWbVk6+3boRYBqUNvkyTrYjqV7Kr6yDlAtdlsJJa1VBRC7IL84t+jC
2xN2g7MHIn0jE4f7bKNFcIult40S0ZdFFTKP8VqxIqnUwH67Pb4hdKkWurVbMQqUuM6+cZlAkev/
kt50XNU2NaNDg9J5gTL4p4lAdTqswm9lVNiajwxfr6OrptldGVOQeDBuTzn08XT4d3+1cRWZRtcW
Ydr4tM1FCLv/6twP/9OmzjS0FrF1UNcrMKzBJh10I/1SJML/A91HcArnwf2t7wIVYB/55k8DlBED
qDVsaKDxKIuPtz3GlG10XhYV9mga3eivxX3fxf29Adpzmm0TZ3yLFrlwC84iDlf6V0BK9sxpmgYt
hrkPbcSuDzM8IXISG4b7SNBOGVpLwjQNrwUv5SHo5lLMdlzhf/YO9sYkQ2ojWuSOdASh647CbhqC
OJsLULHqHIEut2fZMLqOsJoDIGid4VLvZQwodGuuKVD9xPcNvRdn3nmnmvzBwbUDYYUp8C/6CZ5t
0DaDwXUpK8+Z3MFvoH4O2QwiNq/vPoYhHWI1lhiHJIdcs+9pd7dXfx7D/upQvnMjouOscF7Mk1t7
sNtZH/z5J/LvOxOF2hJbwhlyc1vwRBksSRlVT2gWh3rLX29PqeG4EmrBynpggQ4rCNaSuUBk7YNK
Z9m/bnN7BMyuJZhMGSHUgnXhjlv1m/gr7/y93f+rEd2OFjW+RYtZthYuVyuUCP95dPm/tM0hHWOF
uNrqSPl/nr2qYINmj6SYbSIzpl/QYVYdGTpJ8//8wn89dcd3wknY4lGGBKEDrhig/zzQkGAvxTbG
AiDTCLhWbnuT8Qe0hdcv2AICccHfc7D3nf1d8bj/B7QluKjaIpoGqJMRvh42VjxWxMaRa0hDeH/+
LsPVy5+gH+m8ABNAQEUC1V8Ke8/b1jENroVyiIUavQl8J2DPbSNiB30CegZLbjYNrgUyVwNwuvkO
/f+oY5mG1sIX2HGlkLB9fdkmkkK7exKVQSKWuxRIMNIJmcJm2YaFQ8E9L9hwnGflXWbExZHmgY3N
wOTy2oq7uXCBjWFF/9Pl/dV9nFFrQXbunn3lMKFjroDvdAh417CXDu4T8zNf+MiTcRoGuMXsGsoA
lILd4TDMxWapDRh+Rr9qHpdC4qYl5EUoEkvA7G3F220HNYWvfstcozkPBhAvh61be9kZQ6bz+mFJ
/rceFoM76TfKBIcUqDDg4PK/1xyumSZ0KdEygzOAKnTntN6lEYCqXacpT/o6t3FzX1sr99H3H3qX
HIJoRE418OXS54X3QNxSPk4Vms4QDvOrs4b+l9vTcO36Ed6jr8nlXKu2WXp88TqarqCxTMu3aSpA
PHRJKsniwn3j4h5k7/4yLbjLolKMDAO+NLKV8VwBNLb0pe0QbPoVbU1uiOcQsXT4IkcJus5DUruA
+8+/lvi7oBLedJys9GeG6dGX5r6oeOAvNLjk00C3R9Am6N0fsFAQ9qEu2zIfYkEcpCzb7GteDHbT
l+o534KaIie44HY4AeQ9cSDKt8g73PYBgyfri7QIgayqkhxfNlH9PjdPeRd8vz3yvlnXE9b+4doS
HSo8b8yFD6/gJptsD2I6d9VLE51IeATO2tsvuZpJ9rdokTgwhegSreiSP07H/lIfxZPK5uOaqgTU
hyxGMs3B/vxdQEo6ALfICgWcCIgy1+AZLT/z5YflD0wzsD9/N7hfDG4YBBJd8GsPsXceTyCv9hH/
3DI4OCRAMnuMPlteta/R16ZEW7tXtvGpHhx0KS/TRXxiP/bf+YhP4THP/DkOZBxYboqvorL3edHC
vV+hbDQv8Ko23Y4bEAPsqGx2DOLo1Bz50bbgXsWp7e/RAr8oxrbZNnjPcEDHvX49zEn1gE/1Aco9
NjpnQ3bRBStnaEJoeuGXF5CUiPHyTW6fe6+KSd0n/hSmYX+aC3G6PUkGd9CBdwGvm5qHtLiAHGGK
1ugkc5uqjWlSdITdzArWc9R7lzVZky0dEvHJOQTxkrC4zdpTZ9mqXOU9gEnRZc1aVkcgUD944NLj
HzQbwKO9j8Nv4uId/zePNuQYX9tvcSZpMES8vJBm/uwCazXbPvrybYFS7jQDVZKy1WkMHqDvhUjD
t0BB4+qFKgm0i8CmKz6UQwj6xT+WtogDmm387bYDXNvogfH0vVGgoIxLOj+/uHy4jDVPp0Ady1HF
qHpTpLKkNFPg6LsjBJv4GSMwnXT4iYA8E52/CJCWok0NveEwUXkPx/Tvw/pb51hWBJNf6Oi7jQI8
YFWQR6vHKYVjJyTrEISmD2O6pjJ1ftQJ4A5vW9Hk656Ws0fCxpm08C63TdD39hIkdbqcwzenTcTn
/OyeQ0uqM2wHdEze6rRoZPuLnLkGecAkEDIu/c9BcYdC0e4PWtKuVBj5UQ/je85jR0HM9tHFllxj
WNd0lbTN9fIyRAWEz5TLpO5yL957+dOlqxvbPBhCVJdLkzlacMeHfXl78n/7Kxn4z97rN//knPZs
EKVvJGXJ7Wk3BY+WEFyQwmNrV4mLW8gLB9brDeiDZeMnk/e9saGJDSlah+2xNg9A9QeOj53zcY2e
am75eIMn6QC9noqwmGRTXNyafC3Zz1a1T0Wj/qjVPZIH4Es6QE8sErFIjPnFW70UtLUfyMgtvnSV
NnofW9uJ4drPCa4CWLgmnq28j2ty6iMvaebpOG/oWQa/uwDT43VtwagbvFeH6gEUeuq9kuSXuehP
gCV4yHP5c/b9r7ddyTTL+/N3+zLRMxdwUTO/ENaA3k35TU6bZYE0Da2FtNPyoJ3riF98xsYELblz
aHF/D0xqnwht6zUVpIB+LMYvTBWpBxjqLtpOPRN3fry242JwHl1Is3iXpRg+iKh+bNin2xY3rQ9/
utZ7k+Oct7Ij/9kKK9jN71vh5nvzuB1AOCCN0ubb7VcZZkCH7bERMzosC790zXxsAONc+B/vG3nP
g+/+AWTefWguALcpF5w6Ch8cVlvyg2nNdves925swP5v0JXMvUsOle4mRdUEnT1qVGNzBj3EinxS
UBsaDjRqUHACaFwbnMoxb6OHIGqD+dwS6RDLsdS0vupIP7m6ouKKosvm/+HJKt5Uf/C9X1y8xlQO
Bweou+X8R8PCeKrE0cUkwdbyryFR6kBAXARtu4RbfgEi7/PqOfHGg8+545w236axbHqFFv1yEVC6
g5R2gU6g0xBNjw7pTgvo7I2DsmwcDHtKXYKN1AgwPYuqLipSscNi33kIFp6U7GPvf85xSq0MnIZV
UccHzl7pz6vTVZe6+LmFc+IVY1IreRjl4ww02/c5vpYX6nGeipoP1WXuqic+4yVGK+zubg9uWl10
KjV3VGJznYGdyzwH7ZvgMEMrGHe8U99356p5Hds5gYX/uETd8fYrry8vII6lBVsQVCwUiF9qAN/y
GQ5+JT1GoHtx3/BanqgH2Ymipc4FudsWFAncSjbAG7lUZVv36bD63Plx+03Xcx0ImfzzR3qMemii
8/glV/VDLxCoiNmixGSjPXreJSQy42ltNrBRUYt0nN0DVr+Bolh634fvb303eh+GXuU6Fb/QbUhc
IZOot7EQXQ9vohOpAYv6RNxZ8ktPvhTqKAHCygoaF+E9HAmhS3TVtpktfSuCjl84xUmLx2T0Aovn
XI9moou2eX4HUOLdLG2UEfcjmp5z9XHieTJYxStMLqPFso+csWtB3PiCShpzH8XB9nbfnGob9Chw
XOA1a/hlXghgbmUKZ1CLXQwfreMAc+Eu9Tay/OLApqrwwkRCO+rtrzb4uY7+E10NyG3kOGe8lMcc
mNNxXyXuYmucMX25FqGgpkFcsfHiEgDhNaiFxBO5r+xO/kWhxoBDsWw5OPqUp1uRp11ruwk0xJDO
oMZXMlYzKOVdihAUjMJvjvtp7T8HtmqlySj783fR7zakBW6EAnJLMLbxWtL1gCPR33V4IDqLGlAL
VyCuDXah0I0Gq1XSBEsa1oFlvTJ9vLYHpzUEztZt4tKUeSyBkExBY/1tXzQNrcVmXfe8Q05fXMq8
fh6a5WlYJ8vQ13ckRIf6TbyNKuA37C9loy7zBkjX1UvYOqZh5yZNUSZLUb4qZPNNgwPp4D9gSJFl
vzDnzEIoRaL14PgdiNFuLAlFl983EzoAkOY59wQRzaX1F6AmpFBisvFCGmZCJ1ibJlHz3EPOeUVd
Fc9i/nURke222jS4trTiAbukJ+CgeTOcmh1ajmxgbNPQ2rrqlKgCNHPOL6NXp11HDoLe0w4Fy56O
/PO3sJyCEbivByyOuVclUW7rH71eSCK6HBuqIrW04V6EB2m/aEsayL+gIjJVUqQCetFDkCxpgukb
BnV18to1ziDv6eve/0oLuYlz2oUF/FUfjCdQsotLkFdQdXu5HdGmONDWRNJ1juwQDF9NSemc2mmX
iDpO7OX28Kbp1nKRK+gUsRz2C4yCVIZEYTKXjk0kz/DtOgpwHJ2hqqFodfGWSzifBf2Fq2SIHEv0
mobXdsldNJC5bWH4yAHgNz6H7eMavLHAwgtgMI2OBmxmXq2Ug+U7UHSJp7ACPTz3HpYc8BodDihy
UYT5nnlKH7gR8w+wlb3TKnoAc9AOlHXeXDgLz7NHPq4tCPiRJV5m2+Ju2PHocEAKF7dRr5r20ixt
tqEyHlonLSNs2VCZDO//c3HvZ1VLoJZuLsvUpRFzMjKS+1Z2HWiQz6Tm3v7lcooulZoObT6fQL7k
TttruUD4wTg1BL58Fxryo0+Ko3TGMg0dG5WYyTZaOuiDaVj3G4VL0GOeYB7OcdnboH+GedXhBIVy
FJQDu/YyQot/2R8wHuMAv93ONKbBtWiVJRRHGq+vLoAdmvx0qLeSpD6QOnQPTSVgL3H7NQYD6cgC
xv2xp2vBLhUUNgVZjlItltk1lNgAI/RPx1xyT3LGcnahQ3lapoyVTkzc/LQCZXKz9QfGH8TwALdL
qeqq9L7/0cJZOXQFBjbRXjzWP5DQea62X26PbJqQ3YLv9tAIJAzQUJfsAsswS2gIbI+t47tJtNlQ
HqY3aIE8wrF2igr49rV6HaOvAi1xlf92++tN8+z98+s9RfPFw1V7KZZliDGoEreR8/m+sbUwrptI
MpDWaC+qhrP/3BTfsLpHLgkSvw4XEGyhTlXA9sBDT3P7idgYfa/ZA8PuXPtmENrzSD4OVVb25MNO
jkjm5nTbHNemcR9ayzlg34iWlIqMeQ7wUHhdlwK8rTtyqfDx9iuuLeWY/Kue1gV0Kzdg9M7ysvhC
IpaWm5cNfZ/NEznffsX1vwDt8H86jAyDmXEEOICdC4Rj4Lwja/jUNoFvSQ/XZ+BfpbQcFZ30htLN
IuieqzuZ5kIebn+7aWgt8XSV7B1oBAQxZgQtkkIdKre64wZ5t/xurndZgEAnkQLWIJl5RR9jV53X
kMedYnd++f5H74enW4UWX1UZRVF/UtBgAueJxTL4/o06ZGn/di2/IEe0m5JcZqE7PftoPpWUHVEU
/LxtdZNTailmLQkRLQVsZTf+0k8cjuo/hvKI3Tvuyvav1yJWODyskbegM2ChgLhzmWj4QwCBxpfb
X2/yGS1q5yoiywp3q2delF0aElkd6olavGYPmiuW18tpEpWL50GT2Bno44DWO5VjEwdlkOVAu1L0
BxEsn27/hWEO9OJa1c/D1ENDQuZ4c1L6Bwp88w394kyW8Q0upHfYThTgmmHQymzDCECt3ehdwgX0
30anE8fbv2B6hRa8voiabVqZyPxNJYK5sQx/xXRN7xt9f+u7ACtEvToydHfWnuVhdr9W3oluFuMY
XEjXKhiAdssbiJLZ4myHzsePLI/uS5Z6iY2x1QNspldkErZSfblxqPfCP9y2iem7tcBtQPN2qwhI
v1cdfaya6aMcurs4vAjRJQpEoVqvKfouawf/p1sUD1vFbEc303drIbsBxVbDCZ7OqoMj28TiWtoY
1AxD6+W0sNmagKLaO5dd9Fx2czL6i8W//0RoXUkGehVt9ovZkwzuqWI1fHfC7eRAz7jTfx/kCxq6
ONpAa7V6QeunisoDSIcvcBpaiwe+PUMzxIBArJYHx7pOozU6++xbDRfGK7Qz9fLH1PxSBR/vcgq9
IMd9f548UPPOcihye+GSsm2znDmuXbpAJtcR/5ThHDbpMG+07RNXvnL5q1f8WnK4hFwtxQhDEtFh
/yBCDqm8D0QWuHVcb79uIII+TZ9vm8aQZPXCHJSgfZA4mKvMI+7Pks8pLqMPHMpZ+XrHNeNuIW2l
LgXc/TqYV9lUVWFS5qAGBqp7lnA3LEZEC3en6HhPXNg8Ov52ZjQ6IA9wkVvcs29AOPoc8jt/Qluw
SziyRmtOpnPlhkkIZdFC3HM/vttHi/y5J2EENw5VJpWK+wJ4qLDtstHgOXoRTvKwFctIEVAz9hc2
tt9bKH10gfj9tu+Yhte21S0tpppErsgcoAaptvIDIFySesQW+iKDa+pFODREoKwC/SFZN8AJD7OH
GbsHn9FPYeen9/2Btj6HYR1KBTp+Gdy6w2lv+0W5lYpn35YdDKlXb8qVIJVR8XLqMrEAm3/HT7h8
u/3lVzFR4DZ6IW4eGRDglmw6bxC0TfSdzG8s7L04GoDrof/ViSjcLQFZe6Hioh5e+TAmJRpSWdhu
aUyzr8U1w0MxAVhNZFBwPPLyLYBdGsL3xZterBMlW2fgKEbnAk5TcRewNcaRTXPMkLN1LQSvIPPY
sK7LNvcZRXU8jGfOH4btt2B5uT07JttoMR2UiyMJJiLzBuAGlEH7oWiq7qGCXHu+/QaDZ+n1uqAU
FFUtn88b3N+21D9GXW0JCtPQWliPNUBnHEciYPlhfyCoaqYR3NhYErZpcO1KW86dcuZwRmdatjlY
vvDirZ3vHV2LZ4zmTSBWDlmzQN0+AN36tC7G+s5v32f73X5bOQtrx2atMlR1+QGvIn/2+4lZzlWG
dId3i70b3e0YHJelQufZbb7wtQKBcfoauuVxtG5WTMbXQrZQBZ2qpcUZb6DgV8t0gJu42/5o8Hi9
r0flOVMOoX0WLR+d6lgA35XyjrfHNsSr3suzMlBXZUOHs9r5OdKHat8diz+2/Hvf2u4douuHWr00
V864bgvolM2KFhoqiIiVXyU+MF+x9bB2n0T+A3j8LaYyzILesYvaamQ+zqusVWH91QOOvhcUsuV0
21im0bXojdgcTmqDPxHrl6gDfJEVjWKY4kAL3UayBmRAYIo998MYfETeaS0/3/5og+/rMgm1D9mA
DwDi8MMvMniguYI+nS/5cGfkBlrkeg1cx0PzVJ+VAI/FPnue5nug87AOB/s8vAtbHxSxarWXLJ2u
TMoO5ICnOb1tFZPBtXDtI9bjguQQU86naXnYcB03ocVNTBbXNs4bHhABLEqfCfWC18fQ/T2vzgux
yXWYvFDbLwPPXY/L0ekzPpWZnz/02LPsCk0ja0trM/e8VQvrs6noQmBD7t6oZyMoMiQaXRUh4iA3
hiaYy8Xt46gFWOwHaCQFvfGHEN25ROniCBCOw7ZQ1GW4LoFhqR6OBSVvtx3GYBtfi9AoZ6gkawST
Oqyxog1AbktLxdLgi/7uR+/cHHvQeN4hr8+wlxY9insRd9at5J6brlQRdC0EuHoCssSu6LOgfkbO
FvvzG++jQw295tz57LSrxXdM87vb7d1POEWAoYUO3hOijPGzrDZQJv49ah4rd0jvmwItZjeMMSqK
Ysh8T/FErNxNRlrZiFBNE6xFbSOdqMr9ss8IC39rVuggmLv6zoOo3p0J8rBlwDqI2Y2MblpTvsSN
19y3u9E7MkPF5y7yId/05IzQr3L4gPvnsf12l9X1NsyirNFC4JYhy7fyZQbIRdzRySYZaEiVeuNl
gyUW0H07ZENDv001Pi3b+mF2xk/+ZOuGM8yr3nTZLNytCiGGrG67p4HQp7GwHKRMH6/FbZ8DQKkZ
MKSEOj+hPnyKlu6xAAnUDiNLqdiQGvSOypoujl8W3ZB5oGzA2gefFx9BRM2y6TbErN5GSV2BPYQU
ziYQUKrUmajnEsiXN5EVwZfb3mOykRazdS9kt2xwhVEM0KbpniM6Jch9sopQm2ZXi1rVLBUf3RFn
Xi0BpTZfHIws1jHZXltn2xySI+3HIVsDBohMGg/KzxbkHO6zjLbYAtCH+qD/BFHL65iTj1UrYHf8
ULD7VhW9Y1JU9dDjIYfz2hD6saqCz5u3zakzge7B7T8w2F7vnWyEcEpQ8xsyFriHphvSZbHRIBvc
Rm+aVJz2RbFCqgf5hFeo8qSb7EFFKYLytedYjvmG+dWbJ51qBNHDUARZNYkPe40KRcvXbXQt1jEE
l94qyR1QtkXN5GaT/+iAUFMpvg/bt4jBNbBN9No0Afvzd2vuDJ235bbAkRy6bY8bAXn6wbcUxk1f
r8Vt01YtKG7VPtxfg55fDbIM5FtTA2/9UEK7lJzc030+pMWvV2OgyV1xlzU1yBrRIA1cyx+YjKOF
L48UGmDd7TNE13gVSyIqm+ObjKOF7irWHljZGzcD5dLYby7u8p1GXzzv0N9ZgtJ7Jct2XEHGGJxn
G1ZgYmTxutpqiwa76BoHQApdtHmFvayY2rQE5qqw3tLbk2mwi94r2TRRSKYt9GCDtsAudkv9YEhQ
/Ue45qcwGC2BZcgNehdk4Y39GEZFkK3lAFWuFzwtySLObXOf4+idjl6hSjJXMP6Q44cC0Uu1Xm7b
x2T6/fm7eFVU9oNbeADBQd33nvm/Nnd1D8FRWW9snOUQuJMTeFkDbM19MKdwuW+ZVUOe1DsZoc6+
KTbBHkS2A9yiNE8eWcrYIff0beyfrgUqXPwq1lFYqMYeGPOCLiqOy7rZ+nyuogv34bVgXabcLZU/
4CxoCQgVYVD6OcKZ6DhyPw6D7cxLIKsQz0s/H3qbdL3hpaHeyMi2BQtJoiGboJFxrN46+kcTfa2h
OSpagZQRCm1FkUDzPkj52sps16cp1IFYrrc4OfZ4kIFAHRxQZTy5+KPKh4/3+G6odzRCbbn3S4mr
TIx+DAiew1pgi4NdD4tQ1zxYqlXW/gYBt8wR0LoAeQQUCO/76t1Y7yIuoLgLGZ/8rJz9Dyv2P7FO
WYa+2h6L4SJRi2ZOQMjOcyFHz4DO6SQ/yqFJWvI08t+a9sNM14+s/cAKy0nAZCRtQd4I4n7uBnCC
DP4YqDzTOrdkJZPjaEtw1HdeW0V+lfXe4sVLyHk8Qx4HGWhqk1K+nrJDHZMFjcQR8uHSKYuiL7V/
ZkUTK/59RsW9c6EFeSCifh5bOMlEbXkAYpW4AeozApfV2zIcZPQLD78205S6XXDXviXUkVrA9xnm
FbBYZivQJY/zmKK8sfyMYaZ1bNbSyaVuKJw1BCAdZC5/zwPv17vCQYdlQXUWhwMsQlk9i4Ty3/cO
1tsjG5xI73kcZ+hA2mY4zdRyfRzJeloUFIBY9PX28CabaHHcjO6AIgX1k9kDmYMhxG5W0+aP+wbX
AhlueqExa4EksRboJIbgA0I2snrTd2tRi90igpZ214fSXn4oVmDrDmRlI8gyDa4FrqqD2YE+1iBj
o7yE7rxrM5V3qTaTUAdksRZuJEofjLKt7aFqxq+95PctJXrLI4jihVgxSGW0V7+FGy7jcrFJcBv8
UAdktaJFk3RKOLfszdnQxITmD1tI0rs8RYdkRf3S1kjCl687DV3wJV8Cy8gGzEGo46iUK0hDm1Y9
FF/bz9PHMm0SFSsMRHGgFxKXBwI9EbZ37Turf9eEQx1YtfpDtyIF71ozdGyPy7l43JI29mK4ebUs
Kgbf1IFVxSp7VHlrn4Ew2YGL5VyGNlySaej9+bs1farC3Gv2WwpS4BPoJR1HaVljr59fQh1OFSJE
1nWAJLb609OEo18kKU+Val/UDJxtkon7kqWOrMK5F40A0PSzgqnPQwMMYL56krONX9QUA9qG2ply
iF6F/WxuqwT6mlKlov/H2ZU024kzy19EBCAQsIUzYl9fz257Q9jtNkjMAsTw61/yvc1t9dVRBFsW
AkpVJamUlflpqMrfj4NAZyVlrUVBj0UhGmXTqpKx117H/tNYvwmqT4Ew3Sm+ynSDvZWKrgqAAB2m
EB7qx/TqXIBvvK7vtwS4m52S6G5i/dVYiioXuuXY+StDkS9dMnmyyuLEmPMk+sqwSdBse1SUFZhm
ct9yUcWKKhQKALJJgNb7wZzqDIWI0+PZ0P3C/u4X0VBSsO+jDZGk3RZh3xbeFvGVFOuBxr59Hva3
vhid2aUTTY1HUhvgOeSomC4uGk5NnayaUFaBVpXfl6Aqg6eKKTp1o7gE7TGkDVWJltuWd3ZYDtjq
sC7xqvDar9v5mMmVdVfSgRQTnUk6QHdd5PzkDBauTE1cYjqjKOErsfUbevAgpQ7ym4i2J2ewL4+/
XDe0ErqsA4ne7ATYjtjftiY8C5cZ8r3GDVXMVDesQz5LuKGw6ZlNdhLwKLH4ZMiY0esrlkqZ3NbF
NPlt4KUW9ZKe34f6xsE6GwoQbGx3Z/ixTodEIwOqdjoOAxMz5LdJWg3WqeL1O44Db5+7hqqzJieo
zY4UjJWQqkZEAYKXzG1+ysLm/bK4SciKb49nWfcKJWh3FthmWyhJcWHUgV3Hrt+6zV8j9IYej6+b
6927XiSFiYZLQzxErV+GsUApAKrAsZW7p8fDv35jTX1lz9xT1w8nVBfSofy01V9k+Tlf/uplBI5x
C4ypfz9+iyYUVFBVQIXVUemSvUIT51FzHoSJulg3tBLAHYNwQMhhnwjQys4LEtmb2lJ0QysBXO5U
m7RAVlu8YEDHzgLd7SgznA4186qCp1jQL6RaKaACZR7T6W1j/5TNp8fm1mwaPGWlXTvhC4YkkQbt
h764OwA9ts6nsH9eIlMfscbtVQzV1HFvBBmISEffsr+XHD0SzJrm07q0UVwU9kH3VwFV+HTuAQ3s
pxuXgFJBmsr5XDYGGIVmglU0VZ4ttAwazIHlyi++S67MMzFq6Iben78I2y4vQtqvlpe28zP4L69l
aFJ71o2sRGxLR29Y5mBIi7kAQ6L929/m74/9RueTylqLXFPV9boNadgxbEBQ8F9J4vVHuFOwv/GU
UAXVkSUabxnf1F2F24StDHeyETc33SH/77b1laOWpwRsG+FOekYv6Js5iZ6L99upOUFGsf9BE3ae
5xhEDFdUq/jZ/ZZjc/vETMwtmnhT4VZCVoEnJOy2eB+39WuY3cn4tgnQD3ToloSqWKu2aAYSFLWX
ksD94G5jG/flaLi61viTirWqXMtulhli5C3LkUBdIHFyw/KrG3pPHi+CwMpkBpJZfHawtaewnM5h
FiSPXVWTf1Sk1QJgd8chqZ4W1fRumshZdGO6RM4bJotjKy9RQpiyEKUpv0HVUTigr2VFXDJxayzf
YB1NtKlE+NHmloAt9146si1GLeXiDOgpc1zDaUJnISWYa2uqmjxr/TSs31VNglJkIsGpZSRr1X2+
Es0bkPUuij32DQn6DfhanlGAOPvZYnBLzcZExVk5BLwDXdh6aV//U433jjsxmz8V9OLkn9wjRNfI
SCrcCh3pG0A/FkkLj6JdFkWs4BjCjapgq6FyNq9cOi8NfT/Js+rsZCZSSk1YqSCryqOcQqPKSxGt
MQe/Cel+Po4q3chKwFLJV4H+cy/NuyGeINvFS9NBS+MuKrgKUNGqDENspiC5/Suynl23gmpKaEiQ
utGVWA3WjYD1C7Ek0Z/sACk+9f2lCAZDbUHjjCpFPfY50pFhL1M3+jaCK2gOt/soPlrLF15O98k2
mP9VsZfdH5WYZREvg3oWMg35lnjtlnBQC0MAJLG3lAdTvHdedZN7shcnnkBdFH5+PO868ymx3OEA
M8k+226hFQDOXzjfG89rvxAzl6LuDcrSXLPcb2tQ8qQ1BOGGAlt1UifeZuqW1iQ7FX9lb33lz2Fm
3wZw85Z+mLir8xb8VOfFMe0udK/YfePFYhaMtJdQrcBilndJ1Iqzxdl7v6IxD+evj6dBs49QgVgR
RX0DTC0w0vAWAkgB9GrK/p7P6EwzcS/pXqFE+DqEpHRX/AXx0D9Nnbjvw2vTAwXAWIyG0/eP/0ST
SFQ8FtTQW6cRIf4kms/21P0QxoZ+3Twood5I0nYuVCRSt3CutHSTyO6duCi9U+1W3x5/vsZb/1cp
fTHX+QINj41b9m0i1jXHsaYKoLpImsvj4TUFlv+F/4vht7Z2M5dJQEGX4Fo1BGJkb9uJJ1VRfCTu
h559dwITp7puJpTQps6IzOi7Y5oLpJNWfsu98tfj39ANrcT0tHbLErnemI7BdJ266Rys4nRoaBWS
5bIQmnw2GdPCLk5Nnb8JpDSwkmu++j+QLMlw4l58IBGX6Mvk9GiTrXxTu4gmvFRQ1rAU2//jEBfn
bVPLuFgLAIT+clrQWvw+ZholgqeWunTqFz+tvDy20BM9jsSwI9WZZg+HF37phINFiowgam37VDQE
ZGAmfnNNRNn7K18MLabVHQOJkkRD+nc2K993kl6lEIbdom545VCMw5EsWocNbwJ3O3X52y2A7M5k
8HPd4MqqXMnN8bMAi0stgiSiY2LR8ZkUzUGrKxHqW8Jfp6Wx0x4Fym4aY2qbONh1E6pEKFTKs86i
y5DmIE6Oc38FHrwzCSq/noj9/8CuhmIBnfgypmX7m7U/+fDLWpLaNKOvb7l8FWEV9oJUVvm/vMVu
VfG2IaD0l19WIJ+LJWnBUXoknHwVakW2Zc7QcYGDZDsNP8F9FYL9x0OrpmH8150Hkpz/dvxgK9H5
7e+tWOs7Z/jkka/c1E76+uxCevvfQ1dtSWacwdy0moN761mJO3eGythr1qc2isD/Htq3xYruXWu5
M3tJpiKPHRLE1MljsX2xsq9blBvM89o/7C9S8oIlNu52UYYXVdlbAaE5Z6gO7EH2oZWcYOG8Ebgl
Xe7Z4tFP0Sbr53UTJvLTV1GH+/BKVthmUHcVE0y08DbOIGVWyTkOxLeq61PZcLQl/wmcpxA4aGkU
s3wVBre/VMkVHTja//+lYvKe6uVLvdTJMvyB/AG2oTZopWU8y2th3C7qpkdJIKVDLTKXoL7NgUiJ
iQ/N4lDIvx+Hnu5v1F37RnrXgfDgdifhlrgDiafin2JdYwml6K7ckjn/6dc5ePRMDPqvLc8wn9pE
MZJOdq6PF4qsTRb60c3Xy1T99Lkb155zfvxbGpupu/im27zeRw6/y0bSb3lHoX7iMZn/83j41xLK
/g/K+t8HYdVZgJre3SYrv+Z9kX3389YpUX8vAsPMaMJf3b6veVsLbxk2nD2WhBAae+tn6BCeKwEE
AnvqJ5PElc5WSvh7bHbkKmpxt5rWcyHyYGXZR+K4eW+ogulmXEkCJEK7NPccAnG5/oTerhvaKp5y
SG0ENWjBe4iHP54V3Y8o2aCvlimT7SjubpRPv/kY8OLa80K0B51KCXynacK+yjIBNRXwT08+neIu
pKYb39eW8t2nlDC3t0mStVqz+9jnxfuFec8BZ1k6s9o5zyL8cshG6qbebvqQdJtN7jwPUnugeWxP
4dfHY2v+QN3Vt0Erw8XjPtiB1lsDGp+GV1/pFCayLQ8cHGAkdW8fumtZzm0x3qEEB8HFLQ/+XixJ
Phz7ASWs4aJRLcOI3L16mtB4xeOoL38VXvGU19312Dv2lPJiE04hgBj5toQeds6/Q63q1rLgNy3k
BbutY3Gg7vODaCSLLWcfym/5mx0JkvmmhvNXcUr7BKix7Kx5KXtvuOfbPfgUXr0zv4SnUtyiH/Ls
niB0fyzY1CaMZZ0I6OWiCTuHL1b3d1YenGMliOtikyXdMC6I/BM/HOOc3ThCrB0/P55g3Yqq9l9E
mbREMeENi5zXW7nI7A5mGtHGECqUfxX+0iRRWHZ+XFudB36+COwytWPsMH49C/7nSBCWjRUOABrd
WUHyDzWIeN9ZfWO6c97dVL3eo/Z/jgTbNhe27Qp6J431bI/OeZDtj038eWw73bcru+k6KgJnpPh2
Or5tGQ6SB46m+1crgR1kVYN7sJHeo2h5R7f2twQt84mERoCp7sOVqBZbnXkeo/19Qe9dPoPunG/n
xT5tC4RuLbDASO+0iE+W949TOVervEkQ6VfTEWD0/n/7Z71IKpsVyQqAIZCVswinbneElO/zEPnR
eKC2v79ACXvHHpi1FpLeW3Q1S4ucfUemgVsY5kdnPmXlXrzByfNhCFDQJ3YsqD3FEZ+O0dH7ajNG
bw1rCylR1Orbq1/fNuC0TPiy1zdpfqQs2j5kkwdBRHDPinYDc6p12gr2Pif8Aqml77IY4rE9Aq7E
HKgdGKUYq94at+C+TEDuZ/1pmkKI9XKQYppafDTzoHZiAGkDGRKJk6yUVGwn0dOyi8sCAAHD0qRJ
H2o/BthwBcr2a3BvFrRHFuH6teHz1e4Ppie1K6N2yGQ7A2xUQTLKneqLV7MUSqWGRUn3+UqYy8oC
bQN14acbwGxVNT1RgW6Bha0H7aMEclS2iyfyUd4bh603ax2mi1hokUyBmE+HcqzKmOtFYzm0WFnh
RjmPmzUosAyCgeXY6MryCgnzrPTbJbqvGyhty/6ZhSZFhte3l77aRdEsowe1Snw49dynqrETVEZP
o9v9FJtMDn292kzBh3rpnaYL7mtZ3abVexKRScdJ4zpqJ4UEn8JUVFt0B7HtjVv9rdj8c++Yqoy6
4ZWVk2bWZosWXx7Z1XfO51Nhte/lUBvQrprEoDZQlCWlSAZtcO+m/knY1meRW4YNsW5oJabQwTrj
Ih25f9oEi6Mc7fbUOkIngpz5H0babRuibqb03pTbB6/OvrdY98vGRLOn+3ZlWQzqgnhgve/vZTTH
VT4nOKwZwnSfuFc2WmrLBLOysEBHeXTPcnTOFrhTfWt1on8OA0Bni6x0z0tY/vXY7XXOowQtiaoh
cCYbVpqbP1050GSK8u9VhW6cYy9QlslF2OCOccPof0K3zEEVf4rivBPnx8NrpkFtnnD6bvNxc07v
aHyNC7tKWm7Cebx2TQgHUkvHPqsrKVixL1idBJWfPQpcW6EoSC0W88Lr/DoOO9kvH7LGke2nqrSE
8xW823R9//jnNJOjVpi7iTuTk1tIe6A9ayNI9gb1U2MdU6D1VQEpInA+8bx5vAf0o2P/Goanrv9y
7Mv3P3qxK13KbaodG18OpuATafOzFXUxHU1kPjrD7N7wYni7cBzbZ8t495w0qj+367vsSNvoPutK
XNv2Ei5tgICwZv+E2U2b9mC6U8loBe45LYCDA5T13Oq5aOnyoZzC7FgyVdlom20btxW00ncH+8KR
Z/EmTfQuukhQYhiHyXkZmkXcfVQwZmi9O2DfalhkkX8isFPUPHG33vU4sABDJT+iV7gTv62+7TLD
fYgmyn3FnbKlEt2SL3m6jq44NRZDvbouDZRiusEVZwpra57HEb7abH1MbPmHy810/tCNrXjTVtgd
ODqdHKTc7bsSfAixFeUmti/NOqHC+qFIUAT2Ci0pxx1w+y8H3BpnTMY5tNNjdHPQmHXctL3W1DZA
P/fvmJtGNlZjRvI0K4uYstuQk3PN37vON9LMlzJ8qoflBMm10+MMorOc4nPgefNkt+Dn2nr8gC4V
4A+j5ggVG4Jc7eApPQHlKlYPd5sDQARkVx3+XZVplB/cC6s9PINkhegZHJZW27dq5X7irYBQHjPN
7g8vst8SdFY+1u1wX/s/kCk/FdzUjqIzulIswU1pBs2qPLsvwTp6Z5Ai+fJN1EvX1ISoubbz1b4L
VM/tquhHRLIXofbVidOWfZ5I88GZNmg/jKAK/AievGvQvaPlseyh9mP0Uz+TyPcRhL7z7IT91UEb
6uOp0CxEah9G5PSrZ9t5nvY+qjxd04DEoDkX9mSSA9TMiNqAYY8z4Ca2XO6bBHVaxtwQiqqh6eJB
N7qSVwsAwgkDqjEdwKQTNfUz7RpDVtWUR1Q+26ZzrQ0A8ezuSud5sO9r5p9We7uAazxZ/FO/mkJN
NwVKiuW9C/AJiMHuOSbiCSzd7kk0trzMQX0EPIt04bn/DjjWgkuiybI8ZYJe4b4X27LeuhU9P3Yi
3SwomdXtHBCXjijhFWiyKerwDGU0g3/qhlayKHhb23YL8wIIFKiszzUdbj4qhMc+XG28qNx5hQZ6
hjLLVMXL1FxoeXBfr7ZcCD8Ds0ppsdTOotMof9VGUI7GX9SGi42DWSav8NHSihIaRHHneO8lNVER
akoVKsGtVUqSkQzDI7IgBvWlzb148m6SGa7BdJ+/P3+R/NGhPOeARbI0nKfEC9u3IeE3gJIPDr87
0ovhPX9cxGo5wV0E8tyL8FqguaNrjnqMGqy8pZk3M45pLb+JrP5R1vW3x1GkM4wSpFkESZh+KMJ7
bwFS21oXzxG33iKXY8MrQUoyMCdy6KClVv5LTN1TuH217c5QBNd9uxKmpS/WJZgmljoej+lwIeLj
ID4c+nC1yaKwggHtOnvt2O6uaOo4r0Pz2aKtwS6aDKM2WgCeIutZcp5KxwHs3zujdpY8/nLd0Mo+
J2N0grPAFxeR/yZlVcViManP6cZWdjq5a3O+1EsAPkPbOXWCOeeSHWHwwXqhwrdq5gEM39fZnTnl
uZmHO2oChmVV99378xfxiQKAK9mAZZW0Yw9RbLd/zufZev/Y4ho/VDFbbmON3USq8M65dfM9cQJD
yIUwU9eYbnglREWXWbQJG55OVn2ZRy8W2P8xx1RB19lGCdFSLrsou83TpZGAZdGYZqZznO7LlQC1
Vge3qSUM40PenOYsKeHtIT1oGBWJFWWRjHpeFam/BMBXZud6rG9LVN8eT6vm/K7irqp2hYjVtvGU
k/pUN0Ps8vfVMmLDusOWvljep3D6euxVSszWtV3UE4IrHevvUNZti/5crOjYoV9y+x36dmKnMAm+
aqZbRWJ5GQRatqblqWetJ9x730dmG+JAN/TuBi+iLBorMJPlCweF+d8dyz40ofXpsX10I+/PX4xc
V1MPmpQ+BLKTfHO3aUokNwrLaLxU7ZtY0efWCLrytGDjn3yD0gj08P4OIO1jyMiaTb3aOWHbzM9H
qLWnLjhegsY5VWxGrWmI7fY7iCnmwTFcOuj+RAnlXozZwiIS3PlGnvOguM3r+AmCzefHs6AbXgnn
sA5IZLkTZmFil46Tk0BC6krTMXpfRF4p4KtIq9zrraXvEAS187kvbqvtx+Ny9vmvx1+vG36fnRc+
BNoCtAwzFt6nvvsJtZykyqunpmguXmu6DdYYSAVb2ZMjlsIqw7udoSYSQWCxCFoHU20Sk9T9w/78
xT+AZ2fioC0O7zWQBTTH3UbzvilEDALvy2MraSJNpbbNIC9btsM+CdGbba5+httoQk3rrKMEMfUC
NIQzpOsKRRI/Awmtv73tSX19/OW64ZVNsl+Sdij6Ori7tHiqXHpjY5iEkIR/PLzOMMoqDPrcwt3K
JbwDHwblXV40p2o80t6DrY9KcDuj8XbKC4p9lQBsXZYgAFx7qzjw6YC6qNpW9RBsjR2Cz3nMiuVG
LQhvFEth4hF4ze776IrdGXCRmZgJEBaDfLOCS8wSYN+xrPix3XXDK3YnY1OxzkXn3Mjb1Gn7eGLR
u0WagEC64ZWU6XNvce06Imk/Fu+8/k3vyveNMxgyv250JWN21ro0NF+XdA3ar3R0viIx3ILJ+XLI
NmpZ0LEDN+slmIJyuZ7o4D31Xpu4PDBUAF/LNphZtQJIAw6SOHt200zQU0C300yjHxbtwFozGDbm
GgOplUALK0jFyxLmb9ipbeqzlxX3DSSYjw30WtDuf6Dky77rF08uFTqsVzqcWD6MSWWzI/dp++j7
T73IxlHPBpu2BGTm2HfOFb3ZuZ9Qxg37T51t9p96MfwczGvlEwTWnM3nWUJhogcZSGNSx9bZRolb
fxJRDUw8aOE86zLn7Eyc1pCKdY6jxGxj59yLdsOEbgjhCjBYLfyWk49UHmpQgumVsAXSGLL2C8jM
QZeeOl17wyb5FqF++dhvXtv67zOrxG1QO1nAettNJ1qwRCwEaadDx4y74DI27DOZsLnJwR66LBfP
bhvD/k0zJWplsM+3eXUnJGqvDN6Jpkg7aYK76IZWdj+8itDcPIJYfqqghAJJJLc9UsuAsdTSoCWr
TNpthRj27WvYebHTtIYThcaR1LKgDLeg6DvwUYyAoW7Zhq5X+2tOXXAwRIap1hlGCWIKNnwehdGc
iuZiWZDWyo9cE+x22d/4In4H17GWMLfmdKrRxLx3CBET+6UmNfyHhSWzeTDU4PVFBTZup/Ze+uzr
fjVnyJu68ZUAZr6VrbjTR+qp+mcvWk/Mo3+PUWQYfj/Wqjv93TJK9K4rn1q0huDzc/KhbOW7Iihv
fVlex7lO/S03VGV1r1GiuPLR64l60ozs/83y7oJ97vy/sNWKPdcQsBr/VKuE2YgWVVwogzBLdEXi
RbicCzP+Oa9L54TWDsNCoHFRtVhYjHnOBwKKaDt3Prjg2UyskptQCnsCeGUuVF4WJ7IWNMw1TmrN
7cmTz43Voomjgsb5z66/+Gjwf5xSdT+xm/BFNMy4L2sDt8dPiIFcS7f+TtF/dHo8uG4elCDu8qjK
xxEcFD3bfs9uf2al/dUbpnfkaDSrPZ91WTZ213ROyjZ6knK9hMJ0rtaZRlmJofdu9fj4JSUlnD+2
cOd9X3G/bugm0wSz2vMpi9wTZShICnaLm1OxH4J51yqnB71TDWYfYpYjNJDTYXBPVYvKqmsbAlhn
GCWAF9CtTH4Fmwce++BG7WnrQkPa1xhFrR12vMnpkA9eKthEE96s7wccYgBd6gw7W03yUauHIN4h
q1x7J22G4uSzL4P9VzCwN1mQbqMpdnU/sb/7RUzhctUC9QrSNDqMsphkODuOgdPGFeQBDGGre4US
tlPYslr6yD184OeMtJ/5ssPSTAlUM8Nqz6bfDxnrJZQMRrvtk15I+1RLsCE8Tgu6j9/f+sI+zBm3
EAhikk4tiTn2o20VnAhl18fD66ZYidumi1okgdYBDSkEMZo1ruknkc/xmkVJ2B08X6vVwybronlu
B5ISv7rMdRBXM72PVmEIBN1PKOFL2Npt7QA/lQ6NbftpikS85OVp877nranBTjcRSiCPK6l8X2Ca
Sz7e2kBeQLb5KVwDQwrSDP+fyuHc+7z2ctDZBuF1HsUJvUufrXI1mGj39VeWSLVNs7alGFeegbxn
k6ht/87r9WcY/AEJ7TE/VeuGM906e5hDN51p/1dXd0D6jn85AzNstzRBpsphLRWtJOYZHgQS0i7n
b4NpNJhGZ/n9+csIm32/IAvoosuA2ElZt+OJZZubjNwztYrpXqEEMe/5yKYNmXr0qgV1/+aLFZXd
HXFnSqM6+yhx3OKU2lpyV4TY9nMXBDvfzJyuxxYxtS+z3Roo+uVwTnCT2lfX4uGZhia8kM44SvSW
Yqr5UtUEmrrk3rEu9t3pjrqtIcPphlfitsUlZigDHO1sO7ptNjqnWPlmRaZ+nEBfH56oZCxd1DhR
yFH9AZbnCb2M3yuyJNWhDhJ04KlsLI4cx1x0DCzUwr1WHjkNa/gjAjndsa/fM+oL37c34eTh3lpm
tUvqQBiJ2sNlZscKn0RtwexpVYwy8FHca+lHW9Tp0KD9yLf9j48///WsBijfvz+fQcC7L3LUf/yq
ffbn6mwR+ZODti+oTYnz9cAiapelOzjDsFLLBbVImY/xZEdFmKAc7Rz8BSVwg7Viou3h/W7fvS1n
dkeR/jy5863MyOfHVnp9eSSR+28rAeU0Rf6EYwtbwQBe88mPfeKv0Cwcf601zkqeKw6xb8JflWBm
KEQXnGPGQxDAx4MHUVMCjPKhVYConZeVz1an2PU6J949gZ0EjEHUqACocSa11dKrcKFQ94hk6uUD
WHPLD24N/lYf039phWNabjQOpbZbupMVhCEEdlLQMtJTVvA+WT325fFUa7KR2mrJpqjuHJD9pD3n
v0cpP4slZ3Eha0O+0Nlof/4iX2TeBIaSGeewmTsVCojem9ZCk7vTF+9zbpJq01lIiWrcxeTQlRNO
imYSG9y5eEHdDybJjFfh7Eip4f7aF/+Qu6O/sRlb3nwc3sH/kzL7RurtNrbeVWIH3E9rkvs35pBj
Xqs2Xw6c4caQUC/lTnMfguU8HaKkw68okR1EKxqPHPyKF1pvABf+0Bg1vXSe9J9AdhtAU8BIi7rK
ObSK8+aBzWx1DjqSsirjHrUAlTr2K2PHnyprjZ08eBfM9bkAXfLjWNC4kdrX2RBiUciKe6nP/bqN
y7xu5YlmKKkZ5vX1shNRuzt9afnWME770d57WllagYh8K2hcll1SQs1WZkdaIuCyqmyW1WL3KLbR
ScNxFVcoi/0CS7M0nDx0dlJievNLVo4+NNBWDrRgzPjCQRQ4jIYigiZlqBpZ2Tp4IWQRsfqQ6S7s
t3lVAwsEwspu5R+OzbQS0dvCuL/28FU3KJ+ajFTxIP1fj8fWfb6yPs+eH872Bpb2FVJrbi5TL9u+
jPsNt2NS5tP5kRLFgw8GmgJ5O7UhG8+3MomCH/aaJz6OsLT50a5/P/4VTUgHSkh3o2UFTYZfcUDD
NIHReLDKuC9MwG3d8EpIQ2Rm2qTXr+mGDXbk1FeW71BrExX06/dZRO33nKtCRivW4bQEvQbDdQTr
39f9zy1oIC+LjQBvYnyCIbR1L9un6sUaMbtiace9opCR6Szs+oaWcwiCo0SyRqd2bgC8+VPXRzA3
CG+12zO0AI3sCOg/Wzrd+eC9Qyf6iRF2OjTvarenEBuAASPmXUr/tm7V84IKZzcHnx4Pr8kfqnoW
yJk8iRO0l4K3/A/P5e+h3wy5Q+NSqnJWtOQUF3MtVom5v0dudfat6Dd18wMEJ7vdldj2wxXFR9DF
4/gQvSucKOklf8fngwuQ2vXZN4FdDxI1F5A7hFmCbu4QtPG250WGidVtZdTOTxYNZF4cuOkGHr9K
+DGj30co/HARon7UnKGSho6x2N1MV7C6CVFi3BL2yDIbpdR8zS65P2NrCYY3sR06qxO1O8+KxgbU
mphvx0W/kKxPPa7GiWUqw2g8Ve3NC2YmpnaBLEbki+Bs25xcXeGYboc0K4UqqRUGXWTJxfZSNo5v
N+h21XP4cVllDHX1y+NQ05jf31/9Ii1xcMuwdtpDjYIeECDkaXAvOS3Pj4fX/cH+2hfD+9yaVhqW
PriCaZIXmGEQkBSe/2Qk2tf9wD4zL94gctFWjQUbUWu4Lc2QdE731iedIW3rfkAJaGpvQRCO6NWP
yildQR/uZmXKp7+jzJSqdS6krNWSuA2Q+B5UvOn2MV/Je2pa33QjK6vzQNH31GbYxNR2+4sJ8sb2
yenxvOqsrkRtxoa8jkKcCpeIpihdn3I2n5iojw3/HwjXkAEiukReCrgxygviXpD16uBm//HXayZV
hXDNu9BnSKx9UiG8DIbB2c4/+f0/uXH91b1BqYKBK2QcAwqNhH6aRYwr3WTK6m/lxi8ko8njv9DM
gQrjWlDK7+dpX4QrtHO2UX9pW/uNy4lhfI37qEAuSyzVJjv8QxOAlqSbQTsNZm5D/Vf38ftLX4Rt
h4Om43SQa5Fz85EPTjJay0fwzRnCVlOg8pSwbcGJFlgDbEPd6gcf3DN6228tyZ/R3ZaQwrR46aZZ
id3CGyxsJyDBMKzlZcu3eGj9J4fWSZMthgVMNwtqENeTtebWCu2fufwSlUN1opV77BaNqIiuJhq3
KMgQCHPD74RPcRn278G9dGwWVOQWq7ZpdO1ig3JaC3kwfouAaGnyKB7D6IzT7yG8CVH7O0uwaFll
30H2avgYlUlbP/v0DdQeDoWZCuTqgwYSGHQXX3JkbHXTdUav58T45fHwmvlVwVzQ5QRxCu4pcIRC
h1FjbW2yMWFCl79KtIkNqSqu5ROoIrgh0G3e0JVpv9UTjuP8j7dt0UXaBHoVWymuzdp7seUvf2U4
72JLXLeJl7HlAjofetCMSsCDPS+g/eb56Syt1CfzFafeG+XCUHLQ5BMV+8Xm2t5YMPqQDAZDpvul
WZ+Z9f3xFOnGVqLcHXz0nbvwr7WPktGLPmGLcdoa8unx8DoPUCJ8JCtO6R6maC3m6EwzMZ3HoP34
eHDdtysLdUvBogbIGmCI6/g178h4LUgRXoFGGX48foPm81W01+o6IC9qRtQic+F559zKPaAuwCRm
2oJpfkEFenmSR5FDsA4NcoutfrtUXf3RnxtT0U03/r6GvFiK2oDP1PYgDlc4/Mb65jSPy4W1pkqb
bvh97Xgx/BiNreQVQxJsowon/sGP+4VvpyrMfh6bgf3NL97QzX4fFovtp2LmT262S/wekmyOiIrv
wnkTJHA+FEqkFDFOtuiT+M6czpC4da6jrNLdwO2p6jGzrAmSYevOhJoAHLqhlZhdS+LhpAwt36HK
uzz2vKn9B13R3KTFo5tVJWgdsoki7Gughqfx2mbig8PceAqGg5ZRwtZyyjYaZmB0tojf+rYvwEDp
5sdSsYryaiIoAWQlJrUd8ouswvMaDpfVMuHcNaZRMV5rPlcZDyGJ5Bc2xLvYHQRbkDIwdS/ohv8/
zq5kSVJcCX4RZiD2K5AbWUtXdXX3VF9kvcwgdsQOX/+cOdWoU6ln1LEOQhlShKQID3fBXfPV8jpt
NfD0WHiI3rtTu5KIKIUuZcML7jrblK4TaP6QIOqi1jdO3VxdG2/8dN9XZcNv///gq/YwgQ3bQQZH
Z8NzVbJLo1fnxlXpiGxG+BOUYxqbO3wYftUsm5XJaMX6kJgRR2vZARKD/adBy/SDVXV0CBwyaooX
guT6+++l48PXpp55OeuLNZ6AcBlwn2ut9XOCy/xsWPtOFxHnlZfeMC+ooceMOgc7Kc4s3cPDj6vR
v7RCH2afg0JLH2qgFECUv4a+4U6BoS07fUxwYLABNJ67IupDFhRkKUaFe6mPliFPhRaXBDgR3TXT
YnXxpp/jotONYM6sLhiXPfz4MI2I7XIq6KBXSNOAEI8cfFIdy7HaZxgR1dXbOTcpqitx25oW+4v4
Jmh16WDWxoOX+KlKC+i2nxGxbM3cLAGrpobEUzXEbY2i++xcCFc9nPybfkZEguBxrT2AkpFa8XIP
kjFr1hzKBvhw3W6QnQMFTzSuOdZ9rNu3rFxVPdO3f5X5B2bN6nVK4OOAJZZRUn/OPXJZnD7aFZvE
LlfL69vO8Rsntjl/XPiPbiYgbtjXnWGKcgIDMUdeQd491msa9A6g9c0PXeOHfXMXrhK6YXZmNRZO
vKTZQ6UNYWpAVSdT3UElkU6Eq+lLB0GmxQVmp/AeOe1OvBhiTVtCne+h/9p8TrhRDBkF6KviTtwN
9NW3fxQAOLXLrqZFUxQTgDZLQfG+BFyw1g5eab0MFruM1nIgQ77rlURE2Jo2WYlbEQoxu344L1Z9
dDXnrLFekUu4vfWJCFvjc6rldYELl5t2YZIuR07aQ5rtKzUSUTvM40becg2J6iWvQ9QJTh36pBNv
2FV2IiJsLcta5Bw91IXK2v6L5fQFvVXXqdKOe3Y/EVFreOQDfjJj79i682mEhCMEBQ8NNG3vD397
9xMRsWaNetHXRrbEib6AnZEH4PQ9kLI5e76zK/Yg6v/34uLjxusnkPiKTdOP7c4MnaK+TIvqOSDb
PcJzwOCEV1aNN7ax8RBAehrteb9dU9sVfYiIUVuqIu/ymTlIsGSxQduI41rhgN50n/2Fy0Q1kGHl
XbrEtDYPKdGCumag5py653asvt7/hsRCIlYtHUBS0jTImE5N+dAOBg5LdtDzfd32RMSo+X65Ao0O
MHdTjsfWhAL7nBSqLNfNu5BrivVi5lce9cgIpvuJNp94aiU/9LEsFLfcm5bB6NtXP9wTNaC2tdHQ
jLilzwszg8T6x7FWRViTTV3Y98WQ2/OqzfM5LReQWY9DNf4s/DRVcWPIxhc2fgoOJrfX2Xjt6WMz
P4wqCrObIQFGEU4rV+9LTSPWJi4ATj1/OqbtmIQada8N+NN3GkfY99CYNpwMRJvxiH48VG/n4nEl
Sfvl/o6XmEYsDQ9TP3Lb1IdrM1/76slQdf5K9otYE+7w5E1x0xyugN4uNZRRf6a72nJdUywI65SV
mbXo7bVvxme/GqfQoHw63LeHZEnFUjCQSJVf9pj3zE6z/obrqz0f10wRw/59sf3xNMXcN3N9cKOF
GjRNBqu9mhDdbhloO72vTneZVjPs50hzHqxqjpw6MkAHVKjobWRrvP3/w0cLJJVIMvT9la1HazhQ
VSv8v8RQt36N4LfI4FWsR1v6lVpl6K/HsgejXJqFLf2ddul5zTgEJM2gBb8xJARBRYNGWwt8+EiN
5lG7/HV/yWQ/T/DujjVNZ2SFjiVD7/oILGiVKBLq0vUSPBzMfrlXgp37mrA33SJHYzAvi2ZG5taN
kPyzai9p8WisbTBBa2dasj03JWwTweeJkZYA4dPhmlmvrL/O+rtSs0vimGJVGTrUOeNurl816+e6
PkEZIaCaoqS8wbhu7AexpEyQNwbLMSd/90vhmY990RZLXFGnBqfyaHJPe2Fj17ovxGlWdkbL77Kq
SGslm0BkC5kgcZ463daD26ahV/THVskYfPOZ65piiTlx85m2JvbAlIA8yDgkDot4+UjMNfDNb1x/
JyoioZtkzjY+JYQHw08Zg7pWf8Ut59QcyxM9+ycSNGESqQ5ymaGEYMBN1qPzYuiveUYSI+BpPwA1
AqGHfceVWHR2HPCap83UX01IkRpHjygCs8wVRc7gzuEtKGfc4dpHNd79Z/OcnrIiMNvAOJRHP1I9
I26jv7AIgs9TsoBTleBDepxcu5N2KL4icIVQmlPg42RLIHh31+azX5fmGqcuOirzktUB6naKK6xk
cLHcDLXOzIEmJQ6w5DVJvw5adD/KyuwvFpj71hr0xcHAbaQ9G1F+wHnyrT1Yx/HRj+y3+1+Rzd79
71G11LrpzYWnx1o3hmPeH4pc31NNcCHy+t+hDX+dx3TtoG+xUBJMgJkfJ5onityCbOKC53rVMtO0
tvWr1/7myWvGdhXmMO3tgx8O73Ii62yDB+DqumetvGj0wDsFSe5m1BvhWiwXJzMvEjYkHai5zgZS
sxWQV5/6LnB7laCC5LAxhaN5cYrELiYA7Ptaf09c9xOocr4vhrvPkUSyEA1E7gkS2Bh+SH5bbflV
N6ki3MjWU/BR1i6pk7QrmmXaN89/XGrFLpRYRCwU9yudHWJjOa32YbYPLH/M9+iV4PAQS8Qais2t
O9k6qFOMJzr5gadpCqCSxBoiE0ijL7XZgj88bpvkyXWB8bFZvYeRf5u34Jgp+P5SFHGGq9cfteWZ
tortLTm3RdJgkhJHs2tMertrz93n0nI/pezLSt6HxglB9Bto/RDdj1uSZ4NYIp4NoEWmHohhqLYE
1Cpi2yuWYO3Lo+fhnnD/I7JVEK7bAG2zRS+wwEk1xj6ESBzDVzxMZEMLjmq5i1vhGYgFzpv+kNjc
OQ0TeBj3TVw4Uc22ms20R48BpIDDZjEfp5Yq/ElmeMFP0d5kO1MFP2WpF5gVD9rlzLMv0/zPrqmL
ZWLgIri7QmQ4Jqx7B7QwLKpd9SWoBWy36A+RHYqH/mgOOOsgj3TSpyVM3eZ4f9aSKCNKtkM705pK
AqvkFR4PEXFPqIHeH1qyU0SS4DLJ03JosVOc/tcw83AtVV3NspG3H/PBHrhgtHQcKDgzpmeua2Gh
WYo5y8yxffHDyAZdDDtLMGeNvXrVw1z9LvKd990/yr9rAp1VlMhjMrdHtNE+s3nc55T/3sQ+TNu0
s3m2WQ6emPlqlNdKhUeXmUNwRwgGkLmkMEflnDs/TEFwo7qly4YW3NHTsgIVLky5bJ66fA3G9UBM
VRiRDC5We2uWQikJiNk40fTvaCQ+rAsBtZlKsPI2TBCkFIJDMrPr17XdfP1kHAEcOOUogERjCLx7
xGIjC6iKRE36KeGeO5ttOzVJgQ6Tz31ET8OJRe7r9E6ep8g46OdV1SP7r8ffuOOJxdIsc7SRlvhN
fQQcStiF6QEUwS/aU5qc6Xk56lEeFUNkTJAOOtyPEJKQLFZQs4R5qLrg0rc1Yk+6fvCmGcQob7Vt
7aItwUoJDl3rfGktYEiuXf6tzz87KlJWyZVBVGR3asdzDbubrvX8oyDnYX4Bce0K9VvtYXGea/7t
voUkkU4spJro9hm47upxysoTa0DsNUzD+/2xpVtL8O7CmBpaNFjx9fMSNpfhlBzas/55DLVTcUiO
puLglX5HcHWKFLdtdji+7M/Fm33kJy8qrsYLDoZjfsxOe/RTbPePiqrTaF3rbTcTB7gXcIihtQWX
n0F1SbwdU/6oqFZemVdpTtAkWvFzmnwzGhTkuaWI4BIj/VFRBQFgaaYD4qF1Mo/owj4W33Bemqcl
qo/TmZ38Xc2IMNPmjB/OijIx0srMfR20jO3J7IcvfsGA8aeKB8AWl/4MI3/UVp1kLIqx8Pl1YlYI
bthgqb+sY37w+gBqSLuuiX9UWAvTmrRch7Hy/EzKh1mVdb/tbn+UVY00STQ2ItgmcxPpbXJyy12I
C5hduDezhJiV6yCpUCzlF9J02l+t1j4t3JsVmeDbwfSPoirzAWkdm0wHfIdf3HV6ZDqNtLyKuoQr
1lZmHsGRi5Rpljdujuyhrpf8yL2dm1Isp1pOM4/DFiK4cUbHd9AlJ7+3FRVJybTFYiq6b0fIx+I2
gAI5g4ov9Q81yVQgI4ndRehUb/IJnovRF/LiGUnYZp8r/jp1KqCLxKFE7BQpLFKwAhvHLbrIZnYw
a6QOhtI+pmv5zr1exUR3OydPvC3wfQgMQ9OMldsZS1wU32fvsfHejepJs9+S5lzVX+6fObKl2P7/
4RuEdzU4lOBg2VRdrdkAFdeuxkCXiCQfS9VXU5YhJtir8dOxWwi68PP9WcuWWPBds51sZuWo3kIP
/lvWN2dQwj43qf2CevQ+1/KEs9irXKNyob4eO3wJLGNFw4SKs+dfNOuNkCxKuBu17XtL5mw3O+Mv
/VAciXtwoiGyjiVw0kEfpkdtV56NiJQfI0j2Wc0QhPTZiRqiP6R9pRhaUkMkItsHoROrQWOFgyvc
LqgszJ6nIbKTIHnsAycg+DXtdEmiWXE/kqy6yPlBfGaWeYMNRQw7ZPZB9/7R+E9km+9vKokriOLu
3eo4TdfjamdOGUEFuf/moWAd7Rtc8GXIZA+T18JW63ztwHZN9vmvqOzuDgmAWQbGNdhyyIrhBGa0
w74pCzkrveOQMPSRifDR5BWYfW4GrjXuoiB1iSjsbmp+rdeZPl517aEsIq3+2u2RqMS9U2T1mJq8
1i1mIkDXJcjtRseHPNXy3XJnVfeEbKsI5y5fe60A964RD/mZen/P1Y/7JpccLSKjR9qkfZ7oDUg2
Rnrkng7SdfMBRw046elVKy1FenXbdDfij6jmjkfMVHSzs0CfIbvUFvlWVMMz6XJFLVlSbyIie4eV
0zYDocB4nY/TwQn5qb2mD8txex7TcOf16g8Oj1oz2oYgGhQGSAXm7pAnPMoWdiqoqhtBEnBEXFab
661mOeYS2+RTb/yoyYMN8dl+X/aciMCs1Uh73pjGeE3oZ9aREBBIxXVctsCi66KQCOoRc7ym+plX
D27yyDvFuSh7F4kcHpOWga+tHLfFNY88zo7N2f5un6CMeaLhEJuf7ruCxMVEgBZzS23QPRSIUtjf
98pD4alSBTLrCN5bIVOppZO9xI5dgQN/CSf0J2ncVFxOJMOLuKzZyAtwCyJlXpnIxZsstR/Lwgb/
ukd3hmYRogXFa7/wN8iE3xroe6UR0/65b3YJjoGIEC3IsZU6RFWBWTvmT81xPq8vQ0SDMkqjnXcS
Eag1z8lguAt20GqVUe6QwzKrxMxltt/+/+E6C0rc3C7GdbyCPmiJOgcCwuDrrgPXz7PDfQtJNqao
uwROkxoc42S8WvlZn0+jiulFFjVFySXNb3mRb3Mf/SA5D6cyzMMer4twuxb6kQrCIAlqtnB3rqy1
7WsPCwwQScCyY8q+JsmJ0a/3zSMbXrg3lwUSJ6PDkZWZ6DFPf/t87gBVeXcTlT6S7AuC+zaLl8xz
g7TSMtlA0A9hN/RNYLkOmmtTVcJassoi1gq9SdTUeYnsT58C9sbBJbR3aCFXPTHPRaYPYb9i+ghk
nftt5IsqESO5QYhgqsW1lop7SCa13jntvlsZto/1ACqwsKled62wCKpaKxsMC1tDsNP+HNPDWqOl
4ZuTKi75sgAkAqmQlbHR84/kbfWApHfAQxY1yHZv5ws73f8Fkigh6rFnPZqfPIJPjPzFg2pOyU6T
87JvbOHoRX+kNjQGon9dZcHYPubWFHJVw6Js4oLvQrzYaqwFu3JMXkkXJOn3UoVukG14wW+9tfKc
dBN7I0BoAWI47ELXEJGiw1pZ16cmsrSJXx75bAZO7SmGllhDxEsllOf6osEaE/E+eUieltz5TFp9
X6AXUVN6Vvu6VljjlQ/NZfTo3+CiV6YAtu1w4wousnLQzjXLmmDu3WGMkAKI6lAL6bEI+KU8/h+p
/m1n3PrOFkQ/HIjJUnaGM/bjtU6OTvmUTGWgFVWUe1foFwUjbp3leNJtaN82z934+74PyI4ykbVj
MBKNo8UPd/O/+mgrZHhTMAbGa/+PdSTnZR++nogAqw64hCbzsbeQDKDVcdpXCiUiumpxHa3KNh/2
8CYd/e+On1ynWdUALotwIrSqHWejaDlcbYqbixUW0XzWL/XFu0JSLby/AhJvFuFVhW/Po52AUnkp
T6b5fUgVOW1Z6soUDl/D8V23pMgXTuF0sFCUTA4ki+wO1xQjpEEb0idNxVwj+REi4KoYOxsKOlhe
2/gnrfVj6qsyBLKRhSNYMxPTz+rN+/LkCHGPa52r6DJkQ28H8weHy0C96tY1LJ/awOuneJUW0a41
FcFW+uQMDAC0NTbai21NoL/Z1f7lEhFu5dbMb3UfdzYLLU1NE3WEBahV3J/2ZtMbEUjEV00N5CZN
jTZX28+rnoc2aTWQcaTQknhZMtBZ20NmPINXfC2v3Ab6fF/4FvXbm4JPKzWxxmTxru3y019UVECy
JRZOYcAvWlMrx+7adO0D4NdAYvSKScuMJZzCTkZHbWqxe1jVRWbbBHR47Ks4sV+p88tzFF4s+wGC
E3se2h5yw8UNTiffoKk1efOn+4stOZJFzFXXUR9KnNijWaVd5qW7lBM7uDo77xte8FsQAbXu3CVI
nPcgnTXHo262B8dWFb0kl2cRe0UdovdjpyFJW7Pj6KSgKpvfxsSJdAeIwJXtM7+Iw7IdLyEtx/u3
4/TBX9jjgEao+waSrKyovOSUKSvAfL7GCx0OTVVGxFJR6ciMs33yQ2BjHfIMGRTYYrNkX7MRS+w1
T62fxUPqXOuqUV2NZFtIuEBnhVuNow7r1PSb6750FNSeigujzDqC4+Yto2NSYt+3xfipq9PTmuU7
DS84ru0uDFLkyMjohWtf69byAt5MRnR/WSVP3n/7HT7Y3uDVatbNaMTG+C2fI+pYYfrLKF7vjy6x
uAjOalzDQSkcsBPeoZryTW+jylXEM4nFRVzWSPPRZ900XksKTfaOLckBavCKApRkR4pUHGuRWm1P
TD1evM+u+7fmVEFCHw3rhaIoe980EsOLGKzOzNAJZad6bDVfmQaC2bfMvS75X/dHl92mRLzVaBol
On6xrhvgp3hj4fbadcxgPZUXfrFwIay/3f+UbCG2/3/YQV1Vatk6Atk1DiB0XurH3lbZSLZ9BIe1
QTc0QgEbJcYyHrou7JuHjBiKBZC09BARcLWwwnSaLJ+ukKJ4KA/0YpzI0Tnv7aoiIm9FNhaV2xvN
dEXb0MygpKU4q2TlUZGzgnAoUbAVA6/P63FBHWQ9bkXS9LA99KxnD0+uYINb3V9gyV4yRP6Ksinr
hM74HDivn3wWtJfyMF+dN8pRWXaO+nkIRkWO5vZmgprTfzeTXo9jA7PB8XI/XIrkZeWpojQlG3rz
9Q/7tBhAx2SSekLXZl+lgZ8b7HcNoOi+4UVIRTOvna/neA6vxTExIktVUpBMW1RQcSyWE8sC+rAH
1y+9jvvQ4IaIoShxVybrghMLosknPfUvfHRxK1Ghq2+HN0NUS5lLl0FuqZ+uoAXN+CkFJiw1QBCg
anu4FRoc3RZdYC1AatAVo3fZWBOsHO9bPl0I6RUudmv6oDgUtzyhpp9CKtO9WOnwPPTGYZr8t143
j92keqzf/gWWuNUTl9i8XPQszizz0aJ1aEDIjBMVg6BseGG7d2wCxZlT4hd4eriAW7wp8gik7If7
QUFmoO3/H7ypmVK97RnJYpPSS1l8btrPwGPm6LKduSJAyz6x/bIPn0gW5JuT0sjAu+E8sW8m5IJs
NoQZ6E/u/4ZbrrUt8vb/Dx8AhYepGRXxL4WlOQFfUM0B0rCN7o8uWwDh8HLdtUwz3miXLG36oLGs
czY3b4tdHe+PLzMP+e/sS9ovQNxgBTLLz4JitKO6b/Kwza1Qr1WKqD4GE5/Ym4mEyydvTa+DM2Sx
T363aNEnWAQd/ampWxxY/YmUeuiNKlJkmcWEx2NTQYJiBfI2rnCB9jNk5UcnAo+0YkEkBhOBh/qs
FT3TiXtx3PWhp7+qBpT166uWE8VNfXOtG8YSwYdTBi2zZMSKM/qs+e/Z2oPh4GVmUB9TId8kJhIR
iAauuLTQaw18AzTU+wKcEHU4lZ1iT8mG30z3wSM0w7Z6T+fapZxJaKC4wGc78rzkcH/Lyobf/v9h
eDtBOXbAc+8y6VWkz17QG91h6FXwTNnwgj8vDk8Sw4L9vXUOCZKH62RFi5/unL3g0BUuEPWaWd4l
dd2DMbkPjlYA8qwCvcm2p+DPXtL7czWBJanUIVtKvUgrux4E+d0xTeYdnJFwZxF6yABWdpltsBj0
YFHjde+pS/65v7abkW9tfsF50QYOeKrvJbGmtz+nFHV3x2xVXWCSlRWxhlqWzkapY2X7ogu9lERD
SkPqqvalZO4i3JA1nKI7pcXwVZ4HpuW+N8seRDJMLkILqT1AsGcesedBvwcJe2gO7bsDoQz9X3fy
h5VZfYVpp3X+1Z77JHA8/jQR9nJ/SWVW3/7/wV1zw6uTjRkkZm16Spn3q2iG0GrWHTfmzTKCu7Zj
iUZz19Mu+tBGaaZHraMioZHNXHDVNGEgT55TFvcuBG5BNsN4z99Gs0zSd71bZ12BR5P4rAg1ZLqF
RpTCRcThf89DGtj1U7u8ucmv+wsg25fC6Qv6cLf38XfJIcVk8uRHWniKs0o2tOCuzqiV6zjC+HUF
zv6mP1bJHggR1lWEGurAjVZG4W7bpquPeL6/N22VKOYtWVkRYKiVGhRzuyyJm6441JMFXoL02vf6
8b7FZcMLt2Zonjn95Hcemrv040ydCD/mQP2dcUxEFuq0JxmdiyRmPZ64ENvQ+uTijqpYI5v99v8P
DpsxsIK5nGoX6HidHMsM9Xw+M82P7htHsmdEVKHjOwsrqcXinNvoufL5lJ6g0k5UN2bZ+ILXjmVd
1X3d5LHbeU9cZz88HLeKx4TMNMLpmloTMSbiMCBKGshIdMc5bcFxRBSm2fITN04/EVM4WCXoK/06
j6cyu0Af5uhoc8CqNeqY/6WogJHvFSFH9kMEx3Vz38hMj3sXJ5vCGu+6fPWDClDD+2ssiWgixNDo
oOmwWHhXd5VzSbOlCQ3cNFmSvMAMqtSb5Df8ATLM587QxxYbqdbSszvl5jmfWBrV66QSD5F9QnDk
RDMyz6gRmS2GHoLEipIN8EZV6may4YWj16WuAcEQB0fvNIR2yWJz/D7ZO+8jIiGc15IRVLFwBG5T
1PCboQy5of+6v8KyqW/e9yFIFI2Rpa1HtEvHeMAW9E8ubbg2eyj0Ef1FrKFZ18mUgYnzoqfs5GrF
EwEZE63Hw/3ZS2KEiDHkxepr02B7l3pwnxzICgRN2u20jHDcDqSnNMkx9UEHgCVfo2k0Aoc1p/tT
lxle8Nx6QBNUnuPIXU3nMPn0RGwSQKdKcXRJLPMHrrDOUOj24VQ1WZDjNK7aqpLRlsxcpHDretrT
orS0S9OUZ6R9nsdx+Fsf9W+7DCMiCw0XBLT6iuGprX+qDfc4OPpbo9mK2CybveCrWctAQYsqWlz2
/Ozm3TGbkkulp/uySCKqsLa1iYGc2rv4ZXWiThEDAr5z5ttSf3DVJi1S15kn79I7ftwnqNkbzcnd
VV6Bq4qsbLPBO1urGv+CzF0EwvHjmLNT30wKV5XZXThyQYVHBmOp/Av6WR7W2gktV3voClfhTpKT
SmRk81MzNxyn9C961l3bgQSLm1xLA5pyY66w/2bnG6e6iDAcu5rr0I/3L9uTPG/HU2XtgQDC9iLC
sOWGYzdu5l9GwnHE8kM/cIVhJLMW0YWZw4nG7dy/TM4SzeAmXIqdriRiC4nFWVOjReAyQvCUFU3Q
p8VTyci+rLvIxpYMuTYXaetfqs6NTH+ASoCJV2GUrX/djzSSPSOiB6e87IbS4z5ysg/MPTn6FPTJ
kdv70isianCuAOX2LCyqT7Nj5w3IlY7ZzreDCB3scr0pkgG2Z5Px06TGoUr0v5dOlemVmUbw1rVo
9QliHFha+zXNP9lFFwzLA1UdIbJNKZytLiiqDBNNf5cJbE/FNF66wTneX1TZ0MK52hkppalbJYCL
TKcuby+N20W7hv4DJ8jBEpa2eRIDk9W1Fw4WkPa0Op2m4oKQzF2kZ8uqAnKYJcySl3mU2cYpt1tF
GJCEX5GerRxY3rZdh+DFVvhqHeGREnXGqngoyIbf9tGHsylv6sXV8Fa+jMvQveSMad9Zrttf0Jnd
fb1vffd2+BXBgzXnU73OSRJzn59oh2bpqX6tHBo22Ry1Xr4vDyXCCJG+MRlurWms2/SVO5oeADCo
ytHJFtj8r5l6LQNCPfVYTDjIdlof2g+qYCwbWvDYGckhtlrwWFJby/vi2LkVIMXVKSBNsgUWPBZE
9EnruZg5dYCk1NewB9C7Qr/K/cWVxBsieG3VGZZNPY3FFUvjbLWfxolce695aAr7cP8TEgOJkMGR
u25Wjgu/ZF5Svc9LT74z31exn8hG31IBHxxA63Gp7M1xvgxoZX7q69Q4FFZRKuYusb4IGExsf006
CyeV67Ow8dOz0yBvMer7goMIFLQsKwWRWJpCdIAca2cJjbU6a8miCMmy2W///2AbF30wVV+yJi6q
8ViR6RFkpScdb5N9C7styYfh+96aaelh+HlYQhNvS8b16P7QspkL/krtziN1iqGpNqB1vA9LVzsu
886oKbK3zUNmTkQz/Eu9JhHC59l00Yqdq2Yv25OCz+rlzBJPN+q4nJY0pCuqtVXtfNlnGsFjkYfO
mE3SJm41Xw8SqBwEzuBHJB8Um1IyexEtuJYQDnRXGzd6rQtB9ncZnVkR4yXLKqIFOwhZZsj/1TE3
u7hk1c9lyQ6NoSL6lQ2/nWAfNqSn6wRJaZhm0JJT1ujBnDe/Vn34fN/yMsMIZ23RoX5hNJi9670a
4OdmVEXgLInCf8AErVVbiK/XMVuNyLGnoCJ9Hi66i0db8s/92UtyoyIvG7NLvBhqVsde/XU0PjHz
S+c8pDQm5XewEgT3PyIBKogkbWxp6jYfkgYKOdaxXi6alnwxtfVRWwEdLP2gnJqYs1LRqi5bEOHo
9SumkZKjMLNATOtS4Cb+qLedqq9BNrrgxUU2jKXRY7kJbiVBleXWYep61ZLLRhfcGOli2ixtUcdr
X5tBVrd1aA6Gqo/w9uimCJyy8qZasjZr4qYhRwsco4ut6m69vVdNETBlQG5ypW5axwCTHQE2jdZi
/cqt/Hm2nPf7u+i2H5ui1tWU2flSaRrcoe2xrFCqqOqfnC6v+4YX/JhPJJtzZ65jq+zPy+Ae+9oK
Fz5H94eX2X77VR+iUNLOZGh7RH+7sk8oDj93uqqvQ2b77ZMfhrbWZXDSDg25ndsEU1EENcNlMz9V
pcI0t4OEKapcMWMkSQpkS7wmr4x88gckdrvXtowN8PzwXXHUFInZ9NHWB3R11nHfvbXE/pQZ9dt9
09/svHN0UwRKzalFRr0ry5iC4jkx85ecvJn9Z+g5hXO/BtlSxjUtjnr+UvZ/3/+mbE0ER7bBReOg
Ip/H0Da9zEYVoiXzpXXscHK9fTtKhEwxOPDsUURVKAgG1by+Va2q116yWUWwVEkMOjUerdEp5Fwy
I/lKM03xcpEYRgRJEaP3bc/xauydvo9mrkHZfaVoL9Gy97IgjqJJQPaZ7f8ffKKtPIjolF0NnVF+
7JMszEbneesFc7tW8UtkRhI8ukO1Ix+yHoWgmj5kjv9Iq33vL1PEFbvLQtPJqbAtYZCy/JqV9EIq
XJAgc39/f94+kk0RYcwzd+jdCS5hsixcfONa4p2Rt3pYtcCPr0PQVY9jr8o2y0wlHMkVcg/U89o6
rnp2KFz/0AKmeP+HbNb+Mw1siqipmiYktcBSFZMe6pnAleWLGTWGueslbIqcbYO9aOtiYh95XRoi
CgaD99xPP5ZCkfSUTF8ET9Gs0RaDIk74Wh4PVRIlDXtItH1wD1METxGP+caa2E08tvRU0f6Tn2W7
3nmmiJ1iaQ9NlAF7VM8XP/DdCeoxvN0HJTFF+BQ3s6EvR0zc9uoz7hZRnZJjYaqWVWb27f8fwkNX
DpyvuoVHqtMfOn8rFbvRYEwK28iG3/zgw/BmadtG3U9V3NWfTO/dWp64asNIXMkV3sArn7oCDAVV
zMohyhJkD8dSsddlQwteWqZ0xqG1VnHtWYE9gBw9URUPZAYRbs0tXz1AV3229ck9gX81pFBhqnm+
63GKZ/l/7e1UI0gamqVCy3gdMR3tNcqdIjGKCJiqeTKZRYelHMs3x+HHetq5SUS0FPV7Z9IKp4kh
oIu2QTZ9bWpeB+hb1hWxcXvh3oiNIiFby7IFIiBWFfvmq9G85wkL8uTVcn/N2a9d0VfETIFPiLmu
MVfxwNGGQZGmHflxRffy/eFlP0Bw05zlyeSgWSIu87gAyQ9Nfo/VVbPfO0vRlCu52oqwKdAIpszp
sOdT4220wl67MveNLc8pFONc1Rkl20OCzw4AGFVtj8PWMvMv/+Psy3rkxpVmf5EASqK2Vy21trvd
i8fLizBje7RSonZRv/4L+eACfXiaxYt6dAOmWMnM5JKREbXd5uDVZV9vm0gRWTIvm+OgCL15u38u
+cOIDhW3IFG/ieS+4aXAnVaeT5PAAtOlSuyVXWtCY3DBaerzqgWWAtcMWvD21nje97l9QHf9cQEw
rspBwbGBXMh2dWJzCivJyClDLK01mxYSMi/DJSvDgOWhD9LV21ZSnDZlzFRhCb7aHEl5tX9l4q0x
v9RiCq1R19+tmv5uvnf7iQNmIavcMH2Df6rdTyv/6Wb33aplVraGWta0Cgzt0JeqebHEYzt9vs8q
+695N2sWrHx1GxezXl5t+tB0X8dmCPs7c4/MyLbjmzw/g9FBlknM18qOJ6ZxS0XAyjipuqN1mnvI
CkbzI938iA66eqhqJaU9NivMknGj6C5dx6+euxwWw/pMve7ttslVw0vhmhnUY3mX8ktjuYnpFpFZ
sfNk6Ri0VH4uhatP+eLXDi8uWcfQYUEQqu4b76rYMrL49i9QmF5GSk24q48NcQEzGNej7WRf+qq9
zx9lpJSYiLuNdMLRqfm+VNe2c8JujPJ7OLXxyiAjpdKlrKySDMXFo0Xgnlb8o30IhqbTaWgoFldm
YAuKufVr3J7O9UaKsE8tK0w3+q/BFh2NnOoL+9/fRaxhA+uVdia7OLx8dPPf5UrOdn9fudWW+dfy
hollJrC/XdCwM+rIX+41jbTDLgyvIYWNsNosiO7xIjHFHNqOrgr9YTv6vrZS2HYWZNpYiR08H6EA
3PKD134zQB7ExzzM+gWfch+M/My4TiVLtRJSIPtm4DCvtNiFg5OkR59Rnk5x55jJ7ShTPYnJ6KnG
9op17Fp28dnnnv6qAppUfEq6Lb8Gc/upKb3QrbyXblwTXgtNbCvSh4yryiG3uI3TxC4e839TiiNL
f3Qt2oa2rSv2KNKHjK/q5yX1tj2/zjSPmR38sNxMV8ZQjS3twsHEBccLLrtkDBpMkMjxNvO+XVgG
V+X+jKtzjm5XipbBKciTxd5ip6wOt5db4U0ytAqI5YqulCJzwJsWi5wMVDgbR4fEUQ2/G+xd2sj8
smhQEk/PiyViPnjnrhuOrNw0s1fZXQpuY7NHSi3OLlUWeuvLojv6qMaVghosBt5Quk2Hlta9c5ag
k8QyhQ4fqhpdiuAqXeegqzDrxhQ/6rwtYodtOk1gVSRJG/HmrNOaA09yMfAiP6LZlODC/kCW+651
MrTKb+1060XZXYKtRCOPP8WzmB/JOt9D2It8KkOrSF2BjarC+0vbLNAENuONZs9B0Gt2+o8c0vFM
WVsndYLCbyzwt2Qbj815eB36KZ7WWXM8/DB77uPv333n8Ebg5GPvpdtlAtvbtvSfKfUjA5RvdF0S
vKFcDJHFwm2e6pR8I870cjuMP1r1/bNSnDWVcHB/ycml7E/CPSzj94W+EH7PNXUfXooz3olhYXyC
gmqbRVu7xqN7T1PJPrQUaqj2DNwSUHxPm7/mX21xXWvNU9tHYbaPLIVZjQuGA3TSfBVD0YLrpIDC
oVdsKOvcZ3M50mwn9zM0QF48k8U+T8MSe/zK26j1dXwWCm51U67keGB9M/EivlzN1zl2vv2HDwjy
vna0i2mAwTO567fIZZ3CLegQtB4oe1qoOghv9CJrnf0wn8W/tu1rVkQRfHKFh/Bm6yBQBPKk0b/m
gXgyg/ni1I5mN1AEgazDk9ZLhzetfjvVCy0Txy/NZ9/g9bNbdstxZmhcv89YkmMxJ1091xzHa1of
fTfs+XH5vOhUqD5694DXymUFF5jY2QDE6Or6r0UPlHbCymPRPJn579uzVyyCXFfgbh4Ujg3R+M1+
wcNZMZ9KU/Mop1gAuaaQORaF4jfShEvnE94O4txdPtMpi5ivY4NQBLVcW0DFZTYzH7NPm19DkIV4
OL5tlj9SrfKTKAwv1xVEU9hTuUKjwnkFLxNIeCm4mbKkOnrRctgiO+p38ciwP+qa0VQETd6+Qu/2
itI0nMrryuUqntPn8YyDUdRf05Mb5o/0UP5/6PupjCbtDhvfWqvP8NMm+9lsf4nmdNtmHz2R7iaT
twXQNpSEgujLWv7xhiveZMMx/byMkciceNZpOynIg025XdvoOfS7Oez0R/fy7wGUaNbZfTKjPhy/
2Hecs/ffIgW1AyX5ft1JyyZQnrbLpwF3t1XHkK6KOWmraFtzzvNuW66ki8bpXzs7ONPz7TVQ5Au5
ClGlkHYehmG81py/TtZ0tRpy9dBLwzhKtvWsgU4F8MkPokMuSdRwoM3o4ELkkl4GqKnaR3qoL5PG
kxQGkusRDVsniBxOYMBkQwipG78XkTX/e9tECveXSxGzYbo1VA9Blsjm0HGrBOeZ+L6hpRBmrTm2
0Jafr5XvJcYuP2Dr7pQqi0tB21tZBipZDD0fehBmI6EehvN4HDQWVx0tXCl4TRP6TdmE8emxPW2H
4mRe++t4mWISz0dDSzytWlnpfCcGni4Uuk4XB4dgdzb/YrYIUcPVHbhV40tx29P/Z6YxXhIzPv9H
HqCI9oz92B+DmGmwqIpk50ox3Jl4jhAW7NVD3nuju8J94z+S7BfQ/LFXupp1UTirXI/gU7uCfbAn
13E4B/TizZq9WTXu/rPebTZZTUZ7dBFhjW1Ejj+FEzrYbgfBH3T7B8lBlohZoVAlWg7TuJ/KN5Ct
hXVcHYuERWM4JqhDP9oRXlOT4E3zvX1tP/refv5491tytCVlKa1BAcmj9MgSdhRlaOZ/dFHSRLfg
igCU27nBztLQagU1ID1mp+E4npyjmfRHHR214rAkFymWzG6rpcOPyESDq0PoZEFoDaem0GRs1bYp
lypGn4I6esEHynN/bg7zNf/HPJKDFYuTc86+3l4LlVtJ4T0I3uXzslPX299Z85RvmuOYIqwdKawd
eyxGi4HlcxM1+N1odoawWx+6hU6Q/Q8D8kdOJMUzTxuyoN1hvgLANk+PjgsCezzIr+nJoYnvfS66
H0F97K0mNMUpM/4mLQ4E/Mttsyl+nlzLMJg9gF4OP6+av9D10vO/0nt603CQkWsZeRpsYpxBl7yk
j3R5XdvD7SkrDhpyEWNjbdF0HexlQNt0/NJtRzE9D/6XYXu5/QGVw8pVDMZLs+5apKj6Aan8YTvZ
j3PU/O1E/FhHuqhWfmVfknfJY/Sq1YAkFBShPm0H57CdjGg4sDNkYaNCu+v9aVb6wLvkioaoUh40
BX6LdewP4BW5FI/sxYyLJI8dJMYqok/bv3jfbhGN5ufbBlQkLLkx3AGTACpu+GZ5BqTrMJ94YhzH
o+6MpjoxyKUOk1WsrBeM785WVOaPIO8Pe3oqlmvhL5EdfIZS7IKXrenJ2JDSXN3rk+p3Sblg2pY2
oLtHQ8ToXF3G03Kgh/HoaY4QKseWEkEdTB6xywyPW+4EtQPTvnITTPjGho4NFDLt7T6yelMuchiD
Nwo3hf3M7KVywmw8GuS+U8P/FDdoy7MuwNC2/eA1nzdDM+6fbsoP/FhuHc86L5uCAHzdVvuzNiJ3
3sK+T1rylkFeqzLf1uA4eAe/+2wPXUgHH+xLSwg6VCBCfpbVKzNOfHzJq08LI/jzGC7FQ5dqMpJi
75FLI21dtYU/QR8tcPixavwTmI00TzwqX5frIgWx0rwYBHzuSI9r7B3Kp/Krc/RDKybgmtYdAlQ/
Yf/7u2QE6TWR+pnXnbK2gqKAv1jHwbDuE7A15d5zYx6YyTtos/DeLUCFHvzgm+4tTzVzaeM3myGv
a+53UJ623CNoyx+o8PPkdiZTDS5FfLlQKCCIlVwXcty22DOPt8dVnLlksRqvXf0JZ2CMm1UxgUh3
VkBrwX7yxLfbH1Ds63J5xOKtL0iOiY+TGwVrdVicPnS8VDN/hV3k4kgNLfoizXx+mpdvxogCUhbc
dz2Q286npnQGEy1GpxUYDhq0NHbxnHPfcspCNYNZDjzvICLW+TEQXGiRum1tlTmkrdz1+oBYXJCr
DfWPibuvRXZPUyNOUXJ3eVPXlAxeTq7oy3xCwfI8sR+3J63wQVmGRhiVk0HClFzBO/vkUfOxcvMD
GCGtcLBtzWqq3FAKziHLKPps6YhL6pcsC1nwOw80a6mavhSa3jhkpmP37WlZE5FFA6chpC2y6ddt
66gKaHKDOcDjtE8nDw+8P+a4OHVHOwtnEbqH6pBGlu5upPAcuce8YcvizCm+MiSlFYN7wgyBVdrP
TKTG00EWzfVxpKGOi1+xHn/enN+l+byaC2d1/fG64vnAebHGT1WhOTWrht5PNe+GrlbGq1W44zVz
vi3tA7GL0NaBbFVW2n3g3diOzwJG0YCPIz87TRV0WdPn28usGnn/Ne9GriDgUM2s4yfKqr86r6xD
M/Beb4+tssj+zXdjdz6E2oYu766sJuSw5Y0X87XywoakX25/YX8z+eBQ9OfQ8O4LedeMbboM/OTX
2aGC1DqY5BbexdT6l7tBWPSm5miqMpMUx8Bc9fUEMdMTrxFj63zIRh3cUHGo/hN/736DS9fM8Cao
cPVpcJxs69B588+s3E5Lkx771QtrSv8ytkHjpqpfIh2yrYp7PmOIAKO1krSakgFPHrdXQ7Hecv85
2/x+CETWX40sSItnrwC/XGzZhdV9XzJCdUdCxS+Qe9FB+V9D/hG/oDCCxKjnt65h96VrWbem67fS
cax2vVrmd2N6zKw8YuvP29ZRrLMsWLOKZmuNpl6v1CDMDevOI8dgEUtUbh07LGzMnHC0/C3qrBLY
pcDXEdupLtpyk7pNCqAFxpLgAXt+cKP22EMXnJ2tOL9Moa7pRbEdyV3qo5OjcJfhI2sXG8Nls8/Z
8jq5mgOGyrWkN/Kl6+Zlbf31asxf5/7Zrotwru+LbVnHZkDniAncj7iujnhu/TLJS52IhMpVpT26
w3V8KLJiuu6UpsFCYmPV3AeViyrFcbOauWlu7naFoIwT5p+dUx6P1xydxWeCm5Fuw/z4FxC5H73g
ne2tEDq5rhCQJ989Xb/yxwtK5Gb0rvGpC4ZpcTXxTtGeDOOhczRnc8WVkchd6DzHGZqXznaF2oX9
zYy7vXoccSd0w/ZtLxzfWbohMojJxGeMGYjJK3mGpKQIh11DKBkvuGukoX+CwF58O3mozLX//d0m
0boeW3sDH5rzf9btaZlONdXphCjK30TGLE1g9xBmDVcaEvvb8Ngc8piUIXldozUBZOC1+e293f4Z
Cq8lMn7Jq5raLPi2XdeDeXCj8sCOLg+9aE7cAz9O90l9EhnLNLbtbDVDs10X/7H3Q8PUnJZUyyDF
c9qLpm4L3CpBWLH5hzL9XOvKQn9Yuf73LEMCKaDx+kDBQ0WxxLQpjBY0/SVoK8PCtfzqULGirH6Y
G1Tovy0dmKseW+jReN8MY2mrOnIcxob5uLQFlEeLGVexy8SzpSIRnTZWHQxQ9K8vvO4XYoWtW4yF
E05GY7As7FrDrFr81z4122Tuqnq1QRAmiMMTEZRO+tUGVHQ4i2l1Uh3wUuUHMpyKBHPpug5cDpAF
oDvqg/di2SF9ci5NspzSNrntb4rsJaOp6tovx3n/TNDHOUscqglH1bjyWT/rii6t1+1qLX8PWw/1
GE1aVziYjJzq+xKQ3wwDu9OX3k0YxhY6JSyl0aUkwjq/6Eq6bFf7FdyQ7mU6thFOGkPSneu7QS5E
7ozPoURJc2vesOk9N+1jo3u1VRldOgMUrMnttsb0DedTOiTpoLmDqsaVzvZ1iV45gIC3qzlHfnrO
+ruuP0Ruex+LvhxLQ8D5wA5T9RGff6bOfYdgIqPTfN8tfUgQbHgWOffDSzVoiusKY8igNEoYcVGw
hJHFYYU61arZlD8+/RIZkQb4JzBp5rAHPAAOJ37yUMMVp/ueb8n/oNHQpkLTCtMeuSku61bQq1MR
ppm8yijS9XvLd6ybg9Hr4NOSn4Ja4yGqcaWAHLfe6cvVxqzLh5IevN+3s57qACQrg3i8TKfAK7fr
dHGPJBmO2NA/W2809EM74cfN1lz4VBlFxp0Fkz8YflZhVY/u0UrMU3EUv/pkiW2s7ay7V6rMJAWo
41LTDEZ8ZRkfAnYlOspWpZ2k7ZwNdVUSHwPnQeg/Q2wg2k5p3ALC8GxfzASs9JorhuIxjcjd70WX
T3W91MjrzyJpYvMEtdVn49k/Lafts2bVd3N8cICQAWiOy22yWPs3Pvl/FiNInE/OkcTVIYt17YWK
tZDhZ37aWZB5xkfSFaSu0VpoQkzlSjLwzArWYVvASHUt6nBK/D/Qtu25/3cHYNbHOw8EMgJtFIub
mhO+0rjHJTtOulq/Yt92pUjO7F6sDDwk19G4CBzOyclZ7rXMvhTvzv7lJEROxnK8uq4XfMv24g7B
eY/4SSW6bj1WVJD5n3mdjOG48pK/BKyaqy6ya07MzwzPCfXLQBgUHTRhr/qx0ka8lqnXUTqt1y3t
/x6K8mkk1VeW6V6olK4gxbsopzUYBE5t7o4q2hF35NV8dp92qdQyIvdt+7LkiCP6vhsCYDS56Ua1
9z31f94ZiNJJvlrtCaiZliAr7oG4YbcbEx7uwIYs1olxq5KXjE8r/RScNxyFkfnnNkXZqTlAdQeV
8r+NZ4o3+iDWJRZFyMud86KeiiBvCnKt7YeqeaJ3NTg6HpHRahVgRS5fYaflYh5osp78hylOYac8
yTUPet7HOVFune8GF80hhKMwNXTnBapNIQSRD1nvRUFtJyvVledVNpLiPyBizUdvXa/zllZXCyRN
NjF0jaaqwaUEYFkidwhYMa9eh8YZkBzN2T0Uv/sSSKFcN4OzLrXRX5lXnQxvC/P8Hv7sfWgpijMm
vJQ6fn+detAkfnOH72OnCV1VhpBBaV0j3Cww8NgYNCE/23EGJI/7tj2Dizc24u6+s7AjxfGMm7A5
t7B7IH6K4Fda6kTjFQsqg848AflAvu1emXflMTfHFaQvzXJfepZxZxD83IoyNddr3b2NHhom+3gL
1jsH3wPt3WZUD83EZ1EPuHc8i/nMm+uko+1UbCsy6gw9zJMdwCOvLdoXCKi8/N9Mpz2psrgUn9Yk
mgkSU8N1Dk5O58b9pGNfUY0sBaeTD73g0EW4llsb99aU2I2OskQ1tBScUyU8ZtguaL1JBZrmIs77
RrOMqqGl4GzaYTMCunbXtK9TcRxznz1s5XAXqRmCn8ona8GHlRQpcOxTENqQCaszoZm6auOT++KD
dF6Y2HDjdbpz6icBHsBLwOXnfwb76wI6mqZJ7PShHUUk6Lkrm0izrX9c4QBH5X+7fmZ7gJ7XVX/N
1+Vrbbz11E/moDq31LzOBj8y1kGipfqaOtZhMsxoXNzYYsarhwe9qJuMp6aZNHNRhIqMMvN46q1D
B92WwDs1Jlzu6juaSovCM2ScWd06NkSR4c+G+SBKoHEPt82nGle6Q4/pVnt1hp1m2qYuKjyDoRHU
f709uGpDkFFiZeauwbxkiMLz3nxQJWnsP7hP9LA3HngawkqV1fef9i73TaCQ9/weTt0y0AqTeDUA
u2w1S6qyj/3fg9fBaJro/hyuTdEA8pwD4NaPd74W2VK4ex5taxvSTVffiwN+pK3muVJxvLKlMF8X
r0ZpHOPS/tCuDwAk+6YfMXFtyn9ur6zK5tIePHRpNZsLzOJAgSBYI4ECi//v7bEVJpcxYmKgAxcl
iorMQhe4SKra0Di7KkfJ+DCkbvB8mXhZQMij/TxGA+MPI6Jh/Z/+RT2+WWEfGS7Gmc8qbnFsbPSl
HfxwrUHF+OW2fVRjSyG7uXxrcobL8rj2oFB5bPAyItyX24OrjL9/9F0wBWkz9tzGxEkQuVhUXZCq
xt3//m5cc8xbYRSYtLkQMIy0j/mie0Dff/cHDywyYIzn3uRSv8UzYFqHGXVKSDSLz71hxFMLKev7
7CKFqhMY6HfJULpC/p2dIyqk940rhSoKLg5z9zfBMfjkOUdKNM9OKieRAnTO1rHfBng6oD1R+dMZ
fhtcd8zf5/aBwWVwWLe1ACTlGJsetyLkh/VEzm5oRvOzvrKq8BcZEbZtm4OOKTxMz1UbDiM6Atpv
ty2uSgKyBklJW5ZnM0xuZ+hi3pPA9o8f0xCt5HbE4iLWVYdVv0EKVDMgnbOk+A2gpD/06ZJsfEhu
/wjF8v5p2nkXTmtKjbyqe4STPRwcZynDwu4fGua+3R5fNfX97+/GZ27mGDxDkWSAuGBXtA/bqns2
Vk1d2lGtbuEDdTB0kXahMXwTxA03nW+q5i2FaVcMY9AZBNi2wXFcFFOX2XswAwg1aOJVNXspXn02
2mLlLpq5p0vQvQrx2GsvFqqxpZjN5qIg3opG8Wk7Mfdx3T5VjcbpP7LLzhoj3Q/B/uE3xpIGZ2fo
4moyHzNold12lY9mvQ8teTm0u/NlKfP0HFioXGZ+bA8sGb37FL1tWS2LeXxeOau6C63NJCibh0Wk
ye2Zq4wiOflM57K0egqu8BwHmcKMoXWuGfqjPWk3iuTkNh4lHMvDrPN1jWlfV6Gx1LGxeMfazDR5
WDV9ydeBXDNTu3dARD61JDTc+lOa3fO4uM9fcvNlBAMnOs2ai1X4B1PQk7ve80y9Dy15uWU43Np2
LkGCJihzLkLi/+NSzcOiwhnlrWnuxDxbhQvkv/07FyKsWBv2ua7l/KNzNaYub0q1URk1s8E7nPrQ
DhOgHE6ZOIjZjAHaOGZZld5x2tg/9D/hanHLHrG0ftm8NjV4PMigq4ko3EbWyCozRhbPwtI687fU
NA5VamquHSquv//Zldqt4q7rV5dhAZ+QX4WCN7Enxp07GZiPSMxHTrKoaHSdb6rlliKYu2xaKwcU
vk33jBcqiz/3juYApTKTFMFgc2xWoCe7y9L3EQNkDSQhd66uFLjdtvkuyzBru+fh2olzk82aZwJF
3pFRy0tW1+lqIKVZDt7rjoFZRKJ+7sfvd2XMPwv/7ljQ514NHQH4JQ7WR2TMxNXxZygmLoOUS88f
UpoicGnd/pqy59lwQTUM8kbdNqVYTxmevPakIVMBflc6uccibV/X2dEkHdXQUrS2azmVeYm5L85q
/ar7ajh54Lr6etvmCh+XAcqQJjREuiedhnRnbyufQHgYZ9M9/RFINf+DQm6AxsdtNT2bQ5mkAMIW
tXEWpq4wrZq9FKEDFOvbxWnSc8/niK75ae6y0PB0R2yV20hRui0AwRrFxi9jTRLHCo6c8i/UEmE+
5j/vs78UrfVCoO9KAn4J1mkMGZnzyBLtK5Cfc3z7Cyr/kTbbjNfcYK0H7tjCOc+ef1yd1/tGlvZa
N6sdm7g+vxCv3UJomFZR5RS6WufHa2vJIGTbssyqmeH3PRgUu+YnaGQ+mVt9vD131ej+f19B2oCx
bfRA1Gj27Hc6et/7rf21LI0maFXDS0Gbbu0wgfKWXypfxLiKROh2SkZxT2upSywZgszHtEy5C4rt
SdhJn5kH5nia7UM18/3v75Lw6s15O1VIwmAsSbzMO1J/+gzu5+fbdv84pCwZdlxmfAC+EZt4PkPY
g5MDbT/ZK4kKrnFK1fylmG1ZLYZyQkrYiBllvYjLmcdNNyX3zV+KV1rY2dj7DvKlD65nluZxX4vv
aK6JAjQR3P7G7oPyC8i+ulLEuqj7rtMQwEbj3hj3s1lE2AdfufVm5petajSJQbUUUviWQWeRqsFP
CdjTbJIs9Pt/N9r9qL3+cPuHKL4gA3671OK837fdKnj0q3gZ2nDs/qLjoPHVj1ObJSN9WTW6Y0b2
rdEdD8aQRyAr00xdNbQUwE6aeu6wWPwijMeU5gkn850j78Z6F2AV1rYKAmwqjvkZ9554MHTyt6o5
S6ErhjxbrK3uLn7zupDs0+zOmuOqIqhkdG8/pQCmM7iKyYxkgMBo0ZQxLS1NUlANL8dsm5tr2i27
6JWNZkQBsfBXjy7DEG6La931SGHJfH/2xh3uAyJ1MfdnRQjO5dM9XbkIWF9KCnnO2eQaAbvMWVdB
Maa4Vk37zV/z2Ceb5mlItbhSUrAKq60HO60uZjscmwCo/Up3Z1YNLSWCEc/9UE5m/bno3Sz7WuR2
03z185RPNLqdCBRfkAHGvLACSNcxsH+3/FWA+DdMRfb3fWNLO7nfGkVR9T5EBFk2xStBE1rhmaZm
5h+COLG2Msi4gcbQ3j7PLisyWAPq15HmoVieFvCz1q0RCROP07h9uhtY29io+eyeZj7YAmQ6TCxH
RWkOg1HQibADy70Q/E5tkVhoGLzPbvtavc9DoGMXFVCdl6LLErdr4qHSwSM+rMzuRpMCGmoahtfs
RsuJ+VBAXCQ1n3qorvQwmCdq1H5I0ptrtDAzrCFwVwc6fXdFKpHZKttsIjbfelCeu37YOGm8o+9R
rojvM5ochZkRlOu+Li4bYxeFgwDEIbeHVuz6MloY8tBzSvw1PTvGdODF3y11Qgs7j+vNySreHHYP
ayIWR4YMe+5kG6sxZRfTne1wajhP6JLmmu1NsQAyVrjYygK3gSE9z/52GDg7TK4VVpUORaWwkowY
RhuUWS3eggslnZPFPBeQVU0Ji2n2NxNF6OmIPRUZS8YMdywTQ+pP+2qgVwm0mHZaJ7cXet/oP4ht
GTZsV8a4FhN8qMvWkAvzXIryaUWNmzTbfYIhliyfVZWOabTgWDjnjZUUbRO7Q524mdCkJ5V1pPju
8X4loHnZXQTYJ6ZiAsXw79vGUbmPtJVyC61tlcAZpm8nEPOzx3l1jwxM8beHV9leit+0EzTNcfm7
QJkkey4DiHdkBgT7cqP0Q84DHSmjykDSltplqG8BMZSea+acfT+HjLbOfRRbgwwBptCIHgKr7S6s
G8MmOBr2BhEw6zguIhmDf++ykwz/tdDW73hg5D2ToY+N3E1cc4vH7NmwfU1hR2EhGQfcZUOw2Wjx
vvTUjJD63iyHfr09edXQ++K/29m2GcK7FvR9cDuu37JJbKFBqA5oqRp8d9x3g1MWeCNpehyya/7s
bbQPJzHquM0V3i+zUhpN0y1rD++nHom6zfoagAqioqVGVE81vBS2ZdOK1et5d1nNNRRjduxrK8wJ
SW7bXTW8FLtr1ZsgRIZp3KYMJ5D+p8YPI/t1e3CV3aXIXWk/WUGLrFkIFubgZvWHUfOsrZq3FKzT
xCerDmCW3v/SWH+3+UvQaA6niqFl0C8Nuqz2KLwcLZhRFcTFZmNdNSZRJDMZ84vOunHpBmQC3uJm
PdFmSObUuDQCXbW51x5vG171lT0PvXP4qiuqZkz7DHLK488WoiZizR6zHi0ovu6QrdjUZRAwzTq3
BkkVdkTyjHN0WFkATU3Xii9nN4Wmr+ZRTvVL9kV690vSxVp6g+Izm/m74aeyx1XTiofxroqpJZNO
dkbHG1D1dJeaf3PBjC9KqsEgKnxfppYUrUnyheCx0h8qI4vKANXqcMjH9e32Equ8VArcNqtzvzNn
dnHRap4MOWnD0t7vg5uWU071CSl8SWo6q0d4eYHILPIDxEJ5HnpOF9/+BSoLSSEc2KhM2V1R4lFl
f4tbHXM1w3UkuhVQuI4MA+bo8qq3HmsbFCyaKD9tlvE2riS03eKvu36CDO8NpoAMg41da+hwX6LD
cRv7+94OZHjvZArCNnTGXiy/dsOsHNCpwsv7UpzMA4mraV5uHpzHWe0YfXYxJdPD0LaaE5tiZWWQ
b1cEKJDsTwfMb5/RIGaF9mjpcHcKr7T3j77LCHjntojvQs1tm8rHrWCPFvCDTqWD86jmLu23M/Pr
dckF4mrp7UhAmSY2gzzXXBhVk5eith57GuQVtlvG//LGfwV/m+Zft31RNbQUrUUBoJAwMPSyiFM+
sDhvwYSfEc3ZTxVNUrRaQw1B+GbOLmNv/Z3ytccF16Ix2hjxtDI6Os05xbYiQ32LqbX7JRuxPzZP
YHy1izz27E9j/9MsfwKUct8yyKjfpknZ5M/w/9xYE5r3B9NYEnsk0e2lUPiQjK0qTVN4E8XbqNjy
x4Wab+D9vO/cI2OrSrdYcqPDtuK09CUl2w9n9kI+Uk3WUTiRjK3KG2ckaIPYgytPyjyI08w4zbWp
GV7hRDJHZJcPDVkXaKENqxEaDgsr/4nmL0OugxKqLC9Fb2EBxSmyPfMgaW5giZ2WO0+clhS6FeCD
4Ien2YVR0O8E7FyXS2QynRSTyvJS+PaN3fYkx1YSZCwqQfuSbeN19lKN5VXDS+HLSt8zm7rJLrPo
X8asjF0zeOtLXV5TLKyMsmIC/WtNhUtQPnUQSPpuWk9+891mxn0BK+OsKstu8JiOdfUKPF44IpqF
ETYj1wSswjoyuqqa7W6uCcsuRVDHHnOTdRMHc9Yx5yu8UgZYGVubZpAq7y4pyKBxkIo3pgOgqWa+
//3dbliZpg0qPAw9V/6p5S9luRyY/fmuPPaHh+rd4EFN8wEFcdzfaP+p72s3rsaWaO4oKqNIofp/
nF1Jk5w6s/1FRABCArZQU1f16PbQ9obw9QBiEqMYfv07fG/TV7dViqiFNx1hoUplpqTUyXPGuU1E
uPbtmVoQmHHGBAzlifV6feY6f1SCte7tyStAvg+Yg/yRt2BnIimUu9rkrgcv5PVv6H6AErHOJIYh
HLBVjTPoy8rkZQxCw/R1q6pEK7H93iHBkp79thgSsMYuwAtYovaqQ77axXS4/gs0n1EhVmDsbVwq
JJyn6Y89Xktl7sVUmp7YNAZSAVZphp4doGmtu74P2j+pnUInvs7Jbf6jUkBCTdMNBGXVubXSNZpa
8lNYJnE/3cw3t3rn+E09TXg6asW5mPtHoE3uhfPpusl1IyvxuswEYHfWiPNcirPdBpDK8G9LYiqx
YyUySM/TCVUuNu2WMYggib6DMKvB3XXOosRrb1NrltmIM1MWvPUUbaKu+5wEveGirxteiViR953V
eLI7N9myH2fru5jeFrLcVkWzlVhtrTUrczlDnpZmfyEO/HldPbYLrSHY3bauSsQmAPOMVYEXzWEj
X3MTyuK0HQyb98dO46iwqpoWtd1VuPJY0LHuY2aVttxDBCc1FUg/Nr6jPphKRnw7W4ruvJbiKS2q
Pa/l98U39WB8fKj/j1BgzeQcNHPfndPi7Jf3JXuovQfeoZrzCHCqwT81RlKxAjiJ8TFbLeTMqY0C
MKaLJTXUcnTm2T75Lh0McmAeAMwdUDdoPfKSCwF2LvD4/rrvaIZXKTZpyUkA2BCOfnkSF5m7I3i7
slITokc3vFIMbFa5ou4EIfqh9D6xIPvDGxkt5WrIw5rFVXFtNGRF7dsLKsgZi2r5vOYvVfMyi0s3
vyz5y3UTaRZXFQkuCntawb+Fx6uuj7ykPpDcdCfRDa0sLg+XwQtapIaWhF1EQgadWJZWu9smrmTN
sAh78Ow13bkOp3jpWlSTTY/PuokrGROawwHvMxi+EumhzllcMNOpUje0ki6dzGfrtOAaWKGuNS3Z
afD8G3OZkihluZCUOrjAgjvztV38Pirs8Nt1Y4eIx/++0v5H+5eInra1B2OHwc+mfwj479a6y5Yf
LPkCeWxr/Hz9M5qAUiFsFpjgCqdqu7NbYjccpoeCePEcZjdB6h1V83dZkqQI8qk7M1ySScci5n66
beLKsaaoWUKXAHlsHo5leIAMEZ1vqks4wWardymSBxCtnZ28A+Jd/qjkGuyz0r5He2x60+nGUeFs
Lbd7XBlwPiD+l4S80vFnnRuuObr1VGK0Rik0LzIMnbpn8B703d0y37ZzqCizeqVNsS6weAZRBndA
U5Z4LhdTtePjW46jEleGXTe5+QhHtLI6ClGS8L1yNwjwsonasK6aTKDSVxZdxlqrg20q4E7mPrxr
x9sKKo4KMJvKNlz4ZnYhf+Z1G7P6R3Gj3VUWyzZf3MkVsDukXyJn/Jv1oDaqTDrmHxkFpCnqvcmf
rb5c5qS/lEPVPsxJVf9ZnYQZ3qQ+csdt9G2jfRdKBZ2zNfU7NH0WYVyiJXYKnxITx7xu6sphIHSn
ULQ2Bs+nb5QeWfHjemrZ/r+aerdJK6kFnZMOawvw9pB1mpzvAw9B+z4nYeLv12RZu1PmW2Fx6nO/
uZEiUO1TKVdK8WTR95cFFHruHb59/afoTLT9/Z39JcgmXBBZ9JcOfRf1ndfvbhtXSTMDW71ydmH6
IaP3XUXua25Cg+pcRjkKlHVLSSXa/lI4L3VZxbLpdsOt/qgcBroiS9Zus/NaHprwkqOOYgKefZTA
Nq9RDgMdmXIHxHLdpWunyHF/QvAlcuZdnxmufR8iQSkL1ZuThCKZPwi/PEl0OaOQNfE8HprXan61
cUFOLCiyLWRH5Glxmq83LDM+qYRvlaQV6qr4JKoTL5ab9NHi8MJwyfnQYBhcCV/hdbPn8aA8Tclz
sewE+kDp9CWZft02dyWKK9n2sh0wPLW6n27Z31NhZMfc3OU/GQJTV04ISwYKO7ui5Skv3Lvcr2Pp
uZHlnebgezdWUQmNkNYG/UryJSS3ZFJ8Uolk36Ey6DmWgstfjdXulwVCF5XhQezDmMPgSjivnS1E
0mLwsX4eeVzb3wGKum0ZlHCu6FA7fhGWJ0LAVsW7c8tNN/0P8zRmrQQzDpdiKhiGFsmzD6WIoUK9
+8KLn54oDLPXGUYJamg+53xct9mHTwAOOMXrNBpOah+mZhaqzSlpQkggEwzdonct3C3kdJPB1RN9
241l1voYN/DoIVia45yWt1lDPc1ndQpIPsXQ0r+T5FQl5/omLktYQ4nWcAnnJqyS8uSSZQdekQgY
VcOsdYZWgrWkxTC3LmbtpSxyc9ASZ39vM7USk4Ego+Vtvs22sup2fJLVjZMm/964bV6xcQXS+1SS
v9ixjqURfq1xafUY77GSZpljYRHdryw9pW4aLcXLbQZRIrJ22VwHKH9eOMD3Ec4FG5CHH24bXInF
kbBUrAtcpOEAwfRz2MVF35l21y0ffZDS1RM8T0AECRQPWMWOy37TK0q/TN9lPO02xWx0G930G/5z
lm8560LGqxMtgog70MVYTeemjwoGOB6odc/ATaUQXV6dehBZV3t5ms/W0YXY9/WZfyzYgvGVCBVT
4jRVuo2/xN4ZB5toPFbH9Oi92r/Co7vjB5PCjcZD1ernOtrcaz2wAWal/3uDiQ7u9LxKaggt3fBK
1La9bY9SYA1K8tsRpzb8WZu6PzZbfOREatSWmU95Bn6xxjpU035o/xEgkPt0fQU0253aWuIVY+LU
DFeDIrS+Ns0Y2ZMVVVaHNzvnfhpuoaTZ/EiJ4XwSNat9nL9tD+KOYP9Yx8RgeZ15lAjGmXmV1Yih
cSQ4con3uVLsHOpc5slQb9LYSO0tyYC29psC95LO+WdusngoMuibXVJXRkE/GX7Gh+1FMJHaYyLH
oHB8nC8vRQcm4GqfH8K9B6WDeU/2xcHU/a878Ku9JoFVuj6T+DHu/1OSo01qN5bQRyr3/GCiMNDs
jmqjCfqhl5l7CGs03O2AFzv5Lr+h3rKZSdl4rSQH++NYV6B7urjJp5oYLrUaN1KbSyTQol7lgBIT
L2Foe45Kx4+s8LE21f90JlGi2J0ldzu3qk5OLSIC46/2LY3zm0mU07ADSoGJc+hpghNz4kc/NRz6
dH6vBK3Ii2kO/W1fkcXTRPpd274F7r6fIPBh/bmef3RmUaKXEMdDB2tenKpWxCMpLk5mUiDSDK32
lLgL9dfZK4qTJ6tore4t35Tst5vqBxlZbSSxJx5abgmCymx5ndYmKvrymPnfq+GOD8F+oSaRY913
toV5V2gphcNsOoOU16fun6Jv9xZvwdRoPaCdIp4sP7aLnzctg8ouT+shJKFFnItVOp9BxJDv0PF2
E/szC6kSskTmbu8NYX5qCYlDl8ZFnhkOELo13v7+zkJTteZ4vLPyEzQQ4g7i2IvX7a6bRJMQVEL5
RfpkKH1WnKAaPp7TfNgkFdsmyhxX7ru5N7Ui6H6CEr1DAslUtIrmpyaTh2Jy7l3XdEnRBLBKLu9T
mVtiYvlpbKunAKSzUcnnHy2JrTyN/IT/um4pnZuqMSz9IUiANrmE0Ax2MnFw7SdSSBF5xWfKbHRj
3vJYiEyndp4koVjJDIAwkuj0eWr8ZefOq4lBTPMz1M4TCNpns18F2Slvg09J0OZx3Rcxa2cnZmNh
75rK+WT51em60TTL7imx3eWuHyZBkp26BRmEQSr3WKweuc151eaTRoKpm1kpPw0zOwdDGSdT/s0L
g71wlttCz1Oi2p1z4FEWPzsVNEsiQuvzPFZGWb1tj/kgxap9J51X8GSeWXZC4aGI5Fw9O3M2RYJY
YPTov4YbZC3vvD5qgnpnF+4bHmCfr69MqPm0slNbZAa5WGmnJ45eRFCQZs0EqllIuDx4aGUt2g6t
8aZSkM4LlOAnNOlCDvDaKXNF8gmtPMG3rLUGw+OaJoWp3PUAC/ltEHpYIlyyoiVf9zxxlqgq87g0
QkN1P0GJfnAOkRovvngCT8S699bAu0vDwfQmsHnTB36g9qig/E3G0B34Kc+65xYAy7UePze3XtvU
/pSRT/lg2U12yoAWX9byyU0hmVwww6FSN3slyIXnM1/4Ijv1XfmIAivad8CqkM+tHV33Vd0HtpV/
t/+ltZUCVQzzuA5/Gtdlv1b0spSmYqgmJap9KqxtOIiB8gz14TVysy5aHfcy10vklMc15RE6TAzX
H90P2bzr3Q/xw5Sktp1DUY9VD+kIhuTcKiJK+G3ZiihB3Qg/SO2RwI8cF8C/OreiML+xiKSS0heW
NdpjbnPEGWidm/RXyW9iFWahykvfkDmzhOM7F+ZQP27pOMdll3+9zXuU0F3TOQFJcQgy/bSNvKV+
Kbzs6HETd7wmM6itKvlQLcHaDyCKTZPYasevFjHBnTSZTe1PaavcKyXLIFdhpyA9DKo/PTRidyxg
sWUlx+vm0Xi/2qUSpmBiKlx8BC9KTwOpTugdP1gcEph0PTnrGuU1N2Rq3e1fbVvx1lomRVXhAG7X
f1t0YQfzSWbNHZ/Ivk2GhzrpTpNwviVkOo6BeAtxEbv+K3U1OLWlBRTKtEom6VyI5d3VePFbJHtw
fIhxlw+r/SXIReSI7K0s0kMX3NfLEFceB3nu4fr3dV6iRP6wNtKaUDy+yD6F6oIlcLVJuAmJoMkr
KqvwugLxW3jCQXUo/eOL4I520Ohqmj/XJ6/zQ2X/znziLCVpnAv3i78zxLIzH1jroASMjZmQs5rz
iEosPOJUmoc2Wox8j8q44k68ZMuRtPXrkgIzs7R3Q8kfPWk6B+tMpmQFiPClRUscNNdYXwT390H+
hdc36WywUO2DEZM3tEMZbPJFT209Ri2umsX0dSr+UpPQhsah1FaYzrPdGhQD/YVVx7l4ECYZME06
UHtgEs+2nGwL0WECBc8SsIeOghOAoQs16l3PgngNS+6tsv9+3bd0v2PzuXdbYuj0rUcyb7hAkfF1
dSCrSphtGfZbzdVQ5R0erRYk5LU7XHDNyiOvYlHA2aPfbLxC7qlcbtzX1Q4Zlku/ky0ZLr7zqcvf
7BHSp6aeKp2BlD09cIi/dA0MtPqn0b64Jh/VBMD/cvQ7wzO3mzmrEdRLBSFxx56bHYQcnTt4romn
SvcJtbS2FGk7CjpcSrqX5MmGAmVmuL7oVlYJ32r2RbnVWy4V/0YqiX39PNMzHce4D1+ue6Ym66nw
LmzrrNrYti++j7uZhU5FmUez+53OJrItzdKqEC/S2UuWN0gTYb+f5jfRfrs+c924m9HeLW2HdmXH
bWD3LANt4+BHRJo0VXRDK+EKXsLCA0XRcBndMzbszjXcIXTjbi70bsqWV8+1nW5ePgZ7F12naWVC
puuG3v7+bug1ASatoJjyurinkC6fQtdEm6IbWolNB3qeAkdWbCLTtzp8lrc0MSA12cqGmwZtm3kr
xk3Dx3z443LTU62m4KA2wIx26YcVrx3IAYcnVnRv5SCPcqnv2sKKs6R/TpppH1rJI6uyPqqC9rY6
kIrwgpJa47cWko3kzRRRJpyI2iYOjI9zQaCiu9KwKfwhDIbLQLIIp7qFH8X0bQJrb2vS39N9Ytst
3/kQbd1VOqGLZ6vmeQBbaUoeC3DwTCKaTI37H/tSoGK6wnUheeviV0j7lz+PETXeOnUjKzEbQEqo
LixMnvkdWnKrOJiIyTAfJ8lAhXM1jEA6t/aHi+fSA627p6VJsmhlaP8F7sJw/9d9RIng3LPFBMFS
QCblpUkii3AQ8hzb8e8t6TJQIVyszibwq4XDpQ25jIk/DJDl8g2e//EeGIRKKIOhqOnaAAZqZxGF
nbfr0re8EoYL/8en5kDFcc1OsBauNTqXdhi+Oj6UVXsbzA/tLnXWA3V/5Ba4Dh0T7FAXBcqmm618
8ka7dy6jb7+EdraTnv0o++41IB1OVs3x+npoTKbCuzrBQTtQIBJm71fuPYXdP7ap/11zAw1UiBcN
c7ccm9a5BIvYC1fc2SjwQMZ0F84pgKD+29zNB88jUZmHR7QanYZJGrxYE4YqBKzzZAl0I7wYtwPv
YK9OeAzJ+HrdZrrBlRiHplzndaCXuziDY0cFod9d3pjOcZp1V7s6KJ6ICoh7WUdZJ8d+/FEH/GAl
4X7+Efim7jfdN5QY7+rW860Z36iL+ghB2Z4EMaHkwAZrVzomrJx2/ZUdOxFeli/eOl5yAq1ybw+e
37v8H+ZE4s7Z2yfAdK+vx8fXqECFilUFSVZcyMcLQEv/lP6PzrbvmzHYFZUVr1N4t6DMf/1LupVX
DtmZJGm+VvhSKeu/XtL/TULD1UwXh0q4j+5U+DMQP5cKaJmc74AjjVPPkBc1OV0FjUnRE2rJZbys
YXoaglTu3Ya/JbKNqi41JHbND1AhYzkd3Qo0tuPF9Q4pfU2aF7q+Xbe6bujNjd8dCNIxRb0+c8eL
ZL9pB7h6sV9NRPWaFVXhYqRyur5hKE04ZIiBS9vboYlAQzf09nPeTRt3O0gsUlyIrZAdUCg+Fr3p
zKqziBLA6J108KaL61Il+Skrg/1cBYeuMRFhaXY6lZc4KB22oB6K21j7ZiePWfWZiS/5+NOFeGl1
CeZP19dVZyD33wZqJYTGqnLG1anxreZSuvXE7hxU16bdbR9QwlWsWdZm2+IOZbNlufprTfzPt42t
BOxK+mXxNxsBPzTGlPoTmgZtww1Ns74qPqzJwNzQVpi4kPySrHYUeus9Gin21+euG35LpO88k06T
aIA1Rq2g6ePFoqdinqKlu+0dN1ABYZQlLU+2rpvEbyLeTzt/uoU1hqL2rmy9U9fTJutB0+OAKSxp
y2NiyR1+iSFR6gyz/f2dYVaykMmZ4ZFLw088Sx6DnN7NqXi+ze5K2NJmLos5xfOF3Qff5xkY76bP
u6gr5vy24xxTttwwBb8CIFYohtYo7KKLePxfWpsNjqOJWBUXVno8TxYbXXg07I5o4Xwlg2VqgN6c
77/vsgFTgtXKPTQ95jmaQaFB39A+yhf8C6t9PbhxCTZTO0gMeUG3zErs1t2YVvmEem5CkoMkXby4
+WmaTZKGmuFVmJgdeEHjemK4EDbsx94+zG59agLXcA/RLIKKFQuDjbWDIrzabDrKtnmwQ2JYX83B
UGUb7iYARiwBYPAQRrbt7SoO3i10Li8oEHmm/lbdR5QYZk1rB0XXDBfef5rqZ5BLR52dQuAwiNbU
dH3SoFIDFSIWzigUT3nZobZexEDtPeTUjaT9D/G9Hc8/IYs8WKA8luFXPpgOoppzlspLLABX6cY6
Rfrwgoucp7Pg1l0zs8dWmPBKOt9SAjyQJOzFZG31hXEv02Y/kH7vNMPheobS+ZayJduCJINFvf6S
2gsDsT7NyjQmCzVJQ+rGV4KcB3k52wJV2Gl0RJSBazCaxA10NtgbqBLV08wElNnK4RLKNKY8/C4D
vP7R5Nd102gWV0WKLVPqLSvH8FYXomcEsgkiO2elF5N0MVhfc+5S8WIoURfe5OBMAU+KaofDOz/n
eQg1oDFOZRgB7x7hdd30Qrz5zAcZVwWMWSJNfGtFuSQtXkH86ATjk9MEu9Srj9nkXrJq1wT31rDs
aRPumyB4XMLbapSBiiYraDCu4M8QD01tX0DidcgW33BH00SIiiJbsYHni52SS+2VB2ceDz5jQFyu
hhSp8WAVRjbmc2/ZYehe8gLHMkhOha1hPXQOpoS26KeksPKSXOg63gcQN2Wc31uZF4ecG2yjm7wS
3uUoWgFsGEGf+/QYTj00VG+D5AYqMoyCFJO1gpMLH9q/PXrwYjkVt85bCe1gQAfb0Bfk0vX5Qzc6
h742PbLoqhQqHqxw7KR10kU8hCfg6JNjtRdHthsyNDDQmBvbJDRuqeLCrCLwK0vO8HjvV1m+TV4e
dUl627qqzMX+aFdQ8+bjRXTDF5pVDxC7M5w2NF6p8hZj51+zRg54M66sp3bjbW36R7//2ovAEFE6
y2x/f3fotkuA3etwgGXahyrhUfu9ZS835WyVuNieaDD5TY+CMPVFtEKS0ir8h9ZKTrhJxNe/oYkp
FQeWDOu6zCIbL10HIEufF2tkZ/Nt53kVB0Zb6gI7LMWDn4szHpDjcSZPZXvjdq9iwYYMMPFANuJB
iiff/ixNpT/NEY8o8ermcBjRwB+X0jlx77LKYseyPO6879To9BrPVMFgfr7Ug7fAMy00k7i5Hwc1
WA3W/jG0TC02mjuJCgqzRSjybk1ReXKH/cy6WCwddsOvPj8Fw9eaPl93IU0EqLAwt4bwj+MhN7Ti
q8wim/wKHENwabxTRYHVnrNKnqTiIQMgoNlPJn5V3flaxXgRnIUkJVb9QKMlXtFmuV6ak48Gy+Zo
OiT8D8LzwQFF5S4G0XuB7+Ab7nE9QKBnD1W9QxtnB/rJi8YdO3QPZYzWyH1zvPHu9h90lwRNO4im
xEOJC3TjnbysiYfstvKCymdMh5Zm0FxDuE2va9NFs/2wpN+v+9BH0cBsPD/9O4uKkJZWawuwQQn2
IIfs0Fo1Wg3EG8vD3fVPfOSm2yeU0wMVCzT9aA5lcdfLzzOxH9JiDCPIyHg3eOv2BeV64EPvmzLP
AePU+trjQWiSk6HJTzd3JSM1gtVDKjIIg67OLneGXSXLfe3d0o2KiasFu7VMygyqd9DJrZt4rFGb
Sk39lR9F8Db0lpvebY+oYAYjB4U0SFftWGTsJIfecOLUDb2l73dD1wMvc3ueuzMuU3d0Lv5CENaA
ftANvbnpu6GrEE0IzQSmqZl+pf5wXw+BYWTNSqrtmngxdvMpBAMXafwXdDm9Ci5frFF8uu7kmjhS
uzbT2UYpN127c1+ucTP/7p2/JXkBlvW24ZUwHbx29p0+zc4Jr+6IjQqX07ZAPOVxy+U/17+hs5AS
pwVUQgkrwGbn8eE08+p5YtYDZNcNhyrd0ipBujKr4FYzdOcBiN4K0qwAph5um7kSpbY/D3new/gN
F+eSPPO+ux/4n+uDa+atluWcpR+KvgLDIiN9nFnVIRm9G45piFG1JEf6dGn6shJnGbbPVvWZ1MUX
W5hU0jTrqVbliBuk2MRhFdYzEdej/DwXdhM7bWE4f+gsowRryWzfdgUcpsiyYzMuRzS6RteNrpv7
9vd3eWBMnbGzN3+36jxuQAbepW08DiZuNU20qhU32parZ88wfJ5+EvZdbkNXdp2jGg1w1+f/0Ul2
W1klXgMYHl1ONrKvUwCoRdJ4dVkNnH57Huxz4fuh4UO6NVCCtlyYKOSIXJxVy9uyzr+n0rqhMLb9
BiVgG7sfoKuXduc8CPaTNR/DgR3zycQqr1tiJWghlQYlghDdelBz32UhKvdQXzp4a3NbvlELb9U4
raMH9irQVCcX7iaf2WzqFPjofA/LqAU3ENy6Q+nC6CT74q77Snxysic3eGrK09Kz21ZWLbM1g13a
bY0NvGFDtMnKSZq9XvdOjenVMhqqkRl1Ksy/Sp47+Ww7fwsTJarONErg4s7f2JkHp1kaSPe2VD6N
tLlv++FgF+GXAg3MtZMYDmca31dramvnim7KWH12h3UP2hAwrHX1bcIzjqoKlvRF4s1pUENbbnlm
xRzNTvvWzbe8MW8upMQtLs9iXkDDcF7toN1Z+VjFpEsM+6FuEZTIDSraOqOL7BMwO16TdN+I5Kkk
434JqwhEOg/WUBq2ME2i85QoZjIXxAbr4LluX7r8cy1HqIrvuwDaq7vrzqpZZbXQ5pGJj+kKhn80
QUWdH+6dQBgcSDN5tbhWTmJBnccFmXqVnRoyvMwQ6iVeHmc99uHM8BXNZqNW2ZZxxumwgCfxlu/z
tIygA/JqL38hdGZYb52Jti+/2y19aCOV5QhC9SVxH3IiHqu6299mfSWei8Xr86ZEFvWD6qWr6a+V
is/Xh/5fuUi9pyMG1DJb6OWsopY93YkG6/tjKdrMOZQlRLgfQP7fT+lukv7sfRlFFdoQkpEBtUBq
kY3r195hI//kCe55Myh8XLc5Aj4r1ilqGagkz2PC1vKRDWMFRT9kJFFFflq3EOtlTbXEPnOt4LPF
Uss6o2+pgyoIX9m4k2Mlp9+zy2xS7+21FwCEVmVFluNajmMB354dUTxmQ0HKv5k9y9pg5s2cH5hC
rR+0RKLklW7FupWdcVX5kdn9o2ebaP01DqJWEIaaV4XnFOJMO3FvrfJBlrOh0KubuZJrvEkEU1OU
/LxIb7eCpLDHGdy2y9N1J9ENr+YXvMTgjIkh887dWwN/HMG87zSeITY1w6tV2HatfWeaUTlolr+V
X75y8bYGvcHBNVZXq7BL6wjGwA98BrfMPmfzl9kKDGczXU5RrA7dEDaPDsM26097oPGiivRHlk27
Yb2FzG2LTsXyPa/RCYqmqXM7F/tmbe6rzjf4jMYwagk2ALuRg1YSiLaUZX2sEsuNqtW55TkdE1er
r5TRtGS5150h0n3q20+My2iWZN9Ig/E1TqPWXR0aEpqH0FdZRJ9GZc0ebM8/jrnp6KEzj5LOJ1AB
NG3J5V3QpwU7kKn05zsvTMUt9IubhbYf9m6/aMs64fYE+8tsuJsD+WAloyGgdHPf/v5uaHe0Sg9a
p/zc4elh31mujBebmV4LNZZXmza7JW/noCr4ORT8WDJn3/TJLuUm8W9NVKkNm1aYF9LZtg8Lj1YM
Dc9Bbx9lWh0pANvX85nuE9tR5J19lioRYGlGoned7wHI8acfk7tDM5VheJ2BFNdxZVDXAPnws0NQ
rZid+pHyBG/0wqT+rfuA4jo+3uRBdISdxGo+s/bH7HzPjZTJurEV3wn8ULZ5vakt1X9k+y2lv6bp
93Wza9zSUe7jeZ1aEL5PsUvVzYGG9CWpb2F+QjCpTZpQzmL+5LUlKttVsfPdBgQVvni7Pm+dSZQ8
HzJIXy4N5t0m8ijmKnYT7w7EqfvbhldyfLAsTgB6reo8ljMED5BrwL9AuEkpUePsantmMY3NhGNV
fe6mcu9n7knivXztx4gvxJCLNQur9mdaOVQk6YJfkOXuoU+Tx0qaHph1QyuhWuP0aKPJvTzbYHWM
Ozcdo0GaSL10gyuBWoNnoZlDuz5beGK+BJNnV5EIM/JyfWF1wyth2luyT4Jgqc+lUxfxLLF1LJ3f
3ZZlVP2yNUF+xHGyOnukue/68ktdAVJI5tvOfLYSrBIieiNraQmVD3roeXdA08zedtb4um00MaV2
bnbOCNlaSECfV+uHy3/1/Iudf75taCVcWT05BeVdfa4Jeya2vEPR/iUITdpoulVVwnV2rXlsiFuf
CZVfK7QG5LYJwvmxUYBE+ve+lIK7NB0q2uMl6juq0lFevpaWaVf6OA/YKtF+RpyKOB0WNLfB3NPN
kc9Z7MPjqW/iptXNXwlWafHZ6oTfnz36to5/+fzNnn/dsqi2Kpvltr5bd0E3nAf3z4jNzir/rsau
Vd28t7+/Ow9Y0irsZWX9uap55IGHIhx/TsbjwMcOY6u0+iKTNA9ojvfFpHpYK3mpVxN+RTdxJUh5
UrJSpm12Zs6yY3kWB8l4yqdld93oOpdR6mM06Rua2sNwdsKH1d0zq48y97iI21KYrXZl1mU+AhAN
f6GhiJlt70lT7BzPhGTRGV6J1FbyIG1clp5lSn7kJfXv6qkvDXuexvRq86Vn++AA5pg7z7+5YB2q
xe9kuAUTht+tdl/6CwUFTwpVonQCs11VL1UcrqY2cI1Z1P5KOmUO64MtSqcKVIPlDuCDm7I6dOX/
HUjAzOMKK4scVTZnX+X0UFRNbE2jwR91M1fitO6WoKAezDKv42ER8tja7KYzHmD+/55500NAAqBg
FDjX/M3zxLFJy+dpXQyv9TpvUQI1EEMuC9Rpz2Ej53hq2ibGnroc3AotNteDVfcJJVhZuBZhPgT9
OV2fhLSjvrifa9OdT2d5ZU/t1sF1lqnPziXlL5nr37PJdNDQDa1EqXArUZEsBJ4V7NDuyM55Ev64
bhJN/lJ7J9Ft2nHqwyTl8jhkxzKooyn9yRZTv73G5Grf5JAUFKcNG/s1ei5KKuLJ6fay9wwnPN30
le3UdSReXzksAy2MhMUs+Duuh7H5dt04Grur3ZPeOngbJVuP2usct1MfT5WJ7EBnl+3v7/ZTag1h
a00tMkzzC6SmUWY9M+fL9WnrjLL9nHdjszkXY+8u+Rkt9juPBncjmN3Bi/Y0u60JyvQ/Eqf/VoJt
FZDVr8xvWWLh1sEzPNzHbMmp/aMr7Hq662pwzIPPIutT9tYHYMyvIpf3klnRME08PbQ+QS9GhLsQ
X879wGX9uZ6r1eIg2SVQqo7Bw5s0D2XGLZZFHDDu1XTG0xhe7cMSaUqSqc+HcxKOu4GU0dIuYLH4
e930Oo9RMkzt+hLaLF1/JqWMsyzbLenX6yPrFlVJL07F/o+zK2muG+e1v0hVmkhKWw13sq+HOHac
3qiSdEfzTI2//jtKvYWbbV7W08YLLyBeEABB8ODAjDEDuL7QOPue6N+MLHqso/U42qpynuwLQpQZ
uFNlUWH0l94deLg4zq9lRktvlhrNmbpLf7z9Q2QbIGTwS1PkVp4m2ID6reWPmvttYIrbpEy082/D
z1kfc8YqfmnYz82pzPQ1UuaoMuFCqOFRRJiVwHAYqvx14vych9pf005Ra5aJ33blg9Na0agtcYZI
lkbf7OH7jJ6VSWE6MtHb/z+IBiarzYq6zC4cAAkHTGVz154YnnNvb6jE5kVIWTvTQl/iCEfIZGBq
ehv0SmyBbOVCTlAMWVY0FdxJm6qQM+uaYPCGOaY7pnkhhxT7PTHgKC8mJB6YKJX5xCh8ze7OUckU
+a9MMaJDsUxLbRB6XlxOGsCeY/ReaKwJd6ldxHtFLGsq3LT7i5OZHi8wPH3+e59kwY2GqHQyNPRz
AOxMb0Aetiaq8TiSDRWxXmTU5yEpiuyyOjxsivm3UbdhMdgK8KRE4yIrvzOlZZK42NA6S77mc/nK
tSS4rRRJdBQbLtGkwKdMw8rzhPotavkeX0w/Zet936f7MmwR7tWtdVVRA1uaOa92/tNJX5dxXwwQ
gV4TG4Z0yHCjqdfijhLbS03jazepeCZk+yqcezWsJItWxACrm6/RhHmxBnsfmlWhfNm+Cocfja2+
XgiqD9HUBIUzBO2wD76ki22VXaWZTYSe7wtjf1N7Qn5aK256kkWLwC4zijWDJznH9Tfxqds9jmX8
tMsYRWBX0+lGbDOCs4iNISYg3muj67sY2p1XzuvtT8hWLxx3eLW1WrfvsotO4+EhLeP+eVm0nZYu
IrtQ5y0dFHygm9n019o41/mPCV3St9cusUaxR7IDmR5qs3p5afQ6aJoxTFjpx/k+rAkGMP37PF00
o9F4tGKWucVC0JaF6aKqashWLhx4tKhMc6awxr7NvQVFPHepPMcoFNclmXjBTSviWHbiTrCbpbpv
Vvcl7ehzzKJ9B57YJLnYIN51cli8wTLPjAzfrKjCmWQrF87SxsgwZ1Jrsks1mccGrNuroR3jxN5n
MSJ4axlzDcSoC7/0lnvK0/EyrObRcqp9Oa8I4Epa0hkkNfAQkWb3rm4ccm157vNcIV7iqyJyy2a9
7bQFvGlGOGic+Ju76ooTVaJ3sT/SbLTGHGnJL1nTeIX+s6wx0MVuFfYoW/j21Q+ZqTP3xuBumQbu
TZ4J3hM3Hvbl0yJoq+/qdiYcMWAk2qFG+1zWWAceqzimZSsXHNWm9VLq7lRe4mb5ZqzD4NWVpUJl
y5QuuCmbAJaOtQUBJi+udb7hldxf4Gje1aShi22RpCbdyI2ZX9zxRTePecK8yP2xKCfCypYv+GrS
WZx1Rp9dkrQI0tw62gD8lOOeHjZk7SIqB6+RfW+YWL5d/DaRmVpF7DnoK9x1doionNysyyozESIx
czzVfmvzX9P4zz7RwpFa2nnNeIQg0xn5UafRJVnaEHwUiiggUbvYC4kpLLhaUwSZXltfCHEOS4oE
0lwViBmZ+O3/H3x1nJvUNawYL8GW4a9OcTWGv1bHOe3TjXCmurnFSd+l1YVn5FgUmHeoFcc02Ydb
1EXcIsh19Yyinoeqe+eXc3mw5yLshj28TZtJCg47GSsrhqThl1JrLpFGghX8/+Uc/9inHCH9Hara
zgAhLS8OOPNAd3cYi+jepapHIMnVxhT8FRCTyu0p7BKEnGG7YHoBn8NqdM/Nqmo7kxiPCIja+hAm
2uMYWcnkG5oT1MwGQLpSJB4y8cKNNe+c2OyRnQLdnQXzbPtM4wdAUIJd+heJ7FOrNgGP3OpKLvWK
xAZoXFt8o6x2Bnxj25kPvmW2q16OeBu+lL0GqCQKkllxIZmliGmSDRa569N+yHk7AsTf1NNPvfoW
Lwn4DoonHjNFeiY5DkXWelwqzThnCRA085IBIBL3XmsUr/vUL5y1Dot7VqUOv2go02S185Bvz/NK
45FpR3Be28onotkQv1oUl3rj3Ew8mAYQjFGyL3b+6TL/sL+FW3HQV7Q4sjBZESy+wDBlXpbvTOsN
wYHjNXZGdwueK5k9TBgL46VCDwVR5AufbS6Yh0wh/Fh5ZlmTg77uvgrN/JDseavc5ArL7oY8LZ0c
UKumfpzt90IVzyTrFYMN6tV9igEt9ZXzih1IW5qe7RDVy41MuhBrTCM33IzC+mYUyfODo2oO3bIA
8UEF2hCDzFjYaBFC9L3quPKZs5enD8R5oMWhVjEWfxYlty8IUSbNqiVBK3R9TaMhMJJjTH522Z46
yiZ8++gHE+/7xAEhKNSCFyDP4j+oatyOTN/b/z8IdvKVWKMbVWgY4SHRMItxT0azLVmIK8vcMtto
IbmZO2/ST/NWpd2T0GzChaiymqAC60oIT/khg2AwZzvrHoffhAse2VRuspTMra4Te9HLoLL/0nRF
IiZTt+CUq6ax1Gi7+mrVj6Z7zVXtURLjEzGWrmk1hevAPho8BGv2KU5KUCiFt08IyaJFdCUZCjsu
eii7BOdd1sVhOqhQ+n+s4RO/1IWsXeOztnQzdF2Abu3ZufTHKEh0Lz3PoNs5Zpf6Z3e4/StkKhL8
s8OkVyfjrLp26Su1vZiBm1MhWqYgwTsHyqe10CEaL8LGEk6qBmXZkgXnzElfVx0HhUlbPUS1z3E2
D4qkRap4wT1TPV7K1B6sO1OPMNfbSoyHoTEnPx8wRAiT7wov57Xu2XP219gaz7WeXNIcKb1Jo9lP
ulX1ZiHTneDJvMwTfapgAJlTBlYbBUW9k0NZnKExOUtSVQ7Ut47zIWvisFtUAP4/gfczuxUcGfUy
9MVsW+O8LpfmbLyvQQ6OctfvD1nhme8YBXsaFEHjczNgIioz7Z28xEw5nOTrkzEeuv5+cndZLhMx
mdmwFtk0QvvVyK4wN58Z4w7EEaFMHJORO6ZlahFWzczfc/a1bp+bPfedTbTgylaE9w8NgxQw3bd5
KVLz2QQ1OXjGFEqR6VtwZ20xwdXOsLd9nL3wfPEHJ3oZIlUqInE9JuIxMcml6mxji0RB+YMc2mMS
wObny+rTg35Hv+Tfbke8z12LieMyuMNbu6u2pGG4J85LaynsUSZXcFkL/M9LZMBoTOt9Rv6HOV0L
VVREty38r18xEZHJJtOqdWeNjiuyhjE+GvxkELAZJooyjmztgt/GJEbnTUuqK1Idnd4vRHFH/jy/
ZCIaE7Oh1g5UzKixptFdh6k5fd/ecVTRs/S94/vSBybCMnNzYm7b2Dho3Jd1OTWd4oIp0bqIyGxn
cHENBCc8WIh8UwvNBeFsfcBs29uWKPEoEZZZ1NmCkRpoOZ8wbn0aHa+ejGCMVK/HMvGCw650LsyE
mqATs34t2pe1+7IOCnuU2IsIy8yyMe1qvonOfrDBBZRfdY+SLVo4gE2+uLQnM7yzBFdQc4npT66K
vbL9FDx0cHW9y2yjunK6eG1yNfLfrfuDjOHt7ZQpRUiQlyHrK9cEL1xM9MAa7MApVEwmMq0I/lno
NTHiFSuvnB9FfI8T3FMuWxZ4RTjmzJpGM1asu3uvzppnePWr66do7j7XQRK6wfp0Wz+SHyHCMkmj
j2WPtrsrQw3LTq9OiXIHV/iqRPlMyJgXbvFqqHA6NQRDtDDRYs4UgB2Z5M2aPtwFa5LyKqshuYvv
eP7CmSITkOp909MHwSb6p6aiWXFgPI9BfDJOTmA8dCEou8MsjANN8R3Z+rf/f/jMQqk9l64FzeTk
vNQFqliqZl+JQ4l4TDrVxQoCY35nlvx5Hacraa0Q3KaHzIoVJ4hs9YLP2nFpjV2H03rUn5b8Z659
32eMgrNSgGgqLcGujtGPWXuv9ad5eb8tWkJ/y5jgrVXBtRzt7DhNT9EzORin5s55WX092LZV1dQj
0b1Ij4fim1YZZYICWf0QNQfeaH40HJeiDm7/ConiRY681RyjqjMQ4vUiBEJtVtGvyuQKjuqQ1S5j
UA9dnWz2avN+XJ/3LVjw04TZRT9NEFybzYU4zC+sfSMgmMiPB16nRHO3K5NDxhOmKoTVijOPjod9
K99U9cFD+chyczBhL52b+m09+tOU79xF8ThF8WM1t6S6ob+r+Gp1r7eXLInlIopxGGt08JRgAWaY
BUa7v8upOWEIkrdPuuCcrLLiuKhg2y75gksSCDI9F+1ft4XLHEfwzr6jC1s75Oll/lLHj4N2KfTX
Kd0XV0SEZBHFiZVN2EtjORTsWTfBjLmrJM5ERrxpKVIrp7DCuI7+jgeTe/AlRUIn2U8RI8nTdZ6N
aIsm7I7bJWrXJ0BeFRqXBUQRIomnDr2uF0jnhyFcA0BS/fxov5iH+hAfVIPsZT9h+/8HL2JL68TE
plDP/Fc1PMTLg75v2BcTMZJlXjWTvl0ZB3P0qvgu6cBeXHuLas6zJCaKQMllSla9HuCli03PQ5bc
FSqikj919k9ujkQ4P5PWNSMgUTa+3+HNCKw74CPBGB1GL/eWb4U690BX36uoCWU5jciLV5I45+iu
rsD8bpI/zO/JwfmqP4LqOZzOzVHF4CpxYhFBmc+g9Tdm/CwyLv48s9PaWSEdNQ+8i4r7vMSeRCjl
uI6AmK8L6mT8vXEHr2jRFbIHHo9ajQimTAgmRSSg5r1aFg37TvebMQpAva3IhiXqEfnxGJo1CwNQ
sqtWOj5oUor2WMWm57J9oUiEUkY81UxXx82VLsehO4+DItuT6Vzw4Xyyyj4pEZud+m/bCTP3wVTx
vkl8TARQ1tnYt+OCBzotS4LKrAJjVp3fkiqHSIenj/HQZhZWbTnHNnvC9E8vji4YVAQ2133nuEiJ
h1owgStj9Ul5wHPopAI5SzjH8fb076iZsSyznRqWkpydI+avXoBjP3deHsTBvunyTKTB48xoebfA
WJL4R5kf++69V82PlcUbEUNZJ5repDH8KH8DHVl82h5KRr+vPeti+WWQHlQ/QuJRIpqysrM1rcxo
AVrwrkkfDfdbaYA2TYWWkJiQiKYcMLrHXVZ3udPa6sts/ROtsU+17E7PHM/FiNfbqY/EvURgZY1m
nzbZfGA22LF2O28xh2OLEQj7xAvey6MsNbMt6sT9T1C+ewwXW9WlSrb0za0/nO5GzdOmr3UcwQQt
xjDOmHjpmCuwEpLgIFKdaVU9m2WFCmI8WB6aAf1l3nf7FnnOeK0t7UhwUEXFN6ekX926/rZP24Ln
ulbXpKaNqDPheUjjlb9M1Ze6mxURx4FiP0kcRIqzpOcRdScYPIg4A2K9RcbdVCzBmkVeNYcLU6F4
JBsrIiutuHOg+Qlv1sZzTtDHdUlUoiVOJcIq62JYMJQVU1CW9Jxi8tYwehM7Rqjg9iq2MMmLFxP5
zurF1sq0mHHr/D2Ftm94WcB/0mB6tw9TEPtbHI0VGy7ZERFruWrlNJYF8v+Ik0fLGl6jMgISlbZB
bZqBZo3hlKhmUch2RXDlLI54OW8OYSaz16VGMGOqOAjpFMYl8TdxCsVUxAVgIfCKrn7kK/4qIpBM
RcJ11+31ZExTlDJL4ytevs5R8xrVV6PCYL/RZ8nbLs8TkZegtkzceOrra5S/NHh5xKtDfbgtWqYY
walzoyZuCk6V60Re6joJeTIq0lmZZOHaa0RNg65jXI+q5Mjs65jvU4YIfMLQ0yKqJpQXp/pY6qAZ
pn6W/NqlDZFzLnLqySV4sL5byibxciTjXmb2P28L/4MT/CTCieAnNqzjgAdN58jqr2kBovPJG82/
efa6zN85xgCSEni58TWKXsF955nZa2MrSsqSwCSCokjeRxNvkLUMNPId/eTobyBw4cCUKw1J4gki
NIrTjuVlO2yv41oVNBgM7hrGUwWUdt215wzjLRclNaDEtEQg5lCbUZZ3eD1kGEKP3v939PqpUhaZ
bMGjGza0uGvgFlabQCJfHK5o1ZDJFe7FGXOTuLSxBXgPCvR1DeZM4RAyyYILW3OWu73BlrtBjwPL
LoIWl0eFyW6/+jOTFZy4ryxiz92W7naeeXQwAH4+OV+nwSvv7UN3jHzVW43kR4jIqbmhoO3MkCly
sE9EDj3YpgoWJDlaRNxUonObjjZif9z8DYQLKnspplZOChXJFr653Ic8sccM70EDqPE6lC8dzQEt
3zelkOn035L1EfNVUxfZbVW5kx/lfPVKpmJ93YR8srG6cN46cWw3RMeyNX4e+T/o8M/GQOschVZk
4jdtfdBKEZFKd3oEUoZWqrU5uRrxGj1ke0YBoZwhstJxvbWc1MWIJ1bonuGmIa95QPOdFwuRlW6j
RAEaeMYLZXMFo2zfvxex4liU1SZFOFQcJ7MW4yXruj7yoDv3R1J663N+3vyJnUtFwURm9ILjNjjE
+jld66sduaPP3TXxzbhjPuxVRTQkOc+oCIhiUW3ly4wrkvXCLTS4erZfBRHAV6QI+sHXjkWIkcCK
+ClJfKmIkWqBj++b7WtGHBZnDFbtvQJfiw7TgSV+8bYE3E9CVb3vc/1RETbVlVNJbdBsgE0YHC9k
em0rHdOsh5fbgfXzqEFF6FQ766C2bTG0r2ZL0OANraX7XmCoK3i2pZXmOnaw3XiyA9BZ+Vm362pJ
RcBUZenpSCmcmixYMCgTaK+4aci0/Z9Dd47mydkKWhH3wEPt2Wvnxa7iiUSmbOHo5QxPl+j/heXo
yf2qW9+43ii8WbZw4exNS6bXE8W1ZRy/LcW5GFeU6xUWL1u24MJmopHBnBH/2657T9x09O3SXhUB
WiJcBEoNFnW6ykpxpXDocLBJZj525ayCpknKZFRESCXNUiSk59stdfG3Klnp5358ru+XAEWyYKeX
ioCpQa8ww8rAZTgqYy/WLG8kAVedMTIVCefv1CQGesTwG/qoCIY69g03vO39Eqtxtv9/OB2JNZPR
3tD+9gTO8nG2Km923cJ3rVF1Mf0846ciYGowh96autQ9JvykDXhRx8jOyExhnbmfqmpNn5/y1BHc
lq09BT4QSYTRRYPfYA7Ecc266rQsHXg90uhpn7oE/y1Ws68IwUbM1SO2gZO7efZvi5apSfBfkFDn
NDIAiXEsEnZ0eigyK5gXerZYerHzcV98cwRXhuDJaHKE+4ncgZd66i8guLz9CyR7IIKpujUvkpng
qTOlC3jQ4gfaVbVvur3X9bqqN1DiCiKSyprrZsQMVVzusgYNDW3oEhXSTCZ625kPvsDdIcEIPRzr
CY+OI1lfxp0VCCoy27UOa9MGtGtXMzs39qHNFUYjW7LgvmbSadPEB9gjugGWNT5rjf1yezdlorf/
f9DG5GJ8D0+hDbsvPAw88pvkn9uSJTFHhE7pGOzQlyNaXtrirpwuY+rXw+99ogX/5DQF+Swmc6JU
Tk/29CMCCx9XlS5kGhE8dGzjKjcWaGRIqGd2RdC0qtutTCWCV2Lkc5FYFSpJ2pidtDkJSs15n91k
X24gAqassh6taMnqq1MB/dn8IJx5ffF8W+cuDOK/9zdkXf82FFJC6y5rt+ra/MPIk96LstjjxPHG
dr1LO9Ro0Y3kaeBzvP1BWf5NBUd1uzzSqV6g7naJvxSD377ZPmYwHihmPnh1F9RnM8gP/U7lCYev
s+oDRr3acIRo8UlVvBXmElI6K9Qn2XoRYMWbNU1YgvujTu4iNMLyI99D4kIowI7/3pmxx9opwc4U
61NGsP4LUUHZpHtg/Vv2mqedzTPIdnIvfzMv28xmxj16zlNvwhXMx+QsXCJdRcIv05Lg2HpXYAxU
V+OnmL9X57tbHm2+635KRYZKSjT0gZnY35Gfxg5IgeZ+df+5baqSkEEFv8ZkRI00mD53nYnhN7kR
srIPb4uWaEREW43jUNCUIooaHL0FxezHqD9EeqFwMpl4watTw8QEcQ0+ZhnUY+Uhz0evdRX3CUnI
ECFXeVzXJl4mkK0V+lvU8FNJ6ufOHgOdFj+pnhyHcnvHBsLitq62wPBJiBJBWCZo7JteQ2bCmq8d
f+mLn70be0v0mE2x4hOSnRb56kAKFkdoEsVPopkXWb8iFc2ITLDgxNrKxmLIkdmOZuJvz1Fjo2qH
k+2x4MMxtxvbRdM2fBgpOTh3s7XCpJKv+5QuuGyVpd0Y4U3/qumJPxfzwbXmZ6Nb/UJbQ4xm3Bee
RdiVDrAuse0GnQ3slNiP8TbRUPFWIVO94L2kbDnowRB0eu3Jdh4TVaIskSvCqzoM6AIyJN+aX2wj
zIhjHKZZV6Wxm4d+YuwivkoHxaYxdYZzRPbmszV51sdvHY9DwzI8Mht+0apeSiVuJUKtSFVajb5F
t9IY/iEt9x2tQL7/Dh6ZhxrjKG7bkUxbwvkbp6AOtyzmHN21CXMn/drmnQL6KfsBm2N8yHGtskiT
wUaQGzFogR0iTELpMXDWrQ+9ruodly1/+/+Hb0TpPA5EQ+qPIRpsPETWvhNRRF6VpFzdAZyk1zH+
MvdHCwwXZacIZpLAIEKuCt7mbcsrXFf0qzbfgzrJHJ727aaQROPlEa/1I0L/MuFh0crPxFG1rspW
LbhrTbMsn1aEM7R/BVNn/XQn8tytqeLQkuBJqQi40rMorkmGy9b0zIMhJAftWwuaQ88J9HMCftJQ
O5qnNPeVndCSC7UIvIrJYulrhzNlXuZ/+r4IMSc9GArnBBDHYdd2iOAra60x2XLJcAQ0d3PV+boS
fi9bvOC2JusL7nZb6qN/c8xfrvNi5Q8FHppvL1xW17ME312zHuyw2/ySDViNsQ7otW7umN9hF/gx
ClWJp/Q7gv+iImDPTVcA73ndHh3TZ3pevxhHgOzC5qh9nRV+IXmMoSIOq8LzVJ+QGAXE1/kQn6rD
eOq/98EaFuFyUs2ukriICMli09pjQiG2ezbeMDjTrp/dSXEOS+KcyHJXkbVY+wllXAbihpYkYdru
w4hTEY9lpSab+xSi1zS0tYOpqg1LtCHir9KcJNYYo1qQZfW97WgnAwRx8AKFb0k84D8YrDEjdj5D
2bwPS/q0ktUztId2b4ou4q+KipNR22q3g5ved/TNtaGeQgtvO5hs9YL/5gh1IOYD5IpmJ3s8pdno
9SDKMVXzO2TK3/7/4VwcCyAmMUYe0brKAlQijXGjGlYsXmKMIsgqQX2gdbcm3bh5Ah55jBW3IknC
IPLaabnLWLc5KTPeaPVS2e8YmY1yf1BRxbEuuRqJACvD5RWIgAEoceqDi5R2Ho1DwtJDM4Wtod9b
Y4PpWJPiSJPtsXAY89Ts8izVymvFzqube5z+pZu/7T1TClF/EAmnZhLPZdOj7ESHJuhcPfcwv82P
pp0FORF/VQ1DiSk22A3b1s+RrvltpirISTZahF9VVO9pkrvlNWprf1yDdbnq8Y+iDluuCPgSExUh
WOM0OQnFpI3tcqHjcqFqjpS9hYsIK4eQstPXPwcJGzx6aQ7aQ/bTBGPqvX6gh+bY32mK0onsNwg+
3BOTDoRU9TVnLDTa9oQ6sep8lzjCn5/3IT60EV2KCO9RQOe7j24X2K8G97Yn/S6cgvp+DtvH4pX4
41t7SMKdceNPEvDho6CUnLN+a5OvUSHFPNytl13xg2S6Eq7DxB5JgumL5TV3reM40GNUKbxYEklF
dirAcVLTiYATi4w+7K02iHridaXKFWTihbQa02/rYU4gfp6sOzZHqUeKs+M0Cj+QiBfhVrUDPkxM
oYETl+XRJMkh1tonN7Pfdx1jIuSqWgptmFC5v07Vk9t+bZzvrMk80KneFi9L20S6KrusqI0CBJZ/
xOOy34M/gL0al83PcA+o9yVXIgAL016LEfN6cO7kUX+wRzyfgld8D5814rSIwCpgLxbDzPMrs6kH
wo/A3jXFZRO9ecMHh8KjOJD/M+Iopo15xnrXoMpUT4fbype4lAi90qYsHitwL15LKz+UKJ6viYoY
XiZa8NZ8LMvBHSG66s6ddVbi8mXWLp64Bhi+cRKiSdAFXXPQmKdCRVIku6nogqOm2WrWmo0IA6qu
IaS/2SkO3TCvPX3wMRL7OJx6RUnm819BRLhV2/RjEef4km7pAR0rP8q+GJHC1iUuRUR41WLnVZVS
SM/uAVA+rKfcd1/LM/HzQ+SrPEr2E7aD/4NhcsyTbma2HfDdT334npv3merlVCZayJwHkI0mmK9Z
XpP1qTHDtPnKVBh5mejt/x9W3ZcYhF3GOHDN/otdH6z+S50qnEkmWvDU2ei4HXUbMKD8PWgx+DC/
cBVnzud5JhF5p5qpcdKBbxc4esrz0Jk6z9Y9l3+9HQdkSxectZ4Iootjlag0d+iCJd7Yd34TqfhV
ZKsXfHac5nl1VqzeKGJ/Wv0hw2NL/bh0u7Io4gp+a1YZH7oOaXKKy8r04hr7dlQEVs2lrvVTp5dX
w/x7zv3GeSlcxT1IonERVFWho7aICiw5z8kdOiD+KePiHk9SCo1INC6CqXhqZIQw1EzzIT1YaeAM
z9QewzxVNQnL1r99+IMfaaMxZOuW55nZZUGXj3Zvq16nZaK3/38U3WcL4Sa0rmNeUe6+gfvfM4mi
YP35sURELBWunom2jihx2mQEg4h2SPQ++P87ETjVxTyMOUO/riVomTE9llRnvf46qK4Jn6lkE+38
WyVG5xpI7iiI+OvoyOLsNC/1sU2IIrP+zFo28UIoN9p6BhEuw8rX01yfcutXzv1xT8fTJl0wlYYm
bEg55qSOg/vKeBm48fKltVXQ+s8umpt4wVwsOswkjzBayLRHbyvM5deln7wUVR0VG/ZnRrN9Yvv/
B4uMXGokddXmF4132Tmq59oHp8uoyN9l0oVHxGLd0msDdkPBWmZFzGexanavbGOFuE6jphq6EsOe
2yEKdDO6aPPy2GwAk0T/tc/qhdhO5maO9a7JL6WRXVC5DIzKCAtmKeKkTDliaDcGOx1bG1TqPMHc
tezYKSeEf2Y4yMDEHCwa2jkfCERH2QkXMytpAFP+4pYXYBSD28r5TP/bJwS/BeuPNtc4uC99YRwj
3IS1Ln23IuAe2/Sf25/4LDRsnxB8N835kKVZM5zBVpzH7qGLIy0JVz3SXetkk2HgqoLCZ1uxfUnY
Ch3N/ry2ESXc9jvHSDMNw71v/waJmv5zzvLRJFUHF86Wyi8yFOjKxUvjNzq+3f6AZKvF07azdFtr
amx126Wh3mZeQ48MbSw8moJURRi9bep/no2x18JOdNmQz81mT5jYyn13bC8NpSd3dMNiTK75Wt3V
9Xq8/YMkuy6yP+bO2NdNgW9NZeINGFXO+5+L8/22cNl2bB/9EO7qstP0rMNGT7MdNO7XZta8ZHnV
LcUZLFPUZmAf5EekoyiwmXC88q4g1DO6Yzs+D9271fxjT3/f/hESaxXxzIvNMOEhXvhl4c2bWeS5
13Wm6nIrsychrg5p0upND+HOenKTJjR0y2PGMRseSyc93f4Bsi0WAmux8ixClginmNyvul7eF/PY
esAhBLflyxQkuHNeVLFrtfFw4e4YOGx6dMxxTz0NkWIzrA8bXLMGE+1S+DOeVez4Upr3yhenT4ua
EC3YJmrtZsN1ZEI1+nlTU/MyejTSr276LU5xvyXnRIVdkehf7JAp25W3E8WX0vjqjGfmPEQqrL3E
fMTbXOFk/VCv24/okNoWT0v5SIfWq8agU72CSHbXFSwUmMWhM8pxM/9fBlLzxY3DXXYj0gmD6Rcc
yCY2t4vGcM6dAxBKijxUsmgR/67PJUF/TJ9fsq597hswoKXr665Vi6h3vEEDrKVrSLLMaPaKjDk4
YHIVDkwSMUUCUc6nOE1XxAOurccBULOlp99L6ycbNNVzvcQcRQC8Sfr/C5o6m54ybToMJfk6MRWD
tkz89v8PLrs9eWhNasDalzocHeMYR+VTyvN9RwrbdvyD+Cxr8G7+52xsjcwz4ilEGTzs1/i7kTkv
+7ZYyKO12k1bPUVAS3h/BOrj3q1V02Jl+yt4EyeLU9pZhHlKVXWX2zgV5+nYMeeJVjtPdCaEe0wL
aOvcQrhPJzAEzU84vl67fbz9SBKFYI9hjgwMt9lw6YcUzFjtKeeqFx+J5YjQeD1b0pn2yXDJ2uk8
YI7SYBoPS6W6wsjECyl0xBgbchOqH6zp3lp5wJ35DKrk8LbRyMQLSdus50MS5TCatYjupkp/1vIl
xlm+ZxwlkmYqHIVRbxMbHDu4AbiNbzHrUJU8IHahqCNLIqaIfQcLSmtRUIhdWuc9RiG8aJ19GaYI
fSd1P6YYkjBcLLv7NlqFV47OXwBE7ksRqOCsSRM5aVRDL+5K/dExfWITf1h3ldegdsFh3QTXUoyk
hL3HYwjIgR/1FSiIbAXGQBIPRMR7PANgwDQX47GqJ928c/CkZxnnMn/fZ5SCt0655kRjgcOqbd46
9py21zRT5N4Sg/kP6L3ox9XdAkFLMI7WLq/EcfZtqUgx2lcFzEXfbBFP5QwPhHP5a0ljRUVTtnDB
UdeCO01DU6Sr0XBPk+U+AnHxbXVLdlMEt9PJqNJ5G9eWDL17mqjLg2TtliDWaHua49hQPHXKfsIW
gz4cgtq06ovT58Ol6d8dpw6ooRo2IJO8/f+D5F7DOFEDA9sunfk2obje0l29xUi3BT/VCkrLqEcY
KA20Q6N2X2Oa4221S0KvyC4am+BNIwwhACzDpwkjEgbDPNXKAcwynQgHajzH7gKSzOEy98nBpNrL
oLlPt1cuEy34J3F0S6Mu1E1p8quBUtoF1eT/cXYlzXHjzPIXMYIACRC4kuxuiVpGlu2xZy4Mb8N9
J8Hl17/s711kWGhG8KoIgegCCihUZWXeHttgFR3avnX9JKaxnSI0S53K4Uu/tM/lrnKmYeY6tJ0v
jUCrFJ72xeJ86twBLcXDTohnmrjmoMx2yikmeNSAk+1J8uWl3/rzOu4VNU0zvzrvmy2urFHIq6RG
NPbpOaP0zKs9fkzTzK9/fzM0AhieMAqTdyAeWWEUGsd+Kw+hqqXUyUOBK1+9pMJpToj9iQ31Vy8Z
/6li98vtDWMyjOah5QZwvxQ4Vaq+L0G346kwb3aVGk2jaxepk1l9NeRdGa2JpQKo6WZ+3G97Pf+G
k1cnEG3BuTDGDSxvr/aL16qAEfZz4zaCDRUeM4/mq7RB03C+JmU0QNz5uWwz/r1y7GqPYsqwd3TQ
Lti61QZy5zJKgRu1vfQswcW7yD0DmYbXZs+20RPIlpVROXTAeHrBRlfQV2an28YxDS9/3/mLHKGc
N3ZTpDr22M/OfVKyoNytiBk2jw6/n6B+NYlkQAwpu5cmL57xZj12TOqwe7rxBFXfHkfwmEd4p/qW
Lc79Wh00jHbaLJJD5cyepijZ1gd7sS+jal+bZd6JBEx2v/797YnTq3WY8rKIaFVs3Ymv9diGbm/X
45PME2hp3l5ek/2vf3/zmX5CzqC4/orYUlHP0wGV94YeHFw7d3poXDZtpaZodvgjI3UVzLnT7Axu
MhD9febt2PRuV7VlVPfLmXhgGUHiflJ72p+Gc0fHratly7KU5kU0etUzdOAutFvAEbjmp7boj62x
Dl4f3aQpc1lOEcls7zLHfQ4OTPnT7vl07Immw9fjeZ3sBRBbkJ5OFxdVH9Y655bv8eEY0vQ6ZahT
yJoBwYnDYbjrAYRt8uHk2R+cJZzaxef0EAhNQjPy97Vmcpp4Wo5TVBAagubheS6qg2ugOcA6tS1t
OxxAcVv4av5vhoanuxU7m/Qa2bxT8NGx7PUygVV1wunJIPPszv1TvpUfOogfdZK8OK4V3vZigy/o
gHbFQfZABiwzqcSvbJIf2qwOulLtsVObxtcC5ZZbW9IXokKhgYX1WoRZM4RptkekaziEdAw7t0BV
xiYsbz3I8yaHB8fbqxsahtbh65tKXBfQ1ypKJPhyoUIee3uQJdPQWtqpm1YxTjN2Tp9UviX5RSXW
jtsaDh8dt963rrP2VpxHshLu37ZD6C+nbbtn4PATyPqW6GYNbu8c05e0W8wqCKnyBRu07UTQ18Wl
ZeWXhneP7bIHNDLZSXNeSVbXXhp8Iuf93dA3V/WPXf5Ow87UEexDttVSLLjk68UJbSsNhVieC5Hv
ZHFMc9duMECj2q7rPIQnfZwFcVstfpq7O6tsGly7wVLeuA1PcPeuTXWfAlgzqT2tONOyag5bLOno
TGqeADTy/pbr4C9x/3Wasou3qZ2dY5q9Fnfmjc2TSmxIi3rLcxeLJ9Xv1U4NQ+swKTCntCyTvIgS
IofJT5ey++Wwzv10aM/rUKnJUeNS2ghLyLoGVrGd6VD541J8oaKPdw5+w77U8VJrwe2172CdtLFP
QJF/mK1PYPfcyemaRte81m0Le5Tjgl0fF2HH7NOgvHCt652lNQ1//fvboDCx10E0zhRNa35p0d0O
WCkEKml42/6m5b3+/c3wDVI6NskhvljFnSX9Ppn6v8HYtxxLA/6BWM9WYFA4xWtXbcFWVvczGXby
lwa30olCwcM+VpPFq6gBNUtYp9g/k+z53bgMP7MBTOm3DWSyv+a9YhS95xZyiuTCo6y3/Cn2QB05
75w7pl+hee5YEi/OBIbnaEbOrQ+Fa9139QBl1r0C8Pthj9BxUzWZx2oucGxmGw1Gz3osMvLZdUKk
lcI6/u+2ld7/GUJHThU9RD+GJcb9S7IPff1hreWr061+AbTF7S+8vw5CB071fdekZcZqBA9rJF0Q
tirn2aPlzuViGv76w974QdURNx0B+olsat9D5u+j02b+xveS7eS6nn8Gn0IHQtS0mEFSj3V222wI
4nHm4DRUNFTONN/nzvTftU7vd+AJ4AAlhTFRX27bzbQymoPXsZvZVDA8jZMiHK0P0FqLoDd/Rr51
J2o3bTDtXq7cDm00g0DUPg0PY5pSHx55GdomQkP8CbqR7c5R+P5ZJXSQhKfipLOKREWqGr+66KMK
BkZ+HTOT5uZe7OVegfaaKAbjZGvlWTBaMWSv+68rkGG3v2HaY5qv50SyfFEWjvJs8aHpfYE0ka8m
73xoeB2WN9IF0NEOPlgM3aUlnl8m1Yna/c5BaLC+DsrbRO84jGIH5/xnJWUwQ4Xy9sRNI1831hvf
m1JZZmNWNFGP8m6wuV0SpmIXiWFwAB17t7VQt2gFIjsyeuEsljtlebXfC3Yvtz2JL9MvuK74m1/Q
NB0dY4oII/HG83KlIleHLlChA+C5GvJxgdx7pLby1PTsiUr2cszsmt+W1sorxmyk6O3FLzwWimbv
OXZNSL5z2gktms5lr1wFbUHQ+C9+vhAfbbNBFb96tuun3lcpiC+2PUS5yfia64JN3aGqRgjZZ2Pv
T3KqT5nV7lXUTNtHc9pKSa9v5TpFzQYEW5xdXDe7KJRMJ7IeKvIKHUdlrfUsu4zgXIjXL541gdgm
9S63F9lw5uhAqklkJKVtUkcu6AacCtf+CEjM0VtZR1LFAJGw3IJ1sJt8jmbWpoTqcFxD0urI/Iku
x5i0KeuUm/JoqEZ0UK3Tdpqc+mvJp2nnC+8vMNFLpk1JFXCDxIkgMZWHjVjZeZmnIrTH2vNHMu81
4L2/TYlePxWsblsnRxDZeP1Soxva6dG+UVuHyAEk0XnB4q4Yc7KVxX2ZNo/j4j1aiOdvL4LJRJoP
UF50Ii0dHsnScfwGZ9IDcvlj5FnLT0fVe+Abg4X0WuqUx3Ys5oSBvqK5H1KO7IocDzHHov9GyxBl
BR0Lr7KdyE6K9N4ZevFow1Kn2xZ6PwYiOjPYMg5lM0y9jEqZfq7HLrA3+5SR4nFUyYkXezV4QxhJ
dDHGgjoVVHHq4n7xBt9RJCy6Z154fsyRY6ycILHBw48eLHTE3v5hpjXRbraOTcLJPOFEW91/Zxw9
TJ7b7VXjTINf//7m2mQpS9NrW8c9SbPPW2nxAFJRe5X5/1UH/ryEyB+EYXhZ0czy8nuKPLvY1nOX
g+qMDmeabF/seLnL3eFfAa3hyXN9FF/8fgX/AVLO81wGyfQpG8vTtIhHi9cXgWJn7oJejo6vCKvC
DhQZPbhlY7b40lmDzUvvOJAFvN8Tq3j/4CY6JVm2sBw1bRh+Unl/btqUnqxh5D7qaIfoUuES2sXJ
cjseeN3KaJzEL292H1vLuVPF3oFk8gnt1Cg7Z8HbIPUAYpT3jpp9aIFfmNpOLk++E9s7FMYQnaVs
mWprKizmREuCRDuTyHzJeVrPt/e/YRn0mmibIx2uZg82oq8qdhM/VUnkjt4eFMg0vhYpxRvl8TLF
LGrm+Nwstp943dlayvD29E0Hhl7wnlpHLANLZdTYiUiB2etlb7c+aMs51DWaWjjzxwG9re0zrzva
/KdES6sgJtlWDWFc89k69Pghf3Ba8Y3WiVO6UbZAsl3yxF+gaB/0ZNr5qYbDRC8SgnLHTWqFI3je
EHC6kwvOMsj17UQJhnXSy4Oc2TUZE+Ghwomz1duWU2+535b6WImT6MXBa4NuVbYWj7bZmnyIJH7J
k/JFrGsXNO4hOSZJ9BKhN6UQ+5NYg4ZWcwBo0auX2AsaPPkxb9FrgwnqdqlyEy9iLaxE5+pHklTn
ON0LRExrfP37mwtD0oVYXWnLqC+q7xVUiIIsF3tpYsN5pdcHW0vMjMSTjDyHBAt379DV/Owt9d0g
xhC8J+POlWraSprLp9kyQ62qdaO+HMKWIZu79ndyO5YGIFQ71WMxtMBEExklVXtf9ePZrppINf1O
2tVkJe1Uz2veLQOhMlqI85esyEeo0z/zkd1RJwaHwrTXQGFYar1YSFBDInE8y6iqwBkrl3oNOkI/
3D4WTYNrwaCXFLZcoGoUTcK2wjFbttmfFmytnSU2BMx6zXB2Euj+ba6MulhdWsV8p23uEtRr+/zg
xaGzXrlCiD7LY+SkW1A7E3cL5jq+lLW1wwX8PpyA/I8H/Y2rOWky5MW4ygiqj0E5FNfw8m5u7TC2
xtB2oEa30h/HVkPzateas9bpOzfiRWadWtFLNHyKL7cHNy2F8/uRUVQliic1jgzP2c6xRJHA7UJK
3HPjkNPtTxgc+n+8Lm9M1Y0WUxA64pEQxV0KrQummlNe/rw9ummvav7cq6y3uZUxpFcbGW3jFr9k
deJ9vz26ae6aOxOlrJo7FouKOe4e+LKNL3GasAfVVvLf258wrIBeQZSVB22U64Fk5XEgu+LnPMVR
Pa0hAbbmmMPpZURWi2KbeQPyt1ytvjNUPEQPUOsXLUjES6C4L7d/i8Fceikxp7YLbUCGrbpucxNm
lZukTzKpUxFwPo1sx/neX3Nbb2bsG0eVshY8Wtjnyot9vMEOxTFoKv/dHYbVsvhcY6+OA71M4sUa
QO8KoOJt87y/1LaeoW/nVTToSxPoDCfPMl+Datn+mmUVes5eB5DJNJo75LVauDevXuQwaLSoIqbX
9vO72/N/f3ltvWd+htKcnHIiokaIQUXAc4KWX8SeVFE65OB5vf2Z938D0Sk2QG9f0K5NnKibRTaE
XmENyPktXnxIK0ESnWSj9zYnbwRCDMZa7q/1uvr90jt+msxk5ze8byqik2ygGFO28WQ5Ue7gDTwq
51URsQSD6D4dM5K2U3Pw3+ZcXn/DlJRX4AFhwCDQqd/5AaZFoL97glB16W3d7EYxU/bfo8N6QP/Y
vOMJptG1bZo1NYASQF4Dy5NWfj7WzN8K8nrbNO+7GdGJz5yK8JXZuYgcunyE0sO3tuDQFIr/aemx
uoOtV41tAtW7KSU8KmISeauKCns9ZHhbrxUvgyzSrpu9iHaVnyGaUE2x47/vW93Wi8R5NsbWWiAo
6sB5SG1om0z/HDG5rffIZzNLyoXj2CmqvPfrsoRMGf20VNt3cDvsGOb9ZbX1GjGdtsJxZ8oj5qbf
KLXuHKd9LEGnZCOzdPtnvO+1tl4jLNNyAoEvnplJmfpDdsdadLR7O098g/X1CiEHzz2VeSei2Bue
Y7lYgXK8Obw9c9Pg1/fImyBr2VoypRMuLiteWTh77fBA1W52+P1Xja0XCRl1LWvNYJfFeR3SyHEu
0/IVi0zVj2PTvy7Im+mvdUU9RAg8Kon85PSe5at4lzffZJvr398MruKx6HKgHqMZPHBbXUc0K3ae
e4Y9qfNyeFbsxTL3OAQR6i7xLadljw4IUvyqHfNTbq/HIGy2XjJchFei78P2IkkVCYoSiyz4sLfv
DXkwW2jnMc0oh3zTKiIKeatQ0XkLY1Tz/IqQNZATS8JN0fy5IjXKVwv4CwtwPu5sXZMNtRh7oNmK
fsiJoYbF0tc4bZB42ywvzDdrBFaCpjvBqeE7eh2Rbk1Sbz3cOYeIOmhmsrtxQ3obGOGTCy72QxtZ
LyimZJFFP3kCF0OZharrlT+26c5TwbCR9XIidUdbsLR2ozXrx0dmbZL6LnHdvRSP4fjTWRlWSww1
tLFFZOf0tUZPfcnWqI332CpN09ecfM4yuayq9SK7dLr7RLpLOIg9iJVp8Ovf3zh5WbgsGz1kcpG7
eyo6uwlHz3GP3Qu6RCEumrVy3AoJkXH65lTWKeHJAwPx2+1NY7I7/X3u6OUaGpbnMrJleaFj7g+S
fEydvdYHk2k05wYj91Z02SyistjACraxOGwae+/JZHIrzX0bkW6FypAs8tLE8dEJ/6/K2MexLT9V
fI9jyfANnZWhgB5Y010xqUCHQcy7GO+8oW+Drm7O6BLZiY5Mh6CuXAjW41quqpZR3jD3mXjeU1X3
48lFOuya0mH+UkMKd2j/qZa/qZfsbS7Tj9Ou7t4t1jxDkzyY2sYHBVLUNH2leeXH49EvXL/81jfc
qnMVKZEeYfRXX9h3VYMGIWkPz4Pa0/sw/QrNueOtSJMUJEzR2NWf5jiLMgYWzWSGQI11vu0mhn2s
kzgIUSVL4eF4qlCGq782k/X12MDO7/YRao4LTF/iXCVl0NZxGtqJtYP/M81ac27ADGpAKHAweb1H
fOVYX+mMzojbMzecHDp1A4WKZ9ciWgB+JbWes9VeoiEnaDBb22PANghp/m6ciTiLI1v4d9U3SEgt
EPhMoDu/qGPG1zkcmEBb2bhx70p0863vuI3qQhyjWH/bQgbz6zwO3rKWitQbf503JIITFOx91ozp
MfvryoVlXbrOWG0SuRDy7JH4R7dJ32r2aEsMcbfO5SBcJnh8PVsLcAr6SV6fSz4+qmz7acXyFE97
IZjJSJrz9unmEQWKqmiei3/lr6WZdhbXsD91fJLr0VVtaY+KF11fXJZ/6IBjLJqDJ4IOTkKYogDd
lizyiDv57lz0IJPejtUQbB2SZLntVg4lkhS1kqHjjXe0Wu6g2nkIu2jriCR3HKzeRawY2U1SXgrw
pt/XyVS/3N73hvOYaW472Gm5oXuERzZ0OGQDnUhbvMzFN4aH8+0vGNZWxyMl1FOsnXoeTd74SrbV
H6zpQzbstfuahhe/nzs1MIt8mFBJs7j1RGkcjNkVP93tzN6w5XVIUtrKLSMd0u7u0uVBJrw49MTw
5bZpTINrF26h1qxZ15G/SpH8EgwAGpd1326PbbLL9e9vLnN77SA/FiPVsozLQ068RxD9v5RN/f3Y
8Nef9GZ4tpYJpRsqHqXNT+tgn+vBOXm73GOm2WtX7ZDUDjyoA2CRNafCWh/zbDvx2f55bPbaZasU
cOo1BV4ExPjnJO4/JCBn65PlEBTV1iFBjoDCpdckPKpsAl3R5Z85b3dep6Yto/nr5Kwe0t5AcvLE
+WQR/mh1/922ydVh/gR6gT7j9xWt5rIYe4riz8THM83YKRX5/ejQhyktHgppPyaM/7r9KcPq6nCg
Bg3ipHFKgDhLPp+arP6npHl7t1rLscSxrTMluIsqWD0gUZTQ6rGGJnHAR0Tmx6avuW1cSrTYLTgz
AUl82Nzqwsf6le/2bxuWWJcozJDUdasMYWbvZda5yoYfJCV2eHvuplW+fvSN31pVDWkwiTBTuskS
tej8cCRpzrmX/xWL+Is3lV/sFPIct79mWmjNjZVn8RJpNRkNyMECB/UMNUxwrO8VykyW0ty4AQNR
KSflfXEFZGJKBSX0bKd2aJq59hjuK+nQGATlqGbkAd/m0BssZB0PyeRJ6J38vgyZ11eW7boiUinE
JwRaTFQ7JP7gohg3VMdiWh3Lta39yBD5CLxX5gh8qMUpbhU/3V5ag+11KFdX1zTrCqQCuTtM51mN
X5KkT3duXUNUouO4lrgq8kW4XpSoLJgyKKSm7td52i5VWX89Nn/NiasJQuIl2hKg4Jt8Yetm+03n
HlIplLaO4GLosxvAtyGimvV4RdshsUjEiL1jnnc3J2d6OnlowcUFdgGoU5FLtnz1viXFkVcoRtY8
CmreBSCOUEBUy8fYeV3jnYPg3QXFuJo7kQ58y+1V1RtSCHlAcvq9c104FhCSPrQ0DzEg4jOaW4kh
npsiB8Gfm1eXupsuBWV307js/AqD3f9IDadggZLDVVm3cQIp7ttp80d7J2trMJGeErYca276BMrM
Fp2DdHue4ybo3Nd8D9lpmryWP8qBTFnzgjRPMYpW9Jccfw5sp7xhGlrzpWEGeIrJ9arrcudln7i4
cP7hgJty5l0/+ea+ov0EhlgPyleqBdFqNd8nw8fbI7/7aMbI14PtzcjSc8mcgOrlyerQM48q8PoE
GjR/Q+PKHiW4aUm1649xJLnksqAb1UN4WX2dODoZPg/W52O/QHPWKQFnJouvGuHOqezCfBz8XIQp
OUg8DhtpbjvIxKvKmHqX9KoENFO0ba/P1ZqHY/yct2voAGINZM2Oe5lWRPNe3lkEYFGYayzOUGDN
h4f0i1KfvWWnsmrYpnp6eIJ7Qfkc6mwNsV+qNblvxuIvWmY7w183zh8BNGd6XtiuliweGzhYwx+a
5Zns9TCYxtUdl+UgL61c72IhJGwjW+zcIqZxNa8lUByzce9BoEpul5iuH5KtPDi05rVOPzUq41sD
weg0oOU/Fj1o4+tveeO0WTegWtNy71IX6QMdmr/AUbAT1ZvMoTmrsNys6mx4E3qig4HyB9Ieqrpj
Z2iOGjdz4qmqg1QXeMbHYj4P+R7A13DE6Jldco3BJgenWMoL3y7v+JYGtXVi1s7RbrKK5pNt34rG
7nACtBsJBPBn6F0+ZnA9o4uGU7QITRN441Xzvezk98Y91GfAmZ7NrQZadNBirJ/K7HMlTnX7o012
dqDhENFTuXk/LAKoIQhQJ9/y4oOwzhvdyfSZJAz1PG7Xt6SBsBAkAO/JmZ7ysxUM/7DLVRW0DA5V
EWEbzTfzxtksmeCYmrMv678NOgzAUXj7QjJsRj2NCxYOcOi4sI3cIInUX8gIhiH3J5U7BjKNr7mo
g7dMjQO8eWrjLfC6kxCA37Dc9+LX2z/AsNv1VG7lDnxbF4SpLVl5FqiXglHQnN0e3HC96Yncjm5F
hZgUwSlIRYfmQutHW32Ecjax/rv9BZN9NGcdybZlG7jYnkrSXnr5Ga2sl3b4Pu5JA/5PG/idK07P
5a65aEtqQfK1D5dwC4m/PIDM/FKe6sveu9KgR8r0FlMGAoZSKDhB+0Od40t7zkNoyDu+618/ZIWH
Gvc50zO7CdrdNlC7109O9nkUz86v22tgnP91cd5cUbwB+2S/bNVTKf0BILd795SHImzAhLj61b0d
9pf8cvtbhrPI/cOVa6eEuCf0CLvvdAPMufWz8tPtsQ17SSfwpfWSNLzFMjh2f8rdO9X9yPrZp9PL
7fFNc9d8ueLt5tQz1Ddnkv+SEm31OfvWru3O5WIaXrtyB9eqa9fDTo2LwSfop5n6zk+LvaqD6ajW
U7ypKNeVQ2D5qasu+f1VcLa59A/pdreeadhe9qhwTaugeXQ7q8q1WQkh5LR+mWLrc+qqOZB5GvB6
r93M8A098csl9NJVynAuNeKLWma/JVuUZfyLR/a6qQznqp7wXboxF8XV1xo2flfSCnIbaoWHNpKe
6l09u1nbFE6w4fVGhss6rkFOz7cHN9nm+vc3zryuoCwsYnhBnwq/sYN+eEno38uhRgjO9FTvqpy0
Xl2cFVCKfF0sy7dWedeobWf2BidwrsvxZvYOumJLqRYo3OaPaEj12RKAUeqYZTT/ndOJ1k6KTFGN
8sAm1xe0jvxtdeSO1yS8/QnTrtF9OM23lXFovE8df+IjGuUOocBgd+1dW05rl6NFoX2KRy9oyzGY
iyOlH4ysOaxDm2SuFVZ0tZ8W8QzBg9u2MCylnsuNxYTuMYXggTmvef6KPF1QrzshrcHOeioXST+6
gYmieprIB9JdtnQnmWias/Zw9XiZVn2FcQF8qK1wyT+KPRCWaWjNL4UYkSVjDQIRGmbJz6T7tNZ7
YBmTOa7ffOM1dgP9yAKO+bQya3khTet9bdJ0j3ffcKLQ61ffjA5mWFZOfVI/iepXxl/keK6af7Jy
J6ttupf09luEr+OiMgxPLwoRWh02gRV0X+m5OZeX/ti5opPz5jXF060gUDxQD4XzyUFCcTqkHsqZ
3njLcArSdsar8Mrw5iWTb014M7cvXr7ziDBtHc1D6QS2HYel7RMhAO05zC/68jSn606Ub9g9esct
9WgRDw3SCBsIsCHgcOmLH7ePANPI4ved02RWkW0xTvM6+eZ1H9090j7TuJqb9pXr2hCcwv0PNaLF
ch5pvIeeMNhab6+tGHHzbEJOm3t5kI4BGkhls8ep+j9G3HdeI3pzbbY5Vkl6jN6dSHJCmzYCbeUv
H/K/y7/nkAX7YZjh6aZz8lo9ED7FABP16aucvpD4Ytt/J1vv24d4jTj732vizbFAZlcUK/hOn8qZ
okFVbXwtLms69Tv3kulZorfX5nmZKcjbonZBfNykf0HdNMjPIvSWk32GiOQ5Pt3epuS6H99bFu1y
jZ0ZssXX/QSFC+arxod8RvE8X/JQnpLH5hE8owXKtQH126AO9l7XppPvf3DdNxaUSc8ytOtVT/nj
fGJncpc88cf8v+a+OdcXFHFv/zrDjtbbcAd3zLxBdoj7mbobtgakO86nFUiS28Mbbge9A1fAGbO4
wCplxRa44+NYL75L/6N75Nim6Wu+Pg/pZlvXHESNNvciq8LKVmDjPph301sy4wxq8AMZcDFMOFNX
+84dxvtuN0Fmmv3172+WeMoKqJpcifK7tfK79WtpW363C9I0nIN6L6bVCW9LRowu6gervCR7PZ6m
cbVIeatKWrXTXD01RfuihBcwse7cZaahtQg5FRAiBBdT/TQ0GWiHN/eLhXz+7a1oMrbmxmqYPWaP
qMYs9n9NGSGwgLz8sQBCb72cirRfRhtvNrtpwae7rXb/WbrNUN2BBUDu+NL7xnH15ssOJ+r/J4Ep
6OZPa1+ArGXchVSbRtdu47QcEqcD8OeJD+oBfaoRq77fNrxpZM1HqRzQSTBw3MeVVfhzK5iPuujO
qpoGvx48b1yoW2jRJwQHTNn9o8YJ/KyHaMi4+0ffJSvKHLzU1dMi/9rce9vau7mum/nP+8TV2/gF
qzjn8YwSB7Li7qm5gGBwONvIs6x3Ux6sl2Nm19x0Qt5umN22eqqIXPxJbMSXlrOT7TLcTu4fPf1J
U7FyxXN5DOeTdy5DyLPdkws9V+ckbA7uHN1lweu4ZJLAUv0pSS7N3mvLtGm0kDmd22TNU8TkU9Up
f84sN7DYId4S7urNtFuWp5RP2JEo7F1cWTx0znTomAGZi7bZecW9dchw24HNtJZbiH7Iv6ZtJx43
hFSu0By1tFlczQNyjNc1BeveubR993701YmGxZnM/ra3e6578B0X0Btr87JL4yrGl/qzuNDTdjc+
EBmqYA6vToCMIPt02wmuU3/vQ9oNO3SpPadLj9htbp4osexwprNfeyX3pTd928AIcvtD73dRYdmv
e+3NQeRmpE6GFm/IsgcCrivdNiyZG59cVNjC0h6fOP7pNVH0Z6oyCjGDbMdJ3g+xXB081a2omG7Q
R0MIlF0We7uItfwxiX8rr935be/fnK4OogKt3SbtrEHabRZ3Yzzgwl8C1+mPHVQ6lgpBSinKaxTE
xrkI8sliJ9LWx6IVV4dQDUPNxznHDiBtWYZrVSZBNR5L+rs6gKpbpysaFIu+xKWfpZHrnEj64faO
Mqyrjp9y6maZ5ILQtlxfqvH7vI7BWIXlHnjkui/f8Qy9qTaxMpSLcgT+y8z8RkxPRb+HcTLsF72f
NqkHxBEUM2+a52EK2waZ/mNbUYdPtQVA+k1WYej6Oat8mj47SXDb3qZZaw7cgPPQJgxDVyp7aGIr
BIPJZ4hA3R0bXruOWzGgjX3F2c2T8UPf1Y85S5/A+rYTVZhmfw023hw/ibNYubeN1RNYmhIRAvwl
t4OG0W7hxFZja7kYeqAKWgSgLfmPbAenrd3EVanUknZIL09exU5srP5bkJfwvWX5fNvspktNB0nR
dCKsB9v70/pBfe3vQXUdiPvuxxIkL9fS5R5k0OBOOlgK5aV6WQFrehqhf+sOQ1A3e+3p7+cfXK5d
y22sqgJVWHhqO/+se3puZw45PfVvO7sot78UDtk5iQ23pa5zbntx3DidVT55XX2ZlwqUqTJw5uq0
zg+0HU+3l8RwsOly5+vSbrEFkdlL5a6XzQbza+8E2eqE8bqH17r2eLxzuOkts47Hsq2Y8UQFPty+
MG8AfQdjz1Y7N4+FU3xqSax8AVXUgBDnn9s/y7QDNAcXymvGhaKCirJGUHIRivZYlgPKOL87d2q3
jeNA7/QJVA7Qxywftv4H2GB21sM0cc2/VQeVK5vAQ6Z+dCORbdM5tdW/x6yiO3ifcCjsXa/fipcB
y2OGwKvd48YxTF2HXEnqQhutwjp3Mqi3e3tP98uwRXW81VIATFGM8OYNKLSkRH7vQ9wAB7xztZum
rXm05/VyTltMOxef4ySynE+3jW24BHS8FTRfu0oSiLY3OEO59YoOMJ/vZXRNg1///uaGmbYud4Fs
wyakAlwEWUCS7US7dOeWMZn8aqs3w+PyVYjT2fag8tZH3zgElkU02S7I4nLXv20fk901F/UKlEnz
BDHPpKZTV4knJsVOHsI0fc1FKWTgpXLo9tDw5kERVO6Vut+IeBky8vH27E0LoPnp0tOixR2/PVTC
Dq3K+lqX5AEibDuHv8k4mqe6i0y3vHW2B5HKC3o8wIBy8ITRYVY0YU6PvYgbbJS+qOxw2vaKJoZZ
6+iqBfo2ymHu9tDH7EtHQDxU5UDR3ba4aXDNT8saDBxtQ7YH3EyfqmyWPpJ6h1iLueted9KbDf9/
nH3Hktw40+0TMYIWBLZk+epuSSU72iAkfRJI0BvQPf1/au6mB2oUb3DTi14kUYnMBJDmnImyinQN
nj3+wNnZlSE7SbBZrbiTaem6tzpeO3KGELNY7jc184/p6sINdqh3UjFRYFRKjsu1r4svsqo+Dmn4
uZjWcqmmlWtOWvK2y+QCpTetQyJAkpAo58lKgtm0ds1NMyh4LF0b5pKWRzErMKoNv4Cwsam72Ne7
qPx6xHOcYe2FN19bu/oyz8U29/Q195z6krYqgw85rv+5VvPVnzc+kfWGqYW4IqEVRw6VPzcii+jw
ZZP/6G1SlI1NaE8+2qRArc7fk7Xj2bCLeosUD6cxd1M8MC1h7VvAQPIBgOjJvHu8bMPt0dM8U0g3
zFvM2z5bgTjlsovnqo+UR+MMDYO9HI+ZqiPir5wcph9z//+rOMBBttgCs7wAO2cQAZ8erB0yapbb
499ikn73slfSwX/o5xwtPM/t/L7n0VIhA19us3ZP89QELRNjBwzu58w+e/MJCCbb1qw7aVExlVI8
eOYujPMk3AWduNShWlG4oevX17ul+rr166FD+neY3fd5PsQ2GA7GJJKBejc2ci+C2wz82+Crz7aF
Hb2LqgWqowv0OURj+i4rIuHf8LnHyjJcPPRGqgKVFeREkOYXs7sjRRh5oCoqGwc0cmszE6ZPaGnn
ZLLKgXcz3A3MBrsJpKlxkVU/mFV/dYGFsVLeMliqXmu1F0AtdhZaQ3O0UmKPIt6hA/jrYy0ZDhUd
+jYVQZi0fJqvdV4WQM5sg9juyRqwu2Hp+nivn85MOSUMNgxPrXduwx3lK5ZjWLhOzgBmZoZaK95P
7fIy+cd5rS3dtKda1Cnz1MFbH7f5sfBj6qaRyzFAsXc2zZsTX28La3gQCD8Pimf3DifwTpGfAfv9
eC9N2tbCDrKiriQEKlnG68C+T3huc7ryiDfJ1kLPoPykJjnewiGV3WFOJ3s/FnTep97S7B8v35SR
0jvCqkEWZUrwjeqP+0ecnBMa2sYIdEf74h09WLu1XmvTb9FuDHPHvYTb+E7t/s9eIm4nkc0Oj3+E
QbbeFeZP9lh1Fcwn7065d5blfi63JUr/bcN5dWIJ0Ks2Y4mOv4k9e/JdM7eRVfx4vGyDN+kMDFXh
VBWmAGA6SgZ4ZWY/PWKnKzoxCb+72quFF8QBqfeAhfvj5zwF7QVosR4v26Tt+/9fSwag9ogEDep+
EuWLRZbnpk7+R61mZc7JtPL7/1/J92cgjvsdsrCis45hnjiAsM/XhmxMwjV3He0yQLkfuZQGyKPl
cV4r4t4fYW/k+PQGsK4q/WK2oBSBCJa0AO753JfvM/sF6EbbLiL/XiBe6UVmZbaQTqIyZb/368+F
+4fItUu3qYKu93cNSKvTcfBxqp4mhF8UQa1YnOsfXpztyphv+wl6f9ecuU44hThVw5DuBzs8z3y4
lZWzcmgbNlfv75odPjWYM8Xl9d7V/qnp3z+2eJNc7eWNrKE3JUGNUfCu3TeJHykpt8QXRvXq1CJ9
WYf1WF4c1RyE58VuY+38Nl+JAm/6KsRrvpqGaiobKkvgBoLjLxjiqadXiiz3Y8Xcg8lfVg/xmqui
M69XtZMpoIHfsv6lsM/lksf2NsxUqiO+Kg8zyAzA+hfRtLucd09kWnvAmhSjHa1JmITuFIJyulrI
U2V/V7h8O863x2p5016gFi03lk4lku8Ewvuw2Elovm3LleBrEq0dow5ZJkkGHyrpUyA0k7hla73z
BpXotSlG3MXNHKu4uFSxD4zI8ACy2jFOSbWpY5lRvS7FkxlsikNbXgLGo77oQHZT7Dxr0xgHxGt+
KoBBsCy1Ki/WMB0ctz5L14q6rUSyekEqnF3Rg4+5vPReRtVBzoXVHUpiFcnTaNulveKzhi3WK1Kl
n7ZJns/5Ja9t9PYu2UtQtWs1CtMmax4LdNi8cJC7uTTo7kQ75ow/dJdOa8B4hohAtPMVN4LCy8K5
vIR98hQ62S6YvK806CM8Clf08+ZRi13WXBcTdeEg53K4NLN1pfQb+rjPg58mkQXU9HFeYzw2aUpz
4j6k7gzTHy4eGWOvIDFu3buWbboP41dojjwVWT4leMpevHA51h5/7hy0m6Rr7CqGfdBrUR44jkl7
X/1c53FIgQOESU3ZvnTN18cx7v7cfiP060Upz1Nd02Ug3ejnLK6K9mA36lsCyOGgRYU2eXI77/Pj
Lxn2W8cEyEVZKxdQt5fW+SKqfUucPXeenPlzN61hMxtcTi9VLf7YTANvhsswN/9YHBPki0RW7fH6
TVtxN7BX97YAD1uAGgzDJc3EYRT100DLj64AUBMLvmz7hObVbGZBArrX4ZJLez/1/NSKJokAyAIa
0OXT42+YdKR5drP4GKbM8DPstkWrYnlsSbLyzjWJ1jw6AbnokI8QHaRqR6fkOi9r7VwGL9ZhAbjX
2KGzwA84e6nVn6T/KZNsZWNNsjUXzvzwTtecghN9EntaZO/nvt1nYAJ8rHCDeL1OFcqxyidAvVyy
ie6mqT1Oytu32RpJokn83bFfmWUqcrv2iRoufjs+eT47hj57Bnr8SjrWJF47i4EC3AJX0R8uiw1C
EVtGtK3eedsm0BnV61Vl7o6gCIPHliDtzai/96qPVrP2TjEYpD76XyaD1fRpj+CWh78KAcxANclq
yyMIS79/9JXiw7ZVwNoAdRd18qsrqpeCZWdPrdHpmhSv+Wk52WC6nK3+4op2l9ZTD1qt/tBWydoV
1PQBzVvz0mVJikn5SxUEcd+74EzmseuuTbmYdK+du8KZWcXvuudA1wYnyDHgm8qz0LzmsOFQV0p4
Cpd+ZOlsDCYmfA2ywKAUvWple2PWY/BxuLiu+09OwHSJUzSaqdpmNHrxys+qIqkteCsZsxdM/bUx
B8/6fhnCZiWaGY4pvYzlUDuoiMX6i51ZfVyAkBJG73vfJcmCp6CeNqUxQA5+//4r8ycudcehaxEY
knnvTe61t4uI9GsDcqafcd+gV+JDtfCMSBunbZWi+iCjTD3XrI7qwlpRlMFAPc1/+Z3/PS/gYAw1
Jt4FsazdFdEmK9J9V+YO9zMsnsuvuCBGVnkdh9+PjxPTsjW3LSxWjZPF+wsGIU/l2EXTvIaUYhKt
uSydvS6xOZaNa8gZDOQ79NNttHvdZfuWo8sWcR6Tez8c4h5nX6XRYK1VVw2XS71glciGZL1DhsuU
ulVcjmwXjst+toc7Q2rx5PFNHc6M6jAATTp0QTYgVYJE6TFovM+k8J8e76zB5PWCz6iSpvO8dLiI
UR4tNKx76IZ3CTAFyRqjpcEw9cJPCxaZipVw2qKcoxrUWmAji1pv5S1h+gGaz46SBCBEX8pLzsh1
CJMPleO8DCnfDWG2pXIF9WtOa7WzDDOKfU6n7gXQ7U/NGsy8STWaz9Jg8ao5h+QRMJRjV0QOKw5U
rPFwmsRrbutmqVCpjc3lpXcY7qWNRr6MpD48th2D6+rlHwmmsQrknHhMk+CdZOyHrYaVXTWtXHNd
xhbViy5BqoGD6dAmnn+QGSh18E4pdo9XbzAcvfCDWrNwAzCU4QYuL7NTxMGYAmmb7kdZbKlGMKoX
gJxgYaEHvGFgSQdfxsTeDaW/Lfer138SVk5t67hwqiS4Ev/DEPCXGaBWj3Vj2FkdHaCfedW3Pu5R
QFyc9snY80M2iE14jlCL5rIZUMztheP5L0G2Z0/hN7cpV5p0TZuquWqW1m3gVzDJEBgPQcp2vu1/
78LxmQZ0xW5MutF8VpCgU7n0hosVYmyDq0Na8ZV3j0m05q+k4QnpmQMyXqf5x8cM8W7MxDbgfaqX
gNqkYrKdYYxF3zg7J+FqP/bLWuOASfGaw9ZhxpARhz1OQHjKBjtexvpTw5aIZJvQVhnVC0CFZSUA
q74nKgr34JAcPcfTNm/Siz+DMzlNw2HvxcjOVMqomtpbuDVfp7NqJ5RhuLywcesbr0v+3Ffv5+zD
Jk/Ve00aj3F/DO4x2HF3lahFlCfp78eyDfcbvdUkydIKCTNcO5Y8PWYdi11efezH/GlewqONrObj
zxhivT7dD4zUaXJ6hAMwX+/rGTe0gR980NFsE6/5a1kVFegaoCEHrLP5xI6NkphyyzauXvNZrwGZ
pj+GyD+NXMUjmX/3JKyivmw3vjxt/YbMBuah/1WB5KCNnHQ8lPaw7QTXp/1bZ+qCOsHLsOmzfTUn
VymC/Ra1h/qMvwRTbmYp7KpQ/v+mJP/ihfku7OsVtb8dKkOdZFlYYOIIGVzKk8NBcvVuWe2sNYm+
u8OrV2Ca1yHoMUZk1/Mi5uF4todl000y1FmWpyAhLkEp9aJ8mLi0d54/r+jbtOq7d71aNZWU9/k9
jRvwDJ1t/rGmm4CTWKiP+Y+etdQipP2FUqvbdYJNB3AefntsJ6Z1a+4J8l3MtBKnvySVurAiPIf+
GuXu24El1Cf7XQc8GHkNbdfTdGDM3yVkODWds+m0Dpnmlzyb+qSmqDDPXuJEvtWjxOMGf7apRTtP
AQnkN7YH9+kTBBPenZy02maE+lj/UKCde6gQsTDPFMPYb9RZK7cYNlMf6+8QoTIfJO2XJlj4Do0t
Is6K8OdjlRi2Ux/q5zlRSNhmeM3MNsbSvH3X97ETJJtiYahP8meuNYkpR4U2D+cgKgov3eHttC2I
h1RzT4zSC5SXkUHhTvOtVurXLDa6pz6vPyQlq0AVjhpXlamoCQJn5yerFzvTlmr+KecBKYLBR8iq
AzcWuT9GFtrsNx3OKIv+N2plqp3noIUtOuyX8sWVka9unq209Lx9Jw31cfwub32lRryuhWeh74Yi
V5g21fdq+k2yZOUbJvVoforW5LKrC3zDyoG0TNiBOCvmbpCsT+R3aMMdFgFfArXmN5+2fszltC26
6BP5PSvUkrc4LCQX5d7LHecJ6cN8/9hRTSvXDlBetcmYVJA+zuyXAJwVxlM2XdRDveWJtIx4TYjH
F+3GNmYzr+OO+TEgOLdFAb3pqSx7yyYKawed7Gfi848ODH6bWu7qenVCk0CO1kDm/iIYCh/B7CQR
SJE3rltzU5ZOrA8nD9mM0vqdpGVxcMturSxkcKRQ81ILQ9TVvOACgPpQtW/s/jPnaCr2vexpIzwj
C/XGJ89LpmVoanVx2VcLedpm00A7BGsumhbAves93C6SPNmNTB1sutbcZziS9LanMeHghsywZr58
wFGRWr+WbJsT6e1Oqc+ZE1puf1m8J082cbBsvBbpnU6NF3Zj6fnYzRllDndy/iEeuapyrW/Q4P56
qxOfk0SoEFeXIHUxZ+h1yE+xL5t8SO9vYhxsrkuGY3QsGHJHVmMBKBSszI+lv/3gDf8atke/fBMU
WHlT4JWVWcghz7c2q89txg9p3aycGSar0Xx1SYUIa5QRL401HNPktyL82IOvZ9uP0Jy1Fb6cF97D
JrPCjbKyi9rWf5nn9ivr0r2c1lirTNusXX/TxW5AaYCg0MxZ8YS72HiR7hrbmUlFms9yMiQZA+LF
paFIUyX+rnTKUzGHK8eIYe1/dTh1EjDCBDmBPGiXyEcNIfJ58P7xBpiE0//GeV4mAcMbr73wtI0w
A3BxJ7FSrTGoRW9nmqoR+a9+bC+yZQckNs4CE+WYIYkfr9wk/h7/X51QExrcGRlZBRZpFYPn9doy
GrXNGhm2STH3z74Sj6nv3FeuX12CJigb9MWFbNwtMmvmFfUYzimd5cRFVqCHsdeXbHTpXmWyOlKn
mZ/H3vbQ0UT9w2M9/Vsd+7uBLdRpq7nn8DBVdoe8iZvnTxjA96pr51QDQBYKf2mTKQpqu7X9KOh8
Z7723ObTs0t7wsBBUGcN6A6GtFbiJbSqob0BlKYPcDkVfXELACdW7xa/xqxwNOfAuE8ipxgUkFk5
5rhx9QZVcxtQDH3003R1Mf6EsQHW4EXzw89HmX1qCxR+rizzfN+L8hF90Ntejvq4oe24HWE9bjAZ
b4c4C4g4hPbGRIA+WVgnU1mTdMJz2p5yjI+maXT3y8c7ZjA9vVQ7tnMyNxghungCZ51Dq/oWiH5t
rNAkXfP4kLgdkx6auRyanMHaWsdDjzmlx0s3OKVeoe1HVGiBzaVQfczsqGnyICKievIKf9uu6tQ6
SoEHOWmr7lL1yZwDX8Zp2hMNXVw6tvwCW6+fFl2hpKAgJB2pl0fUVnGLQfWIqm2XdluHVu9KlSe1
B1JSEL1lsds6oLIdpdpvW752oFag2fI8MJtdwsXZlaA6la1zHEm6eyz+beOx9SpqXlS5Nc08vAyg
IkMMUE5Uef6mCqTtaucoWtpH5tUDvUAsaG7C5dfob6vR2noBdcjV4NVsDL9yQOUPLj0Q6Ge2k+Nj
vbxt97ZePO27pOjHzqaXJeXX2foCzJZLO6/lj03StTfq4rt9XUrwwIY2OCaC6pAk05519jaT1wuo
M6nstgohXqk+Am74IUwG0CFkK6lH0+rv/391kgqZWIVH4FG2KvYO489pL3eVGlZM0iT+bqqvxGei
kUSUE70k4DZ00ZzapuowdWvzbm8f0/a/46SvxBPp2VleS6w+TY5C2BbgurMinmuPPVvOtgEgnE3a
j6h7kU0spxcplXeau4zFfYfz+bF1mn6DdvsNHNTDl9KF/YyYUCc/QA+XovQGnFEbWNsr+2D6iOa9
HYYZa5bk4Vc1B79zr99ZCbohFJeR1YkVN3v7zWPrVVWBDoi+EQps0SWAPj3eRUqpa9PTJzpW321l
rXiEIczpJdYRTEal72I7wKWXfRWyDMWx57Nf7B9vyP2s/ftKZus11hF0tLzqGnrhwbiX6J1MhvLg
VW28VH9YX0V5wFZ2xfRL7rv1ynyVCD2FjBa9BIHXxZbFi3ha87y3wVeZrddc87q5E5y09OIL50CX
y2CN38qsiQIn3RE/xW38hzNPn9QqwJxJb/df+erXhBKDoXaZhyerpHFAbraywV/z08l/+9N16vvD
4+0xKc3772cwwVPlKizDE+isdnlJkLbb1vho25qjOwMfZ/SzerdmOU55GpXjhyLZguqI7dDc3FLE
ckhWebfA9tlBuSo9Y44riQRVP7cpRvPxxXPxPCT4Qt0UpyKfd8vyY4NkyvQKbAL4ux4Nrd6tK+ih
TPtdM6zcGNlbvgbJ2n3Xz/qMp13u3YaZ/MyL5dx69JyO/XFagmhh7m2q6VeZ1b8f/5A3TRSf085q
gcY4IfGcuak6i5xg78osmosfoIqKefvRcta6mN+0UXxHc2w0DrKuTfGz6LgLvWMWrITYt50agrXj
uiVyaJjl8ovALlTpeOyqLhLNAgCbz0UfnPgU7LL8n2INzNekMM2neVELCcPlF8rVbmZyN8pfMDQc
rv+QwoncLFm5h5g0pnm1CP3ZXTC1d6sqlka4sqF5IxtWIvq//WB/hXSoTXNsDAoEeX2XHmQHLzix
5WdABQD7Lu1QXMf+KZM/GXnxMMyKYyTqnI8y/+pS58Njq3vzYMTXNdef1MCCdkJgbMfmpbXezX56
nKvi1Ng72q9Y9t0A3vqFmvOHXZeGJB0BotPdcvUiq/detZILMYjWq7w9pdTPssG/NcG1cg+sObhr
uB8m0Zr7p67rADFpvo9tP/HhnJf/84dNXAUU88//PSeShecZaal/s8JzFn4Ra+wKb16lIFfz7XFi
XRaEyr/laGK3jsE+JHGwe2wpBi/Qa7skFAMjfejf/ITshjqNaL6siH4bWwHrvn/z1fHM7bKxWzjC
LXmSaVSf1XE6LS99G037alceNz228BnNkXuZo6lOwRC9/ljMx7y89musXm+jxEC25sZOkjpEKPyE
8lu/a/ELiuOEWsnTfPDBscD3a1j8JrPUHJbReShqZ4LFi2LnlvNzV0skGf2VrL1plzVfTdzW7uyE
+DfHzw9TXl7q1WYmk4r0Wi/6l9piKBdY0Pc5bs/lIQFdVn4df1nHu4bWiDQMTvBX2bedUw/g/sEN
bNDRnEXB+EQddx2UxiRfc16n9tCWZfn+rfdk5C+nKXPi2X3Kh5WQbNhhvfrrJnlKaxuBJ5gOmXto
rANpVs5ow+7qdV9qIQcjO8SHzBGXzls+tEm9EolNojUXroEeNTgWRDcYDkmP9bjt8NURLpYC0/6l
hNyOYAtPtFoxdFPM0cu9c2CrnIU9gsE7tU9P4J0UEfhuwiOoOhBxyOfHYdNkLZq/ouurT/q7XsLq
GWDsIx5ok/fRJ58ei/+3sfmNw1Wv+1pj1zh2lQa3HmTV/n46oVR1vlObjRHd8qilTK//CnTG1IEN
h+qF80lkQ3GkjbU2XmGwdr0CLHrXztwAMbm0DqjDJPJUWLvHujGoXi8Bt6mFxAi/m076NVxQkfAi
0cd0uj0Wb1r5/bOvDq0FDFW8UjCgIfks+zgHVVrj/ngs2+BNegU4a+q8slIPobILqp1I/XLHrHSb
S+kFYHceporfXapHtYWETeyOXx4v26Rx7YClWZCpbnTgU/UzgAb9DgQEwV4Gaxi8JpVrhywnmQei
WFz3vPnA0O3UBO98uQIzaZKtOWqflRPmgRF2SfXiOPulfN+OKxHdpBbtUE2tJiXjBBtPwcJuJfu8
OFv1L7UGZGYKZXqhN02BWdTP2NC6PdXnO2N9Flu/gzlGXhNk4HT/eHeN39GuxIvji8UOoCLxxfro
HdTR/0f943xonpy9fQIV1uPPGDZCL/+6PKRFkuOaYAHDwt2P6edg7bFlcCsdxcKpuddXHi5PTMXp
8KFoPz5esknu/ae8CgUqL6TLUZu5JerbUhQ7h2+8df9V7O1pnWYKyiiQ40NsXMtOm1aseWops7Zr
7i8FXuwW+6joYZsmNA9VbTAPTQsPLcVRpFd/bb0mo9C8UwxTIIMhgFGIz0N/IdyLrDWrMMnW3FM0
wA3mKCPfCLjAotZ2yijwQTbShCt3DcMHdJwK2rtZVd0X7y3v5+RL0B3YuHKjM4nWXVI6aa96WF7Z
nga+8+TF3XhZ9LV7rqjruQZzIUSjuRGNfN+GchOyBmU6NgUfw2waa1j1KE+Z2uUORhP3jw3QpJD7
/1+5otVaXVFWeMD4/CvlacTqL/7w67Fsg9PouBRiJmIKSjzbM4zLNy48p12jOjAcEb7mj4sE4vyA
AdBbYZ/c8MkdRUz4biZh/HjppnuirzmmSEdvTiqEPsuNy/sZcRBHAFj/f3Lv3pf7xm1UB1SH/9jE
qXAnGi/8WB+mqwcg0xOJxl25H0/Oe/778c8x7YTmslQ0My8nhC/p7kL3HA6nTXJ1kAq0YmSybXBS
L91+AcPdJrIqynRwikF4FWDKYTlddumqg82eWbqSpjadyjosRdNPHWkXrHk4OAdvVx2XNibREmMQ
+lRd15jdDX6lg1Igga/yWSCGJeHZ4ZHVPrlrkNiGzfQ0ly1CEtgd+hRvygPUS8CvxPq5bTvvX3wV
DJyZgu3Nhzn6NE78o7t2Gr1N/Y391NxVjU3pqwI695/JBzfuIu+aPWNk/tcSd+fsIN4t/zz+Bab0
sKf5LQXIIO863Lns43K4P1MttuOfBhF1uzvH+J3nMbZF1Mro8QdNm6EdtA2Q6BrQ0fg3t5fHCnwr
LW1220RrTlt5hV16BLsBkoXUPdBNQ3iU6W1PrmJo9bdgP5X9if9JUbiSa/3J7O14pmNSiM6nlgJ8
5Y2m+aepSg683AfKmeJWvrAmi5Z834lxxZMNZ4DeA9V2GJ5N71sN6DDSo/VteuHe09CuYTbdD+43
grMOUZGnoyVkhaDp8vc8fV8TD41tn8CoFYeJWNlj0zc0X156W4SpwG+o7A8o/Qg6AT3/FzpPWhQ1
HpuRSU2aUxeFFVgToc5tXp5z/4wq+K7N0Gi49hMMkU7vs2qzZExFj1jtTC91s1uan9naRdAUq13N
m9GfIcClw5xbjdRkHBy8E8otKlI7/4CosfNvj1VkcGK926p0/TbELIN/o2Vf/PBY2b+3MEG9cpcw
bYDmx06TlLbkCBHt8BW9RKAUiJBEaNZYcw2L1zuu6ISMdplhf1OcY9X3ZRsaHQWx1n9PA8oSDKdI
3LFcOziEmL3g/nlcfj5WuUEpOlQF85IgS0oEtyI9T0Xs9X866+J0KxV6k07uX311kBWNxACWxLMq
WF4C29ljwnb/eN0Ga9dhKpYAT0HCOpzr8kmN52D6nocrKWGTtf97er5atY0amqt87CSaU96JU3ng
u2Y3JfG0z5FjXXsi37fvjbCmN1otXE1Fc0/kOiU7oG4a1PsBg4FhQ9ELEDsbX1r//shXP6ZJ7a6t
FoSFZLqy7o9vxbxceR8agqYOWmHZrbcMcNBbGZ4BzaJK71R05d6e+l2i7G1XWx2/HNCvhNAB65fB
GAPx5ExJumJDBuvUu6sSqxIL84V7Y4XzPIIe+OATudaGbnAsvaVqamqQC9RQjmAvs5CRqOpo+p6I
cOU4MS1ee+ZOvLk/We45y1Z+coZgjjAjuNZAZxKu+W3isZTxdnT+R8oSiX/MpkTomd4q/e7Tr0zS
QzeYlXie8z9KOhqThg5ROawVdAyBQQeswBFYgtgLF347HIJLMksLPXOsf0aONN09jj0m7Wi3aDnV
AJxKsLV4xRF1VmvUhya52inb2FLxpcndW0p2ln/o1giUTKao3429UCwiZVCJ7IDvFSmwO0w0Zmtz
n6Z1awerakuHeGNAL1WpUKJrMQ8HpPFNykarx3+NpQZZdwtMZbQtsUruvKYPn5mo1w7tf3t+/47C
KID/V3yVO2HjCxSJkJg7/b/yrnUDqerOu/GT2jl79xSM0drR8rZx0r+apVjaYzYFxhn2TqTc+iQG
/+Dn6fvHhvn2RqPk9d8fk7tuVcnJRkBWwQ7DNlFX3cdUgv5UCbHptk/1dilldXVru/gJgNWLpn7v
jFNcT7uqXZH/tjEhyfbf3xAExSDq1qEXLyh+ANVwjGRRrTTcm9SvOS6ijU8L2jr/m3nWH1yeiFgt
o3sgc7MGn2XoFsCz7r/rBy5ERQH0iGP93/psjm6BMF4+3E2pOLBde3i81aafovl0KEThzhM+k/Qn
9BtHtNkL5/Nj2aYt0PzZ4S1NXR8PrrvHjTw8Yy5i/1i0Ydl641PRudxl04SSD/sRlOfUQ1+2/PJY
tmHZOr5FYXEgK9NZXqXEW7oPGAi+q2pFuGnh2nHr2mg04w4u4Q0hJx7yK3AHj363FodMa9c8dxpC
u3cSvD/DuXonKueXK9NPj9VyF/FGhNMboGoUvnEHd5H9hafyP13SR71oQdi7eyzftPT7/1+d5piq
UiieICCU5Jeon4k8bJOrOWseuAqQx/c8fiijYvxKNyGHo9NO89BQBImV3W9OQypjTPUsyadg+PF4
0SZla245Eswd1h0icC3UjruHoFHxLD8v3koEMylbc00xuNL2QBNyW9ICGLWtXe3GoV8Rbli83ujE
MmZnzGLy6vhZMES1W5MpyieMcQf+6EhcGFJrW4jRm51IOzFnBPjUrSXnbihjkq2NyZp+hOaoGV/C
WoVEXruAnIll39A3vkPjx0Gl2XHTJuudTjZQ1srWx9vTk6y/dTSpDji2bm3B+lNGVLvNsfSupyXr
VVXSHMn37med/6nW6u4GG9K5faYKYWwoPXkFX6fcL17zZQB0xKbn2l/MPjXM06K2lNc6nGnyVFdh
lfxPBkvtbEopUL0WrqwiD4lT4HydCUY7lr0j+5UnlcF0gnvsfxXJBCARSIkW12udYeQsbd7TIPmn
lP0uE9a0KQlF9fYtN80sJyEVDL/dkfmbb/9xndixNo1b0L8IiqyC5MwdavTI+HGIa4GcL0m5khcx
HIF6y1bnT+VoZc299n5NqnPlPjVrJmkQrbdqBSqx687BGdJlH8chR2UVLJFr48Um4doVnxR9IawR
6+6Tz2kYTajt1e33x6HAJFuLNgCNGuvWw3ZaIFUsbmCxGqwVTzKJvlvpK2u0MPuFkawWrzawaot6
5xYMw4obhd8/+kq4N9QlDirYyVA/i+qHw16SfpuD6m1ai8ik51UZLJx2B2XZz2m6xiZqiFw6B9GI
Yd+8LBERB/lUTYdCrTi+SdXajWB2i9QLKljIrKyoLfwzcF6joutX8mSGuEK0S4Hd8GUESDXa28UR
bIJRUVlR0H4BoMl+mxVqtwIMs/ol81DWy3w1/6SDSF5CwAL97ITFPm76hN6rNdYz7R1wId4kBW2j
UGdAQxy6Yi0ZathZnXQIk1Ap/BR+JPlz7n1HmWrbsjX/LBK3n8mCK00+935U1GMeuXXixkiKrrFW
mZZ+//8rV2rSUlHXwoGUuRc7/BKsIZUYrEaHsRhKZSeLLdGTwL7S35UzRlN2HtegaU3SNZMH82Ep
wFGMoGgtset0cSb8PiqT/JoCdPCx8k3f0OyeFF7jkhE2Y+dA0wIlSvqeFlU0rE3RGEa3aKDbvTdT
Nww5xvMKEc/lUQ3/2EFwTksv9obPTXNnGQHddrpy7zPstN4PNWCArqxx5bm5y16pk7OGA2DQk68d
UMsSODxrmXcL/T3lv2swLTrkULTTSngwydecwFqmOk9B03ur06fGeV76JbJdELusnCUmtdw/+8oB
rGTkjtuXydXvmYBkEAlMfN4Wd3TCnhyEDYq4/8fZlTRHqjPbX0QEiHkL1GDscrvd4+0N0X0HJEBi
EuOvf4f7vYVb1yoi2NZCJVLKQZknT+KeDhhB2Xwa5Kneax/V7VtR3KokjZMBWvkaTmg3atak53wn
ytM4lP/AohzmLrTabALYYuhk32qvikfnEBsmWsUU5e2L0MU8MASqpBh/DnY4nu2gOUQEhMUVre26
3nEL27Bf6Xr26HPtHIsL1Bk9rlm1+RKI8tH0xXUt8UzyDJsk902NBicWqAiowc+J107Y9XhGiw7Q
RDOP8idEqcmCccA7x6q5MSocik11nwcrw+s+q9ofvAzZMxj0D/E9B4EKiCoR4MGV1OUjeDw/eeG0
JkU+B9F9AWlsgIqDcqWY0C65BXzj42omq+yjpj9Xxl/3l9dJZlOENzZgJAuelBzLkzCPGTGuI+l3
jla39Pb7m6V7mRdtS1z7lRl5TAVLuMt3hKKp9AYqHioX1Oh8iyLHNIaRsayxwZs/SPUqPWAD8jQQ
3tnxPy5oYuVrGNP+0OwPHLWiwOCbqubOg8UfxN/++tr1drTmfx07CkV/7T5YzLpEXRl1bLOOCJLe
H0lXTa/3l39f0zyMaPj9PPwAU8JJPYmb0btJlZNzNvFUZB8mu0rbqv7gShJXXR2X5ORmh961+FP7
9z8t6rXLSYEB0CDqjLnRxsX8yqw9FvrNEf4nRYrVleOgBkFruZz5jbgoC0w8qtoTrzhYycLLbqvl
uxqIP1HOxSQLaWe357cCY4T/zjAg/rERi/xDmqJ4pB2GhO4c0Lbr975GiYpA0C8xKRKy6qq4ebCT
4hye1ufwx9aUys57Tanv645nq4W5jgStpAID1+W5efLP7aW5dqcp2eaKs+RQUwX+RAmNPINN/jy0
EJrzFcmYDv27/bSjKJqbbKvVuHr2RTY0GI2+DlH3wE/0LL7JlL1szSd7g5G1YlKiI1qYnQ+u8H/n
r5/dc38BAONsX+xYxkayN3N2E8d/j9xWi3JMTGu9ThiOXi1+EtJzM+AOmxglV/1YxJy065/379a7
cQ2OQ9F9kjMxTxh3cKsd65GNduTx4VSSdqf2p1te0fJpDDJMtx1xILKRGFJnvXasXM7VPs3v+7hU
fIGi6rO75mghwxcwGvuf1jNGYZ84BptH+YP553zKYzPKD99eReXl3HA8Ghp+cwPnjzUoWMwleTFn
a93R9fcNlx0qqt72LF/douY3AfxN09AHdGw9L7MV9QO/9F6z03mnORe1amePMzg5MavjNhIMhZyu
I/uWjUceVZ6tVu3W2eDmsi7iZvngFa79xoxrH30K9y/s+0bXVhkLwkaWi5nDfnS9G2H0UDx0DQZj
X4JDrIvYvqLereyqZgE74o2tQEKG86VpX+9vfdOpd3RardvhlgSVcFd+W6wfsFKRPUzJsZUVLc4D
QxZDgGvZi8uUXQXdeQhqrJDKU8CWsTObrBc308XQ7nopUrmKE0CRMZvXD3SRESgUft7/Bt2VVPS4
nWZaV5tq0f5K22++fJq8j/eX1gle0do1b0VmLjARRCRFmZrZjnXTKGugKGtZ+zZ3W8lvtlGDYelE
7JeGOMAZY5zfTope523UEl4PRXX83ISmnsfESsrTeM2fvIic5aW67DEVaGSvFu9ESAyj2j6kBGm/
E9bJDMacATMf7stft/wmvzcBf+hlIzB+8AKD+2isr5IDGD/s9CVozlYt3bkBo0sQwh6UpE+DKogd
dxf5odv39vubfXMWllk4QCzyHFzC7zQuEprIqHxaXroTvXaX/Fzulap0/6WocNgVs4tRZ+JG+EXA
nfjzH8sexYBORooX3pqhG3DebjbzYXFfevnp2LkqKitFO1vuEvJbO/w0gUsy3O9t8+3+2ro9Kzqb
+6BwLNBCB90q8bAFQTJs/f2ldaJW1LYp7cUbUHG8ucS/5K55wsinDwbGA91fXheFqrWvoFxLr2wg
7uIpuKwPLJWpfwH5SmIkex0UOrOgshXMkvOMbr5kruIllg/8o3ECUXCXrKfu4j+EOw7gffATiOkV
1bVkkYekI/w2pcNpfhJn42TANJyt2IMFyk7zMTVWWezDsSnXupXilhvPJTVPxrKXbdAEDCqDge00
ltHNAy6S/09o+LHvOFEzYUBJf+wpa6v1sWYyDQegHEQMrERRz3yoZpIsi78Tq2k0Qa2RMdm5eCVB
ExxxklbqOJf791S3rqK9bmm2fg224FuLOzqn/l5BXHv/FdXtQ8sm3gD9Wtx/KZT4xfzL+0TO9Tk/
72XYtRdTUWIM4MLA3zIXtyE1hii7DBd69p+XF/qVnKsTE9HelGqNmNQ6GQHvbtX7GWKrZolyNPcY
Rw2RWiPLjCCfwhHfMIcpKFl4LqOafDl0uip5wbQsg2x4gHDKxSO+G65Zae0ZuM1vvBPIqoiNah0w
I9nvcMAf2deN56G+iMf8Ibz9LyGxZ+R0klfcL/OcefFXKm7lED5gFg2aG4W1E4trrIJKZ1CPrS9M
F6cKpkyUbx3QoDPQ/LMEw2L66NgRKG53EfnkmFvoBqLa/jRV9ccwD8T5/uIaJ6bSiIvaWgyJude3
OUdDwtdivVrjEQISz3YV/S3aHsNsOhvhGs+i1qRXf13OQ7HXXag7VkVzMVnNn4q5E0B9/5wwur5s
uh2B64yCWs+rZYFIcLuYxRN7JV/a2IjNT0G0JCTyvhlHswBqeQ9+dwaOEXHPWD2t85PbPnvuDrJA
c6wq1wGG6YZErrgzWQ8cGthT2tiRe/3N75dX0cSvvG37ES1KhYWH0GTzDw0oe08lPEs8FLKMK0zi
voAA8nuQi/K0TOMaD3m5RyugOXS16hfKKRQWxZ2SjR0zPscgstw5dZ3Itr98E6WDi9ZzV4pwy6ka
YPCz4pvv0i6ZqPfXfVXT7V3RY+BfqA/6aejD0p+MOkimnQKabufk952vS5E5mYNMYr7eyBwt5t/j
HmZHt7Siw5i9lFPZePxm5d0U28V8cUaen6ox+PO+UHR/oGjx2pQ+pnEgMCymT970pRl5VO9lkLbg
8h3/opb+3B7V5wJv61vXyh9TBSJ6mb36QHq4MBdzuPe03mTx3t9sWY83F6cJpLQHhnN1ozFB73y8
Xpurf7FP7LyXLNZcHbUCmHeAwRorTjhcX0rCIrP9dF/8uoUVTeaD4RaOixhrCsQAuWAeAGZMyvjY
6tuhv5FMEfClnbbySbm6f2My9t9hsZdq0J3t9kFvlh5BP8EdhrO1mlvRJOBE7Oqv5Z/98Nf9rWvu
pVoAZP/2YBrOpqwCrQ5d1Drdz4LaO3LXLa+obDfmzG49H6YfnCV1dbXRgGX2O45XE5SoA19WRv7f
p3fun6PzQRRpbT+V7g6yUbe6orG0nQtOTFx3BDiFzaOlu8rx6vR73kUjGpX9YLRaYY8hHlp9V55m
Y/jggJ4/962d54rm4qgMCLxtunDB8J1b2LRnbxTR6nhX5GnP7mRHtr/uvLZ0X7H9/Zv72faucILN
cJbW5+WHnblRG+y8cXXhicp7IPOFt1aDE5DJmDgwOPWXMO6TEORoZgRWmoOfsH3am08AVH4EzBx/
E9ifg+zPDs1v4zHtUmfLZIIZmKSKpc38uzuDRPm1O1Tl9myV7cDNOulaQN3frD4trcdlz5bpDlTR
WKcPZ7OcseXZT0v27FoXDG89Fnqo9AZhQ3lXjjDvFPwVhpM9B+GcIGWSHLJl6jgZVrNWhBZE0th5
1JhVZFuXYY/ZUSMXld1A0CIXfgBD2VlfnTmy1z/GvbKBxtKo/AZti6SsDVzszeyLSwgWKeYG34H6
SqyCH5rT5NkqzUHQA5wyrTDElZFi4lG0ric33Lnluv1vv79RINHVjJvt5lwtdETCYGZhnJmRRXYw
rO+z9mDzioaSMcjtiiJ4kol19uL24r+Kb2ALOMlnMxJxFaPH+f4V0iUKVeqDQeTogN8ChS5xUvNU
JaDxLOM5Ll8E5s1ExnnnfzTm+V+b90ZmcinLygy3pM/HJV4T66n7ND6wkxGzeDwFn2oeA7j1GDzv
tVbrjOm/H/zmD5ehWxvSQff6k3VuXsp0juYiltEcO8hM9lbc71R5dK+mf/Ncb/6pWJbQKtZpfix6
KxLLp34KonAqPkyO8USBSivmG1JecSPoTmzt4J69E5iqDAmWLX0Q0Y7zY+VWMWdO5JG9FiTdx6gU
CVYAULYNEtDHHrSfDe9OvO5udVudmqU9uTPyo2uRCLf/PJn1sWhSJU4YxyDAxA38pT8uIhISjWeT
7X6+f/HC92WlDqIJl36hofTmR1bJxK0+dKUVSTad+6WMvel5ZCxudmGaWukplgHTGnnZc4xqWZfy
spZ11HfPIGuNa1igCs0zvSiScE0x8XVHrzRXQR1QE3TU78GgMz8ag8miYbW6S4OYaifg1H7P9rdv
rnZpMMuZ+ZI/ubR8pEEWsXCMSFacAPzFS8tFttwGBdS1tNnBy2D//o+DO9HQwRjsmw0CmeHLOu+E
hzpBKW6+ys0StxfrFvTEist0aPqCZ6sgL6eVS+WC+fvmEBFJ8NBT68OczTvpHt2ulZh8Cl23a12k
ODuarPzBznfqNu87d6JCuWRn1CVwMYD0YTKn2b3kDT0Z9k4c+76pJyqEqwHCY2AVFpdIs4u+TcG7
8oBpoE8boUsd7IhG47mICuaamDXVgiNwa90oAKN4kRix8TV/GE8bnMtP7tuP90+AqAwLTj+LsLLw
LxjxOvqJnx08AcXFhyULbN7gZJ3JiITTP1hVGFuLuXPddQe8fc4bxaVNV7sBBo/fHM/8aAmReoOd
kI4e0lISKloadoAcVlvZr7QuDOP05mPhCFHRWkZJ/j9ttHltjjPFqFgHrJzbkfZX9u3+oeqko2S/
DIno0O+2Q53PxZ8h2Ar3UNe6lRWFRV0rtOftUnrisXJuPHhwpp18lGZpFZPF+rav1xABTZNF3Lj4
P+1DXXYeURFZnl26Frq+kRNp8xManS8822u009gCFY411pbnVCGSr+FKMcjMiUe//CR4EUR+9Wj3
w14Mtpnx/4ZEREVlLRkgo17wLwwmu/BTfSl+rR+n8/8IvMReO4DuCLbf32iVGS7gGTZaQNfYeM6r
Cpnx8HkID40YwDkoSou+0nxCGQ4PczPESBlW/LK4dRJI4N2/9u/HQkSFa3k8RJem1dS3EUTlpVdH
OQliIBZPou1it1uicvzKqz0W9i3mee9IFI/LOM/zYCsmtMDzmF4sQUDqP5Dy8/2P0dn/QFFiS8qw
4kUjEOCPT168oTqdB/qTXs1rFps7TzHdiSv67PhEWA7DRwxd/zyX/MWm9GIQ43T/IzTeRUVvtciu
jZaFKh2dndNGi1DnX+6vrNm4CtmygrDA8ATkqRz3e9/+kNaN7fFt65bedP2NFohiLInIsOlxuIzD
OezOyx7mQHNnVLSW3/glpxlyhFVePnJax14onnoC4gs3S44JZvuqN7v312rkSAuKW0udIu0z64+O
LxITzfbG8enOdPv9zR+wxZ9puyJmtio/uFqYNVFFls3snYPVLa+4XsBS2oU7ONiBe9GApuiwHHYS
gzrpqxrL8txqcwD825U+C6eKpVMlfU6v825cotu9orQZDGZlmSju9uscr5RE4R4yWreyoqm16xSC
gI0QOJ7raqZ2sRNJbdWed8yYitZqjRkEUgRmphQ8iwvJLp7rfJ2cj8FUnFvRA9W2HGtLISpqizXS
Er4Lb7k29XoyAF1EvTJ7BCFi3DvtmLq7IDTNUau4LRMUnf7CDLgaKv8Yu/piVy+TIfGm+35fzTT5
F6IitvpFtE6zISh8UDMlwb8k64CGGV+2BAwH1KfcCeZ0n6IoNO3zppgsHLzEPNsLdZ9EP3U4qF5G
Rn5oEJ5HVAzXyMalHWQtbi4At89LaHQfyoXtOBnN1VURXMu8etSnCCuW8urTM9mbK6Qx1J6iz6tP
7bUww62i8+QBUI7pwUvz6f756vasKnKTUYtssCfamCdrXv6s+mHn6ugOVNFk2ggbQ11hI4JKXmlB
k86rX4rViJiX/Tq0exW0hRE6mU8tRFpVfzWW28EsA1ERW9PMp8Jo0RxQODTKxk/sGESaqHCtyrZY
Aww2vNbSJNXoxHVtx7XJd4zc5rrfMXIqYgu0UgEfQ/RkcNcFOlQuoE4o/F8DhoCDD8r6YYzDTpVR
cydVyp1Oho1Ze7jrZt0lhU1Sn3Wfqjqoovsnq0EXgpfwd/e7Bu1UtwX+YMacMXHmlw79g09TsvUF
s2PQM/Si/v4nghVrPi14bjhV8C3gJhLl4V7OR3P9VeQWdZywDeYJDsdlmDTtWwl3AOdvQIrm2nsQ
Ct0xKOrLx6qdXJQBb77zV5Z9xaM7MvxD0688orI0EFZZJKgRYvWYucQAz67SZY/GQrNxFcJFDUz0
dHPg4IOONw/jOIanPPTcKPeCvXy07i+2SOBNAFdW6DkuJA63Hn0wStBCnGg9fK7r4Ov9O6qxnSqI
C9lu4TZC1LfOWdbIsaY1dqbq4OLbtXqze9tvQJlqASk9BDFGqxrW+f6mdVLZfn+zLltEuOJgxW0N
pkcPsPKgLp5741jel6gja6rKWLJ6wrZ597LWZepZexSsOmkruhqYbWcaJEd5YSlObQCQ/S6xoG5p
xcEa/eLbboCDZGX7oRnHWz693Je2bmVFP8XqNtQyt9Iun8AFxz8T8MAfW1pxr+2auSNG+qLgvbmQ
wE6CfK/5TnNHVGCW33DZSfAC3Iwmu4yee53t+cHq9ryUbnlFMWt3Llo5bED64mrxs+98PzZayyMq
EKvkITWoA6Pr9kscYJIIkfQ0tTy5L3PdzhWl9Ar0GNjFtnz+kzdfaP23z1/vL70t8Y7rVofS1FnP
BqtHth1kbQ9i/UtW/kPjgWB7CE/3/0G3+e2OvtH8fBG8rmeIvTFSsnyn5YNff7m/tOaaq2gsQKDX
EHgUhDVhHzdBePKYdeyaq4wLHlJdTu85yIAz+w+zBrBgDIx/jm1b0U50adYzdREuSUylZ62ZTnJv
ZoVOIop2WjXzrbpCnYrDNeRBBUqFveeAZmkVgDVzUdUj3mW3HH0oUKSkc449BlTslaS1mK0+q25V
cHXYU3mIIMUj/xk0M4915wx4wPSuGYtaxv7y89AJqlCrgbiVaZR4vtRkTBGxn+Zyr93nX/jNOxpJ
Nj16oy+8zdmw+O30KGY36dt/vNY/oaPs5HuvU+klDFwTfuAlxDVOwvkO0PWlXwFAt8cHkRuxM2Jk
km2dBnNM6uCjQ3aSO7rT335/u6tVztU4hdUtrI06cvH1STfTnQugMREqOEt6vdOMoY2gQxZd5HjT
a9myLw1GQB07LsXRuuYwTyPQvTcJake0dHfjUx9Mh2aJ45op6lzaFmCnaEu/EWIEcVvw7Lno/b15
HDrBKxqNyQeZ4EG5ta4FvhtLseQAJNZjcb0vG43sVaBWEbQlCN9RSVx5LMevhnvm5c5LXLe04nD5
lPd0tWGeTeaUkSOXmDnTleTBscSHCtKSrWO2eHciiVCgy3L2ntxuz2m9K/XQV5tU0IBh4tFcNmlY
eB9X/9mZ9+LJd9/KWFk5TzNEfsJF/TMd56WOVnMWEcv6f+jS/2LztERN0x4aaB366mMnN6goGONd
Oobos4kCe/C/DswO4/s3RyMjtU+F1WC3ytwJ7adjgOr5wERaeHiM3F/93cuDzW/ye2NwumqhY4Ux
UmkOoEFUlnkWNXaN6QQB2wP56T5ACasCsw5tYoK2E2/+MHLaujmLYBx3Cq7bLf+PHccHbB/25gNI
KwjYvOcmrRqkRU55Y7MlyQldROx4ovgsIbXgYvseiIPWugrrnWKmRnCqb5oWX3o+m4fU74AJmECw
cM7z+iFn/d4DXfNlqofqzWwgoRzRGsn48iNwAWzoiVE9SCvwAPBy0x5QgQ/1nO9lZXQHtf3+RpTe
PKPQZeKmMcudToZT9ZFcUeO8f9N0q9u/r94aFQYY0FWmTlVN0VIHHmbGrcUO0ES3uuJ7VmdwkZ4q
hxQ0zmbq4xo8zyASTO7vXWNNVPI9UgELNuVSpphAdcrz8ZqtInKqGR1QYTvFYzU5RwIAXGfFbqEl
PCzqumzTxWPrCZpIP3PL6naU5d1nSOirTz9T2hTBGhvSdWpOdTZ+LARotZaueOS5OOKO8B+KOwJj
1lI4shnSqjCcmFV1n1gG+6vqjWnnJmlUT30GMskaCgLTIUWHvnxEHro/tdYyXUu/2nk66OSkmCxO
aGWM0pWpYVgPaw5uYJdMpzzgUV/Z1THTq74JfVmvXNB+u7KYOWu9kiX7BtKB6/0rq1EIe/v9jTIj
iukw/NGWqcApuEufonxxur+0TjqKJtugTKELNbsUELJR1lGwesv0FUSJXAJAiwnS9T9IztH24/2/
0x23otooLveLFeDv/IKlDSoNGM/22AASen95jaDUbgi6ktUXI4Og7OXFn8JLTaydpTU7VwNuh3vI
EIGSJa3MmV2GPisuTcFZ5PbiUEtm6KsjIM2OBqtwapmaThMbQnzIK7pjijTHrAbcntFmZdF6MuV9
8WCWkiW2EzyYtfu8BqTbEZFO+oq9Ex5FRDMuXWpYIDguppLAJhXtzidoVv9P1F31HSmMakiLvs2K
qGwxaTdmi3FoxFboqz0SvJPVUC/wmK7gMi1K00w81E127Jxu90pslnlrJss1kOlQ0vzqoOacjA0h
O2qlW12xcdPQFg2snPfg+ln92RBF1oIDmh7KeEE0m068sT8ynK1h5XA1rt3Uadt24ryWOXtyc0Li
xu9/3ddejYqpnRHoFLRYvl3SOfDMc2DkIpmN/irYcvAQFGO3gjR/mCbY0Wbs5qgoVrBPsXmnd1h3
BoppM8LBycYBi1stOdU+f2HDIXZ7yF95Lrdds5QYnY5nw0STaXBvud9+GVfxkZvTDvBct3tFd3le
TH7eGzBvfW6emWGLR8cgexkazepqj0NRB4M7GvDB4M6KVxSXc77XdqJbWg1RyiqbM1piaeRlP1c1
BwFU63HrWCyqdjNYvR8MeejDo4wEFbuWPvfE21lbE4maqtZSvKaWjOK9NoDPtc8ejGmIpN8mYWak
E7Vf76uVxvarHQtcemTBKwC2fyhP+Vw9ETP/Y8qyHz7dq3BoNFclrGUMPHFmG7ZpN5ILH4OIk+7K
s72eKd0ZK3pr1bSvGlnJtPbCETT6VP7wQ3IIWBH6KjWtFBZIoAe3TeeRzxdRWuUpI4e6V7G4orq2
1QVLtzhtyvGyNMiU9m51Lt3imNExFbX1zK6tnb7Be7wEGZ2TxQvdm8n+/pl6ascC2CHsjjK8wpoa
8Y4on/3JuIS8/3LkVnpqz0LpLbnTWkGbTq4lorEYzzVZnp2Q/jONh/heQk9tWBjHwWpk7nZpXjYD
sD42Mr3UD7sdr/s+IBbrKwq80gkuBaX3VHZLTJoXw8IQWvaj8eVHb8XcRuujSX7Vw3DGpONLMB5z
Y55KRUulqCy6ziSt8uWTUQX8qcsb71AuxFP5Z0VgDmPvwXVJG28ljH8A07A/V5G3mHvDaTfT/N80
Dzi4fw8n2pLnLBhWkjYOxjNtkwQH0j12TrB+8PvOgQkkEGdh8p/3r9r75sP7T4vDCnaYdVzgIhry
WAegKW1obu8Eve9bVy9UFNz3SzpmJhzEZN7E+muwWMr5R0n3HND78BpcMkXFOWOmHE0EXxbtnYdy
aY0kZMPFlUbKzOZKVzZGBi8TkJCfhnzxTsSoT4cEpzZAgO14yNvRQpqH1M9+WZ07vpcJ1YhN7YAQ
7SjRLopoyaDkDBc49GZEgp9Efr+/9fD9O6a2QSy5v9hDUcC3ys46tV75T19Plz5YrWg2rMexHnhM
Q/AW1MOON9fcMrUhAtG8NWWz3aeh6RDwiixjPInuUAbAU5lqZeBy4WNcVerRkL9aXh38XFxnryNf
t/Xt9zfxfT0N3VBJKtOcP0/oPMVD93L/GHQrK6qeF+Bk5wYe5A3FiEPXS4rq5djKSrhdgCRbrm0o
Uzq2t5IWL3lnHFNptc8hsOeZGrxAuI02c0Kvi0mikX8ax53D1HhWlaW2CWg5m6jggVUh8F4xAaE7
F51tXk2v2rF4mn9QuxzCoC8qA9mbNCT/5AsiPnBWc8AWdt5RuuU3w/7mvszzVPtorIVdCL+btvNj
xPzmeRVfDp2srzyVLR+gJ5k5CDxoPp/ChSDkA7Tt2OKKy0aLf2DZFO6NivwZHS0k8qf5WI7IU8dJ
VtQuV0KRWqZk/GrL9TPYjBJ0fyX3964Tu6KmrFrEiBaKMS1YnTp8iCvb+CxCtmPA3n+OeL6iq6Nr
eG2zmHA0vhPn1gNnz/ieeJ2T3Rm8ui9QlJa2S7hOORnSpXU/ZN7z2PAPDj2UEPd8xRN7K2Um6Hrg
UtiQuCGJZ6cDR38VJMPk/rp/BBp7pg5oZP2MKUYLGgPIarLz6pr1mS0g6zi0utr5kJlAKS7EGtK5
kw8V+p9QMtpZWiN5tdGhn/LVcUwkqFerfHDWIGqC/HM4L6f7O9e4c7W7YVmrkq/oU0pD5j5MPr0y
13hinjhX3t57RCN6tb3BAE0VWrfkmDpTZ8fhaOdgcNx7I+vEs/3+xqJZq+dkjAkgU5zmEuboM6Hi
BVWDY1ZHbWaYuraxq9pA7jLIf+WiySOGGsd90evkoqitZUlw9GTVmAqXf5UzQdBe5N/vr60Ti6Kv
1YKU9MJxrCblD7P4vNjdZ8/Yq8TpVlcUlmRo17LZOIIuprp5NDuzLH9s3GZHMLrllcDZcLqsZfN2
J12g80Y2A9u9dGev2eu31PyB2tNQdD43XNGjxho03/gIVkjwnr+s1br3ttAcrdrcYK1O7i42rjz4
PhGulk0YV9T8eP9sdYsrbpa14IBvDGRb69KWP61ytv/uHTkcu/Fqf4MQVFY1xdmaNejCw6XtE776
e9zsur1vJ/JGXVHpbApboGDfehPaUJsQFO1b4u++ZDSOUG1oAEq/GoJuGtOxmK9WVryM2QPAFM/T
VDURnfdaqHUfoShu6FhbCA9/i8GZD0DyPklzj4xAt7SityMBp0w7ws8y32+iZp6a6Msx2Sg66xVd
YwbTjM44VDgBUL+EPvAl5GFdXABxZrLjy3VHoOiub8lQOsUK3UWJivv+pxAjOmfTfmg5/8fw6/P9
r9HISYX7VMVQYWwgTETO2yFxQsc9dY7Yq/lo7IOK9kFBAEQiCx9TDJK/uL37MAfrp6LY61DSbV5R
YF+g5oxeV8Qi/fLVxYTdCACaHcOvW1sJkxfH6YQnSvhDTHaNvSx4KmcEU/elrgkWVJgPaDLsYJya
Ma2r9kNnhzIiU/etGWgZCWOPOUBzg9T2BqdBT0+B9p3Uy20eg1PpbDTkiyer1DL4p84WO2ZUd8iK
Fnchs0pmFH1a+b0T+Vb+JyqHHGgP4Pfui0t3FooyG0FlhY09AkbiWo/odH7xTZbcX1q3eUWbl2HA
pDnMcUjRR5eGCwZGhOFPy3MPlWwxkO13M73iHbd2WQm8Aqk/hAM48zA07Y/7W9dIRYW/BKxDaipz
oFxLSC8YrWtdpI+RF8dWD37fuWmLXgQ27n9nuX84blFGveh3dEtz/VXIy2iPlbnYcI2TZz2uhXP2
xJz2gRd5zV73g044ivoSex3CIEM4W7nBD46LHwXGdARCGoKN/HfR+H449xWDd2TEu4ALcUIsGxwD
cHgq0mXlYGdnK061d51fnVG4sReMRw9VUdXKZhyzP2ESHNtwQOyP6d2dHOL7N0ajSmr3Q0mm3OLC
g1hM4BeNKeaF+9kp9qZ3a8yZykRLed+aNWn6lAY/QRkQW+t0QX4z3rgORm/PaOrujaKwmZfNVPSQ
EHes4hfAqu7r2k4HRaS2Q5hFYAABa41pkHnDra8HN+r9vjgxg+wRumg+QO2LcNa58HJjmVKnKR46
zz6T8Meh81U7I/LZajwjg2gEn/5aRxq7cDAYd053si+6nSsqG9TIujglIh6ANt04CGX5YsupObJ6
8J+SC6iMmD/Xpfc6CldgroWwkG0Pvx0QDRZXHNRqEhrg+Y+xw0Z+cQpMeZzZozntzdZ+v8yG9RUv
NVtjkSEpiGaOeCPnZCdHYujTkHjn7jJP8Z6KvXsC+Bvl8oOsezZb2Wdpa7g0LosFI1CnZec99D7D
aOCptZScdjVGoDbl69KwU485DkJ4J98e4nX8Z2gxe86vkrH9a6ZD3LlGUjrX3Mmjyj52Rmq9JSPl
WqAPxgM9MMrztLJ4wja2C6ML9yZya+Snllw6YdvUANHsI0X+kM5j0hvZEXcM4SnK0aGZdEBbhPda
w17TGbi+rEnuX17drhV3NsmVWxMGM7x2LoumTMb7nG3vOnrsevvLN69U2jcjmo5N99UFLd+8FJEn
vgzka7HbX/auz8EfKA4NHfBlM/VdlgZzno7ceqLl8C2s5ef7otmCnf/UabG8qteeNU69U9BH21zP
wjHivnqhVgWW9SHtw19k2oOP6P5IUXCvMtqC1rg5AGdEDB2sjv+tWcltCeYTiIp7vv4fZ1eyJKmu
Q7+ICDMZ2AI5VGVlTV095N0Q3V3dgBlsZsPXv5N3Vc+3nESwyohcGFuWZNk6OjpsW5Fi4oZDaBPk
dXaCJw8Fm3fC8OMCT5YgSQgT10PnzbUkvWbz1RQM0EKsb9Aw5GQIV8a1yd+KeTR2gddUT968BjrT
SE4lnSoSc0gso4XkkHN0PB7yZdzjCS2Sk4dOMUXImrX6nk8zqj5V0zJONpRL61b4VBPEKf+Tt18N
ZwmrnIQ2JXgXOVfF2s1ZY5QqK1U7uiQvO0lfRTD3x8Ya+n1jMrlylOuEppg8TQbP60mZnWTVxdeS
iw63zq4L4qYew6D+Zafeit/SGKineADCUSlhcqyDmocgOFklnjhXcBq6RSi2z0WHgli7y06d7UbW
6EVWVz6VvYhF/zBbvyrPPN62Gd0aFC8gnYSLMWuyE/EliKkasD0BjlWiUCJZAz7rPqHYfz6BgBat
BNzXFIQETTQsqCVBuUo7/jO5aCm2bTPUx566DWzDlHlxchk6cFmWRNKyKVHmKtO1EmjdQhT/MvTu
0JszHHIymU+WLY7mnD85zqbCRp+q+aF8GvgoyhlRXJJbcVtlb8HQ0njTPqsZogCkw3MuKH1dAify
SLpnKB1DmfuW+xHmfr3YfDgM66XhZu4w770Z7A78h0n2aJI5CPtxXsOwaqSvZoi6Okdy67oC0hZh
ARJHmv4ch00ZNCzg+tUPC8iTmU+g/y5OU+eFS4B+5hYPA7l1eMVVNG5b9OAuL06mf1488D43TZy5
21Rf5bvqyOxM3CzA8DeIveOkJ4Ojy3tarQS3OsGrLgJI6ipnmHtD90swhcufLuEbp/4f3yBQgEQx
Np7WcDy/FOlPsgbA1RwzVDHXhPaCuEhdnhLx7hrNbq763W1jumr1J6GTmhoyuMkoBRb5ZHRZnFHw
Z/xCd5drKFivvJBrZK7mhoZANqwD+fnp2lbHZV5cucNDl9j7bQtQzJV4hjTNgRUnbr5RihN+CRPz
j+VEpKUrO6uRvpoiGhNaG2KpC1R9PU+kj/Jx7bqgk831/w+mKuRo+dKGbOa0Df30nmP0sfh1WzK6
aSuGShg66iC5VZzy8Su1v6Tp8+1xdddcleIKt5CimicMjJfjGfMGgR9DZwjHivpvdtQe1vgVP0cU
+lTluwK3Nke22x+ekFAEDyFtH/DucxJByeJyycyQNtnetI1dkXev7Ry8Nkv/cnuNmqBYrRGf+yxL
Ago/ZCf303QnMhzB4jRsoyDByhSDplZqjfChxcn3u4h4QLJ587bzS03msMzy+9RA9MAkxQOHFxt+
dzTZGr+3JpxTa7dLOygbvDUPT2X7o8jukvEtcF8q+b1F1tFZWYJGc9Vmg0aVBUE2Q8GKwLugiy0N
Db7GPqkbWzE51qVFLWQyPHW5FcqWHRpjU9Mdn6qZnMKse2YbdHgaUdMHPuuiC7m9Etzqpq1E0aO3
8BmcxnBzgXz1KjMMUvH1tq5r7kuOciii3GWo0dvRe6ctrszBsAu6LKIV6pmoC+TWgc0sSukmkl0I
STkmU5TDLV4BIVXEj+FFHhJcCMvF+3J7MTo5KYaVN51DvQDab/pPAb2fjG2Rg5rFqaTPjLSE/PPi
WLFHC3eLNVY/zSGg1i4PrhN4I4OX6/0+dLJzUonQS1aSILrBleMxlYtTLyZaqvlpEecZP5T2GDqM
7W6LW6M79tV/fjjADHDgNhMh3vtoW2Etmsi1031iGtHAqz04vZGBj9kgVu7Dms1VMzqNcPOiGH37
6JXWl5J09+uINp2crp/8sJDZXBJqDun4lOGx3EPjyzG37ptebFQfxXz5zEreBiZ9T5g92W9uMycV
jdqultUhIxkLgpVwSOOe1ewOswZhoFef9+42dpS09jEgXjgawAw4INnHj1iDc2kiRzXRkzaNgUaP
fffkTd0Ty+odSZwDSpqjyp6ObVPGtzVMtzGKQSMsXXJKqX3kdY4VGeZbNVRBWKJ8dNMH1GRPK4My
oyXMD7mBmADIiwL5pyVLVyxEo7NqosfoORtcW/rvXDj2F9qYKYtsSZ1hZXxdkKTme0q7MilQIfad
TK190b07uZ+HwgKEySvMqMrqELUqcWsaf2m9HC1p/rgtN93CFNP3JxSUIPts35my3BV18DCPcuXK
8DlDtA+eUMUaC55SW7b2nSGm0E++8/rLZE/hhPQDCgC+DXb2xSd/RGWHjI/HoaYvqbvWR1m3ruv/
HzyBSMQ4pGKuT8sYjWD1SF63yUtxAamw7M5ZMO5g0rc2SAd0TDLWLuW6SStneI0qrp6VpD6Zrfsw
J+yN1ubPbfNWDuzBbLhXuwG/oI43KoNgJ8pNJD3YZsW2WYbkuVtnHA9dSDpYcmhD9OJaeXfUiEQt
wx8LYZSpCZFY0JEvGUvqPxQgqpV4THNBUIvwuwIIysRNxaVvs/00noveiGW3d9dgiRrvqvJfWaWw
yNDl4kLb9M6i303KIsvq4h6lsWa6CdjqU1Ox4dwEukMUQX0afVnc50n1UGTZ8ESd9O9t5dF4b7Ug
v/MGT3j2dRngwsqMry7aIlbd2+3BNcGHWoYPzpds8oumvsz188APo+xCWd/77J/Aj+n8u51WctK6
RSiW6w3o4BcMQlwy7oQjMqH+kCEj6t/dXsa/OvPJG8y/9+wPHgd0vzVCgLm6BLhNp614IsX3FEge
Uoh9ELxn/rEF4CYw3ShJXnNAJIdr44WUR+hWjjqlmLYyBrI3XpnO1fo+m45i8LRAU54mJ5gOMiZ5
PUWL3YVBD0TXFAb+EAubxGVL0PBqLa2mO8P+bTL3QQKZmMvcy6GH3U6ivS3oFI7kDsnTON9n2yIw
tbLfN2jrigSf8AJ2CoIiRIXKAyvX3oh0aXO1VWGTdaydAca61MuzYTM0Pnn26scleaTpEKXZEJrV
nR880OzkZCRqcZEg2cvtHdPop1r6L0uwWxgVjMz2kc9u/Z2VpMdxNaTUOFK1+p+JIieTvfSvnCxh
wO19ytrd7Znrhr6u6MO+jx4HRw2f+KUu3YOD8DTjycahr5/8MDSXU++1ec5PRfmlRInHWgmiTtiK
Mxglyy07Z/xE3H7fDkE8dfUrcVaOFZ1AlHPcGZH3EQ5mnYz29zrxd0IsmxisQEyi2LXwC4JmpCa/
SNKGlBjPRt2HKdKWt/dSJxjlMC/SoAX1UCYuBkP1+mxkYVo6fxu5FhT+e4X5r19y1Tr/tDICZqZu
/+r52X0gXtA/bFfVP1MvPaZBuRvclxmQd3Nscd8Bam4unzqwOO3MefyT981dEvRRSY6Nu4QWe2rJ
peoj5reXmuyAOgqt9DC7Yr8MQBx56BbS9EYZVqR8yVjxOAu2EpV8LiVXZRNIrLZ2PQtxQ1KUDB3V
pl8TA6DG4i1bCZ4/jxxclUvAzCczS1ubX1K3iywXhK5BExrkkiY/szWiy8/V1FX5BGrEg0Z79Tj+
6MTjEHy3qvz5thp9fqi7KmeAbIEm8mezfzX8c8bb+9ZtI098KfCmMJZfzKoIK39b/OmqFAJInwNJ
vyC07ZZE7sgU1AdclzcVWfquyh7gLKS1PQOjkzqm5A8fwmJ4vy0knRYpbqIarNzIJ2jR0pBvZU5+
ZzY/49795fbwnwe3ropju4JpcKHAzBswDqKugS8ybJu9XGOw0k1fcRUtBUv23MITpeX3yW8iCnYI
Owg3TV7Fr801eMN5kPDLMpgPonMP0jfCfsgeZZXvb39Co/4qRk2gbhAtnrz+dWpH5P8poWG1uL9v
D64RjopOa/rGGsGhVF889hUQqVCitJv8vD22buJKvO/WuRBlIftXP+Fm6E4FXlRItWK5usGvC/pw
4pIhyOjoSOg7z7soBVt1xA13rYHAv1eGT9y/ClJr+VgbrJ8h9Okf0ubxOM7RBKNiYOR3yvtmPvX9
FBtV3JX7PnHDfNlTa4kGY+W94/OOx76rgtiIy/jipXb/6lIWjmN2P2d9yLsu6pqXrnwbqbXzOxkv
yYoi+J/G4a6Kamu6zgfL5MAvuftjMM8VSFHb+p2TRybvVps1aUxdpRAoFjKlg2hg6j07BHkVOvwf
0MsBL78GkdI85rgqi4BhgqvWtZz+ta0uGdlnTrq3zGBnl0VUTe1uBDfh1L2J1o1c9MO25mVX0/xw
W+E/Z1z3XRXd5iaElamx2HdgNo2oy0Bt9OAMZws5eqd+FWic7APe0UZdMOxbEK6MXRVn1cGrv/Ri
DrPsfmitEOmoCKCy+PacNAauQuHSghh4nEAcQ+kpyN+m5oVOKyqj2U0V+tZWbVaDXh4h3mLHBTpD
8+EHiK7NYeWmoTHx/8DdvMlmDMyJlxQtCNzGC8n4d5tQFOfBMrDZ+vM0X4z6UhnvnvHsjhsnfV3M
B7+E4u6sQf3+fFmYQH6CRDYsadus7f8f2gBJ7uAnAz9ZZDxWxQQ0Izp7TSsy0TgATznlUe+Uy8Ap
7TtmL3tJ9p45HbKqjbukCEtzjISxltTV6Y1yNRhz4kzoMN1f+vlE8yEiyT/otxxxeyVxo/OdKh3B
1IIvK3Mt+26S+ZcSpJ7kF094nOXL0W69yCzvfPm7b0h0e19031MBaLM7usXIbPuu7u1Y5HEw/DEG
oEzL8i+Xp0weR2LcEbas3H00dqFC0jKemaItWuuOMfOtSdN3K5crx45u6GuY/0F7Zd7UbttVE+L3
Kpo6EfX5WipWN/RVGz4M3Xd0HGZ3mC81KNK9ih4Cd9kWC6gYNA8d2MF1OEwXlh767jnjK5cb3ZSv
/3+YclWB8cvogumSZY9GYMXosrK/rTKaa5OKPJM1nZnnY+Sh/4kUqXCenPbJHn6if9OKs9DNXTHn
VCRm6UhpXmSFsCvNQ7Dwrei7bmjFftGU257QdMa8BMI/2mn2GjjZtgurCj1rHcqXDmmri7EU6PHg
Piz2i2H0K2+fGsejws/4AC7q1GzNSx2cS35HpzHyq6id0xXBaM5aFXxm8cJ0WT2Yl7R5xJ0g9Njd
AuK2TSqjdl4s5IT2HaD6uNjiTIrY4V8l4ehkMIV1t0KbqJu/YqIWBcVQO0zmxUkeE2QOix/OsAY+
08leOXLdvrGTZITs2UwjE719M3f4xdMudh0U2N4WkW7+ir263JZOYXWYPyrLufROTsPisVpLfuqG
V85f0zWt1hEwKSv5QqRAZ6uH2dlU/e27KvqsnG0iFpTTXfLyPi8eESsu5p3Y1N8Koysm689uZad5
jx7TKTl4y3jEab7iyjTeQAWXjcPSoQwphze44oQy77GfN1Fe+UCm/L//rTO8WrmNRS5OZ4e1W8bF
sql6HENfo6APrn2W9jwGhk0upk3DbrDjanUnNQJRMWumKKixVNS8kMGPy9SNp2Kjg1GhaoNnj0sL
wMUFlO5HI6vCdHTObJWNW2OjKgMBsFkMDJqzeWl8n8TVEPyerYRETuK82oVTryiM7iuKlbZN5biJ
4+Jk6n6kzb4CmZM7Al7/97YT0BytjmKlnYMbmNVwvLjSMraBK3PvrfzrjMauy1pcoPuEcra6VACU
ngpyAeo16oNDGrxmXhK5f/q1NyudjBR7rYx0zNrZJRdeFLExjvvaTn47JjLW89o26NRUeRbrWJp2
8JXmBaB+GzUBFEkjEyfK7V3Q+EoVweZ7JqsYhxG4Kd/PifG9KUi0Tm+tG14xXyApC2E2kI/pLMc+
+OVQuUMLk5VzXCMalYqAT0Y7yQIa2k7WLindO5R9bRz6uuEf/A76lXZN6VjmpcSDf4IuU02+Vqir
k8n1/w9DTxZ48KqBEGyoCImMuZmF9ibGSt9VGQhsH4+EHnMQ2ojqMCXtm3DLlYS3RtfV3otBV04W
MsDk0s1PhogL/5tsfgdsU8sfzFwxVu7D3wTGgkOEJrgxz2FQft+m44qRLmYlpVea5GK59OvCq8gu
2C9pr71B6uSiGmidDGQiMCE2z38N1ODZqQOYgblnxRoiQ6PoKhrNKRpLmJbLTknzXhfJXdotK4G8
xkWqQLRsLAYqE4R7wcRjq3kn7DGBPqJSK0rHlWuf7hvX/z8oPJMBz3wTOtkW/zTNPk2OS/3XKdCw
aGURGotSG2ClA7j/nQV+IAPxIAV3ce04oVvIbb5AxZ2Ny4DmNctkXYhPorn2o2D1qUijO2rHF2gI
9bMAQ3vjdznu5wknhxWRadvF+D9dX4bFJOjhSC5uYaG0ie9E/ve2TekmrljrkoLFPp1TnErOGLJy
OPi0ejTEz670Xrd9QbXapJ554SNFKaunuo8ao4/m7lCQr9uGV6y2ql2Q+ZgeudguxWktjnjbD7O0
uqu5/+v2JzRWq2LNLNsFFrbwkWQ1RVwZIIOla+UcuqGVc7WXU+sZI8Q/+4AMEqvxIlY7f7bNW7HX
zEC7Ds8ryWVw5piIERmANRiRbt5XdfrgCjq/RqHyUpNLORiRTJIIaYB426yVY7WdPavgQ2ZeOmEi
u1cci3ntTqzxLyqkrBac0wIEORcbnRp9j+2COt0Hxdp9VScUJRLOB7rUsoOm120a4Y1yx3qxzXWp
IDK3DuzBGbvsK+D+cTexCEiSjUMr9ul6PO3tusJF2AtZXb2ljvi2bScV0+xyGwX0rIS4c+tuJOaO
IKC+PfTVPj5JF6p4L1D1DA1KABF7tTkesv3I7nd+1RwS8TKR74SvHauaLVVxX3C6CGZaHNhV5Rxs
Mz9VgXm4vQTd0Ip1+rMsnMHDEszSv5t97wUQ8m3HhYrpshLZWvU4wGFR9t0aXsyle982acU4F9HN
1jIu7qUSOXKwIJIY14gddPK4/v/BpXipUxPCII8kLfec2Pdu0+9vz1qXpCSKZZq9b6WZhwtkjo5U
PKNQdLS7BOMCiZpFRiAl2i32UdSPQ5BHyNf57srhd93Mz/TU+v9FpYQUZTsv9Dgl8+95ekr4fPZA
qtPxctcGxYoJf3qIU6JewSfSJA6e+Oqzj2oB3HLaRzNLfra0O9hrFLyf7g4+oSzEH9DJkzHwn8ve
BB0Q2swX8e3N0Y2s+B9iJmXajhi5FuZ3t/B3wyhXTOxTf49JKw6IGK7BEzOvzxbqGkOjrCM5Fy9k
Wju9NeOrl+4JCdk0GdCd2uzseychz75l/QmCNaev2Va1dGzy3QRQF3Rhtkl9N7IA7wXy65h0T26+
ApvVyF69eMusEqLgC9prp96J2lVsp2tEC7qhr4v6YM5Dn4+8syD7DHBqQvpd0a45f51cFCcUkCK1
c8eqz23/QxIn8uUXZ07Rafhlk0aqd28vq5cRFD0VMFfOldOmIBnZoVVbsfZurluA4o7giByLoX3d
GW3yolmUUS2S2HN+TGsf0AlfsVbL6+zMQpXL2ahRbUjNI9oNxduEo5jrAEq4rvfm6iyM5VjR+YXL
ZbdtaMVcE5vONiD/EIs/dTtaJkYEJqyVUkmNSNSrt8HBfbQAww33C+cFtD1L/t6e9qc+nhL16u2T
hLvLnJRnPNiAHfttqd5dcpbBrqArCqn7wvX/D7YUSCO3y8lEp3fmBJFsOnSOmdFlNxtlfeezKTl0
zJpWNljj1NRLOB7pRzRRd6tzUT+3Scjy76AxuS0p3R4ohksNK8hIlWDotnzzRB4Afji/3h5bY1Pq
DVwU5jiPdlCfp2QKRfrgkG/t8rSkx9vD66aumKw5UtfJUlCVmE7zm7X1j6QmK1lA3dCKsaIRSJ2D
QLk6szRxYifpul+zJfpvtyeu207FXmXC0A4SJKxnvPmJsAPnPxqLggE3X2tTo5u+YrXuREVWJvCW
vd8Yx6Bbsnu3XeVk00xfvXsvnoEmeB1OqNx2wsx8rNjzwjeGHmqZ10gSRIbSrs/leJimUzruN8lc
Le+6tilN7Dyrzgg/Dh4Hq5c1HFpjUwsKIP2vJvDBHbQJKtUlD2BGIrXjzJncszW0mwBsGF0xUsce
lrxOOIJJFHU5f9ClMfTkigPQGKl6Ac8mSamgEDhY/nPXDTP3xzT/nbNtlvRv+P9BMB64bkEETMvz
HLhgIZ/iemq3PE1CKoqRJsKR6H0+1Wdm5aEH1iIgQ401VLzGhP4tnPowbzb6BRtziAVA+6Mnm7g3
jLfbqqg5OtTaq2TJvarx8gpN4czIX4bQc9Gz7esg0sgzV8SusVH1Mt61Ha8TaSCCT/GumtaXCY5g
Wq2u10hHvYN3SzEFue/j5M5FuZPNQu97r2yebwvo08mjYkNx7Alav1t43qvPDjk3SFraTbisASo/
VXeMrSiNTL0pGcCOdG67ezrdGdQI6+yOGWuVdZ++gmB8xbc3PkeD8apDIFylv+ecPPqVvAe/9Gly
0qc2e+Pupp5PFJQP/+9yJoFCWNRAVGdnuWuQQO5zlEm+394B3f4q7swy0bZnKN36HCRlEhq1H6Bt
nfX79uCfbi8mrnizbOpnkliYeGft+/re/JN7K5alG/m6nA9GOzZ0bGbq4WSS5avtltHizfdCrKWK
dMMreskSkIPzEXf6ojh2KAg1npNNCBLIRFFLt8R11QW+4Az9AY+HU+1ybiSHbQJXdLKgDQtshnm3
TnHgTRVW7vzcVcb+9vD/HhX/eVHB5JVwoxpwTRUBLgnyaW5D9uxETSRP1rPxrXowDv6JHP2VG8On
O4CCNAUNY9qkneoGXpmJ+i8p/T142f7JgHK9vZJP1R7DK0//bWIG8+RiIdiMPa/8qLC2uTS1RqzA
c0E6Vxi5IRc6/qStGTZrdYCfP6Vh2oq1FimAZVYKtUcJoBe2d/WeR0VEs3DaGwe2S/dr8tGJ//r/
R/sySYGWjQKrQJnS4FzqZNola+WGOuErxjvnTjMCLoSXG/8fIwWtcGauBAq6kRW7zSsrXUiPxwlg
B+9LPGyFje+uPThdVe8/yg/hK5bL5jbn+YTYrJ1ziiqVAl9gz30vd3Bzses773Ji3yeR/7yto5oD
TC0VowNqxUDtjz2o3+kfeqUuWiK8hN8eXScqxZRTNGNP+hyuAtVVtftDrEWZOh1Vi8TASLBUs8TA
/W/ncFXR6uA/pHfm/bLjcXlYA4Bo5q8Wis3SH/wF/ArnobRDe7Bi3tYrGI3Pa+ZxtCsHrlPndU+u
btQSUXKo9/K4PBZ5KHflLt/T3aYNUPnMKc/QX4cJYEPn6ldVFgNqZ+UaIkknHcV+pzEJggTlGec2
J94+Mbo3w0GXrG0zv370g3OQTd16vomn0Xp2gM9Yzq2XxbeH1ui8WtDU08QJ7A46X2SWeSwKdBZh
JThWweW4PDT++Of2Z65i+MSU1dIl0YPp1vHwptO1LUi0vtndQ+lvOwDUGiTu1HNjWlDMCix4g+WG
FZoIjJ0fbpu6ops2Xv5yl2Lqwo7TpECF3P2IYrnbg2vURi1CqvjAEBDi1DWviQafPdjDJpY9lE4r
GllNOQtaA05/rOcfeAlhIa823ZoxtqKQZur3ozfjSXcC67k//ALH5I4uK0GPTleUM2W0Zm7MBgI2
h017B2RMtA6LeV6RuEbh1UIk0w4MAVL/+kzN7sWy6B2oaKO2ziT6M5AVo9LtqhIVTn43GqS/3uFE
jxI833Aju9nUyBiyV86RQOSVdG14GhBjzNYjEAnF8G2TNqqVRl2C1OCQINpZwHxXZ/4eZXFfbg+t
2VS1qgjKYo21Aw+fSjePwfIVggoz23syXwkwdR9QzLSiQV02DRJr43DIvR3tdmTTDQIEAVdV+uB+
K5YIkBuk/GwGkr35oA85te4sVgJvjbKo5UWpnbAcYFwc30BdN3kaI0u+TdfVDqgAZYzojo7XUEf+
U4KN13sb8brdbGLTglwUQ3VktdA+72BKlqzjRvrzrhTGWh2QbkOt/5d6YttFbfoGniuL9r3pmkNQ
kC+ms4lBBJNXbDSva9TUMVwbpt7/gptPGfrDRPa2PRhbHtHxBcVQcyMb7dxF+Ipo4CHJcoT1mxg8
wSuhXNbKsewcAyWGp74e5rgRuUQXldx4mIxmjc5G4yfVaqOg5u3CQWhzLnMWeUns1m3oWW9sTTpX
u/wkIlALjoKGCotTxDR95od8MObdsjjfy94/iQL0+txHOfxt16MxMJXymvsg6x47eHywLy5HwgpU
T5PFqqZo2/hXBf7gHtg4C0FKaBI1ndB32K5fJZXT2IDaFLV3uqRqSzzX5ShhfelzKp5mRsbQChCD
b5u9YsSFGVC/xzPm2XJRy4q+JvROlA5fkY0uslcLj1jjGNOIhp/v6JwZuiXbE+dx9oOocf4QAQbH
33P5YAUGUmPWyid1260YtpeBGC8tCn4WPpOx2zYsHPLixzZpKTbtg0mk4S322g+8WAr7EaHhn01D
q+VIsvZY4lQ4fFGEg6JoNNDMf0gDRbLbhlceYExPBtU4MH4GfizMGWjJ5hWZaJRUrUi6Nm0MRu96
hSBHdFOoQ1CTPTrzWv8N3fDK6du1E5p4tRkmzlO8h59lbh7YivLrxr7+/8F006r2qjzD2duwI7BS
jvfTWyM91KihSqBtFU1gU5AUnzPkfcG4vrKNuhnb/z/j1pih3ym2MSHZue6ye+L0p8KsDre1RDe8
cuiyqepT0mHWMgkiZ75P0iEe+LYDUaXL7kQ5iAJ5tnOQVWDYd0GVvfJyoxO2YpaUBKXB4ebPXZpF
RHzN0020SnjzV07aBPjZuvMR+3XGc5599dYezjTHq4p28rO0L5sUmd6hKUIPGHok2vz0QJwtWCfM
WwmHXWaNgHJCIkMwxzXLDs7QbTMalSe77ZLBmCyIpE6rqLdYWPb53inWAjPNXqrE2JXjJOVSww/W
C57pO87bIxKGa/upUXAV7YSuiZnTALl8Brx4BknLGKL531s2Le+3DUg3e8U+2TK12TyOGL8B+MAX
7sVon7cNrdhmZRcmzU1MPWPZJSf124w+jLeH1gRjKv+12Y6ZP5dXbUnSfxLPjbNsjmfpnDPRxza6
Utz+jE44ipkuHinG1EBIb1hjGSdgykT3F8vbppcq5inzsyUoi2p8QrfFUiJvnaDt2z/SsJP6OaXl
3L7dXoXmWVoFJMytFIFX5xZIHpO9NRePrAe4duT+t6bO4s6ZnzKwc5VUblMpFaLgeY4t00RYh3Sw
d+hQtDclW9l3zYaoCIUaGfjJA8j5YNCfuTfGw2orG42dqTAxaQi7mWZuHZqi/VKJJDS95JqYWWNs
1/jP/zCFY1sNu/bNw1xmr1lQoZEgv+8Xdo+QaeUs1H1CCTy8wCEOeiRah3aQ2Gf+Vrneoc69iLhr
DX808ldrtORsL27ZeOahIuOPgXlVKO1yBRav24HrNz/ENpVftZwQXP49Aup0Ue0NT4Rgjt5my2qR
Vl5UHIhXDM/T8sj97KuNtou3DUwneMXRsaqcl3rB1XMYGiN2Z/NZpOUz95IvAt3qb39DJ3nlljAg
w194YGs9g3nlAD7kMWqGcRNPvhuoXOBoW0B9MrR4MKp8lPQtfTyAJH9l5pp9VTFi3BkGDpg9IpJU
hnP5ysRzukYGqHNtyiXBFkluet5oHRjjbtQDx1wFJ79l34e+fEey7/uA4yGgKwamW4kSowSLIWfZ
wbEFecfAsirDQPBfPWtXvJtufOUsRmMfK+9yaR3MHuCrhoauXEKO39sqpBteUdNy7lxacMc+8TKI
lqU8ppzFDXittg2vaChvgilrmWufgsrapQ7fG22+E/XaG/VVyJ+8v6hQKZEN3LdM2z4xzh5zewHD
LYnbnv2hSRWibeDd7VVoPqOipfCmacl8aq3DCOTOrq3qZwaKidAn2V/PLa/NQHe3P6QxaBU3ZQWE
yiDFUSaDYglBmPBHNOW2G66KB7JrnuSQqXVY7OEwVxLs9VU8u2tPMBpFUguYljrvwRUCRZrt4c61
sgNP83uasv1tyeiGv/7/4SDwAj5OeQtFYkYROuAlo8EvOqz1t9JtsHLMpICoNGyqEQ3RKS7rJmyE
/0RbZzeXYseqedt9Rq1psq3SlkvaWwdvmMe7oJXsVMJF3ZaQ5sBRIULdiN7pWYJgpXYm3HpFNPgm
nmvdP0WNyG7bNxRznu08MAsPzs6t3Ac0mr8HrmeXe809t/P49id0W6GE13PiTKPk+ESZNM9keRnK
9s6e0jhJ+p3g88pXPjc0XwUKFbzEk78k7FwTE5l6WpCDXeL2ensN//qf//olXwUKCZ7zaiqT6TS6
2begcmP0jj6QsRfonWIuz0NePVZWP+0Mk9KQiHTt2vm5DuD57v+txBmzWsq+Ymc7eDLLF18+Gt1+
Nr/eXtbnNuirOKLacK2kl5ydidW/oop7L0z6QKp208uKrxJN+zbp86bE8H7Th72TR2QNUaubuGre
TtrxCqT8hxa0471sD347RyVKcm/LRadMyhHNx3YuBxeelU4gP0BgPexkbqzlenWjKye0yGiDQ6Fg
52a0oiqR+9Ht4m0TV8yZLEbQjf/j7EqaJMWZ5S/CDIFA6Aq5FVlV3Z29zlyw6Z75QIh9h1//PN+p
Wl1KmXErq4NSSIpQKMLDfS3yl75IT+jOjVL7+76RFSsORJrzpcGKFyMYr8b26EF0YdfQKlIoYdKt
IUiI8G6dv5RzAwPqyX87xuZOcD9Ab24ZJyd5WtTOGvOkekLYVYR2N37dN7ZyCJvEyxviNjRm3Ugu
9ppkn1aR7MIbYObKGYT45kjkWKwxRCyvm+t/9QSaACAb/3jy9wX4w6FheOUQ1hBSJGnX+LGAyBtL
nsrOjoqcGC73d484RlfOoXB6eINicONW8Pwy9nPzeQE/mMGv6OaunEXA6wCOdjI/bhfvCJnnYzaW
xy5xDEvzrs/ljooKQvQptq2USDNnPLJIGzVz86tq67PtGdsnNZ+gooMmK2NDZlU07vr0xRlAmjz0
r8zOfj3eXc36qyzFSAf4fF5weGrQ/Cde+23oTVGJbub3VXtjUUlr2U0lEi/uSXDoGfuIIunHwq12
FT+w+vfffTO+5O5g2Vbux9NkHQgZLqTpw8Coh6KbvmK0JbVEP3elFws6f9o2EU7gal9EsceXYfaK
1TqCp24TNGtsJctrysZ49k2gLN3MFYsVVtoXSYqh6yl9Yol7pG1yXufpsO/IKCYbOHWRTX67xpUj
weYwPvu83WevKjaoEZlg1TDSOJ3Wy2Slx2LlT0NiAgtqDruKD1oLMFwU4ByMfcttDoV0krCbgtaQ
9tEsuwoRSsYCLJI+p/EmpzXE8/cfAhB0Ze3q0eaOr0R4QDeRUQDvGC92dXRG90NvBQYAq27qiqkO
yxiwqcTCWNAp3topAizjtLUmJhfdut9/9o2ljn01W/OabiCJoHUAVtbcXS95Zq/D+fGR1M1fsVWf
p7ScU9eJeV6d5yIPhV8cm9EUh+mGV2x1sv2iyzIMPzrWlyIZI9znp3Yx6YTqhlfslQClP/bIsMWO
tdxAaxa2YoFKtOlZpRtesVdZOklWIgsfb1kdp2sd+uVyHlHTfbz2us1V7tjEYU2brAmJHcf9q1/k
j4n5JqoMzdRVnFBCatzgbUDjfJi/j64VNmVRhIVM9kUfKkgI+XEmC4ficl2QRBIVKCFMyBHNsqj4
oEw66JheYVLIIwSAZbHljPY+Q0JHN7hiry4Ep0vWYV0S205P4AsVIXHnZN/V5N134425VrkHM4Is
atzyNZZsOVX5TktSAUE9LdsWqQQvBo+WRM1jzMLMtkDvtJpiMt2RUWxV2IudJAmu7aCbT+1Qngi1
n1CkNnhK3cortrqW2TwvW7AiqFllF1qQe7usjI3ePmtSqYi5LCAEGeQ0LknzfaioF9bE2lU85o5K
RpzProRCLShf6xTSftV6WOR2TBp/nzWpCKCEy2ZoVmxut+b5x3x0t0uf9Ls6FLijchLTZAsSAQWQ
GALdNCbBEoD5LjFJyWn2VQUBZauQlFlYmmYePndO8XfjeYbLSTe0YqwVFIYXr+7tOOusQw8WJrn9
77HrvY/wztNMZSRuENPVdIaP6Sn9aPkZNNTIjbTofauD4+Of0E3+/v83viDY+NKBrP0e1DTgVOYg
JLB3SYhjRxVT7cvEn4iLi8nP6aW27GvemRQEdNNWzBT6Eu1sWVhzvyxe3XH6Yae7clWYtXKdbn3g
Ne3dsae9S3/wgjZ/p02x04SUyzTNgfNE9hNnRfYfNuL/RwTfk4Hm4FD6fSdn5IJXYIEQZTS9f4Ro
qH0anfSfx8dE43VVOFDL/XIbe+nFbb98dRAFhJlIurC2c1NNUvcLSvTLgq7alha/4Az1ucjoESLL
592RgAoKcocSmiuppDEwve2xaN3+NPbJnpZ7LP39m94YUb5OgZvmeDGVc38F0pBfGOHo0suZ4djo
Fkex0oEkzPeWzo4tKCAjvfSrY/6zy5NdDEX4AMVS6y7Ny63oaCxEa32oyRR8yjZocj8+PBo3pnIQ
dzWh0nZtFnveXX6qCgmywGMQ162px1C3PorNTkNBBn+GWZFsPFg9ku6NVUaBI38+/gKNu3EVs0W1
n7W+WJ34Tgi/tekx3UysJ/fz/Y6P/wMVtEBnbSw3Jy77n1L+qvj3yf3kuJDqMUQ0mtVXkS5JPo4L
XTB3VDmjPv8u6uNEk2hbTNoNmsVRoS51arOazLhCIP79qQ6sNhyy0pQS1s3+/v83ppXN9lBn9sRi
2w5QIK/yaJ5rEW5e8LHx+L6gTIW5kMnd2rUeWbxM01dQWtxAs/LvrpOjEiE5I7OWpGyc2O3bAwHS
ojOSzOvWXTHaFnFSUiUImOidf4NQr/+v9lJRGqxWN7xyxa7btoy9u7F4aMft3HbLBy7czlB2DzSn
XjFY12GzVU8ui+fRY0+4VCooR4GeoCuCOuwC+bOanf5YEWpS3dJ4CBXykmZZiSoU0qxbnVTopUM5
9b+ucJbjSlJTP7hmxVTky8zuaaegcpGoX/9u8UcI2zB9gG7w+0q+MQQwn5f5kiIyzgrL/7IUeF5B
HM7ES6UbXbl91xaRdtljsynajkKRcPfIFjC+7TICFZHoO0HulzbebLbs0sMkZXoJhiIwjK5xESr+
0LZcmiUFRp9ocXKGb4633Urya/Oy4+Ppa87OHyjEERwx2z3Y9NwFMhockBQnYvuEdTgwLb/v7GJn
80QcDL/V5SUtnKgCXpmUu2CnGF6x46z2Frq1uBuXOmNFJLOkdI8eW9Y+Kqjb7WJI4UTN1oO4h3mT
PXlxtaU/bSlf3N6C09vVHoLh7wf3zfEXPTr3rHL1422ygg+CA6oPXS8HKaPHe6wzAMUhlS1hfJsH
OwZ30qHsuufVMZF06IZWgoe8Ix6rMgwN6oZz59jPlj0eds1aRS+VACA6CYdTcItqOM+4KX+u3LZ3
ZnNUzBKRNNt6sXlx3s3+U+ux/sPoAoY1ThY3GK/GtlTokih7UtR278WEl69NsnzsuyXeKn9fwUGF
LnnBPHe9M8PzTM3NrcF7Wlgf/NGUEdG4HpXPKHfI0vcDhneS5LWbZxAyLZ8Bhj6UjmcI3zSnx77/
/83BZ03Vzm2BPSjrQEbtQIqL63JT9Kn7AMX3OBzsAYhpkdKp8ltRCh7BEn76kDQHUUr+a98pVTzQ
0JYttYPRjf0M8rCQ/RZBH86l1ZtIMt+PJpBS+H2NsjyBIsDEeWx702nw3ZPNf7jzesrm4gPk6A9N
T3e99KCO9fsvJcK+k59RFudQm0Gjw/hpnS0Ws9Tb9QOOrfihoGwWm9mjH69MngDxPiSzdQiY6ZWt
eW2ofE0Loq3UcjM7TmcnP6Qbzf8aJCP/rcA0RTOo1/61eVfs2neiIrESjmIckCL3/M+M22ZGlP3f
yDL3y55jRVQkVuKmkw3oAnJAIkfv77j5r+sQmGRG33dMRMVbWQ1IXu3Aw0Yk6dnrv9jQYRSbqaHl
fatGD+vv56iWzBnTAvtQTGK7dciufCZWZoqIdHO///+Nz3AhAz01S01iP9ie/XYMgUy8tNnfj9dd
N7rikQZ7ntPMa0g8112U289t7Ubrvjwt4YpDWud8FNvYuLE9Tll9oWvnitDpx8qNds1ezdVYyPta
G5MsXj1Qg4t0QVdJS/lhEdMurixO1B6uZpymvB8sP4YKGA9dCQ4SZFR8xHX5ZAhXNHugJmyaBG2n
JE3wE8zNw2Dy0dxdgAKsa3f5IaJyWy2ts21VgE1OiX2YyM/cSqNGfH68B7rTrzi50be6sV5qP87S
abmuEHr/bieNfXw8umZtuBJv1V1XFnnu+rFbzU9AMoRTln20JxNiXDO8ClIbUNuurK114zwRNErG
RZw85gzRYJW14Qvev5WJSmWFl3cvvJxiffx0iPp6+UuQSkRVca8DStsksaXZBpXVKrc8uuQ9c2MQ
PorISlkdATNh4sfQja64OIczQftZwoGCRlXY7rG36x+Pd1i3PveteePf7Lqyuta3g9ju+1eI33zz
7OoCLGXEW1ONVLfLipOjFL1hoFL1sTbjdOLpIMLUWuiBuVllsOH3ocScqMC+vu5JVUsviMEf/BPY
62+LcE79Nr3yajr2eXKlAfmcb3gMNqYuBN1nKaHYCPoQ8HC4QUyEdclK+2ew5JC+4AauGN3wimHP
ckT3gUOCeHDaV1TfL3hUPTcA0O3bd8Wy83zxWmQ/ko91/7OfP9Redmi9/2X7yMbwyFRKKE0x8LlF
y1sMUG5xaJyuPoEVKIi2cvlUk5Gfd32GCvmraFtA3xLANrtEssXNeiQGpzgNeFxxe9fDB01Rv5vI
1ju+TAof55fz/629A8So1XQhdAgMNqjZapUZLOs9dPZTQC9lyobnxmb/5cXUHqS77uLDw24oocCY
+jipd/OoOj89p0Nnn2unNTVfadyTyrNVUwhtJwkKQjwtPqxDlYSBtU/nElNX7KCH5JTgGy64oSjH
05riObKOJrUvzWtHBdGNPLBQhxd+7Bfi0lt5BIYacGytRyjVntkdjCLI7fFJ1WyyCqgDdaMv/bEF
NniWx2Swo2arj35FDLGYZg9URB2xAIjypYWivIMGuzLn7RlUCeVx3+QVE+iq1iODwCZMnjccgEz5
kjhZeXbSr/vGVy64zO5HbrVYHDD8HRpU5EuoLwrIKDweXrc49z15c8mlQzKS1oWXGAX7X5kWP3yR
fHs8tG5blcttyPOg6bC3MdI6R7xhA2gTOc0uQkJOVNqtagqsHGkLP/YGW4RukP4rg/ZjXQRk58oo
lxiEeEqo3+ZwlytUBqsCpT501v37eG10y66YLmoC6wBcM4/zxT0km3cemQmopxtaub78gG1gQikx
tM2/dXZXhla9r/pPVCSd4/VoD14zHtOgKKOayTQct9xwrd/vvz9rlESF0fn20nt1VvC47pvvoumv
U12JUJL0L85A9lRvh5a1Z8H3YeuQHv396KORtxtAsMVjFOa+pcICpDEx+mbN4Vfptpw8LzreDX48
S+IeC9e3oxH8UsdAdPuKlkQF2G2119UZngkf+oqt3o8tpZZ79pyNkiAcUk6yLMRhsPo9z6kAZazf
l6uYnK3CE9a9TX1cOP+4pj73d89rEKilaez5IjzY942t30uvegVK1vC6fJ92C0Pf77Y3zq2SnU23
WtCb/Wk8eqf+zF6Rw/HOzsG+JCYimHefCfgR5Rj1pGZrmnjiai/V7BXo/gTg/5OFgjieymW3JsHZ
G1du7Nl/92Th9xSPHQiHctIm7m3on5pRhLkdSWpIurzPtI7B75v0ZsVKlss2r7BiW35zNwkt4V/5
GPouEgzQqak8eXH8NZRpc0y9mzf1URrkT85ognj/f7noDx+A31eisa1yAzd3hvEHPU/PfiSO6Vfr
m3f2T+XnIup29XzgVxTXPoGCaXbzgt7kdiHtucifpvr02LHrdkdx7ARJ5wLsLu5thTBUk/9wl7+5
STJEd9IUC6yndak7is0Zt6dVfBOzHwHmsnrJ4fHcNZaoVpb5lHQVs2uMz9zuAOrc7UtTut4+/6EK
74zT2AxgA7uP3qKrODswORrq/LqJKyboUy7F0rLhRzdYB4pooxwdQxSgWXO1qAxmaK9dm5XefD6U
sYvGg0NWjNMVoGMWSqAhDL/zbrgdBGp5ubJE0acFPmFC7wTxblnwyeuG8zhfCY/WxVRr032OYt8k
4WhOtFl6tR15ynrrBMUc3OFdHc5ptavJG9+iGHHWtRxp8x4OQp5GF0gydD2xK77QsFY6G7t/3Bsn
VQ8AuwwETmKsP9L04mRfG+v22AQ0Q6tlbFC5kKyt/PS65evzLOmnOrWOjjsbUgu6g6p4h7Kf0jzp
LHpb62vjXZHz2TdtxTOMFU2EDBJ669xfuYvKMnpm8z0NSUGgVn/x3EvIUnHM2ek/zSt0kKTzU/r+
4fHUNUvyR/XXdsm6Uqx4BfKQo+X3wwH55V1drZi84hm465Fyo1V2dXJ/DntfPBWrH6DhtzLwC2kM
Si39OnW1It9e5VerGasLjHg5l33Dbv5c/QO14l24HHyHcukXyzAA/SmSGOLE32hBviZOctm3AYpL
EGmDK2Vu1ie33Q5d3x08Lz/uG1pxBJD1Dvokc7G3yQwgUQMpqhk0vTtPjvO7GxCEpsK9XygNtMtO
NOvS12Qq5fnx3N/Pm2LJFVu1swIdGoPkgAr/00onXEXcpsFBrlPUu05YLP/w5pnOg8E16A6SasKj
v9gSAeSthzYJbpYuP2wdAeNf5fpblK7zYrpqNGExUyumM2kJoQwPH6tMzvX4LMEH4APla/E27Oo6
spo8TP0LiPNh6iJ6vJ7v2zlT66jVmvQVyPW8W2cN4WLXqDPs6lQNmFpELVvbGoE3SpDhTk5yHsKV
Ws+M7mpdx/DKdbOxFErdQZ3EGUQ3h3WOezs/NcEuATsMr5i2V0i720i3PgkehJbczoltum7ev81Q
x//dQvJtdZeuz4CQsr0LuMQ+bO4UWTXddQ8ztYpK2dDlRFZWnDOIwEkvGUILVZic7aqxYWkUCw/a
EW1Ss8iuY8bPMlkjd3Ff18xECfS+yTFV6WbOeDbM2yivNMWJl+gs3XxxLPygDNfNlEbS/Yhi166b
0w5dE1YM/fov80zB8cwPmyUv/mTqrtFss1ornIXjAptQWjEZhqfGHQ6z53/cxsngCXXDK6/oxpGU
2DxZnvJuiojoUSgiRyqyXcE7U+uDfbLOXRMw7zYG47Es6g9NaxJw1PgcVeuGNmQFnB6BaGF/y1h/
9Vj3aZc3U3k++FxyG2yU8pqsdT08z6AvDF7HyV/W4+Mf0C26YrrBuNVN6gVJPFCGMt20fIN+sTgE
qamyornfmFoXlBQUM8u48JiV1dXy8rCiRbS29kmQNARreLTJe1E7D53l575vUswZhH1Dkae1FePj
ztQKLmBcf0oszxCo3mO6P3MHkAL63dttNdTzrAGRZFFuT/5yAOfaxce3MOR8qsXUZqI7U4o9o7UK
MgmpT29TEYRUnBlqCo+XRzOyWhd0BjYz3k7erfRp6FInSlN+2De0YsKJRyaGKz+7evCp6L0j3nFI
jPRFGhenVgEpR0toUrVWXATVl2pJPznA6th1f4K4zD4nodYB+cSzek63JOY9bdpQJryBcBV0Ek6P
F+jd3HPAVFzxWueZRxueXte6OxTDhVYb0uZWRHF+knkOM/zcsvx4/GO69VJsmyHYRHF8kdfVyXHl
bwOg/NORUj9sJb89/g3dYVJC77Hzxs2ieOg7zBqiOa9r8EtSU8SlG12x5AXsNE1H8SaUfDhV5Xaa
V9NLR+P41KJm5tcF0MZ4yhZWfuVLeysnfsjBFvR4XTROQi1r5kjUblMF0LiVia/QVXn1ex5CSSQs
EzdMmeF60OywWtEsmiSoYAi4kZMB+IrgUg7FsaVd6E+lwdtpUqVMLWuOQ29lPdjubs4n99fwVJyC
J/+Z/qKn8oR7wnANaX/lvo5vci2uzAfW2MhYDIfk7Ef1OR/C/OcUzQf3aD0JYvgdzYFSxYUcOlFr
uu86WGHCVLAwo4Z10li2Kiw0IysyQAYtvY6LFbqeFQH5Qu+8XD4Y5yFpK8sqFNbOkFjVGqo7AelT
gojb79vL1A1HgZBM1o0hFLv763euOLXoKdK1quYcuzHzjw0Jc/rUozOey88UVNukNVxEutOrWHea
8LIcIOQXF30db7Dugs1HWqHgV9h72ogDpuoOsaVrLVSviivYRFrsSZWLOnJYlxpe0xovoqoOeUPj
AjqNPGo9+/Wh72oedn2THeyMmrpBNUdWrYW2Sc4IeD+R5ay2+VhC/Oky0rzcd0eoxdBBWgyqn4W8
WhtJQihMgaU/e/IEGtcmIfdZnVoB9UpH5HlTy2u6NlZYFN13RJzF4bGn1a3P/XS98Rxjt3aAHQ/+
rZTS+hr4iJRDK3fLXQRSeB/ct/7N+NmcB+AGC7LrEGRPswXBz8BwODWHR6UXCdAN6rmkya4V4/G6
Zp8bJEb6YF/Gk3nK1bxABMsrRe7dKjw+T7zrsldQHboGF6ExXlVqyLG2rMrp4t/akhzZKuPE5f+B
OAm9BP3Xxzv7vtYqll6JtFuIBeZTjS+g5/XoHuqzgBZn2B6mY3VcL7wJTToSup1Qgu2JjsnmFgzl
SOffofDCtfqryIXBzWkGV4lGBHTVBLWld7MhjmRDoH0SL7Y0RAC6wZWIG4qFFcH43m3qXjyZoYsy
qkxse7qx1Tu5m+ah2XDya76iBLhCU8ovuyTyQFFqWBuN8VLFeFNvasbOTcAE2SxFVK/9IbelKQGp
m//9/28slwzttqXghL/R+TjzLESsHWSmfItu5vf/vxncYtkKMkicTY9mYQc9LeaaQP2a21dlGin5
uCVyzvFIqL4Nd+Uuhizwv+AXOPu8i2zX1Eup+wTl/t3I2i4NHeD70Xn4QUwpY+E64Ecfm69u+RXr
XZs8heIC6vetmPuz30wkXFZhxSsJTNAU3U8odouwNGd5X4orn72D7OdjO3oHO3Uuj7/gftDfCYNU
EhKGlz5khnt5dTtrDCle4G7dxnY1vnY5BzX5LoHXgKl8JHnd2U6be/TGitMwPzMRJcPp8Sdo9lht
JttyF9o1K9IIwoYgdriN9dhHiZtBO/zxD+jWSLHgisle1OBSuUEaHiWd7Fyu7j8sG0CG6EN23lQw
1X2HYsvIr8iqB8vXrXIOMgc49PB4+poTpHa3+GT2iGznAroL4kKhTRZI6zj0pleBxpTVzpYA+QrJ
LbigEukotx2uBKoFRSGfyqA9TT5/Ym311+Mv0W2EYs1FtwUNDSZkmen6cwCUkHjzqSiKL2xdL8Vm
Ap7oNkKx6iIBP4Nwx+IKFckSTUCLHfWAlhtOk247FIMuPeAUBxsXcT30MXS3v1RbF3XUyMJ6P5Xv
WLQKAktm1DaT/L7dZD2JTB6DKjsFRRMNSWBwGpoFUsFgW9403lSv8jrkIEZc+DYeZp4YNlmzPioI
zBt7EBncn0ySTy8rFX1oV/zQE5MmseYV6yjWnAvLopsU6TXfurCZJuAIQXGQ96CTLUPB/g7IEFaj
iQhIt1SKUVe2KCo5tTiyPI3k1KAh2NQNpFuo+0++uZ6pSIa1mfEwk8Q5dDzIjnUHvh43C349Njfd
DyjRNVorHDySEbx7Sfe9dLMLseXXfDLlj3RpcxU7NtSCkL5GEJAjZb7YkDVsypA4LoDl6cEFwD8j
eUTcNkT4Z8hZ6bZDMe0+ccmQZY53G9i5lIchf3q8VBrPpLKVZCvpW1nJ9Nps3bENA558W1bvKKCj
KNZdrfcBGKl+3/COUGdpHGz4nH9Hi46zduGU3HZ9gAopW9y5lX6AAl5X1tmJS3+JEgsVi9RdRbRa
0/DE5Vod9v3YfRXfnFxwxFvb2hJ5BXbwKc/EU+msUdv+oPX8JTXKlGj2WsWbyRW9omsp/RtL5GFr
0ks372LSxk4oVi2ywSlBTuPfLGx3B4pSaQ9Rt5hktnUzv///zfr4DLFXutneDW9OkVyGXewTmLZi
0JnbuoxBBvbqlnZo0SacYHCPt1Q3ZeVqXkvqs4rVWJExWvi1MSHZdeMqBhsgTefZNabsQP0wzZqo
MMo4ay6C/3dLb1YZSSDhjXUtrjIbDvkmI/zEyS6/ZbgLLAr5NOvF9k1Mn5rvUKFfHRgPyJI14kqb
4rVFdrxJTUkQje9RYV+Fm6SsGCtx9exvIIAKJyA2Iet4YOSpDv7atb0q+Guo4Qy2OfVvjn+1hn9r
55994yqXsS/coGHBLK8i5Z9dYg+gOMhMTyfdmitW6g+jXUOeAmfHoaEYAnTVf388bc3N+AfHB89y
gcZbPCtFvfxnVdkSlbXv3KzOpO+im7tiqosLuT1ovSP35OeHMkcV00i+oZu8YqoeWpPnoMJe9nUB
Sh5+WVIagf5+X75YBXuVxWRZ4p63L73iBj7nLuTJdNrW/ue+tVfi58KxsoYsrX/DRxzkvcieWiHf
TH2Y7y+8ryK6vJHOWVXi0Mzj8KsEU1U4eSYQxfsr76vALZDdVw3kb/zb5l+QPB/RC5AY8ci6iSuX
KjB2kw9KCv/mSucEPNGpkiZtQ928FSsdS7txU/QwXIc7I7dlAU7HP1RiV99f4KuwrSVplyCf8ayr
R/lPVruHbm6+T7Wp/fJ9/wi+/99v05S19UBnAVPqTqM8EqdBp/OzbS3RNu66WX1HjTX4CN6ixoOU
bjWxf9cW2oxpO315fODfzxFj8Pu2vLmoJkcMPZqDyxf6Mh7dk3spo/TcHLfIjeDpT7s66PEzyjpZ
/poNI/BVL3b/vMhPW/Kdj58ef8K7BwhDK95sq7KuDGx8QSJj9LOHjnMoTBAA3diKO/PHUoiptKuX
pvowTN/Q9J1Px8fTfvcpjWkrwUdbgLagRw7gJeGf5+DbvUePyKfKNnGLv3syMb7iypJsKiqSSIij
B/JMkuRQO97TZC/R/VG0URP2T/MZauzhBB2njGL15+628PMCbUaaoAvJkA3QbIAaf6SlnWYFWp1e
2kGuIGD/u8lbHuZ9Z3hb6cZXHBsy0NK2wVPwEtQf/bo9lDLyU1OO+93sle+ooPMeLZ5FC6K6l3qt
j2MwnWfKrmTmTyUg3GnXnrx+VxUPP3X/vjdmbFdLl0EnqHopZ9TPNzHnh5FnphLMu+4foyvWW6w1
WcYMo+fEilbqPNX7ur4xtGK9fh+IMkus4sVpyP88Icaw5qbgVTdtxXpBeF3O7dRXL2Ic/K+EePSr
XZg2Vze4Yr/g1qdEcrt84TyARpZTVhdrJmv02DvozqVivWRy1qxC3foFnc1fWY/K11T9zy5Tg1m9
P/k/yLgCMomkmiGh3raWBwZg1z2ugWPo53zf8/xBxTXVnosyMClfulU+U4vEWcJeezxkxWhfGtOv
aG6uPzi5mLfNid86uLnOQVwe6zPqC8unJSKRe5whDxXahobn9/fiD3quqvQdaAnhh7bmCxn/dedD
v6v86BM1OkFpnCctNGxB2PSlrG7O9nFiho4X3Rbf///GI1g8L5DBxtVFlw8yOPqJoequG1cx2DlF
gFIzrEaCCq9siyM22+CMdUMr9pqyYEppgykX/UvD+qgyyknotlAx1gINvwPLB5yVjJxTtBjZfnrB
8oSPrVV7FhVztUcpOCvS6iV7Ho/ppT9bUXP1XsYDPckTP5jAZJoFUhHkQ4BEWrEJhCPOt3n8qzWx
guvmr3JMtQx9hm2P+ffH5YASuzxmJ/fV/zx8S6PhnP+33h4vlGYfVBC5W3kj8YG+eamsv/NfXTOE
fW8AkL2f8fWJiiKXgBQzMeCS8sLpIC9p3Fzsk3sUJ5NemW717x/1xqIyu0UJMBhR4wJd8XVtnT6s
19w97lua+6++Gd2BrhITfK5exiIJhTyQrghbZjBajUtWQeQTLiZ0AtDqZbVEE92fQY3dfOF36oE0
vTPF8Z1foZhwwIex6DMfvj8AVnN4bsEFOJuECXSnR7FiMA0ObkbS+iVrv3TFp7J92WrDwXw/jCWB
asCD6zvuAhbPQRwd57NTQwTwSLpdhMX+H1xSEt10acJwJfbJdOb5dhaNwWe+H2MSlT4KpbGKp8lW
vpDuR5OcmffiOU/ZUIQzmvLB8fT4cGqW5w/oeBn4BchdEMkWIkQdyEfDm0OPgQkwqdlZFTcOnHjr
lhuCqWV9Tee/urIP8/bvx3PXjX3//xvD2nCj1MvIEOKvx6ocouQnkBqGdeEY4496KPZVMdqpgwxz
49DyZQINNQt9inrS/Gz1KJsBujrG3r530B/0V+k2zDZx8BEQ/ghzgv7MOZyc074VUoxWZO1Qp0NW
vzQCxXt/i9OlfeFjYTiiusOjmC1ZZFdSFpQvRfAk6Cse7JFfvCS2a9gEjV9WseKZrD0frU/lCxt4
OGCH8+a2a2FUfHhNvWlgK8fjdm4OJSnAn3a1jS3VGqesIsO9XszohPFx6crPSf7TlSRqwW/a0Neg
WY6Pv0D3G/f/vzn8TUuXrsnxBZljRdnGnhlZAaRIz05eRqJqDXlZzRaouPCypMibth68UHHa7K/5
/OXx9DW2q6LChwwpTd/F0SnT0HZeQaMxz/viYxUCntispEGDoecSde2Wnv2cHPbNWgmRsyEok0Le
n8us/Lj40xAJ3nqhW3gm3TvdeisWy2WWLUkBrx+kw7Pjoy+iyEzkURpzVTHfdpuUcrk/3+4LE2zR
zGhUNqFlovvR7aly1Vog16/sCQtfyyPLIMpaR/5qEtrVDK6ivd2RLyjKONWLpPanrPmLuu2/NjUV
IjWXrYr2FimFrNAKL2wVztGf/iE46qDBa4NDQo+TSSVb9w2KzVZI80IlaUGwkH8j898tqgSWiSdF
F+mrhFckWcGdKJCITb4mL91TdcpOzkf7c/GNnrpzepDfH5uA5oCqqG8p7LGCMCBMwPq5tHMe8pqY
ghHd+tx/841PI/Yy86CHswnWp4x8LJZbPe7Li6iY7//j7EqW2+aZ7ROxiiQIDltSo205c+Jow0qc
hCAGzvPT36O78offEKu41QICG2ig0X36nJ6Cs4Ex7M1oKs6WX+36Va1H06w1l22g3ufMt/e4ZV0r
aG5UIkba8b61DS6rA70LkInlk4MwhIIpIGD7KZDHwfnErBWzmOauuWyr6p5NHW7YnKJ7gsovbgYs
c12s3B6G4XWEt2xc8BiPSCngOjzMIogdFh4asSZGYtiLupZkD+nOASRJWNRAxk6srLXjwDSw5qhu
HTAoAGDeVTkdC6fZtfTP/QW9jfBOXKnjugs5Mn+81R2yFnyqPhe7emC/IsmmOKhYs3OqcX//n0zf
cFuTN85UemjytUo8O70QPdg7CiGGbwuLomhbcObd/vfN+GkVNlXT1AVuEwDT0xZMaPXy5f7cTftG
u2dxqaqwCPEqqeW/hT4VxXOe/t42tOatUbtEtBtxj2TDEtPgJHgZV86Ku5psrgXEnVdRaQ3YN7Pf
JgLi1cxaeyKbhtY81SUAabiNVVz8NkiqaDjm5dqxa9iTOpob+p0pbSDMcim4w4524/J4jIarY2cy
HhoZfaQTW8nlGO5ZHdAdRuhlVMIpLoOF1hVr3mdZPLTlXtDXqmh2ZXO8v8oGa+no7s4KVJDPt6ok
dZm9LwOJ820CdeVaGt9ks9uB/Wb3K7d0w3Bu8K4FHnRs/O82LZ+GyD4s5fzQ9IAmbvsQzYtrMvMS
IqK39/Orne+8TaQn/v+IF7C6WhYxw8OUrP+ltaQH0IRvArphcM19uzIY26hCecaV6YuTWocUiw7y
0G4lwjccD7rSJHHTIkdvJ8o/AC6BKjpvaCzJYZvFNR/2i3EilYOVHZd9ke5XKcJMW1Jz4L6GxGHf
YdxiPizeRbJtV7iO3M4g4cCGsSouQT98U716csrOjwOx9gg3GFuHbYMA3Jkog7GJ8zdHF37QSkCi
1va3wY903LZtdyiWI41wIeRz4Z19JOZA/h635anw14TdDJbXsdtpk0vHL5Dezebc34E6m6IzmIw/
7u8XQ4im04G6adCyrGhwpAEw2vysWrV32a4UK1eKIRGlE4JCgY0u4PMrUKMC/c5cJ1C18uy/rAti
Hv0Qzbkqt3mVTv2ZDn3aBTmyFnISycT2YgbYyNoWCeqo7SivQDFb3fLUZIhlFfOGxM0mpJHvuJrL
zk0O9H87wAUYPQ68OkyQMYFMWnJ/hU37R/PcIW0tMVJEOtxtD0OvHjhbcy7D0Do4O4BY+ZSGWF1X
HYEpLTY1FvtAuv/3ekK6r1katNBclBN+gfzXnDCFLsVN9nBuvvzm7hNVJwcyhKjHwB5Z4+1zsVJg
NviSDoiqZQsanx7mGDn/GZLplJfp0bVBH9Nuoi2HZbQLFdBrt7/hgy8tgDknWbgvpFbTfhzHz9us
c1vqN9bpm1EVVgBQV+2NDnrh0MGR5f4aNYBpw2hXa2pDf5H7OR5s1pwo9OcQZw1XZDjodepNFUnY
psXQi8d2PsFD0BbOry5Y6/8xja95adqi9aBQKBGOdnTyfDRulNbOsurdNrtrXqpIVxJeI4UTDcjW
J4xYjRUPi7MmWWWYvo6H6mYVcocyVPTLdDcuAyi+wY5eZ8PvTfPXAVEC6nVQGsA9C3GzMRmhVZG4
nVg5wkyT11w274rKXjguqVGI72PJn+10iodV+WbDLa7joaAwVKhBwva+rXgJ6ewgOlVVW36p04nF
trKtfzVZ41Iyfcvt9zcOVtTcF0OBsy1yFTqYrDjz1M6aNjVI+Y4OiUKcpooeTZWXJV36Uy3GfwAZ
vJZ+utb6aJq/7sKWFEWX4iUXeDxmr4H6A8XH+3vofbYYTN79r20mAQFMhuaxy/KhZUl1rg4g+tp5
N2aAcsf26f7+/5g+QXPlgEfd0jIE+DUa3keBoucFiPD7YxtOOF27cORDgBzyzf7NOQs/1GTTuLYO
0R7nylnIiHzIAL5E58Fag3u+v/dtHZ5NmomCrAUIC7f9JeQch3ifL6I8WbYXT5uaSyGOovmvnNjS
d7cy7VTL10DcMmmtuxL3mT5Ae8qCaYuNk0BqVAbsLAr7D7KwKZKAYDcvmupXRjcRtuAjNMe1uGKl
P07A0sghDoMuzv2VIPn9/WjrYO1AOCkUWWCeJfwmKU96Fo/s65b9aOskm3bQhSW4AIvLBEmB2GXd
r0UuK370/l63dX5NL3fp2NoEoIpSZc95Uy3nwuE/t01cc9KG0xbld1wooKY8UZYdrFVYlGne2l1r
dWVnZygEXEKrpYkts7PqIGB6f97vB4G2joVSM83ZjBvrUtvFrh0vHIxUflXFafdx2x9owXGTO9zt
FyTVW5xeAGk7bhj34Tllh/vjG3bj/2ChBhQ3Ix8h5kw+pXmH1iqANmSxcsabRtfcNZqdqORtjdn7
Iyjq6WsU8aTx1yoCJuvf/vbN7coqKKV4I8LXdGoffKeIkeX6ZDXo+RnW1IgNuye8/f7mL4Z+mGrH
R76xrcIWSIo2OBBabsJ02jogap4imUKJHpFO+ajUZ7ALyPLb/XV9n7cZwoPa7YpYb2EI0hCiHaoz
2WUPxak8uzG6Ind8ZXVNttGcVnqC+8gg354nVcmTqN3JqJVr8YFpdM1v5w5NFnYDy4d9tnez7I8z
2itPN8PQOnmmJVkzZxRPtxl6BLu6A4YOrJcrsbFhz+tYKB4uQJJnt/O9rR8FjeI8ahPueysHgmnu
2u2aus0Q1LdwpuyzPM7hVKfGl/XKcWAaXXPYlndOXWW3w5KQYzsFx2BNcdtkFs1XKRs6T0rkPUbF
jqxWO19Mj7WTbZz47YPe+Cmbl2iwK9x8kRjimtS7tFoLBQwxhy76xxc6NNmEYCwvn8PlOIrXrCpi
v/xAcrq/760ms2vOGpFepaxAZlFEUVUcW69x8KJKi2Hbe9mmmjNNEwH5pl/gG1BJgjglbX+Va8j0
93WAcOLe0oFvbE8sxEpTjWO43aNM+KtM0h3EEc+37q38pUii3ZrOreG812uoKmvSKpAlbtvwGWf/
vs7teMrHJFqLj01/oDmX13ak83wABtzljOpvdVLhN7IGOTENfvv9jZnkCJBeMOCqrWZnR+SnFtW8
PPhNo+/3N5HBwzzNw/wxVzMavZH8Dj8ghzM6T+22NhNbr5+C8Bmio57C9gnsw5QWMZpCjvdnbdr6
2iWS2ZGETg5gSotEBwuYoF793Pt8f2yDxXVM3uRlqqxDPHfE8mGmzw5Qeda4g4j3itsaLK4j89pm
ccN8qoB4GOvHsPZF4vX0bGfi9f78DbbRsXkkl3OAZC5ASuiYW9Jsl/prmFHT1LWdPju5rKMbWGNy
u8fmDwSRjyr9dX/aBngPsIj/3em2X0yhJ3PsxC9zkp2KQ7oL9gu6YrwD31u7ctsrWcflWeB96tvx
Fnw3ELJRSR308f0vMFlHu01Iai8h2DMxskMPI0jsVQM5zb/3BzetKvmvdQqINuUNJ7ew6XEoHvM1
OJ5p0tolchOeylJ4KfJmbYxJD566SX5tm7TmpqlAslulGBzHo4qVU/7zyjXleJNBtMvJ58E8DdDF
ufTWkOSth76YbUgEW0fiOaxhvrhFwQtbQN2LgDiBwPi2MFIH4kG6Ajeqi+QeI+mPMAOTHHB5a+TA
BqPodKtOQefJY5i5y6qPdR3sQpvs7q+l4VjU0XcVVAbdvMJaIvKd93Xdf6V128VVFFYJ4suVHWP6
l9s2fXPd5fVQkNS6ZVDcJ0qfWPEnck6WtQLnNmx2nXbVXYaAOg4CmqqtY/9XjvSk46/M3DS25qDU
t/k8QivzgmRBnKodbtLZ3ha+64yrqMpNzgi9J1x37lGEbIxrvmziyvRtHYFn906gZh8Z1Sn8YNsn
mtaxtfbWfnc/hiik/3c5SVlWsuoa+2fmf+2t8dSofCWnZxpZc/+8sFokIRb7pwwx4ZnYP73IXmuK
e39wT8+kFvaMXS0c+2cJkYooCA9KrglWvbvBQ09Ppo4yGymZJvsnQM8s37VdmhTFw1j9uO+lpplr
N3S3yD6vy9n+WXXBLuv6R9tbeyyZZn77/Y1rShwsDDI202msupztMzfKaLYHhauCqgqrM9l8JkWP
9vD7X2L6O+0kyLxw7PJ+5NeMg4ao3weVGwv07zjOClLLZKrb72++B3XLsGHWwK8TdeMKtfRO5Cs5
jnfPAiyydhaU6NIZJ9WI64I8My8EHsTug8uXLSEMhtfubBS667QkAtC+mSeD1z6iFf37faubZq45
LLUDt/XQ9nIt+YNX7N1IJMW4VlY3Da75rBumZbigs/oahWdyO8TynbUqWmvYL3pSFSpwKRouKn7N
0UGWqQcZfFq8l6nehJgNoajw3+3SEZfhjdfxa4ArAxW0U0Gy/Saj6+lUhgjJnipp/2wIjxsm9y4E
NRw+b3ksYeaa49Jy4cqn2C4+RO9tyUHv92fbxG8L/caFCOsUEjO5vLbFMx2OjZrjia7cee/CgjBr
zT0XYg/TkPVYz3SMRRkkckb+ZICwq/Olco7T+JWE9Yq/Go4CPaXasxptCi02ZluDgLf4nfI1Apzb
ufs/aGh8heaqIZsYrW+2l2AesyAEMdPw1LoCPDtiL/q197DBs0LNbSNVoJDld+LqWmPsdocWLVPL
GgGvaXDNbcfIgQ6IxOAiA91lBJYa6JU2u/tbyGB6Pas6hPYMfbpQXDtexBX3kyUPVlbVMG89p9qT
kBPBXHFl7Lkg1zzfSXdjhKB3laZttzjS78XVoq98iJIJQtX3DWKateatspVLixYRcfWY2EFQZx/Q
ft9BP/H+8CZ73/72jcvazFpyq47EdcaxrmprR3t72zmjd5Sy5YZQ6Tx+9avnLJgOlZ+vjGyyiXaf
Lk7ojhkJxLXuCISd6ZMffeuCNQoBw80RaD7a2HUoAsndc4DWqGq6SUdHuzAvn4ppm8Cjp0sO1YTa
YKOX8jr79OD4Lniwcnawxvbz/VU1GUhzUbtxskwIbHXL6Z+8uU3gU3PszNVKI7LBRHrOKijmEFoh
2O6pzS5ZWe/zYt5VQf6hrzflZUJPT1ul7eBDJ+R2EIS/HZZ/nJpw5cVtMI5/O5vfbPl+yLN+iTyE
HYs4cx98mXjFdtPGqEbPW/X9YBeNiPyTpOUOGNBTWLW7Rfor5T7DDaLnqxB9TV2lLHGtuuMUfSDD
IXSTfH4Oy5VHseFE0LtJRd/3dc5HhHwlgxrrnEh7m5Kdp4sJlVlKZ0hgymstnf2S+wlb67syWUXz
WYj83fRrc+8cdfzgOte59B4EeQ3G30u/ifgNO1K7VFUTzKRNPR/kSNbOb+RRTWwHofQVu5t8SvPZ
pi5RHeaVuNL8mztcAB5G8LRz2Er8ZFhWPYnVAYoc2ouQV8+yvk4hBUptlZL/fcKS0NOTWIS5MhyL
EufB0u6Jl0T9Xy//XU8/BvLBd55s8YG7m8oI+C/NfauusIGIruQ1FWJHEXj4waaWWwyt3bVlHs0k
6rEEbfhsiYSAyI6skRgZTh29jbTM6zRXfi2vKl8SpZwfFNzXtdx2pumZrIq2Y1lVnX9yiHUJrOUR
3EbPoJ9c2ZumyWsX7hxNHVr8hbgW1SWQL3l9GdaYi01Da547d70SA434FVKI7fAp4GcAz+P716DB
pfRUlkjpIhuGaTP+hDBSqM+TOFtrQuyGM0cvh1ppbedDavFrP58hPZlVT5V37ciD5N/vT99gGr0k
ulBCKd4G7nkJh/So8vqlz7Ie0lkQENz2D9ojtuqp23dRyq+p+zXrPoTBtyX9t21ozU2HoRndklJ5
FZIlveoOQZPHnj0e7w9vOM70ttKsDAqL9KN/Ghs+XuaAex/TrOhWRjcsrV4FDYeAp0HRq+sSnDP3
ZWFfp/GP6/0LuzU2C9P8b7+/CUJoUGf9gMT/mROmEiKj6IGn0xoDk2Hj67pBJS1TXhOfniSaLeIh
ah+tsfqqHH7I0nC3bQU0x51o1PdQbcL2VwEqRTRmxRrxvWn62k1LIsB2RLDwq0qf6dzGrHui4+fM
23ZYetpNm5Ve7tslZr6MP5z2i985sTW/bLKK3lqahk3TAHGkrum4xClAEsVq/7HhONBbSUXWcZ8R
TDtqX2b+3XUZJOLWipUGk+v9o8EcNGPUWOJx6I6h/eICcqTsgyqdbc9YcvvfN/sd4k8N627yXl7T
HYn3q67dYw+o/H2rG/yV3Ez2ZnT0VtSdt+CpOd6areiJiJfKLeO6OGTD9/t/YXBYXR7InWah2rlT
V2fw970YDl63RmFpWljtdi1g/MLxOb/ay4caqKA5PC/uWv+MyTSamyo00IQeNCmujnWlgR/7wKn5
/rGrvjtr95TpLzR3rYRtLf3cqqtCedRf0oTUAsStIPoUP4bi8337m4ykOa3MVdcuclTXcG73YnyS
6INgXr2/P7rhE/Se0lQFTVig0+0aYv8T9RKUJWTukDieqv3Qr0lwmeJkvbU0FzykHPnXqwLSACqe
5x6yLUt+dnkXl5ncEfxMgh/9Nraz0NO7TdNsDnKvsHHUBcdJJc2Q7Zopzou1+qzBK/RO09lNS7cU
mXxsWL8DdW/S9OXKiWEaWvPpDKrJ4aIGdW1EGEeNCy6stcPOsJf0FtPSsWxrEBI+MRRJB3q8BTWl
VHYrm8lwlup9pSOIAyMotkNaamkfnK9Z0+992h/DYGPtQe8t7WuZhmEW8L+FIJ/ahjy0/VqZzWQa
zZct1AhbNwrUdWJh7CCbE3Y0jpi7EjSYTKN5cZk2kD4jE7+6zI0DsISx1zkQ8dhnKzeBYf56f6kj
wyaYKvyBQvGhnD5VaYbsyKYis6c3mRJbQBuX4g4AjfQOHbgnUa8RbRkMo7eY0oyD2Y/B7rz5mrIu
nu3vPt2rflgxvMGb9EbToFyYj9gPEa0NYoK+/yIo5KjvH56msW9r8eb2nUY3DGSEuz2c+xLiiAuP
wcSyFsuaRr/9/mZ0f0adubAERyIw+r60uOCrpfx6f+am3aLdvFM6OXVRiOKaq38BkDfkNe1X8nSm
obV71yrqOZ1yBFTtHO5UCM4M+lq4G+tIOuU+6ISRGlWQmijyb62dgLBxWj5npNsX2RrX0O0N+E6p
Smfdbz0+ReCPKq5D+zDL00h+jN0F3QV+/0zkyqVuWFu9xbRp+bwU02h9FXUeZ+A/4O5ait00tPa0
bXqVsVo49WOl2mPWN59Tvna+G5ZWV/kBeS6TUQixutR7cdvv9nQoyRpO3HAO6I2lYNWaiVuMxXUJ
f4V5UlgQW0dUFdpyxVlNf6A5KxkWwYTV259L95OaX3j+wxlBALdGb/E+bDP09G7SPLixKhQYnzUv
4QC++uoF5dO9yru/KBbE7ix23F/OvhgfM8bOLOdJuKzFDKaV0fy5tIlX5G2krtX0JQoRjIoyXoZN
rSr4NM2luV+6svB6rI2w42j0kg4C4/cPItNu1a7dCaLQhSVH+3NWf1R1lUSZuy2M0rtLay+HtK+N
9RjDl2ocLr7YxMQcEh0V1fbdUBXOYH1d2lOkXhTyRyGLVfnSk3x33yzvb1aio6NqGwEaWvTtz1X4
4Nr2PoskHhjqSKDhfP8f3g/8id5nemtIRCpgwg0QPmezm/jhdx+BOFpK5mlT1ECi28e9ucDsZUil
8qYKKlgTRRpMzAeW22sO9/6WJ3qPKffmDhBSfIAY0awpZMy7X7b9+751TPa/bdc3U7fatm2ipUG4
1nRxz86Od0nrT2n35f7w7+968j+4KO4PWeth7mNr4VEyHYeqWWmQNQ2t+WrmgaBQAH55DSIVt8XB
pdvOGBJprlpmi5SjRYtrMT+q/NmLjuEaR5VpLbXoOOK4tYbb4a9ykVCQ6DruEjvWWg7m/Rud6JCo
sHD5yAjOr2God2HoHjofYhk5BXq0OLIsPyjXXWG/MZhfR0dVxdI6JRiIrqX3SVUDRp9WShGmkW+O
/GZLRl7T5IoOtz3zl3BnX5bL8f5uNFhfx0URIIFHG6ii602yOjywYm97K0MbTpnw9pdvJi0zT9hF
6lSPDW8/eEV6cIbgRAPxj5Xt3l6807YvuNnszd9kVFIrJdiavRyTthv3sq4OY9avHGSG00CHRWUD
PkG6cNcheK35x0FBDf1PNr7en7whOUJ0bJTX15lTVkFxnZpzXz45ESSN2feZfXPUR8b+0GnnVysH
j+lLNB9uVDT1lJXltVi+pAvfeemHIvvrtdteoUTn4LfAj9BlneJXL7+MNxEKIADQknDfUAYP0CFS
eOtnktYTYv8aZN5IjqtlSgph8U0cTSHRgVJ1BmWOuSDFtVbuzhqW/ZhOn+7P/f2OYoytua9n55Mf
gnnnMbyMe3rIHxg5efGwd/bzyStW/MBkIe3GRZocJI6di40K5XmVBjD+3/vzN5wRgebIczcWlZ+O
1SMHvyuIUxLLnj5ZvP14f3jTxDUHlt1c06AU5XVh5YFZ3RNXa/J+hi2vN6CG0m68cbCKq3Sy2PM/
huHFiz54a/I/puG1+xZqLqz3LJf/DaQa0CvOyjQ4NQNT7HvqzUv30RlUZ6+sgsFMeoJtEkFXRWhu
OYOXwY/dsId8Sb7aAGEaXfuUMnN5Bo0/ei7y5lPI0jzpGzAObFphnbmNhQufQ9+i50bOL1CgB/ER
C9dQiIbdqctruy1PZ79mEMfDYVmP9kH4aVy2y+H+3A3D66i1TlX9wFpZXkd1cp0fDdDD3cqKmobW
Ih81+UEAupTy2pevIMiPwIgotuX2iQ5Wi8KwzEgfFtcQLW3ldB6tT/n0hTWJ6FZyPYYdo2PVqqlz
aJAP5TWsflXTlEC9Z7/J5DpWLfCjNMvDqrxG8tCA/H1yTqn/9f7YhqBEB6oh59pl4DUvrwF9BW1V
7Bdf/ebEqqcxW+sYNxnmttxvApIllB60Ylj1mBXj85gWkHNdFcIyjX37/c3YltsIp4fyxFWUw9mP
xI705UoriGE36ji1CXzVA0iwy2tGvnapF0PdFlq3265vXzteeh4w4XmYN2p+CXD+LyKvv91fUZNJ
tLCmjWzLYzKvHmv6tU1/OWsYHdO4mnd60GhoKxzuj6H80vXfam8lljfYWcekhb4XtKmDcYf8OgYf
VV/HKlo5rAxz1iFpkbDyzvIwdk+OZfpA1/oQTHPWApg+7JayLiLnzOqWX6KxhKK9Y0ff8jyf9/eX
McIO/t/MK9FhaH5fFZ5dSPFX9PMhpEOiCnkUZQmagjpZikeoUJXTsvJSMzwKdVwam7nlFGlWXu3m
t198kf3fpfjjhycJ3v017VlDcKCj0/DGVx4egzd/+smjn0vxYDnHckpXPMpwkOlSB2oeQi/g2EPW
/LGPks7pdiLKEBecok4e76+JaTtpXksAoF6qYSmvs7f0eJcMH2kYrUX0pqhYB6p1JeVDOoHAx3Ka
mrJkoEKhOaRyOzfb4dUuuiSQofXVKf3pXI0gfC3mNre+IJL27Qfee/av+59pWCm9fDYMDkn9zmLX
AZm2Jf1UKGCAnY9jvWJGg/foFTRp3dh9a1JelQ/ZBd/aqXGMm2Wtm8G0E7SDirfllPX2XF7r9uAh
k7ecy7GJe/lVbMyfEx2UV6s8VbRw6JnY2d8C6HGS9lUcdWXSlGs4AcNm0ylKAqd3FosM3nnJcz8m
4YBr2VfRSghqWAPvZrw3FydrB1l5fuCdK5U/VKH1PC7tkfNp4/C3rfVmeLTblaT1Le9MvQqdcQX/
hq1cJQpNbSv+bvqA2+9v/qHIF14Vtot/mNri3HilB41UJg8AAm/iqQuJzlUiI9q2fFHqkfvdmCdd
WADX4PMW7VT3Hc30DeS/35AiEx3JAGeWN39Aw3W8yC9W9m/b2NpZhWLCQpTb0vPUSmj5QEu2Igeg
RlembtqdWpSBdmLfTn0fu9NidVKRqtxHhTVvHF1z4SALvSaEzVF2rNHaYO+tao2G7f+L3e9crDo4
z51ab6asEH+DMtrRrvhUAf/hzPJhlNFJBO6ZyGGPuv6zxdAdCd7xJW+fJHG+BR45N8PT7KzJNRiW
X8fyQRWpQ/cr80+LLADK7DwnJjyPgKMka0wehqNcR/TRkfQptA5xULnytQ/n52hhlykCEeXWeFMH
9Q2CWz5NU3rqnaE6tI0Qp8Byf2/axTqmj/He5vVY+ScGKaMdERDWIl46H6jfbOpiIjqkrySZ4/UE
fgJWnFMll5Ocx8St+wc08GyCmhJdGIKgq9wCwsA/DV1/UsxN5oV8yLJmf99GBlfUdSFmRf0xCwd6
9iDC4VXhaXCKlUydaWjNy/1STVnaLfQMrYkmWeyqSFpvXHlgmQbXnHxo8jTrWzywrPnvAur6qFXb
bh8dyNd7biihA+SfR+GAZS2ISdY+qloe7hvc4Lc6gI+UdjSgk8Y/FXb0NeuDh5Z2lwxMYveHN9hF
h+s1Ik1VzkX9SByVPhRBH0HQb0jXKram2WtX81QVQwWOZyRw2CUqTlX5LL0f92dueEboohBLNnJX
DVN5Tf3DiF6fQX7i1lPrQ+9mTtpp5Uww2ef2+5ub/3b/Uu5F5bWheDtHksdZW2/iwaahXrOiaPCi
nYicY9Dl0yGdi2iX5V3waFFk0e5b6d0FwF9ooRfIDiLWBnj8pO74EYFk0gLGEzcuWdn979oH42sL
7KRtW9nzUl567qJBXsW13awM/e51gqFvn/TG9PM0NlWwKI7GtOWUylfZd7/9+sPU0C0VW/yBtraj
1SknC4V7xHNHxH1j/cuq6N99u5vsokVbWdl0tZ9P7tGKvg3tsAuiTdzsmLX7X7OEU1ovbZDmINlm
/zi4N5RDHqCku7JhTBPXTuFaNlkzhRW/qKHcjwySv6G1Ym/TXtTOYD/rhC0m2IQtzq5t2tPEfejc
rNUbDDPXq1R+OrPGTQW/yIECyOjK7pSN29LoNNRLVMJva8uPrPwS+W08MR8d8WvM4+9mXzC05qOM
9ogTWe0c63E+cVGA3+BLS+eYMO+kxDcKZH4wvmzal7pYdMOdaYHajXt0O+mND8Sv019dNzTDYdv4
mtNCKMltmYKZuBccl5TurXytV/Jmjv+JpWEmzV1VP4EHLcfOdIYfxfBQD2fwsMY+O1r2liAB/6A5
rd2OedTYtx1kTzGEXBOVb3QrvcXf42BU5x3jl4aqXcW6nWX9vW9xg1f9T40kc0mOyMY9NiPbWYV/
qOq/47SsHMImp9J8NkA6JqxbiePAFQdwM3/K+k25WBrqVRJGeThm9oCunGyKRdMduupGgT2ulGQN
dtFLJGAmApe027vHduBQ3MODN12+eIW1YhjD7aTXSXxi2Tkq7u4RWsKJO/o7JZrHKkQLtch291fW
9Be3399cgE4914tvFe7RB/8fG8CCXUZPxPvJ8mUFX2Gy0e33N//QefbQ5ZzARmh4G7xvHR8PYNPa
dpXoff1lT2zl9aN7dFAVnJLcFlBzgUIgwObbDKT5axs4HikY/JUSN67H86D+AvEiqv394Q17X6+b
IKkUjKQk46MAytOK+yx1o0MhZbCszN/0B9pdS8OmwHNZucewDQ/UiU59mq7sHcNh6Wt+W7mundaT
D+dC7irhTvdQ8eXSz+QRktSHaFUOxfAJekEllW4dlmUzPVa2GHds6q2PlQysj/dXwOABekklCPqa
lwRfwSVF8x6Idt08cWR6yaa1vIjpA7TLl3IZKR5RrEHPz4ChnJfB3nZE6FWVMoJ+q0Ww/3M27Ga3
fxwAPx4DfhAZ+XzfQI7Bg/ViSirppOxF0ceqAG11X/0I6ukiPejdcrojTv2ZCGffZN5vV7ZJ3kW7
pfZekexN5tJKirRc2W4mK95+f3OQTCV6xTs+qz+8JTyxgyhI8lr9u/+RhvhIr7YUrPW8dKjoo92E
j9VEdhY9LVZ+YIQ/RaBwc7uv7titVKfe1/ehoU51GVUUDd7zQB9dt3xmM9kF82PWzxcyil0JoHQd
DbdOnJ3j9PHSipNk7bbzRq/JSOV36ZLjwSMBkw+d5geIGredNDpzgEB1yhkGXIaV1X+SkfuzctYq
IIYdqJcnaAQbZROucQfijH6UP7h+f8y8TQhDCgKz/+6sitth5/AcgZOVnpv01R74oc/XZFQN+1av
TMgutaOFcH4RqTzmEG/pO7USf5iG1m5vomgUwi34ZVnCJyCRTh44K+87hMnkt9/feFsIgboIzer8
MgxuBMKQ+cPgeR9dOny9P75p6rff34xfEDvtcweBR8sAS3do6iBjUL7eH9xwputMAT7xSrp4qby4
dnfsO7krR//ByvJ9MW98hHjuf+cfWSh0tKCtP3qiZqBPdfujP7droGaTdbRb224dz5cKH2BNflKl
+T5F4XSbbbRbOwen5sIFBPBKWxzGZon9rvheOm2sZLbtjaNXJLwGNI9zj9kXDCTKjCdlte1pqVcY
xrCs56EdoUTPbETEzg7NUCt2MZhcryzYbRDQuZy8Rz5aQZ2MXHT/R9qXLMltM90+ESJIcACxJVlD
V6ta6pIsWdowZMvmAHAewae/p7TqD24U4+fdSBG9AFGJTCSQOHlOcphtZL6ND/xGw71zudQfFsa6
C5J5IdjqeXqqgvVmifJpQqWvIO4VVLxHz5lPntccU9l/8ERzmtP2UBAlwiqxjgyFjLwTEV46X1Ai
jwOWx6mV/psPGynQZAAt4meLUHBdK3qyQEHUJm3UDbvQQR5eHrVgcZLMBp6XnjwXFIJlDjxDC+nt
DcOaJq4d0Z0G/eeBxMRr2wKJrgLif1dbBCZO/3fiKAbgFDgH4jqODlD5TJVg60YnzezkW5Tjptlr
oe46VmYD3ieu0ski361OuW9v7OGmobVQH9g84Q1wpSdZNX+mactCVVflxuB3t3jHm/U3CdcF8NbB
g/VpkuTJEf2RJfxQ58W+1Ka/SdRDmjn4x8H2zeanYT45Yt5iSDdcXPQHCadtQXYmYfJ2vZI1zoov
S/W1teJmEw5n+oKWmAPfrjmeY8UVb5WxLI+NA0KZKWrHsKcbBjLkOP1twm+HtSN9LaG9k+JieujH
L3X+s9mU9DY4j04nAG0QrylnX1yXntanwE/WHxYV6cYR2DR7LWY5TwOnQJ64TpnzyhZ+tDiJ86z/
WQTJxidMP0CL3XGsa9uZ+/pXl5M8tsfu355Y3x8nUZPza0HLeVfjZj3Lq++MT2MexBZzoyTdQpuY
pq4Fbku8lqgKw2dlfUmBmk+nz7smrkOhas/uPd9f5LUtxGHm7qkahiOqMxubgmHiOhLKgmqp22dd
cXWyMQllUn3Gk+jG1A0xpZMJTHhFlH4G4CNqs2l5Tou/oUQcpt55cTYeKg1OqdMJUOnaUyddFK55
A4rkpX9diDVeAMNxj5Ik9YZjGpzn9z37zdFX5d2aQkcFZT0IaNZV/oFCyTeoyK99S3xfmzfDj4UH
fqwcBbcuLSM7CIkD7YotJg3TAmtxWw0gx2oJBgf2/EPRqy+ZJPvS+O/L8pt5E4oTo99haJRsYwbW
fXfaKPGYJq1F6zgvaeCXGDntwBHUT5/dzdKOaS21SJ0ZursWlAZPiddEKmBxg0Iz3Cd+vJaGmetU
AtmyWjaRGH4k8sRBMtV2u0huvEAXqiYyt4cxXXEtLVkR5hmabHtU1vbNW6t4WbmbBEO+OnCT9mnm
1XObqejx0MH75w6dSwBn1La2UoqL40JCG4VYWvR/+Ekfdc78J1Adx77J5U7z31f9jUumMsNDf+s7
p2zov3VO3xwqa9p5ttQ5BfqgJnMXeM6pnLKXpV6PzF9funkXxTbWV4vUmi4sGRmGX3s09KtxrGJX
sL9oJvd6kJZgGXgo555DUNstMkC9pL3I4JA6OCqcHi+1YT/WhVUml3c9bvIOdoTystpTTHHOYZ54
BYZk473YFGBa/HpVsKyrc1+E3OnCouvSaPb7jYz1/uB4fv9f90HfN/MWBfcJfP880PEpB8j9sWne
33eYziHA55GWK5ghTvVKo7ZhlzJLoxRPxo+HN81ci9+25oPTebUFjn2W/UXA2dnHVsnsLQqE94OY
6ewBQaXSpndh9gYVN5GMT4kH5E7hHxYFXJYz3pxml2C4x3QqgbIcWIF+N2h2zvlxpQ6ut1tEo+/7
J9P1quvCG4VPIQcKMfsWpW+780OgkMVtHavxW+76W8oHpuXQYrnB/b+dltR9tgMJfilV0+yffJ6s
Jd633Fok51nDSFvCRotbxnJ1Ix9IpMdDv39qYzqxQJKlZRCghwdCcW71F5rKVJw3orusVdt+Ctym
O5fSazZOViY7adEsysRfoUKDPU+UUTA5MWVb7GoGj9VpBnwGFbNywNB1/k0Mf63tN9/6OjpfVfd5
q4vSYCodqlWm7pDRZCggrG6FOMWFbIBkdnrLp2eebOlOG0z0H7BWpiANineUa+VA0MGZj2syvT5e
asOepOO00KY1ExCJ4al0+pzZIuzTW7ML/e0xHahlj9nSLyvGXpJTJa4zuJo3RXVMJrn//U2WXyBW
6we1Yx27hE4krNHOSiEfXDg/H9vFNL4WveM8qNLCFnFliRvNAT+WYqt4ZPJKLXDrtujXvnCdEx+r
G2gYMtQSEyckFjCigM39RAfRn1WVbNyPTF/TztEDncTgJSWqGuVL6tcvtT+FJYozZX5uy/o4bYnZ
mr6jhTFfWk76bi6u6fSzzC4S5TzmQqnp45J0IXe3tm+Dv+pgrkTlbdEE94ywVudy/YKXlBNw9Psy
tA7myurMG4Y+c04JhDL7VIVjvZwAh9/YVw1OpQO6/HrifBHIPbIJojQZj6O1BXkwDX1Pd2/iYSXe
IgVeWn9Bkj60ePdRze1tVyjoTAN133ZL1woYheRTOJXBGrVDuXNwLY6nxq9QMqzFVeE2wJlzzWdr
1zGR6agtFGNyh/Be/bLpDWX8MOi2dJVNxtYiWHIJBuQ0dU9s/dZ7SejKnTu9DtqyFxz/lRzVr6mr
zyx79Qq273SoiwdXc556s1U4p7Stv4Ph8QenYmMNDTGpA7YSC9rtaBdUv6ia42YuTysa/lt/C7Ji
sLYO2Eq5m0okcecEqYU6rhpgqmYbYjiPvds0ee3UzNd1IH6TqV9VD2Eg5oTcGz+mPt3TdgFWYy0u
LcD05w70f1c50+TJT9NfpBudaE7mXUSm+ML9h72JfOU2VcoggnWd3SQCnQN0AMIF3WHTsPETDEcc
Ha7lEq5cFCBRz0ic4SlbvTL03A+e25OYMXs6TOUWI6BppbWka/F0XksZUODevXBYASzcRz4HK2kh
u864GE0rB2auCco4R3nwPAVTvtOJtCTry1EK20XpxLUUyGoTnANt4IDjKS+2et1MfqrlVxdsbT5B
GznIe1crxpvqiXoCcFG+nHYFgo7YmmvLqyYG4wvIFLrCiqf7/8G+qhjTIVs53lClN2N4a0mO/dC+
FN18eDxzg9voOizFoixwhDLnxNI5Djx57KedVtehWkEi57pLa9SvrQEInxb9QeLQFVb8eOaGRdVR
WrIRAWmqAHefZH5muOOCOOWazVuXE9Pwd4O92RooerFAp4FaRuN17s330qwMq9wmn/LGkhvGf79j
3ENx6n8/cme6BPRp8Z+btPt7ssYcz+ElGj6nOaqZeEpc6wMa7J/AYzGEXNpdSNFo+th8hp1Jh2Ql
LrZRu1Hdhz7hXZiXaf7kzK77tBAofHi58k68tbfE2ExepsU4L3BKIVbpP48JEX/OGXGerbJWr49/
yu8Xkf8+zTIdiSXzXNLJwfIHthf5axqDpDAWCrQL3cti20dAktDBFIS1k4Ut2C1lksa+/0cx3qoe
gDOwt9vs6+O5GH6pjtyiXle1pEv4h1GQH27DfrL1z30j3y8Pbx2yJMHkgo3smvl+WKxVPGyWTg33
Dx2xJfylTJH6cEeeW3BhDZHI87BN6+PSdlFW/GrZxjPi+6hDpuu9rBlhZXFvBhiDl5Z8XtSHJJfh
XQM0naJ6+QXQ/UZWMbi3rv3SW2ubTqrGHZRNMeAnYgLxBv3YO3loDbtofj2m95cPaSnZ4FbFVcnm
mC1HF5dD/k9bPu1bcW13gLSaSiALjOEpOiEz70NXb1V3TDuPDucafbcFMgoPl/PcHsbmmSZODJRr
7+annn5tQNIKit9s+O4lW2x6phXR9gDJW+j74AJ/zVoPtFAvgfxZ4z0zGA5iizHOUJ/UJWEIaob1
auMToIFNANVdv480pt0Gysswuo7yavDAQK0Jt/Ss+BHUH6zgytZz4Xx+vNiG0NCRXmjrHmg2ZfNJ
4hXTG+0wX167ugvtnEejs8ZF/bMBTOvxx0w/5b5Gb/cSN7BdtqB/tCB1ZK9tBNbup8l6oluua/rA
/e9vPgCAaYKzous9434a2SSVYVAvVwEGiV7ILSFCg0fpveVr1qtWrWhemiB/PC5PYvrWTGU4IHH2
GxUgw3auA7mcZgEYukLLvTfyo7MAMoOE8XgNDAcMvalcLI5dq1xl17pzIBzqhF7qh0GztTeZZq4d
2qGMwSuw1GXXxDl63+wtmJJp43C0MG4nPkJkBePiNH1yD8u5OtdPkFqP8njn0cvRjuupW0xN0fTw
zuCnCGI/+dFsyV0Z/FIHcTVtUDV40M+u9vx5aL/lC2RUirBIx43Aep843WM6jGuitpqEiw+ok39C
HeyEYD5M0Ro5EVLpIdj4jsF5dERXkTEnIGWXXS1xroo2RKE1KDYOGu9TuOI3aMHbNa07gCDJf66q
4odq5Zeg9S6C9nHtJ9+GjkRqdH4EwQIh4/nT42Aw7H46uKtfBzfnCX7P6K0f8q6Le5qHqnuyvVfo
QY2LHee7qNTx6+4B82Zr8uRUCJJ43jMR9vfMUSpcG2tfSyLTOS0594VtqSq79n0Su/V4JlxsLLkh
oHW5GD/1inFiGNpbP1nktd8l0Qt7aAH9Oy+vss5QA1GxV9rnedg6hJm8VAtkN6kSxnqRX5s74/s/
3liGzj+PHcbQUsJ0YFfaufmc5hgbB8jxkJ77UxbzqFOhiocoP7L48XcMVtcBXhMIeLD/4zNsTb+P
Tva0TFuAUtPQWhK2wMI5ZXzMrvnixizxwr7eV73VcV0QT8jSucWS3gkKGusbW51v+8xxX+k3wTOr
quB55sMJ8z4isotB6bxv5LuV3oxM0cxaj3hEuEIhuvNOtN1pC0cbt1zcol8Y0iyejo5tM66ntQo2
bp6mJdSSLACjdFyLKbuS8eSQD01xemwMw8nmd/J9YwzW5J6zlMiAFqfkOKTsk1OTP2SdLHHpJdA6
3JIrNv0ALUL7Zi3reuTZ1ZmC/sD7lJ2mufr6+FcYBtfBXHPRFktWN9nV7acVLTWgaQrQV/N4cEMm
1+Fc7VJyGyIl2dXnM54n/kq8Two+6Qf7Ll+6PEw5AvqXjDj50bxpw35dPreTe3g893cNg749bcvF
xYu1jbTLC51pE9Y1JR9sKcUej8fo2ppyWtTz6rDyMq2Bf2n7tR7Ctg/4348n/+6mDiTLPYW/8U0u
AUcbnUFemuo7l9cGUk7jsqWD8e6qYnC9yDFm2WwLq7x0LYvz9Iujpn9U5UcQe98ILdMX7iH3ZvpF
4o8o0EzlhTfFwWVx4V1XaoWV/PbYPIa11R8tZH2vYHPgt/rx73GAiJa0oNW4b2xt93XRzED8LCkv
md/FwvtKxa7DBex+/zVvrJKDAJWJjJSXFjxOrR08OYV33DdpbQOuqnIqnKSRF6ee76CqMyCSW+83
JmNr+++Etyy7sobyUoLOc+VTlMqtty3T0FqMWmzOwBPfy0uh+jb0wJIWEp9ucASYBtdCFKVPZskU
Tigr0GYR+STbOd5lbv0pAspQvjfXI/y7a0Jl33v4d7qf/gwhpg5ckxLu1wzy4JfIF2SL8MtgEP0Z
wnGbuZ/ZKC+cuxFp3VOzbomsGQL+P88QC5HEX+HaOZOnln4ka5hDR1NVG9utaXwtKEmB3uahvI9v
XyCZxDIetuS6BlsXecN+q9PuzkhDDTii6Nmp1Y+BiI+VsH2IOe50dP0NIhF+ZWd4drggTn8qNKdC
i0L989gZTXPX4tMOCluACKC4sORUp38HwRlf29gMTWNrAVpBIpJmQpWXpXDOQQAWMQFW5ZzgGXrf
5LUg5dNgozkePjlyfhBdE/d+8qnq1b5A1V8KbN+2LOWl4hKQ/KnOPhVy2vBIQzDp7d2BB0Ifa8Lx
wq5nJ1Z5dekc1HUfW8U0uJY/A5IupLBgdiWcLmxkXx/KlG9hxE2j34PsTR5yraRTRabkRdVfV/E6
NBu1W9O4dyd6My4vAzL62VJeatKDHHI6Mbc5PzaIwQ/1RwBG+GBn7H6gGOXBYukVOOVYtXznzLX0
KXoPGpRBizzUuksajqSkEOXL3X3ZWX8HyMng8kXC4DIXz0wtTxXfl+NcLT6LlWd5T6S49FJGoLE4
UPDVPDa5aTX1yBzWrBu6BaGTdWji6F4Itzdix7CaepGfOlPV1jWiUhapE45recSWi67G6Y/HUzdk
C73MX4ssT/IuKS6ErR9pTr8WVS8iGeAJkm8J3Jp+gxaiq5+MQLV43UWRT57/yu3XTm3UBk3T1+Iz
SdSiAE21z6my4s76lqsRTD7oBhqTw2MDGdZWL+rbQAQnK8e5a2DrsSfBNaDlvlDSi/mW26xMFaK/
cOJGogIwO91F2ci4XswfUVtYpQO3yeXLsqRxX5XxY3uYLK6l0AwX3ZlkmbgM9tfMiWXSQmM8JlvS
JKbhtSi1UimdoGfFBWwXftgPCaQH/Wk6t12dnYb7q8fjn2HySS1kJ+os3Ae+7VLm80vj8s+MDdBG
WvYtrV7XZ25QiTVFyluWIb8sHMzuxGOfH8/d4JJ6Tb+zXLpYblBc1swN7aKKiuzfxyMbrKKX8VMo
1tsObv4XMbAIxYyDqvp4Kbf2SdPw90V/k/XGdmVoThrFZcz9m+3/3XX827C+Pp67ySr3j74ZvKgS
jsI5rNLY1dEqLWhcOF/3DX3/5JuhR8XSPmixml5+gPcfAtfeOL2YLKJlU0KtEQxw2H77gkeupNHS
58d22OoruRv2P0AUxvUavRRlz1qW0XPrWU+DSg6NlFflDaFId3Uq4RNawHo2o0WLst0FefsryiX2
M6FCbZxlTGuqRalylF9Y9+0d+yTeOrMGes6ktPaU1NAZo1WOOo+nPPA6ceFzItJj2o/Kh6znSKn8
sctx9Go9J1MtWD/a59JZ2nOalipOAM3buBAYVldvyKYqVWlfTfa5mpyPIw6QTi1+TsFzLdMN+98z
9Dv+oxfui9HrVrCndZe8/uqVkTt/qeYPrfWpIFsoDEMA6L3Yqb82vjWm/WUeWTQwGw1o2PvbemOJ
TSbSItdtlnkQXm+fHRX8yPufC0Sh+Vj/lW6S8Blc9PfD65u9oa7rpmQd8iGf0yGya4o+NMCDN5bY
NLqWbfmqVnCKBt0lQR1M+nncVlsqWibTaIHrT3k7Tl0hLhX/w0bBtG9eaX9qh70rq8cuEh8b1hmm
dzKomaeH1Pb/cv0tvRGDZfRifrrceUkm7DtcyTUaBnuJlnRLd9DglXox36m8vmhyIS5ZXUQ4vIaW
ZUfJOB53bQt6Lb9ggq6SFtWlCpKQlNPBKbf4RE0zv6/2G3ccuFXZTA04nlXuLVuTAw7er2CJ3OeP
1v2zb4afmVAsSDgKhfXw5+rVz4DPbVyiDHuN3o69rqIa5pIUFzWUh5aQP0Ref2J3oZEgl4cOeLDH
xjdZSEu5bBr43OZBeXFA8Edb92O2lmG2ZhsnP0NY6XLuvUqhHGkHNng+3WfipR+DNYnKvnvhUv2x
7xdokZsMC50L1tlnZdUnj/DXVWbgedxiSDb9Ai1wwfSeDCjy4cVglQAC12G55q8sW0JQFu5ag0Bv
zO4s0rt909pnkc3/CoLK8MpesmSr5/X9vSHQm7OtvGobaFjY58VO/1Gk+pnKdMNLTUNrd1mQ3GYl
B1vlJQA1ZH4v3GzSkpiG1kLXb0Qx2Tnqe4OqvhXjDHy36v967DLBu4k80JuwB0FUk/ZJdxm7PG4s
MBYV3XqafADgHStuuXNmtbWLD4xBsEzbJBq09U3SLy9W0AQHNATjWT4tNt5ZTVbSwtcL8mK2nAn5
1l3V8yhwuBoh5fzYTKbBtXQLeIgqW8AILksVhGJ2jz0Xh8dDvx9Vgd6HbfeJh/In6S7zvSj8bwLC
v2YBJGfrXm6auha11ULoULNVXFrZTmEqpv5JjpsKJYbR9e5r4XdtRitsmorNr/4aoI2WHB8bxjT0
3WXfpJQ0tXjuupZ99uV6KZf2+7q4+3xF77UWgzUJlTmIKP734shXp6u/PZ70+0nkP5IYnJYssLgv
L13zJJtvtjzY/J/HQ5vscf/kG3tkgZfxtKcYev2qaHrth/7zvpHvX3wzMh1lA21ghtpq8R1CTlfP
tb88HtlkDi0oC78qinQI5MUXn5PipbBf/W5j0oa40aUwpK/mXJZYQ1Z/dPKPSe2FjkLFLIv2TV1L
poE1qtmyXXlprTm2M+tv1fgHZje7boCBrtmeFRTZqHDEpZ75nyuOTlGeOdZp19z1BupK+Szz8LyP
AtMA4kVQE6Uuj9S9O2ffB7TY9PgyQAy3FxewZUF/mMRjkEUe+sn2Da8l07Yr58mjqH5Qy6HnJVun
55GAAcP1yq3DjCGadC2MYmo52gV/2//j0qzPczDsyxV6KzV4QyHq1eIk4KGLJ0f1duS7IKHsPyoY
iViqbF45IApz/ilgVJxVUjUb7yDvw2kxuhasdHWFx6E9eCGEP2ceSirVX3bpR4kdRNk8hh7UQSd7
jIMt0Lphd9B1MaTfuh5XKKH7MwvnnMxRU05nNuzEoQQ6foly2ymVhJs63XRbJo9Fi6j3FS0DHb5E
24qxCm/1lyE/eB4Ofc2TGH/tCgAdu0RnEVCPZeXF7x0oy65Plj1+WPstDKPB8Dp6qWxbB3VzivIN
5H3tZ5revHyjEcE0tBa6DiY9eYmF48bSHgR3XlOFCObBn/sMo52F12l1CTQyxWWaUhm5vTMeh3mG
4HKl1o3N05BY9F7rQS6cT/PvbPihoYc1s9EhCzzAVj/F3RL/rZ1Bdfp/sy1IeCuU09PyAsXHZraP
5fQ5ryI51qFg/sYGatjddEnx1cvTIPNaXMchIUS6Y0HpvlOZ3mPNcMimOJkh7QLFEFqddA6oh2w1
mprmrSXdIgAFo5MkSFxud0igUNAuWyVv09DaObjJg4nmNV7WM/oJ9OxxPW1VbQx3KB3JJJTt2l6G
SdPuttJYBQe7f8n5de6ua/lzl9/rkCbijHLsbBSe1n45BYtrhV7RhbIOdrXlg8ZHi9si9/g8+Dju
sIbxM7BwdhkzSeS8cZwymF9HN/VZspZpgCceL5/+tkn9lZTzvopioHdY285S942H3VIM/hffyUG6
83ei/C3CmN8153ciVkc2LU6C3JHa9DxZMv/R8ZHHwVDKw6xyK+y5zOJlhDat7OkPZZV21CZIB1Rm
v9TcyaiaICRVt8GP1fXHw2N3MFlTS9VTmtZ1AEnfS7f8IrUsQ84StXG2M+x/esN1QQLHKSWsubZP
HY14ea9eP69qZ6VEV7rousJt8koAwpk1t2KVJci19ykpw421KEd/q0uV03SXoQlLTNlVW2JYBrPo
MKhhnWqIsaG4Flh4J7t/wqnZD9DEnKSXbSRP0ze0YzV1E69sfJieowOgk/GyHpr015r8/dhrTMNr
MY52HwvKuYhB2/7atechm0O7+dShrf7x+Ibcr3dNW5MHvVmn7y5+fZJBGo3Fx4JnG4MbXF5vlFal
0/CeuuJCwYvWTOqZZuPWdcZkmPs331yA6x5ryxhckufek5ilF6bNckzL7tBAAXTjB5iso8Wsytax
m2yAgSBmUp5FareRV075lQzpVkOiyUb0f38HmjMbHKpbcVGqxe6aisp3QkfOzd4PaPk5F5UUAnno
0uOQF1Y+Xw7B0v27z3302B1nJVg9oBImnmtKDyBNK9d541RnMI2Ol5I1z9ESveA9MV/CrqrPrr+l
UmO6OOlYqWJgI2KLWGd0bEZpKqIph87qAKpGr2TXxMeBYM0jUlYXv+T7MoCuikEgoGfjiRcHgqGN
UcD9KPytnmiDo+pyGHQYfQYMEsABCe1i4FRlhBZdEfK8yuLHS20IOB08VQUKQiQubt8QYJXjr8b+
MmZhn7gboWZa7Pvf38Tz0LmUejmFcUYvhKx3VIxbokEm42hRTEk23ssT/cWdxWFJu7M9oHDeivNj
w5hmrkVwh7L1jK44CLv6oEz9o1dDXz77PQVYe98HtAi2c1JkZVnBNDRAVq+6eQ2hKiv+2je8FsNS
LsztSEHP7mI3UVGTKZ4rsatrFTRFGjBjWVk6zg3WtS/bMqSieKHjFjWSwfI6eMpBRUjRCvll4WvI
Mva1IoCY77KKDp+aGsteS87w+FrP/1iomJ9TwbJ9xWy9CxoCz7LOO26dSd19naYlQaGm3Tvzexi8
iSTIJIPSqbfkZWqaUARtRPkWSsVkcC1IJyoFAZGPuPjpfCrc8skluxjr4SdakM6A2KWLg1J5VVsH
Kym+1JP8Y99SagHKBrz80Fza54K2VtTVTXucFncLym+yiRadS0tWoFIw8RQUY3NbRtCJ2UC8GDYu
qkUmeF+rxalz55JAjCexpmOn1MdebOn0GWauY6Yk4yRhM1ZTZe5PIeZfno1OhMc2N0xdR0vRvOsV
z1HGU6MLVrQRLALk6G3SjZqmrh2LBZd1i+suPXuO691ENWWf0X07blAfG1KdDpVKZO4MdYVnrGaw
Q95Ph4S1X630eVrm7/vMo8Uo1FSEAN7ZPnuKXEX3YV7rf1VfbczfUN2w71Z7swPQBdS73Me9R6Ag
eRwCb4zuxAsRsd0m9vsVGmty/rOdp3ZjtU3LoQVvPq9UgdEZP8dO/6rGwg7tNdmI3vuSvnOT16Us
PHBdy3TFucNtRNiCt97+ZeV/VGWYbu3GpuXWIrhdhrIZXWaf7a48Bws7VnVwqelNsfz4eLlN9tEC
GdA7qKGkrn1Oerv/jjLf3IadXLZaxQ3BpuOnvLH3neC3N41t3AUk7Bf7BWib18ezN9hHR1AxwYjl
37chP5UvDuvDybM+O3hZoM3Wy53BQDqKSvl+4Pc1CrhVBRn7CZ2uHyF7vvUsbbLP/Ye9iQd7sUQg
U+RyBd23Jp3/ScbhYNf9xiuMafj7398M3y+qqfiAyg40QCJRV7ehGCMI0G+gkEy2uf/9zfA0cBh4
qKt7ExAPpzQ4ZpuK1aahtbhtZzGIrpxwVABweY47n+TJiTSJ+vnYc0yW0TJvNynWLGvbX1bSH1EA
+JsW7rGu3Y3ay7vDe7bejNZBxrZegfu99eVYRnzwPs+5nz61PlTVH/8AAxUImKv+1/isL7xyDjJ+
6w/yC2jMTiLKeQiofoSq8bnaKrWafonmoTRxG3vCjeHG+rNLX/I8Ht2NrqN3oxdG0rxTWdaMpkvJ
b4lYD0viFTGf1dFPWORnQRI9tpPpI5qP5kQwlw5dckt55ATfCeoAUChM7C5+PL7JPpqjDtVY+qU/
JrcpODfZx0Ke/f7T46HfjQHYR/PRAT2M1Zo4yY15B8Y/2fnGuEbX0dLKEEz1vJQu5nzMb068nkUE
wO//t+touSWpl9WlNj4D1+n6l6zadh2D1fUCDPQHcs/KBPk/eKXJOnoBhonZGqckI7flt3Ugsh0V
LPRDsFkd1NndQqIaHFOvuWT11IC0AqtbpiJmQFOROjlnfRfPyj4+diCTle6ffrM/r8BVtGOZklud
Z9E0dMeq/cQWcng8usE99bKLr+qMdl6Q3ERL8jMUarIunlTBt/CVptlrkUs6D11xbQsvRXGzmeWZ
oNgWlFtdB6bhtcBdRp7THK/4/wcXMllGC9xpdnPqzy678VVEvZMdXWHH+4yuhS56SfIsuxslyNeI
zTRcly1mJpNDauG6zhBlbJYEBqFEnfqs+Ag6CPeD1RM8JtubbawGu+sVBpq2oP8bc3Ib3Ajs/aQF
h9tGQjHYXedTawC5bnF3Kb/7lgflYNdeAnrlXsm9nR/QXBLPmg7tIAR5G9FI5S9TJMo9JzXP/m+R
wVnBBTElt7ZaowKyeE6jwgFFgV1uo7doAZ7Dh2Log1tDp6cAwvep5ey0ieaRjJY86Tm2gcweosKF
zuS6RXVpWk/NI4VahBr5ktwaPpFvKUgb2CXFm+gWc6rBFfUyw5I2s1OhSef/4IqmobXHN+lO/pyu
c3KzWhm1pI6XnIZpUW9sA4ZY1Zuyqq7x06kqgxvv7JCAXz9AawEV3/PN8+W7l1vP1isNOKmSEjhO
/5YnthM3vKtCQdv84I5VFo5BjofWAgrSj93TZK37398kKmvMKGVksm99U/QvIvDIR1XXya2qF7Wn
roHfo4VuUzHVU1L7tyUZyKnI0zLEi6/45LYQg3v8KwzuqjdppQW0OAI8ud6yYAHftjOVLWIY7SZ7
im74CVpaGfjqed2cuLcGzLjMsg/U8cMBapSPp29acS2QHVLlaTKn3s3PeGT3rwC7feCdGxe9CCGA
e3v8FdNSazE9Li5B4xB3b27bHEHS9aKa5FSu6dfHwxsCQy84uE3DXebCRnJqQ1JlT0UxHGggTsLe
4roy2EkvOvRrTkkzL96NNxnpQgVOo3PK7f5kdRO7eHi++dpYVG684RjspdcfksFxQfroos3KGpIw
S2b3kJH0h6LJFhbB9IW7Kd8EH2VoQ5PUd2/OOJ7x0vuSduMLoPgbC26ICr2ZiwZZPxcqcG/VZM0H
4ebtMUmG133LrUX1NJUiqFXm3RTUXtzsVxY4X4LZDnG52UhvJutox8SiHUdqN7D/3EzBP9Iq7EM2
Q9gwcnrZ/j/OvqRJUl1p9hdhpgkhtkBm1tjVNfS4wXoUEoMQSEy//nnd1X31nT5tdpdt1pVkIikU
4eHh/hcc5T+3/P9BElP6dpyLLVQngcQDXfbZlBl5zsxLEo+i5s+e7xWPNzJ8eSVBZF4WfXvq+Ncx
Oa1sh/TnfgmMVUFstyS6U6qzUguIPelXUdni39/yH6wG6FuLTgU1U4dzVT+lO/t1cPWVquYOEnsn
i7Z028frcZ9tufrhI+EwB+0FZDI3kAUsjHc4/zBCnzCHqEWf8vNfvtFruPinN/YmjPBW92E+6PiN
03X0lYPk4gXchP33nPPkS+JbgVsKrsWftyas1yY25r6m/fZXFtdrzP2/zydvZ8uyphuZwNn8qvfx
js7DExFbOWbrWZj0nAZZpawvYbXy8Vi6sp+2U/2/zeCk5O3cWdwyFhcwxr4jnbgaezUWalV/45X8
82kl+RtUyR8HSoyAO7E49szP6P71NC0auv0N0v7n6Inplf8/2ghopPN+TtBTxC3wrhXrFwZz0H4g
RZ1O1VCrv5zbP/2Q1/P8X1FtH4mRfVLX2AYyk3BCX7Y42WIMIQ3f/n0T/uERb90KkwGXTdJwXPW9
ZPdiJDeN/vTvH/3PLJCUqDeBTU0uSXh94LNJpmhp2NbBQymUhNHC8vWxl/q5TXtegigONZO/HKt/
Dnbk7Uxd7EkfxqxBHCLicz2eSQ7Bhb9kL/+pNf7pyLyJpA7kp5HMcOlGg8EV67AV8tsy3bL+lwjZ
TeSQGuxPDb+m5MWyF26/2zCcFOnKg1ya1pftdAX3WzTSAQZ8C/9Tpx6n6fWA/9c+CeM+bm6b8K3M
9IOswHr0/3qW3iRU7pg7e5h210VO40UBGwcT/H/KNUn+Jv5tXQ+d7UMRXXiSfw8O2Ivrw99Ym/9p
hv7DWr2dxJvGRa/WKHAWfE6flH5Je+QHq0RZOttCdj8SeIquobslXIOPqvyHuu2Pa6dCyWJ/q8yA
ayq/3al/Yu5v0wB/Om9vaipyCH1o1kmcN7Ed+jw7RPmHyS96/8se/dMT3kQ/lrPBNHSA+weccpvv
FFYqrFxEDeGC//Fcvwl/m0/rYZhr/AaK4QNTND3mnWjYS+XVBYNd21ULDaKTlSY/ub2OJQh9l39/
9p9+3JvzZyxPZWtI1hR5tPULUj7/NYMN31/e3R88EsjbGbpUNYdrkj3B8qy6go96wdgXwp5HAos8
AgwJg0CpLJJcFwsIef/+o/4QsdSbM2ZNhGn1SKemYKMWRbbz+ezC7KuWKvWXRfsPfvRPp+HNYeOQ
zo3kYHhIBo52fiQlp0k5YGidLJhY66dCLCevtotZn1X3IvK2WLsXzX458THPfYEBWd5cjfKD4Vcp
esUAMLa9XHRJm/f//hr+sLZvZ/R6bXPadwTfMNDss7P1ebN/vYvyf8513nqc7riLhAorPtzn74f9
OTSqqNsHjvcwjfdsecqap2F83MQHeNMWnrMitz8m8VmtNyRtC0fnc9N9/Pcf+npO/mEpsjcnNKeu
y5Ztx3dxMIPqsrpYdZnS7nb5W2r3hx31dpYPpGzeif71CTuU+9e2GDgp3N/67X/6/q9P/a/rBj5Z
NIeXCA5JgLj2zG65YKWz8Sak9C/b9Q8NDJK9bpL/eobmPkyH4TueYacbx/sbMPxLioidRQtYYj8v
7me3xXLf1nJ1N9nuzv++On96d29CzOEMy46DoMc29GcN6+Z0AzHi579/+J/2+Jub2rfDSkLo16aY
Fr7WhdxVzou++avN8p8e8CaWNBbGVht7teOeMv3FkloWWVv/bV/96dPfBJGGcsGRZ+DT6ewLucWK
wfTx318N5f9J0f7hYLwd8hOD8vDwHNVlJWodA6lWzEHsBHJiGi2C3EzrdKuh+4D4/GNFsxsN5fkE
rTShtlfJMeq9ovUv5j0ZGlVlkwmE/DJ71rf0Hgwp7xtzGfkIgupndApWGb/UG2wOm2JUjcjyS2zS
TacFvD6b+ShXCfe7+3HroLQP+lk9Z67ULR1S6Avl3u/Dxfukt00lhz3JPs0LAdpUHKKb0cPGKIpt
5sLlDFPqlaUrg1L/AWhtgoNWkqNV2XYqd7+SDfbFdwyiPFOLKZ3GCXsa6nUzeZVvEG3uyyGjXly9
/mN+B9MCps9BuDx56JYhEvlZ8TgM12S1Nk5XfFnBYzP0WJdfG55sP5jo6v1JwAxD/Y60xkxg1Llk
suTTNCegxPNhhXoddDrQFhQJe7WRM8rs56H1O7+NeyKa9pZ4WzcH5DCoBRI8HZL8bB36l7pqiYj8
G01xvSCcicOqy5gfoT1geDiB21L2lO/5JZ2I8e359fLuSwrPQrsXbo/Lx8zno7rKoyL1u2N0uWaF
DGRg101cF3sB8QlovFTdDsosCN5hv3dgpeZ3vAfdjVZjwuJergPNu1jsmei3L0eyovIo0okJiKF3
Yanv+iZm5qutkcfywtQ9HCHPs1rgDVKTwSTzlfHARz5YyHHQT1RO7iiVyUHyxK1n6gjzTjfGyk5L
N7gynSYJPsSI7TTrAqACXK2pb2jydZ2omUMxGq97U/A0sP13ntnEdkVL/Die48ICe62BXLrcYKhI
Lvegc2GeKDm5fl+6j1FGL2HJtNUH8o0wtk+JxzZfr6xlUn9eHSWtr0Inu+T9QmlGYVsfIj3blKff
1CQEtr1lje+Kke1OmtI3qm1vO40Efi4XRRt/oo3VpNAuseFGLwEj9pFPbQZp2rgkX3rM4beQL1uN
eN+JaUtEFepxt09Sx5Heth72OLY4AHYfH7wgpr6tm022P6Y8scuHIz8sBizyuvGYoUns7pfrCFmf
qdQTFJl3dBEmOcrSb3rr3sPqL/Xno82G+ipJPN+uulSaYArWJ9E/zdb12W+b14PYXgtgR+7gVKx6
Wvhajwc0Uu2WInjmGiftEXSLfHmJabY+hEZiHDad5HxenfXHryQ3pC+Z1Qv7TGaatBXZlzX92Gdp
3n2v81TbFT6G40L0lcgxuAgiygpH6nJhyucgNQ3ErCfwLfUE8nyu6BkjZgaGhD4j2/JJtqKDQgnL
VJfPONeSqnvednS+2tdlfRpfR5h+9mIy9mntaTtX7Xhk4lzPoWluamVbcW1skgx3tTZJ/NGOWZJe
+TDa9aVb8tfRoTnvk3BKoZLXP+lG0uELPGVjvJZNVMvFjEMPpGoZw6YwdL3ZK0bGFsLX0+SqFcJ6
c0FaPb7b/UBOO4dBxnnLjUHc245W72mhYnLQD2nHxWIL2vMEddJrkPiA2RPYYhW77TPxvNevAF8B
8HPar+YhpvtZsLTvPhD8qvFEbIupwCpFXzQgqVT6SIrcS+1+ckiuqMet9R179Om++C+1wkKdhUdf
uQqxg9rDyQf+ihJS3/VgIdbtEq7jrlrLiq5ddX2mR8Ky96YBXIFOket9c9Na3jiGkdtRM1GodLTJ
3TLApOA3C0u6LCgrEzCooa0mqyBBo3yoAwufpQUOGAvveZvfkPlA9QCQfX2YN0A6tnDZhOh7OfQe
3XiZoZNtbLVkB1SSikEker1f2ySZfmOBk30pKANo4ouxdzNSyqXJxnkv8sl5ogr4ne5TdzeafLDN
map9zOEnL7OavJ9adO5pwfNhNzXEKOyeVibDsqirCTXIeNnqhN1zHbsklJK1w0TKw3hiTzCp2vhQ
bk2e4i/rnDVuLTvtaf08TyGEasjIkbFyzQFTAHpZqU2Xk3Z2UvUNeD4QNyrawKE3JJKt4xDh42Gn
17VfgGGJHg6vZ6KWsF33grRLXcl27MkFR7nOlyLfhkX58xo1/FVgnhxKTLaTZzlBaSQhWwp+CfiX
9MXiOhNPmDCC30WxQLlwf8Q2DP6R5pPW77yWor4CwWw0EMkw83AbzWzN/VK7Q1z4kZOOFutuodpl
vDgGhnmVet9vpjptzI2vob16MxxR97dY18Y+bnTZU19OtdnDbyUy8O7ObU4tr9w6IuAVawbuWrk3
NtuGohvX2p2OATc5v5o7GvfpUdRocN502Uya900W6+VMLVKF79G6oE0ZZIt3VnJQZWHKICRGaT41
h68NsKvN7o8yCd6emqAq59cTJUrZB+/R5YUj9g6fgbJbMUT345hnqK7vsrb190HsSX/HN8vEQ9+3
0GEoN0xDJNf1kWhrT7TXrnWFSXtIIUGAECgMzAZX7r8RJWm7lTDk1XATYU0yIBeh3dxNH9okjWN3
GhU3Ml4WXR+TPyGkqqkkvB/mm4wYeFeVMHec9PCTznzdK7/UPnzsWI//UTRL2kFJrkvzNhlQKwI+
QPnj+qn+nEJFc/gZ1xlpVYGso1lsxVfdxHhqebtKdjLe8ATDV+nU/VSZXL+NgefZlZsjrMFFtt43
fRC0RszuhDbFlOthgR3nYVFzNYlIRVIMx+4MIJpWNy88rME+HZtajmqBDfi+Xdhgxc7PWuJWvUx8
ZBg3yDnMCpZKKrXP8CkLMYTPsAsX6YAvJAL7rjrEVFshI0iX64UPymK2Yu8HrEsPzW1UtnHEW8Gr
zPI+L0neQMK6zPQOkdYr2zcSGpga0u28kkfY5cMw4SopWKZ9djOKOZvfT6bOWLH0th5wPTW8Nb/m
+eDpDmfuZbF37EglBLGzwYEZeHgULs1dH5la7ekVomrFVYDJUqZPQ5/ul3qI6zvWibDdK8ImSCIo
gMohuQvgG7J3YWBqeSTNko9HpePc62tXD3kfv/dIXJdTnGGUfhRaSctp4cY9cf6RQ8DVDWULIQT2
nstW8e4cOkwLQRISQNT0YZqQBV/5ebd3W686JsoJKaYDXIsAwtJy2D1ZrhKcxvmkwfMQ6cmKTsiP
FI2Mui6yNUqXlKmjoN6UrhkT7FE1eTXnZUOIJ2PVsjhMU9lRxpbjCpeDR4HqUuQ3IOovyG/NJNIJ
nogNSNHVMW0gHpyCSI40g30nsjooHBJI27qqWZEYZlWTQ/DoQ6Kw495Pc06QL60QmFkKBb+zw596
Amgb1wWT7riPAhnfLdsE+gBhptORFdgJulmBfvRD7Us/5MnwgDWxoNLivM7jOYfSonuVJMLwFman
82HD+jrY0mcfctSI8kfTWU8/IouT+h1SbWF+TN20wuRvw6TjLeWSo1jKw7Su1xYKM70tJ3qgeVAh
xto6u0hfUxhCLzsGf8o9NLX2l2SgtJHFBBmF4127qXGBFhJDS+OBN5tK9mIR6sAkdIoeCr+X2b7M
t5LmgSHUdhOKEQhxdkKRqtsPNF7fwX16Wo6nuR01PZ5zMvH0koCtl370nKLBdEUznY8eZx56BA3y
78jNi+w73O3XRycTd7Vw5GdAl+Oy84hOQZ/n7tpkGCKUZ7t3K5mvQrJR9poVB/Esj6yb9BnlixAn
5pOwP8FRPpLfskM0f0H6vUL+H5YRC0kqL6dJ87vYma49SQKrYVOlRo5HXmoOgQoLksNIdDRlnFEt
E0z4J1NCC0a3Tl7mbGzHG+36oX9oEtmxrZLMgxlawl/LZd+Pth3HFjOotGvPuPBq2Bi1wwxt5AJa
wGw+irnP9raAcMHQwwSCtGu4JN1B/LfRJNisQ6yJv4vWuImOiE6xmwcHLQM2s74p4LyU2nctXVT6
Mjuo93923cHCdV9nM1zEDeY6G6CFXqHlKdYhoPo7FLyJqmRWiJ/l65GRsdzqOm9eYLdC2+ZkXE3D
1dS2vvlwQGUHSETNWa/v2TTaBkA86RvzDMHnRvxGPYa+64nScT5eDdRnyAdU2zALIKRZzNMReU4W
NrNjUxEVhnN2UDgtndrQuHAPOrOZvuUYlUCllDu+sarfE5N+SHOaiatVTOioI3eB9uQ5mbd1ux+2
Ts3+Ogy4cm5GlggOf2BlsuSKr5AkPdUGYwZPxBFdIs1s+7Le4OHjinmZYguB+n0fcIBWn+8DvycQ
WkS2v+UbxtPKcebUvl8zDawnbbH+X/XYrIgaPeamwjdkdPO+nILvONh2c14j1wi9wVAu67dmmCCp
UzP0KXWKhNIUtu2brtoXE2ooUnR9v99p2LCTKmlr6IuWmHzu4kfRhcT9WvqG6F8BmWX3bV1nET+7
KW/DR7uE4D4lKeH8JptqlaXnHIzR9gH8tug/HBvMMc8aJ3fanqDnHcTd5A+1JMXe2yX7NR7D+Hnu
mmMSNx3Y1fZWH6NZTYF50K37ToJ6TJGLAY7F8CZOEzFtuIbdRo3Ocz0QPWGevDFsRe81W+J2liGQ
aTjZOZXxuXNjumLwiDA29ncLkk9MWo9h4Nu13KADEK79hIXDnPuUwaB1LMYmjvbTUTNlEwjURLO5
a8hiS32T0Jb7Z3N0YzedcvRMkq9kjV4sF8UyqR79AP8SyOOiIkeT3iKI5kd1bLMi453s+2jDFQEk
0LFCQO6ApBcxWXXk10i7uyEBH9414TrPVqhEwJcc4eecGYZ6LGbw3P29CGs4kHVj+2TGiYIqQCbg
yTglefzJa7i8nuniJJKqgcMauZxp00Ncvo7g4KDaWAKKu2ImzKtPe1SsGMBeBz45fIXQBbDkcm3y
0G9Fk4ERMpQ5zADgI4Mb3qx3yErjXSDCjM8bMzF7SFva6lOC8bdWVO1iAUPoBb35l2RamLtZt9U+
ZN06nRO4w1FqWD0XlETZVcaIuHwgS/CbKAJKv4qALzI9baMasops7XPaNeFmp1Kwz40BMlJANzZW
UkDWx1mFY63EGoa7TbguvHejAL+0gCa98PEEUusxm2qf6ER+NYvbdwFxdx+LbdhZegKnqq6XgvSH
Ei8rRwbIL8Z0ZEjLjZpRPdV+lR29eS2moi3NovIgr44pImo9zxI7mhXI6AQTr1M7DbImugNwSa+j
O3DlV6unc4vAwMGnK6mF556rSEYn688MlRBH3roaxb+PTibDuyZfaiAEPmRgJmMHma3Wp11F1W2F
G6bMQa1ROnsKsU7B8aj3DqrabURR/XvkOYCZzO/a/w4rbyNqu6RLsy8DI+Q4TnV4lR09wTd8bvEG
eL44NJ/8sSKszkzOTVuShaRuKQF9zJs979sxqvDU7gfd7tpUoHwqYSE9CgOqQ364TJfE2cZ2zym0
KAaQTiCSMjGTX6F0Yvty07bDMKHGo8vKZNG0KZAMSM4BlelVxm4OyuY+LcDCDkfVQ6j3R0qPdn7H
ASC2BTbaesMSK+XVNpDxnbTAFvspk4FdoNOVsq8K7Y5NP2TqGLcTy0ze3pnUz+115/gy1uUiuXUF
0J5gTxxEub6vlN0z2ZbrMsKBRuKFAAFRMukyVWwG6VIHfKprzVGIjCGGnZYNKfzXzq3U37K1od35
VVHiF4Zh6vaM+ClV0adLet6g24YifJLS/NR8GL4CWDP73UoOuqKIwZUqPwCEA0IKMz0T4y8UC133
LTof5LuxDQNeHATr/GnNETRdgaE8FHqV1EMbrxkcuex4YybkDaHcYYz03R8BCc0N4Eq4pUKaGQTc
A16R48HHn3nrPAC0Grd9fTwTQBFRvJdMYRT4Oll3Nn9DVUloeJ8OEpBW2SFBxEkfzELz32kbDxnQ
TvFiKI0hXSXNsX+S8zzOz62OB9Gn9ZBDvN6PNR0rM6Xw8jwtZoFVSDWydWwq5UfAo1Wctw5d0wHL
g9KXOrHi0+YaUKEq03SLKXsekEc3H7uEy24vpAjTMBQ60+p49JBJm3kFAP6ABBbNG0eTk5z1sceS
zQS3Y0lpB1+SaoVrxnQ/i3bx146QYfkGvNIrfgLKNonHukGyrM8x0RnCpA+HqG+tk9S+JAPg1M8p
hHh6Uw3BmPiQmByrV/E2Wdat0lu79JWEPdz4felzZy8Z3Rwq8lHlzN3KVS2I/yGjEORAUK8hACZi
9HaHPMfmhxm/qA0GdKQpHU/I6v2BtWRwbXyFY+yyNXftcJhtKrjDHKmujiHyuAHNcFKSkoyjw6QJ
6AoxWQvs6D5F9BKzfcghWtfcOojSux0ab4dczkIYLCGqsF1/lLyHZJXtXNzP6yoxzFIsifDhtAos
2YmGuT3eN93eoA0Je9dwnFdt1Qa5U26tuV6RZwMa20c/5efW9biP8zzX92SLar81+5RBi+RwiZre
4aXK6UpOfa++5xY+w13pUKONvBi2MU1+NmO2mVM3wgBjKGDOhmBT8v2VaQirQ63XUORLJIAySAfQ
kFw2Z+X0CW4ZYR5REPk2/8xBBEaySjTf5wL3M8EMu8RltK/wzwCQc7s5Jfmj4iG3aEkedQMN93qq
D/qp9QNwnaqpg1nGk0sTLRLgeWOzXc1N59jd7Gs+vrcqmFVWLYdCZcB7VsNy3/K0DXftkveqr2aS
7IyW2T5OyCUxsJNIfkI51WpyedWrkxOSNR3lXOFMt/ZTQ8DM/GCHqa77l7yxM+ZpURGaiOO3IIH+
dYTYsqu551R8BBtmHS5tuglR8Jnrs/OJIidOjd2RNRqo4vWnHeiEtVUGIutEH7bNiO3r0M10fbRQ
fA23WAwhUGJG0uu7rO2M+o6yZ0URZFhM12dBbGiuzaF4i/ifoiD6nRL4nm4VVzJCki3lEDWhJRD3
vPfFAd33fSozJIsUuKjMPZ0KYNx+f8g10oLfudzmeI8gvb4Sz8Y+vCfI1+drC2l99thsU54+s2mO
TpWATeosVgMc3LMXND7sdCaDlEvRm3naZlAoMYtf9sk2yKtO5ym7Vx4pUjzLES6+1Uxbz8UpB+GW
P9qErEtW6cRgoK/AJYWx2WLfmo5hYBmCFf1HyGdy926DJJy+6zfkyR+RfKGOL3PgfPU1jYFyc8Ij
U/ojN+uWhQuQ/Wn42u/o19yPemkw4Ju6LWwnHRuxfo0RzYuuTGaX1O8isgpybi05HviSZK5Aklmj
nwDE4vMWvP6cw/QR3aAWMRwQ7kbnJ9jWZOOAwDSvlzUh4qzTOkzT56XOpfFlNm/RnwjMFbsfA2Rg
PDtrm45dfsth29eTYp19v7ln2IzleX+J+xEFkiqJ+Hlaa2u6X4KNNowfp56MZj+BEynMB6f5nD9B
jJbZX12jff6zVnzJvwwb+g4XwbN2fH8M255+hcL2Li6pRvSAsQ7n+XTcLBZGWE0ZoOxNz2Gum+mz
ntNElpOFQN2LwYaVqBCyLiYvsHJvl5t5w+AHcieWy7RM0DpJrpqdWgZnShYxdAJGwmBHZFqZ63Wx
L63bv0H0YmTXLdL/TF4nIW0FLZZpJul34G2c3OreRfVRA6BCOzChGQSNX2/XR5Nhrz+gqbeFCTf8
ni4X0A1sfJAYE+HziYglLkXtpbxgOiKv77H9Ygsgtw37t5R3fDsq56hLLtSuyX3Xzu7Bx7C8vF5/
N7jgjoeM4WwQXLRSYYeiJSzkfiUtPPEqiMJrCEM32uT2KJwdO3GrrLDTLR8ddxUbxVISDwek1xQu
HUFws1DAHUvujpzdA5oYdiR8gA3EIxpJtH5UUUIfpu/w9vTdWA8QlSrQyODhB7G4DfZqfZ33oqc4
6DD+tuM6LD+BmO/yjJiT8PuM8bb/TvAzIq0MVt7G5wl3kfzWwJltoqXeJq1OGcxR6vSyi8EcKYr2
Jh+/LjpYl13m1ezgSG5NBsw5jXqjTWHnhMxlnwLMQPlMJdLbAhxDhsyINcPRfRhHqOO6cgeE4XFn
o72LngBNcnRFwjHBFfZ01DSCAKv6wZIT9eCpVXF01FZpt7b+Ad3ewd3qbs0IggtqZHG2EE1b3yVD
OmaXw0SDZyI6barsvEQWrOkqgAQ7TFPct2xsubhQtAU5uERi2SyaXH4WR14g4MAQGcMkebwHtCY3
pFOdAvooGOnij6QDBAF1XdQfDo1mHVzHLiRDydxV7Mhwcz2ymorBXbLGmU6Wog+8+zZ1cQGEHAN0
oE7YwHBRuMeMR24f1SGGHtUGwdhZgRQG6onTnoLfg8oQ2I/P9vUKQBib6bfA1hydWAQDh/QAltP4
qcW81X1YiiCaDSl4SEKGTl+NogClAaBNjWbzAoODUMa29yjbAUqFcHOgyzU8aZOGMFagFcTxY2N0
wk15YN+124MhMO/QAF6XA5HqIDbfwcSQkJdcq2HGH//S/UFcVxilk1hhAiBsV3Wqm6TY0Eju97MN
h8L96fdFQBwpdha+p/Mw4fkVcfuafuMrwO4BdD+2sBU5geqlRytyDT47GUxF/xo6z7XCFuZcrJWt
R0i4cA4dfn9xatJA03Kcm4KiTSfOiTrW4SZHMRb6MxBnD6ZfoQCZjRUigqlfgBvnwwuabrxBL6Hf
urq+czGDTllSL7X4tdEtcc9Bcsmyktss2eZzHHHFfe6s2/hNZKnUoVhr76IugCxk9DYo4P63ZtaY
Q6xxIZt3lCzNeKGgPhMUAwNdLujtNNuJuImpa+SF+3CNZsYq7wToLbCyr/WWghagufrEDrFMaODy
PN/oHcCpBpvP9uPEUVTNmCG43RK5TO8yyHmrpFxAxoloQrFj3+92BILwcbWAkK6cAeRfNQptVnMm
QH9fn49DOAOipDaErUCSNCMjagG+bd8BCxwaxAC6yU1cdXZR6/sj27r2Gi544bgLy9ouCrQf/FgH
6VCqhngJIuvpCQqq6ecch+WpCXpQd806um+C0/Rsmv3VV3xC+7DwqIP93axC92OXKGpPSz6n/aPc
rOCnHpQCdwJArvv3wckjjoVBiZ7YEheYMT2YCm7JM2SAmF9p1Gk2STLCbBmpGLr5mCqAAFdhBPCp
8aS7MR9/KFfbHiSC3LHRlbELBBK77f4qELwKEP3U/+PsTJbj1pko/S69bkZwAKdFb0hWlYaSZVmS
pw3DtixO4DyCT99f3ZXN36WK0FbXl2QBSAB58pyTQW7OyvuhfFo4/jTlov/QoRY7x9RDJ9MU7iVO
jf4fqexfnJoN4bRyRJrTxIf7q2V4rVmbmMIWBnXGE6um5GzMCjgb5tQkbAgum6PhdoAEAB5OTkHD
6vQHhLO1/0XCqyjy68YlC1aw6Opq/OEa0juV7Qo25Wovs9aCMrjEPTqBbhxdHHPlUtFqY6caiH3X
A/fp9cMIdQSXTQstUOk86ajBPM59Dw+OX3WSmGQpBspO92tC189ChFaLm7K5M4fSrWSgO2OTPtpl
rlnGsS1JPNLd6OhkVeyeeu7OAS75LUUo8ktcknZxw136x8nkRmuvyQua9Cc1SSvz9joZESkH1aRF
f5JeI9rrwl65V1P3QDP41RK+8u91itRqzzKpPRGKiRZv+OflCxWTgAKaPTVgDYYzhxQTASPDstY9
vrnB/d9PXntuGJW7m/oSrPCWKlxWPGvUt7NxR9l5bcdQd/J5TQ6zLgp82xq/pazxqBeV5WlIv1Jl
j/6uqmYvXvd6K9T8SY1I9NLIb7GussJk9evlJIZFRunvKSjnXn7ll65ToXnmYkjtIyaFtUJ6+tKO
/IOnfNCjcG4cCnWEZ5b0+Z3Ulrr9Pmpamo+7RrfLyjx0ZkraeBWrrnMzbM76zJ4CaWSO5tOuyfAy
41BOviHMK1q/y2X9qFHt8b7SUr2x47shnuXofm4qy03SjzKtSqO80qRlWQMJG0jwXljVWn2SmH67
63dVEs96E0yVPxdFFtgajIbpztDWOEHvLxK7u1uEJyBp6LVBk98Q2uagPU7wUuWNV9eLFxminruP
ZJLkp7umwesMd7bGEbUBEyiTPv9sGrXnBkA5HoLKB8vZFxYX0V9AB2v73LSrbtzSzsm0VGACf6kP
xuxJ8cO1HQMtVnuihQSLMaPnD4EfJKlWoS/t9DxNBrdC2CXCKddgFQsB7SyW++grZpcSQWMX6c0c
axZERt12/XbH5UnLrKBrO0gJQWK0dvmlcsie71ZjtFQa5u3SsbX4wk4cb1/WZUnNvaQaXwWC82b+
MgxWavycaN+dpehmpadmEMfVpNsgNjOW/d1IljL5TWW1Xu7txefyFfQtu9fREr2jffJbq19/URkw
hi+J0O3+t+WJRnw1gPN07rHFIpQbKZKvKcw7GocfqY/qyZEf61i/REFR4soYfSoGodGTB9BHIJW2
/O5b1SDo81J69hrFqd5QWmkE+mRYtpXpPsDB8miwS9IuOv0GI7pCfezGxq2+Uyewx4elc2S/S/uk
GJ/ocKMtL3NeGd0LYMMJipGMIiWNpaOK8erlo9X+HopeLTfW6pblz7zxvYqSWmmu8OYqSsjLteZ3
g4mdVZYvxg93NBbGtdTnvviaWpXSv8+5GWcfk7amgXnExuRPEJeEiucnHXjJupIx9981LIssrbT9
pKWlaVNYG+R4vaRWtnzUkyQfk70PtJF8tr3WNV+M2BmLkEc5jRkoNeli3WlOLIY5KFRTFnfsAbZb
HKBure6VTc5SvFhtLrmrjZSZqhvKWG71wKPGSgv7hV/iUaVd/OqZHz1zRZ0NrkXswlm1egfcuFNz
b4p5KX6vhVY2V2LwmvFXqUsrhQcIGWXvwb+jl1UtKk3t6nHCsj5wNN20xRUQD+nNTa7JvKOGnS+D
HdrLHK/mESO/tLLvHKvQTe7UmGVgeKbc1XOi1VkK9zh1jWl6+4XZ08G6xjK+KYRJ/ZMtmH0667LV
uIfoykFMdxoSvSCuXZeqm9n7q/vctv3iDIHU4zj+xSEDhNLOemH/aNZ5XD9B7WjUy9ACWUzB6NKc
z9vRn51CKAbZjR2V5hJb37iXKE4k11LNWu8Xt+7hNNCkuDDVrmm1Sj7TRBA4MlobS2jPdY65Hdu2
7vnNh5F683pYY+XDxPZJm4x6p/FscaRmnlpASk7SieG6XwZZvAIMJdbjIpokZY3rkO6uGTTL+THX
mrlCDhB1t8tYhPovmTlpC1EAk+wqUI4S6xURPk9fcEErPTPsSLS8aFzApCIJfUtrAoBQmGNhjne7
rELXyLv8sUcbwIXI7Xx0MUMKgxSEBxpjeyylRqXNaVTcfjwBFXAEZtvJHww7MYunUvjTEk12po/f
0rjxspcaVpbzS+llXN1VTdfGt67CRP/RQeigf1v9QQiIo0tjPKxsCPEuFtymPoKmc84OsetyFFJw
spwQoZFLTqFbRv2cGRSsn50utb2Dqrt8jQM/sZd1pIgsclOG41qsPjt54vuvckiGVQY99yTrGq9L
z/xRJQ083kD23OQ49VOKnB0UL3Fsl1mMn5PCSxRsqtpVZqQtuZt96koP2QFwE1ti1ENiy3/OSWl7
cle0i1M+s6EmzRV9ffyRlpR0tLlrtFLTv4PvUJgTJWc2Cd4Ja2l2msS9CSqk19BPb5jpdyiCFr9Z
NE4NGNSe031ourAbqMbdL+3cdvfDqQZ2lQ5WCfvd5no3f+FHS+8jBIx5+dIZWjWOoSTgudvqqHBU
hINqO1zHABAQ133NgLrhgOKUd53vTlkf1mM1qa+ndh31d5A6l5tispZpHcQVy+ZbnCpnfmrXJeGm
45XzCgLvxws3uUAfvW69z8quvEvTkbFXWlcNP5Zugtkb1GmLrCTA+1Az7sZGddrdWkEp+dbqWTLI
kCitr2IAhuQBpmDtPnULOSOfEC/NFypOsX4Vm+yN+2XqPRXlFqKyfRl7ZfY8aVUDo2eIxUti2/FN
tmbsQnDj7qVrfKTleb0+jaPSFTmH8n/GdZ6TxqfEx8digbbKDXQf+8aHvkmvTYDkCNK6Jm9dtIDZ
pz4uhuWooAjXt1Y1TeZ1ZXjXLfWsIg+5v6xeHs2k/0YWONNqGnvavqoOFYvfFt9lxo3p2c8Xi63G
SPH+HgIRa40oIgoAHtgGyEnRPkDaGO1brTCteNxRj6qy+ySnBn+/rkqYD5bqmhoawiw7m/tOYY07
CZ3G3beLjhrfB6ALFHiZN0a1tOZ2CEWGwPhm7myuFoEVIz37PqtRTWMgJJriH0NSDymqaFNHNuX1
jWseSG1YusgLphgqpTHqbvwhw0cPRRVI9FiPMKNa+gANpkHJu9KGMYBjMambMjXr+ZZLvWPsgJRs
7aa1pjq+VbZmcds0AdyQLdHONFhV2dcBlFbQoBQypAiLYqTqxfWe5nqzKfg3XgzJGyIiNI0DGBYG
KDNMdpZf143dupso6LnuztXdlRIHaexa3cYndqMA5XHH+nGBKKe94Jw02mJXz5Abc9o9zr41B161
OurbYK3xPO0TjgJuzXnbKfcV8KOYvtZ61Q33dN2eUen26CKMq4Rgw8zCmKVIr/2YxG+8xjKCeD8Y
tZKwXRNbujCzbYp79ZPe9xIlwqTlYhwir4AaAmZXxxPXIlT1wA67QfQZzA2JFR91oUY4q97gOtRM
zm+ez/l13blshw92mioUlC2LZ32ti65YvxdIH8fH1inzPok0mEcPLSfy9MEp6iazXgGAbOlHC3bA
6atnqKKOVqie03NnD1p3lzmqbLjrICdJnqEKwoLJ7cHAPj/p1r5sbqk98tU3WeLE3f1Y6wvUZmMg
+cjhk2ZTpeIDPWrtREJdEIP4Pmfj7BhhDZVx+WCTu7ZdYFIxquFTIlAbgmms2urRwr6KIoOS6ByW
EOwfaD0ocypGn3o2sUyEdSJggDHzw2jSNwVS4gQWaFBmfcygx8k7lgG8KCqKSSON0CukC19nUrVa
b6xu6PLlxlBOp6DUS01VIR744Iih7nJCZKHReZDEQljqRU8jEDb4Hpiqrug8BTHWM7xP8DUos+39
RsbL40TJS8T7jMNTv3JjbN2eRsGSCX2qU5ROPHderatyKBz1nbrRMlTBMmhsMkFLP+PikAN7ih/U
MAs6VisAQ/TGqaZSNO2w3zv/xukctyFDQBYjIqUnxfK7WkoWoV37kw04opUwE5QPbu9GIwi689Mw
HM6SDjhmnoIOVYRSz57muhomBQPk+G92LzPXiFYLM1OoPelieJ+p5pXDE3wMkd6RVi+OG7QE9ddU
xSXma5VVePGDpefjwnZtdXAdextbvyvmxEjd3drD0KMwtbbF9AqMa+v7UxMVX+yqbBlXQTeVLq4O
HDwr4AM3ZAsL9N7scA0I0l4b+29pOtfWeKDuFA+/VDf5Wb4XLh3Ehv1UNuYonuKkNDmY6H/pOVdU
miz7OVu8XB7RDlt5uOZdKT5YBnH2AdlBZV85EBDkTTG2rjzMdQ84EZhaSYUmmO3Y8X/mbkxmGUy+
rrNtjUqWnP3G7HTa7x5GK7SERkeWcKCa2Jry1iGfwSF+bj2TRsuddNcX3c1wAUtxq/P6SLQcbdzP
V3D060RV8LGxZuiX7rFVc6P98qcTfSpwIGh7+qk/oGlVVHuKejryj+zlgG5ohfJNLU2Nn0v4UtkE
o78qSQPrEwPjc9Ykdombimi62tvl8TyDBI9Z7AdZKYeM9tujiSeWMJ3ReDBK4P8bKVprDWPSnMk7
jhkjgp6l7dET7rqe0xc+U9YVC/n6iczQBGNlpOq69arW/9WsJ1OgqxaimSrwxWqHNt5zbV3TI73n
TRcxf9HZgpyzx6Sg/9qNVT8fC+7j4jNsCdJso1GW+5uPaquCZm25oWehxzewRwAT1AighgH6yLyr
fUQKy72v59gSn4CFTjCS7SR8Z1c6bmarawiVXvkMVFB3kadNWvltGjpX/h5a0O3qetAT05KRN7Du
HggG6R+4IYn2geLlVNNcCb1H8pgYWZLaUTytNmxbR/STJYKU2y72rGMP+g6A62ikAhTCM6llkS9X
mUjUlicmbABneSjT3VTEbAmhGWstXe7KpOkNI2RnRz58W05z5yFi10iznMjom2RxDxm6zEberLHQ
9OGKIKyXw2zDH0hCJ3Ek8pfabowXm57Y7mOTxBktUunNLOZgnMohc6Kcu5V+GHI2z++62cUjaVyi
5YYRVcry/J9F7TTtLXC7DdrcprKTCIANYM5rKRur9QLlca2AJqsj+Qk0V2vqZlfSJmquHwbGIBew
44e6vNe5JPZLiIeHVt2t3IOory7VoGk95CGz0+xd3bp5u1vpyiBOQaM3E0qAQSTTHQn3kiNPKRw/
GQ91FUv9aiQU7U/otMzZijI1at0Hy18hnUSk13NxFIVY9V2XlF4OgX+t62Qku+GE+4w+RjR3sUpi
/YcB/j1q8J2hMUAR9PQJEdNst6dCUtdW+Ii7Y7lAa6a65XqhWRmrkR0TW++6+CH14FOnYVvLtAY/
1OLCx8u5tTvf2PUtCGK58wbF0cspVFXObs1dXz2so27lr5aUBFtQc+P3f7cCnQKCI3mi5VlQE7mm
LdPUFl3Yer5G/Qq+lFkF3Enc7FrmIhuSa2tYur7YebUgJwFNLZb4ydPrSu6NieRwiqi7ONUtHLvF
eNQd0VTfVNnpOomlDVSz3q8l1i6Qg2yAWyQBRrP291nhA/hk2WKsYUNVniqMJpK8sMM+obDCHcyf
uz4YwY29l1m6lUd1igr6+rJyE2rv8RZj6zqu/P/drk0A0aBV9B3SNa7KQz89z5CG8NE2klLv63Cd
YDU4OxKEWL8+MYTt3+6Cy5x3kKttqa+VOXuA48DFRvyrJ/XSvEB6chYUqJMMjRV1KDSu91M81Hji
TKbfK/NqVs5a53ukh0OSBMJMHLO6wofHXSGmuQjs7u04cylQ1N7YD8VdkS4FHIeMJ8FTgIYAL2GH
lqNE2DTr5QIAZDW2/qHuq8V9tioq9E4k/N6lo2Ov6hVX6i4jK4d2NcR+VRyyAUQr/YDwArB219WD
pq+3VbNiHgwNJLb8Wyqj0l8PfulAho7W3nV0uStNRzP7ozE4lCj5gcqcbvwS8MsPkkHYcxnmnKMj
hTNjztvqOHH9iYtQuo7tfOxrKAk1dAYtpfCYmH4XGxQ5B250AYVfz7VDWKQybkIP+xFtDBFBVEPx
RaQ0nEl2KEVMFjtdRSQzxkJc7KhfdMfMQ0N3paIy3MF60gJNW8vyRK871b5PbFqoN1BOdaO9s3pK
T5+rGjc23DHHTs8l3ryDHcNHWCUrCgWc0XOemXkuH8huagdFJW4UkCScxFIlIHPur5ATzGrG19SD
HVe8ui3AFKni0jZ1izWjsXoedhuVkYRLQjzHj4oi/fDdT9tpqKJW5pV9D6HMNiJ/VD7oUoNoTX52
SmH1486XU2FBH4sxv5s+9lPTjT+bpRMeWAlVYknTqxk9wskLwC3ryEqUi+LDm010s3dV787kb5MF
bnwi0XjfVqpfD0NX9k150xHsBs1J+c+kmKoZpjYOQR+mvI86neIHRdmConYWcqnxCoKFVGZEC9r2
1Xwz6YQznjaz6tWxSVEUNlFD55j0Cy/tYv6ffPEfZqpys7abXLtIloiTzxy+c5MEWg2MbBlM5skx
dI2YmV0zLckVk9qHqZkq807Bu549UJA05gzrTfpT7ODJ2tUrdd7KsvcICQUcZcMTRgu+0dX19L2r
zXS4Qk7Y9xXNEDOJ1XtRAr4/ZyX/DDchenJokMpSQNkXx8bFg3RmoZCsUS86AQr62Bp5HlKD7PEo
N1ZfqF/Q/4R177dwfT4he9LlSjUBtvBvUlSWVJDq9dx/hJ8E0zNC9jInDwqRAZxpj3aV6T3AAaYr
gMcp3M0+nk15R4rVZMg2l1pb0SBqgIRs2Cvb7HU/W539XCrR2/POpoCWTpGH24h3BdGhXxJ0GTmw
8w7jbd/NwnKJ0SAvvX+CykBVCYVirpP8tsi4xcprV1pXdLDAOisqu5nLRMCoTNrHaoZhe18AltcP
qiWvBgwBWkiCGB2M/7nwgNVOlhEJBxgUnklJoEdz9LuXofP0/NYYEJ4kh7Jvzeo2qTvYK1kAfdFL
mh2eZKvV3csilnaP5A42V6xHhYQZBt3EMWRWI7ohzqdIVNgXwXNQMY872BN8Eg0TkmrV0khx6JDN
uT6AEGz7Pu7NIRhXJ8kkVSlV+N4S5Qy05f+aqBmOPrU7iBda7pPXDsYw4Qdm1j61MN84+c/vZrfo
nO+JM4H03lIrhWr92e6pBORHWejkG58olsZ6lr6+rYf/t9betrZa+x6psKRyfWi0NXT08c7pxQUX
lZPRxP/WBO1t16CBNsBOt8zakdLN74JCIOnKrVfPP7vBCsQ7Tb7sbQOhWneslLuQOCSSCrevdjJ9
eHts/u3RYJsbBw0DUVdvTqM4OFMWpqiO0smLlouu0OcefzK++PXjU1Yl/f/7P8b/hSMFbasqBHhI
f7OU6yHHJs5w2+h9X7/xz4B3PUGcluKghhhPVQNN7s661Bf1zLIxT3//49uLEscPuynhRFkLvAWC
O7vw2aeK8b9WzcYYI4bIpdSitCM0DvfEtN6Tmt/O1Me72ed6YnwpZX/BhOPcr9j4ZFSIonJ6hooD
ACKAtx5V2XjBderc5G4cMjwyZS6XrMpUelcDttzz7NG10r8wSue+fBO2nEsTm16hHZEI9tdmWU1X
k1+97+Fbs1+0Zl3OBiwOA/saBWiUblaaXWibdWZ+t02FXIxoBFVpjWuZ3KUp3gtfF4kREgYLcKhW
4/Ht1X9m8/nPn/GPBSp0f02TrkrxMrx3y/VbjbaK49+CAUiV027d5QL54cxMbN1/p86ExJ9M2rH0
GyhBlGN3Geqg9y2j/1rj/vEzzNTUMBTQ4+PiVPNO5f1DiZMHLFz3ghfVuc8//f2PFxTcrB3HVPHR
ttVDbgPYZ/qn903BJpId9HEQudLkDlq6va8QPfaSnT+fkzl0Os+5t+f169uvOhNtxiaQseIAg89K
JmGay0DZc05jb/PZRN91YZrPvWETz53udJjsNckd3hNJYK+veqpgrrjWOyd6E9BZjuoGZhHyu9rS
9hndLKG7k8Q7Oc4Ibw/SmZDYGv6qWUN8tYzJXX3qKilx0MBL+obSylXSpnvAwgvvOTNUW9dfvRix
hQOnuQNRPdAtM4KKc2+Kd9m/21uXX2pOoPkqT+4WaXypErH3fCNE4XJ4e5DOffzmUO7EySQtq7Qj
0JYXrH4qD/pg/faEGV/YXc+94fT3PyIOnXFCKYbhKWbj3nBfaOb6VSBCevv7z03yJp7nNKMoQXOh
u2bA3aNtbzQJtKT66y72f+gwOd9+zZltQ9/EtrtWq95NtTi07hwJHTKvWb0vEnTz7/GxNFmIUW+Z
YC376K3dPk6tg72qp7e//DSR/7hfbA16LVcb5pYs7m5YMeGfg2q4RZ+4i/1LTRDPze8mko0GYLyc
LXYKkMFQVAXeImt1lTbywhL99wkqtoa6HpxXQ+ERcswmETX2uhOJ90ACeduKZI+yeN+v8e7twfr3
NIutgW7lm2tH9sE1Y6p2sE7QcKsL0/zveRBb+1yyzgJGuK0dzczaU/G/NbAFRv9M55XhwvXu3zMB
Av33Soq7GUwd0tvBrdxiZ1ot+ErVTjvXGC65VJ57xenvfwQzsHll1gqKteYMwG8KIMuZh69Dol3a
tc+9YRPQo+vFdmbY4gCI8m3FWRqvFVOh2c1f357jcxOxCeWa1MA3TxPhN1zBOmyujpbp4Tl8wbL7
3BraxLNY6Y8yJJZ2tFBLcsvOtH2bWEn09tefe/rmXC7xnhu1ieukpuLHdDLvy3q6sMedG/lNIOd2
llN24qRpM+CWuUptdKknByak3RdC+czYb81jMbnFoXHRtWNN6TnSSu/KxXFBa6SNI012ocPamSHy
TvvIH2sU/gjQy8J+oWj9l+B63hruhe8/9+jTKfTHo5ds6oWTGPD21obGfPpt539+17x6pxH748lD
DDWVwqV2FI722UQVGQ2UZN43s94manGRadNEc9xbzsrHMe5+oNEN+rl5l6E2lNG/v71tgPY7Q0/u
XFV9sqzxZZLGp7eH5dyC2QRrr9NrpMkJVnD8ED3NdSYhJMT1o99rr2+/4syy35rTDtitQKvn6+2J
gPqIRiqY4t/ve/YmWnOFODeJ2Qsck+IeTngP3TqgJVhye/f2G86tyE3QNllyKgoBH5hF6u9Rift3
jvBwR3nX47fusRqVUEg3JtlrchyT/nM2FT/f9+RNlMJBGtsSqRV5seVHK2Xi+zw1neh9T98Eam2t
9Tz2hBNKdwODq0xea6Ii73778f/2vUWK9veKd6YE9U6VWYeyy0KkZdRX9rEbH6a0vC7WhRb2vzJd
v5ABnJlidxO9STzJFsqMdVgRqyA3+tog93/7d5x79Onvf+w6Bvoc5WjwA528v8XkBPnMcGEGzoSV
u41cqSTaDbzjPEcepPsJKfiXpu+v3vfh5t8fjv5BTQOKkeNo9Q8Jagk8haz3QXLC3UTtoFG0gcRv
HmxdvijDjLx+jrxZf4JHgUEOPSJ188Jl4dwobcI3W4e4w7yrO564hc7yhOUDIumHdw3S1viVUiJM
hlRYB0Q42WthJ1QPHGstLzz+jK23cDYhPKwpEkGk3keRwvSx7LCkcU+ifTDMZ2MpsNLCuW8GAAGU
EJd6ip05EJxNYFeTbKq+S82DkkXyAwn+cjtYi0DVUbzgKNNcCPAzgeFsAlwJiprWXLu3OLiqA5BX
i+GzOyW/3zczm5CO+8XHQMZzb5WnOR/Qcay3lLzNx7effm6MNlGN1Y29aItnHTSVPGb9Z7dA6CmH
Y4Ih/9tvME7r83+zSuFsots2KyqBmjkdISQHeTXhf/JpGm7L+tmkU/cAvOxoP6v45e3XnZuNTbRD
vFvaOm/FcZH1vlTlQ9a3F3bA07r51w/ZxDraBpimoyaOjX40J/1QWHPoZ2GXCOQUl8yvTwHxr5ds
orzATRYmLi8ptO7WNgMb5oaqxq/N9KwXoVWJC7vJmffYp+Pqj+0csdWINyGdGSnsRzNOKIvaabQf
t6GPia7Cim2J3jUj9ib0c4wHkGIa4ogJqQt/tWsCkVxy7j9zutqbGMdljhr+ootjPX93aW++IvTw
aGiSaiuXkA/KfPazfvf2DzkTK/Ym0L1cb7pmtOzjCoPdzauwrvKoxVXl3UO1iXVnwWPOHsF0imzY
tWPXhoblqnfOwyli/phx6dquTUpuHz2teBjxVgCiNfsLUX5uOW2CXODPK1eIEEdYMSH22GE5eC/I
x2no/TtJdIjvdvj2LJwJcHsT4I0xFtXSK3FcUZUFFd3JQyxQLoEW537HJsaFoXnxDOfyaMx1VDp0
XPjWOPp+sL9ayf2I/c/bP+LcUtpEOVoXWFr07T2ctHB+be4bGtl0dXnd4GHw9itOa+YfG4nYBLiB
MNwQSYwwnc4DuEvauR8q88fbDz8zCdvO5BZ9kTCO8wiFLt9lCFiCMZ+e3vfsTUjj9e7onk6YCbOc
QzwNhkPS4R3x9tPPDcsmiFEUwQQUjPxcvsoZdwi6palfbz/73KhswtcabWRAFeHriyUyXIz5luH6
7UefWTDi9Mo/gneuFSRiTTMPsvb3A/6H7Szv7cTYk7vs337FuYNabGK48daiHkcmVTNeLP1RDi3O
gmgIfxVFcVUvjxi7hb3XRG+/7twv2sQxtidNYzq+eVj74XGY56syy5+a7MHEW+7tN5yb6k0szyNS
cakRAUsD2lzX9TcPdUywLO3r2y84d6sVmzAunUk4y5yg48eboF9+lMYtuoywR5qEPjVo62+F+pzO
Dz78uLdfeWaJbVuWx41Nub9w7KOcMCl06dCxs2X1ziNi27S8FzU2fIVv47Ypwipf93R2eOeHb6K6
iKdJzN1iHVyBqRA6p9+TA4nhfaNyWmN/RAeEpFUfBSU1fEynWw1zsU8D7kkXnn5mpW5blGP7VGMv
obNlVC8TAp40C2Mf8YNxYTM99/xNbOPd4esV7ioHzDFNDY+qOaI9CaL7C99/bs1Yf4+OmhNsTQqD
7/fnyEdJlek/3zfumxhulgopRsbI6H22p1fMh9SY9m8/+kzwWpvgdej64cukJyEd8MSZ4icd4xjH
nN455pvI1RtwtbU1WTFrHRkobVAVP2NXHsRO/z6oc8vxGuHUJh6GRacWHv49JuGwqu00Nj6/PUBn
ZnXL7aKQ1qnGZexBS/bDMO4H7VIF88yC3JK7XPjsLQ6p1gH7Fj08OUG7efpVc50reP7vW5TbBu7o
qcus1pkAH6/RMaFBWjFfePSZpbNt4F5iYIUFOxB27qz3vUeorpX1zVqcb+8b+U28Ojhpm2sLVoJX
pZMvYYHG7H1P3kTqyY05Hl2bQYFxaEj3Gj3GhcPw3HLZhGq9zstYwAc8qPxOL7IDwo2rtz/63HBv
IrWqypWuLcxk2bqBgeHF6KzXieFeePy5D99EaoLJI0pMHFXNLP2qa0MfWKb2vmdv2VyDgQXfONTW
gVWyQ/iEWdIlssGZz95yuSS62TbpeHTZfk7WPsJ0532LZEvf6vH5ddBtsuma2lOf0Ui90rX3rZIt
Y2uNCySlGrvu2vkRPWCuenHpFD03IKfl88cZ7aaFh8AaaLoVOAHMrd5GhuEd3l6D/zVg/0e289/f
/3h6g98flla4ZNC5G7dR/NL9BseNhcYqy3Pe4czWR6lChw6bWlfFT0d1C1asmZJO+WGkmVoZlVOj
JXroNXCyU1pUpKt8zOEY9d37wPltZ3cPl8gsdjL9tzvTeShUNgB9pI8WOom3R+FMJG6pXpK2ZlPr
Zdkrnuu5+mwj2jcjCNpp9Xk2MrQR73vNJuDpuGNPvWunr2jB+11G/7fnMoENmWhm8vL2K84tlk3Q
x4uBR1tfuK/IedJ9gbTnzizN7n2rfMv2sk+tVGytc1+hiwAhDGhMxqFX79tUthwvU6cRwOwvUOGQ
WJsf82LlykWf6Wy6MM1nBmdL8zJyY/QoQvICByOHXSVnmgEhM3jX0OunS8GfkZR7cZNilpvgEGJl
N34xdo81grML97r/6Jn/iNRtJ3dhSlosLSYKWtf7YWefGtoHthMObrL6nuIpSnf68clJaxpwfgWh
xLDBjrAKM3f0ijnoCIjf9zNPg/vHz3QblME9Hn1J0CQSW8EqqoxLBOczoOSWAWbW9SD8GSIVzcm+
KPzHzFiB5NGPYR7pF/QzydJdi4L+fb9kc7LPSG8MrKAQeMi0DO1yiU7q4LeffWZH2TLCFOYnMuP4
QprXXeWGG9j5oXMv3GDPXDP1TZBTjcaSdNJ4eOY9uuLewnIaKiEs4bc//t9xgmHe31PcdroBWyTm
+ba+hhpGT6vjXlg+p7T1f1cxRbG/n43hQFysboyIysNhIltQceuHvvua4LztxtaFt5z7BZukWS2y
MjR0d+jph/JZxPlHi4ZGb4/OvxcpFt5//wIc/8EcsSsHqsCbS8JksHau84BJQBiD/Bi/bXpkv+9V
p9X1R6xpWBpISrDcVPDvC5Ye/5QOrfFISzasCztsDmhlNcQX9t9zU3MazD/eZtLmyqwcSectWgFh
LUj3mbTYu87HPC73qLgvnOZn4DLL31zWV0OnX5s55HeazA5S0MbWNwPXXHa5ucOpJMJQDaMEMd5W
3aUewv+fuvNqjhxJr/ZfUew9RnAJo9DuRRXKsFhF3443CLaD9x6//nvAGUlNsEh807rSxsZOzLKb
CSQyX3vec6bTde7Uza46IkEwenlqeLLC6pTGw8aX3G9QfQP0hVOiCx68YGn+483Xm3l5SD2EDPci
fNWajBSOKW1D7cYq9VUVoREFu2PGvHhPv1ZJl0CJz5HQufebWYS6rmTFpWHkr9rsNi/7rcaoZCNB
dmlsE2hddIb7bXEJkfG6zj9WMO93YbMQQr5xbOZ4MxlmWKO39IHWTqUYH2s5YdYb6rJNCSV6DwcM
3T41a7qFU3resmpz5FlQjQGc+ybLGWP7WZXdg+uJB+iGF6oPb73O9P//cgt6mPOY5XT5/QzSHyyf
jkzl7VSr3yTgL5uwX0DQvbXOzIxIKJ6ElmKwDhIZV3HfOyKEJ962HiU6isJaMoVvrTOzIcxN92mG
kin6JEN7EvRC8yE4Fa586mHo8WR7976temudmfWIR6aspaRlnVLk/mMeMoiuxJJ/NSgRSgZVZFyp
sHMtdGHfWm1mQ3IJUt62mN7KK5ONhlYwQdfeNqxD2gM39YOH99/qDUcyB67FTTpUJfSVCJwridh1
I0hTSMUXCiLnHbk2l08fYPEpEMgcubb1FJVCUdmqpYMyE1xpNGTff4c3HJY1Mw5B5+pp0UAzDoMd
TbOG7kQyQBmMjEOrOiViY/54K1negn98Y8vmcDZXCwJk7bL8NHzpYRz/vRK7NpdB13r46kb4K07m
Zvhi/d4IjvbMPfvLbbc5m1HjSmD5wGjVa0bSHv1shOgZbdyF/XjLIcyBbK3MV4bKSL6TjfbR7k2n
sgun9SSku/zgq18Fl3BSbqAx2SF7XDrvf/S3vsLs2nc+0gxjo8h35Qj3hlcYHxUr8xd++Rs2eC5x
XoZw94ymJt8hkQyflcgv4Oa86bNs4cS+9fCz260W0wg3xDx3gmHflRWqKKil44IDeSMWMGexgFq3
GPIxlO/sklSiRh45M4MD+kLJ2o7gy6Rs5jSa3P/mu8zCAVSHYKUdK/kuU6sCOlu18IJtk1r2w/sf
+s3jNbveohZqYdWdfIf2AxLOUtHBuRCCgMjDK7eCZtoYf9p5Aum+lqMFgzzz+wu/8ZHmyDc9r0IX
UQj3mPrel8BGjBd7/HtFL20Oe1NTZLGiprOPkFuB3qlHse9GIS34qrceffIqv9x6WWfPIiN1j+jH
yDvKDPHXMkaX+fc2ZubZMxouSlx37lFCG5wiN/MPXvd76HjNmN1rYTOqCfUk7Ot9MexCIyk3hq1c
/N6TT/v1y76MgWEHTZrwy41AOdpFqn+JRFr9ZuA/B7SVQwG7RF65Ryu1v0Il4pRCO0Ek9FEz7XsV
oV23CWGasj7AdLt0kN4wVcbsthuGH9kTV+IRMvuDWgQmXFfM4PX2j9/bstn1ziRN6nqYKz55LmR+
ZjPcB0Dpb9//5W+YKmN2tVNm69AsT7z7POIfH/JIKuxt70G6SIcjqHP/gz6RlG2EiCSlh4pM7qub
95d+Y9/mbUTEddpuVFxx13gPNSJOSvqzTrKFc/bWL5+9V1fl0GCKzLhrvRAqq2qb2gImxGbBwr9x
vecNxMKS/BaNcOOuASsLUfwhRKvqeVv+/Vv/H96P7ObPnKr613/y79+QmS0hBqtn//qv6/xHel+X
P37Up6f8P6e/+t9/9OVf/NcJ7dSsyn7W8z/14i/x+/9a33mqn178ywYNrHq4bX6Uw92PCtb95wV4
0ulP/v/+8N9+PP+WhyH/8c9/fIOctZ5+mxdk6T/++tHFd0giZEU2zGl07t9/XeSvP3H1lPCX76G3
Pf93fjxV9T//Ydp/6LIQuqwbhiZbwubLdD+ef2L9AamPIUNyp6o6/+QnaVbW/j//oSl/oAeEooIM
+Y0mlAkmWGVgTZ5/JCO6bNuIpMK1ZNJv+q9ne/Gp/ufT/RsSFzdZkNYT7cUzcnKeJuuaKk8H5hf7
1rmenhh14IKLQgUKDZZiV0PBtINuu1jZYYG4bMdwbtRZ7Tot+xqCqaDc8RLNmmJnzMRiDEPoKH2s
idQ2keE/plr6mKtm9jDWSvgpa1V1HdjCWAcSNRNFjPUGjKW5Kq0KKT0dnjmo4Wx5xaB3tisgR95C
pQeXMxPmjudW7kERvfaTEhMkmD0EtnkRqcXKLI3u69DV8qFB0GUdwDS3saPR35WwYa+h9bUPjMw+
wPLWXvlw/jm1Fdt3VqJbqA5kYeoYQlZWeVdqDnTF2RGiaeNjgT4VQkMD8qOIt+8tYdjb3E6Q+ErH
/gJCswBKtDFZQStT32c+BSdfLYaPgd2TOyBQ8cPU7GYLxNpbD1aKjIAMB7gJVxCKVlCsdaUn7aW2
QHHFtBV4f2XfacMh+5mZ7a7V4401kIo2Qsm20SCZGxi/IO2nWodguQKmD1Z7d62YcGeopXfHmIO/
gfWc8e/GrlZ9ASt/43XxXiISXUNv5X2P6zx5jEPPvENxetgZWTeeUs2Wnd4W6TENqm7SD5S2ltVW
h8EOILVWP1s9qrVK5Q9roTcVKqRw+duuHm9hHkVTXSphiSda9LdNb35Wuv7BL8IdiN9ylWRRivu1
j0mNXIYoPX9t6LpB/yw+8Tl7OHigFkrlCLKIfFt6GSLOSCHoDUyp6NSiJlDCVNsgE7RqNMVAlS8e
7pOgK49NnUa3RgmVOdw/6H7Wsf1YaUi4Z2BoD16fuyuo8vQ9emb5xxZyrfu2TVrH9xrzsogI+1ex
VrsEekWMdnuP9ksflB8buEN25thVG10yEpQW1PjT3zeJbxq6F8bxIUv47/8FWziFV2+bwdNT/D1o
f1QvTOH0V/6ygtofUMIpiJNowtamkaK/bKD6B/A82zRtGf4fTZ/QYn/ZQPMPjK/Azskm10cVU5b7
lw2U5D9MWRGyjRCb0LGhBlPsf8cKTk72f4ygqbO+zvI8imoZtjkfv6jQjoilBIIaiN92dXabVuQ9
2X2YJ+vWbeC/Rrcr39Nr3f6yR3+Z4xfm92W148+FNZketcxbYsxn3j+NTBhB21p2Gv2z3fsbWU6O
Am7wyPZWchBCxSk5OWpmtQVD0tRBoTSimAK5OdkRtbeL7IVAfZY6/dcT6cidyPgdeV5bSGVwKSUi
Ew5fZzWq9Tq1jfXoa4fU1aGVkxw1gVyx9w/JQnSlnvsIGvq0UIcbmqnM0Tx2kFe5PrIXaoYbUg9N
Yu7hCN4g5PYUw9/mStAzi5Pi6SfPbDepqh8MI943eX2Zq95nUx9OA5rQaE3XIGct+88w50WU8+u3
elky+nNjGKMH6SwwHMZ8YlZCqJbsrpEdy4Tl/56s2EkC9SQXkhMN6bGRgs1olwsJ5dnPQY2c4EFw
yOVXIxaR2Zmjy6qR1a9LKFfrtsVB3MT65wxNW2i9t5XYATtZKCYuLTyPt43J67XQQzkIIO5GaBxX
CNjCDP/ZEMEaFcl1l/dXsm499EgNvn8rXl0KS5k2WTEUFaOAStbL0EQNs7iVGb5wAj1cq0PIfE8N
/WO9Rv1w4QIuLTVlG79EQUZdqFZYsxQ+ZpV5wUaNBsct6VMo3cKnxMa9tDG8FXdGZRzWMiaL83Kp
NpfHHl45nHCQraI22tdMAsRavJRRTlnWC1v2cp15iZNWomYHwpOdUacvzWwRrEP7YGwuxwB4hdqv
0rhZp16JqsOw0nX7/v2P9+qaTMurmq7rpoDaaI5ZErqe92aZck2UnWWjZt+mKG95O8/onRT6RYzo
OrH0hfTmGZby6q1/WXa2u37rxrYSZhiPQ6z0EPsir7hqZAGGWqCLDeE1/Km6gqhTYK6bpcsyHZNX
q2uIZRjYB00TMzNuhGS+QuPbugheoZ5nqNq+HvorJpnRC5Q2uXFwpfTJSh7DHzAn74dq3FladYFC
INzehG5Kc1l7S6b87KfQTYg5hKmieTN/Ko5jDvOujGjC17bMUDT3N6ak7yuQvKtoPBT9hQK9w+pZ
rW+M9rauHxoNpGOc7TKR3LSWOIU7KVAuE+3D+6fkGRX3asfw4BoO3NDE3K7Z/uDB0Y7Hnb6U9iXJ
PqXE/Qih7CBPXqMcxdDazjX1tWQhGqPX69Gt1kPWrWy2LJD01WB6m/F7qS4NgalTFWT+ZKql2zyU
Svgxd8mNFPcmOr4y3JOocbvtRjaHXTt+9HJ1DQHvZabaR6FZDxzqO2S4TkjIAcpNoTC1Q8NBxWQ/
qOlRN60P6uVQt2hRxMclbOe5L6vJqqKQPyDdOj9vVsHUXTomslPG0sas6nVkgd+1vU0JJGbaJTNS
T5q+dKCmnHC+NTrBmKKTgk4BGD//1VoCevIGyIIdr7QnMZ3rOHHvGR7ZNFW4LrP0iET4xqv8Q2NW
F0oxXiG4ftJs92O4dLbPbYBhkrZCn2YLfUqdXzwJvPUoxLejgzDcHmmTHeqRd4gMXqKI9y0IniJ3
JbHuwqF9FaFg2wzE/BRDxzUh8/Fy1UTWotIeUYlHYXTN/IyWuw/o9yKbWl+7XudIgb9SpHbrV/UC
m99Z+4Y6B0GANiWJ8zZDG7cSmC17dPTR/9w2/WU1PIwhrZIB62LaFwg+geS6QAV1Mz0B0lcLTvn8
EyimZVgk0UTLM1dZGAgfmL47OihTX5pWvc6SYSepwR1aHBeI4qj9ZalQVGf16Hqwpc8Lm3/u8Jkq
5kxGq5jKzOyTx4E/CZKxPnIo+/pi+KiW8b6GcQtl5I2Z9FdwwV6j3+P0abNus/wIRGxVpOXSlzh3
CExhk3zY0AIZ86OnQ9ushNQeHN31dlrjHwQm1YQhBxH7OylzjxXVEdtPjn3pLe3B1OyZX0CMj8Kd
RxRBNWcXEKh+J1CvxWqiaY3KICS3a01vHRWESJQPju2WF8JsNqrpbnrlEn6+i3CRT/Xc3TNtTRf4
Fc3S5kfRQkdUhixpdMLO33RJsMktFfmT2NGMYafwJJYKyGJp8ncK+uavTiqoUg7TbRidp/DqF9sj
p4iZ2ZB5O0XqbqaYVAWwXCbxfspFOilYCAxn0ELCfe66xVUnLWQ+9s+62S/r+aHiq7GkEYR69Tqo
VqWe7E00zlN3KyQLxWnE2MQuVfYdssr4tyNjtw9SlN1o+dKjnIvoLIEcBB8eozfPTlPNr0RmK6PT
65SV7ASRi5sqV09W5d0leXUtdz1ynA/wAh4HN7xYuHfnzhxs67aKw+F/51hO9FAkxuCN0UkQaKSY
vNMM/cJKvo1ZgpBO/83To6NbggpIRqSOpKchbL8i5LvwFGduHVffItPXLLIha3rKXz4HiphNPwpG
IqXCodPjiKngViROhJBMpcaOSaiJ8vEulZOFuP0Zrz47eS+WnhmeEsXuakgIX2up3UwhLQp6G99o
doZ7oyfaCVm6QwvhHVLOh7L/mtfNQ20PO7SFTtDD3+vKYtXgzA1kK6jZUj82Zezxy81Acy315C76
K0Hqw0NlR/uy1E+I0znoet5XiXFCe+JgRvUadbKL0YxA4Utbd4jgNW92+hjepgrP1pLbd4vB+LmP
ZZkUU0xUjVX4TV8+XyiF7Yi8zOhURbcdLIFcdexwkJzI9n8a3sZobwK128IstmQgz65ssSTgd4r3
c7ptb9A8Ly1TDmvp3xnQkUe1u1Wk6jIajINpoyRr1uufCFF8e/98nosaYQq0+Sy6OZX7Z6+s+oER
6LE+QDJGdkeTvvTbbZd3W0+E6z409pIIbwX+WyCGUyGm7bXX1dBtPD3cB/KUxP/MC1TH1frr2Ep3
DE80wwqQ9lKmMj3H7DBT4MZ5yPRLpw7Cy08j2R0Zb4OgXVKutLIcEVGNVnKhPNpy9AU0agBKj8WV
4aGj4Kqb1Jz7pfN75vgKpH9VS1UsdXKlL59hrFAEjnXCqFpnP+Rk30fBLXzLCNU2e4teqOuqh9QK
lsLXs+/OneG1ZaR/5p5bYeYlyVGbc4oAXmTf2MpPoLcPsa1SSEIUQht2lCnXYyGt7MGd1F6WYocz
tpSS2hQ+2gTvr/y3VlWdK/ycS1p626KJ98jB3qLZdoyp3w/dpar7+BId9Vdtn5JnDH1wJ3nNgklX
zz4GrRcqsbSTLX2qivxiTNVsVHxkqnAohbVGhGhlKGIDQy5sDr5Ao2QcPpiFjB4U9yf0nirNQ7SD
uay8vbSU8BGR8Z2CNEUQFE7uH2LZ/i6ltYxanYR212CvhmIp+Jy8+6tjS8BFqZhiqToP/kA5Bmmk
yRwXzbsv7O5YCbERddHQyjG+G9FwksYPYTRN6/iBDdhu53vjOtKTy1C7ihcH/8/5BIF8GBrx1KlI
QmY+IRRRgHgCR0mBi6Yrh5VlJIgdMPnVKmhi1VLx5DXNpZJqp8RGLhNt50cf/JcRk73G+qlOPepA
1e+ccE6XzgVXdGKl2YdFZYWU0fMIzQIXVRIUhVA0j/YokGzRWdlaBbceRdUV6pq3aQycyIv2npz8
fN8YnoudKDcIbLCNFxDzGlCUyd1QoOPq+EWyL7TkaGn5jZnaD4bbbhmIGvVkNUrtVWvnT2Fk3YfV
eLQj7SJuvc+9WLJ5U2IyPzsqhX1yB9qm+twbxeiCqXaE9zGD8gZ1k00yQitSm2sV3cbJ3KAavOAO
zi1Js5d0hf0maJl5g7qCUx+52sHpdIrlpuxMVdsEHZRQ2QGgXPNES5/+TJAoNN1g3y2VOPmZXuCX
O10iWK8h24UDUhCr8+WN0kM8Xfu7KidP98prFPJuPZDRaNcnq8rylq7odOTn24yaui2ExXQS7YyX
RqWwrFGpSx6gSi1UuyPvU1+0a2XKluHRR/9lrxvBbUYnELYraoJM7PaTwply2395//yd8y+0hSwm
USm4vrqcWaagVdJLiLbG6zy3nUJuL1Mzvh2tK3vYo57mUFT6jSAdAUtUxHUSs+mrv3x9NVAHCe79
wQmIv2ykqRQktKV1utIK86eF0qggDpJR+UMtcff++561RoaMbBIZi20Yr1JzG8SEAejYCa3I8X52
wrrP6vayqrtLhHf2YGj3Jp0SOiZEYqi21cW1X+v7DBB3r1mXuXSz8EDnDqMh4AIij9J4qJmH92yj
TDtboZTehge59e9GtbrWVW/Xx+U13H/XaW6DvU4uUjXaK8G4gCN/fQBIE+kkTU1DwzTnSOUw7OQ+
99iPDLkij3OATJLw3Hu38788RbK7CvL9whu/ji1YcgJyKLA426/eeBLnyYZQHZw6q55U+phoO17Y
qXFZDhqJ2kHk3la1JAbhNRRb4ZZWF2Pfc4+gc/twkqpGx3Rm/C1KQI2L2AyFCW0/WV6t/9TBrziV
yeKMgjP73uvRdqRArYuPIQJyC5vwOq6YchJDVwGoEONoM684eloZWzl1CKpxuynYNRHC+rOuG+2n
DE3PYdc6pPn3Ar3ohPY8aq2r9x/idZ1AlYlqBG0jE0M0r9GlKNyOMpS8Tpsk+wjxoMyLbgPQoFU+
bCrM8PvLTZv60uqpMkEhXo4yO+H0dBR/MbsNJPMVoTYTC7yu1ccOWuionxsrRK3+d0vNiWJaOfP8
MmcpFRU8ND42YX5Tp/CBim7JmJ37kDZElMIk2CKdmd3fTNMTUakspbgNx7a8tQZz25bokKUF3oOS
iLyWK/QTPXqhoZp5TiYew9K4kjz38f0NPneXbcEOU/wQaA3M7CrVhIS40KR5FGTH1IZof7QefEs9
+Xd5+2h63kaOFmt8Z64SwZNMlZdkjprn9PNfvmqVVfBEI+bgVEG3BSS9jzQPSSvpWOjtZmzcbVkH
+1b6lHN8mdBaI/L74f3Xfh1BYEpojhi0tLGj8/HijCxdYaa4d5qN0We7kJjRjz536qca92UNi298
5oureG3iNWqrICDEyzfWq6IM0iLooWpKnNT0D2bm3ushlbYfPi0NSde2g5luEdx6KA0rWGnpnYpw
8fsvfeZb89bkI7wwrbR568WsWgMSTKlzzELayBpYp7a71OPQUXJ/VaFbJobgC721vzXeNJX6VAym
Yk2dKIKneTDPQEiNjFvROYJyiEafsMjFumTgOq3SlVEvDYOce0vqIvgIdhwauNnhajPbHSAM75zB
ip2AhNP0/U1jINqmcJKSy4yerVJESx7qtU8GZYiyGn5Zsyklzu70mOaUKMKkc1p6Rk3/gPI0UsHR
jmAtNVeyzPiQfJdCgqdWv2EkVfJe2bIpO9jGvF5lm4leVyiWOkZAtK3Gxw7Guqbx17ofLbS/z22u
wAxP2AHys3lfMVUr5PoSF6RXGq4zdHBR6Doxg3hRjf02zNyN3xn7xl+aXJtNG/55hoQqW5wjm7ec
1xZKOw2VzEasw9Z/uK3JJkbbomCcyM8eA5oBmfmkBa0Tm97OT+z7TgHPolgP79+fc0YDxMRks2hM
vApCxqIKPD1TO8eL/Z2fgSMGVB5YNfOx7Xq0pU1tLBVVzu63DqRhurHTnX1pN9RQL/o04b0ZE3Q8
erO5qNZRcxvqniNMmpOak8fNgieccaX9uds4eE2nQm9xtGZXqDN8dCc0rXMUO3Gs1g1WnlLt0Q90
ImkXTbX5KF97ng3DGRFAoFYXf3+jDSJMYj6OmDrnOGtaszIilY0e3HYvr3Pc0gDHRFp7jnHZd9rC
3T0T0wAbMW0iK7AVr+ziiGZOXVoNBqpg6N9v1shonkz5g59QlKHh8v7LvYb+YA8Nwd4auD6a/rNA
0hC+JTdC5rr2w84qzH3xQxmNJ2q4zdBvB0YYC4Q9DXXB0786vfZ0XwXVfdtG3/fVpgYZbasMxFHJ
UHARGJDHdeSK9aXhTRAgtLHlpYB1snkvorfnJS3dUtlbnYTx5ekVnQc5QTHIDrCIfKUm5U7K+ks7
i68Segy5ZRzdYiydAno1IHdLUJlnlp358lhD8vap24Tvebm8XASyb3SUByQZATs1/FJc2XZdrgqc
8To3kp9DX31FevXGsnZRIn1y5eg70strU4tVSpTiMoj7T/CaLbjh5/Ts1XMRethgK0G8zcsXlWRE
HXYEDI9qf/dj6V5qdkNT72Eek9e6VFrrXq0HRwlyY2VbGbIda4hIr1MTGeBPgMbt+GPcxker829V
W/5mym6CKEZ9Ck1tH9DCc2U83WhrLXPg+kELx53vmoc08Tb4y6X+zavLwzdmPo6PTB1GUeyZhWq8
EKnsGtBCFXbrJgI1kowO+uzbXo4dkXdLtun8euZUfZvCqXkaBrm6MchyKTthrZ+KstsG41Pm30/d
8qlJmirVhdb2V2n8EAfhpoc0CsE2p0TQOe69B8OwPsaGshDhvK7ITZsAypTohnamPB8D8YKhMpue
TYhglUet1t6qYXLk6S8DpMrUbld7zVbPtIPhaieU8Pqi2ShgLNcLpuVVmDk9h0YDn+QcSOPccEst
yu61S/M8Z6hK6VTEtpOT61ZfMaYbtxic0WgvbRF8qRrrQ1uBtIllp0gWzPcze9v8gINhmChgddAc
83uv1U3bKWLCcmoxkqkjmujhUQzbXPbSlap4H5rOu2Nw/1AjZZvk0m1u4LcpxLtDu6l7+jQkIE0u
O0yP3LVk/ShP33XecHoKR/dDKWijtNZCZPOs+Tl76An7gI9l+16jT1CwyXMpYO+oIyBd2/YrEYgP
vh58KhGp9osoXXumRsOPJu3aoDMehHa+Enp14RPT1xKwgN46aowGCH5YZs3XuOkDJ2bioBxR+HVj
6cZucZ5U1Rc++2TIZo9OXYLKBJcCaOe8MOBpOerCMQ1B3Upg7be+mMpGUvKTqI2VVkdfslS9yLts
bffJGhHmh1JfxO68fgRTBr47QQcoT5BgvLS1QwElqZlZU31O+qDWOOykR6C+vEi67msVW6smOnba
sU8D6FdpG/pLBdrXvoa4jDIB5lShCj2PEI1WlbREo0MYDPq9BdpuTI/C7a6i7pOFmHqVEav2jh4a
39/f/NdulXW5/ARoynTYZz6u9s0KATle3Ff1U1XTifSlY2R8rYVHIpk42rAIQT37qoCyKMFqxmuY
St1FRZvqIQ0+X/1Wq/3RKuRb3U1vGPX5gtQzRILXndD3g6EsKaS8tr6myprodvMf6hezEpTeixTN
76F3CvI3F2bbuhl3SigOeVuvAmBp72/ua1QU/nF6TU43PkbMXbjr5e4AFHF0VM/9XuMqdblaZ0VU
rGMoDNbgpJtGvQj96FbrcNp1/Z3c+2nhIc7u9wRWMU2TkzU/20XIeLCV2IOT9yhuuOamcOPjUNt3
4uT6zaaK6ovsUuTR3fvrTifn5a0mNjDASlIiARI2b8oNkiIJzYVbvikx2nQxa9XcJOYTyIPt+yu9
DkmnMAQkDgLaBKSvOkoMgBWxPLWtOxfsqlkBNzHt/GuqX2fGALB1FbSSw1D/F77+l/fXPnOiZANm
Xo0YkZM1L+x7blT39ci99USM6ggt+5ooRvkpA4FTCmMh1LfP7alN8ADICUc9txISMt+SbuNRdMBU
0/RDQYU8qZpLu3ePU+eQSPLULPWlz9kIzCMtBI7w68RRS8N+VEZsROhmtHqVb6mkPjExBwLsY+4q
TpVvw6767Pfx3uglx+vdTd2Bfutb4rlbVamumWEZ1428xB57bvNtknk6W4xBKvOiRSRVaaNHHXAF
+hldV193nbqPiytBuN40S1Wwc5sPiAPfalCrICh/6SP8VhuCPqVtZ2bdBUAjsoJT7ubbzJb2YKNW
kexfFMBs3j9g52wIPWQSEHVCzNNBeLksQgS+LEucMEMPD2NQX0iwU6Bbx3ylmGZNrE996O71oKYy
NRY3ch3RPggWLvO5KwZghuiMmGi6abOXT2gJFm4t08Eo/XuReD9K71EZ/NtkCLemtoVDcROFRruq
DfXbwgac2XeKjgLrReMAOpPJd/9Sbh1C6kJViO6yHkTrrvW2Wt/veoauKvPKs7V9bPRfo9j9NEHr
3SR+zIr6Ry/XjlHbfKPx6FfhhdeJo9HfTNNAC0/3qnA2YQ6oJYGWUGwY4GaRQwbMaUxtziB4sz3C
I10b/WhxqEiq1Ne9mR+SQFqphkSLLx0A09jBQpp65hIAFtHIyentAYGceXC5VKvByBo6q4l8lZjW
9y6inc8ApdxuolFaOAhnrDqBAnUVUKYyAP3ZaSxat9c1LKzj6cYHIeqLOOqvpFB5VENloU939uSr
IE3kybwyqDBbywdP3VUKa9XKTa75xwnX6anBIU/o2xiAqUfL0WJz7ZcfQHla0VJQdu7gMX5nY9eZ
NQSr9vLghXmQwWhFKlsV+t6nqt6X+m6MOWVD4URVf1VnW422xvsn6syq0DsB4yV1p4I0v2m9ZQWW
lDM/1ifVtVCcTtxrkre1ve6yV7+4TbTuR3shezh3vZ9H62ii8N9Xh0jyKmCMRdM7PoqbjeIePV96
kNruVCaHWrlwlTsjBlqZBn+PG5BaHd4MTBy1QcAQDLvP8m901du29OklaaisjM3nPj+MqeL0nr7P
YfPzGZr4vRCUVZnGYY6DcH/eNnL1RhsljS/rxSspGi/cyn9om3aj6OVFhFjzp2aU1swyXLz/ac84
UpU6EiAzDjROZHZVO6WstTzNMOVdePA17aBRTM9H614Zm5UdRStJF6v3lzz/ZQFcWNMsDQWOWetG
MZIkKPsW1Xo1PLiyt2O9hyDV1hrQw7JmcC/Ut1rwPdL82/eXPvu2v6w8e9tekxMpN7CMIQloOH6y
6NBlxbpCXrUf5FXmLoFMzlhCqr2cImZE6fDO7UXvmYlrdLS4RdtRRWkOIqu2Ag3r0MBTaAtx9RlL
yACiBYgAUAWQyZlHDIZSCWRzQrQIsc56EHtgOnvpxmV8/P2NfD6Os1CaMqDFZKBl8SHnPaGg98Uk
dIwhlIMdjAjjmlk3lKfDcNeXQefI5XBwFXUan+uPwuzXhqQeCiGYAC3bvdLkPycWRZFn1iYacsvJ
xr/dJOMagxgE7UZuRX41M9WtUKJUDGxGqGoHAuId6POdS7mE2eAts6K/kS6rE5KIthwoYnNuJFsI
zuJ4ghPBUbwNRHIc5fQx7NJHpTz2Bo1ZHx3uj2NPUvX+tzh3qOk24wxIpWgMzty9akFBn/kBIacp
nsvQPWYjGAEzGMUmkJD/Zs7q/SXPOQTB/gLF1CmPzIlg29HSO9RABkdru5U6AInJ0dSmDzs89n1O
wWTcJwxrvr/oufeEYoQmiq5Q6p3XBbzCLwYBaMXRPIiTrXgf6fl1rMlOqrprq+mvTD7w+0ueNVUT
UIkqkKG/LmGVBRQjBewOTh2BioZvwqTOIjUUY/pPigeZRcionVlykJdI3c9tMeAscL/U2Ul0Zl91
TJvQ00e7x0xFu0lLfBBTe0xf+Tr6YuHnsYASUCx0NM4ZEHoozMtBK0CxcW4f86o1Q1hCnDYPDlPh
l3BnFWWa8xstVo4PqQOjp89Di/O6Rz82YRNrLNVlYJtBVKViXHnUWtTKXbD6Z7eShcj4GZEEcfgy
aIrLrgv7gQsyQQVk5kbzprucUsNBhjXQ0vl63udBW4pLzwWLKlngf687C9a8PJHHWCJL0MJjnH2R
jHo1yNZKC68HnWuTAC1NLwfGfZPraf7w/aN79rZoVM9l4FWvp8/qUJNDS6ZAXbTJ0Q67TVXbxyjM
jn5zp440Fui0vr/i+csC+GOaNDsDS2jbyB3bBu/aDkx15kqwkyIPToryOu68C9/ULpjQ31Ru+qjl
vxUuTtRHDHCTB2CVXn7kEf5jyWxLqoYdM9ThNvONXZ6Ou+giseJ1k3er8MSg6UKu9XqMYjrGdGsA
DjPn9KpQrElx2/gpCLJcU2HFJhsdRnPcuFrqaMVJchF/VBv1JBL1m6Bb4fnNRR8nztS5GJq0XFUD
oshdfOp6HwXdKlyRvJTr3NRR/FDciXJmITc7dy6YS6KwyrFg5mW2T35RDGrM4JFjmuMu9+SdGBOn
HbtdUKY3wnRUdWkQ8+yKdA0nXLVJo3Z+DUCzIzWh9qg+QEU2upuUafqaSEC0jzqLp8HS2MK5qIuK
uc2HodmOw3h5Fiqtr1zfqLCdTF7qpXylVIljDuaDHyh7d/EQnH1BCFlkUF+gCOc9IkvXxq7TO2rh
gTg0dXNhl+kRTeprsRNptPGMYiHOO/t+3DDWojVGrvLy/cp6tM0g5v1K+1S69lpNYIOCnCEdr+Nx
CSR5znoSUMJvMrHevILoU00OGQXiwPg+84tKfVFix0LjqapUoDjXcmJuhbLkeM8tOh3OqdFNA2nu
HVy3hg2qKfmCgrF01bvzy8CRI3mluPImS+1VUqq3EmNI75uws8tSvuMr0vbAiL3cWOHSdqx8lk2G
YBMU0a0E5MXvht00JZ9G8SODJUbiLpjqs44CKBumhF4LTb6Z2x2H0BORwrJBo67z/8fZme22jUTr
+okIcB5uKUqyZMeJHcdJfEN0Js7zzKc/X6lx9rYpHvOk0ehGAwFSIlm1ag3/0Ozj4Ec6f1ZUGIOw
1CEvMvXoUwubrnrXjv8hrXJIqHSd5gn1/eKZ8ypP4lzmIi5/otJ5GPSAUODQNAY7iTtVPm6x8tde
sgMohFE9o92reXOZpbra6j5PC+i2lsg14huaOx8qWTtn0pcxsdzR+E/pOb0hzLXEvjKX2SPwDXjQ
AbBMZWpPsQrFBZRxVkABDVMPI71TnKYviv07w+T9/U11DbUSmfKrpcVxftUtTLKmlaaeNzzDB0om
t+GoYpodEmlTK+Frm3sdnRzyIC04JVKwj6HebfwGkeMs6zUGEaC9GPsYV4JRttGrchBqPL48s4x2
NvzsRLltvaBO6Q5ktvUXlNg+SZvs69W0gI64oB8JqaplUjnpdQtNDGRoYd3jtYm6yfhcd/LXqq5O
ADLOOZBgp3B6l/D5deOxRaS/emww9UwTtTVkUKmQGMwB0I/J/5xP+SfBLhKpXyD7X5TyK/Pcj3G4
87Vf4xztOJ6/pqiBj7ClYLpyRRCpBfbq0kNbZidTExqJ36ITrxqMBRomJRm6doF/UznpLmJGX1Zb
GKyVXJ4lSYnEsAvqpPhJr3ad7KhVBXaFBJt8Y0z8O6fL3fY+zpubjZcsrpvFS6YbCYVEjIDkK6GF
NMBKKqvp1MkWVFE/pfjH0L6R3BnJk0Aqj/hPeCbiBmkX/4ezxdrgRMQgiKbd4qqPHAlyVqnwlLq/
qzLjDPTMHdvzUMq/x9F+cqZfRRScUjt8BC310Pblwbd/vP8CVt80TRCBihIaJ4vz7WCXNdPlAnyt
hN8Q1HHSD0Wf3OuS9uf9hVZ3kRiaoquhczcu7ok2sxVpNIlhhe73rkRDVsYCx1WmxGvamBaL1bua
CYDw/WWXAVvAIER6w38F1np5K6a1otr+pPbIhchH0d3wTXAvab/XLQwJlPg4Idwkk2K9v+zVtfjv
uhZTeQtZpyuRokw2OluPZdQi2miPR/gONapdUEWuXgGEMpHXqZ6kYwOsP4IkHTZbZtuXzfN6Y4sf
gAAqGwzoJtfzYnPV8gAvstd6z8yAcxf3RYBQkxTtEtSijPjJPOVV4ioVCK2EiK4krp0+mKAI3n8P
y69++RX8AtCbbLCrVlsdYXlnR4hmVOawl0AJp1wRtdycmmY4KZVxqOi8vL/kVcy+rAkxxjYppaio
Fk8+aHHjFLXde3ESnQVmdTKwCQxuGezsUvnGjr/wXVxr0/h0batxP9PG4hjJcDneBq15qpkaqrzx
ESELbQ73c0vFqCnYC/n3QszPRoSKWun4/vMuT/DlcWFesclNmmhLS8TBr4LcArHpqbVxFnKGXd58
bJsfYadujTXEEyz3FI0ImJ2sdN1iUeOo0Kp0QvVFzTxH8d24K4/ILjwJymmh/ioG+TZLUG3S64/a
0Nwl1WbvdhmvxdNeiP8Ke5tIsnjJUpvUtTYNg5f/CpLhRixcq2Rdivykdp/V0mwwsPighc/vv+Sr
POiyLi1KQC7oANMPf/tx2aZ6lNeggoMkcOMkc4e0YnKW3snt9zl2jowLdjICjgYDbbPu97RKd9QH
G1fG2hajMvyfX7GI1olq92GsNsOFVH9hM1TzsUiGU1HEHt61F9E+AZ3bePrVt057glSQXPsqeCdw
vkttrAdPRM8EIKrQDatHHdxNeyiy5JYZlxtK41FO841Nt/LIGhNLOntMIa57I3IpNUNiANo05NGt
W5Qxo52LmSaeK09GjD2KttULEi9xsctZUeC4gHABYlskH7OFZYxihIOXToCqZv3D0FFTSfvZcvZW
tBWuVldDYQjtaYGZWxbgHcmf5JdMHYQoItbk9EjR7MjvKvm5dLbIq6svEzSoRmcNdNpyyNJFahkG
AaGxU7uTKGGqNtiPVrQDFYD8J3KnfvXNTv9WjZHDQzpH4m4THYXO9tvDoxQ2M7xK4hYAoZsoxqkp
FD7clnvfWuQHUCEaz2BlEEtaDOdiSWmtWTZ7T0+Cw4WWgYJOhclGElOYGkC1jHZXSxKPLG3cOqtv
FpkmnSH+Cs/In2KcWxLn3+Dvdy9CICotsjs4axkPm9jwCLDwef9crtyuTDC45RH2oH+3nLtKToDQ
dY8Kl2C9w0s+t9GTZXYneE0CO4sJ40b8WcsqhCQadT5qfXCbFu3ojGy28Otk8Fqt3xtY5wl8VhUV
n+LxrtWPZagchahnxE1vJYiXk2C4xU1eWRsTq9Unf/U7FtfAaIdRQi/wX9ZEnn/TxudQCQ5x+zzm
3hBvjn21tZhwGSsYSD1c9QGxpidRNzmlRjzeij5gD3BAQLmTnaQYnwop3LVhdox1cKXIUvl1+iUx
1a23v3L/Audm7ixkDq6RY305BAZckd5r4+iYG/3et41dmJt7tZC82chdP5b2Edk1wsUVRKTuP2TT
/AD4RwB7ZZty8O1BJqWFN9OTzlmwRAJpQICD4rvZycrXCMnYlBw+t7eix9rRElB64DiiobaMHnYZ
6FU+47yrKe1OFIQhFYN9nDRWzwAPf0iGeSOnuhoRi4iFQDYYKQN1SjLJtw86q1Ujxz23DuPJT1NB
LVbfVLGKgvrg+v3TWH+mnb9L0cLD8xsVPlc2xyOaEPvQsnEG+2DXswdJaWPXX1GxLj8LhirZNDBY
8GNvf5adZeAiI6P3csy0QvtUqR+7+Fbve7csoa5S0cgvgtEoNJH+PtRo/7vykg+Nmr+SmhHJrZia
CpJ7Ffz2MZFSXwIafFK9GWlWUg4+AKNvhxm9cXULh7kSIfsyUr9E+o023ArdsW6gfBr2Ths++tNX
tF7cLtuiT67dx/SadCGXZAq20NtXrKdBNNRZj659B4IbSS0B8ohIqWq/fVSSLVfd1eVMHYUmTrSo
k94uh/HMqA5j29NQNHaa1O0KZNcc9cHIU7fstvrhq6tB+TXAd5JHL7HLSVBneLPzcFkcHqUWPTJD
PaM/BZqX5ENxHt/fNGsnV+xVMLTiP8twYU1VoU4ZmybvmT5DvBWzjKn9DmHAleBNBAbqguVW/331
lAD+F2GKIEncePtO466pJWNQerBeh0B78hE+CX85oUGZK+25lVDYO8r6cWycDWjBagJiML+DbAOt
+mregDtujQId53OQ6bsr+k3sowdHt2GO/TvtZWxqT2/1XWVviQis3Iek5fTLAHXCXpQXmQ/5ja7l
DUqAgZq7iSHtJYRhG7kC4KC4baOfBQPg/Y+7spf4pjTBKQmExLa4Ml/16OyqjWx8jXrPUKpdB3NI
reN92N4lkun5+tbdt7KVQCVz84IvA7S6DMh5oI9Nmxudl0sM4UKA4SK9iM2d0MnSjgzLdp2Sbjzi
6qLo2lBwoatCkv72Ea0uySYHtJf3wbLavRrRLEHZKKCUr0eUCaXq8Ov9d7q2gRiJXWYZDOToJLxd
sbb6eSSz6cEUnXrzh8DghlwlWlggxvUUy0+dNRxBe/2XZQF7MUYB+H8VbLGn6bUx4MTIPRGIKbgA
NfhDejfGX6X0lmEVFo7DrWX+dW+fGw29RwZIig1X6Erf1IntVmptIpKizp7Qza59Tx36I+2D0xTf
2ZiuON/bHr+cZAv9vxYnqDuE7D23vHwVe1GOtudc5vMK5RqRzPaJQVny1ZGyPQx7uGkjleZTDIoQ
ddKN3H3t+NBIoR1qqYC9lkhNqdVGtdYTQnGd7BUtP3PD3iKm3KtAZJItkZ7VjUX31YbnIJiSy2vN
TgInHsOS+gRGcRk4nh0AoYYRpcwf4+QXTAslmo7zsMlvXg5vxAdmYm+JG8cQfOO3O9qY+iGA4wsb
v5D2ToDbxiycNKIz0AaXmb3Q8xZCgCJIWai4/YedDQYXHBTgK55/cRfQsxhNqa7Z2Rq+Ntx40QDi
iwTeCL+CMUFyz0AxMthDltyClIjosOgj6K+XXiTLWFrzwoGkekIoNKzbnWN/H7rCNRpkldvqPMon
E5SdXRw6Mhytu9Xh7G08vshWrn8Ds2gNmOy1iPiE6Wql67j0ZMhRmUgEFFJ+7KODjoi2HkXgerww
OwuEiRmbZ7Oyv3SFf7KLrUHtWiQVQtqofgj/rWUOr8DH6ku96Lw07h9wYjrY1I3jdGM7807IN0cV
phNSufX4K0kkOHc6AdDr6dotC+RR05I0d9oOKUD1jIGV3MH7/VM0uac7mK1w7OWwPc3JVhhfKdTY
6jT/DSFcQOvj7aYH2pSAU+s6L+6Mm1aDyQCBtDI/B4F5E0Vuy57/B0Ow3dikN5m81RFeO+xvll/s
PK0tlCo2sdWZEuMsl4Cj4XUIpzu5PjjDx6njEusatwK19vf7jZXFJEn0h6GCv33wpHSscmhomEUA
D8ocsicX5Qx5o8KqHpJsgk6rJB0Are2j8mn4nEkP0rzFChchZbHpYVNQtZGdMPS58LNfZSZp1Edz
HfudN8b/2PafEH+wLKMhsRldxHu8WkgVEul0YRgiLt6zHQ1y4khj50l8ZiEO7/vRuUGgSbVCVxwq
g2O28YbXtpYCe0kFu8xpWqKypbyWyUji3nPKcG+MhiukZSAF3PST/TR8G3cWfsu5js96fEP+9nlj
+ZUTheSKRh1OzYKt9SKc2wnavmnKQU6kYY/eezA5j0XRwHDGcS1GH9qu+R9Jm3aDubn4ShQB4EK2
AMGBsnxZT9QIq6VJz+JVH34Lm/7QSfH3McofrMp5FCIWbZLv+9l3ZSn/5DvtbZY5d0qN2/is0K42
8LRob0NHr3da94ho31a4ub7T6cFBMoGMICq6q/1QBfrQ137jmXwGW99Z6JUmTXj08UvowtCddeNz
3+Yvvg/ZxbQ/Y2XEn/0s0/m+DaRnEX4ZsWwUJdeblLRZiC0xIoLbt6z5ZKje2aipjVcX3zuCwBAO
BxSJguxFtZJznCVbMWB1QbCj4FREU3JJkRgm9qijjI2QP4iU79bnvjFcgWw08gdsA4VEHcmHN7tg
7V1mwChgiYFw78YR3npAKbgfN3atfnVQRenwvz9psWsVxtmRPwyNVzY6LF3T1dWO2hf5gcpwbfyt
sqY6Ufo/BhhNmN/iEEUQQA0phnUbv+T6/AAaFs1w7gBGdleAwmRWSrNVas8oDTdGvropu12c8ysa
NFciJH2K8tT40Z4gethY+zoVE2trYFxFMcO/b4Nzm89Yjbf4vKf5R0P+1PV3KBIo9qGOFHIDxNVC
7Ap/S84WTfz62KJATS+HxBOa+lUDLwD9radzW3uOE7sWcqR1QXes5vn7j5VwDAoo5YaHjae93oas
yriO64ixw5W3GhgwU2n0rPbs6F9vtTYD6QosfNAOiXZj+LNr6dFlF/xf0sGAoIPmNDu7J5xXEBGC
cK+1W9fTCjaA9oCgsQPcAnW5hEDqsgRfzQ9qTyL5rDKayeFwsU0a++AsCh+TsC7WtYrk5jKlsb5v
vJzrA0EBA5oKmjVh6mouP7WSMakRdvAWsK6ohWdxjpEpKV7ET8mQveiVBMkZw/Xp5Is8SUC7pHxT
J+06RzaAuWI/R2AiOTcWiZKT1O2AO3ntxTJj1eapTv9B8JoBa+W2QhQ8cFtC1uc42evOd3bP+6/h
Ol6zOhFRSEUQIJbIJlXuUr9M7NoLTYBlNDZREx3re0vL3QioxPuLrcxOWA0ZcC4wIF3Ajd4ev1RO
gnKKooatX1/4GIXOJAr0mh1MxxbXLEc5Sx/qgLZGjZp2eqNY6R066lvB8Do9MiAnCpACTTlmnIvf
YRuTXhQT/MOXMJk/SfBsCyQVagtgM4qdwmlIoAgc+FEihbHQcO59ad+nDLM678/GSxGNqbcpFD9G
9I8EYhW3m8UGsHMjS/wkqDyNjjZQZLe5V4CJZumzHfy2ysQtqspNqRbLU9Ahot+5qhtvmn5cJ1Vv
f4WIJa8yxqGXuH8n6o+mu5vSBITuSz89sjM/10jq5g+1DdRTMjxJj72sbza24Up8FNQ3ABzYraBI
IQ7rq9Wn3FfmXrFKKNY4tgvB2BBnLsZoWWTsVDSdSfgOvvrl/Ve/uqrOEM9EdoqOmngnr1bNpiDO
i9YovTA6piNKO3x8IQImHH1qCI4SkrW1uTHNX8FR0G6hscWCYo61hCXZZS+BTyD22da36ib4ESVe
FJ6dfnKjukR47NdU3iTzY4LpWKdYGy967QiCBqMVwX0EE3lZnnD/GIGkldy+Nggw6pLxydBfRCIg
6sGpYXpXYnOSvgwM4icTuVehZE7R9v6rX30L7HVAf0Th6xtgADQeaXFaX4A0YojX4vvMLQzvZCfU
gwVITFyQYpCHjrxXopEZ11uN8ks3cXn44NcwSNK5ka4EomInzU0Hk16vUHQsvM4lABaAzPmnMv5o
wa43/Rtr+FkkkgtOEzXa5yRpdtl0376Y0m7QLLeKnsp0BPiy9aVWLm9SaeHvAeqXILWoI0c9SyUb
CrXnMJho5hf1ONsKY84X0tYaBbSN77FyEYgEURACyVO4it6eBUbo0lAqReUNffUxcWbGEzLQ4rS2
fqiT/nOeDcwc/72jRY6QcRM1ak65Me6lxLrLiomkyqdrMihbP20lYbyQm3mHlBZUFW9/Wm63pZyN
auXV2nwcBtwkOaOi8S1FNEyLwNVbSDi9O5hbXPIrHTPISGIIinYY8FhhQvd2aaWrrHlU54rOfuvO
T3EBga/kJqBLOyHnJgrPUReycvHOoaMhNmvcoK8XBqe8fNz4RCvvQbRpRZ4A2IH69+2PGZ0JpGVl
lt4UjPsh/Tw3o5sq6tnWp/suoLcH+iiq8jvT2CKMXvGkeA9i4oA+s1BNuKId1cWEJVRLfFat1IOP
jCLkOcUJKcQAA6iBME2VMabFYsQT4B0a3TurAFczPmpmsjdJMi20qrsfUmB6Wdrf1tXg0j3aCior
9zoRRfCiSCmFLvrbN0R626gQ5UrPgezCjMvVmsENAxAB9qe2k/aTjvONVHhydN+b9WmaIMxHNELx
CI2ZGE26ttUBXcky3/wicQW9umLMaEQXfLK5YmD0OvR+sCyx03PuvJhUP4JGJQKeeFcc68l8aUg+
leK/7GNIQOAFwXNRdi/3cS3HmeZH3O5t/W0uH6TWS/oXoYHXEEnGvt2JnSy+moDiVlKKNQ55UEgb
Q9kqwda+EV0pJE7Yx0CVFkdKHvwsieWw8lo94dZ1vtQkvXGa3xfdRzxoTvIYfRW/ZOqNXRe9CByN
7ecXKwPBuQw2++Pi2CyuACiz3MUEWrLTpZHEZERDOBcJZxyB4DbaZTYsllT1mYMcEYZD9hs5XfNP
bzqRW+JMs1GlrcR5WuRUZ4ReypBlN6sj/VaGlFMtFIR7XWckbLgVVA+kbvd6onnhJk9q7fLlYkGe
jrawDgFS1CSvdmWjm6Y0a1p5cTx2rH+soNkJyO6AUVRZmzu7TNFYuBvC4mAr1Ym3uavrDbLyCsAE
DjotAJDCmK5fxdY+m2s0SJ3CK2WTAcQx7GKvcqeZUAr8rjGfahg2DAV2iUlapnd7ASAWGg9+jOlk
9KvMupPit1u3zcqJ5WcJxgmuJtdauw2zTYinASc2b0+t9YVu4xmBfXxOuA0dunt0Kdoy8sbuS6+r
F9oT8xx3O+iufSWBu2FTCgTBFWO+RilmlJK69DBB3Wltu5Os7Ngcpzq5KfR2X3aPJVCbHFevBEup
iFn7lgf5Wp3OT2A8yWbB40xbbBR1LkaS/bT0dLV36zy7EZnajEntWCEOBcfMjCTqUukQ1d29sFsu
ITK8f+2txAvanLAwydPFPEH8+au96hS0O8s8Kj25EEiU7uJLP0rNTp22MG4rR/HNUotEQyt6y7dS
lnK6r3UQfBCAGyF/7AzBPg8IiPPXv302PByYfHIMgBTSE3v7bInaWRPUzcITbTBBA1UV6YCKOOZ6
G6ft+i2KlUT8hzosgDZvV4p6Xc56yyguNhWAM8X8D7b3Toq3DtDqShfVdYo5KCfLLSOVSVK0XeHl
BJFQVc/TDO6f7rw+bDUvVqY8PJXoIDHfQjRradKZ6qWeNvlUeAPamuRjzRgcbSM9l8DRfC4NMdBl
lu8WluS+/+U2l15sS3OMkJzphsJrmvrC4J0Lmu81+Dj5H2PU3UZL3UJxdgEhY2NpsQ3fXlg8NYwW
4UuG+5axeMNVacRKX5UFjuNVc2gn2lVW5WYjcOZbK3b2in0/tMek7u8NzNAFrsmOspsso9uIk+TG
9bUSIphnCtg2dxgQ9aWTgyyBbxowaPUAa7QjutJtdidFxw5VclFR6qXkpQayKgJeVWFcvTkOEs2a
5eugmSyQatAJOE5vt3ZSpK3tdz6HaPzs0LyuJk4sN0icPOlRChSW4RD0xJJoNXRb6i1rux3/K3GV
im24BOUYoV6UGZrUXp1wgnVSYupUuomuzAHb+O7iuy4fFNQ6iZMAyzPOXzxoEjqDChoTPWvKZXa9
1JwFn6nB+JuujEgkfRSfa4VoZe8UKqIx3gATXD2uqoEHpA4TDBjK00UYmbgCIFUBxUn6YB/ykkXj
gBG+QgHw/tNedcXESggAYI8BS15btujM1OoKLTZzrzHkI9Ykn/QAbx91C6Jw1QJiGaGWAipEQWdo
2Q6RR4Z1Y8Yy48isMsxPkWnvUpSretm5E6CYCu0wLd7CPF4XlmJd+kCofOIqfnW3D01QhlVj5V4m
6WdzX5QNE+JuF5nSPiT1lmi7qzj6VGm8Q4bpPITdLRn8PlQ7nLi3puVX9574MbDmkeMEf4k+z9uN
JYXQyExJyr08+OTAEssJ1kGOiribZQ//HynW2rd9vd7i2uszCpXA8Xn45hEFTNfmeIKY8Cp/OsoJ
T81RtZrWdbL9pa4Vg7Ew2jvJXis2ttl1ksWz0/4GHQF/gF2wuPMrrSgQXCWOG7HuCjOWPGd1rY0f
lGku8C9Lb6wpvZlTqCFlr3ya+vA2ldHLL+It8dG1w2UQ02nEsu/ZGW8/Qx3XOe0obs6YirXJo72w
sQ05632hbzz2xlLLtj/Yl0lHRbdga+PS0cS7jgGU6HXHm/nAlVucLd4wCCgeif721bi+yhF3ipu6
oHeAPlyGGQwbq83zf+QJQQQ9/xwl1SOBBStb7Tm1Wnvnf0um6VsGun8OpZ1lhhv9/6sLVPwiXFnp
FAh0kr24MULFd4w558qSJWMnoEldF3+fOuvXXGCtjsXT+6FsfY8x9RCdTqEzslivC5s87vqYS0Ll
mHfRvmxRSMahDU2DfcXFMRR0udl7jvM574J9b6IvtAUfvb6oeWoEuOjegPQj3VxcHxEEHNM3SRsk
6UUwrfz60IyzK6K4jdCQiZqSn+VuYNwZI/IKyueNt3DVvkLGjeEr1CQ0f689TJskKgxsKgswyN2p
RIlkbCzfnYsYEJ5/r/sfO4Zgta95QTg/v7/2dZsXXCUSNmhVsTjjUHEeXhURKmMUqej9zGvqn7jG
0LokswctMQXDQZX6Qyy4QnJ3SCEpCYYUzRig93tBZcz7DjQY0yAOIt2vm756yQLTLYbf7//Gayzm
5TeieQd8WmzMxQwkoUE95hgCeKLFKaTEZQemIXgSqaETL+k7YeYqeLu6kWB5sxUS1vYHWuaI7gn4
qzgfb99ROheV3bS8ozH6gjWUK5qcwvotnrtDArtBRXwP9fFj4IdH2X6Q6uzw/hsQx+BNfsMLYAhE
FkmlQsTQ3v6ANkympDQsfoBW7ZhJPuhYJ2rYN72/zOqDvl5n8aLVKQrkVqxDj6GcB5SaINUMjBcG
n6ZhsmscPLIj10kJ8qLdoGzdt6ufWrQ+GIGa+FIvSYgaiIcwLHXmLIz3qn2R7jvt0KLz19qkczST
w+zXYM6umZl/H/iZdEGRhkjKa16iEKvW0HsDTz3qWuUgD+FNmhheSx6S18lG73Mlq2C+jr6yUNBk
qrA4c6hPTyYhibgeyR9Fyz6gc0KFxnHnuqedEeUbK14u6+UOsukmCegbGkDq4svO/jxZYYWVjloV
O4SF6bomO6tHmAZtxRjoq0prVcyZdQXP4sCncRKdBaQc1LMY8Uc6QuP6Rr22kmLyHv73Ry2i/6yH
BQUQ282ni9SM3a6ZnkKO9IgvzAV2iny9U20sel2fcpher7p4+1pSZsYsXkUh565hAziiHJ+/Ktm3
xJ9cOLBuPJeu3W5oDa+vSyaJRg8doyt0T5InCrbASA5U8kuuGDcmJaigC+gDprAMJnz9ubdDOC9b
mJLVGA/fBclFmv8gOhbv2az1zgwkVp6ZoQe84ByLbAwRfHJpR4FVTBBvh3ZnTaj1yBQTtbJr45MJ
pepSNsED7kP9xgD60EQ9Aqx0xRlcvB98rrzQyYY4+f/7KxffRdXbONE1SZge/sNUr5Bv1FGlS4Ce
WgQOgiGSb6hee1Knws0SmZnn8y4YQ2SG/L1vSQK8Okp/iuxW7FnBU57jjexoLWHjJ+qoVdAjZkYs
Dvary7KcoD12RpR7pbBx42XOoGXtRP1gYgIqyukIpEqXpp4ACgmvF4FgmkZOlsbJY0CUR9JG3fn/
eG1C2pIeA/PixWvL9AxnOzvJPfsLBttH3WRsAfRyIKMESSV+oDjastYfMPOS/cpL4f/NMte1GR5p
LLqCoxdU5q427isj+d7aNCsH2d+r7cbJE7/kbQyyMH9i92P4I9oCixgkl1plJaYWkWrc0V72dL04
6Nov3dmi5lzHVxZC5Bq6kyKU2hefqZLyccQFNvKsVEaWt/NkHPfCGF3MmqHBvBt8a2PzruwMIU3P
+IhWC0+3JF8asWl3TEow8TGzDxGwvUg1vT6sjkE1Ra5v+c9xqd/bUfc5qfMHh3ZImw83chXupKcp
V/D92aLzrYR80fjD4oamCCozSxKJmjfhGCYZP8limDfJ+6QMj9NcPtu9/pCO0o0pJzdpiFwTQjuK
6jZK/Y8fBp8DVf4ZqK4/0aKzt3LtlU9DOwF1Dq49cEbLSW2F5E4xaEMEXzdyQ+wCOznbKeNjW7We
ke11aWvB1S8jMK4UsXwesOdvz2zXW2MX93HkEVxg/M1uZuOwSd8Pyy8zBk0U+7Q4wmMPzqm1jL0u
2qOm0f8CQU7jI9AOSvDBGvqtXOs6p0N50EABXogSUAYugnJHKSGphhQim1Ge5Ub/Givyz7762gb5
vojbp6iqDnJWnHE+DabhN3jc7w7KSJge/EQq+P3Yu/aShHmjMHEUiIolKh4kUIPiJ+WkPLMzw/o+
k5ojG7p1MwyOw3Knlzb3YpLsTOXrlyouTrMay24TM20I7fxI4bgFDF0JbFCfENemAYPUJb2gxYdj
wjKgH4x8aNGfUhmNWaHeV6lf6wQhlzYJONtZDWi0Vd1wutP7+ZvuYEdTKPleirvTUPsfG/3UaPaz
STldy4CpJY26GvYDPc9EBe28BcBf2d7guynphVczwIDFR+17eZT7wOY3l9pdh8d9X81fJsU/DyqA
9Ej7WU3WWcm0P44ePqRVeqM9IN1529Y5w/jpV9vU6a6YhhCmm3Hc+MYrG47fBsAJIh/FzCVLeHV5
RV3bZgniCF7vK3dFpH54rGT1PgnGL5BUvmoO1CfUoPBa89QR74U4+p7pp0GufiOdvNUav+pM098T
kkQI6jI6A9329tumyGBGUoNs3Jw6X6ImfESh81kYpDXNR6vW7uQ4RUQfMT/ZfxRQq41XIf76xU10
2Vdg6oC4XiXgqpE6cl7GOCHImYcoEZJITJhVbC8YHibRHwvlnCjk1lTiw1QF1D3JXW23Pzoj3GLt
X9f+vAm6iJZB3UEBsuj40VyFQdIGyNaimoCO811vt6fGDB/jOf8k67QAnPDeDum85ZP0vPEexF9+
9R4cZkQC40oCob39DAFQKpkJBep9yENZWMQLxGmj4g6RdAcysRAzjql+ioxjrmkbH2HlqID61sEX
CleXq+k+lpuxKWVWDx+Yqi5I7+ZicJ0cI5V42g8QEZtNi/iV6pIKnj4CbHp6uvqyj0iXu5QLlOO9
kaaB0EVJcrwgMYBWg8mtHHis1kF0M9iVN5m08cAr1TWrA1ASSa6Fvc4iLen0zPzXzdXBYcW1/bKG
5WD1bt8h5ttNGJV1JlK7eFMocvWPnAmxiJz5/7QRCa7LLtHHwNOcXpNAmywCa9/Eo2Rk5uDZfvEJ
qMvDELae7Of7wK7PKt03YJ4A/o1645a5xkpx6hlcME4QEBdK3LfbjQ6OVsuSPVyATrNNipkU+zL7
kNDVDbDoANHypwmjz2pHVmo6j+2MmqnB8CZsf+elupOCdJc3asRR6PGHjZ+rtP9haOO9ENV6/2is
7U4He0IhMynkghaBXJGqbrYlB1/jmpqI6DBE8blHUCLFaBVdTyNONmLideuVl/NqxUWeAhxFq4Fd
IKOlA/Cl89axamD+tAGFi3T8r5+PuxMgB+00SMbLtp/ZmtIYZQgtxrgdFqp+LnT8MzMXjvdRMZ07
nVj8/opr2/+CLGeiTbFy5Srcxtk8KC26nUHzQ0MMqU8UrvYIemd/zl6UgLQrVT9aZXHb68Ujc7M/
7/8A8QIXwQ4wOaNhVFtwWZDFB3h1/9kSfG41R1FzLqIzudltYADescqb1CoO7y+1snsoEkFOwfgC
U7yc9GdV3szphDK4VcQ7obiAZ9S+MyUvqatPOA/U0RZqeKXGh0CLWxq5G11Cct23Tyer4xz2I2/X
gbGUMhKyqlOe2PmuD9B0RJVdCYybovgRJElLiiE9j0iz7XBucdnh7ki3dy5x8IhMjdZq5/qZbuzr
ImjdwP799y8HwR4SEdFSvRrwhfnUlSi7DJ6FtQUb5UbptQ8VrYegSc4WvfbM+WszSjG9I/2nMENR
QL0aEAe9k0mSSeQp9flIyXxXtfq5HBM38dNDqG8pQa8MMVkPaI4ovFhyySwP5RaL37wnwdCe89g6
5Gp7GtT2oKEMVUz9fXQyhi9mtityeZfia61IsjtFFN4w0Dei7tqldyFW0zkXop9L/5a2tGX0rtMR
aeYYHeriPtWemyB9GO0TlhSgU9V9pVtHR2p/YCzz9zU/2Q3Zpnlpdi6JBBhOGUFhkWEUSnwWshyz
hF9vfdKbLaLERctyeb4vetTgssi+rcWQsBz7qGiEFLGV5J+carytTX1f2/UX0eyQ7P6gOvFjrEQ3
2hie1KL/ULbBR4MbVk8ORVo8WY1/30BAa+NfpZxuoIxWojsbD7Hsf3+cvbhzgXaGee4PSOkO0T60
u4MfRaBqJRDzKPjn8UZaKa6n5buwhYMgssUk2EteZ1kU9KkqtGYyKb7gRX1L30E632g+rYVU2h1g
LhCRhTK0yGjiOi2rZkQykK7bZOnMYlrmpUAwGM++HzS2Vlp8XOQbwixuyRYFV1SwwBwTF2UDaWtj
49Wtxe5Xz7QcACcBNcFQslJfwEdHUWxQEOXVesAcdNbg5E8ot77/cCtjUJwrRKNKlN/w7hbBW89K
JpMJ2m0CvyI6eIUa7wylO8Sqc6zgENh/xumiL5lPgGi4m6stmZfVHUN/REjx0t5c6iINETmbEyPH
JCJwACR9VLr9tpvU2jkA0Po/yyx2TNcVeYv3Mgx1+s5d+LtLnsFD0UM9RJvDpJU8V2iLQC1FnRRA
9eLM1VkQ9q2FXo6YcQgwvsXQKK2kg6R9aNuJea6P6Mjf66Fy15A0Im2iwKe94k45HRoDY49qTZT1
tzrmseJtdlN3q0X5ixS1nhPkO6nXz2pvP21spJXXC3Sc+AdQgn+WWQAUeL/2I5NHFqIScAkYUgqK
a59il9l9QSfpMS7/1En60DjD18zSO2g67hCNvyVpuqUj9RzqybdQtTdqn5VPQZpJd0lA4ZDrF8f7
Ve6FzrVV5SMFd8qALXemB1u6S5FdqGLjCdttK/bdpuo37p7rLS3A06TUCnIT1NeLhC/xO7owMSJU
qtMfdOtZJdZP+d/PDRkmwVajLoSxho7J20czYnn0JV3vgDs+dsOj0yI7KH9N9I0J3vWXZRmQsOwn
Ub8u2/yTpIH2VZXOA5HgNlLtlsVPRrHl+KEqtx5pZVQl2oDEHFOUqYDa3j5TYSvlYM8VKtlTfC+n
Nflhdzc6PqKGvzqLxlnhuG30rALceH8DX4d5FqZzjzgArVoUy94unGtWNfo9gkBd6bumBMxqdlw9
PaSb7cWV9ylcyR1SE5ZRljP9Xs7VoFcRIymUUzz6AAK/NcUDg7E6yzb24fWNglkPkqjAA8XYb4nF
rYscbPjsUGMnDmyfX1qGUfYguXZ3E2UVtllbSitrC+IGjsACnRWgJYvTRoNdbeaEBcfkxQ4+jub3
IPQgKgp/m/j5/S/2fzg7rx25kWVdPxEBenPLYpnuau+k7htCmh7Re8+nP1/23gdLxSo0sfbFDCBo
MFlMF5ERv7m0V1TEifmsL/qVvIDIac6sY/xkt2gU//yo/Uen+8za6yTZVbinIsnWvX8/4PlVwoak
asGNDikEGc7TLRJKKak3YChPrz6j8alDqkrGK8A/+Dm88PBP468kORd2iiAaiIOgiYeV+EF/3V2x
0bdpZgZINcUNnXmEzUeBVfL32nwFG/X7r7uQCqC9gC4/VVpLJ2leHL1qkpyyrJH+UvA1zp1kn5sR
Uur1wcx41MU7f6Tibhjb2bCPWdTdjbe9/vB/+Q0QrsnqBJp1ede0mWxnaoCMTBg9De1NP/r7MJP3
VuTvDTVzZyfZyaW1k6fkWLv0cNQ1gMSFawDKJX1CUaVCiWCxgXWJOmQdx51X57lbpb/b8i2snmZ6
mt9/6aWlFZuJOMHriF7Z6dLmeq0plT+jPFXbm6DJrmrtVTGTXZYXu6J5/n6wCw8UoIssKsgW6o9n
MDN/zKPRyDQUampro0IVDJTH0R/duXk0q4ds1lDYfi9sihLBO8zjfM62Qz5sVfsflRUYDoPzrqvR
yo375Vl9+lRABpPbVkgtcKSWlaA6Sgwz1yPiV3yd94qrBA8QJbCDeBn8t0a9Aaripho69oe+fZ2H
j0DaddVPv7jFZq2TH8vu8a0vMnccd2a2l8vW1aI7fVp93Z13DJg8ggPKRoIKv0zmksHIuwRPOm80
PpVieIIdssuCTzuxjr4zIofaHGfIypL9NlEw/H7lLtynJ2MvtskQTE2pTMSKNBdd03Zv9Q1t9Fel
LXcjhJQgXQOpXB4RaVSqSPSxlzQ035rLqvPpXGP06tY0tSgzuFGBvG1/YzRYvxfyyj64PCJgX9RH
kOha5v9ardu9A3/V08Nhzz6cu1fMb/c9Os4Z6h/++O/3c3rhGmdO/zPe4p6b4rhuzBoVtDnlQuu1
DZ53IAln5KLjbfEZ0oAY81/fj3kpVlH1xgcU9SGFTGpxlbfk5jOMXaKSiu2Z9jsrtSvZTzZG/Y+k
abvB3BryDMZFPawMfGn3auJFIHQ0Bdz39KLRUxgKEmKWnkqmK4N0GksZhtifdAAcUKKHlfb0pblJ
Uwszz7UizKW11b7KnuJxdwZtU5u0ialmM3oZu2b6liuvofMDtG2b3sXa2t69UPziRqHuCfcFXSXA
Hqcfm9e9beVq3nl9ee8gWTJQg2iUj1DbpsVVNu79nI81w43a/6xpNuy15G7SrlZm/NL+Yq2Rv0c3
lDx2MeNDosUyBJTOs8aHWlU2URNhkAwt7y1RfRy7dE8un0wTTe7eTX1Z/CCIQgrqaKVrHuyudgOI
fNm0su0vRTYU0ui88NtoEC/mJsU2NfBLsqVIeREPoCTuaKkrwGrXlNEv1P1YBozR4P/w5FKWNSAl
lIK8p9OKEe0/0R/BJkARPE4gkFL0p69YtF4mP43Dyhv0QiVajAtbmEc+Fd6vMPhXvuREahONAcE7
7DddgQ0nlwdEp4M6XOXmdffe/WMAsyv2kvxBJbSIdqRTzosD0EC+Dk1v7el5zqYF1kDAALFFlk++
r59uRwnSkITOaOep2XEMPOSlu2LGfSC8SXP5EFkPKtSoxvltOvOuh+Wc2scGaTYfi0BEScudvYq2
ECOehVxqlAoUVl7Ey7dHy/tKR1yI9Eb0lgftxhyrm5F7EFe3xs3j7EqW7wLltQYnExuZG0vZdZqm
rjk7K5HtYrrJ3hDvViRP0E8+nZwmVM2UJwuTE6A4GTSeHAz04Z6SMHPzonGxavYMKdnYxKBOqV3t
ugxWjsRZEkaVEj1jgpwQvOXVefoT8FunMZRNrWfrOrgHxs05inqykekQrLyiz79XDIaYE7UITiFu
J6eDTUHbBBV6Y14eehJFNOWH0/xb+dfO5CrptgGbFroW1tA6rTB5ZbK/YujJui8G104HVzGXDzAh
4UuV6y56fLESVxC8a28In2frdg43lGw3NbMt7VAgiOTbwd6Wqaulj7K9mQ+TGuM1+97Gw8YKXEvl
geWjW1ts8t9qEm4iO4bhqBwgd+zU8KGc76v2JXEeOzl1Ox3t5kp1++JF1jIXp44NJs6bPEw32lxu
lOlRybaBtU3td72T3YpU20ADcdDcAKs57AQq1wx3EL6D/hMjK9dILJSfUONxu5je4aHN7hvQQd9f
4md3OPPF5SUI5zCRzsoQuApkUpS3LZYWr4IJJVSC88kDS0CrHG0ILpDM3H4/5nmbErIxMZpGPckJ
jIPFDkklqYtjCTlAUaEUaH8hugRCwy3Bb1IvK5KPGDGTKXgPjZWH14XvpTfFF9MbR0PTWQydZ4kz
OYX9JY6oaIFg+uvOH0nTXWtDz6JL1uBKogK62JAnAy42pJzXPNwjp/EKQnQEg9xssUODIpzz50DC
0YJjgaW3EOFbmeazO1BMMxqhot5DeJYXxVknDXICFN9aGpFrBcesMF2EaTcCkC205WT1T8rkG2bq
KUP+P8JT47Ct1hKFi3P+1+9Y5Pa1PJZOofE7/BlYLyaeGlJv5dBvJxlxIWnE13T2ypUr7wu7tpx4
QCAis3d4di3vvKnR5CqPzNbrq/e2ea6dQ5u8+Olm0p8le293//bkhTxr4jbyjH3ju361VcZdUu2B
aQuCmLVWpDp/B7IgFFUEMJeaEZFycTk55eygtkHRaNwp9cGyDs50NGtkLn6WB2nmeegmgQsVkop5
1nqafVfLXhG59o9CuzH21oA41ab6NIaN4z9p6dX3++XrfXc2Y//5eV+p/V9ZRVHjYdBHlH3i0Kvm
rZHt8FmrH+J0U9/XE7ocu7Haxjbn8ia7kcHQNDon9jgXhzm/uskbN9Fc1NxbeRsqIAA2BwAAzvCo
WCv3xxes9uyHclehGwisCv7k6TxmcZz6s8I8KpO+tZm1ELEoGDNveCl+xgGce3vMrhwZC0BL8ehP
bsdBvUqdroBqU/9E7s7F3sTt/D91nOzn8ge6WtuqJ4U2pPvE/GPIEBWsQ0ob1bwto4oevhfJ9sEe
ioORokqPYh4pNpYHqrPL/fwAgOjKMh7JATaS+tH2M72Qn2gpNuVrUukPkSzvgLslWJtGXXpoJeUX
pqdC214VLoVvceJVk3kMu9c4fzHNqzikAGDc6tke7XY3kW5Cqdp24N59+SGQ/3TaQ8RGBt+RYKWd
ig+prgsy/sKaX8Mi2aVafaWlAHkQXiYgfb9NzEvXivKVfQK9oFSwuEINxw/GsVAJGeJX7ppfwbF6
NIZdiTYU0fEYd4cZrC9UOvWgmMDa6Mxsh3GjB0i8bGBkVOq10myc7uEK9xM5TtxQQd8q/2SDbw1j
F5HN1lecPu1RuW0/st3UcjdtHcLzH/PGv5GkOzg88bipdXRQPIo9qrEv42PZ3vv2DmW09Em5q3bO
Q1iCMu7e4Kr38X5lEs7ee+IoA/gmsxX4xuVZ0StpCLRKb72pK7b5zy5/sNFK/B3cS+8Np6SzsFT9
5VNZGtlUj5l9VOorRd/q6aECC9LdWe2VYb6Fxc/U2VVRC7dt0zSePpZuSfO62kv5dgrUTZ1TH2iB
cFw54b0KVXtWPPKZWd/BmMYg4S00dlajuQjmBs9gS4x7K/4chmPe3QXOJnvNynfVGTaJUu2q4M7w
satKuAJpBYFYudf8/YjqnxoEXtF9AmC8iYK1dsOliQKdARAVKWLe5Ys64ySrhW+rA9kgZCwqchzJ
YCtMCNy8+QBDvBL0Lg1HG4xcm34U5bbFSyTJNCWWrJzSdThuCe5FZx6ExUFi/dFi+mLJGvjduBDf
QTtBa6P9RVNykd07fRJKg5y2XgmZbyo/hFyLULr9fr+tjbK48Ub8Oyo6j5QXQm4f3bmZx49JqdeS
lbOnM7uazAieKhWM8xd9hkZfUKYCqti9lrD/Hbg/M9foSGlaScZjNr84wX0vCOiEcWWCtDQOd4A8
tnrNQ65d65hfyhSp55IhInIBq2Wp6O1AkY2NHPFsnrdcLoNqX0uooOb27zT+Gfaqx6My8BWvcpSN
3z5+P+nntSy0HwgzNCYE64S77jTO+CTNZhhrPOaHyhW5m0ApCmK+6v/xAUmkIbJqwAmK+vn7kS9k
TBRWgJJjvIlAz3JTdYOT9XFMBdSOSIMRGVTRl0m0fGNCTi0+Hc/o1jq5Fz+WJhMnh1WmgrfYYsnU
ZeRRcQN1CDvX8FWwwoRfiMhVhdahqCNxBLBfa1c296VVpnJA0Z4LVTZo9Z7Oc2QXs4xDAJ+b/CiN
z1Ryp+ZVzLMVv8jtvR3C6pLAUOKsJiVrVdkLb+MvkC7AEBQCzhxwzMkwRyrfiBA7vpv096ko36AQ
aPQfhlWtfeqF5wC0W0o3OGR+iT+ffmqJ8rOdxBAAYqD3Vp0d1GpnKDO20PeCYNc0qChasFPRX/1+
S11aX2HyQ+qJawHd0kUWniaWM3SOVXsoTW3M/kOowlsCAx6+cZl8KeUoH0IoZ2VckQ4skrWTcRfp
Al7Eagdjkhc4UvND/dnqN8qwd4wPrFddf8Yzl3mPso3g8QVYRXw//IWLU0hb0X/iPqPfvngDtYNS
DwWlRnrQ5lU76YdyePfHaO0jxQ5dfiRaSDymdcEzWhLB8iTKuUVabgr9beqeDEqNCS/YMM69Xu92
eP/sTOST1fZeaIvnQbBrR9s15afvv/ZC7QUgBmeI3i2vTkqSp9srlSCmKBN6fiZlhRh5Hh11SaP+
UZCt282jKLr1hls7ujvavMMMyRvWpGPP7y5+Ai4RgvNBZrRsxRt+UViprZeeYFJpiCYKEkCVQYaM
yPvQvOjK6HpOV6i/56f4dNRFmoFjcJ1EQp40LbMDBgbIFaCrrh/AKd9UZf6wMs/nx1iwvAGjUF8m
OHwVhv96Kil2kmVhAtPTx1YeU2K3rpVN38DwS218FDZ1g4sU7sgh6dXK0NrZViPbFDgVaM70AJYq
SEY3NtxW9OFm59pEVSsGeIVuQqdmN3mJWrIwvwZXprMFYxCZQkfcnNdck8/TrJMfsTxWSRmVYWyE
tSfLAVaUKOFGxkGGzqPiu+7P4L/WvAzPWx7wKJCmwT4B0RTqmOKk/zXlVV+1uaZMlVcpxTYJAA2a
shdr7ZVVSVshflUKYV4JmwtDdwtV8rohf2jT9BBiIKmt8ZQvvOUF8xOVV3a66B8urjXyniGpw7Hy
eiOk0F+4bR97v1PQvTlaZ0EDyJDncYCMttHvhPOTiKNCL9jEyg7nHy/L7gdgRR26wfaI9oOpAbS8
Lzps3koXJKtHnej7rfMl5n56S/FTwUojtY+qI/W+0ynMBtuelKlF/XSMt3D0UNiAsE7hQQjQOzbk
TD1wayRpVLvbBnPnpvKD8IuIrvLulz7fdYQMu30ZeywUu+s4QAkEaoOo3tRheG0muAKq1ZVk12vX
q7i2zn44XS6BluAdsVQtr3CUVHsLldQ8+fDJ5k007gaEoJFoFcIVZrOfUe4c+F1pt5YTXzjq1M5t
mdeekMpaxk3U8DtT0ir2HfeYSAKFfEsyG5uy3KsZyg4atoR5tzOblSvt0mV+MvJii+FF2NEnrSsv
mrDQQVNACKII4RgxuqVf2xlfTxbKnyLMeFQo/Nbn91vmvMMluicCMAuw/4JaUWdqtdTWfelpA9Qx
8RwA5Jk7w67okoNMMVGnlt4m0z5BvcJ4WRn9fO4ZHf8wYDICar0kefRJkRdWrHKrS+aumQ/GgzQL
P814Eye3nX/AVm/flP3u+2HPL7fTUUWw/+umSRuImeaklPQQWOXutvmXI6IYzVVaJF5nrcDWL2S/
p8MtLjZgwaNWanzkrIYucBl3ChFHwRMePdweSV72mdD/DBKW2X8VuKXvP/fyGn+lLfDYTZBRp99b
xfmMibaM1Ctv1yZ+UYOdnGRemtob+NyhkX7Z0/aKfyNTNV4ZXEzm6dHm6/8afPHGaqMphp04s8Ho
tijAFNBXyLRbx6dpnElUSbjNxTLjG3CdNvohzNAcx5Izr9auxwsZMj8FOJgFSRSi5rI8awU4Hvft
JOSykw3o8G5+LeYeabz8METCav0lzBquwjWI1PmrG5yEis47nCnQQUvzWHotgBpnFMHmoNrX879z
6LgVoEx4Qisl3gs7m6edeE6jaSjy1dOVDq0CcdS4RQsMuyE1qjdTpWNTTter3FPYvE7m3yvLe35z
EyCRGaIvTLKCDNnpiGZpBRUWBQWkgnFnkIdA0NyP/d2IH6451a4xUgejQx3uit5+/X7wC18rsLXU
nEiHzyXrs9pXMtAAuYfZz6FMu9vQd1FYCvGtHoroz1j/+/14F7YyLSUWEqAXTKhlbynT1TTQMjv3
ZLJfeULaKKhXQvjXCi2OC3BBaC7I6IIePMNcEBJiO0fPTtLH3aShBh0bt2Fu3ELq203pD1RQDkh6
Q2+1X4U4q5nZz9HYUJssfjt6/1klwUzrydQ9PzG9wMEdzL4L7OQ9MRAi6ObdFDov/tD/7jCG2TRV
fDCMvnZtJBk9AC67KJYChDfUxz785/vZOzcH0ZDOB7IHT5u63ZkEWSjFeWcNWY4hiYloUL9VnZuy
pIxPVKduKvKnRm83rRxRd0/d0XgA6ecO6q+V33HhOEIdpgZGwokg5ZLEqGGYDZUNqTgJ1NDcZofQ
D57rKro2h/5Yp/fT0Lu2gnrxmN0IJo64nKHL7BuzPZa8cyy1WVn1i1MjKKTcD2jMUto8PUUxmuAg
71DPmwKODSX0dCTjn3JXG8gGUGmDfIauBN20OIdqULhCuDGb1H0gr9rLXYjJNG7/81sWT0xfD9VQ
gf2Elgj59kjiWITvDeoKZpjemH57DLidIxzq7WAVb3PphAnmDDcJ/wa5dzoPpM9IHqRR4bXIlE1Z
sNPzYTdgCFRKB9G5Fo5O+nsRGGTb2leoyMdyN8vB2oKI1Gt5DGkssk0Val6msYjZxQiXeJ6mHOgT
ZErjSKuVEn6CwpbxpeZWmr07mzJ1DaxMEE8ax8PKLr30C7hTdVQVBaZjCWIO5lSZx6ZAsE++t6gp
KGhPCRH/CU1cZEY2PnYPxhhsUyvYqwcD34nvf8ClU+JQmqXKoJCaLZWGlEyPDC0xuBVCmtga3H48
OGPeLG1c/tdDUcIBvqKj8/xFszxd9aGWyhZVpdzzVfnKssO9gxi71gREsZV1Pa9dIIhL5URoVkAr
XdZA51KOrTaGP+PrsptO9h2UslvH+kz9Y4M6pazFD0Of/feAGUYl/BsKNj5oDy5iJOGadluroFVn
wy3Wx/0cVkeaSJl03WXRtZPXm9zp93Gebf02utUk4yrqhpVPP9enEasIBF9IwUDnWr6viySw8n6G
KimNitfln3FjXPEcwvtc2uVGTSeRUzY92Up6pc3JFrknSZH3nT0jBDYfiij78f0Gu5COwV9mZ8PV
o4EEfuB02XM0v6VcRj3EabprkgwPTRw4ifpXRbqpcUxCLM0yUAib5P33Y59vboYWFo1COIQIsLjj
oqkurHJWgUkQcAaFLMV5sKoQqbbo4fuRLu04wh38TtR3cGITx/yvt0ZTagFOl7TGorC5Qg/hR25N
f7BM9rqml9zWsqPtMBdrPdzLc/vXsNrpsHTqQjkRGpDgYSqqFOV1piZ3g10nwA9qr3eaG18OjoOt
s93G3ffffC6bxVajnUIGKjD6Z8/52FBj1ajRayvbq6otr7Kp+A1wfyf5+T9hPx0MNnl8m6jhu4Ij
G4W9Y13UN7OpuJOblh9dkT19/4vOM0VBlbdFyEcoh9h2Oh1x2tTKFHGDhmN9rUxHp0MeKMUNhdJ0
Lxdc7cbKnXZx3f8aUfz9X+teDI1hViVAHLW6Qx32RbLSN6n+Z/DBLqfxbVCTcVj/pxP1n0GXVbtu
Au1VzHxmY3oRdPgom/ZTQvN3CvaSVW76KNq1cXhrO8HK515ecjY6sYpmKWHj9Hv7JDEsvw/B/6Tj
3iygXTTtTZWBMolsfH7M6yTLd6lab5qywJTUdi1r8rTyDczGJ+71d7xanrXCWLl6vzQ5T+O4UEbm
mNNc5ApeHnTbGBNf8uHYjYZ0E0R96CagU33zISidclPmTb6fI6AiBer2pF1R5VxV/k0N18tRA2+u
gx9RYGJv7hctz9fitZk7Ezen9Aq1r885ljaT2txDIfp+u17IB78EnWnVCZQ9Lgyns2lXiY6RPL16
B+zxaL+Wndva+wDcrZXR3Bl+l2N7ZyloNh4TzC1jGrRp6Pxe+RXnb7vTX7GIW2HSFlBReV/B3Nqy
Xu7P5tE3YLkk0KrQlrWieRvr6Z0cxGs3yKULWlQq4OHS0UDP+XQCEmu006rACqBym6Lep4Hxp5Mn
GpRBcR906dWgObtBtrdy0FC0GH/4srMLlYPUvCoaFLZ85f64eJ+K0InxtJD0XlaDRyVvQL+jZFun
wO0YLE2AOatZuK8Cbi+nfElr52Ho7JCmS/jfsudEaQwVAqRQbKxcl2/CSY8cM+xIxQJ52te2LLl6
2VzPRrtzkuZOs4twJVe4dF2iRaBQRha2mUvZOFUeLK22NXpbo3aPUdeuMLtn3zBu8Qw8SNP01AT5
1febTWT2y4P695CLiAxeRLMmqvzoq3L24nDXKdkmyK0tSiY7VI9WpvRCUU6UG+FTC4Neh6fG6Qaj
8T2WjaNQhQ+MK0S93RkBX7lXjiEJNeix2kuawsUd5k+NxXEypYDQwmHtua+fP7aQbKfDAH2WnX7W
V2y1achUnEs8A83LVOv2lhTf9gUg6sGMDqnG46vLyMvSt66NDnEZvk9a94NyKv6RdP9CSfmnkimW
R7TD/FqvvKRKgb/b85uVVjtLa218BaKfsfFzVEESld2un4afuTbCR85ssKD6dFNaANGsJnxJ01gD
pZTT8RnrmzjW92k2bLQyPRil8YCq8eh+v+jnalZQW0TBn8hM1DgTkfNxAxyGMRUlgfDjNpqtNzvO
9mbjIIEu251r+cDb7Ok97tujEgyHpFO3vRpcNWE6g/vWm038VLYZIjBkVb5SbQ7ZEBzkcVjJF88v
ZOALsuCasFCs0jK8+dFcqlKixN6kTftGblCVSp7mULtP8xr6sdz8zH9LSrUNs+RPMFW/TS34NWG1
NEdr5h5nZ1P8EpQRCAvkzCSxpxs3SrtWt0t+iTU4XlV3V62m3qOL7Mpdtanm5Lrx/ZUoenY2xZCw
OwnrvGKISadDqr4f9n1uxZ4P94P3gF/Uu6xvd4kdH0xnba4vfSAIFUEmRdYQsP3paLFqz3nUy7GX
KB8ZDdCxauk6vjntff9raFdKeiKOnFw7fBrqLgQahhLYmNPBeqSqq6hC5VhT3/Q5wCaudaWi2X6/
z8/DhxiGFgeKXXwVlrCnwzTGoBhYfyXeZDXXSduC5ATyBMNTS/unHG+1WIXrMye3jaI8r4x9FkoZ
m44gH8hNzhN0kfvWYStX2QQENdRwPo6nY6wm12Nq/Yxy5d4wslsb6gqvoeNU2BtJYMW15LYa+3te
qYfQ8ulwht3aebr4o+j3UUbFJIPs7HRC1D4LaqkJEy+N0+uouZsAU8g9aqSdvY19iE5zd5X71c2k
O64jDW7qUAmdxodUniGXTCXINWtFtOa8TSImCoQfW5zHGvH29DdZTZaGpiThQC0329isbyR13Nsa
XYHQfJihdFq+vOEdj27/fESBaq3ydr4XqSujeAa/kYI2wfB0/LxUDJ6KZeyNNJiLudxK/oMxyCt7
8Xzm4QwIFj7JDERGbTHKODlGqY70suXyrSufSptX6HyLIc5uZd+dhTbKGuAYuIUBzQDNWew7uZb0
EFXCCKvDwq3pMmfSWz34ro0VCZT3dms9tH64Mur55cGgQhzZIKYLJ6vTOSyUPjYK2Yq83AQk3jRC
BdOVpeyAMtgx0y1X9ldyJTFfpzcII8KsARkKyf6sqj3lWiQXQcR9XM1XonkrqeWj6s+7zIxus95f
CZkXrhLATuQdPGg4z2cM+AYtw8JI/RjYu3iSoDRvykc80h6qwdpOHKHWqbaOXgdgJIy3lTUVR2D5
sWipChF80c5amoTNqE92SW3G6A/6XgZoXfflezmhe13NN6GtAmFudro2HyM1ceeqA0nZJSvn9Oxl
zb4SagPwe9hbZzxgOerzIJf5DeFUuTUBb7K7Zzs176zI3uL28ztxxsekXkkYL40KeY6XiMDPMvjp
xkpr/kKuiYFQj+DbzG41qj8wg3tuQ9srQ/khy+a33v/z/YRfHNUgQcLN1j436Sw6VQu5M2Kvyf8Y
fr2N8vFNUcfHOLPx+x2fsEO+C1fpFxcWGUwsVwPx6pwyFoJBNWyfCe5qe6ekjjf285vNQzSTWFi9
e7Xi399/5jkSggAlVGwBXZlweZbhIHQS0u4KEA+12+ukc27RdY5F3EHZQb/S2v5lkpv9AMUnSP70
MjmIEg6Pef1/iAHoqSt8vEmbll+0eBYgZZmFbQxHMEPTSZfHx3o2P80iuZW04THsZayM9Ts2++uo
xL9GZ82k60IMYnxTIOkp01IbXdzOqt2QFw1kd3NSbgxj3hjFAembXe9Wvr8vSxwnkRc2cQcD6bp2
tYiPW5xuciHhF0oj6rxBlzlOXEOfJfMiSxmS8bFMbhxMICMzvVUC7V6J7F2mhl7bWVvO5a3sNy46
HDspXFPUuLghRO+Dbc/T98wuyJCM0gqLiXxbng5oDuZleKDsdKciNlxrzVXSycDy7G2YVzdB4bzN
gIlLXovf78tzHjb70gJsySlAZ5s4dnrqmxD1+CAUet9zvdXS6QGbPK9EE1F49SbRdGiy+TnxzXet
skEV99WuNo+lvdGqwNMLbDbkf4xU/tDVHKV+Q9sk/C+6eV65m76a7MuFIzmHgyysGoh+pz9zqqIM
7TY/9MzKua8i4zHKhodGNe/6YLwLQS0mgxqAZg89I1dkjDoNbO1phLiFU/9jNzKolOJI8ojPZ9nc
91J5N0TlU5zlt7nT7HDV2U4jq33vtP6TpBT/6p1vudOUHRUTCRYb5GsW6i8mMXcrdcldrlYUqmhd
2ZGzZql3IcDTH0XPnpYBcO7lpyrUVUuzxYpA4ECLAVhxUG0NPK3qGo585LaAjr/fBBcCPGEWzglq
cA7Mk0UeE+AYkOc2L/Ku+HcqkkeTm6mq4ydeEw/DbK3UQc7bNGLLQavG2wjyLCpep2uZ6kOSQJnF
eCPQHvu0+WU5o9fO3aHQeoT6YaDFnb5voWgEWNgVU/4ytirshUqBoYw0asLOrPHK+H4SLgQiqub8
GsGCIfNYTEJU+EVsW9iBJIrE/vlIsvJayuptV6H+1ddbH/JgvUbCunj8YEkgAUiFRLy+T+dClcK0
HrHJ8ZpouJZK/w/C18Aus599Ztas+vTRabOrjuZ1bWe71h83bWhuM7wWgrY7iH+0RIfzXKmmgBSC
NqBTW+B8JXnfT48mfsnyBFIspYTDjz1XABrytgkpHEZeP93J1vBg0xN2Yr/e+JMiH7X0gwrmq121
zW1b+bAoa+d1shDErA3YN50DTTWQ0JFNSs9yXsa5C7dhJ/kAWyL+GxnmUWHBE480eFYSOvO5LYQu
8WBIfC27duYYemQ7f1rZtJty9VBUP77/vkunzoFWIOSGAdovmcZVlNQK2sicAb4tJDR4RjL/0LPs
LemKI0xvguVg7r4f9FKqS2/wP6MuKgHYt1daU4yRB7Udc60HhOevQer5Y7kZHAQvcHa0ypW79FIM
/HvMxZaLpTlGfQrRiElOb6NEooITrCSw4gSf7RWDMopIY8l4FkEFPfmmsgM+S0G8JFCVj6LNNraf
P/lt/d8FMMpVSNihQQg/jwIb4JLFWHWhZgBLc5FA+lwPw22W18+zVP+o4uF2KOYbTMKvx8C5luzy
oR+qJ0NR7zW12EzaM506Vx3UHbL2V5ld3sa6eqOO4bWigIf/r5b6f3+n8yWlTlJPp/T0pJtGKln0
PEg9pttIv1bs33V9XVlXnfFvR2Oe0Bb2L9+P+eUO8591OB9zETW1MpDGTowp59zoUXmXF8be+Sct
ip0s9bdg9HCVKdX8mOrhNkor+uHlXTg/zcrtSENNTfF58JVdUsCdi25rFBwa/Y+RqIhojQ9Alld+
7oU4JNrlyDkgg4hW8GIp86buEmmiPDBP9c0Ujo+TLx3rIU8gZKf2di7nB1ut7F1Vy7/0wLnXUMbR
DDdJk11XjAdHK580fGawBlO1LR4qj6FVRZuqcPqtXKj7uine6useWYzYw/hL45u//4DTO4TphhJP
OwH8nPAlRMT5dImLfJqmqqUeEJEzPEfSMyZfyBUoG7LAjR1b3vfDGWL5TpZ3MZ4IaX91YPvcN8rR
9qmkZw1s4vkVMPzNEJRUvgEIqlIFHnc+ynOUu44Pbj8v+iezRCPARx8gwngskIOnXg4fNYoyqBbv
4+B16CZvRJNHGC/E2N91IQi8MASXNHkY71lzv/W1/miXWIHEUABmFbSY/RyMPyar/mGO4Xt817ay
10nDPgrS90Fv7zKzVbyiQcjElPuXftB9nOV5vjd5/auDddHVOIlm5nVGBaNv+LV9tyZAqZ+tDarm
JLh4RoKlJLNaJB0zii7Q8J3Ic3JnV1bhzooGD24FIk+b3Lpnorbj3ENir49lqNyEmn730gJR6Yby
fpDxh8+t7tWQJ0yVs8cx6CGy+wjTUhcINVjM5nMZTPcxvq9R7eo7zLc3nULxkxbPNP6ZSOAy6RhK
+W3Y1kfFz281/OCmyTlio+Qplew1pbWviqselwEIm4dhUnaTehi1aaWYc3o1/8+VgLTyFyQFUM6y
BKePsd45EnsmmMHNBqgJTo+Z/Gl3n99vzkXj43/vHs6yaPAKLatFaNPwD+sTlarR3MCnudYVaxNi
WWTlza6UoydnuplU+77FvqW2nWdTSj4ceOQfo30n9V6apXhpaNeVb2tuoaFDMyigFNfcNBZNj///
I8l7iXgobSzr/lXS6uY8JlRagODLcfvDbKrnLKUCOyL9rPvwSszU1bu7CS1PENt5svPl8s6XqhWO
xldd6eQsw83FXJj0g2IihiKL+jlYsCAvfMJYVY0Pkl7tGnq9Rvk86OW/mWwcS0e/0/PgyoI9ME2a
KygckLv22mBfZZ1227Uf6fxWDDVaA9adNik/sIrpJnWj9N11r7doMapHcn9eES3k+w5toIRO5Idc
GO+q1j3ISbAxg2yjjQ7kjGBvB9NBrc07PUrdmbS8krzCfq+HTSNBalWkrdHhjZCU18aUeuLPoNq3
SvYm2RKu08pWHagXBjutLhGC7DwFHTGAQnutSR7lun6quupRsMvmwXpX5/4hGML3YEqfixjRBG34
cPq1V8fZZSkm+P+R9yXLjSNblr+SlntkAQ444Cir9xYASRAkJVLUFIoNTKFQYHIM7o551b/Rv1df
UgeKeBkKpiR2vlW3tVmaZSopEZPj3uv3ngEhGq5bszXj6YiZWXkkRxu5UPQT7NB3ruZPgJv27dIU
uxRU6Go6ZAUEKm70CiI65ff37j+ehv+Mn6vD90ep/vlf+PmpqkeZxklz8uM/L9InWanqW/Nf85/9
+Wu//tE/g+fq8rF4Vh/+0k1V4J/TX/nla3H0H2e3eGwef/lhWTZpM161z3I8PquWNy+ngOuYf/P/
9MPfnl++5Wasn//x+1PVls38bXFalb//+Cj8+o/f0cx5FTjm7//x4XyN//j98Cgfn575b6Hij+VX
9Ze/fH5UDb7EIH/MkuDwIgK7Y1Z7/f23/vn7J8YfaCWB8TAjSKEFjcdeVrJJ8EfOH+ilQcILUyn0
DYA3//03VbUvH9E/UHProOBhCwtSEORX/nUHfnmSP5/sb2VbHCrISCl88VyX/Hx3NUC9IcwPcOe8
5F7lXw1YuiqPOrWhMrvMcmjT2daTnbEtGP/wSNM6wLudkEj4OJWlDMYseUzG+FD1w+Bptbl+deN+
nNbr07DniPrWaZxUlgNt4JbojGqT1fqGaWjMJLM9U+MW5ZYlLWojyeBWXiyBcW12jEL/RlhoiRRT
+1Vk5I5b6WUEdBJChfFoOSIGPJE5C0cR0HUKp1gZJb/pW2vws2S8481Y+cMEHhdepiMBXOVoWFCM
jAp9A72tByWmO3NIw6nILrmWhAkvLGxgZb8uuYrXhdQgS8yqZpkJnGRrTc9oxYZxUQGcHx/EqFam
XS0Tnd+IAiIjBVrviYJkRMkGzeup/iCACMBEAGKn9W6I8mZJKowIuH49UtQ41UxQHHsocX18d1+m
Rm/d3ZM8BvVWW2swLNy4GVj9nWBI7Lj4MSXHiEmcBsCVtWuCrpss2tTw0qjeoYZ9qEonrOIcXskY
KXdKBZ3TP5K6o5Bve/Fvl14rL238DHxABR4Yj1es7IsQBVy+yC0wCGq1czOCBAmcuNdPkLXNoaLt
T2LkHrfsG8coDa9zuiuBfcTHl3uydfi5pk/ykA1Hmi7X3G4zRv2B82SbUYAiYPl62XSl7iGpcyhL
R859ZKIpNjr9AzJEtuymuPFoI9a9na3SOr7Oeh5AdvOpZU0UTArNOSfmn8yKoM9r5XQTJ99fhhat
5jOP6qT0+PPcT+1VcxT6Y6bpYiPBlnFTY2Nm/R5jnkC3omMKdGDLhjvH5Q+drd/ZcDhyiwRmS/D7
cRT3eY5VbAgBij/WrgdUzs41IfLjVMehRP+vm87skk8aYT/Pc65VX8WNBK1eKOMlctO2LXDRtm8w
tYra5GglRuc3Q/wkKRYPq264mV1PEpx3WK7qa6uD/25V76oK9BjNrs6YjdK348fpvLSpjX5o7AJb
owL2D2nu0RYYVvbvPpWTyrtMXDuLkfM31ljvBBc7NbN6hA2FQ9oR1++gdeMnup170jICxGGIDiQp
eE6kuI4LBWFLPdlHcbNtlYLeKs8D4M/QJ+Tpg87za4OodZU5zx+v//kRvPG2nzq6jT2cR6a0khtq
PA8lpPzi51nnKgcphdIY203zzG05aQH9XAQnm12KaJhCml1soFMdEhuas6LALYqDjjBPtnTb62TZ
Wo3nwoDs44t79wU5SVhRGasSWCSx6d3p2hrZNssZJFKshHuqt79BAiJayHHQbnNI+YHWuM5supK6
fWxzW3iaBKyjTdFUHzpQrXisf8pEm3lKdl/AZ0ihTTxKH03O4tz5vrcyya8vik1HzY5GVm+avnuo
05GA8efWCCDtND+OR2y21lVT3RTwB00Qp3xmFfcS5B6PxbT2kW+WJIYMXWPATdCNFr1F/Tyxt/2Q
PgkE8H6s0SpFp3pRo4JVhX4GVnRCV//5cE+SxsQgv5JYptg4tVjFtLrMgftTJejqpn0jk3g/5RNI
PRtB2iCyU2hWEh/EzU3rlF4LBTfJxLoF52fIxIMG5dtaK5YClu9ala4xs3tsK8D5ZLobaXZtxphF
fLxAXpALby3/k+hfQqNmLCJXbHJpLsvCBPWnJWw3NTU4CqCWXrr9ZC/jEYqiydCOXtdD7suOq+cm
EpnH274JqBHbXsExwNSE7TFHtVAEtLBtJrVHowalUFSYS1PxgOe8AGA6utX67M6MjNuxMj+7Bkbq
gDQEII4/6sqA4Zsrj2WiP6aDXi0MZ9yywmkXfdnd1vA7/fjCT6Zyfz6wU83vCDtBVllGvSFZ4ttl
urXtaFPY7nNHjXUFLbJcfsLz3NLJXFmy2eqlvSoh9H6mpfNeDXfqkVWyRrYEa3YDOYLZ7G0sfERj
SC0YChqtKDpcK0eeggrrQlb6MTct2BQLdHFaB9sx15QBGveezsYYKlMU73T7dSgGAYqhAWC1ymLf
Kow29muJ5wTNBxAXpubKGct4lZJmC88jQNXltuDd1gIs27PKpIf6LaMQrRNQCGzJjtV9Dv+3eM0j
8jgRDQ051kHMscjRztEmtYhBH/VMZWKiLRW8NoR+rCTpV10iP9MoM1FFAO4zJpZnVtplVza3OXfu
gdl64Gm5Y6xaW7zaFbG5BmYNeoeQlRSJ9fDxEz4R1fz5hOfm46uk6+iqZ3ZH2o0+oACGvu+N6oAm
rTsLSc/Ua29IZus9aVZY843p8b4kSxshE7PiJF8xFCpQCbAe3aSOFymIJyuQKtHZaJqNRP705IDC
+eNztX5t1vw815OU2VVNLDqz7Ta62e+a4gi2sQkFGMvk26po9/kI8hLQW6RA48jSkiWhedA66I4y
tPwo6hoSAmpwOYBcWiXTNznSJwgKH7Ok3lalWgvR+RXT4W1rreVkBtyCAEUUbTI4fLIiD/Lq8wgN
RxHZo4+u3jG3nS2R6hAV8MwmV9zetY0EnPhI688DcVaxjeiV8DPd1Hef1JwNXj2paBp5mvQdcrDm
osEhavtaZFgRjSHTEDJMjh8xUC4qfZj8ymYgOyCAa5MbtAadHlNNxmvQ8TEwLEqINevCWWB2XSwN
QPLmpi+a2OMwnTvZdzZfpyhrbYSWUYwcs8mKnBK/gt5bmNrZeKHyyrmD50O/qOZ3Tjdbx0crHrZp
brVDOyo+qjJF3zahSXpgadZe9wWbexKWvHC7kvisrODB2ZsFbFTQDrPV88er6wXQ80aQPzXYHYcY
7sbUhWk81ZsFekGplze5vc5Vaqw6KLwuzQQW1xLV82K0qn7RFSWUnlqae0UsdtmUHh0R7ek0PdYD
qrWaopSG1h5E9lrb8js9ol4KGKJvwoxvybnDoR5DdI8Q6LXUDvikAuwHXxnpQ+vGh6YqYgg4Emtd
anm+NgkA0ULriM8TfCCMAn6j+ggxeDiTe3LMjjRCHTgXkpHiYOXnat2N/IHJ5JD2RlBbvLgAxRfL
N75kEKG0h6nSPBj2lT7k31UYjXm+lN1c58PUOlCdfd/kDUpsp4IYIMMTIpz3S6dn5urjO/7uij6p
YwyR2y12tPUm0hrcqhrbC6V6oAT7AhPdDi71fhzDCQktwGnZaPXkG4Oql27Z9svKVHQpKuM+H+Vd
atE7iJBBjTsRXhfnNiwygXkARM84k4leGsFvrY6T0qXq69JysprDnIndwxrvM0xKC4/q+p0l6WMF
yXAIw91jwn8PoMweevRNwCuJkAgaDSRQYcoqSHpQhfE4Zunx4xv43o7plK5hIrYmA1rHm0wY6R6u
v/pcL5HmOjLLdaLZ/R0a3mJB6pFCudcyFmlW9mu4+G2kVSVOgJhCa29CB+kijqY0kG10TqD+vRt2
6mRAutFpVKPX2NJiiq2bcAinaOcGJrcpwCJkCPMSyiCavW+A6oMvEjQmwUrVl06B3d7AB2uftJW+
0vqWoLeAXneNRXgmlZzArv5MJad8YANIc1a3RrcprTwUufRI7fh9FcOIrv0kuwpIqx5cWWtlgvhc
GMnVmSf260zv53FP0m1BCt0gfOw3UWoETR4FejH3xFK2TSI2k5MD5QLdT51FPmCYkkW3SkUBSYF4
NEvKMMEatpOJlJY0Z+bfL5f8xsp+WVyv8sqMLuqFYQwbp+tuzQwMc8DuRki1D4coA10kV+ir0Lx8
LjRnWyJSmEl1baEX4GfWRJdmo2XL0YifKiAEsRnKHm2mnaHFnbD5ft6uv+Y8vW4xrN20CSxG0NOJ
P0colr8Zo+Fu8JjUmsTCgKaKuUrTbosO/aFBoy3H1lhCOcnvDFNfd6yrV2PXpkBPNP1VE9vpwjT4
kXbmcrKzB8fB/q7Ux2UpmjPzi/dC2yl+LOIaddyGtRtDdLe0cRnkdwZMTzTQcmTxYOTN5z5GfrBG
a2NZzSMwngVyiQXFsTbBZFC7UFDsxYjFMVfxhHWPm0D8ckBzKWX2mZT38i6+9ehPNr52rU3QuKXt
hhh9AQOh7MIQQw4x+/KrKdoYBWm8h9clFGOBA7WqnVEh2QEFgxMrcHagN99MDOlKRPdQp7s02x7S
GqQJXl6WvzUjeLux/8u44N0xwv+F7f9ZjQkZ5D/+1V7/ywDgupaPDR/fGgD8+Nt/jQDsPyw084FA
h5oXUgyG3T9HABBwQCsfiicY7szdjn+NAIw/AKOD8hkkI2fDvFnk4scIwP4DXFlQt0F5BGYENEDz
b40AfqUCfH9vgU08lRyQSW92IxZvaEqUU+VTBOx0gS1taRiBJivfqquN2+/b2D2Tn9/aGswHPGkb
FRBJ50QhqUy6uRCdG0CaVHhsSu/Ssf7y6km8MVF4czc8H+TkddFjo0+4Ho8AoR77yVpYUKPuKcR2
4lku+UsEDiikMLcS0DSIuvgN5FusyD5zhScExp/3FM/zdf3P7QJMdivXQj3rA/jPL3ikQaAYiGgF
F+z6oFvcxwV7DdxMZgWbsjgzSXkzWc7XfVL7mK6WuqXQFAQArYBVMwYxpJ3hxfG4bfXu0Atn60B0
SGrCj4bsXI5+bxGddF1yCwhPyjD9H4elu28v+b65TxK/vMPcMTlzkLcam7i0+fV5fVM1A7tbNVVR
WELWvrbchQFa2yj3MbCXbeWijLbOPb95lZwG2/lQJ+3tdOx1V2DGFfY2C6bRRSDvPDOCtDu0Jzg1
PRZNwQ62x215g0oJMpLnQGHvPUD7pOqwJ21IJqNvQosbQacfmt4JKPaDKcZdwC1hooI7am0FsxeJ
bZy5tfMtfOt6T3brzB00EHKmJsyxyanBWTT1IYB1MxSCbejhR6g+sYXpre/ZAqH+nbHjvBrfOt5J
rdABhQKcJWNh/am+Tp81zIYGn9tedC8vYIw0nV2X7x3oJNZgYJ4xMzdF6GoOUBg3BaxWzNF9WT4T
Ilps+kJrV0Zm3upnA9x7d/Mk9mR626iW1tXL6kmwrymM5gDdh1sxL1oEoyHLv/TynIrJu0vmJNqg
HnBjro0kBLjQcxoXTeJ07aCf6dlddnAqtjAic1F0YOniv7ETPbNqTlRh/wxzL63AV+Uo6BZC5INO
ADbAwtQJUBXuQlLiReRzAr/UqoOhgvycGoYX4YXpmvpQpCQYsbtuzq7dl9D21mI6jT0Y+KmJdFHI
rK2O3pdeuICNsEXvZhs1RbM0DoQ7+T3v9W1UCHMJZP1mSqivweyBWnAtUbWhL1VJMBXovQEtwEQt
CPxCvGHstaCNOwhOpOIIQLuM3dxrY9JtemakK+gvLQVUgBHt4XZK+F7ToPXVa3rhkcbYFX2rPIpy
jSrgT2C9mvH43hnhR6iPt1lshEPKkhX0UEy/a8eHtEz2akj8rOEgAsTWYTDoxVjSBcvAEzcLx2Ni
wk7ZyxynuEy6cqFBOrZIk+sqUevYUNQDIX+tQ6N1NWao8KEUCbwk2btl7zf1l5h9Ns5Vze+scXoS
jFsM8zpsNKLQiMSXeY2XzFykJhJM5CzS2NlWWA6NNM9FjHci8ilBNgNhl1uijsIIDHvxyXXjL0zT
F0PaHpwaDwxNB7s+juyCTSPM1SgIwuc06t+rJU75PpZkQ2rrRRSKMsCxaIQeEBb5nA+g6HecIbgq
PSbwK5+yeA3dtnNp6J2sSk/C8mQOpBiAOQ9tqzqUeQtBD+ZxCA4kNahlWb21pm1Hr8rq+O9VTaeK
apZZdMoEFGRThrXrQupT3mpNsp7vcobWUq5ddJIfqIEcZANCG2/c8OMjv5Pb6UmcHjWY3qrazjYd
c7fCIgswCLfK1ZDjxm2Nn+cE//Gh3hxbIrm/YFJfRa1K7zlreErCatQPSQTACb2ZdZjbWN0yu0TU
ht18A/Tp2X7we/UgPYnQwwRpPiAMjbCDNB98HLyoPzJ3XEC+HD1hY5siGkajA+scK6A4lXyEkMvH
l0teiBhvxMdT7WRLjbbJUxQzA3bdoOdFHF6PSA4ZIO2eAbd77B3RGuMIUXne7MokxxDF3WNmbAh5
WU7oYvA+5CJ6qM1qZxIflPDAdFPsKTO48q2JvcLwPwfUUa2qajtOCEWwWVppeHrGSmswaGsh4ErW
48wDySe4/iHKQpceQSvBk42AQh2AIoBTqktKP0Hfuz+CntrXXyx+AKiUwsioC6QblmwNDMHgrCe5
doaVPiyrNaKilmJ0hLlO4o3Rdsw/meSyL7aR9Ylax5bcuMN9bX1rrLuivDa6IDeBY/nWNWtHhZ0K
dbrSjaCAjnIRwHkMJ63g/zcERrfWunUSh5Aeoclaq1cZLMGB7asjkHiwdd51bESJ3cEDyYFdcmaa
+1y2NxmROxMYvTaaLo0437q1CFvXhM6qgDD34JtptwJ5MuyAcerE5TDm4ZSZ17ZsgnYMdX2C3N29
ad92VRmk47jmMXIoXvemtrYZp6vETYOEDV+NGAACNl67HH1UZbJvWmkcR8VugVY2qtl6yr5xTZDD
zOKpcZOtAw/52eJOV0k4KvjBcjmPuwBUyH0DOnLGqJ56ja1c+DUVSi7qrHycdLfxWJpcpQwaVdOI
mGPdFjwLJlH6aYaboamSQ+Fe3+lJfpMBwzPCcJU/J6nwLEizKPFZRd/SeC3bFTiqvBvR/zb7ixcF
ASoDQDenJS/BnOnttYixXQF2c4BBHc3ZpjdJGGv1siDTYRS6zxS02+u+9SCmRO2NSDkw3OzKSOS6
bIalaCHEItJlnfgTHFO0hKw7VV3zodxnXbfIDLgLGnoYYc7voZ06iPnW7LFbumnyezOHbtEEl6mF
0zKUStkxL/qnuqzQ0NZX7lSHjtWGvFYXNteXMHUGl8YZLseUPVtkuG7rC2H1fqXjpakAx/ExjbyA
hhrR000fW8d8sC7a0b7uY+cLAxhpyptFrpN1wvlqpHTXeLk9HkSuAVJGrzq93xE4WZWTHfZ6i3m0
EZgFwLRRFQIliDY/W9vJoRh1OHXRLWsE7L7yZUIeQL/C+ztcJTE05AFAibIO2N88fbRAEURzFxbs
MMDQPyGywowJsPH0YNjpuRw9R7O3As1JIWaMLlrVpG1DMYaTGtZMAAatgRAN9jX2WMH0rcgiv4lQ
UtkTes1nIpz1Ti3y8v9fBXQn4pPlKLMLmVn4URxdwHz0WwfTiyrT0eiiWM8cjDQgP+pLRSuvKq6j
PlrEKPh0DOZGLC2HAU2MUSo6qnqt+3oDtY2yWXYFnH6iddaigoTjXGFOC85A2QAPwCpvVPmgQ5u/
/pr2ZOlGdNXDXCzX0HZjWhBVmH+jRBtatWzJ6PXuVdwdajjOOq2HibTv3BT95J8J8u/0VF64A69u
AWhfU95hmoKGL+wfym3EN5zclPoDMoxHsZ9iQ7tkFOi/ePCH8aBc6ruoWaEc5umA2Q4hZktDn3ml
DfMzmDG6xNyhlLoshL28gkTEmeTrvneiJ9tbCA0lk0VzGRawwk6QhB3YdcOLNyjlp8Y66u4l1ALA
Gq79nFxJYuxYWWD60OxI1KyK3vElyBVtfUjJRZcABbNmZMuBlxM1bnMiAYHz2xb2ugDqNVhuX1pR
w9QmghwQTE4xRx0yG143wo9zKKZF5Qq6F77qEsycda+CSzGskBWMOm2aeXPEEEDmxMvUnfzCVJiM
PPHi27wFgM6AnzbgFqEFC81OUBByr7HgNyt1P0KcqptHrf8MNSS/J7t6ZsZp4xWEpBYkxxRRXuVN
yJOQZHvIVcPuOEdjCKtQG3yQSnfV/VA3q4qw1awBmGaQDOpdf8zUqsTXSwK5nYgv48L23eahxCym
cG4sZG9r+OIg6LbTOQWslwr3jTf6Zbr/alnBwy02c2WoMNuxzAiqctIDTuzD2FRBnCtP5SFtrkF1
iXu0mIcHkVxRaN/FvbUYbbjMtRhtN+rGagEM5dsMIxso+0lYhGCTtQHg95qKYTGIxI+lvDCjfAn2
lOeYrT+6UZDlcu/m5S6D1DBCn1fYJCxo5BHWLRKYVZsjbCDQx+ub3C/zeCm6aW1hBAnElzfxYpO7
zjonYpEVyKu0XE6iWmZpvDQAiIBsBoBM52CbL13Ft+7TST/DiqRRMwXDRMofIkX8XNgXSN5bvZs8
K27WnA2XInWvSGt9rbX0ptWDxNEvCB5cHvNLU4qws8UV7AktLPNs1PaTXXFP5rcqse4JBO/tuFm2
DYHieOXbbu5TMKfgdhJjT/JgKwnO1LBlWoXZswXtysfWLaG+4yIT5pAw0gKWwQ8Uq3Estb3Gxb7u
7TCu+0UipC/adm2Mn60KfaxJet2AiVozXNROG45pvU6Bfi0Kbanj30K3l520Ax32b9kdzJOX9rxj
rq6jrPY6SX38ZDsp7OoAwaBsMcyw7ehc8HhzhorK3TrZJVQxJE9cM0s2qYB/uitRp6urFq05FnXb
sdkPGv43Z0Ed04VQ7m0BFi9qLo+j/yJGNzjfMDPf2Y+eAuensYsstAC0kGWuQvAyt/q4V2NloFGH
GVw+tV9g/rnjTn+D8htivddNGOdsSysD8VfzXNFcScxnCAbhJF9QASqL3iPCFV8gAB+iVb0hrudH
HNUna45TVWUbEyAM4q57Gjb5mande3vbU+lbp0YPuen5DJWxttGYfALDhdU28Ia+ZcGy096WTXwH
4aptNWxtU1tMTSvOJO53D37SrM4njMKZ7DB6QJNzNMhClGxb1e5jYbXbRBCvHLutCYPD+QECvL6V
eKAaUGIfZ833doIvwn+vwhsvDVsjMnbCrHD2so62EFVZRG2OYSr61hWgUXPXqqeHqTrH5nunVjkF
eEsA03VjGGloYENbYgDCGDDqJoYCBHgt4DsTaF7Tf/Pp/kXeKdUbMMVdM8xscWsjKtOIr2DuRxJ3
S9lNkdaLCvNrK5EHjY5bJ5m2FDugj2/vO3v6U1B2J0rDNTmBgHWPZlxhBxNIaNCyznCZCuN0Is72
k+cA8Eb8fdHeePUgCSSzk6nBDlGMe6M3FxkrbnVc43xntVYL5DewuX3IwSBJKnMBR2pkABSlQPR9
fK3v9WBPUdclqEWNaU4szJEnC2ItstH0MTqGFa72ghFoGgNsZOb3KDpynNa/edyTkMh5B2894KBD
BVRx7nya310R3Slg2pJy2hq49TYwnkOdH0R19n6/92hPOtwgJlgIz7obDi1oomjJqfKOjWgJANXi
YZwO0OcaChwdWupZG2OWb4Fw+qmPGmhBZIcYnWgTvsFxdG5g895bRbAuXj1/Lsy0pS121TUnj1EH
Ax2LblOdBnkEdEShb6U2grNKz+103mnMmSeBS5gFJqNd7YY9yb4wjNMgdbER/Uu8YibQjCldVNV9
im3wv/mcT/ZWisYxhaeXG1K8OamlLwid7aA+RTFbJEQdejidsPqTcAJdi+8+Pug7d/UUUVxAznbo
NVdDrd5t44luM0yAWrzBc1hkpbPVMYAzkG8/Ptx74fgUQdxSoNZkbmlhjKbfHDAqvKcD0J1zE5BI
HZ67Jt5fY0Fp9P2Y/z/jFiAsP2fz93ELF+nX/vFN2MKPP/0OW9AMxwHSAKIi8GGxITU8W1N9xy18
/8i1KSw3Z+UAjHf+BC4Q9gf0LIF0IJS6kO2c5bF/ABfwEWiOFLKy+EbmwFbi7wAXXpbFz6AP+qNr
G1CZgzwvmb0CTrVIDSgvJ1BsjB9iHB+eZPETriOcOhOSLnaYmMde2KEBL84FkOaXkJjZsMnwWXwU
ZLxmrbGsavChDR2hmoYKJiaSdZ8HZ3oy6n7ldulKlMVqgipvaUSPtOmaJeZsZ4hLJyXt94tAKobn
jQFRob94hvYTtRWoU7gIrieerld3XabBzBEKB7G6hGDwtjXYHsUDwIm9s2hAbwPyErz9/l4j5ILn
9p105Xd61996K96F6vw/C+gB6GlWCf/w1Xjkj+Pjb9tWpvy//9f/Vvn80zH9OiMqv3OGZ2Lwn1/0
A99jAd8D0yliYsVDaHLOCj/wPRb9A8rRWKgY/kCvb8bY/MD3WOYfAEpSAvEqmLWiwYhX9sdrgo8g
i49vhKaSS8EBtv7Oa/JrEIcPFt4SGHjAsgqCXLPo568pcnRzyUmpy1s7EgEVkKOEmUcND4JKbxf4
4xXUooKsGs+g6sBF/qUm+35gaCcgcgAwPWuV/3pg+IkT0TRmc5tomz7pfekkUIuWK2z7V6mbLzWu
gC03wO3tFRhaJfPBK4Odqei8tDO5V6leovNGfajCBrOSirLUxhrsFUmKz9k0LhNsUkvSHTOpL3nW
LoYInpS6CVskWDHCR7OvvhgFDcYCzt0xvSp4flPVXxLMLMBX21nAK6vCvsnG7qIzxE5zjEA3x2U+
VCHE0ha6W/hJzD0zsx96DLOd9Egt90ZvdMczhQ6RVLdHKzHbJVYd6IpfupBegBr8Y5dMaPVU0P5u
zX0n2U1coGkj64cURECpLE/hFyccwaLQNSnu7e5Q6Ml9Ag2gMa+WI9AsthyOnd2iE4xaw88ku+y5
c1NTw3fHIZgPqBoZQhEII2ytD3PJ9r0LNVNnBKJaNVUIjVC0TqxFke0cNft2q9Wcv4dWm5kSiwby
ocshdX1Y//ilHj0Vde/AGBmTmGEKy74Enj37qpfwwkYEPkRc7Yk7b1b6+pMbRctpyj9zbGcbOJIK
lfgmH+70QVtBDmHpDMatjrEl9rtObRTo6kjNh1bFJS3Ytpa7VGs2pcwBTcgXEIAH6xh7eowbyyGs
UcOWVrEzIMQAlwqwIy5zN0AvyuOweXj1Xh++p4nXlHPw8P+6PsGxR6aa1c0hAH1SywoFkvZgaPK2
72GLzBb6QLcJVStXjJjt0ytovX2zh6Vp93uSpTedHW8Tly8tWUIp0LlMMVsgcGcscwyHG2eVArEN
pZn7KVWfYtwP3uA+V3WQaBBMhj5nifm0ip8R6xc0tdZOQa4y1/EscMvSyA1H1JZeUXEohoat6ndT
TfGfXwoVYVKDBZbZO676zUgT3LkWFSAUo9D6EWXpg4M2i37kywkvE/oF2Np1eyXALG8I9j7tUW87
dNpMutOYCckSECVTceBQyuEclXKClZjwz7B2ghwR3QnVd35RNquEV2v4LfkFzOg8A7y1dqwfOJWb
qcsvHULXjZztT7O1axeHgji7jA/72Bz2tRDXbhzBwlLbRkZ6mLp9kqJD5ZLbTsYro+H+GBUHB6/w
kFiXOZErxxouOuRvB2u/KOD/AQXdpPS5my+EES1rA/QmXoSshPGtZLtkis4Rmt9cDrOX1iyjbpko
bX4NV10uZVH2trqVuntT2+5NpvOlA+rOWC/HVn6aDP616hDKjGGfDnRZN9lF06NpLqtj1AWVVfoR
HfbZCBdJke1S5kK5KV7VsE0iNbmoKff6sj7YkXZjje0i5c6unjAiNHH7dagxWum1ZgxbKURIBxpY
TndRDGUIRpzfOP2SizZA0FhGiN4qQmgyraDEG56BVRgln3O2r+0qiLjcAN23MGX2haysQQfzuFoP
Q/tJTyAfUvZ3kmWLujVxfhiipsUSGpELaJ7DqboKzBjBdYj9USerru18AekzoBTxOCA/1pXrbOyh
ugbgf23vSj3Hq16FVVMCYqIuYrPbFya6g2iCF86Ash32IxzlVnLIDCibuSQAd3zy4bTlCwmkUIt1
WrmXibiz7G4f9fW6yr+6zPGm2UNtgBg0e5LQejWJBkonCOeqXhuDdgG+RpZUnddUdlibSF2Rdvg4
NMwlwatuwkvmIgbQNwbypQujjTmzvdpVZo4Nafu0Vrd2zNeV/altEK5iGsQj9ZVVrk0NSg8mGq09
XQOJ4yeQSOBOhJG1u9SyOmi0Fj5euK/zCkJXFRy3sJaIhxDqaTaDhlGvJBjEVut6sleTKVfSstYR
CEgwlV8b8r6Lr+oItL6qvVesDKELeyui9Gl+wQiCQYwUJm3QfkY3bB2MKM17eVbtdh7I/Kyuv98E
83/YO6/dutEtW7/Kxrk5N4cGc7hlWHkpywo3hKzAnDOfvj/KripJdlmnGmigN7qxDdu7bJlaDD/n
P+cY36AuRbeMxlinCHl3EtRUrgw9mdvrXFavl/UQZ9V6gIQ/1UPCIOKzTO8PJpQfB1xkGTyCNB9f
O65vznov1IpQDtQLatHutKxYGTb2t7ZkQLdvK+3aN4b91GuHGm3yyDthTG4smEF6p51IvQ+eyc+9
398IrxLot+dAAYzCJzcli1AJIOlLbfXmW1I0RjzK0A/XAyb3OSZd20IOyeIz6+qmynWkADqeKGqq
VF3XxpIUoOGVvhwwpDD8WWU8ijPfaivc1ExdY/LETMHa577XpiHS3CdWAViSxqEIq9sxz8/iPNhX
rOByn28LqzvKfXFmNikvEujZWn1DCsK+J3s3j+RrNa55Mzt6m/X0H7qbrItPMs3ahVrm1KlyqCt9
FcTBU5ZV657GuDl1RzHVmHiRkWQ+NFQmsj6eYrDdV5SDadJ5xSx5eLXgXARTbVs5Zq8R7YXpT1/J
vICl4Zd3Qaacq/wlcg5528jCVSPqh1EJ9yV5JJ+8pJd77P35X0iyikg6m8Q276PtpZR8lewRzj8Z
4BvaXRiT/O/X+H/4VocdhchIhPP5922APYC6Okrebmz++rLvOxvD/AJuirwwuFPEkOvLSvh9Z8Of
qMw6gcwTuAI/aBFl/9jZKPIXmQBnWLyaDCHUWkwNP3Y2ivTFJNwVgjVfCPkIzOAf7oofJdt37tTf
qIh/yShQuTmWBfzNc+kbsTEUzeSvg3Q4NuA4SBHASRT26bekT9eMi9Y9as6qBwURGdsI8W+nZzsp
FbbwopmI9W24C6jRN0YqE0dgJgnyFYm4MfJ55CGT9+OCNeA3uP3zW13pLuvQPBhSvU4q4WqU6+wo
mdjtjeR0EHK2IkMIwGFyFPNC1sKnkQmzrRnQl9XmGgDHY5Up28CCHD6GcQHHSD7BHX9o4xpYi0nG
fJwRsVGHABcUA02HgFJkQTvEAaB3Ed2IZE2mg2jEs9ql5g8IRa/LCysd1j4hQmaZIFcoo/0wtLw7
5lN/QlUTPhkWpX8Oi0MUjctFENvGt3740jUZpYR5O4S4fo0xuomkU2xCpad2PSYnJkBicV2r8pMW
o86mXDqXxNmbcEpYBQHlSWbKx1pLxN2oTacTUSFeE6SFY+UlYeFTey9FvbiN2kLyJnn4mlHIzqyi
O4yD5a0xTegQsrhft1ld3/dx5PTyOFGC1LXhGVHRAGXQdGqpQFdZfUyZxJE6XMtGpUq2NDfm2TxI
1UmnV/xFqbnKkoFdYaxSfw/VvmNe9jz5UXmdCXJ0rReUp1IhHlL2T247dMV/on34/9co+bU5almm
/oSp/Tehnn1fOn7bJjl7ENJIeAyjB6TS3S9WEL76xwpifaHvsLQfKKaWJsCfvRHD+sKRoIRDLzQV
mhwsVn+sIDRAePWSR60QNkyqGsvOHyuI/IWeCSYqIrmADUJk+UcryC8FDssKwhHeriCWDOeqZJO7
kZIU1WAUKm6h5zLagci6NEhwQAOu18ERdFsQb4l6mG1rRnkXY+w5N/q62NXiGHzV1AIe1JzexkNz
P3ZVc8JGWthreXal1z2qjj5bp8v+UgszeL1+WUInFUpHDtt8FxKrcBEqo4BRoBj1S5XsDACHipTv
2IqoBbjqqLOHenqu/dl3Se+4qvL03g9QV5gzspTGL/1VaLJSqRk6lLg0DdyUgGyIe2Q1DOJjLg+N
KzVNfOQtWxxzP5w2RYlxuxStwk2SQXyewqjZaLQRHjUYOpe9OeTnABGRxQyQFO4D3gq7IJkNr6yM
ys0E80nqBHDXZpbB78hRmLrNIPRfhYHWjAqD4aQQDEikU54/ZqI/QQRJbwhqCK6sTGGiaxXFpsZb
5mWGOR4ES5I2eRAp51UxKV6jy/MqpRTZhVJuLMgUJcDzyG8TP0BSz93k6EYOdLM254GcGghcck5P
RVet4IQaS/aEqIYKO5TdY0N4qolmXjNSOzSxmsliPeyqvih2jIZ0T7MaZa1iEIvd2O+zXalZ4xnY
nvzMIqlzhQ5Cqoisb8VVqCfdWqmL/Ki2urwpuQtOdAbYN13Ul04h+MaFHofW6TSmwoERp39t1VAo
6kLrnBCpBT6hLD2dyyI5scZKcSj1i0NkZBG9Hfa2dKrC8NiVLNdt3CsIXtBG0bEoYKAgE1JpW7OE
V7PgVVIbbYN5Lp97si3Rm6GhbSwTtB13804hOckLwro8jgWR2An/LNskpLU92WDnERBhrzXiyfFb
JUAwwhDYn5pnLfOTE1ytuWOE8rB5LSn+C8qrf7cFknbm39dWh4eyDR/SX6yMfNn3ldEUvwAAlxmU
MERZFrK3K6OlgPk1lqgPfnkzXFHEL6bJ8ATu/hLfy+Tlr5VR/EIMgr4MWHgK5H84XJFePQZ/1d7f
vT3LyvihD4K1XUn6qhLWBP1UjtIQJTqayS5Pom1eDkvofEg/FBd5rNnqJN1BxO5sU7josuFQjeW2
5Q0uRvGjn6Ch7JTiTpIC8rvHu1owI8eU7yP1UsHovY67c7mGTtxL2YufzVeCPN2CIbhqpZg71prR
xTSYM4EYOgH5nk6jhCeFH2xHgd5wTQil1Von3dCwQBjJOi3z3g4N2sQlHEYw0DVdA502Wk1eZMey
m75YfMfwQw5+P92nrbQpkSSi/b2SGx3gB/1Ih9yZjc7ejafwIq/7i0Cqb8NGfxxb9W4So+cOPfUk
o4OJZPkmRnbW1eCiW/MbuIYRf1mM8nZkEtsZp7GZus0CqynDy7Hiu2hM3SaDxG4yI/FU0DRFKl0F
wSC5k1Y/N8pwUU7VrjHSBOUwjBgZch+BkXOwmizoL1HYIoDODXuQQ301Vf2JKIUlq7BE8kDETjIK
DbcqI3QywowMaRZcvxJsOW3pMc/ZTkshGPd6e27OhYXq+MQiMXGrI4oXRCO8TlA68uq7w0EzeL4s
2amBBSAixLXKk8RFlRyuQIS3tEPaTTAlFHFiC1K7JQveknvIIEGhrCtjbtZRF42HUCMRs2qStdhn
tAysjsS6oNaeRhPUUKw8hmNlbtg9KDRWDCcYFWFDYxknEYzztBTPrIauMTZ1YPZpUDvmVOVevJyb
wperjZqY7J8Bv7yEdMz7eLK+C2f+Ry9bS8Pl71esbVM/PL9fsJYv+L5WKUBnYcOTabaUcmwF/1yr
FPUL2jt48aKkE4P11sGuKF+A3iqsYmwSib5ZvuhHFSdbXxiV8gZbRrhLVpr8T6o4NqLv+wQUI6Io
68sP1j/GZh+quRKxalVNpJUHvKRVt6z95GUUxuQi1gXxdujzed4KrTXm4CrjBvR7YpUXKtvIhzLw
G2ktVUs2cCtY3VmdFpMj1qZ0EgkqcMBw6rdyqfWUSG3gTkk2Ku5MetwKDBHt+1wKgKwxw91JERtf
AtLbYh80GgGBqaL6dzOlA6Cf2VdLyOBVNdq90jay5xdCVaz6pC3pqlbNXcf4PfIsq+1dDEO+ZYu5
j+2iktBTGqm2GeIhPCsCIsv7pCOvvirLO1oy2SoXia6vxKl9oHqrdDuSQmZAkYnsVjYDkcyAAmZT
22G6KJgTGE6Zjdpjje8XpIkkiBoFqYWAuclEg1AvzaCX688qK0A5F123FpA2nibyJAt2pPtD/1w2
nQ8hXlHKzCuFej4TuxB/gt9YubThUygBZKsUaGpOGV+c9Qo4EicuO5XE81JVonWk0FbdSqwruT1C
A8JV0U67pmWJD3yR3Oa+7M7rpJdaiheGFVS65YkRW1PJ/tXKb2X4/ndDWjdLSjz8MrsToe5ak2hw
cvMEjXuLuclpm5yBo282dJVLP+LT1mlzaHRCS2wuXVvaSpAJroLtKLfDTEOLTdXPECYllF1zpHTW
L7KuiE47IdU3bPbDk7jOJOJpBuMmlZV2ZQS9uGoIH7yKWz6srY3TM1L8hDvJMqZDViig6oW0GBwt
LsuV5JeZo+GfuyPV2DoYQlBfsO3HbWCoU3zFileu8plz6Q6k+96NUU+6ZqA++wHUPCJ+srUpTPqq
kYX5tLea9pzwOWrAJBbG9TA3CHHjSW4PAikOl6QF3LUC6VwqWjxIPmL3XBb+k9QqxVEcsZr4Shhe
saXu7FJpfRsSenHRLxttOO6mBKB47F01w97Q+ppkFxNq+jrD/FJKyhMPIcWlDhkxIKrSLvtusOGj
fLUkxOBB5mPqrv3GqdFmufVA8S3XIW9L4wk0OYBjPdk3XU9WXxOeRKk/2qbiK16cdVCQhas+jROY
XmbJ1kKhBd5XBd5A2pZirFnbpKq5mXIAw1VnaHZpRoJLQxmxsQy7jxL5Rm1EPEy8/pxCM7+FQcnj
uoQxdxMvUVB/35J4fsxBxfJIzQp8wcA4B7oeQPizropG2seldcVjqKDFkO9irZkYl8wNo1mi3Uop
aRyd5ixkU3EnURM5hEV0cG8j+qEt/h9MfTWwALOx6yD4JjfCc90ZI89jJHBjBWR7iP54NY8GlrIo
um5TbfSaOm6xLCXRuuvC0W0sI1+1agRLdkyMQ2uxBSraSl7Dfsk2OV4Ie8p4Xde9ojqllUdHk/mi
oxRVdaGIfrnnVZ+seBrw5hYVs1exAfintBnWZv1UrkB66sNU33SouE6LOGpcM4luwyhe3ryLeM/I
hMSbcvEeC0C9amecV0Yk4f9LNOy2Zq5pLpLy8jGuO2zOVawvxMSRG6OrBJZIJa+9pOupVgKDQGxc
V2biqyehrxvAk6KB+NhgfkzVmmUqKgR3auN01QdFc2AO9TJPBhNOVY2PY06MUtYF2YrOkb7yc73d
SUox0ZLrHkeTHGknCIVyrU/ldNKwQ9tkLVl4nWKGlBjcIzu/MvwnsxR8cgeELnKUsNZuZKYqOIOC
YXL6MMY8korjNhTDa6thi87e09gQVDp3Noaf0qYLB9TKEDuaY9xmYq29zFLhe0LI98uAszwHMHcp
Z8hd6VuJKZkZAuAWUghFxSmTIT1gai1DCH6hfpP1Y7KXByuAxTk3IKvG1kuUkfLKKKPrKIgqRwYs
ing/NRjsT9WWWG+utlnz8mgyi+dq4B8Qsui+jM0clOEoTWuM7OH5LPtjuAkLP20tuyG7uVwRia3O
j0ovqolTSFpx0QVBlDiN3Fv1c8TlQMNvnI1KG60sfwp2emYCJZHaysmVRcMqI35oJrl2Rp1RS9SU
4rFPCsmVETny0ZkBXA2W4pueHEKJVzMBNcAoqfQ4jT7DQ9zKWKZzU3+0ODBzUiJ5wFFJw6ycKiTe
EYqhtPycBfO467VIjC+qMp+O1STIWs2uHoIueWBZEu6AU+QxvtVAjoq1JCTYT+uBkCaX5wM/U6xF
1gX+fmAqMN608GvfJyqrk9x3IrRpJDEG7q52MmVXLytpdkKVmZuNUSxziOHtYy/ONbjob8qnH93q
dwKDD8OLpSihuiFYms65gqqY8udti0nQ+q6aEqV28AJ5QNXPx712UjxaRzjpruJNm7j/vtn+W6zG
Uub8tWVj5M5xJOZUikXUrWLoH8qgrLAUSeiVEZQj4brjEEZ2Y01ksfMEfEYie6+AXY6lqWTOEauG
4Gn53ftPV7dyqxmA3R11bdwq7riB77ntTtl1fHYeP+g0liMZEoQkxhlUmIb+YUPaZsEYK5xNxz9K
q3I1boJt5/p24PB2dTv7k6v28znUDLSLPNfEjhvyq6rp7WhhVAd1MtKRz6WsStdcB3umBN6863e9
R87IZtibn33C5RO8v27vj/lhnCEOVh6HJsc078EC8wawk3PfxYRWu1jFXdIG3U8+5QdR2Os5ffsp
qfTf3pudlGpyHGQAHFfSKtqT3upJLjMEJ/+GynGVucMGXqnDtm4tfcZk+fm5eP9p6Yi8PXYhKHMT
1HxaMVOOSaNt6+zrJx/vFzfnu4v4YW7rh72a9P7rRRxd1WnW5nZYNdt013zyxH1wsLw+BvRcFI1I
a7Y6jLTef5g+RqKQ9CVIUG/yJLCY5Spbl150RlfR5vQ5uRN/crv86tq9PeSHDxdo7LqTmUNOu2gj
bVQ+mr5CEfbJR/vA8/vpo+kfhIMyr5W6aDnOsn4JduP4g0NNTiPaYyykO5WTrStXchSHLnUV2um6
cFNeh9Bt7f/UY8lWcWn7M480xQ8fGiKG0E1ivZxnaaU7kTc8YKdYW/eGM/MdZKuSPcknZ+BXS8Gb
Y77K1d8sBUkmwvN7PaYvr2SuZ64IdvZ5kuLPj7/OYTS20eTpoo5e/vzNcaRKCabOZ3rYeMqK0rpy
xm+J8zg7YmQrHj7e5FOk5s8b5veHXJ7RN4ccsnlOMWsuh6RFLZNNQKSZQ7CyA8XwXLufCps83Nie
NtUnJ1X6+ay+P/SHl1TYWO3I63I5dHQhe8W6L73mlpi7Q70mwfRGXZNnvP39gvDZMT8ssKaG/ChR
OWZk3FrmDUqHqFv9/hC/PKM8NCrh6xI6+g83qNowKw0Ma3IsOoLkgDUkrJ8kySdU/p/XTk4eL0KJ
tvDSG/5w8tJOawdZ5CiZcDMal9VngNFfnSiZ3DMy7C3CL1+Xuzf3RaOIlSEGy9CmHexaONeDwU3D
T26Bzw7y4eZj31tp+XKqQt8H16Ojm9Mdobr//QX5KOjjHafrsHzpsXNBdHHpor+9xxHemQ1k69mZ
1u1tve3Wy9tNPh3cYRvvTO/3R/vV5V/EQoSD0+yiRf/+YNIsdIEQKOjbigCqwETsqnAzzyEvdOXq
94f6YDVbFmY2PG+O9eEmEEkiDctWnilRgo22h8myHilN6K+4nz6tv1qb3h7rw5MzB32kShXHGhzR
YSCVU3+19uyMX/VV7QjuZy+3X161twf8UJlIRlVLrbp8uPPJY5q10zxtLTnLx/v8aJ9dNfP9VSMo
rhmakoPlc7NqJfW6NdJ7sII7H9/976/acre9r/F0Hl3GPIaisdqLH26QKZsmGa0J5HovO+nW/YZ4
5kO7Nj5Z6T6q6F5vDkryV0EzOrqPkrWsn0ZK2AUX4KJPdkKnWmPCDLfxKlhra/joM6tsdxN6n+VB
f3CyfL8teYfRgGVmq9D1fX8yk3GecNe3IrelhUG/chhP5G7hmG7QeOwq/UfZJYPQg6Px2R5hOXk/
ndw3h/5wHbHy5qMPyJpl8awSHvFe//7ifYhJ+/mzfVhLyA2bg6ziAJRAq56K0kkv+410bvKalMjJ
OuA4cD855s9FLHfMXx/qY/3lS2ViVenr+ZQd6q+jsTwJnrj/bO365TNnonBE66mQSPzxyo1qZbRG
kfEYHIA82d1R8BKH+tKVvHgXfvIK+0XJzKb6zdE+XKw4qaKA2OBl+eoPSKi+qb2Hptmttj4RD8Su
2MYnJqtf3B6YqxF2KyITPGqs93dmPtTlSDi56JQjeTTdg4aC8vcX67MjfFgmMx+Q9DBzhIAuWmJd
DMPt7w/wq7P27jN8eLrABPYJthCRHRuYGo8R4uBYXuPicV7n19rdj4r7v2ACdlo+55dt/fzcHh/K
f4NYR3yJb879T1Tnm+em/Zf9kL8TRr5+zZ+zMMTJfyYz6ktI5HdNJLMwE16zhsqJ1Y8RCavEH4om
ZEsamnI6CpQI3IH80R+KJumLwt+lV/RD0CT9k1kY7suf1kJFZX6hS1Sii2b5w82uJ71ShmBrqUR8
4VuR68qtOIbQJot03s+vsxorgU4vin2+Y3cT3SB4NJCuxOmzL5jy2rAa0JgFg65D0nXZrmiUfDrA
3u+OfjXoV/4yEYJymd+kTZ5YpFPpCohaoiAymxzpXnGsnoZ/j358XxuaDhSfHrA1D5eVwl9B7szo
rZBdpReQZyr1rU4jzs4tUmurybjTQ3rePQCsaljH5EqJsXU+DtFJ10n36qA9q1r8UNf5DuAUud8w
+ad44T6t/KIjXiM9n8vhqh6CF6Ef7XjW1kvMl1hGh06WN6lUH+Y+vTbk/KoQy7XR+6dybpzUNLyb
UrFJT/LmxDrqhXSba9Gut+hQhOaJJNFH1AvhHnVrzrh9uiWu5dqaakgeWkzMRHWhtTi5zPkQJgYq
df8uKeaboUm3vtSuy3jYD4K/YhO4E0vpzPTJq04nHcdVwAgxz4EezcFVIHTP/div4QwZWIH861g1
nkTLOBtqYVfNRE/7+XQtTeY1os9VIAn7uRYicsX0ySZlvHKB5K/wkMBwItCqLaaVOjevqVACORJl
EJ93AbEOUcOUiu2zMbu0CVdC3nsxOMJxFHY9DYwqJU9QDtyskZC8Dw9NqqlgkAXUaMIlMUR3qdls
1bKkHxsFa3EA7x/Lq2CsLrUB6JiQCqtaQMSVC9+iMOjdaBbOiLkhRCHeGgWOvbA4a2RrEzLly6Nx
D27rWKjarR+l943WbeWiOE4EFvpTexep4R4q02pWw8tGRq0h5smD0EkPdRDBzm5uo1SArShYmquY
qKkY2vECGaVdFZRfe6lImBCNKPaD+CES1VtmlGv0OBtEE5dN3j3pvnYWAA+Yc66FnEfPQSEhHbN2
agL2uJjUy6aJntum2OV6wlXOr/xyWkdNcmrUZUoqJGEPmY6bzwCHZ9c6ekAzXzVGeUi08lExhNjJ
cYDJhnpZmdD3Yk11rCp4atvwNG60i7wZtuqA9ybN+bjZth7z20Ycz2d8RU5apdeCqmyFZHhgfASw
r89vtXzciK15pRPVgSomXQ+j+NVHDKJY4g1GjsdUmnoyyBaUViE/GGC18oB5XpTLcOBi5HBl1QRb
K6xVR0wHEA79dGdE4YHx8oFBisWsTr9u42a0DZrizmAJe6n2z7uyoIMf+PtwBqqrhR2ztH6E/qOc
ZIW5IUcLk7Rl1zPsNVnzRI04cDH4WsLhA0ApeX05FW5VteFVMSDEswru1uFV1+tnvZfI2EElqXse
9HlLY+IQ6yYNNAQ5RJppuH4YWHY+lAncKuGS4/XM5LV79jOoU20subVubPoqiVcJPurRKB/bqRr3
Xao3R+5m2VXlsL5MdVVYI2hhZDos09N2maPWcYO1Z05PAivM1vlAgPXYMxmHR4BIpsyg1cUwfZMe
WGDWYDaaiuu4CVaJlK1HVAN7P7aqFWMwkrcqvHWhjIkusJj4Wh1IIoksFdWv7uC5HuemqJ2CfCo4
UZ2jDBnyRWavdm9Nx7qW7mfduLHCLvDybvYvS9k6+JNa83T7qmN25jYO/cdmrE56uXga+v5x7pSr
sO73eTxQWwfJxszF07gzXwaYTqVe+g/F4s0aEACs/Ea7zGvzqUjZ6xBHXLsFLymvJmwUcVfaOlPB
El03+trotMvKb/PtnOU+XkAJnKCFAJzMd6+qywpvmGSskmX8PbUzcbsajkUml3UMjirVnGkqfRTd
hMmqMqjRpDIR1iuBb+tj3fGBg9NQHuls02ZwrDI8IcXwa66gP9S6TZ+nx0BEmai2T5mfq26nFY6B
qnvKfXYUitaLGIlJ54jKAZZmlEESLfXsIMQCnPu428gVY12lFCZHsNJLJQ3QZA0VCvO0OZnikgFm
093VHc60wVdhL6V+vSEzSDzVNaM+qEF+jJS+hkupm8yc+UI6dsGh7qLT5lVMQGQ8DzCOrBdV4I0z
sb45WtfQLRlS1YkHcTj2/XxLDvFa0tglyH1QElLTSCdAu5KDJKnyvutHINRCMK1iaQptRZMHJ567
yitatbDDKrgmlU7gWsgR6XPzioTa3BV5Z2mWMBMVlu2ysvlqlrMMJABSkj/nJQM/9UXvof2FALEQ
VZS9nbJmONMcv1QTRMlBgComJsI55ObAEzRzJ0dpZJuhj1i4kgavi82nPO2umkJk42Y10aklyqaj
xN21rnXmHrcoW7geQ+0FwLPxSDZb9jwW/XTT4jNycHBLKzLMjHXQivgSlkD1dM5AjWVPU5OXq1qx
QrcklW09Iwa/nhWVaxYm4jK1H4cOnUQDe6FOhbOwUm5GXcHxKLDG/r+/hlqRYlwKfbudRC68uUwb
IbhvK9BfhDSm9lhOx7GMa7ej+FC5C+UoX78Wgv9bE/8fHD6/q4lPin9lD/n/bf61JJ2/FbW+ft2f
dTFGIDAhVJ+ybGpLf+DPunihftDzQMkPh2CRmv5RF0tfGOwxRpTpGKB0XYrpv+pidommDtrDYJyp
qcY/qYvRFv1UF2t8T6IJtQTXt/kRFpr2Q8dgGeHiJHXbODpUNVP6svhW0P+xQzld5X50hjbpuvPN
XamkO2PujsQqM+jeS0qp27Mo3uFoNxxBJ/pOGZ8DEo2Itz5g2xTBDaBVWkkRofDyPfPWyVEj4ry7
KS3pheT1am6aA9KJ2A5Mw5HV6kFW15Sk8aUVn6KTZMQ/qPZUrhio64VD9Apxmc2aJ7Uyz05bveXl
d5QD5OSHMbS7daV6meIMASmODmItNBoCS3Js242BoIo1bCsKPBOeiByuO7OSc8Q4EU7leB+Vq6pw
NB/5P8oMw67WcnJSWytL3aaX6SVieDcltPilulbEi+qIEYAsO35WksXufUhX6Uq7EXyXuKvsHj5w
eVlDDk7sK2ExDjmwNCmaQukivwQCeFWl+AG+yowwNHJVA9LibEEpnNlOZdi58Rqp3XqOnQYRE5n0
ThkNiLFmd5uOh9qqNnp3XghrkuDR++yJK0/z1GmwVEvrxn21t4dOdzs9CvfC/fQovv4qvv66/Bw+
tC/ffw4f5Mf2RX7843/9S/yg0Q9TH/sX9VFb62grBJkafzrpybOeVta6Sg4yijgV6Cc6blvpFFvZ
pWV2n54A5GRmC+PhjgV4NlwMmPJt+qAuNH8QgFfgFS9GcUu+eyivbckptuhmRoaqwdqq7cE/TTJH
ghobuhTMenFaM/GZT3XFwWrFvwWIgp+JNsyKUxPgtYL3dLJJppX5KYcEjS5icO8YF6MQqyFUTM68
w1Ww/Jpcoswlnh3p2D2z+VO79vh75kOhevlkG/frrN7E5aNsnmoIu0PENOKawGTMqfqIxd6dzvic
IWBuIAetq1Ku2erVdBZ+86EhN6Q4UK/vRnkDaZYslk3YUZzg+NbTi0B4DJrTTD/I27Sj2ciXF+HX
cbwYlXst353p4ioWbrlVA6JLebE6UtC6MqwBEZC2ORWrEfFQELLzMQS367eojqfCidR9jRpEGc/C
bqP0axGKODpngRwwBYUXHuG2Oo6h6Ai85RAhrzUfnuixPKS8B1fqrmgP5vm9NuNmlcAcONZp3WK8
8YKCh9qZ5KtGOGuwCWazQGqBG4tnMfXzS3gVnRzdFVDJnfmyglVK6uvwcBRsELEUhpaTq87Myzk8
Lxt36QeeYCps3Gb2LIy3vH2vhNM+9PgX5cnTwJKBOqA0bH3ovIcEvXt0Y4YyuHdPFQ6DQ7jYKPhe
A8YYLckaxJetChp2F7Jul1TCKAd/K7rGjEo63Kdt7EgRqQ4gT5pdHaObOuQBSr7kYNWl7Qvi8r1Z
rUfe0AODPZRk8tcF245I5iUxke0xP0pHz2CPczHrJJiXAIFn9kosMKcEqcaNuMmfomIvh47qkC+Z
o14rWgs70/L/zafTVZDyrXFFsehtJTfFsyI6knEPds0JjWeL4Ucbr9CtpuV2UvaZ5RkpYvXgKpRu
VJJ5Md6A107yr7n4FZN8CcXzxHwAs2E3IbYWwZHn3ZDuFTmxkaB3+sDgoUvPxAnMuqOWyMUO3dG4
GVgPJbs4z84JQOHHpNrC62/y0+7YHF//M//t+5+ILK8Agkl6XBY08HXff2g4C56LY8RoediyMNIk
uZnYf4ENHok8zCTXbF0KjrNKPdF8R5q+cduj7BTGb01K36I5QTzJnXQjiF6gulHHM4UOlw05C51h
p+I3KZ+pby4MFO0BWPlSsGGI2Ea+beIlIh1J/5DxBOyYMoflttauM88fPAB+yWTQwkC4RvIEG0PW
1dDWywvOao56qluIUGgNOTffEEByZNciQscifrWDj1Bb66Kx084eIdWUtylza2AlbJEMiK2hbT3o
ByjJg1MhaVSrY4gqMPha8E5kT2DlCF5pJ9hzuJpPysnOVEdj6CPf5uD72jlzgl4gRmr0IpNnR+RF
IuMQTeSzFqB2Jsbshh5qlKf5TuOhjdobFZ0j0U34V7WVbICGKPxVOpQvgZY6JYpPGQlyTHw2bVQ3
ka99KfnG2/wuTlXLRsmNBypyIi1x6048y9ra8zskXSrBG/O5WADTDIAPW8QzdZLTqdKWvHL4QuU+
1UVXIxJGEVI8drU3DC9DcDCbm0QY1sxrEjsSw1VsnQlKl3khSDF7Dlgopug80nLVE6B4jNFsObUl
qLCa+71MQMJ4KbG1QKnAzlX1xLxyKTnAb5dBZg/9vBKINBbGe03qT6BCHkYtPUVR9DVL9Sc5Vw8B
qZn5wz8vTf/dGrEqtkv6oH/vSVgX1Jv/2jxHQdg2/7rsvj1FDbllj+3bEvTHv/JnEWoivcUExcyX
zuePAhT7gqQwmkUYZ9GBfVuAvlpNYVRpokWDVl0wF38UoDKmByb5C/iOf+ufGNWVn4tPVrX/YO88
lmM32jR9KxO9xx/wZjMRDVO+yGKxim6DIHkO4b3H1c8DHrWkQ+mXRr2bid4oJJEsFBKJzO978zVg
MBr/1PG++8KWi8pK0BQkEU6o6TDjJ1125U4sHbOdbjN8rKEzjyzUaY0MFT/hMcIAp6uNqxnod7LS
YRzvdy+1krmtWn+DxXzG0hzfcl976+rsYPVqhsE52p+k6i6aIKhrKZd6ImPkaNzMc02fWUT9e9n3
WG7Jsyxdx9wiX0Cr8htNQMLaK11zHcPMx0Na7x6SxiK2eVSy0iF5UoRoW8f4aqnaYNqgG/0q14zw
dq6j0WtnopidrBpKDCnS+qz1ESb5RlgQAI344qONO21VpApiphoBaeiY0mzdSmnyTelnVE7IJleG
Gswka8B0gd9Q09RjLoRXTfVci530rIr4jQii1O0SxRfvi0QKnbRXd4bW79OECnoyOF70MbdC9I5C
aZJMbPHG56yCLV1YGyPqMCUd8Ms0Fh6ynjUDGin9Gab5vVpXd5FEtaTK08lv9IAoeS2/rdUQX49P
YrPSE5FrS35QoiedMbFdONCSWjZbSc6Th9LAjrNZKNL1nOJtBmt6VBXp6k/lfRNM4uKgJBy0RnUk
pbsvFO0GHjFJI/FKjWbK8uhJkFEeoAi4l7QJZy3Gnwo50J4GvWvcbhyhWaXqbZFTfVv4DDULmztu
UuK2F4Y33yRZyQvrG3fd8mwsTHAr8sOjQmopIaEqeE/VECDVBrfqDDrqA43a+UIn//9/AcIjQ4JN
w8v479egS5e//VnC529/+2Pl0TS8MjlxsShdlcX1knOZH6sPP6G55TqGwQIg4wP4a/sr6/8irmfR
en6RuS8/wKpQpidGA29K+j+yANQ/Xcl/d0Auqip6UK4Dg05Ea/+VntKqWq3NTDJXIdSU/CNHOqFm
MolNAIWMd7Nl07hI2O81A3oK2phdhhk8gb1qRaIP9nnQMRYSIMRvNyTUEqao4NSevOpWuOMtSQq0
MtAEdaddDd7s5m66IrqGTRd5Tt45ZA1JkU2CFzm0zkxfBIPPQgvS2L27dM5OsGnWbOfRRr3r2LlX
xqqFv6Ay+b3oLsBfxxPu22xVh16oQ6DgmLqmZqd/dRGhk/Bzp6zIT3PlhyZwrH2m2ZMz8W3Ke9/F
7fAWg0CYCNZ5+WZ55SmbZN99tIcodtKt6MVP8wpsDWDR890Y/QZNruBMp8hyLZtA1G2re1ROG3TZ
9rBpj6Y33I3Yet3Vg03fgNMd8SGFgImcrVX2uAbIM/sdTfiaCKRdfx5cjAyj9STbw7Z0SNV5Gxyq
hML2EV1nN6rT3TXjdjI91sImvjF82uLvXeGNuU0oD1lBq4mYEbu5SVf+Fu3YmqhkDjv28jPjEuMJ
toZnsTZWC9cVPtB3EMHpKu+ifbldyK+UZ815fmRkuJzECu6xSB7zxOnvq2NwLHbo5xvLi1ftHjsj
c40pyCNcqcZBgOXVe4v0nWEVbIZ1sAMO1lq7PogckznL54jb4CVT9mFwMFaVE68sb7oGjE2agw5g
GJxM6wwBER1+NjjduMoQ1+IXWJwmyS05DGzpH6q1wAq7qTfCOf3IX9t9+hEze6KDsTY4QdkEO/MQ
eBl54273DJ4snRsXwtMhesEib0Xyywr0zyOD4E3edu8NPUSywoBrbb0OKywaHQ2kUHYpBh9KWOPF
vXAcX0v4S+Vr5yKl1b6ZJMckh+QkrMWnfCPctcqdzgyYHLIStlPoVU9SvA2iV9myW3lHzlBBp/iR
a7b/Tb/vnpFueKEbPhI2E9GiHwQvcqqD4tQOE6EDa+8coXDlbYXDvoT59U54QG9kVnZ+K3h9YGfb
HhKrkbnSjbZeGCXGWnand7aKW/wTswPNybr2Zg8poIOaUbBnHMA2BJVJmdt8i8/AH69sYeJz957x
KwtxI7xpLtaRptyRN2zqapa6pXrhFXekB3wKlTPRptml3ht3iQMav8WPcK1us3CjnlQbyh851y1q
6hUOk04/Xav0gOI77w+qtSk5/WhcMjuTaRXRZuj86jaLPFl2kS3Oa6JNTjUGM05pa07oZW/A/d19
ftYGSPvmqkSu4apPQc+j6O8S13pGK4USsK7QuEROs9J2raM/NpvaHbzxVt+gtCxt4TCuihsFss2z
CHpWwPuvcQgkbMRV3st3OCMq6NXgyflT6kG5XsP9Dsptnnh1zljOo6frxzDaoSWPHfmohLvY8hLJ
jjfxztplq+axMuz6nTylbbCRX0SiflDK7MkX9KpHdSNg5UbDZs+DXaHgsq0D4sN8TVwJXjZ84uCM
cK30yWkDz2z23JWL5SfkuEF3u33MzHVQb+4bb/DaS31QMI7kOM+rnzLfSSYaHFRUO9oC6RtXllAm
tq7wXPjMnx3+jvk2fp7vJfMhPEYPEuFaHxwTTm5XPkbWqZxOcrzpvOmhjexQPcsAEUAho3FVJ4Rh
W0EmVW2fesgsq3X73BCGRGY4Yk5YfPf0l7/bG08/dpSfRC9fCt1fNhoTRAyeNonW7HW/J12aRJq1
44wLunpnrgVbcrs15w28rApoWxGtW09xUhbGKvxbv9mf8d3lypIJbRXPKQWCuLnwIn5HXTULQYrb
qscRcbvQ3hKvWocubOYjRaZdr43T31EV1a9U5j9c8svNNmnHiZDVEZexUlb1Kb+V3ovoMq7Qeeq+
Jx/1c7jlpLTz5A9Xwh1VOSKmwMl8jSdiYbeHcM1zZhLd8X/GtcJeiIHA9FoSoHqzPPfcUU6LgkD3
LLdz1N28LdYiU/DsD25rri38ZmtWmcgNr4o97AaPHZFoKQU9a+8kpHqAAzr9oVwFO9Vb3ieQGldZ
9WzRWbHma4HmpO6QslKv/DWvhqvFTnTHztO9Dt+xRAXHiLfT5CKVc9UHHCQ52Hxf2G/jpgO8uyW6
VOcTwB6c3qtSzsvYbnwXMDF1oDrczpnd8xhumXQr8wDSYfFi3ZVv8yPWBKP4hqeApzpsH67lpB/g
gUW/CeDaL1+FDfhbrG7jU7YZP3c2zovuq2vilB5OVMH34VytsaNQfIeN6W6+xBQm7UnahK7h6Tae
LR8iQMd4iAtEhK7pmvf1ngVwN58JylnJmVNu0pvoMN8Un2tm+ZC/zaUzZa9qfgBHSd3AsxzjaKjr
GLUrWwggqd2ASGLUtc2gTAC7tLtsLW5HB5Pal+kZNshIdHPFN1S9eWNeCJ5b5161jffhrtqkO3DN
A3izO6Z273Cg4Ikr0a0f4hSttddO9uTWzrQRVuS5yuelfDDus8cJ1rrpWjhJvJnpkYDMDYDKvXCn
fDJime/tmmgkm/wjPsupjyZon3gY2EBHRwDghsPn1R7QPNXTOl5PT8Mhc6d9uIcCel3+EqrBurkX
XCIqNq2TrApC6Ww26424zo/tMxaTkCRYCON1L3rdVsWSaNk2N+PsFGiTfG9ioU9Y58qr7yiYVtow
POtrXTs4YnqDW95QPbYs94QGQf20awcXDIMJLVyiW9mN7xgWdEap0+30XbdpV8Gt7qWsw8p2YRij
LfEs5OWOHj9r82VEj7L172cvc4Wt+iRy+1FnZyd9m21FV92jJ10PhM09G1vieVfyTbzN37Vf4j7+
5yTwP37pa/7yOPA/37r/dewaIKrfPNF/+7tf+yGRbD8O2rBtNCC3/UqTox9atHX4f5sKmAcxNL/1
Q9q/FqswLGYwFPy0C/sVjZH5EYeAixOnyQL/D48Dv3LoWbrZJuDjIbnRrcVL5+fdohPEHNQ1UVjR
lq0b64Gdv1re1mmje3+zJ35h5P3hWl92plIzK2VOuNayTYTDDgIMkbpORQexirN9yQJu/MM8Gph/
X27wy94kAGMqVcBFF5EAFCVKc4c35GA+/j2N/k82wmU0MUpV2IFVQLOfR7MHvW3NLgDY8ERHQZ9F
n4UOznppDjBY0CUYp7+jfH/lOf5yg79d88sTFLs6kVqJa7JY7vy1QZvQcj5Wv7YsjEvt9ddPEeb1
HwqMn2/yy2M0MlEeJZELDg591To8DihS9V2Pyc565LzO8tKTsYnOSbKpV+llTp34gqJcoJNdNtcy
cdr74sZa+Xd+6eCBLTok4rxGqc1OvqovkbQOowPBKtFr1aAl58QRVJ2uh30vRPW2ZD5wtCbqOKq7
6nECSFtLmE6oETUBMZPyrdBUNFQ7qfFgbszZSk1P3XTXwPwIzZdIJEO0B+e2nOIufc5dEGwDDbq6
RB+6/kO+tZB2QOMCfFyZuwSfNK/ElhnHB8IZneAcH1Kam3NPpTBfpKdog4+DXL4G6clfq05v7sJt
eNKdbEcXinS2yDhYNjlJDocbc3g29vSjGw5i2m1keQr9nfAwjRdcSfRXOvutNH3Px1PzMAOlu/pD
sBcf5gLF93rp4nGadIfIycd9eelvgQocfxtBHKFzwYT6DX9L3BdsWvB1ucmORmsXTubgKkROosXJ
C1A9ou9BP3E6rejr7hxCfjvCY8O8YB1xjNSgdt0sZQxBhYbkgJJF++BGfIB0pL3H14KyfXooRI8D
+tClbT5xH4tctt8UT8k1v11wj+VmSTylEVxmIX1bXmySO1yeGZtbLMHfgDIcAzE9QmkSrqmKC3hA
bzmn7dCopnhdTDsMqEK7oAEZduNOhe15GB8lH03+OXbbTVnvaOE5GZo3uhvfc2LaoREM0D62N/WR
/9pobLRoLEhUvGmO0XU+02obaD7KnfxYHYatcSfs5h0kgcayg7VwHNAXcgzrKK+LFCW/MR8pm4Ij
SbxOLZxESqRXZd6GzB/q6Jf8TXgoyYbGyuopz726eeOo5hvHlMIxOIwOeb6e5M03o9MRAA80pJDH
m2ytu9R0/XeoPHSrfJoy4cFlZ6FLvOq8yR/NwU73HM8D7NxwLtg5JGLPZ9gNVCyHFrkeZaG3mNXM
VB31XfSsv5uwOKPzxFkv6ujj0rH23nBq0ErjuuwEVAQKOZ+j5QrJYydjrogxmLgJNfAWAFMKc7xt
DNsvrho/ALOoN4nXb+KH8kY4TrjY817YJfHDCTMipOhyqAupJenZsYGo3zqeBujrXZeuJCfcdxQy
KF/Dl+oZAus230N4duTGBWYdr/iYLpLxlWmPN/N6cPMbTH8czv1tpNeevsV/ELH1/LCUgw2nanS0
7oiaqwLgkO2MUmsjbIQTfKvIi54wZ94CA0Gm28jtTnH0vfTaG0/th+G14AMkUW2No4Rp9rry7dSL
XKl+qcH8YF+jSiAw8xb8oYrO8ei2WA9GdxVZtrwQxTbD10FcmgzpXXS6V/EYc+9V62bfcVWja1gF
w/OiDU1fOSFNCTYDTKMjNnfmDbwVFr4F0Csp89PtcKRxILAyj1WbEIEOLoRC6Zeva9i4N7EnuKLP
nBVcWGIAYAMZ1jQv3SmDHhIPxzrGirp67Zl9aCiN0UFZjG+b9FpcAgjhjT1SJx/GD+2uxhabu46e
wNWUl/AsYyJDkX7VOaBXnWkLvyG4LTx1Jx8JRV7KzJ7ymd6cBduwC+2WmG9xM93XrJp0+fMt+tD0
UEDQmLx229xl0hNdE9Ygpwk+kINfCHAE2ZvPNZOTPa6D9nZsL4TBir5H8nEHQFAbB2WIHQ1TXh9Y
32hvs9LNWgAYeEQkYrrL5kvTt9chm1Is4+SZ4m9yzfKtHrPWqrTK+ZMqnjV5BYfS+K51bqFtons4
2BjpFG6+xiDtr3e2r4dTnzsp52Pg03gREpG09PS/65xb3EIzqxdkt33qD9YFQv5N+zQ+BQ/Crez1
h8a+LY7+JTgUh3qvvVh3fCXHFhzxFgRsEV8vHajMAhK56Vr+h2qhX74cMihkc585Tz9/uUlSMy2c
sGcdVwmwL6kT+3fdTs9EOLPL/7eqChS2v16OqvX3Y0G8rIHvEmMRHujPHWXD+RmonLxKvQXVEVZ/
PfZfRXN/uD1q4d9fzyB8RRwErle7+q54UFbKBvhwJ9CyGWtr19/QEdra6a+v+onC/HwcsKQC/XqX
6hdpf9pMulEtV60+6oPxNO3CnoM/O7oJn/3aBhRYLV8gdKs1Ev/dvFlAxe4ASc2z1t02uxgLqYiu
b1gZu3Et7ikDnHSXnGT6QaJM1n/nRSD9We2ly9i3ckJrEvX6ZZjEphYMv40UhgkI7Vvk9XvWB2da
8WCA8AZ6xf/OEP12xa9DJM9DVUU68067h6DmKnsODm6L78lRd0FTtoYjgjxn7MXtrflsAaIubwKO
1eYFD17Pt1nVHTbL4wJAJ7z24Q59SAPdAHKFI5+rN+3y+Y3/pyX9D97Bf38+95/5t6Kuf2pF+f0f
PaiEe72IVMsSVcugbVy6wB9nctK/cCoULbwMl9wJfKkp5n+hpKoc+yPgxkfnv/ynf+1B+REWNFBI
JQSuP3yp/wkr4HMO/e41xLceK2vCZgxaUGnx2P/55ZetXOA8H5uFCnw79Rd/5hkYmRZrXYSGufBN
Jpvcc0hJIjhigzfhVmt2htBHd/4srHsjbTcxboICqcF4kxQ3flUeYswL7brUkVmkgjep8L2CgIzo
qtyLQ7eycLE2VA7ys3JBIzOoToImR95Yq3BotPkYxYuz1lyZMEKZq/HYv2di/QIz/s2ab+JKe+jJ
NPfLtF8bCgdQqTXothmRz4BPGWZT6IFu/AEkMc2Tgn12FO8EsfxWS9GLoJICo6vYl1rAOODtxXAY
OOwy4juRd21VhOpd33Ey6Vf1XjIzwamAwAf4bqUudTfzEH/3rZRwdoDFArKVVsKN7FNBPyYLH1aG
OFYLqDAtmdgQWS7aNcNO3UiOTSJ0hueb43qK8rdEMIHGhB5o0ZzOaf5NLPr4oCiRMxQDi9yATlTS
hf3UwEpNrxiSijfBbEarTKJ69rUOb45vox/kzqwGbj3CoAxJG3fCDlbtQMqXpO4lUdnUBoqbKehy
L1UrrPSaHWNCHzjUZMsbykNkXuoGJm7JcIExZmtjip2KVu1szcVJukpR/eEnwmM+dKpXxV3ML4xo
qyPto/Pr9YgcZQszCQVBN3LmhIqRKNhhYxUyq+LcUUBImORl5Uxmk5n/sID6RwvOn5s2/97U/n//
39njr78XN6/Z9+b/Af3oQt759+vR6rUuvv8ZYWD5sx/LksDhPoaoirh4phLKh0rzv9YlwfgXwBfr
EiIIjk/wvWIx+2Vh0uV/YcoBOIb586dfNIjHL1QlHQ0pcBo0eSw7SCIk+OMfLEyfjlq/rUuE70iL
uTRRPLi9LjkeX3ZbHfck7FyRtDQVUXah1BJZp1tOErSPkIU0R5QDCAMR5+hGeydH1Pt9PqH4QYwI
m76x4yWkShgCl4AI1GIZWhszL1Ym5FmxTg9hVp5KUUNoHo6v8ciLIaOTCVQqkIpcGWMsx5Wqdpw8
muIK4/gb3+eArPs+qeXd1CQf4UAUx4g5Tm1lR0HhzxSjOilFyNmpXkPjxcCxhruZTQaMgrHHHjV9
GeV0l4nqY2cVW1kmYlCiSzIF+AMa6IkZz6vRCJ9bEXti3usXCaGWhFWlu3xaNL0rTf03lS1MMpb3
L8OMBe5iVysufi7aF9F4XkdKWpq54sx8QfCj9KCYODf6pYjXGdxE1/JLmUy/FuNCVXcMwkvbCu2R
j/X/EkW4jEVsMbiRwaBbBXLeSn7MLUZWQBOK155HDPSFSs9Tau3YTiHYOj6prPzBtcmyQ7j8XRfN
KSOZgBiFJWarVeTWJpT0DqOUJclQ40DBz3yYpcu3LIX0PZ0fdd+49FX4Eff+pYuMq2Sup0Fl0aTf
m4v2SW6Dq1/ROtdzghuWQPWs5ddEO3Xi1EPgBxzDK9xevMbdHA0YRqfNSoLLihgPukIWAqAofTQj
yhBuUO9PThfIR0l7qQuy5mK/QUVhvlpC5gVJCBO/5UbUTIfs2mV7S2intdy6GqFa4Wg+JFgP2oLF
WtvxYOeIeCT+Rc3F3EZk7I7o+7bKqA+bxsweuw7ifRpzL7XOOU2idXDpgGUUNX2RTZHJPaBNrYpz
q/HdraR9HjTzpSvgUcjFbTfkJ42xCTH+VHLzknfkyYzFpUGnyTPjycyFAPSX8I2GjPExDRIFFW27
/HIj5OwyoeDg3Dev+sK4jD66wjA6fb5VErGXyEjX+L3CtM9Pkh5/iJV/KUpLdfQa+ollYbop47hh
ciw3qcGiCUttS+diOTs5mqmDYo10mcyyZV7ndXGS067H1osXWsd6OB3etAn4Y4osE8dyaTOrxYfe
kMaZiMHHBKbVdcq1Xu6mS1gJMPGJzPqxUZBFG4Gx1ks1chL/nDXJS2RWnLrVvoP/IvQ+ifsWCrp1
TTpaDUOrBtEH/saHTiOmPInOvRg+Cf59o0M9jDPxY7kBgaBQV0VZB0NO/OixNRnUGFGLL0L2btCo
lPBvlLa7TwPZNaa0RlmjFiscVfdpJMvepI2nJJOckirETgSBoMd+OFZBcf8593uZoVEqzIrHYjUp
5d4M0RYvdzdqyd/4EZk/+3ksqyoCJIB5HRdtjaLzC2CtCkLbRB1hHU2CEnoYIVQE+atl4pg2C8p1
LOSDEemnJJxWkygCAoqyTSnWId41T2g54YfO8asBgBtaNVSsMMVqzceotJi7vTgVZ+0syrwHZZJs
0WbydmOppSmkCPXKuYxST4HwYEjS91blkuhuTstvJUa8TXMFpkPKYX0UPWsWcaBW6A0EMNpDOeNo
1We3aEqUGahI5hQjGA9ZKx26MnsNBbipAhGGsSns9AQRWaINEOe/G4J0nVP5IoeQoyOxsyeMkezW
BC0Xxjy0pX6DMj6wDTF/qEBK5hnrj5D7m/leQlxDkjWi7XIZmaRLoWu+kVG54CsIqyR9/GaaFbBN
s9y93v+t25y4mCT8vDQjWIPHh0G5jEH5VxdIhk2O5sjEd6iUrxb3tQxTK0iH0i+wejGvQ5huukJ6
SdVWsMs4W1UNkvGkmI5iOV6W37YQ5yPFhNpipeHWEhFw1YQfDDlGwIZ8nUHXNEn8LhjJKwo5TxLU
1yBnyDFcksm2Y7Qkcm2NybhrkupVKdSrbPHjhIU9qvK3EQWqXeBHVxavkrZIbYXwnqSTV0MH5paM
7LVVjK1YG8+pzhzCSQa3bZYlu0BsADgK/Oy7jcx2Z/gMIIWG73DcPuQMqewDqUmyfG0AfgujP0mD
dpJN7vTzJ3NU3Gl5c5oV+VDEGTKXOJBY5jiE0GtOmSzuOUgmqEs96zSzMC+k08i6FlimV5Gwqqkc
qQshv9aBysvTtNVLzssTsOomgU+03IFIsKXjx4arB9C5wupKxhS6mhmjZTGBwToxEXJNfjMGpnwc
ExtTiXRSsuUnHHfJLP5d5yVl8lynyY9wgH9rs0rG0B9nB4FotIFwKVUcP37u28ROiAKhErE+NNig
c7SEmnnKBqKpZsZI7zipV5jf4oQLeZAvHIgRQ+fFGZE5HbDllqAsOizslAWgSMC5lx9KEW9hG/Ow
9OLamoGHqOAgJsXr8ptdLjErYCcIKZdQROYI+kHcZtCbd+lr2arXaJKv0WCdlNo4FVoY2jjDk71p
MpYJg9UJPOvlCxSTdEXIe8ANWQDq5gUecwPFoSKsAD2QlnGltr8mFVTsNoOoQTTzLpMf+LvJKXHT
dRNY5bkCZEQYDVYafKwlgoBP8XYYjC2RzKi2eRtaiX/0tLSIZPDqqAUk40xrQSnhbXWbkGVNZ8Gb
WPw4ybv+rur+EyYSUXJ/fEiGhqZ6qa+XNvvnhzTlQsOd1LIT673pCf5Ce5JusC059Ub+2hjFaykz
z1po0q0eB9g4MR8jeZ81KeQ8zElwRk9fl5V5+X1pLjs0PZxqVmlFDCHbYzSYb34uurNAxYI1r4hz
f/oalPMhiISdGDw2hXSGt88PeS31LGK6L89A8JPnohrPy7NaFvwgTHkhtXOJG0WcSAe9bzY+Mr9l
dIuIvyr0gXwO7dotqycuZafWz8HKJ7uf1lPVHiO93siiyhK07CldshH6wZVZMEil46+XqcHH5hU/
HOKryWqGewn/UQSEF3OoV6as2Tihfc/xnHZgm1e2hi6oYKXxBZ5uHvV07pYELb0/tvjue/5kQv0Q
E6i/CRnSxn55fmhukOZIB6OYC0ftSsBt8Qq6sR0LlvMi5U9auT+kpnatAzjDd1XPBPzrp64afyyq
sd8jUx0LHHQW2lelBQMYDJa0SFHJoJ7b4kWsspdmLk9qVpxoXK51iGV0LxRUc9mh7EmaLq+air+v
kh/8rjxNYXnC1foYw4YSl0qgDkmsrdqrH21lK/0o5awkqE7bSl17T82SOXkWTGtkG0Qv7QqxfY2r
/CDo6Yl9ngrMOsfIyKhlCt1Cj0UZVVV8A7OAQVoHH+oYU0XLi5U+i6bqclPoL5E44MxuAdTUpwRE
1G3DwWLJFNDmZuBBSpDYVldcpjiI1j7gi2gS6vWjLpPLh2S01nJT3gpGetcGasLUuFVauiF1Wwix
6OUIsT93EtVHx5fmQ7IRgYU6lWOvaupeZI14Kkv1PitW1WIUyqGGBoxNh87ZBkcSBjINdBF9SHnf
UlSgObvMEeXqqNZrNQmuQhu8d5hU6tpmScBW68LkrWfPmjoxW7LWgGTojUgoTyHo5eMhR9K1m4jU
tStSlwdSfhzByA+6KFzDbl1rOWfXAKhxFV2CRD98VtS4l/TQ3TisLsd3IRccTEdIUBdBYkduxQyV
GqJ4sCbpgyRjpRVtlaKZrayk7Av5tHZpfqqCzw59T5z9iyFRmRZm+KFk1JmffUWZFRutNw7JxE6D
OXljKykk4oYTiBlmaiRvlmmzzKRqqTJHmTnH3DPL/EUfqZHNLpbsVuFwXSOVBIGHLScIKePm0gfG
Lu6Co0QOXSKUhyyiOZvifWEmL4GfvEhZ9tGOSxeSSrs6CR+l5TuPQfNEPvG2i/N1O0XvQpvZlkpL
ZEUUUtEkHfwmfol6LrS0IZ+d9pzAsp0mWj7dWE8f1gTZXSA23s10avvJi5rpOfHn7aDiTFNnH3pk
pLTf0k7O4zN9GATrpZUXQ+mYtMyUWdFnYpB1MMrlKxWhdhmbNz0WCmcgoQASPXciqwOMuZqcZ52D
5kF/SbPspdaNiyqom6W693m+AzvYFAnHPPpW0dvpjJqgpoc0DFYVQwrmxVFj91G18UexDI8oPcVY
LYW+efmcDxEBSVop0T+jYDCC+dSZ2cuw1PWRQVOzPBq8Vh4quVYI4UvgDVvDvm2NxE0FXuRI2wdq
8JLzxJHrc6iXaeehi3G14J6RhDNFVLTqk/S0tDSf821pvce4uB+n5K1efm3p3SYFLaauOZlZYAEV
vaSNeWHvvcgpI6OtOjk/R2q8KQTTMxdsQvN5rHUVnnNOYseoEal3Gc15aaLb8gFeqewOWcAmrr/1
jfSh+M0G/x7RrjL612V1MVp+f+m/Q1U65RNMAAwmMWup7TLS90oTlh4h7oKSPBQWyRZ+cqhp+T+X
iNlI5lWT5i/jcoMj2caToVPws6mNqJRAJingrOAjDwBb0yk6aBJN9mczmUTJfdu1Ic/VuvRYNpkZ
IyCg4kJipm2K6b1smgeJ2GKhEMGAUBIE+yhvnpbLpep8GgzFG01842mbL0GOHDxYjAQEXpSaZzzw
0UG3RI4gU/MsY9zEPh2r0MHwAMJBQtzxionCKdaGW71c/qPlf6e8w7wYH+YkXPCG2kk1pPEy8zmG
jU02cOF+wYAq2v7KrNBxTNfP27eY5cbIXkTuyz5OIpbAFp4C02xkN3aq5enWc/ixIEIJ0DYN0q2l
5iFU73OSMfFTMrhc7AqainVQnfKXMipOXV2dtGmnNtmpsUg8VDTbsPJT0wM7VRqGWMFqmZZCnZ/M
KP0QSl5G0D2yaDXHaEquxGcwi/EEO0lGel1AnFbCzD/MxUfSn3EsEogeAgc64VvxOpadAYMeFE7u
hQ9Nn27T5avKCpt/0DffRiTyfLtmQV7MyNiEMctd0cret1GN6OP9ekDnbt7oM4+9EOi+FSUb3dDw
CEnDUkBkkMxafC8M5Tg0pMlGroIH06b3kcegZN63g+bo5YIa8Ej9ZZFeJkehewB9xxhD68+1I5KS
l6GT2DNKdWPJDG8XcdjMnJzYI5YZ0+CH5WpzadoI9KzkRX7ThjL+BDI+H7JM/Kvt68HfnMHKf9bs
IRoFZgH1lOnPf64Uc4W8qFlsZae3fPZwMSF2re/tJPGSYnQUq1x9bt0TkABSxBfytCM70PO1Nsx4
my4vZVcYUC66hzrA2cEi+swrEfUvcI+m4MpD/o7dzgmbfLWeQqDGvy56OLj6Y627nApZIgbihqx8
NfCcNVnNLY59QGbng45BlY1h0UqQxavaUuem9GJCSipeUl8q7MUkegxtphcMBrO2C6yGiJrh/y3V
aKGLXiWQSEzJ6GfWyRdf404kj1hkOnVjm+AgO16WgjLVY9woY8RFdMu8xgIOFT6c8aVunCUVhRjW
dcporn1ObsTpGGNzZksDzroqyap8IRqZnHpxwWcqrb3TKpqgMietxCwYSXpuiSr1sxNe+ulI5rb8
hn/EUeWqCm/9KCvXpJUefFxdrCHDY6WkYo+oxLWYL2GSt1z0UI+ntroXzfA+GKhd5YZDtNF4CVup
cBIagMq8MdpwCwQFCkh9Psfdtk/Fj6CU7nM4LPhVrxSl+0gRlXT6etbBiyehfsKQk5BnXY4hhluc
pC1ff2iRlAF+q6J5Co0SXElQrws8MPn9vaA8LKjLJ2YjaSQfS9033kzuSueyny2HaY6rWTOw9VhG
kdSfBZkyiT2EVm8iezENjGHyFAg14laKKr7m2lFuz+hd9/+HvfNojhxIkvV/eXe0QYvDvkNpzSJZ
bMELrAUJrYGE+PX7JdgzLXa2e8f2ugfCCiXAKgCZGRHu4S5PktO2ayuzrwKWmkV/jG5k3+aMpbW2
Qjh7P2qhsaAStjYFYWk40DSCS/SqDqydTDNbajqjlm1kDinvBmUw8KXRnqLuHIz5U1D4nyr3riHG
wfZepgZaudJDNBcyu/WWvdaf02G4Fa7WrXtb+WYnt4oLaenF56hNto2T38kMQTGCfVHQyIIFmtzv
B/fi5pRxe2o6aU6iKzMGkVxK60ORWR9Si3uPyBAcNLeunlE/hqq9qgQnvInTU1LU93PdQpHZih9x
16Qq16Yq1acgKE4JeTzRrkysDY9Zh9x5Tk0HcRMDoAE2t9QSOnDSIn2hNorKdV5cTZK2Ys4QZRob
WbhZC3M7ZMWx57ZLbSZfwaIzj4vYtPZm9W8Sc+aKIYJFSEZjQCWdD36bmFSjDyifo3ghi7VzkJmO
qDtghD3XjqkHfasHZ68T0864jDD7syvsS6Crd26nv8XIkua8ssWxbIj5Uf06zXNp8SEqWOumzjkk
dFvjHEYBXWCsMCSvJm8y+kFDyGFRy1VDTtBZO5wK30XuxWh3g2c+ywX0z/MYik//Yh7DM9CiTR+5
KE/9jZdSGCJLgtDmP8vwL4m/CXrQTBktWyymjlzu5+J/Hfo3wdduRnNXGvlz3EWvMrqWS6tMqiA/
w3lb9/qjcAn6ZWBfsTDLEzVq/sH0MB1JqytZwbUKgieIHkuJh3iRt2kV3Jho/tC2Suws8/EgI9EZ
BJKBJmLkVXf2AuLNNPNvRkzIhxk0XTf8G09131ul+hVNi5PMJmlT4oyH7gqNwIfUzq6h5a/RKlsN
U71Na/KL0fVveUw2h46HZ1FpLSjP68I8x611Z49xvyKV8uaksSh5EH8JTIUsFFLejKqltnUUsf48
v6i4IBllTibH2jqq6UmeDfmzWDRCRIHw58C6jKlWsIQPLPrMMZcwkFIhhDhmZKMAmNDUFgwQNhvm
Mct4GAKZI9SI3ESoBeUEiHoUH6IMFUyW8zkgDzr+XUO/nefE1ISLPeYdMCcn8tjcs1GHhbYqK+oZ
WfvShMnc4wyNSE302lCsQ3mrWQ8OHFF8qYhuJ4RKUzqDZUwNiOQtKgM0rAi4BZyyfHSG4RybhHWd
RrCuSGEqJTxELbIqI4CZ3egZpGntKAeLjI1l2uCFm3AszzoRRhCKc5F9kSu5zL8tfbjmpEmDR2Ax
JzJZwLIiv9vUcjgJE8UADwsoqcm93U02SznOtTgJ7j3iyFSGgHDs+bC81IWTLyM7owKam8dqsl5j
+x7S0kjBkqN6OvcqGY0OjDNDabbJl1Xj9lNmZicqEKRrJMqjF99TeNpREexXUyX/gYwwZAyoTlNC
Q/Wy98OvvgR1bBFsA19BNUm5zVn6nIB6D6VVHpEZ2MkbwE2hMUTFk9/wNQs9fuWmR8BqKcdC49s7
efeGgn/j6/1TJnY/jqNl5sm260++6+4CT2bMXBNj4n5i2MAlfAmypd4NB60UN2s40QF/MxiXbxky
b3VI5bhLPlL1mCScNINYoiqvOZxxeSyZnWJxB6xkLfPKvjOMSlug9SOWNcbmizLol3Zv7UtbgfjM
/CRjxZZKTpeG6CHk5xR7BfCpa6rIOgvnT4adYYwgwhyNwvFpFq5bmJvUMy5pCmSE3OAZvd+vcQu7
JsZgL+wJ+ccccbKi2qq48S5GecrnLElRxWYy3G8yHZX/Wok5g5E8VV0CKdXWB2UtYWI1o3g6IL4l
ax1ypiht3tiE4or6wDKQg2asoUyruFbJ4DhjgpqzpjmDUDbUo1Z6RQVS1My1860xT8coZiKjKyfm
aUQDqErCbSbrNrK4EBPDm1V78SPozV38RTg4lbZkR/VOJtU519mX5Y57Sr98Is1PEr9LSErlOerH
fkc141nm4G1B6lYwh0a0ZKKEek7JPgIjek2YsPIx/5KX2WOBfvWiUR/qyIoYjD6+QxIblzmVyQ3B
kijRiDlx0jL9k9kRTsm0rNTq45SGZwk0ynRIcYvPqM2SL3KG0NkL11YrEFWVv7EmgQnkODX6RwKB
F9OvGR78VnVqHr38oYpIauaCSq7hpa6nxaZ2g3PewjQanXLjzaNBKeslrbyNLFnMlxK5DmotsXoU
o3+VE10B1DCY7rJkavjz+vWbYxLrtYnVLawOcD70Dwm6f00kulo+axDOqniewufOTrYzPjQDyrLU
F6beYPY1tSc13EU2or/1fdAbO2OkN1Ih3JFfeS4ZyGlPXiYMN9HhmxaDg9pZjUJT8upl6V8WXetf
rbkw2lz6rSwk8n9fczPADDXIRqjsGeM8TK/axPwaafwCS1MACquvTqcgeDYtYSPZXnYabpLFUTvm
zpYFUnuuYPq3mp4j9KbadVdVpKKsbqxBc41Grq/zZC6fCVxlHynjpVT5vabaHe0UFc/c2dlVdpKz
0rx+tV58QhkFFQDdnXZpEq3aXLuTw01JslXtVHepDpobuNZNTgFzcu7Ib5NVzlbJjP2cfc3DLDac
A5SRe89TXvDNTP9WcpZX9TesEAKfbqL4jsGH+jtWGJlpP3UNQ73VzScL3m4JNaUrSFQkJOT76Ucv
++RaiDoqMTEZBXFbIm62nu+KUKDoQxgrORpl0G5UmWWN+uNoK48imJ6UGjAm61WSHgiAcz6AQyNx
N0iDDS4250wSXpA4EQHohK6OxA2iDty2GZAljn2xq7QR8AJZLRBINN+SBMeKkJ5eifW5DcHvn8fB
zMb95YyY2D2jcQ9EZrng3vKW+4lQPvVdHUFS1Ja+P6Z7w9qiAc4UqxenrmDgA2EsWZZuiEPAdhHd
Y+kM92/1XFka08Z8R4XwJJcIcq9u6fr0B5vO2nPtnSrXwTFianHxu52gkFQ0TVUIOCOdJ3kCfWDR
W28+1q240IeOVKaMAMOUIKVHxocm5UmC5PoAfgx69Jeb4bdOuO9TAL94JpbKLrxff3qk1pZWjAg9
uX38RVOqGxgohR2c0TqImDlBkXCAXizv2nTDNhXhQxKwJlihHy0nO9wE2V99KL3/QjxgWoKtSlyt
SpK/ChHt58sRdyyabpdqy0hkz15SnOY1RlbUXYM2lIYsWVZWJQEpYymdw7y5Tj3YwZ0XPIiy/Vig
bOHIMmsx2jdjrK5RFCELYp5kRUQWOyfdvivcE97MxH0GxaBKoRsgKn10XmS0nEavmghXAb4f8RTu
8VyV19eXF1x+fHTH+87+MgdhcxQzE5toSjhQiV35pXKTsVNLzuHJgqOcfOQTbgdxEs2jfBE3TFhz
+GbDZUoLVujI9G9tS2FRc5uzpzgXrHNRtUqoe2a0VnUba6zJY2VelCJ0D3JByYI5Wv4kGW/NM1QU
dfsWnNCkdjmXXOcwpsvlVGNAvZ3/5YynyCisKdDlN/OVDCERi36e8EcOGQQLIavSCpxcx1U/z9Sh
VGmvU+F9kmBDMJEtSJiltuJ7QqS7XGJFmtd/imGzJERgoHXaMVBY5np7F+vhx65W9qXwl7k37Kyk
YXl110aEhiSnyJYXai5e5oSWksoSj7TohIi15BUNVkS7Y8+K3iHNads7INCd1trOIg8jHFJJsnQo
fzjSUUqWiAZwoizxOqjcZNeiT1+NoHi1ELQOyQFaY8IhG7cJmF/zTRNK4CE1wvdj2BxlOT9JqKM0
CdLe2Wuu9w+6a67kMNZlndVU022eVpeSGrWEe+YIZzSSFzMy34rVfYpGju/lC7vNOFHmsg/JVnrG
u6LGn4dcR9pzjm3lelL5/jks6WvLgmpTTlS35gQ2m/TnDi0sxP2YBzTJFqtGFIqsvQi/0+Ac8oFQ
IgbV1O5go/0FjjbVX5Ux5pkBJFrTdMOmNxfdqV9HIZXS1DQpii/lPBjH6OCwxPv8exmly+REpgES
e7ESkpr+YAGS6IrNY+OWhvlpTJNryH0y5Dkcofwkkayu/VwF3r1F4XmQ1Xs5pCoN+A+xzVoCRxK0
kOVkOVYkMCWT5FL176aFhEMlxmRq9gIMksZECOqrVr1HEhytXw7UrtO4fJF3Tg9O1U2PsnBrG+Gr
BE7lN3Ab/QajU06n87hF5tJnbMvDvb7l3Xb4pauDeBnaOpda8hahSaMDI9B2xQdk0eRZtm6j9nMS
o+CdAA/5DU1FHsJmZTvtuCdy9CFnziIG0af5QTDeKVrwaYzqZ5MaAJ4+sjKQP8u7ODMh6AUksdrY
YOLA1ZS5ih8lwEOOMt/o5ZwDE5AkMBs8v3roLSaO+cqjzUjjbfnoAVFLGwx39f6FCjDhu8QJZL4v
h7hrlNeGuXNECxnKw4I+NxwFClxAGHlBWGwseJfzJCWvWpdTCI0cJEHPVdXdNJtG0ym9F86or2W2
pHADzncEVrQ7bupHrRMr8oab2pdvZ3VOLecpcYxKeFYJurde+uyUPbFR/Jg0csaSIJzidgeBJTny
D2CtMrwNk0vilfumdi8xQ1UG0/NknIFoYiJzymQIReWMzCXZByll+UfgOpAWkAmZI+tZ/NlVwoXM
lZGqe56hRE1CiU6YPjLwkAEEspCpl/zxUht8UVMO5af4DtLG8/uRBb8zDWYxmbY7bvAM65mXjo3S
3CkeU+MbGF1RXWFg5AFk0rZbynMXKxKQYFrjPMllZ6Yda6N2FxVAnt85kfzwGV6QiWQcKy+asCjx
VujcSTyQ+0LeykL1H2rvUYat8stNLfBZzqQaDvGRovB7F3hGDhEDSqI9qKsy176WPb9NkgdaQLpy
PNVmgIsHhOGkyfQlosS4RAh+Uip/l8p7++L4luLqlA6qIFUe5JfuWwcpDEFpx/pkuurzyDILb4gF
0oqA2wrzQVYZVKl6rX79EQQ5LpolvvL1rQZiBUinnOXXTz15y0vytEW7LSyLzZx1wQg7DQEDYLRu
UK1nmnUyxecWz4s3xBA8ReItiZvem7VYR72/BognaCe2Uq2lBb11cpUjvhm5LLbMd5QGmD6ReUhg
ViJYrVz1ZuSyRUdSU+N9WZHASBhYJsmSHeF3tK2XSKxJcvKc09lGe+9SfnIOMomWC4KEieT7ceV5
lRH9xHrbx7faD+mEgRAaUxXTBwSWJRg6LwjyZpbwIoJDuzz313MxDW/1CIS1tMtnWZWYc/agjZ/l
UpvL2vwYoSx+SZphNUVhyaJGQitHTpM/mlknTWaeiJbWcdbeaTVQaQtdmIPKvE0eOK75p/gxR8zV
cu2SyLU95C2seDrK5VwhT5wvb+E505xLEJ2hHwydT80s7kEvP9rVo2t+o4r0OS+STSC84zd0N1FM
kSBdPhk74XgrPaORRZNM+j4WX4aBA7cm3AjG9pDbt5IDFiMDsARfsm0KZdwbqI3xLaNcW4leRfGN
b9Z6fk53CVOsrEXETsjYce+zmREuIdpShN+GeFGWHFKu7A3BkTyXCaMvS8ybpri7ORf4vyaR21i+
/Mf/+1p0eVuPDy9BVOS/yKFIlPG/7xI5oGt7/oymwX/5zPcWEecdbSCazJ9IJWjdkkH7W+ua4r3D
3ZF8HYKTq+nqHEl8bxFxtHcadXPZUgAtEb1ZMq/vLSKO+s4lPyUv+W5A9m+1iBjO76Aph6cVU0dV
1yZ3dY3fcrx8gB6YCpfOSKv6huLsxCDrsf6q43MzFf2q86huNiqkpMpslokNwcFHjiAd+w/QZza5
bp7rfKDkPPg3t2HhL6mJd9WmMrS7KpncXRRMUCXclSVo9qJopyCl8OAHDLumrFH9V8fjNF6yNL3I
qk7ioUMBSm9X29SP73s/uVSMVz0YHmKlPci4B6fuS1aHKBiOj5rNBByXLJg+6L4cwuiiAwDhodA1
yPGaxkTc2+vU5WuSn+orirqtdwuM4cFVmgPVJwKsqDiZXbGdPHNnTj6reLKIlbOVowNudA+GJgk4
piWWUZc+kPo/Dn57zkzLwPuL6dMfUEcQmTDWAJYBhjx2us0g8GmukiHF6Vhnle74dSHQG8xlYcyN
ivKclgHEnDz0VkXQMkkkLDyBPn7IHG+tDnYGN3n46JRmu7EQDOnNwd7wU89tI/xFXvKtezP5EgYv
Omxv2w6g1PcfEquOKIDmD70bLAcaHpQBC29Ft6WKCLZIVp69z6EAH4kBtuAZw56ZuT5l7qhuI2N4
sgYffzhPHU92/VBOnrZz62JrY+S6tiZOoYNPzXqckNBrXTr0Rjfm5OX5sfe1fIdvGkTxpNx68fQR
fdxvuk1QUhr61U4TB3GyMVyZbrKLW4VeW69F8MtbVsL8pnMmVtWQPet1V5FePyra9BTVhkmZhI3l
J4gsHJuWJCP04osMLsLI2g2WuE2Jspqw81iCtEfrePiQYhi1CqsQJWUi4XmVR7X0gRz3azkWJ5nb
aOVZBPYHUyjVMnWDr3VZnLxpLBFcXxgB4GHivXcpzmfBN0iRO6MXH/RExxAypD45FADojoliiJUU
K2NYCxkjaKMJYUgKFE61gPg9pMeoAfMZo+ChHVpjlZnCgU6soabq+JvYiVjE5CqI2UgyKCtSm1XY
05skw2ChqldD8zEJQBl5QOje1OG8icQqVoHQLrYnUGgzxPux4N7LCho+x848kx+qm56WiYWuYB0w
t2wkIzrpIVCXrxFNn9oYE5S+sh+HphQrJeOnxGZfb5wi20+NSt+QFju7Yog3dqA+tIHt7FNz2FtV
WO9G1XtvWv6HQlDUn1RKYlNcvlf1hKTHQ8qfW7uKPYiTfnXfyMJ/mX/tVHHnMCHQwa6vlLAmBPDj
aEvPz7pMtY+KkT3HEwyMrEUnTzODQ0kt3w8/+xqfT7wERbGesAWjL0peWQRBr3sgbqddHcsN+TdE
MJ3x2LoakZvLgmW80ZlaTFF669KYTmWW6oe+uBfmpB2ceuyPZuzuXHUwtkLtkFO1gqORRADtWvZM
s+qr4+drJ2jviKGuZhd89SZ+V+YzjNHLflQcAr4qMxHyq/t6ydJfrCbVvOaVGi6sxmDo2RXqne6+
VmMFidYJJ4KgxAPAFsnCFyFyQBZKvKcokCKtvvdZ6KhvGoYMKs3y1gsZDE+YwiiOem3r2oCmpz5V
ClHCHBmPZndiHD+UFZCZVSoveU+gE+Ak6GvHUtIkBqKRkQJUHPufvWCI1lnD+cqH+jEync9BhHGC
gPQ3+ijdl062LjCJIoE0EKuR7X5qTMEXIrG5AAxKqHXZPiExyvfUAdAFyrJyZyJ90etPMKQQ2Df5
HbWRvwz556SmDEEbCjOlHGvgCV7BgNXz7FaE+UclAxHBJe2pi8pPUUXE/u9HJ/+z/tT/TaOrDJa+
FuVYzzr2/39ucQ1eCuk8+ssOfDzoF/fdiwwomi5t/9HDKd/5P33xuyTb38ITWaX+78OTU/TyNWzh
e7cv0a8hivzcW4jivaN5lTDEsVSMm6R70z8iFO+difYnoYapO3CSELL+Zw+r6bzTMcA2achHWx8J
Cujb3wMUXlKhbhPwENTY6r8p8ObJouaPGjRFTptICPU5jyCFgotFi+3PRU9E61Geqyt7AV8bTzB7
bI6dY2xMPSIVy++Fi1ZD77fdZiyNZm2yAmcWBjuhhU1da1bDuhnQxIF74U5rJwTUHT13GVOMWqil
4+3pYXASZFqjWKsWBffsZioac5sANpGyfYnSfOd1Yu1mgWxJi06BYdLWaFt3np0gm+RTvG6Tk6Ba
olBBB1+dUDiJ7AMFkQ/DHEkwdQPMD4ekdFhkrP6sVLl6zNQepTOLTj2sOyMNCdAg0ZP7mKFhp462
IolxN7kQ7kOQFa+ub27QvmKFElQIqbMthgzx7mZSMKr3zX7fCeVLlao3y2kRLtOdfRlL7V96Vel8
xJbULZqVkfRb10WDfqxYOsLELlZaMVy9g6LAHXBVINSEuZcZiWm6UOgl8DoAC3+CiqrEPtxxZYfJ
wCnKAe9Hevrx5dPeIIf/SzP+Mo4RsfjTOH4Un9Mvn+tvP2cZ80fehrChvqPLjVZzF+4FxsQ/hrCm
vjNN2mY8V7UlmGkx7L/nGK58SSXm9wwgnjkx+EeKYb5j17AhiqnzC/+Yv7636zS/7f8sJDz3afwY
vxzc5J/yzQyGMFIJ5m9UINUHR/GLCq1ahK6nzFIP80azBtIBAEuUGt2wO0TaTkM4KzZXo+dZlyzr
C9y1Em1veyyqY2Ga29TomksXpB/0LNmVVqGdQZ4/hmFZ7DIMJc5iHNWROEBS6kf1fmokKJIPi8io
/IMGd+gQCLQpsP4tSKv7W2I6ENyFF12tXkH0b6JlIXOh+y9sepwwJHx29Ky4aPnoHJXa2IAXe/d+
h4J9F4drLQucDVbe+Y1WyUNbXHPHbXeF2Z6RiSi3USa0QwinBCGLploZfpxcDdVxiGHrFlrUgBSq
GSNvjBZOMmn6Piyq/FhkKMvVOhY9NGQYByL+7xuIMysFp6C95nvxUffV+NjpKQSHePL5gaVD0NBC
tXLa+hibCYLgIklXamz4mAi7wcNPN9/3i/zzRTXk3fnTrCxTWQhtlonmCQYtGlXfX2dlt86sSVit
im/QgJLZoEEXogTjdK72NCyCFsMu33Y/TvYwbC0PsGKgs2zrD8XRnyBPDyJ8asqpPzcuccdDXGTq
/SwwYiUKAW0rcno+YP9U1Ooiz56Wdj4gwE8OuxxD/2IKi/wtbhQcfwcuV+M1qzYgQVPd4UqqmhmG
+OK3uFWqxQhOah7cMuzR1Ddot8rwYA1ityR36XrsCVSDOrvslfYb29+X0NplA4ohAK41py4umUMl
MlF8Wpbzzrj3G8xZO/OaoC6mZ51/FUAX1IlHZd1jkLkQRkTruNY9uXZt3nlwBsJSeqx4Sb3LxzQo
l4VuPldNetfh+Ap6RVNJIAz9sZPWuX4JxaDo1lgiZXT+WHDGakM9kWHwM+2Ankugr+5Yqdmwsfun
NnS6g98aOew5bTU4SFjTyOrcaxVuhZ5t5Y9VEH0pUxNtFqThoLsjpcJ9bwADuOHKNnr/SPm3UdqI
jrqi3ES9VS+9DKOWEa7XwcjDatlgCknaZNCcLk90CLR9bSqH5cVM4nWr0QRAMufbZzEM4bUuDloR
dKfO7RFsMcqPRoY0IFXdT4giBKvI71CfVkf0+qw+vJypC8bRqspQQaxq+v6x9O23kzzviKIg/Rh7
M0vgk1Jqw95rApxzrAaNyjCSy6qeeVinOUgWYxSRjs3F6WIaN4NQh4t2I9kyLpWit6dRH5ew2apj
a0YOdmbic90JcRlMo+LHKzg0DuIcpY5zdFjdkas4lrp4nTLF3cKZbhf94KOXidkN9L7IpwTO1VFb
92VKUuOiOfZOK3EKRLTn04S3C+zhvLhXc3fN5BeT7ejFpW8FyS2OP+vEHce7MEFP1S/ELa39c5SE
3dqA0nAqQULbOFslih48BFU30D2OWH7U4VTuFNJXI/bvq8RzVvNBKSo1S0GCtUVCtdurdI4u+ab3
AaEGDTmRf/UN7WPlGe/thGNpXmA8OTrtgr4PF7Ryj6B2/nnQkBuvhL8WlAvu5o3d9dmykPjiMPnF
ugKdfY58Z+m1ycWZyuZWhsjd+QpefgmUGGyFUgSzSy+6iGmCCeXTVuaGNRbIbo9UvbKMSu9YDnX7
YGVDvLXdCIkyW91ageHTGN6/2DCqFr1Td2jhoNtt5WgQBaKKDslATpG7tvXBMMLHON72xhTe14qi
McH76tYRpoH7fAztylDC9OiWNo6HRfdklfCqS9heoTmcPLlJijhZkllbKy/3VNozHfxIOvhpyl6Y
VnevGkrzUAvOpm7pmJLgn+Y3aXF2SlGcBx9/uWlw4jUidsVFlXeo4nWHIQtWvWnYCG2Y2QMSPg9T
KnZ9oneP/CRtp0eoIkQwcVcFWe/G8NPmLocnQUtMRJ03OlpKbZ0TN7TOjnxU7UQg+uPQ01Ejht5+
xFIbCdkoKc5qu29r5RUPeBaqolHA/gZOO+d6WmFB4+NENcVXUUz6wc3aS5u407GWG4BALOSb9HNY
adbR7SrMULtE2j9grN5VTbWZT8hAxNhlBl1VFD02f14xZlfWn8MAW0UlmrwAdpKkMPxOqYpbtVZ8
K0VkLm1osKIojuhVdZ43mSW+P5p3qxp/P789NG2vHmjV/b6xC71dWoG4J+DuVyp9UXd4M5s7LtuO
GxeT5E4US90R5UGBtYtejTDLAx2g+WosS2PRxUZ1hNs/7BvS3ADy/TlT+hoHjMhd1rkDkKAWuEKq
Jf4tVm0eGj8yD6eYpr5PLQNOwF5sWHYbxbo5FOkv2YiHiGJ5Sz9h0mnlgp2hbvcXEg5j9re11lYp
MULomrtaHBqAf11rzRqBISvOxNZMwWTLcbzYcoPizHiZIJ+CjTrqZn6hcJxPHnYGG1txmsO8gf/a
vj2ad81/vpC6E4C8kmNXkjvpWSVhOBM6aoc2VNfzU2Y9fH/+x+78CF6ktRqKrFnOu/Nmkgdp4p1K
YHew8gChm4gSxHHe0DBGR6waUpkVznQa7OHnzY/ntLtGD8Xb61qcqqcAz8WdoTYPwk6UuyrMnZUG
qrKad6OqoX0qtBEEMlit5+fmjddm7n7QyucMb0U7nqZj2ihoV+SwJU5dE9PrJZoUMdKpqdaKFwWn
pKHZUjXOVu2sIoMcs5oK8zw/hR+XcZ43da12OyfRPvz2fPjPd+ha1SxTfD3XP56bPzp/YoqlO+/Y
iHUxeeqBCVCFwp7i9dCNOOE0GRGjfG5+9cfuQCt6tpj33x7+9vq8O28yedj50dtxqr5AaFpSZZz4
7NpF1y9ildlCzRN8AcohPs+bUQ+jdjU/hDaNu3uaZIS2fObHe3QlSX7ajf14L6zG2Qc1JPu6TFGb
FXp4mvwkokdf1RfzrkN7FRytNA2WlZx4U+pbcCnd4QTtW12aQUn7pnzuxws/dmP5QmhBdUflKj3E
ihte9LS+6EV+TJo6vMunPpNyqgIHnbZPthZl1mXRqBU19Y5U3QngHkawDvss2k+tEZ3m56nIRqd5
14rLfK3XbrkL7G82wQAaBkG0UjU6LXKvAG+s80ZDfyquL4XcjG2KnAD4B6k5rkyhau4CGTU0feEc
LS+ku7GgfBCu/J19qTw6A/wgNlZp6CjXrM6C+0StlG2CDehifi5wM/EX/xT7V0DHRoEQHURJAdUc
OlhhjP06XYDmwm4EBNxqaX3N0sJ8Ve6mxDYffYTudqqd4Io1Zv6u9hjccm/eeFNnYEmfIvsjBtYS
MXTfXylFhWCHRTy80ZUYIxFynh2svQn8RdWufVNqVy8vpjtVf5x39M4ozz3yKhoswcO8aVQIYEE5
/GG37226Xg0GeJXcBtdOX0LDpXUXgh+t1HWwCVvPvjTu+H0jXQaNthKkEDwV//NFA0kinE1DnLpK
+87GxvUo3GQ8wkzR0dKgwIKlMe0WaWBQPrdGCvqNDa2sSnnI6jwc/rzyGf/iepBnA7I4puGquvfb
9RjNNjZ6MvNtpFfiQoKpQxdufPBsWkqrQb+fnwrHaTzmVv3hx1NYq2o7GjzoeZIfalQHX1s/xyBM
AkiiUAkJpNikzx23H6aGHu8sGRbzC9Sph24VYz+5aEwa5396iRW62cTCJDHL+nhdQQ9bJU6qMZPm
sXfn1d76z2dg5kr+svZrUqRWxxreozELrPPXO9JLWLhUtza3+XgN6/SbKsrxOG8qM00UdNHH7/vz
k04CVtUUiFqiJBNurKgIN2Ovpk/WaDg4Zvli9bYbFcoetA9pS8t8UnFEt/PWORRB1OFjPm/d+Ql7
6HcG3T+GOfGKUSfOYX7hp/fMT/70Oh2TON3JEJ7kKsKk3U+3eCP0n9Is2aBQR+OYqVtH5/qXUyVP
xW+nCl9TzSRncOBp2VIM5SfGrW+NieYJGyPzYYr3cWalj4OT+UfUBr4FYU2no0rCtOis8jTGeb22
0hxx8arrhlPQ2jwEXx13lmMgRm26cPSRClrnSgRLnTxCsUt8gwb0/IaC/tKosy6u3BhjbBFUxBd9
oODfDFhztRZCH6v5Ve0+jNzpp3fKI3gTshqundzlafwUhrG9D7M+vZufmjfa6AyLP5+d39rKpOUr
aq4otjqeSslamynwP52dsrWNTgQ+UGibx+sfC/O82NJlhUufYrUrrhts+x+LdBiG2SafxCc1tu6Z
YbDWDMbnAdLQYxVP4gYVE8HDKG5O866V9PrKDEskk+Wr9D64O6jWIxAXu1o5Thd5ILQXxG1+qg0+
zwezpuxfHwxW6s8Hmxjrbwcz5MHy1LmfjwOjFQttpfPbvQ48HrlRc4so/W57r85XQyWam6p22tmv
tA9JZfft0hwvhWUD78i3dg1+YUkNj3p+axBb8XrUA3Uzv0r67+3dCdH0+VVTqMO16vXt24Fy3aNv
FGrQ/F63NOD6pYO2n3enYbQ3voom6ryrKaJGGyGI3o5kKI7+qJhv/0Utm3z756uOieavlEuqTZY9
u+pSxpwziN84CkaWu8E4QUE28bHQcOM+i9BHaVKJyiUKJtkelZGnGJbbvdHQdhXb/geqbBkaGgEO
d7qlMr2X4zncN6jpXJN0sta5T30sMpLXKgcULHXdv1gWmC1etvEKYbPh7JOjwMHwlnFBAX3MXeVc
h6Nytkt9wtOD9ureBnYom6Q5dBY+r7GpbNAIEQedDr5tHdX62go1hGfN8uQYun5GapeEVoR4iBgu
rX1d/dHFDbxNCuue4ZPWuzQgma6NKHwko0noXJzgZZr1QYE6fEgKzT0MKX2ivqLfxYTpJ0WNEMLI
4m5DfdHeIlhT46OnlEl+HnPfwwaSjn5m143pYsplBAzaNsuiZdA6wc2GsI54EYr21teuZEWqFCO6
UrF6qg1L2/ex8clrvejjoBbOQvVgT9WBQe8VkzZqxDl2tXADb/p41yQhDS6xNGwcQ3MTTjaGKIq/
9K3+lY7s8Kw1A6MSBa694zV0n+d6eWiRyFyS9v4nV2e23DayRdkvQgTm4ZUzCQ6iJEu2XxBWuYwZ
SCQS49f3Any7K6JfMihXBSVRQOLkOXuvnd14DH1oqsnCJrLMg06O+aYqi+6Eq+2b6bfqbqM8OTsF
75i58Rc/A/G6eZaGWtzdczPJwkqDO1PbUmA4I+ECjXvouv6LKStczx3loVYPHpSlPDkUS7+3d9kf
CxNvqZuSiuYE3YeZCcD/jXONUnj9pjmNdOPs9gS5EYg67eCqGxbDJJ0BfCoFB4XeQvbq+zvdS/Oj
ftF1Zb3H/kD6iw1ys8zd6Nr3w++eye+90PpHWaFHGWxhQzAqcWZOmRZiwNQvcWzdZo4su7itq2+u
lj8RLtCIatKvyLLws2PNMUfnVgWx/2p4aMPzqWPcq3t7L6+0MzGd0THJ8ndrqdEDIMvJNKkQs+oh
N4fp3JQtqZ5pZJ7xetFZ9I0QrJcRaqXP0zRpkFHqwWWKTdRwquK3dYz0ERs68ekG9w/eG/1ILQvI
057zGwbH/DaThabmAG6Zrh+Vk1jvqjvajattOtKML2knkk3vDO2+oOv/4PidX2hTQP0o3mQdjW+t
KIdNZGsjnlSFuqTtYXVqXrwVAETu02h529xxRwA/g9zMyTRe4jmSB20yPpO6CM7enLEZlBUCn2JI
d7kqnDcgPq+JzNpLVgR3SuT5XdaS2iCl/HGjsd2mSRA/yjRQtMkXIhMW1wJK4TtZdmUnx7tnZGHp
2fXdxdLfz/2nO5nDz47KmBTUxWpD0/al6dUhbZyDJ7OX0Rnl78LLyFEdPOXdwOYEN+TE5D+wOZ9d
qhlsMRE5uAYHuKrKy9AjQftYO5V/n4wZmhlnYrxwBEVWfnZPzYrOYFoFpygaEwiZpJ06BpobZZHo
G+eL+iTrmh9l6WhH0ZftLW+LnN5FTTSupQOGWZaSHQScaGhVfIPWRaNTraehOefU0xDnKhAT7eeB
05ruGO2ELEMQzgOlmypjLsMxUMz43YlB5DL+MKOeAg2oUeu738aoM0HIxfGz6JtzMHkalpNabnUj
a588UYIXj2QaVSYw16T3lbukVIEbCZ3cINxFCn7Oep5vdTHu87Fsn2aW3popmjdt3GnvPTHlEDrY
mdTEgbFr0q02J6iLS/mhAhClyDAUjmg5HprKTzeVmS/6YL0F6TXf2178MUVWc7DBtlOOEyneGuG4
EaCXbRflf7qSU2o8lEXI+edZR13yFCo6OoZow3g+S6nirdtkDI+dIg2OeUmm8kSz/hpwHWAnmLCb
tlRY4qdL9sYlmIKaZm6GTEMDECiHCKyDO8NfmCmWmiDgg+C+GqoPs07BXybcwubku9gWBlTrWsq+
VbRfSaoT+GtJGhPsPNc+A8+VE/Wkt6LbNeTGQ6BLhkOetT9jUzzHqdPIVPcHrOWo7gQV2r5pPRWu
S8tAgQcJZjV0SIrZ3hG5V7WfjURdDa38MACFbFJwG7cI9tZOqyP9iz1kky+8KBV81V63dE4hhyjj
6BR9KQHdjKRaLReWOghkcBeDv8JlGpCu/P2wRFGeIivWw4DWbDiV7g1sdHQpu64Pm955LFibax30
bxj/grBtx8XvAoKsmC7Cic2LXJYelyvfyiLmZarE1Y1TdbL8BeQW2JcAmc2llE27rzvbh5kR1Mjr
5gSLHVPwZDfalMibLOGeYzQaXCstaw95z9ywkb356Epj37vyXyspoexDe1qSi+TIhYfeuYLWuJdJ
Omy1BjEewiARMrnauZxjbnNrD9iKXWfHIw2IDP2IdFkkWoHOisW9amxyfzLP3AXZABOUB4NgJnHr
y+B7sGNgrx+HRCNbSJEexcyGGQOwBjMvxGGcuEdbDtBS0wmPGSBy1b73qhXE0helal9qDRRgPgq1
xSYlXLZwE4KTj23kYAY2uD9taCdCnSw/XJeJ07LrJsOjouvWD01+y+A9ioEWzIaDT3PEBcbQK48J
H5sKaFVtXp6wrWPiV25LneB341ZkvnldlwG/88F2G/BG5nbo3BFzSCmQ7NUuQZPjtHjeU1mxr4NA
mIIe1UNxF15vHCsq44tKvY+JkfUpls5G72m26r1RPqppOkYQTQCRAxEPEqHtLBlIToacwc3uw1VD
exM8y6ZWjadEFEfN9+2zpQUwBQRarb5C0lgl5OsYAlFVO/NAqr0bOQCfok3AGlu2xZG+0dUWgNW0
HXK1J51gREFPj81YrGv/NfCjKTlWdU0IwFy76N+t8q0S7VVqzSFTiownL2tPSrTmazzyiE3AtJT1
8JAyR2AvB7FbhxUT4P8h50k995MfNpO4z52fnPz+Hz0vu3ty9OvU/dEkP4poIrRqiJENxln8zZ3u
TlXcPeFVTwCPzc2q6x+Fph+K5XFmdUH5ppDUGQR7aWVHRMEyvoF8Rhk0Tb9y4HdbBiOHKpsSLtmc
y8B09zUk+o84US+uP1kv+nEtZY3aWPzy9TZJpXOB0dpddbsB4kPpcJKGkT4ZtuZlP5wHUo9gBPbV
GzG8DTTCpNvWdnzAUj+dPUu1oe9byGS9/PRfd1if1FcumumYjz1mTHO294km9NCSlb1vJCiMtMYF
tSmaqdmqLOE0aspPP1fRYd3gpGjSc8/2iQ6fdNlac08OEXpzTCenpQrc2E7tXZRHVnOWMpqUTJQ2
Ria7e5E15bar+oJEUs++jmnjbbqxnv5unOub1xWWHyvhOSdMKkFfJej9EedfAOyhHC1kQ1Ac7fd7
gssqTuIHetkrU2WbmCyq3TyN85sKRH6jLP9ttd1wUKbqqT0VxlV0p5cx9rtT0Hy1smFM1MWkf1DR
7f6+PRBsxnela7zo+KuYbFsljp7CwgkNHKPWAaoykeYwHuleGxbIHF2Z9Gct486NZlzxjTdcnQxu
IWXhutiCR1bsz7exrsud21XyQKXX7Pgf1LUkgGInK7c92gIQtztoIe0noB9j7vzd0kzTHbZK5RJZ
Ir+ixSYAVUMnZxyuamfY+luh0TlSk4RSkBFLRmOJXdXp75zR+rsWVZwe2F6FMXPUiLA/bVzksXei
TAjzRnqwQyXxUxnZfOQXiW9yatERapGxlTWYYbEs66seie4+rT2Nvy7qpqJjuJoZKYwBLzb3Xct/
WPsIQFm9s19BFyyN9Ebns3zz+zF9eB4lRMvNWmfevcmn8V656UP/XmRF810hCg6xaAxMR9/jho9f
9bH+5NyEHlpNAdJc93Oij/MWCTN95L0DIL2FJaA3PUnPs7i1MkWbGdT3jKrsobeyelCWhq0cL9K2
hlvltPJp9UuAc+JiQEWyGfiZcWyn8qtLqv5fkxPqxXebf9KmPJl+ERy1Nnmv1Gi8xEb0oiEk3Wl0
1Xc0xoObLagXOcGSK8Kby4JUaFmY38qYeqtZmqcVncJz7HxNPc66TQ2abGsV3KVl3eCi761PyFGI
pXkqASAYyTtcyg1DFO5t1rzhIIqKVJNJDrSNvONQz/LZSyN/KYfmIjjoP6EHTCeuRDLiiGt5jMzL
ZK5uaI0YjtdI5kiH0Q9+zfs3/CjmVkc/tkVgpm/drilrwCp5EjbJBP2Uz3TXdQxrMI7hLrbmvjmY
Ojl/sd3/sQdryVZz2x2NLI0ORmffzWVxvdo/5DyZNhEa+FSL6wsFDwcyk26hqMVmzDIXVQALzoD+
RMzDn6ZGxV2hUN6XQ5RNRNnDXOaOSabWvq6121x097QsAeCbla5digKYdDRHYWF+dpPFc2pK0UYM
9UcRiTpcF0Z6RD+lKV5ZaR5Xify6RFH+4iVS8ofsandr6SRpFVV7XkdFazOKe+IEue2uDYqui9FW
twR8DuoHqNaDxuCrS8GTZEbswSpFvOwlHCJ9vdemnVtH0y6uq1xAqyU5ICW5TQXlMcJ+cV0K/o3R
6ckhiNLspZ7JgEYQbmy8XoMrnLSKuHHM3HtDDtkDT+4fJPn6pWtNCbVwnvadN/mvrfTOUswirOZs
vIBzDjvhIVCfYijgQ8/QuHAoCZP0h2/9Wv7aeV76H4He/XS5p3ZeHMmd3+Y9A5HFviUijhOGdass
51+zd81vUyWtmzm/+E2LENmQ6VbEnN5dPVH3ovHnLTog/yAYMW55cFOCZpNEd0n80PqXwlv6fSn+
ToYPxD/BN7oxCXy4RT0KGXPpN0aFM2Kjnc3zqE3vk27WnLV1aOnSunoK6mk3NHc7DcylykvORTn9
8MYOv5y6xJj0Djre/SMnoBx/32dUNOWtsW8g2bSbPQbBMenGT0ET+1ItS9ZJ42Da5rs221GoTb6/
rzJFiCIF04UD0S1NtP6uIz65GdbrCKfyymGquaZ+3cBtkXmo54Dy68wNmb6QhmIh3Hcjh8kDJX4C
YfBmEbJwj6p7rjn5S5RLbgkN58f6pWqVd0+DTw5j/TWKyVcC4mhvoRxFdPiro1Bd/i2FafUcDw4G
wUTJ4beWwoHb0mw5EjYxbGojb95V6mPVlmAb2L68AuxUmk7BNYs6BB8J3pJYV+49XRaNQqAJ5gTq
ZnOYaj7C9bQ0ggsO9VFKznqCeFIH9ZtZZ/01lcEzyPwhHOZ4IJiqPreakTzMDIIcl/alGt2CRylL
HOfltRlB1MoBZ+36Sw3Y6A+4O//Ng+CXkVv50TSS6epEouRXEM1BMj56wp6V23keNxrQWbDCiXzx
S1Ix2QXnb+SMPLy4eFNoQ14sM28PkTkT1JZkwak3MfuAuH00Xu2d50z/BoY1fnFkPMPPUuaGupse
q8W2RNulu9WLAsCpxu42G1fGLE6YJNq+bWT7yJME4ZIcvCPnD/NA080/9ImyPjQGqq0TX5qcJAOr
SH/lbum+TsLYJ7Fdchp0rQ9mVNwv+pmaZXx1UkGTz+Ba5on10NMme/Uo/TfWmAYIlKjvwGxmZ5I0
f82lb37T+yraGrnNpT2ZDrKJ4MtLy+bWkolZDXQZgLA3wUnHpLkdxcM32uDoTwU+RMf+12vG6qpD
zXIqjrlADJPvyB7fyBfAxmWII/FDOUmbcoL4arXnzFEHWffMGup03pP5gq4PC/RLsyyFB0Ct7D5r
BXiei7h+m20SWLmDgXpVmXWcnOal4bAZrkvVcbRyU9PdJfYsr6mwLU58Y7lvAtAJM5PofbvIMVZN
1t9lOPaE0/x92K2Pvco1ORci/qhEF1ZC5jjme+SDnX4aIu1La2vrMJR9vDVLBAF/J7t2PrC9jx6o
dZesi74g0xci0xUY1hEpwTce5t6vs4sK7+rTbDnCqNvZdad9t72Zmt8K5oPvcr4WtfNh5OMdSWD+
nFwZhQGe2F53epxiJ1G0jFG4xLdBEhQhXV2z3vi9jmpaem+173fXwRIdLLBE29kmJ1Zt0Np7mspd
4Kb8GbucjN8KlRggk/h7GQ/JhSyG5BXVC8Ks2ZUHhygGhileu2P0TeAp3ZStT/7XDcj+ybeb4LYu
RU/fPfWSsLQzeeujWL3a+iS2VpCAhRPsE1rsDPey4xNKypziTORe2GgB14TvP7PIR1ELuYm7Bq5O
CUQyUZ11rDw7vgG+im9eVPzJ6hosqFNFm/UDTRinP2h2diFar0uTUWwCoKO6X2eIIzrgbUu/CJyk
3fhbn8sHiKk+k4fK0RpbCY5x9sjQq6x9sVx3pegJKEhXIF6GFcZ1hL2Vvvp0JjxNASyv0FuWiOSU
ZmOM+wHYjS7tkFwUtsZlf1xfBcsmmacdEdPCiMg0oDbvYSFf/G6miejgweu1TkKpHVHioYEHHs+X
pit/xVitj+upV2cIBVO1p00TNQgTQRkHiFA4ltiF+t+rJHWbc0NqdprtJnRdS51e2EF846P7qSwn
CivpF+dOK0CJ2eI4Qyg4IQ2VYEVt2qgZbaSrmZEby9QmuCWp9a/e0gql/xNgfqsfsdbnP616DKOW
R8U4uvqjA/t3UlGXXgTW51ulkU03Wa+J5l0TTY6hogdMIcaxQRIJeknRGWwNR7wZMiqIhcGjVTgu
JyoqDx7g7p5JU/zqIipshUOLLw9FXqg3CTyQtiNw1Bip6Rtm9tFPkl0x187XYB78dqLPb/tqZ+Yj
0mlurf2qBq1czdzXBYkoZlzTl68DvGMJgdCLrG2uANAXPi1XerLpzTHP1Hx6yC+kh+urhIS10Dbq
P61pVQeoVU44L0u6qNVknz2MpC6P6aIeGDPXukTJPF3G15ocE2uJfMgJ3qbXY2oTglHmhs3RHj2g
KIa0X7KE9v4c0FIxvJoEIoPSYkSNcepsakIGf86Go2bwpEaeTk0AfJ0ugHere+ffIoG1un7l0XNt
kwzrvlDqnBY5nhBzml/car4GXpOd8ZyWaPhYAk8kJztNvvO0bmGasSggBm4g6GVCN9vrDs5+lXfm
IbPbGmaGn92EdPQr7e43J3HYNXo+qVHlP0zywXMOM3UeMKMpi4/YcfN7QbihlejySjZbfl//iYL8
HQm2Q3C6GUX7qNaja+lV2rUK0oPntvKSpFF0tW2BPCu2Xy1aV+heRTyF6+KAeaKxbAQHNoq2PVZZ
+uJqnTihi8lGcbWzvLmur1QiHyKZ0xPSweTqF16CcopXEPyK4+SapNm48tzZxjsy1vG+bj70oeFy
JGN0IM0wuGlyCHgc29f1K4NexNZTDpHDy3av0FGUFEc8PYiFrHYSWWuoZ6YtgE3x0s4Tf9Ms+/20
tM+KtZJfFlcEUVga3c22o49hspLDwJhyCT+CriGNb2Y7x6Ehy+DNHHt51Dk37EpP5FBk+3rjdaq8
Fk3A0DVySvdsTkwuXOWH1bI4szPSB8i+MtRyDK9SO7Qi2wqHoN/SZ7POidbyA3pysUUrsB+gJulc
LoW7VsAEjASDjVVhuS7RNOtkEHxNks7dum+siwiG7px3IHGDjlqvmp7j2BYfBr2UqW8Ie1fyEHi5
i600CO5c5RtFLCcmaX57gFpibyGMBT1l+FilKri9U0KUGIQVBXre9Y6ZObQPRwjyD2J8Owdgcfre
7+Pgb/dwbSGyY3ptb4Y84AW9hQWinPoUCdGY7TxDiHBdqPbYw0UR7ZM+/wMfrQn/W1qEQ3CQ+9dG
ZwpWl/nwui6Wr713QK83hjcYT0fb95PdP9GCplDN2wbscyC+qmg8pQ0oxLYQ1sHhnnz3oKkW9AFf
fZRJi6PaTtyh2nVeRjivpuC8LBKPVb7hBZp1KEfxXec73n3oNX8XOZbHztB+6jL5aWuR/KWIMmAA
Sqq7Uwx708yQDZukJI6m7yK9nvu9EpP9bDwOPG7Sa8+ex1nsogOfO0f/4SD83HptzGWvWXvkVpOB
nDTlR7Ma58LRdM23KveiE855WuTM64KppCZORCMn3TmzQ+pMrdFbq0IuBY3Rb/h1y32qozRvu0i8
T5EN+ya1n6nyDgy9jUsxC/OyvlqXoRFb+GpRGAWXdGSniY02u0uT2WDQT+rQasy85ym5J8kwvOq+
jvXYZ4orPGUe64FpR9B46bMw7PQIqBmXuZr+1/ytonjlCJZIpfXqPIni/N/DpcGcg6ZuDtNva6EU
FwTGNHn94sRShF3njKd1RGQTOu837lFD0XGMpyFhyKTiCw8pGdpJd6YXEt0xRntTb2CuAE1/TxcF
Ui617BxlJnQ8EZsHrwTRvg6YaqcuT17GKFfvG+0Behs0GOe/MkWc4ScVQ7FKRqdGk+1hzoodhiD5
O+2+lFNEl6Bg4F/Rj8PZ3VshOVxWWDf5Z9pgNpn6KX1ZR8NCRMC1fllxVL2V7kx/3Xnz/EInrWrp
7pqd/9tpZv8O46gDh5pOT1JA212nB8+uJVEwc+LFkELVNFq3HqljSKos9YecKn2bUZYD+1mmfG72
Zrg9BAJ+yIceSXB++pzsp7RrLki+sgscTpRtiQEhZDlBcKNuPI+ebbrIz1eDRJ67TNAV+ShrvbYu
wMc4dYM/nfkhd35iTopNlCgte4re0lKHvxgNkIrcBJFvPcXeuTfVV5/55YvdL2PrQCO0nImnozVQ
IDujOZdtWzxlGX25rbJucN8PyOsDnv6cJ0WzNJ2YZP/K+oYuV+U+gNQRPLb0IfIudm++8fnflcMH
P110eJ/QZ4as/E7XgYp0DBN9prIrpv6zKwMa9C4XRsE874jo/tWjkQZ+Pyp5ELrmvvq9Tg7tKI3w
fZI/Rq5YGValw2gjqdvzODJJV+bUn6WbmFtbte3Na+gaF54WHVO6PHtO2sO7Luptg3yae52PYsQ7
/dZO9dekpxoe8Tg5JrlW/60GTGOKTgZDl12p1z/kMPZ7RxOMlhOvvVpFSVRfXI8PNEB3rEH5E5zP
P2Oadxd6S/kz6BraU5Vh7PNObHl7/3W0VPUtEPgcwDfQ89JniAoDjD7T0+6lnhbhiBWmVcE+pyAV
KDIh2+Lw/2MYqt2JBnU1w3gzPldB/+/QmZ844OOwWxr5TtHganCZgCNKvuh04C/rK1T/xTaItYBM
5XO0+B/WBeABgRkp/h4iQpAYktlgM+/6pNWxh1KMZZ6yfic1PyNSWg1h3Xl92Huc3+DOD5tUM8Vt
9uPmZiyL11WHxK+qc5PHY2hAIg6x3X0E/eC62569fh8tT9p1cSWaJtTodQ4P0oqOtS/li97rap/a
ooGFYb8qO5ouZVIRMbbafRqcg0R2lmDX8uHQq9m9IwhL3tqOIEIoPM1RSV08hYY1yyjq9tTkPTdd
ReZpV6ZFuhtcThAgRDjO5Jq+bWg6f5NF0oczW99mJqCwR8RwXkvo9aoVhdr6weTOe3hc2mnu8AHC
Ks13NS2GS2zkZ8eJonMxcKpRYDv/Gsmo49tdmzNvwfcBf0/MsFE5PcjIDGBcco/QgTlOqrSYABcO
JjY8TotIwzWIetvUshnQHNdEUcDVepoarhEoE0WjpadYWe1H9dGzO1SpMT1bY2SqJfL0r7Nkjtoc
DO/idoDOt02V8vcFYTcvSJ6MQ9xgsjElzDAxdVSTCX0xD4iF7BklJZ7hb+OSWbguTXAYAaCObZ2T
SS0a3boqs4f4EQlOdHkuL6bgoLT3o3q+qHKw/15oYDz1fRvBwM1MtlhzKZKaAeBkQT5O5zndrnO8
7g0blXjt5hcNrNZlWoQ8GSmDSAB8/2axTT8sRFFFqYFrG8WPrPa1a2PMF/JNxFtlEtJCxHq5LapO
vUaGdw5MYi+UtJObm9v6UU6C+hKpyn3iKtwZ2T9BZwcveNzdI4Qm7azPFN9q5vGSGehYVJc5AGv8
7lU6qcUbwSYlVYV9LFWAVMiUrbTihL/N3rh6pd5E36IiIrVi387SQNpEu9eU+qOqneyAzqhbDFk9
upRleF42TCqcSHvrYsd/FHXCNmfy9FxHkFi1C3SWhfXXUhR0C8/Z+B7ZtC9MdkdfQY2KtOCTWZ16
KTMt3+aY9N4GRL+bbNwWvYx/RzwTt9LV9Ze5tIe9QOVjJrr5LZbxycZd/xyavntlHnl0UrntlD68
J7N/dE1pnLpe+XSzIvdFdmW5c0bqMAEfeD8vh5ScsYHNYfjvb8IRvLk7y92GoerpJL1aSJzW1mqy
at8ps+ES7qp/HVP9pj2yWccjber5Ly3iiw7GJBRwtClT+b9Xbatl5P8QFTkU1m+rqyueRJHxWJfc
5Z3Lqu+2sDV+z1NtvKfCcl8FOEv+0iUhLK3z5pq24nMQ/rfUpVLTsa5I1ZgnvKntpwHbq8Pf8U3V
bELe7NyJKwy1pm6RuXXea6HoTDfjSEQMsC4OVGQuYk3bqq79Obl6eWI4JL7pRvA6RMX8NQTaS637
v8dyYudZflBpdbyJUV/1yMRTOXPNxvxhXmmMnqyAviMmMhOGcN7s3SGrbn0uH6iI20enYydrYnMr
NGYyc4nYdBWqIV2qGDtMEnGF+a2vzOSQ63Z39xx1GifUgIQjTN8jo3vDYWYj48UMSwbxxAm2Kqin
TxZZLWBD++knjM+jl9gplkqe/2IxHhQattcASZU7IvaZSvVpCac6Ax7odw3xB7TU65oNkspcjGaw
U0Xu7pvC8ch+GrynqYNe7LPmoPuo9RofaDtQpVfFDO3ia2O+tbrDzG3zUi3frMbhojUeCdi+uowq
w9YWJwk6lbF5ClP87mlOS9tN3iwP+tkQQXA0TJKbgopMOh9J2rmhE3vu3PKHgSlw65RadEAi5T/x
npYhgTO/RGq7l6jk+BAMVfWukbBmttbAPmUnl4qKZ+tqGK3T3rUv7tAGH/QIPgo7j4hFw6rr5CxZ
2396EXPjyajqt4gjyDbzcP2luotzfEqS99Fo0qfmR7up8+pHBRFpLPjggRKhZheDDzHB0+O9Z3Y8
XNOU6Xftm8ih1jMBVyVe2K6gK5EYw/ekwiSNV7N7cRoscEkzi9PUqTfdUtpx3SsdF22GryVnEiyb
m24QztIkTvHTitJmk2IyO8AP5AGNz/J1SuYnrRLx1mrd4b/Rc0AVvUGSLelhYURdb8PadNwj8R+E
Hc3RsC1953NCutbDIEr8azWB2dTM9HeVTuWuilwkS3mRHbhTz2k3tLu/7yG0RzY63jlZhG5J0n0u
N8/JgTZDsT/9qRQw0gaL34OxFGCrrrAO678JBoQIN8ybKXz3IWyd3O2+YpxQBO8esyeK2rr8xgBo
3mIA8X5kzYffPKfuhYfS/Cuxumqnp0JcxZi/GpP2M+gCF60VMabYGHcpxJlL0et5GGfaw/er/GRm
w3TVl6VP2vI0pdYb3wwWzZSDYsxLzn5xNmMwwAJBjgwbmpt73rHj2bsdR895cQJiQBYz37o4iwW/
cSb7aEt5reiqMKBmYdKp3Yok/8D6sq3HSRyz5ZMZS6Et0iPSeAvspcGy6MF4CdA9XSz67IfY1IkR
o+a84yLI38u4JqWHkcCeKlCchnlut7ZuOC/Qd38wONIv4AOcl3XJJkBPBR40V14N1ffkBNCCCFSR
fmLeifkNuzR0O2Eeu9RMwgCX4g6OK8AwtgHK44UL0JXjsc1TeV6bOlnllWoDwfVUFNKFtTA258RX
V3tRkipG8E00tWdvKSWbdSiWNzC9eYsCfmWI0NIM11faoCsO7XTTMjBjUoe9AtRugoXMwlMTHFmB
XGY9tjIw+d8p1hrpj8e+4iTeYg8Je4qW2wjN/EY7T59jdFSR/bRosRzXPtW8+EZoA79NgTLPLSbs
azelZ4Wj4pEAKbIayi4q6tsiBd8MvvVPEagxXJc8s/73ChgjbMzGoy9q9XtPQ+G3Re1rdyimitw8
dIK0LMWN9qIMCwnb7L8FIMigwcQvPUqOp9dn01HO9JgRj+xIgnWu/MfssU6baHbZ1Ff6D9slRret
tUu/mB3zReOxLuuXev1PO+AyFBAL1KaoZX+17OmpjxzPaZv/dhdaVT96Q2h0yXjC03pqinjmWuAA
NbVmW8K15WuSrZAYtBfh64Axx7jPmOvCYKqrFjT04nMDdFkuAw8eIYS3x+kIu5I4QIIsC+WF/bKg
cvLCzOIIWs7wwITVaKAv50eQ5eYjQvH5iGkeQ5lDkEggj3ksAiJo18mYbuXW3YI8bfkTY/bWRKBB
mh/uVFLuxqayP2acWQyVTXVynP4DRomDz8BznppNlwewjOOmOyVU/r309OhYtvWvQhpEb3mx+KwC
Jr9K+Pa1srG3p8NCIHam+mi3DIfXOcQ658Hh9OT8aR3drmHkkAwjH2I+XFo0N3Dm5qhjcgmcP20Y
aw62hHXOsnb/06giR3NM4XpUIGT7/7vIPkJENxUpHmvCgtcBw+AggoxMKmXmDuYbmhASWVZhnFvV
3/MqiY7VqkJQZkyI4AL4Ay9+aXD2H1c/5rqs9kxiJI8opZkqqmpfxANDGFu/rstod+RIL1JQc6SZ
Y0FtVX51tw2iZElV8JFm8mUhoByqAWFoYCkswHbsgIvgcg36xj/7GX3i/9cWXV/hNkceoexs///d
uh2qTbjBnI7yZYaxqo7WJZtyotNiG7F1kb/Co5xPpsUNNg8BZ3W/+zUUKAVoKr+hv/qINRrFKRnZ
Ipfuq9ZqPVz35e/bqIn2r84pyQwg4S0F4H/1IBl6J07txnl9FBUWpJQoFfNeSvsrSpz0vgoLoGd/
+bp964cgv3SV938IO5MluY1ty/5LzWEGR49BTaLvIzuSoiYwiZTQN44e+Pq33FNPrLplVm/iFhmi
yMwMwOHnnL3XXndtCGxvUhaJYGCqpc+lI1XYxm6T5uxObbNLhUJSl25ynM0sucRTaJ/yyLeRR/WA
e73eOcRThQUSgw1pWa65c1prPdMSeaWn1D+MwcsOiBDibTQs/sNzfaLuAiAeR5Rdw8+C3nGDqeLN
yGry8oIWbgS/wBeim8PbEv1dOyprz/CTL1bsztwjdPh5AusHDq687IjeI94lvv1lNQfrT/0iT00y
fKOKQ1bGL41ZK/zXMXa2lkFknGgIep+naXY3xXyj5ezNzOicEB43p0qHkSQg0Zw0WC/ey2qJsf37
7Wn2lgvT4nzfL/Dq5oB9ugiW/FMRQsxMsls6vG1rUAZvfenvacPWp8VfAMjnTXz8LN3xp/cb3eiv
orW61Ki+UBgN0y1TsgG9gFGhmz0vB5tpiqi88VxGEx9Sz/EW5I3S5YQUvwVPKKPhHsrR0EFgoKZU
/0wxS+IDAqibojIm4ofaw5JBBG/7N1NRGZwexkpDK7jHIbYNXINhZFeSV/2aZdA39Y2j75mqZXbt
tSlka7K0rq5a9KuJfLBrXMji0K1o4MOpjbHS+elplaEJ+iFr7uAPAXnYyXKp6x9awDizOWeC39gY
Lr/nNAq2C7ryTejUE24CL0QDwjLHdrxzmhyU51x1hzoAQ4D2JHhMgnDbYM6/3M8kRWdvegEuh9bY
z6nL23Fn1cyc6Wmv8mKvzqlVSm69xDUWjtwPH0TMA7jIOwfOpmmOj+XfpRDFdYoHUGHJD/QVJWUj
38+TaMV1S/6gwRbUuk+nLo1LONK9yOmk3nLaSGfMOaekz4tthhIDrRFdKr1YSRNtB4E6GQ87LRWT
aKUhwSg2SBFCj85/0r/2Tp0ro1cQHsYrWKbTq5QN6kz8MPdpcO07wWjluUSDdtb96PQWiTC6W5IE
VRnkiN4x0WxmQoA23toFNGolzIzIsY72NEOZnVT/Wzcv1MAil8Fyik1ZHVyMIsy2kiq8dDa5BAV4
IKXMIeAGszkkgF1thmLvww76bD9gNKCK4ed2lGBdLyY9yvknBzXzvV0lgdd56zyWZixOdVRtginw
b7xv3tue/phRfZFc4+dokDeGCcktU5MuvUTqy5RKCDJJOiIhdskrqY3pBIO92HOuU9uA+8OO3ZfG
CSlRukJ+NEb9kPbUvPl+Fm4m5AvId+2AYZ4n9i1dOcNbcK9SDWHSV10/w0l4LCf2qTHtPyZpuK8B
wvN7HmY3/VXOd3Y1BfG+ovV2QzHagEt6+4skj4oBSWgffRu7DPOHUs3ztbiyz9dNmwDLQ5bJL3GZ
/5ybx8I/0bSqFgzeGfeIsz+wV8TYbp2lpgOdTjzOzPY4Mxz6qMzoAirff+qvpOyUV6bFPOf5e/1Z
9ijTXvqVsCb6pkdbsYHntO78bUvG+QUUERIqdXad1m45s4WeEuTjx6it/1zzblk289SPh6BBNWxP
ySJIdSzYmtEPReq9ZbECYsE4YegzR522jArRm+N2nK8Bz5lT4YfsNuDZb2tr+AeDNMTNOgekXvgh
bfXJlZRAkPzx9TA/oZOxGUC/v1IFwMRZ+ucswB+L2sYIi8n/J9FUc6Tug3JMT27h5fyNDVZa7I8V
NQNcUl4tQ4IeX8Tuu+HWb/4QRd9t1Bf8qokhBujyohfasiFWpPjLEKSnVjf3jfBNAg6EMeO0j0w1
PSQRkEZ50uqy3vi9tHrjDUWJCmqOync7tH6rfCRU84gxwIFevwWvNe3XYGUy2Bh2tqnH2d6ZgYwv
tM+S+4q4aZ/Uf5GG6l0h6sZvUz3GGycf2z+62n8di/yrm5AZkC/r/FZRzlIkqcekkgIBc2kPU8Mp
t+Cadan7X6mlSfk10mfvVhUZxIQHu429/GZ6pMHbf+Of8L6PeB8PXjGKUwZUwOnE+goR6YcT99WZ
Sma9EqSbv5jKhVeS4bytES+/6Pf8IL/OHDpOdRUy9khcu7jMhGpLIzZ3Q76Qv0PI73tRR+2tTv2/
zLVnHkqbcGDozVSJRNXepSK3IEbeLeYtd3LXc1Tf1nzwZdfcqL2b27ouqCbDcT7YCdOCOohjKvy2
u5fBey7xXgxKLZza9LKaxeZ0HVd7N0rN7S/znAQGqVgPTb7n+pXnVS73yMkxuFfkpdkjlyWS1/wi
fStATb0aJ8Limf39O3QPEuJTejFO21B0ILPS5aa3WuGR8I0974bofNilXd/u9fv5sMVWY96H3FZG
VPCL0cL5gONxtCVv3sC/UURXZNkFJBFLIrfm8xMl/kPXZZqmhpIVQbyk2C9/oee9fwoiik5NESq4
Z3Rf+53h0cjIa1r+NUMFoBGcrYpU7Dua21jL2UXyT4k2r0zoHWRFFmjZVGmoi0Solm/MsMXBmMIX
xo/Qo8c6JABjWloyOBX9LFhasg7UaCBVA4WkUwA7o1RUrig/JlzBeMS6/jjTXjzB/UPpSiF0WNOq
IO+bB69U5C7TNsuds7TzTn85jK08TkPbkkvSL3jr0gVnaMEIF7xeldF27Zm2JUjs+D7AMDTHRBbl
sUxabH3BGNwof7zbAD3Iov+tFu11qHumPKuVvcYlf5A+MM02O0X6UsCrwtzbA9qHQLGkqzj4fYYj
fqLttU2NnDCcpv9aDnReQgPNT7viMBgn0+XAyvZUTfCj+YXUyQ6guHPGWXMua3pkmy78Enckw6c9
QQKe7xVfciTzDH9qVKt0ufYIHbKdJlo46bBc/aSftrYN6nBR2phEqWQKBS5qu+J7mEfmQdd4pJch
sqpJzpmC44TOYZ5F9Z6OTfWOZtzYWrCSd31vWe9Lbo+7IDPTfTfIv4xhdN5GMzNPc0p3dMHw8raY
zLgsm0xIKz0nY3Sp7T49xuHwE3OUlx4FjxbZ4HqSZi9v2RL+JQSXhKtUJHopvdcCFOMlMC3Uy9iC
xG7yjREhAGe0YhiMi1VWT1d30KuhjOGsV4e5XcyvbRa+oGwpzjUX1KvvhH+R+I1nWMEdA26ycxUl
OJxI26H7jvhQzUp9QU2PTs5Y0u5h6UcKQgEEWWCmswbKMQhpjkKGcWtHYe1szAUHMq+Kr2UXIVQB
9Fuy573E83iei+7rEDC1BeiB4FQtTuGMF4lrrrE4VUfCwgiFovYlDWmGepb8g40ru1Rd9MVwcBEv
SpJI5criW+d+LBbo6csXNMvjEVwM+sbIGK4ct6ttpWjM2qszKjEh8OwfXjK811Qf17Hyby7H661l
N0QucbZE2MTG3eDDR2H7oyQp9Jb1sr0KXNO43ZzfGHijaxznnV3hN5s6EV0TyTPP77r6KFbkj3Xi
ITzH8nS2QPHdWzw6vRw8n/wSYLjWGO6h8SHnL+F5bjxnqK7DVNv7uV/+juolcvdOWkZbHviU32ua
wZRzxNFzfOuSKh1YkWdo0pyu3JUeUp/WxNXQqKWSDRUUTWjggJ2NPk6ZHrARFwymKGj6xHUurqwZ
9QpzRHAcugdsP+6FVrd7oc6y92WTJxuhiyY/c5H9BX8h57UuBYKGi34FXxwthgZmzt7b2NntgWGn
uevbHJqImRIrOaO4X0PvFdP4X6LFwiqNaDnXXrRukx6EZoMqwO3sFwu64CYCZ3nQEh+9MBuVWzcz
kz2ttm1WLOutS5vRQvBnBFsfDOAOG6B17w/l6vcECv+pbdScWPP7iDfvYhnOC5UOOlaUflzPXfyI
vIx6xx6IkPXmU+b0/ms0Le6ZLnLLKeMwNtI+dI33JSRDlzlMCiM5ac3yKlFXtkT5du6floibI2lE
ciTZZvliwsM6Mk9lEFKyfL6KDr0t7ZupBriLWsIww2KGJHQLNLDx9jbUtiYWfB98pxyTUfCQ1ocZ
IUWfgWqkZjsxxuArfYKT6Bk5QVQUrzT38r3nuX8zZZWbUQ3vQmfKnzJwz0ETv0hjGh6lepibCQ48
pzW5Q0uA4m7K9jcE3RFku/9PK91u2vlMg7SEkDofieFzvkD+aupN2bgwnob6N9/3pzdC86a3LnMv
6QoSMvau0vLT5zgRNpYszCFLyqvbryXxBtyw7YhEyy+d66+lQDG1kTFyHCNcy7teRkz7BA/I+QlS
9yOejBhnYGa/OgGXhIEPr1Ncslb1Ikea4Rc0UC9zgkA8tEzjDeUgXZCIWR0ulHuvuz2qx9OpxeiK
nwai9jP6o+qt9Yh4GH1v3se4sK42R3Mm7s5yHtCI62++ifKBYTJLBkrkABHmr2QNMScxqL3Wc+Ju
ImWJE9g3bhIxA00LHPlv/ZgjzO/Kiqseq1qIqWo/ya5lVO13r0Nv3/LezTez54XEHqijtzlzFukl
bK9wWa8aKJgkjKOWIrkw9uLprR7hboXzp7Y8bpa0N851aXu7mlkp5Shf4jjuL6sgJMwuO/dEYMH6
1FQA4YxvGHCMKevume189RYw/b+WvgvEpczUKNGv7gbyfzQPYvoC6TjeZ+P4VbOCamn+hhR3QvAe
qKDsLHq0ohuZjTZ/MQoKrqioWmZ5QXQg8KH+vlAsmuFAkGglix2XH/3ZHCVJjqb3i/g9UhZmvXjD
EpyxdG/nJF1JF4AwfESWTwSvQ/dtHOVXSVRTgvLuUKRkWxXOkO49RO3vpDpXHFKy5Td6kBtrBVla
9Cjh3S7MyVfKmvQxkStAJ/SYpL53zQF1Pk27QDCjXjE73DDOjHy2UwErTJlpC6MxLqKciTkY4qHc
ioy5jFYNijpklpYvVXJ3yOhOgw6lIOeAIUnebBSGhybGsASb8cW1w4kDZ40Bkcu74/C0LruQ6S9m
HDd5BGrRr0T90ZFb8CS45s7+SdGwuP1Lzfdx4rAIlrOCVzFYI6I1eqz6qyq3rDszJFxNiXHxtE9Z
LbjxUTFxsCf0OPo54Qj7ULawD2CpXoxyyEgS+2IbffUx9gt5IoP7tUjbF9kM3NlV/Vi8NMb65a67
1BTN0zrqpjNkJ3Bs1YtUJ1w6UWcmIPnJsyVdrWrC+qjSWLXU0tecT8DrF4exTMssaJMyVX7F3J3u
aPkAffYQeOZj1pyogx6Bch/rZc7lez4CxLRqc9r7kiRkYqzQyPEhLDjvVhvwQGh/CzuUtEG6Gvd/
BmVe0ibsVA5Qpoq2dJdM0DXtcsb6GX6pDad+M52yecjUx16G3TM0TXpZMWS2seM6bGH93d2ukpde
QWQiy6ElUrnLqcyqP7wsKv9w2vMyNflxsjJ3Q8GX8kDyw1PrOXiZadkjvuKTPrWggYqFHPJhsB91
3vkwo/Cu4rFgy/ZKWZyIESTYB2p1uGFS+ee44Jbm7ICkTHV2ssGCNMucjBsexVeMGAy5ARL2xfD7
cyE466rZmRSQvRevfwlk8+OzpGUSM55XYb1oQfTopBVk06G89+1sbRYaVYTruCuu0bh6BmqpTdO+
d+XPtUd/WtUlWr0G6zu01vK19UV9BUWgCv4ycSEVgHY6UocuDyaB82NuoajFGb5ixAs8h4DxJTvp
42QPupnuw5J/q+bYWnZ5SlAuRzBn15Srjeojva6q4svYZYycKJwpl/90v91YONcl/AnSrLvaagmU
8XkOpWKANPG+N6YGUjE7we2/1Q3T98ZAiPtL5KD1DZ+N0g6y1qmvl27GCBTJuwH1BRfq+gEwmHug
d52roZ4/emFY1dPyoL7dB2lPm5jW/A2OOFFmxvqlHMbhaCvaYu0ysHlaPbFECJS692G10ivbdMXz
RhhXd24+ABv9I+fU1oZVkTchTCLlckScfqwp3cls/ANKwbypKz7gAozCo1SqzH7lMDtmRInCBuZo
1Sfiz6Gvfv979VbSBgEq6SUrcZL54TWOeEr+WtrOWncetVGOdE1LQ5KJQipI8GaUyGiJ4KvAPRBm
/U5jANUNV3TpQTSaPTQy2EXE3F7SsXob1BROL1ynBLq12YNjivfiqgGpkXj5y+wc7CKZ2TGd8FCA
mX9USxsJmtU+T7lCnvVweHaMrzbnRHDE4jlwWn+MCNkDrXL2s4qmdVz//PQPYDAXQC2ZsiuacGs4
+dUzqrWGVVB89WJOH4kypdYkZd28zEPO6nsHutOcdtFW70zGzxi+6+nbVGXmZ53L5zMcueheUot4
oXCBKxma8xcJguXgTGNxhQ5WXNGppHiXqpbJaZTWm7EI9vHsBScY0//4ZiY6CmdAVEDjcQ8SZEsW
a5sCBVw59mMSo01ctPE71fR5CRx0dfaM0Xwcl3spjZ9xnlUX4UG1aDh5eXGFBiGxmwtM8dEZ8RqD
kgqT8lEbI7ND1OicjcQUv+TH3heApAt6z0jQEE7O2FVHcm3jHnD0wAT13XVneLh+fHdSuccol91z
o5yefAPTc8WgfehJz9no92Z0MJ9yPhpBaP3/5VdoLToKGrmJlc+Sq5/YCVWz5XS0H5QGHQFh94L+
7sWwCw6ieT1+F507wOJhWirxvl8nVADzKJ7kWHT7BHvkI2qJpDLLVN6HlWBjJ8w/eOrT01xTRhoZ
x/w1bMrHYLfRlpNIfDAyqA2bdCj7PWeAfttKS76P5frTMQmipJuE1E4NJ4M5JZST2QG0y2FflaLY
rz6ud8udajKkZuMmGgyiWtZoNxkH22DaA1bjM0vH/Cri4mClaDJd32e+gH6bc0kJ+WcKv8G8XPcD
ZenmV/kHtgjrToZBbQwxzjU84LcFWjKqDqBDoXKEQUg5yFp6pBKRmY1j3SZ1yyH7K52BtetaSI6Y
1sogi/e5DxvdKYtDm+Bus+kLbgerlPtY+fX0UjRhe/PM6AfsKfso+5TsLfCgj0imSENjmPgukKIQ
4/+rXorMPWfjMF93ZQ5MjK1qvBMTukHhjAiaqeOVWjK41hzN9pmF9zKbkf7JqUP/p17pJVAUqtWe
1p1QYnpbLSHXCQC+3EeYVhVH7OU8c11E6OfPN0d7/jwM6WNQGhfzdVTtKjVVXwQ44QgS0+crBj7J
nix2OitYfTI18PzlwFjDztkEmV+sX4OKUbb+Mcxu2C6jG900Ig4HVkzSurOc9JOrCEhisaYIY2g+
Z3wo9rWvoumhF6cZzTMKgrc0rNrtImKH8dsU3/RizjS/x5wLR03q0IvEV0/Nqhy1tEE7XHILKC0w
4DDuzEvggyza+EhHdvSP8L+RKX+de9dnpt0uKrqPZqk1Lqgm0Gp6TZCBZWjZ2Nj5cB8BZsJAQyPu
nEl/Fy5zcvXVApoM535ndD7I9vTD7gHfW0OHGNtVL1HyCDVQtrYe+jbiXqjLkWBDco0ZPNdt8J56
pkVQWY2G4d//qF+RsA2BUh9jk9k68X/1SHQwcs6YNq5hlz/zvu2PdDxoc02zU1zpaPobZ4rKna1s
bK5aCGCDzSVpSTsNaom+me9ckOt5hFvyyIky2pADCA4nliRE2AlsB4kR1qN/9oWxg7/1kBS9G22s
gtmY/a9+OOw/x/6kel0F1aUSAiS28wdypPZgYW3m52cRQ4q9b4zzg1clP7JJzBEmZOTQcI87DASy
ZnKHeMojYIVUuRIx1Trn36YxpUpWHuKKA7GbAQfotbc4i5Pr50N9TpOXRZnF9ULST3NLlGNcwjs7
Eg36uh6R92EZM5phvdZZAbsag75vNOlRuxl9RZbSr7TD0Zi8/IRpCcCp7V0C0k8+FwfLMpapCC0A
P6ptm/8saBPI4VjFhzIZfj7f9ENOP+6MlfhoA1Wu8EntJky6uxBbuNdfpQqpsMYWUQ8cAHPVWdFK
nmrFlOKhLHIbOZ20Ott0PXV3Gd7fM8CNE+Hv7kFY9KQXzucvoABGuuT98ozDJ0IxubWg1+wdkSW3
0R3o0bjwsi4QPTb/IYiQi80lwmBr92tOKmvyBsLE+30EengO3eVborsSLX3HA25j52gRpbKXXubQ
ZLRtwuIy54UQkYQRSk1H0yd4hgnguUeaQM9drIeGj9xRbqd6tokCVsuoLE9oAZorFyw7KGfZHdEo
y00vbbuup7lvH+xbGT2tnkdg7V/LOmVmQndmp7+c5GDsSbLCKuzgg7TPueAhUQ9li9pbFvXFQAmm
MgOajZM1/RV1KHcKoKWLlYHUigEuIS9nJRLjT87zhu2ihJmmnKYmi1Cmp1okqlvZxW9d2ilI2nSP
g3SGg7U0h3VB4ChDmR8yRsEfo9MSDtUl5WV0afgjordJhuPuLChTGhrp3K3s1cQXrxxbfvX49Suz
RVC2LniKvpcF9NTKzucrD7f5OinVkudW4ow5GvsF4Zk5CdEZsANkFiU2f8yIrx0GkSMIlZlJmlTs
KPBCLRxB3DLYz/h9nfRXsW+/wjy3Gdtmzn1QM+aEmK8rhMKdtqHVzvKPKy2rqie7bY9G2v49jt/i
tCHTJaQfeMoJhKx8uGW7Ng+s49iNuI+DC9p7701m9AOLov7BI1vuZJP9ntf84ne1ZAZmB2yuHOSG
N1kjyljeYQaM9yK15/d6zMxtRcvoZA70Tg2BvA0rv3wRwu+ZtKwd9KqovJf0T/WgQ488VtU0CTOM
ErherDSqwU2im1n8r9XAAMRZxQ44LRLWaTOVYqqP4AqdM/Cnc616+qsq7VURc8G6Y27DgR20jEgt
UqE4hXrqRn684OBI5UFreHonWW5Bu499Kq7Vkt0h7qz+0fXwoGAPGodqWMQNHUxyWr4NZFXufYre
Z6gWQacO0zYQ2c6PXnheZt+qVs6nOoCq06TJIQnd9TlFXQs+keEboSPJkw4NSwOKrLFKE7Jm96yV
8LslSoeHG4gIn0fUI6S7tFvL7kvjGoK/e3CjzVrM2xoKaOE1mOgJP9k3jbPeUqd3r8L6NuU0pIS6
DLTKQOsN5m74m7xBeTZMT6DYXQED9kTBwIT07vmEMMcXhxHbLZOQ/qNb/OotTFJAn4mJN6PrL10m
iJ7iLAiwLyBQzjfcz9mKHrCMtYF20sM3zBQA7qHa6TStTh+rSqp+qmF8eYnOelJLb9vDaQ7opa8e
PJCG4VVUORzQ+UoKcPmVEWKFERGFFgW2eJKnRjsm+1KPrfMdLb2/mRSHGV1rf+pHtCZpAXy9rm3v
55B+J1fpYyW/9hajg37xBSS2vEbusyi7NJebgckG0XMiMU5ni/UD7ad5JC6yhk+3mqC9ybAfOEhv
dacJ2V/62XMq3JjMUN8NDvHcHrPEKS7rGqYoYjw2Jwc/K4kxChGnxVy+6VYo9dYPU/3w+hfSKE1n
BVDosiznbg3gBTkqWbO2BKZ3zZ0DVyqvQ94ccr9/fh7cAFhkB7godKf9GIkSMzmksQpNqhdnUOmn
8Vwx0JLy5CJjPjB6eAW/MZ9xIQDji4vmjJzw94S5+ZNGrtxzcjNPwqGt1eYr50QIJ2I7M3nf6jlf
XEuUNjI4it74O01Rr49R2L66S+LvxtKcdy5U3dgTw7eI44gm2RWqA6dflaoNJ30Qlw0zUarV8aQh
FVYCVXmKJiBJ6nTEzXGQ6VRcdeGiSxhGn+65Jd+vmAiAHRNDcMgNDHuTGDSIc5OSk24TbHIXUFbT
M0ZZ0h5h0Dw6E5JHH1W8oCHdxa8lbIUX3+PgT5/V50SZuJdkXd0LjVxfSdNgmq0RnmZYK3bpLh/s
bdcABMqWejl4XxInezW6aQfEIHgneXjE++j7xInin9ZgJL2k/vc0Tpns5eM3OMDBiYCciQkoF+PD
K891rRr5ufNdBrgK9OA+psInya0rNrFHFMfYJvvBWNN9Cpjua+N5392iW/eZL/g5SJ/4pIkxuQpu
appkt0jFumBFzEb3+DRzXvec0XjqxWm6cBO2Mjvg3iRJ2Ha4xB1ofnAXkdZPFlQMZm53/arOJcy/
yd2ahuBpsvrrGesT9LfBrCaa6R2eaHh8x8GFRtsx5jL7snmaZvjSZzUmTwbLn8/NtqkwyMbrevCc
wNqbPhaskM7ay9dpitDo1FNzmTV4srHb72rk8VgnIR5jP4a7hrxp6GRbXzUg8WF37KuIVzWeSS/B
PEwn6idiI4fkZ2PG3uHzeZ945f8QQKCZ8TWHQiwzP//3//qkZ7uWg/3DtQQlw3/kx2Q2et9pEeF+
qSiI0younrj0P8poXQZszUj7dJqRHpYSyIf+BH0JRUtw4Tjt7kNL/ixh4VxCs+h52iVvFmKQxyxg
Zk6OxzXsoZgP2cLvXWc9liFwUYNVzWUYMOAVpDGFk9hqJ+LSYkdkOsLQyIcIjRCzvurFIL9p59fE
gevcvFVFoehX4jFVEUE9Kt+P6VDHGY5wPM0i6Di2MIxajF0F2vxg1+ZvnRonrmCDLj7syeNM9vdS
tP6L6Zx7zzAvUJ1xWs6pwfifLdKa5B8WVS8dNc+7Sfy3Fz6qfkv0y44PvdhX5lie9Q0hxPv/n2ru
/j9Mc7RdJKj6viNcx+fz+b9J/2swOoYFJHpvN4jVC3/co/jvmbWzVHJyD3HERBQgwz/vCcig3DpT
dNF/JOyS4an+r6IAVFdCY9/2HclERd/BMx3n4jCqL3u2mVM2GuLzv9r+FNzisog3prJ4OYth3onF
ektt5q87rSyOowylDXol6OjqTV9BgPWbSOb/fRNr2sZSMSZ21HLDUWsjym66Vz2X//We3lx7tcPq
9+x2bHGeM7rXf/jXn9Pv6T+s30tMr/kfsgMsbkh+o//nfeCGbihsQXcyFKRGW/+RrUBi7MD50I6P
BsDeY+6CNNJLIDlUJ64R7/WDPJtnBDMAswhIB8OJVUfbs8zoW9pN05t6I7Fj+AqBRUxgZLXgr1IE
d2mX71ALrS8CyRBMYSCWg4lIW8VceQuG4qpMfhAogzQDlcJ5CuZ/OjOcU/9aVw4Nv/hhE32KTevR
IOwoK+cWwJJHusC5coof9KKXN8tMO0Jdp+HG551AMxjfwjjqgVQ6xluCOwSapK6ZY4OsMGnVF31G
qNRg005L4C2JCbmozRFUw5KyGN/Pm6bRchX7t7p0KMO6Afjn4FoMpRUjDcZFuDMXGkrE7c6PsiYQ
egJWszDgQigTEAe3fEvjpHi2gw8xFNzmnlPCSje0liC3GHTmwLU168+MK+zneKU2prpbOdJW59Sz
tvooBtzG3wdTSqpgaq0XoRZSP3roaC47BMmD1SmY6uHYhvAgvHL1LpkHKyXOvWGHLbWB6bYfV0Is
nBT3nTA85ykCkT9GDjPkYYxPmg7kjgeFdeIfHZ8rdsNzYIq/VxyaRzxvBpLldHlaPFu1/4GQc47P
tFGOpaQ/RTtxOjYYshi0pg04PLRmjcvNEZZwbqUCiflVahzgWZFRo4jEw1pAyxvM8Az++IgUL772
fbIjC7172EptnubiGIBwOc4ymg9rNbZ3EbZ7QjCWh/RleaySPytDkj9Yu90T/Ei2iWglPLvkTkDn
1s664S8ohj/sijD1FHrp2XbT4QmaiJEves/OEZBobSFfIi/Cr2R/WxozOwaqbwhEixZkI2S4HXPr
j7que6guTMobCdm2yUm4G1pGj7ZTky7V9O5bXK96ThxBVTTuCZ8XmnBZP0GTPV2o0GfP7ozbgKLr
loVTQYHPcTeZEbJn5URa4JSA954QhS99RxcWgT1zkIgSZTKr9TiJFjhZTg++i1PGW+5w7uN+eh8S
pUiI/K/M/w/Sr+IbjZgVwDs3QEgBoSMajNBZdpyRxE4jI9ouGo5DU/9cS3qIwX9jevK/Px/dIA3B
SScLwRGkpCNkSxlJMQ4JPPIKmYHPp2XuLq3iVelFyyZwoX8PV4cUkrnIbtIOuaMtbxMpC5z9FHw2
LxPbOpmoX1sZ/c249MVrvZV5Q0M3wuPXkMzphxfitjWqwNq6fWwfA370Dft+CSG7+J4rfUuJIOi4
ilD+oLUzbTVMqffI/kvxWO4RJdZXKkOU0cqHyPzNeXgU7gfiZw20eoyKO1ve9JNTL743zueaeQYo
rOjya5HgRZK6Xk6681X4+XgUiIItpTsg3RDLWEbD2fC+K5LdQNneF5Z8AlyYd3HaLkdBw3QbIbnf
oshPDqNq8kYDnGU/UQZXtyOj0ipTOPQOTpdLMv2c8tp6c8aPekRwDFjMuotEvDvkfRKmLSVXD5NF
UJDFLpwITkQs8fDraHwbBfQapHh3nmIsNf60qbR7ghoyhwAM4+++JRr01yIT8aU27eXgjQJj3L8L
sm8b/B/BgCvNZHu/BsH3zMTYfQodI9wFFsAP/FWkO+btZJ9MpqwrQ05E6HNQoFyG3/o1S7rhYKGS
uOhldXkYTJlKV2nwGadKY5MGfkKFaTLU7TAbt2wr1LCwzdSX40puroPdcocrv6qxGc04UOsFQV0a
kNBtn/BKyFvd1eGmo8Y+DV4UvIESIwyrDOFdZFd2JfrNSvPB0Nm+Kq5fBc323MH/oAixx8ugXskA
4RD+9ZOJWIItGCY2fvVHkiXfSiccjqMCGjnKqz8whaQes75PQ/jVKUEtNQntWZSI5S2j7XgE02F+
DGnzamfL3l2MPyEHy320fMRhPBxj0m8ZoKdX113ss8X+3SqFlqEQ7l6ymbjOr6EgZoD8PYduxBrt
BG41cEFzn/KgK+oNSREp/dA1PbQqm1L4gvwHtCQe9rwC3HLTLjefPQJGaHf/BQkrTAdNiqiOa3Js
oumjTR1cKh2P9dE02nPQWuJGRghCwhw/TzWJ3woR/ViYZCGNJ6rUqMi7aVUnyCiCe5CXyzbqJ2gL
rdNf6xoen8kGvq+MLtj0cDPXdQI4z8ZLhnALqrTyn32b9S/eMDAJ905FmsDahkF8SJnWvEBERhuP
4moHynBiLEeykiFT93Vw8JB6jrg6EjR9L7D5xtV3RGFLviVW5KueFLfOlB304Ngd5LcmQQez5lV7
6/ll7Wg2/jOCsfqUTZjBYVM/nWkQ3+Na/C4raPg05G99SYMtzNcjbt8dxP7krCvHuenhYMfcsGYc
vkQrfUAIUlDdWtwkvSix4UxsIiTVbvV+o5cx779GdthEu7r+0H46w/f8Q12LHyix/LNXdkcsv8tT
VqV9SwuH86nIYcNNWAuCFIf+Es0Q/yayLyTwtS3G2Xnn027fMhDziOy00p1reMVx6qwFJIdbXB0I
7iFx4M8pdcC1Mzk7xIp2NIn/Yu7MlhvHsiz7K2nxjizMuGirrAeCMymKGqjBX2CS3B3zPOPre114
ZEZGZndZ11ubhSEklyiJJIB7zzl7ry1bwipGg7YBMxbrRvyLXljK9NkgTg+WFCrOzPS9QS7RC1+Z
ftfIGFS8RjnS7cU/lTp6t8JAZbLHasVu5nbi9QFRpHCt04PP8MYKmuw6TZjPVB1I2TCnn1WLH29h
T7k0iasRBZ4xhdZVDM530ku5n+vTN1c1LjHGZLA1/ZE8Di6EPrnC1fb3eR+AUk3nLS2ack/iGanI
kLMfiiycj0mb32fjPB5mXQ9OozyE1J26OufnxWusVuJRxgHuNCI3D/jd1n9wM5u++oIIjT3XwT5Q
J2C1RxnU3RGewd7fXzmKzjUqw8QLiAXbYhDfbDsZz77sq1R6zrRdWzvYSd2WwCmkLJcZ1fy6SNHL
L2LmDBDdnn6+BLfvTBcQSNklMXBDNMpdzr7SiAcFEyjcjKUkFCnEqyQuVstMw1Cj7zVd0G3QMjXv
KtyCtRUTEG5ZD33H1sgCMr1F3Rp6ioItT8xFcBbqtMvA8b8qhoOGOiqSWxPm32FUEgpEyEdNtBdm
mSbf4D+j5y/FMaWNYxK51GtGf3QluuCoWNNw0BnxYyDA8c623Vnbo6E+TL6mrGkj76ImlJQuonBX
AmNC5rTZg5ICCcqCESVRkewXThUiBNiIur7CjBghLR/Ui6m+YzxgEKAXFgq5SwxSQYp3G7QsWB1G
SK8z4xWlN8CxMyz1Sl9jhkcbfE/o2Ly14H6Szx31tKWYfzQW0UIwHiQUgVlyWgZfCrIdr2Znzg4J
7UxiQxA3KxWLDLEfaSysl0jzH8PMPzRy5Brl81wzaTXu3DxI9m6Qv6GpNbYxWfK70pifIILAvY9D
yxsZ36QVfelGwnty29hOLsXKgulTC6FKTA+Zj+xpIbtw3pjgkvHLW9tS9u0Z2gFxz5UPA74NYsfp
V9JkZtdXK7P0vSr7iQPa6qOD6c7UtX5cjcqbwRW7dWvrcwlDV1uUhBHMS0XmiSQyQwBFa0DV0cQr
VetTiFb1w0x36dzGWYzejxDksRqtXT+pO9caxV1cGCBg6Tts0GsvgdcNHJNBT0ChEW60TomX6fr8
J/izBDbsQ+j00VtTdUcGZiSXJma/J+F39PJshjUy2ipLWh4BeNfXhdNplMzoCa2m2/ilpu2yLjtx
B3PuzKL6wYCBkgXBgZfVOD+y3vwZ54Z5rvqEMl3vn/Ap04ii27yphtK4CfRYE9Xh2cxcdRMb3Vc0
KoGnZSJjtYKTqRd0DfGJbZuCrMfAYsHUFXArUeDuC8kuKtQAofsInNQFxoQALvIyRlUncm7jtZF2
+dmAG48YEkDCcsCAt+5CzeQiYMCZJoQHSVwobB5sPn3XrDDizaBvinvDRmTkW+SYM1PbtcwrHmHB
b3uj7rYVopWNIsjO7Up+kTtrk5fB6WE2nfXnUvJvYwOltuoHB+KTIlAWNxy7oLroGPPLYJHPsLi0
uJ/3tcx3pik6H8nLSvsPAynhfrBBkVXFGD8h5ep/MLsjlIJcoj32DfKKpC3fcsdbj8z1KRvQ8eNb
y3LrLTSf8QVeQXCQaIm+gYRwLDtGjO6CKVyflx8WCgjUyNF8p9AKXZu9ADXu9/NJdzp03oHxHIFa
uSN7aAKWk/T7NrNJU879dEMDE5EJBoXM7p+siV5UAUQNyHP3WYN08UQNrGGIwvQprnBGqVPeex5T
tfiuk4ekIWc7jpsGNbwarFi8lH3q9mCIxsr6jGeTv4sm/blv9G63tJWdHuS2rYADNaV1opWJHWFs
RFtfzCg51WLeJLNpXXqJxHdGm1gNsq621A/rurSbc2Nxx5WnyTKXImktPqEMuDec94qoXs4n+KGW
NBJhwMAwEeAmbOUhwHO2I476k5E2/fkR6+3cJw2ZiVHirIh13KAg0RkYJEHCKkXzPmHUvRZo6aF2
ZgxdYis/qg1pVVZWVU+mE33pZN/ts743zlbX3xKF9CD+xpYHuS5TaPtzKFz9IQrybZ3KdG+Qsw8+
zgPNd6+WRfTsYDCsVS3CJLhDF8/GHIh1VOqPisRWxS0JaE1r3mFC0U5tGDsyt23XhTKSW45u2Lu/
8AK720YOZhksxOu5nUfvlyXWkb7YECXdmFbkIPOAM32O+kzYlInDb11oFbdHfa/YbIQVkTXnHkGh
dIMuB6JHpm0VBkiJpKJwOQQG8VqB4XEKK33LBGnWh2vQYjBe9h6sVgGjP1Rec5UxXeZQ0vpn9SSb
QrjHJdfVjYryrhIIOHoncje0lcjNiRLdP2QyIUDWGXjh2RbbZv0x2q0kHirauEKcMR5VWZosH6Xu
lSdYXkn6xuiMlSBQksEjdFJhYIv5LmNDv8KXYmw7nRk9QXG0I0WExi1PH1Qo+XuKO9gDNZluYAe+
V7LJuuw0FMnfrUjXNs2wOnaZerKgDNynnQuY39WfZwdTlhwHL4NhzST1Ky4NOAxSNd5HeMwVQzyr
AjFphZRm3dtk/jhJrB4AZKM0xZs829JQ7STviVN+C4sxORdGHb2aIjr+QIDdkoJeUSzU4K6FyUbL
IOp0znyoC1bzuqwpuQJdmJ2VeDQZDM6iOUGzTI7wFMpHJE0O/lYCHfNTXyftnXBesJdYh7Ce64zL
cbxOIiSnIcXlxALnHzW9z71Bw+T1B/JUL5IWfZ99DU2L4tCah19ihiRGU6bIbLBl0wlNkrHaUs6b
sb/q5DDbj83xANXxfinQ2qJ8T2RycV2P3Y7QpLuWjUUmdViqrD6Fbn6bwE4uMDmrgyU5NXgFEq3v
2bAGt4XFXCeIAXu4z8RzkfIyNFQItKXyTa1QZWldIq5FQYKjnXbJGolCukbZRKvMxdgfsSD4MmrS
0uwOoDMlxg76ZLOZZT8RepnL02vGgytuRF8yj0lp7y+bAfCMqEnq8q5D4IN7QBSQmWt1rbsBqlxk
/BjXmtyKNiVSYFIBOf0jw5bSDzB3vWHWd75CO60tB17sdrwKkI2bkD+Md+tbNIyfldZOFIXY43HT
fLQNCTucwjGpejy2sXX1MgoMfoFIlE3YNnjrICGXyvhmR9mhDEfnEP2kaeOfLHid0DHhZELR+opd
QnSEoLHVDSpPCFgJEov5znH7r8roDqFUveSavcLaXx7jxEi3gfkT6kF9Hos8VzZVpoQPrZp81gM3
0YEVaTU7WnCxMPZUwKMSYUcnc465txk96P/pPjeYA+P10QD25BPXWg16Q7XChyaXHjwGwdskTQ62
r5AbAjK2Kl20rFlfrFubl60il7HO53pH5d+vZyU+dpNFAGU0fvKn6Ftq041rjmSgDGFzp9aFOHbI
uEkQLcB1tZic1ZZciqg1V+HBlterqbrNjhwLtlhLM5bu4DEB9oX0qCH78RRXdCmiZII7rQLMiJt7
AQ6N3VGXnkf2PGe1pi0R+VlEKcxjhxBy4GAyVaTa7k95YVLS7Rcbh0k5fGDzPHuVBcEOa0W/Eb+0
iIyp7mAr36wmmO4MfXjz3ZAuTTXrG6HU1l3RdU+K3qZ7fe6iQxX4p6UIas3ou1sMykGrVXXNzMNf
00VZpVOivIdIwPS455UyUUaq/Lg5RFAWNfTLmhZ3Vk6KOdLURuxI5rpWfu/vqgS9KGyyW6PTG8HN
+XMSSvNqFd0rHVWaIZY1b2cZd+gb832BaOSgJ+wFDAnvxWg1H91Cw68cMrtnJOruIrQDl+WQ8w7O
0D1Ijci8MK6M+7FRdXA5IKlSlYnyoE0/YNzERyWtjAt1uYczqLgDY6NtipFLLUM8sArKoaf1zZZC
rdTtJMm1g4InxmUq7NWh1JbbcBgtKU9K9OBOKOq4B9BdnNPQNDbDZKJPlSioGhXATqjuS2K0w50y
5/tIZ2dFAEy7RzuZwVfQkscsMykUg5DIGhWPc4qDZkun1aaSfnQaYGWKMZEBMdbW056Ev8fAxyzJ
y08cU0aHewKfjOeF+Etbk1b5GK0QH+X6aXS64aJ3c3xl0n3A+68hluvVHYUCswedNzrps2csf0zy
sUnGcW57TlhKRzIKiEorD0aUPEN5Czb1lnZaiHRPqvbyi+9m6M/yrLymdnEnyKORkiLiR3UHvpOq
GWs/0anwinh4CER2ExjiyYfmjR2ltLNuu49FeYYOauerDGZk6A7QdJKEFHjFtDzao45y0nNjqAhS
2L8Ruvus9qG5i6BUYBJBtI/sFkeSj3muAHfenieEm8cFItwuLVLisXbqRAVioeeZwKwiQSs8xzVN
0wsUB7WoDWACNTIr1oB6ZjmgiKn3CciTP9oxy0eqXRPB5KNxrx1iEweGWPu0nkk6jB9TV7XeJs6c
mPJy3Q+/69EAaocbRARIrWWHLhaCwQNhPyphGUfXtA4dLgtvKNjGui1MruVQxcSRlj3i40XXoLsp
eTOBw8xUjdmj10qCD6getul4XDoZ1qyNe4zq7Qp/9AjOp6fItXNcBkxpFq4oYmgiIJp4N+WMoLix
3o1R1tzTlbR2pqldcQLCBxbiUhqje3FEpPCOvqsCvLFFCwk5vmneWYr+qSQYVfIs88FNKeYT8WJe
DuB5jewCr0ElAZWysE1kiduP/rPRq5Plmakot5M6BBeXmIFtnkOY7oInxMZsrCzlIbGQ1mTB/CJJ
gjsjSHgiUigYxzcsB9AqXCU5N+z/t+7k52fhD8AYzP4hicFU9hmXxuwmYDoSdv9pVnwrpb8FpKZ/
XD4a+5O6yBPkiAT618i9HdsQ7MlDw47knvDUFEzmXJ1IsOmfaMrzKueM6ZACDeS8klg9+hFa8w5v
X5PCAjBafTgPXHvHMnY2FgLY3nTVXefofk3upe8wmVPf6inMTu0/DjMeT67htMSFleCN+mUZNXIk
EMqkuDTsjBdSpowr4av2Yx2nqwZt42wU9UU0fnVZPmo1a9UVuKNd+IsVIiwzXCGGsLa+bZaQO8bE
2dQuDXATrBWVvN/siJrxuagYoPzD0jhjHyfCNbu6YID3OgFmo25CZ4Ge3h0Kg+xJodkIiSZ6c1E4
JLsxGp4H7H/H5dAMJH4k5viSAyrZBtJdsBxCm75tlaboU+S/uRJ8H7M1DeOYvra8cSx3D02qf10r
u4icnjKaCgv9kxnEW9OHuI9LnUKADZ63SKMXkfQEn4mKFlMufnELxUcvUP+YTwpUQV5htaOF2GXJ
OqEcJ97Gj6P94tOsZOMeSRo5v0ZSrGH2/m7IbdtU7NiiXthwmvz2sMruwrT9qNOhwXRUWSB2c/cy
uejhOms4tqphcUJjJUKtEnqcCIO3YCYDs9C29gAnZPm04wysm7k/5qUggHUpfXoPl711TLSz2SfZ
MSp9w0Qfw6y1jVB26HLb98dBGxOYRFMKPoYZ1Shf835xR2q4DQdLd3aK6Uwdbzqdd9NlF2ml+8Ft
w0cTSwhDvFlQ3rUfJhkLu7Eh8RPgoLNmvAKBTxrjaVFll7p7563eaEQ/38d5Wz0yPP+ZN4m5q1lH
jgwMNkXQYkMaebYpCTbr2E1z8C6tICyFImeNU2M6ug2ovK4aIPpHCkOEJaSn1iKc5Sm+rSQc1yMd
zQ2rV3/UwibdLTaSEEc7m+3kMLIjosvAxLiIVCIeevc4LoOzNFa4BLWGCCcRnQt5sLtyY0NyPFhS
uBtIdFOnEXPL9h6/Dr1mNTbRdRkQiUJpofQDdHkF8Ycl2pYG2v8dXWpPjbvh9MshlhkaHfCEdVXG
eFDk87ub7jCqKIa7XLhYCs2aRLhxvjpDZJwiXb1vRCTW4EuJkVOBKNdSozXDxFgjlhXewkpaECHk
bDNJSdEkhXpmCQJ3nPIEgFI5jPrQZ3s5xlkq0k7eHihuWbdDfgz9vuG4HOLMHo72PDxWYJ7+aQjG
xtH1sISh4pH7C0Uq/mKDzpxWhG9DVrdkW+iWhwpkxsqrmJfezcatj9x7U1qAzGAdMk3hzNsGJWak
RuKykVowRJaHVHf6tYkthMu+3DlyTzjnEOZtg17dqjSGF0y3/haC5tHW0uAq5AFOHfCNYFb3+UwL
L8X/uiZFR9zHid14zLZxZ46Gc99B8zUc2gXg08NN1KJ8WOzOAsQsU8/F/hw4wy6xp0dbz81znM3W
lr8oXDkj5s1M0R8DKrKTmwwcnNFhJvy6RH0sTlQLIDVJn5W7sRCy7qkdVqETxGfCp4xdGhpPE3z5
fjXJN3iQB39EXAOLIduQzEDHmInZ4srRZJelHvSBcRG4d0QCx2SOlYOfgjmWTNyewcN9U/kuE3Un
3+YG1yLTj/wRsV+4z7Mh9/zQfu31+gGafU1GwVlnXnZanOUkuMPP6Ei1FIX/FilC284VQkgnwJWO
VdEXAD5B5VlylrocNJO/NS8E45UZ/agu7ZILQCUykJD8WlJqnQyRssL1xx1UtJspqAgP7iO8bsPs
aztfG64Lb+2PGGlTTN9TOV2hYdYBfAOrbQVcBssBwQz3r3HAmduxUmwYLeCcSYlCTxw053gqSEJW
DAPjguGeBqaZJ4OUKWbYmyV1+Q+xYyBiWmz+HHn+Irxnj2Wv/YI+bsgFwgJuz2AOzPQNiBATGQvJ
EDWQ1Fm20LN9ZFWJX3/zWRu2pfSfARIaaMoU+7ExiHzjrkF3TOB4JChE6VJ7o+vIKJ2qbO8CbDek
c5CQa/cm0RSCWw1kGrqAjiCaka7yjcRIZ5uVAXl6ZocQv4VXlJOsmIZfKTIW0BuRfRmKSP8lZwsr
NG1Jg2m5Goxgr0mjg6LsIiN6TJ25vx9Mi4bUoN90Sspzb3NiFL4e3HPa3lq/eqsDU3u0LT2HmKPa
oIfxyrdoIzwRRMbOmvPv08TZ2pO0ixK7Qks8VdLLVQc7TeHesBin004lhU/lKl02IlEYjOcgFBin
B91cz26HtZvR9GYucSPN4MqQ6DolBvF+hISk5rSHzKKe974TbUsTcf9ysOU9yqrzF61D4ZA1oXyS
Gd82R82GKZx7bgDYHPwoPCyf8SY9xCa4McOHjRjpkiRHp6SdsTy0KRd9qnTlVVM6/14Q+YRKEUk1
7fKSJEaPDdRIWxdLih7TF5DNW3Co2Z4kzYeFNNPqE5naarFxQFdcqg6hbFDGwMWhjNc9gHtoiiEw
FiYXs9xPmKgmTk5lnAL6//sFgWPIju6ojaf/XlVoWv+mcTN02zQMSBEqPE3N/rOqEAkYf25dpbsS
M+DALGDvEEHkdWQtdFPZXFNT/Z4H9TP77J6c54DnMQNKWociJbG6qk6on6ZjU8Cu73o6ylUP8CxV
Ey5s3BRhYnrDSL+dCsbfUmHykpqUZX6IXYVT3dbGgzGw73K4RFc2GmbM6KDIESStFQGDmd4N/vSg
T49JvC+kXSRxVeauoU2yN/m6x9GhBpA+GzAWzcZl5gOqkdvyf/8yuVJc+c9SQIfOkaMZpuoY6GFV
419eJk3pa2ccA7JYuxy4maBrvBxiqYBolOi9tQudhQbhABPXhAk9EY+PJbPsS9GgfXJVA5O03RY3
IjS5Pur4TZAQcETBbnu5Mu9d4F42Ud8dCgRCA5dO5PJRbze0ZsDM6jEjtcRPn2h69vfLAeMu6e0C
o0yupWAs5RfaTPT3tTy0TfkVOdU6Qlp+qCTDvrYQUg+VeXRZw+HI8U+lXkRrLTfjnSP/DdZ5fhcp
LrZEZzgnKm0hU055//i0Yva37uKypCODhv+X6FZB1798qsmP1Oa9nasdr1jMiVSVL1NvoXHQmhL6
2PwEdbk490VlXhgehCuz9etX3tWaCQgLezrC7a/M/hVlwE7yFN+5Y4ttR423a2oiCfqc2aMjI8tc
eRB5yEojKkhl0UDYSUQjfhXpREfO0OG56vHGHkF0/37II1Qqy8nxH1/j/wp+FNdfp0HzX//J519F
OcHbpB/450//6y76qpHW/Gz/Uz7sH9/2L9/1XGT896/f8qdH8IN//8Xrj/bjT59scpps00P3o54e
fzRd2i4/nT9Rfuf/6xf/8mP5Kc9T+eNvv30VXd7KnxZERf7b71+SGnDdMv7pApE///cvXj4yHvfy
0UZfH/lfgIpN//awHx9N+7ffNP2vpiVMF0MzSF8gNlwxw4+/f8W0HJ2dG4hHW0fnjNq3Df/2m6n9
1VUdU0DdsW1N457021+aguH9719SdcH3CxZhwZf+/uz/9Ab98Yb9BdDXtYjytuHR6p8uZ0dHQGMC
jRbc7wzHVp1/uZzbUtED4og0rktks90DoVl++yFV+g5Y8nzPFtQZn1Q6IO7+nhX10Y3udSOAJqqv
LQNmblaCALBXigvMo37OqxejfLGmWzjc1PkSVteurdbxzmUAF48QHEGVPNjFl3AurG6O/2j9rg7/
H52D/+ez60+n4//1NP3/8Rx0eNf+4+/v8r+dg+Trtj/yH0Fd/OkMlA/6dQbq6l8Noanc8hFECc64
f5yAglNTty1VJc7EZZz7xwlo/NUyVdtx5ULIBzqr5R8noDAdWlmsAqwDnKD/kxMQ8ge/5Z9WFE5B
YRimq9Ge4y/h+nD/vPD6bQ8Om2Qb6m9GftwRCSw4qXmPQuu1B9msO/adBtHQ9u2XnAxZEZYPbmp5
SraNyM1ip8msz6DzySjjvuR89+IKk1qEXC9R85taVjuLSod+XrEPmEmxS78x67A2UQ8YLVWiVxH2
GwRlTKCK+NbCrPaGFii8MeWXWUGZVM3mE7p+ACGVBulQrruaQqJTVt6q1DhkBPMWoaOvwix+wxMj
vK5X13AKibkcH/om++G6Eh+IYs8bVPeczAWNzqjYRTbM9iAlYCvHPi+yozMCy7HckiANUbznzfsY
JY9ME+KVDqMF3Y5/FAGtTernd+TVEG0aEDz1m93nT026j6PsPQin50J3W7arPXsS+KtrkcX9exgw
Ap0qStyqj84x1jw0Mml4SqPsFbio/6LSxPfGvBsJDR2tLbI6Ajh9p9z7kA4nrWQm1DyHUfJNqfNb
5aLuSOp31Iu21ylqt0Zqh0rBRKJdofSIFBosrs0cEGAqVsEHcyLlfETxPbYMSfumie+RtK5Vhhp+
x72DTIAQEwEJiJZC+5FpChnmvXiH/VNuO9d/JO5S4g1eDPvTsWNEb2aK7cIqvRFdNW+MmXhz2Ii1
Fj0qfJfWw+Cg8t92SdEhHFEdmL1MN+p0q41Codbm3jM7H1GbrJmN3+FYCCkTIfwL119RXI/byMrX
Ps3fdeunX+H8yjiMoJrqGiUkPIpBK6lzx+/G4J9g6icrYmJ3jQ1TQ48ik2eouQejIDLFhkxu/pgV
jXU481/Hpr2jr7FtMrbzOv5q05jfXDs/BiZw9Sl9zWKJ7/WLQxEkwSE0f1paQhIv3lok4zZAPX1D
l6Ldgin+cOzsTkJ+88B/GZuE+BQb8Kpm3Lstsh+qYYaT/vfeZk8aS6i+mrQ3oq0lVbgHk1IGBNjk
b3MDfyocnwtmmI7tXpKxeq259wuyfMKJ9vXofxipAcNkvtGPvCNbACdgDG4mNlXwet0J3XTiNZN+
IDiBsqM+wO66B3uCGNTWvnoYMDAz3xWbEi0ltnRTEoWHJQ9atEUQXvomdLKdswJEk02ARZ96WWO2
66BxzJWKTkn+MX06P5VhfDR5gxC7sl3Kcwd0p/1NDfVrnfBqRiZ2Z+wUnwPn/6Yl3C1uBQ9ON6VL
HESyHSb/+4jhKTLHCG5ZE0C6GH8w/WY6cpsrcfarSvPc0DmFRXciNVOr5weam1uXa2fMdLiubYfo
/r3WlZ+B/CFRBQ+UANe+GW6xUx3Yh62teGgZ+lXaOrftq2YX5MHpnNhNYn9Ppq/GzCu2E82TkvUX
MfVP2PW9SZ8/tJ6XahqfILa3KzYD9LrJ4oleefHaDBdSVcMuAhCljc6nq5JGkOcfWW7PW6XWP5ow
QPNd9jQTajitgwMpjPzzgbM6cTnHQ2xhVlrw7BgQjM6rXRCuUtxl3dnVKlShytFSxy1wjG3r5EfH
8jdOQeLWQD1uE4zuBhcTj/xUoXxD65aaG7gbWyYqa+Ewf2BDQCdyY/W09ujFIHBaNRBqaFvy29eB
Pu2H8qrb2Avi4BYNxqaM+nMDl4NQUU9XRpSQhFjR0NVffHhzGWU/l/U+NNTjOFtr+UhtMDfCyjwH
5iBelo0+xTvcQydSReI598weF5dyryU323g3GUWh8905XbPm91NnrePyjTSK4xSq1woTW07mQ4dp
0RqiS4dCNczndR65x8LHsMlkUe0PpmD8Ek9HHFqnuLe3akp+S8n9LTe3iO028jWhtYBmxF47gItL
OD7d0JB5gIFWq3fyxwFc2GAqgOLb5seZoRtXzH3XYAxQLJJ/J1xpM6MOwo/7n358ArWwDpIrcfMb
c8KHjzYxtoZ9pxeHqShQP5MNbU7EXdJW6o8wvTgH1H0dD5s6YQEpgy1hwsur5ePzzSr6Q/y/V8KP
rhiIFN60zVtfqacAL58aBDeVojSDraPkxJja/tNYNrugs3cilgymc1INW/m6xg1fhjInX2foRpux
I/SwgadiNp6LUENFMKyH98Xo7P3e2ZdFSVEGZDLR9BMg25WYyq+wwDnnkHQaO8ElzNFtGy5daekx
+j6Pu8H27yqJ/5mU9C5I3lAx7cO6vqu4E+kskBhAZrzc3a0w0jdjGG5G2n6Tn9dJ8Zba01VRjXvf
Nl7LgsS4kpZXDeqiBZ02Es85JtdEDR5bVMiArWCokPbsngthU3eFz7Mdeo2L7KycbrhOL6VuHF0D
iUGZXutePWYEn4aYxsexv0H5fE64iRJlhXOrZV/rv+sR3zf39Jz0qzajXSJoqmF6OgdMbOEkHTpr
VUfaq6rB8h8/a8BUGDl3Imq+tVP66TIyGHUcIVrwMG57PX5DHPGAF8nBmdbZlNdq6E3G+GjwM5Te
p2rMvCZRLtYXc+7N3DWYTiZP09QjHb91mQs6xCb7mYccG1SMuLdrGBwliNhLdQ86i/26e7bTAVfo
0RTxTm+6x96IKq/gkq7p4ZvpTggVDHP0AOgPdEL/OAcmN9HgBRUsxTUyCeY6vqZuzKQ4QeGgLwnL
PkTIjiF4zn+o76JMHtHUXvISVXs1fTCPeUwxa5Xth5KEr7ppv9dNUq6GSL1m6ltIQcyEpFIg3lUt
gZlrVJslWeVCecyc8XUS8YO8ZmyGB3Zh/gCPA0umYLypXStj3M/1fAJfExlPLRKNBlSXcPTPtBp/
DmO39uP5XJbzi1OH1NfpMTO7bykD0hGhUkDXGP0Eimj4vJax8aOGchr2PCd3OEw7h75TDbnOrJR1
3TeXeFbfyMWL3A+kfu185+sSm9x4thuuMsZsiG8I9GV8pTxOhAjX6nw0Mc2nQRGwtRnJiUTuDpaz
czitnSi4J7XmxUkSBjL9+DNJ/W9V+imMfltrntBOI+w9VWLyze6J3L+HQJ3fytk/wDAkCXZ2DorD
oCjc1ymqy9r4NMdgl8T6cxsqPCeuOb8HN2Yj46Z3uJ/N7jEi2jWuaCuOgYIf2DQYKrIbMDKA+4Rr
fFblbUjnlVbkR9uGQZZh36PzZLHtcPRN5CdvQejug6a8R9W8wbl6bvxHM/swACMzo+luWh09Rl0C
q8fe0xXiBsmrF7oHtdFOc4Lbxq0viiYu05xch8I+KO0Ty9iZgcgtrIQMnn6dsGE11hML4C1tlFth
9zdz5KLIW+4uP2kOP+EXX0+psq9D5+zGzo0byFMasNt2xoNdBp6t+0/xLBibTK+6iK+dnm7JCjn4
Olu2OLuOA/cO4LbJFFzSAWlL3uQ12IwvihX1gNPiAxelAOZU2t6MoWk1JTutedZ9hFMMygO0+IjJ
ZZC1PfM18VCbk1jlnXPO4uSu6R6Gbp8U4fdwqnLSgh2b3JxSrOMEOqPPMtxU1raF6jjG43RqDf8A
4uKuHgjT4o+0GN36tIHywHpQfb4LI03qVT7yGVE+jhZK3jGkycYVOK5CDX45KhH23NBm6xywWIQ4
GAPFkbjzbaQgHLdx6iQBg76pIjM+dJJV0HRoCGuhrMj5WsUKLdU+jZlo1Qo9xdrZ1hMoXQu6EijW
cz5AifbLcV4bJfM1lVOpzhNYJoS1+9YZBH+/pvVverN1XwbVe2cFj002GSsrbn1MwLdxCtMVJai7
Qsy1cQLX9ywV4JM13Bo7v8tKLpE2zy6MQzByzLbYWiFtzjhZlVm9oeE0rVXyx89SehQa0WWc6TsI
M822plafcs3JPQqvTe+wILcKtU0YWfDTtP7Dt6ttZLBHZzTpQVVHP4znvg0FDgJyGgtd3ah589VY
1s7oTeleyS9twsUa9kxTZ1varep55/I2x3Bs9qLA4Tar1QfuTLYVbno3dkJgDPHCDP/4yKIOYS/c
qw5JE04vvAiLhofWPkg/dSNCEDypkFW6kovR6/XqJfaNn1of/lB9lah4Qs51gdoF1BnlkOVcZydR
V4Uyp1vF1TM4wwEelrpG8iS4S8VYS8jOKekrtz8jEyheTTri/cA4YMUzGVdD72i7shzDreMEyG5s
FJbO0BxwbI37esyTFUVJtB+qzN/q2kSySRmy3JKV6WUVRk0ggTDyuYfWY6nfm1Mq3SbZxvEZJ2OJ
39hzXq7NAsL5AqGrDP05pfHtGTxXgjCqjVr1wzliOlJWya1oYvbP9tjvLcLeNkWs1Vsy4ZMtMJhu
7VRRDEep68nymJDQxzP6S/eTMAR/ZRj2D78BqySQgQtoFnSeSIBxI8yRtsm5qOSDvbHYDgAEkGag
YHogjMFfB0aIUJD0trU64CsaErRPur9Vh2ZgiJxhlEvScxn5w8YgpCcYXFRSCNCENreHZBLVHtnn
odIJf7G0BzeTnBMRJevAdamXNAq9JLjNPd0Eo1eY1GQG/QGX4lHH0Chan6tRbXeqHbQeFaFxjdH/
hEht97BLG7zyh+R/U3cey5EjWZd+lXmAQRkcwgFsAYQiGVRBvYFRQmuNp58P2TXTlczqSuvNmP2L
FqnIYITD/fq953xHW7hVrbA24tunMGfDHfCkygIar4Xx3W69PodJ147Faz+UZxYsNdfiOOWzz3Kf
MdKRuvKLaEcRYKob7Hh4xEX+ICv9cxiS6NXAaWMHziEKmsnrph6gFEAktxac9tZUmhdjGs8E08Wf
7KnzFZ9GwdXH2db94d/x481qD/1heFg9CgchCipAG2zzombbbjUTzIhVu37UgO+XwcWA2YIcZGU+
z+cCAViks0im3NPXvkoQRsODWTRbJ6o0FkkotlGbDqcku5a5rR1Yx7MHO+wNt515IsjJhElTO4SF
S5m+K6VdPoQQYUOtuYpYm2fDRCJSOKvmbVw2tCHzUL1KHaisYIZr9wfjn47Wsrdn6caz3ly0UZmQ
WqK+hwt5P2jsgDtr+T4vGavmUeKcz0sEDcswtguJREcpUgDpZBHMZLkfFK1etk5RP02Oke+TsL5X
4r66sbVPiCnKDV9a5/KjNftuYv4N8KTAlQvALS1uo+hx1Cq5y6zovXAy59k0xYMOGPOzJsSzHZYH
qSeHmZmqlPi8BwduhQm2oqjTvapr5zHQbCoB2MNl+yI5HEr0S2m9w8T0ElX5J7WOC4LzhYneQ2XE
ZzzeW4Yuu1JD1ps64mY0jB9B326bHdOB+I2oSSDImHu0EgTuMnkyzmzkGMQuOXftqr/GtrHNLUQv
umlDAR5bhjolLPKGL4AL3iQHmxsDENm5ADWsvAcgfmJJmzhpPwlUkZhISr53j1Y6h+g+hfSKIUQk
Llx7iDf6ArG+peSELpjPF6bDU7OwpXh9ZKNHcPbypR5t8LTxl+KULzbu+3Y5xguq9+EDBd1HUzVP
HBwbozAPoWEd6iY7ZdN+mIOXOagJTKKZJHL6DspMgkqvhXfBMl0p6M2iJbsIE5ylZjneKbQXvGk1
dK15p4OA+zrlb7ivdpq5bGKcxOwqO0lE25Fm1CYogjPVVB/rdpcpyVdj65cGYbv6CBG56D96A4Vp
UhwsRSA1CcJbdpO9kmQv0FdUN2htFu/KxW2ir5HkPpdD9Sa20NXxv1g4gfeFgNVujDJ+kzrlG3XP
EZnXGvOBQBaZVAzHVkIsw2qIWH/mUkq6CglyOXdPU6XXWb1VFX/LKpqnPPZt0dxjkr/oeotc3uLk
EO40ClRBnXO0zat85KlxEhO1eRN+BTa35iR5L0djl0kC34xloaPf8WTHrJ4ye8nKbq/lrScgf3DB
mbsNYXhv2mIeYsSnELnTl5CkFxgVl8xzY48YicyLgnmDxPaAcqIF4nuf1TR2lsImC5z3pMizChPi
cKeoKIxVjRh2OB4RqmQC5yeIyvqyEm7qdZZmeQGuVRZWdlp65zCo8Qka/P2Mb75uyHRr+DCgmLlj
kr3peI/Xn9RyimuiW09N3jyNWbNXQudDzPI558P30kLBWmVwY6fRqdl304q2563qa54Ou5Rbq6S1
Vw5vIlLOh9zYJ2K4GYrtorHmHG0va2UjQbS7bZ5f0CJ4d0p+pLmK3sbRxL42f1n8jWHkvUF/uMUj
eShF+uP/2zhpsAR51hUcpm09QwKTN6qds/GABoy6InJj09wbecFNzn717XY8LjipY3xQTBAPsD5v
xyjfmMhEWgk8s9dvAlOCUUXcQjo3wgQymTFHIzk7FFp4mSgWrPkUcb1O4oTcOPmdzvNs2+CIkSXY
vNACs8ag851Jh77uTF51QL/Draphr2ThXWKyW464a2AIlDng2niqOE2ifVQwGLfoBzu5PLQFKzVj
l9RH0M7pY9flp8DIaHdPV0tTP6EZAPuu5CcAbTdpaVDMdmuv33ZOfcibg6GUhHfVumsSLidTBpTB
qeV+FrjnCuLPJ15fNclDKrmDldUZyPc3K6Z+6BRcKRX/BrwIacrGe4jBulp420Gg1zOp7bDHYe25
DFtrrxO8V5I5dozSlWW6nzEOuOaEGqHqnuY2/cJFFm50vXiY1OyKftoOA4qtnY0i/cL45o8K2BLe
eHQVX3oHB1KXoF4CJHsNLxlq50UESb5WoacL51Pvya0fawB0dvTWvuWlymQDJwQN3kiJ38LJvkT8
szG65UFgE1tn4I32rEKBLjkcOoewNsUhM6d4iUPtBgzaJqRTV5us01mmb9ArsVFHw3FNK0MxFCPK
ShqvEgR2F+sHas63tBuAuWdwxuRlHxSnRjNA7ZcnJ7QPfQ9K0Y78YmFPU8tXmLtuw5qeFsYs8CWe
AuSeO7VP375KAD4dfPPAUM7mVLvJWdiZqhQkqvPeh612Y5O94ooKb8TSP1v2Q/0oCoeoJq4cI/Qb
AAbkDndp/JH1024wsWURb5IF4XkzV0/JMj4YjXU5ZYjNA+7pk428IdHLa52bpIzHB4uGQo2Sdn0z
Ohqhk5LxWiPmAUlTUcuZm6ZbTktbnIxe38clKVklj3gRAM9R3oeO1TujMtfr0eunATROfMQYCztd
wXsXx290eXOd+4qFOm6I3mXfpFurZTPWR3mHtO08EO1hwOdM4yxysZpB/tU510wxXCh384zcYSxP
QyS3datsIE3tXtE6eGtcXE0rwk6Xh7LMNnogD+uSLbXwbV6wsTkcl5OJL3Mevaq20G7LAwljd3Fj
7NbjOwZVZMQmZjjthj2eesBmx1QIDXV6jPbltchp3Kp8KSyB0Fr13Wx3RzmC6zYa9vkpnB8ph3km
JZrYvn2aav2jwA1LjAqrFxcfCUm3gIOuB2UmuB7WD1Mhk0hyfGXADCdWQFGbe/CLrWfa60ZtxODX
6SO6Bv0dOllcsMSGpX9FgFPqDwMMy0TeySQcXcjcFsUTyYEtpoxwSXFoTmSN4/LembCSrodhH4dt
6aVVNXoYK9boOp24Y7o6xMprmyQbI3/UMFZSlX3+GJv+fxsd/zRg3n2Wq0Sg/R+gcRACkc9/ni/T
nOw4k/7XofiIkTpcvX/y33efDb9dNj+pHn58oX/NnC1UDyAINcl8V6BMV/+f6sESf6BcQj5oSs2x
0S8AG/tT9qCYf6yUPabOplRNQ9rWv8fOivUH9g3+mS3sVTPh/Fe6B/Ez0cymXWXZGpGPFtoH1BT2
yph7f70F4YdKQvxv+mzzyHil9TUvZ/4z0D9XkmcQAy41E+UvcTXRm4762c6e/vLm/SnB+KvkQl/n
2f9WUP36rb/B1ECb4YbVktbvdGiMQQO6oQWnjRhqTo/I/y8Yx+4nPfVCaANTQ8+9frF1Ze8QRx82
ph+FOSys4sB7TuGFAVWpLx2DtCIBABv+XogAqCUfpR8Io10c7taC7od+cJaUVJR9aMS+Y+N2i8Dx
G8b5NNXEQhGwZa+pOtf//MOKv/1h15VgmiojfvvbD9tbRCSTut36tloiqwVopfYbiwZUHT1Z+psJ
BX7k7hrA3IaCAB/+2MT22aqznvsztOyxGdOfRDbf1xe/eWl/uwRMXdUEEEGpm9+kL0OOcl0vqtbv
NYJQ9XmnwKdukw+szOsYgkkTeQAET8r0GX/kb6B6f7sADda6tHVTlcJehTl/WYBQnRBXMD70ydx0
m+g2mRs3o0GRzzcachydGBwF7IaMyB+old9995/Fjv9ag4ZqaGg+MPmYxrePJY/TcqmwXMOhoT6I
6TYDSZetdUe3ycuplAgW28Yyor9LNDsgoH62L4pw8tO+21CNev/8Wci/eT3IPxw+BE0An/8OGByz
jIlDyDJRoRq7c6vQWLmqIkPSgaVgQFf6ig55Uxvqzhjo2kRATrhZ6WgzEqT7seMvq5lvkZ9xzRTJ
IhNCOuk2qIgbN4YFSCue0IRh2WSWV05frRPmnqtFzsgn4lfRPJleUx+KRHtNm/CgAo8RJcJxsO71
OPo98ZM15ZJXz9rnmOW4eZX5Kwv6gzo3CDoaQP/ctN3RAI1fjtommq0Hq+qeo4WOXjGwfkKrvzTZ
dfwphezbTc/kkIcePTeOwqnzEsd+y2YwewJMsTeQBuEu7XAWKxpSimn5jdpV/MzQ/LEAcGPD7lsf
Td76b8uPONEq0IhK95PwNQjpE3ZvSkMnaRNZx7i6N6O7OmZ2Xr+Hd5r1Ltp7w76JTwri+3/+5A3t
190QuKTjkIcr8GCK9c//8hy0NfSLQaisxCK6TivD9BDSvbOvnalEdrh9WBS0rSEW9qHqqlXwrvb5
U07rM5ePWjN/TI14VbLpFFvxmaWAwKL0lvH7NDpXRQYzhLbg2rLcL+A7sQNch/rVKNSLEY5gL/Nb
fUGPOVSXVmNfZ3p3hz6QjtEIZG8wBi8OhG834lnRx5eyG2/B2f5GT7setd9PA0dq6L6FKrAbfd+F
SszZojF18Kz1SrB29gidL42wdXtwm+wfWwJgdwPN+mC2vba5KhgEi5DBTdNu//mj+CbE+teasFQ0
0CgeVhH0tzWhLYBUiomAs5j2/FwsHiLct0HqV3mXXcJmx4na9bR9kCV1/bU62Dsld7wlnw+MB3OP
bi/Nm4oEd3QndCfpqtUwqPTotqVwC5Fk/fPrNf/mbHFsJGOGQyFuoUT7eelEmQVwK2PpIMl+hOvN
BWFwLjPN2KiVuVViSQakfTJy621Q7RMdQS8ncIcrruI2AWm2Dje01m7J7tEJjNEMbhhRiGiMLJOy
CAm5N1juM5nR9PNu4kXeS5vTqMNkTXbZBjAfpTIGojaiwRYyC2zIaaImrivy1bQ3ox22S1MBfbZf
Mo09C9fCi8rcDQzXvWLEz9nsvAajOJVZtlFVzMdFHV5PuKnaGIdVzS7jKoRtY0v2IXsAe+RShwsk
ulPyCwjGV//8brLYflmJtmoIQ8PTKMCMa+vb/ZcnsYqqoZHN0Pk1kmGcGzWxbaY/EUE5hWyhGeJ3
t9EZhRC1IYsHxwSvAVMBdZUhShfdTkGyVy92vRwvhrq57vX0HgnhqUziDzWjRTtTcaQg23m/67MS
EIjVxi+RU72rHU0Gi+ytGehXUo67mEsHwDcXXdteNAC0TPlMdfQxddNDB8+b8MzHSOvuhh0ysB05
DLWln5s6ULeSb5GayOymXTcGT5Wo7pRqGd0lbI8ySrhkZk+d6lDXraecZWXn7WJdjZLOH0/8MbDt
Q7TgJRPVNU7v+85qHnU7+6hi9Sq/TQb11ij1h0JcphZcPvDEhIYb5hWtTK8Plduy4YbEsRHN2a1o
xy+lupYw/wNyUY0IhaJeh/ehYz53dLQcMr4tZ7pqIUKnQfhcH/JUv84NTB+J4q//qQrjdeCnjRGI
KMFw0xfyN4/8Kmb+tvtg+UTkSfdYh9D2/RgwwqWtMhtvs0EgQr6sEscoREycYv3KVFfqNPadkz0Z
H6bS3tVyfmRUaPlLW55VUfkVJsZO1vSrrYjBR8lohuKezLXGOCAcdOjw0ROhuwfNELNE/QyKBii0
sglqQn2n6o5oN8Ioccl1tyaURlJqy2cYjW8kC10Q8+dJxbpNx5BIMUKfN62pnxlzTS89J+Q3q9TL
AGSuNkz7qmMsq9W5DpajIVaKtQZIoS/MR5w77W+OLH3dB38q4Ll/sHBtqVs6Iljn276DwEeopEV1
PnDCpyFWWXbtgUIXXaZRY1YypZsZycsQ4A+I1hqr/jDWTPniQPLcTmOaj9P9aOAfIoXcUbQjoP4d
z8OTnbWRq4FdLRZyNogRARn0PvTjlzHy7NlxdpU51vVvnvtfDqAfP43JjcpCI2zJ9c//8tjrij5x
1WsIgzfJ57FNLylnr3OY3mXJVsTbec2fPsPY6tr6BLVX9yLcY8ow+v/8Qn7ZzXkdhmWjeVdZiOb3
1wFepyqJm+r8xsEKWRiew+CbbAO3Gt4bNG0JqqeA8e8/f9cftp7vHyYJt9xUuVgi1P926BWk1nWG
jdqw76pr1RwuV2/cYL8YicmI1fHh0GIZgVirLNuxeeYo97O8upNC/cgVpDr27jcv6JdSmPfB+VGV
o9bmRv3tBZlBUovSQX3vJBeqehyb0NXyeRuZjQ+cSAPfI0K5yQifDcLWt7o6dtezVbnI2uo3J+yv
VaKJ3lPn/g5c1BKG8604g9Ew2miVOBLCkV6psXEi31LyHU2uDZnUZ2M1bYgyPgPh7E1LhpxPnpoa
0koVnhxIu3lx1yvVbzat1TDx/fljx5ICHxLnpfX9IyMbAjPaTLsra8E6txK6kmORTGZMN3mbEbNk
k1BAzFYFWpLGof01O3iCx9zk9KTRDA32QkWtKMvVDGx/EV99lqtqjSTO9jtRxHTTkKDGIvpg/pi5
qrynR0b/SWS6y/Txkj7hDcGqoRIBmmj8aAqg9ZtvclY/w0XzahsWFHxaPz8uSuXbzFMl6IlAIFnV
Zt+Y7E/T0O4Da1nQnyKSgDWkEj+JgKBqkQ6aR4GQ1dUH88vEk+Tqod/qzrEoaMCZdujwJ4dKqUe3
jeZrJ6uzjWZCkMuUA2G5l79Zjb++1zb2E8n2wNNpiO9PpZ6DwQs7QZRRjFawQswG1QuAvBu66XDQ
kF7xWe90/RjniJxsMAVi9GEB3ow0VunrH37zetaL6U+Pq1QRy7P7Ii6ysOp9u7hCySos3HiLz1nl
8TZtNaqQKfMWmxHwtFmlUrHiGmAAk31m3dkks+bBiml8absnUZ/r4cdvXtEv++ePV8RFSli4fKT6
ff+MsnmSCIX9ybqPgnvUBs6wY/iKtdkujxGe45SeNiGGN2p4URS3v/n2vz6jUugYdxjrEU8qzO9p
CCID5tQIeyFAE8VBM+BFd7Z4imyEypVnhOroBql8Sif1Wk7zfcCcyuyVvVym23yYbuKWxzcIN1MY
bdmMzq60GjVAZu4ZMe2Id38uSEjjEN+NcQsDeybjK/ECJrC2GLYQl70Il3FbzEiboLbKxe9b5yIY
EyaUmh/VkdcMzVWXWfc16jh04jfzQIwAWNC6yL6yvmHaghqi7q6o2JJKfqhBi3qUb53MYJGnHam1
TzUUxJjiEYvrywyLbxmfQhHd6lOwGwQYLXuGhts/IFGTFhD0NZkh6b26vpvQQdcQZbuueq36jDvt
Kt25WmNOWw0bQsl8HLYQRiyCAfFw8juBQREb3IxpesLSjU62Hs+neLJxYKjvSKweAfXiEq7PoqwB
GxMD96ntjQaBlvQZI/I6ED14Hx9GCHIeYgK/S6rADWDGe7pCyStLHnQlZzQ39FcLSGyB/LIEdWNO
rwWqmgZfAZLVmWSB0PztYffL4bIuFtw2LFbBcffdayNJLRh567Ch68yqGlUBn50XIaMiL9eIlW6q
/hiGuETW+nbTFfEXiS8ugQuHCmERkQawtFTcm3QzUAlwaeEmE0FkRnbu9KepHLgiK/5ctg+i5q2q
wty9C5hXr/2kK1uxGHMhNrCat6Tf6+jp+jmAJSEeIbL2XtJrpzQFQll01x3vJXlSiCt7zTibnBgQ
ML8wpLahDXMJPYpqy2Y6XXYME6qMqRhKxlCxD1iuoe0Fzqkd+KSAigJAyXB2ztMTzVa/aciyEdyk
Vvl1L7ILU9ORwTPNLlJUBczRVeRQqKxBhZ6labxfFMKz2e1CSdAsw3pb5Jf1QI+4cz5swnXXweXl
3AxvVkZQ+3BsZHmXqotHAuoAnIFJsMNAPNbagwIgFTVbnaUXKXwgpdS4gtIDnpV01yjzXRU3DhOx
gdQzggM4tBqgbLdkmcRcU+uj0JVP5t1rIRKNtKVg9y9B5IvymA0nxeESGcozJ51uNbC8tZMRgrlw
llFuzxwUVohWeGD4NEznMUQj5OnXFrMV9INcj2KNBzVNQDLo/EpGxotpO3skgzQl2/mBfW/Tl44f
C0Z1Az9yr95f4inbV4r1PCQp6ZkFs9d4Ps7WCMhdVVawx4WJl34uOcp8JjmXK6tFVspG66o9+A4v
ToJnRAt8O8f6TGw4doVz11iDZ+XxJrH7pyg2nn7slv/VhOc/Ov/+p45vNIvO9n8e35w+m7f49Wdr
IP/gT2ug/gc9JI5UAZfwT6Ppn+ZU+w8KYrH+CXUWFTDn2v91p8o/OO3oE6CaMoTGreHf5kCN4Q4+
O8embuSP/ztzoI7b+qfzfjUHUuMxI4LhQZKU+N4e65k6LhW2HOhex97QwIr2xIjYKKMbu6z9Dgdb
b1UFJXLKNaw705sEcWFe7IalX0gaVeatAuDMzWEzyHxqaCs0H+FcQ52OdaiWIsdA6KCCLFE2RbF8
tOcEJ1kSFnsuDGS8tUDU4luZKtrGubAduau5cB7ial90IVpNR2fXaGAjKY08OUnmeHaRwQoJRg9M
quK1XePnBuPzKH1Z4PR7Aou+J0mwUcLgE2b1vakO/SYKkJ9ZDfAQMZV+EdjHPLEXVJLqTs2my2AC
E9iI+WPskRnVFRSYSW1undzKYe0GCzBIzVdGTillSO8whWCBh/nBbwG6L7BtTEmgrXmmKOgc0rvM
Co5cDM5V6niK9kpTk16ACAs1pCR0knDGjRKwv6yT94yteaNE0571AzUXLF+rwGLJ2Z3y4rOsOE4V
y9rPGjEWi2xicuSil8BM6CH1MvaWfpp8Gu6C8ACdktAIL1oZoAqXY48hS4k3wVJ/NikiJuH0+7gb
sh1GHdmOZNknj84Eyl9ctmFy7szjR8pfJF8ifQ0U7kVjKl8Q2wLjMKZVSwAktEaCEBvaVz4EKJdI
op66jrrfCC5tMJMQrLhbygYU1qK/jMjITbtH+NLGrsG0wRUy2MuKxF8AxngDhnqbI0OsZxNwDG0N
qhqjJrA2clpuG2RPNVZjeLILCHcaSjqCwWuAc7IrTl2PvktviTqQUNK9KTj2IzE18J9Ccz5WuH2E
St85eugHA32NmRxIxnYNcpCKoeAsQo+7aZXlVeUrzKB/3CpID3FAN0YbL6s8h6/CvwuzBOXX8pwk
1BHw/Ft3oDU1xl9tLC9UxXhROuVj1KN9F2YblnLthYgSvLkBnZzhkjykZjxjhAsjD5l17dYtciHd
BChqH7sBnWHgS9pVFEQ0Aa1avirl8jAz7fOmFQSZjEAsHOXSjscL+Jo3hWlfwhR+MkeGVqGWE2pj
eO1onKKm6V2DtB4oFsOhLoavQhCj0KceFEmH8Qg/spH3t0DZ3FKAaBSEfujWqRHWodO+ujB/kyn4
z8y8DyfypIf2SldepZx3YzjOnm5GjzIab+aJ7ONw5azeWqJ6b8KAChLaTJIdDYIFp+jeGOsNb975
XNS3XJwP/XCRB4bh5mCEXQLkSdJTJRNIMn4l2qKgrwFby5D6Qnuqm/CWj9rTni1ZvWmr5B7Wb0iH
S3nX7fgpbPF5VUSWtOd9aKIIH4IXouRHmltt5GHjKRDJE7Xgl30ZeehOXstWP3Rzf80o8KA3+YCI
fKX4vSoYAU1jeEavLNwAuVvFlsTI/LoqtQNNtT31uo6l7EyGLEZd7S9AUd80I01aK7XONTV9SCiL
G0l1x+0E8wY9ZCxP0zNxS/4E6szNtN7w7Cl94x5QoBnichQn2aNjB0gLUxKwp8ovB+MUZ3Tl2h5F
chwxjRxvGqHPrk4wsD85GrmzGqJBliG5PNMjFojLQQVW3qvhg5zrys1i/Q0HyzZbs1y6KKWDmHWu
LJOPJfK1Lnnv8+qgGMYaUHFpDficVdO+juvGVxsg8hI4Wr+MfJ3W3DspV7yejR+q2l1RFo8xg2OE
YOOV4eEK6oBquJVEOWNa9ou+DAhT2hWZaeNVEbukSVp0fOExNvIz/K7no8oPlZkZLa0OmjCSOEeK
Q9v3H3pDyRIO6JnTWY/RuLEKqjAgbXeu3FZVzkMn0TY4jB+Enb0xJG0wJ0LAV5Gbdo11M9lv4fqb
maM9tQ6iKY3IKGy/BFCFR1Wnbzx15oWlVLt+fQ2EDG8Qil6OHSlScyduBrs+N8PY3LCjMi2Ystva
Uj3JNFo1wxdBtcV27FqlCDyZUXOSDGz7o9EgNHqfFz1HuD9OLnLD0DOXx6HCI03VTQjVGnPTJvXj
vFg9TzBGGAR7Yazd14by0iyPDpEq2fQRhPJopCt1CazDIoAs9xisC/kakyKIerXeobl7Ai1NA2bB
QjokeG1jsspibPXzK7Wz8I3IuInZmLVpHbZImMYzqGcXytljlGLdAPKU+Tpe2TY8ryz7zpyxa5RJ
8ZFGkeMGJaoxrBwX48jVwegkOcTWKgRFwxboaGr7ggPXplOzqKMGb9fx+8V5IqHuK8dsBKkclEyg
zngbSMYpb+qeKrOS+sNgzlcdcazbwkRNK63ihrCSB+DZM0Vob21oNV/P1cgtDjLUwiDW7Qh4JjUg
fq47Q0FiaZNvHH7YygE/Oh4RLaZxOBc3PL2bRJOFH6WcbXqf7TNzDYsFgcSDqrxr+XRvYdvSksCH
PwUjmFaZC5lYAGUcF9foDzTbsPKK6TpZdZRqB9ulGVPfGuCDy2T27KR+4rIOfNmxXoDrnAh1uIdg
uV+cqfDKARGD3SD5RkjbJxjSVJ2tHrICspJslwecgsgNKOPrBNstuTUqAUG7SV82oGUL2OV4bQa1
V10B4d7vsQASsOEGnJz0EDAWOMtFq1ncGVul8I1Nak4Cgi5XrWrEax3Z3B/l5ZDTjSE75ctqJxww
1SM3Qu6xGG6CTF4omnVLOoPha/F7Zq95dK26nZJFbMMu1zeOErypClYWvrTj0xXYWNiB9jpUdQ7Q
HpcVynq7qcUm71RfT5vbNqypOeaeYINkOFfLAC6yI17LycGePO+jipYkYRUC9v96YgbIvAOytJru
UZm4vQPZUbwymRAR6tlOgU7GjqPpnk4mpJuU6MCLviTSMsdO0qu3SahusZk+UQ+lEMIjsSmgMQkx
UPM1k+XZCx4g3F6RzZbLiYdxphw5B5HjLWB1XWetNSfdOBKIgroZ6GSG1Agg43sRMmw1tVX0Ovlz
FrwbbfDJsU/SkNiAQwTZtmQziUjtZb2soeOzG8lwb0wqAPc84syp4aniTQN13zTKedLQE6xV8rca
orVVEJpBxyZmc3A3TEgr8LmtOr9FSNuVDNke3w2zAtDFakdBMByw/9zOGQYr3Soh4KkaSr3Qp4Y8
b5YMizeuCDfNmlO39IE/ZM0zJi8ri76I0kTcC4ogzN/DyLyymGBwU78z18WlZFnrzWb0YmG8HCx9
ywAIkyvzGqrqQ1WouYcI4yOB108m4nWbR3jmBLrnylG89SQsEj4WoSakIaCJnEEywYua6YnS3yvs
3PALEiz4zOS7E4mHKM52TmXes/JJwzJXgUZV3dR2dlflJmyEmEF/LZpjl+WvatHguLcIf7MR0A9E
LwNBZ8+K4uGuxpDNBYrlV5ehTyJvPcl3EtYdCvhmM3CankGo3LR5shyjeHytVF5zM3aXhNTpe5zs
pa+lyt1UL7fLjKYzWoCPxswa0X/nX0lQHYm5zLaayaw8EajOhobU0Qhc24xpIe1erIDtksMXG/uc
E/iisQNgGcH/xLGbh1BWl0Qjg2sWhhuoI3su7VMCnKwtfKiAaTaGggIauR9VKqHQCdb8MTE9Ul4d
FPyqF6XL5GYyq3btVL4nS0D9Ig6y+ZiD1CY/hgKgU1jwM3LqprLyLfrlYt8OeEK6CgYHYNzUK7Aw
omEDnlWG+kLvorpxsMtxhhCapSUNIKHwOalQ49s6FE84YQzViaHft3TEOwrtnYiDO0an0zYXBA3T
Tjg30zbHFG6bCHcAi4syOzhTQ+iWmXhSxOs2S8lMFMk8xaymEMGoFMXnJCz2JP04Eb4GflN9NyeA
CwKcCZuzdcsdlPljfkEGiLLtc7SvVbknZnfbSwWPhpNf2JbBXTHVZm/RI+6QZv8lYpPSRqFlqJUT
Wd6p8UisIBYyNMdSawj6RfZKqdR6jAzTg7Ixq2FjzvyaJg8/IIpiQYeRQHY0zLxxRYncTyfNEunb
kFefndmepfOg7PRsfg5izfAyXSGZhwjQolrUjR6Ou7mxzL1gCgBDgJTOChwmcYtov/fEfgdelQBy
dQKi7RVuhyJRL0vLfFblaG/MooCpG71UkLxJ9Y0oQMbkNLfiDvQ00JYWZUmvUNZZT+qIBChBV7PB
BbIbNBGdae3eipt0oyULabYRhIOEmWxSnpAj3Egjbc+IlRvxNVfeOIJzaYrZwfJJjLNSXuMUZWuY
uo/WMQhRJiq8Ju7N1zT1iuQ6za/AcnkJMRBYlDVBIz/g3oMZPCht+8Ky6FWzpCUkjOlZBcDrydmA
6xjS2AvW24dYSf+AqxGcF/ZWZP2eMJFmv0R6QpUpzpNcwesPL+FstA3CVctTMAH3sMryEGrzaVbL
bNehenFnJPJS9iVhNiEt0Zq2bjbVr30IDaEblNuVDYgznfvrUhfnwiS8MgLPTEblKjE9K+fxAQ7g
7JoVvQgVDDbGyz7GahqS8DU2i5sbfF0MnRiMbPZkhSCDPqw3Ggb3AzzIM8nq8qqiKTm3fcBCkMNN
8rHGOOS5Z2OSUAa8LNUFSS6m6ubtfeS8QEICJDSUBSkTXJTyfW/Om1qlA5fzqHlDh09qWjS/JiFi
VxoYVw34F/OQ3gaZSQZnZfi12DYovXYi1ysXDb3i2TYAo6gHa58Q3p3Y3OOlnoGZRpI3ogBE8a9i
vdCPdtHvrZTdJTXbuyIXDknVssK0Xn7NPfCUQXMST2mUrRFjRO1NLOiq0PcAuhdPOIPc1JHyEGrb
KjYbl0zdiuR2uwYyyfZMls5ow2XosxRXNagNBPq4ngWXH+605B6SxMLVaP4oFmsNq0BagePezwZE
Frba4FubMPa0djXANS+fcoubpS20eVNagkbCcJ8pHRqbPKPyZE7JrB0rOK8LEQonnoZJnSu1ZyJX
87Yl6a0+11jFZVr61Pwf5s5ruXUmu8KvMi+AKaCRb5lJkRRJiUo3KKWDnNFIT++vj8t22WW7yne+
mn+OAikQ6O6991rfGnER8LMiCtnSo8Zcslsue5Mro5PZsMyGZGG5zO9whri7mJZB4k9gbPzyoNHb
ZUhZXFEA/g4Sp2k1jRgUkawEqOFBDYGjIv6GXah5aAPzIsJd37hv+Vj90Wsej5xx4boSqDUgiajU
x83sJIbKNngHBgPTyD7k9Yvj929OH+QPYK8VOaM8J9WY7coeHnoG5XBZaSCOsuiTY1lZBOMihVC3
SJHWJbYAnz2AZzc5Y2eiXcHHuICCfP7blOgGLD11XKxr7ImUOtqukNXTKE2dltE6x4UPaSpaZ7MD
zCcjrHVQCPbYwMLKerhxKnGYu+RKMsevOx9dvdyx1FpL266bpd1js5FB+tCrkRBNLr9Ckp0xgceW
g92sa1/MeBJLornSFQzlyE9/o2jQKDs0Sl3d3ZVtRJMimtHO+uGn7h3RX4zL6rXzEwRaoX830u57
MoxoOfP8L+oQ0WvUfrTSI30YnOciWtUaTRi9NDBDlDE3ma2toMA7vB6u+vHK3ssjbwSvUuQUqMa3
Dr7Dy7Ddj7r+k/pQW0yNm4JDPGvasK0NnulGpoD0y50TsXxhR8EGD1LA0vgp17bZChLWKlkW79In
iy23SZYpGgWdDj78mgw8R9w8PHdmbb2b6bWbrVcO6QDKwuZnSJq7kU2wgkV8b0vEWfjxaHL+xnn3
5nImXKRmQglTP0XSecz15E8n9C8mWwtbvXIcFd9iAmxcZBvTRNshBOMa7MUPZmd/W6HgpKQ/z5N5
k3GIB5KjfFIEO7IHllVJultio9J1a2uLZeXJM5NXvfEAl6nvm/Liq7GMN531fYHmY1PoJiuaxCNC
gPMOku4I9kc2FD/WzksouIjqoxub4eQ0kwpQgbWn3bnoko5xd5RCc+uTbtkk3A7jNK9ba1VFUhw9
mimBuZpjlvkgZGMlsK4g0orzoi/ZOlfANV/quCNHoqvXM2PlVcwNz9nQ2AAneo8nj2qht4EdvdYB
4pvQ6pWL+5qKNFi6utzUc40vOfxi6PVR2WhHURxUrWwp5gfUyqx3ONfJGUiqEgOLUA1WPM/tt14I
nq4+FAu4uN8xpQVZoU8zcj+/BMTQ99S7GnEBgU5XbpSIOwQZfTByvQeP0LVAfMNI+yCGaFg0IAAW
EYFyi0wi/gAtviimiGOcHR4EPmGczF8Q4VMoMhXi7Bo5hGseGzosIUmMi4atH9aXzdCy2Vd5eG5L
0miJvBhmnDrGplJftzX9KwiajZjkc8V8JtKLrVe7/kKOCnYnbfRJSUsTfl5xCoo5c1t/Bj4Hm73e
HzqutUjwK+X3qLXuedeg4qVdirK8fdNo7JOsygitGcr3xkve3elz7oY3aZN2KXmSMGEuYkUj1ehA
D5HzXOoJgTSecRg1h46g6OiXhWydFqmwaeFTVzU85ZH/JwMZVqOSxilBGxnhXR/xYUywBMRoftVR
g9/AYAnuCcYzZnPFqWpcGozHCN3dBUNNcdoJwiqa4poV4xvY40XGFI02EyRBw+/2jOdILyymg41F
bzZbyjR/sJms5++dFW7IrChJEDeXrclZedLwGYd6RaJtdzJyaa7AgaQd0U2EamqMtdB1p0RpaWDE
GI8fPfasjSOjn8mPX6BCYVfsPBeqCDA1Svhob4MTozENFcRoHzTZm9uACIetJ1lxEO5vNY0Hrhut
CwkXgLs4cBBUxRLeMy2oO0g7mXPFa94dUMqvobtzBCXqF0mr/CHX0ltVjgBi15B9WFb6h1U6d5es
oFXeALiP8Z53IqXOxrZPVy5+zJqOE1560gPEM8BR4HKk49kk/2fZBsZz7qmjXhlc9Z6Pfw7kmdgK
e1nOzE/aVwf+0pjSZxFYmJdcc54AY1HWRYlcHvTO0JPk7HGGolrY6gC+NlaysiZN23ktyY5Vcdbd
sEZ4kICdJ64ISyKSVGOCymfkC0KjYfWlGohfmW80mz24da3HStqYXaeiXANCeM3A9mWB9Zn5DU0l
Fqwlx+D3zkg/QxNf6Thr9w67yLIyu24ZeC6CxnngDBclazkW72WuX8eWabKDWmYtyTPmXA1NwjRf
aFfUniUPIKvJ0UqsaplGeLBdHQW5QSypLGNOp3b8VFTW14S4EZEw5pwSaR/9HQLX47nA6tHY0KRN
f9c59i/Y/ozaLQOJRhomV4Y8JjEVu2REk1D1HJ3beqQLEpF/AXZgUxg9SVv2mG+I3n3RG50cx5Zr
D8l1fnC0n7gOt4VQk/6OLoAgdND0CHjwvezS+d1XzGStZqgVZfQPp6iA/4KSclkhkV/3+vQ6pSQ5
Zx0ca5uUFisrGKVM2BpxjS9tozqIPBcrBJ5xjEB8wDkeBLnHqRwbBr2dFX1WPFZO+RNon016iYFj
1/C8gLcfjcS8kyC8kmGAFauw8EM7sVg0KsnaPLUeLTB/Dn7m2T3jGO/3EV7iuia0NR7pdPuUViaR
5PkQHQu69JSXerwQWgghbQIu5mClsSVBnmZofOSMBbElsnyqkGlZpc+J5l8CbbgPg/OSdrqaseUo
kZE6xQURiyJNRvgk2zQ28wPryjgRGW2561HggjHNihNhnXwHdrTQg3eUZ296E91N26cZ1ph/xqD7
MgI9414qV2aJxDwKWfF1j30mcmx9qdc+TOkiYEvrX0npBo6tKeEUf5Smbm+7YQjVggeroewunSiQ
0PtolSSduycTYCFseoSM5sdlnZFPB3TIM5lkkRmE07lGuy6qdk2aTTFyEG8NCggvQZs6AZSIjXCl
vGMzCJiD0LRNJH1/3TfffjW9e2OVrLTKBeeT0I1NBLAyC0FoaQ/7vkT8Idz8zNL8R1Sphtn5Yyo4
oGP9Z1ORQJthHlSdvWKTMpZh2H7OVU9tkcvntI5+03nYjWnx7rvo8TgwR+uKKHVkeiYEiDw4pvI6
gbqu6jzaEVnqAgBUltCQ8J7IMA4O0Mt8Rmhv9Q/J4B6TMP5ICxlStqRcKKfTtjaKqIXnx4fY5Sk0
3FxQN5CWQaG4LglrWYEyMczuKHP3KcrIHOBj17laxQDjgFN5jZwXEF2am4tqimnZTe+NiyBkKtKW
4abPfisEse/DM4mDv74fA2CKsaxWFQ9dg7FxYefeV2Ix92gH/ZUdkVhdhxfHzXrJK+AD82whK0k+
CW0g4kfmf2ZltxczGqK8JR/M1UMQqGYNp3Bqzu4UfcuWUrjseZXe9q+IiMaFlaKL1kAryjrUtlTJ
4BSGxyrwj5XSYnRUwnQrBA6MRNz8lHHGWNsOdlp9EbXfjobWQhI31js0ecr0KBhzOWm47cOTRgDr
WjLLXUdZfxpn5yWsyWsIqN7hgujrGSvTwrXJXSHLPGHIgH26bYO1TDUCc5yOHuDsrAzhfQQifa1l
H5+rqnlJIn3nIBxYkrZCQM4k31Pb+AULczY5e7ETs7+5tLAz7OGE+lBPplV9sOfoUZLCeWBv3BYR
VZjMcczRs+qFToddz2OsCardaa07Ai6Xfpo8IKRGcOmBN0xN2G2hN/Mg1NlP7nkfcqVXBa1DETLE
ns0jcBrIbCnZiknWf0Asanu6dJ1V/sINWdRjSGMZbKl5hdWNOwv+/ZE6ddHJSa6TYLzJMPoqTTAm
jCA22FS+o8LcR559svxNYLb9SmgGp9NYTRjh9rVvSYMDEzbRnUQKnsu6Tz7CJuPIr9v1ZpRWttGT
8NHB9kx6k3Ye03g9ckxcV6rnJUbC8hyAW9AXq30c+9OtNvxtBAziUBLwgC65IEXEWuUdjy9xGJta
WLQE02sZFO4VusyUZptSt4/2PN0w0ORb6tUMFpVtiy+bBX+TEBZKYi0s/XSikm41zi2Dk2Qb2XU/
sV/w9NiDR+6ac7JjTEtxBuWKJLejFVvmotcctHF92G1JNz+PwXwOdelTD2Is8QNUuItRRRZbbfjl
FVBCcld7H7x6FUXIaW27rZGeJR/IavXaMZfEOkfrfEyY05ByhMBomDgvsqHDhjo4XXvEHuYdWRkX
vT10CAhdktlFuULxTczeIHqUtcT+hXzczt0A9OM3bXyrNIfAyW6RlU+45vGTV4wWmxEmLXxDLGfo
gHHZ9+E40k2IjGodZnBKexuWYtLgMhlQr2WhkugFtrkrRh3KV0k3VkqSYctRXNO4Hxa+JLVVxLCp
+LNAJnZ+iFaYA/1gYMYvBD67Qb/0g7RZO1PcVo68U+bjUmqPJmAPGles5nNlb3XwxugPaXRwSdoZ
865gsrWSZvGZaVa7yTuSWKwYFiSivdB8yTwHUGgjH1yNlK8EelQ8qMTgnC6w48z7tExeCtE6y1BS
FkGuSUnHwouAX/ujwrByZIPHjKoEIhJbapfV7int4g9H2DYj7gprbEM4lF9/FDl8iVTnoGOTpIlc
et9EM8EY3pAcwgS4ry3Q5GTOa6w3m9A1tyRPufs+6xh8EIW09ixSe2dp0IMgK9skQGnpZkStUM5s
fbjEC9UQw4olurrfRvNMOWW1f1ImZrMs262MOaF2Rn43fHJtprqjlO9IXhN5gwLc50MwRsQ/oh4h
iDXyrSpIaIn0+cn1yERG6fPi1wPLpF6dIdBeWPfekEmxQ3oMBJ0Bw6leH8iGeapaPgpzrv8Qj5Ev
7cLdYRP47IqJcCQ0rpOPGITwql+b37kKKLVXhqYGva5eQW7KXmAfgfCChSxqWu5OrT9aTf2Scv5d
mZm70+Ss09DxjiLmdizs1oWUwF/U0n7b5F6zaxqgoihok7Vmk2lfk2cT9e5L4bHiovC7lzoMi97Q
jMWwQi3QHse0ySDw+Nk+6A5tN5qcQILkKXcNAnG1R4iGv96Ec68nZBwBRfMWZ8N34GhLm9zFA6DQ
HhEeM1QSlmi2tmTUBE4H3Ko9VIKyaYQAtu8GZ5u7U7nQPSNeTQ1D4Lqu90kp5/WosXO6WiaWU1Vc
Ca8Pl5wGB54TEFZG2kIEaZ1VhA9+NbGOdFl14tj1Y78YwdAdAkhOXtW8dg6zHZu9nvBmctuIWFr7
ls1pyi1PkAU/heOxUAzaTvqDXBVj/FWhyky9/E9sA7ds6vmp1MxNZo+vMh8ZgfNUQUFmJM1ysxp0
gG/Mv7R4hi0Xz3ugU/ZK+T7N3LqUOCUfUnO4DCPjT9mR2JJn81dEneqVNFpwlF1q0iIhwBnNSiPU
FxRHox7agIc2SpEl80/pWIQwVRJ7oVtzfOzN/DuoO1CiRh+unMaDduJ9BoXxmYMrWZqyrBboZgcI
dOQHh3W1HxsukZpWyjDd8TyrYWZ0CBqG6Hha081cm8yGY0IIkwHkqmKdtLD02THPuc7GI4ou2Pr6
pq8tuHFQwuiDGp8cjRi+zxNtid0oJoavpLJjh4veG1bAmlqUsW3SM7Z1ixVsUh064apr/Dej/AtL
WxZ9QkOzRQMzI2om7b3VqUnSUIM7wNTyOJujSbe5ea5LgtJIlUOmPSbWAqyHtbODm0RUFzYj9kK4
AKEj55Moy9XoIZct5bkPLSQ8zhPhJruhGd7KoWDDE/5P1qQ7tundHJC56tgxEY7TkyyMPzqnRC9I
HnuT4W9IenDWlPc6Bs1iNsoTkMrT0BvdjoUJNNeRXbKnsTvaSzyRNPyr+MWOKg6u6bhmls+M/5yE
8mci3YVhFt9R+cG4ygHQLEm3Im7qu68ZnRhpPy5iOSk0jagP2osOw3jvlt0hwbDGoBbjTkeBmDTG
r9sCe59EfXUqV+N0REhZ1RPrrdwng2rlap2JV8F0wdWmHLJm94iUm2rdL7h+VMewhvGo0IndZCFg
injO07VrUVYoVVI0SVIQQFGnJgRxBpVJ+O2I5KPSycI1M9wopMvug5BGVI+AmrxqqsRRtmvRx/WN
EPodAcW/pl/kX1Y+39xC6j8k9+5J/Htv2aOvGWdJTs5DcfQR+IajDkw6vDBHKHcxVQe3rksB2lbV
SxebsCm8F5Fz+06aM270oTg04ZR81lp2HQsKdqeSLuVqW27qEeguHTtm+vOlyy6Fr+PMrusvpGor
gTeReFU63s4U/cYjhDHDbc5KXhaYH0E694typpwaZf/pVeNr4Rrpnkca7wOr6bZ1Uh1Ms3UPnYli
o6Kz0848v3HlEZQ+iFe7r7SNn8hnAx4CgJkk3Qc8gWPQpo+K4p90tNeaqaHxMgfTkpYIUGZjHfqp
oHcIcL0M5acRUM8y6/X8cavL+lQAlnhwLa3jmcsBDUipHYK2rWGEAfOtmNPulyTTAX/vC2J2nXJF
u2l6mGM6dppIP1u3Z/Oygp8YMqgU9YtayciumBQ41FAI0SHMvpAAKLDooBCjNLQ3qYKODvME0wAM
KVKEQWFJYz87eQpUOkEsdRW6NNYVxJRiYVJY01oBTsNevrcKeTop+KmAgtpAQ6Ul8V1ARy2hpLYK
l8oIY0EbNYQOGqCLg6nqw1adYKwiVlIzXaZ4EtUOGLRqnSskK1IdLgSQ1kHhWkO4rS0GvlmBXGuF
dCUra81Un3Ui2eGv9jbQoZAowYHNKoCwjVOcTHu4W5Bi0SFyk8OOJebEXwx/cbLN3VJ42UaBZjuI
syXk2cl+LAZAtLpC0nLePMqqONacwebK3IGVM4Dkg7HNFdC2UmhbacO4BTBKeLy78ZwGOpUC4cYQ
cT3IuIFC5GpsbSsnog1Ldio+BRq4Nsr4SKF1Rxi7tYLtelB3O4XfHRWIl4YwNym4fYXoJXmUCqLp
sXhrza1OEbxI2juebgiWZPcqw25HtuTJGvQ92q213rqnFiYwu8v00GKDbKAFFwobHMMPFk7lUVy7
HN8UXDiBMtzLXSOvGeThnJajBvBmMcIkTvmYCWXEC0W7o2a2QdAWdXT4PKbbSUGN/UzyW7TJWzie
9YkQ1Nh3JLtXXYNcFCZpAh2Z8BPafvIuoCb70JPVmwycfOO46SWrjFfTCp4UFn1CRcqGS2L8fC3D
6Dnq/HtveUcySIlFYG8ooufM+uNPcmfN5JrG0300ohcIffcc1vOoLVzIzyEE6AwSdAYROuieaDfs
RzjRgeGdE7jRE/zoGY60ooBpOBpil3qicXYRvGldbSmCNzoAojbzzya4NdCpPToLWlMBo/J3EfRq
DQsJNqr1BNV6IuARxjXV/wEAJJsTrrz0SygUNipAggxMk0kLz19cU7JGEacZCNqlSRId00xfobX/
gu1baNscs59N6NsdFO4aGncfkcQH4hhGN1B3tjXkX1T+bw0U79GSTzPbkloQGEhin3EhflfZVwL/
mz3lj6OA4ANkcAdCOAIRhg4ww7WsfLDoYKcKJm7yhNTQxUco4y208QrqeKHo49Pe9iGSwS8nFJ6U
ZVDSW6f5GuwHLTTftEqecSOv+ypaa9aMTm3ejvBHIg+RH+xzwXIcKRg6CMCTp+jo+SK1DOLv5Ae0
44MDQ70EYObDVO/hAqcw1l1XfDWOcWqhdNkw2Dlaw2OvMAeGOj8Jp13FBNhw222l1ITjPsJzz+C6
D/DdtRLs4Ukj9Q3yewUBvoUEH1YEuytz9aVWmHgDXnwANz6CH592ZxP4G4KZz5x6L4Uy70Kbn98B
h/4WEOhltBnh0Wdw6fGcPPAIrj149Tbceg9+fQnHnujh9QTXPq78Qw7nHpPpdgYlUCvlDFzcDutc
ULW30oghru3rTp7myj06Xb+x/WkXimEfjOYS4dYSlcI6aK8uh6huxAFE3iuSmkNEJ7PIm22sxtKf
eumf2QnXeo/HCANDJaJP6ILcPoaz1m3op43xqoIEyqCjkz4/2aa3TjNjVxMQkhji0tbaXXNouzH5
4Ouvnj29ehRhGh/jOPZ3HyvoVJPQYb4aPJDqAUSr9ihFu3YEOYRBfxPu9Fqk5BiASldf9xFLBQfZ
wfcT9bv9KK3w6hfFpZiSW58ML20an/u03AucXVQjS/iVe99zj43RPqHHu5GZcc+64Ip9adlaZ21i
AoXwt9DlXUv1VxJKLMCIeqhf9AKBfKbGNM4xG+MbfiR8Fv0ZHdc5ZpJlynbTNwQ3wAqJGv+sZ967
Wka83mGYYeDm6m+jxPEfEx4S3dRK4ntw5kDXu8RNvg3VJWzSl8HODyGJP3BSxu7e/pl9RCbTMuTR
4BycDeepvLQGvEZyT9uLXdwpYk5DXK4auk5QqWckO7Qcms0YT0edVKEuTS4jhM1amw5/RX1J/AKt
+BIZkuxK772hZ+bh/TcsnilGkNFFe8zmDcyAlSenm1rm1Lcy23pmAnQ3+/5eIw3JBvuEe+RWk0fB
4Obm6PHNQTEW9uFL1bwN8XA2HFbGLn5lgnyRvXvOsvgl8a2TVYNLlGcVR9G706Uwtb9/WNvihtSs
OxwOJ9fO6v346nr29Ck5lRUD6VDFwewZMw0Z0P2nLIiOZvIZTc2hm/xz1MYvZhKeiQd9Vi9l8xck
DnT06jzPyUkFa9ijPBMq8KQ+APX7c7M9af3WMcMbSqIHdGj3wRxf6ziGJD8hqk7ezCl8GR20xux6
H3jOwB0PT+qOMnrvNLrfKmCDovnW5RZkcSi5KOz9POcU2N8o/ik+UB1x80FYIDyOVJpgvJqevOke
ryWds/paZmG+bj4bWaBdjl+meH7Nyvmq/qjZii+Ub62ot+Y0Xxk5PidSPqHQff+76ejuuxADR1gG
w9GLStaIXfe9jqOb3axtU14mWX4VzXgg//2pGYiK9fo1MUY+3T8Vg6Jr9Uc0S7TJJAr0m9zPOLlH
z+ot5Gm287pjbwTv6oniWp0Nabz2/fCcyW3SJ2dhTA9VfW3N/mloLNClsBqN/onZALFUyU4GOty2
8vL3ttH7u7p7Q3sE4Yp8gQ6uZ2kPftU9oel5m+f+lmBMRVLzXtqcXt38UmfWO3KN7ZjYG+5MNgii
Z6bgLsqcuA15V/vkYOVb5U9IeSKrZCD3r3+WXXyzw9+eJdkywxdLsw8eXkb1Yww+/26vRRo+S707
D01+ApG1zONwO9bpl2WmH82rNzfXYBMkwb3J/0wBAZz8hSq7gcz6czzw6ra8Mzw8K3Efg622mpBn
k/rh9U+6SN7IgLtolnNspkfpk6nSjDfK3ZJBWzT+PYaot/X3Y/RRg7ZYksCarFHW8vp8wQ9e/r5P
Rxy0/jmc9Z+oDm80EDjnfai/wumKN1bgK3HPvhfC6GQtC4HaWumbiPTXnJuiGR3U3vLeyQDDyPww
IJnxYQ20d8sVjw3rVq0GjClglNHTH/Jog8B95zX8BIz9hemgGik2Ol92y7sVRne1eQmhqqy12RRf
XdV+Gxg8e+onh4qK4VH4Yub2RrKChqZ2A+63adGale6Cq8X5tt3m5XxyffjTeJtrYNm2H+4SUnsS
zqQuFXtiy2Pqas8IK/a5Wz4w/jjaBpxyOHYx1OV6SK9qZydBdAea+zuS1bKM3e3ghC+GhmhKM6zH
wMZwWuUn01VOlq68DMXbkBg/MtM4JwmWxep5tIovuxlfctP9bYf+Mc8eR82/wUDd6o4JDrZ/TgSr
beodK9PbWiXJkgwtjPBmA9Z2CjLEHXfnkvklp3I31+N+8oZDjLIyJ0oJwTn+M8Ovdp6+ckdaXhJs
O+IidCzboLOOfc4PIHVyMZzXtliuIAYh6ZhYG4h+9eVxzoqLSRQW4T5HNzFOYdkdp2TfuHKLPvtR
Z5A3ZpvowiYRn2mg7mC4HTH7HMlqWHc0qjv9ISazKIhsBKo/VaKMgv0ts1956uPHOib0ClMT2hTP
CY9WWD90YY8Qmggmvd7qYtpHiGV02pLksqHIegnD+DiU+ZJO3VnJ/wJPMJsPng0CwW2Ro5bCu5iB
Gfllhsrx0l4NIUcYtJ66Xh7qmAQs9BYVCs8yHTfqOqsTJbJE3Q+BneWHUqUD9j7LwXSw+/Qccubw
7K/Eb2+OjG8yma6YDZC8VlvfZk1jEN5Xj1mRXjxEiPjDGObMqDoj3knIKAGdxNICWuf03yF3kUhY
kWR/L7v+ydSQRQKurPxWCZoFXQ8SaTKWG14ufcsnLefDwMelxdtqnE59RGadhULs0X2PQxf1dPVQ
09oaHf/XaouDTW/CsY0tBDSEPBBf/B/3qA6uYRIygPa2guWs13+T1jsqdWXnbhP/JGykOU6078Z0
mTGkRKdBKyEAOx1tRFuuNfUu+fda5oTykXubwKyvRkC0V5mTUe2OOybBS4NsOPVmQnwiqbgX4O07
Ggc5Gl2NWt/N6YyFw4bfunQ2aS82CtUbT0Rhzd7B1IodxulTT/M2aL09JqlxWpKAtxYu8WATlqCU
zkwQtSvyq1btY5X0ay+G5BVAAGFEEwTqwdWW1egdYDg3SxLDTYgaZa4/YhA7zEO+N+to2071yrAn
In6yfWeU5IJtANAvUJiu01owV0R22K6tOdk0Al+OiVOpgH7141GD2zxAPX9S0LFz/5hIXFEKcJ8i
dfXNtTfdPOukrgD/pc7L6lPIQ4vmf7PqpnnFSO8GdfkFDCX8dP3kA74v16PuH+LZ3tBViGmIxree
9CHNLLZU/e9FpEq16Jqn1nsS3BKkTH1pHVwpXsfHwB0vKPvfIVDgU/uqeh2dzcbVH2we/bkkK6kd
n9GSHb0wv/SoCyoC79LqFcLJPknarboLQEyfWG8SLELfg0OrBnDJYbamKwJ5htSUPGoy6ijryLRS
97fPkTMt/YPa8Do0mOEUrMPR3WN2X4SDthngrzbchVFz89KKiU6Sn0jierEG8ai38dn1UtKSxu9A
9xksTweDdw342DJdRsw5FboNJ8k5GpSrfp/ucHjguX2sg+GJgcnFSDWWQP1kVwMiVWuJBndRsDqZ
OHbU0bQOaXDMG9zGp8G2N+rL7OgkCHp7V7KtYX/JXVZTQhgmHBjTYOEgpFDg/8c56W6kdXnFsOk7
aDbJrrK0ExXJIjkOwTqfQroc0Xl05i066nVTjZtg8nfsQGuiStb4pJRLCPcwLKFspUGZU/9M1tFe
c4Mtj+aZWXrPYqAk5870pTQVE0JGfMFbtRESTQrLI79MrUVYn70Z/ehBo98XXekIHCbrMewRC5ZI
+FvvnFvuLjGqxzgxH4XXbPXA3ybRU8UE1ww3drjBQbfuaFhp7W0IHueJatCutpM2b525fq/M8Fqx
7cXkpUT2EYEnHTRIfTDLCy3cNnyprQhXK5aOCzbaYWmN8Vz2zQrn1KpHGGomzarVFGu3X5u5c3QY
jA85ETTpsBZauvd0FKxjdEy4BP6AZ3raOYp+13YvVcIHxwEvRiKvqjkqFnJ/3CdG+q/xnB4k8Cjx
pW4qrwZDgSAa1r43kswZxVsLOUoyOb9Jth90hnOjIG6o2hmjuflbHVrdU0gpk2bmW13pD10cbTWD
bNdobw3FurLp44njxK1SUCR6OJzt/jO3NRKmmAA12YmEhl291yHHwQpaC8veKcqIJfsNP5jvhg7T
GssOeT1KzbR3c3+b195eXabuT3LOtLXmcvHEX+Tx30vOa7XWvAoYytFbVAHnWEdX6k0CxWX597d0
HBbcKx+SfzPTaDtiqaRBvQkagSWKQwD/m8TBWgzjhhjbzAw2TuntRy28Cst8bHVAv1F/jTV5rPEc
0iFbsrYyQbBI5rTY4+4aGCUZTasxKneoZBZSWfKkTiuh2qiFuZf9LooJdGFRTeuHv2u1zofu69uc
7l5Bfi2t+bWM0NAST8TVmBKSZctiMzjR0a64g/t4q7nOvgsHwg9QKMVyY/X6Q9a557TIDqno7xVj
uHQu9q6Q+5RSGZM+27V4iAILxbC/DQzENgaZKfW4mQr7nDEaR6t4bOHpRu380zUN35fTkYlf1Z2c
trHy2DzOVXYaKu3q+Jy1LIS0KFfaJjrOPTcdZHNm1zsUYwsjrB5E+yYGRlV9uy2MapVHXy51HeSB
jKTRxHsoqmKDfnpLJ2mlPujaRboR57vJLg7ZFdjNNs2ew4osUtt61DVTcdkPwE63RCScCTw4wBrY
NZO+DWK8aoG3gg3wUNdwRmX1GGSnpiwvcVyQ8pAf8nB8qlKKHrIYx9jfN1a2Ry97zLV4lZi8EiKb
GV9nhrRC52MgkXYlZm83FYxMOXJ787GbiLKcMX63Gaotq7Z+MpGYWxRGZVKB36FPVtiXJiH9OeuD
uyk0dPuV2W4egtGLSAGpGBDnVAIBmvr/Oxvk+b+Npf9PYJD/ER+iICT/Hnf//yS8Xgen8b+QQT7j
ovvHJUaR9fuPz+LnH6e4lr9ZWfwnWIj6Hf8KC9Fs5586IBDTgxaJksVR4I9/pYWoL1m6AzXWtIF0
CLhD/wYLcf9pWHzJdxjYmTqw4f+AhTj/BFvlQgnxdMfhe8T/JUlc/BeItG0KAdJYd3Ry5AwD+9p/
odVZGv2juOijbVIW8FmJPHWH+JXXxRmdH924gwhhMmhv7JbzBn0nNOSnfIohN/XkxbiNjsJ9rE86
fLGN5WQPjjE9z5pPuG3V9QuyYlEG6wgmCqARIs4Z2YjzbJC0LFHo5xk65zJEMAWaiKHWCrsyKmZQ
KXi4kx+ZiP3gWy9eRF+ZWHW4Rh7JlBjMrQYkdURH1ah8TgjTkwFMK8QI0CbEWRDoSMXI2T3SoW7M
P/BuOZsTTkuD1v3i1X/zFEdbOGdn/A4FCiMClmyhIV4EhCZ9uTYs48qloWlafKTQRQLx00SuTp+A
IXoAu6K1KQAjs1kOk/c9/gt1Z9LcOJZl6b/S1nuEYR4WXWaFkZMkkpq1oWnEPBEzfn1/8IjqkCu8
XJVdqzLLRWZ4hoMkgPfuu/ec7yjNdVbMJewQRaTaSxmN4ENj6ppe4H2JcCKRfngy2n0sV+ga3kpT
80Xmt2rKGx1q9QM62ydrXAsZsBXptGk7uBRDQknQAzNmZuLlbfoS6dnbyQgP2il8Z+gZegOzYzcm
chlrl87/CW7Ih6Gse+3dxNSW9ShDSsKDLeFqrJT9DO/N683yaZj0y4Ec6CgUPpo2fotO5k2tcDzS
O2Njtpk7iwtQRbeIQ6GFM7GpdmDyMBioAtZVQH01BzFB5Zw8DiYqNFztlUSDms7iaUSGV6Yv5zzM
UaCABz4t0tQ+y9eo5V4MVaNDuWlwqjJf1kemCdHLwOFsNtkz65PiiGmVueiTIWjA5Djpl4Qie2cZ
eEDLyDYvsr1gzfccviwHhB/uBZZA9Nla1x36JnHnWvRSEYtzMvHtTwPBfHkzXPaIReiF5u8kDvPA
1C1R4YQiw0lvfaFgroX6huCfixoRsjdAFuRzpJGLMMcxBsgBEOOYipMtRTodlhXQ58SXZJU3K4dK
NiCmRBZD8IZ1voSI1qA0WJ5KYqDeNeaMZ9Fk9iwJRMuIzS1417c2Q+qRmML58qT3azVRWr8YFdnh
CCzr/YakhYuW8SK0X0Jw0ogu+DTnZ7tg4pPlybU068GE1IcYJj5qF5/3msIfyWdM/WUvuXndjRBx
Qocs9hFGstJ4uzAVYhyv2ZEt9NDokErE7RJblIVMb+SMMksNouR8STKi/yNFLckqTDAGNZx1wJmw
P4sVEj6VqdwgaHY0C5uKsHiUYiQevSuJtZZ4DlSpeEK7SjVIuI0iUwAUiLNpYxCqgycYqUKdDnfj
ZPhynT59Won3fxINP6dE/Mw9Yi3D9CyKqoycRZY4Ay9//onKqhdiqYadEcKM4aEwCKCaEn2lxSkI
StJ7fn+xL2EEf10N7j7cSa4Kh/3nq/WdRAxRdArRX0JWF629plo3Cj+rWpMSFL/OQ3/RiOlVYpSH
GAnjN5dfFua/oY5/XR7uq66ZTN74xj9fHu+gUpYaDG0S6Om4GqYTtrsT4gwA4xNLwo97kRM2fcp2
ZpHvhNnwf/8Rfsbh//kJJJHItmXfADj1BbqqKpqa15pEdi6peKoMYDvS1zVBy5OaeRicv/nBzeXv
+/KNUYqx+0myaKCs/AKNLBSxOfesfwEBeDjPjDw4p1dtxUqCdRwKSoEjjiBYNYUJguT+zmikQ4Gt
pZajTWc+ceYieq/YlncdJCvT1J7yblsn/Z1Zmn4npyulqi8FQaW/i62yzloXaKYnzSx1S0IY5naT
ng9peWrygjB8E1ZP5Ry+aHTYcdjHAy4Xgtm67GnMBNNmar7D/X524mkm0Dm/7axsdzIjJuDR8Fwr
1k0eAvBuCIyxVW4h4CdTc2J4ULl82i92vvr8wOm9YA1RmqDqpANWRffM8UWVmI7jxyAfucLpM813
cm3ehKZ8R/bmDSuN1Wo30LowCJ3NS1mjSYN9Z90QhSuwhcGPdEqWdmIusj/Zt/8SKu6/Uw5+rgb/
7X9SGNCnF8d9bp//13vRxu20ZBn9n//97+fu5SeU3P8DyQm69QfrBwuVTvUHRnohtf1VGxriH/R+
yTlZCkGWtIU6+Vd1KMl/6DIWGUvXFBEGncKL2ZRdGxHCQ4IQjEq41MDnZPo4yr9SHSo/yLB/v3KU
reKS82KJirm84aKyoNA/ragnXHRmFuWGW50uOIiZrOMz59wenQp5X+4wZAdhiDxxro7EfwbnGS9X
eI0Bzx/Sk68AYozpvgyCbLfEtIkxQO5aY5AYuloPmFIi7ZXolIShxDxfnB81Af/bSR0TTzKAa84h
B1h0ikO3zsnRg1+uGD5kXVw6M2TE+lDp3S2aIafApTWoC5IkvFSj8CDhKV4kpgXg7WKU1nmBmndp
MeN6L6ecFtIxQ+I6CU8qL3WTbnXxQ5SfVHG8aRUN0Y5GtON1p5V+FqnIDFoGe2/gav1JDkyTNmh3
Hwqa26RvbcL/4mRJQE9SXpClHlTtfY39L+pHKjMie8SNBBGtCm2qDHdsT1tFaHdEDXqIvwCmkGoN
4E6pYUOHFJQGUALhsaNZUJUPSSjtGHYwniy9Gouzlob4XzGAdvgzqSeVZNXHQNXS567wR9phfY1a
7a4hyLTex+VNE1/H1geNZ7ukoylN91CgabGXdh6/FjrlWXVrTGRPP43l3TDeLoECjM/SfKsQMQbZ
SldvCCL10urQy6ktUvMwTRhpBmoTzY1ohY4ZUyNSN9HNahwu3McQKkUrDRen5dzAohzCJegJmVDL
J4GpzmnuL4E4uYIQ+ukEMOFM02HGdyEQ3sjYlF9gepmn97R8HPuHJD2vUon8WbB1ANBWmriPqaZw
WiOQvciU/Sg9n9s1xq4H4UQJjIVFBuyJwofSal5obcAAkmajaPm2rLGllRYmQeYVyN6B3JQYP7vJ
Y1JKB7Gjay9UK0MhLFGFBQF0Hh/lrsobOwEcWtUoUk8PZnyrdooj9C221zg+TIWyEWfjguAuD0us
ky3Unw2eKyzRISyIc+HmunLUrPktCUNcUspNUcweKv8DN5J7tppQRBIFHFjygQGra5C1Rxg4WTfx
IuAdyY2rQAsTD8qGMBy0VDoqWuKetPdirOw0l+xZ2WimsCJb+V7RDXcAgEAWD3gBp9XuVR0LThc/
hVi2yG+Y8MLUuBdS3NR4U/GknVeRebLLXFq0abezlF5ibPdTpLcy4qHhNo9N1HfZlZKDGp1ghmf0
Fo8t4v0q5KYwGDqtZOzaTmVEVwXqCIv+vAwQRqxENzE64iC7R0VKn6YUyZeG8cG4UuXkShbXM0ei
IQPcSvZQ0xzNMIUZ78w5bjGHfUylGT+n+GVYJJ/V/NYkFk9tYLgAA2A8i7sXFKWQbUPUbMyHmJ6d
bzKArlr7JM6DczaGW+SgOJT7ZyOrEgf2hGMNV4Z1h2ZlI+sXqcnSZNVuYw1EgRGaNGGsy1ZIWt1y
GTYUVu3INREjwJ3wRsFkoHMbhKm2jUGicMZDyoqNPjKgdpzgOBCvLfNzt3AVzGYNntNLT9gL5kWT
VF227cBsjLc78zMAdLmMo4l3qXsoQeTYuB7tcqzdrBzXUff4abv5RVn8hV/85yKuy3BHTV2lZcBO
8nkRh3pUQKAreDaguYHnivvtOd7//hoym9in4uyvnYIRCAF0kqxI6vIhPu0UsVEkETlAhtt4ko+d
+ZCYtvJyovoKBId1BI29hrbKlm7zKwZKBSdU5/QNev8LVfyvL/r3Z/hSkRt1bZ2sojJcSZwMN4rP
XoW08puqV1r2vH/siZ++6VIWf/qmedbNIYhQwxVWjDiCykcmHBBu1XqSdw4yRzz+/qf9Civ/x9f6
gm/POi0n24CfFnoOKjxPddCFekzNzZ0WEBm8z7zzhfSOGcD9/ZV/VPBfv6opirIhavSbVMC0P33V
qdIJARpbflD8fWvVCz0TqJmn71rKyHup86sXRr2+7E5Ms2wkFlLikvLzzaf41aNligYpO8s5h/Ct
nz+FSN6v1J47w21dbLRO7eiqizfhlsklOfY74dYIlk8gkmC6xmMEkpZUUvubD/Gru/75Q3z5KYiT
Bwwt8iE0u3eZ8znN7XRLRrB0T7qDk123q9EZ4T3bkieu6ntMQ9X7sMV09/vP8SPa65+35O8f48vT
B1/OGOnXGW7vA4Jy0gPhX63ducuzB0XPqP67F/zy9FkKmpUx5oKch2y+uA16YWV4RqB40K++i1j7
1VpFXSvB8IaRLP14+T69XFUO38EIyQsZHHXTfERvhZu42jHyLQfJDDNln7lU/t1V5X++0hzOZJ4u
nnOYvcsT+OmqDKPp3xrjctXerfaFTxHD/ZSc8VLeJsHvb+EvVikuprFO0njVyLb7+WIjHImhjESe
JIjD9fRhifU39+y7K3y5ZaWadUIC3sW1xnvk/v4QJd8sgr+8giVrGlh8U/7Hao9ipUy0TGKRHUd3
YCNXjWb9+5/pa8jMsuyRcff3Nb68cdp5SdBmBupKZFetcZr68W27ivw8mAPlMLkcDt45R/z/PPA/
XffL/RkmCxxfxHVrz7AHjwT1Tb9l0u+jBLr47mGQfm5q/Ng3f7ral3uV9xUI0xgDixq0awABHg1r
nnNxZX6zjC4/15eF46cLfakCpElphqjkQhhp8saCb19hBI8ucjH65gH/1Rr1+VLal8ZQDiEGGD+X
WtZK2UF9tyVqxTYCzfl+yVh+oN98L+3Lu6udtUGYJh5FGQ8TCJJW1vaVKm8tU9kn+nCUYuGb5eIX
D79O5K4lkbvJf4wvDwh41KzByY2KNt0QRnqXWcPtN8/+d5f48lSkCeoxqdF4BgsChnXrmJ5MCubs
OedoMCEnYvR8OYGiLGbtYokr73t0gaGIlijr+m+Wk19VPHxhA+YQ0yjT+rooj6VVCY1osp4Abdgs
NzR9Cm9bm0DFN9FN/W71+6+//IBfbulP11t+nU/L8QSzEY0I1xukjRitwmy8MvJtjmhlNr9L8Pvu
Wl+Kiz43mBgQ5OQm63zbeKOLosqH+R060vYERcNWr2QfMmi1OX3zQn5pIP949cljkth2aOEYtHJ+
/ppmLhTzMJyQeBFPiTBqq1cAWfRxdYrR8OJ2EFS0heqxiKYtx5nwm195eeH/8St/uvyyKX76laNh
qiCBW4YrbuJVvDmvjEBatvRvLiP98ln+dJ0vPSSsZKBciKtwq1c9kJ3GLvx5Je/jtWl3u8KL/b/K
1n+pC3lVvQOMP7+/txfP1dc48Z/ajP+TZtMST+d/Ppr+9yLs4ix7/jyJXv6NvwbRuvwHSE1iSmkQ
YiWURW7EX81GXfmDFqNsEKFmkIgE7PvvZqP5hwY1kdWOlY7KSOQx+Y9mo8mUmtjx5YCgMob4lybR
/E0/P4/LdS3Z1EioYhRtmBqf4fPzKAki8cIkMFCEFYRKt2QMeJL5YoZ+VT8k47Y4BTXenDLCkNgS
Zdvuhp68sPxa9JLBVjBTjyVADD/PN2CmACB+jCyWpbXXlaDM+Pcc5pWRhAj/cDbXlniHbGaqHLhM
dBBTOOS5tumJFIJjMgyjg2UQnJkeIFxSs+vqvJ6g4NuAZg1lWQc7D73Xtgxm9JIPebpKR/T0QZxj
TNnElTet0Mp+wMXpXXMDspdx5qKeXTWH5AK0Fi4ywAym0+7gidl1kK9k/uD8Gj+f3cmZPMvvNllA
ZpThFOv6KDwYGOz551MADM5B39wAUX2z+LcI8hme01XmMnB3Yqdzx8PoqA+n9fQIFOEm247O7E03
ECJuyt3Z0/fdK12JsbwsQ2LHvIX/oCGwgStkC3g1CZxwlYM4bM03WPKD7MfWru6vMtGtb6fEnrfC
ixnoTuwheoFnDD/ArR8F+ap3xIfJZVQSat4Jg7W6BqIAYbYXd9J5pSHDCx8BpuJ/XXFsCVLQDJDF
8BfpGwF1lTeuFt7rGn0aLrBTG5AIPbwqH/1l/9HBpDyvsHfq1/j0L2PFBdAMvN0fveamIlADXv11
eGve1YfEhzaBvxuiJy1Jz3IhyoKSkiEGFkEGDux9dlriJhwVIVN6YRUbZFRd80qvLHXKwLK2UvqR
Tpc5VuFStyHKupGbOlPmKMfptjvUjnXMB/SSdrM2cXHuSkYx1cfMTx6fL9QoaOUDfNYgCTetBBfq
shKxRqqeibowdAlMv8HumQd67M5VQGLAiE1sV58RMN3SJoo7mnIYRX0F+R0DVmGvPEHJBI4t36hY
ksgyzH0NHFWY++qCL2FfIoAiM3czcMTGYRqPuJ1OvI7yaBW7dbk6oxJ7hwnF4bD0kxXuUYIT7PQh
vrKCaZ1f4Z53qoN0R2dvILPlULyrO2FdXqnbWnFTN76WUSw5yaG5wWhvotjKfO1JOtvKodmVuz65
Pqs+cJ90VxEXdwNyzOFtdZX9mardK6/GO/Na99tbmX4g1mU3uTTdcFcrjr6H8p0jAX6VPPAE0FR4
KYB7v9ewCINZuZTyXV/dFvG+sbYjPDPn08K4/3OX+zwp/rL3/VhrFJGzhWwYIrOVLyUcOcEkRTGP
Z9dfHsd2Nfiqfw6+q+6/dsX+vI5E5B5aHlnFm/rzmjY1tTXOcrKsacJ1o9u6kx/Ki2KbBtqlcBeR
n4uf0cXn6cZXyS0FKzjm79IIv+y/f34GlXBGEz6bhMDi588QakkbjgNzmGJHZ443jThmT3IeZVu0
XeAs3/y0X6vFP69HeUwmtqzTrfmy34cmPdPe4noDgsANmEJI8C7Ic7g0W/NVceTVdz/z1wPHPy75
pWDU+j6fu+WSyXrWjwb1hYqZzMZ5RJYOTpzvr2gpv3qEdIB2SwIqd/dH2fOpfOJg39ZaUqsc3MDf
gteC3JOyrM7YJzbFWvbOxaMezNCfXJxqqT36qFd9vYDoDIlpuM5PxMZ7FRxCbwwQubpysOxfl8Jb
8p54BBIda7/YQNQJxK3gJs6wWahIXlME1KjcxdRhPeR1txFUKuJebvwI1RH0XH1rxU9KeCtkx2x6
yIe3XHmOGGyBJOytY9/fRzg9ZKYMqyTxmnL/kPVQu2nsSPcgQsElsUHSoCA6+70r38bzgyTeidFg
m/3dnARmCcTWOZ3XEtW/U2ZXjAtAzALlZLru9q7WOWnrhzrizDct3DIewz+M9gq1azzaQ4nyk9zn
sXyUIDgRgN7nV82w01Q+QnEUwg1bCBOvKF+lPhYEDUKKLyNsqtkWUYXKIWNIYjgIi0ObdAaND/5t
o+vbxFi5M+3JIiABFroV3t0CjqFpVA7yWFr4tV1WexH3kQrTa6SH2ONkNhHIAGubW6DnmGwXa65B
H9M8mPUGrXvTevPooMZGw5tjxQfBHDoTsCO5gNhsS47wAbuwPMH5dPq71hnfFy3CU23aWQDYkBXu
A+diFB2T+dJ61L3eJVCA7TBr8Kk4cF24l+1mIOWNMKvzQzvgNtwakl9vydbye+G5V3YdTo90Bd0c
hZPNPmSPUM/JVoFvoT69ncZdVR5DYYvigiTb3h+vdAgOeP1tNadjB37D01MPKmR6f6ItumBtKCDm
ZmNW9x04v7vJa45WRUB90LpITq3XVFpJnaNJTKD4R7Ov3wJoW3eBcJQfdSfx81W8shi1bqOL3k8v
hVW9RcMmFX72bjrJOj7mH+WzpbiRbEfNZvDGHcBGHpAVLC9MF3gpVLu7RyXuA6LQN6pXw7dxGt4V
zceO8FjdYN2Zr7k05IQb6To6IEKmeKrIQbrNuxcRnzsnQWtVKTsMSqI3XDCeIR7Aq9YQfF9Fz9gq
3YaJr2YGw7b0cJXvTk+UIL0brtpXyY8q+zz58vHMz6PB97id0NMHMhGsttG4MuXl0s8lG0w7zm48
rXjBwIL1l3gR8HiB04FkjMGnHnYymxpUttXJmSY3MxzcIgob9mtMcjceOwdvdlS4Z85U2VpJd7HC
XcwXzbedH6cLJFpV58nixYK3cpJmVaVu+Zj6hdPZ7UMD4hEbgUNJSpitjFUbNmPpC65JAsFRv8hu
TzxCf/WiVai/z4q8qwVOsGD1AbP1LQQbV+NpKuzQxY1gYLW5IvC2wW5FWBE03rfO6UUJBuhq6m9V
gpYexKc6s6FBL7eAZeV8I9VXoeh1MhmFW6C7Zxra6MK9U+E1IofirVKRUHmvJ/ejEcQkxoWPYBXU
zu8hKiDKswAmk1ZC7XqmTQ7mqLZNdMheLj6e7xAQMFilbEkcmVhQn2WUlzemFTbZ9Ud98gphM4lr
iOb8VWicwqWOPFEsxpo736TP9Ud8HG9QtEisBSCPwFS8Ig1NbvLLiqwknMhOEj3WwFJ7F4cczxOM
1pEq6k4jkNVOtxVSJZTmdKkSsrgg8vgKqyw/iOEjcEivTx4BBKkU6MSQXse10792H7DEY7chu1Gz
y7MdtjZHCF3YJcsSoEIOgGmnE0BdbFVM4aXiZKfnNNGZ1Hoy+BAdMP3b+WHMHwfGkgYGSD+cPOT/
CCus7ooyGesVAzTZW1SEB6JRWdhAjvI0i05zmZI7Y+uP3YjbgDwMmkDO6QNLfSReispGJkaG2JSb
7pIF3jlvrVtV5kP52G6K/jJrCb7APhUkN0C0pKDdNbwzeNYMdQW5X2CqDeCAeEx2FFg9T5AsYBHL
zDqMbZ864qZZnX3DDBS/3WcLljMY0k1lXXSaLzvqnZrD+3JP8xWMh+bAjZ88HZ0FEJZlM9Cfs9hD
P9FqmByOmKAyiUGRw8g0bC9P2oU+70Kg1sBx/Sa+ypuzLQhHBfktegB/nvZS6ofpJqXU14en1g0R
kqTSFSe9dHTNwuN0pBowcV0Sl9fcFg2liG1ILqRp3q24Qhrs8A6gt0AzS+4W9cgEzwoD0NlXB9cq
rhSfqTMRrwO6QWEbz5s5uSoQfj1mybHpjlnzgATTABn5pBHNGT9BSR+f0JcqvPuK7sGJCwx/eo+X
9FE3zzYhyxOJi7sWV3u6BWioZTDJHMGykadGa1AwzTYngLx/qGs2X43UeO0jOXtALiO6wECViMLz
M9evUrioTiHiT8eacSWyT5Z2/zbhUI8uSlxp+MsQq25pzgGkouzZRl4SqMHkDc8mCJg7knUjDsO2
sgNFo3rRY/TGOfi8xsHHz4OIuUd7u7xC2VvlR2/DZXSDPK65nNfNIbsWnOnRqjhx2SjUQGg9whtE
Je4jEMkGl8PeufHNhAL/2KY3QrlaDuYrwq5grYDfdkt9j9ItSa+M5tqsdnUWFObxHHIuwvu/n+sL
s9yP55UMEgsO8xu7TndvsDVYr4gl8O+0WC/g7MUXZwv2ED8iQV0nfOA3cNAGz2hWw3TVaFuqB8ZU
LCERQaiTf7LuO6/OAS6spdwHY2da11YXdISY0dUz0XrziGAz4V1gGexNdp7pqYfYXL31vS25RrVq
mDuFvHYu7QFWIh2gHzgGPJOLboR3FqBYIERbhEHNOpcfFyegl3rFOcj79ZQEKErY1Ex+x9RDOE3p
paYr0nSohPMAlzJKDxTwA4UfSR5DoFuUFR5cmnxeE4eTdIGR+YlO+wOiXmkbFjqiIy4lXwCtTLtA
8cc13pw8qDwwmyd/8Mv1fIQ/EhPRYkP09igBOGlFd7p7Wnc+WMc7SGbJlfkIaBBZ82rcwutBYOGY
3M/BlxwoIpeDL/vCU36DxD7ykPL68ZqePWSItWyrWw6RThac/cJLXcFV1gAyAGk/pzchu93RXGfb
4fW8Artsj3fnZ15bD7gZohNw3MmRY94RwpJD+YhpM0I2/yZSOK50X96ySK6K48AGsRkeRq/1CNK8
oE/Dc+6dPSEAGe/Da1wvfzAg/XFlH3cCaMAbngiHIBEXn/N1s64+OMJ7xYeMPfqWVkvAHd3nbI1U
tA6/ZEewAUl9zQrJdAwoZzPLN8bpnrQvTq8JMppyr4r7M/IN9EDKLbxxkoJzjqe0HuBaJ5gV3dkg
lBQwKZ9S9hNy7ksyH4gv9ekYTbfhRlACZYSLSZzMgI02rEi/Qx9XJm4hBfjQI11jhSB2vXQMYM6T
30ubVHG0QyN/IMk8u6ZlN6/jy3wAQlIhraf07NMNAVRk5Pjyda1cphSho3lIKjBK/jARleKJgFuA
K2velG0o4Hl4ytYX3wmDxo7mkuSj1xCB1mXm0H9yBaeP8SsyyJf1FdQvFr774Z3+EeorcR0b69E7
0bHKiYNzVFuvDzMbIf2Yxiv4GM2OpgH1MPL+lj7uY+Nqm3HVO7TNkGqB7Zr01UAcAmQj4pYA9mMJ
Lt/NEvfWzTzcNicghJeKtqX5UkmOuQsJNxTO1227zebXSH5pX8p3yFOoyILYeJHpT8m0yuKj0T1b
FP1hW7vIZph1wI/rwMG+TcVVVy0aKrIHELDfG5wQsPNBywTEsHhFFGFnDjzos3ltBepOrC8ErFNq
sdbTJxnQEN0WIFO4rqH2sC0w18hJ1cBCvgGo0LJ5g7iEXeUaF7OTjG6Ltbnbny+qTepjYd51V2wR
LicZ22S5HF+sS/PG4O93xmKP+evEl+DZVqTN+Q4j8vKmKZWv7jiZ6FSJ/ZGEA4fAXGFwUVWAfMRt
7Yl7Xmnu6FOOhYYglQvLS+iLbLEuPEAJ3qTsDk/kHF3Gaxib1Nd2588OijGdA3biVbptrtBfbei+
3dKY8vsgdbNgZGTKW0kWK46Uvbgud8aluR/QL22lFUuUqxzJQQg96VIL+DgYArMyIK4NP6VIdosH
ehB7JbmT7sx6yGlIs4nBhIMPHvGDYMMjTPdqcjQsMLylwzUtfpgINE29WuVTySeXbLlpr9Yrlb5P
ssGSviueynsFnmW5queXOSSi7CALWwAiSNCqoIpPPjwovXVm/sac0/E6JwzRhi9zOtmQH+grIik6
f7AoQGWMZ/RvTkY+FBDZ6Dla6aT19V5MaWEc0LaFJT7bm9QgFtEaHIXTdAqCeLA4J76k4p5IWQ51
hQmijphaEsmkQ6Y8TmhNVE987e9YkRBmK6XX5l5IDaF4hrZN0c8l+ha3kXH2Zxpg5rozAvQS/Ydp
rIvmWEs7tQ1aENgcZtLrgr87QgY+jzPAOpYPirySJa4xKSS2GpueQBmGpJXtg1PncJ9YNjIzugNs
vdKWNvbceQOIyvdGug3BfUYfUfMcCYC3Ck63Nyf9mGrvWvuCVp664j46+whA+Rv1IaAYzN+Rv45+
PPK8GgvCgo6Cw6aFYNaJH1XFxWRTYudR8CJ5RQ1mYGe1PskjD1a8kofrQV/V4bN0btmVtnG76Wj1
Zc8tOSTiKg04Am0mv71Dmtdva5cHey2wem1Or4OxUvUX6VjdD37GDo4Yzq77VS3QUrdpRxdnX7ij
w2x1MAOQBG9prEckfU6hlwtrofbb9AKDlU58EnloQ0B+WOQshmj674JntsEZd3V1bcSHqvJS1e1a
N7bem/JmMq9Oylu1pFqwMKXsA+lu5mU2HRqwcwDZ2s15jkzAFjAFV0v7tr5ngy/BuYUvOYRscxYh
McrblNdYjUzYHN5ceWzey3ZuHPUryYEm0dkWq6VpDzs669Hz7KAjtmNXC7TNQmHYUmGN92Rbu4K0
YW92YjLsuTJtWhxwkS3UKJVjzseIH4H/zG1AstKSgOLHb7jM2M9je1HB9J6xifmviI7gNDMftsEL
pxsWY/6vuj/TD8/ojCMCpfX7cZ6e2PpyZ75tFCjxQXnjnMGVqV4BFV4IzrDHOvQ0pOPlTHWHoMQx
Q38HN8uGEQx7j1W42RXvSUZOCSojeKbUhSypS0Nk2PLzmzwb0BRHT1/RLfFguAN99phBU6G7yS0u
+fJGYbCIMo4WTGc/M1/o3ZH9uN7Lq9C1biyX7FdndIR3Vi17+f2BfezxOY/FHRwGW+S8Ba+zcGrq
AGxpR5rziuUqwWDdkvHsZKbX5E5GbxEAgJM9S97pvvJwrDvarRi50lNGC2X2lXQFIyQOtwK9Zr5c
SAFYXdLCkjjSO+GerrZ802+mh9lrj2De9g1GEzY0TpX0zmn3AJS024MI091T8FYo3L/hFfzZ7zvT
8tKO/TSW/dHL/NxX/NKuFYitM5W2RJvqis68kzf9bplDEKyI8q1fZT7AMY8EmYaazJ83us/CQ6O+
uc+/6+Rqv+oc6xayO4XRv6KrXyQjswJiti9ocdK+nByOdLwk9BegNdYe5J0LUuF4/oHxNHw0qQ4W
NCdyWZ784gnEpDOtljPkcEeHdBv6nbNkBV3R26Ahii8faVVIz10Kul3nJ5cK2x67Nn83b813X0Vf
Gu3/+FX//ipfJSnRXM+wEPgqBSXqRj5U6x7yAuAWtjvKxPW8xb3qEEXrq+7papkFnPzIh5XC5sVZ
3hbXyyPLcfZHw2Lca+twTVohFcGJf7qMPUBfrHW+fOu0tzzjvAv6y7CC/Mbt6TiBfdto/2UD+tNX
+jJbqEhjIwb3RwN66Sz3KyX4r8wwvs7vfzyQBkNjxsIKVmXzywMJQR9uAvx9ZhhUmnxFt3Y427gt
Pw3rQHc1cfj85iX41ZP3+ZpftF+qGNW9uDTXF20CQRVWez2odrnhKNvvI84zrdffMYZjJeTA4MQ+
mT4RoR0c83U+z3dSjcWH84/Hx5A1tD6MjHAZftFKmH3VmWE80ey/qD/oB54JvPWJ3eIEdU8dz1Mf
pavormB5ml3l3lyrEitrwYbAmg2nhu4oEE8HZtazcFGvl4FE8dDmV9Z1y2LK1rEGm0DDWAyM12Sn
rgRXp1Fi40tlcvak3ahEwSJx58Rwzyztu7eDQf6vvp+qIQDAqYCw6cubfipTNInmrLqN6ndUGJw9
XsfH/lVmrYPuSJUy2cLVMmCIvNOdgjKmds9b5hhrZTvadLUSu3/JIbxu08m1XsTMy6TjKaF298Bg
qXRsdvJNDUv7SF9geJAVp97pIp7Ys8vgfclbs+diWzxzUMNJo+/zwFilB2NVX+ScUtnpteOJMfCt
9DIE42pejbt0Y3nqtSav5sv8Ij8AqyWFEeARfYqTy/bPWXifXFJfaTiUaKs5w5pim00hWUYtbuJx
plmLq3I3ewyK1/mLSLV8SaQGh/M1JddA/XwO+nBTILb2WQA7MMSuDO83GJkYePg+6F72XO1aCOgA
XwrB6YqdcyCGGjg3e3+IwQjfk8Mv5oiXSCVvySz0LRcXx2NO3OqFcBGtls+BzKDIr0QEANVrDNki
CK/VyZ0ff/9OKb9aApn+/cc9/vEMfBpYneIs7duYe6wGwx08fU89KGtmwrbgpnb8wWbjNvTWBk9g
PeeuyY/R3YieIaSZEDGOYa/eZbffPnu/fNU1mQAoBceoJX5ZXqa6D5s2l5F0+5nsMiYIQPW7nJXc
pb4ZLyLv29XFWEaQX3cD49M1vywvxkka5qSTVDwCdnpHvjetzWh93g0bY1+uQtOxrsGgMnP6aNfn
1+WYEVYeOQFLJ/vsjBmmf/t0LD1N9QZUDYarUxosDbtl1JntGeUDmrJPN8N+2g+SW92RnciwF/bP
Bai31/SJThsnRvO6veOYb3h5h3TjdEU/gX4cnSefOhqUmq/v1D0vT36RHtR9uBmVtQLvfSvvLaY4
++ayQqmWvnOIo/MeMJpxOh+mME0rKSiOBTxeXqAhGDwiTQ/jFmVG4io7eo9oGjqqcO1iemz80zVk
n8d5bWyXHqZ0f952z4sgo/HJ/8y21UDZZfrh3hrhIgf9hlM/nSadfOuN8tKz4bV2eGjvqdfny8lf
mlBrjW7PUg3SsblgV3T7FSs2VaXfHqtA2NHe1b3Y7S+KoHK7j/QudRcxBA3iZZbicdTZd1s1/vHE
YcELpP3p5Al+dYmLj/dCPDlYzxk5QmoG4GDnboFU5mwRaEXcEjy2gLLap/Hb7VpP9zUmj7b+MP1f
9s6jN25s7fNf5cXsecEcgMEsiqxckkoq5Q0hyzZzzvz086N8++0yratCz2oGmJ27ZfmQhyc84R8O
1NC/1dS7sdKiVLqDmusAJo9uPNLjdJ0tk0flxtp0FLYo+F1lj96jexXfN0tlYR0pGOytrX+AHbzz
fmqcX1gJcxpnnOTBDeD4VXKdHti9Ehw0QlhK2Zexwp8tWxOIugpO3SQwm22VMRrEovChLf3CKQZL
DyQOkbNHLz9wyL27C8hP2Duf7JTzIWc7RZStpEDhjc1YPqeajZYSZSgD0QBgklhtQAUwv1N2GfLV
oKyt4eSmP8roQR6u0kFyUF53gl0o27geuuI988udGbzBl26W+b1ROPqOnOuhRpnakTVci22cSzq8
v5ESXPrbUVlGCenSAj+y+gUD225Z3/ff5UflGaGzKriitpMN1KEXKPLYHM3qWiRjWfkny44f45vJ
03jqiDQUfEfo4Xuxo5sR7CfvUxbHEuEMqsyArKgwL4e34BumogrS3o5w0F9raslQ/DA1WquvKK+C
C6Ut5vCvKwfxMbujB9gTfDxL8BgdLNQTCGlUpfYo/lxFdD02OEwQGZTBth5IHbjChmEF6EVUFqIE
FDrI4UpyQVyjVZe7ZG81+0wA+rPE4jE7otfPiUABr1zk39LT8IBn4oSRknaqubHGm+gKQUYnfCIv
aXWHf7dm95D8jGvBsjuDkse1qD4J2pr0TtvwvbbJtYCn+T2AthegTcFoZ9fTQQ8cZB0c0idc1tnB
sNhTqD3SEn9u1C0ad1OjCzg6arMFr5UCzTpwrDTvSNeHPwNj2bwX78T/GVVFzqlU2BvYumAI6vgi
2ZSBZwGYIYtqKk2MLSdh9ozKnzzV2PRFDHMgWCByziUZLeJX4FNgCqjraj/lRXLjv7b94lq31kV0
ICOekDLi9+pKuE6e6b3QOe/wKsLRFEnOhUHe94SKPJ6X8jv68YmjvdE00ektRt+gBO98svCpd+r/
qJFXYiAYovT+6RL593T3Wp6IRv92ig5Axx/kVW3Ht93Ge+of27UWXmOeKHKx34gr/rAx7yR6bUV/
yDomO930oZNtAGwdi2vsFvEoySl2mauQU/7B+j4FFMoNpYwKpw1vo+a70Vwm1qqPllQ1TFvFYfKG
Yt3Su7lEiFMmzOT8ojN1YDg6Gj/Qu2c5QoaUgtFhdwSXId+iSuDtzZ/jswJBLyBMQvZ0Z26ltbSB
dmB3yJSg+4if+IIP16w6JyQ8sXgw4w3xYwzfsFa1BacOnQ8QwYXw5M+TRoegCMQUFo6IzMMMNlSX
uZXAICYOeDfX7g4fsN2UjuVLoHpLTBcE+h53dHR/dk5DgSN7n2oDHRVYOhdXiYMiGfU0i+40UuJr
tAovMcCkSw84BTJn8dPkjByGBZgxbTEMC0y7HHdXrV2nZIewnJk2Bfg0qp721zPzCboJjSiIBpz6
IlhxeRacxwXREWxb1TFO3h186Y3ptDv1WSEZFZxLS0aeAeJJ934bTZmTN8xAHBIkLSGY1Vtxp99p
W40Uxe6dCq1T5pjgRlhabxZbfdW/9Vz0KLSS+KyJo6Y899ITTeDj2SKenmgCBbMyRP74+8TDth0i
D6MjZzxZJ+0dw9LwSOuy+0nfGQQt/CagG+/talwBI6i3Ezmy35YrfU2rnzqFtFJOBBl38ITz++Ju
wrJ4r/kGpOxjsyLusHa0E4CXjtfQCQUQi8Ktd0iGJ2EJJBZ8UQ6AdqrTwd2d8JlUeyeo4z30XuIE
ROdPLLwd1SRx6oydXPsScUf7M3AHPAgFAUqcPkmIza59FInGTsm5gwMAy+CBVXEpbOilb1GxQ2P4
KVsj3XmtbbRDcT0tjsKpH/ud9NNaduv0xl9xMCprVBduOn7ULq0renM7GndbsqOBZNO8xoyzs6/6
Y7jNnrpNYVwII/TpCX8/hib443QOQXjTdXO2glMDO4oCt7WPEgK0qu/BT+QfbQj87+6dv82347Ze
gede94cJ5Vzf9PtiTQb90at6gm66rBdAbO3skDygIi3ttTuEPIEUikRyT9FVtPRXRLu3tOminMok
oZmySA/JKnDwRKL6GDnpDwrAd97pEndQkf/MnU20NizgpLD6sLmfHVy62uiFpxc0pHfNcjwgloXg
Dva169QZNyV1Q+IIyiQE4c1dbm7QFNgCA8WcYuVuEYml8ATEYlW9lvfNBkV0stT76kEDMTRFne56
uG7eJimLLRW3pfrqrQAc7cyr1hGXFXXNBe4UpAz+Ud5JhxrDGdI4a98Z+5ja6D3QnSvlmUqCR6nf
XRdrNIZPpUPTC/Zosozupt2c3HmOQvNcvp1yP51oKdw24s2ERlxGO18GD2Ob64l4OwJ5s1tb3wIY
ByjEF3TyYmlCzkO7d4W8/tEVt3hdOURHwEDWZghoy/Ff1J/mFf2N0fGnOrKdPEZ3xAUTtQ7QOjU5
ilfjZvqeU26CCMPtuBwfCH28Y35Ne9XbIbI0objzJ/eEn4u4EtYG5e1XY117eIHaYCvWKfXbVbnr
b1UyCVNeRGuCjPcpgyw4B3LO6JGNXJxGyjBLYKF2c1Cu8nRZ78tl50iPAS1vxbbWnh3TZ5/uRTTE
nou1z6YBUrDI7yDZ2r1lI6wIj+01bZwJaSEBaPxmPAwre6oXKG8DoBEbQ0Ww2YIDlGlfOdTGQRs5
7lLduHf9ut9Za7BZ2+Je3Wc1dcXBMVdgBmlu+psJCDp8M5fgwkJbPeCyGTz0u4nrrFy7J6IETHzr
hfnMqYS049QuN1fxa8pRRw8BvOtSa5x6PxGCgyNa0LQQkIK6MvC45Lq4bq8EB4GqBKBRaNdwpifG
K7Hv01RH/+8K5T8i4vxHes1vJJwv6Tr/F4pEqtya/5mIY78NyVv6X9sqRiCyOqfjTL/3bzqOYf0L
NSuOjQ/pLIXy6n/TcUwJOo4ow7b5WxboL+0ffkvT4dxQkoc6/CEL9Bcdx/qXrMsI9RDwIegIAfGf
aP9oszhA1UXZNExObBX6P9DxWeioDwgpDn4prjp8tiza36lC9ZVaMGJ4g39jdOl9kHWIyIXxsZTq
V3MId4nfpZj5pSLwNWFYWW4SgcEyPfTqxhtvVCnhAfYVhEBZ6pJfYi9EbVdE2bUuJ9CGhd29SSeg
pe4pWz34DKzc1LqyB5ATWFLQltJNO21kREDyJuN/I+YxIMqcCYjy1DpgXLmTVFuxgpaSmmgs6irW
V7rcdDutqh+0TkUtJoqURej6sFLqY9TX27E68p3uZSNxGlm3BWNYpwwDq3J7tgiOv+67c9LB7Bac
ZhQCFjocCNQhkiFNM34WQApWkJeSYIorDavoPFacvixtsY5XXw+jf/LlLO4irBbhUmnKnK7pGW1S
uJ6AfWEDcDI1yeswOn4Lk2b6QBhCuFcmSs91bSS20YXPqgLoUAuuOqlZIp+3zYbU6QQRrz9J+1Gb
VGXKLt36Bf4uo2JhS9wBaTfVW0EXnF4FTzekwqseDY+qXzpYwd0acgqSksxbQCYLtwqqRsDdlLF9
dpXyzo0p1/h4VJoBZWOzir/LKsiUsWp+tF6arMSaE33SdJbMNnCiFrTMIAs3Ig5FvhgiKeQqtKoT
hNCLYuVBKKMuru+g9d/XMqCVWsI4u80i0ALvfUTYk7tb/O5poIL/0kHsjj1AGJyhv551vuTvQQ6f
V6M9MsmfwCnRxHmQI2uC3glQMLCbAy2fRSO+6YGN7spb0GjPnd8x9V4S3LpBgHt5NN7Go7ITIAK5
rQwUWWzvXFN7w4Z9KcnJi+KqqGYKgYxiVoQLDn9Qff1NFruNIBqnocO6qLXNYgSjEa8rOAV+dC3W
QGqbBOEt6ST08tOogRM1cnftY3Pi+TRBi0wEHqTVK2WULUTqZISxsdPGbSCOpPs0LhlUD4+NGxHT
p+bJwza4H60XnvPKKCPMY+PnwEMGEvmsKE/3sI23id5fG+jzL9ERW49ZvNLjco9kBO+UXSld1S5x
hCKlL/BjyEdMB0J64eiKYDEqov/ZS9ORgZodSMxYyNZNE91UY7kcOuhNbrXRI1DVRbCsJiHVeCgw
a7FcdA09A2R8RcPQIJrthszJkDZaYJPEAWUYSw/VMgnEhiaf/Fa6Qq9nmaYZOIz6EUGrPB83Ocmu
VkXXyKQ+NqFxy8ztR5RguxzIghfbjdcvVZegpKP648EHaCe3xmFT6MIrRqaH2HoQgRGKxQuwfQ+Q
FHpReqxMOu2LNNn6Srfscoy46SbUenjdIB5UnUbBv07a79EYbBL1SkZeXGsKIBaHGFx8m37DPMw1
cPFWr/Ien/gRyBv20kZP5aHIdmZ2K+EeUWOLjT+Z8MMyQvzpp2qztkj0n7HorUXN2kMDspWoodqp
byw9woOi3mct0vBucVeB7keBdC2rMMlLZRGoDzoVHugzju9dNQBM8WmzXY/QLYNlh7BNriWrho0Z
J5hY6qozGdQaFOdazds1ubZVPZIx/4eYJmuzaJZxAmwPdbFRyFgR7hKfTugKFOhEeVsKCbjGAmSg
vEnVYa1l0BLclZRatj6aRHbNPlAJDOu3CkCEURo22sGoheH9OZhO2CE6o4tb4DnrtCUMEkHQ1nis
YFXltp0t9SdEz7GkBN6pJ7tSL08NbvYy3bMmvg6Qo+/Q8gaeZ2rQ8EA7UC7Mo59WvMlkUL3MKqaP
Pj52ZkQpLFoFHIytxnorViPwNpeuv6asRnB9ETh4Q9qGIKUNjrim3g41cGraT6a1Efi7ITVnbFNE
/m8DmA47tESHv0EVyHO3biAtssKik+blT0Z8iIdvAy5k34Rh3/JIeOpO8mLFPjOomfO4+MKN6Jsp
NB7HmsNrUhIH715vImryEn9s641WglUgzjSlzaSFpvNUpbVJeEAftiq6dMo0KP9Yp6wDrtKc/8tf
iBiioy8/yhjXCIuhe9LMdi/17pUikTC5+kIe8KQCdWzw0bH86tz8xyg95ZjVpwEXd4C2qtc4nvwW
+/XSx3iyqgDL7WS8GmtpIYoPFZj2vAb4HFxlA3mHUmAFAxRMxbAzYyMItpUfWyFZpuo2rG9HQlys
vRcGgX+dUUFU+WrBRinKheqJtulK1xZOQAuryx6yEuE67buiXcuChS6B+GyxEfz0sQCAMvT7Bo+L
dCP09aJqalvq7sdhWYzfXUT4iseSWm5P9C3Ui9y8rXHuwjX4KCpHSaJwDC9EszaVHm4LYu0g10BF
PRuetUdFYxmEy+lwUMx0b3mYllfWwi9uLPCLIPI18ynPKEcV+iJk8aiRsokE+tP5QJG3STc5tYYW
Nod6U1ItLJr7Ht8aLmysFfR1XehrdOtXOvBeg8PbH14ib3z1oe+430VA0hWmTsO7Jrzn7kMWf9O7
dx8Veyyw7dESbaOnGBAb9EBQF0bKOsd6GgxgwaLkKPQrausl1aP0NQjLneQma9l9jVtrUxTr0eLa
lItj3T8iFuaE/R1OqllvBIuiBOYE87pqToAQfVSEg15fGlG/bnGNFyjMxOifje5taQASb2XHjE9V
OewljXiiSzY+rNL4Ohq+yd6znHwzcLROAvBNcDIm8dYU3nToggOLkDNkURcum6T3Ic1ygaRLt3lF
utHxzX3nAwnM4AoBPZR9PDlza1HqIAEQa9DlR9rNiUDJmwTHi6nUo2NtDJVtatvMA6AGZIF4xZSM
fWHsLfItot9VZKaP3rAt8h/yREpoJdJfMkTyJ+vQiXv8YxQXPan6SSO9LIxiJZVHoTAfOgM6I/0K
g3gizTljLBPGhQlNecxcu1fRXfZBS/mZnaq06MbnNjui6cGKjwF6DriYLi1EDUtx307ikQg3hROZ
eArUqPEnhwwXbF/CQAJ0I7rWgJhDNrRcQWnP6ELyYSEz0S4sOt4ZCkvU7bqxPInFT4FQKtIOtfnk
iTu/HxZW9BRE94FG5U68Mj3gkfgxh2m/UEB0yfnoiNoSc6OrjvZ8j+V5uXKIE6nwJlwBCGwuE9r/
Yo6V6k2kvCRDCObsNo73Q3+bFs1q6O56dmmrQ7wpn3PD3HTEInIgYM4NnEeoX7Qs/t6Mr2lxl9AD
4m7RQiqm6c3oXg2049Lke9/sa9BLufkjT0ElRjDyJYG6Qg0/MqUnI4XrQafD5O2DSrATIHhJ9Obz
+h5bUwmPkkK/knhDhuMeqZta0bdifCsVENhUAVblnQ8HW4BaHHsgMOFMKJNXnbysOc09UX3GdwQO
MqkMoDPZvRd9gVCB8oaOEnqCwqDhbYRWXmeQjVptGY1kNtZ9wJrvG5hgBlW0EeX6kAy7EuA9rnEE
XGaAm5XM2Ej1t7oeQVMDKw+QSSQaClISkJjSTHvVmUDK1Y3Vglks8avEDFk7Cfq4kfAaqbRjYsjH
XAF2Ickb9LJWknnfg0uORMSxovpgjZwxJUi84mfK3pNLeDnGvdS9STgShTSRqaG1yWNGOKYg3eI9
6QWHnYIZKg5FYef4NQJOk4+dncpw0Jpdhkp7jsY/n74EwK20HaSH0dbr62qAzshj6gBuRb2jorIz
1ZTWlbLQ1BzXqgeDCKnDIyoyCM/xYNHLa4qWI/G/tlUqDNIVFVV8YIvsu1F4zlgxMtjvpjv5ylU0
oGp/SINnzXgV+pthZJngK6oI94JJoVI7VR1ok947GWN4HUSkC0WDOXqzwI5eyIFAJsExa4T7usNq
wMS+cx1ortPBPvaMY8rmJYBqjGAZ6KvMu+nyh1gznaE4VvwtX8c2slm5OBkJKYUX6zrzT2MsrPTk
NBjFG7/u6NmLpZ/6GKsNxVr0BpqZDcieepEG43YM1OfKeE0t/0XAFkVGCbZBrwXRhylEH+mmjBHR
XTA8Nyr1mUahlltXxU2Q1c86OFKpom1dCzBh0UE1S3ej6O27JJbARAyf1Kyx1Sm+hUS7l9rwMfR7
YCgZt0Na1d+6oHWxrDZu9M5/6ZL20NM01QL9qkjh+BA1AufBaa0en/PyWkwkmFvPo06bnL4lZqcR
JrzVQwp/uTMkslF7pNta4J8lIN1YUa5Ui59y1MIZ95ObEPoZwYBT6s9l/WqMHfZ7xc6spK2vQpwK
x4UZJwwSPaoFWgt6zPQrqgph1ioXsdfeeuH90HQHC/pjfYjgbWqduESlFwe5bI9x/S1OnJAjlEl7
G4ismR3F/BiL3YPSADU042UfqjvN66pFXDSQezTIYXQajWSp7tJM3koZnJ6YVr7RnfhIF4SfZh2g
XxmeipTNxOZH8X1W6S1MwVKV1sdtp/RWQwEiEAGMyc7RI2n7Op28NNSs2ZQOWZiFEkONfnobwsXM
C0J14U2uLkm5TbX3s9r8r5dCiE5DhFpDlm5W51FSMSjyMlSpoza2MH4fhO++Qi0VJpShYQ/Uc4cR
Nn39etKsp/PHqFMyfVYL6fNYF4KUUcUdtDQIk7AFAY+tC6fYohzx0dbLjvV6Yq5eGPrPMgx5uqYg
LUc3hQ85a0YoSeIKsoQneKdA2ejcgzvCyYnDmwABS6Hyj4oGNASC6Ci3UxS3l6RwGxqg7xPiICRc
v36ez740GlCsKknSVcCFv8+EKUVD7aFzt+ozamHKuuki2wMxH95/Pc4MZ/Ux42fjWLO+nuUaYRSp
sbqSJqx385YOL18P8Nm8ng8wX0iIhLlCzIsIyl1XHHzpvo8vaFlcmCtrtmqoIglNWPMOhvLYB8F6
5MgmIlzL493X7/LZpjh/l9lOJxjorbFmjQxC6kTjuJSsiADKbMmZUbtOGvSRW3FJdvP1uHPxjD++
0mzfe6M40k1iEulZ/PwFhoOqi1zHhDak33Bh8V36ZtPPz7YhjmqWTm1CXVWQpjq32StQrIOuvjDM
599Nl1BAsUQ8iGaVzzwZMrNSaV/CtJVTcr/qjjjdqdLt19MnT99lfphJCq04kQI5mh2z7xYOltlJ
OdNHF3KTQcSv76oEjE8IobbKacpVyzDeDbSvLGnn6W9WojlBPxyknnyxAalqHax0qobeuejUQOuW
b8X2wiL+szzLIasqSG0BtVXVufZM0sWxEhQ8Y8Ol60Othp8mSK8amu/+uPt6Qj79vmdjzTS1Rs6d
oVIYKy7u8+Q2BysjyxfW7Kd75WyM6ednayh16ybTSVFWjZ4vFACKOLS5yLBDXFWU5yK9ry7tTunz
IXWDA5x5ND/6zWdDikmC4daQoT100E7AsLhCJAcq9hYo/6ndZYcMjingFc+hOvV0UW5m1vH9tUk1
QzQkky7LRw/m/I3DwGO7lA2rbB0fUVrYvEPwP6qbi9J5nw7EZSUaJm+pKLN9I7ZjmChezVVlS6v2
Bs8R+qDNtny4NNKnxWvEHYlfTDAmaCL9/hF9j6K/bjKS9wZXfRXtAELDMiMaTpcQojfFg7uF47yC
P2g8TlZ21yJIza8X66enxN/P8CEQd/ZVW2FMlbDnGTIScEMfn7ye7jnmSzR7Hr8e6tN9cTbU7K6i
hZDlbggdjpqN3j27mDF1nuR8PcinN+7ZILPbqlHDbHCl6X3AtwnabaK9fT3A58fd2Qiz4y4DhubF
OiNQhZ666zZ4+SuS3210AEe1B1h86B/jJQ6NdrXTb61NgJHb6uuH+Ghb/XHmnj3E7MoieakFsrFp
kbq31WbSsVU2IBdBbKC+tlfWwrpF4OgSilu69A2nn58tl0qy8Ho0eHmVOpRDPWiCtBmo51bb/qf5
nCGqNUnSfP22l9bo9PPzQePRMyWPl5XRedIAAUvuugZ2IUfxJWXSaXl8Na+zzZ+Zvh/XODwzrxR7
9ijHQWwAaAYBbV9eXVTevrRaZ1dFL6h+7vXwPyLlVukAkWBXnwKbbq9dxJNSPOZx4MMcD2d7t8UA
3aVy4QWrovn+z2dYB4hMc1wyYR3NtmZWd+qQouW1qo0txcMug/SCfYMb3n49zqehloG9DgplyE7q
88PV9xWlp9VBjLcL7rz9BD15R5ZwIm9MiP+Lecdn3/N8vNkEW2McpabV82ITXcBAYxyRrAkCC2gJ
QYX/k9DufLjZid6N8eB32UCs7AeAtu+TLMGH7f7rSfxs0ZwNos6SCr8LcyMXeKdRFfDcym3funAp
fJYono8wWw4RJERflxghUu5b92dd+qtYMRZ695IFWAJrl7TTPztVzsebHdrRGA6l1zOeDk/XBwSc
Vmu9O349bZ+mv+ejzA7usu41bK65f7SbCVle3Urf6o10662Rr9lO0pUBQELUDKAifz3ypdebPujZ
+dX1al+ONatCxzfXwM85qrVNJLmLr4f5NJ44f8HZ4dz5vqUrLtMIUq0BYsQ72u2e+tBuAp1DiiOE
sCUbG6Hn6lAcweette3Xz/D5q6oWAAhCGlGcrZwx9+PSn17VMLeh8lAhEKKePob4/wCn/4HD3tls
/+FpdvpwwYXfX1cfJrjXP9qgOgc6ffz+38LDlFsmBC/oCB2EJIvuL+FhGQM0pID5EUgo/Gz5SH8h
nQyszEwRAy64LnCQJ1jwX0gn41+iBTjKAteuU8chP/hf/xM8mfcj+zcMByvh3/77HJYjzdOJieGq
0BY3wDoB78RQ7fdN4VWYDgYmd56s16sOa1bBQMQjQCXICF+rvFxUbbEZh2htNeleUSCdDkWxiXN5
a6KyVpbyWnGTjRm3e5neTT0i5qQW+x7VipiCcZ9gup5Jx9R6NeH0q410rCFZSPjUCohqdHBepGak
+A/pMhHtMOSSFxPbFaqdL5pLLC+/eXp7bcrKS97KIHUjhSosDAiBajGluevQECS7jfsTuabT9PdS
j9CUBOBQiE+DKV6NWuAoHuZdwx0Wb/TdIV2i4NfntKtcaV3BIXFz7y4d222qAiOUc+8YdBZmg5q2
F0rUO5T30Q/ffaStQIgsar93Svzeaw8G5VBsBSW50YzBzjzcY8NvbcddA2RcDyp7VC06rHkA+rUe
INDToBg8+dqMEaJsqqUg0q3uQBEEBS05hG0N62nMql2LCE8sk9AFvpNNdlxeKywbEdVFZC4UVKcs
hLRysGkKLuuiB6m8zzYWKmb9AFWbFktvoHnj5quwpLBemeso652z9f7vVfTbqpnloL8WjQWrQsX6
E/Hr2QlXxeCZwlocQbtCBwBiA3jVdd7dLY5ShwklO+kFfPCyQFJcGHx2tH2MjaosqGPAgwYipL8v
2LxvCIliF+1ofdvHhyFAzfnSFTX9G2fh5x9jzG6KtKhdvbQssMkn/6gRrQh2ukFPm/Isb7W6VAaV
rek8/mNADfaxwZ4GIDeLd8M6F6zK9URHCekfwypyaZZ2ir5Gw+eQ0LSysJzLdRPxakSndXDStYiE
Zrkp0PaIJrUmK1qVOY3Z4Zue/zRCYZM12TKEJl4nwyZFUVK3HPBm5GK0uIzarlJhzVs6hVsgTI0U
hNvfYcz7GGV3ZfMsmC80Txaj+CBK1BWabN/VORqKxlI0HrLgO8Cph86jUasbFTacnku7DXKTGjo0
Q1ZlkLxFMtQmUVrlsgtmUt1mASIdcrTuJpgL4oyR25zKJDthjf0QIuyS09OSsoIV/NJ4gFa6ED/h
Sl+OIuZ6MSwYC7A2x4Tllms8FhHqa5Q7QS8PWokQSwpUCOGT2rfuRdk/6jjalWEMYaGiiywEJup+
KmS7vv0uDtFdnE79cVdkH1XqIdYfM1RAAjlei4KMQqqe3Gehu6p6YWnQphHS/jTSfu/Qlqzb4LWA
4ZTpyAgV/k/6kjel7L2Z3vgjbpt6EfUo1vWVZA8o73F0HUIU0eQ6v8lK8yb1X2LpVIWgm6PuKFmw
xKCAuQijJiFvj4B2wW+MvXpgpncV4jgyIXokIQEKby+lt2ygn4ZZlV0U3daDlTZWIwoqMQoeAYdZ
BIp66A5tjyQfuJABzZbIwG8MGaekl5eNjj2dCfonwTpKuHF7WrId7Cch206+qGXjr6cjzY+gikf5
vm5QXAlcJ9cUqDadujX0ehIi7bB+kjcDXtHZwInYZojspOnKCAdQCZBEdF9zTDF9LeTi4BY3Xf0m
h7ieQWRBrNyf9C1HV7v2UPEePPG+wMpWoCzqdQXdEC9aqOgs0sLKcYZIeVdAqRQlVYTkcJJbFYqA
UK6wUTjj4GbaVgQTJ83f1CLET5OzSGS5uV20COlhizLM95EDEyRPHSlbN2pu2hT2o895pQUnEamo
MXzIjWvFv/ZBBYjI3qmWsLD8Zqe1SMvwF8RWesYeHcd3hNEQFjOu62BYVTG9tgHX7BxOgpgsLHFV
uIntAR5pQw16LCj54DFu4dI0D92YsS9lDPdKLhvUkEuQvWhKeEjyRgpSiZplh1bMmh+hCIhHITjS
dgfNhw8UdufgJpD2KwIZFSUZOWBJmZr3Nk0VmzAB6KOJZ99j3Yo/GmFcNDRKLSRdJYzcFdA8gzzJ
R0TrmNa2iDiTEEZH0UAAraydjsENhCTN0D9FYb1PMbEcaWoDE/t1aP+jYPH/NZw7muVn1+J/CAMf
g/Qdw9uPQLD2f/zXuvyRvn0PEKD6LSKc/qm/IkLpXxLNAIWgHGy5ZapcLn9FhGDfEQ+nw2rK6sR6
4u77KyJU/oXXI78Bwtb8iCT/jgjlf5HF83vU/DXyDkv7RxHhLFXH60tWJqoStzpO4pI2u1/LbgCp
JwB7SvWORSY+1VnmeKjsV2a/DwRkhMvHfFCBncbbDMhqZ1nrs3n8LLyYbrvz2/DjEaY3MnkjSZm3
ZZPa8EKrakKHBOoQLe8j+MXUJ26Eq8F50OxybTnyWnq5MOr80v8YldoLXntghCEa8FRn6WGotq7W
ZPBZ2RhLealA307WU90XFP23iTTy9XifvqSmEOBTSWc5zGKovrYaojMgRZ1XIn0XIqDBHQByXY0a
FGn/YW7/67OeDTcr3jWunutazXBDfl2grWVyUiveJYu+eXD2MYdno8zimLHT8WiYRjFUwvICOjIK
CXJ4KQacVSL/eJmpcHL2qSI5SjiBJ+oxUrFimyxqpAdMLVhHeAt//Zk+H4p7WMaRTdfn4aYeVvmQ
xiPSFkG2kip/r47IlqbyThS/fz3SPKj+mDsG4GSg9mcYs7lTC9dIk2lBqGsPAc8WXwZ/c9mX4Q9N
o/k4s8kLeyEaRZHJS8TkJvKRmKF/FVHeNLIcXEB2X7cuIpjixhuBeSYw7M1bPcfNFRrV12/8B7v3
41HoJen0ebC2n7M73aTtjNwTkRO8gjqA1GO9Ma4kcgdQdshaXBjt0w1ufLCLoAr9keqWoZngqoxN
Z5QdJ1O9bK3SLACwHClouE3aF5foq/M6/a+FejbkLJHQyrAFJcSQE9UMn+RJW2Qia1qTEBJECKi1
+39abP1j0NnJIsYyFJeYQVXEck307ZBbifeTaSUArMv6Yp+u27N3nJ0sdRubVtQy3OQnomzMbbSd
VIEulbSkeY70a7H8/flm+yOKZYSrB8YRd8YK4LLvTPofii09RDeX2pyX3mm2R/yiBv8zLRURNWsJ
ccfJIyVZGduvl+Tnw9DKNfGR0qGv/X6OQSKoW4xTfm15BL3X4w5U0ObSMFOR6c8L1ZREDK4MilBz
Mbukz+TMNxjHb5VXQf1h1Lpde83SyMW7WNZ3lhLt+1zYdkG2zuOXtg73bua+GlW+qQW8ipPWtnq4
ySSZljKi/mCgdPuuAbaTC93uzGLv+cZRBnHZGxV5iOCMnbdK0HO0ArDdom77w31uiRcqrdKnh7MJ
M35y4iJOmC0JsKZZ4yZ4ggePDdRhGXvWE95Dq3yJYkYhL/AKlA+YClxF377+cB+H8TxEYR7BWai/
gq/fv5wkDFrju8zoIN82lrTIxHFBqrcKh34lco7Gvv8tB4ndtD9Co0B3U7PdOFr7LtyIWOy/CW0P
FS5ZVU251rMDtbRF7KIfOOh27qI0ob4HHnRC2Pl5JG+zHjdp8xAk+QGA5VFDestK8ve6gG7r1bYM
2UCum32L70slPwqKed+gCxDGdB5RP4bIeGWiIgQ4ZQO43ClQgKEBtCjMYRHo7S1Ay6sKpWoVOHYJ
1n3UnjwrWSUeKsF0o/0MxddO2HqaiekElhCTaPJw6JliMph7E3VxhZSxQNWlNIUTWnH3fo/Gq687
SYgIDnLQVideOsxn8ICPQ+7sA8wb5nUaCC2LInTGHOayeBS9XTvGKyOv7E5/MSB1yRNfWFYvDfzZ
LULNFFrkRA615tzQpBpbsIlUOjrY+qhTrlwcA44lMCUKHj9gMCcXVvl01syWGieEwZDQUQFdzI5z
2cjauqsZ0MVLLWSPqSaUmGoTWvdKiyxRG1wYcN5an+bWmLzSdc4eiszzmrBEwpwaHSPKa+EGBSGU
1zF37wIb3rvxHCGs5R4QmgogXaNp3rgLDTG57xNGCx7Yhfjrk6Prt2eZ3aCp6Y9VWE0qyUqzUJEr
UqILmKTPR1BxiaKiiMLhrFcixm4qB7FOhCc/DnR6w+JSR+izOIeX+HsI+ffTIvYkKZWmIVREDVQ7
WoISWk3i4eomvlIuXCrz5u6/P9/fo00r+Cw6zhVJ0PxpNHE9KSVAkfjhPRRYsKHYfSO8XLyYPzmF
f3u72Scyhzhu/JLxTKI4jhB0B/aomO/6R+tVXk0dZWEbPSX1hWU6He5/7IuzSf3f3J1JcuNYumb3
UnOkoW8GNUFHghQpieo1gUlyCX0PEM2Oah21sTrwtLRwl6tc9qpmb5YZHuEggIt7/+77zqfvYqoj
NW1GLrv0kWPE7HUtpVlcDM96uSnyw993fPnLZaKZEvUn8jU+x9+fag6GvUJehAGQd9BwXJGCBmZq
uBmP1TUODFvcVIq71bGnc0HN/ah35UE+/f03/GzL/3HL606wenHStfn0G2Ld6npaSdwy6RUIhrZ5
ms0QzyfEH4ByUmATJCyY+Qe6uBEXaIn9Ry7N2xypph7fFKbhNeMQnDvx1GPx1ayDI5pun6m9DmXj
xWSiaYQncIifGVyAucTpqaCo2DAIWp1PvSbw5/1GhC5TJ+egj0L373e4vrM/b9Bc97tVzf8588+E
pc3xu+Ehq9dnrNCGcT82yzcX+fpzpHXwn6t8+hzPUp8PvYLGSr9uA21PcRhTrhmPvXUL+3a87Mt1
+svVPr205NzWmOhzT3pzf4a/g057HGRbRkBRI9XDMsYGHsIz3rQpQtPK2tX4uYko9SeaTbBMPa1/
MaIRZBkOHUON4/rzkgZigWqF4ZAJ1IisPor4sP39XXwVcEOE/+cxffquz30051XCD1+9hFAdrgGq
deiCESbBt+UQ+YsD/berffqcZTmsFkHjpTBfjN9dcip/TDfZlhIq9HM9aL2fHokibREsQ8aCKtB3
Qf9X2ZqBQQ+zjViGAbb7/BO0IpQqZsXd8Hn0frpRrh4tnTtcLLvwEh83nLa+y0q/WPHmGkOqRF+K
rHzeVqKzHlv50GXQNYDSnKkhwzcQk9n55mWua/r3Lwu3DTrJuIyK64DRp1OOSRW9Uifwd2nQwydd
YesYqys7CfTKT0bW36/3520pmDzo641hCvBH2URlm0KARXw85DctdllK/sCv+2aF/hkZ/X6RTwtU
LqfcEnRiwDEeTj3irClvvQKwBVFf1mobkx3k/+G2LIMKrUKFFib474dAz5zYEElcMe7wZ1JUdI/4
xqnn73aoL4o0RJgq7EyTGQ4gi58yGzFS5GnuZKqwqrHRz+YOzfdNDWvXKJRgZnAqPTeOVpxtVKOO
SJIVTQyX9PkBTW2u4BpBshUi6xwE7aD0y/VSM5+cW+6i9YHBOOYENHfBklLAv3hqtg04m2bpt1X7
sDQfenq7AA8QjlUHm60R6EPj2GgYvtUg8Q0xYw5/qMX9oMJNSSAlyOOhU0VXrUEzVDdqr9otE3ul
SUCMVUI7AXWjUTFI5mYuTeesvI/imYn7ehPRx8tyyxPyj5rukFVqe9XK9v2I1BjwbCLtm9D0wghd
aDvZZa45cSG5moU2RcYJTdY3ovXMODTK4MEdzVNjymARX5bpruwMWlXhZurqD6tabrHo2oUlRCfp
tVWlXRo1tpqXBysLf4RFDwsZVh499OGsbdQY6ylr2fasbrsW6tcBtV6esCuFV4pRbeI4wauBEQOk
X3MHD2TR781zjMDc9LRF8P6+4r6I5lgJGvV4ut1rNfzTSojkcQrPAgFw/fhzlIjr28iY1xY755W4
/24X/OqjWsfzaSkwpmR8Dv4pQvbt3JNTr4mV1sy4Wb/OieYnkurVKutgmr8LWP88Idn5mJrBtIXG
xx8mf/0SCfQX2SySytoUqnaJis5LhBO6XzcJoWiqPO0ed6yocZVa23Xt5VDi6KDgsFO+9RWchlr7
5rn/WZpZfxPVJlHRdBLNT6WZinaeZUU89nG4qJnDTpeHDCUoSmQTKKCso0a++/ub/qKm8Oslsfv7
fXMJ5aksqN7gU6wwdm61rtJoAVo8EGGR3S1vS3VZQUGNCgDNuKtYcJRSxlj66yqd962mOuipvE4r
dhKUiTo37SZ6MDOOzWaGy6e6Fhovo107k4MrRD8WCV+CMXTpCj7U+UnGS7Ub1d2iRPs8ZDhgCVRg
YIl12deyY1r4uMIPhH+izjEjChqEos7rDBrABt18PEuSsNhXrexTZ9oZAzpXg1Cl7h9UTLtK7JPC
or2OxfxWyCKb5j8FMUdJDOxM502N4wqZu10C3FKw0ohBhHYJqET0xZhtxCNOhqHqUDffVFruKd38
zYa7nhSfTsdf3jal6N8fvVEsTd+qPPqxQYnC447Kb/KHr69AyImUgQL/H7FFGeE8wYw/tsuNk54v
Yozf/75+Pg9Wkvet6+efS3wqxA6LqEuzwU3Q/md8UkHFsLgwCLMdjsHwaPrESfcybrPCtwO+f6aA
XBrVkcqw2ton+fS1TIk8deOaHFWGCGD8pk/4YrV3VXr5+z1+c53PPu5lphTmqJMA1fNRw+xGGUN7
GBqf5sn271eSfuYan9fE2gpUcWanrfr5nlDlsxWlZeY2bENTJNqFLGxK3JSjSbHbrn9MhP5CjWTP
bDq37d6rFLcE8Eop8xpj+BhpjwrlChn2nJiZ+059LASMHrDgK3IkbVT2FpXqctU7TVZshjZ0JUA5
+luW1m4BHD3OqXeUiHxpBxYYGsqNT3l3FyXXA5LvsO+8qFm8so6cck3lNIQ/VuMOQuVqzBENw+uC
jFPVNWcSR2xKgLtONT5mP1Qh8zKtOw4p6LuF4wvVdpNEfjNBBdDwM5dvEuNBMd4G4XEyTnl9c5bm
YAIROWLzigIA+VjrxRNT8hgWSDW+v9QRRSVylOkmzp8EeDkzPbKBBuPUG06tWGgFk02sdxAeNUYa
8PXLz1tjwMI6PwM4G6LOqfinqvVxXoX39fJWK8KeH7XRyhxipeSHmNbwrzKI2N9XGCzGSbUVm9RX
lydqdFgNjcepJ3ZO+m3Xxo5lXSSgSiNxxnIGcDA2D3EFJ5Sxw1oF6ZKCye4GHEPiq1pWAqYAD63J
8BG6Y1sVsDKNkzvDUK/yPrysm30yPXYANiPt1Kc9xuMQx2CkarDmB+wo1jGb1mocsVNsnGp9VYp2
LbzLOQf90Ke7CNdOOfUVtdtMPCVIR8zqhcMuNn7k3UOGLxHWAGAwi+Xx70v4qy3nlwX8+WMRilE6
M5SZuZ32OJcvuPP8/e//csP59QKfds1hiEbs5riAAabYokboMMiVXilu5xSbniknbASg+t2sqMJ1
zP87QcpXScav119znl8KXYtKmyucuD7Sys68itBqyMM31cHPEp+fu+qvF/mUvpvimFhSyUXaiG6I
2LnlpLkx5gZiDUk4waGoD6T+pBKWSVG2Kdo7xPeOylltlf4ky64hfPfc1/v6Y2cyLUZBJJK5f+9c
v9z3eB7Hqen4Sbn2LnSXehwUKQYwBfLVDH8BkK/1R6juKjbIPvnmeajfXfzTQx8aXco1ppVwz5C3
Pbzk3myOuTI6UTNf18xqmXSMJpFvpIiDpEWd1Ze4u+Mwqs/+KFVBm5yvzhZ+9dFyLHEe5XfbCsZT
5QCKokH91sQBthNO0aRuNCW7FgZwgj/DCPKxOFt+rxpOMYwYtrzWW5hh9yJ+eAbgkVztNxjgOWly
kNXkmwT6q4+JPhN9TnSCqvL5NBhxVMmqvkUdg8MCO/wSD/9/V/j8uVZpFnGAcwUFv5IarE6dv/79
g/3qe9FURs7pNa7j5Z9O6VySxzIOCRD0anHwZcLyCytVq/rmRr7oHyjyL9f5DJxStNisOpPrmGDr
4IerL4BsBwydNKfYnbc1eRZWB/2RhhjGr/JFfejv4FVQfPuvD4rwS7hZfg3WoDiK/r5DMDaZmcw6
EVJLhXtOXsqu2iY9FVr9m/Du63v+5Uqfg69Un6e4Jm2ad5jsYoB85pSDysDmsG1fsRsiAwZHty3v
u7fV1DlEagUpjKPgW7P2r9IpWhmGYcnc3B9dZVnvunrqcIFElIjd0ibaaxfoTiDf0vw9hJfLveZg
Qbexfvx9eX11HhDbrtJulGVYdn/aKjstb6Qs5sL6nUXw8tFRMhRORIT454AI/8C53sX1cDuIto7L
vv33y6ufbVvXrVoB0mWaDFirirhO1v16Hqg1Aao+DpwHg+xpdbbtKZAM4aNuXZl6i2bglmEsO4su
e/NVGgGx1BMGPgKAV4DwdbJZQ6NQxdooZbi6L3dJhqMPOVWN6V8N+1MaBIKUbreOXZrVvSRNXsRQ
/jK0u7wTmTetKSB0+zDM9+myIjSZPaZ2UQxhIBL9DNZ+ZvR0NIEWm9h2kQGk3ZOilTj3TPY44owE
cGMOnSRrHmQZOvS52p1rfUcRw57O+1HAALauHRXna7RhG5F8TOq0IE6fjeRNHYjzwr72JWg8OAVB
hZVtaQIn1KdHio92ZTSXU7gzinCnilBU9PTQ5MId1hsgaQvXEgbHUsMPkWJTmsl+JYOwitrrsMXw
v230rSRle9NssWBDOaXgLrYkxovWgHoXmx89jRN6Cf2tlsnvy2h9dIIVhCkgEMxq9mE3OarMzEZk
1JdYAHzEc/5uwXyuYwNsebKXeISyeaXipmVUIFJIbcP0o1UrJ0LVcNaZp+YfnycIE4ZuW1i/p8u+
nH4s0auG66GwwJc3iaz55Ca49XFvurWw77XJNvoKXikDwR1e/ZZhS12DzRDCQ+Uqki7HGEPErg1M
i15DMRxExsWjGh4QtoCSUR9jOd1H5j1+Qb6iULcP7xcZ6qKKX6R2NzcmmJK3BGOMMdKcQVKuMjQv
ldZ7Je6JanZlMR5cSO/6MAbjgHEorBId39e4thy6V2TvMaoO/UpQaRvDO8Kpq12hvWdMx7NYO9Ul
ZNvKuq4K8wd8CL/NSMeliwgvxiQhqMoUrLaopE3vmBLJYmfjDej3/Yea0rMZ8+ck46XoSnosYhUr
qu2Iq7qaHkK5YwGZ5ilKxU1SMl25IN2RpWWD/YajTxdqhall0riZKAAhzndnLfTT9aH1ZbXVC6hj
w/mik0DNwrSVJxV0N5PD65mtio9tIVHu+1gKKmz9biQE74fTLO1DdcY35EZkLfdMTpekNonZuh2n
vEHZp5b1ICe5iOCTnuNbpTkpBVg/E7jq+WmmPJnCrzfji8yEjNswaERJMmsfEXi65ykNptRipnuT
KaV3LiW3HF8Q1DONv58gQOP6ZndSQ5+s38i6bpczML92dBJwwHlt+rLM0FILhjjDAn75kXJaRca9
ahyMYp/OyJJGLlIPQRiOu3lOvcnSbGCrMq6/w/1M3blVEr8ocD+XRVefZFvB0zM2jlUIYbyztnl1
Mcg46i2NF8KMN4TGrqQ7XFCnkWEag+eYvkkLEgQEQ0rykZNIVOEmNFrGRxi9X2aM1hBDQYhv9ZMS
V9cCtqJt9rFQGynPeBtSlqs7w61169T3jRsxXGLOJiKRl15uPKRJUvOe4xl3Nkoosmx2yvVgvIR0
NJY3oiZv34dbrELaxlVH+MDoBIoMz5/wzVg2o3Hbtsco0iiYZq5k3Is4qls0YNR5ok4aujhet5jj
iwBsRJqF7Zmcr3gblfgQ46MUJbCoi5NcNaRhwP60B2BE9QhQRjqJ1VMtX6Qq1it1wsdrBnL/SNvA
6TssSeb7bEZ48YYxnX6+wQTPyzCjTRfdm9iNYgF8uO7IykY2nowq5e0/ajMVJzy0lhAHZG07qRS4
tEsJgB39UqRbhMPheIqiFKYrMInuMmsVQKgYxItPQlzsG7ymMtjYPUPeBbNL5lWs4NyfK3a4Ov4v
b6FQ3bdibVuM6hiV7Ml9sl8i2Z2M+LITGJdmzQ3VRyfizC+zBLQcb2blLk5uxpS4jrCR0e5HDCs3
8eojkbW2qf5o+4+4Dy/OWJAuqDX+fih+0dNSsAmhmWUSutL9+RSX9HSt8faNcopCEegjGKqmGz9o
zWZ4WgFhLRI4HxXed1XkLwo1HMC0m+hhSMQCn0LNLJXFVEtGFkzeOeK5cvQYxLZyG0vZN9nQF0Ht
r1cyP1VNm6WZunK9kp7tFo49Q7lV6rtvnuKayX7KuFaJpsKsKmEzrIvfI4toFmQtHueMAY4CX+ut
dXwDInU7XH0Pofmi7coLo+tDyIr1yR8wIERD58HEXxbWztk9Bw3IBgtnBzDC31LVvogUf7vUp4AJ
M706PddcivITIOqScb1TDTEpzzhDhG9C5K86GVSuRVajqTL//bkFmegY84LbpR7hMaml+d2m3w5v
Z4/GJz7mWKrk3y3+r17br4v/02trrSxZGBTHVNc7IzUH+oGLDBx6r7oc/r0M/3srXAxe+P8d5XDz
8kp5FnVL0s/Bj//5P+T1X/+PikX5F1Am4xeGwz8qFv5IYygThyAkKwZ1in9ULMa/6KwzNgcPZ53X
XDOEf3TNOEPJqxIZTcxq+PNfUrGsK/fXD5ZmMjIZJl5XW3pGuz6lIm2vT/n61dLuDhFwAkv0s0Pj
FkESFAGOjtp7cvNdsklq9eVVyTIM7oEE7NNVZwKrKa4smRbl4dwE8/AjvMuGOzlmYNLPGqJQkHS6
WR2T4dTKF9qZ3lZ9kMtjUx2NJ/js8n7c54fKS46DvBmwob+fd+GddEWn5b58WvwKSuaHeJprr8X/
aR1OLt3oegnmHYNxI/42SnwScl8tblAUS6I9nvqgP9vaRbItg+y+DeC6+Cv2DDDd6fyqPSgX+PWb
MsaRF1kERXZ4jUY4gnT+8HHHxAqseGVbHItH/CbDjeKGQb7HcBkmi1vNz5MLhRGjm0vNr+5x9sju
Z0+w5ff5WN8iHE281PJ1HdzeOvheMH10h4m31h4MyU1D26yxB2Yc9UbOvSoN1MKdh4v8Nk/t5hA9
aLY7uZKbw3cu4VMfKDB6Kwko20FFtCffoLKw/rWUbQPciH2jPZRudUDkR7Mplp3pdcHGGTSyPdwN
9zG+4PS8T8AA7ea+vi28MCi3wxPYYlQ+e8Y43dAfZLhE6WtEpLutVFvaQucJADhyBxvDY6g1cfQr
pIyTN83bot9lhW9laJ/7V8SztK5wnHWa4Gxi5+sMyk0onGr9kCXbM/7hOHpbSKXNd4DVj3mQJziQ
3o4v5Y36kW15LW7K5OqmvjB8HugDLm0FhyZvSwACjLWRB3j6IBi29jbRhFuhZOM16uvczq/ygAbf
+c26ABz5LG+bV1Jd17gNT8VDvskhEBabRrdxU81jd0bXBDDCmWGa8QY3FT5XL9n+0nos/fZCwE9o
IrL7wMS5cppN6afMU69M4fnQQF2MnoFbXCDEdcBUbQFAU+lFR8IQrOkSye7Ky/UNmDXG+rYeKLlX
P8iX0pHafudGt8ZhfEF5ueE0o0RyUQSD312s5XkMWa/gcnn9hsRaflOkJ51cWLggnMOaV73Folim
tildGCcDhFe31gVt/aJ4Vp+ia/mHcDrj2e+dK5eiGVwDYXYRlJq8T/Uqhft3wITVjai9IHMJLK/f
ypf6LamgGghHPQBfwEO6zWlQjnb5cHZayjZE3hSublabaixkQSTlGIdvkzvlZJ00xvseaRRUqac+
yWQM2PWeCArjG6nGD02rdtGhEraa5PXFI63WiNw3fy2hQTvGXQ3atqQ+9NRixSzRY3ea2EVHiii7
82fwlmmwlJucTx/76ph1BbaTpRqdVrFytpXCKxWIu+pVqqdgJ0yVVLCl1BneBQi32NA+FI7lQNsu
Ox9j6DM/Ow2kchMuUB0TcDa2lV4V5UFrXmL5cgHYmV9QVUDZowt+Fu4WBgBPyYiHOr7ON2fzscMb
X4V7uWCz+7aIz3L9lEzAgBlFNqRDn+GacK13t5lI78taCfEHdW/69Sl8VC+SHGSUp7L5NNs4R1iw
IXfvrujRlLo/A+8gpchARiJjdUiehMpnsCMdvcq0EU8rBvJ1XgPN7ugJPXueeUu6LxOGLvsLYVuC
Z6RofD4C6Qlwu/NTh5S41y9MkFLlVpk2XXfVDweru1QnLzOYG/YpVg+Gv3bAq8HGiX1R0LoHo+Hg
Dd8Jjz/Pyv/WAYG2jtH/LSBIkLraL20f/+//lb8X86/Rwc//9j/Rgfwvzn2RWWrdMIDfrZZ6/9G4
yv8iUf1FrMoZ+R+Nq/Ev6uuibGmUqBFgrtXaf6ID8JimZIlYJDCXbvyXNK4/y76fogP+NgIUhtBw
kvhZSPylgTIYSxKjkJCJC7FiftEuf1pYbM4XpQvfPbXfoKxSqxSe1TcALf64LW4m9tTvZv/+iIiJ
UmhPqkydk1ysz+T3tEJUuyERhl52rRvJ153medqnr7h4EKGK+M9/m5V9tiZajS1+u+CngL8bcjkf
Yy7Y+yuJL7umGiVfxbVb3/QPMgwc23rpPWEDK+EBWnrPTtvbEBK/08986Tvz2y/5FJqXTBHIWs4v
6TzJT/alH6G2hdN9xH6xwaDbFr0cLDpwlmvmMTmpmgPSmMtor+xxIeCI3FInCzIv2kHR8xb+cXGw
/AzmJRGRp7vZIfbbV+tFcLTXOtDcMsDNY9teTIGyN4F0sy8Ho0vW8y55Cxi6Asu8IyTTls0A+ri2
a4/V5bivvOUFxvYhPPVUXGwNt6Z52+1XUz8N+gd12bW1CY77WN2MDzVoO+DatrURH5l8fzvfcZRh
7g8tz6JEBR0PBMKW/fY73e0fSePnF/spzRexmZUzhceJePQER3mT3fVA/4of+e671J6v5Is4d209
MjQnMpBGFvD7uh3DXgPowPfT+9ZlzbSJ4iqPK1FY3cxeeUVCSYGk4zzAnMaLQbPTzApUp3pehs0K
oxQ35ka/h1A9/SjPaLY6PEWY2GTQy4njjep1B2OrA3qMn0168VjIdB73RLjBJwG5V9lPP5Au14w0
Pk5tUFK/nUu7oGx7y0hYmIBNjx4wyHHW18RYGdihdSaDLjSv8PxeOs2D/rpCfqRHAiV4JrOjzLvo
LX5WX00foaSDdskStqLkGK5yiel980JQX9QO6JveZZLwQ6PsT53PNVBzWm9t4mEUMh/nGU8Ml+Jc
WO/0B7CNHEhAGphxRAFmp9Om8UYsRWU+cWrP+Y9FdYTOM99bIm2/2TWY8a3LPrrOpMOCfUlm3XSF
t46D992u+NBaL5M8HCzghGMhPGEbrgOFsQncjZfyhbAHOo8fZc6WJsJyCdUSgRKhX3IzEDFr+FjY
EzEoXFckzLKvvBsfoW3dt04eORqLBXjzcxdA3c5sHfAcQ2/PFiIS4VI+wCppn/O7DkrCdeSKJx0H
idou3xXLKW6sp8wnjFvRwCb2S3sh0Mm3u5d8cLTHDMoWDy3cDKccC8VsO14zVhn0V9KbeFrJsjQJ
/fGY+xX7kbNsyhvG5P1VuGLt1Q/oO6nDWKnmix5ll5P+ztpC+CkcVzYo8qvQDxZbOAqhzaTBBmJG
f8u6ot+gL44SX2gh64KgkL+DSrS4gfBE7d+Nb0q/ZouN17kFqpT9D+G1wSXqJrzP47XEQ7G6MdwC
DpOxjXHTkD/K7Bn0g0j/JneTNCDY4H+o2P72/QaiOHb9dUOLyE4v4LZzVLRuVHosE21b0jgobuTR
tQLTsW5oz8zeBNfiCn8PHvatOV/CGyI7mK/Lx3F2hMlv5kuGgvTOtn5YMHyLV5gSKrhlhpGejA/0
0c/jq7YrQAHj1igfE4GNpQO14OdXylNzwwQuVWntKg4GLGxlitU2dnej4IUxsag93QL1eBh1tAMX
EShnKjLUbFlcxbFtPePMvBFfkRO/8a8sGQM46yOKGmelLWGQK/h0j/gU8VLnSSEsnD/iXeilF4Ru
wEXF4/RDeDNf6nnfYflFsyhaM8zYYcwwc6wj429wTs8B2/sDY7jnH7C+sKDGbtchdaQBgQwSMSKR
qDPBVX0mrWRlkDP4ig9nymv3lGnx1MMYVATfTX6nvJocY4vD4KJ/fhiOaxKCgQoJ1boHMrjjSO/M
PN+iRJwpLONyCa1DZkh53xE1Kx8p9kKm00MEilxg9RhFA1NfswNyOwyUXiJsvFxiz+fokWJ9TDZz
256Q3BADw2BZpxGCCaxL58ASW/LrIfNoVklnRmBOuDMzl5QtHjl0TDJKvRlyd0Q7EbYdBAjd1sgn
H5p3C6pT6nTvy0P/YJxg3hxfppdq9s/FBlWnMTsIR6tbzYGxWgmYtW3iwm6lYM1NnOEqX7xOps6+
ORuufhkf0/vxSr9lBIekSEyPEz+qOmGopvQMhTryXWrxAeayW73IDryjYY/yh/7RBDX4FFrugNMQ
XbSLZt94kz+5bLZTDBQnwH1SBlgR2frkr8/VwimDxBoXGgzAohP+M6R3DP7chphHOcoHdf7yfvX9
YeybBkDh5jSpOrtSLzRpm58SrKo/DDnomB5hkOppUi8zrJcHV9Zc9Z2DQ/04A3Lli7XYIKPZRR+x
yG6NqaHsQquzmDAP192Vb0qmUk86Ku3J5BjQ76im97Z61RA+AF3hoHlC9TDz3zB19sZ4uvpenNJg
HanOXSZW+n3jio8SE890H+g0OvhOmegecbWy9QdKJYB9eke/ncE2xrYOqFDzMYhizoUeWP9B10G8
inSHDjHdOTEiNazexxOLUoXtkHNGls7aAldLpyVnhuUu2SXpCAmxsqeHJy/sMTCHmw0tI+odq7g9
f4LWDa4XBf8x2ZN145ApAfekBkOpAkoItDebiVl+ZkIssxqjJAdKW7BtFhuzPEIkFn95FAMpxn7O
n2M3OrQ0a5xaR5anKP6IxUTjZ8YljSezcxXoVuS/pVfISCo8xgxzIiJxW5w3MwcH/6cXg9h06fQw
L09vkw+qNl1zYZJjS3Wkki+S5RgRVEsbqXYkqAHK5SSiVHtAqASosmX6QnPTS5Fjq2HTtW7Sq/FD
uJE35a1Atki5p8ts4j/mv+fSGSWM7hj7t8OtflvwA4A+DRsG90zFmR+10huu5De1d6frgdsk61V4
JI0j3SuOKB47nmFzG5vOVB0lPgvZbmqbD7kmH9cODTFl5mj3Ay1AhmHQExUuyba8XFFtMOmhVbbw
zu6eTDZzlAJ1CQdb8Pfi3QyWI89TcvJtuStf0nvtWQJGL1T2OO3Uc4DPI5UEh1VY8pZTv+LEt3xk
DLLlRe19sR8xvrdRF/Vvj3ToFd/ygdgsgAkpcs0HmNHnPZ7qFnzp7jBsqJfRad+2t/VlQxWteKe8
4FHhyF/x6Q9UCG22+CZxrlyHW/Mmo+B5P3DaF7aCFpH5GmKEDlUGJs2s/um2HPE127Lj12xGtI6b
9QjqHwU/vs4P9WMK+OSNDvRq6Be7/c+PxS0O8+G87Xcwra+b0/CM5ZjCrb3VV+au8GJXd/URAV0S
WPtkl0p8JPF9fW/lm1A9ReGhAUfeOaV1i4XlW9x4JZwd9IPNljZr/tTsqNZZR/FFGX1dtesf8rIr
InratvaaqZSsbKQVEM2OLAzKifqOMYkimIMC+4wdX6LSMvNnJzS4k7vwYlC97Lbcr6G9jn2i4mrL
hu8z1h8t/qaO9m+DMV4A3qysdlq5tZZTiob+FX4ayGsigJGy13vpNk4rOWuRaSQmUW8HV3/siaPA
1j5P74mrpSuxmuEStuaBPbrcU8Vhm2MApH+gxMuUWiWDH7JF9SG3fLQ4xCTWGZkKU3N+qV3wQgQc
vn5uUzoVq9Y5q4cw2pV0SAdWvIOrdyHi8+VNsGBpqho7IOuy7liSN6QeKepExfJDw2ucWOWNqtOW
SmHrpA96g6GQW36wQbMOzsh60HbC8I6JCLxVAhw+8B0bWMrla4B8ZLB2hFrKoOYm3wyYFLij4U6D
F8uYnLlDGdS5g6ZW5WyCAJ5tjF3kTJRcN8XHSpzaCpWjTW72mLZYEaBEsofEU4aLJtpPizNRBjW2
y7GhonT2BBzWqN85vGgfLi+fdkLw5bFvOeOW9+SENk5BPZ1WCsCPoh/v5UesENMbAp8CZwkbY0Ni
c2pTFJM4e9zKg6a7Y5znfmV4CxSFL5GNumAk58KtMON7oLyMc95yl1wSFzP1fva7D6rxdWovFPsG
VxptLdq2A/PdOCBuSA+QjJXeuC0zwApOeeS8Qp85TfYsOOEDjgz8MYVeB1WzL76ivdVP1cf5SMWV
V8KLTO3idbkE3sYUCvoHerrRzULDuDwlkNsEh7g6tbuAJvutRZ1xq1KjR1hi9wAnmZ0lTM03yZO6
t56WJ21X+YnbPKw/XnZbz8LBRd53W3EXIu46FpdG0B40GrtMJ7nqlgG3dwS71TajbUCOudGPfOO0
1iq/fjaPxs14I26HrWmLbuWmO/HV6klsq/36ZPjpDJGyTJ0uKIG3d3thi/UDa8JLOGo0frRAmbJ3
istxmzysUsjSCRnYs0itV3w64ZPLkNdii3vtST1kLwuO/MmRIjOB3byTj8I280Mv+2i2grtqE1Co
uMJVvJGfSQ7boLovWY2+5Sq3jE4vN8m9Tk2PNMIvA3r7nuYWHa6mzpqV8es3Ir+FNKW8a65q4hPW
VLytbtYS8vxgEEr4sq85iTts8wu0qhDoLc7tY09esdZL7fmkBeOeomN4zA9awBphPvmKKiPzP3G2
KWvwmM4oOAPdEtPWb0ZX2awcmjNDSIunkQHssML054t+wxJ05Os2PxKLh6f8XbjF/9BIrxLrtmv4
YPWr5kLxJgr7gXw99oxWYHLdOtlN3Nyzt9i1vFtO1BwCkGWeZBfPM+2GId4p9S68jrGOXvYCcay2
adDJGFBVL6ItpdDzFVPGbPO0BRxLuYyVQMCaY6HGrUx2eDPzTGAh79DigxPlcZXXwkhJ6UGS9wPx
Nu/07FmVX6SX8eit2WLyEGFpyYKzNEeo75jL77M9dRN2NXYqR97FHCVufZEdgRmSQyRXmNQ20A4m
eHRkGGxNm/FWfZS8elcTkvYNuzJrjdosg6ZO6yPYuhx5L/KWL3db8/22PspDwRlveZOm5Am71dlt
JDtHuBi/j1UwmHb2KDV2Z+yyMmADWq4Iy6xbdNAOf8HoVG680664jnG7SG6r2jyTG9JhC6vI2/Bt
vR0j6AhX2TzuUkIDD3SHM11VD6PTXszbmbuj8ENdXLnLJKxd04Owgfi73YvEsTarfFN5yBYfzH29
MciFC9a1eVHuiI5GxnycTHZEGiuqjTle2LqlZ3ZOfeRJuMKu8GtqHWDICwpEyhUOKh/tc3LJxBvl
pHVLIXp1gBEXdvlIapW9olhw0wsV/u4Vz21nBbVLZWDY9r55jIMQTciK2+UefyniXv277vmbna/4
RbeUeg5TGsyHMHegf9IYjrUgDPWZeo66MR7Pt7zz6KM2kEA70WX2MNH4C73GE3zNLoPiFIEgJSfD
7KPbhc/WVnusqMuzjyWva50G6zy/u172GrUO2Rko56wtn4Y8n4xtS79wp63YGPPmHDA852EqeFLc
/8PdeTQ3jnVp+q/McmbBL2AIt4UnQO9EacOgHECAMARIgOSv7+fq65rOVOWUomfZFRVZJpUk7L3n
vO5ICNR4lo8f2QwWDckfY5LtKhDuazUQ+btYTyBQ6Gt3p5Xl0XON2zHmMQd+x5FCFgNIFzPsHLZq
n9gffdfO9Qc9vnNZIBD8WVmsCoDyO4YswzErKv4g/MDfAEy1Mk/auSO/FTWD3/l6hESI+IuZwdXS
HTksItU9vwBGisqdF/jmJEFCwr3KWmVEFyI/48eG9VqLWGNZ0X64pz8d3rdbWt6l02XQ0ixZq9O7
UP+SOs0isrcZcu6hJXESV57/8J3fRT8ChPz1kgjY8BdYXR92Q81suSRXlvJyJHP+p9WFLBBt0nmJ
85h0kzLIn374VnEm/3QjvoGRqv5ArHbnTHunHrVeQ7JbEiEUDbuow/eGkpXXj5fnJ/Re+ePpWqqO
V5ZkLf27pc9o1V7vCexE8q1vsnGHP5ec76Ph00yfmYxCO21DIeygk3FFHhRixz3MjOHJw3V5qSh6
fpJA/z8OCdMuCdmMavwueyCTSblae1VxB2ExTR2wuqXinebMqad7hLgf6TMhtD9Fpw0FITWFKaQ3
9mD0+OFZ+KJQ/nZXEHP8dSTfmIZ9akl5gtDJLbay/1if3MpRFWCbk2v59Bb+0JW2IoJv7+ZRNVE0
p5OwNR95p/s37RNUY4F+4q0amT5l19lW37WIwmQ0oEQ4+2mUboj+dnSvxTJQjhE/jDBls8ScVz9H
U/wtL+Truf7lXL696uaDWR9kPoknLF0j6KcfqV+tCUEdbOP/f2/uL9/2DcovcJlUQtNHYceVo4wq
ETizgBjBfcxU4uDEnvHTs/ynMQBEj5PWYAxFts13Jqo0E2SRJa/uaZdvB28NIdxOzit7AVsF4g4G
G4khpJjOU+q403Cl/vC8DCEa//YW/3oA356X/DpI99h+FVd5EQVt9qwM7fI9xRRCowckIofW7jpt
nfxmJ4v6NftMtw9H+zRn0ht8vH/bmG8dac3sXEjJ6M/OK2ILvrgreVRvfpL6fO2I3x/vXw/32yNR
1ppcm2dxuGQskYylhcZOauz7tp63DknjM6a8TtoPy/8Cl0D9DK+KqfS4nbri1zPRNaMVz8fmDnU+
k9LnTchatdPHmAbUBafkEtywkHb4CcPzMDSIkKYdHTD12jYWD09aX4hNJ3B6BL1gAvuTydLG5nIY
p0x++3FdUQQT+f18v0JQcT8RC/yd8dEbnF0o+qgQ7mjeWd6bDrTqRhF/GeuL21jaANsCEzajI/Pg
HoyTJ8IeC5ej7qMzWng6G2rVT9KsB351ANE7Th/jdC5qAosRjz70SDpS56dJGmgn5yzZZOG+VWRr
eEo0nKSTy4RK7uuNuLHVmo2Nejx6+EfyWIiomGP3CI/UFhfWszG7D7pJvLkUz9mqQFxTkPQpJnKJ
PN/Sluno2QnH+9lxnE5RUXiXiN4q0OJq08SgZeOHwCYqhrbo7sATxYhEphPaH5ZMURTe4xJYbuDh
AaQxqzZ1WEy0aYMICuQZAI9aZd2P+xm5F2E6vY6tiPpkYVCbiMUW2DNQIyQrI4YdB9ZCNGi46D1z
J8rNAd7esAJ1wJ1LZbx/Y0DwLUyQNkmVc7sALYbm+00Iaiyqqs7JRO9AHojpFyv6GsbnFHMjGKJ0
S0blQemEw6p6Bl29uoxKcwCCMydjzDS7TzrGJ8yJ4XddscR2AWU7lpSfqkvjuwpTLJ/8hRqPJHOd
MIvfy4LGOF6O7R0nZAr5xJikzh5OWw9CIiGeERnt1gTz+0xAF0VgCIaJNeUlpMntFsMmwuok0849
PadroDwfrPS+Tedk2FD2oQF3kaX40BMpFME+yOOmg/bxiEeA96rfK8L4oR9DYGwXKP7B6Gr25E4A
x90K5gDsKcd+Ox1Mu8w5bftxzbpyEduPdxztXQSDYuEFDeu9uvNzp00QBWh0VY+7XY3LaTYlAE8P
tUDMfMuBZTUGW6kBQCVbvXMh9saGiGiAQK5+zjORhfwJRsTdxlrYxa1/A/248CxdYaLvo2yKBYM7
HAwiKSaEn5UM0AZc08QlB4xztdEmca+Bd2EwcjzVS/lA2ItJmXz0hkxIuxyKN/VwWaSejunDJsUB
fpBZo3TvV7tCRDikygbHYf5ohTHI/edSzPjTIk48GqIK7raMtPj3Oy1rVaL1hs6quEjpsy1SnGpX
WeKdTifWyqQVKF7yyX2rNRQcVec/3rudVDsMlL3bxfIcwfTPmyed1uIZNiV71VfMeF+aUOwf2dNg
GDSMjmGkvMDL7s8M0MZaAIjydH6VXstps6yd48p8LbcyEPBxR2LMkB+FHrMieSHQpQKoovih/FT/
1Dv9cs6quCa/FL1nhqC3/ZlzxnhBX4xhhfCh+DRjzbFRtkFms/yIRv/mte/K/P5Sz6+H+/Tk5ht9
ZS2NjZZMkuf9Kys4pjiDwb79T8a4rwmW31dvrIAKHkhyUv8WZXDVbhbB3FDYQmyhLBnCxvDO3kP3
srh7/VIPFAflnjoux9DQi8u8ngm9YRcmy45V9Ozkk+JwjPNjBD5P7Vajf5efUF9sj6/ws+ssGAZ6
1M2ExqK11VjeocZ8zoCEVP9U2wzz9U1Ho254STf7Q83A0vf2CW6qnAn+t40ufj5Vtid/MD2NrmER
l2Nrpnjgvsel7MokCldTCXJA2AnrOYnfNSRA6RHDghrxATzN5IKvzDBB5pS++FWL8Q4FRSjQEUZK
L8T115aNYbc74ouuqnMiWqzfCDIeyxH6+rfer7eP4IaiBCauBms7y0hSeONZZ08zY3omrZHfgZsA
zNYk0ofrcDC1iIeX3HoLEXQQwbPszuATGuswzpwtx/DEpECuGTROoM/KJ6qX4werN5gvvrbrIl0h
IMgn+HeaJ8PTbdM2ouMk849BFw0m17f7DIax9qqRwDtESnXDXgUVpbpCGNqKVd6himDPX2iZY+Mi
SZ3Hp/HSNZRqQ58R5jTTqyZzBiQxwvSIJEZcgaxMNQ1gB4wd6zNiHW4RChi/g8LZ2xJbZT8+jweA
f/hYPpqXFo4RUw5ncF6L+TdEOT624mBVz1g0U3lCktOsybxiq70NRgU4X/E0PHlnWo5Rsz6BJwJr
h8q4CUyvjwQ2CKr1hiKjsJMD1UEvmB/YrwNcss4rAxr+dkH4adgXH4x3lI3TtTUGUAIaMZ1sBO6S
eaDVCWoH2Gf8VSCGyTSfXu376+lFYZhVfL048oGZUMD2/U4AYISmQhMhE7BPB9VLnkWpuOvOtvwJ
AuRnHzgBqzGX7BVEBgGQgM6wky9yK6hIIULusS0Pe87+bRhnUX0GTaxClBh2GplLQKj36muMmxSU
jBwFeV11OxNEHUD4p9pT/VPDK9KgGBRJWhKOid9XnPxR65eu4G1WJkTz1mN5PJycRhax0Qrot+pn
I0TYsR4cQ+Mp8w2DHEcniXS3DCGNFsnkhgYVjTgVQQpqd3aUmN3/vHeK+J+3g6/l/m/LDkI+kvTA
Bf7mZFHTvV4p1z3d6KomQhAtjT2MuhFxQsibjaU6TV726/Nk4DwqHiT25vmNMs9sVkKruvekRTKr
wn8+pj/2GWK6w1/H9K3P0M3jrW07ePgLIn3IG7tj5soIKTTVnoLYGZ+Al7LTD2dlfFsLFowZSe5+
3e5oNxx9B08wO66vI1GrDcH9k5X0oj3/6FwRO+W3S8dsEHJ4VVZs2dBFTfXLrvI4ydajqjlMMQD1
AXJDzeJnrqB7MFOLZrDHLGd3mwzsK41+esaUP9Rsv33/t5SH7tpaad3y/crdSeeym3sD77w4el0s
IbWYnVl38IUuxKBpsbhffgaw/oCu/HYE37SRmUS036P5ulHpWshNBq3D/j8kx5bCeCYmcaWeScrb
D0WM/IfX67cv/vaElH1T5KU4dbEsJWiQFK9cVZEIoVRfeurlU5ST5fOjOPNP7/VvX/ytTi66fcdc
I7643jXYAAoR0lhhWlGjPLiFRAAKyZLkoS5xhnNVpj8XAiZRoTafsJ0WewQ1EdQMciB9mbcxleGE
2XZoHf4zk/p/tLiZ/EvRxv+DvFmomycH5M0f5a/K5v/8g/+lbcYAiI+NaEZZFLmgnH9pm9V/ycQP
KCx1jAf43flk/otxeRaRtmhwcfUpHMlf2mZ+i8GLpPka1Ggyf/K/5XwSb+a3lcMiBIEAXcK7cSJ9
e2+ILy3yTmpRD3jFVOANTBcLzLG1yELpqfphif+Tgvm3b/v2shjKLa/vd74tgXR1sCOhXDE8Otjx
HYbu6P/0dmp/PD3WQyEst2SgiN8XRmVQ5+Q9X8DW2fk6mdpB1LP7oBxBR1A/z5AWgpuhagtK94g6
4WL3vhrimAgaHCvkQyEVKUYwRfzOaQsJNhXtl+TCkEM6MN7S58hJVhR4QxsR8v6TVtf4w8rGk8NU
UJUsFlX7fody7d6V+8tV3CHLtmyRb9t6FfrWO9v3Dej2OI2LGdO+gsSFvFuR825P5B2jxV2YlKmN
5zg0BSG5+EgxC6Vui0wo48KrOLsD6kl6UME0iLMdQukCIe2quWhAUCCBwzeRLvoi6nN/8By/U39F
JweM/Kd4JobW/KEhJKZIYtqcih/gb0OOpH54Pz7uneoy2whHGyoXisJyH+l3XEKeIntkZAmbGQLQ
jgDRwwkx60GKpDsSHRukNT5Bigo5H6Y0AeeAGhFsAUsfHRmR05C5P+rW1UF/QbdQouVT1oU8aQce
WRAokMW43WEfNlZoJeN7EabvtyPz6mzlBQ65h9dFJWOrM/4PvVuOow6oEfrvEwhLe+cAsOwTIOo1
bYi4LDFxkKY7Ap+GH20PKpHWtkh+eOkfoxs0MKln9FLS6K5GRIjcUdQyAam070jqr7bkaL5qQnHp
rZ/Ikz5fGX08fIE3BE2C4ZMw6kBd32cqcglw5ilFiKtNcZiNBq1oOuo5ahL6j8eTwTDh0PLyTR7V
s8e4m+8jQe8oXj7dR/3mzI95tTeY8vPF5vqhz1GWIcDsHZXOhJhrxmX6Mh9OhAkQBzkAbndeyFen
XgOa9MH+WXa73TViwBFAy7WeJuUnRPUS0pcxpIhIPxvY2+vnGabDdAtSSAn5Kl0NkvQT8a+O2vfp
QhMTc+H2eWTuvSY5cN/zGyJPp4MLIuztjNnYxcZlXr0E4xYjtBvGTUR6Pm30oK5HVu/nRahfx109
kmg/C6GlBchp9q+QCCCN3XsCBgIvPUGcqpDLzOUdRBYOtXpLEjxOPxyGBr13jZDHT1AfutgRh4ec
Fww1LuJ08trQC/bLgkxKt2Z44MPB6Xj3isv40oZJGVygFqQ58pvBjFX07J5RFGCfKkRLlfJcVY5k
OaXqXmHt+7nZT5JiijMhv3Cjw1M7aY0YgaUhM/yCp4xsgDeuOuOYq3pKHEXy8HjPD9qInHZcnNVC
cejcoMpuaMftZNyFCq5Ip/ssIIBdY1JumVCEG0/8AP0L/DoyPwtB76pBh2BNaG0v4c2pRggMiVJA
P1rat9V5UU2uk/sHREtu70c968TevW7S1VFIiFDwuoMpWjVUk2E/Ib0eUx/dsij1JtIm81HThhlA
xvkWKB0QjlCvD50HUuzS3z/zliRhd30f8tDoxHRp18PlDN7WgNlclBeyPH0tj+6YKhvvoaw7aXLx
KPszB+udVtFRYsHIjo48nClJeHaV9L0ZMgwxm+4NTz2D8LZx/XBv5+DG//TSBxyxq9JlWc+ohrXb
+PjBFBJz3j0QzNGTP8Kb3cR1LGabrZEXSfOssZVVuiVIuEKwMi63MMm71r14eHELh3Y/AvF7u75Z
myu6fpYxGxXn/Z0PoGFm4C4o02UfN1WEie04RdtaX/0MnZsjB4OJFkFIoZFeoqZCRdAD8tJKMVuR
4BjwLP/QTfAk6KEZRoo/CNAQeekSuwjLQUO2Y0j72Wyr1MumJJfVyAwKzLfBMQ32yauCa/E+zFea
cg8AH7XBZXtsVXThLCcp+T+PPGjQjCO5tqaFGRCSn9frxJrp5oHH5eGlEo31vLxuihGxNCuhUang
BZroui4PZajML14mj27H3R115PDs3S9PnRoP3Brn/+QcFk/lG5KkTAwf26DUQCG2KqxwOL6usgWI
wFKZJjPQxf61N/glu42kJyH/z9anQLxp+bSPr22IHZOHDgXP4DypLrEB/QvaWVDHohxqdnWk0ZUT
/ixB62tBLUUaCSTIrj7aYj0YXaNhXIxVhEemtSguTzecrf345F0OQ3yXPLlHFKzL3seiee1GypxR
ONY5eDzesL7EgGtBjW+1v4OR975WjhBwomDD7cXM1Iutu3dsErhxS78yx5grCY2xydcJ9+Hp8SJ2
13I/5+Vw7rOH+XIUQx3Qo+m+vFjCQ3kFno11NU55QUw3WyUfp1m+Ab3kv1pmX4hpAhBl7C/Cp1oS
NclwZHS7vElo3uPCu8zvH1hPXcaPeogTfc1L1ubOnDGMjASgbMQMZdYfFGZZcHHzQ8Yso7vbIpnh
4bo/acTT32ZnwpTQ6yAuQcG9SYN72EzuuCnBbNBKd+OLyToAdLy37P4qJO1k69zIxiPDOjCARQ4l
zAbaUdQvRm+fFudyIUgOXg9oVWSC9LpPaIjTuB8LrVs2kT2GPwlleP5pymgwu21xDiQENThFaE1N
L7s5+Uz4MCVCvpARAZyRM4YwT8N6i2b93vtmOWGqsJZv8xXqH/c06hQ2WYELDFZ7ZTHsSTREeciE
WnAgslwyXkmdZxUofxBoiLlkoKjB+y2bNvfozMxSclhtw4jv9O8pKkN/OHRkpPe9d8YjjtUe+Z/h
mQ+bkHQylcmgyUymX4RSzATJ6XCxx/lNXJi8rqYoyIeT47TrAnaRPfcAu/vdkTT7fHLVPkAgp+Eb
agKCeE7HyJRRXfvJgJkO3t70q+HMbJ5We+cKsoYoDsD6GdWBn4K2InQbEB0e1ht1DtYAx5EcmECe
MRR91JBDVuH8vgZNE+rNcliEeRlKGYyQNSJN9MC0YK6j5khPqieJmH6HOltd6yxXzwb7xIO5HOH1
zhRsPyWazEfqIm9PCKMVmxb5wzggucfCgMHYRrQpju8UXKDasIq8kHPaMB3GlbjIGN5QjydMiyNH
CxBt7wmpHNiqR62GFwK5KOvQm+KgJIjQ4TMRmHqoNgJ60PTd1H0sXx2yq6OvEO3HXmFONIBF8hkR
OSzMrTzcXpWINIHBENkQCwqydwgJhESBwS5S+rI/sHPq2nQwqZPAjPr9VGT6tMRMLc45k0umyWVI
CTPpBztFX5zUJyN9k6oI+nV8uQXVHEbAbjXEsAB+vAeoFtl16wZ8uXHzs5cnYzC8btsF/avg+rpt
s02H60bGDw9lNxLbXhG8DWHaNcwAKOfLLZy3j6qdItPNFgYq5uAcN6QIvplEQqFhm1HIretISChM
sm5b4mNdC4ZwhnvCM54I0RKADTsbyQ3gp5l9im4fZaATV8sabg+VJbJCLnv5GNpW/iH5AyNm+Bsb
K6fxWMrM8B4wtu/mKH6ub1Foevqyb932DZn7Hu3sYJZCdSRspLxuGekDXo6fXiLpy71MuIPPvzTD
83+3kL/KxP7kmqXjIppDxp6rAEz93nrVV0UfFgMFUTWsmbAClWsgW3KN2HPcPnjE9TMi7UKo5lXq
rjJIEL7e7ZRCkiTi1/4JQNdsfyA3/jYpAXbRQnQE50Q/bjFW4vejspibbhqZ/tVNDT20v+hOUYql
QJ3WpxVcppfAGP1wJf7gf/ztO7+hY0lnmTcacNVl6M4ZjfODddcv7yusZtLV7ZrZmccJy5T5+ai3
rL3iLjWOtd8OzeDGK9dgkOcNy9n5fs5B/ON9YuqGztyNoWxaw2/3iUNLBnVhUJry5k47/1T40ieY
q3OdQPH4BAoa1JCPy7hYYx2p/P306N4CoW9EU/Njt6v+AUpkpD0DVbhJNLvyNz1LeyQKdICswMVO
AisvEj3S1X5MAqLkIQQg8AS99cVP57RXb+bWvDlwLGORmwngFvZLOZa+ODRKLwlK7xPyf7AioDEu
XiqsRBFxIVbBpCOvK/weAr0dcdqg2wwzJcONaHonId0wWV5vL2kfZ2MkiypV26vRxdrNr8CZkZvq
x8WgcwrEsoXxXFTuFY+B+vLA65R5ZeVX5+CYUcf31JlJqJSju5RTDrp655/BIz8A3jDWYMVh35QI
vIPwQJxqMvRTtU/ja4Q0xFjVI5Y9ISft/BpFftDMm8y/9t4N+F2PUJCUhD3t55annsDEm5k8iE/4
LACkqed11hW+HOakr4lThQxTAlGNX4m1DBOMlws9Gnp3HV187piHfcQedvew8NGnbM4TFmtkprgS
Gxu9AAPfhUSyg65ERVDEAynKJ8foToiDbBvhtXQflDlaUAppNXIaErxslK5i01zd1wXJCfS7thxY
DvQVjgcGcLgJQQs86P1IO/saXhCntSaGk/Tx3UcKi5QXzcuQumzoHjVHpR95NE41TpjGymSCZY6T
wMnHA08z/Iw8FCCdNJaqS9BOyGl5yusF21iqT6qcOMdhj+Rlm15DCyaStPRQOMQtmby1mbGElCMB
gp+g6UL1QKA3yWdDdBzpE//ARaSxLjOqdP0I8jGcOX3QWpo94hNFm+iUlTVuQMtt/aYdKzXM4c0p
pZGm+dcCySZCf1d+x6skv+FoZr4qgSlYL0N9UcWUEEkRGPPMw3UVMhFxzs7qqqMTBkEm2kIwZURj
opP278Nwf47UYSQf+jEtNDDNzYPPCcWYaQmFV4pf2CGd9DahDMQWQSmelMT22T0eOMwLGZsbftaM
NM0RQUFiXNSkK8fpRooxOaW8FxITv7Tl8eTXrwLfakcZwx556kLDU4wxafOXgh7DVVT7seSKEJty
QSPtYWK50qWE5So/+5f3JCSmJxtZjByZ8NyOBq+q5WtkTDs6lJEanzlEnH7smv38Eg+WaHf3Pn2r
RbopZgjnGOx9NlI2Ua9d1RE2yKDW4I/TWe1rPBhvWW3vt6AzuoM7bExnLyMNosPaHcMzop3iQ2NA
RRKm1/kRbI4qfgjSJRHbQ7qK7aHlubs0yjtrczS8q+yic7mkfvJxf7c83iQ6tbuvFfEpeypucblf
ZacdLpTzix5o/mVVwcubXZw10SMR0msnaXw6Htz6wnF+GUyEH2+YLK6lb3bw2CkkMrI09UyLT+6I
docUPKbOrbZllODYzr8WBD2uZtnHKerDNhmXeF5e8S0gZXpQP74mq3pTO8aCxsY7Tdjt8QoDBrnp
qHG+JDxBOZZ9rkqzO1auLnnHKqrwWh+ntRwXe/52WoSSBfwTJfYID3YyEI6YDqdB5Z8wFSmcRkqp
p08krqm21i1Xfi6k12PuSFeaQnAyt8OEd4r1sH0/rknYaXkHRq1fQPoaETN2FsiWgnssQfNAeF6c
Ph6s7/EQzyBWD9hRgscdHkFMDGPxbD08NP4rwLQMov4ddioQhTkCo/zVor3YqHS/Yv/rYx7dS0Ct
NPQFKaxm9mfH+0RvOhI/qH3eJmSzINehwLj48lv5Rl9ePe2XzFtwqeWSVwaxtGIGpRIcX6+1l17x
VY7yfBYNklFyDi0l0LbtSnrKPiovXV9ftU+dkvvs1KXbLO4hNjmqTrJjMIYwKtXTIaMJhtrDlq/q
MaV5PZaCa1yF94Uxu4O4HGd19nbqR2QKKHE9ucME46mRnPz9MiUmp6aKC7OICQ2UnMM9Fdre02z5
7facOPtXQYx9FR7/s2kXUGG2/H+gXQ7/5l2ay7H8X//bbw7l28f/+Y1/+fcn/MK/EMNIHMzQVGFU
hlAOv/AvGspYAti+6h5RivyVLWP+S2Y0ic4kDxJmTJWK7Rf6hTEYpEYTUylpfPJ/i34RxdXf6Bfg
fU0m9gae4hs5bzT5MUlKGlIx8RuEsoZ8SEESkNBSj4L2knMo/1CP/ok5FMk4//dLvwnvB7e+eVwL
vhT3SCTPdNxWoJa7btSNcTL5CWoSfUYjPD+9WkuhY9yHD4rAq9+cnV4gRrzmrjYHi1yCSfLP6vWX
O/qH3kH76bJYv1fpj7S56VXHERq3KU4vsxayv09jVhDnJAxPmX+JibKCwwgZGUxThl8kwEBAHW1Q
Jtznx+D2ZHlsKfJSmD6gvunRyBSLzBC3L4E5RqRuQJAoZ6m36WqF8chvaNtH/eKfT8b4A0PM5cbL
YDAKQPtbGuiwvZn7upRU6uVyxDQ0PAckxG0Kb3AZWWTlsWhN++mebDZMgZQtrUvkNrGh/vlgzDTk
TzvrjaK8eTae2sUttBwzcR8NBlosLY0vo/FDfsJoFrzoRpCGuK2n7Zgxu5J/HZm7waJ4N3eEziII
QrofnMLbRKGIZl50GmUeccZfFrvmQzHsAaOApke/j63xP18DYjv/+KD/10X4Vtb3utxmg5IeqCdq
gzFVgWaRIndbty/pqg8uOJ7IXtmB/A/ObgmSZD4oI7wbg2EoF8AyoOQIAF0JlKH2SW6gVda52+Y7
lSUdJA7sj2T0QJirvBkRJFYlBnoPGQrn3Ad2HQ/FLjEjIa4JmTaL0ah1bk+np+Z171Pl2ATtH2CX
poOFQoszNw6PDchTHQ1BTGq7mHdbQ4no69npr8TPfapYHD9wfU6lmPGW3aZ3jc+zr2Aodvja/JlB
qe5p85M2VhH06PfVgtVNFjNlGcz4fQD8qT5Xj/7ORUxT93Q8SAR+dIQu2kKu01DelFOCGuV6Trw2
tzjMFoOIiEjhfXTu7NH/fE+/GsO/HQ2DA2CNJcwjX7f8F9GJ1A26+l5popVut7QTNBd5VEz6iQas
uSIRUHu6kZDAQPh3Bn5Lc/3iGJ1Lwl+Ur1O4R4ekZoXwIwDbte5fgmbSo+BmGAr16RVTHbiJPkX0
NTz77ZPBq7n+5xOg3f8jt/rLKXzno+WbllhYtpBBXZHjN69JNZcQFGuxkoVqOUvp061Zb5wCAEbH
yKB8RNJz3W+p6a0B+luTqBaNJM7u9Uh9SJNFIMQ1EE3nDBJKZdAqCRZhzegjgjHt01r2JacZ7YMZ
8UPhA0JwAtAWEJcgg5IskSvfxtUUFjDd88MNao3xZWzMSGZhxABz3HwGSqnHqemdq6jd4yF0RJ2Y
OYVh7z84vLphtjsZSPWu+Kw+bzvKwx3klR7cII31F+ICd/sJBBeTPC67/aZjrNScEeTGmg+o4nPc
M28B6+w1vpJ/NU/u4/RjeBsPeAesZ6VikDBzIEUGElK2c1A93GEbK2cSrECwsukZQkZO38+enITS
cDagMmdFGULeILwh2IohLP5jPymzzV7laPA8RQW0zxH6p290O81aR21uBwt6CAz1en2/b0kwrQ7y
mx5Zs+7tiq9X/HqG/sbfGW8rT322RsxidAYjE4bMXGjPx08du5rgq8kOmAynQhGlw5a3kQCkH/Ms
ooR+wpEAXS4wfsNN6pD8fpHzewVtdjSsR87JIxkKnzRDisoUFSLHYex6bIwnTxgwN+fXVjg3tQ+i
kZaqd8G8/olXlV5AmIpPL6dJs9GpyAtk1PTvGDHwQ1LVF7Em23yYhsRxRv9yGtUY33jK5nfyVEgH
ce9w+Igb4WVNkWXAeMsSLdfxpXkGXR0VN/h6XJBhfwPWEClw9SpZtBMooHRFWM7GqNkF+dcC7byN
pOHla7NsYwi+PFBjxhLeCC95hHI8qEa4LsfVQnu9b04zvpGVpFtdJymJWzp0X72GYyTR1NrdI2rY
ByE4ESE+X2JLYBBE+TKpsvlSiCXq5/Rd8vRDQ8jDEX/J8ro8T8megKqsbo4Ro0Gi93siNuVFJr2N
+IOXJmxYOkNjcyf3iQAt7zFthcnYVcTGDm1Cq0t4jr66bJnm+ynJbgEPzXkNBB0sTGGq2Bd0x8CO
+0rk+wEe/BgWin/B90PzgXd6AzE6ZPoqHDg8DkeSbyBaiHqYtAFXxFrCLVvU73m8B05mNCp86o2A
uP0pfFjhlfUVgqF1zXreYeE9ijtEFBMRJbthZMDzf2on39qTSHVKPZVZFxgLsAogEXx7vGvHqTS1
3gejOihf5M2etWPdjjoMHt3LnenZIh4uHTHchlNhQITq8gTkS5mwD1bv81Q6EhIVp6dx19n7z8u4
WbNK7ZTPpFtKUX3x6kEEcmdLNbFCMEsEjcI4fvZm0AC9R5QB5ldWKNUOWfP0ybMkJ8uFrp4wlcof
XOeyIEyXQ2PcWlupA9xH/zXEBhAxq21wZBKHNrteQV/cSq5tkKUL4Zn9pJkRTwEHrj7Gp4F7LN5q
tmXr5aJ6JrLaMVTFCcUELwqmGrcggiRbsZjS1k4ELCdC2faTfsssg9XNLTHiiL1YOgjLbzeqXk7c
k8Q+zYg8Ul1OPKd9N2JlqxK/JPh8HFuCd+cKYwEo3+8MxljzXETZjLdEfeXRSDbyK5EaGHIEDydH
dUMduB9VH2q4J4sXcTRL2AL/BVXgaeBIpykkf1HYRShNzId3P+RLBlU+xtepppGFBU5lN5fdrXHv
lFqXCEPKg+SfqUXMAPFoPlkXxnvi9qPbRg9v06EPdjgiLTFg8QAhZUg3EL42OuIif2ZdTVr0R/L7
DQh+e9uhJDlvCe0YAnS8tYSdblk8H0455nPJ+kfEc/fEazPSwnrF46qQw0IQYw+JgXNlBXgUKp5g
GDEdGcsHWE0XkmILm7hfC731cC4seLKjEl+IDpMv6lF7MAaPST9Z0DNhCQ97BGLwQlbNwdxeULWz
TJDYUbvXF4WQWfFyi129nx69GipWcgdPp7cOG1S9k4/uQIw4c+8v3agZJUpwFoFNo8d4+CWCEL5H
6JHw9HzcItgnfFke47ZHdlLP8CgKIaLQ6EBD0FkMFqJEb30O12O7ACRaDlf3HeFBiNH278roFslq
yM1MKgcjnAI3zJbSzo6c+TCwbuM9zw0y9rSMpbebSbAKsTzmxILdg5aP01kTdiESSaHVlfFTtWvq
/ZmMadDjzd3eXdCZnBGqxBDpDFP1rNa+f6A4cR9rNQThi5NJO8lxORwDQsExY5U4DZDxz4gHwyh7
JEOBcB8gsc9qnI/vfF2yKcYWXp3UFyKydlyuuAVDFw4suM+TD2XESfaIKXC9rMupXNhvDMR4xs7i
poQFgVAKF7TsFbOSvd4+E1rbh/izLpctWNYhnZLwsDNXQx83GHGJEMN7DAXEIo6QFwiaFjdZTPof
CyjVidspwYloKL5iPYzPAEYJidebG3kSL1Ye5D2hHiW4GW7JZKzeA4kP3FSkxUnusQ3SlyvcknOa
iG40J5RtjOmEHfK5nZ15JQVqRerC4Bkmdj6Mr8aI7iuCoVwBE6KTA2qPyJOyElekWo8Yz4hMJRC8
C/oMFm8wWuMalW473W957CDVyNbZ7Eemy+1DQCUv9WeZBW+OfPXB9TECY3td53NOdM9zh9aeudrO
HYzMYoZKdCZs66WMO8NOZ1gxloSrZSgHVqxbWFI6qgIK5uM7udpuhmGr2vCJy2xrOIZXIIKTcf5Q
SaO6mD7OuCO++qtTbFYbbBcMLjl6j9c8ugb1PGfZQSUEninQR3YaHgrxNLdfxP5wpE3F57cEodye
oG44zCykE3m+AfnbgN/TB9ihb+AMRB0zKV7al8TTlgmfje6GEKGa15bkgoAY773PHlY3PGXc7OKM
2dnCqLBibgzyEGksn4LzEamLkzwLRO5OpmAZdJuTZ5GOQ0X3eCY2GT/H/BEd57QunvVcLgR58daj
uqSEiU/Ly1Zl3XjjEB8zkRGXIfsf4FKyK4b4xAPmT6K5mudHN5//B3dntuQqkq3pV+kXoA0BYmhr
OxdMYhASQnPcyEKKCEAjCCQkPX1/HpV2emfk7tz3bZWVQ1VGCIHjvta//kGHIYAsZKLt+tENJLLk
iHCMjyLUImuYT5/xeXJ/Q2imvpf3SHnGD8rivgcFpsBauWFoy27I6K9/nN7286O0LBUXl5waX1bN
7yhi5dpt1Mw4jXIpvFruSUvba4ympkTQK5p92G7TNrjirTPt+/VATx+Bwb1mHb/lc/FUMbgEIqB6
egWdMazw7vq2hrpM8M5sPfnrhqvgffmwXCLJb7vju8EgBcb8F6PwPXY9I2WqTvS1sFLD9hIHowqU
8WwbiwO0DDzrxg9sOkVGFPnIvqll+ZN3MOCUlSXEdbSYh7AaiZWxH33LZagrApBUa6gzbQ3wpqYE
xYiHIjWX7T4EjbjK4P+4PKr4tGzGTfpwQEkBTk/p0bvNeEABptlpHj59/m6o8B8kpbzi8gwwVw9e
c+O9996LNPJHUQkyvNhMmducvxTm9GSFQsuC6LX/2i8xF8BBZr9ohMmAQpftPjHgeL9R415ggyq5
134xipXBs7+k2zyfHZHDtaegm73ey1XzUVl4Gnk3XN2tgd5zERhewgb3XHZvDlRhWkHJgEbRcsqw
3d4dHJGZ1OzYca1R5RnCXUuKhsM9ciR29rFIcWcBEyXGW1iKrasCr0Gz+Byio2Jc9w2uM6UTllNx
RylVB6g+RzD8QEuP82p+mQpJ0/nzPipTZk1jWhUpYlf6hqjICLFGD7E14C4I+nHwb0z0YOudpkeH
jYXeh0+PH1T8zdvRQTCJrjUP759t3y3HJiuugzCDOHLPqGsikGzp4zKFEzEoV/VH71PB9G97xtfc
LoGqE+vlqb3x5khvxTjxDqavuIAwhXeHHcJ3gQB2LvDBdNU7PgbXsI1wr7oK7HvLkOYr/4C+CV7e
gkpjzZrvmoNz5nzD10Ve0t4waJHIqIsOegbq7qnOJpaHuMjsjfh0GPL8Kru/uFcjrB83xdnOVeeM
4L2BataNZaZyJ1wkRvnwghXKU/PExFmfqofIemOzw0lLHks8A3L/qBEhY95jjh3l4AM2HU+eFt4d
U6jLelEdnidtAzuB2Udcuq+ES2FMxVANSB8iAYh2z9cs99FPpVl/lr/A4/FB3XyaA8o92pbRK6bR
Rozh3S6OaH4gSaKvkZ1eTtkkBQLkZ985f9ssnz/NbWf5Veftk5ujDaCeKldfvnDaD0UV7D/inm8w
WyuPgeB58f6JqS6lOoUYHrPOsV0JTrDsnHUGbw0ZclScjD8YtnVTMRI9GbCoy8AiITm+Mx/t4Msw
B4JqwQtq0qY+Y9HTqYOyCdGP1t+zlP6goaiDyiExoWe5tZguVhnrAzKT0O3mKfo15nSdW8/YUid3
byQe9JMaUQ40hTaT1PN0Xiw6l8dK4f89ULr7X5s9o4M7/KzcKVdizZ5SFjubxXVUmPzuy/gqIpQz
OFtG68tWKMmhbAbSCxOomMcCDtU6F1pbzmTLY2B/QokEG+pIHgVedTrUFSgHtsDP8F6cb9wqNj9U
zkoav1PCzjHt5viuitKnScqAsyiiINyo0+sSH0/eV6EFm56x/11L1EEMZ+JTeiYa6pC2wgrz25aN
r9Pz9Bim7NGjtcYGIGDc5V1Z3HyFoE0OgM7gfftBEwBryPgFtXgwxFJ8+sI+qhyflnTO3UR076SS
Y7Nau+TJwXBZwA8MCHOeHAev1CInY32LGF5hLHYCIqKhZ55FUrNovPfRPhESQmktB8WBiqjAkbgt
gpNPLSPU68jt/qRv+B15ASGFiExVVEYH4v//BRJ77c95XuawS/YAvUJLwcnkqZGK6rD+gzStJ1gj
P+G3Xz/rB6ukKw8nyyr5rNZ9EY+EHzyRH3poYAgnDE/+HStTfvtpPaKY9D7UmX8E0ndSoT4Oe0Ds
BlALDgvqgzyDPsfwFz4i4mXaDAZ3HUdXHcJHS//4fX+HIBMi9N9X8ANB3h/2SlXpL3EFspCOfJ/z
DBR9CxEl5m9/SC7u/U6M8Ovn/RjNWOSvn18F3/jun0a3wQk7JiNqQY3+ZJfxx0/6MY8pFKssVI1v
dh4+aZJfwTmGTOE9Y9P796eoIg76zaJhZbI8CVrDh+jvCxTGStM+ZL5UBXWUofspT4yCCcMl4F30
6NvvjE7TW+MrnhHrV79fZN0+ZAgBVtXSbibNokZEulPXHaHogHscfRhoblJE+xfBCLrIgxwHWy0z
DEJ8sZmtSbT22x2G5FtF5M60a5zSDJcUlFXrlqgZiII0vcptvj6k9QttcL2VhhSM7MxGjDn8SPGg
n7vY5FaIdcoYezZQzN11CGQGZOXeosOi8+ieb4M21r96Y+iEtwhg805D8NEO8cQbdJlwFqg6x3wz
nx4YRc8XZkIoq/egQigWhRB8g3QT8jdJLpvdNQYG8zsIab4SmZG0hWbit9s+F0T0AKfh6U1PN/4J
kNJ+geoxZugtw4twXrBGPL3sqX9vsZD6ffCKzUQZvTDnwZmCRgvWuAPsg5fvIXoERE1tBpfRFRVS
f3ZaHGfy+xNAE9yH4XIxE+FOjacheufsm3ZxL8Q2XYXkk5OWI35UWUjLwrfY1at3U3Gem0AI1Dd+
Pc8nIn3o4Yx4CoM7vbltzBHz0jBt4A6rUUs9Zj6jwr/vo273momy+slsH8GqQfFKExCWMxB84oRg
Psjfp78DST5+fDVNcGKhFDiAuDoVaO49002YQxiiz0cs9QHSAt3Bs/BusE+l/RJRR8K94jJtD2Ie
gafoRPev8/2csXfcYVC5wczAOTzj6hhwjICWsYL5izDypZ0Hfb8LGiMnXT+GvCGd4qK/uu6DY4cp
yf4YYJ2Bocbd7kTpB6f2IcbsFOnHi9d/eWYv7WaXNTku8J+ZLlEuV0zcHFjNe4byT/8/tl/7ZJ/1
uStIatxqxGEVGE6ZvAagY98FJflI0Sb701hH/d3ORu6cYRlkkOmw8P7+Uu6b8pLr3TcnseczJvSv
swL+KAbpOGCMLIZdl89DwjYbyWGN6BwBCzLeZ4C9hfeYF8GdOQ/HrBT+yepP/92u/+uV/Txj8rxo
XjXcQOw6vW6UB51nMEjg9cnKGEAzEpcImJwxWqVbVblbWLoz2KEnoAPDtY5BbY+eQGP+uMvn5vDB
qKrza/c2FEkYlIyCXA2sv7oA67MtTLTsusL/071ND363/ZMg0PytnE4jL5GkN8vS0QX+/WY3e2Nv
1XtLdV1p1dIBDa7n8fXhHxucBMAeDJg77dmvz8uz8cJZKNqreJIJTXNHYEjfIoriEJC1YCZXLFcQ
oNCyGmICA9+bWN7cbnd5O2yeb3n33ifVfg4mCUH3prNVUfO60DuxhQ78lgZMeHOnj5auts5UdqT+
Lh9ryXVSMu9CAWQXkIfoAn0jvQHEm85pIcIQ4DI29ttr1V+pwz6WVtENTCbcWMtePWlEtpkKZHp6
v7olz0skir+QVdIlgGQTVQJDG2ZQdmWLlVLT0ZLe7hbBPGR+zkZf4TB9dSVEIjAhj8JmurgKUdJ+
2Autu3fZ5pVL3hLY9W0/riAOnfALaCBAykfaI4x0gmdWB09gnT0usLzVGDi5pij+EHw023ZdYx0P
YU1JAmmPQuC23ROccx1A9cVbIfeh4jhWcNleyTpABJdaw3q7f6uDYyLgL2hTaN/ok/GXvzMR0yY3
j3ZAduD2VCLCbNQFcN1vS7xZqdr3xHlcxhoe8J68SRSsN6AyDh+Q1wfk1DIX+t6R8ITI9P4A2VWV
GOlhibUUI15Yegq+HDj7UIMrEfIxDo6uczuyxbC98DCcZUv79gXGshMzYEfZbuDiUYBuxWU3OAi1
ISShkLlf49XBPpFpFkdP3Ewx7Q2LOeacl0CdwuwmfUNaH5bcu5gnDf7kXALlkBDBYXeg4i9/kxhD
tjR+8OFjeuW1yWMgsrO6eOOJFmdDeBULGeogZLCOJ34Jeiud+kEJjoPHGAssmZdLH2hfFfVwvriv
rigAByZvmsrSUiIg2VD+XgU9X8x8gK89DJOi59fLhdyJpb/+ZPYG/ZVC6BiK3ltg0xaujXgT8vb6
ANVOk9RYpDC+Ytq1hfmOQwzDtfGGQRx2sGxOULIoGW8DHMPNiYWGMK2NmIxZN48sev6XyYbxBCKO
WhMayvk6vW+LscBrO3ckut0iM83Bqe+BuaJXMafHp1dtEOHOSyY2OJqZY623fHC2KMdMxi2rH9WG
VxiTnhpe4SrOMaEBgGNoQr9Tu6Y6gjuLKLDnXz6/babDW6k45mH74tgXdEIF/DD3SGnAn5t/BLAl
60JbqmpwumQVvsvmsNGdB718EUhaiF33qx8eMDInlWKh6AgWhGEVgYAP9/ZFDXVnG918PklCh3bo
KoeIKeDHZVu5sGhuKEdsdWftjNUxpZqH4bwrJ9282Kz7kHjxGX/Yd5xxcUOHPon00i3X93fcRsL7
l7IDgNaHiA/4lp81zmSah5FOj96DDHAM6gmHq0nMg1y/4PTXxrr7ijZjdSQwScEorWKBi4P+x4iA
PfBshC7CCwcJ51pP0WEiVQsFoY/eGfcTpnKvCKlI9a7tnivDg3g9AIieXj5yjbcFQFKHwarbAJv+
8b1MhSJok1nR7ep2QyAjIzpzpTwmnnnWi7rwLDy10MgtlRBL9jxVE2XVw31taEwuKyPRxpfw/PVc
7fsxLjoUPyQZpjfGJEjvDGGsTmwEEZdCdEMvSFFqoN5Ym+UCd3lG0pv1sxcX12mvHhTFmqHP6TFg
CniYqyPYndBpUrSlB8iYIT7cjJIJsUkhvo5uzHXYF4ewiysPESBUU6fdVoGR9LP2q/Hr8BC2MeE8
lI6IxOj1DciL4GH+YS5YSKISQfnLdxUyyW9zIARcX50v9DWdr0zltSpEjoJFW7yfoDlBz1EjE6qh
r2bFYvcKxJCkpQGmeoLNhH9kavRB3EgnjKEroA0SAAHuzagEhlImLgJ4IjRhrhTYznB4HJNyu9k4
/dktgEsRHQcq9HBqNOzBF5dUuc60wpO69+u7juYxxYoo/6gfsGUG7JVq1NNjirfyMKz72fnripsF
40QggF4qKZFFuMNxWY2e4eMBCZSmHd8wykfmd/MbcjOCsoRN+jPT3wpGYTdSNaC98oBw5bkS/9G3
IXjgzdMAhiOBWb9gnKF6wGxZirFolpiQodSJcStsDFtlTwkwGH4BYylza81XY6e88HQroN25Ikw/
r4cBSJFkeh0ojF+LRchpiw6X/eP8dT8jy0T852D1mN6Cxyenay89bWUZP24JX/J/b7UEQ+1nd65h
k4Vs31BRM/xotAzl2r9eMIbAI/kaMkIDP5IG18HtTyjA77rUXz/nB4PFfD7VV6+knBEnPWFnYE7W
QPhWq39gDZq/48r8+kmCs/cLtnEv7l11M/hGoh8+BWW0MjHU77vmW97AA7BW6uoaXofHjxuFg2ut
KkYstwXho9eQ0icw4iqUBCMBolDln9AP5J9yyvgLXe3o+GX5vdhkKst06e34JXzcRJ2LxTWuewMI
4ZGGCQMeXSEWseOrDd2NWGYIblcoxg+PqJWgnsoYOSFUE8SVBuyuXdxCYPn/3PH/r0m1YDaYueEm
olsAKNgrmFS9/2+K7ehy/bocD/8jbI7v549fubW//UX/YdpisfE/cToRfnE9XSGykZX4H6Lt9/9D
8BtqHkVTMPtj5fzFs5UUkx/SINoClymKpVl0GH8xbSXFwh9F7+uW6ItIPKQv+q//vXv8L4I//uKQ
Nj/++W96tL93WX9dOXI0vr6ukxn9o5d5Ph5KXm3O5fJOrK1ITUMUHAsvBHGcsgV369oVYwJqqyQX
bodUORwpv9zIv67q16vo/R0h/Mf9s368RW1lVNZGOpXLw+jc2rDlGJH6IGd4tlPm7v8A+Pww6v3n
x/0AzfLiVm+sEx9H/POgQrIMZe2DZOB3aZRHiC08WOo5dSmxBgxO/H//sj9Aw39++o9ea68cSumh
FOVyH66QryoYCVq7HMouQuoBlDGS3bxiga3ouP/VOsry6+z84QrE9vd/t+F/XsEPaK2STre7deGh
k0s1JHgExTqSCJogLEJdaXT63Lj7rRzesKyDcBfc8IPeOPf1v19FT3zPf7uKH3Rm3SoOknblKbRD
Su0PSpyoja/Yibw1RELItDf5thyLsI4/fPBv1/x/v/a6/MNtUity6Wnq+3JZLoq1/LlJWW7SZz7s
mFND3oOoBR7/l9vT3968X9e4YMf/4+taWBth592HQK/8eOzHZ6U/TKkrl33C+Yr1YYHj5kifyM4p
O0H3hd+1Ca1RRvU9Ogf9pDe5+YSHwto9pLAZ0OJ/GoyO/gR+Wj/szv+zGCw88AwLzr/cV3/cjUuv
zHn3uC4MZD11d7nE0q7G97zBOYta8oSTohFr0DOhfF79zVtPKFcbX0CfiARFkhIknF7cD0gODXRG
QS8OukNAXDt2AAXawg4PySZDnhwj4idgNIOmS0PFOYh5Zp4Ju0thqYF0zblHfGXAQlwBEMNCfhgU
EKVeQ4ND9Dbpubf3c9qmUNJomN7RYw4YosGJIifHReCPZNdtd/3xHucurI9hw9WYBTCUY1U3I+BQ
ujXhBtBLGebTnJWZcrRvI9XvuebXlV+5EJ8kAtFvCZZAgoSAa6egQGxSHe6JSeLdpyyaa1Rcl9Fx
hjcnunBolKAD8FbA/6+o+9RUX+ZC5k9rRw8IddJu8KJ5LW8JdEKGbKtT1nmbCX5FMfEvKMaV7Brd
Gf/sJ5BUDz52qz5wMA1wLKx1yuzkqWMpxvdn2Y/2hP5EcnD9PM6l9IqYSoQL9QGBnwv63QO5rJfs
Njqm3KjxIzTCx1hGiy1Bq2tY1bgonOygxnrFvxAsAtEH7zlyCiGuKNsSQ4F62WNopC1lzK6kyFgf
J8DhqPGkj25iTTvnvFPHWlRiJ/RezJD+ZMgzsFBkgG0h/Dm9CxAFRIZLp5XHx1UdQ+2UR2ZmuFpy
3xUoR7sFfM0meb4T1DJXUnXUkjIAnQOzCR8jqUgaAVMmrKA1xpL+KbiB2piOkVqumDUzacCvejNC
Ge1LmDYKlRna03rBehpVPsmX88v8sdRTDhKUXKV3I0CHHXZ6eL/ElNT7hLnym5ZhkjGF/7p4Jrz1
DEEFvbjjvdTREGTth0qDMjMp0HH+yl4h/i0GTlCHORPS3FPWt50S7tmwZU/GzwVECCQMcIDyiv8S
TgLygCrWOYIXjB7jw+KBOyskZ6xSgbUGZHJ4wOy3mw2CjOKATJYTLddlh4ZUGdNRo6UEiG4Abm/u
ITunENzG8Hyguc6bi3+O0SFajobI3ZFTbS0nm8kZtsC0WTxCc3h3WhAGiDbHMeh92mLKHKuTfMZY
XV/BkRi1nppg+aGMrYkJaxSQ/Dgixgxfzwtg5RpmFHY5+geCUhTAIogELvbLxW6YZMwz764IETnj
ZGvfPTKCsQAHZa8F1P4CVOp97f39xkUdHOtD+tkhJFb2tAmd72ZqvfE5PVwgIjg5iT57IWZPN2n9
ifPW2EyN7DTPI+iOveV+XA9wFyH+DUXCsAilmw3L9gV/xNMGMB37ADg8V97QjqEGcDoGO/Yhmh3Y
WMaXrw48wS9Cc8JqfTOTCn0eNIN1l+WQoBT8JUh5ZHEOjIkEUjRF1DjC0Sy9pP3FO3y5WEqOY3pc
hK5IXvtZLytnGEMTLvVlTsvUQoI0NPgT7JBJPmSYkzHUnLF3TI5ht1C3l8mByEQpk1OoDXJqzvI5
1jfQj7X0DhOmhL6ncffuHglBkMlSAS8w5p+xw5STy2c57430nRkoQavZlzHTWXyl7NPstcBULRIG
5M8Z3KNAHuL1ss8o/8f5EClBeJmfx112Sdg1t8z3Z9WsAUc9ClJk1s9U8FguSZn2J7BUMM1xHwmO
JTHRttscvGbcmzw/NFZFxeDm6e2IW9wIaHpVTx8Uf+wch+n7dcEKdTdrNXvANYFWwJ/08WEGvEEe
HOqZesrT7Wyh4CzdZtlLSXXMUOkbqZYxowaTmWLtLVCT+3qDxwSvNC0zNxKk/Elj2oNlAeEFD4is
W12ZE788tKKfmM9OBcwvKCwwFgJo4zkZFuDAn33IcYeYtLJpNWnnoKvFZz6lN0bY2bD4hYHOObEI
lkL+i8U0pIHz4rh4JBCP7tkRBfW4mMNjHUs+0dT+JqYdrqLTWE27SJtc3nG4SQ9BO8uzXA7ZHtg3
HAXjWvpkk2ZZEPmzNtGGWly9VfMz0xsp3Swv/DwfHlwTuM7JM2zAJ1rK6CLQd537ehf+wXAYHNrv
B/T43sMtsgeMK3sfa7ESw+9QHC0A/71+dsQVGWxc0vDqqzfh5xtbH7cgH1efd+jFhEBi5mYf8TNh
tM93gpaDZQ4szo58AVjfLn9/JNz2D2XUbwsaBXleX+kr9FE/6rdS6fZmd2rK5eYTrzlSW7oDrGBb
fdnNDi1/LlTjwrjr3z9W/V2vQKny18ci+KHO+qXjlg8NLTfToSUT98EpUzecrgyIF/uTc8SDhpBP
u3zDhwvcZ1iisV5BF6PdjvaTu8ilmklfSnCYlr6e/fuFGfrvymqrb5L8gRiJnk7csF+urNKPJ7nW
KGhX4diwS3s1TbYLvxzVMLYDRfAemA5tw2Rr2DEkertHzYNq0JumZGraKSjwyRlD/IYefLLjcwgB
+cKEfWb3YOhmcCiDoeSMoQjy+8KlbdCl3e3xycZTYHqyxxvSgGUnpkuj5sHtkDBcu7GTONG8+DJ4
mxzs8cuGVWT7kITZRWV78mA2/fATpsNURxgsMeAMUtXZffrpOttxTLBl9X0iImx3y2UxnLnYMcqR
aMwvfcPJm6Kns5l228ki4VNni5q/38ELd8Z8vh5SbFzs2dH249WGYm3lb0J8WOPtyV4JmUbhjiE4
8Wtf9uf4jWLTnlzcRRA97Y/k7cVXcOFSeaFvvw87G8ez0PU/ogU1l53wdb7en0EUfAi7JGwxnMoO
5hWWSYsV/317BIwSnLRPnnPuBosX/zAmHAtZCDXoFlNDJuwcqFD1HMkO+/YkmQLOJ2FrzwYnh0Su
t9j5eLgq/9Pbg+8jU3O27ptIYipgOY/fsLtzucWOf3IGMLb8e9zaGWxZh70bMjQnlYsJuM/vR2QP
5+87f8ZLvb7nQQlxHtF6b0+9aETUxyDc+Q97Hcw3zlR1BrUbNnaKggGnycFyNEV/NLJTEOnWHgaR
xZlXeU40jLxsaNqR5a5qO0aKjYtd2PeG/EtOP+S0xaXy693EvBS1Kmi2PWCGZzeuPd1RbgemPT87
yc0enW0vAHXkyWLq7oymih148w/IM9xONdoV7qD1ngzGhR+bPZo/xT5lv1He+zr3zfscYCxlT3Me
295eWFSt8ITxXtjYg0/D8aJq8Eq8qOdwXd7nxfFZoiL0Q0pGw1FkM9apnIQn5H15gTP4TAkY8L0P
xjwM8Cx7Ptp4lD0ZJwAOdgSE+7WX3KLJ0yHzpPEwJPQ7B+pAkBzsmBl2tEjgPNO6JCzZu0vx/aQk
ny8S/m4VMJTjfzQHrT+iUzDsRRJPKpsYOgJJPFT5dmHHN2+8OLiUw1+qPV1NktL2CoeVSSfuBfOF
46UszqMzGqznuXuyv+Jg1dncXo6r0fsQfYIdoVtfP0mliDB1x0WDgT+xnfjAE8Eas71zt3gWnEQk
cELbxNyuwJQKQzfx+/CmYnLEira9uTfn6loPX9HpZLXt7AX6TO4JE1B6JwQY4ThmyIeKjeLYnVDy
TWFvBdVozxYQ/alp/oZmf3brv25uYvP7ZXPTJFMvtZrNTVjNr5Rk9XK3CTN47mLl8rZmhUPyMJcI
83s7Y82cwt3wxjhgadqA/hxL4hhnff/hPPgtmGPpJgwoC39UVfnBE5Cfz9dZ622KpRXsh8+IwIxm
wRwUP6r24lJL73si8jmCKRhpmTR8yn84B1UBTv3jzvxyAT+2/XNR9+S2IJ9ZNIAiyuiWcBNYgMyu
nlT8XYZUtxdDPGFzERMnDnnwWr/9RHkF/25PMYTGeV7CoRJd478fS/rfEeq/+vtfLk+gIb88uKKu
7qVxLcWDw5UObotNS3HJtPeWYGbUKKb7+SBWaG6uy4i6PdHX5gfaji0ZzVoi9/xr3IP6Tdwmhddz
SRnogf9RZGHx4JlzeaSG8rfMknEtHq3AZk/30PMChjmz28c+g+CJPdHTfhdjlPQdT5k/fMH+b4/d
X77gj5X5vF570mPDF1zkIy0q1iWGIwVzq0d2t2d4jjNINSFe4NMTXzlE2attI+7ZZDHDZsLJf3Le
LqOdPBUxrUfiY+leUVMuC0RwJA2L77k0ZgZ5x1AwMWX80/oVy+MfywcY+JtAqGOe8PfnU/UK4/mQ
FZx1FndqQVmwr4SJ5vW9eDttsbH7A/ylCXTvHx9o4viFpTAwlEC9f10Q7aW7623dI0/cNXYFZNMi
PBCUzpz8xYC3UBwYFD66twMqKhyBASUJhmXlMj5SdmaP0cTNF/zNM2NPqPeLp6+vqiyHT4HuqwtM
SgtAW2w47frgGH8YuPR+u5x/ufof2KUmna79XHsVS32AnzH4i+pf6Y+FAfQVklK7aN8rC7e5P4r1
f1t3grrjmyGL1IgfoLFc7MubfhW3DRL0EJvZpN7p02Z4jAj6/QNG3PvNnkJlqyoA/IahyvKPTa0s
zPPR2LfFEgOXb5X05Y3eagl78JVd8OqC+QE/sGnxWP737UIhffOf6+Nvn/1jP3vm1/0JfXuxjLHE
Kt+v+eCgzl6Y8GFX90ohwBxhbu+s3rRdK/voOKvViXSjPEMoUCIsc4FIXgQo586NHhcXQTRRMcwt
c/CkwJOF5LlHPm0Mpehk68SgMeclXgoFD8NbmELkAnZ2b/qE08Mfmv9EHPAdhHbI9tgyHeE+I25E
+ESQMSU02nnnGZGFTL9Hw0Wm4ZxRcbwPep39+qiZ7uMhx73jX0SpLMX7OeI2cC+ZklsLKg5sAC7/
yd54nO1XWEQ7RYhFMWxdjCnZt4QkQkS2It52DpkMUCTByqoSDhaI7qSsDKo30p/J2eEHbrEMd4uE
btuk631ToUpyYyq7owEBPMRA8mLj3tC375199dEdzroIo2gBxMHr4eoTjIdclLuUayIlgS6RP6p3
6AFCU/IgosqGtqCnTYey7UT5p8A/kBkGIu3GdRaPqSOZL+jf4foXyWbP+6dfHQyPJJ90E7BNcTyj
N9676ggEqtoeCUS3zajxoBjN8COC9n+zH6mcMZa+sxFyrTWHBCK6ISpjZu45UXHweUIsfXsnjJKo
gLsUTqj5AaItKiVD94C9yk1sfDwE1tonqw0/jcwoRgVcnbU2evSdHkXRxe/tMcxliy0iWfHk5TnZ
JyTcb61AHcPzI1GHZ/sI23E+kJanWM4Ygn/c4hoa8FxeAo3QXwri5MCM6xSF/KCKNzDuyugE5nLD
/ILGQ15z2ch0vyn4ABa4ghb0FBxiqGLp49PaPS7QbR1WFvNv9i08W7MHvijM6itPYxvGLePrch4Z
CtpfB1KXIhzKHfPqQ+5V4ZreXUQSxV6QgUr6+Lujk4UHDAja3HgdiqQXzs3C0/KBR+txeoG3StDR
mYw+hmwrlFc9BO4UCy/PADgvM4wQdcBS/LldnLqAG+zWhVqnJ2oouU/6McwwcTIQ6hoHzyTUH1qB
MfY+hDynDch4xxIWR9BxCxpVsxcLYlWf6KC9hJ7FO+FxGd5whQVEuUAPUe0XI64ZzpxwdjsOOyyA
canGoHVVyqhscFa45gJ+DWFEY8e3EO8lTLU+L0X/A0d3BoegZCvaSazwa5hXgLUeDUCC0ywaOEZo
xBTqkKmKVDRRkL8sqlwy3fshRGoh+H9GfZpYsqID3rQ16A4ctYdfF4iCeZv2yZPX2Qp5w27APmh9
JlbIlZ53z+gRIl1c5vxwYi0hAVmjO2cYUmpHw58QZliHWbE1boh2oRvyK3Q4ENy+w6Q0Rxpf5wKi
N797EDEDO6HK1B0coXkHtfg2rsByLfHdRZMK9inhgCA8MYh/y16pnnSROXldgItv7yLgK8duXphn
l851gScagzTGefEDB8HWZW9ToDtjpTp5uWQj0rjgXzHjp+l9gTGh2iTXuFujJ/VFXBiYdMLwBBE8
YxTMq/lr9y6cUKv4iPvgrnH1nZzCK51LaKI8BMpF5WJNxEYyvXXh0ZqUk4eEWMk5Hdwa5KmwrVib
n3Jho9AdAypAaDukS2PrBfcp2s9YaUpErFirYUDnEr1Uu+V+en/4WnKemww1WtC63C/JVFBVG/dq
xJRC2aONBBk7x35N8CVzXxtJENywIhu383N0DESUJsJpT/+CTi7UCdhdJ3eYoxcmMUXIEaOGbdJ2
8CS1IOgEMxIpLZwoBEl4xtPAsQMMoS8xoiReiTL0HOAmi7aoZKHBkPes8X7wmlKUTnjw3RfkJDGh
rtjw8W50sP4oGV8h6RN2F4OGXcXvj3XcCTT2Fn1wYegPWqLPb+RUmN/hEXmM6xT2T6LBFBS+cpLn
jpTlCcnZuzaS10wpyMq0KDxw24lZ/n475P3z2S7yLVJaxJqcTRbcdtB+1DpX6kozt6cwcAZVWEPe
7xKJdYP9n/OYtMsXa6YHi+ObL5ViYj7rkjbcNp/kqsXgJkPKsMLeNqDwRyLu65GYjKnIswqMLhqb
k88WNOSWDN+GnvAZH52ctDe+IGDzZVATtzB/DYVXP6cCP1AGhzgXP9ezsde/4+cN54woYO798jLV
JsSFOt3nJXrxL1j+aXKJCJ/gKVjElb7QtggF99PHWxoIpRp3g/724gi3DL4TAxcVyVnB4Sj0VNz9
HiM2RNToCZ5fhiBHRxQA6xreJwzABVr6Iy4CNoYNMgacAPkI7D9ub2pwxgeDHA6M/MYYXeIt3igi
zqd+yxkteUwZSY34ZPUz52n2nhIqHrHpC7ZCouW2XaLpgq84wXnORS/9pi6x5Y/qOQpZoUHCKymV
PY1ADPT3nImI1vyLReUr4T/JxDAk8gekOauG5qAcEcyuTbQEwzxw6vFhJFZyzWTTmN3h84Ls3Qf9
vqMYjm5Or7hEGskLNl/jnBGdHQMJGQnWGEZgnie3MdVbsWUGYoLlnWPqamXNQczwx+E4hQudKJ0L
yIyFY5/xj/B+KJODZF92J3w+ybqFfOtc6NyYyD8QrGM4KE32mdBEYztu33YacxsZBfuUJYo8GM+Q
7HtA6j/Sh89LBckDr2bkqCIF74EPwmVc+4DRTF4F5QMPw47ohE9tqo+PMREZyX4Kt418z21P/KXW
RNgngRigcSCCohMQux5RGcKfhEMTsvhISTl0+TpmeI3bGDeCR4xRpMMTrT9JpXRbtN7EveppnvSI
MBRpEDoFz2PQb0bF1kI2wXjqur3HqEjMsN41bLKs3C/GXlfEOIyumOeQfwFesr4btvaRXSuvEfcR
/Fn74HOanQWFGPVcudCQtrgHbBQ4M3DgGBaY909lai5jwD83RI4wWhK8g/OSKnZ3pLwi5U7GJde1
IFdxX9fGGXNL0Zfdex6yC+P7y+mPwZ3vUQ+aJ365IioFyYeGelApRwaZLPaFUoT8EDSbVZRrUw1T
R3AAdmhuA29kbaPUOcJKxNcZBy6W+sNuJfd09Fj2fAqZEs9PIPUerRfNGKbinWdtVdJHOPqxxUGg
VPpXytCVUbJQDgzZhjgxBHqEC9CiDUVvbyA6bl7eLSNKE/uPdb3jVssXH9OFc9zsNuPm5JTzHblt
Nnh5zsvNQBNbVlb/hlOBV3dQD9RroLDrpuZe3AL0kaQugGwM6zWhDxT9gZ4qKcua1noAEXoGVxoH
mg7OM7FneL9gjoNog318iBUo6xy6ccDz3WDvi42bo2PQNcKswMajtcaefHH0NoxATik2JYhbfC0s
toNqaWXsjmteZa+eH5nFYzBM4gaKn5NdfNyZeYphF047jFDCHeRo37RlFZNQZXwOsDcDi+Y85fCr
PjZfUK0r+pTdecytxkWDsmDNBLaWhLcQOy2WFoM9Lw6BL3f828FyWTw614qdimMNNHeLn8EcigRR
LVgOEfCBSmoJhZcw2XoGBY88msua99iWw/O2xcmcr5EihAqLKWnO1Pfsyme7JSu3cx9Rxy+fitu/
3UQyYtMUrqAA0lgP+AzYFdhsWC0agstN+/Ch27v+iNo3ND9w92As+HYP+gTiymvj/zB3HjuSY1ma
fpXE7JmgFsD0AGOKpt1ciw3hklprPn1/9IrK9DC4uXXlqlGLrBRBGsl7zz3iF3soWMR8PibdN8se
8Lyst8mkXqDUsK2WBg0RRsYeUEVmjWxRZpIhA1cLJGk55WGhvhEfX0gqkFBOpyvlPrxVH7U9201v
OavQhZiajwM3QAAHK23Sk1l5S4hfsvDW1ksy4yhaMN/dwLMCmrDXD68S5xBLg/2LisTVaKdUbTJz
EqPZx8Je9TfGOxxYJAdV9Lk4ujqAi+0sXPnb4EO2Jq/yBXIqTEyLTTO5pz+1t26NnQtXeAeIwA4u
eAfGvsCHiWKGSDJX7FdiBDaNH94LeqbCRLmq1vj/6AxIATYPl8q+nImP781LcG2uLSqobjruoll+
y8gAugUOmeikTBMSeaIhkGCyiKtwZT0xZkXfgY9LQYsCp06xe8uwkzuZD8OaNv422ShPki1dlYt3
DSm3OTIfo7hODR53jrsqaHxxVSxFMJvv0UvmTI0rtJJVjn13l200tMbe2R9oYl9LqPG1tnKfYlc9
SatZjScODSwNQROmXJM6mTLDzmdo8165t0Q6c+XaDJVXDYo3r+ZKMhfDvXOIbZyO7ssp5KRpe5XQ
iNTvUo5XqAyomd9Rx8AUv0HfmQO8HZEyDKrekUyZSVeSndUYNs2Kt+xRvtXuU9sBR04BSH1BpFRt
g3vjhvnRAJZBnVGYR890gqgG9y3gCGE3EKo/JFuby9nkNblHk9KdvOoros6CfgZl5Dsz9R0RiR4B
XQzaiY9MhWUfeQxcit4rjlecGBh8xuMYl7YirYGQM2dC0byslx8O3ioTYxQK0Jdj4xRM7OI2X8HC
2UtTsl88SvVJhxLIncLxjPizwsCnf0RKCxW5bkIv2lpnd/giw8DmkFmIfFrm/sZ61JHJ6RcTfe5U
NlzOQQw+nb+4j/4rPoDoQzNh3tYrBassEBMhVJ5mFyxDdM73WjQpb9AhoLGvLmXYeIwWULKo7MbW
CWr1RbJG6va1iZYu5whylli3bB2UQ1bSvLkDK2/HEANU+v+w+ibg/cmzYEoXE+Vy2L/3I4Pw3kLi
g039yEkVfYwQTXW0XFMpOZ8RQWwPTT+lS6egVEKz4SPb04+45zUyMKcv4YoTCnzlmvIqeRgfhAOG
ei3HAGoivTksPh5UtuVdvaEQmGhQLQNmDPN6PTJxGhLKtb7IF82elv5CmcNkX9a4OKIIsEPMZmsy
iImmgrvMUgS66SKivnHwh11YXQFk2iNJz7COI/elvG8uCwSFr4jIvH7UZaAjTZyN9m5unq13nWsr
mJ7whcdUX19YsLLSSbGXZ9ma7b2uLv3Xz0+GsucoGM9l6IOkC/8tgleyGp4AOKHzCWpgVK5cB/je
iN6sA/yMhQXwfRatSZYcj8qU7huDmSvaNJTCyk2P8g3lA6P0FDOgyfCs0Dl+1WyVE4C1dAiIAQhR
oGRwSfKHRZ8051432b7ZldcJuA1kpRZIQsPQfEB5BHV4viSgkoT/AceCA0IVQxE1oc0VrMwdvrP8
G5FVHOMuzw64DeY1K0bnBEu3uF6MefaHvpfQQM8Qkm8v0sfuOZukb/pDucphoJCUwKZDB2OOPvyV
/ArGhsSAlE7DxAzNka15XVPpPheTx3TlTG7VjbFS3ix0ARJsHRR1Mqp6vpv7sdbHJY3PIWM8xCl1
W3Asx4vOfmZY9Wl6x6ODF/OvW4p7BAgo1x4LuHkptbK6NO9hu61r4EvL4qmftJxWi+ayXtH5WmVI
WD1nV8kV+c97MMfsGGpMLsyeB7ZOvuD0P8gQ0W5CbR7fsBogX0BQ29YHZa5u9UXzjOIQcBvCSjf3
b7Q1/9+kFHvoH4olUnTEAf+B8GyshQ96ZtB87vBu6dDqomkvv+DnNctuQYxcIJDG0IVUzFuOalDF
rYP1zgTIz9wK4YbhSrwrdsm0Qr+DP0tHAHiFHI7s2FFdJr9+NpfDHffBggpWCskuGh7XyrrgVyOH
SmFxyFeszzmwj5vwvngVn9CFujbpbsFI2dAlNCcNNkD5qrobIPt498pTOHUWpKGo20zLLaEHjZtx
reh78aqkn9KviwVtn3aZb+BR0abJps/dji+CutCHSFLA1I+otCRjvMA6a5YvxEn0JIJ+Wzl7E6Wb
qfaRvinP7kP33kMwHB37amWpzPOLzIYxAoAHE166O7LdX8J/u5Uv6XmigWIna+O92ckcTyguxxcB
Wkmv1b7dwiBbpQc6Cqgq0W1/Vl/LrVisxIdw1d15V+UKYYsLeXlb2ETmDb5Hkwy2NaY0rGeRT62t
x83BHAHmFn8tV/cSNFj24dbaNetRMMFfRR8J67B6N/Cmhu+LzEU3D6JJdldw6nYI0tSznjSZpcrT
hvZ4TNzUEOlbIETUkSObLilnxSG9onBdoB+0TBAPQKOfYXpwyXrfmVcp8EqXEQcn/hw3tK27GbtB
NI94H92FsvK2iO8TJ2v6AvAE7dFUQL5HImWFtdGdBx96/lLeUZKyGQrQZgX9L4O+Ls1vVDmg7SgH
7z1yRxWYgBjp0i0x98Zjd5G9kq+8pnzR/AVi3SF9UXxbm3g2DWu6FM0Cuaf2Unqz3mhi9/fFOyba
9El6hP6Iv/2LQLv7EYQbBy+eXYjwWI8avTu6zlBB4chupcPY8bIgetBnxtbws5+KXCXuTHd0XEZ8
hrftGYQrh3LJyIZSFekViJtsck6j53J1298jXAA6lU7asuDsh984xqnqHevya4BMO5lDFczPTYIo
KIY8pOFPtJqu1SXqBR7dHJ2TZmRiSfmEuEhz55m5wK56EtaCTbFwgNtIyUI7/S5/6BfSh/URcMS/
Ku/ptY76CbUs6KE35RpwJ/1/tHLahOFbBammWhQL4ZBN2zdxixccMI6psZOehnWHgDWexjP/FfTV
kwQh5ll5Bw6V3PLzNIbpLP4ngMIe/DCgVykpHpZP0HUey2V0C6CZqFTdGgdvjt3ES0sYX8jDuXnf
N+PK38YrR/PYQrEGK9Jb7754kF4thPIeSfDGkpJi9AalkNvwpXxhX/4815G+GTP+dtujKelgthF2
Ng1zs2I0fVSfSSMoA9lT3Hg8WomUKMCcG8/L34zNQL2LisLgDPC5dPS4jlaYdRf13n291m3IDhSr
5SXKQ7elDcF0Xi+qOWkOXbnn8iBvCix0gu7MhPjbZ//6G46eveuK0nMDXnm7dq9I+pGTxzV9Ydzl
Nzqt5TNvesS9Hc1Xf3viIzKLLhUiBHCeONqGS39Z3MTLASTapHzCEGQnrWUKSiD9jkkaE6zdi59v
/x0c4bfbH80ps7LsxUTpvHthiVYcs4xJDi586az7YaJ3iKhScSgYL9LxWQlX6Rao45tMtrlAn22Z
75pNveLkC7QZKt6blFTBOoRnfuN3Q1xcsERLUzQITuYnpuMLJiGPKkWrtdy7N58Ga1Ic1Fm+hxOH
2SDn3YHENr5BZ6DnTIJMcGbCKX033/xyc/lo4C5Hde/IFjfvL/Wn9lK8ygh8N8Zr+kGBUz8AGfHu
hCf1TXzrnolBn5/nPyLK/f+6rIpnpMiTPyZ18f5c/5F+/HFdPVd+Wfmv5f8dL/aaZn3hu171/37/
W8hdv+41e66ef/ubeVL5VX9Zvxf91XtZR/zRf7FTxv/yf/ov/3j/vMpNn73/1/95TeukGq/m+ulv
bt4Gi+o0U26BfOur94dd84TPX4ly4x/75UChSX/qEhLp6KQz4TYUlT35y4FCU//URVnW+OeqJcqf
/+oXM0770zB0Q0PknT8Cq84g2vwixsl/IjBloV5hWJqmyKM5+L+f//Cv3fkTL06Xfo9bpqKrrE9D
kke+Dr/FOsIZ+LpnWGXbULV3svIepqP7SZoCJ8GAfNf1Tf4e9Q5DZ93o1YDedO5t9EgkDXAk1OVL
31mnksfcua6aWa4m4qKzBnD/lVV/JLUPOCnvNFprJbOWsst2jSJ4r5Xu5SsvrvHBtRo8rfreQFK8
CtNZVzbeczP0VIeDKm4q09IWneRYB9Ucx5RJFW0iR6VUGvIUKYwoDVeGqisbVxaLbakNkKjraOxy
FvprLqBkZGmDsvCUSrLDLkKLxEV2LPNaUiLFCBex7razyLOEQ+6KyirpuvBGUdJkjWGe8aI6IQrj
laBsSyUZ9m1SeHhKVdq08RD+qwdMCcpQXAla1k+5mnc5tJLwpJgoACRxRyo5BOqy9C1r4zd1tarq
KF53lQTQ1C9lfe5mlYBamSZH+6TR9F3iev3eTKzYLgUzX7lpABspVJglWirSrZoxLHO9lRa5m7ib
QQtU2iaadpNbfhwtfN9AASCEanbZeIVpG67AjM+U6mprih2taVMIpbVm+YCeGqVdqEXQ31lCSSvB
UZCHs1pj7elluhLSrFlXoqAuq0oVZ56bMwdMglp7rQ0xlOd1J+nrtmzKbhrFYX5htnwoZERRovMM
rZvFpdyt86Cgdo7dZFs3g75tYrFCJsNDPd6NPdIqqw22spfh6Jzk5nWlFhkKwpl0qedVZTtNnd7I
dY9YsIaoIhAR6rZA7nCIjMF40YvINcT6Ag1JPjkf+r0Rxd1C1ofqQY4NsMF+hP8quQeyRzUShrEi
qNNeyppFWxrjIFt3kAZpWvMlRHD+EGSdtfZSDx+3wcWouogb1nmtKndh3ehbVczlDzUUAnNS62U4
NztnWCgEvrnQa565aB01WQqVZwjrQC51FePI2PBvlFqSkIWvK9AkSeoa5IRtbN0lniDdmkas7a1W
jm+dsEBeOUUWv3da7BpKMKetqy6LGheIS8UQvGDaxwoAk95rOrAlQY1Bblh6cTypinCg8ohUGByD
1F9WjRytVdnM32LRszC21JOBjm2YIDKSBF6CuHmZJAenSJI7P+zoPSlBf2umaZngkq6le7lw0tuh
kGJj2ssZ/bl2KOgyO6ZO5dXlBSDTqgxvNXFIwULXraPZjqUh5qfkEukqW9CakCCZ4awoVSobxSqn
lsqYh68vojlt4AVaRzLwVTVDlrfPnbtBc4xd1WnAaIPSNmKf/6JNyiej6aQHr0RwMdQZDSRBqq+L
xP+AY3xp6W7xKpiWPyt4M+uwbLV506ZYJJSZjnd1YYWT1MyhdTpomUtWrFyYoxNX6WdoPDTdPItb
8BpZqNq12qQznVWqW724F+oKOYhkoCQSx/ZRkRwGJdkJkXLBR7YjI8nes7rBfyNA28Mf3HCVWMwD
TFfX6JTwmr02v9BKl+w9YM7ieDnYgdqgb9TI2UEKgVAIbgutRINylGJs0UmGtjODoab2LjIBsGSl
wR8K4ww1NuyMpn6O8HDnXYh5+j704+xNCy8LP7zOffPesTx/XdZoP0WVa62NmNlNSaiYC0JFAwW3
5NjqGB36gMdSqEiDGS4HV3pWRE3biZZZ4BfmYIUQRf5CrQYcvSLToG9I1eBm6JYJiVcuBIeiu7LA
YMhDDjHMES9gMbt22fjShl2go5aj1z6jNc/3d6w+ppSegWav295LvlOvVAmyV6GKPeKsfQj20EE/
Vw9QIRWCZ581io5DWT14CWVdYaaI85YIVfteYexEPVyJSrtPvK5bRUYlTIO+qqed7ih26xoURr12
Z/QOROICBoSURWjmRrk2i3QpnGlJTXO5rhh/5rlsI9fokBeW72nqGU+UENVBdZrM7lT8vdVaG1YD
JmqhkYULXUU/PGpk96PRAz5r3KX6fvCHq6iWbqIsfXU98TJJBWQ+itCdK/pwERRlvLBqNk3et69i
KNw2aahdZ0NDP0PX/aWkhh0Yla7XUIJv8GmwlKbfFL4pXhpC4y9VPJWJS8Pa9WvAFXBV52YddHZr
GtGepcMiUlUNx43CfXMQarCHMmQoHFmhy34LLAd0UZ5lV1EqVgwA86L27SRTvQzZb185xHzz0M4t
Th5blxpDnzaNQie87pqreGDS6BPwmgURr61wZBQUdkJowAdM+uQDFTA+aG4iI90kfXzZlDpKYF5F
G9Et3O4lVWtHmLu5jt54aZQVxuIFowTu8FjEunmZen4K5yiXTbrzndo/5XnbDutWjHREzQarSCmY
et+d5+hp3DRmX9yRrVWQjhCLBqJUOEMxEw2OX2SiTdxQojwEyU9UuK96q0aCJgs9DilLSba9lSFM
5KqkuLqH2ZsYOgX8L/Iw4F6NiuBJGLgu4lCi4O4zzcBDHTmwbSU0Oro9aStA/gC8il1LFSEe1Qk5
3gDGkD42ee4tHKnRkhl5FITJcLCwTkkLPCvaMnIfCiXrGRXVSo2YIstzxx4V30StiQ8mRJonobHU
j8JNfbu2Que2ciV4pgrtICC9DGizTs03XhwFyVyKvPrJlLv+Ts1NbdFnZsisSYwkfkmSbWvdN+yg
T5J10ZqRORUc0bcWTmJxHLZRdJW3KuobTqneD32CpF7q0g/wyrqA32gY7k7InWg9CBXe9UJd+xvd
arOLXtKLbdX2FmxMQVj7WoSGUJ4Y6CnGtY66oxQ+9FZQrZoc/ACXrN9lbLrmSRKJtuy2VDYN5hiy
TspHilTOPCPB5UXF2SJUIEwq5tC9tX2mb8068beqlPeHobaEZBY6aAYKeoxUdNfQGDWrdlvnlrlI
KhG5EGFgzFdj/hGKZrYMStMCEeoGK76M9NKoBkzsIBLkSzExgpXkV8Mm9lxsDPsODyLBKEA8mAAF
E47bqWaY5aXeVv4hiHOaA30DINgU8NlsB03edSHE7U4Vg0spzodLV+j6dR+UzrLyOuXGFKT4yY0U
Aqnj9Ju8QjTI6DChkBNRnesDukSaphr7OGHC2EmSM880RaCPi2vTJhM6MB2tluCTkcStjoF40opX
kpJbO6VBDStucxfIcaghZuiK+k3cef4uE/XhRQ+acNe1MlJiTpxRxTaFDlgi8YVLV1IYIeqFi6d3
VKGc2HcXqRYUc5RNo+dGCqrHxOkVMrkOvIDUI59M4qwuHPIVTAdq98oq1W5fDS0gxyAeUJcsJfB/
faJsw9STGDTI6YAIfgoF26xTDpQCxE/eJReDFyBZJBaD7RVpvw+EVr/+zyvInf9apGX6Uf1eHH4W
PH9XjvD/kuuqeH+vds/Z8X/5W5H5v6SqpJPyQ1X5HIWj8sovAZbyt8KSP/nvwtL4U0dMxRQl0dRV
Ig6F27+tDaU/Vc2UNB2OHmQRReNP/VtyRRORXMHZkD+KsIqmy3RtflWWgib/iSu2SC1KC8vSRxGX
/6C0/L09JLDEDIyllVHT5Svs3ijUqvU0z7BVx9srcnPlK9FFlNGlUYyHKjQfFSW5bTmHvrykX5Xt
V92Jsbf1dzfq79uN9e2XFovlyIKjeZJuK4yUYsasYrb++cq/Y9T/vvJR/0QfYqmzmsq0NfmO6xdG
dZMa7u3PFz9qEf119WM3t04zCmJwZ4EORJK+hV+P+vgcHc2FsHOdcXYAWhqk9Zn+6InXZB6V+YHe
ZJGWdLqt1Zs6EiayY87OPMnY4fzmCxzzLPSk9MU0z+AkMCgA04bcFeJaa6S3GABmdnlGZvt3OZW/
X9hRvy9sQsPJvBp1SgqhFrsLj9GyJN0o4pOODv7PD3PqNR31NK1Y12kTOAYsexx536LAP9OjHffX
t29pvOOXdRp5rkGyMtCgJNPuSmh4HkD0MJhFAadVp370crNQHADeEapwFV38WMmmfihgKkdR2UfO
3gmx4Spid6uGyV5QtGd22aPfyYy2G+VaKMXZ4EVLrQ93P7+M8c1+92HHD/7lJ7spB2fSKgyZtJdO
keZG7k/9jtHM+c71712ovz/qUbCQalNNxUI27D7O6H30IMEj8dpV9X0R5h+R1IJ51jw4DFZh52mw
UeIz3pSnPsdR2JCygPx9kNFzLa8EjV0B2qd/+Pm9SaeW6lHkCJLSNBu/A3hn0pmpmuuyxtagEB4o
xRZalDwozEMKF43lxpvFgBLciomy+dG5Lo7HWC4I6pOGk/OZn3NigxpjpP7yHZNWTworizUbTc+7
0eMVNgCmy0DubRBcy3BUwTtzqxNPPh5KX29VBlWs+n1r2IKK92FdYgSgqs8tSgeOLj9oCVhPz8tU
xsPl/RA7/azyert04oc0wxGuaKZK1Kw1t3qIRBQlzvyoE5vaGH/sl+eXtS5z2sDR7WClLKgkMZcX
D9pumKLo/gndh8/1861O3ekoRrWtkyfIjKHCDwAKXeyS9PfnKx/NeP7aKaOM2teHUNs285nuINQL
sj9cgqYUwIIZfEH9PrLPHRMntoVxFKU8xSGHtTiVaude7ZpF41WzNDTOBJQTqYFxFFDYb70bBT2p
gY1w8S9ZxApsxs/v6NTbPwomud/6ppdIrHP1psSPzz+TCJy67lGsCGJfcWkDahjVPqvJhVPYP//e
E/HVOAoTchANBS0My6aUnXjJLqLxEZmHTLn/+fonNqN+tO9zeh9DHBoAOBx1pUt2isZHXc86yDCd
fCbWnVgwnyS7L3uro13ZND7LUlBuU9jfUB+Y1P/8+0/lSPrRxoWLHTtVJIFEtTHsQlPB0i8LRLeA
gIc3iNvMDWPeg7JXJv458fMT31o/2sGGYwQe5Z7FgfSeNPSNrXNPc+rKRxs4cR2GgVhr2CmzWBXu
DQHy5/d06huMd/zyDUq2rEuladqBg1x8PqwUPdoNQXlmW42x+5s0QD/atWHVG5Xa9LodSeVEHFRA
SJkw9wWmBpX23urRsxKn5+Lcqbd0tIfrQSQvDkm6y/5SwNfjH7/+o008iP6QeW6NfVy/8YmeoiOc
ef2fI/7vXtDRPjaUrJPiQUZ59Zr1uRo9IlwbCutoIIbvky2cyVmk8YLf3Gis675+aCnI1EF3WZxD
sK3UtzKvp8w3zaGahua2KD8GQI3ecPmPVtWnmciXVSX5/hCXpYJ+rgYQxTDXDvRC6JY/X/3US9OO
9rZXUrgNdJAA58DkgcCEup4JsYKhyTxDTUM5/HyjE6tXO9rQYp80mcSczC4KEF5Gm2/NUsG501gw
2FsODdhOnIp/vteJjagdbXGnIrwaWopcj3/fp5uAQHs+GI474LuPf7TLVcfIGWbIeE+NeiBI/cV2
tgTTuIoh5KZniqyTn+VoszP6VWXGPo4tIj5SrMI1lLx7+Xo0owTyOKkef35TJ44+7Wibq5pbylaW
mbbL0RcMC9HH5RLmUL34Z9c/2u2R4ngi01gSsRgYWFpNXQP3ad/AV+Ss8MSJ73G065n415bbseu1
GgCyEhKvtHKtZDjBBu6ZHX9iQalHG76Q2spwHE+zjdaDCRRPnWinxP3s55d0qk75VFD4ssXTLBXd
Pg+ZFoupZDd5BdVAsVYqXeA8wC+iTp7SQr73BJ2JqFss6s4EVlY+eRHOMYOW3HVqokBVh3bhxtm5
XzUutW8WunoUGcqU8WbfU5SF+LCs0K9fNgFC7B0qQeoiv+iX6tXPz3/irFGPQkPdW33j5AzL1QaB
t1afN4Z3Zv2d+nBHkaAG7FHKaUvqxQxQRMAvN2a5/Pzz7z518aNIEKuGr4FkcWz0jGe65dw5MrRD
QTqTpR9B2v4qNdSjGOAVsZMkgzFCQc11c8BZGaqVOM+uG+KNsvau4oO87cCtQyYOJzrSxT8/16nv
cRQUsFULVCPiSGgA2xd4EQfZ5Ocrn3pjR+FAyJJaNarCsmV4xRlTmuAxK8+AvU6EMvUoDqhq3KlU
sobtOsNegqEl1MA83WEd99KZDOxU8accxQGxbrrUiGixje470WO7SxGRhW44D2I0EQL757d0hBz7
68Mr4xn6JR6ApPEKei66bbjBpSVmm85RdoKqHfI8uM8a67HRjHTmtmk56wbsebUoc6dupV27AUN2
zx8QW2Ug5ZUahsB+t2rDLJn//NtOfEHlKCgIXlTFfkRAN1tUH6z8ZnA8aEzuP1t6ylEoEBQ/lFu0
w+1Mwkssx0kyv/5nP3x8oC/vVPZccegGU7cFZCu0VW1dNOGZ73VivyhHcUAo+kSLwRPZmoJbZyCE
eyvt3dnPv/vUxY+CgKoHbu0BH+OFz9vuoYAb9/OFT33J413uWVIPsE2zXSNeFIIyl1v91UmFM8Hx
VAajHO11UWyjtgSVSaPEuTQkNF1HS+W8nYbSrJoDstlE6Zkof+odHW39OO0FN2ppSbtosQk6LT15
+vNLOhFU5KMN33mZGzU61Yrp7Ht2mpR026Z51PXqTFp86gZHW91RsliNmQXZuvIoIqeiNN2sU3EV
rtWHnx/hxMsBp/jbwrdUn0bSmK/KqIlq+EHDEvz5ytKpSx/tVmBWBXZqtNlGbzxkxZcO3MIQd7TR
QDdcWKuzJm3j+/4mF/ns5n/ZvWIzCLpg9JZNZn9TmsiQFgJI3tBTmNLXO0W1wNRquPRI3ZuuaYtC
xLKcLigtc/FOKbLZ0Ec7w5FnkgEfK8qyRzc2X7xB3kUBUP9ESvHIQ6kvapeaC9gsFd+SXrrVmOdO
9d69ANiEOI2azGLXnKkVvoyOeoHJ6CaTnVtBRbZCbIOLVhzO5f+n1sX4yr88cBCJJXAuxl1ouqA/
5CPxMlEfUbOEv/xJY05nwkpEovqM4eapT3kUZsJab4S2EXjBTjZVfO/gl+o/vPRRoGEy6Jm5IrCH
0HwPXip5cWb5jb/tu0VxFGE0xy8yJSrpUcD2lmbKhm8e35qY3MmwLLGMPnsgn/oaRwFGi5M2UHod
j1NXunctqCtDf5BldSPKg47hLkLpbYk2QZHArnaMqWNJ6yQr3zwUyaVAmGtZCJiroRfx86Of+FrH
eHbPsYDdZipaEdKNoS07vTlz4VOtvs+U5Mu6880iBBAmmnbmqIDw4Een4W1RQNmOHRiJBsAxJVh6
OSlGSg3k5CbCAYhzdxoYnApcHoI/XmWcs9A4cUh9Vkxffk5de7FBN1+3JfXO9e5UbZ6ey95PHVCf
r+DLtbVI7MoBmUm7haZ1h1QVzr3yIYL4Y8E1TebCCrTdz99rjLXfrFTpOPkganTK2PRKZFzzQN95
mjz1kYt3nSev8M9UqadWxVHMEAeqR2K9Zuf5JvKhvGnnxrHykfrlXynp50v88rLcVguC3klwOvXy
CyGoD7XqMxpNkbAYGszbC+smDwcUD6w0R8QiRvCrLR/0pvlIgZpPFYXCWQ+KJ10M7gVL36ayPBd0
67rp3V3UFFs1DzaNhyZCahHt0gw32+Hg6YxfS6FD5q8Zrq3KYP5qNgBjpHYtK9IuToypmuALN1Rr
uYnvxChbREmzzD00Nqoa4YiqwIGqQ99AN4XlUCsXugfGLgtv9Dix/VZe+RmQnKG0XuJaXFhxtxwi
+T41wr0pms9Kbc4VIYRAHpazoZUnltnRTmxQEB7QcCjlAZisgXN7aANgBW88a0P5qQ2yTVJU5VQs
42sLPsrEVJx12SlwJhxlbmTQN63k2nKqcAoiElGT5MqQk8serz2nz96GChULAdDavHXNfpI1OAmo
2Ip7LgjcKkSVRrRe3GaYhymsYr1GhKmsYbMYbfNiUNz6AQeypty5IFudIUDrIOumemhOAsu1y7i8
K1Ap14p252sFzDMpvtKkelnVVg0fHkCz5KIWlMe3kQgSioJq1zNBzTKoCaqFsqiflAc9aQ0ocvU6
VVtI5QZq+YnQIhqQtfRIvGyuuclMbbv7sim6SSTp+9TCa7TXD36q41GfQ18vhk3SgqRt2rcqRfJX
bBeKgl1hQzc1C4Snwk8vC6N77LPmFbeeKVhewMNqjyCBU7+EcgpnLq13oao68xTXM7+M3YtML1/Q
ontRsS0I0u6u6sK5iH+o0vdImuXoz2feU9k6K8ZTF1aMCnsJvNektzPzdQklYatAHiOYdZoJsz6O
VkbVIUqYedd+pXgzCrOZhV1yYlpPnaJvPLC507iPLtUCsQUvYQED4NtWHtpieDADfhNpBAONMzsI
jcGAnYOPoovZ8k2KS1OJV0EG6HPApWxiViJyH1qC45YqRFOpbZaiJ24UQKLsZLwE9XQjptqWp7ip
CmUr5VCl5PRWarrLWFOxPTT7LUjEi7ES6eT+o+jRwvg5fp3qUH0WxF+2v+METZanhkkcxsg06O7B
yvaTsNFtL2hvYnDngtFcVb1/oUdovES5wSGYAosWAMSaUVMCnMiv2QsLN5PP1Iqn0s9PSs2XH4WG
qZ9oI0gER+tPkTWMIp9Izya4oGMwR0pozM48/4lU43MS8OVWqZv5DiBjWiL5rKmnNGEW7iVCM5i1
eFP8FGDK61c/32vM/L85K8SjksOE49BSrNK8br19gAygYSFuajvGi2LedfX857ucOCvEo7qjFLS2
EauSLjaw3JEhENfdmUuf6pKIRxVH0Hk9MeyzQ97OdTTsMEdZ1qPYwNKZDmcKpxOZgXhUe8SDUyXA
Mqn5GncliZ6dKOVcgODw8/s5dfnxn3/54DVtCKdOeqQf89XgXCToRRHtf772qXc//vMv13ZFrYx8
BxxIU9tN9VF5b//suuPi/XJdT5StWIwZezTIBw3pq9qceRmntr94lMKbnmkMHtQ1m27TLGlQXdfK
jVooCDt9eEO1B8b4lBXYJGXpNlYQoEQ0EKDLJtQNLEidCUhfzwvPrK9Tr+8o7W8F3QXb6xPkJOAz
tBRXcpScgRicSNTEo0Q/1TLLDwMeNMromtUrz4znhb/sBIQZ5HOjsO+rCfnYyMJtFK0KZDqVmM+K
ynWcx4tBWqZ+bf+8Dr6PIHgO/r4O5DQhVYg7gjWD6AmwgJ2JQIvvSP5UbrtdHMKTb1L/TKn6/eeQ
raPd3kShLEuK59hZNdwKYn01pG55ZuF9vwtl62iTF1Kq6IofMNHVgCE/h9pb3JyJH993FGTraIN3
VSe0hkOYVf+bsyvrkZMHtr/IEmDWV6Abepl9JjOTF5T5kmDA7Kv59feQqytNnKa5mpdIaSUGbFe5
XHXqHEh28rskEHsI3JzYxhqsrbFk420t4qxgBRi6VHPXRfu5iXfmdKrJxqyvjS/ZOjqyK1amqHqZ
U+EaAKKjNkOLn+UmmGHtAbLJE8XISI+bl9navgoutmbogly9b9IvpQU0RzJjkmArJTEiiJ7MGern
aAvqJmV/3QTW3l6yYzokRoR+SKQGGJr8IR9HFYDaIjH8qgt947q1soNk5LCjCBZF87ygYuKQgqQS
3Zz77SrAyt6XkcJOHSlknCInqEEzHB2QuzK2THZldmSksG5pQNfqCty5+ovSM3DboEk4okH0+uSv
vfny2E/nkJjS2USCBEn8ChH8oxajWqVt7PsV7IVmS3Y7sqnUG2WG959myF8Y9o9yih7R9QglSaUH
f8bkEjb51lB9T8vu9foXraRFNFsyZxXtv4mtG1bQg6tfgMFjr4Y2SPj0OwWcqYf4mXpgewmAs7z+
wBWnakvmLQaTKaZTm1j8+5pDgo9tEXSsjSzZtVVaUQOcNspkyl1l34oth7Q2rmTOk1opRT03UcAp
EPPtO6MbnnQlnNRsyZaNCd1xuBLbQQMWY5Cz++Af3LUIJ/mOB2LjKSsmIWNziTKj1Nohl2hCuG2E
IHWWo9yN6CXehP+uzJCMyW2atk4AY8Pl/KiDE6R/GV7FOyjrAuGDIfMD2bTn65tn7Vusv+1PnUia
dBHiQNT99q32nqC3SE1BrV1uHMsrqTNt4Vn4bOGFXjeJMesOOLSNu6WwU3qm3wKcACXJIRjDTRjM
snv+vQxpMtq2QFEX6MnOCsYZvDqkhnAb2rQ/+JC/dIJCr1EBhaI5I/Hi8FdqKWDXibe2xIobkzG4
yOqiEVTBjla12kOaZddB2lx5ub5Ga4NLBo7aWDUOaPcOJhA08nvanptq4wK5NrRk4UZflnBgyLcj
GYKMSceXln8W1oO+YStrFrmwYnxe/rjtbdHWSDPpQWaCyGrhkwadGCjJF/E30GZfn6M1rysDc5ue
TGpjIsgZjzPIresj6GKgL+fNoOwqn0Gz4Pcgwr3dytKuTJyM07W0qTbVGiFPmfNbMkNQFGK1r5ni
bIScKw5AxujC+iuCm5IToGD5WGrGDDpeXXE3Jmsl6v8HpAtejYSowCjRpwUx1gaRz6sdVAlAyZej
jxYI9TE0dzmkHUBntnWcrCRhNBmoGztdP/C8RCIIRyMIkX3tqO2gZutrBegZUA1kYXcD3pLrX7k2
hcvSfQotpkK15okgwYU+dr2AD9i49624THN53qdxG64TI3eWK7l2Tljo9Ih3nR3Pf1x/7bXhJWvP
0SxUzgJV3hToytQA/6b1IqK9xtUtU1mM+4KjNCWjd8xY6Wn3J+eiYwHSPfFM5hqQNK+g17V1sqw5
flOy/JLOqaqNeAxkWQYQwtdBd0L/MkrK5UFDRRLlDbAbXZ+0NfM3pYMfeFpHnas/aJsFmMr3vDoy
cPipgNyA9NJPdxz5RCNw7jeRvcuCXJhGGdnbWqLIiYHIePTA2AztBVgRegEXtkTqlYt41oYPXdnI
MqrX6HnbI0kOOKxWerAeYxvRu+IIZERvJ/JsjpEbC6CefROHbVBD6oFC7OMVyguu82DdjD7dAb4H
zJK6v75Wf6BJlyZOiggyofKq0dFDIRLj3oygocKQOB877Qaom93A9aeGm2GJDh+QkFhez43HMdHv
0SE7I1O0vIpCwGNhfgOfzKmOLDDQMghrJOorVbJbNqlL6Wd6nHIdrBKQFVHrN61jLyAtOHZ6dhCs
9fOoPfGYQDSEkpMSc+iE5+GoMQiC1PMN5dMG0GzN5cnwYruKy6JdjABK2MVB35WBfmg+QKru3Kg4
ArtfsW/9vD6va9tE8kuOBTYDFFtRO1ffyxlCfJvgjbWRJZckeG6b2gB0JzU+GAeknD597ZUlT6QV
KNo6bR4Fo7irQfdHqpfrA68cz4bke3rTQWlocXExfci6u9IG3c/Gkq5c5Q3J0zQdqhvAENmBUzfn
unsBE5JnDcU+g9JDD57bnDcha2l4/UOWOPyCrchoYhs4aNuKF9xogxrK+B6x75weezDsd9Hv649Y
c9QypHhqtDTL2ikKHBXKjTSEwLln3xm73p93OfQvt8Ada9+y/P7p4NQy29ZYhOcwg3+MZIKalOh3
k5k+zUmKFq3NrO/KESqDhPVkipPOGKKgHLugzD6cFh5M/ZjteOO4WTEIXQot+gqFxJ7jAcUM2GQ5
kxD7bWN/SSxv/1c+1xb2uc/TlKP8X6sjkjkUWqi4LzUf04MJ1kFy3E4YrX2AZNGK0ue8U7AUUfa7
Q4AHNbzrm2nF8HTJoqOkmu167iHKXtKHPHZucx0E+/lWOWRteMmuFaWqqAVFTSSQLZ/25l5hxa2a
mBvWpq3Ni2TcdC5qR880LGw5ID8ExXTW3ukV+Z1BYCmaQcKs149Rb5+ZUuw1akDvXMc5NROw2evV
WUwlVOLqDmzCJRi1e2hfox0bdD6QrEgs9S2189e+GJ7JFhRrZT5kkLHKbRQIYkHQvGrc1d1CvJP8
bsatW86KIcngYjPpxRTPVRyatILiS7Rwi6FWoLf8yISyhfRemXQZJwziRBSNWisOuygO7VQHUNnc
CJ3UP4NccKAySpjObFCjNGOhXkVno+J3mpq9CM5v0TUD1b36mBZgCG4K/cTs4T+ugEja6B+FMB81
o4RGAj7ehug6HZtdj7XvQXlUkf5htNBfAarOuygVEMwBCVRXZ6GRTSfWp3sw8AU5DjeXGRbkA4bh
lHU495sSVHbaWPmV3UGhIyrCVM+ehpgDTTGob2i/jt18bEBv6Ey3SQ+GKcuEYKAlAE6pRhCDZxSU
7g6EQGywEvgDBaVSZBUDyswEylfRqTHQVaBMdet1jgFetg6a44kOZgqlfFOI/YOo9i8wztz2BIpW
KUbss/I7Szg4HQn6NfTpmDnVCUR6j30dvRoiBj9aDkWfXK//iyk61XqtCUk1nnIBlvA0Ad3+pD31
Dfh+LKdOvQh+RKmKu6qdXuK2O2ZThsOxdO6oqI+ahRPegrDbzOgNr5F/KQFlYEkN0l+l+Qnk8hhE
dvakxtMtCAtv1CwJQX51UxftAxi8XtCgUbpFrdxTnv1SHCCiBrpMcY8KpplBdbHWD3FfQRGO5Pd6
qZ/L3ty1CROu1aV3ukYezBLU7DpNHzQx7iMm9lrVPxIxfxtwiY8nhiZVu6z8NG2h3aUat0Zj7Vpj
fJ148zS3KUTjSRVkcwV0KD1c95crZ6KMuC3npXu1QReuFs1nDvtqzARCMi0QToMFAFviX3/OiiVr
y++fzl5Q2IEP0mpBKW4JN7bL1wyYKa5BZjUrpq+dijLwtuuqvFIVToI6/pVAojF/vP7uK5eUP876
07uLYho1kmRQuWTpuS6ju14jbmegjK91oOzPxYFP1v76s1Z8kSYdjFplm11pFwS1spdaBSnovJmh
WhtaOhozHSkXJakIBASjAKmph/omuu/CaifA992CcfnGer7+ESunwp8moU8TVrFZ57bBCLJ6P01Q
jDgZ8xzT2Fjmta0knZFVHY0aYNU4FFqkDazOOMC9viYo9s2CbZ0JKw+RUauJMiexBlK7oFVuUug6
chDHxICfOLGxEWetTJKMXjUb1W6mDsuBJpnn2sAVnpH2BsDwLSDkSmuOJgNSqzwpqW7AtoF4uqvu
yyNw2fNJH71l0VUoiIA3VQHbPwQC+nDLoazsMhmp2kR6aYHdkQSsKE6dCaUQu96owq6sCV1m8tO2
6pvGJkbXxWEafVATNKrQyjFbqFvw9mvWJ3fHQPjZMADUQySQGNCJNXadqmxEAivzQiXDTtvRyete
j4C+fOdo5beo+jV7oJJd56CCo2k2QzkAZMtTc4MDxuXKTWRvTMratEsxb+K0jM1VSwKFvo3ZCUQt
6KuCTsDTdWexNrxkzqD2NHNTdyJ0v4PA5oDmhzCdDv1mBWBl4uW2GCOrHGGVESY+T/dKBbGhMXm7
/uprQy8HxqcNaTmoxJEYTiICVXXSK7NLFLEJZLo4ugLYy9+jl8ZkOlVMkpDaWFGnpShc9MNOdNoP
oZNXixjHkkIptBEheHLBzglmR7cskkNmQV8cwLaNnXs5h4QXkVaIW/PQ0HKMQ3C7QEvonZ4gVAds
uGcch9tFyolAUuP6jF7cDGAyX5Ien2Y0jlJ9sBCChMLIvax4QmDuMust3qJPWfsWubCZO6J3wFMZ
h41fLKqfZ9UtvSQg30E3iYJQFWx9yR+8/D+B/0LK/ven0KocakODtyK4cXk9gtfGMI6mOZ67BChM
E4pFnKagm6zDIsnq3Wjm30DriqYnUKNHcRVy1Xi8PquXi2B4l2W6P02rAeLOVDcMCOEADyq86rAw
OtFb6C1rkIFqgn7j/rq2fJKH1semaEEjGYclRBr1HEp0A2S18ve6fd34ksVdXprVxVg+f0lfTpQx
PIGfVZTZmju2zz3ISsXvCy2TtREVX07nY8Ikb43Kt021qEtCMGcchgiQbQNc3NAzHYKezt+7tDgM
xNxrolpu2b8VM0dhgccFOLchyD1TkIfaxbnl01Y8suIMLMnJR3WsazlIAsJkpmdGpsfe2SLjuxiI
4FslPwPuT84SlsehpbFdNAz7toI0L7E3ylVrby55j54plVZGCd5cfY75QaAFYGMvLC94YS/INdA+
Khqz4k4CWR/k9Dyg1SmESRfwrhJ2o3f9KStbWi6E2qAs1mMNOwHcI6Acn+htVCFPqUa930z8/msP
kXzFrFqTlpTLribFMTKggwVapwxpnmErIb2MdGmuJA+gDkpPMhKloaGoH6mNq3FNIJ6WJvfEsTV3
MMatFNnahEk+wO6ImoFKGdsJKZtG+TDa+06I/Vw7G5CttU+RXEAz6vpM6zYLa/G9QcAf6ZXP0bIT
pWiKLOat3bX2GMkFZL0gulMg/ZJU+ZtdDZCCR3O+0UCXzi52FFdlo1YCQ/1hD2w/OA4I5SE43rtk
qAOLCL8x2Q1Ylr8S+yood/zt97IYPY6498ShLlCVTS2I/jUHwt6gQHF9C654AblaSnMSl1YDVvGY
O94ANTX12wBFy68NLvkAZ1RnElllGuZ4+6iHHikkGUj5+/roKx7mn0Joha7kmapx6GjsB9er+9zY
Simof0L/C4YjFz/zCbn2HpILIWj2a98QneoO8VB5MdXACUGhbjvQ4zwnt0Mq2l01UrBpWU/lAE5p
Av7JbjjoNHZQoa0F0lM6/rduflRk3ufW/KSLDMnbmR05esrA5qj6GY9+6plquAJHdTqh4Jqq9g8+
QhUutmMo8aV8b+v0u+JAVDlX6jDJnbBN6TcnYg9FgSpfBWJvcC786Mr6vhoBdEpTDtkeQ33t++In
TSAhZjpnrdTfQMN1R0qm+0qMvh3kDT86Yj+MNoGOqIFrIk/RkKUoxeOs5SEkVA6ihC5a2Z1LB7w+
wgY5NVXfe64DRg29ADa0v7occqWxUv4H0YabSJ9v2nxAl5aeExfiJ6FDGKq6LTddzU50jyjdt4Sl
r3Y8/ldzFT2b1fQGMRYKEK81eUxzHqck85gKTWczjho3iiGHnoAu3oWgASQbLB0CaJF9KKnzEsf2
97qLdnUx3k79/Da1qCkz8xUtZndxm0HhjA87JGw+IDFwKAdIkwtsSPDqP9o631nxoHhWPP+EPIPb
KyDYZco+BbGIN/biqXXoc5LkL+WAp0INo/KMlOwtS/seZc5toeXl3qlpA7UPdrZqfiJ594O3KXTO
GygEpn0DLURoFTZiC2y+tuUlH2iNfeq0zog42bGho20OgY3+qo0j7w+29tKel1zfiHbJLCI69ryj
Ptkpb0BEOqJfDflPktbQwslAscpjXyvTjxYZ2F2vxd4Uda8aKoXg6bT2tcb+AyeUb3AI5SpK+dE0
PVrSbOgFDh07jeYYQd0je7T64kyp+h+qWVDQqEFsH4nZYxRQo5Q4UI21h9EXDFMLCggfMgznTLFs
rzPF44QWVdPOvDGdTlqXGm5qZr9NtKocLa6gRjyPu3iwkQYca19Y5JsVQSnSdMDjbkLTuMYlIJhI
NPrpTENRTmgRSR4EzR8FOHxJxwEeh1ZD/6MosrCdpjdDm6E4ncY3rcbvhkH1RUyRhbB6Nx3nvUmy
0wyrPpRd82EYyc8Cyh1eojYfjKINMwVHu0cwoM1jpFv0JJi4cVc4zn9x0vxKG6VDWI48ft6TR7vV
Nrzun3LghXWU65BoEqxGEGjG4QS0kLCtF7TGCQ/Mi3uwR7JDZ807K5+eVRWNFlrauq3Z++2sALEC
2+ZoyyQt/EckkqfZUqGjYLz0Wfo+RhBp0xzmoQ3yfczErgLJLgQFzuCIPkDJJ3Nnx0GL9Zjv8tk4
A/v4o4EKUi2anV0Ot8TR91URQaJe6ODZ4gnbzxY6IA1GoWucQz05uRua7FGr9BdFtE/Xz4iV01yR
glzOGtQDch03E/oscgjYoyQ/oHaaKvcZ7rLXH7J2z/qnJWd2CkgMGcvtMgog+rKPnuegQa5NA2eu
+SXGWHCGSZdkR0UGYxg5C9vsFaVOFw1PGx9wOQiw5G6cNklEo9ROHOZZqGuI1zsIRI7m+8b0XA4N
QbfxdxBTOVWWaKjqhO0OzCGQVvGy44JZSs7jfslHAiT9ABHWaLfxvMVf/bv/LbklR1iVDs5yPI+f
q0PzMwPSL4OguWe6JGgC9FxudUmtzdvy++dbqdL1SUtRIegGZLqn6kzh8bRxI1N8uaFdsWWUVAEi
dpanLA5VyFPbgWLsld3yMWAyRc+5X32zfs+/CzSOu2DZcgGi25jAtVNGujTYKNN3aKzBZ9XwWG1x
RP/c/vra/PFB/66NLQOTgJUV2bxc3iZF1J5OIK9dQ//D7+rmm5Mmijex8klM7X2eNUdG2UNfDb7W
ks6lifLR1eajmRXvytydROkcerV5MtB0fxvlQPlO0+RDfu0myfVbW239Mk8A/Z0rtJeb0JztNSSN
TQvdEHXXBxofntGqjjZnO0eQZRkvTWve5KDAJVBOcvvEgFYQmAChwkI9Oi1i207xSIDoRAOjn1g4
TGbb+tpFUOY41Ihm6gZBKTrDc6Ak8KtHyRZqZn5JjIfrM3/ZCG0ZmmRBfs7MOhObCepB5ksf/Y71
H4azBcBYnNCldZVC/RzMg7ED5b0wSV6bEbpALzX5Hdk3dnZm1RMkwDaClMuMc4otI5NwR2qcSEXU
z+q6w4Zg7KEaITsmeHkzUwKdvcjP9PQAgtMAklHgQqwgZ9kidtRz9nNsmpNjYUf0iYDkE7XJ0TRA
I8KRVgEj9/00aRvXVXUlTSHDmyBgY490wNFDUuOsTjjmeNRULl7/URP5Pi0YCNzVD6U1fyStfWgo
3fC3K2eeTIoI/aZ8sFWstG7W3+MKMe08vpS2ehuPxYsq9C1upT/F4gtrLsORDL2MdZAuIJoW+TFt
UUuHxIdbVz3+GEA7C+YZL28yXFS4AYGdwX7jRVIG0wyCYEuUh6KiZ6FBJ8iZH0pFPThQtnFrbs7u
1PL7eLQOZQu5cGN4zcxxRusdHN8g9h2gGtdt4rL/tmXIU1WAuELNkeHujEet/K7a4LQ6XB96xYfq
UixdkFmoejEt5gaxqFHZxa25cVqvDa39feokbB4ga1TGYY/b12y+J8ZGGnd1y0rRkmHYXQwFM5yS
/v+yFUynGPLkxQ7ExBsHwIqf+JcCEZQcU4byJ4gR3DzbJdV3lkN/Hlx3/d3Y/8w3WZyXasyF3Slj
lPQ8maMyRVfJPFpof0u55Q6t3btg9riNzJi6UAl7ynK2cWj+Ka9eep5UFeKRUQgxFmkIKg/mq01Y
3i6EPfOJ+ewDaX+nCJzfMVgYEkifX99kKz5dRjCB03BuBiMigN4+MKfydRxcc3yIonLjo1a2moxi
iijQNe0wshDsMh6LTjYM9Pqrr5ieXNQVZgKYE2Vp2Pfi2cIdqChrYKTUDctey+TLJd2+5ykqPkhH
dj6EMzL0/QBlHvmD1wkX+BZ3+mZ40NUOrn/N2jxJ1m4NugKtpDELG1xeexv4wEFsOJK1iZKsvQbR
bK/0QxYOsXgbEpAWgfkMWaCNN1/bQpLJT6bQzTYFQCdpphcjPo/6OUG6WKPjBkXsWumNSpFB041o
UgNnV6gHJUqZpZuEc5gE1o31MP9uD3qYPbUbDmxlGeSaL1DvKpItyN2ODrqvjEfwLV1f38tYZcXW
JOPWW9z4hwrTNO2Hs2m63VO8G1waGMcYUqdest+sH66c3jIya3IipXcqnN6jbZ4zdJsbZcLdCJAs
VCHqBdEGBVCj8zjvbiZbA5mnCVYLO1aeKdP2RCQ7LVswg/2ZDurL9c9fm9dl83y654ydniZqjPA0
Ln4306O+BZNc+9Zlz38at9NAvJc6WRZO9XhnigWXGO1spgCAWN9D6Xpj9dZef/n902P6TIkKQ8eU
gu3A7Ypv2latfsV4ZNTWzDKegMYiC5WY3NIYDBZWFkFZkUKOC6LHX5t8yQEY0wCs5ZJcgHg0aFOU
BKp6uOx8bXDJ/HWl64imYWpoowVWGmnAFFsfXxtbMvwp6aEzCx3kUEnBMngC8dL1cVc8oozRAmdW
JqIFpdmLXQ0IfKd7mpXsrg9+uXlfsWV81ow+CwKuqzSMb/Pbaj+F/d58W/o4t4rMa6+/GMOn3ahP
RokbB0MON2Uubv0oFyNmKHL/+gesDS/balvPKeSvWKhVwIQXyk1SqaBl2IoI1oZffv/09k6d82Qo
8MZMORO6T5UdGkWvv/kadOLPCfJpbKuLDEBzS1T4GlfH7ftA0RlqPXaq53hLU7XbzG56jB63wqfV
B0rHdgmKqVqv8DHFudxBXuIZ0hI+8fgp/db71Gu85mUrQlhxFX9Sh5++zSEGpDrZcgqCHLADE5td
Aq4MqdwvtZ1i30qW3AiFo/RTJ6Hh5DektJ+bfOsus3b6ydRihHJT4U2T4vSDtKi2m8MqHJBOm3bg
UDr+Pw6/lduBTCyGXDWpIdYKDeSnzp98HVEbiij9ztgvea8O9Hhh6xe3802yNwFw33CCa4k2mWks
RTZbaDHmDqwjH6Djf56S5DlWE4gB1++aZd+AS6oEJSDaLCOKytIftlQkjTT9Rq2NO56qUDlfDhe0
8oHxoyTxb1KZGyXg1eyy5DAMVBvSYsn7zne4y4cQN/Ih3609dTtzz46bgmRrgZpMV6aPQzLXM56z
yIYRF1eXsPpoHF9/Mo5d4BygeT1sgRdX3IgiuZFp6Ed7zNEe0VbZN0S156Jgx65tNoLOteGlE98x
azSrVviUgU2hEUFeTidn9YvZOkVyG1wYE/QxcbOMoYBrAXLezBYqfS+ifr3uCdfMQPvbydK0YtNg
IMdV6uJkquq+HjR/RNPaKMp9rpY+8pYnKrZIWS+HYRa0XP/y6QzHhSkozBt8zjs+WwcOxLBZ96if
3eRKt2Fll9fEcqRZS5DpqXs0Y4Smxm6mTvXnIXq08nYDb3TZwVqONGeJYzlsnlDDKMSTHv+aB+HO
1j1oHb8UhlkyF1RmZKOutmkWgmbdHhVvUPjGib1M87+JA6BH/57+hI001VSMrBTd2alhe/lWtnTl
hLNkAqjMsjs6L1sVBXTjDX41jBYSFN21XXIsbg0kI4pNvsOVS7cl80ENalnMjo0kMFhba0+JbFTj
7QMaaBjgMd1vZET1EBieHRp80FWUU1dRy+9Z3ISRxd+GYnoQc3k7EWdjYlc8GoSM/55ZcxrLCjQm
KTwa6idgSXFVwD4zL4938zH9trA9DunWw5blurCMthR4oXieTs44pSHJ7+gEMtRU2dvTw5hkp677
T7E+8iz2aigLXPcRK+Ykk0xlU1/187JrYlAOcz20jQTFjQ1jWtmS/3BJ4V5AHEKW3HWMGrxBd0mj
vFx/8ct5OQAq/14UWiqiLM2ShUZVgWj6GXwZbszCBn25CYRGc73aX3/Q2gxJHqFjqMWDDZyFUUMT
3Gucb31Vazs0KmycMmuzJIVcORCOIyhn8YD8ty5AIjxs5HxWjnzLll1CzqbKGhHEm9+XKAj8XTsa
uwt5W31XeFvx78r7y6hrLU2nSagVC0GYAb2zemxcqAJv+Ms11yNDrtUhrcduUBDBMQ+wJ7Ss+gsF
0yQQOApf86dfIGr3t/Ima98imfo4VQSd91gLhWlu2u+aTN/4EG3FsGUUNVDjOTVSJUUqcdE54Hvt
t+qDiT3QXuLdIjDZn6O3/L15qDxy2KL5WPueZVN/ui8Mhgn1iKJh4aTqN2VVBwPgjtft4nKDkGLJ
rFEAaOYioTNqE1p6yhr0E9jML8ryPYLrNYYWtL6oKkTzsHPm8kYHhaBbGeOurEgDSAuotVPFM2Zw
qDZOfMoypPSuv9iKwcro65I53KyTZQ1tBTzfiRe1lTt0+sbwKxGCjKVuBIWwNrLOoWGOnoOqfZuX
mo/uUM1VHbFVFVu5LFmW5BWapGAc+L7/DaNnfwEoR34X6tBpL/dFwDacz9pkSS4iY7EYmhkbhNa1
Xzrnrkl2fCtp+4dU6MJhJmOsK8Jt0FLWiBtSKC+Dzf0Q5VHiZjYF0zwjtWs1gMS1bZ75Qp2SfVaO
e9KhoF/bIKRL09+0IshE6tnkWsD8eXapHqai3I+K+M+2J/zjRj2hl/khsTov1+e7XFOYP6oFCmVz
9csCh4anTwx5l7h80UdQEUE5jqYlaic02g0MmC4eVafEAn5AzcEvylXIO7AkOpdF2QJelMLTtOZd
UzU/qhQQnLmDboglHoYCeEJVLR87o3olYCPYUeDUcCiMP4cK6hmdHT3zjn/vTHTVDD23DrFABwB2
OuBC6OYawPOqzed8UDs3r8ottYyVvSnDzRMlZ1oMqwx1pfAL7ZFDDyBX0eZobFwpVvyJKfnHUlO7
YpgU3Iigv9Wo4pkT9n7dbFdK8pbMr9VOSpTU+cDCvrgF+nIcXij3RrErv2kogAGf74MPwzZDdT7g
z8g6GAEYPvxkv3WQrYQUpuQs1Rk7iAqUqcwuDSJoA5jE8DtunWyiHWrBIVBjKnTDjSwzdsk0lhn+
5JmNOGb6aM/o7G9+pPN9RTy1z3edE0MQ8eX6jK7Ytiyjawx62RAi8IiovC918k7aeN/nW6HjSp3X
klHlquCa1kAncimOgZXe9NTQxKKY++5mqyVozQ3KwPJqaoB0VlR426eFhQtwFh/Vn+PSb4Wl97fa
m9emSnKDuAh3oobvCFUxQoY8OXSRfg8+hI3Df2V4GWNeNUra54WOmRpOOBiz5DzRjfB0ZR/JCPPU
tBXQH2CCKv0xnxovRU+DIHxvzmfd2jDNFbciI8goGSHOaOD6x4u3mpWnCVgqdDSr8Rbz6dr8LA/+
ZAxqLuxSAc4qjJz4pgKHXiXQiEPSjUD4omGr2p/Y8tPwtdLXUH4FIAH3kdNYsceMls9aBxEyI8/P
1pS+aKn2/brROZfsGs+S7BrIr3GAPisJdF6+53P9mjX9ryhOjzkHLNapyBvrh1NLtjjiL1ca8EDp
IlSAFsIBPTbCnSrxSTGFllLsWtX+2c/ZubPeHFU/JrPjFSbZiPwuHgJ4onQjKrPEUVoGpoQ0vu3j
45g/X5+6tXGlkKdmbW7xLMO4okZfzn/muAmtvRh845Ul+9aGnBRx35EAeQMowhRv+Vj4Ge1uuN0E
A0+fWjb27thHD2DK2DD6y75L1f5JQ6NlOynbGlshmMV+QQ4szitC+uCY/QSB6H6rKnDRfPAgqaxs
VmqjWD3QMIX1Y9a9uYSqbrVhO2tjSyf+aCWNk7cxgeRj45ICJZU5cVv+dn3JL3oWvLlk+I5wcKLm
OQhESujbmY5nTfptysa3nBcbCLq1D1h+/2T8vABseFCxq2yw8QGE4ubAmUN75voHrI2+7OVPo88z
0LWAVZAg7lKX5G+1xdDX8vK1wSXTblMwCJrgKQjTZPSX5hVbudX4w9cGl6w4U/IRwjq4YNjxHbBr
Al0Pg7aVmF9bV8mU2cCjQTRjFIAfbW/XiNxroBwy8WiNWyiNiwcfto5k0lbLR3UYwb43V47fjo+0
EC5LTc8CTW708/ocXX6GKmPlWT5OIzowbKgM/Szz1wwU2XHxXvI7JjYM4PL+UWXMvGgnkzENaoRp
O+37iIAMaYCsWI5rw/VPWHuAZL88IxXratBV2hb3eUT3ziBCx+k3Unx/KHj+iWNVVUbJZ3miJdil
EK7gAMOVbfXAMvsw1U7hz1q0I0tO0UGwoGXk0LXKzyiOn/Mu/UXzSfGNjtwBZqb7nUk5qN8RcDHI
Fnh1Z+/QSDDslCLddSP96RhT79vUPpvc3KlT+aXWQrz9MmufzDdxJqW11RiMabHyAqIEDyUSQHzH
Mfza7EvuQW04GqHyLgq69lih3Xw+OOoGfmFx7pcmXnYOOtpFFYNHgVF8d/Q720oCnVhuHz3HuMjW
jbOlQ7D2IMlRQGiLskKAAr36b9hXYAGdwuIE/iqNuvPD7On74Vge0MJ2QPug2Dw8l9EvfZ7kQcrB
Ng109YBrCALUwF+jf6o66S78oDf/4vqm4NWafUhuxBmoydRZs4JMPRrWfw2a74m69RUrg8t1E6Mo
xixKsUYpOKJtjd6ToiKuEaXJl44fVS6VIA+ixriQR4GYRKA7uhvN5qlJvxZYoG3yb/OYEt1Crgun
GzXoHS+ihyrWA9FuHc2XTwlVrnW0CRpeDXRdBmNxm/YHIAi9ug2sTebXyylKVZWrG1pc8Bjw5mUT
8edhX4bmIzDJZ/KaPqmR179DwxT7KR38bP+lrhc8UrL4KNLiRZUAZpl9t9Xfog6ue5LLiXAMLNm7
NiY5GXNwqjf77i1NXIgYLsbI9g6AILuyBIxiwaJuZcLXtq5k9a1GShCVZaBVTXSXLBgdVfcjayt7
vOJUbMm8bc3oZ1PHuWfX6IROaf3dwF8abT5CzuHQgcon7+IvRYCqXAYph8QcOGTtgnHS/II2EFLL
vv8PZ9fVHCvObX8RVQhE0Cuxu+12jueF8hyfQxZBRP36u/B3HzyMMVWueZny1ECjsLW19wo5AwLy
+6nZ+JZ1AyTtsyEDUSgK08k826XmKm0rPVE3jl32j6JAxDTkTtb2dTOSkHU/pO7bRB/UZX1Blrx4
5zKgANIMIHKBwtUPTied6novx9I2ovBahmbQa3jJJzrklVB36x1sft92W88OraAKmb84ejC/guHT
PUlc2zFcQBa9PUDN11dpsu6YiCI3NdFDLjVi051akBuZcj/WzVNrVcRRCP2lqVM4pY3//Tx+3XjG
2C574VM20EwNqnyxjEIlny9zJp4bCflwVItjaxaHAk5iYKerISzN9ICYVgfSenFDlRlqBKT8rYjS
iRhzDWrvpJ9LzPjiDFx3WLJoHBUIPcKKVtzJAaidnO/cTbeevAom6QAkC1ozkLVCS6E/RuxhZwi3
HrwKG51QeqW3VYQNzYXIdBD78WMLB1XAjGjAT6nHPHgn7Lxsa3WugojJVFzdLdRarHvxhD7UQXEp
rFudpTaoePYPx2qVIdho2w2CYxkmi40tTf5Jidgj426cgOsGiQ4wX1XGGK6Mv5rpuYxT+K+8oAi+
M0Qb07FuCGh6kvajukxHBS/je2u3tbxxPKwbAapWwSeG1DhZF4RliZyQouEBAZ15CqQ7e11YhET3
dhWMNoopZN0dgM5MZmswkoEPEg31oMTBx58tf3FAR+558zM3O7LuAYzNII1kUlEqnH9FGeiipXDs
2mN7/hhb47ZM1KcQM+tdXCsMi2kSKKAao9dYJ5Tnd6Z7azmttnXbgyKmzJjugV/3DLoRKVrmxfU4
7Sqgbf3+ZSt++v02BSm6gFB82Ebg8JcGgbWn/gKzlEt0sa7nhj9oTDlmcCmluYBnc8c7T5jVNUwC
hTsMNQQuQEH4fv9v3M7XvYGp0a0CLinL5kE7sSjPI0q5kJaAymA2Bl2txzsRYGtYVxEA1r6wYYrw
0VClDEH5POpK/zSO6WML14fvv2VjXNcdgtkCqFfnUB6n82E0bwZ5Hf/wjrDuEMQIV7mlN1HYxnfF
/Lu0DjzfAZVuDMy6MRCjY0Z7CXVEUgSGvMtJ45D5xNu9XvvWqCzv/bTaaqKrfR4x6MjDFW5uI1dl
r2U1ed+P+davX9766eltFC/SMng6VCjy+g5i6X6PknPM9to+G9HXWG12GRk5VDqwbgT/E/cPVr5z
F9j64attDkRHChVqDLsNvAoIyfnoCp49mIl8aSH7uDM8W79+tdUVq9AGu7OQNgNYa5ZUCzNlboLv
x37r4aujO44KA76VSgS15XMHb7B6p1qxtWJWWxXo1iGqJcrV0dz4OevPGtDBBtv72VvH0Jo3Phlw
6APQW4Ftzugv9k+L/qMI/qcJEXvy5vvh2ZjhNeubygG1qhzgEiOvZkfLbKhqm81rbsMJ3Wx2Jnhj
rNYMb9hwVLKXNtZ/cQI23B3MG62+//4DNuZ3LR5T2moG98pMCUnzmlXvlnz52XPXe3acRV3neK5d
wsnzYd5DH2yNxfIdn2KBVst0jk2IsY6FccOr9EpNrUCYZOdnbz1+tWNTrYztbsCyJOXrEAU6Wpx0
+POzIVnt06GA5iqaKPFB1hzOD8SLgcX7/tFby3C1S+3WFpkFYZ5QDs8cACTAoLWmdDO5p2u8NS6r
7ZqpdgXvALzAiIAVR/lXja/SZmcNbuQHa+q2DccDM0+goWoV0C2yWmfMQf6JH+rM8omxs1O/BlkS
snaZKNQJLGFjgj9xDTO6hVYB1dIPl0C/8iDPtBPzty6na5b22CXQBNNh9Jsd87uxcLojwINnuCAs
KOxEOrFbnJiXX/+wALQmbQ9wcVEMeISFnPqK/tjFwFvaP6IZYdCW9fBpu7EuTyui4OFDr1yLujjm
xq5uz9a0r7ZyAWWwUrMBSxH26EMv6mwV/IY1xhGNOjdNYeSpCd/o4NkOrEc5xPdg4hzVSgsKXT1q
RulAdjYoip9mj2vt7nFKFdjl4FvNpnPyBWcH7RrN6ZPm2Mi82lkfG1tVX0UBHUneMPMG4kvDG6WN
I3jvqBZuAXtTtvWCVSywLD01hQCIwhoaiaTD7B1ewPxQknMBu9Lg+4izVd9a87wLwvrJUnUQl3HA
zlo4hsPzcCK/BtQPKCzxJifeFT7YiD5roneDm9iQwR8nJCjhaNMQTAr19KT++/23bIzYmu1dNQoc
Shfp88i4n/UhyOjgxEoPs5FpZ9K3PmDZAp+2kZlSs8o5/B60lB70frqkHYMSkdxp7m0c4mvbjUEd
xjnKAGCw+0Z1Jqm69dDvDM7GLl3bbdhyMNGRhNJ/NLzBx0bjsTfwDrZvE9hWuxWijRLi2nzDJl0s
kxFfsHSRhhv1iUNWjf+Tn6mnnNUAeK8z+j03seqwH6+q1VmvQrI45hSTokItiE2/efs07bl3bn3P
apdbCZydRGclh1xYriVGB91Lp7dymFEWOSSFfUXGLniWO/e7rdet9ryGZRWhM7sgWHDchHAFDrDW
Dnvl5Y3C+QdU/tPypdDihrIpRsq0n1vTp0y5rycvTRfJLOKMu5yxjXW8pnpLWhVFvqxjCJKhRU3h
utK73+/xrXi1JnrDCVJR6xbfMATNG2D94Brbr7CWaP3R69zedqKr8md3mw/JmE/DBbHQaTIKhPhE
fzK0N9Ldzez1+8/YGqElhH16tJ6ZmqxyhCodjm1d7CTxXpFmI0StsXdWbptTpixzrJ7nTHN7OE8t
zfzvf/fW05fv+fS7W0UTtERFLawjcYxVTUCoLQ5LFTZBP3vBajMLMqRAP0Gxo7aP4/AgTfTBgp89
erWX7aKFm7AOTJqS2o7dF15E4SI87xFOthLTNZVbM3QbrdQWcLrUwV3VzdEnSv8sLXTyti/avzUD
qww+R78EsJVlBvoXtZBwIL3OyY/InoSsEXRJm1rjCMxkSKsbCj+t8Vdv7eA0v+bj4NlLUPq0dLgW
p+oMvfGwdz16O4OS09pOfFr+KV3wmMI3w41e5iNaw3d7Jqcbh566Oq9brRYkK0CZKYb2siZZkDH4
V7ciFL3z/v2q2tjJa0SdJvUetF/EOoL+lEqZF/fZTvzZevSyBD6N2DQNRREhaQpJVh+S2bwe0mTn
oNl69PL3T4826zRJqgrqJLP53MLktt25Am6kYGuOddr0ZTbkUM8rQW9spiNnXguRYc7vfjbaqz3c
NlUKSRho5A7TFFLDvJjZroTIxs5ai87qdcRZvdQMFr1TEwSIESol7mIHvZAe7Dv1oL+SvVvs1stW
27guSDZUA+oqS9otH/rzwk2LfahYIF5UN3nvzIef3SzhA//vye4KyG93KsqXRnxTzHcm7KWiP9/P
x9cbTF3D6cyBUTCHMd8Rcsg4UeA0cwk/Ur+Yoc/NdwL314tKXQvRzvCBXRxOAcvM0xMIlqd5tH9V
0kAXeHr+/ju+3g/qGlXXmrTO5hHZsZrejmXp1NMeTfzriVbXiDe1Irke85SFaXq2xwewW2L5+/sf
vTUuq02MEUjrCGC/QwOMs4pfreGsL5qAx4b//Ru2hmV1GtvqyIB6Q5VOThfwFXbm9EfaxThoVhu5
aszKLjg2WwNlgeQUZ5fTHgZw60evkmhjkqQkLQcNR3tV+M0uAXNrra+2rJWVedMXICLyLvPtuncK
XAPGpgYq4Rq+lj8a8TWCTRUQSbVbmPEVc39KRni3o5ax64+w/NT/AhxgDvXvSGBHnDY8wnbVKVRR
4lI+1DWd3LE03iEegeBD5uvRbM1gIMqJ1uLv9x+1wZmAa82/3ztMVJdSwyE5ws0oPaQn/Y6cdF+9
2Ls4fc2NQnKx7JFPB5o22pGSTZABXmA66aEJFX/JKTQvOe0hzTa22xrcZhYlPCU0zH/ZVK5V3kZd
5bBIuEq6x1HbiBVrLJvWmaWUNQ4Fi2cuJ3eQ13cscyfEbf38/+xlXWdJB2yejGtXz4I0GQ6GfUN2
pTa2fv1qS0syJF0mEENJMXqtZGFlNq417nltbgDyoJX07yluFR29iIXeQa7zJxAtrRfTbeCOWPyN
oVx72QATy8NmJ/faaDyBuvzvt9G4iO2pQ+gT/uxPqW/9A90v5ne+9BPTM4DR+2EBAxLx/36VrRdJ
1aqge5kMkI65G664SHJIKuzdfDZwmfBc+PcbtLjXKosg92YH65o/dMAxinA6AHfLLxbJLOsJxnCH
+aII95C4W1t+jWSrpQk14ApruRjNd6Ez4TT8TjS3kB8O64pe6JSe4n48iFg77ESZZSF8Ed3W+LU4
N2D03Czo2esJBO5FfkG9mQPIel7sxYCNM2CNWIOpyzBACYOFIuGBoV7GrIOvMHWG8opFOznuxkZd
o9DomImuyfCOAq4uLY6ZoUcqfbHvqrf1glUkgD9GxfXJRongPLy0l0ag/akezZv5tfeqY/QCU6bc
i716dL6fl43zeE3g5zSvFH1ERWIyi8M8Ec80ktvvH70RctakfV2pCpUDtBe2NYTN+tdm4q4KFvP3
T9+40avWKgaYec6GqgcfaHohQR1EN6kLBbiXzIGh0C7qcmM21pA0RRqshg4+As1oQdpeer2tBAUp
Dnq5J734UX79YmesYWmRgKrHlKGuyIpxcGVuhbJD98rQXjqbPsg2vWMav4x6vXfNSM+duscXpwJt
h96+nbLZL3UF3knSxsEh9BPPxsqFjE3i0K4861F+kWSN9JjahLpNdhA6G8tmjXjTYcUydgW2gUWI
SxPcw6K92L6xbNbYtjYxFHNCFwo1xPJD7bl/A3TukLr5sU3dzBnO+2otW4tojXATQsRdGk+QEMwO
7dH6kMSrnwEhn/zyNQ2aneN9IzJ9SEJ8SoBilqp10qDU0TP1RbdMcF+lGqjcOPJCXKbqnk3N1tit
gocWL9YsAmPXlBFU3yHOo7scIo/fb7mtSV/lECaHHZ3WYjNY84g8y3Qh1rrz6M2JWOUP6AQ1EHsG
+4GG9C80Kk9guPxtXsCl8RTo+O+8ZjlSv9pqq5iBmRZFbCLFnqEF55iFeGyM4Spp2OTMMxjQkzWh
867YO4XkrTxlDWRTcntOmxpg+LEXg6shtnustkPoKjjlrB4EL1UvptWvrFR+kaa8a4ohKBounNna
sxzeaJWra8RblulMgfMSRNxe8qeFJFG5pcvejDMJe88M2jByK38vs/joWH0xwsayAz6t9CQTEU5h
aPRXrcOP1DUOcO+5LG7S2JmfrNShT2braK7uATHvjgF/gxEWaSCzBeBqHe4BVzcHfonnn34GXGAt
O1L1xc9SdYMc6tiR9/sj2ziInUC1sdfWris5rt4DHMNA0y/s09Tpd91Y3LGc7UTYrYx6jZdrBkbG
af6w1601Z/5rBCK0PZiryBMNynuMopf4e1WoJZv9atpWgSPJWNeNJV6mnoxAh5T4glDXDnt4ja2x
WkUOmcJQiMHZ7GDpUNjUrZPW1fdC7gFxtx6/Ch4SyaUJSC1ulpIfGij9cQgKqsOe/O9GEmCsosYi
5QhjFCiosuFZm0DP1ICcQHNoJ0pshNU1iq5R8rxOQe8/ADvq5ONZyZO9HGnj3Fkj58zRSmKq1OnB
PqvA41iBPLbX8qI7NJ55rb0oJ/knOVnHvZ7cxkCtMXSomqqo+mXZAVrr10Qmoda9M1qeKNvrMG7M
9BpJN8V9q6jQdjgkFE5g5mMV/Z1L3fv+fNt6+PL3T0FDN+WkTi0Eg0qz8MrqTztFARw8v3/41iwv
f//08HmeVFh/9+mBI2OKtT9WvdMt2PrVq607QI6TKyby4JKWl6rNfrWigB7oz5jxKl1vXTFRkswp
xKnhLWWOD3qdQ6jq8ftB2frtq427pO+QdYScYJHxK8VqISPWQ6BJ34FsbGUVa2eUuicaLCYB6iza
Y3u5iP59MATlcaEHpsEeymrjM9bYuoiU1szrZd2n8+UUDw4IGrf5PPk/GqU1qK6CTTaCWgpVG+0d
Rk1wSfxlsL0Te6Nnr+qrE3uauijOYWiMfFtD8IcoNOzM2wMJIXd+Yb1m7l6OtxGM1hg6tYjGlqSw
QEMO6XQCaCneBVkG7zr1Xmn3ktStOV+j6ZI8IXBrQvesLquX0hypo3PmcMB6eapclnXkdlZ/1Gbt
ys4EdcFo8gDn2ylzbCSYa4sUrmRUGIi6BwPalVNROzp5q8AKauDlKseHNNnhu29EkzWMLqbzCEM5
GOMQU8Jka/DU8uX7xbZVrF1j55p57oUVoUJvj0y7ldl0qriInWKUhZNG1nnSut/NzN9qCwt8lvwC
vcq9nGdriaziAacRNZNMRzWCOOJpwGHVhN0zTEegcUWD7KT8UsKFzabvecFvrpbV2W6NrIijcfgf
Jkr3ssDkbncaIAM+H2js5M87o7oRItbouticYd4JscSDca21zpQ69QO8XsPYZ74I4nf5F1I87a53
zkY6twbbEcFyTlOUFDIU9BchsjkgfhvuQZW2PmYVMtI6mS2e4GOYvKgm4vbqP6ha7dzRNtbAGmcX
oVpBIsIhb9ZaDdxRu0vDKkoIINqv0KJ+MWTy8P2cbOzVNehuUDuZji3AlZClCJMyFg4r5a0NkW5H
aOggdZwe+rLdiQwbO3YNvjPGKpunaMDFCJB3RSjvGlN3KN1bt521Z0rTlqyStMV8KL94W5yq5q/V
PPf54JKoup2UpzxGQVS7QtXXQZrvDMXOyUQ+gvcXF4cPrvTntEaPUeVLoUgrzeg+QnVcmXV2IllV
OLOhXXAVMRC6jyqYaCBCVYy8jKU2Q7G2ra8MmK9wpb3poIoMHUgOffx4vtOZ5WhlUntqI8uDZZal
H80GxBCsCdyM0T7oqazCJh3BbquG2wlJGqxCuTvDB1lIM3HSdLgoWO3n8OhmlnqfWAxVNQ3+VLSC
vfYV59VtTdILy2oeKlNWDu49l9Nl0xp39tTgl8DU2FXypnY7W7/p9fKxLJPSM7PY1RSYAyTaC6+N
xRnzn9kqT2WCi7UEyieqjMGdzBTOINKf4iQwYuNU8+YQKRCwGeOudYrM8HSzu9MSPTTn+B0CtP8I
mfiCFRDYzDFe/TBAs6yOHECJLqEqe+iNHoilhupOW5tnEsW3SdFfsdF67uLsoYmMkxbPR1UosHJu
Or/om4u4YfBjLiGU1P3tkYUDlHfdpP0zLBXQgu5qJzcjb4R5YgscV6n2j7idBU1c/IGDeTj35Qml
R8sqg1JOHrIniIz2DQzCz+3E1DDWmktrQJWEQWKI2yKHf4Pt60XIuiKsCv3AYkiUiN8mDoehW7Qy
vFprDFdM9Ylo1Cej+UAZCSqWXWmV+pjl+v33+3lrh61COXQR6RiPMa5pKkRTs1/Tz+iI6hoxOWej
UpUtOCW19lfLcscUCvy6dy9pSyb9xRZagyYNbuVToUJu0X7svIU0UZ7bi9rP7lRv301tI2Sv4ZIA
W8FSO69g8CPsZylkUMfstiDV8fux34ilH8WnT2HAGrWh1UQMNGZnHxNhXZtCe25ldWqhvcq0+o/J
xh9O8ypHYLZilqKbs0OUd6+FRXylbH+U+6jGf1pxs2HFgInBptyPQtPNArBXRlC4dT85TXtFyC/X
KV6yOj372Pz/l1j1rRrVPtDRO3fMLycZT15VvYrEjDuWDwXwmezUasZpyianz/Y0To0v7/d4/vLe
T7OsyRqeLQC+HQag9NKy9mJiCpfQ+qno5AGNh5Ab0DvPcs9WkvtIzD4FzdOSildPOXcGQv1srnw0
uBydohtU57WvGwK2b0J9Jhqik9CGuwJ2zx60XXQng5u5MyaoHY6V4XSDFtoabFoQtlzFHp8SfeZQ
Y7E8+BJelSL1jYG4ZgpqpmYce0o8iDrUbj0XHuSjT6rdudPcXDQcJeUqfbYAfWM5vah1NbQLULeN
2AXZ/aSAh1nlyh+tont4mq+zTAzcshQ+DRyYCUQBZfp/6ypx62vpQL/6hC68B8vOvWvoR/b/n0iC
16xLAaUV4wCD9xtNchcnwdnO6gc1N25AMHq2jcWgue2cLJ7+EgXSiLNeXioKua0T62CW7XnWldlt
MhtyOrDjsbv8YVSlN9d5WKklNMignu91qhGWQzEGGdTnhd0eu6LHzNZd4uMMu6SVfOzS7LEptZdK
28WsfyCPvvqyVRWiKJnRgIXEYZ6QeVTT7nhXcqeqtLMCSyHR07NdZw/ppEFAGtG/QgPb6UfiZ4Xt
p0n6mJPpILrfhtBfFF1cMIO6lSLOURT/KgisNGSvX0SZOJVafwPjuVCfBNQxYWJtp/lzlsswiQw0
rUFncNDUPMVkDiyq38qY4fHd7Fp0TnG6J34y2RH8a8aQDha4aKJSHbC5rvOBw12pRA/UOssxO+VD
7eZ5etVn47sgJnwIKX0pxfSnrKq/jQGgbad4SQkMRWLUWPDMqe35bqzjI8kZABWG2UBZUbOdWcAV
JB01J22xw+aEBSYTZ0xB6kAaE48o/7Aiv+mFeSGJ+iDr4QpX4jsRldDHhEBAb9gPXTH9GXTrImH5
KdNL/LGZb3hmXvWwNUkEaEDMnF5qInunSviPsPCqsW576ir44BrqJociDyCg+yj7BLpXewStr6+x
ePwqykqbGcLOq+pg2ahYVQxeD4xl3hwPD8t57pqxMXmQgZWupIUaaqgLVI0Mvz8ON9++isSwaUDi
p9fVR/+he8CZHvZBflOf9oEpW0Fl3bvkVS67tm0rIMHRU1F0uIqMamx6w6CDBwnNYLMcc5dW4F9M
I7uUDT1Eanc7Al62c1XbOA/WbU0ykZLNUNjFqd9oDp+mC7NSnyyteDALbW8ol/Tti62/Fu5mnUqs
vuuWoRx9Hc0JcA9AvKGHPfPAra9YxZaqE4w2oskPuq4EHBagRm5DEcv+ExHl/fv18OF+/dVHrJKW
rAb5QJWkOnSmDCZ2q9LzZChuLRhafU3jzA0AcW0SKOUdLlJOnrW4ME1ulienjh81+TgRQAIVUGqG
K5aXLrhPfmcVQQW4FcT8h8dCr1yqGCA8TudKpGFGT70ugiy1g1Q+JdDQacYmkHN2GssGxMvUFdVx
GmvYg0K8sKhDY5ZeA8f27z94IxMxV7l4ocV5N6WcH6IxuTKyKVD68hrXB/9Hj1/3VTtoPgxtjCkb
IvXEctOF4+CpLcnd94+nxnJifjFf66ZpG+lqV+CieOCluG6TKNDy+aml2q0YK+ngGLkG7d7r1Qmo
zJzcSmoQ3KzMIVSLUT1Kwx6cyFSB08lw4OpKYl/mqrjili4dsxp+lXrPDp1sb5KxO1FRuZo0bpTO
uk5FVDsj5a0Ls/k/EEl86lszjA34TDHjTlrNXWNm/ygTgCJN3yBSx/FjP5HW12z5qE78r43kKegS
sUjbc9hx0yNLsjykbf2YK0PrmBl7S43k2NXKLRQsUGzvqF/S0U97dh9b5IbqJnWVwrhrgIH3jIJ5
8Jqwva4drhkhEPcaYD3R99aVQqJjpDXPVGmEb7LSDoa8OJo0ZQ5RRhY2+py400ClC3OKZ7sCDDrT
beqoUV554J7h1ttMwm3m8mUwpqsoTk4MB6CVJfeKFsFzG3dEc3ydZHdOlelC0+U7H5vHpAE5XoNA
olVEb8lcPE5lluMHV2oomvQ4xQh8YhCBtPveaXtybWSK7WUlgWRqqeQu76tbBYrngCv6bNLfe4sc
Spv4aofmZ6FeD8rY+gPH+QrXkTMX2qm0rczVxvKio9ODtThIkDp7nUYYa2fW2LqzYd/1UX8o4hm4
R9TdnL5OW28qqwuIhZwbtdVcaule00uf8PqUCYk8A15qTFq3nNm609EKl3KbHWIYuqZjd5Mw+C0U
8nYyu5vMMJ+zqHibMuIW1Rw7kTbfjEZ7l3X9P4ap31Le/VUaWHAI0v/S5IwUJSI30OnxUeTWQt2s
RFA3acAWwp+lDmej4+eOtCi3jKpf5CNgWa0CZEIfP3Y0z5zW4m9GmwY0VW56bt7SGW7fcLPzkniS
oIuoV9AYOtREuTCyfkT7vvOyWlG9QULwTpuu88XHBLDJQ4W6Oq+k7VAx3/VpU/k4kYLIIncssgw3
KeywzvjLXFS/a51jK1Wzy8sZ/6WpM88guCeILrswjObdSO03XPaQO7fij1HVJMjHuvfqPrk0FORp
mV2B5k16xa0sdXTaLD7h0DjBBQ6AqWi+b9LmhQz2MZ/sv6WWXCkNJJjGMblrCb+yRgKzQSA6a9O4
SSm/gzSwCqxaDncWWp2gvhqOJcdNDUvDHPE9Sj/0XkI7FLm0/FfNikdr7BSn0JsLXQUFoogehxF2
KYxBn6eN+cvISemi+/eygEc9KSzutUXrjS0/WYp5jFP7ktlp2JMpFIVpAL0OdCGR5yoS9+lAB5hQ
s3tLdmFWmC5nskfG2b0Xgt83MehSaWI8yKk5SDYBH0Dzh7aaM8eUxTMaK69GND31fR4qrI1O5uIA
ozb2HYKRV8cac6cS53VKDtgwL0bbHmQiX63BXlZk7gJ6dpPk1p9J46bTECvUSe7rS0QhceFOPcpd
hSL/tPooD1JlF1kdv09VfDU3+J/5OF3lozI7DTPd3pABwMf3puwuUgPZ+1yNqdu22h0dWO6Mdn2o
FoI+TNMLp+hr8DxIK3zFlpcQXfQQ8i5o3B+rmj/OswhGTbjGBO05nuA6ZWivdW05RE/edYpuBdGz
v7zDv0TGeGJWecCHelFceZo53piie+0KetJH263RzrjqVWBRNOMK6rSgrObikPLOwjqFaFg06bA9
IeQpbuQ565jPKg5+cQKT8Ljgfm0A/zmj0KhZ1d+OycjrS1P1NNZyh3F47kIOs3ajVj6hyU8A3TMg
jpPPz6yPoA/cRLqDUmDnpMskNlF8rY7akyaUF4hLFE4u09zpi2G4aLXZzenky7gvwjTrc1e3MEpC
4ZfA8oa5MXtIJQ4WTfxBLZ3OHjyq44oT00tD5DfWWP6BzsMbTpoJa5deRpAoK+Gywqr0pAryR0/Y
Ua3nSxRUC6dVcHFRBignA6fWpuxY9PNbYk5OhQMwmJk8N1kClUvwxHNYjYYlgVs7RPdVlDarf4wa
F5c2gjp+nDlxXjscgcPomjCTEGNR699Ea++FisJmrJ/SPBkBqexxWFDHhA49S/R/qFnWfiKr0iNz
DUPcmnsCK79Ft3AYcmcYCPcmzl9VXb2oedI4CdRR3dFAGXbOE+z29oyW5m5/dCMVoKvUjSAzBH6B
IMmFquxveqqDzLOP7WFAkfgW58ah+UmHQDX+06xOe9LCeoMfWpir8vo+73eypa2bwro/3RuZJojA
bcS87S4XhVR61K6VWwOuC/2B7JQAvwaaqSDU/rvIMQkCr7O5qQ5aiPjUSLc7gunh/paJO7zJv5Gz
OH7vQ3O/BrHjfasbHpOl0s0dagJlP3dBmU6Peb+U5etXxUIozLhDzeYGrFa4B+fRng7rh/bGf1ND
uuaMcZwvEVRVsB6O9i3XPPbC3+PSAbCJ/m3jEBqoLtTen5EgveWX6Lu5JqyuioMh3TL16qtmcKTP
/WUkfoZ2Q31yVV7KIkLjZDbgdiqJ4glLVm4T62hqiV5dPJusd7ufm0PdtPCWnmrmEm1ozgNEeUt0
O0hyzWBW933qvJH4r/F/qU7rPtNxW6vpU1beJsChUmtv7D/knf879sZHYfJTHW0USlJ1RMsPqD69
5q0sIPWGTLM0LydDQ/WQook3W/O9PdbALVTdrTTxyT3EmnMVE9RG3dmiMNwzrddct0pHiZsLY47v
FdRINbW956R5q6PRndSMOnlDEdur/GrmeRC39ol2Y+rYQ3xVxM0JanMvtjIGszSh8ddYjm4kZ7Qt
L8uyvVMzLXFQOPN1avhqFR3TNgORi+JnKk7c8stCGLB60+1DW6IUjxqx01sFbmxq6rRCvWQzuQEg
9VmkYDEsYlYN6B+mmjiRXkPBB2V1UrlFNHla0r1C7cbRmP7UVj3aTYDv2ZpTdW0V5NAldeZivDAU
w/JnY0TvnjxwRbsZ7D5ITP1tppCarqtbNWuva/O9K7WdZfB1S1Kl63WAqpEJq5G5OuCC+gZK20Hx
cffRf82B5qkXEBa0d+BPyxr/75IAq/jfUacYRyl6xkDh1M40GxxrV2V168nLEv+02HD6qXas4xPi
Lg9Imof2PDx/v0u+7M+rxho7as1VlykD5QfC5ONsVGErtLck7l9ipeXeUKFwFxtvQ1LunABLSPzv
IBlrLOkoINUHAUYO8zO0gEWX3NQQqaT/x9mXNTeqg9v+IqqEmMQrYDzbcebkRZWkuxnFKITg19/l
Pi99fOL41n7YVbvSVWBA+vQNa3AJ9F5s+awBXb3REvpeSQCPdtGDrvO8A1EOpxja9uf12stg7sQn
qiA45aTTEdKekOoWY2QUZSx8caJltiPwrwX4uiNB40OYNzFPIx823Xx26kYtIQr1UpagX/389q+d
h85Fx4d2FvESxYuVSEN3IxbZCYBs0kA2XD43J364DS+50rxyLpIHw66RE5lutUKd997RYdfWfG9T
J112EwKWYA02vGvdFdR/8/QtNt61z33RfYGqiM/biaL3OZZGYOXlEtbqTpT5ECtn48Fx6xvr6nvw
GHKW8wL/Z4+0svIa38adxjA51B96Z64AaPmaN96SRPmi2t+k/F15pv8DZdUj62zDqFb5MGzM3npv
9XBM/OJPI8hWJUlUqfwzyfIwz9H8qNOD6/HHvhRPbkueZUfuZAcZlxzeYz8vomu/5/z3f55coGCt
ZYMi1x/tWJJfsn4WbY5R1MYfH3++xd9u0zfb9hLtCmlhZ55EUcIWETtCwcxKwwJ1REfJ99Zj3ZaB
g4GE6KuITnyju6PYZmBBGs7GrO16wcwq5M0YEc3tQJyhDRihBGbdkgU1sqWLuFNXeR15honcnrzP
xPilpBWM7rCf3QlL1NCBSPN0n1by2FsUpLeEo7vjbKvCCAncpKICPLu+mSbgGxxEdhdi+NrZt+24
MkYdq7EP/dwrg1y6XuDaItJ+cU87vfM1BhgoSkM9YqwgXLWWGYcjFQTh0hJ1989v8Epr174I4Up4
ndJlX69wRsbjSOqgpugFyGYBEZ5bqjjfzr6xB87nxz8rwZ6SrLEJBhngcQY0OVkom8ps6aMWQTNp
YSa3EuxzePpuOVyEVsGEFEaJSkS+TqEVV3EaSy/AsyxFPH3WN3gNV45u5xLxaxDeVw1BtYBRj4TI
PwBkIszCpgz8kxVK4Gb/k5g8MviLs1sKLl2JfssK6ctLZnSPMq3Dn7/8lRP2EgXKGitjDpoXq3x9
9pr7H7Gu/wiwwy+/+Oao77Pa9rGw2tzZ5PVbKWPghepERLYCPY1A1RQNrp8f5XtODW528d2r6Wx9
ALLjKvmTHLodpuhnz2wVGSsdkwVE3B78BVLV5nl+znb8If/IHuEjje90qwa+so0uIaFVO/PUcEyc
l1Tt/cqDH6xe+ZyEJijYPz/keUd+s7ati4NSm6QqJ4UXmhpFVHbqxGDhaRIZ/7fLX5yItTnzlsmy
XsGuMSzAnWw7L3LELUjHlRd0ie7U2hp14mUAXszbBGA2f6pDs1iWXnXj9VyJMZeAzg4I7aErcAOF
EgZ6CnGubBEMtG/hs2etxqaM8q6/gSe88i3oxdHmK55BdBKDRcveuXxljk8Ve/75O1x7Uee//xMr
WUZbhgFCvcrqbE8T5x21NIJzt7e8rL8R9K81Ii6BnSZxXdtCZ2ol47PUF6pxyPfkUbIfY4CIF1aI
rPemWe7fT/DNyr0EdrYMlDun7woojzAMJ9PpDWyAhV02d9wAWxvSHXmQFeN7oeg9qfhBusVCFU6Y
w9InKeUyhW1AXnQREsI5GBG3ItfPIt15DNnKEJY01QFzypW2pohgdGLMbjSPvreoOv8/pnGXAFIL
mv5tRTFPg9IgrJSyD74Eo3pNfsE/BPoNUINdGNHNVO7aIrhIv1GL1AJOOvlKxd4r+IjLYQztLDLv
IXYS0aAL+b3nLsbPW7Skv9nod5/oIrigp8Z16o75yiqa1VROL6BRP3vwog3aenjmrO43hAqOlryv
j0T7aAbQTAQt2LNW7Wfw4Rz6uKYox3SHyWwPu77I6gHpH1tAKFzLv7MqO9KFypEDmL9h1RPoWi1K
jJcU71eFiZHQnG6h70KXjSrcNSV0z0f70ccAxoClaHhmEoZoaOzVKPZl67zlpT1tdYuhbMnqPebr
TeBA3RJjDvTFO7UZdfFJBhpb7niDUnDtq1yESNagQ0ISLDQnZWuXDI8EjHKQcsuAsVtcpb9ww2++
xP+BUhYYRg0T+PP6q2jDfjOF/UcallEaoS12wkww/dCLc4pxy8v6+yLeuQRXEhfkeD9HLBiau468
2fJG2+Hqk1wEyWIwc7scpAC1boD2/RlknyyypVqxKtBwfzpDBjOArfbk1h3Px/137+4idk5ebvuq
QErD3sdFsar3zYsdgWyExmo4bXk43f8co//G+e9udJE156qzhQ047+osdIoi/UmsaI0PZUVik8Pi
ylvMoYmRa6Cf0K8ChA29zPmu2tOg2ZfhreTwWhj/W3P+c1bAOq6lluNVK7T5uh1ZjBjwBsXeXafP
xt4MwbR6Ko5JRG889veEWwI5kv99NllncUtbziXAn1aMuRgcimMVlDAo5nhI73d1MqJbfNtrhfPf
1sQ/DycTm2V2g8YARvFDaMZnv3iWBzXq6EcotC1ajN7W/zF/+4tS+udmI0wg6FRA5UD15osDZWF4
o/HtVFmxnsbo51VzbaNdhA9FHJ3Opl+tJt7sLGotM3S8f770lch0KXyp/KYtfTkWq4RFI1GhX5qh
dBxMzf4T85M4l/KXEtlUO9oc5GETU6z5S/MkdLI/P//8c0T4Zjtd6ly6rc1qiO2jR9J9pdNuaq0t
xXQ2GedAebdsyK/tlkupS0bSyhfnRzC//NfhcA6p/gKqcG4AumlYQCgRqFzMQ298kys5IrmIEbRo
rKHs3XwlgZ0ouL1gxaM3OjeIYNeuflFetYRllung6mRW/gp6pQDdm0D++pW+hVi/sl4vxTBzG0DH
nFsliCtATgHzyrzHn7/335rluw9+kd9ghmkZpcXKleTeuq/nsBR9NPoKYiktSgMMUj0RFt6BUyO2
obNqUxb2mHImgJiAHNyl22K2I0CdAxPqchnd2qM4qZ4GDoS1augHZmDP54a34N68KefyTlngkkGT
Wv4npzTsh4uESZGWz3Y1FCvgK6KqAADevbFurm2GizBRp9RxlfKKVUtPWu4xLJaeEYxOFphQbPv5
A3z/ae1LSc3KT9ArRBdpNXegnv9ycXj9fOHvfzzEM//3CYH+IwY0uge+2s1D0ZHQ6j4xiMndT2da
/nyLa7/9fOt/QrUpAalqbVmsUoZZFqsTtM1M/8bFv99W9qWQJh3BEcNcFKg8H7P0GmbkswzHwo9/
/u1/myv/Z+Gb5O/J+s+P9+ax9JIcmtxGI1DFK/ZY9M6Gm7o71UMGMqzTsBP3qgpcWJhGEqCeRKKR
8/vZDr4UiwRW0xP3CrQWh3AuvX3WgQ5u6yYcDAs7weiixkSJ0o5Ebzo3maK0cNKHWU8xs4rNaAx3
2eh8Wm4nVpPsX7Gk9tASOrq1sYZX9o1V8O0nwlOe//7PU5Ze77lDXhWrzIFUNTrONx0Mvh9p49LW
/760b0gXYBIIbMOe9zAsBcyU2rW7ug0a/nYF4AYXoYk2Tt6ByYuWWPNFxpPpv4y3hAK+T2lw7Yug
oRUCxeSAT4kJxybZAoUfwoEVTUMGqRK0o24mT9ce4iKGpB6C05RAko+ls7cCU+QgqO3HVXprE36f
CprkMuMgoAAamYFyjr3bXpg+zhFKr1gAlHk2lj0fqB1Exm5KmZ1/+Df75jL9EMypDa+3IEGFWUbb
1/tycrdeK/vAM+HV0BtWCG2KoLPYUeTk5efd+m2HFM94EWmM3BpcAv+uFfSmo6bm4QyAMBzrnXwM
qd3HDKwEdmtx/EXLfPeIF8VLbTCiislIVt0IGmc/7XnXb5g066AHTm5sWIyewCe8iB9HVv8pHKbj
3py3leXcTSZ79yagYFm6dXjyBlzV0aBg7pcjEF8i2VCzWHsWWjwSPf2hsw6Gnb3Wsl15DSrxptWx
xoi80myZDlU4JHrh59OpMcRhyvo/Q6NXrGxXKPSRIKXLpr1lCPi3ffLdQ58X8D+RopqytCAKu61p
rZOlvSRCFzV03fG+cmcjyFsCOEE3xpm0HiTcFCeQd2MB4oWe+3rRGLKJTKY4cF3NnzEje6IYksgC
YBNKP1XN39HHqGIYsN2al1zZWeQitNkknfXgCSg/GPW5B7Ck7T5VN+YX1y5+Edx4qnqw+xE3CzhP
U+Az2W8qbgjYX4uc5CKwTVmFjHQC9Ql9fzvIcvd3RlMwadN1MRY0MIsSIypm7ceBb5UYbjzS1UBx
EfNypR2giiG4Yi/rQzZFow7SSK76CKT4dbfxYEOyyeKbVeP5VX23oC4inwEcCKOFA5Fec8mWdDEm
of6E98lJonv0xrfkpiz599EcsuTnsPHP2s1aeIlWs4ui62NoQ7o4Q7lU2O+4j4bDWYPhViXxvf4p
7nSRVaWqgEP8SATqbh2RZzQeZVQ9QNw9Rmocu9tz5WJEJAmqp1tMuW+PcNzyIvbZpuNBOxu3BM2L
sGNNP36Oqd9Xqv5lgmXmg8Ut53xdt1jnjrOskvZABzvWql/8fIvvVzp++0VQ0QOfpU5MseL0EbKj
mAbJbuNaUV+d1aNWnuJRKp9+vtm3Wxb3uogHWS6tUhgAlnFdfzZzfvSVtZv5LVPNa6/rIiKIlPPe
h3Xyqnf7zdiJEEfeIvWzX3Vi/flvT3ARF8SUTRZX0CcwPHfTgJTfgIdRmLdAj98eonhBF/t/dF06
ORjOLHtXbTy5EOeUdhChdrZ+eQCcO+imW1ol1xbtxeb3RpIyyiDu6EKNIM34DgiHG/X2lQ9xKWzO
Z5Z0jQMVWBMdazAZq9QN5nRdZ48/f4Vr17/Y4rTVaCkS6JHMVH32Hvs1QV8GwN4vVFQ3bvE3hf0/
sRFmBxd7umwARikNaMzZSweaDjDhzkJzU95ToE7/PxRDz1/2u9ucH/GfuGjy0nRHF7epdmp3vkuz
kM80IP8fTmxXFtWlljnDZpvo2Q8wF3C1ZQ5gewnowpa5Bq97nVbQlqqblUfJrQnz1Xd3sc+bDhdP
fah324V4NyDZ4DGZhgQob1M7U1Ck9snm5a+shmF9UYWuV63bqfxvQfMv2POfNzqBUaTICMEXUmx6
8mq2n5Bkou4t0Oj5+3/3wS4igOmU+QRvvmxVQ8MPlWVzr12ThXnZLRsGoMtwy47sSrBkF7HA7tHU
RbDhy6r3gISJtQbvlFThz1voCizDv9Q8T3I3pSQDN1nF5M9wOJdXRdhHMHc6t/eym4LnV1bfpeB5
RsTIOw2hurYXFMBSY6G64itx2i8lmzX0h/GlpOxuoE2ufJ1LxQUx2uUESk+2smvj3U39O/BmPz0T
Aig17drALsv4xvs7f+9v1sGl7IKau0GkJdxgreMcn/MZ/oggF56REs3yVoZ2JUZfKjAUtcfszoCO
pjn2AViVKX248fO/Tf2If6m9kBc5vkqCzz+GKmruAK3GyGyM9SIJ3Zfb8e3aA1xEAjIbQhBoYq2G
VEeJfuAg6tx4gmuXvjjtO57lvj/i0s5xghhlEwu48/GwWSiI8VXv8+/s4VYL9sp0zr+UNdcVrE4b
/Vf/lRYbcfiM2zCN6S/xqkNv0/6CPMZNsa1rqfKl0Lmcehd2xpBf6qISKkO7YmNA5yJwd/YDiatF
tTTfhlsmjs7/5BbfLeSLPKDPmZWoLs2BZcEAxMud51QAMQd3tm3l1SsoEd45A3ufQfM3+QAKUw7l
IqOERoCyuxfQzY6VZ+7yZoBcVOqFBun7IC/GDzfzD52gBubU5L1pQOaD/+iDATlSYADsaNDD76pp
Fh0w425Zb73Gfuh7upuTVAamn+vQ7crXJDdfjCTHnLvt7SAvMYGosIwUdPk3hjms2hpqbuZLXRcT
uEXGNhmRMZWt+5i2ck3tem/1LaScEjf0/SYJXMkAks1ObdevZGFtB1t+1RV1Io/qp87T63wwm2CW
dRfmVoISgVBzNYENJz21LNl8aCkNvSL/JPMEqnXLlj78imIzPRRgNAaOMx6LYUTr3c2bCCoXQeqU
p8Zq74Rgb2CNrAue7odk2grDviN1u7HptAS8+ci4Dzm8GbL8unHiIW9miD7aGi4/emWRqgrRPtlM
bNjSjIwhyInvHYiBkk9vbZc/qYR8zkTcDY6ytj7Er0NC1QcmdB9lAkaVtskjn+ZdNRUqGCanDQjM
DQJjhCuLDXkyi579bPMCvwBcCJVRM8wr1w9mOmyJVS1Gy+uDbGT70gLq2idFdSpy6kVeZ7+bms7L
ws3fGwZvQGGJEFnxri3GP1yT0CfW0mymhc+q0B7mX87kPbSpeUwMRcPWETgUyHMyeJumBLmuZMmb
mOsnq1MA9BvVV1GBBgrcQAkZDuNglsWDqFNwG1IFBm2uDgljIOAaT01DN0qNLxyKC8KpQXezfkPZ
5QFV54n7xqcrHD8mJssWWZ+sfUs+FJX3yFv702nTrQ+BrsCc+4ir6kG1CsL3lbkf7JKdecWxMHFI
GSBQ5rOxBRb6RRvDmrs5OHEgxS6pT2FpJ9zFLNqlUnypuxFKMSTqJzTBOmFAyAYrj5fNk+UkWxAf
/6B+2ENX/V2rVEE8a7xTZ1pz27lrmANArcz0sPMHcy17dT9nLqR2afNVSQ6Xtal7s+zh3plFxLPi
bpzRZ/PGOz1APEvCW7IyGlzSqpZl7aahtFQ0jNlJePqztMytUecHDhogPj3qX8XEM2wAoCQp/Y3t
5JsZhO/M9F5yB0iVNqne+ylF066eiwD//MldfWxGZ5cOwgnFkGBi6hTbpPJO1qAWs+FugYFH4toU
e069x9mvYcksnI0auligrYrpcAs0cXIcGBoaWQeMPFFtVNb6a7SGVdNUb3VZfJkTb6M5b+tY5sIO
pXa/6h7lO+Ruw0mIe7+fX7Pe/lV12bIpna98dD98Vx6b1OjDDBzvULOpgmlPE05l/pyJ5Cnx+btZ
QXCycZulosM75vLP1G/XtmlB9sWAAHY1v2VQ2wwbF+RRKowNRa+iFVOcCXPRDAALGNATwiALIzdt
tEEzqke/Uxbosd0SfEsW6Am6ZWazbs3mURMwFbGk17YadzBQ2FAomXEC+aRRV+Av5v2T0/I/NB0g
yiZ3w1gnGNtlJ94ZC8iolGHa2yuoYh5Hmi1HNZAz0d5flCa+pRL3E20wvlAaXOYEMnxD0S4Kme1B
+PtwbMahFGeukorZ0RkRoPtkN/kl3NlFAwhxY31mENYLGDcBu7CGfUGM98ZMWaQcucibNA2gyv+a
uOUrMTEk96WTL0TV/p56HmSavdgmCWU+HyzTOrROttSYLrECundumbylZbfPxxRgp7K8z+zuj9Wj
SpMmKBnu3Syau2JMn8SAt0M661R540IZQLk65bxQLH9yZ7WSfrOkdnNKqF4QCOzMvEGYN4wFz8pd
IwGkGgfwtgvYsnMB/SUnw5mgYS0+dIhlhgYPa0iy/dQNHwm8Dsc2fybAluZuyYPJraCjmnfPfG5r
kENqKOWAhRxOOdnnRQI0Oy1eUfXFvTVg08/dSlTpMknLfeUXgJTPrxVL7tRsHubCWuqEfw2tt4d5
0MbOrGisJHB4brrNu+zJTNWBj9UGShrLLiXog0PDEAON+0ZA5Ap5HUiZ3biARy/mAG0rw146i6Tq
X9O69XDIZqsc/JYQJABoYsrQZ7SFwbXcF4Dj6zY/uFV/UBggyNz/xW3WBozKIsxcDMma8yJVSR8W
g3uvMO8LhLI+/TS763pMRnPDAsmVccj2T949wef1arnTEkKJkHFYpCR5GFz7lKR0NYvCCWr4Ri86
8NXxfA9Fx6y1bcNpQmtwrr2xXVhebgQdEVlI9CgCc1LkzAGITZxzsnQfleu9NsKLspwfOt+RQWXb
q64udz7OJp8NTkAH8A68Ua3NisK+ExoWHtkX57cPOGelPLjL+1+Fmv9AF+rQTuOIOgJk/rpMolGN
sTvzDU8MiCW6n9wDah6KettE8A4CXO2LmZqYGgmoCRLrINTUw6UYtDnLhppNM6injrjPbo/NndvF
EJXpF5TtQtGrA8m3zDYofBb4u+Fa29md/nhJ+2A37Fn0xZljh/4s9/NwBs9/0iD0es74QlgP1j2m
Lp3dRThQQ++sjZUAxT9re58bHIZS/i9faGip1cPGoJCHdIjeUQGXw+F82EzKAA7fTxaT1a6A7YhM
0YrVjP1G3OrUOQxKFJlEXAEkzIb7UT/kUefTe+k14Gdy0OY9nIpAibIpykq8D3Ckvmop8D+dmrHI
8pNVGrjPmMbAKO1drofAtPkB7Le7hPM7gER3DdU7Y3R+5zUoTGa2lswN4dOFqAwRzkC0/mk0yv0k
+HvS54eCs30lmjWZOgSxtg1HyH7U3YyFyPNxzWAKWpUzSAaVs5wIrkaHvZqxI2RJIAsCMn8EZcxt
gcZBQDvkHkNZvvhUPSlQEsMZp1I4Zfau9xHEe3kmezT8w+hrI2wrbYOkDSj24HyKFoG6Ku58x9/W
jYs8qCa7iifPaeFD85XKE/D0j+i3fOUee4ak09bnDAT3zIXN15BvKnf4gtiVCHG+nxCIPkjtHLoe
Yk6icdfe7C2abM5CNrM2kt206cdxXTvdNhmqhdO1YUv5a+OYr3lnPw894BUm8VbU6l5cQHrDvJ43
hkS0y7s3uHjkOGf8nSYcOHjg7XluT2EyZwur53FWz89NNRzGMdunYGFGYkz+uHb5btXJZ9b1e9sY
occioFDX8uleISEA0pbYEKWiX2D+BZhdLCqumgWDdgikPXe9ShmOuqSNHEbdIPXZU94VG2Ug9bbm
NJAQSNEOQKujCRkwozUC2tdLs3dXXjshkxhEjME4JLXSF3hyb2dFXplMvkw5vkpe3qXKOc6DkBDQ
02+SYGLLrBSHTA8LTGvbKxfK2PVRsHILYOgpM8xH2tRW4E0O0IaNfCdFthb+2H0WI8BMUuURb4Rf
QfAATZaJiJDpegjSUh1V3Y8wVdFbhkGC8mQeo1WSgzDENzmMjjrW3KVZBcB86si4K4u9NnU8IhJA
AwbSKWVq/a48ujTy9ikX5cYm4oEO40Gp/sFnyPkVTeIeOu/QHpmLsMjoMyhSr12SYIRKcXqM5pJP
sISjIGj0PdSRqjemrKPTeXvSG0e4wOzSxNslDTC5BrmfE+toqnqTu6oKpGiWGYcUIUQmd1VSLeCN
aYWioHGih5Mzmu8QiQjBcoZgCo24U+xSmnxNEFINOFQh4BIVtTIbg0Krt6Qsp0WnCYgbNbhO1Zjf
JYId5WgGdkGiFOZrsBNjxbrvIe7iWhvX4c/pVJCl39MyKp3ynVJst7mwM/wEeO/gh8WtbyC5480d
lNvmNYAp66YEbmpo+kBN4kWBBTcJB8UToh2y1rWhKxGAAbhK5vJpUMU2x/YO2hSiYMKTZZTZ9stY
Y+Q9TVZoV6hk5qL/MitoPJB8gIsyisbA9LwkcCaXhQJk7xC4v0M1QizOa7vHzjJPqsk+ZiUPUA5a
O/NwUK4+eUherWELtWCIZRSxJ6vjZDXwdGIQgnF2CQE7C3rMbtTO48KlOSg0EO4IPNXvMSIGxzo/
eG51KNM+XXRmf1f1gEIrABoxY5kXucg2lei2Q6VBxZ7tTwhEQl3EYR/+yBB5nRJFQr0Ye/4nKXVs
MrKvUohdyNbfFSWToVOlqKkaukIW7C8mbh8gJlKBmQaJQ8ah9WAA1lAjvdZlKxadkW8LAYHIsYCM
yyDI0mtVEyRSHJoGHlXuFM7U2AvtHj1/U3cFx9dwTolp/mFtpwLdI+QapNg61FlhNR6G1vytzHxV
19O6UhC0oYm192QPKcekCNXA91YzRYacAUkf8EuNob7Pugb9YQuCFJ1eG5kNP0rib9wi/1Vw9dZm
0DocJI1nWkOUk8gjS2F6YJcbiiF06tJY296y6dhSQOTJL72nJtfHHD8uq6wFU6kd0vMRNBv6yxDJ
q+XnT8gtt4NZPptT8QSxpnD0/L3s6dowYXDLevhPpFA6MVBptHl275J5adioXrPMuCfKflUZfyy0
iMsaa8Xw+Js966NZOAuuu+cuF8dpxn+9PNR1d6daM06RtA1Df5z7ZoOKPMx7cTdrrwoSd2zwDopH
ZdfunVMaCiosIKuN2gAZviliI7HahUJDMcJLfM89eqcL50+HsC9Y+9FNThW4mf3lDOPCqSAdikLm
iWryNbXJR+7yX7Owc5wdCQ1lhzJt5sZHI0cZGdxnQWEOf8YJCsBuNgjYsNUR74ATsRlb8R4JmAs+
RwAthh1ry0M6GK+tN3nnBg0L3Rb6kLzpHnVCnpBBnrq+29G+S7YETP1ghIIx0h0fUc3MNigW9olE
rV9Z/NFkxm5iUELns0BO2E27BjopfpauLcvtgQ3UYPlC7bIjv+VI2nBuzJcsHU4Q6H4Cegq6QFQd
mGOgFpULf0BFJ8DmS9GY8OBkSkE3YEzKkFd5H1kO2iZaziqsqLv3zhk7kICPCbZOABFpvC6KfkAz
TjvLkStR6Mg3XRMYx+pN1uCSw5oPipSkcaHV6b0hw4tJ0z71JfslHbpuU7WQ2tpquAyDTAENPFOS
pQPKBDpO9aJzmrhJ/S3FoDGAzWI8kzbSTb49i+2EclJwdhUoZdD4Er77YFf60BcmyNTjWeyC7all
JXFV42ToUMyOkjwqjGXBxeRPjQNQC9ZPaNECaq/M3Vi20QX4Mb+FX26Zc+4NedD69ZGap1OzQ1n7
1RKcXwDX3oPb8adwxdfg6UftkgPph8e6S07U8aAJZ7Md8XvEavMxL5s4hTJxXUAsbOTyA4WxGfoW
33Ztt3akgSGhcj59l0Gg1N9yA8c5TLDeR14hhpTWA8uhNEPoS+FW0FKxQ88NoBGRYz9kj9wAhX84
M1AIe+Qoai3s2FDBl7DXMm5K49covRaLCMJiXdY8NIQHTPJjqiH4ROxOR27l3heijsp+gBi6v6uU
cxiQZ/q1SmLHQT3NhTg1DseJnS+tSsHxXAOg2dZ35mDlYdmUvwpHLmnnvVg4G7Ni/sWLL9ny+8xD
R3Hy8zvQaaBdxDMZ5o26r8+FW5ZaqwmWhSC1oCSkAM7JwnmxdbljZveQm/rehyyVRgONjXNsTcYQ
ILU4pnzcDln97Ix+3JnDksDhlTf2YqjSrfSckxzIS8/pW2uby7acN+Z54lpaeLdpM+8JrMiQobyz
eTrmrItZzVZJNq2sBLkvB86+SaBj29KdZxSf6GjsLcof0TDZe9WZCT0kX5ZLPjKr2zATkm2lZs/U
QITXynpqXbAvVfXCHfhmmoV8dAfyRIv8T9O00EkrWGwY8x2T1TZBigwePpyFMvOQQBw0FIS+Z1Qg
5pRx1SZHk3MotjKUhY4lnvus3yQtaiw/a2NH53iU/EWJ6uTNJQvQGIld2wARyLVfdFd+1CVduxAp
NHW/qa15wcs+DQjLjzZpUWonYAuiV4g24F6yal213m8gkF/TCWYEZrpSRoqmWHJ0POzrvNiC3LoR
50P2XKElyckY+aanbIdjA3rzybEEUMvy64MPWTR/GNYZr5/aArg45hSha7obr6Pv/UBRb6G7Qnww
HNCnrmcosWVNE3YShG8ouH1JIZa06J5rTe/SBNFWGYEzlot0mCNYXB8t273LNAkqGHCiC4owmPjd
3mT+HXLZja4g9MFG85Og+yTQQCOoYqHN/5hAYdqEOSEUufYTA2ylT+6bWkVzW/0/js5juXFjC8NP
hCqgERrYEgCzSEpU3qCkGQ9ybOSnvx/vZsouu2yJBLrP+eMv4rD3tvT2dRnpW1OsP1R7veWjcwRj
/VryNpBWfVI2WwySu2SyCA8c/hLN/lkZ1j6Ry9HqskOhKWDhFLAy2UUZ+EeU7ZVZPGay6mPgzuG4
RvqoXL8gmmTDnLed1PiReTn2FZiJjc3IaGsYk92CMTF6VA4Kba88sR2Z+iACntd0ePXi+oJyljE8
5pew7Suv9VNsTW91gefHZGJE0vqftjDsz8IjeVsDozRfUyKPfWU3QRtpMFu99tbC7PrA+Qes/O9G
xdIVgW9FS+EPbXFWyXsbR/s6pwSwTPdj1uw1HV++G8+oAh8JW8XWKwAVuLdQRAde254Aqt8YmYlV
IlnRsImnScJBl0G5DNspMomicz+qMf/H3BrkpNU4YC0rf+NPg1cF3JxPwui3oKvXFULLXprALKx+
Eyf281RH+7HUt122MnsZu1WbiFuzCZewo22X5DxP1q2PSi6V2a9yBpnZ/TMRd95b5ZeRp+HkxqFs
bfwIEx+u1x3cXH+yXPktB+slM7WPtqZgVa/D1plOmVUFuij2GP8QW5vUJnAebKIKIX01iQMpeN8i
7v1GaIe6KHdmT7Z4oX5F2j+NuoMYHx6UpXQMm6m/WLX8aab1pKv2sAx8ZGNbXuqouvW2PHteC2FH
4M/k1fu1mv+VpdrVmjigu/jTyH5P+ue5SNUuitxls2TWZ97yU9BME+YN85tVDwdjiHYyS18rr79m
NYgkI2K06NchdQJhQDKV0ZvkISGi7iQSRggt54wlWbRBLRmL8RyRy2b15JDONqHRtX6MJy80TZ04
dorzYrs+Dsbwqarle0ZEvxGLzpRErqHXGntd2ueu0AAdAeKEmnZxk9yQ2f9x8zfQjm2m1W8FKeFZ
T4jjqHGAx+tx6CAjUi31Ha2FjHCIWDGqt8pmHW46fVNa6TEhpAJBNemY5FqDl0Fklzqp7bR62/m4
L8sprFN7187reHCZ9VD0/FJIRJ5tzTjWY5JQsSU3PP6cKlYFIAq6oHtvrpve6/5vqbHINlHAaHMm
JwiaIk4vs91RTUfCIjgZAu7NPGAFBW/0tcZNg8qVL6S+fSSk2RlV+y8lRLOolA5eKT48MztG/ewP
lUdbZxSYMv+nc0AWbXtbZITqp7jkbf5SWc05q4fdIFdiz7zkd+ALDwdNHqTIXNZgl0d3Sn+txj54
RrdLmvZPOhSHQSn+yFl7HWsILWu+JIl2yFPt6JRilzAPuMnAsaQADaqgkvGJiMhwrdqdk/1TTpGG
ekEurGeXly53P2md2+keZ6gbX/N8fm8L514PoPSlngMjdu49s3p/jBzbH1kYuKNbRgL5N2oSKoMz
88OxJCGJxhRYcW7yi/SjP5KsDwhErUt8EmVJqwwul1gQeJikX+04paSLzIfVKN5KzThmdkdWIye9
WD6KWbsaOtCJfIRj5G47+LgFnuVCJGXh5eXjUD+tdXeVrfpdYuvbXrxz7CASLlI9IMEk9a2ZDC7T
W0o6Ht2XdFT7qB/2AobTruU/O0me+8YmqUKO8jwaySmtjU0XcQLgOU2iLKaMAvMNg567GfXK2iiJ
HMybX8rJ7IKxbZ6YWikCqsU9mukAyvvor+oLiLakhbFRU1gVsKQ2wSipK55cYZU+MXTfI802GyNd
FVaW6mVJtT9Iji/rYl2cZPgk1H3hEG1f+no+qHLaZZ7NPpCmIAHOZbXWcAIYmxJOT684jJ52JnDF
CpKGWhsVOdsizmRox3LfTPpV4PThPXlejYVMluUg1HIeWuK+TDW7m9RsqnDl8Fy86l3z0h/FoNou
zObZFIJYvVrT8EdFw2MoTraZG/cb4q+po6oEyL58Ic74mkkSdpPZ8Zdk/OeKjpmUL7CcKci1IR1D
dx5PylIgWSp+Jnf+FefwNiE60/H0O9mgcdjUfL4iEc/Etga1IX6r6bcWdXXoIudEUjmbnDlvOY33
RZn9aaKZ591ufJMIyA3k287ocEpL4I2g0Uw8IujrtCkwZ2iBYaLVfVlzfqAqcw5t2h9MUnNNE2m3
SuYT8b3TVq+hYlFO/cS5tyud4Xd1Vnqyteyv1tKO3dnJNmqngx0lg2/p1XNJKjer0LLR6/kY8+P1
ah6vxVSfdG/dksUVEmP6suTLtqvGc7E2QSXSJ467F7eN/ZHYoU2zlscYf+7edNd/09yG7TRtB0fd
TDARc53/WxlcN47ehnZCdIOeQz71/c5N42/hRU9rya+ul9Z20gla7XkGiSXn4xLvbqKPT9I1s00+
gNu3Mrokme1Hbav8YqncJ2Uv7a6amGiMyTZIMK/PsVGFVj+8r67t16lzShQjVOoVznHUE59a2b+T
iMiu1kGGzaEpQodoic5qnoZovnoN6wOR8v91lhPMibFbisd8Wr8NZv1CrlDmz3nvbLJyxt4h+peB
pomNIzGwW0v2shiZ4yuT50qK1QqtMnkuVgNRr2lf69E5aPV6bqxlSwbzS9ugLlHacqX6g1PbAwBz
huoth4vvLPNk62wNyTCfGQZusmt3XjkGFHZnvgHzNRcMTmRT4yDQzL1oeVszqj06+MRH6bnp6oEW
i8M4xDfVtR8iW94Si9DO3i5ICu7NveU1fsVC0bTaNsrTNOQ8/xZzLg8YKTfOWBaY9PRz0tMPoXXr
Z5fQgJlKNAWT3e7Wyv1Pzupdo6/Md2zA9qEnZX0U0dP/+6QHLar8eslf+rU5NXGxryua0sypWjn8
AY5WR9vqCZLdaD2sCXKYiYaTafyb1csaLll0ilxUZFV+4m07j11CWsmDc1buLtOcPYRhMHbp91xo
Bzk72zi30BvNRK9yKoerGb+CjN+onOO/heCVOZk+LYMlBNDsdUnFsJldHRhVaYfM9Uxfi7U/ZV4G
/SAPfe4QazMQ8NpQctvt1cwloywcVPVXCp9b92AUjuc9p0N79SSmESN5Ay39V4LP+ePck08VST1s
KwILbHu8ZZAACDa6m11bnw3IwlKu+3qSgWicHzchSqpOzZe8F2/CGHs/hpnZmFO06wyyYKxMvS9p
dAS7/Bldp9qYcE6bzMN4H4/noZ40H6PCn7KOVZC3iXhE1+66UUnujPukJTeiW7fZCsdatk+OZgfw
qKes9qy/mbmcRgWZYzWfYz/8w/ROiid8fr6uJItpl1WkoWWP18ZqzwQvXHSteZ45zBZbLft4sq/F
su5Hb4RHW1ChOH3zpLsvklRhfaxDK+VMro1MnsW4Ptv9eEIrXO4Kb8nCojKOsBzEbdCM5WIY9Qez
/TCX7C9Fkc2hrKjXSXXi8eLTaLufCFP2Oim3cEs9TeU1KWCpKRQZu/W2dKPFd4hoPnQZAo4+cTiL
jImhw6zzTWZnb0YbE/yfx9tFpbdS9v0eAdFE3HdF+haKHl+VjbsBrzgIdz5MKyA6iQ8JtZJJstOH
Ng8tunmIQXeoNUOzzUaCSFSXJ+Iqn+OlpF5ilne1jKEZW/8R9Sw2axudzCQJ7XY4TiiWExveF2ht
k2iUSifmX6fNn8yqOyb54GupHuoI2JkA/K5p+zvrE4RVz5wwxWVoMGfmov/JrQ69IylInpV82W7y
PilqPDuGlnnM+G5oCDJL/dls4q21VNtRuN9LMh21oTp3EpRC4Y12deM2V4tvoAZk14sB0zCHaqko
gOPN35p7Egv1jvQ8hK+MHebys3BmqeJr5c6npKWDknOzIzrP70IxQaZqDchuhutbwhmdf/ug7OUI
ylSMGl4d57pMA1w2BHTB/kF7jgrWxPrO5/WzJHBgA3Z9tgpn9tNFR67g2tfWnp7XnJZ4mCHOnEe2
uSY+iUZ6EdEo/VaqAAcc/sjRlJvWIDxtWJl4SPnrNomQIS3z2Iqc9MeIvd06rbtumI74X5icF6rp
ovNqKCMA/w0ioV8sL9tYqfVSa6WBlpQT37OibT70j3I394v6xc+aqxNA8Mtd0eQ0+dlZp9dEzn+t
1bm5EmFD3A1Bp1u3SaV10Fj5c18ZV7u2feSKHMxgUaPkOpQnz52vthi/x3WijnD4jpvplfzO29wW
EDcCZ3SpzQ6iSZqZojpk8HqyzUr3I8gzvxuTcDaIUpkSfFPFSLWJIGl1zo8xvR01uttYK89tlb1I
zb1JaP1Nz+rklyV/pRb7JpL1rwNEVq7snd0jZkpFB2ea5qCWcOvpg4hJEAv7HtHs/lJ3oDRpEfPJ
wiSklXtcrYeajc48z6LZyJ7UPRrb76iRRzDRfUySXh+zMhjyZI9ZSmp4SxUEohe3VLdmco6pZ12z
FXQjLYa3iRgAM1+JJRrlPXZmLyD3PIY+g6aayNKWg/GkrcOfVcsPOJiKYHkwLU4vvyfIKZcbdlNb
zTFOsf8s5d5yyWcbzfqZDftWNMNdZu1Oyuk6tAxXktl97h0CtfVb3kXPLkOgNpXbxNTVxkiavUgm
46Dreail9S51jX3lmsV/9mJcyIEKej4s7tMX+pb2Re49hNP5OXKZGCet2c7leyzZTJE8U3P66zzi
h3ObniZjlR16iKrdEC6Efs9CeVjXv4NLr+Ogq/XO4RoHj3ScaYztvZNr3Owzw5WJpJJKAa5bxesc
ziIj/cZs7I1lmggXkV6U/DHIlgR6uw4AOJ5RO/5TEACLi1yn9PCr25P1FeXjZaqWfeYW35Fu4SfK
3AOnH/ucXvuQeyZKt6L2qyX+z1KpEY6EO1PoUPxkuSZJH0AUsKRslygVbWmHXgQ4ugw4pu2WDWgs
4lBPxT3JnLOB51iAjDkWRRdwiqesKuiYsncx/CPCyx9vaADHdUT98yNjwt14DRnAFJtZQVbN0I0u
0iId8cYYTrra2yr9Z5cJA0/0qDYBjCSw4ImOwycrrfyUqilN055NYT8BrJ09w2MitO7o/S6A3dtK
H8t96kaEBVPvYLTuLSOZlXYK96vzYoCzhp05Ss04sJL16sb8XCwGE0ZQXbHIaE3n53H8uuIFbYch
4GClm3udQFw0y7ftt0iBb6Q9uY/LYANHafmlQKpFa+RfJowhjJ3m6khU3KrO+J2m7lBKstuTLGo2
i9XQ69pHl6Gi/nGlcCKVkWLys37F2r5SM8Ws5KRMmSs8cEway/87RdwlxAkKb6zikzk61DXVlhmu
k8JNbnfPraXfCfrxW7L8y9xywczX6whDiUhwj8QtSM0+aBey7YckCgknJviefstWXLPHORxJRkNU
NIExzuZRp9OMwoEvekgpyKwDHcpPmOnf0hB4/nVIEGVDbfFBNq0WIlg5trmBVLbjumrFdvDcbZlY
v1leEgAm132XA5JlDuiDTq8sl1pTMryX6bkdJNMNh/iCGvCGx/OfA+EZyLb5k65gi57wHhOcPHYJ
jz/PBt9aTzJu7/3iBv7HDb1XmPSCoUL4KG3oycodQl0z7rE3kf3fPmkqaNkqfX21UHnNKWNDpTPR
ji05YkaUyZ/KkVdrXACpS4qHyrtKtccBI3xnaLwgyTqNa3k80DR2zgrx1PMyPEWeeCvZNTfUbPlG
nxGFpSu/sc1rl3d7xwUVdT2/spM/YOkjQznSwrJ/eEqbgJsdLWllfWbUFSANm0ESqOjqGjKzLdIy
bXpmtnJsvj0SIZ15+UNK7mYlu6+g9kEUnucvFjqQNP406tnZuG1FuHXU7mrP3vXO/KTJddx4og7W
NIVfIo5Gs+sH7Di+cymLcCaycXG7m2rpUSVT0ze85j02qTA1QCZjlT9EFASvWfNb4WiXLJoxJdi7
wbR3XpuROG68WwpfB9Fgh6xD5cUDf4adleeyhf83V+ULfQFPGpdzRVVtM7hnGjePteJqyUzCxSIS
EBwk21Djw81MZHtHxVht9BlZj2as2soaP/vrEnEyJW18cCoaaIbCHHfRJJpvMgCXXZK5l0TGr5Y+
XWX6ANtzPgzTrra5g+jXWld17Hvo30k2R1sfVuAm767seQzKuDvS/3LX5uyazh1PZdZzB8PKFVZ3
RnmzGezyfbCNv1AE4gBnBt7TEsZgEa/vilsK5UJuNJq6SPxNLfefU1HroMyv0dTvo8FUxaZkB3lj
wdY7//IYQ1xrtwa0uAVyvl5Sl295lH85khwA8ORIQ8HWjiY+tCXF+kPDBhop8OfRwWWvZ89RT5uI
k6G1oSAp6KIuaJXxbVegtoaJrI0uPzr8cnEeRu1YLvWCvKrerhgXF2s8tC4WwwLjsTC4NVU1bDO6
SPK6Onqm9+LEMWST/RVPyZ9odL+KWM1hacsTPphgJCiJTbf/mBVJyhLtCbSotR0LLJ0A4fMwBpnl
hAYf8KZBzrCpQS+4APcGmFPlmE9jOT56Fv/S6ANr2TJ6r6G0ilMul3tK4085pAvPKH0xhn4UZAP6
Cg5rTpdp6+YOfvGOlDhDe4W/+k9HUOwWZkzyO2pzC8huoGihI9kOVHMkyl/LG9/xCn6UBCQqdaJX
RH6oPeqImCyV/FlWzYesOlUYzX1EhYOfJyylUeGco0We0lIfkSmAP5RSnoqOSBpZ6lPQzByUuZCa
H0NZ3aXZkTumTw6iV6Uz5BbEFVLnuzU8Iq3dLvoybO9mi/U8pvq9HCsGJ3XLUnXrFsJ88pnCo0LT
NnqVQJs91GSVSfVUxvDs/tclbTDExConS/Wfs6bPvdV8CL7nWIiTyf4Gu1+8uI4Hi5wda7v8o2rx
Rh5IziPmhLNrP8OAXbzGfClXY8+7gJ1gybZiElskwAc1Gr9MJNfILY7QUn9rVAb6tMSnNJtpQnML
d6vkotHMM1jB0i0BvVUvhjdtI4PJkEyIlHMbJWCRl0DnZXslCORQNh6ZdbYdajOIXZ0XkjrrB2sT
qf8m0SLmcDKCkK2a24UdCrDSmKGdjXy5zE2013L9LSGD3a94FAnEvGtjcyX8/BZ3WMnXCTfjLM5p
tRC3lhPES7rQxus7+vBGsIcoXQ9Sn7dx6bzqbYMI3XxIhwFYDT26O537vPS80pmpANMZYus21MZo
3KVJsdHc9Jx7oKIcF9NudZiQssdKmoPrhlPunCyGwy1oY0VstPEjIQBCw7Dvjmte5Mz/AunkO1H/
+4lvGL3YczLHP7nk1nM0GrQ4LvcLcci7fhE7exiKQO+pmHQqBDAJ7K2mQr0Z43Cwssu0eh/9oO0i
u0dSFmMrQdMwZ3rYyfZQZdrBRcC10VrekEJY9qmd0yLwFrWnF4Es6wHWISlhzNto08T06pgP4bEa
0xAhS/3g8lHV2YM6rFM+va4MnEEKrPBZQ4l0tfqtvRadad/qe8/5zxM22UsVX6hQ5j3Ryqcssd6E
tl6cWHvTctTtFQ3cW7czKduu8oem5N21+5K1hM7O0mWzbnRhb6Sa97lKOPEGEu+dSqs27mxwO9XV
dykmWnKsFBCtw8bDyLhpEcqcqogpkFfi01nGuz0uzw7NfWHpJTeBGHSDX+BSIRXx20K9mnPaBl1q
ZUGrxWcrqb1t/wjUactyqHHfmKEELhxcZ5PWXYHMOtvTFIaYTYHqyGobG6vxnGjaH9rWzr21qJtI
I3OrzauLIrj7VyfK2HpjgZ6wki9AO4+zSv2OpXlucbr4fY0ox4idMYjQvG1LRt+GmlldJntsQdcY
Xqh15Vana5AL7of56k3SfccHrX01dkrP1fwoHEKpZKzTAYALBAAsBYlGjQxmHK6WGiRIH3DGEpk3
D/AKreoGnv4qGzRVXRrxZE4GzMTQ743FOZKheee1u5me/dcGbFiE6RO9dcxwk9zMOds5KwJhvjuP
/utksO9V0+6Haj3GaPKLDCCWdIVsSY5FNx9bZR252A9tlr8sTMCmNoRNta6+LRqaxJajM5TvmsVP
VMVjMM6iQ7IabWPM1IGQMnAGeqTJwmNlpZtFj255Jp/zhxilcdqzwnOBkhKQSk6Bi/GAxpHyR4w4
V9zBubs2qIy2wEc2dj9tYhMYd8BT3lAEqZfdRriYcW1sIeXsIlnVmLgaemWrw4p8ue2iaVOa6bte
qK80NY6Nh4RUomicrPw0TtaBQxEMKBNoWcubkcq3ynF1VEdxEqAhOc8R8tE8Y3ddn5cVEcyQ7tIq
vtWEgwBppBtdE38EmAZQuffbL3kY5/Vd6tlOpz87rFFYHfq5vyxGsuUsVRvLfhzRw/yT8EWUdoYu
S54dgh82urKDrs0hlBIK6jJtwcWTPtkq2RG1danJPDGd7LG61dfJtbYdxpQEBq5dl08zcTUIr/G3
zvn4mFIBI2T5VmAvcsb8C5HE3ku9Z7OKgMg6thvPQhiD+GwuiLevDH/q1wOKgmfXy3/FzIkh5PQR
NwR3WolAJYWTxplnDqWI65XmaF5R5btG+jKq+F9rl8Ea9Sf+VZxqJSUPfByRCegt83tH8xf4wfQq
rZmuljGdwtbwvhvxbY8aP0Bi+GBxt5nWaVSTx6FBddS6h0gmz+DtH3Eabx2j3098DLXhUAySI1Gh
KvFRMkhM7das+p1V8DtJh24ALbrPpf6uTfKYl1UHwRa9ijzyeX6IQDNQBuBGq0DO+0doTiTQeFrT
JwqBvZGsw9ZZ6IVS3aUExef7QPwzqLOBEWKo67vu5iTYuIj7AaU4Y3apjhpI1NqLxp2MOu6AVP2O
1PAH/NUAjWC6hT45LW7ykjrJlq0toFkRvThKpQgtftyD1ecueuoZ8XNZoc+UKQ47ODBdB8/QhGNu
kraT6GKn00h0GCw/Sor6Uchm5d5+AuNGGLujipDYIEkJH6mQWSZ99rM0rDSVB0uPkHGiIp5bIUda
0PTHdml++Ofv85xd2ppNEk1XUBpztAEvIRKIL31qyP8ZjBjBuHwCg9uP0DQi7Xiv0MUAdSeefrCG
WTDBuM9u0m9RAB4z5KxRohqemeXIDQ/P7/zHy+MELmqJR80j4BU1m3qS/vBBcIZmGISmqnxmXTc3
YM/BwIFrKvuejDLwNHdfOf0psQgHHssrpZlhlXLJdPafKqdURc+WCyTnoXf07yyKnxn2MlTlfbhS
nK7Hsbkr22HnUIx50B8tmlhFR26FuxRo4rypb/w44x3AplgGY598RvMC6GFN+96YXsycBosRzINw
jqNYnc+2IYtojVztUM4DZ1SZMZVqL8NSvsVaeup0786uF+qZdkcdc68N1hy9oHTYa2prrzoRklB+
x0r202EfGcxxX2cQRnIVm0krEbwW9Fos6qLV7YHmdEavqsSlUa4nqSy2LBRFvtfAeefq5mQzPLf1
NS8jiGiM6JqtU5/LlxbcCIbUeVtt71yCK+jEJpVVcWjjGD6TC7wuCJKKxMYsOIwGDcFoQ51jYCA4
MKKl30S5cXFaFxDZLFDbjRH72uivOG3ZRYBbu8n8QcgYOm30tfTVf6tcfK1Tp0jEbxkZMs1YPEUo
osZO8QixJ3Dtf5ilyxMrzI9Oa/l+AcHxQ22w5gR9yYGHAQADyzxroUZHZzo1y8Yck8Pi9Tw1VbbV
V7WdiYQdtWn1c8++6wtoybIW60ZEvUlznh6HeZVel67ZavoK5VL+lyTjPlX5GYjzWMTexyrMJ4fq
TU/1h8kdxk0Xl1skB/xMctrMdvLjaMrYaQP4L4pCBSHbl9nr2PEC6RGSMXt4bjpys4TOExc9OTI9
OApmli1sKOZd0zjfc+3sa/TOpqGIienflUr27cpoVbVGqLV49kyLfbfOzE+CPW/UYl6axL0tGU9z
a6hd7NRzWGN1SDU4o5G1ViuTDwRYvw1F2n4mMxNydN14lHbB6CHpSFGZ9orbr7aRzeaTjf4zeTh6
e/w14EZrJDlD7Pi/tdWfTDM/UWnrQzXilgK7xT/FWlTkB/K4Loy+xyYT29piK3XRC0ByHJLWeVlq
DsHVjoNSqIuts6i1A67XrrfOokBuYmFbVojKh2aget5iFeXb4Tc5dPG4s7vibckQHErJpM/GT3gc
0bVTc0kz1CZ93HfsVO3FmOqr4S4Hvc8QSs/rwziJ2Yk2CTfDCWR1zFatfcwLK3CYE3oXuNz03otq
HHGFIi4ZUr3dmrpzxAhE8WH1WkyGt60bROoP/9MyvFSTtTMMJ2xE8SyU9mbPAmEu9Cw6HudQeR0b
ZeoeK73HVyXOmUedaYlA2uusbe265lY9JKxJ84zr7t2ttC9dt75xnCCs6b/qafnRY/C7pKqOVMM8
xMrWrnAqPDlSTAyOhNinlu5tOp3cqsb+agCKQZJ/NHuhj6r9HQe0E7EGvkVxOSld5J92RYNWv9FO
0dSe+oaUZC9jdYv/DlEWCr08GEny3xIDyi7ZZdFIGp5Uf2/QIWel+8FaGlJs88+Ff7aNFZdI6YvC
eMlT55vUWrb9xUb4UZxQq8JqyCMDpslWoX2YvEOKn3Mzx8WHNuAecdzl3EYKpUmzHVsrdJR+W+lP
FhNgMVWtJFO2/1pi+xZa9qoSGXINb4a/CeFtzKQ79+JK2xRqi/hzMjAYjRlPWCrd79ppLhPsW5pZ
yIla8Z9rAd81omG2YHWADUAWmBJhlivfsryDK1q25OW5mSIy4wF84rT8HbTEFx6agtFmCS+YLt0I
7duYbhMsur5uZMwCNT21dqldYzMPE+xUbH92oDSuRURuKe4Nm/L2eECziFWxjsqzalkWuDIBOwSm
O0rE0zDGUwXzIg6R1Wu+q9w/RcrYw8H1Q6Po+1D0+OPzF8BV8KXhRW+so5iHixTapSoQHifGzclN
ClPFEZjwSNGB5idgzr6ykquSw7kvp28L1kcAYyGktcJO2FehcXdG9S2ZYTAGVb1EevqBizSceZIw
pMD3DXjWlCm2lm5+P9r0EoMCjubBLWrGri505HsuDqeuc3xZuIq62+yqME53Nk1YZJkoZbyLtKFV
w34R9hxUfZlCOQDSyrp+G5Oo28yOKhgg8bx0tnVZpiZcJhjTWmtgJ9nIawfbcZyHCuNYFaPfyuTH
kGjbWExnp+JbHZO68fO8aDGhNPvZVcgYB4RJ3ciBYUXM4fVOF+0pAm7Dxjluyi7ZlabQN33VfNmd
2Eo93rol0pfJ5Surq+Lf1OFQTte9HCKcnnjt+b/g4HIyJ/R0cOwC5tCIxz1iBV+z26Cyc9zMVCH2
ubQ2ODvO7bL813jyk5WiRI/Q/2oLs8GYY+9Gr5Qt3cOzrFYfc1UAdkKjSYprukDOZ1CP66j8BxDW
b6yIU7gRL7JjWh49+5ZbpLbaBlH4WnFMdG8CLKQBPvH4DK1v5qx9NhU/a6FfKtVobLTIBh6T1xzn
AA4waK3a6yOP4OjgV+oZrCSy802uGf6Khfdx00mQgPkzy0cyeN0aS4TgYS6Sw6pn0BOMp1pl7iqr
uwlt2jl9tWOpfu/i/lS7qOHyzHzTWwuJPyWzs0NDnZTvI5cScZhHvS5CBps96bR3MJ9D29RXeKRd
1MavmFbx0jaQmQhnqIbEcry4N5rHDq1Aw5bk+ZNVRvbGU8yNUYzCarWx0djGE1XYjKvj0UPqoSG4
hmPqN83YvU+y3S0RPbJKvNRy+aDW/TcrqOJVeheWI307WMfmjIRno7c+O7cKcY8SGZAuzLdJdBCe
8YqAbn78Un9LvXzPerkvTWZpYs92i+fk/+PsvHZbR7Yt+kUEmMOrAhUsWcGyLfuFcNrMuRi//g72
edlXaNtAvzRwfDYUKLKq1lpzjulqQYIfWdSNi5w8wIqLvtZsMTXUMf9pRw0puQQkg0YlSkdHPKO5
IPlahWuBHINo6JMnmXjmCS3xxsmYIFO3ZtxqQvsUJb0lQ+XGG6dnwiD+pBQjLT32Z1n1PoaWlEpT
Y9sszRS1pRW1hFf6B4lM2nkYlqd0ssc1+CpVRgHsQ3hbCoLJ9EremgGKDFtRLnIGpcAMtj4FUdvl
bxVD0Vk+dHdymOMz0dM7PPzPqmEyzhbJCtJMNytsek+d55aJTuD2UH9qrDbII/yYpm43LvHDaZso
7+NNJhRM/F7TPocdsiU7nx5KLUKaM2ikhTBqaDldmEWxDoehmo/g6CkB5bWm6m5jBwfSRBdj7Txa
g3Zu7bLDDKl/pOZQTR3Yu1IwLKyraznaT0HVyrOhcmaB2TzHGs4oIRAGQu1IDG8J1uDIaHuelQWS
EwFlsfZfSc/GjqEVzyG1M/ltPq+cbIKBGqXkKEtfx3kkjvnLkBD8VmzYJmVcXGoXzh1HmKLPqlSe
+741lhkoD1mDtpL19TwbOQCpYngxZXkV+ywpKabMGWOkC8xUA0+4+VxU3krq9P4hktIL//5s4RPL
DSKmQ0wELG1OMfqckLtr0pjbZmQQh7J9Y2nF/h+zv6K0d7HUv0eNtB18hK959i45EO/rRjvnfs8D
myzAb4k54twFbiQdlbO+qTuTSiZESyGMtzLC/FD3w1de5ugvNPbXygkvWuPR3gr8R7S/B68x/mij
8S7F9iO0kZcYWVLC4VRpEMNRlRcRC33YvRUVgxVZUHskVeSaJjYaLK0wUJJjzVioUKMHJR7fvULd
pTGOXjVdqJn6Qmn2bkvSToXSrlrRs1chLrGTt5RO9uQof6plaCtjZj1G1CAjxiF7HDl/dRgw+/Js
6PXWcvqjhI66bC2mogMa72BrW0Sh9lJHCxA4ipzCOagK61GR1IUZhe6QGPtUMz+StnnWjM5cDJr2
KqFrIf5HZ1su7n2cLHU3XmujWdQ9hq9BQr5iyAILSkcTiH5WEIulPy2PPW/eTSnoyaQDjFJEN3X1
oGvUGVmubsswYSCVqO+hZWF8DTR90Sb4F+Ia5TkNAyY+KPJ9jFcZtWyoo6lE9T4r45LeuXTC5rNU
kbsgYd82ZZkthNVh3BTGQR7MGYrSa1fV+HupqUQurjTKr04f3A1qBhrVZEfQzIbAIx3vbH0ww3up
CI9kt510XDDRiDgRqbjUG/tcGtcGfkVMqXdC7tBuWEyokWrQqhf9iyGGSxsFJ7MIlpGjbpqy/XCy
9lBlJpUUBuLCXCca5wjTKmW3jxgDFdHGkvKXYlTOSaF/1cTj0q15c1By9QadN7QD75XkVdQwnooI
Bp8dVdqXCO1dSkOV8VZ5tPziLoBW4Mj9RlLDeGZnTBFNiSa/X5P2m2DUrdgvG5vLFiCzbBS2SaNG
XhtDiaptD3l8h9IRXscqp4MAICOZoYSLWcG9R27Naq7aFZmCmLhAEe042bk1O4SozUNp5bsUssSS
AUyDyaMEM1M6VM1CHEYi7mWjfB4CBDDIGRCFx5t4DMDGaC9qQREKbd4ts/A5Sqg9gki80OZ+UYeR
o3r2KGvKIfOsQ2so7wWSdYU24LIu0pWweoZkwUlzqN585N19YG/bbHxEJPSnHfJFjTJE+Pa7nFu7
xm82eUYjs5M3zYhPRcjA2iXuCyur9FlmsqkXkERmVhozzMvseytoLpqX7Hs5PMt+88SI3NVC+S1r
MjcBcLMU3vgRy/HabKh+jAhAhqGEByfKlrIQD1YhuU7eATiovxQLM3rgWJDnq/SPwmYaGLQ6lFLH
U2itx8Z4TACJGJ01VxVp7bX6FiuJy7O8kKP8zaStlSr0Ac0SX2MJJmtQsha0n/FoAcISAqE99pBn
o8neAzWHVhLlr6UmsA6F5LfYVUo7vBg/816+SDjCBJ9xzdhikhQZh7QJhoWKe1gmIPN+jOyLaOKn
MLDxnvjlWWroeEUcI3xRnqsElaJTfJqadojBgsQIGrizxtXY5ndIkgENWczkUL3oQezD6ok2RhK0
87KMSf5ogo0TBT0PbelvewIpZkrTPDa68WymdLEijvgNQM05B9yYOU/8ydl8ZZZsemrZXZywThhk
yFdOuRq3WDLnn80xylCX92gqKp8bvAlQLHs1rRUL//HMzEIObtG28qxlkOsIzQMJcb9xaoL0PamQ
ztBHPEuej6VRQ3bllz69g5K4JAK1SFZIy62GlnML+gckU8QJWqJMXcZVu2ror+RKiUozQLI7Mu/u
yuaCBPXOkhCQkSn5JAc4iumiG72NhIbObezFyYKTPK3oFM2YORYWkhbsWHWPoL/vXcJxaL2o2gYB
y0OHoSzswHpEY7YzNfVR7hAaNXb92Va4e/rioBjdVcnEo47zy6qsOcPQQ27IL1YzrANTXiW+ghlE
uUpKuFaT/GAq/T4iISxOko9ujINd2sU+N7v01KgNLt8OD974YEnFOkkalSuGABaPypfQLWYS4tIz
YSsiiNkWxaSZvngOIs8ySF9jRPmzwrKvdapuMxY7agB+Yj191kPUf7bPsmsr2iPiwl2kCzqUXcmo
M/HDVQV6T8MeZ7dFuusdq1raSFyBMiwGOdgXGUAG26JOVMJyh5dtFeVINYmde5Tt/thJzrPVma92
V4ZuF7YbkxGWHherwoiuzAXZKNLiPOb5UbPjT8vn1x0rDKZOtmtUh5YD9gARFSBeMk7wgQIMKCk6
JC/pykyTi9WPeIl1bUZW20YMyrvo/HstZHJV57rgAeRxUOkyt5V3RjSxBoOxbhGVdF12l2KWmMnm
KM9jInC7BI6oNRYfrSZvbGdYpJ3yNFZib5qc4PU0HREZOJ+2Aws+x54nm8V8DKIHx0iOaj9JixzO
omS6Za2yVsasm9RfB1kkZzjpKKXDFSBeDEHDBfcU/5qqiirj6iTD6zANEbX0UZMiEuSkchUyRU8V
DOMDjwYCR044jYwuXkeBq07vW9U89QG6JO5dqbG31M5LLpebjT5gEqJkcVVMYg+rOPRYrmYes4B5
TAclDrQj2KJHDnNPnSa/y9JUtbV6NEui6ClOUT+0A0ty9IBL/ED+k7GvG4APfUIFT/uopyts7nU9
+7KN9K3UASuo0Gb70TxzKLeX9pAfyg6BlGQOC8fAS94K5R1H5iEUHMDbooTt0zv8/xGD+6q7J+XX
ocOA0jYxEI+W9ntfeihRIoPCPSIAx7BfPT3b5NTthRQejN6593vbTQr53RHhibSCu6azF8U4Ta4t
BQlZqT6kVrIcdftuROEtsWqMmbynA7ZW9f6tA5UgD9GuDZxXM7aRvrSnPIlQFJW5WDRRd9B1aAT1
NNhlfICnJFxLOGcYMR8G1UcVZtTnmFYy1mF/Vwr/MR1r9Z7wZTSZvVztw7G8l6Ksch3mfjYWwcOg
mCdO2eyHrLRZzIAtkVUKLQ+jw+C9YFjMN61atjOFs8JjWViH3k8ZMhfNfYrrj1VjfBJBaC0UHd1s
XFh/Eh3to9R/OsHgpql1yfKQBa/tdjZrfx0F3aJW6KXaWvPCsHHu5aAUFLq8nInKDsU7+vtVVRQL
T4RLO4XcMaB30Vn7xohArn7abzx14YOccAxpIxTs9HRBdkms7yzjBU8/sJNcw30QrWqVUGm/fjX8
8aglydofwvshtfa0At0g/ZSLjOlof+RpeKiC1lXy6OQwhk41f6uY/qbt8PqNlEpUEtoOy9J9zxhi
IQEfdJlyXvQuuWh0t+xQeotVh7maqR9HfzibAstyk9jRvg6ZlzYxtmD0dqWnnUUyQlRrpWKeKAg0
bdGc0phfrtVooBtKd7JzGm66VRUPVaJH7tABt0mqu05PVzkOcZaL4U5yfBrMNYcAr51XJl6leE5L
hfmkipDNVrdi0L3lKCOeavpx7mu4QHCLngM5Obeec84Na55AWcuq/Etm6jCrIvm5a0NYimAFS6s4
VbigWziKLIHBMaG8ncV1+ChLrJwUPpOccx3owb61J862o+6Gik8z4tKUE8+t+3Lvt3ipextwW9Lf
OwbPDl3PGULYVeN0+zzt5oFm83Cyzqmq9GlWChpTiLOjvmcofgIkdJcJ3MHUYnmKYZMpR41ErpSi
teqz6hm2vkmFNbcDHzqNNbImIg2R4lUkyifDTFq8OTZeVOPQ2748QxN19tKGjIzuyDdZDQXqwbHU
wGsSWEKHJ2StVJjIYGdhpkF2rDtAWOjQDUeOTMSMWa5UhQ9r1oRoon01NeqyrjywE570QF5JY5ij
kIzPnTOqi5oTCzqNXQn6xwlhHJJd3hkQKktanqXTIovClaDYF4mYgCmHGXhE6mGssk9VUh/DwMpB
IXYv3JGPQyDWelffTft9PzbPRdRcUpaWqhZPrcesshkGf4kyAWONoTxLALrm9G8kBnS1szZLPrRu
ItxD1hjSX3Yc4tODot8w++y5tfA/ccBcaYlDq1P9sDXrEbjoUZYQlqnDmmSIVy2rtyxJK8rdld1n
F8Ed2ijtWx22Sys2nyDhvGRTF1CNwl1XTy3ZuAPGAGfOovAvtOIe5dcnzEnea0DAWZfDa6R6m7CK
rr6TfyXS+FoaGBQN7vuFKUfvyXSoESm6fqmyid3xkWPbjk3LKJ1GlHG6DH3rLkraHZf1SWLM5CkW
Ph5bAfYxLSohzrvyXvONJzU3XFxGW18v3UyVl4M57hgaYjaLXAeV7wjqK9Zp4QVK6Kbh6CqVPQD6
DGhS2zDp1OWYdE99hMm6blaWYx47w7jLRY9MzK5qGhwwEGkmdJyFMZOrewkd3bzKxiXShdNgGRta
069dgYrE91eTYoMSkBE60bCgzIrRfKgMmamQBYCuSY6erlyS1twPhUlnXX6y+urPaHanQhleUZS7
naHuiqZbBzTGPIM5bBFVWyLlrhruWMVjW0PDTouoOkvC36ODihc9Ol1PQUKbWkeFBuaQQD+it30Y
Qn8p4Q0cG3k/9Y8iqzqjR984Xcpsk/gep+FhwFUK5ssO9+S7ItEp931k7ekS5nPYkl+xHx4Kzlec
BV4o2HhcDrEJPNQPl04c7Wj40/CBk9t3/R9l0I+KU8F80PQH7G9nS0k5w2XrWi23UdQ9jJhO5k2s
96jR4lNcVJvSQqQKYmZv+wo6WBMtdMTAno/zYYzZQ5a390hUKTKGatMipQayZ80MP8QN5kjKLI7j
T5AQ4PCc8rOypePQWg+OAAscKEz/Kqwwox2D3AAkFFeXRrNWhDgvQYm5tjotL5aiLEOLHoHwASYA
WdCgn+A2QIzctAmnClufR50D4BSvWQIMGibBXItADXqhf7ANz3GlJLvSItth5zz4jAh7q5yjGEQN
6HNaS6wQHTNaxmVGxO8Z5Os2QI+meVh1ah+caGY7sNFTHRVxv+Z5ekapNCyYHb4PlX2oa/s8qtSw
usChowWumUAZyvtdiUO3GFGitl6Fyl3R4H5UybGziBrzQk6mQYD0Eo9GB+uPgZ961M3yRWEiAQaO
w4HAwlIgygyj8qnSHMoMpUAJ7B992WPyO0bXzMhf08bDHcncI2g3hdXy9TP/jR/lLTOGNycNmByq
hzDrqGpxUMCtxxEhPuKRatiqj8WIBC5nuJ7b1rMyOjriJGb2g/yhWlAWdTl0FjBC7QU8SjevBNaW
kTLKSwKDvmz2gO+AkihO/7SWyZF/Ksm4eRxs+PpT34aK2xBvy42Qfw4l+tw6DhZW56N5t7eK6mzh
/CIlcfZMBw+GBhlrZISg1sUu9NO5hZFkY+ntneX5LbMrGimOYepLoKaY0rVLNqJHsqSjMoaMVp1z
1dnPdRbQeqFBVAAbKWgnO1Ktc5ay1pbW7UkJYf3L8Js7SENqKzi3pWyufVkGF4XBJiN5Zyg2BljB
u65s/+g2gkyWGUiP3eQJKPpLiHraEcGrTsWxABAw3OVx6M1kWsGQXZH2sgTFkrfsZdjTccDRYUhB
MpZlgubHbxaFZo6zvtKk+8FK3n3Zuoap3SyM0XlPURTiN78362KpWThsaKM7Eje2DXnQq+hSB0s9
sOgr5Gwb8msbaisbBpcaGNUysQGWRZ5zRx9oWefyFTDUxgA8nGejW6SY79rWJoyj2XQ1PEYDW/cw
cAaQPHUjpGCr9cmiGQCPBrqxBGtFP8pCGCBeRZ/jmJUS/ljAVKH48+VmmDd9sFV0zuqyWq3q1vhS
fIzciMwDWrWiq6bPsE5lBVdNfjIVaR+n7LMWBCezOWYgRZogh0MVoQNNzHMOC0rAa5qA3aVgSJIV
AsxntanpnQcV8BHVXiiRt+Ne3YSC6KqQBshMlyU2E5qE5iC/ypgw57Y6BDPJr8OF7AV3I4RtODgc
2fpopxdRNvdo/Gg5zfWmssHqmk/pkK1Ky3mGrfjVDJLbh+KUp+1FEdoWL9QTwLO3SKGKi1FsxbHB
OlLiynPYe5B53HuNV6OSqxCIawcLgG+S6828tIfHCslC7U2ar/bgaT2HBH9yVoPCSES66dpiXWDr
RxfCdMyvXwI7fUjAiKSJdmdiOJsVWBwkebiDw/BQNIU5D2P9ZAXJyrPHTRirFwRPE3LKeidw4zXw
OSP3GbrfWrCTZepK6/pl4WPWqUj8UguNsjV8KxLw5bXdHrtUgXiR6OuojI9CYUqvlOprH5UnYtG+
aK/Wc8qxdVRptIAZ/oZO+FxVyRn1yKbuoUvSN83Ggl1J0gAp5P05V6OLrSvLpjYFbWtxLwnj7GiY
pG3MlmrVpkyygkcjD+45rtL1reznnM7xAnssCsr+ooRIyOlNOlpRIt+jNztwlFa6ZO5P4io7F/u0
KckdptDNmGyrLOKp9aX2Dnp/3TnYku0Ks3wfE416CTl2a7l6PW46ZnnJMLhBbm47rVwEZDJTmy6d
Ysjn5hhTDanDm1KzhyMBWEaTOcgZ0dnJongNiyBlzFjs4dYG1LhYn/tW4qThfOZS+5H15lUgBJvX
Ru3CmP2jW9m2tuOl6hc5y2j/WQQdNnqM2swsdyi97hJLv5Pj4Au90q7IoqNVgwcshDHDornG25Oj
WiWRBT/jdmjShZ8peEi9yde5oDZ7kjUKqCDD6xZZ737ZvnR+sMxqJOrEyjOlW0P8rRr4y+RgZok1
oasNN27CDUJnVv5xPRTOeZg4Wmg7EWhTuScjUv2q7199jymfGPWjN/CocK7/oLyHw4yDNg1Dt8hs
JNZDNiOo7ChNRbHkTHqZPFlgD3iO8/igYJ6Y+YJy0VcrjgK2/8cCMYhkUSVkDr7HmJw8TseabT8Y
HTlBhvyJa20mtGKX0ofMWJFUVCEGPaCgiOYomjiuS52EK6MAG42N3WlWTjvswyBcAYCwZnJoHn2J
CsocS7Yz7n5pNNbI7U9dlF7Twccjj39+XpuGWwzeNozlaMH/oAvbFG/BJLn3sklqYUASC5tsxdYY
s573Kps/6Zm5tB5Yzwuod75XbQ2vWXZStGwrdTN6OKI1utJ9br41nk/ebtO6BB/e6RJyGwWuF8X/
U1+BpouBQCQDConAS++U0nuLSiec1SjX/FY/9qJnW9PRcgbyY9M3L5mvuqiSkWda8qxXkGdg+X3j
1ChcyQv4XYq1Weuhq8TVq9TFi06Deo/IfsEgGSEpk1iSpJb1UFyHsIHfbSqXXHCebrQ/UaZ9wW55
YAQOzNJWSjoZuP5ji7kppJF1aqogkLuLGkXgnYznIqxwLKQs5zBBts7YI+ewg8SNImS2jFLVuRFD
rvIc4BnafrSKi+fJCGNUE9cuw7MZXbdNFviXxHY2qmadh5SnMMnjYyL8h77pCYPBkmql0sW34Pin
MSdURg6R/6C2mFDDYGSy13+AqZKoGrNyzkwb7QCOgrhWXydDdeOY02S3W+pe8YEGmLACOLZl7TzX
cEZ6uZnAyd06weoB+ZIZFqdg2i3oT3L5MDrVS52gu/Jk+TVNKRTENPhPlGNROOvCw7Rgm8pX5ZiM
LQcuRcRpDl/Ye6Xrz7DawQjXnjE37erKVJr+r4GXrU7jJ5oTJgtM/5CU2AWJ3cEHU6YPMTISplRI
cCnHZaYQyzBnyGbZIV7UqGgXCqhF1+FeNzs+OL5B5ryopZlTLGz27XndBNp2EOEFrcVToNc7WiLU
1+ZwpKNzz0HAxy1b3tfInxH3GG9xBPGxaqGBe/Kurp0PnebeOi1hm8hqT5eZvj/i/54nr4LZmHSL
oGVzzU39LfJLemYhnnhpQIY8BoBpHAcpL51WRVM4byPWs6wEDpn57LQCiIkpX1n1F05Wf6T1YC7l
gi50xCQBmMkZc1gxEwrFFgrYCTYZfAL6Rf4jIXuopG4net3+aA3zJTCZ9Zs9zpmqkkDuKRw1R06p
5TWT/XvOi8z3O/0UJxyQOy96SGvnH5nJ1VaJ8bX8YT2haCKvexlMRJpMHwgAgeDbli4Q56euKR+z
0rjrYOmrcv9WyyP6C85uiAU/hMGnKSR9l6YpBrP6LNrwvdXR7UDdFACEKKYStUFbTrs/COJtoqQc
mkSwrdpJ+YT9gA2aol2msRUdhyH+qHCB/5x/800GmnkTqGiXWCU75KZrk2fD+IPxf1azqXvj08+v
/028jnmTsRaJSG606YluWzz7XftUYo3/+aW/ywczb7LVcOYnMR2aKXwICfgycf090qctc9U1GvNf
oqC+u0DT3//KASvT0O48g/xgdaTItDPlTrN00JnAQqmqfv4m32R0mdPf/3qPphhB8o4hNqPwk/zX
rlhXUfJLwNF0of8ll8e8iU4KkrodBTfaCgXDyuC8HUXoAlQ3IXkETAvq+1/eSPkmC8q8SVKiWtMG
mdjXlfno34+LelZ/Off1i/Q4uMSvrBWx+G9Xa4rS+utqBcGgg9CB31GykVs6iR9sHN7m5xdXvvu9
b/LSBLKvErSStLJfkX3irSCg0Z36sUqy4DSFqMJYmW6xAmhq/XblvvuNbrKT4koTTKUIfREujocV
UvXpfqYxPafiS6/jFjuSs2JJm+KqL7980W+eTOPmyReB01R+Zwfr7ErTxFsVLlSKufWoV8t+rszz
hQR64ZdV5rv3ulkFtK5gZ/d7j17MwQzeIGP9/CW+uXDGzQrQsHd6VcqF8wqAXN5Rto8GaP9Keq7B
Qainn9/lu09/swTYrR/LdU9KtJoZ2zQLVyOA+p9f+rsvcPvkgyIEvJCj6zPtY17lLxn9YN849r54
qewrmrRffoHvFktj+nJ/PTU48UMDkbm3ip+65f+Cc0POkbv/ZYGhIPv5C2nTPfsv641xswpgcWV/
9xugsmOOQDMI3o2gf/eyoXDt0lDn7Zi+ibDoUODQEcpTTn1aHRlozfoFDX00YGYElrU1mZ8KcNDg
65axHsX4kxnhJ0l31UF7MEyWl22ivE1A3hOc1OnADmBZ65CXIsaDaE2jzFR++Zm+u3razQ0cqUPm
qRMqN9kQQvcauDEuqhm8/X8i12mQ/3z1vtkItJv7ucoz3VQ8/Kl1bp7TgplMbl2UwXZ/fvnvbmT1
/98DutzrSV6wtimlQoiW2AVh/ktW63dXyLhZN1OTzkwtiAdFYWhusZtu8z2CjDluge4QLH+LMvxu
lzFu1kqYA4kylixb3mOzrDbaGpUk/D1IMnN7xpQQ0+/q56v13VfSb1bIPo4q4sGxFpZ/6OK5ytpe
UHq8afzmrMOLX95lejD+5YHRb26tKoXf1A+8S/gEIwN5/Xxa+MVM2KRAyrPQ/S3S+ptfX7+5ubyk
Z5IUTUmgpCXM+p7H3/nPT4h+s0iiHrBi5mf+GpREtUlcHHbkciyR0C3TRUnIyC8b9Hff4mbFNJRY
SloayWvLWHvluk6vP/8OqvrdK09//2uFHBjITEQZgqYy7TSREK3eZiQclDQm/HYPKmCdE/DSa0Td
AKILx2RVlt7as6D119in4cncI3vPaMCBzexKWu4hk7BmleaxG6vNqo2HhRdXSMVI9AmDlSZ7/W5I
dYRgWfTWIPolvGglJRSc8hgeIVlns6pJPlrHYwqaEq4D2BDVub1XOuwXoT4s/bG6j7Rq1VnDoqzA
+Y+Ml2aahKC6I1VEscvnsW7eLEDWqtLfNRletBDpPZPWcR7F8UqSrJ1ht+c4DjHfJHeynp0Yp7iS
PzVzJ7lxRcu+qq8SQsLC1mFzW1dFA2frRBSEQdeCp4v7ky0xpS19cSrS5qUvNWYOvgef0uK6DBVN
E6HqYPPjY5xToLWRBpdR4KmAXoc6jjjvOTZNMOMWrkW63w+V3Rx1RLyqrF2kvtiTDLTEBL4MigY4
h+y86g6SWT2HUTskH//0k5Al+ao/lxBAR3J+oQR15cmroA875mKgySo+sBZhn6lU+SNsAb+pjoHF
xh+zhaHGtPr0jzatEdAIsPVVEC4GfUTlpitkNKK6wU1yaIUKwr3HnCq0A1a9O4SAdx0BcWVpHToo
8S3QWi3OlkVa4boL7xLhvBhm+yIJ71kZmre6lcAZRHSZk1hwEg/lQ+20p6weX6vY2od+udaq9o4d
bVeP6aOHKl6IiOfHruNlZTNxbdL8agjrvtHx14EjxX6UHSFnIq2Mv6yi/NMSiT5gE1RJ1UAk+Bqb
E4zE8D78Cm+ZULCtD+CRRAUsOwj8axxFMWYIBid52heLsW+W9dhN6MDmxTDsaBHksqun46OThJ+w
+5iv03QKo1OCfRS35Dkt7cdOKje0fzwoiwITDkEinWzRbBsbG+J+hPA/lOgiIHCaR4Byd1IgHVKJ
TkYHUX2L3/0a2YQ/kbISIf4Ykfb6uuSqRnpWFP8aaT0GcYP/zgZy1FzMFOGS2m9y7+UveSnWQZBv
rYSMY4QZJPwErbNW4/w/HmD1m1ONGtDzQ9gZrGXCHfjRpH2AhOC/7fr6zbYsgnzkOEMGsGcqB1MX
+xxiSmSHv+1j3y1sN1tzbDoiHkkNWfeu+kd9KuewyOfjtluMS22ZLZE7L35eQ7/bnPWbzVlLHeLH
yjJYV/qSfcb1Nv5OWDNl1S2w5Jykhfby8zt985W0m61ZaeTe7kK+kjolgLY7JCXLn19Z/e4MdrOR
5YLWayS30TpL6bznkdih7omgLNZLBf/7TO+1S577R92xGAYwvFHbEuMr4OAif1BLsWo9ZU1LbCHn
zLS8/DyM0dMAg9LPKCj1Grl/kbVfeocoG8D77ueP/d0FudkW5TJUKxN2zVpuzlX+nPef/+11p/f7
a1NU0FMmedkGa0VVEdA6c/prv3Q9vvvIN88UbNEE5bngpdt5n3wldM1//szf/YI3z5NvqvTmuhyn
Ta8cSB08pZGxy/Pxl+fpu5e/eZwKjgVh6TQBcrVoX1TKppDatWoXv1Sb33Ug/qms/rrkhRmami7w
KieoaDf6MjxJ84ThBSI94H5PYtWttY36CszylyPVd++o3jxNoxqVQWWnESHkJr6bmXHwVhxDXWme
rZWT4Oi7LFZ6OsvX/+kHUm+OvH7Djlcbgb+ehvBawqCuXdlBsPj51b87t6s3B93Mgqjf08VZ88S6
4V28NDf11ZwB6Vj5i/GXFWhaDv7l2K7eLBMJqmqcjxA2W+EspAzLbYcJzjzoUEh+/h7f3Gf/LFB/
3Qe1rPSFNRKHUmT+vEfnXwaPSfz+84tPP+2/ffyb51qyvcTRdS9cE323x9XrZoEGr8bSP/0BtZSf
OK8QGfEqdOef31CZHo9/e8ebx91RGRzUCo0BynMJxWywU/voqY79RyR7T2MPRkwCG+xW4Hp65MP4
Qn576+mH/7e3Vvn7X1cy0SSdY5fwEbQD80xSdTOkyh2MuJcmk2CsFhWMLhSCiW5ex6ZSlp0eran5
+bcwQBZ6ibO6wMDqdUdRK78sf8p0t//bp7pZR7I4U6QsqH1uU/8MGPc6ZbSLd8y0bnhst82CWnqT
8ORpvz3n391RN9tzIgpQv+ko0QOyruPO5fy+cObWXpnXO051c+nXqvafDty/fDnlZkkxyijtMhlE
i2IkL3Uev+R9Mi/qAp+9uKKtfdBybWEP2qYJtYcqhFqm1C6D4sdYYz4MnvPqGxl5VqWN70Q5DXrB
qTkGwtTatmuAX8BoAnCCEKyvsXJWdB7I2dHCaFbXmo1kBklAmpmbRhMfRiNfmiC5TDGkaRhwrrVh
uCo1Hj5k33BnxgozdZfKr5oarVk7QGDEjo5FQX8rpB5WT7gL9PR9mh41nn4nlGAnEWpCnNnSKuoX
TZctLNjSTrHbPSrlXxbJ75Yx+WaFgdRuJhkhNvScxCY9pfN4nj2RqT7Dnb9Qf3s2vnks/7k7/3o2
dKCkHUVvsEZTnn8B5eOuk6to3hoVE2kGbPOhBBaY1m7NrFyHOGZWw3+8IZWbldqCuTP0TBjpc9GS
0MrmWELf1GLz6IG+8CP7ZBl4vvOOoe5XYLRLp/dXw+j8H2fnsdy2tm3RL0IVcugSAAkm5WCpg7Jk
GzlnfP0b8Ov44opi1W0e1ylSRNhh7bnGQIib/rLk8MoZz4WVyN958Z9r4OcEAhWN1WTWDDdVE70a
jeV+P+xdeOWk5d//+eg45cgzBebocTiyU8ggTEoME0vdfP/xf49xvnrPVuN4RhMzdJIx8Zq6nlC7
VYfINL2IcgQA1lvUIK9VQG9dp8CRlYUjZ6mfYRcsZoYGkHgqoFvw5Qcx1t5TLNijqD5ofgMqWM/P
GE5aF+XUjUx5Yqt2+m2tEo7hZDkCejA/RzSBUNS/j/zsl68AF4965j7F4qR1hmCghfF2Fvwtfryc
xAweIYDylpSW0KSVmdhXGGx9le6qMA7fm6GBgTVRWrC6e3Ex13Km3MzasybU+zwwn6LGPEWEq4rS
f+vb9tXQZsUZ1ea14MxYUiwci/SepArIr0iMPsfBuvKCXJjnxdUNLDAmUE1JA88q6aJ/TUhJhTIb
TOvl+zsoXXj4xNUdLAtdmfSyiT3zud9S0fFCGzSCi7GavD21s+sFwAvPoriagRNw8DUpYXY2WnsU
YOlXBn41dtxXfsmFCU1cTbN+OXb5pJnLhPb/68dkRw1wGGiHJPyONoJyMECdbX5WO7Jrh/TaieCl
S7iaSbNAFwSzMwJvQHggx+8SsYYrv+nCcYa4mjJ1ZF69knA+ru5wEG2zXbcdXc1ud82VYf7rv920
VhMlXcRN0Wts/kMN41oDmfLaya904W//u0v/Z+zJI3DatSIGuOB6d6xMhc5yosEGsga8oA0d5n4z
72IQgnJoXrlgF56xv5PZP99Z+YZOJIzGDyU8igJ0PprfJkG4sma69OmrGz0oNCADeog9P0DwSdJG
pf/SyrsrT/Byzb8aTFc3O++BLsm1xmmcFCn7iEY0AIHhQH5PBVgjhGffYKlA+jMm5JQ63z9iXz8A
lrh6AMR8DOVZZICJRe0NXvtJz65VrZQL10tc3tR/7kZqqlNqWBl3I0OujnVoNucn3RxvYEnixZvo
+Jhe55YM06hCsw0Z0p0CJqlepffmKN7yMv+cs/ItTtPzkBjHfKx3ohxtexopBBSZiVx7quaDTYSa
QGsRRUMoo8dcMilGMlfQCYSgGWFeEsCsVeB4ybK4CyYoId9fvEtDzmoBAUTBHxtSMV6kT58sJ+EF
tE9WTY2XxlpnJvam5MLu++/6uyr578eD7pT/vJroR5NyCKiFTPcEmnpHtbszAfQbfz/djQcykNZu
OYDSb/q3K9/49eLMtFY/z5+iOJfyIfSg6rqqnTr+vj3Qt7MNttf24n9XIl/9qtUyM6cgFTVdv6Ro
Rmd2UgdTztIt8sDV5Fe6S+xAuIvbK0f2Xz/upIv+8yKm6CTEAUgG7xhFaflPm/xPizjTWr7wn2dd
qFGfEZMPPH1M3IlAV2H8/v42XPqTV/NmkAr4n0qWyGpF/5XQbCUpdr7/6K+fX9NaTZnApPCn+n3k
1VV+NMPBjkMaKADTtcqpLH/Tt/j991zYTJjWauTMLRYZo7Ecy7+YO0L/nmUrO+H+7/n1Nr4y+F/6
NevxE4cJWT6+BM6RbdRPS0i/rXc6rZil72PVu1LsvFCwMs3VmBkkde4XSsRAnbPKNKzgsUqlEpFO
ZG7DPqzxSwLs1s3GxXGzU8X4PVb7kypBmm1QnKoTYfahwjlmiI9XLvDXk61prgYHPauVYCwZxmmi
PeXifKyCfIun7U5nbs2V8ikyqtNI6ApyxZUz92UU+OLNNVejA3zwYigbCzKwjzqx1JByGTZcaxwM
mBvkX9//sgtPv7kaHwJjmLKo4BENx2rfh/RzhQaElu8//NJzaa6Gg6oRVQMxoLDrf+gH/Iye8iCc
B0d2KHMerz2XyvKmfnWllt/2z9jQWiZFLR3+8wDzhSi6ZeFZqpZZ8LaRs1sdOaUL8ezBV8MnuhdS
Z+hlJ2+KE1AC0Ymq5q5CmcUhIe5v4LHBPeItf2mVjE90oL+pPn7pLJw5Vw3gQVZit+9wV2wAsSAP
hxlvd63uxTCJD52Sg4E1lXMx5AJ9ZbBWrlzJSw/gapSaOC1tQXTxNGD9dDVN59Oh0Mbt7NtVQRg8
F8xHEPcBPfhlR4mj8r7/5ksPyGoM0wyzlaZBjbwJHUyTvWXXDq6+/mBDWz0bc9tns7aEbjQz3cSo
0JIr48fyAf/9OBjrLJSsMDBpZs0yUogBjSf9ZgJQYsd1sf/+klx4rI11CsqUYzHspYxx3Zlcmm1c
cz8/pJvZlklCgqX8/mu+3psa2urKT5g6ioz4oyfB3vcDqPtphbSsdHUA7N9/xaVLtZo3BOBiKi6i
GA/SQVUfx+nWFz++/+hLt3c1W6CT47QMqhS2TXlfRtZRiDT3+4++8FevkzsJVAglgmLgzd2PdIBr
F77BpblySS783evAjqUHo1pPaeQVIt2+MLm74Mr9XKavL57LdUKnGaJUbyriX4n0VufnKUhtwuUR
3rmGunyeu1r86/sLdOkBXcd1yrhR9XZJmi0rS1qlCR2NHpKQHefBj9fOgy/dhuXf/xl2GYMyIt+8
ZxjnbT/8ndfgniAMfv8bLjz96nJ//vn0qDQ1OSOS4BnycO7r5CDB49UUHCGW9j/e6tWY6mt1rSLS
A4+l/w6Vt3m4MmRevPyrNxcCJkjUhJ2m/q7BoN0rx2w37zj50A4U4nfxtS3L1xOfoa5e36Y1U1BR
jEONC2TY5mtsg9JS54QeLVFn68qAemFBZqwP/imet83M0RdlkiX5Dc8Ngeywqb062ECUO4Ve5uQ2
9mDfsr+/+39P8754WdYRgJGyWYs8FoXBjiT7HYPsYYBN8JjQjvqhefRTwGcjRxc8qVu66BIbCMpB
ec62Pqo7xCiPwtP3f8mF1IOxDofmyOjmCKC7ByvYEV0kuUDSHHZR+9zFjBk45pVh7esFn7GOh86G
FJeSgbVB0LDVkH5jiZkqjYNgG7bvtVFIXh7Cr67sasXXWfkgQBJmGS9tQPZ0JLu2zS4jzglgonVD
r91hmn+RQtvfdE+0VtPO7gROd+W9lv/Okl/9Aatxo8yMqo3gz9AzMJAZsUCuUEgGw0Msyni0xBAl
RMXRcRkUr7lOZ7+qe/M0Ewxrm606CAW+heIuDpE317kJPcwvDszHmyRvf+i6YNpNbltnrFeOPoQ3
rQrtQ4m21JZeRJy2ds4qaTOPlnIKGqvZCbqrYQ8iLAfo0RMw8gK1nOZ+6fcXcNSqT3EDG14Q+VR1
JhmnKJA95i6DfOFPbxNlqi433nOgDRL5vmrSnVnvkWG1uGLAtkUuxuO3qSLgl5WSCAiw+0VPFT0N
wx7o4A6EqW2gZttokXGwsuI2GqQCCTNCJlE/zkn9lqT4PXOQC1E3nyP4+4Oun7RZvheDcj6UYkI/
7qLHbax231eFZ9btu0REsC50u8z0bTsh0S5EyHpSeshmEOHS9KppveJmw/QUmYXrmx2x3r7Eu1Xi
a6DJC8+S0uJLiH5aVvVeplGwN6RDkAn9iU5DhLcKePpiUp8JnfU3fazJv6wyKF1hCpXTQOJvGzXq
EfBZvM31Ena+iVUi2yoYAmvfHFyzK2+72MSbUL7kUnYbAA0kXEcKpSyBPgedAK1DPUmZwRFGku3C
zNp3E3hWtf8Y+8x3CPA9+3EPhTPP+k/FlyywgIC7sbfyeuqjv22bvIfbjZhIniCMIYWubaMJHH0y
KF3hJNVDfqvRlo80iu0tmY6tpu9eq7p91iTDcIkie6EZNY4/B6dxpqtSL42naii3HRpeRRDoijWs
R8mk5EXVzO3bNLD9UbUllR7oIq2OeAb/hKUvOQWS5NTqd/KkHlUNEuCQaISPDN8rwvo59BtMIxOp
86L5oLV8F+F5iES0NH26Hyx6vv2ITpVe/Ugtan100AZjv8gDQJ6ZWnTbpcIzHAfFKVDVmCWueo0K
DKRH9A6dgopjfhe6Cgp7d4zV6mSZ/u2yvpFKSEu67+aScSpb+VnJ6pcSLbwqQEQzOkE5yLX1o+vl
m4pmdH+I9ix5tyENuiHEy80sGTVRucxVQbZttEQb2KSi8xU5VjISehFLP9l2It3zEFsPohDftT6y
v1Iw6K+suNGpzK/EOHzqODNGHXM/olvemHgUd3MFKCyapFMJzbet+uGmHXLYIuWveoTCp1vCQ8Ox
pQILX7NQGktd0v1PdSZDWS07JgxKyNyN2Jsb4bbslv7z6cqctnzEV+PearkhBChQSqlNPZ5bdBYa
2J8rpYILKzFltd7oQ0Yhq6fvU5tUOJC622s/SE4+fj8DXliJKatVBojQolTyjn0II41uDQ/o/Gqc
wtHQbb//hotz7Gqz0E8y0N2ElVis2PqyxoCfvjEd3v3c/f9A/v92gmGsw1BVk2HgjDklGzm6CIyQ
Ynf60JZXl0rLRfniJq/DT1YdCzw5dESKhvUzmQNizeOnMks/AO3D6DKy/jRSVKCKoGEHjWJ6DXPp
ynr2wgbjv5JRhC2AbSeJFxSk/4tA+5gtiENGbC5IL8lOW+AjYy5LKLDi4cp8fulLV8sJQLec8Q/Y
deM969BztMv2iktu+8oa98JLs45J5Ypi0ROgJB7g+CdrKmkOl668jxfemr+dAv/sMOZRqo1Rg4Kg
A3zoYIebCjEInvHvH+pLS1h59b4nTWKACGgSjxY2p5LCHRaYHRRnCWRV8jbU06Y2yht/tkDMi+N7
ac2vSU+bN9m5nxGjMxjy+U5VwQTGOjIK/I0WNce8f1ra/IHNQQHQ6tGRFbqjiBVuCos+L9q2r52X
XcjKGn9XkP9cIANUTJaY1VKh0Y+BCBxBtHAFFd30h3apnxT6PTUFRlFK3U/WFI9VL/+spMXpLRKA
R5PmA3KDBh6Lz4Ug5bts0Ldq0O2CeNhlcwaSpTBuhLre6133M6qU8sqVv7T/klcjVl/RlG/6Fn/e
GS2w1+zao3STnUQn2wpOcWWmuPTgr8YsoRd0QwSe4GngTUQ5OISl6TZpftCmT3EEUlb5h2Rusis/
6sLTuo5cTValdX7L1w3qoVFgaINuiK92wC3P5BfD1jonpJlDXQcIyTz5PngIvGoXOpEtnLM9LfX2
9f6uC1PJOhFUZAQ9UMwm3jC+q/LZYpmn9DQLvHz/yl268euoD3mTmsgTg1F+Ej7V35TMHHxKdvar
u7v+Iy5+y2oDk8smICAk617r/P+5XU/ruKNvKKCfrbdrhdevj1uMv4mSf96+Rg59kI5z5HVNFdlW
Ee/xcJ2TXLPxINyVIS768dooe+m+rIaqvFGMMqooNVa02XARUW+gh9ZHRxo+rtyaSz9H5sn75+f4
qapCs+EsVzzwXugbmY5+ltygO71o1/0I7iQ3cQQgaiBjnGtHAxdmj79p1X++1EjKselN4kqRNcMw
l4+ill6ZPS599Or1r+UypKOHTjXJeo5hQSiIOb6/VBfe9HVkoE41OaBFlsqXxQlt+wjey1bza7Wp
C1WG/woNMNmN4zDFHmS2jrLRuM9vo3vf0VxYu/ENhLANhJhXaz/eff9zLlWPxOUv+ecmZNCI8AWO
5M8ltkWbyZWc8jbZLU8YYogPZQch2SEErb0pT1e+cnmovhjO1uFK4Lx9SeqP4awm6pBaCmckEbqF
ESxpOnw2enWcrdhtZeUpKsVPU5X/xL16tRv7wmi6TpWBAZsGiTwBa6KZHAGwvGO4bSmVsRkPbBjm
V57BC+/UOlwGRzM25kyl2heIAOPZ8gmblJhvzWiEQD2+9u5eeNbX0bIamSaVD74nPUlb1R29uHSN
ecMmb7QVWALBNivdMd9+f/cuPf+rkQJFmloXFUt0uXwx+q1swYH+Hz96tTCYClUpGyKgnpG9z6hw
RfVUk4H9/u++dJVWI8JEy1ISlybTQvU0WQ9ZciVTcSHDoa9DZFOlYypqSJbK9/PWqh1zt3T4G3DD
XMpz/qai9YGayZW7/fUAoa9zMDXePZlMPRF5zX+d9OQhg2RFJcdLCPVDkLk2V3+9U9LX6RdJIZZq
qBRZBE8FwhHegiA8LIPP9eH/6ydJt5bp7p+RB6axUZTlhJFdxhtM5UBNb6X+/vvbfSHhr6+zLhD1
tK4T2Zr023yvOdSe7EDfSGxeK8wWW3mvPlI0an+C8XKvVaMv/aLl2fvnF6m9FZU0qSZeIjR2O7zA
Bmu0a5HC5bL896ipW8tw9s+HD7CmE1o72RvncDz2Ek0puXTbDJ9XLtilP371YiOVGilwsssXSZrb
6Zu0le2Go6naC296MrGbJQ57bWy8sErT15mYugjMBi41NYW9bHMfwDUxBmuEuCD1Xf2aS79p9dL7
plUYScE1a6q7SH6tcydKf3x/vb4eT/R1DCb1zUlrZSv1KgjxmMFox95//8l/N0Jf3Ol1nAUHTMGa
z8q8stZOKGLhmcmcVBXo3gfo0pJFd7RmTZrTFw7Qw8hR6Ot2+khAgLjAawcI6DqI6ERHhEv4sJLL
R82YE8dqpfds9q8FSL7eY+nrDEyY1Snacs4q0iY/zgBA8Tfis9NBjwqdsMcLNzikGHdBZzXu99fm
0leuxowOArtiyhRahSIAO5EZW7/JTnOoHcPKOFcTUQtj0bbL5ZWb8fUkrq8zMksBxe+X86VkTJ4i
EH2zqNqB5T8mETQ3VdJODJL9lTnqQp+Wbq4GkFDpyg6rTQh/JfutRfJPacx+0116tBYAi6ln912n
nXBzv3QCmcdhtq4dF1/6navRBfZ5KqIKZ7EiLByMqH+tKwhyU34QO212lDjnzKC/chcvDGXmaqgB
ZxBUBkleLzB/zGBFRY3WcZDrsxj+j7OyuVpLlKNk5lZJpW8qbfWQsSrqYpfupvAPk4BNDn5XeD7v
y+b75/LSL1oNNKai+nmHCc3DKCU1j3oPiCN+6RvxyudfGG2M5X34Z/DnzCIp6iZnyUw5fyw/RevK
PHlhhDSW5+GfD54HipKWzAenyNgzRByzDNlRv3KjL/3Zq80FRvhZnwsl9dQcqn6EzaYPdt9f8Usf
vRoJ4q4k7SywU8ph9ClljUzsyh99od6tG8u1+ueajNVcwcEWEgJEAwdHrurOXrvhqJf/pinweq3i
wmLOWL3ukAxx3A0mA30znmU92OXmEG+CeN7rRXeuCelceXwuxKd1Y/V6q+MYKIZOo0tRScWWueW9
F6Vt2Mi/ulA/CQkSy9R8qHlZkqbz2kLZVlF+D/o7A+dQ7EI6/WcO+rR4vvYXXbp/8n9eZMVS8iLR
0vxvmaaiWVg7BYfElm+NHR235/+180Y3ViOBFtGVCBI795KEBhik5W2ugoD/3053KCr+5++gtAhr
t6TYKgSAk8Nj2U27OTCvrMouPCFrRGStdPRF6GyV4zp29EJ47vwh3vVN++LXCYVMSo3fv04XBrA1
K1Ir61FuS9yIZvxKb0IUPKZk0dW2vvL5F263vhoJVETorWZxF2b1d6n9kK4tli793athgBnZkmOt
yxCZSDiBaRRWpoc4tXadYDrfX5oLa441IVKslGb0EzZ4IZbIDdzoMwBpcDlp5SRKs6tNDVR3jeop
ya6R3C7d9tXAAI4WW1Yh5Z4ojA9DpgG/svCd5/OxtnBDafqVReylq7caFqaYzm8hNHMvyo7lsUwP
Un/+9f1VU3VjeZW/WMfqq1c8xVrGQSrFsb4yTzpHJGIBB6kQ6xsRp4IEv91X5nsdyLc157bRqYfI
Tx21Ds+pn/zwjWwiOlE7hQUQXWnKLQ2y+wrVpNRLbho0d/iZ3V5Xb8M5Oc4abNp0qu/AgBPfGIuP
sCxvwUVzx0xQSgVYIQ6vg40RkSOuReowYXGjAr/DVbhrFPrNrXi+0wIIk8iyyHtoTwg2b6Sye5xC
LnrZTo8jaTeyHv22GcJzW/e3gVxC/8lvkHVNcIaB2dc6USdLDhylaW7APx+suPYyPz62ifGpjQqc
Zjm4R/x1WwX+nZRIHLr7aHhpr5SUChHxAgTPI+msmtqdVlKDi8cJpFU6eVIBAWUK2geRrudjjbzK
6nAnpcFrFIBlt8r3BtWJjlUu0AsEJSMvbynXjpBSyZXV+DU1QiD+iYxsUtaxdodOYlTbbED8agjp
ryyMNDuJTYP+Y4CAatv+zhrzvRa0twG3uzNU1Tnqw/eiqR7bxOScLD4IQ9ntJiRoVSsXtuYrr3EA
LDwiXBDpNLSMi9VKah6sSD8kZg4e2AxlW5zmH6KfILr1Y+hSg7WEVWq3Ly34FwE6WB/VM/bXwyDr
OIGn9iPjZ4GO1par3Pws2uFHWYhHlEi3UaY1gO7oiy0HK7OnWJ04ZgsrW5N1hJqWsG1T8V0bdRJU
qUItjmKGKsHpamkkUeXxvtGSX3jcb3G7HdsiewsyuSShDi9mjPTACdPwONYtMnjEZJWVOWVs0COi
RI9DEqJOHqu7NmyekfDNm0LV7uoyfk915oFQfwUsK9pN1d71y7yOOJeSXIbqKjD5f3X2E1aVnJV8
6p9DOf2sp+SH3JOTK3p1A6SrcLVifhpTIiUCaz9XkpuHmj6bDRSURzmSHqNa3wWm/KdqjaeusI5Y
fJ6RIZob5gbyWEP3XqAZB/jf0DgXGkc67slral7CE4ht4lzI6a4scKfElQxVXW13yZg/w3sU7TlP
X6JQeDB7AM+ynP1MBOEPR2pvoeV/FPWsoUtT97qmKc+GP93UALf0Pntu0BFvMiP80IdEt3O/e8BL
X9pk5w79KN7MONg2qQ8esgh1G9664KicjdqhCYetr+uPhCd5S6bj1M1h4lJnt1spcP0UJFjevs1C
UG60xn8rK+K4lK0ZciHBCxZAy1y8wTINtLouOeob+E2+8AeNrKuo8l5sO51zWjaJNBPzPvhHuuVY
9UR3vq7U9qBrxoaj4Ef2dYKTJP4eR6BqDxGuxK5MSxuG13AOJN+NJE3YIM18astgK7UiagY6bMXo
4PsK+hNheuLlOBuCsIuFcelZUgwc6eFdY5m/8l65mczRU5C6SImPG04NzkNWPleWfJzqDLZAY7xr
YbirgzxzJM28KwOLJ2akONIG4a1aZq/NrLu+NrthJT8kvvEQxxhhOoPsVArws9LZ6y+8sn56z+nW
H0r/qeyQTizth2jvOltMpmaTBmRRwwX+WdaZjfYRiLnmEDzcd3rkDma89GoMLnb4RToIfG9MnETN
BzBilW0142s6t25q0YeH0Pw1TKUjVh6OJcq6d+Qh1D5HLRK3cpzhkNI/piHSnLkdjl3a30S99oaB
jXMMWRlQQ6hNYCuG9Ccyhn1ndOVGCAvH50wA+7SGfclX/4xzCfmtcqS2A71OLs9HJ4jAPTsBCPHZ
s2BTsJIbPSgPnGVIG6Hluaj5kyeBvsgs1T116tmXDU+6JbsTBm0hqT4KWXYHXb6Z0vmpxuM8l/7R
6GAMB+FjaRV2EMreJCUMAnH/UcC2GEw6j3n1saQMjlhReRHwZc54QhQ2IFhonNAKXxjl3SiNf3WV
5lY8J2QM8CTzznbRtCM/4Eg0YzdG5dUSOrrkFwwSe4zx7YTVgPA6xgAjnPo8vzcxhkMbxxgtdkia
FbsT9GemXoCIwYi5E1YL1iZcNNhg1YfYsD7E/KUwONiWtRsU0bbW9Xtj8uF1zPawhPwFOmsY1Epp
MaWnubURjcSVYI778axgmjZ3PL92nWl2NqiPdaN0t/Rc7nrdcJX4dxXM1cYvh9L2u+GzhFA/IJaI
c/EUjcuQlE72vNBg0Q0XnG40TcQIqBWbJM239H7ZcPAi9KnIznUOrlNjGXoNtww7J4jKTdHUTl74
O1EUOkc02q0q+A8Vinkr6Q6TEH36yoDD0EegoEtg2cftLIULI3/XW9xkAYUQOZotSj877Uw01vph
rvx00wm1OwTFQRKYUOYhHVCNiDONaaru1i2whDyks7M1Iox/vNDM+wqHrbtA0Thtm4PMqzoehZmu
T/wqSAXvLHp3C2Kqk5k6dTl+WpWFPWrcjMnNbKIMHH8bWnfvN+fMj7atoL02dFrWGjONFLy3arMV
dOGOFeWNKlt3sjC8E4N8yqrAzbEcaCUCEzMhk5nvhHDyOgh9RiW7NRJpp8naZ6HlvNyYvTxId0qu
iIv36Dzr9Uvb5acZURbLh+q9wbaWTgLudSRt4PJOk4FEL0MYz6DFeF65gtLd99iCsrzkF01oD0Rr
ScOedAmTBX5a1zfMu0zLf2GmxjDR4OEWCI6Wm2RWT+qQ/ajpw/Kt8YyoDzEtdvFCjXfY9nZmKW+H
ov+UROFsiKSBO8M6N9l025IiJl81QSOAtV1qXqS0R3ydH0qNPGtS9MdS0X5GveH1sRwikZMnx+iy
F9kXdMQk7acUtrdmmj5YBDOTHoWPNjbUc5qIxk0sHkVn3YiVsK3i6F0Y9YMZN3+KRSmg9NKbFnLD
qdYC5PA3kpHukkncVFoAtWJJTY61p7csropsusu1ZGul6o8QFFHfTE8QEWGpYkvvU+E+knunlSOy
o7RsiI2nIR53/C48NSL+pFDSEoQ9xDGF7lNI6qMYQv3TA3eaSXyVfYd4MvK9IezNN4KjiYZtZM42
JIlRClXZnUAtBgFksRut/GZkOiyN5BF/GL7RavCaQTlpHD9hkK3vkNLs2IRUbiY3HrpCQB1IgxFf
SjKzVeXvUiILKIVG6ZjUUviEVTcj/pscY8R81Nr0Gtef/u77LSltomiYSw5IG2SntERtWXMGuZcj
zwnr+rUYhl2rjH/UNviYZjV3EWoUnjgpw6EVhsYZ5e6uidWdQXQtrI1T2OlPcTG1tENOL61PJiYl
IjEIvjNEeu9gsDqremE897MgHKes7P7wz9TPGQGTLgOvw5q/MiBkAISJ6+FJUAQ3ncZzM8k22E5v
njsvTUqHtCYe2vzYZ0ZwyAcJXVvbai5NLos37rHrg3dabZDiJtGr6vtg96tlqClGO0RmwqA45s5o
hb/hF5mO5UdEajBabSI10b02zUabB9ITzIE0K8txGY6sb7wkCqqhOmQ1mxonnzbhfBa9MZO2ZZSx
S5llt5/ig6Is/afWpx6bhzrT9wmIOjQuyj2WtBs91iC4QvmyKZ+f9EReriqM0C6HcRD/iALV4aE+
Q6f6rBBzwHSBy9Wec0V6bbP0HE7dNjRI1hOVjm1TrR9put4y9GMr71BZtQY6BrU69IL102ri1s1K
Rfpoam65HHa1q+SSHUnNOZjSp6Lzf020ZkY1K0gcLq5JdUgr5IcGYXYyKbsmxSJdZL99RcZFhTx6
0/ezM1vjTjTmm7ydH4CZ8efq74Xa3NRWrrDlwD/SB3Qhj3N+9PmgTqrtcew8qWbWwZfuBf4MIKBM
P4be2pPru42EyR3GUHVQypeu31Q3SRZYti5XGY6U/ElWVfK46oewiJ4M2TxA7x09XRyqLZKTYbke
gKM0oAh+8dyHkegqo1xuGbFRaXV55VAsfJpEsd8i77HnLH4SxOg+Wuqzvon2dU4bDsyzoNsOCKRj
vLiw0EVXFfF9NjN0V2i4SBhvFSPo3W4cnvzeyHeMH6e5yoe3NlHv6jRKj3nUTQ5ViBpzUhlyHlHM
ntzO7G+isNklZnlAe+dMONw6sqAb8sx2VrDrAqgjbYdcUkC0T/etOp4Tw+gj21fiZMdoz0QpblmP
sRY3B6zq0uzWDYuDItARbCFVjoiYu4NI9FcZ7oLcNO8Aqz3nf/dy5ntaC9GLiLzcrQzhQJfbNhCa
nVYJgGH0+RdLtieEVMm2phc4CfCd00Ya4vnZUETfj2PyJ0mq26lniZOgWzOtcxAS3NdLrlw502kE
/YVK0W4KklOi+g5X/Zgr7Z4Izo4miJ1QS3cFzJlAzDJb9TMos+pjOYVHRmL5th4Z/jkAGCqgVwVu
xMkY3Vo39qy6DiGHVZYQ2ZlE72xrhoJLUAljQui/0Ot+UMKkPDSdTAAyssatXwwf/Ry5CkJJEEef
lM0Fz5rZVZpdSlTBvyvL4kQldCsL0WMomPfCLO8yvtgvJGZF9QT2a6f4qhcGMkOx3736ZfeTQS3a
Nzjk79nChmeZzqeDNAz6QxNnjpgSlZHMqXWKDCS2Cmspm2Ar953p1AhELTo42prmnXFAK1EgRRM0
FHPWqdS1P9LS2s37B1j5LUrGrRCbn4DW7qO23yuK+AeahuUOcrCN0ux+Hor7CBXCeWg1HJ1FcTNH
7PMQmJmzPTXdrW8GpHaqBItVhLiR2/pLGjLVkdXJi2g6cNRUPlppZu66Xld2XZQY3jiGog3b93GO
p3MJvYEOhgchahBDjq3i1S0CajOM9pkkum3DMAFght2pBafYHNg2mXOLj13/qc5zYwugWvQuTt3M
DG8j9FVJ3NWsr+ZmE6V/dVxom4v9HLS7eQ5vIeJ/El55mYdhP6nRr3SAjpOw6w8UUN8la5NSvdGa
Ahll7ga18kvJor3WBEe1U51kijGQRChUkmE6Ctr4IRriPQ/6j9bwH2McWO6wVD8SqXATonhKZSB/
7zFr0kiT0C6DyYQxtIl1J4cJa5clzuC+rpDkSsxUsXym76QOgd5Zd2YCN7bMMRPlDacv5VtKf4DW
jah5pzda22/UovEkradpwFrskKF59gPTiTKGD0ubfHs0hGMm4NeiU+9jNup+k9ESRa/SVpDqLXuZ
u8TwN3OZ78MxumE+8wRdeQkwgfmjzDZQ/1XpiUFotf1htBz/G9nZMHAmq5OTMNzYmsSxk4Sik6mA
Kkx6v1gpMwh2DgeJe7EOt2ysfwPmcFVK1PR32D7yaL8J7nNLFZBDFu/9lNGnJewESTpq/0fReS1H
ikNh+ImoApHEbUPn4BzGN5Q9OyZnBIin368vd2p3PW4a6Zw/EkaedflHYHSvC4nhhvlpZPGzS7Bu
xySDrTFsnIxgcQNptpV9mlYT1WKkHiknvpHu7rrwq023uPs80Xtosa0ZWJGcvN+MQrmQSKTQ7Myr
8uXncG8jzQlirClB24zOeOiMFWLV67dcSqyCK4RITxvaHJBe1pcWCcqqHMKyk2wEA3zEIgmTCOzi
w7T5uK2FeqZe8dws4uqjdjC+pLLIo2hvuaHdyyR9xXspyV3yzCrCT1zclsJQp8XJ6ZaaR7mdZvVt
ENYG7uFsu8bY0B5IC3PsRU2BvaKYiVRLdbWVJLN1lXHsp37HEE7nSXpbPXbINi3fjaXT52pwz8GU
fE/reJUaXjVvQfe6AMozdfn8ZmM+W3Vy0WRjFMbaAglYy9ZczWQz3sut05LcqDVzwJZXF6UauBIr
EsUbWOz2Y693MkvkAa/dmRL4MIbb8Lv6xHYTcXGd2Mve1trnBs2t56QiEihIa1Ik6i9pGlSIAY3R
UR+x+z+oJb5ZXlyF69jVoZi8NTTy4rOQkMzUnx8G0xiRf8prX+b7nIatJ2cNHnGX1UfPsPzNkGEZ
mjr7rDioLm2+/s5FU3ETYhTkY2ZDs/BElROl3WX5HTfN5zgHD/5sR76Pgp6JpdDVi5eIP0uav1Fq
fnfz1bQSNnFHFSLPYtaKM3fcqxJItF+aN57sqXHqcqtqbtGx8fOdrRoigYpY02tpdVj1AsZxcspD
bxobegCnNazb4SlohuuUJif+ch+zo9Ud6yWhLzH+BCWREDLmqnGt/r8RFyGussDfzaV1ypbhTPn8
F3URh6RKou6+rI1VvWEHZ11h/40tbonBbKLRCCLQnntb3V9lyqvVJkc1B5fVyS9Gzrw0VV27MfXy
7VnFUdHMnq3xqerAquXYYw3MGzL6aJOzRHvL1vTUFf17bnPe8Re8r9IKiKm/UEefhpQEOhvDn681
aLloNHKmprytw/h3WnClWiCNLVmBLQb2QL6UNfCPn67bMcFF6k/XIfsvKKxt3dOdZtf7bOD7ECRR
rsZwVWzDzftiBUCp5s1kdK/5hvSky5e2Og7Bp8gebdM4Dqm3MTI0mwnetz45Tu5fkfjonyMn/SiD
19Qm5pXWWXbpfTAcvRV5Q2GHkgwrQ+jnhUMMHdvi8f8m+UPIYVcDzSaVDDNXbGIw32wMdjZ4CbV7
bhfsmhi00Pl2ewnqTY+NzQmf51HhWiQbej9tprxIaX8vvJsnPdbRrZGUV2UAvxbDf04VhKx/NBWt
zn9p3nG8IHgwnO+FysLAn/5WQRxO1s/avDHIfRMQFs0cQnTVE+FGxXOSOj+THeP3WN5hIqjFeWjc
7Bs99sGY042mEbEvOSLc5WVxl5ujvSMQ9Z8k1Q0+E4vCZP5moqX32habhrb6zMU7r7P6RdJ54Wb6
oNXynRU4MjLjYCUemqUxnAtrk0/9ZxOIEIwXwyzgnLd8p+gk8/iLnNSjPaqr5YjvJQ/eqBL06ufZ
vgKU7YZFfqRmzVfVLy+Kz7nrGpLb++YFUWQoRvHOdfmoKrxdhfnT6erNnsA7S/dfzeDHKTR/+ThV
m3bdTIm65kYG/NJE7IYPInOfPHPim4c1Brai3VgtFc7jGiVAcTmnZF0RYC0+CancuNSQiaEKS0+e
JmE8U8gZeUP9PLTlvl6+jardVQOdEO7B0j8UTG8CvoYcENtKlZuszn8mSjkAVzcjl5rDa2G/W3im
6mbYccdw0wP6c1JXRApT0+4caQNnW9evaEl3pRccRt7uhpaClhgiA9n2aHxaPNlgVmFOrNwIPdH5
6toYRlSx4GeqO9L0vR+hdEBKeV4/w6xBat7Txt6WWfUbk3QFhh8mXNg2NmDmlnPAhjJ5x3meduiW
TcN8HpP6yUm4Jwjy5B0uWnkuyWPUOjjWBmd7O0igg+yphYRoKei0beOY0aaFqXjTj/PGiFszbJfy
P17zc5EOp876TUW3VaU8pHlCf7N4b2Qd5YsfldTv0idOWHk1S07d7KGfvGdPjV8kiSzk5Iyfo2M9
JXiCN7YonlpiYxLZHDxYZqpGNDHaHU5vKWti9a1d01nfi0MRzlKiNEye656DOXX3g29cNX3oYWcD
I3O2H8X4t877/zofrkhEdExBVYk51FnMEOttdAlahVdfsz4w5vPtkeW/3Jh3oH6oy3+E5RHt+aCS
hdQCKkO+avkvWz79WIJoq03n3JqcyLc5pdH5jfJ6HpjmVeMjX62NRKVg8RkVtnfQqyKGuNgOwR/b
oua3Hq4B9zy6yXtPwGmu3Rulq77ouXXMM7wxtzi4JNeIkz6084cttsUav5qLTwPx3vNaDnmfY8Wp
wnl4TuaLrePXvCr/6jjZS6tl/B4vxlCTM2Won9gkA5NbjXqRrTe8rQ6vl/OX6TB0QI1p/n40lM/f
0dzL+VPCGQ/qR5hemNAaSgNl6MVNOPTOqayBt8bhRk7RhjEVACiZQW8/1eowwdn833ICHURUTvjk
g+f4ntmL3fgu4c/d7ThXDywVRvvk4GubnWKjrDUMetYXHTrWtR5YldJ6K3yUUApP8Ygi5EQx670e
9d9i1lEXy+tCsxZZspvBETsu4zCDGo0rHZY9bEN387MPohcOlSy3uLh3Y8NPyeJbbeuTPSVIuv64
a/dRcon7JB6NqLti97CImNX9yU6sc0vZSuEZx8KlEDq5zaPJ6/695q+CEqvSKyILAn+mOjW1jEik
VeiCNyeUjhRJH3LlvnDA7Drp7GNP7CZQVtnoS5AE7Fn3xhtYji49NzgaJjxw4C9Hfx331XjvYOTZ
afaUZQs0EHlyvFbVp8+DwNCRa4znCl4f3Uv5uNIGV+c8Q3+g/fWDLjpi0n9ryH/dpuESmNFUPM0g
IxB9m6VXe1H+QfLPxf+8lL+iOq3Wm0zr3Wg5YafIxmiOVefelEyjtoEoC359PmAveEoYauo2p3D2
xeXA9u/rwhrwtQ/2s5GcV0XLVv6JdYqy3XHXzeMWpeW2nH9A9vdzP1754+2k/NCYwaNbcdUUXKwJ
nr1ew1otVOLMgDLep4MvHkIDVgKiYI0sO7l0gjHJjl8XXxLvXG1sDMQuh7dgmq79B52+W85vwT94
RJv1nvXpWyQJTDVd8/UmANrxpmBb1F6U4z6Ez+JJwPLgLfT2lTFs+2radeWwbZUfdRwyefslOvrl
idPmfO386dTLZNsZ7yWXf7BwKNiHgTZyhdYiL0AXuuDfuMSHSUx/gOSJwXC5rZeNL9qzWOSXM8yv
9mA8EyfFOocnE84p32Qd58fafAWaBbGmrya2uX253VIw4zKBckxqDq/0OKriuxqWblNkBW9QY20K
p71DX6cEwqKHyF7lcrY0/k6S9DxmIpAsOmh5Vvl0KHVOyy5ZwfQh4+bdkWxghJ1Z/UFOichIU5rU
TGDgifzpJNtI8rn2DeKadNdQxBBJczlQYv1GV/BDQVlv7nsHWYTKLaN0QHav/S0F0I/J2P2REpKF
n5D067mshr1ohpvw9UdFOHiPJrBTtMF3fL1rmopXN98nq/z2RBX5LoFkAZfTbK2RUB4Aef/Q1MQA
JNML2Rk/LL/mPu3kHpw4LILy5hZDx1szZqS7zv+Jpnwtihm9AZXhOXAWYT9eYl4BBHf9OO2tOdgq
1uq0UUen6EI5ZK9kgzxm0rn1ef3jd+l/96Jhz1Z/8qTa36e0vGs4AMWeciUKv+R2nZyINgD2n7F7
Zg15lNJ/ygc0YHybhiyZdrJ3yRwABR1088Cl8iIYFGrKR80MslrYO8k/+yPloFRoOc2bIrIjp1/a
tsBbM27kydl71nT2CidqLJcry3mpO/99cuZd23ZwAbRwM9HrxY4UhdbhIuxjef8ausSZmgmd3QwX
BFAkRrFsqvt3rXF1uKSf5vDrpv/V6D+k6bLAziHJIp0ntxWYwKzYg8sB9UBthl6Fn9b97s321hr1
uCtV6dLBfAeM5s/RVN9zAG3VEKzrG7QESbYez02701LFsMC2y93kXMnoSLaQOpE3cda5qt8J0rY2
o1dsU5NfBBnM9FAaPdExwnqnIJ2nFth3tpAVmDNqGF4sP0bhwLt08mr3C8GJejBLvtBmDSjL9dQh
UyGug7qnoTHOrkOWinbJjU4JqXJ1sx0K5BNOzO2e3L/gqQr+CywBmVGRe6cgsCFlaGjv4vQHDcJJ
sQhrnkE0JctuWcz+MhGyEghrF8sqCx1Xz9jeGx2alg3tnfePfUdciJe92EbLl558IyZckO02yVQ0
cdzu48AG1cJAgkkfuY2IZVSIanhwRUAZ96QPfJpv08jkJ+DEFgyA28opQ4LmEPbEzCcQ+l24puKo
iQA/mK56g9ii6HxpkXOV6DcsK+TjsDeOTR+H7ZzbwR7ZlFdAQS51+GXvumr/1wYq4qiJXISz80D5
mrXuFjPfOwWJPQ6sHpXF0uGzGPzd0jhno/AvVmEekzXxwl6Iv521fGoN0N8bOzmJPdV3MYNTdzSw
ylK8bly6sX63B+aDPpuOTiM0z5oCbw9thIx9aJWOpSqLkgkAybesn7aVD+VUvBZ+zxA64+JOdl4u
YLzcrbVQUjeCgMOhPY+TNkB5x01XimPj0aqogNryFmahXEFphqmZQzN2u31rFA1CDNO+zQIMUthI
kAZfslyaYu+Ds7D2Vb+Dy8WdxzZdKWbs77LKc0Ly8SFJujcvkftKaB+uPHmcfD/fDpW4WTNMSTcd
0jHNuXaLQ1uu4dLNT2lH0ssILwn1GnGRhJk0T67jvYnEeRqD5GuKR//N9Rq6zAt/35Lqs3ieG4FF
LYzFnEwEu9z8zks3CsYNKbZJtG7b4XjvwYCZ5eg3H0LteBSlVc+k1W3XZeYDEB9t77iR62OOFzGR
NJMraJ2yehJqcjKtcsf9I5N1lxsexI+6VUs2RrYxh9S17fHjr3C9cRdVpXjSDVOY5+o/PMRsMzWl
/19nyLPQI1oE8P3EYfQkrL3ifhic9h97RDQqvOqEvuigOSb1euzr9uaR8JNqmV69ydvdYySXxv5Z
hbjl3bLnt4/KznqXTXVNZKo4ArX5mE9zEflSQX1ZqbNt2uHsls4pcdPP3EofOi/+KhimxsV8ozLs
igqZ68j+LxtX0vwBa6ZMo68j0Kua5reKvl2pZ3I2YUvNXD97rbzYSX/zkK94TJIKELwf79cWmuW6
nwg2lw8ulfBKEqG/jJvFH86dSy9pX21cOQJyu5Ehqqvl99HaqUORlmfVt1eZicNY9yerd6I1hUgx
5PhSrM3rMBiA1fEX3YTkjixsEoHOP+pZHcVifLaV+5jPfBdqJzj4/J5xQGDPYn+sVDfGa/1RWMmu
W3+h6qkJs/et3e4lAgSOrKPlkjyp54vIdTgHWc3Uwmro6X1vTi9r5h311J+R3v4R5nwFqNn7WBRY
F2oy1lJmo2Y9TgFaaW0+T4n5VNJ1VSfjK9o9ZyOM5YH8z1cf5qtIjH9+SliRSuhcmPUt7vNjWeCl
006+Wf34ozb1a+WzHwWkD8vOeqH8jF0xECy8ZFaannOdfeMly50g7IyZ8R+fZNCOD8KaX1H63RKr
OJsqPlqWeRy6/mlW4ylFprTx+vmfKgpAnUoqdrziVRMii7NSV2HK6TfG8o6bqD9mZSD/zptfMgDa
0FiNkx7QhOf275wTygU3+45aYe/bxVcbe5Ka3/piWfY2TserRSzj1p6G/8TsvAacQdx6awEXW7w2
LQWx7WxPx4CEjLn2dlO/2qFwq9OsZYZsZP7DEB5awuMgGesb2RPnsXevuuoQZzRoWYx8fs8mvSsm
eY7X7jkDKTPVxfI0ZA5MlOr2Q/0eTH/g6y2buHh59VLGlyQ+Tz7hc30R6rni7Y2Pc8Zc1vpH35Db
INenNK8Pud8jsaHyoc0M/mDaZHOyFZUIZwYM3a5hB4ZhWLf79VtUbALD1VydM1Gvm7v+Y0GFJNT6
NgqFX7m5CCmfTXoV+zRATtOHMgfmz/luOnzBRpcH6LMXxFR5hFVVP7cLvV9FAB/db/HVnpfE+NRl
ujNKhqzWO5vBeCX56dUy5yev8qaN9Mf/ujn7XLz4hXViDOVKi9E6FtFQK0RVHmdugxigd4yLkSBy
vTf2rHcyN0apIlK8nI1wURqN3I1m8Qb8ybJA4kkkRPKgC+4J03536uGvrNx7xu5ugvcMh3ROIre1
Ubnja/XYtduUe9deLmT1n0Fd5SZTMBvgrA9qnKJGQNMzpoaeH28Tt90NWXY14jShl2AELJ/fMlMf
/GFsQstuP6upf6L8b+fJ6RTY/XfpeX8xObl7dR9rJHRJu0LY0CzKYe/aj0lc0xCQ3O/DCYnhVK4P
pkNXoAAJOK/t+BZ4xm3wAe9Ef11iCK3S7j5ry2Nyy4YTvasHzxU3uXp/4zuN1rpmTrry8piodQq7
GYljbIgdVpD7GOZIwHNbR9ZAlIgT+z9B4rzaVNwNK89h2FiDYgk19vYIcND7EEhUledMxCb7x7Qm
d9J5/gaVzyA/g9AxrKuVTUDynblkp6RYPKDfMtu3zP6061oP8Lzf9toCB6Rm5GTlKRvh1lNCvWke
lfsipao1e8MTFMbdsutz/RQMd8VMr91nO+j2S7K+2WaDuDFd+dIv77BB57blm6uDy6Q90HgW0sJM
XiY5nAy/hlo22ZYtgK5MJj9VwlJRT9N5GuLtai88f2/5TAkCSzImBLtkW13GLCpAegkC5R20sbgL
Lq/MJAyQ/vFNUcl/ejFPHQpM5uMAuR8/0VaXLrOYofuG5qaRNpki3tqphXp4KAEZBhrkx49WlsMm
DsiNM+ru0aK8NmrjYG86ox9Kv96aZrXzzJaqTopthL1EVPuwKhbGu5Hcs7uaYYudKQDbqazq79Cl
D8UK3Oon3nNjBfvU81+Tod0z8aBdVFejH/fCpYZXly17O182miUPva5ugzG/Wcp6WKf4KZgsamYz
bo3lze00NRvBo2Z9gxG8lTEIovTbyLTrbe8mt9LqI5PlYSBPpXN7fAOEsSFZtQZEdiQDGpbam8ih
gCs+y6KP3LW431bbuSpOi2Hu5tF+9OhzcRNvF+fVsVXjxcVm4o5Nx0KJpJeX/IfixpPjqOehmRGl
S8LXZ/kAoHcWE6pyWVgw2QPvutNNuyqeUTH3NxLp6shv/f8wcF77llu4LboCFl//W73yWKW5sQO3
fJs7+pTd1Pu0F45dcGefTuLQvIOLgaQhOLXNrfIHl60SiVJTm5/l/YrnPHtK2+FW9HaOylkhc9EI
8G0BQVFMzQIvyLJQ1etH0+ZHF+rFbMiX0HWzn7XLC6yMkzOMN8dpCJaD3hLt3kiqv5ltfGY9//1d
Zu9lAO8F57FBAUTgM0ouRH6radlmXfDQtOCxvElhJwYL9ZV5mW3rn2oy4u4cUQMIDP9lUEdFNlzL
vPrJfdgps5E3Y7L37h3XUHby6orsqUwzH8WjU2I0iPeV216kKG+S5+EwIkQcw1HtqoeiVsd68S+q
aT9kyaPJncuQ0IWsvb9OZfxbIN8VRyeoM3w/r87MITDi2k/L/Gs202vFwY+i5tVhEd/y8/4W03ph
TaOM3oisYHwWqUAAovaz63CRDztKP7arJowP8XygEYg4/lFxOrgD2oCRPsdOJSiNlvd73o6dtUdP
5o/0VZG5qHdzDkusAviZGBJ2QPDJkJsp+ojWo5+vT6LWe6vzdou93sj1I9s12SWeGaF2BXynHL1O
0mqzSnnMpdqWBUkHfonoU3WnhARCq2kPa+w9mZ4+W573g84ECDfLiyiu5j040yGIqwunKGByboHj
uiWjql5vFJJebK88CXN4mSVT49oNYe0DuutVYn3J4lCBZZ8QSN4RnAmZTbdcqMru9tI2UEnftSF9
2qBuRrotV19vUiwC5ix2aVZhObC/JsM+VhIyYsS3PKJBZm7bFi2i43HaGZn9PmeE3KXG1Z09MliR
owxVwqXWVRirJeScoUW7ySoyRJc6W8JhaeiOnndeMF3KjKQZpy4Afvi3A+S1hTNAv5jja6qX37ua
oaUqY+N2X3lC3aDjUi2ZXQvtn6aEy8oaP+nDe1Y62xu1tfdzRIP1vHOH6muMfU7ASV1SnI4LOqL8
Lg3WS2Qs62ulkz3fdA9tDGcMClrkGUC1lDwpD/K/P1sSNYP7ti6IZfJ5jIKufrCLLAB0sU5mrU6J
V94mi3AhwJnZNbB2LJvMJqbSCtbd4I9iM8cJI5D4HkDDWqH3yCK3MxxXtDqoZwbUfooWwLQun/l1
K7g4PjTPlN8VBEYRGA9ajIeCF6vu362+eoAznCLPXN/ZxOmnwGkGsjvU9YtXLcdUx+fFBU2Nl+Mk
77yxe8XNcWvH4DJ0zWa577yWu+2X/GPV4hBY3ZkGEsQfKOO8bpvA/01ZcSuH/wYXUEuRA8ZVQ0eZ
9Ptt2cUX3MFRbSR7wIoo8ZedBajj5/dTzOJNT70UVaSqkST6pEJXbMC+sW1KMoQGJNqLTaqKNG5l
N7GJoPOwkYpqczoBNHDvozygS0SWaSS7nnm4Y8fros6eeSSvJfRTJ8vQNfnjSXJ16SMu5SjA8TPd
dyK8NVmQfGR9zK7R75viqyqyn6AKHpZGqk2i4rCHzvJs91VJ/5va93/OkEPWJmFQtNu1awk4sY4Y
oIgXrY5uiYrVeEVb9aNK81K6887OxGWsoLSs8s2fwckUI0vtNWczmd+6jDukEcXZGNstTqew5kyJ
13+mrJ50JsOx1s9p5WMa0K9lCyMT969Um23R+cAWk0I6MySVRDy3U3asJm7cDqdVEBySGe/a0h+n
RLzG1R9abzadrf8tBfl1ImazxMmrdLkbAzJJ46LjN6i7Tekb+9ItHySSTMreo7Ly9zqbdvm4bEvD
euh7XgNSiMHQ5U6U6+9ILnloBGO9hSVHSYG0jyFhkffnSJJjGZBJXSMGGhAxjupgF/3VgJ6gZiO8
09etmF672t9OnU8o3t+4bE9VOh+ysvwcGnSxxEaGxvhdtHdNgcltmvGgOUtEsM9HG8hkCKms52jK
w17jAUNlzHG/qUQa6QCUZSr/rK5/9ZURAd1tl1mjWLxznNnfRICdLjZWB8j/TvWPZir20vV2Zuce
Cz5yko/ZH1HTwmqm0LKdkpf+rjhWxB43rftq3xn7jqiFyXDPvec9trZ5ytJi73fyahj/kJtvfCaM
eJQ/yUgyuDGc7UoS/JRzxrBG1NiHphk6rtzYTvuUW8sTAvqNoCwDPYELH5Q347qxCkGXhbsrrOXN
1i9zIrONPxPUExv67Df91ouTr1Xr2yJLVjbmOL6c/jRvrB7AX7N0tN4m74GS555hoA2RSu7y0ooW
Z8Xs1+wMkV6CduEARKhUxME2UwZ4cXmsBwLJSCHo5vmx8qiPaOKTqvQ+5TeZpQde7EHptuIc224S
aS6C3qWGw+wb/n/rztR3pwK47AZnEXKV4KHIyWT08243pzhHa/esgByGRoGnDzUSe2pRffm11q3B
c3UPXOn+RhmETiDKDt0kB9PMeUCkBa/5nzwwv1B5egBuZRAfPY9fzy3+1PJ3UNYBtO8TI+9xFNYH
AuooC6CBrekWNGhp2fARoryn3XAsp+5cZvZjF7QTrq06Wv3saciXHq9CudXISka7f8u45cBpsFQt
4yNs3TbtjVOicfPR4TmqD2vRcNdpNBjDDODg/A6WjtyaeW8tTyXyUWJFTnMpPhbtv69FvJltfhmz
2EreEEZWACM4Z6d5Kgd5kgFBUrgqGcfRYyAP4MmfUzN/LPtxWxdcogvAP0v6ba6qnUNVTeonR5FA
A/pdfkFdFlbl/Lz2I5hHdWoE9qOpOwoGgVzRjWJl16ZlAnVUfPIsY5sPQoVtouDnqKh28RnNdcdn
aXk/fWK9BiNsmhe8Jnb6rdMKSifb9QwWvm0hA/V3/rocDVyEwjeONX40AXM0rharAAArPOPZ7cW0
Gf36iZznjdcQmOX0oTPbuDAHLGVAu1J9D4UklgwksVx4uwpONXbAzs1C8yluEW4sih/UHLux2fHL
PbA+whmUX+PKXrA450GSxBI3zqXzhifLV2f2t4vrx/uVqBbHQddYQC3V1T4HDM0MP/SN6cFfoI+z
iR9AXLlE8CT8UzoQBJ/yBqZiU2X8u64D34KLbS6vK0RWJ1fkOkhca3veda25bYMWkUpb33i3T13V
VVtRpB/aFthu7qVNA5p7+1mjuUMJtDz3Dshg0hpbJeuzm2p4TY/O2al5kGNaPaBfOhbkzaSdtze6
9hFl3w07w6+RD99d7tS8Phrus+ouuVncHEO6+6qvrrFXvNR29ysG/E1udVbCuSKNYmhK9WOvxQkr
sM+3s4kCO3s24v6oOwuRhzufmRii1vP/jYZoUMjVIMzMHxXCmE2zDm9GIU+VVp8oBNPNkEjUNjq7
laYOJwMSA8DxNTMt604BfwK57VJtHvvVu1Z62gLrc+26MfpltgDRJN8NISSOmxO2Z6I0xjvkAMYO
yFRazHKWMn4ndDi+tZRRsbr/VGdcqjL/UZP9Job0TeC82Bj0KNFsZaBSKohAb/16Vys8tnnaPBZd
8oDyYTlUjvVrF/pfa5ivYqIZHYNyhSPCmPXXUGaPqyV3dAFeeJKg3nUTFQh2N4XrI4XEVWfMaNyc
uLlOMxZoj93fKnbJ3D3XJct40+j3ZB5uiFhMsK/0PS3iN4Zekuc5GF2V4u0E808VWp5mOWWttR8X
AZN5X0VH/+TfR2FLvKt1iMAvXmuQEMHk2xaYJA3xrmNnPU93Y21roiBN5uduHDFR2a+cT8kmxcd8
n5Ftcz24BUIBU4DklybCKg4TI/Yu9ipDYNcoUGSva22H9qCBxNMwQeBlQi5UVr9C/iFKmr7Ihp0u
hQb+rcudwrq4yYd87yrzmsac30GsHqZUnNfq7kNI2QNaD4mxZ6KRVM/GsmxjtDZOyzx5L1yMJ92w
czePFCQiSSHMlG+HDlVgwpkE88saD69pTgk3YM+29dFgCrAGX6M06ueKl8Lau4ZbRTkupU2nl8Ni
5OSslQ/m1O7Rm+d/raT5C2FH5LuonjBXs/4kqEn0wRvonbJj/ziZzg9C9QHGCZpratsdSpBnX9T/
jRoJoglwsRBw7PASDavY5YkbRL1hFhvfzTmNG97JhquOEEv4JyczntT67c6QnlXJ1auM4qVvqpd0
NtBlj29rr7YGlOCUIM9yJw4tpB5rYmwt9BosncVnEEN2eCp/DPIJhlP3H460vyfXOihXH7CWPlm5
Fzazvc29mV8leMbkQK2vupYBC77ZzEd38t8QLPxQBXdFmYPcfm0/hW2f+6k51CbnQhlg/3biazM4
uNgwz/t9/16U3kWVqLpkQe8lAPiPD4A2MP/wyqPvLUT6PAuuGlk1tyVdCVae3nU7nSk+iHTh4Qaz
v1dbbWmNvrQmxQGkmojdkICyyZITbnRvXQ18YwSQPa0/XdYSGCbpnxqEismALKTlNOIMuS0TiMhd
YkVMYx2Zw8BkWLW/45zRVeHF71mS/c/ZeS25jWTr+lUm+h6z4c2OPXNBB5ryXrpBSKoSvPd4+vOB
6tNVjSmQE7pRqEAy4TJXZq71m29qH8J+beyE+uWiLMgwRZ1ywTIC0m9mHXLBAjVmNS+5UJmLVscI
ygz9PazjamEk+Rps+6PeKtdyxP4FkESZJbYjOjtUCJGktTyNYgarXkld65RANAqay9CtD5Vn3veZ
/i0R41dDVanFqklPZx7JYSo6BX6q3PZD99OJunvFFKIbQWrhLwsj9IHyc+vKQNpLZS2EFOQMozfY
5xbRchiKkMk5FtkfpSDz00OXFg99B3uGmLYIq4IMJtYVgrZJ5URflhnQLowS9hnOekQhkq9lj2zB
EJErUpTrQIeXVMnfsAax/V4l6wSKuU4BX8QqhTcrycny1FC9QaHBFiqxIVCcl3hEA7GYYP0ldQ+l
Ju4rnYS0WbwhOXhPwRJ4YFDZUjnm7FmkQFwEXhgQ4lUjv1HM/CoL3B9pkD0i14ANBRiAFbSibtO7
6KRZCjjTIUrv6fOjWayPAUdOVWdQvhadii42SYIhoIDkhCnL1OwB00IIzALAFs9TsAjkwjVnxPYY
/WvXFFhgVMH3uIL7bJawE9Ss+NokjU6Ibr8zA2lYo4kK5mWhjQ84QNW2WFWe0ZJws77GoGAXmiwf
4Ck/NllOMZXnrPWk8mvuDpONl1AHB5sZEN8c62vZlSNs+EoyZLgqQccGLrsmMO6DzrpQkOCzdG0d
eO0N6SoLElD303fSp8h3fnRl+QOuQ7dy6/aurptwqyiICXWAf/M6PyhetewaeE3oX2kpbHLdN540
Rz+UEPWS+CmP+y+D3N9AFilXaiYRwg2XPSK0xMwXKVC01Omaq8hSLyAHQnZIwo0AZ9JPZHIuYXmI
nehHyJYs9s1sNXQgIKn53WYtWoJ5Uq+qsG6BtyW2p0B7L4mcaG0EF6VZvYQtisJeGh80lDNjU7gI
M22DIfyFVZEklCWoMh1jW65LBrhW5TtA/lchayxKEtvEyWGtxVtDqCBIdcQfrGBaKzOXQQqhsK3T
Pahu9i/GG9uiy0oQIM+RRmj9Q0tisfTBK4XWoUmTrZVUwGn7jRiopITkjsqFS9lYOATjYi9Ug68u
Iw4D4Qx5veIiY3pCiJlIMVB+aqPuZxoD0o0AiXiqgqR1Ar0/CZ5UIxCWegIsfSQSV24KXzPIWHO6
Ck/FiNdD6956bNmqUD8YhgkI0tIIMk27VA3PLktQL5Fs3RVZs+o6dprxKHbA6783ghhp98rctNRj
wT358aJ1Q8pd+p5SVr2Kfe++iRNsv13zqe2QpJe7XRC0qyKtntzG20TQ9LZR5JtXqpSs4EfapBWX
0cA6T1Nk3U5EPAnSobjQCuFgYsVgZZhEyrW2UD3Amh0Qz4VbMu3WIvn2nnlDr6/bStibdfvV8bmo
wQALZYn3SBBedL1/Y+TG94HZngZ0Fgrat6DI96bmPLaddKXiWZ3JrHlMtuVdVG4CB3B7TQlezcW1
nCV3GEkehta4p3AAKNx5oMZzGwgJ2Wn/snZyUJbxbeBnh1ijuiQm15oV3dRhfN+N5a00STcsVK+6
rKeyDwgImu1BNSkKNuOUXDo7cmawLvr2MijJtRQibFDF2khRduN6NWsub2sFAOUkWbqBfPwgRiKc
KAI9eG/bUshyIV+AqS58l0HsD7jVXohquIXtBlsgQZIjorbrOiw9WhOAaF/65UJntYMyJizUsPiJ
w/FFrRZ2l7rdWpYA41mVGS9SKn7LYih2LnP82s/UYiP5RJAsWGM+VFNa1dtuKw5CREWVd0/sIsxC
2UJ9xQysfkeVEDY5NcTeYoobDMReQnHMSXiQKQSH3X/30xzcqxr9+qVqdhtFK+8rJ8X+zjVWCFtu
h0qA6Z+BZGJZDhRUeBE6+a0IAmRjUAdYtk18I/tReEf5meRkotq1B+jRLMjtsINTF75OKj5Q6bBl
IkHvTm23C/ZmFt8U1H5EU9+Ok7iKBU9VkRZKcATw0rVBniYwQKyoGI2zkUaLAJ1jjeVm8UMfmAzB
UFEXBIIquow2T711VPE5ctmvab3xAo5nL+v1Rk3ER8uM92w62H3kKJzpI1a97sSDVJPNC8UGaToh
fYvA5aRlGNAb0FohlUUqsd70ZpOu1ZYJVulIFAvRbUst1ozVjNLdgChqDv3P9ZOXRi5EO66DL07n
fkugfq0K3d9HnXchtto91KQbVQWIHAHU97vgp6bpCwNCw1IN3WtEcPVlEPq3MdFYHYJbw0UWIy32
chA9ZANL/DgnrTzANEsaba2NXEqpvchFmCpyWXwNQMArNQo5rg7iWBFc1nliRcdjeejr7Vc5MbuV
ySYadR2XbZSgo8kyZvM6v1kGRnjLPP0lFcoXbwCO7hZrIYaJVuVvDfkuyWChElRgR2mGfKx0IXXJ
aJFCsrvswAyXCJwUHhbkWBZB6F+z4rhXix5wpLdWJBKMilXkgLP7H1EH0jslLdBFymXD5q+Riste
xwUlU+EuuMgFJBns4cLpeOg5wF+gb1yp+9ylWcekMug700HfM9epoSQ4yFYNmDH8dq/FapzXYkhH
heU+ERRvHaAvOtWypSlAqEwGKjylRwnKqZulgdgtxCEPMCx4/bWKONWKJTtyFarIurJ5BGZ/Z9bq
FVYZ+6rNgiWlOmC9w5NgDM+QwxE3hUaWhBDjgacrFmi+Nn6owOass3wg/yN+C2XIzlWw74sSX6/w
ookQUx601w6KcqbqAIrQ3mjguPlwtwzKjaFZQpdhZcDyAFRwqTxmbnAdS8lmKPuvjtI8YGv1vVPj
HwHTgWdVr2x4bashL4FekrY1AK+KpQYNNHyo/WFfFNE6LQWw794WTQ26HpxP19uSsRlZlJTAwQVo
PZmlJnAug0LGp5NMEKx8dxFpXm3XbQHIK22xu9NWvV8/FyEk+xBXt7XiK+PyFoQsS9e1BEhsCKFi
ZLARF17YBSC/jJeha6jrWe5Lm4cXbA7sRHMQsExvEbK009L6IbJbWMhGYLNsA4E7VNsiiO7FDAFN
T6d2o/LSzHi4trK8W0g16iF6HHwlz70HFX1dqHQQKrh7H1Xvvu32FoXrhS6XVwXKzoVrLVnpbU3o
RTXi+YNXFVsF1dGF0aXjOHhuZHx/As32VZiUkt4tJa1D0ST5CqJoXxZwHYfmrhZ18x6RkZu07b5F
XXJZtD8S9FJg9/8McveJ+uDTqPFSDc1LWxaveiZi9Uh5QWQlB0gvAoduIgJF1FjkDQZtcpzeN0D3
87xbdWxsDS3ehqkkLpB7PKBEcB0AOBmo6auQ22GwgXss+kPd1CFlPRkGevmgq/LCzcyrUsugtSq2
jqYWu6P4q2EoTG7BF8Mvos1pGbc5oWZ9Ip8oV7kDTV5OMCuF7fuzf/RWwjLcdU/OdyBFyzNnGdUS
P5OKm6goWoNiWJqPxUWzSa+gAdnuLt8l+/Ni/DM6p9pEQLWTc4/CD4p6jacuPFbwyNAtPP/tzPWP
gnmfXL82kVHVdFxzkrYKtr5oy3tt44OtBUu1ZnDJm9GiMbGBM54+2YyUojaRUhQoYklxV8Zbfwje
SG9RAeiLM7q5c49pIqcYh5RgvR7Jvqh8iHK7jihkUJw9feFzjY/HP+iqmkaqFonGO1AaViQGKh3o
BXVnGpdmupA20UxEu7IXhAqZRncUscn6ctVW4UNp+Shw1WgvsAP2s8cwSQ9eap3RT5TnbmkioGip
TSJ21ejM47Z2WKbrxDLwIIUK0o+Te5PCrh4C/7ZTWjzfmI6TwDqUhmz3FZUVnS1to1N37utD3NXL
MVMOIxWWkrpwZY01C7Oflj4IifPYwA9anX4Ps49qIszooBuaDjJed93GvVPX7r7cNE/UXVbnbESl
GWFJbRo15NiNGgNhSfG23xcXwyo+Dgr3skIqChjIQlmLWyQezrg9SXNjYhI/dMQyMGbRkm33QmU+
/VnsShtkZf9KRnNYImmFA67y5fTjm3nnU4NrgWoQu2XOZUg3sniI9Ts1ez7d9MxtTO2tU1OyDEmk
6QHDSebqQ0596XTT0kyIUidho3BFMxRl9uRmtoT9CkFqEz920BLqhbNwl9Ft8qgoZwbj3COahJEM
OiHaNnoCW6RaKMBuSjZILQvGM/cydtRPwq06iSTA6JOsc3lOlojWg4ticVxdpVV50SAbB2Neus8H
wwZ7whwJaSuyhJsQhO250889ykmo8STcR/2BUe/t4itlNapDq/jHSEcz3vNz1tzcq06iiwy4ARqN
n25h5ED19O20AZiue94WH8NL4ByrEqEhKdMuh7oDVslws7Lvp5/xjAStOj76D8G6jaXK6TLOje5G
qD7XLDEwiWvAPhjxGefqmSChToJEGYZkdFjYbAeDHXper6XyRspH4I5ln76JGeledRIWZGjRmRhY
PJeGxLhVXWka6hR+qexARG8lM++Wcj/caUbQnBtmM11/ao2NNFYmC6KMQYsBBr5ItQsBpdZO9UF4
DvrB64Md0qC3RjNc6qL6WBrIlw4Rip+J7iy9EG6lOtyevvs5D5SpObbUBSa8zDDdPnkXGRlsfzl6
okGnWBMbofg1SxJn0NqhLi2S5bngP/Nap07ZkNnMQhe1YCsB5BPCZeJdt8kthkvL07c10zOVSXDp
M1foynDAkqFEt6vOkd1q9Fu3dR6hSBzMTu7OzZMzYUaZhBl1qENWPzolQtvdYhzz1oPYWoqb0fS0
/Z47Z25oJupPXW2H3rQ0Q+eBtRCDg8EuynZ9+lEd/Qc/CZTKJIKYodoNuc8dyDYScSt3T0Gp3gwL
byVDMudWEIxcUb/U03Wz6bfauQlg7h1NokdXq2Wv9xUB2hxsTyNToF8lyY1fOmxBv565ubnXM4kf
Qq0JlROwNVGuc3EnPoV7a51Lq+an/6pexPfWw+nzzPXnSRDBpMZoRBGegNinl4npbNnB2xJgkbb1
b06fYi7ST41vHcNxskDOx/2Pu4XKf69RZ9tVa2ld2MEbyKPfPM9knxKkIZ7jiIpt9a/sU4tdvCbz
+WzA+3hQ1khQn7mfmdd/NF39MHmA4Q98AXnhrVXZvXePzPGhhjSQsPTwg3NmwdLcWSaBoJVFCwW+
Otnqj+2+WQU3SA5fd8+jnWjy07vqV6gSdQvUl87c1cw4PW4CPtwVwuIUnz0w2L0qrqRM+amSOD3z
ZubaHo9/aDsCHIpvDwbsknaXsIQ1/NfTr3ym9059blW9EoVEGffvvgwL5Ekq4zWYHtk7ZzE8M+HJ
k6Hu16zt+o5dXQ7qDGGP7KmTN6evfe6hTAb4AHaP+oCIN2GPAogEtU2mGHC67bktgzwZ1uQZM9OI
qnCrLZpV/zTOihC6D+Y1gip4gkVv56x1pPFyPwnCU3PYyOyockUkN8h9ejbjD5QqkrIdefAmRw8q
rl9Yl1Bgj269ofuCku25XjV3k1Pn2LCRk2RI1GhbvVB5ePKWo+lqto6exM3o6wjpc3X6cc70guMY
/dB/JYWcstcw4puoeM3khE12JgFWyM/s8Oban4x1N8oHldkY9+zEuEgU635Qs33ls704ff0zXU0a
z/vh+nPfq+MUQPFWF9Y+YA7AZGdanhmAx1fzoWXTc+KurxiASQxLJvzRVjnSiTslfTx95XNzx3HD
9+EEmS6rhVnRkVVb2ZTL9tGF++Jf5DvzAHcgOHMbcw9oMszhPOp5ljNDue7PWNuC8Tl9+co43j4b
HZNBrheIUSNhMV5+fCUsxMtkh/aKh2wV5nPetbwz7iDK7dRNtrZsEJDb4BBvMlv6Yn5HBdPOv1u7
33ON1Y/5kg9P0hLDzDSVhE7s3YnePlHPZAxmJipxknx0vNYC/8xGpzcOJK9z8zkLH4bgMpeaM8Nv
5u1MfWORI6XymHKG2rpH9EeI96ffzly74x19eCJpWzpOkvByGjTmNXFrgSc63fLM1kycDmgNjbZC
peUouIi9B0l4GNqLdPiZCBelYQvy8+nTzN3AZFxLhSQ7wXgDsQwW+hVF7t9rdzzfhwcjDmVhohbI
5Q+bPnl0vTNdRRnH0yfDYerm2gUYPcLEjrZllT3naXaL6QWYmAYlINeh1ONm9SYX0qt2sO66ULSz
AlaF77X73gjBMTnOE1WoYI3kB/KgMsUrcunolIJ7ArvgFOw6S++yg2i1j4ElGY2Jwkd+K1jmpSU5
j6aAkoGTxN+hsjwy4a5PP61jGP3sribRQ+vMnvI79j9dnt3XavZUSdEPcwSgZxLgYzm9NBzj1Sgp
airNFytWH2RLsVYlOO1opPGjDfZ05lLmHvAk3rBWQQ5BJZCZjyqbotoW1tT3/J28Gf3nrdfTpzku
Iz6748nywoEOFhtjB4EkjvyIhjZIkTxLEbDgqCkeKQrZZg4EVqlfsHuJsL+B5lrIBvVY6UCh7RoH
09vQFe1QhV8mxJC1aozOkPw+fYGfT0va1La28woXbEEZbQvERCLkMHIUzHv5EX7fb21rtalVbZIa
lIcDplQh2mS0qrn1mZZnljWaNQlLSeel5ZBJMQnsfh2vU5AMC++53Fh4hwE9A3sO2fRMoPo8gmj/
YVPbq6rkxCLF2xT5dNFZm33xW9FVm3rUOr1OWxq7MZEaJypf6FKffrlz1zwe/xCdHF2NNCvAdw9+
zF0peGvWlWc2QWPg/M9+rVmTjALgQ7O1FN6qqB2y/nUglYyW1er0dc8slTVrEid0xaM+XCM+P/rQ
R6vU9m3NVjeoWu7zMwuOuWczGf9ShNi27jAwQ1iQHhVmPcvs05c/1/RkzDe56crqOAtHdXzltv0y
lv3L003PbHa1qd+sj4hhRU0l2JpfQ7AWO2uhLpN7Z4cWpvoQXyAY8gU5wL2xG8686Jl1JZp/f+9E
MfYTUZgwyFApsdGEs3XYB+S/vG24MY2FfK4sOA7aT3qUORnMneH5SV1SLJAGXFW61wEYSKzemdkX
tAfOdKxjufqzk0yWGwgr+I1cM4obMHm7QTeddaynj1VPOJaaS/Zht5neP6Iu6a8rAYE3K79uerb3
LmJVKDOHBJhSaQGSmWhFO4jaO9U3FB2QTlXBEJukVfNklUioieVaQ60DtpDY2QX+V7VQwxTQt7Hb
Qj6w1hkp19jyt4PbXbhia5tFvU1r4cWV4QKbAdqa6BUiASpQwmzi8A0y0VOGeOlSJ4Hr0KtQAFhJ
nggxUgfprqiXWhjDwm0T9Fmyr17I6Elw+kj1XaZQtU8VyJ/R1744Z0Y6U0rSzMmiCrlLoJcy1b32
FnagnWy8TXbob7plvjvOoWfqAzOhxhyH2YcoJlUqHV4RqNlXt1r9KqW2TinpzHj6fFOumZM4BscJ
FU8IeVv0eEm5bcJLLLCUJXxD8mDC5jfPMolnAqxpVZe9dAvxUpbxn+kNBdAYEuw6ueRerdeaDkou
x+epaup7ERuhM2eemd+nBrhg13SYniME1+5RiocEsYpW5o2EJrBtAknfFN/0TbH8XTt3zZwEP9n1
26CENYuA91OofS/g3zrnCn7a+Lw+Gb5T/9tGRiauH9pwWw35Ve10eB/rEW5vQuOtixJwsG/A7UeS
rHIh41j1EgGUJbQVbH7NdF9ZyZcg1fapBpgpjEVkwqOwXhQFSkE47yH+MXzx0xbbjPhGU7XveQVD
0c2U74ra7cIBXHU6+rOqFpTmFK1vhHB9AWH7Lv0RWtnBgRBp9P6FmIavQl+sOqfuN4OBMJyq2Gre
rZEgecxQnKYsdAkjea0jCVT3yqNWIucc5xCQHek3URba1O80Sj0R6HEZbgUVrxv1VYOBDM3xdLea
GZLG5CXX2MDphmuEyBZuvfpGhIti/F7dSJt6nUKfiiI5o4jZNpGBS08Nt1Z58+VhN8bt09f/+ahQ
p6uXKEWtqncByLcWJDfEtztx2yMF1uGgc/oM4+z4nz1Vna5gujYNdSzP0m3mKqA5vOQSYffLRkXN
T7WgnwwwHbTiTFZs7nYmaxk5rZoM9Yxki6v7JimytZeJ340s2zfAXE7fz7Gs9tkNTV551wCMdBMh
2spA3fNcXgRydx/GybULeUjO8y2PE4rtBZ71CwfWeG8+Nq1lh7q1SB3owm6Oy19horp0qZuILzfD
XkeFJPCGjdvBwyQtjcv5wUDYQBu1OWTX1lsVan6896Jm2wigxluCWFba7BFXoaWeCZHjNPLJjU1X
VI6Qt1pvpul2iIS1IXwRjeBML/t8RaNOV06lgfGDz7phi/DJZed2yzSAIo8uTY+oa3DO+nbu+ifr
Js0AaigaJN6l8iWrvinBmTc+s9RUzbG3fZh3gZXJ8OfwFHUVcOdRwHKlQ+TUxe6m7KDnit5NVnA3
1ngU2ZjvPV4GXlBdY+Zw2+C1jKWpVduuam30Eqjd6Y44d7uTRYeFhDyxtEy3qqEtm7rGwuLMNmxm
FE3XGYWGBFmPPeIWdY6lADy5qJ9yEx5T7p55pHNnmCw2gsGsLGfsaoZgQQPybby2Xj0/H5ZyDv/g
9AOaO8lkrdGAMVdNCf6dMITXOUBiZImrm9gXt4ojxmdO8vkEQHt/7xsZHQA7kS7dNtDNJEQ272Tl
t7CH6nQBIZk4zoR1xVrJN1Fpzmw0AdC57c6sJo/IlU/G+3QNgQZlF4H3HfmJpd2oxVUmaauw8Pam
2Nhp0h4E0VupWFSV0LTUHCFXrMIamC+Eqx41WVRKEH14MSEIX3lozbeOtnFqJKg0Y0X9Bph04Dwp
eSAtLDm/g5UwencgemQMwVPZxvmCFDDFl8DBzVCH693ajddvDOQkiyq6NNCMYjl6Hbhw3gJ8UgvZ
QTUKlPDp3jEzfIzJbq5p9D7NWxEsESzsCC7syKs63fRMrks1JpFoaHItIetIzhIfd32J+tiB+rW7
R0U7t1vbXwvLH8jrSWt0PxkDN0OwPn3mmd5oTCKV23maUVW40ZVKiWqWsjYLrISQqjrd/Oc5auLK
3zt7qelBPWhZdMR/KIdqq9ncwz6wTzc/90rG4x/irO57WY6eDxArA9EnmK19O9ydbnomjawak4gj
dYLj43CXbh2TSpbWtY91TbjBkXFTZcVlUBnfYh299dq9SFUk3LTkEdb8laFU27iG7QphyjZ68y0U
IVI3AysKOb9Hw+lm6MobtcVfWUIlWCyHg14DZI2g2lntXesiBg2ry8i+D5UIT8h6O30/c49qEtsE
AS22zlDpPFgu6P6hqM88qLkeNIlnaJRGsSLL6bZNxZWGqGOEpbKzOn3VMykUdbpcRu8881Q/jgDP
t2s0P9bCnbHGuMOON8lSOlMymHk203VzNgxxXUpMLoGyLijrQ534vf6vT2JGb5R1k8tDujV7dlxa
adwOXvaotdFjJ4XPyAOtyiHdq0X0eOZ5zd3KJJDEsJOLqIAoE+2QqsDxPV4IwwLa2lLdFDY2A164
cO5+r2at6pPo0caNGrQldqRQld1VmVnV0stDth4K4gin72ime+nj8Q9D3DLwGVRcIkhp4TpfyrA8
vuPRdaZ/yXPPazz+oXm8UTRZdME3JioMYW8hiTfEFFuNhyXstU1fdEs1QhUyhoCAJ4uR++te/Rag
7BYj9HaQyLS5IR4Y5c6Rk00c3qKqpZaY2lXN8+kHMIMEV/VJIFLbENKioxOifXBm+HdeQhy81IsQ
YZvse546b1EsXGW6tE3k+l4SpXVnosCaRXByKrTH1FVTDm+nL2bubUyiSFOJeIEETrpNm29SssuE
Z61Zn2567KGfLC6mNBnP8QR0YYnlZfIqe/dFjMWBe5eTauhQEzp9jpkFnj7ZiVmd1iZI86VbCZ0s
7SvOUFvN/RmVzZn5SDpCND+5iylLRu6aJNbillmjQeKY7RHoFMPHO6tG8r0XiwMk25eSVSUvFJeN
FI5LCocyclrokFX0A2MrFGYLa9cg/zegjIgqQ4kaJDqqGllRxe2RJXBidADDL5iurbNOltCHpawJ
yvl7ZQpsCd0nybAEWE+5iCBWa5cV2sW1FHjLKiryVdQKP7XW/IYc2mKoRXEnJ3Kwitz+SmmR3Cpi
SPmDVqSgDhtjERfeg9Apd65mPsPMuEet4VINcWbLywu5dL+4aXZvWsFB0dgDRpJ2A48MDyfgqxRj
8PXrzWcESPeZNKALeaN6q+FKGWBuNGr/PVDKtZoMdoOWG2xldFNrdRNlbJmM2tY91C+lNDgMWop7
Y3ODygD2Ipazp6vbTQYTXPG2qXskT+PUHjVLUlI8SePRYu8eRv4bzgo/0qJYmPgCSYaCO13HDXQe
ed9CuEPMBxMNPCQy/yLVU9zZyAGj/BOJ8R4l7rcWXc9aUt5UQIpi3x9GmWHHl+0aGA3zdvwDLbN7
s5Iugy67TpGwEutwp2LqCwE0f6kq+IGV/hRIGRN8dSWEggRdha2974TUksG/Ge5B95y95CE6o7vY
01AJb7CFxC+jQpLGOJNPmZtDp9QqCfWMshHIP7QV2tmOc1kFVYVRgWl70bDNY2uP6NBFiYdWI1yH
kvBSGNH9bw24KaWolDQLZjVr5ka/85qrWtIWdYsWovR4uv2Z8K1NYiNyRA3alwzoAuY/6lQXppaf
WdfMlEiZB/4+NQhyIzq9eFyTBw8wl9dy+2CuytVIUmi6BTZ1Yrk8t5Kdi/JTvo+nugOqc8xzzQZ0
2zLadDuSauy0FuWmXbno1yzSTaAuzDPhdiaSa5NQ6Ehy2XQd4dZUEcSGxxq73wzEPU6/lxlaFwTz
vz+80msIGB37CmbSS2LuZSkV95om3ygpsvh5B3G4KLtLzAFjFB/Dp7Ie5SzkdYK5epoK61LvbxSh
347AYSRq8A+xSljrOqz6yHUM7NURZscO6zVw1edC8YIzC4KZWWjKH0pEX0fBLmOCq9CRynEWdEMU
PrPy2g0du0Th9vQDwsvh8/luyiaqcF5ES5gFuV/jLB6q3iEKJX/hudqTZIaHtsA1puHUZfio+4im
I+fdLJBzoEbVK7teIookWM0u6tJam7VwHTgtWjopvoC6KP7APRL9hcjD+MpBu7OWUpFtNsb10P2F
AVn4oWMfYHjqfY6YXCZRi5QapKdd5cvQWVctJEPUZvC4kVWEW4J9k3eIyworX+9uNCt/NEWU7DRR
/Vogk+C3irfOfYMAK+CyiawRTfcwChzXRQtbWJseKxc1KHdirW0EK1yJlqkiA9o+J6geqBqEcvo+
OraJdxP1zk+xFF/cMr923O66K32LdvvHpIv5uvnY6vKKx3Uv4WqMmzvuC+BfKnSPMTy6TxxjW/At
TPmi18JsDnDSv7Yaqu4U4XZCV92GCuKiQdddKTIWT57SvAl6s6+agsJGGzJ1JfElcgDlMgu02642
Zay3mJPRWkHHWBERlulqLB6DjSG2eDzq4XdR9W0/669NB68CS3jKHGribZ42Fx1E6IUQCY8Ozic7
KcVZTi73ciXs9J7s0tBUT5klb80Y5gUS3JaLlh8WPGbmIbsE0a8tbC2QH+RcfcmkHpmt4t6trJ9O
X18FGRZtyAW3uoEiulEMa89M3pwqkFeVgmewJ8BVD9GfDiTEGGKrgiUvPOmi9BaV8qruKpy3SNQh
0E8dHCcIlJQweJXwYj/dwWeWWlMWT2awFIr9JN12OLtpNUImpGZKP95YunMmJzhTRVXVyfYjBfOt
1wMRulhJx5hpRZfOg2JLS4TtnzV3759Zg88EyylbTm30ABlvShLNgIthAoFbN1G6dc5Ey7kZWp3s
QnCK8MQ0yEH7b+s1RBlbWKIasldgXZ4vL868kSkXDiBfI5CjTbdxyapULxCzSwMcXUkMIAeLXtXp
Fz97M5N5U40LKB7jWxmpUnhFrM0vrs0Atys7eDyHZlbmwuck7aCmnosbPJgHXbyNOxlzO+OADci6
lMMrtKVuLcVA3lNeIC6TSvUybO+D4MEpX9z2uheqpYgGbmqiXzvkdlh0bJIDlHPNRd04W0++9dyf
BbiQVMhWDZatMn7kWCfSoLY5/ZRmFi5TXl1h1XqoBcwzRen8zNG+X4ic+dj2//zo/td9S29+bTfK
f/8ff/9Is77A9aya/Pnv6+wtua+Kt7fq8lv2f+NP//rq33/470v/R5GW6c9q+q2//Yj2/zz/6lv1
7W9/oOTlV/1t/Vb0d29lHVXHE3Cl4zf/2w//8XZs5aHP3v71x4+0TjBhvntz/TT548+Pdq//+mMs
rf3Px+b//OzqW8zPFsjLvlX/2JXRt+R1+rO3b2X1rz+0f2oyqDPLwDtKBQo0Vizat/ET6Z9IApNs
tiwJEXNNHZPcSVpU3r/+YO76p6hqIhgCpNQUeMR8hpbtr8/0fyqGRpM6pFgL8y3rj/9/gX97U+9v
7h9JHd+kflKVXI/49wWIieqeaWiKoim6LJvSf2aEvQT4P9hhSoAuXg9WDxWwz0GqFoYh7I//HA/2
Wugejv87Hvv1nfe/jwezv34iyinT9eAOqOX+1dh7O+/NThv78PX3JjtZZYJ5/3vycysPsE/PEab8
9cX387xf3/uxX9+Z3M77x8f/6ceLPt7O9NxICfa/Tvb+m8n1fPq743fev3g8/6+235/ascXjdyaX
V6cDHCmrHlDg/+Q1TJo9NvPpbX54uu/nmpz/eAYybP3KD+ThV484nmDyveOxaTeYXN77I/rsdJ9d
9uTEx/aUAg/cvA61XVUV2UUx/gMGNrtwFFyMi0zYH48fD0m6jPp1b4nZxa//Ho+Wqacu2CWH6+OP
TT1j1XP85PjPr7+PH/Wt7mxU0fr24TvvJzy2e/zJ+zGoFkihuYyVv67r/Wvv3/3VngIic6H8dSHv
192kxoAb4XhXx3akyhOO1/HrLrCE7MXNh+sczxq1irOfXufkER1bRCdc/XXW9xMc//frx79Ocfzh
8fY1bH5/fSLqAU9Tk7RB3Bx/IJt/3uzxrw8Xffz7/b6PD/x4n+8f4HGBHlQUYteSV9oyY3rcSLni
3h7/SbVIX0tVk65cyfd+HUMHsNgiCSwujl85fkDIbA6DNdy//1THnP0aRcNf33o/PgjN0vNU46p0
yz/P0obiI8jP5PD+Lcmkb7RuTyo78UN3SUKzWhXlIK6P3xnGKwz9AX3pBjfU99+JQl3sTL1Hu/ev
mxA9TbwolfDi/VCcds1NjO3TX3d1/AwxaDTThv7y/bjQ1m9yEET74xeOx7Euwf0Nkzn7eAvHY04r
+2tkea3V+0nqwqltX0J57MOxXCz3aHL/OP7q1+9r1bi04vbXY38/c1delKER3bwfyZLh0mRzcvHr
mfQOqk96V4S79/YTVDzwNuv/q5eoJg6yv389p7+/xONpzfElZiU5/b++dTw+vkS/rYyr4/HjbZx8
ie/38P4i348pvNgPL/L4wfFF4ifw37zI/8feme3GjWXb9lfqB2iw2eQmH28Eo28UshrLfiEsp82+
7/n1dzCUTlvKysxjXBygDs4tVAklh6QIkpvcq5lrjmx8uZCUm0J/dvTepLYznn585j8u4o/3tC07
WwasbEgtrKXrWfili8hI5ReMgwCI+/MFpOax/vHXr3/zby7g9fXrj18vYqRO8e7H/fDjIr68wfUu
zAdqTj8O6XoXXi/g9c9cf/n1BaTuEq2sKMwpzHZYmFVm7eKslSEvMuQupJ09G21lD2NuyoNBE2xx
/TZOyuicZBL+Ny+qqtVfEF/sr9/pnZbcMWr/8pMjVe6HFMbOJLv7kLLJgxDZ2qomcXt9SUzeramP
sFLmv0R9G1lAlDrH64smqAxCOVx6rq/WGI4sU+bHttdXoxoffl0oyeb6Kk4ToEmGUF9dX+0Tar/D
6P1+PH7U/X4811dHp7J/Op7BUfA353jMP47H6/zD9e/Kpng5nutr13/6fjzXb+bjsefjuX6nDPat
8fp4rPl4ri9ejwdcsglpjDNRi0Ium3CY8RAcPMaVwQq+WgImCyb3r0f693nKf98G768C/r8M8V/9
1OZrPsfR9ds/9R+YB1iE7X+dB+w/VxiJ/ps8YP61lzxAoQD9juhfmNo8DiXMOb98SQQUzVLfqZph
wmSAbqI6s/nH90xAfWdYhqCQpgpDdywC9B+ZAK9R/cK+TgLRNYQm+Ju/kApob0a+TCkt6qfz3zKF
qutCnasSP/UoY9nnih870027H7pDRt3OKLeJgCZ0p2COpT724skrnrsCR4IbYZzi/LcuvTGU276+
+NUhTzfYdC5kfUOGaWiY4tfHzPkswLKln4BhY9K76MMA/+t7DzB7H2/MalO02yy5Mabj1F/65FDX
D0H2gL+m3d5E9V3SfS2T93F+TBw3D88BaE0oVvLWyfa23DCkFlR3vvOoyg18BuFtme+bfyDb5uHG
GE9TtGVipIZX0lwwfqycDw5I7P7OwWH47HdPCe6NQFoWTXu042JpCx8yd+T6qCo0qLT6bVFcqmTf
u2b5WLXQn/caKMwG6DiOtNu6g+e1yIPNkOy6eKPjdVjdpYiWhnVe3YlkI+ZzsgNxWSkbv7wzxEWV
93360m75Pft9ldP9kVK/zb7/azfcX/7Uf+AdN6v8//qOW3yOv1b/5oabf+v7DSetd7iB6oZNWju3
C77fbfO/25ZjGpKkl9CVFP/3u019p7PuYRw5DvAhzVbnqvzvebf6TrPt+WZzeGya1pzN/8rNdpUT
/OjbcptZJh9Cs00a/6apva3LiKZIVVxljfdmfPSmUyUfmNIKs2/TcNfJLR0+GvBrDRvjOttjHBmO
t5gHY0/LDcJsW3+BPXCcSIoT+BUhztwOoDFkP3LXZPtmfFbrm5AmS48KQ4UBVNwlLfvnSYivakyp
Vv3k0OdxMERd9ke0BrjztuAeDnVxUw0P/Xjw61vTpmO5L5KVil127KaUCpMVNfWl065GqSw6maz0
CXIfZXMPD3dDLV/KlP/bVzZr8a9X9rr6mn0J/nU3V3u+Vtm/qCz96/9kzefqSxN++deRb+ufK03z
QM/LgpfyHdsEZSbDYF0J1aIc+rLkTdauVIXu6Loj2U70n/YXQ76jNMUOZPErmmFJfut7pUk476TG
feLgUmoYxly7+oXt5U2HzjaEsIVug/7RTFO1xFszqKr0ANmp9biN9Y9mUYxPXUGzTaFNNILfSDun
3ySxCRStbc2DD0v5QEvddIGYKB8mb2VZ9irH7/3i1NFzEBQFHSx1cONMKNtAao9CB5rQBqXYNVbt
RoPce8YU/UNd/mqH8+O2tU2VMpnlUC7jnuVkvT2Ixo8NqZd+wSS58skmC426AXuhEiVoaCWPPkTJ
anIw3nfw3+6i8UI36CAdqziqcIj71C+3HWbWgRv5qroafCO66arS2WS6ky7DFhZAAxzsHhdiCF5M
oI2Jmi87NTJXgzcjQiv1Zfcg0Pr3BcBr++/VEfEgFIbBdk9FUaVY+XrTtx2ZBj5i5HUismyPI7Fc
mTd+I6dVKTvjg4S1pkfI+Jo7u02As2iou4rcWQ8iR3eiptijjJmzqVTcG8WEH8r134xSDBcllaeg
ToNt0Blz33cw0De3z81Um2sjqCiEtD0DeKB3TrraHKisxxfTqnG+esaJvnp0kHlsWo1T0TvKDBFp
VmGDOZES+d4WzpS3BprX7BzWAchiwSHoeAPjwq2pywwD/DWQkS8/3Yy/77U/10uvzYvXp0tI3Vbl
XNOVhHJvmg5VGJRZV1XDOnOKWX/4Hs509oF+m1e2izay08sYxY9xG0+rnImjxaA5mRtDPcdRgn6k
Yn7yW7/9ZPWMAYyGsevFBUGuByuj0s5ISOLJr2/sduwZf4wwfxEWVASAn12vwH9krY2wCDurWmM8
H10KqzsqVQTErw79DdbFxqrRLDyUOxMer5q2N0ZmQiDvBGT7OgRE04b1pzDJbffvz8ubCQSbiFG1
pGpTRtZszov6ps3fKMkwqQGQctsy1z2kvvezwbRDAWdXZt96bDU2CMiKuvaPoV8IN+5GfzUpXn4x
msLZ1KiODiOmB65UMkY8stU/fL75uvx83ebPZwtHaPxHMOHOM/Dn2NYs9aoKxWRt1aS3XVkXd51J
bSWj93zWNBtUg8jSlVkxR5qltn3qNenhAZu10a1n+f8gbH/7LORsAfJ0WEZMZdu2NucJP3+aokOZ
hdm8s53CWOwZV4MJ0ID5SiSOTA4DNQ+xpGAZ494eJkG2D8qbMk2mcyzrRzXN5G4cfW2Nv7p60NUO
z3MvCQ8WeGS/7vp9yeTrxg7tdD0WADcGHNG4jWZPG6lo/3Ri5xP3+sRqjsom4VwPSbsKHn9KGmbY
SmiphrdNIbuhm4qmyO1laz406qLrJrGk59Fv6KVDNVJTvBMxTnSamFt0nn5zPX2aVn6P5MwDM71q
fIildY61RWVr5q/1b+dFymeVxHUacZyUbxfp0MW9YXjkCQ74oiWM3NZlWImACQDnvf91MBjtC1v/
0MWFg/U0IiKfVXLQ4jxbdOY/2Qz9aTOZsyxOHW4ChtAFC+H1Kqgd33R83/J3DgimjSfHaDUq7dea
EYQV7h7dMo9r+IvqdPBROqySZorxDjF2GghOzk+SVrOH+FIb7XoJjhgd2NToD20qfv/W8MCT8ySm
DBgSqBWKr6/ybKoXCjoP9G9OdRzM4Pnv7zT9daN0PsmE0PSUdJgvNr4Ab9Z2pgv7ZW0PTuhsmriH
iKQk8UrREW4vproA8TfaZzngCJS+h09cHdlUzEPUGfcqXOgbp4K94fdFBsAT4E4VMdxRiHG4FLK+
Bz6sHnUHhvHff2xNvaa3r1cy8ZFJpERBjvj+7U44InnMJq9Rti87iO1l0R5PxuWkD8mjVk7DWhUD
U9odupABkuzRkf0hdxyEKt5YuG0YakcvDC507ZydGZmP1qSDYLBCJEhD0O3qGFznqEuxrK3CX5dW
/sXQE3ikU7Cf7ETdp00DytG5DZJ4fEKjuoQeOCxbWRFLeMmxTbNwD2z5DAz5i5j3z34+w8JQZojE
hKRcefSaRmyaknTdaGm31wEIFmvyis01ysDn19ppo6ntcqc2FuMQPavR+F6xhuhOQ9IppgI4a2av
bSKgw6DW3+AdOrs0MVbIL+1VAXC10OOecWi9WbfUvtfGCAWdKUoYfD4kNtF7+kpvfdPlYSAuk0dW
44xfmUvs9lG7sBpUmYZqHa6xkdJGH4qxjNYDsrBxtIxtK5Ry1Th9f9ZrGy8ZkzxEBaXW+IFyCIfU
dFU4qm6betEp6prPrKnFJKrwfa6LL7VPzeH6eG+D8ZHi10KPDPt0XTrSDJx15Xn+WjrNTEyurV2v
Fd5SyevsoA++tcgwe4GCrlcr7MmNw1ija+7T5fUCD9Aw177qyJ2Xe1uer/0p0QIcoozkUQxducjj
yj5e31sFmLTtW+1zoWKN9bI8TB8j57Qe9p4X31axERJb+ePJlMlvtjcCOC7DcKN52U2f54/XczYR
9myEHxlbxLHGxu9jRp8jL8HnvX64BlxWDXnEGzcglcw7r9fYb+e/lI4MyQOHRCsF3Ap4s3BH2YrL
OGR7BcflDBZKsAh0w810S9sRk3hINdn/8hrqih/Y4cGPqWAUUeDB6/adNbzni1P0eIgoslzg3J0s
Ry7apuaquZPefvMmJOD1GKXboHGWRXDXNAYkWxHeWnHgppFRnM26Ltwqfhycrr84Heal1/VrRq15
snoED+PI56jMuN4RrzCrQDTwI8ororRd145pncyk46FXx+oMEvKnfdaJmxL8uNUWch/bKcQWX/vs
q0F20VOB1CwviaEs7KyVqrA+Jv5GG8wti7I8c43HpTeYXrWCxZY82hmIzsYvphsNCOfAVCGaYqS+
vkXTKkzGFuKX/znVarxRI/hBYBenQ5nBgp1SBZMAP+EpDbpLgUOIWSEPBY3hZatXp0XkRfUW372a
qRvhFtK8VCZH4Ceacb7+ctHjddxAJTqW9Q1e2ZbRBndqUyzrTGpwcVpnlXUd1u/YPLt6acCgLRJv
iamqeednxs7PalKIMZRsGyHy74QbDEbjkx6u/ar/OjjpY6sM5j7JjWLZW8TanVPv8oKfVUvRr6p0
8DYiSJKlr1jb63N7gJ4IDlxUbp7bK3Ns9Q+YvaAfzjJlf72lriH+kPaHYfK/BX6aY4KfwpDybKZo
s/g+q5szekFAGKBYG2ZTPihasxg8LT+Gba9t6rKqbyogU446cH9EYzB+Ls3+TpRptRu0ETYL2nVo
GynFOiWF55uF4WOgD1PrwnTKlyLNoh3u+JQcm2TXOsO08wUYrBQHo2mO8hRxzqBk27Q+CTHjqQQA
Pm+EqqzyswHnfFOAxeS36/blkMirtR2ceLnzHZs0x7KOujazvLqBIYGhat7XI6AUT6Uk0iXDAPql
zdx8oDACZwgM8nzd/TiO9n6swNxLRvMQ5x5fBss8ZAxGgc7EwRU80I1px6jCeZAEav8QgYiGW8oH
TJkyXOgjQBtEjcJFIur6jdq512SsGtixW33X1brx0AntQ2eOxaJts/ZTsqucbgVYExv/tuygjnXs
81GoMsncp97CxqPK7qbmEOALsDTBARce4nfNyCI31Mz0wuayzOb8eu4zpWjhz5W+rHUPExMvqW/Y
1nk61rmzD8bk4bphtzDZF51Rp5uh5+oWIeWI+YiviUtNIRV7AA96WhuP695E2h84Z680q2MPtoch
4Wk3eFW9smuwp5UFtLBpE2U7tnbsiryL1zA09aUNtE1P9BsttDCMKqqIVu2uSmPltgDvvNGaMjhk
xUWxDXNdV3W0u97MhTdMKxOvmrXW2/emb1ZYeTnjpy4wXSY21ecpUK21z46ki2jcZB4yu5ePbWDB
odY27i1NuE/DehlEXvlRJurX6w7qTWp0LBRsJaKumI5FqTUv1+16RgYlR1WtKJSp553ZI5f28J/b
YTbkLcFy7XEGCp77GCx1gWqyyg/96Hkfe4mzv4iDbRK07/U+8L4KpVu13NKl7d06YaTtW7B6TNRx
A3a9bx4++X3ubKbrlR08JXa9ME9OrensM7Oubp22PoeFZxzSSdho/KqV0BAUlo2dnX2ftnBUaLuY
+RGqFRURZJva2EzrVMOTIJ12UecYFytT0mUgdfU5EnV8sPXuri9kcFT8Qd+kQf1gFY53SLzJO7TA
kosMglmvjvZLaFFZJfxGUOUKzyGYY/i2lbH3qR9l8RHjHlw51OhrZn4pZKvdi1pq93XTHfQeEXYR
Jf3KIMde5DJyNtcN8npj1SHkbDSy6I2HpNrUqtptcaEK9wOGBC+3XqqFLJscv1812qjdkLnSDvO7
PowgPM17AbWl5+vtT8HFgy5KAlIn+en6xVaAgbykyjmpwCJMywJUwI1+KRqhHupG3ZhDbOAh1Pj2
CsWA41p+7FqF5QNm8PP+KE76JQRmTiKPpwnduEOSFdmqA/i1zns3FJHcKo1SgK7GYluZYMzPAZJi
B/eZFP7JLNEFG0q5VfS6XCuMv1xAXAJqrI3Uza0hOY0077MJdmLI8vD1fKOSAexylSmVrMwOvZcf
c60J3bgcwjUlv0Va58CmDTJE3qih3ZEkDJIYFmluS8VGMW8Iy4FnpgXhpM8Jzr1uuM36SEBmOVe4
bhwRReRwPZXsmIOeY/et5WpS5bfrDaEiwzwIPVHcPg0kA9k8AJJJVuc09c2TIj8h2TbvxonYqk/F
56zuxMpmBbjp5OjuZGqXckrLU+pYyaLLEtqucdTt0Al/yHVJAmsH6brMEjDzWhqstHAUe13N61Wv
+yN4Td+P2JKSizNl75WuLz9602Suxm+tHwd7rW8LSPTaKeHnjlXdkPjPT+hr8Jn0Il2HftwvdCsE
ydghdhg4g5wwLmaiXey+ANCeQrcSXMmlBAd1LuFwU5yvEWWozUPH1b1TjebTCNtqoRdjekmiiTKN
SF3JxnqK5viwVKvslti4x/nGzFeeY94l5bjBK/JJ1qLcCW2kEdVqu8GcnqIEtLTeZKZbtRnpp3C0
nT1F1q5qLI1ZO7KjzgwuEYQQxkS0GiFIjkAHcvQpiwKYZ0q2Lp1I2YSNXQFwGWlWlUm6UfOHlyVT
xcz+erDWEt/+2KiOBqDasakuNsk6TDtjkfiiBj4bOPvO47PMaDdzTOzT9cxlWmmfysRfqRRZDra4
9aF8nqLMEEuhaMUCw3KG9KdicpXO8z9GAeimOuslE3YB3orT5NwEvWGf9UI5pEEX3RKQLIaiw/ao
PTgycZkl+xbybHh//TI1LcU+dZvHwmcUXZ2OVXHjp5q6Vqq62Ga9bT6aQt+aWFQOQWSfK3VYvCwK
URkEMzxh2Z0jN7I9ptxjH1Rg6/c7UeFzL6q+OOuljiD5ehcGadtihzH5p+uXwZgkHlBw7T0PG4vI
j9IvWWPYTF16ytruRvU9Rkf7OI6r8zAiVmXDOJTT2BxFyqQadhobzqxTrVTdgqpSp91mCCuQ7giH
D4GuF2v8JBaVIuRMtQzDh2pcQw8CO6t06YmBEPXQQ8ReTm3pslT1bUXNh/u0DvZePD/YGid8KtPm
o2JmttsqDIxea4fXL2wiwyk1zeRx1DWx603za9da0dofS6LaPNAW+FhpS8HsudvofrVXTA826fwc
9pQWCJrK8TI1KCkbekT8btmPEbVcpmlwwOx2Slp2zLYZ5a1RzWzVxmy2RWR9rtQu2YMNv6nCxnT7
omY6UE1pzVKzWlxXkIwL5jCU/mTBubtuualGyjUk/fgkgoindxscAjvnqZigbTCAEuqBAQaYuOUQ
qw3kYK/bA2Rt8ZZWetcQZecmTfU0+JE8G0lyHvz+k5jLz0WLfFHJRuNSA6oczXQe3IuHg0ai6UfZ
tzLohkvUh0cNjVvJG9/0FaV4kXGnMQs7ElsOjAum+7q30gXSE3HX9M3R7CB3Zr5kjqaKV9fqtd83
wRIXIYItxGTLLlCHFWEd2VLYjls485TejCg/llZdbVvPqW5VJz7M/ysTmMdFFdzx6BImEGU4EOK2
ruRtrRW2yw1KR0CZhy6U34auqIj+g+kQyOpi0hUYF21fzfBVD9ZrpsEunmvGL296wnJO3vtGoj1b
ql+sIuH4p2T+4jthsSxz4bjldfX50byU22/+DAkeJyJ6TbWndVob6ntZ29ZOlQmpe6v321anbter
TIv2bdptewhLy0lp3if5hGcWVo0rq5nzw7KebzcopwqSAuLwPgSWEiOdYe5j9zFVuWdwDhqQtqU8
SmvdX4mU6SEz9/pbX/FnWJ4tHoqMU+hQRI+sgrnBoJmbK2SGkY6RQVcL82jPeWkc3iQRyK0McOnK
mzdNv8r2Uikr1w4hkIcK11m83NqYuCbuOLbpOvcFTEimOFeN5anvrwlDNncy8rnU5I044tCNesqD
KX6Ea24ti7zG/iistgL3acwamF41LRV0ugMv3qkY1ogkc6KBEq2BhO5l7tkb4fTzKpHHtIfa4pFd
cELyJ/xJQxeAL+xB+i80W7PzaPoEdAS//1CYfzO3MJfjBMJuap6mbtHxfttozllGel758c5IlXan
D/2Kz+uQFSTtTvXzsz2J4s5MnqK+8m4r5miqOSmxenm4NnLKkokeNtJhi0UCdmhdvfNbKjJgzZ1T
nzcnxejykz5FZAhm4DKR5LtGLNv3Wd27eT9Wt2HqfEySyT8MqV2t/gtl3etw5+vCnTCkNG208Aa1
u7euQK3RDMI322SHI5Dt9koLjaMqwKcUcbwJeWi8l4k8XPuKdWU5y9TTmamMB0Tj1sD/SxQBVnlO
cobyQ6lV3r4BpYrfXBXtqzS8aHFBHBEkM3ySQqXfYrYBvvU89f2x8DCs9hUD3IjfH4RS3XToQo96
pNebYOxrBNtMi5b51DHUAVe4ZLsmpTAOsfSMc1fbi9CRE/TdTFukTV5tnMCKlz+CUs+SzqJlJMlV
NBr0aleMHEnjLUJ/0mgVKOOK98Lu0xpfzH3+G7rvyMH471sZ1yut1/8k6QnYtp9qx/NQyaupj+3X
z9Vvv2tPru350xc3zz4n3//tVX/++rd+b9Ab72xsHnh22rYl6ZLxLi8Nemm8oyjumAxf6A4+dDN2
4rsAzNTfObgmS2kbumpchSzf+/Om8Y72PKV2SbRFC58R31/ozxt/rn/TiHCksIQlpUMr701rs/Ed
S8G5Nt4Dd58oTSD9py5blViGyhISLAVnXAUnxO6U0wKMm20RGi7G1yfps2ZHZbSWFvUK6Bjs0lpm
LFK11/BaOo5FmbhhnYZuVqU8SKK95zDQMLXAmiMlosFbJwoNb0w2dbNYUuGxlgjRNmizsHqcdOB0
bbBS6Jxz7+KQHtpqDP0aeySPX0kslOMpg1agi9R81YQOEbFuNq40mbzXzO6GOf1802nNAcEuwAXV
MF2PKGhR2jrzrhlRr1nvR2XA6SBfF+14z0w2W1cQLJ3e2QmbInoeIG0TztiujfSgpoRMsrF2pBTZ
skpTb1n2HsXkjEae43Rnm576oTN2odq1q4gIMx4x58kSKp26bzyT4XZboajv64KBYnXArjKppq1e
VmDER08scn3NkZGcdsVNRDd1ia+f50bpbT7V2GjiCdVHA7I0YcIG7odFqfU9BuXmQrN655Rnzddp
LItFUmSf/KqmBwFwOMjOWTn1rleCMNM0enK69hE670iEjumY5WdYuCh8grpN26Uz1avQSc+2Rshl
Ezpz8N5iUOHd54X+GfGSuVHLhKAeSQQIX/XZcUS6bKz+SemyfQjX3svXjncf0f9vV0NtIPwbk1Xi
V6c8KKllxFj3mqULao3if9coC0U4JLZOfy/I+XjWDQV1TitYCq1exNa0xIS3bfyFmlpr0tChKB6j
CA8kb4JWrD3pJQlPFapfQuNDHlbYAa9EUlvIBnPl5ZACSc0zSJZhQgG1Gsx0KRn1XcL6XBqGv45T
0to0W8HJ7shnkqha9RMD4rX6MZbxUrWmHWYr5xIxXydK6nqCjjYVsLGp35vEBkjRkEicM6V0xxRI
XH2cRmWjJR9srcrcsLJo7ifqKtGVzZSLL/Df6VYUeMsaLRO2BTB0Yq29NxhLXfFXeAJvdSm3wMej
rF3PuWFPq9r22oWiTU/OwDXy2eCI69hW4tQ+G3ZIkNufTF/eZg6KlIhwLqlycxkYyxyIM6PCzbls
e7FQ33cmvcAiTr4g2F4aiUfkrGxiZlOqlLFQTHXaqV63ssFpLeWsKBsps00URa5jrZz6YwwKj0lo
Nx5G0M3DzsSSg+1RQ0PPTMjCJmsKAqxereiuzPxD3YIIyXtmCBDEIZ3J42WjMPgdTtpzw2WVVf1g
wsD24+kUpxMpuUcrp63pKim4XECTLgqnc9U2U7BU1rdimjaOF+3zAO9moH0gWHG27KLfsqK/aFP0
2VPnvLKhX0GNHDrJcMsx1i5OyMZCC5iCz7x0RQNJh2y7tKV6RLIbLMImpSmWoXRT63JvxjznAA/h
njK3BpSi25jO9K3Gbu66ffzSRvv/soW+2mj/B4mqtXkW8a+VcFsWxKx++/N45fUXf5J5oltCu/Qi
evtjU1U0hJ4AdWiwOwjOJCLQP3ZV9d2MZ52FnuQrBsS+2VDqD6GndGYZNEJoRFG0shnM/JVt9bXw
ZBZ6CjpTBKZs+ULT/xSctpUVqmZvv08SqnDDJxK8pbXXsZmYbmXf3Sbi2aqcLQ9xbaqftKZZ5oO9
aEpcOVf05bgvDkN9tjTQj4m6kP6TKo6NHFeBo646NTy2DiQ1WZ3sGMJCRYBdDJRgs8Wvr9G/jOFe
LcC//Kn/QJGxPot//3oFfvicJOj650W4bps2+/yz8vL6uz8tQpQvKnJjjQwE1eT30I5VaKMcJu9i
IV21l8glvsd2GgGcjUaC8A3RPe1W7ofvwZ0mUP5rRIU6QZnpzLaAv7AKX4t0TIJHsj+Djzx/QCne
ui8KmTZFwYDwQ1UrK9qznhusewrKC6M2PzrDOqza+h8Sz9dzxS9viVAar219Dnav4pefdEECjoyt
W2r94OdiG3uKm2YYrFjmEs7ZRbWrp5+uzL8R5nHhfpIh/fnt3mhpCuFAoBN6/TA3eAeVTmqHHUip
rAj9Ln//Vn8elJhPp5QoWhm6IMJ/K9+Kg2QsnGhqHpJQri0fH81YMqMYZYshELexk18wI/0tkN69
k6Vswrm9tKgLYciN3ZaHnQ/dk9Y8T1V2nJo7oo1dWvgPuu0fdNu6Rxo+VyfD57yavrRdtawa5yzz
/A5V3alGnTGoyXE+TGbj0XFb60Axt3GjUZSnaZAiAguN06SVp1CiC0/t3dDZTOpVxm2eoPrAevbe
EjaF0rJ+Unvv3jSbvemFLp2lhZZW29LgRT9IPgmtdalbPiVEP4p64zA+OxUslISRvNyoPvhN3y31
3twJbGN6VcZYTbVuU4ttd9bzFjcYZ2aw3OmK/Dw13clrswsN7cfW8lYtVQfaJiLVzjQAT7GdP2V2
+BumgsfS7tRFWa9QOyqLXO0PUzPc5AxSTR0WBLG1TjVEoLHKiTCjVccoKS3ip1T41MXoYuDge3Ly
eXtPLl1vEj76j3bzLYu6EzY16zrVL3H0kRo95977EujJUSfIR03xT8a7s9DpR1niuiQN7mt0avMm
Yr3Np7KYecnemOqHwTG3mTc8mmH4/A9L0fjze5CxWfNkkaqTHc67z093WTN6US57q3loLWWPjvoM
+fQSgrIojOxT1ELDZVPxxvqJffLsxd4e0+5ni7TgHz4H2+zbY8X7TaJA1xlxYmDp9efAIlxpqAs1
D/WUrkoveh77G60yGLzRbyOlKhdY1T350r6vveIO1sIuxlTHpowXtuG3rrC2f/95rn6Xr8+9oyLT
RViHcz8+C2/OSxVNcsi7Pni06DMtYRDxCRzt1oqyT/2En7nAoTyV64JAP59bX75mnobtGNAOSusp
xiINwkcQMipqr0JJPFy1E2bZU36XMQFoY1CMqc6wCgdJ1VIRWz8ujUVuD+qi1ZVvWqq5U9GsIsXY
0sf5hDci1XVP7Dqn/GBZBWp3P1rmXY7R3oQoxwzWzSDvA3189GPu8TF59hLrOb+RVfibPTpQ9fBZ
13NmCfvhEZnase+Z/aBv+JuqVE/VaONWBe+7MAq01olr2MVTY0VwrAM8q2MyraFVH1u0D5i427uA
ej396/u/P+dvpNHzekcIStSFMN6wDfWtfq6WXU7oUgWPyJ31pfS1ZmUZEE5qDSfj2T8bxgP1fNJo
w7yJdd+NsDtKnDnnLeg+GDUOidE9StEvvSH2tHw2tOwf047LE9NRczLcjvQaJ6qKSoSnwFBUAXGR
6pGDJh+6Qmwlqq5wCL8xjrI143MQGRvGA1Z5+jVHmaNX8bNpZMzNY5Ar9OkxsJNVyfPzeh7+fzh/
//deKdqshf/rYIrhJT/9nP3r/dev336Oo66/9j2OsvR3KAuxN3kZkfx5bGt+iSiaSicrizDmR42M
eS7GU+YnLL7HUL/mh8HvYRReKbZKdiCZtbIla1L+ShQlX0tbMWQhlCFOQ/3P5DHFuPmJ/9PT1iii
vNI1L7mtJ/+2tdO7aApvfTo4qRALqSYfyzihGhzj8iU3Th+Axcz8kf5eUMSLiv7wwnISsZTBuKyK
vT5hxWlWkZvG5qcqcuj12cGtjIAr1Dta5OsamZGvV2iqgaQl+arvDIvx+B7okKCfGYXJgcADZ88Y
0PEh1LoPToVSuUnCjBrz17Aw3Kn311HXrxV9POit9gXK2GIAaGqmB6U6B7G2qqna29Rhyk7eqVP2
EEnb7aL/y955LceNZdv2V84PoALePB6YdEx6J+oFkSJFYMN79/VngNVVTVFqKuq+3XvPQ3dIrZaI
RAJ7r73WnGPWnmW1eNAczY9HyTXVYytdOtNOhE+qaDeiUF7F0t+I+jZcaiaFxrSTqEL++Zv0H48T
/9ceOnD6fvaeeHEj2i4//cpP/PZX/3xXKDtxZ2FAMfU339a/jxzrnxiYvICxajgL3oxgf5845D84
g2IQWz0sBKSu0KG/TxzyH5wPsCU4OkDRlVX0T94VDso/lAS2Sekvky2kmI6sO5asrn/+7mVRQsMc
Raoqu9rSnrG/B62mbdW25wCQ7Hvp2ISX7RBthJGdS3V/vcyMJ6PBa9tTVFo7+9UmYmSKCiYz87bJ
hm1IBzRWa1+V2tE161fEF15rI38bTio6Fpppy2mJM3dZYl8ap20hfZvK/TR+r0WD3x9hUFf4jY6c
Y6LZZ3lTeirVdFfbV/AKDqhvFnvxE2QDqtUyrXw2y4h3+kXCH5zpBjkCJcjaxA/ltWcNUy8v3P5i
tCYvWc4Gsz5r9lonXuNFPoiIVSAdN9Vc7Wwn3bVxddHilorka3k7aL4SXTniXi4eKOrdTH7M0kvi
ktJ0XyfP8hP73L0VZjszds5GDvmI3p0k9AZOF/GEfC3PfGkZLyOUcbE07Nnm/YrdU7Vu5rH+mtjD
XlTleZ+b7uKbTERbRLmSeapBjcx3ukUOWRkHPW6h0t7V9USF2ARL4njJydhKQM4Gnc07Zf4r0eFv
4caMS2CPj3L/pbJnNvDqfIwif2gJgdGeWozZXQUvZRD+AppWH/ahtBMmKD4muxUbtaQX/lzRa5Vt
vkLdrfn1KHzRnZc1xpV+YuLlOXndIE1+MDFVQd/1dRtXbGY+hh0s2zA/71u60KO0bKfhpEnRNm+N
i9SYbismzsgX7nNknAArLowh2c7ZdGhFd1kAZivM4TQm2u1SiAsrdZ50gOuaegqzb5osLiLV+R7Z
6nObmomLEP2qSi7NBC9Wh7uiJw2CUaExeyJv/dYevd5GqGjG4rGixSKmV1UJSiahyRwyr0tfkqnb
WHGJYIVOt5n4S9cGbc6gOSMjo7fovoIJgbuJOcBK90tEJZiPQc8sopWcg9K27qJy0ZOX9rZXkvqd
ngZECnWFDaLcFtqTVqX+UBG0kaKTWSW1EsILdONFQOP4Vs6giA+bXstg3ozXsyWObfkwpMZRTZGX
RWi4YqvY58ZwjqssRP8TKFfRnFwmmTfo+RPDkm+y3Z7v9Da/s6QWP3Cu3OaqtIafySdrnblHa/aV
RFZYOhrP7cpNjiLnriHTU79IOe9wLwTzFcGG0S/kmfC/lC1I1RZ5SKaVd4P6r5ja/y22fldsrdX1
fy62rk5ZPjen//rvrsyyH6qt9e+9q7ZkXaZqpwHFiX/9o79M8lRblE0c5f5Nq/jXHmL8YTsaq7mJ
MoFJJk3Nv7cQ/mi1AMqybXIWxf2j/pMdRFnPjO/OcGu1RZtWwbts4uKnV/vjBhKlhBaR+BlfO5ej
TioeIuZyg5vR0lD0nlcPU/IbRu6PO9ZbeffDD1wP2+92rHlKLWb0/EDGnUp5OWSb0A7y+AZpgavp
DMfcd9/J1Z8f5b2Z9EMYwM8/kFv5/gemTlg5s5qvtCsOZceqO2RxMPFRB682NjnvODPNmzT1netw
cFVyARkJNkxSd0jVKAoJJQ+njW4E0e9yVFZP+Kc3fz3wv7sXrWq0ahWW8XWjv2TaA7prJrRkYn0F
f66KfcUoLWT589T4utNeySfp5kfGeiykLLvImC2uGmK6khOi6UVy/sAuBFSnrILP7+GvavIfvrS1
MfjuQouhTSH/ZvH1cjs37hos4w2qe959EY+kme2a+/jYzm5FTgo6v8XHY9fUXrmXNZBMbvYa3XdX
s81UaUNsN2fymZ3Ul6ULxcfhxPh72TY3xgm9txq6DmovTFPurLvP2uJq+Xf5dghY3c8KT9w6L3OL
on+jPDjB8/TYHcxn+648N861e0oFud7KaMAjr/r++Q3AP//Lr4pzkbkKBTg+/XgHYtso8TzyFFXF
pf2VwW6b+bjTyLJDUph0AYDm5Ml5BpQ/fOd4kL4iaWXcYOxIibNe1Mfkvss8DJhdRTici/Vytlx2
kQpK0+DG+kvYkEWxnmkct+DvG/pFf4s/fax9WXntSG9M4+0wb812MyWtJxf0/p7rYut0ByayRuql
uLYSvFKemvnJMZ15bF3Mjbns0buYiqeWCWMFnc/P5q0goiC5mL/FkFLzy5U6fUjurfHA2DmvXDYX
xqRM6oB5JxWsM1e3+DwkL4WxFzkeo9tKDZZxM6BtrL9itoatissS3ryOLOHIAdXqX2L9S4Pfq1HI
YPEIrjK6U5JBjMFrrt8Uy9dcndyBR6bN3DzEKyFKnygqAw1gSuB5e1FK0Nh0GIOZqyJ0fFxEyAav
e0o7+DOjbqV3Abb18q16XDSX8tHOMLdSYNwOxCPInloGfX7Gr9Mq8zr7RGfSjY0r28Lre53RPpEX
j3BgzA+4yNbEA/Ae2nSooltrHw+/ifCy1jXm51X230/PuhC8e38IezAsIaXxddYTs3gw570sI2ba
RrEXNj14585XlT5IeZBGGfzOeVQeC3nTZddJifY6fBnx8DfztxTKzqusezFa6svhOiSKgjJgCMJ9
K1yWb3TzdCErd0QHze9SZCQuH4oEV8yeOl+aL/GdE1ZcemaNeJD15ph2QXeBCsAD9e2JL/EJiQKu
N00N2qcZWm7BD3Anr8FJSsdauM53+1t3EVde85uX7M3W/9ld+nCYmWZ1spWEu2SkG9G6xa3zGF3g
DOtnpPZbvQrCirldUE67qrnJnZcpL70EoUIcb+q79FkZA1sjLQ17wVncIFx2nTuEYPXMWcAv1Z0c
/c5c/CE77a+95e/v9WNHVhIKRzbBFdc3nXTGA2xV2BW8dKLmZvULlApH7q6St2G4b5obu32CY1eM
vvnFeGACTq6HhErmxCusIIN/RlhTAz2eLhvzWIf+oG4srGjUpoIGgecYXnlmdJ5Y/NLYZtbv/PK/
KgUs9H0GU9wV6PNhN+rA5SCmi+JrIrVP0gaWfe7nJ+wM7EBaFNivnFVQGE/IYGFZx1ySv9q2NLe4
/3y1VeVfbYzvL+XDfpNJ3dQ7jgTHzznHP9syiMVwh93VjzhrqYy6oLdvbM/hjLTPFBw1XpMQvuLJ
jmd17nCWsLqexsuFdVDsETRM+sOo33XGS99skBc5V+gq2IuEsk21gwGSanxQEo/nqbPgaLvmkzU/
ZLXf4fflGLUEI+qggGBuRiYuMs01GttqXYF4KeuCWTmIMEgfeuqXDtmvOZ/X4YVTX9uZrwy7wvHA
VuVawGnVbryeE0x0rF4yxDfg3UF2VQdDOVQOnk0eevNcOH5PW6jqzhZ90y2XzkK5AiBoP/fslILS
IGLBzZ5Vzm1R+tX6upq8PPXZmi9n7cZJ9xzN4iCNg9xmJ02/xiVnl6/JFJi510x+jPYMo82zKe7X
LKTxaQ3Ezd1cdaN7mtlIzr9n39PC03vPWoFgRDsAleRc7aea69je2PgAWCp8E4o/eH3iT6iVrZ3i
eL2zSe7j7/wToU04QGCp92q0C8WFIgdxdwS+r0IiWTbqXaxh0SFU0O0Uz/4et35seEJ32SpovuE6
wtOLEUMEBESMw7k2Pljzzqbdr3hWtevroyK7fO3bst8OaxPN15iHpBvYEly0YQcRu5HRXrIxUP66
KeykZLjlm1DrAEE+CAhnxNi4//yp/eXy9f6h/VAiTFGZaU0KVtU+x/+IJ/pOro8yav7ILYfcizhd
19OXOgrwxBaT38iBifu89dpsRx41c2KpPB/YPKWdNHr24mb2UWym9KIyLjopMHDmRX+KYuja/ZpL
o/1qX3p/yR/2pUGswXhdHF+nDw2KCdufcGRGvoSQ6AzSy9O+OTOR74hjlhzyJMBhFT8a5wxCelRo
jAQQ65ZMbbAyunNg3VYSBjBqBDcJjNHtf3O1HyTIf662lg3OW6fZbMLR+7CL4rQs68mOrseDmPbF
pVIHqX2VdXfkSrLMh77Rt1t1dleZUdQdnSgQdUmv68bC3UFRGJ7hqq+us8hrhvt23uj6jVG8aBNG
OYjtuKhxEFCOBjPCkSVo461u7TCnL4trzEGpe8RGm+2+1/g/QO2iFUMkpksE006G6+8ck/xBZk2f
tm/P1T86ff8/2KBd98r/fLY+P/W4V0Tf/nCuXv/On+dqU/vDkGEYoMo1EeUigfjrWG2Yf6D2oPmq
WLRYVXVVHb3rzDLD4MzNsBJlgW1y+PyrM6vSmVXRcsKH/JeU6Z+cq9+iZf5dy9gqihLSYRgWI5pS
YH59eFbLsdaMCdKMp4z1g+jGK8T1N7oWl+7UtptowUY+16SmFmgcEK3Xe2Zm12ZdZ9uyYfFXpeTV
MbfmuqVU6jfL7ibPAdKkxNQJIXSRAuiLXKyR05V9GYUnZSZ5OieDB0ftzEw4tiLPtvObqsUUSK6Y
7PVpfGKEnNJdq6mnaOJmQwjmwcw8RQy4mzo93VRxiozU3LWKbQZaDRABf88axlm75fi7hIwPy8+f
N4lJE18k7WsmR2tF8q4szqTSmJI4mb1VVaWYzBsz0jUViEH1eFmEI6l9yV0p935v9H6Mu6FXzAtl
SfF2jsq+6SnbZ3E+G2p5YdjhuUxqOaBW3tn6ViyT6ZsF+KhFsLun021YSqqbheFBCE71oVUcK2Fu
e7Yn9MrP5IfdlXG7effQ/qL5sMrf3hX+tgqBDXEC7jOGBXR6nA+FTGiIqdb0DH95aD8KzjV4fYmr
MKmcqFDklK0UsXMXftMKjPJxfjtOz7+5hB9Prm+XAP8QbbvqKEzvPtaoBT95iiMK0zKermIn27Wh
vTMq8/RdLVtvVEHaqhwUyyZQ6Ux+/sPf5g/vXwM+Px9atpnoOdyIj5oorIxqKZiU+0lInb4oLkgG
efmqZqbXMgGgjspRYsdF7TvTum83OJ1qt5GbDWSQJY/v8q71bCQqqqUSf8mwoCIGc2RFBwrK+YYo
pFsZ9SjhzqVD1lT8mwxs7cei+M+7h/ADoBavMbKLj/2x2UxauY04hrfPjcIYMp3Hi0gXE4gaY/FS
WHMwkV0ie7YzR/q+fbarTTgwUCw6+6zVyP8zO9yNEygQGh1ldIieS8N+kEcAXuOhb5er0lrpa8qI
Qjvc5ot6KybjoeZs8Pl38aHVx0exVJg7BGQoGi/bTyLJIjQqMWd952O+O1ct6b4AySoJ47ED5zFr
6g5T4qm3otfW1He/+dk/vQeWxiiXbqYFHgxl14f3QF3aUlGGqPcd8IMuJoynOJXRN1Uwlops4+QE
q2+OVjxuO2TV7lSjfvr8Ephff3wXuQa0fgy+19EybKofV5slliadFY3VRCgJFSHEtFoL2CuenXRT
Wio9Eu1J6ocR+7955dTwn3qZcr6XnAafkuY7odqBqRhWGzLlslIz4pGOUj1teoORVpMbNHQ01KFL
wWJtPi8agq+2S75FCp3FtJkROAv+1a7NUVfvjC6Gz+WI0SsanuiRQ72WpWcKrvRx+krqViHb57m6
/suy+aw7NGNWCJWkLlTrWX8TMZqD+u2ayoRDAFigAeej6Y3AGPSnzjoHIoCVXXuEa3OnDOKsapOz
vFSfulknIFpDM6J/Y+WMl4tusM+lSnlqzfaoG+QfOt2NGOhm2fqj3ZnPiSPuIiM5zOGt3WqPUzjc
RFHUe0RW7bQs4ggQnhhtv7bVAhVL5oEv7OKqk7YmwjpQ+A94Mo9VM1Hyp9pTaLVHTe1valU7WWN6
JkV90JRwEFRls4TqtsVA4mVqzJZUmJAtFAjABlJ+Z19gq3UxO54wku5Ek92NCt+k3nRI7Yu9ZsHb
GPl/5IZ9W1cvcWYB/Sl94i3u8lycxbJzH8utGzGVSRvjfJCN56k0r9b/tIn6NGXGLoq0pyyciCn1
i0KJ4Clqj06rZ14eceOi+tuw3CQNf26mcF3S9W4S7KdJX8aBGnjAQFGS/USWmni1F4joqj4Ho5Ze
NLZ1D4fnEarOXtV7jGnYXXKZvwNs56Xo7sywu2lS3o287ti0o9ydhLYrtd5N5Z5YWqNKd0JRnnor
6Cv9UNXTvK8rOkjmcJXFC3chj14HsE3ZxMQozOWnUleeDDwLsJuA9ECkxjVBu4S1ZoAT4y6xdppL
+XvLCS8Z44bB2HBj2agnWo65IuaHvn1GI2HwqElndqVuDaKmmQLiGpBsHDvpXTUZj+NIupF5wQP/
GJrJvq1kTJ3KwewRVvDwgM3qjeekpYOZI7msVSy9M9wKKeRdx0LtSm38ysr+SsDg0wI2h88KzEsb
sTmM5cAeocavtsFyL0aFEl1mUNzcChr65HCnNgPNgrzO/CzFFJ6OyWMU7Yy+6oNatvczKHkfu2Xs
hgtYXW2YPShRHC6n8gjsyrUTh4mnfjRQT+k5L+Ko6BUtgMrtOvk0zTH80wWn1mUmh77WVvuw5sf2
ZMC5khkyrwinO1t+bizOmzGIPvRhaec6HPl07Dt2z9XjOTmMDVaaeR1sxlCmMk4juIzDrSqTlhgx
iSjigzPTAxJlfNbJ5KJChLofo0F4MyiLaLpOK/N50rvjm80Gfsd27NWTiQQTI+yOK+l9ZaZBGEHj
Erpz0GLAmBaBrbA/czD8nFziyTeV7iueadwetX6i3UwUXiJfDNqTYVr3rTp9d4hE1XJuqQ4ZxgPm
kmhPQx01mIymzGtT9aIMt2ZmPbNHrNZg676B/1Mwegb9cgyT5Lo7qUouuYVh3U+tfir7dLsM8rUI
9ac640WLLa9o9bN44rlfJHFWAOSdzJt64WZN8cbRVeoh/bmKIyLfjH6H8jd2rZHU4LDvbrjOW13X
SKrwxXkiJlqDDm0J8yo2ZJdjIZN0NYdxlNCb7BMzwC1WIxfU92HM6is3N0zKgyLtjmbPvifpwZxb
vtlI53CB6CuGr0okeV0iIniJWbsJ1eSrRucwqjkXmpW071X9XLNjw82yuGG8npHmZASFwnXakpdP
p6HqPGJfj+YakkdywIRhgupdf0YxtGBMqxHSKfm3zObjh6vFbhQKuYAVW8K69eS5/hQNyMbbrH7p
8huje8I9tudfvLQtMg/FSCbkIhmP+JnPS+XOxJ6vWsVlndr3EzgHN+nUR8OczmaFWcHk3CgkMDJA
0Tu3bfDvGOOMdEDR/ChjskDU9BfUU7lrlc590XJJmtHf6kmyKbRYosvTTRvDQY6RcMSnKzv41kIG
4tIxxc+SB2E5t/CxrjCTY6d3rgjMhulV+aqxNaz+9vO9+wM0fy1dADiaiG8xjJia8RHi6NRj7+Rg
aP0xzu6IW8PpHutsvuqm0NWtOpjnS2QC7Fh529NlogPAw1Kf6sldxnIaW9rp8wtSfyoL8RmoIC7X
MybeUFyhP5xc5rQXVQ4H0O9D9SnvZzdOtZ1FQLFxobWGcJdQWbx1dVxa/cmuGE6ojpvb9AzDsNC8
EFcmlWRxKSvFum0oMF2AFOQ1C+PnV4ou9GPZ84YcXlMNFBMzwMcJL4h08jV7QATjCiGr6wfcaIGq
JYdO57qFveHkVbjtKHb5nN/20nxuEdBT5+pl3laPSl/wBNpUaKDaGof0eaEFRoV7MkLVgMiFJGbW
3e7BsIdAx6Yal81BRc3SpLjEgeQ6oxzUNp3Hrns1E7KepwYNTXSKzOle1bAhMjgc+vholf1BHjt+
g1tiSdjVnK00aN8NJMZe/NQXIz09bdrE2nTRa5CGoIcO9qGTvs0NFKQQpIF92RCmzZ5xFqJ3jTlr
hxXH5h6mtRmdNer0OqBnj1QEMqlpPkmV+FqpeR50eGxZhCF1RLdD3D9nQ7GRIQoLW+yHTkdrwRs6
b4jY9B3AWLShAPQMMbmhClRqnrGm3jlddao40SipeUkuo6t3zj2cng0hI97YPzvoGVVTgvQSH6vx
niCKS+Kx2E8wAHd3XSc22IBfRFpc93Vxo6eGhx39vFcU9gIcHcs9a/IulE5tM3ihNYE1kYmxZ1Y9
mvt8TykrF+omDpOjaUjnsja/OkU4eIumHfvMM0M2YTtd6a/GXdSw+SeDTWhkO10ko3Kt1cwoG75/
WiYCllNEw1Xx65nTVZceimb20EF4GLD2dvpC77ly87UT7cygN9L+m61Vh7oj97vsrgodbBxNd0nq
z6c6OTpTd9GOxlO6LNdqTrnAKqXUDV3d2bHccBz2Rg224u2R/0cNs/8vrX4Wq9R/bqldfB//yztl
31/KQrDc/RnNuOYvov34q63GCvEH5ipE5pbKSuKYnKH+VKvAa/nDQGCIEQf2A8pcVry/22oOWkhw
v6s1waGptuoc/m6rqX+Y68otK3ijcCn9M4vVx3XXBniLYgYxpqwSK8HK++O6i5HL0TsxirskYjNq
csWb5QwBb0VDvXPqmxy/rxh4B9IS/qVSLhZDowh4/epgUUMaEeRV3Max8T0KDW3fDY0Nc6QMXdkE
DdLJxm8aIB8mhDYX7CCsQTbApqzT8frQYe/qTIEplKV3s2X0+4UwaEbrLHnLRCEeibr1JyXA+qod
o1DeNpIY/dqWu82ioDmWqAohOGugX8b0UGOK7mONX2A138aF41t4f/dZXpCAWuCRkK32MezhG7P2
aBHsyn7MrO1Y19fdVprmecWEmhueAWQZWkiNUDfbgcPooZFKZjnZIAIc8AnHOslBaRCdGY3u3Ewt
LNN3D96v2mIfjuLrXbGh/K89Fdugjbtur+8af5DMeq46L+5i575hnjv33ePoZMcZe5TX2A3LXtNT
UyUav6rDTThF+t7pyhcWnGpvdKEvZepBVobyQUzLA/DrmLJdd37DstY/7J3rtdGYxDRoUnUg/Fjb
Gu+uU8CtbXryn+6yxTkIuVF9ypMDbpedxoQ+ZB6x1XpH8kJVP9Rx2G1CiJd+GZWkiKVXVO7mIBXb
ueZUYwzRedz31RPHQa/tamWfQ3VwralGf2GJL1o1vNK1uI7rcbegBey0eAhoLb3UAHWBfDMryhKD
NVgvSODOGXn3xSZKswcqvcSXACyqTt6Dns6/ECHgBDGpY+DxmPQTClzz9PfFHLvcqN9CnbUfC4y3
m2SQ1IA7SsM7oH2ohdLaookpzeVdtB5ZJ1YDgrQnZz/WFtW4GmRxkgUjbTGQSK/W6h6b2vQV2ITl
9xUkm8+fLe0Xl7P6Q9chADYZEu1+/M40Sp1Jyfr6bsnzk8ad2tZ2bdF4pK0uzQx71ErobGV8T4DW
vLiNec4w/EViYQ5Ja72xcimQKMgCXS7FZSW1pLL0lAiSOUfe1Jf3XWNaPKbxRSyFxqFxopsieUlz
Vcf5v9ynxrgVYdneEMiQ4l6ipd5I9WZpqIQ+/6xvZea79up66xXcEjLQEgf0/tty+e757MM8o4CJ
mzvKtwI74UMfJ6cV16f0m4J3hi89rzdNFZSEKTuReV7AaZgN2I8lVh5PiqExtP3r51el/uobQFX4
NnyBxWJ/+AYWfcRJLc3NnSyZmts1GBzbJegH9UztBiR2enox1ONaHm2lDA2Lk1xmVvMg0x8yOhK5
1S9xXzA2tYTlkRdvgRZA9RXnKFicFBiDBfGHTPvf3MxV3vDjvTSICqItyA4Axemj76QXdQ+IoCM8
aojZDyQ53AqDVptU8hh/fofWRf/jj9IcanHAMkw+Pr4xBO2qFYAwfpTO7Qijr2NFozgp7Xv25qup
1p9zQjF+s+j+vJatg1PGEeQy8F9vmot3z4oyWEAzk8ZCni5e+tG5pm8QSPnLLKDQCGd5+vwzrm/9
x88ICEsnjgZ/BDaFH1/DeXRwqjkTn7FpZCg25HYcu2pI3Lwwf7sErevwTz/MsEyCpTQN3MCHHyYN
Ok0xc7DuktDIXRaHxkvrmiodQimjCU6FdhltZj3ZyYkSbyznItVP5mT9Zrf/1WfGNUV/m2/WAUL0
42cmalH0uTLZd8JkvCPS8Ui6CnyLWNymrfybH6a8zbs/fmoHk/S6MWGT/vj2S4Dm9a4Qzt0bEx3x
eHc2ZiABk5LcH6mk2yc3wLqHWXcRlo9+LHHag7x2N/Be7uu0PUuYDG5kuTwXcaWTRRoYpczald7H
QGgHlh6/kOnN99ny7FRzu19sjBcrttNEg29OUrtr7BRScK9t0mESWztmQiJUIlJHDrZeZqBfjMV6
4GtxYCVC9zW531mFjk+lxPVgg8gEc+hHw9eotKH6yjpeQ412ZSFk8oXUvXDSdcZpLpf1rBneaJ5Z
OdI0XZlpBGolbNrOoRgY73SnprOBN8yjLXpWyRjhzc68xoEzbjpnQt3SsAuXGCfK2TkS0gGhXChf
Imn5uizhZS/sdmdM4sp2zNy/awkUeILc9uDEBSq6BV10kblmVhLUZ5dnWcd2lrXlNpyb75B2Ocx3
47DV7X3aw1HslYzJmgzHsdG3E7AVNyyFGUxXokgdolnaVyPFdFKLVGHwU8y7WcOxMgpdo3iVgiRF
9kVohL7hNLkOnOAtTQLUWQ5fT08ugWcfqIGqjS3XV6VmG76GadZr5bLbQZx7gGkY5eFDC+PvvHCS
Qw+x9hoq4kMe9TpQPWvYSrp0T9FZXwqtuYlNhSNh38eb1sn4FQSdLZVbGUQZBXZDx3fjjMCbs1iy
Nln5nKlRCZ4enn1so3RxwtqT8OXvPl9AlJ9XyVXpjs6DMnGtFT/U+lHfqMaYdwnNSUZC5jwJd2qS
i9CCoS8JeYepNXZbpcbfC0QusFLrfrSp/BtElspCS1boIJ1y5CwJQT2RbscQopyrz6/y5xPJCh1h
A2Yhp8T/KfMmTvJ5BGmZ3Pdq6myUcPxm6gmpicroTSW80G4xabGF1wt7NTkHkbkhM29jWQ32WpJi
4MtL+1hgVHTQPcdjTeUYSi9RxTQuiv9PbikwFhpqeNB+HsOltYyN3uyTe6ONfdkcg0ImomUR5H3R
fqq0IUi0+sUZ8ifFwcUDkX+D9Bgjm+yFcbYd01b1ih4Nnd3U91P6mx34F4UD9xJfAwdQA+juxzZf
BOGySBYTrbQiXs1KMQNMayCq62GfDirQrKLH826tSRzhWZM6Nwvsft9MAsCMNSTCPPLGeAxohsp+
AbDBK4pQbPQ4FPiKbIHkioaopei+2tJK/fxB0H9e/EktlHlMqTzXDLa1Knq3v46ZA8bSlpt7TaFq
mGSmWqWTIKpKLX/W5g4C5dK7w2QggVbPnKhsdrk9OkGFyXro8ZvqUu9T8zw7RsMwbEU79X1v0mky
n3Q1OxTJqs2eJ2xSGe3zNo6AVM2DazlkISiFctGBBvXUdoJ9UYlXBUAkhT8zjlDbl6ZyUr8U8wRy
S1MNhu1MQdRjAi4HnaF+PxqhBidUClJsq8mg0NTpxfbzG6ToHxOZuCfcIjQ7JN0RbkIX4cdbtBi5
nSO+wS4gvobk05C1aO6qEeYZc/yHllPghaGVl5l+pJM739iDKSOVR9ypWngghjyAGN5vlm6AFDls
3yhndOj3UmQd+qixYfbWj8yrKtyHSnmWix3bCNEvIy+kahKQom6yflqu0TEPZKcfSpCuXq9Wr1En
k8owadGxrK0gqpApRhNg17ffRbAgO0AKc4xQLzPWqbBhiAAmCKhSFXHl1KNiLONQ30wiKITU8k9R
73bQIjhey8+hjTytIpWFqSfzDFgE0MJUGx5ltbXHRTmLiqM2D8OFfTfMqO+iNh02PBpnQ2aEtAVy
8uAkay9N6je5J02yrXL6jF2yTVWtPupjf1aDhdiT/Fp7jVZbh1wPD2pMszwiNc9MSz8uoaDa9jy6
5CmIrVr0oVdas+b11Rx+yUvIW5Yg35XfwZU9m3qlvSkUs99Wan2aoik9ioroPHNUH6NmHsAhYYZ0
7Am4nNo0x8UWC1lzUNOUZJqwPqPjtBKmjVJtI40oCL1pVHTCMHo7N2mGb0o8peez6LZNakSumSz1
tustbBGp+cKJO9tUg3E7NeiRSkRiu4x43LyJpDOp115bW31MGRVfMsq67UkicQeEDZznpHSDkeob
Kb9ID9PBAW9fSR5oEC2QQxSBEsjBbOi2kzn7kdRjZ6hb24cB/ZQ3kp8afXjOnOvYWuQ3FNXwEhlI
XGNVu3iDBQLaRVRo0MivhXltZTWxs8aAIH6Kb3IzuhjCwtlNqrrwb++Ear84lPVa0tV+L60OcSbG
ptpy3LfVg7RYVaCSh7Np5ERyY6U79JgzzNrsdrJa2hcOvdLEll9CpTOBn4JPrdQldNUscoKkH89M
gqkvWyTMzCfSIJWz6CYKWdoKjCORVn6J5WcKDVh3QiaThSGdUPmonHqOdl+uxIyq2oE4NrZOXedB
FPcv7FTfxsUY/DwqTlV0bifbXlHxx1K3uLWePRVxzkisWA44MCNPJLrXcFCDG3mT96rwIoO04InA
DLDqYtvE+bXIwu+GcBLkPonsyhiIwJVriLYdAa1xpkEfNkm2rYBA+3k1k9YwsyclDYRJMwQ5WP4P
c+exHDeWret3OXNUwG9gcM4gAaRPkqKnJgiSouC9x9PfD6rqajGlJrujJ3dQUVESi/B7r/Wv3+CE
bPA1OZooo00iq29jAuu0iPQFW0ERO8tNtekyyKhNbhLi2PPIi5wEgLnTe0fH328rzVjRxZQP6yTV
og1BafByoYaLtPGPcpkxzEjUjUnmyJYkD7JxRPZYG9a4n8y3jOQ0D3+lwYk79jrKVK9L6m7FwMlc
TVezAlUtykO0t1N6YQZq5xDdE8IUZYRTppK2mwA5ynTALweVZyjIcB7KU9BPEp6VRbwbkboEJSTT
ea6VbalrJ3redi0ns3JbSNd6nkC8TUh0s+NKuaiCOb3PU+x+y8afPTnPbiwFEd0kWR1DAEyfSSjc
Fn5TOX6h91u4DJYTSbZ1McJZSUh4buzpFnT3JYeSsG90QdiNX3rkCTjMHxFpYTbi9gZybAICvD4i
qyQU0pVcts9BmI/bIiAmdI4NRLsz7QTjt01WKtYaDjczhDdMSeINO0nu0PlbMLYKxZMGG0LGREx9
bdQYqYTJa1ipWMCYkTPMvFy4P1a7SS1hM1JEeTU7BpMba/Qy/ItUAmsIghLqxu5FhbtMflXg/3U5
o82bk1g9oMa6VLrhOUK1a9jSmpE28bwQQyyR3uSjKW+VgsCiTBhQ3vvs4GtMjYaKOU9fml8GTfo+
drjFzZrtUIkwh+nKBjf1EgmasB0TKjMT9LugbMG18GENu7i67yeLoakinQYkUpbc1VuiN18H7Df3
qSlf4FM6MBi6K3pP2FW9S1nVmLANd9ZE1girl+4e7VlvVmmkT46EEwRBRfaVKLYx7vHbSWFeNg0I
7EaT3CstNFdYR2lerA7NJQXF/ay2DYK/EQkcq8fVvGxB/bYiWOUxM4kSgkuXu5Iwx7VqAYSHWMQc
cErm/41tj+0YR/LJNFEg9Fg8NpB31Kpd2yMPfUxLFWqTFmIjKQU7Xa4vwA5f1bEOPdzPITsLLMJF
X8cbLdeqUyCPYNj6+HW2muw0VMOVpY6jU4WRuJOxY22N3Y9Mily57hJQQTWAvqBG00NvEyrUlIzR
kha9WJ7rx7iFdT50seykRSifYmE+2oV8SuVuvI+r1iGbBVWH5cfrVmb748t7MJrm62I9BI+xvgzb
cC8gGW5JU4KwEXfzNocuuLWC2XYzUD9iKqj/Sx5vk5DyTNiJo0HIcZpqtJ2KGdXKDAaT5DLawRiW
a09EJrajQ7oLjIeg9L/WkoJUYVSrbdVar+FURayc/TfAuWltz+OEBh+NOO4h0Y53FHZW3dgw4BVm
jcjimFjwrIN+a9aZtE6Qd7sDaxQLWzC4HeYfkVp8n8LA3ERSgY2slvESGKgsjWRVFAw35V7XGGPC
HWGSu7Kk/u6LzjN0A3zv6J8nG7LLCD9AEXQYqg6RU0PoV+XzESDfcuRYKE5vRjYGnLEKFifd5iX5
RH0/xG7NOTl91z+wOKOSogJ3iGiwvboFNbFGFNRAb6o9KUcxQFTrltmjhbORKhi821jeG8umFcnh
SxIjt0iiGyW2TW40/Ic4qsjz0gMXo9TC6wfp2I8VrAffv7GHdhONCZ80vJdiip8Hg12iacVNUWIP
1dPdrjqTCWNR8qn29Po42G4nuj6LHmFlKPlJmv3bqjjpbfisWwNC+7EETYAKtIp2KGtv5ji5ymR7
I9OZU4RU2ME0+ZPdl9/LVr2eleQOHoHCjEi+SaMei1kVfeXUVg/pJJOesnDmpFM3Ys9GTwIBDKt/
19akrX1rNMHszR2JsJIUUFwH3O0pDZ7CCLaRVmRuFyjgGJHR7xmn0EYp6o7PqjkIq9jYWfOV2dtT
NVrm2tTCS1ka6AiU8KXwn2kBjN0Upq6Pqf2qVEipGfTuThq64SpH6e/R/ey6RvIdOJ5u1iP7b7HF
davYKD0R8ccRSJsIo8yR+8JY+Y1/+rFMEWZF+lyma7syS3m/GDBnY6a6ZNoFpC6wAtRD3PAd4NzE
cqugHUU1g/UFhSa+yzmywT5QKrfvvS4HQ/dnaSZKDqYDij2n6EToFUYn6LdxwSUxolWZg+hFEXkC
g5JNwv3VTLya097md7cxGqg4yo4E1RB+IacCCTYeBqsZKhs1UiawrEIJXbC7+LpWM6KLylVuK/tC
JDcUIHiTLF+sXATjNpRgZ5IkexX4rm0R4lxUybdqwkLPNHFIVhY6vU/u0pHq7VQObXXopPCodOSU
YPZJxDqcWSe1CCUQ2cjEpDIW/2TktDVK1wmN4aHW2gd9tmWg2vIFzxH6p1Rp1vZC2UJM1FG5wJ8o
Uq9tpGll4hrm2Skp822jHafuobJE48kjJ9XTeYxBuyHzSNqHWIpQtDl9Di+D5EvN65PEvAc0xa8M
w1yrVdzIT+P1UKr47WrxOqUuvMrbwZ0IT/HsBb23ik466NHwpFeVOFTm9LWuZtuTCpKdtCLJ1/DN
dSJAo94LqM+NrmtPRGOp63FiAW/bInSIW4pc+KwGnPR6POpyem8ubciIcJLEW1Ips8xkUvNqBPBV
ayt+yALxOMpYDwo+gl0pdywMI5LRAKcwv+mgG4k8dmYsKpy05oUSMS/1JN11oR165G8sixHCvKq8
zIFP3Fkv1ANXeheycTA1HPYxdzCZU0zKsTJnhW482KebJFxwNlZHaa536oSqal7IGXD5DKRVhdmq
bhw1HE5qvk+zGa6zaXZGo7qJ61gsQdH41IXPQ1pfV0W0yaOidrSSLVzgt9GWmrRKM7txKbmQEIbf
JIkzN2w2DQaEz7DL2RHiL5FhQgbj4SNCICUtbueVKWovrsJNltTBvR8nN/AizS5U12xk4cYoWq4A
9/JVL8OusKJqDcPDdAnyJW0gS9nPyWsktSi5Jnec+iFOXpQofDUrmGFycMOMkOY16FBk0CpptkSF
ZKgQLPINibkhGzd1aOl3UMuWwOk+7WqSfqPEJZIsxiUg6gjFgKoEevcVi2Uc9chTIFfjdg6sW4OY
k2yOgXJFpOJ44N9UeXNLTiIGPxZPL1TiiUCzpl4J0cPN6+1jHpbHsUgyRyka4aaKtP3zGyZyxvVN
0uwAmV9IiC92NKUa3izlRszGifYkRux/YU/zS5QkN5LePY5mZ27Il/+SDGBNLTMZ/Lzlate2wWPY
KtdKAIt+tJvCNVPEvEU6wk0rm2M4YTweTX54WWo4TXIWfnaMq0Fe4pEe0kAzCIq0CHdGxMVoH6+h
hBilZgzdohxu2Ly+1cxCnIUwhW69uFVjbpFMK7Sq+vxUN/5LUI8lnjoEl6Vxdw9AfT2RZuFEmlSs
EquTV3Yl3eq+2Gad/b2YKB5rMj3xPjIpjUOxMYGY8bQI7KNV0FbIojUOVVDthpKkmgmCg1O1C+oH
IC1BRHR/gEELtzup7MqzupdsANWU5AnWYB7n5PRm5XpCuj8VxyyavpKE5TJWZEPEPSaKQfpFoFb7
UjxQcMwbqbsNhvCraUABoptVNrqcPEU5jUCP+z91CrmMmLZL83SVBCWyy6mlPQYjcADh8e/HTcBX
FadMJGNv+gLmdqStw0hrN7466h7mgQez6F/UtP0Kv2Hcj4vGCFjvwPWrxzLLt0xd2XPxsDHJ07is
21kjryQKkEgwerQV9I3Eg7FBKMnr0KWmGysiWBlL1l0iy0cljr9Hmm6AjTbMCEwY3hK9uMzykuRY
CVY0nKXPxgWS/gLZ96BntexY2CNtcsfQI/02LOc3eSuVTXc1zTlQQGo/YvbaeKWFfDXyo2QXm9JV
HDTGflDth0mg1bZ9pPfpd3PJIOtb+uRZzu0DhGkc5CSVagbCuamJ4yTo88oG1LTCKHFXGr3mjbZ8
q1eLEaPV39Rp8w2bynCT6tm3znZ1rHkeTWNGJylD7Jb8bEF63V5gbtDaLa4L9QAuqUpfkSa5Ro3z
0xBbO5+1FJkzrZMsPSltDu8qYU8eg5c6sx6jXiHlSHvFTeqkU6QdrA52QgprSylaZZ224D7zPO3t
CMqvoVMBk1BTOgzRoB+YQE3k/azHXgWhnlTzIM8nU98oNWZeiZEfk5Ct3SQU7apCm0ag3NYM+vmC
DC8nTQtlm0JE89oFZalThVbe0CmOlP6YJ/TjLe3hRVoNUO8rCLnYxnfODJOWG0unR1GUdZFrLBt4
3pn30P+X2SceA4ryEMT2VRPC/xirWXKsBcMlGAJ+bC53qy7Us+1APpNkEttgqHW7nvzxaQzndEOu
tIGim/cgtPzGiajv3Sgstn3W5vT8yVNtjgtdDvG0TmgFDpqrXKOGjsFY4M7n61hRZydOKyTQUr3E
0bUvwEHLhkc+fD+jtFOol8bSwBmYfX2WYy6GTCVLayFuGtOESNvkM2kADyPDHq/NVk42YczA28eQ
ZeiV+pCJk7mUQ4EtPaK87fYqmg0CQeMbkCN9A4u6ydL+QjfSvV7Et3WMhcCMwXGcDKGbiw69N9ZT
q3EqN4Qrd7spszxZapC9K3gfGqG4HWVMPSJrhoIxK9qRiU3oYtnFbCxZV3LjKp1/UTAMi0+zShuJ
0SyerQUCKgy8hKsmOdXvtJVlLB+mIn0iAPdt6smaDeRk2UuitSiaK7/hrMs6IFiud3vbfkurkPAw
A2k92m8lhuiu1qXvZrgbbtNR7E0WXieu7Gc9G9NNDyLAckv7H/CIOv3ULPGypp0BgSTdlV9tJpn4
1dF8azo+cuzmDmlpfSlleZPkNM+hrX6RSJhSquaePHtkj1ZF6BVMkqyOLnxDOJGtBByURVhqnogi
B2J9ADvJTkKarjr8qjOBF81A0shGkq7zKXb81j+U1mOooRnPoCdBySF9Oe5ceNzrJDa4JdPoaXB3
iWYUdOxDf9CTpEOIE7AYzNYXJYKAntWxvktM/1rHfdUiQy1FyeSMjfI6a2nsaa0auZVCoB1qGfYA
nIaC7qtm9WzhUohJLjarie5Xnoou5jj0DGfYd1ETjG1/RXIHclG5I3tJk5G+94y3l40gM62YGiWu
L7Sg/56ZPYBYhSuBpE7ULuxWhLUkMbVr+JbxrjppSHhYqclUqrUsrQF+eDa9esr1ANeASUpo57C5
neM6X/8I7JKlqIUrgxkmjn/xhtzJekszwPi2CddWBKUpLU1tJwhstCeiK35cc7NUxi150m7cRT33
+ks9VrQa4aURqWSbjwZc+0bzHfSRGLS1VodB2lQcKuGLXakEjjDkbKtmqJ/KpWQfUtSf+eCDxjnx
XTmD7qVqF3014LPM+frHjWevIbVOzk5TONRbjYKgrY3sOjUHizbFWtOKTLyvrXUcWsT3vcycuSL7
MZ5IK68ajAMMIoTcDt9fJ5zoxIqS6dc41Ppl0GgXTWkUqGTBTvqZ5ZvBHfHBWXT7Izy1MvEELAnd
oBdL8r0dTpsS2ViSd+qXKLHdJNVfrTF+ExHWwZWy3PiZpqpJhqXHRe+iUFswXCLOhsBOhteBPe9H
P9R3pjS+wW+Yr3oqSZGyHAdlJh/gMI5bpU5Xis401si7heDPC44J8sdzGwxcf2FX2BoMA1s3DXhw
un022aoBQBOkg9mdbQPRGtl8hUEHBOuewwagqQRtr0wd7wybO0pYM+TFbhu3frW2FltUA/g/Cd9i
rd0lMrYUzD+1td1f9ZXPdABdDP0QFPJ6IBaETL9A8vSpYatJo2tSvaJJ8ndjlyRQNK2bRE9xiBZd
6PaZjjNNjC+BbDmjP0eOWs6JF2jCJACMxZr8tahBmqmxEK9mciv1WeyraOrdJNEAf7SHGG9kb2qK
kyUgi7JfSRs5HKjo4UwzAHOVZpzXvhjSFfFvyoVogq0VWr3bNuK6te1vLTlMYdNcxCVNeUDuWtNe
ThUDkayrgLZowRTgq1mt3pRI+ka+X+kqoAG9uonlFHiKjBTbp0+VZ4wZy4Z40zqv75n1SFhoqvhE
2ebKbOvJk+wE7M2wtnQo91OEMqqYWE5YsreNHT9HY55ttUS/LDOmpULuIZU2fPypno9kOT0WiXrQ
u+42zW3V0WweWYREiOlAcBSwYZJGo7CKZgH+TVupaM06IWl3Jdn4ouR9dBsVbLIN4S9SRNMy+d/r
fhlyadFbYQ8xThqwFDITQn0LFjBXWkuFxZxL4NXTcY5rw8C0UtQWoW7aIcjymv2SfScsBB9XyUfS
hm/JpDcOhLwLYCbaMb5MX2AzH8hgtrGyF3SrjbU0vBksvQrLNnQ6B/QSCQKw9FYrBZYV9WMvj8C3
EsbAKlqogD00sUwWD16DebmbvV2GnBxsQMhPK0P0xB5eK0AEbm7WJ6HSxOLYyU0KJbB/nRU7kJp1
rJqeCOJxZ48GDbwvDaTZ1+hQwOvNgZSeOtcPSEKehmhcIb2K/O7NngqiEaykpmCLyDjNLeA0NfGh
twUtTOSE2PEEHTrqnGKtJ0PjkDL+BgadOqoOga/PZ5zA+vi1L8fqJHpzY5fxaz36RwKv05t0dEub
uJK6bQ4DYoaNGHH10nIFv7G4ZwCZe/44ECWA+XBpSbxjiCLdbIRhUlK7rYyUgiGuyqdoyUPQpqth
1gi6tOsnQ4tudE29sioNdQrNPAjCJmFs5ajdRCsGZWVO0UP7xfh1aBZdnsYGMM2FV+cvkaiOGXQ+
ivaJWaP/TZ5uoPphHStcw68pe+GyEqyHCYFZ8yQgxXqW3O9C6X40sZULhsB2ta7fG4uWopmYjk2K
dtIFJZ1ExsSPkEurSO3VODevU1UwGIiCL1WCRWk4Tl6ml9Geejx2gukSMgjmCSkO8qbOzACjWKed
ewMAi61squI3XeN5VUaHcbtpbfNlRqEDYgc52DCkZXAtBUO6UQ+vB5PPtOj5TI2w8Yho+p7rpe4W
mWUTXPQMp4F3q7Qf0wZMSFQyad+pLrupIFC3XqsDuAexieRk5Ppj24+vYZIGnyzT5xqpZbi+COwx
k9RxnkDp/X64jlEooznTyO+KSH4OW2taTbV/IQ3f56x+zgMuwCp4AumMI1FOPWnoN7mOVO7Hc7EZ
OMxhvf546/iVwWNrZPNAWiSiR/8lwqOl5bS1wCzu1AIBnG1VHcPGkM1YrXYlRj8o/+HU7v7jg+qa
YtgaZEdTFdbCPf+Jh1EWk0b6hlTczXGATNEUr4t8uBVQD/tkm+OS1nfm94+PuRhBnxEQuT7MSNBa
aYgdzql4sRwFMQL38k7Vy3rfLWJgnG0PvpmWJwC5R728IzLL2PshK1aLbYiTYyw11uJJFOEpqANr
nZTKM1O2GAuoZN4g0fOpY+VPTL6U3+zlkFQsBWKmYsjqOQWjCJp4KrqpupOV2lrnlsGwGm0rkkBq
ch6NlvNFZ8FrBYVtrTLbmRbrEUOxscdZNDu8Q5++uL/yhW38WgwcUIjxQC5xxt7EqB6xwpB0d5YZ
Mw2gA/TtZguFfGPn3IHQth79tGYdRli5krsAIdhUXAYDBZsw3/qq+I66QzsqExHHVWcvpcd+1kEO
tYaCL9T62iXj2bS63OktZb4YFL0ibVJllmsom7YMAL7xCHVrkbyqOKFAAKalypCDS+hyN1ZaPeo9
sG1qJ9IxZilYEQ8OPzm5EHKdnYKc9aaWlrHnJPB5iqSSaNThQhhJsE8h5qVVFu8gEgLeGuXVkPkS
xhdwHizJkt1SmVGiNdEXrVhiikd5lQzFcE9z3hdRv+20+uBPCVrV8lDZU3CRmdHivgZxWBG80eGT
XyntTnQqRDyU66sW3NpRBK09cXsCNw2n0IdsGzFNc638so79I8tIxBnaYk3hwcSiF26tWjfhPB8A
nSWHdD0DaQzECfAtL4qq0uvZPjwy9PJdPjEmsrJTBLbe5LGn2glm+k8AQr2HBno3YKCwlUtkrIku
XTPPWDM0UQD+1du5LhgDmbXCFhfmW9ZAGY+DqtsmDZ24ZBNlKEkyoV35sBVt89QqtoenxIOSzGjZ
FqWkvdB//Kxdt2wciCX7Nb7WpLEErMkl1mYCa73AeFJlSGsqlnnlKJ512XjL5mJmdlEzTFTqL5qd
e32FIBJRPSyRh9LMYSTJ5SGOIf4rFtggw55935ZXpY05WVDRU0k+cn5goRrAVzExoBbNZwSp80Kb
NBUZkYpJjjCkZEJVlvX0p6WrKQMUlEY+3Wk676Rl+spK1nrTHVpU2VIuXdEIhl7Y2POaAZmr5s+9
j7I7nSL/0EJ8nqIRbDe5b7QNWd/9usfkZ6nnNiEsJ9eaINXJuCTmGbB/taTCN/Z014zJLkpjTAU7
7SGLmmiDL8VmyeXUh1RG24yNp2EF4oRnkeujSsEkWDefMwxQBRyfvlsjnGgx32PwaY1MsIXJKGOO
vnaT8oIEAoV6/xZGhuZ1lV+42pjIKz2KH8ahcCyM4rIY/LsJG/j//Voex8cMAN7GAiK3MAY18/x5
qksdKxXjBh28tpMnSAbpIO9K37aOvp3W27RgQI10m/0ZqcDA4EjhbW3x8Q002QOQ/GaWMbOAsVCA
SgwH2Uh2iKgVHL+Mtz5NFYvfRWT7+OFZ0M2GBAfKpqwgVIz3Spvw5RR5hbL8hUhHCQ8D/TiH3Qtz
dzCqIdc2icIcxWrTdbGA5fi6GlkzOQOUsT8pkv+RtvFfpQ9i+/ZalFMdBWH7f/+eY9jvZZLL2fz9
m5r/+5E5jKHcEtL77j+8vI3a6Uv3Vk/XYDFp+4/wtOUn/92//EuIyCD57X//57Xochqa67cgKvL3
GkVEJB9oG6Pu7Zcf/9uB2/4D2SE+2rj3KGcO3PYfZAFbglQlgXZwkTv+LWq0yASGW29RQcjmQmX8
h6RRsf9QDGORFiEwklXqrv/EKYwzeFc7QLhFASIQZuCmgkUTmRDvv/ohgO8keqm86+vsDQcwJ0jV
66aDvxW0kEESo7kKg2s5yo/BnB1F1MJFSCevqYEO+k4RThCre4C1FtqA+B6Jib2tkrF70u6D2FyF
U/RQhPFrYskhuWRYKC429Z1CWITKIDkVxlMWTruQvhnu4j5QTReu3arxmVsF8yHSgIRVsRuEAVmL
aCYSGdr2cojCC2i2a3PU93I6Xpahv2njeGuW/ckAuoxC18T3pBuMdekbW0hTbpd19Jrmbsqngx7e
dDMC7ToO3jSFmKWiLO4DqPaoAV/sGp2mlMRM/QgqC/aScqeOt2ZbIZdL88cJMsZg6YA4BfNX25vb
1HJEkTxZtXbJ8HUfFZeoSO/bErBwEPb3Pr/yB3qtIMWUhglargVijeZ621saWQHtnIF8Zk9lkm0C
S7SOr8tsIfSYVZqfShuOQUJEs+yT6tLpRJkjUtL6JYoeBhwjGwRM/VivExXU1cYwiL4yThytxZx2
AhCuMPuSmCfWJQn2paoghGmyld4lex9mqGviDsYv6V+VzPDsPAAb1FjZR7GqFtplulcS5Us6FRsR
jZ6QMiezuutGQ7aPAU+rHPvE2oo5dKw8O6bQTbpwvAiXACaaf4x9ZEeM1D2aGX6LquBgEaj740P7
j1ak3y8jP68i/+Z69K+Wtv8fVySbJeFfr0iEAzx375ak5ef/XJLgZvyBvlrj34uQ+p8BTMtfKCog
n/6PpNW/1yPrD9nWDCJYF8cJXA0X/fVfC5L5B1nnyK9Z5BRZseh6/pP1aOFg/1NUxCqo6OgZ6NXo
nZZG8ky8V6uIaSA0D8ciQV2D2yxVyQlSixe1zWeV//vC/9djqe9XPpLEsEEy1OFoVJVTyspNzkff
EGmd2cNOreicINJBOyzVU4ANkaYkV5qUez89l6s/L+1dQMBvr3hZ/C0ZzRbZCu/PQpemuKxHMR1l
ePsJhZJsaTvGe/SKKaJJ6bIHGmkKe2fr8cGc4Key24+jwcAHWC7dpDGAiQ77oYY3WZzqxB0xzRml
JVU8PUhWeS2htcQO8hN18lnH/9ftw1dt6XTZ184VB/msKD4Y+nRUjeyo44GrG8WmKO2N/z2X367R
OO4wbnT6AYvmOcYJQr2IIP7Ap1x/fAvfd79/nQj9G10+diimedbA1Uph5bI5T8dKttx4LZLcU/PJ
bTmltrnnBYKj+NnFL7/z/XtqoAri40FKQP7rD2/Jn2plrWp8jUZ3GZkFax0mhBmQKIhhOVYFG4WI
TDQRqwW/rxn1fHy5i/Doo0OfvTC4meRNEPv1kTAwPbhZ5M09BKeegxe16Xx8MHX5CD462vL6/nSh
XSOLuNfN+mgk2DQO0QGrj5WqQehE4Ggo3Ylq3GV64UYDoKXmewBpW8nIMYszdgn5HTHZqakvwfWd
F4DtwFj/IlLKzUxC0Mfnqi2Lw/m54nJJUQSEAdK+3LmfzpXGBu2A39THcGTPUZtN3+QbbBNBFh+k
RYQF0Uyr/Esl0O+6xcszhMfdooSYe7ciTHDx+awpqmt/Xch0GnVJShCfV0TWZlvvdB1ZsMBjrjeQ
MmTqvVk/JF1xM6X9a9gDmH58Ob/5wIjZ/Olyzvoxg0mOOkxtfdQGKEB6gx373YBJO5I+iM/Zpqmy
LRShFRw8WPz6TZOCw885LNF03fDPx6fzvk5cvjLOBo2r/CeYJp/d3ALaxFR3nI1sT3sygw49LKs4
H1ddAT10Kk4meZcfH/LXD/v9Ic9uQN+qXZOOXc0UBlIHOENXiwsJq+puMMELwNyVEcMNaKAfH1f9
7YuEFE1nx/vhRvL+RSoGMNqCydsxNNtd32nPbcOgoVT2fuRfN5YBR7vfMkuqsnTT2AEN5SbcRvGz
Ocw720rWONuuO7/w/OZahkatd9n3T87wPZD219Pg5FR2A7oE5WzvUnpl6jKjYBHA5L/L2qu6si9K
1bwh/Cwa7dd6StdBXZ0M6KpqlF/I7GdBMK1qk4cXaM7ysBokOL3I5FXI9wBfdVOpynME23PFRnhd
Q4f5+KTPLEB/nDS6q2WlBiim5TlbS/oO7m6tau2RMdlFGmzk4CRiiBXqdKFKAO/5dpAx+mIW/cmB
f7NkcmAL3BF5PXYaZ+A0M2bZSicOPBnSoZ1R76X91VBJ+zy9jXyEMUEDjUQBXoL5LQCBfO0eJAYH
kvkhUeSHPjKAjYHyPz6vH9Di2YKlLRa1tHjwADD7eP+ejX6Tpz69EEzUaEtiBvbIdBUVCdpjC2NG
mT0VUzq/EjdZVJ+MSbuTpMeGyWbP6aoMfxENrE1U1SqJcESTfHx6PySuv54evnf4VWOsc+4/gqET
zNtWbo8GNbye1DBHtI2pQZubYbvYiJqhJxsQWsBCvCQVCIbLtTJ6Pe5nYzEd7LzyxvSz3KIz3+a/
XqMla13HlH1Zk97fNdS2VVqxDh/zMr4OBWrSZLMsRBFzSLbhdeXbF5iw7VF/G4mytYN5r0vfrbza
YJDoJr698uOH1GJUp4ld3vW3cRtd131zhRPaXV6qT5rwD4tXStk8xuXiW5V5i1mdi6EVgg3jaJG7
8/Gt/t02iwCEN4AHquAeclb3toi4cmVUm+Noml7LyobTBATrdSGJQzLHFHzhIWB+b9ekGkvXDfQf
q3uQw+yuktw5StdU03dQmO4s8TWE5WKA5MKR+Pgsf7MFUOzJNAIaMw5CH9/f+BzSjjkNmKkmAWNo
xAANiqRGvcDgDZ+NF7zP/8sDnt2VNOlxEM04oEAMoparWr0MILz41l0efcuz9JPD/XaB+vkCz1bV
AS39PEgcD2EStNZLE0RPT1HNXmLHYaDZX0a3rx/f1H9xUBAik0oSbtPZxmoRF9+EktUciwkqYnvq
29s6z51R1Z3ZooiU8NeBtt7U5ea/PPLZ/mrOKPTMQeJ5UsDK6ass9YtP5EqFCNR0Mq6z9zOit6r4
9MjLjTxfWfDr+fuaz0AneErQciSfT3hoHWhWjo5daEOSELCT3O1pG0pGtQZ/qPoSVIT5k6XtN5UF
b/Lfx18syH6uFBWLebO1HD+LFlPYyyK4wYBLZteutljo1Vz8J/f6kyv+kXH2U20a+rhFMTZtjmaE
Vb6CkEj2vVZHKcHETmWUn+o+TMDENQFZrNxwRV/9l8/7fD2XGQ9LkAB43gaDIszyBoyZEAO5c69v
JJSDom3XJFkQfJJ+stX99oar+pJgvwTIW2cvOVJMSVbRnh1bHEn03KdoTdySvjUWOewoLl1/MbXP
jvrbBeuno5694EXc9ag9MHzGDAYVJEFfjemMyEqwT4E5QK1BAtonD/o3tSNOc/+80rNXO/UtPagK
rpTqEoLEvuC++tE9L5mJp3SZ8KWxpITDNVLFT4693MRfvqp/Hvp8fUbbzFit5nINSKPLQjmaTzNK
vK68hIn48XUum+xHxzpbmpWSVAZ5ZqmMmm8zWe/SZlCvWZU/PspnV7R8VT99NVqoTvZQcTM1AYEl
2s7SpUo/p8yXHdbjHx9L/exg2vuDCbvHtxcjlmNZwRoaDzUEpAR3s9A/afllVuPUPFpHYxK75RUy
VX/vz5nTEdHa9JsiyhhqNutitF2jUd1haYUzXP9wXlWLyYuC3FvA2GpErdX8FUgPhvn7KJ3flmo/
vXX2WSWZtKqOhI7H0Ub9j+9rKXNiVFKwmxeEAAtmh3mZZ4nnrE490b/IGSi0hAbhabCHtVx9usYv
h/zoDTnDKZosTxNGuc2RKtKbRh94qtoscRpjNiBc554Orhp2rm6njsxwYCEMWfiWYEP+yWp/ZlT2
Z8X48905qxj9sa0YXHN3LAoXVKbK9AA5b6Vo4eLkBU/uBSeiJe6ZsKER44PBSbN+VYwYZkQHtfxs
WVLN5b395d4QSUBVJmOrZ58th8WQET2SUe6VKUKmSOo8RPvUcc+xBOUHQ+hyjL1idLUJ7ib9SKqj
7LdRGegoQwaikCqYPz3Wfnet/2pNiHRTAgaHbW58iwvzOPgDjkjP6ANRcNxTOawQBLu5G/8/9s6j
uW0tXdd/ZVePL1TIYXAGV1QiFSxZsiXvCUpyQM6R+PXnWSBlkbTaPr1xB6hbh13l3jJpQlhY4Qtv
8EAAJ+VnN+lvs14SOvBLTQtv8bbK5cd0bX1t1fSHo5JVey4UGGeFGP5j3a1XoZmcSYm8Wjv1LdC7
j11Q3Ej5cwuD1+gNEHOLUDcXnWucDar0NdSGHr06iUZkc+6hk22t86vKBOcaoKeQAeNsMqRFhuBK
qZvrPPbvYSK5SYf9xkADs+w/YSx+KUH1x/BMk/D2Rjqqa7y7FBfizGvw/8qWXR2eWADmQ0gHD5aW
rlLkmbI0vixhCuLCcAUWELtk6wzFpkdvhTwZ1GbX+2wBH9NDGW+ZNr8T83HtpsvKylF1T58SXDXc
VvoaKC3upyeFivNxCQWjdfrHvlK/DEF2gaDipyL+G2+V89RjSpfGohjKlZspVz4MYaDKK13RF0Dz
YMJ5SOuY94XvY2Jl3WQyxTD1oTSDjylZeAsjiorwvVrV17VbLuFP3pR6jYNz9FFCQiPlGRnNGsvY
+MLI4hs/0i8Gf/0lqPOLDM5K0Gq0eV3k96P+0QxqvCMxlI3qWx1YQ+pkdwjFnDiGdgG0+5sPUt+q
SvLrahVoHH/3cvOlBKw6VB8ycP1a9XldfHBxTU2sD7oJWwwhFPrnYNKk6JTpoHufteF7sYpD5TjC
puEsdq8UEIH2JxVYbAX4vpcWkYZ8Rb0QMv39+itCz/hd6Pi7cMLDzoxyLK5PrUY/z0sV0Lp7m3nO
srCQBJVPuiy9SKAN+6G96ofyA/VtKcbsDZcJOE9JfCp/kyHs62dxDHDeP4PZm6tCMn2BrMpKp3zQ
9w/WOrru4fSsc0AoXNEKzqsqOFWpi4EGexa5UVIrKNCrX/3sua0ANXsQEcCy9NJx7QCpz74kytfU
u2+U4yL3LqvEOGnByuqxf5zkt6EJprW67XrtJkrqiwTuUpkCG86li0a2+dlcia3l90fTu4ftWGN3
LARwafnuHYMeAmAt/db6KsXwLgTLWUMOJf8TN/r7K70bp71dST8IjOG9rPOorWoyLuMiAeRfR8a5
3pMEaPaSLf0YjWukJsI/XPbdQA1HafymaS9p8sENNojU5oiTkHjFLDiq2bJlLLSsOktNLCiSBsvJ
befw3x+Z7wVqVOPRW9QQxoXZuT+oML+QkRAq9o11k9LDzf0ONwi05y3EqbLuuBPMX0gPpoP/JXJH
vx/osUJ3eAQYuHTRQXFG8eL9yzOOQ2W5RQNLJluWgXEMnfgEtjCKGz1Crt45Jl4LPU2XhaEvOz24
bkp9+fvf4d2HTRdQtJ34RRBH3ptWdMgBsqyxJCgVALJluhCRAvD/4wGzIMwb0HRzsQj9U79GHPyH
d05L6udlReCwE9TFkSHDv+Oymc6u/KWxz4Fj/CHf+tM1DoIP2XNjqhVhfdUE93L1wUpWCbNq2vAd
TCBNkszQMLH6c9lc0E0Y2zCdG59W3U3VK+j2keroL//korBDTdkQldSDG1NaIwiRL66vkmKAj99w
fjgwdBJk3k8zmZJcivoMIervrzr2XX99Zm+XPbjXHIkTlLvy+kpS0wUql4s8PLfXDrBx9RgVn4WY
PYhmncoIBUn0IH9/+fcn6tvVD8KliP193XspuxLlON35mKjIIrQ33hpxO/3Y0z6W8p8Mm0Qb/J1Z
+nbNg9xRrQk/bIVrZmDq9cE8CSyCfv1E8dcLNuOF4hMxEshXwz3J0LGpnhRsizYEPfhtIPT6VZDj
04EO4FmGCkOExVAE9daWb0IOxWnjI8ZvZ0X560hCAyGrr1rpxRWmPUzGdQrKN7kMleycSbjW/mSq
9e4zoUVPC0KlOTR2r3auOUh+3BgqxSOxeZSVgq3WhyEEE0TpLJPQGUdRI6aC+fs7ffeg2LnqwTws
wyTyI7wbryJMHWqNGm4nlGYeWXItsZfcdX/YSMQX/jLxdy54MPU6dagkRRE1sj457WzluOxfiNxx
607+cKU/3drBhKvSBGF1H6farvyG0twxipEndnlC7+LYzC5qimS/H8p3J/jOnR1MmgrzN1ABVIOc
BvGE5EtYEC2bf9gj30+93q5yiK7mvIc4U7JJlnBs16kJvwH6Nc7N0lOMzw4uNhbsGJRQ2vQi/xj3
MZKBH1GYs5DX+v39jtLbh48SCp0MtFWGp6Cp+6sEilQVq2u6Lb09nGVJfI3k2YnW3vvr/hgUHr47
aLjlt5CSzvs6Ou/0+BzBMqhAYEfV5jbptOc+bm7lCv0HgCALPcuvYizYwjr5UVqwOlrtGaAUVsQi
xcbBDeIurW+atK51P8SE97UpgsaliNSHmNAeUBsF2PMKA8IaU2EJqQmth9Xl3iu+tcSg61a6rQOU
lbT8ugOHlkNKdD1UtXwf6lBNE83KrmkrLLTwscXKqXAEKe4DzkcQnLU/jJ8txmd//NBOxH1BNSwL
2o12sBTStdOskx5XYejWZ3lvL03asS0YML+/KGvnZkjhTgKnNuwPD9ceFi+q0HjKzXMXr+ZBMU9I
bQuSGUVeFYg/o1f0I+mocHcIMZQwpk6UDqlMR21u5HVwUfovyESuQAFfJ613UkfKdaW6H8vSWHq9
edO3LZKWUBDd0yCiJZyF0WXjRddkuKtekWFyrjERaE6SIPgBj/tCraNn24+v4R08qanxVFro7Rrn
Q20twTfdZLCXU83+GFnZKQUIwp8BnbB8nVzlen2OuuNT3eXfHQWEYx/8aGKkJoSnUx3HN12WoSnf
F09VTzskdf2PEpTgY7VrrmSb/oH8QeBBvBKtHb+4CY3730/rsXK8/1gMDagoPGI6wfA/DipxjkG/
y0J/5Crvlcda61ep/KiF6XmRVcuyaG8dsvxjv8TQwQ7tWz83Tzupv1A786Ir7LMCmHlMJbQI7mr4
ZzVBr6SVZ7Ff0fIKX2wbCnRrgf00T1MkDOtGu4K+DhE7Xypm+iVZpFF56kf5OS3WxRpr1EhBRcRd
OTGCbkjz5hkil3V5qjfrRYKv2GAh/SwEL4gu+2Ll26fK2jsvcnNRo7PW4yNT58anpq9J8aSrTquW
GVptFclxnURn2hqHF7fHbMJYP2ZIhwZ+eVsq+Jer9mXRFNdpTXasAuQslcvWQZTs94MNq+aXRcBo
k6AowsHXMQVmd/eodaRaNtewD64g3Z9LOvwG314koC0uUkqUmgK2BaYybNIWraoenl3k+eeeb5x4
nB8oEz5jc0+Zo7tRC9paUFpq/ArR3s0U/VJ3fQSmvAc1lpdVihRnYF346/RT5H9BzgmWyCq5RPr6
pO/lcz1WTmMZeTTccxy3egpgjtJfgDQcHGdIhRqgM1TpVku1pyIlgUXLgyJ/U5hLJKuewqBBQlmQ
+dGclBOETdwzv7dumrS5wJjxRmXGRsl3CWB9rCwg8yxA/C98yCBWR8u0Pgc8t3TSj5BeT2rpYw3B
rig/Z/ANXYKeNPw7UOsTWYX3Bpcj956DwTvzu/QKfMldVTQfXGArVfy9SB87QKy+jdwH2VfXYo3k
6whqa6vBtq+qBtUG+rw5s6NIvFN/aD/o8WfLMoE8IGrk35smuRp+fR5eWCGlTrcSBgrwdFCpQWly
gOJropkQxcuUKtWaa+mIhQeOd6Lo8TdRKFq7wWWBUkmp1JAxjJM+FYqiEBnW4VKN0VAblJWP6B+y
NChgBmeSqS97nOCzalhVPZBhZJ3LH5VmXiemcllAbg/obgS0o+HcQxCyUDA9D3TpPNPMZVCUqP2h
NpDW8LACRAeD5GxdIGMgwcb2vPY+i6rT1E+XPY3e2lsvsEBTDPVDGt9RL7EEQmPR5NKxlKOSEnBE
2EjmGcFZkul3a8u4TofqYah1OsjapWleKkp/DlyaonP8WQQQfaed+qq3TND7dnwFowz/QkrZiq3y
xVmjreI0eFOm947etdRqyGGkul6EtvMl7xj6UPtkJp9taB6pAYqqHC58KLtG/LeHBk0cN6eDIn/O
6vhHXcUvsrJUYuVEWgeo65UncvQDe904IWrTEbG1+vrU09HzVnIqMGa69IT9aHlTZUZ1HLgwbsBd
LBJl/U1aV0+W6wQL/E1/tJL9gKXwA0pw5zIqgalSgtVQ2U4eS9ykEyF9LH3ITP3FNcwbYNcvalDA
ebQfyopSW+SehWV+UTY3dWCcRINzBUWO7hvVncD6qFmYr+vxFax5JBKjc5zLTpzhvoVxVXQ5YqTh
bWVZzyTuQDVi59as1CdOy+vMLJF0vm/b6FaP5DO0vU6oaJ1FkZjv2k2cemd1acPN1eLPNhGWjrqj
O8hXjQryvLHZED0WSfkyxNrSd6864O6ur92V2UvbJmd2+92WzBu15W8UiMwBKiX9WScPpx0ZSITW
UtqwMWbPkslZiorpCx2oczQhYdiGP9zSvwhjipFdjDGsw8bpeC+uXJx5fv8YmVIKj176Hif2ClGT
U7yVbNpT2t2Q8qsFgXYeQo2KjOypcVycVNKrtelmi1YC2t6uuzP4qWEIrV7723K0G/EPIwU0TS3J
d15XPZk9uUDkvQhRpnR9rYbpD5fCSmgEL20pX/V5tQxt/bYL27PMxHs0tXJwddxFLOnf1vUTT/ep
TNonWqS3jaafIbLyEPvemdqrVwihXsYhn3WHm4ToFY2rK4xgkEde+y9ru0Cof1hFmh6dlMI0UApB
/iOJ2hb6ndwYDyAoHyPo1K5SPWmZeZ5ShifqeRigJi/KyPxiQLIJ/ZciCl4MyTntW/smUlK+PvV/
cLjcOV16gWzesVIjZIXczZj3EOg9dF78An3pB1nKj8ZM8EwsP5fV8Cg09twG7kOq2i9OIzgCx6WX
XTQFv17lrdHTc2k9ME+Ql8ABtj6x1fBl/OURZnxC/eSH5BUaZSn1gyU3l5qUPyEwSzsnuw81Gbph
ZD/oaXiH9N6qM9hPWJwtBKHkMVef+sYitPIcajuCai9FKAHWj0NXng6FiUqKfT6wrWSthWwpUykI
Tpo+BRRp3IdpuHJOkIm7K/17ioNXGevPyV8UFWs5xI1UwNO/P2TfhUXhx06ICbjWIFbfP2OxXIUA
A7b4CplEgM3fWzYHBRuZHPu6QZO/xLbyaU0hXiPobPPmWtHDRYs2SFS6l15XXCdaeJHmbP2a/Kms
iUOCH7//Dd9L1eD0UIQExYbK8UGqlpsyqrm+B3whCu8qt1ol6GwpXo+/p4tkDiBnrAp+f8l3YSKW
rjl4qavQqw876AXFIKkvnPLKSilKE2kS153YFf+/TjnbUaVUkWpANyJK/lj9+TXyF6Wmt2sf3K9q
VXDJSqm8KqHteMBNjSA+0UvjWYr0T1FYrgz9CazOuSfHZ6Fe3kval9/fvfnuiJt4oGM3YsqUmvan
RIgCtZENyK8Z5bJq8X6O7fskuanU+MRu/hb9kaAqr8EsXaY+CVbofEWzOT3WOwvlSNyIQxdN6uYW
sRok5bz82Q2057JcFKH9wW/Wj4lmYZ4pf0kxqDcMmjCwehO1XIaK8bUz9RtJVVaRKn8S2ZuhmD9k
lG/ozX3N3eCqsACYyxKx89q70EuZ9I2OjEwYdSJwjoERnafZ+ktM16DsGjSaK7bmFlWCRE3ZoZoz
s5JP9YQ6Fv1Rg/kK2h8VPQ3cQE2r6bhMaMdZavySJPUnM24aanzFJ9SZlkzDL6lp/2H5vYc7FgL5
ODTIOmh642D5lY0Z4x/pV9Q1l6glHbchvFatXEZqdore7lmTgpMBEFsiumLiaBIF4O7k8KPTKDhc
/yHrHLPK/fTGwtjLgd2O86qBgv/+k48D+lhkWDlov3gF12opzn9kB3+Yw4XmmLdZ6lD71M4yJYGD
rd0ljXGnhua5qEr2ZBsiw8NtDxZZS6i4KgB3C9XPsP3cckxJufVAgT49VozidPjc+MYNwBvtuIyL
kB6oseTXugvD7NJ50KUIEgOaj01ESDXO7/+lMf2BWEndcGcjEMTNLSHz5jmBkHmPfHb918X3+Hv6
/H/++r/V1+9pRS/gr+f021+Q+Kr6Of3r2/Nf+Ij5z7tsp/FrtwRM/YjeBn4eNl0FtCCgnbyaSkqK
jqkkIgQOiEuZMolo078SMK0j8Dmmjtg2ZXYVyhOFwS3jSdLlIwMXJ92y6d8IAtUr8/R2M3Ehrf7b
NtTI73mb36ZBC1aFdY0VIfYtnEgHCeXQJ30AI3qFBBsHsJzcJyY6jRSjXPXaFn/0jZqcJI6MqKb4
cXzDikLKZuPPpRoI/zXzQgG9VZ7niJpcJZ67ebMoND6XyvL2u0wMDBGKhMuOoOzXzMJ03Pa6+tay
0cgZ2jT5qK2R0gxqM3gwMgMwxhAHnwc3tAX3MULhJi+ENHQuhF5f/KJbvxSedNuVpvstVdcXboE6
8XEW5QtkDVhlqK2qsYr9QJr9iA2d3a/D3U5VPem7LIfXa3QKv7ZN82gVdQp6Xg+P46z2v+RljI0R
NEMUrMxnFGKtO0NFrHadN/EFur91uIgD5aNl9flVpNfWXSD+GOoTHUD03fj5Chrktb7ursefxg9p
sWdeoDGlHhulYW0+llQKcuEgY042XysrIQRscZnxn2C48YfdFVF7NqzdBy7mIXa18L1sQhtq5/sb
mqoh1CiZwQqLnOyGcPqznkXeZ8/FKWptRDl7XBTeplaaLwLkw7+5d1Gt219DY42YE7JTH/IyRMIN
g7EzS6Jnj1Lcw/jBIpLv03XSfu78EHsoRxtWWhmrH6SsbpDWdIyv6x9KY0XfDC3OFg7WBbeBJCUr
7IvWZ7GcO5/6xPg8fiJ2g7teUqTPmGYhsuZ27qrq/PwDvprw2KMu/Sr8Q5A7/mamJcwIRV3favhw
LyUYtigTe82nLNG+jL9W3Rs3udm1j0ArDDTs2vzSCwzrpu/WxqKEVPhSFq83sHZR6629O3ntrnEn
NoLzvo/Y7SPrZbya22pXKBJJj3qILlXRBPJl7antTR7jtTEkcfQSolU13sIA9/E4xBTzLiqTfOkk
CPsBZmkf9Fr6Pn6iVbRVWmvtk44W7ykHmHQZB01407VFfFKxLD7JWpqf16Z9AqxxuEK7ZLiikj1c
5eKPtx/H/xo/kjjfaao2l+On3v56/K+wj+rmePyYpva3ca4UF9u/MzTxzvjn+C+rQWlJ1FT99OA7
3vveCNGDk1SB4/f24d3vHf/W7pzoDI1VvGnGy2w+cHAfiCQbF03qIML86+2+XXr8LyuvvKvGvXj7
a9/Xv/gKxWpbz8yVhvucERXujSX+wIDAuRl/VPzkg4tJzkrJY1TPxjdKSdZOasdITw4+bGpqekkh
a/vhzT8Z3OijRwy8evvS8Z/lnuedoh/oAfp/veT4hq7WymWkoJ7287d4u05e9Z/adTUs3/5q/Oep
D9GKeoG+GN94+8qa7t2VVUfQDF+v8vZmqgRfBiPAs7wf9D8lAAccAdNUDFixhjiO8DYSLIGDjcNU
15HtYGIT+xbVBBUWxInahBE1LEtfVEELZi2M4CeAOQMONv5nVtf87Janrg7sJ2PFZJSgI7qUPiJp
keWZV5U6qPbZ26fdoPYw5JDQBBovMX5FEromrlI8i8TrPtRavf7Qd3L8CVILdmidZF8FZhp/ouyH
o4wWd6vx3ThUoaNyFFwM4sMS+PpTfoPubPxRjQYsiDwc9MYfSzvOl4kZD4vxx7WGB5HnASQbv9ll
H8cLR/4y/sRSsm6lIF+OP5ly5dxX9qd4gDC3EK4/sPGS+/E9NcLUAC/W2/Enu+u+FVHSXo8/tT3y
w1gjeJfjj3rjWlTXKvNi/LHzouw0SDv7zAw7/2aIsEcoEW3GX9B5sAbNfmjzNRlY5n8c/8px9b8d
K1Wvx/cw4IoWgR57q/FHzReKefhxno2fDdtCPc9CDFXGH/vIdFa5y8kkiy+XfNm4aRrr4/hPkXfL
71sJhmc60OYGVnFaqI58N75pJvLXvh3K6/F70F1C7yeQ1OXmd0Bh7jTAKRUlHvHrDrF7zmIrsNPo
nAenKdNLJ0czXq/QVd6J07Zhzi6tmW/eP+ZMghp+C5lUFfdtB37w/mz1AGzBkqMZrViIbUnoJKFN
yf7b2m1yXUvxy/iT7WnRQ0NOJt7Kxj807XGNeML15tNWhsiLR3NwfNOHfIcjy+t3VV6SXPdJ+YJT
avvgyEX0QE1MSy23XmSv3wOL6V5VqhdXT9plnObpuU79HVGB/MfQtem3oVeW+PVYT3Jhg6zswU83
6oCYZUpbJKxLzCE9giPxUSpsCNY6bXSP7F9wIRdqD+asLz+adiK0zfmIgVKLrgzVM2coRgpqF1Oi
8MzLyoRN3oEJXBWRF64Kx/SOEdR2virW+hIVPv+p9jCVlfSyuExoMHxI16gntGXbfRUOA6Vhf81a
v8ZiAjPKvtUtdC9U6dQIjfIx1qubTnxXlZRfiXuUByxYkd1ZR+FS8Vz3jtR5vfmOMGpP1raK7Gvn
qSeqkqJ2iBR14HHXskGN26rq/FOeupRiu+Bp/Mlf191tYOSXGALln/AMMz6aw7CQxU+KM2Sf7pq1
LR//b0Y0Ctb8KSPSgNz9e2GHhyz6fiDtAFzuVdpBUizlCA0GMmWalpgZWqy67ntV/9e/eEs9QigN
vReiT10huXlLduwjDhUZGLKqCQ004YX5mus4RzpQI15QImyVot5/JjcjVv1b8Eu5TCWtQmJeOA8b
9i+1BSzWSlSUC/l+8OJjPAs/2K1PANklVzYqDOQ/0WkKwqiSiNgolbtG+7kOhbQIPgotllkFTZ6d
8Xtnp/pFAGf8lTQM1kdlC1M9KG4llK7xMOvl+xrVlVPPK6vFIOfneUUDqh7k46SnFADG/E7X7eC4
yMJV0MgydVggroqNA1pXQgx22Xkd49pPM/UUTtVpr+fdSagi9J2bzoM74IrqS/1jAcLUNSGBGIMt
TC7U+Nirkcnp5K8oj97G9AxK17tKwzPHeJI8EwVYUC1DoS6qSjJPS4dGiOJImKRdOU55EhbpVVVy
HKUwuFCAeul7nZD4x++H6MAZUzw1S0cUDE0O6NAmFNr9vbxhi/RNn/yii7C36/FeW8hN8YQ8aXNc
YMgVmDRfFBlpoKFTcT04d1AwDTrvLJWS+xKV+9CEUu9SinUbJAZ1JG/qIbaAs9M6ByF5FTbhV7P5
Eyvi/d9bx9EQ92JbYUHs/9612ue9OWCxE/XmeRNLD13vLrqkBdiJ2nS2NtYrpW8fKsUqjh38dhlp
VzuOOEkQfpePDcPH2EI66VSq6W2ItrxhobtpGniEDN7HNpU+B0X19PvB/nWFMNY7v/NBeuiFUq0a
Jb+zsbaXg8vcc0LlTrazP/FoDYHl3V+LXIlqKrIjhsFmcTDxMWrXlCZyh/vBaDWMY2zptDXoPaml
cM3jwNDC4SwdktsKoYRjtB9eQjMOsfNYE6FJqAlhdOdp6X22BoHf9yj0NgbUJiU0sEsHvtG0L61q
V8dy0V7j33cM3/wSxfVr16kxxZUe/GH9WfSRU5uigpFzp31Sg2CkNWjnzoPml3Q7OvNb42kfyphm
tVFWp5EzQGpwsueIvrm8jvUzOYEvvY4WSVLcFKr3TbPK4Bz4xsPvn8sBBHKzCCCPC8wl1R922f3J
xJ30fuX68j0H822R3NYeCJE+Sv/WHfpEjb1E8g/9Q+mL1fUQXHLrT/Qu8Tz2nheEEQpFaIWDujOd
w65DmbZx74dDf+/H+b0cSyuMVO47T2dHSHgKTXJrOn8yxf1lNoprokFGtQIxU5od+zetIajhmVrX
31NhexjM6EVAYjzL/sPg7qMqGNuDyxxMetxeEHduuIyd0EgJc+Ap7XnlYXrpluntWq21P+z674yl
0GdBKgR2O2ohBxf0aRWqtcEFHXrPptov8NM6xvDqObDq66KLvnWFevf7CWS8M5aQ/eHn2WI8KTru
j2VTxG3pJHJ/bznufZPJ6TnSgjBcs4hY2BuAQZC1YR/bxs6D5wDG6VoTZF5FI0sK4azgupHSxeuU
Au/GaJn40koie1pEKeWDIOw/ZXmz1Au8Ikots04lwhEkha/DJr2XrPRqjckexMcUGAAZgV4F69NO
f2YO+Xi+preYi58rKaevgZULPfwK5xPLN3Gvop0cKFV77OT1Rw/HY9Xvr/OqfDIxQ1G04l7m+AT5
kmKixXaeZ6V61sggUpota/f/myr59kbe1R/8WRMW795m1LUfsl9ECv9HH3otLr//Rf9DQUNB7NiL
MsdfaRRT/N03xM9oLjbfKM0b6H4JHCVFCREdUkH+119xlnrbt1X9yFGRFTQtZ/sar7czQv9uDH5/
e78qPf76Pb+7ge9jDL789l//UuWpQ6AbR0IcBk00FDzEi13tYAhIe9HO0OZ274rgh056/JJ5hPik
ZaCcvLn3g5sn4DpSySQsGbCceHFwcMEZPX+c0ieOgcMQCDUME9WG8cUX7jx/62icEyRh27c3Yz6j
ITA5gabNAuVItGZBQVLnG1885p0hkCznCJU0CK4qy028ZjcNYJtNHASdnZBGDv1DeFTixRfujIF9
JPhsKCZu3xUb5bxWgoCSTJsG8hERDS36t9f+UlCUI5NP8IG5TgNF9H4nDYIqs+FtNEX2nr/kMAFY
AFjXbIdndhOAks/Em9coO1kq9SHa6JvX/hhY7BNUhMkftm9vLjijvVBwaic9f5PyGq7DMsC1zT2S
cuxsA5IjTkyqb+r2QBQF83ntA6AcJo4BArKU95Cmfh2D/YhIc45kUXtUhOTB+JrbECiiKjppGoAp
sTlTgIUwmLvP3zaPDFF9FUCT8bXZdWe0BBQBRZh089SRqTDDD9o+XudgDdjykWzboHG0bbywCcFm
NAaTA2NDEVLJigpacu/5K/IRN63Cxp3dcxfyl5MeuyGLZe8YJgWi8bW/7NkUKLHgBv8aJM4uHxJU
wEkjIInHO74O8mDJ0I42MQ9i/eNrc6kZTXl9ci6oHjnwpDW0bF7X/d7UVzWxJRIAQX3cvMbRntEQ
GFNXgM6ip0FmCnPC3U2fnpvDjodG9nbub46XGd06EdvEuS8MKUTURw/hl5vXcKXCF2w7L2a32yvK
1JtX1SPIlwbp37YGtL/rj/mvZto/s7/ZDYFgSU/a+igEIgc6itdvFvf+mU8BQBHytpq6eXcbY8xo
BdD4njgEkopbC0ZzBP/7QZ9qEO9YCsYq8wv2Batm0oOn7qFQSITCtt3W95f/JhAm3BXCOlxoRk9c
mBNOvXWyWbZ1ILzja3/bV490g8rwaxLExJ/bCJCBTRwCQz3CI8zUSXnfW/bGkama0KM3w8Ofs1sA
yi/Ug/+0BSLJR8x803oteYhx2DsBFdaAAM4ADpndvq8KCclpi4CQV9Q8MYt5bwZI2pFI9MgI5vfo
f8FY/aePXleODFI5Snrbm98/9CzhsENGJL9mwrN7/AKOOenpa5QzcDklpMcPYnztT31ZO8JTc2PX
Pa/df/LBJ3GsU+wkchZGAjvhvjBQ0lkSYO82+97suh0AcSc+d5iOhPtYPZHx/bzJnTEwDIElFDyr
t6NxXs+fPE2nGzFxHHTKvUDKNJkE5535TzcAlAeVMH3T/pxf40sR6dqkLUAxj+BA0wClyzu+mO47
M0EiQqDUyT44uwNAFdrP0+7dYBVg/ITy2Xv3jhPaEfsAp9/2/fntBFNHQCX8B1ip6sK/RLz2j0Bq
gohrCie5ue4DAsU6aQ5Q14L9K/zPtq+D+U+124ZFbXFSbEZodomQKpDek8ZAEbU9GI0AXd5bB5Ip
H+GtzUn5GiVupt2MkkGItxPHQCfShZelo462ec77K0FRWSjjApldFIjCxsR7N+nsg3/BIWi/8uHQ
6oNyjTHk27xgos3ouYPDnHjvtDOZ2RCGXzNA5vbu+SfGgDOAWbFNEua3/rd56Yat/hNQ+B/AAOl7
WIhEYLz49px3x4D5gbGwTGFsdjcv8O6T9j5CQOF3Cj9ki2rZrwKJbYHkGMLE9u3ZdX6Apk0cAmCA
INGFeenrIbifEUkWFVCKYQYbxGZvnF8sqG9is3++BnSxzmXYcaLSuTP5AcUgQEL7Y9tenNPmNxnu
wpMHym4pVM+30c/+k9fIkQl9KBFug5/NapvRGBCVTZz9unUECxudnPcrYDTGUD5A1wPc0+Y1Xm9O
QzB1CyT8Ewe8tk1yR3znzgrAVFWERjR/dnBh8woDpgYBtH7E/EcfZvuM90vA9H95EQTsvD2vAbCm
ngEmKjqgfqj2vQGbduYAeSLAQMvU9U2sOaPpP70CIvp7yMH+hP4eZIBkiPSJTNOmUbZ5zW0H2ERl
E84+UQ2kxI+czd7ZR/1LRlQJvuhr33dud85zmbj943hwBMMaQQ4BI9iZ8pLoiaN6ANJzWxyf3eG3
Dcf/+YOHT34kg/gyHePdAig6uGx96BttgdUzWvaTa79s+Rx4nPuvnb/90EcSOY84ErbF9hnd+tR0
X6OrY3JvhrY9z/ZTXpO9XkMUTcjrj6/ZVTwUwbqclPWx6Ol6GyoKXtvX3to3OA1NTIWoDP4siM3r
wJ/cAtLsIwXAD02gbdK3v/tx6DkExdR+Z5fwqsJLetrTp94phFCB+e89dkJ9gl/q/dtkSN5EVTNa
+hQiJt67REWDmh66dK/J/v4Y0AY6EkAwHLw2wzC/poc5dQxIa5FWoWZsvTv3AXyMzq9AA8bBntPz
n8z2EwsbnRR0YLbn3n7IBwaanihUN/G/ud399nn883hHQDrg8tLv3fb2D858ECEgvsTDn2vINx3v
BLyBWh/aPa8Nrf3Tfwz50FclANiO0fwWgT615iMpYD1HwVZRPtoJ+oFDopFj6qS6Mz34SUInngBQ
muGv0PR/TeoOJgDYD8rhJIPbIdi2l+a0C27pN/98IwD8A9GD2J74fvPamwbwfzj+2Cdea2KzWwMk
phOngWIcUdNEQcx6F/hBzfNIR5+SrtDsIoBR6WVSBMj611RCHNN8zf72nv+4CUIEQaJHcKLFa25n
oTK95EfnCz0wssB3Ke9CGAFCNfCnzQDMMBia3PQB58YugIjwNtY94H2JWInij2a9xonzWwmbDGXC
Rig43zhgwGr+eeDtnIfwnYkDROl7mwjPLibUpmJgaQBbgAA57rbJwD4GgpMCWpBswXferIPZVQEp
3U48CigIoe0ByE0Yoe08fZEncQoa6BRv94DZ7YJCSm3i3RP0E+lQAdbf7nJnEDgHsa2Q8QnYjsHs
jgJz8ibAKpexJkDQ/r1NQHWokEP4/0n9nV9JaDL7GeEHG7yzQ278c5nvTAJQsgIEjEvb6yyY3UqQ
J68D0LBkvqLP994sYAh08PKQAWaLhJmuAoTMC0Q/pDTfBQQDhlYIG3c0cmYXEIwS3pNCY8iwjAAy
wcDixxf3uLsSqI6RFdAuEtKI8yqK21PbAiAhAIBiIaO+pf879y6RM0EN4SzYMm9mlBNzRE88B3mw
BgV/ql882J27ZvvX0YBDJG6ue99kyRuEDlEvxQxI0Nx2bl2yNsAQQPDbDWFz1M7ouf8/aIAT4KCI
q6EP/TPK2xsDiqKUyi2ko+e24OlQTp30ot4H/fPfNALpkukAA8gNtmMzu+dPc37iEEACZOZDA7Fe
C4J7a4B+GOh/pO/mR3/dVmX+efbLfg70AWWDAw6g5ECLRfUCWtg2J5hd1mdNDfcE9gNYswyk6w3c
ubPuKQsciT4B0d4mMZ5frDM56ifxRfGI7P/gyEP3FENQZj2Z/2sMNK9QBxfwicteAtkKrUEloN0W
PvYDPdEnQgCWTsHs5j4Nmok3T1IvnquKBPzPB7wz9w1gUdCdRJN4vNCMzntkaibeuwhyVdJcZA7f
u3dIwWhgYqCnavO7+a3u6oQdn5tTmNKcZu/dvAT4CaqHKhiBP9+f18oXpzTl2ImTQLKPLLpf6Fi+
VrVY5TsrADV92kOCGTu7Yo8yGQYA5wtIK3DnX8SuOPHAukKLf1sa83r6zlS9c6I9AnmKHEicji9m
0s5zl+iIYEvNCGzXx/yUjieffKj5EdwA/ITW8t4QjMg4MMGQ3jev2eU9kxl/IsDBBYjgbz/hJSYU
frgCGzG7g2/qmc+9wWMnkxd6B+K1H+9INlsifpwonW87nvPL9eypuR40Zko8iN0daJxJNiQIGFCG
MDAeX7Ob8woyBVPre+B6UY2AzS/qBru7HqUvAiIWxHZqzG/XYz+eeORT38OgmjKPs1/fG+n90FvR
enl9+HNb+yCVJ948BCYb4DBw5u0TZiXtTADwIKg/AnsT5d3t3jCvg3/yCEhCwkDgOchq9+6dHr8t
en8/a5yzi/isqVPfsAn4kK8Qcl7ji6195+kT66LyQl/nFfI4u8QH27uJCwASG6jWVykzMQh7QyBU
7izCAVELm9vqN6ae/A4FTNY1QJ/N0z+guUk20RBHn0Hvc7P6Z7cC9KkHv4XQG+0N7SeTj6e8swJQ
uaG+T0w8P4WH11D0n+f8oodDA0N5BTwfuByJnF+8J+r8m9fsCl6TXY5QN0DfBFrXq8rJQbYvcHAA
nLaConMqdylT9342NpheiBeLTtnOlJfEGwD/aGW/bgtz2/iYlRN3fcHfFPZmP3HO++mewMEboq37
kw00u51vaoNPwraI5iUIR6L719BuZxqQFeJ/hgLabDFu5lSEI4V++FxAe34pd9HlogYOtvOtAzCv
qBfV8YkrAPSC2NYt3d6Wu/ezftM+otSl4Zj9NjvmNQSqNjX0U/cXPcj+2W10wpKWYf/nZzxK1kLF
EJGG7WPez3GEigt9TBWq+9zuHXTxxHsHpCCc2AVOfRO/7Gc3oHh1TWOD2wa3M6xtTGf0Ak4ktn3r
5x08flX0uqn7oHE4t+cPwGDi86dZiUAVD39zvh0WNhULNpPo9iH0NLebn/zgebC6cK0R63rnVAe/
AW4H0bJXn7bZLXs6MBMfO9pcsFSxfH+tWe5v81gWgmhDtO2nqclmns0ouJ/M4xQVTUQ7oam9ZW47
s2AUttIwCN9WT2Z060Jpc9KBB3RJNnUbvbq3iuXureNrLBxraOJvpsfslj66yxOHANUucLq0qMWm
vnPvtqC4A1G2Xmf+7Bb/ZOKaAK4BxVeIW99NaoSYIXZFguX7mvPMLKqdGtej4MKhBjFnI8vL+t+b
A4LBiXQhBe/ZStjz8CYuALJ3EMvCvuJ95KawbyAyIPCZ3dYPu2DizYv6jWhX0rdhL91Z/oQEQPoc
LCo3idOMdn1SlIl3zSOnTyXW9Cstd+/eJUCbmuA0o+6yORI3F5zTGGxhZf8819Ox7EGTEw2b14Lt
3hgoTADADXhXvALaxzGf0RBAtZs4DSAsMAWEF/N/c3c2y20jSR5/FURfpidiNWNS1ocjtjtComVZ
1seoRdkd27ciCZNoUYAaBOShNjZinmDue97THPa2b+A32SfZXwIoGQnCoqyqaWPNjuhoSexEoSor
v/OfrWxAhQunz2wr29HYOa+n33P1eulK2NrexO/V2WwGujDJXdBcK2TYDp07jorjuT+XGpWd5xLP
LPS6+PI10Sdhjl3Qm7arCcgdenfn3jya8elCpVb9vmRRvToeH1WraHtCIcWneyzvXLUs4XpcWtp0
BQasdu4EOQFw3xVPuGuyrrfretE3OPlNIJpJ0H2yZmsvv0F2X4a2glDeOUO/5yroQafewsEncKWD
ehg/NOti5HS3Q8G5WgvodTpNeXVp8a8dOCWszJ/nrtsS1e4xvbN7z7n3ac6A40tp1nBvcH0Z2UOP
gu1F7px73xe97BThwMah4o+W8x0uUe34qV3dwrTBvOmqpBdYSadXZyAHLdiCRq71O5F+sGpozhb4
Vvl07tirpvCnG/cEs5k8h4djsxW8Yu3wsXBwbvD5qsmXXbJwREQ7HbvAD5LuIx3bqui2seoBoMC4
7Zxts+Waw5BuM/w5mq5a83c06vWeb5Gj7WyFnjMknbRlFbiDK5qeSNY2eHyYfaUu6JqJV00Df/qd
pzqJESMSx21VdsBuULfYF9TCrr06mQfHOw8QHXWJ/GNDeNqdlbE00rMANH+1N13bAufUvdQlI/Cp
PrRboCT+hkwnA4YNuMquVmeSW3fkAgnYEKunzb7Vr5cbwJSqnu1W7aDid90B6rCe7UhrhuTqagpf
jp+yhj543Z8a1jqWy9guzbCnC0AZwipjmGzQtlGgjDNAnJsZPLXmhW5tgXNzinQnUKHAFNoyut0s
YsDoZ1QDGR+gOopP51RBBZftxARF+8l2OyatXASwqwWvodIEnbMCgQp1lIMbWEFlK1ITiae3Ay7V
c7GDiOx20vV57prS5ApQpL4lGGxKBFLHAhQDwOWcfNe0f+GcOzk9AqrVl3QOM0f0a1OXT6cehdtV
BWSHfD16JRw5XQI8lKsBLPpJoNXU3jabQkUfzlBlEHQuj+ca3iGLh0oHZI7enOKjg3zsD/l7UBq2
PtXtdkvnORfnSwZbCvO2JGpfO3uQeZ5RvAMkKzgd5d507to7C3qC+iRpKQKyTfg6zkPwb4uuBID2
OhfcpYvO8e4j6Bm1S7NxQ+IxcwrMGcrx76H3Oxffk75xJ3GPgt+hy4zYZsPOp/2enD05PFvQ0zkL
T9CR3d5dirYwZFZS1nh3O89IYHWQ152NGjrrQdrQql2Ktwhvb4G9VdhyHRwx4R7DR4FRodA8bKpy
acMjj20/nbviIMO48jkRHfQaN1kf+wbdNgyWogGdCoXiU0rSLhl2z5wZnlZaGZiI8mpodf4gg0ZB
lqkcuGKbO/Tym67vTs254IaBm2Z9VG3ZEL1n1LAMVqnA9jvH/FTNOjK/uLD0GSHl2wGUBWyfPAbp
y2rGVOd8uqpNxCGSAXaYJKdhBXUFBEmUD1iin6Kc3bLpnb067jiD07Bvqso7LQOIYm0T4IL5q6L9
zil8d7+WkmSsHHzXSshxn2q+jeBMAEKCDKzmNnRI/PXcE7jUYcm0ZKqyy7fXPi0DhenBf0HNeqX8
Oyf+nPGUSWTIHA2mBGjOlwnr7Mo2aKNd03rVhFMHcUeHOdlpGUVSnivHWmN5BszsYtqjDqob0b24
7TPXMjU8V7CCmaZl5wQ1wNU2ZZK4AI9Zz7ZznN+roF6fzgZSkYfgu7dtxampsUExTxwUdeJ9tiq7
azeh5w4mTyUqqVwBmdKXgPuPF8g8dVpVy0/nXt4ZZojhkaTqBUGwFWVKKtPpRMTltQCDnduCCuH/
6XeA48d93MSvt8JO3QGCuigGxg4S3Sw+nVMGOC/FqTx9CwCX3cTDZYRyayXTluBREELEBCqVRedM
QGeQSUGWZ6qkjBLRxh8Bb8FhANaGZvWuMf+W68FvACouEINbkrUpPloEkugS85DWDTtap3NKkKCF
K/dToSolu5vtaDskNoBbIYtt3YPO2ULOfYmkM5mVtkl1fuP4yd/TkE95gx0u1Lmbj2PiePzPMXXB
m3hm/dsVGwj2oHSfyerVFencHpCNc9wD6VcBX596zfv2O6UEkY6EgBGCABMUnzKl0iFH2FkKvPgT
wGpUNN2PGNB6gOi/TJoi81txQfcEoXNBk7RqAb2xg9unTl8a0xk+IDGSrmlAph44sr7cbuJ+90Va
K0U8eMp8oZswTK4vT88GGNIyVb3i6oYCYMwS/g9Hbyt5y0jzo+79I760sPBZg1k0nxzEWZRF4eKn
PEyXF+Ein2drv/B5AkEo5JZHkx++Q2yBXqG+erm8CUvi5dfk5x/HSR5n8uhplMT/Kuuv/VGAvmo/
qu8uVr5cvXzxXtWz6r86qL+qWpj9i/3l6yhMTTqeLYs/LKu3OjPX4Q/f7c1HJo7Md7VX5Xw+LfKH
79QqaxflQarxJElTRRWLx5lqvshSvVZpNHQlux/Op1F+bQnJaQtUnDPZZMHGBiaeBK/D9C6cJrdR
rLZExhk4PyWcmzRfWELF4vExnMnm86lp7LUAtrnSfRnG1ya9soRkuRIxcSV7lLIN8cQSKsh6YLiD
RZY0LodgcruudnAXjmeajwXp1pXsqyhubsIOgQZnsiZNwuBoIbQVn0nk0Jl4auJxaOnIue16uNGH
0Sg188ykdcICqem63EPUSrwIl5aSLFjagJzphum1iTVZH/uQhqHeXamwd13sIE1MptmX4VnudF/n
MTJHbQLw1O50j8YrwqFAGHbdh6PMzPVqJbfnSvVNmDYYjK5PD2RNHJyaZRhbUsK6VB/bH8XAeJqu
PzHZbYMbpCTcdR9OomyWN00TMg3ulIfz5NZcNZfsYY9PIuR6FsaLLIz0PkvppPOG5H8Nr0dJnk4t
reIIJXnrSvo0mU/YE0uooCut/O50YzNOLJ2SrIcrciqyXVEVZ9N1sWdhNgvTFS3HBGgPtJP0g9Gy
wodqPk+aCr8nbYmuO3GepFk+NXNLqTg4mT7nSvgiQcvpi0fM2J2u3OiwSVgm+LkueFhIzTSKFRPT
seuB9I3RQgLQCw9Ubw0OXaos4X7fxxZ/CCdaeYDS4WG9H6Lsrrx1lphwW1FB5Xp4b69StlgZlzTc
2Mc8XeG9jaMsnATHUTydJNptlIZY12W/w7gaw3cDIg+WWrEnUibtSvw0iVFQ4TTVDO3DqxmG6ahx
t6WiznXFOB5hkLzHeNEqtRyL5kr9DFE3g/Y4nDQ9Pcaj+7DnjpNFcqt2+wXzhUkFrNuatljPj0WQ
aBomnwt22ZDPl/+9OqiC0yjW/RZjXQMTm4mx+y5vKo2Frix0iJO14nj70Jan4V+jhvUkQ6pc1ztE
KGbBOTHBNCyiU6fRb3lIxY4lXbCAIOm5PqkSlMPMZOHCkiuoy/hNV+oDCODlB3vXYYrAtAQL+hSc
PySJWcx9Q8tDYcwBIbDRKGxIHoGfol3JPrBFkZT0v94FptCk536B6+v/p8Wf981MtLTdTDk9H3bQ
YHnTiIpKj7Yryx2aOxMMiUHfWFrFegWN0pX0EYEwS6UgKggrzkQXqQm1Ge9jc1nrb3ZxxVp9WIJv
knTS2AJB0nPdguP8g4kyS6dYrVR7uZI9CUmbaJHJGDV3un/BQbJUisUKeKbrYn8yjVAoI8DdqQ5N
PomCvdQ0rT5p83Nd8nDZSD70BRzAlWqlkGTNwcF1lK7oJQEodn3Iz+EiC/ZNrJIcTGtwp/xv4XXD
BfOROzlLApjuD4ugGUugbNV9zYcSoiABFk1n2SIY5qNJJEm8sbqS1Ev4EM+XeTxqS1T0nqEOKT92
f5u9UR6c5gtlbFTUPezVv18cDA8u3h28/I9AmIhUQ7ByDwQagFI75n/IbDuqSWSYyMMsW9fjB1XS
+PdxJJjRgWepfJLKkGgmwllWzFus5MD195Ixttia76h09ddKqr9vWqSUBDWPqXrlR5qiezEyfCyR
AUunVA8CkKqP/wvpLho+e096YVwoHuRpcqOiLmXthBPR0k9vM/ULX9WJ9p6UFZh5Yx9wIRw3Ypjk
xBZa1iwTV1dskC87tr/ITdArpvYaDHQmWoKrAcLCZoE04HKQ55gN02ZUhG4W8EmebW71GbIEOuHD
8uexjhY8YxqMyNzKXWa38QQG94H8urlqVnzZlp2Gi+Qmycy13jYEKp25uwAwPOvtSOf6g2ntx77Q
qZnO0nBkb5LcVfoDmEvD0dApKTO3+1Inpc8n/1Q69NgH3buowWfyF/TcMwqV1rxNQVVm2ueDYcTy
sV9PY4icfIy+qO3U/wd9MJ8So1CS24OhuRdPMa4sDwmLrQis2jY9Us/sJ9niA3GyOtmeD7rkZ5Rn
I8W2n+X+xy42T/N4EllCsgXSx+JKdjAzE0tFaPpIGlyEN/loHo0llE2eMRgknJ56yKb9qSWg9Mj9
eBleJ2O8Gh6z/nkeOHBACWGaaDd4vT2KTUcE+8G4W3KdpAmyqDxJOQMpTHY+VwgUEcPCPIvv98hS
Lp7jwU8bmJsweBemE2UFyVgm1zd4+WtEBUCmOF76eF3pHkyXN8ojEzRSZ6K/5SZLkHvz4DDHvFcy
RUCFnB+QRlmqyfrIOB1ksyi50eJasGFcl3vJtT80141wiQzvcKV8aEb6EgoGizPRWUMNrNrD+Sd7
5ZESapURaJpxX+vg4/9kYTD5w9FtEqXq1tGL4k7+OIyXintbnKQv34uTaNS0CorpqK4Hd4Khm82U
cik6nJ3pRqPGLsgASleqp6TkpmYx1sWadEz6IL1Mskyzw4PW7yOZmPoj80HJ4AI+x30n5g2iHm7x
KYp03Mgi+oi1nZoc6dv0QXs+lNFpcidSkqSkZQFRzHTP2R+fbiCdRRjilkxB1YdgL6hqfQFsrX3M
01dbCsuN/WixMLklV6x6NXyQf7EovsDM19lwgKjtU56+6GG4HM/C+byR8fVRIFwFVFaCayDG+lg3
ZTG65q0vUKeut3ooiXYTnIRJoxRJus6ciVNQ1wxc+UgcDvNGLo64gftqLxPt8hQTTJ234ON/JcFl
cv3xH0Uxw3n68b/jcaQDkLSlelh9HkeNGBVt7x7omviuKUfpqHMn/Ha6csF9FGbv5+kVjUzBK7NQ
NkaBD+t6mjSlRQ0DuehMdqV7QFCDFIPSr/Sju2/yLysGfTHi13W9v0TXIzP6oDRg30cuuJShq/fb
R5XzfpQGl1hGquKAQLT7Lu+NlqE6O6AmdwVt7TkxaHJh9J+svTBfL6jZF3fhG4xqvp/iIpLO1SUL
HkTtHiXBIxP9qgl7sKj2UjLo2lLzYGOT7J/OzSRczCyni5Hmo2vndGmkX1KR9bHgWd48NA+KbJ9g
rL6lgqroKgmJMY6SiT4zH2psmEbBCVUayq9fzdLmX2xXU3qrw+c+mn9eEy4OjuVfw70Lu6mFK+DD
Zj+iXTsOG8ZNjxJC59ODsj46IGLcqb4xN1o09HxUBx0v0+nyrinO0DLuCy7T18dJI1oJXI477VKj
t9D2cKWPKXi8mq1uiYd7fWJ0gL/nI3NDIb9JVq7IloddpnGCbFuDlwUzx1W+EUyaRLfaW2bqsxfC
Ztm80z7i+mfhjfaTmWbhvtxzk9KFMW+t39r1Qv9qxVRhpJKHhYM7Et3ckOBYWGKF+n8wvf/ISOOQ
HiNzg9hQlHseuONyZqJmwV9fQGpd+fnS/Bqt7nSBsOZOOiJmZZdY2lg+VoxDK2ZhU8wVmIiua357
NwpbtsNH1+67KMxioxvQfIi6o4y0+k11Eeu7zSi+Zx72+ziPzWKGr1hiSqgn7ACVbH/hEIO8IQk+
X7bJkk2GSfpQB9FkQl/agVlkdrnCj2XjxefvEBLiUY0nw1l0RalS3LJF4MhSprTW212fZJcsxtIE
x8Tx5//7t/9cXMlPF9FkqoQNZXDbAFvZl3z6mVxG5PQ3yE3phIzMfwU82J3+MMSWv8rtmf/5ZWSS
JW5OFPxEjYhRoaoXAkbpI/L/MrmaJMGfiXpc4f1F18a+hzDDi53t59SW2V89feuOTR6lkaonFyx1
RkJ6sD/OzcY82hiDR7OxWOR2sbL+6hkezp426mkLZQ+y5MTcZLOGNVJuzVqT4SvGg4r2NNeAUH39
wltAkdV/dUB15D0SmnqW/Yv95UOVOGBjRXdKIPhokRgk6FpkjS5m9mFNH8yDoZnfGuDH6gwn47tc
Nfkh1Swh6RZ9xz1cb3z7idS/2iWWd8/DtTtjg1MzzdWKew92Rj5SP51TGqKFXW89DFIbdz7AsyV6
n2XSwWfQ/T7/9+rAi91EaX6LAdjWngBw1i0nfU7lfMWTsM2z6twq8aWbPcYPIinWX+GfJv320nyk
L8+6nV1vdtHIEXEli2TlvklHZFotUWFVD4KKuuA8mms55cNllNUiWLWcWqtm1++I1MXRBoxAUaR9
hPQGZklvm7UJ6/vswwEbNLhDZmi5apmXyTVpSq0YfbhElm571auPeBM4CE14BR8td6jdCegEuc7o
+yiAeU1jcGRPrFS6HvyQN/Bx4/wYcG8f8zmJvP6WnJpUEtjNqigfddECCrOQKhXlyxZTDF3Z+RzA
xCwRU085YOABu+9ICWRxHGU0llLpQAPMbaQliI9oRfmUk3ysY799H9gwlyBLRRMzKZZ/mYxot7Lb
UugCH/B8l0S3yv0ZwJfJok0Y9ld7/vIvznuVG/UuAs8TfBE5EOlzKKXCSnDUR+XoPgWI0WIWvIvS
adQq5OmVtfv59Iv3dvjgEzww8n4Sm0bZct+HxzLAqyAfYregYCkfUY+h0VZRf8eDfCPUnQUHtGJS
p5Pra+yjlrLkTkyYbPbxH/PwelnflS0/hX68wKnhCbpJX8Zae4h0lC9QaoHg+1fAhYzDP9ZfggnL
6y3/9Xrm49+Ja05C0ACCM3NrFouQ+Fb5X6aSHcH3L6PFTS4gaIaMZvB2uLfxeu/o8kith970bSbf
MRGzGP3V311fhFc36g+q+MXv4yG2tbX+vi5K27vXUOzVYuzePOrvNT+4rUVYEX6CIwZHIe/BqpP/
V8Pff63u+xIQCvAEc50o58rHNd8Hqrnps3nQMsNkTtNbqxbzUYCwn+S3YVbdXyU1PPgsg0Tsiu+P
Q4KF8fSPbRaGD31fFFEIKAZCMCIA1fYcH6i1gyS5aqXtwdd9Y1KM1JZz8FHb+Sr6VfkzPtLyr4D9
FJycCbhXApdTQDFG43S1XuhBRLRHxhVf4UOOZwG4tsuVeiQfcct98jRtecddD45ftfaiHEe4VCzg
e9QOKTVroOd7SOLjG6v0rw9Yp9ch8LEVgxbvcDp+iX06t79TphnIHlaYPN3Afp18kEqElkvBwDx3
8tZNKErR4qBAzggucXcjmlOVGciQZvfHvUlmAIAjyfeyZK4qoXs+yisEdVZCWhdh+N4utohdbHpw
RI5JM46wvzVhD3djMEspryDA13bIPuaKnJv59ZI2m9VN9wE1WTa7NdySno/2gbPwQzAw8xb0WR+Q
vGdRo4fOR3v0OxOTCdOZYh8O4BkdhZqqD40iG/xLSNZOT4fp+ZD451E2xnFvNdpArLG36OmS8dzc
kCmQV2jpm/aT/J83Ows9CHTsswVJ+fZavlXAqvyJoabX4ZyI878EewsiTgvGbZVhNJE0CMiJCQZ5
PFP2P0BC7odymVwxT0Rxat+HiX5JhalerY/q4MscRPjGYj1w5s8cL3asqO1XeUZBl93XIsjkIxHy
M6Zai7ZggqJ91NPv1YpjyHQ6d6qn0YQhD9WalZlEA5CXzgKpM5V4upU4ds2y6VuEfxgvvMus+RfU
Bj3fWj9goi3k8PuEW/oFuto3GHpog5LzMYgC3/d9Mrduaf3ctwHCB476xfY2sPK7HP967I+vd+4l
8t03eO7pVIJgWgz6UDb79Bw0piv5QEXeT82dbtP04T5IjU5Y500fdaMDCYw1WoJ9VDkfjEks6yox
H+j6VRQAe40IVX0vfDTYvjLzq5qrrHSMTJb/FIh92iivw5x+Q7XqYjS2K9khJcbUiynW6D0Is/jI
cJH0jFBLo5343S33jTgPm66Ih0DE2zRvLrbv44a8Y6DLHRMc1MEB+LhuG76eGmjD9vz2lMJhmJCY
Vqfio5HpIl80urr6PurnpU5AD7ZkjHd3WagNttWVheoXQpyLhyuq698+qJKVj0rIrStsrSXs2jBj
v723bIOo7dhbrjnsilPGc4LnP/4fAAAA//8=</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5.png"/><Relationship Id="rId3" Type="http://schemas.microsoft.com/office/2014/relationships/chartEx" Target="../charts/chartEx1.xml"/><Relationship Id="rId7" Type="http://schemas.openxmlformats.org/officeDocument/2006/relationships/image" Target="../media/image4.svg"/><Relationship Id="rId12" Type="http://schemas.openxmlformats.org/officeDocument/2006/relationships/chart" Target="../charts/chart5.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image" Target="../media/image3.png"/><Relationship Id="rId11" Type="http://schemas.openxmlformats.org/officeDocument/2006/relationships/chart" Target="../charts/chart4.xml"/><Relationship Id="rId5" Type="http://schemas.microsoft.com/office/2007/relationships/hdphoto" Target="../media/hdphoto1.wdp"/><Relationship Id="rId10" Type="http://schemas.microsoft.com/office/2007/relationships/hdphoto" Target="../media/hdphoto2.wdp"/><Relationship Id="rId4" Type="http://schemas.openxmlformats.org/officeDocument/2006/relationships/image" Target="../media/image2.png"/><Relationship Id="rId9"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14</xdr:col>
      <xdr:colOff>50800</xdr:colOff>
      <xdr:row>21</xdr:row>
      <xdr:rowOff>31750</xdr:rowOff>
    </xdr:from>
    <xdr:to>
      <xdr:col>16</xdr:col>
      <xdr:colOff>628650</xdr:colOff>
      <xdr:row>28</xdr:row>
      <xdr:rowOff>158750</xdr:rowOff>
    </xdr:to>
    <mc:AlternateContent xmlns:mc="http://schemas.openxmlformats.org/markup-compatibility/2006" xmlns:tsle="http://schemas.microsoft.com/office/drawing/2012/timeslicer">
      <mc:Choice Requires="tsle">
        <xdr:graphicFrame macro="">
          <xdr:nvGraphicFramePr>
            <xdr:cNvPr id="10" name="Day">
              <a:extLst>
                <a:ext uri="{FF2B5EF4-FFF2-40B4-BE49-F238E27FC236}">
                  <a16:creationId xmlns:a16="http://schemas.microsoft.com/office/drawing/2014/main" id="{3767860F-E9CC-FF4A-8818-D7F59781728C}"/>
                </a:ext>
              </a:extLst>
            </xdr:cNvPr>
            <xdr:cNvGraphicFramePr/>
          </xdr:nvGraphicFramePr>
          <xdr:xfrm>
            <a:off x="0" y="0"/>
            <a:ext cx="0" cy="0"/>
          </xdr:xfrm>
          <a:graphic>
            <a:graphicData uri="http://schemas.microsoft.com/office/drawing/2012/timeslicer">
              <tsle:timeslicer name="Day"/>
            </a:graphicData>
          </a:graphic>
        </xdr:graphicFrame>
      </mc:Choice>
      <mc:Fallback xmlns="">
        <xdr:sp macro="" textlink="">
          <xdr:nvSpPr>
            <xdr:cNvPr id="0" name=""/>
            <xdr:cNvSpPr>
              <a:spLocks noTextEdit="1"/>
            </xdr:cNvSpPr>
          </xdr:nvSpPr>
          <xdr:spPr>
            <a:xfrm>
              <a:off x="13792200" y="3771900"/>
              <a:ext cx="222885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8</xdr:col>
      <xdr:colOff>869950</xdr:colOff>
      <xdr:row>22</xdr:row>
      <xdr:rowOff>9525</xdr:rowOff>
    </xdr:from>
    <xdr:to>
      <xdr:col>13</xdr:col>
      <xdr:colOff>742950</xdr:colOff>
      <xdr:row>34</xdr:row>
      <xdr:rowOff>88900</xdr:rowOff>
    </xdr:to>
    <xdr:graphicFrame macro="">
      <xdr:nvGraphicFramePr>
        <xdr:cNvPr id="16" name="Chart 15">
          <a:extLst>
            <a:ext uri="{FF2B5EF4-FFF2-40B4-BE49-F238E27FC236}">
              <a16:creationId xmlns:a16="http://schemas.microsoft.com/office/drawing/2014/main" id="{F662B4B0-7555-6123-EB02-185BABAC66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298822</xdr:colOff>
      <xdr:row>10</xdr:row>
      <xdr:rowOff>52294</xdr:rowOff>
    </xdr:from>
    <xdr:to>
      <xdr:col>8</xdr:col>
      <xdr:colOff>1494117</xdr:colOff>
      <xdr:row>25</xdr:row>
      <xdr:rowOff>171823</xdr:rowOff>
    </xdr:to>
    <xdr:graphicFrame macro="">
      <xdr:nvGraphicFramePr>
        <xdr:cNvPr id="2" name="CRASHES OVER THE YEARS">
          <a:extLst>
            <a:ext uri="{FF2B5EF4-FFF2-40B4-BE49-F238E27FC236}">
              <a16:creationId xmlns:a16="http://schemas.microsoft.com/office/drawing/2014/main" id="{C86F1347-C9F8-4FB3-ABC0-6BE07FE224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406398</xdr:colOff>
      <xdr:row>6</xdr:row>
      <xdr:rowOff>82176</xdr:rowOff>
    </xdr:from>
    <xdr:to>
      <xdr:col>13</xdr:col>
      <xdr:colOff>224119</xdr:colOff>
      <xdr:row>10</xdr:row>
      <xdr:rowOff>22411</xdr:rowOff>
    </xdr:to>
    <xdr:grpSp>
      <xdr:nvGrpSpPr>
        <xdr:cNvPr id="33" name="Group 32">
          <a:extLst>
            <a:ext uri="{FF2B5EF4-FFF2-40B4-BE49-F238E27FC236}">
              <a16:creationId xmlns:a16="http://schemas.microsoft.com/office/drawing/2014/main" id="{D50125BB-B6F9-51A7-5D87-CE25385DDE1F}"/>
            </a:ext>
          </a:extLst>
        </xdr:cNvPr>
        <xdr:cNvGrpSpPr/>
      </xdr:nvGrpSpPr>
      <xdr:grpSpPr>
        <a:xfrm>
          <a:off x="7470773" y="1129926"/>
          <a:ext cx="2953034" cy="638735"/>
          <a:chOff x="6195096" y="1202765"/>
          <a:chExt cx="3775889" cy="657411"/>
        </a:xfrm>
      </xdr:grpSpPr>
      <xdr:grpSp>
        <xdr:nvGrpSpPr>
          <xdr:cNvPr id="29" name="Group 28">
            <a:extLst>
              <a:ext uri="{FF2B5EF4-FFF2-40B4-BE49-F238E27FC236}">
                <a16:creationId xmlns:a16="http://schemas.microsoft.com/office/drawing/2014/main" id="{530114D7-D573-4564-C930-8BD749587826}"/>
              </a:ext>
            </a:extLst>
          </xdr:cNvPr>
          <xdr:cNvGrpSpPr/>
        </xdr:nvGrpSpPr>
        <xdr:grpSpPr>
          <a:xfrm>
            <a:off x="6195096" y="1202765"/>
            <a:ext cx="3775889" cy="657411"/>
            <a:chOff x="4818285" y="1041256"/>
            <a:chExt cx="1862126" cy="495300"/>
          </a:xfrm>
        </xdr:grpSpPr>
        <xdr:sp macro="" textlink="">
          <xdr:nvSpPr>
            <xdr:cNvPr id="7" name="Rectangle: Rounded Corners 6">
              <a:extLst>
                <a:ext uri="{FF2B5EF4-FFF2-40B4-BE49-F238E27FC236}">
                  <a16:creationId xmlns:a16="http://schemas.microsoft.com/office/drawing/2014/main" id="{EDA567B6-4C93-D3C7-16F3-47068865C38B}"/>
                </a:ext>
              </a:extLst>
            </xdr:cNvPr>
            <xdr:cNvSpPr/>
          </xdr:nvSpPr>
          <xdr:spPr>
            <a:xfrm>
              <a:off x="5054811" y="1041256"/>
              <a:ext cx="1625600" cy="495300"/>
            </a:xfrm>
            <a:prstGeom prst="roundRect">
              <a:avLst/>
            </a:prstGeom>
            <a:solidFill>
              <a:srgbClr val="AB5D5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TextBox 12">
              <a:extLst>
                <a:ext uri="{FF2B5EF4-FFF2-40B4-BE49-F238E27FC236}">
                  <a16:creationId xmlns:a16="http://schemas.microsoft.com/office/drawing/2014/main" id="{620A3938-3DC9-0393-15CD-E0AAD92F89E9}"/>
                </a:ext>
              </a:extLst>
            </xdr:cNvPr>
            <xdr:cNvSpPr txBox="1"/>
          </xdr:nvSpPr>
          <xdr:spPr>
            <a:xfrm>
              <a:off x="4818285" y="1102591"/>
              <a:ext cx="1778000" cy="215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E6E6E6"/>
                  </a:solidFill>
                  <a:effectLst>
                    <a:glow rad="63500">
                      <a:schemeClr val="accent5">
                        <a:satMod val="175000"/>
                        <a:alpha val="40000"/>
                      </a:schemeClr>
                    </a:glow>
                  </a:effectLst>
                  <a:latin typeface="Amasis MT Pro" panose="020B0604020202020204" pitchFamily="18" charset="0"/>
                </a:rPr>
                <a:t>FATALITY</a:t>
              </a:r>
              <a:r>
                <a:rPr lang="en-US" sz="1400" baseline="0">
                  <a:solidFill>
                    <a:srgbClr val="E6E6E6"/>
                  </a:solidFill>
                  <a:effectLst>
                    <a:glow rad="63500">
                      <a:schemeClr val="accent5">
                        <a:satMod val="175000"/>
                        <a:alpha val="40000"/>
                      </a:schemeClr>
                    </a:glow>
                  </a:effectLst>
                  <a:latin typeface="Amasis MT Pro" panose="020B0604020202020204" pitchFamily="18" charset="0"/>
                </a:rPr>
                <a:t> RATE</a:t>
              </a:r>
              <a:endParaRPr lang="en-US" sz="1400">
                <a:solidFill>
                  <a:srgbClr val="E6E6E6"/>
                </a:solidFill>
                <a:effectLst>
                  <a:glow rad="63500">
                    <a:schemeClr val="accent5">
                      <a:satMod val="175000"/>
                      <a:alpha val="40000"/>
                    </a:schemeClr>
                  </a:glow>
                </a:effectLst>
                <a:latin typeface="Amasis MT Pro" panose="020B0604020202020204" pitchFamily="18" charset="0"/>
              </a:endParaRPr>
            </a:p>
          </xdr:txBody>
        </xdr:sp>
      </xdr:grpSp>
      <xdr:sp macro="" textlink="">
        <xdr:nvSpPr>
          <xdr:cNvPr id="14" name="TextBox 13">
            <a:extLst>
              <a:ext uri="{FF2B5EF4-FFF2-40B4-BE49-F238E27FC236}">
                <a16:creationId xmlns:a16="http://schemas.microsoft.com/office/drawing/2014/main" id="{821E5393-5A0C-AACE-DF7C-CBE54F84B6E6}"/>
              </a:ext>
            </a:extLst>
          </xdr:cNvPr>
          <xdr:cNvSpPr txBox="1"/>
        </xdr:nvSpPr>
        <xdr:spPr>
          <a:xfrm>
            <a:off x="6596051" y="1497981"/>
            <a:ext cx="2871367" cy="303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0" i="0" u="none" strike="noStrike">
                <a:solidFill>
                  <a:srgbClr val="E6E6E6"/>
                </a:solidFill>
                <a:effectLst/>
                <a:latin typeface="Amasis MT Pro" panose="020B0604020202020204" pitchFamily="18" charset="0"/>
                <a:ea typeface="+mn-ea"/>
                <a:cs typeface="+mn-cs"/>
              </a:rPr>
              <a:t>72.97</a:t>
            </a:r>
            <a:r>
              <a:rPr lang="en-US" sz="1400">
                <a:solidFill>
                  <a:srgbClr val="E6E6E6"/>
                </a:solidFill>
                <a:effectLst/>
                <a:latin typeface="Amasis MT Pro" panose="020B0604020202020204" pitchFamily="18" charset="0"/>
              </a:rPr>
              <a:t> %</a:t>
            </a:r>
          </a:p>
        </xdr:txBody>
      </xdr:sp>
    </xdr:grpSp>
    <xdr:clientData/>
  </xdr:twoCellAnchor>
  <xdr:twoCellAnchor editAs="oneCell">
    <xdr:from>
      <xdr:col>13</xdr:col>
      <xdr:colOff>179296</xdr:colOff>
      <xdr:row>10</xdr:row>
      <xdr:rowOff>100102</xdr:rowOff>
    </xdr:from>
    <xdr:to>
      <xdr:col>14</xdr:col>
      <xdr:colOff>1180353</xdr:colOff>
      <xdr:row>21</xdr:row>
      <xdr:rowOff>74707</xdr:rowOff>
    </xdr:to>
    <mc:AlternateContent xmlns:mc="http://schemas.openxmlformats.org/markup-compatibility/2006" xmlns:a14="http://schemas.microsoft.com/office/drawing/2010/main">
      <mc:Choice Requires="a14">
        <xdr:graphicFrame macro="">
          <xdr:nvGraphicFramePr>
            <xdr:cNvPr id="36" name="Year">
              <a:extLst>
                <a:ext uri="{FF2B5EF4-FFF2-40B4-BE49-F238E27FC236}">
                  <a16:creationId xmlns:a16="http://schemas.microsoft.com/office/drawing/2014/main" id="{E37F727F-712F-472A-8A9B-6D8C0112D12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9995649" y="1893043"/>
              <a:ext cx="2024531" cy="19468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240552</xdr:colOff>
      <xdr:row>6</xdr:row>
      <xdr:rowOff>127748</xdr:rowOff>
    </xdr:from>
    <xdr:to>
      <xdr:col>14</xdr:col>
      <xdr:colOff>1165412</xdr:colOff>
      <xdr:row>10</xdr:row>
      <xdr:rowOff>97118</xdr:rowOff>
    </xdr:to>
    <mc:AlternateContent xmlns:mc="http://schemas.openxmlformats.org/markup-compatibility/2006" xmlns:a14="http://schemas.microsoft.com/office/drawing/2010/main">
      <mc:Choice Requires="a14">
        <xdr:graphicFrame macro="">
          <xdr:nvGraphicFramePr>
            <xdr:cNvPr id="37" name="Month">
              <a:extLst>
                <a:ext uri="{FF2B5EF4-FFF2-40B4-BE49-F238E27FC236}">
                  <a16:creationId xmlns:a16="http://schemas.microsoft.com/office/drawing/2014/main" id="{340E9EB9-6131-4DE8-BDC0-19EABEBA5969}"/>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0056905" y="1203513"/>
              <a:ext cx="1963271" cy="68654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236492</xdr:colOff>
      <xdr:row>6</xdr:row>
      <xdr:rowOff>71335</xdr:rowOff>
    </xdr:from>
    <xdr:to>
      <xdr:col>10</xdr:col>
      <xdr:colOff>836704</xdr:colOff>
      <xdr:row>10</xdr:row>
      <xdr:rowOff>29882</xdr:rowOff>
    </xdr:to>
    <xdr:grpSp>
      <xdr:nvGrpSpPr>
        <xdr:cNvPr id="17" name="Group 16">
          <a:extLst>
            <a:ext uri="{FF2B5EF4-FFF2-40B4-BE49-F238E27FC236}">
              <a16:creationId xmlns:a16="http://schemas.microsoft.com/office/drawing/2014/main" id="{B2CB6A9E-607B-2BAE-AEAB-85409340723F}"/>
            </a:ext>
          </a:extLst>
        </xdr:cNvPr>
        <xdr:cNvGrpSpPr/>
      </xdr:nvGrpSpPr>
      <xdr:grpSpPr>
        <a:xfrm>
          <a:off x="236492" y="1119085"/>
          <a:ext cx="7664587" cy="657047"/>
          <a:chOff x="295372" y="6892004"/>
          <a:chExt cx="9285334" cy="501286"/>
        </a:xfrm>
      </xdr:grpSpPr>
      <xdr:grpSp>
        <xdr:nvGrpSpPr>
          <xdr:cNvPr id="26" name="Group 25">
            <a:extLst>
              <a:ext uri="{FF2B5EF4-FFF2-40B4-BE49-F238E27FC236}">
                <a16:creationId xmlns:a16="http://schemas.microsoft.com/office/drawing/2014/main" id="{C076FB3A-983B-AB87-FF9D-B31555ABE8C9}"/>
              </a:ext>
            </a:extLst>
          </xdr:cNvPr>
          <xdr:cNvGrpSpPr/>
        </xdr:nvGrpSpPr>
        <xdr:grpSpPr>
          <a:xfrm>
            <a:off x="7696835" y="6910298"/>
            <a:ext cx="1883871" cy="466366"/>
            <a:chOff x="1489902" y="994257"/>
            <a:chExt cx="1733818" cy="480499"/>
          </a:xfrm>
        </xdr:grpSpPr>
        <xdr:sp macro="" textlink="">
          <xdr:nvSpPr>
            <xdr:cNvPr id="6" name="Rectangle: Rounded Corners 5">
              <a:extLst>
                <a:ext uri="{FF2B5EF4-FFF2-40B4-BE49-F238E27FC236}">
                  <a16:creationId xmlns:a16="http://schemas.microsoft.com/office/drawing/2014/main" id="{201D64B4-963B-0331-9E54-F4FEB2109D1B}"/>
                </a:ext>
              </a:extLst>
            </xdr:cNvPr>
            <xdr:cNvSpPr/>
          </xdr:nvSpPr>
          <xdr:spPr>
            <a:xfrm>
              <a:off x="1489902" y="994257"/>
              <a:ext cx="1634286" cy="480499"/>
            </a:xfrm>
            <a:prstGeom prst="roundRect">
              <a:avLst/>
            </a:prstGeom>
            <a:solidFill>
              <a:srgbClr val="AB5D5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sp macro="" textlink="">
          <xdr:nvSpPr>
            <xdr:cNvPr id="11" name="TextBox 10">
              <a:extLst>
                <a:ext uri="{FF2B5EF4-FFF2-40B4-BE49-F238E27FC236}">
                  <a16:creationId xmlns:a16="http://schemas.microsoft.com/office/drawing/2014/main" id="{60692CCB-C359-CF7E-73D3-473D26C550F5}"/>
                </a:ext>
              </a:extLst>
            </xdr:cNvPr>
            <xdr:cNvSpPr txBox="1"/>
          </xdr:nvSpPr>
          <xdr:spPr>
            <a:xfrm>
              <a:off x="1758950" y="1022350"/>
              <a:ext cx="1454150" cy="311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E6E6E6"/>
                  </a:solidFill>
                  <a:effectLst>
                    <a:glow rad="63500">
                      <a:schemeClr val="accent5">
                        <a:satMod val="175000"/>
                        <a:alpha val="40000"/>
                      </a:schemeClr>
                    </a:glow>
                  </a:effectLst>
                  <a:latin typeface="Amasis MT Pro" panose="020B0604020202020204" pitchFamily="18" charset="0"/>
                </a:rPr>
                <a:t>SURVIVORS</a:t>
              </a:r>
            </a:p>
          </xdr:txBody>
        </xdr:sp>
        <xdr:sp macro="" textlink="">
          <xdr:nvSpPr>
            <xdr:cNvPr id="16" name="TextBox 15">
              <a:extLst>
                <a:ext uri="{FF2B5EF4-FFF2-40B4-BE49-F238E27FC236}">
                  <a16:creationId xmlns:a16="http://schemas.microsoft.com/office/drawing/2014/main" id="{2A260C86-1940-3DEB-C394-FA0F8533B0A4}"/>
                </a:ext>
              </a:extLst>
            </xdr:cNvPr>
            <xdr:cNvSpPr txBox="1"/>
          </xdr:nvSpPr>
          <xdr:spPr>
            <a:xfrm>
              <a:off x="1566370" y="1282353"/>
              <a:ext cx="165735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E6E6E6"/>
                  </a:solidFill>
                  <a:effectLst/>
                  <a:latin typeface="Amasis MT Pro" panose="020B0604020202020204" pitchFamily="18" charset="0"/>
                </a:rPr>
                <a:t>39,072 </a:t>
              </a:r>
            </a:p>
          </xdr:txBody>
        </xdr:sp>
      </xdr:grpSp>
      <xdr:grpSp>
        <xdr:nvGrpSpPr>
          <xdr:cNvPr id="10" name="Group 9">
            <a:extLst>
              <a:ext uri="{FF2B5EF4-FFF2-40B4-BE49-F238E27FC236}">
                <a16:creationId xmlns:a16="http://schemas.microsoft.com/office/drawing/2014/main" id="{32E7B743-7ED3-2C75-275E-B78A2F36E945}"/>
              </a:ext>
            </a:extLst>
          </xdr:cNvPr>
          <xdr:cNvGrpSpPr/>
        </xdr:nvGrpSpPr>
        <xdr:grpSpPr>
          <a:xfrm>
            <a:off x="295372" y="6892004"/>
            <a:ext cx="7457977" cy="501286"/>
            <a:chOff x="295372" y="6892004"/>
            <a:chExt cx="7457977" cy="501286"/>
          </a:xfrm>
        </xdr:grpSpPr>
        <xdr:grpSp>
          <xdr:nvGrpSpPr>
            <xdr:cNvPr id="28" name="Group 27">
              <a:extLst>
                <a:ext uri="{FF2B5EF4-FFF2-40B4-BE49-F238E27FC236}">
                  <a16:creationId xmlns:a16="http://schemas.microsoft.com/office/drawing/2014/main" id="{2E6EE3BA-786D-958C-9A24-4621AC8CF8C5}"/>
                </a:ext>
              </a:extLst>
            </xdr:cNvPr>
            <xdr:cNvGrpSpPr/>
          </xdr:nvGrpSpPr>
          <xdr:grpSpPr>
            <a:xfrm>
              <a:off x="5702493" y="6892004"/>
              <a:ext cx="2050856" cy="484654"/>
              <a:chOff x="3137616" y="980209"/>
              <a:chExt cx="1497884" cy="499341"/>
            </a:xfrm>
          </xdr:grpSpPr>
          <xdr:grpSp>
            <xdr:nvGrpSpPr>
              <xdr:cNvPr id="27" name="Group 26">
                <a:extLst>
                  <a:ext uri="{FF2B5EF4-FFF2-40B4-BE49-F238E27FC236}">
                    <a16:creationId xmlns:a16="http://schemas.microsoft.com/office/drawing/2014/main" id="{AA4F751C-50CF-B8B6-7B0F-74361B84F8E2}"/>
                  </a:ext>
                </a:extLst>
              </xdr:cNvPr>
              <xdr:cNvGrpSpPr/>
            </xdr:nvGrpSpPr>
            <xdr:grpSpPr>
              <a:xfrm>
                <a:off x="3219469" y="980209"/>
                <a:ext cx="1416031" cy="495300"/>
                <a:chOff x="3263919" y="986559"/>
                <a:chExt cx="1416031" cy="495300"/>
              </a:xfrm>
            </xdr:grpSpPr>
            <xdr:sp macro="" textlink="">
              <xdr:nvSpPr>
                <xdr:cNvPr id="20" name="Rectangle: Rounded Corners 19">
                  <a:extLst>
                    <a:ext uri="{FF2B5EF4-FFF2-40B4-BE49-F238E27FC236}">
                      <a16:creationId xmlns:a16="http://schemas.microsoft.com/office/drawing/2014/main" id="{88E0C3F8-150F-B1BD-8625-19886AE435A3}"/>
                    </a:ext>
                  </a:extLst>
                </xdr:cNvPr>
                <xdr:cNvSpPr/>
              </xdr:nvSpPr>
              <xdr:spPr>
                <a:xfrm>
                  <a:off x="3263919" y="986559"/>
                  <a:ext cx="1358900" cy="495300"/>
                </a:xfrm>
                <a:prstGeom prst="roundRect">
                  <a:avLst/>
                </a:prstGeom>
                <a:solidFill>
                  <a:srgbClr val="AB5D5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TextBox 18">
                  <a:extLst>
                    <a:ext uri="{FF2B5EF4-FFF2-40B4-BE49-F238E27FC236}">
                      <a16:creationId xmlns:a16="http://schemas.microsoft.com/office/drawing/2014/main" id="{340510D5-AE86-2128-239C-2184BC0C0A30}"/>
                    </a:ext>
                  </a:extLst>
                </xdr:cNvPr>
                <xdr:cNvSpPr txBox="1"/>
              </xdr:nvSpPr>
              <xdr:spPr>
                <a:xfrm>
                  <a:off x="3308350" y="1054100"/>
                  <a:ext cx="1371600" cy="222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E6E6E6"/>
                      </a:solidFill>
                      <a:effectLst>
                        <a:glow rad="63500">
                          <a:schemeClr val="accent5">
                            <a:satMod val="175000"/>
                            <a:alpha val="40000"/>
                          </a:schemeClr>
                        </a:glow>
                      </a:effectLst>
                      <a:latin typeface="Amasis MT Pro" panose="020B0604020202020204" pitchFamily="18" charset="0"/>
                    </a:rPr>
                    <a:t>FATALITIES</a:t>
                  </a:r>
                </a:p>
              </xdr:txBody>
            </xdr:sp>
          </xdr:grpSp>
          <xdr:sp macro="" textlink="">
            <xdr:nvSpPr>
              <xdr:cNvPr id="21" name="TextBox 20">
                <a:extLst>
                  <a:ext uri="{FF2B5EF4-FFF2-40B4-BE49-F238E27FC236}">
                    <a16:creationId xmlns:a16="http://schemas.microsoft.com/office/drawing/2014/main" id="{2B1DF5EF-82D1-5AEB-3E37-525DFBBA7E9D}"/>
                  </a:ext>
                </a:extLst>
              </xdr:cNvPr>
              <xdr:cNvSpPr txBox="1"/>
            </xdr:nvSpPr>
            <xdr:spPr>
              <a:xfrm>
                <a:off x="3137616" y="1244600"/>
                <a:ext cx="1244600" cy="234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0" i="0" u="none" strike="noStrike">
                    <a:solidFill>
                      <a:srgbClr val="E6E6E6"/>
                    </a:solidFill>
                    <a:effectLst/>
                    <a:latin typeface="Amasis MT Pro" panose="020B0604020202020204" pitchFamily="18" charset="0"/>
                    <a:ea typeface="+mn-ea"/>
                    <a:cs typeface="+mn-cs"/>
                  </a:rPr>
                  <a:t>       105,479 </a:t>
                </a:r>
                <a:endParaRPr lang="en-US" sz="1400">
                  <a:solidFill>
                    <a:srgbClr val="E6E6E6"/>
                  </a:solidFill>
                  <a:latin typeface="Amasis MT Pro" panose="020B0604020202020204" pitchFamily="18" charset="0"/>
                </a:endParaRPr>
              </a:p>
            </xdr:txBody>
          </xdr:sp>
        </xdr:grpSp>
        <xdr:grpSp>
          <xdr:nvGrpSpPr>
            <xdr:cNvPr id="9" name="Group 8">
              <a:extLst>
                <a:ext uri="{FF2B5EF4-FFF2-40B4-BE49-F238E27FC236}">
                  <a16:creationId xmlns:a16="http://schemas.microsoft.com/office/drawing/2014/main" id="{F5CEDDE4-705B-3102-1EA9-07332151DE95}"/>
                </a:ext>
              </a:extLst>
            </xdr:cNvPr>
            <xdr:cNvGrpSpPr/>
          </xdr:nvGrpSpPr>
          <xdr:grpSpPr>
            <a:xfrm>
              <a:off x="295372" y="6899858"/>
              <a:ext cx="5924791" cy="493432"/>
              <a:chOff x="295372" y="6899858"/>
              <a:chExt cx="5924791" cy="493432"/>
            </a:xfrm>
          </xdr:grpSpPr>
          <xdr:grpSp>
            <xdr:nvGrpSpPr>
              <xdr:cNvPr id="23" name="Group 22">
                <a:extLst>
                  <a:ext uri="{FF2B5EF4-FFF2-40B4-BE49-F238E27FC236}">
                    <a16:creationId xmlns:a16="http://schemas.microsoft.com/office/drawing/2014/main" id="{53E026C5-2EDB-2F41-B105-E918AE4FE547}"/>
                  </a:ext>
                </a:extLst>
              </xdr:cNvPr>
              <xdr:cNvGrpSpPr/>
            </xdr:nvGrpSpPr>
            <xdr:grpSpPr>
              <a:xfrm>
                <a:off x="295372" y="6899858"/>
                <a:ext cx="3426820" cy="493432"/>
                <a:chOff x="63500" y="996950"/>
                <a:chExt cx="1761242" cy="508000"/>
              </a:xfrm>
            </xdr:grpSpPr>
            <xdr:grpSp>
              <xdr:nvGrpSpPr>
                <xdr:cNvPr id="22" name="Group 21">
                  <a:extLst>
                    <a:ext uri="{FF2B5EF4-FFF2-40B4-BE49-F238E27FC236}">
                      <a16:creationId xmlns:a16="http://schemas.microsoft.com/office/drawing/2014/main" id="{4DCAF65C-147D-D697-0BAD-0A8BD81BCB69}"/>
                    </a:ext>
                  </a:extLst>
                </xdr:cNvPr>
                <xdr:cNvGrpSpPr/>
              </xdr:nvGrpSpPr>
              <xdr:grpSpPr>
                <a:xfrm>
                  <a:off x="63500" y="996950"/>
                  <a:ext cx="1614201" cy="508000"/>
                  <a:chOff x="63500" y="996950"/>
                  <a:chExt cx="1614201" cy="508000"/>
                </a:xfrm>
              </xdr:grpSpPr>
              <xdr:sp macro="" textlink="">
                <xdr:nvSpPr>
                  <xdr:cNvPr id="5" name="Rectangle: Rounded Corners 4">
                    <a:extLst>
                      <a:ext uri="{FF2B5EF4-FFF2-40B4-BE49-F238E27FC236}">
                        <a16:creationId xmlns:a16="http://schemas.microsoft.com/office/drawing/2014/main" id="{6C97762B-E7A5-6A19-3344-54C1F6A37542}"/>
                      </a:ext>
                    </a:extLst>
                  </xdr:cNvPr>
                  <xdr:cNvSpPr/>
                </xdr:nvSpPr>
                <xdr:spPr>
                  <a:xfrm>
                    <a:off x="63500" y="996950"/>
                    <a:ext cx="1549400" cy="508000"/>
                  </a:xfrm>
                  <a:prstGeom prst="roundRect">
                    <a:avLst/>
                  </a:prstGeom>
                  <a:solidFill>
                    <a:srgbClr val="AB5D5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 name="TextBox 7">
                    <a:extLst>
                      <a:ext uri="{FF2B5EF4-FFF2-40B4-BE49-F238E27FC236}">
                        <a16:creationId xmlns:a16="http://schemas.microsoft.com/office/drawing/2014/main" id="{F83BDBBB-5E0C-91A1-F963-FFC8BA252537}"/>
                      </a:ext>
                    </a:extLst>
                  </xdr:cNvPr>
                  <xdr:cNvSpPr txBox="1"/>
                </xdr:nvSpPr>
                <xdr:spPr>
                  <a:xfrm>
                    <a:off x="306101" y="1085206"/>
                    <a:ext cx="1371600" cy="222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E6E6E6"/>
                        </a:solidFill>
                        <a:effectLst>
                          <a:glow rad="63500">
                            <a:schemeClr val="accent5">
                              <a:satMod val="175000"/>
                              <a:alpha val="40000"/>
                            </a:schemeClr>
                          </a:glow>
                        </a:effectLst>
                        <a:latin typeface="Amasis MT Pro" panose="020B0604020202020204" pitchFamily="18" charset="0"/>
                      </a:rPr>
                      <a:t>CRASHES</a:t>
                    </a:r>
                  </a:p>
                </xdr:txBody>
              </xdr:sp>
            </xdr:grpSp>
            <xdr:sp macro="" textlink="">
              <xdr:nvSpPr>
                <xdr:cNvPr id="18" name="TextBox 17">
                  <a:extLst>
                    <a:ext uri="{FF2B5EF4-FFF2-40B4-BE49-F238E27FC236}">
                      <a16:creationId xmlns:a16="http://schemas.microsoft.com/office/drawing/2014/main" id="{F2826F5A-4ADC-2C7A-7998-9B0805F9DF5B}"/>
                    </a:ext>
                  </a:extLst>
                </xdr:cNvPr>
                <xdr:cNvSpPr txBox="1"/>
              </xdr:nvSpPr>
              <xdr:spPr>
                <a:xfrm>
                  <a:off x="167392" y="1230061"/>
                  <a:ext cx="1657350" cy="196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0" i="0">
                      <a:solidFill>
                        <a:srgbClr val="E6E6E6"/>
                      </a:solidFill>
                      <a:effectLst/>
                      <a:latin typeface="Amasis MT Pro" panose="020B0604020202020204" pitchFamily="18" charset="0"/>
                      <a:ea typeface="+mn-ea"/>
                      <a:cs typeface="+mn-cs"/>
                    </a:rPr>
                    <a:t>5,256</a:t>
                  </a:r>
                  <a:r>
                    <a:rPr lang="en-US" sz="1400">
                      <a:solidFill>
                        <a:srgbClr val="E6E6E6"/>
                      </a:solidFill>
                      <a:effectLst/>
                      <a:latin typeface="Amasis MT Pro" panose="020B0604020202020204" pitchFamily="18" charset="0"/>
                      <a:ea typeface="+mn-ea"/>
                      <a:cs typeface="+mn-cs"/>
                    </a:rPr>
                    <a:t> </a:t>
                  </a:r>
                  <a:endParaRPr lang="en-US" sz="1400">
                    <a:solidFill>
                      <a:srgbClr val="E6E6E6"/>
                    </a:solidFill>
                    <a:effectLst/>
                    <a:latin typeface="Amasis MT Pro" panose="020B0604020202020204" pitchFamily="18" charset="0"/>
                  </a:endParaRPr>
                </a:p>
                <a:p>
                  <a:pPr algn="ctr"/>
                  <a:endParaRPr lang="en-US" sz="1100">
                    <a:solidFill>
                      <a:srgbClr val="E6E6E6"/>
                    </a:solidFill>
                    <a:effectLst/>
                  </a:endParaRPr>
                </a:p>
              </xdr:txBody>
            </xdr:sp>
          </xdr:grpSp>
          <xdr:grpSp>
            <xdr:nvGrpSpPr>
              <xdr:cNvPr id="12" name="Group 11">
                <a:extLst>
                  <a:ext uri="{FF2B5EF4-FFF2-40B4-BE49-F238E27FC236}">
                    <a16:creationId xmlns:a16="http://schemas.microsoft.com/office/drawing/2014/main" id="{F0F0836F-6C96-443B-D314-BE96FB28D70C}"/>
                  </a:ext>
                </a:extLst>
              </xdr:cNvPr>
              <xdr:cNvGrpSpPr/>
            </xdr:nvGrpSpPr>
            <xdr:grpSpPr>
              <a:xfrm>
                <a:off x="3329410" y="6902462"/>
                <a:ext cx="2890753" cy="480732"/>
                <a:chOff x="3329410" y="1023099"/>
                <a:chExt cx="2890753" cy="480732"/>
              </a:xfrm>
            </xdr:grpSpPr>
            <xdr:grpSp>
              <xdr:nvGrpSpPr>
                <xdr:cNvPr id="39" name="Group 38">
                  <a:extLst>
                    <a:ext uri="{FF2B5EF4-FFF2-40B4-BE49-F238E27FC236}">
                      <a16:creationId xmlns:a16="http://schemas.microsoft.com/office/drawing/2014/main" id="{171286A2-0EAD-B52D-3EED-0BCC1CE06973}"/>
                    </a:ext>
                  </a:extLst>
                </xdr:cNvPr>
                <xdr:cNvGrpSpPr/>
              </xdr:nvGrpSpPr>
              <xdr:grpSpPr>
                <a:xfrm>
                  <a:off x="3329410" y="1023099"/>
                  <a:ext cx="2890753" cy="480732"/>
                  <a:chOff x="3308350" y="1009652"/>
                  <a:chExt cx="1595829" cy="495301"/>
                </a:xfrm>
              </xdr:grpSpPr>
              <xdr:sp macro="" textlink="">
                <xdr:nvSpPr>
                  <xdr:cNvPr id="41" name="Rectangle: Rounded Corners 40">
                    <a:extLst>
                      <a:ext uri="{FF2B5EF4-FFF2-40B4-BE49-F238E27FC236}">
                        <a16:creationId xmlns:a16="http://schemas.microsoft.com/office/drawing/2014/main" id="{CC43E045-AD90-3CB4-B599-F37EF2FC1ADE}"/>
                      </a:ext>
                    </a:extLst>
                  </xdr:cNvPr>
                  <xdr:cNvSpPr/>
                </xdr:nvSpPr>
                <xdr:spPr>
                  <a:xfrm>
                    <a:off x="3308350" y="1009652"/>
                    <a:ext cx="1358900" cy="495301"/>
                  </a:xfrm>
                  <a:prstGeom prst="roundRect">
                    <a:avLst/>
                  </a:prstGeom>
                  <a:solidFill>
                    <a:srgbClr val="AB5D5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2" name="TextBox 41">
                    <a:extLst>
                      <a:ext uri="{FF2B5EF4-FFF2-40B4-BE49-F238E27FC236}">
                        <a16:creationId xmlns:a16="http://schemas.microsoft.com/office/drawing/2014/main" id="{0ADA2CF8-BC59-7CBA-0CE0-3EEEAA05E629}"/>
                      </a:ext>
                    </a:extLst>
                  </xdr:cNvPr>
                  <xdr:cNvSpPr txBox="1"/>
                </xdr:nvSpPr>
                <xdr:spPr>
                  <a:xfrm>
                    <a:off x="3532579" y="1069495"/>
                    <a:ext cx="1371600" cy="222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E6E6E6"/>
                        </a:solidFill>
                        <a:effectLst>
                          <a:glow rad="63500">
                            <a:schemeClr val="accent5">
                              <a:satMod val="175000"/>
                              <a:alpha val="40000"/>
                            </a:schemeClr>
                          </a:glow>
                        </a:effectLst>
                        <a:latin typeface="Amasis MT Pro" panose="020B0604020202020204" pitchFamily="18" charset="0"/>
                      </a:rPr>
                      <a:t>ABOARD</a:t>
                    </a:r>
                  </a:p>
                </xdr:txBody>
              </xdr:sp>
            </xdr:grpSp>
            <xdr:sp macro="" textlink="">
              <xdr:nvSpPr>
                <xdr:cNvPr id="40" name="TextBox 39">
                  <a:extLst>
                    <a:ext uri="{FF2B5EF4-FFF2-40B4-BE49-F238E27FC236}">
                      <a16:creationId xmlns:a16="http://schemas.microsoft.com/office/drawing/2014/main" id="{7A758945-900F-0A35-F6E5-0691DC04140C}"/>
                    </a:ext>
                  </a:extLst>
                </xdr:cNvPr>
                <xdr:cNvSpPr txBox="1"/>
              </xdr:nvSpPr>
              <xdr:spPr>
                <a:xfrm>
                  <a:off x="3627710" y="1231605"/>
                  <a:ext cx="2254523" cy="2280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0" i="0" u="none" strike="noStrike">
                      <a:solidFill>
                        <a:srgbClr val="E6E6E6"/>
                      </a:solidFill>
                      <a:effectLst/>
                      <a:latin typeface="Amasis MT Pro" panose="020B0604020202020204" pitchFamily="18" charset="0"/>
                      <a:ea typeface="+mn-ea"/>
                      <a:cs typeface="+mn-cs"/>
                    </a:rPr>
                    <a:t>       144,551</a:t>
                  </a:r>
                  <a:endParaRPr lang="en-US" sz="1400">
                    <a:solidFill>
                      <a:srgbClr val="E6E6E6"/>
                    </a:solidFill>
                    <a:latin typeface="Amasis MT Pro" panose="020B0604020202020204" pitchFamily="18" charset="0"/>
                  </a:endParaRPr>
                </a:p>
              </xdr:txBody>
            </xdr:sp>
          </xdr:grpSp>
        </xdr:grpSp>
      </xdr:grpSp>
    </xdr:grpSp>
    <xdr:clientData/>
  </xdr:twoCellAnchor>
  <xdr:twoCellAnchor>
    <xdr:from>
      <xdr:col>9</xdr:col>
      <xdr:colOff>955</xdr:colOff>
      <xdr:row>10</xdr:row>
      <xdr:rowOff>2</xdr:rowOff>
    </xdr:from>
    <xdr:to>
      <xdr:col>13</xdr:col>
      <xdr:colOff>171825</xdr:colOff>
      <xdr:row>26</xdr:row>
      <xdr:rowOff>28222</xdr:rowOff>
    </xdr:to>
    <xdr:graphicFrame macro="">
      <xdr:nvGraphicFramePr>
        <xdr:cNvPr id="45" name="Chart 44">
          <a:extLst>
            <a:ext uri="{FF2B5EF4-FFF2-40B4-BE49-F238E27FC236}">
              <a16:creationId xmlns:a16="http://schemas.microsoft.com/office/drawing/2014/main" id="{A7067DBF-9347-4697-A6A3-09284DD84E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268941</xdr:colOff>
      <xdr:row>26</xdr:row>
      <xdr:rowOff>29883</xdr:rowOff>
    </xdr:from>
    <xdr:to>
      <xdr:col>13</xdr:col>
      <xdr:colOff>171824</xdr:colOff>
      <xdr:row>41</xdr:row>
      <xdr:rowOff>134471</xdr:rowOff>
    </xdr:to>
    <mc:AlternateContent xmlns:mc="http://schemas.openxmlformats.org/markup-compatibility/2006">
      <mc:Choice xmlns:cx4="http://schemas.microsoft.com/office/drawing/2016/5/10/chartex" Requires="cx4">
        <xdr:graphicFrame macro="">
          <xdr:nvGraphicFramePr>
            <xdr:cNvPr id="46" name="Chart 45">
              <a:extLst>
                <a:ext uri="{FF2B5EF4-FFF2-40B4-BE49-F238E27FC236}">
                  <a16:creationId xmlns:a16="http://schemas.microsoft.com/office/drawing/2014/main" id="{5542B4A5-02BE-40FE-9C3B-58A7402D72B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268941" y="4652683"/>
              <a:ext cx="10088283" cy="27715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13</xdr:col>
      <xdr:colOff>134469</xdr:colOff>
      <xdr:row>21</xdr:row>
      <xdr:rowOff>74707</xdr:rowOff>
    </xdr:from>
    <xdr:to>
      <xdr:col>14</xdr:col>
      <xdr:colOff>1202764</xdr:colOff>
      <xdr:row>30</xdr:row>
      <xdr:rowOff>126999</xdr:rowOff>
    </xdr:to>
    <mc:AlternateContent xmlns:mc="http://schemas.openxmlformats.org/markup-compatibility/2006" xmlns:sle15="http://schemas.microsoft.com/office/drawing/2012/slicer">
      <mc:Choice Requires="sle15">
        <xdr:graphicFrame macro="">
          <xdr:nvGraphicFramePr>
            <xdr:cNvPr id="49" name="Route">
              <a:extLst>
                <a:ext uri="{FF2B5EF4-FFF2-40B4-BE49-F238E27FC236}">
                  <a16:creationId xmlns:a16="http://schemas.microsoft.com/office/drawing/2014/main" id="{5CE9FC4B-4643-4363-A184-187E0A6EC33A}"/>
                </a:ext>
              </a:extLst>
            </xdr:cNvPr>
            <xdr:cNvGraphicFramePr/>
          </xdr:nvGraphicFramePr>
          <xdr:xfrm>
            <a:off x="0" y="0"/>
            <a:ext cx="0" cy="0"/>
          </xdr:xfrm>
          <a:graphic>
            <a:graphicData uri="http://schemas.microsoft.com/office/drawing/2010/slicer">
              <sle:slicer xmlns:sle="http://schemas.microsoft.com/office/drawing/2010/slicer" name="Route"/>
            </a:graphicData>
          </a:graphic>
        </xdr:graphicFrame>
      </mc:Choice>
      <mc:Fallback xmlns="">
        <xdr:sp macro="" textlink="">
          <xdr:nvSpPr>
            <xdr:cNvPr id="0" name=""/>
            <xdr:cNvSpPr>
              <a:spLocks noTextEdit="1"/>
            </xdr:cNvSpPr>
          </xdr:nvSpPr>
          <xdr:spPr>
            <a:xfrm>
              <a:off x="10315636" y="3778874"/>
              <a:ext cx="2373572" cy="1639792"/>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13</xdr:col>
      <xdr:colOff>112057</xdr:colOff>
      <xdr:row>30</xdr:row>
      <xdr:rowOff>127000</xdr:rowOff>
    </xdr:from>
    <xdr:to>
      <xdr:col>14</xdr:col>
      <xdr:colOff>1202765</xdr:colOff>
      <xdr:row>41</xdr:row>
      <xdr:rowOff>171823</xdr:rowOff>
    </xdr:to>
    <mc:AlternateContent xmlns:mc="http://schemas.openxmlformats.org/markup-compatibility/2006" xmlns:sle15="http://schemas.microsoft.com/office/drawing/2012/slicer">
      <mc:Choice Requires="sle15">
        <xdr:graphicFrame macro="">
          <xdr:nvGraphicFramePr>
            <xdr:cNvPr id="54" name="Countries">
              <a:extLst>
                <a:ext uri="{FF2B5EF4-FFF2-40B4-BE49-F238E27FC236}">
                  <a16:creationId xmlns:a16="http://schemas.microsoft.com/office/drawing/2014/main" id="{4E2D7CBE-184A-4D33-AB54-E85261398419}"/>
                </a:ext>
              </a:extLst>
            </xdr:cNvPr>
            <xdr:cNvGraphicFramePr/>
          </xdr:nvGraphicFramePr>
          <xdr:xfrm>
            <a:off x="0" y="0"/>
            <a:ext cx="0" cy="0"/>
          </xdr:xfrm>
          <a:graphic>
            <a:graphicData uri="http://schemas.microsoft.com/office/drawing/2010/slicer">
              <sle:slicer xmlns:sle="http://schemas.microsoft.com/office/drawing/2010/slicer" name="Countries"/>
            </a:graphicData>
          </a:graphic>
        </xdr:graphicFrame>
      </mc:Choice>
      <mc:Fallback xmlns="">
        <xdr:sp macro="" textlink="">
          <xdr:nvSpPr>
            <xdr:cNvPr id="0" name=""/>
            <xdr:cNvSpPr>
              <a:spLocks noTextEdit="1"/>
            </xdr:cNvSpPr>
          </xdr:nvSpPr>
          <xdr:spPr>
            <a:xfrm>
              <a:off x="10293224" y="5418667"/>
              <a:ext cx="2395985" cy="198510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0</xdr:col>
      <xdr:colOff>0</xdr:colOff>
      <xdr:row>1</xdr:row>
      <xdr:rowOff>19660</xdr:rowOff>
    </xdr:from>
    <xdr:to>
      <xdr:col>15</xdr:col>
      <xdr:colOff>74705</xdr:colOff>
      <xdr:row>7</xdr:row>
      <xdr:rowOff>1</xdr:rowOff>
    </xdr:to>
    <xdr:grpSp>
      <xdr:nvGrpSpPr>
        <xdr:cNvPr id="30" name="Group 29">
          <a:extLst>
            <a:ext uri="{FF2B5EF4-FFF2-40B4-BE49-F238E27FC236}">
              <a16:creationId xmlns:a16="http://schemas.microsoft.com/office/drawing/2014/main" id="{FC1CB4D5-A258-D417-72BB-1E88BD23AD58}"/>
            </a:ext>
          </a:extLst>
        </xdr:cNvPr>
        <xdr:cNvGrpSpPr/>
      </xdr:nvGrpSpPr>
      <xdr:grpSpPr>
        <a:xfrm>
          <a:off x="0" y="194285"/>
          <a:ext cx="12803188" cy="1028091"/>
          <a:chOff x="0" y="198954"/>
          <a:chExt cx="16831234" cy="1056106"/>
        </a:xfrm>
      </xdr:grpSpPr>
      <xdr:grpSp>
        <xdr:nvGrpSpPr>
          <xdr:cNvPr id="15" name="Group 14">
            <a:extLst>
              <a:ext uri="{FF2B5EF4-FFF2-40B4-BE49-F238E27FC236}">
                <a16:creationId xmlns:a16="http://schemas.microsoft.com/office/drawing/2014/main" id="{23320874-4853-FD32-8C78-20626600C0F1}"/>
              </a:ext>
            </a:extLst>
          </xdr:cNvPr>
          <xdr:cNvGrpSpPr/>
        </xdr:nvGrpSpPr>
        <xdr:grpSpPr>
          <a:xfrm>
            <a:off x="0" y="198954"/>
            <a:ext cx="16831234" cy="1056106"/>
            <a:chOff x="0" y="231587"/>
            <a:chExt cx="16831234" cy="1001059"/>
          </a:xfrm>
        </xdr:grpSpPr>
        <xdr:grpSp>
          <xdr:nvGrpSpPr>
            <xdr:cNvPr id="44" name="Group 43">
              <a:extLst>
                <a:ext uri="{FF2B5EF4-FFF2-40B4-BE49-F238E27FC236}">
                  <a16:creationId xmlns:a16="http://schemas.microsoft.com/office/drawing/2014/main" id="{4B390E0F-871A-9A29-C041-0772969F65CF}"/>
                </a:ext>
              </a:extLst>
            </xdr:cNvPr>
            <xdr:cNvGrpSpPr/>
          </xdr:nvGrpSpPr>
          <xdr:grpSpPr>
            <a:xfrm>
              <a:off x="0" y="231587"/>
              <a:ext cx="16831234" cy="1001059"/>
              <a:chOff x="0" y="239059"/>
              <a:chExt cx="12585146" cy="739588"/>
            </a:xfrm>
          </xdr:grpSpPr>
          <xdr:grpSp>
            <xdr:nvGrpSpPr>
              <xdr:cNvPr id="24" name="Group 23">
                <a:extLst>
                  <a:ext uri="{FF2B5EF4-FFF2-40B4-BE49-F238E27FC236}">
                    <a16:creationId xmlns:a16="http://schemas.microsoft.com/office/drawing/2014/main" id="{E64A8EF9-8D15-E26D-36C2-1C45C11F5AFE}"/>
                  </a:ext>
                </a:extLst>
              </xdr:cNvPr>
              <xdr:cNvGrpSpPr/>
            </xdr:nvGrpSpPr>
            <xdr:grpSpPr>
              <a:xfrm>
                <a:off x="0" y="239059"/>
                <a:ext cx="12501801" cy="701115"/>
                <a:chOff x="0" y="237811"/>
                <a:chExt cx="7918061" cy="689289"/>
              </a:xfrm>
            </xdr:grpSpPr>
            <xdr:sp macro="" textlink="">
              <xdr:nvSpPr>
                <xdr:cNvPr id="3" name="Rectangle: Rounded Corners 2">
                  <a:extLst>
                    <a:ext uri="{FF2B5EF4-FFF2-40B4-BE49-F238E27FC236}">
                      <a16:creationId xmlns:a16="http://schemas.microsoft.com/office/drawing/2014/main" id="{576DA758-BD81-51C1-89C5-43A21CEB7F81}"/>
                    </a:ext>
                  </a:extLst>
                </xdr:cNvPr>
                <xdr:cNvSpPr/>
              </xdr:nvSpPr>
              <xdr:spPr>
                <a:xfrm>
                  <a:off x="0" y="237811"/>
                  <a:ext cx="7918061" cy="689289"/>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bg1"/>
                    </a:solidFill>
                  </a:endParaRPr>
                </a:p>
              </xdr:txBody>
            </xdr:sp>
            <xdr:sp macro="" textlink="">
              <xdr:nvSpPr>
                <xdr:cNvPr id="4" name="TextBox 3">
                  <a:extLst>
                    <a:ext uri="{FF2B5EF4-FFF2-40B4-BE49-F238E27FC236}">
                      <a16:creationId xmlns:a16="http://schemas.microsoft.com/office/drawing/2014/main" id="{4E81C4F6-3D02-5821-5C48-38D84D87E4E1}"/>
                    </a:ext>
                  </a:extLst>
                </xdr:cNvPr>
                <xdr:cNvSpPr txBox="1"/>
              </xdr:nvSpPr>
              <xdr:spPr>
                <a:xfrm>
                  <a:off x="1360309" y="291638"/>
                  <a:ext cx="5254890" cy="246333"/>
                </a:xfrm>
                <a:prstGeom prst="rect">
                  <a:avLst/>
                </a:prstGeom>
                <a:noFill/>
                <a:ln w="9525" cmpd="sng">
                  <a:noFill/>
                </a:ln>
                <a:effectLst>
                  <a:outerShdw blurRad="1270000" dist="50800" algn="ctr" rotWithShape="0">
                    <a:srgbClr val="000000">
                      <a:alpha val="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spAutoFit/>
                </a:bodyPr>
                <a:lstStyle/>
                <a:p>
                  <a:pPr algn="ctr"/>
                  <a:r>
                    <a:rPr lang="en-US" sz="1800" b="0" cap="none" spc="0">
                      <a:ln w="0"/>
                      <a:solidFill>
                        <a:schemeClr val="tx1">
                          <a:lumMod val="75000"/>
                          <a:lumOff val="25000"/>
                        </a:schemeClr>
                      </a:solidFill>
                      <a:effectLst>
                        <a:outerShdw blurRad="38100" dist="19050" dir="2700000" algn="tl" rotWithShape="0">
                          <a:schemeClr val="dk1">
                            <a:alpha val="40000"/>
                          </a:schemeClr>
                        </a:outerShdw>
                      </a:effectLst>
                      <a:latin typeface="Amasis MT Pro" panose="020B0604020202020204" pitchFamily="18" charset="0"/>
                      <a:cs typeface="Aharoni" panose="020B0604020202020204" pitchFamily="2" charset="-79"/>
                    </a:rPr>
                    <a:t>ANALYSIS</a:t>
                  </a:r>
                  <a:r>
                    <a:rPr lang="en-US" sz="1800" b="0" cap="none" spc="0" baseline="0">
                      <a:ln w="0"/>
                      <a:solidFill>
                        <a:schemeClr val="tx1">
                          <a:lumMod val="75000"/>
                          <a:lumOff val="25000"/>
                        </a:schemeClr>
                      </a:solidFill>
                      <a:effectLst>
                        <a:outerShdw blurRad="38100" dist="19050" dir="2700000" algn="tl" rotWithShape="0">
                          <a:schemeClr val="dk1">
                            <a:alpha val="40000"/>
                          </a:schemeClr>
                        </a:outerShdw>
                      </a:effectLst>
                      <a:latin typeface="Amasis MT Pro" panose="020B0604020202020204" pitchFamily="18" charset="0"/>
                      <a:cs typeface="Aharoni" panose="020B0604020202020204" pitchFamily="2" charset="-79"/>
                    </a:rPr>
                    <a:t> OF </a:t>
                  </a:r>
                  <a:r>
                    <a:rPr lang="en-US" sz="1800" b="0" cap="none" spc="0">
                      <a:ln w="0"/>
                      <a:solidFill>
                        <a:schemeClr val="tx1">
                          <a:lumMod val="75000"/>
                          <a:lumOff val="25000"/>
                        </a:schemeClr>
                      </a:solidFill>
                      <a:effectLst>
                        <a:outerShdw blurRad="38100" dist="19050" dir="2700000" algn="tl" rotWithShape="0">
                          <a:schemeClr val="dk1">
                            <a:alpha val="40000"/>
                          </a:schemeClr>
                        </a:outerShdw>
                      </a:effectLst>
                      <a:latin typeface="Amasis MT Pro" panose="020B0604020202020204" pitchFamily="18" charset="0"/>
                      <a:cs typeface="Aharoni" panose="020B0604020202020204" pitchFamily="2" charset="-79"/>
                    </a:rPr>
                    <a:t>PLANE CRASHES FROM 1908-2009.</a:t>
                  </a:r>
                </a:p>
              </xdr:txBody>
            </xdr:sp>
          </xdr:grpSp>
          <xdr:sp macro="" textlink="">
            <xdr:nvSpPr>
              <xdr:cNvPr id="43" name="TextBox 42">
                <a:extLst>
                  <a:ext uri="{FF2B5EF4-FFF2-40B4-BE49-F238E27FC236}">
                    <a16:creationId xmlns:a16="http://schemas.microsoft.com/office/drawing/2014/main" id="{E2F464F8-1124-EE8A-9BB3-520BD11DADD7}"/>
                  </a:ext>
                </a:extLst>
              </xdr:cNvPr>
              <xdr:cNvSpPr txBox="1"/>
            </xdr:nvSpPr>
            <xdr:spPr>
              <a:xfrm>
                <a:off x="11218283" y="709706"/>
                <a:ext cx="1366863" cy="268941"/>
              </a:xfrm>
              <a:prstGeom prst="rect">
                <a:avLst/>
              </a:prstGeom>
              <a:noFill/>
              <a:ln>
                <a:no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lang="en-US" sz="1000" b="0" i="0">
                    <a:ln>
                      <a:noFill/>
                    </a:ln>
                    <a:solidFill>
                      <a:schemeClr val="tx1"/>
                    </a:solidFill>
                    <a:latin typeface="Abadi" panose="020B0604020202020204" pitchFamily="34" charset="0"/>
                  </a:rPr>
                  <a:t> DATACYBORG</a:t>
                </a:r>
              </a:p>
            </xdr:txBody>
          </xdr:sp>
        </xdr:grpSp>
        <xdr:pic>
          <xdr:nvPicPr>
            <xdr:cNvPr id="55" name="Picture 54">
              <a:extLst>
                <a:ext uri="{FF2B5EF4-FFF2-40B4-BE49-F238E27FC236}">
                  <a16:creationId xmlns:a16="http://schemas.microsoft.com/office/drawing/2014/main" id="{8E5FB998-92D5-49AF-AAFB-93AB1A91872F}"/>
                </a:ext>
              </a:extLst>
            </xdr:cNvPr>
            <xdr:cNvPicPr>
              <a:picLocks noChangeAspect="1"/>
            </xdr:cNvPicPr>
          </xdr:nvPicPr>
          <xdr:blipFill>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0" y="261471"/>
              <a:ext cx="3010646" cy="851646"/>
            </a:xfrm>
            <a:prstGeom prst="rect">
              <a:avLst/>
            </a:prstGeom>
            <a:ln>
              <a:noFill/>
            </a:ln>
          </xdr:spPr>
        </xdr:pic>
      </xdr:grpSp>
      <xdr:sp macro="" textlink="">
        <xdr:nvSpPr>
          <xdr:cNvPr id="25" name="TextBox 24">
            <a:extLst>
              <a:ext uri="{FF2B5EF4-FFF2-40B4-BE49-F238E27FC236}">
                <a16:creationId xmlns:a16="http://schemas.microsoft.com/office/drawing/2014/main" id="{C89BAB6B-766A-DFEB-DF58-9A35EF7B8E6B}"/>
              </a:ext>
            </a:extLst>
          </xdr:cNvPr>
          <xdr:cNvSpPr txBox="1"/>
        </xdr:nvSpPr>
        <xdr:spPr>
          <a:xfrm>
            <a:off x="4854587" y="582704"/>
            <a:ext cx="7185993" cy="4482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tx1">
                    <a:lumMod val="75000"/>
                    <a:lumOff val="25000"/>
                  </a:schemeClr>
                </a:solidFill>
                <a:latin typeface="Amasis MT Pro" panose="020B0604020202020204" pitchFamily="18" charset="0"/>
              </a:rPr>
              <a:t>The first plane crash occured on</a:t>
            </a:r>
            <a:r>
              <a:rPr lang="en-US" sz="1200" baseline="0">
                <a:solidFill>
                  <a:schemeClr val="tx1">
                    <a:lumMod val="75000"/>
                    <a:lumOff val="25000"/>
                  </a:schemeClr>
                </a:solidFill>
                <a:latin typeface="Amasis MT Pro" panose="020B0604020202020204" pitchFamily="18" charset="0"/>
              </a:rPr>
              <a:t> September 17,1908 injuring co-inventor and pilot,Orville Wright,and killing the passenger,Lieutenant Thomas Selfridge.</a:t>
            </a:r>
            <a:endParaRPr lang="en-US" sz="1200">
              <a:solidFill>
                <a:schemeClr val="tx1">
                  <a:lumMod val="75000"/>
                  <a:lumOff val="25000"/>
                </a:schemeClr>
              </a:solidFill>
              <a:latin typeface="Amasis MT Pro" panose="020B0604020202020204" pitchFamily="18" charset="0"/>
            </a:endParaRPr>
          </a:p>
        </xdr:txBody>
      </xdr:sp>
    </xdr:grpSp>
    <xdr:clientData/>
  </xdr:twoCellAnchor>
  <xdr:twoCellAnchor editAs="oneCell">
    <xdr:from>
      <xdr:col>8</xdr:col>
      <xdr:colOff>1047375</xdr:colOff>
      <xdr:row>8</xdr:row>
      <xdr:rowOff>2</xdr:rowOff>
    </xdr:from>
    <xdr:to>
      <xdr:col>9</xdr:col>
      <xdr:colOff>53787</xdr:colOff>
      <xdr:row>10</xdr:row>
      <xdr:rowOff>29884</xdr:rowOff>
    </xdr:to>
    <xdr:pic>
      <xdr:nvPicPr>
        <xdr:cNvPr id="32" name="Graphic 31" descr="Heart with pulse with solid fill">
          <a:extLst>
            <a:ext uri="{FF2B5EF4-FFF2-40B4-BE49-F238E27FC236}">
              <a16:creationId xmlns:a16="http://schemas.microsoft.com/office/drawing/2014/main" id="{7C3B59C1-FC00-FA25-1BE9-A5025A4A68E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4842434" y="1434355"/>
          <a:ext cx="440765" cy="388470"/>
        </a:xfrm>
        <a:prstGeom prst="rect">
          <a:avLst/>
        </a:prstGeom>
      </xdr:spPr>
    </xdr:pic>
    <xdr:clientData/>
  </xdr:twoCellAnchor>
  <xdr:twoCellAnchor editAs="oneCell">
    <xdr:from>
      <xdr:col>5</xdr:col>
      <xdr:colOff>126254</xdr:colOff>
      <xdr:row>7</xdr:row>
      <xdr:rowOff>22411</xdr:rowOff>
    </xdr:from>
    <xdr:to>
      <xdr:col>7</xdr:col>
      <xdr:colOff>126255</xdr:colOff>
      <xdr:row>9</xdr:row>
      <xdr:rowOff>127000</xdr:rowOff>
    </xdr:to>
    <xdr:pic>
      <xdr:nvPicPr>
        <xdr:cNvPr id="34" name="Picture 33" descr="Woman boarding plane">
          <a:extLst>
            <a:ext uri="{FF2B5EF4-FFF2-40B4-BE49-F238E27FC236}">
              <a16:creationId xmlns:a16="http://schemas.microsoft.com/office/drawing/2014/main" id="{F1EC7F40-2BC4-D78F-0563-F27194B72A3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85783" y="1277470"/>
          <a:ext cx="941296" cy="463177"/>
        </a:xfrm>
        <a:prstGeom prst="rect">
          <a:avLst/>
        </a:prstGeom>
        <a:ln>
          <a:noFill/>
        </a:ln>
      </xdr:spPr>
    </xdr:pic>
    <xdr:clientData/>
  </xdr:twoCellAnchor>
  <xdr:twoCellAnchor editAs="oneCell">
    <xdr:from>
      <xdr:col>0</xdr:col>
      <xdr:colOff>291353</xdr:colOff>
      <xdr:row>6</xdr:row>
      <xdr:rowOff>104588</xdr:rowOff>
    </xdr:from>
    <xdr:to>
      <xdr:col>2</xdr:col>
      <xdr:colOff>171823</xdr:colOff>
      <xdr:row>9</xdr:row>
      <xdr:rowOff>67234</xdr:rowOff>
    </xdr:to>
    <xdr:pic>
      <xdr:nvPicPr>
        <xdr:cNvPr id="38" name="Picture 37">
          <a:extLst>
            <a:ext uri="{FF2B5EF4-FFF2-40B4-BE49-F238E27FC236}">
              <a16:creationId xmlns:a16="http://schemas.microsoft.com/office/drawing/2014/main" id="{8478D990-EAAA-D83B-A879-B0F8525A81D4}"/>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291353" y="1180353"/>
          <a:ext cx="1098176" cy="500528"/>
        </a:xfrm>
        <a:prstGeom prst="rect">
          <a:avLst/>
        </a:prstGeom>
        <a:ln>
          <a:noFill/>
        </a:ln>
      </xdr:spPr>
    </xdr:pic>
    <xdr:clientData/>
  </xdr:twoCellAnchor>
  <xdr:oneCellAnchor>
    <xdr:from>
      <xdr:col>4</xdr:col>
      <xdr:colOff>971176</xdr:colOff>
      <xdr:row>27</xdr:row>
      <xdr:rowOff>74706</xdr:rowOff>
    </xdr:from>
    <xdr:ext cx="184731" cy="258019"/>
    <xdr:sp macro="" textlink="">
      <xdr:nvSpPr>
        <xdr:cNvPr id="53" name="TextBox 52">
          <a:extLst>
            <a:ext uri="{FF2B5EF4-FFF2-40B4-BE49-F238E27FC236}">
              <a16:creationId xmlns:a16="http://schemas.microsoft.com/office/drawing/2014/main" id="{38CD8460-DD3B-0B90-DE8D-F8EF4E114B89}"/>
            </a:ext>
          </a:extLst>
        </xdr:cNvPr>
        <xdr:cNvSpPr txBox="1"/>
      </xdr:nvSpPr>
      <xdr:spPr>
        <a:xfrm>
          <a:off x="5423647" y="4915647"/>
          <a:ext cx="184731" cy="2580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0</xdr:col>
      <xdr:colOff>545352</xdr:colOff>
      <xdr:row>10</xdr:row>
      <xdr:rowOff>179293</xdr:rowOff>
    </xdr:from>
    <xdr:to>
      <xdr:col>5</xdr:col>
      <xdr:colOff>381000</xdr:colOff>
      <xdr:row>15</xdr:row>
      <xdr:rowOff>141941</xdr:rowOff>
    </xdr:to>
    <xdr:sp macro="" textlink="">
      <xdr:nvSpPr>
        <xdr:cNvPr id="58" name="TextBox 57">
          <a:extLst>
            <a:ext uri="{FF2B5EF4-FFF2-40B4-BE49-F238E27FC236}">
              <a16:creationId xmlns:a16="http://schemas.microsoft.com/office/drawing/2014/main" id="{C6EB9720-5E46-94ED-CE32-BDB939275DE6}"/>
            </a:ext>
          </a:extLst>
        </xdr:cNvPr>
        <xdr:cNvSpPr txBox="1"/>
      </xdr:nvSpPr>
      <xdr:spPr>
        <a:xfrm>
          <a:off x="545352" y="1972234"/>
          <a:ext cx="2495177" cy="8591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latin typeface="Amasis MT Pro" panose="020B0604020202020204" pitchFamily="18" charset="0"/>
            </a:rPr>
            <a:t>TREND</a:t>
          </a:r>
          <a:r>
            <a:rPr lang="en-US" sz="1200" b="1" baseline="0">
              <a:latin typeface="Amasis MT Pro" panose="020B0604020202020204" pitchFamily="18" charset="0"/>
            </a:rPr>
            <a:t> OF FATALITIES AND SURVIVAL OVER THE YEARS.</a:t>
          </a:r>
        </a:p>
        <a:p>
          <a:r>
            <a:rPr lang="en-US" sz="1200" b="0" i="1">
              <a:latin typeface="Calibri" panose="020F0502020204030204" pitchFamily="34" charset="0"/>
              <a:cs typeface="Calibri" panose="020F0502020204030204" pitchFamily="34" charset="0"/>
            </a:rPr>
            <a:t>The</a:t>
          </a:r>
          <a:r>
            <a:rPr lang="en-US" sz="1200" b="0" i="1" baseline="0">
              <a:latin typeface="Calibri" panose="020F0502020204030204" pitchFamily="34" charset="0"/>
              <a:cs typeface="Calibri" panose="020F0502020204030204" pitchFamily="34" charset="0"/>
            </a:rPr>
            <a:t> year with the highest death rate was 1972 recording 2937 deaths.</a:t>
          </a:r>
          <a:endParaRPr lang="en-US" sz="1200" b="0" i="1">
            <a:latin typeface="Calibri" panose="020F0502020204030204" pitchFamily="34" charset="0"/>
            <a:cs typeface="Calibri" panose="020F0502020204030204" pitchFamily="34" charset="0"/>
          </a:endParaRPr>
        </a:p>
      </xdr:txBody>
    </xdr:sp>
    <xdr:clientData/>
  </xdr:twoCellAnchor>
  <xdr:twoCellAnchor>
    <xdr:from>
      <xdr:col>0</xdr:col>
      <xdr:colOff>380998</xdr:colOff>
      <xdr:row>26</xdr:row>
      <xdr:rowOff>104588</xdr:rowOff>
    </xdr:from>
    <xdr:to>
      <xdr:col>4</xdr:col>
      <xdr:colOff>536222</xdr:colOff>
      <xdr:row>32</xdr:row>
      <xdr:rowOff>91723</xdr:rowOff>
    </xdr:to>
    <xdr:sp macro="" textlink="">
      <xdr:nvSpPr>
        <xdr:cNvPr id="31" name="TextBox 30">
          <a:extLst>
            <a:ext uri="{FF2B5EF4-FFF2-40B4-BE49-F238E27FC236}">
              <a16:creationId xmlns:a16="http://schemas.microsoft.com/office/drawing/2014/main" id="{53E4154D-755F-D384-698B-72153DCBA607}"/>
            </a:ext>
          </a:extLst>
        </xdr:cNvPr>
        <xdr:cNvSpPr txBox="1"/>
      </xdr:nvSpPr>
      <xdr:spPr>
        <a:xfrm>
          <a:off x="380998" y="4690699"/>
          <a:ext cx="2208391" cy="10454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latin typeface="Amasis MT Pro" panose="020B0604020202020204" pitchFamily="18" charset="0"/>
            </a:rPr>
            <a:t>TOP</a:t>
          </a:r>
          <a:r>
            <a:rPr lang="en-US" sz="1200" b="1" baseline="0">
              <a:latin typeface="Amasis MT Pro" panose="020B0604020202020204" pitchFamily="18" charset="0"/>
            </a:rPr>
            <a:t> 3 CRASHES BY COUNTRY:</a:t>
          </a:r>
        </a:p>
        <a:p>
          <a:r>
            <a:rPr lang="en-US" sz="1200" baseline="0">
              <a:latin typeface="Amasis MT Pro" panose="020B0604020202020204" pitchFamily="18" charset="0"/>
            </a:rPr>
            <a:t>1</a:t>
          </a:r>
          <a:r>
            <a:rPr lang="en-US" sz="1200" baseline="0">
              <a:latin typeface="Calibri" panose="020F0502020204030204" pitchFamily="34" charset="0"/>
              <a:cs typeface="Calibri" panose="020F0502020204030204" pitchFamily="34" charset="0"/>
            </a:rPr>
            <a:t>- U.S.A.</a:t>
          </a:r>
        </a:p>
        <a:p>
          <a:r>
            <a:rPr lang="en-US" sz="1200" baseline="0">
              <a:latin typeface="Calibri" panose="020F0502020204030204" pitchFamily="34" charset="0"/>
              <a:cs typeface="Calibri" panose="020F0502020204030204" pitchFamily="34" charset="0"/>
            </a:rPr>
            <a:t>2- Brazil</a:t>
          </a:r>
        </a:p>
        <a:p>
          <a:r>
            <a:rPr lang="en-US" sz="1200" baseline="0">
              <a:latin typeface="Calibri" panose="020F0502020204030204" pitchFamily="34" charset="0"/>
              <a:cs typeface="Calibri" panose="020F0502020204030204" pitchFamily="34" charset="0"/>
            </a:rPr>
            <a:t>3- Russia</a:t>
          </a:r>
        </a:p>
        <a:p>
          <a:endParaRPr lang="en-US" sz="1100"/>
        </a:p>
      </xdr:txBody>
    </xdr:sp>
    <xdr:clientData/>
  </xdr:twoCellAnchor>
  <xdr:twoCellAnchor>
    <xdr:from>
      <xdr:col>9</xdr:col>
      <xdr:colOff>22412</xdr:colOff>
      <xdr:row>42</xdr:row>
      <xdr:rowOff>7472</xdr:rowOff>
    </xdr:from>
    <xdr:to>
      <xdr:col>15</xdr:col>
      <xdr:colOff>7471</xdr:colOff>
      <xdr:row>45</xdr:row>
      <xdr:rowOff>171824</xdr:rowOff>
    </xdr:to>
    <xdr:sp macro="" textlink="">
      <xdr:nvSpPr>
        <xdr:cNvPr id="35" name="TextBox 34">
          <a:extLst>
            <a:ext uri="{FF2B5EF4-FFF2-40B4-BE49-F238E27FC236}">
              <a16:creationId xmlns:a16="http://schemas.microsoft.com/office/drawing/2014/main" id="{CC861558-7283-79E9-A528-D8FD9965487B}"/>
            </a:ext>
          </a:extLst>
        </xdr:cNvPr>
        <xdr:cNvSpPr txBox="1"/>
      </xdr:nvSpPr>
      <xdr:spPr>
        <a:xfrm>
          <a:off x="4773706" y="7537825"/>
          <a:ext cx="7463118" cy="7022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latin typeface="Amasis MT Pro" panose="020B0604020202020204" pitchFamily="18" charset="0"/>
              <a:cs typeface="Calibri" panose="020F0502020204030204" pitchFamily="34" charset="0"/>
            </a:rPr>
            <a:t>TOP</a:t>
          </a:r>
          <a:r>
            <a:rPr lang="en-US" sz="1200" baseline="0">
              <a:latin typeface="Amasis MT Pro" panose="020B0604020202020204" pitchFamily="18" charset="0"/>
              <a:cs typeface="Calibri" panose="020F0502020204030204" pitchFamily="34" charset="0"/>
            </a:rPr>
            <a:t> 5 Crashes (left) and Fatalites (below)by Operator: An operator with the highest number of  crashes doesnot always translate to the highest number of fatalities as one has to factor in the type and size of the craft ,for this dataset however, </a:t>
          </a:r>
          <a:r>
            <a:rPr lang="en-US" sz="1200" b="1" i="1" baseline="0">
              <a:solidFill>
                <a:schemeClr val="accent2">
                  <a:lumMod val="75000"/>
                </a:schemeClr>
              </a:solidFill>
              <a:latin typeface="Amasis MT Pro" panose="020B0604020202020204" pitchFamily="18" charset="0"/>
              <a:cs typeface="Calibri" panose="020F0502020204030204" pitchFamily="34" charset="0"/>
            </a:rPr>
            <a:t>Aerofloat, </a:t>
          </a:r>
          <a:r>
            <a:rPr lang="en-US" sz="1200" b="1" i="1" u="none" strike="noStrike">
              <a:solidFill>
                <a:schemeClr val="accent2">
                  <a:lumMod val="75000"/>
                </a:schemeClr>
              </a:solidFill>
              <a:effectLst/>
              <a:latin typeface="Amasis MT Pro" panose="020B0604020202020204" pitchFamily="18" charset="0"/>
              <a:ea typeface="+mn-ea"/>
              <a:cs typeface="Calibri" panose="020F0502020204030204" pitchFamily="34" charset="0"/>
            </a:rPr>
            <a:t>Military - U.S. Air Force</a:t>
          </a:r>
          <a:r>
            <a:rPr lang="en-US" sz="1200" b="1" i="1">
              <a:solidFill>
                <a:schemeClr val="accent2">
                  <a:lumMod val="75000"/>
                </a:schemeClr>
              </a:solidFill>
              <a:latin typeface="Amasis MT Pro" panose="020B0604020202020204" pitchFamily="18" charset="0"/>
              <a:cs typeface="Calibri" panose="020F0502020204030204" pitchFamily="34" charset="0"/>
            </a:rPr>
            <a:t> and</a:t>
          </a:r>
          <a:r>
            <a:rPr lang="en-US" sz="1200" b="1" i="1" baseline="0">
              <a:solidFill>
                <a:schemeClr val="accent2">
                  <a:lumMod val="75000"/>
                </a:schemeClr>
              </a:solidFill>
              <a:latin typeface="Amasis MT Pro" panose="020B0604020202020204" pitchFamily="18" charset="0"/>
              <a:cs typeface="Calibri" panose="020F0502020204030204" pitchFamily="34" charset="0"/>
            </a:rPr>
            <a:t> </a:t>
          </a:r>
          <a:r>
            <a:rPr lang="en-US" sz="1200" b="1" i="1" u="none" strike="noStrike">
              <a:solidFill>
                <a:schemeClr val="accent2">
                  <a:lumMod val="75000"/>
                </a:schemeClr>
              </a:solidFill>
              <a:effectLst/>
              <a:latin typeface="Amasis MT Pro" panose="020B0604020202020204" pitchFamily="18" charset="0"/>
              <a:ea typeface="+mn-ea"/>
              <a:cs typeface="Calibri" panose="020F0502020204030204" pitchFamily="34" charset="0"/>
            </a:rPr>
            <a:t>Air France</a:t>
          </a:r>
          <a:r>
            <a:rPr lang="en-US" sz="1200" b="1" i="1">
              <a:solidFill>
                <a:schemeClr val="accent2">
                  <a:lumMod val="75000"/>
                </a:schemeClr>
              </a:solidFill>
              <a:latin typeface="Amasis MT Pro" panose="020B0604020202020204" pitchFamily="18" charset="0"/>
              <a:cs typeface="Calibri" panose="020F0502020204030204" pitchFamily="34" charset="0"/>
            </a:rPr>
            <a:t> </a:t>
          </a:r>
          <a:r>
            <a:rPr lang="en-US" sz="1200">
              <a:latin typeface="Amasis MT Pro" panose="020B0604020202020204" pitchFamily="18" charset="0"/>
              <a:cs typeface="Calibri" panose="020F0502020204030204" pitchFamily="34" charset="0"/>
            </a:rPr>
            <a:t>top both categories.</a:t>
          </a:r>
          <a:endParaRPr lang="en-US" sz="1200" baseline="0">
            <a:latin typeface="Amasis MT Pro" panose="020B0604020202020204" pitchFamily="18" charset="0"/>
            <a:cs typeface="Calibri" panose="020F0502020204030204" pitchFamily="34" charset="0"/>
          </a:endParaRPr>
        </a:p>
        <a:p>
          <a:endParaRPr lang="en-US" sz="1200">
            <a:latin typeface="Amasis MT Pro" panose="020B0604020202020204" pitchFamily="18" charset="0"/>
            <a:cs typeface="Calibri" panose="020F0502020204030204" pitchFamily="34" charset="0"/>
          </a:endParaRPr>
        </a:p>
      </xdr:txBody>
    </xdr:sp>
    <xdr:clientData/>
  </xdr:twoCellAnchor>
  <xdr:twoCellAnchor>
    <xdr:from>
      <xdr:col>0</xdr:col>
      <xdr:colOff>246528</xdr:colOff>
      <xdr:row>42</xdr:row>
      <xdr:rowOff>0</xdr:rowOff>
    </xdr:from>
    <xdr:to>
      <xdr:col>9</xdr:col>
      <xdr:colOff>0</xdr:colOff>
      <xdr:row>52</xdr:row>
      <xdr:rowOff>22412</xdr:rowOff>
    </xdr:to>
    <xdr:graphicFrame macro="">
      <xdr:nvGraphicFramePr>
        <xdr:cNvPr id="59" name="top 5 fatalities by operator">
          <a:extLst>
            <a:ext uri="{FF2B5EF4-FFF2-40B4-BE49-F238E27FC236}">
              <a16:creationId xmlns:a16="http://schemas.microsoft.com/office/drawing/2014/main" id="{D95275E9-EDAB-49C9-9554-C087C4FDE3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8</xdr:col>
      <xdr:colOff>1337236</xdr:colOff>
      <xdr:row>52</xdr:row>
      <xdr:rowOff>97118</xdr:rowOff>
    </xdr:from>
    <xdr:to>
      <xdr:col>15</xdr:col>
      <xdr:colOff>22412</xdr:colOff>
      <xdr:row>55</xdr:row>
      <xdr:rowOff>164353</xdr:rowOff>
    </xdr:to>
    <xdr:sp macro="" textlink="">
      <xdr:nvSpPr>
        <xdr:cNvPr id="47" name="TextBox 46">
          <a:extLst>
            <a:ext uri="{FF2B5EF4-FFF2-40B4-BE49-F238E27FC236}">
              <a16:creationId xmlns:a16="http://schemas.microsoft.com/office/drawing/2014/main" id="{2CFB6804-7ACA-E240-A433-9C452D16A580}"/>
            </a:ext>
          </a:extLst>
        </xdr:cNvPr>
        <xdr:cNvSpPr txBox="1"/>
      </xdr:nvSpPr>
      <xdr:spPr>
        <a:xfrm>
          <a:off x="5132295" y="9435353"/>
          <a:ext cx="7597588" cy="6051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latin typeface="Amasis MT Pro" panose="020B0604020202020204" pitchFamily="18" charset="0"/>
            </a:rPr>
            <a:t>TOP</a:t>
          </a:r>
          <a:r>
            <a:rPr lang="en-US" sz="1200" b="1" baseline="0">
              <a:latin typeface="Amasis MT Pro" panose="020B0604020202020204" pitchFamily="18" charset="0"/>
            </a:rPr>
            <a:t> 5 Fatalities by Type(left): The most dangerous type of aircraft is the </a:t>
          </a:r>
          <a:r>
            <a:rPr lang="en-US" sz="1200" b="1" baseline="0">
              <a:solidFill>
                <a:schemeClr val="accent2">
                  <a:lumMod val="75000"/>
                </a:schemeClr>
              </a:solidFill>
              <a:latin typeface="Amasis MT Pro" panose="020B0604020202020204" pitchFamily="18" charset="0"/>
            </a:rPr>
            <a:t>Douglas DC-3.</a:t>
          </a:r>
          <a:endParaRPr lang="en-US" sz="1200" b="1">
            <a:solidFill>
              <a:schemeClr val="accent2">
                <a:lumMod val="75000"/>
              </a:schemeClr>
            </a:solidFill>
            <a:latin typeface="Amasis MT Pro" panose="020B0604020202020204" pitchFamily="18" charset="0"/>
          </a:endParaRPr>
        </a:p>
        <a:p>
          <a:r>
            <a:rPr lang="en-US" sz="1200" b="1">
              <a:latin typeface="Amasis MT Pro" panose="020B0604020202020204" pitchFamily="18" charset="0"/>
            </a:rPr>
            <a:t>TOP 5 Safest Operators(below):  </a:t>
          </a:r>
          <a:r>
            <a:rPr lang="en-US" sz="1200" b="1" i="0" u="none" strike="noStrike">
              <a:solidFill>
                <a:schemeClr val="accent2">
                  <a:lumMod val="75000"/>
                </a:schemeClr>
              </a:solidFill>
              <a:effectLst/>
              <a:latin typeface="Amasis MT Pro" panose="020B0604020202020204" pitchFamily="18" charset="0"/>
              <a:ea typeface="+mn-ea"/>
              <a:cs typeface="+mn-cs"/>
            </a:rPr>
            <a:t>Regional Compagnie Aerienne Europeenne</a:t>
          </a:r>
          <a:r>
            <a:rPr lang="en-US" sz="1200" b="0">
              <a:solidFill>
                <a:schemeClr val="tx1"/>
              </a:solidFill>
              <a:latin typeface="Amasis MT Pro" panose="020B0604020202020204" pitchFamily="18" charset="0"/>
            </a:rPr>
            <a:t> is</a:t>
          </a:r>
          <a:r>
            <a:rPr lang="en-US" sz="1200" b="0" baseline="0">
              <a:solidFill>
                <a:schemeClr val="tx1"/>
              </a:solidFill>
              <a:latin typeface="Amasis MT Pro" panose="020B0604020202020204" pitchFamily="18" charset="0"/>
            </a:rPr>
            <a:t> bottom 5 with a total of 2 crashes.</a:t>
          </a:r>
          <a:endParaRPr lang="en-US" sz="1200" b="0">
            <a:solidFill>
              <a:schemeClr val="tx1"/>
            </a:solidFill>
            <a:latin typeface="Amasis MT Pro" panose="020B0604020202020204" pitchFamily="18" charset="0"/>
          </a:endParaRPr>
        </a:p>
      </xdr:txBody>
    </xdr:sp>
    <xdr:clientData/>
  </xdr:twoCellAnchor>
  <xdr:twoCellAnchor>
    <xdr:from>
      <xdr:col>0</xdr:col>
      <xdr:colOff>231589</xdr:colOff>
      <xdr:row>52</xdr:row>
      <xdr:rowOff>37353</xdr:rowOff>
    </xdr:from>
    <xdr:to>
      <xdr:col>8</xdr:col>
      <xdr:colOff>1404470</xdr:colOff>
      <xdr:row>62</xdr:row>
      <xdr:rowOff>0</xdr:rowOff>
    </xdr:to>
    <xdr:graphicFrame macro="">
      <xdr:nvGraphicFramePr>
        <xdr:cNvPr id="56" name="TOP 5 CRASHES BY TYPE">
          <a:extLst>
            <a:ext uri="{FF2B5EF4-FFF2-40B4-BE49-F238E27FC236}">
              <a16:creationId xmlns:a16="http://schemas.microsoft.com/office/drawing/2014/main" id="{1ED44CB8-2E19-42A8-B494-48C7059E19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0.02538</cdr:x>
      <cdr:y>0.0288</cdr:y>
    </cdr:from>
    <cdr:to>
      <cdr:x>0.88156</cdr:x>
      <cdr:y>0.11518</cdr:y>
    </cdr:to>
    <cdr:sp macro="" textlink="">
      <cdr:nvSpPr>
        <cdr:cNvPr id="3" name="TextBox 2">
          <a:extLst xmlns:a="http://schemas.openxmlformats.org/drawingml/2006/main">
            <a:ext uri="{FF2B5EF4-FFF2-40B4-BE49-F238E27FC236}">
              <a16:creationId xmlns:a16="http://schemas.microsoft.com/office/drawing/2014/main" id="{01098E3F-3CF1-8E4F-A30A-5A926D39E5EB}"/>
            </a:ext>
          </a:extLst>
        </cdr:cNvPr>
        <cdr:cNvSpPr txBox="1"/>
      </cdr:nvSpPr>
      <cdr:spPr>
        <a:xfrm xmlns:a="http://schemas.openxmlformats.org/drawingml/2006/main">
          <a:off x="112057" y="82176"/>
          <a:ext cx="3780118" cy="246530"/>
        </a:xfrm>
        <a:prstGeom xmlns:a="http://schemas.openxmlformats.org/drawingml/2006/main" prst="rect">
          <a:avLst/>
        </a:prstGeom>
        <a:noFill xmlns:a="http://schemas.openxmlformats.org/drawingml/2006/main"/>
        <a:ln xmlns:a="http://schemas.openxmlformats.org/drawingml/2006/main">
          <a:noFill/>
        </a:ln>
      </cdr:spPr>
      <cdr:txBody>
        <a:bodyPr xmlns:a="http://schemas.openxmlformats.org/drawingml/2006/main" vertOverflow="clip" wrap="square" rtlCol="0"/>
        <a:lstStyle xmlns:a="http://schemas.openxmlformats.org/drawingml/2006/main"/>
        <a:p xmlns:a="http://schemas.openxmlformats.org/drawingml/2006/main">
          <a:r>
            <a:rPr lang="en-US" sz="1200" b="1">
              <a:latin typeface="Amasis MT Pro" panose="020B0604020202020204" pitchFamily="18" charset="0"/>
            </a:rPr>
            <a:t>TOP</a:t>
          </a:r>
          <a:r>
            <a:rPr lang="en-US" sz="1200" b="1" baseline="0">
              <a:latin typeface="Amasis MT Pro" panose="020B0604020202020204" pitchFamily="18" charset="0"/>
            </a:rPr>
            <a:t> 5 YEARS WITH MOST FATALITIES</a:t>
          </a:r>
          <a:r>
            <a:rPr lang="en-US" sz="1200" baseline="0">
              <a:latin typeface="Amasis MT Pro" panose="020B0604020202020204" pitchFamily="18" charset="0"/>
            </a:rPr>
            <a:t>.</a:t>
          </a:r>
        </a:p>
        <a:p xmlns:a="http://schemas.openxmlformats.org/drawingml/2006/main">
          <a:endParaRPr lang="en-US" sz="1200">
            <a:latin typeface="Amasis MT Pro" panose="020B0604020202020204" pitchFamily="18" charset="0"/>
          </a:endParaRPr>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60.609081944443" backgroundQuery="1" createdVersion="8" refreshedVersion="8" minRefreshableVersion="3" recordCount="0" supportSubquery="1" supportAdvancedDrill="1" xr:uid="{38098810-9CB4-431C-9A53-60D5074D3061}">
  <cacheSource type="external" connectionId="2"/>
  <cacheFields count="6">
    <cacheField name="[Airplane_Crashes_and_Fatalities].[Year].[Year]" caption="Year" numFmtId="0" hierarchy="1" level="1">
      <sharedItems count="5">
        <s v="1978"/>
        <s v="1982"/>
        <s v="1989"/>
        <s v="1994"/>
        <s v="1999"/>
      </sharedItems>
    </cacheField>
    <cacheField name="[Airplane_Crashes_and_Fatalities].[Type].[Type]" caption="Type" numFmtId="0" hierarchy="9" level="1">
      <sharedItems count="25">
        <s v="Ilyushin IL-18B"/>
        <s v="Tupolev TU-104A"/>
        <s v="Tupolev TU-104B"/>
        <s v="Tupolev TU-134A"/>
        <s v="Yakovlev YAK-40"/>
        <s v="Aerospatiale BAe Concorde 101"/>
        <s v="Airbus A330-203"/>
        <s v="Boeing B-707-328"/>
        <s v="Douglas DC-4-1009"/>
        <s v="Sud-Aviation Caravelle 3"/>
        <s v="Airbus A-300-605R"/>
        <s v="Boeing B-707-123B"/>
        <s v="Boeing B-757-223"/>
        <s v="Douglas DC-3"/>
        <s v="McDonnell Douglas DC-10-10"/>
        <s v="Boeing KC-135A"/>
        <s v="Douglas C-124A Globemaster"/>
        <s v="Fairchild C-123K"/>
        <s v="Lockheed C-130B Hercules"/>
        <s v="Lockheed C-5A Galaxy"/>
        <s v="Boeing B-707-121"/>
        <s v="Boeing B-707-321B"/>
        <s v="Boeing B-707-321C"/>
        <s v="Boeing B-727-235"/>
        <s v="Boeing B-747-121A"/>
      </sharedItems>
    </cacheField>
    <cacheField name="[Airplane_Crashes_and_Fatalities].[Operator].[Operator]" caption="Operator" numFmtId="0" hierarchy="6" level="1">
      <sharedItems count="6">
        <s v="Military U.S. Navy"/>
        <s v="Regional Compagnie Aerienne Europeenne"/>
        <s v="Southwest Airlines"/>
        <s v="US Airways"/>
        <s v="Western Helicopter"/>
        <s v="Aeroflot" u="1"/>
      </sharedItems>
    </cacheField>
    <cacheField name="[Measures].[Sum of Aboard]" caption="Sum of Aboard" numFmtId="0" hierarchy="21" level="32767"/>
    <cacheField name="[Measures].[Sum of Survivors]" caption="Sum of Survivors" numFmtId="0" hierarchy="19" level="32767"/>
    <cacheField name="[Measures].[Sum of Fatalities]" caption="Sum of Fatalities" numFmtId="0" hierarchy="20" level="32767"/>
  </cacheFields>
  <cacheHierarchies count="34">
    <cacheHierarchy uniqueName="[Airplane_Crashes_and_Fatalities].[Date]" caption="Date" attribute="1" time="1" defaultMemberUniqueName="[Airplane_Crashes_and_Fatalities].[Date].[All]" allUniqueName="[Airplane_Crashes_and_Fatalities].[Date].[All]" dimensionUniqueName="[Airplane_Crashes_and_Fatalities]" displayFolder="" count="0" memberValueDatatype="7" unbalanced="0"/>
    <cacheHierarchy uniqueName="[Airplane_Crashes_and_Fatalities].[Year]" caption="Year" attribute="1" defaultMemberUniqueName="[Airplane_Crashes_and_Fatalities].[Year].[All]" allUniqueName="[Airplane_Crashes_and_Fatalities].[Year].[All]" dimensionUniqueName="[Airplane_Crashes_and_Fatalities]" displayFolder="" count="2" memberValueDatatype="130" unbalanced="0">
      <fieldsUsage count="2">
        <fieldUsage x="-1"/>
        <fieldUsage x="0"/>
      </fieldsUsage>
    </cacheHierarchy>
    <cacheHierarchy uniqueName="[Airplane_Crashes_and_Fatalities].[Month]" caption="Month" attribute="1" defaultMemberUniqueName="[Airplane_Crashes_and_Fatalities].[Month].[All]" allUniqueName="[Airplane_Crashes_and_Fatalities].[Month].[All]" dimensionUniqueName="[Airplane_Crashes_and_Fatalities]" displayFolder="" count="0" memberValueDatatype="130" unbalanced="0"/>
    <cacheHierarchy uniqueName="[Airplane_Crashes_and_Fatalities].[Day]" caption="Day" attribute="1" time="1" defaultMemberUniqueName="[Airplane_Crashes_and_Fatalities].[Day].[All]" allUniqueName="[Airplane_Crashes_and_Fatalities].[Day].[All]" dimensionUniqueName="[Airplane_Crashes_and_Fatalities]" displayFolder="" count="0" memberValueDatatype="7" unbalanced="0"/>
    <cacheHierarchy uniqueName="[Airplane_Crashes_and_Fatalities].[Time]" caption="Time" attribute="1" defaultMemberUniqueName="[Airplane_Crashes_and_Fatalities].[Time].[All]" allUniqueName="[Airplane_Crashes_and_Fatalities].[Time].[All]" dimensionUniqueName="[Airplane_Crashes_and_Fatalities]" displayFolder="" count="0" memberValueDatatype="130" unbalanced="0"/>
    <cacheHierarchy uniqueName="[Airplane_Crashes_and_Fatalities].[Location]" caption="Location" attribute="1" defaultMemberUniqueName="[Airplane_Crashes_and_Fatalities].[Location].[All]" allUniqueName="[Airplane_Crashes_and_Fatalities].[Location].[All]" dimensionUniqueName="[Airplane_Crashes_and_Fatalities]" displayFolder="" count="0" memberValueDatatype="130" unbalanced="0"/>
    <cacheHierarchy uniqueName="[Airplane_Crashes_and_Fatalities].[Operator]" caption="Operator" attribute="1" defaultMemberUniqueName="[Airplane_Crashes_and_Fatalities].[Operator].[All]" allUniqueName="[Airplane_Crashes_and_Fatalities].[Operator].[All]" dimensionUniqueName="[Airplane_Crashes_and_Fatalities]" displayFolder="" count="2" memberValueDatatype="130" unbalanced="0">
      <fieldsUsage count="2">
        <fieldUsage x="-1"/>
        <fieldUsage x="2"/>
      </fieldsUsage>
    </cacheHierarchy>
    <cacheHierarchy uniqueName="[Airplane_Crashes_and_Fatalities].[Flight #]" caption="Flight #" attribute="1" defaultMemberUniqueName="[Airplane_Crashes_and_Fatalities].[Flight #].[All]" allUniqueName="[Airplane_Crashes_and_Fatalities].[Flight #].[All]" dimensionUniqueName="[Airplane_Crashes_and_Fatalities]" displayFolder="" count="0" memberValueDatatype="130" unbalanced="0"/>
    <cacheHierarchy uniqueName="[Airplane_Crashes_and_Fatalities].[Route]" caption="Route" attribute="1" defaultMemberUniqueName="[Airplane_Crashes_and_Fatalities].[Route].[All]" allUniqueName="[Airplane_Crashes_and_Fatalities].[Route].[All]" dimensionUniqueName="[Airplane_Crashes_and_Fatalities]" displayFolder="" count="0" memberValueDatatype="130" unbalanced="0"/>
    <cacheHierarchy uniqueName="[Airplane_Crashes_and_Fatalities].[Type]" caption="Type" attribute="1" defaultMemberUniqueName="[Airplane_Crashes_and_Fatalities].[Type].[All]" allUniqueName="[Airplane_Crashes_and_Fatalities].[Type].[All]" dimensionUniqueName="[Airplane_Crashes_and_Fatalities]" displayFolder="" count="2" memberValueDatatype="130" unbalanced="0">
      <fieldsUsage count="2">
        <fieldUsage x="-1"/>
        <fieldUsage x="1"/>
      </fieldsUsage>
    </cacheHierarchy>
    <cacheHierarchy uniqueName="[Airplane_Crashes_and_Fatalities].[Registration]" caption="Registration" attribute="1" defaultMemberUniqueName="[Airplane_Crashes_and_Fatalities].[Registration].[All]" allUniqueName="[Airplane_Crashes_and_Fatalities].[Registration].[All]" dimensionUniqueName="[Airplane_Crashes_and_Fatalities]" displayFolder="" count="0" memberValueDatatype="130" unbalanced="0"/>
    <cacheHierarchy uniqueName="[Airplane_Crashes_and_Fatalities].[cn/In]" caption="cn/In" attribute="1" defaultMemberUniqueName="[Airplane_Crashes_and_Fatalities].[cn/In].[All]" allUniqueName="[Airplane_Crashes_and_Fatalities].[cn/In].[All]" dimensionUniqueName="[Airplane_Crashes_and_Fatalities]" displayFolder="" count="0" memberValueDatatype="130" unbalanced="0"/>
    <cacheHierarchy uniqueName="[Airplane_Crashes_and_Fatalities].[Aboard]" caption="Aboard" attribute="1" defaultMemberUniqueName="[Airplane_Crashes_and_Fatalities].[Aboard].[All]" allUniqueName="[Airplane_Crashes_and_Fatalities].[Aboard].[All]" dimensionUniqueName="[Airplane_Crashes_and_Fatalities]" displayFolder="" count="0" memberValueDatatype="20" unbalanced="0"/>
    <cacheHierarchy uniqueName="[Airplane_Crashes_and_Fatalities].[Fatalities]" caption="Fatalities" attribute="1" defaultMemberUniqueName="[Airplane_Crashes_and_Fatalities].[Fatalities].[All]" allUniqueName="[Airplane_Crashes_and_Fatalities].[Fatalities].[All]" dimensionUniqueName="[Airplane_Crashes_and_Fatalities]" displayFolder="" count="0" memberValueDatatype="20" unbalanced="0"/>
    <cacheHierarchy uniqueName="[Airplane_Crashes_and_Fatalities].[Survivors]" caption="Survivors" attribute="1" defaultMemberUniqueName="[Airplane_Crashes_and_Fatalities].[Survivors].[All]" allUniqueName="[Airplane_Crashes_and_Fatalities].[Survivors].[All]" dimensionUniqueName="[Airplane_Crashes_and_Fatalities]" displayFolder="" count="0" memberValueDatatype="20" unbalanced="0"/>
    <cacheHierarchy uniqueName="[Airplane_Crashes_and_Fatalities].[Ground]" caption="Ground" attribute="1" defaultMemberUniqueName="[Airplane_Crashes_and_Fatalities].[Ground].[All]" allUniqueName="[Airplane_Crashes_and_Fatalities].[Ground].[All]" dimensionUniqueName="[Airplane_Crashes_and_Fatalities]" displayFolder="" count="0" memberValueDatatype="20" unbalanced="0"/>
    <cacheHierarchy uniqueName="[Airplane_Crashes_and_Fatalities].[Summary]" caption="Summary" attribute="1" defaultMemberUniqueName="[Airplane_Crashes_and_Fatalities].[Summary].[All]" allUniqueName="[Airplane_Crashes_and_Fatalities].[Summary].[All]" dimensionUniqueName="[Airplane_Crashes_and_Fatalities]" displayFolder="" count="0" memberValueDatatype="130" unbalanced="0"/>
    <cacheHierarchy uniqueName="[Measures].[__XL_Count Airplane_Crashes_and_Fatalities]" caption="__XL_Count Airplane_Crashes_and_Fatalities" measure="1" displayFolder="" measureGroup="Airplane_Crashes_and_Fatalities" count="0" hidden="1"/>
    <cacheHierarchy uniqueName="[Measures].[__No measures defined]" caption="__No measures defined" measure="1" displayFolder="" count="0" hidden="1"/>
    <cacheHierarchy uniqueName="[Measures].[Sum of Survivors]" caption="Sum of Survivors" measure="1" displayFolder="" measureGroup="Airplane_Crashes_and_Fatalities" count="0" oneField="1" hidden="1">
      <fieldsUsage count="1">
        <fieldUsage x="4"/>
      </fieldsUsage>
      <extLst>
        <ext xmlns:x15="http://schemas.microsoft.com/office/spreadsheetml/2010/11/main" uri="{B97F6D7D-B522-45F9-BDA1-12C45D357490}">
          <x15:cacheHierarchy aggregatedColumn="14"/>
        </ext>
      </extLst>
    </cacheHierarchy>
    <cacheHierarchy uniqueName="[Measures].[Sum of Fatalities]" caption="Sum of Fatalities" measure="1" displayFolder="" measureGroup="Airplane_Crashes_and_Fatalities" count="0" oneField="1" hidden="1">
      <fieldsUsage count="1">
        <fieldUsage x="5"/>
      </fieldsUsage>
      <extLst>
        <ext xmlns:x15="http://schemas.microsoft.com/office/spreadsheetml/2010/11/main" uri="{B97F6D7D-B522-45F9-BDA1-12C45D357490}">
          <x15:cacheHierarchy aggregatedColumn="13"/>
        </ext>
      </extLst>
    </cacheHierarchy>
    <cacheHierarchy uniqueName="[Measures].[Sum of Aboard]" caption="Sum of Aboard" measure="1" displayFolder="" measureGroup="Airplane_Crashes_and_Fatalities" count="0" oneField="1" hidden="1">
      <fieldsUsage count="1">
        <fieldUsage x="3"/>
      </fieldsUsage>
      <extLst>
        <ext xmlns:x15="http://schemas.microsoft.com/office/spreadsheetml/2010/11/main" uri="{B97F6D7D-B522-45F9-BDA1-12C45D357490}">
          <x15:cacheHierarchy aggregatedColumn="12"/>
        </ext>
      </extLst>
    </cacheHierarchy>
    <cacheHierarchy uniqueName="[Measures].[Count of Aboard]" caption="Count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Fatalities]" caption="Count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Count of Survivors]" caption="Count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Max of Aboard]" caption="Max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Location]" caption="Count of Location" measure="1" displayFolder="" measureGroup="Airplane_Crashes_and_Fatalities" count="0" hidden="1">
      <extLst>
        <ext xmlns:x15="http://schemas.microsoft.com/office/spreadsheetml/2010/11/main" uri="{B97F6D7D-B522-45F9-BDA1-12C45D357490}">
          <x15:cacheHierarchy aggregatedColumn="5"/>
        </ext>
      </extLst>
    </cacheHierarchy>
    <cacheHierarchy uniqueName="[Measures].[Count of Operator]" caption="Count of Operator" measure="1" displayFolder="" measureGroup="Airplane_Crashes_and_Fatalities" count="0" hidden="1">
      <extLst>
        <ext xmlns:x15="http://schemas.microsoft.com/office/spreadsheetml/2010/11/main" uri="{B97F6D7D-B522-45F9-BDA1-12C45D357490}">
          <x15:cacheHierarchy aggregatedColumn="6"/>
        </ext>
      </extLst>
    </cacheHierarchy>
    <cacheHierarchy uniqueName="[Measures].[Max of Fatalities]" caption="Max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in of Survivors]" caption="Min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Average of Fatalities]" caption="Average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ax of Survivors]" caption="Max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Count of Year]" caption="Count of Year" measure="1" displayFolder="" measureGroup="Airplane_Crashes_and_Fatalities" count="0" hidden="1">
      <extLst>
        <ext xmlns:x15="http://schemas.microsoft.com/office/spreadsheetml/2010/11/main" uri="{B97F6D7D-B522-45F9-BDA1-12C45D357490}">
          <x15:cacheHierarchy aggregatedColumn="1"/>
        </ext>
      </extLst>
    </cacheHierarchy>
    <cacheHierarchy uniqueName="[Measures].[Count of Month]" caption="Count of Month" measure="1" displayFolder="" measureGroup="Airplane_Crashes_and_Fatalities" count="0" hidden="1">
      <extLst>
        <ext xmlns:x15="http://schemas.microsoft.com/office/spreadsheetml/2010/11/main" uri="{B97F6D7D-B522-45F9-BDA1-12C45D357490}">
          <x15:cacheHierarchy aggregatedColumn="2"/>
        </ext>
      </extLst>
    </cacheHierarchy>
  </cacheHierarchies>
  <kpis count="0"/>
  <dimensions count="2">
    <dimension name="Airplane_Crashes_and_Fatalities" uniqueName="[Airplane_Crashes_and_Fatalities]" caption="Airplane_Crashes_and_Fatalities"/>
    <dimension measure="1" name="Measures" uniqueName="[Measures]" caption="Measures"/>
  </dimensions>
  <measureGroups count="1">
    <measureGroup name="Airplane_Crashes_and_Fatalities" caption="Airplane_Crashes_and_Fataliti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60.739448611108" backgroundQuery="1" createdVersion="8" refreshedVersion="8" minRefreshableVersion="3" recordCount="0" supportSubquery="1" supportAdvancedDrill="1" xr:uid="{AEB66BF2-3B7D-46DB-85A0-9CF9AA00E4B7}">
  <cacheSource type="external" connectionId="2"/>
  <cacheFields count="6">
    <cacheField name="[Airplane_Crashes_and_Fatalities].[Year].[Year]" caption="Year" numFmtId="0" hierarchy="1" level="1">
      <sharedItems count="98">
        <s v="1908"/>
        <s v="1912"/>
        <s v="1913"/>
        <s v="1915"/>
        <s v="1916"/>
        <s v="1917"/>
        <s v="1918"/>
        <s v="1919"/>
        <s v="1920"/>
        <s v="1921"/>
        <s v="1922"/>
        <s v="1923"/>
        <s v="1924"/>
        <s v="1925"/>
        <s v="1926"/>
        <s v="1927"/>
        <s v="1928"/>
        <s v="1929"/>
        <s v="1930"/>
        <s v="1931"/>
        <s v="1932"/>
        <s v="1933"/>
        <s v="1934"/>
        <s v="1935"/>
        <s v="1936"/>
        <s v="1937"/>
        <s v="1938"/>
        <s v="1939"/>
        <s v="1940"/>
        <s v="1941"/>
        <s v="1942"/>
        <s v="1943"/>
        <s v="1944"/>
        <s v="1945"/>
        <s v="1946"/>
        <s v="1947"/>
        <s v="1948"/>
        <s v="1949"/>
        <s v="1950"/>
        <s v="1951"/>
        <s v="1952"/>
        <s v="1953"/>
        <s v="1954"/>
        <s v="1955"/>
        <s v="1956"/>
        <s v="1957"/>
        <s v="1958"/>
        <s v="1959"/>
        <s v="1960"/>
        <s v="1961"/>
        <s v="1962"/>
        <s v="1963"/>
        <s v="1964"/>
        <s v="1965"/>
        <s v="1966"/>
        <s v="1967"/>
        <s v="1968"/>
        <s v="1969"/>
        <s v="1970"/>
        <s v="1971"/>
        <s v="1972"/>
        <s v="1973"/>
        <s v="1974"/>
        <s v="1975"/>
        <s v="1976"/>
        <s v="1977"/>
        <s v="1978"/>
        <s v="1979"/>
        <s v="1980"/>
        <s v="1981"/>
        <s v="1982"/>
        <s v="1983"/>
        <s v="1984"/>
        <s v="1985"/>
        <s v="1986"/>
        <s v="1987"/>
        <s v="1988"/>
        <s v="1989"/>
        <s v="1990"/>
        <s v="1991"/>
        <s v="1992"/>
        <s v="1993"/>
        <s v="1994"/>
        <s v="1995"/>
        <s v="1996"/>
        <s v="1997"/>
        <s v="1998"/>
        <s v="1999"/>
        <s v="2000"/>
        <s v="2001"/>
        <s v="2002"/>
        <s v="2003"/>
        <s v="2004"/>
        <s v="2005"/>
        <s v="2006"/>
        <s v="2007"/>
        <s v="2008"/>
        <s v="2009"/>
      </sharedItems>
    </cacheField>
    <cacheField name="[Airplane_Crashes_and_Fatalities].[Operator].[Operator]" caption="Operator" numFmtId="0" hierarchy="6" level="1">
      <sharedItems count="5">
        <s v="Aeroflot"/>
        <s v="Air France"/>
        <s v="American Airlines"/>
        <s v="Military - U.S. Air Force"/>
        <s v="Pan American World Airways"/>
      </sharedItems>
    </cacheField>
    <cacheField name="[Airplane_Crashes_and_Fatalities].[Type].[Type]" caption="Type" numFmtId="0" hierarchy="9" level="1">
      <sharedItems count="5">
        <s v="Antonov AN-26"/>
        <s v="Douglas C-47"/>
        <s v="Douglas DC-3"/>
        <s v="Douglas DC-6B"/>
        <s v="McDonnell Douglas DC-9-32"/>
      </sharedItems>
    </cacheField>
    <cacheField name="[Measures].[Sum of Fatalities]" caption="Sum of Fatalities" numFmtId="0" hierarchy="20" level="32767"/>
    <cacheField name="[Airplane_Crashes_and_Fatalities].[Location].[Location]" caption="Location" numFmtId="0" hierarchy="5" level="1">
      <sharedItems count="5">
        <s v="Moscow, Russia"/>
        <s v="Mt. Osutaka, near Ueno Village, Japan"/>
        <s v="Near Moscow, Russia"/>
        <s v="Sao Paulo, Brazil"/>
        <s v="Tenerife, Canary Islands"/>
      </sharedItems>
    </cacheField>
    <cacheField name="[Measures].[Sum of Survivors]" caption="Sum of Survivors" numFmtId="0" hierarchy="19" level="32767"/>
  </cacheFields>
  <cacheHierarchies count="34">
    <cacheHierarchy uniqueName="[Airplane_Crashes_and_Fatalities].[Date]" caption="Date" attribute="1" time="1" defaultMemberUniqueName="[Airplane_Crashes_and_Fatalities].[Date].[All]" allUniqueName="[Airplane_Crashes_and_Fatalities].[Date].[All]" dimensionUniqueName="[Airplane_Crashes_and_Fatalities]" displayFolder="" count="0" memberValueDatatype="7" unbalanced="0"/>
    <cacheHierarchy uniqueName="[Airplane_Crashes_and_Fatalities].[Year]" caption="Year" attribute="1" defaultMemberUniqueName="[Airplane_Crashes_and_Fatalities].[Year].[All]" allUniqueName="[Airplane_Crashes_and_Fatalities].[Year].[All]" dimensionUniqueName="[Airplane_Crashes_and_Fatalities]" displayFolder="" count="2" memberValueDatatype="130" unbalanced="0">
      <fieldsUsage count="2">
        <fieldUsage x="-1"/>
        <fieldUsage x="0"/>
      </fieldsUsage>
    </cacheHierarchy>
    <cacheHierarchy uniqueName="[Airplane_Crashes_and_Fatalities].[Month]" caption="Month" attribute="1" defaultMemberUniqueName="[Airplane_Crashes_and_Fatalities].[Month].[All]" allUniqueName="[Airplane_Crashes_and_Fatalities].[Month].[All]" dimensionUniqueName="[Airplane_Crashes_and_Fatalities]" displayFolder="" count="0" memberValueDatatype="130" unbalanced="0"/>
    <cacheHierarchy uniqueName="[Airplane_Crashes_and_Fatalities].[Day]" caption="Day" attribute="1" time="1" defaultMemberUniqueName="[Airplane_Crashes_and_Fatalities].[Day].[All]" allUniqueName="[Airplane_Crashes_and_Fatalities].[Day].[All]" dimensionUniqueName="[Airplane_Crashes_and_Fatalities]" displayFolder="" count="0" memberValueDatatype="7" unbalanced="0"/>
    <cacheHierarchy uniqueName="[Airplane_Crashes_and_Fatalities].[Time]" caption="Time" attribute="1" defaultMemberUniqueName="[Airplane_Crashes_and_Fatalities].[Time].[All]" allUniqueName="[Airplane_Crashes_and_Fatalities].[Time].[All]" dimensionUniqueName="[Airplane_Crashes_and_Fatalities]" displayFolder="" count="0" memberValueDatatype="130" unbalanced="0"/>
    <cacheHierarchy uniqueName="[Airplane_Crashes_and_Fatalities].[Location]" caption="Location" attribute="1" defaultMemberUniqueName="[Airplane_Crashes_and_Fatalities].[Location].[All]" allUniqueName="[Airplane_Crashes_and_Fatalities].[Location].[All]" dimensionUniqueName="[Airplane_Crashes_and_Fatalities]" displayFolder="" count="2" memberValueDatatype="130" unbalanced="0">
      <fieldsUsage count="2">
        <fieldUsage x="-1"/>
        <fieldUsage x="4"/>
      </fieldsUsage>
    </cacheHierarchy>
    <cacheHierarchy uniqueName="[Airplane_Crashes_and_Fatalities].[Operator]" caption="Operator" attribute="1" defaultMemberUniqueName="[Airplane_Crashes_and_Fatalities].[Operator].[All]" allUniqueName="[Airplane_Crashes_and_Fatalities].[Operator].[All]" dimensionUniqueName="[Airplane_Crashes_and_Fatalities]" displayFolder="" count="2" memberValueDatatype="130" unbalanced="0">
      <fieldsUsage count="2">
        <fieldUsage x="-1"/>
        <fieldUsage x="1"/>
      </fieldsUsage>
    </cacheHierarchy>
    <cacheHierarchy uniqueName="[Airplane_Crashes_and_Fatalities].[Flight #]" caption="Flight #" attribute="1" defaultMemberUniqueName="[Airplane_Crashes_and_Fatalities].[Flight #].[All]" allUniqueName="[Airplane_Crashes_and_Fatalities].[Flight #].[All]" dimensionUniqueName="[Airplane_Crashes_and_Fatalities]" displayFolder="" count="0" memberValueDatatype="130" unbalanced="0"/>
    <cacheHierarchy uniqueName="[Airplane_Crashes_and_Fatalities].[Route]" caption="Route" attribute="1" defaultMemberUniqueName="[Airplane_Crashes_and_Fatalities].[Route].[All]" allUniqueName="[Airplane_Crashes_and_Fatalities].[Route].[All]" dimensionUniqueName="[Airplane_Crashes_and_Fatalities]" displayFolder="" count="0" memberValueDatatype="130" unbalanced="0"/>
    <cacheHierarchy uniqueName="[Airplane_Crashes_and_Fatalities].[Type]" caption="Type" attribute="1" defaultMemberUniqueName="[Airplane_Crashes_and_Fatalities].[Type].[All]" allUniqueName="[Airplane_Crashes_and_Fatalities].[Type].[All]" dimensionUniqueName="[Airplane_Crashes_and_Fatalities]" displayFolder="" count="2" memberValueDatatype="130" unbalanced="0">
      <fieldsUsage count="2">
        <fieldUsage x="-1"/>
        <fieldUsage x="2"/>
      </fieldsUsage>
    </cacheHierarchy>
    <cacheHierarchy uniqueName="[Airplane_Crashes_and_Fatalities].[Registration]" caption="Registration" attribute="1" defaultMemberUniqueName="[Airplane_Crashes_and_Fatalities].[Registration].[All]" allUniqueName="[Airplane_Crashes_and_Fatalities].[Registration].[All]" dimensionUniqueName="[Airplane_Crashes_and_Fatalities]" displayFolder="" count="0" memberValueDatatype="130" unbalanced="0"/>
    <cacheHierarchy uniqueName="[Airplane_Crashes_and_Fatalities].[cn/In]" caption="cn/In" attribute="1" defaultMemberUniqueName="[Airplane_Crashes_and_Fatalities].[cn/In].[All]" allUniqueName="[Airplane_Crashes_and_Fatalities].[cn/In].[All]" dimensionUniqueName="[Airplane_Crashes_and_Fatalities]" displayFolder="" count="0" memberValueDatatype="130" unbalanced="0"/>
    <cacheHierarchy uniqueName="[Airplane_Crashes_and_Fatalities].[Aboard]" caption="Aboard" attribute="1" defaultMemberUniqueName="[Airplane_Crashes_and_Fatalities].[Aboard].[All]" allUniqueName="[Airplane_Crashes_and_Fatalities].[Aboard].[All]" dimensionUniqueName="[Airplane_Crashes_and_Fatalities]" displayFolder="" count="0" memberValueDatatype="20" unbalanced="0"/>
    <cacheHierarchy uniqueName="[Airplane_Crashes_and_Fatalities].[Fatalities]" caption="Fatalities" attribute="1" defaultMemberUniqueName="[Airplane_Crashes_and_Fatalities].[Fatalities].[All]" allUniqueName="[Airplane_Crashes_and_Fatalities].[Fatalities].[All]" dimensionUniqueName="[Airplane_Crashes_and_Fatalities]" displayFolder="" count="0" memberValueDatatype="20" unbalanced="0"/>
    <cacheHierarchy uniqueName="[Airplane_Crashes_and_Fatalities].[Survivors]" caption="Survivors" attribute="1" defaultMemberUniqueName="[Airplane_Crashes_and_Fatalities].[Survivors].[All]" allUniqueName="[Airplane_Crashes_and_Fatalities].[Survivors].[All]" dimensionUniqueName="[Airplane_Crashes_and_Fatalities]" displayFolder="" count="0" memberValueDatatype="20" unbalanced="0"/>
    <cacheHierarchy uniqueName="[Airplane_Crashes_and_Fatalities].[Ground]" caption="Ground" attribute="1" defaultMemberUniqueName="[Airplane_Crashes_and_Fatalities].[Ground].[All]" allUniqueName="[Airplane_Crashes_and_Fatalities].[Ground].[All]" dimensionUniqueName="[Airplane_Crashes_and_Fatalities]" displayFolder="" count="0" memberValueDatatype="20" unbalanced="0"/>
    <cacheHierarchy uniqueName="[Airplane_Crashes_and_Fatalities].[Summary]" caption="Summary" attribute="1" defaultMemberUniqueName="[Airplane_Crashes_and_Fatalities].[Summary].[All]" allUniqueName="[Airplane_Crashes_and_Fatalities].[Summary].[All]" dimensionUniqueName="[Airplane_Crashes_and_Fatalities]" displayFolder="" count="0" memberValueDatatype="130" unbalanced="0"/>
    <cacheHierarchy uniqueName="[Measures].[__XL_Count Airplane_Crashes_and_Fatalities]" caption="__XL_Count Airplane_Crashes_and_Fatalities" measure="1" displayFolder="" measureGroup="Airplane_Crashes_and_Fatalities" count="0" hidden="1"/>
    <cacheHierarchy uniqueName="[Measures].[__No measures defined]" caption="__No measures defined" measure="1" displayFolder="" count="0" hidden="1"/>
    <cacheHierarchy uniqueName="[Measures].[Sum of Survivors]" caption="Sum of Survivors" measure="1" displayFolder="" measureGroup="Airplane_Crashes_and_Fatalities" count="0" oneField="1" hidden="1">
      <fieldsUsage count="1">
        <fieldUsage x="5"/>
      </fieldsUsage>
      <extLst>
        <ext xmlns:x15="http://schemas.microsoft.com/office/spreadsheetml/2010/11/main" uri="{B97F6D7D-B522-45F9-BDA1-12C45D357490}">
          <x15:cacheHierarchy aggregatedColumn="14"/>
        </ext>
      </extLst>
    </cacheHierarchy>
    <cacheHierarchy uniqueName="[Measures].[Sum of Fatalities]" caption="Sum of Fatalities" measure="1" displayFolder="" measureGroup="Airplane_Crashes_and_Fatalities" count="0" oneField="1" hidden="1">
      <fieldsUsage count="1">
        <fieldUsage x="3"/>
      </fieldsUsage>
      <extLst>
        <ext xmlns:x15="http://schemas.microsoft.com/office/spreadsheetml/2010/11/main" uri="{B97F6D7D-B522-45F9-BDA1-12C45D357490}">
          <x15:cacheHierarchy aggregatedColumn="13"/>
        </ext>
      </extLst>
    </cacheHierarchy>
    <cacheHierarchy uniqueName="[Measures].[Sum of Aboard]" caption="Sum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Aboard]" caption="Count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Fatalities]" caption="Count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Count of Survivors]" caption="Count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Max of Aboard]" caption="Max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Location]" caption="Count of Location" measure="1" displayFolder="" measureGroup="Airplane_Crashes_and_Fatalities" count="0" hidden="1">
      <extLst>
        <ext xmlns:x15="http://schemas.microsoft.com/office/spreadsheetml/2010/11/main" uri="{B97F6D7D-B522-45F9-BDA1-12C45D357490}">
          <x15:cacheHierarchy aggregatedColumn="5"/>
        </ext>
      </extLst>
    </cacheHierarchy>
    <cacheHierarchy uniqueName="[Measures].[Count of Operator]" caption="Count of Operator" measure="1" displayFolder="" measureGroup="Airplane_Crashes_and_Fatalities" count="0" hidden="1">
      <extLst>
        <ext xmlns:x15="http://schemas.microsoft.com/office/spreadsheetml/2010/11/main" uri="{B97F6D7D-B522-45F9-BDA1-12C45D357490}">
          <x15:cacheHierarchy aggregatedColumn="6"/>
        </ext>
      </extLst>
    </cacheHierarchy>
    <cacheHierarchy uniqueName="[Measures].[Max of Fatalities]" caption="Max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in of Survivors]" caption="Min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Average of Fatalities]" caption="Average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ax of Survivors]" caption="Max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Count of Year]" caption="Count of Year" measure="1" displayFolder="" measureGroup="Airplane_Crashes_and_Fatalities" count="0" hidden="1">
      <extLst>
        <ext xmlns:x15="http://schemas.microsoft.com/office/spreadsheetml/2010/11/main" uri="{B97F6D7D-B522-45F9-BDA1-12C45D357490}">
          <x15:cacheHierarchy aggregatedColumn="1"/>
        </ext>
      </extLst>
    </cacheHierarchy>
    <cacheHierarchy uniqueName="[Measures].[Count of Month]" caption="Count of Month" measure="1" displayFolder="" measureGroup="Airplane_Crashes_and_Fatalities" count="0" hidden="1">
      <extLst>
        <ext xmlns:x15="http://schemas.microsoft.com/office/spreadsheetml/2010/11/main" uri="{B97F6D7D-B522-45F9-BDA1-12C45D357490}">
          <x15:cacheHierarchy aggregatedColumn="2"/>
        </ext>
      </extLst>
    </cacheHierarchy>
  </cacheHierarchies>
  <kpis count="0"/>
  <dimensions count="2">
    <dimension name="Airplane_Crashes_and_Fatalities" uniqueName="[Airplane_Crashes_and_Fatalities]" caption="Airplane_Crashes_and_Fatalities"/>
    <dimension measure="1" name="Measures" uniqueName="[Measures]" caption="Measures"/>
  </dimensions>
  <measureGroups count="1">
    <measureGroup name="Airplane_Crashes_and_Fatalities" caption="Airplane_Crashes_and_Fataliti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61.871852314813" backgroundQuery="1" createdVersion="8" refreshedVersion="8" minRefreshableVersion="3" recordCount="0" supportSubquery="1" supportAdvancedDrill="1" xr:uid="{1F8F5908-05D5-4A79-A7F0-902DB5B588A5}">
  <cacheSource type="external" connectionId="2"/>
  <cacheFields count="6">
    <cacheField name="[Airplane_Crashes_and_Fatalities].[Year].[Year]" caption="Year" numFmtId="0" hierarchy="1" level="1">
      <sharedItems count="5">
        <s v="1972"/>
        <s v="1973"/>
        <s v="1974"/>
        <s v="1985"/>
        <s v="1996"/>
      </sharedItems>
    </cacheField>
    <cacheField name="[Airplane_Crashes_and_Fatalities].[Day].[Day]" caption="Day" numFmtId="0" hierarchy="3" level="1">
      <sharedItems containsSemiMixedTypes="0" containsNonDate="0" containsDate="1" containsString="0" minDate="1900-01-22T00:00:00" maxDate="1900-01-23T00:00:00" count="1">
        <d v="1900-01-22T00:00:00"/>
      </sharedItems>
    </cacheField>
    <cacheField name="[Airplane_Crashes_and_Fatalities].[Operator].[Operator]" caption="Operator" numFmtId="0" hierarchy="6" level="1">
      <sharedItems count="5">
        <s v="Aeroflot"/>
        <s v="Air France"/>
        <s v="American Airlines"/>
        <s v="Military - U.S. Air Force"/>
        <s v="Pan American World Airways"/>
      </sharedItems>
    </cacheField>
    <cacheField name="[Measures].[Sum of Aboard]" caption="Sum of Aboard" numFmtId="0" hierarchy="21" level="32767"/>
    <cacheField name="[Measures].[Sum of Survivors]" caption="Sum of Survivors" numFmtId="0" hierarchy="19" level="32767"/>
    <cacheField name="[Measures].[Sum of Fatalities]" caption="Sum of Fatalities" numFmtId="0" hierarchy="20" level="32767"/>
  </cacheFields>
  <cacheHierarchies count="34">
    <cacheHierarchy uniqueName="[Airplane_Crashes_and_Fatalities].[Date]" caption="Date" attribute="1" time="1" defaultMemberUniqueName="[Airplane_Crashes_and_Fatalities].[Date].[All]" allUniqueName="[Airplane_Crashes_and_Fatalities].[Date].[All]" dimensionUniqueName="[Airplane_Crashes_and_Fatalities]" displayFolder="" count="2" memberValueDatatype="7" unbalanced="0"/>
    <cacheHierarchy uniqueName="[Airplane_Crashes_and_Fatalities].[Year]" caption="Year" attribute="1" defaultMemberUniqueName="[Airplane_Crashes_and_Fatalities].[Year].[All]" allUniqueName="[Airplane_Crashes_and_Fatalities].[Year].[All]" dimensionUniqueName="[Airplane_Crashes_and_Fatalities]" displayFolder="" count="2" memberValueDatatype="130" unbalanced="0">
      <fieldsUsage count="2">
        <fieldUsage x="-1"/>
        <fieldUsage x="0"/>
      </fieldsUsage>
    </cacheHierarchy>
    <cacheHierarchy uniqueName="[Airplane_Crashes_and_Fatalities].[Month]" caption="Month" attribute="1" defaultMemberUniqueName="[Airplane_Crashes_and_Fatalities].[Month].[All]" allUniqueName="[Airplane_Crashes_and_Fatalities].[Month].[All]" dimensionUniqueName="[Airplane_Crashes_and_Fatalities]" displayFolder="" count="2" memberValueDatatype="130" unbalanced="0"/>
    <cacheHierarchy uniqueName="[Airplane_Crashes_and_Fatalities].[Day]" caption="Day" attribute="1" time="1" defaultMemberUniqueName="[Airplane_Crashes_and_Fatalities].[Day].[All]" allUniqueName="[Airplane_Crashes_and_Fatalities].[Day].[All]" dimensionUniqueName="[Airplane_Crashes_and_Fatalities]" displayFolder="" count="2" memberValueDatatype="7" unbalanced="0">
      <fieldsUsage count="2">
        <fieldUsage x="-1"/>
        <fieldUsage x="1"/>
      </fieldsUsage>
    </cacheHierarchy>
    <cacheHierarchy uniqueName="[Airplane_Crashes_and_Fatalities].[Time]" caption="Time" attribute="1" defaultMemberUniqueName="[Airplane_Crashes_and_Fatalities].[Time].[All]" allUniqueName="[Airplane_Crashes_and_Fatalities].[Time].[All]" dimensionUniqueName="[Airplane_Crashes_and_Fatalities]" displayFolder="" count="2" memberValueDatatype="130" unbalanced="0"/>
    <cacheHierarchy uniqueName="[Airplane_Crashes_and_Fatalities].[Location]" caption="Location" attribute="1" defaultMemberUniqueName="[Airplane_Crashes_and_Fatalities].[Location].[All]" allUniqueName="[Airplane_Crashes_and_Fatalities].[Location].[All]" dimensionUniqueName="[Airplane_Crashes_and_Fatalities]" displayFolder="" count="2" memberValueDatatype="130" unbalanced="0"/>
    <cacheHierarchy uniqueName="[Airplane_Crashes_and_Fatalities].[Operator]" caption="Operator" attribute="1" defaultMemberUniqueName="[Airplane_Crashes_and_Fatalities].[Operator].[All]" allUniqueName="[Airplane_Crashes_and_Fatalities].[Operator].[All]" dimensionUniqueName="[Airplane_Crashes_and_Fatalities]" displayFolder="" count="2" memberValueDatatype="130" unbalanced="0">
      <fieldsUsage count="2">
        <fieldUsage x="-1"/>
        <fieldUsage x="2"/>
      </fieldsUsage>
    </cacheHierarchy>
    <cacheHierarchy uniqueName="[Airplane_Crashes_and_Fatalities].[Flight #]" caption="Flight #" attribute="1" defaultMemberUniqueName="[Airplane_Crashes_and_Fatalities].[Flight #].[All]" allUniqueName="[Airplane_Crashes_and_Fatalities].[Flight #].[All]" dimensionUniqueName="[Airplane_Crashes_and_Fatalities]" displayFolder="" count="2" memberValueDatatype="130" unbalanced="0"/>
    <cacheHierarchy uniqueName="[Airplane_Crashes_and_Fatalities].[Route]" caption="Route" attribute="1" defaultMemberUniqueName="[Airplane_Crashes_and_Fatalities].[Route].[All]" allUniqueName="[Airplane_Crashes_and_Fatalities].[Route].[All]" dimensionUniqueName="[Airplane_Crashes_and_Fatalities]" displayFolder="" count="2" memberValueDatatype="130" unbalanced="0"/>
    <cacheHierarchy uniqueName="[Airplane_Crashes_and_Fatalities].[Type]" caption="Type" attribute="1" defaultMemberUniqueName="[Airplane_Crashes_and_Fatalities].[Type].[All]" allUniqueName="[Airplane_Crashes_and_Fatalities].[Type].[All]" dimensionUniqueName="[Airplane_Crashes_and_Fatalities]" displayFolder="" count="2" memberValueDatatype="130" unbalanced="0"/>
    <cacheHierarchy uniqueName="[Airplane_Crashes_and_Fatalities].[Registration]" caption="Registration" attribute="1" defaultMemberUniqueName="[Airplane_Crashes_and_Fatalities].[Registration].[All]" allUniqueName="[Airplane_Crashes_and_Fatalities].[Registration].[All]" dimensionUniqueName="[Airplane_Crashes_and_Fatalities]" displayFolder="" count="2" memberValueDatatype="130" unbalanced="0"/>
    <cacheHierarchy uniqueName="[Airplane_Crashes_and_Fatalities].[cn/In]" caption="cn/In" attribute="1" defaultMemberUniqueName="[Airplane_Crashes_and_Fatalities].[cn/In].[All]" allUniqueName="[Airplane_Crashes_and_Fatalities].[cn/In].[All]" dimensionUniqueName="[Airplane_Crashes_and_Fatalities]" displayFolder="" count="2" memberValueDatatype="130" unbalanced="0"/>
    <cacheHierarchy uniqueName="[Airplane_Crashes_and_Fatalities].[Aboard]" caption="Aboard" attribute="1" defaultMemberUniqueName="[Airplane_Crashes_and_Fatalities].[Aboard].[All]" allUniqueName="[Airplane_Crashes_and_Fatalities].[Aboard].[All]" dimensionUniqueName="[Airplane_Crashes_and_Fatalities]" displayFolder="" count="2" memberValueDatatype="20" unbalanced="0"/>
    <cacheHierarchy uniqueName="[Airplane_Crashes_and_Fatalities].[Fatalities]" caption="Fatalities" attribute="1" defaultMemberUniqueName="[Airplane_Crashes_and_Fatalities].[Fatalities].[All]" allUniqueName="[Airplane_Crashes_and_Fatalities].[Fatalities].[All]" dimensionUniqueName="[Airplane_Crashes_and_Fatalities]" displayFolder="" count="2" memberValueDatatype="20" unbalanced="0"/>
    <cacheHierarchy uniqueName="[Airplane_Crashes_and_Fatalities].[Survivors]" caption="Survivors" attribute="1" defaultMemberUniqueName="[Airplane_Crashes_and_Fatalities].[Survivors].[All]" allUniqueName="[Airplane_Crashes_and_Fatalities].[Survivors].[All]" dimensionUniqueName="[Airplane_Crashes_and_Fatalities]" displayFolder="" count="2" memberValueDatatype="20" unbalanced="0"/>
    <cacheHierarchy uniqueName="[Airplane_Crashes_and_Fatalities].[Ground]" caption="Ground" attribute="1" defaultMemberUniqueName="[Airplane_Crashes_and_Fatalities].[Ground].[All]" allUniqueName="[Airplane_Crashes_and_Fatalities].[Ground].[All]" dimensionUniqueName="[Airplane_Crashes_and_Fatalities]" displayFolder="" count="2" memberValueDatatype="20" unbalanced="0"/>
    <cacheHierarchy uniqueName="[Airplane_Crashes_and_Fatalities].[Summary]" caption="Summary" attribute="1" defaultMemberUniqueName="[Airplane_Crashes_and_Fatalities].[Summary].[All]" allUniqueName="[Airplane_Crashes_and_Fatalities].[Summary].[All]" dimensionUniqueName="[Airplane_Crashes_and_Fatalities]" displayFolder="" count="2" memberValueDatatype="130" unbalanced="0"/>
    <cacheHierarchy uniqueName="[Measures].[__XL_Count Airplane_Crashes_and_Fatalities]" caption="__XL_Count Airplane_Crashes_and_Fatalities" measure="1" displayFolder="" measureGroup="Airplane_Crashes_and_Fatalities" count="0" hidden="1"/>
    <cacheHierarchy uniqueName="[Measures].[__No measures defined]" caption="__No measures defined" measure="1" displayFolder="" count="0" hidden="1"/>
    <cacheHierarchy uniqueName="[Measures].[Sum of Survivors]" caption="Sum of Survivors" measure="1" displayFolder="" measureGroup="Airplane_Crashes_and_Fatalities" count="0" oneField="1" hidden="1">
      <fieldsUsage count="1">
        <fieldUsage x="4"/>
      </fieldsUsage>
      <extLst>
        <ext xmlns:x15="http://schemas.microsoft.com/office/spreadsheetml/2010/11/main" uri="{B97F6D7D-B522-45F9-BDA1-12C45D357490}">
          <x15:cacheHierarchy aggregatedColumn="14"/>
        </ext>
      </extLst>
    </cacheHierarchy>
    <cacheHierarchy uniqueName="[Measures].[Sum of Fatalities]" caption="Sum of Fatalities" measure="1" displayFolder="" measureGroup="Airplane_Crashes_and_Fatalities" count="0" oneField="1" hidden="1">
      <fieldsUsage count="1">
        <fieldUsage x="5"/>
      </fieldsUsage>
      <extLst>
        <ext xmlns:x15="http://schemas.microsoft.com/office/spreadsheetml/2010/11/main" uri="{B97F6D7D-B522-45F9-BDA1-12C45D357490}">
          <x15:cacheHierarchy aggregatedColumn="13"/>
        </ext>
      </extLst>
    </cacheHierarchy>
    <cacheHierarchy uniqueName="[Measures].[Sum of Aboard]" caption="Sum of Aboard" measure="1" displayFolder="" measureGroup="Airplane_Crashes_and_Fatalities" count="0" oneField="1" hidden="1">
      <fieldsUsage count="1">
        <fieldUsage x="3"/>
      </fieldsUsage>
      <extLst>
        <ext xmlns:x15="http://schemas.microsoft.com/office/spreadsheetml/2010/11/main" uri="{B97F6D7D-B522-45F9-BDA1-12C45D357490}">
          <x15:cacheHierarchy aggregatedColumn="12"/>
        </ext>
      </extLst>
    </cacheHierarchy>
    <cacheHierarchy uniqueName="[Measures].[Count of Aboard]" caption="Count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Fatalities]" caption="Count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Count of Survivors]" caption="Count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Max of Aboard]" caption="Max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Location]" caption="Count of Location" measure="1" displayFolder="" measureGroup="Airplane_Crashes_and_Fatalities" count="0" hidden="1">
      <extLst>
        <ext xmlns:x15="http://schemas.microsoft.com/office/spreadsheetml/2010/11/main" uri="{B97F6D7D-B522-45F9-BDA1-12C45D357490}">
          <x15:cacheHierarchy aggregatedColumn="5"/>
        </ext>
      </extLst>
    </cacheHierarchy>
    <cacheHierarchy uniqueName="[Measures].[Count of Operator]" caption="Count of Operator" measure="1" displayFolder="" measureGroup="Airplane_Crashes_and_Fatalities" count="0" hidden="1">
      <extLst>
        <ext xmlns:x15="http://schemas.microsoft.com/office/spreadsheetml/2010/11/main" uri="{B97F6D7D-B522-45F9-BDA1-12C45D357490}">
          <x15:cacheHierarchy aggregatedColumn="6"/>
        </ext>
      </extLst>
    </cacheHierarchy>
    <cacheHierarchy uniqueName="[Measures].[Max of Fatalities]" caption="Max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in of Survivors]" caption="Min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Average of Fatalities]" caption="Average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ax of Survivors]" caption="Max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Count of Year]" caption="Count of Year" measure="1" displayFolder="" measureGroup="Airplane_Crashes_and_Fatalities" count="0" hidden="1">
      <extLst>
        <ext xmlns:x15="http://schemas.microsoft.com/office/spreadsheetml/2010/11/main" uri="{B97F6D7D-B522-45F9-BDA1-12C45D357490}">
          <x15:cacheHierarchy aggregatedColumn="1"/>
        </ext>
      </extLst>
    </cacheHierarchy>
    <cacheHierarchy uniqueName="[Measures].[Count of Month]" caption="Count of Month" measure="1" displayFolder="" measureGroup="Airplane_Crashes_and_Fatalities" count="0" hidden="1">
      <extLst>
        <ext xmlns:x15="http://schemas.microsoft.com/office/spreadsheetml/2010/11/main" uri="{B97F6D7D-B522-45F9-BDA1-12C45D357490}">
          <x15:cacheHierarchy aggregatedColumn="2"/>
        </ext>
      </extLst>
    </cacheHierarchy>
  </cacheHierarchies>
  <kpis count="0"/>
  <dimensions count="2">
    <dimension name="Airplane_Crashes_and_Fatalities" uniqueName="[Airplane_Crashes_and_Fatalities]" caption="Airplane_Crashes_and_Fatalities"/>
    <dimension measure="1" name="Measures" uniqueName="[Measures]" caption="Measures"/>
  </dimensions>
  <measureGroups count="1">
    <measureGroup name="Airplane_Crashes_and_Fatalities" caption="Airplane_Crashes_and_Fataliti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61.905713541666" backgroundQuery="1" createdVersion="8" refreshedVersion="8" minRefreshableVersion="3" recordCount="0" supportSubquery="1" supportAdvancedDrill="1" xr:uid="{9E8F0F49-D88F-401F-BEA3-ACB4ED388AAA}">
  <cacheSource type="external" connectionId="2"/>
  <cacheFields count="4">
    <cacheField name="[Airplane_Crashes_and_Fatalities].[Year].[Year]" caption="Year" numFmtId="0" hierarchy="1" level="1">
      <sharedItems count="5">
        <s v="1978"/>
        <s v="1982"/>
        <s v="1989"/>
        <s v="1994"/>
        <s v="1999"/>
      </sharedItems>
    </cacheField>
    <cacheField name="[Airplane_Crashes_and_Fatalities].[Type].[Type]" caption="Type" numFmtId="0" hierarchy="9" level="1">
      <sharedItems count="24">
        <s v="Ilyushin IL-18B"/>
        <s v="Tupolev TU-104A"/>
        <s v="Tupolev TU-104B"/>
        <s v="Tupolev TU-134A"/>
        <s v="Yakovlev YAK-40"/>
        <s v="Airbus A-300-605R"/>
        <s v="Boeing B-707-123B"/>
        <s v="Boeing B-757-223"/>
        <s v="Douglas DC-3"/>
        <s v="McDonnell Douglas DC-10-10"/>
        <s v="Boeing KC-135A"/>
        <s v="Douglas C-124A Globemaster"/>
        <s v="Fairchild C-123K"/>
        <s v="Lockheed C-130B Hercules"/>
        <s v="Lockheed C-5A Galaxy"/>
        <s v="Boeing B-707-121"/>
        <s v="Boeing B-707-321B"/>
        <s v="Boeing B-707-321C"/>
        <s v="Boeing B-727-235"/>
        <s v="Boeing B-747-121A"/>
        <s v="BAe Avro RJ-100"/>
        <s v="Boeing B-727-2F2"/>
        <s v="Boeing B-737-4Y0"/>
        <s v="Fokker F-28 Fellowship 1000"/>
      </sharedItems>
    </cacheField>
    <cacheField name="[Airplane_Crashes_and_Fatalities].[Operator].[Operator]" caption="Operator" numFmtId="0" hierarchy="6" level="1">
      <sharedItems count="5">
        <s v="Aeroflot"/>
        <s v="Air France"/>
        <s v="American Airlines"/>
        <s v="Military - U.S. Air Force"/>
        <s v="Pan American World Airways"/>
      </sharedItems>
    </cacheField>
    <cacheField name="[Measures].[Count of Fatalities]" caption="Count of Fatalities" numFmtId="0" hierarchy="23" level="32767"/>
  </cacheFields>
  <cacheHierarchies count="34">
    <cacheHierarchy uniqueName="[Airplane_Crashes_and_Fatalities].[Date]" caption="Date" attribute="1" time="1" defaultMemberUniqueName="[Airplane_Crashes_and_Fatalities].[Date].[All]" allUniqueName="[Airplane_Crashes_and_Fatalities].[Date].[All]" dimensionUniqueName="[Airplane_Crashes_and_Fatalities]" displayFolder="" count="0" memberValueDatatype="7" unbalanced="0"/>
    <cacheHierarchy uniqueName="[Airplane_Crashes_and_Fatalities].[Year]" caption="Year" attribute="1" defaultMemberUniqueName="[Airplane_Crashes_and_Fatalities].[Year].[All]" allUniqueName="[Airplane_Crashes_and_Fatalities].[Year].[All]" dimensionUniqueName="[Airplane_Crashes_and_Fatalities]" displayFolder="" count="2" memberValueDatatype="130" unbalanced="0">
      <fieldsUsage count="2">
        <fieldUsage x="-1"/>
        <fieldUsage x="0"/>
      </fieldsUsage>
    </cacheHierarchy>
    <cacheHierarchy uniqueName="[Airplane_Crashes_and_Fatalities].[Month]" caption="Month" attribute="1" defaultMemberUniqueName="[Airplane_Crashes_and_Fatalities].[Month].[All]" allUniqueName="[Airplane_Crashes_and_Fatalities].[Month].[All]" dimensionUniqueName="[Airplane_Crashes_and_Fatalities]" displayFolder="" count="0" memberValueDatatype="130" unbalanced="0"/>
    <cacheHierarchy uniqueName="[Airplane_Crashes_and_Fatalities].[Day]" caption="Day" attribute="1" time="1" defaultMemberUniqueName="[Airplane_Crashes_and_Fatalities].[Day].[All]" allUniqueName="[Airplane_Crashes_and_Fatalities].[Day].[All]" dimensionUniqueName="[Airplane_Crashes_and_Fatalities]" displayFolder="" count="0" memberValueDatatype="7" unbalanced="0"/>
    <cacheHierarchy uniqueName="[Airplane_Crashes_and_Fatalities].[Time]" caption="Time" attribute="1" defaultMemberUniqueName="[Airplane_Crashes_and_Fatalities].[Time].[All]" allUniqueName="[Airplane_Crashes_and_Fatalities].[Time].[All]" dimensionUniqueName="[Airplane_Crashes_and_Fatalities]" displayFolder="" count="0" memberValueDatatype="130" unbalanced="0"/>
    <cacheHierarchy uniqueName="[Airplane_Crashes_and_Fatalities].[Location]" caption="Location" attribute="1" defaultMemberUniqueName="[Airplane_Crashes_and_Fatalities].[Location].[All]" allUniqueName="[Airplane_Crashes_and_Fatalities].[Location].[All]" dimensionUniqueName="[Airplane_Crashes_and_Fatalities]" displayFolder="" count="0" memberValueDatatype="130" unbalanced="0"/>
    <cacheHierarchy uniqueName="[Airplane_Crashes_and_Fatalities].[Operator]" caption="Operator" attribute="1" defaultMemberUniqueName="[Airplane_Crashes_and_Fatalities].[Operator].[All]" allUniqueName="[Airplane_Crashes_and_Fatalities].[Operator].[All]" dimensionUniqueName="[Airplane_Crashes_and_Fatalities]" displayFolder="" count="2" memberValueDatatype="130" unbalanced="0">
      <fieldsUsage count="2">
        <fieldUsage x="-1"/>
        <fieldUsage x="2"/>
      </fieldsUsage>
    </cacheHierarchy>
    <cacheHierarchy uniqueName="[Airplane_Crashes_and_Fatalities].[Flight #]" caption="Flight #" attribute="1" defaultMemberUniqueName="[Airplane_Crashes_and_Fatalities].[Flight #].[All]" allUniqueName="[Airplane_Crashes_and_Fatalities].[Flight #].[All]" dimensionUniqueName="[Airplane_Crashes_and_Fatalities]" displayFolder="" count="0" memberValueDatatype="130" unbalanced="0"/>
    <cacheHierarchy uniqueName="[Airplane_Crashes_and_Fatalities].[Route]" caption="Route" attribute="1" defaultMemberUniqueName="[Airplane_Crashes_and_Fatalities].[Route].[All]" allUniqueName="[Airplane_Crashes_and_Fatalities].[Route].[All]" dimensionUniqueName="[Airplane_Crashes_and_Fatalities]" displayFolder="" count="0" memberValueDatatype="130" unbalanced="0"/>
    <cacheHierarchy uniqueName="[Airplane_Crashes_and_Fatalities].[Type]" caption="Type" attribute="1" defaultMemberUniqueName="[Airplane_Crashes_and_Fatalities].[Type].[All]" allUniqueName="[Airplane_Crashes_and_Fatalities].[Type].[All]" dimensionUniqueName="[Airplane_Crashes_and_Fatalities]" displayFolder="" count="2" memberValueDatatype="130" unbalanced="0">
      <fieldsUsage count="2">
        <fieldUsage x="-1"/>
        <fieldUsage x="1"/>
      </fieldsUsage>
    </cacheHierarchy>
    <cacheHierarchy uniqueName="[Airplane_Crashes_and_Fatalities].[Registration]" caption="Registration" attribute="1" defaultMemberUniqueName="[Airplane_Crashes_and_Fatalities].[Registration].[All]" allUniqueName="[Airplane_Crashes_and_Fatalities].[Registration].[All]" dimensionUniqueName="[Airplane_Crashes_and_Fatalities]" displayFolder="" count="0" memberValueDatatype="130" unbalanced="0"/>
    <cacheHierarchy uniqueName="[Airplane_Crashes_and_Fatalities].[cn/In]" caption="cn/In" attribute="1" defaultMemberUniqueName="[Airplane_Crashes_and_Fatalities].[cn/In].[All]" allUniqueName="[Airplane_Crashes_and_Fatalities].[cn/In].[All]" dimensionUniqueName="[Airplane_Crashes_and_Fatalities]" displayFolder="" count="0" memberValueDatatype="130" unbalanced="0"/>
    <cacheHierarchy uniqueName="[Airplane_Crashes_and_Fatalities].[Aboard]" caption="Aboard" attribute="1" defaultMemberUniqueName="[Airplane_Crashes_and_Fatalities].[Aboard].[All]" allUniqueName="[Airplane_Crashes_and_Fatalities].[Aboard].[All]" dimensionUniqueName="[Airplane_Crashes_and_Fatalities]" displayFolder="" count="0" memberValueDatatype="20" unbalanced="0"/>
    <cacheHierarchy uniqueName="[Airplane_Crashes_and_Fatalities].[Fatalities]" caption="Fatalities" attribute="1" defaultMemberUniqueName="[Airplane_Crashes_and_Fatalities].[Fatalities].[All]" allUniqueName="[Airplane_Crashes_and_Fatalities].[Fatalities].[All]" dimensionUniqueName="[Airplane_Crashes_and_Fatalities]" displayFolder="" count="0" memberValueDatatype="20" unbalanced="0"/>
    <cacheHierarchy uniqueName="[Airplane_Crashes_and_Fatalities].[Survivors]" caption="Survivors" attribute="1" defaultMemberUniqueName="[Airplane_Crashes_and_Fatalities].[Survivors].[All]" allUniqueName="[Airplane_Crashes_and_Fatalities].[Survivors].[All]" dimensionUniqueName="[Airplane_Crashes_and_Fatalities]" displayFolder="" count="0" memberValueDatatype="20" unbalanced="0"/>
    <cacheHierarchy uniqueName="[Airplane_Crashes_and_Fatalities].[Ground]" caption="Ground" attribute="1" defaultMemberUniqueName="[Airplane_Crashes_and_Fatalities].[Ground].[All]" allUniqueName="[Airplane_Crashes_and_Fatalities].[Ground].[All]" dimensionUniqueName="[Airplane_Crashes_and_Fatalities]" displayFolder="" count="0" memberValueDatatype="20" unbalanced="0"/>
    <cacheHierarchy uniqueName="[Airplane_Crashes_and_Fatalities].[Summary]" caption="Summary" attribute="1" defaultMemberUniqueName="[Airplane_Crashes_and_Fatalities].[Summary].[All]" allUniqueName="[Airplane_Crashes_and_Fatalities].[Summary].[All]" dimensionUniqueName="[Airplane_Crashes_and_Fatalities]" displayFolder="" count="0" memberValueDatatype="130" unbalanced="0"/>
    <cacheHierarchy uniqueName="[Measures].[__XL_Count Airplane_Crashes_and_Fatalities]" caption="__XL_Count Airplane_Crashes_and_Fatalities" measure="1" displayFolder="" measureGroup="Airplane_Crashes_and_Fatalities" count="0" hidden="1"/>
    <cacheHierarchy uniqueName="[Measures].[__No measures defined]" caption="__No measures defined" measure="1" displayFolder="" count="0" hidden="1"/>
    <cacheHierarchy uniqueName="[Measures].[Sum of Survivors]" caption="Sum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Sum of Fatalities]" caption="Sum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Sum of Aboard]" caption="Sum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Aboard]" caption="Count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Fatalities]" caption="Count of Fatalities" measure="1" displayFolder="" measureGroup="Airplane_Crashes_and_Fatalities" count="0" oneField="1" hidden="1">
      <fieldsUsage count="1">
        <fieldUsage x="3"/>
      </fieldsUsage>
      <extLst>
        <ext xmlns:x15="http://schemas.microsoft.com/office/spreadsheetml/2010/11/main" uri="{B97F6D7D-B522-45F9-BDA1-12C45D357490}">
          <x15:cacheHierarchy aggregatedColumn="13"/>
        </ext>
      </extLst>
    </cacheHierarchy>
    <cacheHierarchy uniqueName="[Measures].[Count of Survivors]" caption="Count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Max of Aboard]" caption="Max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Location]" caption="Count of Location" measure="1" displayFolder="" measureGroup="Airplane_Crashes_and_Fatalities" count="0" hidden="1">
      <extLst>
        <ext xmlns:x15="http://schemas.microsoft.com/office/spreadsheetml/2010/11/main" uri="{B97F6D7D-B522-45F9-BDA1-12C45D357490}">
          <x15:cacheHierarchy aggregatedColumn="5"/>
        </ext>
      </extLst>
    </cacheHierarchy>
    <cacheHierarchy uniqueName="[Measures].[Count of Operator]" caption="Count of Operator" measure="1" displayFolder="" measureGroup="Airplane_Crashes_and_Fatalities" count="0" hidden="1">
      <extLst>
        <ext xmlns:x15="http://schemas.microsoft.com/office/spreadsheetml/2010/11/main" uri="{B97F6D7D-B522-45F9-BDA1-12C45D357490}">
          <x15:cacheHierarchy aggregatedColumn="6"/>
        </ext>
      </extLst>
    </cacheHierarchy>
    <cacheHierarchy uniqueName="[Measures].[Max of Fatalities]" caption="Max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in of Survivors]" caption="Min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Average of Fatalities]" caption="Average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ax of Survivors]" caption="Max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Count of Year]" caption="Count of Year" measure="1" displayFolder="" measureGroup="Airplane_Crashes_and_Fatalities" count="0" hidden="1">
      <extLst>
        <ext xmlns:x15="http://schemas.microsoft.com/office/spreadsheetml/2010/11/main" uri="{B97F6D7D-B522-45F9-BDA1-12C45D357490}">
          <x15:cacheHierarchy aggregatedColumn="1"/>
        </ext>
      </extLst>
    </cacheHierarchy>
    <cacheHierarchy uniqueName="[Measures].[Count of Month]" caption="Count of Month" measure="1" displayFolder="" measureGroup="Airplane_Crashes_and_Fatalities" count="0" hidden="1">
      <extLst>
        <ext xmlns:x15="http://schemas.microsoft.com/office/spreadsheetml/2010/11/main" uri="{B97F6D7D-B522-45F9-BDA1-12C45D357490}">
          <x15:cacheHierarchy aggregatedColumn="2"/>
        </ext>
      </extLst>
    </cacheHierarchy>
  </cacheHierarchies>
  <kpis count="0"/>
  <dimensions count="2">
    <dimension name="Airplane_Crashes_and_Fatalities" uniqueName="[Airplane_Crashes_and_Fatalities]" caption="Airplane_Crashes_and_Fatalities"/>
    <dimension measure="1" name="Measures" uniqueName="[Measures]" caption="Measures"/>
  </dimensions>
  <measureGroups count="1">
    <measureGroup name="Airplane_Crashes_and_Fatalities" caption="Airplane_Crashes_and_Fataliti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59.538749768515" backgroundQuery="1" createdVersion="3" refreshedVersion="8" minRefreshableVersion="3" recordCount="0" supportSubquery="1" supportAdvancedDrill="1" xr:uid="{6C12A871-6ACE-4D04-87A5-95DC4EF7D98F}">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Airplane_Crashes_and_Fatalities].[Date]" caption="Date" attribute="1" time="1" defaultMemberUniqueName="[Airplane_Crashes_and_Fatalities].[Date].[All]" allUniqueName="[Airplane_Crashes_and_Fatalities].[Date].[All]" dimensionUniqueName="[Airplane_Crashes_and_Fatalities]" displayFolder="" count="2" memberValueDatatype="7" unbalanced="0"/>
    <cacheHierarchy uniqueName="[Airplane_Crashes_and_Fatalities].[Year]" caption="Year" attribute="1" defaultMemberUniqueName="[Airplane_Crashes_and_Fatalities].[Year].[All]" allUniqueName="[Airplane_Crashes_and_Fatalities].[Year].[All]" dimensionUniqueName="[Airplane_Crashes_and_Fatalities]" displayFolder="" count="2" memberValueDatatype="130" unbalanced="0"/>
    <cacheHierarchy uniqueName="[Airplane_Crashes_and_Fatalities].[Month]" caption="Month" attribute="1" defaultMemberUniqueName="[Airplane_Crashes_and_Fatalities].[Month].[All]" allUniqueName="[Airplane_Crashes_and_Fatalities].[Month].[All]" dimensionUniqueName="[Airplane_Crashes_and_Fatalities]" displayFolder="" count="2" memberValueDatatype="130" unbalanced="0"/>
    <cacheHierarchy uniqueName="[Airplane_Crashes_and_Fatalities].[Day]" caption="Day" attribute="1" time="1" defaultMemberUniqueName="[Airplane_Crashes_and_Fatalities].[Day].[All]" allUniqueName="[Airplane_Crashes_and_Fatalities].[Day].[All]" dimensionUniqueName="[Airplane_Crashes_and_Fatalities]" displayFolder="" count="2" memberValueDatatype="7" unbalanced="0"/>
    <cacheHierarchy uniqueName="[Airplane_Crashes_and_Fatalities].[Time]" caption="Time" attribute="1" defaultMemberUniqueName="[Airplane_Crashes_and_Fatalities].[Time].[All]" allUniqueName="[Airplane_Crashes_and_Fatalities].[Time].[All]" dimensionUniqueName="[Airplane_Crashes_and_Fatalities]" displayFolder="" count="2" memberValueDatatype="130" unbalanced="0"/>
    <cacheHierarchy uniqueName="[Airplane_Crashes_and_Fatalities].[Location]" caption="Location" attribute="1" defaultMemberUniqueName="[Airplane_Crashes_and_Fatalities].[Location].[All]" allUniqueName="[Airplane_Crashes_and_Fatalities].[Location].[All]" dimensionUniqueName="[Airplane_Crashes_and_Fatalities]" displayFolder="" count="2" memberValueDatatype="130" unbalanced="0"/>
    <cacheHierarchy uniqueName="[Airplane_Crashes_and_Fatalities].[Operator]" caption="Operator" attribute="1" defaultMemberUniqueName="[Airplane_Crashes_and_Fatalities].[Operator].[All]" allUniqueName="[Airplane_Crashes_and_Fatalities].[Operator].[All]" dimensionUniqueName="[Airplane_Crashes_and_Fatalities]" displayFolder="" count="2" memberValueDatatype="130" unbalanced="0"/>
    <cacheHierarchy uniqueName="[Airplane_Crashes_and_Fatalities].[Flight #]" caption="Flight #" attribute="1" defaultMemberUniqueName="[Airplane_Crashes_and_Fatalities].[Flight #].[All]" allUniqueName="[Airplane_Crashes_and_Fatalities].[Flight #].[All]" dimensionUniqueName="[Airplane_Crashes_and_Fatalities]" displayFolder="" count="2" memberValueDatatype="130" unbalanced="0"/>
    <cacheHierarchy uniqueName="[Airplane_Crashes_and_Fatalities].[Route]" caption="Route" attribute="1" defaultMemberUniqueName="[Airplane_Crashes_and_Fatalities].[Route].[All]" allUniqueName="[Airplane_Crashes_and_Fatalities].[Route].[All]" dimensionUniqueName="[Airplane_Crashes_and_Fatalities]" displayFolder="" count="2" memberValueDatatype="130" unbalanced="0"/>
    <cacheHierarchy uniqueName="[Airplane_Crashes_and_Fatalities].[Type]" caption="Type" attribute="1" defaultMemberUniqueName="[Airplane_Crashes_and_Fatalities].[Type].[All]" allUniqueName="[Airplane_Crashes_and_Fatalities].[Type].[All]" dimensionUniqueName="[Airplane_Crashes_and_Fatalities]" displayFolder="" count="2" memberValueDatatype="130" unbalanced="0"/>
    <cacheHierarchy uniqueName="[Airplane_Crashes_and_Fatalities].[Registration]" caption="Registration" attribute="1" defaultMemberUniqueName="[Airplane_Crashes_and_Fatalities].[Registration].[All]" allUniqueName="[Airplane_Crashes_and_Fatalities].[Registration].[All]" dimensionUniqueName="[Airplane_Crashes_and_Fatalities]" displayFolder="" count="2" memberValueDatatype="130" unbalanced="0"/>
    <cacheHierarchy uniqueName="[Airplane_Crashes_and_Fatalities].[cn/In]" caption="cn/In" attribute="1" defaultMemberUniqueName="[Airplane_Crashes_and_Fatalities].[cn/In].[All]" allUniqueName="[Airplane_Crashes_and_Fatalities].[cn/In].[All]" dimensionUniqueName="[Airplane_Crashes_and_Fatalities]" displayFolder="" count="2" memberValueDatatype="130" unbalanced="0"/>
    <cacheHierarchy uniqueName="[Airplane_Crashes_and_Fatalities].[Aboard]" caption="Aboard" attribute="1" defaultMemberUniqueName="[Airplane_Crashes_and_Fatalities].[Aboard].[All]" allUniqueName="[Airplane_Crashes_and_Fatalities].[Aboard].[All]" dimensionUniqueName="[Airplane_Crashes_and_Fatalities]" displayFolder="" count="2" memberValueDatatype="20" unbalanced="0"/>
    <cacheHierarchy uniqueName="[Airplane_Crashes_and_Fatalities].[Fatalities]" caption="Fatalities" attribute="1" defaultMemberUniqueName="[Airplane_Crashes_and_Fatalities].[Fatalities].[All]" allUniqueName="[Airplane_Crashes_and_Fatalities].[Fatalities].[All]" dimensionUniqueName="[Airplane_Crashes_and_Fatalities]" displayFolder="" count="2" memberValueDatatype="20" unbalanced="0"/>
    <cacheHierarchy uniqueName="[Airplane_Crashes_and_Fatalities].[Survivors]" caption="Survivors" attribute="1" defaultMemberUniqueName="[Airplane_Crashes_and_Fatalities].[Survivors].[All]" allUniqueName="[Airplane_Crashes_and_Fatalities].[Survivors].[All]" dimensionUniqueName="[Airplane_Crashes_and_Fatalities]" displayFolder="" count="2" memberValueDatatype="20" unbalanced="0"/>
    <cacheHierarchy uniqueName="[Airplane_Crashes_and_Fatalities].[Ground]" caption="Ground" attribute="1" defaultMemberUniqueName="[Airplane_Crashes_and_Fatalities].[Ground].[All]" allUniqueName="[Airplane_Crashes_and_Fatalities].[Ground].[All]" dimensionUniqueName="[Airplane_Crashes_and_Fatalities]" displayFolder="" count="2" memberValueDatatype="20" unbalanced="0"/>
    <cacheHierarchy uniqueName="[Airplane_Crashes_and_Fatalities].[Summary]" caption="Summary" attribute="1" defaultMemberUniqueName="[Airplane_Crashes_and_Fatalities].[Summary].[All]" allUniqueName="[Airplane_Crashes_and_Fatalities].[Summary].[All]" dimensionUniqueName="[Airplane_Crashes_and_Fatalities]" displayFolder="" count="2" memberValueDatatype="130" unbalanced="0"/>
    <cacheHierarchy uniqueName="[Airplane_Crashes_and_Fatalities].[Date (Year)]" caption="Date (Year)" attribute="1" defaultMemberUniqueName="[Airplane_Crashes_and_Fatalities].[Date (Year)].[All]" allUniqueName="[Airplane_Crashes_and_Fatalities].[Date (Year)].[All]" dimensionUniqueName="[Airplane_Crashes_and_Fatalities]" displayFolder="" count="2" memberValueDatatype="130" unbalanced="0"/>
    <cacheHierarchy uniqueName="[Airplane_Crashes_and_Fatalities].[Date (Quarter)]" caption="Date (Quarter)" attribute="1" defaultMemberUniqueName="[Airplane_Crashes_and_Fatalities].[Date (Quarter)].[All]" allUniqueName="[Airplane_Crashes_and_Fatalities].[Date (Quarter)].[All]" dimensionUniqueName="[Airplane_Crashes_and_Fatalities]" displayFolder="" count="2" memberValueDatatype="130" unbalanced="0"/>
    <cacheHierarchy uniqueName="[Airplane_Crashes_and_Fatalities].[Date (Month)]" caption="Date (Month)" attribute="1" defaultMemberUniqueName="[Airplane_Crashes_and_Fatalities].[Date (Month)].[All]" allUniqueName="[Airplane_Crashes_and_Fatalities].[Date (Month)].[All]" dimensionUniqueName="[Airplane_Crashes_and_Fatalities]"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Airplane_Crashes_and_Fatalities].[Date (Month Index)]" caption="Date (Month Index)" attribute="1" defaultMemberUniqueName="[Airplane_Crashes_and_Fatalities].[Date (Month Index)].[All]" allUniqueName="[Airplane_Crashes_and_Fatalities].[Date (Month Index)].[All]" dimensionUniqueName="[Airplane_Crashes_and_Fatalities]" displayFolder="" count="2" memberValueDatatype="20" unbalanced="0" hidden="1"/>
    <cacheHierarchy uniqueName="[Measures].[__XL_Count Airplane_Crashes_and_Fatalities]" caption="__XL_Count Airplane_Crashes_and_Fatalities" measure="1" displayFolder="" measureGroup="Airplane_Crashes_and_Fatalities" count="0" hidden="1"/>
    <cacheHierarchy uniqueName="[Measures].[__No measures defined]" caption="__No measures defined" measure="1" displayFolder="" count="0" hidden="1"/>
    <cacheHierarchy uniqueName="[Measures].[Sum of Survivors]" caption="Sum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Sum of Fatalities]" caption="Sum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Sum of Aboard]" caption="Sum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Aboard]" caption="Count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Fatalities]" caption="Count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Count of Survivors]" caption="Count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Max of Aboard]" caption="Max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Location]" caption="Count of Location" measure="1" displayFolder="" measureGroup="Airplane_Crashes_and_Fatalities" count="0" hidden="1">
      <extLst>
        <ext xmlns:x15="http://schemas.microsoft.com/office/spreadsheetml/2010/11/main" uri="{B97F6D7D-B522-45F9-BDA1-12C45D357490}">
          <x15:cacheHierarchy aggregatedColumn="5"/>
        </ext>
      </extLst>
    </cacheHierarchy>
    <cacheHierarchy uniqueName="[Measures].[Count of Operator]" caption="Count of Operator" measure="1" displayFolder="" measureGroup="Airplane_Crashes_and_Fatalities" count="0" hidden="1">
      <extLst>
        <ext xmlns:x15="http://schemas.microsoft.com/office/spreadsheetml/2010/11/main" uri="{B97F6D7D-B522-45F9-BDA1-12C45D357490}">
          <x15:cacheHierarchy aggregatedColumn="6"/>
        </ext>
      </extLst>
    </cacheHierarchy>
    <cacheHierarchy uniqueName="[Measures].[Max of Fatalities]" caption="Max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in of Survivors]" caption="Min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Average of Fatalities]" caption="Average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ax of Survivors]" caption="Max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Count of Year]" caption="Count of Year" measure="1" displayFolder="" measureGroup="Airplane_Crashes_and_Fatalities" count="0" hidden="1">
      <extLst>
        <ext xmlns:x15="http://schemas.microsoft.com/office/spreadsheetml/2010/11/main" uri="{B97F6D7D-B522-45F9-BDA1-12C45D357490}">
          <x15:cacheHierarchy aggregatedColumn="1"/>
        </ext>
      </extLst>
    </cacheHierarchy>
    <cacheHierarchy uniqueName="[Measures].[Count of Month]" caption="Count of Month" measure="1" displayFolder="" measureGroup="Airplane_Crashes_and_Fatalities" count="0" hidden="1">
      <extLst>
        <ext xmlns:x15="http://schemas.microsoft.com/office/spreadsheetml/2010/11/main" uri="{B97F6D7D-B522-45F9-BDA1-12C45D357490}">
          <x15:cacheHierarchy aggregatedColumn="2"/>
        </ext>
      </extLst>
    </cacheHierarchy>
  </cacheHierarchies>
  <kpis count="0"/>
  <dimensions count="2">
    <dimension name="Airplane_Crashes_and_Fatalities" uniqueName="[Airplane_Crashes_and_Fatalities]" caption="Airplane_Crashes_and_Fatalities"/>
    <dimension measure="1" name="Measures" uniqueName="[Measures]" caption="Measures"/>
  </dimensions>
  <measureGroups count="1">
    <measureGroup name="Airplane_Crashes_and_Fatalities" caption="Airplane_Crashes_and_Fatalities"/>
  </measureGroups>
  <maps count="1">
    <map measureGroup="0" dimension="0"/>
  </maps>
  <extLst>
    <ext xmlns:x14="http://schemas.microsoft.com/office/spreadsheetml/2009/9/main" uri="{725AE2AE-9491-48be-B2B4-4EB974FC3084}">
      <x14:pivotCacheDefinition slicerData="1" pivotCacheId="1849125975"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59.537674189814" backgroundQuery="1" createdVersion="3" refreshedVersion="8" minRefreshableVersion="3" recordCount="0" supportSubquery="1" supportAdvancedDrill="1" xr:uid="{69D4ADB2-BDC0-48BA-9708-570E74D647AD}">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Airplane_Crashes_and_Fatalities].[Date]" caption="Date" attribute="1" time="1" defaultMemberUniqueName="[Airplane_Crashes_and_Fatalities].[Date].[All]" allUniqueName="[Airplane_Crashes_and_Fatalities].[Date].[All]" dimensionUniqueName="[Airplane_Crashes_and_Fatalities]" displayFolder="" count="2" memberValueDatatype="7" unbalanced="0"/>
    <cacheHierarchy uniqueName="[Airplane_Crashes_and_Fatalities].[Year]" caption="Year" attribute="1" defaultMemberUniqueName="[Airplane_Crashes_and_Fatalities].[Year].[All]" allUniqueName="[Airplane_Crashes_and_Fatalities].[Year].[All]" dimensionUniqueName="[Airplane_Crashes_and_Fatalities]" displayFolder="" count="2" memberValueDatatype="130" unbalanced="0"/>
    <cacheHierarchy uniqueName="[Airplane_Crashes_and_Fatalities].[Month]" caption="Month" attribute="1" defaultMemberUniqueName="[Airplane_Crashes_and_Fatalities].[Month].[All]" allUniqueName="[Airplane_Crashes_and_Fatalities].[Month].[All]" dimensionUniqueName="[Airplane_Crashes_and_Fatalities]" displayFolder="" count="2" memberValueDatatype="130" unbalanced="0"/>
    <cacheHierarchy uniqueName="[Airplane_Crashes_and_Fatalities].[Day]" caption="Day" attribute="1" time="1" defaultMemberUniqueName="[Airplane_Crashes_and_Fatalities].[Day].[All]" allUniqueName="[Airplane_Crashes_and_Fatalities].[Day].[All]" dimensionUniqueName="[Airplane_Crashes_and_Fatalities]" displayFolder="" count="2" memberValueDatatype="7" unbalanced="0"/>
    <cacheHierarchy uniqueName="[Airplane_Crashes_and_Fatalities].[Time]" caption="Time" attribute="1" defaultMemberUniqueName="[Airplane_Crashes_and_Fatalities].[Time].[All]" allUniqueName="[Airplane_Crashes_and_Fatalities].[Time].[All]" dimensionUniqueName="[Airplane_Crashes_and_Fatalities]" displayFolder="" count="2" memberValueDatatype="130" unbalanced="0"/>
    <cacheHierarchy uniqueName="[Airplane_Crashes_and_Fatalities].[Location]" caption="Location" attribute="1" defaultMemberUniqueName="[Airplane_Crashes_and_Fatalities].[Location].[All]" allUniqueName="[Airplane_Crashes_and_Fatalities].[Location].[All]" dimensionUniqueName="[Airplane_Crashes_and_Fatalities]" displayFolder="" count="2" memberValueDatatype="130" unbalanced="0"/>
    <cacheHierarchy uniqueName="[Airplane_Crashes_and_Fatalities].[Operator]" caption="Operator" attribute="1" defaultMemberUniqueName="[Airplane_Crashes_and_Fatalities].[Operator].[All]" allUniqueName="[Airplane_Crashes_and_Fatalities].[Operator].[All]" dimensionUniqueName="[Airplane_Crashes_and_Fatalities]" displayFolder="" count="2" memberValueDatatype="130" unbalanced="0"/>
    <cacheHierarchy uniqueName="[Airplane_Crashes_and_Fatalities].[Flight #]" caption="Flight #" attribute="1" defaultMemberUniqueName="[Airplane_Crashes_and_Fatalities].[Flight #].[All]" allUniqueName="[Airplane_Crashes_and_Fatalities].[Flight #].[All]" dimensionUniqueName="[Airplane_Crashes_and_Fatalities]" displayFolder="" count="2" memberValueDatatype="130" unbalanced="0"/>
    <cacheHierarchy uniqueName="[Airplane_Crashes_and_Fatalities].[Route]" caption="Route" attribute="1" defaultMemberUniqueName="[Airplane_Crashes_and_Fatalities].[Route].[All]" allUniqueName="[Airplane_Crashes_and_Fatalities].[Route].[All]" dimensionUniqueName="[Airplane_Crashes_and_Fatalities]" displayFolder="" count="2" memberValueDatatype="130" unbalanced="0"/>
    <cacheHierarchy uniqueName="[Airplane_Crashes_and_Fatalities].[Type]" caption="Type" attribute="1" defaultMemberUniqueName="[Airplane_Crashes_and_Fatalities].[Type].[All]" allUniqueName="[Airplane_Crashes_and_Fatalities].[Type].[All]" dimensionUniqueName="[Airplane_Crashes_and_Fatalities]" displayFolder="" count="2" memberValueDatatype="130" unbalanced="0"/>
    <cacheHierarchy uniqueName="[Airplane_Crashes_and_Fatalities].[Registration]" caption="Registration" attribute="1" defaultMemberUniqueName="[Airplane_Crashes_and_Fatalities].[Registration].[All]" allUniqueName="[Airplane_Crashes_and_Fatalities].[Registration].[All]" dimensionUniqueName="[Airplane_Crashes_and_Fatalities]" displayFolder="" count="2" memberValueDatatype="130" unbalanced="0"/>
    <cacheHierarchy uniqueName="[Airplane_Crashes_and_Fatalities].[cn/In]" caption="cn/In" attribute="1" defaultMemberUniqueName="[Airplane_Crashes_and_Fatalities].[cn/In].[All]" allUniqueName="[Airplane_Crashes_and_Fatalities].[cn/In].[All]" dimensionUniqueName="[Airplane_Crashes_and_Fatalities]" displayFolder="" count="2" memberValueDatatype="130" unbalanced="0"/>
    <cacheHierarchy uniqueName="[Airplane_Crashes_and_Fatalities].[Aboard]" caption="Aboard" attribute="1" defaultMemberUniqueName="[Airplane_Crashes_and_Fatalities].[Aboard].[All]" allUniqueName="[Airplane_Crashes_and_Fatalities].[Aboard].[All]" dimensionUniqueName="[Airplane_Crashes_and_Fatalities]" displayFolder="" count="2" memberValueDatatype="20" unbalanced="0"/>
    <cacheHierarchy uniqueName="[Airplane_Crashes_and_Fatalities].[Fatalities]" caption="Fatalities" attribute="1" defaultMemberUniqueName="[Airplane_Crashes_and_Fatalities].[Fatalities].[All]" allUniqueName="[Airplane_Crashes_and_Fatalities].[Fatalities].[All]" dimensionUniqueName="[Airplane_Crashes_and_Fatalities]" displayFolder="" count="2" memberValueDatatype="20" unbalanced="0"/>
    <cacheHierarchy uniqueName="[Airplane_Crashes_and_Fatalities].[Survivors]" caption="Survivors" attribute="1" defaultMemberUniqueName="[Airplane_Crashes_and_Fatalities].[Survivors].[All]" allUniqueName="[Airplane_Crashes_and_Fatalities].[Survivors].[All]" dimensionUniqueName="[Airplane_Crashes_and_Fatalities]" displayFolder="" count="2" memberValueDatatype="20" unbalanced="0"/>
    <cacheHierarchy uniqueName="[Airplane_Crashes_and_Fatalities].[Ground]" caption="Ground" attribute="1" defaultMemberUniqueName="[Airplane_Crashes_and_Fatalities].[Ground].[All]" allUniqueName="[Airplane_Crashes_and_Fatalities].[Ground].[All]" dimensionUniqueName="[Airplane_Crashes_and_Fatalities]" displayFolder="" count="2" memberValueDatatype="20" unbalanced="0"/>
    <cacheHierarchy uniqueName="[Airplane_Crashes_and_Fatalities].[Summary]" caption="Summary" attribute="1" defaultMemberUniqueName="[Airplane_Crashes_and_Fatalities].[Summary].[All]" allUniqueName="[Airplane_Crashes_and_Fatalities].[Summary].[All]" dimensionUniqueName="[Airplane_Crashes_and_Fatalities]" displayFolder="" count="2" memberValueDatatype="130" unbalanced="0"/>
    <cacheHierarchy uniqueName="[Airplane_Crashes_and_Fatalities].[Date (Year)]" caption="Date (Year)" attribute="1" defaultMemberUniqueName="[Airplane_Crashes_and_Fatalities].[Date (Year)].[All]" allUniqueName="[Airplane_Crashes_and_Fatalities].[Date (Year)].[All]" dimensionUniqueName="[Airplane_Crashes_and_Fatalities]" displayFolder="" count="2" memberValueDatatype="130" unbalanced="0"/>
    <cacheHierarchy uniqueName="[Airplane_Crashes_and_Fatalities].[Date (Quarter)]" caption="Date (Quarter)" attribute="1" defaultMemberUniqueName="[Airplane_Crashes_and_Fatalities].[Date (Quarter)].[All]" allUniqueName="[Airplane_Crashes_and_Fatalities].[Date (Quarter)].[All]" dimensionUniqueName="[Airplane_Crashes_and_Fatalities]" displayFolder="" count="2" memberValueDatatype="130" unbalanced="0"/>
    <cacheHierarchy uniqueName="[Airplane_Crashes_and_Fatalities].[Date (Month)]" caption="Date (Month)" attribute="1" defaultMemberUniqueName="[Airplane_Crashes_and_Fatalities].[Date (Month)].[All]" allUniqueName="[Airplane_Crashes_and_Fatalities].[Date (Month)].[All]" dimensionUniqueName="[Airplane_Crashes_and_Fatalities]"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Airplane_Crashes_and_Fatalities].[Date (Month Index)]" caption="Date (Month Index)" attribute="1" defaultMemberUniqueName="[Airplane_Crashes_and_Fatalities].[Date (Month Index)].[All]" allUniqueName="[Airplane_Crashes_and_Fatalities].[Date (Month Index)].[All]" dimensionUniqueName="[Airplane_Crashes_and_Fatalities]" displayFolder="" count="2" memberValueDatatype="20" unbalanced="0" hidden="1"/>
    <cacheHierarchy uniqueName="[Measures].[__XL_Count Airplane_Crashes_and_Fatalities]" caption="__XL_Count Airplane_Crashes_and_Fatalities" measure="1" displayFolder="" measureGroup="Airplane_Crashes_and_Fatalities" count="0" hidden="1"/>
    <cacheHierarchy uniqueName="[Measures].[__No measures defined]" caption="__No measures defined" measure="1" displayFolder="" count="0" hidden="1"/>
    <cacheHierarchy uniqueName="[Measures].[Sum of Survivors]" caption="Sum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Sum of Fatalities]" caption="Sum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Sum of Aboard]" caption="Sum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Aboard]" caption="Count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Fatalities]" caption="Count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Count of Survivors]" caption="Count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Max of Aboard]" caption="Max of Aboard" measure="1" displayFolder="" measureGroup="Airplane_Crashes_and_Fatalities" count="0" hidden="1">
      <extLst>
        <ext xmlns:x15="http://schemas.microsoft.com/office/spreadsheetml/2010/11/main" uri="{B97F6D7D-B522-45F9-BDA1-12C45D357490}">
          <x15:cacheHierarchy aggregatedColumn="12"/>
        </ext>
      </extLst>
    </cacheHierarchy>
    <cacheHierarchy uniqueName="[Measures].[Count of Location]" caption="Count of Location" measure="1" displayFolder="" measureGroup="Airplane_Crashes_and_Fatalities" count="0" hidden="1">
      <extLst>
        <ext xmlns:x15="http://schemas.microsoft.com/office/spreadsheetml/2010/11/main" uri="{B97F6D7D-B522-45F9-BDA1-12C45D357490}">
          <x15:cacheHierarchy aggregatedColumn="5"/>
        </ext>
      </extLst>
    </cacheHierarchy>
    <cacheHierarchy uniqueName="[Measures].[Count of Operator]" caption="Count of Operator" measure="1" displayFolder="" measureGroup="Airplane_Crashes_and_Fatalities" count="0" hidden="1">
      <extLst>
        <ext xmlns:x15="http://schemas.microsoft.com/office/spreadsheetml/2010/11/main" uri="{B97F6D7D-B522-45F9-BDA1-12C45D357490}">
          <x15:cacheHierarchy aggregatedColumn="6"/>
        </ext>
      </extLst>
    </cacheHierarchy>
    <cacheHierarchy uniqueName="[Measures].[Max of Fatalities]" caption="Max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in of Survivors]" caption="Min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Average of Fatalities]" caption="Average of Fatalities" measure="1" displayFolder="" measureGroup="Airplane_Crashes_and_Fatalities" count="0" hidden="1">
      <extLst>
        <ext xmlns:x15="http://schemas.microsoft.com/office/spreadsheetml/2010/11/main" uri="{B97F6D7D-B522-45F9-BDA1-12C45D357490}">
          <x15:cacheHierarchy aggregatedColumn="13"/>
        </ext>
      </extLst>
    </cacheHierarchy>
    <cacheHierarchy uniqueName="[Measures].[Max of Survivors]" caption="Max of Survivors" measure="1" displayFolder="" measureGroup="Airplane_Crashes_and_Fatalities" count="0" hidden="1">
      <extLst>
        <ext xmlns:x15="http://schemas.microsoft.com/office/spreadsheetml/2010/11/main" uri="{B97F6D7D-B522-45F9-BDA1-12C45D357490}">
          <x15:cacheHierarchy aggregatedColumn="14"/>
        </ext>
      </extLst>
    </cacheHierarchy>
    <cacheHierarchy uniqueName="[Measures].[Count of Year]" caption="Count of Year" measure="1" displayFolder="" measureGroup="Airplane_Crashes_and_Fatalities" count="0" hidden="1">
      <extLst>
        <ext xmlns:x15="http://schemas.microsoft.com/office/spreadsheetml/2010/11/main" uri="{B97F6D7D-B522-45F9-BDA1-12C45D357490}">
          <x15:cacheHierarchy aggregatedColumn="1"/>
        </ext>
      </extLst>
    </cacheHierarchy>
    <cacheHierarchy uniqueName="[Measures].[Count of Month]" caption="Count of Month" measure="1" displayFolder="" measureGroup="Airplane_Crashes_and_Fatalities" count="0" hidden="1">
      <extLst>
        <ext xmlns:x15="http://schemas.microsoft.com/office/spreadsheetml/2010/11/main" uri="{B97F6D7D-B522-45F9-BDA1-12C45D357490}">
          <x15:cacheHierarchy aggregatedColumn="2"/>
        </ext>
      </extLst>
    </cacheHierarchy>
  </cacheHierarchies>
  <kpis count="0"/>
  <dimensions count="2">
    <dimension name="Airplane_Crashes_and_Fatalities" uniqueName="[Airplane_Crashes_and_Fatalities]" caption="Airplane_Crashes_and_Fatalities"/>
    <dimension measure="1" name="Measures" uniqueName="[Measures]" caption="Measures"/>
  </dimensions>
  <measureGroups count="1">
    <measureGroup name="Airplane_Crashes_and_Fatalities" caption="Airplane_Crashes_and_Fatalities"/>
  </measureGroups>
  <maps count="1">
    <map measureGroup="0" dimension="0"/>
  </maps>
  <extLst>
    <ext xmlns:x14="http://schemas.microsoft.com/office/spreadsheetml/2009/9/main" uri="{725AE2AE-9491-48be-B2B4-4EB974FC3084}">
      <x14:pivotCacheDefinition pivotCacheId="9732795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227A26F-8398-437D-BA9A-7CAD7F0CEDF3}" name="PivotTable5" cacheId="3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4">
  <location ref="H3:I9" firstHeaderRow="1" firstDataRow="1" firstDataCol="1"/>
  <pivotFields count="4">
    <pivotField allDrilled="1" showAll="0" measureFilter="1" dataSourceSort="1" defaultAttributeDrillState="1">
      <items count="6">
        <item x="0"/>
        <item x="1"/>
        <item x="2"/>
        <item x="3"/>
        <item x="4"/>
        <item t="default"/>
      </items>
    </pivotField>
    <pivotField allDrilled="1" subtotalTop="0" showAll="0" measureFilter="1"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2"/>
  </rowFields>
  <rowItems count="6">
    <i>
      <x/>
    </i>
    <i>
      <x v="3"/>
    </i>
    <i>
      <x v="1"/>
    </i>
    <i>
      <x v="4"/>
    </i>
    <i>
      <x v="2"/>
    </i>
    <i t="grand">
      <x/>
    </i>
  </rowItems>
  <colItems count="1">
    <i/>
  </colItems>
  <dataFields count="1">
    <dataField name="Count of Fatalities" fld="3" subtotal="count" baseField="0" baseItem="0"/>
  </dataFields>
  <chartFormats count="2">
    <chartFormat chart="8" format="0"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Sum of Fatalities"/>
    <pivotHierarchy dragToData="1"/>
    <pivotHierarchy dragToData="1"/>
    <pivotHierarchy dragToData="1" caption="Count of Fataliti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0" type="count" id="1" iMeasureHier="19">
      <autoFilter ref="A1">
        <filterColumn colId="0">
          <top10 val="5" filterVal="5"/>
        </filterColumn>
      </autoFilter>
    </filter>
    <filter fld="2" type="count" id="5" iMeasureHier="20">
      <autoFilter ref="A1">
        <filterColumn colId="0">
          <top10 val="5" filterVal="5"/>
        </filterColumn>
      </autoFilter>
    </filter>
    <filter fld="1" type="count" id="3" iMeasureHier="20">
      <autoFilter ref="A1">
        <filterColumn colId="0">
          <top10 val="5" filterVal="5"/>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irplane_Crashes_and_Fatalities_Since_1908.xlsx!Airplane_Crashes_and_Fatalities">
        <x15:activeTabTopLevelEntity name="[Airplane_Crashes_and_Fatalit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E6EA959-EA08-4DD9-A12F-5E9517DFEC6D}" name="PivotTable2" cacheId="2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0">
  <location ref="A13:C112" firstHeaderRow="0" firstDataRow="1" firstDataCol="1"/>
  <pivotFields count="6">
    <pivotField axis="axisRow" allDrilled="1" showAll="0" sortType="ascending"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t="default"/>
      </items>
    </pivotField>
    <pivotField allDrilled="1" subtotalTop="0" showAll="0" measureFilter="1" defaultSubtotal="0" defaultAttributeDrillState="1">
      <items count="5">
        <item x="0"/>
        <item x="1"/>
        <item x="2"/>
        <item x="3"/>
        <item x="4"/>
      </items>
    </pivotField>
    <pivotField allDrilled="1" subtotalTop="0" showAll="0" measureFilter="1" defaultSubtotal="0" defaultAttributeDrillState="1">
      <items count="5">
        <item x="0"/>
        <item x="1"/>
        <item x="2"/>
        <item x="3"/>
        <item x="4"/>
      </items>
    </pivotField>
    <pivotField dataField="1" subtotalTop="0" showAll="0" defaultSubtotal="0"/>
    <pivotField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t="grand">
      <x/>
    </i>
  </rowItems>
  <colFields count="1">
    <field x="-2"/>
  </colFields>
  <colItems count="2">
    <i>
      <x/>
    </i>
    <i i="1">
      <x v="1"/>
    </i>
  </colItems>
  <dataFields count="2">
    <dataField name="Sum of Fatalities" fld="3" baseField="0" baseItem="0"/>
    <dataField name="Sum of Survivors" fld="5" baseField="0" baseItem="0"/>
  </dataFields>
  <chartFormats count="2">
    <chartFormat chart="59" format="395" series="1">
      <pivotArea type="data" outline="0" fieldPosition="0">
        <references count="1">
          <reference field="4294967294" count="1" selected="0">
            <x v="0"/>
          </reference>
        </references>
      </pivotArea>
    </chartFormat>
    <chartFormat chart="59" format="396" series="1">
      <pivotArea type="data" outline="0" fieldPosition="0">
        <references count="1">
          <reference field="4294967294" count="1" selected="0">
            <x v="1"/>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Sum of Survivors"/>
    <pivotHierarchy dragToData="1" caption="Sum of Fatalities"/>
    <pivotHierarchy dragToData="1"/>
    <pivotHierarchy dragToData="1"/>
    <pivotHierarchy dragToData="1" caption="Count of Fatalities"/>
    <pivotHierarchy dragToData="1" caption="Count of Survivors"/>
    <pivotHierarchy dragToData="1"/>
    <pivotHierarchy dragToData="1"/>
    <pivotHierarchy dragToData="1"/>
    <pivotHierarchy dragToData="1" caption="Max of Fatalities"/>
    <pivotHierarchy dragToData="1" caption="Min of Survivors"/>
    <pivotHierarchy dragToData="1" caption="Average of Fatalities"/>
    <pivotHierarchy dragToData="1" caption="Max of Survivors"/>
    <pivotHierarchy dragToData="1"/>
    <pivotHierarchy dragToData="1"/>
  </pivotHierarchies>
  <pivotTableStyleInfo name="PivotStyleLight16" showRowHeaders="1" showColHeaders="1" showRowStripes="0" showColStripes="0" showLastColumn="1"/>
  <filters count="3">
    <filter fld="2" type="count" id="4" iMeasureHier="20">
      <autoFilter ref="A1">
        <filterColumn colId="0">
          <top10 val="5" filterVal="5"/>
        </filterColumn>
      </autoFilter>
    </filter>
    <filter fld="1" type="count" id="3" iMeasureHier="20">
      <autoFilter ref="A1">
        <filterColumn colId="0">
          <top10 val="5" filterVal="5"/>
        </filterColumn>
      </autoFilter>
    </filter>
    <filter fld="4" type="count" id="5" iMeasureHier="20">
      <autoFilter ref="A1">
        <filterColumn colId="0">
          <top10 val="5" filterVal="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irplane_Crashes_and_Fatalities_Since_1908.xlsx!Airplane_Crashes_and_Fatalities">
        <x15:activeTabTopLevelEntity name="[Airplane_Crashes_and_Fatalit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101DADD-7AE8-473F-8F69-086B84F1AD95}" name="PivotTable8" cacheId="2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2">
  <location ref="H12:K18" firstHeaderRow="0" firstDataRow="1" firstDataCol="1"/>
  <pivotFields count="6">
    <pivotField allDrilled="1" showAll="0" measureFilter="1" dataSourceSort="1" defaultAttributeDrillState="1">
      <items count="6">
        <item x="0"/>
        <item x="1"/>
        <item x="2"/>
        <item x="3"/>
        <item x="4"/>
        <item t="default"/>
      </items>
    </pivotField>
    <pivotField allDrilled="1" subtotalTop="0" showAll="0" measureFilter="1"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name="safest operators" axis="axisRow" allDrilled="1" subtotalTop="0" showAll="0" measureFilter="1" sortType="descending" defaultSubtotal="0" defaultAttributeDrillState="1">
      <items count="6">
        <item x="0"/>
        <item x="1"/>
        <item x="2"/>
        <item x="3"/>
        <item x="4"/>
        <item n=" " x="5"/>
      </items>
      <autoSortScope>
        <pivotArea dataOnly="0" outline="0" fieldPosition="0">
          <references count="1">
            <reference field="4294967294" count="1" selected="0">
              <x v="2"/>
            </reference>
          </references>
        </pivotArea>
      </autoSortScope>
    </pivotField>
    <pivotField dataField="1" subtotalTop="0" showAll="0" defaultSubtotal="0"/>
    <pivotField dataField="1" subtotalTop="0" showAll="0" defaultSubtotal="0"/>
    <pivotField dataField="1" subtotalTop="0" showAll="0" defaultSubtotal="0"/>
  </pivotFields>
  <rowFields count="1">
    <field x="2"/>
  </rowFields>
  <rowItems count="6">
    <i>
      <x v="2"/>
    </i>
    <i>
      <x v="3"/>
    </i>
    <i>
      <x v="1"/>
    </i>
    <i>
      <x v="4"/>
    </i>
    <i>
      <x/>
    </i>
    <i t="grand">
      <x/>
    </i>
  </rowItems>
  <colFields count="1">
    <field x="-2"/>
  </colFields>
  <colItems count="3">
    <i>
      <x/>
    </i>
    <i i="1">
      <x v="1"/>
    </i>
    <i i="2">
      <x v="2"/>
    </i>
  </colItems>
  <dataFields count="3">
    <dataField name="Fatalities" fld="5" baseField="2" baseItem="0"/>
    <dataField name=" Aboard" fld="3" baseField="2" baseItem="0"/>
    <dataField name="Survivors" fld="4" baseField="2" baseItem="0"/>
  </dataFields>
  <chartFormats count="2">
    <chartFormat chart="8"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Survivors"/>
    <pivotHierarchy dragToData="1" caption="Fatalities"/>
    <pivotHierarchy dragToData="1" caption=" Aboard"/>
    <pivotHierarchy dragToData="1" caption="Count of Aboard"/>
    <pivotHierarchy dragToData="1" caption="Count of Fataliti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 showRowHeaders="1" showColHeaders="1" showRowStripes="0" showColStripes="0" showLastColumn="1"/>
  <filters count="3">
    <filter fld="2" type="count" id="6" iMeasureHier="20">
      <autoFilter ref="A1">
        <filterColumn colId="0">
          <top10 top="0" val="5" filterVal="5"/>
        </filterColumn>
      </autoFilter>
    </filter>
    <filter fld="0" type="count" id="1" iMeasureHier="19">
      <autoFilter ref="A1">
        <filterColumn colId="0">
          <top10 val="5" filterVal="5"/>
        </filterColumn>
      </autoFilter>
    </filter>
    <filter fld="1" type="count" evalOrder="1" id="3" iMeasureHier="20">
      <autoFilter ref="A1">
        <filterColumn colId="0">
          <top10 val="5" filterVal="5"/>
        </filterColumn>
      </autoFilter>
    </filter>
  </filters>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irplane_Crashes_and_Fatalities_Since_1908.xlsx!Airplane_Crashes_and_Fatalities">
        <x15:activeTabTopLevelEntity name="[Airplane_Crashes_and_Fatalit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4602524-7141-40C6-BDA7-FF529342587D}" name="PivotTable1" cacheId="3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6">
  <location ref="P1:S7" firstHeaderRow="0" firstDataRow="1" firstDataCol="1"/>
  <pivotFields count="6">
    <pivotField axis="axisRow" allDrilled="1" showAll="0" measureFilter="1" sortType="de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items count="1">
        <item s="1" x="0"/>
      </items>
    </pivotField>
    <pivotField allDrilled="1" subtotalTop="0" showAll="0" measureFilter="1"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s>
  <rowFields count="1">
    <field x="0"/>
  </rowFields>
  <rowItems count="6">
    <i>
      <x/>
    </i>
    <i>
      <x v="3"/>
    </i>
    <i>
      <x v="1"/>
    </i>
    <i>
      <x v="4"/>
    </i>
    <i>
      <x v="2"/>
    </i>
    <i t="grand">
      <x/>
    </i>
  </rowItems>
  <colFields count="1">
    <field x="-2"/>
  </colFields>
  <colItems count="3">
    <i>
      <x/>
    </i>
    <i i="1">
      <x v="1"/>
    </i>
    <i i="2">
      <x v="2"/>
    </i>
  </colItems>
  <dataFields count="3">
    <dataField name="Sum of Fatalities" fld="5" baseField="0" baseItem="0"/>
    <dataField name="Sum of Aboard" fld="3" baseField="0" baseItem="0"/>
    <dataField name="Sum of Survivors" fld="4" baseField="0" baseItem="0"/>
  </dataFields>
  <chartFormats count="3">
    <chartFormat chart="25" format="0" series="1">
      <pivotArea type="data" outline="0" fieldPosition="0">
        <references count="1">
          <reference field="4294967294" count="1" selected="0">
            <x v="0"/>
          </reference>
        </references>
      </pivotArea>
    </chartFormat>
    <chartFormat chart="25" format="1" series="1">
      <pivotArea type="data" outline="0" fieldPosition="0">
        <references count="1">
          <reference field="4294967294" count="1" selected="0">
            <x v="1"/>
          </reference>
        </references>
      </pivotArea>
    </chartFormat>
    <chartFormat chart="25" format="2" series="1">
      <pivotArea type="data" outline="0" fieldPosition="0">
        <references count="1">
          <reference field="4294967294" count="1" selected="0">
            <x v="2"/>
          </reference>
        </references>
      </pivotArea>
    </chartFormat>
  </chartFormats>
  <pivotHierarchies count="34">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Sum of Survivors"/>
    <pivotHierarchy dragToData="1" caption="Sum of Fatalities"/>
    <pivotHierarchy dragToData="1"/>
    <pivotHierarchy dragToData="1" caption="Count of Aboard"/>
    <pivotHierarchy dragToData="1" caption="Count of Fatalities"/>
    <pivotHierarchy dragToData="1" caption="Count of Survivors"/>
    <pivotHierarchy dragToData="1"/>
    <pivotHierarchy dragToData="1"/>
    <pivotHierarchy dragToData="1"/>
    <pivotHierarchy dragToData="1" caption="Max of Fataliti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count" id="4" iMeasureHier="20">
      <autoFilter ref="A1">
        <filterColumn colId="0">
          <top10 val="5" filterVal="5"/>
        </filterColumn>
      </autoFilter>
    </filter>
    <filter fld="0" type="count" id="10" iMeasureHier="20">
      <autoFilter ref="A1">
        <filterColumn colId="0">
          <top10 val="5" filterVal="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irplane_Crashes_and_Fatalities_Since_1908.xlsx!Airplane_Crashes_and_Fatalities">
        <x15:activeTabTopLevelEntity name="[Airplane_Crashes_and_Fataliti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00000000-0016-0000-0100-000000000000}" autoFormatId="16" applyNumberFormats="0" applyBorderFormats="0" applyFontFormats="0" applyPatternFormats="0" applyAlignmentFormats="0" applyWidthHeightFormats="0">
  <queryTableRefresh nextId="26">
    <queryTableFields count="19">
      <queryTableField id="1" name="Date" tableColumnId="1"/>
      <queryTableField id="14" dataBound="0" tableColumnId="14"/>
      <queryTableField id="15" dataBound="0" tableColumnId="15"/>
      <queryTableField id="16" dataBound="0" tableColumnId="16"/>
      <queryTableField id="2" name="Time" tableColumnId="2"/>
      <queryTableField id="19" name="Location.1" tableColumnId="19"/>
      <queryTableField id="20" name="Location.2" tableColumnId="20"/>
      <queryTableField id="21" name="Location.3" tableColumnId="21"/>
      <queryTableField id="4" name="Operator" tableColumnId="4"/>
      <queryTableField id="5" name="Flight #" tableColumnId="5"/>
      <queryTableField id="6" name="Route" tableColumnId="6"/>
      <queryTableField id="7" name="Type" tableColumnId="7"/>
      <queryTableField id="8" name="Registration" tableColumnId="8"/>
      <queryTableField id="17" dataBound="0" tableColumnId="17"/>
      <queryTableField id="9" name="cn/In" tableColumnId="9"/>
      <queryTableField id="10" name="Aboard" tableColumnId="10"/>
      <queryTableField id="11" name="Fatalities" tableColumnId="11"/>
      <queryTableField id="12" name="Ground" tableColumnId="12"/>
      <queryTableField id="13" name="Summary" tableColumnId="13"/>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33A1C7A-9CC6-4B6B-8BB4-C412403EB43E}" sourceName="[Airplane_Crashes_and_Fatalities].[Year]">
  <data>
    <olap pivotCacheId="1849125975">
      <levels count="2">
        <level uniqueName="[Airplane_Crashes_and_Fatalities].[Year].[(All)]" sourceCaption="(All)" count="0"/>
        <level uniqueName="[Airplane_Crashes_and_Fatalities].[Year].[Year]" sourceCaption="Year" count="98">
          <ranges>
            <range startItem="0">
              <i n="[Airplane_Crashes_and_Fatalities].[Year].&amp;[1908]" c="1908"/>
              <i n="[Airplane_Crashes_and_Fatalities].[Year].&amp;[1912]" c="1912"/>
              <i n="[Airplane_Crashes_and_Fatalities].[Year].&amp;[1913]" c="1913"/>
              <i n="[Airplane_Crashes_and_Fatalities].[Year].&amp;[1915]" c="1915"/>
              <i n="[Airplane_Crashes_and_Fatalities].[Year].&amp;[1916]" c="1916"/>
              <i n="[Airplane_Crashes_and_Fatalities].[Year].&amp;[1917]" c="1917"/>
              <i n="[Airplane_Crashes_and_Fatalities].[Year].&amp;[1918]" c="1918"/>
              <i n="[Airplane_Crashes_and_Fatalities].[Year].&amp;[1919]" c="1919"/>
              <i n="[Airplane_Crashes_and_Fatalities].[Year].&amp;[1920]" c="1920"/>
              <i n="[Airplane_Crashes_and_Fatalities].[Year].&amp;[1921]" c="1921"/>
              <i n="[Airplane_Crashes_and_Fatalities].[Year].&amp;[1922]" c="1922"/>
              <i n="[Airplane_Crashes_and_Fatalities].[Year].&amp;[1923]" c="1923"/>
              <i n="[Airplane_Crashes_and_Fatalities].[Year].&amp;[1924]" c="1924"/>
              <i n="[Airplane_Crashes_and_Fatalities].[Year].&amp;[1925]" c="1925"/>
              <i n="[Airplane_Crashes_and_Fatalities].[Year].&amp;[1926]" c="1926"/>
              <i n="[Airplane_Crashes_and_Fatalities].[Year].&amp;[1927]" c="1927"/>
              <i n="[Airplane_Crashes_and_Fatalities].[Year].&amp;[1928]" c="1928"/>
              <i n="[Airplane_Crashes_and_Fatalities].[Year].&amp;[1929]" c="1929"/>
              <i n="[Airplane_Crashes_and_Fatalities].[Year].&amp;[1930]" c="1930"/>
              <i n="[Airplane_Crashes_and_Fatalities].[Year].&amp;[1931]" c="1931"/>
              <i n="[Airplane_Crashes_and_Fatalities].[Year].&amp;[1932]" c="1932"/>
              <i n="[Airplane_Crashes_and_Fatalities].[Year].&amp;[1933]" c="1933"/>
              <i n="[Airplane_Crashes_and_Fatalities].[Year].&amp;[1934]" c="1934"/>
              <i n="[Airplane_Crashes_and_Fatalities].[Year].&amp;[1935]" c="1935"/>
              <i n="[Airplane_Crashes_and_Fatalities].[Year].&amp;[1936]" c="1936"/>
              <i n="[Airplane_Crashes_and_Fatalities].[Year].&amp;[1937]" c="1937"/>
              <i n="[Airplane_Crashes_and_Fatalities].[Year].&amp;[1938]" c="1938"/>
              <i n="[Airplane_Crashes_and_Fatalities].[Year].&amp;[1939]" c="1939"/>
              <i n="[Airplane_Crashes_and_Fatalities].[Year].&amp;[1940]" c="1940"/>
              <i n="[Airplane_Crashes_and_Fatalities].[Year].&amp;[1941]" c="1941"/>
              <i n="[Airplane_Crashes_and_Fatalities].[Year].&amp;[1942]" c="1942"/>
              <i n="[Airplane_Crashes_and_Fatalities].[Year].&amp;[1943]" c="1943"/>
              <i n="[Airplane_Crashes_and_Fatalities].[Year].&amp;[1944]" c="1944"/>
              <i n="[Airplane_Crashes_and_Fatalities].[Year].&amp;[1945]" c="1945"/>
              <i n="[Airplane_Crashes_and_Fatalities].[Year].&amp;[1946]" c="1946"/>
              <i n="[Airplane_Crashes_and_Fatalities].[Year].&amp;[1947]" c="1947"/>
              <i n="[Airplane_Crashes_and_Fatalities].[Year].&amp;[1948]" c="1948"/>
              <i n="[Airplane_Crashes_and_Fatalities].[Year].&amp;[1949]" c="1949"/>
              <i n="[Airplane_Crashes_and_Fatalities].[Year].&amp;[1950]" c="1950"/>
              <i n="[Airplane_Crashes_and_Fatalities].[Year].&amp;[1951]" c="1951"/>
              <i n="[Airplane_Crashes_and_Fatalities].[Year].&amp;[1952]" c="1952"/>
              <i n="[Airplane_Crashes_and_Fatalities].[Year].&amp;[1953]" c="1953"/>
              <i n="[Airplane_Crashes_and_Fatalities].[Year].&amp;[1954]" c="1954"/>
              <i n="[Airplane_Crashes_and_Fatalities].[Year].&amp;[1955]" c="1955"/>
              <i n="[Airplane_Crashes_and_Fatalities].[Year].&amp;[1956]" c="1956"/>
              <i n="[Airplane_Crashes_and_Fatalities].[Year].&amp;[1957]" c="1957"/>
              <i n="[Airplane_Crashes_and_Fatalities].[Year].&amp;[1958]" c="1958"/>
              <i n="[Airplane_Crashes_and_Fatalities].[Year].&amp;[1959]" c="1959"/>
              <i n="[Airplane_Crashes_and_Fatalities].[Year].&amp;[1960]" c="1960"/>
              <i n="[Airplane_Crashes_and_Fatalities].[Year].&amp;[1961]" c="1961"/>
              <i n="[Airplane_Crashes_and_Fatalities].[Year].&amp;[1962]" c="1962"/>
              <i n="[Airplane_Crashes_and_Fatalities].[Year].&amp;[1963]" c="1963"/>
              <i n="[Airplane_Crashes_and_Fatalities].[Year].&amp;[1964]" c="1964"/>
              <i n="[Airplane_Crashes_and_Fatalities].[Year].&amp;[1965]" c="1965"/>
              <i n="[Airplane_Crashes_and_Fatalities].[Year].&amp;[1966]" c="1966"/>
              <i n="[Airplane_Crashes_and_Fatalities].[Year].&amp;[1967]" c="1967"/>
              <i n="[Airplane_Crashes_and_Fatalities].[Year].&amp;[1968]" c="1968"/>
              <i n="[Airplane_Crashes_and_Fatalities].[Year].&amp;[1969]" c="1969"/>
              <i n="[Airplane_Crashes_and_Fatalities].[Year].&amp;[1970]" c="1970"/>
              <i n="[Airplane_Crashes_and_Fatalities].[Year].&amp;[1971]" c="1971"/>
              <i n="[Airplane_Crashes_and_Fatalities].[Year].&amp;[1972]" c="1972"/>
              <i n="[Airplane_Crashes_and_Fatalities].[Year].&amp;[1973]" c="1973"/>
              <i n="[Airplane_Crashes_and_Fatalities].[Year].&amp;[1974]" c="1974"/>
              <i n="[Airplane_Crashes_and_Fatalities].[Year].&amp;[1975]" c="1975"/>
              <i n="[Airplane_Crashes_and_Fatalities].[Year].&amp;[1976]" c="1976"/>
              <i n="[Airplane_Crashes_and_Fatalities].[Year].&amp;[1977]" c="1977"/>
              <i n="[Airplane_Crashes_and_Fatalities].[Year].&amp;[1978]" c="1978"/>
              <i n="[Airplane_Crashes_and_Fatalities].[Year].&amp;[1979]" c="1979"/>
              <i n="[Airplane_Crashes_and_Fatalities].[Year].&amp;[1980]" c="1980"/>
              <i n="[Airplane_Crashes_and_Fatalities].[Year].&amp;[1981]" c="1981"/>
              <i n="[Airplane_Crashes_and_Fatalities].[Year].&amp;[1982]" c="1982"/>
              <i n="[Airplane_Crashes_and_Fatalities].[Year].&amp;[1983]" c="1983"/>
              <i n="[Airplane_Crashes_and_Fatalities].[Year].&amp;[1984]" c="1984"/>
              <i n="[Airplane_Crashes_and_Fatalities].[Year].&amp;[1985]" c="1985"/>
              <i n="[Airplane_Crashes_and_Fatalities].[Year].&amp;[1986]" c="1986"/>
              <i n="[Airplane_Crashes_and_Fatalities].[Year].&amp;[1987]" c="1987"/>
              <i n="[Airplane_Crashes_and_Fatalities].[Year].&amp;[1988]" c="1988"/>
              <i n="[Airplane_Crashes_and_Fatalities].[Year].&amp;[1989]" c="1989"/>
              <i n="[Airplane_Crashes_and_Fatalities].[Year].&amp;[1990]" c="1990"/>
              <i n="[Airplane_Crashes_and_Fatalities].[Year].&amp;[1991]" c="1991"/>
              <i n="[Airplane_Crashes_and_Fatalities].[Year].&amp;[1992]" c="1992"/>
              <i n="[Airplane_Crashes_and_Fatalities].[Year].&amp;[1993]" c="1993"/>
              <i n="[Airplane_Crashes_and_Fatalities].[Year].&amp;[1994]" c="1994"/>
              <i n="[Airplane_Crashes_and_Fatalities].[Year].&amp;[1995]" c="1995"/>
              <i n="[Airplane_Crashes_and_Fatalities].[Year].&amp;[1996]" c="1996"/>
              <i n="[Airplane_Crashes_and_Fatalities].[Year].&amp;[1997]" c="1997"/>
              <i n="[Airplane_Crashes_and_Fatalities].[Year].&amp;[1998]" c="1998"/>
              <i n="[Airplane_Crashes_and_Fatalities].[Year].&amp;[1999]" c="1999"/>
              <i n="[Airplane_Crashes_and_Fatalities].[Year].&amp;[2000]" c="2000"/>
              <i n="[Airplane_Crashes_and_Fatalities].[Year].&amp;[2001]" c="2001"/>
              <i n="[Airplane_Crashes_and_Fatalities].[Year].&amp;[2002]" c="2002"/>
              <i n="[Airplane_Crashes_and_Fatalities].[Year].&amp;[2003]" c="2003"/>
              <i n="[Airplane_Crashes_and_Fatalities].[Year].&amp;[2004]" c="2004"/>
              <i n="[Airplane_Crashes_and_Fatalities].[Year].&amp;[2005]" c="2005"/>
              <i n="[Airplane_Crashes_and_Fatalities].[Year].&amp;[2006]" c="2006"/>
              <i n="[Airplane_Crashes_and_Fatalities].[Year].&amp;[2007]" c="2007"/>
              <i n="[Airplane_Crashes_and_Fatalities].[Year].&amp;[2008]" c="2008"/>
              <i n="[Airplane_Crashes_and_Fatalities].[Year].&amp;[2009]" c="2009"/>
            </range>
          </ranges>
        </level>
      </levels>
      <selections count="1">
        <selection n="[Airplane_Crashes_and_Fatalities].[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C12A5075-5B8F-4473-B0FF-1B33DB1BDC2B}" sourceName="[Airplane_Crashes_and_Fatalities].[Month]">
  <data>
    <olap pivotCacheId="1849125975">
      <levels count="2">
        <level uniqueName="[Airplane_Crashes_and_Fatalities].[Month].[(All)]" sourceCaption="(All)" count="0"/>
        <level uniqueName="[Airplane_Crashes_and_Fatalities].[Month].[Month]" sourceCaption="Month" count="12">
          <ranges>
            <range startItem="0">
              <i n="[Airplane_Crashes_and_Fatalities].[Month].&amp;[Apr]" c="Apr"/>
              <i n="[Airplane_Crashes_and_Fatalities].[Month].&amp;[Aug]" c="Aug"/>
              <i n="[Airplane_Crashes_and_Fatalities].[Month].&amp;[Dec]" c="Dec"/>
              <i n="[Airplane_Crashes_and_Fatalities].[Month].&amp;[Feb]" c="Feb"/>
              <i n="[Airplane_Crashes_and_Fatalities].[Month].&amp;[Jan]" c="Jan"/>
              <i n="[Airplane_Crashes_and_Fatalities].[Month].&amp;[Jul]" c="Jul"/>
              <i n="[Airplane_Crashes_and_Fatalities].[Month].&amp;[Jun]" c="Jun"/>
              <i n="[Airplane_Crashes_and_Fatalities].[Month].&amp;[Mar]" c="Mar"/>
              <i n="[Airplane_Crashes_and_Fatalities].[Month].&amp;[May]" c="May"/>
              <i n="[Airplane_Crashes_and_Fatalities].[Month].&amp;[Nov]" c="Nov"/>
              <i n="[Airplane_Crashes_and_Fatalities].[Month].&amp;[Oct]" c="Oct"/>
              <i n="[Airplane_Crashes_and_Fatalities].[Month].&amp;[Sep]" c="Sep"/>
            </range>
          </ranges>
        </level>
      </levels>
      <selections count="1">
        <selection n="[Airplane_Crashes_and_Fatalities].[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te" xr10:uid="{D4FFCB87-E0A0-4581-B60B-791DD1199B19}" sourceName="Route">
  <extLst>
    <x:ext xmlns:x15="http://schemas.microsoft.com/office/spreadsheetml/2010/11/main" uri="{2F2917AC-EB37-4324-AD4E-5DD8C200BD13}">
      <x15:tableSlicerCache tableId="2" column="6"/>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ies" xr10:uid="{995DEAA6-3A9D-48FE-A0C5-D62B2254C1D8}" sourceName="Location">
  <extLst>
    <x:ext xmlns:x15="http://schemas.microsoft.com/office/spreadsheetml/2010/11/main" uri="{2F2917AC-EB37-4324-AD4E-5DD8C200BD13}">
      <x15:tableSlicerCache tableId="2" column="20"/>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B8C2F849-D6C1-4F6D-BBF3-406D89B8DE52}" cache="Slicer_Year" caption="Year" level="1" rowHeight="241300"/>
  <slicer name="Month" xr10:uid="{25A4AF7C-4B0F-47A5-9883-F460039306C0}" cache="Slicer_Month" caption="Month" startItem="4"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oute" xr10:uid="{E80AA3FE-9BF1-4A53-BB02-E07B44C031BF}" cache="Slicer_Route" caption="Route" startItem="1" rowHeight="230716"/>
  <slicer name="Countries" xr10:uid="{9DE1CD80-104F-41D3-8F6E-8D84927853AE}" cache="Slicer_Countries" caption="Location" startItem="13" rowHeight="230716"/>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Airplane_Crashes_and_Fatalities" displayName="Airplane_Crashes_and_Fatalities" ref="A1:S5269" tableType="queryTable" totalsRowShown="0">
  <autoFilter ref="A1:S5269" xr:uid="{00000000-0009-0000-0100-000002000000}"/>
  <tableColumns count="19">
    <tableColumn id="1" xr3:uid="{00000000-0010-0000-0000-000001000000}" uniqueName="1" name="Date" queryTableFieldId="1" dataDxfId="14"/>
    <tableColumn id="14" xr3:uid="{00000000-0010-0000-0000-00000E000000}" uniqueName="14" name="Year" queryTableFieldId="14" dataDxfId="13">
      <calculatedColumnFormula>TEXT(Airplane_Crashes_and_Fatalities[[#This Row],[Date]],"yyyy")</calculatedColumnFormula>
    </tableColumn>
    <tableColumn id="15" xr3:uid="{00000000-0010-0000-0000-00000F000000}" uniqueName="15" name="Month" queryTableFieldId="15" dataDxfId="12">
      <calculatedColumnFormula>TEXT(Airplane_Crashes_and_Fatalities[[#This Row],[Date]],"mmm")</calculatedColumnFormula>
    </tableColumn>
    <tableColumn id="16" xr3:uid="{00000000-0010-0000-0000-000010000000}" uniqueName="16" name="Day" queryTableFieldId="16" dataDxfId="11">
      <calculatedColumnFormula>DAY(Airplane_Crashes_and_Fatalities[[#This Row],[Date]])</calculatedColumnFormula>
    </tableColumn>
    <tableColumn id="2" xr3:uid="{00000000-0010-0000-0000-000002000000}" uniqueName="2" name="Time" queryTableFieldId="2" dataDxfId="10"/>
    <tableColumn id="19" xr3:uid="{A5F569C8-588D-4675-BE0F-8EC33D9E5A71}" uniqueName="19" name="Location.1" queryTableFieldId="19" dataDxfId="9"/>
    <tableColumn id="20" xr3:uid="{18BAC9CF-B83F-4111-924C-7BDF13FB5855}" uniqueName="20" name="Location" queryTableFieldId="20" dataDxfId="8"/>
    <tableColumn id="21" xr3:uid="{FCBEAB33-93CB-4182-9828-02523A8E768C}" uniqueName="21" name="Location.3" queryTableFieldId="21" dataDxfId="7"/>
    <tableColumn id="4" xr3:uid="{00000000-0010-0000-0000-000004000000}" uniqueName="4" name="Operator" queryTableFieldId="4" dataDxfId="6"/>
    <tableColumn id="5" xr3:uid="{00000000-0010-0000-0000-000005000000}" uniqueName="5" name="Flight #" queryTableFieldId="5" dataDxfId="5"/>
    <tableColumn id="6" xr3:uid="{00000000-0010-0000-0000-000006000000}" uniqueName="6" name="Route" queryTableFieldId="6" dataDxfId="4"/>
    <tableColumn id="7" xr3:uid="{00000000-0010-0000-0000-000007000000}" uniqueName="7" name="Type" queryTableFieldId="7" dataDxfId="3"/>
    <tableColumn id="8" xr3:uid="{00000000-0010-0000-0000-000008000000}" uniqueName="8" name="Registration" queryTableFieldId="8"/>
    <tableColumn id="17" xr3:uid="{D3266067-7D37-4FFE-B5B0-E28ECD178B2F}" uniqueName="17" name="Survivors" queryTableFieldId="17" dataDxfId="2">
      <calculatedColumnFormula>Airplane_Crashes_and_Fatalities[[#This Row],[Aboard]]-Airplane_Crashes_and_Fatalities[[#This Row],[Fatalities]]</calculatedColumnFormula>
    </tableColumn>
    <tableColumn id="9" xr3:uid="{00000000-0010-0000-0000-000009000000}" uniqueName="9" name="cn/In" queryTableFieldId="9"/>
    <tableColumn id="10" xr3:uid="{00000000-0010-0000-0000-00000A000000}" uniqueName="10" name="Aboard" queryTableFieldId="10"/>
    <tableColumn id="11" xr3:uid="{00000000-0010-0000-0000-00000B000000}" uniqueName="11" name="Fatalities" queryTableFieldId="11"/>
    <tableColumn id="12" xr3:uid="{00000000-0010-0000-0000-00000C000000}" uniqueName="12" name="Ground" queryTableFieldId="12"/>
    <tableColumn id="13" xr3:uid="{00000000-0010-0000-0000-00000D000000}" uniqueName="13" name="Summary" queryTableFieldId="13" dataDxfId="1"/>
  </tableColumns>
  <tableStyleInfo name="TableStyleMedium7" showFirstColumn="0" showLastColumn="0" showRowStripes="1" showColumnStripes="0"/>
</table>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Wood Type">
  <a:themeElements>
    <a:clrScheme name="Wood Type">
      <a:dk1>
        <a:sysClr val="windowText" lastClr="000000"/>
      </a:dk1>
      <a:lt1>
        <a:sysClr val="window" lastClr="FFFFFF"/>
      </a:lt1>
      <a:dk2>
        <a:srgbClr val="696464"/>
      </a:dk2>
      <a:lt2>
        <a:srgbClr val="E9E5DC"/>
      </a:lt2>
      <a:accent1>
        <a:srgbClr val="D34817"/>
      </a:accent1>
      <a:accent2>
        <a:srgbClr val="9B2D1F"/>
      </a:accent2>
      <a:accent3>
        <a:srgbClr val="A28E6A"/>
      </a:accent3>
      <a:accent4>
        <a:srgbClr val="956251"/>
      </a:accent4>
      <a:accent5>
        <a:srgbClr val="918485"/>
      </a:accent5>
      <a:accent6>
        <a:srgbClr val="855D5D"/>
      </a:accent6>
      <a:hlink>
        <a:srgbClr val="CC9900"/>
      </a:hlink>
      <a:folHlink>
        <a:srgbClr val="96A9A9"/>
      </a:folHlink>
    </a:clrScheme>
    <a:fontScheme name="Wood Type">
      <a:majorFont>
        <a:latin typeface="Rockwell Condensed" panose="02060603050405020104"/>
        <a:ea typeface=""/>
        <a:cs typeface=""/>
        <a:font script="Grek" typeface="Cambria"/>
        <a:font script="Cyrl" typeface="Cambria"/>
        <a:font script="Jpan" typeface="HG明朝B"/>
        <a:font script="Hang" typeface="바탕"/>
        <a:font script="Hans" typeface="方正姚体"/>
        <a:font script="Hant" typeface="微軟正黑體"/>
        <a:font script="Arab" typeface="Times New Roman"/>
        <a:font script="Hebr" typeface="David"/>
        <a:font script="Thai" typeface="JasmineUPC"/>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ajorFont>
      <a:minorFont>
        <a:latin typeface="Rockwell" panose="02060603020205020403"/>
        <a:ea typeface=""/>
        <a:cs typeface=""/>
        <a:font script="Grek" typeface="Cambria"/>
        <a:font script="Cyrl" typeface="Cambria"/>
        <a:font script="Jpan" typeface="HG明朝B"/>
        <a:font script="Hang" typeface="바탕"/>
        <a:font script="Hans" typeface="方正姚体"/>
        <a:font script="Hant" typeface="標楷體"/>
        <a:font script="Arab" typeface="Times New Roman"/>
        <a:font script="Hebr" typeface="David"/>
        <a:font script="Thai" typeface="JasmineUPC"/>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inorFont>
    </a:fontScheme>
    <a:fmtScheme name="Wood Type">
      <a:fillStyleLst>
        <a:solidFill>
          <a:schemeClr val="phClr"/>
        </a:solidFill>
        <a:blipFill rotWithShape="1">
          <a:blip xmlns:r="http://schemas.openxmlformats.org/officeDocument/2006/relationships" r:embed="rId1">
            <a:duotone>
              <a:schemeClr val="phClr">
                <a:tint val="70000"/>
                <a:shade val="63000"/>
              </a:schemeClr>
              <a:schemeClr val="phClr">
                <a:tint val="10000"/>
                <a:satMod val="150000"/>
              </a:schemeClr>
            </a:duotone>
          </a:blip>
          <a:tile tx="0" ty="0" sx="60000" sy="59000" flip="none" algn="tl"/>
        </a:blipFill>
        <a:blipFill rotWithShape="1">
          <a:blip xmlns:r="http://schemas.openxmlformats.org/officeDocument/2006/relationships" r:embed="rId1">
            <a:duotone>
              <a:schemeClr val="phClr">
                <a:shade val="36000"/>
                <a:satMod val="120000"/>
              </a:schemeClr>
              <a:schemeClr val="phClr">
                <a:tint val="40000"/>
              </a:schemeClr>
            </a:duotone>
          </a:blip>
          <a:tile tx="0" ty="0" sx="60000" sy="59000" flip="none" algn="tl"/>
        </a:blipFill>
      </a:fillStyleLst>
      <a:lnStyleLst>
        <a:ln w="6350" cap="flat" cmpd="sng" algn="ctr">
          <a:solidFill>
            <a:schemeClr val="ph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softEdge rad="12700"/>
          </a:effectLst>
        </a:effectStyle>
        <a:effectStyle>
          <a:effectLst>
            <a:outerShdw blurRad="50800" dist="19050" dir="5400000" algn="tl" rotWithShape="0">
              <a:srgbClr val="000000">
                <a:alpha val="60000"/>
              </a:srgbClr>
            </a:outerShdw>
            <a:softEdge rad="12700"/>
          </a:effectLst>
        </a:effectStyle>
      </a:effectStyleLst>
      <a:bgFillStyleLst>
        <a:solidFill>
          <a:schemeClr val="phClr"/>
        </a:solidFill>
        <a:solidFill>
          <a:schemeClr val="phClr">
            <a:shade val="97000"/>
            <a:satMod val="150000"/>
          </a:schemeClr>
        </a:solidFill>
        <a:blipFill rotWithShape="1">
          <a:blip xmlns:r="http://schemas.openxmlformats.org/officeDocument/2006/relationships" r:embed="rId1">
            <a:duotone>
              <a:schemeClr val="phClr">
                <a:tint val="75000"/>
                <a:shade val="58000"/>
                <a:satMod val="120000"/>
              </a:schemeClr>
              <a:schemeClr val="phClr">
                <a:tint val="50000"/>
                <a:shade val="96000"/>
              </a:schemeClr>
            </a:duotone>
          </a:blip>
          <a:tile tx="0" ty="0" sx="100000" sy="100000" flip="none" algn="tl"/>
        </a:blipFill>
      </a:bgFillStyleLst>
    </a:fmtScheme>
  </a:themeElements>
  <a:objectDefaults/>
  <a:extraClrSchemeLst/>
  <a:extLst>
    <a:ext uri="{05A4C25C-085E-4340-85A3-A5531E510DB2}">
      <thm15:themeFamily xmlns:thm15="http://schemas.microsoft.com/office/thememl/2012/main" name="Wood Type" id="{7ACABC62-BF99-48CF-A9DC-4DB89C7B13DC}" vid="{142A1326-48AB-42A9-8428-CB14AA30176D}"/>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y" xr10:uid="{867D2CD5-A50E-4641-84F6-3E0855902F28}" sourceName="[Airplane_Crashes_and_Fatalities].[Day]">
  <state minimalRefreshVersion="6" lastRefreshVersion="6" pivotCacheId="97327954" filterType="unknown">
    <bounds startDate="1899-12-31T00:00:00" endDate="190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y" xr10:uid="{C3D12C2C-C667-4344-9D3C-9D91BA2CD53F}" cache="Timeline_Day" caption="Day" level="3" selectionLevel="3" scrollPosition="1900-01-09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11/relationships/timeline" Target="../timelines/timeline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3.bin"/><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4057E-E731-4E28-BF59-CC92A57E1718}">
  <dimension ref="A1:AI112"/>
  <sheetViews>
    <sheetView topLeftCell="G1" workbookViewId="0">
      <selection activeCell="H15" sqref="H15"/>
    </sheetView>
  </sheetViews>
  <sheetFormatPr defaultRowHeight="14" x14ac:dyDescent="0.3"/>
  <cols>
    <col min="1" max="1" width="13.25" bestFit="1" customWidth="1"/>
    <col min="2" max="2" width="15.6640625" bestFit="1" customWidth="1"/>
    <col min="3" max="3" width="16" bestFit="1" customWidth="1"/>
    <col min="4" max="7" width="4.75" customWidth="1"/>
    <col min="8" max="8" width="26" bestFit="1" customWidth="1"/>
    <col min="9" max="9" width="17.25" bestFit="1" customWidth="1"/>
    <col min="10" max="10" width="7.83203125" bestFit="1" customWidth="1"/>
    <col min="11" max="11" width="9.33203125" bestFit="1" customWidth="1"/>
    <col min="12" max="12" width="13.08203125" customWidth="1"/>
    <col min="13" max="14" width="11.08203125" customWidth="1"/>
    <col min="15" max="15" width="8.4140625" customWidth="1"/>
    <col min="16" max="16" width="13.25" bestFit="1" customWidth="1"/>
    <col min="17" max="17" width="15.6640625" bestFit="1" customWidth="1"/>
    <col min="18" max="18" width="14" bestFit="1" customWidth="1"/>
    <col min="19" max="19" width="16" bestFit="1" customWidth="1"/>
    <col min="20" max="20" width="10.4140625" customWidth="1"/>
    <col min="21" max="21" width="25.1640625" customWidth="1"/>
    <col min="22" max="22" width="7.4140625" customWidth="1"/>
    <col min="23" max="23" width="8.75" customWidth="1"/>
    <col min="24" max="24" width="8.9140625" customWidth="1"/>
    <col min="25" max="25" width="14.1640625" customWidth="1"/>
    <col min="26" max="26" width="13" customWidth="1"/>
    <col min="27" max="27" width="8.4140625" customWidth="1"/>
    <col min="28" max="29" width="9.4140625" customWidth="1"/>
    <col min="30" max="30" width="10.4140625" customWidth="1"/>
    <col min="31" max="33" width="9.4140625" customWidth="1"/>
    <col min="34" max="34" width="14" customWidth="1"/>
    <col min="35" max="36" width="10.4140625" customWidth="1"/>
    <col min="37" max="41" width="8.6640625" bestFit="1" customWidth="1"/>
    <col min="42" max="42" width="7.75" bestFit="1" customWidth="1"/>
    <col min="43" max="43" width="8.6640625" bestFit="1" customWidth="1"/>
    <col min="44" max="44" width="7.75" bestFit="1" customWidth="1"/>
    <col min="45" max="48" width="8.6640625" bestFit="1" customWidth="1"/>
    <col min="49" max="49" width="9.58203125" bestFit="1" customWidth="1"/>
    <col min="50" max="50" width="8.6640625" bestFit="1" customWidth="1"/>
    <col min="51" max="52" width="9.58203125" bestFit="1" customWidth="1"/>
    <col min="53" max="54" width="7.75" bestFit="1" customWidth="1"/>
    <col min="55" max="56" width="8.6640625" bestFit="1" customWidth="1"/>
    <col min="57" max="57" width="7.75" bestFit="1" customWidth="1"/>
    <col min="58" max="63" width="8.6640625" bestFit="1" customWidth="1"/>
    <col min="64" max="64" width="7.75" bestFit="1" customWidth="1"/>
    <col min="65" max="67" width="8.6640625" bestFit="1" customWidth="1"/>
    <col min="68" max="69" width="7.75" bestFit="1" customWidth="1"/>
    <col min="70" max="70" width="8.6640625" bestFit="1" customWidth="1"/>
    <col min="71" max="71" width="7.75" bestFit="1" customWidth="1"/>
    <col min="72" max="72" width="8.6640625" bestFit="1" customWidth="1"/>
    <col min="73" max="73" width="7.75" bestFit="1" customWidth="1"/>
    <col min="74" max="74" width="8.6640625" bestFit="1" customWidth="1"/>
    <col min="75" max="75" width="9.58203125" bestFit="1" customWidth="1"/>
    <col min="76" max="82" width="8.6640625" bestFit="1" customWidth="1"/>
    <col min="83" max="83" width="7.75" bestFit="1" customWidth="1"/>
    <col min="84" max="84" width="8.6640625" bestFit="1" customWidth="1"/>
    <col min="85" max="85" width="9.58203125" bestFit="1" customWidth="1"/>
    <col min="86" max="86" width="8.6640625" bestFit="1" customWidth="1"/>
    <col min="87" max="88" width="9.58203125" bestFit="1" customWidth="1"/>
    <col min="89" max="89" width="7.75" bestFit="1" customWidth="1"/>
    <col min="90" max="90" width="8.6640625" bestFit="1" customWidth="1"/>
    <col min="91" max="92" width="7.75" bestFit="1" customWidth="1"/>
    <col min="93" max="93" width="8.6640625" bestFit="1" customWidth="1"/>
    <col min="94" max="95" width="9.58203125" bestFit="1" customWidth="1"/>
    <col min="96" max="102" width="8.6640625" bestFit="1" customWidth="1"/>
    <col min="103" max="104" width="7.75" bestFit="1" customWidth="1"/>
    <col min="105" max="105" width="8.6640625" bestFit="1" customWidth="1"/>
    <col min="106" max="106" width="9.58203125" bestFit="1" customWidth="1"/>
    <col min="107" max="107" width="8.6640625" bestFit="1" customWidth="1"/>
    <col min="108" max="108" width="7.75" bestFit="1" customWidth="1"/>
    <col min="109" max="109" width="8.6640625" bestFit="1" customWidth="1"/>
    <col min="110" max="111" width="7.75" bestFit="1" customWidth="1"/>
    <col min="112" max="115" width="8.6640625" bestFit="1" customWidth="1"/>
    <col min="116" max="118" width="9.58203125" bestFit="1" customWidth="1"/>
    <col min="119" max="123" width="8.6640625" bestFit="1" customWidth="1"/>
    <col min="124" max="124" width="7.75" bestFit="1" customWidth="1"/>
    <col min="125" max="126" width="8.6640625" bestFit="1" customWidth="1"/>
    <col min="127" max="127" width="7.75" bestFit="1" customWidth="1"/>
    <col min="128" max="131" width="8.6640625" bestFit="1" customWidth="1"/>
    <col min="132" max="137" width="9.58203125" bestFit="1" customWidth="1"/>
    <col min="138" max="138" width="7.75" bestFit="1" customWidth="1"/>
    <col min="139" max="142" width="8.6640625" bestFit="1" customWidth="1"/>
    <col min="143" max="143" width="7.75" bestFit="1" customWidth="1"/>
    <col min="144" max="146" width="8.6640625" bestFit="1" customWidth="1"/>
    <col min="147" max="147" width="7.75" bestFit="1" customWidth="1"/>
    <col min="148" max="155" width="8.6640625" bestFit="1" customWidth="1"/>
    <col min="156" max="158" width="7.75" bestFit="1" customWidth="1"/>
    <col min="159" max="159" width="8.6640625" bestFit="1" customWidth="1"/>
    <col min="160" max="164" width="9.58203125" bestFit="1" customWidth="1"/>
    <col min="165" max="167" width="8.6640625" bestFit="1" customWidth="1"/>
    <col min="168" max="171" width="9.58203125" bestFit="1" customWidth="1"/>
    <col min="172" max="172" width="7.75" bestFit="1" customWidth="1"/>
    <col min="173" max="188" width="8.6640625" bestFit="1" customWidth="1"/>
    <col min="189" max="191" width="7.75" bestFit="1" customWidth="1"/>
    <col min="192" max="192" width="8.6640625" bestFit="1" customWidth="1"/>
    <col min="193" max="195" width="9.58203125" bestFit="1" customWidth="1"/>
    <col min="196" max="197" width="8.6640625" bestFit="1" customWidth="1"/>
    <col min="198" max="199" width="9.58203125" bestFit="1" customWidth="1"/>
    <col min="200" max="200" width="8.6640625" bestFit="1" customWidth="1"/>
    <col min="201" max="203" width="9.58203125" bestFit="1" customWidth="1"/>
    <col min="204" max="208" width="8.6640625" bestFit="1" customWidth="1"/>
    <col min="209" max="209" width="7.75" bestFit="1" customWidth="1"/>
    <col min="210" max="212" width="8.6640625" bestFit="1" customWidth="1"/>
    <col min="213" max="214" width="7.75" bestFit="1" customWidth="1"/>
    <col min="215" max="220" width="8.6640625" bestFit="1" customWidth="1"/>
    <col min="221" max="223" width="9.58203125" bestFit="1" customWidth="1"/>
    <col min="224" max="224" width="8.6640625" bestFit="1" customWidth="1"/>
    <col min="225" max="225" width="9.58203125" bestFit="1" customWidth="1"/>
    <col min="226" max="226" width="8.6640625" bestFit="1" customWidth="1"/>
    <col min="227" max="227" width="7.75" bestFit="1" customWidth="1"/>
    <col min="228" max="228" width="8.6640625" bestFit="1" customWidth="1"/>
    <col min="229" max="229" width="7.75" bestFit="1" customWidth="1"/>
    <col min="230" max="234" width="8.6640625" bestFit="1" customWidth="1"/>
    <col min="235" max="235" width="7.75" bestFit="1" customWidth="1"/>
    <col min="236" max="237" width="8.6640625" bestFit="1" customWidth="1"/>
    <col min="238" max="238" width="7.75" bestFit="1" customWidth="1"/>
    <col min="239" max="244" width="8.6640625" bestFit="1" customWidth="1"/>
    <col min="245" max="245" width="7.75" bestFit="1" customWidth="1"/>
    <col min="246" max="248" width="8.6640625" bestFit="1" customWidth="1"/>
    <col min="249" max="249" width="9.58203125" bestFit="1" customWidth="1"/>
    <col min="250" max="250" width="8.6640625" bestFit="1" customWidth="1"/>
    <col min="251" max="254" width="9.58203125" bestFit="1" customWidth="1"/>
    <col min="255" max="257" width="8.6640625" bestFit="1" customWidth="1"/>
    <col min="258" max="258" width="9.58203125" bestFit="1" customWidth="1"/>
    <col min="259" max="260" width="8.6640625" bestFit="1" customWidth="1"/>
    <col min="261" max="262" width="7.75" bestFit="1" customWidth="1"/>
    <col min="263" max="263" width="8.6640625" bestFit="1" customWidth="1"/>
    <col min="264" max="264" width="7.75" bestFit="1" customWidth="1"/>
    <col min="265" max="269" width="8.6640625" bestFit="1" customWidth="1"/>
    <col min="270" max="270" width="7.75" bestFit="1" customWidth="1"/>
    <col min="271" max="274" width="8.6640625" bestFit="1" customWidth="1"/>
    <col min="275" max="275" width="7.75" bestFit="1" customWidth="1"/>
    <col min="276" max="277" width="8.6640625" bestFit="1" customWidth="1"/>
    <col min="278" max="280" width="9.58203125" bestFit="1" customWidth="1"/>
    <col min="281" max="281" width="8.6640625" bestFit="1" customWidth="1"/>
    <col min="282" max="284" width="9.58203125" bestFit="1" customWidth="1"/>
    <col min="285" max="291" width="8.6640625" bestFit="1" customWidth="1"/>
    <col min="292" max="293" width="7.75" bestFit="1" customWidth="1"/>
    <col min="294" max="295" width="8.6640625" bestFit="1" customWidth="1"/>
    <col min="296" max="297" width="7.75" bestFit="1" customWidth="1"/>
    <col min="298" max="299" width="8.6640625" bestFit="1" customWidth="1"/>
    <col min="300" max="301" width="9.58203125" bestFit="1" customWidth="1"/>
    <col min="302" max="302" width="8.6640625" bestFit="1" customWidth="1"/>
    <col min="303" max="309" width="9.58203125" bestFit="1" customWidth="1"/>
    <col min="310" max="313" width="8.6640625" bestFit="1" customWidth="1"/>
    <col min="314" max="314" width="7.75" bestFit="1" customWidth="1"/>
    <col min="315" max="317" width="8.6640625" bestFit="1" customWidth="1"/>
    <col min="318" max="318" width="7.75" bestFit="1" customWidth="1"/>
    <col min="319" max="319" width="8.6640625" bestFit="1" customWidth="1"/>
    <col min="320" max="320" width="7.75" bestFit="1" customWidth="1"/>
    <col min="321" max="323" width="8.6640625" bestFit="1" customWidth="1"/>
    <col min="324" max="324" width="7.75" bestFit="1" customWidth="1"/>
    <col min="325" max="325" width="8.6640625" bestFit="1" customWidth="1"/>
    <col min="326" max="326" width="7.75" bestFit="1" customWidth="1"/>
    <col min="327" max="329" width="8.6640625" bestFit="1" customWidth="1"/>
    <col min="330" max="330" width="9.58203125" bestFit="1" customWidth="1"/>
    <col min="331" max="331" width="8.6640625" bestFit="1" customWidth="1"/>
    <col min="332" max="332" width="9.58203125" bestFit="1" customWidth="1"/>
    <col min="333" max="334" width="8.6640625" bestFit="1" customWidth="1"/>
    <col min="335" max="337" width="9.58203125" bestFit="1" customWidth="1"/>
    <col min="338" max="339" width="8.6640625" bestFit="1" customWidth="1"/>
    <col min="340" max="340" width="7.75" bestFit="1" customWidth="1"/>
    <col min="341" max="342" width="8.6640625" bestFit="1" customWidth="1"/>
    <col min="343" max="346" width="7.75" bestFit="1" customWidth="1"/>
    <col min="347" max="357" width="8.6640625" bestFit="1" customWidth="1"/>
    <col min="358" max="358" width="7.75" bestFit="1" customWidth="1"/>
    <col min="359" max="361" width="8.6640625" bestFit="1" customWidth="1"/>
    <col min="362" max="363" width="9.58203125" bestFit="1" customWidth="1"/>
    <col min="364" max="365" width="8.6640625" bestFit="1" customWidth="1"/>
    <col min="366" max="366" width="9.58203125" bestFit="1" customWidth="1"/>
    <col min="367" max="367" width="8.6640625" bestFit="1" customWidth="1"/>
    <col min="368" max="370" width="9.58203125" bestFit="1" customWidth="1"/>
    <col min="371" max="375" width="8.6640625" bestFit="1" customWidth="1"/>
    <col min="376" max="376" width="7.75" bestFit="1" customWidth="1"/>
    <col min="377" max="377" width="8.6640625" bestFit="1" customWidth="1"/>
    <col min="378" max="379" width="7.75" bestFit="1" customWidth="1"/>
    <col min="380" max="385" width="8.6640625" bestFit="1" customWidth="1"/>
    <col min="386" max="386" width="7.75" bestFit="1" customWidth="1"/>
    <col min="387" max="389" width="8.6640625" bestFit="1" customWidth="1"/>
    <col min="390" max="393" width="7.75" bestFit="1" customWidth="1"/>
    <col min="394" max="402" width="8.6640625" bestFit="1" customWidth="1"/>
    <col min="403" max="404" width="9.58203125" bestFit="1" customWidth="1"/>
    <col min="405" max="407" width="8.6640625" bestFit="1" customWidth="1"/>
    <col min="408" max="413" width="9.58203125" bestFit="1" customWidth="1"/>
    <col min="414" max="415" width="8.6640625" bestFit="1" customWidth="1"/>
    <col min="416" max="416" width="7.75" bestFit="1" customWidth="1"/>
    <col min="417" max="421" width="8.6640625" bestFit="1" customWidth="1"/>
    <col min="422" max="422" width="7.75" bestFit="1" customWidth="1"/>
    <col min="423" max="423" width="8.6640625" bestFit="1" customWidth="1"/>
    <col min="424" max="424" width="7.75" bestFit="1" customWidth="1"/>
    <col min="425" max="425" width="8.6640625" bestFit="1" customWidth="1"/>
    <col min="426" max="428" width="7.75" bestFit="1" customWidth="1"/>
    <col min="429" max="433" width="8.6640625" bestFit="1" customWidth="1"/>
    <col min="434" max="437" width="9.58203125" bestFit="1" customWidth="1"/>
    <col min="438" max="439" width="8.6640625" bestFit="1" customWidth="1"/>
    <col min="440" max="440" width="9.58203125" bestFit="1" customWidth="1"/>
    <col min="441" max="441" width="7.75" bestFit="1" customWidth="1"/>
    <col min="442" max="444" width="8.6640625" bestFit="1" customWidth="1"/>
    <col min="445" max="447" width="7.75" bestFit="1" customWidth="1"/>
    <col min="448" max="448" width="8.6640625" bestFit="1" customWidth="1"/>
    <col min="449" max="451" width="7.75" bestFit="1" customWidth="1"/>
    <col min="452" max="453" width="8.6640625" bestFit="1" customWidth="1"/>
    <col min="454" max="454" width="7.75" bestFit="1" customWidth="1"/>
    <col min="455" max="459" width="8.6640625" bestFit="1" customWidth="1"/>
    <col min="460" max="460" width="7.75" bestFit="1" customWidth="1"/>
    <col min="461" max="461" width="8.6640625" bestFit="1" customWidth="1"/>
    <col min="462" max="462" width="7.75" bestFit="1" customWidth="1"/>
    <col min="463" max="474" width="8.6640625" bestFit="1" customWidth="1"/>
    <col min="475" max="476" width="9.58203125" bestFit="1" customWidth="1"/>
    <col min="477" max="478" width="8.6640625" bestFit="1" customWidth="1"/>
    <col min="479" max="483" width="9.58203125" bestFit="1" customWidth="1"/>
    <col min="484" max="485" width="8.6640625" bestFit="1" customWidth="1"/>
    <col min="486" max="486" width="9.58203125" bestFit="1" customWidth="1"/>
    <col min="487" max="487" width="7.75" bestFit="1" customWidth="1"/>
    <col min="488" max="495" width="8.6640625" bestFit="1" customWidth="1"/>
    <col min="496" max="499" width="7.75" bestFit="1" customWidth="1"/>
    <col min="500" max="501" width="8.6640625" bestFit="1" customWidth="1"/>
    <col min="502" max="502" width="7.75" bestFit="1" customWidth="1"/>
    <col min="503" max="507" width="8.6640625" bestFit="1" customWidth="1"/>
    <col min="508" max="511" width="9.58203125" bestFit="1" customWidth="1"/>
    <col min="512" max="512" width="8.6640625" bestFit="1" customWidth="1"/>
    <col min="513" max="513" width="7.75" bestFit="1" customWidth="1"/>
    <col min="514" max="514" width="8.6640625" bestFit="1" customWidth="1"/>
    <col min="515" max="515" width="7.75" bestFit="1" customWidth="1"/>
    <col min="516" max="517" width="8.6640625" bestFit="1" customWidth="1"/>
    <col min="518" max="519" width="7.75" bestFit="1" customWidth="1"/>
    <col min="520" max="522" width="8.6640625" bestFit="1" customWidth="1"/>
    <col min="523" max="523" width="9.58203125" bestFit="1" customWidth="1"/>
    <col min="524" max="526" width="8.6640625" bestFit="1" customWidth="1"/>
    <col min="527" max="527" width="9.58203125" bestFit="1" customWidth="1"/>
    <col min="528" max="532" width="8.6640625" bestFit="1" customWidth="1"/>
    <col min="533" max="533" width="7.75" bestFit="1" customWidth="1"/>
    <col min="534" max="534" width="8.6640625" bestFit="1" customWidth="1"/>
    <col min="535" max="535" width="7.75" bestFit="1" customWidth="1"/>
    <col min="536" max="536" width="8.6640625" bestFit="1" customWidth="1"/>
    <col min="537" max="537" width="7.75" bestFit="1" customWidth="1"/>
    <col min="538" max="542" width="8.6640625" bestFit="1" customWidth="1"/>
    <col min="543" max="543" width="7.75" bestFit="1" customWidth="1"/>
    <col min="544" max="544" width="8.6640625" bestFit="1" customWidth="1"/>
    <col min="545" max="547" width="9.58203125" bestFit="1" customWidth="1"/>
    <col min="548" max="556" width="8.6640625" bestFit="1" customWidth="1"/>
    <col min="557" max="557" width="7.75" bestFit="1" customWidth="1"/>
    <col min="558" max="559" width="8.6640625" bestFit="1" customWidth="1"/>
    <col min="560" max="560" width="7.75" bestFit="1" customWidth="1"/>
    <col min="561" max="561" width="8.6640625" bestFit="1" customWidth="1"/>
    <col min="562" max="563" width="7.75" bestFit="1" customWidth="1"/>
    <col min="564" max="572" width="8.6640625" bestFit="1" customWidth="1"/>
    <col min="573" max="577" width="9.58203125" bestFit="1" customWidth="1"/>
    <col min="578" max="578" width="7.75" bestFit="1" customWidth="1"/>
    <col min="579" max="582" width="8.6640625" bestFit="1" customWidth="1"/>
    <col min="583" max="583" width="7.75" bestFit="1" customWidth="1"/>
    <col min="584" max="589" width="8.6640625" bestFit="1" customWidth="1"/>
    <col min="590" max="591" width="7.75" bestFit="1" customWidth="1"/>
    <col min="592" max="594" width="8.6640625" bestFit="1" customWidth="1"/>
    <col min="595" max="595" width="7.75" bestFit="1" customWidth="1"/>
    <col min="596" max="596" width="8.6640625" bestFit="1" customWidth="1"/>
    <col min="597" max="598" width="7.75" bestFit="1" customWidth="1"/>
    <col min="599" max="603" width="8.6640625" bestFit="1" customWidth="1"/>
    <col min="604" max="606" width="9.58203125" bestFit="1" customWidth="1"/>
    <col min="607" max="607" width="8.6640625" bestFit="1" customWidth="1"/>
    <col min="608" max="612" width="9.58203125" bestFit="1" customWidth="1"/>
    <col min="613" max="617" width="8.6640625" bestFit="1" customWidth="1"/>
    <col min="618" max="618" width="7.75" bestFit="1" customWidth="1"/>
    <col min="619" max="623" width="8.6640625" bestFit="1" customWidth="1"/>
    <col min="624" max="625" width="7.75" bestFit="1" customWidth="1"/>
    <col min="626" max="630" width="8.6640625" bestFit="1" customWidth="1"/>
    <col min="631" max="632" width="7.75" bestFit="1" customWidth="1"/>
    <col min="633" max="636" width="8.6640625" bestFit="1" customWidth="1"/>
    <col min="637" max="638" width="7.75" bestFit="1" customWidth="1"/>
    <col min="639" max="642" width="8.6640625" bestFit="1" customWidth="1"/>
    <col min="643" max="647" width="9.58203125" bestFit="1" customWidth="1"/>
    <col min="648" max="649" width="8.6640625" bestFit="1" customWidth="1"/>
    <col min="650" max="652" width="9.58203125" bestFit="1" customWidth="1"/>
    <col min="653" max="654" width="8.6640625" bestFit="1" customWidth="1"/>
    <col min="655" max="655" width="9.58203125" bestFit="1" customWidth="1"/>
    <col min="656" max="657" width="7.75" bestFit="1" customWidth="1"/>
    <col min="658" max="662" width="8.6640625" bestFit="1" customWidth="1"/>
    <col min="663" max="664" width="7.75" bestFit="1" customWidth="1"/>
    <col min="665" max="668" width="8.6640625" bestFit="1" customWidth="1"/>
    <col min="669" max="669" width="7.75" bestFit="1" customWidth="1"/>
    <col min="670" max="675" width="8.6640625" bestFit="1" customWidth="1"/>
    <col min="676" max="678" width="7.75" bestFit="1" customWidth="1"/>
    <col min="679" max="685" width="8.6640625" bestFit="1" customWidth="1"/>
    <col min="686" max="686" width="7.75" bestFit="1" customWidth="1"/>
    <col min="687" max="689" width="8.6640625" bestFit="1" customWidth="1"/>
    <col min="690" max="691" width="7.75" bestFit="1" customWidth="1"/>
    <col min="692" max="692" width="8.6640625" bestFit="1" customWidth="1"/>
    <col min="693" max="693" width="7.75" bestFit="1" customWidth="1"/>
    <col min="694" max="699" width="8.6640625" bestFit="1" customWidth="1"/>
    <col min="700" max="705" width="9.58203125" bestFit="1" customWidth="1"/>
    <col min="706" max="709" width="8.6640625" bestFit="1" customWidth="1"/>
    <col min="710" max="712" width="9.58203125" bestFit="1" customWidth="1"/>
    <col min="713" max="715" width="8.6640625" bestFit="1" customWidth="1"/>
    <col min="716" max="718" width="9.58203125" bestFit="1" customWidth="1"/>
    <col min="719" max="720" width="7.75" bestFit="1" customWidth="1"/>
    <col min="721" max="725" width="8.6640625" bestFit="1" customWidth="1"/>
    <col min="726" max="726" width="7.75" bestFit="1" customWidth="1"/>
    <col min="727" max="727" width="8.6640625" bestFit="1" customWidth="1"/>
    <col min="728" max="729" width="7.75" bestFit="1" customWidth="1"/>
    <col min="730" max="734" width="8.6640625" bestFit="1" customWidth="1"/>
    <col min="735" max="736" width="7.75" bestFit="1" customWidth="1"/>
    <col min="737" max="741" width="8.6640625" bestFit="1" customWidth="1"/>
    <col min="742" max="743" width="7.75" bestFit="1" customWidth="1"/>
    <col min="744" max="744" width="8.6640625" bestFit="1" customWidth="1"/>
    <col min="745" max="745" width="7.75" bestFit="1" customWidth="1"/>
    <col min="746" max="751" width="8.6640625" bestFit="1" customWidth="1"/>
    <col min="752" max="753" width="7.75" bestFit="1" customWidth="1"/>
    <col min="754" max="757" width="8.6640625" bestFit="1" customWidth="1"/>
    <col min="758" max="762" width="7.75" bestFit="1" customWidth="1"/>
    <col min="763" max="773" width="8.6640625" bestFit="1" customWidth="1"/>
    <col min="774" max="776" width="9.58203125" bestFit="1" customWidth="1"/>
    <col min="777" max="777" width="8.6640625" bestFit="1" customWidth="1"/>
    <col min="778" max="783" width="9.58203125" bestFit="1" customWidth="1"/>
    <col min="784" max="784" width="8.6640625" bestFit="1" customWidth="1"/>
    <col min="785" max="791" width="9.58203125" bestFit="1" customWidth="1"/>
    <col min="792" max="793" width="7.75" bestFit="1" customWidth="1"/>
    <col min="794" max="800" width="8.6640625" bestFit="1" customWidth="1"/>
    <col min="801" max="803" width="7.75" bestFit="1" customWidth="1"/>
    <col min="804" max="807" width="8.6640625" bestFit="1" customWidth="1"/>
    <col min="808" max="808" width="7.75" bestFit="1" customWidth="1"/>
    <col min="809" max="811" width="8.6640625" bestFit="1" customWidth="1"/>
    <col min="812" max="812" width="7.75" bestFit="1" customWidth="1"/>
    <col min="813" max="818" width="8.6640625" bestFit="1" customWidth="1"/>
    <col min="819" max="819" width="7.75" bestFit="1" customWidth="1"/>
    <col min="820" max="822" width="8.6640625" bestFit="1" customWidth="1"/>
    <col min="823" max="823" width="7.75" bestFit="1" customWidth="1"/>
    <col min="824" max="828" width="8.6640625" bestFit="1" customWidth="1"/>
    <col min="829" max="832" width="7.75" bestFit="1" customWidth="1"/>
    <col min="833" max="837" width="8.6640625" bestFit="1" customWidth="1"/>
    <col min="838" max="841" width="9.58203125" bestFit="1" customWidth="1"/>
    <col min="842" max="842" width="8.6640625" bestFit="1" customWidth="1"/>
    <col min="843" max="854" width="9.58203125" bestFit="1" customWidth="1"/>
    <col min="855" max="857" width="7.75" bestFit="1" customWidth="1"/>
    <col min="858" max="862" width="8.6640625" bestFit="1" customWidth="1"/>
    <col min="863" max="863" width="7.75" bestFit="1" customWidth="1"/>
    <col min="864" max="869" width="8.6640625" bestFit="1" customWidth="1"/>
    <col min="870" max="871" width="7.75" bestFit="1" customWidth="1"/>
    <col min="872" max="876" width="8.6640625" bestFit="1" customWidth="1"/>
    <col min="877" max="877" width="7.75" bestFit="1" customWidth="1"/>
    <col min="878" max="886" width="8.6640625" bestFit="1" customWidth="1"/>
    <col min="887" max="889" width="7.75" bestFit="1" customWidth="1"/>
    <col min="890" max="893" width="8.6640625" bestFit="1" customWidth="1"/>
    <col min="894" max="895" width="7.75" bestFit="1" customWidth="1"/>
    <col min="896" max="898" width="8.6640625" bestFit="1" customWidth="1"/>
    <col min="899" max="899" width="7.75" bestFit="1" customWidth="1"/>
    <col min="900" max="900" width="8.6640625" bestFit="1" customWidth="1"/>
    <col min="901" max="903" width="9.58203125" bestFit="1" customWidth="1"/>
    <col min="904" max="906" width="8.6640625" bestFit="1" customWidth="1"/>
    <col min="907" max="908" width="9.58203125" bestFit="1" customWidth="1"/>
    <col min="909" max="910" width="8.6640625" bestFit="1" customWidth="1"/>
    <col min="911" max="916" width="9.58203125" bestFit="1" customWidth="1"/>
    <col min="917" max="919" width="7.75" bestFit="1" customWidth="1"/>
    <col min="920" max="925" width="8.6640625" bestFit="1" customWidth="1"/>
    <col min="926" max="929" width="7.75" bestFit="1" customWidth="1"/>
    <col min="930" max="935" width="8.6640625" bestFit="1" customWidth="1"/>
    <col min="936" max="939" width="7.75" bestFit="1" customWidth="1"/>
    <col min="940" max="940" width="8.6640625" bestFit="1" customWidth="1"/>
    <col min="941" max="941" width="7.75" bestFit="1" customWidth="1"/>
    <col min="942" max="944" width="8.6640625" bestFit="1" customWidth="1"/>
    <col min="945" max="948" width="7.75" bestFit="1" customWidth="1"/>
    <col min="949" max="953" width="8.6640625" bestFit="1" customWidth="1"/>
    <col min="954" max="954" width="7.75" bestFit="1" customWidth="1"/>
    <col min="955" max="957" width="8.6640625" bestFit="1" customWidth="1"/>
    <col min="958" max="958" width="9.58203125" bestFit="1" customWidth="1"/>
    <col min="959" max="960" width="8.6640625" bestFit="1" customWidth="1"/>
    <col min="961" max="963" width="9.58203125" bestFit="1" customWidth="1"/>
    <col min="964" max="966" width="8.6640625" bestFit="1" customWidth="1"/>
    <col min="967" max="971" width="9.58203125" bestFit="1" customWidth="1"/>
    <col min="972" max="975" width="8.6640625" bestFit="1" customWidth="1"/>
    <col min="976" max="976" width="7.75" bestFit="1" customWidth="1"/>
    <col min="977" max="977" width="8.6640625" bestFit="1" customWidth="1"/>
    <col min="978" max="978" width="7.75" bestFit="1" customWidth="1"/>
    <col min="979" max="982" width="8.6640625" bestFit="1" customWidth="1"/>
    <col min="983" max="983" width="7.75" bestFit="1" customWidth="1"/>
    <col min="984" max="985" width="8.6640625" bestFit="1" customWidth="1"/>
    <col min="986" max="986" width="7.75" bestFit="1" customWidth="1"/>
    <col min="987" max="991" width="8.6640625" bestFit="1" customWidth="1"/>
    <col min="992" max="993" width="7.75" bestFit="1" customWidth="1"/>
    <col min="994" max="997" width="8.6640625" bestFit="1" customWidth="1"/>
    <col min="998" max="999" width="7.75" bestFit="1" customWidth="1"/>
    <col min="1000" max="1004" width="8.6640625" bestFit="1" customWidth="1"/>
    <col min="1005" max="1005" width="7.75" bestFit="1" customWidth="1"/>
    <col min="1006" max="1007" width="8.6640625" bestFit="1" customWidth="1"/>
    <col min="1008" max="1008" width="7.75" bestFit="1" customWidth="1"/>
    <col min="1009" max="1013" width="8.6640625" bestFit="1" customWidth="1"/>
    <col min="1014" max="1016" width="9.58203125" bestFit="1" customWidth="1"/>
    <col min="1017" max="1018" width="8.6640625" bestFit="1" customWidth="1"/>
    <col min="1019" max="1023" width="9.58203125" bestFit="1" customWidth="1"/>
    <col min="1024" max="1025" width="8.6640625" bestFit="1" customWidth="1"/>
    <col min="1026" max="1030" width="9.58203125" bestFit="1" customWidth="1"/>
    <col min="1031" max="1037" width="8.6640625" bestFit="1" customWidth="1"/>
    <col min="1038" max="1039" width="7.75" bestFit="1" customWidth="1"/>
    <col min="1040" max="1040" width="8.6640625" bestFit="1" customWidth="1"/>
    <col min="1041" max="1041" width="7.75" bestFit="1" customWidth="1"/>
    <col min="1042" max="1045" width="8.6640625" bestFit="1" customWidth="1"/>
    <col min="1046" max="1049" width="7.75" bestFit="1" customWidth="1"/>
    <col min="1050" max="1051" width="8.6640625" bestFit="1" customWidth="1"/>
    <col min="1052" max="1053" width="7.75" bestFit="1" customWidth="1"/>
    <col min="1054" max="1054" width="8.6640625" bestFit="1" customWidth="1"/>
    <col min="1055" max="1056" width="7.75" bestFit="1" customWidth="1"/>
    <col min="1057" max="1066" width="8.6640625" bestFit="1" customWidth="1"/>
    <col min="1067" max="1067" width="7.75" bestFit="1" customWidth="1"/>
    <col min="1068" max="1070" width="8.6640625" bestFit="1" customWidth="1"/>
    <col min="1071" max="1071" width="7.75" bestFit="1" customWidth="1"/>
    <col min="1072" max="1075" width="8.6640625" bestFit="1" customWidth="1"/>
    <col min="1076" max="1079" width="9.58203125" bestFit="1" customWidth="1"/>
    <col min="1080" max="1080" width="8.6640625" bestFit="1" customWidth="1"/>
    <col min="1081" max="1086" width="9.58203125" bestFit="1" customWidth="1"/>
    <col min="1087" max="1087" width="8.6640625" bestFit="1" customWidth="1"/>
    <col min="1088" max="1093" width="9.58203125" bestFit="1" customWidth="1"/>
    <col min="1094" max="1094" width="7.75" bestFit="1" customWidth="1"/>
    <col min="1095" max="1097" width="8.6640625" bestFit="1" customWidth="1"/>
    <col min="1098" max="1099" width="7.75" bestFit="1" customWidth="1"/>
    <col min="1100" max="1103" width="8.6640625" bestFit="1" customWidth="1"/>
    <col min="1104" max="1104" width="7.75" bestFit="1" customWidth="1"/>
    <col min="1105" max="1111" width="8.6640625" bestFit="1" customWidth="1"/>
    <col min="1112" max="1113" width="7.75" bestFit="1" customWidth="1"/>
    <col min="1114" max="1118" width="8.6640625" bestFit="1" customWidth="1"/>
    <col min="1119" max="1120" width="7.75" bestFit="1" customWidth="1"/>
    <col min="1121" max="1131" width="8.6640625" bestFit="1" customWidth="1"/>
    <col min="1132" max="1132" width="7.75" bestFit="1" customWidth="1"/>
    <col min="1133" max="1135" width="8.6640625" bestFit="1" customWidth="1"/>
    <col min="1136" max="1138" width="9.58203125" bestFit="1" customWidth="1"/>
    <col min="1139" max="1140" width="8.6640625" bestFit="1" customWidth="1"/>
    <col min="1141" max="1145" width="9.58203125" bestFit="1" customWidth="1"/>
    <col min="1146" max="1146" width="8.6640625" bestFit="1" customWidth="1"/>
    <col min="1147" max="1150" width="9.58203125" bestFit="1" customWidth="1"/>
    <col min="1151" max="1152" width="7.75" bestFit="1" customWidth="1"/>
    <col min="1153" max="1154" width="8.6640625" bestFit="1" customWidth="1"/>
    <col min="1155" max="1158" width="7.75" bestFit="1" customWidth="1"/>
    <col min="1159" max="1159" width="8.6640625" bestFit="1" customWidth="1"/>
    <col min="1160" max="1161" width="7.75" bestFit="1" customWidth="1"/>
    <col min="1162" max="1171" width="8.6640625" bestFit="1" customWidth="1"/>
    <col min="1172" max="1174" width="7.75" bestFit="1" customWidth="1"/>
    <col min="1175" max="1184" width="8.6640625" bestFit="1" customWidth="1"/>
    <col min="1185" max="1186" width="7.75" bestFit="1" customWidth="1"/>
    <col min="1187" max="1187" width="8.6640625" bestFit="1" customWidth="1"/>
    <col min="1188" max="1189" width="7.75" bestFit="1" customWidth="1"/>
    <col min="1190" max="1193" width="8.6640625" bestFit="1" customWidth="1"/>
    <col min="1194" max="1197" width="9.58203125" bestFit="1" customWidth="1"/>
    <col min="1198" max="1198" width="8.6640625" bestFit="1" customWidth="1"/>
    <col min="1199" max="1199" width="9.58203125" bestFit="1" customWidth="1"/>
    <col min="1200" max="1200" width="8.6640625" bestFit="1" customWidth="1"/>
    <col min="1201" max="1205" width="9.58203125" bestFit="1" customWidth="1"/>
    <col min="1206" max="1208" width="7.75" bestFit="1" customWidth="1"/>
    <col min="1209" max="1213" width="8.6640625" bestFit="1" customWidth="1"/>
    <col min="1214" max="1215" width="7.75" bestFit="1" customWidth="1"/>
    <col min="1216" max="1218" width="8.6640625" bestFit="1" customWidth="1"/>
    <col min="1219" max="1219" width="7.75" bestFit="1" customWidth="1"/>
    <col min="1220" max="1223" width="8.6640625" bestFit="1" customWidth="1"/>
    <col min="1224" max="1226" width="7.75" bestFit="1" customWidth="1"/>
    <col min="1227" max="1231" width="8.6640625" bestFit="1" customWidth="1"/>
    <col min="1232" max="1234" width="7.75" bestFit="1" customWidth="1"/>
    <col min="1235" max="1235" width="8.6640625" bestFit="1" customWidth="1"/>
    <col min="1236" max="1236" width="7.75" bestFit="1" customWidth="1"/>
    <col min="1237" max="1237" width="8.6640625" bestFit="1" customWidth="1"/>
    <col min="1238" max="1239" width="7.75" bestFit="1" customWidth="1"/>
    <col min="1240" max="1244" width="8.6640625" bestFit="1" customWidth="1"/>
    <col min="1245" max="1245" width="7.75" bestFit="1" customWidth="1"/>
    <col min="1246" max="1247" width="8.6640625" bestFit="1" customWidth="1"/>
    <col min="1248" max="1252" width="9.58203125" bestFit="1" customWidth="1"/>
    <col min="1253" max="1253" width="8.6640625" bestFit="1" customWidth="1"/>
    <col min="1254" max="1259" width="9.58203125" bestFit="1" customWidth="1"/>
    <col min="1260" max="1263" width="8.6640625" bestFit="1" customWidth="1"/>
    <col min="1264" max="1265" width="7.75" bestFit="1" customWidth="1"/>
    <col min="1266" max="1268" width="8.6640625" bestFit="1" customWidth="1"/>
    <col min="1269" max="1271" width="7.75" bestFit="1" customWidth="1"/>
    <col min="1272" max="1274" width="8.6640625" bestFit="1" customWidth="1"/>
    <col min="1275" max="1276" width="7.75" bestFit="1" customWidth="1"/>
    <col min="1277" max="1281" width="8.6640625" bestFit="1" customWidth="1"/>
    <col min="1282" max="1282" width="7.75" bestFit="1" customWidth="1"/>
    <col min="1283" max="1287" width="8.6640625" bestFit="1" customWidth="1"/>
    <col min="1288" max="1289" width="7.75" bestFit="1" customWidth="1"/>
    <col min="1290" max="1292" width="8.6640625" bestFit="1" customWidth="1"/>
    <col min="1293" max="1294" width="7.75" bestFit="1" customWidth="1"/>
    <col min="1295" max="1301" width="8.6640625" bestFit="1" customWidth="1"/>
    <col min="1302" max="1302" width="9.58203125" bestFit="1" customWidth="1"/>
    <col min="1303" max="1303" width="8.6640625" bestFit="1" customWidth="1"/>
    <col min="1304" max="1306" width="9.58203125" bestFit="1" customWidth="1"/>
    <col min="1307" max="1307" width="8.6640625" bestFit="1" customWidth="1"/>
    <col min="1308" max="1310" width="9.58203125" bestFit="1" customWidth="1"/>
    <col min="1311" max="1324" width="8.6640625" bestFit="1" customWidth="1"/>
    <col min="1325" max="1327" width="7.75" bestFit="1" customWidth="1"/>
    <col min="1328" max="1334" width="8.6640625" bestFit="1" customWidth="1"/>
    <col min="1335" max="1335" width="7.75" bestFit="1" customWidth="1"/>
    <col min="1336" max="1337" width="8.6640625" bestFit="1" customWidth="1"/>
    <col min="1338" max="1338" width="7.75" bestFit="1" customWidth="1"/>
    <col min="1339" max="1339" width="8.6640625" bestFit="1" customWidth="1"/>
    <col min="1340" max="1340" width="7.75" bestFit="1" customWidth="1"/>
    <col min="1341" max="1341" width="8.6640625" bestFit="1" customWidth="1"/>
    <col min="1342" max="1345" width="9.58203125" bestFit="1" customWidth="1"/>
    <col min="1346" max="1347" width="8.6640625" bestFit="1" customWidth="1"/>
    <col min="1348" max="1351" width="9.58203125" bestFit="1" customWidth="1"/>
    <col min="1352" max="1353" width="8.6640625" bestFit="1" customWidth="1"/>
    <col min="1354" max="1356" width="9.58203125" bestFit="1" customWidth="1"/>
    <col min="1357" max="1357" width="7.75" bestFit="1" customWidth="1"/>
    <col min="1358" max="1361" width="8.6640625" bestFit="1" customWidth="1"/>
    <col min="1362" max="1362" width="7.75" bestFit="1" customWidth="1"/>
    <col min="1363" max="1363" width="8.6640625" bestFit="1" customWidth="1"/>
    <col min="1364" max="1366" width="7.75" bestFit="1" customWidth="1"/>
    <col min="1367" max="1370" width="8.6640625" bestFit="1" customWidth="1"/>
    <col min="1371" max="1372" width="7.75" bestFit="1" customWidth="1"/>
    <col min="1373" max="1376" width="8.6640625" bestFit="1" customWidth="1"/>
    <col min="1377" max="1379" width="7.75" bestFit="1" customWidth="1"/>
    <col min="1380" max="1384" width="8.6640625" bestFit="1" customWidth="1"/>
    <col min="1385" max="1385" width="7.75" bestFit="1" customWidth="1"/>
    <col min="1386" max="1391" width="8.6640625" bestFit="1" customWidth="1"/>
    <col min="1392" max="1392" width="7.75" bestFit="1" customWidth="1"/>
    <col min="1393" max="1396" width="8.6640625" bestFit="1" customWidth="1"/>
    <col min="1397" max="1400" width="9.58203125" bestFit="1" customWidth="1"/>
    <col min="1401" max="1402" width="8.6640625" bestFit="1" customWidth="1"/>
    <col min="1403" max="1404" width="9.58203125" bestFit="1" customWidth="1"/>
    <col min="1405" max="1405" width="8.6640625" bestFit="1" customWidth="1"/>
    <col min="1406" max="1409" width="9.58203125" bestFit="1" customWidth="1"/>
    <col min="1410" max="1411" width="8.6640625" bestFit="1" customWidth="1"/>
    <col min="1412" max="1413" width="7.75" bestFit="1" customWidth="1"/>
    <col min="1414" max="1416" width="8.6640625" bestFit="1" customWidth="1"/>
    <col min="1417" max="1417" width="7.75" bestFit="1" customWidth="1"/>
    <col min="1418" max="1421" width="8.6640625" bestFit="1" customWidth="1"/>
    <col min="1422" max="1424" width="7.75" bestFit="1" customWidth="1"/>
    <col min="1425" max="1432" width="8.6640625" bestFit="1" customWidth="1"/>
    <col min="1433" max="1434" width="7.75" bestFit="1" customWidth="1"/>
    <col min="1435" max="1437" width="8.6640625" bestFit="1" customWidth="1"/>
    <col min="1438" max="1439" width="7.75" bestFit="1" customWidth="1"/>
    <col min="1440" max="1442" width="8.6640625" bestFit="1" customWidth="1"/>
    <col min="1443" max="1446" width="7.75" bestFit="1" customWidth="1"/>
    <col min="1447" max="1449" width="8.6640625" bestFit="1" customWidth="1"/>
    <col min="1450" max="1454" width="9.58203125" bestFit="1" customWidth="1"/>
    <col min="1455" max="1458" width="8.6640625" bestFit="1" customWidth="1"/>
    <col min="1459" max="1459" width="9.58203125" bestFit="1" customWidth="1"/>
    <col min="1460" max="1460" width="8.6640625" bestFit="1" customWidth="1"/>
    <col min="1461" max="1463" width="9.58203125" bestFit="1" customWidth="1"/>
    <col min="1464" max="1465" width="7.75" bestFit="1" customWidth="1"/>
    <col min="1466" max="1471" width="8.6640625" bestFit="1" customWidth="1"/>
    <col min="1472" max="1473" width="7.75" bestFit="1" customWidth="1"/>
    <col min="1474" max="1475" width="8.6640625" bestFit="1" customWidth="1"/>
    <col min="1476" max="1476" width="7.75" bestFit="1" customWidth="1"/>
    <col min="1477" max="1483" width="8.6640625" bestFit="1" customWidth="1"/>
    <col min="1484" max="1484" width="7.75" bestFit="1" customWidth="1"/>
    <col min="1485" max="1488" width="8.6640625" bestFit="1" customWidth="1"/>
    <col min="1489" max="1489" width="7.75" bestFit="1" customWidth="1"/>
    <col min="1490" max="1492" width="8.6640625" bestFit="1" customWidth="1"/>
    <col min="1493" max="1493" width="7.75" bestFit="1" customWidth="1"/>
    <col min="1494" max="1497" width="8.6640625" bestFit="1" customWidth="1"/>
    <col min="1498" max="1499" width="7.75" bestFit="1" customWidth="1"/>
    <col min="1500" max="1503" width="8.6640625" bestFit="1" customWidth="1"/>
    <col min="1504" max="1506" width="9.58203125" bestFit="1" customWidth="1"/>
    <col min="1507" max="1507" width="8.6640625" bestFit="1" customWidth="1"/>
    <col min="1508" max="1510" width="9.58203125" bestFit="1" customWidth="1"/>
    <col min="1511" max="1512" width="8.6640625" bestFit="1" customWidth="1"/>
    <col min="1513" max="1518" width="9.58203125" bestFit="1" customWidth="1"/>
    <col min="1519" max="1520" width="7.75" bestFit="1" customWidth="1"/>
    <col min="1521" max="1525" width="8.6640625" bestFit="1" customWidth="1"/>
    <col min="1526" max="1526" width="7.75" bestFit="1" customWidth="1"/>
    <col min="1527" max="1531" width="8.6640625" bestFit="1" customWidth="1"/>
    <col min="1532" max="1532" width="7.75" bestFit="1" customWidth="1"/>
    <col min="1533" max="1545" width="8.6640625" bestFit="1" customWidth="1"/>
    <col min="1546" max="1546" width="7.75" bestFit="1" customWidth="1"/>
    <col min="1547" max="1553" width="8.6640625" bestFit="1" customWidth="1"/>
    <col min="1554" max="1554" width="7.75" bestFit="1" customWidth="1"/>
    <col min="1555" max="1557" width="8.6640625" bestFit="1" customWidth="1"/>
    <col min="1558" max="1558" width="7.75" bestFit="1" customWidth="1"/>
    <col min="1559" max="1564" width="8.6640625" bestFit="1" customWidth="1"/>
    <col min="1565" max="1569" width="9.58203125" bestFit="1" customWidth="1"/>
    <col min="1570" max="1571" width="8.6640625" bestFit="1" customWidth="1"/>
    <col min="1572" max="1572" width="9.58203125" bestFit="1" customWidth="1"/>
    <col min="1573" max="1573" width="8.6640625" bestFit="1" customWidth="1"/>
    <col min="1574" max="1577" width="9.58203125" bestFit="1" customWidth="1"/>
    <col min="1578" max="1579" width="7.75" bestFit="1" customWidth="1"/>
    <col min="1580" max="1584" width="8.6640625" bestFit="1" customWidth="1"/>
    <col min="1585" max="1585" width="7.75" bestFit="1" customWidth="1"/>
    <col min="1586" max="1586" width="8.6640625" bestFit="1" customWidth="1"/>
    <col min="1587" max="1587" width="7.75" bestFit="1" customWidth="1"/>
    <col min="1588" max="1589" width="8.6640625" bestFit="1" customWidth="1"/>
    <col min="1590" max="1590" width="7.75" bestFit="1" customWidth="1"/>
    <col min="1591" max="1602" width="8.6640625" bestFit="1" customWidth="1"/>
    <col min="1603" max="1604" width="7.75" bestFit="1" customWidth="1"/>
    <col min="1605" max="1606" width="8.6640625" bestFit="1" customWidth="1"/>
    <col min="1607" max="1609" width="7.75" bestFit="1" customWidth="1"/>
    <col min="1610" max="1614" width="8.6640625" bestFit="1" customWidth="1"/>
    <col min="1615" max="1615" width="9.58203125" bestFit="1" customWidth="1"/>
    <col min="1616" max="1617" width="8.6640625" bestFit="1" customWidth="1"/>
    <col min="1618" max="1620" width="9.58203125" bestFit="1" customWidth="1"/>
    <col min="1621" max="1621" width="8.6640625" bestFit="1" customWidth="1"/>
    <col min="1622" max="1626" width="9.58203125" bestFit="1" customWidth="1"/>
    <col min="1627" max="1629" width="8.6640625" bestFit="1" customWidth="1"/>
    <col min="1630" max="1630" width="7.75" bestFit="1" customWidth="1"/>
    <col min="1631" max="1631" width="8.6640625" bestFit="1" customWidth="1"/>
    <col min="1632" max="1635" width="7.75" bestFit="1" customWidth="1"/>
    <col min="1636" max="1638" width="8.6640625" bestFit="1" customWidth="1"/>
    <col min="1639" max="1639" width="7.75" bestFit="1" customWidth="1"/>
    <col min="1640" max="1640" width="8.6640625" bestFit="1" customWidth="1"/>
    <col min="1641" max="1643" width="7.75" bestFit="1" customWidth="1"/>
    <col min="1644" max="1647" width="8.6640625" bestFit="1" customWidth="1"/>
    <col min="1648" max="1649" width="7.75" bestFit="1" customWidth="1"/>
    <col min="1650" max="1652" width="8.6640625" bestFit="1" customWidth="1"/>
    <col min="1653" max="1655" width="7.75" bestFit="1" customWidth="1"/>
    <col min="1656" max="1661" width="8.6640625" bestFit="1" customWidth="1"/>
    <col min="1662" max="1662" width="7.75" bestFit="1" customWidth="1"/>
    <col min="1663" max="1665" width="8.6640625" bestFit="1" customWidth="1"/>
    <col min="1666" max="1668" width="7.75" bestFit="1" customWidth="1"/>
    <col min="1669" max="1671" width="8.6640625" bestFit="1" customWidth="1"/>
    <col min="1672" max="1681" width="9.58203125" bestFit="1" customWidth="1"/>
    <col min="1682" max="1682" width="8.6640625" bestFit="1" customWidth="1"/>
    <col min="1683" max="1688" width="9.58203125" bestFit="1" customWidth="1"/>
    <col min="1689" max="1694" width="8.6640625" bestFit="1" customWidth="1"/>
    <col min="1695" max="1697" width="7.75" bestFit="1" customWidth="1"/>
    <col min="1698" max="1699" width="8.6640625" bestFit="1" customWidth="1"/>
    <col min="1700" max="1701" width="7.75" bestFit="1" customWidth="1"/>
    <col min="1702" max="1706" width="8.6640625" bestFit="1" customWidth="1"/>
    <col min="1707" max="1707" width="7.75" bestFit="1" customWidth="1"/>
    <col min="1708" max="1708" width="8.6640625" bestFit="1" customWidth="1"/>
    <col min="1709" max="1709" width="7.75" bestFit="1" customWidth="1"/>
    <col min="1710" max="1713" width="8.6640625" bestFit="1" customWidth="1"/>
    <col min="1714" max="1716" width="7.75" bestFit="1" customWidth="1"/>
    <col min="1717" max="1720" width="8.6640625" bestFit="1" customWidth="1"/>
    <col min="1721" max="1721" width="7.75" bestFit="1" customWidth="1"/>
    <col min="1722" max="1726" width="8.6640625" bestFit="1" customWidth="1"/>
    <col min="1727" max="1727" width="7.75" bestFit="1" customWidth="1"/>
    <col min="1728" max="1730" width="8.6640625" bestFit="1" customWidth="1"/>
    <col min="1731" max="1734" width="9.58203125" bestFit="1" customWidth="1"/>
    <col min="1735" max="1735" width="8.6640625" bestFit="1" customWidth="1"/>
    <col min="1736" max="1736" width="9.58203125" bestFit="1" customWidth="1"/>
    <col min="1737" max="1738" width="8.6640625" bestFit="1" customWidth="1"/>
    <col min="1739" max="1741" width="9.58203125" bestFit="1" customWidth="1"/>
    <col min="1742" max="1742" width="7.75" bestFit="1" customWidth="1"/>
    <col min="1743" max="1743" width="8.6640625" bestFit="1" customWidth="1"/>
    <col min="1744" max="1746" width="7.75" bestFit="1" customWidth="1"/>
    <col min="1747" max="1753" width="8.6640625" bestFit="1" customWidth="1"/>
    <col min="1754" max="1755" width="7.75" bestFit="1" customWidth="1"/>
    <col min="1756" max="1761" width="8.6640625" bestFit="1" customWidth="1"/>
    <col min="1762" max="1763" width="7.75" bestFit="1" customWidth="1"/>
    <col min="1764" max="1766" width="8.6640625" bestFit="1" customWidth="1"/>
    <col min="1767" max="1767" width="7.75" bestFit="1" customWidth="1"/>
    <col min="1768" max="1771" width="8.6640625" bestFit="1" customWidth="1"/>
    <col min="1772" max="1774" width="7.75" bestFit="1" customWidth="1"/>
    <col min="1775" max="1777" width="8.6640625" bestFit="1" customWidth="1"/>
    <col min="1778" max="1779" width="7.75" bestFit="1" customWidth="1"/>
    <col min="1780" max="1780" width="8.6640625" bestFit="1" customWidth="1"/>
    <col min="1781" max="1782" width="7.75" bestFit="1" customWidth="1"/>
    <col min="1783" max="1785" width="8.6640625" bestFit="1" customWidth="1"/>
    <col min="1786" max="1787" width="9.58203125" bestFit="1" customWidth="1"/>
    <col min="1788" max="1788" width="8.6640625" bestFit="1" customWidth="1"/>
    <col min="1789" max="1793" width="9.58203125" bestFit="1" customWidth="1"/>
    <col min="1794" max="1795" width="8.6640625" bestFit="1" customWidth="1"/>
    <col min="1796" max="1800" width="9.58203125" bestFit="1" customWidth="1"/>
    <col min="1801" max="1801" width="7.75" bestFit="1" customWidth="1"/>
    <col min="1802" max="1805" width="8.6640625" bestFit="1" customWidth="1"/>
    <col min="1806" max="1808" width="7.75" bestFit="1" customWidth="1"/>
    <col min="1809" max="1810" width="8.6640625" bestFit="1" customWidth="1"/>
    <col min="1811" max="1811" width="7.75" bestFit="1" customWidth="1"/>
    <col min="1812" max="1816" width="8.6640625" bestFit="1" customWidth="1"/>
    <col min="1817" max="1817" width="7.75" bestFit="1" customWidth="1"/>
    <col min="1818" max="1821" width="8.6640625" bestFit="1" customWidth="1"/>
    <col min="1822" max="1822" width="7.75" bestFit="1" customWidth="1"/>
    <col min="1823" max="1826" width="8.6640625" bestFit="1" customWidth="1"/>
    <col min="1827" max="1830" width="7.75" bestFit="1" customWidth="1"/>
    <col min="1831" max="1834" width="8.6640625" bestFit="1" customWidth="1"/>
    <col min="1835" max="1835" width="7.75" bestFit="1" customWidth="1"/>
    <col min="1836" max="1839" width="8.6640625" bestFit="1" customWidth="1"/>
    <col min="1840" max="1840" width="7.75" bestFit="1" customWidth="1"/>
    <col min="1841" max="1846" width="8.6640625" bestFit="1" customWidth="1"/>
    <col min="1847" max="1850" width="9.58203125" bestFit="1" customWidth="1"/>
    <col min="1851" max="1853" width="8.6640625" bestFit="1" customWidth="1"/>
    <col min="1854" max="1858" width="9.58203125" bestFit="1" customWidth="1"/>
    <col min="1859" max="1860" width="8.6640625" bestFit="1" customWidth="1"/>
    <col min="1861" max="1864" width="9.58203125" bestFit="1" customWidth="1"/>
    <col min="1865" max="1865" width="7.75" bestFit="1" customWidth="1"/>
    <col min="1866" max="1871" width="8.6640625" bestFit="1" customWidth="1"/>
    <col min="1872" max="1874" width="7.75" bestFit="1" customWidth="1"/>
    <col min="1875" max="1876" width="8.6640625" bestFit="1" customWidth="1"/>
    <col min="1877" max="1879" width="7.75" bestFit="1" customWidth="1"/>
    <col min="1880" max="1882" width="8.6640625" bestFit="1" customWidth="1"/>
    <col min="1883" max="1884" width="7.75" bestFit="1" customWidth="1"/>
    <col min="1885" max="1887" width="8.6640625" bestFit="1" customWidth="1"/>
    <col min="1888" max="1889" width="7.75" bestFit="1" customWidth="1"/>
    <col min="1890" max="1894" width="8.6640625" bestFit="1" customWidth="1"/>
    <col min="1895" max="1895" width="7.75" bestFit="1" customWidth="1"/>
    <col min="1896" max="1898" width="8.6640625" bestFit="1" customWidth="1"/>
    <col min="1899" max="1900" width="7.75" bestFit="1" customWidth="1"/>
    <col min="1901" max="1906" width="8.6640625" bestFit="1" customWidth="1"/>
    <col min="1907" max="1908" width="7.75" bestFit="1" customWidth="1"/>
    <col min="1909" max="1916" width="8.6640625" bestFit="1" customWidth="1"/>
    <col min="1917" max="1923" width="9.58203125" bestFit="1" customWidth="1"/>
    <col min="1924" max="1925" width="8.6640625" bestFit="1" customWidth="1"/>
    <col min="1926" max="1927" width="9.58203125" bestFit="1" customWidth="1"/>
    <col min="1928" max="1929" width="7.75" bestFit="1" customWidth="1"/>
    <col min="1930" max="1931" width="8.6640625" bestFit="1" customWidth="1"/>
    <col min="1932" max="1934" width="7.75" bestFit="1" customWidth="1"/>
    <col min="1935" max="1939" width="8.6640625" bestFit="1" customWidth="1"/>
    <col min="1940" max="1943" width="7.75" bestFit="1" customWidth="1"/>
    <col min="1944" max="1949" width="8.6640625" bestFit="1" customWidth="1"/>
    <col min="1950" max="1953" width="7.75" bestFit="1" customWidth="1"/>
    <col min="1954" max="1959" width="8.6640625" bestFit="1" customWidth="1"/>
    <col min="1960" max="1961" width="7.75" bestFit="1" customWidth="1"/>
    <col min="1962" max="1964" width="8.6640625" bestFit="1" customWidth="1"/>
    <col min="1965" max="1967" width="7.75" bestFit="1" customWidth="1"/>
    <col min="1968" max="1975" width="8.6640625" bestFit="1" customWidth="1"/>
    <col min="1976" max="1976" width="7.75" bestFit="1" customWidth="1"/>
    <col min="1977" max="1980" width="8.6640625" bestFit="1" customWidth="1"/>
    <col min="1981" max="1983" width="7.75" bestFit="1" customWidth="1"/>
    <col min="1984" max="1984" width="8.6640625" bestFit="1" customWidth="1"/>
    <col min="1985" max="1987" width="9.58203125" bestFit="1" customWidth="1"/>
    <col min="1988" max="1991" width="8.6640625" bestFit="1" customWidth="1"/>
    <col min="1992" max="1996" width="9.58203125" bestFit="1" customWidth="1"/>
    <col min="1997" max="1998" width="8.6640625" bestFit="1" customWidth="1"/>
    <col min="1999" max="2006" width="9.58203125" bestFit="1" customWidth="1"/>
    <col min="2007" max="2007" width="7.75" bestFit="1" customWidth="1"/>
    <col min="2008" max="2012" width="8.6640625" bestFit="1" customWidth="1"/>
    <col min="2013" max="2014" width="7.75" bestFit="1" customWidth="1"/>
    <col min="2015" max="2018" width="8.6640625" bestFit="1" customWidth="1"/>
    <col min="2019" max="2021" width="7.75" bestFit="1" customWidth="1"/>
    <col min="2022" max="2025" width="8.6640625" bestFit="1" customWidth="1"/>
    <col min="2026" max="2027" width="7.75" bestFit="1" customWidth="1"/>
    <col min="2028" max="2033" width="8.6640625" bestFit="1" customWidth="1"/>
    <col min="2034" max="2035" width="7.75" bestFit="1" customWidth="1"/>
    <col min="2036" max="2039" width="8.6640625" bestFit="1" customWidth="1"/>
    <col min="2040" max="2040" width="7.75" bestFit="1" customWidth="1"/>
    <col min="2041" max="2045" width="8.6640625" bestFit="1" customWidth="1"/>
    <col min="2046" max="2048" width="7.75" bestFit="1" customWidth="1"/>
    <col min="2049" max="2052" width="8.6640625" bestFit="1" customWidth="1"/>
    <col min="2053" max="2056" width="7.75" bestFit="1" customWidth="1"/>
    <col min="2057" max="2062" width="8.6640625" bestFit="1" customWidth="1"/>
    <col min="2063" max="2064" width="7.75" bestFit="1" customWidth="1"/>
    <col min="2065" max="2070" width="8.6640625" bestFit="1" customWidth="1"/>
    <col min="2071" max="2081" width="9.58203125" bestFit="1" customWidth="1"/>
    <col min="2082" max="2084" width="8.6640625" bestFit="1" customWidth="1"/>
    <col min="2085" max="2089" width="9.58203125" bestFit="1" customWidth="1"/>
    <col min="2090" max="2092" width="7.75" bestFit="1" customWidth="1"/>
    <col min="2093" max="2095" width="8.6640625" bestFit="1" customWidth="1"/>
    <col min="2096" max="2097" width="7.75" bestFit="1" customWidth="1"/>
    <col min="2098" max="2099" width="8.6640625" bestFit="1" customWidth="1"/>
    <col min="2100" max="2101" width="7.75" bestFit="1" customWidth="1"/>
    <col min="2102" max="2105" width="8.6640625" bestFit="1" customWidth="1"/>
    <col min="2106" max="2107" width="7.75" bestFit="1" customWidth="1"/>
    <col min="2108" max="2113" width="8.6640625" bestFit="1" customWidth="1"/>
    <col min="2114" max="2116" width="7.75" bestFit="1" customWidth="1"/>
    <col min="2117" max="2118" width="8.6640625" bestFit="1" customWidth="1"/>
    <col min="2119" max="2120" width="7.75" bestFit="1" customWidth="1"/>
    <col min="2121" max="2122" width="8.6640625" bestFit="1" customWidth="1"/>
    <col min="2123" max="2123" width="7.75" bestFit="1" customWidth="1"/>
    <col min="2124" max="2130" width="8.6640625" bestFit="1" customWidth="1"/>
    <col min="2131" max="2132" width="7.75" bestFit="1" customWidth="1"/>
    <col min="2133" max="2136" width="8.6640625" bestFit="1" customWidth="1"/>
    <col min="2137" max="2140" width="7.75" bestFit="1" customWidth="1"/>
    <col min="2141" max="2149" width="8.6640625" bestFit="1" customWidth="1"/>
    <col min="2150" max="2153" width="9.58203125" bestFit="1" customWidth="1"/>
    <col min="2154" max="2156" width="8.6640625" bestFit="1" customWidth="1"/>
    <col min="2157" max="2159" width="9.58203125" bestFit="1" customWidth="1"/>
    <col min="2160" max="2161" width="7.75" bestFit="1" customWidth="1"/>
    <col min="2162" max="2168" width="8.6640625" bestFit="1" customWidth="1"/>
    <col min="2169" max="2170" width="7.75" bestFit="1" customWidth="1"/>
    <col min="2171" max="2177" width="8.6640625" bestFit="1" customWidth="1"/>
    <col min="2178" max="2178" width="7.75" bestFit="1" customWidth="1"/>
    <col min="2179" max="2182" width="8.6640625" bestFit="1" customWidth="1"/>
    <col min="2183" max="2184" width="7.75" bestFit="1" customWidth="1"/>
    <col min="2185" max="2187" width="8.6640625" bestFit="1" customWidth="1"/>
    <col min="2188" max="2191" width="7.75" bestFit="1" customWidth="1"/>
    <col min="2192" max="2195" width="8.6640625" bestFit="1" customWidth="1"/>
    <col min="2196" max="2197" width="7.75" bestFit="1" customWidth="1"/>
    <col min="2198" max="2198" width="8.6640625" bestFit="1" customWidth="1"/>
    <col min="2199" max="2200" width="7.75" bestFit="1" customWidth="1"/>
    <col min="2201" max="2204" width="8.6640625" bestFit="1" customWidth="1"/>
    <col min="2205" max="2207" width="7.75" bestFit="1" customWidth="1"/>
    <col min="2208" max="2211" width="8.6640625" bestFit="1" customWidth="1"/>
    <col min="2212" max="2215" width="7.75" bestFit="1" customWidth="1"/>
    <col min="2216" max="2222" width="8.6640625" bestFit="1" customWidth="1"/>
    <col min="2223" max="2229" width="9.58203125" bestFit="1" customWidth="1"/>
    <col min="2230" max="2232" width="8.6640625" bestFit="1" customWidth="1"/>
    <col min="2233" max="2236" width="9.58203125" bestFit="1" customWidth="1"/>
    <col min="2237" max="2238" width="7.75" bestFit="1" customWidth="1"/>
    <col min="2239" max="2244" width="8.6640625" bestFit="1" customWidth="1"/>
    <col min="2245" max="2245" width="7.75" bestFit="1" customWidth="1"/>
    <col min="2246" max="2252" width="8.6640625" bestFit="1" customWidth="1"/>
    <col min="2253" max="2253" width="7.75" bestFit="1" customWidth="1"/>
    <col min="2254" max="2258" width="8.6640625" bestFit="1" customWidth="1"/>
    <col min="2259" max="2260" width="7.75" bestFit="1" customWidth="1"/>
    <col min="2261" max="2263" width="8.6640625" bestFit="1" customWidth="1"/>
    <col min="2264" max="2264" width="7.75" bestFit="1" customWidth="1"/>
    <col min="2265" max="2268" width="8.6640625" bestFit="1" customWidth="1"/>
    <col min="2269" max="2269" width="7.75" bestFit="1" customWidth="1"/>
    <col min="2270" max="2273" width="8.6640625" bestFit="1" customWidth="1"/>
    <col min="2274" max="2275" width="7.75" bestFit="1" customWidth="1"/>
    <col min="2276" max="2279" width="8.6640625" bestFit="1" customWidth="1"/>
    <col min="2280" max="2285" width="9.58203125" bestFit="1" customWidth="1"/>
    <col min="2286" max="2286" width="8.6640625" bestFit="1" customWidth="1"/>
    <col min="2287" max="2290" width="9.58203125" bestFit="1" customWidth="1"/>
    <col min="2291" max="2294" width="8.6640625" bestFit="1" customWidth="1"/>
    <col min="2295" max="2296" width="9.58203125" bestFit="1" customWidth="1"/>
    <col min="2297" max="2298" width="7.75" bestFit="1" customWidth="1"/>
    <col min="2299" max="2301" width="8.6640625" bestFit="1" customWidth="1"/>
    <col min="2302" max="2304" width="7.75" bestFit="1" customWidth="1"/>
    <col min="2305" max="2309" width="8.6640625" bestFit="1" customWidth="1"/>
    <col min="2310" max="2310" width="7.75" bestFit="1" customWidth="1"/>
    <col min="2311" max="2314" width="8.6640625" bestFit="1" customWidth="1"/>
    <col min="2315" max="2315" width="7.75" bestFit="1" customWidth="1"/>
    <col min="2316" max="2322" width="8.6640625" bestFit="1" customWidth="1"/>
    <col min="2323" max="2325" width="7.75" bestFit="1" customWidth="1"/>
    <col min="2326" max="2331" width="8.6640625" bestFit="1" customWidth="1"/>
    <col min="2332" max="2334" width="7.75" bestFit="1" customWidth="1"/>
    <col min="2335" max="2342" width="8.6640625" bestFit="1" customWidth="1"/>
    <col min="2343" max="2344" width="7.75" bestFit="1" customWidth="1"/>
    <col min="2345" max="2353" width="8.6640625" bestFit="1" customWidth="1"/>
    <col min="2354" max="2355" width="7.75" bestFit="1" customWidth="1"/>
    <col min="2356" max="2360" width="8.6640625" bestFit="1" customWidth="1"/>
    <col min="2361" max="2368" width="9.58203125" bestFit="1" customWidth="1"/>
    <col min="2369" max="2369" width="8.6640625" bestFit="1" customWidth="1"/>
    <col min="2370" max="2372" width="9.58203125" bestFit="1" customWidth="1"/>
    <col min="2373" max="2376" width="8.6640625" bestFit="1" customWidth="1"/>
    <col min="2377" max="2382" width="9.58203125" bestFit="1" customWidth="1"/>
    <col min="2383" max="2383" width="7.75" bestFit="1" customWidth="1"/>
    <col min="2384" max="2394" width="8.6640625" bestFit="1" customWidth="1"/>
    <col min="2395" max="2397" width="7.75" bestFit="1" customWidth="1"/>
    <col min="2398" max="2409" width="8.6640625" bestFit="1" customWidth="1"/>
    <col min="2410" max="2412" width="7.75" bestFit="1" customWidth="1"/>
    <col min="2413" max="2419" width="8.6640625" bestFit="1" customWidth="1"/>
    <col min="2420" max="2420" width="7.75" bestFit="1" customWidth="1"/>
    <col min="2421" max="2426" width="8.6640625" bestFit="1" customWidth="1"/>
    <col min="2427" max="2429" width="7.75" bestFit="1" customWidth="1"/>
    <col min="2430" max="2437" width="8.6640625" bestFit="1" customWidth="1"/>
    <col min="2438" max="2443" width="9.58203125" bestFit="1" customWidth="1"/>
    <col min="2444" max="2445" width="8.6640625" bestFit="1" customWidth="1"/>
    <col min="2446" max="2446" width="9.58203125" bestFit="1" customWidth="1"/>
    <col min="2447" max="2448" width="8.6640625" bestFit="1" customWidth="1"/>
    <col min="2449" max="2456" width="9.58203125" bestFit="1" customWidth="1"/>
    <col min="2457" max="2459" width="7.75" bestFit="1" customWidth="1"/>
    <col min="2460" max="2466" width="8.6640625" bestFit="1" customWidth="1"/>
    <col min="2467" max="2468" width="7.75" bestFit="1" customWidth="1"/>
    <col min="2469" max="2472" width="8.6640625" bestFit="1" customWidth="1"/>
    <col min="2473" max="2474" width="7.75" bestFit="1" customWidth="1"/>
    <col min="2475" max="2477" width="8.6640625" bestFit="1" customWidth="1"/>
    <col min="2478" max="2478" width="7.75" bestFit="1" customWidth="1"/>
    <col min="2479" max="2483" width="8.6640625" bestFit="1" customWidth="1"/>
    <col min="2484" max="2485" width="7.75" bestFit="1" customWidth="1"/>
    <col min="2486" max="2487" width="8.6640625" bestFit="1" customWidth="1"/>
    <col min="2488" max="2488" width="7.75" bestFit="1" customWidth="1"/>
    <col min="2489" max="2492" width="8.6640625" bestFit="1" customWidth="1"/>
    <col min="2493" max="2494" width="7.75" bestFit="1" customWidth="1"/>
    <col min="2495" max="2499" width="8.6640625" bestFit="1" customWidth="1"/>
    <col min="2500" max="2501" width="7.75" bestFit="1" customWidth="1"/>
    <col min="2502" max="2508" width="8.6640625" bestFit="1" customWidth="1"/>
    <col min="2509" max="2517" width="9.58203125" bestFit="1" customWidth="1"/>
    <col min="2518" max="2518" width="8.6640625" bestFit="1" customWidth="1"/>
    <col min="2519" max="2521" width="9.58203125" bestFit="1" customWidth="1"/>
    <col min="2522" max="2523" width="8.6640625" bestFit="1" customWidth="1"/>
    <col min="2524" max="2529" width="9.58203125" bestFit="1" customWidth="1"/>
    <col min="2530" max="2534" width="7.75" bestFit="1" customWidth="1"/>
    <col min="2535" max="2538" width="8.6640625" bestFit="1" customWidth="1"/>
    <col min="2539" max="2541" width="7.75" bestFit="1" customWidth="1"/>
    <col min="2542" max="2544" width="8.6640625" bestFit="1" customWidth="1"/>
    <col min="2545" max="2545" width="7.75" bestFit="1" customWidth="1"/>
    <col min="2546" max="2549" width="8.6640625" bestFit="1" customWidth="1"/>
    <col min="2550" max="2550" width="7.75" bestFit="1" customWidth="1"/>
    <col min="2551" max="2552" width="8.6640625" bestFit="1" customWidth="1"/>
    <col min="2553" max="2553" width="7.75" bestFit="1" customWidth="1"/>
    <col min="2554" max="2556" width="8.6640625" bestFit="1" customWidth="1"/>
    <col min="2557" max="2557" width="7.75" bestFit="1" customWidth="1"/>
    <col min="2558" max="2561" width="8.6640625" bestFit="1" customWidth="1"/>
    <col min="2562" max="2563" width="7.75" bestFit="1" customWidth="1"/>
    <col min="2564" max="2567" width="8.6640625" bestFit="1" customWidth="1"/>
    <col min="2568" max="2569" width="7.75" bestFit="1" customWidth="1"/>
    <col min="2570" max="2573" width="8.6640625" bestFit="1" customWidth="1"/>
    <col min="2574" max="2574" width="7.75" bestFit="1" customWidth="1"/>
    <col min="2575" max="2577" width="8.6640625" bestFit="1" customWidth="1"/>
    <col min="2578" max="2581" width="9.58203125" bestFit="1" customWidth="1"/>
    <col min="2582" max="2584" width="8.6640625" bestFit="1" customWidth="1"/>
    <col min="2585" max="2593" width="9.58203125" bestFit="1" customWidth="1"/>
    <col min="2594" max="2597" width="7.75" bestFit="1" customWidth="1"/>
    <col min="2598" max="2603" width="8.6640625" bestFit="1" customWidth="1"/>
    <col min="2604" max="2608" width="7.75" bestFit="1" customWidth="1"/>
    <col min="2609" max="2609" width="8.6640625" bestFit="1" customWidth="1"/>
    <col min="2610" max="2613" width="7.75" bestFit="1" customWidth="1"/>
    <col min="2614" max="2614" width="8.6640625" bestFit="1" customWidth="1"/>
    <col min="2615" max="2617" width="7.75" bestFit="1" customWidth="1"/>
    <col min="2618" max="2621" width="8.6640625" bestFit="1" customWidth="1"/>
    <col min="2622" max="2624" width="7.75" bestFit="1" customWidth="1"/>
    <col min="2625" max="2627" width="8.6640625" bestFit="1" customWidth="1"/>
    <col min="2628" max="2630" width="7.75" bestFit="1" customWidth="1"/>
    <col min="2631" max="2632" width="8.6640625" bestFit="1" customWidth="1"/>
    <col min="2633" max="2633" width="7.75" bestFit="1" customWidth="1"/>
    <col min="2634" max="2636" width="8.6640625" bestFit="1" customWidth="1"/>
    <col min="2637" max="2639" width="7.75" bestFit="1" customWidth="1"/>
    <col min="2640" max="2642" width="8.6640625" bestFit="1" customWidth="1"/>
    <col min="2643" max="2645" width="7.75" bestFit="1" customWidth="1"/>
    <col min="2646" max="2652" width="8.6640625" bestFit="1" customWidth="1"/>
    <col min="2653" max="2656" width="9.58203125" bestFit="1" customWidth="1"/>
    <col min="2657" max="2658" width="8.6640625" bestFit="1" customWidth="1"/>
    <col min="2659" max="2667" width="9.58203125" bestFit="1" customWidth="1"/>
    <col min="2668" max="2668" width="7.75" bestFit="1" customWidth="1"/>
    <col min="2669" max="2676" width="8.6640625" bestFit="1" customWidth="1"/>
    <col min="2677" max="2679" width="7.75" bestFit="1" customWidth="1"/>
    <col min="2680" max="2682" width="8.6640625" bestFit="1" customWidth="1"/>
    <col min="2683" max="2683" width="7.75" bestFit="1" customWidth="1"/>
    <col min="2684" max="2692" width="8.6640625" bestFit="1" customWidth="1"/>
    <col min="2693" max="2693" width="7.75" bestFit="1" customWidth="1"/>
    <col min="2694" max="2695" width="8.6640625" bestFit="1" customWidth="1"/>
    <col min="2696" max="2697" width="7.75" bestFit="1" customWidth="1"/>
    <col min="2698" max="2702" width="8.6640625" bestFit="1" customWidth="1"/>
    <col min="2703" max="2704" width="7.75" bestFit="1" customWidth="1"/>
    <col min="2705" max="2708" width="8.6640625" bestFit="1" customWidth="1"/>
    <col min="2709" max="2712" width="7.75" bestFit="1" customWidth="1"/>
    <col min="2713" max="2718" width="8.6640625" bestFit="1" customWidth="1"/>
    <col min="2719" max="2721" width="9.58203125" bestFit="1" customWidth="1"/>
    <col min="2722" max="2722" width="8.6640625" bestFit="1" customWidth="1"/>
    <col min="2723" max="2726" width="9.58203125" bestFit="1" customWidth="1"/>
    <col min="2727" max="2730" width="8.6640625" bestFit="1" customWidth="1"/>
    <col min="2731" max="2739" width="9.58203125" bestFit="1" customWidth="1"/>
    <col min="2740" max="2741" width="7.75" bestFit="1" customWidth="1"/>
    <col min="2742" max="2749" width="8.6640625" bestFit="1" customWidth="1"/>
    <col min="2750" max="2753" width="7.75" bestFit="1" customWidth="1"/>
    <col min="2754" max="2758" width="8.6640625" bestFit="1" customWidth="1"/>
    <col min="2759" max="2760" width="7.75" bestFit="1" customWidth="1"/>
    <col min="2761" max="2764" width="8.6640625" bestFit="1" customWidth="1"/>
    <col min="2765" max="2765" width="7.75" bestFit="1" customWidth="1"/>
    <col min="2766" max="2774" width="8.6640625" bestFit="1" customWidth="1"/>
    <col min="2775" max="2777" width="7.75" bestFit="1" customWidth="1"/>
    <col min="2778" max="2785" width="8.6640625" bestFit="1" customWidth="1"/>
    <col min="2786" max="2789" width="9.58203125" bestFit="1" customWidth="1"/>
    <col min="2790" max="2790" width="8.6640625" bestFit="1" customWidth="1"/>
    <col min="2791" max="2798" width="9.58203125" bestFit="1" customWidth="1"/>
    <col min="2799" max="2799" width="8.6640625" bestFit="1" customWidth="1"/>
    <col min="2800" max="2806" width="9.58203125" bestFit="1" customWidth="1"/>
    <col min="2807" max="2812" width="8.6640625" bestFit="1" customWidth="1"/>
    <col min="2813" max="2814" width="7.75" bestFit="1" customWidth="1"/>
    <col min="2815" max="2818" width="8.6640625" bestFit="1" customWidth="1"/>
    <col min="2819" max="2821" width="7.75" bestFit="1" customWidth="1"/>
    <col min="2822" max="2836" width="8.6640625" bestFit="1" customWidth="1"/>
    <col min="2837" max="2838" width="7.75" bestFit="1" customWidth="1"/>
    <col min="2839" max="2845" width="8.6640625" bestFit="1" customWidth="1"/>
    <col min="2846" max="2849" width="7.75" bestFit="1" customWidth="1"/>
    <col min="2850" max="2853" width="8.6640625" bestFit="1" customWidth="1"/>
    <col min="2854" max="2854" width="7.75" bestFit="1" customWidth="1"/>
    <col min="2855" max="2861" width="8.6640625" bestFit="1" customWidth="1"/>
    <col min="2862" max="2865" width="9.58203125" bestFit="1" customWidth="1"/>
    <col min="2866" max="2867" width="8.6640625" bestFit="1" customWidth="1"/>
    <col min="2868" max="2874" width="9.58203125" bestFit="1" customWidth="1"/>
    <col min="2875" max="2876" width="8.6640625" bestFit="1" customWidth="1"/>
    <col min="2877" max="2880" width="9.58203125" bestFit="1" customWidth="1"/>
    <col min="2881" max="2881" width="7.75" bestFit="1" customWidth="1"/>
    <col min="2882" max="2886" width="8.6640625" bestFit="1" customWidth="1"/>
    <col min="2887" max="2887" width="7.75" bestFit="1" customWidth="1"/>
    <col min="2888" max="2901" width="8.6640625" bestFit="1" customWidth="1"/>
    <col min="2902" max="2903" width="7.75" bestFit="1" customWidth="1"/>
    <col min="2904" max="2906" width="8.6640625" bestFit="1" customWidth="1"/>
    <col min="2907" max="2907" width="7.75" bestFit="1" customWidth="1"/>
    <col min="2908" max="2910" width="8.6640625" bestFit="1" customWidth="1"/>
    <col min="2911" max="2914" width="7.75" bestFit="1" customWidth="1"/>
    <col min="2915" max="2918" width="8.6640625" bestFit="1" customWidth="1"/>
    <col min="2919" max="2919" width="7.75" bestFit="1" customWidth="1"/>
    <col min="2920" max="2926" width="8.6640625" bestFit="1" customWidth="1"/>
    <col min="2927" max="2927" width="9.58203125" bestFit="1" customWidth="1"/>
    <col min="2928" max="2928" width="8.6640625" bestFit="1" customWidth="1"/>
    <col min="2929" max="2933" width="9.58203125" bestFit="1" customWidth="1"/>
    <col min="2934" max="2935" width="8.6640625" bestFit="1" customWidth="1"/>
    <col min="2936" max="2939" width="9.58203125" bestFit="1" customWidth="1"/>
    <col min="2940" max="2942" width="8.6640625" bestFit="1" customWidth="1"/>
    <col min="2943" max="2943" width="7.75" bestFit="1" customWidth="1"/>
    <col min="2944" max="2949" width="8.6640625" bestFit="1" customWidth="1"/>
    <col min="2950" max="2950" width="7.75" bestFit="1" customWidth="1"/>
    <col min="2951" max="2954" width="8.6640625" bestFit="1" customWidth="1"/>
    <col min="2955" max="2957" width="7.75" bestFit="1" customWidth="1"/>
    <col min="2958" max="2959" width="8.6640625" bestFit="1" customWidth="1"/>
    <col min="2960" max="2961" width="7.75" bestFit="1" customWidth="1"/>
    <col min="2962" max="2982" width="8.6640625" bestFit="1" customWidth="1"/>
    <col min="2983" max="2983" width="7.75" bestFit="1" customWidth="1"/>
    <col min="2984" max="2989" width="8.6640625" bestFit="1" customWidth="1"/>
    <col min="2990" max="2992" width="9.58203125" bestFit="1" customWidth="1"/>
    <col min="2993" max="2993" width="8.6640625" bestFit="1" customWidth="1"/>
    <col min="2994" max="2997" width="9.58203125" bestFit="1" customWidth="1"/>
    <col min="2998" max="2999" width="8.6640625" bestFit="1" customWidth="1"/>
    <col min="3000" max="3004" width="9.58203125" bestFit="1" customWidth="1"/>
    <col min="3005" max="3005" width="7.75" bestFit="1" customWidth="1"/>
    <col min="3006" max="3009" width="8.6640625" bestFit="1" customWidth="1"/>
    <col min="3010" max="3013" width="7.75" bestFit="1" customWidth="1"/>
    <col min="3014" max="3024" width="8.6640625" bestFit="1" customWidth="1"/>
    <col min="3025" max="3025" width="7.75" bestFit="1" customWidth="1"/>
    <col min="3026" max="3029" width="8.6640625" bestFit="1" customWidth="1"/>
    <col min="3030" max="3031" width="7.75" bestFit="1" customWidth="1"/>
    <col min="3032" max="3035" width="8.6640625" bestFit="1" customWidth="1"/>
    <col min="3036" max="3038" width="7.75" bestFit="1" customWidth="1"/>
    <col min="3039" max="3042" width="8.6640625" bestFit="1" customWidth="1"/>
    <col min="3043" max="3043" width="7.75" bestFit="1" customWidth="1"/>
    <col min="3044" max="3048" width="8.6640625" bestFit="1" customWidth="1"/>
    <col min="3049" max="3050" width="7.75" bestFit="1" customWidth="1"/>
    <col min="3051" max="3056" width="8.6640625" bestFit="1" customWidth="1"/>
    <col min="3057" max="3061" width="9.58203125" bestFit="1" customWidth="1"/>
    <col min="3062" max="3064" width="8.6640625" bestFit="1" customWidth="1"/>
    <col min="3065" max="3068" width="9.58203125" bestFit="1" customWidth="1"/>
    <col min="3069" max="3069" width="7.75" bestFit="1" customWidth="1"/>
    <col min="3070" max="3074" width="8.6640625" bestFit="1" customWidth="1"/>
    <col min="3075" max="3075" width="7.75" bestFit="1" customWidth="1"/>
    <col min="3076" max="3079" width="8.6640625" bestFit="1" customWidth="1"/>
    <col min="3080" max="3081" width="7.75" bestFit="1" customWidth="1"/>
    <col min="3082" max="3086" width="8.6640625" bestFit="1" customWidth="1"/>
    <col min="3087" max="3090" width="7.75" bestFit="1" customWidth="1"/>
    <col min="3091" max="3094" width="8.6640625" bestFit="1" customWidth="1"/>
    <col min="3095" max="3095" width="7.75" bestFit="1" customWidth="1"/>
    <col min="3096" max="3099" width="8.6640625" bestFit="1" customWidth="1"/>
    <col min="3100" max="3100" width="7.75" bestFit="1" customWidth="1"/>
    <col min="3101" max="3105" width="8.6640625" bestFit="1" customWidth="1"/>
    <col min="3106" max="3107" width="7.75" bestFit="1" customWidth="1"/>
    <col min="3108" max="3113" width="8.6640625" bestFit="1" customWidth="1"/>
    <col min="3114" max="3115" width="9.58203125" bestFit="1" customWidth="1"/>
    <col min="3116" max="3116" width="8.6640625" bestFit="1" customWidth="1"/>
    <col min="3117" max="3120" width="9.58203125" bestFit="1" customWidth="1"/>
    <col min="3121" max="3122" width="8.6640625" bestFit="1" customWidth="1"/>
    <col min="3123" max="3125" width="9.58203125" bestFit="1" customWidth="1"/>
    <col min="3126" max="3127" width="7.75" bestFit="1" customWidth="1"/>
    <col min="3128" max="3138" width="8.6640625" bestFit="1" customWidth="1"/>
    <col min="3139" max="3139" width="7.75" bestFit="1" customWidth="1"/>
    <col min="3140" max="3143" width="8.6640625" bestFit="1" customWidth="1"/>
    <col min="3144" max="3144" width="7.75" bestFit="1" customWidth="1"/>
    <col min="3145" max="3145" width="8.6640625" bestFit="1" customWidth="1"/>
    <col min="3146" max="3146" width="7.75" bestFit="1" customWidth="1"/>
    <col min="3147" max="3148" width="8.6640625" bestFit="1" customWidth="1"/>
    <col min="3149" max="3149" width="7.75" bestFit="1" customWidth="1"/>
    <col min="3150" max="3151" width="8.6640625" bestFit="1" customWidth="1"/>
    <col min="3152" max="3152" width="7.75" bestFit="1" customWidth="1"/>
    <col min="3153" max="3156" width="8.6640625" bestFit="1" customWidth="1"/>
    <col min="3157" max="3159" width="7.75" bestFit="1" customWidth="1"/>
    <col min="3160" max="3163" width="8.6640625" bestFit="1" customWidth="1"/>
    <col min="3164" max="3165" width="7.75" bestFit="1" customWidth="1"/>
    <col min="3166" max="3172" width="8.6640625" bestFit="1" customWidth="1"/>
    <col min="3173" max="3178" width="9.58203125" bestFit="1" customWidth="1"/>
    <col min="3179" max="3180" width="8.6640625" bestFit="1" customWidth="1"/>
    <col min="3181" max="3185" width="9.58203125" bestFit="1" customWidth="1"/>
    <col min="3186" max="3187" width="7.75" bestFit="1" customWidth="1"/>
    <col min="3188" max="3193" width="8.6640625" bestFit="1" customWidth="1"/>
    <col min="3194" max="3197" width="7.75" bestFit="1" customWidth="1"/>
    <col min="3198" max="3209" width="8.6640625" bestFit="1" customWidth="1"/>
    <col min="3210" max="3211" width="7.75" bestFit="1" customWidth="1"/>
    <col min="3212" max="3222" width="8.6640625" bestFit="1" customWidth="1"/>
    <col min="3223" max="3223" width="7.75" bestFit="1" customWidth="1"/>
    <col min="3224" max="3230" width="8.6640625" bestFit="1" customWidth="1"/>
    <col min="3231" max="3232" width="7.75" bestFit="1" customWidth="1"/>
    <col min="3233" max="3238" width="8.6640625" bestFit="1" customWidth="1"/>
    <col min="3239" max="3242" width="9.58203125" bestFit="1" customWidth="1"/>
    <col min="3243" max="3243" width="8.6640625" bestFit="1" customWidth="1"/>
    <col min="3244" max="3251" width="9.58203125" bestFit="1" customWidth="1"/>
    <col min="3252" max="3255" width="8.6640625" bestFit="1" customWidth="1"/>
    <col min="3256" max="3256" width="7.75" bestFit="1" customWidth="1"/>
    <col min="3257" max="3257" width="8.6640625" bestFit="1" customWidth="1"/>
    <col min="3258" max="3259" width="7.75" bestFit="1" customWidth="1"/>
    <col min="3260" max="3267" width="8.6640625" bestFit="1" customWidth="1"/>
    <col min="3268" max="3268" width="7.75" bestFit="1" customWidth="1"/>
    <col min="3269" max="3269" width="8.6640625" bestFit="1" customWidth="1"/>
    <col min="3270" max="3271" width="7.75" bestFit="1" customWidth="1"/>
    <col min="3272" max="3279" width="8.6640625" bestFit="1" customWidth="1"/>
    <col min="3280" max="3280" width="7.75" bestFit="1" customWidth="1"/>
    <col min="3281" max="3282" width="8.6640625" bestFit="1" customWidth="1"/>
    <col min="3283" max="3283" width="7.75" bestFit="1" customWidth="1"/>
    <col min="3284" max="3288" width="8.6640625" bestFit="1" customWidth="1"/>
    <col min="3289" max="3291" width="7.75" bestFit="1" customWidth="1"/>
    <col min="3292" max="3295" width="8.6640625" bestFit="1" customWidth="1"/>
    <col min="3296" max="3303" width="9.58203125" bestFit="1" customWidth="1"/>
    <col min="3304" max="3305" width="8.6640625" bestFit="1" customWidth="1"/>
    <col min="3306" max="3310" width="9.58203125" bestFit="1" customWidth="1"/>
    <col min="3311" max="3312" width="7.75" bestFit="1" customWidth="1"/>
    <col min="3313" max="3317" width="8.6640625" bestFit="1" customWidth="1"/>
    <col min="3318" max="3320" width="7.75" bestFit="1" customWidth="1"/>
    <col min="3321" max="3321" width="8.6640625" bestFit="1" customWidth="1"/>
    <col min="3322" max="3323" width="7.75" bestFit="1" customWidth="1"/>
    <col min="3324" max="3327" width="8.6640625" bestFit="1" customWidth="1"/>
    <col min="3328" max="3330" width="7.75" bestFit="1" customWidth="1"/>
    <col min="3331" max="3332" width="8.6640625" bestFit="1" customWidth="1"/>
    <col min="3333" max="3335" width="7.75" bestFit="1" customWidth="1"/>
    <col min="3336" max="3341" width="8.6640625" bestFit="1" customWidth="1"/>
    <col min="3342" max="3342" width="7.75" bestFit="1" customWidth="1"/>
    <col min="3343" max="3347" width="8.6640625" bestFit="1" customWidth="1"/>
    <col min="3348" max="3348" width="7.75" bestFit="1" customWidth="1"/>
    <col min="3349" max="3351" width="8.6640625" bestFit="1" customWidth="1"/>
    <col min="3352" max="3352" width="7.75" bestFit="1" customWidth="1"/>
    <col min="3353" max="3355" width="8.6640625" bestFit="1" customWidth="1"/>
    <col min="3356" max="3356" width="7.75" bestFit="1" customWidth="1"/>
    <col min="3357" max="3358" width="8.6640625" bestFit="1" customWidth="1"/>
    <col min="3359" max="3361" width="9.58203125" bestFit="1" customWidth="1"/>
    <col min="3362" max="3363" width="8.6640625" bestFit="1" customWidth="1"/>
    <col min="3364" max="3369" width="9.58203125" bestFit="1" customWidth="1"/>
    <col min="3370" max="3372" width="8.6640625" bestFit="1" customWidth="1"/>
    <col min="3373" max="3378" width="9.58203125" bestFit="1" customWidth="1"/>
    <col min="3379" max="3380" width="7.75" bestFit="1" customWidth="1"/>
    <col min="3381" max="3383" width="8.6640625" bestFit="1" customWidth="1"/>
    <col min="3384" max="3386" width="7.75" bestFit="1" customWidth="1"/>
    <col min="3387" max="3388" width="8.6640625" bestFit="1" customWidth="1"/>
    <col min="3389" max="3392" width="7.75" bestFit="1" customWidth="1"/>
    <col min="3393" max="3394" width="8.6640625" bestFit="1" customWidth="1"/>
    <col min="3395" max="3395" width="7.75" bestFit="1" customWidth="1"/>
    <col min="3396" max="3401" width="8.6640625" bestFit="1" customWidth="1"/>
    <col min="3402" max="3402" width="7.75" bestFit="1" customWidth="1"/>
    <col min="3403" max="3405" width="8.6640625" bestFit="1" customWidth="1"/>
    <col min="3406" max="3407" width="7.75" bestFit="1" customWidth="1"/>
    <col min="3408" max="3410" width="8.6640625" bestFit="1" customWidth="1"/>
    <col min="3411" max="3412" width="7.75" bestFit="1" customWidth="1"/>
    <col min="3413" max="3416" width="8.6640625" bestFit="1" customWidth="1"/>
    <col min="3417" max="3417" width="7.75" bestFit="1" customWidth="1"/>
    <col min="3418" max="3424" width="8.6640625" bestFit="1" customWidth="1"/>
    <col min="3425" max="3426" width="7.75" bestFit="1" customWidth="1"/>
    <col min="3427" max="3432" width="8.6640625" bestFit="1" customWidth="1"/>
    <col min="3433" max="3437" width="9.58203125" bestFit="1" customWidth="1"/>
    <col min="3438" max="3438" width="8.6640625" bestFit="1" customWidth="1"/>
    <col min="3439" max="3443" width="9.58203125" bestFit="1" customWidth="1"/>
    <col min="3444" max="3445" width="8.6640625" bestFit="1" customWidth="1"/>
    <col min="3446" max="3450" width="9.58203125" bestFit="1" customWidth="1"/>
    <col min="3451" max="3451" width="7.75" bestFit="1" customWidth="1"/>
    <col min="3452" max="3455" width="8.6640625" bestFit="1" customWidth="1"/>
    <col min="3456" max="3459" width="7.75" bestFit="1" customWidth="1"/>
    <col min="3460" max="3471" width="8.6640625" bestFit="1" customWidth="1"/>
    <col min="3472" max="3476" width="7.75" bestFit="1" customWidth="1"/>
    <col min="3477" max="3489" width="8.6640625" bestFit="1" customWidth="1"/>
    <col min="3490" max="3492" width="7.75" bestFit="1" customWidth="1"/>
    <col min="3493" max="3497" width="8.6640625" bestFit="1" customWidth="1"/>
    <col min="3498" max="3499" width="7.75" bestFit="1" customWidth="1"/>
    <col min="3500" max="3509" width="8.6640625" bestFit="1" customWidth="1"/>
    <col min="3510" max="3516" width="9.58203125" bestFit="1" customWidth="1"/>
    <col min="3517" max="3517" width="8.6640625" bestFit="1" customWidth="1"/>
    <col min="3518" max="3524" width="9.58203125" bestFit="1" customWidth="1"/>
    <col min="3525" max="3525" width="8.6640625" bestFit="1" customWidth="1"/>
    <col min="3526" max="3529" width="9.58203125" bestFit="1" customWidth="1"/>
    <col min="3530" max="3530" width="7.75" bestFit="1" customWidth="1"/>
    <col min="3531" max="3538" width="8.6640625" bestFit="1" customWidth="1"/>
    <col min="3539" max="3539" width="7.75" bestFit="1" customWidth="1"/>
    <col min="3540" max="3543" width="8.6640625" bestFit="1" customWidth="1"/>
    <col min="3544" max="3546" width="7.75" bestFit="1" customWidth="1"/>
    <col min="3547" max="3550" width="8.6640625" bestFit="1" customWidth="1"/>
    <col min="3551" max="3551" width="7.75" bestFit="1" customWidth="1"/>
    <col min="3552" max="3556" width="8.6640625" bestFit="1" customWidth="1"/>
    <col min="3557" max="3557" width="7.75" bestFit="1" customWidth="1"/>
    <col min="3558" max="3560" width="8.6640625" bestFit="1" customWidth="1"/>
    <col min="3561" max="3561" width="7.75" bestFit="1" customWidth="1"/>
    <col min="3562" max="3563" width="8.6640625" bestFit="1" customWidth="1"/>
    <col min="3564" max="3565" width="7.75" bestFit="1" customWidth="1"/>
    <col min="3566" max="3568" width="8.6640625" bestFit="1" customWidth="1"/>
    <col min="3569" max="3569" width="7.75" bestFit="1" customWidth="1"/>
    <col min="3570" max="3573" width="8.6640625" bestFit="1" customWidth="1"/>
    <col min="3574" max="3574" width="7.75" bestFit="1" customWidth="1"/>
    <col min="3575" max="3581" width="8.6640625" bestFit="1" customWidth="1"/>
    <col min="3582" max="3589" width="9.58203125" bestFit="1" customWidth="1"/>
    <col min="3590" max="3592" width="8.6640625" bestFit="1" customWidth="1"/>
    <col min="3593" max="3593" width="9.58203125" bestFit="1" customWidth="1"/>
    <col min="3594" max="3597" width="8.6640625" bestFit="1" customWidth="1"/>
    <col min="3598" max="3600" width="7.75" bestFit="1" customWidth="1"/>
    <col min="3601" max="3605" width="8.6640625" bestFit="1" customWidth="1"/>
    <col min="3606" max="3607" width="7.75" bestFit="1" customWidth="1"/>
    <col min="3608" max="3613" width="8.6640625" bestFit="1" customWidth="1"/>
    <col min="3614" max="3616" width="7.75" bestFit="1" customWidth="1"/>
    <col min="3617" max="3617" width="8.6640625" bestFit="1" customWidth="1"/>
    <col min="3618" max="3619" width="7.75" bestFit="1" customWidth="1"/>
    <col min="3620" max="3624" width="8.6640625" bestFit="1" customWidth="1"/>
    <col min="3625" max="3625" width="7.75" bestFit="1" customWidth="1"/>
    <col min="3626" max="3628" width="8.6640625" bestFit="1" customWidth="1"/>
    <col min="3629" max="3630" width="7.75" bestFit="1" customWidth="1"/>
    <col min="3631" max="3635" width="8.6640625" bestFit="1" customWidth="1"/>
    <col min="3636" max="3636" width="7.75" bestFit="1" customWidth="1"/>
    <col min="3637" max="3641" width="8.6640625" bestFit="1" customWidth="1"/>
    <col min="3642" max="3642" width="7.75" bestFit="1" customWidth="1"/>
    <col min="3643" max="3652" width="8.6640625" bestFit="1" customWidth="1"/>
    <col min="3653" max="3655" width="9.58203125" bestFit="1" customWidth="1"/>
    <col min="3656" max="3657" width="8.6640625" bestFit="1" customWidth="1"/>
    <col min="3658" max="3669" width="9.58203125" bestFit="1" customWidth="1"/>
    <col min="3670" max="3670" width="7.75" bestFit="1" customWidth="1"/>
    <col min="3671" max="3674" width="8.6640625" bestFit="1" customWidth="1"/>
    <col min="3675" max="3677" width="7.75" bestFit="1" customWidth="1"/>
    <col min="3678" max="3679" width="8.6640625" bestFit="1" customWidth="1"/>
    <col min="3680" max="3680" width="7.75" bestFit="1" customWidth="1"/>
    <col min="3681" max="3683" width="8.6640625" bestFit="1" customWidth="1"/>
    <col min="3684" max="3685" width="7.75" bestFit="1" customWidth="1"/>
    <col min="3686" max="3692" width="8.6640625" bestFit="1" customWidth="1"/>
    <col min="3693" max="3695" width="7.75" bestFit="1" customWidth="1"/>
    <col min="3696" max="3699" width="8.6640625" bestFit="1" customWidth="1"/>
    <col min="3700" max="3700" width="7.75" bestFit="1" customWidth="1"/>
    <col min="3701" max="3713" width="8.6640625" bestFit="1" customWidth="1"/>
    <col min="3714" max="3714" width="7.75" bestFit="1" customWidth="1"/>
    <col min="3715" max="3726" width="8.6640625" bestFit="1" customWidth="1"/>
    <col min="3727" max="3731" width="9.58203125" bestFit="1" customWidth="1"/>
    <col min="3732" max="3732" width="8.6640625" bestFit="1" customWidth="1"/>
    <col min="3733" max="3738" width="9.58203125" bestFit="1" customWidth="1"/>
    <col min="3739" max="3739" width="8.6640625" bestFit="1" customWidth="1"/>
    <col min="3740" max="3743" width="9.58203125" bestFit="1" customWidth="1"/>
    <col min="3744" max="3746" width="7.75" bestFit="1" customWidth="1"/>
    <col min="3747" max="3750" width="8.6640625" bestFit="1" customWidth="1"/>
    <col min="3751" max="3751" width="7.75" bestFit="1" customWidth="1"/>
    <col min="3752" max="3754" width="8.6640625" bestFit="1" customWidth="1"/>
    <col min="3755" max="3755" width="7.75" bestFit="1" customWidth="1"/>
    <col min="3756" max="3759" width="8.6640625" bestFit="1" customWidth="1"/>
    <col min="3760" max="3762" width="7.75" bestFit="1" customWidth="1"/>
    <col min="3763" max="3770" width="8.6640625" bestFit="1" customWidth="1"/>
    <col min="3771" max="3773" width="7.75" bestFit="1" customWidth="1"/>
    <col min="3774" max="3775" width="8.6640625" bestFit="1" customWidth="1"/>
    <col min="3776" max="3777" width="7.75" bestFit="1" customWidth="1"/>
    <col min="3778" max="3782" width="8.6640625" bestFit="1" customWidth="1"/>
    <col min="3783" max="3783" width="7.75" bestFit="1" customWidth="1"/>
    <col min="3784" max="3791" width="8.6640625" bestFit="1" customWidth="1"/>
    <col min="3792" max="3794" width="9.58203125" bestFit="1" customWidth="1"/>
    <col min="3795" max="3795" width="8.6640625" bestFit="1" customWidth="1"/>
    <col min="3796" max="3800" width="9.58203125" bestFit="1" customWidth="1"/>
    <col min="3801" max="3803" width="8.6640625" bestFit="1" customWidth="1"/>
    <col min="3804" max="3806" width="9.58203125" bestFit="1" customWidth="1"/>
    <col min="3807" max="3809" width="7.75" bestFit="1" customWidth="1"/>
    <col min="3810" max="3812" width="8.6640625" bestFit="1" customWidth="1"/>
    <col min="3813" max="3815" width="7.75" bestFit="1" customWidth="1"/>
    <col min="3816" max="3820" width="8.6640625" bestFit="1" customWidth="1"/>
    <col min="3821" max="3823" width="7.75" bestFit="1" customWidth="1"/>
    <col min="3824" max="3828" width="8.6640625" bestFit="1" customWidth="1"/>
    <col min="3829" max="3829" width="7.75" bestFit="1" customWidth="1"/>
    <col min="3830" max="3831" width="8.6640625" bestFit="1" customWidth="1"/>
    <col min="3832" max="3833" width="7.75" bestFit="1" customWidth="1"/>
    <col min="3834" max="3839" width="8.6640625" bestFit="1" customWidth="1"/>
    <col min="3840" max="3841" width="7.75" bestFit="1" customWidth="1"/>
    <col min="3842" max="3846" width="8.6640625" bestFit="1" customWidth="1"/>
    <col min="3847" max="3848" width="7.75" bestFit="1" customWidth="1"/>
    <col min="3849" max="3853" width="8.6640625" bestFit="1" customWidth="1"/>
    <col min="3854" max="3854" width="7.75" bestFit="1" customWidth="1"/>
    <col min="3855" max="3864" width="8.6640625" bestFit="1" customWidth="1"/>
    <col min="3865" max="3869" width="9.58203125" bestFit="1" customWidth="1"/>
    <col min="3870" max="3872" width="8.6640625" bestFit="1" customWidth="1"/>
    <col min="3873" max="3882" width="9.58203125" bestFit="1" customWidth="1"/>
    <col min="3883" max="3883" width="7.75" bestFit="1" customWidth="1"/>
    <col min="3884" max="3900" width="8.6640625" bestFit="1" customWidth="1"/>
    <col min="3901" max="3903" width="7.75" bestFit="1" customWidth="1"/>
    <col min="3904" max="3907" width="8.6640625" bestFit="1" customWidth="1"/>
    <col min="3908" max="3909" width="7.75" bestFit="1" customWidth="1"/>
    <col min="3910" max="3915" width="8.6640625" bestFit="1" customWidth="1"/>
    <col min="3916" max="3917" width="7.75" bestFit="1" customWidth="1"/>
    <col min="3918" max="3921" width="8.6640625" bestFit="1" customWidth="1"/>
    <col min="3922" max="3923" width="7.75" bestFit="1" customWidth="1"/>
    <col min="3924" max="3925" width="8.6640625" bestFit="1" customWidth="1"/>
    <col min="3926" max="3928" width="7.75" bestFit="1" customWidth="1"/>
    <col min="3929" max="3939" width="8.6640625" bestFit="1" customWidth="1"/>
    <col min="3940" max="3942" width="9.58203125" bestFit="1" customWidth="1"/>
    <col min="3943" max="3943" width="8.6640625" bestFit="1" customWidth="1"/>
    <col min="3944" max="3947" width="9.58203125" bestFit="1" customWidth="1"/>
    <col min="3948" max="3951" width="8.6640625" bestFit="1" customWidth="1"/>
    <col min="3952" max="3955" width="9.58203125" bestFit="1" customWidth="1"/>
    <col min="3956" max="3956" width="7.75" bestFit="1" customWidth="1"/>
    <col min="3957" max="3959" width="8.6640625" bestFit="1" customWidth="1"/>
    <col min="3960" max="3962" width="7.75" bestFit="1" customWidth="1"/>
    <col min="3963" max="3969" width="8.6640625" bestFit="1" customWidth="1"/>
    <col min="3970" max="3971" width="7.75" bestFit="1" customWidth="1"/>
    <col min="3972" max="3974" width="8.6640625" bestFit="1" customWidth="1"/>
    <col min="3975" max="3976" width="7.75" bestFit="1" customWidth="1"/>
    <col min="3977" max="3977" width="8.6640625" bestFit="1" customWidth="1"/>
    <col min="3978" max="3979" width="7.75" bestFit="1" customWidth="1"/>
    <col min="3980" max="3982" width="8.6640625" bestFit="1" customWidth="1"/>
    <col min="3983" max="3984" width="7.75" bestFit="1" customWidth="1"/>
    <col min="3985" max="3987" width="8.6640625" bestFit="1" customWidth="1"/>
    <col min="3988" max="3989" width="7.75" bestFit="1" customWidth="1"/>
    <col min="3990" max="4007" width="8.6640625" bestFit="1" customWidth="1"/>
    <col min="4008" max="4012" width="9.58203125" bestFit="1" customWidth="1"/>
    <col min="4013" max="4014" width="8.6640625" bestFit="1" customWidth="1"/>
    <col min="4015" max="4023" width="9.58203125" bestFit="1" customWidth="1"/>
    <col min="4024" max="4025" width="8.6640625" bestFit="1" customWidth="1"/>
    <col min="4026" max="4029" width="9.58203125" bestFit="1" customWidth="1"/>
    <col min="4030" max="4032" width="7.75" bestFit="1" customWidth="1"/>
    <col min="4033" max="4034" width="8.6640625" bestFit="1" customWidth="1"/>
    <col min="4035" max="4037" width="7.75" bestFit="1" customWidth="1"/>
    <col min="4038" max="4039" width="8.6640625" bestFit="1" customWidth="1"/>
    <col min="4040" max="4041" width="7.75" bestFit="1" customWidth="1"/>
    <col min="4042" max="4044" width="8.6640625" bestFit="1" customWidth="1"/>
    <col min="4045" max="4046" width="7.75" bestFit="1" customWidth="1"/>
    <col min="4047" max="4052" width="8.6640625" bestFit="1" customWidth="1"/>
    <col min="4053" max="4054" width="7.75" bestFit="1" customWidth="1"/>
    <col min="4055" max="4055" width="8.6640625" bestFit="1" customWidth="1"/>
    <col min="4056" max="4059" width="7.75" bestFit="1" customWidth="1"/>
    <col min="4060" max="4066" width="8.6640625" bestFit="1" customWidth="1"/>
    <col min="4067" max="4068" width="7.75" bestFit="1" customWidth="1"/>
    <col min="4069" max="4072" width="8.6640625" bestFit="1" customWidth="1"/>
    <col min="4073" max="4074" width="7.75" bestFit="1" customWidth="1"/>
    <col min="4075" max="4079" width="8.6640625" bestFit="1" customWidth="1"/>
    <col min="4080" max="4083" width="9.58203125" bestFit="1" customWidth="1"/>
    <col min="4084" max="4086" width="8.6640625" bestFit="1" customWidth="1"/>
    <col min="4087" max="4094" width="9.58203125" bestFit="1" customWidth="1"/>
    <col min="4095" max="4095" width="7.75" bestFit="1" customWidth="1"/>
    <col min="4096" max="4097" width="8.6640625" bestFit="1" customWidth="1"/>
    <col min="4098" max="4101" width="7.75" bestFit="1" customWidth="1"/>
    <col min="4102" max="4103" width="8.6640625" bestFit="1" customWidth="1"/>
    <col min="4104" max="4105" width="7.75" bestFit="1" customWidth="1"/>
    <col min="4106" max="4112" width="8.6640625" bestFit="1" customWidth="1"/>
    <col min="4113" max="4113" width="7.75" bestFit="1" customWidth="1"/>
    <col min="4114" max="4126" width="8.6640625" bestFit="1" customWidth="1"/>
    <col min="4127" max="4127" width="7.75" bestFit="1" customWidth="1"/>
    <col min="4128" max="4133" width="8.6640625" bestFit="1" customWidth="1"/>
    <col min="4134" max="4135" width="7.75" bestFit="1" customWidth="1"/>
    <col min="4136" max="4141" width="8.6640625" bestFit="1" customWidth="1"/>
    <col min="4142" max="4144" width="9.58203125" bestFit="1" customWidth="1"/>
    <col min="4145" max="4145" width="8.6640625" bestFit="1" customWidth="1"/>
    <col min="4146" max="4150" width="9.58203125" bestFit="1" customWidth="1"/>
    <col min="4151" max="4152" width="8.6640625" bestFit="1" customWidth="1"/>
    <col min="4153" max="4157" width="9.58203125" bestFit="1" customWidth="1"/>
    <col min="4158" max="4158" width="7.75" bestFit="1" customWidth="1"/>
    <col min="4159" max="4163" width="8.6640625" bestFit="1" customWidth="1"/>
    <col min="4164" max="4166" width="7.75" bestFit="1" customWidth="1"/>
    <col min="4167" max="4169" width="8.6640625" bestFit="1" customWidth="1"/>
    <col min="4170" max="4170" width="7.75" bestFit="1" customWidth="1"/>
    <col min="4171" max="4172" width="8.6640625" bestFit="1" customWidth="1"/>
    <col min="4173" max="4174" width="7.75" bestFit="1" customWidth="1"/>
    <col min="4175" max="4175" width="8.6640625" bestFit="1" customWidth="1"/>
    <col min="4176" max="4176" width="7.75" bestFit="1" customWidth="1"/>
    <col min="4177" max="4178" width="8.6640625" bestFit="1" customWidth="1"/>
    <col min="4179" max="4181" width="7.75" bestFit="1" customWidth="1"/>
    <col min="4182" max="4184" width="8.6640625" bestFit="1" customWidth="1"/>
    <col min="4185" max="4189" width="7.75" bestFit="1" customWidth="1"/>
    <col min="4190" max="4194" width="8.6640625" bestFit="1" customWidth="1"/>
    <col min="4195" max="4195" width="7.75" bestFit="1" customWidth="1"/>
    <col min="4196" max="4200" width="8.6640625" bestFit="1" customWidth="1"/>
    <col min="4201" max="4203" width="7.75" bestFit="1" customWidth="1"/>
    <col min="4204" max="4207" width="8.6640625" bestFit="1" customWidth="1"/>
    <col min="4208" max="4210" width="9.58203125" bestFit="1" customWidth="1"/>
    <col min="4211" max="4211" width="8.6640625" bestFit="1" customWidth="1"/>
    <col min="4212" max="4213" width="9.58203125" bestFit="1" customWidth="1"/>
    <col min="4214" max="4217" width="8.6640625" bestFit="1" customWidth="1"/>
    <col min="4218" max="4224" width="9.58203125" bestFit="1" customWidth="1"/>
    <col min="4225" max="4225" width="7.75" bestFit="1" customWidth="1"/>
    <col min="4226" max="4231" width="8.6640625" bestFit="1" customWidth="1"/>
    <col min="4232" max="4233" width="7.75" bestFit="1" customWidth="1"/>
    <col min="4234" max="4234" width="8.6640625" bestFit="1" customWidth="1"/>
    <col min="4235" max="4236" width="7.75" bestFit="1" customWidth="1"/>
    <col min="4237" max="4240" width="8.6640625" bestFit="1" customWidth="1"/>
    <col min="4241" max="4242" width="7.75" bestFit="1" customWidth="1"/>
    <col min="4243" max="4244" width="8.6640625" bestFit="1" customWidth="1"/>
    <col min="4245" max="4246" width="7.75" bestFit="1" customWidth="1"/>
    <col min="4247" max="4251" width="8.6640625" bestFit="1" customWidth="1"/>
    <col min="4252" max="4252" width="7.75" bestFit="1" customWidth="1"/>
    <col min="4253" max="4257" width="8.6640625" bestFit="1" customWidth="1"/>
    <col min="4258" max="4260" width="7.75" bestFit="1" customWidth="1"/>
    <col min="4261" max="4268" width="8.6640625" bestFit="1" customWidth="1"/>
    <col min="4269" max="4271" width="7.75" bestFit="1" customWidth="1"/>
    <col min="4272" max="4277" width="8.6640625" bestFit="1" customWidth="1"/>
    <col min="4278" max="4279" width="7.75" bestFit="1" customWidth="1"/>
    <col min="4280" max="4284" width="8.6640625" bestFit="1" customWidth="1"/>
    <col min="4285" max="4289" width="9.58203125" bestFit="1" customWidth="1"/>
    <col min="4290" max="4291" width="8.6640625" bestFit="1" customWidth="1"/>
    <col min="4292" max="4295" width="9.58203125" bestFit="1" customWidth="1"/>
    <col min="4296" max="4297" width="7.75" bestFit="1" customWidth="1"/>
    <col min="4298" max="4302" width="8.6640625" bestFit="1" customWidth="1"/>
    <col min="4303" max="4303" width="7.75" bestFit="1" customWidth="1"/>
    <col min="4304" max="4305" width="8.6640625" bestFit="1" customWidth="1"/>
    <col min="4306" max="4307" width="7.75" bestFit="1" customWidth="1"/>
    <col min="4308" max="4312" width="8.6640625" bestFit="1" customWidth="1"/>
    <col min="4313" max="4315" width="7.75" bestFit="1" customWidth="1"/>
    <col min="4316" max="4320" width="8.6640625" bestFit="1" customWidth="1"/>
    <col min="4321" max="4322" width="7.75" bestFit="1" customWidth="1"/>
    <col min="4323" max="4325" width="8.6640625" bestFit="1" customWidth="1"/>
    <col min="4326" max="4326" width="7.75" bestFit="1" customWidth="1"/>
    <col min="4327" max="4338" width="8.6640625" bestFit="1" customWidth="1"/>
    <col min="4339" max="4349" width="9.58203125" bestFit="1" customWidth="1"/>
    <col min="4350" max="4350" width="8.6640625" bestFit="1" customWidth="1"/>
    <col min="4351" max="4355" width="9.58203125" bestFit="1" customWidth="1"/>
    <col min="4356" max="4358" width="7.75" bestFit="1" customWidth="1"/>
    <col min="4359" max="4365" width="8.6640625" bestFit="1" customWidth="1"/>
    <col min="4366" max="4366" width="7.75" bestFit="1" customWidth="1"/>
    <col min="4367" max="4370" width="8.6640625" bestFit="1" customWidth="1"/>
    <col min="4371" max="4371" width="7.75" bestFit="1" customWidth="1"/>
    <col min="4372" max="4374" width="8.6640625" bestFit="1" customWidth="1"/>
    <col min="4375" max="4375" width="7.75" bestFit="1" customWidth="1"/>
    <col min="4376" max="4381" width="8.6640625" bestFit="1" customWidth="1"/>
    <col min="4382" max="4383" width="7.75" bestFit="1" customWidth="1"/>
    <col min="4384" max="4385" width="8.6640625" bestFit="1" customWidth="1"/>
    <col min="4386" max="4388" width="7.75" bestFit="1" customWidth="1"/>
    <col min="4389" max="4390" width="8.6640625" bestFit="1" customWidth="1"/>
    <col min="4391" max="4392" width="7.75" bestFit="1" customWidth="1"/>
    <col min="4393" max="4397" width="8.6640625" bestFit="1" customWidth="1"/>
    <col min="4398" max="4398" width="7.75" bestFit="1" customWidth="1"/>
    <col min="4399" max="4403" width="8.6640625" bestFit="1" customWidth="1"/>
    <col min="4404" max="4405" width="7.75" bestFit="1" customWidth="1"/>
    <col min="4406" max="4410" width="8.6640625" bestFit="1" customWidth="1"/>
    <col min="4411" max="4412" width="9.58203125" bestFit="1" customWidth="1"/>
    <col min="4413" max="4415" width="8.6640625" bestFit="1" customWidth="1"/>
    <col min="4416" max="4417" width="9.58203125" bestFit="1" customWidth="1"/>
    <col min="4418" max="4418" width="8.6640625" bestFit="1" customWidth="1"/>
    <col min="4419" max="4425" width="9.58203125" bestFit="1" customWidth="1"/>
    <col min="4426" max="4427" width="7.75" bestFit="1" customWidth="1"/>
    <col min="4428" max="4430" width="8.6640625" bestFit="1" customWidth="1"/>
    <col min="4431" max="4431" width="7.75" bestFit="1" customWidth="1"/>
    <col min="4432" max="4435" width="8.6640625" bestFit="1" customWidth="1"/>
    <col min="4436" max="4437" width="7.75" bestFit="1" customWidth="1"/>
    <col min="4438" max="4439" width="8.6640625" bestFit="1" customWidth="1"/>
    <col min="4440" max="4440" width="7.75" bestFit="1" customWidth="1"/>
    <col min="4441" max="4442" width="8.6640625" bestFit="1" customWidth="1"/>
    <col min="4443" max="4445" width="7.75" bestFit="1" customWidth="1"/>
    <col min="4446" max="4451" width="8.6640625" bestFit="1" customWidth="1"/>
    <col min="4452" max="4454" width="7.75" bestFit="1" customWidth="1"/>
    <col min="4455" max="4457" width="8.6640625" bestFit="1" customWidth="1"/>
    <col min="4458" max="4459" width="7.75" bestFit="1" customWidth="1"/>
    <col min="4460" max="4467" width="8.6640625" bestFit="1" customWidth="1"/>
    <col min="4468" max="4471" width="9.58203125" bestFit="1" customWidth="1"/>
    <col min="4472" max="4473" width="8.6640625" bestFit="1" customWidth="1"/>
    <col min="4474" max="4479" width="9.58203125" bestFit="1" customWidth="1"/>
    <col min="4480" max="4480" width="7.75" bestFit="1" customWidth="1"/>
    <col min="4481" max="4483" width="8.6640625" bestFit="1" customWidth="1"/>
    <col min="4484" max="4484" width="7.75" bestFit="1" customWidth="1"/>
    <col min="4485" max="4486" width="8.6640625" bestFit="1" customWidth="1"/>
    <col min="4487" max="4488" width="7.75" bestFit="1" customWidth="1"/>
    <col min="4489" max="4492" width="8.6640625" bestFit="1" customWidth="1"/>
    <col min="4493" max="4496" width="7.75" bestFit="1" customWidth="1"/>
    <col min="4497" max="4501" width="8.6640625" bestFit="1" customWidth="1"/>
    <col min="4502" max="4502" width="7.75" bestFit="1" customWidth="1"/>
    <col min="4503" max="4504" width="8.6640625" bestFit="1" customWidth="1"/>
    <col min="4505" max="4505" width="7.75" bestFit="1" customWidth="1"/>
    <col min="4506" max="4515" width="8.6640625" bestFit="1" customWidth="1"/>
    <col min="4516" max="4516" width="7.75" bestFit="1" customWidth="1"/>
    <col min="4517" max="4519" width="8.6640625" bestFit="1" customWidth="1"/>
    <col min="4520" max="4530" width="9.58203125" bestFit="1" customWidth="1"/>
    <col min="4531" max="4532" width="8.6640625" bestFit="1" customWidth="1"/>
    <col min="4533" max="4534" width="9.58203125" bestFit="1" customWidth="1"/>
    <col min="4535" max="4538" width="8.6640625" bestFit="1" customWidth="1"/>
    <col min="4539" max="4539" width="7.75" bestFit="1" customWidth="1"/>
    <col min="4540" max="4542" width="8.6640625" bestFit="1" customWidth="1"/>
    <col min="4543" max="4543" width="7.75" bestFit="1" customWidth="1"/>
    <col min="4544" max="4551" width="8.6640625" bestFit="1" customWidth="1"/>
    <col min="4552" max="4554" width="7.75" bestFit="1" customWidth="1"/>
    <col min="4555" max="4557" width="8.6640625" bestFit="1" customWidth="1"/>
    <col min="4558" max="4558" width="7.75" bestFit="1" customWidth="1"/>
    <col min="4559" max="4559" width="8.6640625" bestFit="1" customWidth="1"/>
    <col min="4560" max="4561" width="7.75" bestFit="1" customWidth="1"/>
    <col min="4562" max="4565" width="8.6640625" bestFit="1" customWidth="1"/>
    <col min="4566" max="4567" width="7.75" bestFit="1" customWidth="1"/>
    <col min="4568" max="4572" width="8.6640625" bestFit="1" customWidth="1"/>
    <col min="4573" max="4574" width="9.58203125" bestFit="1" customWidth="1"/>
    <col min="4575" max="4576" width="8.6640625" bestFit="1" customWidth="1"/>
    <col min="4577" max="4580" width="9.58203125" bestFit="1" customWidth="1"/>
    <col min="4581" max="4583" width="7.75" bestFit="1" customWidth="1"/>
    <col min="4584" max="4585" width="8.6640625" bestFit="1" customWidth="1"/>
    <col min="4586" max="4589" width="7.75" bestFit="1" customWidth="1"/>
    <col min="4590" max="4596" width="8.6640625" bestFit="1" customWidth="1"/>
    <col min="4597" max="4597" width="7.75" bestFit="1" customWidth="1"/>
    <col min="4598" max="4599" width="8.6640625" bestFit="1" customWidth="1"/>
    <col min="4600" max="4602" width="7.75" bestFit="1" customWidth="1"/>
    <col min="4603" max="4605" width="8.6640625" bestFit="1" customWidth="1"/>
    <col min="4606" max="4608" width="7.75" bestFit="1" customWidth="1"/>
    <col min="4609" max="4609" width="8.6640625" bestFit="1" customWidth="1"/>
    <col min="4610" max="4611" width="7.75" bestFit="1" customWidth="1"/>
    <col min="4612" max="4614" width="8.6640625" bestFit="1" customWidth="1"/>
    <col min="4615" max="4616" width="7.75" bestFit="1" customWidth="1"/>
    <col min="4617" max="4619" width="8.6640625" bestFit="1" customWidth="1"/>
    <col min="4620" max="4628" width="9.58203125" bestFit="1" customWidth="1"/>
    <col min="4629" max="4631" width="7.75" bestFit="1" customWidth="1"/>
    <col min="4632" max="4635" width="8.6640625" bestFit="1" customWidth="1"/>
    <col min="4636" max="4639" width="7.75" bestFit="1" customWidth="1"/>
    <col min="4640" max="4645" width="8.6640625" bestFit="1" customWidth="1"/>
    <col min="4646" max="4647" width="7.75" bestFit="1" customWidth="1"/>
    <col min="4648" max="4649" width="8.6640625" bestFit="1" customWidth="1"/>
    <col min="4650" max="4651" width="7.75" bestFit="1" customWidth="1"/>
    <col min="4652" max="4656" width="8.6640625" bestFit="1" customWidth="1"/>
    <col min="4657" max="4658" width="7.75" bestFit="1" customWidth="1"/>
    <col min="4659" max="4662" width="8.6640625" bestFit="1" customWidth="1"/>
    <col min="4663" max="4664" width="7.75" bestFit="1" customWidth="1"/>
    <col min="4665" max="4667" width="8.6640625" bestFit="1" customWidth="1"/>
    <col min="4668" max="4668" width="7.75" bestFit="1" customWidth="1"/>
    <col min="4669" max="4675" width="8.6640625" bestFit="1" customWidth="1"/>
    <col min="4676" max="4676" width="9.58203125" bestFit="1" customWidth="1"/>
    <col min="4677" max="4679" width="8.6640625" bestFit="1" customWidth="1"/>
    <col min="4680" max="4681" width="7.75" bestFit="1" customWidth="1"/>
    <col min="4682" max="4689" width="8.6640625" bestFit="1" customWidth="1"/>
    <col min="4690" max="4690" width="7.75" bestFit="1" customWidth="1"/>
    <col min="4691" max="4691" width="8.6640625" bestFit="1" customWidth="1"/>
    <col min="4692" max="4693" width="7.75" bestFit="1" customWidth="1"/>
    <col min="4694" max="4697" width="8.6640625" bestFit="1" customWidth="1"/>
    <col min="4698" max="4698" width="7.75" bestFit="1" customWidth="1"/>
    <col min="4699" max="4704" width="8.6640625" bestFit="1" customWidth="1"/>
    <col min="4705" max="4706" width="7.75" bestFit="1" customWidth="1"/>
    <col min="4707" max="4713" width="8.6640625" bestFit="1" customWidth="1"/>
    <col min="4714" max="4715" width="7.75" bestFit="1" customWidth="1"/>
    <col min="4716" max="4717" width="8.6640625" bestFit="1" customWidth="1"/>
    <col min="4718" max="4720" width="7.75" bestFit="1" customWidth="1"/>
    <col min="4721" max="4724" width="8.6640625" bestFit="1" customWidth="1"/>
    <col min="4725" max="4726" width="7.75" bestFit="1" customWidth="1"/>
    <col min="4727" max="4730" width="8.6640625" bestFit="1" customWidth="1"/>
    <col min="4731" max="4731" width="9.58203125" bestFit="1" customWidth="1"/>
    <col min="4732" max="4733" width="8.6640625" bestFit="1" customWidth="1"/>
    <col min="4734" max="4736" width="9.58203125" bestFit="1" customWidth="1"/>
    <col min="4737" max="4737" width="8.6640625" bestFit="1" customWidth="1"/>
    <col min="4738" max="4739" width="9.58203125" bestFit="1" customWidth="1"/>
    <col min="4740" max="4740" width="7.75" bestFit="1" customWidth="1"/>
    <col min="4741" max="4741" width="8.6640625" bestFit="1" customWidth="1"/>
    <col min="4742" max="4742" width="7.75" bestFit="1" customWidth="1"/>
    <col min="4743" max="4746" width="8.6640625" bestFit="1" customWidth="1"/>
    <col min="4747" max="4747" width="7.75" bestFit="1" customWidth="1"/>
    <col min="4748" max="4750" width="8.6640625" bestFit="1" customWidth="1"/>
    <col min="4751" max="4753" width="7.75" bestFit="1" customWidth="1"/>
    <col min="4754" max="4755" width="8.6640625" bestFit="1" customWidth="1"/>
    <col min="4756" max="4756" width="7.75" bestFit="1" customWidth="1"/>
    <col min="4757" max="4758" width="8.6640625" bestFit="1" customWidth="1"/>
    <col min="4759" max="4761" width="7.75" bestFit="1" customWidth="1"/>
    <col min="4762" max="4762" width="9.83203125" bestFit="1" customWidth="1"/>
  </cols>
  <sheetData>
    <row r="1" spans="1:35" x14ac:dyDescent="0.3">
      <c r="P1" s="6" t="s">
        <v>19634</v>
      </c>
      <c r="Q1" t="s">
        <v>19638</v>
      </c>
      <c r="R1" t="s">
        <v>19639</v>
      </c>
      <c r="S1" t="s">
        <v>24320</v>
      </c>
      <c r="U1" s="6" t="s">
        <v>19634</v>
      </c>
      <c r="V1" t="s">
        <v>19651</v>
      </c>
      <c r="W1" t="s">
        <v>19652</v>
      </c>
      <c r="X1" t="s">
        <v>19653</v>
      </c>
      <c r="Y1" t="s">
        <v>19650</v>
      </c>
      <c r="Z1" t="s">
        <v>19646</v>
      </c>
    </row>
    <row r="2" spans="1:35" x14ac:dyDescent="0.3">
      <c r="P2" s="7" t="s">
        <v>19635</v>
      </c>
      <c r="Q2" s="2">
        <v>2937</v>
      </c>
      <c r="R2" s="2">
        <v>3635</v>
      </c>
      <c r="S2" s="2">
        <v>698</v>
      </c>
      <c r="U2" s="7" t="s">
        <v>1625</v>
      </c>
      <c r="V2" s="2">
        <v>1118</v>
      </c>
      <c r="W2" s="2">
        <v>1046</v>
      </c>
      <c r="X2" s="2">
        <v>72</v>
      </c>
    </row>
    <row r="3" spans="1:35" x14ac:dyDescent="0.3">
      <c r="H3" s="6" t="s">
        <v>19634</v>
      </c>
      <c r="I3" t="s">
        <v>19645</v>
      </c>
      <c r="P3" s="7" t="s">
        <v>24301</v>
      </c>
      <c r="Q3" s="2">
        <v>2670</v>
      </c>
      <c r="R3" s="2">
        <v>3480</v>
      </c>
      <c r="S3" s="2">
        <v>810</v>
      </c>
      <c r="U3" s="7" t="s">
        <v>1183</v>
      </c>
      <c r="V3" s="2">
        <v>6128</v>
      </c>
      <c r="W3" s="2">
        <v>4793</v>
      </c>
      <c r="X3" s="2">
        <v>1335</v>
      </c>
      <c r="AD3" t="s">
        <v>19634</v>
      </c>
      <c r="AE3" t="s">
        <v>19651</v>
      </c>
      <c r="AF3" t="s">
        <v>19652</v>
      </c>
      <c r="AG3" t="s">
        <v>19653</v>
      </c>
      <c r="AH3" t="s">
        <v>19650</v>
      </c>
      <c r="AI3" t="s">
        <v>19646</v>
      </c>
    </row>
    <row r="4" spans="1:35" x14ac:dyDescent="0.3">
      <c r="H4" s="7" t="s">
        <v>2306</v>
      </c>
      <c r="I4" s="2">
        <v>179</v>
      </c>
      <c r="P4" s="7" t="s">
        <v>19636</v>
      </c>
      <c r="Q4" s="2">
        <v>2485</v>
      </c>
      <c r="R4" s="2">
        <v>3433</v>
      </c>
      <c r="S4" s="2">
        <v>948</v>
      </c>
      <c r="U4" s="7" t="s">
        <v>8545</v>
      </c>
      <c r="V4" s="2">
        <v>1133</v>
      </c>
      <c r="W4" s="2">
        <v>796</v>
      </c>
      <c r="X4" s="2">
        <v>337</v>
      </c>
      <c r="AD4" s="7" t="s">
        <v>2306</v>
      </c>
      <c r="AE4" s="2">
        <v>8870</v>
      </c>
      <c r="AF4" s="2">
        <v>7156</v>
      </c>
      <c r="AG4" s="2">
        <v>1714</v>
      </c>
      <c r="AH4" s="8">
        <f>(AG4/AE4)*100</f>
        <v>19.323562570462233</v>
      </c>
      <c r="AI4" s="8">
        <f>GETPIVOTDATA("[Measures].[Sum of Fatalities]",$U$12,"[Airplane_Crashes_and_Fatalities].[Operator]","[Airplane_Crashes_and_Fatalities].[Operator].&amp;[Aeroflot]")/GETPIVOTDATA("[Measures].[Sum of Aboard]",$U$12,"[Airplane_Crashes_and_Fatalities].[Operator]","[Airplane_Crashes_and_Fatalities].[Operator].&amp;[Aeroflot]")*100</f>
        <v>80.676437429537771</v>
      </c>
    </row>
    <row r="5" spans="1:35" x14ac:dyDescent="0.3">
      <c r="H5" s="7" t="s">
        <v>1718</v>
      </c>
      <c r="I5" s="2">
        <v>176</v>
      </c>
      <c r="P5" s="7" t="s">
        <v>19581</v>
      </c>
      <c r="Q5" s="2">
        <v>2386</v>
      </c>
      <c r="R5" s="2">
        <v>3058</v>
      </c>
      <c r="S5" s="2">
        <v>672</v>
      </c>
      <c r="U5" s="7" t="s">
        <v>1785</v>
      </c>
      <c r="V5" s="2">
        <v>657</v>
      </c>
      <c r="W5" s="2">
        <v>609</v>
      </c>
      <c r="X5" s="2">
        <v>48</v>
      </c>
      <c r="AD5" s="7" t="s">
        <v>1718</v>
      </c>
      <c r="AE5" s="2">
        <v>4502</v>
      </c>
      <c r="AF5" s="2">
        <v>3717</v>
      </c>
      <c r="AG5" s="2">
        <v>785</v>
      </c>
      <c r="AH5" s="8">
        <f>AG5/AE5*100</f>
        <v>17.436694802310086</v>
      </c>
      <c r="AI5" s="8">
        <f>GETPIVOTDATA("[Measures].[Sum of Fatalities]",$U$12,"[Airplane_Crashes_and_Fatalities].[Operator]","[Airplane_Crashes_and_Fatalities].[Operator].&amp;[Military - U.S. Air Force]")/GETPIVOTDATA("[Measures].[Sum of Aboard]",$U$12,"[Airplane_Crashes_and_Fatalities].[Operator]","[Airplane_Crashes_and_Fatalities].[Operator].&amp;[Military - U.S. Air Force]")*100</f>
        <v>82.563305197689914</v>
      </c>
    </row>
    <row r="6" spans="1:35" x14ac:dyDescent="0.3">
      <c r="H6" s="7" t="s">
        <v>744</v>
      </c>
      <c r="I6" s="2">
        <v>69</v>
      </c>
      <c r="P6" s="7" t="s">
        <v>24361</v>
      </c>
      <c r="Q6" s="2">
        <v>2318</v>
      </c>
      <c r="R6" s="2">
        <v>3064</v>
      </c>
      <c r="S6" s="2">
        <v>746</v>
      </c>
      <c r="U6" s="7" t="s">
        <v>2256</v>
      </c>
      <c r="V6" s="2">
        <v>1195</v>
      </c>
      <c r="W6" s="2">
        <v>930</v>
      </c>
      <c r="X6" s="2">
        <v>265</v>
      </c>
      <c r="AD6" s="7" t="s">
        <v>744</v>
      </c>
      <c r="AE6" s="2">
        <v>2874</v>
      </c>
      <c r="AF6" s="2">
        <v>1734</v>
      </c>
      <c r="AG6" s="2">
        <v>1140</v>
      </c>
      <c r="AH6" s="8">
        <f>AG6/AE6*100</f>
        <v>39.665970772442591</v>
      </c>
      <c r="AI6" s="8">
        <f>GETPIVOTDATA("[Measures].[Sum of Fatalities]",$U$12,"[Airplane_Crashes_and_Fatalities].[Operator]","[Airplane_Crashes_and_Fatalities].[Operator].&amp;[Air France]")/GETPIVOTDATA("[Measures].[Sum of Aboard]",$U$12,"[Airplane_Crashes_and_Fatalities].[Operator]","[Airplane_Crashes_and_Fatalities].[Operator].&amp;[Air France]")*100</f>
        <v>60.334029227557409</v>
      </c>
    </row>
    <row r="7" spans="1:35" x14ac:dyDescent="0.3">
      <c r="H7" s="7" t="s">
        <v>1213</v>
      </c>
      <c r="I7" s="2">
        <v>41</v>
      </c>
      <c r="P7" s="7" t="s">
        <v>19637</v>
      </c>
      <c r="Q7" s="2">
        <v>12796</v>
      </c>
      <c r="R7" s="2">
        <v>16670</v>
      </c>
      <c r="S7" s="2">
        <v>3874</v>
      </c>
      <c r="U7" s="7" t="s">
        <v>19637</v>
      </c>
      <c r="V7" s="2">
        <v>10231</v>
      </c>
      <c r="W7" s="2">
        <v>8174</v>
      </c>
      <c r="X7" s="2">
        <v>2057</v>
      </c>
      <c r="AD7" s="7" t="s">
        <v>862</v>
      </c>
      <c r="AE7" s="2">
        <v>2063</v>
      </c>
      <c r="AF7" s="2">
        <v>1421</v>
      </c>
      <c r="AG7" s="2">
        <v>642</v>
      </c>
      <c r="AH7" s="8">
        <f>AG7/AE7*100</f>
        <v>31.119728550654386</v>
      </c>
      <c r="AI7" s="8">
        <f>GETPIVOTDATA("[Measures].[Sum of Fatalities]",$U$12,"[Airplane_Crashes_and_Fatalities].[Operator]","[Airplane_Crashes_and_Fatalities].[Operator].&amp;[American Airlines]")/GETPIVOTDATA("[Measures].[Sum of Aboard]",$U$12,"[Airplane_Crashes_and_Fatalities].[Operator]","[Airplane_Crashes_and_Fatalities].[Operator].&amp;[American Airlines]")*100</f>
        <v>68.880271449345614</v>
      </c>
    </row>
    <row r="8" spans="1:35" x14ac:dyDescent="0.3">
      <c r="H8" s="7" t="s">
        <v>862</v>
      </c>
      <c r="I8" s="2">
        <v>36</v>
      </c>
      <c r="AD8" s="7" t="s">
        <v>1213</v>
      </c>
      <c r="AE8" s="2">
        <v>2812</v>
      </c>
      <c r="AF8" s="2">
        <v>1302</v>
      </c>
      <c r="AG8" s="2">
        <v>1510</v>
      </c>
      <c r="AH8" s="8">
        <f>AG8/AE8*100</f>
        <v>53.69843527738265</v>
      </c>
      <c r="AI8" s="8">
        <f>GETPIVOTDATA("[Measures].[Sum of Fatalities]",$U$12,"[Airplane_Crashes_and_Fatalities].[Operator]","[Airplane_Crashes_and_Fatalities].[Operator].&amp;[Pan American World Airways]")/GETPIVOTDATA("[Measures].[Sum of Aboard]",$U$12,"[Airplane_Crashes_and_Fatalities].[Operator]","[Airplane_Crashes_and_Fatalities].[Operator].&amp;[Pan American World Airways]")*100</f>
        <v>46.301564722617357</v>
      </c>
    </row>
    <row r="9" spans="1:35" x14ac:dyDescent="0.3">
      <c r="H9" s="7" t="s">
        <v>19637</v>
      </c>
      <c r="I9" s="2">
        <v>501</v>
      </c>
    </row>
    <row r="12" spans="1:35" ht="14.5" x14ac:dyDescent="0.35">
      <c r="H12" s="6" t="s">
        <v>19634</v>
      </c>
      <c r="I12" t="s">
        <v>9</v>
      </c>
      <c r="J12" t="s">
        <v>19651</v>
      </c>
      <c r="K12" t="s">
        <v>19641</v>
      </c>
      <c r="L12" s="12" t="s">
        <v>24287</v>
      </c>
      <c r="M12" t="s">
        <v>24288</v>
      </c>
      <c r="N12" t="s">
        <v>24289</v>
      </c>
      <c r="U12" s="6" t="s">
        <v>19634</v>
      </c>
      <c r="V12" t="s">
        <v>19651</v>
      </c>
      <c r="W12" t="s">
        <v>19652</v>
      </c>
      <c r="X12" t="s">
        <v>19653</v>
      </c>
      <c r="Y12" t="s">
        <v>19650</v>
      </c>
      <c r="Z12" t="s">
        <v>19646</v>
      </c>
    </row>
    <row r="13" spans="1:35" x14ac:dyDescent="0.3">
      <c r="A13" s="6" t="s">
        <v>19634</v>
      </c>
      <c r="B13" t="s">
        <v>19638</v>
      </c>
      <c r="C13" t="s">
        <v>24320</v>
      </c>
      <c r="H13" s="7" t="s">
        <v>16469</v>
      </c>
      <c r="I13" s="2">
        <v>0</v>
      </c>
      <c r="J13" s="2">
        <v>245</v>
      </c>
      <c r="K13" s="2">
        <v>245</v>
      </c>
      <c r="L13" s="2">
        <v>1</v>
      </c>
      <c r="M13">
        <v>100</v>
      </c>
      <c r="N13" s="13">
        <v>100</v>
      </c>
      <c r="U13" s="7" t="s">
        <v>2306</v>
      </c>
      <c r="V13" s="2">
        <v>8870</v>
      </c>
      <c r="W13" s="2">
        <v>7156</v>
      </c>
      <c r="X13" s="2">
        <v>1714</v>
      </c>
      <c r="Z13" s="8">
        <f>GETPIVOTDATA("[Measures].[Sum of Fatalities]",$U$12,"[Airplane_Crashes_and_Fatalities].[Operator]","[Airplane_Crashes_and_Fatalities].[Operator].&amp;[Aeroflot]")/GETPIVOTDATA("[Measures].[Sum of Aboard]",$U$12,"[Airplane_Crashes_and_Fatalities].[Operator]","[Airplane_Crashes_and_Fatalities].[Operator].&amp;[Aeroflot]")*100</f>
        <v>80.676437429537771</v>
      </c>
    </row>
    <row r="14" spans="1:35" x14ac:dyDescent="0.3">
      <c r="A14" s="7" t="s">
        <v>24321</v>
      </c>
      <c r="B14" s="2">
        <v>1</v>
      </c>
      <c r="C14" s="2">
        <v>1</v>
      </c>
      <c r="H14" s="7" t="s">
        <v>18888</v>
      </c>
      <c r="I14" s="2">
        <v>0</v>
      </c>
      <c r="J14" s="2">
        <v>155</v>
      </c>
      <c r="K14" s="2">
        <v>155</v>
      </c>
      <c r="L14" s="2">
        <v>1</v>
      </c>
      <c r="M14">
        <v>100</v>
      </c>
      <c r="N14" s="13">
        <v>100</v>
      </c>
      <c r="U14" s="7" t="s">
        <v>1718</v>
      </c>
      <c r="V14" s="2">
        <v>4502</v>
      </c>
      <c r="W14" s="2">
        <v>3717</v>
      </c>
      <c r="X14" s="2">
        <v>785</v>
      </c>
      <c r="Z14">
        <f>GETPIVOTDATA("[Measures].[Sum of Fatalities]",$U$12,"[Airplane_Crashes_and_Fatalities].[Operator]","[Airplane_Crashes_and_Fatalities].[Operator].&amp;[Military - U.S. Air Force]")/GETPIVOTDATA("[Measures].[Sum of Aboard]",$U$12,"[Airplane_Crashes_and_Fatalities].[Operator]","[Airplane_Crashes_and_Fatalities].[Operator].&amp;[Military - U.S. Air Force]")*100</f>
        <v>82.563305197689914</v>
      </c>
    </row>
    <row r="15" spans="1:35" x14ac:dyDescent="0.3">
      <c r="A15" s="7" t="s">
        <v>24322</v>
      </c>
      <c r="B15" s="2">
        <v>5</v>
      </c>
      <c r="C15" s="2">
        <v>0</v>
      </c>
      <c r="H15" s="7" t="s">
        <v>18394</v>
      </c>
      <c r="I15" s="2">
        <v>0</v>
      </c>
      <c r="J15" s="2">
        <v>54</v>
      </c>
      <c r="K15" s="2">
        <v>54</v>
      </c>
      <c r="L15" s="2">
        <v>2</v>
      </c>
      <c r="M15">
        <v>100</v>
      </c>
      <c r="N15" s="13">
        <v>100</v>
      </c>
      <c r="U15" s="7" t="s">
        <v>744</v>
      </c>
      <c r="V15" s="2">
        <v>2874</v>
      </c>
      <c r="W15" s="2">
        <v>1734</v>
      </c>
      <c r="X15" s="2">
        <v>1140</v>
      </c>
      <c r="Z15">
        <f>GETPIVOTDATA("[Measures].[Sum of Fatalities]",$U$12,"[Airplane_Crashes_and_Fatalities].[Operator]","[Airplane_Crashes_and_Fatalities].[Operator].&amp;[Air France]")/GETPIVOTDATA("[Measures].[Sum of Aboard]",$U$12,"[Airplane_Crashes_and_Fatalities].[Operator]","[Airplane_Crashes_and_Fatalities].[Operator].&amp;[Air France]")*100</f>
        <v>60.334029227557409</v>
      </c>
    </row>
    <row r="16" spans="1:35" x14ac:dyDescent="0.3">
      <c r="A16" s="7" t="s">
        <v>24323</v>
      </c>
      <c r="B16" s="2">
        <v>45</v>
      </c>
      <c r="C16" s="2">
        <v>6</v>
      </c>
      <c r="H16" s="7" t="s">
        <v>11285</v>
      </c>
      <c r="I16" s="2">
        <v>0</v>
      </c>
      <c r="J16" s="2">
        <v>1</v>
      </c>
      <c r="K16" s="2">
        <v>1</v>
      </c>
      <c r="L16" s="2">
        <v>1</v>
      </c>
      <c r="M16">
        <v>100</v>
      </c>
      <c r="N16" s="13">
        <v>100</v>
      </c>
      <c r="U16" s="7" t="s">
        <v>862</v>
      </c>
      <c r="V16" s="2">
        <v>2063</v>
      </c>
      <c r="W16" s="2">
        <v>1421</v>
      </c>
      <c r="X16" s="2">
        <v>642</v>
      </c>
      <c r="Z16">
        <f>GETPIVOTDATA("[Measures].[Sum of Fatalities]",$U$12,"[Airplane_Crashes_and_Fatalities].[Operator]","[Airplane_Crashes_and_Fatalities].[Operator].&amp;[American Airlines]")/GETPIVOTDATA("[Measures].[Sum of Aboard]",$U$12,"[Airplane_Crashes_and_Fatalities].[Operator]","[Airplane_Crashes_and_Fatalities].[Operator].&amp;[American Airlines]")*100</f>
        <v>68.880271449345614</v>
      </c>
    </row>
    <row r="17" spans="1:26" x14ac:dyDescent="0.3">
      <c r="A17" s="7" t="s">
        <v>24324</v>
      </c>
      <c r="B17" s="2">
        <v>40</v>
      </c>
      <c r="C17" s="2">
        <v>20</v>
      </c>
      <c r="H17" s="7" t="s">
        <v>7597</v>
      </c>
      <c r="I17" s="2">
        <v>0</v>
      </c>
      <c r="J17" s="2">
        <v>1</v>
      </c>
      <c r="K17" s="2">
        <v>1</v>
      </c>
      <c r="L17" s="2">
        <v>1</v>
      </c>
      <c r="M17">
        <v>100</v>
      </c>
      <c r="N17" s="13">
        <v>100</v>
      </c>
      <c r="U17" s="7" t="s">
        <v>1213</v>
      </c>
      <c r="V17" s="2">
        <v>2812</v>
      </c>
      <c r="W17" s="2">
        <v>1302</v>
      </c>
      <c r="X17" s="2">
        <v>1510</v>
      </c>
      <c r="Z17">
        <f>GETPIVOTDATA("[Measures].[Sum of Fatalities]",$U$12,"[Airplane_Crashes_and_Fatalities].[Operator]","[Airplane_Crashes_and_Fatalities].[Operator].&amp;[Pan American World Airways]")/GETPIVOTDATA("[Measures].[Sum of Aboard]",$U$12,"[Airplane_Crashes_and_Fatalities].[Operator]","[Airplane_Crashes_and_Fatalities].[Operator].&amp;[Pan American World Airways]")*100</f>
        <v>46.301564722617357</v>
      </c>
    </row>
    <row r="18" spans="1:26" x14ac:dyDescent="0.3">
      <c r="A18" s="7" t="s">
        <v>24325</v>
      </c>
      <c r="B18" s="2">
        <v>108</v>
      </c>
      <c r="C18" s="2">
        <v>1</v>
      </c>
      <c r="H18" s="7" t="s">
        <v>19637</v>
      </c>
      <c r="I18" s="2">
        <v>0</v>
      </c>
      <c r="J18" s="2">
        <v>456</v>
      </c>
      <c r="K18" s="2">
        <v>456</v>
      </c>
      <c r="U18" s="7" t="s">
        <v>19637</v>
      </c>
      <c r="V18" s="2">
        <v>21121</v>
      </c>
      <c r="W18" s="2">
        <v>15330</v>
      </c>
      <c r="X18" s="2">
        <v>5791</v>
      </c>
      <c r="Z18" s="8">
        <f>SUM(Z13:Z17)</f>
        <v>338.75560802674806</v>
      </c>
    </row>
    <row r="19" spans="1:26" x14ac:dyDescent="0.3">
      <c r="A19" s="7" t="s">
        <v>24326</v>
      </c>
      <c r="B19" s="2">
        <v>124</v>
      </c>
      <c r="C19" s="2">
        <v>0</v>
      </c>
    </row>
    <row r="20" spans="1:26" x14ac:dyDescent="0.3">
      <c r="A20" s="7" t="s">
        <v>24327</v>
      </c>
      <c r="B20" s="2">
        <v>65</v>
      </c>
      <c r="C20" s="2">
        <v>0</v>
      </c>
    </row>
    <row r="21" spans="1:26" x14ac:dyDescent="0.3">
      <c r="A21" s="7" t="s">
        <v>24328</v>
      </c>
      <c r="B21" s="2">
        <v>5</v>
      </c>
      <c r="C21" s="2">
        <v>0</v>
      </c>
    </row>
    <row r="22" spans="1:26" x14ac:dyDescent="0.3">
      <c r="A22" s="7" t="s">
        <v>24329</v>
      </c>
      <c r="B22" s="2">
        <v>24</v>
      </c>
      <c r="C22" s="2">
        <v>7</v>
      </c>
    </row>
    <row r="23" spans="1:26" x14ac:dyDescent="0.3">
      <c r="A23" s="7" t="s">
        <v>24330</v>
      </c>
      <c r="B23" s="2">
        <v>68</v>
      </c>
      <c r="C23" s="2">
        <v>1</v>
      </c>
    </row>
    <row r="24" spans="1:26" x14ac:dyDescent="0.3">
      <c r="A24" s="7" t="s">
        <v>24331</v>
      </c>
      <c r="B24" s="2">
        <v>80</v>
      </c>
      <c r="C24" s="2">
        <v>11</v>
      </c>
    </row>
    <row r="25" spans="1:26" x14ac:dyDescent="0.3">
      <c r="A25" s="7" t="s">
        <v>24332</v>
      </c>
      <c r="B25" s="2">
        <v>77</v>
      </c>
      <c r="C25" s="2">
        <v>3</v>
      </c>
    </row>
    <row r="26" spans="1:26" x14ac:dyDescent="0.3">
      <c r="A26" s="7" t="s">
        <v>24333</v>
      </c>
      <c r="B26" s="2">
        <v>18</v>
      </c>
      <c r="C26" s="2">
        <v>0</v>
      </c>
    </row>
    <row r="27" spans="1:26" x14ac:dyDescent="0.3">
      <c r="A27" s="7" t="s">
        <v>24334</v>
      </c>
      <c r="B27" s="2">
        <v>39</v>
      </c>
      <c r="C27" s="2">
        <v>29</v>
      </c>
    </row>
    <row r="28" spans="1:26" x14ac:dyDescent="0.3">
      <c r="A28" s="7" t="s">
        <v>24335</v>
      </c>
      <c r="B28" s="2">
        <v>30</v>
      </c>
      <c r="C28" s="2">
        <v>15</v>
      </c>
    </row>
    <row r="29" spans="1:26" x14ac:dyDescent="0.3">
      <c r="A29" s="7" t="s">
        <v>24336</v>
      </c>
      <c r="B29" s="2">
        <v>54</v>
      </c>
      <c r="C29" s="2">
        <v>19</v>
      </c>
    </row>
    <row r="30" spans="1:26" x14ac:dyDescent="0.3">
      <c r="A30" s="7" t="s">
        <v>24337</v>
      </c>
      <c r="B30" s="2">
        <v>124</v>
      </c>
      <c r="C30" s="2">
        <v>10</v>
      </c>
    </row>
    <row r="31" spans="1:26" x14ac:dyDescent="0.3">
      <c r="A31" s="7" t="s">
        <v>24338</v>
      </c>
      <c r="B31" s="2">
        <v>119</v>
      </c>
      <c r="C31" s="2">
        <v>33</v>
      </c>
    </row>
    <row r="32" spans="1:26" x14ac:dyDescent="0.3">
      <c r="A32" s="7" t="s">
        <v>24339</v>
      </c>
      <c r="B32" s="2">
        <v>138</v>
      </c>
      <c r="C32" s="2">
        <v>38</v>
      </c>
    </row>
    <row r="33" spans="1:3" x14ac:dyDescent="0.3">
      <c r="A33" s="7" t="s">
        <v>24340</v>
      </c>
      <c r="B33" s="2">
        <v>94</v>
      </c>
      <c r="C33" s="2">
        <v>19</v>
      </c>
    </row>
    <row r="34" spans="1:3" x14ac:dyDescent="0.3">
      <c r="A34" s="7" t="s">
        <v>24341</v>
      </c>
      <c r="B34" s="2">
        <v>75</v>
      </c>
      <c r="C34" s="2">
        <v>12</v>
      </c>
    </row>
    <row r="35" spans="1:3" x14ac:dyDescent="0.3">
      <c r="A35" s="7" t="s">
        <v>24342</v>
      </c>
      <c r="B35" s="2">
        <v>192</v>
      </c>
      <c r="C35" s="2">
        <v>20</v>
      </c>
    </row>
    <row r="36" spans="1:3" x14ac:dyDescent="0.3">
      <c r="A36" s="7" t="s">
        <v>24343</v>
      </c>
      <c r="B36" s="2">
        <v>126</v>
      </c>
      <c r="C36" s="2">
        <v>36</v>
      </c>
    </row>
    <row r="37" spans="1:3" x14ac:dyDescent="0.3">
      <c r="A37" s="7" t="s">
        <v>24302</v>
      </c>
      <c r="B37" s="2">
        <v>226</v>
      </c>
      <c r="C37" s="2">
        <v>47</v>
      </c>
    </row>
    <row r="38" spans="1:3" x14ac:dyDescent="0.3">
      <c r="A38" s="7" t="s">
        <v>24344</v>
      </c>
      <c r="B38" s="2">
        <v>227</v>
      </c>
      <c r="C38" s="2">
        <v>85</v>
      </c>
    </row>
    <row r="39" spans="1:3" x14ac:dyDescent="0.3">
      <c r="A39" s="7" t="s">
        <v>24345</v>
      </c>
      <c r="B39" s="2">
        <v>203</v>
      </c>
      <c r="C39" s="2">
        <v>128</v>
      </c>
    </row>
    <row r="40" spans="1:3" x14ac:dyDescent="0.3">
      <c r="A40" s="7" t="s">
        <v>24309</v>
      </c>
      <c r="B40" s="2">
        <v>414</v>
      </c>
      <c r="C40" s="2">
        <v>62</v>
      </c>
    </row>
    <row r="41" spans="1:3" x14ac:dyDescent="0.3">
      <c r="A41" s="7" t="s">
        <v>24346</v>
      </c>
      <c r="B41" s="2">
        <v>154</v>
      </c>
      <c r="C41" s="2">
        <v>30</v>
      </c>
    </row>
    <row r="42" spans="1:3" x14ac:dyDescent="0.3">
      <c r="A42" s="7" t="s">
        <v>24347</v>
      </c>
      <c r="B42" s="2">
        <v>169</v>
      </c>
      <c r="C42" s="2">
        <v>40</v>
      </c>
    </row>
    <row r="43" spans="1:3" x14ac:dyDescent="0.3">
      <c r="A43" s="7" t="s">
        <v>24348</v>
      </c>
      <c r="B43" s="2">
        <v>229</v>
      </c>
      <c r="C43" s="2">
        <v>50</v>
      </c>
    </row>
    <row r="44" spans="1:3" x14ac:dyDescent="0.3">
      <c r="A44" s="7" t="s">
        <v>24349</v>
      </c>
      <c r="B44" s="2">
        <v>363</v>
      </c>
      <c r="C44" s="2">
        <v>79</v>
      </c>
    </row>
    <row r="45" spans="1:3" x14ac:dyDescent="0.3">
      <c r="A45" s="7" t="s">
        <v>24350</v>
      </c>
      <c r="B45" s="2">
        <v>642</v>
      </c>
      <c r="C45" s="2">
        <v>40</v>
      </c>
    </row>
    <row r="46" spans="1:3" x14ac:dyDescent="0.3">
      <c r="A46" s="7" t="s">
        <v>24310</v>
      </c>
      <c r="B46" s="2">
        <v>601</v>
      </c>
      <c r="C46" s="2">
        <v>81</v>
      </c>
    </row>
    <row r="47" spans="1:3" x14ac:dyDescent="0.3">
      <c r="A47" s="7" t="s">
        <v>24351</v>
      </c>
      <c r="B47" s="2">
        <v>1314</v>
      </c>
      <c r="C47" s="2">
        <v>115</v>
      </c>
    </row>
    <row r="48" spans="1:3" x14ac:dyDescent="0.3">
      <c r="A48" s="7" t="s">
        <v>24352</v>
      </c>
      <c r="B48" s="2">
        <v>1306</v>
      </c>
      <c r="C48" s="2">
        <v>192</v>
      </c>
    </row>
    <row r="49" spans="1:3" x14ac:dyDescent="0.3">
      <c r="A49" s="7" t="s">
        <v>24311</v>
      </c>
      <c r="B49" s="2">
        <v>1233</v>
      </c>
      <c r="C49" s="2">
        <v>336</v>
      </c>
    </row>
    <row r="50" spans="1:3" x14ac:dyDescent="0.3">
      <c r="A50" s="7" t="s">
        <v>24353</v>
      </c>
      <c r="B50" s="2">
        <v>1069</v>
      </c>
      <c r="C50" s="2">
        <v>251</v>
      </c>
    </row>
    <row r="51" spans="1:3" x14ac:dyDescent="0.3">
      <c r="A51" s="7" t="s">
        <v>24354</v>
      </c>
      <c r="B51" s="2">
        <v>1085</v>
      </c>
      <c r="C51" s="2">
        <v>439</v>
      </c>
    </row>
    <row r="52" spans="1:3" x14ac:dyDescent="0.3">
      <c r="A52" s="7" t="s">
        <v>24355</v>
      </c>
      <c r="B52" s="2">
        <v>1382</v>
      </c>
      <c r="C52" s="2">
        <v>171</v>
      </c>
    </row>
    <row r="53" spans="1:3" x14ac:dyDescent="0.3">
      <c r="A53" s="7" t="s">
        <v>19628</v>
      </c>
      <c r="B53" s="2">
        <v>1166</v>
      </c>
      <c r="C53" s="2">
        <v>162</v>
      </c>
    </row>
    <row r="54" spans="1:3" x14ac:dyDescent="0.3">
      <c r="A54" s="7" t="s">
        <v>24291</v>
      </c>
      <c r="B54" s="2">
        <v>1200</v>
      </c>
      <c r="C54" s="2">
        <v>301</v>
      </c>
    </row>
    <row r="55" spans="1:3" x14ac:dyDescent="0.3">
      <c r="A55" s="7" t="s">
        <v>24312</v>
      </c>
      <c r="B55" s="2">
        <v>1188</v>
      </c>
      <c r="C55" s="2">
        <v>304</v>
      </c>
    </row>
    <row r="56" spans="1:3" x14ac:dyDescent="0.3">
      <c r="A56" s="7" t="s">
        <v>24303</v>
      </c>
      <c r="B56" s="2">
        <v>973</v>
      </c>
      <c r="C56" s="2">
        <v>186</v>
      </c>
    </row>
    <row r="57" spans="1:3" x14ac:dyDescent="0.3">
      <c r="A57" s="7" t="s">
        <v>24313</v>
      </c>
      <c r="B57" s="2">
        <v>864</v>
      </c>
      <c r="C57" s="2">
        <v>316</v>
      </c>
    </row>
    <row r="58" spans="1:3" x14ac:dyDescent="0.3">
      <c r="A58" s="7" t="s">
        <v>24356</v>
      </c>
      <c r="B58" s="2">
        <v>989</v>
      </c>
      <c r="C58" s="2">
        <v>509</v>
      </c>
    </row>
    <row r="59" spans="1:3" x14ac:dyDescent="0.3">
      <c r="A59" s="7" t="s">
        <v>24304</v>
      </c>
      <c r="B59" s="2">
        <v>1004</v>
      </c>
      <c r="C59" s="2">
        <v>473</v>
      </c>
    </row>
    <row r="60" spans="1:3" x14ac:dyDescent="0.3">
      <c r="A60" s="7" t="s">
        <v>24357</v>
      </c>
      <c r="B60" s="2">
        <v>1266</v>
      </c>
      <c r="C60" s="2">
        <v>367</v>
      </c>
    </row>
    <row r="61" spans="1:3" x14ac:dyDescent="0.3">
      <c r="A61" s="7" t="s">
        <v>24314</v>
      </c>
      <c r="B61" s="2">
        <v>1027</v>
      </c>
      <c r="C61" s="2">
        <v>222</v>
      </c>
    </row>
    <row r="62" spans="1:3" x14ac:dyDescent="0.3">
      <c r="A62" s="7" t="s">
        <v>24292</v>
      </c>
      <c r="B62" s="2">
        <v>1565</v>
      </c>
      <c r="C62" s="2">
        <v>349</v>
      </c>
    </row>
    <row r="63" spans="1:3" x14ac:dyDescent="0.3">
      <c r="A63" s="7" t="s">
        <v>24358</v>
      </c>
      <c r="B63" s="2">
        <v>1411</v>
      </c>
      <c r="C63" s="2">
        <v>420</v>
      </c>
    </row>
    <row r="64" spans="1:3" x14ac:dyDescent="0.3">
      <c r="A64" s="7" t="s">
        <v>24305</v>
      </c>
      <c r="B64" s="2">
        <v>2047</v>
      </c>
      <c r="C64" s="2">
        <v>398</v>
      </c>
    </row>
    <row r="65" spans="1:3" x14ac:dyDescent="0.3">
      <c r="A65" s="7" t="s">
        <v>24315</v>
      </c>
      <c r="B65" s="2">
        <v>1303</v>
      </c>
      <c r="C65" s="2">
        <v>243</v>
      </c>
    </row>
    <row r="66" spans="1:3" x14ac:dyDescent="0.3">
      <c r="A66" s="7" t="s">
        <v>24359</v>
      </c>
      <c r="B66" s="2">
        <v>1354</v>
      </c>
      <c r="C66" s="2">
        <v>363</v>
      </c>
    </row>
    <row r="67" spans="1:3" x14ac:dyDescent="0.3">
      <c r="A67" s="7" t="s">
        <v>24317</v>
      </c>
      <c r="B67" s="2">
        <v>1636</v>
      </c>
      <c r="C67" s="2">
        <v>494</v>
      </c>
    </row>
    <row r="68" spans="1:3" x14ac:dyDescent="0.3">
      <c r="A68" s="7" t="s">
        <v>24293</v>
      </c>
      <c r="B68" s="2">
        <v>1559</v>
      </c>
      <c r="C68" s="2">
        <v>253</v>
      </c>
    </row>
    <row r="69" spans="1:3" x14ac:dyDescent="0.3">
      <c r="A69" s="7" t="s">
        <v>19642</v>
      </c>
      <c r="B69" s="2">
        <v>1789</v>
      </c>
      <c r="C69" s="2">
        <v>550</v>
      </c>
    </row>
    <row r="70" spans="1:3" x14ac:dyDescent="0.3">
      <c r="A70" s="7" t="s">
        <v>19643</v>
      </c>
      <c r="B70" s="2">
        <v>2156</v>
      </c>
      <c r="C70" s="2">
        <v>772</v>
      </c>
    </row>
    <row r="71" spans="1:3" x14ac:dyDescent="0.3">
      <c r="A71" s="7" t="s">
        <v>24294</v>
      </c>
      <c r="B71" s="2">
        <v>1799</v>
      </c>
      <c r="C71" s="2">
        <v>584</v>
      </c>
    </row>
    <row r="72" spans="1:3" x14ac:dyDescent="0.3">
      <c r="A72" s="7" t="s">
        <v>24360</v>
      </c>
      <c r="B72" s="2">
        <v>2049</v>
      </c>
      <c r="C72" s="2">
        <v>632</v>
      </c>
    </row>
    <row r="73" spans="1:3" x14ac:dyDescent="0.3">
      <c r="A73" s="7" t="s">
        <v>24295</v>
      </c>
      <c r="B73" s="2">
        <v>1932</v>
      </c>
      <c r="C73" s="2">
        <v>635</v>
      </c>
    </row>
    <row r="74" spans="1:3" x14ac:dyDescent="0.3">
      <c r="A74" s="7" t="s">
        <v>19635</v>
      </c>
      <c r="B74" s="2">
        <v>2937</v>
      </c>
      <c r="C74" s="2">
        <v>698</v>
      </c>
    </row>
    <row r="75" spans="1:3" x14ac:dyDescent="0.3">
      <c r="A75" s="7" t="s">
        <v>19636</v>
      </c>
      <c r="B75" s="2">
        <v>2485</v>
      </c>
      <c r="C75" s="2">
        <v>948</v>
      </c>
    </row>
    <row r="76" spans="1:3" x14ac:dyDescent="0.3">
      <c r="A76" s="7" t="s">
        <v>24361</v>
      </c>
      <c r="B76" s="2">
        <v>2318</v>
      </c>
      <c r="C76" s="2">
        <v>746</v>
      </c>
    </row>
    <row r="77" spans="1:3" x14ac:dyDescent="0.3">
      <c r="A77" s="7" t="s">
        <v>24296</v>
      </c>
      <c r="B77" s="2">
        <v>1639</v>
      </c>
      <c r="C77" s="2">
        <v>669</v>
      </c>
    </row>
    <row r="78" spans="1:3" x14ac:dyDescent="0.3">
      <c r="A78" s="7" t="s">
        <v>24297</v>
      </c>
      <c r="B78" s="2">
        <v>2059</v>
      </c>
      <c r="C78" s="2">
        <v>570</v>
      </c>
    </row>
    <row r="79" spans="1:3" x14ac:dyDescent="0.3">
      <c r="A79" s="7" t="s">
        <v>24318</v>
      </c>
      <c r="B79" s="2">
        <v>2138</v>
      </c>
      <c r="C79" s="2">
        <v>524</v>
      </c>
    </row>
    <row r="80" spans="1:3" x14ac:dyDescent="0.3">
      <c r="A80" s="7" t="s">
        <v>24362</v>
      </c>
      <c r="B80" s="2">
        <v>1558</v>
      </c>
      <c r="C80" s="2">
        <v>1164</v>
      </c>
    </row>
    <row r="81" spans="1:3" x14ac:dyDescent="0.3">
      <c r="A81" s="7" t="s">
        <v>24306</v>
      </c>
      <c r="B81" s="2">
        <v>2011</v>
      </c>
      <c r="C81" s="2">
        <v>446</v>
      </c>
    </row>
    <row r="82" spans="1:3" x14ac:dyDescent="0.3">
      <c r="A82" s="7" t="s">
        <v>24319</v>
      </c>
      <c r="B82" s="2">
        <v>1827</v>
      </c>
      <c r="C82" s="2">
        <v>874</v>
      </c>
    </row>
    <row r="83" spans="1:3" x14ac:dyDescent="0.3">
      <c r="A83" s="7" t="s">
        <v>24363</v>
      </c>
      <c r="B83" s="2">
        <v>1230</v>
      </c>
      <c r="C83" s="2">
        <v>320</v>
      </c>
    </row>
    <row r="84" spans="1:3" x14ac:dyDescent="0.3">
      <c r="A84" s="7" t="s">
        <v>24307</v>
      </c>
      <c r="B84" s="2">
        <v>1787</v>
      </c>
      <c r="C84" s="2">
        <v>1376</v>
      </c>
    </row>
    <row r="85" spans="1:3" x14ac:dyDescent="0.3">
      <c r="A85" s="7" t="s">
        <v>24364</v>
      </c>
      <c r="B85" s="2">
        <v>1611</v>
      </c>
      <c r="C85" s="2">
        <v>741</v>
      </c>
    </row>
    <row r="86" spans="1:3" x14ac:dyDescent="0.3">
      <c r="A86" s="7" t="s">
        <v>24365</v>
      </c>
      <c r="B86" s="2">
        <v>1228</v>
      </c>
      <c r="C86" s="2">
        <v>419</v>
      </c>
    </row>
    <row r="87" spans="1:3" x14ac:dyDescent="0.3">
      <c r="A87" s="7" t="s">
        <v>24301</v>
      </c>
      <c r="B87" s="2">
        <v>2670</v>
      </c>
      <c r="C87" s="2">
        <v>810</v>
      </c>
    </row>
    <row r="88" spans="1:3" x14ac:dyDescent="0.3">
      <c r="A88" s="7" t="s">
        <v>24316</v>
      </c>
      <c r="B88" s="2">
        <v>1471</v>
      </c>
      <c r="C88" s="2">
        <v>1097</v>
      </c>
    </row>
    <row r="89" spans="1:3" x14ac:dyDescent="0.3">
      <c r="A89" s="7" t="s">
        <v>24366</v>
      </c>
      <c r="B89" s="2">
        <v>1713</v>
      </c>
      <c r="C89" s="2">
        <v>507</v>
      </c>
    </row>
    <row r="90" spans="1:3" x14ac:dyDescent="0.3">
      <c r="A90" s="7" t="s">
        <v>24367</v>
      </c>
      <c r="B90" s="2">
        <v>2034</v>
      </c>
      <c r="C90" s="2">
        <v>1003</v>
      </c>
    </row>
    <row r="91" spans="1:3" x14ac:dyDescent="0.3">
      <c r="A91" s="7" t="s">
        <v>19644</v>
      </c>
      <c r="B91" s="2">
        <v>2293</v>
      </c>
      <c r="C91" s="2">
        <v>1350</v>
      </c>
    </row>
    <row r="92" spans="1:3" x14ac:dyDescent="0.3">
      <c r="A92" s="7" t="s">
        <v>24368</v>
      </c>
      <c r="B92" s="2">
        <v>1312</v>
      </c>
      <c r="C92" s="2">
        <v>1084</v>
      </c>
    </row>
    <row r="93" spans="1:3" x14ac:dyDescent="0.3">
      <c r="A93" s="7" t="s">
        <v>24369</v>
      </c>
      <c r="B93" s="2">
        <v>1839</v>
      </c>
      <c r="C93" s="2">
        <v>620</v>
      </c>
    </row>
    <row r="94" spans="1:3" x14ac:dyDescent="0.3">
      <c r="A94" s="7" t="s">
        <v>24370</v>
      </c>
      <c r="B94" s="2">
        <v>2122</v>
      </c>
      <c r="C94" s="2">
        <v>843</v>
      </c>
    </row>
    <row r="95" spans="1:3" x14ac:dyDescent="0.3">
      <c r="A95" s="7" t="s">
        <v>24371</v>
      </c>
      <c r="B95" s="2">
        <v>1568</v>
      </c>
      <c r="C95" s="2">
        <v>851</v>
      </c>
    </row>
    <row r="96" spans="1:3" x14ac:dyDescent="0.3">
      <c r="A96" s="7" t="s">
        <v>19474</v>
      </c>
      <c r="B96" s="2">
        <v>1876</v>
      </c>
      <c r="C96" s="2">
        <v>1230</v>
      </c>
    </row>
    <row r="97" spans="1:3" x14ac:dyDescent="0.3">
      <c r="A97" s="7" t="s">
        <v>24372</v>
      </c>
      <c r="B97" s="2">
        <v>1593</v>
      </c>
      <c r="C97" s="2">
        <v>519</v>
      </c>
    </row>
    <row r="98" spans="1:3" x14ac:dyDescent="0.3">
      <c r="A98" s="7" t="s">
        <v>19581</v>
      </c>
      <c r="B98" s="2">
        <v>2386</v>
      </c>
      <c r="C98" s="2">
        <v>672</v>
      </c>
    </row>
    <row r="99" spans="1:3" x14ac:dyDescent="0.3">
      <c r="A99" s="7" t="s">
        <v>24373</v>
      </c>
      <c r="B99" s="2">
        <v>1673</v>
      </c>
      <c r="C99" s="2">
        <v>812</v>
      </c>
    </row>
    <row r="100" spans="1:3" x14ac:dyDescent="0.3">
      <c r="A100" s="7" t="s">
        <v>24374</v>
      </c>
      <c r="B100" s="2">
        <v>1544</v>
      </c>
      <c r="C100" s="2">
        <v>467</v>
      </c>
    </row>
    <row r="101" spans="1:3" x14ac:dyDescent="0.3">
      <c r="A101" s="7" t="s">
        <v>19291</v>
      </c>
      <c r="B101" s="2">
        <v>970</v>
      </c>
      <c r="C101" s="2">
        <v>1788</v>
      </c>
    </row>
    <row r="102" spans="1:3" x14ac:dyDescent="0.3">
      <c r="A102" s="7" t="s">
        <v>24298</v>
      </c>
      <c r="B102" s="2">
        <v>1429</v>
      </c>
      <c r="C102" s="2">
        <v>928</v>
      </c>
    </row>
    <row r="103" spans="1:3" x14ac:dyDescent="0.3">
      <c r="A103" s="7" t="s">
        <v>24308</v>
      </c>
      <c r="B103" s="2">
        <v>1398</v>
      </c>
      <c r="C103" s="2">
        <v>713</v>
      </c>
    </row>
    <row r="104" spans="1:3" x14ac:dyDescent="0.3">
      <c r="A104" s="7" t="s">
        <v>24299</v>
      </c>
      <c r="B104" s="2">
        <v>1437</v>
      </c>
      <c r="C104" s="2">
        <v>361</v>
      </c>
    </row>
    <row r="105" spans="1:3" x14ac:dyDescent="0.3">
      <c r="A105" s="7" t="s">
        <v>24375</v>
      </c>
      <c r="B105" s="2">
        <v>1276</v>
      </c>
      <c r="C105" s="2">
        <v>232</v>
      </c>
    </row>
    <row r="106" spans="1:3" x14ac:dyDescent="0.3">
      <c r="A106" s="7" t="s">
        <v>24376</v>
      </c>
      <c r="B106" s="2">
        <v>728</v>
      </c>
      <c r="C106" s="2">
        <v>209</v>
      </c>
    </row>
    <row r="107" spans="1:3" x14ac:dyDescent="0.3">
      <c r="A107" s="7" t="s">
        <v>19156</v>
      </c>
      <c r="B107" s="2">
        <v>1306</v>
      </c>
      <c r="C107" s="2">
        <v>858</v>
      </c>
    </row>
    <row r="108" spans="1:3" x14ac:dyDescent="0.3">
      <c r="A108" s="7" t="s">
        <v>24377</v>
      </c>
      <c r="B108" s="2">
        <v>1136</v>
      </c>
      <c r="C108" s="2">
        <v>277</v>
      </c>
    </row>
    <row r="109" spans="1:3" x14ac:dyDescent="0.3">
      <c r="A109" s="7" t="s">
        <v>24300</v>
      </c>
      <c r="B109" s="2">
        <v>931</v>
      </c>
      <c r="C109" s="2">
        <v>433</v>
      </c>
    </row>
    <row r="110" spans="1:3" x14ac:dyDescent="0.3">
      <c r="A110" s="7" t="s">
        <v>24378</v>
      </c>
      <c r="B110" s="2">
        <v>820</v>
      </c>
      <c r="C110" s="2">
        <v>643</v>
      </c>
    </row>
    <row r="111" spans="1:3" x14ac:dyDescent="0.3">
      <c r="A111" s="7" t="s">
        <v>24379</v>
      </c>
      <c r="B111" s="2">
        <v>581</v>
      </c>
      <c r="C111" s="2">
        <v>310</v>
      </c>
    </row>
    <row r="112" spans="1:3" x14ac:dyDescent="0.3">
      <c r="A112" s="7" t="s">
        <v>19637</v>
      </c>
      <c r="B112" s="2">
        <v>105479</v>
      </c>
      <c r="C112" s="2">
        <v>39072</v>
      </c>
    </row>
  </sheetData>
  <conditionalFormatting sqref="AI4:AI8">
    <cfRule type="dataBar" priority="4">
      <dataBar>
        <cfvo type="min"/>
        <cfvo type="max"/>
        <color rgb="FFFF555A"/>
      </dataBar>
      <extLst>
        <ext xmlns:x14="http://schemas.microsoft.com/office/spreadsheetml/2009/9/main" uri="{B025F937-C7B1-47D3-B67F-A62EFF666E3E}">
          <x14:id>{A0D05302-E20F-4EAD-992D-2078B472B884}</x14:id>
        </ext>
      </extLst>
    </cfRule>
  </conditionalFormatting>
  <conditionalFormatting sqref="AH4:AH8">
    <cfRule type="dataBar" priority="2">
      <dataBar>
        <cfvo type="min"/>
        <cfvo type="max"/>
        <color rgb="FF63C384"/>
      </dataBar>
      <extLst>
        <ext xmlns:x14="http://schemas.microsoft.com/office/spreadsheetml/2009/9/main" uri="{B025F937-C7B1-47D3-B67F-A62EFF666E3E}">
          <x14:id>{7FD9611B-CE73-47B4-837D-EFEF6F461498}</x14:id>
        </ext>
      </extLst>
    </cfRule>
    <cfRule type="expression" dxfId="17" priority="3">
      <formula>"GREATER THAN 50"</formula>
    </cfRule>
  </conditionalFormatting>
  <conditionalFormatting sqref="M12:N17">
    <cfRule type="dataBar" priority="1">
      <dataBar>
        <cfvo type="min"/>
        <cfvo type="max"/>
        <color rgb="FF63C384"/>
      </dataBar>
      <extLst>
        <ext xmlns:x14="http://schemas.microsoft.com/office/spreadsheetml/2009/9/main" uri="{B025F937-C7B1-47D3-B67F-A62EFF666E3E}">
          <x14:id>{E7725FF1-87EC-45D8-A1C4-DF5BB203CBBD}</x14:id>
        </ext>
      </extLst>
    </cfRule>
  </conditionalFormatting>
  <pageMargins left="0.7" right="0.7" top="0.75" bottom="0.75" header="0.3" footer="0.3"/>
  <pageSetup orientation="portrait" r:id="rId5"/>
  <drawing r:id="rId6"/>
  <extLst>
    <ext xmlns:x14="http://schemas.microsoft.com/office/spreadsheetml/2009/9/main" uri="{78C0D931-6437-407d-A8EE-F0AAD7539E65}">
      <x14:conditionalFormattings>
        <x14:conditionalFormatting xmlns:xm="http://schemas.microsoft.com/office/excel/2006/main">
          <x14:cfRule type="dataBar" id="{A0D05302-E20F-4EAD-992D-2078B472B884}">
            <x14:dataBar minLength="0" maxLength="100" border="1" negativeBarBorderColorSameAsPositive="0">
              <x14:cfvo type="autoMin"/>
              <x14:cfvo type="autoMax"/>
              <x14:borderColor rgb="FFFF555A"/>
              <x14:negativeFillColor rgb="FFFF0000"/>
              <x14:negativeBorderColor rgb="FFFF0000"/>
              <x14:axisColor rgb="FF000000"/>
            </x14:dataBar>
          </x14:cfRule>
          <xm:sqref>AI4:AI8</xm:sqref>
        </x14:conditionalFormatting>
        <x14:conditionalFormatting xmlns:xm="http://schemas.microsoft.com/office/excel/2006/main">
          <x14:cfRule type="dataBar" id="{7FD9611B-CE73-47B4-837D-EFEF6F461498}">
            <x14:dataBar minLength="0" maxLength="100" border="1" negativeBarBorderColorSameAsPositive="0">
              <x14:cfvo type="autoMin"/>
              <x14:cfvo type="autoMax"/>
              <x14:borderColor rgb="FF63C384"/>
              <x14:negativeFillColor rgb="FFFF0000"/>
              <x14:negativeBorderColor rgb="FFFF0000"/>
              <x14:axisColor rgb="FF000000"/>
            </x14:dataBar>
          </x14:cfRule>
          <xm:sqref>AH4:AH8</xm:sqref>
        </x14:conditionalFormatting>
        <x14:conditionalFormatting xmlns:xm="http://schemas.microsoft.com/office/excel/2006/main">
          <x14:cfRule type="dataBar" id="{E7725FF1-87EC-45D8-A1C4-DF5BB203CBBD}">
            <x14:dataBar minLength="0" maxLength="100" border="1" negativeBarBorderColorSameAsPositive="0">
              <x14:cfvo type="autoMin"/>
              <x14:cfvo type="autoMax"/>
              <x14:borderColor rgb="FF63C384"/>
              <x14:negativeFillColor rgb="FFFF0000"/>
              <x14:negativeBorderColor rgb="FFFF0000"/>
              <x14:axisColor rgb="FF000000"/>
            </x14:dataBar>
          </x14:cfRule>
          <xm:sqref>M12:N17</xm:sqref>
        </x14:conditionalFormatting>
      </x14:conditionalFormattings>
    </ext>
    <ext xmlns:x15="http://schemas.microsoft.com/office/spreadsheetml/2010/11/main" uri="{7E03D99C-DC04-49d9-9315-930204A7B6E9}">
      <x15:timelineRefs>
        <x15:timelineRef r:id="rId7"/>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S5269"/>
  <sheetViews>
    <sheetView topLeftCell="C1" zoomScale="70" zoomScaleNormal="70" workbookViewId="0">
      <selection activeCell="G2" sqref="G2"/>
    </sheetView>
  </sheetViews>
  <sheetFormatPr defaultRowHeight="14" x14ac:dyDescent="0.3"/>
  <cols>
    <col min="1" max="1" width="10.4140625" style="1" customWidth="1"/>
    <col min="2" max="2" width="6.75" style="4" customWidth="1"/>
    <col min="3" max="3" width="8.75" customWidth="1"/>
    <col min="4" max="4" width="6.1640625" style="5" customWidth="1"/>
    <col min="5" max="5" width="11.1640625" style="3" customWidth="1"/>
    <col min="6" max="6" width="43.6640625" customWidth="1"/>
    <col min="7" max="7" width="29.1640625" customWidth="1"/>
    <col min="8" max="8" width="19.1640625" customWidth="1"/>
    <col min="9" max="9" width="52.9140625" customWidth="1"/>
    <col min="10" max="10" width="9.58203125" customWidth="1"/>
    <col min="11" max="11" width="49.5" customWidth="1"/>
    <col min="12" max="12" width="37.1640625" customWidth="1"/>
    <col min="13" max="13" width="16.4140625" customWidth="1"/>
    <col min="14" max="14" width="10.6640625" customWidth="1"/>
    <col min="15" max="15" width="20.58203125" customWidth="1"/>
    <col min="16" max="16" width="9.1640625" customWidth="1"/>
    <col min="17" max="17" width="10.58203125" customWidth="1"/>
    <col min="18" max="18" width="9.4140625" customWidth="1"/>
    <col min="19" max="19" width="80.6640625" customWidth="1"/>
    <col min="20" max="20" width="79" customWidth="1"/>
  </cols>
  <sheetData>
    <row r="1" spans="1:19" x14ac:dyDescent="0.3">
      <c r="A1" s="1" t="s">
        <v>0</v>
      </c>
      <c r="B1" s="4" t="s">
        <v>19631</v>
      </c>
      <c r="C1" t="s">
        <v>19632</v>
      </c>
      <c r="D1" s="5" t="s">
        <v>19633</v>
      </c>
      <c r="E1" s="3" t="s">
        <v>1</v>
      </c>
      <c r="F1" t="s">
        <v>19659</v>
      </c>
      <c r="G1" t="s">
        <v>24286</v>
      </c>
      <c r="H1" t="s">
        <v>19660</v>
      </c>
      <c r="I1" t="s">
        <v>2</v>
      </c>
      <c r="J1" t="s">
        <v>3</v>
      </c>
      <c r="K1" t="s">
        <v>4</v>
      </c>
      <c r="L1" t="s">
        <v>5</v>
      </c>
      <c r="M1" t="s">
        <v>6</v>
      </c>
      <c r="N1" t="s">
        <v>19641</v>
      </c>
      <c r="O1" t="s">
        <v>7</v>
      </c>
      <c r="P1" t="s">
        <v>8</v>
      </c>
      <c r="Q1" t="s">
        <v>9</v>
      </c>
      <c r="R1" t="s">
        <v>10</v>
      </c>
      <c r="S1" t="s">
        <v>11</v>
      </c>
    </row>
    <row r="2" spans="1:19" x14ac:dyDescent="0.3">
      <c r="A2" s="1">
        <v>3183</v>
      </c>
      <c r="B2" s="4" t="str">
        <f>TEXT(Airplane_Crashes_and_Fatalities[[#This Row],[Date]],"yyyy")</f>
        <v>1908</v>
      </c>
      <c r="C2" s="1" t="str">
        <f>TEXT(Airplane_Crashes_and_Fatalities[[#This Row],[Date]],"mmm")</f>
        <v>Sep</v>
      </c>
      <c r="D2" s="5">
        <f>DAY(Airplane_Crashes_and_Fatalities[[#This Row],[Date]])</f>
        <v>17</v>
      </c>
      <c r="E2" s="3">
        <v>0.72083333333333344</v>
      </c>
      <c r="F2" s="2" t="s">
        <v>19661</v>
      </c>
      <c r="G2" s="2" t="s">
        <v>19662</v>
      </c>
      <c r="H2" s="2"/>
      <c r="I2" s="2" t="s">
        <v>12</v>
      </c>
      <c r="J2" s="2"/>
      <c r="K2" s="2" t="s">
        <v>13</v>
      </c>
      <c r="L2" s="2" t="s">
        <v>14</v>
      </c>
      <c r="N2">
        <f>Airplane_Crashes_and_Fatalities[[#This Row],[Aboard]]-Airplane_Crashes_and_Fatalities[[#This Row],[Fatalities]]</f>
        <v>1</v>
      </c>
      <c r="O2">
        <v>1</v>
      </c>
      <c r="P2">
        <v>2</v>
      </c>
      <c r="Q2">
        <v>1</v>
      </c>
      <c r="R2">
        <v>0</v>
      </c>
      <c r="S2" s="2" t="s">
        <v>15</v>
      </c>
    </row>
    <row r="3" spans="1:19" x14ac:dyDescent="0.3">
      <c r="A3" s="1">
        <v>4577</v>
      </c>
      <c r="B3" s="4" t="str">
        <f>TEXT(Airplane_Crashes_and_Fatalities[[#This Row],[Date]],"yyyy")</f>
        <v>1912</v>
      </c>
      <c r="C3" s="1" t="str">
        <f>TEXT(Airplane_Crashes_and_Fatalities[[#This Row],[Date]],"mmm")</f>
        <v>Jul</v>
      </c>
      <c r="D3" s="5">
        <f>DAY(Airplane_Crashes_and_Fatalities[[#This Row],[Date]])</f>
        <v>12</v>
      </c>
      <c r="E3" s="3">
        <v>0.27083333333333326</v>
      </c>
      <c r="F3" s="2" t="s">
        <v>19663</v>
      </c>
      <c r="G3" s="2" t="s">
        <v>19664</v>
      </c>
      <c r="H3" s="2"/>
      <c r="I3" s="2" t="s">
        <v>16</v>
      </c>
      <c r="J3" s="2"/>
      <c r="K3" s="2" t="s">
        <v>17</v>
      </c>
      <c r="L3" s="2" t="s">
        <v>18</v>
      </c>
      <c r="N3">
        <f>Airplane_Crashes_and_Fatalities[[#This Row],[Aboard]]-Airplane_Crashes_and_Fatalities[[#This Row],[Fatalities]]</f>
        <v>0</v>
      </c>
      <c r="P3">
        <v>5</v>
      </c>
      <c r="Q3">
        <v>5</v>
      </c>
      <c r="R3">
        <v>0</v>
      </c>
      <c r="S3" s="2" t="s">
        <v>19</v>
      </c>
    </row>
    <row r="4" spans="1:19" x14ac:dyDescent="0.3">
      <c r="A4" s="1">
        <v>4967</v>
      </c>
      <c r="B4" s="4" t="str">
        <f>TEXT(Airplane_Crashes_and_Fatalities[[#This Row],[Date]],"yyyy")</f>
        <v>1913</v>
      </c>
      <c r="C4" s="1" t="str">
        <f>TEXT(Airplane_Crashes_and_Fatalities[[#This Row],[Date]],"mmm")</f>
        <v>Aug</v>
      </c>
      <c r="D4" s="5">
        <f>DAY(Airplane_Crashes_and_Fatalities[[#This Row],[Date]])</f>
        <v>6</v>
      </c>
      <c r="F4" s="2" t="s">
        <v>19665</v>
      </c>
      <c r="G4" s="2" t="s">
        <v>24216</v>
      </c>
      <c r="H4" s="2" t="s">
        <v>19667</v>
      </c>
      <c r="I4" s="2" t="s">
        <v>20</v>
      </c>
      <c r="J4" s="2" t="s">
        <v>21</v>
      </c>
      <c r="K4" s="2"/>
      <c r="L4" s="2" t="s">
        <v>22</v>
      </c>
      <c r="N4">
        <f>Airplane_Crashes_and_Fatalities[[#This Row],[Aboard]]-Airplane_Crashes_and_Fatalities[[#This Row],[Fatalities]]</f>
        <v>0</v>
      </c>
      <c r="P4">
        <v>1</v>
      </c>
      <c r="Q4">
        <v>1</v>
      </c>
      <c r="R4">
        <v>0</v>
      </c>
      <c r="S4" s="2" t="s">
        <v>23</v>
      </c>
    </row>
    <row r="5" spans="1:19" x14ac:dyDescent="0.3">
      <c r="A5" s="1">
        <v>5001</v>
      </c>
      <c r="B5" s="4" t="str">
        <f>TEXT(Airplane_Crashes_and_Fatalities[[#This Row],[Date]],"yyyy")</f>
        <v>1913</v>
      </c>
      <c r="C5" s="1" t="str">
        <f>TEXT(Airplane_Crashes_and_Fatalities[[#This Row],[Date]],"mmm")</f>
        <v>Sep</v>
      </c>
      <c r="D5" s="5">
        <f>DAY(Airplane_Crashes_and_Fatalities[[#This Row],[Date]])</f>
        <v>9</v>
      </c>
      <c r="E5" s="3">
        <v>0.77083333333333326</v>
      </c>
      <c r="F5" s="2" t="s">
        <v>24</v>
      </c>
      <c r="G5" s="2" t="s">
        <v>24215</v>
      </c>
      <c r="H5" s="2"/>
      <c r="I5" s="2" t="s">
        <v>25</v>
      </c>
      <c r="J5" s="2"/>
      <c r="K5" s="2"/>
      <c r="L5" s="2" t="s">
        <v>26</v>
      </c>
      <c r="N5">
        <f>Airplane_Crashes_and_Fatalities[[#This Row],[Aboard]]-Airplane_Crashes_and_Fatalities[[#This Row],[Fatalities]]</f>
        <v>6</v>
      </c>
      <c r="P5">
        <v>20</v>
      </c>
      <c r="Q5">
        <v>14</v>
      </c>
      <c r="R5">
        <v>0</v>
      </c>
      <c r="S5" s="2" t="s">
        <v>27</v>
      </c>
    </row>
    <row r="6" spans="1:19" x14ac:dyDescent="0.3">
      <c r="A6" s="1">
        <v>5039</v>
      </c>
      <c r="B6" s="4" t="str">
        <f>TEXT(Airplane_Crashes_and_Fatalities[[#This Row],[Date]],"yyyy")</f>
        <v>1913</v>
      </c>
      <c r="C6" s="1" t="str">
        <f>TEXT(Airplane_Crashes_and_Fatalities[[#This Row],[Date]],"mmm")</f>
        <v>Oct</v>
      </c>
      <c r="D6" s="5">
        <f>DAY(Airplane_Crashes_and_Fatalities[[#This Row],[Date]])</f>
        <v>17</v>
      </c>
      <c r="E6" s="3">
        <v>0.4375</v>
      </c>
      <c r="F6" s="2" t="s">
        <v>19668</v>
      </c>
      <c r="G6" s="2" t="s">
        <v>19669</v>
      </c>
      <c r="H6" s="2"/>
      <c r="I6" s="2" t="s">
        <v>25</v>
      </c>
      <c r="J6" s="2"/>
      <c r="K6" s="2"/>
      <c r="L6" s="2" t="s">
        <v>28</v>
      </c>
      <c r="N6">
        <f>Airplane_Crashes_and_Fatalities[[#This Row],[Aboard]]-Airplane_Crashes_and_Fatalities[[#This Row],[Fatalities]]</f>
        <v>0</v>
      </c>
      <c r="P6">
        <v>30</v>
      </c>
      <c r="Q6">
        <v>30</v>
      </c>
      <c r="R6">
        <v>0</v>
      </c>
      <c r="S6" s="2" t="s">
        <v>29</v>
      </c>
    </row>
    <row r="7" spans="1:19" x14ac:dyDescent="0.3">
      <c r="A7" s="1">
        <v>5543</v>
      </c>
      <c r="B7" s="4" t="str">
        <f>TEXT(Airplane_Crashes_and_Fatalities[[#This Row],[Date]],"yyyy")</f>
        <v>1915</v>
      </c>
      <c r="C7" s="1" t="str">
        <f>TEXT(Airplane_Crashes_and_Fatalities[[#This Row],[Date]],"mmm")</f>
        <v>Mar</v>
      </c>
      <c r="D7" s="5">
        <f>DAY(Airplane_Crashes_and_Fatalities[[#This Row],[Date]])</f>
        <v>5</v>
      </c>
      <c r="E7" s="3">
        <v>4.1666666666666741E-2</v>
      </c>
      <c r="F7" s="2" t="s">
        <v>19670</v>
      </c>
      <c r="G7" s="2" t="s">
        <v>19671</v>
      </c>
      <c r="H7" s="2"/>
      <c r="I7" s="2" t="s">
        <v>25</v>
      </c>
      <c r="J7" s="2"/>
      <c r="K7" s="2"/>
      <c r="L7" s="2" t="s">
        <v>30</v>
      </c>
      <c r="N7">
        <f>Airplane_Crashes_and_Fatalities[[#This Row],[Aboard]]-Airplane_Crashes_and_Fatalities[[#This Row],[Fatalities]]</f>
        <v>20</v>
      </c>
      <c r="P7">
        <v>41</v>
      </c>
      <c r="Q7">
        <v>21</v>
      </c>
      <c r="R7">
        <v>0</v>
      </c>
      <c r="S7" s="2" t="s">
        <v>31</v>
      </c>
    </row>
    <row r="8" spans="1:19" x14ac:dyDescent="0.3">
      <c r="A8" s="1">
        <v>5725</v>
      </c>
      <c r="B8" s="4" t="str">
        <f>TEXT(Airplane_Crashes_and_Fatalities[[#This Row],[Date]],"yyyy")</f>
        <v>1915</v>
      </c>
      <c r="C8" s="1" t="str">
        <f>TEXT(Airplane_Crashes_and_Fatalities[[#This Row],[Date]],"mmm")</f>
        <v>Sep</v>
      </c>
      <c r="D8" s="5">
        <f>DAY(Airplane_Crashes_and_Fatalities[[#This Row],[Date]])</f>
        <v>3</v>
      </c>
      <c r="E8" s="3">
        <v>0.63888888888888884</v>
      </c>
      <c r="F8" s="2" t="s">
        <v>19672</v>
      </c>
      <c r="G8" s="2" t="s">
        <v>19669</v>
      </c>
      <c r="H8" s="2"/>
      <c r="I8" s="2" t="s">
        <v>25</v>
      </c>
      <c r="J8" s="2"/>
      <c r="K8" s="2"/>
      <c r="L8" s="2" t="s">
        <v>32</v>
      </c>
      <c r="N8">
        <f>Airplane_Crashes_and_Fatalities[[#This Row],[Aboard]]-Airplane_Crashes_and_Fatalities[[#This Row],[Fatalities]]</f>
        <v>0</v>
      </c>
      <c r="P8">
        <v>19</v>
      </c>
      <c r="Q8">
        <v>19</v>
      </c>
      <c r="R8">
        <v>0</v>
      </c>
      <c r="S8" s="2" t="s">
        <v>33</v>
      </c>
    </row>
    <row r="9" spans="1:19" x14ac:dyDescent="0.3">
      <c r="A9" s="1">
        <v>6054</v>
      </c>
      <c r="B9" s="4" t="str">
        <f>TEXT(Airplane_Crashes_and_Fatalities[[#This Row],[Date]],"yyyy")</f>
        <v>1916</v>
      </c>
      <c r="C9" s="1" t="str">
        <f>TEXT(Airplane_Crashes_and_Fatalities[[#This Row],[Date]],"mmm")</f>
        <v>Jul</v>
      </c>
      <c r="D9" s="5">
        <f>DAY(Airplane_Crashes_and_Fatalities[[#This Row],[Date]])</f>
        <v>28</v>
      </c>
      <c r="F9" s="2" t="s">
        <v>19673</v>
      </c>
      <c r="G9" s="2" t="s">
        <v>19674</v>
      </c>
      <c r="H9" s="2"/>
      <c r="I9" s="2" t="s">
        <v>34</v>
      </c>
      <c r="J9" s="2"/>
      <c r="K9" s="2"/>
      <c r="L9" s="2" t="s">
        <v>35</v>
      </c>
      <c r="N9">
        <f>Airplane_Crashes_and_Fatalities[[#This Row],[Aboard]]-Airplane_Crashes_and_Fatalities[[#This Row],[Fatalities]]</f>
        <v>0</v>
      </c>
      <c r="P9">
        <v>20</v>
      </c>
      <c r="Q9">
        <v>20</v>
      </c>
      <c r="R9">
        <v>0</v>
      </c>
      <c r="S9" s="2" t="s">
        <v>36</v>
      </c>
    </row>
    <row r="10" spans="1:19" x14ac:dyDescent="0.3">
      <c r="A10" s="1">
        <v>6112</v>
      </c>
      <c r="B10" s="4" t="str">
        <f>TEXT(Airplane_Crashes_and_Fatalities[[#This Row],[Date]],"yyyy")</f>
        <v>1916</v>
      </c>
      <c r="C10" s="1" t="str">
        <f>TEXT(Airplane_Crashes_and_Fatalities[[#This Row],[Date]],"mmm")</f>
        <v>Sep</v>
      </c>
      <c r="D10" s="5">
        <f>DAY(Airplane_Crashes_and_Fatalities[[#This Row],[Date]])</f>
        <v>24</v>
      </c>
      <c r="E10" s="3">
        <v>4.1666666666666741E-2</v>
      </c>
      <c r="F10" s="2" t="s">
        <v>19675</v>
      </c>
      <c r="G10" s="2" t="s">
        <v>19676</v>
      </c>
      <c r="H10" s="2"/>
      <c r="I10" s="2" t="s">
        <v>25</v>
      </c>
      <c r="J10" s="2"/>
      <c r="K10" s="2"/>
      <c r="L10" s="2" t="s">
        <v>37</v>
      </c>
      <c r="N10">
        <f>Airplane_Crashes_and_Fatalities[[#This Row],[Aboard]]-Airplane_Crashes_and_Fatalities[[#This Row],[Fatalities]]</f>
        <v>0</v>
      </c>
      <c r="P10">
        <v>22</v>
      </c>
      <c r="Q10">
        <v>22</v>
      </c>
      <c r="R10">
        <v>0</v>
      </c>
      <c r="S10" s="2" t="s">
        <v>38</v>
      </c>
    </row>
    <row r="11" spans="1:19" x14ac:dyDescent="0.3">
      <c r="A11" s="1">
        <v>6119</v>
      </c>
      <c r="B11" s="4" t="str">
        <f>TEXT(Airplane_Crashes_and_Fatalities[[#This Row],[Date]],"yyyy")</f>
        <v>1916</v>
      </c>
      <c r="C11" s="1" t="str">
        <f>TEXT(Airplane_Crashes_and_Fatalities[[#This Row],[Date]],"mmm")</f>
        <v>Oct</v>
      </c>
      <c r="D11" s="5">
        <f>DAY(Airplane_Crashes_and_Fatalities[[#This Row],[Date]])</f>
        <v>1</v>
      </c>
      <c r="E11" s="3">
        <v>0.98958333333333326</v>
      </c>
      <c r="F11" s="2" t="s">
        <v>19677</v>
      </c>
      <c r="G11" s="2" t="s">
        <v>19676</v>
      </c>
      <c r="H11" s="2"/>
      <c r="I11" s="2" t="s">
        <v>25</v>
      </c>
      <c r="J11" s="2"/>
      <c r="K11" s="2"/>
      <c r="L11" s="2" t="s">
        <v>39</v>
      </c>
      <c r="N11">
        <f>Airplane_Crashes_and_Fatalities[[#This Row],[Aboard]]-Airplane_Crashes_and_Fatalities[[#This Row],[Fatalities]]</f>
        <v>0</v>
      </c>
      <c r="P11">
        <v>19</v>
      </c>
      <c r="Q11">
        <v>19</v>
      </c>
      <c r="R11">
        <v>0</v>
      </c>
      <c r="S11" s="2" t="s">
        <v>40</v>
      </c>
    </row>
    <row r="12" spans="1:19" x14ac:dyDescent="0.3">
      <c r="A12" s="1">
        <v>6170</v>
      </c>
      <c r="B12" s="4" t="str">
        <f>TEXT(Airplane_Crashes_and_Fatalities[[#This Row],[Date]],"yyyy")</f>
        <v>1916</v>
      </c>
      <c r="C12" s="1" t="str">
        <f>TEXT(Airplane_Crashes_and_Fatalities[[#This Row],[Date]],"mmm")</f>
        <v>Nov</v>
      </c>
      <c r="D12" s="5">
        <f>DAY(Airplane_Crashes_and_Fatalities[[#This Row],[Date]])</f>
        <v>21</v>
      </c>
      <c r="F12" s="2" t="s">
        <v>19678</v>
      </c>
      <c r="G12" s="2" t="s">
        <v>19669</v>
      </c>
      <c r="H12" s="2"/>
      <c r="I12" s="2" t="s">
        <v>34</v>
      </c>
      <c r="J12" s="2"/>
      <c r="K12" s="2"/>
      <c r="L12" s="2" t="s">
        <v>41</v>
      </c>
      <c r="N12">
        <f>Airplane_Crashes_and_Fatalities[[#This Row],[Aboard]]-Airplane_Crashes_and_Fatalities[[#This Row],[Fatalities]]</f>
        <v>1</v>
      </c>
      <c r="P12">
        <v>28</v>
      </c>
      <c r="Q12">
        <v>27</v>
      </c>
      <c r="R12">
        <v>0</v>
      </c>
      <c r="S12" s="2" t="s">
        <v>42</v>
      </c>
    </row>
    <row r="13" spans="1:19" x14ac:dyDescent="0.3">
      <c r="A13" s="1">
        <v>6177</v>
      </c>
      <c r="B13" s="4" t="str">
        <f>TEXT(Airplane_Crashes_and_Fatalities[[#This Row],[Date]],"yyyy")</f>
        <v>1916</v>
      </c>
      <c r="C13" s="1" t="str">
        <f>TEXT(Airplane_Crashes_and_Fatalities[[#This Row],[Date]],"mmm")</f>
        <v>Nov</v>
      </c>
      <c r="D13" s="5">
        <f>DAY(Airplane_Crashes_and_Fatalities[[#This Row],[Date]])</f>
        <v>28</v>
      </c>
      <c r="E13" s="3">
        <v>0.98958333333333326</v>
      </c>
      <c r="F13" s="2" t="s">
        <v>19679</v>
      </c>
      <c r="G13" s="2" t="s">
        <v>19676</v>
      </c>
      <c r="H13" s="2"/>
      <c r="I13" s="2" t="s">
        <v>25</v>
      </c>
      <c r="J13" s="2"/>
      <c r="K13" s="2"/>
      <c r="L13" s="2" t="s">
        <v>43</v>
      </c>
      <c r="N13">
        <f>Airplane_Crashes_and_Fatalities[[#This Row],[Aboard]]-Airplane_Crashes_and_Fatalities[[#This Row],[Fatalities]]</f>
        <v>0</v>
      </c>
      <c r="P13">
        <v>20</v>
      </c>
      <c r="Q13">
        <v>20</v>
      </c>
      <c r="R13">
        <v>0</v>
      </c>
      <c r="S13" s="2" t="s">
        <v>44</v>
      </c>
    </row>
    <row r="14" spans="1:19" x14ac:dyDescent="0.3">
      <c r="A14" s="1">
        <v>6273</v>
      </c>
      <c r="B14" s="4" t="str">
        <f>TEXT(Airplane_Crashes_and_Fatalities[[#This Row],[Date]],"yyyy")</f>
        <v>1917</v>
      </c>
      <c r="C14" s="1" t="str">
        <f>TEXT(Airplane_Crashes_and_Fatalities[[#This Row],[Date]],"mmm")</f>
        <v>Mar</v>
      </c>
      <c r="D14" s="5">
        <f>DAY(Airplane_Crashes_and_Fatalities[[#This Row],[Date]])</f>
        <v>4</v>
      </c>
      <c r="F14" s="2" t="s">
        <v>19680</v>
      </c>
      <c r="G14" s="2" t="s">
        <v>19671</v>
      </c>
      <c r="H14" s="2"/>
      <c r="I14" s="2" t="s">
        <v>34</v>
      </c>
      <c r="J14" s="2"/>
      <c r="K14" s="2"/>
      <c r="L14" s="2" t="s">
        <v>45</v>
      </c>
      <c r="N14">
        <f>Airplane_Crashes_and_Fatalities[[#This Row],[Aboard]]-Airplane_Crashes_and_Fatalities[[#This Row],[Fatalities]]</f>
        <v>0</v>
      </c>
      <c r="P14">
        <v>20</v>
      </c>
      <c r="Q14">
        <v>20</v>
      </c>
      <c r="R14">
        <v>0</v>
      </c>
      <c r="S14" s="2" t="s">
        <v>46</v>
      </c>
    </row>
    <row r="15" spans="1:19" x14ac:dyDescent="0.3">
      <c r="A15" s="1">
        <v>6299</v>
      </c>
      <c r="B15" s="4" t="str">
        <f>TEXT(Airplane_Crashes_and_Fatalities[[#This Row],[Date]],"yyyy")</f>
        <v>1917</v>
      </c>
      <c r="C15" s="1" t="str">
        <f>TEXT(Airplane_Crashes_and_Fatalities[[#This Row],[Date]],"mmm")</f>
        <v>Mar</v>
      </c>
      <c r="D15" s="5">
        <f>DAY(Airplane_Crashes_and_Fatalities[[#This Row],[Date]])</f>
        <v>30</v>
      </c>
      <c r="F15" s="2" t="s">
        <v>47</v>
      </c>
      <c r="G15" s="2" t="s">
        <v>1268</v>
      </c>
      <c r="H15" s="2"/>
      <c r="I15" s="2" t="s">
        <v>25</v>
      </c>
      <c r="J15" s="2"/>
      <c r="K15" s="2"/>
      <c r="L15" s="2" t="s">
        <v>48</v>
      </c>
      <c r="N15">
        <f>Airplane_Crashes_and_Fatalities[[#This Row],[Aboard]]-Airplane_Crashes_and_Fatalities[[#This Row],[Fatalities]]</f>
        <v>0</v>
      </c>
      <c r="P15">
        <v>23</v>
      </c>
      <c r="Q15">
        <v>23</v>
      </c>
      <c r="R15">
        <v>0</v>
      </c>
      <c r="S15" s="2" t="s">
        <v>49</v>
      </c>
    </row>
    <row r="16" spans="1:19" x14ac:dyDescent="0.3">
      <c r="A16" s="1">
        <v>6344</v>
      </c>
      <c r="B16" s="4" t="str">
        <f>TEXT(Airplane_Crashes_and_Fatalities[[#This Row],[Date]],"yyyy")</f>
        <v>1917</v>
      </c>
      <c r="C16" s="1" t="str">
        <f>TEXT(Airplane_Crashes_and_Fatalities[[#This Row],[Date]],"mmm")</f>
        <v>May</v>
      </c>
      <c r="D16" s="5">
        <f>DAY(Airplane_Crashes_and_Fatalities[[#This Row],[Date]])</f>
        <v>14</v>
      </c>
      <c r="E16" s="3">
        <v>0.21875</v>
      </c>
      <c r="F16" s="2" t="s">
        <v>19681</v>
      </c>
      <c r="G16" s="2" t="s">
        <v>19682</v>
      </c>
      <c r="H16" s="2"/>
      <c r="I16" s="2" t="s">
        <v>25</v>
      </c>
      <c r="J16" s="2"/>
      <c r="K16" s="2"/>
      <c r="L16" s="2" t="s">
        <v>50</v>
      </c>
      <c r="N16">
        <f>Airplane_Crashes_and_Fatalities[[#This Row],[Aboard]]-Airplane_Crashes_and_Fatalities[[#This Row],[Fatalities]]</f>
        <v>0</v>
      </c>
      <c r="P16">
        <v>21</v>
      </c>
      <c r="Q16">
        <v>21</v>
      </c>
      <c r="R16">
        <v>0</v>
      </c>
      <c r="S16" s="2" t="s">
        <v>51</v>
      </c>
    </row>
    <row r="17" spans="1:19" x14ac:dyDescent="0.3">
      <c r="A17" s="1">
        <v>6375</v>
      </c>
      <c r="B17" s="4" t="str">
        <f>TEXT(Airplane_Crashes_and_Fatalities[[#This Row],[Date]],"yyyy")</f>
        <v>1917</v>
      </c>
      <c r="C17" s="1" t="str">
        <f>TEXT(Airplane_Crashes_and_Fatalities[[#This Row],[Date]],"mmm")</f>
        <v>Jun</v>
      </c>
      <c r="D17" s="5">
        <f>DAY(Airplane_Crashes_and_Fatalities[[#This Row],[Date]])</f>
        <v>14</v>
      </c>
      <c r="E17" s="3">
        <v>0.36458333333333326</v>
      </c>
      <c r="F17" s="2" t="s">
        <v>19683</v>
      </c>
      <c r="G17" s="2" t="s">
        <v>19682</v>
      </c>
      <c r="H17" s="2"/>
      <c r="I17" s="2" t="s">
        <v>25</v>
      </c>
      <c r="J17" s="2"/>
      <c r="K17" s="2"/>
      <c r="L17" s="2" t="s">
        <v>52</v>
      </c>
      <c r="N17">
        <f>Airplane_Crashes_and_Fatalities[[#This Row],[Aboard]]-Airplane_Crashes_and_Fatalities[[#This Row],[Fatalities]]</f>
        <v>0</v>
      </c>
      <c r="P17">
        <v>24</v>
      </c>
      <c r="Q17">
        <v>24</v>
      </c>
      <c r="R17">
        <v>0</v>
      </c>
      <c r="S17" s="2" t="s">
        <v>53</v>
      </c>
    </row>
    <row r="18" spans="1:19" x14ac:dyDescent="0.3">
      <c r="A18" s="1">
        <v>6443</v>
      </c>
      <c r="B18" s="4" t="str">
        <f>TEXT(Airplane_Crashes_and_Fatalities[[#This Row],[Date]],"yyyy")</f>
        <v>1917</v>
      </c>
      <c r="C18" s="1" t="str">
        <f>TEXT(Airplane_Crashes_and_Fatalities[[#This Row],[Date]],"mmm")</f>
        <v>Aug</v>
      </c>
      <c r="D18" s="5">
        <f>DAY(Airplane_Crashes_and_Fatalities[[#This Row],[Date]])</f>
        <v>21</v>
      </c>
      <c r="E18" s="3">
        <v>0.29166666666666674</v>
      </c>
      <c r="F18" s="2" t="s">
        <v>54</v>
      </c>
      <c r="G18" s="2" t="s">
        <v>24217</v>
      </c>
      <c r="H18" s="2"/>
      <c r="I18" s="2" t="s">
        <v>25</v>
      </c>
      <c r="J18" s="2"/>
      <c r="K18" s="2"/>
      <c r="L18" s="2" t="s">
        <v>55</v>
      </c>
      <c r="N18">
        <f>Airplane_Crashes_and_Fatalities[[#This Row],[Aboard]]-Airplane_Crashes_and_Fatalities[[#This Row],[Fatalities]]</f>
        <v>0</v>
      </c>
      <c r="P18">
        <v>18</v>
      </c>
      <c r="Q18">
        <v>18</v>
      </c>
      <c r="R18">
        <v>0</v>
      </c>
      <c r="S18" s="2" t="s">
        <v>53</v>
      </c>
    </row>
    <row r="19" spans="1:19" x14ac:dyDescent="0.3">
      <c r="A19" s="1">
        <v>6503</v>
      </c>
      <c r="B19" s="4" t="str">
        <f>TEXT(Airplane_Crashes_and_Fatalities[[#This Row],[Date]],"yyyy")</f>
        <v>1917</v>
      </c>
      <c r="C19" s="1" t="str">
        <f>TEXT(Airplane_Crashes_and_Fatalities[[#This Row],[Date]],"mmm")</f>
        <v>Oct</v>
      </c>
      <c r="D19" s="5">
        <f>DAY(Airplane_Crashes_and_Fatalities[[#This Row],[Date]])</f>
        <v>20</v>
      </c>
      <c r="E19" s="3">
        <v>0.32291666666666674</v>
      </c>
      <c r="F19" s="2" t="s">
        <v>19684</v>
      </c>
      <c r="G19" s="2" t="s">
        <v>19685</v>
      </c>
      <c r="H19" s="2"/>
      <c r="I19" s="2" t="s">
        <v>25</v>
      </c>
      <c r="J19" s="2"/>
      <c r="K19" s="2"/>
      <c r="L19" s="2" t="s">
        <v>56</v>
      </c>
      <c r="N19">
        <f>Airplane_Crashes_and_Fatalities[[#This Row],[Aboard]]-Airplane_Crashes_and_Fatalities[[#This Row],[Fatalities]]</f>
        <v>0</v>
      </c>
      <c r="P19">
        <v>18</v>
      </c>
      <c r="Q19">
        <v>18</v>
      </c>
      <c r="R19">
        <v>0</v>
      </c>
      <c r="S19" s="2" t="s">
        <v>57</v>
      </c>
    </row>
    <row r="20" spans="1:19" x14ac:dyDescent="0.3">
      <c r="A20" s="1">
        <v>6672</v>
      </c>
      <c r="B20" s="4" t="str">
        <f>TEXT(Airplane_Crashes_and_Fatalities[[#This Row],[Date]],"yyyy")</f>
        <v>1918</v>
      </c>
      <c r="C20" s="1" t="str">
        <f>TEXT(Airplane_Crashes_and_Fatalities[[#This Row],[Date]],"mmm")</f>
        <v>Apr</v>
      </c>
      <c r="D20" s="5">
        <f>DAY(Airplane_Crashes_and_Fatalities[[#This Row],[Date]])</f>
        <v>7</v>
      </c>
      <c r="E20" s="3">
        <v>0.89583333333333326</v>
      </c>
      <c r="F20" s="2" t="s">
        <v>58</v>
      </c>
      <c r="G20" s="2" t="s">
        <v>24218</v>
      </c>
      <c r="H20" s="2"/>
      <c r="I20" s="2" t="s">
        <v>25</v>
      </c>
      <c r="J20" s="2"/>
      <c r="K20" s="2"/>
      <c r="L20" s="2" t="s">
        <v>59</v>
      </c>
      <c r="N20">
        <f>Airplane_Crashes_and_Fatalities[[#This Row],[Aboard]]-Airplane_Crashes_and_Fatalities[[#This Row],[Fatalities]]</f>
        <v>0</v>
      </c>
      <c r="P20">
        <v>23</v>
      </c>
      <c r="Q20">
        <v>23</v>
      </c>
      <c r="R20">
        <v>0</v>
      </c>
      <c r="S20" s="2" t="s">
        <v>60</v>
      </c>
    </row>
    <row r="21" spans="1:19" x14ac:dyDescent="0.3">
      <c r="A21" s="1">
        <v>6705</v>
      </c>
      <c r="B21" s="4" t="str">
        <f>TEXT(Airplane_Crashes_and_Fatalities[[#This Row],[Date]],"yyyy")</f>
        <v>1918</v>
      </c>
      <c r="C21" s="1" t="str">
        <f>TEXT(Airplane_Crashes_and_Fatalities[[#This Row],[Date]],"mmm")</f>
        <v>May</v>
      </c>
      <c r="D21" s="5">
        <f>DAY(Airplane_Crashes_and_Fatalities[[#This Row],[Date]])</f>
        <v>10</v>
      </c>
      <c r="F21" s="2" t="s">
        <v>19686</v>
      </c>
      <c r="G21" s="2" t="s">
        <v>19669</v>
      </c>
      <c r="H21" s="2"/>
      <c r="I21" s="2" t="s">
        <v>25</v>
      </c>
      <c r="J21" s="2"/>
      <c r="K21" s="2"/>
      <c r="L21" s="2" t="s">
        <v>61</v>
      </c>
      <c r="N21">
        <f>Airplane_Crashes_and_Fatalities[[#This Row],[Aboard]]-Airplane_Crashes_and_Fatalities[[#This Row],[Fatalities]]</f>
        <v>0</v>
      </c>
      <c r="P21">
        <v>22</v>
      </c>
      <c r="Q21">
        <v>22</v>
      </c>
      <c r="R21">
        <v>0</v>
      </c>
      <c r="S21" s="2" t="s">
        <v>62</v>
      </c>
    </row>
    <row r="22" spans="1:19" x14ac:dyDescent="0.3">
      <c r="A22" s="1">
        <v>6798</v>
      </c>
      <c r="B22" s="4" t="str">
        <f>TEXT(Airplane_Crashes_and_Fatalities[[#This Row],[Date]],"yyyy")</f>
        <v>1918</v>
      </c>
      <c r="C22" s="1" t="str">
        <f>TEXT(Airplane_Crashes_and_Fatalities[[#This Row],[Date]],"mmm")</f>
        <v>Aug</v>
      </c>
      <c r="D22" s="5">
        <f>DAY(Airplane_Crashes_and_Fatalities[[#This Row],[Date]])</f>
        <v>11</v>
      </c>
      <c r="E22" s="3">
        <v>0.41666666666666674</v>
      </c>
      <c r="F22" s="2" t="s">
        <v>19687</v>
      </c>
      <c r="G22" s="2" t="s">
        <v>19682</v>
      </c>
      <c r="H22" s="2"/>
      <c r="I22" s="2" t="s">
        <v>25</v>
      </c>
      <c r="J22" s="2"/>
      <c r="K22" s="2"/>
      <c r="L22" s="2" t="s">
        <v>63</v>
      </c>
      <c r="N22">
        <f>Airplane_Crashes_and_Fatalities[[#This Row],[Aboard]]-Airplane_Crashes_and_Fatalities[[#This Row],[Fatalities]]</f>
        <v>0</v>
      </c>
      <c r="P22">
        <v>19</v>
      </c>
      <c r="Q22">
        <v>19</v>
      </c>
      <c r="R22">
        <v>0</v>
      </c>
      <c r="S22" s="2" t="s">
        <v>64</v>
      </c>
    </row>
    <row r="23" spans="1:19" x14ac:dyDescent="0.3">
      <c r="A23" s="1">
        <v>6925</v>
      </c>
      <c r="B23" s="4" t="str">
        <f>TEXT(Airplane_Crashes_and_Fatalities[[#This Row],[Date]],"yyyy")</f>
        <v>1918</v>
      </c>
      <c r="C23" s="1" t="str">
        <f>TEXT(Airplane_Crashes_and_Fatalities[[#This Row],[Date]],"mmm")</f>
        <v>Dec</v>
      </c>
      <c r="D23" s="5">
        <f>DAY(Airplane_Crashes_and_Fatalities[[#This Row],[Date]])</f>
        <v>16</v>
      </c>
      <c r="F23" s="2" t="s">
        <v>19688</v>
      </c>
      <c r="G23" s="2" t="s">
        <v>19664</v>
      </c>
      <c r="H23" s="2"/>
      <c r="I23" s="2" t="s">
        <v>65</v>
      </c>
      <c r="J23" s="2"/>
      <c r="K23" s="2"/>
      <c r="L23" s="2" t="s">
        <v>66</v>
      </c>
      <c r="M23">
        <v>97</v>
      </c>
      <c r="N23">
        <f>Airplane_Crashes_and_Fatalities[[#This Row],[Aboard]]-Airplane_Crashes_and_Fatalities[[#This Row],[Fatalities]]</f>
        <v>0</v>
      </c>
      <c r="P23">
        <v>1</v>
      </c>
      <c r="Q23">
        <v>1</v>
      </c>
      <c r="R23">
        <v>0</v>
      </c>
      <c r="S23" s="2"/>
    </row>
    <row r="24" spans="1:19" x14ac:dyDescent="0.3">
      <c r="A24" s="1">
        <v>7085</v>
      </c>
      <c r="B24" s="4" t="str">
        <f>TEXT(Airplane_Crashes_and_Fatalities[[#This Row],[Date]],"yyyy")</f>
        <v>1919</v>
      </c>
      <c r="C24" s="1" t="str">
        <f>TEXT(Airplane_Crashes_and_Fatalities[[#This Row],[Date]],"mmm")</f>
        <v>May</v>
      </c>
      <c r="D24" s="5">
        <f>DAY(Airplane_Crashes_and_Fatalities[[#This Row],[Date]])</f>
        <v>25</v>
      </c>
      <c r="F24" s="2" t="s">
        <v>19689</v>
      </c>
      <c r="G24" s="2" t="s">
        <v>19690</v>
      </c>
      <c r="H24" s="2"/>
      <c r="I24" s="2" t="s">
        <v>65</v>
      </c>
      <c r="J24" s="2"/>
      <c r="K24" s="2"/>
      <c r="L24" s="2" t="s">
        <v>66</v>
      </c>
      <c r="M24">
        <v>61</v>
      </c>
      <c r="N24">
        <f>Airplane_Crashes_and_Fatalities[[#This Row],[Aboard]]-Airplane_Crashes_and_Fatalities[[#This Row],[Fatalities]]</f>
        <v>0</v>
      </c>
      <c r="P24">
        <v>1</v>
      </c>
      <c r="Q24">
        <v>1</v>
      </c>
      <c r="R24">
        <v>0</v>
      </c>
      <c r="S24" s="2" t="s">
        <v>67</v>
      </c>
    </row>
    <row r="25" spans="1:19" x14ac:dyDescent="0.3">
      <c r="A25" s="1">
        <v>7140</v>
      </c>
      <c r="B25" s="4" t="str">
        <f>TEXT(Airplane_Crashes_and_Fatalities[[#This Row],[Date]],"yyyy")</f>
        <v>1919</v>
      </c>
      <c r="C25" s="1" t="str">
        <f>TEXT(Airplane_Crashes_and_Fatalities[[#This Row],[Date]],"mmm")</f>
        <v>Jul</v>
      </c>
      <c r="D25" s="5">
        <f>DAY(Airplane_Crashes_and_Fatalities[[#This Row],[Date]])</f>
        <v>19</v>
      </c>
      <c r="F25" s="2" t="s">
        <v>19691</v>
      </c>
      <c r="G25" s="2" t="s">
        <v>19692</v>
      </c>
      <c r="H25" s="2"/>
      <c r="I25" s="2" t="s">
        <v>65</v>
      </c>
      <c r="J25" s="2"/>
      <c r="K25" s="2"/>
      <c r="L25" s="2" t="s">
        <v>66</v>
      </c>
      <c r="M25">
        <v>82</v>
      </c>
      <c r="N25">
        <f>Airplane_Crashes_and_Fatalities[[#This Row],[Aboard]]-Airplane_Crashes_and_Fatalities[[#This Row],[Fatalities]]</f>
        <v>0</v>
      </c>
      <c r="P25">
        <v>1</v>
      </c>
      <c r="Q25">
        <v>1</v>
      </c>
      <c r="R25">
        <v>0</v>
      </c>
      <c r="S25" s="2"/>
    </row>
    <row r="26" spans="1:19" x14ac:dyDescent="0.3">
      <c r="A26" s="1">
        <v>7215</v>
      </c>
      <c r="B26" s="4" t="str">
        <f>TEXT(Airplane_Crashes_and_Fatalities[[#This Row],[Date]],"yyyy")</f>
        <v>1919</v>
      </c>
      <c r="C26" s="1" t="str">
        <f>TEXT(Airplane_Crashes_and_Fatalities[[#This Row],[Date]],"mmm")</f>
        <v>Oct</v>
      </c>
      <c r="D26" s="5">
        <f>DAY(Airplane_Crashes_and_Fatalities[[#This Row],[Date]])</f>
        <v>2</v>
      </c>
      <c r="F26" s="2" t="s">
        <v>19693</v>
      </c>
      <c r="G26" s="2" t="s">
        <v>19676</v>
      </c>
      <c r="H26" s="2"/>
      <c r="I26" s="2" t="s">
        <v>68</v>
      </c>
      <c r="J26" s="2"/>
      <c r="K26" s="2"/>
      <c r="L26" s="2" t="s">
        <v>66</v>
      </c>
      <c r="N26">
        <f>Airplane_Crashes_and_Fatalities[[#This Row],[Aboard]]-Airplane_Crashes_and_Fatalities[[#This Row],[Fatalities]]</f>
        <v>0</v>
      </c>
      <c r="P26">
        <v>1</v>
      </c>
      <c r="Q26">
        <v>1</v>
      </c>
      <c r="R26">
        <v>0</v>
      </c>
      <c r="S26" s="2"/>
    </row>
    <row r="27" spans="1:19" x14ac:dyDescent="0.3">
      <c r="A27" s="1">
        <v>7227</v>
      </c>
      <c r="B27" s="4" t="str">
        <f>TEXT(Airplane_Crashes_and_Fatalities[[#This Row],[Date]],"yyyy")</f>
        <v>1919</v>
      </c>
      <c r="C27" s="1" t="str">
        <f>TEXT(Airplane_Crashes_and_Fatalities[[#This Row],[Date]],"mmm")</f>
        <v>Oct</v>
      </c>
      <c r="D27" s="5">
        <f>DAY(Airplane_Crashes_and_Fatalities[[#This Row],[Date]])</f>
        <v>14</v>
      </c>
      <c r="F27" s="2" t="s">
        <v>19694</v>
      </c>
      <c r="G27" s="2" t="s">
        <v>19695</v>
      </c>
      <c r="H27" s="2"/>
      <c r="I27" s="2" t="s">
        <v>65</v>
      </c>
      <c r="J27" s="2"/>
      <c r="K27" s="2"/>
      <c r="L27" s="2" t="s">
        <v>69</v>
      </c>
      <c r="M27">
        <v>32</v>
      </c>
      <c r="N27">
        <f>Airplane_Crashes_and_Fatalities[[#This Row],[Aboard]]-Airplane_Crashes_and_Fatalities[[#This Row],[Fatalities]]</f>
        <v>0</v>
      </c>
      <c r="P27">
        <v>1</v>
      </c>
      <c r="Q27">
        <v>1</v>
      </c>
      <c r="R27">
        <v>0</v>
      </c>
      <c r="S27" s="2"/>
    </row>
    <row r="28" spans="1:19" x14ac:dyDescent="0.3">
      <c r="A28" s="1">
        <v>7233</v>
      </c>
      <c r="B28" s="4" t="str">
        <f>TEXT(Airplane_Crashes_and_Fatalities[[#This Row],[Date]],"yyyy")</f>
        <v>1919</v>
      </c>
      <c r="C28" s="1" t="str">
        <f>TEXT(Airplane_Crashes_and_Fatalities[[#This Row],[Date]],"mmm")</f>
        <v>Oct</v>
      </c>
      <c r="D28" s="5">
        <f>DAY(Airplane_Crashes_and_Fatalities[[#This Row],[Date]])</f>
        <v>20</v>
      </c>
      <c r="F28" s="2" t="s">
        <v>70</v>
      </c>
      <c r="G28" s="2" t="s">
        <v>24222</v>
      </c>
      <c r="H28" s="2"/>
      <c r="I28" s="2" t="s">
        <v>68</v>
      </c>
      <c r="J28" s="2"/>
      <c r="K28" s="2"/>
      <c r="L28" s="2" t="s">
        <v>66</v>
      </c>
      <c r="M28" t="s">
        <v>71</v>
      </c>
      <c r="N28">
        <f>Airplane_Crashes_and_Fatalities[[#This Row],[Aboard]]-Airplane_Crashes_and_Fatalities[[#This Row],[Fatalities]]</f>
        <v>0</v>
      </c>
      <c r="S28" s="2"/>
    </row>
    <row r="29" spans="1:19" x14ac:dyDescent="0.3">
      <c r="A29" s="1">
        <v>7243</v>
      </c>
      <c r="B29" s="4" t="str">
        <f>TEXT(Airplane_Crashes_and_Fatalities[[#This Row],[Date]],"yyyy")</f>
        <v>1919</v>
      </c>
      <c r="C29" s="1" t="str">
        <f>TEXT(Airplane_Crashes_and_Fatalities[[#This Row],[Date]],"mmm")</f>
        <v>Oct</v>
      </c>
      <c r="D29" s="5">
        <f>DAY(Airplane_Crashes_and_Fatalities[[#This Row],[Date]])</f>
        <v>30</v>
      </c>
      <c r="F29" s="2" t="s">
        <v>19696</v>
      </c>
      <c r="G29" s="2" t="s">
        <v>19664</v>
      </c>
      <c r="H29" s="2"/>
      <c r="I29" s="2" t="s">
        <v>65</v>
      </c>
      <c r="J29" s="2"/>
      <c r="K29" s="2"/>
      <c r="L29" s="2" t="s">
        <v>72</v>
      </c>
      <c r="M29">
        <v>77</v>
      </c>
      <c r="N29">
        <f>Airplane_Crashes_and_Fatalities[[#This Row],[Aboard]]-Airplane_Crashes_and_Fatalities[[#This Row],[Fatalities]]</f>
        <v>0</v>
      </c>
      <c r="P29">
        <v>1</v>
      </c>
      <c r="Q29">
        <v>1</v>
      </c>
      <c r="R29">
        <v>0</v>
      </c>
      <c r="S29" s="2"/>
    </row>
    <row r="30" spans="1:19" x14ac:dyDescent="0.3">
      <c r="A30" s="1">
        <v>7375</v>
      </c>
      <c r="B30" s="4" t="str">
        <f>TEXT(Airplane_Crashes_and_Fatalities[[#This Row],[Date]],"yyyy")</f>
        <v>1920</v>
      </c>
      <c r="C30" s="1" t="str">
        <f>TEXT(Airplane_Crashes_and_Fatalities[[#This Row],[Date]],"mmm")</f>
        <v>Mar</v>
      </c>
      <c r="D30" s="5">
        <f>DAY(Airplane_Crashes_and_Fatalities[[#This Row],[Date]])</f>
        <v>10</v>
      </c>
      <c r="F30" s="2" t="s">
        <v>19697</v>
      </c>
      <c r="G30" s="2" t="s">
        <v>19698</v>
      </c>
      <c r="H30" s="2"/>
      <c r="I30" s="2" t="s">
        <v>65</v>
      </c>
      <c r="J30" s="2"/>
      <c r="K30" s="2"/>
      <c r="L30" s="2" t="s">
        <v>66</v>
      </c>
      <c r="M30">
        <v>65</v>
      </c>
      <c r="N30">
        <f>Airplane_Crashes_and_Fatalities[[#This Row],[Aboard]]-Airplane_Crashes_and_Fatalities[[#This Row],[Fatalities]]</f>
        <v>0</v>
      </c>
      <c r="P30">
        <v>1</v>
      </c>
      <c r="Q30">
        <v>1</v>
      </c>
      <c r="R30">
        <v>0</v>
      </c>
      <c r="S30" s="2"/>
    </row>
    <row r="31" spans="1:19" x14ac:dyDescent="0.3">
      <c r="A31" s="1">
        <v>7395</v>
      </c>
      <c r="B31" s="4" t="str">
        <f>TEXT(Airplane_Crashes_and_Fatalities[[#This Row],[Date]],"yyyy")</f>
        <v>1920</v>
      </c>
      <c r="C31" s="1" t="str">
        <f>TEXT(Airplane_Crashes_and_Fatalities[[#This Row],[Date]],"mmm")</f>
        <v>Mar</v>
      </c>
      <c r="D31" s="5">
        <f>DAY(Airplane_Crashes_and_Fatalities[[#This Row],[Date]])</f>
        <v>30</v>
      </c>
      <c r="F31" s="2" t="s">
        <v>19699</v>
      </c>
      <c r="G31" s="2" t="s">
        <v>19664</v>
      </c>
      <c r="H31" s="2"/>
      <c r="I31" s="2" t="s">
        <v>65</v>
      </c>
      <c r="J31" s="2"/>
      <c r="K31" s="2"/>
      <c r="L31" s="2" t="s">
        <v>66</v>
      </c>
      <c r="M31">
        <v>72</v>
      </c>
      <c r="N31">
        <f>Airplane_Crashes_and_Fatalities[[#This Row],[Aboard]]-Airplane_Crashes_and_Fatalities[[#This Row],[Fatalities]]</f>
        <v>0</v>
      </c>
      <c r="P31">
        <v>1</v>
      </c>
      <c r="Q31">
        <v>1</v>
      </c>
      <c r="R31">
        <v>0</v>
      </c>
      <c r="S31" s="2"/>
    </row>
    <row r="32" spans="1:19" x14ac:dyDescent="0.3">
      <c r="A32" s="1">
        <v>7406</v>
      </c>
      <c r="B32" s="4" t="str">
        <f>TEXT(Airplane_Crashes_and_Fatalities[[#This Row],[Date]],"yyyy")</f>
        <v>1920</v>
      </c>
      <c r="C32" s="1" t="str">
        <f>TEXT(Airplane_Crashes_and_Fatalities[[#This Row],[Date]],"mmm")</f>
        <v>Apr</v>
      </c>
      <c r="D32" s="5">
        <f>DAY(Airplane_Crashes_and_Fatalities[[#This Row],[Date]])</f>
        <v>10</v>
      </c>
      <c r="F32" s="2" t="s">
        <v>19699</v>
      </c>
      <c r="G32" s="2" t="s">
        <v>19664</v>
      </c>
      <c r="H32" s="2"/>
      <c r="I32" s="2" t="s">
        <v>65</v>
      </c>
      <c r="J32" s="2"/>
      <c r="K32" s="2"/>
      <c r="L32" s="2" t="s">
        <v>69</v>
      </c>
      <c r="M32">
        <v>49</v>
      </c>
      <c r="N32">
        <f>Airplane_Crashes_and_Fatalities[[#This Row],[Aboard]]-Airplane_Crashes_and_Fatalities[[#This Row],[Fatalities]]</f>
        <v>1</v>
      </c>
      <c r="P32">
        <v>2</v>
      </c>
      <c r="Q32">
        <v>1</v>
      </c>
      <c r="R32">
        <v>0</v>
      </c>
      <c r="S32" s="2"/>
    </row>
    <row r="33" spans="1:19" x14ac:dyDescent="0.3">
      <c r="A33" s="1">
        <v>7407</v>
      </c>
      <c r="B33" s="4" t="str">
        <f>TEXT(Airplane_Crashes_and_Fatalities[[#This Row],[Date]],"yyyy")</f>
        <v>1920</v>
      </c>
      <c r="C33" s="1" t="str">
        <f>TEXT(Airplane_Crashes_and_Fatalities[[#This Row],[Date]],"mmm")</f>
        <v>Apr</v>
      </c>
      <c r="D33" s="5">
        <f>DAY(Airplane_Crashes_and_Fatalities[[#This Row],[Date]])</f>
        <v>11</v>
      </c>
      <c r="F33" s="2" t="s">
        <v>19700</v>
      </c>
      <c r="G33" s="2" t="s">
        <v>19664</v>
      </c>
      <c r="H33" s="2"/>
      <c r="I33" s="2" t="s">
        <v>65</v>
      </c>
      <c r="J33" s="2"/>
      <c r="K33" s="2"/>
      <c r="L33" s="2" t="s">
        <v>73</v>
      </c>
      <c r="M33">
        <v>44</v>
      </c>
      <c r="N33">
        <f>Airplane_Crashes_and_Fatalities[[#This Row],[Aboard]]-Airplane_Crashes_and_Fatalities[[#This Row],[Fatalities]]</f>
        <v>1</v>
      </c>
      <c r="P33">
        <v>2</v>
      </c>
      <c r="Q33">
        <v>1</v>
      </c>
      <c r="R33">
        <v>0</v>
      </c>
      <c r="S33" s="2"/>
    </row>
    <row r="34" spans="1:19" x14ac:dyDescent="0.3">
      <c r="A34" s="1">
        <v>7438</v>
      </c>
      <c r="B34" s="4" t="str">
        <f>TEXT(Airplane_Crashes_and_Fatalities[[#This Row],[Date]],"yyyy")</f>
        <v>1920</v>
      </c>
      <c r="C34" s="1" t="str">
        <f>TEXT(Airplane_Crashes_and_Fatalities[[#This Row],[Date]],"mmm")</f>
        <v>May</v>
      </c>
      <c r="D34" s="5">
        <f>DAY(Airplane_Crashes_and_Fatalities[[#This Row],[Date]])</f>
        <v>12</v>
      </c>
      <c r="F34" s="2" t="s">
        <v>19701</v>
      </c>
      <c r="G34" s="2" t="s">
        <v>19702</v>
      </c>
      <c r="H34" s="2"/>
      <c r="I34" s="2" t="s">
        <v>65</v>
      </c>
      <c r="J34" s="2"/>
      <c r="K34" s="2"/>
      <c r="L34" s="2" t="s">
        <v>66</v>
      </c>
      <c r="M34">
        <v>79</v>
      </c>
      <c r="N34">
        <f>Airplane_Crashes_and_Fatalities[[#This Row],[Aboard]]-Airplane_Crashes_and_Fatalities[[#This Row],[Fatalities]]</f>
        <v>1</v>
      </c>
      <c r="P34">
        <v>2</v>
      </c>
      <c r="Q34">
        <v>1</v>
      </c>
      <c r="R34">
        <v>0</v>
      </c>
      <c r="S34" s="2"/>
    </row>
    <row r="35" spans="1:19" x14ac:dyDescent="0.3">
      <c r="A35" s="1">
        <v>7463</v>
      </c>
      <c r="B35" s="4" t="str">
        <f>TEXT(Airplane_Crashes_and_Fatalities[[#This Row],[Date]],"yyyy")</f>
        <v>1920</v>
      </c>
      <c r="C35" s="1" t="str">
        <f>TEXT(Airplane_Crashes_and_Fatalities[[#This Row],[Date]],"mmm")</f>
        <v>Jun</v>
      </c>
      <c r="D35" s="5">
        <f>DAY(Airplane_Crashes_and_Fatalities[[#This Row],[Date]])</f>
        <v>6</v>
      </c>
      <c r="F35" s="2" t="s">
        <v>19689</v>
      </c>
      <c r="G35" s="2" t="s">
        <v>19690</v>
      </c>
      <c r="H35" s="2"/>
      <c r="I35" s="2" t="s">
        <v>65</v>
      </c>
      <c r="J35" s="2"/>
      <c r="K35" s="2"/>
      <c r="L35" s="2" t="s">
        <v>66</v>
      </c>
      <c r="M35">
        <v>204</v>
      </c>
      <c r="N35">
        <f>Airplane_Crashes_and_Fatalities[[#This Row],[Aboard]]-Airplane_Crashes_and_Fatalities[[#This Row],[Fatalities]]</f>
        <v>0</v>
      </c>
      <c r="P35">
        <v>1</v>
      </c>
      <c r="Q35">
        <v>1</v>
      </c>
      <c r="R35">
        <v>0</v>
      </c>
      <c r="S35" s="2"/>
    </row>
    <row r="36" spans="1:19" x14ac:dyDescent="0.3">
      <c r="A36" s="1">
        <v>7534</v>
      </c>
      <c r="B36" s="4" t="str">
        <f>TEXT(Airplane_Crashes_and_Fatalities[[#This Row],[Date]],"yyyy")</f>
        <v>1920</v>
      </c>
      <c r="C36" s="1" t="str">
        <f>TEXT(Airplane_Crashes_and_Fatalities[[#This Row],[Date]],"mmm")</f>
        <v>Aug</v>
      </c>
      <c r="D36" s="5">
        <f>DAY(Airplane_Crashes_and_Fatalities[[#This Row],[Date]])</f>
        <v>16</v>
      </c>
      <c r="F36" s="2" t="s">
        <v>19703</v>
      </c>
      <c r="G36" s="2" t="s">
        <v>19676</v>
      </c>
      <c r="H36" s="2"/>
      <c r="I36" s="2" t="s">
        <v>74</v>
      </c>
      <c r="J36" s="2"/>
      <c r="K36" s="2"/>
      <c r="L36" s="2" t="s">
        <v>75</v>
      </c>
      <c r="M36" t="s">
        <v>76</v>
      </c>
      <c r="N36">
        <f>Airplane_Crashes_and_Fatalities[[#This Row],[Aboard]]-Airplane_Crashes_and_Fatalities[[#This Row],[Fatalities]]</f>
        <v>0</v>
      </c>
      <c r="P36">
        <v>1</v>
      </c>
      <c r="Q36">
        <v>1</v>
      </c>
      <c r="R36">
        <v>0</v>
      </c>
      <c r="S36" s="2"/>
    </row>
    <row r="37" spans="1:19" x14ac:dyDescent="0.3">
      <c r="A37" s="1">
        <v>7534</v>
      </c>
      <c r="B37" s="4" t="str">
        <f>TEXT(Airplane_Crashes_and_Fatalities[[#This Row],[Date]],"yyyy")</f>
        <v>1920</v>
      </c>
      <c r="C37" s="1" t="str">
        <f>TEXT(Airplane_Crashes_and_Fatalities[[#This Row],[Date]],"mmm")</f>
        <v>Aug</v>
      </c>
      <c r="D37" s="5">
        <f>DAY(Airplane_Crashes_and_Fatalities[[#This Row],[Date]])</f>
        <v>16</v>
      </c>
      <c r="F37" s="2" t="s">
        <v>19704</v>
      </c>
      <c r="G37" s="2" t="s">
        <v>19695</v>
      </c>
      <c r="H37" s="2"/>
      <c r="I37" s="2" t="s">
        <v>65</v>
      </c>
      <c r="J37" s="2"/>
      <c r="K37" s="2"/>
      <c r="L37" s="2" t="s">
        <v>66</v>
      </c>
      <c r="M37">
        <v>317</v>
      </c>
      <c r="N37">
        <f>Airplane_Crashes_and_Fatalities[[#This Row],[Aboard]]-Airplane_Crashes_and_Fatalities[[#This Row],[Fatalities]]</f>
        <v>0</v>
      </c>
      <c r="P37">
        <v>1</v>
      </c>
      <c r="Q37">
        <v>1</v>
      </c>
      <c r="R37">
        <v>0</v>
      </c>
      <c r="S37" s="2"/>
    </row>
    <row r="38" spans="1:19" x14ac:dyDescent="0.3">
      <c r="A38" s="1">
        <v>7550</v>
      </c>
      <c r="B38" s="4" t="str">
        <f>TEXT(Airplane_Crashes_and_Fatalities[[#This Row],[Date]],"yyyy")</f>
        <v>1920</v>
      </c>
      <c r="C38" s="1" t="str">
        <f>TEXT(Airplane_Crashes_and_Fatalities[[#This Row],[Date]],"mmm")</f>
        <v>Sep</v>
      </c>
      <c r="D38" s="5">
        <f>DAY(Airplane_Crashes_and_Fatalities[[#This Row],[Date]])</f>
        <v>1</v>
      </c>
      <c r="F38" s="2" t="s">
        <v>19705</v>
      </c>
      <c r="G38" s="2" t="s">
        <v>19664</v>
      </c>
      <c r="H38" s="2"/>
      <c r="I38" s="2" t="s">
        <v>65</v>
      </c>
      <c r="J38" s="2"/>
      <c r="K38" s="2"/>
      <c r="L38" s="2" t="s">
        <v>77</v>
      </c>
      <c r="M38">
        <v>305</v>
      </c>
      <c r="N38">
        <f>Airplane_Crashes_and_Fatalities[[#This Row],[Aboard]]-Airplane_Crashes_and_Fatalities[[#This Row],[Fatalities]]</f>
        <v>0</v>
      </c>
      <c r="P38">
        <v>2</v>
      </c>
      <c r="Q38">
        <v>2</v>
      </c>
      <c r="R38">
        <v>0</v>
      </c>
      <c r="S38" s="2"/>
    </row>
    <row r="39" spans="1:19" x14ac:dyDescent="0.3">
      <c r="A39" s="1">
        <v>7564</v>
      </c>
      <c r="B39" s="4" t="str">
        <f>TEXT(Airplane_Crashes_and_Fatalities[[#This Row],[Date]],"yyyy")</f>
        <v>1920</v>
      </c>
      <c r="C39" s="1" t="str">
        <f>TEXT(Airplane_Crashes_and_Fatalities[[#This Row],[Date]],"mmm")</f>
        <v>Sep</v>
      </c>
      <c r="D39" s="5">
        <f>DAY(Airplane_Crashes_and_Fatalities[[#This Row],[Date]])</f>
        <v>15</v>
      </c>
      <c r="F39" s="2" t="s">
        <v>19706</v>
      </c>
      <c r="G39" s="2" t="s">
        <v>19690</v>
      </c>
      <c r="H39" s="2"/>
      <c r="I39" s="2" t="s">
        <v>65</v>
      </c>
      <c r="J39" s="2"/>
      <c r="K39" s="2"/>
      <c r="L39" s="2" t="s">
        <v>78</v>
      </c>
      <c r="M39">
        <v>308</v>
      </c>
      <c r="N39">
        <f>Airplane_Crashes_and_Fatalities[[#This Row],[Aboard]]-Airplane_Crashes_and_Fatalities[[#This Row],[Fatalities]]</f>
        <v>0</v>
      </c>
      <c r="P39">
        <v>2</v>
      </c>
      <c r="Q39">
        <v>2</v>
      </c>
      <c r="R39">
        <v>0</v>
      </c>
      <c r="S39" s="2"/>
    </row>
    <row r="40" spans="1:19" x14ac:dyDescent="0.3">
      <c r="A40" s="1">
        <v>7576</v>
      </c>
      <c r="B40" s="4" t="str">
        <f>TEXT(Airplane_Crashes_and_Fatalities[[#This Row],[Date]],"yyyy")</f>
        <v>1920</v>
      </c>
      <c r="C40" s="1" t="str">
        <f>TEXT(Airplane_Crashes_and_Fatalities[[#This Row],[Date]],"mmm")</f>
        <v>Sep</v>
      </c>
      <c r="D40" s="5">
        <f>DAY(Airplane_Crashes_and_Fatalities[[#This Row],[Date]])</f>
        <v>27</v>
      </c>
      <c r="F40" s="2" t="s">
        <v>19707</v>
      </c>
      <c r="G40" s="2" t="s">
        <v>19692</v>
      </c>
      <c r="H40" s="2"/>
      <c r="I40" s="2" t="s">
        <v>65</v>
      </c>
      <c r="J40" s="2"/>
      <c r="K40" s="2"/>
      <c r="L40" s="2" t="s">
        <v>66</v>
      </c>
      <c r="M40">
        <v>316</v>
      </c>
      <c r="N40">
        <f>Airplane_Crashes_and_Fatalities[[#This Row],[Aboard]]-Airplane_Crashes_and_Fatalities[[#This Row],[Fatalities]]</f>
        <v>0</v>
      </c>
      <c r="P40">
        <v>1</v>
      </c>
      <c r="Q40">
        <v>1</v>
      </c>
      <c r="R40">
        <v>0</v>
      </c>
      <c r="S40" s="2"/>
    </row>
    <row r="41" spans="1:19" x14ac:dyDescent="0.3">
      <c r="A41" s="1">
        <v>7581</v>
      </c>
      <c r="B41" s="4" t="str">
        <f>TEXT(Airplane_Crashes_and_Fatalities[[#This Row],[Date]],"yyyy")</f>
        <v>1920</v>
      </c>
      <c r="C41" s="1" t="str">
        <f>TEXT(Airplane_Crashes_and_Fatalities[[#This Row],[Date]],"mmm")</f>
        <v>Oct</v>
      </c>
      <c r="D41" s="5">
        <f>DAY(Airplane_Crashes_and_Fatalities[[#This Row],[Date]])</f>
        <v>2</v>
      </c>
      <c r="F41" s="2" t="s">
        <v>19708</v>
      </c>
      <c r="G41" s="2" t="s">
        <v>19685</v>
      </c>
      <c r="H41" s="2"/>
      <c r="I41" s="2" t="s">
        <v>79</v>
      </c>
      <c r="J41" s="2"/>
      <c r="K41" s="2"/>
      <c r="L41" s="2" t="s">
        <v>80</v>
      </c>
      <c r="M41" t="s">
        <v>81</v>
      </c>
      <c r="N41">
        <f>Airplane_Crashes_and_Fatalities[[#This Row],[Aboard]]-Airplane_Crashes_and_Fatalities[[#This Row],[Fatalities]]</f>
        <v>0</v>
      </c>
      <c r="O41">
        <v>31</v>
      </c>
      <c r="P41">
        <v>2</v>
      </c>
      <c r="Q41">
        <v>2</v>
      </c>
      <c r="R41">
        <v>0</v>
      </c>
      <c r="S41" s="2"/>
    </row>
    <row r="42" spans="1:19" x14ac:dyDescent="0.3">
      <c r="A42" s="1">
        <v>7584</v>
      </c>
      <c r="B42" s="4" t="str">
        <f>TEXT(Airplane_Crashes_and_Fatalities[[#This Row],[Date]],"yyyy")</f>
        <v>1920</v>
      </c>
      <c r="C42" s="1" t="str">
        <f>TEXT(Airplane_Crashes_and_Fatalities[[#This Row],[Date]],"mmm")</f>
        <v>Oct</v>
      </c>
      <c r="D42" s="5">
        <f>DAY(Airplane_Crashes_and_Fatalities[[#This Row],[Date]])</f>
        <v>5</v>
      </c>
      <c r="F42" s="2" t="s">
        <v>19709</v>
      </c>
      <c r="G42" s="2" t="s">
        <v>19710</v>
      </c>
      <c r="H42" s="2"/>
      <c r="I42" s="2" t="s">
        <v>79</v>
      </c>
      <c r="J42" s="2"/>
      <c r="K42" s="2"/>
      <c r="L42" s="2" t="s">
        <v>82</v>
      </c>
      <c r="M42" t="s">
        <v>83</v>
      </c>
      <c r="N42">
        <f>Airplane_Crashes_and_Fatalities[[#This Row],[Aboard]]-Airplane_Crashes_and_Fatalities[[#This Row],[Fatalities]]</f>
        <v>0</v>
      </c>
      <c r="O42">
        <v>20</v>
      </c>
      <c r="P42">
        <v>2</v>
      </c>
      <c r="Q42">
        <v>2</v>
      </c>
      <c r="R42">
        <v>0</v>
      </c>
      <c r="S42" s="2" t="s">
        <v>84</v>
      </c>
    </row>
    <row r="43" spans="1:19" x14ac:dyDescent="0.3">
      <c r="A43" s="1">
        <v>7594</v>
      </c>
      <c r="B43" s="4" t="str">
        <f>TEXT(Airplane_Crashes_and_Fatalities[[#This Row],[Date]],"yyyy")</f>
        <v>1920</v>
      </c>
      <c r="C43" s="1" t="str">
        <f>TEXT(Airplane_Crashes_and_Fatalities[[#This Row],[Date]],"mmm")</f>
        <v>Oct</v>
      </c>
      <c r="D43" s="5">
        <f>DAY(Airplane_Crashes_and_Fatalities[[#This Row],[Date]])</f>
        <v>15</v>
      </c>
      <c r="F43" s="2" t="s">
        <v>19711</v>
      </c>
      <c r="G43" s="2" t="s">
        <v>19712</v>
      </c>
      <c r="H43" s="2"/>
      <c r="I43" s="2" t="s">
        <v>65</v>
      </c>
      <c r="J43" s="2"/>
      <c r="K43" s="2"/>
      <c r="L43" s="2" t="s">
        <v>66</v>
      </c>
      <c r="M43">
        <v>76</v>
      </c>
      <c r="N43">
        <f>Airplane_Crashes_and_Fatalities[[#This Row],[Aboard]]-Airplane_Crashes_and_Fatalities[[#This Row],[Fatalities]]</f>
        <v>0</v>
      </c>
      <c r="P43">
        <v>1</v>
      </c>
      <c r="Q43">
        <v>1</v>
      </c>
      <c r="R43">
        <v>0</v>
      </c>
      <c r="S43" s="2"/>
    </row>
    <row r="44" spans="1:19" x14ac:dyDescent="0.3">
      <c r="A44" s="1">
        <v>7617</v>
      </c>
      <c r="B44" s="4" t="str">
        <f>TEXT(Airplane_Crashes_and_Fatalities[[#This Row],[Date]],"yyyy")</f>
        <v>1920</v>
      </c>
      <c r="C44" s="1" t="str">
        <f>TEXT(Airplane_Crashes_and_Fatalities[[#This Row],[Date]],"mmm")</f>
        <v>Nov</v>
      </c>
      <c r="D44" s="5">
        <f>DAY(Airplane_Crashes_and_Fatalities[[#This Row],[Date]])</f>
        <v>7</v>
      </c>
      <c r="F44" s="2" t="s">
        <v>19713</v>
      </c>
      <c r="G44" s="2" t="s">
        <v>19714</v>
      </c>
      <c r="H44" s="2"/>
      <c r="I44" s="2" t="s">
        <v>65</v>
      </c>
      <c r="J44" s="2"/>
      <c r="K44" s="2"/>
      <c r="L44" s="2" t="s">
        <v>66</v>
      </c>
      <c r="N44">
        <f>Airplane_Crashes_and_Fatalities[[#This Row],[Aboard]]-Airplane_Crashes_and_Fatalities[[#This Row],[Fatalities]]</f>
        <v>0</v>
      </c>
      <c r="O44">
        <v>178</v>
      </c>
      <c r="P44">
        <v>1</v>
      </c>
      <c r="Q44">
        <v>1</v>
      </c>
      <c r="R44">
        <v>0</v>
      </c>
      <c r="S44" s="2"/>
    </row>
    <row r="45" spans="1:19" x14ac:dyDescent="0.3">
      <c r="A45" s="1">
        <v>7654</v>
      </c>
      <c r="B45" s="4" t="str">
        <f>TEXT(Airplane_Crashes_and_Fatalities[[#This Row],[Date]],"yyyy")</f>
        <v>1920</v>
      </c>
      <c r="C45" s="1" t="str">
        <f>TEXT(Airplane_Crashes_and_Fatalities[[#This Row],[Date]],"mmm")</f>
        <v>Dec</v>
      </c>
      <c r="D45" s="5">
        <f>DAY(Airplane_Crashes_and_Fatalities[[#This Row],[Date]])</f>
        <v>14</v>
      </c>
      <c r="F45" s="2" t="s">
        <v>19715</v>
      </c>
      <c r="G45" s="2" t="s">
        <v>19676</v>
      </c>
      <c r="H45" s="2"/>
      <c r="I45" s="2" t="s">
        <v>85</v>
      </c>
      <c r="J45" s="2"/>
      <c r="K45" s="2"/>
      <c r="L45" s="2" t="s">
        <v>86</v>
      </c>
      <c r="M45" t="s">
        <v>87</v>
      </c>
      <c r="N45">
        <f>Airplane_Crashes_and_Fatalities[[#This Row],[Aboard]]-Airplane_Crashes_and_Fatalities[[#This Row],[Fatalities]]</f>
        <v>4</v>
      </c>
      <c r="O45" t="s">
        <v>88</v>
      </c>
      <c r="P45">
        <v>8</v>
      </c>
      <c r="Q45">
        <v>4</v>
      </c>
      <c r="R45">
        <v>0</v>
      </c>
      <c r="S45" s="2" t="s">
        <v>89</v>
      </c>
    </row>
    <row r="46" spans="1:19" x14ac:dyDescent="0.3">
      <c r="A46" s="1">
        <v>7664</v>
      </c>
      <c r="B46" s="4" t="str">
        <f>TEXT(Airplane_Crashes_and_Fatalities[[#This Row],[Date]],"yyyy")</f>
        <v>1920</v>
      </c>
      <c r="C46" s="1" t="str">
        <f>TEXT(Airplane_Crashes_and_Fatalities[[#This Row],[Date]],"mmm")</f>
        <v>Dec</v>
      </c>
      <c r="D46" s="5">
        <f>DAY(Airplane_Crashes_and_Fatalities[[#This Row],[Date]])</f>
        <v>24</v>
      </c>
      <c r="F46" s="2" t="s">
        <v>19716</v>
      </c>
      <c r="G46" s="2" t="s">
        <v>19710</v>
      </c>
      <c r="H46" s="2"/>
      <c r="I46" s="2" t="s">
        <v>90</v>
      </c>
      <c r="J46" s="2"/>
      <c r="K46" s="2"/>
      <c r="L46" s="2" t="s">
        <v>82</v>
      </c>
      <c r="M46" t="s">
        <v>91</v>
      </c>
      <c r="N46">
        <f>Airplane_Crashes_and_Fatalities[[#This Row],[Aboard]]-Airplane_Crashes_and_Fatalities[[#This Row],[Fatalities]]</f>
        <v>0</v>
      </c>
      <c r="P46">
        <v>1</v>
      </c>
      <c r="Q46">
        <v>1</v>
      </c>
      <c r="R46">
        <v>0</v>
      </c>
      <c r="S46" s="2"/>
    </row>
    <row r="47" spans="1:19" x14ac:dyDescent="0.3">
      <c r="A47" s="1">
        <v>7705</v>
      </c>
      <c r="B47" s="4" t="str">
        <f>TEXT(Airplane_Crashes_and_Fatalities[[#This Row],[Date]],"yyyy")</f>
        <v>1921</v>
      </c>
      <c r="C47" s="1" t="str">
        <f>TEXT(Airplane_Crashes_and_Fatalities[[#This Row],[Date]],"mmm")</f>
        <v>Feb</v>
      </c>
      <c r="D47" s="5">
        <f>DAY(Airplane_Crashes_and_Fatalities[[#This Row],[Date]])</f>
        <v>3</v>
      </c>
      <c r="F47" s="2" t="s">
        <v>19717</v>
      </c>
      <c r="G47" s="2" t="s">
        <v>19718</v>
      </c>
      <c r="H47" s="2"/>
      <c r="I47" s="2" t="s">
        <v>65</v>
      </c>
      <c r="J47" s="2"/>
      <c r="K47" s="2"/>
      <c r="L47" s="2" t="s">
        <v>66</v>
      </c>
      <c r="M47">
        <v>130</v>
      </c>
      <c r="N47">
        <f>Airplane_Crashes_and_Fatalities[[#This Row],[Aboard]]-Airplane_Crashes_and_Fatalities[[#This Row],[Fatalities]]</f>
        <v>0</v>
      </c>
      <c r="P47">
        <v>1</v>
      </c>
      <c r="Q47">
        <v>1</v>
      </c>
      <c r="R47">
        <v>0</v>
      </c>
      <c r="S47" s="2"/>
    </row>
    <row r="48" spans="1:19" x14ac:dyDescent="0.3">
      <c r="A48" s="1">
        <v>7711</v>
      </c>
      <c r="B48" s="4" t="str">
        <f>TEXT(Airplane_Crashes_and_Fatalities[[#This Row],[Date]],"yyyy")</f>
        <v>1921</v>
      </c>
      <c r="C48" s="1" t="str">
        <f>TEXT(Airplane_Crashes_and_Fatalities[[#This Row],[Date]],"mmm")</f>
        <v>Feb</v>
      </c>
      <c r="D48" s="5">
        <f>DAY(Airplane_Crashes_and_Fatalities[[#This Row],[Date]])</f>
        <v>9</v>
      </c>
      <c r="F48" s="2" t="s">
        <v>19719</v>
      </c>
      <c r="G48" s="2" t="s">
        <v>19720</v>
      </c>
      <c r="H48" s="2"/>
      <c r="I48" s="2" t="s">
        <v>65</v>
      </c>
      <c r="J48" s="2"/>
      <c r="K48" s="2"/>
      <c r="L48" s="2" t="s">
        <v>78</v>
      </c>
      <c r="M48">
        <v>301</v>
      </c>
      <c r="N48">
        <f>Airplane_Crashes_and_Fatalities[[#This Row],[Aboard]]-Airplane_Crashes_and_Fatalities[[#This Row],[Fatalities]]</f>
        <v>0</v>
      </c>
      <c r="P48">
        <v>3</v>
      </c>
      <c r="Q48">
        <v>3</v>
      </c>
      <c r="R48">
        <v>0</v>
      </c>
      <c r="S48" s="2"/>
    </row>
    <row r="49" spans="1:19" x14ac:dyDescent="0.3">
      <c r="A49" s="1">
        <v>7717</v>
      </c>
      <c r="B49" s="4" t="str">
        <f>TEXT(Airplane_Crashes_and_Fatalities[[#This Row],[Date]],"yyyy")</f>
        <v>1921</v>
      </c>
      <c r="C49" s="1" t="str">
        <f>TEXT(Airplane_Crashes_and_Fatalities[[#This Row],[Date]],"mmm")</f>
        <v>Feb</v>
      </c>
      <c r="D49" s="5">
        <f>DAY(Airplane_Crashes_and_Fatalities[[#This Row],[Date]])</f>
        <v>15</v>
      </c>
      <c r="F49" s="2" t="s">
        <v>92</v>
      </c>
      <c r="G49" s="2" t="s">
        <v>24219</v>
      </c>
      <c r="H49" s="2"/>
      <c r="I49" s="2" t="s">
        <v>90</v>
      </c>
      <c r="J49" s="2"/>
      <c r="K49" s="2"/>
      <c r="L49" s="2" t="s">
        <v>82</v>
      </c>
      <c r="M49" t="s">
        <v>93</v>
      </c>
      <c r="N49">
        <f>Airplane_Crashes_and_Fatalities[[#This Row],[Aboard]]-Airplane_Crashes_and_Fatalities[[#This Row],[Fatalities]]</f>
        <v>0</v>
      </c>
      <c r="P49">
        <v>2</v>
      </c>
      <c r="Q49">
        <v>2</v>
      </c>
      <c r="R49">
        <v>0</v>
      </c>
      <c r="S49" s="2"/>
    </row>
    <row r="50" spans="1:19" x14ac:dyDescent="0.3">
      <c r="A50" s="1">
        <v>7724</v>
      </c>
      <c r="B50" s="4" t="str">
        <f>TEXT(Airplane_Crashes_and_Fatalities[[#This Row],[Date]],"yyyy")</f>
        <v>1921</v>
      </c>
      <c r="C50" s="1" t="str">
        <f>TEXT(Airplane_Crashes_and_Fatalities[[#This Row],[Date]],"mmm")</f>
        <v>Feb</v>
      </c>
      <c r="D50" s="5">
        <f>DAY(Airplane_Crashes_and_Fatalities[[#This Row],[Date]])</f>
        <v>22</v>
      </c>
      <c r="F50" s="2" t="s">
        <v>19721</v>
      </c>
      <c r="G50" s="2" t="s">
        <v>19722</v>
      </c>
      <c r="H50" s="2"/>
      <c r="I50" s="2" t="s">
        <v>65</v>
      </c>
      <c r="J50" s="2"/>
      <c r="K50" s="2"/>
      <c r="L50" s="2" t="s">
        <v>66</v>
      </c>
      <c r="M50">
        <v>67</v>
      </c>
      <c r="N50">
        <f>Airplane_Crashes_and_Fatalities[[#This Row],[Aboard]]-Airplane_Crashes_and_Fatalities[[#This Row],[Fatalities]]</f>
        <v>0</v>
      </c>
      <c r="P50">
        <v>1</v>
      </c>
      <c r="Q50">
        <v>1</v>
      </c>
      <c r="R50">
        <v>0</v>
      </c>
      <c r="S50" s="2"/>
    </row>
    <row r="51" spans="1:19" x14ac:dyDescent="0.3">
      <c r="A51" s="1">
        <v>7767</v>
      </c>
      <c r="B51" s="4" t="str">
        <f>TEXT(Airplane_Crashes_and_Fatalities[[#This Row],[Date]],"yyyy")</f>
        <v>1921</v>
      </c>
      <c r="C51" s="1" t="str">
        <f>TEXT(Airplane_Crashes_and_Fatalities[[#This Row],[Date]],"mmm")</f>
        <v>Apr</v>
      </c>
      <c r="D51" s="5">
        <f>DAY(Airplane_Crashes_and_Fatalities[[#This Row],[Date]])</f>
        <v>6</v>
      </c>
      <c r="F51" s="2" t="s">
        <v>19723</v>
      </c>
      <c r="G51" s="2" t="s">
        <v>19724</v>
      </c>
      <c r="H51" s="2"/>
      <c r="I51" s="2" t="s">
        <v>94</v>
      </c>
      <c r="J51" s="2"/>
      <c r="K51" s="2"/>
      <c r="L51" s="2"/>
      <c r="M51" t="s">
        <v>95</v>
      </c>
      <c r="N51">
        <f>Airplane_Crashes_and_Fatalities[[#This Row],[Aboard]]-Airplane_Crashes_and_Fatalities[[#This Row],[Fatalities]]</f>
        <v>1</v>
      </c>
      <c r="P51">
        <v>2</v>
      </c>
      <c r="Q51">
        <v>1</v>
      </c>
      <c r="R51">
        <v>0</v>
      </c>
      <c r="S51" s="2"/>
    </row>
    <row r="52" spans="1:19" x14ac:dyDescent="0.3">
      <c r="A52" s="1">
        <v>7782</v>
      </c>
      <c r="B52" s="4" t="str">
        <f>TEXT(Airplane_Crashes_and_Fatalities[[#This Row],[Date]],"yyyy")</f>
        <v>1921</v>
      </c>
      <c r="C52" s="1" t="str">
        <f>TEXT(Airplane_Crashes_and_Fatalities[[#This Row],[Date]],"mmm")</f>
        <v>Apr</v>
      </c>
      <c r="D52" s="5">
        <f>DAY(Airplane_Crashes_and_Fatalities[[#This Row],[Date]])</f>
        <v>21</v>
      </c>
      <c r="F52" s="2" t="s">
        <v>19725</v>
      </c>
      <c r="G52" s="2" t="s">
        <v>19726</v>
      </c>
      <c r="H52" s="2"/>
      <c r="I52" s="2" t="s">
        <v>65</v>
      </c>
      <c r="J52" s="2"/>
      <c r="K52" s="2"/>
      <c r="L52" s="2" t="s">
        <v>66</v>
      </c>
      <c r="M52">
        <v>160</v>
      </c>
      <c r="N52">
        <f>Airplane_Crashes_and_Fatalities[[#This Row],[Aboard]]-Airplane_Crashes_and_Fatalities[[#This Row],[Fatalities]]</f>
        <v>0</v>
      </c>
      <c r="P52">
        <v>1</v>
      </c>
      <c r="Q52">
        <v>1</v>
      </c>
      <c r="R52">
        <v>0</v>
      </c>
      <c r="S52" s="2"/>
    </row>
    <row r="53" spans="1:19" x14ac:dyDescent="0.3">
      <c r="A53" s="1">
        <v>7790</v>
      </c>
      <c r="B53" s="4" t="str">
        <f>TEXT(Airplane_Crashes_and_Fatalities[[#This Row],[Date]],"yyyy")</f>
        <v>1921</v>
      </c>
      <c r="C53" s="1" t="str">
        <f>TEXT(Airplane_Crashes_and_Fatalities[[#This Row],[Date]],"mmm")</f>
        <v>Apr</v>
      </c>
      <c r="D53" s="5">
        <f>DAY(Airplane_Crashes_and_Fatalities[[#This Row],[Date]])</f>
        <v>29</v>
      </c>
      <c r="F53" s="2" t="s">
        <v>19689</v>
      </c>
      <c r="G53" s="2" t="s">
        <v>19690</v>
      </c>
      <c r="H53" s="2"/>
      <c r="I53" s="2" t="s">
        <v>65</v>
      </c>
      <c r="J53" s="2"/>
      <c r="K53" s="2"/>
      <c r="L53" s="2" t="s">
        <v>66</v>
      </c>
      <c r="M53">
        <v>196</v>
      </c>
      <c r="N53">
        <f>Airplane_Crashes_and_Fatalities[[#This Row],[Aboard]]-Airplane_Crashes_and_Fatalities[[#This Row],[Fatalities]]</f>
        <v>0</v>
      </c>
      <c r="P53">
        <v>1</v>
      </c>
      <c r="Q53">
        <v>1</v>
      </c>
      <c r="R53">
        <v>0</v>
      </c>
      <c r="S53" s="2"/>
    </row>
    <row r="54" spans="1:19" x14ac:dyDescent="0.3">
      <c r="A54" s="1">
        <v>7808</v>
      </c>
      <c r="B54" s="4" t="str">
        <f>TEXT(Airplane_Crashes_and_Fatalities[[#This Row],[Date]],"yyyy")</f>
        <v>1921</v>
      </c>
      <c r="C54" s="1" t="str">
        <f>TEXT(Airplane_Crashes_and_Fatalities[[#This Row],[Date]],"mmm")</f>
        <v>May</v>
      </c>
      <c r="D54" s="5">
        <f>DAY(Airplane_Crashes_and_Fatalities[[#This Row],[Date]])</f>
        <v>17</v>
      </c>
      <c r="F54" s="2" t="s">
        <v>19727</v>
      </c>
      <c r="G54" s="2" t="s">
        <v>19714</v>
      </c>
      <c r="H54" s="2"/>
      <c r="I54" s="2" t="s">
        <v>65</v>
      </c>
      <c r="J54" s="2"/>
      <c r="K54" s="2"/>
      <c r="L54" s="2"/>
      <c r="M54">
        <v>176</v>
      </c>
      <c r="N54">
        <f>Airplane_Crashes_and_Fatalities[[#This Row],[Aboard]]-Airplane_Crashes_and_Fatalities[[#This Row],[Fatalities]]</f>
        <v>0</v>
      </c>
      <c r="P54">
        <v>1</v>
      </c>
      <c r="Q54">
        <v>1</v>
      </c>
      <c r="R54">
        <v>0</v>
      </c>
      <c r="S54" s="2"/>
    </row>
    <row r="55" spans="1:19" x14ac:dyDescent="0.3">
      <c r="A55" s="1">
        <v>7868</v>
      </c>
      <c r="B55" s="4" t="str">
        <f>TEXT(Airplane_Crashes_and_Fatalities[[#This Row],[Date]],"yyyy")</f>
        <v>1921</v>
      </c>
      <c r="C55" s="1" t="str">
        <f>TEXT(Airplane_Crashes_and_Fatalities[[#This Row],[Date]],"mmm")</f>
        <v>Jul</v>
      </c>
      <c r="D55" s="5">
        <f>DAY(Airplane_Crashes_and_Fatalities[[#This Row],[Date]])</f>
        <v>16</v>
      </c>
      <c r="F55" s="2" t="s">
        <v>19728</v>
      </c>
      <c r="G55" s="2" t="s">
        <v>19729</v>
      </c>
      <c r="H55" s="2"/>
      <c r="I55" s="2" t="s">
        <v>65</v>
      </c>
      <c r="J55" s="2"/>
      <c r="K55" s="2"/>
      <c r="L55" s="2" t="s">
        <v>66</v>
      </c>
      <c r="M55">
        <v>222</v>
      </c>
      <c r="N55">
        <f>Airplane_Crashes_and_Fatalities[[#This Row],[Aboard]]-Airplane_Crashes_and_Fatalities[[#This Row],[Fatalities]]</f>
        <v>0</v>
      </c>
      <c r="P55">
        <v>1</v>
      </c>
      <c r="Q55">
        <v>1</v>
      </c>
      <c r="R55">
        <v>0</v>
      </c>
      <c r="S55" s="2"/>
    </row>
    <row r="56" spans="1:19" x14ac:dyDescent="0.3">
      <c r="A56" s="1">
        <v>7897</v>
      </c>
      <c r="B56" s="4" t="str">
        <f>TEXT(Airplane_Crashes_and_Fatalities[[#This Row],[Date]],"yyyy")</f>
        <v>1921</v>
      </c>
      <c r="C56" s="1" t="str">
        <f>TEXT(Airplane_Crashes_and_Fatalities[[#This Row],[Date]],"mmm")</f>
        <v>Aug</v>
      </c>
      <c r="D56" s="5">
        <f>DAY(Airplane_Crashes_and_Fatalities[[#This Row],[Date]])</f>
        <v>14</v>
      </c>
      <c r="F56" s="2" t="s">
        <v>19730</v>
      </c>
      <c r="G56" s="2" t="s">
        <v>19685</v>
      </c>
      <c r="H56" s="2"/>
      <c r="I56" s="2" t="s">
        <v>90</v>
      </c>
      <c r="J56" s="2"/>
      <c r="K56" s="2"/>
      <c r="L56" s="2" t="s">
        <v>82</v>
      </c>
      <c r="M56" t="s">
        <v>96</v>
      </c>
      <c r="N56">
        <f>Airplane_Crashes_and_Fatalities[[#This Row],[Aboard]]-Airplane_Crashes_and_Fatalities[[#This Row],[Fatalities]]</f>
        <v>0</v>
      </c>
      <c r="P56">
        <v>2</v>
      </c>
      <c r="Q56">
        <v>2</v>
      </c>
      <c r="R56">
        <v>0</v>
      </c>
      <c r="S56" s="2"/>
    </row>
    <row r="57" spans="1:19" x14ac:dyDescent="0.3">
      <c r="A57" s="1">
        <v>7907</v>
      </c>
      <c r="B57" s="4" t="str">
        <f>TEXT(Airplane_Crashes_and_Fatalities[[#This Row],[Date]],"yyyy")</f>
        <v>1921</v>
      </c>
      <c r="C57" s="1" t="str">
        <f>TEXT(Airplane_Crashes_and_Fatalities[[#This Row],[Date]],"mmm")</f>
        <v>Aug</v>
      </c>
      <c r="D57" s="5">
        <f>DAY(Airplane_Crashes_and_Fatalities[[#This Row],[Date]])</f>
        <v>24</v>
      </c>
      <c r="E57" s="3">
        <v>0.73611111111111116</v>
      </c>
      <c r="F57" s="2" t="s">
        <v>19731</v>
      </c>
      <c r="G57" s="2" t="s">
        <v>19676</v>
      </c>
      <c r="H57" s="2"/>
      <c r="I57" s="2" t="s">
        <v>97</v>
      </c>
      <c r="J57" s="2"/>
      <c r="K57" s="2"/>
      <c r="L57" s="2" t="s">
        <v>98</v>
      </c>
      <c r="M57" t="s">
        <v>99</v>
      </c>
      <c r="N57">
        <f>Airplane_Crashes_and_Fatalities[[#This Row],[Aboard]]-Airplane_Crashes_and_Fatalities[[#This Row],[Fatalities]]</f>
        <v>0</v>
      </c>
      <c r="O57" t="s">
        <v>99</v>
      </c>
      <c r="P57">
        <v>46</v>
      </c>
      <c r="Q57">
        <v>46</v>
      </c>
      <c r="R57">
        <v>1</v>
      </c>
      <c r="S57" s="2" t="s">
        <v>100</v>
      </c>
    </row>
    <row r="58" spans="1:19" x14ac:dyDescent="0.3">
      <c r="A58" s="1">
        <v>7920</v>
      </c>
      <c r="B58" s="4" t="str">
        <f>TEXT(Airplane_Crashes_and_Fatalities[[#This Row],[Date]],"yyyy")</f>
        <v>1921</v>
      </c>
      <c r="C58" s="1" t="str">
        <f>TEXT(Airplane_Crashes_and_Fatalities[[#This Row],[Date]],"mmm")</f>
        <v>Sep</v>
      </c>
      <c r="D58" s="5">
        <f>DAY(Airplane_Crashes_and_Fatalities[[#This Row],[Date]])</f>
        <v>6</v>
      </c>
      <c r="F58" s="2" t="s">
        <v>19732</v>
      </c>
      <c r="G58" s="2" t="s">
        <v>19685</v>
      </c>
      <c r="H58" s="2"/>
      <c r="I58" s="2" t="s">
        <v>101</v>
      </c>
      <c r="J58" s="2"/>
      <c r="K58" s="2" t="s">
        <v>102</v>
      </c>
      <c r="L58" s="2" t="s">
        <v>103</v>
      </c>
      <c r="M58" t="s">
        <v>104</v>
      </c>
      <c r="N58">
        <f>Airplane_Crashes_and_Fatalities[[#This Row],[Aboard]]-Airplane_Crashes_and_Fatalities[[#This Row],[Fatalities]]</f>
        <v>0</v>
      </c>
      <c r="O58">
        <v>160</v>
      </c>
      <c r="P58">
        <v>5</v>
      </c>
      <c r="Q58">
        <v>5</v>
      </c>
      <c r="R58">
        <v>0</v>
      </c>
      <c r="S58" s="2" t="s">
        <v>105</v>
      </c>
    </row>
    <row r="59" spans="1:19" x14ac:dyDescent="0.3">
      <c r="A59" s="1">
        <v>8010</v>
      </c>
      <c r="B59" s="4" t="str">
        <f>TEXT(Airplane_Crashes_and_Fatalities[[#This Row],[Date]],"yyyy")</f>
        <v>1921</v>
      </c>
      <c r="C59" s="1" t="str">
        <f>TEXT(Airplane_Crashes_and_Fatalities[[#This Row],[Date]],"mmm")</f>
        <v>Dec</v>
      </c>
      <c r="D59" s="5">
        <f>DAY(Airplane_Crashes_and_Fatalities[[#This Row],[Date]])</f>
        <v>5</v>
      </c>
      <c r="F59" s="2" t="s">
        <v>19733</v>
      </c>
      <c r="G59" s="2" t="s">
        <v>19724</v>
      </c>
      <c r="H59" s="2"/>
      <c r="I59" s="2" t="s">
        <v>106</v>
      </c>
      <c r="J59" s="2"/>
      <c r="K59" s="2"/>
      <c r="L59" s="2" t="s">
        <v>107</v>
      </c>
      <c r="M59" t="s">
        <v>108</v>
      </c>
      <c r="N59">
        <f>Airplane_Crashes_and_Fatalities[[#This Row],[Aboard]]-Airplane_Crashes_and_Fatalities[[#This Row],[Fatalities]]</f>
        <v>0</v>
      </c>
      <c r="O59">
        <v>6116</v>
      </c>
      <c r="P59">
        <v>3</v>
      </c>
      <c r="Q59">
        <v>3</v>
      </c>
      <c r="R59">
        <v>0</v>
      </c>
      <c r="S59" s="2"/>
    </row>
    <row r="60" spans="1:19" x14ac:dyDescent="0.3">
      <c r="A60" s="1">
        <v>8050</v>
      </c>
      <c r="B60" s="4" t="str">
        <f>TEXT(Airplane_Crashes_and_Fatalities[[#This Row],[Date]],"yyyy")</f>
        <v>1922</v>
      </c>
      <c r="C60" s="1" t="str">
        <f>TEXT(Airplane_Crashes_and_Fatalities[[#This Row],[Date]],"mmm")</f>
        <v>Jan</v>
      </c>
      <c r="D60" s="5">
        <f>DAY(Airplane_Crashes_and_Fatalities[[#This Row],[Date]])</f>
        <v>14</v>
      </c>
      <c r="F60" s="2" t="s">
        <v>19732</v>
      </c>
      <c r="G60" s="2" t="s">
        <v>19685</v>
      </c>
      <c r="H60" s="2"/>
      <c r="I60" s="2" t="s">
        <v>85</v>
      </c>
      <c r="J60" s="2"/>
      <c r="K60" s="2"/>
      <c r="L60" s="2" t="s">
        <v>109</v>
      </c>
      <c r="M60" t="s">
        <v>110</v>
      </c>
      <c r="N60">
        <f>Airplane_Crashes_and_Fatalities[[#This Row],[Aboard]]-Airplane_Crashes_and_Fatalities[[#This Row],[Fatalities]]</f>
        <v>0</v>
      </c>
      <c r="O60" t="s">
        <v>111</v>
      </c>
      <c r="P60">
        <v>5</v>
      </c>
      <c r="Q60">
        <v>5</v>
      </c>
      <c r="R60">
        <v>5</v>
      </c>
      <c r="S60" s="2" t="s">
        <v>112</v>
      </c>
    </row>
    <row r="61" spans="1:19" x14ac:dyDescent="0.3">
      <c r="A61" s="1">
        <v>8088</v>
      </c>
      <c r="B61" s="4" t="str">
        <f>TEXT(Airplane_Crashes_and_Fatalities[[#This Row],[Date]],"yyyy")</f>
        <v>1922</v>
      </c>
      <c r="C61" s="1" t="str">
        <f>TEXT(Airplane_Crashes_and_Fatalities[[#This Row],[Date]],"mmm")</f>
        <v>Feb</v>
      </c>
      <c r="D61" s="5">
        <f>DAY(Airplane_Crashes_and_Fatalities[[#This Row],[Date]])</f>
        <v>21</v>
      </c>
      <c r="F61" s="2" t="s">
        <v>19734</v>
      </c>
      <c r="G61" s="2" t="s">
        <v>19662</v>
      </c>
      <c r="H61" s="2"/>
      <c r="I61" s="2" t="s">
        <v>113</v>
      </c>
      <c r="J61" s="2"/>
      <c r="K61" s="2"/>
      <c r="L61" s="2" t="s">
        <v>114</v>
      </c>
      <c r="N61">
        <f>Airplane_Crashes_and_Fatalities[[#This Row],[Aboard]]-Airplane_Crashes_and_Fatalities[[#This Row],[Fatalities]]</f>
        <v>11</v>
      </c>
      <c r="P61">
        <v>45</v>
      </c>
      <c r="Q61">
        <v>34</v>
      </c>
      <c r="R61">
        <v>0</v>
      </c>
      <c r="S61" s="2" t="s">
        <v>115</v>
      </c>
    </row>
    <row r="62" spans="1:19" x14ac:dyDescent="0.3">
      <c r="A62" s="1">
        <v>8133</v>
      </c>
      <c r="B62" s="4" t="str">
        <f>TEXT(Airplane_Crashes_and_Fatalities[[#This Row],[Date]],"yyyy")</f>
        <v>1922</v>
      </c>
      <c r="C62" s="1" t="str">
        <f>TEXT(Airplane_Crashes_and_Fatalities[[#This Row],[Date]],"mmm")</f>
        <v>Apr</v>
      </c>
      <c r="D62" s="5">
        <f>DAY(Airplane_Crashes_and_Fatalities[[#This Row],[Date]])</f>
        <v>7</v>
      </c>
      <c r="F62" s="2" t="s">
        <v>19735</v>
      </c>
      <c r="G62" s="2" t="s">
        <v>19685</v>
      </c>
      <c r="H62" s="2"/>
      <c r="I62" s="2" t="s">
        <v>116</v>
      </c>
      <c r="J62" s="2"/>
      <c r="K62" s="2"/>
      <c r="L62" s="2" t="s">
        <v>117</v>
      </c>
      <c r="M62" t="s">
        <v>118</v>
      </c>
      <c r="N62">
        <f>Airplane_Crashes_and_Fatalities[[#This Row],[Aboard]]-Airplane_Crashes_and_Fatalities[[#This Row],[Fatalities]]</f>
        <v>0</v>
      </c>
      <c r="O62">
        <v>4</v>
      </c>
      <c r="P62">
        <v>7</v>
      </c>
      <c r="Q62">
        <v>7</v>
      </c>
      <c r="R62">
        <v>0</v>
      </c>
      <c r="S62" s="2" t="s">
        <v>119</v>
      </c>
    </row>
    <row r="63" spans="1:19" x14ac:dyDescent="0.3">
      <c r="A63" s="1">
        <v>8134</v>
      </c>
      <c r="B63" s="4" t="str">
        <f>TEXT(Airplane_Crashes_and_Fatalities[[#This Row],[Date]],"yyyy")</f>
        <v>1922</v>
      </c>
      <c r="C63" s="1" t="str">
        <f>TEXT(Airplane_Crashes_and_Fatalities[[#This Row],[Date]],"mmm")</f>
        <v>Apr</v>
      </c>
      <c r="D63" s="5">
        <f>DAY(Airplane_Crashes_and_Fatalities[[#This Row],[Date]])</f>
        <v>8</v>
      </c>
      <c r="F63" s="2" t="s">
        <v>19736</v>
      </c>
      <c r="G63" s="2" t="s">
        <v>19737</v>
      </c>
      <c r="H63" s="2"/>
      <c r="I63" s="2" t="s">
        <v>19648</v>
      </c>
      <c r="J63" s="2"/>
      <c r="K63" s="2"/>
      <c r="L63" s="2"/>
      <c r="N63">
        <f>Airplane_Crashes_and_Fatalities[[#This Row],[Aboard]]-Airplane_Crashes_and_Fatalities[[#This Row],[Fatalities]]</f>
        <v>0</v>
      </c>
      <c r="P63">
        <v>17</v>
      </c>
      <c r="Q63">
        <v>17</v>
      </c>
      <c r="R63">
        <v>0</v>
      </c>
      <c r="S63" s="2" t="s">
        <v>120</v>
      </c>
    </row>
    <row r="64" spans="1:19" x14ac:dyDescent="0.3">
      <c r="A64" s="1">
        <v>8139</v>
      </c>
      <c r="B64" s="4" t="str">
        <f>TEXT(Airplane_Crashes_and_Fatalities[[#This Row],[Date]],"yyyy")</f>
        <v>1922</v>
      </c>
      <c r="C64" s="1" t="str">
        <f>TEXT(Airplane_Crashes_and_Fatalities[[#This Row],[Date]],"mmm")</f>
        <v>Apr</v>
      </c>
      <c r="D64" s="5">
        <f>DAY(Airplane_Crashes_and_Fatalities[[#This Row],[Date]])</f>
        <v>13</v>
      </c>
      <c r="F64" s="2" t="s">
        <v>19738</v>
      </c>
      <c r="G64" s="2" t="s">
        <v>19676</v>
      </c>
      <c r="H64" s="2"/>
      <c r="I64" s="2" t="s">
        <v>121</v>
      </c>
      <c r="J64" s="2"/>
      <c r="K64" s="2"/>
      <c r="L64" s="2" t="s">
        <v>122</v>
      </c>
      <c r="M64" t="s">
        <v>123</v>
      </c>
      <c r="N64">
        <f>Airplane_Crashes_and_Fatalities[[#This Row],[Aboard]]-Airplane_Crashes_and_Fatalities[[#This Row],[Fatalities]]</f>
        <v>0</v>
      </c>
      <c r="P64">
        <v>3</v>
      </c>
      <c r="Q64">
        <v>3</v>
      </c>
      <c r="R64">
        <v>0</v>
      </c>
      <c r="S64" s="2"/>
    </row>
    <row r="65" spans="1:19" x14ac:dyDescent="0.3">
      <c r="A65" s="1">
        <v>9406</v>
      </c>
      <c r="B65" s="4" t="str">
        <f>TEXT(Airplane_Crashes_and_Fatalities[[#This Row],[Date]],"yyyy")</f>
        <v>1925</v>
      </c>
      <c r="C65" s="1" t="str">
        <f>TEXT(Airplane_Crashes_and_Fatalities[[#This Row],[Date]],"mmm")</f>
        <v>Oct</v>
      </c>
      <c r="D65" s="5">
        <f>DAY(Airplane_Crashes_and_Fatalities[[#This Row],[Date]])</f>
        <v>1</v>
      </c>
      <c r="F65" s="2" t="s">
        <v>19739</v>
      </c>
      <c r="G65" s="2" t="s">
        <v>19690</v>
      </c>
      <c r="H65" s="2"/>
      <c r="I65" s="2" t="s">
        <v>65</v>
      </c>
      <c r="J65" s="2"/>
      <c r="K65" s="2"/>
      <c r="L65" s="2" t="s">
        <v>66</v>
      </c>
      <c r="M65">
        <v>385</v>
      </c>
      <c r="N65">
        <f>Airplane_Crashes_and_Fatalities[[#This Row],[Aboard]]-Airplane_Crashes_and_Fatalities[[#This Row],[Fatalities]]</f>
        <v>0</v>
      </c>
      <c r="P65">
        <v>1</v>
      </c>
      <c r="Q65">
        <v>1</v>
      </c>
      <c r="R65">
        <v>0</v>
      </c>
      <c r="S65" s="2"/>
    </row>
    <row r="66" spans="1:19" x14ac:dyDescent="0.3">
      <c r="A66" s="1">
        <v>8190</v>
      </c>
      <c r="B66" s="4" t="str">
        <f>TEXT(Airplane_Crashes_and_Fatalities[[#This Row],[Date]],"yyyy")</f>
        <v>1922</v>
      </c>
      <c r="C66" s="1" t="str">
        <f>TEXT(Airplane_Crashes_and_Fatalities[[#This Row],[Date]],"mmm")</f>
        <v>Jun</v>
      </c>
      <c r="D66" s="5">
        <f>DAY(Airplane_Crashes_and_Fatalities[[#This Row],[Date]])</f>
        <v>3</v>
      </c>
      <c r="F66" s="2" t="s">
        <v>19740</v>
      </c>
      <c r="G66" s="2" t="s">
        <v>19741</v>
      </c>
      <c r="H66" s="2" t="s">
        <v>19676</v>
      </c>
      <c r="I66" s="2" t="s">
        <v>124</v>
      </c>
      <c r="J66" s="2"/>
      <c r="K66" s="2"/>
      <c r="L66" s="2" t="s">
        <v>125</v>
      </c>
      <c r="M66" t="s">
        <v>126</v>
      </c>
      <c r="N66">
        <f>Airplane_Crashes_and_Fatalities[[#This Row],[Aboard]]-Airplane_Crashes_and_Fatalities[[#This Row],[Fatalities]]</f>
        <v>0</v>
      </c>
      <c r="O66">
        <v>1254</v>
      </c>
      <c r="P66">
        <v>3</v>
      </c>
      <c r="Q66">
        <v>3</v>
      </c>
      <c r="R66">
        <v>0</v>
      </c>
      <c r="S66" s="2"/>
    </row>
    <row r="67" spans="1:19" x14ac:dyDescent="0.3">
      <c r="A67" s="1">
        <v>8243</v>
      </c>
      <c r="B67" s="4" t="str">
        <f>TEXT(Airplane_Crashes_and_Fatalities[[#This Row],[Date]],"yyyy")</f>
        <v>1922</v>
      </c>
      <c r="C67" s="1" t="str">
        <f>TEXT(Airplane_Crashes_and_Fatalities[[#This Row],[Date]],"mmm")</f>
        <v>Jul</v>
      </c>
      <c r="D67" s="5">
        <f>DAY(Airplane_Crashes_and_Fatalities[[#This Row],[Date]])</f>
        <v>26</v>
      </c>
      <c r="F67" s="2" t="s">
        <v>19742</v>
      </c>
      <c r="G67" s="2" t="s">
        <v>19710</v>
      </c>
      <c r="H67" s="2"/>
      <c r="I67" s="2" t="s">
        <v>127</v>
      </c>
      <c r="J67" s="2"/>
      <c r="K67" s="2"/>
      <c r="L67" s="2" t="s">
        <v>82</v>
      </c>
      <c r="N67">
        <f>Airplane_Crashes_and_Fatalities[[#This Row],[Aboard]]-Airplane_Crashes_and_Fatalities[[#This Row],[Fatalities]]</f>
        <v>0</v>
      </c>
      <c r="P67">
        <v>3</v>
      </c>
      <c r="Q67">
        <v>3</v>
      </c>
      <c r="R67">
        <v>0</v>
      </c>
      <c r="S67" s="2"/>
    </row>
    <row r="68" spans="1:19" x14ac:dyDescent="0.3">
      <c r="A68" s="1">
        <v>8286</v>
      </c>
      <c r="B68" s="4" t="str">
        <f>TEXT(Airplane_Crashes_and_Fatalities[[#This Row],[Date]],"yyyy")</f>
        <v>1922</v>
      </c>
      <c r="C68" s="1" t="str">
        <f>TEXT(Airplane_Crashes_and_Fatalities[[#This Row],[Date]],"mmm")</f>
        <v>Sep</v>
      </c>
      <c r="D68" s="5">
        <f>DAY(Airplane_Crashes_and_Fatalities[[#This Row],[Date]])</f>
        <v>7</v>
      </c>
      <c r="F68" s="2" t="s">
        <v>19743</v>
      </c>
      <c r="G68" s="2" t="s">
        <v>19698</v>
      </c>
      <c r="H68" s="2"/>
      <c r="I68" s="2" t="s">
        <v>65</v>
      </c>
      <c r="J68" s="2"/>
      <c r="K68" s="2"/>
      <c r="L68" s="2" t="s">
        <v>66</v>
      </c>
      <c r="M68">
        <v>227</v>
      </c>
      <c r="N68">
        <f>Airplane_Crashes_and_Fatalities[[#This Row],[Aboard]]-Airplane_Crashes_and_Fatalities[[#This Row],[Fatalities]]</f>
        <v>0</v>
      </c>
      <c r="P68">
        <v>1</v>
      </c>
      <c r="Q68">
        <v>1</v>
      </c>
      <c r="R68">
        <v>0</v>
      </c>
      <c r="S68" s="2"/>
    </row>
    <row r="69" spans="1:19" x14ac:dyDescent="0.3">
      <c r="A69" s="1">
        <v>8311</v>
      </c>
      <c r="B69" s="4" t="str">
        <f>TEXT(Airplane_Crashes_and_Fatalities[[#This Row],[Date]],"yyyy")</f>
        <v>1922</v>
      </c>
      <c r="C69" s="1" t="str">
        <f>TEXT(Airplane_Crashes_and_Fatalities[[#This Row],[Date]],"mmm")</f>
        <v>Oct</v>
      </c>
      <c r="D69" s="5">
        <f>DAY(Airplane_Crashes_and_Fatalities[[#This Row],[Date]])</f>
        <v>2</v>
      </c>
      <c r="F69" s="2" t="s">
        <v>19744</v>
      </c>
      <c r="G69" s="2" t="s">
        <v>19745</v>
      </c>
      <c r="H69" s="2"/>
      <c r="I69" s="2" t="s">
        <v>19648</v>
      </c>
      <c r="J69" s="2"/>
      <c r="K69" s="2"/>
      <c r="L69" s="2" t="s">
        <v>128</v>
      </c>
      <c r="M69" t="s">
        <v>129</v>
      </c>
      <c r="N69">
        <f>Airplane_Crashes_and_Fatalities[[#This Row],[Aboard]]-Airplane_Crashes_and_Fatalities[[#This Row],[Fatalities]]</f>
        <v>0</v>
      </c>
      <c r="P69">
        <v>4</v>
      </c>
      <c r="Q69">
        <v>4</v>
      </c>
      <c r="R69">
        <v>0</v>
      </c>
      <c r="S69" s="2"/>
    </row>
    <row r="70" spans="1:19" x14ac:dyDescent="0.3">
      <c r="A70" s="1">
        <v>8334</v>
      </c>
      <c r="B70" s="4" t="str">
        <f>TEXT(Airplane_Crashes_and_Fatalities[[#This Row],[Date]],"yyyy")</f>
        <v>1922</v>
      </c>
      <c r="C70" s="1" t="str">
        <f>TEXT(Airplane_Crashes_and_Fatalities[[#This Row],[Date]],"mmm")</f>
        <v>Oct</v>
      </c>
      <c r="D70" s="5">
        <f>DAY(Airplane_Crashes_and_Fatalities[[#This Row],[Date]])</f>
        <v>25</v>
      </c>
      <c r="F70" s="2" t="s">
        <v>19746</v>
      </c>
      <c r="G70" s="2" t="s">
        <v>19747</v>
      </c>
      <c r="H70" s="2"/>
      <c r="I70" s="2" t="s">
        <v>127</v>
      </c>
      <c r="J70" s="2"/>
      <c r="K70" s="2"/>
      <c r="L70" s="2" t="s">
        <v>82</v>
      </c>
      <c r="N70">
        <f>Airplane_Crashes_and_Fatalities[[#This Row],[Aboard]]-Airplane_Crashes_and_Fatalities[[#This Row],[Fatalities]]</f>
        <v>0</v>
      </c>
      <c r="P70">
        <v>2</v>
      </c>
      <c r="Q70">
        <v>2</v>
      </c>
      <c r="R70">
        <v>0</v>
      </c>
      <c r="S70" s="2"/>
    </row>
    <row r="71" spans="1:19" x14ac:dyDescent="0.3">
      <c r="A71" s="1">
        <v>8373</v>
      </c>
      <c r="B71" s="4" t="str">
        <f>TEXT(Airplane_Crashes_and_Fatalities[[#This Row],[Date]],"yyyy")</f>
        <v>1922</v>
      </c>
      <c r="C71" s="1" t="str">
        <f>TEXT(Airplane_Crashes_and_Fatalities[[#This Row],[Date]],"mmm")</f>
        <v>Dec</v>
      </c>
      <c r="D71" s="5">
        <f>DAY(Airplane_Crashes_and_Fatalities[[#This Row],[Date]])</f>
        <v>3</v>
      </c>
      <c r="F71" s="2" t="s">
        <v>19748</v>
      </c>
      <c r="G71" s="2" t="s">
        <v>19747</v>
      </c>
      <c r="H71" s="2"/>
      <c r="I71" s="2" t="s">
        <v>127</v>
      </c>
      <c r="J71" s="2"/>
      <c r="K71" s="2"/>
      <c r="L71" s="2" t="s">
        <v>82</v>
      </c>
      <c r="N71">
        <f>Airplane_Crashes_and_Fatalities[[#This Row],[Aboard]]-Airplane_Crashes_and_Fatalities[[#This Row],[Fatalities]]</f>
        <v>0</v>
      </c>
      <c r="P71">
        <v>1</v>
      </c>
      <c r="Q71">
        <v>1</v>
      </c>
      <c r="R71">
        <v>0</v>
      </c>
      <c r="S71" s="2"/>
    </row>
    <row r="72" spans="1:19" x14ac:dyDescent="0.3">
      <c r="A72" s="1">
        <v>8411</v>
      </c>
      <c r="B72" s="4" t="str">
        <f>TEXT(Airplane_Crashes_and_Fatalities[[#This Row],[Date]],"yyyy")</f>
        <v>1923</v>
      </c>
      <c r="C72" s="1" t="str">
        <f>TEXT(Airplane_Crashes_and_Fatalities[[#This Row],[Date]],"mmm")</f>
        <v>Jan</v>
      </c>
      <c r="D72" s="5">
        <f>DAY(Airplane_Crashes_and_Fatalities[[#This Row],[Date]])</f>
        <v>10</v>
      </c>
      <c r="F72" s="2" t="s">
        <v>19749</v>
      </c>
      <c r="G72" s="2" t="s">
        <v>19685</v>
      </c>
      <c r="H72" s="2"/>
      <c r="I72" s="2" t="s">
        <v>130</v>
      </c>
      <c r="J72" s="2"/>
      <c r="K72" s="2"/>
      <c r="L72" s="2" t="s">
        <v>131</v>
      </c>
      <c r="M72" t="s">
        <v>132</v>
      </c>
      <c r="N72">
        <f>Airplane_Crashes_and_Fatalities[[#This Row],[Aboard]]-Airplane_Crashes_and_Fatalities[[#This Row],[Fatalities]]</f>
        <v>1</v>
      </c>
      <c r="P72">
        <v>4</v>
      </c>
      <c r="Q72">
        <v>3</v>
      </c>
      <c r="R72">
        <v>0</v>
      </c>
      <c r="S72" s="2"/>
    </row>
    <row r="73" spans="1:19" x14ac:dyDescent="0.3">
      <c r="A73" s="1">
        <v>8418</v>
      </c>
      <c r="B73" s="4" t="str">
        <f>TEXT(Airplane_Crashes_and_Fatalities[[#This Row],[Date]],"yyyy")</f>
        <v>1923</v>
      </c>
      <c r="C73" s="1" t="str">
        <f>TEXT(Airplane_Crashes_and_Fatalities[[#This Row],[Date]],"mmm")</f>
        <v>Jan</v>
      </c>
      <c r="D73" s="5">
        <f>DAY(Airplane_Crashes_and_Fatalities[[#This Row],[Date]])</f>
        <v>17</v>
      </c>
      <c r="F73" s="2" t="s">
        <v>19716</v>
      </c>
      <c r="G73" s="2" t="s">
        <v>19710</v>
      </c>
      <c r="H73" s="2"/>
      <c r="I73" s="2" t="s">
        <v>127</v>
      </c>
      <c r="J73" s="2"/>
      <c r="K73" s="2"/>
      <c r="L73" s="2" t="s">
        <v>82</v>
      </c>
      <c r="M73" t="s">
        <v>133</v>
      </c>
      <c r="N73">
        <f>Airplane_Crashes_and_Fatalities[[#This Row],[Aboard]]-Airplane_Crashes_and_Fatalities[[#This Row],[Fatalities]]</f>
        <v>0</v>
      </c>
      <c r="P73">
        <v>1</v>
      </c>
      <c r="Q73">
        <v>1</v>
      </c>
      <c r="R73">
        <v>0</v>
      </c>
      <c r="S73" s="2"/>
    </row>
    <row r="74" spans="1:19" x14ac:dyDescent="0.3">
      <c r="A74" s="1">
        <v>8419</v>
      </c>
      <c r="B74" s="4" t="str">
        <f>TEXT(Airplane_Crashes_and_Fatalities[[#This Row],[Date]],"yyyy")</f>
        <v>1923</v>
      </c>
      <c r="C74" s="1" t="str">
        <f>TEXT(Airplane_Crashes_and_Fatalities[[#This Row],[Date]],"mmm")</f>
        <v>Jan</v>
      </c>
      <c r="D74" s="5">
        <f>DAY(Airplane_Crashes_and_Fatalities[[#This Row],[Date]])</f>
        <v>18</v>
      </c>
      <c r="F74" s="2" t="s">
        <v>19750</v>
      </c>
      <c r="G74" s="2" t="s">
        <v>19714</v>
      </c>
      <c r="H74" s="2"/>
      <c r="I74" s="2" t="s">
        <v>65</v>
      </c>
      <c r="J74" s="2"/>
      <c r="K74" s="2"/>
      <c r="L74" s="2" t="s">
        <v>66</v>
      </c>
      <c r="M74">
        <v>223</v>
      </c>
      <c r="N74">
        <f>Airplane_Crashes_and_Fatalities[[#This Row],[Aboard]]-Airplane_Crashes_and_Fatalities[[#This Row],[Fatalities]]</f>
        <v>0</v>
      </c>
      <c r="P74">
        <v>1</v>
      </c>
      <c r="Q74">
        <v>1</v>
      </c>
      <c r="R74">
        <v>0</v>
      </c>
      <c r="S74" s="2"/>
    </row>
    <row r="75" spans="1:19" x14ac:dyDescent="0.3">
      <c r="A75" s="1">
        <v>8458</v>
      </c>
      <c r="B75" s="4" t="str">
        <f>TEXT(Airplane_Crashes_and_Fatalities[[#This Row],[Date]],"yyyy")</f>
        <v>1923</v>
      </c>
      <c r="C75" s="1" t="str">
        <f>TEXT(Airplane_Crashes_and_Fatalities[[#This Row],[Date]],"mmm")</f>
        <v>Feb</v>
      </c>
      <c r="D75" s="5">
        <f>DAY(Airplane_Crashes_and_Fatalities[[#This Row],[Date]])</f>
        <v>26</v>
      </c>
      <c r="F75" s="2" t="s">
        <v>19751</v>
      </c>
      <c r="G75" s="2" t="s">
        <v>19692</v>
      </c>
      <c r="H75" s="2"/>
      <c r="I75" s="2" t="s">
        <v>65</v>
      </c>
      <c r="J75" s="2"/>
      <c r="K75" s="2"/>
      <c r="L75" s="2" t="s">
        <v>66</v>
      </c>
      <c r="M75">
        <v>291</v>
      </c>
      <c r="N75">
        <f>Airplane_Crashes_and_Fatalities[[#This Row],[Aboard]]-Airplane_Crashes_and_Fatalities[[#This Row],[Fatalities]]</f>
        <v>0</v>
      </c>
      <c r="P75">
        <v>1</v>
      </c>
      <c r="Q75">
        <v>1</v>
      </c>
      <c r="R75">
        <v>0</v>
      </c>
      <c r="S75" s="2"/>
    </row>
    <row r="76" spans="1:19" x14ac:dyDescent="0.3">
      <c r="A76" s="1">
        <v>8535</v>
      </c>
      <c r="B76" s="4" t="str">
        <f>TEXT(Airplane_Crashes_and_Fatalities[[#This Row],[Date]],"yyyy")</f>
        <v>1923</v>
      </c>
      <c r="C76" s="1" t="str">
        <f>TEXT(Airplane_Crashes_and_Fatalities[[#This Row],[Date]],"mmm")</f>
        <v>May</v>
      </c>
      <c r="D76" s="5">
        <f>DAY(Airplane_Crashes_and_Fatalities[[#This Row],[Date]])</f>
        <v>14</v>
      </c>
      <c r="F76" s="2" t="s">
        <v>19752</v>
      </c>
      <c r="G76" s="2" t="s">
        <v>19685</v>
      </c>
      <c r="H76" s="2"/>
      <c r="I76" s="2" t="s">
        <v>127</v>
      </c>
      <c r="J76" s="2"/>
      <c r="K76" s="2"/>
      <c r="L76" s="2" t="s">
        <v>134</v>
      </c>
      <c r="M76" t="s">
        <v>135</v>
      </c>
      <c r="N76">
        <f>Airplane_Crashes_and_Fatalities[[#This Row],[Aboard]]-Airplane_Crashes_and_Fatalities[[#This Row],[Fatalities]]</f>
        <v>0</v>
      </c>
      <c r="P76">
        <v>6</v>
      </c>
      <c r="Q76">
        <v>6</v>
      </c>
      <c r="R76">
        <v>0</v>
      </c>
      <c r="S76" s="2"/>
    </row>
    <row r="77" spans="1:19" x14ac:dyDescent="0.3">
      <c r="A77" s="1">
        <v>8640</v>
      </c>
      <c r="B77" s="4" t="str">
        <f>TEXT(Airplane_Crashes_and_Fatalities[[#This Row],[Date]],"yyyy")</f>
        <v>1923</v>
      </c>
      <c r="C77" s="1" t="str">
        <f>TEXT(Airplane_Crashes_and_Fatalities[[#This Row],[Date]],"mmm")</f>
        <v>Aug</v>
      </c>
      <c r="D77" s="5">
        <f>DAY(Airplane_Crashes_and_Fatalities[[#This Row],[Date]])</f>
        <v>27</v>
      </c>
      <c r="F77" s="2" t="s">
        <v>19753</v>
      </c>
      <c r="G77" s="2" t="s">
        <v>19754</v>
      </c>
      <c r="H77" s="2"/>
      <c r="I77" s="2" t="s">
        <v>136</v>
      </c>
      <c r="J77" s="2"/>
      <c r="K77" s="2"/>
      <c r="L77" s="2" t="s">
        <v>137</v>
      </c>
      <c r="M77" t="s">
        <v>138</v>
      </c>
      <c r="N77">
        <f>Airplane_Crashes_and_Fatalities[[#This Row],[Aboard]]-Airplane_Crashes_and_Fatalities[[#This Row],[Fatalities]]</f>
        <v>0</v>
      </c>
      <c r="P77">
        <v>2</v>
      </c>
      <c r="Q77">
        <v>2</v>
      </c>
      <c r="R77">
        <v>0</v>
      </c>
      <c r="S77" s="2"/>
    </row>
    <row r="78" spans="1:19" x14ac:dyDescent="0.3">
      <c r="A78" s="1">
        <v>8651</v>
      </c>
      <c r="B78" s="4" t="str">
        <f>TEXT(Airplane_Crashes_and_Fatalities[[#This Row],[Date]],"yyyy")</f>
        <v>1923</v>
      </c>
      <c r="C78" s="1" t="str">
        <f>TEXT(Airplane_Crashes_and_Fatalities[[#This Row],[Date]],"mmm")</f>
        <v>Sep</v>
      </c>
      <c r="D78" s="5">
        <f>DAY(Airplane_Crashes_and_Fatalities[[#This Row],[Date]])</f>
        <v>7</v>
      </c>
      <c r="F78" s="2" t="s">
        <v>19755</v>
      </c>
      <c r="G78" s="2" t="s">
        <v>19690</v>
      </c>
      <c r="H78" s="2"/>
      <c r="I78" s="2" t="s">
        <v>65</v>
      </c>
      <c r="J78" s="2"/>
      <c r="K78" s="2"/>
      <c r="L78" s="2" t="s">
        <v>66</v>
      </c>
      <c r="M78">
        <v>283</v>
      </c>
      <c r="N78">
        <f>Airplane_Crashes_and_Fatalities[[#This Row],[Aboard]]-Airplane_Crashes_and_Fatalities[[#This Row],[Fatalities]]</f>
        <v>0</v>
      </c>
      <c r="P78">
        <v>1</v>
      </c>
      <c r="Q78">
        <v>1</v>
      </c>
      <c r="R78">
        <v>0</v>
      </c>
      <c r="S78" s="2"/>
    </row>
    <row r="79" spans="1:19" x14ac:dyDescent="0.3">
      <c r="A79" s="1">
        <v>8658</v>
      </c>
      <c r="B79" s="4" t="str">
        <f>TEXT(Airplane_Crashes_and_Fatalities[[#This Row],[Date]],"yyyy")</f>
        <v>1923</v>
      </c>
      <c r="C79" s="1" t="str">
        <f>TEXT(Airplane_Crashes_and_Fatalities[[#This Row],[Date]],"mmm")</f>
        <v>Sep</v>
      </c>
      <c r="D79" s="5">
        <f>DAY(Airplane_Crashes_and_Fatalities[[#This Row],[Date]])</f>
        <v>14</v>
      </c>
      <c r="F79" s="2" t="s">
        <v>19756</v>
      </c>
      <c r="G79" s="2" t="s">
        <v>19676</v>
      </c>
      <c r="H79" s="2"/>
      <c r="I79" s="2" t="s">
        <v>139</v>
      </c>
      <c r="J79" s="2"/>
      <c r="K79" s="2"/>
      <c r="L79" s="2" t="s">
        <v>140</v>
      </c>
      <c r="M79" t="s">
        <v>141</v>
      </c>
      <c r="N79">
        <f>Airplane_Crashes_and_Fatalities[[#This Row],[Aboard]]-Airplane_Crashes_and_Fatalities[[#This Row],[Fatalities]]</f>
        <v>0</v>
      </c>
      <c r="O79">
        <v>29</v>
      </c>
      <c r="P79">
        <v>6</v>
      </c>
      <c r="Q79">
        <v>6</v>
      </c>
      <c r="R79">
        <v>0</v>
      </c>
      <c r="S79" s="2"/>
    </row>
    <row r="80" spans="1:19" x14ac:dyDescent="0.3">
      <c r="A80" s="1">
        <v>8723</v>
      </c>
      <c r="B80" s="4" t="str">
        <f>TEXT(Airplane_Crashes_and_Fatalities[[#This Row],[Date]],"yyyy")</f>
        <v>1923</v>
      </c>
      <c r="C80" s="1" t="str">
        <f>TEXT(Airplane_Crashes_and_Fatalities[[#This Row],[Date]],"mmm")</f>
        <v>Nov</v>
      </c>
      <c r="D80" s="5">
        <f>DAY(Airplane_Crashes_and_Fatalities[[#This Row],[Date]])</f>
        <v>18</v>
      </c>
      <c r="F80" s="2" t="s">
        <v>142</v>
      </c>
      <c r="G80" s="2" t="s">
        <v>24220</v>
      </c>
      <c r="H80" s="2"/>
      <c r="I80" s="2" t="s">
        <v>143</v>
      </c>
      <c r="J80" s="2"/>
      <c r="K80" s="2"/>
      <c r="L80" s="2" t="s">
        <v>78</v>
      </c>
      <c r="M80" t="s">
        <v>144</v>
      </c>
      <c r="N80">
        <f>Airplane_Crashes_and_Fatalities[[#This Row],[Aboard]]-Airplane_Crashes_and_Fatalities[[#This Row],[Fatalities]]</f>
        <v>2</v>
      </c>
      <c r="P80">
        <v>4</v>
      </c>
      <c r="Q80">
        <v>2</v>
      </c>
      <c r="R80">
        <v>0</v>
      </c>
      <c r="S80" s="2"/>
    </row>
    <row r="81" spans="1:19" x14ac:dyDescent="0.3">
      <c r="A81" s="1">
        <v>8741</v>
      </c>
      <c r="B81" s="4" t="str">
        <f>TEXT(Airplane_Crashes_and_Fatalities[[#This Row],[Date]],"yyyy")</f>
        <v>1923</v>
      </c>
      <c r="C81" s="1" t="str">
        <f>TEXT(Airplane_Crashes_and_Fatalities[[#This Row],[Date]],"mmm")</f>
        <v>Dec</v>
      </c>
      <c r="D81" s="5">
        <f>DAY(Airplane_Crashes_and_Fatalities[[#This Row],[Date]])</f>
        <v>6</v>
      </c>
      <c r="F81" s="2" t="s">
        <v>19757</v>
      </c>
      <c r="G81" s="2" t="s">
        <v>19690</v>
      </c>
      <c r="H81" s="2"/>
      <c r="I81" s="2" t="s">
        <v>65</v>
      </c>
      <c r="J81" s="2"/>
      <c r="K81" s="2"/>
      <c r="L81" s="2" t="s">
        <v>66</v>
      </c>
      <c r="M81">
        <v>318</v>
      </c>
      <c r="N81">
        <f>Airplane_Crashes_and_Fatalities[[#This Row],[Aboard]]-Airplane_Crashes_and_Fatalities[[#This Row],[Fatalities]]</f>
        <v>0</v>
      </c>
      <c r="P81">
        <v>1</v>
      </c>
      <c r="Q81">
        <v>1</v>
      </c>
      <c r="R81">
        <v>0</v>
      </c>
      <c r="S81" s="2"/>
    </row>
    <row r="82" spans="1:19" x14ac:dyDescent="0.3">
      <c r="A82" s="1">
        <v>8758</v>
      </c>
      <c r="B82" s="4" t="str">
        <f>TEXT(Airplane_Crashes_and_Fatalities[[#This Row],[Date]],"yyyy")</f>
        <v>1923</v>
      </c>
      <c r="C82" s="1" t="str">
        <f>TEXT(Airplane_Crashes_and_Fatalities[[#This Row],[Date]],"mmm")</f>
        <v>Dec</v>
      </c>
      <c r="D82" s="5">
        <f>DAY(Airplane_Crashes_and_Fatalities[[#This Row],[Date]])</f>
        <v>23</v>
      </c>
      <c r="E82" s="3">
        <v>0.10416666666666674</v>
      </c>
      <c r="F82" s="2" t="s">
        <v>145</v>
      </c>
      <c r="G82" s="2" t="s">
        <v>24221</v>
      </c>
      <c r="H82" s="2"/>
      <c r="I82" s="2" t="s">
        <v>146</v>
      </c>
      <c r="J82" s="2"/>
      <c r="K82" s="2" t="s">
        <v>147</v>
      </c>
      <c r="L82" s="2" t="s">
        <v>148</v>
      </c>
      <c r="M82" t="s">
        <v>149</v>
      </c>
      <c r="N82">
        <f>Airplane_Crashes_and_Fatalities[[#This Row],[Aboard]]-Airplane_Crashes_and_Fatalities[[#This Row],[Fatalities]]</f>
        <v>0</v>
      </c>
      <c r="P82">
        <v>52</v>
      </c>
      <c r="Q82">
        <v>52</v>
      </c>
      <c r="R82">
        <v>0</v>
      </c>
      <c r="S82" s="2" t="s">
        <v>150</v>
      </c>
    </row>
    <row r="83" spans="1:19" x14ac:dyDescent="0.3">
      <c r="A83" s="1">
        <v>8759</v>
      </c>
      <c r="B83" s="4" t="str">
        <f>TEXT(Airplane_Crashes_and_Fatalities[[#This Row],[Date]],"yyyy")</f>
        <v>1923</v>
      </c>
      <c r="C83" s="1" t="str">
        <f>TEXT(Airplane_Crashes_and_Fatalities[[#This Row],[Date]],"mmm")</f>
        <v>Dec</v>
      </c>
      <c r="D83" s="5">
        <f>DAY(Airplane_Crashes_and_Fatalities[[#This Row],[Date]])</f>
        <v>24</v>
      </c>
      <c r="F83" s="2" t="s">
        <v>19758</v>
      </c>
      <c r="G83" s="2" t="s">
        <v>19759</v>
      </c>
      <c r="H83" s="2"/>
      <c r="I83" s="2" t="s">
        <v>65</v>
      </c>
      <c r="J83" s="2"/>
      <c r="K83" s="2"/>
      <c r="L83" s="2" t="s">
        <v>66</v>
      </c>
      <c r="M83">
        <v>315</v>
      </c>
      <c r="N83">
        <f>Airplane_Crashes_and_Fatalities[[#This Row],[Aboard]]-Airplane_Crashes_and_Fatalities[[#This Row],[Fatalities]]</f>
        <v>0</v>
      </c>
      <c r="P83">
        <v>1</v>
      </c>
      <c r="Q83">
        <v>1</v>
      </c>
      <c r="R83">
        <v>0</v>
      </c>
      <c r="S83" s="2"/>
    </row>
    <row r="84" spans="1:19" x14ac:dyDescent="0.3">
      <c r="A84" s="1">
        <v>8833</v>
      </c>
      <c r="B84" s="4" t="str">
        <f>TEXT(Airplane_Crashes_and_Fatalities[[#This Row],[Date]],"yyyy")</f>
        <v>1924</v>
      </c>
      <c r="C84" s="1" t="str">
        <f>TEXT(Airplane_Crashes_and_Fatalities[[#This Row],[Date]],"mmm")</f>
        <v>Mar</v>
      </c>
      <c r="D84" s="5">
        <f>DAY(Airplane_Crashes_and_Fatalities[[#This Row],[Date]])</f>
        <v>7</v>
      </c>
      <c r="F84" s="2" t="s">
        <v>19760</v>
      </c>
      <c r="G84" s="2" t="s">
        <v>19692</v>
      </c>
      <c r="H84" s="2"/>
      <c r="I84" s="2" t="s">
        <v>65</v>
      </c>
      <c r="J84" s="2"/>
      <c r="K84" s="2"/>
      <c r="L84" s="2" t="s">
        <v>66</v>
      </c>
      <c r="M84">
        <v>327</v>
      </c>
      <c r="N84">
        <f>Airplane_Crashes_and_Fatalities[[#This Row],[Aboard]]-Airplane_Crashes_and_Fatalities[[#This Row],[Fatalities]]</f>
        <v>0</v>
      </c>
      <c r="P84">
        <v>1</v>
      </c>
      <c r="Q84">
        <v>1</v>
      </c>
      <c r="R84">
        <v>0</v>
      </c>
      <c r="S84" s="2"/>
    </row>
    <row r="85" spans="1:19" x14ac:dyDescent="0.3">
      <c r="A85" s="1">
        <v>8881</v>
      </c>
      <c r="B85" s="4" t="str">
        <f>TEXT(Airplane_Crashes_and_Fatalities[[#This Row],[Date]],"yyyy")</f>
        <v>1924</v>
      </c>
      <c r="C85" s="1" t="str">
        <f>TEXT(Airplane_Crashes_and_Fatalities[[#This Row],[Date]],"mmm")</f>
        <v>Apr</v>
      </c>
      <c r="D85" s="5">
        <f>DAY(Airplane_Crashes_and_Fatalities[[#This Row],[Date]])</f>
        <v>24</v>
      </c>
      <c r="F85" s="2" t="s">
        <v>151</v>
      </c>
      <c r="G85" s="2" t="s">
        <v>24219</v>
      </c>
      <c r="H85" s="2"/>
      <c r="I85" s="2" t="s">
        <v>152</v>
      </c>
      <c r="J85" s="2"/>
      <c r="K85" s="2" t="s">
        <v>153</v>
      </c>
      <c r="L85" s="2" t="s">
        <v>154</v>
      </c>
      <c r="M85" t="s">
        <v>155</v>
      </c>
      <c r="N85">
        <f>Airplane_Crashes_and_Fatalities[[#This Row],[Aboard]]-Airplane_Crashes_and_Fatalities[[#This Row],[Fatalities]]</f>
        <v>0</v>
      </c>
      <c r="O85">
        <v>1535</v>
      </c>
      <c r="P85">
        <v>3</v>
      </c>
      <c r="Q85">
        <v>3</v>
      </c>
      <c r="R85">
        <v>0</v>
      </c>
      <c r="S85" s="2"/>
    </row>
    <row r="86" spans="1:19" x14ac:dyDescent="0.3">
      <c r="A86" s="1">
        <v>8926</v>
      </c>
      <c r="B86" s="4" t="str">
        <f>TEXT(Airplane_Crashes_and_Fatalities[[#This Row],[Date]],"yyyy")</f>
        <v>1924</v>
      </c>
      <c r="C86" s="1" t="str">
        <f>TEXT(Airplane_Crashes_and_Fatalities[[#This Row],[Date]],"mmm")</f>
        <v>Jun</v>
      </c>
      <c r="D86" s="5">
        <f>DAY(Airplane_Crashes_and_Fatalities[[#This Row],[Date]])</f>
        <v>8</v>
      </c>
      <c r="F86" s="2" t="s">
        <v>19761</v>
      </c>
      <c r="G86" s="2" t="s">
        <v>19762</v>
      </c>
      <c r="H86" s="2"/>
      <c r="I86" s="2" t="s">
        <v>156</v>
      </c>
      <c r="J86" s="2"/>
      <c r="K86" s="2"/>
      <c r="L86" s="2" t="s">
        <v>78</v>
      </c>
      <c r="M86" t="s">
        <v>157</v>
      </c>
      <c r="N86">
        <f>Airplane_Crashes_and_Fatalities[[#This Row],[Aboard]]-Airplane_Crashes_and_Fatalities[[#This Row],[Fatalities]]</f>
        <v>0</v>
      </c>
      <c r="P86">
        <v>3</v>
      </c>
      <c r="Q86">
        <v>3</v>
      </c>
      <c r="R86">
        <v>0</v>
      </c>
      <c r="S86" s="2"/>
    </row>
    <row r="87" spans="1:19" x14ac:dyDescent="0.3">
      <c r="A87" s="1">
        <v>8980</v>
      </c>
      <c r="B87" s="4" t="str">
        <f>TEXT(Airplane_Crashes_and_Fatalities[[#This Row],[Date]],"yyyy")</f>
        <v>1924</v>
      </c>
      <c r="C87" s="1" t="str">
        <f>TEXT(Airplane_Crashes_and_Fatalities[[#This Row],[Date]],"mmm")</f>
        <v>Aug</v>
      </c>
      <c r="D87" s="5">
        <f>DAY(Airplane_Crashes_and_Fatalities[[#This Row],[Date]])</f>
        <v>1</v>
      </c>
      <c r="F87" s="2" t="s">
        <v>158</v>
      </c>
      <c r="G87" s="2" t="s">
        <v>158</v>
      </c>
      <c r="H87" s="2"/>
      <c r="I87" s="2" t="s">
        <v>65</v>
      </c>
      <c r="J87" s="2"/>
      <c r="K87" s="2"/>
      <c r="L87" s="2" t="s">
        <v>66</v>
      </c>
      <c r="M87">
        <v>297</v>
      </c>
      <c r="N87">
        <f>Airplane_Crashes_and_Fatalities[[#This Row],[Aboard]]-Airplane_Crashes_and_Fatalities[[#This Row],[Fatalities]]</f>
        <v>0</v>
      </c>
      <c r="P87">
        <v>1</v>
      </c>
      <c r="Q87">
        <v>1</v>
      </c>
      <c r="R87">
        <v>0</v>
      </c>
      <c r="S87" s="2"/>
    </row>
    <row r="88" spans="1:19" x14ac:dyDescent="0.3">
      <c r="A88" s="1">
        <v>9077</v>
      </c>
      <c r="B88" s="4" t="str">
        <f>TEXT(Airplane_Crashes_and_Fatalities[[#This Row],[Date]],"yyyy")</f>
        <v>1924</v>
      </c>
      <c r="C88" s="1" t="str">
        <f>TEXT(Airplane_Crashes_and_Fatalities[[#This Row],[Date]],"mmm")</f>
        <v>Nov</v>
      </c>
      <c r="D88" s="5">
        <f>DAY(Airplane_Crashes_and_Fatalities[[#This Row],[Date]])</f>
        <v>6</v>
      </c>
      <c r="F88" s="2" t="s">
        <v>19763</v>
      </c>
      <c r="G88" s="2" t="s">
        <v>19685</v>
      </c>
      <c r="H88" s="2"/>
      <c r="I88" s="2" t="s">
        <v>127</v>
      </c>
      <c r="J88" s="2"/>
      <c r="K88" s="2"/>
      <c r="L88" s="2"/>
      <c r="M88" t="s">
        <v>159</v>
      </c>
      <c r="N88">
        <f>Airplane_Crashes_and_Fatalities[[#This Row],[Aboard]]-Airplane_Crashes_and_Fatalities[[#This Row],[Fatalities]]</f>
        <v>0</v>
      </c>
      <c r="P88">
        <v>1</v>
      </c>
      <c r="Q88">
        <v>1</v>
      </c>
      <c r="R88">
        <v>0</v>
      </c>
      <c r="S88" s="2"/>
    </row>
    <row r="89" spans="1:19" x14ac:dyDescent="0.3">
      <c r="A89" s="1">
        <v>9122</v>
      </c>
      <c r="B89" s="4" t="str">
        <f>TEXT(Airplane_Crashes_and_Fatalities[[#This Row],[Date]],"yyyy")</f>
        <v>1924</v>
      </c>
      <c r="C89" s="1" t="str">
        <f>TEXT(Airplane_Crashes_and_Fatalities[[#This Row],[Date]],"mmm")</f>
        <v>Dec</v>
      </c>
      <c r="D89" s="5">
        <f>DAY(Airplane_Crashes_and_Fatalities[[#This Row],[Date]])</f>
        <v>21</v>
      </c>
      <c r="F89" s="2" t="s">
        <v>19764</v>
      </c>
      <c r="G89" s="2" t="s">
        <v>19698</v>
      </c>
      <c r="H89" s="2"/>
      <c r="I89" s="2" t="s">
        <v>65</v>
      </c>
      <c r="J89" s="2"/>
      <c r="K89" s="2"/>
      <c r="L89" s="2" t="s">
        <v>66</v>
      </c>
      <c r="M89">
        <v>311</v>
      </c>
      <c r="N89">
        <f>Airplane_Crashes_and_Fatalities[[#This Row],[Aboard]]-Airplane_Crashes_and_Fatalities[[#This Row],[Fatalities]]</f>
        <v>0</v>
      </c>
      <c r="P89">
        <v>1</v>
      </c>
      <c r="Q89">
        <v>1</v>
      </c>
      <c r="R89">
        <v>0</v>
      </c>
      <c r="S89" s="2"/>
    </row>
    <row r="90" spans="1:19" x14ac:dyDescent="0.3">
      <c r="A90" s="1">
        <v>9125</v>
      </c>
      <c r="B90" s="4" t="str">
        <f>TEXT(Airplane_Crashes_and_Fatalities[[#This Row],[Date]],"yyyy")</f>
        <v>1924</v>
      </c>
      <c r="C90" s="1" t="str">
        <f>TEXT(Airplane_Crashes_and_Fatalities[[#This Row],[Date]],"mmm")</f>
        <v>Dec</v>
      </c>
      <c r="D90" s="5">
        <f>DAY(Airplane_Crashes_and_Fatalities[[#This Row],[Date]])</f>
        <v>24</v>
      </c>
      <c r="F90" s="2" t="s">
        <v>19765</v>
      </c>
      <c r="G90" s="2" t="s">
        <v>19676</v>
      </c>
      <c r="H90" s="2"/>
      <c r="I90" s="2" t="s">
        <v>160</v>
      </c>
      <c r="J90" s="2"/>
      <c r="K90" s="2"/>
      <c r="L90" s="2" t="s">
        <v>161</v>
      </c>
      <c r="M90" t="s">
        <v>162</v>
      </c>
      <c r="N90">
        <f>Airplane_Crashes_and_Fatalities[[#This Row],[Aboard]]-Airplane_Crashes_and_Fatalities[[#This Row],[Fatalities]]</f>
        <v>0</v>
      </c>
      <c r="O90">
        <v>36</v>
      </c>
      <c r="P90">
        <v>8</v>
      </c>
      <c r="Q90">
        <v>8</v>
      </c>
      <c r="R90">
        <v>0</v>
      </c>
      <c r="S90" s="2" t="s">
        <v>163</v>
      </c>
    </row>
    <row r="91" spans="1:19" x14ac:dyDescent="0.3">
      <c r="A91" s="1">
        <v>9213</v>
      </c>
      <c r="B91" s="4" t="str">
        <f>TEXT(Airplane_Crashes_and_Fatalities[[#This Row],[Date]],"yyyy")</f>
        <v>1925</v>
      </c>
      <c r="C91" s="1" t="str">
        <f>TEXT(Airplane_Crashes_and_Fatalities[[#This Row],[Date]],"mmm")</f>
        <v>Mar</v>
      </c>
      <c r="D91" s="5">
        <f>DAY(Airplane_Crashes_and_Fatalities[[#This Row],[Date]])</f>
        <v>22</v>
      </c>
      <c r="F91" s="2" t="s">
        <v>19766</v>
      </c>
      <c r="G91" s="2" t="s">
        <v>19767</v>
      </c>
      <c r="H91" s="2" t="s">
        <v>19768</v>
      </c>
      <c r="I91" s="2" t="s">
        <v>164</v>
      </c>
      <c r="J91" s="2"/>
      <c r="K91" s="2"/>
      <c r="L91" s="2" t="s">
        <v>78</v>
      </c>
      <c r="M91" t="s">
        <v>165</v>
      </c>
      <c r="N91">
        <f>Airplane_Crashes_and_Fatalities[[#This Row],[Aboard]]-Airplane_Crashes_and_Fatalities[[#This Row],[Fatalities]]</f>
        <v>0</v>
      </c>
      <c r="O91">
        <v>590</v>
      </c>
      <c r="P91">
        <v>5</v>
      </c>
      <c r="Q91">
        <v>5</v>
      </c>
      <c r="R91">
        <v>0</v>
      </c>
      <c r="S91" s="2"/>
    </row>
    <row r="92" spans="1:19" x14ac:dyDescent="0.3">
      <c r="A92" s="1">
        <v>9247</v>
      </c>
      <c r="B92" s="4" t="str">
        <f>TEXT(Airplane_Crashes_and_Fatalities[[#This Row],[Date]],"yyyy")</f>
        <v>1925</v>
      </c>
      <c r="C92" s="1" t="str">
        <f>TEXT(Airplane_Crashes_and_Fatalities[[#This Row],[Date]],"mmm")</f>
        <v>Apr</v>
      </c>
      <c r="D92" s="5">
        <f>DAY(Airplane_Crashes_and_Fatalities[[#This Row],[Date]])</f>
        <v>25</v>
      </c>
      <c r="F92" s="2" t="s">
        <v>19769</v>
      </c>
      <c r="G92" s="2" t="s">
        <v>19710</v>
      </c>
      <c r="H92" s="2"/>
      <c r="I92" s="2" t="s">
        <v>127</v>
      </c>
      <c r="J92" s="2"/>
      <c r="K92" s="2"/>
      <c r="L92" s="2" t="s">
        <v>82</v>
      </c>
      <c r="N92">
        <f>Airplane_Crashes_and_Fatalities[[#This Row],[Aboard]]-Airplane_Crashes_and_Fatalities[[#This Row],[Fatalities]]</f>
        <v>0</v>
      </c>
      <c r="P92">
        <v>4</v>
      </c>
      <c r="Q92">
        <v>4</v>
      </c>
      <c r="R92">
        <v>0</v>
      </c>
      <c r="S92" s="2"/>
    </row>
    <row r="93" spans="1:19" x14ac:dyDescent="0.3">
      <c r="A93" s="1">
        <v>9277</v>
      </c>
      <c r="B93" s="4" t="str">
        <f>TEXT(Airplane_Crashes_and_Fatalities[[#This Row],[Date]],"yyyy")</f>
        <v>1925</v>
      </c>
      <c r="C93" s="1" t="str">
        <f>TEXT(Airplane_Crashes_and_Fatalities[[#This Row],[Date]],"mmm")</f>
        <v>May</v>
      </c>
      <c r="D93" s="5">
        <f>DAY(Airplane_Crashes_and_Fatalities[[#This Row],[Date]])</f>
        <v>25</v>
      </c>
      <c r="F93" s="2" t="s">
        <v>19769</v>
      </c>
      <c r="G93" s="2" t="s">
        <v>19710</v>
      </c>
      <c r="H93" s="2"/>
      <c r="I93" s="2" t="s">
        <v>166</v>
      </c>
      <c r="J93" s="2"/>
      <c r="K93" s="2"/>
      <c r="L93" s="2" t="s">
        <v>82</v>
      </c>
      <c r="M93" t="s">
        <v>167</v>
      </c>
      <c r="N93">
        <f>Airplane_Crashes_and_Fatalities[[#This Row],[Aboard]]-Airplane_Crashes_and_Fatalities[[#This Row],[Fatalities]]</f>
        <v>0</v>
      </c>
      <c r="P93">
        <v>2</v>
      </c>
      <c r="Q93">
        <v>2</v>
      </c>
      <c r="R93">
        <v>0</v>
      </c>
      <c r="S93" s="2"/>
    </row>
    <row r="94" spans="1:19" x14ac:dyDescent="0.3">
      <c r="A94" s="1">
        <v>9308</v>
      </c>
      <c r="B94" s="4" t="str">
        <f>TEXT(Airplane_Crashes_and_Fatalities[[#This Row],[Date]],"yyyy")</f>
        <v>1925</v>
      </c>
      <c r="C94" s="1" t="str">
        <f>TEXT(Airplane_Crashes_and_Fatalities[[#This Row],[Date]],"mmm")</f>
        <v>Jun</v>
      </c>
      <c r="D94" s="5">
        <f>DAY(Airplane_Crashes_and_Fatalities[[#This Row],[Date]])</f>
        <v>25</v>
      </c>
      <c r="F94" s="2" t="s">
        <v>19770</v>
      </c>
      <c r="G94" s="2" t="s">
        <v>19685</v>
      </c>
      <c r="H94" s="2"/>
      <c r="I94" s="2" t="s">
        <v>152</v>
      </c>
      <c r="J94" s="2"/>
      <c r="K94" s="2"/>
      <c r="L94" s="2" t="s">
        <v>168</v>
      </c>
      <c r="M94" t="s">
        <v>169</v>
      </c>
      <c r="N94">
        <f>Airplane_Crashes_and_Fatalities[[#This Row],[Aboard]]-Airplane_Crashes_and_Fatalities[[#This Row],[Fatalities]]</f>
        <v>0</v>
      </c>
      <c r="O94" t="s">
        <v>170</v>
      </c>
      <c r="P94">
        <v>4</v>
      </c>
      <c r="Q94">
        <v>4</v>
      </c>
      <c r="R94">
        <v>0</v>
      </c>
      <c r="S94" s="2" t="s">
        <v>171</v>
      </c>
    </row>
    <row r="95" spans="1:19" x14ac:dyDescent="0.3">
      <c r="A95" s="1">
        <v>9309</v>
      </c>
      <c r="B95" s="4" t="str">
        <f>TEXT(Airplane_Crashes_and_Fatalities[[#This Row],[Date]],"yyyy")</f>
        <v>1925</v>
      </c>
      <c r="C95" s="1" t="str">
        <f>TEXT(Airplane_Crashes_and_Fatalities[[#This Row],[Date]],"mmm")</f>
        <v>Jun</v>
      </c>
      <c r="D95" s="5">
        <f>DAY(Airplane_Crashes_and_Fatalities[[#This Row],[Date]])</f>
        <v>26</v>
      </c>
      <c r="F95" s="2" t="s">
        <v>19769</v>
      </c>
      <c r="G95" s="2" t="s">
        <v>19710</v>
      </c>
      <c r="H95" s="2"/>
      <c r="I95" s="2" t="s">
        <v>127</v>
      </c>
      <c r="J95" s="2"/>
      <c r="K95" s="2"/>
      <c r="L95" s="2" t="s">
        <v>131</v>
      </c>
      <c r="M95" t="s">
        <v>172</v>
      </c>
      <c r="N95">
        <f>Airplane_Crashes_and_Fatalities[[#This Row],[Aboard]]-Airplane_Crashes_and_Fatalities[[#This Row],[Fatalities]]</f>
        <v>0</v>
      </c>
      <c r="P95">
        <v>2</v>
      </c>
      <c r="Q95">
        <v>2</v>
      </c>
      <c r="R95">
        <v>0</v>
      </c>
      <c r="S95" s="2"/>
    </row>
    <row r="96" spans="1:19" x14ac:dyDescent="0.3">
      <c r="A96" s="1">
        <v>9333</v>
      </c>
      <c r="B96" s="4" t="str">
        <f>TEXT(Airplane_Crashes_and_Fatalities[[#This Row],[Date]],"yyyy")</f>
        <v>1925</v>
      </c>
      <c r="C96" s="1" t="str">
        <f>TEXT(Airplane_Crashes_and_Fatalities[[#This Row],[Date]],"mmm")</f>
        <v>Jul</v>
      </c>
      <c r="D96" s="5">
        <f>DAY(Airplane_Crashes_and_Fatalities[[#This Row],[Date]])</f>
        <v>20</v>
      </c>
      <c r="F96" s="2" t="s">
        <v>19771</v>
      </c>
      <c r="G96" s="2" t="s">
        <v>19710</v>
      </c>
      <c r="H96" s="2"/>
      <c r="I96" s="2" t="s">
        <v>166</v>
      </c>
      <c r="J96" s="2"/>
      <c r="K96" s="2"/>
      <c r="L96" s="2" t="s">
        <v>82</v>
      </c>
      <c r="M96" t="s">
        <v>173</v>
      </c>
      <c r="N96">
        <f>Airplane_Crashes_and_Fatalities[[#This Row],[Aboard]]-Airplane_Crashes_and_Fatalities[[#This Row],[Fatalities]]</f>
        <v>0</v>
      </c>
      <c r="P96">
        <v>1</v>
      </c>
      <c r="Q96">
        <v>1</v>
      </c>
      <c r="R96">
        <v>0</v>
      </c>
      <c r="S96" s="2"/>
    </row>
    <row r="97" spans="1:19" x14ac:dyDescent="0.3">
      <c r="A97" s="1">
        <v>9337</v>
      </c>
      <c r="B97" s="4" t="str">
        <f>TEXT(Airplane_Crashes_and_Fatalities[[#This Row],[Date]],"yyyy")</f>
        <v>1925</v>
      </c>
      <c r="C97" s="1" t="str">
        <f>TEXT(Airplane_Crashes_and_Fatalities[[#This Row],[Date]],"mmm")</f>
        <v>Jul</v>
      </c>
      <c r="D97" s="5">
        <f>DAY(Airplane_Crashes_and_Fatalities[[#This Row],[Date]])</f>
        <v>24</v>
      </c>
      <c r="F97" s="2" t="s">
        <v>19772</v>
      </c>
      <c r="G97" s="2" t="s">
        <v>19773</v>
      </c>
      <c r="H97" s="2"/>
      <c r="I97" s="2" t="s">
        <v>174</v>
      </c>
      <c r="J97" s="2"/>
      <c r="K97" s="2"/>
      <c r="L97" s="2" t="s">
        <v>103</v>
      </c>
      <c r="N97">
        <f>Airplane_Crashes_and_Fatalities[[#This Row],[Aboard]]-Airplane_Crashes_and_Fatalities[[#This Row],[Fatalities]]</f>
        <v>0</v>
      </c>
      <c r="P97">
        <v>1</v>
      </c>
      <c r="Q97">
        <v>1</v>
      </c>
      <c r="R97">
        <v>0</v>
      </c>
      <c r="S97" s="2"/>
    </row>
    <row r="98" spans="1:19" x14ac:dyDescent="0.3">
      <c r="A98" s="1">
        <v>9378</v>
      </c>
      <c r="B98" s="4" t="str">
        <f>TEXT(Airplane_Crashes_and_Fatalities[[#This Row],[Date]],"yyyy")</f>
        <v>1925</v>
      </c>
      <c r="C98" s="1" t="str">
        <f>TEXT(Airplane_Crashes_and_Fatalities[[#This Row],[Date]],"mmm")</f>
        <v>Sep</v>
      </c>
      <c r="D98" s="5">
        <f>DAY(Airplane_Crashes_and_Fatalities[[#This Row],[Date]])</f>
        <v>3</v>
      </c>
      <c r="E98" s="3">
        <v>0.22916666666666674</v>
      </c>
      <c r="F98" s="2" t="s">
        <v>19774</v>
      </c>
      <c r="G98" s="2" t="s">
        <v>19690</v>
      </c>
      <c r="H98" s="2"/>
      <c r="I98" s="2" t="s">
        <v>16</v>
      </c>
      <c r="J98" s="2"/>
      <c r="K98" s="2" t="s">
        <v>175</v>
      </c>
      <c r="L98" s="2" t="s">
        <v>176</v>
      </c>
      <c r="M98" t="s">
        <v>177</v>
      </c>
      <c r="N98">
        <f>Airplane_Crashes_and_Fatalities[[#This Row],[Aboard]]-Airplane_Crashes_and_Fatalities[[#This Row],[Fatalities]]</f>
        <v>29</v>
      </c>
      <c r="P98">
        <v>43</v>
      </c>
      <c r="Q98">
        <v>14</v>
      </c>
      <c r="R98">
        <v>0</v>
      </c>
      <c r="S98" s="2" t="s">
        <v>178</v>
      </c>
    </row>
    <row r="99" spans="1:19" x14ac:dyDescent="0.3">
      <c r="A99" s="1">
        <v>9382</v>
      </c>
      <c r="B99" s="4" t="str">
        <f>TEXT(Airplane_Crashes_and_Fatalities[[#This Row],[Date]],"yyyy")</f>
        <v>1925</v>
      </c>
      <c r="C99" s="1" t="str">
        <f>TEXT(Airplane_Crashes_and_Fatalities[[#This Row],[Date]],"mmm")</f>
        <v>Sep</v>
      </c>
      <c r="D99" s="5">
        <f>DAY(Airplane_Crashes_and_Fatalities[[#This Row],[Date]])</f>
        <v>7</v>
      </c>
      <c r="F99" s="2" t="s">
        <v>19775</v>
      </c>
      <c r="G99" s="2" t="s">
        <v>19685</v>
      </c>
      <c r="H99" s="2"/>
      <c r="I99" s="2" t="s">
        <v>174</v>
      </c>
      <c r="J99" s="2"/>
      <c r="K99" s="2"/>
      <c r="L99" s="2"/>
      <c r="N99">
        <f>Airplane_Crashes_and_Fatalities[[#This Row],[Aboard]]-Airplane_Crashes_and_Fatalities[[#This Row],[Fatalities]]</f>
        <v>0</v>
      </c>
      <c r="P99">
        <v>3</v>
      </c>
      <c r="Q99">
        <v>3</v>
      </c>
      <c r="R99">
        <v>0</v>
      </c>
      <c r="S99" s="2"/>
    </row>
    <row r="100" spans="1:19" x14ac:dyDescent="0.3">
      <c r="A100" s="1">
        <v>9450</v>
      </c>
      <c r="B100" s="4" t="str">
        <f>TEXT(Airplane_Crashes_and_Fatalities[[#This Row],[Date]],"yyyy")</f>
        <v>1925</v>
      </c>
      <c r="C100" s="1" t="str">
        <f>TEXT(Airplane_Crashes_and_Fatalities[[#This Row],[Date]],"mmm")</f>
        <v>Nov</v>
      </c>
      <c r="D100" s="5">
        <f>DAY(Airplane_Crashes_and_Fatalities[[#This Row],[Date]])</f>
        <v>14</v>
      </c>
      <c r="F100" s="2" t="s">
        <v>19776</v>
      </c>
      <c r="G100" s="2" t="s">
        <v>19685</v>
      </c>
      <c r="H100" s="2"/>
      <c r="I100" s="2" t="s">
        <v>179</v>
      </c>
      <c r="J100" s="2"/>
      <c r="K100" s="2"/>
      <c r="L100" s="2" t="s">
        <v>134</v>
      </c>
      <c r="M100" t="s">
        <v>180</v>
      </c>
      <c r="N100">
        <f>Airplane_Crashes_and_Fatalities[[#This Row],[Aboard]]-Airplane_Crashes_and_Fatalities[[#This Row],[Fatalities]]</f>
        <v>0</v>
      </c>
      <c r="P100">
        <v>2</v>
      </c>
      <c r="Q100">
        <v>2</v>
      </c>
      <c r="R100">
        <v>0</v>
      </c>
      <c r="S100" s="2"/>
    </row>
    <row r="101" spans="1:19" x14ac:dyDescent="0.3">
      <c r="A101" s="1">
        <v>9540</v>
      </c>
      <c r="B101" s="4" t="str">
        <f>TEXT(Airplane_Crashes_and_Fatalities[[#This Row],[Date]],"yyyy")</f>
        <v>1926</v>
      </c>
      <c r="C101" s="1" t="str">
        <f>TEXT(Airplane_Crashes_and_Fatalities[[#This Row],[Date]],"mmm")</f>
        <v>Feb</v>
      </c>
      <c r="D101" s="5">
        <f>DAY(Airplane_Crashes_and_Fatalities[[#This Row],[Date]])</f>
        <v>12</v>
      </c>
      <c r="F101" s="2" t="s">
        <v>19777</v>
      </c>
      <c r="G101" s="2" t="s">
        <v>19690</v>
      </c>
      <c r="H101" s="2"/>
      <c r="I101" s="2" t="s">
        <v>65</v>
      </c>
      <c r="J101" s="2"/>
      <c r="K101" s="2"/>
      <c r="L101" s="2" t="s">
        <v>181</v>
      </c>
      <c r="N101">
        <f>Airplane_Crashes_and_Fatalities[[#This Row],[Aboard]]-Airplane_Crashes_and_Fatalities[[#This Row],[Fatalities]]</f>
        <v>0</v>
      </c>
      <c r="P101">
        <v>1</v>
      </c>
      <c r="Q101">
        <v>1</v>
      </c>
      <c r="R101">
        <v>0</v>
      </c>
      <c r="S101" s="2"/>
    </row>
    <row r="102" spans="1:19" x14ac:dyDescent="0.3">
      <c r="A102" s="1">
        <v>9564</v>
      </c>
      <c r="B102" s="4" t="str">
        <f>TEXT(Airplane_Crashes_and_Fatalities[[#This Row],[Date]],"yyyy")</f>
        <v>1926</v>
      </c>
      <c r="C102" s="1" t="str">
        <f>TEXT(Airplane_Crashes_and_Fatalities[[#This Row],[Date]],"mmm")</f>
        <v>Mar</v>
      </c>
      <c r="D102" s="5">
        <f>DAY(Airplane_Crashes_and_Fatalities[[#This Row],[Date]])</f>
        <v>8</v>
      </c>
      <c r="F102" s="2" t="s">
        <v>19778</v>
      </c>
      <c r="G102" s="2" t="s">
        <v>19669</v>
      </c>
      <c r="H102" s="2"/>
      <c r="I102" s="2" t="s">
        <v>182</v>
      </c>
      <c r="J102" s="2"/>
      <c r="K102" s="2"/>
      <c r="L102" s="2" t="s">
        <v>78</v>
      </c>
      <c r="N102">
        <f>Airplane_Crashes_and_Fatalities[[#This Row],[Aboard]]-Airplane_Crashes_and_Fatalities[[#This Row],[Fatalities]]</f>
        <v>0</v>
      </c>
      <c r="P102">
        <v>1</v>
      </c>
      <c r="Q102">
        <v>1</v>
      </c>
      <c r="R102">
        <v>0</v>
      </c>
      <c r="S102" s="2"/>
    </row>
    <row r="103" spans="1:19" x14ac:dyDescent="0.3">
      <c r="A103" s="1">
        <v>9648</v>
      </c>
      <c r="B103" s="4" t="str">
        <f>TEXT(Airplane_Crashes_and_Fatalities[[#This Row],[Date]],"yyyy")</f>
        <v>1926</v>
      </c>
      <c r="C103" s="1" t="str">
        <f>TEXT(Airplane_Crashes_and_Fatalities[[#This Row],[Date]],"mmm")</f>
        <v>May</v>
      </c>
      <c r="D103" s="5">
        <f>DAY(Airplane_Crashes_and_Fatalities[[#This Row],[Date]])</f>
        <v>31</v>
      </c>
      <c r="F103" s="2" t="s">
        <v>70</v>
      </c>
      <c r="G103" s="2" t="s">
        <v>24219</v>
      </c>
      <c r="H103" s="2"/>
      <c r="I103" s="2" t="s">
        <v>179</v>
      </c>
      <c r="J103" s="2"/>
      <c r="K103" s="2"/>
      <c r="L103" s="2" t="s">
        <v>82</v>
      </c>
      <c r="M103" t="s">
        <v>183</v>
      </c>
      <c r="N103">
        <f>Airplane_Crashes_and_Fatalities[[#This Row],[Aboard]]-Airplane_Crashes_and_Fatalities[[#This Row],[Fatalities]]</f>
        <v>0</v>
      </c>
      <c r="P103">
        <v>1</v>
      </c>
      <c r="Q103">
        <v>1</v>
      </c>
      <c r="R103">
        <v>0</v>
      </c>
      <c r="S103" s="2"/>
    </row>
    <row r="104" spans="1:19" x14ac:dyDescent="0.3">
      <c r="A104" s="1">
        <v>9681</v>
      </c>
      <c r="B104" s="4" t="str">
        <f>TEXT(Airplane_Crashes_and_Fatalities[[#This Row],[Date]],"yyyy")</f>
        <v>1926</v>
      </c>
      <c r="C104" s="1" t="str">
        <f>TEXT(Airplane_Crashes_and_Fatalities[[#This Row],[Date]],"mmm")</f>
        <v>Jul</v>
      </c>
      <c r="D104" s="5">
        <f>DAY(Airplane_Crashes_and_Fatalities[[#This Row],[Date]])</f>
        <v>3</v>
      </c>
      <c r="F104" s="2" t="s">
        <v>19779</v>
      </c>
      <c r="G104" s="2" t="s">
        <v>19780</v>
      </c>
      <c r="H104" s="2"/>
      <c r="I104" s="2" t="s">
        <v>184</v>
      </c>
      <c r="J104" s="2"/>
      <c r="K104" s="2" t="s">
        <v>185</v>
      </c>
      <c r="L104" s="2" t="s">
        <v>186</v>
      </c>
      <c r="M104" t="s">
        <v>187</v>
      </c>
      <c r="N104">
        <f>Airplane_Crashes_and_Fatalities[[#This Row],[Aboard]]-Airplane_Crashes_and_Fatalities[[#This Row],[Fatalities]]</f>
        <v>0</v>
      </c>
      <c r="O104">
        <v>5307</v>
      </c>
      <c r="P104">
        <v>7</v>
      </c>
      <c r="Q104">
        <v>7</v>
      </c>
      <c r="R104">
        <v>0</v>
      </c>
      <c r="S104" s="2" t="s">
        <v>188</v>
      </c>
    </row>
    <row r="105" spans="1:19" x14ac:dyDescent="0.3">
      <c r="A105" s="1">
        <v>9687</v>
      </c>
      <c r="B105" s="4" t="str">
        <f>TEXT(Airplane_Crashes_and_Fatalities[[#This Row],[Date]],"yyyy")</f>
        <v>1926</v>
      </c>
      <c r="C105" s="1" t="str">
        <f>TEXT(Airplane_Crashes_and_Fatalities[[#This Row],[Date]],"mmm")</f>
        <v>Jul</v>
      </c>
      <c r="D105" s="5">
        <f>DAY(Airplane_Crashes_and_Fatalities[[#This Row],[Date]])</f>
        <v>9</v>
      </c>
      <c r="F105" s="2" t="s">
        <v>19781</v>
      </c>
      <c r="G105" s="2" t="s">
        <v>19671</v>
      </c>
      <c r="H105" s="2"/>
      <c r="I105" s="2" t="s">
        <v>152</v>
      </c>
      <c r="J105" s="2"/>
      <c r="K105" s="2"/>
      <c r="L105" s="2" t="s">
        <v>189</v>
      </c>
      <c r="M105" t="s">
        <v>190</v>
      </c>
      <c r="N105">
        <f>Airplane_Crashes_and_Fatalities[[#This Row],[Aboard]]-Airplane_Crashes_and_Fatalities[[#This Row],[Fatalities]]</f>
        <v>0</v>
      </c>
      <c r="O105">
        <v>4759</v>
      </c>
      <c r="P105">
        <v>2</v>
      </c>
      <c r="Q105">
        <v>2</v>
      </c>
      <c r="R105">
        <v>0</v>
      </c>
      <c r="S105" s="2"/>
    </row>
    <row r="106" spans="1:19" x14ac:dyDescent="0.3">
      <c r="A106" s="1">
        <v>9702</v>
      </c>
      <c r="B106" s="4" t="str">
        <f>TEXT(Airplane_Crashes_and_Fatalities[[#This Row],[Date]],"yyyy")</f>
        <v>1926</v>
      </c>
      <c r="C106" s="1" t="str">
        <f>TEXT(Airplane_Crashes_and_Fatalities[[#This Row],[Date]],"mmm")</f>
        <v>Jul</v>
      </c>
      <c r="D106" s="5">
        <f>DAY(Airplane_Crashes_and_Fatalities[[#This Row],[Date]])</f>
        <v>24</v>
      </c>
      <c r="F106" s="2" t="s">
        <v>19782</v>
      </c>
      <c r="G106" s="2" t="s">
        <v>19669</v>
      </c>
      <c r="H106" s="2"/>
      <c r="I106" s="2" t="s">
        <v>191</v>
      </c>
      <c r="J106" s="2"/>
      <c r="K106" s="2"/>
      <c r="L106" s="2" t="s">
        <v>78</v>
      </c>
      <c r="M106" t="s">
        <v>192</v>
      </c>
      <c r="N106">
        <f>Airplane_Crashes_and_Fatalities[[#This Row],[Aboard]]-Airplane_Crashes_and_Fatalities[[#This Row],[Fatalities]]</f>
        <v>0</v>
      </c>
      <c r="O106">
        <v>660</v>
      </c>
      <c r="P106">
        <v>4</v>
      </c>
      <c r="Q106">
        <v>4</v>
      </c>
      <c r="R106">
        <v>0</v>
      </c>
      <c r="S106" s="2" t="s">
        <v>193</v>
      </c>
    </row>
    <row r="107" spans="1:19" x14ac:dyDescent="0.3">
      <c r="A107" s="1">
        <v>9727</v>
      </c>
      <c r="B107" s="4" t="str">
        <f>TEXT(Airplane_Crashes_and_Fatalities[[#This Row],[Date]],"yyyy")</f>
        <v>1926</v>
      </c>
      <c r="C107" s="1" t="str">
        <f>TEXT(Airplane_Crashes_and_Fatalities[[#This Row],[Date]],"mmm")</f>
        <v>Aug</v>
      </c>
      <c r="D107" s="5">
        <f>DAY(Airplane_Crashes_and_Fatalities[[#This Row],[Date]])</f>
        <v>18</v>
      </c>
      <c r="F107" s="2" t="s">
        <v>19783</v>
      </c>
      <c r="G107" s="2" t="s">
        <v>19741</v>
      </c>
      <c r="H107" s="2" t="s">
        <v>19676</v>
      </c>
      <c r="I107" s="2" t="s">
        <v>179</v>
      </c>
      <c r="J107" s="2"/>
      <c r="K107" s="2"/>
      <c r="L107" s="2" t="s">
        <v>194</v>
      </c>
      <c r="M107" t="s">
        <v>195</v>
      </c>
      <c r="N107">
        <f>Airplane_Crashes_and_Fatalities[[#This Row],[Aboard]]-Airplane_Crashes_and_Fatalities[[#This Row],[Fatalities]]</f>
        <v>0</v>
      </c>
      <c r="O107">
        <v>2</v>
      </c>
      <c r="P107">
        <v>4</v>
      </c>
      <c r="Q107">
        <v>4</v>
      </c>
      <c r="R107">
        <v>0</v>
      </c>
      <c r="S107" s="2" t="s">
        <v>196</v>
      </c>
    </row>
    <row r="108" spans="1:19" x14ac:dyDescent="0.3">
      <c r="A108" s="1">
        <v>9766</v>
      </c>
      <c r="B108" s="4" t="str">
        <f>TEXT(Airplane_Crashes_and_Fatalities[[#This Row],[Date]],"yyyy")</f>
        <v>1926</v>
      </c>
      <c r="C108" s="1" t="str">
        <f>TEXT(Airplane_Crashes_and_Fatalities[[#This Row],[Date]],"mmm")</f>
        <v>Sep</v>
      </c>
      <c r="D108" s="5">
        <f>DAY(Airplane_Crashes_and_Fatalities[[#This Row],[Date]])</f>
        <v>26</v>
      </c>
      <c r="F108" s="2" t="s">
        <v>19784</v>
      </c>
      <c r="G108" s="2" t="s">
        <v>19785</v>
      </c>
      <c r="H108" s="2"/>
      <c r="I108" s="2" t="s">
        <v>19648</v>
      </c>
      <c r="J108" s="2"/>
      <c r="K108" s="2" t="s">
        <v>197</v>
      </c>
      <c r="L108" s="2" t="s">
        <v>198</v>
      </c>
      <c r="N108">
        <f>Airplane_Crashes_and_Fatalities[[#This Row],[Aboard]]-Airplane_Crashes_and_Fatalities[[#This Row],[Fatalities]]</f>
        <v>3</v>
      </c>
      <c r="P108">
        <v>5</v>
      </c>
      <c r="Q108">
        <v>2</v>
      </c>
      <c r="R108">
        <v>0</v>
      </c>
      <c r="S108" s="2" t="s">
        <v>199</v>
      </c>
    </row>
    <row r="109" spans="1:19" x14ac:dyDescent="0.3">
      <c r="A109" s="1">
        <v>9778</v>
      </c>
      <c r="B109" s="4" t="str">
        <f>TEXT(Airplane_Crashes_and_Fatalities[[#This Row],[Date]],"yyyy")</f>
        <v>1926</v>
      </c>
      <c r="C109" s="1" t="str">
        <f>TEXT(Airplane_Crashes_and_Fatalities[[#This Row],[Date]],"mmm")</f>
        <v>Oct</v>
      </c>
      <c r="D109" s="5">
        <f>DAY(Airplane_Crashes_and_Fatalities[[#This Row],[Date]])</f>
        <v>8</v>
      </c>
      <c r="F109" s="2" t="s">
        <v>19786</v>
      </c>
      <c r="G109" s="2" t="s">
        <v>19669</v>
      </c>
      <c r="H109" s="2"/>
      <c r="I109" s="2" t="s">
        <v>191</v>
      </c>
      <c r="J109" s="2"/>
      <c r="K109" s="2"/>
      <c r="L109" s="2" t="s">
        <v>200</v>
      </c>
      <c r="M109" t="s">
        <v>201</v>
      </c>
      <c r="N109">
        <f>Airplane_Crashes_and_Fatalities[[#This Row],[Aboard]]-Airplane_Crashes_and_Fatalities[[#This Row],[Fatalities]]</f>
        <v>0</v>
      </c>
      <c r="O109">
        <v>1554</v>
      </c>
      <c r="P109">
        <v>4</v>
      </c>
      <c r="Q109">
        <v>4</v>
      </c>
      <c r="R109">
        <v>0</v>
      </c>
      <c r="S109" s="2" t="s">
        <v>193</v>
      </c>
    </row>
    <row r="110" spans="1:19" x14ac:dyDescent="0.3">
      <c r="A110" s="1">
        <v>9791</v>
      </c>
      <c r="B110" s="4" t="str">
        <f>TEXT(Airplane_Crashes_and_Fatalities[[#This Row],[Date]],"yyyy")</f>
        <v>1926</v>
      </c>
      <c r="C110" s="1" t="str">
        <f>TEXT(Airplane_Crashes_and_Fatalities[[#This Row],[Date]],"mmm")</f>
        <v>Oct</v>
      </c>
      <c r="D110" s="5">
        <f>DAY(Airplane_Crashes_and_Fatalities[[#This Row],[Date]])</f>
        <v>21</v>
      </c>
      <c r="E110" s="3">
        <v>0.55208333333333326</v>
      </c>
      <c r="F110" s="2" t="s">
        <v>70</v>
      </c>
      <c r="G110" s="2" t="s">
        <v>24219</v>
      </c>
      <c r="H110" s="2"/>
      <c r="I110" s="2" t="s">
        <v>160</v>
      </c>
      <c r="J110" s="2"/>
      <c r="K110" s="2"/>
      <c r="L110" s="2" t="s">
        <v>202</v>
      </c>
      <c r="M110" t="s">
        <v>203</v>
      </c>
      <c r="N110">
        <f>Airplane_Crashes_and_Fatalities[[#This Row],[Aboard]]-Airplane_Crashes_and_Fatalities[[#This Row],[Fatalities]]</f>
        <v>12</v>
      </c>
      <c r="O110" t="s">
        <v>204</v>
      </c>
      <c r="P110">
        <v>12</v>
      </c>
      <c r="Q110">
        <v>0</v>
      </c>
      <c r="R110">
        <v>0</v>
      </c>
      <c r="S110" s="2" t="s">
        <v>205</v>
      </c>
    </row>
    <row r="111" spans="1:19" x14ac:dyDescent="0.3">
      <c r="A111" s="1">
        <v>9812</v>
      </c>
      <c r="B111" s="4" t="str">
        <f>TEXT(Airplane_Crashes_and_Fatalities[[#This Row],[Date]],"yyyy")</f>
        <v>1926</v>
      </c>
      <c r="C111" s="1" t="str">
        <f>TEXT(Airplane_Crashes_and_Fatalities[[#This Row],[Date]],"mmm")</f>
        <v>Nov</v>
      </c>
      <c r="D111" s="5">
        <f>DAY(Airplane_Crashes_and_Fatalities[[#This Row],[Date]])</f>
        <v>11</v>
      </c>
      <c r="F111" s="2" t="s">
        <v>19787</v>
      </c>
      <c r="G111" s="2" t="s">
        <v>19747</v>
      </c>
      <c r="H111" s="2"/>
      <c r="I111" s="2" t="s">
        <v>127</v>
      </c>
      <c r="J111" s="2"/>
      <c r="K111" s="2"/>
      <c r="L111" s="2" t="s">
        <v>82</v>
      </c>
      <c r="N111">
        <f>Airplane_Crashes_and_Fatalities[[#This Row],[Aboard]]-Airplane_Crashes_and_Fatalities[[#This Row],[Fatalities]]</f>
        <v>0</v>
      </c>
      <c r="P111">
        <v>3</v>
      </c>
      <c r="Q111">
        <v>3</v>
      </c>
      <c r="R111">
        <v>0</v>
      </c>
      <c r="S111" s="2"/>
    </row>
    <row r="112" spans="1:19" x14ac:dyDescent="0.3">
      <c r="A112" s="1">
        <v>9847</v>
      </c>
      <c r="B112" s="4" t="str">
        <f>TEXT(Airplane_Crashes_and_Fatalities[[#This Row],[Date]],"yyyy")</f>
        <v>1926</v>
      </c>
      <c r="C112" s="1" t="str">
        <f>TEXT(Airplane_Crashes_and_Fatalities[[#This Row],[Date]],"mmm")</f>
        <v>Dec</v>
      </c>
      <c r="D112" s="5">
        <f>DAY(Airplane_Crashes_and_Fatalities[[#This Row],[Date]])</f>
        <v>16</v>
      </c>
      <c r="F112" s="2" t="s">
        <v>19788</v>
      </c>
      <c r="G112" s="2" t="s">
        <v>19789</v>
      </c>
      <c r="H112" s="2"/>
      <c r="I112" s="2" t="s">
        <v>206</v>
      </c>
      <c r="J112" s="2"/>
      <c r="K112" s="2"/>
      <c r="L112" s="2" t="s">
        <v>207</v>
      </c>
      <c r="M112">
        <v>2</v>
      </c>
      <c r="N112">
        <f>Airplane_Crashes_and_Fatalities[[#This Row],[Aboard]]-Airplane_Crashes_and_Fatalities[[#This Row],[Fatalities]]</f>
        <v>0</v>
      </c>
      <c r="P112">
        <v>1</v>
      </c>
      <c r="Q112">
        <v>1</v>
      </c>
      <c r="R112">
        <v>0</v>
      </c>
      <c r="S112" s="2"/>
    </row>
    <row r="113" spans="1:19" x14ac:dyDescent="0.3">
      <c r="A113" s="1">
        <v>9874</v>
      </c>
      <c r="B113" s="4" t="str">
        <f>TEXT(Airplane_Crashes_and_Fatalities[[#This Row],[Date]],"yyyy")</f>
        <v>1927</v>
      </c>
      <c r="C113" s="1" t="str">
        <f>TEXT(Airplane_Crashes_and_Fatalities[[#This Row],[Date]],"mmm")</f>
        <v>Jan</v>
      </c>
      <c r="D113" s="5">
        <f>DAY(Airplane_Crashes_and_Fatalities[[#This Row],[Date]])</f>
        <v>12</v>
      </c>
      <c r="F113" s="2" t="s">
        <v>19790</v>
      </c>
      <c r="G113" s="2" t="s">
        <v>19685</v>
      </c>
      <c r="H113" s="2"/>
      <c r="I113" s="2" t="s">
        <v>152</v>
      </c>
      <c r="J113" s="2"/>
      <c r="K113" s="2"/>
      <c r="L113" s="2" t="s">
        <v>208</v>
      </c>
      <c r="M113" t="s">
        <v>209</v>
      </c>
      <c r="N113">
        <f>Airplane_Crashes_and_Fatalities[[#This Row],[Aboard]]-Airplane_Crashes_and_Fatalities[[#This Row],[Fatalities]]</f>
        <v>0</v>
      </c>
      <c r="P113">
        <v>2</v>
      </c>
      <c r="Q113">
        <v>2</v>
      </c>
      <c r="R113">
        <v>0</v>
      </c>
      <c r="S113" s="2"/>
    </row>
    <row r="114" spans="1:19" x14ac:dyDescent="0.3">
      <c r="A114" s="1">
        <v>9941</v>
      </c>
      <c r="B114" s="4" t="str">
        <f>TEXT(Airplane_Crashes_and_Fatalities[[#This Row],[Date]],"yyyy")</f>
        <v>1927</v>
      </c>
      <c r="C114" s="1" t="str">
        <f>TEXT(Airplane_Crashes_and_Fatalities[[#This Row],[Date]],"mmm")</f>
        <v>Mar</v>
      </c>
      <c r="D114" s="5">
        <f>DAY(Airplane_Crashes_and_Fatalities[[#This Row],[Date]])</f>
        <v>20</v>
      </c>
      <c r="F114" s="2" t="s">
        <v>19791</v>
      </c>
      <c r="G114" s="2" t="s">
        <v>19747</v>
      </c>
      <c r="H114" s="2"/>
      <c r="I114" s="2" t="s">
        <v>127</v>
      </c>
      <c r="J114" s="2"/>
      <c r="K114" s="2"/>
      <c r="L114" s="2" t="s">
        <v>82</v>
      </c>
      <c r="M114" t="s">
        <v>210</v>
      </c>
      <c r="N114">
        <f>Airplane_Crashes_and_Fatalities[[#This Row],[Aboard]]-Airplane_Crashes_and_Fatalities[[#This Row],[Fatalities]]</f>
        <v>0</v>
      </c>
      <c r="P114">
        <v>1</v>
      </c>
      <c r="Q114">
        <v>1</v>
      </c>
      <c r="R114">
        <v>0</v>
      </c>
      <c r="S114" s="2"/>
    </row>
    <row r="115" spans="1:19" x14ac:dyDescent="0.3">
      <c r="A115" s="1">
        <v>9945</v>
      </c>
      <c r="B115" s="4" t="str">
        <f>TEXT(Airplane_Crashes_and_Fatalities[[#This Row],[Date]],"yyyy")</f>
        <v>1927</v>
      </c>
      <c r="C115" s="1" t="str">
        <f>TEXT(Airplane_Crashes_and_Fatalities[[#This Row],[Date]],"mmm")</f>
        <v>Mar</v>
      </c>
      <c r="D115" s="5">
        <f>DAY(Airplane_Crashes_and_Fatalities[[#This Row],[Date]])</f>
        <v>24</v>
      </c>
      <c r="F115" s="2" t="s">
        <v>19792</v>
      </c>
      <c r="G115" s="2" t="s">
        <v>19793</v>
      </c>
      <c r="H115" s="2" t="s">
        <v>19724</v>
      </c>
      <c r="I115" s="2" t="s">
        <v>211</v>
      </c>
      <c r="J115" s="2"/>
      <c r="K115" s="2"/>
      <c r="L115" s="2" t="s">
        <v>212</v>
      </c>
      <c r="M115" t="s">
        <v>213</v>
      </c>
      <c r="N115">
        <f>Airplane_Crashes_and_Fatalities[[#This Row],[Aboard]]-Airplane_Crashes_and_Fatalities[[#This Row],[Fatalities]]</f>
        <v>0</v>
      </c>
      <c r="O115">
        <v>86</v>
      </c>
      <c r="P115">
        <v>3</v>
      </c>
      <c r="Q115">
        <v>3</v>
      </c>
      <c r="R115">
        <v>0</v>
      </c>
      <c r="S115" s="2" t="s">
        <v>214</v>
      </c>
    </row>
    <row r="116" spans="1:19" x14ac:dyDescent="0.3">
      <c r="A116" s="1">
        <v>9967</v>
      </c>
      <c r="B116" s="4" t="str">
        <f>TEXT(Airplane_Crashes_and_Fatalities[[#This Row],[Date]],"yyyy")</f>
        <v>1927</v>
      </c>
      <c r="C116" s="1" t="str">
        <f>TEXT(Airplane_Crashes_and_Fatalities[[#This Row],[Date]],"mmm")</f>
        <v>Apr</v>
      </c>
      <c r="D116" s="5">
        <f>DAY(Airplane_Crashes_and_Fatalities[[#This Row],[Date]])</f>
        <v>15</v>
      </c>
      <c r="F116" s="2" t="s">
        <v>19794</v>
      </c>
      <c r="G116" s="2" t="s">
        <v>19795</v>
      </c>
      <c r="H116" s="2"/>
      <c r="I116" s="2" t="s">
        <v>215</v>
      </c>
      <c r="J116" s="2"/>
      <c r="K116" s="2"/>
      <c r="L116" s="2"/>
      <c r="N116">
        <f>Airplane_Crashes_and_Fatalities[[#This Row],[Aboard]]-Airplane_Crashes_and_Fatalities[[#This Row],[Fatalities]]</f>
        <v>0</v>
      </c>
      <c r="P116">
        <v>1</v>
      </c>
      <c r="Q116">
        <v>1</v>
      </c>
      <c r="R116">
        <v>0</v>
      </c>
      <c r="S116" s="2" t="s">
        <v>216</v>
      </c>
    </row>
    <row r="117" spans="1:19" x14ac:dyDescent="0.3">
      <c r="A117" s="1">
        <v>9974</v>
      </c>
      <c r="B117" s="4" t="str">
        <f>TEXT(Airplane_Crashes_and_Fatalities[[#This Row],[Date]],"yyyy")</f>
        <v>1927</v>
      </c>
      <c r="C117" s="1" t="str">
        <f>TEXT(Airplane_Crashes_and_Fatalities[[#This Row],[Date]],"mmm")</f>
        <v>Apr</v>
      </c>
      <c r="D117" s="5">
        <f>DAY(Airplane_Crashes_and_Fatalities[[#This Row],[Date]])</f>
        <v>22</v>
      </c>
      <c r="F117" s="2" t="s">
        <v>19764</v>
      </c>
      <c r="G117" s="2" t="s">
        <v>19698</v>
      </c>
      <c r="H117" s="2"/>
      <c r="I117" s="2" t="s">
        <v>65</v>
      </c>
      <c r="J117" s="2"/>
      <c r="K117" s="2"/>
      <c r="L117" s="2" t="s">
        <v>217</v>
      </c>
      <c r="M117">
        <v>626</v>
      </c>
      <c r="N117">
        <f>Airplane_Crashes_and_Fatalities[[#This Row],[Aboard]]-Airplane_Crashes_and_Fatalities[[#This Row],[Fatalities]]</f>
        <v>0</v>
      </c>
      <c r="P117">
        <v>1</v>
      </c>
      <c r="Q117">
        <v>1</v>
      </c>
      <c r="R117">
        <v>0</v>
      </c>
      <c r="S117" s="2"/>
    </row>
    <row r="118" spans="1:19" x14ac:dyDescent="0.3">
      <c r="A118" s="1">
        <v>9974</v>
      </c>
      <c r="B118" s="4" t="str">
        <f>TEXT(Airplane_Crashes_and_Fatalities[[#This Row],[Date]],"yyyy")</f>
        <v>1927</v>
      </c>
      <c r="C118" s="1" t="str">
        <f>TEXT(Airplane_Crashes_and_Fatalities[[#This Row],[Date]],"mmm")</f>
        <v>Apr</v>
      </c>
      <c r="D118" s="5">
        <f>DAY(Airplane_Crashes_and_Fatalities[[#This Row],[Date]])</f>
        <v>22</v>
      </c>
      <c r="F118" s="2" t="s">
        <v>19796</v>
      </c>
      <c r="G118" s="2" t="s">
        <v>19669</v>
      </c>
      <c r="H118" s="2"/>
      <c r="I118" s="2" t="s">
        <v>191</v>
      </c>
      <c r="J118" s="2"/>
      <c r="K118" s="2"/>
      <c r="L118" s="2" t="s">
        <v>200</v>
      </c>
      <c r="M118" t="s">
        <v>218</v>
      </c>
      <c r="N118">
        <f>Airplane_Crashes_and_Fatalities[[#This Row],[Aboard]]-Airplane_Crashes_and_Fatalities[[#This Row],[Fatalities]]</f>
        <v>0</v>
      </c>
      <c r="O118">
        <v>1567</v>
      </c>
      <c r="P118">
        <v>2</v>
      </c>
      <c r="Q118">
        <v>2</v>
      </c>
      <c r="R118">
        <v>0</v>
      </c>
      <c r="S118" s="2" t="s">
        <v>219</v>
      </c>
    </row>
    <row r="119" spans="1:19" x14ac:dyDescent="0.3">
      <c r="A119" s="1">
        <v>9984</v>
      </c>
      <c r="B119" s="4" t="str">
        <f>TEXT(Airplane_Crashes_and_Fatalities[[#This Row],[Date]],"yyyy")</f>
        <v>1927</v>
      </c>
      <c r="C119" s="1" t="str">
        <f>TEXT(Airplane_Crashes_and_Fatalities[[#This Row],[Date]],"mmm")</f>
        <v>May</v>
      </c>
      <c r="D119" s="5">
        <f>DAY(Airplane_Crashes_and_Fatalities[[#This Row],[Date]])</f>
        <v>2</v>
      </c>
      <c r="F119" s="2" t="s">
        <v>356</v>
      </c>
      <c r="G119" s="2" t="s">
        <v>19797</v>
      </c>
      <c r="H119" s="2"/>
      <c r="I119" s="2" t="s">
        <v>179</v>
      </c>
      <c r="J119" s="2"/>
      <c r="K119" s="2"/>
      <c r="L119" s="2" t="s">
        <v>220</v>
      </c>
      <c r="N119">
        <f>Airplane_Crashes_and_Fatalities[[#This Row],[Aboard]]-Airplane_Crashes_and_Fatalities[[#This Row],[Fatalities]]</f>
        <v>2</v>
      </c>
      <c r="P119">
        <v>3</v>
      </c>
      <c r="Q119">
        <v>1</v>
      </c>
      <c r="R119">
        <v>0</v>
      </c>
      <c r="S119" s="2"/>
    </row>
    <row r="120" spans="1:19" x14ac:dyDescent="0.3">
      <c r="A120" s="1">
        <v>10070</v>
      </c>
      <c r="B120" s="4" t="str">
        <f>TEXT(Airplane_Crashes_and_Fatalities[[#This Row],[Date]],"yyyy")</f>
        <v>1927</v>
      </c>
      <c r="C120" s="1" t="str">
        <f>TEXT(Airplane_Crashes_and_Fatalities[[#This Row],[Date]],"mmm")</f>
        <v>Jul</v>
      </c>
      <c r="D120" s="5">
        <f>DAY(Airplane_Crashes_and_Fatalities[[#This Row],[Date]])</f>
        <v>27</v>
      </c>
      <c r="F120" s="2" t="s">
        <v>19798</v>
      </c>
      <c r="G120" s="2" t="s">
        <v>19669</v>
      </c>
      <c r="H120" s="2"/>
      <c r="I120" s="2" t="s">
        <v>191</v>
      </c>
      <c r="J120" s="2"/>
      <c r="K120" s="2"/>
      <c r="L120" s="2" t="s">
        <v>78</v>
      </c>
      <c r="M120" t="s">
        <v>221</v>
      </c>
      <c r="N120">
        <f>Airplane_Crashes_and_Fatalities[[#This Row],[Aboard]]-Airplane_Crashes_and_Fatalities[[#This Row],[Fatalities]]</f>
        <v>0</v>
      </c>
      <c r="O120">
        <v>591</v>
      </c>
      <c r="P120">
        <v>5</v>
      </c>
      <c r="Q120">
        <v>5</v>
      </c>
      <c r="R120">
        <v>0</v>
      </c>
      <c r="S120" s="2" t="s">
        <v>219</v>
      </c>
    </row>
    <row r="121" spans="1:19" x14ac:dyDescent="0.3">
      <c r="A121" s="1">
        <v>10096</v>
      </c>
      <c r="B121" s="4" t="str">
        <f>TEXT(Airplane_Crashes_and_Fatalities[[#This Row],[Date]],"yyyy")</f>
        <v>1927</v>
      </c>
      <c r="C121" s="1" t="str">
        <f>TEXT(Airplane_Crashes_and_Fatalities[[#This Row],[Date]],"mmm")</f>
        <v>Aug</v>
      </c>
      <c r="D121" s="5">
        <f>DAY(Airplane_Crashes_and_Fatalities[[#This Row],[Date]])</f>
        <v>22</v>
      </c>
      <c r="E121" s="3">
        <v>0.35416666666666674</v>
      </c>
      <c r="F121" s="2" t="s">
        <v>19799</v>
      </c>
      <c r="G121" s="2" t="s">
        <v>19676</v>
      </c>
      <c r="H121" s="2"/>
      <c r="I121" s="2" t="s">
        <v>152</v>
      </c>
      <c r="J121" s="2"/>
      <c r="K121" s="2" t="s">
        <v>222</v>
      </c>
      <c r="L121" s="2" t="s">
        <v>223</v>
      </c>
      <c r="N121">
        <f>Airplane_Crashes_and_Fatalities[[#This Row],[Aboard]]-Airplane_Crashes_and_Fatalities[[#This Row],[Fatalities]]</f>
        <v>10</v>
      </c>
      <c r="O121">
        <v>4993</v>
      </c>
      <c r="P121">
        <v>11</v>
      </c>
      <c r="Q121">
        <v>1</v>
      </c>
      <c r="R121">
        <v>0</v>
      </c>
      <c r="S121" s="2" t="s">
        <v>224</v>
      </c>
    </row>
    <row r="122" spans="1:19" x14ac:dyDescent="0.3">
      <c r="A122" s="1">
        <v>10108</v>
      </c>
      <c r="B122" s="4" t="str">
        <f>TEXT(Airplane_Crashes_and_Fatalities[[#This Row],[Date]],"yyyy")</f>
        <v>1927</v>
      </c>
      <c r="C122" s="1" t="str">
        <f>TEXT(Airplane_Crashes_and_Fatalities[[#This Row],[Date]],"mmm")</f>
        <v>Sep</v>
      </c>
      <c r="D122" s="5">
        <f>DAY(Airplane_Crashes_and_Fatalities[[#This Row],[Date]])</f>
        <v>3</v>
      </c>
      <c r="F122" s="2" t="s">
        <v>19800</v>
      </c>
      <c r="G122" s="2" t="s">
        <v>19801</v>
      </c>
      <c r="H122" s="2"/>
      <c r="I122" s="2" t="s">
        <v>225</v>
      </c>
      <c r="J122" s="2"/>
      <c r="K122" s="2"/>
      <c r="L122" s="2" t="s">
        <v>226</v>
      </c>
      <c r="N122">
        <f>Airplane_Crashes_and_Fatalities[[#This Row],[Aboard]]-Airplane_Crashes_and_Fatalities[[#This Row],[Fatalities]]</f>
        <v>0</v>
      </c>
      <c r="P122">
        <v>1</v>
      </c>
      <c r="Q122">
        <v>1</v>
      </c>
      <c r="R122">
        <v>0</v>
      </c>
      <c r="S122" s="2"/>
    </row>
    <row r="123" spans="1:19" x14ac:dyDescent="0.3">
      <c r="A123" s="1">
        <v>10122</v>
      </c>
      <c r="B123" s="4" t="str">
        <f>TEXT(Airplane_Crashes_and_Fatalities[[#This Row],[Date]],"yyyy")</f>
        <v>1927</v>
      </c>
      <c r="C123" s="1" t="str">
        <f>TEXT(Airplane_Crashes_and_Fatalities[[#This Row],[Date]],"mmm")</f>
        <v>Sep</v>
      </c>
      <c r="D123" s="5">
        <f>DAY(Airplane_Crashes_and_Fatalities[[#This Row],[Date]])</f>
        <v>17</v>
      </c>
      <c r="F123" s="2" t="s">
        <v>19802</v>
      </c>
      <c r="G123" s="2" t="s">
        <v>19664</v>
      </c>
      <c r="H123" s="2"/>
      <c r="I123" s="2" t="s">
        <v>227</v>
      </c>
      <c r="J123" s="2"/>
      <c r="K123" s="2" t="s">
        <v>228</v>
      </c>
      <c r="L123" s="2" t="s">
        <v>208</v>
      </c>
      <c r="M123" t="s">
        <v>229</v>
      </c>
      <c r="N123">
        <f>Airplane_Crashes_and_Fatalities[[#This Row],[Aboard]]-Airplane_Crashes_and_Fatalities[[#This Row],[Fatalities]]</f>
        <v>5</v>
      </c>
      <c r="O123">
        <v>4840</v>
      </c>
      <c r="P123">
        <v>12</v>
      </c>
      <c r="Q123">
        <v>7</v>
      </c>
      <c r="R123">
        <v>0</v>
      </c>
      <c r="S123" s="2" t="s">
        <v>230</v>
      </c>
    </row>
    <row r="124" spans="1:19" x14ac:dyDescent="0.3">
      <c r="A124" s="1">
        <v>10127</v>
      </c>
      <c r="B124" s="4" t="str">
        <f>TEXT(Airplane_Crashes_and_Fatalities[[#This Row],[Date]],"yyyy")</f>
        <v>1927</v>
      </c>
      <c r="C124" s="1" t="str">
        <f>TEXT(Airplane_Crashes_and_Fatalities[[#This Row],[Date]],"mmm")</f>
        <v>Sep</v>
      </c>
      <c r="D124" s="5">
        <f>DAY(Airplane_Crashes_and_Fatalities[[#This Row],[Date]])</f>
        <v>22</v>
      </c>
      <c r="F124" s="2" t="s">
        <v>19803</v>
      </c>
      <c r="G124" s="2" t="s">
        <v>19669</v>
      </c>
      <c r="H124" s="2"/>
      <c r="I124" s="2" t="s">
        <v>191</v>
      </c>
      <c r="J124" s="2"/>
      <c r="K124" s="2"/>
      <c r="L124" s="2" t="s">
        <v>231</v>
      </c>
      <c r="M124" t="s">
        <v>232</v>
      </c>
      <c r="N124">
        <f>Airplane_Crashes_and_Fatalities[[#This Row],[Aboard]]-Airplane_Crashes_and_Fatalities[[#This Row],[Fatalities]]</f>
        <v>2</v>
      </c>
      <c r="O124">
        <v>30</v>
      </c>
      <c r="P124">
        <v>4</v>
      </c>
      <c r="Q124">
        <v>2</v>
      </c>
      <c r="R124">
        <v>0</v>
      </c>
      <c r="S124" s="2" t="s">
        <v>219</v>
      </c>
    </row>
    <row r="125" spans="1:19" x14ac:dyDescent="0.3">
      <c r="A125" s="1">
        <v>10128</v>
      </c>
      <c r="B125" s="4" t="str">
        <f>TEXT(Airplane_Crashes_and_Fatalities[[#This Row],[Date]],"yyyy")</f>
        <v>1927</v>
      </c>
      <c r="C125" s="1" t="str">
        <f>TEXT(Airplane_Crashes_and_Fatalities[[#This Row],[Date]],"mmm")</f>
        <v>Sep</v>
      </c>
      <c r="D125" s="5">
        <f>DAY(Airplane_Crashes_and_Fatalities[[#This Row],[Date]])</f>
        <v>23</v>
      </c>
      <c r="E125" s="3">
        <v>0.41666666666666674</v>
      </c>
      <c r="F125" s="2" t="s">
        <v>19804</v>
      </c>
      <c r="G125" s="2" t="s">
        <v>19669</v>
      </c>
      <c r="H125" s="2"/>
      <c r="I125" s="2" t="s">
        <v>191</v>
      </c>
      <c r="J125" s="2"/>
      <c r="K125" s="2" t="s">
        <v>233</v>
      </c>
      <c r="L125" s="2" t="s">
        <v>234</v>
      </c>
      <c r="M125" t="s">
        <v>235</v>
      </c>
      <c r="N125">
        <f>Airplane_Crashes_and_Fatalities[[#This Row],[Aboard]]-Airplane_Crashes_and_Fatalities[[#This Row],[Fatalities]]</f>
        <v>0</v>
      </c>
      <c r="P125">
        <v>6</v>
      </c>
      <c r="Q125">
        <v>6</v>
      </c>
      <c r="R125">
        <v>0</v>
      </c>
      <c r="S125" s="2" t="s">
        <v>236</v>
      </c>
    </row>
    <row r="126" spans="1:19" x14ac:dyDescent="0.3">
      <c r="A126" s="1">
        <v>10141</v>
      </c>
      <c r="B126" s="4" t="str">
        <f>TEXT(Airplane_Crashes_and_Fatalities[[#This Row],[Date]],"yyyy")</f>
        <v>1927</v>
      </c>
      <c r="C126" s="1" t="str">
        <f>TEXT(Airplane_Crashes_and_Fatalities[[#This Row],[Date]],"mmm")</f>
        <v>Oct</v>
      </c>
      <c r="D126" s="5">
        <f>DAY(Airplane_Crashes_and_Fatalities[[#This Row],[Date]])</f>
        <v>6</v>
      </c>
      <c r="F126" s="2" t="s">
        <v>19805</v>
      </c>
      <c r="G126" s="2" t="s">
        <v>19806</v>
      </c>
      <c r="H126" s="2"/>
      <c r="I126" s="2" t="s">
        <v>166</v>
      </c>
      <c r="J126" s="2"/>
      <c r="K126" s="2"/>
      <c r="L126" s="2" t="s">
        <v>82</v>
      </c>
      <c r="M126" t="s">
        <v>237</v>
      </c>
      <c r="N126">
        <f>Airplane_Crashes_and_Fatalities[[#This Row],[Aboard]]-Airplane_Crashes_and_Fatalities[[#This Row],[Fatalities]]</f>
        <v>0</v>
      </c>
      <c r="P126">
        <v>2</v>
      </c>
      <c r="Q126">
        <v>2</v>
      </c>
      <c r="R126">
        <v>0</v>
      </c>
      <c r="S126" s="2"/>
    </row>
    <row r="127" spans="1:19" x14ac:dyDescent="0.3">
      <c r="A127" s="1">
        <v>10165</v>
      </c>
      <c r="B127" s="4" t="str">
        <f>TEXT(Airplane_Crashes_and_Fatalities[[#This Row],[Date]],"yyyy")</f>
        <v>1927</v>
      </c>
      <c r="C127" s="1" t="str">
        <f>TEXT(Airplane_Crashes_and_Fatalities[[#This Row],[Date]],"mmm")</f>
        <v>Oct</v>
      </c>
      <c r="D127" s="5">
        <f>DAY(Airplane_Crashes_and_Fatalities[[#This Row],[Date]])</f>
        <v>30</v>
      </c>
      <c r="F127" s="2" t="s">
        <v>19807</v>
      </c>
      <c r="G127" s="2" t="s">
        <v>19664</v>
      </c>
      <c r="H127" s="2"/>
      <c r="I127" s="2" t="s">
        <v>225</v>
      </c>
      <c r="J127" s="2"/>
      <c r="K127" s="2"/>
      <c r="L127" s="2" t="s">
        <v>238</v>
      </c>
      <c r="N127">
        <f>Airplane_Crashes_and_Fatalities[[#This Row],[Aboard]]-Airplane_Crashes_and_Fatalities[[#This Row],[Fatalities]]</f>
        <v>0</v>
      </c>
      <c r="P127">
        <v>4</v>
      </c>
      <c r="Q127">
        <v>4</v>
      </c>
      <c r="R127">
        <v>0</v>
      </c>
      <c r="S127" s="2" t="s">
        <v>239</v>
      </c>
    </row>
    <row r="128" spans="1:19" x14ac:dyDescent="0.3">
      <c r="A128" s="1">
        <v>10182</v>
      </c>
      <c r="B128" s="4" t="str">
        <f>TEXT(Airplane_Crashes_and_Fatalities[[#This Row],[Date]],"yyyy")</f>
        <v>1927</v>
      </c>
      <c r="C128" s="1" t="str">
        <f>TEXT(Airplane_Crashes_and_Fatalities[[#This Row],[Date]],"mmm")</f>
        <v>Nov</v>
      </c>
      <c r="D128" s="5">
        <f>DAY(Airplane_Crashes_and_Fatalities[[#This Row],[Date]])</f>
        <v>16</v>
      </c>
      <c r="F128" s="2" t="s">
        <v>19808</v>
      </c>
      <c r="G128" s="2" t="s">
        <v>19685</v>
      </c>
      <c r="H128" s="2"/>
      <c r="I128" s="2" t="s">
        <v>174</v>
      </c>
      <c r="J128" s="2"/>
      <c r="K128" s="2"/>
      <c r="L128" s="2" t="s">
        <v>240</v>
      </c>
      <c r="N128">
        <f>Airplane_Crashes_and_Fatalities[[#This Row],[Aboard]]-Airplane_Crashes_and_Fatalities[[#This Row],[Fatalities]]</f>
        <v>0</v>
      </c>
      <c r="P128">
        <v>1</v>
      </c>
      <c r="Q128">
        <v>1</v>
      </c>
      <c r="R128">
        <v>0</v>
      </c>
      <c r="S128" s="2"/>
    </row>
    <row r="129" spans="1:19" x14ac:dyDescent="0.3">
      <c r="A129" s="1">
        <v>10182</v>
      </c>
      <c r="B129" s="4" t="str">
        <f>TEXT(Airplane_Crashes_and_Fatalities[[#This Row],[Date]],"yyyy")</f>
        <v>1927</v>
      </c>
      <c r="C129" s="1" t="str">
        <f>TEXT(Airplane_Crashes_and_Fatalities[[#This Row],[Date]],"mmm")</f>
        <v>Nov</v>
      </c>
      <c r="D129" s="5">
        <f>DAY(Airplane_Crashes_and_Fatalities[[#This Row],[Date]])</f>
        <v>16</v>
      </c>
      <c r="F129" s="2" t="s">
        <v>241</v>
      </c>
      <c r="G129" s="2" t="s">
        <v>24223</v>
      </c>
      <c r="H129" s="2"/>
      <c r="I129" s="2" t="s">
        <v>242</v>
      </c>
      <c r="J129" s="2"/>
      <c r="K129" s="2"/>
      <c r="L129" s="2" t="s">
        <v>78</v>
      </c>
      <c r="M129" t="s">
        <v>243</v>
      </c>
      <c r="N129">
        <f>Airplane_Crashes_and_Fatalities[[#This Row],[Aboard]]-Airplane_Crashes_and_Fatalities[[#This Row],[Fatalities]]</f>
        <v>0</v>
      </c>
      <c r="O129">
        <v>798</v>
      </c>
      <c r="P129">
        <v>6</v>
      </c>
      <c r="Q129">
        <v>6</v>
      </c>
      <c r="R129">
        <v>0</v>
      </c>
      <c r="S129" s="2"/>
    </row>
    <row r="130" spans="1:19" x14ac:dyDescent="0.3">
      <c r="A130" s="1">
        <v>10195</v>
      </c>
      <c r="B130" s="4" t="str">
        <f>TEXT(Airplane_Crashes_and_Fatalities[[#This Row],[Date]],"yyyy")</f>
        <v>1927</v>
      </c>
      <c r="C130" s="1" t="str">
        <f>TEXT(Airplane_Crashes_and_Fatalities[[#This Row],[Date]],"mmm")</f>
        <v>Nov</v>
      </c>
      <c r="D130" s="5">
        <f>DAY(Airplane_Crashes_and_Fatalities[[#This Row],[Date]])</f>
        <v>29</v>
      </c>
      <c r="F130" s="2" t="s">
        <v>19809</v>
      </c>
      <c r="G130" s="2" t="s">
        <v>19698</v>
      </c>
      <c r="H130" s="2"/>
      <c r="I130" s="2" t="s">
        <v>244</v>
      </c>
      <c r="J130" s="2"/>
      <c r="K130" s="2"/>
      <c r="L130" s="2" t="s">
        <v>217</v>
      </c>
      <c r="N130">
        <f>Airplane_Crashes_and_Fatalities[[#This Row],[Aboard]]-Airplane_Crashes_and_Fatalities[[#This Row],[Fatalities]]</f>
        <v>0</v>
      </c>
      <c r="P130">
        <v>1</v>
      </c>
      <c r="Q130">
        <v>1</v>
      </c>
      <c r="R130">
        <v>0</v>
      </c>
      <c r="S130" s="2"/>
    </row>
    <row r="131" spans="1:19" x14ac:dyDescent="0.3">
      <c r="A131" s="1">
        <v>10222</v>
      </c>
      <c r="B131" s="4" t="str">
        <f>TEXT(Airplane_Crashes_and_Fatalities[[#This Row],[Date]],"yyyy")</f>
        <v>1927</v>
      </c>
      <c r="C131" s="1" t="str">
        <f>TEXT(Airplane_Crashes_and_Fatalities[[#This Row],[Date]],"mmm")</f>
        <v>Dec</v>
      </c>
      <c r="D131" s="5">
        <f>DAY(Airplane_Crashes_and_Fatalities[[#This Row],[Date]])</f>
        <v>26</v>
      </c>
      <c r="F131" s="2" t="s">
        <v>19810</v>
      </c>
      <c r="G131" s="2" t="s">
        <v>19710</v>
      </c>
      <c r="H131" s="2"/>
      <c r="I131" s="2" t="s">
        <v>90</v>
      </c>
      <c r="J131" s="2"/>
      <c r="K131" s="2"/>
      <c r="L131" s="2" t="s">
        <v>82</v>
      </c>
      <c r="N131">
        <f>Airplane_Crashes_and_Fatalities[[#This Row],[Aboard]]-Airplane_Crashes_and_Fatalities[[#This Row],[Fatalities]]</f>
        <v>0</v>
      </c>
      <c r="P131">
        <v>2</v>
      </c>
      <c r="Q131">
        <v>2</v>
      </c>
      <c r="R131">
        <v>0</v>
      </c>
      <c r="S131" s="2"/>
    </row>
    <row r="132" spans="1:19" x14ac:dyDescent="0.3">
      <c r="A132" s="1">
        <v>10224</v>
      </c>
      <c r="B132" s="4" t="str">
        <f>TEXT(Airplane_Crashes_and_Fatalities[[#This Row],[Date]],"yyyy")</f>
        <v>1927</v>
      </c>
      <c r="C132" s="1" t="str">
        <f>TEXT(Airplane_Crashes_and_Fatalities[[#This Row],[Date]],"mmm")</f>
        <v>Dec</v>
      </c>
      <c r="D132" s="5">
        <f>DAY(Airplane_Crashes_and_Fatalities[[#This Row],[Date]])</f>
        <v>28</v>
      </c>
      <c r="F132" s="2" t="s">
        <v>19811</v>
      </c>
      <c r="G132" s="2" t="s">
        <v>19710</v>
      </c>
      <c r="H132" s="2"/>
      <c r="I132" s="2" t="s">
        <v>90</v>
      </c>
      <c r="J132" s="2"/>
      <c r="K132" s="2"/>
      <c r="L132" s="2" t="s">
        <v>82</v>
      </c>
      <c r="M132" t="s">
        <v>245</v>
      </c>
      <c r="N132">
        <f>Airplane_Crashes_and_Fatalities[[#This Row],[Aboard]]-Airplane_Crashes_and_Fatalities[[#This Row],[Fatalities]]</f>
        <v>0</v>
      </c>
      <c r="P132">
        <v>1</v>
      </c>
      <c r="Q132">
        <v>1</v>
      </c>
      <c r="R132">
        <v>0</v>
      </c>
      <c r="S132" s="2"/>
    </row>
    <row r="133" spans="1:19" x14ac:dyDescent="0.3">
      <c r="A133" s="1">
        <v>10227</v>
      </c>
      <c r="B133" s="4" t="str">
        <f>TEXT(Airplane_Crashes_and_Fatalities[[#This Row],[Date]],"yyyy")</f>
        <v>1927</v>
      </c>
      <c r="C133" s="1" t="str">
        <f>TEXT(Airplane_Crashes_and_Fatalities[[#This Row],[Date]],"mmm")</f>
        <v>Dec</v>
      </c>
      <c r="D133" s="5">
        <f>DAY(Airplane_Crashes_and_Fatalities[[#This Row],[Date]])</f>
        <v>31</v>
      </c>
      <c r="F133" s="2" t="s">
        <v>246</v>
      </c>
      <c r="G133" s="2" t="s">
        <v>24224</v>
      </c>
      <c r="H133" s="2"/>
      <c r="I133" s="2" t="s">
        <v>79</v>
      </c>
      <c r="J133" s="2"/>
      <c r="K133" s="2"/>
      <c r="L133" s="2" t="s">
        <v>247</v>
      </c>
      <c r="N133">
        <f>Airplane_Crashes_and_Fatalities[[#This Row],[Aboard]]-Airplane_Crashes_and_Fatalities[[#This Row],[Fatalities]]</f>
        <v>0</v>
      </c>
      <c r="P133">
        <v>4</v>
      </c>
      <c r="Q133">
        <v>4</v>
      </c>
      <c r="R133">
        <v>0</v>
      </c>
      <c r="S133" s="2"/>
    </row>
    <row r="134" spans="1:19" x14ac:dyDescent="0.3">
      <c r="A134" s="1">
        <v>10235</v>
      </c>
      <c r="B134" s="4" t="str">
        <f>TEXT(Airplane_Crashes_and_Fatalities[[#This Row],[Date]],"yyyy")</f>
        <v>1928</v>
      </c>
      <c r="C134" s="1" t="str">
        <f>TEXT(Airplane_Crashes_and_Fatalities[[#This Row],[Date]],"mmm")</f>
        <v>Jan</v>
      </c>
      <c r="D134" s="5">
        <f>DAY(Airplane_Crashes_and_Fatalities[[#This Row],[Date]])</f>
        <v>8</v>
      </c>
      <c r="F134" s="2" t="s">
        <v>19812</v>
      </c>
      <c r="G134" s="2" t="s">
        <v>19785</v>
      </c>
      <c r="H134" s="2"/>
      <c r="I134" s="2" t="s">
        <v>248</v>
      </c>
      <c r="J134" s="2"/>
      <c r="K134" s="2" t="s">
        <v>249</v>
      </c>
      <c r="L134" s="2" t="s">
        <v>238</v>
      </c>
      <c r="N134">
        <f>Airplane_Crashes_and_Fatalities[[#This Row],[Aboard]]-Airplane_Crashes_and_Fatalities[[#This Row],[Fatalities]]</f>
        <v>0</v>
      </c>
      <c r="O134">
        <v>39</v>
      </c>
      <c r="P134">
        <v>3</v>
      </c>
      <c r="Q134">
        <v>3</v>
      </c>
      <c r="R134">
        <v>0</v>
      </c>
      <c r="S134" s="2" t="s">
        <v>250</v>
      </c>
    </row>
    <row r="135" spans="1:19" x14ac:dyDescent="0.3">
      <c r="A135" s="1">
        <v>10243</v>
      </c>
      <c r="B135" s="4" t="str">
        <f>TEXT(Airplane_Crashes_and_Fatalities[[#This Row],[Date]],"yyyy")</f>
        <v>1928</v>
      </c>
      <c r="C135" s="1" t="str">
        <f>TEXT(Airplane_Crashes_and_Fatalities[[#This Row],[Date]],"mmm")</f>
        <v>Jan</v>
      </c>
      <c r="D135" s="5">
        <f>DAY(Airplane_Crashes_and_Fatalities[[#This Row],[Date]])</f>
        <v>16</v>
      </c>
      <c r="F135" s="2" t="s">
        <v>19813</v>
      </c>
      <c r="G135" s="2" t="s">
        <v>19814</v>
      </c>
      <c r="H135" s="2"/>
      <c r="I135" s="2" t="s">
        <v>90</v>
      </c>
      <c r="J135" s="2"/>
      <c r="K135" s="2"/>
      <c r="L135" s="2" t="s">
        <v>251</v>
      </c>
      <c r="N135">
        <f>Airplane_Crashes_and_Fatalities[[#This Row],[Aboard]]-Airplane_Crashes_and_Fatalities[[#This Row],[Fatalities]]</f>
        <v>0</v>
      </c>
      <c r="P135">
        <v>2</v>
      </c>
      <c r="Q135">
        <v>2</v>
      </c>
      <c r="R135">
        <v>0</v>
      </c>
      <c r="S135" s="2"/>
    </row>
    <row r="136" spans="1:19" x14ac:dyDescent="0.3">
      <c r="A136" s="1">
        <v>10249</v>
      </c>
      <c r="B136" s="4" t="str">
        <f>TEXT(Airplane_Crashes_and_Fatalities[[#This Row],[Date]],"yyyy")</f>
        <v>1928</v>
      </c>
      <c r="C136" s="1" t="str">
        <f>TEXT(Airplane_Crashes_and_Fatalities[[#This Row],[Date]],"mmm")</f>
        <v>Jan</v>
      </c>
      <c r="D136" s="5">
        <f>DAY(Airplane_Crashes_and_Fatalities[[#This Row],[Date]])</f>
        <v>22</v>
      </c>
      <c r="F136" s="2" t="s">
        <v>19815</v>
      </c>
      <c r="G136" s="2" t="s">
        <v>19710</v>
      </c>
      <c r="H136" s="2"/>
      <c r="I136" s="2" t="s">
        <v>90</v>
      </c>
      <c r="J136" s="2"/>
      <c r="K136" s="2"/>
      <c r="L136" s="2" t="s">
        <v>82</v>
      </c>
      <c r="M136" t="s">
        <v>252</v>
      </c>
      <c r="N136">
        <f>Airplane_Crashes_and_Fatalities[[#This Row],[Aboard]]-Airplane_Crashes_and_Fatalities[[#This Row],[Fatalities]]</f>
        <v>0</v>
      </c>
      <c r="P136">
        <v>2</v>
      </c>
      <c r="Q136">
        <v>2</v>
      </c>
      <c r="R136">
        <v>0</v>
      </c>
      <c r="S136" s="2"/>
    </row>
    <row r="137" spans="1:19" x14ac:dyDescent="0.3">
      <c r="A137" s="1">
        <v>10249</v>
      </c>
      <c r="B137" s="4" t="str">
        <f>TEXT(Airplane_Crashes_and_Fatalities[[#This Row],[Date]],"yyyy")</f>
        <v>1928</v>
      </c>
      <c r="C137" s="1" t="str">
        <f>TEXT(Airplane_Crashes_and_Fatalities[[#This Row],[Date]],"mmm")</f>
        <v>Jan</v>
      </c>
      <c r="D137" s="5">
        <f>DAY(Airplane_Crashes_and_Fatalities[[#This Row],[Date]])</f>
        <v>22</v>
      </c>
      <c r="F137" s="2" t="s">
        <v>246</v>
      </c>
      <c r="G137" s="2" t="s">
        <v>24224</v>
      </c>
      <c r="H137" s="2"/>
      <c r="I137" s="2" t="s">
        <v>90</v>
      </c>
      <c r="J137" s="2"/>
      <c r="K137" s="2"/>
      <c r="L137" s="2" t="s">
        <v>82</v>
      </c>
      <c r="N137">
        <f>Airplane_Crashes_and_Fatalities[[#This Row],[Aboard]]-Airplane_Crashes_and_Fatalities[[#This Row],[Fatalities]]</f>
        <v>1</v>
      </c>
      <c r="P137">
        <v>2</v>
      </c>
      <c r="Q137">
        <v>1</v>
      </c>
      <c r="R137">
        <v>0</v>
      </c>
      <c r="S137" s="2"/>
    </row>
    <row r="138" spans="1:19" x14ac:dyDescent="0.3">
      <c r="A138" s="1">
        <v>10254</v>
      </c>
      <c r="B138" s="4" t="str">
        <f>TEXT(Airplane_Crashes_and_Fatalities[[#This Row],[Date]],"yyyy")</f>
        <v>1928</v>
      </c>
      <c r="C138" s="1" t="str">
        <f>TEXT(Airplane_Crashes_and_Fatalities[[#This Row],[Date]],"mmm")</f>
        <v>Jan</v>
      </c>
      <c r="D138" s="5">
        <f>DAY(Airplane_Crashes_and_Fatalities[[#This Row],[Date]])</f>
        <v>27</v>
      </c>
      <c r="F138" s="2" t="s">
        <v>19810</v>
      </c>
      <c r="G138" s="2" t="s">
        <v>19710</v>
      </c>
      <c r="H138" s="2"/>
      <c r="I138" s="2" t="s">
        <v>90</v>
      </c>
      <c r="J138" s="2"/>
      <c r="K138" s="2"/>
      <c r="L138" s="2" t="s">
        <v>82</v>
      </c>
      <c r="M138" t="s">
        <v>253</v>
      </c>
      <c r="N138">
        <f>Airplane_Crashes_and_Fatalities[[#This Row],[Aboard]]-Airplane_Crashes_and_Fatalities[[#This Row],[Fatalities]]</f>
        <v>0</v>
      </c>
      <c r="P138">
        <v>1</v>
      </c>
      <c r="Q138">
        <v>1</v>
      </c>
      <c r="R138">
        <v>0</v>
      </c>
      <c r="S138" s="2"/>
    </row>
    <row r="139" spans="1:19" x14ac:dyDescent="0.3">
      <c r="A139" s="1">
        <v>10284</v>
      </c>
      <c r="B139" s="4" t="str">
        <f>TEXT(Airplane_Crashes_and_Fatalities[[#This Row],[Date]],"yyyy")</f>
        <v>1928</v>
      </c>
      <c r="C139" s="1" t="str">
        <f>TEXT(Airplane_Crashes_and_Fatalities[[#This Row],[Date]],"mmm")</f>
        <v>Feb</v>
      </c>
      <c r="D139" s="5">
        <f>DAY(Airplane_Crashes_and_Fatalities[[#This Row],[Date]])</f>
        <v>26</v>
      </c>
      <c r="F139" s="2" t="s">
        <v>19816</v>
      </c>
      <c r="G139" s="2" t="s">
        <v>19817</v>
      </c>
      <c r="H139" s="2"/>
      <c r="I139" s="2" t="s">
        <v>254</v>
      </c>
      <c r="J139" s="2"/>
      <c r="K139" s="2"/>
      <c r="L139" s="2" t="s">
        <v>255</v>
      </c>
      <c r="M139" t="s">
        <v>256</v>
      </c>
      <c r="N139">
        <f>Airplane_Crashes_and_Fatalities[[#This Row],[Aboard]]-Airplane_Crashes_and_Fatalities[[#This Row],[Fatalities]]</f>
        <v>1</v>
      </c>
      <c r="P139">
        <v>2</v>
      </c>
      <c r="Q139">
        <v>1</v>
      </c>
      <c r="R139">
        <v>0</v>
      </c>
      <c r="S139" s="2" t="s">
        <v>257</v>
      </c>
    </row>
    <row r="140" spans="1:19" x14ac:dyDescent="0.3">
      <c r="A140" s="1">
        <v>10290</v>
      </c>
      <c r="B140" s="4" t="str">
        <f>TEXT(Airplane_Crashes_and_Fatalities[[#This Row],[Date]],"yyyy")</f>
        <v>1928</v>
      </c>
      <c r="C140" s="1" t="str">
        <f>TEXT(Airplane_Crashes_and_Fatalities[[#This Row],[Date]],"mmm")</f>
        <v>Mar</v>
      </c>
      <c r="D140" s="5">
        <f>DAY(Airplane_Crashes_and_Fatalities[[#This Row],[Date]])</f>
        <v>3</v>
      </c>
      <c r="F140" s="2" t="s">
        <v>19818</v>
      </c>
      <c r="G140" s="2" t="s">
        <v>19819</v>
      </c>
      <c r="H140" s="2"/>
      <c r="I140" s="2" t="s">
        <v>19648</v>
      </c>
      <c r="J140" s="2"/>
      <c r="K140" s="2"/>
      <c r="L140" s="2"/>
      <c r="N140">
        <f>Airplane_Crashes_and_Fatalities[[#This Row],[Aboard]]-Airplane_Crashes_and_Fatalities[[#This Row],[Fatalities]]</f>
        <v>0</v>
      </c>
      <c r="P140">
        <v>10</v>
      </c>
      <c r="Q140">
        <v>10</v>
      </c>
      <c r="R140">
        <v>0</v>
      </c>
      <c r="S140" s="2"/>
    </row>
    <row r="141" spans="1:19" x14ac:dyDescent="0.3">
      <c r="A141" s="1">
        <v>10298</v>
      </c>
      <c r="B141" s="4" t="str">
        <f>TEXT(Airplane_Crashes_and_Fatalities[[#This Row],[Date]],"yyyy")</f>
        <v>1928</v>
      </c>
      <c r="C141" s="1" t="str">
        <f>TEXT(Airplane_Crashes_and_Fatalities[[#This Row],[Date]],"mmm")</f>
        <v>Mar</v>
      </c>
      <c r="D141" s="5">
        <f>DAY(Airplane_Crashes_and_Fatalities[[#This Row],[Date]])</f>
        <v>11</v>
      </c>
      <c r="F141" s="2" t="s">
        <v>19820</v>
      </c>
      <c r="G141" s="2" t="s">
        <v>19685</v>
      </c>
      <c r="H141" s="2"/>
      <c r="I141" s="2" t="s">
        <v>179</v>
      </c>
      <c r="J141" s="2"/>
      <c r="K141" s="2"/>
      <c r="L141" s="2" t="s">
        <v>134</v>
      </c>
      <c r="M141" t="s">
        <v>258</v>
      </c>
      <c r="N141">
        <f>Airplane_Crashes_and_Fatalities[[#This Row],[Aboard]]-Airplane_Crashes_and_Fatalities[[#This Row],[Fatalities]]</f>
        <v>0</v>
      </c>
      <c r="P141">
        <v>2</v>
      </c>
      <c r="Q141">
        <v>2</v>
      </c>
      <c r="R141">
        <v>0</v>
      </c>
      <c r="S141" s="2"/>
    </row>
    <row r="142" spans="1:19" x14ac:dyDescent="0.3">
      <c r="A142" s="1">
        <v>10335</v>
      </c>
      <c r="B142" s="4" t="str">
        <f>TEXT(Airplane_Crashes_and_Fatalities[[#This Row],[Date]],"yyyy")</f>
        <v>1928</v>
      </c>
      <c r="C142" s="1" t="str">
        <f>TEXT(Airplane_Crashes_and_Fatalities[[#This Row],[Date]],"mmm")</f>
        <v>Apr</v>
      </c>
      <c r="D142" s="5">
        <f>DAY(Airplane_Crashes_and_Fatalities[[#This Row],[Date]])</f>
        <v>17</v>
      </c>
      <c r="F142" s="2" t="s">
        <v>19821</v>
      </c>
      <c r="G142" s="2" t="s">
        <v>19714</v>
      </c>
      <c r="H142" s="2"/>
      <c r="I142" s="2" t="s">
        <v>254</v>
      </c>
      <c r="J142" s="2"/>
      <c r="K142" s="2"/>
      <c r="L142" s="2" t="s">
        <v>255</v>
      </c>
      <c r="N142">
        <f>Airplane_Crashes_and_Fatalities[[#This Row],[Aboard]]-Airplane_Crashes_and_Fatalities[[#This Row],[Fatalities]]</f>
        <v>1</v>
      </c>
      <c r="P142">
        <v>2</v>
      </c>
      <c r="Q142">
        <v>1</v>
      </c>
      <c r="R142">
        <v>0</v>
      </c>
      <c r="S142" s="2"/>
    </row>
    <row r="143" spans="1:19" x14ac:dyDescent="0.3">
      <c r="A143" s="1">
        <v>10337</v>
      </c>
      <c r="B143" s="4" t="str">
        <f>TEXT(Airplane_Crashes_and_Fatalities[[#This Row],[Date]],"yyyy")</f>
        <v>1928</v>
      </c>
      <c r="C143" s="1" t="str">
        <f>TEXT(Airplane_Crashes_and_Fatalities[[#This Row],[Date]],"mmm")</f>
        <v>Apr</v>
      </c>
      <c r="D143" s="5">
        <f>DAY(Airplane_Crashes_and_Fatalities[[#This Row],[Date]])</f>
        <v>19</v>
      </c>
      <c r="F143" s="2" t="s">
        <v>19822</v>
      </c>
      <c r="G143" s="2" t="s">
        <v>19710</v>
      </c>
      <c r="H143" s="2"/>
      <c r="I143" s="2" t="s">
        <v>259</v>
      </c>
      <c r="J143" s="2"/>
      <c r="K143" s="2"/>
      <c r="L143" s="2" t="s">
        <v>260</v>
      </c>
      <c r="M143" t="s">
        <v>261</v>
      </c>
      <c r="N143">
        <f>Airplane_Crashes_and_Fatalities[[#This Row],[Aboard]]-Airplane_Crashes_and_Fatalities[[#This Row],[Fatalities]]</f>
        <v>0</v>
      </c>
      <c r="P143">
        <v>9</v>
      </c>
      <c r="Q143">
        <v>9</v>
      </c>
      <c r="R143">
        <v>0</v>
      </c>
      <c r="S143" s="2" t="s">
        <v>262</v>
      </c>
    </row>
    <row r="144" spans="1:19" x14ac:dyDescent="0.3">
      <c r="A144" s="1">
        <v>10355</v>
      </c>
      <c r="B144" s="4" t="str">
        <f>TEXT(Airplane_Crashes_and_Fatalities[[#This Row],[Date]],"yyyy")</f>
        <v>1928</v>
      </c>
      <c r="C144" s="1" t="str">
        <f>TEXT(Airplane_Crashes_and_Fatalities[[#This Row],[Date]],"mmm")</f>
        <v>May</v>
      </c>
      <c r="D144" s="5">
        <f>DAY(Airplane_Crashes_and_Fatalities[[#This Row],[Date]])</f>
        <v>7</v>
      </c>
      <c r="F144" s="2" t="s">
        <v>19647</v>
      </c>
      <c r="G144" s="2" t="s">
        <v>24225</v>
      </c>
      <c r="H144" s="2"/>
      <c r="I144" s="2" t="s">
        <v>90</v>
      </c>
      <c r="J144" s="2"/>
      <c r="K144" s="2"/>
      <c r="L144" s="2" t="s">
        <v>263</v>
      </c>
      <c r="M144" t="s">
        <v>264</v>
      </c>
      <c r="N144">
        <f>Airplane_Crashes_and_Fatalities[[#This Row],[Aboard]]-Airplane_Crashes_and_Fatalities[[#This Row],[Fatalities]]</f>
        <v>0</v>
      </c>
      <c r="P144">
        <v>1</v>
      </c>
      <c r="Q144">
        <v>1</v>
      </c>
      <c r="R144">
        <v>0</v>
      </c>
      <c r="S144" s="2"/>
    </row>
    <row r="145" spans="1:19" x14ac:dyDescent="0.3">
      <c r="A145" s="1">
        <v>10360</v>
      </c>
      <c r="B145" s="4" t="str">
        <f>TEXT(Airplane_Crashes_and_Fatalities[[#This Row],[Date]],"yyyy")</f>
        <v>1928</v>
      </c>
      <c r="C145" s="1" t="str">
        <f>TEXT(Airplane_Crashes_and_Fatalities[[#This Row],[Date]],"mmm")</f>
        <v>May</v>
      </c>
      <c r="D145" s="5">
        <f>DAY(Airplane_Crashes_and_Fatalities[[#This Row],[Date]])</f>
        <v>12</v>
      </c>
      <c r="F145" s="2" t="s">
        <v>19823</v>
      </c>
      <c r="G145" s="2" t="s">
        <v>19824</v>
      </c>
      <c r="H145" s="2"/>
      <c r="I145" s="2" t="s">
        <v>265</v>
      </c>
      <c r="J145" s="2"/>
      <c r="K145" s="2"/>
      <c r="L145" s="2" t="s">
        <v>266</v>
      </c>
      <c r="M145" t="s">
        <v>267</v>
      </c>
      <c r="N145">
        <f>Airplane_Crashes_and_Fatalities[[#This Row],[Aboard]]-Airplane_Crashes_and_Fatalities[[#This Row],[Fatalities]]</f>
        <v>0</v>
      </c>
      <c r="P145">
        <v>2</v>
      </c>
      <c r="Q145">
        <v>2</v>
      </c>
      <c r="R145">
        <v>0</v>
      </c>
      <c r="S145" s="2"/>
    </row>
    <row r="146" spans="1:19" x14ac:dyDescent="0.3">
      <c r="A146" s="1">
        <v>10374</v>
      </c>
      <c r="B146" s="4" t="str">
        <f>TEXT(Airplane_Crashes_and_Fatalities[[#This Row],[Date]],"yyyy")</f>
        <v>1928</v>
      </c>
      <c r="C146" s="1" t="str">
        <f>TEXT(Airplane_Crashes_and_Fatalities[[#This Row],[Date]],"mmm")</f>
        <v>May</v>
      </c>
      <c r="D146" s="5">
        <f>DAY(Airplane_Crashes_and_Fatalities[[#This Row],[Date]])</f>
        <v>26</v>
      </c>
      <c r="F146" s="2" t="s">
        <v>19825</v>
      </c>
      <c r="G146" s="2" t="s">
        <v>19669</v>
      </c>
      <c r="H146" s="2"/>
      <c r="I146" s="2" t="s">
        <v>191</v>
      </c>
      <c r="J146" s="2"/>
      <c r="K146" s="2"/>
      <c r="L146" s="2" t="s">
        <v>78</v>
      </c>
      <c r="M146" t="s">
        <v>268</v>
      </c>
      <c r="N146">
        <f>Airplane_Crashes_and_Fatalities[[#This Row],[Aboard]]-Airplane_Crashes_and_Fatalities[[#This Row],[Fatalities]]</f>
        <v>2</v>
      </c>
      <c r="O146">
        <v>742</v>
      </c>
      <c r="P146">
        <v>5</v>
      </c>
      <c r="Q146">
        <v>3</v>
      </c>
      <c r="R146">
        <v>0</v>
      </c>
      <c r="S146" s="2" t="s">
        <v>269</v>
      </c>
    </row>
    <row r="147" spans="1:19" x14ac:dyDescent="0.3">
      <c r="A147" s="1">
        <v>10393</v>
      </c>
      <c r="B147" s="4" t="str">
        <f>TEXT(Airplane_Crashes_and_Fatalities[[#This Row],[Date]],"yyyy")</f>
        <v>1928</v>
      </c>
      <c r="C147" s="1" t="str">
        <f>TEXT(Airplane_Crashes_and_Fatalities[[#This Row],[Date]],"mmm")</f>
        <v>Jun</v>
      </c>
      <c r="D147" s="5">
        <f>DAY(Airplane_Crashes_and_Fatalities[[#This Row],[Date]])</f>
        <v>14</v>
      </c>
      <c r="F147" s="2" t="s">
        <v>19826</v>
      </c>
      <c r="G147" s="2" t="s">
        <v>19669</v>
      </c>
      <c r="H147" s="2"/>
      <c r="I147" s="2" t="s">
        <v>191</v>
      </c>
      <c r="J147" s="2"/>
      <c r="K147" s="2"/>
      <c r="L147" s="2" t="s">
        <v>270</v>
      </c>
      <c r="M147" t="s">
        <v>271</v>
      </c>
      <c r="N147">
        <f>Airplane_Crashes_and_Fatalities[[#This Row],[Aboard]]-Airplane_Crashes_and_Fatalities[[#This Row],[Fatalities]]</f>
        <v>0</v>
      </c>
      <c r="O147">
        <v>439</v>
      </c>
      <c r="P147">
        <v>5</v>
      </c>
      <c r="Q147">
        <v>5</v>
      </c>
      <c r="R147">
        <v>0</v>
      </c>
      <c r="S147" s="2"/>
    </row>
    <row r="148" spans="1:19" x14ac:dyDescent="0.3">
      <c r="A148" s="1">
        <v>10401</v>
      </c>
      <c r="B148" s="4" t="str">
        <f>TEXT(Airplane_Crashes_and_Fatalities[[#This Row],[Date]],"yyyy")</f>
        <v>1928</v>
      </c>
      <c r="C148" s="1" t="str">
        <f>TEXT(Airplane_Crashes_and_Fatalities[[#This Row],[Date]],"mmm")</f>
        <v>Jun</v>
      </c>
      <c r="D148" s="5">
        <f>DAY(Airplane_Crashes_and_Fatalities[[#This Row],[Date]])</f>
        <v>22</v>
      </c>
      <c r="F148" s="2" t="s">
        <v>19827</v>
      </c>
      <c r="G148" s="2" t="s">
        <v>19828</v>
      </c>
      <c r="H148" s="2"/>
      <c r="I148" s="2" t="s">
        <v>244</v>
      </c>
      <c r="J148" s="2"/>
      <c r="K148" s="2" t="s">
        <v>272</v>
      </c>
      <c r="L148" s="2" t="s">
        <v>217</v>
      </c>
      <c r="N148">
        <f>Airplane_Crashes_and_Fatalities[[#This Row],[Aboard]]-Airplane_Crashes_and_Fatalities[[#This Row],[Fatalities]]</f>
        <v>0</v>
      </c>
      <c r="P148">
        <v>1</v>
      </c>
      <c r="Q148">
        <v>1</v>
      </c>
      <c r="R148">
        <v>0</v>
      </c>
      <c r="S148" s="2" t="s">
        <v>273</v>
      </c>
    </row>
    <row r="149" spans="1:19" x14ac:dyDescent="0.3">
      <c r="A149" s="1">
        <v>10419</v>
      </c>
      <c r="B149" s="4" t="str">
        <f>TEXT(Airplane_Crashes_and_Fatalities[[#This Row],[Date]],"yyyy")</f>
        <v>1928</v>
      </c>
      <c r="C149" s="1" t="str">
        <f>TEXT(Airplane_Crashes_and_Fatalities[[#This Row],[Date]],"mmm")</f>
        <v>Jul</v>
      </c>
      <c r="D149" s="5">
        <f>DAY(Airplane_Crashes_and_Fatalities[[#This Row],[Date]])</f>
        <v>10</v>
      </c>
      <c r="F149" s="2" t="s">
        <v>241</v>
      </c>
      <c r="G149" s="2" t="s">
        <v>24223</v>
      </c>
      <c r="H149" s="2"/>
      <c r="I149" s="2" t="s">
        <v>242</v>
      </c>
      <c r="J149" s="2"/>
      <c r="K149" s="2"/>
      <c r="L149" s="2" t="s">
        <v>78</v>
      </c>
      <c r="M149" t="s">
        <v>274</v>
      </c>
      <c r="N149">
        <f>Airplane_Crashes_and_Fatalities[[#This Row],[Aboard]]-Airplane_Crashes_and_Fatalities[[#This Row],[Fatalities]]</f>
        <v>0</v>
      </c>
      <c r="O149">
        <v>760</v>
      </c>
      <c r="P149">
        <v>6</v>
      </c>
      <c r="Q149">
        <v>6</v>
      </c>
      <c r="R149">
        <v>0</v>
      </c>
      <c r="S149" s="2"/>
    </row>
    <row r="150" spans="1:19" x14ac:dyDescent="0.3">
      <c r="A150" s="1">
        <v>10422</v>
      </c>
      <c r="B150" s="4" t="str">
        <f>TEXT(Airplane_Crashes_and_Fatalities[[#This Row],[Date]],"yyyy")</f>
        <v>1928</v>
      </c>
      <c r="C150" s="1" t="str">
        <f>TEXT(Airplane_Crashes_and_Fatalities[[#This Row],[Date]],"mmm")</f>
        <v>Jul</v>
      </c>
      <c r="D150" s="5">
        <f>DAY(Airplane_Crashes_and_Fatalities[[#This Row],[Date]])</f>
        <v>13</v>
      </c>
      <c r="F150" s="2" t="s">
        <v>19765</v>
      </c>
      <c r="G150" s="2" t="s">
        <v>19676</v>
      </c>
      <c r="H150" s="2"/>
      <c r="I150" s="2" t="s">
        <v>160</v>
      </c>
      <c r="J150" s="2"/>
      <c r="K150" s="2" t="s">
        <v>275</v>
      </c>
      <c r="L150" s="2" t="s">
        <v>276</v>
      </c>
      <c r="M150" t="s">
        <v>277</v>
      </c>
      <c r="N150">
        <f>Airplane_Crashes_and_Fatalities[[#This Row],[Aboard]]-Airplane_Crashes_and_Fatalities[[#This Row],[Fatalities]]</f>
        <v>0</v>
      </c>
      <c r="O150">
        <v>9</v>
      </c>
      <c r="P150">
        <v>4</v>
      </c>
      <c r="Q150">
        <v>4</v>
      </c>
      <c r="R150">
        <v>0</v>
      </c>
      <c r="S150" s="2" t="s">
        <v>278</v>
      </c>
    </row>
    <row r="151" spans="1:19" x14ac:dyDescent="0.3">
      <c r="A151" s="1">
        <v>10433</v>
      </c>
      <c r="B151" s="4" t="str">
        <f>TEXT(Airplane_Crashes_and_Fatalities[[#This Row],[Date]],"yyyy")</f>
        <v>1928</v>
      </c>
      <c r="C151" s="1" t="str">
        <f>TEXT(Airplane_Crashes_and_Fatalities[[#This Row],[Date]],"mmm")</f>
        <v>Jul</v>
      </c>
      <c r="D151" s="5">
        <f>DAY(Airplane_Crashes_and_Fatalities[[#This Row],[Date]])</f>
        <v>24</v>
      </c>
      <c r="F151" s="2" t="s">
        <v>19829</v>
      </c>
      <c r="G151" s="2" t="s">
        <v>19830</v>
      </c>
      <c r="H151" s="2"/>
      <c r="I151" s="2" t="s">
        <v>152</v>
      </c>
      <c r="J151" s="2"/>
      <c r="K151" s="2"/>
      <c r="L151" s="2" t="s">
        <v>279</v>
      </c>
      <c r="M151" t="s">
        <v>280</v>
      </c>
      <c r="N151">
        <f>Airplane_Crashes_and_Fatalities[[#This Row],[Aboard]]-Airplane_Crashes_and_Fatalities[[#This Row],[Fatalities]]</f>
        <v>0</v>
      </c>
      <c r="O151" t="s">
        <v>281</v>
      </c>
      <c r="P151">
        <v>1</v>
      </c>
      <c r="Q151">
        <v>1</v>
      </c>
      <c r="R151">
        <v>0</v>
      </c>
      <c r="S151" s="2" t="s">
        <v>282</v>
      </c>
    </row>
    <row r="152" spans="1:19" x14ac:dyDescent="0.3">
      <c r="A152" s="1">
        <v>10465</v>
      </c>
      <c r="B152" s="4" t="str">
        <f>TEXT(Airplane_Crashes_and_Fatalities[[#This Row],[Date]],"yyyy")</f>
        <v>1928</v>
      </c>
      <c r="C152" s="1" t="str">
        <f>TEXT(Airplane_Crashes_and_Fatalities[[#This Row],[Date]],"mmm")</f>
        <v>Aug</v>
      </c>
      <c r="D152" s="5">
        <f>DAY(Airplane_Crashes_and_Fatalities[[#This Row],[Date]])</f>
        <v>25</v>
      </c>
      <c r="F152" s="2" t="s">
        <v>19831</v>
      </c>
      <c r="G152" s="2" t="s">
        <v>19832</v>
      </c>
      <c r="H152" s="2" t="s">
        <v>19667</v>
      </c>
      <c r="I152" s="2" t="s">
        <v>283</v>
      </c>
      <c r="J152" s="2"/>
      <c r="K152" s="2" t="s">
        <v>284</v>
      </c>
      <c r="L152" s="2" t="s">
        <v>285</v>
      </c>
      <c r="M152" t="s">
        <v>286</v>
      </c>
      <c r="N152">
        <f>Airplane_Crashes_and_Fatalities[[#This Row],[Aboard]]-Airplane_Crashes_and_Fatalities[[#This Row],[Fatalities]]</f>
        <v>0</v>
      </c>
      <c r="O152" t="s">
        <v>287</v>
      </c>
      <c r="P152">
        <v>7</v>
      </c>
      <c r="Q152">
        <v>7</v>
      </c>
      <c r="R152">
        <v>0</v>
      </c>
      <c r="S152" s="2" t="s">
        <v>288</v>
      </c>
    </row>
    <row r="153" spans="1:19" x14ac:dyDescent="0.3">
      <c r="A153" s="1">
        <v>10473</v>
      </c>
      <c r="B153" s="4" t="str">
        <f>TEXT(Airplane_Crashes_and_Fatalities[[#This Row],[Date]],"yyyy")</f>
        <v>1928</v>
      </c>
      <c r="C153" s="1" t="str">
        <f>TEXT(Airplane_Crashes_and_Fatalities[[#This Row],[Date]],"mmm")</f>
        <v>Sep</v>
      </c>
      <c r="D153" s="5">
        <f>DAY(Airplane_Crashes_and_Fatalities[[#This Row],[Date]])</f>
        <v>2</v>
      </c>
      <c r="F153" s="2" t="s">
        <v>19775</v>
      </c>
      <c r="G153" s="2" t="s">
        <v>19685</v>
      </c>
      <c r="H153" s="2"/>
      <c r="I153" s="2" t="s">
        <v>174</v>
      </c>
      <c r="J153" s="2"/>
      <c r="K153" s="2"/>
      <c r="L153" s="2" t="s">
        <v>289</v>
      </c>
      <c r="N153">
        <f>Airplane_Crashes_and_Fatalities[[#This Row],[Aboard]]-Airplane_Crashes_and_Fatalities[[#This Row],[Fatalities]]</f>
        <v>0</v>
      </c>
      <c r="P153">
        <v>3</v>
      </c>
      <c r="Q153">
        <v>3</v>
      </c>
      <c r="R153">
        <v>0</v>
      </c>
      <c r="S153" s="2"/>
    </row>
    <row r="154" spans="1:19" x14ac:dyDescent="0.3">
      <c r="A154" s="1">
        <v>10475</v>
      </c>
      <c r="B154" s="4" t="str">
        <f>TEXT(Airplane_Crashes_and_Fatalities[[#This Row],[Date]],"yyyy")</f>
        <v>1928</v>
      </c>
      <c r="C154" s="1" t="str">
        <f>TEXT(Airplane_Crashes_and_Fatalities[[#This Row],[Date]],"mmm")</f>
        <v>Sep</v>
      </c>
      <c r="D154" s="5">
        <f>DAY(Airplane_Crashes_and_Fatalities[[#This Row],[Date]])</f>
        <v>4</v>
      </c>
      <c r="F154" s="2" t="s">
        <v>19833</v>
      </c>
      <c r="G154" s="2" t="s">
        <v>19724</v>
      </c>
      <c r="H154" s="2"/>
      <c r="I154" s="2" t="s">
        <v>211</v>
      </c>
      <c r="J154" s="2"/>
      <c r="K154" s="2"/>
      <c r="L154" s="2" t="s">
        <v>290</v>
      </c>
      <c r="M154" t="s">
        <v>291</v>
      </c>
      <c r="N154">
        <f>Airplane_Crashes_and_Fatalities[[#This Row],[Aboard]]-Airplane_Crashes_and_Fatalities[[#This Row],[Fatalities]]</f>
        <v>1</v>
      </c>
      <c r="P154">
        <v>2</v>
      </c>
      <c r="Q154">
        <v>1</v>
      </c>
      <c r="R154">
        <v>0</v>
      </c>
      <c r="S154" s="2" t="s">
        <v>292</v>
      </c>
    </row>
    <row r="155" spans="1:19" x14ac:dyDescent="0.3">
      <c r="A155" s="1">
        <v>10475</v>
      </c>
      <c r="B155" s="4" t="str">
        <f>TEXT(Airplane_Crashes_and_Fatalities[[#This Row],[Date]],"yyyy")</f>
        <v>1928</v>
      </c>
      <c r="C155" s="1" t="str">
        <f>TEXT(Airplane_Crashes_and_Fatalities[[#This Row],[Date]],"mmm")</f>
        <v>Sep</v>
      </c>
      <c r="D155" s="5">
        <f>DAY(Airplane_Crashes_and_Fatalities[[#This Row],[Date]])</f>
        <v>4</v>
      </c>
      <c r="F155" s="2" t="s">
        <v>19834</v>
      </c>
      <c r="G155" s="2" t="s">
        <v>19795</v>
      </c>
      <c r="H155" s="2"/>
      <c r="I155" s="2" t="s">
        <v>293</v>
      </c>
      <c r="J155" s="2"/>
      <c r="K155" s="2"/>
      <c r="L155" s="2" t="s">
        <v>294</v>
      </c>
      <c r="M155" t="s">
        <v>295</v>
      </c>
      <c r="N155">
        <f>Airplane_Crashes_and_Fatalities[[#This Row],[Aboard]]-Airplane_Crashes_and_Fatalities[[#This Row],[Fatalities]]</f>
        <v>0</v>
      </c>
      <c r="O155">
        <v>809</v>
      </c>
      <c r="P155">
        <v>7</v>
      </c>
      <c r="Q155">
        <v>7</v>
      </c>
      <c r="R155">
        <v>0</v>
      </c>
      <c r="S155" s="2"/>
    </row>
    <row r="156" spans="1:19" x14ac:dyDescent="0.3">
      <c r="A156" s="1">
        <v>10477</v>
      </c>
      <c r="B156" s="4" t="str">
        <f>TEXT(Airplane_Crashes_and_Fatalities[[#This Row],[Date]],"yyyy")</f>
        <v>1928</v>
      </c>
      <c r="C156" s="1" t="str">
        <f>TEXT(Airplane_Crashes_and_Fatalities[[#This Row],[Date]],"mmm")</f>
        <v>Sep</v>
      </c>
      <c r="D156" s="5">
        <f>DAY(Airplane_Crashes_and_Fatalities[[#This Row],[Date]])</f>
        <v>6</v>
      </c>
      <c r="F156" s="2" t="s">
        <v>19835</v>
      </c>
      <c r="G156" s="2" t="s">
        <v>19669</v>
      </c>
      <c r="H156" s="2"/>
      <c r="I156" s="2" t="s">
        <v>191</v>
      </c>
      <c r="J156" s="2"/>
      <c r="K156" s="2"/>
      <c r="L156" s="2" t="s">
        <v>200</v>
      </c>
      <c r="M156" t="s">
        <v>296</v>
      </c>
      <c r="N156">
        <f>Airplane_Crashes_and_Fatalities[[#This Row],[Aboard]]-Airplane_Crashes_and_Fatalities[[#This Row],[Fatalities]]</f>
        <v>0</v>
      </c>
      <c r="O156">
        <v>1531</v>
      </c>
      <c r="P156">
        <v>3</v>
      </c>
      <c r="Q156">
        <v>3</v>
      </c>
      <c r="R156">
        <v>0</v>
      </c>
      <c r="S156" s="2" t="s">
        <v>219</v>
      </c>
    </row>
    <row r="157" spans="1:19" x14ac:dyDescent="0.3">
      <c r="A157" s="1">
        <v>10505</v>
      </c>
      <c r="B157" s="4" t="str">
        <f>TEXT(Airplane_Crashes_and_Fatalities[[#This Row],[Date]],"yyyy")</f>
        <v>1928</v>
      </c>
      <c r="C157" s="1" t="str">
        <f>TEXT(Airplane_Crashes_and_Fatalities[[#This Row],[Date]],"mmm")</f>
        <v>Oct</v>
      </c>
      <c r="D157" s="5">
        <f>DAY(Airplane_Crashes_and_Fatalities[[#This Row],[Date]])</f>
        <v>4</v>
      </c>
      <c r="F157" s="2" t="s">
        <v>19836</v>
      </c>
      <c r="G157" s="2" t="s">
        <v>19710</v>
      </c>
      <c r="H157" s="2"/>
      <c r="I157" s="2" t="s">
        <v>90</v>
      </c>
      <c r="J157" s="2"/>
      <c r="K157" s="2"/>
      <c r="L157" s="2" t="s">
        <v>82</v>
      </c>
      <c r="N157">
        <f>Airplane_Crashes_and_Fatalities[[#This Row],[Aboard]]-Airplane_Crashes_and_Fatalities[[#This Row],[Fatalities]]</f>
        <v>0</v>
      </c>
      <c r="P157">
        <v>3</v>
      </c>
      <c r="Q157">
        <v>3</v>
      </c>
      <c r="R157">
        <v>0</v>
      </c>
      <c r="S157" s="2"/>
    </row>
    <row r="158" spans="1:19" x14ac:dyDescent="0.3">
      <c r="A158" s="1">
        <v>10519</v>
      </c>
      <c r="B158" s="4" t="str">
        <f>TEXT(Airplane_Crashes_and_Fatalities[[#This Row],[Date]],"yyyy")</f>
        <v>1928</v>
      </c>
      <c r="C158" s="1" t="str">
        <f>TEXT(Airplane_Crashes_and_Fatalities[[#This Row],[Date]],"mmm")</f>
        <v>Oct</v>
      </c>
      <c r="D158" s="5">
        <f>DAY(Airplane_Crashes_and_Fatalities[[#This Row],[Date]])</f>
        <v>18</v>
      </c>
      <c r="F158" s="2" t="s">
        <v>19837</v>
      </c>
      <c r="G158" s="2" t="s">
        <v>19692</v>
      </c>
      <c r="H158" s="2"/>
      <c r="I158" s="2" t="s">
        <v>244</v>
      </c>
      <c r="J158" s="2"/>
      <c r="K158" s="2"/>
      <c r="L158" s="2" t="s">
        <v>217</v>
      </c>
      <c r="N158">
        <f>Airplane_Crashes_and_Fatalities[[#This Row],[Aboard]]-Airplane_Crashes_and_Fatalities[[#This Row],[Fatalities]]</f>
        <v>0</v>
      </c>
      <c r="P158">
        <v>1</v>
      </c>
      <c r="Q158">
        <v>1</v>
      </c>
      <c r="R158">
        <v>0</v>
      </c>
      <c r="S158" s="2" t="s">
        <v>297</v>
      </c>
    </row>
    <row r="159" spans="1:19" x14ac:dyDescent="0.3">
      <c r="A159" s="1">
        <v>10532</v>
      </c>
      <c r="B159" s="4" t="str">
        <f>TEXT(Airplane_Crashes_and_Fatalities[[#This Row],[Date]],"yyyy")</f>
        <v>1928</v>
      </c>
      <c r="C159" s="1" t="str">
        <f>TEXT(Airplane_Crashes_and_Fatalities[[#This Row],[Date]],"mmm")</f>
        <v>Oct</v>
      </c>
      <c r="D159" s="5">
        <f>DAY(Airplane_Crashes_and_Fatalities[[#This Row],[Date]])</f>
        <v>31</v>
      </c>
      <c r="F159" s="2" t="s">
        <v>19838</v>
      </c>
      <c r="G159" s="2" t="s">
        <v>19685</v>
      </c>
      <c r="H159" s="2"/>
      <c r="I159" s="2" t="s">
        <v>179</v>
      </c>
      <c r="J159" s="2"/>
      <c r="K159" s="2"/>
      <c r="L159" s="2" t="s">
        <v>289</v>
      </c>
      <c r="M159" t="s">
        <v>298</v>
      </c>
      <c r="N159">
        <f>Airplane_Crashes_and_Fatalities[[#This Row],[Aboard]]-Airplane_Crashes_and_Fatalities[[#This Row],[Fatalities]]</f>
        <v>1</v>
      </c>
      <c r="P159">
        <v>2</v>
      </c>
      <c r="Q159">
        <v>1</v>
      </c>
      <c r="R159">
        <v>0</v>
      </c>
      <c r="S159" s="2"/>
    </row>
    <row r="160" spans="1:19" x14ac:dyDescent="0.3">
      <c r="A160" s="1">
        <v>10547</v>
      </c>
      <c r="B160" s="4" t="str">
        <f>TEXT(Airplane_Crashes_and_Fatalities[[#This Row],[Date]],"yyyy")</f>
        <v>1928</v>
      </c>
      <c r="C160" s="1" t="str">
        <f>TEXT(Airplane_Crashes_and_Fatalities[[#This Row],[Date]],"mmm")</f>
        <v>Nov</v>
      </c>
      <c r="D160" s="5">
        <f>DAY(Airplane_Crashes_and_Fatalities[[#This Row],[Date]])</f>
        <v>15</v>
      </c>
      <c r="F160" s="2" t="s">
        <v>92</v>
      </c>
      <c r="G160" s="2" t="s">
        <v>24219</v>
      </c>
      <c r="H160" s="2"/>
      <c r="I160" s="2" t="s">
        <v>90</v>
      </c>
      <c r="J160" s="2"/>
      <c r="K160" s="2"/>
      <c r="L160" s="2" t="s">
        <v>299</v>
      </c>
      <c r="M160" t="s">
        <v>300</v>
      </c>
      <c r="N160">
        <f>Airplane_Crashes_and_Fatalities[[#This Row],[Aboard]]-Airplane_Crashes_and_Fatalities[[#This Row],[Fatalities]]</f>
        <v>1</v>
      </c>
      <c r="P160">
        <v>2</v>
      </c>
      <c r="Q160">
        <v>1</v>
      </c>
      <c r="R160">
        <v>0</v>
      </c>
      <c r="S160" s="2"/>
    </row>
    <row r="161" spans="1:19" x14ac:dyDescent="0.3">
      <c r="A161" s="1">
        <v>10556</v>
      </c>
      <c r="B161" s="4" t="str">
        <f>TEXT(Airplane_Crashes_and_Fatalities[[#This Row],[Date]],"yyyy")</f>
        <v>1928</v>
      </c>
      <c r="C161" s="1" t="str">
        <f>TEXT(Airplane_Crashes_and_Fatalities[[#This Row],[Date]],"mmm")</f>
        <v>Nov</v>
      </c>
      <c r="D161" s="5">
        <f>DAY(Airplane_Crashes_and_Fatalities[[#This Row],[Date]])</f>
        <v>24</v>
      </c>
      <c r="F161" s="2" t="s">
        <v>19839</v>
      </c>
      <c r="G161" s="2" t="s">
        <v>19690</v>
      </c>
      <c r="H161" s="2"/>
      <c r="I161" s="2" t="s">
        <v>301</v>
      </c>
      <c r="J161" s="2"/>
      <c r="K161" s="2" t="s">
        <v>302</v>
      </c>
      <c r="L161" s="2" t="s">
        <v>303</v>
      </c>
      <c r="N161">
        <f>Airplane_Crashes_and_Fatalities[[#This Row],[Aboard]]-Airplane_Crashes_and_Fatalities[[#This Row],[Fatalities]]</f>
        <v>0</v>
      </c>
      <c r="O161">
        <v>46</v>
      </c>
      <c r="P161">
        <v>3</v>
      </c>
      <c r="Q161">
        <v>3</v>
      </c>
      <c r="R161">
        <v>0</v>
      </c>
      <c r="S161" s="2" t="s">
        <v>304</v>
      </c>
    </row>
    <row r="162" spans="1:19" x14ac:dyDescent="0.3">
      <c r="A162" s="1">
        <v>10557</v>
      </c>
      <c r="B162" s="4" t="str">
        <f>TEXT(Airplane_Crashes_and_Fatalities[[#This Row],[Date]],"yyyy")</f>
        <v>1928</v>
      </c>
      <c r="C162" s="1" t="str">
        <f>TEXT(Airplane_Crashes_and_Fatalities[[#This Row],[Date]],"mmm")</f>
        <v>Nov</v>
      </c>
      <c r="D162" s="5">
        <f>DAY(Airplane_Crashes_and_Fatalities[[#This Row],[Date]])</f>
        <v>25</v>
      </c>
      <c r="F162" s="2" t="s">
        <v>19840</v>
      </c>
      <c r="G162" s="2" t="s">
        <v>19690</v>
      </c>
      <c r="H162" s="2"/>
      <c r="I162" s="2" t="s">
        <v>244</v>
      </c>
      <c r="J162" s="2"/>
      <c r="K162" s="2"/>
      <c r="L162" s="2" t="s">
        <v>217</v>
      </c>
      <c r="N162">
        <f>Airplane_Crashes_and_Fatalities[[#This Row],[Aboard]]-Airplane_Crashes_and_Fatalities[[#This Row],[Fatalities]]</f>
        <v>0</v>
      </c>
      <c r="P162">
        <v>1</v>
      </c>
      <c r="Q162">
        <v>1</v>
      </c>
      <c r="R162">
        <v>0</v>
      </c>
      <c r="S162" s="2" t="s">
        <v>305</v>
      </c>
    </row>
    <row r="163" spans="1:19" x14ac:dyDescent="0.3">
      <c r="A163" s="1">
        <v>10557</v>
      </c>
      <c r="B163" s="4" t="str">
        <f>TEXT(Airplane_Crashes_and_Fatalities[[#This Row],[Date]],"yyyy")</f>
        <v>1928</v>
      </c>
      <c r="C163" s="1" t="str">
        <f>TEXT(Airplane_Crashes_and_Fatalities[[#This Row],[Date]],"mmm")</f>
        <v>Nov</v>
      </c>
      <c r="D163" s="5">
        <f>DAY(Airplane_Crashes_and_Fatalities[[#This Row],[Date]])</f>
        <v>25</v>
      </c>
      <c r="F163" s="2" t="s">
        <v>19839</v>
      </c>
      <c r="G163" s="2" t="s">
        <v>19690</v>
      </c>
      <c r="H163" s="2"/>
      <c r="I163" s="2" t="s">
        <v>306</v>
      </c>
      <c r="J163" s="2"/>
      <c r="K163" s="2" t="s">
        <v>307</v>
      </c>
      <c r="L163" s="2" t="s">
        <v>308</v>
      </c>
      <c r="N163">
        <f>Airplane_Crashes_and_Fatalities[[#This Row],[Aboard]]-Airplane_Crashes_and_Fatalities[[#This Row],[Fatalities]]</f>
        <v>0</v>
      </c>
      <c r="P163">
        <v>3</v>
      </c>
      <c r="Q163">
        <v>3</v>
      </c>
      <c r="R163">
        <v>0</v>
      </c>
      <c r="S163" s="2" t="s">
        <v>309</v>
      </c>
    </row>
    <row r="164" spans="1:19" x14ac:dyDescent="0.3">
      <c r="A164" s="1">
        <v>10563</v>
      </c>
      <c r="B164" s="4" t="str">
        <f>TEXT(Airplane_Crashes_and_Fatalities[[#This Row],[Date]],"yyyy")</f>
        <v>1928</v>
      </c>
      <c r="C164" s="1" t="str">
        <f>TEXT(Airplane_Crashes_and_Fatalities[[#This Row],[Date]],"mmm")</f>
        <v>Dec</v>
      </c>
      <c r="D164" s="5">
        <f>DAY(Airplane_Crashes_and_Fatalities[[#This Row],[Date]])</f>
        <v>1</v>
      </c>
      <c r="E164" s="3">
        <v>0.41666666666666674</v>
      </c>
      <c r="F164" s="2" t="s">
        <v>19841</v>
      </c>
      <c r="G164" s="2" t="s">
        <v>19842</v>
      </c>
      <c r="H164" s="2"/>
      <c r="I164" s="2" t="s">
        <v>310</v>
      </c>
      <c r="J164" s="2"/>
      <c r="K164" s="2" t="s">
        <v>311</v>
      </c>
      <c r="L164" s="2" t="s">
        <v>285</v>
      </c>
      <c r="M164" t="s">
        <v>312</v>
      </c>
      <c r="N164">
        <f>Airplane_Crashes_and_Fatalities[[#This Row],[Aboard]]-Airplane_Crashes_and_Fatalities[[#This Row],[Fatalities]]</f>
        <v>0</v>
      </c>
      <c r="O164" t="s">
        <v>313</v>
      </c>
      <c r="P164">
        <v>5</v>
      </c>
      <c r="Q164">
        <v>5</v>
      </c>
      <c r="R164">
        <v>0</v>
      </c>
      <c r="S164" s="2" t="s">
        <v>314</v>
      </c>
    </row>
    <row r="165" spans="1:19" x14ac:dyDescent="0.3">
      <c r="A165" s="1">
        <v>10565</v>
      </c>
      <c r="B165" s="4" t="str">
        <f>TEXT(Airplane_Crashes_and_Fatalities[[#This Row],[Date]],"yyyy")</f>
        <v>1928</v>
      </c>
      <c r="C165" s="1" t="str">
        <f>TEXT(Airplane_Crashes_and_Fatalities[[#This Row],[Date]],"mmm")</f>
        <v>Dec</v>
      </c>
      <c r="D165" s="5">
        <f>DAY(Airplane_Crashes_and_Fatalities[[#This Row],[Date]])</f>
        <v>3</v>
      </c>
      <c r="E165" s="3">
        <v>0.33333333333333326</v>
      </c>
      <c r="F165" s="2" t="s">
        <v>315</v>
      </c>
      <c r="G165" s="2" t="s">
        <v>24226</v>
      </c>
      <c r="H165" s="2"/>
      <c r="I165" s="2" t="s">
        <v>316</v>
      </c>
      <c r="J165" s="2"/>
      <c r="K165" s="2"/>
      <c r="L165" s="2" t="s">
        <v>317</v>
      </c>
      <c r="M165" t="s">
        <v>318</v>
      </c>
      <c r="N165">
        <f>Airplane_Crashes_and_Fatalities[[#This Row],[Aboard]]-Airplane_Crashes_and_Fatalities[[#This Row],[Fatalities]]</f>
        <v>0</v>
      </c>
      <c r="O165">
        <v>63</v>
      </c>
      <c r="P165">
        <v>14</v>
      </c>
      <c r="Q165">
        <v>14</v>
      </c>
      <c r="R165">
        <v>0</v>
      </c>
      <c r="S165" s="2" t="s">
        <v>319</v>
      </c>
    </row>
    <row r="166" spans="1:19" x14ac:dyDescent="0.3">
      <c r="A166" s="1">
        <v>10566</v>
      </c>
      <c r="B166" s="4" t="str">
        <f>TEXT(Airplane_Crashes_and_Fatalities[[#This Row],[Date]],"yyyy")</f>
        <v>1928</v>
      </c>
      <c r="C166" s="1" t="str">
        <f>TEXT(Airplane_Crashes_and_Fatalities[[#This Row],[Date]],"mmm")</f>
        <v>Dec</v>
      </c>
      <c r="D166" s="5">
        <f>DAY(Airplane_Crashes_and_Fatalities[[#This Row],[Date]])</f>
        <v>4</v>
      </c>
      <c r="F166" s="2" t="s">
        <v>19818</v>
      </c>
      <c r="G166" s="2" t="s">
        <v>19819</v>
      </c>
      <c r="H166" s="2"/>
      <c r="I166" s="2" t="s">
        <v>19648</v>
      </c>
      <c r="J166" s="2"/>
      <c r="K166" s="2"/>
      <c r="L166" s="2" t="s">
        <v>320</v>
      </c>
      <c r="N166">
        <f>Airplane_Crashes_and_Fatalities[[#This Row],[Aboard]]-Airplane_Crashes_and_Fatalities[[#This Row],[Fatalities]]</f>
        <v>0</v>
      </c>
      <c r="P166">
        <v>6</v>
      </c>
      <c r="Q166">
        <v>6</v>
      </c>
      <c r="R166">
        <v>0</v>
      </c>
      <c r="S166" s="2" t="s">
        <v>321</v>
      </c>
    </row>
    <row r="167" spans="1:19" x14ac:dyDescent="0.3">
      <c r="A167" s="1">
        <v>10573</v>
      </c>
      <c r="B167" s="4" t="str">
        <f>TEXT(Airplane_Crashes_and_Fatalities[[#This Row],[Date]],"yyyy")</f>
        <v>1928</v>
      </c>
      <c r="C167" s="1" t="str">
        <f>TEXT(Airplane_Crashes_and_Fatalities[[#This Row],[Date]],"mmm")</f>
        <v>Dec</v>
      </c>
      <c r="D167" s="5">
        <f>DAY(Airplane_Crashes_and_Fatalities[[#This Row],[Date]])</f>
        <v>11</v>
      </c>
      <c r="F167" s="2" t="s">
        <v>19843</v>
      </c>
      <c r="G167" s="2" t="s">
        <v>19669</v>
      </c>
      <c r="H167" s="2"/>
      <c r="I167" s="2" t="s">
        <v>191</v>
      </c>
      <c r="J167" s="2"/>
      <c r="K167" s="2"/>
      <c r="L167" s="2" t="s">
        <v>322</v>
      </c>
      <c r="M167" t="s">
        <v>323</v>
      </c>
      <c r="N167">
        <f>Airplane_Crashes_and_Fatalities[[#This Row],[Aboard]]-Airplane_Crashes_and_Fatalities[[#This Row],[Fatalities]]</f>
        <v>1</v>
      </c>
      <c r="O167">
        <v>3005</v>
      </c>
      <c r="P167">
        <v>4</v>
      </c>
      <c r="Q167">
        <v>3</v>
      </c>
      <c r="R167">
        <v>0</v>
      </c>
      <c r="S167" s="2" t="s">
        <v>193</v>
      </c>
    </row>
    <row r="168" spans="1:19" x14ac:dyDescent="0.3">
      <c r="A168" s="1">
        <v>10582</v>
      </c>
      <c r="B168" s="4" t="str">
        <f>TEXT(Airplane_Crashes_and_Fatalities[[#This Row],[Date]],"yyyy")</f>
        <v>1928</v>
      </c>
      <c r="C168" s="1" t="str">
        <f>TEXT(Airplane_Crashes_and_Fatalities[[#This Row],[Date]],"mmm")</f>
        <v>Dec</v>
      </c>
      <c r="D168" s="5">
        <f>DAY(Airplane_Crashes_and_Fatalities[[#This Row],[Date]])</f>
        <v>20</v>
      </c>
      <c r="F168" s="2" t="s">
        <v>19844</v>
      </c>
      <c r="G168" s="2" t="s">
        <v>19690</v>
      </c>
      <c r="H168" s="2"/>
      <c r="I168" s="2" t="s">
        <v>244</v>
      </c>
      <c r="J168" s="2"/>
      <c r="K168" s="2" t="s">
        <v>302</v>
      </c>
      <c r="L168" s="2" t="s">
        <v>217</v>
      </c>
      <c r="N168">
        <f>Airplane_Crashes_and_Fatalities[[#This Row],[Aboard]]-Airplane_Crashes_and_Fatalities[[#This Row],[Fatalities]]</f>
        <v>0</v>
      </c>
      <c r="P168">
        <v>1</v>
      </c>
      <c r="Q168">
        <v>1</v>
      </c>
      <c r="R168">
        <v>0</v>
      </c>
      <c r="S168" s="2" t="s">
        <v>324</v>
      </c>
    </row>
    <row r="169" spans="1:19" x14ac:dyDescent="0.3">
      <c r="A169" s="1">
        <v>10585</v>
      </c>
      <c r="B169" s="4" t="str">
        <f>TEXT(Airplane_Crashes_and_Fatalities[[#This Row],[Date]],"yyyy")</f>
        <v>1928</v>
      </c>
      <c r="C169" s="1" t="str">
        <f>TEXT(Airplane_Crashes_and_Fatalities[[#This Row],[Date]],"mmm")</f>
        <v>Dec</v>
      </c>
      <c r="D169" s="5">
        <f>DAY(Airplane_Crashes_and_Fatalities[[#This Row],[Date]])</f>
        <v>23</v>
      </c>
      <c r="F169" s="2" t="s">
        <v>19845</v>
      </c>
      <c r="G169" s="2" t="s">
        <v>19846</v>
      </c>
      <c r="H169" s="2"/>
      <c r="I169" s="2" t="s">
        <v>325</v>
      </c>
      <c r="J169" s="2"/>
      <c r="K169" s="2"/>
      <c r="L169" s="2" t="s">
        <v>238</v>
      </c>
      <c r="N169">
        <f>Airplane_Crashes_and_Fatalities[[#This Row],[Aboard]]-Airplane_Crashes_and_Fatalities[[#This Row],[Fatalities]]</f>
        <v>0</v>
      </c>
      <c r="P169">
        <v>4</v>
      </c>
      <c r="Q169">
        <v>4</v>
      </c>
      <c r="R169">
        <v>0</v>
      </c>
      <c r="S169" s="2" t="s">
        <v>326</v>
      </c>
    </row>
    <row r="170" spans="1:19" x14ac:dyDescent="0.3">
      <c r="A170" s="1">
        <v>10593</v>
      </c>
      <c r="B170" s="4" t="str">
        <f>TEXT(Airplane_Crashes_and_Fatalities[[#This Row],[Date]],"yyyy")</f>
        <v>1928</v>
      </c>
      <c r="C170" s="1" t="str">
        <f>TEXT(Airplane_Crashes_and_Fatalities[[#This Row],[Date]],"mmm")</f>
        <v>Dec</v>
      </c>
      <c r="D170" s="5">
        <f>DAY(Airplane_Crashes_and_Fatalities[[#This Row],[Date]])</f>
        <v>31</v>
      </c>
      <c r="F170" s="2" t="s">
        <v>19847</v>
      </c>
      <c r="G170" s="2" t="s">
        <v>19685</v>
      </c>
      <c r="H170" s="2"/>
      <c r="I170" s="2" t="s">
        <v>174</v>
      </c>
      <c r="J170" s="2"/>
      <c r="K170" s="2"/>
      <c r="L170" s="2" t="s">
        <v>327</v>
      </c>
      <c r="M170" t="s">
        <v>328</v>
      </c>
      <c r="N170">
        <f>Airplane_Crashes_and_Fatalities[[#This Row],[Aboard]]-Airplane_Crashes_and_Fatalities[[#This Row],[Fatalities]]</f>
        <v>1</v>
      </c>
      <c r="O170">
        <v>40</v>
      </c>
      <c r="P170">
        <v>3</v>
      </c>
      <c r="Q170">
        <v>2</v>
      </c>
      <c r="R170">
        <v>0</v>
      </c>
      <c r="S170" s="2" t="s">
        <v>329</v>
      </c>
    </row>
    <row r="171" spans="1:19" x14ac:dyDescent="0.3">
      <c r="A171" s="1">
        <v>10598</v>
      </c>
      <c r="B171" s="4" t="str">
        <f>TEXT(Airplane_Crashes_and_Fatalities[[#This Row],[Date]],"yyyy")</f>
        <v>1929</v>
      </c>
      <c r="C171" s="1" t="str">
        <f>TEXT(Airplane_Crashes_and_Fatalities[[#This Row],[Date]],"mmm")</f>
        <v>Jan</v>
      </c>
      <c r="D171" s="5">
        <f>DAY(Airplane_Crashes_and_Fatalities[[#This Row],[Date]])</f>
        <v>5</v>
      </c>
      <c r="F171" s="2" t="s">
        <v>19848</v>
      </c>
      <c r="G171" s="2" t="s">
        <v>19801</v>
      </c>
      <c r="H171" s="2"/>
      <c r="I171" s="2" t="s">
        <v>225</v>
      </c>
      <c r="J171" s="2"/>
      <c r="K171" s="2"/>
      <c r="L171" s="2" t="s">
        <v>238</v>
      </c>
      <c r="N171">
        <f>Airplane_Crashes_and_Fatalities[[#This Row],[Aboard]]-Airplane_Crashes_and_Fatalities[[#This Row],[Fatalities]]</f>
        <v>0</v>
      </c>
      <c r="P171">
        <v>1</v>
      </c>
      <c r="Q171">
        <v>1</v>
      </c>
      <c r="R171">
        <v>0</v>
      </c>
      <c r="S171" s="2"/>
    </row>
    <row r="172" spans="1:19" x14ac:dyDescent="0.3">
      <c r="A172" s="1">
        <v>10611</v>
      </c>
      <c r="B172" s="4" t="str">
        <f>TEXT(Airplane_Crashes_and_Fatalities[[#This Row],[Date]],"yyyy")</f>
        <v>1929</v>
      </c>
      <c r="C172" s="1" t="str">
        <f>TEXT(Airplane_Crashes_and_Fatalities[[#This Row],[Date]],"mmm")</f>
        <v>Jan</v>
      </c>
      <c r="D172" s="5">
        <f>DAY(Airplane_Crashes_and_Fatalities[[#This Row],[Date]])</f>
        <v>18</v>
      </c>
      <c r="F172" s="2" t="s">
        <v>19849</v>
      </c>
      <c r="G172" s="2" t="s">
        <v>19789</v>
      </c>
      <c r="H172" s="2"/>
      <c r="I172" s="2" t="s">
        <v>215</v>
      </c>
      <c r="J172" s="2"/>
      <c r="K172" s="2"/>
      <c r="L172" s="2" t="s">
        <v>330</v>
      </c>
      <c r="N172">
        <f>Airplane_Crashes_and_Fatalities[[#This Row],[Aboard]]-Airplane_Crashes_and_Fatalities[[#This Row],[Fatalities]]</f>
        <v>0</v>
      </c>
      <c r="P172">
        <v>1</v>
      </c>
      <c r="Q172">
        <v>1</v>
      </c>
      <c r="R172">
        <v>0</v>
      </c>
      <c r="S172" s="2" t="s">
        <v>331</v>
      </c>
    </row>
    <row r="173" spans="1:19" x14ac:dyDescent="0.3">
      <c r="A173" s="1">
        <v>10618</v>
      </c>
      <c r="B173" s="4" t="str">
        <f>TEXT(Airplane_Crashes_and_Fatalities[[#This Row],[Date]],"yyyy")</f>
        <v>1929</v>
      </c>
      <c r="C173" s="1" t="str">
        <f>TEXT(Airplane_Crashes_and_Fatalities[[#This Row],[Date]],"mmm")</f>
        <v>Jan</v>
      </c>
      <c r="D173" s="5">
        <f>DAY(Airplane_Crashes_and_Fatalities[[#This Row],[Date]])</f>
        <v>25</v>
      </c>
      <c r="F173" s="2" t="s">
        <v>19850</v>
      </c>
      <c r="G173" s="2" t="s">
        <v>19851</v>
      </c>
      <c r="H173" s="2"/>
      <c r="I173" s="2" t="s">
        <v>332</v>
      </c>
      <c r="J173" s="2"/>
      <c r="K173" s="2"/>
      <c r="L173" s="2" t="s">
        <v>333</v>
      </c>
      <c r="M173" t="s">
        <v>334</v>
      </c>
      <c r="N173">
        <f>Airplane_Crashes_and_Fatalities[[#This Row],[Aboard]]-Airplane_Crashes_and_Fatalities[[#This Row],[Fatalities]]</f>
        <v>7</v>
      </c>
      <c r="O173">
        <v>53</v>
      </c>
      <c r="P173">
        <v>9</v>
      </c>
      <c r="Q173">
        <v>2</v>
      </c>
      <c r="R173">
        <v>0</v>
      </c>
      <c r="S173" s="2"/>
    </row>
    <row r="174" spans="1:19" x14ac:dyDescent="0.3">
      <c r="A174" s="1">
        <v>10624</v>
      </c>
      <c r="B174" s="4" t="str">
        <f>TEXT(Airplane_Crashes_and_Fatalities[[#This Row],[Date]],"yyyy")</f>
        <v>1929</v>
      </c>
      <c r="C174" s="1" t="str">
        <f>TEXT(Airplane_Crashes_and_Fatalities[[#This Row],[Date]],"mmm")</f>
        <v>Jan</v>
      </c>
      <c r="D174" s="5">
        <f>DAY(Airplane_Crashes_and_Fatalities[[#This Row],[Date]])</f>
        <v>31</v>
      </c>
      <c r="F174" s="2" t="s">
        <v>19852</v>
      </c>
      <c r="G174" s="2" t="s">
        <v>19853</v>
      </c>
      <c r="H174" s="2"/>
      <c r="I174" s="2" t="s">
        <v>335</v>
      </c>
      <c r="J174" s="2"/>
      <c r="K174" s="2"/>
      <c r="L174" s="2" t="s">
        <v>308</v>
      </c>
      <c r="N174">
        <f>Airplane_Crashes_and_Fatalities[[#This Row],[Aboard]]-Airplane_Crashes_and_Fatalities[[#This Row],[Fatalities]]</f>
        <v>0</v>
      </c>
      <c r="P174">
        <v>1</v>
      </c>
      <c r="Q174">
        <v>1</v>
      </c>
      <c r="R174">
        <v>0</v>
      </c>
      <c r="S174" s="2"/>
    </row>
    <row r="175" spans="1:19" x14ac:dyDescent="0.3">
      <c r="A175" s="1">
        <v>10624</v>
      </c>
      <c r="B175" s="4" t="str">
        <f>TEXT(Airplane_Crashes_and_Fatalities[[#This Row],[Date]],"yyyy")</f>
        <v>1929</v>
      </c>
      <c r="C175" s="1" t="str">
        <f>TEXT(Airplane_Crashes_and_Fatalities[[#This Row],[Date]],"mmm")</f>
        <v>Jan</v>
      </c>
      <c r="D175" s="5">
        <f>DAY(Airplane_Crashes_and_Fatalities[[#This Row],[Date]])</f>
        <v>31</v>
      </c>
      <c r="F175" s="2" t="s">
        <v>336</v>
      </c>
      <c r="G175" s="2" t="s">
        <v>24227</v>
      </c>
      <c r="H175" s="2"/>
      <c r="I175" s="2" t="s">
        <v>90</v>
      </c>
      <c r="J175" s="2"/>
      <c r="K175" s="2"/>
      <c r="L175" s="2" t="s">
        <v>263</v>
      </c>
      <c r="N175">
        <f>Airplane_Crashes_and_Fatalities[[#This Row],[Aboard]]-Airplane_Crashes_and_Fatalities[[#This Row],[Fatalities]]</f>
        <v>0</v>
      </c>
      <c r="P175">
        <v>2</v>
      </c>
      <c r="Q175">
        <v>2</v>
      </c>
      <c r="R175">
        <v>0</v>
      </c>
      <c r="S175" s="2"/>
    </row>
    <row r="176" spans="1:19" x14ac:dyDescent="0.3">
      <c r="A176" s="1">
        <v>10669</v>
      </c>
      <c r="B176" s="4" t="str">
        <f>TEXT(Airplane_Crashes_and_Fatalities[[#This Row],[Date]],"yyyy")</f>
        <v>1929</v>
      </c>
      <c r="C176" s="1" t="str">
        <f>TEXT(Airplane_Crashes_and_Fatalities[[#This Row],[Date]],"mmm")</f>
        <v>Mar</v>
      </c>
      <c r="D176" s="5">
        <f>DAY(Airplane_Crashes_and_Fatalities[[#This Row],[Date]])</f>
        <v>17</v>
      </c>
      <c r="F176" s="2" t="s">
        <v>19699</v>
      </c>
      <c r="G176" s="2" t="s">
        <v>19664</v>
      </c>
      <c r="H176" s="2"/>
      <c r="I176" s="2" t="s">
        <v>248</v>
      </c>
      <c r="J176" s="2"/>
      <c r="K176" s="2" t="s">
        <v>228</v>
      </c>
      <c r="L176" s="2" t="s">
        <v>337</v>
      </c>
      <c r="M176" t="s">
        <v>338</v>
      </c>
      <c r="N176">
        <f>Airplane_Crashes_and_Fatalities[[#This Row],[Aboard]]-Airplane_Crashes_and_Fatalities[[#This Row],[Fatalities]]</f>
        <v>1</v>
      </c>
      <c r="O176" t="s">
        <v>339</v>
      </c>
      <c r="P176">
        <v>15</v>
      </c>
      <c r="Q176">
        <v>14</v>
      </c>
      <c r="R176">
        <v>0</v>
      </c>
      <c r="S176" s="2" t="s">
        <v>340</v>
      </c>
    </row>
    <row r="177" spans="1:19" x14ac:dyDescent="0.3">
      <c r="A177" s="1">
        <v>10682</v>
      </c>
      <c r="B177" s="4" t="str">
        <f>TEXT(Airplane_Crashes_and_Fatalities[[#This Row],[Date]],"yyyy")</f>
        <v>1929</v>
      </c>
      <c r="C177" s="1" t="str">
        <f>TEXT(Airplane_Crashes_and_Fatalities[[#This Row],[Date]],"mmm")</f>
        <v>Mar</v>
      </c>
      <c r="D177" s="5">
        <f>DAY(Airplane_Crashes_and_Fatalities[[#This Row],[Date]])</f>
        <v>30</v>
      </c>
      <c r="E177" s="3">
        <v>0.38749999999999996</v>
      </c>
      <c r="F177" s="2" t="s">
        <v>19854</v>
      </c>
      <c r="G177" s="2" t="s">
        <v>19729</v>
      </c>
      <c r="H177" s="2"/>
      <c r="I177" s="2" t="s">
        <v>341</v>
      </c>
      <c r="J177" s="2"/>
      <c r="K177" s="2" t="s">
        <v>342</v>
      </c>
      <c r="L177" s="2" t="s">
        <v>343</v>
      </c>
      <c r="M177" t="s">
        <v>344</v>
      </c>
      <c r="N177">
        <f>Airplane_Crashes_and_Fatalities[[#This Row],[Aboard]]-Airplane_Crashes_and_Fatalities[[#This Row],[Fatalities]]</f>
        <v>0</v>
      </c>
      <c r="O177">
        <v>617</v>
      </c>
      <c r="P177">
        <v>4</v>
      </c>
      <c r="Q177">
        <v>4</v>
      </c>
      <c r="R177">
        <v>0</v>
      </c>
      <c r="S177" s="2" t="s">
        <v>345</v>
      </c>
    </row>
    <row r="178" spans="1:19" x14ac:dyDescent="0.3">
      <c r="A178" s="1">
        <v>10704</v>
      </c>
      <c r="B178" s="4" t="str">
        <f>TEXT(Airplane_Crashes_and_Fatalities[[#This Row],[Date]],"yyyy")</f>
        <v>1929</v>
      </c>
      <c r="C178" s="1" t="str">
        <f>TEXT(Airplane_Crashes_and_Fatalities[[#This Row],[Date]],"mmm")</f>
        <v>Apr</v>
      </c>
      <c r="D178" s="5">
        <f>DAY(Airplane_Crashes_and_Fatalities[[#This Row],[Date]])</f>
        <v>21</v>
      </c>
      <c r="F178" s="2" t="s">
        <v>19855</v>
      </c>
      <c r="G178" s="2" t="s">
        <v>19729</v>
      </c>
      <c r="H178" s="2"/>
      <c r="I178" s="2" t="s">
        <v>346</v>
      </c>
      <c r="J178" s="2"/>
      <c r="K178" s="2" t="s">
        <v>347</v>
      </c>
      <c r="L178" s="2" t="s">
        <v>348</v>
      </c>
      <c r="M178" t="s">
        <v>349</v>
      </c>
      <c r="N178">
        <f>Airplane_Crashes_and_Fatalities[[#This Row],[Aboard]]-Airplane_Crashes_and_Fatalities[[#This Row],[Fatalities]]</f>
        <v>0</v>
      </c>
      <c r="O178" t="s">
        <v>350</v>
      </c>
      <c r="P178">
        <v>6</v>
      </c>
      <c r="Q178">
        <v>6</v>
      </c>
      <c r="R178">
        <v>0</v>
      </c>
      <c r="S178" s="2" t="s">
        <v>351</v>
      </c>
    </row>
    <row r="179" spans="1:19" x14ac:dyDescent="0.3">
      <c r="A179" s="1">
        <v>10731</v>
      </c>
      <c r="B179" s="4" t="str">
        <f>TEXT(Airplane_Crashes_and_Fatalities[[#This Row],[Date]],"yyyy")</f>
        <v>1929</v>
      </c>
      <c r="C179" s="1" t="str">
        <f>TEXT(Airplane_Crashes_and_Fatalities[[#This Row],[Date]],"mmm")</f>
        <v>May</v>
      </c>
      <c r="D179" s="5">
        <f>DAY(Airplane_Crashes_and_Fatalities[[#This Row],[Date]])</f>
        <v>18</v>
      </c>
      <c r="F179" s="2" t="s">
        <v>352</v>
      </c>
      <c r="G179" s="2" t="s">
        <v>24228</v>
      </c>
      <c r="H179" s="2"/>
      <c r="I179" s="2" t="s">
        <v>353</v>
      </c>
      <c r="J179" s="2"/>
      <c r="K179" s="2"/>
      <c r="L179" s="2" t="s">
        <v>354</v>
      </c>
      <c r="M179" t="s">
        <v>355</v>
      </c>
      <c r="N179">
        <f>Airplane_Crashes_and_Fatalities[[#This Row],[Aboard]]-Airplane_Crashes_and_Fatalities[[#This Row],[Fatalities]]</f>
        <v>0</v>
      </c>
      <c r="P179">
        <v>2</v>
      </c>
      <c r="Q179">
        <v>2</v>
      </c>
      <c r="R179">
        <v>0</v>
      </c>
      <c r="S179" s="2"/>
    </row>
    <row r="180" spans="1:19" x14ac:dyDescent="0.3">
      <c r="A180" s="1">
        <v>10735</v>
      </c>
      <c r="B180" s="4" t="str">
        <f>TEXT(Airplane_Crashes_and_Fatalities[[#This Row],[Date]],"yyyy")</f>
        <v>1929</v>
      </c>
      <c r="C180" s="1" t="str">
        <f>TEXT(Airplane_Crashes_and_Fatalities[[#This Row],[Date]],"mmm")</f>
        <v>May</v>
      </c>
      <c r="D180" s="5">
        <f>DAY(Airplane_Crashes_and_Fatalities[[#This Row],[Date]])</f>
        <v>22</v>
      </c>
      <c r="F180" s="2" t="s">
        <v>356</v>
      </c>
      <c r="G180" s="2" t="s">
        <v>24229</v>
      </c>
      <c r="H180" s="2"/>
      <c r="I180" s="2" t="s">
        <v>90</v>
      </c>
      <c r="J180" s="2"/>
      <c r="K180" s="2"/>
      <c r="L180" s="2" t="s">
        <v>357</v>
      </c>
      <c r="M180" t="s">
        <v>358</v>
      </c>
      <c r="N180">
        <f>Airplane_Crashes_and_Fatalities[[#This Row],[Aboard]]-Airplane_Crashes_and_Fatalities[[#This Row],[Fatalities]]</f>
        <v>1</v>
      </c>
      <c r="P180">
        <v>5</v>
      </c>
      <c r="Q180">
        <v>4</v>
      </c>
      <c r="R180">
        <v>0</v>
      </c>
      <c r="S180" s="2"/>
    </row>
    <row r="181" spans="1:19" x14ac:dyDescent="0.3">
      <c r="A181" s="1">
        <v>10754</v>
      </c>
      <c r="B181" s="4" t="str">
        <f>TEXT(Airplane_Crashes_and_Fatalities[[#This Row],[Date]],"yyyy")</f>
        <v>1929</v>
      </c>
      <c r="C181" s="1" t="str">
        <f>TEXT(Airplane_Crashes_and_Fatalities[[#This Row],[Date]],"mmm")</f>
        <v>Jun</v>
      </c>
      <c r="D181" s="5">
        <f>DAY(Airplane_Crashes_and_Fatalities[[#This Row],[Date]])</f>
        <v>10</v>
      </c>
      <c r="F181" s="2" t="s">
        <v>13379</v>
      </c>
      <c r="G181" s="2" t="s">
        <v>19856</v>
      </c>
      <c r="H181" s="2"/>
      <c r="I181" s="2" t="s">
        <v>359</v>
      </c>
      <c r="J181" s="2"/>
      <c r="K181" s="2" t="s">
        <v>360</v>
      </c>
      <c r="L181" s="2" t="s">
        <v>361</v>
      </c>
      <c r="M181" t="s">
        <v>362</v>
      </c>
      <c r="N181">
        <f>Airplane_Crashes_and_Fatalities[[#This Row],[Aboard]]-Airplane_Crashes_and_Fatalities[[#This Row],[Fatalities]]</f>
        <v>3</v>
      </c>
      <c r="P181">
        <v>5</v>
      </c>
      <c r="Q181">
        <v>2</v>
      </c>
      <c r="R181">
        <v>0</v>
      </c>
      <c r="S181" s="2" t="s">
        <v>363</v>
      </c>
    </row>
    <row r="182" spans="1:19" x14ac:dyDescent="0.3">
      <c r="A182" s="1">
        <v>10758</v>
      </c>
      <c r="B182" s="4" t="str">
        <f>TEXT(Airplane_Crashes_and_Fatalities[[#This Row],[Date]],"yyyy")</f>
        <v>1929</v>
      </c>
      <c r="C182" s="1" t="str">
        <f>TEXT(Airplane_Crashes_and_Fatalities[[#This Row],[Date]],"mmm")</f>
        <v>Jun</v>
      </c>
      <c r="D182" s="5">
        <f>DAY(Airplane_Crashes_and_Fatalities[[#This Row],[Date]])</f>
        <v>14</v>
      </c>
      <c r="F182" s="2" t="s">
        <v>19716</v>
      </c>
      <c r="G182" s="2" t="s">
        <v>19710</v>
      </c>
      <c r="H182" s="2"/>
      <c r="I182" s="2" t="s">
        <v>90</v>
      </c>
      <c r="J182" s="2"/>
      <c r="K182" s="2"/>
      <c r="L182" s="2" t="s">
        <v>82</v>
      </c>
      <c r="M182" t="s">
        <v>364</v>
      </c>
      <c r="N182">
        <f>Airplane_Crashes_and_Fatalities[[#This Row],[Aboard]]-Airplane_Crashes_and_Fatalities[[#This Row],[Fatalities]]</f>
        <v>1</v>
      </c>
      <c r="P182">
        <v>2</v>
      </c>
      <c r="Q182">
        <v>1</v>
      </c>
      <c r="R182">
        <v>0</v>
      </c>
      <c r="S182" s="2"/>
    </row>
    <row r="183" spans="1:19" x14ac:dyDescent="0.3">
      <c r="A183" s="1">
        <v>10761</v>
      </c>
      <c r="B183" s="4" t="str">
        <f>TEXT(Airplane_Crashes_and_Fatalities[[#This Row],[Date]],"yyyy")</f>
        <v>1929</v>
      </c>
      <c r="C183" s="1" t="str">
        <f>TEXT(Airplane_Crashes_and_Fatalities[[#This Row],[Date]],"mmm")</f>
        <v>Jun</v>
      </c>
      <c r="D183" s="5">
        <f>DAY(Airplane_Crashes_and_Fatalities[[#This Row],[Date]])</f>
        <v>17</v>
      </c>
      <c r="F183" s="2" t="s">
        <v>19857</v>
      </c>
      <c r="G183" s="2" t="s">
        <v>19676</v>
      </c>
      <c r="H183" s="2"/>
      <c r="I183" s="2" t="s">
        <v>160</v>
      </c>
      <c r="J183" s="2"/>
      <c r="K183" s="2"/>
      <c r="L183" s="2" t="s">
        <v>202</v>
      </c>
      <c r="M183" t="s">
        <v>365</v>
      </c>
      <c r="N183">
        <f>Airplane_Crashes_and_Fatalities[[#This Row],[Aboard]]-Airplane_Crashes_and_Fatalities[[#This Row],[Fatalities]]</f>
        <v>6</v>
      </c>
      <c r="O183" t="s">
        <v>366</v>
      </c>
      <c r="P183">
        <v>13</v>
      </c>
      <c r="Q183">
        <v>7</v>
      </c>
      <c r="R183">
        <v>0</v>
      </c>
      <c r="S183" s="2" t="s">
        <v>367</v>
      </c>
    </row>
    <row r="184" spans="1:19" x14ac:dyDescent="0.3">
      <c r="A184" s="1">
        <v>10768</v>
      </c>
      <c r="B184" s="4" t="str">
        <f>TEXT(Airplane_Crashes_and_Fatalities[[#This Row],[Date]],"yyyy")</f>
        <v>1929</v>
      </c>
      <c r="C184" s="1" t="str">
        <f>TEXT(Airplane_Crashes_and_Fatalities[[#This Row],[Date]],"mmm")</f>
        <v>Jun</v>
      </c>
      <c r="D184" s="5">
        <f>DAY(Airplane_Crashes_and_Fatalities[[#This Row],[Date]])</f>
        <v>24</v>
      </c>
      <c r="F184" s="2" t="s">
        <v>19858</v>
      </c>
      <c r="G184" s="2" t="s">
        <v>19824</v>
      </c>
      <c r="H184" s="2"/>
      <c r="I184" s="2" t="s">
        <v>368</v>
      </c>
      <c r="J184" s="2"/>
      <c r="K184" s="2" t="s">
        <v>369</v>
      </c>
      <c r="L184" s="2" t="s">
        <v>370</v>
      </c>
      <c r="M184" t="s">
        <v>371</v>
      </c>
      <c r="N184">
        <f>Airplane_Crashes_and_Fatalities[[#This Row],[Aboard]]-Airplane_Crashes_and_Fatalities[[#This Row],[Fatalities]]</f>
        <v>7</v>
      </c>
      <c r="O184" t="s">
        <v>372</v>
      </c>
      <c r="P184">
        <v>8</v>
      </c>
      <c r="Q184">
        <v>1</v>
      </c>
      <c r="R184">
        <v>0</v>
      </c>
      <c r="S184" s="2" t="s">
        <v>373</v>
      </c>
    </row>
    <row r="185" spans="1:19" x14ac:dyDescent="0.3">
      <c r="A185" s="1">
        <v>10773</v>
      </c>
      <c r="B185" s="4" t="str">
        <f>TEXT(Airplane_Crashes_and_Fatalities[[#This Row],[Date]],"yyyy")</f>
        <v>1929</v>
      </c>
      <c r="C185" s="1" t="str">
        <f>TEXT(Airplane_Crashes_and_Fatalities[[#This Row],[Date]],"mmm")</f>
        <v>Jun</v>
      </c>
      <c r="D185" s="5">
        <f>DAY(Airplane_Crashes_and_Fatalities[[#This Row],[Date]])</f>
        <v>29</v>
      </c>
      <c r="F185" s="2" t="s">
        <v>19859</v>
      </c>
      <c r="G185" s="2" t="s">
        <v>19860</v>
      </c>
      <c r="H185" s="2"/>
      <c r="I185" s="2" t="s">
        <v>374</v>
      </c>
      <c r="J185" s="2"/>
      <c r="K185" s="2"/>
      <c r="L185" s="2" t="s">
        <v>375</v>
      </c>
      <c r="M185" t="s">
        <v>376</v>
      </c>
      <c r="N185">
        <f>Airplane_Crashes_and_Fatalities[[#This Row],[Aboard]]-Airplane_Crashes_and_Fatalities[[#This Row],[Fatalities]]</f>
        <v>0</v>
      </c>
      <c r="O185">
        <v>151</v>
      </c>
      <c r="P185">
        <v>5</v>
      </c>
      <c r="Q185">
        <v>5</v>
      </c>
      <c r="R185">
        <v>0</v>
      </c>
      <c r="S185" s="2" t="s">
        <v>377</v>
      </c>
    </row>
    <row r="186" spans="1:19" x14ac:dyDescent="0.3">
      <c r="A186" s="1">
        <v>10773</v>
      </c>
      <c r="B186" s="4" t="str">
        <f>TEXT(Airplane_Crashes_and_Fatalities[[#This Row],[Date]],"yyyy")</f>
        <v>1929</v>
      </c>
      <c r="C186" s="1" t="str">
        <f>TEXT(Airplane_Crashes_and_Fatalities[[#This Row],[Date]],"mmm")</f>
        <v>Jun</v>
      </c>
      <c r="D186" s="5">
        <f>DAY(Airplane_Crashes_and_Fatalities[[#This Row],[Date]])</f>
        <v>29</v>
      </c>
      <c r="F186" s="2" t="s">
        <v>19861</v>
      </c>
      <c r="G186" s="2" t="s">
        <v>19690</v>
      </c>
      <c r="H186" s="2"/>
      <c r="I186" s="2" t="s">
        <v>306</v>
      </c>
      <c r="J186" s="2"/>
      <c r="K186" s="2"/>
      <c r="L186" s="2" t="s">
        <v>308</v>
      </c>
      <c r="N186">
        <f>Airplane_Crashes_and_Fatalities[[#This Row],[Aboard]]-Airplane_Crashes_and_Fatalities[[#This Row],[Fatalities]]</f>
        <v>0</v>
      </c>
      <c r="P186">
        <v>1</v>
      </c>
      <c r="Q186">
        <v>1</v>
      </c>
      <c r="R186">
        <v>0</v>
      </c>
      <c r="S186" s="2"/>
    </row>
    <row r="187" spans="1:19" x14ac:dyDescent="0.3">
      <c r="A187" s="1">
        <v>10816</v>
      </c>
      <c r="B187" s="4" t="str">
        <f>TEXT(Airplane_Crashes_and_Fatalities[[#This Row],[Date]],"yyyy")</f>
        <v>1929</v>
      </c>
      <c r="C187" s="1" t="str">
        <f>TEXT(Airplane_Crashes_and_Fatalities[[#This Row],[Date]],"mmm")</f>
        <v>Aug</v>
      </c>
      <c r="D187" s="5">
        <f>DAY(Airplane_Crashes_and_Fatalities[[#This Row],[Date]])</f>
        <v>11</v>
      </c>
      <c r="F187" s="2" t="s">
        <v>19862</v>
      </c>
      <c r="G187" s="2" t="s">
        <v>19863</v>
      </c>
      <c r="H187" s="2"/>
      <c r="I187" s="2" t="s">
        <v>378</v>
      </c>
      <c r="J187" s="2"/>
      <c r="K187" s="2"/>
      <c r="L187" s="2" t="s">
        <v>379</v>
      </c>
      <c r="M187" t="s">
        <v>380</v>
      </c>
      <c r="N187">
        <f>Airplane_Crashes_and_Fatalities[[#This Row],[Aboard]]-Airplane_Crashes_and_Fatalities[[#This Row],[Fatalities]]</f>
        <v>0</v>
      </c>
      <c r="P187">
        <v>4</v>
      </c>
      <c r="Q187">
        <v>4</v>
      </c>
      <c r="R187">
        <v>0</v>
      </c>
      <c r="S187" s="2"/>
    </row>
    <row r="188" spans="1:19" x14ac:dyDescent="0.3">
      <c r="A188" s="1">
        <v>10818</v>
      </c>
      <c r="B188" s="4" t="str">
        <f>TEXT(Airplane_Crashes_and_Fatalities[[#This Row],[Date]],"yyyy")</f>
        <v>1929</v>
      </c>
      <c r="C188" s="1" t="str">
        <f>TEXT(Airplane_Crashes_and_Fatalities[[#This Row],[Date]],"mmm")</f>
        <v>Aug</v>
      </c>
      <c r="D188" s="5">
        <f>DAY(Airplane_Crashes_and_Fatalities[[#This Row],[Date]])</f>
        <v>13</v>
      </c>
      <c r="F188" s="2" t="s">
        <v>19864</v>
      </c>
      <c r="G188" s="2" t="s">
        <v>19685</v>
      </c>
      <c r="H188" s="2"/>
      <c r="I188" s="2" t="s">
        <v>90</v>
      </c>
      <c r="J188" s="2"/>
      <c r="K188" s="2"/>
      <c r="L188" s="2" t="s">
        <v>82</v>
      </c>
      <c r="N188">
        <f>Airplane_Crashes_and_Fatalities[[#This Row],[Aboard]]-Airplane_Crashes_and_Fatalities[[#This Row],[Fatalities]]</f>
        <v>0</v>
      </c>
      <c r="P188">
        <v>1</v>
      </c>
      <c r="Q188">
        <v>1</v>
      </c>
      <c r="R188">
        <v>0</v>
      </c>
      <c r="S188" s="2"/>
    </row>
    <row r="189" spans="1:19" x14ac:dyDescent="0.3">
      <c r="A189" s="1">
        <v>10829</v>
      </c>
      <c r="B189" s="4" t="str">
        <f>TEXT(Airplane_Crashes_and_Fatalities[[#This Row],[Date]],"yyyy")</f>
        <v>1929</v>
      </c>
      <c r="C189" s="1" t="str">
        <f>TEXT(Airplane_Crashes_and_Fatalities[[#This Row],[Date]],"mmm")</f>
        <v>Aug</v>
      </c>
      <c r="D189" s="5">
        <f>DAY(Airplane_Crashes_and_Fatalities[[#This Row],[Date]])</f>
        <v>24</v>
      </c>
      <c r="F189" s="2" t="s">
        <v>19865</v>
      </c>
      <c r="G189" s="2" t="s">
        <v>19866</v>
      </c>
      <c r="H189" s="2"/>
      <c r="I189" s="2" t="s">
        <v>381</v>
      </c>
      <c r="J189" s="2"/>
      <c r="K189" s="2"/>
      <c r="L189" s="2" t="s">
        <v>382</v>
      </c>
      <c r="M189" t="s">
        <v>383</v>
      </c>
      <c r="N189">
        <f>Airplane_Crashes_and_Fatalities[[#This Row],[Aboard]]-Airplane_Crashes_and_Fatalities[[#This Row],[Fatalities]]</f>
        <v>0</v>
      </c>
      <c r="P189">
        <v>1</v>
      </c>
      <c r="Q189">
        <v>1</v>
      </c>
      <c r="R189">
        <v>0</v>
      </c>
      <c r="S189" s="2"/>
    </row>
    <row r="190" spans="1:19" x14ac:dyDescent="0.3">
      <c r="A190" s="1">
        <v>10829</v>
      </c>
      <c r="B190" s="4" t="str">
        <f>TEXT(Airplane_Crashes_and_Fatalities[[#This Row],[Date]],"yyyy")</f>
        <v>1929</v>
      </c>
      <c r="C190" s="1" t="str">
        <f>TEXT(Airplane_Crashes_and_Fatalities[[#This Row],[Date]],"mmm")</f>
        <v>Aug</v>
      </c>
      <c r="D190" s="5">
        <f>DAY(Airplane_Crashes_and_Fatalities[[#This Row],[Date]])</f>
        <v>24</v>
      </c>
      <c r="F190" s="2" t="s">
        <v>19867</v>
      </c>
      <c r="G190" s="2" t="s">
        <v>19669</v>
      </c>
      <c r="H190" s="2"/>
      <c r="I190" s="2" t="s">
        <v>191</v>
      </c>
      <c r="J190" s="2"/>
      <c r="K190" s="2"/>
      <c r="L190" s="2" t="s">
        <v>384</v>
      </c>
      <c r="M190" t="s">
        <v>385</v>
      </c>
      <c r="N190">
        <f>Airplane_Crashes_and_Fatalities[[#This Row],[Aboard]]-Airplane_Crashes_and_Fatalities[[#This Row],[Fatalities]]</f>
        <v>1</v>
      </c>
      <c r="O190">
        <v>1571</v>
      </c>
      <c r="P190">
        <v>5</v>
      </c>
      <c r="Q190">
        <v>4</v>
      </c>
      <c r="R190">
        <v>0</v>
      </c>
      <c r="S190" s="2" t="s">
        <v>193</v>
      </c>
    </row>
    <row r="191" spans="1:19" x14ac:dyDescent="0.3">
      <c r="A191" s="1">
        <v>10838</v>
      </c>
      <c r="B191" s="4" t="str">
        <f>TEXT(Airplane_Crashes_and_Fatalities[[#This Row],[Date]],"yyyy")</f>
        <v>1929</v>
      </c>
      <c r="C191" s="1" t="str">
        <f>TEXT(Airplane_Crashes_and_Fatalities[[#This Row],[Date]],"mmm")</f>
        <v>Sep</v>
      </c>
      <c r="D191" s="5">
        <f>DAY(Airplane_Crashes_and_Fatalities[[#This Row],[Date]])</f>
        <v>2</v>
      </c>
      <c r="F191" s="2" t="s">
        <v>19868</v>
      </c>
      <c r="G191" s="2" t="s">
        <v>19729</v>
      </c>
      <c r="H191" s="2"/>
      <c r="I191" s="2" t="s">
        <v>386</v>
      </c>
      <c r="J191" s="2"/>
      <c r="K191" s="2"/>
      <c r="L191" s="2" t="s">
        <v>379</v>
      </c>
      <c r="M191" t="s">
        <v>387</v>
      </c>
      <c r="N191">
        <f>Airplane_Crashes_and_Fatalities[[#This Row],[Aboard]]-Airplane_Crashes_and_Fatalities[[#This Row],[Fatalities]]</f>
        <v>1</v>
      </c>
      <c r="P191">
        <v>2</v>
      </c>
      <c r="Q191">
        <v>1</v>
      </c>
      <c r="R191">
        <v>0</v>
      </c>
      <c r="S191" s="2" t="s">
        <v>388</v>
      </c>
    </row>
    <row r="192" spans="1:19" x14ac:dyDescent="0.3">
      <c r="A192" s="1">
        <v>10839</v>
      </c>
      <c r="B192" s="4" t="str">
        <f>TEXT(Airplane_Crashes_and_Fatalities[[#This Row],[Date]],"yyyy")</f>
        <v>1929</v>
      </c>
      <c r="C192" s="1" t="str">
        <f>TEXT(Airplane_Crashes_and_Fatalities[[#This Row],[Date]],"mmm")</f>
        <v>Sep</v>
      </c>
      <c r="D192" s="5">
        <f>DAY(Airplane_Crashes_and_Fatalities[[#This Row],[Date]])</f>
        <v>3</v>
      </c>
      <c r="E192" s="3" t="s">
        <v>389</v>
      </c>
      <c r="F192" s="2" t="s">
        <v>19869</v>
      </c>
      <c r="G192" s="2" t="s">
        <v>19863</v>
      </c>
      <c r="H192" s="2"/>
      <c r="I192" s="2" t="s">
        <v>390</v>
      </c>
      <c r="J192" s="2"/>
      <c r="K192" s="2" t="s">
        <v>391</v>
      </c>
      <c r="L192" s="2" t="s">
        <v>337</v>
      </c>
      <c r="M192" t="s">
        <v>392</v>
      </c>
      <c r="N192">
        <f>Airplane_Crashes_and_Fatalities[[#This Row],[Aboard]]-Airplane_Crashes_and_Fatalities[[#This Row],[Fatalities]]</f>
        <v>0</v>
      </c>
      <c r="O192" t="s">
        <v>372</v>
      </c>
      <c r="P192">
        <v>8</v>
      </c>
      <c r="Q192">
        <v>8</v>
      </c>
      <c r="R192">
        <v>0</v>
      </c>
      <c r="S192" s="2" t="s">
        <v>393</v>
      </c>
    </row>
    <row r="193" spans="1:19" x14ac:dyDescent="0.3">
      <c r="A193" s="1">
        <v>10842</v>
      </c>
      <c r="B193" s="4" t="str">
        <f>TEXT(Airplane_Crashes_and_Fatalities[[#This Row],[Date]],"yyyy")</f>
        <v>1929</v>
      </c>
      <c r="C193" s="1" t="str">
        <f>TEXT(Airplane_Crashes_and_Fatalities[[#This Row],[Date]],"mmm")</f>
        <v>Sep</v>
      </c>
      <c r="D193" s="5">
        <f>DAY(Airplane_Crashes_and_Fatalities[[#This Row],[Date]])</f>
        <v>6</v>
      </c>
      <c r="F193" s="2" t="s">
        <v>19870</v>
      </c>
      <c r="G193" s="2" t="s">
        <v>19871</v>
      </c>
      <c r="H193" s="2"/>
      <c r="I193" s="2" t="s">
        <v>160</v>
      </c>
      <c r="J193" s="2"/>
      <c r="K193" s="2" t="s">
        <v>394</v>
      </c>
      <c r="L193" s="2" t="s">
        <v>395</v>
      </c>
      <c r="M193" t="s">
        <v>396</v>
      </c>
      <c r="N193">
        <f>Airplane_Crashes_and_Fatalities[[#This Row],[Aboard]]-Airplane_Crashes_and_Fatalities[[#This Row],[Fatalities]]</f>
        <v>2</v>
      </c>
      <c r="O193">
        <v>239</v>
      </c>
      <c r="P193">
        <v>5</v>
      </c>
      <c r="Q193">
        <v>3</v>
      </c>
      <c r="R193">
        <v>0</v>
      </c>
      <c r="S193" s="2" t="s">
        <v>397</v>
      </c>
    </row>
    <row r="194" spans="1:19" x14ac:dyDescent="0.3">
      <c r="A194" s="1">
        <v>10853</v>
      </c>
      <c r="B194" s="4" t="str">
        <f>TEXT(Airplane_Crashes_and_Fatalities[[#This Row],[Date]],"yyyy")</f>
        <v>1929</v>
      </c>
      <c r="C194" s="1" t="str">
        <f>TEXT(Airplane_Crashes_and_Fatalities[[#This Row],[Date]],"mmm")</f>
        <v>Sep</v>
      </c>
      <c r="D194" s="5">
        <f>DAY(Airplane_Crashes_and_Fatalities[[#This Row],[Date]])</f>
        <v>17</v>
      </c>
      <c r="F194" s="2" t="s">
        <v>19872</v>
      </c>
      <c r="G194" s="2" t="s">
        <v>19747</v>
      </c>
      <c r="H194" s="2"/>
      <c r="I194" s="2" t="s">
        <v>90</v>
      </c>
      <c r="J194" s="2"/>
      <c r="K194" s="2"/>
      <c r="L194" s="2" t="s">
        <v>398</v>
      </c>
      <c r="M194" t="s">
        <v>399</v>
      </c>
      <c r="N194">
        <f>Airplane_Crashes_and_Fatalities[[#This Row],[Aboard]]-Airplane_Crashes_and_Fatalities[[#This Row],[Fatalities]]</f>
        <v>0</v>
      </c>
      <c r="O194">
        <v>704</v>
      </c>
      <c r="P194">
        <v>5</v>
      </c>
      <c r="Q194">
        <v>5</v>
      </c>
      <c r="R194">
        <v>0</v>
      </c>
      <c r="S194" s="2" t="s">
        <v>400</v>
      </c>
    </row>
    <row r="195" spans="1:19" x14ac:dyDescent="0.3">
      <c r="A195" s="1">
        <v>10853</v>
      </c>
      <c r="B195" s="4" t="str">
        <f>TEXT(Airplane_Crashes_and_Fatalities[[#This Row],[Date]],"yyyy")</f>
        <v>1929</v>
      </c>
      <c r="C195" s="1" t="str">
        <f>TEXT(Airplane_Crashes_and_Fatalities[[#This Row],[Date]],"mmm")</f>
        <v>Sep</v>
      </c>
      <c r="D195" s="5">
        <f>DAY(Airplane_Crashes_and_Fatalities[[#This Row],[Date]])</f>
        <v>17</v>
      </c>
      <c r="F195" s="2" t="s">
        <v>19873</v>
      </c>
      <c r="G195" s="2" t="s">
        <v>19729</v>
      </c>
      <c r="H195" s="2"/>
      <c r="I195" s="2" t="s">
        <v>401</v>
      </c>
      <c r="J195" s="2"/>
      <c r="K195" s="2" t="s">
        <v>402</v>
      </c>
      <c r="L195" s="2" t="s">
        <v>403</v>
      </c>
      <c r="N195">
        <f>Airplane_Crashes_and_Fatalities[[#This Row],[Aboard]]-Airplane_Crashes_and_Fatalities[[#This Row],[Fatalities]]</f>
        <v>1</v>
      </c>
      <c r="P195">
        <v>2</v>
      </c>
      <c r="Q195">
        <v>1</v>
      </c>
      <c r="R195">
        <v>0</v>
      </c>
      <c r="S195" s="2" t="s">
        <v>404</v>
      </c>
    </row>
    <row r="196" spans="1:19" x14ac:dyDescent="0.3">
      <c r="A196" s="1">
        <v>10853</v>
      </c>
      <c r="B196" s="4" t="str">
        <f>TEXT(Airplane_Crashes_and_Fatalities[[#This Row],[Date]],"yyyy")</f>
        <v>1929</v>
      </c>
      <c r="C196" s="1" t="str">
        <f>TEXT(Airplane_Crashes_and_Fatalities[[#This Row],[Date]],"mmm")</f>
        <v>Sep</v>
      </c>
      <c r="D196" s="5">
        <f>DAY(Airplane_Crashes_and_Fatalities[[#This Row],[Date]])</f>
        <v>17</v>
      </c>
      <c r="F196" s="2" t="s">
        <v>19874</v>
      </c>
      <c r="G196" s="2" t="s">
        <v>19801</v>
      </c>
      <c r="H196" s="2"/>
      <c r="I196" s="2" t="s">
        <v>225</v>
      </c>
      <c r="J196" s="2"/>
      <c r="K196" s="2"/>
      <c r="L196" s="2" t="s">
        <v>405</v>
      </c>
      <c r="N196">
        <f>Airplane_Crashes_and_Fatalities[[#This Row],[Aboard]]-Airplane_Crashes_and_Fatalities[[#This Row],[Fatalities]]</f>
        <v>0</v>
      </c>
      <c r="P196">
        <v>1</v>
      </c>
      <c r="Q196">
        <v>1</v>
      </c>
      <c r="R196">
        <v>0</v>
      </c>
      <c r="S196" s="2" t="s">
        <v>406</v>
      </c>
    </row>
    <row r="197" spans="1:19" x14ac:dyDescent="0.3">
      <c r="A197" s="1">
        <v>10892</v>
      </c>
      <c r="B197" s="4" t="str">
        <f>TEXT(Airplane_Crashes_and_Fatalities[[#This Row],[Date]],"yyyy")</f>
        <v>1929</v>
      </c>
      <c r="C197" s="1" t="str">
        <f>TEXT(Airplane_Crashes_and_Fatalities[[#This Row],[Date]],"mmm")</f>
        <v>Oct</v>
      </c>
      <c r="D197" s="5">
        <f>DAY(Airplane_Crashes_and_Fatalities[[#This Row],[Date]])</f>
        <v>26</v>
      </c>
      <c r="F197" s="2" t="s">
        <v>19875</v>
      </c>
      <c r="G197" s="2" t="s">
        <v>19745</v>
      </c>
      <c r="H197" s="2"/>
      <c r="I197" s="2" t="s">
        <v>160</v>
      </c>
      <c r="J197" s="2"/>
      <c r="K197" s="2"/>
      <c r="L197" s="2" t="s">
        <v>407</v>
      </c>
      <c r="M197" t="s">
        <v>408</v>
      </c>
      <c r="N197">
        <f>Airplane_Crashes_and_Fatalities[[#This Row],[Aboard]]-Airplane_Crashes_and_Fatalities[[#This Row],[Fatalities]]</f>
        <v>0</v>
      </c>
      <c r="O197">
        <v>5748</v>
      </c>
      <c r="P197">
        <v>7</v>
      </c>
      <c r="Q197">
        <v>7</v>
      </c>
      <c r="R197">
        <v>0</v>
      </c>
      <c r="S197" s="2" t="s">
        <v>409</v>
      </c>
    </row>
    <row r="198" spans="1:19" x14ac:dyDescent="0.3">
      <c r="A198" s="1">
        <v>10895</v>
      </c>
      <c r="B198" s="4" t="str">
        <f>TEXT(Airplane_Crashes_and_Fatalities[[#This Row],[Date]],"yyyy")</f>
        <v>1929</v>
      </c>
      <c r="C198" s="1" t="str">
        <f>TEXT(Airplane_Crashes_and_Fatalities[[#This Row],[Date]],"mmm")</f>
        <v>Oct</v>
      </c>
      <c r="D198" s="5">
        <f>DAY(Airplane_Crashes_and_Fatalities[[#This Row],[Date]])</f>
        <v>29</v>
      </c>
      <c r="F198" s="2" t="s">
        <v>19876</v>
      </c>
      <c r="G198" s="2" t="s">
        <v>19690</v>
      </c>
      <c r="H198" s="2"/>
      <c r="I198" s="2" t="s">
        <v>306</v>
      </c>
      <c r="J198" s="2"/>
      <c r="K198" s="2" t="s">
        <v>307</v>
      </c>
      <c r="L198" s="2" t="s">
        <v>330</v>
      </c>
      <c r="N198">
        <f>Airplane_Crashes_and_Fatalities[[#This Row],[Aboard]]-Airplane_Crashes_and_Fatalities[[#This Row],[Fatalities]]</f>
        <v>0</v>
      </c>
      <c r="P198">
        <v>1</v>
      </c>
      <c r="Q198">
        <v>1</v>
      </c>
      <c r="R198">
        <v>0</v>
      </c>
      <c r="S198" s="2" t="s">
        <v>410</v>
      </c>
    </row>
    <row r="199" spans="1:19" x14ac:dyDescent="0.3">
      <c r="A199" s="1">
        <v>10897</v>
      </c>
      <c r="B199" s="4" t="str">
        <f>TEXT(Airplane_Crashes_and_Fatalities[[#This Row],[Date]],"yyyy")</f>
        <v>1929</v>
      </c>
      <c r="C199" s="1" t="str">
        <f>TEXT(Airplane_Crashes_and_Fatalities[[#This Row],[Date]],"mmm")</f>
        <v>Oct</v>
      </c>
      <c r="D199" s="5">
        <f>DAY(Airplane_Crashes_and_Fatalities[[#This Row],[Date]])</f>
        <v>31</v>
      </c>
      <c r="F199" s="2" t="s">
        <v>19877</v>
      </c>
      <c r="G199" s="2" t="s">
        <v>19878</v>
      </c>
      <c r="H199" s="2"/>
      <c r="I199" s="2" t="s">
        <v>411</v>
      </c>
      <c r="J199" s="2"/>
      <c r="K199" s="2" t="s">
        <v>412</v>
      </c>
      <c r="L199" s="2" t="s">
        <v>413</v>
      </c>
      <c r="N199">
        <f>Airplane_Crashes_and_Fatalities[[#This Row],[Aboard]]-Airplane_Crashes_and_Fatalities[[#This Row],[Fatalities]]</f>
        <v>0</v>
      </c>
      <c r="P199">
        <v>2</v>
      </c>
      <c r="Q199">
        <v>2</v>
      </c>
      <c r="R199">
        <v>0</v>
      </c>
      <c r="S199" s="2" t="s">
        <v>414</v>
      </c>
    </row>
    <row r="200" spans="1:19" x14ac:dyDescent="0.3">
      <c r="A200" s="1">
        <v>10901</v>
      </c>
      <c r="B200" s="4" t="str">
        <f>TEXT(Airplane_Crashes_and_Fatalities[[#This Row],[Date]],"yyyy")</f>
        <v>1929</v>
      </c>
      <c r="C200" s="1" t="str">
        <f>TEXT(Airplane_Crashes_and_Fatalities[[#This Row],[Date]],"mmm")</f>
        <v>Nov</v>
      </c>
      <c r="D200" s="5">
        <f>DAY(Airplane_Crashes_and_Fatalities[[#This Row],[Date]])</f>
        <v>4</v>
      </c>
      <c r="E200" s="3">
        <v>0.29166666666666674</v>
      </c>
      <c r="F200" s="2" t="s">
        <v>19879</v>
      </c>
      <c r="G200" s="2" t="s">
        <v>19880</v>
      </c>
      <c r="H200" s="2"/>
      <c r="I200" s="2" t="s">
        <v>415</v>
      </c>
      <c r="J200" s="2"/>
      <c r="K200" s="2" t="s">
        <v>416</v>
      </c>
      <c r="L200" s="2" t="s">
        <v>417</v>
      </c>
      <c r="M200" t="s">
        <v>418</v>
      </c>
      <c r="N200">
        <f>Airplane_Crashes_and_Fatalities[[#This Row],[Aboard]]-Airplane_Crashes_and_Fatalities[[#This Row],[Fatalities]]</f>
        <v>0</v>
      </c>
      <c r="O200">
        <v>97</v>
      </c>
      <c r="P200">
        <v>4</v>
      </c>
      <c r="Q200">
        <v>4</v>
      </c>
      <c r="R200">
        <v>0</v>
      </c>
      <c r="S200" s="2" t="s">
        <v>419</v>
      </c>
    </row>
    <row r="201" spans="1:19" x14ac:dyDescent="0.3">
      <c r="A201" s="1">
        <v>10903</v>
      </c>
      <c r="B201" s="4" t="str">
        <f>TEXT(Airplane_Crashes_and_Fatalities[[#This Row],[Date]],"yyyy")</f>
        <v>1929</v>
      </c>
      <c r="C201" s="1" t="str">
        <f>TEXT(Airplane_Crashes_and_Fatalities[[#This Row],[Date]],"mmm")</f>
        <v>Nov</v>
      </c>
      <c r="D201" s="5">
        <f>DAY(Airplane_Crashes_and_Fatalities[[#This Row],[Date]])</f>
        <v>6</v>
      </c>
      <c r="F201" s="2" t="s">
        <v>19881</v>
      </c>
      <c r="G201" s="2" t="s">
        <v>19882</v>
      </c>
      <c r="H201" s="2" t="s">
        <v>19676</v>
      </c>
      <c r="I201" s="2" t="s">
        <v>191</v>
      </c>
      <c r="J201" s="2"/>
      <c r="K201" s="2" t="s">
        <v>420</v>
      </c>
      <c r="L201" s="2" t="s">
        <v>421</v>
      </c>
      <c r="M201" t="s">
        <v>422</v>
      </c>
      <c r="N201">
        <f>Airplane_Crashes_and_Fatalities[[#This Row],[Aboard]]-Airplane_Crashes_and_Fatalities[[#This Row],[Fatalities]]</f>
        <v>1</v>
      </c>
      <c r="O201">
        <v>911</v>
      </c>
      <c r="P201">
        <v>8</v>
      </c>
      <c r="Q201">
        <v>7</v>
      </c>
      <c r="R201">
        <v>0</v>
      </c>
      <c r="S201" s="2" t="s">
        <v>423</v>
      </c>
    </row>
    <row r="202" spans="1:19" x14ac:dyDescent="0.3">
      <c r="A202" s="1">
        <v>10912</v>
      </c>
      <c r="B202" s="4" t="str">
        <f>TEXT(Airplane_Crashes_and_Fatalities[[#This Row],[Date]],"yyyy")</f>
        <v>1929</v>
      </c>
      <c r="C202" s="1" t="str">
        <f>TEXT(Airplane_Crashes_and_Fatalities[[#This Row],[Date]],"mmm")</f>
        <v>Nov</v>
      </c>
      <c r="D202" s="5">
        <f>DAY(Airplane_Crashes_and_Fatalities[[#This Row],[Date]])</f>
        <v>15</v>
      </c>
      <c r="F202" s="2" t="s">
        <v>19883</v>
      </c>
      <c r="G202" s="2" t="s">
        <v>19685</v>
      </c>
      <c r="H202" s="2"/>
      <c r="I202" s="2" t="s">
        <v>179</v>
      </c>
      <c r="J202" s="2"/>
      <c r="K202" s="2"/>
      <c r="L202" s="2" t="s">
        <v>424</v>
      </c>
      <c r="M202" t="s">
        <v>425</v>
      </c>
      <c r="N202">
        <f>Airplane_Crashes_and_Fatalities[[#This Row],[Aboard]]-Airplane_Crashes_and_Fatalities[[#This Row],[Fatalities]]</f>
        <v>0</v>
      </c>
      <c r="O202">
        <v>1</v>
      </c>
      <c r="P202">
        <v>3</v>
      </c>
      <c r="Q202">
        <v>3</v>
      </c>
      <c r="R202">
        <v>0</v>
      </c>
      <c r="S202" s="2" t="s">
        <v>426</v>
      </c>
    </row>
    <row r="203" spans="1:19" x14ac:dyDescent="0.3">
      <c r="A203" s="1">
        <v>10927</v>
      </c>
      <c r="B203" s="4" t="str">
        <f>TEXT(Airplane_Crashes_and_Fatalities[[#This Row],[Date]],"yyyy")</f>
        <v>1929</v>
      </c>
      <c r="C203" s="1" t="str">
        <f>TEXT(Airplane_Crashes_and_Fatalities[[#This Row],[Date]],"mmm")</f>
        <v>Nov</v>
      </c>
      <c r="D203" s="5">
        <f>DAY(Airplane_Crashes_and_Fatalities[[#This Row],[Date]])</f>
        <v>30</v>
      </c>
      <c r="F203" s="2" t="s">
        <v>19884</v>
      </c>
      <c r="G203" s="2" t="s">
        <v>19878</v>
      </c>
      <c r="H203" s="2"/>
      <c r="I203" s="2" t="s">
        <v>215</v>
      </c>
      <c r="J203" s="2"/>
      <c r="K203" s="2"/>
      <c r="L203" s="2" t="s">
        <v>427</v>
      </c>
      <c r="N203">
        <f>Airplane_Crashes_and_Fatalities[[#This Row],[Aboard]]-Airplane_Crashes_and_Fatalities[[#This Row],[Fatalities]]</f>
        <v>0</v>
      </c>
      <c r="P203">
        <v>1</v>
      </c>
      <c r="Q203">
        <v>1</v>
      </c>
      <c r="R203">
        <v>0</v>
      </c>
      <c r="S203" s="2" t="s">
        <v>428</v>
      </c>
    </row>
    <row r="204" spans="1:19" x14ac:dyDescent="0.3">
      <c r="A204" s="1">
        <v>10929</v>
      </c>
      <c r="B204" s="4" t="str">
        <f>TEXT(Airplane_Crashes_and_Fatalities[[#This Row],[Date]],"yyyy")</f>
        <v>1929</v>
      </c>
      <c r="C204" s="1" t="str">
        <f>TEXT(Airplane_Crashes_and_Fatalities[[#This Row],[Date]],"mmm")</f>
        <v>Dec</v>
      </c>
      <c r="D204" s="5">
        <f>DAY(Airplane_Crashes_and_Fatalities[[#This Row],[Date]])</f>
        <v>2</v>
      </c>
      <c r="F204" s="2" t="s">
        <v>19885</v>
      </c>
      <c r="G204" s="2" t="s">
        <v>19690</v>
      </c>
      <c r="H204" s="2"/>
      <c r="I204" s="2" t="s">
        <v>244</v>
      </c>
      <c r="J204" s="2"/>
      <c r="K204" s="2"/>
      <c r="L204" s="2" t="s">
        <v>429</v>
      </c>
      <c r="N204">
        <f>Airplane_Crashes_and_Fatalities[[#This Row],[Aboard]]-Airplane_Crashes_and_Fatalities[[#This Row],[Fatalities]]</f>
        <v>0</v>
      </c>
      <c r="P204">
        <v>1</v>
      </c>
      <c r="Q204">
        <v>1</v>
      </c>
      <c r="R204">
        <v>0</v>
      </c>
      <c r="S204" s="2" t="s">
        <v>430</v>
      </c>
    </row>
    <row r="205" spans="1:19" x14ac:dyDescent="0.3">
      <c r="A205" s="1">
        <v>10941</v>
      </c>
      <c r="B205" s="4" t="str">
        <f>TEXT(Airplane_Crashes_and_Fatalities[[#This Row],[Date]],"yyyy")</f>
        <v>1929</v>
      </c>
      <c r="C205" s="1" t="str">
        <f>TEXT(Airplane_Crashes_and_Fatalities[[#This Row],[Date]],"mmm")</f>
        <v>Dec</v>
      </c>
      <c r="D205" s="5">
        <f>DAY(Airplane_Crashes_and_Fatalities[[#This Row],[Date]])</f>
        <v>14</v>
      </c>
      <c r="F205" s="2" t="s">
        <v>431</v>
      </c>
      <c r="G205" s="2" t="s">
        <v>24225</v>
      </c>
      <c r="H205" s="2"/>
      <c r="I205" s="2" t="s">
        <v>90</v>
      </c>
      <c r="J205" s="2"/>
      <c r="K205" s="2"/>
      <c r="L205" s="2" t="s">
        <v>432</v>
      </c>
      <c r="M205" t="s">
        <v>433</v>
      </c>
      <c r="N205">
        <f>Airplane_Crashes_and_Fatalities[[#This Row],[Aboard]]-Airplane_Crashes_and_Fatalities[[#This Row],[Fatalities]]</f>
        <v>0</v>
      </c>
      <c r="P205">
        <v>3</v>
      </c>
      <c r="Q205">
        <v>3</v>
      </c>
      <c r="R205">
        <v>0</v>
      </c>
      <c r="S205" s="2"/>
    </row>
    <row r="206" spans="1:19" x14ac:dyDescent="0.3">
      <c r="A206" s="1">
        <v>10946</v>
      </c>
      <c r="B206" s="4" t="str">
        <f>TEXT(Airplane_Crashes_and_Fatalities[[#This Row],[Date]],"yyyy")</f>
        <v>1929</v>
      </c>
      <c r="C206" s="1" t="str">
        <f>TEXT(Airplane_Crashes_and_Fatalities[[#This Row],[Date]],"mmm")</f>
        <v>Dec</v>
      </c>
      <c r="D206" s="5">
        <f>DAY(Airplane_Crashes_and_Fatalities[[#This Row],[Date]])</f>
        <v>19</v>
      </c>
      <c r="F206" s="2" t="s">
        <v>19886</v>
      </c>
      <c r="G206" s="2" t="s">
        <v>19669</v>
      </c>
      <c r="H206" s="2"/>
      <c r="I206" s="2" t="s">
        <v>191</v>
      </c>
      <c r="J206" s="2"/>
      <c r="K206" s="2"/>
      <c r="L206" s="2" t="s">
        <v>434</v>
      </c>
      <c r="M206" t="s">
        <v>435</v>
      </c>
      <c r="N206">
        <f>Airplane_Crashes_and_Fatalities[[#This Row],[Aboard]]-Airplane_Crashes_and_Fatalities[[#This Row],[Fatalities]]</f>
        <v>1</v>
      </c>
      <c r="P206">
        <v>3</v>
      </c>
      <c r="Q206">
        <v>2</v>
      </c>
      <c r="R206">
        <v>0</v>
      </c>
      <c r="S206" s="2" t="s">
        <v>436</v>
      </c>
    </row>
    <row r="207" spans="1:19" x14ac:dyDescent="0.3">
      <c r="A207" s="1">
        <v>10957</v>
      </c>
      <c r="B207" s="4" t="str">
        <f>TEXT(Airplane_Crashes_and_Fatalities[[#This Row],[Date]],"yyyy")</f>
        <v>1929</v>
      </c>
      <c r="C207" s="1" t="str">
        <f>TEXT(Airplane_Crashes_and_Fatalities[[#This Row],[Date]],"mmm")</f>
        <v>Dec</v>
      </c>
      <c r="D207" s="5">
        <f>DAY(Airplane_Crashes_and_Fatalities[[#This Row],[Date]])</f>
        <v>30</v>
      </c>
      <c r="F207" s="2" t="s">
        <v>19887</v>
      </c>
      <c r="G207" s="2" t="s">
        <v>19842</v>
      </c>
      <c r="H207" s="2"/>
      <c r="I207" s="2" t="s">
        <v>390</v>
      </c>
      <c r="J207" s="2"/>
      <c r="K207" s="2"/>
      <c r="L207" s="2" t="s">
        <v>437</v>
      </c>
      <c r="N207">
        <f>Airplane_Crashes_and_Fatalities[[#This Row],[Aboard]]-Airplane_Crashes_and_Fatalities[[#This Row],[Fatalities]]</f>
        <v>0</v>
      </c>
      <c r="P207">
        <v>5</v>
      </c>
      <c r="Q207">
        <v>5</v>
      </c>
      <c r="R207">
        <v>0</v>
      </c>
      <c r="S207" s="2" t="s">
        <v>438</v>
      </c>
    </row>
    <row r="208" spans="1:19" x14ac:dyDescent="0.3">
      <c r="A208" s="1">
        <v>10968</v>
      </c>
      <c r="B208" s="4" t="str">
        <f>TEXT(Airplane_Crashes_and_Fatalities[[#This Row],[Date]],"yyyy")</f>
        <v>1930</v>
      </c>
      <c r="C208" s="1" t="str">
        <f>TEXT(Airplane_Crashes_and_Fatalities[[#This Row],[Date]],"mmm")</f>
        <v>Jan</v>
      </c>
      <c r="D208" s="5">
        <f>DAY(Airplane_Crashes_and_Fatalities[[#This Row],[Date]])</f>
        <v>10</v>
      </c>
      <c r="F208" s="2" t="s">
        <v>19888</v>
      </c>
      <c r="G208" s="2" t="s">
        <v>19817</v>
      </c>
      <c r="H208" s="2"/>
      <c r="I208" s="2" t="s">
        <v>254</v>
      </c>
      <c r="J208" s="2"/>
      <c r="K208" s="2"/>
      <c r="L208" s="2" t="s">
        <v>439</v>
      </c>
      <c r="M208" t="s">
        <v>440</v>
      </c>
      <c r="N208">
        <f>Airplane_Crashes_and_Fatalities[[#This Row],[Aboard]]-Airplane_Crashes_and_Fatalities[[#This Row],[Fatalities]]</f>
        <v>0</v>
      </c>
      <c r="P208">
        <v>1</v>
      </c>
      <c r="Q208">
        <v>1</v>
      </c>
      <c r="R208">
        <v>0</v>
      </c>
      <c r="S208" s="2" t="s">
        <v>441</v>
      </c>
    </row>
    <row r="209" spans="1:19" x14ac:dyDescent="0.3">
      <c r="A209" s="1">
        <v>10971</v>
      </c>
      <c r="B209" s="4" t="str">
        <f>TEXT(Airplane_Crashes_and_Fatalities[[#This Row],[Date]],"yyyy")</f>
        <v>1930</v>
      </c>
      <c r="C209" s="1" t="str">
        <f>TEXT(Airplane_Crashes_and_Fatalities[[#This Row],[Date]],"mmm")</f>
        <v>Jan</v>
      </c>
      <c r="D209" s="5">
        <f>DAY(Airplane_Crashes_and_Fatalities[[#This Row],[Date]])</f>
        <v>13</v>
      </c>
      <c r="F209" s="2" t="s">
        <v>19889</v>
      </c>
      <c r="G209" s="2" t="s">
        <v>19890</v>
      </c>
      <c r="H209" s="2"/>
      <c r="I209" s="2" t="s">
        <v>442</v>
      </c>
      <c r="J209" s="2"/>
      <c r="K209" s="2"/>
      <c r="L209" s="2" t="s">
        <v>443</v>
      </c>
      <c r="M209" t="s">
        <v>444</v>
      </c>
      <c r="N209">
        <f>Airplane_Crashes_and_Fatalities[[#This Row],[Aboard]]-Airplane_Crashes_and_Fatalities[[#This Row],[Fatalities]]</f>
        <v>0</v>
      </c>
      <c r="P209">
        <v>3</v>
      </c>
      <c r="Q209">
        <v>3</v>
      </c>
      <c r="R209">
        <v>0</v>
      </c>
      <c r="S209" s="2"/>
    </row>
    <row r="210" spans="1:19" x14ac:dyDescent="0.3">
      <c r="A210" s="1">
        <v>10977</v>
      </c>
      <c r="B210" s="4" t="str">
        <f>TEXT(Airplane_Crashes_and_Fatalities[[#This Row],[Date]],"yyyy")</f>
        <v>1930</v>
      </c>
      <c r="C210" s="1" t="str">
        <f>TEXT(Airplane_Crashes_and_Fatalities[[#This Row],[Date]],"mmm")</f>
        <v>Jan</v>
      </c>
      <c r="D210" s="5">
        <f>DAY(Airplane_Crashes_and_Fatalities[[#This Row],[Date]])</f>
        <v>19</v>
      </c>
      <c r="E210" s="3">
        <v>0.76597222222222228</v>
      </c>
      <c r="F210" s="2" t="s">
        <v>19891</v>
      </c>
      <c r="G210" s="2" t="s">
        <v>19729</v>
      </c>
      <c r="H210" s="2"/>
      <c r="I210" s="2" t="s">
        <v>445</v>
      </c>
      <c r="J210" s="2" t="s">
        <v>18987</v>
      </c>
      <c r="K210" s="2" t="s">
        <v>446</v>
      </c>
      <c r="L210" s="2" t="s">
        <v>447</v>
      </c>
      <c r="M210" t="s">
        <v>448</v>
      </c>
      <c r="N210">
        <f>Airplane_Crashes_and_Fatalities[[#This Row],[Aboard]]-Airplane_Crashes_and_Fatalities[[#This Row],[Fatalities]]</f>
        <v>0</v>
      </c>
      <c r="O210" t="s">
        <v>449</v>
      </c>
      <c r="P210">
        <v>16</v>
      </c>
      <c r="Q210">
        <v>16</v>
      </c>
      <c r="R210">
        <v>0</v>
      </c>
      <c r="S210" s="2" t="s">
        <v>450</v>
      </c>
    </row>
    <row r="211" spans="1:19" x14ac:dyDescent="0.3">
      <c r="A211" s="1">
        <v>10983</v>
      </c>
      <c r="B211" s="4" t="str">
        <f>TEXT(Airplane_Crashes_and_Fatalities[[#This Row],[Date]],"yyyy")</f>
        <v>1930</v>
      </c>
      <c r="C211" s="1" t="str">
        <f>TEXT(Airplane_Crashes_and_Fatalities[[#This Row],[Date]],"mmm")</f>
        <v>Jan</v>
      </c>
      <c r="D211" s="5">
        <f>DAY(Airplane_Crashes_and_Fatalities[[#This Row],[Date]])</f>
        <v>25</v>
      </c>
      <c r="F211" s="2" t="s">
        <v>19892</v>
      </c>
      <c r="G211" s="2" t="s">
        <v>19710</v>
      </c>
      <c r="H211" s="2"/>
      <c r="I211" s="2" t="s">
        <v>90</v>
      </c>
      <c r="J211" s="2"/>
      <c r="K211" s="2"/>
      <c r="L211" s="2" t="s">
        <v>251</v>
      </c>
      <c r="M211" t="s">
        <v>451</v>
      </c>
      <c r="N211">
        <f>Airplane_Crashes_and_Fatalities[[#This Row],[Aboard]]-Airplane_Crashes_and_Fatalities[[#This Row],[Fatalities]]</f>
        <v>0</v>
      </c>
      <c r="P211">
        <v>2</v>
      </c>
      <c r="Q211">
        <v>2</v>
      </c>
      <c r="R211">
        <v>0</v>
      </c>
      <c r="S211" s="2"/>
    </row>
    <row r="212" spans="1:19" x14ac:dyDescent="0.3">
      <c r="A212" s="1">
        <v>10985</v>
      </c>
      <c r="B212" s="4" t="str">
        <f>TEXT(Airplane_Crashes_and_Fatalities[[#This Row],[Date]],"yyyy")</f>
        <v>1930</v>
      </c>
      <c r="C212" s="1" t="str">
        <f>TEXT(Airplane_Crashes_and_Fatalities[[#This Row],[Date]],"mmm")</f>
        <v>Jan</v>
      </c>
      <c r="D212" s="5">
        <f>DAY(Airplane_Crashes_and_Fatalities[[#This Row],[Date]])</f>
        <v>27</v>
      </c>
      <c r="E212" s="3">
        <v>0.72916666666666674</v>
      </c>
      <c r="F212" s="2" t="s">
        <v>19893</v>
      </c>
      <c r="G212" s="2" t="s">
        <v>19828</v>
      </c>
      <c r="H212" s="2"/>
      <c r="I212" s="2" t="s">
        <v>452</v>
      </c>
      <c r="J212" s="2"/>
      <c r="K212" s="2" t="s">
        <v>453</v>
      </c>
      <c r="L212" s="2" t="s">
        <v>454</v>
      </c>
      <c r="N212">
        <f>Airplane_Crashes_and_Fatalities[[#This Row],[Aboard]]-Airplane_Crashes_and_Fatalities[[#This Row],[Fatalities]]</f>
        <v>0</v>
      </c>
      <c r="O212">
        <v>963</v>
      </c>
      <c r="P212">
        <v>5</v>
      </c>
      <c r="Q212">
        <v>5</v>
      </c>
      <c r="R212">
        <v>0</v>
      </c>
      <c r="S212" s="2" t="s">
        <v>455</v>
      </c>
    </row>
    <row r="213" spans="1:19" x14ac:dyDescent="0.3">
      <c r="A213" s="1">
        <v>10992</v>
      </c>
      <c r="B213" s="4" t="str">
        <f>TEXT(Airplane_Crashes_and_Fatalities[[#This Row],[Date]],"yyyy")</f>
        <v>1930</v>
      </c>
      <c r="C213" s="1" t="str">
        <f>TEXT(Airplane_Crashes_and_Fatalities[[#This Row],[Date]],"mmm")</f>
        <v>Feb</v>
      </c>
      <c r="D213" s="5">
        <f>DAY(Airplane_Crashes_and_Fatalities[[#This Row],[Date]])</f>
        <v>3</v>
      </c>
      <c r="F213" s="2" t="s">
        <v>19894</v>
      </c>
      <c r="G213" s="2" t="s">
        <v>19801</v>
      </c>
      <c r="H213" s="2"/>
      <c r="I213" s="2" t="s">
        <v>225</v>
      </c>
      <c r="J213" s="2"/>
      <c r="K213" s="2" t="s">
        <v>456</v>
      </c>
      <c r="L213" s="2" t="s">
        <v>405</v>
      </c>
      <c r="N213">
        <f>Airplane_Crashes_and_Fatalities[[#This Row],[Aboard]]-Airplane_Crashes_and_Fatalities[[#This Row],[Fatalities]]</f>
        <v>0</v>
      </c>
      <c r="P213">
        <v>1</v>
      </c>
      <c r="Q213">
        <v>1</v>
      </c>
      <c r="R213">
        <v>0</v>
      </c>
      <c r="S213" s="2" t="s">
        <v>457</v>
      </c>
    </row>
    <row r="214" spans="1:19" x14ac:dyDescent="0.3">
      <c r="A214" s="1">
        <v>10999</v>
      </c>
      <c r="B214" s="4" t="str">
        <f>TEXT(Airplane_Crashes_and_Fatalities[[#This Row],[Date]],"yyyy")</f>
        <v>1930</v>
      </c>
      <c r="C214" s="1" t="str">
        <f>TEXT(Airplane_Crashes_and_Fatalities[[#This Row],[Date]],"mmm")</f>
        <v>Feb</v>
      </c>
      <c r="D214" s="5">
        <f>DAY(Airplane_Crashes_and_Fatalities[[#This Row],[Date]])</f>
        <v>10</v>
      </c>
      <c r="F214" s="2" t="s">
        <v>19895</v>
      </c>
      <c r="G214" s="2" t="s">
        <v>19676</v>
      </c>
      <c r="H214" s="2"/>
      <c r="I214" s="2" t="s">
        <v>179</v>
      </c>
      <c r="J214" s="2"/>
      <c r="K214" s="2"/>
      <c r="L214" s="2" t="s">
        <v>458</v>
      </c>
      <c r="M214" t="s">
        <v>459</v>
      </c>
      <c r="N214">
        <f>Airplane_Crashes_and_Fatalities[[#This Row],[Aboard]]-Airplane_Crashes_and_Fatalities[[#This Row],[Fatalities]]</f>
        <v>0</v>
      </c>
      <c r="P214">
        <v>2</v>
      </c>
      <c r="Q214">
        <v>2</v>
      </c>
      <c r="R214">
        <v>0</v>
      </c>
      <c r="S214" s="2"/>
    </row>
    <row r="215" spans="1:19" x14ac:dyDescent="0.3">
      <c r="A215" s="1">
        <v>11066</v>
      </c>
      <c r="B215" s="4" t="str">
        <f>TEXT(Airplane_Crashes_and_Fatalities[[#This Row],[Date]],"yyyy")</f>
        <v>1930</v>
      </c>
      <c r="C215" s="1" t="str">
        <f>TEXT(Airplane_Crashes_and_Fatalities[[#This Row],[Date]],"mmm")</f>
        <v>Apr</v>
      </c>
      <c r="D215" s="5">
        <f>DAY(Airplane_Crashes_and_Fatalities[[#This Row],[Date]])</f>
        <v>18</v>
      </c>
      <c r="E215" s="3" t="s">
        <v>460</v>
      </c>
      <c r="F215" s="2" t="s">
        <v>19896</v>
      </c>
      <c r="G215" s="2" t="s">
        <v>19664</v>
      </c>
      <c r="H215" s="2"/>
      <c r="I215" s="2" t="s">
        <v>461</v>
      </c>
      <c r="J215" s="2"/>
      <c r="K215" s="2" t="s">
        <v>462</v>
      </c>
      <c r="L215" s="2" t="s">
        <v>403</v>
      </c>
      <c r="N215">
        <f>Airplane_Crashes_and_Fatalities[[#This Row],[Aboard]]-Airplane_Crashes_and_Fatalities[[#This Row],[Fatalities]]</f>
        <v>0</v>
      </c>
      <c r="O215">
        <v>634</v>
      </c>
      <c r="P215">
        <v>4</v>
      </c>
      <c r="Q215">
        <v>4</v>
      </c>
      <c r="R215">
        <v>0</v>
      </c>
      <c r="S215" s="2" t="s">
        <v>463</v>
      </c>
    </row>
    <row r="216" spans="1:19" x14ac:dyDescent="0.3">
      <c r="A216" s="1">
        <v>11088</v>
      </c>
      <c r="B216" s="4" t="str">
        <f>TEXT(Airplane_Crashes_and_Fatalities[[#This Row],[Date]],"yyyy")</f>
        <v>1930</v>
      </c>
      <c r="C216" s="1" t="str">
        <f>TEXT(Airplane_Crashes_and_Fatalities[[#This Row],[Date]],"mmm")</f>
        <v>May</v>
      </c>
      <c r="D216" s="5">
        <f>DAY(Airplane_Crashes_and_Fatalities[[#This Row],[Date]])</f>
        <v>10</v>
      </c>
      <c r="F216" s="2" t="s">
        <v>464</v>
      </c>
      <c r="G216" s="2" t="s">
        <v>24230</v>
      </c>
      <c r="H216" s="2"/>
      <c r="I216" s="2" t="s">
        <v>90</v>
      </c>
      <c r="J216" s="2"/>
      <c r="K216" s="2"/>
      <c r="L216" s="2" t="s">
        <v>465</v>
      </c>
      <c r="M216" t="s">
        <v>466</v>
      </c>
      <c r="N216">
        <f>Airplane_Crashes_and_Fatalities[[#This Row],[Aboard]]-Airplane_Crashes_and_Fatalities[[#This Row],[Fatalities]]</f>
        <v>1</v>
      </c>
      <c r="P216">
        <v>4</v>
      </c>
      <c r="Q216">
        <v>3</v>
      </c>
      <c r="R216">
        <v>0</v>
      </c>
      <c r="S216" s="2"/>
    </row>
    <row r="217" spans="1:19" x14ac:dyDescent="0.3">
      <c r="A217" s="1">
        <v>11114</v>
      </c>
      <c r="B217" s="4" t="str">
        <f>TEXT(Airplane_Crashes_and_Fatalities[[#This Row],[Date]],"yyyy")</f>
        <v>1930</v>
      </c>
      <c r="C217" s="1" t="str">
        <f>TEXT(Airplane_Crashes_and_Fatalities[[#This Row],[Date]],"mmm")</f>
        <v>Jun</v>
      </c>
      <c r="D217" s="5">
        <f>DAY(Airplane_Crashes_and_Fatalities[[#This Row],[Date]])</f>
        <v>5</v>
      </c>
      <c r="F217" s="2" t="s">
        <v>19897</v>
      </c>
      <c r="G217" s="2" t="s">
        <v>19898</v>
      </c>
      <c r="H217" s="2"/>
      <c r="I217" s="2" t="s">
        <v>225</v>
      </c>
      <c r="J217" s="2"/>
      <c r="K217" s="2"/>
      <c r="L217" s="2" t="s">
        <v>467</v>
      </c>
      <c r="M217" t="s">
        <v>468</v>
      </c>
      <c r="N217">
        <f>Airplane_Crashes_and_Fatalities[[#This Row],[Aboard]]-Airplane_Crashes_and_Fatalities[[#This Row],[Fatalities]]</f>
        <v>14</v>
      </c>
      <c r="O217" t="s">
        <v>469</v>
      </c>
      <c r="P217">
        <v>15</v>
      </c>
      <c r="Q217">
        <v>1</v>
      </c>
      <c r="R217">
        <v>0</v>
      </c>
      <c r="S217" s="2" t="s">
        <v>470</v>
      </c>
    </row>
    <row r="218" spans="1:19" x14ac:dyDescent="0.3">
      <c r="A218" s="1">
        <v>11146</v>
      </c>
      <c r="B218" s="4" t="str">
        <f>TEXT(Airplane_Crashes_and_Fatalities[[#This Row],[Date]],"yyyy")</f>
        <v>1930</v>
      </c>
      <c r="C218" s="1" t="str">
        <f>TEXT(Airplane_Crashes_and_Fatalities[[#This Row],[Date]],"mmm")</f>
        <v>Jul</v>
      </c>
      <c r="D218" s="5">
        <f>DAY(Airplane_Crashes_and_Fatalities[[#This Row],[Date]])</f>
        <v>7</v>
      </c>
      <c r="F218" s="2" t="s">
        <v>19899</v>
      </c>
      <c r="G218" s="2" t="s">
        <v>19900</v>
      </c>
      <c r="H218" s="2"/>
      <c r="I218" s="2" t="s">
        <v>191</v>
      </c>
      <c r="J218" s="2"/>
      <c r="K218" s="2" t="s">
        <v>471</v>
      </c>
      <c r="L218" s="2" t="s">
        <v>317</v>
      </c>
      <c r="M218" t="s">
        <v>472</v>
      </c>
      <c r="N218">
        <f>Airplane_Crashes_and_Fatalities[[#This Row],[Aboard]]-Airplane_Crashes_and_Fatalities[[#This Row],[Fatalities]]</f>
        <v>3</v>
      </c>
      <c r="O218">
        <v>44</v>
      </c>
      <c r="P218">
        <v>8</v>
      </c>
      <c r="Q218">
        <v>5</v>
      </c>
      <c r="R218">
        <v>0</v>
      </c>
      <c r="S218" s="2" t="s">
        <v>473</v>
      </c>
    </row>
    <row r="219" spans="1:19" x14ac:dyDescent="0.3">
      <c r="A219" s="1">
        <v>11149</v>
      </c>
      <c r="B219" s="4" t="str">
        <f>TEXT(Airplane_Crashes_and_Fatalities[[#This Row],[Date]],"yyyy")</f>
        <v>1930</v>
      </c>
      <c r="C219" s="1" t="str">
        <f>TEXT(Airplane_Crashes_and_Fatalities[[#This Row],[Date]],"mmm")</f>
        <v>Jul</v>
      </c>
      <c r="D219" s="5">
        <f>DAY(Airplane_Crashes_and_Fatalities[[#This Row],[Date]])</f>
        <v>10</v>
      </c>
      <c r="F219" s="2" t="s">
        <v>19901</v>
      </c>
      <c r="G219" s="2" t="s">
        <v>19842</v>
      </c>
      <c r="H219" s="2"/>
      <c r="I219" s="2" t="s">
        <v>474</v>
      </c>
      <c r="J219" s="2"/>
      <c r="K219" s="2"/>
      <c r="L219" s="2" t="s">
        <v>417</v>
      </c>
      <c r="M219" t="s">
        <v>475</v>
      </c>
      <c r="N219">
        <f>Airplane_Crashes_and_Fatalities[[#This Row],[Aboard]]-Airplane_Crashes_and_Fatalities[[#This Row],[Fatalities]]</f>
        <v>0</v>
      </c>
      <c r="O219">
        <v>87</v>
      </c>
      <c r="P219">
        <v>5</v>
      </c>
      <c r="Q219">
        <v>5</v>
      </c>
      <c r="R219">
        <v>0</v>
      </c>
      <c r="S219" s="2" t="s">
        <v>476</v>
      </c>
    </row>
    <row r="220" spans="1:19" x14ac:dyDescent="0.3">
      <c r="A220" s="1">
        <v>11192</v>
      </c>
      <c r="B220" s="4" t="str">
        <f>TEXT(Airplane_Crashes_and_Fatalities[[#This Row],[Date]],"yyyy")</f>
        <v>1930</v>
      </c>
      <c r="C220" s="1" t="str">
        <f>TEXT(Airplane_Crashes_and_Fatalities[[#This Row],[Date]],"mmm")</f>
        <v>Aug</v>
      </c>
      <c r="D220" s="5">
        <f>DAY(Airplane_Crashes_and_Fatalities[[#This Row],[Date]])</f>
        <v>22</v>
      </c>
      <c r="F220" s="2" t="s">
        <v>19902</v>
      </c>
      <c r="G220" s="2" t="s">
        <v>19780</v>
      </c>
      <c r="H220" s="2"/>
      <c r="I220" s="2" t="s">
        <v>477</v>
      </c>
      <c r="J220" s="2"/>
      <c r="K220" s="2" t="s">
        <v>478</v>
      </c>
      <c r="L220" s="2" t="s">
        <v>447</v>
      </c>
      <c r="M220" t="s">
        <v>479</v>
      </c>
      <c r="N220">
        <f>Airplane_Crashes_and_Fatalities[[#This Row],[Aboard]]-Airplane_Crashes_and_Fatalities[[#This Row],[Fatalities]]</f>
        <v>1</v>
      </c>
      <c r="O220" t="s">
        <v>480</v>
      </c>
      <c r="P220">
        <v>11</v>
      </c>
      <c r="Q220">
        <v>10</v>
      </c>
      <c r="R220">
        <v>0</v>
      </c>
      <c r="S220" s="2" t="s">
        <v>481</v>
      </c>
    </row>
    <row r="221" spans="1:19" x14ac:dyDescent="0.3">
      <c r="A221" s="1">
        <v>11212</v>
      </c>
      <c r="B221" s="4" t="str">
        <f>TEXT(Airplane_Crashes_and_Fatalities[[#This Row],[Date]],"yyyy")</f>
        <v>1930</v>
      </c>
      <c r="C221" s="1" t="str">
        <f>TEXT(Airplane_Crashes_and_Fatalities[[#This Row],[Date]],"mmm")</f>
        <v>Sep</v>
      </c>
      <c r="D221" s="5">
        <f>DAY(Airplane_Crashes_and_Fatalities[[#This Row],[Date]])</f>
        <v>11</v>
      </c>
      <c r="F221" s="2" t="s">
        <v>19903</v>
      </c>
      <c r="G221" s="2" t="s">
        <v>19676</v>
      </c>
      <c r="H221" s="2"/>
      <c r="I221" s="2" t="s">
        <v>482</v>
      </c>
      <c r="J221" s="2"/>
      <c r="K221" s="2"/>
      <c r="L221" s="2" t="s">
        <v>483</v>
      </c>
      <c r="M221" t="s">
        <v>484</v>
      </c>
      <c r="N221">
        <f>Airplane_Crashes_and_Fatalities[[#This Row],[Aboard]]-Airplane_Crashes_and_Fatalities[[#This Row],[Fatalities]]</f>
        <v>0</v>
      </c>
      <c r="P221">
        <v>2</v>
      </c>
      <c r="Q221">
        <v>2</v>
      </c>
      <c r="R221">
        <v>0</v>
      </c>
      <c r="S221" s="2"/>
    </row>
    <row r="222" spans="1:19" x14ac:dyDescent="0.3">
      <c r="A222" s="1">
        <v>11226</v>
      </c>
      <c r="B222" s="4" t="str">
        <f>TEXT(Airplane_Crashes_and_Fatalities[[#This Row],[Date]],"yyyy")</f>
        <v>1930</v>
      </c>
      <c r="C222" s="1" t="str">
        <f>TEXT(Airplane_Crashes_and_Fatalities[[#This Row],[Date]],"mmm")</f>
        <v>Sep</v>
      </c>
      <c r="D222" s="5">
        <f>DAY(Airplane_Crashes_and_Fatalities[[#This Row],[Date]])</f>
        <v>25</v>
      </c>
      <c r="F222" s="2" t="s">
        <v>19904</v>
      </c>
      <c r="G222" s="2" t="s">
        <v>19905</v>
      </c>
      <c r="H222" s="2" t="s">
        <v>19667</v>
      </c>
      <c r="I222" s="2" t="s">
        <v>485</v>
      </c>
      <c r="J222" s="2"/>
      <c r="K222" s="2" t="s">
        <v>486</v>
      </c>
      <c r="L222" s="2"/>
      <c r="N222">
        <f>Airplane_Crashes_and_Fatalities[[#This Row],[Aboard]]-Airplane_Crashes_and_Fatalities[[#This Row],[Fatalities]]</f>
        <v>0</v>
      </c>
      <c r="P222">
        <v>3</v>
      </c>
      <c r="Q222">
        <v>3</v>
      </c>
      <c r="R222">
        <v>0</v>
      </c>
      <c r="S222" s="2" t="s">
        <v>487</v>
      </c>
    </row>
    <row r="223" spans="1:19" x14ac:dyDescent="0.3">
      <c r="A223" s="1">
        <v>11236</v>
      </c>
      <c r="B223" s="4" t="str">
        <f>TEXT(Airplane_Crashes_and_Fatalities[[#This Row],[Date]],"yyyy")</f>
        <v>1930</v>
      </c>
      <c r="C223" s="1" t="str">
        <f>TEXT(Airplane_Crashes_and_Fatalities[[#This Row],[Date]],"mmm")</f>
        <v>Oct</v>
      </c>
      <c r="D223" s="5">
        <f>DAY(Airplane_Crashes_and_Fatalities[[#This Row],[Date]])</f>
        <v>5</v>
      </c>
      <c r="E223" s="3">
        <v>8.680555555555558E-2</v>
      </c>
      <c r="F223" s="2" t="s">
        <v>19906</v>
      </c>
      <c r="G223" s="2" t="s">
        <v>19685</v>
      </c>
      <c r="H223" s="2"/>
      <c r="I223" s="2" t="s">
        <v>488</v>
      </c>
      <c r="J223" s="2"/>
      <c r="K223" s="2" t="s">
        <v>489</v>
      </c>
      <c r="L223" s="2" t="s">
        <v>490</v>
      </c>
      <c r="M223" t="s">
        <v>491</v>
      </c>
      <c r="N223">
        <f>Airplane_Crashes_and_Fatalities[[#This Row],[Aboard]]-Airplane_Crashes_and_Fatalities[[#This Row],[Fatalities]]</f>
        <v>6</v>
      </c>
      <c r="O223" t="s">
        <v>492</v>
      </c>
      <c r="P223">
        <v>54</v>
      </c>
      <c r="Q223">
        <v>48</v>
      </c>
      <c r="R223">
        <v>0</v>
      </c>
      <c r="S223" s="2" t="s">
        <v>493</v>
      </c>
    </row>
    <row r="224" spans="1:19" x14ac:dyDescent="0.3">
      <c r="A224" s="1">
        <v>11237</v>
      </c>
      <c r="B224" s="4" t="str">
        <f>TEXT(Airplane_Crashes_and_Fatalities[[#This Row],[Date]],"yyyy")</f>
        <v>1930</v>
      </c>
      <c r="C224" s="1" t="str">
        <f>TEXT(Airplane_Crashes_and_Fatalities[[#This Row],[Date]],"mmm")</f>
        <v>Oct</v>
      </c>
      <c r="D224" s="5">
        <f>DAY(Airplane_Crashes_and_Fatalities[[#This Row],[Date]])</f>
        <v>6</v>
      </c>
      <c r="E224" s="3">
        <v>0.40625</v>
      </c>
      <c r="F224" s="2" t="s">
        <v>19907</v>
      </c>
      <c r="G224" s="2" t="s">
        <v>19669</v>
      </c>
      <c r="H224" s="2"/>
      <c r="I224" s="2" t="s">
        <v>191</v>
      </c>
      <c r="J224" s="2"/>
      <c r="K224" s="2" t="s">
        <v>494</v>
      </c>
      <c r="L224" s="2" t="s">
        <v>495</v>
      </c>
      <c r="M224" t="s">
        <v>496</v>
      </c>
      <c r="N224">
        <f>Airplane_Crashes_and_Fatalities[[#This Row],[Aboard]]-Airplane_Crashes_and_Fatalities[[#This Row],[Fatalities]]</f>
        <v>0</v>
      </c>
      <c r="O224">
        <v>443</v>
      </c>
      <c r="P224">
        <v>8</v>
      </c>
      <c r="Q224">
        <v>8</v>
      </c>
      <c r="R224">
        <v>0</v>
      </c>
      <c r="S224" s="2" t="s">
        <v>497</v>
      </c>
    </row>
    <row r="225" spans="1:19" x14ac:dyDescent="0.3">
      <c r="A225" s="1">
        <v>11243</v>
      </c>
      <c r="B225" s="4" t="str">
        <f>TEXT(Airplane_Crashes_and_Fatalities[[#This Row],[Date]],"yyyy")</f>
        <v>1930</v>
      </c>
      <c r="C225" s="1" t="str">
        <f>TEXT(Airplane_Crashes_and_Fatalities[[#This Row],[Date]],"mmm")</f>
        <v>Oct</v>
      </c>
      <c r="D225" s="5">
        <f>DAY(Airplane_Crashes_and_Fatalities[[#This Row],[Date]])</f>
        <v>12</v>
      </c>
      <c r="F225" s="2" t="s">
        <v>19908</v>
      </c>
      <c r="G225" s="2" t="s">
        <v>19747</v>
      </c>
      <c r="H225" s="2"/>
      <c r="I225" s="2" t="s">
        <v>90</v>
      </c>
      <c r="J225" s="2"/>
      <c r="K225" s="2" t="s">
        <v>498</v>
      </c>
      <c r="L225" s="2" t="s">
        <v>465</v>
      </c>
      <c r="M225" t="s">
        <v>499</v>
      </c>
      <c r="N225">
        <f>Airplane_Crashes_and_Fatalities[[#This Row],[Aboard]]-Airplane_Crashes_and_Fatalities[[#This Row],[Fatalities]]</f>
        <v>0</v>
      </c>
      <c r="P225">
        <v>4</v>
      </c>
      <c r="Q225">
        <v>4</v>
      </c>
      <c r="R225">
        <v>0</v>
      </c>
      <c r="S225" s="2" t="s">
        <v>500</v>
      </c>
    </row>
    <row r="226" spans="1:19" x14ac:dyDescent="0.3">
      <c r="A226" s="1">
        <v>11259</v>
      </c>
      <c r="B226" s="4" t="str">
        <f>TEXT(Airplane_Crashes_and_Fatalities[[#This Row],[Date]],"yyyy")</f>
        <v>1930</v>
      </c>
      <c r="C226" s="1" t="str">
        <f>TEXT(Airplane_Crashes_and_Fatalities[[#This Row],[Date]],"mmm")</f>
        <v>Oct</v>
      </c>
      <c r="D226" s="5">
        <f>DAY(Airplane_Crashes_and_Fatalities[[#This Row],[Date]])</f>
        <v>28</v>
      </c>
      <c r="F226" s="2" t="s">
        <v>19909</v>
      </c>
      <c r="G226" s="2" t="s">
        <v>19832</v>
      </c>
      <c r="H226" s="2" t="s">
        <v>19667</v>
      </c>
      <c r="I226" s="2" t="s">
        <v>501</v>
      </c>
      <c r="J226" s="2"/>
      <c r="K226" s="2"/>
      <c r="L226" s="2" t="s">
        <v>379</v>
      </c>
      <c r="M226" t="s">
        <v>502</v>
      </c>
      <c r="N226">
        <f>Airplane_Crashes_and_Fatalities[[#This Row],[Aboard]]-Airplane_Crashes_and_Fatalities[[#This Row],[Fatalities]]</f>
        <v>0</v>
      </c>
      <c r="O226">
        <v>120</v>
      </c>
      <c r="P226">
        <v>3</v>
      </c>
      <c r="Q226">
        <v>3</v>
      </c>
      <c r="R226">
        <v>0</v>
      </c>
      <c r="S226" s="2"/>
    </row>
    <row r="227" spans="1:19" x14ac:dyDescent="0.3">
      <c r="A227" s="1">
        <v>11261</v>
      </c>
      <c r="B227" s="4" t="str">
        <f>TEXT(Airplane_Crashes_and_Fatalities[[#This Row],[Date]],"yyyy")</f>
        <v>1930</v>
      </c>
      <c r="C227" s="1" t="str">
        <f>TEXT(Airplane_Crashes_and_Fatalities[[#This Row],[Date]],"mmm")</f>
        <v>Oct</v>
      </c>
      <c r="D227" s="5">
        <f>DAY(Airplane_Crashes_and_Fatalities[[#This Row],[Date]])</f>
        <v>30</v>
      </c>
      <c r="F227" s="2" t="s">
        <v>19910</v>
      </c>
      <c r="G227" s="2" t="s">
        <v>19685</v>
      </c>
      <c r="H227" s="2"/>
      <c r="I227" s="2" t="s">
        <v>160</v>
      </c>
      <c r="J227" s="2"/>
      <c r="K227" s="2" t="s">
        <v>503</v>
      </c>
      <c r="L227" s="2" t="s">
        <v>504</v>
      </c>
      <c r="M227" t="s">
        <v>505</v>
      </c>
      <c r="N227">
        <f>Airplane_Crashes_and_Fatalities[[#This Row],[Aboard]]-Airplane_Crashes_and_Fatalities[[#This Row],[Fatalities]]</f>
        <v>3</v>
      </c>
      <c r="O227" t="s">
        <v>506</v>
      </c>
      <c r="P227">
        <v>6</v>
      </c>
      <c r="Q227">
        <v>3</v>
      </c>
      <c r="R227">
        <v>0</v>
      </c>
      <c r="S227" s="2" t="s">
        <v>507</v>
      </c>
    </row>
    <row r="228" spans="1:19" x14ac:dyDescent="0.3">
      <c r="A228" s="1">
        <v>11261</v>
      </c>
      <c r="B228" s="4" t="str">
        <f>TEXT(Airplane_Crashes_and_Fatalities[[#This Row],[Date]],"yyyy")</f>
        <v>1930</v>
      </c>
      <c r="C228" s="1" t="str">
        <f>TEXT(Airplane_Crashes_and_Fatalities[[#This Row],[Date]],"mmm")</f>
        <v>Oct</v>
      </c>
      <c r="D228" s="5">
        <f>DAY(Airplane_Crashes_and_Fatalities[[#This Row],[Date]])</f>
        <v>30</v>
      </c>
      <c r="F228" s="2" t="s">
        <v>19911</v>
      </c>
      <c r="G228" s="2" t="s">
        <v>19698</v>
      </c>
      <c r="H228" s="2"/>
      <c r="I228" s="2" t="s">
        <v>508</v>
      </c>
      <c r="J228" s="2"/>
      <c r="K228" s="2"/>
      <c r="L228" s="2" t="s">
        <v>405</v>
      </c>
      <c r="N228">
        <f>Airplane_Crashes_and_Fatalities[[#This Row],[Aboard]]-Airplane_Crashes_and_Fatalities[[#This Row],[Fatalities]]</f>
        <v>0</v>
      </c>
      <c r="P228">
        <v>1</v>
      </c>
      <c r="Q228">
        <v>1</v>
      </c>
      <c r="R228">
        <v>0</v>
      </c>
      <c r="S228" s="2" t="s">
        <v>509</v>
      </c>
    </row>
    <row r="229" spans="1:19" x14ac:dyDescent="0.3">
      <c r="A229" s="1">
        <v>11269</v>
      </c>
      <c r="B229" s="4" t="str">
        <f>TEXT(Airplane_Crashes_and_Fatalities[[#This Row],[Date]],"yyyy")</f>
        <v>1930</v>
      </c>
      <c r="C229" s="1" t="str">
        <f>TEXT(Airplane_Crashes_and_Fatalities[[#This Row],[Date]],"mmm")</f>
        <v>Nov</v>
      </c>
      <c r="D229" s="5">
        <f>DAY(Airplane_Crashes_and_Fatalities[[#This Row],[Date]])</f>
        <v>7</v>
      </c>
      <c r="F229" s="2" t="s">
        <v>19912</v>
      </c>
      <c r="G229" s="2" t="s">
        <v>19819</v>
      </c>
      <c r="H229" s="2"/>
      <c r="I229" s="2" t="s">
        <v>316</v>
      </c>
      <c r="J229" s="2"/>
      <c r="K229" s="2"/>
      <c r="L229" s="2" t="s">
        <v>421</v>
      </c>
      <c r="M229" t="s">
        <v>510</v>
      </c>
      <c r="N229">
        <f>Airplane_Crashes_and_Fatalities[[#This Row],[Aboard]]-Airplane_Crashes_and_Fatalities[[#This Row],[Fatalities]]</f>
        <v>8</v>
      </c>
      <c r="O229">
        <v>921</v>
      </c>
      <c r="P229">
        <v>9</v>
      </c>
      <c r="Q229">
        <v>1</v>
      </c>
      <c r="R229">
        <v>0</v>
      </c>
      <c r="S229" s="2" t="s">
        <v>511</v>
      </c>
    </row>
    <row r="230" spans="1:19" x14ac:dyDescent="0.3">
      <c r="A230" s="1">
        <v>11280</v>
      </c>
      <c r="B230" s="4" t="str">
        <f>TEXT(Airplane_Crashes_and_Fatalities[[#This Row],[Date]],"yyyy")</f>
        <v>1930</v>
      </c>
      <c r="C230" s="1" t="str">
        <f>TEXT(Airplane_Crashes_and_Fatalities[[#This Row],[Date]],"mmm")</f>
        <v>Nov</v>
      </c>
      <c r="D230" s="5">
        <f>DAY(Airplane_Crashes_and_Fatalities[[#This Row],[Date]])</f>
        <v>18</v>
      </c>
      <c r="E230" s="3" t="s">
        <v>512</v>
      </c>
      <c r="F230" s="2" t="s">
        <v>19913</v>
      </c>
      <c r="G230" s="2" t="s">
        <v>19729</v>
      </c>
      <c r="H230" s="2"/>
      <c r="I230" s="2" t="s">
        <v>206</v>
      </c>
      <c r="J230" s="2"/>
      <c r="K230" s="2" t="s">
        <v>513</v>
      </c>
      <c r="L230" s="2" t="s">
        <v>255</v>
      </c>
      <c r="M230" t="s">
        <v>514</v>
      </c>
      <c r="N230">
        <f>Airplane_Crashes_and_Fatalities[[#This Row],[Aboard]]-Airplane_Crashes_and_Fatalities[[#This Row],[Fatalities]]</f>
        <v>0</v>
      </c>
      <c r="P230">
        <v>3</v>
      </c>
      <c r="Q230">
        <v>3</v>
      </c>
      <c r="S230" s="2" t="s">
        <v>515</v>
      </c>
    </row>
    <row r="231" spans="1:19" x14ac:dyDescent="0.3">
      <c r="A231" s="1">
        <v>11301</v>
      </c>
      <c r="B231" s="4" t="str">
        <f>TEXT(Airplane_Crashes_and_Fatalities[[#This Row],[Date]],"yyyy")</f>
        <v>1930</v>
      </c>
      <c r="C231" s="1" t="str">
        <f>TEXT(Airplane_Crashes_and_Fatalities[[#This Row],[Date]],"mmm")</f>
        <v>Dec</v>
      </c>
      <c r="D231" s="5">
        <f>DAY(Airplane_Crashes_and_Fatalities[[#This Row],[Date]])</f>
        <v>9</v>
      </c>
      <c r="F231" s="2" t="s">
        <v>19914</v>
      </c>
      <c r="G231" s="2" t="s">
        <v>19737</v>
      </c>
      <c r="H231" s="2"/>
      <c r="I231" s="2" t="s">
        <v>516</v>
      </c>
      <c r="J231" s="2"/>
      <c r="K231" s="2" t="s">
        <v>517</v>
      </c>
      <c r="L231" s="2" t="s">
        <v>518</v>
      </c>
      <c r="N231">
        <f>Airplane_Crashes_and_Fatalities[[#This Row],[Aboard]]-Airplane_Crashes_and_Fatalities[[#This Row],[Fatalities]]</f>
        <v>2</v>
      </c>
      <c r="P231">
        <v>6</v>
      </c>
      <c r="Q231">
        <v>4</v>
      </c>
      <c r="R231">
        <v>0</v>
      </c>
      <c r="S231" s="2" t="s">
        <v>519</v>
      </c>
    </row>
    <row r="232" spans="1:19" x14ac:dyDescent="0.3">
      <c r="A232" s="1">
        <v>11331</v>
      </c>
      <c r="B232" s="4" t="str">
        <f>TEXT(Airplane_Crashes_and_Fatalities[[#This Row],[Date]],"yyyy")</f>
        <v>1931</v>
      </c>
      <c r="C232" s="1" t="str">
        <f>TEXT(Airplane_Crashes_and_Fatalities[[#This Row],[Date]],"mmm")</f>
        <v>Jan</v>
      </c>
      <c r="D232" s="5">
        <f>DAY(Airplane_Crashes_and_Fatalities[[#This Row],[Date]])</f>
        <v>8</v>
      </c>
      <c r="F232" s="2" t="s">
        <v>19915</v>
      </c>
      <c r="G232" s="2" t="s">
        <v>19671</v>
      </c>
      <c r="H232" s="2"/>
      <c r="I232" s="2" t="s">
        <v>482</v>
      </c>
      <c r="J232" s="2"/>
      <c r="K232" s="2"/>
      <c r="L232" s="2" t="s">
        <v>208</v>
      </c>
      <c r="M232" t="s">
        <v>520</v>
      </c>
      <c r="N232">
        <f>Airplane_Crashes_and_Fatalities[[#This Row],[Aboard]]-Airplane_Crashes_and_Fatalities[[#This Row],[Fatalities]]</f>
        <v>0</v>
      </c>
      <c r="P232">
        <v>2</v>
      </c>
      <c r="Q232">
        <v>2</v>
      </c>
      <c r="R232">
        <v>0</v>
      </c>
      <c r="S232" s="2"/>
    </row>
    <row r="233" spans="1:19" x14ac:dyDescent="0.3">
      <c r="A233" s="1">
        <v>11345</v>
      </c>
      <c r="B233" s="4" t="str">
        <f>TEXT(Airplane_Crashes_and_Fatalities[[#This Row],[Date]],"yyyy")</f>
        <v>1931</v>
      </c>
      <c r="C233" s="1" t="str">
        <f>TEXT(Airplane_Crashes_and_Fatalities[[#This Row],[Date]],"mmm")</f>
        <v>Jan</v>
      </c>
      <c r="D233" s="5">
        <f>DAY(Airplane_Crashes_and_Fatalities[[#This Row],[Date]])</f>
        <v>22</v>
      </c>
      <c r="F233" s="2" t="s">
        <v>19916</v>
      </c>
      <c r="G233" s="2" t="s">
        <v>19878</v>
      </c>
      <c r="H233" s="2"/>
      <c r="I233" s="2" t="s">
        <v>215</v>
      </c>
      <c r="J233" s="2"/>
      <c r="K233" s="2" t="s">
        <v>521</v>
      </c>
      <c r="L233" s="2" t="s">
        <v>255</v>
      </c>
      <c r="M233" t="s">
        <v>522</v>
      </c>
      <c r="N233">
        <f>Airplane_Crashes_and_Fatalities[[#This Row],[Aboard]]-Airplane_Crashes_and_Fatalities[[#This Row],[Fatalities]]</f>
        <v>0</v>
      </c>
      <c r="P233">
        <v>1</v>
      </c>
      <c r="Q233">
        <v>1</v>
      </c>
      <c r="R233">
        <v>0</v>
      </c>
      <c r="S233" s="2" t="s">
        <v>523</v>
      </c>
    </row>
    <row r="234" spans="1:19" x14ac:dyDescent="0.3">
      <c r="A234" s="1">
        <v>11362</v>
      </c>
      <c r="B234" s="4" t="str">
        <f>TEXT(Airplane_Crashes_and_Fatalities[[#This Row],[Date]],"yyyy")</f>
        <v>1931</v>
      </c>
      <c r="C234" s="1" t="str">
        <f>TEXT(Airplane_Crashes_and_Fatalities[[#This Row],[Date]],"mmm")</f>
        <v>Feb</v>
      </c>
      <c r="D234" s="5">
        <f>DAY(Airplane_Crashes_and_Fatalities[[#This Row],[Date]])</f>
        <v>8</v>
      </c>
      <c r="F234" s="2" t="s">
        <v>19917</v>
      </c>
      <c r="G234" s="2" t="s">
        <v>19918</v>
      </c>
      <c r="H234" s="2"/>
      <c r="I234" s="2" t="s">
        <v>524</v>
      </c>
      <c r="J234" s="2"/>
      <c r="K234" s="2"/>
      <c r="L234" s="2" t="s">
        <v>525</v>
      </c>
      <c r="M234" t="s">
        <v>526</v>
      </c>
      <c r="N234">
        <f>Airplane_Crashes_and_Fatalities[[#This Row],[Aboard]]-Airplane_Crashes_and_Fatalities[[#This Row],[Fatalities]]</f>
        <v>0</v>
      </c>
      <c r="P234">
        <v>1</v>
      </c>
      <c r="Q234">
        <v>1</v>
      </c>
      <c r="R234">
        <v>0</v>
      </c>
      <c r="S234" s="2"/>
    </row>
    <row r="235" spans="1:19" x14ac:dyDescent="0.3">
      <c r="A235" s="1">
        <v>11374</v>
      </c>
      <c r="B235" s="4" t="str">
        <f>TEXT(Airplane_Crashes_and_Fatalities[[#This Row],[Date]],"yyyy")</f>
        <v>1931</v>
      </c>
      <c r="C235" s="1" t="str">
        <f>TEXT(Airplane_Crashes_and_Fatalities[[#This Row],[Date]],"mmm")</f>
        <v>Feb</v>
      </c>
      <c r="D235" s="5">
        <f>DAY(Airplane_Crashes_and_Fatalities[[#This Row],[Date]])</f>
        <v>20</v>
      </c>
      <c r="F235" s="2" t="s">
        <v>19919</v>
      </c>
      <c r="G235" s="2" t="s">
        <v>19920</v>
      </c>
      <c r="H235" s="2" t="s">
        <v>19667</v>
      </c>
      <c r="I235" s="2" t="s">
        <v>485</v>
      </c>
      <c r="J235" s="2"/>
      <c r="K235" s="2" t="s">
        <v>527</v>
      </c>
      <c r="L235" s="2" t="s">
        <v>528</v>
      </c>
      <c r="N235">
        <f>Airplane_Crashes_and_Fatalities[[#This Row],[Aboard]]-Airplane_Crashes_and_Fatalities[[#This Row],[Fatalities]]</f>
        <v>1</v>
      </c>
      <c r="P235">
        <v>3</v>
      </c>
      <c r="Q235">
        <v>2</v>
      </c>
      <c r="R235">
        <v>0</v>
      </c>
      <c r="S235" s="2" t="s">
        <v>529</v>
      </c>
    </row>
    <row r="236" spans="1:19" x14ac:dyDescent="0.3">
      <c r="A236" s="1">
        <v>11378</v>
      </c>
      <c r="B236" s="4" t="str">
        <f>TEXT(Airplane_Crashes_and_Fatalities[[#This Row],[Date]],"yyyy")</f>
        <v>1931</v>
      </c>
      <c r="C236" s="1" t="str">
        <f>TEXT(Airplane_Crashes_and_Fatalities[[#This Row],[Date]],"mmm")</f>
        <v>Feb</v>
      </c>
      <c r="D236" s="5">
        <f>DAY(Airplane_Crashes_and_Fatalities[[#This Row],[Date]])</f>
        <v>24</v>
      </c>
      <c r="F236" s="2" t="s">
        <v>530</v>
      </c>
      <c r="G236" s="2" t="s">
        <v>24225</v>
      </c>
      <c r="H236" s="2"/>
      <c r="I236" s="2" t="s">
        <v>90</v>
      </c>
      <c r="J236" s="2"/>
      <c r="K236" s="2"/>
      <c r="L236" s="2" t="s">
        <v>299</v>
      </c>
      <c r="M236" t="s">
        <v>531</v>
      </c>
      <c r="N236">
        <f>Airplane_Crashes_and_Fatalities[[#This Row],[Aboard]]-Airplane_Crashes_and_Fatalities[[#This Row],[Fatalities]]</f>
        <v>2</v>
      </c>
      <c r="P236">
        <v>3</v>
      </c>
      <c r="Q236">
        <v>1</v>
      </c>
      <c r="R236">
        <v>0</v>
      </c>
      <c r="S236" s="2"/>
    </row>
    <row r="237" spans="1:19" x14ac:dyDescent="0.3">
      <c r="A237" s="1">
        <v>11403</v>
      </c>
      <c r="B237" s="4" t="str">
        <f>TEXT(Airplane_Crashes_and_Fatalities[[#This Row],[Date]],"yyyy")</f>
        <v>1931</v>
      </c>
      <c r="C237" s="1" t="str">
        <f>TEXT(Airplane_Crashes_and_Fatalities[[#This Row],[Date]],"mmm")</f>
        <v>Mar</v>
      </c>
      <c r="D237" s="5">
        <f>DAY(Airplane_Crashes_and_Fatalities[[#This Row],[Date]])</f>
        <v>21</v>
      </c>
      <c r="F237" s="2" t="s">
        <v>19921</v>
      </c>
      <c r="G237" s="2" t="s">
        <v>19724</v>
      </c>
      <c r="H237" s="2"/>
      <c r="I237" s="2" t="s">
        <v>532</v>
      </c>
      <c r="J237" s="2"/>
      <c r="K237" s="2"/>
      <c r="L237" s="2" t="s">
        <v>533</v>
      </c>
      <c r="M237" t="s">
        <v>534</v>
      </c>
      <c r="N237">
        <f>Airplane_Crashes_and_Fatalities[[#This Row],[Aboard]]-Airplane_Crashes_and_Fatalities[[#This Row],[Fatalities]]</f>
        <v>0</v>
      </c>
      <c r="O237">
        <v>241</v>
      </c>
      <c r="P237">
        <v>8</v>
      </c>
      <c r="Q237">
        <v>8</v>
      </c>
      <c r="R237">
        <v>0</v>
      </c>
      <c r="S237" s="2" t="s">
        <v>535</v>
      </c>
    </row>
    <row r="238" spans="1:19" x14ac:dyDescent="0.3">
      <c r="A238" s="1">
        <v>11413</v>
      </c>
      <c r="B238" s="4" t="str">
        <f>TEXT(Airplane_Crashes_and_Fatalities[[#This Row],[Date]],"yyyy")</f>
        <v>1931</v>
      </c>
      <c r="C238" s="1" t="str">
        <f>TEXT(Airplane_Crashes_and_Fatalities[[#This Row],[Date]],"mmm")</f>
        <v>Mar</v>
      </c>
      <c r="D238" s="5">
        <f>DAY(Airplane_Crashes_and_Fatalities[[#This Row],[Date]])</f>
        <v>31</v>
      </c>
      <c r="E238" s="3">
        <v>0.44791666666666674</v>
      </c>
      <c r="F238" s="2" t="s">
        <v>19922</v>
      </c>
      <c r="G238" s="2" t="s">
        <v>19828</v>
      </c>
      <c r="H238" s="2"/>
      <c r="I238" s="2" t="s">
        <v>536</v>
      </c>
      <c r="J238" s="2" t="s">
        <v>18988</v>
      </c>
      <c r="K238" s="2" t="s">
        <v>537</v>
      </c>
      <c r="L238" s="2" t="s">
        <v>538</v>
      </c>
      <c r="M238" t="s">
        <v>539</v>
      </c>
      <c r="N238">
        <f>Airplane_Crashes_and_Fatalities[[#This Row],[Aboard]]-Airplane_Crashes_and_Fatalities[[#This Row],[Fatalities]]</f>
        <v>0</v>
      </c>
      <c r="O238">
        <v>1063</v>
      </c>
      <c r="P238">
        <v>8</v>
      </c>
      <c r="Q238">
        <v>8</v>
      </c>
      <c r="R238">
        <v>0</v>
      </c>
      <c r="S238" s="2" t="s">
        <v>540</v>
      </c>
    </row>
    <row r="239" spans="1:19" x14ac:dyDescent="0.3">
      <c r="A239" s="1">
        <v>11427</v>
      </c>
      <c r="B239" s="4" t="str">
        <f>TEXT(Airplane_Crashes_and_Fatalities[[#This Row],[Date]],"yyyy")</f>
        <v>1931</v>
      </c>
      <c r="C239" s="1" t="str">
        <f>TEXT(Airplane_Crashes_and_Fatalities[[#This Row],[Date]],"mmm")</f>
        <v>Apr</v>
      </c>
      <c r="D239" s="5">
        <f>DAY(Airplane_Crashes_and_Fatalities[[#This Row],[Date]])</f>
        <v>14</v>
      </c>
      <c r="F239" s="2" t="s">
        <v>19923</v>
      </c>
      <c r="G239" s="2" t="s">
        <v>19669</v>
      </c>
      <c r="H239" s="2"/>
      <c r="I239" s="2" t="s">
        <v>191</v>
      </c>
      <c r="J239" s="2"/>
      <c r="K239" s="2"/>
      <c r="L239" s="2" t="s">
        <v>541</v>
      </c>
      <c r="M239" t="s">
        <v>542</v>
      </c>
      <c r="N239">
        <f>Airplane_Crashes_and_Fatalities[[#This Row],[Aboard]]-Airplane_Crashes_and_Fatalities[[#This Row],[Fatalities]]</f>
        <v>8</v>
      </c>
      <c r="O239">
        <v>442</v>
      </c>
      <c r="P239">
        <v>10</v>
      </c>
      <c r="Q239">
        <v>2</v>
      </c>
      <c r="R239">
        <v>0</v>
      </c>
      <c r="S239" s="2" t="s">
        <v>543</v>
      </c>
    </row>
    <row r="240" spans="1:19" x14ac:dyDescent="0.3">
      <c r="A240" s="1">
        <v>11448</v>
      </c>
      <c r="B240" s="4" t="str">
        <f>TEXT(Airplane_Crashes_and_Fatalities[[#This Row],[Date]],"yyyy")</f>
        <v>1931</v>
      </c>
      <c r="C240" s="1" t="str">
        <f>TEXT(Airplane_Crashes_and_Fatalities[[#This Row],[Date]],"mmm")</f>
        <v>May</v>
      </c>
      <c r="D240" s="5">
        <f>DAY(Airplane_Crashes_and_Fatalities[[#This Row],[Date]])</f>
        <v>5</v>
      </c>
      <c r="E240" s="3">
        <v>0.97916666666666674</v>
      </c>
      <c r="F240" s="2" t="s">
        <v>19924</v>
      </c>
      <c r="G240" s="2" t="s">
        <v>19729</v>
      </c>
      <c r="H240" s="2"/>
      <c r="I240" s="2" t="s">
        <v>206</v>
      </c>
      <c r="J240" s="2"/>
      <c r="K240" s="2" t="s">
        <v>544</v>
      </c>
      <c r="L240" s="2" t="s">
        <v>255</v>
      </c>
      <c r="M240" t="s">
        <v>545</v>
      </c>
      <c r="N240">
        <f>Airplane_Crashes_and_Fatalities[[#This Row],[Aboard]]-Airplane_Crashes_and_Fatalities[[#This Row],[Fatalities]]</f>
        <v>0</v>
      </c>
      <c r="P240">
        <v>2</v>
      </c>
      <c r="Q240">
        <v>2</v>
      </c>
      <c r="R240">
        <v>0</v>
      </c>
      <c r="S240" s="2" t="s">
        <v>546</v>
      </c>
    </row>
    <row r="241" spans="1:19" x14ac:dyDescent="0.3">
      <c r="A241" s="1">
        <v>11465</v>
      </c>
      <c r="B241" s="4" t="str">
        <f>TEXT(Airplane_Crashes_and_Fatalities[[#This Row],[Date]],"yyyy")</f>
        <v>1931</v>
      </c>
      <c r="C241" s="1" t="str">
        <f>TEXT(Airplane_Crashes_and_Fatalities[[#This Row],[Date]],"mmm")</f>
        <v>May</v>
      </c>
      <c r="D241" s="5">
        <f>DAY(Airplane_Crashes_and_Fatalities[[#This Row],[Date]])</f>
        <v>22</v>
      </c>
      <c r="F241" s="2" t="s">
        <v>19925</v>
      </c>
      <c r="G241" s="2" t="s">
        <v>19724</v>
      </c>
      <c r="H241" s="2"/>
      <c r="I241" s="2" t="s">
        <v>547</v>
      </c>
      <c r="J241" s="2"/>
      <c r="K241" s="2"/>
      <c r="L241" s="2" t="s">
        <v>548</v>
      </c>
      <c r="M241" t="s">
        <v>549</v>
      </c>
      <c r="N241">
        <f>Airplane_Crashes_and_Fatalities[[#This Row],[Aboard]]-Airplane_Crashes_and_Fatalities[[#This Row],[Fatalities]]</f>
        <v>0</v>
      </c>
      <c r="P241">
        <v>1</v>
      </c>
      <c r="Q241">
        <v>1</v>
      </c>
      <c r="R241">
        <v>0</v>
      </c>
      <c r="S241" s="2"/>
    </row>
    <row r="242" spans="1:19" x14ac:dyDescent="0.3">
      <c r="A242" s="1">
        <v>11467</v>
      </c>
      <c r="B242" s="4" t="str">
        <f>TEXT(Airplane_Crashes_and_Fatalities[[#This Row],[Date]],"yyyy")</f>
        <v>1931</v>
      </c>
      <c r="C242" s="1" t="str">
        <f>TEXT(Airplane_Crashes_and_Fatalities[[#This Row],[Date]],"mmm")</f>
        <v>May</v>
      </c>
      <c r="D242" s="5">
        <f>DAY(Airplane_Crashes_and_Fatalities[[#This Row],[Date]])</f>
        <v>24</v>
      </c>
      <c r="E242" s="3">
        <v>0.9375</v>
      </c>
      <c r="F242" s="2" t="s">
        <v>19926</v>
      </c>
      <c r="G242" s="2" t="s">
        <v>19692</v>
      </c>
      <c r="H242" s="2"/>
      <c r="I242" s="2" t="s">
        <v>244</v>
      </c>
      <c r="J242" s="2"/>
      <c r="K242" s="2"/>
      <c r="L242" s="2" t="s">
        <v>439</v>
      </c>
      <c r="M242" t="s">
        <v>550</v>
      </c>
      <c r="N242">
        <f>Airplane_Crashes_and_Fatalities[[#This Row],[Aboard]]-Airplane_Crashes_and_Fatalities[[#This Row],[Fatalities]]</f>
        <v>0</v>
      </c>
      <c r="P242">
        <v>1</v>
      </c>
      <c r="Q242">
        <v>1</v>
      </c>
      <c r="R242">
        <v>0</v>
      </c>
      <c r="S242" s="2" t="s">
        <v>551</v>
      </c>
    </row>
    <row r="243" spans="1:19" x14ac:dyDescent="0.3">
      <c r="A243" s="1">
        <v>11481</v>
      </c>
      <c r="B243" s="4" t="str">
        <f>TEXT(Airplane_Crashes_and_Fatalities[[#This Row],[Date]],"yyyy")</f>
        <v>1931</v>
      </c>
      <c r="C243" s="1" t="str">
        <f>TEXT(Airplane_Crashes_and_Fatalities[[#This Row],[Date]],"mmm")</f>
        <v>Jun</v>
      </c>
      <c r="D243" s="5">
        <f>DAY(Airplane_Crashes_and_Fatalities[[#This Row],[Date]])</f>
        <v>7</v>
      </c>
      <c r="E243" s="3">
        <v>0.375</v>
      </c>
      <c r="F243" s="2" t="s">
        <v>19927</v>
      </c>
      <c r="G243" s="2" t="s">
        <v>19928</v>
      </c>
      <c r="H243" s="2"/>
      <c r="I243" s="2" t="s">
        <v>442</v>
      </c>
      <c r="J243" s="2"/>
      <c r="K243" s="2" t="s">
        <v>552</v>
      </c>
      <c r="L243" s="2" t="s">
        <v>553</v>
      </c>
      <c r="M243" t="s">
        <v>554</v>
      </c>
      <c r="N243">
        <f>Airplane_Crashes_and_Fatalities[[#This Row],[Aboard]]-Airplane_Crashes_and_Fatalities[[#This Row],[Fatalities]]</f>
        <v>0</v>
      </c>
      <c r="O243">
        <v>5096</v>
      </c>
      <c r="P243">
        <v>4</v>
      </c>
      <c r="Q243">
        <v>4</v>
      </c>
      <c r="R243">
        <v>0</v>
      </c>
      <c r="S243" s="2" t="s">
        <v>555</v>
      </c>
    </row>
    <row r="244" spans="1:19" x14ac:dyDescent="0.3">
      <c r="A244" s="1">
        <v>11485</v>
      </c>
      <c r="B244" s="4" t="str">
        <f>TEXT(Airplane_Crashes_and_Fatalities[[#This Row],[Date]],"yyyy")</f>
        <v>1931</v>
      </c>
      <c r="C244" s="1" t="str">
        <f>TEXT(Airplane_Crashes_and_Fatalities[[#This Row],[Date]],"mmm")</f>
        <v>Jun</v>
      </c>
      <c r="D244" s="5">
        <f>DAY(Airplane_Crashes_and_Fatalities[[#This Row],[Date]])</f>
        <v>11</v>
      </c>
      <c r="F244" s="2" t="s">
        <v>19929</v>
      </c>
      <c r="G244" s="2" t="s">
        <v>19690</v>
      </c>
      <c r="H244" s="2"/>
      <c r="I244" s="2" t="s">
        <v>556</v>
      </c>
      <c r="J244" s="2"/>
      <c r="K244" s="2"/>
      <c r="L244" s="2" t="s">
        <v>557</v>
      </c>
      <c r="M244" t="s">
        <v>558</v>
      </c>
      <c r="N244">
        <f>Airplane_Crashes_and_Fatalities[[#This Row],[Aboard]]-Airplane_Crashes_and_Fatalities[[#This Row],[Fatalities]]</f>
        <v>1</v>
      </c>
      <c r="O244">
        <v>64</v>
      </c>
      <c r="P244">
        <v>3</v>
      </c>
      <c r="Q244">
        <v>2</v>
      </c>
      <c r="R244">
        <v>0</v>
      </c>
      <c r="S244" s="2" t="s">
        <v>559</v>
      </c>
    </row>
    <row r="245" spans="1:19" x14ac:dyDescent="0.3">
      <c r="A245" s="1">
        <v>11487</v>
      </c>
      <c r="B245" s="4" t="str">
        <f>TEXT(Airplane_Crashes_and_Fatalities[[#This Row],[Date]],"yyyy")</f>
        <v>1931</v>
      </c>
      <c r="C245" s="1" t="str">
        <f>TEXT(Airplane_Crashes_and_Fatalities[[#This Row],[Date]],"mmm")</f>
        <v>Jun</v>
      </c>
      <c r="D245" s="5">
        <f>DAY(Airplane_Crashes_and_Fatalities[[#This Row],[Date]])</f>
        <v>13</v>
      </c>
      <c r="F245" s="2" t="s">
        <v>19930</v>
      </c>
      <c r="G245" s="2" t="s">
        <v>19669</v>
      </c>
      <c r="H245" s="2"/>
      <c r="I245" s="2" t="s">
        <v>191</v>
      </c>
      <c r="J245" s="2"/>
      <c r="K245" s="2" t="s">
        <v>560</v>
      </c>
      <c r="L245" s="2" t="s">
        <v>234</v>
      </c>
      <c r="M245" t="s">
        <v>561</v>
      </c>
      <c r="N245">
        <f>Airplane_Crashes_and_Fatalities[[#This Row],[Aboard]]-Airplane_Crashes_and_Fatalities[[#This Row],[Fatalities]]</f>
        <v>0</v>
      </c>
      <c r="O245">
        <v>177</v>
      </c>
      <c r="P245">
        <v>4</v>
      </c>
      <c r="Q245">
        <v>4</v>
      </c>
      <c r="R245">
        <v>0</v>
      </c>
      <c r="S245" s="2" t="s">
        <v>562</v>
      </c>
    </row>
    <row r="246" spans="1:19" x14ac:dyDescent="0.3">
      <c r="A246" s="1">
        <v>11516</v>
      </c>
      <c r="B246" s="4" t="str">
        <f>TEXT(Airplane_Crashes_and_Fatalities[[#This Row],[Date]],"yyyy")</f>
        <v>1931</v>
      </c>
      <c r="C246" s="1" t="str">
        <f>TEXT(Airplane_Crashes_and_Fatalities[[#This Row],[Date]],"mmm")</f>
        <v>Jul</v>
      </c>
      <c r="D246" s="5">
        <f>DAY(Airplane_Crashes_and_Fatalities[[#This Row],[Date]])</f>
        <v>12</v>
      </c>
      <c r="F246" s="2" t="s">
        <v>19931</v>
      </c>
      <c r="G246" s="2" t="s">
        <v>19712</v>
      </c>
      <c r="H246" s="2"/>
      <c r="I246" s="2" t="s">
        <v>563</v>
      </c>
      <c r="J246" s="2"/>
      <c r="K246" s="2" t="s">
        <v>564</v>
      </c>
      <c r="L246" s="2" t="s">
        <v>379</v>
      </c>
      <c r="M246" t="s">
        <v>565</v>
      </c>
      <c r="N246">
        <f>Airplane_Crashes_and_Fatalities[[#This Row],[Aboard]]-Airplane_Crashes_and_Fatalities[[#This Row],[Fatalities]]</f>
        <v>0</v>
      </c>
      <c r="P246">
        <v>2</v>
      </c>
      <c r="Q246">
        <v>2</v>
      </c>
      <c r="R246">
        <v>0</v>
      </c>
      <c r="S246" s="2" t="s">
        <v>566</v>
      </c>
    </row>
    <row r="247" spans="1:19" x14ac:dyDescent="0.3">
      <c r="A247" s="1">
        <v>11518</v>
      </c>
      <c r="B247" s="4" t="str">
        <f>TEXT(Airplane_Crashes_and_Fatalities[[#This Row],[Date]],"yyyy")</f>
        <v>1931</v>
      </c>
      <c r="C247" s="1" t="str">
        <f>TEXT(Airplane_Crashes_and_Fatalities[[#This Row],[Date]],"mmm")</f>
        <v>Jul</v>
      </c>
      <c r="D247" s="5">
        <f>DAY(Airplane_Crashes_and_Fatalities[[#This Row],[Date]])</f>
        <v>14</v>
      </c>
      <c r="F247" s="2" t="s">
        <v>19932</v>
      </c>
      <c r="G247" s="2" t="s">
        <v>19724</v>
      </c>
      <c r="H247" s="2"/>
      <c r="I247" s="2" t="s">
        <v>567</v>
      </c>
      <c r="J247" s="2"/>
      <c r="K247" s="2"/>
      <c r="L247" s="2" t="s">
        <v>568</v>
      </c>
      <c r="M247" t="s">
        <v>569</v>
      </c>
      <c r="N247">
        <f>Airplane_Crashes_and_Fatalities[[#This Row],[Aboard]]-Airplane_Crashes_and_Fatalities[[#This Row],[Fatalities]]</f>
        <v>0</v>
      </c>
      <c r="P247">
        <v>2</v>
      </c>
      <c r="Q247">
        <v>2</v>
      </c>
      <c r="R247">
        <v>0</v>
      </c>
      <c r="S247" s="2"/>
    </row>
    <row r="248" spans="1:19" x14ac:dyDescent="0.3">
      <c r="A248" s="1">
        <v>11525</v>
      </c>
      <c r="B248" s="4" t="str">
        <f>TEXT(Airplane_Crashes_and_Fatalities[[#This Row],[Date]],"yyyy")</f>
        <v>1931</v>
      </c>
      <c r="C248" s="1" t="str">
        <f>TEXT(Airplane_Crashes_and_Fatalities[[#This Row],[Date]],"mmm")</f>
        <v>Jul</v>
      </c>
      <c r="D248" s="5">
        <f>DAY(Airplane_Crashes_and_Fatalities[[#This Row],[Date]])</f>
        <v>21</v>
      </c>
      <c r="F248" s="2" t="s">
        <v>19933</v>
      </c>
      <c r="G248" s="2" t="s">
        <v>19712</v>
      </c>
      <c r="H248" s="2"/>
      <c r="I248" s="2" t="s">
        <v>570</v>
      </c>
      <c r="J248" s="2"/>
      <c r="K248" s="2"/>
      <c r="L248" s="2" t="s">
        <v>405</v>
      </c>
      <c r="N248">
        <f>Airplane_Crashes_and_Fatalities[[#This Row],[Aboard]]-Airplane_Crashes_and_Fatalities[[#This Row],[Fatalities]]</f>
        <v>0</v>
      </c>
      <c r="P248">
        <v>1</v>
      </c>
      <c r="Q248">
        <v>1</v>
      </c>
      <c r="R248">
        <v>0</v>
      </c>
      <c r="S248" s="2"/>
    </row>
    <row r="249" spans="1:19" x14ac:dyDescent="0.3">
      <c r="A249" s="1">
        <v>11528</v>
      </c>
      <c r="B249" s="4" t="str">
        <f>TEXT(Airplane_Crashes_and_Fatalities[[#This Row],[Date]],"yyyy")</f>
        <v>1931</v>
      </c>
      <c r="C249" s="1" t="str">
        <f>TEXT(Airplane_Crashes_and_Fatalities[[#This Row],[Date]],"mmm")</f>
        <v>Jul</v>
      </c>
      <c r="D249" s="5">
        <f>DAY(Airplane_Crashes_and_Fatalities[[#This Row],[Date]])</f>
        <v>24</v>
      </c>
      <c r="F249" s="2" t="s">
        <v>19934</v>
      </c>
      <c r="G249" s="2" t="s">
        <v>19935</v>
      </c>
      <c r="H249" s="2"/>
      <c r="I249" s="2" t="s">
        <v>174</v>
      </c>
      <c r="J249" s="2"/>
      <c r="K249" s="2" t="s">
        <v>571</v>
      </c>
      <c r="L249" s="2" t="s">
        <v>208</v>
      </c>
      <c r="N249">
        <f>Airplane_Crashes_and_Fatalities[[#This Row],[Aboard]]-Airplane_Crashes_and_Fatalities[[#This Row],[Fatalities]]</f>
        <v>0</v>
      </c>
      <c r="P249">
        <v>7</v>
      </c>
      <c r="Q249">
        <v>7</v>
      </c>
      <c r="R249">
        <v>0</v>
      </c>
      <c r="S249" s="2" t="s">
        <v>572</v>
      </c>
    </row>
    <row r="250" spans="1:19" x14ac:dyDescent="0.3">
      <c r="A250" s="1">
        <v>11544</v>
      </c>
      <c r="B250" s="4" t="str">
        <f>TEXT(Airplane_Crashes_and_Fatalities[[#This Row],[Date]],"yyyy")</f>
        <v>1931</v>
      </c>
      <c r="C250" s="1" t="str">
        <f>TEXT(Airplane_Crashes_and_Fatalities[[#This Row],[Date]],"mmm")</f>
        <v>Aug</v>
      </c>
      <c r="D250" s="5">
        <f>DAY(Airplane_Crashes_and_Fatalities[[#This Row],[Date]])</f>
        <v>9</v>
      </c>
      <c r="E250" s="3">
        <v>0.36111111111111116</v>
      </c>
      <c r="F250" s="2" t="s">
        <v>19936</v>
      </c>
      <c r="G250" s="2" t="s">
        <v>19690</v>
      </c>
      <c r="H250" s="2"/>
      <c r="I250" s="2" t="s">
        <v>570</v>
      </c>
      <c r="J250" s="2"/>
      <c r="K250" s="2"/>
      <c r="L250" s="2" t="s">
        <v>447</v>
      </c>
      <c r="M250" t="s">
        <v>573</v>
      </c>
      <c r="N250">
        <f>Airplane_Crashes_and_Fatalities[[#This Row],[Aboard]]-Airplane_Crashes_and_Fatalities[[#This Row],[Fatalities]]</f>
        <v>0</v>
      </c>
      <c r="O250" t="s">
        <v>574</v>
      </c>
      <c r="P250">
        <v>6</v>
      </c>
      <c r="Q250">
        <v>6</v>
      </c>
      <c r="R250">
        <v>0</v>
      </c>
      <c r="S250" s="2" t="s">
        <v>575</v>
      </c>
    </row>
    <row r="251" spans="1:19" x14ac:dyDescent="0.3">
      <c r="A251" s="1">
        <v>11580</v>
      </c>
      <c r="B251" s="4" t="str">
        <f>TEXT(Airplane_Crashes_and_Fatalities[[#This Row],[Date]],"yyyy")</f>
        <v>1931</v>
      </c>
      <c r="C251" s="1" t="str">
        <f>TEXT(Airplane_Crashes_and_Fatalities[[#This Row],[Date]],"mmm")</f>
        <v>Sep</v>
      </c>
      <c r="D251" s="5">
        <f>DAY(Airplane_Crashes_and_Fatalities[[#This Row],[Date]])</f>
        <v>14</v>
      </c>
      <c r="E251" s="3">
        <v>0.83333333333333326</v>
      </c>
      <c r="F251" s="2" t="s">
        <v>19931</v>
      </c>
      <c r="G251" s="2" t="s">
        <v>19712</v>
      </c>
      <c r="H251" s="2"/>
      <c r="I251" s="2" t="s">
        <v>576</v>
      </c>
      <c r="J251" s="2"/>
      <c r="K251" s="2"/>
      <c r="L251" s="2" t="s">
        <v>379</v>
      </c>
      <c r="M251" t="s">
        <v>577</v>
      </c>
      <c r="N251">
        <f>Airplane_Crashes_and_Fatalities[[#This Row],[Aboard]]-Airplane_Crashes_and_Fatalities[[#This Row],[Fatalities]]</f>
        <v>0</v>
      </c>
      <c r="P251">
        <v>1</v>
      </c>
      <c r="Q251">
        <v>1</v>
      </c>
      <c r="R251">
        <v>0</v>
      </c>
      <c r="S251" s="2" t="s">
        <v>578</v>
      </c>
    </row>
    <row r="252" spans="1:19" x14ac:dyDescent="0.3">
      <c r="A252" s="1">
        <v>11582</v>
      </c>
      <c r="B252" s="4" t="str">
        <f>TEXT(Airplane_Crashes_and_Fatalities[[#This Row],[Date]],"yyyy")</f>
        <v>1931</v>
      </c>
      <c r="C252" s="1" t="str">
        <f>TEXT(Airplane_Crashes_and_Fatalities[[#This Row],[Date]],"mmm")</f>
        <v>Sep</v>
      </c>
      <c r="D252" s="5">
        <f>DAY(Airplane_Crashes_and_Fatalities[[#This Row],[Date]])</f>
        <v>16</v>
      </c>
      <c r="E252" s="3">
        <v>0.16666666666666674</v>
      </c>
      <c r="F252" s="2" t="s">
        <v>19937</v>
      </c>
      <c r="G252" s="2" t="s">
        <v>19729</v>
      </c>
      <c r="H252" s="2"/>
      <c r="I252" s="2" t="s">
        <v>206</v>
      </c>
      <c r="J252" s="2"/>
      <c r="K252" s="2" t="s">
        <v>579</v>
      </c>
      <c r="L252" s="2" t="s">
        <v>255</v>
      </c>
      <c r="M252" t="s">
        <v>580</v>
      </c>
      <c r="N252">
        <f>Airplane_Crashes_and_Fatalities[[#This Row],[Aboard]]-Airplane_Crashes_and_Fatalities[[#This Row],[Fatalities]]</f>
        <v>0</v>
      </c>
      <c r="P252">
        <v>4</v>
      </c>
      <c r="Q252">
        <v>4</v>
      </c>
      <c r="R252">
        <v>0</v>
      </c>
      <c r="S252" s="2" t="s">
        <v>581</v>
      </c>
    </row>
    <row r="253" spans="1:19" x14ac:dyDescent="0.3">
      <c r="A253" s="1">
        <v>11602</v>
      </c>
      <c r="B253" s="4" t="str">
        <f>TEXT(Airplane_Crashes_and_Fatalities[[#This Row],[Date]],"yyyy")</f>
        <v>1931</v>
      </c>
      <c r="C253" s="1" t="str">
        <f>TEXT(Airplane_Crashes_and_Fatalities[[#This Row],[Date]],"mmm")</f>
        <v>Oct</v>
      </c>
      <c r="D253" s="5">
        <f>DAY(Airplane_Crashes_and_Fatalities[[#This Row],[Date]])</f>
        <v>6</v>
      </c>
      <c r="F253" s="2" t="s">
        <v>19938</v>
      </c>
      <c r="G253" s="2" t="s">
        <v>19667</v>
      </c>
      <c r="H253" s="2"/>
      <c r="I253" s="2" t="s">
        <v>191</v>
      </c>
      <c r="J253" s="2"/>
      <c r="K253" s="2"/>
      <c r="L253" s="2" t="s">
        <v>582</v>
      </c>
      <c r="M253" t="s">
        <v>583</v>
      </c>
      <c r="N253">
        <f>Airplane_Crashes_and_Fatalities[[#This Row],[Aboard]]-Airplane_Crashes_and_Fatalities[[#This Row],[Fatalities]]</f>
        <v>0</v>
      </c>
      <c r="O253">
        <v>334</v>
      </c>
      <c r="P253">
        <v>3</v>
      </c>
      <c r="Q253">
        <v>3</v>
      </c>
      <c r="R253">
        <v>0</v>
      </c>
      <c r="S253" s="2"/>
    </row>
    <row r="254" spans="1:19" x14ac:dyDescent="0.3">
      <c r="A254" s="1">
        <v>11610</v>
      </c>
      <c r="B254" s="4" t="str">
        <f>TEXT(Airplane_Crashes_and_Fatalities[[#This Row],[Date]],"yyyy")</f>
        <v>1931</v>
      </c>
      <c r="C254" s="1" t="str">
        <f>TEXT(Airplane_Crashes_and_Fatalities[[#This Row],[Date]],"mmm")</f>
        <v>Oct</v>
      </c>
      <c r="D254" s="5">
        <f>DAY(Airplane_Crashes_and_Fatalities[[#This Row],[Date]])</f>
        <v>14</v>
      </c>
      <c r="F254" s="2" t="s">
        <v>315</v>
      </c>
      <c r="G254" s="2" t="s">
        <v>24226</v>
      </c>
      <c r="H254" s="2"/>
      <c r="I254" s="2" t="s">
        <v>316</v>
      </c>
      <c r="J254" s="2"/>
      <c r="K254" s="2"/>
      <c r="L254" s="2" t="s">
        <v>317</v>
      </c>
      <c r="M254" t="s">
        <v>584</v>
      </c>
      <c r="N254">
        <f>Airplane_Crashes_and_Fatalities[[#This Row],[Aboard]]-Airplane_Crashes_and_Fatalities[[#This Row],[Fatalities]]</f>
        <v>0</v>
      </c>
      <c r="O254">
        <v>107</v>
      </c>
      <c r="P254">
        <v>3</v>
      </c>
      <c r="Q254">
        <v>3</v>
      </c>
      <c r="R254">
        <v>0</v>
      </c>
      <c r="S254" s="2"/>
    </row>
    <row r="255" spans="1:19" x14ac:dyDescent="0.3">
      <c r="A255" s="1">
        <v>11632</v>
      </c>
      <c r="B255" s="4" t="str">
        <f>TEXT(Airplane_Crashes_and_Fatalities[[#This Row],[Date]],"yyyy")</f>
        <v>1931</v>
      </c>
      <c r="C255" s="1" t="str">
        <f>TEXT(Airplane_Crashes_and_Fatalities[[#This Row],[Date]],"mmm")</f>
        <v>Nov</v>
      </c>
      <c r="D255" s="5">
        <f>DAY(Airplane_Crashes_and_Fatalities[[#This Row],[Date]])</f>
        <v>5</v>
      </c>
      <c r="E255" s="3">
        <v>0.28333333333333344</v>
      </c>
      <c r="F255" s="2" t="s">
        <v>19939</v>
      </c>
      <c r="G255" s="2" t="s">
        <v>19664</v>
      </c>
      <c r="H255" s="2"/>
      <c r="I255" s="2" t="s">
        <v>585</v>
      </c>
      <c r="J255" s="2"/>
      <c r="K255" s="2" t="s">
        <v>586</v>
      </c>
      <c r="L255" s="2" t="s">
        <v>587</v>
      </c>
      <c r="M255" t="s">
        <v>588</v>
      </c>
      <c r="N255">
        <f>Airplane_Crashes_and_Fatalities[[#This Row],[Aboard]]-Airplane_Crashes_and_Fatalities[[#This Row],[Fatalities]]</f>
        <v>0</v>
      </c>
      <c r="O255">
        <v>178</v>
      </c>
      <c r="P255">
        <v>5</v>
      </c>
      <c r="Q255">
        <v>5</v>
      </c>
      <c r="R255">
        <v>0</v>
      </c>
      <c r="S255" s="2" t="s">
        <v>589</v>
      </c>
    </row>
    <row r="256" spans="1:19" x14ac:dyDescent="0.3">
      <c r="A256" s="1">
        <v>11640</v>
      </c>
      <c r="B256" s="4" t="str">
        <f>TEXT(Airplane_Crashes_and_Fatalities[[#This Row],[Date]],"yyyy")</f>
        <v>1931</v>
      </c>
      <c r="C256" s="1" t="str">
        <f>TEXT(Airplane_Crashes_and_Fatalities[[#This Row],[Date]],"mmm")</f>
        <v>Nov</v>
      </c>
      <c r="D256" s="5">
        <f>DAY(Airplane_Crashes_and_Fatalities[[#This Row],[Date]])</f>
        <v>13</v>
      </c>
      <c r="F256" s="2" t="s">
        <v>19940</v>
      </c>
      <c r="G256" s="2" t="s">
        <v>19941</v>
      </c>
      <c r="H256" s="2"/>
      <c r="I256" s="2" t="s">
        <v>590</v>
      </c>
      <c r="J256" s="2"/>
      <c r="K256" s="2"/>
      <c r="L256" s="2" t="s">
        <v>591</v>
      </c>
      <c r="N256">
        <f>Airplane_Crashes_and_Fatalities[[#This Row],[Aboard]]-Airplane_Crashes_and_Fatalities[[#This Row],[Fatalities]]</f>
        <v>0</v>
      </c>
      <c r="P256">
        <v>3</v>
      </c>
      <c r="Q256">
        <v>3</v>
      </c>
      <c r="R256">
        <v>0</v>
      </c>
      <c r="S256" s="2"/>
    </row>
    <row r="257" spans="1:19" x14ac:dyDescent="0.3">
      <c r="A257" s="1">
        <v>11650</v>
      </c>
      <c r="B257" s="4" t="str">
        <f>TEXT(Airplane_Crashes_and_Fatalities[[#This Row],[Date]],"yyyy")</f>
        <v>1931</v>
      </c>
      <c r="C257" s="1" t="str">
        <f>TEXT(Airplane_Crashes_and_Fatalities[[#This Row],[Date]],"mmm")</f>
        <v>Nov</v>
      </c>
      <c r="D257" s="5">
        <f>DAY(Airplane_Crashes_and_Fatalities[[#This Row],[Date]])</f>
        <v>23</v>
      </c>
      <c r="F257" s="2" t="s">
        <v>19942</v>
      </c>
      <c r="G257" s="2" t="s">
        <v>19943</v>
      </c>
      <c r="H257" s="2"/>
      <c r="I257" s="2" t="s">
        <v>254</v>
      </c>
      <c r="J257" s="2"/>
      <c r="K257" s="2"/>
      <c r="L257" s="2" t="s">
        <v>255</v>
      </c>
      <c r="M257" t="s">
        <v>592</v>
      </c>
      <c r="N257">
        <f>Airplane_Crashes_and_Fatalities[[#This Row],[Aboard]]-Airplane_Crashes_and_Fatalities[[#This Row],[Fatalities]]</f>
        <v>0</v>
      </c>
      <c r="P257">
        <v>1</v>
      </c>
      <c r="Q257">
        <v>1</v>
      </c>
      <c r="R257">
        <v>0</v>
      </c>
      <c r="S257" s="2" t="s">
        <v>593</v>
      </c>
    </row>
    <row r="258" spans="1:19" x14ac:dyDescent="0.3">
      <c r="A258" s="1">
        <v>11651</v>
      </c>
      <c r="B258" s="4" t="str">
        <f>TEXT(Airplane_Crashes_and_Fatalities[[#This Row],[Date]],"yyyy")</f>
        <v>1931</v>
      </c>
      <c r="C258" s="1" t="str">
        <f>TEXT(Airplane_Crashes_and_Fatalities[[#This Row],[Date]],"mmm")</f>
        <v>Nov</v>
      </c>
      <c r="D258" s="5">
        <f>DAY(Airplane_Crashes_and_Fatalities[[#This Row],[Date]])</f>
        <v>24</v>
      </c>
      <c r="F258" s="2" t="s">
        <v>19944</v>
      </c>
      <c r="G258" s="2" t="s">
        <v>19737</v>
      </c>
      <c r="H258" s="2"/>
      <c r="I258" s="2" t="s">
        <v>516</v>
      </c>
      <c r="J258" s="2"/>
      <c r="K258" s="2" t="s">
        <v>594</v>
      </c>
      <c r="L258" s="2" t="s">
        <v>595</v>
      </c>
      <c r="N258">
        <f>Airplane_Crashes_and_Fatalities[[#This Row],[Aboard]]-Airplane_Crashes_and_Fatalities[[#This Row],[Fatalities]]</f>
        <v>0</v>
      </c>
      <c r="P258">
        <v>3</v>
      </c>
      <c r="Q258">
        <v>3</v>
      </c>
      <c r="R258">
        <v>0</v>
      </c>
      <c r="S258" s="2" t="s">
        <v>596</v>
      </c>
    </row>
    <row r="259" spans="1:19" x14ac:dyDescent="0.3">
      <c r="A259" s="1">
        <v>11653</v>
      </c>
      <c r="B259" s="4" t="str">
        <f>TEXT(Airplane_Crashes_and_Fatalities[[#This Row],[Date]],"yyyy")</f>
        <v>1931</v>
      </c>
      <c r="C259" s="1" t="str">
        <f>TEXT(Airplane_Crashes_and_Fatalities[[#This Row],[Date]],"mmm")</f>
        <v>Nov</v>
      </c>
      <c r="D259" s="5">
        <f>DAY(Airplane_Crashes_and_Fatalities[[#This Row],[Date]])</f>
        <v>26</v>
      </c>
      <c r="E259" s="3">
        <v>0.9375</v>
      </c>
      <c r="F259" s="2" t="s">
        <v>19945</v>
      </c>
      <c r="G259" s="2" t="s">
        <v>19878</v>
      </c>
      <c r="H259" s="2"/>
      <c r="I259" s="2" t="s">
        <v>215</v>
      </c>
      <c r="J259" s="2"/>
      <c r="K259" s="2" t="s">
        <v>597</v>
      </c>
      <c r="L259" s="2" t="s">
        <v>255</v>
      </c>
      <c r="M259" t="s">
        <v>598</v>
      </c>
      <c r="N259">
        <f>Airplane_Crashes_and_Fatalities[[#This Row],[Aboard]]-Airplane_Crashes_and_Fatalities[[#This Row],[Fatalities]]</f>
        <v>0</v>
      </c>
      <c r="P259">
        <v>1</v>
      </c>
      <c r="Q259">
        <v>1</v>
      </c>
      <c r="R259">
        <v>0</v>
      </c>
      <c r="S259" s="2" t="s">
        <v>599</v>
      </c>
    </row>
    <row r="260" spans="1:19" x14ac:dyDescent="0.3">
      <c r="A260" s="1">
        <v>11662</v>
      </c>
      <c r="B260" s="4" t="str">
        <f>TEXT(Airplane_Crashes_and_Fatalities[[#This Row],[Date]],"yyyy")</f>
        <v>1931</v>
      </c>
      <c r="C260" s="1" t="str">
        <f>TEXT(Airplane_Crashes_and_Fatalities[[#This Row],[Date]],"mmm")</f>
        <v>Dec</v>
      </c>
      <c r="D260" s="5">
        <f>DAY(Airplane_Crashes_and_Fatalities[[#This Row],[Date]])</f>
        <v>5</v>
      </c>
      <c r="F260" s="2" t="s">
        <v>19946</v>
      </c>
      <c r="G260" s="2" t="s">
        <v>19712</v>
      </c>
      <c r="H260" s="2"/>
      <c r="I260" s="2" t="s">
        <v>600</v>
      </c>
      <c r="J260" s="2"/>
      <c r="K260" s="2" t="s">
        <v>601</v>
      </c>
      <c r="L260" s="2" t="s">
        <v>417</v>
      </c>
      <c r="M260" t="s">
        <v>602</v>
      </c>
      <c r="N260">
        <f>Airplane_Crashes_and_Fatalities[[#This Row],[Aboard]]-Airplane_Crashes_and_Fatalities[[#This Row],[Fatalities]]</f>
        <v>4</v>
      </c>
      <c r="O260">
        <v>49</v>
      </c>
      <c r="P260">
        <v>6</v>
      </c>
      <c r="Q260">
        <v>2</v>
      </c>
      <c r="R260">
        <v>0</v>
      </c>
      <c r="S260" s="2" t="s">
        <v>603</v>
      </c>
    </row>
    <row r="261" spans="1:19" x14ac:dyDescent="0.3">
      <c r="A261" s="1">
        <v>11663</v>
      </c>
      <c r="B261" s="4" t="str">
        <f>TEXT(Airplane_Crashes_and_Fatalities[[#This Row],[Date]],"yyyy")</f>
        <v>1931</v>
      </c>
      <c r="C261" s="1" t="str">
        <f>TEXT(Airplane_Crashes_and_Fatalities[[#This Row],[Date]],"mmm")</f>
        <v>Dec</v>
      </c>
      <c r="D261" s="5">
        <f>DAY(Airplane_Crashes_and_Fatalities[[#This Row],[Date]])</f>
        <v>6</v>
      </c>
      <c r="F261" s="2" t="s">
        <v>19947</v>
      </c>
      <c r="G261" s="2" t="s">
        <v>19948</v>
      </c>
      <c r="H261" s="2"/>
      <c r="I261" s="2" t="s">
        <v>152</v>
      </c>
      <c r="J261" s="2"/>
      <c r="K261" s="2"/>
      <c r="L261" s="2" t="s">
        <v>604</v>
      </c>
      <c r="M261" t="s">
        <v>605</v>
      </c>
      <c r="N261">
        <f>Airplane_Crashes_and_Fatalities[[#This Row],[Aboard]]-Airplane_Crashes_and_Fatalities[[#This Row],[Fatalities]]</f>
        <v>2</v>
      </c>
      <c r="O261">
        <v>5226</v>
      </c>
      <c r="P261">
        <v>7</v>
      </c>
      <c r="Q261">
        <v>5</v>
      </c>
      <c r="R261">
        <v>0</v>
      </c>
      <c r="S261" s="2" t="s">
        <v>606</v>
      </c>
    </row>
    <row r="262" spans="1:19" x14ac:dyDescent="0.3">
      <c r="A262" s="1">
        <v>11666</v>
      </c>
      <c r="B262" s="4" t="str">
        <f>TEXT(Airplane_Crashes_and_Fatalities[[#This Row],[Date]],"yyyy")</f>
        <v>1931</v>
      </c>
      <c r="C262" s="1" t="str">
        <f>TEXT(Airplane_Crashes_and_Fatalities[[#This Row],[Date]],"mmm")</f>
        <v>Dec</v>
      </c>
      <c r="D262" s="5">
        <f>DAY(Airplane_Crashes_and_Fatalities[[#This Row],[Date]])</f>
        <v>9</v>
      </c>
      <c r="F262" s="2" t="s">
        <v>607</v>
      </c>
      <c r="G262" s="2" t="s">
        <v>24229</v>
      </c>
      <c r="H262" s="2"/>
      <c r="I262" s="2" t="s">
        <v>90</v>
      </c>
      <c r="J262" s="2"/>
      <c r="K262" s="2"/>
      <c r="L262" s="2" t="s">
        <v>608</v>
      </c>
      <c r="M262" t="s">
        <v>609</v>
      </c>
      <c r="N262">
        <f>Airplane_Crashes_and_Fatalities[[#This Row],[Aboard]]-Airplane_Crashes_and_Fatalities[[#This Row],[Fatalities]]</f>
        <v>0</v>
      </c>
      <c r="P262">
        <v>2</v>
      </c>
      <c r="Q262">
        <v>2</v>
      </c>
      <c r="R262">
        <v>0</v>
      </c>
      <c r="S262" s="2"/>
    </row>
    <row r="263" spans="1:19" x14ac:dyDescent="0.3">
      <c r="A263" s="1">
        <v>11688</v>
      </c>
      <c r="B263" s="4" t="str">
        <f>TEXT(Airplane_Crashes_and_Fatalities[[#This Row],[Date]],"yyyy")</f>
        <v>1931</v>
      </c>
      <c r="C263" s="1" t="str">
        <f>TEXT(Airplane_Crashes_and_Fatalities[[#This Row],[Date]],"mmm")</f>
        <v>Dec</v>
      </c>
      <c r="D263" s="5">
        <f>DAY(Airplane_Crashes_and_Fatalities[[#This Row],[Date]])</f>
        <v>31</v>
      </c>
      <c r="F263" s="2" t="s">
        <v>19949</v>
      </c>
      <c r="G263" s="2" t="s">
        <v>19690</v>
      </c>
      <c r="H263" s="2"/>
      <c r="I263" s="2" t="s">
        <v>570</v>
      </c>
      <c r="J263" s="2"/>
      <c r="K263" s="2" t="s">
        <v>610</v>
      </c>
      <c r="L263" s="2" t="s">
        <v>611</v>
      </c>
      <c r="N263">
        <f>Airplane_Crashes_and_Fatalities[[#This Row],[Aboard]]-Airplane_Crashes_and_Fatalities[[#This Row],[Fatalities]]</f>
        <v>1</v>
      </c>
      <c r="P263">
        <v>5</v>
      </c>
      <c r="Q263">
        <v>4</v>
      </c>
      <c r="R263">
        <v>0</v>
      </c>
      <c r="S263" s="2" t="s">
        <v>612</v>
      </c>
    </row>
    <row r="264" spans="1:19" x14ac:dyDescent="0.3">
      <c r="A264" s="1">
        <v>11709</v>
      </c>
      <c r="B264" s="4" t="str">
        <f>TEXT(Airplane_Crashes_and_Fatalities[[#This Row],[Date]],"yyyy")</f>
        <v>1932</v>
      </c>
      <c r="C264" s="1" t="str">
        <f>TEXT(Airplane_Crashes_and_Fatalities[[#This Row],[Date]],"mmm")</f>
        <v>Jan</v>
      </c>
      <c r="D264" s="5">
        <f>DAY(Airplane_Crashes_and_Fatalities[[#This Row],[Date]])</f>
        <v>21</v>
      </c>
      <c r="F264" s="2" t="s">
        <v>19950</v>
      </c>
      <c r="G264" s="2" t="s">
        <v>19951</v>
      </c>
      <c r="H264" s="2"/>
      <c r="I264" s="2" t="s">
        <v>613</v>
      </c>
      <c r="J264" s="2"/>
      <c r="K264" s="2" t="s">
        <v>614</v>
      </c>
      <c r="L264" s="2" t="s">
        <v>615</v>
      </c>
      <c r="N264">
        <f>Airplane_Crashes_and_Fatalities[[#This Row],[Aboard]]-Airplane_Crashes_and_Fatalities[[#This Row],[Fatalities]]</f>
        <v>0</v>
      </c>
      <c r="P264">
        <v>1</v>
      </c>
      <c r="Q264">
        <v>1</v>
      </c>
      <c r="R264">
        <v>0</v>
      </c>
      <c r="S264" s="2" t="s">
        <v>616</v>
      </c>
    </row>
    <row r="265" spans="1:19" x14ac:dyDescent="0.3">
      <c r="A265" s="1">
        <v>11717</v>
      </c>
      <c r="B265" s="4" t="str">
        <f>TEXT(Airplane_Crashes_and_Fatalities[[#This Row],[Date]],"yyyy")</f>
        <v>1932</v>
      </c>
      <c r="C265" s="1" t="str">
        <f>TEXT(Airplane_Crashes_and_Fatalities[[#This Row],[Date]],"mmm")</f>
        <v>Jan</v>
      </c>
      <c r="D265" s="5">
        <f>DAY(Airplane_Crashes_and_Fatalities[[#This Row],[Date]])</f>
        <v>29</v>
      </c>
      <c r="F265" s="2" t="s">
        <v>19952</v>
      </c>
      <c r="G265" s="2" t="s">
        <v>19729</v>
      </c>
      <c r="H265" s="2"/>
      <c r="I265" s="2" t="s">
        <v>617</v>
      </c>
      <c r="J265" s="2"/>
      <c r="K265" s="2" t="s">
        <v>618</v>
      </c>
      <c r="L265" s="2" t="s">
        <v>619</v>
      </c>
      <c r="N265">
        <f>Airplane_Crashes_and_Fatalities[[#This Row],[Aboard]]-Airplane_Crashes_and_Fatalities[[#This Row],[Fatalities]]</f>
        <v>0</v>
      </c>
      <c r="O265">
        <v>5034</v>
      </c>
      <c r="P265">
        <v>8</v>
      </c>
      <c r="Q265">
        <v>8</v>
      </c>
      <c r="R265">
        <v>0</v>
      </c>
      <c r="S265" s="2" t="s">
        <v>620</v>
      </c>
    </row>
    <row r="266" spans="1:19" x14ac:dyDescent="0.3">
      <c r="A266" s="1">
        <v>11720</v>
      </c>
      <c r="B266" s="4" t="str">
        <f>TEXT(Airplane_Crashes_and_Fatalities[[#This Row],[Date]],"yyyy")</f>
        <v>1932</v>
      </c>
      <c r="C266" s="1" t="str">
        <f>TEXT(Airplane_Crashes_and_Fatalities[[#This Row],[Date]],"mmm")</f>
        <v>Feb</v>
      </c>
      <c r="D266" s="5">
        <f>DAY(Airplane_Crashes_and_Fatalities[[#This Row],[Date]])</f>
        <v>1</v>
      </c>
      <c r="F266" s="2" t="s">
        <v>19953</v>
      </c>
      <c r="G266" s="2" t="s">
        <v>19954</v>
      </c>
      <c r="H266" s="2"/>
      <c r="I266" s="2" t="s">
        <v>621</v>
      </c>
      <c r="J266" s="2"/>
      <c r="K266" s="2" t="s">
        <v>622</v>
      </c>
      <c r="L266" s="2" t="s">
        <v>623</v>
      </c>
      <c r="N266">
        <f>Airplane_Crashes_and_Fatalities[[#This Row],[Aboard]]-Airplane_Crashes_and_Fatalities[[#This Row],[Fatalities]]</f>
        <v>0</v>
      </c>
      <c r="P266">
        <v>5</v>
      </c>
      <c r="Q266">
        <v>5</v>
      </c>
      <c r="R266">
        <v>0</v>
      </c>
      <c r="S266" s="2" t="s">
        <v>624</v>
      </c>
    </row>
    <row r="267" spans="1:19" x14ac:dyDescent="0.3">
      <c r="A267" s="1">
        <v>11721</v>
      </c>
      <c r="B267" s="4" t="str">
        <f>TEXT(Airplane_Crashes_and_Fatalities[[#This Row],[Date]],"yyyy")</f>
        <v>1932</v>
      </c>
      <c r="C267" s="1" t="str">
        <f>TEXT(Airplane_Crashes_and_Fatalities[[#This Row],[Date]],"mmm")</f>
        <v>Feb</v>
      </c>
      <c r="D267" s="5">
        <f>DAY(Airplane_Crashes_and_Fatalities[[#This Row],[Date]])</f>
        <v>2</v>
      </c>
      <c r="F267" s="2" t="s">
        <v>19955</v>
      </c>
      <c r="G267" s="2" t="s">
        <v>19956</v>
      </c>
      <c r="H267" s="2"/>
      <c r="I267" s="2" t="s">
        <v>625</v>
      </c>
      <c r="J267" s="2"/>
      <c r="K267" s="2" t="s">
        <v>626</v>
      </c>
      <c r="L267" s="2" t="s">
        <v>627</v>
      </c>
      <c r="N267">
        <f>Airplane_Crashes_and_Fatalities[[#This Row],[Aboard]]-Airplane_Crashes_and_Fatalities[[#This Row],[Fatalities]]</f>
        <v>0</v>
      </c>
      <c r="P267">
        <v>1</v>
      </c>
      <c r="Q267">
        <v>1</v>
      </c>
      <c r="R267">
        <v>0</v>
      </c>
      <c r="S267" s="2" t="s">
        <v>628</v>
      </c>
    </row>
    <row r="268" spans="1:19" x14ac:dyDescent="0.3">
      <c r="A268" s="1">
        <v>11721</v>
      </c>
      <c r="B268" s="4" t="str">
        <f>TEXT(Airplane_Crashes_and_Fatalities[[#This Row],[Date]],"yyyy")</f>
        <v>1932</v>
      </c>
      <c r="C268" s="1" t="str">
        <f>TEXT(Airplane_Crashes_and_Fatalities[[#This Row],[Date]],"mmm")</f>
        <v>Feb</v>
      </c>
      <c r="D268" s="5">
        <f>DAY(Airplane_Crashes_and_Fatalities[[#This Row],[Date]])</f>
        <v>2</v>
      </c>
      <c r="F268" s="2" t="s">
        <v>19957</v>
      </c>
      <c r="G268" s="2" t="s">
        <v>19729</v>
      </c>
      <c r="H268" s="2"/>
      <c r="I268" s="2" t="s">
        <v>254</v>
      </c>
      <c r="J268" s="2"/>
      <c r="K268" s="2"/>
      <c r="L268" s="2" t="s">
        <v>255</v>
      </c>
      <c r="M268" t="s">
        <v>629</v>
      </c>
      <c r="N268">
        <f>Airplane_Crashes_and_Fatalities[[#This Row],[Aboard]]-Airplane_Crashes_and_Fatalities[[#This Row],[Fatalities]]</f>
        <v>1</v>
      </c>
      <c r="P268">
        <v>2</v>
      </c>
      <c r="Q268">
        <v>1</v>
      </c>
      <c r="R268">
        <v>0</v>
      </c>
      <c r="S268" s="2" t="s">
        <v>630</v>
      </c>
    </row>
    <row r="269" spans="1:19" x14ac:dyDescent="0.3">
      <c r="A269" s="1">
        <v>11746</v>
      </c>
      <c r="B269" s="4" t="str">
        <f>TEXT(Airplane_Crashes_and_Fatalities[[#This Row],[Date]],"yyyy")</f>
        <v>1932</v>
      </c>
      <c r="C269" s="1" t="str">
        <f>TEXT(Airplane_Crashes_and_Fatalities[[#This Row],[Date]],"mmm")</f>
        <v>Feb</v>
      </c>
      <c r="D269" s="5">
        <f>DAY(Airplane_Crashes_and_Fatalities[[#This Row],[Date]])</f>
        <v>27</v>
      </c>
      <c r="F269" s="2" t="s">
        <v>19958</v>
      </c>
      <c r="G269" s="2" t="s">
        <v>19819</v>
      </c>
      <c r="H269" s="2"/>
      <c r="I269" s="2" t="s">
        <v>90</v>
      </c>
      <c r="J269" s="2"/>
      <c r="K269" s="2"/>
      <c r="L269" s="2" t="s">
        <v>465</v>
      </c>
      <c r="M269" t="s">
        <v>631</v>
      </c>
      <c r="N269">
        <f>Airplane_Crashes_and_Fatalities[[#This Row],[Aboard]]-Airplane_Crashes_and_Fatalities[[#This Row],[Fatalities]]</f>
        <v>0</v>
      </c>
      <c r="P269">
        <v>3</v>
      </c>
      <c r="Q269">
        <v>3</v>
      </c>
      <c r="R269">
        <v>0</v>
      </c>
      <c r="S269" s="2"/>
    </row>
    <row r="270" spans="1:19" x14ac:dyDescent="0.3">
      <c r="A270" s="1">
        <v>11756</v>
      </c>
      <c r="B270" s="4" t="str">
        <f>TEXT(Airplane_Crashes_and_Fatalities[[#This Row],[Date]],"yyyy")</f>
        <v>1932</v>
      </c>
      <c r="C270" s="1" t="str">
        <f>TEXT(Airplane_Crashes_and_Fatalities[[#This Row],[Date]],"mmm")</f>
        <v>Mar</v>
      </c>
      <c r="D270" s="5">
        <f>DAY(Airplane_Crashes_and_Fatalities[[#This Row],[Date]])</f>
        <v>8</v>
      </c>
      <c r="E270" s="3">
        <v>8.3333333333333259E-2</v>
      </c>
      <c r="F270" s="2" t="s">
        <v>19959</v>
      </c>
      <c r="G270" s="2" t="s">
        <v>19712</v>
      </c>
      <c r="H270" s="2"/>
      <c r="I270" s="2" t="s">
        <v>632</v>
      </c>
      <c r="J270" s="2"/>
      <c r="K270" s="2" t="s">
        <v>633</v>
      </c>
      <c r="L270" s="2" t="s">
        <v>619</v>
      </c>
      <c r="N270">
        <f>Airplane_Crashes_and_Fatalities[[#This Row],[Aboard]]-Airplane_Crashes_and_Fatalities[[#This Row],[Fatalities]]</f>
        <v>3</v>
      </c>
      <c r="P270">
        <v>5</v>
      </c>
      <c r="Q270">
        <v>2</v>
      </c>
      <c r="R270">
        <v>0</v>
      </c>
      <c r="S270" s="2" t="s">
        <v>634</v>
      </c>
    </row>
    <row r="271" spans="1:19" x14ac:dyDescent="0.3">
      <c r="A271" s="1">
        <v>11767</v>
      </c>
      <c r="B271" s="4" t="str">
        <f>TEXT(Airplane_Crashes_and_Fatalities[[#This Row],[Date]],"yyyy")</f>
        <v>1932</v>
      </c>
      <c r="C271" s="1" t="str">
        <f>TEXT(Airplane_Crashes_and_Fatalities[[#This Row],[Date]],"mmm")</f>
        <v>Mar</v>
      </c>
      <c r="D271" s="5">
        <f>DAY(Airplane_Crashes_and_Fatalities[[#This Row],[Date]])</f>
        <v>19</v>
      </c>
      <c r="F271" s="2" t="s">
        <v>19960</v>
      </c>
      <c r="G271" s="2" t="s">
        <v>19729</v>
      </c>
      <c r="H271" s="2"/>
      <c r="I271" s="2" t="s">
        <v>570</v>
      </c>
      <c r="J271" s="2"/>
      <c r="K271" s="2" t="s">
        <v>635</v>
      </c>
      <c r="L271" s="2" t="s">
        <v>636</v>
      </c>
      <c r="N271">
        <f>Airplane_Crashes_and_Fatalities[[#This Row],[Aboard]]-Airplane_Crashes_and_Fatalities[[#This Row],[Fatalities]]</f>
        <v>0</v>
      </c>
      <c r="O271">
        <v>1027</v>
      </c>
      <c r="P271">
        <v>7</v>
      </c>
      <c r="Q271">
        <v>7</v>
      </c>
      <c r="R271">
        <v>0</v>
      </c>
      <c r="S271" s="2" t="s">
        <v>637</v>
      </c>
    </row>
    <row r="272" spans="1:19" x14ac:dyDescent="0.3">
      <c r="A272" s="1">
        <v>11769</v>
      </c>
      <c r="B272" s="4" t="str">
        <f>TEXT(Airplane_Crashes_and_Fatalities[[#This Row],[Date]],"yyyy")</f>
        <v>1932</v>
      </c>
      <c r="C272" s="1" t="str">
        <f>TEXT(Airplane_Crashes_and_Fatalities[[#This Row],[Date]],"mmm")</f>
        <v>Mar</v>
      </c>
      <c r="D272" s="5">
        <f>DAY(Airplane_Crashes_and_Fatalities[[#This Row],[Date]])</f>
        <v>21</v>
      </c>
      <c r="F272" s="2" t="s">
        <v>19961</v>
      </c>
      <c r="G272" s="2" t="s">
        <v>19690</v>
      </c>
      <c r="H272" s="2"/>
      <c r="I272" s="2" t="s">
        <v>536</v>
      </c>
      <c r="J272" s="2"/>
      <c r="K272" s="2" t="s">
        <v>638</v>
      </c>
      <c r="L272" s="2" t="s">
        <v>639</v>
      </c>
      <c r="N272">
        <f>Airplane_Crashes_and_Fatalities[[#This Row],[Aboard]]-Airplane_Crashes_and_Fatalities[[#This Row],[Fatalities]]</f>
        <v>0</v>
      </c>
      <c r="P272">
        <v>1</v>
      </c>
      <c r="Q272">
        <v>1</v>
      </c>
      <c r="R272">
        <v>0</v>
      </c>
      <c r="S272" s="2" t="s">
        <v>640</v>
      </c>
    </row>
    <row r="273" spans="1:19" x14ac:dyDescent="0.3">
      <c r="A273" s="1">
        <v>11777</v>
      </c>
      <c r="B273" s="4" t="str">
        <f>TEXT(Airplane_Crashes_and_Fatalities[[#This Row],[Date]],"yyyy")</f>
        <v>1932</v>
      </c>
      <c r="C273" s="1" t="str">
        <f>TEXT(Airplane_Crashes_and_Fatalities[[#This Row],[Date]],"mmm")</f>
        <v>Mar</v>
      </c>
      <c r="D273" s="5">
        <f>DAY(Airplane_Crashes_and_Fatalities[[#This Row],[Date]])</f>
        <v>29</v>
      </c>
      <c r="F273" s="2" t="s">
        <v>641</v>
      </c>
      <c r="G273" s="2" t="s">
        <v>24229</v>
      </c>
      <c r="H273" s="2"/>
      <c r="I273" s="2" t="s">
        <v>442</v>
      </c>
      <c r="J273" s="2"/>
      <c r="K273" s="2"/>
      <c r="L273" s="2" t="s">
        <v>642</v>
      </c>
      <c r="N273">
        <f>Airplane_Crashes_and_Fatalities[[#This Row],[Aboard]]-Airplane_Crashes_and_Fatalities[[#This Row],[Fatalities]]</f>
        <v>0</v>
      </c>
      <c r="P273">
        <v>3</v>
      </c>
      <c r="Q273">
        <v>3</v>
      </c>
      <c r="R273">
        <v>0</v>
      </c>
      <c r="S273" s="2"/>
    </row>
    <row r="274" spans="1:19" x14ac:dyDescent="0.3">
      <c r="A274" s="1">
        <v>11779</v>
      </c>
      <c r="B274" s="4" t="str">
        <f>TEXT(Airplane_Crashes_and_Fatalities[[#This Row],[Date]],"yyyy")</f>
        <v>1932</v>
      </c>
      <c r="C274" s="1" t="str">
        <f>TEXT(Airplane_Crashes_and_Fatalities[[#This Row],[Date]],"mmm")</f>
        <v>Mar</v>
      </c>
      <c r="D274" s="5">
        <f>DAY(Airplane_Crashes_and_Fatalities[[#This Row],[Date]])</f>
        <v>31</v>
      </c>
      <c r="F274" s="2" t="s">
        <v>19703</v>
      </c>
      <c r="G274" s="2" t="s">
        <v>19690</v>
      </c>
      <c r="H274" s="2"/>
      <c r="I274" s="2" t="s">
        <v>244</v>
      </c>
      <c r="J274" s="2"/>
      <c r="K274" s="2"/>
      <c r="L274" s="2" t="s">
        <v>439</v>
      </c>
      <c r="M274" t="s">
        <v>643</v>
      </c>
      <c r="N274">
        <f>Airplane_Crashes_and_Fatalities[[#This Row],[Aboard]]-Airplane_Crashes_and_Fatalities[[#This Row],[Fatalities]]</f>
        <v>0</v>
      </c>
      <c r="P274">
        <v>1</v>
      </c>
      <c r="Q274">
        <v>1</v>
      </c>
      <c r="R274">
        <v>0</v>
      </c>
      <c r="S274" s="2"/>
    </row>
    <row r="275" spans="1:19" x14ac:dyDescent="0.3">
      <c r="A275" s="1">
        <v>11800</v>
      </c>
      <c r="B275" s="4" t="str">
        <f>TEXT(Airplane_Crashes_and_Fatalities[[#This Row],[Date]],"yyyy")</f>
        <v>1932</v>
      </c>
      <c r="C275" s="1" t="str">
        <f>TEXT(Airplane_Crashes_and_Fatalities[[#This Row],[Date]],"mmm")</f>
        <v>Apr</v>
      </c>
      <c r="D275" s="5">
        <f>DAY(Airplane_Crashes_and_Fatalities[[#This Row],[Date]])</f>
        <v>21</v>
      </c>
      <c r="F275" s="2" t="s">
        <v>19962</v>
      </c>
      <c r="G275" s="2" t="s">
        <v>19698</v>
      </c>
      <c r="H275" s="2"/>
      <c r="I275" s="2" t="s">
        <v>644</v>
      </c>
      <c r="J275" s="2"/>
      <c r="K275" s="2"/>
      <c r="L275" s="2" t="s">
        <v>627</v>
      </c>
      <c r="N275">
        <f>Airplane_Crashes_and_Fatalities[[#This Row],[Aboard]]-Airplane_Crashes_and_Fatalities[[#This Row],[Fatalities]]</f>
        <v>0</v>
      </c>
      <c r="P275">
        <v>1</v>
      </c>
      <c r="Q275">
        <v>1</v>
      </c>
      <c r="R275">
        <v>0</v>
      </c>
      <c r="S275" s="2"/>
    </row>
    <row r="276" spans="1:19" x14ac:dyDescent="0.3">
      <c r="A276" s="1">
        <v>11812</v>
      </c>
      <c r="B276" s="4" t="str">
        <f>TEXT(Airplane_Crashes_and_Fatalities[[#This Row],[Date]],"yyyy")</f>
        <v>1932</v>
      </c>
      <c r="C276" s="1" t="str">
        <f>TEXT(Airplane_Crashes_and_Fatalities[[#This Row],[Date]],"mmm")</f>
        <v>May</v>
      </c>
      <c r="D276" s="5">
        <f>DAY(Airplane_Crashes_and_Fatalities[[#This Row],[Date]])</f>
        <v>3</v>
      </c>
      <c r="F276" s="2" t="s">
        <v>19963</v>
      </c>
      <c r="G276" s="2" t="s">
        <v>19789</v>
      </c>
      <c r="H276" s="2"/>
      <c r="I276" s="2" t="s">
        <v>215</v>
      </c>
      <c r="J276" s="2"/>
      <c r="K276" s="2"/>
      <c r="L276" s="2" t="s">
        <v>255</v>
      </c>
      <c r="M276" t="s">
        <v>645</v>
      </c>
      <c r="N276">
        <f>Airplane_Crashes_and_Fatalities[[#This Row],[Aboard]]-Airplane_Crashes_and_Fatalities[[#This Row],[Fatalities]]</f>
        <v>0</v>
      </c>
      <c r="P276">
        <v>2</v>
      </c>
      <c r="Q276">
        <v>2</v>
      </c>
      <c r="R276">
        <v>0</v>
      </c>
      <c r="S276" s="2"/>
    </row>
    <row r="277" spans="1:19" x14ac:dyDescent="0.3">
      <c r="A277" s="1">
        <v>11825</v>
      </c>
      <c r="B277" s="4" t="str">
        <f>TEXT(Airplane_Crashes_and_Fatalities[[#This Row],[Date]],"yyyy")</f>
        <v>1932</v>
      </c>
      <c r="C277" s="1" t="str">
        <f>TEXT(Airplane_Crashes_and_Fatalities[[#This Row],[Date]],"mmm")</f>
        <v>May</v>
      </c>
      <c r="D277" s="5">
        <f>DAY(Airplane_Crashes_and_Fatalities[[#This Row],[Date]])</f>
        <v>16</v>
      </c>
      <c r="F277" s="2" t="s">
        <v>19924</v>
      </c>
      <c r="G277" s="2" t="s">
        <v>19729</v>
      </c>
      <c r="H277" s="2"/>
      <c r="I277" s="2" t="s">
        <v>206</v>
      </c>
      <c r="J277" s="2"/>
      <c r="K277" s="2" t="s">
        <v>646</v>
      </c>
      <c r="L277" s="2" t="s">
        <v>255</v>
      </c>
      <c r="M277" t="s">
        <v>647</v>
      </c>
      <c r="N277">
        <f>Airplane_Crashes_and_Fatalities[[#This Row],[Aboard]]-Airplane_Crashes_and_Fatalities[[#This Row],[Fatalities]]</f>
        <v>0</v>
      </c>
      <c r="P277">
        <v>3</v>
      </c>
      <c r="Q277">
        <v>3</v>
      </c>
      <c r="R277">
        <v>0</v>
      </c>
      <c r="S277" s="2" t="s">
        <v>648</v>
      </c>
    </row>
    <row r="278" spans="1:19" x14ac:dyDescent="0.3">
      <c r="A278" s="1">
        <v>11886</v>
      </c>
      <c r="B278" s="4" t="str">
        <f>TEXT(Airplane_Crashes_and_Fatalities[[#This Row],[Date]],"yyyy")</f>
        <v>1932</v>
      </c>
      <c r="C278" s="1" t="str">
        <f>TEXT(Airplane_Crashes_and_Fatalities[[#This Row],[Date]],"mmm")</f>
        <v>Jul</v>
      </c>
      <c r="D278" s="5">
        <f>DAY(Airplane_Crashes_and_Fatalities[[#This Row],[Date]])</f>
        <v>16</v>
      </c>
      <c r="F278" s="2" t="s">
        <v>19964</v>
      </c>
      <c r="G278" s="2" t="s">
        <v>19965</v>
      </c>
      <c r="H278" s="2" t="s">
        <v>19966</v>
      </c>
      <c r="I278" s="2" t="s">
        <v>649</v>
      </c>
      <c r="J278" s="2"/>
      <c r="K278" s="2" t="s">
        <v>650</v>
      </c>
      <c r="L278" s="2" t="s">
        <v>447</v>
      </c>
      <c r="M278" t="s">
        <v>651</v>
      </c>
      <c r="N278">
        <f>Airplane_Crashes_and_Fatalities[[#This Row],[Aboard]]-Airplane_Crashes_and_Fatalities[[#This Row],[Fatalities]]</f>
        <v>0</v>
      </c>
      <c r="O278" t="s">
        <v>652</v>
      </c>
      <c r="P278">
        <v>9</v>
      </c>
      <c r="Q278">
        <v>9</v>
      </c>
      <c r="R278">
        <v>0</v>
      </c>
      <c r="S278" s="2" t="s">
        <v>653</v>
      </c>
    </row>
    <row r="279" spans="1:19" x14ac:dyDescent="0.3">
      <c r="A279" s="1">
        <v>11913</v>
      </c>
      <c r="B279" s="4" t="str">
        <f>TEXT(Airplane_Crashes_and_Fatalities[[#This Row],[Date]],"yyyy")</f>
        <v>1932</v>
      </c>
      <c r="C279" s="1" t="str">
        <f>TEXT(Airplane_Crashes_and_Fatalities[[#This Row],[Date]],"mmm")</f>
        <v>Aug</v>
      </c>
      <c r="D279" s="5">
        <f>DAY(Airplane_Crashes_and_Fatalities[[#This Row],[Date]])</f>
        <v>12</v>
      </c>
      <c r="F279" s="2" t="s">
        <v>19967</v>
      </c>
      <c r="G279" s="2" t="s">
        <v>19968</v>
      </c>
      <c r="H279" s="2"/>
      <c r="I279" s="2" t="s">
        <v>442</v>
      </c>
      <c r="J279" s="2"/>
      <c r="K279" s="2"/>
      <c r="L279" s="2" t="s">
        <v>654</v>
      </c>
      <c r="M279" t="s">
        <v>655</v>
      </c>
      <c r="N279">
        <f>Airplane_Crashes_and_Fatalities[[#This Row],[Aboard]]-Airplane_Crashes_and_Fatalities[[#This Row],[Fatalities]]</f>
        <v>6</v>
      </c>
      <c r="P279">
        <v>7</v>
      </c>
      <c r="Q279">
        <v>1</v>
      </c>
      <c r="R279">
        <v>0</v>
      </c>
      <c r="S279" s="2"/>
    </row>
    <row r="280" spans="1:19" x14ac:dyDescent="0.3">
      <c r="A280" s="1">
        <v>11931</v>
      </c>
      <c r="B280" s="4" t="str">
        <f>TEXT(Airplane_Crashes_and_Fatalities[[#This Row],[Date]],"yyyy")</f>
        <v>1932</v>
      </c>
      <c r="C280" s="1" t="str">
        <f>TEXT(Airplane_Crashes_and_Fatalities[[#This Row],[Date]],"mmm")</f>
        <v>Aug</v>
      </c>
      <c r="D280" s="5">
        <f>DAY(Airplane_Crashes_and_Fatalities[[#This Row],[Date]])</f>
        <v>30</v>
      </c>
      <c r="F280" s="2" t="s">
        <v>19969</v>
      </c>
      <c r="G280" s="2" t="s">
        <v>19669</v>
      </c>
      <c r="H280" s="2"/>
      <c r="I280" s="2" t="s">
        <v>656</v>
      </c>
      <c r="J280" s="2"/>
      <c r="K280" s="2"/>
      <c r="L280" s="2" t="s">
        <v>657</v>
      </c>
      <c r="M280" t="s">
        <v>658</v>
      </c>
      <c r="N280">
        <f>Airplane_Crashes_and_Fatalities[[#This Row],[Aboard]]-Airplane_Crashes_and_Fatalities[[#This Row],[Fatalities]]</f>
        <v>0</v>
      </c>
      <c r="P280">
        <v>2</v>
      </c>
      <c r="Q280">
        <v>2</v>
      </c>
      <c r="R280">
        <v>0</v>
      </c>
      <c r="S280" s="2"/>
    </row>
    <row r="281" spans="1:19" x14ac:dyDescent="0.3">
      <c r="A281" s="1">
        <v>11940</v>
      </c>
      <c r="B281" s="4" t="str">
        <f>TEXT(Airplane_Crashes_and_Fatalities[[#This Row],[Date]],"yyyy")</f>
        <v>1932</v>
      </c>
      <c r="C281" s="1" t="str">
        <f>TEXT(Airplane_Crashes_and_Fatalities[[#This Row],[Date]],"mmm")</f>
        <v>Sep</v>
      </c>
      <c r="D281" s="5">
        <f>DAY(Airplane_Crashes_and_Fatalities[[#This Row],[Date]])</f>
        <v>8</v>
      </c>
      <c r="E281" s="3" t="s">
        <v>659</v>
      </c>
      <c r="F281" s="2" t="s">
        <v>19970</v>
      </c>
      <c r="G281" s="2" t="s">
        <v>19842</v>
      </c>
      <c r="H281" s="2"/>
      <c r="I281" s="2" t="s">
        <v>570</v>
      </c>
      <c r="J281" s="2"/>
      <c r="K281" s="2" t="s">
        <v>660</v>
      </c>
      <c r="L281" s="2" t="s">
        <v>661</v>
      </c>
      <c r="M281" t="s">
        <v>662</v>
      </c>
      <c r="N281">
        <f>Airplane_Crashes_and_Fatalities[[#This Row],[Aboard]]-Airplane_Crashes_and_Fatalities[[#This Row],[Fatalities]]</f>
        <v>1</v>
      </c>
      <c r="P281">
        <v>4</v>
      </c>
      <c r="Q281">
        <v>3</v>
      </c>
      <c r="R281">
        <v>0</v>
      </c>
      <c r="S281" s="2" t="s">
        <v>663</v>
      </c>
    </row>
    <row r="282" spans="1:19" x14ac:dyDescent="0.3">
      <c r="A282" s="1">
        <v>11949</v>
      </c>
      <c r="B282" s="4" t="str">
        <f>TEXT(Airplane_Crashes_and_Fatalities[[#This Row],[Date]],"yyyy")</f>
        <v>1932</v>
      </c>
      <c r="C282" s="1" t="str">
        <f>TEXT(Airplane_Crashes_and_Fatalities[[#This Row],[Date]],"mmm")</f>
        <v>Sep</v>
      </c>
      <c r="D282" s="5">
        <f>DAY(Airplane_Crashes_and_Fatalities[[#This Row],[Date]])</f>
        <v>17</v>
      </c>
      <c r="F282" s="2" t="s">
        <v>19971</v>
      </c>
      <c r="G282" s="2" t="s">
        <v>19676</v>
      </c>
      <c r="H282" s="2"/>
      <c r="I282" s="2" t="s">
        <v>179</v>
      </c>
      <c r="J282" s="2"/>
      <c r="K282" s="2"/>
      <c r="L282" s="2" t="s">
        <v>664</v>
      </c>
      <c r="M282" t="s">
        <v>665</v>
      </c>
      <c r="N282">
        <f>Airplane_Crashes_and_Fatalities[[#This Row],[Aboard]]-Airplane_Crashes_and_Fatalities[[#This Row],[Fatalities]]</f>
        <v>1</v>
      </c>
      <c r="P282">
        <v>2</v>
      </c>
      <c r="Q282">
        <v>1</v>
      </c>
      <c r="R282">
        <v>0</v>
      </c>
      <c r="S282" s="2"/>
    </row>
    <row r="283" spans="1:19" x14ac:dyDescent="0.3">
      <c r="A283" s="1">
        <v>11950</v>
      </c>
      <c r="B283" s="4" t="str">
        <f>TEXT(Airplane_Crashes_and_Fatalities[[#This Row],[Date]],"yyyy")</f>
        <v>1932</v>
      </c>
      <c r="C283" s="1" t="str">
        <f>TEXT(Airplane_Crashes_and_Fatalities[[#This Row],[Date]],"mmm")</f>
        <v>Sep</v>
      </c>
      <c r="D283" s="5">
        <f>DAY(Airplane_Crashes_and_Fatalities[[#This Row],[Date]])</f>
        <v>18</v>
      </c>
      <c r="F283" s="2" t="s">
        <v>19972</v>
      </c>
      <c r="G283" s="2" t="s">
        <v>19724</v>
      </c>
      <c r="H283" s="2"/>
      <c r="I283" s="2" t="s">
        <v>666</v>
      </c>
      <c r="J283" s="2"/>
      <c r="K283" s="2"/>
      <c r="L283" s="2" t="s">
        <v>667</v>
      </c>
      <c r="M283" t="s">
        <v>668</v>
      </c>
      <c r="N283">
        <f>Airplane_Crashes_and_Fatalities[[#This Row],[Aboard]]-Airplane_Crashes_and_Fatalities[[#This Row],[Fatalities]]</f>
        <v>0</v>
      </c>
      <c r="P283">
        <v>3</v>
      </c>
      <c r="Q283">
        <v>3</v>
      </c>
      <c r="R283">
        <v>0</v>
      </c>
      <c r="S283" s="2"/>
    </row>
    <row r="284" spans="1:19" x14ac:dyDescent="0.3">
      <c r="A284" s="1">
        <v>11974</v>
      </c>
      <c r="B284" s="4" t="str">
        <f>TEXT(Airplane_Crashes_and_Fatalities[[#This Row],[Date]],"yyyy")</f>
        <v>1932</v>
      </c>
      <c r="C284" s="1" t="str">
        <f>TEXT(Airplane_Crashes_and_Fatalities[[#This Row],[Date]],"mmm")</f>
        <v>Oct</v>
      </c>
      <c r="D284" s="5">
        <f>DAY(Airplane_Crashes_and_Fatalities[[#This Row],[Date]])</f>
        <v>12</v>
      </c>
      <c r="F284" s="2" t="s">
        <v>19973</v>
      </c>
      <c r="G284" s="2" t="s">
        <v>19806</v>
      </c>
      <c r="H284" s="2"/>
      <c r="I284" s="2" t="s">
        <v>90</v>
      </c>
      <c r="J284" s="2"/>
      <c r="K284" s="2"/>
      <c r="L284" s="2" t="s">
        <v>465</v>
      </c>
      <c r="N284">
        <f>Airplane_Crashes_and_Fatalities[[#This Row],[Aboard]]-Airplane_Crashes_and_Fatalities[[#This Row],[Fatalities]]</f>
        <v>0</v>
      </c>
      <c r="P284">
        <v>1</v>
      </c>
      <c r="Q284">
        <v>1</v>
      </c>
      <c r="R284">
        <v>0</v>
      </c>
      <c r="S284" s="2"/>
    </row>
    <row r="285" spans="1:19" x14ac:dyDescent="0.3">
      <c r="A285" s="1">
        <v>11988</v>
      </c>
      <c r="B285" s="4" t="str">
        <f>TEXT(Airplane_Crashes_and_Fatalities[[#This Row],[Date]],"yyyy")</f>
        <v>1932</v>
      </c>
      <c r="C285" s="1" t="str">
        <f>TEXT(Airplane_Crashes_and_Fatalities[[#This Row],[Date]],"mmm")</f>
        <v>Oct</v>
      </c>
      <c r="D285" s="5">
        <f>DAY(Airplane_Crashes_and_Fatalities[[#This Row],[Date]])</f>
        <v>26</v>
      </c>
      <c r="F285" s="2" t="s">
        <v>19974</v>
      </c>
      <c r="G285" s="2" t="s">
        <v>19975</v>
      </c>
      <c r="H285" s="2"/>
      <c r="I285" s="2" t="s">
        <v>669</v>
      </c>
      <c r="J285" s="2"/>
      <c r="K285" s="2"/>
      <c r="L285" s="2" t="s">
        <v>670</v>
      </c>
      <c r="N285">
        <f>Airplane_Crashes_and_Fatalities[[#This Row],[Aboard]]-Airplane_Crashes_and_Fatalities[[#This Row],[Fatalities]]</f>
        <v>0</v>
      </c>
      <c r="P285">
        <v>2</v>
      </c>
      <c r="Q285">
        <v>2</v>
      </c>
      <c r="R285">
        <v>0</v>
      </c>
      <c r="S285" s="2" t="s">
        <v>671</v>
      </c>
    </row>
    <row r="286" spans="1:19" x14ac:dyDescent="0.3">
      <c r="A286" s="1">
        <v>11991</v>
      </c>
      <c r="B286" s="4" t="str">
        <f>TEXT(Airplane_Crashes_and_Fatalities[[#This Row],[Date]],"yyyy")</f>
        <v>1932</v>
      </c>
      <c r="C286" s="1" t="str">
        <f>TEXT(Airplane_Crashes_and_Fatalities[[#This Row],[Date]],"mmm")</f>
        <v>Oct</v>
      </c>
      <c r="D286" s="5">
        <f>DAY(Airplane_Crashes_and_Fatalities[[#This Row],[Date]])</f>
        <v>29</v>
      </c>
      <c r="F286" s="2" t="s">
        <v>19976</v>
      </c>
      <c r="G286" s="2" t="s">
        <v>19676</v>
      </c>
      <c r="H286" s="2"/>
      <c r="I286" s="2" t="s">
        <v>191</v>
      </c>
      <c r="J286" s="2"/>
      <c r="K286" s="2"/>
      <c r="L286" s="2" t="s">
        <v>672</v>
      </c>
      <c r="N286">
        <f>Airplane_Crashes_and_Fatalities[[#This Row],[Aboard]]-Airplane_Crashes_and_Fatalities[[#This Row],[Fatalities]]</f>
        <v>0</v>
      </c>
      <c r="P286">
        <v>2</v>
      </c>
      <c r="Q286">
        <v>2</v>
      </c>
      <c r="R286">
        <v>0</v>
      </c>
      <c r="S286" s="2" t="s">
        <v>673</v>
      </c>
    </row>
    <row r="287" spans="1:19" x14ac:dyDescent="0.3">
      <c r="A287" s="1">
        <v>11995</v>
      </c>
      <c r="B287" s="4" t="str">
        <f>TEXT(Airplane_Crashes_and_Fatalities[[#This Row],[Date]],"yyyy")</f>
        <v>1932</v>
      </c>
      <c r="C287" s="1" t="str">
        <f>TEXT(Airplane_Crashes_and_Fatalities[[#This Row],[Date]],"mmm")</f>
        <v>Nov</v>
      </c>
      <c r="D287" s="5">
        <f>DAY(Airplane_Crashes_and_Fatalities[[#This Row],[Date]])</f>
        <v>2</v>
      </c>
      <c r="F287" s="2" t="s">
        <v>19977</v>
      </c>
      <c r="G287" s="2" t="s">
        <v>19669</v>
      </c>
      <c r="H287" s="2"/>
      <c r="I287" s="2" t="s">
        <v>191</v>
      </c>
      <c r="J287" s="2"/>
      <c r="K287" s="2" t="s">
        <v>674</v>
      </c>
      <c r="L287" s="2" t="s">
        <v>78</v>
      </c>
      <c r="M287" t="s">
        <v>675</v>
      </c>
      <c r="N287">
        <f>Airplane_Crashes_and_Fatalities[[#This Row],[Aboard]]-Airplane_Crashes_and_Fatalities[[#This Row],[Fatalities]]</f>
        <v>0</v>
      </c>
      <c r="O287">
        <v>696</v>
      </c>
      <c r="P287">
        <v>5</v>
      </c>
      <c r="Q287">
        <v>5</v>
      </c>
      <c r="R287">
        <v>0</v>
      </c>
      <c r="S287" s="2" t="s">
        <v>676</v>
      </c>
    </row>
    <row r="288" spans="1:19" x14ac:dyDescent="0.3">
      <c r="A288" s="1">
        <v>12018</v>
      </c>
      <c r="B288" s="4" t="str">
        <f>TEXT(Airplane_Crashes_and_Fatalities[[#This Row],[Date]],"yyyy")</f>
        <v>1932</v>
      </c>
      <c r="C288" s="1" t="str">
        <f>TEXT(Airplane_Crashes_and_Fatalities[[#This Row],[Date]],"mmm")</f>
        <v>Nov</v>
      </c>
      <c r="D288" s="5">
        <f>DAY(Airplane_Crashes_and_Fatalities[[#This Row],[Date]])</f>
        <v>25</v>
      </c>
      <c r="F288" s="2" t="s">
        <v>19978</v>
      </c>
      <c r="G288" s="2" t="s">
        <v>19979</v>
      </c>
      <c r="H288" s="2"/>
      <c r="I288" s="2" t="s">
        <v>677</v>
      </c>
      <c r="J288" s="2"/>
      <c r="K288" s="2" t="s">
        <v>678</v>
      </c>
      <c r="L288" s="2" t="s">
        <v>679</v>
      </c>
      <c r="N288">
        <f>Airplane_Crashes_and_Fatalities[[#This Row],[Aboard]]-Airplane_Crashes_and_Fatalities[[#This Row],[Fatalities]]</f>
        <v>0</v>
      </c>
      <c r="P288">
        <v>2</v>
      </c>
      <c r="Q288">
        <v>2</v>
      </c>
      <c r="R288">
        <v>0</v>
      </c>
      <c r="S288" s="2" t="s">
        <v>680</v>
      </c>
    </row>
    <row r="289" spans="1:19" x14ac:dyDescent="0.3">
      <c r="A289" s="1">
        <v>12037</v>
      </c>
      <c r="B289" s="4" t="str">
        <f>TEXT(Airplane_Crashes_and_Fatalities[[#This Row],[Date]],"yyyy")</f>
        <v>1932</v>
      </c>
      <c r="C289" s="1" t="str">
        <f>TEXT(Airplane_Crashes_and_Fatalities[[#This Row],[Date]],"mmm")</f>
        <v>Dec</v>
      </c>
      <c r="D289" s="5">
        <f>DAY(Airplane_Crashes_and_Fatalities[[#This Row],[Date]])</f>
        <v>14</v>
      </c>
      <c r="F289" s="2" t="s">
        <v>19887</v>
      </c>
      <c r="G289" s="2" t="s">
        <v>19842</v>
      </c>
      <c r="H289" s="2"/>
      <c r="I289" s="2" t="s">
        <v>536</v>
      </c>
      <c r="J289" s="2"/>
      <c r="K289" s="2"/>
      <c r="L289" s="2" t="s">
        <v>681</v>
      </c>
      <c r="M289" t="s">
        <v>682</v>
      </c>
      <c r="N289">
        <f>Airplane_Crashes_and_Fatalities[[#This Row],[Aboard]]-Airplane_Crashes_and_Fatalities[[#This Row],[Fatalities]]</f>
        <v>0</v>
      </c>
      <c r="P289">
        <v>2</v>
      </c>
      <c r="Q289">
        <v>2</v>
      </c>
      <c r="R289">
        <v>0</v>
      </c>
      <c r="S289" s="2" t="s">
        <v>683</v>
      </c>
    </row>
    <row r="290" spans="1:19" x14ac:dyDescent="0.3">
      <c r="A290" s="1">
        <v>12037</v>
      </c>
      <c r="B290" s="4" t="str">
        <f>TEXT(Airplane_Crashes_and_Fatalities[[#This Row],[Date]],"yyyy")</f>
        <v>1932</v>
      </c>
      <c r="C290" s="1" t="str">
        <f>TEXT(Airplane_Crashes_and_Fatalities[[#This Row],[Date]],"mmm")</f>
        <v>Dec</v>
      </c>
      <c r="D290" s="5">
        <f>DAY(Airplane_Crashes_and_Fatalities[[#This Row],[Date]])</f>
        <v>14</v>
      </c>
      <c r="F290" s="2" t="s">
        <v>19980</v>
      </c>
      <c r="G290" s="2" t="s">
        <v>19981</v>
      </c>
      <c r="H290" s="2"/>
      <c r="I290" s="2" t="s">
        <v>254</v>
      </c>
      <c r="J290" s="2"/>
      <c r="K290" s="2"/>
      <c r="L290" s="2" t="s">
        <v>255</v>
      </c>
      <c r="M290" t="s">
        <v>684</v>
      </c>
      <c r="N290">
        <f>Airplane_Crashes_and_Fatalities[[#This Row],[Aboard]]-Airplane_Crashes_and_Fatalities[[#This Row],[Fatalities]]</f>
        <v>0</v>
      </c>
      <c r="P290">
        <v>1</v>
      </c>
      <c r="Q290">
        <v>1</v>
      </c>
      <c r="R290">
        <v>0</v>
      </c>
      <c r="S290" s="2"/>
    </row>
    <row r="291" spans="1:19" x14ac:dyDescent="0.3">
      <c r="A291" s="1">
        <v>12049</v>
      </c>
      <c r="B291" s="4" t="str">
        <f>TEXT(Airplane_Crashes_and_Fatalities[[#This Row],[Date]],"yyyy")</f>
        <v>1932</v>
      </c>
      <c r="C291" s="1" t="str">
        <f>TEXT(Airplane_Crashes_and_Fatalities[[#This Row],[Date]],"mmm")</f>
        <v>Dec</v>
      </c>
      <c r="D291" s="5">
        <f>DAY(Airplane_Crashes_and_Fatalities[[#This Row],[Date]])</f>
        <v>26</v>
      </c>
      <c r="F291" s="2" t="s">
        <v>19982</v>
      </c>
      <c r="G291" s="2" t="s">
        <v>19724</v>
      </c>
      <c r="H291" s="2"/>
      <c r="I291" s="2" t="s">
        <v>685</v>
      </c>
      <c r="J291" s="2"/>
      <c r="K291" s="2"/>
      <c r="L291" s="2" t="s">
        <v>686</v>
      </c>
      <c r="M291" t="s">
        <v>687</v>
      </c>
      <c r="N291">
        <f>Airplane_Crashes_and_Fatalities[[#This Row],[Aboard]]-Airplane_Crashes_and_Fatalities[[#This Row],[Fatalities]]</f>
        <v>0</v>
      </c>
      <c r="P291">
        <v>2</v>
      </c>
      <c r="Q291">
        <v>2</v>
      </c>
      <c r="R291">
        <v>0</v>
      </c>
      <c r="S291" s="2"/>
    </row>
    <row r="292" spans="1:19" x14ac:dyDescent="0.3">
      <c r="A292" s="1">
        <v>12064</v>
      </c>
      <c r="B292" s="4" t="str">
        <f>TEXT(Airplane_Crashes_and_Fatalities[[#This Row],[Date]],"yyyy")</f>
        <v>1933</v>
      </c>
      <c r="C292" s="1" t="str">
        <f>TEXT(Airplane_Crashes_and_Fatalities[[#This Row],[Date]],"mmm")</f>
        <v>Jan</v>
      </c>
      <c r="D292" s="5">
        <f>DAY(Airplane_Crashes_and_Fatalities[[#This Row],[Date]])</f>
        <v>10</v>
      </c>
      <c r="F292" s="2" t="s">
        <v>356</v>
      </c>
      <c r="G292" s="2" t="s">
        <v>24229</v>
      </c>
      <c r="H292" s="2"/>
      <c r="I292" s="2" t="s">
        <v>90</v>
      </c>
      <c r="J292" s="2"/>
      <c r="K292" s="2"/>
      <c r="L292" s="2" t="s">
        <v>654</v>
      </c>
      <c r="M292" t="s">
        <v>688</v>
      </c>
      <c r="N292">
        <f>Airplane_Crashes_and_Fatalities[[#This Row],[Aboard]]-Airplane_Crashes_and_Fatalities[[#This Row],[Fatalities]]</f>
        <v>0</v>
      </c>
      <c r="P292">
        <v>1</v>
      </c>
      <c r="Q292">
        <v>1</v>
      </c>
      <c r="R292">
        <v>0</v>
      </c>
      <c r="S292" s="2"/>
    </row>
    <row r="293" spans="1:19" x14ac:dyDescent="0.3">
      <c r="A293" s="1">
        <v>12068</v>
      </c>
      <c r="B293" s="4" t="str">
        <f>TEXT(Airplane_Crashes_and_Fatalities[[#This Row],[Date]],"yyyy")</f>
        <v>1933</v>
      </c>
      <c r="C293" s="1" t="str">
        <f>TEXT(Airplane_Crashes_and_Fatalities[[#This Row],[Date]],"mmm")</f>
        <v>Jan</v>
      </c>
      <c r="D293" s="5">
        <f>DAY(Airplane_Crashes_and_Fatalities[[#This Row],[Date]])</f>
        <v>14</v>
      </c>
      <c r="F293" s="2" t="s">
        <v>19699</v>
      </c>
      <c r="G293" s="2" t="s">
        <v>19664</v>
      </c>
      <c r="H293" s="2"/>
      <c r="I293" s="2" t="s">
        <v>689</v>
      </c>
      <c r="J293" s="2"/>
      <c r="K293" s="2" t="s">
        <v>17</v>
      </c>
      <c r="L293" s="2" t="s">
        <v>690</v>
      </c>
      <c r="M293" t="s">
        <v>691</v>
      </c>
      <c r="N293">
        <f>Airplane_Crashes_and_Fatalities[[#This Row],[Aboard]]-Airplane_Crashes_and_Fatalities[[#This Row],[Fatalities]]</f>
        <v>0</v>
      </c>
      <c r="P293">
        <v>2</v>
      </c>
      <c r="Q293">
        <v>2</v>
      </c>
      <c r="R293">
        <v>0</v>
      </c>
      <c r="S293" s="2" t="s">
        <v>692</v>
      </c>
    </row>
    <row r="294" spans="1:19" x14ac:dyDescent="0.3">
      <c r="A294" s="1">
        <v>12074</v>
      </c>
      <c r="B294" s="4" t="str">
        <f>TEXT(Airplane_Crashes_and_Fatalities[[#This Row],[Date]],"yyyy")</f>
        <v>1933</v>
      </c>
      <c r="C294" s="1" t="str">
        <f>TEXT(Airplane_Crashes_and_Fatalities[[#This Row],[Date]],"mmm")</f>
        <v>Jan</v>
      </c>
      <c r="D294" s="5">
        <f>DAY(Airplane_Crashes_and_Fatalities[[#This Row],[Date]])</f>
        <v>20</v>
      </c>
      <c r="F294" s="2" t="s">
        <v>19983</v>
      </c>
      <c r="G294" s="2" t="s">
        <v>19767</v>
      </c>
      <c r="H294" s="2"/>
      <c r="I294" s="2" t="s">
        <v>570</v>
      </c>
      <c r="J294" s="2"/>
      <c r="K294" s="2"/>
      <c r="L294" s="2" t="s">
        <v>693</v>
      </c>
      <c r="M294" t="s">
        <v>694</v>
      </c>
      <c r="N294">
        <f>Airplane_Crashes_and_Fatalities[[#This Row],[Aboard]]-Airplane_Crashes_and_Fatalities[[#This Row],[Fatalities]]</f>
        <v>0</v>
      </c>
      <c r="P294">
        <v>1</v>
      </c>
      <c r="Q294">
        <v>1</v>
      </c>
      <c r="R294">
        <v>0</v>
      </c>
      <c r="S294" s="2"/>
    </row>
    <row r="295" spans="1:19" x14ac:dyDescent="0.3">
      <c r="A295" s="1">
        <v>12074</v>
      </c>
      <c r="B295" s="4" t="str">
        <f>TEXT(Airplane_Crashes_and_Fatalities[[#This Row],[Date]],"yyyy")</f>
        <v>1933</v>
      </c>
      <c r="C295" s="1" t="str">
        <f>TEXT(Airplane_Crashes_and_Fatalities[[#This Row],[Date]],"mmm")</f>
        <v>Jan</v>
      </c>
      <c r="D295" s="5">
        <f>DAY(Airplane_Crashes_and_Fatalities[[#This Row],[Date]])</f>
        <v>20</v>
      </c>
      <c r="E295" s="3">
        <v>8.8194444444444464E-2</v>
      </c>
      <c r="F295" s="2" t="s">
        <v>19984</v>
      </c>
      <c r="G295" s="2" t="s">
        <v>19842</v>
      </c>
      <c r="H295" s="2"/>
      <c r="I295" s="2" t="s">
        <v>570</v>
      </c>
      <c r="J295" s="2"/>
      <c r="K295" s="2" t="s">
        <v>695</v>
      </c>
      <c r="L295" s="2" t="s">
        <v>693</v>
      </c>
      <c r="M295" t="s">
        <v>696</v>
      </c>
      <c r="N295">
        <f>Airplane_Crashes_and_Fatalities[[#This Row],[Aboard]]-Airplane_Crashes_and_Fatalities[[#This Row],[Fatalities]]</f>
        <v>0</v>
      </c>
      <c r="P295">
        <v>1</v>
      </c>
      <c r="Q295">
        <v>1</v>
      </c>
      <c r="R295">
        <v>0</v>
      </c>
      <c r="S295" s="2" t="s">
        <v>697</v>
      </c>
    </row>
    <row r="296" spans="1:19" x14ac:dyDescent="0.3">
      <c r="A296" s="1">
        <v>12078</v>
      </c>
      <c r="B296" s="4" t="str">
        <f>TEXT(Airplane_Crashes_and_Fatalities[[#This Row],[Date]],"yyyy")</f>
        <v>1933</v>
      </c>
      <c r="C296" s="1" t="str">
        <f>TEXT(Airplane_Crashes_and_Fatalities[[#This Row],[Date]],"mmm")</f>
        <v>Jan</v>
      </c>
      <c r="D296" s="5">
        <f>DAY(Airplane_Crashes_and_Fatalities[[#This Row],[Date]])</f>
        <v>24</v>
      </c>
      <c r="F296" s="2" t="s">
        <v>19985</v>
      </c>
      <c r="G296" s="2" t="s">
        <v>19789</v>
      </c>
      <c r="H296" s="2"/>
      <c r="I296" s="2" t="s">
        <v>206</v>
      </c>
      <c r="J296" s="2"/>
      <c r="K296" s="2"/>
      <c r="L296" s="2" t="s">
        <v>698</v>
      </c>
      <c r="M296" t="s">
        <v>699</v>
      </c>
      <c r="N296">
        <f>Airplane_Crashes_and_Fatalities[[#This Row],[Aboard]]-Airplane_Crashes_and_Fatalities[[#This Row],[Fatalities]]</f>
        <v>2</v>
      </c>
      <c r="O296" t="s">
        <v>700</v>
      </c>
      <c r="P296">
        <v>3</v>
      </c>
      <c r="Q296">
        <v>1</v>
      </c>
      <c r="R296">
        <v>0</v>
      </c>
      <c r="S296" s="2" t="s">
        <v>701</v>
      </c>
    </row>
    <row r="297" spans="1:19" x14ac:dyDescent="0.3">
      <c r="A297" s="1">
        <v>12124</v>
      </c>
      <c r="B297" s="4" t="str">
        <f>TEXT(Airplane_Crashes_and_Fatalities[[#This Row],[Date]],"yyyy")</f>
        <v>1933</v>
      </c>
      <c r="C297" s="1" t="str">
        <f>TEXT(Airplane_Crashes_and_Fatalities[[#This Row],[Date]],"mmm")</f>
        <v>Mar</v>
      </c>
      <c r="D297" s="5">
        <f>DAY(Airplane_Crashes_and_Fatalities[[#This Row],[Date]])</f>
        <v>11</v>
      </c>
      <c r="F297" s="2" t="s">
        <v>19986</v>
      </c>
      <c r="G297" s="2" t="s">
        <v>19987</v>
      </c>
      <c r="H297" s="2"/>
      <c r="I297" s="2" t="s">
        <v>702</v>
      </c>
      <c r="J297" s="2"/>
      <c r="K297" s="2" t="s">
        <v>703</v>
      </c>
      <c r="L297" s="2" t="s">
        <v>704</v>
      </c>
      <c r="M297" t="s">
        <v>705</v>
      </c>
      <c r="N297">
        <f>Airplane_Crashes_and_Fatalities[[#This Row],[Aboard]]-Airplane_Crashes_and_Fatalities[[#This Row],[Fatalities]]</f>
        <v>0</v>
      </c>
      <c r="P297">
        <v>2</v>
      </c>
      <c r="Q297">
        <v>2</v>
      </c>
      <c r="R297">
        <v>0</v>
      </c>
      <c r="S297" s="2" t="s">
        <v>706</v>
      </c>
    </row>
    <row r="298" spans="1:19" x14ac:dyDescent="0.3">
      <c r="A298" s="1">
        <v>12138</v>
      </c>
      <c r="B298" s="4" t="str">
        <f>TEXT(Airplane_Crashes_and_Fatalities[[#This Row],[Date]],"yyyy")</f>
        <v>1933</v>
      </c>
      <c r="C298" s="1" t="str">
        <f>TEXT(Airplane_Crashes_and_Fatalities[[#This Row],[Date]],"mmm")</f>
        <v>Mar</v>
      </c>
      <c r="D298" s="5">
        <f>DAY(Airplane_Crashes_and_Fatalities[[#This Row],[Date]])</f>
        <v>25</v>
      </c>
      <c r="E298" s="3">
        <v>0.83819444444444446</v>
      </c>
      <c r="F298" s="2" t="s">
        <v>19988</v>
      </c>
      <c r="G298" s="2" t="s">
        <v>19729</v>
      </c>
      <c r="H298" s="2"/>
      <c r="I298" s="2" t="s">
        <v>707</v>
      </c>
      <c r="J298" s="2"/>
      <c r="K298" s="2" t="s">
        <v>708</v>
      </c>
      <c r="L298" s="2" t="s">
        <v>587</v>
      </c>
      <c r="M298" t="s">
        <v>709</v>
      </c>
      <c r="N298">
        <f>Airplane_Crashes_and_Fatalities[[#This Row],[Aboard]]-Airplane_Crashes_and_Fatalities[[#This Row],[Fatalities]]</f>
        <v>0</v>
      </c>
      <c r="O298">
        <v>184</v>
      </c>
      <c r="P298">
        <v>3</v>
      </c>
      <c r="Q298">
        <v>3</v>
      </c>
      <c r="R298">
        <v>11</v>
      </c>
      <c r="S298" s="2" t="s">
        <v>710</v>
      </c>
    </row>
    <row r="299" spans="1:19" x14ac:dyDescent="0.3">
      <c r="A299" s="1">
        <v>12141</v>
      </c>
      <c r="B299" s="4" t="str">
        <f>TEXT(Airplane_Crashes_and_Fatalities[[#This Row],[Date]],"yyyy")</f>
        <v>1933</v>
      </c>
      <c r="C299" s="1" t="str">
        <f>TEXT(Airplane_Crashes_and_Fatalities[[#This Row],[Date]],"mmm")</f>
        <v>Mar</v>
      </c>
      <c r="D299" s="5">
        <f>DAY(Airplane_Crashes_and_Fatalities[[#This Row],[Date]])</f>
        <v>28</v>
      </c>
      <c r="E299" s="3">
        <v>0.60416666666666674</v>
      </c>
      <c r="F299" s="2" t="s">
        <v>19989</v>
      </c>
      <c r="G299" s="2" t="s">
        <v>19671</v>
      </c>
      <c r="H299" s="2"/>
      <c r="I299" s="2" t="s">
        <v>160</v>
      </c>
      <c r="J299" s="2"/>
      <c r="K299" s="2" t="s">
        <v>711</v>
      </c>
      <c r="L299" s="2" t="s">
        <v>712</v>
      </c>
      <c r="M299" t="s">
        <v>713</v>
      </c>
      <c r="N299">
        <f>Airplane_Crashes_and_Fatalities[[#This Row],[Aboard]]-Airplane_Crashes_and_Fatalities[[#This Row],[Fatalities]]</f>
        <v>0</v>
      </c>
      <c r="O299" t="s">
        <v>714</v>
      </c>
      <c r="P299">
        <v>15</v>
      </c>
      <c r="Q299">
        <v>15</v>
      </c>
      <c r="R299">
        <v>0</v>
      </c>
      <c r="S299" s="2" t="s">
        <v>715</v>
      </c>
    </row>
    <row r="300" spans="1:19" x14ac:dyDescent="0.3">
      <c r="A300" s="1">
        <v>12147</v>
      </c>
      <c r="B300" s="4" t="str">
        <f>TEXT(Airplane_Crashes_and_Fatalities[[#This Row],[Date]],"yyyy")</f>
        <v>1933</v>
      </c>
      <c r="C300" s="1" t="str">
        <f>TEXT(Airplane_Crashes_and_Fatalities[[#This Row],[Date]],"mmm")</f>
        <v>Apr</v>
      </c>
      <c r="D300" s="5">
        <f>DAY(Airplane_Crashes_and_Fatalities[[#This Row],[Date]])</f>
        <v>3</v>
      </c>
      <c r="F300" s="2" t="s">
        <v>19990</v>
      </c>
      <c r="G300" s="2" t="s">
        <v>19669</v>
      </c>
      <c r="H300" s="2"/>
      <c r="I300" s="2" t="s">
        <v>191</v>
      </c>
      <c r="J300" s="2"/>
      <c r="K300" s="2"/>
      <c r="L300" s="2" t="s">
        <v>78</v>
      </c>
      <c r="M300" t="s">
        <v>716</v>
      </c>
      <c r="N300">
        <f>Airplane_Crashes_and_Fatalities[[#This Row],[Aboard]]-Airplane_Crashes_and_Fatalities[[#This Row],[Fatalities]]</f>
        <v>1</v>
      </c>
      <c r="P300">
        <v>2</v>
      </c>
      <c r="Q300">
        <v>1</v>
      </c>
      <c r="R300">
        <v>0</v>
      </c>
      <c r="S300" s="2"/>
    </row>
    <row r="301" spans="1:19" x14ac:dyDescent="0.3">
      <c r="A301" s="1">
        <v>12148</v>
      </c>
      <c r="B301" s="4" t="str">
        <f>TEXT(Airplane_Crashes_and_Fatalities[[#This Row],[Date]],"yyyy")</f>
        <v>1933</v>
      </c>
      <c r="C301" s="1" t="str">
        <f>TEXT(Airplane_Crashes_and_Fatalities[[#This Row],[Date]],"mmm")</f>
        <v>Apr</v>
      </c>
      <c r="D301" s="5">
        <f>DAY(Airplane_Crashes_and_Fatalities[[#This Row],[Date]])</f>
        <v>4</v>
      </c>
      <c r="E301" s="3">
        <v>0.52083333333333326</v>
      </c>
      <c r="F301" s="2" t="s">
        <v>19991</v>
      </c>
      <c r="G301" s="2" t="s">
        <v>19664</v>
      </c>
      <c r="H301" s="2"/>
      <c r="I301" s="2" t="s">
        <v>16</v>
      </c>
      <c r="J301" s="2"/>
      <c r="K301" s="2"/>
      <c r="L301" s="2" t="s">
        <v>717</v>
      </c>
      <c r="M301" t="s">
        <v>718</v>
      </c>
      <c r="N301">
        <f>Airplane_Crashes_and_Fatalities[[#This Row],[Aboard]]-Airplane_Crashes_and_Fatalities[[#This Row],[Fatalities]]</f>
        <v>3</v>
      </c>
      <c r="P301">
        <v>76</v>
      </c>
      <c r="Q301">
        <v>73</v>
      </c>
      <c r="R301">
        <v>0</v>
      </c>
      <c r="S301" s="2" t="s">
        <v>719</v>
      </c>
    </row>
    <row r="302" spans="1:19" x14ac:dyDescent="0.3">
      <c r="A302" s="1">
        <v>12167</v>
      </c>
      <c r="B302" s="4" t="str">
        <f>TEXT(Airplane_Crashes_and_Fatalities[[#This Row],[Date]],"yyyy")</f>
        <v>1933</v>
      </c>
      <c r="C302" s="1" t="str">
        <f>TEXT(Airplane_Crashes_and_Fatalities[[#This Row],[Date]],"mmm")</f>
        <v>Apr</v>
      </c>
      <c r="D302" s="5">
        <f>DAY(Airplane_Crashes_and_Fatalities[[#This Row],[Date]])</f>
        <v>23</v>
      </c>
      <c r="F302" s="2" t="s">
        <v>19992</v>
      </c>
      <c r="G302" s="2" t="s">
        <v>19745</v>
      </c>
      <c r="H302" s="2"/>
      <c r="I302" s="2" t="s">
        <v>442</v>
      </c>
      <c r="J302" s="2"/>
      <c r="K302" s="2"/>
      <c r="L302" s="2" t="s">
        <v>720</v>
      </c>
      <c r="M302" t="s">
        <v>721</v>
      </c>
      <c r="N302">
        <f>Airplane_Crashes_and_Fatalities[[#This Row],[Aboard]]-Airplane_Crashes_and_Fatalities[[#This Row],[Fatalities]]</f>
        <v>0</v>
      </c>
      <c r="O302">
        <v>29</v>
      </c>
      <c r="P302">
        <v>6</v>
      </c>
      <c r="Q302">
        <v>6</v>
      </c>
      <c r="R302">
        <v>0</v>
      </c>
      <c r="S302" s="2" t="s">
        <v>722</v>
      </c>
    </row>
    <row r="303" spans="1:19" x14ac:dyDescent="0.3">
      <c r="A303" s="1">
        <v>12173</v>
      </c>
      <c r="B303" s="4" t="str">
        <f>TEXT(Airplane_Crashes_and_Fatalities[[#This Row],[Date]],"yyyy")</f>
        <v>1933</v>
      </c>
      <c r="C303" s="1" t="str">
        <f>TEXT(Airplane_Crashes_and_Fatalities[[#This Row],[Date]],"mmm")</f>
        <v>Apr</v>
      </c>
      <c r="D303" s="5">
        <f>DAY(Airplane_Crashes_and_Fatalities[[#This Row],[Date]])</f>
        <v>29</v>
      </c>
      <c r="F303" s="2" t="s">
        <v>19993</v>
      </c>
      <c r="G303" s="2" t="s">
        <v>19669</v>
      </c>
      <c r="H303" s="2"/>
      <c r="I303" s="2" t="s">
        <v>723</v>
      </c>
      <c r="J303" s="2"/>
      <c r="K303" s="2"/>
      <c r="L303" s="2" t="s">
        <v>548</v>
      </c>
      <c r="M303" t="s">
        <v>724</v>
      </c>
      <c r="N303">
        <f>Airplane_Crashes_and_Fatalities[[#This Row],[Aboard]]-Airplane_Crashes_and_Fatalities[[#This Row],[Fatalities]]</f>
        <v>0</v>
      </c>
      <c r="O303">
        <v>2737</v>
      </c>
      <c r="P303">
        <v>4</v>
      </c>
      <c r="Q303">
        <v>4</v>
      </c>
      <c r="R303">
        <v>0</v>
      </c>
      <c r="S303" s="2" t="s">
        <v>725</v>
      </c>
    </row>
    <row r="304" spans="1:19" x14ac:dyDescent="0.3">
      <c r="A304" s="1">
        <v>12183</v>
      </c>
      <c r="B304" s="4" t="str">
        <f>TEXT(Airplane_Crashes_and_Fatalities[[#This Row],[Date]],"yyyy")</f>
        <v>1933</v>
      </c>
      <c r="C304" s="1" t="str">
        <f>TEXT(Airplane_Crashes_and_Fatalities[[#This Row],[Date]],"mmm")</f>
        <v>May</v>
      </c>
      <c r="D304" s="5">
        <f>DAY(Airplane_Crashes_and_Fatalities[[#This Row],[Date]])</f>
        <v>9</v>
      </c>
      <c r="F304" s="2" t="s">
        <v>19994</v>
      </c>
      <c r="G304" s="2" t="s">
        <v>19710</v>
      </c>
      <c r="H304" s="2"/>
      <c r="I304" s="2" t="s">
        <v>726</v>
      </c>
      <c r="J304" s="2"/>
      <c r="K304" s="2" t="s">
        <v>727</v>
      </c>
      <c r="L304" s="2" t="s">
        <v>728</v>
      </c>
      <c r="M304" t="s">
        <v>729</v>
      </c>
      <c r="N304">
        <f>Airplane_Crashes_and_Fatalities[[#This Row],[Aboard]]-Airplane_Crashes_and_Fatalities[[#This Row],[Fatalities]]</f>
        <v>0</v>
      </c>
      <c r="O304">
        <v>1701</v>
      </c>
      <c r="P304">
        <v>6</v>
      </c>
      <c r="Q304">
        <v>6</v>
      </c>
      <c r="R304">
        <v>0</v>
      </c>
      <c r="S304" s="2" t="s">
        <v>730</v>
      </c>
    </row>
    <row r="305" spans="1:19" x14ac:dyDescent="0.3">
      <c r="A305" s="1">
        <v>12207</v>
      </c>
      <c r="B305" s="4" t="str">
        <f>TEXT(Airplane_Crashes_and_Fatalities[[#This Row],[Date]],"yyyy")</f>
        <v>1933</v>
      </c>
      <c r="C305" s="1" t="str">
        <f>TEXT(Airplane_Crashes_and_Fatalities[[#This Row],[Date]],"mmm")</f>
        <v>Jun</v>
      </c>
      <c r="D305" s="5">
        <f>DAY(Airplane_Crashes_and_Fatalities[[#This Row],[Date]])</f>
        <v>2</v>
      </c>
      <c r="F305" s="2" t="s">
        <v>19995</v>
      </c>
      <c r="G305" s="2" t="s">
        <v>19662</v>
      </c>
      <c r="H305" s="2"/>
      <c r="I305" s="2" t="s">
        <v>689</v>
      </c>
      <c r="J305" s="2"/>
      <c r="K305" s="2"/>
      <c r="L305" s="2" t="s">
        <v>731</v>
      </c>
      <c r="N305">
        <f>Airplane_Crashes_and_Fatalities[[#This Row],[Aboard]]-Airplane_Crashes_and_Fatalities[[#This Row],[Fatalities]]</f>
        <v>0</v>
      </c>
      <c r="P305">
        <v>1</v>
      </c>
      <c r="Q305">
        <v>1</v>
      </c>
      <c r="R305">
        <v>0</v>
      </c>
      <c r="S305" s="2" t="s">
        <v>732</v>
      </c>
    </row>
    <row r="306" spans="1:19" x14ac:dyDescent="0.3">
      <c r="A306" s="1">
        <v>12295</v>
      </c>
      <c r="B306" s="4" t="str">
        <f>TEXT(Airplane_Crashes_and_Fatalities[[#This Row],[Date]],"yyyy")</f>
        <v>1933</v>
      </c>
      <c r="C306" s="1" t="str">
        <f>TEXT(Airplane_Crashes_and_Fatalities[[#This Row],[Date]],"mmm")</f>
        <v>Aug</v>
      </c>
      <c r="D306" s="5">
        <f>DAY(Airplane_Crashes_and_Fatalities[[#This Row],[Date]])</f>
        <v>29</v>
      </c>
      <c r="F306" s="2" t="s">
        <v>19996</v>
      </c>
      <c r="G306" s="2" t="s">
        <v>19863</v>
      </c>
      <c r="H306" s="2"/>
      <c r="I306" s="2" t="s">
        <v>536</v>
      </c>
      <c r="J306" s="2"/>
      <c r="K306" s="2"/>
      <c r="L306" s="2" t="s">
        <v>337</v>
      </c>
      <c r="M306" t="s">
        <v>733</v>
      </c>
      <c r="N306">
        <f>Airplane_Crashes_and_Fatalities[[#This Row],[Aboard]]-Airplane_Crashes_and_Fatalities[[#This Row],[Fatalities]]</f>
        <v>0</v>
      </c>
      <c r="O306" t="s">
        <v>734</v>
      </c>
      <c r="P306">
        <v>5</v>
      </c>
      <c r="Q306">
        <v>5</v>
      </c>
      <c r="R306">
        <v>0</v>
      </c>
      <c r="S306" s="2" t="s">
        <v>735</v>
      </c>
    </row>
    <row r="307" spans="1:19" x14ac:dyDescent="0.3">
      <c r="A307" s="1">
        <v>12309</v>
      </c>
      <c r="B307" s="4" t="str">
        <f>TEXT(Airplane_Crashes_and_Fatalities[[#This Row],[Date]],"yyyy")</f>
        <v>1933</v>
      </c>
      <c r="C307" s="1" t="str">
        <f>TEXT(Airplane_Crashes_and_Fatalities[[#This Row],[Date]],"mmm")</f>
        <v>Sep</v>
      </c>
      <c r="D307" s="5">
        <f>DAY(Airplane_Crashes_and_Fatalities[[#This Row],[Date]])</f>
        <v>12</v>
      </c>
      <c r="F307" s="2" t="s">
        <v>19997</v>
      </c>
      <c r="G307" s="2" t="s">
        <v>19998</v>
      </c>
      <c r="H307" s="2"/>
      <c r="I307" s="2" t="s">
        <v>736</v>
      </c>
      <c r="J307" s="2"/>
      <c r="K307" s="2"/>
      <c r="L307" s="2" t="s">
        <v>737</v>
      </c>
      <c r="M307" t="s">
        <v>738</v>
      </c>
      <c r="N307">
        <f>Airplane_Crashes_and_Fatalities[[#This Row],[Aboard]]-Airplane_Crashes_and_Fatalities[[#This Row],[Fatalities]]</f>
        <v>0</v>
      </c>
      <c r="P307">
        <v>8</v>
      </c>
      <c r="Q307">
        <v>8</v>
      </c>
      <c r="R307">
        <v>0</v>
      </c>
      <c r="S307" s="2" t="s">
        <v>739</v>
      </c>
    </row>
    <row r="308" spans="1:19" x14ac:dyDescent="0.3">
      <c r="A308" s="1">
        <v>12337</v>
      </c>
      <c r="B308" s="4" t="str">
        <f>TEXT(Airplane_Crashes_and_Fatalities[[#This Row],[Date]],"yyyy")</f>
        <v>1933</v>
      </c>
      <c r="C308" s="1" t="str">
        <f>TEXT(Airplane_Crashes_and_Fatalities[[#This Row],[Date]],"mmm")</f>
        <v>Oct</v>
      </c>
      <c r="D308" s="5">
        <f>DAY(Airplane_Crashes_and_Fatalities[[#This Row],[Date]])</f>
        <v>10</v>
      </c>
      <c r="E308" s="3">
        <v>0.875</v>
      </c>
      <c r="F308" s="2" t="s">
        <v>19999</v>
      </c>
      <c r="G308" s="2" t="s">
        <v>19698</v>
      </c>
      <c r="H308" s="2"/>
      <c r="I308" s="2" t="s">
        <v>740</v>
      </c>
      <c r="J308" s="2"/>
      <c r="K308" s="2" t="s">
        <v>302</v>
      </c>
      <c r="L308" s="2" t="s">
        <v>741</v>
      </c>
      <c r="M308" t="s">
        <v>742</v>
      </c>
      <c r="N308">
        <f>Airplane_Crashes_and_Fatalities[[#This Row],[Aboard]]-Airplane_Crashes_and_Fatalities[[#This Row],[Fatalities]]</f>
        <v>0</v>
      </c>
      <c r="O308">
        <v>1685</v>
      </c>
      <c r="P308">
        <v>10</v>
      </c>
      <c r="Q308">
        <v>10</v>
      </c>
      <c r="R308">
        <v>0</v>
      </c>
      <c r="S308" s="2" t="s">
        <v>743</v>
      </c>
    </row>
    <row r="309" spans="1:19" x14ac:dyDescent="0.3">
      <c r="A309" s="1">
        <v>12358</v>
      </c>
      <c r="B309" s="4" t="str">
        <f>TEXT(Airplane_Crashes_and_Fatalities[[#This Row],[Date]],"yyyy")</f>
        <v>1933</v>
      </c>
      <c r="C309" s="1" t="str">
        <f>TEXT(Airplane_Crashes_and_Fatalities[[#This Row],[Date]],"mmm")</f>
        <v>Oct</v>
      </c>
      <c r="D309" s="5">
        <f>DAY(Airplane_Crashes_and_Fatalities[[#This Row],[Date]])</f>
        <v>31</v>
      </c>
      <c r="F309" s="2" t="s">
        <v>20000</v>
      </c>
      <c r="G309" s="2" t="s">
        <v>19685</v>
      </c>
      <c r="H309" s="2"/>
      <c r="I309" s="2" t="s">
        <v>744</v>
      </c>
      <c r="J309" s="2"/>
      <c r="K309" s="2"/>
      <c r="L309" s="2" t="s">
        <v>745</v>
      </c>
      <c r="M309" t="s">
        <v>746</v>
      </c>
      <c r="N309">
        <f>Airplane_Crashes_and_Fatalities[[#This Row],[Aboard]]-Airplane_Crashes_and_Fatalities[[#This Row],[Fatalities]]</f>
        <v>0</v>
      </c>
      <c r="P309">
        <v>2</v>
      </c>
      <c r="Q309">
        <v>2</v>
      </c>
      <c r="R309">
        <v>0</v>
      </c>
      <c r="S309" s="2"/>
    </row>
    <row r="310" spans="1:19" x14ac:dyDescent="0.3">
      <c r="A310" s="1">
        <v>12367</v>
      </c>
      <c r="B310" s="4" t="str">
        <f>TEXT(Airplane_Crashes_and_Fatalities[[#This Row],[Date]],"yyyy")</f>
        <v>1933</v>
      </c>
      <c r="C310" s="1" t="str">
        <f>TEXT(Airplane_Crashes_and_Fatalities[[#This Row],[Date]],"mmm")</f>
        <v>Nov</v>
      </c>
      <c r="D310" s="5">
        <f>DAY(Airplane_Crashes_and_Fatalities[[#This Row],[Date]])</f>
        <v>9</v>
      </c>
      <c r="E310" s="3">
        <v>0.94097222222222232</v>
      </c>
      <c r="F310" s="2" t="s">
        <v>19963</v>
      </c>
      <c r="G310" s="2" t="s">
        <v>19789</v>
      </c>
      <c r="H310" s="2"/>
      <c r="I310" s="2" t="s">
        <v>740</v>
      </c>
      <c r="J310" s="2"/>
      <c r="K310" s="2" t="s">
        <v>747</v>
      </c>
      <c r="L310" s="2" t="s">
        <v>748</v>
      </c>
      <c r="M310" t="s">
        <v>749</v>
      </c>
      <c r="N310">
        <f>Airplane_Crashes_and_Fatalities[[#This Row],[Aboard]]-Airplane_Crashes_and_Fatalities[[#This Row],[Fatalities]]</f>
        <v>5</v>
      </c>
      <c r="P310">
        <v>9</v>
      </c>
      <c r="Q310">
        <v>4</v>
      </c>
      <c r="S310" s="2" t="s">
        <v>750</v>
      </c>
    </row>
    <row r="311" spans="1:19" x14ac:dyDescent="0.3">
      <c r="A311" s="1">
        <v>12368</v>
      </c>
      <c r="B311" s="4" t="str">
        <f>TEXT(Airplane_Crashes_and_Fatalities[[#This Row],[Date]],"yyyy")</f>
        <v>1933</v>
      </c>
      <c r="C311" s="1" t="str">
        <f>TEXT(Airplane_Crashes_and_Fatalities[[#This Row],[Date]],"mmm")</f>
        <v>Nov</v>
      </c>
      <c r="D311" s="5">
        <f>DAY(Airplane_Crashes_and_Fatalities[[#This Row],[Date]])</f>
        <v>10</v>
      </c>
      <c r="F311" s="2" t="s">
        <v>20001</v>
      </c>
      <c r="G311" s="2" t="s">
        <v>19863</v>
      </c>
      <c r="H311" s="2"/>
      <c r="I311" s="2" t="s">
        <v>536</v>
      </c>
      <c r="J311" s="2"/>
      <c r="K311" s="2"/>
      <c r="L311" s="2" t="s">
        <v>751</v>
      </c>
      <c r="M311" t="s">
        <v>752</v>
      </c>
      <c r="N311">
        <f>Airplane_Crashes_and_Fatalities[[#This Row],[Aboard]]-Airplane_Crashes_and_Fatalities[[#This Row],[Fatalities]]</f>
        <v>0</v>
      </c>
      <c r="P311">
        <v>1</v>
      </c>
      <c r="Q311">
        <v>1</v>
      </c>
      <c r="R311">
        <v>0</v>
      </c>
      <c r="S311" s="2"/>
    </row>
    <row r="312" spans="1:19" x14ac:dyDescent="0.3">
      <c r="A312" s="1">
        <v>12378</v>
      </c>
      <c r="B312" s="4" t="str">
        <f>TEXT(Airplane_Crashes_and_Fatalities[[#This Row],[Date]],"yyyy")</f>
        <v>1933</v>
      </c>
      <c r="C312" s="1" t="str">
        <f>TEXT(Airplane_Crashes_and_Fatalities[[#This Row],[Date]],"mmm")</f>
        <v>Nov</v>
      </c>
      <c r="D312" s="5">
        <f>DAY(Airplane_Crashes_and_Fatalities[[#This Row],[Date]])</f>
        <v>20</v>
      </c>
      <c r="F312" s="2" t="s">
        <v>19944</v>
      </c>
      <c r="G312" s="2" t="s">
        <v>19737</v>
      </c>
      <c r="H312" s="2"/>
      <c r="I312" s="2" t="s">
        <v>516</v>
      </c>
      <c r="J312" s="2"/>
      <c r="K312" s="2" t="s">
        <v>753</v>
      </c>
      <c r="L312" s="2" t="s">
        <v>754</v>
      </c>
      <c r="N312">
        <f>Airplane_Crashes_and_Fatalities[[#This Row],[Aboard]]-Airplane_Crashes_and_Fatalities[[#This Row],[Fatalities]]</f>
        <v>0</v>
      </c>
      <c r="P312">
        <v>8</v>
      </c>
      <c r="Q312">
        <v>8</v>
      </c>
      <c r="S312" s="2" t="s">
        <v>755</v>
      </c>
    </row>
    <row r="313" spans="1:19" x14ac:dyDescent="0.3">
      <c r="A313" s="1">
        <v>12379</v>
      </c>
      <c r="B313" s="4" t="str">
        <f>TEXT(Airplane_Crashes_and_Fatalities[[#This Row],[Date]],"yyyy")</f>
        <v>1933</v>
      </c>
      <c r="C313" s="1" t="str">
        <f>TEXT(Airplane_Crashes_and_Fatalities[[#This Row],[Date]],"mmm")</f>
        <v>Nov</v>
      </c>
      <c r="D313" s="5">
        <f>DAY(Airplane_Crashes_and_Fatalities[[#This Row],[Date]])</f>
        <v>21</v>
      </c>
      <c r="E313" s="3">
        <v>0.625</v>
      </c>
      <c r="F313" s="2" t="s">
        <v>20002</v>
      </c>
      <c r="G313" s="2" t="s">
        <v>20003</v>
      </c>
      <c r="H313" s="2" t="s">
        <v>19768</v>
      </c>
      <c r="I313" s="2" t="s">
        <v>756</v>
      </c>
      <c r="J313" s="2"/>
      <c r="K313" s="2" t="s">
        <v>17</v>
      </c>
      <c r="L313" s="2" t="s">
        <v>757</v>
      </c>
      <c r="N313">
        <f>Airplane_Crashes_and_Fatalities[[#This Row],[Aboard]]-Airplane_Crashes_and_Fatalities[[#This Row],[Fatalities]]</f>
        <v>6</v>
      </c>
      <c r="P313">
        <v>20</v>
      </c>
      <c r="Q313">
        <v>14</v>
      </c>
      <c r="R313">
        <v>0</v>
      </c>
      <c r="S313" s="2" t="s">
        <v>758</v>
      </c>
    </row>
    <row r="314" spans="1:19" x14ac:dyDescent="0.3">
      <c r="A314" s="1">
        <v>12382</v>
      </c>
      <c r="B314" s="4" t="str">
        <f>TEXT(Airplane_Crashes_and_Fatalities[[#This Row],[Date]],"yyyy")</f>
        <v>1933</v>
      </c>
      <c r="C314" s="1" t="str">
        <f>TEXT(Airplane_Crashes_and_Fatalities[[#This Row],[Date]],"mmm")</f>
        <v>Nov</v>
      </c>
      <c r="D314" s="5">
        <f>DAY(Airplane_Crashes_and_Fatalities[[#This Row],[Date]])</f>
        <v>24</v>
      </c>
      <c r="F314" s="2" t="s">
        <v>20004</v>
      </c>
      <c r="G314" s="2" t="s">
        <v>19712</v>
      </c>
      <c r="H314" s="2"/>
      <c r="I314" s="2" t="s">
        <v>244</v>
      </c>
      <c r="J314" s="2"/>
      <c r="K314" s="2"/>
      <c r="L314" s="2" t="s">
        <v>748</v>
      </c>
      <c r="M314" t="s">
        <v>759</v>
      </c>
      <c r="N314">
        <f>Airplane_Crashes_and_Fatalities[[#This Row],[Aboard]]-Airplane_Crashes_and_Fatalities[[#This Row],[Fatalities]]</f>
        <v>0</v>
      </c>
      <c r="P314">
        <v>2</v>
      </c>
      <c r="Q314">
        <v>2</v>
      </c>
      <c r="R314">
        <v>0</v>
      </c>
      <c r="S314" s="2"/>
    </row>
    <row r="315" spans="1:19" x14ac:dyDescent="0.3">
      <c r="A315" s="1">
        <v>12399</v>
      </c>
      <c r="B315" s="4" t="str">
        <f>TEXT(Airplane_Crashes_and_Fatalities[[#This Row],[Date]],"yyyy")</f>
        <v>1933</v>
      </c>
      <c r="C315" s="1" t="str">
        <f>TEXT(Airplane_Crashes_and_Fatalities[[#This Row],[Date]],"mmm")</f>
        <v>Dec</v>
      </c>
      <c r="D315" s="5">
        <f>DAY(Airplane_Crashes_and_Fatalities[[#This Row],[Date]])</f>
        <v>11</v>
      </c>
      <c r="F315" s="2" t="s">
        <v>20005</v>
      </c>
      <c r="G315" s="2" t="s">
        <v>19669</v>
      </c>
      <c r="H315" s="2"/>
      <c r="I315" s="2" t="s">
        <v>191</v>
      </c>
      <c r="J315" s="2"/>
      <c r="K315" s="2" t="s">
        <v>760</v>
      </c>
      <c r="L315" s="2" t="s">
        <v>761</v>
      </c>
      <c r="M315" t="s">
        <v>762</v>
      </c>
      <c r="N315">
        <f>Airplane_Crashes_and_Fatalities[[#This Row],[Aboard]]-Airplane_Crashes_and_Fatalities[[#This Row],[Fatalities]]</f>
        <v>1</v>
      </c>
      <c r="O315">
        <v>47</v>
      </c>
      <c r="P315">
        <v>8</v>
      </c>
      <c r="Q315">
        <v>7</v>
      </c>
      <c r="R315">
        <v>0</v>
      </c>
      <c r="S315" s="2" t="s">
        <v>763</v>
      </c>
    </row>
    <row r="316" spans="1:19" x14ac:dyDescent="0.3">
      <c r="A316" s="1">
        <v>12402</v>
      </c>
      <c r="B316" s="4" t="str">
        <f>TEXT(Airplane_Crashes_and_Fatalities[[#This Row],[Date]],"yyyy")</f>
        <v>1933</v>
      </c>
      <c r="C316" s="1" t="str">
        <f>TEXT(Airplane_Crashes_and_Fatalities[[#This Row],[Date]],"mmm")</f>
        <v>Dec</v>
      </c>
      <c r="D316" s="5">
        <f>DAY(Airplane_Crashes_and_Fatalities[[#This Row],[Date]])</f>
        <v>14</v>
      </c>
      <c r="F316" s="2" t="s">
        <v>20006</v>
      </c>
      <c r="G316" s="2" t="s">
        <v>19941</v>
      </c>
      <c r="H316" s="2"/>
      <c r="I316" s="2" t="s">
        <v>590</v>
      </c>
      <c r="J316" s="2"/>
      <c r="K316" s="2"/>
      <c r="L316" s="2" t="s">
        <v>548</v>
      </c>
      <c r="M316" t="s">
        <v>764</v>
      </c>
      <c r="N316">
        <f>Airplane_Crashes_and_Fatalities[[#This Row],[Aboard]]-Airplane_Crashes_and_Fatalities[[#This Row],[Fatalities]]</f>
        <v>2</v>
      </c>
      <c r="O316">
        <v>2735</v>
      </c>
      <c r="P316">
        <v>6</v>
      </c>
      <c r="Q316">
        <v>4</v>
      </c>
      <c r="R316">
        <v>0</v>
      </c>
      <c r="S316" s="2"/>
    </row>
    <row r="317" spans="1:19" x14ac:dyDescent="0.3">
      <c r="A317" s="1">
        <v>12418</v>
      </c>
      <c r="B317" s="4" t="str">
        <f>TEXT(Airplane_Crashes_and_Fatalities[[#This Row],[Date]],"yyyy")</f>
        <v>1933</v>
      </c>
      <c r="C317" s="1" t="str">
        <f>TEXT(Airplane_Crashes_and_Fatalities[[#This Row],[Date]],"mmm")</f>
        <v>Dec</v>
      </c>
      <c r="D317" s="5">
        <f>DAY(Airplane_Crashes_and_Fatalities[[#This Row],[Date]])</f>
        <v>30</v>
      </c>
      <c r="F317" s="2" t="s">
        <v>20007</v>
      </c>
      <c r="G317" s="2" t="s">
        <v>19671</v>
      </c>
      <c r="H317" s="2"/>
      <c r="I317" s="2" t="s">
        <v>160</v>
      </c>
      <c r="J317" s="2"/>
      <c r="K317" s="2" t="s">
        <v>765</v>
      </c>
      <c r="L317" s="2" t="s">
        <v>533</v>
      </c>
      <c r="M317" t="s">
        <v>766</v>
      </c>
      <c r="N317">
        <f>Airplane_Crashes_and_Fatalities[[#This Row],[Aboard]]-Airplane_Crashes_and_Fatalities[[#This Row],[Fatalities]]</f>
        <v>0</v>
      </c>
      <c r="O317">
        <v>528</v>
      </c>
      <c r="P317">
        <v>10</v>
      </c>
      <c r="Q317">
        <v>10</v>
      </c>
      <c r="R317">
        <v>0</v>
      </c>
      <c r="S317" s="2" t="s">
        <v>767</v>
      </c>
    </row>
    <row r="318" spans="1:19" x14ac:dyDescent="0.3">
      <c r="A318" s="1">
        <v>12434</v>
      </c>
      <c r="B318" s="4" t="str">
        <f>TEXT(Airplane_Crashes_and_Fatalities[[#This Row],[Date]],"yyyy")</f>
        <v>1934</v>
      </c>
      <c r="C318" s="1" t="str">
        <f>TEXT(Airplane_Crashes_and_Fatalities[[#This Row],[Date]],"mmm")</f>
        <v>Jan</v>
      </c>
      <c r="D318" s="5">
        <f>DAY(Airplane_Crashes_and_Fatalities[[#This Row],[Date]])</f>
        <v>15</v>
      </c>
      <c r="E318" s="3">
        <v>0.76041666666666674</v>
      </c>
      <c r="F318" s="2" t="s">
        <v>20008</v>
      </c>
      <c r="G318" s="2" t="s">
        <v>19685</v>
      </c>
      <c r="H318" s="2"/>
      <c r="I318" s="2" t="s">
        <v>744</v>
      </c>
      <c r="J318" s="2"/>
      <c r="K318" s="2" t="s">
        <v>768</v>
      </c>
      <c r="L318" s="2" t="s">
        <v>769</v>
      </c>
      <c r="M318" t="s">
        <v>770</v>
      </c>
      <c r="N318">
        <f>Airplane_Crashes_and_Fatalities[[#This Row],[Aboard]]-Airplane_Crashes_and_Fatalities[[#This Row],[Fatalities]]</f>
        <v>0</v>
      </c>
      <c r="O318">
        <v>1</v>
      </c>
      <c r="P318">
        <v>14</v>
      </c>
      <c r="Q318">
        <v>14</v>
      </c>
      <c r="R318">
        <v>0</v>
      </c>
      <c r="S318" s="2" t="s">
        <v>771</v>
      </c>
    </row>
    <row r="319" spans="1:19" x14ac:dyDescent="0.3">
      <c r="A319" s="1">
        <v>12439</v>
      </c>
      <c r="B319" s="4" t="str">
        <f>TEXT(Airplane_Crashes_and_Fatalities[[#This Row],[Date]],"yyyy")</f>
        <v>1934</v>
      </c>
      <c r="C319" s="1" t="str">
        <f>TEXT(Airplane_Crashes_and_Fatalities[[#This Row],[Date]],"mmm")</f>
        <v>Jan</v>
      </c>
      <c r="D319" s="5">
        <f>DAY(Airplane_Crashes_and_Fatalities[[#This Row],[Date]])</f>
        <v>20</v>
      </c>
      <c r="F319" s="2" t="s">
        <v>20009</v>
      </c>
      <c r="G319" s="2" t="s">
        <v>19685</v>
      </c>
      <c r="H319" s="2"/>
      <c r="I319" s="2" t="s">
        <v>744</v>
      </c>
      <c r="J319" s="2"/>
      <c r="K319" s="2"/>
      <c r="L319" s="2" t="s">
        <v>772</v>
      </c>
      <c r="M319" t="s">
        <v>773</v>
      </c>
      <c r="N319">
        <f>Airplane_Crashes_and_Fatalities[[#This Row],[Aboard]]-Airplane_Crashes_and_Fatalities[[#This Row],[Fatalities]]</f>
        <v>0</v>
      </c>
      <c r="P319">
        <v>2</v>
      </c>
      <c r="Q319">
        <v>2</v>
      </c>
      <c r="R319">
        <v>0</v>
      </c>
      <c r="S319" s="2"/>
    </row>
    <row r="320" spans="1:19" x14ac:dyDescent="0.3">
      <c r="A320" s="1">
        <v>12473</v>
      </c>
      <c r="B320" s="4" t="str">
        <f>TEXT(Airplane_Crashes_and_Fatalities[[#This Row],[Date]],"yyyy")</f>
        <v>1934</v>
      </c>
      <c r="C320" s="1" t="str">
        <f>TEXT(Airplane_Crashes_and_Fatalities[[#This Row],[Date]],"mmm")</f>
        <v>Feb</v>
      </c>
      <c r="D320" s="5">
        <f>DAY(Airplane_Crashes_and_Fatalities[[#This Row],[Date]])</f>
        <v>23</v>
      </c>
      <c r="E320" s="3">
        <v>8.3333333333333259E-2</v>
      </c>
      <c r="F320" s="2" t="s">
        <v>20010</v>
      </c>
      <c r="G320" s="2" t="s">
        <v>19943</v>
      </c>
      <c r="H320" s="2"/>
      <c r="I320" s="2" t="s">
        <v>774</v>
      </c>
      <c r="J320" s="2"/>
      <c r="K320" s="2" t="s">
        <v>775</v>
      </c>
      <c r="L320" s="2" t="s">
        <v>748</v>
      </c>
      <c r="M320" t="s">
        <v>776</v>
      </c>
      <c r="N320">
        <f>Airplane_Crashes_and_Fatalities[[#This Row],[Aboard]]-Airplane_Crashes_and_Fatalities[[#This Row],[Fatalities]]</f>
        <v>0</v>
      </c>
      <c r="O320">
        <v>1739</v>
      </c>
      <c r="P320">
        <v>8</v>
      </c>
      <c r="Q320">
        <v>8</v>
      </c>
      <c r="R320">
        <v>0</v>
      </c>
      <c r="S320" s="2" t="s">
        <v>777</v>
      </c>
    </row>
    <row r="321" spans="1:19" x14ac:dyDescent="0.3">
      <c r="A321" s="1">
        <v>12476</v>
      </c>
      <c r="B321" s="4" t="str">
        <f>TEXT(Airplane_Crashes_and_Fatalities[[#This Row],[Date]],"yyyy")</f>
        <v>1934</v>
      </c>
      <c r="C321" s="1" t="str">
        <f>TEXT(Airplane_Crashes_and_Fatalities[[#This Row],[Date]],"mmm")</f>
        <v>Feb</v>
      </c>
      <c r="D321" s="5">
        <f>DAY(Airplane_Crashes_and_Fatalities[[#This Row],[Date]])</f>
        <v>26</v>
      </c>
      <c r="F321" s="2" t="s">
        <v>20011</v>
      </c>
      <c r="G321" s="2" t="s">
        <v>19747</v>
      </c>
      <c r="H321" s="2"/>
      <c r="I321" s="2" t="s">
        <v>744</v>
      </c>
      <c r="J321" s="2"/>
      <c r="K321" s="2"/>
      <c r="L321" s="2" t="s">
        <v>778</v>
      </c>
      <c r="M321" t="s">
        <v>779</v>
      </c>
      <c r="N321">
        <f>Airplane_Crashes_and_Fatalities[[#This Row],[Aboard]]-Airplane_Crashes_and_Fatalities[[#This Row],[Fatalities]]</f>
        <v>5</v>
      </c>
      <c r="O321">
        <v>925</v>
      </c>
      <c r="P321">
        <v>6</v>
      </c>
      <c r="Q321">
        <v>1</v>
      </c>
      <c r="R321">
        <v>0</v>
      </c>
      <c r="S321" s="2"/>
    </row>
    <row r="322" spans="1:19" x14ac:dyDescent="0.3">
      <c r="A322" s="1">
        <v>12484</v>
      </c>
      <c r="B322" s="4" t="str">
        <f>TEXT(Airplane_Crashes_and_Fatalities[[#This Row],[Date]],"yyyy")</f>
        <v>1934</v>
      </c>
      <c r="C322" s="1" t="str">
        <f>TEXT(Airplane_Crashes_and_Fatalities[[#This Row],[Date]],"mmm")</f>
        <v>Mar</v>
      </c>
      <c r="D322" s="5">
        <f>DAY(Airplane_Crashes_and_Fatalities[[#This Row],[Date]])</f>
        <v>6</v>
      </c>
      <c r="F322" s="2" t="s">
        <v>20012</v>
      </c>
      <c r="G322" s="2" t="s">
        <v>19712</v>
      </c>
      <c r="H322" s="2"/>
      <c r="I322" s="2" t="s">
        <v>570</v>
      </c>
      <c r="J322" s="2"/>
      <c r="K322" s="2" t="s">
        <v>780</v>
      </c>
      <c r="L322" s="2" t="s">
        <v>611</v>
      </c>
      <c r="M322" t="s">
        <v>781</v>
      </c>
      <c r="N322">
        <f>Airplane_Crashes_and_Fatalities[[#This Row],[Aboard]]-Airplane_Crashes_and_Fatalities[[#This Row],[Fatalities]]</f>
        <v>0</v>
      </c>
      <c r="O322">
        <v>6606</v>
      </c>
      <c r="P322">
        <v>4</v>
      </c>
      <c r="Q322">
        <v>4</v>
      </c>
      <c r="R322">
        <v>0</v>
      </c>
      <c r="S322" s="2" t="s">
        <v>782</v>
      </c>
    </row>
    <row r="323" spans="1:19" x14ac:dyDescent="0.3">
      <c r="A323" s="1">
        <v>12488</v>
      </c>
      <c r="B323" s="4" t="str">
        <f>TEXT(Airplane_Crashes_and_Fatalities[[#This Row],[Date]],"yyyy")</f>
        <v>1934</v>
      </c>
      <c r="C323" s="1" t="str">
        <f>TEXT(Airplane_Crashes_and_Fatalities[[#This Row],[Date]],"mmm")</f>
        <v>Mar</v>
      </c>
      <c r="D323" s="5">
        <f>DAY(Airplane_Crashes_and_Fatalities[[#This Row],[Date]])</f>
        <v>10</v>
      </c>
      <c r="F323" s="2" t="s">
        <v>20013</v>
      </c>
      <c r="G323" s="2" t="s">
        <v>19762</v>
      </c>
      <c r="H323" s="2"/>
      <c r="I323" s="2" t="s">
        <v>783</v>
      </c>
      <c r="J323" s="2"/>
      <c r="K323" s="2" t="s">
        <v>784</v>
      </c>
      <c r="L323" s="2" t="s">
        <v>785</v>
      </c>
      <c r="M323" t="s">
        <v>786</v>
      </c>
      <c r="N323">
        <f>Airplane_Crashes_and_Fatalities[[#This Row],[Aboard]]-Airplane_Crashes_and_Fatalities[[#This Row],[Fatalities]]</f>
        <v>1</v>
      </c>
      <c r="P323">
        <v>6</v>
      </c>
      <c r="Q323">
        <v>5</v>
      </c>
      <c r="R323">
        <v>0</v>
      </c>
      <c r="S323" s="2" t="s">
        <v>787</v>
      </c>
    </row>
    <row r="324" spans="1:19" x14ac:dyDescent="0.3">
      <c r="A324" s="1">
        <v>12500</v>
      </c>
      <c r="B324" s="4" t="str">
        <f>TEXT(Airplane_Crashes_and_Fatalities[[#This Row],[Date]],"yyyy")</f>
        <v>1934</v>
      </c>
      <c r="C324" s="1" t="str">
        <f>TEXT(Airplane_Crashes_and_Fatalities[[#This Row],[Date]],"mmm")</f>
        <v>Mar</v>
      </c>
      <c r="D324" s="5">
        <f>DAY(Airplane_Crashes_and_Fatalities[[#This Row],[Date]])</f>
        <v>22</v>
      </c>
      <c r="F324" s="2" t="s">
        <v>20014</v>
      </c>
      <c r="G324" s="2" t="s">
        <v>20015</v>
      </c>
      <c r="H324" s="2"/>
      <c r="I324" s="2" t="s">
        <v>788</v>
      </c>
      <c r="J324" s="2"/>
      <c r="K324" s="2"/>
      <c r="L324" s="2" t="s">
        <v>789</v>
      </c>
      <c r="M324" t="s">
        <v>790</v>
      </c>
      <c r="N324">
        <f>Airplane_Crashes_and_Fatalities[[#This Row],[Aboard]]-Airplane_Crashes_and_Fatalities[[#This Row],[Fatalities]]</f>
        <v>12</v>
      </c>
      <c r="O324" t="s">
        <v>791</v>
      </c>
      <c r="P324">
        <v>15</v>
      </c>
      <c r="Q324">
        <v>3</v>
      </c>
      <c r="R324">
        <v>0</v>
      </c>
      <c r="S324" s="2" t="s">
        <v>792</v>
      </c>
    </row>
    <row r="325" spans="1:19" x14ac:dyDescent="0.3">
      <c r="A325" s="1">
        <v>12519</v>
      </c>
      <c r="B325" s="4" t="str">
        <f>TEXT(Airplane_Crashes_and_Fatalities[[#This Row],[Date]],"yyyy")</f>
        <v>1934</v>
      </c>
      <c r="C325" s="1" t="str">
        <f>TEXT(Airplane_Crashes_and_Fatalities[[#This Row],[Date]],"mmm")</f>
        <v>Apr</v>
      </c>
      <c r="D325" s="5">
        <f>DAY(Airplane_Crashes_and_Fatalities[[#This Row],[Date]])</f>
        <v>10</v>
      </c>
      <c r="F325" s="2" t="s">
        <v>20016</v>
      </c>
      <c r="G325" s="2" t="s">
        <v>19737</v>
      </c>
      <c r="H325" s="2"/>
      <c r="I325" s="2" t="s">
        <v>516</v>
      </c>
      <c r="J325" s="2"/>
      <c r="K325" s="2"/>
      <c r="L325" s="2" t="s">
        <v>793</v>
      </c>
      <c r="M325" t="s">
        <v>794</v>
      </c>
      <c r="N325">
        <f>Airplane_Crashes_and_Fatalities[[#This Row],[Aboard]]-Airplane_Crashes_and_Fatalities[[#This Row],[Fatalities]]</f>
        <v>0</v>
      </c>
      <c r="P325">
        <v>3</v>
      </c>
      <c r="Q325">
        <v>3</v>
      </c>
      <c r="R325">
        <v>0</v>
      </c>
      <c r="S325" s="2"/>
    </row>
    <row r="326" spans="1:19" x14ac:dyDescent="0.3">
      <c r="A326" s="1">
        <v>12548</v>
      </c>
      <c r="B326" s="4" t="str">
        <f>TEXT(Airplane_Crashes_and_Fatalities[[#This Row],[Date]],"yyyy")</f>
        <v>1934</v>
      </c>
      <c r="C326" s="1" t="str">
        <f>TEXT(Airplane_Crashes_and_Fatalities[[#This Row],[Date]],"mmm")</f>
        <v>May</v>
      </c>
      <c r="D326" s="5">
        <f>DAY(Airplane_Crashes_and_Fatalities[[#This Row],[Date]])</f>
        <v>9</v>
      </c>
      <c r="F326" s="2" t="s">
        <v>70</v>
      </c>
      <c r="G326" s="2" t="s">
        <v>24231</v>
      </c>
      <c r="H326" s="2"/>
      <c r="I326" s="2" t="s">
        <v>744</v>
      </c>
      <c r="J326" s="2"/>
      <c r="K326" s="2" t="s">
        <v>795</v>
      </c>
      <c r="L326" s="2" t="s">
        <v>796</v>
      </c>
      <c r="M326" t="s">
        <v>797</v>
      </c>
      <c r="N326">
        <f>Airplane_Crashes_and_Fatalities[[#This Row],[Aboard]]-Airplane_Crashes_and_Fatalities[[#This Row],[Fatalities]]</f>
        <v>0</v>
      </c>
      <c r="O326">
        <v>8</v>
      </c>
      <c r="P326">
        <v>6</v>
      </c>
      <c r="Q326">
        <v>6</v>
      </c>
      <c r="R326">
        <v>0</v>
      </c>
      <c r="S326" s="2" t="s">
        <v>798</v>
      </c>
    </row>
    <row r="327" spans="1:19" x14ac:dyDescent="0.3">
      <c r="A327" s="1">
        <v>12570</v>
      </c>
      <c r="B327" s="4" t="str">
        <f>TEXT(Airplane_Crashes_and_Fatalities[[#This Row],[Date]],"yyyy")</f>
        <v>1934</v>
      </c>
      <c r="C327" s="1" t="str">
        <f>TEXT(Airplane_Crashes_and_Fatalities[[#This Row],[Date]],"mmm")</f>
        <v>May</v>
      </c>
      <c r="D327" s="5">
        <f>DAY(Airplane_Crashes_and_Fatalities[[#This Row],[Date]])</f>
        <v>31</v>
      </c>
      <c r="E327" s="3">
        <v>0.20833333333333326</v>
      </c>
      <c r="F327" s="2" t="s">
        <v>19903</v>
      </c>
      <c r="G327" s="2" t="s">
        <v>19676</v>
      </c>
      <c r="H327" s="2"/>
      <c r="I327" s="2" t="s">
        <v>744</v>
      </c>
      <c r="J327" s="2"/>
      <c r="K327" s="2" t="s">
        <v>799</v>
      </c>
      <c r="L327" s="2" t="s">
        <v>664</v>
      </c>
      <c r="M327" t="s">
        <v>800</v>
      </c>
      <c r="N327">
        <f>Airplane_Crashes_and_Fatalities[[#This Row],[Aboard]]-Airplane_Crashes_and_Fatalities[[#This Row],[Fatalities]]</f>
        <v>0</v>
      </c>
      <c r="P327">
        <v>2</v>
      </c>
      <c r="Q327">
        <v>2</v>
      </c>
      <c r="R327">
        <v>0</v>
      </c>
      <c r="S327" s="2" t="s">
        <v>801</v>
      </c>
    </row>
    <row r="328" spans="1:19" x14ac:dyDescent="0.3">
      <c r="A328" s="1">
        <v>12579</v>
      </c>
      <c r="B328" s="4" t="str">
        <f>TEXT(Airplane_Crashes_and_Fatalities[[#This Row],[Date]],"yyyy")</f>
        <v>1934</v>
      </c>
      <c r="C328" s="1" t="str">
        <f>TEXT(Airplane_Crashes_and_Fatalities[[#This Row],[Date]],"mmm")</f>
        <v>Jun</v>
      </c>
      <c r="D328" s="5">
        <f>DAY(Airplane_Crashes_and_Fatalities[[#This Row],[Date]])</f>
        <v>9</v>
      </c>
      <c r="F328" s="2" t="s">
        <v>20017</v>
      </c>
      <c r="G328" s="2" t="s">
        <v>19785</v>
      </c>
      <c r="H328" s="2"/>
      <c r="I328" s="2" t="s">
        <v>570</v>
      </c>
      <c r="J328" s="2"/>
      <c r="K328" s="2" t="s">
        <v>802</v>
      </c>
      <c r="L328" s="2" t="s">
        <v>803</v>
      </c>
      <c r="M328" t="s">
        <v>804</v>
      </c>
      <c r="N328">
        <f>Airplane_Crashes_and_Fatalities[[#This Row],[Aboard]]-Airplane_Crashes_and_Fatalities[[#This Row],[Fatalities]]</f>
        <v>0</v>
      </c>
      <c r="O328">
        <v>22</v>
      </c>
      <c r="P328">
        <v>7</v>
      </c>
      <c r="Q328">
        <v>7</v>
      </c>
      <c r="R328">
        <v>0</v>
      </c>
      <c r="S328" s="2" t="s">
        <v>805</v>
      </c>
    </row>
    <row r="329" spans="1:19" x14ac:dyDescent="0.3">
      <c r="A329" s="1">
        <v>12581</v>
      </c>
      <c r="B329" s="4" t="str">
        <f>TEXT(Airplane_Crashes_and_Fatalities[[#This Row],[Date]],"yyyy")</f>
        <v>1934</v>
      </c>
      <c r="C329" s="1" t="str">
        <f>TEXT(Airplane_Crashes_and_Fatalities[[#This Row],[Date]],"mmm")</f>
        <v>Jun</v>
      </c>
      <c r="D329" s="5">
        <f>DAY(Airplane_Crashes_and_Fatalities[[#This Row],[Date]])</f>
        <v>11</v>
      </c>
      <c r="F329" s="2" t="s">
        <v>20018</v>
      </c>
      <c r="G329" s="2" t="s">
        <v>19987</v>
      </c>
      <c r="H329" s="2"/>
      <c r="I329" s="2" t="s">
        <v>649</v>
      </c>
      <c r="J329" s="2"/>
      <c r="K329" s="2" t="s">
        <v>806</v>
      </c>
      <c r="L329" s="2" t="s">
        <v>789</v>
      </c>
      <c r="M329" t="s">
        <v>807</v>
      </c>
      <c r="N329">
        <f>Airplane_Crashes_and_Fatalities[[#This Row],[Aboard]]-Airplane_Crashes_and_Fatalities[[#This Row],[Fatalities]]</f>
        <v>5</v>
      </c>
      <c r="O329" t="s">
        <v>808</v>
      </c>
      <c r="P329">
        <v>10</v>
      </c>
      <c r="Q329">
        <v>5</v>
      </c>
      <c r="R329">
        <v>0</v>
      </c>
      <c r="S329" s="2" t="s">
        <v>809</v>
      </c>
    </row>
    <row r="330" spans="1:19" x14ac:dyDescent="0.3">
      <c r="A330" s="1">
        <v>12592</v>
      </c>
      <c r="B330" s="4" t="str">
        <f>TEXT(Airplane_Crashes_and_Fatalities[[#This Row],[Date]],"yyyy")</f>
        <v>1934</v>
      </c>
      <c r="C330" s="1" t="str">
        <f>TEXT(Airplane_Crashes_and_Fatalities[[#This Row],[Date]],"mmm")</f>
        <v>Jun</v>
      </c>
      <c r="D330" s="5">
        <f>DAY(Airplane_Crashes_and_Fatalities[[#This Row],[Date]])</f>
        <v>22</v>
      </c>
      <c r="F330" s="2" t="s">
        <v>20019</v>
      </c>
      <c r="G330" s="2" t="s">
        <v>19669</v>
      </c>
      <c r="H330" s="2"/>
      <c r="I330" s="2" t="s">
        <v>191</v>
      </c>
      <c r="J330" s="2"/>
      <c r="K330" s="2"/>
      <c r="L330" s="2" t="s">
        <v>234</v>
      </c>
      <c r="M330" t="s">
        <v>810</v>
      </c>
      <c r="N330">
        <f>Airplane_Crashes_and_Fatalities[[#This Row],[Aboard]]-Airplane_Crashes_and_Fatalities[[#This Row],[Fatalities]]</f>
        <v>6</v>
      </c>
      <c r="O330">
        <v>176</v>
      </c>
      <c r="P330">
        <v>7</v>
      </c>
      <c r="Q330">
        <v>1</v>
      </c>
      <c r="R330">
        <v>0</v>
      </c>
      <c r="S330" s="2" t="s">
        <v>193</v>
      </c>
    </row>
    <row r="331" spans="1:19" x14ac:dyDescent="0.3">
      <c r="A331" s="1">
        <v>12593</v>
      </c>
      <c r="B331" s="4" t="str">
        <f>TEXT(Airplane_Crashes_and_Fatalities[[#This Row],[Date]],"yyyy")</f>
        <v>1934</v>
      </c>
      <c r="C331" s="1" t="str">
        <f>TEXT(Airplane_Crashes_and_Fatalities[[#This Row],[Date]],"mmm")</f>
        <v>Jun</v>
      </c>
      <c r="D331" s="5">
        <f>DAY(Airplane_Crashes_and_Fatalities[[#This Row],[Date]])</f>
        <v>23</v>
      </c>
      <c r="E331" s="3">
        <v>0.25</v>
      </c>
      <c r="F331" s="2" t="s">
        <v>19924</v>
      </c>
      <c r="G331" s="2" t="s">
        <v>19729</v>
      </c>
      <c r="H331" s="2"/>
      <c r="I331" s="2" t="s">
        <v>811</v>
      </c>
      <c r="J331" s="2"/>
      <c r="K331" s="2" t="s">
        <v>812</v>
      </c>
      <c r="L331" s="2" t="s">
        <v>813</v>
      </c>
      <c r="M331" t="s">
        <v>814</v>
      </c>
      <c r="N331">
        <f>Airplane_Crashes_and_Fatalities[[#This Row],[Aboard]]-Airplane_Crashes_and_Fatalities[[#This Row],[Fatalities]]</f>
        <v>0</v>
      </c>
      <c r="P331">
        <v>1</v>
      </c>
      <c r="Q331">
        <v>1</v>
      </c>
      <c r="R331">
        <v>0</v>
      </c>
      <c r="S331" s="2" t="s">
        <v>815</v>
      </c>
    </row>
    <row r="332" spans="1:19" x14ac:dyDescent="0.3">
      <c r="A332" s="1">
        <v>12609</v>
      </c>
      <c r="B332" s="4" t="str">
        <f>TEXT(Airplane_Crashes_and_Fatalities[[#This Row],[Date]],"yyyy")</f>
        <v>1934</v>
      </c>
      <c r="C332" s="1" t="str">
        <f>TEXT(Airplane_Crashes_and_Fatalities[[#This Row],[Date]],"mmm")</f>
        <v>Jul</v>
      </c>
      <c r="D332" s="5">
        <f>DAY(Airplane_Crashes_and_Fatalities[[#This Row],[Date]])</f>
        <v>9</v>
      </c>
      <c r="F332" s="2" t="s">
        <v>20020</v>
      </c>
      <c r="G332" s="2" t="s">
        <v>19729</v>
      </c>
      <c r="H332" s="2"/>
      <c r="I332" s="2" t="s">
        <v>816</v>
      </c>
      <c r="J332" s="2"/>
      <c r="K332" s="2" t="s">
        <v>817</v>
      </c>
      <c r="L332" s="2" t="s">
        <v>379</v>
      </c>
      <c r="M332" t="s">
        <v>818</v>
      </c>
      <c r="N332">
        <f>Airplane_Crashes_and_Fatalities[[#This Row],[Aboard]]-Airplane_Crashes_and_Fatalities[[#This Row],[Fatalities]]</f>
        <v>1</v>
      </c>
      <c r="P332">
        <v>4</v>
      </c>
      <c r="Q332">
        <v>3</v>
      </c>
      <c r="R332">
        <v>0</v>
      </c>
      <c r="S332" s="2" t="s">
        <v>819</v>
      </c>
    </row>
    <row r="333" spans="1:19" x14ac:dyDescent="0.3">
      <c r="A333" s="1">
        <v>12627</v>
      </c>
      <c r="B333" s="4" t="str">
        <f>TEXT(Airplane_Crashes_and_Fatalities[[#This Row],[Date]],"yyyy")</f>
        <v>1934</v>
      </c>
      <c r="C333" s="1" t="str">
        <f>TEXT(Airplane_Crashes_and_Fatalities[[#This Row],[Date]],"mmm")</f>
        <v>Jul</v>
      </c>
      <c r="D333" s="5">
        <f>DAY(Airplane_Crashes_and_Fatalities[[#This Row],[Date]])</f>
        <v>27</v>
      </c>
      <c r="F333" s="2" t="s">
        <v>20021</v>
      </c>
      <c r="G333" s="2" t="s">
        <v>19669</v>
      </c>
      <c r="H333" s="2"/>
      <c r="I333" s="2" t="s">
        <v>820</v>
      </c>
      <c r="J333" s="2"/>
      <c r="K333" s="2"/>
      <c r="L333" s="2" t="s">
        <v>821</v>
      </c>
      <c r="M333" t="s">
        <v>822</v>
      </c>
      <c r="N333">
        <f>Airplane_Crashes_and_Fatalities[[#This Row],[Aboard]]-Airplane_Crashes_and_Fatalities[[#This Row],[Fatalities]]</f>
        <v>0</v>
      </c>
      <c r="O333">
        <v>53</v>
      </c>
      <c r="P333">
        <v>12</v>
      </c>
      <c r="Q333">
        <v>12</v>
      </c>
      <c r="R333">
        <v>0</v>
      </c>
      <c r="S333" s="2" t="s">
        <v>823</v>
      </c>
    </row>
    <row r="334" spans="1:19" x14ac:dyDescent="0.3">
      <c r="A334" s="1">
        <v>12636</v>
      </c>
      <c r="B334" s="4" t="str">
        <f>TEXT(Airplane_Crashes_and_Fatalities[[#This Row],[Date]],"yyyy")</f>
        <v>1934</v>
      </c>
      <c r="C334" s="1" t="str">
        <f>TEXT(Airplane_Crashes_and_Fatalities[[#This Row],[Date]],"mmm")</f>
        <v>Aug</v>
      </c>
      <c r="D334" s="5">
        <f>DAY(Airplane_Crashes_and_Fatalities[[#This Row],[Date]])</f>
        <v>5</v>
      </c>
      <c r="F334" s="2" t="s">
        <v>20022</v>
      </c>
      <c r="G334" s="2" t="s">
        <v>19819</v>
      </c>
      <c r="H334" s="2"/>
      <c r="I334" s="2" t="s">
        <v>744</v>
      </c>
      <c r="J334" s="2"/>
      <c r="K334" s="2"/>
      <c r="L334" s="2" t="s">
        <v>263</v>
      </c>
      <c r="M334" t="s">
        <v>824</v>
      </c>
      <c r="N334">
        <f>Airplane_Crashes_and_Fatalities[[#This Row],[Aboard]]-Airplane_Crashes_and_Fatalities[[#This Row],[Fatalities]]</f>
        <v>0</v>
      </c>
      <c r="P334">
        <v>2</v>
      </c>
      <c r="Q334">
        <v>2</v>
      </c>
      <c r="R334">
        <v>0</v>
      </c>
      <c r="S334" s="2"/>
    </row>
    <row r="335" spans="1:19" x14ac:dyDescent="0.3">
      <c r="A335" s="1">
        <v>12641</v>
      </c>
      <c r="B335" s="4" t="str">
        <f>TEXT(Airplane_Crashes_and_Fatalities[[#This Row],[Date]],"yyyy")</f>
        <v>1934</v>
      </c>
      <c r="C335" s="1" t="str">
        <f>TEXT(Airplane_Crashes_and_Fatalities[[#This Row],[Date]],"mmm")</f>
        <v>Aug</v>
      </c>
      <c r="D335" s="5">
        <f>DAY(Airplane_Crashes_and_Fatalities[[#This Row],[Date]])</f>
        <v>10</v>
      </c>
      <c r="F335" s="2" t="s">
        <v>20023</v>
      </c>
      <c r="G335" s="2" t="s">
        <v>19737</v>
      </c>
      <c r="H335" s="2"/>
      <c r="I335" s="2" t="s">
        <v>516</v>
      </c>
      <c r="J335" s="2"/>
      <c r="K335" s="2"/>
      <c r="L335" s="2" t="s">
        <v>825</v>
      </c>
      <c r="N335">
        <f>Airplane_Crashes_and_Fatalities[[#This Row],[Aboard]]-Airplane_Crashes_and_Fatalities[[#This Row],[Fatalities]]</f>
        <v>0</v>
      </c>
      <c r="S335" s="2"/>
    </row>
    <row r="336" spans="1:19" x14ac:dyDescent="0.3">
      <c r="A336" s="1">
        <v>12662</v>
      </c>
      <c r="B336" s="4" t="str">
        <f>TEXT(Airplane_Crashes_and_Fatalities[[#This Row],[Date]],"yyyy")</f>
        <v>1934</v>
      </c>
      <c r="C336" s="1" t="str">
        <f>TEXT(Airplane_Crashes_and_Fatalities[[#This Row],[Date]],"mmm")</f>
        <v>Aug</v>
      </c>
      <c r="D336" s="5">
        <f>DAY(Airplane_Crashes_and_Fatalities[[#This Row],[Date]])</f>
        <v>31</v>
      </c>
      <c r="E336" s="3">
        <v>0.98750000000000004</v>
      </c>
      <c r="F336" s="2" t="s">
        <v>20024</v>
      </c>
      <c r="G336" s="2" t="s">
        <v>20025</v>
      </c>
      <c r="H336" s="2"/>
      <c r="I336" s="2" t="s">
        <v>826</v>
      </c>
      <c r="J336" s="2" t="s">
        <v>18989</v>
      </c>
      <c r="K336" s="2" t="s">
        <v>827</v>
      </c>
      <c r="L336" s="2" t="s">
        <v>828</v>
      </c>
      <c r="M336" t="s">
        <v>829</v>
      </c>
      <c r="N336">
        <f>Airplane_Crashes_and_Fatalities[[#This Row],[Aboard]]-Airplane_Crashes_and_Fatalities[[#This Row],[Fatalities]]</f>
        <v>0</v>
      </c>
      <c r="O336">
        <v>5004</v>
      </c>
      <c r="P336">
        <v>5</v>
      </c>
      <c r="Q336">
        <v>5</v>
      </c>
      <c r="R336">
        <v>0</v>
      </c>
      <c r="S336" s="2" t="s">
        <v>830</v>
      </c>
    </row>
    <row r="337" spans="1:19" x14ac:dyDescent="0.3">
      <c r="A337" s="1">
        <v>12695</v>
      </c>
      <c r="B337" s="4" t="str">
        <f>TEXT(Airplane_Crashes_and_Fatalities[[#This Row],[Date]],"yyyy")</f>
        <v>1934</v>
      </c>
      <c r="C337" s="1" t="str">
        <f>TEXT(Airplane_Crashes_and_Fatalities[[#This Row],[Date]],"mmm")</f>
        <v>Oct</v>
      </c>
      <c r="D337" s="5">
        <f>DAY(Airplane_Crashes_and_Fatalities[[#This Row],[Date]])</f>
        <v>3</v>
      </c>
      <c r="F337" s="2" t="s">
        <v>20026</v>
      </c>
      <c r="G337" s="2" t="s">
        <v>19724</v>
      </c>
      <c r="H337" s="2"/>
      <c r="I337" s="2" t="s">
        <v>211</v>
      </c>
      <c r="J337" s="2"/>
      <c r="K337" s="2"/>
      <c r="L337" s="2" t="s">
        <v>831</v>
      </c>
      <c r="M337" t="s">
        <v>832</v>
      </c>
      <c r="N337">
        <f>Airplane_Crashes_and_Fatalities[[#This Row],[Aboard]]-Airplane_Crashes_and_Fatalities[[#This Row],[Fatalities]]</f>
        <v>0</v>
      </c>
      <c r="P337">
        <v>3</v>
      </c>
      <c r="Q337">
        <v>3</v>
      </c>
      <c r="R337">
        <v>0</v>
      </c>
      <c r="S337" s="2" t="s">
        <v>833</v>
      </c>
    </row>
    <row r="338" spans="1:19" x14ac:dyDescent="0.3">
      <c r="A338" s="1">
        <v>12711</v>
      </c>
      <c r="B338" s="4" t="str">
        <f>TEXT(Airplane_Crashes_and_Fatalities[[#This Row],[Date]],"yyyy")</f>
        <v>1934</v>
      </c>
      <c r="C338" s="1" t="str">
        <f>TEXT(Airplane_Crashes_and_Fatalities[[#This Row],[Date]],"mmm")</f>
        <v>Oct</v>
      </c>
      <c r="D338" s="5">
        <f>DAY(Airplane_Crashes_and_Fatalities[[#This Row],[Date]])</f>
        <v>19</v>
      </c>
      <c r="F338" s="2" t="s">
        <v>20027</v>
      </c>
      <c r="G338" s="2" t="s">
        <v>19724</v>
      </c>
      <c r="H338" s="2"/>
      <c r="I338" s="2" t="s">
        <v>834</v>
      </c>
      <c r="J338" s="2"/>
      <c r="K338" s="2" t="s">
        <v>835</v>
      </c>
      <c r="L338" s="2" t="s">
        <v>836</v>
      </c>
      <c r="M338" t="s">
        <v>837</v>
      </c>
      <c r="N338">
        <f>Airplane_Crashes_and_Fatalities[[#This Row],[Aboard]]-Airplane_Crashes_and_Fatalities[[#This Row],[Fatalities]]</f>
        <v>0</v>
      </c>
      <c r="O338">
        <v>2301</v>
      </c>
      <c r="P338">
        <v>11</v>
      </c>
      <c r="Q338">
        <v>11</v>
      </c>
      <c r="R338">
        <v>0</v>
      </c>
      <c r="S338" s="2" t="s">
        <v>838</v>
      </c>
    </row>
    <row r="339" spans="1:19" x14ac:dyDescent="0.3">
      <c r="A339" s="1">
        <v>12725</v>
      </c>
      <c r="B339" s="4" t="str">
        <f>TEXT(Airplane_Crashes_and_Fatalities[[#This Row],[Date]],"yyyy")</f>
        <v>1934</v>
      </c>
      <c r="C339" s="1" t="str">
        <f>TEXT(Airplane_Crashes_and_Fatalities[[#This Row],[Date]],"mmm")</f>
        <v>Nov</v>
      </c>
      <c r="D339" s="5">
        <f>DAY(Airplane_Crashes_and_Fatalities[[#This Row],[Date]])</f>
        <v>2</v>
      </c>
      <c r="F339" s="2" t="s">
        <v>20028</v>
      </c>
      <c r="G339" s="2" t="s">
        <v>19724</v>
      </c>
      <c r="H339" s="2"/>
      <c r="I339" s="2" t="s">
        <v>839</v>
      </c>
      <c r="J339" s="2"/>
      <c r="K339" s="2"/>
      <c r="L339" s="2" t="s">
        <v>840</v>
      </c>
      <c r="M339" t="s">
        <v>841</v>
      </c>
      <c r="N339">
        <f>Airplane_Crashes_and_Fatalities[[#This Row],[Aboard]]-Airplane_Crashes_and_Fatalities[[#This Row],[Fatalities]]</f>
        <v>2</v>
      </c>
      <c r="P339">
        <v>4</v>
      </c>
      <c r="Q339">
        <v>2</v>
      </c>
      <c r="R339">
        <v>0</v>
      </c>
      <c r="S339" s="2"/>
    </row>
    <row r="340" spans="1:19" x14ac:dyDescent="0.3">
      <c r="A340" s="1">
        <v>12738</v>
      </c>
      <c r="B340" s="4" t="str">
        <f>TEXT(Airplane_Crashes_and_Fatalities[[#This Row],[Date]],"yyyy")</f>
        <v>1934</v>
      </c>
      <c r="C340" s="1" t="str">
        <f>TEXT(Airplane_Crashes_and_Fatalities[[#This Row],[Date]],"mmm")</f>
        <v>Nov</v>
      </c>
      <c r="D340" s="5">
        <f>DAY(Airplane_Crashes_and_Fatalities[[#This Row],[Date]])</f>
        <v>15</v>
      </c>
      <c r="F340" s="2" t="s">
        <v>20029</v>
      </c>
      <c r="G340" s="2" t="s">
        <v>19724</v>
      </c>
      <c r="H340" s="2"/>
      <c r="I340" s="2" t="s">
        <v>211</v>
      </c>
      <c r="J340" s="2"/>
      <c r="K340" s="2"/>
      <c r="L340" s="2" t="s">
        <v>836</v>
      </c>
      <c r="M340" t="s">
        <v>842</v>
      </c>
      <c r="N340">
        <f>Airplane_Crashes_and_Fatalities[[#This Row],[Aboard]]-Airplane_Crashes_and_Fatalities[[#This Row],[Fatalities]]</f>
        <v>0</v>
      </c>
      <c r="O340">
        <v>2311</v>
      </c>
      <c r="P340">
        <v>4</v>
      </c>
      <c r="Q340">
        <v>4</v>
      </c>
      <c r="R340">
        <v>0</v>
      </c>
      <c r="S340" s="2" t="s">
        <v>843</v>
      </c>
    </row>
    <row r="341" spans="1:19" x14ac:dyDescent="0.3">
      <c r="A341" s="1">
        <v>12738</v>
      </c>
      <c r="B341" s="4" t="str">
        <f>TEXT(Airplane_Crashes_and_Fatalities[[#This Row],[Date]],"yyyy")</f>
        <v>1934</v>
      </c>
      <c r="C341" s="1" t="str">
        <f>TEXT(Airplane_Crashes_and_Fatalities[[#This Row],[Date]],"mmm")</f>
        <v>Nov</v>
      </c>
      <c r="D341" s="5">
        <f>DAY(Airplane_Crashes_and_Fatalities[[#This Row],[Date]])</f>
        <v>15</v>
      </c>
      <c r="F341" s="2" t="s">
        <v>20029</v>
      </c>
      <c r="G341" s="2" t="s">
        <v>20030</v>
      </c>
      <c r="H341" s="2" t="s">
        <v>19724</v>
      </c>
      <c r="I341" s="2" t="s">
        <v>211</v>
      </c>
      <c r="J341" s="2"/>
      <c r="K341" s="2"/>
      <c r="L341" s="2" t="s">
        <v>836</v>
      </c>
      <c r="M341" t="s">
        <v>842</v>
      </c>
      <c r="N341">
        <f>Airplane_Crashes_and_Fatalities[[#This Row],[Aboard]]-Airplane_Crashes_and_Fatalities[[#This Row],[Fatalities]]</f>
        <v>0</v>
      </c>
      <c r="O341">
        <v>2311</v>
      </c>
      <c r="P341">
        <v>4</v>
      </c>
      <c r="Q341">
        <v>4</v>
      </c>
      <c r="R341">
        <v>0</v>
      </c>
      <c r="S341" s="2"/>
    </row>
    <row r="342" spans="1:19" x14ac:dyDescent="0.3">
      <c r="A342" s="1">
        <v>12738</v>
      </c>
      <c r="B342" s="4" t="str">
        <f>TEXT(Airplane_Crashes_and_Fatalities[[#This Row],[Date]],"yyyy")</f>
        <v>1934</v>
      </c>
      <c r="C342" s="1" t="str">
        <f>TEXT(Airplane_Crashes_and_Fatalities[[#This Row],[Date]],"mmm")</f>
        <v>Nov</v>
      </c>
      <c r="D342" s="5">
        <f>DAY(Airplane_Crashes_and_Fatalities[[#This Row],[Date]])</f>
        <v>15</v>
      </c>
      <c r="E342" s="3">
        <v>0</v>
      </c>
      <c r="F342" s="2" t="s">
        <v>20024</v>
      </c>
      <c r="G342" s="2" t="s">
        <v>20031</v>
      </c>
      <c r="H342" s="2"/>
      <c r="I342" s="2" t="s">
        <v>826</v>
      </c>
      <c r="J342" s="2"/>
      <c r="K342" s="2" t="s">
        <v>844</v>
      </c>
      <c r="L342" s="2" t="s">
        <v>845</v>
      </c>
      <c r="M342" t="s">
        <v>829</v>
      </c>
      <c r="N342">
        <f>Airplane_Crashes_and_Fatalities[[#This Row],[Aboard]]-Airplane_Crashes_and_Fatalities[[#This Row],[Fatalities]]</f>
        <v>0</v>
      </c>
      <c r="P342">
        <v>2</v>
      </c>
      <c r="Q342">
        <v>2</v>
      </c>
      <c r="R342">
        <v>0</v>
      </c>
      <c r="S342" s="2" t="s">
        <v>846</v>
      </c>
    </row>
    <row r="343" spans="1:19" x14ac:dyDescent="0.3">
      <c r="A343" s="1">
        <v>12760</v>
      </c>
      <c r="B343" s="4" t="str">
        <f>TEXT(Airplane_Crashes_and_Fatalities[[#This Row],[Date]],"yyyy")</f>
        <v>1934</v>
      </c>
      <c r="C343" s="1" t="str">
        <f>TEXT(Airplane_Crashes_and_Fatalities[[#This Row],[Date]],"mmm")</f>
        <v>Dec</v>
      </c>
      <c r="D343" s="5">
        <f>DAY(Airplane_Crashes_and_Fatalities[[#This Row],[Date]])</f>
        <v>7</v>
      </c>
      <c r="F343" s="2" t="s">
        <v>20032</v>
      </c>
      <c r="G343" s="2" t="s">
        <v>19669</v>
      </c>
      <c r="H343" s="2"/>
      <c r="I343" s="2" t="s">
        <v>191</v>
      </c>
      <c r="J343" s="2"/>
      <c r="K343" s="2"/>
      <c r="L343" s="2" t="s">
        <v>78</v>
      </c>
      <c r="M343" t="s">
        <v>847</v>
      </c>
      <c r="N343">
        <f>Airplane_Crashes_and_Fatalities[[#This Row],[Aboard]]-Airplane_Crashes_and_Fatalities[[#This Row],[Fatalities]]</f>
        <v>0</v>
      </c>
      <c r="O343">
        <v>2008</v>
      </c>
      <c r="P343">
        <v>3</v>
      </c>
      <c r="Q343">
        <v>3</v>
      </c>
      <c r="R343">
        <v>0</v>
      </c>
      <c r="S343" s="2"/>
    </row>
    <row r="344" spans="1:19" x14ac:dyDescent="0.3">
      <c r="A344" s="1">
        <v>12761</v>
      </c>
      <c r="B344" s="4" t="str">
        <f>TEXT(Airplane_Crashes_and_Fatalities[[#This Row],[Date]],"yyyy")</f>
        <v>1934</v>
      </c>
      <c r="C344" s="1" t="str">
        <f>TEXT(Airplane_Crashes_and_Fatalities[[#This Row],[Date]],"mmm")</f>
        <v>Dec</v>
      </c>
      <c r="D344" s="5">
        <f>DAY(Airplane_Crashes_and_Fatalities[[#This Row],[Date]])</f>
        <v>8</v>
      </c>
      <c r="E344" s="3">
        <v>0.22916666666666674</v>
      </c>
      <c r="F344" s="2" t="s">
        <v>20033</v>
      </c>
      <c r="G344" s="2" t="s">
        <v>20025</v>
      </c>
      <c r="H344" s="2"/>
      <c r="I344" s="2" t="s">
        <v>563</v>
      </c>
      <c r="J344" s="2"/>
      <c r="K344" s="2" t="s">
        <v>848</v>
      </c>
      <c r="L344" s="2" t="s">
        <v>849</v>
      </c>
      <c r="M344" t="s">
        <v>850</v>
      </c>
      <c r="N344">
        <f>Airplane_Crashes_and_Fatalities[[#This Row],[Aboard]]-Airplane_Crashes_and_Fatalities[[#This Row],[Fatalities]]</f>
        <v>0</v>
      </c>
      <c r="P344">
        <v>1</v>
      </c>
      <c r="Q344">
        <v>1</v>
      </c>
      <c r="R344">
        <v>0</v>
      </c>
      <c r="S344" s="2" t="s">
        <v>851</v>
      </c>
    </row>
    <row r="345" spans="1:19" x14ac:dyDescent="0.3">
      <c r="A345" s="1">
        <v>12763</v>
      </c>
      <c r="B345" s="4" t="str">
        <f>TEXT(Airplane_Crashes_and_Fatalities[[#This Row],[Date]],"yyyy")</f>
        <v>1934</v>
      </c>
      <c r="C345" s="1" t="str">
        <f>TEXT(Airplane_Crashes_and_Fatalities[[#This Row],[Date]],"mmm")</f>
        <v>Dec</v>
      </c>
      <c r="D345" s="5">
        <f>DAY(Airplane_Crashes_and_Fatalities[[#This Row],[Date]])</f>
        <v>10</v>
      </c>
      <c r="E345" s="3">
        <v>0.3125</v>
      </c>
      <c r="F345" s="2" t="s">
        <v>20034</v>
      </c>
      <c r="G345" s="2" t="s">
        <v>19856</v>
      </c>
      <c r="H345" s="2"/>
      <c r="I345" s="2" t="s">
        <v>852</v>
      </c>
      <c r="J345" s="2"/>
      <c r="K345" s="2" t="s">
        <v>853</v>
      </c>
      <c r="L345" s="2" t="s">
        <v>854</v>
      </c>
      <c r="M345" t="s">
        <v>855</v>
      </c>
      <c r="N345">
        <f>Airplane_Crashes_and_Fatalities[[#This Row],[Aboard]]-Airplane_Crashes_and_Fatalities[[#This Row],[Fatalities]]</f>
        <v>4</v>
      </c>
      <c r="O345" t="s">
        <v>856</v>
      </c>
      <c r="P345">
        <v>8</v>
      </c>
      <c r="Q345">
        <v>4</v>
      </c>
      <c r="R345">
        <v>0</v>
      </c>
      <c r="S345" s="2" t="s">
        <v>857</v>
      </c>
    </row>
    <row r="346" spans="1:19" x14ac:dyDescent="0.3">
      <c r="A346" s="1">
        <v>12773</v>
      </c>
      <c r="B346" s="4" t="str">
        <f>TEXT(Airplane_Crashes_and_Fatalities[[#This Row],[Date]],"yyyy")</f>
        <v>1934</v>
      </c>
      <c r="C346" s="1" t="str">
        <f>TEXT(Airplane_Crashes_and_Fatalities[[#This Row],[Date]],"mmm")</f>
        <v>Dec</v>
      </c>
      <c r="D346" s="5">
        <f>DAY(Airplane_Crashes_and_Fatalities[[#This Row],[Date]])</f>
        <v>20</v>
      </c>
      <c r="E346" s="3">
        <v>0.10416666666666674</v>
      </c>
      <c r="F346" s="2" t="s">
        <v>20035</v>
      </c>
      <c r="G346" s="2" t="s">
        <v>20036</v>
      </c>
      <c r="H346" s="2"/>
      <c r="I346" s="2" t="s">
        <v>152</v>
      </c>
      <c r="J346" s="2"/>
      <c r="K346" s="2" t="s">
        <v>858</v>
      </c>
      <c r="L346" s="2" t="s">
        <v>859</v>
      </c>
      <c r="M346" t="s">
        <v>860</v>
      </c>
      <c r="N346">
        <f>Airplane_Crashes_and_Fatalities[[#This Row],[Aboard]]-Airplane_Crashes_and_Fatalities[[#This Row],[Fatalities]]</f>
        <v>0</v>
      </c>
      <c r="O346">
        <v>1317</v>
      </c>
      <c r="P346">
        <v>7</v>
      </c>
      <c r="Q346">
        <v>7</v>
      </c>
      <c r="R346">
        <v>0</v>
      </c>
      <c r="S346" s="2" t="s">
        <v>861</v>
      </c>
    </row>
    <row r="347" spans="1:19" x14ac:dyDescent="0.3">
      <c r="A347" s="1">
        <v>12775</v>
      </c>
      <c r="B347" s="4" t="str">
        <f>TEXT(Airplane_Crashes_and_Fatalities[[#This Row],[Date]],"yyyy")</f>
        <v>1934</v>
      </c>
      <c r="C347" s="1" t="str">
        <f>TEXT(Airplane_Crashes_and_Fatalities[[#This Row],[Date]],"mmm")</f>
        <v>Dec</v>
      </c>
      <c r="D347" s="5">
        <f>DAY(Airplane_Crashes_and_Fatalities[[#This Row],[Date]])</f>
        <v>22</v>
      </c>
      <c r="E347" s="3">
        <v>0.11944444444444446</v>
      </c>
      <c r="F347" s="2" t="s">
        <v>20037</v>
      </c>
      <c r="G347" s="2" t="s">
        <v>19846</v>
      </c>
      <c r="H347" s="2"/>
      <c r="I347" s="2" t="s">
        <v>862</v>
      </c>
      <c r="J347" s="2"/>
      <c r="K347" s="2" t="s">
        <v>863</v>
      </c>
      <c r="L347" s="2" t="s">
        <v>864</v>
      </c>
      <c r="M347" t="s">
        <v>865</v>
      </c>
      <c r="N347">
        <f>Airplane_Crashes_and_Fatalities[[#This Row],[Aboard]]-Airplane_Crashes_and_Fatalities[[#This Row],[Fatalities]]</f>
        <v>0</v>
      </c>
      <c r="P347">
        <v>1</v>
      </c>
      <c r="Q347">
        <v>1</v>
      </c>
      <c r="R347">
        <v>0</v>
      </c>
      <c r="S347" s="2" t="s">
        <v>866</v>
      </c>
    </row>
    <row r="348" spans="1:19" x14ac:dyDescent="0.3">
      <c r="A348" s="1">
        <v>12810</v>
      </c>
      <c r="B348" s="4" t="str">
        <f>TEXT(Airplane_Crashes_and_Fatalities[[#This Row],[Date]],"yyyy")</f>
        <v>1935</v>
      </c>
      <c r="C348" s="1" t="str">
        <f>TEXT(Airplane_Crashes_and_Fatalities[[#This Row],[Date]],"mmm")</f>
        <v>Jan</v>
      </c>
      <c r="D348" s="5">
        <f>DAY(Airplane_Crashes_and_Fatalities[[#This Row],[Date]])</f>
        <v>26</v>
      </c>
      <c r="F348" s="2" t="s">
        <v>20038</v>
      </c>
      <c r="G348" s="2" t="s">
        <v>19692</v>
      </c>
      <c r="H348" s="2"/>
      <c r="I348" s="2" t="s">
        <v>536</v>
      </c>
      <c r="J348" s="2"/>
      <c r="K348" s="2" t="s">
        <v>867</v>
      </c>
      <c r="L348" s="2" t="s">
        <v>868</v>
      </c>
      <c r="M348" t="s">
        <v>869</v>
      </c>
      <c r="N348">
        <f>Airplane_Crashes_and_Fatalities[[#This Row],[Aboard]]-Airplane_Crashes_and_Fatalities[[#This Row],[Fatalities]]</f>
        <v>0</v>
      </c>
      <c r="P348">
        <v>1</v>
      </c>
      <c r="Q348">
        <v>1</v>
      </c>
      <c r="R348">
        <v>0</v>
      </c>
      <c r="S348" s="2" t="s">
        <v>870</v>
      </c>
    </row>
    <row r="349" spans="1:19" x14ac:dyDescent="0.3">
      <c r="A349" s="1">
        <v>12815</v>
      </c>
      <c r="B349" s="4" t="str">
        <f>TEXT(Airplane_Crashes_and_Fatalities[[#This Row],[Date]],"yyyy")</f>
        <v>1935</v>
      </c>
      <c r="C349" s="1" t="str">
        <f>TEXT(Airplane_Crashes_and_Fatalities[[#This Row],[Date]],"mmm")</f>
        <v>Jan</v>
      </c>
      <c r="D349" s="5">
        <f>DAY(Airplane_Crashes_and_Fatalities[[#This Row],[Date]])</f>
        <v>31</v>
      </c>
      <c r="F349" s="2" t="s">
        <v>20039</v>
      </c>
      <c r="G349" s="2" t="s">
        <v>19669</v>
      </c>
      <c r="H349" s="2"/>
      <c r="I349" s="2" t="s">
        <v>871</v>
      </c>
      <c r="J349" s="2"/>
      <c r="K349" s="2" t="s">
        <v>872</v>
      </c>
      <c r="L349" s="2" t="s">
        <v>873</v>
      </c>
      <c r="M349" t="s">
        <v>874</v>
      </c>
      <c r="N349">
        <f>Airplane_Crashes_and_Fatalities[[#This Row],[Aboard]]-Airplane_Crashes_and_Fatalities[[#This Row],[Fatalities]]</f>
        <v>0</v>
      </c>
      <c r="O349">
        <v>4051</v>
      </c>
      <c r="P349">
        <v>11</v>
      </c>
      <c r="Q349">
        <v>11</v>
      </c>
      <c r="R349">
        <v>0</v>
      </c>
      <c r="S349" s="2" t="s">
        <v>875</v>
      </c>
    </row>
    <row r="350" spans="1:19" x14ac:dyDescent="0.3">
      <c r="A350" s="1">
        <v>12850</v>
      </c>
      <c r="B350" s="4" t="str">
        <f>TEXT(Airplane_Crashes_and_Fatalities[[#This Row],[Date]],"yyyy")</f>
        <v>1935</v>
      </c>
      <c r="C350" s="1" t="str">
        <f>TEXT(Airplane_Crashes_and_Fatalities[[#This Row],[Date]],"mmm")</f>
        <v>Mar</v>
      </c>
      <c r="D350" s="5">
        <f>DAY(Airplane_Crashes_and_Fatalities[[#This Row],[Date]])</f>
        <v>7</v>
      </c>
      <c r="F350" s="2" t="s">
        <v>20040</v>
      </c>
      <c r="G350" s="2" t="s">
        <v>19669</v>
      </c>
      <c r="H350" s="2"/>
      <c r="I350" s="2" t="s">
        <v>871</v>
      </c>
      <c r="J350" s="2"/>
      <c r="K350" s="2"/>
      <c r="L350" s="2" t="s">
        <v>876</v>
      </c>
      <c r="M350" t="s">
        <v>877</v>
      </c>
      <c r="N350">
        <f>Airplane_Crashes_and_Fatalities[[#This Row],[Aboard]]-Airplane_Crashes_and_Fatalities[[#This Row],[Fatalities]]</f>
        <v>-3</v>
      </c>
      <c r="O350">
        <v>45</v>
      </c>
      <c r="Q350">
        <v>3</v>
      </c>
      <c r="R350">
        <v>0</v>
      </c>
      <c r="S350" s="2" t="s">
        <v>878</v>
      </c>
    </row>
    <row r="351" spans="1:19" x14ac:dyDescent="0.3">
      <c r="A351" s="1">
        <v>12858</v>
      </c>
      <c r="B351" s="4" t="str">
        <f>TEXT(Airplane_Crashes_and_Fatalities[[#This Row],[Date]],"yyyy")</f>
        <v>1935</v>
      </c>
      <c r="C351" s="1" t="str">
        <f>TEXT(Airplane_Crashes_and_Fatalities[[#This Row],[Date]],"mmm")</f>
        <v>Mar</v>
      </c>
      <c r="D351" s="5">
        <f>DAY(Airplane_Crashes_and_Fatalities[[#This Row],[Date]])</f>
        <v>15</v>
      </c>
      <c r="F351" s="2" t="s">
        <v>20041</v>
      </c>
      <c r="G351" s="2" t="s">
        <v>20042</v>
      </c>
      <c r="H351" s="2"/>
      <c r="I351" s="2" t="s">
        <v>879</v>
      </c>
      <c r="J351" s="2"/>
      <c r="K351" s="2" t="s">
        <v>880</v>
      </c>
      <c r="L351" s="2" t="s">
        <v>881</v>
      </c>
      <c r="M351" t="s">
        <v>882</v>
      </c>
      <c r="N351">
        <f>Airplane_Crashes_and_Fatalities[[#This Row],[Aboard]]-Airplane_Crashes_and_Fatalities[[#This Row],[Fatalities]]</f>
        <v>3</v>
      </c>
      <c r="O351">
        <v>6031</v>
      </c>
      <c r="P351">
        <v>6</v>
      </c>
      <c r="Q351">
        <v>3</v>
      </c>
      <c r="R351">
        <v>0</v>
      </c>
      <c r="S351" s="2" t="s">
        <v>883</v>
      </c>
    </row>
    <row r="352" spans="1:19" x14ac:dyDescent="0.3">
      <c r="A352" s="1">
        <v>12872</v>
      </c>
      <c r="B352" s="4" t="str">
        <f>TEXT(Airplane_Crashes_and_Fatalities[[#This Row],[Date]],"yyyy")</f>
        <v>1935</v>
      </c>
      <c r="C352" s="1" t="str">
        <f>TEXT(Airplane_Crashes_and_Fatalities[[#This Row],[Date]],"mmm")</f>
        <v>Mar</v>
      </c>
      <c r="D352" s="5">
        <f>DAY(Airplane_Crashes_and_Fatalities[[#This Row],[Date]])</f>
        <v>29</v>
      </c>
      <c r="F352" s="2" t="s">
        <v>20043</v>
      </c>
      <c r="G352" s="2" t="s">
        <v>19669</v>
      </c>
      <c r="H352" s="2"/>
      <c r="I352" s="2" t="s">
        <v>191</v>
      </c>
      <c r="J352" s="2"/>
      <c r="K352" s="2"/>
      <c r="L352" s="2" t="s">
        <v>78</v>
      </c>
      <c r="M352" t="s">
        <v>884</v>
      </c>
      <c r="N352">
        <f>Airplane_Crashes_and_Fatalities[[#This Row],[Aboard]]-Airplane_Crashes_and_Fatalities[[#This Row],[Fatalities]]</f>
        <v>0</v>
      </c>
      <c r="P352">
        <v>5</v>
      </c>
      <c r="Q352">
        <v>5</v>
      </c>
      <c r="R352">
        <v>0</v>
      </c>
      <c r="S352" s="2"/>
    </row>
    <row r="353" spans="1:19" x14ac:dyDescent="0.3">
      <c r="A353" s="1">
        <v>12875</v>
      </c>
      <c r="B353" s="4" t="str">
        <f>TEXT(Airplane_Crashes_and_Fatalities[[#This Row],[Date]],"yyyy")</f>
        <v>1935</v>
      </c>
      <c r="C353" s="1" t="str">
        <f>TEXT(Airplane_Crashes_and_Fatalities[[#This Row],[Date]],"mmm")</f>
        <v>Apr</v>
      </c>
      <c r="D353" s="5">
        <f>DAY(Airplane_Crashes_and_Fatalities[[#This Row],[Date]])</f>
        <v>1</v>
      </c>
      <c r="F353" s="2" t="s">
        <v>20044</v>
      </c>
      <c r="G353" s="2" t="s">
        <v>19685</v>
      </c>
      <c r="H353" s="2"/>
      <c r="I353" s="2" t="s">
        <v>744</v>
      </c>
      <c r="J353" s="2"/>
      <c r="K353" s="2"/>
      <c r="L353" s="2" t="s">
        <v>885</v>
      </c>
      <c r="M353" t="s">
        <v>886</v>
      </c>
      <c r="N353">
        <f>Airplane_Crashes_and_Fatalities[[#This Row],[Aboard]]-Airplane_Crashes_and_Fatalities[[#This Row],[Fatalities]]</f>
        <v>2</v>
      </c>
      <c r="P353">
        <v>3</v>
      </c>
      <c r="Q353">
        <v>1</v>
      </c>
      <c r="R353">
        <v>0</v>
      </c>
      <c r="S353" s="2" t="s">
        <v>887</v>
      </c>
    </row>
    <row r="354" spans="1:19" x14ac:dyDescent="0.3">
      <c r="A354" s="1">
        <v>12880</v>
      </c>
      <c r="B354" s="4" t="str">
        <f>TEXT(Airplane_Crashes_and_Fatalities[[#This Row],[Date]],"yyyy")</f>
        <v>1935</v>
      </c>
      <c r="C354" s="1" t="str">
        <f>TEXT(Airplane_Crashes_and_Fatalities[[#This Row],[Date]],"mmm")</f>
        <v>Apr</v>
      </c>
      <c r="D354" s="5">
        <f>DAY(Airplane_Crashes_and_Fatalities[[#This Row],[Date]])</f>
        <v>6</v>
      </c>
      <c r="F354" s="2" t="s">
        <v>20045</v>
      </c>
      <c r="G354" s="2" t="s">
        <v>19669</v>
      </c>
      <c r="H354" s="2"/>
      <c r="I354" s="2" t="s">
        <v>152</v>
      </c>
      <c r="J354" s="2"/>
      <c r="K354" s="2" t="s">
        <v>888</v>
      </c>
      <c r="L354" s="2" t="s">
        <v>889</v>
      </c>
      <c r="M354" t="s">
        <v>890</v>
      </c>
      <c r="N354">
        <f>Airplane_Crashes_and_Fatalities[[#This Row],[Aboard]]-Airplane_Crashes_and_Fatalities[[#This Row],[Fatalities]]</f>
        <v>0</v>
      </c>
      <c r="O354">
        <v>5242</v>
      </c>
      <c r="P354">
        <v>7</v>
      </c>
      <c r="Q354">
        <v>7</v>
      </c>
      <c r="R354">
        <v>0</v>
      </c>
      <c r="S354" s="2" t="s">
        <v>891</v>
      </c>
    </row>
    <row r="355" spans="1:19" x14ac:dyDescent="0.3">
      <c r="A355" s="1">
        <v>12905</v>
      </c>
      <c r="B355" s="4" t="str">
        <f>TEXT(Airplane_Crashes_and_Fatalities[[#This Row],[Date]],"yyyy")</f>
        <v>1935</v>
      </c>
      <c r="C355" s="1" t="str">
        <f>TEXT(Airplane_Crashes_and_Fatalities[[#This Row],[Date]],"mmm")</f>
        <v>May</v>
      </c>
      <c r="D355" s="5">
        <f>DAY(Airplane_Crashes_and_Fatalities[[#This Row],[Date]])</f>
        <v>1</v>
      </c>
      <c r="F355" s="2" t="s">
        <v>20046</v>
      </c>
      <c r="G355" s="2" t="s">
        <v>19981</v>
      </c>
      <c r="H355" s="2"/>
      <c r="I355" s="2" t="s">
        <v>215</v>
      </c>
      <c r="J355" s="2"/>
      <c r="K355" s="2"/>
      <c r="L355" s="2" t="s">
        <v>379</v>
      </c>
      <c r="M355" t="s">
        <v>892</v>
      </c>
      <c r="N355">
        <f>Airplane_Crashes_and_Fatalities[[#This Row],[Aboard]]-Airplane_Crashes_and_Fatalities[[#This Row],[Fatalities]]</f>
        <v>0</v>
      </c>
      <c r="P355">
        <v>1</v>
      </c>
      <c r="Q355">
        <v>1</v>
      </c>
      <c r="R355">
        <v>0</v>
      </c>
      <c r="S355" s="2" t="s">
        <v>893</v>
      </c>
    </row>
    <row r="356" spans="1:19" x14ac:dyDescent="0.3">
      <c r="A356" s="1">
        <v>12910</v>
      </c>
      <c r="B356" s="4" t="str">
        <f>TEXT(Airplane_Crashes_and_Fatalities[[#This Row],[Date]],"yyyy")</f>
        <v>1935</v>
      </c>
      <c r="C356" s="1" t="str">
        <f>TEXT(Airplane_Crashes_and_Fatalities[[#This Row],[Date]],"mmm")</f>
        <v>May</v>
      </c>
      <c r="D356" s="5">
        <f>DAY(Airplane_Crashes_and_Fatalities[[#This Row],[Date]])</f>
        <v>6</v>
      </c>
      <c r="E356" s="3">
        <v>0.14583333333333326</v>
      </c>
      <c r="F356" s="2" t="s">
        <v>20047</v>
      </c>
      <c r="G356" s="2" t="s">
        <v>20025</v>
      </c>
      <c r="H356" s="2"/>
      <c r="I356" s="2" t="s">
        <v>536</v>
      </c>
      <c r="J356" s="2" t="s">
        <v>18989</v>
      </c>
      <c r="K356" s="2" t="s">
        <v>894</v>
      </c>
      <c r="L356" s="2" t="s">
        <v>895</v>
      </c>
      <c r="M356" t="s">
        <v>896</v>
      </c>
      <c r="N356">
        <f>Airplane_Crashes_and_Fatalities[[#This Row],[Aboard]]-Airplane_Crashes_and_Fatalities[[#This Row],[Fatalities]]</f>
        <v>9</v>
      </c>
      <c r="O356">
        <v>1295</v>
      </c>
      <c r="P356">
        <v>14</v>
      </c>
      <c r="Q356">
        <v>5</v>
      </c>
      <c r="R356">
        <v>0</v>
      </c>
      <c r="S356" s="2" t="s">
        <v>897</v>
      </c>
    </row>
    <row r="357" spans="1:19" x14ac:dyDescent="0.3">
      <c r="A357" s="1">
        <v>12922</v>
      </c>
      <c r="B357" s="4" t="str">
        <f>TEXT(Airplane_Crashes_and_Fatalities[[#This Row],[Date]],"yyyy")</f>
        <v>1935</v>
      </c>
      <c r="C357" s="1" t="str">
        <f>TEXT(Airplane_Crashes_and_Fatalities[[#This Row],[Date]],"mmm")</f>
        <v>May</v>
      </c>
      <c r="D357" s="5">
        <f>DAY(Airplane_Crashes_and_Fatalities[[#This Row],[Date]])</f>
        <v>18</v>
      </c>
      <c r="E357" s="3">
        <v>0.77430555555555558</v>
      </c>
      <c r="F357" s="2" t="s">
        <v>20048</v>
      </c>
      <c r="G357" s="2" t="s">
        <v>19956</v>
      </c>
      <c r="H357" s="2"/>
      <c r="I357" s="2" t="s">
        <v>898</v>
      </c>
      <c r="J357" s="2"/>
      <c r="K357" s="2" t="s">
        <v>228</v>
      </c>
      <c r="L357" s="2" t="s">
        <v>899</v>
      </c>
      <c r="M357" t="s">
        <v>900</v>
      </c>
      <c r="N357">
        <f>Airplane_Crashes_and_Fatalities[[#This Row],[Aboard]]-Airplane_Crashes_and_Fatalities[[#This Row],[Fatalities]]</f>
        <v>9</v>
      </c>
      <c r="O357" t="s">
        <v>901</v>
      </c>
      <c r="P357">
        <v>12</v>
      </c>
      <c r="Q357">
        <v>3</v>
      </c>
      <c r="R357">
        <v>0</v>
      </c>
      <c r="S357" s="2" t="s">
        <v>902</v>
      </c>
    </row>
    <row r="358" spans="1:19" x14ac:dyDescent="0.3">
      <c r="A358" s="1">
        <v>12922</v>
      </c>
      <c r="B358" s="4" t="str">
        <f>TEXT(Airplane_Crashes_and_Fatalities[[#This Row],[Date]],"yyyy")</f>
        <v>1935</v>
      </c>
      <c r="C358" s="1" t="str">
        <f>TEXT(Airplane_Crashes_and_Fatalities[[#This Row],[Date]],"mmm")</f>
        <v>May</v>
      </c>
      <c r="D358" s="5">
        <f>DAY(Airplane_Crashes_and_Fatalities[[#This Row],[Date]])</f>
        <v>18</v>
      </c>
      <c r="E358" s="3">
        <v>3.125E-2</v>
      </c>
      <c r="F358" s="2" t="s">
        <v>1081</v>
      </c>
      <c r="G358" s="2" t="s">
        <v>19866</v>
      </c>
      <c r="H358" s="2"/>
      <c r="I358" s="2" t="s">
        <v>903</v>
      </c>
      <c r="J358" s="2"/>
      <c r="K358" s="2" t="s">
        <v>13</v>
      </c>
      <c r="L358" s="2" t="s">
        <v>904</v>
      </c>
      <c r="M358" t="s">
        <v>905</v>
      </c>
      <c r="N358">
        <f>Airplane_Crashes_and_Fatalities[[#This Row],[Aboard]]-Airplane_Crashes_and_Fatalities[[#This Row],[Fatalities]]</f>
        <v>0</v>
      </c>
      <c r="P358">
        <v>50</v>
      </c>
      <c r="Q358">
        <v>50</v>
      </c>
      <c r="R358">
        <v>2</v>
      </c>
      <c r="S358" s="2" t="s">
        <v>906</v>
      </c>
    </row>
    <row r="359" spans="1:19" x14ac:dyDescent="0.3">
      <c r="A359" s="1">
        <v>12931</v>
      </c>
      <c r="B359" s="4" t="str">
        <f>TEXT(Airplane_Crashes_and_Fatalities[[#This Row],[Date]],"yyyy")</f>
        <v>1935</v>
      </c>
      <c r="C359" s="1" t="str">
        <f>TEXT(Airplane_Crashes_and_Fatalities[[#This Row],[Date]],"mmm")</f>
        <v>May</v>
      </c>
      <c r="D359" s="5">
        <f>DAY(Airplane_Crashes_and_Fatalities[[#This Row],[Date]])</f>
        <v>27</v>
      </c>
      <c r="F359" s="2" t="s">
        <v>20049</v>
      </c>
      <c r="G359" s="2" t="s">
        <v>19714</v>
      </c>
      <c r="H359" s="2"/>
      <c r="I359" s="2" t="s">
        <v>907</v>
      </c>
      <c r="J359" s="2"/>
      <c r="K359" s="2"/>
      <c r="L359" s="2" t="s">
        <v>908</v>
      </c>
      <c r="M359" t="s">
        <v>909</v>
      </c>
      <c r="N359">
        <f>Airplane_Crashes_and_Fatalities[[#This Row],[Aboard]]-Airplane_Crashes_and_Fatalities[[#This Row],[Fatalities]]</f>
        <v>0</v>
      </c>
      <c r="P359">
        <v>1</v>
      </c>
      <c r="Q359">
        <v>1</v>
      </c>
      <c r="R359">
        <v>0</v>
      </c>
      <c r="S359" s="2"/>
    </row>
    <row r="360" spans="1:19" x14ac:dyDescent="0.3">
      <c r="A360" s="1">
        <v>12932</v>
      </c>
      <c r="B360" s="4" t="str">
        <f>TEXT(Airplane_Crashes_and_Fatalities[[#This Row],[Date]],"yyyy")</f>
        <v>1935</v>
      </c>
      <c r="C360" s="1" t="str">
        <f>TEXT(Airplane_Crashes_and_Fatalities[[#This Row],[Date]],"mmm")</f>
        <v>May</v>
      </c>
      <c r="D360" s="5">
        <f>DAY(Airplane_Crashes_and_Fatalities[[#This Row],[Date]])</f>
        <v>28</v>
      </c>
      <c r="F360" s="2" t="s">
        <v>20050</v>
      </c>
      <c r="G360" s="2" t="s">
        <v>19712</v>
      </c>
      <c r="H360" s="2"/>
      <c r="I360" s="2" t="s">
        <v>910</v>
      </c>
      <c r="J360" s="2"/>
      <c r="K360" s="2" t="s">
        <v>911</v>
      </c>
      <c r="L360" s="2" t="s">
        <v>912</v>
      </c>
      <c r="M360" t="s">
        <v>913</v>
      </c>
      <c r="N360">
        <f>Airplane_Crashes_and_Fatalities[[#This Row],[Aboard]]-Airplane_Crashes_and_Fatalities[[#This Row],[Fatalities]]</f>
        <v>0</v>
      </c>
      <c r="P360">
        <v>2</v>
      </c>
      <c r="Q360">
        <v>2</v>
      </c>
      <c r="R360">
        <v>0</v>
      </c>
      <c r="S360" s="2" t="s">
        <v>914</v>
      </c>
    </row>
    <row r="361" spans="1:19" x14ac:dyDescent="0.3">
      <c r="A361" s="1">
        <v>12933</v>
      </c>
      <c r="B361" s="4" t="str">
        <f>TEXT(Airplane_Crashes_and_Fatalities[[#This Row],[Date]],"yyyy")</f>
        <v>1935</v>
      </c>
      <c r="C361" s="1" t="str">
        <f>TEXT(Airplane_Crashes_and_Fatalities[[#This Row],[Date]],"mmm")</f>
        <v>May</v>
      </c>
      <c r="D361" s="5">
        <f>DAY(Airplane_Crashes_and_Fatalities[[#This Row],[Date]])</f>
        <v>29</v>
      </c>
      <c r="F361" s="2" t="s">
        <v>20051</v>
      </c>
      <c r="G361" s="2" t="s">
        <v>20052</v>
      </c>
      <c r="H361" s="2"/>
      <c r="I361" s="2" t="s">
        <v>19648</v>
      </c>
      <c r="J361" s="2"/>
      <c r="K361" s="2"/>
      <c r="L361" s="2"/>
      <c r="N361">
        <f>Airplane_Crashes_and_Fatalities[[#This Row],[Aboard]]-Airplane_Crashes_and_Fatalities[[#This Row],[Fatalities]]</f>
        <v>3</v>
      </c>
      <c r="P361">
        <v>9</v>
      </c>
      <c r="Q361">
        <v>6</v>
      </c>
      <c r="R361">
        <v>0</v>
      </c>
      <c r="S361" s="2" t="s">
        <v>915</v>
      </c>
    </row>
    <row r="362" spans="1:19" x14ac:dyDescent="0.3">
      <c r="A362" s="1">
        <v>12959</v>
      </c>
      <c r="B362" s="4" t="str">
        <f>TEXT(Airplane_Crashes_and_Fatalities[[#This Row],[Date]],"yyyy")</f>
        <v>1935</v>
      </c>
      <c r="C362" s="1" t="str">
        <f>TEXT(Airplane_Crashes_and_Fatalities[[#This Row],[Date]],"mmm")</f>
        <v>Jun</v>
      </c>
      <c r="D362" s="5">
        <f>DAY(Airplane_Crashes_and_Fatalities[[#This Row],[Date]])</f>
        <v>24</v>
      </c>
      <c r="E362" s="3">
        <v>0.60833333333333339</v>
      </c>
      <c r="F362" s="2" t="s">
        <v>20053</v>
      </c>
      <c r="G362" s="2" t="s">
        <v>19762</v>
      </c>
      <c r="H362" s="2"/>
      <c r="I362" s="2" t="s">
        <v>916</v>
      </c>
      <c r="J362" s="2"/>
      <c r="K362" s="2"/>
      <c r="L362" s="2" t="s">
        <v>917</v>
      </c>
      <c r="M362" t="s">
        <v>918</v>
      </c>
      <c r="N362">
        <f>Airplane_Crashes_and_Fatalities[[#This Row],[Aboard]]-Airplane_Crashes_and_Fatalities[[#This Row],[Fatalities]]</f>
        <v>3</v>
      </c>
      <c r="O362" t="s">
        <v>919</v>
      </c>
      <c r="P362">
        <v>20</v>
      </c>
      <c r="Q362">
        <v>17</v>
      </c>
      <c r="R362">
        <v>0</v>
      </c>
      <c r="S362" s="2" t="s">
        <v>920</v>
      </c>
    </row>
    <row r="363" spans="1:19" x14ac:dyDescent="0.3">
      <c r="A363" s="1">
        <v>12979</v>
      </c>
      <c r="B363" s="4" t="str">
        <f>TEXT(Airplane_Crashes_and_Fatalities[[#This Row],[Date]],"yyyy")</f>
        <v>1935</v>
      </c>
      <c r="C363" s="1" t="str">
        <f>TEXT(Airplane_Crashes_and_Fatalities[[#This Row],[Date]],"mmm")</f>
        <v>Jul</v>
      </c>
      <c r="D363" s="5">
        <f>DAY(Airplane_Crashes_and_Fatalities[[#This Row],[Date]])</f>
        <v>14</v>
      </c>
      <c r="F363" s="2" t="s">
        <v>20054</v>
      </c>
      <c r="G363" s="2" t="s">
        <v>19830</v>
      </c>
      <c r="H363" s="2"/>
      <c r="I363" s="2" t="s">
        <v>152</v>
      </c>
      <c r="J363" s="2"/>
      <c r="K363" s="2" t="s">
        <v>921</v>
      </c>
      <c r="L363" s="2" t="s">
        <v>922</v>
      </c>
      <c r="M363" t="s">
        <v>923</v>
      </c>
      <c r="N363">
        <f>Airplane_Crashes_and_Fatalities[[#This Row],[Aboard]]-Airplane_Crashes_and_Fatalities[[#This Row],[Fatalities]]</f>
        <v>14</v>
      </c>
      <c r="O363">
        <v>5358</v>
      </c>
      <c r="P363">
        <v>20</v>
      </c>
      <c r="Q363">
        <v>6</v>
      </c>
      <c r="R363">
        <v>0</v>
      </c>
      <c r="S363" s="2" t="s">
        <v>924</v>
      </c>
    </row>
    <row r="364" spans="1:19" x14ac:dyDescent="0.3">
      <c r="A364" s="1">
        <v>12984</v>
      </c>
      <c r="B364" s="4" t="str">
        <f>TEXT(Airplane_Crashes_and_Fatalities[[#This Row],[Date]],"yyyy")</f>
        <v>1935</v>
      </c>
      <c r="C364" s="1" t="str">
        <f>TEXT(Airplane_Crashes_and_Fatalities[[#This Row],[Date]],"mmm")</f>
        <v>Jul</v>
      </c>
      <c r="D364" s="5">
        <f>DAY(Airplane_Crashes_and_Fatalities[[#This Row],[Date]])</f>
        <v>19</v>
      </c>
      <c r="E364" s="3">
        <v>0.59722222222222232</v>
      </c>
      <c r="F364" s="2" t="s">
        <v>20055</v>
      </c>
      <c r="G364" s="2" t="s">
        <v>20056</v>
      </c>
      <c r="H364" s="2"/>
      <c r="I364" s="2" t="s">
        <v>925</v>
      </c>
      <c r="J364" s="2"/>
      <c r="K364" s="2" t="s">
        <v>926</v>
      </c>
      <c r="L364" s="2" t="s">
        <v>927</v>
      </c>
      <c r="M364" t="s">
        <v>928</v>
      </c>
      <c r="N364">
        <f>Airplane_Crashes_and_Fatalities[[#This Row],[Aboard]]-Airplane_Crashes_and_Fatalities[[#This Row],[Fatalities]]</f>
        <v>0</v>
      </c>
      <c r="P364">
        <v>2</v>
      </c>
      <c r="Q364">
        <v>2</v>
      </c>
      <c r="R364">
        <v>0</v>
      </c>
      <c r="S364" s="2" t="s">
        <v>929</v>
      </c>
    </row>
    <row r="365" spans="1:19" x14ac:dyDescent="0.3">
      <c r="A365" s="1">
        <v>12985</v>
      </c>
      <c r="B365" s="4" t="str">
        <f>TEXT(Airplane_Crashes_and_Fatalities[[#This Row],[Date]],"yyyy")</f>
        <v>1935</v>
      </c>
      <c r="C365" s="1" t="str">
        <f>TEXT(Airplane_Crashes_and_Fatalities[[#This Row],[Date]],"mmm")</f>
        <v>Jul</v>
      </c>
      <c r="D365" s="5">
        <f>DAY(Airplane_Crashes_and_Fatalities[[#This Row],[Date]])</f>
        <v>20</v>
      </c>
      <c r="F365" s="2" t="s">
        <v>20057</v>
      </c>
      <c r="G365" s="2" t="s">
        <v>19860</v>
      </c>
      <c r="H365" s="2"/>
      <c r="I365" s="2" t="s">
        <v>152</v>
      </c>
      <c r="J365" s="2"/>
      <c r="K365" s="2" t="s">
        <v>930</v>
      </c>
      <c r="L365" s="2" t="s">
        <v>931</v>
      </c>
      <c r="M365" t="s">
        <v>932</v>
      </c>
      <c r="N365">
        <f>Airplane_Crashes_and_Fatalities[[#This Row],[Aboard]]-Airplane_Crashes_and_Fatalities[[#This Row],[Fatalities]]</f>
        <v>0</v>
      </c>
      <c r="O365">
        <v>1335</v>
      </c>
      <c r="P365">
        <v>13</v>
      </c>
      <c r="Q365">
        <v>13</v>
      </c>
      <c r="R365">
        <v>0</v>
      </c>
      <c r="S365" s="2" t="s">
        <v>933</v>
      </c>
    </row>
    <row r="366" spans="1:19" x14ac:dyDescent="0.3">
      <c r="A366" s="1">
        <v>13009</v>
      </c>
      <c r="B366" s="4" t="str">
        <f>TEXT(Airplane_Crashes_and_Fatalities[[#This Row],[Date]],"yyyy")</f>
        <v>1935</v>
      </c>
      <c r="C366" s="1" t="str">
        <f>TEXT(Airplane_Crashes_and_Fatalities[[#This Row],[Date]],"mmm")</f>
        <v>Aug</v>
      </c>
      <c r="D366" s="5">
        <f>DAY(Airplane_Crashes_and_Fatalities[[#This Row],[Date]])</f>
        <v>13</v>
      </c>
      <c r="F366" s="2" t="s">
        <v>20058</v>
      </c>
      <c r="G366" s="2" t="s">
        <v>19737</v>
      </c>
      <c r="H366" s="2"/>
      <c r="I366" s="2" t="s">
        <v>516</v>
      </c>
      <c r="J366" s="2"/>
      <c r="K366" s="2"/>
      <c r="L366" s="2" t="s">
        <v>825</v>
      </c>
      <c r="M366" t="s">
        <v>934</v>
      </c>
      <c r="N366">
        <f>Airplane_Crashes_and_Fatalities[[#This Row],[Aboard]]-Airplane_Crashes_and_Fatalities[[#This Row],[Fatalities]]</f>
        <v>0</v>
      </c>
      <c r="S366" s="2" t="s">
        <v>935</v>
      </c>
    </row>
    <row r="367" spans="1:19" x14ac:dyDescent="0.3">
      <c r="A367" s="1">
        <v>13010</v>
      </c>
      <c r="B367" s="4" t="str">
        <f>TEXT(Airplane_Crashes_and_Fatalities[[#This Row],[Date]],"yyyy")</f>
        <v>1935</v>
      </c>
      <c r="C367" s="1" t="str">
        <f>TEXT(Airplane_Crashes_and_Fatalities[[#This Row],[Date]],"mmm")</f>
        <v>Aug</v>
      </c>
      <c r="D367" s="5">
        <f>DAY(Airplane_Crashes_and_Fatalities[[#This Row],[Date]])</f>
        <v>14</v>
      </c>
      <c r="E367" s="3">
        <v>0.98958333333333326</v>
      </c>
      <c r="F367" s="2" t="s">
        <v>20059</v>
      </c>
      <c r="G367" s="2" t="s">
        <v>19842</v>
      </c>
      <c r="H367" s="2"/>
      <c r="I367" s="2" t="s">
        <v>936</v>
      </c>
      <c r="J367" s="2" t="s">
        <v>18990</v>
      </c>
      <c r="K367" s="2" t="s">
        <v>937</v>
      </c>
      <c r="L367" s="2" t="s">
        <v>938</v>
      </c>
      <c r="M367" t="s">
        <v>939</v>
      </c>
      <c r="N367">
        <f>Airplane_Crashes_and_Fatalities[[#This Row],[Aboard]]-Airplane_Crashes_and_Fatalities[[#This Row],[Fatalities]]</f>
        <v>0</v>
      </c>
      <c r="O367">
        <v>9103</v>
      </c>
      <c r="P367">
        <v>4</v>
      </c>
      <c r="Q367">
        <v>4</v>
      </c>
      <c r="R367">
        <v>0</v>
      </c>
      <c r="S367" s="2" t="s">
        <v>940</v>
      </c>
    </row>
    <row r="368" spans="1:19" x14ac:dyDescent="0.3">
      <c r="A368" s="1">
        <v>13011</v>
      </c>
      <c r="B368" s="4" t="str">
        <f>TEXT(Airplane_Crashes_and_Fatalities[[#This Row],[Date]],"yyyy")</f>
        <v>1935</v>
      </c>
      <c r="C368" s="1" t="str">
        <f>TEXT(Airplane_Crashes_and_Fatalities[[#This Row],[Date]],"mmm")</f>
        <v>Aug</v>
      </c>
      <c r="D368" s="5">
        <f>DAY(Airplane_Crashes_and_Fatalities[[#This Row],[Date]])</f>
        <v>15</v>
      </c>
      <c r="E368" s="3">
        <v>0.8388888888888888</v>
      </c>
      <c r="F368" s="2" t="s">
        <v>20060</v>
      </c>
      <c r="G368" s="2" t="s">
        <v>19714</v>
      </c>
      <c r="H368" s="2"/>
      <c r="I368" s="2" t="s">
        <v>941</v>
      </c>
      <c r="J368" s="2"/>
      <c r="K368" s="2" t="s">
        <v>942</v>
      </c>
      <c r="L368" s="2" t="s">
        <v>943</v>
      </c>
      <c r="M368" t="s">
        <v>944</v>
      </c>
      <c r="N368">
        <f>Airplane_Crashes_and_Fatalities[[#This Row],[Aboard]]-Airplane_Crashes_and_Fatalities[[#This Row],[Fatalities]]</f>
        <v>0</v>
      </c>
      <c r="P368">
        <v>3</v>
      </c>
      <c r="Q368">
        <v>3</v>
      </c>
      <c r="R368">
        <v>0</v>
      </c>
      <c r="S368" s="2" t="s">
        <v>945</v>
      </c>
    </row>
    <row r="369" spans="1:19" x14ac:dyDescent="0.3">
      <c r="A369" s="1">
        <v>13011</v>
      </c>
      <c r="B369" s="4" t="str">
        <f>TEXT(Airplane_Crashes_and_Fatalities[[#This Row],[Date]],"yyyy")</f>
        <v>1935</v>
      </c>
      <c r="C369" s="1" t="str">
        <f>TEXT(Airplane_Crashes_and_Fatalities[[#This Row],[Date]],"mmm")</f>
        <v>Aug</v>
      </c>
      <c r="D369" s="5">
        <f>DAY(Airplane_Crashes_and_Fatalities[[#This Row],[Date]])</f>
        <v>15</v>
      </c>
      <c r="E369" s="3">
        <v>0.84583333333333344</v>
      </c>
      <c r="F369" s="2" t="s">
        <v>20061</v>
      </c>
      <c r="G369" s="2" t="s">
        <v>20062</v>
      </c>
      <c r="H369" s="2" t="s">
        <v>20063</v>
      </c>
      <c r="I369" s="2" t="s">
        <v>20</v>
      </c>
      <c r="J369" s="2"/>
      <c r="K369" s="2"/>
      <c r="L369" s="2" t="s">
        <v>946</v>
      </c>
      <c r="M369" t="s">
        <v>947</v>
      </c>
      <c r="N369">
        <f>Airplane_Crashes_and_Fatalities[[#This Row],[Aboard]]-Airplane_Crashes_and_Fatalities[[#This Row],[Fatalities]]</f>
        <v>0</v>
      </c>
      <c r="O369">
        <v>195</v>
      </c>
      <c r="P369">
        <v>2</v>
      </c>
      <c r="Q369">
        <v>2</v>
      </c>
      <c r="R369">
        <v>0</v>
      </c>
      <c r="S369" s="2" t="s">
        <v>948</v>
      </c>
    </row>
    <row r="370" spans="1:19" x14ac:dyDescent="0.3">
      <c r="A370" s="1">
        <v>13028</v>
      </c>
      <c r="B370" s="4" t="str">
        <f>TEXT(Airplane_Crashes_and_Fatalities[[#This Row],[Date]],"yyyy")</f>
        <v>1935</v>
      </c>
      <c r="C370" s="1" t="str">
        <f>TEXT(Airplane_Crashes_and_Fatalities[[#This Row],[Date]],"mmm")</f>
        <v>Sep</v>
      </c>
      <c r="D370" s="5">
        <f>DAY(Airplane_Crashes_and_Fatalities[[#This Row],[Date]])</f>
        <v>1</v>
      </c>
      <c r="E370" s="3">
        <v>0.95833333333333326</v>
      </c>
      <c r="F370" s="2" t="s">
        <v>19924</v>
      </c>
      <c r="G370" s="2" t="s">
        <v>19729</v>
      </c>
      <c r="H370" s="2"/>
      <c r="I370" s="2" t="s">
        <v>949</v>
      </c>
      <c r="J370" s="2"/>
      <c r="K370" s="2" t="s">
        <v>950</v>
      </c>
      <c r="L370" s="2" t="s">
        <v>748</v>
      </c>
      <c r="M370" t="s">
        <v>951</v>
      </c>
      <c r="N370">
        <f>Airplane_Crashes_and_Fatalities[[#This Row],[Aboard]]-Airplane_Crashes_and_Fatalities[[#This Row],[Fatalities]]</f>
        <v>0</v>
      </c>
      <c r="P370">
        <v>3</v>
      </c>
      <c r="Q370">
        <v>3</v>
      </c>
      <c r="R370">
        <v>0</v>
      </c>
      <c r="S370" s="2" t="s">
        <v>952</v>
      </c>
    </row>
    <row r="371" spans="1:19" x14ac:dyDescent="0.3">
      <c r="A371" s="1">
        <v>13059</v>
      </c>
      <c r="B371" s="4" t="str">
        <f>TEXT(Airplane_Crashes_and_Fatalities[[#This Row],[Date]],"yyyy")</f>
        <v>1935</v>
      </c>
      <c r="C371" s="1" t="str">
        <f>TEXT(Airplane_Crashes_and_Fatalities[[#This Row],[Date]],"mmm")</f>
        <v>Oct</v>
      </c>
      <c r="D371" s="5">
        <f>DAY(Airplane_Crashes_and_Fatalities[[#This Row],[Date]])</f>
        <v>2</v>
      </c>
      <c r="F371" s="2" t="s">
        <v>20064</v>
      </c>
      <c r="G371" s="2" t="s">
        <v>20065</v>
      </c>
      <c r="H371" s="2" t="s">
        <v>19724</v>
      </c>
      <c r="I371" s="2" t="s">
        <v>834</v>
      </c>
      <c r="J371" s="2"/>
      <c r="K371" s="2"/>
      <c r="L371" s="2" t="s">
        <v>836</v>
      </c>
      <c r="M371" t="s">
        <v>953</v>
      </c>
      <c r="N371">
        <f>Airplane_Crashes_and_Fatalities[[#This Row],[Aboard]]-Airplane_Crashes_and_Fatalities[[#This Row],[Fatalities]]</f>
        <v>0</v>
      </c>
      <c r="O371">
        <v>2312</v>
      </c>
      <c r="P371">
        <v>5</v>
      </c>
      <c r="Q371">
        <v>5</v>
      </c>
      <c r="R371">
        <v>0</v>
      </c>
      <c r="S371" s="2"/>
    </row>
    <row r="372" spans="1:19" x14ac:dyDescent="0.3">
      <c r="A372" s="1">
        <v>13064</v>
      </c>
      <c r="B372" s="4" t="str">
        <f>TEXT(Airplane_Crashes_and_Fatalities[[#This Row],[Date]],"yyyy")</f>
        <v>1935</v>
      </c>
      <c r="C372" s="1" t="str">
        <f>TEXT(Airplane_Crashes_and_Fatalities[[#This Row],[Date]],"mmm")</f>
        <v>Oct</v>
      </c>
      <c r="D372" s="5">
        <f>DAY(Airplane_Crashes_and_Fatalities[[#This Row],[Date]])</f>
        <v>7</v>
      </c>
      <c r="E372" s="3">
        <v>9.6527777777777768E-2</v>
      </c>
      <c r="F372" s="2" t="s">
        <v>20066</v>
      </c>
      <c r="G372" s="2" t="s">
        <v>19714</v>
      </c>
      <c r="H372" s="2"/>
      <c r="I372" s="2" t="s">
        <v>740</v>
      </c>
      <c r="J372" s="2" t="s">
        <v>18990</v>
      </c>
      <c r="K372" s="2" t="s">
        <v>775</v>
      </c>
      <c r="L372" s="2" t="s">
        <v>954</v>
      </c>
      <c r="M372" t="s">
        <v>955</v>
      </c>
      <c r="N372">
        <f>Airplane_Crashes_and_Fatalities[[#This Row],[Aboard]]-Airplane_Crashes_and_Fatalities[[#This Row],[Fatalities]]</f>
        <v>0</v>
      </c>
      <c r="O372">
        <v>1698</v>
      </c>
      <c r="P372">
        <v>12</v>
      </c>
      <c r="Q372">
        <v>12</v>
      </c>
      <c r="R372">
        <v>0</v>
      </c>
      <c r="S372" s="2" t="s">
        <v>956</v>
      </c>
    </row>
    <row r="373" spans="1:19" x14ac:dyDescent="0.3">
      <c r="A373" s="1">
        <v>13066</v>
      </c>
      <c r="B373" s="4" t="str">
        <f>TEXT(Airplane_Crashes_and_Fatalities[[#This Row],[Date]],"yyyy")</f>
        <v>1935</v>
      </c>
      <c r="C373" s="1" t="str">
        <f>TEXT(Airplane_Crashes_and_Fatalities[[#This Row],[Date]],"mmm")</f>
        <v>Oct</v>
      </c>
      <c r="D373" s="5">
        <f>DAY(Airplane_Crashes_and_Fatalities[[#This Row],[Date]])</f>
        <v>9</v>
      </c>
      <c r="F373" s="2" t="s">
        <v>957</v>
      </c>
      <c r="G373" s="2" t="s">
        <v>24223</v>
      </c>
      <c r="H373" s="2"/>
      <c r="I373" s="2" t="s">
        <v>242</v>
      </c>
      <c r="J373" s="2"/>
      <c r="K373" s="2"/>
      <c r="L373" s="2" t="s">
        <v>78</v>
      </c>
      <c r="M373" t="s">
        <v>958</v>
      </c>
      <c r="N373">
        <f>Airplane_Crashes_and_Fatalities[[#This Row],[Aboard]]-Airplane_Crashes_and_Fatalities[[#This Row],[Fatalities]]</f>
        <v>0</v>
      </c>
      <c r="O373">
        <v>2033</v>
      </c>
      <c r="P373">
        <v>6</v>
      </c>
      <c r="Q373">
        <v>6</v>
      </c>
      <c r="R373">
        <v>0</v>
      </c>
      <c r="S373" s="2" t="s">
        <v>959</v>
      </c>
    </row>
    <row r="374" spans="1:19" x14ac:dyDescent="0.3">
      <c r="A374" s="1">
        <v>13078</v>
      </c>
      <c r="B374" s="4" t="str">
        <f>TEXT(Airplane_Crashes_and_Fatalities[[#This Row],[Date]],"yyyy")</f>
        <v>1935</v>
      </c>
      <c r="C374" s="1" t="str">
        <f>TEXT(Airplane_Crashes_and_Fatalities[[#This Row],[Date]],"mmm")</f>
        <v>Oct</v>
      </c>
      <c r="D374" s="5">
        <f>DAY(Airplane_Crashes_and_Fatalities[[#This Row],[Date]])</f>
        <v>21</v>
      </c>
      <c r="F374" s="2" t="s">
        <v>20067</v>
      </c>
      <c r="G374" s="2" t="s">
        <v>19785</v>
      </c>
      <c r="H374" s="2"/>
      <c r="I374" s="2" t="s">
        <v>960</v>
      </c>
      <c r="J374" s="2"/>
      <c r="K374" s="2"/>
      <c r="L374" s="2" t="s">
        <v>821</v>
      </c>
      <c r="M374" t="s">
        <v>961</v>
      </c>
      <c r="N374">
        <f>Airplane_Crashes_and_Fatalities[[#This Row],[Aboard]]-Airplane_Crashes_and_Fatalities[[#This Row],[Fatalities]]</f>
        <v>5</v>
      </c>
      <c r="P374">
        <v>6</v>
      </c>
      <c r="Q374">
        <v>1</v>
      </c>
      <c r="R374">
        <v>0</v>
      </c>
      <c r="S374" s="2" t="s">
        <v>962</v>
      </c>
    </row>
    <row r="375" spans="1:19" x14ac:dyDescent="0.3">
      <c r="A375" s="1">
        <v>13087</v>
      </c>
      <c r="B375" s="4" t="str">
        <f>TEXT(Airplane_Crashes_and_Fatalities[[#This Row],[Date]],"yyyy")</f>
        <v>1935</v>
      </c>
      <c r="C375" s="1" t="str">
        <f>TEXT(Airplane_Crashes_and_Fatalities[[#This Row],[Date]],"mmm")</f>
        <v>Oct</v>
      </c>
      <c r="D375" s="5">
        <f>DAY(Airplane_Crashes_and_Fatalities[[#This Row],[Date]])</f>
        <v>30</v>
      </c>
      <c r="E375" s="3">
        <v>0.81944444444444442</v>
      </c>
      <c r="F375" s="2" t="s">
        <v>19750</v>
      </c>
      <c r="G375" s="2" t="s">
        <v>19714</v>
      </c>
      <c r="H375" s="2"/>
      <c r="I375" s="2" t="s">
        <v>740</v>
      </c>
      <c r="J375" s="2"/>
      <c r="K375" s="2" t="s">
        <v>17</v>
      </c>
      <c r="L375" s="2" t="s">
        <v>963</v>
      </c>
      <c r="M375" t="s">
        <v>964</v>
      </c>
      <c r="N375">
        <f>Airplane_Crashes_and_Fatalities[[#This Row],[Aboard]]-Airplane_Crashes_and_Fatalities[[#This Row],[Fatalities]]</f>
        <v>0</v>
      </c>
      <c r="O375">
        <v>1704</v>
      </c>
      <c r="P375">
        <v>4</v>
      </c>
      <c r="Q375">
        <v>4</v>
      </c>
      <c r="R375">
        <v>0</v>
      </c>
      <c r="S375" s="2" t="s">
        <v>965</v>
      </c>
    </row>
    <row r="376" spans="1:19" x14ac:dyDescent="0.3">
      <c r="A376" s="1">
        <v>13090</v>
      </c>
      <c r="B376" s="4" t="str">
        <f>TEXT(Airplane_Crashes_and_Fatalities[[#This Row],[Date]],"yyyy")</f>
        <v>1935</v>
      </c>
      <c r="C376" s="1" t="str">
        <f>TEXT(Airplane_Crashes_and_Fatalities[[#This Row],[Date]],"mmm")</f>
        <v>Nov</v>
      </c>
      <c r="D376" s="5">
        <f>DAY(Airplane_Crashes_and_Fatalities[[#This Row],[Date]])</f>
        <v>2</v>
      </c>
      <c r="F376" s="2" t="s">
        <v>20068</v>
      </c>
      <c r="G376" s="2" t="s">
        <v>19819</v>
      </c>
      <c r="H376" s="2"/>
      <c r="I376" s="2" t="s">
        <v>744</v>
      </c>
      <c r="J376" s="2"/>
      <c r="K376" s="2" t="s">
        <v>966</v>
      </c>
      <c r="L376" s="2" t="s">
        <v>967</v>
      </c>
      <c r="M376" t="s">
        <v>968</v>
      </c>
      <c r="N376">
        <f>Airplane_Crashes_and_Fatalities[[#This Row],[Aboard]]-Airplane_Crashes_and_Fatalities[[#This Row],[Fatalities]]</f>
        <v>0</v>
      </c>
      <c r="O376">
        <v>906</v>
      </c>
      <c r="P376">
        <v>4</v>
      </c>
      <c r="Q376">
        <v>4</v>
      </c>
      <c r="R376">
        <v>0</v>
      </c>
      <c r="S376" s="2" t="s">
        <v>969</v>
      </c>
    </row>
    <row r="377" spans="1:19" x14ac:dyDescent="0.3">
      <c r="A377" s="1">
        <v>13097</v>
      </c>
      <c r="B377" s="4" t="str">
        <f>TEXT(Airplane_Crashes_and_Fatalities[[#This Row],[Date]],"yyyy")</f>
        <v>1935</v>
      </c>
      <c r="C377" s="1" t="str">
        <f>TEXT(Airplane_Crashes_and_Fatalities[[#This Row],[Date]],"mmm")</f>
        <v>Nov</v>
      </c>
      <c r="D377" s="5">
        <f>DAY(Airplane_Crashes_and_Fatalities[[#This Row],[Date]])</f>
        <v>9</v>
      </c>
      <c r="F377" s="2" t="s">
        <v>20069</v>
      </c>
      <c r="G377" s="2" t="s">
        <v>20052</v>
      </c>
      <c r="H377" s="2"/>
      <c r="I377" s="2" t="s">
        <v>970</v>
      </c>
      <c r="J377" s="2"/>
      <c r="K377" s="2"/>
      <c r="L377" s="2" t="s">
        <v>971</v>
      </c>
      <c r="N377">
        <f>Airplane_Crashes_and_Fatalities[[#This Row],[Aboard]]-Airplane_Crashes_and_Fatalities[[#This Row],[Fatalities]]</f>
        <v>0</v>
      </c>
      <c r="P377">
        <v>14</v>
      </c>
      <c r="Q377">
        <v>14</v>
      </c>
      <c r="R377">
        <v>0</v>
      </c>
      <c r="S377" s="2"/>
    </row>
    <row r="378" spans="1:19" x14ac:dyDescent="0.3">
      <c r="A378" s="1">
        <v>13097</v>
      </c>
      <c r="B378" s="4" t="str">
        <f>TEXT(Airplane_Crashes_and_Fatalities[[#This Row],[Date]],"yyyy")</f>
        <v>1935</v>
      </c>
      <c r="C378" s="1" t="str">
        <f>TEXT(Airplane_Crashes_and_Fatalities[[#This Row],[Date]],"mmm")</f>
        <v>Nov</v>
      </c>
      <c r="D378" s="5">
        <f>DAY(Airplane_Crashes_and_Fatalities[[#This Row],[Date]])</f>
        <v>9</v>
      </c>
      <c r="E378" s="3">
        <v>0.19444444444444442</v>
      </c>
      <c r="F378" s="2" t="s">
        <v>20070</v>
      </c>
      <c r="G378" s="2" t="s">
        <v>19842</v>
      </c>
      <c r="H378" s="2"/>
      <c r="I378" s="2" t="s">
        <v>563</v>
      </c>
      <c r="J378" s="2"/>
      <c r="K378" s="2" t="s">
        <v>972</v>
      </c>
      <c r="L378" s="2" t="s">
        <v>379</v>
      </c>
      <c r="M378" t="s">
        <v>973</v>
      </c>
      <c r="N378">
        <f>Airplane_Crashes_and_Fatalities[[#This Row],[Aboard]]-Airplane_Crashes_and_Fatalities[[#This Row],[Fatalities]]</f>
        <v>0</v>
      </c>
      <c r="P378">
        <v>1</v>
      </c>
      <c r="Q378">
        <v>1</v>
      </c>
      <c r="R378">
        <v>0</v>
      </c>
      <c r="S378" s="2" t="s">
        <v>974</v>
      </c>
    </row>
    <row r="379" spans="1:19" x14ac:dyDescent="0.3">
      <c r="A379" s="1">
        <v>13099</v>
      </c>
      <c r="B379" s="4" t="str">
        <f>TEXT(Airplane_Crashes_and_Fatalities[[#This Row],[Date]],"yyyy")</f>
        <v>1935</v>
      </c>
      <c r="C379" s="1" t="str">
        <f>TEXT(Airplane_Crashes_and_Fatalities[[#This Row],[Date]],"mmm")</f>
        <v>Nov</v>
      </c>
      <c r="D379" s="5">
        <f>DAY(Airplane_Crashes_and_Fatalities[[#This Row],[Date]])</f>
        <v>11</v>
      </c>
      <c r="F379" s="2" t="s">
        <v>20071</v>
      </c>
      <c r="G379" s="2" t="s">
        <v>19685</v>
      </c>
      <c r="H379" s="2"/>
      <c r="I379" s="2" t="s">
        <v>744</v>
      </c>
      <c r="J379" s="2"/>
      <c r="K379" s="2"/>
      <c r="L379" s="2" t="s">
        <v>465</v>
      </c>
      <c r="M379" t="s">
        <v>975</v>
      </c>
      <c r="N379">
        <f>Airplane_Crashes_and_Fatalities[[#This Row],[Aboard]]-Airplane_Crashes_and_Fatalities[[#This Row],[Fatalities]]</f>
        <v>0</v>
      </c>
      <c r="P379">
        <v>3</v>
      </c>
      <c r="Q379">
        <v>3</v>
      </c>
      <c r="R379">
        <v>0</v>
      </c>
      <c r="S379" s="2"/>
    </row>
    <row r="380" spans="1:19" x14ac:dyDescent="0.3">
      <c r="A380" s="1">
        <v>13122</v>
      </c>
      <c r="B380" s="4" t="str">
        <f>TEXT(Airplane_Crashes_and_Fatalities[[#This Row],[Date]],"yyyy")</f>
        <v>1935</v>
      </c>
      <c r="C380" s="1" t="str">
        <f>TEXT(Airplane_Crashes_and_Fatalities[[#This Row],[Date]],"mmm")</f>
        <v>Dec</v>
      </c>
      <c r="D380" s="5">
        <f>DAY(Airplane_Crashes_and_Fatalities[[#This Row],[Date]])</f>
        <v>4</v>
      </c>
      <c r="F380" s="2" t="s">
        <v>20072</v>
      </c>
      <c r="G380" s="2" t="s">
        <v>19685</v>
      </c>
      <c r="H380" s="2"/>
      <c r="I380" s="2" t="s">
        <v>976</v>
      </c>
      <c r="J380" s="2"/>
      <c r="K380" s="2"/>
      <c r="L380" s="2" t="s">
        <v>977</v>
      </c>
      <c r="M380" t="s">
        <v>978</v>
      </c>
      <c r="N380">
        <f>Airplane_Crashes_and_Fatalities[[#This Row],[Aboard]]-Airplane_Crashes_and_Fatalities[[#This Row],[Fatalities]]</f>
        <v>1</v>
      </c>
      <c r="P380">
        <v>2</v>
      </c>
      <c r="Q380">
        <v>1</v>
      </c>
      <c r="R380">
        <v>0</v>
      </c>
      <c r="S380" s="2"/>
    </row>
    <row r="381" spans="1:19" x14ac:dyDescent="0.3">
      <c r="A381" s="1">
        <v>13128</v>
      </c>
      <c r="B381" s="4" t="str">
        <f>TEXT(Airplane_Crashes_and_Fatalities[[#This Row],[Date]],"yyyy")</f>
        <v>1935</v>
      </c>
      <c r="C381" s="1" t="str">
        <f>TEXT(Airplane_Crashes_and_Fatalities[[#This Row],[Date]],"mmm")</f>
        <v>Dec</v>
      </c>
      <c r="D381" s="5">
        <f>DAY(Airplane_Crashes_and_Fatalities[[#This Row],[Date]])</f>
        <v>10</v>
      </c>
      <c r="F381" s="2" t="s">
        <v>19903</v>
      </c>
      <c r="G381" s="2" t="s">
        <v>19676</v>
      </c>
      <c r="H381" s="2"/>
      <c r="I381" s="2" t="s">
        <v>482</v>
      </c>
      <c r="J381" s="2"/>
      <c r="K381" s="2" t="s">
        <v>765</v>
      </c>
      <c r="L381" s="2" t="s">
        <v>979</v>
      </c>
      <c r="M381" t="s">
        <v>980</v>
      </c>
      <c r="N381">
        <f>Airplane_Crashes_and_Fatalities[[#This Row],[Aboard]]-Airplane_Crashes_and_Fatalities[[#This Row],[Fatalities]]</f>
        <v>0</v>
      </c>
      <c r="O381">
        <v>30002</v>
      </c>
      <c r="P381">
        <v>11</v>
      </c>
      <c r="Q381">
        <v>11</v>
      </c>
      <c r="R381">
        <v>0</v>
      </c>
      <c r="S381" s="2" t="s">
        <v>981</v>
      </c>
    </row>
    <row r="382" spans="1:19" x14ac:dyDescent="0.3">
      <c r="A382" s="1">
        <v>13142</v>
      </c>
      <c r="B382" s="4" t="str">
        <f>TEXT(Airplane_Crashes_and_Fatalities[[#This Row],[Date]],"yyyy")</f>
        <v>1935</v>
      </c>
      <c r="C382" s="1" t="str">
        <f>TEXT(Airplane_Crashes_and_Fatalities[[#This Row],[Date]],"mmm")</f>
        <v>Dec</v>
      </c>
      <c r="D382" s="5">
        <f>DAY(Airplane_Crashes_and_Fatalities[[#This Row],[Date]])</f>
        <v>24</v>
      </c>
      <c r="F382" s="2" t="s">
        <v>20073</v>
      </c>
      <c r="G382" s="2" t="s">
        <v>19669</v>
      </c>
      <c r="H382" s="2"/>
      <c r="I382" s="2" t="s">
        <v>191</v>
      </c>
      <c r="J382" s="2"/>
      <c r="K382" s="2"/>
      <c r="L382" s="2" t="s">
        <v>982</v>
      </c>
      <c r="M382" t="s">
        <v>983</v>
      </c>
      <c r="N382">
        <f>Airplane_Crashes_and_Fatalities[[#This Row],[Aboard]]-Airplane_Crashes_and_Fatalities[[#This Row],[Fatalities]]</f>
        <v>0</v>
      </c>
      <c r="O382">
        <v>915</v>
      </c>
      <c r="P382">
        <v>3</v>
      </c>
      <c r="Q382">
        <v>3</v>
      </c>
      <c r="R382">
        <v>0</v>
      </c>
      <c r="S382" s="2" t="s">
        <v>269</v>
      </c>
    </row>
    <row r="383" spans="1:19" x14ac:dyDescent="0.3">
      <c r="A383" s="1">
        <v>13149</v>
      </c>
      <c r="B383" s="4" t="str">
        <f>TEXT(Airplane_Crashes_and_Fatalities[[#This Row],[Date]],"yyyy")</f>
        <v>1935</v>
      </c>
      <c r="C383" s="1" t="str">
        <f>TEXT(Airplane_Crashes_and_Fatalities[[#This Row],[Date]],"mmm")</f>
        <v>Dec</v>
      </c>
      <c r="D383" s="5">
        <f>DAY(Airplane_Crashes_and_Fatalities[[#This Row],[Date]])</f>
        <v>31</v>
      </c>
      <c r="E383" s="3">
        <v>0.72222222222222232</v>
      </c>
      <c r="F383" s="2" t="s">
        <v>20074</v>
      </c>
      <c r="G383" s="2" t="s">
        <v>20042</v>
      </c>
      <c r="H383" s="2"/>
      <c r="I383" s="2" t="s">
        <v>160</v>
      </c>
      <c r="J383" s="2"/>
      <c r="K383" s="2" t="s">
        <v>984</v>
      </c>
      <c r="L383" s="2" t="s">
        <v>407</v>
      </c>
      <c r="M383" t="s">
        <v>985</v>
      </c>
      <c r="N383">
        <f>Airplane_Crashes_and_Fatalities[[#This Row],[Aboard]]-Airplane_Crashes_and_Fatalities[[#This Row],[Fatalities]]</f>
        <v>1</v>
      </c>
      <c r="O383" t="s">
        <v>986</v>
      </c>
      <c r="P383">
        <v>13</v>
      </c>
      <c r="Q383">
        <v>12</v>
      </c>
      <c r="R383">
        <v>0</v>
      </c>
      <c r="S383" s="2" t="s">
        <v>987</v>
      </c>
    </row>
    <row r="384" spans="1:19" x14ac:dyDescent="0.3">
      <c r="A384" s="1">
        <v>13163</v>
      </c>
      <c r="B384" s="4" t="str">
        <f>TEXT(Airplane_Crashes_and_Fatalities[[#This Row],[Date]],"yyyy")</f>
        <v>1936</v>
      </c>
      <c r="C384" s="1" t="str">
        <f>TEXT(Airplane_Crashes_and_Fatalities[[#This Row],[Date]],"mmm")</f>
        <v>Jan</v>
      </c>
      <c r="D384" s="5">
        <f>DAY(Airplane_Crashes_and_Fatalities[[#This Row],[Date]])</f>
        <v>14</v>
      </c>
      <c r="E384" s="3">
        <v>0.81388888888888888</v>
      </c>
      <c r="F384" s="2" t="s">
        <v>20075</v>
      </c>
      <c r="G384" s="2" t="s">
        <v>19979</v>
      </c>
      <c r="H384" s="2"/>
      <c r="I384" s="2" t="s">
        <v>862</v>
      </c>
      <c r="J384" s="2" t="s">
        <v>18991</v>
      </c>
      <c r="K384" s="2" t="s">
        <v>988</v>
      </c>
      <c r="L384" s="2" t="s">
        <v>989</v>
      </c>
      <c r="M384" t="s">
        <v>990</v>
      </c>
      <c r="N384">
        <f>Airplane_Crashes_and_Fatalities[[#This Row],[Aboard]]-Airplane_Crashes_and_Fatalities[[#This Row],[Fatalities]]</f>
        <v>0</v>
      </c>
      <c r="O384">
        <v>1307</v>
      </c>
      <c r="P384">
        <v>17</v>
      </c>
      <c r="Q384">
        <v>17</v>
      </c>
      <c r="R384">
        <v>0</v>
      </c>
      <c r="S384" s="2" t="s">
        <v>991</v>
      </c>
    </row>
    <row r="385" spans="1:19" x14ac:dyDescent="0.3">
      <c r="A385" s="1">
        <v>13166</v>
      </c>
      <c r="B385" s="4" t="str">
        <f>TEXT(Airplane_Crashes_and_Fatalities[[#This Row],[Date]],"yyyy")</f>
        <v>1936</v>
      </c>
      <c r="C385" s="1" t="str">
        <f>TEXT(Airplane_Crashes_and_Fatalities[[#This Row],[Date]],"mmm")</f>
        <v>Jan</v>
      </c>
      <c r="D385" s="5">
        <f>DAY(Airplane_Crashes_and_Fatalities[[#This Row],[Date]])</f>
        <v>17</v>
      </c>
      <c r="F385" s="2" t="s">
        <v>20076</v>
      </c>
      <c r="G385" s="2" t="s">
        <v>20077</v>
      </c>
      <c r="H385" s="2"/>
      <c r="I385" s="2" t="s">
        <v>992</v>
      </c>
      <c r="J385" s="2"/>
      <c r="K385" s="2" t="s">
        <v>993</v>
      </c>
      <c r="L385" s="2" t="s">
        <v>994</v>
      </c>
      <c r="N385">
        <f>Airplane_Crashes_and_Fatalities[[#This Row],[Aboard]]-Airplane_Crashes_and_Fatalities[[#This Row],[Fatalities]]</f>
        <v>0</v>
      </c>
      <c r="O385">
        <v>4018</v>
      </c>
      <c r="P385">
        <v>13</v>
      </c>
      <c r="Q385">
        <v>13</v>
      </c>
      <c r="R385">
        <v>0</v>
      </c>
      <c r="S385" s="2" t="s">
        <v>995</v>
      </c>
    </row>
    <row r="386" spans="1:19" x14ac:dyDescent="0.3">
      <c r="A386" s="1">
        <v>13170</v>
      </c>
      <c r="B386" s="4" t="str">
        <f>TEXT(Airplane_Crashes_and_Fatalities[[#This Row],[Date]],"yyyy")</f>
        <v>1936</v>
      </c>
      <c r="C386" s="1" t="str">
        <f>TEXT(Airplane_Crashes_and_Fatalities[[#This Row],[Date]],"mmm")</f>
        <v>Jan</v>
      </c>
      <c r="D386" s="5">
        <f>DAY(Airplane_Crashes_and_Fatalities[[#This Row],[Date]])</f>
        <v>21</v>
      </c>
      <c r="F386" s="2" t="s">
        <v>20078</v>
      </c>
      <c r="G386" s="2" t="s">
        <v>20079</v>
      </c>
      <c r="H386" s="2" t="s">
        <v>19685</v>
      </c>
      <c r="I386" s="2" t="s">
        <v>744</v>
      </c>
      <c r="J386" s="2"/>
      <c r="K386" s="2" t="s">
        <v>996</v>
      </c>
      <c r="L386" s="2" t="s">
        <v>654</v>
      </c>
      <c r="M386" t="s">
        <v>997</v>
      </c>
      <c r="N386">
        <f>Airplane_Crashes_and_Fatalities[[#This Row],[Aboard]]-Airplane_Crashes_and_Fatalities[[#This Row],[Fatalities]]</f>
        <v>0</v>
      </c>
      <c r="O386">
        <v>19</v>
      </c>
      <c r="P386">
        <v>6</v>
      </c>
      <c r="Q386">
        <v>6</v>
      </c>
      <c r="R386">
        <v>0</v>
      </c>
      <c r="S386" s="2" t="s">
        <v>998</v>
      </c>
    </row>
    <row r="387" spans="1:19" x14ac:dyDescent="0.3">
      <c r="A387" s="1">
        <v>13178</v>
      </c>
      <c r="B387" s="4" t="str">
        <f>TEXT(Airplane_Crashes_and_Fatalities[[#This Row],[Date]],"yyyy")</f>
        <v>1936</v>
      </c>
      <c r="C387" s="1" t="str">
        <f>TEXT(Airplane_Crashes_and_Fatalities[[#This Row],[Date]],"mmm")</f>
        <v>Jan</v>
      </c>
      <c r="D387" s="5">
        <f>DAY(Airplane_Crashes_and_Fatalities[[#This Row],[Date]])</f>
        <v>29</v>
      </c>
      <c r="F387" s="2" t="s">
        <v>20080</v>
      </c>
      <c r="G387" s="2" t="s">
        <v>19842</v>
      </c>
      <c r="H387" s="2"/>
      <c r="I387" s="2" t="s">
        <v>862</v>
      </c>
      <c r="J387" s="2"/>
      <c r="K387" s="2" t="s">
        <v>999</v>
      </c>
      <c r="L387" s="2" t="s">
        <v>1000</v>
      </c>
      <c r="M387" t="s">
        <v>1001</v>
      </c>
      <c r="N387">
        <f>Airplane_Crashes_and_Fatalities[[#This Row],[Aboard]]-Airplane_Crashes_and_Fatalities[[#This Row],[Fatalities]]</f>
        <v>5</v>
      </c>
      <c r="O387">
        <v>5</v>
      </c>
      <c r="P387">
        <v>6</v>
      </c>
      <c r="Q387">
        <v>1</v>
      </c>
      <c r="R387">
        <v>0</v>
      </c>
      <c r="S387" s="2" t="s">
        <v>1002</v>
      </c>
    </row>
    <row r="388" spans="1:19" x14ac:dyDescent="0.3">
      <c r="A388" s="1">
        <v>13195</v>
      </c>
      <c r="B388" s="4" t="str">
        <f>TEXT(Airplane_Crashes_and_Fatalities[[#This Row],[Date]],"yyyy")</f>
        <v>1936</v>
      </c>
      <c r="C388" s="1" t="str">
        <f>TEXT(Airplane_Crashes_and_Fatalities[[#This Row],[Date]],"mmm")</f>
        <v>Feb</v>
      </c>
      <c r="D388" s="5">
        <f>DAY(Airplane_Crashes_and_Fatalities[[#This Row],[Date]])</f>
        <v>15</v>
      </c>
      <c r="F388" s="2" t="s">
        <v>1003</v>
      </c>
      <c r="G388" s="2" t="s">
        <v>24225</v>
      </c>
      <c r="H388" s="2"/>
      <c r="I388" s="2" t="s">
        <v>191</v>
      </c>
      <c r="J388" s="2"/>
      <c r="K388" s="2" t="s">
        <v>1004</v>
      </c>
      <c r="L388" s="2" t="s">
        <v>1005</v>
      </c>
      <c r="M388" t="s">
        <v>1006</v>
      </c>
      <c r="N388">
        <f>Airplane_Crashes_and_Fatalities[[#This Row],[Aboard]]-Airplane_Crashes_and_Fatalities[[#This Row],[Fatalities]]</f>
        <v>0</v>
      </c>
      <c r="O388">
        <v>229</v>
      </c>
      <c r="P388">
        <v>4</v>
      </c>
      <c r="Q388">
        <v>4</v>
      </c>
      <c r="R388">
        <v>0</v>
      </c>
      <c r="S388" s="2" t="s">
        <v>1007</v>
      </c>
    </row>
    <row r="389" spans="1:19" x14ac:dyDescent="0.3">
      <c r="A389" s="1">
        <v>13214</v>
      </c>
      <c r="B389" s="4" t="str">
        <f>TEXT(Airplane_Crashes_and_Fatalities[[#This Row],[Date]],"yyyy")</f>
        <v>1936</v>
      </c>
      <c r="C389" s="1" t="str">
        <f>TEXT(Airplane_Crashes_and_Fatalities[[#This Row],[Date]],"mmm")</f>
        <v>Mar</v>
      </c>
      <c r="D389" s="5">
        <f>DAY(Airplane_Crashes_and_Fatalities[[#This Row],[Date]])</f>
        <v>5</v>
      </c>
      <c r="F389" s="2" t="s">
        <v>20081</v>
      </c>
      <c r="G389" s="2" t="s">
        <v>19737</v>
      </c>
      <c r="H389" s="2"/>
      <c r="I389" s="2" t="s">
        <v>516</v>
      </c>
      <c r="J389" s="2"/>
      <c r="K389" s="2"/>
      <c r="L389" s="2" t="s">
        <v>1008</v>
      </c>
      <c r="N389">
        <f>Airplane_Crashes_and_Fatalities[[#This Row],[Aboard]]-Airplane_Crashes_and_Fatalities[[#This Row],[Fatalities]]</f>
        <v>6</v>
      </c>
      <c r="P389">
        <v>6</v>
      </c>
      <c r="Q389">
        <v>0</v>
      </c>
      <c r="R389">
        <v>0</v>
      </c>
      <c r="S389" s="2" t="s">
        <v>1009</v>
      </c>
    </row>
    <row r="390" spans="1:19" x14ac:dyDescent="0.3">
      <c r="A390" s="1">
        <v>13235</v>
      </c>
      <c r="B390" s="4" t="str">
        <f>TEXT(Airplane_Crashes_and_Fatalities[[#This Row],[Date]],"yyyy")</f>
        <v>1936</v>
      </c>
      <c r="C390" s="1" t="str">
        <f>TEXT(Airplane_Crashes_and_Fatalities[[#This Row],[Date]],"mmm")</f>
        <v>Mar</v>
      </c>
      <c r="D390" s="5">
        <f>DAY(Airplane_Crashes_and_Fatalities[[#This Row],[Date]])</f>
        <v>26</v>
      </c>
      <c r="F390" s="2" t="s">
        <v>20082</v>
      </c>
      <c r="G390" s="2" t="s">
        <v>19880</v>
      </c>
      <c r="H390" s="2"/>
      <c r="I390" s="2" t="s">
        <v>1010</v>
      </c>
      <c r="J390" s="2"/>
      <c r="K390" s="2" t="s">
        <v>1011</v>
      </c>
      <c r="L390" s="2" t="s">
        <v>337</v>
      </c>
      <c r="M390" t="s">
        <v>1012</v>
      </c>
      <c r="N390">
        <f>Airplane_Crashes_and_Fatalities[[#This Row],[Aboard]]-Airplane_Crashes_and_Fatalities[[#This Row],[Fatalities]]</f>
        <v>0</v>
      </c>
      <c r="O390" t="s">
        <v>1013</v>
      </c>
      <c r="P390">
        <v>14</v>
      </c>
      <c r="Q390">
        <v>14</v>
      </c>
      <c r="R390">
        <v>0</v>
      </c>
      <c r="S390" s="2" t="s">
        <v>1014</v>
      </c>
    </row>
    <row r="391" spans="1:19" x14ac:dyDescent="0.3">
      <c r="A391" s="1">
        <v>13241</v>
      </c>
      <c r="B391" s="4" t="str">
        <f>TEXT(Airplane_Crashes_and_Fatalities[[#This Row],[Date]],"yyyy")</f>
        <v>1936</v>
      </c>
      <c r="C391" s="1" t="str">
        <f>TEXT(Airplane_Crashes_and_Fatalities[[#This Row],[Date]],"mmm")</f>
        <v>Apr</v>
      </c>
      <c r="D391" s="5">
        <f>DAY(Airplane_Crashes_and_Fatalities[[#This Row],[Date]])</f>
        <v>1</v>
      </c>
      <c r="E391" s="3">
        <v>0.79861111111111116</v>
      </c>
      <c r="F391" s="2" t="s">
        <v>20083</v>
      </c>
      <c r="G391" s="2" t="s">
        <v>19785</v>
      </c>
      <c r="H391" s="2"/>
      <c r="I391" s="2" t="s">
        <v>862</v>
      </c>
      <c r="J391" s="2"/>
      <c r="K391" s="2" t="s">
        <v>1015</v>
      </c>
      <c r="L391" s="2" t="s">
        <v>938</v>
      </c>
      <c r="M391" t="s">
        <v>1016</v>
      </c>
      <c r="N391">
        <f>Airplane_Crashes_and_Fatalities[[#This Row],[Aboard]]-Airplane_Crashes_and_Fatalities[[#This Row],[Fatalities]]</f>
        <v>0</v>
      </c>
      <c r="P391">
        <v>2</v>
      </c>
      <c r="Q391">
        <v>2</v>
      </c>
      <c r="R391">
        <v>0</v>
      </c>
      <c r="S391" s="2" t="s">
        <v>1017</v>
      </c>
    </row>
    <row r="392" spans="1:19" x14ac:dyDescent="0.3">
      <c r="A392" s="1">
        <v>13247</v>
      </c>
      <c r="B392" s="4" t="str">
        <f>TEXT(Airplane_Crashes_and_Fatalities[[#This Row],[Date]],"yyyy")</f>
        <v>1936</v>
      </c>
      <c r="C392" s="1" t="str">
        <f>TEXT(Airplane_Crashes_and_Fatalities[[#This Row],[Date]],"mmm")</f>
        <v>Apr</v>
      </c>
      <c r="D392" s="5">
        <f>DAY(Airplane_Crashes_and_Fatalities[[#This Row],[Date]])</f>
        <v>7</v>
      </c>
      <c r="E392" s="3">
        <v>0.43055555555555558</v>
      </c>
      <c r="F392" s="2" t="s">
        <v>20084</v>
      </c>
      <c r="G392" s="2" t="s">
        <v>19692</v>
      </c>
      <c r="H392" s="2"/>
      <c r="I392" s="2" t="s">
        <v>536</v>
      </c>
      <c r="J392" s="2" t="s">
        <v>18991</v>
      </c>
      <c r="K392" s="2" t="s">
        <v>1018</v>
      </c>
      <c r="L392" s="2" t="s">
        <v>895</v>
      </c>
      <c r="M392" t="s">
        <v>1019</v>
      </c>
      <c r="N392">
        <f>Airplane_Crashes_and_Fatalities[[#This Row],[Aboard]]-Airplane_Crashes_and_Fatalities[[#This Row],[Fatalities]]</f>
        <v>2</v>
      </c>
      <c r="O392">
        <v>1247</v>
      </c>
      <c r="P392">
        <v>15</v>
      </c>
      <c r="Q392">
        <v>13</v>
      </c>
      <c r="R392">
        <v>0</v>
      </c>
      <c r="S392" s="2" t="s">
        <v>1020</v>
      </c>
    </row>
    <row r="393" spans="1:19" x14ac:dyDescent="0.3">
      <c r="A393" s="1">
        <v>13251</v>
      </c>
      <c r="B393" s="4" t="str">
        <f>TEXT(Airplane_Crashes_and_Fatalities[[#This Row],[Date]],"yyyy")</f>
        <v>1936</v>
      </c>
      <c r="C393" s="1" t="str">
        <f>TEXT(Airplane_Crashes_and_Fatalities[[#This Row],[Date]],"mmm")</f>
        <v>Apr</v>
      </c>
      <c r="D393" s="5">
        <f>DAY(Airplane_Crashes_and_Fatalities[[#This Row],[Date]])</f>
        <v>11</v>
      </c>
      <c r="E393" s="3">
        <v>0.22222222222222232</v>
      </c>
      <c r="F393" s="2" t="s">
        <v>20085</v>
      </c>
      <c r="G393" s="2" t="s">
        <v>20086</v>
      </c>
      <c r="H393" s="2"/>
      <c r="I393" s="2" t="s">
        <v>359</v>
      </c>
      <c r="J393" s="2"/>
      <c r="K393" s="2" t="s">
        <v>1021</v>
      </c>
      <c r="L393" s="2" t="s">
        <v>1022</v>
      </c>
      <c r="M393" t="s">
        <v>1023</v>
      </c>
      <c r="N393">
        <f>Airplane_Crashes_and_Fatalities[[#This Row],[Aboard]]-Airplane_Crashes_and_Fatalities[[#This Row],[Fatalities]]</f>
        <v>22</v>
      </c>
      <c r="P393">
        <v>25</v>
      </c>
      <c r="Q393">
        <v>3</v>
      </c>
      <c r="R393">
        <v>0</v>
      </c>
      <c r="S393" s="2" t="s">
        <v>1024</v>
      </c>
    </row>
    <row r="394" spans="1:19" x14ac:dyDescent="0.3">
      <c r="A394" s="1">
        <v>13255</v>
      </c>
      <c r="B394" s="4" t="str">
        <f>TEXT(Airplane_Crashes_and_Fatalities[[#This Row],[Date]],"yyyy")</f>
        <v>1936</v>
      </c>
      <c r="C394" s="1" t="str">
        <f>TEXT(Airplane_Crashes_and_Fatalities[[#This Row],[Date]],"mmm")</f>
        <v>Apr</v>
      </c>
      <c r="D394" s="5">
        <f>DAY(Airplane_Crashes_and_Fatalities[[#This Row],[Date]])</f>
        <v>15</v>
      </c>
      <c r="F394" s="2" t="s">
        <v>20087</v>
      </c>
      <c r="G394" s="2" t="s">
        <v>19745</v>
      </c>
      <c r="H394" s="2"/>
      <c r="I394" s="2" t="s">
        <v>1025</v>
      </c>
      <c r="J394" s="2"/>
      <c r="K394" s="2" t="s">
        <v>1026</v>
      </c>
      <c r="L394" s="2" t="s">
        <v>1027</v>
      </c>
      <c r="M394" t="s">
        <v>1028</v>
      </c>
      <c r="N394">
        <f>Airplane_Crashes_and_Fatalities[[#This Row],[Aboard]]-Airplane_Crashes_and_Fatalities[[#This Row],[Fatalities]]</f>
        <v>0</v>
      </c>
      <c r="O394">
        <v>359</v>
      </c>
      <c r="P394">
        <v>7</v>
      </c>
      <c r="Q394">
        <v>7</v>
      </c>
      <c r="R394">
        <v>0</v>
      </c>
      <c r="S394" s="2" t="s">
        <v>1029</v>
      </c>
    </row>
    <row r="395" spans="1:19" x14ac:dyDescent="0.3">
      <c r="A395" s="1">
        <v>13257</v>
      </c>
      <c r="B395" s="4" t="str">
        <f>TEXT(Airplane_Crashes_and_Fatalities[[#This Row],[Date]],"yyyy")</f>
        <v>1936</v>
      </c>
      <c r="C395" s="1" t="str">
        <f>TEXT(Airplane_Crashes_and_Fatalities[[#This Row],[Date]],"mmm")</f>
        <v>Apr</v>
      </c>
      <c r="D395" s="5">
        <f>DAY(Airplane_Crashes_and_Fatalities[[#This Row],[Date]])</f>
        <v>17</v>
      </c>
      <c r="F395" s="2" t="s">
        <v>1030</v>
      </c>
      <c r="G395" s="2" t="s">
        <v>24232</v>
      </c>
      <c r="H395" s="2"/>
      <c r="I395" s="2" t="s">
        <v>191</v>
      </c>
      <c r="J395" s="2"/>
      <c r="K395" s="2"/>
      <c r="L395" s="2" t="s">
        <v>994</v>
      </c>
      <c r="M395" t="s">
        <v>1031</v>
      </c>
      <c r="N395">
        <f>Airplane_Crashes_and_Fatalities[[#This Row],[Aboard]]-Airplane_Crashes_and_Fatalities[[#This Row],[Fatalities]]</f>
        <v>2</v>
      </c>
      <c r="P395">
        <v>5</v>
      </c>
      <c r="Q395">
        <v>3</v>
      </c>
      <c r="R395">
        <v>0</v>
      </c>
      <c r="S395" s="2"/>
    </row>
    <row r="396" spans="1:19" x14ac:dyDescent="0.3">
      <c r="A396" s="1">
        <v>13261</v>
      </c>
      <c r="B396" s="4" t="str">
        <f>TEXT(Airplane_Crashes_and_Fatalities[[#This Row],[Date]],"yyyy")</f>
        <v>1936</v>
      </c>
      <c r="C396" s="1" t="str">
        <f>TEXT(Airplane_Crashes_and_Fatalities[[#This Row],[Date]],"mmm")</f>
        <v>Apr</v>
      </c>
      <c r="D396" s="5">
        <f>DAY(Airplane_Crashes_and_Fatalities[[#This Row],[Date]])</f>
        <v>21</v>
      </c>
      <c r="F396" s="2" t="s">
        <v>20088</v>
      </c>
      <c r="G396" s="2" t="s">
        <v>19685</v>
      </c>
      <c r="H396" s="2"/>
      <c r="I396" s="2" t="s">
        <v>482</v>
      </c>
      <c r="J396" s="2"/>
      <c r="K396" s="2"/>
      <c r="L396" s="2" t="s">
        <v>208</v>
      </c>
      <c r="M396" t="s">
        <v>1032</v>
      </c>
      <c r="N396">
        <f>Airplane_Crashes_and_Fatalities[[#This Row],[Aboard]]-Airplane_Crashes_and_Fatalities[[#This Row],[Fatalities]]</f>
        <v>0</v>
      </c>
      <c r="P396">
        <v>2</v>
      </c>
      <c r="Q396">
        <v>2</v>
      </c>
      <c r="R396">
        <v>0</v>
      </c>
      <c r="S396" s="2"/>
    </row>
    <row r="397" spans="1:19" x14ac:dyDescent="0.3">
      <c r="A397" s="1">
        <v>13270</v>
      </c>
      <c r="B397" s="4" t="str">
        <f>TEXT(Airplane_Crashes_and_Fatalities[[#This Row],[Date]],"yyyy")</f>
        <v>1936</v>
      </c>
      <c r="C397" s="1" t="str">
        <f>TEXT(Airplane_Crashes_and_Fatalities[[#This Row],[Date]],"mmm")</f>
        <v>Apr</v>
      </c>
      <c r="D397" s="5">
        <f>DAY(Airplane_Crashes_and_Fatalities[[#This Row],[Date]])</f>
        <v>30</v>
      </c>
      <c r="F397" s="2" t="s">
        <v>20089</v>
      </c>
      <c r="G397" s="2" t="s">
        <v>19860</v>
      </c>
      <c r="H397" s="2"/>
      <c r="I397" s="2" t="s">
        <v>820</v>
      </c>
      <c r="J397" s="2"/>
      <c r="K397" s="2"/>
      <c r="L397" s="2" t="s">
        <v>1033</v>
      </c>
      <c r="M397" t="s">
        <v>1034</v>
      </c>
      <c r="N397">
        <f>Airplane_Crashes_and_Fatalities[[#This Row],[Aboard]]-Airplane_Crashes_and_Fatalities[[#This Row],[Fatalities]]</f>
        <v>0</v>
      </c>
      <c r="P397">
        <v>2</v>
      </c>
      <c r="Q397">
        <v>2</v>
      </c>
      <c r="R397">
        <v>0</v>
      </c>
      <c r="S397" s="2"/>
    </row>
    <row r="398" spans="1:19" x14ac:dyDescent="0.3">
      <c r="A398" s="1">
        <v>13286</v>
      </c>
      <c r="B398" s="4" t="str">
        <f>TEXT(Airplane_Crashes_and_Fatalities[[#This Row],[Date]],"yyyy")</f>
        <v>1936</v>
      </c>
      <c r="C398" s="1" t="str">
        <f>TEXT(Airplane_Crashes_and_Fatalities[[#This Row],[Date]],"mmm")</f>
        <v>May</v>
      </c>
      <c r="D398" s="5">
        <f>DAY(Airplane_Crashes_and_Fatalities[[#This Row],[Date]])</f>
        <v>16</v>
      </c>
      <c r="F398" s="2" t="s">
        <v>20090</v>
      </c>
      <c r="G398" s="2" t="s">
        <v>19724</v>
      </c>
      <c r="H398" s="2"/>
      <c r="I398" s="2" t="s">
        <v>834</v>
      </c>
      <c r="J398" s="2"/>
      <c r="K398" s="2"/>
      <c r="L398" s="2" t="s">
        <v>686</v>
      </c>
      <c r="M398" t="s">
        <v>1035</v>
      </c>
      <c r="N398">
        <f>Airplane_Crashes_and_Fatalities[[#This Row],[Aboard]]-Airplane_Crashes_and_Fatalities[[#This Row],[Fatalities]]</f>
        <v>0</v>
      </c>
      <c r="P398">
        <v>2</v>
      </c>
      <c r="Q398">
        <v>2</v>
      </c>
      <c r="R398">
        <v>0</v>
      </c>
      <c r="S398" s="2"/>
    </row>
    <row r="399" spans="1:19" x14ac:dyDescent="0.3">
      <c r="A399" s="1">
        <v>13310</v>
      </c>
      <c r="B399" s="4" t="str">
        <f>TEXT(Airplane_Crashes_and_Fatalities[[#This Row],[Date]],"yyyy")</f>
        <v>1936</v>
      </c>
      <c r="C399" s="1" t="str">
        <f>TEXT(Airplane_Crashes_and_Fatalities[[#This Row],[Date]],"mmm")</f>
        <v>Jun</v>
      </c>
      <c r="D399" s="5">
        <f>DAY(Airplane_Crashes_and_Fatalities[[#This Row],[Date]])</f>
        <v>9</v>
      </c>
      <c r="F399" s="2" t="s">
        <v>20091</v>
      </c>
      <c r="G399" s="2" t="s">
        <v>20092</v>
      </c>
      <c r="H399" s="2"/>
      <c r="I399" s="2" t="s">
        <v>656</v>
      </c>
      <c r="J399" s="2"/>
      <c r="K399" s="2" t="s">
        <v>1036</v>
      </c>
      <c r="L399" s="2" t="s">
        <v>922</v>
      </c>
      <c r="M399" t="s">
        <v>1037</v>
      </c>
      <c r="N399">
        <f>Airplane_Crashes_and_Fatalities[[#This Row],[Aboard]]-Airplane_Crashes_and_Fatalities[[#This Row],[Fatalities]]</f>
        <v>14</v>
      </c>
      <c r="P399">
        <v>15</v>
      </c>
      <c r="Q399">
        <v>1</v>
      </c>
      <c r="R399">
        <v>0</v>
      </c>
      <c r="S399" s="2" t="s">
        <v>1038</v>
      </c>
    </row>
    <row r="400" spans="1:19" x14ac:dyDescent="0.3">
      <c r="A400" s="1">
        <v>13314</v>
      </c>
      <c r="B400" s="4" t="str">
        <f>TEXT(Airplane_Crashes_and_Fatalities[[#This Row],[Date]],"yyyy")</f>
        <v>1936</v>
      </c>
      <c r="C400" s="1" t="str">
        <f>TEXT(Airplane_Crashes_and_Fatalities[[#This Row],[Date]],"mmm")</f>
        <v>Jun</v>
      </c>
      <c r="D400" s="5">
        <f>DAY(Airplane_Crashes_and_Fatalities[[#This Row],[Date]])</f>
        <v>13</v>
      </c>
      <c r="F400" s="2" t="s">
        <v>20093</v>
      </c>
      <c r="G400" s="2" t="s">
        <v>19669</v>
      </c>
      <c r="H400" s="2"/>
      <c r="I400" s="2" t="s">
        <v>191</v>
      </c>
      <c r="J400" s="2"/>
      <c r="K400" s="2"/>
      <c r="L400" s="2" t="s">
        <v>1039</v>
      </c>
      <c r="M400" t="s">
        <v>1040</v>
      </c>
      <c r="N400">
        <f>Airplane_Crashes_and_Fatalities[[#This Row],[Aboard]]-Airplane_Crashes_and_Fatalities[[#This Row],[Fatalities]]</f>
        <v>5</v>
      </c>
      <c r="O400">
        <v>4211</v>
      </c>
      <c r="P400">
        <v>6</v>
      </c>
      <c r="Q400">
        <v>1</v>
      </c>
      <c r="R400">
        <v>0</v>
      </c>
      <c r="S400" s="2" t="s">
        <v>219</v>
      </c>
    </row>
    <row r="401" spans="1:19" x14ac:dyDescent="0.3">
      <c r="A401" s="1">
        <v>13317</v>
      </c>
      <c r="B401" s="4" t="str">
        <f>TEXT(Airplane_Crashes_and_Fatalities[[#This Row],[Date]],"yyyy")</f>
        <v>1936</v>
      </c>
      <c r="C401" s="1" t="str">
        <f>TEXT(Airplane_Crashes_and_Fatalities[[#This Row],[Date]],"mmm")</f>
        <v>Jun</v>
      </c>
      <c r="D401" s="5">
        <f>DAY(Airplane_Crashes_and_Fatalities[[#This Row],[Date]])</f>
        <v>16</v>
      </c>
      <c r="F401" s="2" t="s">
        <v>20094</v>
      </c>
      <c r="G401" s="2" t="s">
        <v>20095</v>
      </c>
      <c r="H401" s="2"/>
      <c r="I401" s="2" t="s">
        <v>1041</v>
      </c>
      <c r="J401" s="2"/>
      <c r="K401" s="2" t="s">
        <v>1042</v>
      </c>
      <c r="L401" s="2" t="s">
        <v>873</v>
      </c>
      <c r="M401" t="s">
        <v>1043</v>
      </c>
      <c r="N401">
        <f>Airplane_Crashes_and_Fatalities[[#This Row],[Aboard]]-Airplane_Crashes_and_Fatalities[[#This Row],[Fatalities]]</f>
        <v>0</v>
      </c>
      <c r="O401">
        <v>4077</v>
      </c>
      <c r="P401">
        <v>7</v>
      </c>
      <c r="Q401">
        <v>7</v>
      </c>
      <c r="R401">
        <v>0</v>
      </c>
      <c r="S401" s="2" t="s">
        <v>1044</v>
      </c>
    </row>
    <row r="402" spans="1:19" x14ac:dyDescent="0.3">
      <c r="A402" s="1">
        <v>13362</v>
      </c>
      <c r="B402" s="4" t="str">
        <f>TEXT(Airplane_Crashes_and_Fatalities[[#This Row],[Date]],"yyyy")</f>
        <v>1936</v>
      </c>
      <c r="C402" s="1" t="str">
        <f>TEXT(Airplane_Crashes_and_Fatalities[[#This Row],[Date]],"mmm")</f>
        <v>Jul</v>
      </c>
      <c r="D402" s="5">
        <f>DAY(Airplane_Crashes_and_Fatalities[[#This Row],[Date]])</f>
        <v>31</v>
      </c>
      <c r="F402" s="2" t="s">
        <v>20096</v>
      </c>
      <c r="G402" s="2" t="s">
        <v>20097</v>
      </c>
      <c r="H402" s="2"/>
      <c r="I402" s="2" t="s">
        <v>1045</v>
      </c>
      <c r="J402" s="2"/>
      <c r="K402" s="2" t="s">
        <v>1046</v>
      </c>
      <c r="L402" s="2" t="s">
        <v>1047</v>
      </c>
      <c r="M402" t="s">
        <v>1048</v>
      </c>
      <c r="N402">
        <f>Airplane_Crashes_and_Fatalities[[#This Row],[Aboard]]-Airplane_Crashes_and_Fatalities[[#This Row],[Fatalities]]</f>
        <v>0</v>
      </c>
      <c r="O402" t="s">
        <v>1049</v>
      </c>
      <c r="P402">
        <v>7</v>
      </c>
      <c r="Q402">
        <v>7</v>
      </c>
      <c r="R402">
        <v>0</v>
      </c>
      <c r="S402" s="2" t="s">
        <v>511</v>
      </c>
    </row>
    <row r="403" spans="1:19" x14ac:dyDescent="0.3">
      <c r="A403" s="1">
        <v>13364</v>
      </c>
      <c r="B403" s="4" t="str">
        <f>TEXT(Airplane_Crashes_and_Fatalities[[#This Row],[Date]],"yyyy")</f>
        <v>1936</v>
      </c>
      <c r="C403" s="1" t="str">
        <f>TEXT(Airplane_Crashes_and_Fatalities[[#This Row],[Date]],"mmm")</f>
        <v>Aug</v>
      </c>
      <c r="D403" s="5">
        <f>DAY(Airplane_Crashes_and_Fatalities[[#This Row],[Date]])</f>
        <v>2</v>
      </c>
      <c r="E403" s="3">
        <v>0.25</v>
      </c>
      <c r="F403" s="2" t="s">
        <v>20098</v>
      </c>
      <c r="G403" s="2" t="s">
        <v>19685</v>
      </c>
      <c r="H403" s="2"/>
      <c r="I403" s="2" t="s">
        <v>744</v>
      </c>
      <c r="J403" s="2"/>
      <c r="K403" s="2"/>
      <c r="L403" s="2" t="s">
        <v>1050</v>
      </c>
      <c r="N403">
        <f>Airplane_Crashes_and_Fatalities[[#This Row],[Aboard]]-Airplane_Crashes_and_Fatalities[[#This Row],[Fatalities]]</f>
        <v>0</v>
      </c>
      <c r="P403">
        <v>3</v>
      </c>
      <c r="Q403">
        <v>3</v>
      </c>
      <c r="R403">
        <v>0</v>
      </c>
      <c r="S403" s="2" t="s">
        <v>1051</v>
      </c>
    </row>
    <row r="404" spans="1:19" x14ac:dyDescent="0.3">
      <c r="A404" s="1">
        <v>13365</v>
      </c>
      <c r="B404" s="4" t="str">
        <f>TEXT(Airplane_Crashes_and_Fatalities[[#This Row],[Date]],"yyyy")</f>
        <v>1936</v>
      </c>
      <c r="C404" s="1" t="str">
        <f>TEXT(Airplane_Crashes_and_Fatalities[[#This Row],[Date]],"mmm")</f>
        <v>Aug</v>
      </c>
      <c r="D404" s="5">
        <f>DAY(Airplane_Crashes_and_Fatalities[[#This Row],[Date]])</f>
        <v>3</v>
      </c>
      <c r="F404" s="2" t="s">
        <v>1052</v>
      </c>
      <c r="G404" s="2" t="s">
        <v>24233</v>
      </c>
      <c r="H404" s="2"/>
      <c r="I404" s="2" t="s">
        <v>1053</v>
      </c>
      <c r="J404" s="2"/>
      <c r="K404" s="2"/>
      <c r="L404" s="2" t="s">
        <v>813</v>
      </c>
      <c r="M404" t="s">
        <v>1054</v>
      </c>
      <c r="N404">
        <f>Airplane_Crashes_and_Fatalities[[#This Row],[Aboard]]-Airplane_Crashes_and_Fatalities[[#This Row],[Fatalities]]</f>
        <v>0</v>
      </c>
      <c r="P404">
        <v>1</v>
      </c>
      <c r="Q404">
        <v>1</v>
      </c>
      <c r="R404">
        <v>0</v>
      </c>
      <c r="S404" s="2"/>
    </row>
    <row r="405" spans="1:19" x14ac:dyDescent="0.3">
      <c r="A405" s="1">
        <v>13367</v>
      </c>
      <c r="B405" s="4" t="str">
        <f>TEXT(Airplane_Crashes_and_Fatalities[[#This Row],[Date]],"yyyy")</f>
        <v>1936</v>
      </c>
      <c r="C405" s="1" t="str">
        <f>TEXT(Airplane_Crashes_and_Fatalities[[#This Row],[Date]],"mmm")</f>
        <v>Aug</v>
      </c>
      <c r="D405" s="5">
        <f>DAY(Airplane_Crashes_and_Fatalities[[#This Row],[Date]])</f>
        <v>5</v>
      </c>
      <c r="E405" s="3">
        <v>0.91666666666666674</v>
      </c>
      <c r="F405" s="2" t="s">
        <v>20099</v>
      </c>
      <c r="G405" s="2" t="s">
        <v>20025</v>
      </c>
      <c r="H405" s="2"/>
      <c r="I405" s="2" t="s">
        <v>1055</v>
      </c>
      <c r="J405" s="2" t="s">
        <v>18990</v>
      </c>
      <c r="K405" s="2" t="s">
        <v>1056</v>
      </c>
      <c r="L405" s="2" t="s">
        <v>1057</v>
      </c>
      <c r="M405" t="s">
        <v>1058</v>
      </c>
      <c r="N405">
        <f>Airplane_Crashes_and_Fatalities[[#This Row],[Aboard]]-Airplane_Crashes_and_Fatalities[[#This Row],[Fatalities]]</f>
        <v>0</v>
      </c>
      <c r="P405">
        <v>8</v>
      </c>
      <c r="Q405">
        <v>8</v>
      </c>
      <c r="R405">
        <v>0</v>
      </c>
      <c r="S405" s="2" t="s">
        <v>1059</v>
      </c>
    </row>
    <row r="406" spans="1:19" x14ac:dyDescent="0.3">
      <c r="A406" s="1">
        <v>13368</v>
      </c>
      <c r="B406" s="4" t="str">
        <f>TEXT(Airplane_Crashes_and_Fatalities[[#This Row],[Date]],"yyyy")</f>
        <v>1936</v>
      </c>
      <c r="C406" s="1" t="str">
        <f>TEXT(Airplane_Crashes_and_Fatalities[[#This Row],[Date]],"mmm")</f>
        <v>Aug</v>
      </c>
      <c r="D406" s="5">
        <f>DAY(Airplane_Crashes_and_Fatalities[[#This Row],[Date]])</f>
        <v>6</v>
      </c>
      <c r="F406" s="2" t="s">
        <v>20100</v>
      </c>
      <c r="G406" s="2" t="s">
        <v>19762</v>
      </c>
      <c r="H406" s="2"/>
      <c r="I406" s="2" t="s">
        <v>156</v>
      </c>
      <c r="J406" s="2"/>
      <c r="K406" s="2"/>
      <c r="L406" s="2" t="s">
        <v>78</v>
      </c>
      <c r="M406" t="s">
        <v>1060</v>
      </c>
      <c r="N406">
        <f>Airplane_Crashes_and_Fatalities[[#This Row],[Aboard]]-Airplane_Crashes_and_Fatalities[[#This Row],[Fatalities]]</f>
        <v>0</v>
      </c>
      <c r="P406">
        <v>2</v>
      </c>
      <c r="Q406">
        <v>2</v>
      </c>
      <c r="R406">
        <v>0</v>
      </c>
      <c r="S406" s="2"/>
    </row>
    <row r="407" spans="1:19" x14ac:dyDescent="0.3">
      <c r="A407" s="1">
        <v>13374</v>
      </c>
      <c r="B407" s="4" t="str">
        <f>TEXT(Airplane_Crashes_and_Fatalities[[#This Row],[Date]],"yyyy")</f>
        <v>1936</v>
      </c>
      <c r="C407" s="1" t="str">
        <f>TEXT(Airplane_Crashes_and_Fatalities[[#This Row],[Date]],"mmm")</f>
        <v>Aug</v>
      </c>
      <c r="D407" s="5">
        <f>DAY(Airplane_Crashes_and_Fatalities[[#This Row],[Date]])</f>
        <v>12</v>
      </c>
      <c r="F407" s="2" t="s">
        <v>20101</v>
      </c>
      <c r="G407" s="2" t="s">
        <v>19669</v>
      </c>
      <c r="H407" s="2"/>
      <c r="I407" s="2" t="s">
        <v>1061</v>
      </c>
      <c r="J407" s="2"/>
      <c r="K407" s="2"/>
      <c r="L407" s="2" t="s">
        <v>1062</v>
      </c>
      <c r="M407" t="s">
        <v>1063</v>
      </c>
      <c r="N407">
        <f>Airplane_Crashes_and_Fatalities[[#This Row],[Aboard]]-Airplane_Crashes_and_Fatalities[[#This Row],[Fatalities]]</f>
        <v>0</v>
      </c>
      <c r="P407">
        <v>2</v>
      </c>
      <c r="Q407">
        <v>2</v>
      </c>
      <c r="R407">
        <v>0</v>
      </c>
      <c r="S407" s="2"/>
    </row>
    <row r="408" spans="1:19" x14ac:dyDescent="0.3">
      <c r="A408" s="1">
        <v>13384</v>
      </c>
      <c r="B408" s="4" t="str">
        <f>TEXT(Airplane_Crashes_and_Fatalities[[#This Row],[Date]],"yyyy")</f>
        <v>1936</v>
      </c>
      <c r="C408" s="1" t="str">
        <f>TEXT(Airplane_Crashes_and_Fatalities[[#This Row],[Date]],"mmm")</f>
        <v>Aug</v>
      </c>
      <c r="D408" s="5">
        <f>DAY(Airplane_Crashes_and_Fatalities[[#This Row],[Date]])</f>
        <v>22</v>
      </c>
      <c r="F408" s="2" t="s">
        <v>20102</v>
      </c>
      <c r="G408" s="2" t="s">
        <v>19851</v>
      </c>
      <c r="H408" s="2"/>
      <c r="I408" s="2" t="s">
        <v>160</v>
      </c>
      <c r="J408" s="2"/>
      <c r="K408" s="2"/>
      <c r="L408" s="2" t="s">
        <v>1064</v>
      </c>
      <c r="M408" t="s">
        <v>1065</v>
      </c>
      <c r="N408">
        <f>Airplane_Crashes_and_Fatalities[[#This Row],[Aboard]]-Airplane_Crashes_and_Fatalities[[#This Row],[Fatalities]]</f>
        <v>9</v>
      </c>
      <c r="P408">
        <v>11</v>
      </c>
      <c r="Q408">
        <v>2</v>
      </c>
      <c r="R408">
        <v>0</v>
      </c>
      <c r="S408" s="2"/>
    </row>
    <row r="409" spans="1:19" x14ac:dyDescent="0.3">
      <c r="A409" s="1">
        <v>13418</v>
      </c>
      <c r="B409" s="4" t="str">
        <f>TEXT(Airplane_Crashes_and_Fatalities[[#This Row],[Date]],"yyyy")</f>
        <v>1936</v>
      </c>
      <c r="C409" s="1" t="str">
        <f>TEXT(Airplane_Crashes_and_Fatalities[[#This Row],[Date]],"mmm")</f>
        <v>Sep</v>
      </c>
      <c r="D409" s="5">
        <f>DAY(Airplane_Crashes_and_Fatalities[[#This Row],[Date]])</f>
        <v>25</v>
      </c>
      <c r="F409" s="2" t="s">
        <v>70</v>
      </c>
      <c r="G409" s="2" t="s">
        <v>24219</v>
      </c>
      <c r="H409" s="2"/>
      <c r="I409" s="2" t="s">
        <v>160</v>
      </c>
      <c r="J409" s="2"/>
      <c r="K409" s="2"/>
      <c r="L409" s="2" t="s">
        <v>1066</v>
      </c>
      <c r="M409" t="s">
        <v>1067</v>
      </c>
      <c r="N409">
        <f>Airplane_Crashes_and_Fatalities[[#This Row],[Aboard]]-Airplane_Crashes_and_Fatalities[[#This Row],[Fatalities]]</f>
        <v>0</v>
      </c>
      <c r="P409">
        <v>2</v>
      </c>
      <c r="Q409">
        <v>2</v>
      </c>
      <c r="R409">
        <v>0</v>
      </c>
      <c r="S409" s="2"/>
    </row>
    <row r="410" spans="1:19" x14ac:dyDescent="0.3">
      <c r="A410" s="1">
        <v>13421</v>
      </c>
      <c r="B410" s="4" t="str">
        <f>TEXT(Airplane_Crashes_and_Fatalities[[#This Row],[Date]],"yyyy")</f>
        <v>1936</v>
      </c>
      <c r="C410" s="1" t="str">
        <f>TEXT(Airplane_Crashes_and_Fatalities[[#This Row],[Date]],"mmm")</f>
        <v>Sep</v>
      </c>
      <c r="D410" s="5">
        <f>DAY(Airplane_Crashes_and_Fatalities[[#This Row],[Date]])</f>
        <v>28</v>
      </c>
      <c r="F410" s="2" t="s">
        <v>20103</v>
      </c>
      <c r="G410" s="2" t="s">
        <v>19981</v>
      </c>
      <c r="H410" s="2"/>
      <c r="I410" s="2" t="s">
        <v>215</v>
      </c>
      <c r="J410" s="2"/>
      <c r="K410" s="2" t="s">
        <v>1068</v>
      </c>
      <c r="L410" s="2" t="s">
        <v>379</v>
      </c>
      <c r="M410" t="s">
        <v>1069</v>
      </c>
      <c r="N410">
        <f>Airplane_Crashes_and_Fatalities[[#This Row],[Aboard]]-Airplane_Crashes_and_Fatalities[[#This Row],[Fatalities]]</f>
        <v>0</v>
      </c>
      <c r="P410">
        <v>3</v>
      </c>
      <c r="Q410">
        <v>3</v>
      </c>
      <c r="R410">
        <v>0</v>
      </c>
      <c r="S410" s="2" t="s">
        <v>1070</v>
      </c>
    </row>
    <row r="411" spans="1:19" x14ac:dyDescent="0.3">
      <c r="A411" s="1">
        <v>13422</v>
      </c>
      <c r="B411" s="4" t="str">
        <f>TEXT(Airplane_Crashes_and_Fatalities[[#This Row],[Date]],"yyyy")</f>
        <v>1936</v>
      </c>
      <c r="C411" s="1" t="str">
        <f>TEXT(Airplane_Crashes_and_Fatalities[[#This Row],[Date]],"mmm")</f>
        <v>Sep</v>
      </c>
      <c r="D411" s="5">
        <f>DAY(Airplane_Crashes_and_Fatalities[[#This Row],[Date]])</f>
        <v>29</v>
      </c>
      <c r="F411" s="2" t="s">
        <v>20104</v>
      </c>
      <c r="G411" s="2" t="s">
        <v>19712</v>
      </c>
      <c r="H411" s="2"/>
      <c r="I411" s="2" t="s">
        <v>1071</v>
      </c>
      <c r="J411" s="2"/>
      <c r="K411" s="2"/>
      <c r="L411" s="2" t="s">
        <v>849</v>
      </c>
      <c r="M411" t="s">
        <v>1072</v>
      </c>
      <c r="N411">
        <f>Airplane_Crashes_and_Fatalities[[#This Row],[Aboard]]-Airplane_Crashes_and_Fatalities[[#This Row],[Fatalities]]</f>
        <v>0</v>
      </c>
      <c r="O411">
        <v>170</v>
      </c>
      <c r="P411">
        <v>4</v>
      </c>
      <c r="Q411">
        <v>4</v>
      </c>
      <c r="R411">
        <v>0</v>
      </c>
      <c r="S411" s="2" t="s">
        <v>1073</v>
      </c>
    </row>
    <row r="412" spans="1:19" x14ac:dyDescent="0.3">
      <c r="A412" s="1">
        <v>13429</v>
      </c>
      <c r="B412" s="4" t="str">
        <f>TEXT(Airplane_Crashes_and_Fatalities[[#This Row],[Date]],"yyyy")</f>
        <v>1936</v>
      </c>
      <c r="C412" s="1" t="str">
        <f>TEXT(Airplane_Crashes_and_Fatalities[[#This Row],[Date]],"mmm")</f>
        <v>Oct</v>
      </c>
      <c r="D412" s="5">
        <f>DAY(Airplane_Crashes_and_Fatalities[[#This Row],[Date]])</f>
        <v>6</v>
      </c>
      <c r="F412" s="2" t="s">
        <v>1052</v>
      </c>
      <c r="G412" s="2" t="s">
        <v>24233</v>
      </c>
      <c r="H412" s="2"/>
      <c r="I412" s="2" t="s">
        <v>1053</v>
      </c>
      <c r="J412" s="2"/>
      <c r="K412" s="2"/>
      <c r="L412" s="2" t="s">
        <v>813</v>
      </c>
      <c r="M412" t="s">
        <v>1074</v>
      </c>
      <c r="N412">
        <f>Airplane_Crashes_and_Fatalities[[#This Row],[Aboard]]-Airplane_Crashes_and_Fatalities[[#This Row],[Fatalities]]</f>
        <v>0</v>
      </c>
      <c r="P412">
        <v>1</v>
      </c>
      <c r="Q412">
        <v>1</v>
      </c>
      <c r="R412">
        <v>0</v>
      </c>
      <c r="S412" s="2"/>
    </row>
    <row r="413" spans="1:19" x14ac:dyDescent="0.3">
      <c r="A413" s="1">
        <v>13432</v>
      </c>
      <c r="B413" s="4" t="str">
        <f>TEXT(Airplane_Crashes_and_Fatalities[[#This Row],[Date]],"yyyy")</f>
        <v>1936</v>
      </c>
      <c r="C413" s="1" t="str">
        <f>TEXT(Airplane_Crashes_and_Fatalities[[#This Row],[Date]],"mmm")</f>
        <v>Oct</v>
      </c>
      <c r="D413" s="5">
        <f>DAY(Airplane_Crashes_and_Fatalities[[#This Row],[Date]])</f>
        <v>9</v>
      </c>
      <c r="F413" s="2"/>
      <c r="G413" s="2" t="s">
        <v>24225</v>
      </c>
      <c r="H413" s="2"/>
      <c r="I413" s="2" t="s">
        <v>1075</v>
      </c>
      <c r="J413" s="2"/>
      <c r="K413" s="2"/>
      <c r="L413" s="2" t="s">
        <v>1076</v>
      </c>
      <c r="M413" t="s">
        <v>1077</v>
      </c>
      <c r="N413">
        <f>Airplane_Crashes_and_Fatalities[[#This Row],[Aboard]]-Airplane_Crashes_and_Fatalities[[#This Row],[Fatalities]]</f>
        <v>0</v>
      </c>
      <c r="P413">
        <v>1</v>
      </c>
      <c r="Q413">
        <v>1</v>
      </c>
      <c r="R413">
        <v>0</v>
      </c>
      <c r="S413" s="2"/>
    </row>
    <row r="414" spans="1:19" x14ac:dyDescent="0.3">
      <c r="A414" s="1">
        <v>13455</v>
      </c>
      <c r="B414" s="4" t="str">
        <f>TEXT(Airplane_Crashes_and_Fatalities[[#This Row],[Date]],"yyyy")</f>
        <v>1936</v>
      </c>
      <c r="C414" s="1" t="str">
        <f>TEXT(Airplane_Crashes_and_Fatalities[[#This Row],[Date]],"mmm")</f>
        <v>Nov</v>
      </c>
      <c r="D414" s="5">
        <f>DAY(Airplane_Crashes_and_Fatalities[[#This Row],[Date]])</f>
        <v>1</v>
      </c>
      <c r="F414" s="2" t="s">
        <v>20105</v>
      </c>
      <c r="G414" s="2" t="s">
        <v>19669</v>
      </c>
      <c r="H414" s="2"/>
      <c r="I414" s="2" t="s">
        <v>191</v>
      </c>
      <c r="J414" s="2"/>
      <c r="K414" s="2" t="s">
        <v>1078</v>
      </c>
      <c r="L414" s="2" t="s">
        <v>994</v>
      </c>
      <c r="M414" t="s">
        <v>1079</v>
      </c>
      <c r="N414">
        <f>Airplane_Crashes_and_Fatalities[[#This Row],[Aboard]]-Airplane_Crashes_and_Fatalities[[#This Row],[Fatalities]]</f>
        <v>4</v>
      </c>
      <c r="O414">
        <v>5506</v>
      </c>
      <c r="P414">
        <v>15</v>
      </c>
      <c r="Q414">
        <v>11</v>
      </c>
      <c r="R414">
        <v>0</v>
      </c>
      <c r="S414" s="2" t="s">
        <v>1080</v>
      </c>
    </row>
    <row r="415" spans="1:19" x14ac:dyDescent="0.3">
      <c r="A415" s="1">
        <v>13460</v>
      </c>
      <c r="B415" s="4" t="str">
        <f>TEXT(Airplane_Crashes_and_Fatalities[[#This Row],[Date]],"yyyy")</f>
        <v>1936</v>
      </c>
      <c r="C415" s="1" t="str">
        <f>TEXT(Airplane_Crashes_and_Fatalities[[#This Row],[Date]],"mmm")</f>
        <v>Nov</v>
      </c>
      <c r="D415" s="5">
        <f>DAY(Airplane_Crashes_and_Fatalities[[#This Row],[Date]])</f>
        <v>6</v>
      </c>
      <c r="F415" s="2" t="s">
        <v>1081</v>
      </c>
      <c r="G415" s="2" t="s">
        <v>24220</v>
      </c>
      <c r="H415" s="2"/>
      <c r="I415" s="2" t="s">
        <v>871</v>
      </c>
      <c r="J415" s="2"/>
      <c r="K415" s="2"/>
      <c r="L415" s="2" t="s">
        <v>1082</v>
      </c>
      <c r="M415" t="s">
        <v>1083</v>
      </c>
      <c r="N415">
        <f>Airplane_Crashes_and_Fatalities[[#This Row],[Aboard]]-Airplane_Crashes_and_Fatalities[[#This Row],[Fatalities]]</f>
        <v>0</v>
      </c>
      <c r="P415">
        <v>9</v>
      </c>
      <c r="Q415">
        <v>9</v>
      </c>
      <c r="R415">
        <v>0</v>
      </c>
      <c r="S415" s="2" t="s">
        <v>269</v>
      </c>
    </row>
    <row r="416" spans="1:19" x14ac:dyDescent="0.3">
      <c r="A416" s="1">
        <v>13471</v>
      </c>
      <c r="B416" s="4" t="str">
        <f>TEXT(Airplane_Crashes_and_Fatalities[[#This Row],[Date]],"yyyy")</f>
        <v>1936</v>
      </c>
      <c r="C416" s="1" t="str">
        <f>TEXT(Airplane_Crashes_and_Fatalities[[#This Row],[Date]],"mmm")</f>
        <v>Nov</v>
      </c>
      <c r="D416" s="5">
        <f>DAY(Airplane_Crashes_and_Fatalities[[#This Row],[Date]])</f>
        <v>17</v>
      </c>
      <c r="F416" s="2" t="s">
        <v>20106</v>
      </c>
      <c r="G416" s="2" t="s">
        <v>19669</v>
      </c>
      <c r="H416" s="2"/>
      <c r="I416" s="2" t="s">
        <v>191</v>
      </c>
      <c r="J416" s="2"/>
      <c r="K416" s="2"/>
      <c r="L416" s="2" t="s">
        <v>873</v>
      </c>
      <c r="M416" t="s">
        <v>1084</v>
      </c>
      <c r="N416">
        <f>Airplane_Crashes_and_Fatalities[[#This Row],[Aboard]]-Airplane_Crashes_and_Fatalities[[#This Row],[Fatalities]]</f>
        <v>12</v>
      </c>
      <c r="O416">
        <v>5498</v>
      </c>
      <c r="P416">
        <v>16</v>
      </c>
      <c r="Q416">
        <v>4</v>
      </c>
      <c r="R416">
        <v>0</v>
      </c>
      <c r="S416" s="2" t="s">
        <v>269</v>
      </c>
    </row>
    <row r="417" spans="1:19" x14ac:dyDescent="0.3">
      <c r="A417" s="1">
        <v>13473</v>
      </c>
      <c r="B417" s="4" t="str">
        <f>TEXT(Airplane_Crashes_and_Fatalities[[#This Row],[Date]],"yyyy")</f>
        <v>1936</v>
      </c>
      <c r="C417" s="1" t="str">
        <f>TEXT(Airplane_Crashes_and_Fatalities[[#This Row],[Date]],"mmm")</f>
        <v>Nov</v>
      </c>
      <c r="D417" s="5">
        <f>DAY(Airplane_Crashes_and_Fatalities[[#This Row],[Date]])</f>
        <v>19</v>
      </c>
      <c r="F417" s="2" t="s">
        <v>20107</v>
      </c>
      <c r="G417" s="2" t="s">
        <v>19676</v>
      </c>
      <c r="H417" s="2"/>
      <c r="I417" s="2" t="s">
        <v>1061</v>
      </c>
      <c r="J417" s="2"/>
      <c r="K417" s="2"/>
      <c r="L417" s="2" t="s">
        <v>1085</v>
      </c>
      <c r="M417" t="s">
        <v>1086</v>
      </c>
      <c r="N417">
        <f>Airplane_Crashes_and_Fatalities[[#This Row],[Aboard]]-Airplane_Crashes_and_Fatalities[[#This Row],[Fatalities]]</f>
        <v>2</v>
      </c>
      <c r="P417">
        <v>4</v>
      </c>
      <c r="Q417">
        <v>2</v>
      </c>
      <c r="R417">
        <v>0</v>
      </c>
      <c r="S417" s="2"/>
    </row>
    <row r="418" spans="1:19" x14ac:dyDescent="0.3">
      <c r="A418" s="1">
        <v>13488</v>
      </c>
      <c r="B418" s="4" t="str">
        <f>TEXT(Airplane_Crashes_and_Fatalities[[#This Row],[Date]],"yyyy")</f>
        <v>1936</v>
      </c>
      <c r="C418" s="1" t="str">
        <f>TEXT(Airplane_Crashes_and_Fatalities[[#This Row],[Date]],"mmm")</f>
        <v>Dec</v>
      </c>
      <c r="D418" s="5">
        <f>DAY(Airplane_Crashes_and_Fatalities[[#This Row],[Date]])</f>
        <v>4</v>
      </c>
      <c r="F418" s="2" t="s">
        <v>20108</v>
      </c>
      <c r="G418" s="2" t="s">
        <v>19685</v>
      </c>
      <c r="H418" s="2"/>
      <c r="I418" s="2" t="s">
        <v>191</v>
      </c>
      <c r="J418" s="2"/>
      <c r="K418" s="2"/>
      <c r="L418" s="2" t="s">
        <v>873</v>
      </c>
      <c r="M418" t="s">
        <v>1087</v>
      </c>
      <c r="N418">
        <f>Airplane_Crashes_and_Fatalities[[#This Row],[Aboard]]-Airplane_Crashes_and_Fatalities[[#This Row],[Fatalities]]</f>
        <v>0</v>
      </c>
      <c r="O418">
        <v>5078</v>
      </c>
      <c r="P418">
        <v>6</v>
      </c>
      <c r="Q418">
        <v>6</v>
      </c>
      <c r="R418">
        <v>0</v>
      </c>
      <c r="S418" s="2" t="s">
        <v>1088</v>
      </c>
    </row>
    <row r="419" spans="1:19" x14ac:dyDescent="0.3">
      <c r="A419" s="1">
        <v>13491</v>
      </c>
      <c r="B419" s="4" t="str">
        <f>TEXT(Airplane_Crashes_and_Fatalities[[#This Row],[Date]],"yyyy")</f>
        <v>1936</v>
      </c>
      <c r="C419" s="1" t="str">
        <f>TEXT(Airplane_Crashes_and_Fatalities[[#This Row],[Date]],"mmm")</f>
        <v>Dec</v>
      </c>
      <c r="D419" s="5">
        <f>DAY(Airplane_Crashes_and_Fatalities[[#This Row],[Date]])</f>
        <v>7</v>
      </c>
      <c r="E419" s="3">
        <v>0.44930555555555562</v>
      </c>
      <c r="F419" s="2" t="s">
        <v>20109</v>
      </c>
      <c r="G419" s="2" t="s">
        <v>20110</v>
      </c>
      <c r="H419" s="2"/>
      <c r="I419" s="2" t="s">
        <v>744</v>
      </c>
      <c r="J419" s="2"/>
      <c r="K419" s="2"/>
      <c r="L419" s="2" t="s">
        <v>1089</v>
      </c>
      <c r="M419" t="s">
        <v>1090</v>
      </c>
      <c r="N419">
        <f>Airplane_Crashes_and_Fatalities[[#This Row],[Aboard]]-Airplane_Crashes_and_Fatalities[[#This Row],[Fatalities]]</f>
        <v>0</v>
      </c>
      <c r="O419">
        <v>1</v>
      </c>
      <c r="P419">
        <v>5</v>
      </c>
      <c r="Q419">
        <v>5</v>
      </c>
      <c r="R419">
        <v>0</v>
      </c>
      <c r="S419" s="2" t="s">
        <v>1091</v>
      </c>
    </row>
    <row r="420" spans="1:19" x14ac:dyDescent="0.3">
      <c r="A420" s="1">
        <v>13493</v>
      </c>
      <c r="B420" s="4" t="str">
        <f>TEXT(Airplane_Crashes_and_Fatalities[[#This Row],[Date]],"yyyy")</f>
        <v>1936</v>
      </c>
      <c r="C420" s="1" t="str">
        <f>TEXT(Airplane_Crashes_and_Fatalities[[#This Row],[Date]],"mmm")</f>
        <v>Dec</v>
      </c>
      <c r="D420" s="5">
        <f>DAY(Airplane_Crashes_and_Fatalities[[#This Row],[Date]])</f>
        <v>9</v>
      </c>
      <c r="E420" s="3">
        <v>0.4375</v>
      </c>
      <c r="F420" s="2" t="s">
        <v>19903</v>
      </c>
      <c r="G420" s="2" t="s">
        <v>19676</v>
      </c>
      <c r="H420" s="2"/>
      <c r="I420" s="2" t="s">
        <v>152</v>
      </c>
      <c r="J420" s="2"/>
      <c r="K420" s="2" t="s">
        <v>1092</v>
      </c>
      <c r="L420" s="2" t="s">
        <v>1093</v>
      </c>
      <c r="M420" t="s">
        <v>1094</v>
      </c>
      <c r="N420">
        <f>Airplane_Crashes_and_Fatalities[[#This Row],[Aboard]]-Airplane_Crashes_and_Fatalities[[#This Row],[Fatalities]]</f>
        <v>2</v>
      </c>
      <c r="O420">
        <v>1358</v>
      </c>
      <c r="P420">
        <v>17</v>
      </c>
      <c r="Q420">
        <v>15</v>
      </c>
      <c r="R420">
        <v>0</v>
      </c>
      <c r="S420" s="2" t="s">
        <v>1095</v>
      </c>
    </row>
    <row r="421" spans="1:19" x14ac:dyDescent="0.3">
      <c r="A421" s="1">
        <v>13499</v>
      </c>
      <c r="B421" s="4" t="str">
        <f>TEXT(Airplane_Crashes_and_Fatalities[[#This Row],[Date]],"yyyy")</f>
        <v>1936</v>
      </c>
      <c r="C421" s="1" t="str">
        <f>TEXT(Airplane_Crashes_and_Fatalities[[#This Row],[Date]],"mmm")</f>
        <v>Dec</v>
      </c>
      <c r="D421" s="5">
        <f>DAY(Airplane_Crashes_and_Fatalities[[#This Row],[Date]])</f>
        <v>15</v>
      </c>
      <c r="E421" s="3">
        <v>0.13472222222222219</v>
      </c>
      <c r="F421" s="2" t="s">
        <v>20010</v>
      </c>
      <c r="G421" s="2" t="s">
        <v>19943</v>
      </c>
      <c r="H421" s="2"/>
      <c r="I421" s="2" t="s">
        <v>949</v>
      </c>
      <c r="J421" s="2" t="s">
        <v>18989</v>
      </c>
      <c r="K421" s="2" t="s">
        <v>1096</v>
      </c>
      <c r="L421" s="2" t="s">
        <v>954</v>
      </c>
      <c r="M421" t="s">
        <v>1097</v>
      </c>
      <c r="N421">
        <f>Airplane_Crashes_and_Fatalities[[#This Row],[Aboard]]-Airplane_Crashes_and_Fatalities[[#This Row],[Fatalities]]</f>
        <v>0</v>
      </c>
      <c r="O421">
        <v>1957</v>
      </c>
      <c r="P421">
        <v>7</v>
      </c>
      <c r="Q421">
        <v>7</v>
      </c>
      <c r="R421">
        <v>0</v>
      </c>
      <c r="S421" s="2" t="s">
        <v>1098</v>
      </c>
    </row>
    <row r="422" spans="1:19" x14ac:dyDescent="0.3">
      <c r="A422" s="1">
        <v>13502</v>
      </c>
      <c r="B422" s="4" t="str">
        <f>TEXT(Airplane_Crashes_and_Fatalities[[#This Row],[Date]],"yyyy")</f>
        <v>1936</v>
      </c>
      <c r="C422" s="1" t="str">
        <f>TEXT(Airplane_Crashes_and_Fatalities[[#This Row],[Date]],"mmm")</f>
        <v>Dec</v>
      </c>
      <c r="D422" s="5">
        <f>DAY(Airplane_Crashes_and_Fatalities[[#This Row],[Date]])</f>
        <v>18</v>
      </c>
      <c r="E422" s="3">
        <v>0.13888888888888884</v>
      </c>
      <c r="F422" s="2" t="s">
        <v>20111</v>
      </c>
      <c r="G422" s="2" t="s">
        <v>19795</v>
      </c>
      <c r="H422" s="2"/>
      <c r="I422" s="2" t="s">
        <v>368</v>
      </c>
      <c r="J422" s="2"/>
      <c r="K422" s="2"/>
      <c r="L422" s="2" t="s">
        <v>1099</v>
      </c>
      <c r="M422" t="s">
        <v>1100</v>
      </c>
      <c r="N422">
        <f>Airplane_Crashes_and_Fatalities[[#This Row],[Aboard]]-Airplane_Crashes_and_Fatalities[[#This Row],[Fatalities]]</f>
        <v>0</v>
      </c>
      <c r="P422">
        <v>2</v>
      </c>
      <c r="Q422">
        <v>2</v>
      </c>
      <c r="R422">
        <v>0</v>
      </c>
      <c r="S422" s="2" t="s">
        <v>1101</v>
      </c>
    </row>
    <row r="423" spans="1:19" x14ac:dyDescent="0.3">
      <c r="A423" s="1">
        <v>13503</v>
      </c>
      <c r="B423" s="4" t="str">
        <f>TEXT(Airplane_Crashes_and_Fatalities[[#This Row],[Date]],"yyyy")</f>
        <v>1936</v>
      </c>
      <c r="C423" s="1" t="str">
        <f>TEXT(Airplane_Crashes_and_Fatalities[[#This Row],[Date]],"mmm")</f>
        <v>Dec</v>
      </c>
      <c r="D423" s="5">
        <f>DAY(Airplane_Crashes_and_Fatalities[[#This Row],[Date]])</f>
        <v>19</v>
      </c>
      <c r="E423" s="3">
        <v>0.86597222222222214</v>
      </c>
      <c r="F423" s="2" t="s">
        <v>20112</v>
      </c>
      <c r="G423" s="2" t="s">
        <v>19692</v>
      </c>
      <c r="H423" s="2"/>
      <c r="I423" s="2" t="s">
        <v>1102</v>
      </c>
      <c r="J423" s="2" t="s">
        <v>18992</v>
      </c>
      <c r="K423" s="2" t="s">
        <v>1103</v>
      </c>
      <c r="L423" s="2" t="s">
        <v>895</v>
      </c>
      <c r="M423" t="s">
        <v>1104</v>
      </c>
      <c r="N423">
        <f>Airplane_Crashes_and_Fatalities[[#This Row],[Aboard]]-Airplane_Crashes_and_Fatalities[[#This Row],[Fatalities]]</f>
        <v>0</v>
      </c>
      <c r="O423">
        <v>1258</v>
      </c>
      <c r="P423">
        <v>14</v>
      </c>
      <c r="Q423">
        <v>14</v>
      </c>
      <c r="R423">
        <v>0</v>
      </c>
      <c r="S423" s="2" t="s">
        <v>1105</v>
      </c>
    </row>
    <row r="424" spans="1:19" x14ac:dyDescent="0.3">
      <c r="A424" s="1">
        <v>13507</v>
      </c>
      <c r="B424" s="4" t="str">
        <f>TEXT(Airplane_Crashes_and_Fatalities[[#This Row],[Date]],"yyyy")</f>
        <v>1936</v>
      </c>
      <c r="C424" s="1" t="str">
        <f>TEXT(Airplane_Crashes_and_Fatalities[[#This Row],[Date]],"mmm")</f>
        <v>Dec</v>
      </c>
      <c r="D424" s="5">
        <f>DAY(Airplane_Crashes_and_Fatalities[[#This Row],[Date]])</f>
        <v>23</v>
      </c>
      <c r="F424" s="2" t="s">
        <v>20113</v>
      </c>
      <c r="G424" s="2" t="s">
        <v>19842</v>
      </c>
      <c r="H424" s="2"/>
      <c r="I424" s="2" t="s">
        <v>600</v>
      </c>
      <c r="J424" s="2"/>
      <c r="K424" s="2" t="s">
        <v>17</v>
      </c>
      <c r="L424" s="2" t="s">
        <v>1099</v>
      </c>
      <c r="M424" t="s">
        <v>1106</v>
      </c>
      <c r="N424">
        <f>Airplane_Crashes_and_Fatalities[[#This Row],[Aboard]]-Airplane_Crashes_and_Fatalities[[#This Row],[Fatalities]]</f>
        <v>0</v>
      </c>
      <c r="O424">
        <v>1018</v>
      </c>
      <c r="P424">
        <v>6</v>
      </c>
      <c r="Q424">
        <v>6</v>
      </c>
      <c r="R424">
        <v>0</v>
      </c>
      <c r="S424" s="2" t="s">
        <v>1107</v>
      </c>
    </row>
    <row r="425" spans="1:19" x14ac:dyDescent="0.3">
      <c r="A425" s="1">
        <v>13510</v>
      </c>
      <c r="B425" s="4" t="str">
        <f>TEXT(Airplane_Crashes_and_Fatalities[[#This Row],[Date]],"yyyy")</f>
        <v>1936</v>
      </c>
      <c r="C425" s="1" t="str">
        <f>TEXT(Airplane_Crashes_and_Fatalities[[#This Row],[Date]],"mmm")</f>
        <v>Dec</v>
      </c>
      <c r="D425" s="5">
        <f>DAY(Airplane_Crashes_and_Fatalities[[#This Row],[Date]])</f>
        <v>26</v>
      </c>
      <c r="F425" s="2" t="s">
        <v>20114</v>
      </c>
      <c r="G425" s="2" t="s">
        <v>19737</v>
      </c>
      <c r="H425" s="2"/>
      <c r="I425" s="2" t="s">
        <v>516</v>
      </c>
      <c r="J425" s="2"/>
      <c r="K425" s="2"/>
      <c r="L425" s="2" t="s">
        <v>931</v>
      </c>
      <c r="M425" t="s">
        <v>1108</v>
      </c>
      <c r="N425">
        <f>Airplane_Crashes_and_Fatalities[[#This Row],[Aboard]]-Airplane_Crashes_and_Fatalities[[#This Row],[Fatalities]]</f>
        <v>0</v>
      </c>
      <c r="S425" s="2"/>
    </row>
    <row r="426" spans="1:19" x14ac:dyDescent="0.3">
      <c r="A426" s="1">
        <v>13511</v>
      </c>
      <c r="B426" s="4" t="str">
        <f>TEXT(Airplane_Crashes_and_Fatalities[[#This Row],[Date]],"yyyy")</f>
        <v>1936</v>
      </c>
      <c r="C426" s="1" t="str">
        <f>TEXT(Airplane_Crashes_and_Fatalities[[#This Row],[Date]],"mmm")</f>
        <v>Dec</v>
      </c>
      <c r="D426" s="5">
        <f>DAY(Airplane_Crashes_and_Fatalities[[#This Row],[Date]])</f>
        <v>27</v>
      </c>
      <c r="E426" s="3">
        <v>0.81805555555555554</v>
      </c>
      <c r="F426" s="2" t="s">
        <v>20115</v>
      </c>
      <c r="G426" s="2" t="s">
        <v>19729</v>
      </c>
      <c r="H426" s="2"/>
      <c r="I426" s="2" t="s">
        <v>740</v>
      </c>
      <c r="J426" s="2" t="s">
        <v>18993</v>
      </c>
      <c r="K426" s="2" t="s">
        <v>1109</v>
      </c>
      <c r="L426" s="2" t="s">
        <v>741</v>
      </c>
      <c r="M426" t="s">
        <v>1110</v>
      </c>
      <c r="N426">
        <f>Airplane_Crashes_and_Fatalities[[#This Row],[Aboard]]-Airplane_Crashes_and_Fatalities[[#This Row],[Fatalities]]</f>
        <v>0</v>
      </c>
      <c r="O426">
        <v>1737</v>
      </c>
      <c r="P426">
        <v>12</v>
      </c>
      <c r="Q426">
        <v>12</v>
      </c>
      <c r="R426">
        <v>0</v>
      </c>
      <c r="S426" s="2" t="s">
        <v>1111</v>
      </c>
    </row>
    <row r="427" spans="1:19" x14ac:dyDescent="0.3">
      <c r="A427" s="1">
        <v>13527</v>
      </c>
      <c r="B427" s="4" t="str">
        <f>TEXT(Airplane_Crashes_and_Fatalities[[#This Row],[Date]],"yyyy")</f>
        <v>1937</v>
      </c>
      <c r="C427" s="1" t="str">
        <f>TEXT(Airplane_Crashes_and_Fatalities[[#This Row],[Date]],"mmm")</f>
        <v>Jan</v>
      </c>
      <c r="D427" s="5">
        <f>DAY(Airplane_Crashes_and_Fatalities[[#This Row],[Date]])</f>
        <v>12</v>
      </c>
      <c r="E427" s="3">
        <v>0.46319444444444446</v>
      </c>
      <c r="F427" s="2" t="s">
        <v>20116</v>
      </c>
      <c r="G427" s="2" t="s">
        <v>19729</v>
      </c>
      <c r="H427" s="2"/>
      <c r="I427" s="2" t="s">
        <v>949</v>
      </c>
      <c r="J427" s="2" t="s">
        <v>18987</v>
      </c>
      <c r="K427" s="2" t="s">
        <v>1112</v>
      </c>
      <c r="L427" s="2" t="s">
        <v>1113</v>
      </c>
      <c r="M427" t="s">
        <v>1114</v>
      </c>
      <c r="N427">
        <f>Airplane_Crashes_and_Fatalities[[#This Row],[Aboard]]-Airplane_Crashes_and_Fatalities[[#This Row],[Fatalities]]</f>
        <v>8</v>
      </c>
      <c r="O427">
        <v>1696</v>
      </c>
      <c r="P427">
        <v>13</v>
      </c>
      <c r="Q427">
        <v>5</v>
      </c>
      <c r="R427">
        <v>0</v>
      </c>
      <c r="S427" s="2" t="s">
        <v>1115</v>
      </c>
    </row>
    <row r="428" spans="1:19" x14ac:dyDescent="0.3">
      <c r="A428" s="1">
        <v>13541</v>
      </c>
      <c r="B428" s="4" t="str">
        <f>TEXT(Airplane_Crashes_and_Fatalities[[#This Row],[Date]],"yyyy")</f>
        <v>1937</v>
      </c>
      <c r="C428" s="1" t="str">
        <f>TEXT(Airplane_Crashes_and_Fatalities[[#This Row],[Date]],"mmm")</f>
        <v>Jan</v>
      </c>
      <c r="D428" s="5">
        <f>DAY(Airplane_Crashes_and_Fatalities[[#This Row],[Date]])</f>
        <v>26</v>
      </c>
      <c r="F428" s="2" t="s">
        <v>20117</v>
      </c>
      <c r="G428" s="2" t="s">
        <v>19797</v>
      </c>
      <c r="H428" s="2"/>
      <c r="I428" s="2" t="s">
        <v>482</v>
      </c>
      <c r="J428" s="2"/>
      <c r="K428" s="2" t="s">
        <v>1116</v>
      </c>
      <c r="L428" s="2" t="s">
        <v>1117</v>
      </c>
      <c r="M428" t="s">
        <v>1118</v>
      </c>
      <c r="N428">
        <f>Airplane_Crashes_and_Fatalities[[#This Row],[Aboard]]-Airplane_Crashes_and_Fatalities[[#This Row],[Fatalities]]</f>
        <v>0</v>
      </c>
      <c r="P428">
        <v>12</v>
      </c>
      <c r="Q428">
        <v>12</v>
      </c>
      <c r="R428">
        <v>0</v>
      </c>
      <c r="S428" s="2" t="s">
        <v>1119</v>
      </c>
    </row>
    <row r="429" spans="1:19" x14ac:dyDescent="0.3">
      <c r="A429" s="1">
        <v>13555</v>
      </c>
      <c r="B429" s="4" t="str">
        <f>TEXT(Airplane_Crashes_and_Fatalities[[#This Row],[Date]],"yyyy")</f>
        <v>1937</v>
      </c>
      <c r="C429" s="1" t="str">
        <f>TEXT(Airplane_Crashes_and_Fatalities[[#This Row],[Date]],"mmm")</f>
        <v>Feb</v>
      </c>
      <c r="D429" s="5">
        <f>DAY(Airplane_Crashes_and_Fatalities[[#This Row],[Date]])</f>
        <v>9</v>
      </c>
      <c r="E429" s="3">
        <v>0.86805555555555558</v>
      </c>
      <c r="F429" s="2" t="s">
        <v>20118</v>
      </c>
      <c r="G429" s="2" t="s">
        <v>19729</v>
      </c>
      <c r="H429" s="2"/>
      <c r="I429" s="2" t="s">
        <v>740</v>
      </c>
      <c r="J429" s="2" t="s">
        <v>18994</v>
      </c>
      <c r="K429" s="2" t="s">
        <v>1120</v>
      </c>
      <c r="L429" s="2" t="s">
        <v>1121</v>
      </c>
      <c r="M429" t="s">
        <v>1122</v>
      </c>
      <c r="N429">
        <f>Airplane_Crashes_and_Fatalities[[#This Row],[Aboard]]-Airplane_Crashes_and_Fatalities[[#This Row],[Fatalities]]</f>
        <v>0</v>
      </c>
      <c r="O429">
        <v>1913</v>
      </c>
      <c r="P429">
        <v>11</v>
      </c>
      <c r="Q429">
        <v>11</v>
      </c>
      <c r="R429">
        <v>0</v>
      </c>
      <c r="S429" s="2" t="s">
        <v>1123</v>
      </c>
    </row>
    <row r="430" spans="1:19" x14ac:dyDescent="0.3">
      <c r="A430" s="1">
        <v>13565</v>
      </c>
      <c r="B430" s="4" t="str">
        <f>TEXT(Airplane_Crashes_and_Fatalities[[#This Row],[Date]],"yyyy")</f>
        <v>1937</v>
      </c>
      <c r="C430" s="1" t="str">
        <f>TEXT(Airplane_Crashes_and_Fatalities[[#This Row],[Date]],"mmm")</f>
        <v>Feb</v>
      </c>
      <c r="D430" s="5">
        <f>DAY(Airplane_Crashes_and_Fatalities[[#This Row],[Date]])</f>
        <v>19</v>
      </c>
      <c r="E430" s="3">
        <v>0.56944444444444442</v>
      </c>
      <c r="F430" s="2" t="s">
        <v>20119</v>
      </c>
      <c r="G430" s="2" t="s">
        <v>20120</v>
      </c>
      <c r="H430" s="2" t="s">
        <v>19724</v>
      </c>
      <c r="I430" s="2" t="s">
        <v>1124</v>
      </c>
      <c r="J430" s="2"/>
      <c r="K430" s="2" t="s">
        <v>1125</v>
      </c>
      <c r="L430" s="2" t="s">
        <v>938</v>
      </c>
      <c r="M430" t="s">
        <v>1126</v>
      </c>
      <c r="N430">
        <f>Airplane_Crashes_and_Fatalities[[#This Row],[Aboard]]-Airplane_Crashes_and_Fatalities[[#This Row],[Fatalities]]</f>
        <v>2</v>
      </c>
      <c r="O430">
        <v>1926</v>
      </c>
      <c r="P430">
        <v>7</v>
      </c>
      <c r="Q430">
        <v>5</v>
      </c>
      <c r="R430">
        <v>0</v>
      </c>
      <c r="S430" s="2"/>
    </row>
    <row r="431" spans="1:19" x14ac:dyDescent="0.3">
      <c r="A431" s="1">
        <v>13586</v>
      </c>
      <c r="B431" s="4" t="str">
        <f>TEXT(Airplane_Crashes_and_Fatalities[[#This Row],[Date]],"yyyy")</f>
        <v>1937</v>
      </c>
      <c r="C431" s="1" t="str">
        <f>TEXT(Airplane_Crashes_and_Fatalities[[#This Row],[Date]],"mmm")</f>
        <v>Mar</v>
      </c>
      <c r="D431" s="5">
        <f>DAY(Airplane_Crashes_and_Fatalities[[#This Row],[Date]])</f>
        <v>12</v>
      </c>
      <c r="F431" s="2" t="s">
        <v>20121</v>
      </c>
      <c r="G431" s="2" t="s">
        <v>20122</v>
      </c>
      <c r="H431" s="2"/>
      <c r="I431" s="2" t="s">
        <v>191</v>
      </c>
      <c r="J431" s="2"/>
      <c r="K431" s="2" t="s">
        <v>1127</v>
      </c>
      <c r="L431" s="2" t="s">
        <v>1128</v>
      </c>
      <c r="M431" t="s">
        <v>1129</v>
      </c>
      <c r="N431">
        <f>Airplane_Crashes_and_Fatalities[[#This Row],[Aboard]]-Airplane_Crashes_and_Fatalities[[#This Row],[Fatalities]]</f>
        <v>0</v>
      </c>
      <c r="O431">
        <v>715</v>
      </c>
      <c r="P431">
        <v>4</v>
      </c>
      <c r="Q431">
        <v>4</v>
      </c>
      <c r="R431">
        <v>0</v>
      </c>
      <c r="S431" s="2" t="s">
        <v>1130</v>
      </c>
    </row>
    <row r="432" spans="1:19" x14ac:dyDescent="0.3">
      <c r="A432" s="1">
        <v>13598</v>
      </c>
      <c r="B432" s="4" t="str">
        <f>TEXT(Airplane_Crashes_and_Fatalities[[#This Row],[Date]],"yyyy")</f>
        <v>1937</v>
      </c>
      <c r="C432" s="1" t="str">
        <f>TEXT(Airplane_Crashes_and_Fatalities[[#This Row],[Date]],"mmm")</f>
        <v>Mar</v>
      </c>
      <c r="D432" s="5">
        <f>DAY(Airplane_Crashes_and_Fatalities[[#This Row],[Date]])</f>
        <v>24</v>
      </c>
      <c r="F432" s="2" t="s">
        <v>20123</v>
      </c>
      <c r="G432" s="2" t="s">
        <v>19685</v>
      </c>
      <c r="H432" s="2"/>
      <c r="I432" s="2" t="s">
        <v>160</v>
      </c>
      <c r="J432" s="2"/>
      <c r="K432" s="2" t="s">
        <v>1131</v>
      </c>
      <c r="L432" s="2" t="s">
        <v>1132</v>
      </c>
      <c r="M432" t="s">
        <v>1133</v>
      </c>
      <c r="N432">
        <f>Airplane_Crashes_and_Fatalities[[#This Row],[Aboard]]-Airplane_Crashes_and_Fatalities[[#This Row],[Fatalities]]</f>
        <v>1</v>
      </c>
      <c r="O432" t="s">
        <v>1134</v>
      </c>
      <c r="P432">
        <v>6</v>
      </c>
      <c r="Q432">
        <v>5</v>
      </c>
      <c r="R432">
        <v>0</v>
      </c>
      <c r="S432" s="2" t="s">
        <v>1135</v>
      </c>
    </row>
    <row r="433" spans="1:19" x14ac:dyDescent="0.3">
      <c r="A433" s="1">
        <v>13599</v>
      </c>
      <c r="B433" s="4" t="str">
        <f>TEXT(Airplane_Crashes_and_Fatalities[[#This Row],[Date]],"yyyy")</f>
        <v>1937</v>
      </c>
      <c r="C433" s="1" t="str">
        <f>TEXT(Airplane_Crashes_and_Fatalities[[#This Row],[Date]],"mmm")</f>
        <v>Mar</v>
      </c>
      <c r="D433" s="5">
        <f>DAY(Airplane_Crashes_and_Fatalities[[#This Row],[Date]])</f>
        <v>25</v>
      </c>
      <c r="E433" s="3">
        <v>0.77777777777777768</v>
      </c>
      <c r="F433" s="2" t="s">
        <v>20124</v>
      </c>
      <c r="G433" s="2" t="s">
        <v>19692</v>
      </c>
      <c r="H433" s="2"/>
      <c r="I433" s="2" t="s">
        <v>536</v>
      </c>
      <c r="J433" s="2" t="s">
        <v>1136</v>
      </c>
      <c r="K433" s="2" t="s">
        <v>1137</v>
      </c>
      <c r="L433" s="2" t="s">
        <v>895</v>
      </c>
      <c r="M433" t="s">
        <v>1138</v>
      </c>
      <c r="N433">
        <f>Airplane_Crashes_and_Fatalities[[#This Row],[Aboard]]-Airplane_Crashes_and_Fatalities[[#This Row],[Fatalities]]</f>
        <v>0</v>
      </c>
      <c r="O433">
        <v>1256</v>
      </c>
      <c r="P433">
        <v>13</v>
      </c>
      <c r="Q433">
        <v>13</v>
      </c>
      <c r="R433">
        <v>0</v>
      </c>
      <c r="S433" s="2" t="s">
        <v>1139</v>
      </c>
    </row>
    <row r="434" spans="1:19" x14ac:dyDescent="0.3">
      <c r="A434" s="1">
        <v>13600</v>
      </c>
      <c r="B434" s="4" t="str">
        <f>TEXT(Airplane_Crashes_and_Fatalities[[#This Row],[Date]],"yyyy")</f>
        <v>1937</v>
      </c>
      <c r="C434" s="1" t="str">
        <f>TEXT(Airplane_Crashes_and_Fatalities[[#This Row],[Date]],"mmm")</f>
        <v>Mar</v>
      </c>
      <c r="D434" s="5">
        <f>DAY(Airplane_Crashes_and_Fatalities[[#This Row],[Date]])</f>
        <v>26</v>
      </c>
      <c r="F434" s="2" t="s">
        <v>20125</v>
      </c>
      <c r="G434" s="2" t="s">
        <v>19669</v>
      </c>
      <c r="H434" s="2"/>
      <c r="I434" s="2" t="s">
        <v>191</v>
      </c>
      <c r="J434" s="2"/>
      <c r="K434" s="2"/>
      <c r="L434" s="2" t="s">
        <v>873</v>
      </c>
      <c r="M434" t="s">
        <v>1140</v>
      </c>
      <c r="N434">
        <f>Airplane_Crashes_and_Fatalities[[#This Row],[Aboard]]-Airplane_Crashes_and_Fatalities[[#This Row],[Fatalities]]</f>
        <v>4</v>
      </c>
      <c r="O434">
        <v>4207</v>
      </c>
      <c r="P434">
        <v>6</v>
      </c>
      <c r="Q434">
        <v>2</v>
      </c>
      <c r="R434">
        <v>0</v>
      </c>
      <c r="S434" s="2" t="s">
        <v>219</v>
      </c>
    </row>
    <row r="435" spans="1:19" x14ac:dyDescent="0.3">
      <c r="A435" s="1">
        <v>13641</v>
      </c>
      <c r="B435" s="4" t="str">
        <f>TEXT(Airplane_Crashes_and_Fatalities[[#This Row],[Date]],"yyyy")</f>
        <v>1937</v>
      </c>
      <c r="C435" s="1" t="str">
        <f>TEXT(Airplane_Crashes_and_Fatalities[[#This Row],[Date]],"mmm")</f>
        <v>May</v>
      </c>
      <c r="D435" s="5">
        <f>DAY(Airplane_Crashes_and_Fatalities[[#This Row],[Date]])</f>
        <v>6</v>
      </c>
      <c r="E435" s="3">
        <v>0.80902777777777768</v>
      </c>
      <c r="F435" s="2" t="s">
        <v>20126</v>
      </c>
      <c r="G435" s="2" t="s">
        <v>19664</v>
      </c>
      <c r="H435" s="2"/>
      <c r="I435" s="2" t="s">
        <v>1141</v>
      </c>
      <c r="J435" s="2" t="s">
        <v>1142</v>
      </c>
      <c r="K435" s="2" t="s">
        <v>1143</v>
      </c>
      <c r="L435" s="2" t="s">
        <v>1144</v>
      </c>
      <c r="M435" t="s">
        <v>1145</v>
      </c>
      <c r="N435">
        <f>Airplane_Crashes_and_Fatalities[[#This Row],[Aboard]]-Airplane_Crashes_and_Fatalities[[#This Row],[Fatalities]]</f>
        <v>62</v>
      </c>
      <c r="O435" t="s">
        <v>1146</v>
      </c>
      <c r="P435">
        <v>97</v>
      </c>
      <c r="Q435">
        <v>35</v>
      </c>
      <c r="R435">
        <v>1</v>
      </c>
      <c r="S435" s="2" t="s">
        <v>1147</v>
      </c>
    </row>
    <row r="436" spans="1:19" x14ac:dyDescent="0.3">
      <c r="A436" s="1">
        <v>13655</v>
      </c>
      <c r="B436" s="4" t="str">
        <f>TEXT(Airplane_Crashes_and_Fatalities[[#This Row],[Date]],"yyyy")</f>
        <v>1937</v>
      </c>
      <c r="C436" s="1" t="str">
        <f>TEXT(Airplane_Crashes_and_Fatalities[[#This Row],[Date]],"mmm")</f>
        <v>May</v>
      </c>
      <c r="D436" s="5">
        <f>DAY(Airplane_Crashes_and_Fatalities[[#This Row],[Date]])</f>
        <v>20</v>
      </c>
      <c r="F436" s="2" t="s">
        <v>20127</v>
      </c>
      <c r="G436" s="2" t="s">
        <v>19669</v>
      </c>
      <c r="H436" s="2"/>
      <c r="I436" s="2" t="s">
        <v>191</v>
      </c>
      <c r="J436" s="2"/>
      <c r="K436" s="2"/>
      <c r="L436" s="2" t="s">
        <v>982</v>
      </c>
      <c r="M436" t="s">
        <v>1148</v>
      </c>
      <c r="N436">
        <f>Airplane_Crashes_and_Fatalities[[#This Row],[Aboard]]-Airplane_Crashes_and_Fatalities[[#This Row],[Fatalities]]</f>
        <v>0</v>
      </c>
      <c r="O436">
        <v>916</v>
      </c>
      <c r="P436">
        <v>4</v>
      </c>
      <c r="Q436">
        <v>4</v>
      </c>
      <c r="R436">
        <v>0</v>
      </c>
      <c r="S436" s="2" t="s">
        <v>1149</v>
      </c>
    </row>
    <row r="437" spans="1:19" x14ac:dyDescent="0.3">
      <c r="A437" s="1">
        <v>13698</v>
      </c>
      <c r="B437" s="4" t="str">
        <f>TEXT(Airplane_Crashes_and_Fatalities[[#This Row],[Date]],"yyyy")</f>
        <v>1937</v>
      </c>
      <c r="C437" s="1" t="str">
        <f>TEXT(Airplane_Crashes_and_Fatalities[[#This Row],[Date]],"mmm")</f>
        <v>Jul</v>
      </c>
      <c r="D437" s="5">
        <f>DAY(Airplane_Crashes_and_Fatalities[[#This Row],[Date]])</f>
        <v>2</v>
      </c>
      <c r="F437" s="2" t="s">
        <v>20128</v>
      </c>
      <c r="G437" s="2" t="s">
        <v>20129</v>
      </c>
      <c r="H437" s="2"/>
      <c r="I437" s="2" t="s">
        <v>1150</v>
      </c>
      <c r="J437" s="2"/>
      <c r="K437" s="2" t="s">
        <v>1151</v>
      </c>
      <c r="L437" s="2" t="s">
        <v>1152</v>
      </c>
      <c r="M437" t="s">
        <v>1153</v>
      </c>
      <c r="N437">
        <f>Airplane_Crashes_and_Fatalities[[#This Row],[Aboard]]-Airplane_Crashes_and_Fatalities[[#This Row],[Fatalities]]</f>
        <v>0</v>
      </c>
      <c r="O437">
        <v>1055</v>
      </c>
      <c r="P437">
        <v>2</v>
      </c>
      <c r="Q437">
        <v>2</v>
      </c>
      <c r="R437">
        <v>0</v>
      </c>
      <c r="S437" s="2" t="s">
        <v>1154</v>
      </c>
    </row>
    <row r="438" spans="1:19" x14ac:dyDescent="0.3">
      <c r="A438" s="1">
        <v>13724</v>
      </c>
      <c r="B438" s="4" t="str">
        <f>TEXT(Airplane_Crashes_and_Fatalities[[#This Row],[Date]],"yyyy")</f>
        <v>1937</v>
      </c>
      <c r="C438" s="1" t="str">
        <f>TEXT(Airplane_Crashes_and_Fatalities[[#This Row],[Date]],"mmm")</f>
        <v>Jul</v>
      </c>
      <c r="D438" s="5">
        <f>DAY(Airplane_Crashes_and_Fatalities[[#This Row],[Date]])</f>
        <v>28</v>
      </c>
      <c r="F438" s="2" t="s">
        <v>20130</v>
      </c>
      <c r="G438" s="2" t="s">
        <v>19671</v>
      </c>
      <c r="H438" s="2"/>
      <c r="I438" s="2" t="s">
        <v>152</v>
      </c>
      <c r="J438" s="2"/>
      <c r="K438" s="2" t="s">
        <v>1155</v>
      </c>
      <c r="L438" s="2" t="s">
        <v>1156</v>
      </c>
      <c r="M438" t="s">
        <v>1157</v>
      </c>
      <c r="N438">
        <f>Airplane_Crashes_and_Fatalities[[#This Row],[Aboard]]-Airplane_Crashes_and_Fatalities[[#This Row],[Fatalities]]</f>
        <v>0</v>
      </c>
      <c r="O438">
        <v>1585</v>
      </c>
      <c r="P438">
        <v>15</v>
      </c>
      <c r="Q438">
        <v>15</v>
      </c>
      <c r="R438">
        <v>0</v>
      </c>
      <c r="S438" s="2" t="s">
        <v>1158</v>
      </c>
    </row>
    <row r="439" spans="1:19" x14ac:dyDescent="0.3">
      <c r="A439" s="1">
        <v>13729</v>
      </c>
      <c r="B439" s="4" t="str">
        <f>TEXT(Airplane_Crashes_and_Fatalities[[#This Row],[Date]],"yyyy")</f>
        <v>1937</v>
      </c>
      <c r="C439" s="1" t="str">
        <f>TEXT(Airplane_Crashes_and_Fatalities[[#This Row],[Date]],"mmm")</f>
        <v>Aug</v>
      </c>
      <c r="D439" s="5">
        <f>DAY(Airplane_Crashes_and_Fatalities[[#This Row],[Date]])</f>
        <v>2</v>
      </c>
      <c r="F439" s="2" t="s">
        <v>20131</v>
      </c>
      <c r="G439" s="2" t="s">
        <v>20132</v>
      </c>
      <c r="H439" s="2"/>
      <c r="I439" s="2" t="s">
        <v>1159</v>
      </c>
      <c r="J439" s="2"/>
      <c r="K439" s="2" t="s">
        <v>1160</v>
      </c>
      <c r="L439" s="2" t="s">
        <v>979</v>
      </c>
      <c r="M439" t="s">
        <v>1161</v>
      </c>
      <c r="N439">
        <f>Airplane_Crashes_and_Fatalities[[#This Row],[Aboard]]-Airplane_Crashes_and_Fatalities[[#This Row],[Fatalities]]</f>
        <v>0</v>
      </c>
      <c r="O439">
        <v>30014</v>
      </c>
      <c r="P439">
        <v>9</v>
      </c>
      <c r="Q439">
        <v>9</v>
      </c>
      <c r="R439">
        <v>0</v>
      </c>
      <c r="S439" s="2" t="s">
        <v>1162</v>
      </c>
    </row>
    <row r="440" spans="1:19" x14ac:dyDescent="0.3">
      <c r="A440" s="1">
        <v>13730</v>
      </c>
      <c r="B440" s="4" t="str">
        <f>TEXT(Airplane_Crashes_and_Fatalities[[#This Row],[Date]],"yyyy")</f>
        <v>1937</v>
      </c>
      <c r="C440" s="1" t="str">
        <f>TEXT(Airplane_Crashes_and_Fatalities[[#This Row],[Date]],"mmm")</f>
        <v>Aug</v>
      </c>
      <c r="D440" s="5">
        <f>DAY(Airplane_Crashes_and_Fatalities[[#This Row],[Date]])</f>
        <v>3</v>
      </c>
      <c r="F440" s="2" t="s">
        <v>20133</v>
      </c>
      <c r="G440" s="2" t="s">
        <v>20134</v>
      </c>
      <c r="H440" s="2"/>
      <c r="I440" s="2" t="s">
        <v>702</v>
      </c>
      <c r="J440" s="2"/>
      <c r="K440" s="2" t="s">
        <v>1163</v>
      </c>
      <c r="L440" s="2" t="s">
        <v>1164</v>
      </c>
      <c r="M440" t="s">
        <v>1165</v>
      </c>
      <c r="N440">
        <f>Airplane_Crashes_and_Fatalities[[#This Row],[Aboard]]-Airplane_Crashes_and_Fatalities[[#This Row],[Fatalities]]</f>
        <v>0</v>
      </c>
      <c r="O440">
        <v>4305</v>
      </c>
      <c r="P440">
        <v>14</v>
      </c>
      <c r="Q440">
        <v>14</v>
      </c>
      <c r="R440">
        <v>0</v>
      </c>
      <c r="S440" s="2" t="s">
        <v>1166</v>
      </c>
    </row>
    <row r="441" spans="1:19" x14ac:dyDescent="0.3">
      <c r="A441" s="1">
        <v>13735</v>
      </c>
      <c r="B441" s="4" t="str">
        <f>TEXT(Airplane_Crashes_and_Fatalities[[#This Row],[Date]],"yyyy")</f>
        <v>1937</v>
      </c>
      <c r="C441" s="1" t="str">
        <f>TEXT(Airplane_Crashes_and_Fatalities[[#This Row],[Date]],"mmm")</f>
        <v>Aug</v>
      </c>
      <c r="D441" s="5">
        <f>DAY(Airplane_Crashes_and_Fatalities[[#This Row],[Date]])</f>
        <v>8</v>
      </c>
      <c r="E441" s="3">
        <v>0.45138888888888884</v>
      </c>
      <c r="F441" s="2" t="s">
        <v>20135</v>
      </c>
      <c r="G441" s="2" t="s">
        <v>20136</v>
      </c>
      <c r="H441" s="2" t="s">
        <v>19737</v>
      </c>
      <c r="I441" s="2" t="s">
        <v>516</v>
      </c>
      <c r="J441" s="2"/>
      <c r="K441" s="2" t="s">
        <v>753</v>
      </c>
      <c r="L441" s="2" t="s">
        <v>1164</v>
      </c>
      <c r="N441">
        <f>Airplane_Crashes_and_Fatalities[[#This Row],[Aboard]]-Airplane_Crashes_and_Fatalities[[#This Row],[Fatalities]]</f>
        <v>8</v>
      </c>
      <c r="P441">
        <v>11</v>
      </c>
      <c r="Q441">
        <v>3</v>
      </c>
      <c r="R441">
        <v>0</v>
      </c>
      <c r="S441" s="2" t="s">
        <v>1167</v>
      </c>
    </row>
    <row r="442" spans="1:19" x14ac:dyDescent="0.3">
      <c r="A442" s="1">
        <v>13737</v>
      </c>
      <c r="B442" s="4" t="str">
        <f>TEXT(Airplane_Crashes_and_Fatalities[[#This Row],[Date]],"yyyy")</f>
        <v>1937</v>
      </c>
      <c r="C442" s="1" t="str">
        <f>TEXT(Airplane_Crashes_and_Fatalities[[#This Row],[Date]],"mmm")</f>
        <v>Aug</v>
      </c>
      <c r="D442" s="5">
        <f>DAY(Airplane_Crashes_and_Fatalities[[#This Row],[Date]])</f>
        <v>10</v>
      </c>
      <c r="E442" s="3">
        <v>0.19444444444444442</v>
      </c>
      <c r="F442" s="2" t="s">
        <v>20137</v>
      </c>
      <c r="G442" s="2" t="s">
        <v>19954</v>
      </c>
      <c r="H442" s="2"/>
      <c r="I442" s="2" t="s">
        <v>1102</v>
      </c>
      <c r="J442" s="2" t="s">
        <v>18987</v>
      </c>
      <c r="K442" s="2" t="s">
        <v>1168</v>
      </c>
      <c r="L442" s="2" t="s">
        <v>931</v>
      </c>
      <c r="M442" t="s">
        <v>1169</v>
      </c>
      <c r="N442">
        <f>Airplane_Crashes_and_Fatalities[[#This Row],[Aboard]]-Airplane_Crashes_and_Fatalities[[#This Row],[Fatalities]]</f>
        <v>5</v>
      </c>
      <c r="O442">
        <v>1289</v>
      </c>
      <c r="P442">
        <v>9</v>
      </c>
      <c r="Q442">
        <v>4</v>
      </c>
      <c r="R442">
        <v>0</v>
      </c>
      <c r="S442" s="2" t="s">
        <v>1170</v>
      </c>
    </row>
    <row r="443" spans="1:19" x14ac:dyDescent="0.3">
      <c r="A443" s="1">
        <v>13750</v>
      </c>
      <c r="B443" s="4" t="str">
        <f>TEXT(Airplane_Crashes_and_Fatalities[[#This Row],[Date]],"yyyy")</f>
        <v>1937</v>
      </c>
      <c r="C443" s="1" t="str">
        <f>TEXT(Airplane_Crashes_and_Fatalities[[#This Row],[Date]],"mmm")</f>
        <v>Aug</v>
      </c>
      <c r="D443" s="5">
        <f>DAY(Airplane_Crashes_and_Fatalities[[#This Row],[Date]])</f>
        <v>23</v>
      </c>
      <c r="F443" s="2" t="s">
        <v>20138</v>
      </c>
      <c r="G443" s="2" t="s">
        <v>19987</v>
      </c>
      <c r="H443" s="2"/>
      <c r="I443" s="2" t="s">
        <v>702</v>
      </c>
      <c r="J443" s="2"/>
      <c r="K443" s="2" t="s">
        <v>1171</v>
      </c>
      <c r="L443" s="2" t="s">
        <v>931</v>
      </c>
      <c r="M443" t="s">
        <v>1172</v>
      </c>
      <c r="N443">
        <f>Airplane_Crashes_and_Fatalities[[#This Row],[Aboard]]-Airplane_Crashes_and_Fatalities[[#This Row],[Fatalities]]</f>
        <v>0</v>
      </c>
      <c r="P443">
        <v>3</v>
      </c>
      <c r="Q443">
        <v>3</v>
      </c>
      <c r="R443">
        <v>0</v>
      </c>
      <c r="S443" s="2" t="s">
        <v>1173</v>
      </c>
    </row>
    <row r="444" spans="1:19" x14ac:dyDescent="0.3">
      <c r="A444" s="1">
        <v>13754</v>
      </c>
      <c r="B444" s="4" t="str">
        <f>TEXT(Airplane_Crashes_and_Fatalities[[#This Row],[Date]],"yyyy")</f>
        <v>1937</v>
      </c>
      <c r="C444" s="1" t="str">
        <f>TEXT(Airplane_Crashes_and_Fatalities[[#This Row],[Date]],"mmm")</f>
        <v>Aug</v>
      </c>
      <c r="D444" s="5">
        <f>DAY(Airplane_Crashes_and_Fatalities[[#This Row],[Date]])</f>
        <v>27</v>
      </c>
      <c r="F444" s="2" t="s">
        <v>19982</v>
      </c>
      <c r="G444" s="2" t="s">
        <v>19724</v>
      </c>
      <c r="H444" s="2"/>
      <c r="I444" s="2" t="s">
        <v>685</v>
      </c>
      <c r="J444" s="2"/>
      <c r="K444" s="2"/>
      <c r="L444" s="2" t="s">
        <v>1174</v>
      </c>
      <c r="M444" t="s">
        <v>1175</v>
      </c>
      <c r="N444">
        <f>Airplane_Crashes_and_Fatalities[[#This Row],[Aboard]]-Airplane_Crashes_and_Fatalities[[#This Row],[Fatalities]]</f>
        <v>1</v>
      </c>
      <c r="P444">
        <v>2</v>
      </c>
      <c r="Q444">
        <v>1</v>
      </c>
      <c r="R444">
        <v>0</v>
      </c>
      <c r="S444" s="2"/>
    </row>
    <row r="445" spans="1:19" x14ac:dyDescent="0.3">
      <c r="A445" s="1">
        <v>13962</v>
      </c>
      <c r="B445" s="4" t="str">
        <f>TEXT(Airplane_Crashes_and_Fatalities[[#This Row],[Date]],"yyyy")</f>
        <v>1938</v>
      </c>
      <c r="C445" s="1" t="str">
        <f>TEXT(Airplane_Crashes_and_Fatalities[[#This Row],[Date]],"mmm")</f>
        <v>Mar</v>
      </c>
      <c r="D445" s="5">
        <f>DAY(Airplane_Crashes_and_Fatalities[[#This Row],[Date]])</f>
        <v>23</v>
      </c>
      <c r="F445" s="2" t="s">
        <v>20139</v>
      </c>
      <c r="G445" s="2" t="s">
        <v>19685</v>
      </c>
      <c r="H445" s="2"/>
      <c r="I445" s="2" t="s">
        <v>744</v>
      </c>
      <c r="J445" s="2"/>
      <c r="K445" s="2"/>
      <c r="L445" s="2" t="s">
        <v>1176</v>
      </c>
      <c r="M445" t="s">
        <v>1177</v>
      </c>
      <c r="N445">
        <f>Airplane_Crashes_and_Fatalities[[#This Row],[Aboard]]-Airplane_Crashes_and_Fatalities[[#This Row],[Fatalities]]</f>
        <v>0</v>
      </c>
      <c r="O445">
        <v>2</v>
      </c>
      <c r="P445">
        <v>8</v>
      </c>
      <c r="Q445">
        <v>8</v>
      </c>
      <c r="R445">
        <v>0</v>
      </c>
      <c r="S445" s="2" t="s">
        <v>1178</v>
      </c>
    </row>
    <row r="446" spans="1:19" x14ac:dyDescent="0.3">
      <c r="A446" s="1">
        <v>13789</v>
      </c>
      <c r="B446" s="4" t="str">
        <f>TEXT(Airplane_Crashes_and_Fatalities[[#This Row],[Date]],"yyyy")</f>
        <v>1937</v>
      </c>
      <c r="C446" s="1" t="str">
        <f>TEXT(Airplane_Crashes_and_Fatalities[[#This Row],[Date]],"mmm")</f>
        <v>Oct</v>
      </c>
      <c r="D446" s="5">
        <f>DAY(Airplane_Crashes_and_Fatalities[[#This Row],[Date]])</f>
        <v>1</v>
      </c>
      <c r="F446" s="2" t="s">
        <v>20140</v>
      </c>
      <c r="G446" s="2" t="s">
        <v>19851</v>
      </c>
      <c r="H446" s="2"/>
      <c r="I446" s="2" t="s">
        <v>160</v>
      </c>
      <c r="J446" s="2"/>
      <c r="K446" s="2" t="s">
        <v>1179</v>
      </c>
      <c r="L446" s="2" t="s">
        <v>1180</v>
      </c>
      <c r="M446" t="s">
        <v>1181</v>
      </c>
      <c r="N446">
        <f>Airplane_Crashes_and_Fatalities[[#This Row],[Aboard]]-Airplane_Crashes_and_Fatalities[[#This Row],[Fatalities]]</f>
        <v>12</v>
      </c>
      <c r="P446">
        <v>14</v>
      </c>
      <c r="Q446">
        <v>2</v>
      </c>
      <c r="R446">
        <v>0</v>
      </c>
      <c r="S446" s="2" t="s">
        <v>1182</v>
      </c>
    </row>
    <row r="447" spans="1:19" x14ac:dyDescent="0.3">
      <c r="A447" s="1">
        <v>13794</v>
      </c>
      <c r="B447" s="4" t="str">
        <f>TEXT(Airplane_Crashes_and_Fatalities[[#This Row],[Date]],"yyyy")</f>
        <v>1937</v>
      </c>
      <c r="C447" s="1" t="str">
        <f>TEXT(Airplane_Crashes_and_Fatalities[[#This Row],[Date]],"mmm")</f>
        <v>Oct</v>
      </c>
      <c r="D447" s="5">
        <f>DAY(Airplane_Crashes_and_Fatalities[[#This Row],[Date]])</f>
        <v>6</v>
      </c>
      <c r="F447" s="2" t="s">
        <v>20141</v>
      </c>
      <c r="G447" s="2" t="s">
        <v>20142</v>
      </c>
      <c r="H447" s="2"/>
      <c r="I447" s="2" t="s">
        <v>152</v>
      </c>
      <c r="J447" s="2"/>
      <c r="K447" s="2"/>
      <c r="L447" s="2" t="s">
        <v>1183</v>
      </c>
      <c r="M447" t="s">
        <v>1184</v>
      </c>
      <c r="N447">
        <f>Airplane_Crashes_and_Fatalities[[#This Row],[Aboard]]-Airplane_Crashes_and_Fatalities[[#This Row],[Fatalities]]</f>
        <v>1</v>
      </c>
      <c r="P447">
        <v>5</v>
      </c>
      <c r="Q447">
        <v>4</v>
      </c>
      <c r="R447">
        <v>0</v>
      </c>
      <c r="S447" s="2" t="s">
        <v>1185</v>
      </c>
    </row>
    <row r="448" spans="1:19" x14ac:dyDescent="0.3">
      <c r="A448" s="1">
        <v>13805</v>
      </c>
      <c r="B448" s="4" t="str">
        <f>TEXT(Airplane_Crashes_and_Fatalities[[#This Row],[Date]],"yyyy")</f>
        <v>1937</v>
      </c>
      <c r="C448" s="1" t="str">
        <f>TEXT(Airplane_Crashes_and_Fatalities[[#This Row],[Date]],"mmm")</f>
        <v>Oct</v>
      </c>
      <c r="D448" s="5">
        <f>DAY(Airplane_Crashes_and_Fatalities[[#This Row],[Date]])</f>
        <v>17</v>
      </c>
      <c r="E448" s="3">
        <v>0.875</v>
      </c>
      <c r="F448" s="2" t="s">
        <v>20143</v>
      </c>
      <c r="G448" s="2" t="s">
        <v>19714</v>
      </c>
      <c r="H448" s="2"/>
      <c r="I448" s="2" t="s">
        <v>740</v>
      </c>
      <c r="J448" s="2" t="s">
        <v>18991</v>
      </c>
      <c r="K448" s="2" t="s">
        <v>1186</v>
      </c>
      <c r="L448" s="2" t="s">
        <v>1183</v>
      </c>
      <c r="M448" t="s">
        <v>1187</v>
      </c>
      <c r="N448">
        <f>Airplane_Crashes_and_Fatalities[[#This Row],[Aboard]]-Airplane_Crashes_and_Fatalities[[#This Row],[Fatalities]]</f>
        <v>0</v>
      </c>
      <c r="O448">
        <v>1914</v>
      </c>
      <c r="P448">
        <v>19</v>
      </c>
      <c r="Q448">
        <v>19</v>
      </c>
      <c r="R448">
        <v>0</v>
      </c>
      <c r="S448" s="2" t="s">
        <v>1188</v>
      </c>
    </row>
    <row r="449" spans="1:19" x14ac:dyDescent="0.3">
      <c r="A449" s="1">
        <v>13831</v>
      </c>
      <c r="B449" s="4" t="str">
        <f>TEXT(Airplane_Crashes_and_Fatalities[[#This Row],[Date]],"yyyy")</f>
        <v>1937</v>
      </c>
      <c r="C449" s="1" t="str">
        <f>TEXT(Airplane_Crashes_and_Fatalities[[#This Row],[Date]],"mmm")</f>
        <v>Nov</v>
      </c>
      <c r="D449" s="5">
        <f>DAY(Airplane_Crashes_and_Fatalities[[#This Row],[Date]])</f>
        <v>12</v>
      </c>
      <c r="F449" s="2" t="s">
        <v>20144</v>
      </c>
      <c r="G449" s="2" t="s">
        <v>19669</v>
      </c>
      <c r="H449" s="2"/>
      <c r="I449" s="2" t="s">
        <v>191</v>
      </c>
      <c r="J449" s="2"/>
      <c r="K449" s="2" t="s">
        <v>1189</v>
      </c>
      <c r="L449" s="2" t="s">
        <v>1190</v>
      </c>
      <c r="M449" t="s">
        <v>1191</v>
      </c>
      <c r="N449">
        <f>Airplane_Crashes_and_Fatalities[[#This Row],[Aboard]]-Airplane_Crashes_and_Fatalities[[#This Row],[Fatalities]]</f>
        <v>2</v>
      </c>
      <c r="O449">
        <v>1830</v>
      </c>
      <c r="P449">
        <v>12</v>
      </c>
      <c r="Q449">
        <v>10</v>
      </c>
      <c r="R449">
        <v>0</v>
      </c>
      <c r="S449" s="2" t="s">
        <v>1192</v>
      </c>
    </row>
    <row r="450" spans="1:19" x14ac:dyDescent="0.3">
      <c r="A450" s="1">
        <v>13835</v>
      </c>
      <c r="B450" s="4" t="str">
        <f>TEXT(Airplane_Crashes_and_Fatalities[[#This Row],[Date]],"yyyy")</f>
        <v>1937</v>
      </c>
      <c r="C450" s="1" t="str">
        <f>TEXT(Airplane_Crashes_and_Fatalities[[#This Row],[Date]],"mmm")</f>
        <v>Nov</v>
      </c>
      <c r="D450" s="5">
        <f>DAY(Airplane_Crashes_and_Fatalities[[#This Row],[Date]])</f>
        <v>16</v>
      </c>
      <c r="F450" s="2" t="s">
        <v>20145</v>
      </c>
      <c r="G450" s="2" t="s">
        <v>19671</v>
      </c>
      <c r="H450" s="2"/>
      <c r="I450" s="2" t="s">
        <v>482</v>
      </c>
      <c r="J450" s="2"/>
      <c r="K450" s="2" t="s">
        <v>1193</v>
      </c>
      <c r="L450" s="2" t="s">
        <v>873</v>
      </c>
      <c r="M450" t="s">
        <v>1194</v>
      </c>
      <c r="N450">
        <f>Airplane_Crashes_and_Fatalities[[#This Row],[Aboard]]-Airplane_Crashes_and_Fatalities[[#This Row],[Fatalities]]</f>
        <v>0</v>
      </c>
      <c r="O450">
        <v>5827</v>
      </c>
      <c r="P450">
        <v>11</v>
      </c>
      <c r="Q450">
        <v>11</v>
      </c>
      <c r="R450">
        <v>0</v>
      </c>
      <c r="S450" s="2"/>
    </row>
    <row r="451" spans="1:19" x14ac:dyDescent="0.3">
      <c r="A451" s="1">
        <v>13845</v>
      </c>
      <c r="B451" s="4" t="str">
        <f>TEXT(Airplane_Crashes_and_Fatalities[[#This Row],[Date]],"yyyy")</f>
        <v>1937</v>
      </c>
      <c r="C451" s="1" t="str">
        <f>TEXT(Airplane_Crashes_and_Fatalities[[#This Row],[Date]],"mmm")</f>
        <v>Nov</v>
      </c>
      <c r="D451" s="5">
        <f>DAY(Airplane_Crashes_and_Fatalities[[#This Row],[Date]])</f>
        <v>26</v>
      </c>
      <c r="F451" s="2" t="s">
        <v>19903</v>
      </c>
      <c r="G451" s="2" t="s">
        <v>20146</v>
      </c>
      <c r="H451" s="2"/>
      <c r="I451" s="2" t="s">
        <v>191</v>
      </c>
      <c r="J451" s="2"/>
      <c r="K451" s="2"/>
      <c r="L451" s="2" t="s">
        <v>994</v>
      </c>
      <c r="M451" t="s">
        <v>1195</v>
      </c>
      <c r="N451">
        <f>Airplane_Crashes_and_Fatalities[[#This Row],[Aboard]]-Airplane_Crashes_and_Fatalities[[#This Row],[Fatalities]]</f>
        <v>0</v>
      </c>
      <c r="P451">
        <v>3</v>
      </c>
      <c r="Q451">
        <v>3</v>
      </c>
      <c r="R451">
        <v>0</v>
      </c>
      <c r="S451" s="2"/>
    </row>
    <row r="452" spans="1:19" x14ac:dyDescent="0.3">
      <c r="A452" s="1">
        <v>13854</v>
      </c>
      <c r="B452" s="4" t="str">
        <f>TEXT(Airplane_Crashes_and_Fatalities[[#This Row],[Date]],"yyyy")</f>
        <v>1937</v>
      </c>
      <c r="C452" s="1" t="str">
        <f>TEXT(Airplane_Crashes_and_Fatalities[[#This Row],[Date]],"mmm")</f>
        <v>Dec</v>
      </c>
      <c r="D452" s="5">
        <f>DAY(Airplane_Crashes_and_Fatalities[[#This Row],[Date]])</f>
        <v>5</v>
      </c>
      <c r="E452" s="3">
        <v>0.375</v>
      </c>
      <c r="F452" s="2" t="s">
        <v>20147</v>
      </c>
      <c r="G452" s="2" t="s">
        <v>19745</v>
      </c>
      <c r="H452" s="2"/>
      <c r="I452" s="2" t="s">
        <v>160</v>
      </c>
      <c r="J452" s="2"/>
      <c r="K452" s="2" t="s">
        <v>1196</v>
      </c>
      <c r="L452" s="2" t="s">
        <v>1180</v>
      </c>
      <c r="M452" t="s">
        <v>1197</v>
      </c>
      <c r="N452">
        <f>Airplane_Crashes_and_Fatalities[[#This Row],[Aboard]]-Airplane_Crashes_and_Fatalities[[#This Row],[Fatalities]]</f>
        <v>17</v>
      </c>
      <c r="P452">
        <v>19</v>
      </c>
      <c r="Q452">
        <v>2</v>
      </c>
      <c r="R452">
        <v>0</v>
      </c>
      <c r="S452" s="2" t="s">
        <v>1198</v>
      </c>
    </row>
    <row r="453" spans="1:19" x14ac:dyDescent="0.3">
      <c r="A453" s="1">
        <v>13857</v>
      </c>
      <c r="B453" s="4" t="str">
        <f>TEXT(Airplane_Crashes_and_Fatalities[[#This Row],[Date]],"yyyy")</f>
        <v>1937</v>
      </c>
      <c r="C453" s="1" t="str">
        <f>TEXT(Airplane_Crashes_and_Fatalities[[#This Row],[Date]],"mmm")</f>
        <v>Dec</v>
      </c>
      <c r="D453" s="5">
        <f>DAY(Airplane_Crashes_and_Fatalities[[#This Row],[Date]])</f>
        <v>8</v>
      </c>
      <c r="F453" s="2" t="s">
        <v>20148</v>
      </c>
      <c r="G453" s="2" t="s">
        <v>19685</v>
      </c>
      <c r="H453" s="2"/>
      <c r="I453" s="2" t="s">
        <v>744</v>
      </c>
      <c r="J453" s="2"/>
      <c r="K453" s="2"/>
      <c r="L453" s="2" t="s">
        <v>1199</v>
      </c>
      <c r="M453" t="s">
        <v>1200</v>
      </c>
      <c r="N453">
        <f>Airplane_Crashes_and_Fatalities[[#This Row],[Aboard]]-Airplane_Crashes_and_Fatalities[[#This Row],[Fatalities]]</f>
        <v>5</v>
      </c>
      <c r="O453">
        <v>4213</v>
      </c>
      <c r="P453">
        <v>7</v>
      </c>
      <c r="Q453">
        <v>2</v>
      </c>
      <c r="R453">
        <v>0</v>
      </c>
      <c r="S453" s="2" t="s">
        <v>1201</v>
      </c>
    </row>
    <row r="454" spans="1:19" x14ac:dyDescent="0.3">
      <c r="A454" s="1">
        <v>13873</v>
      </c>
      <c r="B454" s="4" t="str">
        <f>TEXT(Airplane_Crashes_and_Fatalities[[#This Row],[Date]],"yyyy")</f>
        <v>1937</v>
      </c>
      <c r="C454" s="1" t="str">
        <f>TEXT(Airplane_Crashes_and_Fatalities[[#This Row],[Date]],"mmm")</f>
        <v>Dec</v>
      </c>
      <c r="D454" s="5">
        <f>DAY(Airplane_Crashes_and_Fatalities[[#This Row],[Date]])</f>
        <v>24</v>
      </c>
      <c r="E454" s="3">
        <v>0.72916666666666674</v>
      </c>
      <c r="F454" s="2" t="s">
        <v>20149</v>
      </c>
      <c r="G454" s="2" t="s">
        <v>19780</v>
      </c>
      <c r="H454" s="2"/>
      <c r="I454" s="2" t="s">
        <v>744</v>
      </c>
      <c r="J454" s="2"/>
      <c r="K454" s="2" t="s">
        <v>1202</v>
      </c>
      <c r="L454" s="2" t="s">
        <v>1203</v>
      </c>
      <c r="M454" t="s">
        <v>1204</v>
      </c>
      <c r="N454">
        <f>Airplane_Crashes_and_Fatalities[[#This Row],[Aboard]]-Airplane_Crashes_and_Fatalities[[#This Row],[Fatalities]]</f>
        <v>0</v>
      </c>
      <c r="O454">
        <v>11</v>
      </c>
      <c r="P454">
        <v>3</v>
      </c>
      <c r="Q454">
        <v>3</v>
      </c>
      <c r="R454">
        <v>0</v>
      </c>
      <c r="S454" s="2" t="s">
        <v>1205</v>
      </c>
    </row>
    <row r="455" spans="1:19" x14ac:dyDescent="0.3">
      <c r="A455" s="1">
        <v>13884</v>
      </c>
      <c r="B455" s="4" t="str">
        <f>TEXT(Airplane_Crashes_and_Fatalities[[#This Row],[Date]],"yyyy")</f>
        <v>1938</v>
      </c>
      <c r="C455" s="1" t="str">
        <f>TEXT(Airplane_Crashes_and_Fatalities[[#This Row],[Date]],"mmm")</f>
        <v>Jan</v>
      </c>
      <c r="D455" s="5">
        <f>DAY(Airplane_Crashes_and_Fatalities[[#This Row],[Date]])</f>
        <v>4</v>
      </c>
      <c r="F455" s="2" t="s">
        <v>19826</v>
      </c>
      <c r="G455" s="2" t="s">
        <v>19669</v>
      </c>
      <c r="H455" s="2"/>
      <c r="I455" s="2" t="s">
        <v>191</v>
      </c>
      <c r="J455" s="2"/>
      <c r="K455" s="2" t="s">
        <v>1206</v>
      </c>
      <c r="L455" s="2" t="s">
        <v>873</v>
      </c>
      <c r="M455" t="s">
        <v>1207</v>
      </c>
      <c r="N455">
        <f>Airplane_Crashes_and_Fatalities[[#This Row],[Aboard]]-Airplane_Crashes_and_Fatalities[[#This Row],[Fatalities]]</f>
        <v>0</v>
      </c>
      <c r="O455">
        <v>5777</v>
      </c>
      <c r="P455">
        <v>6</v>
      </c>
      <c r="Q455">
        <v>6</v>
      </c>
      <c r="R455">
        <v>0</v>
      </c>
      <c r="S455" s="2" t="s">
        <v>1208</v>
      </c>
    </row>
    <row r="456" spans="1:19" x14ac:dyDescent="0.3">
      <c r="A456" s="1">
        <v>13890</v>
      </c>
      <c r="B456" s="4" t="str">
        <f>TEXT(Airplane_Crashes_and_Fatalities[[#This Row],[Date]],"yyyy")</f>
        <v>1938</v>
      </c>
      <c r="C456" s="1" t="str">
        <f>TEXT(Airplane_Crashes_and_Fatalities[[#This Row],[Date]],"mmm")</f>
        <v>Jan</v>
      </c>
      <c r="D456" s="5">
        <f>DAY(Airplane_Crashes_and_Fatalities[[#This Row],[Date]])</f>
        <v>10</v>
      </c>
      <c r="E456" s="3">
        <v>0.6298611111111112</v>
      </c>
      <c r="F456" s="2" t="s">
        <v>20150</v>
      </c>
      <c r="G456" s="2" t="s">
        <v>20031</v>
      </c>
      <c r="H456" s="2"/>
      <c r="I456" s="2" t="s">
        <v>368</v>
      </c>
      <c r="J456" s="2" t="s">
        <v>18995</v>
      </c>
      <c r="K456" s="2" t="s">
        <v>1209</v>
      </c>
      <c r="L456" s="2" t="s">
        <v>1210</v>
      </c>
      <c r="M456" t="s">
        <v>1211</v>
      </c>
      <c r="N456">
        <f>Airplane_Crashes_and_Fatalities[[#This Row],[Aboard]]-Airplane_Crashes_and_Fatalities[[#This Row],[Fatalities]]</f>
        <v>0</v>
      </c>
      <c r="O456">
        <v>1407</v>
      </c>
      <c r="P456">
        <v>10</v>
      </c>
      <c r="Q456">
        <v>10</v>
      </c>
      <c r="R456">
        <v>0</v>
      </c>
      <c r="S456" s="2" t="s">
        <v>1212</v>
      </c>
    </row>
    <row r="457" spans="1:19" x14ac:dyDescent="0.3">
      <c r="A457" s="1">
        <v>13891</v>
      </c>
      <c r="B457" s="4" t="str">
        <f>TEXT(Airplane_Crashes_and_Fatalities[[#This Row],[Date]],"yyyy")</f>
        <v>1938</v>
      </c>
      <c r="C457" s="1" t="str">
        <f>TEXT(Airplane_Crashes_and_Fatalities[[#This Row],[Date]],"mmm")</f>
        <v>Jan</v>
      </c>
      <c r="D457" s="5">
        <f>DAY(Airplane_Crashes_and_Fatalities[[#This Row],[Date]])</f>
        <v>11</v>
      </c>
      <c r="E457" s="3">
        <v>0.81944444444444442</v>
      </c>
      <c r="F457" s="2" t="s">
        <v>20151</v>
      </c>
      <c r="G457" s="2" t="s">
        <v>20152</v>
      </c>
      <c r="H457" s="2"/>
      <c r="I457" s="2" t="s">
        <v>1213</v>
      </c>
      <c r="J457" s="2" t="s">
        <v>18991</v>
      </c>
      <c r="K457" s="2" t="s">
        <v>1214</v>
      </c>
      <c r="L457" s="2" t="s">
        <v>1215</v>
      </c>
      <c r="M457" t="s">
        <v>1216</v>
      </c>
      <c r="N457">
        <f>Airplane_Crashes_and_Fatalities[[#This Row],[Aboard]]-Airplane_Crashes_and_Fatalities[[#This Row],[Fatalities]]</f>
        <v>0</v>
      </c>
      <c r="O457">
        <v>4207</v>
      </c>
      <c r="P457">
        <v>7</v>
      </c>
      <c r="Q457">
        <v>7</v>
      </c>
      <c r="R457">
        <v>0</v>
      </c>
      <c r="S457" s="2" t="s">
        <v>1217</v>
      </c>
    </row>
    <row r="458" spans="1:19" x14ac:dyDescent="0.3">
      <c r="A458" s="1">
        <v>13892</v>
      </c>
      <c r="B458" s="4" t="str">
        <f>TEXT(Airplane_Crashes_and_Fatalities[[#This Row],[Date]],"yyyy")</f>
        <v>1938</v>
      </c>
      <c r="C458" s="1" t="str">
        <f>TEXT(Airplane_Crashes_and_Fatalities[[#This Row],[Date]],"mmm")</f>
        <v>Jan</v>
      </c>
      <c r="D458" s="5">
        <f>DAY(Airplane_Crashes_and_Fatalities[[#This Row],[Date]])</f>
        <v>12</v>
      </c>
      <c r="F458" s="2" t="s">
        <v>20153</v>
      </c>
      <c r="G458" s="2" t="s">
        <v>20154</v>
      </c>
      <c r="H458" s="2" t="s">
        <v>19667</v>
      </c>
      <c r="I458" s="2" t="s">
        <v>1218</v>
      </c>
      <c r="J458" s="2"/>
      <c r="K458" s="2" t="s">
        <v>1219</v>
      </c>
      <c r="L458" s="2" t="s">
        <v>1220</v>
      </c>
      <c r="M458" t="s">
        <v>1221</v>
      </c>
      <c r="N458">
        <f>Airplane_Crashes_and_Fatalities[[#This Row],[Aboard]]-Airplane_Crashes_and_Fatalities[[#This Row],[Fatalities]]</f>
        <v>0</v>
      </c>
      <c r="P458">
        <v>1</v>
      </c>
      <c r="Q458">
        <v>1</v>
      </c>
      <c r="R458">
        <v>0</v>
      </c>
      <c r="S458" s="2" t="s">
        <v>1222</v>
      </c>
    </row>
    <row r="459" spans="1:19" x14ac:dyDescent="0.3">
      <c r="A459" s="1">
        <v>13913</v>
      </c>
      <c r="B459" s="4" t="str">
        <f>TEXT(Airplane_Crashes_and_Fatalities[[#This Row],[Date]],"yyyy")</f>
        <v>1938</v>
      </c>
      <c r="C459" s="1" t="str">
        <f>TEXT(Airplane_Crashes_and_Fatalities[[#This Row],[Date]],"mmm")</f>
        <v>Feb</v>
      </c>
      <c r="D459" s="5">
        <f>DAY(Airplane_Crashes_and_Fatalities[[#This Row],[Date]])</f>
        <v>2</v>
      </c>
      <c r="E459" s="3">
        <v>0.86111111111111116</v>
      </c>
      <c r="F459" s="2" t="s">
        <v>20155</v>
      </c>
      <c r="G459" s="2" t="s">
        <v>19729</v>
      </c>
      <c r="H459" s="2"/>
      <c r="I459" s="2" t="s">
        <v>1223</v>
      </c>
      <c r="J459" s="2"/>
      <c r="K459" s="2"/>
      <c r="L459" s="2" t="s">
        <v>1224</v>
      </c>
      <c r="M459" t="s">
        <v>1225</v>
      </c>
      <c r="N459">
        <f>Airplane_Crashes_and_Fatalities[[#This Row],[Aboard]]-Airplane_Crashes_and_Fatalities[[#This Row],[Fatalities]]</f>
        <v>3</v>
      </c>
      <c r="P459">
        <v>14</v>
      </c>
      <c r="Q459">
        <v>11</v>
      </c>
      <c r="R459">
        <v>0</v>
      </c>
      <c r="S459" s="2" t="s">
        <v>1226</v>
      </c>
    </row>
    <row r="460" spans="1:19" x14ac:dyDescent="0.3">
      <c r="A460" s="1">
        <v>13916</v>
      </c>
      <c r="B460" s="4" t="str">
        <f>TEXT(Airplane_Crashes_and_Fatalities[[#This Row],[Date]],"yyyy")</f>
        <v>1938</v>
      </c>
      <c r="C460" s="1" t="str">
        <f>TEXT(Airplane_Crashes_and_Fatalities[[#This Row],[Date]],"mmm")</f>
        <v>Feb</v>
      </c>
      <c r="D460" s="5">
        <f>DAY(Airplane_Crashes_and_Fatalities[[#This Row],[Date]])</f>
        <v>5</v>
      </c>
      <c r="F460" s="2" t="s">
        <v>20156</v>
      </c>
      <c r="G460" s="2" t="s">
        <v>19866</v>
      </c>
      <c r="H460" s="2"/>
      <c r="I460" s="2" t="s">
        <v>1227</v>
      </c>
      <c r="J460" s="2"/>
      <c r="K460" s="2" t="s">
        <v>1228</v>
      </c>
      <c r="L460" s="2" t="s">
        <v>1229</v>
      </c>
      <c r="M460" t="s">
        <v>1230</v>
      </c>
      <c r="N460">
        <f>Airplane_Crashes_and_Fatalities[[#This Row],[Aboard]]-Airplane_Crashes_and_Fatalities[[#This Row],[Fatalities]]</f>
        <v>6</v>
      </c>
      <c r="P460">
        <v>19</v>
      </c>
      <c r="Q460">
        <v>13</v>
      </c>
      <c r="R460">
        <v>0</v>
      </c>
      <c r="S460" s="2" t="s">
        <v>1231</v>
      </c>
    </row>
    <row r="461" spans="1:19" x14ac:dyDescent="0.3">
      <c r="A461" s="1">
        <v>13920</v>
      </c>
      <c r="B461" s="4" t="str">
        <f>TEXT(Airplane_Crashes_and_Fatalities[[#This Row],[Date]],"yyyy")</f>
        <v>1938</v>
      </c>
      <c r="C461" s="1" t="str">
        <f>TEXT(Airplane_Crashes_and_Fatalities[[#This Row],[Date]],"mmm")</f>
        <v>Feb</v>
      </c>
      <c r="D461" s="5">
        <f>DAY(Airplane_Crashes_and_Fatalities[[#This Row],[Date]])</f>
        <v>9</v>
      </c>
      <c r="F461" s="2" t="s">
        <v>20157</v>
      </c>
      <c r="G461" s="2" t="s">
        <v>19685</v>
      </c>
      <c r="H461" s="2"/>
      <c r="I461" s="2" t="s">
        <v>744</v>
      </c>
      <c r="J461" s="2"/>
      <c r="K461" s="2" t="s">
        <v>1232</v>
      </c>
      <c r="L461" s="2" t="s">
        <v>1233</v>
      </c>
      <c r="M461" t="s">
        <v>1234</v>
      </c>
      <c r="N461">
        <f>Airplane_Crashes_and_Fatalities[[#This Row],[Aboard]]-Airplane_Crashes_and_Fatalities[[#This Row],[Fatalities]]</f>
        <v>4</v>
      </c>
      <c r="O461">
        <v>5</v>
      </c>
      <c r="P461">
        <v>12</v>
      </c>
      <c r="Q461">
        <v>8</v>
      </c>
      <c r="R461">
        <v>0</v>
      </c>
      <c r="S461" s="2" t="s">
        <v>1235</v>
      </c>
    </row>
    <row r="462" spans="1:19" x14ac:dyDescent="0.3">
      <c r="A462" s="1">
        <v>13920</v>
      </c>
      <c r="B462" s="4" t="str">
        <f>TEXT(Airplane_Crashes_and_Fatalities[[#This Row],[Date]],"yyyy")</f>
        <v>1938</v>
      </c>
      <c r="C462" s="1" t="str">
        <f>TEXT(Airplane_Crashes_and_Fatalities[[#This Row],[Date]],"mmm")</f>
        <v>Feb</v>
      </c>
      <c r="D462" s="5">
        <f>DAY(Airplane_Crashes_and_Fatalities[[#This Row],[Date]])</f>
        <v>9</v>
      </c>
      <c r="F462" s="2" t="s">
        <v>20158</v>
      </c>
      <c r="G462" s="2" t="s">
        <v>19880</v>
      </c>
      <c r="H462" s="2"/>
      <c r="I462" s="2" t="s">
        <v>1053</v>
      </c>
      <c r="J462" s="2"/>
      <c r="K462" s="2" t="s">
        <v>17</v>
      </c>
      <c r="L462" s="2" t="s">
        <v>1099</v>
      </c>
      <c r="M462" t="s">
        <v>1236</v>
      </c>
      <c r="N462">
        <f>Airplane_Crashes_and_Fatalities[[#This Row],[Aboard]]-Airplane_Crashes_and_Fatalities[[#This Row],[Fatalities]]</f>
        <v>0</v>
      </c>
      <c r="P462">
        <v>2</v>
      </c>
      <c r="Q462">
        <v>2</v>
      </c>
      <c r="R462">
        <v>0</v>
      </c>
      <c r="S462" s="2" t="s">
        <v>1237</v>
      </c>
    </row>
    <row r="463" spans="1:19" x14ac:dyDescent="0.3">
      <c r="A463" s="1">
        <v>13933</v>
      </c>
      <c r="B463" s="4" t="str">
        <f>TEXT(Airplane_Crashes_and_Fatalities[[#This Row],[Date]],"yyyy")</f>
        <v>1938</v>
      </c>
      <c r="C463" s="1" t="str">
        <f>TEXT(Airplane_Crashes_and_Fatalities[[#This Row],[Date]],"mmm")</f>
        <v>Feb</v>
      </c>
      <c r="D463" s="5">
        <f>DAY(Airplane_Crashes_and_Fatalities[[#This Row],[Date]])</f>
        <v>22</v>
      </c>
      <c r="F463" s="2" t="s">
        <v>20159</v>
      </c>
      <c r="G463" s="2" t="s">
        <v>19685</v>
      </c>
      <c r="H463" s="2"/>
      <c r="I463" s="2" t="s">
        <v>191</v>
      </c>
      <c r="J463" s="2"/>
      <c r="K463" s="2" t="s">
        <v>1238</v>
      </c>
      <c r="L463" s="2" t="s">
        <v>1239</v>
      </c>
      <c r="M463" t="s">
        <v>1240</v>
      </c>
      <c r="N463">
        <f>Airplane_Crashes_and_Fatalities[[#This Row],[Aboard]]-Airplane_Crashes_and_Fatalities[[#This Row],[Fatalities]]</f>
        <v>0</v>
      </c>
      <c r="P463">
        <v>3</v>
      </c>
      <c r="Q463">
        <v>3</v>
      </c>
      <c r="R463">
        <v>0</v>
      </c>
      <c r="S463" s="2" t="s">
        <v>1241</v>
      </c>
    </row>
    <row r="464" spans="1:19" x14ac:dyDescent="0.3">
      <c r="A464" s="1">
        <v>13940</v>
      </c>
      <c r="B464" s="4" t="str">
        <f>TEXT(Airplane_Crashes_and_Fatalities[[#This Row],[Date]],"yyyy")</f>
        <v>1938</v>
      </c>
      <c r="C464" s="1" t="str">
        <f>TEXT(Airplane_Crashes_and_Fatalities[[#This Row],[Date]],"mmm")</f>
        <v>Mar</v>
      </c>
      <c r="D464" s="5">
        <f>DAY(Airplane_Crashes_and_Fatalities[[#This Row],[Date]])</f>
        <v>1</v>
      </c>
      <c r="E464" s="3">
        <v>0.89583333333333326</v>
      </c>
      <c r="F464" s="2" t="s">
        <v>20160</v>
      </c>
      <c r="G464" s="2" t="s">
        <v>20161</v>
      </c>
      <c r="H464" s="2"/>
      <c r="I464" s="2" t="s">
        <v>536</v>
      </c>
      <c r="J464" s="2" t="s">
        <v>18996</v>
      </c>
      <c r="K464" s="2" t="s">
        <v>1242</v>
      </c>
      <c r="L464" s="2" t="s">
        <v>895</v>
      </c>
      <c r="M464" t="s">
        <v>1243</v>
      </c>
      <c r="N464">
        <f>Airplane_Crashes_and_Fatalities[[#This Row],[Aboard]]-Airplane_Crashes_and_Fatalities[[#This Row],[Fatalities]]</f>
        <v>0</v>
      </c>
      <c r="O464">
        <v>1299</v>
      </c>
      <c r="P464">
        <v>9</v>
      </c>
      <c r="Q464">
        <v>9</v>
      </c>
      <c r="R464">
        <v>0</v>
      </c>
      <c r="S464" s="2" t="s">
        <v>1244</v>
      </c>
    </row>
    <row r="465" spans="1:19" x14ac:dyDescent="0.3">
      <c r="A465" s="1">
        <v>13946</v>
      </c>
      <c r="B465" s="4" t="str">
        <f>TEXT(Airplane_Crashes_and_Fatalities[[#This Row],[Date]],"yyyy")</f>
        <v>1938</v>
      </c>
      <c r="C465" s="1" t="str">
        <f>TEXT(Airplane_Crashes_and_Fatalities[[#This Row],[Date]],"mmm")</f>
        <v>Mar</v>
      </c>
      <c r="D465" s="5">
        <f>DAY(Airplane_Crashes_and_Fatalities[[#This Row],[Date]])</f>
        <v>7</v>
      </c>
      <c r="F465" s="2" t="s">
        <v>20162</v>
      </c>
      <c r="G465" s="2" t="s">
        <v>20163</v>
      </c>
      <c r="H465" s="2"/>
      <c r="I465" s="2" t="s">
        <v>744</v>
      </c>
      <c r="J465" s="2"/>
      <c r="K465" s="2" t="s">
        <v>1245</v>
      </c>
      <c r="L465" s="2" t="s">
        <v>1199</v>
      </c>
      <c r="M465" t="s">
        <v>1246</v>
      </c>
      <c r="N465">
        <f>Airplane_Crashes_and_Fatalities[[#This Row],[Aboard]]-Airplane_Crashes_and_Fatalities[[#This Row],[Fatalities]]</f>
        <v>0</v>
      </c>
      <c r="O465" t="s">
        <v>1247</v>
      </c>
      <c r="P465">
        <v>7</v>
      </c>
      <c r="Q465">
        <v>7</v>
      </c>
      <c r="R465">
        <v>0</v>
      </c>
      <c r="S465" s="2" t="s">
        <v>1248</v>
      </c>
    </row>
    <row r="466" spans="1:19" x14ac:dyDescent="0.3">
      <c r="A466" s="1">
        <v>13947</v>
      </c>
      <c r="B466" s="4" t="str">
        <f>TEXT(Airplane_Crashes_and_Fatalities[[#This Row],[Date]],"yyyy")</f>
        <v>1938</v>
      </c>
      <c r="C466" s="1" t="str">
        <f>TEXT(Airplane_Crashes_and_Fatalities[[#This Row],[Date]],"mmm")</f>
        <v>Mar</v>
      </c>
      <c r="D466" s="5">
        <f>DAY(Airplane_Crashes_and_Fatalities[[#This Row],[Date]])</f>
        <v>8</v>
      </c>
      <c r="F466" s="2" t="s">
        <v>20164</v>
      </c>
      <c r="G466" s="2" t="s">
        <v>19724</v>
      </c>
      <c r="H466" s="2"/>
      <c r="I466" s="2" t="s">
        <v>532</v>
      </c>
      <c r="J466" s="2"/>
      <c r="K466" s="2"/>
      <c r="L466" s="2" t="s">
        <v>686</v>
      </c>
      <c r="M466" t="s">
        <v>1249</v>
      </c>
      <c r="N466">
        <f>Airplane_Crashes_and_Fatalities[[#This Row],[Aboard]]-Airplane_Crashes_and_Fatalities[[#This Row],[Fatalities]]</f>
        <v>0</v>
      </c>
      <c r="P466">
        <v>1</v>
      </c>
      <c r="Q466">
        <v>1</v>
      </c>
      <c r="R466">
        <v>0</v>
      </c>
      <c r="S466" s="2"/>
    </row>
    <row r="467" spans="1:19" x14ac:dyDescent="0.3">
      <c r="A467" s="1">
        <v>13982</v>
      </c>
      <c r="B467" s="4" t="str">
        <f>TEXT(Airplane_Crashes_and_Fatalities[[#This Row],[Date]],"yyyy")</f>
        <v>1938</v>
      </c>
      <c r="C467" s="1" t="str">
        <f>TEXT(Airplane_Crashes_and_Fatalities[[#This Row],[Date]],"mmm")</f>
        <v>Apr</v>
      </c>
      <c r="D467" s="5">
        <f>DAY(Airplane_Crashes_and_Fatalities[[#This Row],[Date]])</f>
        <v>12</v>
      </c>
      <c r="F467" s="2" t="s">
        <v>20165</v>
      </c>
      <c r="G467" s="2" t="s">
        <v>19745</v>
      </c>
      <c r="H467" s="2"/>
      <c r="I467" s="2" t="s">
        <v>1159</v>
      </c>
      <c r="J467" s="2"/>
      <c r="K467" s="2"/>
      <c r="L467" s="2" t="s">
        <v>994</v>
      </c>
      <c r="M467" t="s">
        <v>1250</v>
      </c>
      <c r="N467">
        <f>Airplane_Crashes_and_Fatalities[[#This Row],[Aboard]]-Airplane_Crashes_and_Fatalities[[#This Row],[Fatalities]]</f>
        <v>0</v>
      </c>
      <c r="O467">
        <v>4063</v>
      </c>
      <c r="P467">
        <v>19</v>
      </c>
      <c r="Q467">
        <v>19</v>
      </c>
      <c r="R467">
        <v>0</v>
      </c>
      <c r="S467" s="2" t="s">
        <v>1251</v>
      </c>
    </row>
    <row r="468" spans="1:19" x14ac:dyDescent="0.3">
      <c r="A468" s="1">
        <v>14005</v>
      </c>
      <c r="B468" s="4" t="str">
        <f>TEXT(Airplane_Crashes_and_Fatalities[[#This Row],[Date]],"yyyy")</f>
        <v>1938</v>
      </c>
      <c r="C468" s="1" t="str">
        <f>TEXT(Airplane_Crashes_and_Fatalities[[#This Row],[Date]],"mmm")</f>
        <v>May</v>
      </c>
      <c r="D468" s="5">
        <f>DAY(Airplane_Crashes_and_Fatalities[[#This Row],[Date]])</f>
        <v>5</v>
      </c>
      <c r="F468" s="2" t="s">
        <v>20166</v>
      </c>
      <c r="G468" s="2" t="s">
        <v>19880</v>
      </c>
      <c r="H468" s="2"/>
      <c r="I468" s="2" t="s">
        <v>1252</v>
      </c>
      <c r="J468" s="2"/>
      <c r="K468" s="2" t="s">
        <v>416</v>
      </c>
      <c r="L468" s="2" t="s">
        <v>1253</v>
      </c>
      <c r="M468" t="s">
        <v>1254</v>
      </c>
      <c r="N468">
        <f>Airplane_Crashes_and_Fatalities[[#This Row],[Aboard]]-Airplane_Crashes_and_Fatalities[[#This Row],[Fatalities]]</f>
        <v>5</v>
      </c>
      <c r="O468">
        <v>124</v>
      </c>
      <c r="P468">
        <v>6</v>
      </c>
      <c r="Q468">
        <v>1</v>
      </c>
      <c r="R468">
        <v>0</v>
      </c>
      <c r="S468" s="2" t="s">
        <v>1255</v>
      </c>
    </row>
    <row r="469" spans="1:19" x14ac:dyDescent="0.3">
      <c r="A469" s="1">
        <v>14010</v>
      </c>
      <c r="B469" s="4" t="str">
        <f>TEXT(Airplane_Crashes_and_Fatalities[[#This Row],[Date]],"yyyy")</f>
        <v>1938</v>
      </c>
      <c r="C469" s="1" t="str">
        <f>TEXT(Airplane_Crashes_and_Fatalities[[#This Row],[Date]],"mmm")</f>
        <v>May</v>
      </c>
      <c r="D469" s="5">
        <f>DAY(Airplane_Crashes_and_Fatalities[[#This Row],[Date]])</f>
        <v>10</v>
      </c>
      <c r="F469" s="2" t="s">
        <v>20167</v>
      </c>
      <c r="G469" s="2" t="s">
        <v>19918</v>
      </c>
      <c r="H469" s="2"/>
      <c r="I469" s="2" t="s">
        <v>1256</v>
      </c>
      <c r="J469" s="2"/>
      <c r="K469" s="2"/>
      <c r="L469" s="2" t="s">
        <v>1099</v>
      </c>
      <c r="M469" t="s">
        <v>1257</v>
      </c>
      <c r="N469">
        <f>Airplane_Crashes_and_Fatalities[[#This Row],[Aboard]]-Airplane_Crashes_and_Fatalities[[#This Row],[Fatalities]]</f>
        <v>0</v>
      </c>
      <c r="P469">
        <v>2</v>
      </c>
      <c r="Q469">
        <v>2</v>
      </c>
      <c r="R469">
        <v>0</v>
      </c>
      <c r="S469" s="2"/>
    </row>
    <row r="470" spans="1:19" x14ac:dyDescent="0.3">
      <c r="A470" s="1">
        <v>14016</v>
      </c>
      <c r="B470" s="4" t="str">
        <f>TEXT(Airplane_Crashes_and_Fatalities[[#This Row],[Date]],"yyyy")</f>
        <v>1938</v>
      </c>
      <c r="C470" s="1" t="str">
        <f>TEXT(Airplane_Crashes_and_Fatalities[[#This Row],[Date]],"mmm")</f>
        <v>May</v>
      </c>
      <c r="D470" s="5">
        <f>DAY(Airplane_Crashes_and_Fatalities[[#This Row],[Date]])</f>
        <v>16</v>
      </c>
      <c r="E470" s="3">
        <v>8.8194444444444464E-2</v>
      </c>
      <c r="F470" s="2" t="s">
        <v>20168</v>
      </c>
      <c r="G470" s="2" t="s">
        <v>19729</v>
      </c>
      <c r="H470" s="2"/>
      <c r="I470" s="2" t="s">
        <v>368</v>
      </c>
      <c r="J470" s="2"/>
      <c r="K470" s="2" t="s">
        <v>1258</v>
      </c>
      <c r="L470" s="2" t="s">
        <v>1259</v>
      </c>
      <c r="M470" t="s">
        <v>1260</v>
      </c>
      <c r="N470">
        <f>Airplane_Crashes_and_Fatalities[[#This Row],[Aboard]]-Airplane_Crashes_and_Fatalities[[#This Row],[Fatalities]]</f>
        <v>0</v>
      </c>
      <c r="O470">
        <v>1439</v>
      </c>
      <c r="P470">
        <v>9</v>
      </c>
      <c r="Q470">
        <v>9</v>
      </c>
      <c r="R470">
        <v>0</v>
      </c>
      <c r="S470" s="2" t="s">
        <v>1261</v>
      </c>
    </row>
    <row r="471" spans="1:19" x14ac:dyDescent="0.3">
      <c r="A471" s="1">
        <v>14022</v>
      </c>
      <c r="B471" s="4" t="str">
        <f>TEXT(Airplane_Crashes_and_Fatalities[[#This Row],[Date]],"yyyy")</f>
        <v>1938</v>
      </c>
      <c r="C471" s="1" t="str">
        <f>TEXT(Airplane_Crashes_and_Fatalities[[#This Row],[Date]],"mmm")</f>
        <v>May</v>
      </c>
      <c r="D471" s="5">
        <f>DAY(Airplane_Crashes_and_Fatalities[[#This Row],[Date]])</f>
        <v>22</v>
      </c>
      <c r="E471" s="3">
        <v>0.56944444444444442</v>
      </c>
      <c r="F471" s="2" t="s">
        <v>20169</v>
      </c>
      <c r="G471" s="2" t="s">
        <v>19819</v>
      </c>
      <c r="H471" s="2"/>
      <c r="I471" s="2" t="s">
        <v>1262</v>
      </c>
      <c r="J471" s="2"/>
      <c r="K471" s="2"/>
      <c r="L471" s="2" t="s">
        <v>873</v>
      </c>
      <c r="M471" t="s">
        <v>1263</v>
      </c>
      <c r="N471">
        <f>Airplane_Crashes_and_Fatalities[[#This Row],[Aboard]]-Airplane_Crashes_and_Fatalities[[#This Row],[Fatalities]]</f>
        <v>15</v>
      </c>
      <c r="O471">
        <v>5453</v>
      </c>
      <c r="P471">
        <v>17</v>
      </c>
      <c r="Q471">
        <v>2</v>
      </c>
      <c r="R471">
        <v>0</v>
      </c>
      <c r="S471" s="2" t="s">
        <v>701</v>
      </c>
    </row>
    <row r="472" spans="1:19" x14ac:dyDescent="0.3">
      <c r="A472" s="1">
        <v>14024</v>
      </c>
      <c r="B472" s="4" t="str">
        <f>TEXT(Airplane_Crashes_and_Fatalities[[#This Row],[Date]],"yyyy")</f>
        <v>1938</v>
      </c>
      <c r="C472" s="1" t="str">
        <f>TEXT(Airplane_Crashes_and_Fatalities[[#This Row],[Date]],"mmm")</f>
        <v>May</v>
      </c>
      <c r="D472" s="5">
        <f>DAY(Airplane_Crashes_and_Fatalities[[#This Row],[Date]])</f>
        <v>24</v>
      </c>
      <c r="E472" s="3">
        <v>0.92847222222222214</v>
      </c>
      <c r="F472" s="2" t="s">
        <v>19689</v>
      </c>
      <c r="G472" s="2" t="s">
        <v>19690</v>
      </c>
      <c r="H472" s="2"/>
      <c r="I472" s="2" t="s">
        <v>740</v>
      </c>
      <c r="J472" s="2" t="s">
        <v>18997</v>
      </c>
      <c r="K472" s="2" t="s">
        <v>1264</v>
      </c>
      <c r="L472" s="2" t="s">
        <v>1265</v>
      </c>
      <c r="M472" t="s">
        <v>1266</v>
      </c>
      <c r="N472">
        <f>Airplane_Crashes_and_Fatalities[[#This Row],[Aboard]]-Airplane_Crashes_and_Fatalities[[#This Row],[Fatalities]]</f>
        <v>0</v>
      </c>
      <c r="O472">
        <v>1956</v>
      </c>
      <c r="P472">
        <v>10</v>
      </c>
      <c r="Q472">
        <v>10</v>
      </c>
      <c r="R472">
        <v>0</v>
      </c>
      <c r="S472" s="2" t="s">
        <v>1267</v>
      </c>
    </row>
    <row r="473" spans="1:19" x14ac:dyDescent="0.3">
      <c r="A473" s="1">
        <v>14027</v>
      </c>
      <c r="B473" s="4" t="str">
        <f>TEXT(Airplane_Crashes_and_Fatalities[[#This Row],[Date]],"yyyy")</f>
        <v>1938</v>
      </c>
      <c r="C473" s="1" t="str">
        <f>TEXT(Airplane_Crashes_and_Fatalities[[#This Row],[Date]],"mmm")</f>
        <v>May</v>
      </c>
      <c r="D473" s="5">
        <f>DAY(Airplane_Crashes_and_Fatalities[[#This Row],[Date]])</f>
        <v>27</v>
      </c>
      <c r="F473" s="2" t="s">
        <v>1268</v>
      </c>
      <c r="G473" s="2" t="s">
        <v>24234</v>
      </c>
      <c r="H473" s="2"/>
      <c r="I473" s="2" t="s">
        <v>191</v>
      </c>
      <c r="J473" s="2"/>
      <c r="K473" s="2"/>
      <c r="L473" s="2" t="s">
        <v>1269</v>
      </c>
      <c r="M473" t="s">
        <v>1270</v>
      </c>
      <c r="N473">
        <f>Airplane_Crashes_and_Fatalities[[#This Row],[Aboard]]-Airplane_Crashes_and_Fatalities[[#This Row],[Fatalities]]</f>
        <v>0</v>
      </c>
      <c r="P473">
        <v>3</v>
      </c>
      <c r="Q473">
        <v>3</v>
      </c>
      <c r="R473">
        <v>0</v>
      </c>
      <c r="S473" s="2"/>
    </row>
    <row r="474" spans="1:19" x14ac:dyDescent="0.3">
      <c r="A474" s="1">
        <v>14027</v>
      </c>
      <c r="B474" s="4" t="str">
        <f>TEXT(Airplane_Crashes_and_Fatalities[[#This Row],[Date]],"yyyy")</f>
        <v>1938</v>
      </c>
      <c r="C474" s="1" t="str">
        <f>TEXT(Airplane_Crashes_and_Fatalities[[#This Row],[Date]],"mmm")</f>
        <v>May</v>
      </c>
      <c r="D474" s="5">
        <f>DAY(Airplane_Crashes_and_Fatalities[[#This Row],[Date]])</f>
        <v>27</v>
      </c>
      <c r="F474" s="2" t="s">
        <v>20170</v>
      </c>
      <c r="G474" s="2" t="s">
        <v>24216</v>
      </c>
      <c r="H474" s="2" t="s">
        <v>19667</v>
      </c>
      <c r="I474" s="2" t="s">
        <v>1271</v>
      </c>
      <c r="J474" s="2"/>
      <c r="K474" s="2"/>
      <c r="L474" s="2" t="s">
        <v>1272</v>
      </c>
      <c r="M474" t="s">
        <v>1273</v>
      </c>
      <c r="N474">
        <f>Airplane_Crashes_and_Fatalities[[#This Row],[Aboard]]-Airplane_Crashes_and_Fatalities[[#This Row],[Fatalities]]</f>
        <v>0</v>
      </c>
      <c r="P474">
        <v>1</v>
      </c>
      <c r="Q474">
        <v>1</v>
      </c>
      <c r="R474">
        <v>0</v>
      </c>
      <c r="S474" s="2"/>
    </row>
    <row r="475" spans="1:19" x14ac:dyDescent="0.3">
      <c r="A475" s="1">
        <v>14039</v>
      </c>
      <c r="B475" s="4" t="str">
        <f>TEXT(Airplane_Crashes_and_Fatalities[[#This Row],[Date]],"yyyy")</f>
        <v>1938</v>
      </c>
      <c r="C475" s="1" t="str">
        <f>TEXT(Airplane_Crashes_and_Fatalities[[#This Row],[Date]],"mmm")</f>
        <v>Jun</v>
      </c>
      <c r="D475" s="5">
        <f>DAY(Airplane_Crashes_and_Fatalities[[#This Row],[Date]])</f>
        <v>8</v>
      </c>
      <c r="F475" s="2" t="s">
        <v>1274</v>
      </c>
      <c r="G475" s="2" t="s">
        <v>24235</v>
      </c>
      <c r="H475" s="2"/>
      <c r="I475" s="2" t="s">
        <v>1275</v>
      </c>
      <c r="J475" s="2"/>
      <c r="K475" s="2"/>
      <c r="L475" s="2" t="s">
        <v>1276</v>
      </c>
      <c r="M475" t="s">
        <v>1277</v>
      </c>
      <c r="N475">
        <f>Airplane_Crashes_and_Fatalities[[#This Row],[Aboard]]-Airplane_Crashes_and_Fatalities[[#This Row],[Fatalities]]</f>
        <v>0</v>
      </c>
      <c r="P475">
        <v>3</v>
      </c>
      <c r="Q475">
        <v>3</v>
      </c>
      <c r="R475">
        <v>0</v>
      </c>
      <c r="S475" s="2"/>
    </row>
    <row r="476" spans="1:19" x14ac:dyDescent="0.3">
      <c r="A476" s="1">
        <v>14050</v>
      </c>
      <c r="B476" s="4" t="str">
        <f>TEXT(Airplane_Crashes_and_Fatalities[[#This Row],[Date]],"yyyy")</f>
        <v>1938</v>
      </c>
      <c r="C476" s="1" t="str">
        <f>TEXT(Airplane_Crashes_and_Fatalities[[#This Row],[Date]],"mmm")</f>
        <v>Jun</v>
      </c>
      <c r="D476" s="5">
        <f>DAY(Airplane_Crashes_and_Fatalities[[#This Row],[Date]])</f>
        <v>19</v>
      </c>
      <c r="F476" s="2" t="s">
        <v>20171</v>
      </c>
      <c r="G476" s="2" t="s">
        <v>19966</v>
      </c>
      <c r="H476" s="2"/>
      <c r="I476" s="2" t="s">
        <v>702</v>
      </c>
      <c r="J476" s="2"/>
      <c r="K476" s="2"/>
      <c r="L476" s="2" t="s">
        <v>931</v>
      </c>
      <c r="M476" t="s">
        <v>1278</v>
      </c>
      <c r="N476">
        <f>Airplane_Crashes_and_Fatalities[[#This Row],[Aboard]]-Airplane_Crashes_and_Fatalities[[#This Row],[Fatalities]]</f>
        <v>0</v>
      </c>
      <c r="P476">
        <v>4</v>
      </c>
      <c r="Q476">
        <v>4</v>
      </c>
      <c r="R476">
        <v>0</v>
      </c>
      <c r="S476" s="2" t="s">
        <v>1279</v>
      </c>
    </row>
    <row r="477" spans="1:19" x14ac:dyDescent="0.3">
      <c r="A477" s="1">
        <v>14069</v>
      </c>
      <c r="B477" s="4" t="str">
        <f>TEXT(Airplane_Crashes_and_Fatalities[[#This Row],[Date]],"yyyy")</f>
        <v>1938</v>
      </c>
      <c r="C477" s="1" t="str">
        <f>TEXT(Airplane_Crashes_and_Fatalities[[#This Row],[Date]],"mmm")</f>
        <v>Jul</v>
      </c>
      <c r="D477" s="5">
        <f>DAY(Airplane_Crashes_and_Fatalities[[#This Row],[Date]])</f>
        <v>8</v>
      </c>
      <c r="E477" s="3">
        <v>0.12222222222222223</v>
      </c>
      <c r="F477" s="2" t="s">
        <v>20172</v>
      </c>
      <c r="G477" s="2" t="s">
        <v>20031</v>
      </c>
      <c r="H477" s="2"/>
      <c r="I477" s="2" t="s">
        <v>368</v>
      </c>
      <c r="J477" s="2" t="s">
        <v>18990</v>
      </c>
      <c r="K477" s="2" t="s">
        <v>1280</v>
      </c>
      <c r="L477" s="2" t="s">
        <v>1281</v>
      </c>
      <c r="M477" t="s">
        <v>1282</v>
      </c>
      <c r="N477">
        <f>Airplane_Crashes_and_Fatalities[[#This Row],[Aboard]]-Airplane_Crashes_and_Fatalities[[#This Row],[Fatalities]]</f>
        <v>0</v>
      </c>
      <c r="P477">
        <v>10</v>
      </c>
      <c r="Q477">
        <v>10</v>
      </c>
      <c r="R477">
        <v>0</v>
      </c>
      <c r="S477" s="2" t="s">
        <v>1283</v>
      </c>
    </row>
    <row r="478" spans="1:19" x14ac:dyDescent="0.3">
      <c r="A478" s="1">
        <v>14075</v>
      </c>
      <c r="B478" s="4" t="str">
        <f>TEXT(Airplane_Crashes_and_Fatalities[[#This Row],[Date]],"yyyy")</f>
        <v>1938</v>
      </c>
      <c r="C478" s="1" t="str">
        <f>TEXT(Airplane_Crashes_and_Fatalities[[#This Row],[Date]],"mmm")</f>
        <v>Jul</v>
      </c>
      <c r="D478" s="5">
        <f>DAY(Airplane_Crashes_and_Fatalities[[#This Row],[Date]])</f>
        <v>14</v>
      </c>
      <c r="F478" s="2" t="s">
        <v>20173</v>
      </c>
      <c r="G478" s="2" t="s">
        <v>19745</v>
      </c>
      <c r="H478" s="2"/>
      <c r="I478" s="2" t="s">
        <v>1159</v>
      </c>
      <c r="J478" s="2"/>
      <c r="K478" s="2" t="s">
        <v>1284</v>
      </c>
      <c r="L478" s="2" t="s">
        <v>1285</v>
      </c>
      <c r="M478" t="s">
        <v>1286</v>
      </c>
      <c r="N478">
        <f>Airplane_Crashes_and_Fatalities[[#This Row],[Aboard]]-Airplane_Crashes_and_Fatalities[[#This Row],[Fatalities]]</f>
        <v>0</v>
      </c>
      <c r="O478">
        <v>15013</v>
      </c>
      <c r="P478">
        <v>20</v>
      </c>
      <c r="Q478">
        <v>20</v>
      </c>
      <c r="R478">
        <v>0</v>
      </c>
      <c r="S478" s="2" t="s">
        <v>1287</v>
      </c>
    </row>
    <row r="479" spans="1:19" x14ac:dyDescent="0.3">
      <c r="A479" s="1">
        <v>14083</v>
      </c>
      <c r="B479" s="4" t="str">
        <f>TEXT(Airplane_Crashes_and_Fatalities[[#This Row],[Date]],"yyyy")</f>
        <v>1938</v>
      </c>
      <c r="C479" s="1" t="str">
        <f>TEXT(Airplane_Crashes_and_Fatalities[[#This Row],[Date]],"mmm")</f>
        <v>Jul</v>
      </c>
      <c r="D479" s="5">
        <f>DAY(Airplane_Crashes_and_Fatalities[[#This Row],[Date]])</f>
        <v>22</v>
      </c>
      <c r="F479" s="2" t="s">
        <v>20174</v>
      </c>
      <c r="G479" s="2" t="s">
        <v>19754</v>
      </c>
      <c r="H479" s="2"/>
      <c r="I479" s="2" t="s">
        <v>1288</v>
      </c>
      <c r="J479" s="2"/>
      <c r="K479" s="2" t="s">
        <v>1289</v>
      </c>
      <c r="L479" s="2" t="s">
        <v>1210</v>
      </c>
      <c r="M479" t="s">
        <v>1290</v>
      </c>
      <c r="N479">
        <f>Airplane_Crashes_and_Fatalities[[#This Row],[Aboard]]-Airplane_Crashes_and_Fatalities[[#This Row],[Fatalities]]</f>
        <v>0</v>
      </c>
      <c r="O479">
        <v>1432</v>
      </c>
      <c r="P479">
        <v>14</v>
      </c>
      <c r="Q479">
        <v>14</v>
      </c>
      <c r="R479">
        <v>0</v>
      </c>
      <c r="S479" s="2" t="s">
        <v>1291</v>
      </c>
    </row>
    <row r="480" spans="1:19" x14ac:dyDescent="0.3">
      <c r="A480" s="1">
        <v>14085</v>
      </c>
      <c r="B480" s="4" t="str">
        <f>TEXT(Airplane_Crashes_and_Fatalities[[#This Row],[Date]],"yyyy")</f>
        <v>1938</v>
      </c>
      <c r="C480" s="1" t="str">
        <f>TEXT(Airplane_Crashes_and_Fatalities[[#This Row],[Date]],"mmm")</f>
        <v>Jul</v>
      </c>
      <c r="D480" s="5">
        <f>DAY(Airplane_Crashes_and_Fatalities[[#This Row],[Date]])</f>
        <v>24</v>
      </c>
      <c r="E480" s="3">
        <v>0.54166666666666674</v>
      </c>
      <c r="F480" s="2" t="s">
        <v>1292</v>
      </c>
      <c r="G480" s="2" t="s">
        <v>24236</v>
      </c>
      <c r="H480" s="2"/>
      <c r="I480" s="2" t="s">
        <v>1293</v>
      </c>
      <c r="J480" s="2"/>
      <c r="K480" s="2"/>
      <c r="L480" s="2" t="s">
        <v>1294</v>
      </c>
      <c r="N480">
        <f>Airplane_Crashes_and_Fatalities[[#This Row],[Aboard]]-Airplane_Crashes_and_Fatalities[[#This Row],[Fatalities]]</f>
        <v>0</v>
      </c>
      <c r="P480">
        <v>1</v>
      </c>
      <c r="Q480">
        <v>1</v>
      </c>
      <c r="R480">
        <v>52</v>
      </c>
      <c r="S480" s="2" t="s">
        <v>1295</v>
      </c>
    </row>
    <row r="481" spans="1:19" x14ac:dyDescent="0.3">
      <c r="A481" s="1">
        <v>14088</v>
      </c>
      <c r="B481" s="4" t="str">
        <f>TEXT(Airplane_Crashes_and_Fatalities[[#This Row],[Date]],"yyyy")</f>
        <v>1938</v>
      </c>
      <c r="C481" s="1" t="str">
        <f>TEXT(Airplane_Crashes_and_Fatalities[[#This Row],[Date]],"mmm")</f>
        <v>Jul</v>
      </c>
      <c r="D481" s="5">
        <f>DAY(Airplane_Crashes_and_Fatalities[[#This Row],[Date]])</f>
        <v>27</v>
      </c>
      <c r="F481" s="2" t="s">
        <v>20175</v>
      </c>
      <c r="G481" s="2" t="s">
        <v>20176</v>
      </c>
      <c r="H481" s="2"/>
      <c r="I481" s="2" t="s">
        <v>160</v>
      </c>
      <c r="J481" s="2"/>
      <c r="K481" s="2" t="s">
        <v>1296</v>
      </c>
      <c r="L481" s="2" t="s">
        <v>1297</v>
      </c>
      <c r="M481" t="s">
        <v>1298</v>
      </c>
      <c r="N481">
        <f>Airplane_Crashes_and_Fatalities[[#This Row],[Aboard]]-Airplane_Crashes_and_Fatalities[[#This Row],[Fatalities]]</f>
        <v>0</v>
      </c>
      <c r="O481" t="s">
        <v>1299</v>
      </c>
      <c r="P481">
        <v>4</v>
      </c>
      <c r="Q481">
        <v>4</v>
      </c>
      <c r="R481">
        <v>0</v>
      </c>
      <c r="S481" s="2" t="s">
        <v>1300</v>
      </c>
    </row>
    <row r="482" spans="1:19" x14ac:dyDescent="0.3">
      <c r="A482" s="1">
        <v>14090</v>
      </c>
      <c r="B482" s="4" t="str">
        <f>TEXT(Airplane_Crashes_and_Fatalities[[#This Row],[Date]],"yyyy")</f>
        <v>1938</v>
      </c>
      <c r="C482" s="1" t="str">
        <f>TEXT(Airplane_Crashes_and_Fatalities[[#This Row],[Date]],"mmm")</f>
        <v>Jul</v>
      </c>
      <c r="D482" s="5">
        <f>DAY(Airplane_Crashes_and_Fatalities[[#This Row],[Date]])</f>
        <v>29</v>
      </c>
      <c r="E482" s="3">
        <v>0.17430555555555549</v>
      </c>
      <c r="F482" s="2" t="s">
        <v>1301</v>
      </c>
      <c r="G482" s="2" t="s">
        <v>20701</v>
      </c>
      <c r="H482" s="2"/>
      <c r="I482" s="2" t="s">
        <v>1213</v>
      </c>
      <c r="J482" s="2" t="s">
        <v>18998</v>
      </c>
      <c r="K482" s="2" t="s">
        <v>1302</v>
      </c>
      <c r="L482" s="2" t="s">
        <v>1303</v>
      </c>
      <c r="M482" t="s">
        <v>1304</v>
      </c>
      <c r="N482">
        <f>Airplane_Crashes_and_Fatalities[[#This Row],[Aboard]]-Airplane_Crashes_and_Fatalities[[#This Row],[Fatalities]]</f>
        <v>0</v>
      </c>
      <c r="O482">
        <v>556</v>
      </c>
      <c r="P482">
        <v>15</v>
      </c>
      <c r="Q482">
        <v>15</v>
      </c>
      <c r="R482">
        <v>0</v>
      </c>
      <c r="S482" s="2" t="s">
        <v>1305</v>
      </c>
    </row>
    <row r="483" spans="1:19" x14ac:dyDescent="0.3">
      <c r="A483" s="1">
        <v>14102</v>
      </c>
      <c r="B483" s="4" t="str">
        <f>TEXT(Airplane_Crashes_and_Fatalities[[#This Row],[Date]],"yyyy")</f>
        <v>1938</v>
      </c>
      <c r="C483" s="1" t="str">
        <f>TEXT(Airplane_Crashes_and_Fatalities[[#This Row],[Date]],"mmm")</f>
        <v>Aug</v>
      </c>
      <c r="D483" s="5">
        <f>DAY(Airplane_Crashes_and_Fatalities[[#This Row],[Date]])</f>
        <v>10</v>
      </c>
      <c r="F483" s="2" t="s">
        <v>20177</v>
      </c>
      <c r="G483" s="2" t="s">
        <v>20178</v>
      </c>
      <c r="H483" s="2"/>
      <c r="I483" s="2" t="s">
        <v>1306</v>
      </c>
      <c r="J483" s="2"/>
      <c r="K483" s="2"/>
      <c r="L483" s="2" t="s">
        <v>1307</v>
      </c>
      <c r="M483" t="s">
        <v>1308</v>
      </c>
      <c r="N483">
        <f>Airplane_Crashes_and_Fatalities[[#This Row],[Aboard]]-Airplane_Crashes_and_Fatalities[[#This Row],[Fatalities]]</f>
        <v>0</v>
      </c>
      <c r="P483">
        <v>6</v>
      </c>
      <c r="Q483">
        <v>6</v>
      </c>
      <c r="R483">
        <v>0</v>
      </c>
      <c r="S483" s="2"/>
    </row>
    <row r="484" spans="1:19" x14ac:dyDescent="0.3">
      <c r="A484" s="1">
        <v>14102</v>
      </c>
      <c r="B484" s="4" t="str">
        <f>TEXT(Airplane_Crashes_and_Fatalities[[#This Row],[Date]],"yyyy")</f>
        <v>1938</v>
      </c>
      <c r="C484" s="1" t="str">
        <f>TEXT(Airplane_Crashes_and_Fatalities[[#This Row],[Date]],"mmm")</f>
        <v>Aug</v>
      </c>
      <c r="D484" s="5">
        <f>DAY(Airplane_Crashes_and_Fatalities[[#This Row],[Date]])</f>
        <v>10</v>
      </c>
      <c r="F484" s="2" t="s">
        <v>20179</v>
      </c>
      <c r="G484" s="2" t="s">
        <v>19773</v>
      </c>
      <c r="H484" s="2"/>
      <c r="I484" s="2" t="s">
        <v>19648</v>
      </c>
      <c r="J484" s="2"/>
      <c r="K484" s="2"/>
      <c r="L484" s="2" t="s">
        <v>1309</v>
      </c>
      <c r="N484">
        <f>Airplane_Crashes_and_Fatalities[[#This Row],[Aboard]]-Airplane_Crashes_and_Fatalities[[#This Row],[Fatalities]]</f>
        <v>0</v>
      </c>
      <c r="P484">
        <v>12</v>
      </c>
      <c r="Q484">
        <v>12</v>
      </c>
      <c r="R484">
        <v>0</v>
      </c>
      <c r="S484" s="2" t="s">
        <v>1310</v>
      </c>
    </row>
    <row r="485" spans="1:19" x14ac:dyDescent="0.3">
      <c r="A485" s="1">
        <v>14105</v>
      </c>
      <c r="B485" s="4" t="str">
        <f>TEXT(Airplane_Crashes_and_Fatalities[[#This Row],[Date]],"yyyy")</f>
        <v>1938</v>
      </c>
      <c r="C485" s="1" t="str">
        <f>TEXT(Airplane_Crashes_and_Fatalities[[#This Row],[Date]],"mmm")</f>
        <v>Aug</v>
      </c>
      <c r="D485" s="5">
        <f>DAY(Airplane_Crashes_and_Fatalities[[#This Row],[Date]])</f>
        <v>13</v>
      </c>
      <c r="F485" s="2" t="s">
        <v>20180</v>
      </c>
      <c r="G485" s="2" t="s">
        <v>19669</v>
      </c>
      <c r="H485" s="2"/>
      <c r="I485" s="2" t="s">
        <v>1311</v>
      </c>
      <c r="J485" s="2"/>
      <c r="K485" s="2" t="s">
        <v>1312</v>
      </c>
      <c r="L485" s="2" t="s">
        <v>979</v>
      </c>
      <c r="M485" t="s">
        <v>1313</v>
      </c>
      <c r="N485">
        <f>Airplane_Crashes_and_Fatalities[[#This Row],[Aboard]]-Airplane_Crashes_and_Fatalities[[#This Row],[Fatalities]]</f>
        <v>1</v>
      </c>
      <c r="P485">
        <v>17</v>
      </c>
      <c r="Q485">
        <v>16</v>
      </c>
      <c r="R485">
        <v>0</v>
      </c>
      <c r="S485" s="2" t="s">
        <v>1314</v>
      </c>
    </row>
    <row r="486" spans="1:19" x14ac:dyDescent="0.3">
      <c r="A486" s="1">
        <v>14107</v>
      </c>
      <c r="B486" s="4" t="str">
        <f>TEXT(Airplane_Crashes_and_Fatalities[[#This Row],[Date]],"yyyy")</f>
        <v>1938</v>
      </c>
      <c r="C486" s="1" t="str">
        <f>TEXT(Airplane_Crashes_and_Fatalities[[#This Row],[Date]],"mmm")</f>
        <v>Aug</v>
      </c>
      <c r="D486" s="5">
        <f>DAY(Airplane_Crashes_and_Fatalities[[#This Row],[Date]])</f>
        <v>15</v>
      </c>
      <c r="F486" s="2" t="s">
        <v>20181</v>
      </c>
      <c r="G486" s="2" t="s">
        <v>19819</v>
      </c>
      <c r="H486" s="2"/>
      <c r="I486" s="2" t="s">
        <v>316</v>
      </c>
      <c r="J486" s="2"/>
      <c r="K486" s="2" t="s">
        <v>1315</v>
      </c>
      <c r="L486" s="2" t="s">
        <v>873</v>
      </c>
      <c r="M486" t="s">
        <v>1316</v>
      </c>
      <c r="N486">
        <f>Airplane_Crashes_and_Fatalities[[#This Row],[Aboard]]-Airplane_Crashes_and_Fatalities[[#This Row],[Fatalities]]</f>
        <v>0</v>
      </c>
      <c r="O486">
        <v>4024</v>
      </c>
      <c r="P486">
        <v>9</v>
      </c>
      <c r="Q486">
        <v>9</v>
      </c>
      <c r="R486">
        <v>0</v>
      </c>
      <c r="S486" s="2" t="s">
        <v>1317</v>
      </c>
    </row>
    <row r="487" spans="1:19" x14ac:dyDescent="0.3">
      <c r="A487" s="1">
        <v>14110</v>
      </c>
      <c r="B487" s="4" t="str">
        <f>TEXT(Airplane_Crashes_and_Fatalities[[#This Row],[Date]],"yyyy")</f>
        <v>1938</v>
      </c>
      <c r="C487" s="1" t="str">
        <f>TEXT(Airplane_Crashes_and_Fatalities[[#This Row],[Date]],"mmm")</f>
        <v>Aug</v>
      </c>
      <c r="D487" s="5">
        <f>DAY(Airplane_Crashes_and_Fatalities[[#This Row],[Date]])</f>
        <v>18</v>
      </c>
      <c r="F487" s="2" t="s">
        <v>19753</v>
      </c>
      <c r="G487" s="2" t="s">
        <v>19754</v>
      </c>
      <c r="H487" s="2"/>
      <c r="I487" s="2" t="s">
        <v>1288</v>
      </c>
      <c r="J487" s="2"/>
      <c r="K487" s="2"/>
      <c r="L487" s="2" t="s">
        <v>1318</v>
      </c>
      <c r="M487" t="s">
        <v>1319</v>
      </c>
      <c r="N487">
        <f>Airplane_Crashes_and_Fatalities[[#This Row],[Aboard]]-Airplane_Crashes_and_Fatalities[[#This Row],[Fatalities]]</f>
        <v>0</v>
      </c>
      <c r="O487">
        <v>1424</v>
      </c>
      <c r="P487">
        <v>7</v>
      </c>
      <c r="Q487">
        <v>7</v>
      </c>
      <c r="R487">
        <v>0</v>
      </c>
      <c r="S487" s="2" t="s">
        <v>1320</v>
      </c>
    </row>
    <row r="488" spans="1:19" x14ac:dyDescent="0.3">
      <c r="A488" s="1">
        <v>14110</v>
      </c>
      <c r="B488" s="4" t="str">
        <f>TEXT(Airplane_Crashes_and_Fatalities[[#This Row],[Date]],"yyyy")</f>
        <v>1938</v>
      </c>
      <c r="C488" s="1" t="str">
        <f>TEXT(Airplane_Crashes_and_Fatalities[[#This Row],[Date]],"mmm")</f>
        <v>Aug</v>
      </c>
      <c r="D488" s="5">
        <f>DAY(Airplane_Crashes_and_Fatalities[[#This Row],[Date]])</f>
        <v>18</v>
      </c>
      <c r="F488" s="2" t="s">
        <v>20182</v>
      </c>
      <c r="G488" s="2" t="s">
        <v>19745</v>
      </c>
      <c r="H488" s="2"/>
      <c r="I488" s="2" t="s">
        <v>1321</v>
      </c>
      <c r="J488" s="2"/>
      <c r="K488" s="2" t="s">
        <v>228</v>
      </c>
      <c r="L488" s="2" t="s">
        <v>1322</v>
      </c>
      <c r="M488" t="s">
        <v>1323</v>
      </c>
      <c r="N488">
        <f>Airplane_Crashes_and_Fatalities[[#This Row],[Aboard]]-Airplane_Crashes_and_Fatalities[[#This Row],[Fatalities]]</f>
        <v>0</v>
      </c>
      <c r="O488">
        <v>94001</v>
      </c>
      <c r="P488">
        <v>13</v>
      </c>
      <c r="Q488">
        <v>13</v>
      </c>
      <c r="R488">
        <v>0</v>
      </c>
      <c r="S488" s="2" t="s">
        <v>1324</v>
      </c>
    </row>
    <row r="489" spans="1:19" x14ac:dyDescent="0.3">
      <c r="A489" s="1">
        <v>14116</v>
      </c>
      <c r="B489" s="4" t="str">
        <f>TEXT(Airplane_Crashes_and_Fatalities[[#This Row],[Date]],"yyyy")</f>
        <v>1938</v>
      </c>
      <c r="C489" s="1" t="str">
        <f>TEXT(Airplane_Crashes_and_Fatalities[[#This Row],[Date]],"mmm")</f>
        <v>Aug</v>
      </c>
      <c r="D489" s="5">
        <f>DAY(Airplane_Crashes_and_Fatalities[[#This Row],[Date]])</f>
        <v>24</v>
      </c>
      <c r="E489" s="3">
        <v>0.33333333333333326</v>
      </c>
      <c r="F489" s="2" t="s">
        <v>20183</v>
      </c>
      <c r="G489" s="2" t="s">
        <v>19737</v>
      </c>
      <c r="H489" s="2"/>
      <c r="I489" s="2" t="s">
        <v>516</v>
      </c>
      <c r="J489" s="2"/>
      <c r="K489" s="2" t="s">
        <v>1325</v>
      </c>
      <c r="L489" s="2" t="s">
        <v>931</v>
      </c>
      <c r="M489">
        <v>32</v>
      </c>
      <c r="N489">
        <f>Airplane_Crashes_and_Fatalities[[#This Row],[Aboard]]-Airplane_Crashes_and_Fatalities[[#This Row],[Fatalities]]</f>
        <v>3</v>
      </c>
      <c r="O489">
        <v>1369</v>
      </c>
      <c r="P489">
        <v>17</v>
      </c>
      <c r="Q489">
        <v>14</v>
      </c>
      <c r="R489">
        <v>0</v>
      </c>
      <c r="S489" s="2" t="s">
        <v>1326</v>
      </c>
    </row>
    <row r="490" spans="1:19" x14ac:dyDescent="0.3">
      <c r="A490" s="1">
        <v>14121</v>
      </c>
      <c r="B490" s="4" t="str">
        <f>TEXT(Airplane_Crashes_and_Fatalities[[#This Row],[Date]],"yyyy")</f>
        <v>1938</v>
      </c>
      <c r="C490" s="1" t="str">
        <f>TEXT(Airplane_Crashes_and_Fatalities[[#This Row],[Date]],"mmm")</f>
        <v>Aug</v>
      </c>
      <c r="D490" s="5">
        <f>DAY(Airplane_Crashes_and_Fatalities[[#This Row],[Date]])</f>
        <v>29</v>
      </c>
      <c r="F490" s="2" t="s">
        <v>20184</v>
      </c>
      <c r="G490" s="2" t="s">
        <v>19724</v>
      </c>
      <c r="H490" s="2"/>
      <c r="I490" s="2" t="s">
        <v>1327</v>
      </c>
      <c r="J490" s="2"/>
      <c r="K490" s="2"/>
      <c r="L490" s="2" t="s">
        <v>1328</v>
      </c>
      <c r="M490" t="s">
        <v>1329</v>
      </c>
      <c r="N490">
        <f>Airplane_Crashes_and_Fatalities[[#This Row],[Aboard]]-Airplane_Crashes_and_Fatalities[[#This Row],[Fatalities]]</f>
        <v>4</v>
      </c>
      <c r="P490">
        <v>9</v>
      </c>
      <c r="Q490">
        <v>5</v>
      </c>
      <c r="R490">
        <v>0</v>
      </c>
      <c r="S490" s="2" t="s">
        <v>1330</v>
      </c>
    </row>
    <row r="491" spans="1:19" x14ac:dyDescent="0.3">
      <c r="A491" s="1">
        <v>14154</v>
      </c>
      <c r="B491" s="4" t="str">
        <f>TEXT(Airplane_Crashes_and_Fatalities[[#This Row],[Date]],"yyyy")</f>
        <v>1938</v>
      </c>
      <c r="C491" s="1" t="str">
        <f>TEXT(Airplane_Crashes_and_Fatalities[[#This Row],[Date]],"mmm")</f>
        <v>Oct</v>
      </c>
      <c r="D491" s="5">
        <f>DAY(Airplane_Crashes_and_Fatalities[[#This Row],[Date]])</f>
        <v>1</v>
      </c>
      <c r="F491" s="2" t="s">
        <v>20185</v>
      </c>
      <c r="G491" s="2" t="s">
        <v>20122</v>
      </c>
      <c r="H491" s="2"/>
      <c r="I491" s="2" t="s">
        <v>191</v>
      </c>
      <c r="J491" s="2"/>
      <c r="K491" s="2"/>
      <c r="L491" s="2" t="s">
        <v>1331</v>
      </c>
      <c r="N491">
        <f>Airplane_Crashes_and_Fatalities[[#This Row],[Aboard]]-Airplane_Crashes_and_Fatalities[[#This Row],[Fatalities]]</f>
        <v>0</v>
      </c>
      <c r="P491">
        <v>4</v>
      </c>
      <c r="Q491">
        <v>4</v>
      </c>
      <c r="R491">
        <v>0</v>
      </c>
      <c r="S491" s="2"/>
    </row>
    <row r="492" spans="1:19" x14ac:dyDescent="0.3">
      <c r="A492" s="1">
        <v>14154</v>
      </c>
      <c r="B492" s="4" t="str">
        <f>TEXT(Airplane_Crashes_and_Fatalities[[#This Row],[Date]],"yyyy")</f>
        <v>1938</v>
      </c>
      <c r="C492" s="1" t="str">
        <f>TEXT(Airplane_Crashes_and_Fatalities[[#This Row],[Date]],"mmm")</f>
        <v>Oct</v>
      </c>
      <c r="D492" s="5">
        <f>DAY(Airplane_Crashes_and_Fatalities[[#This Row],[Date]])</f>
        <v>1</v>
      </c>
      <c r="F492" s="2" t="s">
        <v>20186</v>
      </c>
      <c r="G492" s="2" t="s">
        <v>19860</v>
      </c>
      <c r="H492" s="2"/>
      <c r="I492" s="2" t="s">
        <v>191</v>
      </c>
      <c r="J492" s="2"/>
      <c r="K492" s="2"/>
      <c r="L492" s="2" t="s">
        <v>873</v>
      </c>
      <c r="M492" t="s">
        <v>1332</v>
      </c>
      <c r="N492">
        <f>Airplane_Crashes_and_Fatalities[[#This Row],[Aboard]]-Airplane_Crashes_and_Fatalities[[#This Row],[Fatalities]]</f>
        <v>0</v>
      </c>
      <c r="O492">
        <v>5928</v>
      </c>
      <c r="P492">
        <v>13</v>
      </c>
      <c r="Q492">
        <v>13</v>
      </c>
      <c r="R492">
        <v>0</v>
      </c>
      <c r="S492" s="2" t="s">
        <v>1333</v>
      </c>
    </row>
    <row r="493" spans="1:19" x14ac:dyDescent="0.3">
      <c r="A493" s="1">
        <v>14163</v>
      </c>
      <c r="B493" s="4" t="str">
        <f>TEXT(Airplane_Crashes_and_Fatalities[[#This Row],[Date]],"yyyy")</f>
        <v>1938</v>
      </c>
      <c r="C493" s="1" t="str">
        <f>TEXT(Airplane_Crashes_and_Fatalities[[#This Row],[Date]],"mmm")</f>
        <v>Oct</v>
      </c>
      <c r="D493" s="5">
        <f>DAY(Airplane_Crashes_and_Fatalities[[#This Row],[Date]])</f>
        <v>10</v>
      </c>
      <c r="F493" s="2" t="s">
        <v>20187</v>
      </c>
      <c r="G493" s="2" t="s">
        <v>19669</v>
      </c>
      <c r="H493" s="2"/>
      <c r="I493" s="2" t="s">
        <v>482</v>
      </c>
      <c r="J493" s="2"/>
      <c r="K493" s="2" t="s">
        <v>1334</v>
      </c>
      <c r="L493" s="2" t="s">
        <v>1335</v>
      </c>
      <c r="M493" t="s">
        <v>1336</v>
      </c>
      <c r="N493">
        <f>Airplane_Crashes_and_Fatalities[[#This Row],[Aboard]]-Airplane_Crashes_and_Fatalities[[#This Row],[Fatalities]]</f>
        <v>0</v>
      </c>
      <c r="P493">
        <v>20</v>
      </c>
      <c r="Q493">
        <v>20</v>
      </c>
      <c r="R493">
        <v>0</v>
      </c>
      <c r="S493" s="2" t="s">
        <v>1337</v>
      </c>
    </row>
    <row r="494" spans="1:19" x14ac:dyDescent="0.3">
      <c r="A494" s="1">
        <v>14178</v>
      </c>
      <c r="B494" s="4" t="str">
        <f>TEXT(Airplane_Crashes_and_Fatalities[[#This Row],[Date]],"yyyy")</f>
        <v>1938</v>
      </c>
      <c r="C494" s="1" t="str">
        <f>TEXT(Airplane_Crashes_and_Fatalities[[#This Row],[Date]],"mmm")</f>
        <v>Oct</v>
      </c>
      <c r="D494" s="5">
        <f>DAY(Airplane_Crashes_and_Fatalities[[#This Row],[Date]])</f>
        <v>25</v>
      </c>
      <c r="F494" s="2" t="s">
        <v>20188</v>
      </c>
      <c r="G494" s="2" t="s">
        <v>19724</v>
      </c>
      <c r="H494" s="2"/>
      <c r="I494" s="2" t="s">
        <v>532</v>
      </c>
      <c r="J494" s="2"/>
      <c r="K494" s="2" t="s">
        <v>1338</v>
      </c>
      <c r="L494" s="2" t="s">
        <v>895</v>
      </c>
      <c r="M494" t="s">
        <v>1339</v>
      </c>
      <c r="N494">
        <f>Airplane_Crashes_and_Fatalities[[#This Row],[Aboard]]-Airplane_Crashes_and_Fatalities[[#This Row],[Fatalities]]</f>
        <v>0</v>
      </c>
      <c r="O494">
        <v>1566</v>
      </c>
      <c r="P494">
        <v>18</v>
      </c>
      <c r="Q494">
        <v>18</v>
      </c>
      <c r="R494">
        <v>0</v>
      </c>
      <c r="S494" s="2" t="s">
        <v>1340</v>
      </c>
    </row>
    <row r="495" spans="1:19" x14ac:dyDescent="0.3">
      <c r="A495" s="1">
        <v>14186</v>
      </c>
      <c r="B495" s="4" t="str">
        <f>TEXT(Airplane_Crashes_and_Fatalities[[#This Row],[Date]],"yyyy")</f>
        <v>1938</v>
      </c>
      <c r="C495" s="1" t="str">
        <f>TEXT(Airplane_Crashes_and_Fatalities[[#This Row],[Date]],"mmm")</f>
        <v>Nov</v>
      </c>
      <c r="D495" s="5">
        <f>DAY(Airplane_Crashes_and_Fatalities[[#This Row],[Date]])</f>
        <v>2</v>
      </c>
      <c r="F495" s="2" t="s">
        <v>20189</v>
      </c>
      <c r="G495" s="2" t="s">
        <v>19676</v>
      </c>
      <c r="H495" s="2"/>
      <c r="I495" s="2" t="s">
        <v>1061</v>
      </c>
      <c r="J495" s="2"/>
      <c r="K495" s="2"/>
      <c r="L495" s="2" t="s">
        <v>1318</v>
      </c>
      <c r="M495" t="s">
        <v>1341</v>
      </c>
      <c r="N495">
        <f>Airplane_Crashes_and_Fatalities[[#This Row],[Aboard]]-Airplane_Crashes_and_Fatalities[[#This Row],[Fatalities]]</f>
        <v>0</v>
      </c>
      <c r="P495">
        <v>2</v>
      </c>
      <c r="Q495">
        <v>2</v>
      </c>
      <c r="R495">
        <v>0</v>
      </c>
      <c r="S495" s="2"/>
    </row>
    <row r="496" spans="1:19" x14ac:dyDescent="0.3">
      <c r="A496" s="1">
        <v>14188</v>
      </c>
      <c r="B496" s="4" t="str">
        <f>TEXT(Airplane_Crashes_and_Fatalities[[#This Row],[Date]],"yyyy")</f>
        <v>1938</v>
      </c>
      <c r="C496" s="1" t="str">
        <f>TEXT(Airplane_Crashes_and_Fatalities[[#This Row],[Date]],"mmm")</f>
        <v>Nov</v>
      </c>
      <c r="D496" s="5">
        <f>DAY(Airplane_Crashes_and_Fatalities[[#This Row],[Date]])</f>
        <v>4</v>
      </c>
      <c r="E496" s="3">
        <v>0.45138888888888884</v>
      </c>
      <c r="F496" s="2" t="s">
        <v>20190</v>
      </c>
      <c r="G496" s="2" t="s">
        <v>20097</v>
      </c>
      <c r="H496" s="2"/>
      <c r="I496" s="2" t="s">
        <v>1342</v>
      </c>
      <c r="J496" s="2"/>
      <c r="K496" s="2" t="s">
        <v>1343</v>
      </c>
      <c r="L496" s="2" t="s">
        <v>836</v>
      </c>
      <c r="M496" t="s">
        <v>1344</v>
      </c>
      <c r="N496">
        <f>Airplane_Crashes_and_Fatalities[[#This Row],[Aboard]]-Airplane_Crashes_and_Fatalities[[#This Row],[Fatalities]]</f>
        <v>0</v>
      </c>
      <c r="O496">
        <v>2316</v>
      </c>
      <c r="P496">
        <v>14</v>
      </c>
      <c r="Q496">
        <v>14</v>
      </c>
      <c r="R496">
        <v>1</v>
      </c>
      <c r="S496" s="2" t="s">
        <v>1345</v>
      </c>
    </row>
    <row r="497" spans="1:19" x14ac:dyDescent="0.3">
      <c r="A497" s="1">
        <v>14198</v>
      </c>
      <c r="B497" s="4" t="str">
        <f>TEXT(Airplane_Crashes_and_Fatalities[[#This Row],[Date]],"yyyy")</f>
        <v>1938</v>
      </c>
      <c r="C497" s="1" t="str">
        <f>TEXT(Airplane_Crashes_and_Fatalities[[#This Row],[Date]],"mmm")</f>
        <v>Nov</v>
      </c>
      <c r="D497" s="5">
        <f>DAY(Airplane_Crashes_and_Fatalities[[#This Row],[Date]])</f>
        <v>14</v>
      </c>
      <c r="E497" s="3">
        <v>0.77847222222222223</v>
      </c>
      <c r="F497" s="2" t="s">
        <v>20191</v>
      </c>
      <c r="G497" s="2" t="s">
        <v>20192</v>
      </c>
      <c r="H497" s="2"/>
      <c r="I497" s="2" t="s">
        <v>152</v>
      </c>
      <c r="J497" s="2"/>
      <c r="K497" s="2" t="s">
        <v>1346</v>
      </c>
      <c r="L497" s="2" t="s">
        <v>1183</v>
      </c>
      <c r="M497" t="s">
        <v>1347</v>
      </c>
      <c r="N497">
        <f>Airplane_Crashes_and_Fatalities[[#This Row],[Aboard]]-Airplane_Crashes_and_Fatalities[[#This Row],[Fatalities]]</f>
        <v>13</v>
      </c>
      <c r="O497">
        <v>2021</v>
      </c>
      <c r="P497">
        <v>19</v>
      </c>
      <c r="Q497">
        <v>6</v>
      </c>
      <c r="R497">
        <v>0</v>
      </c>
      <c r="S497" s="2" t="s">
        <v>1348</v>
      </c>
    </row>
    <row r="498" spans="1:19" x14ac:dyDescent="0.3">
      <c r="A498" s="1">
        <v>14202</v>
      </c>
      <c r="B498" s="4" t="str">
        <f>TEXT(Airplane_Crashes_and_Fatalities[[#This Row],[Date]],"yyyy")</f>
        <v>1938</v>
      </c>
      <c r="C498" s="1" t="str">
        <f>TEXT(Airplane_Crashes_and_Fatalities[[#This Row],[Date]],"mmm")</f>
        <v>Nov</v>
      </c>
      <c r="D498" s="5">
        <f>DAY(Airplane_Crashes_and_Fatalities[[#This Row],[Date]])</f>
        <v>18</v>
      </c>
      <c r="E498" s="3">
        <v>3.5416666666666652E-2</v>
      </c>
      <c r="F498" s="2" t="s">
        <v>20193</v>
      </c>
      <c r="G498" s="2" t="s">
        <v>19905</v>
      </c>
      <c r="H498" s="2" t="s">
        <v>19667</v>
      </c>
      <c r="I498" s="2" t="s">
        <v>1349</v>
      </c>
      <c r="J498" s="2"/>
      <c r="K498" s="2" t="s">
        <v>1350</v>
      </c>
      <c r="L498" s="2" t="s">
        <v>1318</v>
      </c>
      <c r="M498" t="s">
        <v>1341</v>
      </c>
      <c r="N498">
        <f>Airplane_Crashes_and_Fatalities[[#This Row],[Aboard]]-Airplane_Crashes_and_Fatalities[[#This Row],[Fatalities]]</f>
        <v>0</v>
      </c>
      <c r="P498">
        <v>2</v>
      </c>
      <c r="Q498">
        <v>2</v>
      </c>
      <c r="R498">
        <v>0</v>
      </c>
      <c r="S498" s="2" t="s">
        <v>1351</v>
      </c>
    </row>
    <row r="499" spans="1:19" x14ac:dyDescent="0.3">
      <c r="A499" s="1">
        <v>14210</v>
      </c>
      <c r="B499" s="4" t="str">
        <f>TEXT(Airplane_Crashes_and_Fatalities[[#This Row],[Date]],"yyyy")</f>
        <v>1938</v>
      </c>
      <c r="C499" s="1" t="str">
        <f>TEXT(Airplane_Crashes_and_Fatalities[[#This Row],[Date]],"mmm")</f>
        <v>Nov</v>
      </c>
      <c r="D499" s="5">
        <f>DAY(Airplane_Crashes_and_Fatalities[[#This Row],[Date]])</f>
        <v>26</v>
      </c>
      <c r="F499" s="2" t="s">
        <v>20121</v>
      </c>
      <c r="G499" s="2" t="s">
        <v>20122</v>
      </c>
      <c r="H499" s="2"/>
      <c r="I499" s="2" t="s">
        <v>191</v>
      </c>
      <c r="J499" s="2"/>
      <c r="K499" s="2"/>
      <c r="L499" s="2" t="s">
        <v>1352</v>
      </c>
      <c r="M499" t="s">
        <v>1353</v>
      </c>
      <c r="N499">
        <f>Airplane_Crashes_and_Fatalities[[#This Row],[Aboard]]-Airplane_Crashes_and_Fatalities[[#This Row],[Fatalities]]</f>
        <v>4</v>
      </c>
      <c r="O499">
        <v>4914</v>
      </c>
      <c r="P499">
        <v>15</v>
      </c>
      <c r="Q499">
        <v>11</v>
      </c>
      <c r="R499">
        <v>0</v>
      </c>
      <c r="S499" s="2" t="s">
        <v>1354</v>
      </c>
    </row>
    <row r="500" spans="1:19" x14ac:dyDescent="0.3">
      <c r="A500" s="1">
        <v>14211</v>
      </c>
      <c r="B500" s="4" t="str">
        <f>TEXT(Airplane_Crashes_and_Fatalities[[#This Row],[Date]],"yyyy")</f>
        <v>1938</v>
      </c>
      <c r="C500" s="1" t="str">
        <f>TEXT(Airplane_Crashes_and_Fatalities[[#This Row],[Date]],"mmm")</f>
        <v>Nov</v>
      </c>
      <c r="D500" s="5">
        <f>DAY(Airplane_Crashes_and_Fatalities[[#This Row],[Date]])</f>
        <v>27</v>
      </c>
      <c r="F500" s="2" t="s">
        <v>20194</v>
      </c>
      <c r="G500" s="2" t="s">
        <v>20195</v>
      </c>
      <c r="H500" s="2"/>
      <c r="I500" s="2" t="s">
        <v>160</v>
      </c>
      <c r="J500" s="2"/>
      <c r="K500" s="2"/>
      <c r="L500" s="2" t="s">
        <v>1180</v>
      </c>
      <c r="M500" t="s">
        <v>1355</v>
      </c>
      <c r="N500">
        <f>Airplane_Crashes_and_Fatalities[[#This Row],[Aboard]]-Airplane_Crashes_and_Fatalities[[#This Row],[Fatalities]]</f>
        <v>2</v>
      </c>
      <c r="P500">
        <v>6</v>
      </c>
      <c r="Q500">
        <v>4</v>
      </c>
      <c r="R500">
        <v>0</v>
      </c>
      <c r="S500" s="2" t="s">
        <v>1356</v>
      </c>
    </row>
    <row r="501" spans="1:19" x14ac:dyDescent="0.3">
      <c r="A501" s="1">
        <v>14213</v>
      </c>
      <c r="B501" s="4" t="str">
        <f>TEXT(Airplane_Crashes_and_Fatalities[[#This Row],[Date]],"yyyy")</f>
        <v>1938</v>
      </c>
      <c r="C501" s="1" t="str">
        <f>TEXT(Airplane_Crashes_and_Fatalities[[#This Row],[Date]],"mmm")</f>
        <v>Nov</v>
      </c>
      <c r="D501" s="5">
        <f>DAY(Airplane_Crashes_and_Fatalities[[#This Row],[Date]])</f>
        <v>29</v>
      </c>
      <c r="E501" s="3">
        <v>0.22916666666666674</v>
      </c>
      <c r="F501" s="2" t="s">
        <v>20196</v>
      </c>
      <c r="G501" s="2" t="s">
        <v>19729</v>
      </c>
      <c r="H501" s="2"/>
      <c r="I501" s="2" t="s">
        <v>740</v>
      </c>
      <c r="J501" s="2" t="s">
        <v>18989</v>
      </c>
      <c r="K501" s="2" t="s">
        <v>1357</v>
      </c>
      <c r="L501" s="2" t="s">
        <v>1358</v>
      </c>
      <c r="M501" t="s">
        <v>1359</v>
      </c>
      <c r="N501">
        <f>Airplane_Crashes_and_Fatalities[[#This Row],[Aboard]]-Airplane_Crashes_and_Fatalities[[#This Row],[Fatalities]]</f>
        <v>0</v>
      </c>
      <c r="O501">
        <v>1907</v>
      </c>
      <c r="P501">
        <v>7</v>
      </c>
      <c r="Q501">
        <v>7</v>
      </c>
      <c r="R501">
        <v>0</v>
      </c>
      <c r="S501" s="2" t="s">
        <v>1360</v>
      </c>
    </row>
    <row r="502" spans="1:19" x14ac:dyDescent="0.3">
      <c r="A502" s="1">
        <v>14222</v>
      </c>
      <c r="B502" s="4" t="str">
        <f>TEXT(Airplane_Crashes_and_Fatalities[[#This Row],[Date]],"yyyy")</f>
        <v>1938</v>
      </c>
      <c r="C502" s="1" t="str">
        <f>TEXT(Airplane_Crashes_and_Fatalities[[#This Row],[Date]],"mmm")</f>
        <v>Dec</v>
      </c>
      <c r="D502" s="5">
        <f>DAY(Airplane_Crashes_and_Fatalities[[#This Row],[Date]])</f>
        <v>8</v>
      </c>
      <c r="F502" s="2" t="s">
        <v>20197</v>
      </c>
      <c r="G502" s="2" t="s">
        <v>20178</v>
      </c>
      <c r="H502" s="2"/>
      <c r="I502" s="2" t="s">
        <v>1361</v>
      </c>
      <c r="J502" s="2"/>
      <c r="K502" s="2"/>
      <c r="L502" s="2" t="s">
        <v>1362</v>
      </c>
      <c r="N502">
        <f>Airplane_Crashes_and_Fatalities[[#This Row],[Aboard]]-Airplane_Crashes_and_Fatalities[[#This Row],[Fatalities]]</f>
        <v>2</v>
      </c>
      <c r="P502">
        <v>12</v>
      </c>
      <c r="Q502">
        <v>10</v>
      </c>
      <c r="R502">
        <v>0</v>
      </c>
      <c r="S502" s="2" t="s">
        <v>1363</v>
      </c>
    </row>
    <row r="503" spans="1:19" x14ac:dyDescent="0.3">
      <c r="A503" s="1">
        <v>14223</v>
      </c>
      <c r="B503" s="4" t="str">
        <f>TEXT(Airplane_Crashes_and_Fatalities[[#This Row],[Date]],"yyyy")</f>
        <v>1938</v>
      </c>
      <c r="C503" s="1" t="str">
        <f>TEXT(Airplane_Crashes_and_Fatalities[[#This Row],[Date]],"mmm")</f>
        <v>Dec</v>
      </c>
      <c r="D503" s="5">
        <f>DAY(Airplane_Crashes_and_Fatalities[[#This Row],[Date]])</f>
        <v>9</v>
      </c>
      <c r="F503" s="2" t="s">
        <v>20054</v>
      </c>
      <c r="G503" s="2" t="s">
        <v>19830</v>
      </c>
      <c r="H503" s="2"/>
      <c r="I503" s="2" t="s">
        <v>152</v>
      </c>
      <c r="J503" s="2"/>
      <c r="K503" s="2" t="s">
        <v>1364</v>
      </c>
      <c r="L503" s="2" t="s">
        <v>1365</v>
      </c>
      <c r="M503" t="s">
        <v>1366</v>
      </c>
      <c r="N503">
        <f>Airplane_Crashes_and_Fatalities[[#This Row],[Aboard]]-Airplane_Crashes_and_Fatalities[[#This Row],[Fatalities]]</f>
        <v>0</v>
      </c>
      <c r="O503">
        <v>1413</v>
      </c>
      <c r="P503">
        <v>4</v>
      </c>
      <c r="Q503">
        <v>4</v>
      </c>
      <c r="R503">
        <v>0</v>
      </c>
      <c r="S503" s="2" t="s">
        <v>1367</v>
      </c>
    </row>
    <row r="504" spans="1:19" x14ac:dyDescent="0.3">
      <c r="A504" s="1">
        <v>14226</v>
      </c>
      <c r="B504" s="4" t="str">
        <f>TEXT(Airplane_Crashes_and_Fatalities[[#This Row],[Date]],"yyyy")</f>
        <v>1938</v>
      </c>
      <c r="C504" s="1" t="str">
        <f>TEXT(Airplane_Crashes_and_Fatalities[[#This Row],[Date]],"mmm")</f>
        <v>Dec</v>
      </c>
      <c r="D504" s="5">
        <f>DAY(Airplane_Crashes_and_Fatalities[[#This Row],[Date]])</f>
        <v>12</v>
      </c>
      <c r="F504" s="2" t="s">
        <v>20198</v>
      </c>
      <c r="G504" s="2" t="s">
        <v>19724</v>
      </c>
      <c r="H504" s="2"/>
      <c r="I504" s="2" t="s">
        <v>211</v>
      </c>
      <c r="J504" s="2"/>
      <c r="K504" s="2"/>
      <c r="L504" s="2" t="s">
        <v>1368</v>
      </c>
      <c r="M504" t="s">
        <v>1369</v>
      </c>
      <c r="N504">
        <f>Airplane_Crashes_and_Fatalities[[#This Row],[Aboard]]-Airplane_Crashes_and_Fatalities[[#This Row],[Fatalities]]</f>
        <v>0</v>
      </c>
      <c r="P504">
        <v>13</v>
      </c>
      <c r="Q504">
        <v>13</v>
      </c>
      <c r="R504">
        <v>0</v>
      </c>
      <c r="S504" s="2" t="s">
        <v>1370</v>
      </c>
    </row>
    <row r="505" spans="1:19" x14ac:dyDescent="0.3">
      <c r="A505" s="1">
        <v>14252</v>
      </c>
      <c r="B505" s="4" t="str">
        <f>TEXT(Airplane_Crashes_and_Fatalities[[#This Row],[Date]],"yyyy")</f>
        <v>1939</v>
      </c>
      <c r="C505" s="1" t="str">
        <f>TEXT(Airplane_Crashes_and_Fatalities[[#This Row],[Date]],"mmm")</f>
        <v>Jan</v>
      </c>
      <c r="D505" s="5">
        <f>DAY(Airplane_Crashes_and_Fatalities[[#This Row],[Date]])</f>
        <v>7</v>
      </c>
      <c r="F505" s="2" t="s">
        <v>19732</v>
      </c>
      <c r="G505" s="2" t="s">
        <v>19685</v>
      </c>
      <c r="H505" s="2"/>
      <c r="I505" s="2" t="s">
        <v>820</v>
      </c>
      <c r="J505" s="2"/>
      <c r="K505" s="2" t="s">
        <v>1371</v>
      </c>
      <c r="L505" s="2" t="s">
        <v>1372</v>
      </c>
      <c r="M505" t="s">
        <v>1373</v>
      </c>
      <c r="N505">
        <f>Airplane_Crashes_and_Fatalities[[#This Row],[Aboard]]-Airplane_Crashes_and_Fatalities[[#This Row],[Fatalities]]</f>
        <v>4</v>
      </c>
      <c r="O505">
        <v>1329</v>
      </c>
      <c r="P505">
        <v>9</v>
      </c>
      <c r="Q505">
        <v>5</v>
      </c>
      <c r="R505">
        <v>0</v>
      </c>
      <c r="S505" s="2" t="s">
        <v>1374</v>
      </c>
    </row>
    <row r="506" spans="1:19" x14ac:dyDescent="0.3">
      <c r="A506" s="1">
        <v>14258</v>
      </c>
      <c r="B506" s="4" t="str">
        <f>TEXT(Airplane_Crashes_and_Fatalities[[#This Row],[Date]],"yyyy")</f>
        <v>1939</v>
      </c>
      <c r="C506" s="1" t="str">
        <f>TEXT(Airplane_Crashes_and_Fatalities[[#This Row],[Date]],"mmm")</f>
        <v>Jan</v>
      </c>
      <c r="D506" s="5">
        <f>DAY(Airplane_Crashes_and_Fatalities[[#This Row],[Date]])</f>
        <v>13</v>
      </c>
      <c r="E506" s="3">
        <v>0.88541666666666674</v>
      </c>
      <c r="F506" s="2" t="s">
        <v>20199</v>
      </c>
      <c r="G506" s="2" t="s">
        <v>20031</v>
      </c>
      <c r="H506" s="2"/>
      <c r="I506" s="2" t="s">
        <v>368</v>
      </c>
      <c r="J506" s="2" t="s">
        <v>18991</v>
      </c>
      <c r="K506" s="2" t="s">
        <v>1375</v>
      </c>
      <c r="L506" s="2" t="s">
        <v>1376</v>
      </c>
      <c r="M506" t="s">
        <v>1377</v>
      </c>
      <c r="N506">
        <f>Airplane_Crashes_and_Fatalities[[#This Row],[Aboard]]-Airplane_Crashes_and_Fatalities[[#This Row],[Fatalities]]</f>
        <v>0</v>
      </c>
      <c r="O506">
        <v>1408</v>
      </c>
      <c r="P506">
        <v>4</v>
      </c>
      <c r="Q506">
        <v>4</v>
      </c>
      <c r="R506">
        <v>0</v>
      </c>
      <c r="S506" s="2" t="s">
        <v>1378</v>
      </c>
    </row>
    <row r="507" spans="1:19" x14ac:dyDescent="0.3">
      <c r="A507" s="1">
        <v>14258</v>
      </c>
      <c r="B507" s="4" t="str">
        <f>TEXT(Airplane_Crashes_and_Fatalities[[#This Row],[Date]],"yyyy")</f>
        <v>1939</v>
      </c>
      <c r="C507" s="1" t="str">
        <f>TEXT(Airplane_Crashes_and_Fatalities[[#This Row],[Date]],"mmm")</f>
        <v>Jan</v>
      </c>
      <c r="D507" s="5">
        <f>DAY(Airplane_Crashes_and_Fatalities[[#This Row],[Date]])</f>
        <v>13</v>
      </c>
      <c r="F507" s="2" t="s">
        <v>19818</v>
      </c>
      <c r="G507" s="2" t="s">
        <v>19819</v>
      </c>
      <c r="H507" s="2"/>
      <c r="I507" s="2" t="s">
        <v>316</v>
      </c>
      <c r="J507" s="2"/>
      <c r="K507" s="2"/>
      <c r="L507" s="2" t="s">
        <v>873</v>
      </c>
      <c r="M507" t="s">
        <v>1379</v>
      </c>
      <c r="N507">
        <f>Airplane_Crashes_and_Fatalities[[#This Row],[Aboard]]-Airplane_Crashes_and_Fatalities[[#This Row],[Fatalities]]</f>
        <v>0</v>
      </c>
      <c r="O507">
        <v>4042</v>
      </c>
      <c r="P507">
        <v>9</v>
      </c>
      <c r="Q507">
        <v>9</v>
      </c>
      <c r="R507">
        <v>0</v>
      </c>
      <c r="S507" s="2" t="s">
        <v>1380</v>
      </c>
    </row>
    <row r="508" spans="1:19" x14ac:dyDescent="0.3">
      <c r="A508" s="1">
        <v>14263</v>
      </c>
      <c r="B508" s="4" t="str">
        <f>TEXT(Airplane_Crashes_and_Fatalities[[#This Row],[Date]],"yyyy")</f>
        <v>1939</v>
      </c>
      <c r="C508" s="1" t="str">
        <f>TEXT(Airplane_Crashes_and_Fatalities[[#This Row],[Date]],"mmm")</f>
        <v>Jan</v>
      </c>
      <c r="D508" s="5">
        <f>DAY(Airplane_Crashes_and_Fatalities[[#This Row],[Date]])</f>
        <v>18</v>
      </c>
      <c r="F508" s="2" t="s">
        <v>20200</v>
      </c>
      <c r="G508" s="2" t="s">
        <v>19724</v>
      </c>
      <c r="H508" s="2"/>
      <c r="I508" s="2" t="s">
        <v>685</v>
      </c>
      <c r="J508" s="2"/>
      <c r="K508" s="2" t="s">
        <v>1381</v>
      </c>
      <c r="L508" s="2" t="s">
        <v>1318</v>
      </c>
      <c r="M508" t="s">
        <v>1382</v>
      </c>
      <c r="N508">
        <f>Airplane_Crashes_and_Fatalities[[#This Row],[Aboard]]-Airplane_Crashes_and_Fatalities[[#This Row],[Fatalities]]</f>
        <v>0</v>
      </c>
      <c r="P508">
        <v>4</v>
      </c>
      <c r="Q508">
        <v>4</v>
      </c>
      <c r="R508">
        <v>0</v>
      </c>
      <c r="S508" s="2" t="s">
        <v>1383</v>
      </c>
    </row>
    <row r="509" spans="1:19" x14ac:dyDescent="0.3">
      <c r="A509" s="1">
        <v>14266</v>
      </c>
      <c r="B509" s="4" t="str">
        <f>TEXT(Airplane_Crashes_and_Fatalities[[#This Row],[Date]],"yyyy")</f>
        <v>1939</v>
      </c>
      <c r="C509" s="1" t="str">
        <f>TEXT(Airplane_Crashes_and_Fatalities[[#This Row],[Date]],"mmm")</f>
        <v>Jan</v>
      </c>
      <c r="D509" s="5">
        <f>DAY(Airplane_Crashes_and_Fatalities[[#This Row],[Date]])</f>
        <v>21</v>
      </c>
      <c r="E509" s="3">
        <v>0.52083333333333326</v>
      </c>
      <c r="F509" s="2" t="s">
        <v>1384</v>
      </c>
      <c r="G509" s="2" t="s">
        <v>24225</v>
      </c>
      <c r="H509" s="2"/>
      <c r="I509" s="2" t="s">
        <v>160</v>
      </c>
      <c r="J509" s="2"/>
      <c r="K509" s="2" t="s">
        <v>1385</v>
      </c>
      <c r="L509" s="2" t="s">
        <v>1386</v>
      </c>
      <c r="M509" t="s">
        <v>1387</v>
      </c>
      <c r="N509">
        <f>Airplane_Crashes_and_Fatalities[[#This Row],[Aboard]]-Airplane_Crashes_and_Fatalities[[#This Row],[Fatalities]]</f>
        <v>10</v>
      </c>
      <c r="O509" t="s">
        <v>1388</v>
      </c>
      <c r="P509">
        <v>13</v>
      </c>
      <c r="Q509">
        <v>3</v>
      </c>
      <c r="R509">
        <v>0</v>
      </c>
      <c r="S509" s="2" t="s">
        <v>1389</v>
      </c>
    </row>
    <row r="510" spans="1:19" x14ac:dyDescent="0.3">
      <c r="A510" s="1">
        <v>14300</v>
      </c>
      <c r="B510" s="4" t="str">
        <f>TEXT(Airplane_Crashes_and_Fatalities[[#This Row],[Date]],"yyyy")</f>
        <v>1939</v>
      </c>
      <c r="C510" s="1" t="str">
        <f>TEXT(Airplane_Crashes_and_Fatalities[[#This Row],[Date]],"mmm")</f>
        <v>Feb</v>
      </c>
      <c r="D510" s="5">
        <f>DAY(Airplane_Crashes_and_Fatalities[[#This Row],[Date]])</f>
        <v>24</v>
      </c>
      <c r="F510" s="2" t="s">
        <v>431</v>
      </c>
      <c r="G510" s="2" t="s">
        <v>24225</v>
      </c>
      <c r="H510" s="2"/>
      <c r="I510" s="2" t="s">
        <v>191</v>
      </c>
      <c r="J510" s="2"/>
      <c r="K510" s="2"/>
      <c r="L510" s="2" t="s">
        <v>873</v>
      </c>
      <c r="M510" t="s">
        <v>1390</v>
      </c>
      <c r="N510">
        <f>Airplane_Crashes_and_Fatalities[[#This Row],[Aboard]]-Airplane_Crashes_and_Fatalities[[#This Row],[Fatalities]]</f>
        <v>0</v>
      </c>
      <c r="P510">
        <v>10</v>
      </c>
      <c r="Q510">
        <v>10</v>
      </c>
      <c r="R510">
        <v>0</v>
      </c>
      <c r="S510" s="2" t="s">
        <v>1391</v>
      </c>
    </row>
    <row r="511" spans="1:19" x14ac:dyDescent="0.3">
      <c r="A511" s="1">
        <v>14318</v>
      </c>
      <c r="B511" s="4" t="str">
        <f>TEXT(Airplane_Crashes_and_Fatalities[[#This Row],[Date]],"yyyy")</f>
        <v>1939</v>
      </c>
      <c r="C511" s="1" t="str">
        <f>TEXT(Airplane_Crashes_and_Fatalities[[#This Row],[Date]],"mmm")</f>
        <v>Mar</v>
      </c>
      <c r="D511" s="5">
        <f>DAY(Airplane_Crashes_and_Fatalities[[#This Row],[Date]])</f>
        <v>14</v>
      </c>
      <c r="F511" s="2" t="s">
        <v>20201</v>
      </c>
      <c r="G511" s="2" t="s">
        <v>19671</v>
      </c>
      <c r="H511" s="2"/>
      <c r="I511" s="2" t="s">
        <v>482</v>
      </c>
      <c r="J511" s="2"/>
      <c r="K511" s="2"/>
      <c r="L511" s="2" t="s">
        <v>994</v>
      </c>
      <c r="M511" t="s">
        <v>1392</v>
      </c>
      <c r="N511">
        <f>Airplane_Crashes_and_Fatalities[[#This Row],[Aboard]]-Airplane_Crashes_and_Fatalities[[#This Row],[Fatalities]]</f>
        <v>0</v>
      </c>
      <c r="P511">
        <v>3</v>
      </c>
      <c r="Q511">
        <v>3</v>
      </c>
      <c r="R511">
        <v>0</v>
      </c>
      <c r="S511" s="2"/>
    </row>
    <row r="512" spans="1:19" x14ac:dyDescent="0.3">
      <c r="A512" s="1">
        <v>14320</v>
      </c>
      <c r="B512" s="4" t="str">
        <f>TEXT(Airplane_Crashes_and_Fatalities[[#This Row],[Date]],"yyyy")</f>
        <v>1939</v>
      </c>
      <c r="C512" s="1" t="str">
        <f>TEXT(Airplane_Crashes_and_Fatalities[[#This Row],[Date]],"mmm")</f>
        <v>Mar</v>
      </c>
      <c r="D512" s="5">
        <f>DAY(Airplane_Crashes_and_Fatalities[[#This Row],[Date]])</f>
        <v>16</v>
      </c>
      <c r="F512" s="2" t="s">
        <v>20202</v>
      </c>
      <c r="G512" s="2" t="s">
        <v>19762</v>
      </c>
      <c r="H512" s="2"/>
      <c r="I512" s="2" t="s">
        <v>191</v>
      </c>
      <c r="J512" s="2"/>
      <c r="K512" s="2"/>
      <c r="L512" s="2" t="s">
        <v>1393</v>
      </c>
      <c r="N512">
        <f>Airplane_Crashes_and_Fatalities[[#This Row],[Aboard]]-Airplane_Crashes_and_Fatalities[[#This Row],[Fatalities]]</f>
        <v>0</v>
      </c>
      <c r="P512">
        <v>8</v>
      </c>
      <c r="Q512">
        <v>8</v>
      </c>
      <c r="R512">
        <v>0</v>
      </c>
      <c r="S512" s="2"/>
    </row>
    <row r="513" spans="1:19" x14ac:dyDescent="0.3">
      <c r="A513" s="1">
        <v>14322</v>
      </c>
      <c r="B513" s="4" t="str">
        <f>TEXT(Airplane_Crashes_and_Fatalities[[#This Row],[Date]],"yyyy")</f>
        <v>1939</v>
      </c>
      <c r="C513" s="1" t="str">
        <f>TEXT(Airplane_Crashes_and_Fatalities[[#This Row],[Date]],"mmm")</f>
        <v>Mar</v>
      </c>
      <c r="D513" s="5">
        <f>DAY(Airplane_Crashes_and_Fatalities[[#This Row],[Date]])</f>
        <v>18</v>
      </c>
      <c r="F513" s="2" t="s">
        <v>20203</v>
      </c>
      <c r="G513" s="2" t="s">
        <v>19878</v>
      </c>
      <c r="H513" s="2"/>
      <c r="I513" s="2" t="s">
        <v>774</v>
      </c>
      <c r="J513" s="2" t="s">
        <v>21</v>
      </c>
      <c r="K513" s="2" t="s">
        <v>17</v>
      </c>
      <c r="L513" s="2" t="s">
        <v>1394</v>
      </c>
      <c r="M513" t="s">
        <v>1395</v>
      </c>
      <c r="N513">
        <f>Airplane_Crashes_and_Fatalities[[#This Row],[Aboard]]-Airplane_Crashes_and_Fatalities[[#This Row],[Fatalities]]</f>
        <v>0</v>
      </c>
      <c r="O513">
        <v>1994</v>
      </c>
      <c r="P513">
        <v>10</v>
      </c>
      <c r="Q513">
        <v>10</v>
      </c>
      <c r="R513">
        <v>0</v>
      </c>
      <c r="S513" s="2" t="s">
        <v>1396</v>
      </c>
    </row>
    <row r="514" spans="1:19" x14ac:dyDescent="0.3">
      <c r="A514" s="1">
        <v>14832</v>
      </c>
      <c r="B514" s="4" t="str">
        <f>TEXT(Airplane_Crashes_and_Fatalities[[#This Row],[Date]],"yyyy")</f>
        <v>1940</v>
      </c>
      <c r="C514" s="1" t="str">
        <f>TEXT(Airplane_Crashes_and_Fatalities[[#This Row],[Date]],"mmm")</f>
        <v>Aug</v>
      </c>
      <c r="D514" s="5">
        <f>DAY(Airplane_Crashes_and_Fatalities[[#This Row],[Date]])</f>
        <v>9</v>
      </c>
      <c r="F514" s="2" t="s">
        <v>20093</v>
      </c>
      <c r="G514" s="2" t="s">
        <v>19669</v>
      </c>
      <c r="H514" s="2"/>
      <c r="I514" s="2" t="s">
        <v>191</v>
      </c>
      <c r="J514" s="2"/>
      <c r="K514" s="2"/>
      <c r="L514" s="2" t="s">
        <v>1397</v>
      </c>
      <c r="M514" t="s">
        <v>1398</v>
      </c>
      <c r="N514">
        <f>Airplane_Crashes_and_Fatalities[[#This Row],[Aboard]]-Airplane_Crashes_and_Fatalities[[#This Row],[Fatalities]]</f>
        <v>11</v>
      </c>
      <c r="O514">
        <v>1366</v>
      </c>
      <c r="P514">
        <v>13</v>
      </c>
      <c r="Q514">
        <v>2</v>
      </c>
      <c r="R514">
        <v>0</v>
      </c>
      <c r="S514" s="2" t="s">
        <v>269</v>
      </c>
    </row>
    <row r="515" spans="1:19" x14ac:dyDescent="0.3">
      <c r="A515" s="1">
        <v>15130</v>
      </c>
      <c r="B515" s="4" t="str">
        <f>TEXT(Airplane_Crashes_and_Fatalities[[#This Row],[Date]],"yyyy")</f>
        <v>1941</v>
      </c>
      <c r="C515" s="1" t="str">
        <f>TEXT(Airplane_Crashes_and_Fatalities[[#This Row],[Date]],"mmm")</f>
        <v>Jun</v>
      </c>
      <c r="D515" s="5">
        <f>DAY(Airplane_Crashes_and_Fatalities[[#This Row],[Date]])</f>
        <v>3</v>
      </c>
      <c r="E515" s="3">
        <v>0.70833333333333326</v>
      </c>
      <c r="F515" s="2" t="s">
        <v>1399</v>
      </c>
      <c r="G515" s="2" t="s">
        <v>24225</v>
      </c>
      <c r="H515" s="2"/>
      <c r="I515" s="2" t="s">
        <v>1400</v>
      </c>
      <c r="J515" s="2"/>
      <c r="K515" s="2"/>
      <c r="L515" s="2" t="s">
        <v>1401</v>
      </c>
      <c r="M515" t="s">
        <v>1402</v>
      </c>
      <c r="N515">
        <f>Airplane_Crashes_and_Fatalities[[#This Row],[Aboard]]-Airplane_Crashes_and_Fatalities[[#This Row],[Fatalities]]</f>
        <v>0</v>
      </c>
      <c r="O515">
        <v>6076</v>
      </c>
      <c r="P515">
        <v>6</v>
      </c>
      <c r="Q515">
        <v>6</v>
      </c>
      <c r="R515">
        <v>0</v>
      </c>
      <c r="S515" s="2" t="s">
        <v>1403</v>
      </c>
    </row>
    <row r="516" spans="1:19" x14ac:dyDescent="0.3">
      <c r="A516" s="1">
        <v>14330</v>
      </c>
      <c r="B516" s="4" t="str">
        <f>TEXT(Airplane_Crashes_and_Fatalities[[#This Row],[Date]],"yyyy")</f>
        <v>1939</v>
      </c>
      <c r="C516" s="1" t="str">
        <f>TEXT(Airplane_Crashes_and_Fatalities[[#This Row],[Date]],"mmm")</f>
        <v>Mar</v>
      </c>
      <c r="D516" s="5">
        <f>DAY(Airplane_Crashes_and_Fatalities[[#This Row],[Date]])</f>
        <v>26</v>
      </c>
      <c r="E516" s="3">
        <v>0.6166666666666667</v>
      </c>
      <c r="F516" s="2" t="s">
        <v>20204</v>
      </c>
      <c r="G516" s="2" t="s">
        <v>20205</v>
      </c>
      <c r="H516" s="2"/>
      <c r="I516" s="2" t="s">
        <v>563</v>
      </c>
      <c r="J516" s="2" t="s">
        <v>18991</v>
      </c>
      <c r="K516" s="2" t="s">
        <v>272</v>
      </c>
      <c r="L516" s="2" t="s">
        <v>895</v>
      </c>
      <c r="M516" t="s">
        <v>1404</v>
      </c>
      <c r="N516">
        <f>Airplane_Crashes_and_Fatalities[[#This Row],[Aboard]]-Airplane_Crashes_and_Fatalities[[#This Row],[Fatalities]]</f>
        <v>4</v>
      </c>
      <c r="O516">
        <v>1253</v>
      </c>
      <c r="P516">
        <v>12</v>
      </c>
      <c r="Q516">
        <v>8</v>
      </c>
      <c r="R516">
        <v>0</v>
      </c>
      <c r="S516" s="2" t="s">
        <v>1405</v>
      </c>
    </row>
    <row r="517" spans="1:19" x14ac:dyDescent="0.3">
      <c r="A517" s="1">
        <v>14338</v>
      </c>
      <c r="B517" s="4" t="str">
        <f>TEXT(Airplane_Crashes_and_Fatalities[[#This Row],[Date]],"yyyy")</f>
        <v>1939</v>
      </c>
      <c r="C517" s="1" t="str">
        <f>TEXT(Airplane_Crashes_and_Fatalities[[#This Row],[Date]],"mmm")</f>
        <v>Apr</v>
      </c>
      <c r="D517" s="5">
        <f>DAY(Airplane_Crashes_and_Fatalities[[#This Row],[Date]])</f>
        <v>3</v>
      </c>
      <c r="F517" s="2" t="s">
        <v>20206</v>
      </c>
      <c r="G517" s="2" t="s">
        <v>19747</v>
      </c>
      <c r="H517" s="2"/>
      <c r="I517" s="2" t="s">
        <v>744</v>
      </c>
      <c r="J517" s="2"/>
      <c r="K517" s="2"/>
      <c r="L517" s="2" t="s">
        <v>1406</v>
      </c>
      <c r="M517" t="s">
        <v>1407</v>
      </c>
      <c r="N517">
        <f>Airplane_Crashes_and_Fatalities[[#This Row],[Aboard]]-Airplane_Crashes_and_Fatalities[[#This Row],[Fatalities]]</f>
        <v>0</v>
      </c>
      <c r="O517">
        <v>7372</v>
      </c>
      <c r="P517">
        <v>9</v>
      </c>
      <c r="Q517">
        <v>9</v>
      </c>
      <c r="R517">
        <v>0</v>
      </c>
      <c r="S517" s="2" t="s">
        <v>722</v>
      </c>
    </row>
    <row r="518" spans="1:19" x14ac:dyDescent="0.3">
      <c r="A518" s="1">
        <v>14366</v>
      </c>
      <c r="B518" s="4" t="str">
        <f>TEXT(Airplane_Crashes_and_Fatalities[[#This Row],[Date]],"yyyy")</f>
        <v>1939</v>
      </c>
      <c r="C518" s="1" t="str">
        <f>TEXT(Airplane_Crashes_and_Fatalities[[#This Row],[Date]],"mmm")</f>
        <v>May</v>
      </c>
      <c r="D518" s="5">
        <f>DAY(Airplane_Crashes_and_Fatalities[[#This Row],[Date]])</f>
        <v>1</v>
      </c>
      <c r="F518" s="2" t="s">
        <v>1408</v>
      </c>
      <c r="G518" s="2" t="s">
        <v>24237</v>
      </c>
      <c r="H518" s="2"/>
      <c r="I518" s="2" t="s">
        <v>160</v>
      </c>
      <c r="J518" s="2"/>
      <c r="K518" s="2"/>
      <c r="L518" s="2" t="s">
        <v>1180</v>
      </c>
      <c r="M518" t="s">
        <v>1409</v>
      </c>
      <c r="N518">
        <f>Airplane_Crashes_and_Fatalities[[#This Row],[Aboard]]-Airplane_Crashes_and_Fatalities[[#This Row],[Fatalities]]</f>
        <v>4</v>
      </c>
      <c r="P518">
        <v>6</v>
      </c>
      <c r="Q518">
        <v>2</v>
      </c>
      <c r="R518">
        <v>0</v>
      </c>
      <c r="S518" s="2"/>
    </row>
    <row r="519" spans="1:19" x14ac:dyDescent="0.3">
      <c r="A519" s="1">
        <v>14367</v>
      </c>
      <c r="B519" s="4" t="str">
        <f>TEXT(Airplane_Crashes_and_Fatalities[[#This Row],[Date]],"yyyy")</f>
        <v>1939</v>
      </c>
      <c r="C519" s="1" t="str">
        <f>TEXT(Airplane_Crashes_and_Fatalities[[#This Row],[Date]],"mmm")</f>
        <v>May</v>
      </c>
      <c r="D519" s="5">
        <f>DAY(Airplane_Crashes_and_Fatalities[[#This Row],[Date]])</f>
        <v>2</v>
      </c>
      <c r="F519" s="2" t="s">
        <v>20206</v>
      </c>
      <c r="G519" s="2" t="s">
        <v>19747</v>
      </c>
      <c r="H519" s="2"/>
      <c r="I519" s="2" t="s">
        <v>744</v>
      </c>
      <c r="J519" s="2"/>
      <c r="K519" s="2" t="s">
        <v>1410</v>
      </c>
      <c r="L519" s="2" t="s">
        <v>1176</v>
      </c>
      <c r="M519" t="s">
        <v>1411</v>
      </c>
      <c r="N519">
        <f>Airplane_Crashes_and_Fatalities[[#This Row],[Aboard]]-Airplane_Crashes_and_Fatalities[[#This Row],[Fatalities]]</f>
        <v>0</v>
      </c>
      <c r="O519">
        <v>25</v>
      </c>
      <c r="P519">
        <v>9</v>
      </c>
      <c r="Q519">
        <v>9</v>
      </c>
      <c r="R519">
        <v>0</v>
      </c>
      <c r="S519" s="2" t="s">
        <v>1412</v>
      </c>
    </row>
    <row r="520" spans="1:19" x14ac:dyDescent="0.3">
      <c r="A520" s="1">
        <v>14373</v>
      </c>
      <c r="B520" s="4" t="str">
        <f>TEXT(Airplane_Crashes_and_Fatalities[[#This Row],[Date]],"yyyy")</f>
        <v>1939</v>
      </c>
      <c r="C520" s="1" t="str">
        <f>TEXT(Airplane_Crashes_and_Fatalities[[#This Row],[Date]],"mmm")</f>
        <v>May</v>
      </c>
      <c r="D520" s="5">
        <f>DAY(Airplane_Crashes_and_Fatalities[[#This Row],[Date]])</f>
        <v>8</v>
      </c>
      <c r="E520" s="3">
        <v>0.5</v>
      </c>
      <c r="F520" s="2" t="s">
        <v>20207</v>
      </c>
      <c r="G520" s="2" t="s">
        <v>20208</v>
      </c>
      <c r="H520" s="2"/>
      <c r="I520" s="2" t="s">
        <v>1413</v>
      </c>
      <c r="J520" s="2"/>
      <c r="K520" s="2"/>
      <c r="L520" s="2" t="s">
        <v>1414</v>
      </c>
      <c r="N520">
        <f>Airplane_Crashes_and_Fatalities[[#This Row],[Aboard]]-Airplane_Crashes_and_Fatalities[[#This Row],[Fatalities]]</f>
        <v>0</v>
      </c>
      <c r="P520">
        <v>1</v>
      </c>
      <c r="Q520">
        <v>1</v>
      </c>
      <c r="R520">
        <v>22</v>
      </c>
      <c r="S520" s="2" t="s">
        <v>1415</v>
      </c>
    </row>
    <row r="521" spans="1:19" x14ac:dyDescent="0.3">
      <c r="A521" s="1">
        <v>14406</v>
      </c>
      <c r="B521" s="4" t="str">
        <f>TEXT(Airplane_Crashes_and_Fatalities[[#This Row],[Date]],"yyyy")</f>
        <v>1939</v>
      </c>
      <c r="C521" s="1" t="str">
        <f>TEXT(Airplane_Crashes_and_Fatalities[[#This Row],[Date]],"mmm")</f>
        <v>Jun</v>
      </c>
      <c r="D521" s="5">
        <f>DAY(Airplane_Crashes_and_Fatalities[[#This Row],[Date]])</f>
        <v>10</v>
      </c>
      <c r="F521" s="2" t="s">
        <v>20209</v>
      </c>
      <c r="G521" s="2" t="s">
        <v>20210</v>
      </c>
      <c r="H521" s="2"/>
      <c r="I521" s="2" t="s">
        <v>152</v>
      </c>
      <c r="J521" s="2"/>
      <c r="K521" s="2"/>
      <c r="L521" s="2" t="s">
        <v>1416</v>
      </c>
      <c r="M521" t="s">
        <v>1417</v>
      </c>
      <c r="N521">
        <f>Airplane_Crashes_and_Fatalities[[#This Row],[Aboard]]-Airplane_Crashes_and_Fatalities[[#This Row],[Fatalities]]</f>
        <v>0</v>
      </c>
      <c r="P521">
        <v>3</v>
      </c>
      <c r="Q521">
        <v>3</v>
      </c>
      <c r="R521">
        <v>0</v>
      </c>
      <c r="S521" s="2"/>
    </row>
    <row r="522" spans="1:19" x14ac:dyDescent="0.3">
      <c r="A522" s="1">
        <v>14446</v>
      </c>
      <c r="B522" s="4" t="str">
        <f>TEXT(Airplane_Crashes_and_Fatalities[[#This Row],[Date]],"yyyy")</f>
        <v>1939</v>
      </c>
      <c r="C522" s="1" t="str">
        <f>TEXT(Airplane_Crashes_and_Fatalities[[#This Row],[Date]],"mmm")</f>
        <v>Jul</v>
      </c>
      <c r="D522" s="5">
        <f>DAY(Airplane_Crashes_and_Fatalities[[#This Row],[Date]])</f>
        <v>20</v>
      </c>
      <c r="F522" s="2" t="s">
        <v>20211</v>
      </c>
      <c r="G522" s="2" t="s">
        <v>19860</v>
      </c>
      <c r="H522" s="2"/>
      <c r="I522" s="2" t="s">
        <v>820</v>
      </c>
      <c r="J522" s="2"/>
      <c r="K522" s="2" t="s">
        <v>1418</v>
      </c>
      <c r="L522" s="2" t="s">
        <v>1419</v>
      </c>
      <c r="M522" t="s">
        <v>1420</v>
      </c>
      <c r="N522">
        <f>Airplane_Crashes_and_Fatalities[[#This Row],[Aboard]]-Airplane_Crashes_and_Fatalities[[#This Row],[Fatalities]]</f>
        <v>0</v>
      </c>
      <c r="O522" t="s">
        <v>1421</v>
      </c>
      <c r="P522">
        <v>6</v>
      </c>
      <c r="Q522">
        <v>6</v>
      </c>
      <c r="R522">
        <v>0</v>
      </c>
      <c r="S522" s="2" t="s">
        <v>1422</v>
      </c>
    </row>
    <row r="523" spans="1:19" x14ac:dyDescent="0.3">
      <c r="A523" s="1">
        <v>14461</v>
      </c>
      <c r="B523" s="4" t="str">
        <f>TEXT(Airplane_Crashes_and_Fatalities[[#This Row],[Date]],"yyyy")</f>
        <v>1939</v>
      </c>
      <c r="C523" s="1" t="str">
        <f>TEXT(Airplane_Crashes_and_Fatalities[[#This Row],[Date]],"mmm")</f>
        <v>Aug</v>
      </c>
      <c r="D523" s="5">
        <f>DAY(Airplane_Crashes_and_Fatalities[[#This Row],[Date]])</f>
        <v>4</v>
      </c>
      <c r="F523" s="2" t="s">
        <v>19716</v>
      </c>
      <c r="G523" s="2" t="s">
        <v>19710</v>
      </c>
      <c r="H523" s="2"/>
      <c r="I523" s="2" t="s">
        <v>191</v>
      </c>
      <c r="J523" s="2"/>
      <c r="K523" s="2" t="s">
        <v>1423</v>
      </c>
      <c r="L523" s="2" t="s">
        <v>873</v>
      </c>
      <c r="M523" t="s">
        <v>1424</v>
      </c>
      <c r="N523">
        <f>Airplane_Crashes_and_Fatalities[[#This Row],[Aboard]]-Airplane_Crashes_and_Fatalities[[#This Row],[Fatalities]]</f>
        <v>0</v>
      </c>
      <c r="O523">
        <v>5942</v>
      </c>
      <c r="P523">
        <v>7</v>
      </c>
      <c r="Q523">
        <v>7</v>
      </c>
      <c r="R523">
        <v>0</v>
      </c>
      <c r="S523" s="2" t="s">
        <v>1425</v>
      </c>
    </row>
    <row r="524" spans="1:19" x14ac:dyDescent="0.3">
      <c r="A524" s="1">
        <v>14470</v>
      </c>
      <c r="B524" s="4" t="str">
        <f>TEXT(Airplane_Crashes_and_Fatalities[[#This Row],[Date]],"yyyy")</f>
        <v>1939</v>
      </c>
      <c r="C524" s="1" t="str">
        <f>TEXT(Airplane_Crashes_and_Fatalities[[#This Row],[Date]],"mmm")</f>
        <v>Aug</v>
      </c>
      <c r="D524" s="5">
        <f>DAY(Airplane_Crashes_and_Fatalities[[#This Row],[Date]])</f>
        <v>13</v>
      </c>
      <c r="E524" s="3">
        <v>0.69097222222222232</v>
      </c>
      <c r="F524" s="2" t="s">
        <v>20212</v>
      </c>
      <c r="G524" s="2" t="s">
        <v>19819</v>
      </c>
      <c r="H524" s="2"/>
      <c r="I524" s="2" t="s">
        <v>1213</v>
      </c>
      <c r="J524" s="2"/>
      <c r="K524" s="2" t="s">
        <v>1426</v>
      </c>
      <c r="L524" s="2" t="s">
        <v>1427</v>
      </c>
      <c r="M524" t="s">
        <v>1428</v>
      </c>
      <c r="N524">
        <f>Airplane_Crashes_and_Fatalities[[#This Row],[Aboard]]-Airplane_Crashes_and_Fatalities[[#This Row],[Fatalities]]</f>
        <v>2</v>
      </c>
      <c r="P524">
        <v>16</v>
      </c>
      <c r="Q524">
        <v>14</v>
      </c>
      <c r="R524">
        <v>0</v>
      </c>
      <c r="S524" s="2" t="s">
        <v>1429</v>
      </c>
    </row>
    <row r="525" spans="1:19" x14ac:dyDescent="0.3">
      <c r="A525" s="1">
        <v>14472</v>
      </c>
      <c r="B525" s="4" t="str">
        <f>TEXT(Airplane_Crashes_and_Fatalities[[#This Row],[Date]],"yyyy")</f>
        <v>1939</v>
      </c>
      <c r="C525" s="1" t="str">
        <f>TEXT(Airplane_Crashes_and_Fatalities[[#This Row],[Date]],"mmm")</f>
        <v>Aug</v>
      </c>
      <c r="D525" s="5">
        <f>DAY(Airplane_Crashes_and_Fatalities[[#This Row],[Date]])</f>
        <v>15</v>
      </c>
      <c r="F525" s="2" t="s">
        <v>20213</v>
      </c>
      <c r="G525" s="2" t="s">
        <v>19900</v>
      </c>
      <c r="H525" s="2"/>
      <c r="I525" s="2" t="s">
        <v>1061</v>
      </c>
      <c r="J525" s="2"/>
      <c r="K525" s="2" t="s">
        <v>1430</v>
      </c>
      <c r="L525" s="2" t="s">
        <v>1099</v>
      </c>
      <c r="M525" t="s">
        <v>1431</v>
      </c>
      <c r="N525">
        <f>Airplane_Crashes_and_Fatalities[[#This Row],[Aboard]]-Airplane_Crashes_and_Fatalities[[#This Row],[Fatalities]]</f>
        <v>1</v>
      </c>
      <c r="P525">
        <v>6</v>
      </c>
      <c r="Q525">
        <v>5</v>
      </c>
      <c r="R525">
        <v>0</v>
      </c>
      <c r="S525" s="2" t="s">
        <v>1432</v>
      </c>
    </row>
    <row r="526" spans="1:19" x14ac:dyDescent="0.3">
      <c r="A526" s="1">
        <v>14485</v>
      </c>
      <c r="B526" s="4" t="str">
        <f>TEXT(Airplane_Crashes_and_Fatalities[[#This Row],[Date]],"yyyy")</f>
        <v>1939</v>
      </c>
      <c r="C526" s="1" t="str">
        <f>TEXT(Airplane_Crashes_and_Fatalities[[#This Row],[Date]],"mmm")</f>
        <v>Aug</v>
      </c>
      <c r="D526" s="5">
        <f>DAY(Airplane_Crashes_and_Fatalities[[#This Row],[Date]])</f>
        <v>28</v>
      </c>
      <c r="F526" s="2" t="s">
        <v>20214</v>
      </c>
      <c r="G526" s="2" t="s">
        <v>20163</v>
      </c>
      <c r="H526" s="2"/>
      <c r="I526" s="2" t="s">
        <v>1433</v>
      </c>
      <c r="J526" s="2"/>
      <c r="K526" s="2"/>
      <c r="L526" s="2" t="s">
        <v>1434</v>
      </c>
      <c r="M526" t="s">
        <v>1435</v>
      </c>
      <c r="N526">
        <f>Airplane_Crashes_and_Fatalities[[#This Row],[Aboard]]-Airplane_Crashes_and_Fatalities[[#This Row],[Fatalities]]</f>
        <v>0</v>
      </c>
      <c r="P526">
        <v>2</v>
      </c>
      <c r="Q526">
        <v>2</v>
      </c>
      <c r="R526">
        <v>0</v>
      </c>
      <c r="S526" s="2"/>
    </row>
    <row r="527" spans="1:19" x14ac:dyDescent="0.3">
      <c r="A527" s="1">
        <v>14487</v>
      </c>
      <c r="B527" s="4" t="str">
        <f>TEXT(Airplane_Crashes_and_Fatalities[[#This Row],[Date]],"yyyy")</f>
        <v>1939</v>
      </c>
      <c r="C527" s="1" t="str">
        <f>TEXT(Airplane_Crashes_and_Fatalities[[#This Row],[Date]],"mmm")</f>
        <v>Aug</v>
      </c>
      <c r="D527" s="5">
        <f>DAY(Airplane_Crashes_and_Fatalities[[#This Row],[Date]])</f>
        <v>30</v>
      </c>
      <c r="F527" s="2" t="s">
        <v>20093</v>
      </c>
      <c r="G527" s="2" t="s">
        <v>19669</v>
      </c>
      <c r="H527" s="2"/>
      <c r="I527" s="2" t="s">
        <v>191</v>
      </c>
      <c r="J527" s="2"/>
      <c r="K527" s="2" t="s">
        <v>1436</v>
      </c>
      <c r="L527" s="2" t="s">
        <v>873</v>
      </c>
      <c r="M527" t="s">
        <v>1437</v>
      </c>
      <c r="N527">
        <f>Airplane_Crashes_and_Fatalities[[#This Row],[Aboard]]-Airplane_Crashes_and_Fatalities[[#This Row],[Fatalities]]</f>
        <v>0</v>
      </c>
      <c r="O527">
        <v>5800</v>
      </c>
      <c r="P527">
        <v>7</v>
      </c>
      <c r="Q527">
        <v>7</v>
      </c>
      <c r="R527">
        <v>0</v>
      </c>
      <c r="S527" s="2" t="s">
        <v>1438</v>
      </c>
    </row>
    <row r="528" spans="1:19" x14ac:dyDescent="0.3">
      <c r="A528" s="1">
        <v>14514</v>
      </c>
      <c r="B528" s="4" t="str">
        <f>TEXT(Airplane_Crashes_and_Fatalities[[#This Row],[Date]],"yyyy")</f>
        <v>1939</v>
      </c>
      <c r="C528" s="1" t="str">
        <f>TEXT(Airplane_Crashes_and_Fatalities[[#This Row],[Date]],"mmm")</f>
        <v>Sep</v>
      </c>
      <c r="D528" s="5">
        <f>DAY(Airplane_Crashes_and_Fatalities[[#This Row],[Date]])</f>
        <v>26</v>
      </c>
      <c r="F528" s="2" t="s">
        <v>1439</v>
      </c>
      <c r="G528" s="2" t="s">
        <v>24225</v>
      </c>
      <c r="H528" s="2"/>
      <c r="I528" s="2" t="s">
        <v>152</v>
      </c>
      <c r="J528" s="2"/>
      <c r="K528" s="2" t="s">
        <v>1440</v>
      </c>
      <c r="L528" s="2" t="s">
        <v>1183</v>
      </c>
      <c r="M528" t="s">
        <v>1441</v>
      </c>
      <c r="N528">
        <f>Airplane_Crashes_and_Fatalities[[#This Row],[Aboard]]-Airplane_Crashes_and_Fatalities[[#This Row],[Fatalities]]</f>
        <v>-1</v>
      </c>
      <c r="O528">
        <v>2142</v>
      </c>
      <c r="Q528">
        <v>1</v>
      </c>
      <c r="R528">
        <v>0</v>
      </c>
      <c r="S528" s="2" t="s">
        <v>1442</v>
      </c>
    </row>
    <row r="529" spans="1:19" x14ac:dyDescent="0.3">
      <c r="A529" s="1">
        <v>14569</v>
      </c>
      <c r="B529" s="4" t="str">
        <f>TEXT(Airplane_Crashes_and_Fatalities[[#This Row],[Date]],"yyyy")</f>
        <v>1939</v>
      </c>
      <c r="C529" s="1" t="str">
        <f>TEXT(Airplane_Crashes_and_Fatalities[[#This Row],[Date]],"mmm")</f>
        <v>Nov</v>
      </c>
      <c r="D529" s="5">
        <f>DAY(Airplane_Crashes_and_Fatalities[[#This Row],[Date]])</f>
        <v>20</v>
      </c>
      <c r="F529" s="2" t="s">
        <v>20215</v>
      </c>
      <c r="G529" s="2" t="s">
        <v>19676</v>
      </c>
      <c r="H529" s="2"/>
      <c r="I529" s="2" t="s">
        <v>1061</v>
      </c>
      <c r="J529" s="2"/>
      <c r="K529" s="2"/>
      <c r="L529" s="2" t="s">
        <v>1443</v>
      </c>
      <c r="M529" t="s">
        <v>1444</v>
      </c>
      <c r="N529">
        <f>Airplane_Crashes_and_Fatalities[[#This Row],[Aboard]]-Airplane_Crashes_and_Fatalities[[#This Row],[Fatalities]]</f>
        <v>0</v>
      </c>
      <c r="P529">
        <v>2</v>
      </c>
      <c r="Q529">
        <v>2</v>
      </c>
      <c r="S529" s="2"/>
    </row>
    <row r="530" spans="1:19" x14ac:dyDescent="0.3">
      <c r="A530" s="1">
        <v>14597</v>
      </c>
      <c r="B530" s="4" t="str">
        <f>TEXT(Airplane_Crashes_and_Fatalities[[#This Row],[Date]],"yyyy")</f>
        <v>1939</v>
      </c>
      <c r="C530" s="1" t="str">
        <f>TEXT(Airplane_Crashes_and_Fatalities[[#This Row],[Date]],"mmm")</f>
        <v>Dec</v>
      </c>
      <c r="D530" s="5">
        <f>DAY(Airplane_Crashes_and_Fatalities[[#This Row],[Date]])</f>
        <v>18</v>
      </c>
      <c r="F530" s="2" t="s">
        <v>1445</v>
      </c>
      <c r="G530" s="2" t="s">
        <v>24238</v>
      </c>
      <c r="H530" s="2"/>
      <c r="I530" s="2" t="s">
        <v>259</v>
      </c>
      <c r="J530" s="2"/>
      <c r="K530" s="2" t="s">
        <v>1446</v>
      </c>
      <c r="L530" s="2" t="s">
        <v>994</v>
      </c>
      <c r="M530" t="s">
        <v>1447</v>
      </c>
      <c r="N530">
        <f>Airplane_Crashes_and_Fatalities[[#This Row],[Aboard]]-Airplane_Crashes_and_Fatalities[[#This Row],[Fatalities]]</f>
        <v>0</v>
      </c>
      <c r="O530">
        <v>5854</v>
      </c>
      <c r="P530">
        <v>10</v>
      </c>
      <c r="Q530">
        <v>10</v>
      </c>
      <c r="R530">
        <v>0</v>
      </c>
      <c r="S530" s="2" t="s">
        <v>1448</v>
      </c>
    </row>
    <row r="531" spans="1:19" x14ac:dyDescent="0.3">
      <c r="A531" s="1">
        <v>14600</v>
      </c>
      <c r="B531" s="4" t="str">
        <f>TEXT(Airplane_Crashes_and_Fatalities[[#This Row],[Date]],"yyyy")</f>
        <v>1939</v>
      </c>
      <c r="C531" s="1" t="str">
        <f>TEXT(Airplane_Crashes_and_Fatalities[[#This Row],[Date]],"mmm")</f>
        <v>Dec</v>
      </c>
      <c r="D531" s="5">
        <f>DAY(Airplane_Crashes_and_Fatalities[[#This Row],[Date]])</f>
        <v>21</v>
      </c>
      <c r="F531" s="2" t="s">
        <v>1449</v>
      </c>
      <c r="G531" s="2" t="s">
        <v>24239</v>
      </c>
      <c r="H531" s="2"/>
      <c r="I531" s="2" t="s">
        <v>160</v>
      </c>
      <c r="J531" s="2"/>
      <c r="K531" s="2" t="s">
        <v>1450</v>
      </c>
      <c r="L531" s="2" t="s">
        <v>1281</v>
      </c>
      <c r="M531" t="s">
        <v>1451</v>
      </c>
      <c r="N531">
        <f>Airplane_Crashes_and_Fatalities[[#This Row],[Aboard]]-Airplane_Crashes_and_Fatalities[[#This Row],[Fatalities]]</f>
        <v>6</v>
      </c>
      <c r="O531">
        <v>1444</v>
      </c>
      <c r="P531">
        <v>11</v>
      </c>
      <c r="Q531">
        <v>5</v>
      </c>
      <c r="R531">
        <v>0</v>
      </c>
      <c r="S531" s="2" t="s">
        <v>511</v>
      </c>
    </row>
    <row r="532" spans="1:19" x14ac:dyDescent="0.3">
      <c r="A532" s="1">
        <v>14603</v>
      </c>
      <c r="B532" s="4" t="str">
        <f>TEXT(Airplane_Crashes_and_Fatalities[[#This Row],[Date]],"yyyy")</f>
        <v>1939</v>
      </c>
      <c r="C532" s="1" t="str">
        <f>TEXT(Airplane_Crashes_and_Fatalities[[#This Row],[Date]],"mmm")</f>
        <v>Dec</v>
      </c>
      <c r="D532" s="5">
        <f>DAY(Airplane_Crashes_and_Fatalities[[#This Row],[Date]])</f>
        <v>24</v>
      </c>
      <c r="F532" s="2" t="s">
        <v>20216</v>
      </c>
      <c r="G532" s="2" t="s">
        <v>19747</v>
      </c>
      <c r="H532" s="2"/>
      <c r="I532" s="2" t="s">
        <v>1452</v>
      </c>
      <c r="J532" s="2"/>
      <c r="K532" s="2" t="s">
        <v>1453</v>
      </c>
      <c r="L532" s="2" t="s">
        <v>1454</v>
      </c>
      <c r="M532" t="s">
        <v>1455</v>
      </c>
      <c r="N532">
        <f>Airplane_Crashes_and_Fatalities[[#This Row],[Aboard]]-Airplane_Crashes_and_Fatalities[[#This Row],[Fatalities]]</f>
        <v>0</v>
      </c>
      <c r="O532">
        <v>34017</v>
      </c>
      <c r="P532">
        <v>7</v>
      </c>
      <c r="Q532">
        <v>7</v>
      </c>
      <c r="R532">
        <v>0</v>
      </c>
      <c r="S532" s="2" t="s">
        <v>1456</v>
      </c>
    </row>
    <row r="533" spans="1:19" x14ac:dyDescent="0.3">
      <c r="A533" s="1">
        <v>14625</v>
      </c>
      <c r="B533" s="4" t="str">
        <f>TEXT(Airplane_Crashes_and_Fatalities[[#This Row],[Date]],"yyyy")</f>
        <v>1940</v>
      </c>
      <c r="C533" s="1" t="str">
        <f>TEXT(Airplane_Crashes_and_Fatalities[[#This Row],[Date]],"mmm")</f>
        <v>Jan</v>
      </c>
      <c r="D533" s="5">
        <f>DAY(Airplane_Crashes_and_Fatalities[[#This Row],[Date]])</f>
        <v>15</v>
      </c>
      <c r="F533" s="2" t="s">
        <v>20217</v>
      </c>
      <c r="G533" s="2" t="s">
        <v>20218</v>
      </c>
      <c r="H533" s="2"/>
      <c r="I533" s="2" t="s">
        <v>1457</v>
      </c>
      <c r="J533" s="2"/>
      <c r="K533" s="2"/>
      <c r="L533" s="2" t="s">
        <v>1281</v>
      </c>
      <c r="M533" t="s">
        <v>1458</v>
      </c>
      <c r="N533">
        <f>Airplane_Crashes_and_Fatalities[[#This Row],[Aboard]]-Airplane_Crashes_and_Fatalities[[#This Row],[Fatalities]]</f>
        <v>1</v>
      </c>
      <c r="O533">
        <v>1415</v>
      </c>
      <c r="P533">
        <v>9</v>
      </c>
      <c r="Q533">
        <v>8</v>
      </c>
      <c r="R533">
        <v>0</v>
      </c>
      <c r="S533" s="2"/>
    </row>
    <row r="534" spans="1:19" x14ac:dyDescent="0.3">
      <c r="A534" s="1">
        <v>14671</v>
      </c>
      <c r="B534" s="4" t="str">
        <f>TEXT(Airplane_Crashes_and_Fatalities[[#This Row],[Date]],"yyyy")</f>
        <v>1940</v>
      </c>
      <c r="C534" s="1" t="str">
        <f>TEXT(Airplane_Crashes_and_Fatalities[[#This Row],[Date]],"mmm")</f>
        <v>Mar</v>
      </c>
      <c r="D534" s="5">
        <f>DAY(Airplane_Crashes_and_Fatalities[[#This Row],[Date]])</f>
        <v>1</v>
      </c>
      <c r="F534" s="2" t="s">
        <v>1459</v>
      </c>
      <c r="G534" s="2" t="s">
        <v>24240</v>
      </c>
      <c r="H534" s="2"/>
      <c r="I534" s="2" t="s">
        <v>160</v>
      </c>
      <c r="J534" s="2"/>
      <c r="K534" s="2" t="s">
        <v>1460</v>
      </c>
      <c r="L534" s="2" t="s">
        <v>1461</v>
      </c>
      <c r="M534" t="s">
        <v>1462</v>
      </c>
      <c r="N534">
        <f>Airplane_Crashes_and_Fatalities[[#This Row],[Aboard]]-Airplane_Crashes_and_Fatalities[[#This Row],[Fatalities]]</f>
        <v>0</v>
      </c>
      <c r="O534" t="s">
        <v>1463</v>
      </c>
      <c r="P534">
        <v>8</v>
      </c>
      <c r="Q534">
        <v>8</v>
      </c>
      <c r="R534">
        <v>0</v>
      </c>
      <c r="S534" s="2" t="s">
        <v>1464</v>
      </c>
    </row>
    <row r="535" spans="1:19" x14ac:dyDescent="0.3">
      <c r="A535" s="1">
        <v>14723</v>
      </c>
      <c r="B535" s="4" t="str">
        <f>TEXT(Airplane_Crashes_and_Fatalities[[#This Row],[Date]],"yyyy")</f>
        <v>1940</v>
      </c>
      <c r="C535" s="1" t="str">
        <f>TEXT(Airplane_Crashes_and_Fatalities[[#This Row],[Date]],"mmm")</f>
        <v>Apr</v>
      </c>
      <c r="D535" s="5">
        <f>DAY(Airplane_Crashes_and_Fatalities[[#This Row],[Date]])</f>
        <v>22</v>
      </c>
      <c r="F535" s="2" t="s">
        <v>20219</v>
      </c>
      <c r="G535" s="2" t="s">
        <v>20220</v>
      </c>
      <c r="H535" s="2"/>
      <c r="I535" s="2" t="s">
        <v>1465</v>
      </c>
      <c r="J535" s="2"/>
      <c r="K535" s="2" t="s">
        <v>1466</v>
      </c>
      <c r="L535" s="2" t="s">
        <v>1281</v>
      </c>
      <c r="M535" t="s">
        <v>1467</v>
      </c>
      <c r="N535">
        <f>Airplane_Crashes_and_Fatalities[[#This Row],[Aboard]]-Airplane_Crashes_and_Fatalities[[#This Row],[Fatalities]]</f>
        <v>0</v>
      </c>
      <c r="O535">
        <v>1484</v>
      </c>
      <c r="P535">
        <v>3</v>
      </c>
      <c r="Q535">
        <v>3</v>
      </c>
      <c r="R535">
        <v>0</v>
      </c>
      <c r="S535" s="2"/>
    </row>
    <row r="536" spans="1:19" x14ac:dyDescent="0.3">
      <c r="A536" s="1">
        <v>14764</v>
      </c>
      <c r="B536" s="4" t="str">
        <f>TEXT(Airplane_Crashes_and_Fatalities[[#This Row],[Date]],"yyyy")</f>
        <v>1940</v>
      </c>
      <c r="C536" s="1" t="str">
        <f>TEXT(Airplane_Crashes_and_Fatalities[[#This Row],[Date]],"mmm")</f>
        <v>Jun</v>
      </c>
      <c r="D536" s="5">
        <f>DAY(Airplane_Crashes_and_Fatalities[[#This Row],[Date]])</f>
        <v>2</v>
      </c>
      <c r="F536" s="2" t="s">
        <v>20221</v>
      </c>
      <c r="G536" s="2" t="s">
        <v>19729</v>
      </c>
      <c r="H536" s="2"/>
      <c r="I536" s="2" t="s">
        <v>1468</v>
      </c>
      <c r="J536" s="2"/>
      <c r="K536" s="2" t="s">
        <v>17</v>
      </c>
      <c r="L536" s="2" t="s">
        <v>1183</v>
      </c>
      <c r="N536">
        <f>Airplane_Crashes_and_Fatalities[[#This Row],[Aboard]]-Airplane_Crashes_and_Fatalities[[#This Row],[Fatalities]]</f>
        <v>0</v>
      </c>
      <c r="P536">
        <v>5</v>
      </c>
      <c r="Q536">
        <v>5</v>
      </c>
      <c r="R536">
        <v>0</v>
      </c>
      <c r="S536" s="2" t="s">
        <v>1469</v>
      </c>
    </row>
    <row r="537" spans="1:19" x14ac:dyDescent="0.3">
      <c r="A537" s="1">
        <v>14776</v>
      </c>
      <c r="B537" s="4" t="str">
        <f>TEXT(Airplane_Crashes_and_Fatalities[[#This Row],[Date]],"yyyy")</f>
        <v>1940</v>
      </c>
      <c r="C537" s="1" t="str">
        <f>TEXT(Airplane_Crashes_and_Fatalities[[#This Row],[Date]],"mmm")</f>
        <v>Jun</v>
      </c>
      <c r="D537" s="5">
        <f>DAY(Airplane_Crashes_and_Fatalities[[#This Row],[Date]])</f>
        <v>14</v>
      </c>
      <c r="E537" s="3">
        <v>0.58333333333333326</v>
      </c>
      <c r="F537" s="2" t="s">
        <v>20222</v>
      </c>
      <c r="G537" s="2" t="s">
        <v>20223</v>
      </c>
      <c r="H537" s="2" t="s">
        <v>20224</v>
      </c>
      <c r="I537" s="2" t="s">
        <v>242</v>
      </c>
      <c r="J537" s="2"/>
      <c r="K537" s="2" t="s">
        <v>1470</v>
      </c>
      <c r="L537" s="2" t="s">
        <v>1471</v>
      </c>
      <c r="M537" t="s">
        <v>1472</v>
      </c>
      <c r="N537">
        <f>Airplane_Crashes_and_Fatalities[[#This Row],[Aboard]]-Airplane_Crashes_and_Fatalities[[#This Row],[Fatalities]]</f>
        <v>0</v>
      </c>
      <c r="O537">
        <v>5494</v>
      </c>
      <c r="P537">
        <v>9</v>
      </c>
      <c r="Q537">
        <v>9</v>
      </c>
      <c r="R537">
        <v>0</v>
      </c>
      <c r="S537" s="2" t="s">
        <v>1473</v>
      </c>
    </row>
    <row r="538" spans="1:19" x14ac:dyDescent="0.3">
      <c r="A538" s="1">
        <v>14782</v>
      </c>
      <c r="B538" s="4" t="str">
        <f>TEXT(Airplane_Crashes_and_Fatalities[[#This Row],[Date]],"yyyy")</f>
        <v>1940</v>
      </c>
      <c r="C538" s="1" t="str">
        <f>TEXT(Airplane_Crashes_and_Fatalities[[#This Row],[Date]],"mmm")</f>
        <v>Jun</v>
      </c>
      <c r="D538" s="5">
        <f>DAY(Airplane_Crashes_and_Fatalities[[#This Row],[Date]])</f>
        <v>20</v>
      </c>
      <c r="F538" s="2" t="s">
        <v>20225</v>
      </c>
      <c r="G538" s="2" t="s">
        <v>19685</v>
      </c>
      <c r="H538" s="2"/>
      <c r="I538" s="2" t="s">
        <v>744</v>
      </c>
      <c r="J538" s="2"/>
      <c r="K538" s="2"/>
      <c r="L538" s="2" t="s">
        <v>1176</v>
      </c>
      <c r="M538" t="s">
        <v>1474</v>
      </c>
      <c r="N538">
        <f>Airplane_Crashes_and_Fatalities[[#This Row],[Aboard]]-Airplane_Crashes_and_Fatalities[[#This Row],[Fatalities]]</f>
        <v>0</v>
      </c>
      <c r="O538">
        <v>22</v>
      </c>
      <c r="P538">
        <v>1</v>
      </c>
      <c r="Q538">
        <v>1</v>
      </c>
      <c r="R538">
        <v>0</v>
      </c>
      <c r="S538" s="2" t="s">
        <v>1475</v>
      </c>
    </row>
    <row r="539" spans="1:19" x14ac:dyDescent="0.3">
      <c r="A539" s="1">
        <v>14799</v>
      </c>
      <c r="B539" s="4" t="str">
        <f>TEXT(Airplane_Crashes_and_Fatalities[[#This Row],[Date]],"yyyy")</f>
        <v>1940</v>
      </c>
      <c r="C539" s="1" t="str">
        <f>TEXT(Airplane_Crashes_and_Fatalities[[#This Row],[Date]],"mmm")</f>
        <v>Jul</v>
      </c>
      <c r="D539" s="5">
        <f>DAY(Airplane_Crashes_and_Fatalities[[#This Row],[Date]])</f>
        <v>7</v>
      </c>
      <c r="F539" s="2" t="s">
        <v>1476</v>
      </c>
      <c r="G539" s="2" t="s">
        <v>24241</v>
      </c>
      <c r="H539" s="2"/>
      <c r="I539" s="2" t="s">
        <v>744</v>
      </c>
      <c r="J539" s="2"/>
      <c r="K539" s="2"/>
      <c r="L539" s="2" t="s">
        <v>1176</v>
      </c>
      <c r="M539" t="s">
        <v>1477</v>
      </c>
      <c r="N539">
        <f>Airplane_Crashes_and_Fatalities[[#This Row],[Aboard]]-Airplane_Crashes_and_Fatalities[[#This Row],[Fatalities]]</f>
        <v>0</v>
      </c>
      <c r="O539">
        <v>1</v>
      </c>
      <c r="S539" s="2" t="s">
        <v>1478</v>
      </c>
    </row>
    <row r="540" spans="1:19" x14ac:dyDescent="0.3">
      <c r="A540" s="1">
        <v>14836</v>
      </c>
      <c r="B540" s="4" t="str">
        <f>TEXT(Airplane_Crashes_and_Fatalities[[#This Row],[Date]],"yyyy")</f>
        <v>1940</v>
      </c>
      <c r="C540" s="1" t="str">
        <f>TEXT(Airplane_Crashes_and_Fatalities[[#This Row],[Date]],"mmm")</f>
        <v>Aug</v>
      </c>
      <c r="D540" s="5">
        <f>DAY(Airplane_Crashes_and_Fatalities[[#This Row],[Date]])</f>
        <v>13</v>
      </c>
      <c r="E540" s="3">
        <v>0.42708333333333326</v>
      </c>
      <c r="F540" s="2" t="s">
        <v>20226</v>
      </c>
      <c r="G540" s="2" t="s">
        <v>19724</v>
      </c>
      <c r="H540" s="2"/>
      <c r="I540" s="2" t="s">
        <v>94</v>
      </c>
      <c r="J540" s="2"/>
      <c r="K540" s="2" t="s">
        <v>1479</v>
      </c>
      <c r="L540" s="2" t="s">
        <v>1480</v>
      </c>
      <c r="N540">
        <f>Airplane_Crashes_and_Fatalities[[#This Row],[Aboard]]-Airplane_Crashes_and_Fatalities[[#This Row],[Fatalities]]</f>
        <v>0</v>
      </c>
      <c r="P540">
        <v>10</v>
      </c>
      <c r="Q540">
        <v>10</v>
      </c>
      <c r="R540">
        <v>0</v>
      </c>
      <c r="S540" s="2" t="s">
        <v>1481</v>
      </c>
    </row>
    <row r="541" spans="1:19" x14ac:dyDescent="0.3">
      <c r="A541" s="1">
        <v>14846</v>
      </c>
      <c r="B541" s="4" t="str">
        <f>TEXT(Airplane_Crashes_and_Fatalities[[#This Row],[Date]],"yyyy")</f>
        <v>1940</v>
      </c>
      <c r="C541" s="1" t="str">
        <f>TEXT(Airplane_Crashes_and_Fatalities[[#This Row],[Date]],"mmm")</f>
        <v>Aug</v>
      </c>
      <c r="D541" s="5">
        <f>DAY(Airplane_Crashes_and_Fatalities[[#This Row],[Date]])</f>
        <v>23</v>
      </c>
      <c r="F541" s="2" t="s">
        <v>20227</v>
      </c>
      <c r="G541" s="2" t="s">
        <v>19754</v>
      </c>
      <c r="H541" s="2"/>
      <c r="I541" s="2" t="s">
        <v>1482</v>
      </c>
      <c r="J541" s="2"/>
      <c r="K541" s="2"/>
      <c r="L541" s="2" t="s">
        <v>1183</v>
      </c>
      <c r="M541" t="s">
        <v>1483</v>
      </c>
      <c r="N541">
        <f>Airplane_Crashes_and_Fatalities[[#This Row],[Aboard]]-Airplane_Crashes_and_Fatalities[[#This Row],[Fatalities]]</f>
        <v>4</v>
      </c>
      <c r="O541">
        <v>1986</v>
      </c>
      <c r="P541">
        <v>18</v>
      </c>
      <c r="Q541">
        <v>14</v>
      </c>
      <c r="R541">
        <v>0</v>
      </c>
      <c r="S541" s="2" t="s">
        <v>1484</v>
      </c>
    </row>
    <row r="542" spans="1:19" x14ac:dyDescent="0.3">
      <c r="A542" s="1">
        <v>14854</v>
      </c>
      <c r="B542" s="4" t="str">
        <f>TEXT(Airplane_Crashes_and_Fatalities[[#This Row],[Date]],"yyyy")</f>
        <v>1940</v>
      </c>
      <c r="C542" s="1" t="str">
        <f>TEXT(Airplane_Crashes_and_Fatalities[[#This Row],[Date]],"mmm")</f>
        <v>Aug</v>
      </c>
      <c r="D542" s="5">
        <f>DAY(Airplane_Crashes_and_Fatalities[[#This Row],[Date]])</f>
        <v>31</v>
      </c>
      <c r="E542" s="3">
        <v>0.61180555555555549</v>
      </c>
      <c r="F542" s="2" t="s">
        <v>20228</v>
      </c>
      <c r="G542" s="2" t="s">
        <v>19662</v>
      </c>
      <c r="H542" s="2"/>
      <c r="I542" s="2" t="s">
        <v>1485</v>
      </c>
      <c r="J542" s="2" t="s">
        <v>18999</v>
      </c>
      <c r="K542" s="2" t="s">
        <v>1486</v>
      </c>
      <c r="L542" s="2" t="s">
        <v>1183</v>
      </c>
      <c r="M542" t="s">
        <v>1487</v>
      </c>
      <c r="N542">
        <f>Airplane_Crashes_and_Fatalities[[#This Row],[Aboard]]-Airplane_Crashes_and_Fatalities[[#This Row],[Fatalities]]</f>
        <v>0</v>
      </c>
      <c r="O542">
        <v>2188</v>
      </c>
      <c r="P542">
        <v>25</v>
      </c>
      <c r="Q542">
        <v>25</v>
      </c>
      <c r="R542">
        <v>0</v>
      </c>
      <c r="S542" s="2" t="s">
        <v>1488</v>
      </c>
    </row>
    <row r="543" spans="1:19" x14ac:dyDescent="0.3">
      <c r="A543" s="1">
        <v>14913</v>
      </c>
      <c r="B543" s="4" t="str">
        <f>TEXT(Airplane_Crashes_and_Fatalities[[#This Row],[Date]],"yyyy")</f>
        <v>1940</v>
      </c>
      <c r="C543" s="1" t="str">
        <f>TEXT(Airplane_Crashes_and_Fatalities[[#This Row],[Date]],"mmm")</f>
        <v>Oct</v>
      </c>
      <c r="D543" s="5">
        <f>DAY(Airplane_Crashes_and_Fatalities[[#This Row],[Date]])</f>
        <v>29</v>
      </c>
      <c r="F543" s="2" t="s">
        <v>20229</v>
      </c>
      <c r="G543" s="2" t="s">
        <v>19737</v>
      </c>
      <c r="H543" s="2"/>
      <c r="I543" s="2" t="s">
        <v>516</v>
      </c>
      <c r="J543" s="2"/>
      <c r="K543" s="2" t="s">
        <v>1489</v>
      </c>
      <c r="L543" s="2" t="s">
        <v>931</v>
      </c>
      <c r="M543" t="s">
        <v>1490</v>
      </c>
      <c r="N543">
        <f>Airplane_Crashes_and_Fatalities[[#This Row],[Aboard]]-Airplane_Crashes_and_Fatalities[[#This Row],[Fatalities]]</f>
        <v>5</v>
      </c>
      <c r="O543">
        <v>1369</v>
      </c>
      <c r="P543">
        <v>14</v>
      </c>
      <c r="Q543">
        <v>9</v>
      </c>
      <c r="R543">
        <v>0</v>
      </c>
      <c r="S543" s="2" t="s">
        <v>1491</v>
      </c>
    </row>
    <row r="544" spans="1:19" x14ac:dyDescent="0.3">
      <c r="A544" s="1">
        <v>14913</v>
      </c>
      <c r="B544" s="4" t="str">
        <f>TEXT(Airplane_Crashes_and_Fatalities[[#This Row],[Date]],"yyyy")</f>
        <v>1940</v>
      </c>
      <c r="C544" s="1" t="str">
        <f>TEXT(Airplane_Crashes_and_Fatalities[[#This Row],[Date]],"mmm")</f>
        <v>Oct</v>
      </c>
      <c r="D544" s="5">
        <f>DAY(Airplane_Crashes_and_Fatalities[[#This Row],[Date]])</f>
        <v>29</v>
      </c>
      <c r="F544" s="2" t="s">
        <v>20230</v>
      </c>
      <c r="G544" s="2" t="s">
        <v>19669</v>
      </c>
      <c r="H544" s="2"/>
      <c r="I544" s="2" t="s">
        <v>191</v>
      </c>
      <c r="J544" s="2"/>
      <c r="K544" s="2"/>
      <c r="L544" s="2" t="s">
        <v>1183</v>
      </c>
      <c r="M544" t="s">
        <v>1492</v>
      </c>
      <c r="N544">
        <f>Airplane_Crashes_and_Fatalities[[#This Row],[Aboard]]-Airplane_Crashes_and_Fatalities[[#This Row],[Fatalities]]</f>
        <v>13</v>
      </c>
      <c r="O544">
        <v>1973</v>
      </c>
      <c r="P544">
        <v>15</v>
      </c>
      <c r="Q544">
        <v>2</v>
      </c>
      <c r="R544">
        <v>0</v>
      </c>
      <c r="S544" s="2" t="s">
        <v>193</v>
      </c>
    </row>
    <row r="545" spans="1:19" x14ac:dyDescent="0.3">
      <c r="A545" s="1">
        <v>14919</v>
      </c>
      <c r="B545" s="4" t="str">
        <f>TEXT(Airplane_Crashes_and_Fatalities[[#This Row],[Date]],"yyyy")</f>
        <v>1940</v>
      </c>
      <c r="C545" s="1" t="str">
        <f>TEXT(Airplane_Crashes_and_Fatalities[[#This Row],[Date]],"mmm")</f>
        <v>Nov</v>
      </c>
      <c r="D545" s="5">
        <f>DAY(Airplane_Crashes_and_Fatalities[[#This Row],[Date]])</f>
        <v>4</v>
      </c>
      <c r="E545" s="3">
        <v>0.1958333333333333</v>
      </c>
      <c r="F545" s="2" t="s">
        <v>20231</v>
      </c>
      <c r="G545" s="2" t="s">
        <v>19943</v>
      </c>
      <c r="H545" s="2"/>
      <c r="I545" s="2" t="s">
        <v>740</v>
      </c>
      <c r="J545" s="2" t="s">
        <v>19000</v>
      </c>
      <c r="K545" s="2" t="s">
        <v>1493</v>
      </c>
      <c r="L545" s="2" t="s">
        <v>1183</v>
      </c>
      <c r="M545" t="s">
        <v>1494</v>
      </c>
      <c r="N545">
        <f>Airplane_Crashes_and_Fatalities[[#This Row],[Aboard]]-Airplane_Crashes_and_Fatalities[[#This Row],[Fatalities]]</f>
        <v>0</v>
      </c>
      <c r="O545">
        <v>1925</v>
      </c>
      <c r="P545">
        <v>10</v>
      </c>
      <c r="Q545">
        <v>10</v>
      </c>
      <c r="R545">
        <v>0</v>
      </c>
      <c r="S545" s="2" t="s">
        <v>1495</v>
      </c>
    </row>
    <row r="546" spans="1:19" x14ac:dyDescent="0.3">
      <c r="A546" s="1">
        <v>14923</v>
      </c>
      <c r="B546" s="4" t="str">
        <f>TEXT(Airplane_Crashes_and_Fatalities[[#This Row],[Date]],"yyyy")</f>
        <v>1940</v>
      </c>
      <c r="C546" s="1" t="str">
        <f>TEXT(Airplane_Crashes_and_Fatalities[[#This Row],[Date]],"mmm")</f>
        <v>Nov</v>
      </c>
      <c r="D546" s="5">
        <f>DAY(Airplane_Crashes_and_Fatalities[[#This Row],[Date]])</f>
        <v>8</v>
      </c>
      <c r="F546" s="2" t="s">
        <v>20232</v>
      </c>
      <c r="G546" s="2" t="s">
        <v>19669</v>
      </c>
      <c r="H546" s="2"/>
      <c r="I546" s="2" t="s">
        <v>191</v>
      </c>
      <c r="J546" s="2"/>
      <c r="K546" s="2"/>
      <c r="L546" s="2" t="s">
        <v>1496</v>
      </c>
      <c r="M546" t="s">
        <v>1497</v>
      </c>
      <c r="N546">
        <f>Airplane_Crashes_and_Fatalities[[#This Row],[Aboard]]-Airplane_Crashes_and_Fatalities[[#This Row],[Fatalities]]</f>
        <v>0</v>
      </c>
      <c r="O546">
        <v>10</v>
      </c>
      <c r="P546">
        <v>29</v>
      </c>
      <c r="Q546">
        <v>29</v>
      </c>
      <c r="R546">
        <v>0</v>
      </c>
      <c r="S546" s="2" t="s">
        <v>1498</v>
      </c>
    </row>
    <row r="547" spans="1:19" x14ac:dyDescent="0.3">
      <c r="A547" s="1">
        <v>14924</v>
      </c>
      <c r="B547" s="4" t="str">
        <f>TEXT(Airplane_Crashes_and_Fatalities[[#This Row],[Date]],"yyyy")</f>
        <v>1940</v>
      </c>
      <c r="C547" s="1" t="str">
        <f>TEXT(Airplane_Crashes_and_Fatalities[[#This Row],[Date]],"mmm")</f>
        <v>Nov</v>
      </c>
      <c r="D547" s="5">
        <f>DAY(Airplane_Crashes_and_Fatalities[[#This Row],[Date]])</f>
        <v>9</v>
      </c>
      <c r="F547" s="2" t="s">
        <v>19818</v>
      </c>
      <c r="G547" s="2" t="s">
        <v>19819</v>
      </c>
      <c r="H547" s="2"/>
      <c r="I547" s="2" t="s">
        <v>19648</v>
      </c>
      <c r="J547" s="2"/>
      <c r="K547" s="2" t="s">
        <v>1499</v>
      </c>
      <c r="L547" s="2"/>
      <c r="N547">
        <f>Airplane_Crashes_and_Fatalities[[#This Row],[Aboard]]-Airplane_Crashes_and_Fatalities[[#This Row],[Fatalities]]</f>
        <v>0</v>
      </c>
      <c r="P547">
        <v>18</v>
      </c>
      <c r="Q547">
        <v>18</v>
      </c>
      <c r="R547">
        <v>0</v>
      </c>
      <c r="S547" s="2" t="s">
        <v>1500</v>
      </c>
    </row>
    <row r="548" spans="1:19" x14ac:dyDescent="0.3">
      <c r="A548" s="1">
        <v>14942</v>
      </c>
      <c r="B548" s="4" t="str">
        <f>TEXT(Airplane_Crashes_and_Fatalities[[#This Row],[Date]],"yyyy")</f>
        <v>1940</v>
      </c>
      <c r="C548" s="1" t="str">
        <f>TEXT(Airplane_Crashes_and_Fatalities[[#This Row],[Date]],"mmm")</f>
        <v>Nov</v>
      </c>
      <c r="D548" s="5">
        <f>DAY(Airplane_Crashes_and_Fatalities[[#This Row],[Date]])</f>
        <v>27</v>
      </c>
      <c r="F548" s="2" t="s">
        <v>431</v>
      </c>
      <c r="G548" s="2" t="s">
        <v>24225</v>
      </c>
      <c r="H548" s="2"/>
      <c r="I548" s="2" t="s">
        <v>744</v>
      </c>
      <c r="J548" s="2"/>
      <c r="K548" s="2"/>
      <c r="L548" s="2" t="s">
        <v>1501</v>
      </c>
      <c r="M548" t="s">
        <v>1502</v>
      </c>
      <c r="N548">
        <f>Airplane_Crashes_and_Fatalities[[#This Row],[Aboard]]-Airplane_Crashes_and_Fatalities[[#This Row],[Fatalities]]</f>
        <v>0</v>
      </c>
      <c r="O548">
        <v>2</v>
      </c>
      <c r="P548">
        <v>6</v>
      </c>
      <c r="Q548">
        <v>6</v>
      </c>
      <c r="R548">
        <v>0</v>
      </c>
      <c r="S548" s="2" t="s">
        <v>1503</v>
      </c>
    </row>
    <row r="549" spans="1:19" x14ac:dyDescent="0.3">
      <c r="A549" s="1">
        <v>14949</v>
      </c>
      <c r="B549" s="4" t="str">
        <f>TEXT(Airplane_Crashes_and_Fatalities[[#This Row],[Date]],"yyyy")</f>
        <v>1940</v>
      </c>
      <c r="C549" s="1" t="str">
        <f>TEXT(Airplane_Crashes_and_Fatalities[[#This Row],[Date]],"mmm")</f>
        <v>Dec</v>
      </c>
      <c r="D549" s="5">
        <f>DAY(Airplane_Crashes_and_Fatalities[[#This Row],[Date]])</f>
        <v>4</v>
      </c>
      <c r="E549" s="3">
        <v>0.7416666666666667</v>
      </c>
      <c r="F549" s="2" t="s">
        <v>19931</v>
      </c>
      <c r="G549" s="2" t="s">
        <v>19712</v>
      </c>
      <c r="H549" s="2"/>
      <c r="I549" s="2" t="s">
        <v>740</v>
      </c>
      <c r="J549" s="2" t="s">
        <v>19001</v>
      </c>
      <c r="K549" s="2" t="s">
        <v>1504</v>
      </c>
      <c r="L549" s="2" t="s">
        <v>1121</v>
      </c>
      <c r="M549" t="s">
        <v>1505</v>
      </c>
      <c r="N549">
        <f>Airplane_Crashes_and_Fatalities[[#This Row],[Aboard]]-Airplane_Crashes_and_Fatalities[[#This Row],[Fatalities]]</f>
        <v>6</v>
      </c>
      <c r="O549">
        <v>2175</v>
      </c>
      <c r="P549">
        <v>16</v>
      </c>
      <c r="Q549">
        <v>10</v>
      </c>
      <c r="R549">
        <v>0</v>
      </c>
      <c r="S549" s="2" t="s">
        <v>1506</v>
      </c>
    </row>
    <row r="550" spans="1:19" x14ac:dyDescent="0.3">
      <c r="A550" s="1">
        <v>14991</v>
      </c>
      <c r="B550" s="4" t="str">
        <f>TEXT(Airplane_Crashes_and_Fatalities[[#This Row],[Date]],"yyyy")</f>
        <v>1941</v>
      </c>
      <c r="C550" s="1" t="str">
        <f>TEXT(Airplane_Crashes_and_Fatalities[[#This Row],[Date]],"mmm")</f>
        <v>Jan</v>
      </c>
      <c r="D550" s="5">
        <f>DAY(Airplane_Crashes_and_Fatalities[[#This Row],[Date]])</f>
        <v>15</v>
      </c>
      <c r="F550" s="2" t="s">
        <v>1507</v>
      </c>
      <c r="G550" s="2" t="s">
        <v>24242</v>
      </c>
      <c r="H550" s="2"/>
      <c r="I550" s="2" t="s">
        <v>1508</v>
      </c>
      <c r="J550" s="2"/>
      <c r="K550" s="2"/>
      <c r="L550" s="2" t="s">
        <v>1509</v>
      </c>
      <c r="M550" t="s">
        <v>1510</v>
      </c>
      <c r="N550">
        <f>Airplane_Crashes_and_Fatalities[[#This Row],[Aboard]]-Airplane_Crashes_and_Fatalities[[#This Row],[Fatalities]]</f>
        <v>0</v>
      </c>
      <c r="O550">
        <v>32013</v>
      </c>
      <c r="P550">
        <v>10</v>
      </c>
      <c r="Q550">
        <v>10</v>
      </c>
      <c r="R550">
        <v>0</v>
      </c>
      <c r="S550" s="2"/>
    </row>
    <row r="551" spans="1:19" x14ac:dyDescent="0.3">
      <c r="A551" s="1">
        <v>14994</v>
      </c>
      <c r="B551" s="4" t="str">
        <f>TEXT(Airplane_Crashes_and_Fatalities[[#This Row],[Date]],"yyyy")</f>
        <v>1941</v>
      </c>
      <c r="C551" s="1" t="str">
        <f>TEXT(Airplane_Crashes_and_Fatalities[[#This Row],[Date]],"mmm")</f>
        <v>Jan</v>
      </c>
      <c r="D551" s="5">
        <f>DAY(Airplane_Crashes_and_Fatalities[[#This Row],[Date]])</f>
        <v>18</v>
      </c>
      <c r="F551" s="2" t="s">
        <v>20233</v>
      </c>
      <c r="G551" s="2" t="s">
        <v>19773</v>
      </c>
      <c r="H551" s="2"/>
      <c r="I551" s="2" t="s">
        <v>1511</v>
      </c>
      <c r="J551" s="2"/>
      <c r="K551" s="2"/>
      <c r="L551" s="2" t="s">
        <v>873</v>
      </c>
      <c r="M551" t="s">
        <v>1512</v>
      </c>
      <c r="N551">
        <f>Airplane_Crashes_and_Fatalities[[#This Row],[Aboard]]-Airplane_Crashes_and_Fatalities[[#This Row],[Fatalities]]</f>
        <v>0</v>
      </c>
      <c r="O551">
        <v>5523</v>
      </c>
      <c r="P551">
        <v>12</v>
      </c>
      <c r="Q551">
        <v>12</v>
      </c>
      <c r="R551">
        <v>0</v>
      </c>
      <c r="S551" s="2"/>
    </row>
    <row r="552" spans="1:19" x14ac:dyDescent="0.3">
      <c r="A552" s="1">
        <v>14996</v>
      </c>
      <c r="B552" s="4" t="str">
        <f>TEXT(Airplane_Crashes_and_Fatalities[[#This Row],[Date]],"yyyy")</f>
        <v>1941</v>
      </c>
      <c r="C552" s="1" t="str">
        <f>TEXT(Airplane_Crashes_and_Fatalities[[#This Row],[Date]],"mmm")</f>
        <v>Jan</v>
      </c>
      <c r="D552" s="5">
        <f>DAY(Airplane_Crashes_and_Fatalities[[#This Row],[Date]])</f>
        <v>20</v>
      </c>
      <c r="F552" s="2" t="s">
        <v>20234</v>
      </c>
      <c r="G552" s="2" t="s">
        <v>19737</v>
      </c>
      <c r="H552" s="2"/>
      <c r="I552" s="2" t="s">
        <v>516</v>
      </c>
      <c r="J552" s="2"/>
      <c r="K552" s="2"/>
      <c r="L552" s="2" t="s">
        <v>1513</v>
      </c>
      <c r="N552">
        <f>Airplane_Crashes_and_Fatalities[[#This Row],[Aboard]]-Airplane_Crashes_and_Fatalities[[#This Row],[Fatalities]]</f>
        <v>1</v>
      </c>
      <c r="P552">
        <v>6</v>
      </c>
      <c r="Q552">
        <v>5</v>
      </c>
      <c r="R552">
        <v>0</v>
      </c>
      <c r="S552" s="2" t="s">
        <v>1514</v>
      </c>
    </row>
    <row r="553" spans="1:19" x14ac:dyDescent="0.3">
      <c r="A553" s="1">
        <v>14999</v>
      </c>
      <c r="B553" s="4" t="str">
        <f>TEXT(Airplane_Crashes_and_Fatalities[[#This Row],[Date]],"yyyy")</f>
        <v>1941</v>
      </c>
      <c r="C553" s="1" t="str">
        <f>TEXT(Airplane_Crashes_and_Fatalities[[#This Row],[Date]],"mmm")</f>
        <v>Jan</v>
      </c>
      <c r="D553" s="5">
        <f>DAY(Airplane_Crashes_and_Fatalities[[#This Row],[Date]])</f>
        <v>23</v>
      </c>
      <c r="E553" s="3">
        <v>0.17569444444444438</v>
      </c>
      <c r="F553" s="2" t="s">
        <v>20235</v>
      </c>
      <c r="G553" s="2" t="s">
        <v>20025</v>
      </c>
      <c r="H553" s="2"/>
      <c r="I553" s="2" t="s">
        <v>536</v>
      </c>
      <c r="J553" s="2" t="s">
        <v>18989</v>
      </c>
      <c r="K553" s="2" t="s">
        <v>1515</v>
      </c>
      <c r="L553" s="2" t="s">
        <v>1516</v>
      </c>
      <c r="M553" t="s">
        <v>1517</v>
      </c>
      <c r="N553">
        <f>Airplane_Crashes_and_Fatalities[[#This Row],[Aboard]]-Airplane_Crashes_and_Fatalities[[#This Row],[Fatalities]]</f>
        <v>11</v>
      </c>
      <c r="O553">
        <v>1930</v>
      </c>
      <c r="P553">
        <v>13</v>
      </c>
      <c r="Q553">
        <v>2</v>
      </c>
      <c r="R553">
        <v>0</v>
      </c>
      <c r="S553" s="2" t="s">
        <v>1518</v>
      </c>
    </row>
    <row r="554" spans="1:19" x14ac:dyDescent="0.3">
      <c r="A554" s="1">
        <v>15013</v>
      </c>
      <c r="B554" s="4" t="str">
        <f>TEXT(Airplane_Crashes_and_Fatalities[[#This Row],[Date]],"yyyy")</f>
        <v>1941</v>
      </c>
      <c r="C554" s="1" t="str">
        <f>TEXT(Airplane_Crashes_and_Fatalities[[#This Row],[Date]],"mmm")</f>
        <v>Feb</v>
      </c>
      <c r="D554" s="5">
        <f>DAY(Airplane_Crashes_and_Fatalities[[#This Row],[Date]])</f>
        <v>6</v>
      </c>
      <c r="E554" s="3">
        <v>8.3333333333333259E-2</v>
      </c>
      <c r="F554" s="2" t="s">
        <v>20236</v>
      </c>
      <c r="G554" s="2" t="s">
        <v>20237</v>
      </c>
      <c r="H554" s="2" t="s">
        <v>19667</v>
      </c>
      <c r="I554" s="2" t="s">
        <v>1349</v>
      </c>
      <c r="J554" s="2"/>
      <c r="K554" s="2"/>
      <c r="L554" s="2" t="s">
        <v>1259</v>
      </c>
      <c r="M554" t="s">
        <v>1519</v>
      </c>
      <c r="N554">
        <f>Airplane_Crashes_and_Fatalities[[#This Row],[Aboard]]-Airplane_Crashes_and_Fatalities[[#This Row],[Fatalities]]</f>
        <v>0</v>
      </c>
      <c r="O554">
        <v>1501</v>
      </c>
      <c r="P554">
        <v>12</v>
      </c>
      <c r="Q554">
        <v>12</v>
      </c>
      <c r="R554">
        <v>0</v>
      </c>
      <c r="S554" s="2" t="s">
        <v>1520</v>
      </c>
    </row>
    <row r="555" spans="1:19" x14ac:dyDescent="0.3">
      <c r="A555" s="1">
        <v>15033</v>
      </c>
      <c r="B555" s="4" t="str">
        <f>TEXT(Airplane_Crashes_and_Fatalities[[#This Row],[Date]],"yyyy")</f>
        <v>1941</v>
      </c>
      <c r="C555" s="1" t="str">
        <f>TEXT(Airplane_Crashes_and_Fatalities[[#This Row],[Date]],"mmm")</f>
        <v>Feb</v>
      </c>
      <c r="D555" s="5">
        <f>DAY(Airplane_Crashes_and_Fatalities[[#This Row],[Date]])</f>
        <v>26</v>
      </c>
      <c r="E555" s="3">
        <v>0.49305555555555558</v>
      </c>
      <c r="F555" s="2" t="s">
        <v>20047</v>
      </c>
      <c r="G555" s="2" t="s">
        <v>19767</v>
      </c>
      <c r="H555" s="2"/>
      <c r="I555" s="2" t="s">
        <v>1102</v>
      </c>
      <c r="J555" s="2" t="s">
        <v>19001</v>
      </c>
      <c r="K555" s="2" t="s">
        <v>1521</v>
      </c>
      <c r="L555" s="2" t="s">
        <v>1183</v>
      </c>
      <c r="M555" t="s">
        <v>1522</v>
      </c>
      <c r="N555">
        <f>Airplane_Crashes_and_Fatalities[[#This Row],[Aboard]]-Airplane_Crashes_and_Fatalities[[#This Row],[Fatalities]]</f>
        <v>7</v>
      </c>
      <c r="O555">
        <v>3204</v>
      </c>
      <c r="P555">
        <v>16</v>
      </c>
      <c r="Q555">
        <v>9</v>
      </c>
      <c r="R555">
        <v>0</v>
      </c>
      <c r="S555" s="2" t="s">
        <v>1523</v>
      </c>
    </row>
    <row r="556" spans="1:19" x14ac:dyDescent="0.3">
      <c r="A556" s="1">
        <v>15036</v>
      </c>
      <c r="B556" s="4" t="str">
        <f>TEXT(Airplane_Crashes_and_Fatalities[[#This Row],[Date]],"yyyy")</f>
        <v>1941</v>
      </c>
      <c r="C556" s="1" t="str">
        <f>TEXT(Airplane_Crashes_and_Fatalities[[#This Row],[Date]],"mmm")</f>
        <v>Mar</v>
      </c>
      <c r="D556" s="5">
        <f>DAY(Airplane_Crashes_and_Fatalities[[#This Row],[Date]])</f>
        <v>1</v>
      </c>
      <c r="F556" s="2" t="s">
        <v>20238</v>
      </c>
      <c r="G556" s="2" t="s">
        <v>20095</v>
      </c>
      <c r="H556" s="2"/>
      <c r="I556" s="2" t="s">
        <v>191</v>
      </c>
      <c r="J556" s="2"/>
      <c r="K556" s="2"/>
      <c r="L556" s="2" t="s">
        <v>873</v>
      </c>
      <c r="M556" t="s">
        <v>1524</v>
      </c>
      <c r="N556">
        <f>Airplane_Crashes_and_Fatalities[[#This Row],[Aboard]]-Airplane_Crashes_and_Fatalities[[#This Row],[Fatalities]]</f>
        <v>9</v>
      </c>
      <c r="O556">
        <v>5751</v>
      </c>
      <c r="P556">
        <v>12</v>
      </c>
      <c r="Q556">
        <v>3</v>
      </c>
      <c r="R556">
        <v>0</v>
      </c>
      <c r="S556" s="2" t="s">
        <v>1525</v>
      </c>
    </row>
    <row r="557" spans="1:19" x14ac:dyDescent="0.3">
      <c r="A557" s="1">
        <v>15063</v>
      </c>
      <c r="B557" s="4" t="str">
        <f>TEXT(Airplane_Crashes_and_Fatalities[[#This Row],[Date]],"yyyy")</f>
        <v>1941</v>
      </c>
      <c r="C557" s="1" t="str">
        <f>TEXT(Airplane_Crashes_and_Fatalities[[#This Row],[Date]],"mmm")</f>
        <v>Mar</v>
      </c>
      <c r="D557" s="5">
        <f>DAY(Airplane_Crashes_and_Fatalities[[#This Row],[Date]])</f>
        <v>28</v>
      </c>
      <c r="F557" s="2" t="s">
        <v>20239</v>
      </c>
      <c r="G557" s="2" t="s">
        <v>19941</v>
      </c>
      <c r="H557" s="2"/>
      <c r="I557" s="2" t="s">
        <v>1526</v>
      </c>
      <c r="J557" s="2"/>
      <c r="K557" s="2"/>
      <c r="L557" s="2" t="s">
        <v>1527</v>
      </c>
      <c r="M557" t="s">
        <v>1528</v>
      </c>
      <c r="N557">
        <f>Airplane_Crashes_and_Fatalities[[#This Row],[Aboard]]-Airplane_Crashes_and_Fatalities[[#This Row],[Fatalities]]</f>
        <v>0</v>
      </c>
      <c r="O557">
        <v>2034</v>
      </c>
      <c r="P557">
        <v>10</v>
      </c>
      <c r="Q557">
        <v>10</v>
      </c>
      <c r="R557">
        <v>0</v>
      </c>
      <c r="S557" s="2" t="s">
        <v>722</v>
      </c>
    </row>
    <row r="558" spans="1:19" x14ac:dyDescent="0.3">
      <c r="A558" s="1">
        <v>15146</v>
      </c>
      <c r="B558" s="4" t="str">
        <f>TEXT(Airplane_Crashes_and_Fatalities[[#This Row],[Date]],"yyyy")</f>
        <v>1941</v>
      </c>
      <c r="C558" s="1" t="str">
        <f>TEXT(Airplane_Crashes_and_Fatalities[[#This Row],[Date]],"mmm")</f>
        <v>Jun</v>
      </c>
      <c r="D558" s="5">
        <f>DAY(Airplane_Crashes_and_Fatalities[[#This Row],[Date]])</f>
        <v>19</v>
      </c>
      <c r="F558" s="2" t="s">
        <v>19753</v>
      </c>
      <c r="G558" s="2" t="s">
        <v>19754</v>
      </c>
      <c r="H558" s="2"/>
      <c r="I558" s="2" t="s">
        <v>1482</v>
      </c>
      <c r="J558" s="2"/>
      <c r="K558" s="2" t="s">
        <v>1529</v>
      </c>
      <c r="L558" s="2" t="s">
        <v>1183</v>
      </c>
      <c r="M558" t="s">
        <v>1530</v>
      </c>
      <c r="N558">
        <f>Airplane_Crashes_and_Fatalities[[#This Row],[Aboard]]-Airplane_Crashes_and_Fatalities[[#This Row],[Fatalities]]</f>
        <v>0</v>
      </c>
      <c r="O558">
        <v>1985</v>
      </c>
      <c r="P558">
        <v>15</v>
      </c>
      <c r="Q558">
        <v>15</v>
      </c>
      <c r="R558">
        <v>0</v>
      </c>
      <c r="S558" s="2" t="s">
        <v>1531</v>
      </c>
    </row>
    <row r="559" spans="1:19" x14ac:dyDescent="0.3">
      <c r="A559" s="1">
        <v>15148</v>
      </c>
      <c r="B559" s="4" t="str">
        <f>TEXT(Airplane_Crashes_and_Fatalities[[#This Row],[Date]],"yyyy")</f>
        <v>1941</v>
      </c>
      <c r="C559" s="1" t="str">
        <f>TEXT(Airplane_Crashes_and_Fatalities[[#This Row],[Date]],"mmm")</f>
        <v>Jun</v>
      </c>
      <c r="D559" s="5">
        <f>DAY(Airplane_Crashes_and_Fatalities[[#This Row],[Date]])</f>
        <v>21</v>
      </c>
      <c r="F559" s="2" t="s">
        <v>1532</v>
      </c>
      <c r="G559" s="2" t="s">
        <v>24243</v>
      </c>
      <c r="H559" s="2"/>
      <c r="I559" s="2" t="s">
        <v>1533</v>
      </c>
      <c r="J559" s="2"/>
      <c r="K559" s="2"/>
      <c r="L559" s="2" t="s">
        <v>1534</v>
      </c>
      <c r="M559" t="s">
        <v>1535</v>
      </c>
      <c r="N559">
        <f>Airplane_Crashes_and_Fatalities[[#This Row],[Aboard]]-Airplane_Crashes_and_Fatalities[[#This Row],[Fatalities]]</f>
        <v>0</v>
      </c>
      <c r="P559">
        <v>18</v>
      </c>
      <c r="Q559">
        <v>18</v>
      </c>
      <c r="R559">
        <v>0</v>
      </c>
      <c r="S559" s="2"/>
    </row>
    <row r="560" spans="1:19" x14ac:dyDescent="0.3">
      <c r="A560" s="1">
        <v>15198</v>
      </c>
      <c r="B560" s="4" t="str">
        <f>TEXT(Airplane_Crashes_and_Fatalities[[#This Row],[Date]],"yyyy")</f>
        <v>1941</v>
      </c>
      <c r="C560" s="1" t="str">
        <f>TEXT(Airplane_Crashes_and_Fatalities[[#This Row],[Date]],"mmm")</f>
        <v>Aug</v>
      </c>
      <c r="D560" s="5">
        <f>DAY(Airplane_Crashes_and_Fatalities[[#This Row],[Date]])</f>
        <v>10</v>
      </c>
      <c r="E560" s="3">
        <v>0.85763888888888884</v>
      </c>
      <c r="F560" s="2" t="s">
        <v>20240</v>
      </c>
      <c r="G560" s="2" t="s">
        <v>20220</v>
      </c>
      <c r="H560" s="2"/>
      <c r="I560" s="2" t="s">
        <v>1536</v>
      </c>
      <c r="J560" s="2"/>
      <c r="K560" s="2"/>
      <c r="L560" s="2" t="s">
        <v>1537</v>
      </c>
      <c r="M560" t="s">
        <v>1538</v>
      </c>
      <c r="N560">
        <f>Airplane_Crashes_and_Fatalities[[#This Row],[Aboard]]-Airplane_Crashes_and_Fatalities[[#This Row],[Fatalities]]</f>
        <v>0</v>
      </c>
      <c r="P560">
        <v>22</v>
      </c>
      <c r="Q560">
        <v>22</v>
      </c>
      <c r="R560">
        <v>0</v>
      </c>
      <c r="S560" s="2" t="s">
        <v>1539</v>
      </c>
    </row>
    <row r="561" spans="1:19" x14ac:dyDescent="0.3">
      <c r="A561" s="1">
        <v>15202</v>
      </c>
      <c r="B561" s="4" t="str">
        <f>TEXT(Airplane_Crashes_and_Fatalities[[#This Row],[Date]],"yyyy")</f>
        <v>1941</v>
      </c>
      <c r="C561" s="1" t="str">
        <f>TEXT(Airplane_Crashes_and_Fatalities[[#This Row],[Date]],"mmm")</f>
        <v>Aug</v>
      </c>
      <c r="D561" s="5">
        <f>DAY(Airplane_Crashes_and_Fatalities[[#This Row],[Date]])</f>
        <v>14</v>
      </c>
      <c r="E561" s="3">
        <v>0.86111111111111116</v>
      </c>
      <c r="F561" s="2" t="s">
        <v>20241</v>
      </c>
      <c r="G561" s="2" t="s">
        <v>20220</v>
      </c>
      <c r="H561" s="2"/>
      <c r="I561" s="2" t="s">
        <v>1540</v>
      </c>
      <c r="J561" s="2"/>
      <c r="K561" s="2"/>
      <c r="L561" s="2" t="s">
        <v>1537</v>
      </c>
      <c r="M561" t="s">
        <v>1541</v>
      </c>
      <c r="N561">
        <f>Airplane_Crashes_and_Fatalities[[#This Row],[Aboard]]-Airplane_Crashes_and_Fatalities[[#This Row],[Fatalities]]</f>
        <v>0</v>
      </c>
      <c r="P561">
        <v>22</v>
      </c>
      <c r="Q561">
        <v>22</v>
      </c>
      <c r="R561">
        <v>0</v>
      </c>
      <c r="S561" s="2" t="s">
        <v>1542</v>
      </c>
    </row>
    <row r="562" spans="1:19" x14ac:dyDescent="0.3">
      <c r="A562" s="1">
        <v>15206</v>
      </c>
      <c r="B562" s="4" t="str">
        <f>TEXT(Airplane_Crashes_and_Fatalities[[#This Row],[Date]],"yyyy")</f>
        <v>1941</v>
      </c>
      <c r="C562" s="1" t="str">
        <f>TEXT(Airplane_Crashes_and_Fatalities[[#This Row],[Date]],"mmm")</f>
        <v>Aug</v>
      </c>
      <c r="D562" s="5">
        <f>DAY(Airplane_Crashes_and_Fatalities[[#This Row],[Date]])</f>
        <v>18</v>
      </c>
      <c r="F562" s="2" t="s">
        <v>20242</v>
      </c>
      <c r="G562" s="2" t="s">
        <v>19819</v>
      </c>
      <c r="H562" s="2"/>
      <c r="I562" s="2" t="s">
        <v>1543</v>
      </c>
      <c r="J562" s="2"/>
      <c r="K562" s="2" t="s">
        <v>1544</v>
      </c>
      <c r="L562" s="2" t="s">
        <v>1545</v>
      </c>
      <c r="M562" t="s">
        <v>1546</v>
      </c>
      <c r="N562">
        <f>Airplane_Crashes_and_Fatalities[[#This Row],[Aboard]]-Airplane_Crashes_and_Fatalities[[#This Row],[Fatalities]]</f>
        <v>4</v>
      </c>
      <c r="O562">
        <v>2083</v>
      </c>
      <c r="P562">
        <v>12</v>
      </c>
      <c r="Q562">
        <v>8</v>
      </c>
      <c r="R562">
        <v>0</v>
      </c>
      <c r="S562" s="2" t="s">
        <v>1547</v>
      </c>
    </row>
    <row r="563" spans="1:19" x14ac:dyDescent="0.3">
      <c r="A563" s="1">
        <v>15220</v>
      </c>
      <c r="B563" s="4" t="str">
        <f>TEXT(Airplane_Crashes_and_Fatalities[[#This Row],[Date]],"yyyy")</f>
        <v>1941</v>
      </c>
      <c r="C563" s="1" t="str">
        <f>TEXT(Airplane_Crashes_and_Fatalities[[#This Row],[Date]],"mmm")</f>
        <v>Sep</v>
      </c>
      <c r="D563" s="5">
        <f>DAY(Airplane_Crashes_and_Fatalities[[#This Row],[Date]])</f>
        <v>1</v>
      </c>
      <c r="F563" s="2" t="s">
        <v>20243</v>
      </c>
      <c r="G563" s="2" t="s">
        <v>19685</v>
      </c>
      <c r="H563" s="2"/>
      <c r="I563" s="2" t="s">
        <v>744</v>
      </c>
      <c r="J563" s="2"/>
      <c r="K563" s="2"/>
      <c r="L563" s="2" t="s">
        <v>1548</v>
      </c>
      <c r="M563" t="s">
        <v>1549</v>
      </c>
      <c r="N563">
        <f>Airplane_Crashes_and_Fatalities[[#This Row],[Aboard]]-Airplane_Crashes_and_Fatalities[[#This Row],[Fatalities]]</f>
        <v>4</v>
      </c>
      <c r="O563">
        <v>12</v>
      </c>
      <c r="P563">
        <v>17</v>
      </c>
      <c r="Q563">
        <v>13</v>
      </c>
      <c r="R563">
        <v>0</v>
      </c>
      <c r="S563" s="2" t="s">
        <v>1550</v>
      </c>
    </row>
    <row r="564" spans="1:19" x14ac:dyDescent="0.3">
      <c r="A564" s="1">
        <v>15220</v>
      </c>
      <c r="B564" s="4" t="str">
        <f>TEXT(Airplane_Crashes_and_Fatalities[[#This Row],[Date]],"yyyy")</f>
        <v>1941</v>
      </c>
      <c r="C564" s="1" t="str">
        <f>TEXT(Airplane_Crashes_and_Fatalities[[#This Row],[Date]],"mmm")</f>
        <v>Sep</v>
      </c>
      <c r="D564" s="5">
        <f>DAY(Airplane_Crashes_and_Fatalities[[#This Row],[Date]])</f>
        <v>1</v>
      </c>
      <c r="F564" s="2" t="s">
        <v>20244</v>
      </c>
      <c r="G564" s="2" t="s">
        <v>20245</v>
      </c>
      <c r="H564" s="2" t="s">
        <v>20220</v>
      </c>
      <c r="I564" s="2" t="s">
        <v>1465</v>
      </c>
      <c r="J564" s="2"/>
      <c r="K564" s="2"/>
      <c r="L564" s="2" t="s">
        <v>1551</v>
      </c>
      <c r="M564" t="s">
        <v>1552</v>
      </c>
      <c r="N564">
        <f>Airplane_Crashes_and_Fatalities[[#This Row],[Aboard]]-Airplane_Crashes_and_Fatalities[[#This Row],[Fatalities]]</f>
        <v>0</v>
      </c>
      <c r="P564">
        <v>10</v>
      </c>
      <c r="Q564">
        <v>10</v>
      </c>
      <c r="R564">
        <v>0</v>
      </c>
      <c r="S564" s="2" t="s">
        <v>1553</v>
      </c>
    </row>
    <row r="565" spans="1:19" x14ac:dyDescent="0.3">
      <c r="A565" s="1">
        <v>15252</v>
      </c>
      <c r="B565" s="4" t="str">
        <f>TEXT(Airplane_Crashes_and_Fatalities[[#This Row],[Date]],"yyyy")</f>
        <v>1941</v>
      </c>
      <c r="C565" s="1" t="str">
        <f>TEXT(Airplane_Crashes_and_Fatalities[[#This Row],[Date]],"mmm")</f>
        <v>Oct</v>
      </c>
      <c r="D565" s="5">
        <f>DAY(Airplane_Crashes_and_Fatalities[[#This Row],[Date]])</f>
        <v>3</v>
      </c>
      <c r="E565" s="3">
        <v>0.7416666666666667</v>
      </c>
      <c r="F565" s="2" t="s">
        <v>20246</v>
      </c>
      <c r="G565" s="2" t="s">
        <v>20247</v>
      </c>
      <c r="H565" s="2"/>
      <c r="I565" s="2" t="s">
        <v>1213</v>
      </c>
      <c r="J565" s="2" t="s">
        <v>19002</v>
      </c>
      <c r="K565" s="2" t="s">
        <v>1554</v>
      </c>
      <c r="L565" s="2" t="s">
        <v>1555</v>
      </c>
      <c r="M565" t="s">
        <v>1556</v>
      </c>
      <c r="N565">
        <f>Airplane_Crashes_and_Fatalities[[#This Row],[Aboard]]-Airplane_Crashes_and_Fatalities[[#This Row],[Fatalities]]</f>
        <v>13</v>
      </c>
      <c r="O565">
        <v>4206</v>
      </c>
      <c r="P565">
        <v>15</v>
      </c>
      <c r="Q565">
        <v>2</v>
      </c>
      <c r="R565">
        <v>0</v>
      </c>
      <c r="S565" s="2" t="s">
        <v>1557</v>
      </c>
    </row>
    <row r="566" spans="1:19" x14ac:dyDescent="0.3">
      <c r="A566" s="1">
        <v>15277</v>
      </c>
      <c r="B566" s="4" t="str">
        <f>TEXT(Airplane_Crashes_and_Fatalities[[#This Row],[Date]],"yyyy")</f>
        <v>1941</v>
      </c>
      <c r="C566" s="1" t="str">
        <f>TEXT(Airplane_Crashes_and_Fatalities[[#This Row],[Date]],"mmm")</f>
        <v>Oct</v>
      </c>
      <c r="D566" s="5">
        <f>DAY(Airplane_Crashes_and_Fatalities[[#This Row],[Date]])</f>
        <v>28</v>
      </c>
      <c r="F566" s="2"/>
      <c r="G566" s="2"/>
      <c r="H566" s="2"/>
      <c r="I566" s="2" t="s">
        <v>191</v>
      </c>
      <c r="J566" s="2"/>
      <c r="K566" s="2"/>
      <c r="L566" s="2" t="s">
        <v>1558</v>
      </c>
      <c r="M566" t="s">
        <v>1559</v>
      </c>
      <c r="N566">
        <f>Airplane_Crashes_and_Fatalities[[#This Row],[Aboard]]-Airplane_Crashes_and_Fatalities[[#This Row],[Fatalities]]</f>
        <v>0</v>
      </c>
      <c r="O566">
        <v>7172</v>
      </c>
      <c r="P566">
        <v>13</v>
      </c>
      <c r="Q566">
        <v>13</v>
      </c>
      <c r="R566">
        <v>0</v>
      </c>
      <c r="S566" s="2"/>
    </row>
    <row r="567" spans="1:19" x14ac:dyDescent="0.3">
      <c r="A567" s="1">
        <v>15279</v>
      </c>
      <c r="B567" s="4" t="str">
        <f>TEXT(Airplane_Crashes_and_Fatalities[[#This Row],[Date]],"yyyy")</f>
        <v>1941</v>
      </c>
      <c r="C567" s="1" t="str">
        <f>TEXT(Airplane_Crashes_and_Fatalities[[#This Row],[Date]],"mmm")</f>
        <v>Oct</v>
      </c>
      <c r="D567" s="5">
        <f>DAY(Airplane_Crashes_and_Fatalities[[#This Row],[Date]])</f>
        <v>30</v>
      </c>
      <c r="E567" s="3">
        <v>8.6111111111111027E-2</v>
      </c>
      <c r="F567" s="2" t="s">
        <v>20248</v>
      </c>
      <c r="G567" s="2" t="s">
        <v>19824</v>
      </c>
      <c r="H567" s="2"/>
      <c r="I567" s="2" t="s">
        <v>368</v>
      </c>
      <c r="J567" s="2" t="s">
        <v>19003</v>
      </c>
      <c r="K567" s="2" t="s">
        <v>1560</v>
      </c>
      <c r="L567" s="2" t="s">
        <v>1183</v>
      </c>
      <c r="M567" t="s">
        <v>1561</v>
      </c>
      <c r="N567">
        <f>Airplane_Crashes_and_Fatalities[[#This Row],[Aboard]]-Airplane_Crashes_and_Fatalities[[#This Row],[Fatalities]]</f>
        <v>1</v>
      </c>
      <c r="O567">
        <v>2124</v>
      </c>
      <c r="P567">
        <v>15</v>
      </c>
      <c r="Q567">
        <v>14</v>
      </c>
      <c r="R567">
        <v>0</v>
      </c>
      <c r="S567" s="2" t="s">
        <v>1562</v>
      </c>
    </row>
    <row r="568" spans="1:19" x14ac:dyDescent="0.3">
      <c r="A568" s="1">
        <v>15279</v>
      </c>
      <c r="B568" s="4" t="str">
        <f>TEXT(Airplane_Crashes_and_Fatalities[[#This Row],[Date]],"yyyy")</f>
        <v>1941</v>
      </c>
      <c r="C568" s="1" t="str">
        <f>TEXT(Airplane_Crashes_and_Fatalities[[#This Row],[Date]],"mmm")</f>
        <v>Oct</v>
      </c>
      <c r="D568" s="5">
        <f>DAY(Airplane_Crashes_and_Fatalities[[#This Row],[Date]])</f>
        <v>30</v>
      </c>
      <c r="E568" s="3">
        <v>0.92361111111111116</v>
      </c>
      <c r="F568" s="2" t="s">
        <v>20249</v>
      </c>
      <c r="G568" s="2" t="s">
        <v>20154</v>
      </c>
      <c r="H568" s="2" t="s">
        <v>19667</v>
      </c>
      <c r="I568" s="2" t="s">
        <v>862</v>
      </c>
      <c r="J568" s="2" t="s">
        <v>18991</v>
      </c>
      <c r="K568" s="2" t="s">
        <v>1563</v>
      </c>
      <c r="L568" s="2" t="s">
        <v>1183</v>
      </c>
      <c r="M568" t="s">
        <v>1564</v>
      </c>
      <c r="N568">
        <f>Airplane_Crashes_and_Fatalities[[#This Row],[Aboard]]-Airplane_Crashes_and_Fatalities[[#This Row],[Fatalities]]</f>
        <v>0</v>
      </c>
      <c r="O568">
        <v>2207</v>
      </c>
      <c r="P568">
        <v>20</v>
      </c>
      <c r="Q568">
        <v>20</v>
      </c>
      <c r="R568">
        <v>0</v>
      </c>
      <c r="S568" s="2" t="s">
        <v>1565</v>
      </c>
    </row>
    <row r="569" spans="1:19" x14ac:dyDescent="0.3">
      <c r="A569" s="1">
        <v>15321</v>
      </c>
      <c r="B569" s="4" t="str">
        <f>TEXT(Airplane_Crashes_and_Fatalities[[#This Row],[Date]],"yyyy")</f>
        <v>1941</v>
      </c>
      <c r="C569" s="1" t="str">
        <f>TEXT(Airplane_Crashes_and_Fatalities[[#This Row],[Date]],"mmm")</f>
        <v>Dec</v>
      </c>
      <c r="D569" s="5">
        <f>DAY(Airplane_Crashes_and_Fatalities[[#This Row],[Date]])</f>
        <v>11</v>
      </c>
      <c r="F569" s="2" t="s">
        <v>20250</v>
      </c>
      <c r="G569" s="2" t="s">
        <v>19954</v>
      </c>
      <c r="H569" s="2"/>
      <c r="I569" s="2" t="s">
        <v>359</v>
      </c>
      <c r="J569" s="2"/>
      <c r="K569" s="2"/>
      <c r="L569" s="2"/>
      <c r="M569" t="s">
        <v>1566</v>
      </c>
      <c r="N569">
        <f>Airplane_Crashes_and_Fatalities[[#This Row],[Aboard]]-Airplane_Crashes_and_Fatalities[[#This Row],[Fatalities]]</f>
        <v>0</v>
      </c>
      <c r="P569">
        <v>3</v>
      </c>
      <c r="Q569">
        <v>3</v>
      </c>
      <c r="R569">
        <v>0</v>
      </c>
      <c r="S569" s="2"/>
    </row>
    <row r="570" spans="1:19" x14ac:dyDescent="0.3">
      <c r="A570" s="1">
        <v>15357</v>
      </c>
      <c r="B570" s="4" t="str">
        <f>TEXT(Airplane_Crashes_and_Fatalities[[#This Row],[Date]],"yyyy")</f>
        <v>1942</v>
      </c>
      <c r="C570" s="1" t="str">
        <f>TEXT(Airplane_Crashes_and_Fatalities[[#This Row],[Date]],"mmm")</f>
        <v>Jan</v>
      </c>
      <c r="D570" s="5">
        <f>DAY(Airplane_Crashes_and_Fatalities[[#This Row],[Date]])</f>
        <v>16</v>
      </c>
      <c r="E570" s="3">
        <v>0.8076388888888888</v>
      </c>
      <c r="F570" s="2" t="s">
        <v>20251</v>
      </c>
      <c r="G570" s="2" t="s">
        <v>19722</v>
      </c>
      <c r="H570" s="2"/>
      <c r="I570" s="2" t="s">
        <v>536</v>
      </c>
      <c r="J570" s="2" t="s">
        <v>19004</v>
      </c>
      <c r="K570" s="2" t="s">
        <v>1567</v>
      </c>
      <c r="L570" s="2" t="s">
        <v>1183</v>
      </c>
      <c r="M570" t="s">
        <v>1568</v>
      </c>
      <c r="N570">
        <f>Airplane_Crashes_and_Fatalities[[#This Row],[Aboard]]-Airplane_Crashes_and_Fatalities[[#This Row],[Fatalities]]</f>
        <v>0</v>
      </c>
      <c r="O570">
        <v>3295</v>
      </c>
      <c r="P570">
        <v>22</v>
      </c>
      <c r="Q570">
        <v>22</v>
      </c>
      <c r="R570">
        <v>0</v>
      </c>
      <c r="S570" s="2" t="s">
        <v>1569</v>
      </c>
    </row>
    <row r="571" spans="1:19" x14ac:dyDescent="0.3">
      <c r="A571" s="1">
        <v>15361</v>
      </c>
      <c r="B571" s="4" t="str">
        <f>TEXT(Airplane_Crashes_and_Fatalities[[#This Row],[Date]],"yyyy")</f>
        <v>1942</v>
      </c>
      <c r="C571" s="1" t="str">
        <f>TEXT(Airplane_Crashes_and_Fatalities[[#This Row],[Date]],"mmm")</f>
        <v>Jan</v>
      </c>
      <c r="D571" s="5">
        <f>DAY(Airplane_Crashes_and_Fatalities[[#This Row],[Date]])</f>
        <v>20</v>
      </c>
      <c r="F571" s="2" t="s">
        <v>20252</v>
      </c>
      <c r="G571" s="2" t="s">
        <v>20218</v>
      </c>
      <c r="H571" s="2"/>
      <c r="I571" s="2" t="s">
        <v>94</v>
      </c>
      <c r="J571" s="2"/>
      <c r="K571" s="2"/>
      <c r="L571" s="2" t="s">
        <v>1570</v>
      </c>
      <c r="M571" t="s">
        <v>1571</v>
      </c>
      <c r="N571">
        <f>Airplane_Crashes_and_Fatalities[[#This Row],[Aboard]]-Airplane_Crashes_and_Fatalities[[#This Row],[Fatalities]]</f>
        <v>0</v>
      </c>
      <c r="P571">
        <v>11</v>
      </c>
      <c r="Q571">
        <v>11</v>
      </c>
      <c r="R571">
        <v>0</v>
      </c>
      <c r="S571" s="2"/>
    </row>
    <row r="572" spans="1:19" x14ac:dyDescent="0.3">
      <c r="A572" s="1">
        <v>15365</v>
      </c>
      <c r="B572" s="4" t="str">
        <f>TEXT(Airplane_Crashes_and_Fatalities[[#This Row],[Date]],"yyyy")</f>
        <v>1942</v>
      </c>
      <c r="C572" s="1" t="str">
        <f>TEXT(Airplane_Crashes_and_Fatalities[[#This Row],[Date]],"mmm")</f>
        <v>Jan</v>
      </c>
      <c r="D572" s="5">
        <f>DAY(Airplane_Crashes_and_Fatalities[[#This Row],[Date]])</f>
        <v>24</v>
      </c>
      <c r="F572" s="2" t="s">
        <v>20253</v>
      </c>
      <c r="G572" s="2" t="s">
        <v>20254</v>
      </c>
      <c r="H572" s="2"/>
      <c r="I572" s="2" t="s">
        <v>1457</v>
      </c>
      <c r="J572" s="2"/>
      <c r="K572" s="2"/>
      <c r="L572" s="2" t="s">
        <v>1183</v>
      </c>
      <c r="M572" t="s">
        <v>1572</v>
      </c>
      <c r="N572">
        <f>Airplane_Crashes_and_Fatalities[[#This Row],[Aboard]]-Airplane_Crashes_and_Fatalities[[#This Row],[Fatalities]]</f>
        <v>0</v>
      </c>
      <c r="O572">
        <v>1982</v>
      </c>
      <c r="S572" s="2" t="s">
        <v>1573</v>
      </c>
    </row>
    <row r="573" spans="1:19" x14ac:dyDescent="0.3">
      <c r="A573" s="1">
        <v>15367</v>
      </c>
      <c r="B573" s="4" t="str">
        <f>TEXT(Airplane_Crashes_and_Fatalities[[#This Row],[Date]],"yyyy")</f>
        <v>1942</v>
      </c>
      <c r="C573" s="1" t="str">
        <f>TEXT(Airplane_Crashes_and_Fatalities[[#This Row],[Date]],"mmm")</f>
        <v>Jan</v>
      </c>
      <c r="D573" s="5">
        <f>DAY(Airplane_Crashes_and_Fatalities[[#This Row],[Date]])</f>
        <v>26</v>
      </c>
      <c r="F573" s="2" t="s">
        <v>20255</v>
      </c>
      <c r="G573" s="2" t="s">
        <v>20256</v>
      </c>
      <c r="H573" s="2"/>
      <c r="I573" s="2" t="s">
        <v>1457</v>
      </c>
      <c r="J573" s="2"/>
      <c r="K573" s="2"/>
      <c r="L573" s="2" t="s">
        <v>1574</v>
      </c>
      <c r="M573" t="s">
        <v>1575</v>
      </c>
      <c r="N573">
        <f>Airplane_Crashes_and_Fatalities[[#This Row],[Aboard]]-Airplane_Crashes_and_Fatalities[[#This Row],[Fatalities]]</f>
        <v>0</v>
      </c>
      <c r="O573">
        <v>1081</v>
      </c>
      <c r="S573" s="2" t="s">
        <v>1573</v>
      </c>
    </row>
    <row r="574" spans="1:19" x14ac:dyDescent="0.3">
      <c r="A574" s="1">
        <v>15371</v>
      </c>
      <c r="B574" s="4" t="str">
        <f>TEXT(Airplane_Crashes_and_Fatalities[[#This Row],[Date]],"yyyy")</f>
        <v>1942</v>
      </c>
      <c r="C574" s="1" t="str">
        <f>TEXT(Airplane_Crashes_and_Fatalities[[#This Row],[Date]],"mmm")</f>
        <v>Jan</v>
      </c>
      <c r="D574" s="5">
        <f>DAY(Airplane_Crashes_and_Fatalities[[#This Row],[Date]])</f>
        <v>30</v>
      </c>
      <c r="F574" s="2" t="s">
        <v>20257</v>
      </c>
      <c r="G574" s="2" t="s">
        <v>20256</v>
      </c>
      <c r="H574" s="2"/>
      <c r="I574" s="2" t="s">
        <v>211</v>
      </c>
      <c r="J574" s="2"/>
      <c r="K574" s="2"/>
      <c r="L574" s="2" t="s">
        <v>1386</v>
      </c>
      <c r="M574" t="s">
        <v>1369</v>
      </c>
      <c r="N574">
        <f>Airplane_Crashes_and_Fatalities[[#This Row],[Aboard]]-Airplane_Crashes_and_Fatalities[[#This Row],[Fatalities]]</f>
        <v>5</v>
      </c>
      <c r="O574" t="s">
        <v>1576</v>
      </c>
      <c r="P574">
        <v>18</v>
      </c>
      <c r="Q574">
        <v>13</v>
      </c>
      <c r="R574">
        <v>0</v>
      </c>
      <c r="S574" s="2" t="s">
        <v>1577</v>
      </c>
    </row>
    <row r="575" spans="1:19" x14ac:dyDescent="0.3">
      <c r="A575" s="1">
        <v>15386</v>
      </c>
      <c r="B575" s="4" t="str">
        <f>TEXT(Airplane_Crashes_and_Fatalities[[#This Row],[Date]],"yyyy")</f>
        <v>1942</v>
      </c>
      <c r="C575" s="1" t="str">
        <f>TEXT(Airplane_Crashes_and_Fatalities[[#This Row],[Date]],"mmm")</f>
        <v>Feb</v>
      </c>
      <c r="D575" s="5">
        <f>DAY(Airplane_Crashes_and_Fatalities[[#This Row],[Date]])</f>
        <v>14</v>
      </c>
      <c r="F575" s="2"/>
      <c r="G575" s="2"/>
      <c r="H575" s="2"/>
      <c r="I575" s="2" t="s">
        <v>516</v>
      </c>
      <c r="J575" s="2"/>
      <c r="K575" s="2"/>
      <c r="L575" s="2" t="s">
        <v>931</v>
      </c>
      <c r="M575">
        <v>45</v>
      </c>
      <c r="N575">
        <f>Airplane_Crashes_and_Fatalities[[#This Row],[Aboard]]-Airplane_Crashes_and_Fatalities[[#This Row],[Fatalities]]</f>
        <v>0</v>
      </c>
      <c r="S575" s="2"/>
    </row>
    <row r="576" spans="1:19" x14ac:dyDescent="0.3">
      <c r="A576" s="1">
        <v>15387</v>
      </c>
      <c r="B576" s="4" t="str">
        <f>TEXT(Airplane_Crashes_and_Fatalities[[#This Row],[Date]],"yyyy")</f>
        <v>1942</v>
      </c>
      <c r="C576" s="1" t="str">
        <f>TEXT(Airplane_Crashes_and_Fatalities[[#This Row],[Date]],"mmm")</f>
        <v>Feb</v>
      </c>
      <c r="D576" s="5">
        <f>DAY(Airplane_Crashes_and_Fatalities[[#This Row],[Date]])</f>
        <v>15</v>
      </c>
      <c r="F576" s="2" t="s">
        <v>70</v>
      </c>
      <c r="G576" s="2" t="s">
        <v>19676</v>
      </c>
      <c r="I576" s="2" t="s">
        <v>1465</v>
      </c>
      <c r="J576" s="2"/>
      <c r="K576" s="2"/>
      <c r="L576" s="2" t="s">
        <v>1578</v>
      </c>
      <c r="M576" t="s">
        <v>1579</v>
      </c>
      <c r="N576">
        <f>Airplane_Crashes_and_Fatalities[[#This Row],[Aboard]]-Airplane_Crashes_and_Fatalities[[#This Row],[Fatalities]]</f>
        <v>0</v>
      </c>
      <c r="O576">
        <v>9</v>
      </c>
      <c r="P576">
        <v>9</v>
      </c>
      <c r="Q576">
        <v>9</v>
      </c>
      <c r="R576">
        <v>0</v>
      </c>
      <c r="S576" s="2" t="s">
        <v>1580</v>
      </c>
    </row>
    <row r="577" spans="1:19" x14ac:dyDescent="0.3">
      <c r="A577" s="1">
        <v>15392</v>
      </c>
      <c r="B577" s="4" t="str">
        <f>TEXT(Airplane_Crashes_and_Fatalities[[#This Row],[Date]],"yyyy")</f>
        <v>1942</v>
      </c>
      <c r="C577" s="1" t="str">
        <f>TEXT(Airplane_Crashes_and_Fatalities[[#This Row],[Date]],"mmm")</f>
        <v>Feb</v>
      </c>
      <c r="D577" s="5">
        <f>DAY(Airplane_Crashes_and_Fatalities[[#This Row],[Date]])</f>
        <v>20</v>
      </c>
      <c r="F577" s="2" t="s">
        <v>20258</v>
      </c>
      <c r="G577" s="2" t="s">
        <v>19724</v>
      </c>
      <c r="I577" s="2" t="s">
        <v>211</v>
      </c>
      <c r="J577" s="2"/>
      <c r="K577" s="2"/>
      <c r="L577" s="2" t="s">
        <v>1581</v>
      </c>
      <c r="M577" t="s">
        <v>1582</v>
      </c>
      <c r="N577">
        <f>Airplane_Crashes_and_Fatalities[[#This Row],[Aboard]]-Airplane_Crashes_and_Fatalities[[#This Row],[Fatalities]]</f>
        <v>0</v>
      </c>
      <c r="O577">
        <v>2309</v>
      </c>
      <c r="P577">
        <v>9</v>
      </c>
      <c r="Q577">
        <v>9</v>
      </c>
      <c r="R577">
        <v>0</v>
      </c>
      <c r="S577" s="2" t="s">
        <v>1583</v>
      </c>
    </row>
    <row r="578" spans="1:19" x14ac:dyDescent="0.3">
      <c r="A578" s="1">
        <v>15400</v>
      </c>
      <c r="B578" s="4" t="str">
        <f>TEXT(Airplane_Crashes_and_Fatalities[[#This Row],[Date]],"yyyy")</f>
        <v>1942</v>
      </c>
      <c r="C578" s="1" t="str">
        <f>TEXT(Airplane_Crashes_and_Fatalities[[#This Row],[Date]],"mmm")</f>
        <v>Feb</v>
      </c>
      <c r="D578" s="5">
        <f>DAY(Airplane_Crashes_and_Fatalities[[#This Row],[Date]])</f>
        <v>28</v>
      </c>
      <c r="F578" s="2" t="s">
        <v>1584</v>
      </c>
      <c r="G578" s="2" t="s">
        <v>24225</v>
      </c>
      <c r="H578" s="2"/>
      <c r="I578" s="2" t="s">
        <v>1465</v>
      </c>
      <c r="J578" s="2"/>
      <c r="K578" s="2"/>
      <c r="L578" s="2" t="s">
        <v>1386</v>
      </c>
      <c r="M578" t="s">
        <v>1585</v>
      </c>
      <c r="N578">
        <f>Airplane_Crashes_and_Fatalities[[#This Row],[Aboard]]-Airplane_Crashes_and_Fatalities[[#This Row],[Fatalities]]</f>
        <v>0</v>
      </c>
      <c r="O578" t="s">
        <v>1586</v>
      </c>
      <c r="P578">
        <v>20</v>
      </c>
      <c r="Q578">
        <v>20</v>
      </c>
      <c r="R578">
        <v>0</v>
      </c>
      <c r="S578" s="2" t="s">
        <v>1573</v>
      </c>
    </row>
    <row r="579" spans="1:19" x14ac:dyDescent="0.3">
      <c r="A579" s="1">
        <v>15403</v>
      </c>
      <c r="B579" s="4" t="str">
        <f>TEXT(Airplane_Crashes_and_Fatalities[[#This Row],[Date]],"yyyy")</f>
        <v>1942</v>
      </c>
      <c r="C579" s="1" t="str">
        <f>TEXT(Airplane_Crashes_and_Fatalities[[#This Row],[Date]],"mmm")</f>
        <v>Mar</v>
      </c>
      <c r="D579" s="5">
        <f>DAY(Airplane_Crashes_and_Fatalities[[#This Row],[Date]])</f>
        <v>3</v>
      </c>
      <c r="F579" s="2" t="s">
        <v>20259</v>
      </c>
      <c r="G579" s="2" t="s">
        <v>19724</v>
      </c>
      <c r="H579" s="2"/>
      <c r="I579" s="2" t="s">
        <v>1587</v>
      </c>
      <c r="J579" s="2"/>
      <c r="K579" s="2"/>
      <c r="L579" s="2" t="s">
        <v>1588</v>
      </c>
      <c r="M579" t="s">
        <v>1589</v>
      </c>
      <c r="N579">
        <f>Airplane_Crashes_and_Fatalities[[#This Row],[Aboard]]-Airplane_Crashes_and_Fatalities[[#This Row],[Fatalities]]</f>
        <v>14</v>
      </c>
      <c r="P579">
        <v>33</v>
      </c>
      <c r="Q579">
        <v>19</v>
      </c>
      <c r="R579">
        <v>0</v>
      </c>
      <c r="S579" s="2"/>
    </row>
    <row r="580" spans="1:19" x14ac:dyDescent="0.3">
      <c r="A580" s="1">
        <v>15403</v>
      </c>
      <c r="B580" s="4" t="str">
        <f>TEXT(Airplane_Crashes_and_Fatalities[[#This Row],[Date]],"yyyy")</f>
        <v>1942</v>
      </c>
      <c r="C580" s="1" t="str">
        <f>TEXT(Airplane_Crashes_and_Fatalities[[#This Row],[Date]],"mmm")</f>
        <v>Mar</v>
      </c>
      <c r="D580" s="5">
        <f>DAY(Airplane_Crashes_and_Fatalities[[#This Row],[Date]])</f>
        <v>3</v>
      </c>
      <c r="F580" s="2" t="s">
        <v>20260</v>
      </c>
      <c r="G580" s="2" t="s">
        <v>19724</v>
      </c>
      <c r="H580" s="2"/>
      <c r="I580" s="2" t="s">
        <v>1457</v>
      </c>
      <c r="J580" s="2"/>
      <c r="K580" s="2"/>
      <c r="L580" s="2" t="s">
        <v>1183</v>
      </c>
      <c r="M580" t="s">
        <v>1590</v>
      </c>
      <c r="N580">
        <f>Airplane_Crashes_and_Fatalities[[#This Row],[Aboard]]-Airplane_Crashes_and_Fatalities[[#This Row],[Fatalities]]</f>
        <v>4</v>
      </c>
      <c r="O580">
        <v>1965</v>
      </c>
      <c r="P580">
        <v>12</v>
      </c>
      <c r="Q580">
        <v>8</v>
      </c>
      <c r="R580">
        <v>0</v>
      </c>
      <c r="S580" s="2" t="s">
        <v>1573</v>
      </c>
    </row>
    <row r="581" spans="1:19" x14ac:dyDescent="0.3">
      <c r="A581" s="1">
        <v>15945</v>
      </c>
      <c r="B581" s="4" t="str">
        <f>TEXT(Airplane_Crashes_and_Fatalities[[#This Row],[Date]],"yyyy")</f>
        <v>1943</v>
      </c>
      <c r="C581" s="1" t="str">
        <f>TEXT(Airplane_Crashes_and_Fatalities[[#This Row],[Date]],"mmm")</f>
        <v>Aug</v>
      </c>
      <c r="D581" s="5">
        <f>DAY(Airplane_Crashes_and_Fatalities[[#This Row],[Date]])</f>
        <v>27</v>
      </c>
      <c r="F581" s="2" t="s">
        <v>1439</v>
      </c>
      <c r="G581" s="2" t="s">
        <v>24225</v>
      </c>
      <c r="H581" s="2"/>
      <c r="I581" s="2" t="s">
        <v>1591</v>
      </c>
      <c r="J581" s="2"/>
      <c r="K581" s="2"/>
      <c r="L581" s="2" t="s">
        <v>1183</v>
      </c>
      <c r="M581" t="s">
        <v>1592</v>
      </c>
      <c r="N581">
        <f>Airplane_Crashes_and_Fatalities[[#This Row],[Aboard]]-Airplane_Crashes_and_Fatalities[[#This Row],[Fatalities]]</f>
        <v>0</v>
      </c>
      <c r="O581">
        <v>2133</v>
      </c>
      <c r="P581">
        <v>7</v>
      </c>
      <c r="Q581">
        <v>7</v>
      </c>
      <c r="R581">
        <v>0</v>
      </c>
      <c r="S581" s="2" t="s">
        <v>1593</v>
      </c>
    </row>
    <row r="582" spans="1:19" x14ac:dyDescent="0.3">
      <c r="A582" s="1">
        <v>15414</v>
      </c>
      <c r="B582" s="4" t="str">
        <f>TEXT(Airplane_Crashes_and_Fatalities[[#This Row],[Date]],"yyyy")</f>
        <v>1942</v>
      </c>
      <c r="C582" s="1" t="str">
        <f>TEXT(Airplane_Crashes_and_Fatalities[[#This Row],[Date]],"mmm")</f>
        <v>Mar</v>
      </c>
      <c r="D582" s="5">
        <f>DAY(Airplane_Crashes_and_Fatalities[[#This Row],[Date]])</f>
        <v>14</v>
      </c>
      <c r="E582" s="3">
        <v>0.92708333333333326</v>
      </c>
      <c r="F582" s="2" t="s">
        <v>20261</v>
      </c>
      <c r="G582" s="2" t="s">
        <v>19737</v>
      </c>
      <c r="H582" s="2"/>
      <c r="I582" s="2" t="s">
        <v>516</v>
      </c>
      <c r="J582" s="2"/>
      <c r="K582" s="2"/>
      <c r="L582" s="2" t="s">
        <v>1594</v>
      </c>
      <c r="M582">
        <v>31</v>
      </c>
      <c r="N582">
        <f>Airplane_Crashes_and_Fatalities[[#This Row],[Aboard]]-Airplane_Crashes_and_Fatalities[[#This Row],[Fatalities]]</f>
        <v>4</v>
      </c>
      <c r="O582">
        <v>1567</v>
      </c>
      <c r="P582">
        <v>17</v>
      </c>
      <c r="Q582">
        <v>13</v>
      </c>
      <c r="R582">
        <v>0</v>
      </c>
      <c r="S582" s="2" t="s">
        <v>1595</v>
      </c>
    </row>
    <row r="583" spans="1:19" x14ac:dyDescent="0.3">
      <c r="A583" s="1">
        <v>15452</v>
      </c>
      <c r="B583" s="4" t="str">
        <f>TEXT(Airplane_Crashes_and_Fatalities[[#This Row],[Date]],"yyyy")</f>
        <v>1942</v>
      </c>
      <c r="C583" s="1" t="str">
        <f>TEXT(Airplane_Crashes_and_Fatalities[[#This Row],[Date]],"mmm")</f>
        <v>Apr</v>
      </c>
      <c r="D583" s="5">
        <f>DAY(Airplane_Crashes_and_Fatalities[[#This Row],[Date]])</f>
        <v>21</v>
      </c>
      <c r="E583" s="3">
        <v>0.89375000000000004</v>
      </c>
      <c r="F583" s="2" t="s">
        <v>20262</v>
      </c>
      <c r="G583" s="2" t="s">
        <v>19724</v>
      </c>
      <c r="H583" s="2"/>
      <c r="I583" s="2" t="s">
        <v>1596</v>
      </c>
      <c r="J583" s="2"/>
      <c r="K583" s="2" t="s">
        <v>1597</v>
      </c>
      <c r="L583" s="2" t="s">
        <v>1318</v>
      </c>
      <c r="M583" t="s">
        <v>1598</v>
      </c>
      <c r="N583">
        <f>Airplane_Crashes_and_Fatalities[[#This Row],[Aboard]]-Airplane_Crashes_and_Fatalities[[#This Row],[Fatalities]]</f>
        <v>0</v>
      </c>
      <c r="P583">
        <v>12</v>
      </c>
      <c r="Q583">
        <v>12</v>
      </c>
      <c r="R583">
        <v>0</v>
      </c>
      <c r="S583" s="2"/>
    </row>
    <row r="584" spans="1:19" x14ac:dyDescent="0.3">
      <c r="A584" s="1">
        <v>15462</v>
      </c>
      <c r="B584" s="4" t="str">
        <f>TEXT(Airplane_Crashes_and_Fatalities[[#This Row],[Date]],"yyyy")</f>
        <v>1942</v>
      </c>
      <c r="C584" s="1" t="str">
        <f>TEXT(Airplane_Crashes_and_Fatalities[[#This Row],[Date]],"mmm")</f>
        <v>May</v>
      </c>
      <c r="D584" s="5">
        <f>DAY(Airplane_Crashes_and_Fatalities[[#This Row],[Date]])</f>
        <v>1</v>
      </c>
      <c r="E584" s="3">
        <v>0.95833333333333326</v>
      </c>
      <c r="F584" s="2" t="s">
        <v>19942</v>
      </c>
      <c r="G584" s="2" t="s">
        <v>19943</v>
      </c>
      <c r="H584" s="2"/>
      <c r="I584" s="2" t="s">
        <v>740</v>
      </c>
      <c r="J584" s="2" t="s">
        <v>18990</v>
      </c>
      <c r="K584" s="2" t="s">
        <v>1599</v>
      </c>
      <c r="L584" s="2" t="s">
        <v>1265</v>
      </c>
      <c r="M584" t="s">
        <v>1600</v>
      </c>
      <c r="N584">
        <f>Airplane_Crashes_and_Fatalities[[#This Row],[Aboard]]-Airplane_Crashes_and_Fatalities[[#This Row],[Fatalities]]</f>
        <v>0</v>
      </c>
      <c r="O584">
        <v>1978</v>
      </c>
      <c r="P584">
        <v>17</v>
      </c>
      <c r="Q584">
        <v>17</v>
      </c>
      <c r="R584">
        <v>0</v>
      </c>
      <c r="S584" s="2" t="s">
        <v>1601</v>
      </c>
    </row>
    <row r="585" spans="1:19" x14ac:dyDescent="0.3">
      <c r="A585" s="1">
        <v>15473</v>
      </c>
      <c r="B585" s="4" t="str">
        <f>TEXT(Airplane_Crashes_and_Fatalities[[#This Row],[Date]],"yyyy")</f>
        <v>1942</v>
      </c>
      <c r="C585" s="1" t="str">
        <f>TEXT(Airplane_Crashes_and_Fatalities[[#This Row],[Date]],"mmm")</f>
        <v>May</v>
      </c>
      <c r="D585" s="5">
        <f>DAY(Airplane_Crashes_and_Fatalities[[#This Row],[Date]])</f>
        <v>12</v>
      </c>
      <c r="E585" s="3">
        <v>0.49374999999999991</v>
      </c>
      <c r="F585" s="2" t="s">
        <v>20199</v>
      </c>
      <c r="G585" s="2" t="s">
        <v>20031</v>
      </c>
      <c r="H585" s="2"/>
      <c r="I585" s="2" t="s">
        <v>368</v>
      </c>
      <c r="J585" s="2" t="s">
        <v>18991</v>
      </c>
      <c r="K585" s="2" t="s">
        <v>1375</v>
      </c>
      <c r="L585" s="2" t="s">
        <v>1602</v>
      </c>
      <c r="M585" t="s">
        <v>1603</v>
      </c>
      <c r="N585">
        <f>Airplane_Crashes_and_Fatalities[[#This Row],[Aboard]]-Airplane_Crashes_and_Fatalities[[#This Row],[Fatalities]]</f>
        <v>11</v>
      </c>
      <c r="O585">
        <v>2129</v>
      </c>
      <c r="P585">
        <v>14</v>
      </c>
      <c r="Q585">
        <v>3</v>
      </c>
      <c r="R585">
        <v>0</v>
      </c>
      <c r="S585" s="2" t="s">
        <v>1604</v>
      </c>
    </row>
    <row r="586" spans="1:19" x14ac:dyDescent="0.3">
      <c r="A586" s="1">
        <v>15523</v>
      </c>
      <c r="B586" s="4" t="str">
        <f>TEXT(Airplane_Crashes_and_Fatalities[[#This Row],[Date]],"yyyy")</f>
        <v>1942</v>
      </c>
      <c r="C586" s="1" t="str">
        <f>TEXT(Airplane_Crashes_and_Fatalities[[#This Row],[Date]],"mmm")</f>
        <v>Jul</v>
      </c>
      <c r="D586" s="5">
        <f>DAY(Airplane_Crashes_and_Fatalities[[#This Row],[Date]])</f>
        <v>1</v>
      </c>
      <c r="E586" s="3">
        <v>0.5</v>
      </c>
      <c r="F586" s="2" t="s">
        <v>20263</v>
      </c>
      <c r="G586" s="2" t="s">
        <v>19853</v>
      </c>
      <c r="H586" s="2"/>
      <c r="I586" s="2" t="s">
        <v>1605</v>
      </c>
      <c r="J586" s="2"/>
      <c r="K586" s="2" t="s">
        <v>1606</v>
      </c>
      <c r="L586" s="2" t="s">
        <v>1607</v>
      </c>
      <c r="M586" t="s">
        <v>1608</v>
      </c>
      <c r="N586">
        <f>Airplane_Crashes_and_Fatalities[[#This Row],[Aboard]]-Airplane_Crashes_and_Fatalities[[#This Row],[Fatalities]]</f>
        <v>0</v>
      </c>
      <c r="O586">
        <v>1976</v>
      </c>
      <c r="P586">
        <v>21</v>
      </c>
      <c r="Q586">
        <v>21</v>
      </c>
      <c r="R586">
        <v>0</v>
      </c>
      <c r="S586" s="2" t="s">
        <v>1609</v>
      </c>
    </row>
    <row r="587" spans="1:19" x14ac:dyDescent="0.3">
      <c r="A587" s="1">
        <v>15529</v>
      </c>
      <c r="B587" s="4" t="str">
        <f>TEXT(Airplane_Crashes_and_Fatalities[[#This Row],[Date]],"yyyy")</f>
        <v>1942</v>
      </c>
      <c r="C587" s="1" t="str">
        <f>TEXT(Airplane_Crashes_and_Fatalities[[#This Row],[Date]],"mmm")</f>
        <v>Jul</v>
      </c>
      <c r="D587" s="5">
        <f>DAY(Airplane_Crashes_and_Fatalities[[#This Row],[Date]])</f>
        <v>7</v>
      </c>
      <c r="F587" s="2" t="s">
        <v>20264</v>
      </c>
      <c r="G587" s="2" t="s">
        <v>19724</v>
      </c>
      <c r="H587" s="2"/>
      <c r="I587" s="2" t="s">
        <v>94</v>
      </c>
      <c r="J587" s="2"/>
      <c r="K587" s="2"/>
      <c r="L587" s="2" t="s">
        <v>1570</v>
      </c>
      <c r="M587" t="s">
        <v>1610</v>
      </c>
      <c r="N587">
        <f>Airplane_Crashes_and_Fatalities[[#This Row],[Aboard]]-Airplane_Crashes_and_Fatalities[[#This Row],[Fatalities]]</f>
        <v>0</v>
      </c>
      <c r="P587">
        <v>10</v>
      </c>
      <c r="Q587">
        <v>10</v>
      </c>
      <c r="R587">
        <v>0</v>
      </c>
      <c r="S587" s="2"/>
    </row>
    <row r="588" spans="1:19" x14ac:dyDescent="0.3">
      <c r="A588" s="1">
        <v>15542</v>
      </c>
      <c r="B588" s="4" t="str">
        <f>TEXT(Airplane_Crashes_and_Fatalities[[#This Row],[Date]],"yyyy")</f>
        <v>1942</v>
      </c>
      <c r="C588" s="1" t="str">
        <f>TEXT(Airplane_Crashes_and_Fatalities[[#This Row],[Date]],"mmm")</f>
        <v>Jul</v>
      </c>
      <c r="D588" s="5">
        <f>DAY(Airplane_Crashes_and_Fatalities[[#This Row],[Date]])</f>
        <v>20</v>
      </c>
      <c r="F588" s="2" t="s">
        <v>20265</v>
      </c>
      <c r="G588" s="2" t="s">
        <v>19676</v>
      </c>
      <c r="H588" s="2"/>
      <c r="I588" s="2" t="s">
        <v>1540</v>
      </c>
      <c r="J588" s="2"/>
      <c r="K588" s="2"/>
      <c r="L588" s="2" t="s">
        <v>1570</v>
      </c>
      <c r="M588" t="s">
        <v>1611</v>
      </c>
      <c r="N588">
        <f>Airplane_Crashes_and_Fatalities[[#This Row],[Aboard]]-Airplane_Crashes_and_Fatalities[[#This Row],[Fatalities]]</f>
        <v>0</v>
      </c>
      <c r="P588">
        <v>13</v>
      </c>
      <c r="Q588">
        <v>13</v>
      </c>
      <c r="R588">
        <v>0</v>
      </c>
      <c r="S588" s="2"/>
    </row>
    <row r="589" spans="1:19" x14ac:dyDescent="0.3">
      <c r="A589" s="1">
        <v>15566</v>
      </c>
      <c r="B589" s="4" t="str">
        <f>TEXT(Airplane_Crashes_and_Fatalities[[#This Row],[Date]],"yyyy")</f>
        <v>1942</v>
      </c>
      <c r="C589" s="1" t="str">
        <f>TEXT(Airplane_Crashes_and_Fatalities[[#This Row],[Date]],"mmm")</f>
        <v>Aug</v>
      </c>
      <c r="D589" s="5">
        <f>DAY(Airplane_Crashes_and_Fatalities[[#This Row],[Date]])</f>
        <v>13</v>
      </c>
      <c r="F589" s="2" t="s">
        <v>356</v>
      </c>
      <c r="G589" s="2" t="s">
        <v>19797</v>
      </c>
      <c r="H589" s="2"/>
      <c r="I589" s="2" t="s">
        <v>744</v>
      </c>
      <c r="J589" s="2"/>
      <c r="K589" s="2"/>
      <c r="L589" s="2" t="s">
        <v>1612</v>
      </c>
      <c r="M589" t="s">
        <v>1613</v>
      </c>
      <c r="N589">
        <f>Airplane_Crashes_and_Fatalities[[#This Row],[Aboard]]-Airplane_Crashes_and_Fatalities[[#This Row],[Fatalities]]</f>
        <v>-4</v>
      </c>
      <c r="O589">
        <v>403</v>
      </c>
      <c r="Q589">
        <v>4</v>
      </c>
      <c r="R589">
        <v>0</v>
      </c>
      <c r="S589" s="2" t="s">
        <v>1614</v>
      </c>
    </row>
    <row r="590" spans="1:19" x14ac:dyDescent="0.3">
      <c r="A590" s="1">
        <v>15574</v>
      </c>
      <c r="B590" s="4" t="str">
        <f>TEXT(Airplane_Crashes_and_Fatalities[[#This Row],[Date]],"yyyy")</f>
        <v>1942</v>
      </c>
      <c r="C590" s="1" t="str">
        <f>TEXT(Airplane_Crashes_and_Fatalities[[#This Row],[Date]],"mmm")</f>
        <v>Aug</v>
      </c>
      <c r="D590" s="5">
        <f>DAY(Airplane_Crashes_and_Fatalities[[#This Row],[Date]])</f>
        <v>21</v>
      </c>
      <c r="F590" s="2"/>
      <c r="G590" s="2"/>
      <c r="H590" s="2"/>
      <c r="I590" s="2" t="s">
        <v>191</v>
      </c>
      <c r="J590" s="2"/>
      <c r="K590" s="2"/>
      <c r="L590" s="2" t="s">
        <v>1615</v>
      </c>
      <c r="N590">
        <f>Airplane_Crashes_and_Fatalities[[#This Row],[Aboard]]-Airplane_Crashes_and_Fatalities[[#This Row],[Fatalities]]</f>
        <v>0</v>
      </c>
      <c r="P590">
        <v>4</v>
      </c>
      <c r="Q590">
        <v>4</v>
      </c>
      <c r="R590">
        <v>0</v>
      </c>
      <c r="S590" s="2" t="s">
        <v>1616</v>
      </c>
    </row>
    <row r="591" spans="1:19" x14ac:dyDescent="0.3">
      <c r="A591" s="1">
        <v>15575</v>
      </c>
      <c r="B591" s="4" t="str">
        <f>TEXT(Airplane_Crashes_and_Fatalities[[#This Row],[Date]],"yyyy")</f>
        <v>1942</v>
      </c>
      <c r="C591" s="1" t="str">
        <f>TEXT(Airplane_Crashes_and_Fatalities[[#This Row],[Date]],"mmm")</f>
        <v>Aug</v>
      </c>
      <c r="D591" s="5">
        <f>DAY(Airplane_Crashes_and_Fatalities[[#This Row],[Date]])</f>
        <v>22</v>
      </c>
      <c r="F591" s="2" t="s">
        <v>1617</v>
      </c>
      <c r="G591" s="2" t="s">
        <v>24244</v>
      </c>
      <c r="H591" s="2"/>
      <c r="I591" s="2" t="s">
        <v>152</v>
      </c>
      <c r="J591" s="2"/>
      <c r="K591" s="2"/>
      <c r="L591" s="2" t="s">
        <v>1318</v>
      </c>
      <c r="M591" t="s">
        <v>1618</v>
      </c>
      <c r="N591">
        <f>Airplane_Crashes_and_Fatalities[[#This Row],[Aboard]]-Airplane_Crashes_and_Fatalities[[#This Row],[Fatalities]]</f>
        <v>0</v>
      </c>
      <c r="P591">
        <v>13</v>
      </c>
      <c r="Q591">
        <v>13</v>
      </c>
      <c r="R591">
        <v>0</v>
      </c>
      <c r="S591" s="2"/>
    </row>
    <row r="592" spans="1:19" x14ac:dyDescent="0.3">
      <c r="A592" s="1">
        <v>15576</v>
      </c>
      <c r="B592" s="4" t="str">
        <f>TEXT(Airplane_Crashes_and_Fatalities[[#This Row],[Date]],"yyyy")</f>
        <v>1942</v>
      </c>
      <c r="C592" s="1" t="str">
        <f>TEXT(Airplane_Crashes_and_Fatalities[[#This Row],[Date]],"mmm")</f>
        <v>Aug</v>
      </c>
      <c r="D592" s="5">
        <f>DAY(Airplane_Crashes_and_Fatalities[[#This Row],[Date]])</f>
        <v>23</v>
      </c>
      <c r="F592" s="2" t="s">
        <v>20266</v>
      </c>
      <c r="G592" s="2" t="s">
        <v>19676</v>
      </c>
      <c r="H592" s="2"/>
      <c r="I592" s="2" t="s">
        <v>1540</v>
      </c>
      <c r="J592" s="2"/>
      <c r="K592" s="2"/>
      <c r="L592" s="2" t="s">
        <v>1619</v>
      </c>
      <c r="M592" t="s">
        <v>1620</v>
      </c>
      <c r="N592">
        <f>Airplane_Crashes_and_Fatalities[[#This Row],[Aboard]]-Airplane_Crashes_and_Fatalities[[#This Row],[Fatalities]]</f>
        <v>1</v>
      </c>
      <c r="P592">
        <v>14</v>
      </c>
      <c r="Q592">
        <v>13</v>
      </c>
      <c r="R592">
        <v>0</v>
      </c>
      <c r="S592" s="2"/>
    </row>
    <row r="593" spans="1:19" x14ac:dyDescent="0.3">
      <c r="A593" s="1">
        <v>15578</v>
      </c>
      <c r="B593" s="4" t="str">
        <f>TEXT(Airplane_Crashes_and_Fatalities[[#This Row],[Date]],"yyyy")</f>
        <v>1942</v>
      </c>
      <c r="C593" s="1" t="str">
        <f>TEXT(Airplane_Crashes_and_Fatalities[[#This Row],[Date]],"mmm")</f>
        <v>Aug</v>
      </c>
      <c r="D593" s="5">
        <f>DAY(Airplane_Crashes_and_Fatalities[[#This Row],[Date]])</f>
        <v>25</v>
      </c>
      <c r="E593" s="3">
        <v>0.58333333333333326</v>
      </c>
      <c r="F593" s="2" t="s">
        <v>20267</v>
      </c>
      <c r="G593" s="2" t="s">
        <v>20220</v>
      </c>
      <c r="H593" s="2"/>
      <c r="I593" s="2" t="s">
        <v>1540</v>
      </c>
      <c r="J593" s="2"/>
      <c r="K593" s="2"/>
      <c r="L593" s="2" t="s">
        <v>1621</v>
      </c>
      <c r="M593" t="s">
        <v>1620</v>
      </c>
      <c r="N593">
        <f>Airplane_Crashes_and_Fatalities[[#This Row],[Aboard]]-Airplane_Crashes_and_Fatalities[[#This Row],[Fatalities]]</f>
        <v>1</v>
      </c>
      <c r="P593">
        <v>14</v>
      </c>
      <c r="Q593">
        <v>13</v>
      </c>
      <c r="R593">
        <v>0</v>
      </c>
      <c r="S593" s="2" t="s">
        <v>1622</v>
      </c>
    </row>
    <row r="594" spans="1:19" x14ac:dyDescent="0.3">
      <c r="A594" s="1">
        <v>15611</v>
      </c>
      <c r="B594" s="4" t="str">
        <f>TEXT(Airplane_Crashes_and_Fatalities[[#This Row],[Date]],"yyyy")</f>
        <v>1942</v>
      </c>
      <c r="C594" s="1" t="str">
        <f>TEXT(Airplane_Crashes_and_Fatalities[[#This Row],[Date]],"mmm")</f>
        <v>Sep</v>
      </c>
      <c r="D594" s="5">
        <f>DAY(Airplane_Crashes_and_Fatalities[[#This Row],[Date]])</f>
        <v>27</v>
      </c>
      <c r="F594" s="2" t="s">
        <v>20268</v>
      </c>
      <c r="G594" s="2" t="s">
        <v>19797</v>
      </c>
      <c r="H594" s="2"/>
      <c r="I594" s="2" t="s">
        <v>744</v>
      </c>
      <c r="J594" s="2"/>
      <c r="K594" s="2"/>
      <c r="L594" s="2" t="s">
        <v>1623</v>
      </c>
      <c r="M594" t="s">
        <v>1624</v>
      </c>
      <c r="N594">
        <f>Airplane_Crashes_and_Fatalities[[#This Row],[Aboard]]-Airplane_Crashes_and_Fatalities[[#This Row],[Fatalities]]</f>
        <v>0</v>
      </c>
      <c r="O594">
        <v>1</v>
      </c>
      <c r="P594">
        <v>25</v>
      </c>
      <c r="Q594">
        <v>25</v>
      </c>
      <c r="R594">
        <v>0</v>
      </c>
      <c r="S594" s="2" t="s">
        <v>1531</v>
      </c>
    </row>
    <row r="595" spans="1:19" x14ac:dyDescent="0.3">
      <c r="A595" s="1">
        <v>15615</v>
      </c>
      <c r="B595" s="4" t="str">
        <f>TEXT(Airplane_Crashes_and_Fatalities[[#This Row],[Date]],"yyyy")</f>
        <v>1942</v>
      </c>
      <c r="C595" s="1" t="str">
        <f>TEXT(Airplane_Crashes_and_Fatalities[[#This Row],[Date]],"mmm")</f>
        <v>Oct</v>
      </c>
      <c r="D595" s="5">
        <f>DAY(Airplane_Crashes_and_Fatalities[[#This Row],[Date]])</f>
        <v>1</v>
      </c>
      <c r="F595" s="2" t="s">
        <v>20261</v>
      </c>
      <c r="G595" s="2" t="s">
        <v>19737</v>
      </c>
      <c r="H595" s="2"/>
      <c r="I595" s="2" t="s">
        <v>516</v>
      </c>
      <c r="J595" s="2"/>
      <c r="K595" s="2"/>
      <c r="L595" s="2" t="s">
        <v>1625</v>
      </c>
      <c r="M595">
        <v>69</v>
      </c>
      <c r="N595">
        <f>Airplane_Crashes_and_Fatalities[[#This Row],[Aboard]]-Airplane_Crashes_and_Fatalities[[#This Row],[Fatalities]]</f>
        <v>0</v>
      </c>
      <c r="S595" s="2" t="s">
        <v>1626</v>
      </c>
    </row>
    <row r="596" spans="1:19" x14ac:dyDescent="0.3">
      <c r="A596" s="1">
        <v>15615</v>
      </c>
      <c r="B596" s="4" t="str">
        <f>TEXT(Airplane_Crashes_and_Fatalities[[#This Row],[Date]],"yyyy")</f>
        <v>1942</v>
      </c>
      <c r="C596" s="1" t="str">
        <f>TEXT(Airplane_Crashes_and_Fatalities[[#This Row],[Date]],"mmm")</f>
        <v>Oct</v>
      </c>
      <c r="D596" s="5">
        <f>DAY(Airplane_Crashes_and_Fatalities[[#This Row],[Date]])</f>
        <v>1</v>
      </c>
      <c r="E596" s="3">
        <v>0.39583333333333326</v>
      </c>
      <c r="F596" s="2" t="s">
        <v>20269</v>
      </c>
      <c r="G596" s="2" t="s">
        <v>20247</v>
      </c>
      <c r="H596" s="2"/>
      <c r="I596" s="2" t="s">
        <v>1605</v>
      </c>
      <c r="J596" s="2"/>
      <c r="K596" s="2" t="s">
        <v>1627</v>
      </c>
      <c r="L596" s="2" t="s">
        <v>1628</v>
      </c>
      <c r="M596" t="s">
        <v>1629</v>
      </c>
      <c r="N596">
        <f>Airplane_Crashes_and_Fatalities[[#This Row],[Aboard]]-Airplane_Crashes_and_Fatalities[[#This Row],[Fatalities]]</f>
        <v>0</v>
      </c>
      <c r="O596">
        <v>2081</v>
      </c>
      <c r="P596">
        <v>22</v>
      </c>
      <c r="Q596">
        <v>22</v>
      </c>
      <c r="R596">
        <v>0</v>
      </c>
      <c r="S596" s="2" t="s">
        <v>1630</v>
      </c>
    </row>
    <row r="597" spans="1:19" x14ac:dyDescent="0.3">
      <c r="A597" s="1">
        <v>15617</v>
      </c>
      <c r="B597" s="4" t="str">
        <f>TEXT(Airplane_Crashes_and_Fatalities[[#This Row],[Date]],"yyyy")</f>
        <v>1942</v>
      </c>
      <c r="C597" s="1" t="str">
        <f>TEXT(Airplane_Crashes_and_Fatalities[[#This Row],[Date]],"mmm")</f>
        <v>Oct</v>
      </c>
      <c r="D597" s="5">
        <f>DAY(Airplane_Crashes_and_Fatalities[[#This Row],[Date]])</f>
        <v>3</v>
      </c>
      <c r="E597" s="3">
        <v>0.79513888888888884</v>
      </c>
      <c r="F597" s="2" t="s">
        <v>20270</v>
      </c>
      <c r="G597" s="2" t="s">
        <v>20271</v>
      </c>
      <c r="H597" s="2"/>
      <c r="I597" s="2" t="s">
        <v>1631</v>
      </c>
      <c r="J597" s="2" t="s">
        <v>19005</v>
      </c>
      <c r="K597" s="2" t="s">
        <v>1632</v>
      </c>
      <c r="L597" s="2" t="s">
        <v>1633</v>
      </c>
      <c r="M597" t="s">
        <v>1634</v>
      </c>
      <c r="N597">
        <f>Airplane_Crashes_and_Fatalities[[#This Row],[Aboard]]-Airplane_Crashes_and_Fatalities[[#This Row],[Fatalities]]</f>
        <v>26</v>
      </c>
      <c r="O597">
        <v>4401</v>
      </c>
      <c r="P597">
        <v>37</v>
      </c>
      <c r="Q597">
        <v>11</v>
      </c>
      <c r="R597">
        <v>0</v>
      </c>
      <c r="S597" s="2" t="s">
        <v>1635</v>
      </c>
    </row>
    <row r="598" spans="1:19" x14ac:dyDescent="0.3">
      <c r="A598" s="1">
        <v>15636</v>
      </c>
      <c r="B598" s="4" t="str">
        <f>TEXT(Airplane_Crashes_and_Fatalities[[#This Row],[Date]],"yyyy")</f>
        <v>1942</v>
      </c>
      <c r="C598" s="1" t="str">
        <f>TEXT(Airplane_Crashes_and_Fatalities[[#This Row],[Date]],"mmm")</f>
        <v>Oct</v>
      </c>
      <c r="D598" s="5">
        <f>DAY(Airplane_Crashes_and_Fatalities[[#This Row],[Date]])</f>
        <v>22</v>
      </c>
      <c r="F598" s="2"/>
      <c r="G598" s="2"/>
      <c r="H598" s="2"/>
      <c r="I598" s="2" t="s">
        <v>191</v>
      </c>
      <c r="J598" s="2" t="s">
        <v>19006</v>
      </c>
      <c r="K598" s="2"/>
      <c r="L598" s="2" t="s">
        <v>873</v>
      </c>
      <c r="M598" t="s">
        <v>1636</v>
      </c>
      <c r="N598">
        <f>Airplane_Crashes_and_Fatalities[[#This Row],[Aboard]]-Airplane_Crashes_and_Fatalities[[#This Row],[Fatalities]]</f>
        <v>0</v>
      </c>
      <c r="O598">
        <v>7208</v>
      </c>
      <c r="P598">
        <v>17</v>
      </c>
      <c r="Q598">
        <v>17</v>
      </c>
      <c r="R598">
        <v>0</v>
      </c>
      <c r="S598" s="2"/>
    </row>
    <row r="599" spans="1:19" x14ac:dyDescent="0.3">
      <c r="A599" s="1">
        <v>15637</v>
      </c>
      <c r="B599" s="4" t="str">
        <f>TEXT(Airplane_Crashes_and_Fatalities[[#This Row],[Date]],"yyyy")</f>
        <v>1942</v>
      </c>
      <c r="C599" s="1" t="str">
        <f>TEXT(Airplane_Crashes_and_Fatalities[[#This Row],[Date]],"mmm")</f>
        <v>Oct</v>
      </c>
      <c r="D599" s="5">
        <f>DAY(Airplane_Crashes_and_Fatalities[[#This Row],[Date]])</f>
        <v>23</v>
      </c>
      <c r="E599" s="3">
        <v>0.71875</v>
      </c>
      <c r="F599" s="2" t="s">
        <v>20272</v>
      </c>
      <c r="G599" s="2" t="s">
        <v>19729</v>
      </c>
      <c r="H599" s="2"/>
      <c r="I599" s="2" t="s">
        <v>1637</v>
      </c>
      <c r="J599" s="2" t="s">
        <v>19007</v>
      </c>
      <c r="K599" s="2" t="s">
        <v>1638</v>
      </c>
      <c r="L599" s="2" t="s">
        <v>1639</v>
      </c>
      <c r="M599" t="s">
        <v>1640</v>
      </c>
      <c r="N599">
        <f>Airplane_Crashes_and_Fatalities[[#This Row],[Aboard]]-Airplane_Crashes_and_Fatalities[[#This Row],[Fatalities]]</f>
        <v>1</v>
      </c>
      <c r="O599">
        <v>1555</v>
      </c>
      <c r="P599">
        <v>13</v>
      </c>
      <c r="Q599">
        <v>12</v>
      </c>
      <c r="R599">
        <v>0</v>
      </c>
      <c r="S599" s="2" t="s">
        <v>1641</v>
      </c>
    </row>
    <row r="600" spans="1:19" x14ac:dyDescent="0.3">
      <c r="A600" s="1">
        <v>15644</v>
      </c>
      <c r="B600" s="4" t="str">
        <f>TEXT(Airplane_Crashes_and_Fatalities[[#This Row],[Date]],"yyyy")</f>
        <v>1942</v>
      </c>
      <c r="C600" s="1" t="str">
        <f>TEXT(Airplane_Crashes_and_Fatalities[[#This Row],[Date]],"mmm")</f>
        <v>Oct</v>
      </c>
      <c r="D600" s="5">
        <f>DAY(Airplane_Crashes_and_Fatalities[[#This Row],[Date]])</f>
        <v>30</v>
      </c>
      <c r="F600" s="2" t="s">
        <v>1642</v>
      </c>
      <c r="G600" s="2" t="s">
        <v>24245</v>
      </c>
      <c r="H600" s="2"/>
      <c r="I600" s="2" t="s">
        <v>1540</v>
      </c>
      <c r="J600" s="2"/>
      <c r="K600" s="2"/>
      <c r="L600" s="2" t="s">
        <v>1643</v>
      </c>
      <c r="M600" t="s">
        <v>1644</v>
      </c>
      <c r="N600">
        <f>Airplane_Crashes_and_Fatalities[[#This Row],[Aboard]]-Airplane_Crashes_and_Fatalities[[#This Row],[Fatalities]]</f>
        <v>0</v>
      </c>
      <c r="P600">
        <v>10</v>
      </c>
      <c r="Q600">
        <v>10</v>
      </c>
      <c r="R600">
        <v>0</v>
      </c>
      <c r="S600" s="2"/>
    </row>
    <row r="601" spans="1:19" x14ac:dyDescent="0.3">
      <c r="A601" s="1">
        <v>15690</v>
      </c>
      <c r="B601" s="4" t="str">
        <f>TEXT(Airplane_Crashes_and_Fatalities[[#This Row],[Date]],"yyyy")</f>
        <v>1942</v>
      </c>
      <c r="C601" s="1" t="str">
        <f>TEXT(Airplane_Crashes_and_Fatalities[[#This Row],[Date]],"mmm")</f>
        <v>Dec</v>
      </c>
      <c r="D601" s="5">
        <f>DAY(Airplane_Crashes_and_Fatalities[[#This Row],[Date]])</f>
        <v>15</v>
      </c>
      <c r="E601" s="3">
        <v>5.6944444444444464E-2</v>
      </c>
      <c r="F601" s="2" t="s">
        <v>20273</v>
      </c>
      <c r="G601" s="2" t="s">
        <v>19943</v>
      </c>
      <c r="H601" s="2"/>
      <c r="I601" s="2" t="s">
        <v>1645</v>
      </c>
      <c r="J601" s="2" t="s">
        <v>19008</v>
      </c>
      <c r="K601" s="2" t="s">
        <v>1646</v>
      </c>
      <c r="L601" s="2" t="s">
        <v>1121</v>
      </c>
      <c r="M601" t="s">
        <v>1647</v>
      </c>
      <c r="N601">
        <f>Airplane_Crashes_and_Fatalities[[#This Row],[Aboard]]-Airplane_Crashes_and_Fatalities[[#This Row],[Fatalities]]</f>
        <v>2</v>
      </c>
      <c r="O601">
        <v>1900</v>
      </c>
      <c r="P601">
        <v>19</v>
      </c>
      <c r="Q601">
        <v>17</v>
      </c>
      <c r="R601">
        <v>0</v>
      </c>
      <c r="S601" s="2" t="s">
        <v>1648</v>
      </c>
    </row>
    <row r="602" spans="1:19" x14ac:dyDescent="0.3">
      <c r="A602" s="1">
        <v>15694</v>
      </c>
      <c r="B602" s="4" t="str">
        <f>TEXT(Airplane_Crashes_and_Fatalities[[#This Row],[Date]],"yyyy")</f>
        <v>1942</v>
      </c>
      <c r="C602" s="1" t="str">
        <f>TEXT(Airplane_Crashes_and_Fatalities[[#This Row],[Date]],"mmm")</f>
        <v>Dec</v>
      </c>
      <c r="D602" s="5">
        <f>DAY(Airplane_Crashes_and_Fatalities[[#This Row],[Date]])</f>
        <v>19</v>
      </c>
      <c r="F602" s="2" t="s">
        <v>20274</v>
      </c>
      <c r="G602" s="2" t="s">
        <v>20275</v>
      </c>
      <c r="H602" s="2"/>
      <c r="I602" s="2" t="s">
        <v>1649</v>
      </c>
      <c r="J602" s="2"/>
      <c r="K602" s="2"/>
      <c r="L602" s="2" t="s">
        <v>873</v>
      </c>
      <c r="M602" t="s">
        <v>1650</v>
      </c>
      <c r="N602">
        <f>Airplane_Crashes_and_Fatalities[[#This Row],[Aboard]]-Airplane_Crashes_and_Fatalities[[#This Row],[Fatalities]]</f>
        <v>14</v>
      </c>
      <c r="O602">
        <v>5610</v>
      </c>
      <c r="P602">
        <v>16</v>
      </c>
      <c r="Q602">
        <v>2</v>
      </c>
      <c r="R602">
        <v>0</v>
      </c>
      <c r="S602" s="2"/>
    </row>
    <row r="603" spans="1:19" x14ac:dyDescent="0.3">
      <c r="A603" s="1">
        <v>15715</v>
      </c>
      <c r="B603" s="4" t="str">
        <f>TEXT(Airplane_Crashes_and_Fatalities[[#This Row],[Date]],"yyyy")</f>
        <v>1943</v>
      </c>
      <c r="C603" s="1" t="str">
        <f>TEXT(Airplane_Crashes_and_Fatalities[[#This Row],[Date]],"mmm")</f>
        <v>Jan</v>
      </c>
      <c r="D603" s="5">
        <f>DAY(Airplane_Crashes_and_Fatalities[[#This Row],[Date]])</f>
        <v>9</v>
      </c>
      <c r="F603" s="2" t="s">
        <v>20276</v>
      </c>
      <c r="G603" s="2" t="s">
        <v>20277</v>
      </c>
      <c r="H603" s="2" t="s">
        <v>20278</v>
      </c>
      <c r="I603" s="2" t="s">
        <v>1465</v>
      </c>
      <c r="J603" s="2"/>
      <c r="K603" s="2"/>
      <c r="L603" s="2" t="s">
        <v>1651</v>
      </c>
      <c r="M603" t="s">
        <v>1652</v>
      </c>
      <c r="N603">
        <f>Airplane_Crashes_and_Fatalities[[#This Row],[Aboard]]-Airplane_Crashes_and_Fatalities[[#This Row],[Fatalities]]</f>
        <v>0</v>
      </c>
      <c r="O603" t="s">
        <v>1653</v>
      </c>
      <c r="P603">
        <v>13</v>
      </c>
      <c r="Q603">
        <v>13</v>
      </c>
      <c r="R603">
        <v>0</v>
      </c>
      <c r="S603" s="2"/>
    </row>
    <row r="604" spans="1:19" x14ac:dyDescent="0.3">
      <c r="A604" s="1">
        <v>15721</v>
      </c>
      <c r="B604" s="4" t="str">
        <f>TEXT(Airplane_Crashes_and_Fatalities[[#This Row],[Date]],"yyyy")</f>
        <v>1943</v>
      </c>
      <c r="C604" s="1" t="str">
        <f>TEXT(Airplane_Crashes_and_Fatalities[[#This Row],[Date]],"mmm")</f>
        <v>Jan</v>
      </c>
      <c r="D604" s="5">
        <f>DAY(Airplane_Crashes_and_Fatalities[[#This Row],[Date]])</f>
        <v>15</v>
      </c>
      <c r="F604" s="2" t="s">
        <v>20279</v>
      </c>
      <c r="G604" s="2" t="s">
        <v>20280</v>
      </c>
      <c r="H604" s="2"/>
      <c r="I604" s="2" t="s">
        <v>1605</v>
      </c>
      <c r="J604" s="2"/>
      <c r="K604" s="2"/>
      <c r="L604" s="2" t="s">
        <v>1654</v>
      </c>
      <c r="M604" t="s">
        <v>1655</v>
      </c>
      <c r="N604">
        <f>Airplane_Crashes_and_Fatalities[[#This Row],[Aboard]]-Airplane_Crashes_and_Fatalities[[#This Row],[Fatalities]]</f>
        <v>0</v>
      </c>
      <c r="P604">
        <v>35</v>
      </c>
      <c r="Q604">
        <v>35</v>
      </c>
      <c r="R604">
        <v>0</v>
      </c>
      <c r="S604" s="2" t="s">
        <v>1656</v>
      </c>
    </row>
    <row r="605" spans="1:19" x14ac:dyDescent="0.3">
      <c r="A605" s="1">
        <v>15724</v>
      </c>
      <c r="B605" s="4" t="str">
        <f>TEXT(Airplane_Crashes_and_Fatalities[[#This Row],[Date]],"yyyy")</f>
        <v>1943</v>
      </c>
      <c r="C605" s="1" t="str">
        <f>TEXT(Airplane_Crashes_and_Fatalities[[#This Row],[Date]],"mmm")</f>
        <v>Jan</v>
      </c>
      <c r="D605" s="5">
        <f>DAY(Airplane_Crashes_and_Fatalities[[#This Row],[Date]])</f>
        <v>18</v>
      </c>
      <c r="E605" s="3">
        <v>0.95833333333333326</v>
      </c>
      <c r="F605" s="2" t="s">
        <v>20281</v>
      </c>
      <c r="G605" s="2" t="s">
        <v>20282</v>
      </c>
      <c r="H605" s="2"/>
      <c r="I605" s="2" t="s">
        <v>1605</v>
      </c>
      <c r="J605" s="2"/>
      <c r="K605" s="2" t="s">
        <v>1657</v>
      </c>
      <c r="L605" s="2" t="s">
        <v>1658</v>
      </c>
      <c r="M605" t="s">
        <v>1659</v>
      </c>
      <c r="N605">
        <f>Airplane_Crashes_and_Fatalities[[#This Row],[Aboard]]-Airplane_Crashes_and_Fatalities[[#This Row],[Fatalities]]</f>
        <v>0</v>
      </c>
      <c r="P605">
        <v>26</v>
      </c>
      <c r="Q605">
        <v>26</v>
      </c>
      <c r="R605">
        <v>0</v>
      </c>
      <c r="S605" s="2" t="s">
        <v>1660</v>
      </c>
    </row>
    <row r="606" spans="1:19" x14ac:dyDescent="0.3">
      <c r="A606" s="1">
        <v>15727</v>
      </c>
      <c r="B606" s="4" t="str">
        <f>TEXT(Airplane_Crashes_and_Fatalities[[#This Row],[Date]],"yyyy")</f>
        <v>1943</v>
      </c>
      <c r="C606" s="1" t="str">
        <f>TEXT(Airplane_Crashes_and_Fatalities[[#This Row],[Date]],"mmm")</f>
        <v>Jan</v>
      </c>
      <c r="D606" s="5">
        <f>DAY(Airplane_Crashes_and_Fatalities[[#This Row],[Date]])</f>
        <v>21</v>
      </c>
      <c r="E606" s="3">
        <v>0.3125</v>
      </c>
      <c r="F606" s="2" t="s">
        <v>20283</v>
      </c>
      <c r="G606" s="2" t="s">
        <v>19729</v>
      </c>
      <c r="H606" s="2"/>
      <c r="I606" s="2" t="s">
        <v>1213</v>
      </c>
      <c r="J606" s="2" t="s">
        <v>1661</v>
      </c>
      <c r="K606" s="2" t="s">
        <v>1662</v>
      </c>
      <c r="L606" s="2" t="s">
        <v>1303</v>
      </c>
      <c r="M606" t="s">
        <v>1663</v>
      </c>
      <c r="N606">
        <f>Airplane_Crashes_and_Fatalities[[#This Row],[Aboard]]-Airplane_Crashes_and_Fatalities[[#This Row],[Fatalities]]</f>
        <v>0</v>
      </c>
      <c r="O606">
        <v>557</v>
      </c>
      <c r="P606">
        <v>19</v>
      </c>
      <c r="Q606">
        <v>19</v>
      </c>
      <c r="R606">
        <v>0</v>
      </c>
      <c r="S606" s="2" t="s">
        <v>1664</v>
      </c>
    </row>
    <row r="607" spans="1:19" x14ac:dyDescent="0.3">
      <c r="A607" s="1">
        <v>15728</v>
      </c>
      <c r="B607" s="4" t="str">
        <f>TEXT(Airplane_Crashes_and_Fatalities[[#This Row],[Date]],"yyyy")</f>
        <v>1943</v>
      </c>
      <c r="C607" s="1" t="str">
        <f>TEXT(Airplane_Crashes_and_Fatalities[[#This Row],[Date]],"mmm")</f>
        <v>Jan</v>
      </c>
      <c r="D607" s="5">
        <f>DAY(Airplane_Crashes_and_Fatalities[[#This Row],[Date]])</f>
        <v>22</v>
      </c>
      <c r="E607" s="3">
        <v>0.63541666666666674</v>
      </c>
      <c r="F607" s="2" t="s">
        <v>20284</v>
      </c>
      <c r="G607" s="2" t="s">
        <v>20015</v>
      </c>
      <c r="H607" s="2"/>
      <c r="I607" s="2" t="s">
        <v>788</v>
      </c>
      <c r="J607" s="2" t="s">
        <v>18997</v>
      </c>
      <c r="K607" s="2" t="s">
        <v>1665</v>
      </c>
      <c r="L607" s="2" t="s">
        <v>1121</v>
      </c>
      <c r="M607" t="s">
        <v>1666</v>
      </c>
      <c r="N607">
        <f>Airplane_Crashes_and_Fatalities[[#This Row],[Aboard]]-Airplane_Crashes_and_Fatalities[[#This Row],[Fatalities]]</f>
        <v>1</v>
      </c>
      <c r="O607">
        <v>4124</v>
      </c>
      <c r="P607">
        <v>15</v>
      </c>
      <c r="Q607">
        <v>14</v>
      </c>
      <c r="R607">
        <v>0</v>
      </c>
      <c r="S607" s="2" t="s">
        <v>1667</v>
      </c>
    </row>
    <row r="608" spans="1:19" x14ac:dyDescent="0.3">
      <c r="A608" s="1">
        <v>15746</v>
      </c>
      <c r="B608" s="4" t="str">
        <f>TEXT(Airplane_Crashes_and_Fatalities[[#This Row],[Date]],"yyyy")</f>
        <v>1943</v>
      </c>
      <c r="C608" s="1" t="str">
        <f>TEXT(Airplane_Crashes_and_Fatalities[[#This Row],[Date]],"mmm")</f>
        <v>Feb</v>
      </c>
      <c r="D608" s="5">
        <f>DAY(Airplane_Crashes_and_Fatalities[[#This Row],[Date]])</f>
        <v>9</v>
      </c>
      <c r="F608" s="2" t="s">
        <v>20285</v>
      </c>
      <c r="G608" s="2" t="s">
        <v>20271</v>
      </c>
      <c r="H608" s="2"/>
      <c r="I608" s="2" t="s">
        <v>1465</v>
      </c>
      <c r="J608" s="2"/>
      <c r="K608" s="2"/>
      <c r="L608" s="2" t="s">
        <v>1668</v>
      </c>
      <c r="M608" t="s">
        <v>1669</v>
      </c>
      <c r="N608">
        <f>Airplane_Crashes_and_Fatalities[[#This Row],[Aboard]]-Airplane_Crashes_and_Fatalities[[#This Row],[Fatalities]]</f>
        <v>2</v>
      </c>
      <c r="P608">
        <v>21</v>
      </c>
      <c r="Q608">
        <v>19</v>
      </c>
      <c r="R608">
        <v>0</v>
      </c>
      <c r="S608" s="2" t="s">
        <v>1670</v>
      </c>
    </row>
    <row r="609" spans="1:19" x14ac:dyDescent="0.3">
      <c r="A609" s="1">
        <v>15755</v>
      </c>
      <c r="B609" s="4" t="str">
        <f>TEXT(Airplane_Crashes_and_Fatalities[[#This Row],[Date]],"yyyy")</f>
        <v>1943</v>
      </c>
      <c r="C609" s="1" t="str">
        <f>TEXT(Airplane_Crashes_and_Fatalities[[#This Row],[Date]],"mmm")</f>
        <v>Feb</v>
      </c>
      <c r="D609" s="5">
        <f>DAY(Airplane_Crashes_and_Fatalities[[#This Row],[Date]])</f>
        <v>18</v>
      </c>
      <c r="E609" s="3">
        <v>0.52083333333333326</v>
      </c>
      <c r="F609" s="2" t="s">
        <v>20286</v>
      </c>
      <c r="G609" s="2" t="s">
        <v>19878</v>
      </c>
      <c r="H609" s="2"/>
      <c r="I609" s="2" t="s">
        <v>1671</v>
      </c>
      <c r="J609" s="2"/>
      <c r="K609" s="2" t="s">
        <v>17</v>
      </c>
      <c r="L609" s="2" t="s">
        <v>1672</v>
      </c>
      <c r="M609" t="s">
        <v>1673</v>
      </c>
      <c r="N609">
        <f>Airplane_Crashes_and_Fatalities[[#This Row],[Aboard]]-Airplane_Crashes_and_Fatalities[[#This Row],[Fatalities]]</f>
        <v>0</v>
      </c>
      <c r="P609">
        <v>10</v>
      </c>
      <c r="Q609">
        <v>10</v>
      </c>
      <c r="R609">
        <v>20</v>
      </c>
      <c r="S609" s="2" t="s">
        <v>1674</v>
      </c>
    </row>
    <row r="610" spans="1:19" x14ac:dyDescent="0.3">
      <c r="A610" s="1">
        <v>15759</v>
      </c>
      <c r="B610" s="4" t="str">
        <f>TEXT(Airplane_Crashes_and_Fatalities[[#This Row],[Date]],"yyyy")</f>
        <v>1943</v>
      </c>
      <c r="C610" s="1" t="str">
        <f>TEXT(Airplane_Crashes_and_Fatalities[[#This Row],[Date]],"mmm")</f>
        <v>Feb</v>
      </c>
      <c r="D610" s="5">
        <f>DAY(Airplane_Crashes_and_Fatalities[[#This Row],[Date]])</f>
        <v>22</v>
      </c>
      <c r="E610" s="3">
        <v>0.28263888888888888</v>
      </c>
      <c r="F610" s="2" t="s">
        <v>20287</v>
      </c>
      <c r="G610" s="2" t="s">
        <v>20278</v>
      </c>
      <c r="H610" s="2"/>
      <c r="I610" s="2" t="s">
        <v>1213</v>
      </c>
      <c r="J610" s="2" t="s">
        <v>19009</v>
      </c>
      <c r="K610" s="2" t="s">
        <v>1675</v>
      </c>
      <c r="L610" s="2" t="s">
        <v>1676</v>
      </c>
      <c r="M610" t="s">
        <v>1677</v>
      </c>
      <c r="N610">
        <f>Airplane_Crashes_and_Fatalities[[#This Row],[Aboard]]-Airplane_Crashes_and_Fatalities[[#This Row],[Fatalities]]</f>
        <v>14</v>
      </c>
      <c r="O610">
        <v>1990</v>
      </c>
      <c r="P610">
        <v>39</v>
      </c>
      <c r="Q610">
        <v>25</v>
      </c>
      <c r="R610">
        <v>0</v>
      </c>
      <c r="S610" s="2" t="s">
        <v>1678</v>
      </c>
    </row>
    <row r="611" spans="1:19" x14ac:dyDescent="0.3">
      <c r="A611" s="1">
        <v>15776</v>
      </c>
      <c r="B611" s="4" t="str">
        <f>TEXT(Airplane_Crashes_and_Fatalities[[#This Row],[Date]],"yyyy")</f>
        <v>1943</v>
      </c>
      <c r="C611" s="1" t="str">
        <f>TEXT(Airplane_Crashes_and_Fatalities[[#This Row],[Date]],"mmm")</f>
        <v>Mar</v>
      </c>
      <c r="D611" s="5">
        <f>DAY(Airplane_Crashes_and_Fatalities[[#This Row],[Date]])</f>
        <v>11</v>
      </c>
      <c r="F611" s="2" t="s">
        <v>20288</v>
      </c>
      <c r="G611" s="2" t="s">
        <v>19737</v>
      </c>
      <c r="H611" s="2"/>
      <c r="I611" s="2" t="s">
        <v>516</v>
      </c>
      <c r="J611" s="2"/>
      <c r="K611" s="2" t="s">
        <v>1679</v>
      </c>
      <c r="L611" s="2" t="s">
        <v>1680</v>
      </c>
      <c r="M611">
        <v>53</v>
      </c>
      <c r="N611">
        <f>Airplane_Crashes_and_Fatalities[[#This Row],[Aboard]]-Airplane_Crashes_and_Fatalities[[#This Row],[Fatalities]]</f>
        <v>0</v>
      </c>
      <c r="P611">
        <v>3</v>
      </c>
      <c r="Q611">
        <v>3</v>
      </c>
      <c r="R611">
        <v>0</v>
      </c>
      <c r="S611" s="2" t="s">
        <v>1681</v>
      </c>
    </row>
    <row r="612" spans="1:19" x14ac:dyDescent="0.3">
      <c r="A612" s="1">
        <v>15778</v>
      </c>
      <c r="B612" s="4" t="str">
        <f>TEXT(Airplane_Crashes_and_Fatalities[[#This Row],[Date]],"yyyy")</f>
        <v>1943</v>
      </c>
      <c r="C612" s="1" t="str">
        <f>TEXT(Airplane_Crashes_and_Fatalities[[#This Row],[Date]],"mmm")</f>
        <v>Mar</v>
      </c>
      <c r="D612" s="5">
        <f>DAY(Airplane_Crashes_and_Fatalities[[#This Row],[Date]])</f>
        <v>13</v>
      </c>
      <c r="F612" s="2" t="s">
        <v>20289</v>
      </c>
      <c r="G612" s="2" t="s">
        <v>19737</v>
      </c>
      <c r="H612" s="2"/>
      <c r="I612" s="2" t="s">
        <v>516</v>
      </c>
      <c r="J612" s="2"/>
      <c r="K612" s="2" t="s">
        <v>1682</v>
      </c>
      <c r="L612" s="2" t="s">
        <v>1680</v>
      </c>
      <c r="M612">
        <v>49</v>
      </c>
      <c r="N612">
        <f>Airplane_Crashes_and_Fatalities[[#This Row],[Aboard]]-Airplane_Crashes_and_Fatalities[[#This Row],[Fatalities]]</f>
        <v>0</v>
      </c>
      <c r="P612">
        <v>3</v>
      </c>
      <c r="Q612">
        <v>3</v>
      </c>
      <c r="R612">
        <v>0</v>
      </c>
      <c r="S612" s="2" t="s">
        <v>1683</v>
      </c>
    </row>
    <row r="613" spans="1:19" x14ac:dyDescent="0.3">
      <c r="A613" s="1">
        <v>15792</v>
      </c>
      <c r="B613" s="4" t="str">
        <f>TEXT(Airplane_Crashes_and_Fatalities[[#This Row],[Date]],"yyyy")</f>
        <v>1943</v>
      </c>
      <c r="C613" s="1" t="str">
        <f>TEXT(Airplane_Crashes_and_Fatalities[[#This Row],[Date]],"mmm")</f>
        <v>Mar</v>
      </c>
      <c r="D613" s="5">
        <f>DAY(Airplane_Crashes_and_Fatalities[[#This Row],[Date]])</f>
        <v>27</v>
      </c>
      <c r="E613" s="3">
        <v>0.21875</v>
      </c>
      <c r="F613" s="2" t="s">
        <v>20290</v>
      </c>
      <c r="G613" s="2" t="s">
        <v>20120</v>
      </c>
      <c r="H613" s="2" t="s">
        <v>19724</v>
      </c>
      <c r="I613" s="2" t="s">
        <v>94</v>
      </c>
      <c r="J613" s="2"/>
      <c r="K613" s="2"/>
      <c r="L613" s="2" t="s">
        <v>1684</v>
      </c>
      <c r="M613" t="s">
        <v>1685</v>
      </c>
      <c r="N613">
        <f>Airplane_Crashes_and_Fatalities[[#This Row],[Aboard]]-Airplane_Crashes_and_Fatalities[[#This Row],[Fatalities]]</f>
        <v>0</v>
      </c>
      <c r="O613">
        <v>6149</v>
      </c>
      <c r="P613">
        <v>24</v>
      </c>
      <c r="Q613">
        <v>24</v>
      </c>
      <c r="R613">
        <v>0</v>
      </c>
      <c r="S613" s="2" t="s">
        <v>1686</v>
      </c>
    </row>
    <row r="614" spans="1:19" x14ac:dyDescent="0.3">
      <c r="A614" s="1">
        <v>15818</v>
      </c>
      <c r="B614" s="4" t="str">
        <f>TEXT(Airplane_Crashes_and_Fatalities[[#This Row],[Date]],"yyyy")</f>
        <v>1943</v>
      </c>
      <c r="C614" s="1" t="str">
        <f>TEXT(Airplane_Crashes_and_Fatalities[[#This Row],[Date]],"mmm")</f>
        <v>Apr</v>
      </c>
      <c r="D614" s="5">
        <f>DAY(Airplane_Crashes_and_Fatalities[[#This Row],[Date]])</f>
        <v>22</v>
      </c>
      <c r="F614" s="2" t="s">
        <v>20291</v>
      </c>
      <c r="G614" s="2" t="s">
        <v>20129</v>
      </c>
      <c r="H614" s="2"/>
      <c r="I614" s="2" t="s">
        <v>211</v>
      </c>
      <c r="J614" s="2"/>
      <c r="K614" s="2"/>
      <c r="L614" s="2" t="s">
        <v>1687</v>
      </c>
      <c r="M614" t="s">
        <v>1688</v>
      </c>
      <c r="N614">
        <f>Airplane_Crashes_and_Fatalities[[#This Row],[Aboard]]-Airplane_Crashes_and_Fatalities[[#This Row],[Fatalities]]</f>
        <v>0</v>
      </c>
      <c r="O614" t="s">
        <v>1689</v>
      </c>
      <c r="P614">
        <v>13</v>
      </c>
      <c r="Q614">
        <v>13</v>
      </c>
      <c r="R614">
        <v>0</v>
      </c>
      <c r="S614" s="2" t="s">
        <v>1690</v>
      </c>
    </row>
    <row r="615" spans="1:19" x14ac:dyDescent="0.3">
      <c r="A615" s="1">
        <v>15858</v>
      </c>
      <c r="B615" s="4" t="str">
        <f>TEXT(Airplane_Crashes_and_Fatalities[[#This Row],[Date]],"yyyy")</f>
        <v>1943</v>
      </c>
      <c r="C615" s="1" t="str">
        <f>TEXT(Airplane_Crashes_and_Fatalities[[#This Row],[Date]],"mmm")</f>
        <v>Jun</v>
      </c>
      <c r="D615" s="5">
        <f>DAY(Airplane_Crashes_and_Fatalities[[#This Row],[Date]])</f>
        <v>1</v>
      </c>
      <c r="E615" s="3">
        <v>0.45833333333333326</v>
      </c>
      <c r="F615" s="2" t="s">
        <v>1691</v>
      </c>
      <c r="G615" s="2" t="s">
        <v>24224</v>
      </c>
      <c r="H615" s="2"/>
      <c r="I615" s="2" t="s">
        <v>1465</v>
      </c>
      <c r="J615" s="2" t="s">
        <v>1692</v>
      </c>
      <c r="K615" s="2" t="s">
        <v>1693</v>
      </c>
      <c r="L615" s="2" t="s">
        <v>1183</v>
      </c>
      <c r="M615" t="s">
        <v>1694</v>
      </c>
      <c r="N615">
        <f>Airplane_Crashes_and_Fatalities[[#This Row],[Aboard]]-Airplane_Crashes_and_Fatalities[[#This Row],[Fatalities]]</f>
        <v>0</v>
      </c>
      <c r="O615">
        <v>1590</v>
      </c>
      <c r="P615">
        <v>17</v>
      </c>
      <c r="Q615">
        <v>17</v>
      </c>
      <c r="R615">
        <v>0</v>
      </c>
      <c r="S615" s="2" t="s">
        <v>1695</v>
      </c>
    </row>
    <row r="616" spans="1:19" x14ac:dyDescent="0.3">
      <c r="A616" s="1">
        <v>15864</v>
      </c>
      <c r="B616" s="4" t="str">
        <f>TEXT(Airplane_Crashes_and_Fatalities[[#This Row],[Date]],"yyyy")</f>
        <v>1943</v>
      </c>
      <c r="C616" s="1" t="str">
        <f>TEXT(Airplane_Crashes_and_Fatalities[[#This Row],[Date]],"mmm")</f>
        <v>Jun</v>
      </c>
      <c r="D616" s="5">
        <f>DAY(Airplane_Crashes_and_Fatalities[[#This Row],[Date]])</f>
        <v>7</v>
      </c>
      <c r="E616" s="3">
        <v>0.16666666666666674</v>
      </c>
      <c r="F616" s="2" t="s">
        <v>20292</v>
      </c>
      <c r="G616" s="2" t="s">
        <v>20293</v>
      </c>
      <c r="H616" s="2"/>
      <c r="I616" s="2" t="s">
        <v>1605</v>
      </c>
      <c r="J616" s="2"/>
      <c r="K616" s="2" t="s">
        <v>1696</v>
      </c>
      <c r="L616" s="2" t="s">
        <v>1697</v>
      </c>
      <c r="M616" t="s">
        <v>1698</v>
      </c>
      <c r="N616">
        <f>Airplane_Crashes_and_Fatalities[[#This Row],[Aboard]]-Airplane_Crashes_and_Fatalities[[#This Row],[Fatalities]]</f>
        <v>0</v>
      </c>
      <c r="O616">
        <v>9374</v>
      </c>
      <c r="P616">
        <v>20</v>
      </c>
      <c r="Q616">
        <v>20</v>
      </c>
      <c r="R616">
        <v>0</v>
      </c>
      <c r="S616" s="2" t="s">
        <v>1699</v>
      </c>
    </row>
    <row r="617" spans="1:19" x14ac:dyDescent="0.3">
      <c r="A617" s="1">
        <v>15871</v>
      </c>
      <c r="B617" s="4" t="str">
        <f>TEXT(Airplane_Crashes_and_Fatalities[[#This Row],[Date]],"yyyy")</f>
        <v>1943</v>
      </c>
      <c r="C617" s="1" t="str">
        <f>TEXT(Airplane_Crashes_and_Fatalities[[#This Row],[Date]],"mmm")</f>
        <v>Jun</v>
      </c>
      <c r="D617" s="5">
        <f>DAY(Airplane_Crashes_and_Fatalities[[#This Row],[Date]])</f>
        <v>14</v>
      </c>
      <c r="F617" s="2" t="s">
        <v>20294</v>
      </c>
      <c r="G617" s="2" t="s">
        <v>20295</v>
      </c>
      <c r="H617" s="2" t="s">
        <v>19724</v>
      </c>
      <c r="I617" s="2" t="s">
        <v>1605</v>
      </c>
      <c r="J617" s="2"/>
      <c r="K617" s="2"/>
      <c r="L617" s="2" t="s">
        <v>1700</v>
      </c>
      <c r="N617">
        <f>Airplane_Crashes_and_Fatalities[[#This Row],[Aboard]]-Airplane_Crashes_and_Fatalities[[#This Row],[Fatalities]]</f>
        <v>1</v>
      </c>
      <c r="P617">
        <v>41</v>
      </c>
      <c r="Q617">
        <v>40</v>
      </c>
      <c r="R617">
        <v>0</v>
      </c>
      <c r="S617" s="2" t="s">
        <v>1701</v>
      </c>
    </row>
    <row r="618" spans="1:19" x14ac:dyDescent="0.3">
      <c r="A618" s="1">
        <v>15873</v>
      </c>
      <c r="B618" s="4" t="str">
        <f>TEXT(Airplane_Crashes_and_Fatalities[[#This Row],[Date]],"yyyy")</f>
        <v>1943</v>
      </c>
      <c r="C618" s="1" t="str">
        <f>TEXT(Airplane_Crashes_and_Fatalities[[#This Row],[Date]],"mmm")</f>
        <v>Jun</v>
      </c>
      <c r="D618" s="5">
        <f>DAY(Airplane_Crashes_and_Fatalities[[#This Row],[Date]])</f>
        <v>16</v>
      </c>
      <c r="F618" s="2" t="s">
        <v>20296</v>
      </c>
      <c r="G618" s="2" t="s">
        <v>20132</v>
      </c>
      <c r="H618" s="2"/>
      <c r="I618" s="2" t="s">
        <v>1465</v>
      </c>
      <c r="J618" s="2"/>
      <c r="K618" s="2"/>
      <c r="L618" s="2" t="s">
        <v>1702</v>
      </c>
      <c r="M618" t="s">
        <v>1703</v>
      </c>
      <c r="N618">
        <f>Airplane_Crashes_and_Fatalities[[#This Row],[Aboard]]-Airplane_Crashes_and_Fatalities[[#This Row],[Fatalities]]</f>
        <v>0</v>
      </c>
      <c r="P618">
        <v>17</v>
      </c>
      <c r="Q618">
        <v>17</v>
      </c>
      <c r="R618">
        <v>0</v>
      </c>
      <c r="S618" s="2"/>
    </row>
    <row r="619" spans="1:19" x14ac:dyDescent="0.3">
      <c r="A619" s="1">
        <v>15887</v>
      </c>
      <c r="B619" s="4" t="str">
        <f>TEXT(Airplane_Crashes_and_Fatalities[[#This Row],[Date]],"yyyy")</f>
        <v>1943</v>
      </c>
      <c r="C619" s="1" t="str">
        <f>TEXT(Airplane_Crashes_and_Fatalities[[#This Row],[Date]],"mmm")</f>
        <v>Jun</v>
      </c>
      <c r="D619" s="5">
        <f>DAY(Airplane_Crashes_and_Fatalities[[#This Row],[Date]])</f>
        <v>30</v>
      </c>
      <c r="F619" s="2" t="s">
        <v>20296</v>
      </c>
      <c r="G619" s="2" t="s">
        <v>20132</v>
      </c>
      <c r="H619" s="2"/>
      <c r="I619" s="2" t="s">
        <v>1465</v>
      </c>
      <c r="J619" s="2"/>
      <c r="K619" s="2"/>
      <c r="L619" s="2" t="s">
        <v>1702</v>
      </c>
      <c r="M619" t="s">
        <v>1704</v>
      </c>
      <c r="N619">
        <f>Airplane_Crashes_and_Fatalities[[#This Row],[Aboard]]-Airplane_Crashes_and_Fatalities[[#This Row],[Fatalities]]</f>
        <v>0</v>
      </c>
      <c r="P619">
        <v>16</v>
      </c>
      <c r="Q619">
        <v>16</v>
      </c>
      <c r="R619">
        <v>0</v>
      </c>
      <c r="S619" s="2"/>
    </row>
    <row r="620" spans="1:19" x14ac:dyDescent="0.3">
      <c r="A620" s="1">
        <v>15891</v>
      </c>
      <c r="B620" s="4" t="str">
        <f>TEXT(Airplane_Crashes_and_Fatalities[[#This Row],[Date]],"yyyy")</f>
        <v>1943</v>
      </c>
      <c r="C620" s="1" t="str">
        <f>TEXT(Airplane_Crashes_and_Fatalities[[#This Row],[Date]],"mmm")</f>
        <v>Jul</v>
      </c>
      <c r="D620" s="5">
        <f>DAY(Airplane_Crashes_and_Fatalities[[#This Row],[Date]])</f>
        <v>4</v>
      </c>
      <c r="E620" s="3">
        <v>0.95833333333333326</v>
      </c>
      <c r="F620" s="2" t="s">
        <v>1705</v>
      </c>
      <c r="G620" s="2" t="s">
        <v>24246</v>
      </c>
      <c r="H620" s="2"/>
      <c r="I620" s="2" t="s">
        <v>19649</v>
      </c>
      <c r="J620" s="2"/>
      <c r="K620" s="2"/>
      <c r="L620" s="2" t="s">
        <v>1706</v>
      </c>
      <c r="M620" t="s">
        <v>1707</v>
      </c>
      <c r="N620">
        <f>Airplane_Crashes_and_Fatalities[[#This Row],[Aboard]]-Airplane_Crashes_and_Fatalities[[#This Row],[Fatalities]]</f>
        <v>1</v>
      </c>
      <c r="P620">
        <v>13</v>
      </c>
      <c r="Q620">
        <v>12</v>
      </c>
      <c r="R620">
        <v>0</v>
      </c>
      <c r="S620" s="2" t="s">
        <v>1708</v>
      </c>
    </row>
    <row r="621" spans="1:19" x14ac:dyDescent="0.3">
      <c r="A621" s="1">
        <v>15915</v>
      </c>
      <c r="B621" s="4" t="str">
        <f>TEXT(Airplane_Crashes_and_Fatalities[[#This Row],[Date]],"yyyy")</f>
        <v>1943</v>
      </c>
      <c r="C621" s="1" t="str">
        <f>TEXT(Airplane_Crashes_and_Fatalities[[#This Row],[Date]],"mmm")</f>
        <v>Jul</v>
      </c>
      <c r="D621" s="5">
        <f>DAY(Airplane_Crashes_and_Fatalities[[#This Row],[Date]])</f>
        <v>28</v>
      </c>
      <c r="F621" s="2" t="s">
        <v>20297</v>
      </c>
      <c r="G621" s="2" t="s">
        <v>20298</v>
      </c>
      <c r="H621" s="2"/>
      <c r="I621" s="2" t="s">
        <v>1465</v>
      </c>
      <c r="J621" s="2"/>
      <c r="K621" s="2" t="s">
        <v>1709</v>
      </c>
      <c r="L621" s="2" t="s">
        <v>1710</v>
      </c>
      <c r="M621" t="s">
        <v>1711</v>
      </c>
      <c r="N621">
        <f>Airplane_Crashes_and_Fatalities[[#This Row],[Aboard]]-Airplane_Crashes_and_Fatalities[[#This Row],[Fatalities]]</f>
        <v>13</v>
      </c>
      <c r="P621">
        <v>25</v>
      </c>
      <c r="Q621">
        <v>12</v>
      </c>
      <c r="R621">
        <v>0</v>
      </c>
      <c r="S621" s="2"/>
    </row>
    <row r="622" spans="1:19" x14ac:dyDescent="0.3">
      <c r="A622" s="1">
        <v>15915</v>
      </c>
      <c r="B622" s="4" t="str">
        <f>TEXT(Airplane_Crashes_and_Fatalities[[#This Row],[Date]],"yyyy")</f>
        <v>1943</v>
      </c>
      <c r="C622" s="1" t="str">
        <f>TEXT(Airplane_Crashes_and_Fatalities[[#This Row],[Date]],"mmm")</f>
        <v>Jul</v>
      </c>
      <c r="D622" s="5">
        <f>DAY(Airplane_Crashes_and_Fatalities[[#This Row],[Date]])</f>
        <v>28</v>
      </c>
      <c r="E622" s="3">
        <v>0.94652777777777786</v>
      </c>
      <c r="F622" s="2" t="s">
        <v>20299</v>
      </c>
      <c r="G622" s="2" t="s">
        <v>20300</v>
      </c>
      <c r="H622" s="2"/>
      <c r="I622" s="2" t="s">
        <v>862</v>
      </c>
      <c r="J622" s="2" t="s">
        <v>19010</v>
      </c>
      <c r="K622" s="2" t="s">
        <v>1712</v>
      </c>
      <c r="L622" s="2" t="s">
        <v>1183</v>
      </c>
      <c r="M622" t="s">
        <v>1713</v>
      </c>
      <c r="N622">
        <f>Airplane_Crashes_and_Fatalities[[#This Row],[Aboard]]-Airplane_Crashes_and_Fatalities[[#This Row],[Fatalities]]</f>
        <v>2</v>
      </c>
      <c r="O622">
        <v>1552</v>
      </c>
      <c r="P622">
        <v>22</v>
      </c>
      <c r="Q622">
        <v>20</v>
      </c>
      <c r="R622">
        <v>0</v>
      </c>
      <c r="S622" s="2" t="s">
        <v>1714</v>
      </c>
    </row>
    <row r="623" spans="1:19" x14ac:dyDescent="0.3">
      <c r="A623" s="1">
        <v>15919</v>
      </c>
      <c r="B623" s="4" t="str">
        <f>TEXT(Airplane_Crashes_and_Fatalities[[#This Row],[Date]],"yyyy")</f>
        <v>1943</v>
      </c>
      <c r="C623" s="1" t="str">
        <f>TEXT(Airplane_Crashes_and_Fatalities[[#This Row],[Date]],"mmm")</f>
        <v>Aug</v>
      </c>
      <c r="D623" s="5">
        <f>DAY(Airplane_Crashes_and_Fatalities[[#This Row],[Date]])</f>
        <v>1</v>
      </c>
      <c r="E623" s="3">
        <v>0.625</v>
      </c>
      <c r="F623" s="2" t="s">
        <v>20301</v>
      </c>
      <c r="G623" s="2" t="s">
        <v>19754</v>
      </c>
      <c r="H623" s="2"/>
      <c r="I623" s="2" t="s">
        <v>1605</v>
      </c>
      <c r="J623" s="2"/>
      <c r="K623" s="2" t="s">
        <v>1715</v>
      </c>
      <c r="L623" s="2" t="s">
        <v>1716</v>
      </c>
      <c r="N623">
        <f>Airplane_Crashes_and_Fatalities[[#This Row],[Aboard]]-Airplane_Crashes_and_Fatalities[[#This Row],[Fatalities]]</f>
        <v>0</v>
      </c>
      <c r="P623">
        <v>10</v>
      </c>
      <c r="Q623">
        <v>10</v>
      </c>
      <c r="R623">
        <v>63</v>
      </c>
      <c r="S623" s="2" t="s">
        <v>1717</v>
      </c>
    </row>
    <row r="624" spans="1:19" x14ac:dyDescent="0.3">
      <c r="A624" s="1">
        <v>15925</v>
      </c>
      <c r="B624" s="4" t="str">
        <f>TEXT(Airplane_Crashes_and_Fatalities[[#This Row],[Date]],"yyyy")</f>
        <v>1943</v>
      </c>
      <c r="C624" s="1" t="str">
        <f>TEXT(Airplane_Crashes_and_Fatalities[[#This Row],[Date]],"mmm")</f>
        <v>Aug</v>
      </c>
      <c r="D624" s="5">
        <f>DAY(Airplane_Crashes_and_Fatalities[[#This Row],[Date]])</f>
        <v>7</v>
      </c>
      <c r="E624" s="3">
        <v>0.22222222222222232</v>
      </c>
      <c r="F624" s="2" t="s">
        <v>20302</v>
      </c>
      <c r="G624" s="2" t="s">
        <v>19724</v>
      </c>
      <c r="H624" s="2"/>
      <c r="I624" s="2" t="s">
        <v>1718</v>
      </c>
      <c r="J624" s="2"/>
      <c r="K624" s="2" t="s">
        <v>1719</v>
      </c>
      <c r="L624" s="2" t="s">
        <v>1684</v>
      </c>
      <c r="M624" t="s">
        <v>1720</v>
      </c>
      <c r="N624">
        <f>Airplane_Crashes_and_Fatalities[[#This Row],[Aboard]]-Airplane_Crashes_and_Fatalities[[#This Row],[Fatalities]]</f>
        <v>0</v>
      </c>
      <c r="O624">
        <v>4212</v>
      </c>
      <c r="P624">
        <v>27</v>
      </c>
      <c r="Q624">
        <v>27</v>
      </c>
      <c r="R624">
        <v>0</v>
      </c>
      <c r="S624" s="2" t="s">
        <v>1721</v>
      </c>
    </row>
    <row r="625" spans="1:19" x14ac:dyDescent="0.3">
      <c r="A625" s="1">
        <v>15929</v>
      </c>
      <c r="B625" s="4" t="str">
        <f>TEXT(Airplane_Crashes_and_Fatalities[[#This Row],[Date]],"yyyy")</f>
        <v>1943</v>
      </c>
      <c r="C625" s="1" t="str">
        <f>TEXT(Airplane_Crashes_and_Fatalities[[#This Row],[Date]],"mmm")</f>
        <v>Aug</v>
      </c>
      <c r="D625" s="5">
        <f>DAY(Airplane_Crashes_and_Fatalities[[#This Row],[Date]])</f>
        <v>11</v>
      </c>
      <c r="F625" s="2" t="s">
        <v>20303</v>
      </c>
      <c r="G625" s="2" t="s">
        <v>19737</v>
      </c>
      <c r="H625" s="2"/>
      <c r="I625" s="2" t="s">
        <v>516</v>
      </c>
      <c r="J625" s="2"/>
      <c r="K625" s="2"/>
      <c r="L625" s="2" t="s">
        <v>1680</v>
      </c>
      <c r="M625">
        <v>48</v>
      </c>
      <c r="N625">
        <f>Airplane_Crashes_and_Fatalities[[#This Row],[Aboard]]-Airplane_Crashes_and_Fatalities[[#This Row],[Fatalities]]</f>
        <v>0</v>
      </c>
      <c r="P625">
        <v>3</v>
      </c>
      <c r="Q625">
        <v>3</v>
      </c>
      <c r="R625">
        <v>0</v>
      </c>
      <c r="S625" s="2" t="s">
        <v>1722</v>
      </c>
    </row>
    <row r="626" spans="1:19" x14ac:dyDescent="0.3">
      <c r="A626" s="1">
        <v>15945</v>
      </c>
      <c r="B626" s="4" t="str">
        <f>TEXT(Airplane_Crashes_and_Fatalities[[#This Row],[Date]],"yyyy")</f>
        <v>1943</v>
      </c>
      <c r="C626" s="1" t="str">
        <f>TEXT(Airplane_Crashes_and_Fatalities[[#This Row],[Date]],"mmm")</f>
        <v>Aug</v>
      </c>
      <c r="D626" s="5">
        <f>DAY(Airplane_Crashes_and_Fatalities[[#This Row],[Date]])</f>
        <v>27</v>
      </c>
      <c r="F626" s="2" t="s">
        <v>19818</v>
      </c>
      <c r="G626" s="2" t="s">
        <v>19819</v>
      </c>
      <c r="H626" s="2"/>
      <c r="I626" s="2" t="s">
        <v>1723</v>
      </c>
      <c r="J626" s="2"/>
      <c r="K626" s="2"/>
      <c r="L626" s="2" t="s">
        <v>873</v>
      </c>
      <c r="M626" t="s">
        <v>1724</v>
      </c>
      <c r="N626">
        <f>Airplane_Crashes_and_Fatalities[[#This Row],[Aboard]]-Airplane_Crashes_and_Fatalities[[#This Row],[Fatalities]]</f>
        <v>3</v>
      </c>
      <c r="O626">
        <v>5459</v>
      </c>
      <c r="P626">
        <v>21</v>
      </c>
      <c r="Q626">
        <v>18</v>
      </c>
      <c r="R626">
        <v>0</v>
      </c>
      <c r="S626" s="2" t="s">
        <v>1725</v>
      </c>
    </row>
    <row r="627" spans="1:19" x14ac:dyDescent="0.3">
      <c r="A627" s="1">
        <v>15959</v>
      </c>
      <c r="B627" s="4" t="str">
        <f>TEXT(Airplane_Crashes_and_Fatalities[[#This Row],[Date]],"yyyy")</f>
        <v>1943</v>
      </c>
      <c r="C627" s="1" t="str">
        <f>TEXT(Airplane_Crashes_and_Fatalities[[#This Row],[Date]],"mmm")</f>
        <v>Sep</v>
      </c>
      <c r="D627" s="5">
        <f>DAY(Airplane_Crashes_and_Fatalities[[#This Row],[Date]])</f>
        <v>10</v>
      </c>
      <c r="E627" s="3">
        <v>0.66666666666666674</v>
      </c>
      <c r="F627" s="2" t="s">
        <v>20304</v>
      </c>
      <c r="G627" s="2" t="s">
        <v>19842</v>
      </c>
      <c r="H627" s="2"/>
      <c r="I627" s="2" t="s">
        <v>1605</v>
      </c>
      <c r="J627" s="2"/>
      <c r="K627" s="2"/>
      <c r="L627" s="2" t="s">
        <v>1726</v>
      </c>
      <c r="M627" t="s">
        <v>1727</v>
      </c>
      <c r="N627">
        <f>Airplane_Crashes_and_Fatalities[[#This Row],[Aboard]]-Airplane_Crashes_and_Fatalities[[#This Row],[Fatalities]]</f>
        <v>0</v>
      </c>
      <c r="P627">
        <v>22</v>
      </c>
      <c r="Q627">
        <v>22</v>
      </c>
      <c r="R627">
        <v>0</v>
      </c>
      <c r="S627" s="2" t="s">
        <v>1728</v>
      </c>
    </row>
    <row r="628" spans="1:19" x14ac:dyDescent="0.3">
      <c r="A628" s="1">
        <v>15969</v>
      </c>
      <c r="B628" s="4" t="str">
        <f>TEXT(Airplane_Crashes_and_Fatalities[[#This Row],[Date]],"yyyy")</f>
        <v>1943</v>
      </c>
      <c r="C628" s="1" t="str">
        <f>TEXT(Airplane_Crashes_and_Fatalities[[#This Row],[Date]],"mmm")</f>
        <v>Sep</v>
      </c>
      <c r="D628" s="5">
        <f>DAY(Airplane_Crashes_and_Fatalities[[#This Row],[Date]])</f>
        <v>20</v>
      </c>
      <c r="E628" s="3">
        <v>0.36805555555555558</v>
      </c>
      <c r="F628" s="2" t="s">
        <v>20305</v>
      </c>
      <c r="G628" s="2" t="s">
        <v>20293</v>
      </c>
      <c r="H628" s="2"/>
      <c r="I628" s="2" t="s">
        <v>1605</v>
      </c>
      <c r="J628" s="2"/>
      <c r="K628" s="2"/>
      <c r="L628" s="2" t="s">
        <v>1729</v>
      </c>
      <c r="M628" t="s">
        <v>1730</v>
      </c>
      <c r="N628">
        <f>Airplane_Crashes_and_Fatalities[[#This Row],[Aboard]]-Airplane_Crashes_and_Fatalities[[#This Row],[Fatalities]]</f>
        <v>0</v>
      </c>
      <c r="O628">
        <v>11656</v>
      </c>
      <c r="P628">
        <v>25</v>
      </c>
      <c r="Q628">
        <v>25</v>
      </c>
      <c r="R628">
        <v>0</v>
      </c>
      <c r="S628" s="2" t="s">
        <v>1731</v>
      </c>
    </row>
    <row r="629" spans="1:19" x14ac:dyDescent="0.3">
      <c r="A629" s="1">
        <v>15971</v>
      </c>
      <c r="B629" s="4" t="str">
        <f>TEXT(Airplane_Crashes_and_Fatalities[[#This Row],[Date]],"yyyy")</f>
        <v>1943</v>
      </c>
      <c r="C629" s="1" t="str">
        <f>TEXT(Airplane_Crashes_and_Fatalities[[#This Row],[Date]],"mmm")</f>
        <v>Sep</v>
      </c>
      <c r="D629" s="5">
        <f>DAY(Airplane_Crashes_and_Fatalities[[#This Row],[Date]])</f>
        <v>22</v>
      </c>
      <c r="E629" s="3">
        <v>0.25</v>
      </c>
      <c r="F629" s="2" t="s">
        <v>20306</v>
      </c>
      <c r="G629" s="2" t="s">
        <v>20163</v>
      </c>
      <c r="H629" s="2"/>
      <c r="I629" s="2" t="s">
        <v>1605</v>
      </c>
      <c r="J629" s="2"/>
      <c r="K629" s="2"/>
      <c r="L629" s="2" t="s">
        <v>1680</v>
      </c>
      <c r="M629" t="s">
        <v>1732</v>
      </c>
      <c r="N629">
        <f>Airplane_Crashes_and_Fatalities[[#This Row],[Aboard]]-Airplane_Crashes_and_Fatalities[[#This Row],[Fatalities]]</f>
        <v>0</v>
      </c>
      <c r="O629">
        <v>4923</v>
      </c>
      <c r="P629">
        <v>20</v>
      </c>
      <c r="Q629">
        <v>20</v>
      </c>
      <c r="R629">
        <v>0</v>
      </c>
      <c r="S629" s="2" t="s">
        <v>1733</v>
      </c>
    </row>
    <row r="630" spans="1:19" x14ac:dyDescent="0.3">
      <c r="A630" s="1">
        <v>15994</v>
      </c>
      <c r="B630" s="4" t="str">
        <f>TEXT(Airplane_Crashes_and_Fatalities[[#This Row],[Date]],"yyyy")</f>
        <v>1943</v>
      </c>
      <c r="C630" s="1" t="str">
        <f>TEXT(Airplane_Crashes_and_Fatalities[[#This Row],[Date]],"mmm")</f>
        <v>Oct</v>
      </c>
      <c r="D630" s="5">
        <f>DAY(Airplane_Crashes_and_Fatalities[[#This Row],[Date]])</f>
        <v>15</v>
      </c>
      <c r="E630" s="3">
        <v>0.97013888888888888</v>
      </c>
      <c r="F630" s="2" t="s">
        <v>20231</v>
      </c>
      <c r="G630" s="2" t="s">
        <v>19846</v>
      </c>
      <c r="H630" s="2"/>
      <c r="I630" s="2" t="s">
        <v>862</v>
      </c>
      <c r="J630" s="2" t="s">
        <v>19010</v>
      </c>
      <c r="K630" s="2" t="s">
        <v>1734</v>
      </c>
      <c r="L630" s="2" t="s">
        <v>1735</v>
      </c>
      <c r="M630" t="s">
        <v>1736</v>
      </c>
      <c r="N630">
        <f>Airplane_Crashes_and_Fatalities[[#This Row],[Aboard]]-Airplane_Crashes_and_Fatalities[[#This Row],[Fatalities]]</f>
        <v>0</v>
      </c>
      <c r="O630">
        <v>1588</v>
      </c>
      <c r="P630">
        <v>15</v>
      </c>
      <c r="Q630">
        <v>15</v>
      </c>
      <c r="R630">
        <v>0</v>
      </c>
      <c r="S630" s="2" t="s">
        <v>1737</v>
      </c>
    </row>
    <row r="631" spans="1:19" x14ac:dyDescent="0.3">
      <c r="A631" s="1">
        <v>15998</v>
      </c>
      <c r="B631" s="4" t="str">
        <f>TEXT(Airplane_Crashes_and_Fatalities[[#This Row],[Date]],"yyyy")</f>
        <v>1943</v>
      </c>
      <c r="C631" s="1" t="str">
        <f>TEXT(Airplane_Crashes_and_Fatalities[[#This Row],[Date]],"mmm")</f>
        <v>Oct</v>
      </c>
      <c r="D631" s="5">
        <f>DAY(Airplane_Crashes_and_Fatalities[[#This Row],[Date]])</f>
        <v>19</v>
      </c>
      <c r="F631" s="2" t="s">
        <v>20307</v>
      </c>
      <c r="G631" s="2" t="s">
        <v>20308</v>
      </c>
      <c r="H631" s="2" t="s">
        <v>19667</v>
      </c>
      <c r="I631" s="2" t="s">
        <v>1738</v>
      </c>
      <c r="J631" s="2"/>
      <c r="K631" s="2"/>
      <c r="L631" s="2" t="s">
        <v>1716</v>
      </c>
      <c r="N631">
        <f>Airplane_Crashes_and_Fatalities[[#This Row],[Aboard]]-Airplane_Crashes_and_Fatalities[[#This Row],[Fatalities]]</f>
        <v>0</v>
      </c>
      <c r="P631">
        <v>24</v>
      </c>
      <c r="Q631">
        <v>24</v>
      </c>
      <c r="R631">
        <v>0</v>
      </c>
      <c r="S631" s="2" t="s">
        <v>1739</v>
      </c>
    </row>
    <row r="632" spans="1:19" x14ac:dyDescent="0.3">
      <c r="A632" s="1">
        <v>16001</v>
      </c>
      <c r="B632" s="4" t="str">
        <f>TEXT(Airplane_Crashes_and_Fatalities[[#This Row],[Date]],"yyyy")</f>
        <v>1943</v>
      </c>
      <c r="C632" s="1" t="str">
        <f>TEXT(Airplane_Crashes_and_Fatalities[[#This Row],[Date]],"mmm")</f>
        <v>Oct</v>
      </c>
      <c r="D632" s="5">
        <f>DAY(Airplane_Crashes_and_Fatalities[[#This Row],[Date]])</f>
        <v>22</v>
      </c>
      <c r="F632" s="2" t="s">
        <v>20309</v>
      </c>
      <c r="G632" s="2" t="s">
        <v>20092</v>
      </c>
      <c r="H632" s="2"/>
      <c r="I632" s="2" t="s">
        <v>1740</v>
      </c>
      <c r="J632" s="2"/>
      <c r="K632" s="2"/>
      <c r="L632" s="2" t="s">
        <v>1183</v>
      </c>
      <c r="M632" t="s">
        <v>1741</v>
      </c>
      <c r="N632">
        <f>Airplane_Crashes_and_Fatalities[[#This Row],[Aboard]]-Airplane_Crashes_and_Fatalities[[#This Row],[Fatalities]]</f>
        <v>2</v>
      </c>
      <c r="O632">
        <v>2132</v>
      </c>
      <c r="P632">
        <v>15</v>
      </c>
      <c r="Q632">
        <v>13</v>
      </c>
      <c r="R632">
        <v>0</v>
      </c>
      <c r="S632" s="2" t="s">
        <v>1742</v>
      </c>
    </row>
    <row r="633" spans="1:19" x14ac:dyDescent="0.3">
      <c r="A633" s="1">
        <v>16001</v>
      </c>
      <c r="B633" s="4" t="str">
        <f>TEXT(Airplane_Crashes_and_Fatalities[[#This Row],[Date]],"yyyy")</f>
        <v>1943</v>
      </c>
      <c r="C633" s="1" t="str">
        <f>TEXT(Airplane_Crashes_and_Fatalities[[#This Row],[Date]],"mmm")</f>
        <v>Oct</v>
      </c>
      <c r="D633" s="5">
        <f>DAY(Airplane_Crashes_and_Fatalities[[#This Row],[Date]])</f>
        <v>22</v>
      </c>
      <c r="E633" s="3">
        <v>0.84722222222222232</v>
      </c>
      <c r="F633" s="2" t="s">
        <v>19861</v>
      </c>
      <c r="G633" s="2" t="s">
        <v>19767</v>
      </c>
      <c r="H633" s="2"/>
      <c r="I633" s="2" t="s">
        <v>1605</v>
      </c>
      <c r="J633" s="2"/>
      <c r="K633" s="2"/>
      <c r="L633" s="2" t="s">
        <v>1684</v>
      </c>
      <c r="M633" t="s">
        <v>1743</v>
      </c>
      <c r="N633">
        <f>Airplane_Crashes_and_Fatalities[[#This Row],[Aboard]]-Airplane_Crashes_and_Fatalities[[#This Row],[Fatalities]]</f>
        <v>0</v>
      </c>
      <c r="O633">
        <v>7371</v>
      </c>
      <c r="P633">
        <v>20</v>
      </c>
      <c r="Q633">
        <v>20</v>
      </c>
      <c r="R633">
        <v>0</v>
      </c>
      <c r="S633" s="2" t="s">
        <v>1744</v>
      </c>
    </row>
    <row r="634" spans="1:19" x14ac:dyDescent="0.3">
      <c r="A634" s="1">
        <v>16018</v>
      </c>
      <c r="B634" s="4" t="str">
        <f>TEXT(Airplane_Crashes_and_Fatalities[[#This Row],[Date]],"yyyy")</f>
        <v>1943</v>
      </c>
      <c r="C634" s="1" t="str">
        <f>TEXT(Airplane_Crashes_and_Fatalities[[#This Row],[Date]],"mmm")</f>
        <v>Nov</v>
      </c>
      <c r="D634" s="5">
        <f>DAY(Airplane_Crashes_and_Fatalities[[#This Row],[Date]])</f>
        <v>8</v>
      </c>
      <c r="F634" s="2" t="s">
        <v>20310</v>
      </c>
      <c r="G634" s="2" t="s">
        <v>20163</v>
      </c>
      <c r="H634" s="2"/>
      <c r="I634" s="2" t="s">
        <v>1745</v>
      </c>
      <c r="J634" s="2"/>
      <c r="K634" s="2"/>
      <c r="L634" s="2"/>
      <c r="N634">
        <f>Airplane_Crashes_and_Fatalities[[#This Row],[Aboard]]-Airplane_Crashes_and_Fatalities[[#This Row],[Fatalities]]</f>
        <v>0</v>
      </c>
      <c r="P634">
        <v>1</v>
      </c>
      <c r="Q634">
        <v>1</v>
      </c>
      <c r="R634">
        <v>37</v>
      </c>
      <c r="S634" s="2" t="s">
        <v>1746</v>
      </c>
    </row>
    <row r="635" spans="1:19" x14ac:dyDescent="0.3">
      <c r="A635" s="1">
        <v>16029</v>
      </c>
      <c r="B635" s="4" t="str">
        <f>TEXT(Airplane_Crashes_and_Fatalities[[#This Row],[Date]],"yyyy")</f>
        <v>1943</v>
      </c>
      <c r="C635" s="1" t="str">
        <f>TEXT(Airplane_Crashes_and_Fatalities[[#This Row],[Date]],"mmm")</f>
        <v>Nov</v>
      </c>
      <c r="D635" s="5">
        <f>DAY(Airplane_Crashes_and_Fatalities[[#This Row],[Date]])</f>
        <v>19</v>
      </c>
      <c r="F635" s="2" t="s">
        <v>20261</v>
      </c>
      <c r="G635" s="2" t="s">
        <v>19737</v>
      </c>
      <c r="H635" s="2"/>
      <c r="I635" s="2" t="s">
        <v>516</v>
      </c>
      <c r="J635" s="2"/>
      <c r="K635" s="2"/>
      <c r="L635" s="2" t="s">
        <v>1680</v>
      </c>
      <c r="M635">
        <v>59</v>
      </c>
      <c r="N635">
        <f>Airplane_Crashes_and_Fatalities[[#This Row],[Aboard]]-Airplane_Crashes_and_Fatalities[[#This Row],[Fatalities]]</f>
        <v>1</v>
      </c>
      <c r="P635">
        <v>3</v>
      </c>
      <c r="Q635">
        <v>2</v>
      </c>
      <c r="R635">
        <v>0</v>
      </c>
      <c r="S635" s="2" t="s">
        <v>1747</v>
      </c>
    </row>
    <row r="636" spans="1:19" x14ac:dyDescent="0.3">
      <c r="A636" s="1">
        <v>16029</v>
      </c>
      <c r="B636" s="4" t="str">
        <f>TEXT(Airplane_Crashes_and_Fatalities[[#This Row],[Date]],"yyyy")</f>
        <v>1943</v>
      </c>
      <c r="C636" s="1" t="str">
        <f>TEXT(Airplane_Crashes_and_Fatalities[[#This Row],[Date]],"mmm")</f>
        <v>Nov</v>
      </c>
      <c r="D636" s="5">
        <f>DAY(Airplane_Crashes_and_Fatalities[[#This Row],[Date]])</f>
        <v>19</v>
      </c>
      <c r="F636" s="2" t="s">
        <v>20261</v>
      </c>
      <c r="G636" s="2" t="s">
        <v>19737</v>
      </c>
      <c r="H636" s="2"/>
      <c r="I636" s="2" t="s">
        <v>516</v>
      </c>
      <c r="J636" s="2"/>
      <c r="K636" s="2"/>
      <c r="L636" s="2" t="s">
        <v>1625</v>
      </c>
      <c r="M636">
        <v>63</v>
      </c>
      <c r="N636">
        <f>Airplane_Crashes_and_Fatalities[[#This Row],[Aboard]]-Airplane_Crashes_and_Fatalities[[#This Row],[Fatalities]]</f>
        <v>0</v>
      </c>
      <c r="P636">
        <v>3</v>
      </c>
      <c r="Q636">
        <v>3</v>
      </c>
      <c r="R636">
        <v>0</v>
      </c>
      <c r="S636" s="2" t="s">
        <v>1748</v>
      </c>
    </row>
    <row r="637" spans="1:19" x14ac:dyDescent="0.3">
      <c r="A637" s="1">
        <v>16036</v>
      </c>
      <c r="B637" s="4" t="str">
        <f>TEXT(Airplane_Crashes_and_Fatalities[[#This Row],[Date]],"yyyy")</f>
        <v>1943</v>
      </c>
      <c r="C637" s="1" t="str">
        <f>TEXT(Airplane_Crashes_and_Fatalities[[#This Row],[Date]],"mmm")</f>
        <v>Nov</v>
      </c>
      <c r="D637" s="5">
        <f>DAY(Airplane_Crashes_and_Fatalities[[#This Row],[Date]])</f>
        <v>26</v>
      </c>
      <c r="F637" s="2" t="s">
        <v>20311</v>
      </c>
      <c r="G637" s="2" t="s">
        <v>20129</v>
      </c>
      <c r="H637" s="2"/>
      <c r="I637" s="2" t="s">
        <v>211</v>
      </c>
      <c r="J637" s="2"/>
      <c r="K637" s="2"/>
      <c r="L637" s="2" t="s">
        <v>1749</v>
      </c>
      <c r="M637" t="s">
        <v>1750</v>
      </c>
      <c r="N637">
        <f>Airplane_Crashes_and_Fatalities[[#This Row],[Aboard]]-Airplane_Crashes_and_Fatalities[[#This Row],[Fatalities]]</f>
        <v>0</v>
      </c>
      <c r="P637">
        <v>15</v>
      </c>
      <c r="Q637">
        <v>15</v>
      </c>
      <c r="R637">
        <v>0</v>
      </c>
      <c r="S637" s="2" t="s">
        <v>1751</v>
      </c>
    </row>
    <row r="638" spans="1:19" x14ac:dyDescent="0.3">
      <c r="A638" s="1">
        <v>16058</v>
      </c>
      <c r="B638" s="4" t="str">
        <f>TEXT(Airplane_Crashes_and_Fatalities[[#This Row],[Date]],"yyyy")</f>
        <v>1943</v>
      </c>
      <c r="C638" s="1" t="str">
        <f>TEXT(Airplane_Crashes_and_Fatalities[[#This Row],[Date]],"mmm")</f>
        <v>Dec</v>
      </c>
      <c r="D638" s="5">
        <f>DAY(Airplane_Crashes_and_Fatalities[[#This Row],[Date]])</f>
        <v>18</v>
      </c>
      <c r="F638" s="2" t="s">
        <v>20312</v>
      </c>
      <c r="G638" s="2" t="s">
        <v>19737</v>
      </c>
      <c r="H638" s="2"/>
      <c r="I638" s="2" t="s">
        <v>516</v>
      </c>
      <c r="J638" s="2"/>
      <c r="K638" s="2"/>
      <c r="L638" s="2" t="s">
        <v>1625</v>
      </c>
      <c r="M638">
        <v>83</v>
      </c>
      <c r="N638">
        <f>Airplane_Crashes_and_Fatalities[[#This Row],[Aboard]]-Airplane_Crashes_and_Fatalities[[#This Row],[Fatalities]]</f>
        <v>0</v>
      </c>
      <c r="P638">
        <v>3</v>
      </c>
      <c r="Q638">
        <v>3</v>
      </c>
      <c r="R638">
        <v>0</v>
      </c>
      <c r="S638" s="2" t="s">
        <v>1752</v>
      </c>
    </row>
    <row r="639" spans="1:19" x14ac:dyDescent="0.3">
      <c r="A639" s="1">
        <v>16059</v>
      </c>
      <c r="B639" s="4" t="str">
        <f>TEXT(Airplane_Crashes_and_Fatalities[[#This Row],[Date]],"yyyy")</f>
        <v>1943</v>
      </c>
      <c r="C639" s="1" t="str">
        <f>TEXT(Airplane_Crashes_and_Fatalities[[#This Row],[Date]],"mmm")</f>
        <v>Dec</v>
      </c>
      <c r="D639" s="5">
        <f>DAY(Airplane_Crashes_and_Fatalities[[#This Row],[Date]])</f>
        <v>19</v>
      </c>
      <c r="E639" s="3">
        <v>0.38888888888888884</v>
      </c>
      <c r="F639" s="2" t="s">
        <v>20313</v>
      </c>
      <c r="G639" s="2" t="s">
        <v>19724</v>
      </c>
      <c r="H639" s="2"/>
      <c r="I639" s="2" t="s">
        <v>1718</v>
      </c>
      <c r="J639" s="2"/>
      <c r="K639" s="2"/>
      <c r="L639" s="2" t="s">
        <v>1753</v>
      </c>
      <c r="M639" t="s">
        <v>1754</v>
      </c>
      <c r="N639">
        <f>Airplane_Crashes_and_Fatalities[[#This Row],[Aboard]]-Airplane_Crashes_and_Fatalities[[#This Row],[Fatalities]]</f>
        <v>0</v>
      </c>
      <c r="O639">
        <v>13893</v>
      </c>
      <c r="P639">
        <v>31</v>
      </c>
      <c r="Q639">
        <v>31</v>
      </c>
      <c r="R639">
        <v>0</v>
      </c>
      <c r="S639" s="2"/>
    </row>
    <row r="640" spans="1:19" x14ac:dyDescent="0.3">
      <c r="A640" s="1">
        <v>16069</v>
      </c>
      <c r="B640" s="4" t="str">
        <f>TEXT(Airplane_Crashes_and_Fatalities[[#This Row],[Date]],"yyyy")</f>
        <v>1943</v>
      </c>
      <c r="C640" s="1" t="str">
        <f>TEXT(Airplane_Crashes_and_Fatalities[[#This Row],[Date]],"mmm")</f>
        <v>Dec</v>
      </c>
      <c r="D640" s="5">
        <f>DAY(Airplane_Crashes_and_Fatalities[[#This Row],[Date]])</f>
        <v>29</v>
      </c>
      <c r="E640" s="3">
        <v>0.625</v>
      </c>
      <c r="F640" s="2" t="s">
        <v>20314</v>
      </c>
      <c r="G640" s="2" t="s">
        <v>19943</v>
      </c>
      <c r="H640" s="2"/>
      <c r="I640" s="2" t="s">
        <v>1755</v>
      </c>
      <c r="J640" s="2"/>
      <c r="K640" s="2" t="s">
        <v>1756</v>
      </c>
      <c r="L640" s="2" t="s">
        <v>1757</v>
      </c>
      <c r="M640" t="s">
        <v>1758</v>
      </c>
      <c r="N640">
        <f>Airplane_Crashes_and_Fatalities[[#This Row],[Aboard]]-Airplane_Crashes_and_Fatalities[[#This Row],[Fatalities]]</f>
        <v>0</v>
      </c>
      <c r="P640">
        <v>25</v>
      </c>
      <c r="Q640">
        <v>25</v>
      </c>
      <c r="R640">
        <v>0</v>
      </c>
      <c r="S640" s="2" t="s">
        <v>1759</v>
      </c>
    </row>
    <row r="641" spans="1:19" x14ac:dyDescent="0.3">
      <c r="A641" s="1">
        <v>16086</v>
      </c>
      <c r="B641" s="4" t="str">
        <f>TEXT(Airplane_Crashes_and_Fatalities[[#This Row],[Date]],"yyyy")</f>
        <v>1944</v>
      </c>
      <c r="C641" s="1" t="str">
        <f>TEXT(Airplane_Crashes_and_Fatalities[[#This Row],[Date]],"mmm")</f>
        <v>Jan</v>
      </c>
      <c r="D641" s="5">
        <f>DAY(Airplane_Crashes_and_Fatalities[[#This Row],[Date]])</f>
        <v>15</v>
      </c>
      <c r="F641" s="2" t="s">
        <v>20315</v>
      </c>
      <c r="G641" s="2" t="s">
        <v>19998</v>
      </c>
      <c r="H641" s="2"/>
      <c r="I641" s="2" t="s">
        <v>191</v>
      </c>
      <c r="J641" s="2"/>
      <c r="K641" s="2"/>
      <c r="L641" s="2" t="s">
        <v>873</v>
      </c>
      <c r="M641" t="s">
        <v>1760</v>
      </c>
      <c r="N641">
        <f>Airplane_Crashes_and_Fatalities[[#This Row],[Aboard]]-Airplane_Crashes_and_Fatalities[[#This Row],[Fatalities]]</f>
        <v>0</v>
      </c>
      <c r="O641">
        <v>640610</v>
      </c>
      <c r="P641">
        <v>5</v>
      </c>
      <c r="Q641">
        <v>5</v>
      </c>
      <c r="R641">
        <v>0</v>
      </c>
      <c r="S641" s="2" t="s">
        <v>269</v>
      </c>
    </row>
    <row r="642" spans="1:19" x14ac:dyDescent="0.3">
      <c r="A642" s="1">
        <v>16112</v>
      </c>
      <c r="B642" s="4" t="str">
        <f>TEXT(Airplane_Crashes_and_Fatalities[[#This Row],[Date]],"yyyy")</f>
        <v>1944</v>
      </c>
      <c r="C642" s="1" t="str">
        <f>TEXT(Airplane_Crashes_and_Fatalities[[#This Row],[Date]],"mmm")</f>
        <v>Feb</v>
      </c>
      <c r="D642" s="5">
        <f>DAY(Airplane_Crashes_and_Fatalities[[#This Row],[Date]])</f>
        <v>10</v>
      </c>
      <c r="E642" s="3">
        <v>0.98333333333333339</v>
      </c>
      <c r="F642" s="2" t="s">
        <v>20316</v>
      </c>
      <c r="G642" s="2" t="s">
        <v>19846</v>
      </c>
      <c r="H642" s="2"/>
      <c r="I642" s="2" t="s">
        <v>862</v>
      </c>
      <c r="J642" s="2" t="s">
        <v>18995</v>
      </c>
      <c r="K642" s="2" t="s">
        <v>1761</v>
      </c>
      <c r="L642" s="2" t="s">
        <v>1183</v>
      </c>
      <c r="M642" t="s">
        <v>1762</v>
      </c>
      <c r="N642">
        <f>Airplane_Crashes_and_Fatalities[[#This Row],[Aboard]]-Airplane_Crashes_and_Fatalities[[#This Row],[Fatalities]]</f>
        <v>0</v>
      </c>
      <c r="O642">
        <v>2166</v>
      </c>
      <c r="P642">
        <v>24</v>
      </c>
      <c r="Q642">
        <v>24</v>
      </c>
      <c r="R642">
        <v>0</v>
      </c>
      <c r="S642" s="2" t="s">
        <v>1763</v>
      </c>
    </row>
    <row r="643" spans="1:19" x14ac:dyDescent="0.3">
      <c r="A643" s="1">
        <v>16122</v>
      </c>
      <c r="B643" s="4" t="str">
        <f>TEXT(Airplane_Crashes_and_Fatalities[[#This Row],[Date]],"yyyy")</f>
        <v>1944</v>
      </c>
      <c r="C643" s="1" t="str">
        <f>TEXT(Airplane_Crashes_and_Fatalities[[#This Row],[Date]],"mmm")</f>
        <v>Feb</v>
      </c>
      <c r="D643" s="5">
        <f>DAY(Airplane_Crashes_and_Fatalities[[#This Row],[Date]])</f>
        <v>20</v>
      </c>
      <c r="F643" s="2" t="s">
        <v>1764</v>
      </c>
      <c r="G643" s="2" t="s">
        <v>24247</v>
      </c>
      <c r="H643" s="2"/>
      <c r="I643" s="2" t="s">
        <v>516</v>
      </c>
      <c r="J643" s="2"/>
      <c r="K643" s="2"/>
      <c r="L643" s="2" t="s">
        <v>1625</v>
      </c>
      <c r="M643">
        <v>75</v>
      </c>
      <c r="N643">
        <f>Airplane_Crashes_and_Fatalities[[#This Row],[Aboard]]-Airplane_Crashes_and_Fatalities[[#This Row],[Fatalities]]</f>
        <v>0</v>
      </c>
      <c r="P643">
        <v>2</v>
      </c>
      <c r="Q643">
        <v>2</v>
      </c>
      <c r="R643">
        <v>0</v>
      </c>
      <c r="S643" s="2" t="s">
        <v>1765</v>
      </c>
    </row>
    <row r="644" spans="1:19" x14ac:dyDescent="0.3">
      <c r="A644" s="1">
        <v>16123</v>
      </c>
      <c r="B644" s="4" t="str">
        <f>TEXT(Airplane_Crashes_and_Fatalities[[#This Row],[Date]],"yyyy")</f>
        <v>1944</v>
      </c>
      <c r="C644" s="1" t="str">
        <f>TEXT(Airplane_Crashes_and_Fatalities[[#This Row],[Date]],"mmm")</f>
        <v>Feb</v>
      </c>
      <c r="D644" s="5">
        <f>DAY(Airplane_Crashes_and_Fatalities[[#This Row],[Date]])</f>
        <v>21</v>
      </c>
      <c r="F644" s="2" t="s">
        <v>20317</v>
      </c>
      <c r="G644" s="2" t="s">
        <v>19851</v>
      </c>
      <c r="H644" s="2"/>
      <c r="I644" s="2" t="s">
        <v>191</v>
      </c>
      <c r="J644" s="2"/>
      <c r="K644" s="2"/>
      <c r="L644" s="2" t="s">
        <v>873</v>
      </c>
      <c r="M644" t="s">
        <v>1766</v>
      </c>
      <c r="N644">
        <f>Airplane_Crashes_and_Fatalities[[#This Row],[Aboard]]-Airplane_Crashes_and_Fatalities[[#This Row],[Fatalities]]</f>
        <v>0</v>
      </c>
      <c r="O644">
        <v>6561</v>
      </c>
      <c r="P644">
        <v>16</v>
      </c>
      <c r="Q644">
        <v>16</v>
      </c>
      <c r="R644">
        <v>0</v>
      </c>
      <c r="S644" s="2" t="s">
        <v>1767</v>
      </c>
    </row>
    <row r="645" spans="1:19" x14ac:dyDescent="0.3">
      <c r="A645" s="1">
        <v>16153</v>
      </c>
      <c r="B645" s="4" t="str">
        <f>TEXT(Airplane_Crashes_and_Fatalities[[#This Row],[Date]],"yyyy")</f>
        <v>1944</v>
      </c>
      <c r="C645" s="1" t="str">
        <f>TEXT(Airplane_Crashes_and_Fatalities[[#This Row],[Date]],"mmm")</f>
        <v>Mar</v>
      </c>
      <c r="D645" s="5">
        <f>DAY(Airplane_Crashes_and_Fatalities[[#This Row],[Date]])</f>
        <v>22</v>
      </c>
      <c r="F645" s="2" t="s">
        <v>1768</v>
      </c>
      <c r="G645" s="2" t="s">
        <v>24248</v>
      </c>
      <c r="H645" s="2"/>
      <c r="I645" s="2" t="s">
        <v>12</v>
      </c>
      <c r="J645" s="2"/>
      <c r="K645" s="2" t="s">
        <v>1769</v>
      </c>
      <c r="L645" s="2" t="s">
        <v>1588</v>
      </c>
      <c r="N645">
        <f>Airplane_Crashes_and_Fatalities[[#This Row],[Aboard]]-Airplane_Crashes_and_Fatalities[[#This Row],[Fatalities]]</f>
        <v>0</v>
      </c>
      <c r="P645">
        <v>21</v>
      </c>
      <c r="Q645">
        <v>21</v>
      </c>
      <c r="S645" s="2" t="s">
        <v>1770</v>
      </c>
    </row>
    <row r="646" spans="1:19" x14ac:dyDescent="0.3">
      <c r="A646" s="1">
        <v>16168</v>
      </c>
      <c r="B646" s="4" t="str">
        <f>TEXT(Airplane_Crashes_and_Fatalities[[#This Row],[Date]],"yyyy")</f>
        <v>1944</v>
      </c>
      <c r="C646" s="1" t="str">
        <f>TEXT(Airplane_Crashes_and_Fatalities[[#This Row],[Date]],"mmm")</f>
        <v>Apr</v>
      </c>
      <c r="D646" s="5">
        <f>DAY(Airplane_Crashes_and_Fatalities[[#This Row],[Date]])</f>
        <v>6</v>
      </c>
      <c r="E646" s="3">
        <v>0.65833333333333344</v>
      </c>
      <c r="F646" s="2" t="s">
        <v>20318</v>
      </c>
      <c r="G646" s="2" t="s">
        <v>20063</v>
      </c>
      <c r="H646" s="2"/>
      <c r="I646" s="2" t="s">
        <v>1213</v>
      </c>
      <c r="J646" s="2"/>
      <c r="K646" s="2" t="s">
        <v>1771</v>
      </c>
      <c r="L646" s="2" t="s">
        <v>1772</v>
      </c>
      <c r="M646" t="s">
        <v>1773</v>
      </c>
      <c r="N646">
        <f>Airplane_Crashes_and_Fatalities[[#This Row],[Aboard]]-Airplane_Crashes_and_Fatalities[[#This Row],[Fatalities]]</f>
        <v>0</v>
      </c>
      <c r="P646">
        <v>6</v>
      </c>
      <c r="Q646">
        <v>6</v>
      </c>
      <c r="R646">
        <v>0</v>
      </c>
      <c r="S646" s="2" t="s">
        <v>1774</v>
      </c>
    </row>
    <row r="647" spans="1:19" x14ac:dyDescent="0.3">
      <c r="A647" s="1">
        <v>16179</v>
      </c>
      <c r="B647" s="4" t="str">
        <f>TEXT(Airplane_Crashes_and_Fatalities[[#This Row],[Date]],"yyyy")</f>
        <v>1944</v>
      </c>
      <c r="C647" s="1" t="str">
        <f>TEXT(Airplane_Crashes_and_Fatalities[[#This Row],[Date]],"mmm")</f>
        <v>Apr</v>
      </c>
      <c r="D647" s="5">
        <f>DAY(Airplane_Crashes_and_Fatalities[[#This Row],[Date]])</f>
        <v>17</v>
      </c>
      <c r="F647" s="2" t="s">
        <v>20315</v>
      </c>
      <c r="G647" s="2" t="s">
        <v>19998</v>
      </c>
      <c r="H647" s="2"/>
      <c r="I647" s="2" t="s">
        <v>191</v>
      </c>
      <c r="J647" s="2"/>
      <c r="K647" s="2"/>
      <c r="L647" s="2" t="s">
        <v>873</v>
      </c>
      <c r="M647" t="s">
        <v>1775</v>
      </c>
      <c r="N647">
        <f>Airplane_Crashes_and_Fatalities[[#This Row],[Aboard]]-Airplane_Crashes_and_Fatalities[[#This Row],[Fatalities]]</f>
        <v>2</v>
      </c>
      <c r="O647">
        <v>640996</v>
      </c>
      <c r="P647">
        <v>7</v>
      </c>
      <c r="Q647">
        <v>5</v>
      </c>
      <c r="R647">
        <v>0</v>
      </c>
      <c r="S647" s="2" t="s">
        <v>1776</v>
      </c>
    </row>
    <row r="648" spans="1:19" x14ac:dyDescent="0.3">
      <c r="A648" s="1">
        <v>16183</v>
      </c>
      <c r="B648" s="4" t="str">
        <f>TEXT(Airplane_Crashes_and_Fatalities[[#This Row],[Date]],"yyyy")</f>
        <v>1944</v>
      </c>
      <c r="C648" s="1" t="str">
        <f>TEXT(Airplane_Crashes_and_Fatalities[[#This Row],[Date]],"mmm")</f>
        <v>Apr</v>
      </c>
      <c r="D648" s="5">
        <f>DAY(Airplane_Crashes_and_Fatalities[[#This Row],[Date]])</f>
        <v>21</v>
      </c>
      <c r="F648" s="2" t="s">
        <v>20319</v>
      </c>
      <c r="G648" s="2" t="s">
        <v>20095</v>
      </c>
      <c r="H648" s="2"/>
      <c r="I648" s="2" t="s">
        <v>191</v>
      </c>
      <c r="J648" s="2"/>
      <c r="K648" s="2"/>
      <c r="L648" s="2" t="s">
        <v>1183</v>
      </c>
      <c r="M648" t="s">
        <v>1777</v>
      </c>
      <c r="N648">
        <f>Airplane_Crashes_and_Fatalities[[#This Row],[Aboard]]-Airplane_Crashes_and_Fatalities[[#This Row],[Fatalities]]</f>
        <v>11</v>
      </c>
      <c r="O648">
        <v>2095</v>
      </c>
      <c r="P648">
        <v>20</v>
      </c>
      <c r="Q648">
        <v>9</v>
      </c>
      <c r="R648">
        <v>0</v>
      </c>
      <c r="S648" s="2" t="s">
        <v>269</v>
      </c>
    </row>
    <row r="649" spans="1:19" x14ac:dyDescent="0.3">
      <c r="A649" s="1">
        <v>16187</v>
      </c>
      <c r="B649" s="4" t="str">
        <f>TEXT(Airplane_Crashes_and_Fatalities[[#This Row],[Date]],"yyyy")</f>
        <v>1944</v>
      </c>
      <c r="C649" s="1" t="str">
        <f>TEXT(Airplane_Crashes_and_Fatalities[[#This Row],[Date]],"mmm")</f>
        <v>Apr</v>
      </c>
      <c r="D649" s="5">
        <f>DAY(Airplane_Crashes_and_Fatalities[[#This Row],[Date]])</f>
        <v>25</v>
      </c>
      <c r="F649" s="2" t="s">
        <v>20320</v>
      </c>
      <c r="G649" s="2" t="s">
        <v>19667</v>
      </c>
      <c r="H649" s="2"/>
      <c r="I649" s="2" t="s">
        <v>1540</v>
      </c>
      <c r="J649" s="2"/>
      <c r="K649" s="2" t="s">
        <v>1778</v>
      </c>
      <c r="L649" s="2" t="s">
        <v>1578</v>
      </c>
      <c r="N649">
        <f>Airplane_Crashes_and_Fatalities[[#This Row],[Aboard]]-Airplane_Crashes_and_Fatalities[[#This Row],[Fatalities]]</f>
        <v>0</v>
      </c>
      <c r="P649">
        <v>16</v>
      </c>
      <c r="Q649">
        <v>16</v>
      </c>
      <c r="R649">
        <v>0</v>
      </c>
      <c r="S649" s="2" t="s">
        <v>1779</v>
      </c>
    </row>
    <row r="650" spans="1:19" x14ac:dyDescent="0.3">
      <c r="A650" s="1">
        <v>16218</v>
      </c>
      <c r="B650" s="4" t="str">
        <f>TEXT(Airplane_Crashes_and_Fatalities[[#This Row],[Date]],"yyyy")</f>
        <v>1944</v>
      </c>
      <c r="C650" s="1" t="str">
        <f>TEXT(Airplane_Crashes_and_Fatalities[[#This Row],[Date]],"mmm")</f>
        <v>May</v>
      </c>
      <c r="D650" s="5">
        <f>DAY(Airplane_Crashes_and_Fatalities[[#This Row],[Date]])</f>
        <v>26</v>
      </c>
      <c r="F650" s="2" t="s">
        <v>20321</v>
      </c>
      <c r="G650" s="2" t="s">
        <v>19737</v>
      </c>
      <c r="H650" s="2"/>
      <c r="I650" s="2" t="s">
        <v>516</v>
      </c>
      <c r="J650" s="2"/>
      <c r="K650" s="2" t="s">
        <v>1780</v>
      </c>
      <c r="L650" s="2" t="s">
        <v>1625</v>
      </c>
      <c r="M650">
        <v>82</v>
      </c>
      <c r="N650">
        <f>Airplane_Crashes_and_Fatalities[[#This Row],[Aboard]]-Airplane_Crashes_and_Fatalities[[#This Row],[Fatalities]]</f>
        <v>0</v>
      </c>
      <c r="P650">
        <v>12</v>
      </c>
      <c r="Q650">
        <v>12</v>
      </c>
      <c r="R650">
        <v>0</v>
      </c>
      <c r="S650" s="2" t="s">
        <v>1781</v>
      </c>
    </row>
    <row r="651" spans="1:19" x14ac:dyDescent="0.3">
      <c r="A651" s="1">
        <v>16219</v>
      </c>
      <c r="B651" s="4" t="str">
        <f>TEXT(Airplane_Crashes_and_Fatalities[[#This Row],[Date]],"yyyy")</f>
        <v>1944</v>
      </c>
      <c r="C651" s="1" t="str">
        <f>TEXT(Airplane_Crashes_and_Fatalities[[#This Row],[Date]],"mmm")</f>
        <v>May</v>
      </c>
      <c r="D651" s="5">
        <f>DAY(Airplane_Crashes_and_Fatalities[[#This Row],[Date]])</f>
        <v>27</v>
      </c>
      <c r="F651" s="2" t="s">
        <v>20322</v>
      </c>
      <c r="G651" s="2" t="s">
        <v>20163</v>
      </c>
      <c r="H651" s="2"/>
      <c r="I651" s="2" t="s">
        <v>516</v>
      </c>
      <c r="J651" s="2"/>
      <c r="K651" s="2"/>
      <c r="L651" s="2" t="s">
        <v>1183</v>
      </c>
      <c r="N651">
        <f>Airplane_Crashes_and_Fatalities[[#This Row],[Aboard]]-Airplane_Crashes_and_Fatalities[[#This Row],[Fatalities]]</f>
        <v>0</v>
      </c>
      <c r="P651">
        <v>14</v>
      </c>
      <c r="Q651">
        <v>14</v>
      </c>
      <c r="R651">
        <v>0</v>
      </c>
      <c r="S651" s="2" t="s">
        <v>1782</v>
      </c>
    </row>
    <row r="652" spans="1:19" x14ac:dyDescent="0.3">
      <c r="A652" s="1">
        <v>16229</v>
      </c>
      <c r="B652" s="4" t="str">
        <f>TEXT(Airplane_Crashes_and_Fatalities[[#This Row],[Date]],"yyyy")</f>
        <v>1944</v>
      </c>
      <c r="C652" s="1" t="str">
        <f>TEXT(Airplane_Crashes_and_Fatalities[[#This Row],[Date]],"mmm")</f>
        <v>Jun</v>
      </c>
      <c r="D652" s="5">
        <f>DAY(Airplane_Crashes_and_Fatalities[[#This Row],[Date]])</f>
        <v>6</v>
      </c>
      <c r="E652" s="3">
        <v>6.25E-2</v>
      </c>
      <c r="F652" s="2" t="s">
        <v>20323</v>
      </c>
      <c r="G652" s="2" t="s">
        <v>19685</v>
      </c>
      <c r="H652" s="2"/>
      <c r="I652" s="2" t="s">
        <v>1605</v>
      </c>
      <c r="J652" s="2"/>
      <c r="K652" s="2"/>
      <c r="L652" s="2" t="s">
        <v>1697</v>
      </c>
      <c r="M652" t="s">
        <v>1783</v>
      </c>
      <c r="N652">
        <f>Airplane_Crashes_and_Fatalities[[#This Row],[Aboard]]-Airplane_Crashes_and_Fatalities[[#This Row],[Fatalities]]</f>
        <v>0</v>
      </c>
      <c r="O652">
        <v>19498</v>
      </c>
      <c r="P652">
        <v>22</v>
      </c>
      <c r="Q652">
        <v>22</v>
      </c>
      <c r="R652">
        <v>0</v>
      </c>
      <c r="S652" s="2" t="s">
        <v>1784</v>
      </c>
    </row>
    <row r="653" spans="1:19" x14ac:dyDescent="0.3">
      <c r="A653" s="1">
        <v>16229</v>
      </c>
      <c r="B653" s="4" t="str">
        <f>TEXT(Airplane_Crashes_and_Fatalities[[#This Row],[Date]],"yyyy")</f>
        <v>1944</v>
      </c>
      <c r="C653" s="1" t="str">
        <f>TEXT(Airplane_Crashes_and_Fatalities[[#This Row],[Date]],"mmm")</f>
        <v>Jun</v>
      </c>
      <c r="D653" s="5">
        <f>DAY(Airplane_Crashes_and_Fatalities[[#This Row],[Date]])</f>
        <v>6</v>
      </c>
      <c r="E653" s="3">
        <v>8.3333333333333259E-2</v>
      </c>
      <c r="F653" s="2" t="s">
        <v>20324</v>
      </c>
      <c r="G653" s="2" t="s">
        <v>19685</v>
      </c>
      <c r="H653" s="2"/>
      <c r="I653" s="2" t="s">
        <v>1605</v>
      </c>
      <c r="J653" s="2"/>
      <c r="K653" s="2"/>
      <c r="L653" s="2" t="s">
        <v>1785</v>
      </c>
      <c r="M653" t="s">
        <v>1786</v>
      </c>
      <c r="N653">
        <f>Airplane_Crashes_and_Fatalities[[#This Row],[Aboard]]-Airplane_Crashes_and_Fatalities[[#This Row],[Fatalities]]</f>
        <v>0</v>
      </c>
      <c r="O653">
        <v>19368</v>
      </c>
      <c r="P653">
        <v>22</v>
      </c>
      <c r="Q653">
        <v>22</v>
      </c>
      <c r="R653">
        <v>0</v>
      </c>
      <c r="S653" s="2" t="s">
        <v>1784</v>
      </c>
    </row>
    <row r="654" spans="1:19" x14ac:dyDescent="0.3">
      <c r="A654" s="1">
        <v>16229</v>
      </c>
      <c r="B654" s="4" t="str">
        <f>TEXT(Airplane_Crashes_and_Fatalities[[#This Row],[Date]],"yyyy")</f>
        <v>1944</v>
      </c>
      <c r="C654" s="1" t="str">
        <f>TEXT(Airplane_Crashes_and_Fatalities[[#This Row],[Date]],"mmm")</f>
        <v>Jun</v>
      </c>
      <c r="D654" s="5">
        <f>DAY(Airplane_Crashes_and_Fatalities[[#This Row],[Date]])</f>
        <v>6</v>
      </c>
      <c r="E654" s="3">
        <v>5.2083333333333259E-2</v>
      </c>
      <c r="F654" s="2" t="s">
        <v>20325</v>
      </c>
      <c r="G654" s="2" t="s">
        <v>19685</v>
      </c>
      <c r="H654" s="2"/>
      <c r="I654" s="2" t="s">
        <v>1605</v>
      </c>
      <c r="J654" s="2"/>
      <c r="K654" s="2"/>
      <c r="L654" s="2" t="s">
        <v>1785</v>
      </c>
      <c r="M654" t="s">
        <v>1787</v>
      </c>
      <c r="N654">
        <f>Airplane_Crashes_and_Fatalities[[#This Row],[Aboard]]-Airplane_Crashes_and_Fatalities[[#This Row],[Fatalities]]</f>
        <v>0</v>
      </c>
      <c r="O654">
        <v>112969</v>
      </c>
      <c r="P654">
        <v>22</v>
      </c>
      <c r="Q654">
        <v>22</v>
      </c>
      <c r="R654">
        <v>0</v>
      </c>
      <c r="S654" s="2" t="s">
        <v>1784</v>
      </c>
    </row>
    <row r="655" spans="1:19" x14ac:dyDescent="0.3">
      <c r="A655" s="1">
        <v>16231</v>
      </c>
      <c r="B655" s="4" t="str">
        <f>TEXT(Airplane_Crashes_and_Fatalities[[#This Row],[Date]],"yyyy")</f>
        <v>1944</v>
      </c>
      <c r="C655" s="1" t="str">
        <f>TEXT(Airplane_Crashes_and_Fatalities[[#This Row],[Date]],"mmm")</f>
        <v>Jun</v>
      </c>
      <c r="D655" s="5">
        <f>DAY(Airplane_Crashes_and_Fatalities[[#This Row],[Date]])</f>
        <v>8</v>
      </c>
      <c r="F655" s="2" t="s">
        <v>20261</v>
      </c>
      <c r="G655" s="2" t="s">
        <v>19737</v>
      </c>
      <c r="H655" s="2"/>
      <c r="I655" s="2" t="s">
        <v>516</v>
      </c>
      <c r="J655" s="2"/>
      <c r="K655" s="2" t="s">
        <v>1788</v>
      </c>
      <c r="L655" s="2" t="s">
        <v>1625</v>
      </c>
      <c r="M655">
        <v>85</v>
      </c>
      <c r="N655">
        <f>Airplane_Crashes_and_Fatalities[[#This Row],[Aboard]]-Airplane_Crashes_and_Fatalities[[#This Row],[Fatalities]]</f>
        <v>0</v>
      </c>
      <c r="P655">
        <v>6</v>
      </c>
      <c r="Q655">
        <v>6</v>
      </c>
      <c r="R655">
        <v>0</v>
      </c>
      <c r="S655" s="2" t="s">
        <v>1789</v>
      </c>
    </row>
    <row r="656" spans="1:19" x14ac:dyDescent="0.3">
      <c r="A656" s="1">
        <v>16241</v>
      </c>
      <c r="B656" s="4" t="str">
        <f>TEXT(Airplane_Crashes_and_Fatalities[[#This Row],[Date]],"yyyy")</f>
        <v>1944</v>
      </c>
      <c r="C656" s="1" t="str">
        <f>TEXT(Airplane_Crashes_and_Fatalities[[#This Row],[Date]],"mmm")</f>
        <v>Jun</v>
      </c>
      <c r="D656" s="5">
        <f>DAY(Airplane_Crashes_and_Fatalities[[#This Row],[Date]])</f>
        <v>18</v>
      </c>
      <c r="F656" s="2" t="s">
        <v>20326</v>
      </c>
      <c r="G656" s="2" t="s">
        <v>19737</v>
      </c>
      <c r="H656" s="2"/>
      <c r="I656" s="2" t="s">
        <v>516</v>
      </c>
      <c r="J656" s="2"/>
      <c r="K656" s="2" t="s">
        <v>1790</v>
      </c>
      <c r="L656" s="2" t="s">
        <v>1625</v>
      </c>
      <c r="M656">
        <v>71</v>
      </c>
      <c r="N656">
        <f>Airplane_Crashes_and_Fatalities[[#This Row],[Aboard]]-Airplane_Crashes_and_Fatalities[[#This Row],[Fatalities]]</f>
        <v>2</v>
      </c>
      <c r="P656">
        <v>4</v>
      </c>
      <c r="Q656">
        <v>2</v>
      </c>
      <c r="R656">
        <v>0</v>
      </c>
      <c r="S656" s="2" t="s">
        <v>1791</v>
      </c>
    </row>
    <row r="657" spans="1:19" x14ac:dyDescent="0.3">
      <c r="A657" s="1">
        <v>16243</v>
      </c>
      <c r="B657" s="4" t="str">
        <f>TEXT(Airplane_Crashes_and_Fatalities[[#This Row],[Date]],"yyyy")</f>
        <v>1944</v>
      </c>
      <c r="C657" s="1" t="str">
        <f>TEXT(Airplane_Crashes_and_Fatalities[[#This Row],[Date]],"mmm")</f>
        <v>Jun</v>
      </c>
      <c r="D657" s="5">
        <f>DAY(Airplane_Crashes_and_Fatalities[[#This Row],[Date]])</f>
        <v>20</v>
      </c>
      <c r="F657" s="2" t="s">
        <v>20327</v>
      </c>
      <c r="G657" s="2" t="s">
        <v>19819</v>
      </c>
      <c r="H657" s="2"/>
      <c r="I657" s="2" t="s">
        <v>1792</v>
      </c>
      <c r="J657" s="2"/>
      <c r="K657" s="2"/>
      <c r="L657" s="2" t="s">
        <v>1793</v>
      </c>
      <c r="M657" t="s">
        <v>1794</v>
      </c>
      <c r="N657">
        <f>Airplane_Crashes_and_Fatalities[[#This Row],[Aboard]]-Airplane_Crashes_and_Fatalities[[#This Row],[Fatalities]]</f>
        <v>0</v>
      </c>
      <c r="O657">
        <v>1008</v>
      </c>
      <c r="P657">
        <v>10</v>
      </c>
      <c r="Q657">
        <v>10</v>
      </c>
      <c r="R657">
        <v>0</v>
      </c>
      <c r="S657" s="2" t="s">
        <v>1795</v>
      </c>
    </row>
    <row r="658" spans="1:19" x14ac:dyDescent="0.3">
      <c r="A658" s="1">
        <v>16279</v>
      </c>
      <c r="B658" s="4" t="str">
        <f>TEXT(Airplane_Crashes_and_Fatalities[[#This Row],[Date]],"yyyy")</f>
        <v>1944</v>
      </c>
      <c r="C658" s="1" t="str">
        <f>TEXT(Airplane_Crashes_and_Fatalities[[#This Row],[Date]],"mmm")</f>
        <v>Jul</v>
      </c>
      <c r="D658" s="5">
        <f>DAY(Airplane_Crashes_and_Fatalities[[#This Row],[Date]])</f>
        <v>26</v>
      </c>
      <c r="E658" s="3">
        <v>0.125</v>
      </c>
      <c r="F658" s="2" t="s">
        <v>1796</v>
      </c>
      <c r="G658" s="2"/>
      <c r="H658" s="2"/>
      <c r="I658" s="2" t="s">
        <v>1605</v>
      </c>
      <c r="J658" s="2"/>
      <c r="K658" s="2" t="s">
        <v>1797</v>
      </c>
      <c r="L658" s="2" t="s">
        <v>1798</v>
      </c>
      <c r="M658" t="s">
        <v>1799</v>
      </c>
      <c r="N658">
        <f>Airplane_Crashes_and_Fatalities[[#This Row],[Aboard]]-Airplane_Crashes_and_Fatalities[[#This Row],[Fatalities]]</f>
        <v>0</v>
      </c>
      <c r="O658">
        <v>7489</v>
      </c>
      <c r="P658">
        <v>26</v>
      </c>
      <c r="Q658">
        <v>26</v>
      </c>
      <c r="R658">
        <v>0</v>
      </c>
      <c r="S658" s="2" t="s">
        <v>1800</v>
      </c>
    </row>
    <row r="659" spans="1:19" x14ac:dyDescent="0.3">
      <c r="A659" s="1">
        <v>16280</v>
      </c>
      <c r="B659" s="4" t="str">
        <f>TEXT(Airplane_Crashes_and_Fatalities[[#This Row],[Date]],"yyyy")</f>
        <v>1944</v>
      </c>
      <c r="C659" s="1" t="str">
        <f>TEXT(Airplane_Crashes_and_Fatalities[[#This Row],[Date]],"mmm")</f>
        <v>Jul</v>
      </c>
      <c r="D659" s="5">
        <f>DAY(Airplane_Crashes_and_Fatalities[[#This Row],[Date]])</f>
        <v>27</v>
      </c>
      <c r="E659" s="3">
        <v>0.66666666666666674</v>
      </c>
      <c r="F659" s="2" t="s">
        <v>20328</v>
      </c>
      <c r="G659" s="2" t="s">
        <v>20220</v>
      </c>
      <c r="H659" s="2"/>
      <c r="I659" s="2" t="s">
        <v>1605</v>
      </c>
      <c r="J659" s="2"/>
      <c r="K659" s="2" t="s">
        <v>1801</v>
      </c>
      <c r="L659" s="2" t="s">
        <v>1802</v>
      </c>
      <c r="M659" t="s">
        <v>1803</v>
      </c>
      <c r="N659">
        <f>Airplane_Crashes_and_Fatalities[[#This Row],[Aboard]]-Airplane_Crashes_and_Fatalities[[#This Row],[Fatalities]]</f>
        <v>0</v>
      </c>
      <c r="O659">
        <v>12905</v>
      </c>
      <c r="P659">
        <v>22</v>
      </c>
      <c r="Q659">
        <v>22</v>
      </c>
      <c r="R659">
        <v>0</v>
      </c>
      <c r="S659" s="2" t="s">
        <v>1804</v>
      </c>
    </row>
    <row r="660" spans="1:19" x14ac:dyDescent="0.3">
      <c r="A660" s="1">
        <v>16284</v>
      </c>
      <c r="B660" s="4" t="str">
        <f>TEXT(Airplane_Crashes_and_Fatalities[[#This Row],[Date]],"yyyy")</f>
        <v>1944</v>
      </c>
      <c r="C660" s="1" t="str">
        <f>TEXT(Airplane_Crashes_and_Fatalities[[#This Row],[Date]],"mmm")</f>
        <v>Jul</v>
      </c>
      <c r="D660" s="5">
        <f>DAY(Airplane_Crashes_and_Fatalities[[#This Row],[Date]])</f>
        <v>31</v>
      </c>
      <c r="F660" s="2" t="s">
        <v>20329</v>
      </c>
      <c r="G660" s="2" t="s">
        <v>20330</v>
      </c>
      <c r="H660" s="2" t="s">
        <v>20331</v>
      </c>
      <c r="I660" s="2" t="s">
        <v>359</v>
      </c>
      <c r="J660" s="2"/>
      <c r="K660" s="2"/>
      <c r="L660" s="2" t="s">
        <v>1805</v>
      </c>
      <c r="M660">
        <v>7233</v>
      </c>
      <c r="N660">
        <f>Airplane_Crashes_and_Fatalities[[#This Row],[Aboard]]-Airplane_Crashes_and_Fatalities[[#This Row],[Fatalities]]</f>
        <v>2</v>
      </c>
      <c r="P660">
        <v>24</v>
      </c>
      <c r="Q660">
        <v>22</v>
      </c>
      <c r="R660">
        <v>0</v>
      </c>
      <c r="S660" s="2" t="s">
        <v>1806</v>
      </c>
    </row>
    <row r="661" spans="1:19" x14ac:dyDescent="0.3">
      <c r="A661" s="1">
        <v>16287</v>
      </c>
      <c r="B661" s="4" t="str">
        <f>TEXT(Airplane_Crashes_and_Fatalities[[#This Row],[Date]],"yyyy")</f>
        <v>1944</v>
      </c>
      <c r="C661" s="1" t="str">
        <f>TEXT(Airplane_Crashes_and_Fatalities[[#This Row],[Date]],"mmm")</f>
        <v>Aug</v>
      </c>
      <c r="D661" s="5">
        <f>DAY(Airplane_Crashes_and_Fatalities[[#This Row],[Date]])</f>
        <v>3</v>
      </c>
      <c r="E661" s="3">
        <v>0.85416666666666674</v>
      </c>
      <c r="F661" s="2" t="s">
        <v>20332</v>
      </c>
      <c r="G661" s="2" t="s">
        <v>19817</v>
      </c>
      <c r="H661" s="2"/>
      <c r="I661" s="2" t="s">
        <v>1605</v>
      </c>
      <c r="J661" s="2"/>
      <c r="K661" s="2" t="s">
        <v>1807</v>
      </c>
      <c r="L661" s="2" t="s">
        <v>1697</v>
      </c>
      <c r="M661" t="s">
        <v>1808</v>
      </c>
      <c r="N661">
        <f>Airplane_Crashes_and_Fatalities[[#This Row],[Aboard]]-Airplane_Crashes_and_Fatalities[[#This Row],[Fatalities]]</f>
        <v>0</v>
      </c>
      <c r="O661">
        <v>9514</v>
      </c>
      <c r="P661">
        <v>28</v>
      </c>
      <c r="Q661">
        <v>28</v>
      </c>
      <c r="R661">
        <v>0</v>
      </c>
      <c r="S661" s="2" t="s">
        <v>1809</v>
      </c>
    </row>
    <row r="662" spans="1:19" x14ac:dyDescent="0.3">
      <c r="A662" s="1">
        <v>16292</v>
      </c>
      <c r="B662" s="4" t="str">
        <f>TEXT(Airplane_Crashes_and_Fatalities[[#This Row],[Date]],"yyyy")</f>
        <v>1944</v>
      </c>
      <c r="C662" s="1" t="str">
        <f>TEXT(Airplane_Crashes_and_Fatalities[[#This Row],[Date]],"mmm")</f>
        <v>Aug</v>
      </c>
      <c r="D662" s="5">
        <f>DAY(Airplane_Crashes_and_Fatalities[[#This Row],[Date]])</f>
        <v>8</v>
      </c>
      <c r="E662" s="3">
        <v>0.55555555555555558</v>
      </c>
      <c r="F662" s="2" t="s">
        <v>20333</v>
      </c>
      <c r="G662" s="2" t="s">
        <v>19856</v>
      </c>
      <c r="H662" s="2"/>
      <c r="I662" s="2" t="s">
        <v>1213</v>
      </c>
      <c r="J662" s="2" t="s">
        <v>19011</v>
      </c>
      <c r="K662" s="2" t="s">
        <v>1810</v>
      </c>
      <c r="L662" s="2" t="s">
        <v>1215</v>
      </c>
      <c r="M662" t="s">
        <v>1811</v>
      </c>
      <c r="N662">
        <f>Airplane_Crashes_and_Fatalities[[#This Row],[Aboard]]-Airplane_Crashes_and_Fatalities[[#This Row],[Fatalities]]</f>
        <v>14</v>
      </c>
      <c r="O662">
        <v>4201</v>
      </c>
      <c r="P662">
        <v>31</v>
      </c>
      <c r="Q662">
        <v>17</v>
      </c>
      <c r="R662">
        <v>0</v>
      </c>
      <c r="S662" s="2" t="s">
        <v>1812</v>
      </c>
    </row>
    <row r="663" spans="1:19" x14ac:dyDescent="0.3">
      <c r="A663" s="1">
        <v>16296</v>
      </c>
      <c r="B663" s="4" t="str">
        <f>TEXT(Airplane_Crashes_and_Fatalities[[#This Row],[Date]],"yyyy")</f>
        <v>1944</v>
      </c>
      <c r="C663" s="1" t="str">
        <f>TEXT(Airplane_Crashes_and_Fatalities[[#This Row],[Date]],"mmm")</f>
        <v>Aug</v>
      </c>
      <c r="D663" s="5">
        <f>DAY(Airplane_Crashes_and_Fatalities[[#This Row],[Date]])</f>
        <v>12</v>
      </c>
      <c r="E663" s="3">
        <v>0.76388888888888884</v>
      </c>
      <c r="F663" s="2" t="s">
        <v>20334</v>
      </c>
      <c r="G663" s="2" t="s">
        <v>19676</v>
      </c>
      <c r="H663" s="2"/>
      <c r="I663" s="2" t="s">
        <v>16</v>
      </c>
      <c r="J663" s="2" t="s">
        <v>21</v>
      </c>
      <c r="K663" s="2"/>
      <c r="L663" s="2" t="s">
        <v>1813</v>
      </c>
      <c r="M663">
        <v>32271</v>
      </c>
      <c r="N663">
        <f>Airplane_Crashes_and_Fatalities[[#This Row],[Aboard]]-Airplane_Crashes_and_Fatalities[[#This Row],[Fatalities]]</f>
        <v>0</v>
      </c>
      <c r="P663">
        <v>2</v>
      </c>
      <c r="Q663">
        <v>2</v>
      </c>
      <c r="R663">
        <v>0</v>
      </c>
      <c r="S663" s="2" t="s">
        <v>1814</v>
      </c>
    </row>
    <row r="664" spans="1:19" x14ac:dyDescent="0.3">
      <c r="A664" s="1">
        <v>16307</v>
      </c>
      <c r="B664" s="4" t="str">
        <f>TEXT(Airplane_Crashes_and_Fatalities[[#This Row],[Date]],"yyyy")</f>
        <v>1944</v>
      </c>
      <c r="C664" s="1" t="str">
        <f>TEXT(Airplane_Crashes_and_Fatalities[[#This Row],[Date]],"mmm")</f>
        <v>Aug</v>
      </c>
      <c r="D664" s="5">
        <f>DAY(Airplane_Crashes_and_Fatalities[[#This Row],[Date]])</f>
        <v>23</v>
      </c>
      <c r="E664" s="3">
        <v>0.44791666666666674</v>
      </c>
      <c r="F664" s="2" t="s">
        <v>20335</v>
      </c>
      <c r="G664" s="2" t="s">
        <v>19676</v>
      </c>
      <c r="H664" s="2"/>
      <c r="I664" s="2" t="s">
        <v>1718</v>
      </c>
      <c r="J664" s="2"/>
      <c r="K664" s="2"/>
      <c r="L664" s="2" t="s">
        <v>1815</v>
      </c>
      <c r="M664" t="s">
        <v>1816</v>
      </c>
      <c r="N664">
        <f>Airplane_Crashes_and_Fatalities[[#This Row],[Aboard]]-Airplane_Crashes_and_Fatalities[[#This Row],[Fatalities]]</f>
        <v>0</v>
      </c>
      <c r="P664">
        <v>3</v>
      </c>
      <c r="Q664">
        <v>3</v>
      </c>
      <c r="R664">
        <v>58</v>
      </c>
      <c r="S664" s="2" t="s">
        <v>1817</v>
      </c>
    </row>
    <row r="665" spans="1:19" x14ac:dyDescent="0.3">
      <c r="A665" s="1">
        <v>16312</v>
      </c>
      <c r="B665" s="4" t="str">
        <f>TEXT(Airplane_Crashes_and_Fatalities[[#This Row],[Date]],"yyyy")</f>
        <v>1944</v>
      </c>
      <c r="C665" s="1" t="str">
        <f>TEXT(Airplane_Crashes_and_Fatalities[[#This Row],[Date]],"mmm")</f>
        <v>Aug</v>
      </c>
      <c r="D665" s="5">
        <f>DAY(Airplane_Crashes_and_Fatalities[[#This Row],[Date]])</f>
        <v>28</v>
      </c>
      <c r="E665" s="3">
        <v>4.1666666666666741E-2</v>
      </c>
      <c r="F665" s="2" t="s">
        <v>20336</v>
      </c>
      <c r="G665" s="2" t="s">
        <v>20220</v>
      </c>
      <c r="H665" s="2"/>
      <c r="I665" s="2" t="s">
        <v>1605</v>
      </c>
      <c r="J665" s="2"/>
      <c r="K665" s="2"/>
      <c r="L665" s="2" t="s">
        <v>1818</v>
      </c>
      <c r="M665" t="s">
        <v>1819</v>
      </c>
      <c r="N665">
        <f>Airplane_Crashes_and_Fatalities[[#This Row],[Aboard]]-Airplane_Crashes_and_Fatalities[[#This Row],[Fatalities]]</f>
        <v>0</v>
      </c>
      <c r="O665">
        <v>10276</v>
      </c>
      <c r="P665">
        <v>20</v>
      </c>
      <c r="Q665">
        <v>20</v>
      </c>
      <c r="R665">
        <v>5</v>
      </c>
      <c r="S665" s="2" t="s">
        <v>1820</v>
      </c>
    </row>
    <row r="666" spans="1:19" x14ac:dyDescent="0.3">
      <c r="A666" s="1">
        <v>16314</v>
      </c>
      <c r="B666" s="4" t="str">
        <f>TEXT(Airplane_Crashes_and_Fatalities[[#This Row],[Date]],"yyyy")</f>
        <v>1944</v>
      </c>
      <c r="C666" s="1" t="str">
        <f>TEXT(Airplane_Crashes_and_Fatalities[[#This Row],[Date]],"mmm")</f>
        <v>Aug</v>
      </c>
      <c r="D666" s="5">
        <f>DAY(Airplane_Crashes_and_Fatalities[[#This Row],[Date]])</f>
        <v>30</v>
      </c>
      <c r="F666" s="2" t="s">
        <v>20169</v>
      </c>
      <c r="G666" s="2" t="s">
        <v>19819</v>
      </c>
      <c r="H666" s="2"/>
      <c r="I666" s="2" t="s">
        <v>1543</v>
      </c>
      <c r="J666" s="2"/>
      <c r="K666" s="2"/>
      <c r="L666" s="2" t="s">
        <v>1527</v>
      </c>
      <c r="M666" t="s">
        <v>1821</v>
      </c>
      <c r="N666">
        <f>Airplane_Crashes_and_Fatalities[[#This Row],[Aboard]]-Airplane_Crashes_and_Fatalities[[#This Row],[Fatalities]]</f>
        <v>0</v>
      </c>
      <c r="O666">
        <v>2114</v>
      </c>
      <c r="P666">
        <v>16</v>
      </c>
      <c r="Q666">
        <v>16</v>
      </c>
      <c r="R666">
        <v>0</v>
      </c>
      <c r="S666" s="2" t="s">
        <v>262</v>
      </c>
    </row>
    <row r="667" spans="1:19" x14ac:dyDescent="0.3">
      <c r="A667" s="1">
        <v>16317</v>
      </c>
      <c r="B667" s="4" t="str">
        <f>TEXT(Airplane_Crashes_and_Fatalities[[#This Row],[Date]],"yyyy")</f>
        <v>1944</v>
      </c>
      <c r="C667" s="1" t="str">
        <f>TEXT(Airplane_Crashes_and_Fatalities[[#This Row],[Date]],"mmm")</f>
        <v>Sep</v>
      </c>
      <c r="D667" s="5">
        <f>DAY(Airplane_Crashes_and_Fatalities[[#This Row],[Date]])</f>
        <v>2</v>
      </c>
      <c r="F667" s="2" t="s">
        <v>20315</v>
      </c>
      <c r="G667" s="2" t="s">
        <v>19998</v>
      </c>
      <c r="H667" s="2"/>
      <c r="I667" s="2" t="s">
        <v>191</v>
      </c>
      <c r="J667" s="2"/>
      <c r="K667" s="2"/>
      <c r="L667" s="2" t="s">
        <v>1822</v>
      </c>
      <c r="M667" t="s">
        <v>1823</v>
      </c>
      <c r="N667">
        <f>Airplane_Crashes_and_Fatalities[[#This Row],[Aboard]]-Airplane_Crashes_and_Fatalities[[#This Row],[Fatalities]]</f>
        <v>0</v>
      </c>
      <c r="O667">
        <v>641039</v>
      </c>
      <c r="P667">
        <v>5</v>
      </c>
      <c r="Q667">
        <v>5</v>
      </c>
      <c r="R667">
        <v>0</v>
      </c>
      <c r="S667" s="2" t="s">
        <v>1776</v>
      </c>
    </row>
    <row r="668" spans="1:19" x14ac:dyDescent="0.3">
      <c r="A668" s="1">
        <v>16322</v>
      </c>
      <c r="B668" s="4" t="str">
        <f>TEXT(Airplane_Crashes_and_Fatalities[[#This Row],[Date]],"yyyy")</f>
        <v>1944</v>
      </c>
      <c r="C668" s="1" t="str">
        <f>TEXT(Airplane_Crashes_and_Fatalities[[#This Row],[Date]],"mmm")</f>
        <v>Sep</v>
      </c>
      <c r="D668" s="5">
        <f>DAY(Airplane_Crashes_and_Fatalities[[#This Row],[Date]])</f>
        <v>7</v>
      </c>
      <c r="F668" s="2" t="s">
        <v>20337</v>
      </c>
      <c r="G668" s="2" t="s">
        <v>20120</v>
      </c>
      <c r="H668" s="2" t="s">
        <v>19724</v>
      </c>
      <c r="I668" s="2" t="s">
        <v>1824</v>
      </c>
      <c r="J668" s="2"/>
      <c r="K668" s="2" t="s">
        <v>1825</v>
      </c>
      <c r="L668" s="2" t="s">
        <v>1826</v>
      </c>
      <c r="M668" t="s">
        <v>1827</v>
      </c>
      <c r="N668">
        <f>Airplane_Crashes_and_Fatalities[[#This Row],[Aboard]]-Airplane_Crashes_and_Fatalities[[#This Row],[Fatalities]]</f>
        <v>0</v>
      </c>
      <c r="P668">
        <v>20</v>
      </c>
      <c r="Q668">
        <v>20</v>
      </c>
      <c r="R668">
        <v>0</v>
      </c>
      <c r="S668" s="2" t="s">
        <v>1828</v>
      </c>
    </row>
    <row r="669" spans="1:19" x14ac:dyDescent="0.3">
      <c r="A669" s="1">
        <v>16333</v>
      </c>
      <c r="B669" s="4" t="str">
        <f>TEXT(Airplane_Crashes_and_Fatalities[[#This Row],[Date]],"yyyy")</f>
        <v>1944</v>
      </c>
      <c r="C669" s="1" t="str">
        <f>TEXT(Airplane_Crashes_and_Fatalities[[#This Row],[Date]],"mmm")</f>
        <v>Sep</v>
      </c>
      <c r="D669" s="5">
        <f>DAY(Airplane_Crashes_and_Fatalities[[#This Row],[Date]])</f>
        <v>18</v>
      </c>
      <c r="E669" s="3">
        <v>0.3208333333333333</v>
      </c>
      <c r="F669" s="2" t="s">
        <v>1829</v>
      </c>
      <c r="G669" s="2" t="s">
        <v>24249</v>
      </c>
      <c r="H669" s="2"/>
      <c r="I669" s="2" t="s">
        <v>1830</v>
      </c>
      <c r="J669" s="2"/>
      <c r="K669" s="2" t="s">
        <v>1831</v>
      </c>
      <c r="L669" s="2" t="s">
        <v>1832</v>
      </c>
      <c r="M669" t="s">
        <v>1833</v>
      </c>
      <c r="N669">
        <f>Airplane_Crashes_and_Fatalities[[#This Row],[Aboard]]-Airplane_Crashes_and_Fatalities[[#This Row],[Fatalities]]</f>
        <v>0</v>
      </c>
      <c r="O669">
        <v>20204</v>
      </c>
      <c r="P669">
        <v>19</v>
      </c>
      <c r="Q669">
        <v>19</v>
      </c>
      <c r="R669">
        <v>0</v>
      </c>
      <c r="S669" s="2" t="s">
        <v>1834</v>
      </c>
    </row>
    <row r="670" spans="1:19" x14ac:dyDescent="0.3">
      <c r="A670" s="1">
        <v>16336</v>
      </c>
      <c r="B670" s="4" t="str">
        <f>TEXT(Airplane_Crashes_and_Fatalities[[#This Row],[Date]],"yyyy")</f>
        <v>1944</v>
      </c>
      <c r="C670" s="1" t="str">
        <f>TEXT(Airplane_Crashes_and_Fatalities[[#This Row],[Date]],"mmm")</f>
        <v>Sep</v>
      </c>
      <c r="D670" s="5">
        <f>DAY(Airplane_Crashes_and_Fatalities[[#This Row],[Date]])</f>
        <v>21</v>
      </c>
      <c r="F670" s="2" t="s">
        <v>20338</v>
      </c>
      <c r="G670" s="2" t="s">
        <v>19819</v>
      </c>
      <c r="H670" s="2"/>
      <c r="I670" s="2" t="s">
        <v>1543</v>
      </c>
      <c r="J670" s="2"/>
      <c r="K670" s="2"/>
      <c r="L670" s="2" t="s">
        <v>1527</v>
      </c>
      <c r="M670" t="s">
        <v>1835</v>
      </c>
      <c r="N670">
        <f>Airplane_Crashes_and_Fatalities[[#This Row],[Aboard]]-Airplane_Crashes_and_Fatalities[[#This Row],[Fatalities]]</f>
        <v>0</v>
      </c>
      <c r="O670">
        <v>2113</v>
      </c>
      <c r="P670">
        <v>17</v>
      </c>
      <c r="Q670">
        <v>17</v>
      </c>
      <c r="R670">
        <v>0</v>
      </c>
      <c r="S670" s="2"/>
    </row>
    <row r="671" spans="1:19" x14ac:dyDescent="0.3">
      <c r="A671" s="1">
        <v>16342</v>
      </c>
      <c r="B671" s="4" t="str">
        <f>TEXT(Airplane_Crashes_and_Fatalities[[#This Row],[Date]],"yyyy")</f>
        <v>1944</v>
      </c>
      <c r="C671" s="1" t="str">
        <f>TEXT(Airplane_Crashes_and_Fatalities[[#This Row],[Date]],"mmm")</f>
        <v>Sep</v>
      </c>
      <c r="D671" s="5">
        <f>DAY(Airplane_Crashes_and_Fatalities[[#This Row],[Date]])</f>
        <v>27</v>
      </c>
      <c r="E671" s="3">
        <v>0.85416666666666674</v>
      </c>
      <c r="F671" s="2" t="s">
        <v>20339</v>
      </c>
      <c r="G671" s="2" t="s">
        <v>19685</v>
      </c>
      <c r="H671" s="2"/>
      <c r="I671" s="2" t="s">
        <v>191</v>
      </c>
      <c r="J671" s="2"/>
      <c r="K671" s="2" t="s">
        <v>1836</v>
      </c>
      <c r="L671" s="2" t="s">
        <v>1837</v>
      </c>
      <c r="M671" t="s">
        <v>1838</v>
      </c>
      <c r="N671">
        <f>Airplane_Crashes_and_Fatalities[[#This Row],[Aboard]]-Airplane_Crashes_and_Fatalities[[#This Row],[Fatalities]]</f>
        <v>0</v>
      </c>
      <c r="O671">
        <v>20</v>
      </c>
      <c r="P671">
        <v>9</v>
      </c>
      <c r="Q671">
        <v>9</v>
      </c>
      <c r="R671">
        <v>0</v>
      </c>
      <c r="S671" s="2" t="s">
        <v>1839</v>
      </c>
    </row>
    <row r="672" spans="1:19" x14ac:dyDescent="0.3">
      <c r="A672" s="1">
        <v>16618</v>
      </c>
      <c r="B672" s="4" t="str">
        <f>TEXT(Airplane_Crashes_and_Fatalities[[#This Row],[Date]],"yyyy")</f>
        <v>1945</v>
      </c>
      <c r="C672" s="1" t="str">
        <f>TEXT(Airplane_Crashes_and_Fatalities[[#This Row],[Date]],"mmm")</f>
        <v>Jun</v>
      </c>
      <c r="D672" s="5">
        <f>DAY(Airplane_Crashes_and_Fatalities[[#This Row],[Date]])</f>
        <v>30</v>
      </c>
      <c r="F672" s="2" t="s">
        <v>1840</v>
      </c>
      <c r="G672" s="2" t="s">
        <v>24249</v>
      </c>
      <c r="H672" s="2"/>
      <c r="I672" s="2" t="s">
        <v>1718</v>
      </c>
      <c r="J672" s="2"/>
      <c r="K672" s="2"/>
      <c r="L672" s="2" t="s">
        <v>1841</v>
      </c>
      <c r="M672" t="s">
        <v>1842</v>
      </c>
      <c r="N672">
        <f>Airplane_Crashes_and_Fatalities[[#This Row],[Aboard]]-Airplane_Crashes_and_Fatalities[[#This Row],[Fatalities]]</f>
        <v>0</v>
      </c>
      <c r="P672">
        <v>12</v>
      </c>
      <c r="Q672">
        <v>12</v>
      </c>
      <c r="R672">
        <v>0</v>
      </c>
      <c r="S672" s="2"/>
    </row>
    <row r="673" spans="1:19" x14ac:dyDescent="0.3">
      <c r="A673" s="1">
        <v>16352</v>
      </c>
      <c r="B673" s="4" t="str">
        <f>TEXT(Airplane_Crashes_and_Fatalities[[#This Row],[Date]],"yyyy")</f>
        <v>1944</v>
      </c>
      <c r="C673" s="1" t="str">
        <f>TEXT(Airplane_Crashes_and_Fatalities[[#This Row],[Date]],"mmm")</f>
        <v>Oct</v>
      </c>
      <c r="D673" s="5">
        <f>DAY(Airplane_Crashes_and_Fatalities[[#This Row],[Date]])</f>
        <v>7</v>
      </c>
      <c r="F673" s="2" t="s">
        <v>20340</v>
      </c>
      <c r="G673" s="2" t="s">
        <v>20163</v>
      </c>
      <c r="H673" s="2"/>
      <c r="I673" s="2" t="s">
        <v>516</v>
      </c>
      <c r="J673" s="2"/>
      <c r="K673" s="2" t="s">
        <v>1843</v>
      </c>
      <c r="L673" s="2" t="s">
        <v>1625</v>
      </c>
      <c r="M673">
        <v>101</v>
      </c>
      <c r="N673">
        <f>Airplane_Crashes_and_Fatalities[[#This Row],[Aboard]]-Airplane_Crashes_and_Fatalities[[#This Row],[Fatalities]]</f>
        <v>0</v>
      </c>
      <c r="P673">
        <v>3</v>
      </c>
      <c r="Q673">
        <v>3</v>
      </c>
      <c r="R673">
        <v>0</v>
      </c>
      <c r="S673" s="2" t="s">
        <v>1844</v>
      </c>
    </row>
    <row r="674" spans="1:19" x14ac:dyDescent="0.3">
      <c r="A674" s="1">
        <v>16355</v>
      </c>
      <c r="B674" s="4" t="str">
        <f>TEXT(Airplane_Crashes_and_Fatalities[[#This Row],[Date]],"yyyy")</f>
        <v>1944</v>
      </c>
      <c r="C674" s="1" t="str">
        <f>TEXT(Airplane_Crashes_and_Fatalities[[#This Row],[Date]],"mmm")</f>
        <v>Oct</v>
      </c>
      <c r="D674" s="5">
        <f>DAY(Airplane_Crashes_and_Fatalities[[#This Row],[Date]])</f>
        <v>10</v>
      </c>
      <c r="F674" s="2" t="s">
        <v>1845</v>
      </c>
      <c r="G674" s="2" t="s">
        <v>24250</v>
      </c>
      <c r="H674" s="2"/>
      <c r="I674" s="2" t="s">
        <v>191</v>
      </c>
      <c r="J674" s="2"/>
      <c r="K674" s="2"/>
      <c r="L674" s="2" t="s">
        <v>873</v>
      </c>
      <c r="M674" t="s">
        <v>1846</v>
      </c>
      <c r="N674">
        <f>Airplane_Crashes_and_Fatalities[[#This Row],[Aboard]]-Airplane_Crashes_and_Fatalities[[#This Row],[Fatalities]]</f>
        <v>0</v>
      </c>
      <c r="O674">
        <v>641382</v>
      </c>
      <c r="P674">
        <v>7</v>
      </c>
      <c r="Q674">
        <v>7</v>
      </c>
      <c r="R674">
        <v>0</v>
      </c>
      <c r="S674" s="2"/>
    </row>
    <row r="675" spans="1:19" x14ac:dyDescent="0.3">
      <c r="A675" s="1">
        <v>16356</v>
      </c>
      <c r="B675" s="4" t="str">
        <f>TEXT(Airplane_Crashes_and_Fatalities[[#This Row],[Date]],"yyyy")</f>
        <v>1944</v>
      </c>
      <c r="C675" s="1" t="str">
        <f>TEXT(Airplane_Crashes_and_Fatalities[[#This Row],[Date]],"mmm")</f>
        <v>Oct</v>
      </c>
      <c r="D675" s="5">
        <f>DAY(Airplane_Crashes_and_Fatalities[[#This Row],[Date]])</f>
        <v>11</v>
      </c>
      <c r="F675" s="2" t="s">
        <v>20341</v>
      </c>
      <c r="G675" s="2" t="s">
        <v>19724</v>
      </c>
      <c r="H675" s="2"/>
      <c r="I675" s="2" t="s">
        <v>211</v>
      </c>
      <c r="J675" s="2"/>
      <c r="K675" s="2"/>
      <c r="L675" s="2" t="s">
        <v>1386</v>
      </c>
      <c r="M675" t="s">
        <v>1847</v>
      </c>
      <c r="N675">
        <f>Airplane_Crashes_and_Fatalities[[#This Row],[Aboard]]-Airplane_Crashes_and_Fatalities[[#This Row],[Fatalities]]</f>
        <v>29</v>
      </c>
      <c r="O675" t="s">
        <v>1848</v>
      </c>
      <c r="P675">
        <v>30</v>
      </c>
      <c r="Q675">
        <v>1</v>
      </c>
      <c r="R675">
        <v>0</v>
      </c>
      <c r="S675" s="2" t="s">
        <v>1849</v>
      </c>
    </row>
    <row r="676" spans="1:19" x14ac:dyDescent="0.3">
      <c r="A676" s="1">
        <v>16361</v>
      </c>
      <c r="B676" s="4" t="str">
        <f>TEXT(Airplane_Crashes_and_Fatalities[[#This Row],[Date]],"yyyy")</f>
        <v>1944</v>
      </c>
      <c r="C676" s="1" t="str">
        <f>TEXT(Airplane_Crashes_and_Fatalities[[#This Row],[Date]],"mmm")</f>
        <v>Oct</v>
      </c>
      <c r="D676" s="5">
        <f>DAY(Airplane_Crashes_and_Fatalities[[#This Row],[Date]])</f>
        <v>16</v>
      </c>
      <c r="F676" s="2" t="s">
        <v>20342</v>
      </c>
      <c r="G676" s="2" t="s">
        <v>20095</v>
      </c>
      <c r="H676" s="2"/>
      <c r="I676" s="2" t="s">
        <v>191</v>
      </c>
      <c r="J676" s="2"/>
      <c r="K676" s="2"/>
      <c r="L676" s="2" t="s">
        <v>873</v>
      </c>
      <c r="M676" t="s">
        <v>1850</v>
      </c>
      <c r="N676">
        <f>Airplane_Crashes_and_Fatalities[[#This Row],[Aboard]]-Airplane_Crashes_and_Fatalities[[#This Row],[Fatalities]]</f>
        <v>0</v>
      </c>
      <c r="O676">
        <v>640608</v>
      </c>
      <c r="P676">
        <v>15</v>
      </c>
      <c r="Q676">
        <v>15</v>
      </c>
      <c r="R676">
        <v>0</v>
      </c>
      <c r="S676" s="2" t="s">
        <v>1851</v>
      </c>
    </row>
    <row r="677" spans="1:19" x14ac:dyDescent="0.3">
      <c r="A677" s="1">
        <v>16362</v>
      </c>
      <c r="B677" s="4" t="str">
        <f>TEXT(Airplane_Crashes_and_Fatalities[[#This Row],[Date]],"yyyy")</f>
        <v>1944</v>
      </c>
      <c r="C677" s="1" t="str">
        <f>TEXT(Airplane_Crashes_and_Fatalities[[#This Row],[Date]],"mmm")</f>
        <v>Oct</v>
      </c>
      <c r="D677" s="5">
        <f>DAY(Airplane_Crashes_and_Fatalities[[#This Row],[Date]])</f>
        <v>17</v>
      </c>
      <c r="F677" s="2" t="s">
        <v>352</v>
      </c>
      <c r="G677" s="2" t="s">
        <v>24228</v>
      </c>
      <c r="H677" s="2"/>
      <c r="I677" s="2" t="s">
        <v>191</v>
      </c>
      <c r="J677" s="2"/>
      <c r="K677" s="2"/>
      <c r="L677" s="2" t="s">
        <v>873</v>
      </c>
      <c r="M677" t="s">
        <v>1852</v>
      </c>
      <c r="N677">
        <f>Airplane_Crashes_and_Fatalities[[#This Row],[Aboard]]-Airplane_Crashes_and_Fatalities[[#This Row],[Fatalities]]</f>
        <v>8</v>
      </c>
      <c r="O677">
        <v>640601</v>
      </c>
      <c r="P677">
        <v>9</v>
      </c>
      <c r="Q677">
        <v>1</v>
      </c>
      <c r="R677">
        <v>0</v>
      </c>
      <c r="S677" s="2" t="s">
        <v>1853</v>
      </c>
    </row>
    <row r="678" spans="1:19" x14ac:dyDescent="0.3">
      <c r="A678" s="1">
        <v>16363</v>
      </c>
      <c r="B678" s="4" t="str">
        <f>TEXT(Airplane_Crashes_and_Fatalities[[#This Row],[Date]],"yyyy")</f>
        <v>1944</v>
      </c>
      <c r="C678" s="1" t="str">
        <f>TEXT(Airplane_Crashes_and_Fatalities[[#This Row],[Date]],"mmm")</f>
        <v>Oct</v>
      </c>
      <c r="D678" s="5">
        <f>DAY(Airplane_Crashes_and_Fatalities[[#This Row],[Date]])</f>
        <v>18</v>
      </c>
      <c r="E678" s="3">
        <v>0.65277777777777768</v>
      </c>
      <c r="F678" s="2" t="s">
        <v>20343</v>
      </c>
      <c r="G678" s="2" t="s">
        <v>19676</v>
      </c>
      <c r="H678" s="2"/>
      <c r="I678" s="2" t="s">
        <v>1605</v>
      </c>
      <c r="J678" s="2"/>
      <c r="K678" s="2" t="s">
        <v>1854</v>
      </c>
      <c r="L678" s="2" t="s">
        <v>1855</v>
      </c>
      <c r="M678" t="s">
        <v>1856</v>
      </c>
      <c r="N678">
        <f>Airplane_Crashes_and_Fatalities[[#This Row],[Aboard]]-Airplane_Crashes_and_Fatalities[[#This Row],[Fatalities]]</f>
        <v>0</v>
      </c>
      <c r="P678">
        <v>24</v>
      </c>
      <c r="Q678">
        <v>24</v>
      </c>
      <c r="R678">
        <v>0</v>
      </c>
      <c r="S678" s="2" t="s">
        <v>1857</v>
      </c>
    </row>
    <row r="679" spans="1:19" x14ac:dyDescent="0.3">
      <c r="A679" s="1">
        <v>16380</v>
      </c>
      <c r="B679" s="4" t="str">
        <f>TEXT(Airplane_Crashes_and_Fatalities[[#This Row],[Date]],"yyyy")</f>
        <v>1944</v>
      </c>
      <c r="C679" s="1" t="str">
        <f>TEXT(Airplane_Crashes_and_Fatalities[[#This Row],[Date]],"mmm")</f>
        <v>Nov</v>
      </c>
      <c r="D679" s="5">
        <f>DAY(Airplane_Crashes_and_Fatalities[[#This Row],[Date]])</f>
        <v>4</v>
      </c>
      <c r="E679" s="3">
        <v>0.71875</v>
      </c>
      <c r="F679" s="2" t="s">
        <v>20344</v>
      </c>
      <c r="G679" s="2" t="s">
        <v>19729</v>
      </c>
      <c r="H679" s="2"/>
      <c r="I679" s="2" t="s">
        <v>536</v>
      </c>
      <c r="J679" s="2" t="s">
        <v>18996</v>
      </c>
      <c r="K679" s="2" t="s">
        <v>1599</v>
      </c>
      <c r="L679" s="2" t="s">
        <v>1183</v>
      </c>
      <c r="M679" t="s">
        <v>1858</v>
      </c>
      <c r="N679">
        <f>Airplane_Crashes_and_Fatalities[[#This Row],[Aboard]]-Airplane_Crashes_and_Fatalities[[#This Row],[Fatalities]]</f>
        <v>0</v>
      </c>
      <c r="O679">
        <v>2251</v>
      </c>
      <c r="P679">
        <v>24</v>
      </c>
      <c r="Q679">
        <v>24</v>
      </c>
      <c r="R679">
        <v>0</v>
      </c>
      <c r="S679" s="2" t="s">
        <v>1859</v>
      </c>
    </row>
    <row r="680" spans="1:19" x14ac:dyDescent="0.3">
      <c r="A680" s="1">
        <v>16385</v>
      </c>
      <c r="B680" s="4" t="str">
        <f>TEXT(Airplane_Crashes_and_Fatalities[[#This Row],[Date]],"yyyy")</f>
        <v>1944</v>
      </c>
      <c r="C680" s="1" t="str">
        <f>TEXT(Airplane_Crashes_and_Fatalities[[#This Row],[Date]],"mmm")</f>
        <v>Nov</v>
      </c>
      <c r="D680" s="5">
        <f>DAY(Airplane_Crashes_and_Fatalities[[#This Row],[Date]])</f>
        <v>9</v>
      </c>
      <c r="F680" s="2" t="s">
        <v>20345</v>
      </c>
      <c r="G680" s="2" t="s">
        <v>20095</v>
      </c>
      <c r="H680" s="2"/>
      <c r="I680" s="2" t="s">
        <v>1860</v>
      </c>
      <c r="J680" s="2"/>
      <c r="K680" s="2"/>
      <c r="L680" s="2"/>
      <c r="M680" t="s">
        <v>1861</v>
      </c>
      <c r="N680">
        <f>Airplane_Crashes_and_Fatalities[[#This Row],[Aboard]]-Airplane_Crashes_and_Fatalities[[#This Row],[Fatalities]]</f>
        <v>0</v>
      </c>
      <c r="S680" s="2"/>
    </row>
    <row r="681" spans="1:19" x14ac:dyDescent="0.3">
      <c r="A681" s="1">
        <v>16395</v>
      </c>
      <c r="B681" s="4" t="str">
        <f>TEXT(Airplane_Crashes_and_Fatalities[[#This Row],[Date]],"yyyy")</f>
        <v>1944</v>
      </c>
      <c r="C681" s="1" t="str">
        <f>TEXT(Airplane_Crashes_and_Fatalities[[#This Row],[Date]],"mmm")</f>
        <v>Nov</v>
      </c>
      <c r="D681" s="5">
        <f>DAY(Airplane_Crashes_and_Fatalities[[#This Row],[Date]])</f>
        <v>19</v>
      </c>
      <c r="E681" s="3">
        <v>0.63194444444444442</v>
      </c>
      <c r="F681" s="2" t="s">
        <v>20346</v>
      </c>
      <c r="G681" s="2" t="s">
        <v>19676</v>
      </c>
      <c r="H681" s="2"/>
      <c r="I681" s="2" t="s">
        <v>1605</v>
      </c>
      <c r="J681" s="2"/>
      <c r="K681" s="2"/>
      <c r="L681" s="2" t="s">
        <v>1697</v>
      </c>
      <c r="M681" t="s">
        <v>1862</v>
      </c>
      <c r="N681">
        <f>Airplane_Crashes_and_Fatalities[[#This Row],[Aboard]]-Airplane_Crashes_and_Fatalities[[#This Row],[Fatalities]]</f>
        <v>5</v>
      </c>
      <c r="O681">
        <v>19512</v>
      </c>
      <c r="P681">
        <v>30</v>
      </c>
      <c r="Q681">
        <v>25</v>
      </c>
      <c r="R681">
        <v>0</v>
      </c>
      <c r="S681" s="2" t="s">
        <v>1863</v>
      </c>
    </row>
    <row r="682" spans="1:19" x14ac:dyDescent="0.3">
      <c r="A682" s="1">
        <v>16405</v>
      </c>
      <c r="B682" s="4" t="str">
        <f>TEXT(Airplane_Crashes_and_Fatalities[[#This Row],[Date]],"yyyy")</f>
        <v>1944</v>
      </c>
      <c r="C682" s="1" t="str">
        <f>TEXT(Airplane_Crashes_and_Fatalities[[#This Row],[Date]],"mmm")</f>
        <v>Nov</v>
      </c>
      <c r="D682" s="5">
        <f>DAY(Airplane_Crashes_and_Fatalities[[#This Row],[Date]])</f>
        <v>29</v>
      </c>
      <c r="F682" s="2" t="s">
        <v>20347</v>
      </c>
      <c r="G682" s="2" t="s">
        <v>20348</v>
      </c>
      <c r="H682" s="2"/>
      <c r="I682" s="2" t="s">
        <v>970</v>
      </c>
      <c r="J682" s="2"/>
      <c r="K682" s="2"/>
      <c r="L682" s="2" t="s">
        <v>370</v>
      </c>
      <c r="M682" t="s">
        <v>1864</v>
      </c>
      <c r="N682">
        <f>Airplane_Crashes_and_Fatalities[[#This Row],[Aboard]]-Airplane_Crashes_and_Fatalities[[#This Row],[Fatalities]]</f>
        <v>0</v>
      </c>
      <c r="P682">
        <v>16</v>
      </c>
      <c r="Q682">
        <v>16</v>
      </c>
      <c r="R682">
        <v>0</v>
      </c>
      <c r="S682" s="2"/>
    </row>
    <row r="683" spans="1:19" x14ac:dyDescent="0.3">
      <c r="A683" s="1">
        <v>16405</v>
      </c>
      <c r="B683" s="4" t="str">
        <f>TEXT(Airplane_Crashes_and_Fatalities[[#This Row],[Date]],"yyyy")</f>
        <v>1944</v>
      </c>
      <c r="C683" s="1" t="str">
        <f>TEXT(Airplane_Crashes_and_Fatalities[[#This Row],[Date]],"mmm")</f>
        <v>Nov</v>
      </c>
      <c r="D683" s="5">
        <f>DAY(Airplane_Crashes_and_Fatalities[[#This Row],[Date]])</f>
        <v>29</v>
      </c>
      <c r="F683" s="2" t="s">
        <v>1865</v>
      </c>
      <c r="G683" s="2" t="s">
        <v>24251</v>
      </c>
      <c r="H683" s="2"/>
      <c r="I683" s="2" t="s">
        <v>1866</v>
      </c>
      <c r="J683" s="2"/>
      <c r="K683" s="2"/>
      <c r="L683" s="2" t="s">
        <v>1545</v>
      </c>
      <c r="M683" t="s">
        <v>1867</v>
      </c>
      <c r="N683">
        <f>Airplane_Crashes_and_Fatalities[[#This Row],[Aboard]]-Airplane_Crashes_and_Fatalities[[#This Row],[Fatalities]]</f>
        <v>0</v>
      </c>
      <c r="P683">
        <v>15</v>
      </c>
      <c r="Q683">
        <v>15</v>
      </c>
      <c r="R683">
        <v>0</v>
      </c>
      <c r="S683" s="2"/>
    </row>
    <row r="684" spans="1:19" x14ac:dyDescent="0.3">
      <c r="A684" s="1">
        <v>16405</v>
      </c>
      <c r="B684" s="4" t="str">
        <f>TEXT(Airplane_Crashes_and_Fatalities[[#This Row],[Date]],"yyyy")</f>
        <v>1944</v>
      </c>
      <c r="C684" s="1" t="str">
        <f>TEXT(Airplane_Crashes_and_Fatalities[[#This Row],[Date]],"mmm")</f>
        <v>Nov</v>
      </c>
      <c r="D684" s="5">
        <f>DAY(Airplane_Crashes_and_Fatalities[[#This Row],[Date]])</f>
        <v>29</v>
      </c>
      <c r="F684" s="2" t="s">
        <v>20091</v>
      </c>
      <c r="G684" s="2" t="s">
        <v>20092</v>
      </c>
      <c r="H684" s="2"/>
      <c r="I684" s="2" t="s">
        <v>191</v>
      </c>
      <c r="J684" s="2"/>
      <c r="K684" s="2"/>
      <c r="L684" s="2" t="s">
        <v>1837</v>
      </c>
      <c r="M684" t="s">
        <v>1868</v>
      </c>
      <c r="N684">
        <f>Airplane_Crashes_and_Fatalities[[#This Row],[Aboard]]-Airplane_Crashes_and_Fatalities[[#This Row],[Fatalities]]</f>
        <v>0</v>
      </c>
      <c r="O684">
        <v>2994</v>
      </c>
      <c r="P684">
        <v>10</v>
      </c>
      <c r="Q684">
        <v>10</v>
      </c>
      <c r="R684">
        <v>0</v>
      </c>
      <c r="S684" s="2" t="s">
        <v>1869</v>
      </c>
    </row>
    <row r="685" spans="1:19" x14ac:dyDescent="0.3">
      <c r="A685" s="1">
        <v>16406</v>
      </c>
      <c r="B685" s="4" t="str">
        <f>TEXT(Airplane_Crashes_and_Fatalities[[#This Row],[Date]],"yyyy")</f>
        <v>1944</v>
      </c>
      <c r="C685" s="1" t="str">
        <f>TEXT(Airplane_Crashes_and_Fatalities[[#This Row],[Date]],"mmm")</f>
        <v>Nov</v>
      </c>
      <c r="D685" s="5">
        <f>DAY(Airplane_Crashes_and_Fatalities[[#This Row],[Date]])</f>
        <v>30</v>
      </c>
      <c r="F685" s="2" t="s">
        <v>20349</v>
      </c>
      <c r="G685" s="2" t="s">
        <v>19737</v>
      </c>
      <c r="H685" s="2"/>
      <c r="I685" s="2" t="s">
        <v>516</v>
      </c>
      <c r="J685" s="2"/>
      <c r="K685" s="2"/>
      <c r="L685" s="2" t="s">
        <v>1625</v>
      </c>
      <c r="M685">
        <v>56</v>
      </c>
      <c r="N685">
        <f>Airplane_Crashes_and_Fatalities[[#This Row],[Aboard]]-Airplane_Crashes_and_Fatalities[[#This Row],[Fatalities]]</f>
        <v>0</v>
      </c>
      <c r="P685">
        <v>3</v>
      </c>
      <c r="Q685">
        <v>3</v>
      </c>
      <c r="R685">
        <v>0</v>
      </c>
      <c r="S685" s="2" t="s">
        <v>1870</v>
      </c>
    </row>
    <row r="686" spans="1:19" x14ac:dyDescent="0.3">
      <c r="A686" s="1">
        <v>16407</v>
      </c>
      <c r="B686" s="4" t="str">
        <f>TEXT(Airplane_Crashes_and_Fatalities[[#This Row],[Date]],"yyyy")</f>
        <v>1944</v>
      </c>
      <c r="C686" s="1" t="str">
        <f>TEXT(Airplane_Crashes_and_Fatalities[[#This Row],[Date]],"mmm")</f>
        <v>Dec</v>
      </c>
      <c r="D686" s="5">
        <f>DAY(Airplane_Crashes_and_Fatalities[[#This Row],[Date]])</f>
        <v>1</v>
      </c>
      <c r="E686" s="3">
        <v>3.7500000000000089E-2</v>
      </c>
      <c r="F686" s="2" t="s">
        <v>20350</v>
      </c>
      <c r="G686" s="2" t="s">
        <v>19729</v>
      </c>
      <c r="H686" s="2"/>
      <c r="I686" s="2" t="s">
        <v>536</v>
      </c>
      <c r="J686" s="2" t="s">
        <v>19008</v>
      </c>
      <c r="K686" s="2" t="s">
        <v>1871</v>
      </c>
      <c r="L686" s="2" t="s">
        <v>1183</v>
      </c>
      <c r="M686" t="s">
        <v>1872</v>
      </c>
      <c r="N686">
        <f>Airplane_Crashes_and_Fatalities[[#This Row],[Aboard]]-Airplane_Crashes_and_Fatalities[[#This Row],[Fatalities]]</f>
        <v>8</v>
      </c>
      <c r="O686">
        <v>1965</v>
      </c>
      <c r="P686">
        <v>17</v>
      </c>
      <c r="Q686">
        <v>9</v>
      </c>
      <c r="R686">
        <v>0</v>
      </c>
      <c r="S686" s="2" t="s">
        <v>1873</v>
      </c>
    </row>
    <row r="687" spans="1:19" x14ac:dyDescent="0.3">
      <c r="A687" s="1">
        <v>16409</v>
      </c>
      <c r="B687" s="4" t="str">
        <f>TEXT(Airplane_Crashes_and_Fatalities[[#This Row],[Date]],"yyyy")</f>
        <v>1944</v>
      </c>
      <c r="C687" s="1" t="str">
        <f>TEXT(Airplane_Crashes_and_Fatalities[[#This Row],[Date]],"mmm")</f>
        <v>Dec</v>
      </c>
      <c r="D687" s="5">
        <f>DAY(Airplane_Crashes_and_Fatalities[[#This Row],[Date]])</f>
        <v>3</v>
      </c>
      <c r="F687" s="2" t="s">
        <v>1399</v>
      </c>
      <c r="G687" s="2"/>
      <c r="H687" s="2"/>
      <c r="I687" s="2" t="s">
        <v>1874</v>
      </c>
      <c r="J687" s="2"/>
      <c r="K687" s="2"/>
      <c r="L687" s="2" t="s">
        <v>1875</v>
      </c>
      <c r="M687" t="s">
        <v>1876</v>
      </c>
      <c r="N687">
        <f>Airplane_Crashes_and_Fatalities[[#This Row],[Aboard]]-Airplane_Crashes_and_Fatalities[[#This Row],[Fatalities]]</f>
        <v>0</v>
      </c>
      <c r="P687">
        <v>5</v>
      </c>
      <c r="Q687">
        <v>5</v>
      </c>
      <c r="R687">
        <v>0</v>
      </c>
      <c r="S687" s="2"/>
    </row>
    <row r="688" spans="1:19" x14ac:dyDescent="0.3">
      <c r="A688" s="1">
        <v>16421</v>
      </c>
      <c r="B688" s="4" t="str">
        <f>TEXT(Airplane_Crashes_and_Fatalities[[#This Row],[Date]],"yyyy")</f>
        <v>1944</v>
      </c>
      <c r="C688" s="1" t="str">
        <f>TEXT(Airplane_Crashes_and_Fatalities[[#This Row],[Date]],"mmm")</f>
        <v>Dec</v>
      </c>
      <c r="D688" s="5">
        <f>DAY(Airplane_Crashes_and_Fatalities[[#This Row],[Date]])</f>
        <v>15</v>
      </c>
      <c r="E688" s="3">
        <v>0.58333333333333326</v>
      </c>
      <c r="F688" s="2" t="s">
        <v>70</v>
      </c>
      <c r="G688" s="2" t="s">
        <v>24219</v>
      </c>
      <c r="H688" s="2"/>
      <c r="I688" s="2" t="s">
        <v>1605</v>
      </c>
      <c r="J688" s="2"/>
      <c r="K688" s="2" t="s">
        <v>1877</v>
      </c>
      <c r="L688" s="2" t="s">
        <v>1878</v>
      </c>
      <c r="M688" t="s">
        <v>1879</v>
      </c>
      <c r="N688">
        <f>Airplane_Crashes_and_Fatalities[[#This Row],[Aboard]]-Airplane_Crashes_and_Fatalities[[#This Row],[Fatalities]]</f>
        <v>0</v>
      </c>
      <c r="O688">
        <v>550</v>
      </c>
      <c r="P688">
        <v>3</v>
      </c>
      <c r="Q688">
        <v>3</v>
      </c>
      <c r="R688">
        <v>0</v>
      </c>
      <c r="S688" s="2" t="s">
        <v>1880</v>
      </c>
    </row>
    <row r="689" spans="1:19" x14ac:dyDescent="0.3">
      <c r="A689" s="1">
        <v>16443</v>
      </c>
      <c r="B689" s="4" t="str">
        <f>TEXT(Airplane_Crashes_and_Fatalities[[#This Row],[Date]],"yyyy")</f>
        <v>1945</v>
      </c>
      <c r="C689" s="1" t="str">
        <f>TEXT(Airplane_Crashes_and_Fatalities[[#This Row],[Date]],"mmm")</f>
        <v>Jan</v>
      </c>
      <c r="D689" s="5">
        <f>DAY(Airplane_Crashes_and_Fatalities[[#This Row],[Date]])</f>
        <v>6</v>
      </c>
      <c r="F689" s="2" t="s">
        <v>20351</v>
      </c>
      <c r="G689" s="2" t="s">
        <v>20163</v>
      </c>
      <c r="H689" s="2"/>
      <c r="I689" s="2" t="s">
        <v>516</v>
      </c>
      <c r="J689" s="2"/>
      <c r="K689" s="2" t="s">
        <v>1881</v>
      </c>
      <c r="L689" s="2" t="s">
        <v>1625</v>
      </c>
      <c r="M689">
        <v>77</v>
      </c>
      <c r="N689">
        <f>Airplane_Crashes_and_Fatalities[[#This Row],[Aboard]]-Airplane_Crashes_and_Fatalities[[#This Row],[Fatalities]]</f>
        <v>0</v>
      </c>
      <c r="P689">
        <v>4</v>
      </c>
      <c r="Q689">
        <v>4</v>
      </c>
      <c r="R689">
        <v>0</v>
      </c>
      <c r="S689" s="2" t="s">
        <v>1882</v>
      </c>
    </row>
    <row r="690" spans="1:19" x14ac:dyDescent="0.3">
      <c r="A690" s="1">
        <v>16445</v>
      </c>
      <c r="B690" s="4" t="str">
        <f>TEXT(Airplane_Crashes_and_Fatalities[[#This Row],[Date]],"yyyy")</f>
        <v>1945</v>
      </c>
      <c r="C690" s="1" t="str">
        <f>TEXT(Airplane_Crashes_and_Fatalities[[#This Row],[Date]],"mmm")</f>
        <v>Jan</v>
      </c>
      <c r="D690" s="5">
        <f>DAY(Airplane_Crashes_and_Fatalities[[#This Row],[Date]])</f>
        <v>8</v>
      </c>
      <c r="E690" s="3">
        <v>0.88611111111111107</v>
      </c>
      <c r="F690" s="2" t="s">
        <v>20085</v>
      </c>
      <c r="G690" s="2" t="s">
        <v>20086</v>
      </c>
      <c r="H690" s="2"/>
      <c r="I690" s="2" t="s">
        <v>1213</v>
      </c>
      <c r="J690" s="2" t="s">
        <v>19012</v>
      </c>
      <c r="K690" s="2" t="s">
        <v>1883</v>
      </c>
      <c r="L690" s="2" t="s">
        <v>1303</v>
      </c>
      <c r="M690" t="s">
        <v>1884</v>
      </c>
      <c r="N690">
        <f>Airplane_Crashes_and_Fatalities[[#This Row],[Aboard]]-Airplane_Crashes_and_Fatalities[[#This Row],[Fatalities]]</f>
        <v>7</v>
      </c>
      <c r="O690">
        <v>558</v>
      </c>
      <c r="P690">
        <v>30</v>
      </c>
      <c r="Q690">
        <v>23</v>
      </c>
      <c r="R690">
        <v>0</v>
      </c>
      <c r="S690" s="2" t="s">
        <v>1885</v>
      </c>
    </row>
    <row r="691" spans="1:19" x14ac:dyDescent="0.3">
      <c r="A691" s="1">
        <v>16447</v>
      </c>
      <c r="B691" s="4" t="str">
        <f>TEXT(Airplane_Crashes_and_Fatalities[[#This Row],[Date]],"yyyy")</f>
        <v>1945</v>
      </c>
      <c r="C691" s="1" t="str">
        <f>TEXT(Airplane_Crashes_and_Fatalities[[#This Row],[Date]],"mmm")</f>
        <v>Jan</v>
      </c>
      <c r="D691" s="5">
        <f>DAY(Airplane_Crashes_and_Fatalities[[#This Row],[Date]])</f>
        <v>10</v>
      </c>
      <c r="E691" s="3">
        <v>0.17361111111111116</v>
      </c>
      <c r="F691" s="2" t="s">
        <v>19924</v>
      </c>
      <c r="G691" s="2" t="s">
        <v>19729</v>
      </c>
      <c r="H691" s="2"/>
      <c r="I691" s="2" t="s">
        <v>862</v>
      </c>
      <c r="J691" s="2" t="s">
        <v>19013</v>
      </c>
      <c r="K691" s="2" t="s">
        <v>1886</v>
      </c>
      <c r="L691" s="2" t="s">
        <v>1183</v>
      </c>
      <c r="M691" t="s">
        <v>1887</v>
      </c>
      <c r="N691">
        <f>Airplane_Crashes_and_Fatalities[[#This Row],[Aboard]]-Airplane_Crashes_and_Fatalities[[#This Row],[Fatalities]]</f>
        <v>0</v>
      </c>
      <c r="O691">
        <v>2215</v>
      </c>
      <c r="P691">
        <v>24</v>
      </c>
      <c r="Q691">
        <v>24</v>
      </c>
      <c r="R691">
        <v>0</v>
      </c>
      <c r="S691" s="2" t="s">
        <v>1888</v>
      </c>
    </row>
    <row r="692" spans="1:19" x14ac:dyDescent="0.3">
      <c r="A692" s="1">
        <v>16451</v>
      </c>
      <c r="B692" s="4" t="str">
        <f>TEXT(Airplane_Crashes_and_Fatalities[[#This Row],[Date]],"yyyy")</f>
        <v>1945</v>
      </c>
      <c r="C692" s="1" t="str">
        <f>TEXT(Airplane_Crashes_and_Fatalities[[#This Row],[Date]],"mmm")</f>
        <v>Jan</v>
      </c>
      <c r="D692" s="5">
        <f>DAY(Airplane_Crashes_and_Fatalities[[#This Row],[Date]])</f>
        <v>14</v>
      </c>
      <c r="F692" s="2" t="s">
        <v>1764</v>
      </c>
      <c r="G692" s="2" t="s">
        <v>24247</v>
      </c>
      <c r="H692" s="2"/>
      <c r="I692" s="2" t="s">
        <v>516</v>
      </c>
      <c r="J692" s="2"/>
      <c r="K692" s="2"/>
      <c r="L692" s="2" t="s">
        <v>1625</v>
      </c>
      <c r="M692">
        <v>70</v>
      </c>
      <c r="N692">
        <f>Airplane_Crashes_and_Fatalities[[#This Row],[Aboard]]-Airplane_Crashes_and_Fatalities[[#This Row],[Fatalities]]</f>
        <v>2</v>
      </c>
      <c r="P692">
        <v>6</v>
      </c>
      <c r="Q692">
        <v>4</v>
      </c>
      <c r="R692">
        <v>0</v>
      </c>
      <c r="S692" s="2" t="s">
        <v>1889</v>
      </c>
    </row>
    <row r="693" spans="1:19" x14ac:dyDescent="0.3">
      <c r="A693" s="1">
        <v>16453</v>
      </c>
      <c r="B693" s="4" t="str">
        <f>TEXT(Airplane_Crashes_and_Fatalities[[#This Row],[Date]],"yyyy")</f>
        <v>1945</v>
      </c>
      <c r="C693" s="1" t="str">
        <f>TEXT(Airplane_Crashes_and_Fatalities[[#This Row],[Date]],"mmm")</f>
        <v>Jan</v>
      </c>
      <c r="D693" s="5">
        <f>DAY(Airplane_Crashes_and_Fatalities[[#This Row],[Date]])</f>
        <v>16</v>
      </c>
      <c r="F693" s="2" t="s">
        <v>20352</v>
      </c>
      <c r="G693" s="2" t="s">
        <v>19737</v>
      </c>
      <c r="H693" s="2"/>
      <c r="I693" s="2" t="s">
        <v>516</v>
      </c>
      <c r="J693" s="2"/>
      <c r="K693" s="2" t="s">
        <v>1890</v>
      </c>
      <c r="L693" s="2" t="s">
        <v>1625</v>
      </c>
      <c r="N693">
        <f>Airplane_Crashes_and_Fatalities[[#This Row],[Aboard]]-Airplane_Crashes_and_Fatalities[[#This Row],[Fatalities]]</f>
        <v>0</v>
      </c>
      <c r="P693">
        <v>3</v>
      </c>
      <c r="Q693">
        <v>3</v>
      </c>
      <c r="R693">
        <v>0</v>
      </c>
      <c r="S693" s="2"/>
    </row>
    <row r="694" spans="1:19" x14ac:dyDescent="0.3">
      <c r="A694" s="1">
        <v>16460</v>
      </c>
      <c r="B694" s="4" t="str">
        <f>TEXT(Airplane_Crashes_and_Fatalities[[#This Row],[Date]],"yyyy")</f>
        <v>1945</v>
      </c>
      <c r="C694" s="1" t="str">
        <f>TEXT(Airplane_Crashes_and_Fatalities[[#This Row],[Date]],"mmm")</f>
        <v>Jan</v>
      </c>
      <c r="D694" s="5">
        <f>DAY(Airplane_Crashes_and_Fatalities[[#This Row],[Date]])</f>
        <v>23</v>
      </c>
      <c r="F694" s="2" t="s">
        <v>20353</v>
      </c>
      <c r="G694" s="2" t="s">
        <v>20218</v>
      </c>
      <c r="H694" s="2"/>
      <c r="I694" s="2" t="s">
        <v>94</v>
      </c>
      <c r="J694" s="2"/>
      <c r="K694" s="2"/>
      <c r="L694" s="2" t="s">
        <v>1578</v>
      </c>
      <c r="M694" t="s">
        <v>1891</v>
      </c>
      <c r="N694">
        <f>Airplane_Crashes_and_Fatalities[[#This Row],[Aboard]]-Airplane_Crashes_and_Fatalities[[#This Row],[Fatalities]]</f>
        <v>0</v>
      </c>
      <c r="P694">
        <v>11</v>
      </c>
      <c r="Q694">
        <v>11</v>
      </c>
      <c r="R694">
        <v>0</v>
      </c>
      <c r="S694" s="2"/>
    </row>
    <row r="695" spans="1:19" x14ac:dyDescent="0.3">
      <c r="A695" s="1">
        <v>16468</v>
      </c>
      <c r="B695" s="4" t="str">
        <f>TEXT(Airplane_Crashes_and_Fatalities[[#This Row],[Date]],"yyyy")</f>
        <v>1945</v>
      </c>
      <c r="C695" s="1" t="str">
        <f>TEXT(Airplane_Crashes_and_Fatalities[[#This Row],[Date]],"mmm")</f>
        <v>Jan</v>
      </c>
      <c r="D695" s="5">
        <f>DAY(Airplane_Crashes_and_Fatalities[[#This Row],[Date]])</f>
        <v>31</v>
      </c>
      <c r="F695" s="2" t="s">
        <v>20354</v>
      </c>
      <c r="G695" s="2" t="s">
        <v>19724</v>
      </c>
      <c r="H695" s="2"/>
      <c r="I695" s="2" t="s">
        <v>532</v>
      </c>
      <c r="J695" s="2"/>
      <c r="K695" s="2"/>
      <c r="L695" s="2" t="s">
        <v>938</v>
      </c>
      <c r="M695" t="s">
        <v>1892</v>
      </c>
      <c r="N695">
        <f>Airplane_Crashes_and_Fatalities[[#This Row],[Aboard]]-Airplane_Crashes_and_Fatalities[[#This Row],[Fatalities]]</f>
        <v>0</v>
      </c>
      <c r="P695">
        <v>10</v>
      </c>
      <c r="Q695">
        <v>10</v>
      </c>
      <c r="R695">
        <v>0</v>
      </c>
      <c r="S695" s="2"/>
    </row>
    <row r="696" spans="1:19" x14ac:dyDescent="0.3">
      <c r="A696" s="1">
        <v>16470</v>
      </c>
      <c r="B696" s="4" t="str">
        <f>TEXT(Airplane_Crashes_and_Fatalities[[#This Row],[Date]],"yyyy")</f>
        <v>1945</v>
      </c>
      <c r="C696" s="1" t="str">
        <f>TEXT(Airplane_Crashes_and_Fatalities[[#This Row],[Date]],"mmm")</f>
        <v>Feb</v>
      </c>
      <c r="D696" s="5">
        <f>DAY(Airplane_Crashes_and_Fatalities[[#This Row],[Date]])</f>
        <v>2</v>
      </c>
      <c r="E696" s="3">
        <v>0.42708333333333326</v>
      </c>
      <c r="F696" s="2" t="s">
        <v>20355</v>
      </c>
      <c r="G696" s="2" t="s">
        <v>19745</v>
      </c>
      <c r="H696" s="2"/>
      <c r="I696" s="2" t="s">
        <v>1605</v>
      </c>
      <c r="J696" s="2"/>
      <c r="K696" s="2"/>
      <c r="L696" s="2" t="s">
        <v>1684</v>
      </c>
      <c r="M696" t="s">
        <v>1893</v>
      </c>
      <c r="N696">
        <f>Airplane_Crashes_and_Fatalities[[#This Row],[Aboard]]-Airplane_Crashes_and_Fatalities[[#This Row],[Fatalities]]</f>
        <v>3</v>
      </c>
      <c r="O696">
        <v>4728</v>
      </c>
      <c r="P696">
        <v>26</v>
      </c>
      <c r="Q696">
        <v>23</v>
      </c>
      <c r="R696">
        <v>0</v>
      </c>
      <c r="S696" s="2" t="s">
        <v>1894</v>
      </c>
    </row>
    <row r="697" spans="1:19" x14ac:dyDescent="0.3">
      <c r="A697" s="1">
        <v>16474</v>
      </c>
      <c r="B697" s="4" t="str">
        <f>TEXT(Airplane_Crashes_and_Fatalities[[#This Row],[Date]],"yyyy")</f>
        <v>1945</v>
      </c>
      <c r="C697" s="1" t="str">
        <f>TEXT(Airplane_Crashes_and_Fatalities[[#This Row],[Date]],"mmm")</f>
        <v>Feb</v>
      </c>
      <c r="D697" s="5">
        <f>DAY(Airplane_Crashes_and_Fatalities[[#This Row],[Date]])</f>
        <v>6</v>
      </c>
      <c r="E697" s="3">
        <v>0.42013888888888884</v>
      </c>
      <c r="F697" s="2" t="s">
        <v>20356</v>
      </c>
      <c r="G697" s="2" t="s">
        <v>19676</v>
      </c>
      <c r="H697" s="2"/>
      <c r="I697" s="2" t="s">
        <v>1536</v>
      </c>
      <c r="J697" s="2"/>
      <c r="K697" s="2"/>
      <c r="L697" s="2" t="s">
        <v>1895</v>
      </c>
      <c r="M697" t="s">
        <v>1896</v>
      </c>
      <c r="N697">
        <f>Airplane_Crashes_and_Fatalities[[#This Row],[Aboard]]-Airplane_Crashes_and_Fatalities[[#This Row],[Fatalities]]</f>
        <v>0</v>
      </c>
      <c r="O697">
        <v>13390</v>
      </c>
      <c r="P697">
        <v>23</v>
      </c>
      <c r="Q697">
        <v>23</v>
      </c>
      <c r="R697">
        <v>0</v>
      </c>
      <c r="S697" s="2" t="s">
        <v>1897</v>
      </c>
    </row>
    <row r="698" spans="1:19" x14ac:dyDescent="0.3">
      <c r="A698" s="1">
        <v>16481</v>
      </c>
      <c r="B698" s="4" t="str">
        <f>TEXT(Airplane_Crashes_and_Fatalities[[#This Row],[Date]],"yyyy")</f>
        <v>1945</v>
      </c>
      <c r="C698" s="1" t="str">
        <f>TEXT(Airplane_Crashes_and_Fatalities[[#This Row],[Date]],"mmm")</f>
        <v>Feb</v>
      </c>
      <c r="D698" s="5">
        <f>DAY(Airplane_Crashes_and_Fatalities[[#This Row],[Date]])</f>
        <v>13</v>
      </c>
      <c r="E698" s="3">
        <v>0.27083333333333326</v>
      </c>
      <c r="F698" s="2" t="s">
        <v>20357</v>
      </c>
      <c r="G698" s="2" t="s">
        <v>19729</v>
      </c>
      <c r="H698" s="2"/>
      <c r="I698" s="2" t="s">
        <v>16</v>
      </c>
      <c r="J698" s="2"/>
      <c r="K698" s="2"/>
      <c r="L698" s="2" t="s">
        <v>1898</v>
      </c>
      <c r="M698">
        <v>50765</v>
      </c>
      <c r="N698">
        <f>Airplane_Crashes_and_Fatalities[[#This Row],[Aboard]]-Airplane_Crashes_and_Fatalities[[#This Row],[Fatalities]]</f>
        <v>0</v>
      </c>
      <c r="P698">
        <v>24</v>
      </c>
      <c r="Q698">
        <v>24</v>
      </c>
      <c r="R698">
        <v>0</v>
      </c>
      <c r="S698" s="2" t="s">
        <v>1899</v>
      </c>
    </row>
    <row r="699" spans="1:19" x14ac:dyDescent="0.3">
      <c r="A699" s="1">
        <v>16483</v>
      </c>
      <c r="B699" s="4" t="str">
        <f>TEXT(Airplane_Crashes_and_Fatalities[[#This Row],[Date]],"yyyy")</f>
        <v>1945</v>
      </c>
      <c r="C699" s="1" t="str">
        <f>TEXT(Airplane_Crashes_and_Fatalities[[#This Row],[Date]],"mmm")</f>
        <v>Feb</v>
      </c>
      <c r="D699" s="5">
        <f>DAY(Airplane_Crashes_and_Fatalities[[#This Row],[Date]])</f>
        <v>15</v>
      </c>
      <c r="F699" s="2" t="s">
        <v>20358</v>
      </c>
      <c r="G699" s="2" t="s">
        <v>19819</v>
      </c>
      <c r="H699" s="2"/>
      <c r="I699" s="2" t="s">
        <v>1900</v>
      </c>
      <c r="J699" s="2"/>
      <c r="K699" s="2"/>
      <c r="L699" s="2" t="s">
        <v>1901</v>
      </c>
      <c r="M699" t="s">
        <v>1902</v>
      </c>
      <c r="N699">
        <f>Airplane_Crashes_and_Fatalities[[#This Row],[Aboard]]-Airplane_Crashes_and_Fatalities[[#This Row],[Fatalities]]</f>
        <v>0</v>
      </c>
      <c r="O699">
        <v>2149</v>
      </c>
      <c r="P699">
        <v>11</v>
      </c>
      <c r="Q699">
        <v>11</v>
      </c>
      <c r="R699">
        <v>0</v>
      </c>
      <c r="S699" s="2"/>
    </row>
    <row r="700" spans="1:19" x14ac:dyDescent="0.3">
      <c r="A700" s="1">
        <v>16491</v>
      </c>
      <c r="B700" s="4" t="str">
        <f>TEXT(Airplane_Crashes_and_Fatalities[[#This Row],[Date]],"yyyy")</f>
        <v>1945</v>
      </c>
      <c r="C700" s="1" t="str">
        <f>TEXT(Airplane_Crashes_and_Fatalities[[#This Row],[Date]],"mmm")</f>
        <v>Feb</v>
      </c>
      <c r="D700" s="5">
        <f>DAY(Airplane_Crashes_and_Fatalities[[#This Row],[Date]])</f>
        <v>23</v>
      </c>
      <c r="F700" s="2" t="s">
        <v>20359</v>
      </c>
      <c r="G700" s="2" t="s">
        <v>19747</v>
      </c>
      <c r="H700" s="2"/>
      <c r="I700" s="2" t="s">
        <v>1903</v>
      </c>
      <c r="J700" s="2"/>
      <c r="K700" s="2"/>
      <c r="L700" s="2" t="s">
        <v>1904</v>
      </c>
      <c r="M700" t="s">
        <v>1905</v>
      </c>
      <c r="N700">
        <f>Airplane_Crashes_and_Fatalities[[#This Row],[Aboard]]-Airplane_Crashes_and_Fatalities[[#This Row],[Fatalities]]</f>
        <v>17</v>
      </c>
      <c r="O700">
        <v>27064</v>
      </c>
      <c r="P700">
        <v>30</v>
      </c>
      <c r="Q700">
        <v>13</v>
      </c>
      <c r="R700">
        <v>0</v>
      </c>
      <c r="S700" s="2"/>
    </row>
    <row r="701" spans="1:19" x14ac:dyDescent="0.3">
      <c r="A701" s="1">
        <v>16491</v>
      </c>
      <c r="B701" s="4" t="str">
        <f>TEXT(Airplane_Crashes_and_Fatalities[[#This Row],[Date]],"yyyy")</f>
        <v>1945</v>
      </c>
      <c r="C701" s="1" t="str">
        <f>TEXT(Airplane_Crashes_and_Fatalities[[#This Row],[Date]],"mmm")</f>
        <v>Feb</v>
      </c>
      <c r="D701" s="5">
        <f>DAY(Airplane_Crashes_and_Fatalities[[#This Row],[Date]])</f>
        <v>23</v>
      </c>
      <c r="E701" s="3">
        <v>0.10069444444444442</v>
      </c>
      <c r="F701" s="2" t="s">
        <v>20360</v>
      </c>
      <c r="G701" s="2" t="s">
        <v>19662</v>
      </c>
      <c r="H701" s="2"/>
      <c r="I701" s="2" t="s">
        <v>862</v>
      </c>
      <c r="J701" s="2" t="s">
        <v>18997</v>
      </c>
      <c r="K701" s="2" t="s">
        <v>1906</v>
      </c>
      <c r="L701" s="2" t="s">
        <v>1183</v>
      </c>
      <c r="M701" t="s">
        <v>1907</v>
      </c>
      <c r="N701">
        <f>Airplane_Crashes_and_Fatalities[[#This Row],[Aboard]]-Airplane_Crashes_and_Fatalities[[#This Row],[Fatalities]]</f>
        <v>5</v>
      </c>
      <c r="O701">
        <v>2138</v>
      </c>
      <c r="P701">
        <v>22</v>
      </c>
      <c r="Q701">
        <v>17</v>
      </c>
      <c r="R701">
        <v>0</v>
      </c>
      <c r="S701" s="2" t="s">
        <v>1908</v>
      </c>
    </row>
    <row r="702" spans="1:19" x14ac:dyDescent="0.3">
      <c r="A702" s="1">
        <v>16523</v>
      </c>
      <c r="B702" s="4" t="str">
        <f>TEXT(Airplane_Crashes_and_Fatalities[[#This Row],[Date]],"yyyy")</f>
        <v>1945</v>
      </c>
      <c r="C702" s="1" t="str">
        <f>TEXT(Airplane_Crashes_and_Fatalities[[#This Row],[Date]],"mmm")</f>
        <v>Mar</v>
      </c>
      <c r="D702" s="5">
        <f>DAY(Airplane_Crashes_and_Fatalities[[#This Row],[Date]])</f>
        <v>27</v>
      </c>
      <c r="F702" s="2" t="s">
        <v>20361</v>
      </c>
      <c r="G702" s="2" t="s">
        <v>20362</v>
      </c>
      <c r="H702" s="2"/>
      <c r="I702" s="2" t="s">
        <v>1718</v>
      </c>
      <c r="J702" s="2"/>
      <c r="K702" s="2"/>
      <c r="L702" s="2" t="s">
        <v>1832</v>
      </c>
      <c r="M702" t="s">
        <v>1909</v>
      </c>
      <c r="N702">
        <f>Airplane_Crashes_and_Fatalities[[#This Row],[Aboard]]-Airplane_Crashes_and_Fatalities[[#This Row],[Fatalities]]</f>
        <v>0</v>
      </c>
      <c r="O702">
        <v>20477</v>
      </c>
      <c r="P702">
        <v>24</v>
      </c>
      <c r="Q702">
        <v>24</v>
      </c>
      <c r="R702">
        <v>0</v>
      </c>
      <c r="S702" s="2" t="s">
        <v>1910</v>
      </c>
    </row>
    <row r="703" spans="1:19" x14ac:dyDescent="0.3">
      <c r="A703" s="1">
        <v>16536</v>
      </c>
      <c r="B703" s="4" t="str">
        <f>TEXT(Airplane_Crashes_and_Fatalities[[#This Row],[Date]],"yyyy")</f>
        <v>1945</v>
      </c>
      <c r="C703" s="1" t="str">
        <f>TEXT(Airplane_Crashes_and_Fatalities[[#This Row],[Date]],"mmm")</f>
        <v>Apr</v>
      </c>
      <c r="D703" s="5">
        <f>DAY(Airplane_Crashes_and_Fatalities[[#This Row],[Date]])</f>
        <v>9</v>
      </c>
      <c r="F703" s="2" t="s">
        <v>20261</v>
      </c>
      <c r="G703" s="2" t="s">
        <v>19737</v>
      </c>
      <c r="H703" s="2"/>
      <c r="I703" s="2" t="s">
        <v>516</v>
      </c>
      <c r="J703" s="2"/>
      <c r="K703" s="2" t="s">
        <v>1911</v>
      </c>
      <c r="L703" s="2" t="s">
        <v>1625</v>
      </c>
      <c r="M703">
        <v>88</v>
      </c>
      <c r="N703">
        <f>Airplane_Crashes_and_Fatalities[[#This Row],[Aboard]]-Airplane_Crashes_and_Fatalities[[#This Row],[Fatalities]]</f>
        <v>0</v>
      </c>
      <c r="P703">
        <v>3</v>
      </c>
      <c r="Q703">
        <v>3</v>
      </c>
      <c r="R703">
        <v>0</v>
      </c>
      <c r="S703" s="2" t="s">
        <v>1912</v>
      </c>
    </row>
    <row r="704" spans="1:19" x14ac:dyDescent="0.3">
      <c r="A704" s="1">
        <v>16541</v>
      </c>
      <c r="B704" s="4" t="str">
        <f>TEXT(Airplane_Crashes_and_Fatalities[[#This Row],[Date]],"yyyy")</f>
        <v>1945</v>
      </c>
      <c r="C704" s="1" t="str">
        <f>TEXT(Airplane_Crashes_and_Fatalities[[#This Row],[Date]],"mmm")</f>
        <v>Apr</v>
      </c>
      <c r="D704" s="5">
        <f>DAY(Airplane_Crashes_and_Fatalities[[#This Row],[Date]])</f>
        <v>14</v>
      </c>
      <c r="E704" s="3">
        <v>0.70694444444444438</v>
      </c>
      <c r="F704" s="2" t="s">
        <v>19852</v>
      </c>
      <c r="G704" s="2" t="s">
        <v>19853</v>
      </c>
      <c r="H704" s="2"/>
      <c r="I704" s="2" t="s">
        <v>1485</v>
      </c>
      <c r="J704" s="2" t="s">
        <v>19014</v>
      </c>
      <c r="K704" s="2" t="s">
        <v>1913</v>
      </c>
      <c r="L704" s="2" t="s">
        <v>1183</v>
      </c>
      <c r="M704" t="s">
        <v>1914</v>
      </c>
      <c r="N704">
        <f>Airplane_Crashes_and_Fatalities[[#This Row],[Aboard]]-Airplane_Crashes_and_Fatalities[[#This Row],[Fatalities]]</f>
        <v>0</v>
      </c>
      <c r="O704">
        <v>2262</v>
      </c>
      <c r="P704">
        <v>20</v>
      </c>
      <c r="Q704">
        <v>20</v>
      </c>
      <c r="R704">
        <v>0</v>
      </c>
      <c r="S704" s="2" t="s">
        <v>1915</v>
      </c>
    </row>
    <row r="705" spans="1:19" x14ac:dyDescent="0.3">
      <c r="A705" s="1">
        <v>16546</v>
      </c>
      <c r="B705" s="4" t="str">
        <f>TEXT(Airplane_Crashes_and_Fatalities[[#This Row],[Date]],"yyyy")</f>
        <v>1945</v>
      </c>
      <c r="C705" s="1" t="str">
        <f>TEXT(Airplane_Crashes_and_Fatalities[[#This Row],[Date]],"mmm")</f>
        <v>Apr</v>
      </c>
      <c r="D705" s="5">
        <f>DAY(Airplane_Crashes_and_Fatalities[[#This Row],[Date]])</f>
        <v>19</v>
      </c>
      <c r="E705" s="3">
        <v>0.23263888888888884</v>
      </c>
      <c r="F705" s="2" t="s">
        <v>20363</v>
      </c>
      <c r="G705" s="2" t="s">
        <v>19724</v>
      </c>
      <c r="H705" s="2"/>
      <c r="I705" s="2" t="s">
        <v>16</v>
      </c>
      <c r="J705" s="2" t="s">
        <v>21</v>
      </c>
      <c r="K705" s="2"/>
      <c r="L705" s="2" t="s">
        <v>1183</v>
      </c>
      <c r="M705">
        <v>39067</v>
      </c>
      <c r="N705">
        <f>Airplane_Crashes_and_Fatalities[[#This Row],[Aboard]]-Airplane_Crashes_and_Fatalities[[#This Row],[Fatalities]]</f>
        <v>0</v>
      </c>
      <c r="P705">
        <v>13</v>
      </c>
      <c r="Q705">
        <v>13</v>
      </c>
      <c r="R705">
        <v>0</v>
      </c>
      <c r="S705" s="2" t="s">
        <v>1916</v>
      </c>
    </row>
    <row r="706" spans="1:19" x14ac:dyDescent="0.3">
      <c r="A706" s="1">
        <v>16547</v>
      </c>
      <c r="B706" s="4" t="str">
        <f>TEXT(Airplane_Crashes_and_Fatalities[[#This Row],[Date]],"yyyy")</f>
        <v>1945</v>
      </c>
      <c r="C706" s="1" t="str">
        <f>TEXT(Airplane_Crashes_and_Fatalities[[#This Row],[Date]],"mmm")</f>
        <v>Apr</v>
      </c>
      <c r="D706" s="5">
        <f>DAY(Airplane_Crashes_and_Fatalities[[#This Row],[Date]])</f>
        <v>20</v>
      </c>
      <c r="F706" s="2"/>
      <c r="G706" s="2"/>
      <c r="H706" s="2"/>
      <c r="I706" s="2" t="s">
        <v>19648</v>
      </c>
      <c r="J706" s="2"/>
      <c r="K706" s="2"/>
      <c r="L706" s="2" t="s">
        <v>1558</v>
      </c>
      <c r="M706" t="s">
        <v>1917</v>
      </c>
      <c r="N706">
        <f>Airplane_Crashes_and_Fatalities[[#This Row],[Aboard]]-Airplane_Crashes_and_Fatalities[[#This Row],[Fatalities]]</f>
        <v>0</v>
      </c>
      <c r="P706">
        <v>18</v>
      </c>
      <c r="Q706">
        <v>18</v>
      </c>
      <c r="R706">
        <v>0</v>
      </c>
      <c r="S706" s="2" t="s">
        <v>1918</v>
      </c>
    </row>
    <row r="707" spans="1:19" x14ac:dyDescent="0.3">
      <c r="A707" s="1">
        <v>16547</v>
      </c>
      <c r="B707" s="4" t="str">
        <f>TEXT(Airplane_Crashes_and_Fatalities[[#This Row],[Date]],"yyyy")</f>
        <v>1945</v>
      </c>
      <c r="C707" s="1" t="str">
        <f>TEXT(Airplane_Crashes_and_Fatalities[[#This Row],[Date]],"mmm")</f>
        <v>Apr</v>
      </c>
      <c r="D707" s="5">
        <f>DAY(Airplane_Crashes_and_Fatalities[[#This Row],[Date]])</f>
        <v>20</v>
      </c>
      <c r="E707" s="3">
        <v>0.27777777777777768</v>
      </c>
      <c r="F707" s="2" t="s">
        <v>20364</v>
      </c>
      <c r="G707" s="2" t="s">
        <v>19842</v>
      </c>
      <c r="H707" s="2"/>
      <c r="I707" s="2" t="s">
        <v>1605</v>
      </c>
      <c r="J707" s="2"/>
      <c r="K707" s="2" t="s">
        <v>1919</v>
      </c>
      <c r="L707" s="2" t="s">
        <v>1684</v>
      </c>
      <c r="M707" t="s">
        <v>1920</v>
      </c>
      <c r="N707">
        <f>Airplane_Crashes_and_Fatalities[[#This Row],[Aboard]]-Airplane_Crashes_and_Fatalities[[#This Row],[Fatalities]]</f>
        <v>0</v>
      </c>
      <c r="O707">
        <v>4513</v>
      </c>
      <c r="P707">
        <v>25</v>
      </c>
      <c r="Q707">
        <v>25</v>
      </c>
      <c r="R707">
        <v>0</v>
      </c>
      <c r="S707" s="2" t="s">
        <v>1921</v>
      </c>
    </row>
    <row r="708" spans="1:19" x14ac:dyDescent="0.3">
      <c r="A708" s="1">
        <v>16548</v>
      </c>
      <c r="B708" s="4" t="str">
        <f>TEXT(Airplane_Crashes_and_Fatalities[[#This Row],[Date]],"yyyy")</f>
        <v>1945</v>
      </c>
      <c r="C708" s="1" t="str">
        <f>TEXT(Airplane_Crashes_and_Fatalities[[#This Row],[Date]],"mmm")</f>
        <v>Apr</v>
      </c>
      <c r="D708" s="5">
        <f>DAY(Airplane_Crashes_and_Fatalities[[#This Row],[Date]])</f>
        <v>21</v>
      </c>
      <c r="F708" s="2" t="s">
        <v>20365</v>
      </c>
      <c r="G708" s="2" t="s">
        <v>19669</v>
      </c>
      <c r="H708" s="2"/>
      <c r="I708" s="2" t="s">
        <v>191</v>
      </c>
      <c r="J708" s="2"/>
      <c r="K708" s="2"/>
      <c r="L708" s="2" t="s">
        <v>1837</v>
      </c>
      <c r="M708" t="s">
        <v>1922</v>
      </c>
      <c r="N708">
        <f>Airplane_Crashes_and_Fatalities[[#This Row],[Aboard]]-Airplane_Crashes_and_Fatalities[[#This Row],[Fatalities]]</f>
        <v>0</v>
      </c>
      <c r="P708">
        <v>21</v>
      </c>
      <c r="Q708">
        <v>21</v>
      </c>
      <c r="R708">
        <v>0</v>
      </c>
      <c r="S708" s="2"/>
    </row>
    <row r="709" spans="1:19" x14ac:dyDescent="0.3">
      <c r="A709" s="1">
        <v>16550</v>
      </c>
      <c r="B709" s="4" t="str">
        <f>TEXT(Airplane_Crashes_and_Fatalities[[#This Row],[Date]],"yyyy")</f>
        <v>1945</v>
      </c>
      <c r="C709" s="1" t="str">
        <f>TEXT(Airplane_Crashes_and_Fatalities[[#This Row],[Date]],"mmm")</f>
        <v>Apr</v>
      </c>
      <c r="D709" s="5">
        <f>DAY(Airplane_Crashes_and_Fatalities[[#This Row],[Date]])</f>
        <v>23</v>
      </c>
      <c r="F709" s="2" t="s">
        <v>20366</v>
      </c>
      <c r="G709" s="2" t="s">
        <v>20367</v>
      </c>
      <c r="H709" s="2" t="s">
        <v>19676</v>
      </c>
      <c r="I709" s="2" t="s">
        <v>1718</v>
      </c>
      <c r="J709" s="2"/>
      <c r="K709" s="2" t="s">
        <v>1923</v>
      </c>
      <c r="L709" s="2" t="s">
        <v>1924</v>
      </c>
      <c r="M709" t="s">
        <v>1925</v>
      </c>
      <c r="N709">
        <f>Airplane_Crashes_and_Fatalities[[#This Row],[Aboard]]-Airplane_Crashes_and_Fatalities[[#This Row],[Fatalities]]</f>
        <v>0</v>
      </c>
      <c r="P709">
        <v>31</v>
      </c>
      <c r="Q709">
        <v>31</v>
      </c>
      <c r="R709">
        <v>0</v>
      </c>
      <c r="S709" s="2"/>
    </row>
    <row r="710" spans="1:19" x14ac:dyDescent="0.3">
      <c r="A710" s="1">
        <v>16554</v>
      </c>
      <c r="B710" s="4" t="str">
        <f>TEXT(Airplane_Crashes_and_Fatalities[[#This Row],[Date]],"yyyy")</f>
        <v>1945</v>
      </c>
      <c r="C710" s="1" t="str">
        <f>TEXT(Airplane_Crashes_and_Fatalities[[#This Row],[Date]],"mmm")</f>
        <v>Apr</v>
      </c>
      <c r="D710" s="5">
        <f>DAY(Airplane_Crashes_and_Fatalities[[#This Row],[Date]])</f>
        <v>27</v>
      </c>
      <c r="E710" s="3">
        <v>0.52777777777777768</v>
      </c>
      <c r="F710" s="2" t="s">
        <v>1926</v>
      </c>
      <c r="G710" s="2" t="s">
        <v>24249</v>
      </c>
      <c r="H710" s="2"/>
      <c r="I710" s="2" t="s">
        <v>1927</v>
      </c>
      <c r="J710" s="2"/>
      <c r="K710" s="2" t="s">
        <v>1928</v>
      </c>
      <c r="L710" s="2" t="s">
        <v>1527</v>
      </c>
      <c r="M710" t="s">
        <v>1929</v>
      </c>
      <c r="N710">
        <f>Airplane_Crashes_and_Fatalities[[#This Row],[Aboard]]-Airplane_Crashes_and_Fatalities[[#This Row],[Fatalities]]</f>
        <v>7</v>
      </c>
      <c r="O710">
        <v>2221</v>
      </c>
      <c r="P710">
        <v>13</v>
      </c>
      <c r="Q710">
        <v>6</v>
      </c>
      <c r="R710">
        <v>0</v>
      </c>
      <c r="S710" s="2" t="s">
        <v>1930</v>
      </c>
    </row>
    <row r="711" spans="1:19" x14ac:dyDescent="0.3">
      <c r="A711" s="1">
        <v>16562</v>
      </c>
      <c r="B711" s="4" t="str">
        <f>TEXT(Airplane_Crashes_and_Fatalities[[#This Row],[Date]],"yyyy")</f>
        <v>1945</v>
      </c>
      <c r="C711" s="1" t="str">
        <f>TEXT(Airplane_Crashes_and_Fatalities[[#This Row],[Date]],"mmm")</f>
        <v>May</v>
      </c>
      <c r="D711" s="5">
        <f>DAY(Airplane_Crashes_and_Fatalities[[#This Row],[Date]])</f>
        <v>5</v>
      </c>
      <c r="E711" s="3">
        <v>0.93472222222222223</v>
      </c>
      <c r="F711" s="2" t="s">
        <v>20368</v>
      </c>
      <c r="G711" s="2" t="s">
        <v>20129</v>
      </c>
      <c r="H711" s="2"/>
      <c r="I711" s="2" t="s">
        <v>1605</v>
      </c>
      <c r="J711" s="2"/>
      <c r="K711" s="2"/>
      <c r="L711" s="2" t="s">
        <v>1931</v>
      </c>
      <c r="M711" t="s">
        <v>1932</v>
      </c>
      <c r="N711">
        <f>Airplane_Crashes_and_Fatalities[[#This Row],[Aboard]]-Airplane_Crashes_and_Fatalities[[#This Row],[Fatalities]]</f>
        <v>0</v>
      </c>
      <c r="O711">
        <v>27269</v>
      </c>
      <c r="P711">
        <v>21</v>
      </c>
      <c r="Q711">
        <v>21</v>
      </c>
      <c r="R711">
        <v>0</v>
      </c>
      <c r="S711" s="2" t="s">
        <v>1933</v>
      </c>
    </row>
    <row r="712" spans="1:19" x14ac:dyDescent="0.3">
      <c r="A712" s="1">
        <v>16563</v>
      </c>
      <c r="B712" s="4" t="str">
        <f>TEXT(Airplane_Crashes_and_Fatalities[[#This Row],[Date]],"yyyy")</f>
        <v>1945</v>
      </c>
      <c r="C712" s="1" t="str">
        <f>TEXT(Airplane_Crashes_and_Fatalities[[#This Row],[Date]],"mmm")</f>
        <v>May</v>
      </c>
      <c r="D712" s="5">
        <f>DAY(Airplane_Crashes_and_Fatalities[[#This Row],[Date]])</f>
        <v>6</v>
      </c>
      <c r="E712" s="3">
        <v>0.53819444444444442</v>
      </c>
      <c r="F712" s="2" t="s">
        <v>20369</v>
      </c>
      <c r="G712" s="2" t="s">
        <v>19676</v>
      </c>
      <c r="H712" s="2"/>
      <c r="I712" s="2" t="s">
        <v>1605</v>
      </c>
      <c r="J712" s="2"/>
      <c r="K712" s="2"/>
      <c r="L712" s="2" t="s">
        <v>1934</v>
      </c>
      <c r="M712" t="s">
        <v>1935</v>
      </c>
      <c r="N712">
        <f>Airplane_Crashes_and_Fatalities[[#This Row],[Aboard]]-Airplane_Crashes_and_Fatalities[[#This Row],[Fatalities]]</f>
        <v>0</v>
      </c>
      <c r="O712">
        <v>33235</v>
      </c>
      <c r="P712">
        <v>30</v>
      </c>
      <c r="Q712">
        <v>30</v>
      </c>
      <c r="R712">
        <v>1</v>
      </c>
      <c r="S712" s="2" t="s">
        <v>1936</v>
      </c>
    </row>
    <row r="713" spans="1:19" x14ac:dyDescent="0.3">
      <c r="A713" s="1">
        <v>16566</v>
      </c>
      <c r="B713" s="4" t="str">
        <f>TEXT(Airplane_Crashes_and_Fatalities[[#This Row],[Date]],"yyyy")</f>
        <v>1945</v>
      </c>
      <c r="C713" s="1" t="str">
        <f>TEXT(Airplane_Crashes_and_Fatalities[[#This Row],[Date]],"mmm")</f>
        <v>May</v>
      </c>
      <c r="D713" s="5">
        <f>DAY(Airplane_Crashes_and_Fatalities[[#This Row],[Date]])</f>
        <v>9</v>
      </c>
      <c r="E713" s="3">
        <v>6.25E-2</v>
      </c>
      <c r="F713" s="2" t="s">
        <v>20370</v>
      </c>
      <c r="G713" s="2" t="s">
        <v>19685</v>
      </c>
      <c r="H713" s="2"/>
      <c r="I713" s="2" t="s">
        <v>1536</v>
      </c>
      <c r="J713" s="2"/>
      <c r="K713" s="2" t="s">
        <v>1937</v>
      </c>
      <c r="L713" s="2" t="s">
        <v>1938</v>
      </c>
      <c r="M713" t="s">
        <v>1939</v>
      </c>
      <c r="N713">
        <f>Airplane_Crashes_and_Fatalities[[#This Row],[Aboard]]-Airplane_Crashes_and_Fatalities[[#This Row],[Fatalities]]</f>
        <v>0</v>
      </c>
      <c r="P713">
        <v>31</v>
      </c>
      <c r="Q713">
        <v>31</v>
      </c>
      <c r="R713">
        <v>0</v>
      </c>
      <c r="S713" s="2" t="s">
        <v>1940</v>
      </c>
    </row>
    <row r="714" spans="1:19" x14ac:dyDescent="0.3">
      <c r="A714" s="1">
        <v>16570</v>
      </c>
      <c r="B714" s="4" t="str">
        <f>TEXT(Airplane_Crashes_and_Fatalities[[#This Row],[Date]],"yyyy")</f>
        <v>1945</v>
      </c>
      <c r="C714" s="1" t="str">
        <f>TEXT(Airplane_Crashes_and_Fatalities[[#This Row],[Date]],"mmm")</f>
        <v>May</v>
      </c>
      <c r="D714" s="5">
        <f>DAY(Airplane_Crashes_and_Fatalities[[#This Row],[Date]])</f>
        <v>13</v>
      </c>
      <c r="E714" s="3">
        <v>0.625</v>
      </c>
      <c r="F714" s="2" t="s">
        <v>20371</v>
      </c>
      <c r="G714" s="2" t="s">
        <v>20129</v>
      </c>
      <c r="H714" s="2"/>
      <c r="I714" s="2" t="s">
        <v>1605</v>
      </c>
      <c r="J714" s="2"/>
      <c r="K714" s="2"/>
      <c r="L714" s="2" t="s">
        <v>1941</v>
      </c>
      <c r="M714" t="s">
        <v>1942</v>
      </c>
      <c r="N714">
        <f>Airplane_Crashes_and_Fatalities[[#This Row],[Aboard]]-Airplane_Crashes_and_Fatalities[[#This Row],[Fatalities]]</f>
        <v>3</v>
      </c>
      <c r="O714">
        <v>27049</v>
      </c>
      <c r="P714">
        <v>23</v>
      </c>
      <c r="Q714">
        <v>20</v>
      </c>
      <c r="R714">
        <v>0</v>
      </c>
      <c r="S714" s="2" t="s">
        <v>1251</v>
      </c>
    </row>
    <row r="715" spans="1:19" x14ac:dyDescent="0.3">
      <c r="A715" s="1">
        <v>16587</v>
      </c>
      <c r="B715" s="4" t="str">
        <f>TEXT(Airplane_Crashes_and_Fatalities[[#This Row],[Date]],"yyyy")</f>
        <v>1945</v>
      </c>
      <c r="C715" s="1" t="str">
        <f>TEXT(Airplane_Crashes_and_Fatalities[[#This Row],[Date]],"mmm")</f>
        <v>May</v>
      </c>
      <c r="D715" s="5">
        <f>DAY(Airplane_Crashes_and_Fatalities[[#This Row],[Date]])</f>
        <v>30</v>
      </c>
      <c r="E715" s="3">
        <v>0.38888888888888884</v>
      </c>
      <c r="F715" s="2" t="s">
        <v>20372</v>
      </c>
      <c r="G715" s="2" t="s">
        <v>20373</v>
      </c>
      <c r="H715" s="2"/>
      <c r="I715" s="2" t="s">
        <v>1605</v>
      </c>
      <c r="J715" s="2"/>
      <c r="K715" s="2" t="s">
        <v>1943</v>
      </c>
      <c r="L715" s="2" t="s">
        <v>1944</v>
      </c>
      <c r="M715" t="s">
        <v>1945</v>
      </c>
      <c r="N715">
        <f>Airplane_Crashes_and_Fatalities[[#This Row],[Aboard]]-Airplane_Crashes_and_Fatalities[[#This Row],[Fatalities]]</f>
        <v>0</v>
      </c>
      <c r="O715">
        <v>32738</v>
      </c>
      <c r="P715">
        <v>21</v>
      </c>
      <c r="Q715">
        <v>21</v>
      </c>
      <c r="R715">
        <v>0</v>
      </c>
      <c r="S715" s="2" t="s">
        <v>1946</v>
      </c>
    </row>
    <row r="716" spans="1:19" x14ac:dyDescent="0.3">
      <c r="A716" s="1">
        <v>16603</v>
      </c>
      <c r="B716" s="4" t="str">
        <f>TEXT(Airplane_Crashes_and_Fatalities[[#This Row],[Date]],"yyyy")</f>
        <v>1945</v>
      </c>
      <c r="C716" s="1" t="str">
        <f>TEXT(Airplane_Crashes_and_Fatalities[[#This Row],[Date]],"mmm")</f>
        <v>Jun</v>
      </c>
      <c r="D716" s="5">
        <f>DAY(Airplane_Crashes_and_Fatalities[[#This Row],[Date]])</f>
        <v>15</v>
      </c>
      <c r="F716" s="2" t="s">
        <v>1764</v>
      </c>
      <c r="G716" s="2" t="s">
        <v>24247</v>
      </c>
      <c r="H716" s="2"/>
      <c r="I716" s="2" t="s">
        <v>516</v>
      </c>
      <c r="J716" s="2"/>
      <c r="K716" s="2"/>
      <c r="L716" s="2" t="s">
        <v>1625</v>
      </c>
      <c r="M716">
        <v>81</v>
      </c>
      <c r="N716">
        <f>Airplane_Crashes_and_Fatalities[[#This Row],[Aboard]]-Airplane_Crashes_and_Fatalities[[#This Row],[Fatalities]]</f>
        <v>0</v>
      </c>
      <c r="P716">
        <v>3</v>
      </c>
      <c r="Q716">
        <v>3</v>
      </c>
      <c r="R716">
        <v>0</v>
      </c>
      <c r="S716" s="2" t="s">
        <v>1947</v>
      </c>
    </row>
    <row r="717" spans="1:19" x14ac:dyDescent="0.3">
      <c r="A717" s="1">
        <v>16612</v>
      </c>
      <c r="B717" s="4" t="str">
        <f>TEXT(Airplane_Crashes_and_Fatalities[[#This Row],[Date]],"yyyy")</f>
        <v>1945</v>
      </c>
      <c r="C717" s="1" t="str">
        <f>TEXT(Airplane_Crashes_and_Fatalities[[#This Row],[Date]],"mmm")</f>
        <v>Jun</v>
      </c>
      <c r="D717" s="5">
        <f>DAY(Airplane_Crashes_and_Fatalities[[#This Row],[Date]])</f>
        <v>24</v>
      </c>
      <c r="F717" s="2" t="s">
        <v>20374</v>
      </c>
      <c r="G717" s="2" t="s">
        <v>19724</v>
      </c>
      <c r="H717" s="2"/>
      <c r="I717" s="2" t="s">
        <v>1948</v>
      </c>
      <c r="J717" s="2"/>
      <c r="K717" s="2"/>
      <c r="L717" s="2" t="s">
        <v>1949</v>
      </c>
      <c r="M717" t="s">
        <v>1950</v>
      </c>
      <c r="N717">
        <f>Airplane_Crashes_and_Fatalities[[#This Row],[Aboard]]-Airplane_Crashes_and_Fatalities[[#This Row],[Fatalities]]</f>
        <v>9</v>
      </c>
      <c r="O717">
        <v>2310</v>
      </c>
      <c r="P717">
        <v>11</v>
      </c>
      <c r="Q717">
        <v>2</v>
      </c>
      <c r="R717">
        <v>0</v>
      </c>
      <c r="S717" s="2"/>
    </row>
    <row r="718" spans="1:19" x14ac:dyDescent="0.3">
      <c r="A718" s="1">
        <v>16613</v>
      </c>
      <c r="B718" s="4" t="str">
        <f>TEXT(Airplane_Crashes_and_Fatalities[[#This Row],[Date]],"yyyy")</f>
        <v>1945</v>
      </c>
      <c r="C718" s="1" t="str">
        <f>TEXT(Airplane_Crashes_and_Fatalities[[#This Row],[Date]],"mmm")</f>
        <v>Jun</v>
      </c>
      <c r="D718" s="5">
        <f>DAY(Airplane_Crashes_and_Fatalities[[#This Row],[Date]])</f>
        <v>25</v>
      </c>
      <c r="E718" s="3">
        <v>0.32638888888888884</v>
      </c>
      <c r="F718" s="2" t="s">
        <v>20375</v>
      </c>
      <c r="G718" s="2" t="s">
        <v>19676</v>
      </c>
      <c r="H718" s="2"/>
      <c r="I718" s="2" t="s">
        <v>1536</v>
      </c>
      <c r="J718" s="2"/>
      <c r="K718" s="2"/>
      <c r="L718" s="2" t="s">
        <v>1537</v>
      </c>
      <c r="M718" t="s">
        <v>1951</v>
      </c>
      <c r="N718">
        <f>Airplane_Crashes_and_Fatalities[[#This Row],[Aboard]]-Airplane_Crashes_and_Fatalities[[#This Row],[Fatalities]]</f>
        <v>0</v>
      </c>
      <c r="P718">
        <v>27</v>
      </c>
      <c r="Q718">
        <v>27</v>
      </c>
      <c r="R718">
        <v>0</v>
      </c>
      <c r="S718" s="2" t="s">
        <v>1952</v>
      </c>
    </row>
    <row r="719" spans="1:19" x14ac:dyDescent="0.3">
      <c r="A719" s="1">
        <v>16617</v>
      </c>
      <c r="B719" s="4" t="str">
        <f>TEXT(Airplane_Crashes_and_Fatalities[[#This Row],[Date]],"yyyy")</f>
        <v>1945</v>
      </c>
      <c r="C719" s="1" t="str">
        <f>TEXT(Airplane_Crashes_and_Fatalities[[#This Row],[Date]],"mmm")</f>
        <v>Jun</v>
      </c>
      <c r="D719" s="5">
        <f>DAY(Airplane_Crashes_and_Fatalities[[#This Row],[Date]])</f>
        <v>29</v>
      </c>
      <c r="F719" s="2" t="s">
        <v>20376</v>
      </c>
      <c r="G719" s="2" t="s">
        <v>20163</v>
      </c>
      <c r="H719" s="2"/>
      <c r="I719" s="2" t="s">
        <v>1953</v>
      </c>
      <c r="J719" s="2"/>
      <c r="K719" s="2"/>
      <c r="L719" s="2"/>
      <c r="N719">
        <f>Airplane_Crashes_and_Fatalities[[#This Row],[Aboard]]-Airplane_Crashes_and_Fatalities[[#This Row],[Fatalities]]</f>
        <v>0</v>
      </c>
      <c r="P719">
        <v>2</v>
      </c>
      <c r="Q719">
        <v>2</v>
      </c>
      <c r="R719">
        <v>36</v>
      </c>
      <c r="S719" s="2" t="s">
        <v>1954</v>
      </c>
    </row>
    <row r="720" spans="1:19" x14ac:dyDescent="0.3">
      <c r="A720" s="1">
        <v>16622</v>
      </c>
      <c r="B720" s="4" t="str">
        <f>TEXT(Airplane_Crashes_and_Fatalities[[#This Row],[Date]],"yyyy")</f>
        <v>1945</v>
      </c>
      <c r="C720" s="1" t="str">
        <f>TEXT(Airplane_Crashes_and_Fatalities[[#This Row],[Date]],"mmm")</f>
        <v>Jul</v>
      </c>
      <c r="D720" s="5">
        <f>DAY(Airplane_Crashes_and_Fatalities[[#This Row],[Date]])</f>
        <v>4</v>
      </c>
      <c r="F720" s="2" t="s">
        <v>1796</v>
      </c>
      <c r="G720" s="2"/>
      <c r="H720" s="2"/>
      <c r="I720" s="2" t="s">
        <v>1536</v>
      </c>
      <c r="J720" s="2"/>
      <c r="K720" s="2" t="s">
        <v>1955</v>
      </c>
      <c r="L720" s="2" t="s">
        <v>1537</v>
      </c>
      <c r="M720" t="s">
        <v>1956</v>
      </c>
      <c r="N720">
        <f>Airplane_Crashes_and_Fatalities[[#This Row],[Aboard]]-Airplane_Crashes_and_Fatalities[[#This Row],[Fatalities]]</f>
        <v>0</v>
      </c>
      <c r="P720">
        <v>15</v>
      </c>
      <c r="Q720">
        <v>15</v>
      </c>
      <c r="R720">
        <v>0</v>
      </c>
      <c r="S720" s="2" t="s">
        <v>1957</v>
      </c>
    </row>
    <row r="721" spans="1:19" x14ac:dyDescent="0.3">
      <c r="A721" s="1">
        <v>16629</v>
      </c>
      <c r="B721" s="4" t="str">
        <f>TEXT(Airplane_Crashes_and_Fatalities[[#This Row],[Date]],"yyyy")</f>
        <v>1945</v>
      </c>
      <c r="C721" s="1" t="str">
        <f>TEXT(Airplane_Crashes_and_Fatalities[[#This Row],[Date]],"mmm")</f>
        <v>Jul</v>
      </c>
      <c r="D721" s="5">
        <f>DAY(Airplane_Crashes_and_Fatalities[[#This Row],[Date]])</f>
        <v>11</v>
      </c>
      <c r="F721" s="2" t="s">
        <v>20377</v>
      </c>
      <c r="G721" s="2" t="s">
        <v>20176</v>
      </c>
      <c r="H721" s="2"/>
      <c r="I721" s="2" t="s">
        <v>1958</v>
      </c>
      <c r="J721" s="2"/>
      <c r="K721" s="2"/>
      <c r="L721" s="2" t="s">
        <v>1625</v>
      </c>
      <c r="M721">
        <v>6812</v>
      </c>
      <c r="N721">
        <f>Airplane_Crashes_and_Fatalities[[#This Row],[Aboard]]-Airplane_Crashes_and_Fatalities[[#This Row],[Fatalities]]</f>
        <v>0</v>
      </c>
      <c r="P721">
        <v>28</v>
      </c>
      <c r="Q721">
        <v>28</v>
      </c>
      <c r="R721">
        <v>0</v>
      </c>
      <c r="S721" s="2" t="s">
        <v>1959</v>
      </c>
    </row>
    <row r="722" spans="1:19" x14ac:dyDescent="0.3">
      <c r="A722" s="1">
        <v>16630</v>
      </c>
      <c r="B722" s="4" t="str">
        <f>TEXT(Airplane_Crashes_and_Fatalities[[#This Row],[Date]],"yyyy")</f>
        <v>1945</v>
      </c>
      <c r="C722" s="1" t="str">
        <f>TEXT(Airplane_Crashes_and_Fatalities[[#This Row],[Date]],"mmm")</f>
        <v>Jul</v>
      </c>
      <c r="D722" s="5">
        <f>DAY(Airplane_Crashes_and_Fatalities[[#This Row],[Date]])</f>
        <v>12</v>
      </c>
      <c r="E722" s="3">
        <v>0.60833333333333339</v>
      </c>
      <c r="F722" s="2" t="s">
        <v>20378</v>
      </c>
      <c r="G722" s="2" t="s">
        <v>20379</v>
      </c>
      <c r="H722" s="2"/>
      <c r="I722" s="2" t="s">
        <v>1960</v>
      </c>
      <c r="J722" s="2" t="s">
        <v>19015</v>
      </c>
      <c r="K722" s="2" t="s">
        <v>1961</v>
      </c>
      <c r="L722" s="2" t="s">
        <v>1962</v>
      </c>
      <c r="M722" t="s">
        <v>1963</v>
      </c>
      <c r="N722">
        <f>Airplane_Crashes_and_Fatalities[[#This Row],[Aboard]]-Airplane_Crashes_and_Fatalities[[#This Row],[Fatalities]]</f>
        <v>7</v>
      </c>
      <c r="O722">
        <v>2235</v>
      </c>
      <c r="P722">
        <v>10</v>
      </c>
      <c r="Q722">
        <v>3</v>
      </c>
      <c r="R722">
        <v>0</v>
      </c>
      <c r="S722" s="2" t="s">
        <v>1964</v>
      </c>
    </row>
    <row r="723" spans="1:19" x14ac:dyDescent="0.3">
      <c r="A723" s="1">
        <v>16646</v>
      </c>
      <c r="B723" s="4" t="str">
        <f>TEXT(Airplane_Crashes_and_Fatalities[[#This Row],[Date]],"yyyy")</f>
        <v>1945</v>
      </c>
      <c r="C723" s="1" t="str">
        <f>TEXT(Airplane_Crashes_and_Fatalities[[#This Row],[Date]],"mmm")</f>
        <v>Jul</v>
      </c>
      <c r="D723" s="5">
        <f>DAY(Airplane_Crashes_and_Fatalities[[#This Row],[Date]])</f>
        <v>28</v>
      </c>
      <c r="E723" s="3">
        <v>0.40902777777777777</v>
      </c>
      <c r="F723" s="2" t="s">
        <v>19784</v>
      </c>
      <c r="G723" s="2" t="s">
        <v>19785</v>
      </c>
      <c r="H723" s="2"/>
      <c r="I723" s="2" t="s">
        <v>1605</v>
      </c>
      <c r="J723" s="2"/>
      <c r="K723" s="2"/>
      <c r="L723" s="2" t="s">
        <v>1965</v>
      </c>
      <c r="M723" t="s">
        <v>1966</v>
      </c>
      <c r="N723">
        <f>Airplane_Crashes_and_Fatalities[[#This Row],[Aboard]]-Airplane_Crashes_and_Fatalities[[#This Row],[Fatalities]]</f>
        <v>0</v>
      </c>
      <c r="P723">
        <v>3</v>
      </c>
      <c r="Q723">
        <v>3</v>
      </c>
      <c r="R723">
        <v>11</v>
      </c>
      <c r="S723" s="2" t="s">
        <v>1967</v>
      </c>
    </row>
    <row r="724" spans="1:19" x14ac:dyDescent="0.3">
      <c r="A724" s="1">
        <v>16650</v>
      </c>
      <c r="B724" s="4" t="str">
        <f>TEXT(Airplane_Crashes_and_Fatalities[[#This Row],[Date]],"yyyy")</f>
        <v>1945</v>
      </c>
      <c r="C724" s="1" t="str">
        <f>TEXT(Airplane_Crashes_and_Fatalities[[#This Row],[Date]],"mmm")</f>
        <v>Aug</v>
      </c>
      <c r="D724" s="5">
        <f>DAY(Airplane_Crashes_and_Fatalities[[#This Row],[Date]])</f>
        <v>1</v>
      </c>
      <c r="F724" s="2" t="s">
        <v>20380</v>
      </c>
      <c r="G724" s="2" t="s">
        <v>19880</v>
      </c>
      <c r="H724" s="2"/>
      <c r="I724" s="2" t="s">
        <v>1968</v>
      </c>
      <c r="J724" s="2"/>
      <c r="K724" s="2"/>
      <c r="L724" s="2" t="s">
        <v>954</v>
      </c>
      <c r="M724" t="s">
        <v>1969</v>
      </c>
      <c r="N724">
        <f>Airplane_Crashes_and_Fatalities[[#This Row],[Aboard]]-Airplane_Crashes_and_Fatalities[[#This Row],[Fatalities]]</f>
        <v>0</v>
      </c>
      <c r="O724">
        <v>1723</v>
      </c>
      <c r="P724">
        <v>12</v>
      </c>
      <c r="Q724">
        <v>12</v>
      </c>
      <c r="R724">
        <v>0</v>
      </c>
      <c r="S724" s="2" t="s">
        <v>1970</v>
      </c>
    </row>
    <row r="725" spans="1:19" x14ac:dyDescent="0.3">
      <c r="A725" s="1">
        <v>16652</v>
      </c>
      <c r="B725" s="4" t="str">
        <f>TEXT(Airplane_Crashes_and_Fatalities[[#This Row],[Date]],"yyyy")</f>
        <v>1945</v>
      </c>
      <c r="C725" s="1" t="str">
        <f>TEXT(Airplane_Crashes_and_Fatalities[[#This Row],[Date]],"mmm")</f>
        <v>Aug</v>
      </c>
      <c r="D725" s="5">
        <f>DAY(Airplane_Crashes_and_Fatalities[[#This Row],[Date]])</f>
        <v>3</v>
      </c>
      <c r="E725" s="3">
        <v>0.42430555555555549</v>
      </c>
      <c r="F725" s="2" t="s">
        <v>20381</v>
      </c>
      <c r="G725" s="2" t="s">
        <v>20382</v>
      </c>
      <c r="H725" s="2"/>
      <c r="I725" s="2" t="s">
        <v>1213</v>
      </c>
      <c r="J725" s="2" t="s">
        <v>19016</v>
      </c>
      <c r="K725" s="2" t="s">
        <v>1971</v>
      </c>
      <c r="L725" s="2" t="s">
        <v>1972</v>
      </c>
      <c r="M725" t="s">
        <v>1973</v>
      </c>
      <c r="N725">
        <f>Airplane_Crashes_and_Fatalities[[#This Row],[Aboard]]-Airplane_Crashes_and_Fatalities[[#This Row],[Fatalities]]</f>
        <v>10</v>
      </c>
      <c r="O725">
        <v>4306</v>
      </c>
      <c r="P725">
        <v>14</v>
      </c>
      <c r="Q725">
        <v>4</v>
      </c>
      <c r="R725">
        <v>0</v>
      </c>
      <c r="S725" s="2" t="s">
        <v>1974</v>
      </c>
    </row>
    <row r="726" spans="1:19" x14ac:dyDescent="0.3">
      <c r="A726" s="1">
        <v>16660</v>
      </c>
      <c r="B726" s="4" t="str">
        <f>TEXT(Airplane_Crashes_and_Fatalities[[#This Row],[Date]],"yyyy")</f>
        <v>1945</v>
      </c>
      <c r="C726" s="1" t="str">
        <f>TEXT(Airplane_Crashes_and_Fatalities[[#This Row],[Date]],"mmm")</f>
        <v>Aug</v>
      </c>
      <c r="D726" s="5">
        <f>DAY(Airplane_Crashes_and_Fatalities[[#This Row],[Date]])</f>
        <v>11</v>
      </c>
      <c r="F726" s="2" t="s">
        <v>20383</v>
      </c>
      <c r="G726" s="2" t="s">
        <v>19880</v>
      </c>
      <c r="H726" s="2"/>
      <c r="I726" s="2" t="s">
        <v>1053</v>
      </c>
      <c r="J726" s="2"/>
      <c r="K726" s="2"/>
      <c r="L726" s="2" t="s">
        <v>1975</v>
      </c>
      <c r="M726" t="s">
        <v>1976</v>
      </c>
      <c r="N726">
        <f>Airplane_Crashes_and_Fatalities[[#This Row],[Aboard]]-Airplane_Crashes_and_Fatalities[[#This Row],[Fatalities]]</f>
        <v>0</v>
      </c>
      <c r="O726">
        <v>2075</v>
      </c>
      <c r="P726">
        <v>16</v>
      </c>
      <c r="Q726">
        <v>16</v>
      </c>
      <c r="R726">
        <v>0</v>
      </c>
      <c r="S726" s="2" t="s">
        <v>1201</v>
      </c>
    </row>
    <row r="727" spans="1:19" x14ac:dyDescent="0.3">
      <c r="A727" s="1">
        <v>16687</v>
      </c>
      <c r="B727" s="4" t="str">
        <f>TEXT(Airplane_Crashes_and_Fatalities[[#This Row],[Date]],"yyyy")</f>
        <v>1945</v>
      </c>
      <c r="C727" s="1" t="str">
        <f>TEXT(Airplane_Crashes_and_Fatalities[[#This Row],[Date]],"mmm")</f>
        <v>Sep</v>
      </c>
      <c r="D727" s="5">
        <f>DAY(Airplane_Crashes_and_Fatalities[[#This Row],[Date]])</f>
        <v>7</v>
      </c>
      <c r="E727" s="3">
        <v>9.2361111111111116E-2</v>
      </c>
      <c r="F727" s="2" t="s">
        <v>20384</v>
      </c>
      <c r="G727" s="2" t="s">
        <v>20379</v>
      </c>
      <c r="H727" s="2"/>
      <c r="I727" s="2" t="s">
        <v>1102</v>
      </c>
      <c r="J727" s="2" t="s">
        <v>19017</v>
      </c>
      <c r="K727" s="2" t="s">
        <v>1977</v>
      </c>
      <c r="L727" s="2" t="s">
        <v>1183</v>
      </c>
      <c r="M727" t="s">
        <v>1978</v>
      </c>
      <c r="N727">
        <f>Airplane_Crashes_and_Fatalities[[#This Row],[Aboard]]-Airplane_Crashes_and_Fatalities[[#This Row],[Fatalities]]</f>
        <v>0</v>
      </c>
      <c r="O727">
        <v>4137</v>
      </c>
      <c r="P727">
        <v>22</v>
      </c>
      <c r="Q727">
        <v>22</v>
      </c>
      <c r="R727">
        <v>0</v>
      </c>
      <c r="S727" s="2" t="s">
        <v>1979</v>
      </c>
    </row>
    <row r="728" spans="1:19" x14ac:dyDescent="0.3">
      <c r="A728" s="1">
        <v>16691</v>
      </c>
      <c r="B728" s="4" t="str">
        <f>TEXT(Airplane_Crashes_and_Fatalities[[#This Row],[Date]],"yyyy")</f>
        <v>1945</v>
      </c>
      <c r="C728" s="1" t="str">
        <f>TEXT(Airplane_Crashes_and_Fatalities[[#This Row],[Date]],"mmm")</f>
        <v>Sep</v>
      </c>
      <c r="D728" s="5">
        <f>DAY(Airplane_Crashes_and_Fatalities[[#This Row],[Date]])</f>
        <v>11</v>
      </c>
      <c r="E728" s="3">
        <v>0.42708333333333326</v>
      </c>
      <c r="F728" s="2" t="s">
        <v>20385</v>
      </c>
      <c r="G728" s="2" t="s">
        <v>20129</v>
      </c>
      <c r="H728" s="2"/>
      <c r="I728" s="2" t="s">
        <v>94</v>
      </c>
      <c r="J728" s="2"/>
      <c r="K728" s="2" t="s">
        <v>1980</v>
      </c>
      <c r="L728" s="2" t="s">
        <v>1785</v>
      </c>
      <c r="M728" t="s">
        <v>1981</v>
      </c>
      <c r="N728">
        <f>Airplane_Crashes_and_Fatalities[[#This Row],[Aboard]]-Airplane_Crashes_and_Fatalities[[#This Row],[Fatalities]]</f>
        <v>0</v>
      </c>
      <c r="O728">
        <v>25365</v>
      </c>
      <c r="P728">
        <v>11</v>
      </c>
      <c r="Q728">
        <v>11</v>
      </c>
      <c r="R728">
        <v>0</v>
      </c>
      <c r="S728" s="2" t="s">
        <v>1982</v>
      </c>
    </row>
    <row r="729" spans="1:19" x14ac:dyDescent="0.3">
      <c r="A729" s="1">
        <v>16695</v>
      </c>
      <c r="B729" s="4" t="str">
        <f>TEXT(Airplane_Crashes_and_Fatalities[[#This Row],[Date]],"yyyy")</f>
        <v>1945</v>
      </c>
      <c r="C729" s="1" t="str">
        <f>TEXT(Airplane_Crashes_and_Fatalities[[#This Row],[Date]],"mmm")</f>
        <v>Sep</v>
      </c>
      <c r="D729" s="5">
        <f>DAY(Airplane_Crashes_and_Fatalities[[#This Row],[Date]])</f>
        <v>15</v>
      </c>
      <c r="E729" s="3">
        <v>5.5555555555555358E-3</v>
      </c>
      <c r="F729" s="2" t="s">
        <v>20386</v>
      </c>
      <c r="G729" s="2" t="s">
        <v>20025</v>
      </c>
      <c r="H729" s="2"/>
      <c r="I729" s="2" t="s">
        <v>1605</v>
      </c>
      <c r="J729" s="2"/>
      <c r="K729" s="2"/>
      <c r="L729" s="2" t="s">
        <v>1941</v>
      </c>
      <c r="M729" t="s">
        <v>1983</v>
      </c>
      <c r="N729">
        <f>Airplane_Crashes_and_Fatalities[[#This Row],[Aboard]]-Airplane_Crashes_and_Fatalities[[#This Row],[Fatalities]]</f>
        <v>1</v>
      </c>
      <c r="O729">
        <v>34277</v>
      </c>
      <c r="P729">
        <v>24</v>
      </c>
      <c r="Q729">
        <v>23</v>
      </c>
      <c r="R729">
        <v>0</v>
      </c>
      <c r="S729" s="2" t="s">
        <v>1984</v>
      </c>
    </row>
    <row r="730" spans="1:19" x14ac:dyDescent="0.3">
      <c r="A730" s="1">
        <v>16698</v>
      </c>
      <c r="B730" s="4" t="str">
        <f>TEXT(Airplane_Crashes_and_Fatalities[[#This Row],[Date]],"yyyy")</f>
        <v>1945</v>
      </c>
      <c r="C730" s="1" t="str">
        <f>TEXT(Airplane_Crashes_and_Fatalities[[#This Row],[Date]],"mmm")</f>
        <v>Sep</v>
      </c>
      <c r="D730" s="5">
        <f>DAY(Airplane_Crashes_and_Fatalities[[#This Row],[Date]])</f>
        <v>18</v>
      </c>
      <c r="F730" s="2" t="s">
        <v>20387</v>
      </c>
      <c r="G730" s="2" t="s">
        <v>20388</v>
      </c>
      <c r="H730" s="2"/>
      <c r="I730" s="2" t="s">
        <v>94</v>
      </c>
      <c r="J730" s="2"/>
      <c r="K730" s="2"/>
      <c r="L730" s="2" t="s">
        <v>1985</v>
      </c>
      <c r="M730" t="s">
        <v>1986</v>
      </c>
      <c r="N730">
        <f>Airplane_Crashes_and_Fatalities[[#This Row],[Aboard]]-Airplane_Crashes_and_Fatalities[[#This Row],[Fatalities]]</f>
        <v>0</v>
      </c>
      <c r="O730" t="s">
        <v>1987</v>
      </c>
      <c r="P730">
        <v>29</v>
      </c>
      <c r="Q730">
        <v>29</v>
      </c>
      <c r="R730">
        <v>0</v>
      </c>
      <c r="S730" s="2"/>
    </row>
    <row r="731" spans="1:19" x14ac:dyDescent="0.3">
      <c r="A731" s="1">
        <v>16708</v>
      </c>
      <c r="B731" s="4" t="str">
        <f>TEXT(Airplane_Crashes_and_Fatalities[[#This Row],[Date]],"yyyy")</f>
        <v>1945</v>
      </c>
      <c r="C731" s="1" t="str">
        <f>TEXT(Airplane_Crashes_and_Fatalities[[#This Row],[Date]],"mmm")</f>
        <v>Sep</v>
      </c>
      <c r="D731" s="5">
        <f>DAY(Airplane_Crashes_and_Fatalities[[#This Row],[Date]])</f>
        <v>28</v>
      </c>
      <c r="F731" s="2" t="s">
        <v>20389</v>
      </c>
      <c r="G731" s="2" t="s">
        <v>19737</v>
      </c>
      <c r="H731" s="2"/>
      <c r="I731" s="2" t="s">
        <v>1903</v>
      </c>
      <c r="J731" s="2"/>
      <c r="K731" s="2"/>
      <c r="L731" s="2" t="s">
        <v>1988</v>
      </c>
      <c r="M731" t="s">
        <v>1989</v>
      </c>
      <c r="N731">
        <f>Airplane_Crashes_and_Fatalities[[#This Row],[Aboard]]-Airplane_Crashes_and_Fatalities[[#This Row],[Fatalities]]</f>
        <v>0</v>
      </c>
      <c r="O731">
        <v>30638</v>
      </c>
      <c r="P731">
        <v>20</v>
      </c>
      <c r="Q731">
        <v>20</v>
      </c>
      <c r="R731">
        <v>0</v>
      </c>
      <c r="S731" s="2"/>
    </row>
    <row r="732" spans="1:19" x14ac:dyDescent="0.3">
      <c r="A732" s="1">
        <v>16715</v>
      </c>
      <c r="B732" s="4" t="str">
        <f>TEXT(Airplane_Crashes_and_Fatalities[[#This Row],[Date]],"yyyy")</f>
        <v>1945</v>
      </c>
      <c r="C732" s="1" t="str">
        <f>TEXT(Airplane_Crashes_and_Fatalities[[#This Row],[Date]],"mmm")</f>
        <v>Oct</v>
      </c>
      <c r="D732" s="5">
        <f>DAY(Airplane_Crashes_and_Fatalities[[#This Row],[Date]])</f>
        <v>5</v>
      </c>
      <c r="E732" s="3">
        <v>4.513888888888884E-2</v>
      </c>
      <c r="F732" s="2" t="s">
        <v>20390</v>
      </c>
      <c r="G732" s="2" t="s">
        <v>19954</v>
      </c>
      <c r="H732" s="2"/>
      <c r="I732" s="2" t="s">
        <v>1990</v>
      </c>
      <c r="J732" s="2" t="s">
        <v>19000</v>
      </c>
      <c r="K732" s="2" t="s">
        <v>1991</v>
      </c>
      <c r="L732" s="2" t="s">
        <v>1527</v>
      </c>
      <c r="M732" t="s">
        <v>1992</v>
      </c>
      <c r="N732">
        <f>Airplane_Crashes_and_Fatalities[[#This Row],[Aboard]]-Airplane_Crashes_and_Fatalities[[#This Row],[Fatalities]]</f>
        <v>13</v>
      </c>
      <c r="O732">
        <v>2265</v>
      </c>
      <c r="P732">
        <v>15</v>
      </c>
      <c r="Q732">
        <v>2</v>
      </c>
      <c r="R732">
        <v>0</v>
      </c>
      <c r="S732" s="2" t="s">
        <v>1993</v>
      </c>
    </row>
    <row r="733" spans="1:19" x14ac:dyDescent="0.3">
      <c r="A733" s="1">
        <v>16715</v>
      </c>
      <c r="B733" s="4" t="str">
        <f>TEXT(Airplane_Crashes_and_Fatalities[[#This Row],[Date]],"yyyy")</f>
        <v>1945</v>
      </c>
      <c r="C733" s="1" t="str">
        <f>TEXT(Airplane_Crashes_and_Fatalities[[#This Row],[Date]],"mmm")</f>
        <v>Oct</v>
      </c>
      <c r="D733" s="5">
        <f>DAY(Airplane_Crashes_and_Fatalities[[#This Row],[Date]])</f>
        <v>5</v>
      </c>
      <c r="E733" s="3">
        <v>0.53472222222222232</v>
      </c>
      <c r="F733" s="2" t="s">
        <v>20391</v>
      </c>
      <c r="G733" s="2" t="s">
        <v>19676</v>
      </c>
      <c r="H733" s="2"/>
      <c r="I733" s="2" t="s">
        <v>1536</v>
      </c>
      <c r="J733" s="2"/>
      <c r="K733" s="2" t="s">
        <v>1994</v>
      </c>
      <c r="L733" s="2" t="s">
        <v>1995</v>
      </c>
      <c r="N733">
        <f>Airplane_Crashes_and_Fatalities[[#This Row],[Aboard]]-Airplane_Crashes_and_Fatalities[[#This Row],[Fatalities]]</f>
        <v>0</v>
      </c>
      <c r="P733">
        <v>23</v>
      </c>
      <c r="Q733">
        <v>23</v>
      </c>
      <c r="R733">
        <v>0</v>
      </c>
      <c r="S733" s="2" t="s">
        <v>1996</v>
      </c>
    </row>
    <row r="734" spans="1:19" x14ac:dyDescent="0.3">
      <c r="A734" s="1">
        <v>16717</v>
      </c>
      <c r="B734" s="4" t="str">
        <f>TEXT(Airplane_Crashes_and_Fatalities[[#This Row],[Date]],"yyyy")</f>
        <v>1945</v>
      </c>
      <c r="C734" s="1" t="str">
        <f>TEXT(Airplane_Crashes_and_Fatalities[[#This Row],[Date]],"mmm")</f>
        <v>Oct</v>
      </c>
      <c r="D734" s="5">
        <f>DAY(Airplane_Crashes_and_Fatalities[[#This Row],[Date]])</f>
        <v>7</v>
      </c>
      <c r="E734" s="3">
        <v>2.0833333333333259E-2</v>
      </c>
      <c r="F734" s="2" t="s">
        <v>20392</v>
      </c>
      <c r="G734" s="2" t="s">
        <v>19685</v>
      </c>
      <c r="H734" s="2"/>
      <c r="I734" s="2" t="s">
        <v>1540</v>
      </c>
      <c r="J734" s="2"/>
      <c r="K734" s="2" t="s">
        <v>1997</v>
      </c>
      <c r="L734" s="2" t="s">
        <v>1998</v>
      </c>
      <c r="M734" t="s">
        <v>1999</v>
      </c>
      <c r="N734">
        <f>Airplane_Crashes_and_Fatalities[[#This Row],[Aboard]]-Airplane_Crashes_and_Fatalities[[#This Row],[Fatalities]]</f>
        <v>0</v>
      </c>
      <c r="P734">
        <v>26</v>
      </c>
      <c r="Q734">
        <v>26</v>
      </c>
      <c r="R734">
        <v>0</v>
      </c>
      <c r="S734" s="2" t="s">
        <v>2000</v>
      </c>
    </row>
    <row r="735" spans="1:19" x14ac:dyDescent="0.3">
      <c r="A735" s="1">
        <v>16723</v>
      </c>
      <c r="B735" s="4" t="str">
        <f>TEXT(Airplane_Crashes_and_Fatalities[[#This Row],[Date]],"yyyy")</f>
        <v>1945</v>
      </c>
      <c r="C735" s="1" t="str">
        <f>TEXT(Airplane_Crashes_and_Fatalities[[#This Row],[Date]],"mmm")</f>
        <v>Oct</v>
      </c>
      <c r="D735" s="5">
        <f>DAY(Airplane_Crashes_and_Fatalities[[#This Row],[Date]])</f>
        <v>13</v>
      </c>
      <c r="E735" s="3">
        <v>0.86458333333333326</v>
      </c>
      <c r="F735" s="2" t="s">
        <v>20393</v>
      </c>
      <c r="G735" s="2" t="s">
        <v>19671</v>
      </c>
      <c r="H735" s="2"/>
      <c r="I735" s="2" t="s">
        <v>1536</v>
      </c>
      <c r="J735" s="2"/>
      <c r="K735" s="2" t="s">
        <v>2001</v>
      </c>
      <c r="L735" s="2" t="s">
        <v>2002</v>
      </c>
      <c r="M735" t="s">
        <v>2003</v>
      </c>
      <c r="N735">
        <f>Airplane_Crashes_and_Fatalities[[#This Row],[Aboard]]-Airplane_Crashes_and_Fatalities[[#This Row],[Fatalities]]</f>
        <v>0</v>
      </c>
      <c r="P735">
        <v>31</v>
      </c>
      <c r="Q735">
        <v>31</v>
      </c>
      <c r="R735">
        <v>0</v>
      </c>
      <c r="S735" s="2" t="s">
        <v>2004</v>
      </c>
    </row>
    <row r="736" spans="1:19" x14ac:dyDescent="0.3">
      <c r="A736" s="1">
        <v>16726</v>
      </c>
      <c r="B736" s="4" t="str">
        <f>TEXT(Airplane_Crashes_and_Fatalities[[#This Row],[Date]],"yyyy")</f>
        <v>1945</v>
      </c>
      <c r="C736" s="1" t="str">
        <f>TEXT(Airplane_Crashes_and_Fatalities[[#This Row],[Date]],"mmm")</f>
        <v>Oct</v>
      </c>
      <c r="D736" s="5">
        <f>DAY(Airplane_Crashes_and_Fatalities[[#This Row],[Date]])</f>
        <v>16</v>
      </c>
      <c r="E736" s="3">
        <v>0.47916666666666674</v>
      </c>
      <c r="F736" s="2" t="s">
        <v>20394</v>
      </c>
      <c r="G736" s="2" t="s">
        <v>19737</v>
      </c>
      <c r="H736" s="2"/>
      <c r="I736" s="2" t="s">
        <v>1605</v>
      </c>
      <c r="J736" s="2"/>
      <c r="K736" s="2" t="s">
        <v>2005</v>
      </c>
      <c r="L736" s="2" t="s">
        <v>2006</v>
      </c>
      <c r="M736" t="s">
        <v>2007</v>
      </c>
      <c r="N736">
        <f>Airplane_Crashes_and_Fatalities[[#This Row],[Aboard]]-Airplane_Crashes_and_Fatalities[[#This Row],[Fatalities]]</f>
        <v>0</v>
      </c>
      <c r="O736">
        <v>22414</v>
      </c>
      <c r="P736">
        <v>59</v>
      </c>
      <c r="Q736">
        <v>59</v>
      </c>
      <c r="R736">
        <v>0</v>
      </c>
      <c r="S736" s="2" t="s">
        <v>2008</v>
      </c>
    </row>
    <row r="737" spans="1:19" x14ac:dyDescent="0.3">
      <c r="A737" s="1">
        <v>16730</v>
      </c>
      <c r="B737" s="4" t="str">
        <f>TEXT(Airplane_Crashes_and_Fatalities[[#This Row],[Date]],"yyyy")</f>
        <v>1945</v>
      </c>
      <c r="C737" s="1" t="str">
        <f>TEXT(Airplane_Crashes_and_Fatalities[[#This Row],[Date]],"mmm")</f>
        <v>Oct</v>
      </c>
      <c r="D737" s="5">
        <f>DAY(Airplane_Crashes_and_Fatalities[[#This Row],[Date]])</f>
        <v>20</v>
      </c>
      <c r="F737" s="2" t="s">
        <v>20395</v>
      </c>
      <c r="G737" s="2" t="s">
        <v>20396</v>
      </c>
      <c r="H737" s="2"/>
      <c r="I737" s="2" t="s">
        <v>94</v>
      </c>
      <c r="J737" s="2"/>
      <c r="K737" s="2" t="s">
        <v>2009</v>
      </c>
      <c r="L737" s="2" t="s">
        <v>2010</v>
      </c>
      <c r="M737" t="s">
        <v>2011</v>
      </c>
      <c r="N737">
        <f>Airplane_Crashes_and_Fatalities[[#This Row],[Aboard]]-Airplane_Crashes_and_Fatalities[[#This Row],[Fatalities]]</f>
        <v>0</v>
      </c>
      <c r="O737" t="s">
        <v>2012</v>
      </c>
      <c r="P737">
        <v>25</v>
      </c>
      <c r="Q737">
        <v>25</v>
      </c>
      <c r="R737">
        <v>0</v>
      </c>
      <c r="S737" s="2" t="s">
        <v>1910</v>
      </c>
    </row>
    <row r="738" spans="1:19" x14ac:dyDescent="0.3">
      <c r="A738" s="1">
        <v>16730</v>
      </c>
      <c r="B738" s="4" t="str">
        <f>TEXT(Airplane_Crashes_and_Fatalities[[#This Row],[Date]],"yyyy")</f>
        <v>1945</v>
      </c>
      <c r="C738" s="1" t="str">
        <f>TEXT(Airplane_Crashes_and_Fatalities[[#This Row],[Date]],"mmm")</f>
        <v>Oct</v>
      </c>
      <c r="D738" s="5">
        <f>DAY(Airplane_Crashes_and_Fatalities[[#This Row],[Date]])</f>
        <v>20</v>
      </c>
      <c r="F738" s="2" t="s">
        <v>20397</v>
      </c>
      <c r="G738" s="2" t="s">
        <v>19737</v>
      </c>
      <c r="H738" s="2"/>
      <c r="I738" s="2" t="s">
        <v>516</v>
      </c>
      <c r="J738" s="2"/>
      <c r="K738" s="2" t="s">
        <v>2013</v>
      </c>
      <c r="L738" s="2" t="s">
        <v>1625</v>
      </c>
      <c r="N738">
        <f>Airplane_Crashes_and_Fatalities[[#This Row],[Aboard]]-Airplane_Crashes_and_Fatalities[[#This Row],[Fatalities]]</f>
        <v>0</v>
      </c>
      <c r="P738">
        <v>31</v>
      </c>
      <c r="Q738">
        <v>31</v>
      </c>
      <c r="R738">
        <v>0</v>
      </c>
      <c r="S738" s="2" t="s">
        <v>857</v>
      </c>
    </row>
    <row r="739" spans="1:19" x14ac:dyDescent="0.3">
      <c r="A739" s="1">
        <v>16733</v>
      </c>
      <c r="B739" s="4" t="str">
        <f>TEXT(Airplane_Crashes_and_Fatalities[[#This Row],[Date]],"yyyy")</f>
        <v>1945</v>
      </c>
      <c r="C739" s="1" t="str">
        <f>TEXT(Airplane_Crashes_and_Fatalities[[#This Row],[Date]],"mmm")</f>
        <v>Oct</v>
      </c>
      <c r="D739" s="5">
        <f>DAY(Airplane_Crashes_and_Fatalities[[#This Row],[Date]])</f>
        <v>23</v>
      </c>
      <c r="F739" s="2" t="s">
        <v>20398</v>
      </c>
      <c r="G739" s="2" t="s">
        <v>20163</v>
      </c>
      <c r="H739" s="2"/>
      <c r="I739" s="2" t="s">
        <v>1540</v>
      </c>
      <c r="J739" s="2"/>
      <c r="K739" s="2"/>
      <c r="L739" s="2" t="s">
        <v>2010</v>
      </c>
      <c r="M739" t="s">
        <v>2014</v>
      </c>
      <c r="N739">
        <f>Airplane_Crashes_and_Fatalities[[#This Row],[Aboard]]-Airplane_Crashes_and_Fatalities[[#This Row],[Fatalities]]</f>
        <v>0</v>
      </c>
      <c r="O739" t="s">
        <v>2015</v>
      </c>
      <c r="P739">
        <v>14</v>
      </c>
      <c r="Q739">
        <v>14</v>
      </c>
      <c r="R739">
        <v>0</v>
      </c>
      <c r="S739" s="2" t="s">
        <v>2016</v>
      </c>
    </row>
    <row r="740" spans="1:19" x14ac:dyDescent="0.3">
      <c r="A740" s="1">
        <v>16734</v>
      </c>
      <c r="B740" s="4" t="str">
        <f>TEXT(Airplane_Crashes_and_Fatalities[[#This Row],[Date]],"yyyy")</f>
        <v>1945</v>
      </c>
      <c r="C740" s="1" t="str">
        <f>TEXT(Airplane_Crashes_and_Fatalities[[#This Row],[Date]],"mmm")</f>
        <v>Oct</v>
      </c>
      <c r="D740" s="5">
        <f>DAY(Airplane_Crashes_and_Fatalities[[#This Row],[Date]])</f>
        <v>24</v>
      </c>
      <c r="F740" s="2" t="s">
        <v>20399</v>
      </c>
      <c r="G740" s="2" t="s">
        <v>20015</v>
      </c>
      <c r="H740" s="2"/>
      <c r="I740" s="2" t="s">
        <v>2017</v>
      </c>
      <c r="J740" s="2"/>
      <c r="K740" s="2"/>
      <c r="L740" s="2" t="s">
        <v>2018</v>
      </c>
      <c r="M740" t="s">
        <v>2019</v>
      </c>
      <c r="N740">
        <f>Airplane_Crashes_and_Fatalities[[#This Row],[Aboard]]-Airplane_Crashes_and_Fatalities[[#This Row],[Fatalities]]</f>
        <v>0</v>
      </c>
      <c r="O740">
        <v>24</v>
      </c>
      <c r="P740">
        <v>5</v>
      </c>
      <c r="Q740">
        <v>5</v>
      </c>
      <c r="R740">
        <v>0</v>
      </c>
      <c r="S740" s="2" t="s">
        <v>1149</v>
      </c>
    </row>
    <row r="741" spans="1:19" x14ac:dyDescent="0.3">
      <c r="A741" s="1">
        <v>16740</v>
      </c>
      <c r="B741" s="4" t="str">
        <f>TEXT(Airplane_Crashes_and_Fatalities[[#This Row],[Date]],"yyyy")</f>
        <v>1945</v>
      </c>
      <c r="C741" s="1" t="str">
        <f>TEXT(Airplane_Crashes_and_Fatalities[[#This Row],[Date]],"mmm")</f>
        <v>Oct</v>
      </c>
      <c r="D741" s="5">
        <f>DAY(Airplane_Crashes_and_Fatalities[[#This Row],[Date]])</f>
        <v>30</v>
      </c>
      <c r="E741" s="3">
        <v>0.80208333333333326</v>
      </c>
      <c r="F741" s="2" t="s">
        <v>20400</v>
      </c>
      <c r="G741" s="2" t="s">
        <v>19737</v>
      </c>
      <c r="H741" s="2"/>
      <c r="I741" s="2" t="s">
        <v>1605</v>
      </c>
      <c r="J741" s="2"/>
      <c r="K741" s="2"/>
      <c r="L741" s="2" t="s">
        <v>2020</v>
      </c>
      <c r="M741" t="s">
        <v>2021</v>
      </c>
      <c r="N741">
        <f>Airplane_Crashes_and_Fatalities[[#This Row],[Aboard]]-Airplane_Crashes_and_Fatalities[[#This Row],[Fatalities]]</f>
        <v>5</v>
      </c>
      <c r="O741">
        <v>299</v>
      </c>
      <c r="P741">
        <v>50</v>
      </c>
      <c r="Q741">
        <v>45</v>
      </c>
      <c r="R741">
        <v>0</v>
      </c>
      <c r="S741" s="2" t="s">
        <v>2022</v>
      </c>
    </row>
    <row r="742" spans="1:19" x14ac:dyDescent="0.3">
      <c r="A742" s="1">
        <v>16742</v>
      </c>
      <c r="B742" s="4" t="str">
        <f>TEXT(Airplane_Crashes_and_Fatalities[[#This Row],[Date]],"yyyy")</f>
        <v>1945</v>
      </c>
      <c r="C742" s="1" t="str">
        <f>TEXT(Airplane_Crashes_and_Fatalities[[#This Row],[Date]],"mmm")</f>
        <v>Nov</v>
      </c>
      <c r="D742" s="5">
        <f>DAY(Airplane_Crashes_and_Fatalities[[#This Row],[Date]])</f>
        <v>1</v>
      </c>
      <c r="E742" s="3">
        <v>0.64583333333333326</v>
      </c>
      <c r="F742" s="2" t="s">
        <v>20401</v>
      </c>
      <c r="G742" s="2" t="s">
        <v>19669</v>
      </c>
      <c r="H742" s="2"/>
      <c r="I742" s="2" t="s">
        <v>1605</v>
      </c>
      <c r="J742" s="2"/>
      <c r="K742" s="2"/>
      <c r="L742" s="2" t="s">
        <v>1802</v>
      </c>
      <c r="M742" t="s">
        <v>2023</v>
      </c>
      <c r="N742">
        <f>Airplane_Crashes_and_Fatalities[[#This Row],[Aboard]]-Airplane_Crashes_and_Fatalities[[#This Row],[Fatalities]]</f>
        <v>4</v>
      </c>
      <c r="O742">
        <v>12909</v>
      </c>
      <c r="P742">
        <v>30</v>
      </c>
      <c r="Q742">
        <v>26</v>
      </c>
      <c r="R742">
        <v>0</v>
      </c>
      <c r="S742" s="2" t="s">
        <v>2024</v>
      </c>
    </row>
    <row r="743" spans="1:19" x14ac:dyDescent="0.3">
      <c r="A743" s="1">
        <v>16744</v>
      </c>
      <c r="B743" s="4" t="str">
        <f>TEXT(Airplane_Crashes_and_Fatalities[[#This Row],[Date]],"yyyy")</f>
        <v>1945</v>
      </c>
      <c r="C743" s="1" t="str">
        <f>TEXT(Airplane_Crashes_and_Fatalities[[#This Row],[Date]],"mmm")</f>
        <v>Nov</v>
      </c>
      <c r="D743" s="5">
        <f>DAY(Airplane_Crashes_and_Fatalities[[#This Row],[Date]])</f>
        <v>3</v>
      </c>
      <c r="E743" s="3">
        <v>8.3333333333333259E-2</v>
      </c>
      <c r="F743" s="2" t="s">
        <v>20402</v>
      </c>
      <c r="G743" s="2" t="s">
        <v>20163</v>
      </c>
      <c r="H743" s="2"/>
      <c r="I743" s="2" t="s">
        <v>1605</v>
      </c>
      <c r="J743" s="2"/>
      <c r="K743" s="2" t="s">
        <v>2025</v>
      </c>
      <c r="L743" s="2" t="s">
        <v>2026</v>
      </c>
      <c r="M743" t="s">
        <v>2027</v>
      </c>
      <c r="N743">
        <f>Airplane_Crashes_and_Fatalities[[#This Row],[Aboard]]-Airplane_Crashes_and_Fatalities[[#This Row],[Fatalities]]</f>
        <v>0</v>
      </c>
      <c r="P743">
        <v>44</v>
      </c>
      <c r="Q743">
        <v>44</v>
      </c>
      <c r="R743">
        <v>0</v>
      </c>
      <c r="S743" s="2" t="s">
        <v>2028</v>
      </c>
    </row>
    <row r="744" spans="1:19" x14ac:dyDescent="0.3">
      <c r="A744" s="1">
        <v>16749</v>
      </c>
      <c r="B744" s="4" t="str">
        <f>TEXT(Airplane_Crashes_and_Fatalities[[#This Row],[Date]],"yyyy")</f>
        <v>1945</v>
      </c>
      <c r="C744" s="1" t="str">
        <f>TEXT(Airplane_Crashes_and_Fatalities[[#This Row],[Date]],"mmm")</f>
        <v>Nov</v>
      </c>
      <c r="D744" s="5">
        <f>DAY(Airplane_Crashes_and_Fatalities[[#This Row],[Date]])</f>
        <v>8</v>
      </c>
      <c r="E744" s="3">
        <v>0.83333333333333326</v>
      </c>
      <c r="F744" s="2" t="s">
        <v>20403</v>
      </c>
      <c r="G744" s="2" t="s">
        <v>19842</v>
      </c>
      <c r="H744" s="2"/>
      <c r="I744" s="2" t="s">
        <v>1223</v>
      </c>
      <c r="J744" s="2"/>
      <c r="K744" s="2"/>
      <c r="L744" s="2" t="s">
        <v>2029</v>
      </c>
      <c r="M744" t="s">
        <v>2030</v>
      </c>
      <c r="N744">
        <f>Airplane_Crashes_and_Fatalities[[#This Row],[Aboard]]-Airplane_Crashes_and_Fatalities[[#This Row],[Fatalities]]</f>
        <v>5</v>
      </c>
      <c r="P744">
        <v>27</v>
      </c>
      <c r="Q744">
        <v>22</v>
      </c>
      <c r="R744">
        <v>0</v>
      </c>
      <c r="S744" s="2" t="s">
        <v>2031</v>
      </c>
    </row>
    <row r="745" spans="1:19" x14ac:dyDescent="0.3">
      <c r="A745" s="1">
        <v>16750</v>
      </c>
      <c r="B745" s="4" t="str">
        <f>TEXT(Airplane_Crashes_and_Fatalities[[#This Row],[Date]],"yyyy")</f>
        <v>1945</v>
      </c>
      <c r="C745" s="1" t="str">
        <f>TEXT(Airplane_Crashes_and_Fatalities[[#This Row],[Date]],"mmm")</f>
        <v>Nov</v>
      </c>
      <c r="D745" s="5">
        <f>DAY(Airplane_Crashes_and_Fatalities[[#This Row],[Date]])</f>
        <v>9</v>
      </c>
      <c r="E745" s="3">
        <v>0.83333333333333326</v>
      </c>
      <c r="F745" s="2" t="s">
        <v>20404</v>
      </c>
      <c r="G745" s="2" t="s">
        <v>19745</v>
      </c>
      <c r="H745" s="2"/>
      <c r="I745" s="2" t="s">
        <v>1605</v>
      </c>
      <c r="J745" s="2"/>
      <c r="K745" s="2" t="s">
        <v>2032</v>
      </c>
      <c r="L745" s="2" t="s">
        <v>1697</v>
      </c>
      <c r="M745" t="s">
        <v>2033</v>
      </c>
      <c r="N745">
        <f>Airplane_Crashes_and_Fatalities[[#This Row],[Aboard]]-Airplane_Crashes_and_Fatalities[[#This Row],[Fatalities]]</f>
        <v>0</v>
      </c>
      <c r="O745">
        <v>10225</v>
      </c>
      <c r="P745">
        <v>24</v>
      </c>
      <c r="Q745">
        <v>24</v>
      </c>
      <c r="R745">
        <v>0</v>
      </c>
      <c r="S745" s="2" t="s">
        <v>2034</v>
      </c>
    </row>
    <row r="746" spans="1:19" x14ac:dyDescent="0.3">
      <c r="A746" s="1">
        <v>16752</v>
      </c>
      <c r="B746" s="4" t="str">
        <f>TEXT(Airplane_Crashes_and_Fatalities[[#This Row],[Date]],"yyyy")</f>
        <v>1945</v>
      </c>
      <c r="C746" s="1" t="str">
        <f>TEXT(Airplane_Crashes_and_Fatalities[[#This Row],[Date]],"mmm")</f>
        <v>Nov</v>
      </c>
      <c r="D746" s="5">
        <f>DAY(Airplane_Crashes_and_Fatalities[[#This Row],[Date]])</f>
        <v>11</v>
      </c>
      <c r="E746" s="3">
        <v>0.5</v>
      </c>
      <c r="F746" s="2" t="s">
        <v>20405</v>
      </c>
      <c r="G746" s="2" t="s">
        <v>19745</v>
      </c>
      <c r="H746" s="2"/>
      <c r="I746" s="2" t="s">
        <v>1605</v>
      </c>
      <c r="J746" s="2"/>
      <c r="K746" s="2" t="s">
        <v>2035</v>
      </c>
      <c r="L746" s="2" t="s">
        <v>2036</v>
      </c>
      <c r="M746" t="s">
        <v>2037</v>
      </c>
      <c r="N746">
        <f>Airplane_Crashes_and_Fatalities[[#This Row],[Aboard]]-Airplane_Crashes_and_Fatalities[[#This Row],[Fatalities]]</f>
        <v>0</v>
      </c>
      <c r="P746">
        <v>20</v>
      </c>
      <c r="Q746">
        <v>20</v>
      </c>
      <c r="R746">
        <v>0</v>
      </c>
      <c r="S746" s="2" t="s">
        <v>2038</v>
      </c>
    </row>
    <row r="747" spans="1:19" x14ac:dyDescent="0.3">
      <c r="A747" s="1">
        <v>16752</v>
      </c>
      <c r="B747" s="4" t="str">
        <f>TEXT(Airplane_Crashes_and_Fatalities[[#This Row],[Date]],"yyyy")</f>
        <v>1945</v>
      </c>
      <c r="C747" s="1" t="str">
        <f>TEXT(Airplane_Crashes_and_Fatalities[[#This Row],[Date]],"mmm")</f>
        <v>Nov</v>
      </c>
      <c r="D747" s="5">
        <f>DAY(Airplane_Crashes_and_Fatalities[[#This Row],[Date]])</f>
        <v>11</v>
      </c>
      <c r="E747" s="3">
        <v>0.98958333333333326</v>
      </c>
      <c r="F747" s="2" t="s">
        <v>20406</v>
      </c>
      <c r="G747" s="2" t="s">
        <v>20407</v>
      </c>
      <c r="H747" s="2"/>
      <c r="I747" s="2" t="s">
        <v>1536</v>
      </c>
      <c r="J747" s="2"/>
      <c r="K747" s="2"/>
      <c r="L747" s="2" t="s">
        <v>2039</v>
      </c>
      <c r="M747" t="s">
        <v>2040</v>
      </c>
      <c r="N747">
        <f>Airplane_Crashes_and_Fatalities[[#This Row],[Aboard]]-Airplane_Crashes_and_Fatalities[[#This Row],[Fatalities]]</f>
        <v>0</v>
      </c>
      <c r="P747">
        <v>29</v>
      </c>
      <c r="Q747">
        <v>29</v>
      </c>
      <c r="R747">
        <v>0</v>
      </c>
      <c r="S747" s="2" t="s">
        <v>2041</v>
      </c>
    </row>
    <row r="748" spans="1:19" x14ac:dyDescent="0.3">
      <c r="A748" s="1">
        <v>16752</v>
      </c>
      <c r="B748" s="4" t="str">
        <f>TEXT(Airplane_Crashes_and_Fatalities[[#This Row],[Date]],"yyyy")</f>
        <v>1945</v>
      </c>
      <c r="C748" s="1" t="str">
        <f>TEXT(Airplane_Crashes_and_Fatalities[[#This Row],[Date]],"mmm")</f>
        <v>Nov</v>
      </c>
      <c r="D748" s="5">
        <f>DAY(Airplane_Crashes_and_Fatalities[[#This Row],[Date]])</f>
        <v>11</v>
      </c>
      <c r="F748" s="2" t="s">
        <v>2042</v>
      </c>
      <c r="G748" s="2" t="s">
        <v>24247</v>
      </c>
      <c r="H748" s="2"/>
      <c r="I748" s="2" t="s">
        <v>12</v>
      </c>
      <c r="J748" s="2"/>
      <c r="K748" s="2" t="s">
        <v>2043</v>
      </c>
      <c r="L748" s="2" t="s">
        <v>2044</v>
      </c>
      <c r="N748">
        <f>Airplane_Crashes_and_Fatalities[[#This Row],[Aboard]]-Airplane_Crashes_and_Fatalities[[#This Row],[Fatalities]]</f>
        <v>0</v>
      </c>
      <c r="P748">
        <v>44</v>
      </c>
      <c r="Q748">
        <v>44</v>
      </c>
      <c r="R748">
        <v>0</v>
      </c>
      <c r="S748" s="2" t="s">
        <v>2045</v>
      </c>
    </row>
    <row r="749" spans="1:19" x14ac:dyDescent="0.3">
      <c r="A749" s="1">
        <v>16756</v>
      </c>
      <c r="B749" s="4" t="str">
        <f>TEXT(Airplane_Crashes_and_Fatalities[[#This Row],[Date]],"yyyy")</f>
        <v>1945</v>
      </c>
      <c r="C749" s="1" t="str">
        <f>TEXT(Airplane_Crashes_and_Fatalities[[#This Row],[Date]],"mmm")</f>
        <v>Nov</v>
      </c>
      <c r="D749" s="5">
        <f>DAY(Airplane_Crashes_and_Fatalities[[#This Row],[Date]])</f>
        <v>15</v>
      </c>
      <c r="E749" s="3">
        <v>0.38472222222222219</v>
      </c>
      <c r="F749" s="2" t="s">
        <v>20408</v>
      </c>
      <c r="G749" s="2" t="s">
        <v>20129</v>
      </c>
      <c r="H749" s="2"/>
      <c r="I749" s="2" t="s">
        <v>94</v>
      </c>
      <c r="J749" s="2"/>
      <c r="K749" s="2"/>
      <c r="L749" s="2" t="s">
        <v>2046</v>
      </c>
      <c r="M749" t="s">
        <v>2047</v>
      </c>
      <c r="N749">
        <f>Airplane_Crashes_and_Fatalities[[#This Row],[Aboard]]-Airplane_Crashes_and_Fatalities[[#This Row],[Fatalities]]</f>
        <v>0</v>
      </c>
      <c r="O749">
        <v>26640</v>
      </c>
      <c r="P749">
        <v>28</v>
      </c>
      <c r="Q749">
        <v>28</v>
      </c>
      <c r="R749">
        <v>0</v>
      </c>
      <c r="S749" s="2" t="s">
        <v>2048</v>
      </c>
    </row>
    <row r="750" spans="1:19" x14ac:dyDescent="0.3">
      <c r="A750" s="1">
        <v>16763</v>
      </c>
      <c r="B750" s="4" t="str">
        <f>TEXT(Airplane_Crashes_and_Fatalities[[#This Row],[Date]],"yyyy")</f>
        <v>1945</v>
      </c>
      <c r="C750" s="1" t="str">
        <f>TEXT(Airplane_Crashes_and_Fatalities[[#This Row],[Date]],"mmm")</f>
        <v>Nov</v>
      </c>
      <c r="D750" s="5">
        <f>DAY(Airplane_Crashes_and_Fatalities[[#This Row],[Date]])</f>
        <v>22</v>
      </c>
      <c r="E750" s="3">
        <v>0.41666666666666674</v>
      </c>
      <c r="F750" s="2" t="s">
        <v>20409</v>
      </c>
      <c r="G750" s="2" t="s">
        <v>19676</v>
      </c>
      <c r="H750" s="2"/>
      <c r="I750" s="2" t="s">
        <v>1536</v>
      </c>
      <c r="J750" s="2"/>
      <c r="K750" s="2"/>
      <c r="L750" s="2" t="s">
        <v>1537</v>
      </c>
      <c r="M750" t="s">
        <v>2049</v>
      </c>
      <c r="N750">
        <f>Airplane_Crashes_and_Fatalities[[#This Row],[Aboard]]-Airplane_Crashes_and_Fatalities[[#This Row],[Fatalities]]</f>
        <v>0</v>
      </c>
      <c r="P750">
        <v>27</v>
      </c>
      <c r="Q750">
        <v>27</v>
      </c>
      <c r="R750">
        <v>0</v>
      </c>
      <c r="S750" s="2" t="s">
        <v>2050</v>
      </c>
    </row>
    <row r="751" spans="1:19" x14ac:dyDescent="0.3">
      <c r="A751" s="1">
        <v>16774</v>
      </c>
      <c r="B751" s="4" t="str">
        <f>TEXT(Airplane_Crashes_and_Fatalities[[#This Row],[Date]],"yyyy")</f>
        <v>1945</v>
      </c>
      <c r="C751" s="1" t="str">
        <f>TEXT(Airplane_Crashes_and_Fatalities[[#This Row],[Date]],"mmm")</f>
        <v>Dec</v>
      </c>
      <c r="D751" s="5">
        <f>DAY(Airplane_Crashes_and_Fatalities[[#This Row],[Date]])</f>
        <v>3</v>
      </c>
      <c r="E751" s="3">
        <v>0.5625</v>
      </c>
      <c r="F751" s="2" t="s">
        <v>20410</v>
      </c>
      <c r="G751" s="2" t="s">
        <v>19685</v>
      </c>
      <c r="H751" s="2"/>
      <c r="I751" s="2" t="s">
        <v>1536</v>
      </c>
      <c r="J751" s="2"/>
      <c r="K751" s="2" t="s">
        <v>2051</v>
      </c>
      <c r="L751" s="2" t="s">
        <v>1537</v>
      </c>
      <c r="M751" t="s">
        <v>2052</v>
      </c>
      <c r="N751">
        <f>Airplane_Crashes_and_Fatalities[[#This Row],[Aboard]]-Airplane_Crashes_and_Fatalities[[#This Row],[Fatalities]]</f>
        <v>0</v>
      </c>
      <c r="P751">
        <v>28</v>
      </c>
      <c r="Q751">
        <v>28</v>
      </c>
      <c r="R751">
        <v>0</v>
      </c>
      <c r="S751" s="2" t="s">
        <v>2053</v>
      </c>
    </row>
    <row r="752" spans="1:19" x14ac:dyDescent="0.3">
      <c r="A752" s="1">
        <v>16776</v>
      </c>
      <c r="B752" s="4" t="str">
        <f>TEXT(Airplane_Crashes_and_Fatalities[[#This Row],[Date]],"yyyy")</f>
        <v>1945</v>
      </c>
      <c r="C752" s="1" t="str">
        <f>TEXT(Airplane_Crashes_and_Fatalities[[#This Row],[Date]],"mmm")</f>
        <v>Dec</v>
      </c>
      <c r="D752" s="5">
        <f>DAY(Airplane_Crashes_and_Fatalities[[#This Row],[Date]])</f>
        <v>5</v>
      </c>
      <c r="E752" s="3">
        <v>0.83333333333333326</v>
      </c>
      <c r="F752" s="2" t="s">
        <v>2054</v>
      </c>
      <c r="G752" s="2" t="s">
        <v>24249</v>
      </c>
      <c r="H752" s="2"/>
      <c r="I752" s="2" t="s">
        <v>16</v>
      </c>
      <c r="J752" s="2" t="s">
        <v>18999</v>
      </c>
      <c r="K752" s="2"/>
      <c r="L752" s="2" t="s">
        <v>2055</v>
      </c>
      <c r="N752">
        <f>Airplane_Crashes_and_Fatalities[[#This Row],[Aboard]]-Airplane_Crashes_and_Fatalities[[#This Row],[Fatalities]]</f>
        <v>0</v>
      </c>
      <c r="P752">
        <v>14</v>
      </c>
      <c r="Q752">
        <v>14</v>
      </c>
      <c r="R752">
        <v>0</v>
      </c>
      <c r="S752" s="2" t="s">
        <v>2056</v>
      </c>
    </row>
    <row r="753" spans="1:19" x14ac:dyDescent="0.3">
      <c r="A753" s="1">
        <v>16779</v>
      </c>
      <c r="B753" s="4" t="str">
        <f>TEXT(Airplane_Crashes_and_Fatalities[[#This Row],[Date]],"yyyy")</f>
        <v>1945</v>
      </c>
      <c r="C753" s="1" t="str">
        <f>TEXT(Airplane_Crashes_and_Fatalities[[#This Row],[Date]],"mmm")</f>
        <v>Dec</v>
      </c>
      <c r="D753" s="5">
        <f>DAY(Airplane_Crashes_and_Fatalities[[#This Row],[Date]])</f>
        <v>8</v>
      </c>
      <c r="F753" s="2" t="s">
        <v>20411</v>
      </c>
      <c r="G753" s="2" t="s">
        <v>20031</v>
      </c>
      <c r="H753" s="2"/>
      <c r="I753" s="2" t="s">
        <v>12</v>
      </c>
      <c r="J753" s="2"/>
      <c r="K753" s="2" t="s">
        <v>2057</v>
      </c>
      <c r="L753" s="2" t="s">
        <v>1625</v>
      </c>
      <c r="N753">
        <f>Airplane_Crashes_and_Fatalities[[#This Row],[Aboard]]-Airplane_Crashes_and_Fatalities[[#This Row],[Fatalities]]</f>
        <v>4</v>
      </c>
      <c r="P753">
        <v>21</v>
      </c>
      <c r="Q753">
        <v>17</v>
      </c>
      <c r="R753">
        <v>0</v>
      </c>
      <c r="S753" s="2" t="s">
        <v>2058</v>
      </c>
    </row>
    <row r="754" spans="1:19" x14ac:dyDescent="0.3">
      <c r="A754" s="1">
        <v>16789</v>
      </c>
      <c r="B754" s="4" t="str">
        <f>TEXT(Airplane_Crashes_and_Fatalities[[#This Row],[Date]],"yyyy")</f>
        <v>1945</v>
      </c>
      <c r="C754" s="1" t="str">
        <f>TEXT(Airplane_Crashes_and_Fatalities[[#This Row],[Date]],"mmm")</f>
        <v>Dec</v>
      </c>
      <c r="D754" s="5">
        <f>DAY(Airplane_Crashes_and_Fatalities[[#This Row],[Date]])</f>
        <v>18</v>
      </c>
      <c r="E754" s="3">
        <v>0.42361111111111116</v>
      </c>
      <c r="F754" s="2" t="s">
        <v>20412</v>
      </c>
      <c r="G754" s="2" t="s">
        <v>20095</v>
      </c>
      <c r="H754" s="2"/>
      <c r="I754" s="2" t="s">
        <v>1540</v>
      </c>
      <c r="J754" s="2"/>
      <c r="K754" s="2"/>
      <c r="L754" s="2" t="s">
        <v>2010</v>
      </c>
      <c r="M754" t="s">
        <v>2059</v>
      </c>
      <c r="N754">
        <f>Airplane_Crashes_and_Fatalities[[#This Row],[Aboard]]-Airplane_Crashes_and_Fatalities[[#This Row],[Fatalities]]</f>
        <v>2</v>
      </c>
      <c r="O754" t="s">
        <v>2060</v>
      </c>
      <c r="P754">
        <v>17</v>
      </c>
      <c r="Q754">
        <v>15</v>
      </c>
      <c r="R754">
        <v>0</v>
      </c>
      <c r="S754" s="2" t="s">
        <v>2061</v>
      </c>
    </row>
    <row r="755" spans="1:19" x14ac:dyDescent="0.3">
      <c r="A755" s="1">
        <v>16796</v>
      </c>
      <c r="B755" s="4" t="str">
        <f>TEXT(Airplane_Crashes_and_Fatalities[[#This Row],[Date]],"yyyy")</f>
        <v>1945</v>
      </c>
      <c r="C755" s="1" t="str">
        <f>TEXT(Airplane_Crashes_and_Fatalities[[#This Row],[Date]],"mmm")</f>
        <v>Dec</v>
      </c>
      <c r="D755" s="5">
        <f>DAY(Airplane_Crashes_and_Fatalities[[#This Row],[Date]])</f>
        <v>25</v>
      </c>
      <c r="F755" s="2" t="s">
        <v>20413</v>
      </c>
      <c r="G755" s="2" t="s">
        <v>20414</v>
      </c>
      <c r="H755" s="2"/>
      <c r="I755" s="2" t="s">
        <v>744</v>
      </c>
      <c r="J755" s="2"/>
      <c r="K755" s="2"/>
      <c r="L755" s="2" t="s">
        <v>1527</v>
      </c>
      <c r="M755" t="s">
        <v>2062</v>
      </c>
      <c r="N755">
        <f>Airplane_Crashes_and_Fatalities[[#This Row],[Aboard]]-Airplane_Crashes_and_Fatalities[[#This Row],[Fatalities]]</f>
        <v>0</v>
      </c>
      <c r="O755">
        <v>2380</v>
      </c>
      <c r="P755">
        <v>8</v>
      </c>
      <c r="Q755">
        <v>8</v>
      </c>
      <c r="R755">
        <v>0</v>
      </c>
      <c r="S755" s="2"/>
    </row>
    <row r="756" spans="1:19" x14ac:dyDescent="0.3">
      <c r="A756" s="1">
        <v>16801</v>
      </c>
      <c r="B756" s="4" t="str">
        <f>TEXT(Airplane_Crashes_and_Fatalities[[#This Row],[Date]],"yyyy")</f>
        <v>1945</v>
      </c>
      <c r="C756" s="1" t="str">
        <f>TEXT(Airplane_Crashes_and_Fatalities[[#This Row],[Date]],"mmm")</f>
        <v>Dec</v>
      </c>
      <c r="D756" s="5">
        <f>DAY(Airplane_Crashes_and_Fatalities[[#This Row],[Date]])</f>
        <v>30</v>
      </c>
      <c r="E756" s="3">
        <v>0.88402777777777786</v>
      </c>
      <c r="F756" s="2" t="s">
        <v>20415</v>
      </c>
      <c r="G756" s="2" t="s">
        <v>19785</v>
      </c>
      <c r="H756" s="2"/>
      <c r="I756" s="2" t="s">
        <v>1102</v>
      </c>
      <c r="J756" s="2" t="s">
        <v>18992</v>
      </c>
      <c r="K756" s="2" t="s">
        <v>2063</v>
      </c>
      <c r="L756" s="2" t="s">
        <v>1183</v>
      </c>
      <c r="M756" t="s">
        <v>2064</v>
      </c>
      <c r="N756">
        <f>Airplane_Crashes_and_Fatalities[[#This Row],[Aboard]]-Airplane_Crashes_and_Fatalities[[#This Row],[Fatalities]]</f>
        <v>11</v>
      </c>
      <c r="O756">
        <v>1999</v>
      </c>
      <c r="P756">
        <v>12</v>
      </c>
      <c r="Q756">
        <v>1</v>
      </c>
      <c r="R756">
        <v>0</v>
      </c>
      <c r="S756" s="2" t="s">
        <v>2065</v>
      </c>
    </row>
    <row r="757" spans="1:19" x14ac:dyDescent="0.3">
      <c r="A757" s="1">
        <v>16808</v>
      </c>
      <c r="B757" s="4" t="str">
        <f>TEXT(Airplane_Crashes_and_Fatalities[[#This Row],[Date]],"yyyy")</f>
        <v>1946</v>
      </c>
      <c r="C757" s="1" t="str">
        <f>TEXT(Airplane_Crashes_and_Fatalities[[#This Row],[Date]],"mmm")</f>
        <v>Jan</v>
      </c>
      <c r="D757" s="5">
        <f>DAY(Airplane_Crashes_and_Fatalities[[#This Row],[Date]])</f>
        <v>6</v>
      </c>
      <c r="E757" s="3">
        <v>0.16597222222222219</v>
      </c>
      <c r="F757" s="2" t="s">
        <v>20416</v>
      </c>
      <c r="G757" s="2" t="s">
        <v>20417</v>
      </c>
      <c r="H757" s="2"/>
      <c r="I757" s="2" t="s">
        <v>1485</v>
      </c>
      <c r="J757" s="2" t="s">
        <v>19018</v>
      </c>
      <c r="K757" s="2" t="s">
        <v>2066</v>
      </c>
      <c r="L757" s="2" t="s">
        <v>1183</v>
      </c>
      <c r="M757" t="s">
        <v>2067</v>
      </c>
      <c r="N757">
        <f>Airplane_Crashes_and_Fatalities[[#This Row],[Aboard]]-Airplane_Crashes_and_Fatalities[[#This Row],[Fatalities]]</f>
        <v>8</v>
      </c>
      <c r="O757">
        <v>4131</v>
      </c>
      <c r="P757">
        <v>11</v>
      </c>
      <c r="Q757">
        <v>3</v>
      </c>
      <c r="R757">
        <v>0</v>
      </c>
      <c r="S757" s="2" t="s">
        <v>2068</v>
      </c>
    </row>
    <row r="758" spans="1:19" x14ac:dyDescent="0.3">
      <c r="A758" s="1">
        <v>16811</v>
      </c>
      <c r="B758" s="4" t="str">
        <f>TEXT(Airplane_Crashes_and_Fatalities[[#This Row],[Date]],"yyyy")</f>
        <v>1946</v>
      </c>
      <c r="C758" s="1" t="str">
        <f>TEXT(Airplane_Crashes_and_Fatalities[[#This Row],[Date]],"mmm")</f>
        <v>Jan</v>
      </c>
      <c r="D758" s="5">
        <f>DAY(Airplane_Crashes_and_Fatalities[[#This Row],[Date]])</f>
        <v>9</v>
      </c>
      <c r="F758" s="2" t="s">
        <v>20418</v>
      </c>
      <c r="G758" s="2" t="s">
        <v>19737</v>
      </c>
      <c r="H758" s="2"/>
      <c r="I758" s="2" t="s">
        <v>2069</v>
      </c>
      <c r="J758" s="2"/>
      <c r="K758" s="2"/>
      <c r="L758" s="2" t="s">
        <v>1625</v>
      </c>
      <c r="N758">
        <f>Airplane_Crashes_and_Fatalities[[#This Row],[Aboard]]-Airplane_Crashes_and_Fatalities[[#This Row],[Fatalities]]</f>
        <v>0</v>
      </c>
      <c r="P758">
        <v>18</v>
      </c>
      <c r="Q758">
        <v>18</v>
      </c>
      <c r="R758">
        <v>0</v>
      </c>
      <c r="S758" s="2"/>
    </row>
    <row r="759" spans="1:19" x14ac:dyDescent="0.3">
      <c r="A759" s="1">
        <v>16817</v>
      </c>
      <c r="B759" s="4" t="str">
        <f>TEXT(Airplane_Crashes_and_Fatalities[[#This Row],[Date]],"yyyy")</f>
        <v>1946</v>
      </c>
      <c r="C759" s="1" t="str">
        <f>TEXT(Airplane_Crashes_and_Fatalities[[#This Row],[Date]],"mmm")</f>
        <v>Jan</v>
      </c>
      <c r="D759" s="5">
        <f>DAY(Airplane_Crashes_and_Fatalities[[#This Row],[Date]])</f>
        <v>15</v>
      </c>
      <c r="E759" s="3">
        <v>0.76736111111111116</v>
      </c>
      <c r="F759" s="2" t="s">
        <v>20419</v>
      </c>
      <c r="G759" s="2" t="s">
        <v>19685</v>
      </c>
      <c r="H759" s="2"/>
      <c r="I759" s="2" t="s">
        <v>1536</v>
      </c>
      <c r="J759" s="2"/>
      <c r="K759" s="2"/>
      <c r="L759" s="2" t="s">
        <v>1895</v>
      </c>
      <c r="M759" t="s">
        <v>2070</v>
      </c>
      <c r="N759">
        <f>Airplane_Crashes_and_Fatalities[[#This Row],[Aboard]]-Airplane_Crashes_and_Fatalities[[#This Row],[Fatalities]]</f>
        <v>2</v>
      </c>
      <c r="O759">
        <v>33171</v>
      </c>
      <c r="P759">
        <v>25</v>
      </c>
      <c r="Q759">
        <v>23</v>
      </c>
      <c r="R759">
        <v>0</v>
      </c>
      <c r="S759" s="2" t="s">
        <v>1135</v>
      </c>
    </row>
    <row r="760" spans="1:19" x14ac:dyDescent="0.3">
      <c r="A760" s="1">
        <v>16820</v>
      </c>
      <c r="B760" s="4" t="str">
        <f>TEXT(Airplane_Crashes_and_Fatalities[[#This Row],[Date]],"yyyy")</f>
        <v>1946</v>
      </c>
      <c r="C760" s="1" t="str">
        <f>TEXT(Airplane_Crashes_and_Fatalities[[#This Row],[Date]],"mmm")</f>
        <v>Jan</v>
      </c>
      <c r="D760" s="5">
        <f>DAY(Airplane_Crashes_and_Fatalities[[#This Row],[Date]])</f>
        <v>18</v>
      </c>
      <c r="E760" s="3">
        <v>0.4604166666666667</v>
      </c>
      <c r="F760" s="2" t="s">
        <v>20420</v>
      </c>
      <c r="G760" s="2" t="s">
        <v>19801</v>
      </c>
      <c r="H760" s="2"/>
      <c r="I760" s="2" t="s">
        <v>1102</v>
      </c>
      <c r="J760" s="2" t="s">
        <v>2071</v>
      </c>
      <c r="K760" s="2" t="s">
        <v>2072</v>
      </c>
      <c r="L760" s="2" t="s">
        <v>2073</v>
      </c>
      <c r="M760" t="s">
        <v>2074</v>
      </c>
      <c r="N760">
        <f>Airplane_Crashes_and_Fatalities[[#This Row],[Aboard]]-Airplane_Crashes_and_Fatalities[[#This Row],[Fatalities]]</f>
        <v>0</v>
      </c>
      <c r="O760">
        <v>3254</v>
      </c>
      <c r="P760">
        <v>17</v>
      </c>
      <c r="Q760">
        <v>17</v>
      </c>
      <c r="R760">
        <v>0</v>
      </c>
      <c r="S760" s="2" t="s">
        <v>2075</v>
      </c>
    </row>
    <row r="761" spans="1:19" x14ac:dyDescent="0.3">
      <c r="A761" s="1">
        <v>16821</v>
      </c>
      <c r="B761" s="4" t="str">
        <f>TEXT(Airplane_Crashes_and_Fatalities[[#This Row],[Date]],"yyyy")</f>
        <v>1946</v>
      </c>
      <c r="C761" s="1" t="str">
        <f>TEXT(Airplane_Crashes_and_Fatalities[[#This Row],[Date]],"mmm")</f>
        <v>Jan</v>
      </c>
      <c r="D761" s="5">
        <f>DAY(Airplane_Crashes_and_Fatalities[[#This Row],[Date]])</f>
        <v>19</v>
      </c>
      <c r="F761" s="2" t="s">
        <v>20421</v>
      </c>
      <c r="G761" s="2" t="s">
        <v>20422</v>
      </c>
      <c r="H761" s="2" t="s">
        <v>19667</v>
      </c>
      <c r="I761" s="2" t="s">
        <v>2076</v>
      </c>
      <c r="J761" s="2"/>
      <c r="K761" s="2" t="s">
        <v>2077</v>
      </c>
      <c r="L761" s="2" t="s">
        <v>2078</v>
      </c>
      <c r="N761">
        <f>Airplane_Crashes_and_Fatalities[[#This Row],[Aboard]]-Airplane_Crashes_and_Fatalities[[#This Row],[Fatalities]]</f>
        <v>0</v>
      </c>
      <c r="P761">
        <v>7</v>
      </c>
      <c r="Q761">
        <v>7</v>
      </c>
      <c r="R761">
        <v>0</v>
      </c>
      <c r="S761" s="2" t="s">
        <v>2079</v>
      </c>
    </row>
    <row r="762" spans="1:19" x14ac:dyDescent="0.3">
      <c r="A762" s="1">
        <v>16832</v>
      </c>
      <c r="B762" s="4" t="str">
        <f>TEXT(Airplane_Crashes_and_Fatalities[[#This Row],[Date]],"yyyy")</f>
        <v>1946</v>
      </c>
      <c r="C762" s="1" t="str">
        <f>TEXT(Airplane_Crashes_and_Fatalities[[#This Row],[Date]],"mmm")</f>
        <v>Jan</v>
      </c>
      <c r="D762" s="5">
        <f>DAY(Airplane_Crashes_and_Fatalities[[#This Row],[Date]])</f>
        <v>30</v>
      </c>
      <c r="F762" s="2" t="s">
        <v>20423</v>
      </c>
      <c r="G762" s="2" t="s">
        <v>19685</v>
      </c>
      <c r="H762" s="2"/>
      <c r="I762" s="2" t="s">
        <v>1540</v>
      </c>
      <c r="J762" s="2"/>
      <c r="K762" s="2"/>
      <c r="L762" s="2" t="s">
        <v>2010</v>
      </c>
      <c r="M762" t="s">
        <v>2080</v>
      </c>
      <c r="N762">
        <f>Airplane_Crashes_and_Fatalities[[#This Row],[Aboard]]-Airplane_Crashes_and_Fatalities[[#This Row],[Fatalities]]</f>
        <v>0</v>
      </c>
      <c r="O762" t="s">
        <v>2081</v>
      </c>
      <c r="P762">
        <v>11</v>
      </c>
      <c r="Q762">
        <v>11</v>
      </c>
      <c r="R762">
        <v>0</v>
      </c>
      <c r="S762" s="2"/>
    </row>
    <row r="763" spans="1:19" x14ac:dyDescent="0.3">
      <c r="A763" s="1">
        <v>16833</v>
      </c>
      <c r="B763" s="4" t="str">
        <f>TEXT(Airplane_Crashes_and_Fatalities[[#This Row],[Date]],"yyyy")</f>
        <v>1946</v>
      </c>
      <c r="C763" s="1" t="str">
        <f>TEXT(Airplane_Crashes_and_Fatalities[[#This Row],[Date]],"mmm")</f>
        <v>Jan</v>
      </c>
      <c r="D763" s="5">
        <f>DAY(Airplane_Crashes_and_Fatalities[[#This Row],[Date]])</f>
        <v>31</v>
      </c>
      <c r="E763" s="3">
        <v>0.11597222222222214</v>
      </c>
      <c r="F763" s="2" t="s">
        <v>20424</v>
      </c>
      <c r="G763" s="2" t="s">
        <v>19714</v>
      </c>
      <c r="H763" s="2"/>
      <c r="I763" s="2" t="s">
        <v>740</v>
      </c>
      <c r="J763" s="2" t="s">
        <v>18992</v>
      </c>
      <c r="K763" s="2" t="s">
        <v>2082</v>
      </c>
      <c r="L763" s="2" t="s">
        <v>2083</v>
      </c>
      <c r="M763" t="s">
        <v>2084</v>
      </c>
      <c r="N763">
        <f>Airplane_Crashes_and_Fatalities[[#This Row],[Aboard]]-Airplane_Crashes_and_Fatalities[[#This Row],[Fatalities]]</f>
        <v>0</v>
      </c>
      <c r="O763">
        <v>2147</v>
      </c>
      <c r="P763">
        <v>21</v>
      </c>
      <c r="Q763">
        <v>21</v>
      </c>
      <c r="R763">
        <v>0</v>
      </c>
      <c r="S763" s="2" t="s">
        <v>2085</v>
      </c>
    </row>
    <row r="764" spans="1:19" x14ac:dyDescent="0.3">
      <c r="A764" s="1">
        <v>16838</v>
      </c>
      <c r="B764" s="4" t="str">
        <f>TEXT(Airplane_Crashes_and_Fatalities[[#This Row],[Date]],"yyyy")</f>
        <v>1946</v>
      </c>
      <c r="C764" s="1" t="str">
        <f>TEXT(Airplane_Crashes_and_Fatalities[[#This Row],[Date]],"mmm")</f>
        <v>Feb</v>
      </c>
      <c r="D764" s="5">
        <f>DAY(Airplane_Crashes_and_Fatalities[[#This Row],[Date]])</f>
        <v>5</v>
      </c>
      <c r="F764" s="2" t="s">
        <v>20425</v>
      </c>
      <c r="G764" s="2" t="s">
        <v>20426</v>
      </c>
      <c r="H764" s="2"/>
      <c r="I764" s="2" t="s">
        <v>1605</v>
      </c>
      <c r="J764" s="2"/>
      <c r="K764" s="2" t="s">
        <v>2086</v>
      </c>
      <c r="L764" s="2" t="s">
        <v>1625</v>
      </c>
      <c r="N764">
        <f>Airplane_Crashes_and_Fatalities[[#This Row],[Aboard]]-Airplane_Crashes_and_Fatalities[[#This Row],[Fatalities]]</f>
        <v>0</v>
      </c>
      <c r="P764">
        <v>20</v>
      </c>
      <c r="Q764">
        <v>20</v>
      </c>
      <c r="R764">
        <v>0</v>
      </c>
      <c r="S764" s="2" t="s">
        <v>2087</v>
      </c>
    </row>
    <row r="765" spans="1:19" x14ac:dyDescent="0.3">
      <c r="A765" s="1">
        <v>16854</v>
      </c>
      <c r="B765" s="4" t="str">
        <f>TEXT(Airplane_Crashes_and_Fatalities[[#This Row],[Date]],"yyyy")</f>
        <v>1946</v>
      </c>
      <c r="C765" s="1" t="str">
        <f>TEXT(Airplane_Crashes_and_Fatalities[[#This Row],[Date]],"mmm")</f>
        <v>Feb</v>
      </c>
      <c r="D765" s="5">
        <f>DAY(Airplane_Crashes_and_Fatalities[[#This Row],[Date]])</f>
        <v>21</v>
      </c>
      <c r="F765" s="2" t="s">
        <v>20427</v>
      </c>
      <c r="G765" s="2" t="s">
        <v>20428</v>
      </c>
      <c r="H765" s="2" t="s">
        <v>19667</v>
      </c>
      <c r="I765" s="2" t="s">
        <v>1465</v>
      </c>
      <c r="J765" s="2"/>
      <c r="K765" s="2"/>
      <c r="L765" s="2" t="s">
        <v>2088</v>
      </c>
      <c r="M765" t="s">
        <v>2089</v>
      </c>
      <c r="N765">
        <f>Airplane_Crashes_and_Fatalities[[#This Row],[Aboard]]-Airplane_Crashes_and_Fatalities[[#This Row],[Fatalities]]</f>
        <v>13</v>
      </c>
      <c r="O765">
        <v>26</v>
      </c>
      <c r="P765">
        <v>14</v>
      </c>
      <c r="Q765">
        <v>1</v>
      </c>
      <c r="R765">
        <v>0</v>
      </c>
      <c r="S765" s="2" t="s">
        <v>2090</v>
      </c>
    </row>
    <row r="766" spans="1:19" x14ac:dyDescent="0.3">
      <c r="A766" s="1">
        <v>16864</v>
      </c>
      <c r="B766" s="4" t="str">
        <f>TEXT(Airplane_Crashes_and_Fatalities[[#This Row],[Date]],"yyyy")</f>
        <v>1946</v>
      </c>
      <c r="C766" s="1" t="str">
        <f>TEXT(Airplane_Crashes_and_Fatalities[[#This Row],[Date]],"mmm")</f>
        <v>Mar</v>
      </c>
      <c r="D766" s="5">
        <f>DAY(Airplane_Crashes_and_Fatalities[[#This Row],[Date]])</f>
        <v>3</v>
      </c>
      <c r="E766" s="3">
        <v>0.34166666666666656</v>
      </c>
      <c r="F766" s="2" t="s">
        <v>20429</v>
      </c>
      <c r="G766" s="2" t="s">
        <v>19729</v>
      </c>
      <c r="H766" s="2"/>
      <c r="I766" s="2" t="s">
        <v>862</v>
      </c>
      <c r="J766" s="2" t="s">
        <v>2091</v>
      </c>
      <c r="K766" s="2" t="s">
        <v>2092</v>
      </c>
      <c r="L766" s="2" t="s">
        <v>2093</v>
      </c>
      <c r="M766" t="s">
        <v>2094</v>
      </c>
      <c r="N766">
        <f>Airplane_Crashes_and_Fatalities[[#This Row],[Aboard]]-Airplane_Crashes_and_Fatalities[[#This Row],[Fatalities]]</f>
        <v>0</v>
      </c>
      <c r="O766">
        <v>2203</v>
      </c>
      <c r="P766">
        <v>27</v>
      </c>
      <c r="Q766">
        <v>27</v>
      </c>
      <c r="R766">
        <v>0</v>
      </c>
      <c r="S766" s="2" t="s">
        <v>2095</v>
      </c>
    </row>
    <row r="767" spans="1:19" x14ac:dyDescent="0.3">
      <c r="A767" s="1">
        <v>16866</v>
      </c>
      <c r="B767" s="4" t="str">
        <f>TEXT(Airplane_Crashes_and_Fatalities[[#This Row],[Date]],"yyyy")</f>
        <v>1946</v>
      </c>
      <c r="C767" s="1" t="str">
        <f>TEXT(Airplane_Crashes_and_Fatalities[[#This Row],[Date]],"mmm")</f>
        <v>Mar</v>
      </c>
      <c r="D767" s="5">
        <f>DAY(Airplane_Crashes_and_Fatalities[[#This Row],[Date]])</f>
        <v>5</v>
      </c>
      <c r="F767" s="2" t="s">
        <v>20430</v>
      </c>
      <c r="G767" s="2" t="s">
        <v>19780</v>
      </c>
      <c r="H767" s="2"/>
      <c r="I767" s="2" t="s">
        <v>477</v>
      </c>
      <c r="J767" s="2"/>
      <c r="K767" s="2" t="s">
        <v>2096</v>
      </c>
      <c r="L767" s="2" t="s">
        <v>873</v>
      </c>
      <c r="M767" t="s">
        <v>2097</v>
      </c>
      <c r="N767">
        <f>Airplane_Crashes_and_Fatalities[[#This Row],[Aboard]]-Airplane_Crashes_and_Fatalities[[#This Row],[Fatalities]]</f>
        <v>4</v>
      </c>
      <c r="P767">
        <v>14</v>
      </c>
      <c r="Q767">
        <v>10</v>
      </c>
      <c r="R767">
        <v>0</v>
      </c>
      <c r="S767" s="2" t="s">
        <v>2098</v>
      </c>
    </row>
    <row r="768" spans="1:19" x14ac:dyDescent="0.3">
      <c r="A768" s="1">
        <v>16871</v>
      </c>
      <c r="B768" s="4" t="str">
        <f>TEXT(Airplane_Crashes_and_Fatalities[[#This Row],[Date]],"yyyy")</f>
        <v>1946</v>
      </c>
      <c r="C768" s="1" t="str">
        <f>TEXT(Airplane_Crashes_and_Fatalities[[#This Row],[Date]],"mmm")</f>
        <v>Mar</v>
      </c>
      <c r="D768" s="5">
        <f>DAY(Airplane_Crashes_and_Fatalities[[#This Row],[Date]])</f>
        <v>10</v>
      </c>
      <c r="E768" s="3">
        <v>0.87152777777777768</v>
      </c>
      <c r="F768" s="2" t="s">
        <v>20431</v>
      </c>
      <c r="G768" s="2" t="s">
        <v>20432</v>
      </c>
      <c r="H768" s="2"/>
      <c r="I768" s="2" t="s">
        <v>532</v>
      </c>
      <c r="J768" s="2"/>
      <c r="K768" s="2" t="s">
        <v>2099</v>
      </c>
      <c r="L768" s="2" t="s">
        <v>2100</v>
      </c>
      <c r="M768" t="s">
        <v>2101</v>
      </c>
      <c r="N768">
        <f>Airplane_Crashes_and_Fatalities[[#This Row],[Aboard]]-Airplane_Crashes_and_Fatalities[[#This Row],[Fatalities]]</f>
        <v>0</v>
      </c>
      <c r="O768">
        <v>6013</v>
      </c>
      <c r="P768">
        <v>25</v>
      </c>
      <c r="Q768">
        <v>25</v>
      </c>
      <c r="R768">
        <v>0</v>
      </c>
      <c r="S768" s="2" t="s">
        <v>2102</v>
      </c>
    </row>
    <row r="769" spans="1:19" x14ac:dyDescent="0.3">
      <c r="A769" s="1">
        <v>16878</v>
      </c>
      <c r="B769" s="4" t="str">
        <f>TEXT(Airplane_Crashes_and_Fatalities[[#This Row],[Date]],"yyyy")</f>
        <v>1946</v>
      </c>
      <c r="C769" s="1" t="str">
        <f>TEXT(Airplane_Crashes_and_Fatalities[[#This Row],[Date]],"mmm")</f>
        <v>Mar</v>
      </c>
      <c r="D769" s="5">
        <f>DAY(Airplane_Crashes_and_Fatalities[[#This Row],[Date]])</f>
        <v>17</v>
      </c>
      <c r="F769" s="2" t="s">
        <v>20433</v>
      </c>
      <c r="G769" s="2" t="s">
        <v>19737</v>
      </c>
      <c r="H769" s="2"/>
      <c r="I769" s="2" t="s">
        <v>2069</v>
      </c>
      <c r="J769" s="2"/>
      <c r="K769" s="2" t="s">
        <v>2103</v>
      </c>
      <c r="L769" s="2"/>
      <c r="N769">
        <f>Airplane_Crashes_and_Fatalities[[#This Row],[Aboard]]-Airplane_Crashes_and_Fatalities[[#This Row],[Fatalities]]</f>
        <v>0</v>
      </c>
      <c r="P769">
        <v>20</v>
      </c>
      <c r="Q769">
        <v>20</v>
      </c>
      <c r="R769">
        <v>0</v>
      </c>
      <c r="S769" s="2" t="s">
        <v>2104</v>
      </c>
    </row>
    <row r="770" spans="1:19" x14ac:dyDescent="0.3">
      <c r="A770" s="1">
        <v>16879</v>
      </c>
      <c r="B770" s="4" t="str">
        <f>TEXT(Airplane_Crashes_and_Fatalities[[#This Row],[Date]],"yyyy")</f>
        <v>1946</v>
      </c>
      <c r="C770" s="1" t="str">
        <f>TEXT(Airplane_Crashes_and_Fatalities[[#This Row],[Date]],"mmm")</f>
        <v>Mar</v>
      </c>
      <c r="D770" s="5">
        <f>DAY(Airplane_Crashes_and_Fatalities[[#This Row],[Date]])</f>
        <v>18</v>
      </c>
      <c r="F770" s="2" t="s">
        <v>20434</v>
      </c>
      <c r="G770" s="2" t="s">
        <v>19737</v>
      </c>
      <c r="H770" s="2"/>
      <c r="I770" s="2" t="s">
        <v>516</v>
      </c>
      <c r="J770" s="2"/>
      <c r="K770" s="2" t="s">
        <v>2105</v>
      </c>
      <c r="L770" s="2"/>
      <c r="M770">
        <v>139</v>
      </c>
      <c r="N770">
        <f>Airplane_Crashes_and_Fatalities[[#This Row],[Aboard]]-Airplane_Crashes_and_Fatalities[[#This Row],[Fatalities]]</f>
        <v>0</v>
      </c>
      <c r="S770" s="2" t="s">
        <v>2106</v>
      </c>
    </row>
    <row r="771" spans="1:19" x14ac:dyDescent="0.3">
      <c r="A771" s="1">
        <v>16880</v>
      </c>
      <c r="B771" s="4" t="str">
        <f>TEXT(Airplane_Crashes_and_Fatalities[[#This Row],[Date]],"yyyy")</f>
        <v>1946</v>
      </c>
      <c r="C771" s="1" t="str">
        <f>TEXT(Airplane_Crashes_and_Fatalities[[#This Row],[Date]],"mmm")</f>
        <v>Mar</v>
      </c>
      <c r="D771" s="5">
        <f>DAY(Airplane_Crashes_and_Fatalities[[#This Row],[Date]])</f>
        <v>19</v>
      </c>
      <c r="E771" s="3">
        <v>0.48958333333333326</v>
      </c>
      <c r="F771" s="2" t="s">
        <v>20435</v>
      </c>
      <c r="G771" s="2" t="s">
        <v>19729</v>
      </c>
      <c r="H771" s="2"/>
      <c r="I771" s="2" t="s">
        <v>1605</v>
      </c>
      <c r="J771" s="2"/>
      <c r="K771" s="2" t="s">
        <v>2107</v>
      </c>
      <c r="L771" s="2" t="s">
        <v>2010</v>
      </c>
      <c r="M771" t="s">
        <v>2108</v>
      </c>
      <c r="N771">
        <f>Airplane_Crashes_and_Fatalities[[#This Row],[Aboard]]-Airplane_Crashes_and_Fatalities[[#This Row],[Fatalities]]</f>
        <v>0</v>
      </c>
      <c r="P771">
        <v>26</v>
      </c>
      <c r="Q771">
        <v>26</v>
      </c>
      <c r="R771">
        <v>0</v>
      </c>
      <c r="S771" s="2" t="s">
        <v>2109</v>
      </c>
    </row>
    <row r="772" spans="1:19" x14ac:dyDescent="0.3">
      <c r="A772" s="1">
        <v>16884</v>
      </c>
      <c r="B772" s="4" t="str">
        <f>TEXT(Airplane_Crashes_and_Fatalities[[#This Row],[Date]],"yyyy")</f>
        <v>1946</v>
      </c>
      <c r="C772" s="1" t="str">
        <f>TEXT(Airplane_Crashes_and_Fatalities[[#This Row],[Date]],"mmm")</f>
        <v>Mar</v>
      </c>
      <c r="D772" s="5">
        <f>DAY(Airplane_Crashes_and_Fatalities[[#This Row],[Date]])</f>
        <v>23</v>
      </c>
      <c r="F772" s="2" t="s">
        <v>20436</v>
      </c>
      <c r="G772" s="2" t="s">
        <v>20437</v>
      </c>
      <c r="H772" s="2" t="s">
        <v>20438</v>
      </c>
      <c r="I772" s="2" t="s">
        <v>2110</v>
      </c>
      <c r="J772" s="2"/>
      <c r="K772" s="2" t="s">
        <v>2111</v>
      </c>
      <c r="L772" s="2" t="s">
        <v>2112</v>
      </c>
      <c r="M772" t="s">
        <v>2113</v>
      </c>
      <c r="N772">
        <f>Airplane_Crashes_and_Fatalities[[#This Row],[Aboard]]-Airplane_Crashes_and_Fatalities[[#This Row],[Fatalities]]</f>
        <v>0</v>
      </c>
      <c r="O772">
        <v>1178</v>
      </c>
      <c r="P772">
        <v>10</v>
      </c>
      <c r="Q772">
        <v>10</v>
      </c>
      <c r="R772">
        <v>0</v>
      </c>
      <c r="S772" s="2" t="s">
        <v>2114</v>
      </c>
    </row>
    <row r="773" spans="1:19" x14ac:dyDescent="0.3">
      <c r="A773" s="1">
        <v>16897</v>
      </c>
      <c r="B773" s="4" t="str">
        <f>TEXT(Airplane_Crashes_and_Fatalities[[#This Row],[Date]],"yyyy")</f>
        <v>1946</v>
      </c>
      <c r="C773" s="1" t="str">
        <f>TEXT(Airplane_Crashes_and_Fatalities[[#This Row],[Date]],"mmm")</f>
        <v>Apr</v>
      </c>
      <c r="D773" s="5">
        <f>DAY(Airplane_Crashes_and_Fatalities[[#This Row],[Date]])</f>
        <v>5</v>
      </c>
      <c r="E773" s="3">
        <v>0.46875</v>
      </c>
      <c r="F773" s="2" t="s">
        <v>19791</v>
      </c>
      <c r="G773" s="2" t="s">
        <v>20439</v>
      </c>
      <c r="H773" s="2"/>
      <c r="I773" s="2" t="s">
        <v>2115</v>
      </c>
      <c r="J773" s="2"/>
      <c r="K773" s="2"/>
      <c r="L773" s="2" t="s">
        <v>2116</v>
      </c>
      <c r="M773" t="s">
        <v>2117</v>
      </c>
      <c r="N773">
        <f>Airplane_Crashes_and_Fatalities[[#This Row],[Aboard]]-Airplane_Crashes_and_Fatalities[[#This Row],[Fatalities]]</f>
        <v>0</v>
      </c>
      <c r="P773">
        <v>4</v>
      </c>
      <c r="Q773">
        <v>4</v>
      </c>
      <c r="R773">
        <v>16</v>
      </c>
      <c r="S773" s="2" t="s">
        <v>2118</v>
      </c>
    </row>
    <row r="774" spans="1:19" x14ac:dyDescent="0.3">
      <c r="A774" s="1">
        <v>16900</v>
      </c>
      <c r="B774" s="4" t="str">
        <f>TEXT(Airplane_Crashes_and_Fatalities[[#This Row],[Date]],"yyyy")</f>
        <v>1946</v>
      </c>
      <c r="C774" s="1" t="str">
        <f>TEXT(Airplane_Crashes_and_Fatalities[[#This Row],[Date]],"mmm")</f>
        <v>Apr</v>
      </c>
      <c r="D774" s="5">
        <f>DAY(Airplane_Crashes_and_Fatalities[[#This Row],[Date]])</f>
        <v>8</v>
      </c>
      <c r="F774" s="2" t="s">
        <v>20440</v>
      </c>
      <c r="G774" s="2" t="s">
        <v>19737</v>
      </c>
      <c r="H774" s="2"/>
      <c r="I774" s="2" t="s">
        <v>19648</v>
      </c>
      <c r="J774" s="2"/>
      <c r="K774" s="2" t="s">
        <v>2119</v>
      </c>
      <c r="L774" s="2"/>
      <c r="N774">
        <f>Airplane_Crashes_and_Fatalities[[#This Row],[Aboard]]-Airplane_Crashes_and_Fatalities[[#This Row],[Fatalities]]</f>
        <v>0</v>
      </c>
      <c r="P774">
        <v>14</v>
      </c>
      <c r="Q774">
        <v>14</v>
      </c>
      <c r="R774">
        <v>0</v>
      </c>
      <c r="S774" s="2"/>
    </row>
    <row r="775" spans="1:19" x14ac:dyDescent="0.3">
      <c r="A775" s="1">
        <v>16914</v>
      </c>
      <c r="B775" s="4" t="str">
        <f>TEXT(Airplane_Crashes_and_Fatalities[[#This Row],[Date]],"yyyy")</f>
        <v>1946</v>
      </c>
      <c r="C775" s="1" t="str">
        <f>TEXT(Airplane_Crashes_and_Fatalities[[#This Row],[Date]],"mmm")</f>
        <v>Apr</v>
      </c>
      <c r="D775" s="5">
        <f>DAY(Airplane_Crashes_and_Fatalities[[#This Row],[Date]])</f>
        <v>22</v>
      </c>
      <c r="F775" s="2" t="s">
        <v>20441</v>
      </c>
      <c r="G775" s="2" t="s">
        <v>20348</v>
      </c>
      <c r="H775" s="2"/>
      <c r="I775" s="2" t="s">
        <v>970</v>
      </c>
      <c r="J775" s="2"/>
      <c r="K775" s="2"/>
      <c r="L775" s="2"/>
      <c r="M775" t="s">
        <v>2120</v>
      </c>
      <c r="N775">
        <f>Airplane_Crashes_and_Fatalities[[#This Row],[Aboard]]-Airplane_Crashes_and_Fatalities[[#This Row],[Fatalities]]</f>
        <v>2</v>
      </c>
      <c r="P775">
        <v>21</v>
      </c>
      <c r="Q775">
        <v>19</v>
      </c>
      <c r="R775">
        <v>0</v>
      </c>
      <c r="S775" s="2" t="s">
        <v>1149</v>
      </c>
    </row>
    <row r="776" spans="1:19" x14ac:dyDescent="0.3">
      <c r="A776" s="1">
        <v>16922</v>
      </c>
      <c r="B776" s="4" t="str">
        <f>TEXT(Airplane_Crashes_and_Fatalities[[#This Row],[Date]],"yyyy")</f>
        <v>1946</v>
      </c>
      <c r="C776" s="1" t="str">
        <f>TEXT(Airplane_Crashes_and_Fatalities[[#This Row],[Date]],"mmm")</f>
        <v>Apr</v>
      </c>
      <c r="D776" s="5">
        <f>DAY(Airplane_Crashes_and_Fatalities[[#This Row],[Date]])</f>
        <v>30</v>
      </c>
      <c r="F776" s="2" t="s">
        <v>20442</v>
      </c>
      <c r="G776" s="2" t="s">
        <v>20443</v>
      </c>
      <c r="H776" s="2"/>
      <c r="I776" s="2" t="s">
        <v>1540</v>
      </c>
      <c r="J776" s="2"/>
      <c r="K776" s="2"/>
      <c r="L776" s="2" t="s">
        <v>1785</v>
      </c>
      <c r="M776" t="s">
        <v>2121</v>
      </c>
      <c r="N776">
        <f>Airplane_Crashes_and_Fatalities[[#This Row],[Aboard]]-Airplane_Crashes_and_Fatalities[[#This Row],[Fatalities]]</f>
        <v>0</v>
      </c>
      <c r="O776">
        <v>12094</v>
      </c>
      <c r="P776">
        <v>12</v>
      </c>
      <c r="Q776">
        <v>12</v>
      </c>
      <c r="R776">
        <v>0</v>
      </c>
      <c r="S776" s="2" t="s">
        <v>2122</v>
      </c>
    </row>
    <row r="777" spans="1:19" x14ac:dyDescent="0.3">
      <c r="A777" s="1">
        <v>16932</v>
      </c>
      <c r="B777" s="4" t="str">
        <f>TEXT(Airplane_Crashes_and_Fatalities[[#This Row],[Date]],"yyyy")</f>
        <v>1946</v>
      </c>
      <c r="C777" s="1" t="str">
        <f>TEXT(Airplane_Crashes_and_Fatalities[[#This Row],[Date]],"mmm")</f>
        <v>May</v>
      </c>
      <c r="D777" s="5">
        <f>DAY(Airplane_Crashes_and_Fatalities[[#This Row],[Date]])</f>
        <v>10</v>
      </c>
      <c r="F777" s="2" t="s">
        <v>20444</v>
      </c>
      <c r="G777" s="2" t="s">
        <v>19954</v>
      </c>
      <c r="H777" s="2"/>
      <c r="I777" s="2" t="s">
        <v>2123</v>
      </c>
      <c r="J777" s="2"/>
      <c r="K777" s="2"/>
      <c r="L777" s="2" t="s">
        <v>2124</v>
      </c>
      <c r="N777">
        <f>Airplane_Crashes_and_Fatalities[[#This Row],[Aboard]]-Airplane_Crashes_and_Fatalities[[#This Row],[Fatalities]]</f>
        <v>0</v>
      </c>
      <c r="P777">
        <v>28</v>
      </c>
      <c r="Q777">
        <v>28</v>
      </c>
      <c r="R777">
        <v>0</v>
      </c>
      <c r="S777" s="2" t="s">
        <v>2125</v>
      </c>
    </row>
    <row r="778" spans="1:19" x14ac:dyDescent="0.3">
      <c r="A778" s="1">
        <v>16938</v>
      </c>
      <c r="B778" s="4" t="str">
        <f>TEXT(Airplane_Crashes_and_Fatalities[[#This Row],[Date]],"yyyy")</f>
        <v>1946</v>
      </c>
      <c r="C778" s="1" t="str">
        <f>TEXT(Airplane_Crashes_and_Fatalities[[#This Row],[Date]],"mmm")</f>
        <v>May</v>
      </c>
      <c r="D778" s="5">
        <f>DAY(Airplane_Crashes_and_Fatalities[[#This Row],[Date]])</f>
        <v>16</v>
      </c>
      <c r="E778" s="3">
        <v>4.1666666666666741E-2</v>
      </c>
      <c r="F778" s="2" t="s">
        <v>20445</v>
      </c>
      <c r="G778" s="2" t="s">
        <v>19662</v>
      </c>
      <c r="H778" s="2"/>
      <c r="I778" s="2" t="s">
        <v>2126</v>
      </c>
      <c r="J778" s="2"/>
      <c r="K778" s="2" t="s">
        <v>2127</v>
      </c>
      <c r="L778" s="2" t="s">
        <v>1183</v>
      </c>
      <c r="M778" t="s">
        <v>2128</v>
      </c>
      <c r="N778">
        <f>Airplane_Crashes_and_Fatalities[[#This Row],[Aboard]]-Airplane_Crashes_and_Fatalities[[#This Row],[Fatalities]]</f>
        <v>0</v>
      </c>
      <c r="O778">
        <v>19626</v>
      </c>
      <c r="P778">
        <v>27</v>
      </c>
      <c r="Q778">
        <v>27</v>
      </c>
      <c r="R778">
        <v>0</v>
      </c>
      <c r="S778" s="2" t="s">
        <v>2129</v>
      </c>
    </row>
    <row r="779" spans="1:19" x14ac:dyDescent="0.3">
      <c r="A779" s="1">
        <v>16944</v>
      </c>
      <c r="B779" s="4" t="str">
        <f>TEXT(Airplane_Crashes_and_Fatalities[[#This Row],[Date]],"yyyy")</f>
        <v>1946</v>
      </c>
      <c r="C779" s="1" t="str">
        <f>TEXT(Airplane_Crashes_and_Fatalities[[#This Row],[Date]],"mmm")</f>
        <v>May</v>
      </c>
      <c r="D779" s="5">
        <f>DAY(Airplane_Crashes_and_Fatalities[[#This Row],[Date]])</f>
        <v>22</v>
      </c>
      <c r="F779" s="2" t="s">
        <v>20446</v>
      </c>
      <c r="G779" s="2" t="s">
        <v>20095</v>
      </c>
      <c r="H779" s="2"/>
      <c r="I779" s="2" t="s">
        <v>2130</v>
      </c>
      <c r="J779" s="2"/>
      <c r="K779" s="2" t="s">
        <v>2131</v>
      </c>
      <c r="L779" s="2" t="s">
        <v>873</v>
      </c>
      <c r="M779" t="s">
        <v>2132</v>
      </c>
      <c r="N779">
        <f>Airplane_Crashes_and_Fatalities[[#This Row],[Aboard]]-Airplane_Crashes_and_Fatalities[[#This Row],[Fatalities]]</f>
        <v>0</v>
      </c>
      <c r="O779">
        <v>6048</v>
      </c>
      <c r="P779">
        <v>13</v>
      </c>
      <c r="Q779">
        <v>13</v>
      </c>
      <c r="R779">
        <v>0</v>
      </c>
      <c r="S779" s="2" t="s">
        <v>2133</v>
      </c>
    </row>
    <row r="780" spans="1:19" x14ac:dyDescent="0.3">
      <c r="A780" s="1">
        <v>16954</v>
      </c>
      <c r="B780" s="4" t="str">
        <f>TEXT(Airplane_Crashes_and_Fatalities[[#This Row],[Date]],"yyyy")</f>
        <v>1946</v>
      </c>
      <c r="C780" s="1" t="str">
        <f>TEXT(Airplane_Crashes_and_Fatalities[[#This Row],[Date]],"mmm")</f>
        <v>Jun</v>
      </c>
      <c r="D780" s="5">
        <f>DAY(Airplane_Crashes_and_Fatalities[[#This Row],[Date]])</f>
        <v>1</v>
      </c>
      <c r="E780" s="3">
        <v>0.31944444444444442</v>
      </c>
      <c r="F780" s="2" t="s">
        <v>20447</v>
      </c>
      <c r="G780" s="2" t="s">
        <v>19745</v>
      </c>
      <c r="H780" s="2"/>
      <c r="I780" s="2" t="s">
        <v>1605</v>
      </c>
      <c r="J780" s="2"/>
      <c r="K780" s="2" t="s">
        <v>2134</v>
      </c>
      <c r="L780" s="2" t="s">
        <v>2135</v>
      </c>
      <c r="M780" t="s">
        <v>2136</v>
      </c>
      <c r="N780">
        <f>Airplane_Crashes_and_Fatalities[[#This Row],[Aboard]]-Airplane_Crashes_and_Fatalities[[#This Row],[Fatalities]]</f>
        <v>8</v>
      </c>
      <c r="O780">
        <v>27304</v>
      </c>
      <c r="P780">
        <v>38</v>
      </c>
      <c r="Q780">
        <v>30</v>
      </c>
      <c r="R780">
        <v>0</v>
      </c>
      <c r="S780" s="2" t="s">
        <v>2137</v>
      </c>
    </row>
    <row r="781" spans="1:19" x14ac:dyDescent="0.3">
      <c r="A781" s="1">
        <v>16962</v>
      </c>
      <c r="B781" s="4" t="str">
        <f>TEXT(Airplane_Crashes_and_Fatalities[[#This Row],[Date]],"yyyy")</f>
        <v>1946</v>
      </c>
      <c r="C781" s="1" t="str">
        <f>TEXT(Airplane_Crashes_and_Fatalities[[#This Row],[Date]],"mmm")</f>
        <v>Jun</v>
      </c>
      <c r="D781" s="5">
        <f>DAY(Airplane_Crashes_and_Fatalities[[#This Row],[Date]])</f>
        <v>9</v>
      </c>
      <c r="E781" s="3">
        <v>0.55208333333333326</v>
      </c>
      <c r="F781" s="2" t="s">
        <v>20448</v>
      </c>
      <c r="G781" s="2" t="s">
        <v>20449</v>
      </c>
      <c r="H781" s="2"/>
      <c r="I781" s="2" t="s">
        <v>1536</v>
      </c>
      <c r="J781" s="2"/>
      <c r="K781" s="2" t="s">
        <v>2138</v>
      </c>
      <c r="L781" s="2" t="s">
        <v>1895</v>
      </c>
      <c r="M781" t="s">
        <v>2139</v>
      </c>
      <c r="N781">
        <f>Airplane_Crashes_and_Fatalities[[#This Row],[Aboard]]-Airplane_Crashes_and_Fatalities[[#This Row],[Fatalities]]</f>
        <v>0</v>
      </c>
      <c r="O781">
        <v>25291</v>
      </c>
      <c r="P781">
        <v>18</v>
      </c>
      <c r="Q781">
        <v>18</v>
      </c>
      <c r="R781">
        <v>0</v>
      </c>
      <c r="S781" s="2" t="s">
        <v>2140</v>
      </c>
    </row>
    <row r="782" spans="1:19" x14ac:dyDescent="0.3">
      <c r="A782" s="1">
        <v>16962</v>
      </c>
      <c r="B782" s="4" t="str">
        <f>TEXT(Airplane_Crashes_and_Fatalities[[#This Row],[Date]],"yyyy")</f>
        <v>1946</v>
      </c>
      <c r="C782" s="1" t="str">
        <f>TEXT(Airplane_Crashes_and_Fatalities[[#This Row],[Date]],"mmm")</f>
        <v>Jun</v>
      </c>
      <c r="D782" s="5">
        <f>DAY(Airplane_Crashes_and_Fatalities[[#This Row],[Date]])</f>
        <v>9</v>
      </c>
      <c r="E782" s="3">
        <v>0.4375</v>
      </c>
      <c r="F782" s="2" t="s">
        <v>20450</v>
      </c>
      <c r="G782" s="2" t="s">
        <v>20134</v>
      </c>
      <c r="H782" s="2"/>
      <c r="I782" s="2" t="s">
        <v>1605</v>
      </c>
      <c r="J782" s="2"/>
      <c r="K782" s="2"/>
      <c r="L782" s="2" t="s">
        <v>2141</v>
      </c>
      <c r="M782" t="s">
        <v>2142</v>
      </c>
      <c r="N782">
        <f>Airplane_Crashes_and_Fatalities[[#This Row],[Aboard]]-Airplane_Crashes_and_Fatalities[[#This Row],[Fatalities]]</f>
        <v>0</v>
      </c>
      <c r="O782">
        <v>22181</v>
      </c>
      <c r="P782">
        <v>23</v>
      </c>
      <c r="Q782">
        <v>23</v>
      </c>
      <c r="R782">
        <v>0</v>
      </c>
      <c r="S782" s="2" t="s">
        <v>2143</v>
      </c>
    </row>
    <row r="783" spans="1:19" x14ac:dyDescent="0.3">
      <c r="A783" s="1">
        <v>16982</v>
      </c>
      <c r="B783" s="4" t="str">
        <f>TEXT(Airplane_Crashes_and_Fatalities[[#This Row],[Date]],"yyyy")</f>
        <v>1946</v>
      </c>
      <c r="C783" s="1" t="str">
        <f>TEXT(Airplane_Crashes_and_Fatalities[[#This Row],[Date]],"mmm")</f>
        <v>Jun</v>
      </c>
      <c r="D783" s="5">
        <f>DAY(Airplane_Crashes_and_Fatalities[[#This Row],[Date]])</f>
        <v>29</v>
      </c>
      <c r="F783" s="2" t="s">
        <v>2144</v>
      </c>
      <c r="G783" s="2" t="s">
        <v>24252</v>
      </c>
      <c r="H783" s="2"/>
      <c r="I783" s="2" t="s">
        <v>1540</v>
      </c>
      <c r="J783" s="2"/>
      <c r="K783" s="2"/>
      <c r="L783" s="2" t="s">
        <v>2010</v>
      </c>
      <c r="M783" t="s">
        <v>2145</v>
      </c>
      <c r="N783">
        <f>Airplane_Crashes_and_Fatalities[[#This Row],[Aboard]]-Airplane_Crashes_and_Fatalities[[#This Row],[Fatalities]]</f>
        <v>0</v>
      </c>
      <c r="O783" t="s">
        <v>2146</v>
      </c>
      <c r="P783">
        <v>18</v>
      </c>
      <c r="Q783">
        <v>18</v>
      </c>
      <c r="R783">
        <v>0</v>
      </c>
      <c r="S783" s="2" t="s">
        <v>2147</v>
      </c>
    </row>
    <row r="784" spans="1:19" x14ac:dyDescent="0.3">
      <c r="A784" s="1">
        <v>16982</v>
      </c>
      <c r="B784" s="4" t="str">
        <f>TEXT(Airplane_Crashes_and_Fatalities[[#This Row],[Date]],"yyyy")</f>
        <v>1946</v>
      </c>
      <c r="C784" s="1" t="str">
        <f>TEXT(Airplane_Crashes_and_Fatalities[[#This Row],[Date]],"mmm")</f>
        <v>Jun</v>
      </c>
      <c r="D784" s="5">
        <f>DAY(Airplane_Crashes_and_Fatalities[[#This Row],[Date]])</f>
        <v>29</v>
      </c>
      <c r="F784" s="2" t="s">
        <v>20451</v>
      </c>
      <c r="G784" s="2" t="s">
        <v>19685</v>
      </c>
      <c r="H784" s="2"/>
      <c r="I784" s="2" t="s">
        <v>744</v>
      </c>
      <c r="J784" s="2"/>
      <c r="K784" s="2"/>
      <c r="L784" s="2" t="s">
        <v>2148</v>
      </c>
      <c r="M784" t="s">
        <v>2149</v>
      </c>
      <c r="N784">
        <f>Airplane_Crashes_and_Fatalities[[#This Row],[Aboard]]-Airplane_Crashes_and_Fatalities[[#This Row],[Fatalities]]</f>
        <v>1</v>
      </c>
      <c r="O784" t="s">
        <v>2150</v>
      </c>
      <c r="P784">
        <v>3</v>
      </c>
      <c r="Q784">
        <v>2</v>
      </c>
      <c r="R784">
        <v>0</v>
      </c>
      <c r="S784" s="2" t="s">
        <v>2151</v>
      </c>
    </row>
    <row r="785" spans="1:19" x14ac:dyDescent="0.3">
      <c r="A785" s="1">
        <v>16992</v>
      </c>
      <c r="B785" s="4" t="str">
        <f>TEXT(Airplane_Crashes_and_Fatalities[[#This Row],[Date]],"yyyy")</f>
        <v>1946</v>
      </c>
      <c r="C785" s="1" t="str">
        <f>TEXT(Airplane_Crashes_and_Fatalities[[#This Row],[Date]],"mmm")</f>
        <v>Jul</v>
      </c>
      <c r="D785" s="5">
        <f>DAY(Airplane_Crashes_and_Fatalities[[#This Row],[Date]])</f>
        <v>9</v>
      </c>
      <c r="E785" s="3">
        <v>0.84027777777777768</v>
      </c>
      <c r="F785" s="2" t="s">
        <v>20452</v>
      </c>
      <c r="G785" s="2" t="s">
        <v>19898</v>
      </c>
      <c r="H785" s="2"/>
      <c r="I785" s="2" t="s">
        <v>1605</v>
      </c>
      <c r="J785" s="2"/>
      <c r="K785" s="2"/>
      <c r="L785" s="2" t="s">
        <v>2152</v>
      </c>
      <c r="M785" t="s">
        <v>2153</v>
      </c>
      <c r="N785">
        <f>Airplane_Crashes_and_Fatalities[[#This Row],[Aboard]]-Airplane_Crashes_and_Fatalities[[#This Row],[Fatalities]]</f>
        <v>0</v>
      </c>
      <c r="P785">
        <v>25</v>
      </c>
      <c r="Q785">
        <v>25</v>
      </c>
      <c r="R785">
        <v>0</v>
      </c>
      <c r="S785" s="2" t="s">
        <v>2154</v>
      </c>
    </row>
    <row r="786" spans="1:19" x14ac:dyDescent="0.3">
      <c r="A786" s="1">
        <v>16994</v>
      </c>
      <c r="B786" s="4" t="str">
        <f>TEXT(Airplane_Crashes_and_Fatalities[[#This Row],[Date]],"yyyy")</f>
        <v>1946</v>
      </c>
      <c r="C786" s="1" t="str">
        <f>TEXT(Airplane_Crashes_and_Fatalities[[#This Row],[Date]],"mmm")</f>
        <v>Jul</v>
      </c>
      <c r="D786" s="5">
        <f>DAY(Airplane_Crashes_and_Fatalities[[#This Row],[Date]])</f>
        <v>11</v>
      </c>
      <c r="F786" s="2" t="s">
        <v>20453</v>
      </c>
      <c r="G786" s="2" t="s">
        <v>19692</v>
      </c>
      <c r="H786" s="2"/>
      <c r="I786" s="2" t="s">
        <v>536</v>
      </c>
      <c r="J786" s="2" t="s">
        <v>19019</v>
      </c>
      <c r="K786" s="2" t="s">
        <v>2155</v>
      </c>
      <c r="L786" s="2" t="s">
        <v>2156</v>
      </c>
      <c r="M786" t="s">
        <v>2157</v>
      </c>
      <c r="N786">
        <f>Airplane_Crashes_and_Fatalities[[#This Row],[Aboard]]-Airplane_Crashes_and_Fatalities[[#This Row],[Fatalities]]</f>
        <v>1</v>
      </c>
      <c r="O786">
        <v>2040</v>
      </c>
      <c r="P786">
        <v>6</v>
      </c>
      <c r="Q786">
        <v>5</v>
      </c>
      <c r="R786">
        <v>0</v>
      </c>
      <c r="S786" s="2" t="s">
        <v>2158</v>
      </c>
    </row>
    <row r="787" spans="1:19" x14ac:dyDescent="0.3">
      <c r="A787" s="1">
        <v>16996</v>
      </c>
      <c r="B787" s="4" t="str">
        <f>TEXT(Airplane_Crashes_and_Fatalities[[#This Row],[Date]],"yyyy")</f>
        <v>1946</v>
      </c>
      <c r="C787" s="1" t="str">
        <f>TEXT(Airplane_Crashes_and_Fatalities[[#This Row],[Date]],"mmm")</f>
        <v>Jul</v>
      </c>
      <c r="D787" s="5">
        <f>DAY(Airplane_Crashes_and_Fatalities[[#This Row],[Date]])</f>
        <v>13</v>
      </c>
      <c r="F787" s="2" t="s">
        <v>20454</v>
      </c>
      <c r="G787" s="2" t="s">
        <v>19737</v>
      </c>
      <c r="H787" s="2"/>
      <c r="I787" s="2" t="s">
        <v>2159</v>
      </c>
      <c r="J787" s="2"/>
      <c r="K787" s="2"/>
      <c r="L787" s="2" t="s">
        <v>2160</v>
      </c>
      <c r="N787">
        <f>Airplane_Crashes_and_Fatalities[[#This Row],[Aboard]]-Airplane_Crashes_and_Fatalities[[#This Row],[Fatalities]]</f>
        <v>36</v>
      </c>
      <c r="P787">
        <v>49</v>
      </c>
      <c r="Q787">
        <v>13</v>
      </c>
      <c r="R787">
        <v>0</v>
      </c>
      <c r="S787" s="2" t="s">
        <v>2161</v>
      </c>
    </row>
    <row r="788" spans="1:19" x14ac:dyDescent="0.3">
      <c r="A788" s="1">
        <v>17000</v>
      </c>
      <c r="B788" s="4" t="str">
        <f>TEXT(Airplane_Crashes_and_Fatalities[[#This Row],[Date]],"yyyy")</f>
        <v>1946</v>
      </c>
      <c r="C788" s="1" t="str">
        <f>TEXT(Airplane_Crashes_and_Fatalities[[#This Row],[Date]],"mmm")</f>
        <v>Jul</v>
      </c>
      <c r="D788" s="5">
        <f>DAY(Airplane_Crashes_and_Fatalities[[#This Row],[Date]])</f>
        <v>17</v>
      </c>
      <c r="F788" s="2" t="s">
        <v>20455</v>
      </c>
      <c r="G788" s="2" t="s">
        <v>20208</v>
      </c>
      <c r="H788" s="2"/>
      <c r="I788" s="2" t="s">
        <v>2162</v>
      </c>
      <c r="J788" s="2"/>
      <c r="K788" s="2" t="s">
        <v>2163</v>
      </c>
      <c r="L788" s="2" t="s">
        <v>2164</v>
      </c>
      <c r="M788" t="s">
        <v>2165</v>
      </c>
      <c r="N788">
        <f>Airplane_Crashes_and_Fatalities[[#This Row],[Aboard]]-Airplane_Crashes_and_Fatalities[[#This Row],[Fatalities]]</f>
        <v>0</v>
      </c>
      <c r="O788">
        <v>32982</v>
      </c>
      <c r="P788">
        <v>30</v>
      </c>
      <c r="Q788">
        <v>30</v>
      </c>
      <c r="R788">
        <v>0</v>
      </c>
      <c r="S788" s="2" t="s">
        <v>2166</v>
      </c>
    </row>
    <row r="789" spans="1:19" x14ac:dyDescent="0.3">
      <c r="A789" s="1">
        <v>17001</v>
      </c>
      <c r="B789" s="4" t="str">
        <f>TEXT(Airplane_Crashes_and_Fatalities[[#This Row],[Date]],"yyyy")</f>
        <v>1946</v>
      </c>
      <c r="C789" s="1" t="str">
        <f>TEXT(Airplane_Crashes_and_Fatalities[[#This Row],[Date]],"mmm")</f>
        <v>Jul</v>
      </c>
      <c r="D789" s="5">
        <f>DAY(Airplane_Crashes_and_Fatalities[[#This Row],[Date]])</f>
        <v>18</v>
      </c>
      <c r="E789" s="3">
        <v>0.88194444444444442</v>
      </c>
      <c r="F789" s="2" t="s">
        <v>20456</v>
      </c>
      <c r="G789" s="2" t="s">
        <v>19828</v>
      </c>
      <c r="H789" s="2"/>
      <c r="I789" s="2" t="s">
        <v>1860</v>
      </c>
      <c r="J789" s="2"/>
      <c r="K789" s="2" t="s">
        <v>2167</v>
      </c>
      <c r="L789" s="2" t="s">
        <v>1625</v>
      </c>
      <c r="N789">
        <f>Airplane_Crashes_and_Fatalities[[#This Row],[Aboard]]-Airplane_Crashes_and_Fatalities[[#This Row],[Fatalities]]</f>
        <v>0</v>
      </c>
      <c r="P789">
        <v>13</v>
      </c>
      <c r="Q789">
        <v>13</v>
      </c>
      <c r="R789">
        <v>0</v>
      </c>
      <c r="S789" s="2" t="s">
        <v>2168</v>
      </c>
    </row>
    <row r="790" spans="1:19" x14ac:dyDescent="0.3">
      <c r="A790" s="1">
        <v>17003</v>
      </c>
      <c r="B790" s="4" t="str">
        <f>TEXT(Airplane_Crashes_and_Fatalities[[#This Row],[Date]],"yyyy")</f>
        <v>1946</v>
      </c>
      <c r="C790" s="1" t="str">
        <f>TEXT(Airplane_Crashes_and_Fatalities[[#This Row],[Date]],"mmm")</f>
        <v>Jul</v>
      </c>
      <c r="D790" s="5">
        <f>DAY(Airplane_Crashes_and_Fatalities[[#This Row],[Date]])</f>
        <v>20</v>
      </c>
      <c r="E790" s="3">
        <v>0.51041666666666674</v>
      </c>
      <c r="F790" s="2" t="s">
        <v>2169</v>
      </c>
      <c r="G790" s="2" t="s">
        <v>24253</v>
      </c>
      <c r="H790" s="2"/>
      <c r="I790" s="2" t="s">
        <v>2170</v>
      </c>
      <c r="J790" s="2"/>
      <c r="K790" s="2"/>
      <c r="L790" s="2" t="s">
        <v>2171</v>
      </c>
      <c r="M790" t="s">
        <v>2172</v>
      </c>
      <c r="N790">
        <f>Airplane_Crashes_and_Fatalities[[#This Row],[Aboard]]-Airplane_Crashes_and_Fatalities[[#This Row],[Fatalities]]</f>
        <v>0</v>
      </c>
      <c r="P790">
        <v>20</v>
      </c>
      <c r="Q790">
        <v>20</v>
      </c>
      <c r="R790">
        <v>0</v>
      </c>
      <c r="S790" s="2" t="s">
        <v>2173</v>
      </c>
    </row>
    <row r="791" spans="1:19" x14ac:dyDescent="0.3">
      <c r="A791" s="1">
        <v>17008</v>
      </c>
      <c r="B791" s="4" t="str">
        <f>TEXT(Airplane_Crashes_and_Fatalities[[#This Row],[Date]],"yyyy")</f>
        <v>1946</v>
      </c>
      <c r="C791" s="1" t="str">
        <f>TEXT(Airplane_Crashes_and_Fatalities[[#This Row],[Date]],"mmm")</f>
        <v>Jul</v>
      </c>
      <c r="D791" s="5">
        <f>DAY(Airplane_Crashes_and_Fatalities[[#This Row],[Date]])</f>
        <v>25</v>
      </c>
      <c r="F791" s="2" t="s">
        <v>20457</v>
      </c>
      <c r="G791" s="2" t="s">
        <v>19928</v>
      </c>
      <c r="H791" s="2"/>
      <c r="I791" s="2" t="s">
        <v>1536</v>
      </c>
      <c r="J791" s="2"/>
      <c r="K791" s="2"/>
      <c r="L791" s="2" t="s">
        <v>1895</v>
      </c>
      <c r="M791" t="s">
        <v>2174</v>
      </c>
      <c r="N791">
        <f>Airplane_Crashes_and_Fatalities[[#This Row],[Aboard]]-Airplane_Crashes_and_Fatalities[[#This Row],[Fatalities]]</f>
        <v>0</v>
      </c>
      <c r="O791">
        <v>33219</v>
      </c>
      <c r="P791">
        <v>22</v>
      </c>
      <c r="Q791">
        <v>22</v>
      </c>
      <c r="R791">
        <v>0</v>
      </c>
      <c r="S791" s="2" t="s">
        <v>2175</v>
      </c>
    </row>
    <row r="792" spans="1:19" x14ac:dyDescent="0.3">
      <c r="A792" s="1">
        <v>17021</v>
      </c>
      <c r="B792" s="4" t="str">
        <f>TEXT(Airplane_Crashes_and_Fatalities[[#This Row],[Date]],"yyyy")</f>
        <v>1946</v>
      </c>
      <c r="C792" s="1" t="str">
        <f>TEXT(Airplane_Crashes_and_Fatalities[[#This Row],[Date]],"mmm")</f>
        <v>Aug</v>
      </c>
      <c r="D792" s="5">
        <f>DAY(Airplane_Crashes_and_Fatalities[[#This Row],[Date]])</f>
        <v>7</v>
      </c>
      <c r="F792" s="2" t="s">
        <v>20446</v>
      </c>
      <c r="G792" s="2" t="s">
        <v>20095</v>
      </c>
      <c r="H792" s="2"/>
      <c r="I792" s="2" t="s">
        <v>2176</v>
      </c>
      <c r="J792" s="2"/>
      <c r="K792" s="2" t="s">
        <v>2177</v>
      </c>
      <c r="L792" s="2" t="s">
        <v>2178</v>
      </c>
      <c r="M792" t="s">
        <v>2179</v>
      </c>
      <c r="N792">
        <f>Airplane_Crashes_and_Fatalities[[#This Row],[Aboard]]-Airplane_Crashes_and_Fatalities[[#This Row],[Fatalities]]</f>
        <v>13</v>
      </c>
      <c r="O792">
        <v>12348</v>
      </c>
      <c r="P792">
        <v>16</v>
      </c>
      <c r="Q792">
        <v>3</v>
      </c>
      <c r="R792">
        <v>0</v>
      </c>
      <c r="S792" s="2" t="s">
        <v>2180</v>
      </c>
    </row>
    <row r="793" spans="1:19" x14ac:dyDescent="0.3">
      <c r="A793" s="1">
        <v>17023</v>
      </c>
      <c r="B793" s="4" t="str">
        <f>TEXT(Airplane_Crashes_and_Fatalities[[#This Row],[Date]],"yyyy")</f>
        <v>1946</v>
      </c>
      <c r="C793" s="1" t="str">
        <f>TEXT(Airplane_Crashes_and_Fatalities[[#This Row],[Date]],"mmm")</f>
        <v>Aug</v>
      </c>
      <c r="D793" s="5">
        <f>DAY(Airplane_Crashes_and_Fatalities[[#This Row],[Date]])</f>
        <v>9</v>
      </c>
      <c r="F793" s="2" t="s">
        <v>20126</v>
      </c>
      <c r="G793" s="2" t="s">
        <v>19664</v>
      </c>
      <c r="H793" s="2"/>
      <c r="I793" s="2" t="s">
        <v>2181</v>
      </c>
      <c r="J793" s="2"/>
      <c r="K793" s="2" t="s">
        <v>2182</v>
      </c>
      <c r="L793" s="2" t="s">
        <v>2183</v>
      </c>
      <c r="N793">
        <f>Airplane_Crashes_and_Fatalities[[#This Row],[Aboard]]-Airplane_Crashes_and_Fatalities[[#This Row],[Fatalities]]</f>
        <v>2</v>
      </c>
      <c r="P793">
        <v>6</v>
      </c>
      <c r="Q793">
        <v>4</v>
      </c>
      <c r="R793">
        <v>0</v>
      </c>
      <c r="S793" s="2" t="s">
        <v>2184</v>
      </c>
    </row>
    <row r="794" spans="1:19" x14ac:dyDescent="0.3">
      <c r="A794" s="1">
        <v>17028</v>
      </c>
      <c r="B794" s="4" t="str">
        <f>TEXT(Airplane_Crashes_and_Fatalities[[#This Row],[Date]],"yyyy")</f>
        <v>1946</v>
      </c>
      <c r="C794" s="1" t="str">
        <f>TEXT(Airplane_Crashes_and_Fatalities[[#This Row],[Date]],"mmm")</f>
        <v>Aug</v>
      </c>
      <c r="D794" s="5">
        <f>DAY(Airplane_Crashes_and_Fatalities[[#This Row],[Date]])</f>
        <v>14</v>
      </c>
      <c r="F794" s="2" t="s">
        <v>20458</v>
      </c>
      <c r="G794" s="2" t="s">
        <v>20439</v>
      </c>
      <c r="H794" s="2"/>
      <c r="I794" s="2" t="s">
        <v>1866</v>
      </c>
      <c r="J794" s="2"/>
      <c r="K794" s="2"/>
      <c r="L794" s="2" t="s">
        <v>1785</v>
      </c>
      <c r="M794" t="s">
        <v>2185</v>
      </c>
      <c r="N794">
        <f>Airplane_Crashes_and_Fatalities[[#This Row],[Aboard]]-Airplane_Crashes_and_Fatalities[[#This Row],[Fatalities]]</f>
        <v>4</v>
      </c>
      <c r="O794">
        <v>10103</v>
      </c>
      <c r="P794">
        <v>5</v>
      </c>
      <c r="Q794">
        <v>1</v>
      </c>
      <c r="R794">
        <v>0</v>
      </c>
      <c r="S794" s="2" t="s">
        <v>2186</v>
      </c>
    </row>
    <row r="795" spans="1:19" x14ac:dyDescent="0.3">
      <c r="A795" s="1">
        <v>17034</v>
      </c>
      <c r="B795" s="4" t="str">
        <f>TEXT(Airplane_Crashes_and_Fatalities[[#This Row],[Date]],"yyyy")</f>
        <v>1946</v>
      </c>
      <c r="C795" s="1" t="str">
        <f>TEXT(Airplane_Crashes_and_Fatalities[[#This Row],[Date]],"mmm")</f>
        <v>Aug</v>
      </c>
      <c r="D795" s="5">
        <f>DAY(Airplane_Crashes_and_Fatalities[[#This Row],[Date]])</f>
        <v>20</v>
      </c>
      <c r="F795" s="2" t="s">
        <v>20459</v>
      </c>
      <c r="G795" s="2" t="s">
        <v>19685</v>
      </c>
      <c r="H795" s="2"/>
      <c r="I795" s="2" t="s">
        <v>1465</v>
      </c>
      <c r="J795" s="2"/>
      <c r="K795" s="2"/>
      <c r="L795" s="2" t="s">
        <v>2112</v>
      </c>
      <c r="M795" t="s">
        <v>2187</v>
      </c>
      <c r="N795">
        <f>Airplane_Crashes_and_Fatalities[[#This Row],[Aboard]]-Airplane_Crashes_and_Fatalities[[#This Row],[Fatalities]]</f>
        <v>1</v>
      </c>
      <c r="O795">
        <v>1186</v>
      </c>
      <c r="P795">
        <v>9</v>
      </c>
      <c r="Q795">
        <v>8</v>
      </c>
      <c r="R795">
        <v>0</v>
      </c>
      <c r="S795" s="2" t="s">
        <v>2188</v>
      </c>
    </row>
    <row r="796" spans="1:19" x14ac:dyDescent="0.3">
      <c r="A796" s="1">
        <v>17035</v>
      </c>
      <c r="B796" s="4" t="str">
        <f>TEXT(Airplane_Crashes_and_Fatalities[[#This Row],[Date]],"yyyy")</f>
        <v>1946</v>
      </c>
      <c r="C796" s="1" t="str">
        <f>TEXT(Airplane_Crashes_and_Fatalities[[#This Row],[Date]],"mmm")</f>
        <v>Aug</v>
      </c>
      <c r="D796" s="5">
        <f>DAY(Airplane_Crashes_and_Fatalities[[#This Row],[Date]])</f>
        <v>21</v>
      </c>
      <c r="E796" s="3">
        <v>0.17986111111111103</v>
      </c>
      <c r="F796" s="2" t="s">
        <v>20460</v>
      </c>
      <c r="G796" s="2" t="s">
        <v>19712</v>
      </c>
      <c r="H796" s="2"/>
      <c r="I796" s="2" t="s">
        <v>2189</v>
      </c>
      <c r="J796" s="2" t="s">
        <v>19020</v>
      </c>
      <c r="K796" s="2" t="s">
        <v>2190</v>
      </c>
      <c r="L796" s="2" t="s">
        <v>1684</v>
      </c>
      <c r="M796" t="s">
        <v>2191</v>
      </c>
      <c r="N796">
        <f>Airplane_Crashes_and_Fatalities[[#This Row],[Aboard]]-Airplane_Crashes_and_Fatalities[[#This Row],[Fatalities]]</f>
        <v>23</v>
      </c>
      <c r="O796">
        <v>4542</v>
      </c>
      <c r="P796">
        <v>25</v>
      </c>
      <c r="Q796">
        <v>2</v>
      </c>
      <c r="R796">
        <v>0</v>
      </c>
      <c r="S796" s="2" t="s">
        <v>2192</v>
      </c>
    </row>
    <row r="797" spans="1:19" x14ac:dyDescent="0.3">
      <c r="A797" s="1">
        <v>17038</v>
      </c>
      <c r="B797" s="4" t="str">
        <f>TEXT(Airplane_Crashes_and_Fatalities[[#This Row],[Date]],"yyyy")</f>
        <v>1946</v>
      </c>
      <c r="C797" s="1" t="str">
        <f>TEXT(Airplane_Crashes_and_Fatalities[[#This Row],[Date]],"mmm")</f>
        <v>Aug</v>
      </c>
      <c r="D797" s="5">
        <f>DAY(Airplane_Crashes_and_Fatalities[[#This Row],[Date]])</f>
        <v>24</v>
      </c>
      <c r="F797" s="2" t="s">
        <v>20461</v>
      </c>
      <c r="G797" s="2" t="s">
        <v>20042</v>
      </c>
      <c r="H797" s="2"/>
      <c r="I797" s="2" t="s">
        <v>879</v>
      </c>
      <c r="J797" s="2"/>
      <c r="K797" s="2"/>
      <c r="L797" s="2" t="s">
        <v>2193</v>
      </c>
      <c r="M797" t="s">
        <v>2194</v>
      </c>
      <c r="N797">
        <f>Airplane_Crashes_and_Fatalities[[#This Row],[Aboard]]-Airplane_Crashes_and_Fatalities[[#This Row],[Fatalities]]</f>
        <v>3</v>
      </c>
      <c r="O797">
        <v>1272</v>
      </c>
      <c r="P797">
        <v>9</v>
      </c>
      <c r="Q797">
        <v>6</v>
      </c>
      <c r="R797">
        <v>0</v>
      </c>
      <c r="S797" s="2" t="s">
        <v>2195</v>
      </c>
    </row>
    <row r="798" spans="1:19" x14ac:dyDescent="0.3">
      <c r="A798" s="1">
        <v>17048</v>
      </c>
      <c r="B798" s="4" t="str">
        <f>TEXT(Airplane_Crashes_and_Fatalities[[#This Row],[Date]],"yyyy")</f>
        <v>1946</v>
      </c>
      <c r="C798" s="1" t="str">
        <f>TEXT(Airplane_Crashes_and_Fatalities[[#This Row],[Date]],"mmm")</f>
        <v>Sep</v>
      </c>
      <c r="D798" s="5">
        <f>DAY(Airplane_Crashes_and_Fatalities[[#This Row],[Date]])</f>
        <v>3</v>
      </c>
      <c r="F798" s="2" t="s">
        <v>20462</v>
      </c>
      <c r="G798" s="2" t="s">
        <v>19900</v>
      </c>
      <c r="H798" s="2"/>
      <c r="I798" s="2" t="s">
        <v>744</v>
      </c>
      <c r="J798" s="2"/>
      <c r="K798" s="2" t="s">
        <v>2196</v>
      </c>
      <c r="L798" s="2" t="s">
        <v>2197</v>
      </c>
      <c r="M798" t="s">
        <v>2198</v>
      </c>
      <c r="N798">
        <f>Airplane_Crashes_and_Fatalities[[#This Row],[Aboard]]-Airplane_Crashes_and_Fatalities[[#This Row],[Fatalities]]</f>
        <v>0</v>
      </c>
      <c r="O798">
        <v>11714</v>
      </c>
      <c r="P798">
        <v>22</v>
      </c>
      <c r="Q798">
        <v>22</v>
      </c>
      <c r="R798">
        <v>0</v>
      </c>
      <c r="S798" s="2" t="s">
        <v>2199</v>
      </c>
    </row>
    <row r="799" spans="1:19" x14ac:dyDescent="0.3">
      <c r="A799" s="1">
        <v>17049</v>
      </c>
      <c r="B799" s="4" t="str">
        <f>TEXT(Airplane_Crashes_and_Fatalities[[#This Row],[Date]],"yyyy")</f>
        <v>1946</v>
      </c>
      <c r="C799" s="1" t="str">
        <f>TEXT(Airplane_Crashes_and_Fatalities[[#This Row],[Date]],"mmm")</f>
        <v>Sep</v>
      </c>
      <c r="D799" s="5">
        <f>DAY(Airplane_Crashes_and_Fatalities[[#This Row],[Date]])</f>
        <v>4</v>
      </c>
      <c r="E799" s="3">
        <v>0.38541666666666674</v>
      </c>
      <c r="F799" s="2" t="s">
        <v>20463</v>
      </c>
      <c r="G799" s="2" t="s">
        <v>19685</v>
      </c>
      <c r="H799" s="2"/>
      <c r="I799" s="2" t="s">
        <v>744</v>
      </c>
      <c r="J799" s="2"/>
      <c r="K799" s="2" t="s">
        <v>2200</v>
      </c>
      <c r="L799" s="2" t="s">
        <v>1183</v>
      </c>
      <c r="M799" t="s">
        <v>2201</v>
      </c>
      <c r="N799">
        <f>Airplane_Crashes_and_Fatalities[[#This Row],[Aboard]]-Airplane_Crashes_and_Fatalities[[#This Row],[Fatalities]]</f>
        <v>6</v>
      </c>
      <c r="O799">
        <v>42975</v>
      </c>
      <c r="P799">
        <v>26</v>
      </c>
      <c r="Q799">
        <v>20</v>
      </c>
      <c r="R799">
        <v>1</v>
      </c>
      <c r="S799" s="2" t="s">
        <v>2202</v>
      </c>
    </row>
    <row r="800" spans="1:19" x14ac:dyDescent="0.3">
      <c r="A800" s="1">
        <v>17050</v>
      </c>
      <c r="B800" s="4" t="str">
        <f>TEXT(Airplane_Crashes_and_Fatalities[[#This Row],[Date]],"yyyy")</f>
        <v>1946</v>
      </c>
      <c r="C800" s="1" t="str">
        <f>TEXT(Airplane_Crashes_and_Fatalities[[#This Row],[Date]],"mmm")</f>
        <v>Sep</v>
      </c>
      <c r="D800" s="5">
        <f>DAY(Airplane_Crashes_and_Fatalities[[#This Row],[Date]])</f>
        <v>5</v>
      </c>
      <c r="E800" s="3">
        <v>8.3333333333333259E-2</v>
      </c>
      <c r="F800" s="2" t="s">
        <v>19721</v>
      </c>
      <c r="G800" s="2" t="s">
        <v>19722</v>
      </c>
      <c r="H800" s="2"/>
      <c r="I800" s="2" t="s">
        <v>2203</v>
      </c>
      <c r="J800" s="2" t="s">
        <v>19021</v>
      </c>
      <c r="K800" s="2" t="s">
        <v>2204</v>
      </c>
      <c r="L800" s="2" t="s">
        <v>2205</v>
      </c>
      <c r="M800" t="s">
        <v>2206</v>
      </c>
      <c r="N800">
        <f>Airplane_Crashes_and_Fatalities[[#This Row],[Aboard]]-Airplane_Crashes_and_Fatalities[[#This Row],[Fatalities]]</f>
        <v>1</v>
      </c>
      <c r="O800">
        <v>9214</v>
      </c>
      <c r="P800">
        <v>22</v>
      </c>
      <c r="Q800">
        <v>21</v>
      </c>
      <c r="R800">
        <v>0</v>
      </c>
      <c r="S800" s="2" t="s">
        <v>2207</v>
      </c>
    </row>
    <row r="801" spans="1:19" x14ac:dyDescent="0.3">
      <c r="A801" s="1">
        <v>17051</v>
      </c>
      <c r="B801" s="4" t="str">
        <f>TEXT(Airplane_Crashes_and_Fatalities[[#This Row],[Date]],"yyyy")</f>
        <v>1946</v>
      </c>
      <c r="C801" s="1" t="str">
        <f>TEXT(Airplane_Crashes_and_Fatalities[[#This Row],[Date]],"mmm")</f>
        <v>Sep</v>
      </c>
      <c r="D801" s="5">
        <f>DAY(Airplane_Crashes_and_Fatalities[[#This Row],[Date]])</f>
        <v>6</v>
      </c>
      <c r="F801" s="2" t="s">
        <v>20121</v>
      </c>
      <c r="G801" s="2" t="s">
        <v>20122</v>
      </c>
      <c r="H801" s="2"/>
      <c r="I801" s="2" t="s">
        <v>2208</v>
      </c>
      <c r="J801" s="2"/>
      <c r="K801" s="2" t="s">
        <v>2209</v>
      </c>
      <c r="L801" s="2" t="s">
        <v>2210</v>
      </c>
      <c r="M801" t="s">
        <v>2211</v>
      </c>
      <c r="N801">
        <f>Airplane_Crashes_and_Fatalities[[#This Row],[Aboard]]-Airplane_Crashes_and_Fatalities[[#This Row],[Fatalities]]</f>
        <v>0</v>
      </c>
      <c r="O801">
        <v>1300</v>
      </c>
      <c r="P801">
        <v>24</v>
      </c>
      <c r="Q801">
        <v>24</v>
      </c>
      <c r="R801">
        <v>0</v>
      </c>
      <c r="S801" s="2" t="s">
        <v>2212</v>
      </c>
    </row>
    <row r="802" spans="1:19" x14ac:dyDescent="0.3">
      <c r="A802" s="1">
        <v>17052</v>
      </c>
      <c r="B802" s="4" t="str">
        <f>TEXT(Airplane_Crashes_and_Fatalities[[#This Row],[Date]],"yyyy")</f>
        <v>1946</v>
      </c>
      <c r="C802" s="1" t="str">
        <f>TEXT(Airplane_Crashes_and_Fatalities[[#This Row],[Date]],"mmm")</f>
        <v>Sep</v>
      </c>
      <c r="D802" s="5">
        <f>DAY(Airplane_Crashes_and_Fatalities[[#This Row],[Date]])</f>
        <v>7</v>
      </c>
      <c r="F802" s="2" t="s">
        <v>20464</v>
      </c>
      <c r="G802" s="2" t="s">
        <v>20063</v>
      </c>
      <c r="H802" s="2"/>
      <c r="I802" s="2" t="s">
        <v>2213</v>
      </c>
      <c r="J802" s="2"/>
      <c r="K802" s="2"/>
      <c r="L802" s="2" t="s">
        <v>1785</v>
      </c>
      <c r="N802">
        <f>Airplane_Crashes_and_Fatalities[[#This Row],[Aboard]]-Airplane_Crashes_and_Fatalities[[#This Row],[Fatalities]]</f>
        <v>0</v>
      </c>
      <c r="P802">
        <v>4</v>
      </c>
      <c r="Q802">
        <v>4</v>
      </c>
      <c r="R802">
        <v>0</v>
      </c>
      <c r="S802" s="2" t="s">
        <v>2214</v>
      </c>
    </row>
    <row r="803" spans="1:19" x14ac:dyDescent="0.3">
      <c r="A803" s="1">
        <v>17060</v>
      </c>
      <c r="B803" s="4" t="str">
        <f>TEXT(Airplane_Crashes_and_Fatalities[[#This Row],[Date]],"yyyy")</f>
        <v>1946</v>
      </c>
      <c r="C803" s="1" t="str">
        <f>TEXT(Airplane_Crashes_and_Fatalities[[#This Row],[Date]],"mmm")</f>
        <v>Sep</v>
      </c>
      <c r="D803" s="5">
        <f>DAY(Airplane_Crashes_and_Fatalities[[#This Row],[Date]])</f>
        <v>15</v>
      </c>
      <c r="F803" s="2" t="s">
        <v>20465</v>
      </c>
      <c r="G803" s="2" t="s">
        <v>19905</v>
      </c>
      <c r="H803" s="2" t="s">
        <v>19667</v>
      </c>
      <c r="I803" s="2" t="s">
        <v>1738</v>
      </c>
      <c r="J803" s="2"/>
      <c r="K803" s="2"/>
      <c r="L803" s="2" t="s">
        <v>2215</v>
      </c>
      <c r="M803">
        <v>962</v>
      </c>
      <c r="N803">
        <f>Airplane_Crashes_and_Fatalities[[#This Row],[Aboard]]-Airplane_Crashes_and_Fatalities[[#This Row],[Fatalities]]</f>
        <v>0</v>
      </c>
      <c r="O803">
        <v>12544</v>
      </c>
      <c r="P803">
        <v>21</v>
      </c>
      <c r="Q803">
        <v>21</v>
      </c>
      <c r="R803">
        <v>0</v>
      </c>
      <c r="S803" s="2" t="s">
        <v>2216</v>
      </c>
    </row>
    <row r="804" spans="1:19" x14ac:dyDescent="0.3">
      <c r="A804" s="1">
        <v>17062</v>
      </c>
      <c r="B804" s="4" t="str">
        <f>TEXT(Airplane_Crashes_and_Fatalities[[#This Row],[Date]],"yyyy")</f>
        <v>1946</v>
      </c>
      <c r="C804" s="1" t="str">
        <f>TEXT(Airplane_Crashes_and_Fatalities[[#This Row],[Date]],"mmm")</f>
        <v>Sep</v>
      </c>
      <c r="D804" s="5">
        <f>DAY(Airplane_Crashes_and_Fatalities[[#This Row],[Date]])</f>
        <v>17</v>
      </c>
      <c r="E804" s="3">
        <v>5.3472222222222143E-2</v>
      </c>
      <c r="F804" s="2" t="s">
        <v>20466</v>
      </c>
      <c r="G804" s="2" t="s">
        <v>19671</v>
      </c>
      <c r="H804" s="2"/>
      <c r="I804" s="2" t="s">
        <v>482</v>
      </c>
      <c r="J804" s="2"/>
      <c r="K804" s="2" t="s">
        <v>2217</v>
      </c>
      <c r="L804" s="2" t="s">
        <v>1684</v>
      </c>
      <c r="M804" t="s">
        <v>2218</v>
      </c>
      <c r="N804">
        <f>Airplane_Crashes_and_Fatalities[[#This Row],[Aboard]]-Airplane_Crashes_and_Fatalities[[#This Row],[Fatalities]]</f>
        <v>6</v>
      </c>
      <c r="O804">
        <v>4549</v>
      </c>
      <c r="P804">
        <v>7</v>
      </c>
      <c r="Q804">
        <v>1</v>
      </c>
      <c r="R804">
        <v>0</v>
      </c>
      <c r="S804" s="2" t="s">
        <v>2219</v>
      </c>
    </row>
    <row r="805" spans="1:19" x14ac:dyDescent="0.3">
      <c r="A805" s="1">
        <v>17189</v>
      </c>
      <c r="B805" s="4" t="str">
        <f>TEXT(Airplane_Crashes_and_Fatalities[[#This Row],[Date]],"yyyy")</f>
        <v>1947</v>
      </c>
      <c r="C805" s="1" t="str">
        <f>TEXT(Airplane_Crashes_and_Fatalities[[#This Row],[Date]],"mmm")</f>
        <v>Jan</v>
      </c>
      <c r="D805" s="5">
        <f>DAY(Airplane_Crashes_and_Fatalities[[#This Row],[Date]])</f>
        <v>22</v>
      </c>
      <c r="F805" s="2" t="s">
        <v>20467</v>
      </c>
      <c r="G805" s="2" t="s">
        <v>19762</v>
      </c>
      <c r="H805" s="2"/>
      <c r="I805" s="2" t="s">
        <v>2220</v>
      </c>
      <c r="J805" s="2"/>
      <c r="K805" s="2" t="s">
        <v>2221</v>
      </c>
      <c r="L805" s="2" t="s">
        <v>2222</v>
      </c>
      <c r="M805" t="s">
        <v>2223</v>
      </c>
      <c r="N805">
        <f>Airplane_Crashes_and_Fatalities[[#This Row],[Aboard]]-Airplane_Crashes_and_Fatalities[[#This Row],[Fatalities]]</f>
        <v>0</v>
      </c>
      <c r="O805">
        <v>4829</v>
      </c>
      <c r="P805">
        <v>17</v>
      </c>
      <c r="Q805">
        <v>17</v>
      </c>
      <c r="R805">
        <v>0</v>
      </c>
      <c r="S805" s="2" t="s">
        <v>2224</v>
      </c>
    </row>
    <row r="806" spans="1:19" x14ac:dyDescent="0.3">
      <c r="A806" s="1">
        <v>17063</v>
      </c>
      <c r="B806" s="4" t="str">
        <f>TEXT(Airplane_Crashes_and_Fatalities[[#This Row],[Date]],"yyyy")</f>
        <v>1946</v>
      </c>
      <c r="C806" s="1" t="str">
        <f>TEXT(Airplane_Crashes_and_Fatalities[[#This Row],[Date]],"mmm")</f>
        <v>Sep</v>
      </c>
      <c r="D806" s="5">
        <f>DAY(Airplane_Crashes_and_Fatalities[[#This Row],[Date]])</f>
        <v>18</v>
      </c>
      <c r="E806" s="3">
        <v>0.3208333333333333</v>
      </c>
      <c r="F806" s="2" t="s">
        <v>20285</v>
      </c>
      <c r="G806" s="2" t="s">
        <v>20271</v>
      </c>
      <c r="H806" s="2"/>
      <c r="I806" s="2" t="s">
        <v>482</v>
      </c>
      <c r="J806" s="2"/>
      <c r="K806" s="2" t="s">
        <v>2225</v>
      </c>
      <c r="L806" s="2" t="s">
        <v>2226</v>
      </c>
      <c r="M806" t="s">
        <v>2227</v>
      </c>
      <c r="N806">
        <f>Airplane_Crashes_and_Fatalities[[#This Row],[Aboard]]-Airplane_Crashes_and_Fatalities[[#This Row],[Fatalities]]</f>
        <v>17</v>
      </c>
      <c r="O806">
        <v>42986</v>
      </c>
      <c r="P806">
        <v>44</v>
      </c>
      <c r="Q806">
        <v>27</v>
      </c>
      <c r="R806">
        <v>0</v>
      </c>
      <c r="S806" s="2" t="s">
        <v>2228</v>
      </c>
    </row>
    <row r="807" spans="1:19" x14ac:dyDescent="0.3">
      <c r="A807" s="1">
        <v>17064</v>
      </c>
      <c r="B807" s="4" t="str">
        <f>TEXT(Airplane_Crashes_and_Fatalities[[#This Row],[Date]],"yyyy")</f>
        <v>1946</v>
      </c>
      <c r="C807" s="1" t="str">
        <f>TEXT(Airplane_Crashes_and_Fatalities[[#This Row],[Date]],"mmm")</f>
        <v>Sep</v>
      </c>
      <c r="D807" s="5">
        <f>DAY(Airplane_Crashes_and_Fatalities[[#This Row],[Date]])</f>
        <v>19</v>
      </c>
      <c r="F807" s="2" t="s">
        <v>20468</v>
      </c>
      <c r="G807" s="2" t="s">
        <v>20407</v>
      </c>
      <c r="H807" s="2"/>
      <c r="I807" s="2" t="s">
        <v>1536</v>
      </c>
      <c r="J807" s="2"/>
      <c r="K807" s="2" t="s">
        <v>2229</v>
      </c>
      <c r="L807" s="2" t="s">
        <v>1938</v>
      </c>
      <c r="M807" t="s">
        <v>2230</v>
      </c>
      <c r="N807">
        <f>Airplane_Crashes_and_Fatalities[[#This Row],[Aboard]]-Airplane_Crashes_and_Fatalities[[#This Row],[Fatalities]]</f>
        <v>0</v>
      </c>
      <c r="P807">
        <v>25</v>
      </c>
      <c r="Q807">
        <v>25</v>
      </c>
      <c r="R807">
        <v>0</v>
      </c>
      <c r="S807" s="2" t="s">
        <v>2231</v>
      </c>
    </row>
    <row r="808" spans="1:19" x14ac:dyDescent="0.3">
      <c r="A808" s="1">
        <v>17065</v>
      </c>
      <c r="B808" s="4" t="str">
        <f>TEXT(Airplane_Crashes_and_Fatalities[[#This Row],[Date]],"yyyy")</f>
        <v>1946</v>
      </c>
      <c r="C808" s="1" t="str">
        <f>TEXT(Airplane_Crashes_and_Fatalities[[#This Row],[Date]],"mmm")</f>
        <v>Sep</v>
      </c>
      <c r="D808" s="5">
        <f>DAY(Airplane_Crashes_and_Fatalities[[#This Row],[Date]])</f>
        <v>20</v>
      </c>
      <c r="F808" s="2" t="s">
        <v>20469</v>
      </c>
      <c r="G808" s="2" t="s">
        <v>19737</v>
      </c>
      <c r="H808" s="2"/>
      <c r="I808" s="2" t="s">
        <v>516</v>
      </c>
      <c r="J808" s="2"/>
      <c r="K808" s="2"/>
      <c r="L808" s="2"/>
      <c r="N808">
        <f>Airplane_Crashes_and_Fatalities[[#This Row],[Aboard]]-Airplane_Crashes_and_Fatalities[[#This Row],[Fatalities]]</f>
        <v>0</v>
      </c>
      <c r="P808">
        <v>31</v>
      </c>
      <c r="Q808">
        <v>31</v>
      </c>
      <c r="R808">
        <v>0</v>
      </c>
      <c r="S808" s="2" t="s">
        <v>2232</v>
      </c>
    </row>
    <row r="809" spans="1:19" x14ac:dyDescent="0.3">
      <c r="A809" s="1">
        <v>17070</v>
      </c>
      <c r="B809" s="4" t="str">
        <f>TEXT(Airplane_Crashes_and_Fatalities[[#This Row],[Date]],"yyyy")</f>
        <v>1946</v>
      </c>
      <c r="C809" s="1" t="str">
        <f>TEXT(Airplane_Crashes_and_Fatalities[[#This Row],[Date]],"mmm")</f>
        <v>Sep</v>
      </c>
      <c r="D809" s="5">
        <f>DAY(Airplane_Crashes_and_Fatalities[[#This Row],[Date]])</f>
        <v>25</v>
      </c>
      <c r="E809" s="3">
        <v>0.39652777777777781</v>
      </c>
      <c r="F809" s="2" t="s">
        <v>2233</v>
      </c>
      <c r="G809" s="2" t="s">
        <v>24254</v>
      </c>
      <c r="H809" s="2"/>
      <c r="I809" s="2" t="s">
        <v>1540</v>
      </c>
      <c r="J809" s="2"/>
      <c r="K809" s="2" t="s">
        <v>2234</v>
      </c>
      <c r="L809" s="2" t="s">
        <v>2235</v>
      </c>
      <c r="M809" t="s">
        <v>2236</v>
      </c>
      <c r="N809">
        <f>Airplane_Crashes_and_Fatalities[[#This Row],[Aboard]]-Airplane_Crashes_and_Fatalities[[#This Row],[Fatalities]]</f>
        <v>0</v>
      </c>
      <c r="O809" t="s">
        <v>2237</v>
      </c>
      <c r="P809">
        <v>19</v>
      </c>
      <c r="Q809">
        <v>19</v>
      </c>
      <c r="R809">
        <v>0</v>
      </c>
      <c r="S809" s="2" t="s">
        <v>2238</v>
      </c>
    </row>
    <row r="810" spans="1:19" x14ac:dyDescent="0.3">
      <c r="A810" s="1">
        <v>17072</v>
      </c>
      <c r="B810" s="4" t="str">
        <f>TEXT(Airplane_Crashes_and_Fatalities[[#This Row],[Date]],"yyyy")</f>
        <v>1946</v>
      </c>
      <c r="C810" s="1" t="str">
        <f>TEXT(Airplane_Crashes_and_Fatalities[[#This Row],[Date]],"mmm")</f>
        <v>Sep</v>
      </c>
      <c r="D810" s="5">
        <f>DAY(Airplane_Crashes_and_Fatalities[[#This Row],[Date]])</f>
        <v>27</v>
      </c>
      <c r="F810" s="2" t="s">
        <v>20338</v>
      </c>
      <c r="G810" s="2" t="s">
        <v>19819</v>
      </c>
      <c r="H810" s="2"/>
      <c r="I810" s="2" t="s">
        <v>1543</v>
      </c>
      <c r="J810" s="2"/>
      <c r="K810" s="2" t="s">
        <v>2239</v>
      </c>
      <c r="L810" s="2" t="s">
        <v>2240</v>
      </c>
      <c r="M810" t="s">
        <v>2241</v>
      </c>
      <c r="N810">
        <f>Airplane_Crashes_and_Fatalities[[#This Row],[Aboard]]-Airplane_Crashes_and_Fatalities[[#This Row],[Fatalities]]</f>
        <v>0</v>
      </c>
      <c r="O810">
        <v>4087</v>
      </c>
      <c r="P810">
        <v>25</v>
      </c>
      <c r="Q810">
        <v>25</v>
      </c>
      <c r="R810">
        <v>0</v>
      </c>
      <c r="S810" s="2" t="s">
        <v>2242</v>
      </c>
    </row>
    <row r="811" spans="1:19" x14ac:dyDescent="0.3">
      <c r="A811" s="1">
        <v>17078</v>
      </c>
      <c r="B811" s="4" t="str">
        <f>TEXT(Airplane_Crashes_and_Fatalities[[#This Row],[Date]],"yyyy")</f>
        <v>1946</v>
      </c>
      <c r="C811" s="1" t="str">
        <f>TEXT(Airplane_Crashes_and_Fatalities[[#This Row],[Date]],"mmm")</f>
        <v>Oct</v>
      </c>
      <c r="D811" s="5">
        <f>DAY(Airplane_Crashes_and_Fatalities[[#This Row],[Date]])</f>
        <v>3</v>
      </c>
      <c r="E811" s="3">
        <v>0.14583333333333326</v>
      </c>
      <c r="F811" s="2" t="s">
        <v>20470</v>
      </c>
      <c r="G811" s="2" t="s">
        <v>20271</v>
      </c>
      <c r="H811" s="2"/>
      <c r="I811" s="2" t="s">
        <v>2243</v>
      </c>
      <c r="J811" s="2"/>
      <c r="K811" s="2" t="s">
        <v>2244</v>
      </c>
      <c r="L811" s="2" t="s">
        <v>2245</v>
      </c>
      <c r="M811" t="s">
        <v>2246</v>
      </c>
      <c r="N811">
        <f>Airplane_Crashes_and_Fatalities[[#This Row],[Aboard]]-Airplane_Crashes_and_Fatalities[[#This Row],[Fatalities]]</f>
        <v>0</v>
      </c>
      <c r="O811">
        <v>27290</v>
      </c>
      <c r="P811">
        <v>39</v>
      </c>
      <c r="Q811">
        <v>39</v>
      </c>
      <c r="R811">
        <v>0</v>
      </c>
      <c r="S811" s="2" t="s">
        <v>2247</v>
      </c>
    </row>
    <row r="812" spans="1:19" x14ac:dyDescent="0.3">
      <c r="A812" s="1">
        <v>17081</v>
      </c>
      <c r="B812" s="4" t="str">
        <f>TEXT(Airplane_Crashes_and_Fatalities[[#This Row],[Date]],"yyyy")</f>
        <v>1946</v>
      </c>
      <c r="C812" s="1" t="str">
        <f>TEXT(Airplane_Crashes_and_Fatalities[[#This Row],[Date]],"mmm")</f>
        <v>Oct</v>
      </c>
      <c r="D812" s="5">
        <f>DAY(Airplane_Crashes_and_Fatalities[[#This Row],[Date]])</f>
        <v>6</v>
      </c>
      <c r="E812" s="3">
        <v>0.3125</v>
      </c>
      <c r="F812" s="2" t="s">
        <v>20471</v>
      </c>
      <c r="G812" s="2" t="s">
        <v>20472</v>
      </c>
      <c r="H812" s="2"/>
      <c r="I812" s="2" t="s">
        <v>1536</v>
      </c>
      <c r="J812" s="2"/>
      <c r="K812" s="2"/>
      <c r="L812" s="2" t="s">
        <v>2248</v>
      </c>
      <c r="M812" t="s">
        <v>2249</v>
      </c>
      <c r="N812">
        <f>Airplane_Crashes_and_Fatalities[[#This Row],[Aboard]]-Airplane_Crashes_and_Fatalities[[#This Row],[Fatalities]]</f>
        <v>0</v>
      </c>
      <c r="P812">
        <v>21</v>
      </c>
      <c r="Q812">
        <v>21</v>
      </c>
      <c r="R812">
        <v>0</v>
      </c>
      <c r="S812" s="2" t="s">
        <v>2250</v>
      </c>
    </row>
    <row r="813" spans="1:19" x14ac:dyDescent="0.3">
      <c r="A813" s="1">
        <v>17082</v>
      </c>
      <c r="B813" s="4" t="str">
        <f>TEXT(Airplane_Crashes_and_Fatalities[[#This Row],[Date]],"yyyy")</f>
        <v>1946</v>
      </c>
      <c r="C813" s="1" t="str">
        <f>TEXT(Airplane_Crashes_and_Fatalities[[#This Row],[Date]],"mmm")</f>
        <v>Oct</v>
      </c>
      <c r="D813" s="5">
        <f>DAY(Airplane_Crashes_and_Fatalities[[#This Row],[Date]])</f>
        <v>7</v>
      </c>
      <c r="E813" s="3">
        <v>0.47222222222222232</v>
      </c>
      <c r="F813" s="2" t="s">
        <v>20473</v>
      </c>
      <c r="G813" s="2" t="s">
        <v>20210</v>
      </c>
      <c r="H813" s="2"/>
      <c r="I813" s="2" t="s">
        <v>2251</v>
      </c>
      <c r="J813" s="2"/>
      <c r="K813" s="2"/>
      <c r="L813" s="2" t="s">
        <v>2252</v>
      </c>
      <c r="M813" t="s">
        <v>2253</v>
      </c>
      <c r="N813">
        <f>Airplane_Crashes_and_Fatalities[[#This Row],[Aboard]]-Airplane_Crashes_and_Fatalities[[#This Row],[Fatalities]]</f>
        <v>0</v>
      </c>
      <c r="P813">
        <v>1</v>
      </c>
      <c r="Q813">
        <v>1</v>
      </c>
      <c r="R813">
        <v>22</v>
      </c>
      <c r="S813" s="2" t="s">
        <v>2254</v>
      </c>
    </row>
    <row r="814" spans="1:19" x14ac:dyDescent="0.3">
      <c r="A814" s="1">
        <v>17083</v>
      </c>
      <c r="B814" s="4" t="str">
        <f>TEXT(Airplane_Crashes_and_Fatalities[[#This Row],[Date]],"yyyy")</f>
        <v>1946</v>
      </c>
      <c r="C814" s="1" t="str">
        <f>TEXT(Airplane_Crashes_and_Fatalities[[#This Row],[Date]],"mmm")</f>
        <v>Oct</v>
      </c>
      <c r="D814" s="5">
        <f>DAY(Airplane_Crashes_and_Fatalities[[#This Row],[Date]])</f>
        <v>8</v>
      </c>
      <c r="E814" s="3">
        <v>0.18958333333333344</v>
      </c>
      <c r="F814" s="2" t="s">
        <v>19750</v>
      </c>
      <c r="G814" s="2" t="s">
        <v>19714</v>
      </c>
      <c r="H814" s="2"/>
      <c r="I814" s="2" t="s">
        <v>740</v>
      </c>
      <c r="J814" s="2" t="s">
        <v>19007</v>
      </c>
      <c r="K814" s="2" t="s">
        <v>2255</v>
      </c>
      <c r="L814" s="2" t="s">
        <v>2256</v>
      </c>
      <c r="M814" t="s">
        <v>2257</v>
      </c>
      <c r="N814">
        <f>Airplane_Crashes_and_Fatalities[[#This Row],[Aboard]]-Airplane_Crashes_and_Fatalities[[#This Row],[Fatalities]]</f>
        <v>39</v>
      </c>
      <c r="O814">
        <v>10471</v>
      </c>
      <c r="P814">
        <v>41</v>
      </c>
      <c r="Q814">
        <v>2</v>
      </c>
      <c r="R814">
        <v>0</v>
      </c>
      <c r="S814" s="2" t="s">
        <v>2258</v>
      </c>
    </row>
    <row r="815" spans="1:19" x14ac:dyDescent="0.3">
      <c r="A815" s="1">
        <v>17085</v>
      </c>
      <c r="B815" s="4" t="str">
        <f>TEXT(Airplane_Crashes_and_Fatalities[[#This Row],[Date]],"yyyy")</f>
        <v>1946</v>
      </c>
      <c r="C815" s="1" t="str">
        <f>TEXT(Airplane_Crashes_and_Fatalities[[#This Row],[Date]],"mmm")</f>
        <v>Oct</v>
      </c>
      <c r="D815" s="5">
        <f>DAY(Airplane_Crashes_and_Fatalities[[#This Row],[Date]])</f>
        <v>10</v>
      </c>
      <c r="F815" s="2" t="s">
        <v>20474</v>
      </c>
      <c r="G815" s="2" t="s">
        <v>19747</v>
      </c>
      <c r="H815" s="2"/>
      <c r="I815" s="2" t="s">
        <v>2259</v>
      </c>
      <c r="J815" s="2"/>
      <c r="K815" s="2" t="s">
        <v>2260</v>
      </c>
      <c r="L815" s="2" t="s">
        <v>2148</v>
      </c>
      <c r="M815" t="s">
        <v>2261</v>
      </c>
      <c r="N815">
        <f>Airplane_Crashes_and_Fatalities[[#This Row],[Aboard]]-Airplane_Crashes_and_Fatalities[[#This Row],[Fatalities]]</f>
        <v>0</v>
      </c>
      <c r="O815" t="s">
        <v>2262</v>
      </c>
      <c r="P815">
        <v>16</v>
      </c>
      <c r="Q815">
        <v>16</v>
      </c>
      <c r="R815">
        <v>0</v>
      </c>
      <c r="S815" s="2" t="s">
        <v>857</v>
      </c>
    </row>
    <row r="816" spans="1:19" x14ac:dyDescent="0.3">
      <c r="A816" s="1">
        <v>17092</v>
      </c>
      <c r="B816" s="4" t="str">
        <f>TEXT(Airplane_Crashes_and_Fatalities[[#This Row],[Date]],"yyyy")</f>
        <v>1946</v>
      </c>
      <c r="C816" s="1" t="str">
        <f>TEXT(Airplane_Crashes_and_Fatalities[[#This Row],[Date]],"mmm")</f>
        <v>Oct</v>
      </c>
      <c r="D816" s="5">
        <f>DAY(Airplane_Crashes_and_Fatalities[[#This Row],[Date]])</f>
        <v>17</v>
      </c>
      <c r="E816" s="3">
        <v>3.9583333333333304E-2</v>
      </c>
      <c r="F816" s="2" t="s">
        <v>20475</v>
      </c>
      <c r="G816" s="2" t="s">
        <v>19714</v>
      </c>
      <c r="H816" s="2"/>
      <c r="I816" s="2" t="s">
        <v>2263</v>
      </c>
      <c r="J816" s="2" t="s">
        <v>19022</v>
      </c>
      <c r="K816" s="2" t="s">
        <v>2264</v>
      </c>
      <c r="L816" s="2" t="s">
        <v>1183</v>
      </c>
      <c r="M816" t="s">
        <v>2265</v>
      </c>
      <c r="N816">
        <f>Airplane_Crashes_and_Fatalities[[#This Row],[Aboard]]-Airplane_Crashes_and_Fatalities[[#This Row],[Fatalities]]</f>
        <v>0</v>
      </c>
      <c r="O816">
        <v>12971</v>
      </c>
      <c r="P816">
        <v>13</v>
      </c>
      <c r="Q816">
        <v>13</v>
      </c>
      <c r="R816">
        <v>0</v>
      </c>
      <c r="S816" s="2" t="s">
        <v>2266</v>
      </c>
    </row>
    <row r="817" spans="1:19" x14ac:dyDescent="0.3">
      <c r="A817" s="1">
        <v>17092</v>
      </c>
      <c r="B817" s="4" t="str">
        <f>TEXT(Airplane_Crashes_and_Fatalities[[#This Row],[Date]],"yyyy")</f>
        <v>1946</v>
      </c>
      <c r="C817" s="1" t="str">
        <f>TEXT(Airplane_Crashes_and_Fatalities[[#This Row],[Date]],"mmm")</f>
        <v>Oct</v>
      </c>
      <c r="D817" s="5">
        <f>DAY(Airplane_Crashes_and_Fatalities[[#This Row],[Date]])</f>
        <v>17</v>
      </c>
      <c r="F817" s="2" t="s">
        <v>20476</v>
      </c>
      <c r="G817" s="2" t="s">
        <v>20163</v>
      </c>
      <c r="H817" s="2"/>
      <c r="I817" s="2" t="s">
        <v>1540</v>
      </c>
      <c r="J817" s="2"/>
      <c r="K817" s="2"/>
      <c r="L817" s="2" t="s">
        <v>2010</v>
      </c>
      <c r="M817" t="s">
        <v>2267</v>
      </c>
      <c r="N817">
        <f>Airplane_Crashes_and_Fatalities[[#This Row],[Aboard]]-Airplane_Crashes_and_Fatalities[[#This Row],[Fatalities]]</f>
        <v>0</v>
      </c>
      <c r="O817" t="s">
        <v>2268</v>
      </c>
      <c r="P817">
        <v>11</v>
      </c>
      <c r="Q817">
        <v>11</v>
      </c>
      <c r="R817">
        <v>0</v>
      </c>
      <c r="S817" s="2" t="s">
        <v>2269</v>
      </c>
    </row>
    <row r="818" spans="1:19" x14ac:dyDescent="0.3">
      <c r="A818" s="1">
        <v>17098</v>
      </c>
      <c r="B818" s="4" t="str">
        <f>TEXT(Airplane_Crashes_and_Fatalities[[#This Row],[Date]],"yyyy")</f>
        <v>1946</v>
      </c>
      <c r="C818" s="1" t="str">
        <f>TEXT(Airplane_Crashes_and_Fatalities[[#This Row],[Date]],"mmm")</f>
        <v>Oct</v>
      </c>
      <c r="D818" s="5">
        <f>DAY(Airplane_Crashes_and_Fatalities[[#This Row],[Date]])</f>
        <v>23</v>
      </c>
      <c r="F818" s="2" t="s">
        <v>20477</v>
      </c>
      <c r="G818" s="2" t="s">
        <v>20042</v>
      </c>
      <c r="H818" s="2"/>
      <c r="I818" s="2" t="s">
        <v>2270</v>
      </c>
      <c r="J818" s="2"/>
      <c r="K818" s="2" t="s">
        <v>2271</v>
      </c>
      <c r="L818" s="2" t="s">
        <v>873</v>
      </c>
      <c r="M818" t="s">
        <v>2272</v>
      </c>
      <c r="N818">
        <f>Airplane_Crashes_and_Fatalities[[#This Row],[Aboard]]-Airplane_Crashes_and_Fatalities[[#This Row],[Fatalities]]</f>
        <v>23</v>
      </c>
      <c r="O818" t="s">
        <v>2273</v>
      </c>
      <c r="P818">
        <v>24</v>
      </c>
      <c r="Q818">
        <v>1</v>
      </c>
      <c r="R818">
        <v>0</v>
      </c>
      <c r="S818" s="2" t="s">
        <v>2274</v>
      </c>
    </row>
    <row r="819" spans="1:19" x14ac:dyDescent="0.3">
      <c r="A819" s="1">
        <v>17107</v>
      </c>
      <c r="B819" s="4" t="str">
        <f>TEXT(Airplane_Crashes_and_Fatalities[[#This Row],[Date]],"yyyy")</f>
        <v>1946</v>
      </c>
      <c r="C819" s="1" t="str">
        <f>TEXT(Airplane_Crashes_and_Fatalities[[#This Row],[Date]],"mmm")</f>
        <v>Nov</v>
      </c>
      <c r="D819" s="5">
        <f>DAY(Airplane_Crashes_and_Fatalities[[#This Row],[Date]])</f>
        <v>1</v>
      </c>
      <c r="F819" s="2" t="s">
        <v>20478</v>
      </c>
      <c r="G819" s="2" t="s">
        <v>19685</v>
      </c>
      <c r="H819" s="2"/>
      <c r="I819" s="2" t="s">
        <v>2275</v>
      </c>
      <c r="J819" s="2"/>
      <c r="K819" s="2" t="s">
        <v>2276</v>
      </c>
      <c r="L819" s="2" t="s">
        <v>2277</v>
      </c>
      <c r="M819" t="s">
        <v>2278</v>
      </c>
      <c r="N819">
        <f>Airplane_Crashes_and_Fatalities[[#This Row],[Aboard]]-Airplane_Crashes_and_Fatalities[[#This Row],[Fatalities]]</f>
        <v>4</v>
      </c>
      <c r="O819">
        <v>284</v>
      </c>
      <c r="P819">
        <v>27</v>
      </c>
      <c r="Q819">
        <v>23</v>
      </c>
      <c r="R819">
        <v>0</v>
      </c>
      <c r="S819" s="2" t="s">
        <v>2279</v>
      </c>
    </row>
    <row r="820" spans="1:19" x14ac:dyDescent="0.3">
      <c r="A820" s="1">
        <v>17117</v>
      </c>
      <c r="B820" s="4" t="str">
        <f>TEXT(Airplane_Crashes_and_Fatalities[[#This Row],[Date]],"yyyy")</f>
        <v>1946</v>
      </c>
      <c r="C820" s="1" t="str">
        <f>TEXT(Airplane_Crashes_and_Fatalities[[#This Row],[Date]],"mmm")</f>
        <v>Nov</v>
      </c>
      <c r="D820" s="5">
        <f>DAY(Airplane_Crashes_and_Fatalities[[#This Row],[Date]])</f>
        <v>11</v>
      </c>
      <c r="E820" s="3">
        <v>0.14583333333333326</v>
      </c>
      <c r="F820" s="2" t="s">
        <v>19689</v>
      </c>
      <c r="G820" s="2" t="s">
        <v>19690</v>
      </c>
      <c r="H820" s="2"/>
      <c r="I820" s="2" t="s">
        <v>740</v>
      </c>
      <c r="J820" s="2" t="s">
        <v>19023</v>
      </c>
      <c r="K820" s="2" t="s">
        <v>2280</v>
      </c>
      <c r="L820" s="2" t="s">
        <v>2197</v>
      </c>
      <c r="M820" t="s">
        <v>2281</v>
      </c>
      <c r="N820">
        <f>Airplane_Crashes_and_Fatalities[[#This Row],[Aboard]]-Airplane_Crashes_and_Fatalities[[#This Row],[Fatalities]]</f>
        <v>18</v>
      </c>
      <c r="O820">
        <v>4873</v>
      </c>
      <c r="P820">
        <v>20</v>
      </c>
      <c r="Q820">
        <v>2</v>
      </c>
      <c r="R820">
        <v>0</v>
      </c>
      <c r="S820" s="2" t="s">
        <v>2282</v>
      </c>
    </row>
    <row r="821" spans="1:19" x14ac:dyDescent="0.3">
      <c r="A821" s="1">
        <v>17119</v>
      </c>
      <c r="B821" s="4" t="str">
        <f>TEXT(Airplane_Crashes_and_Fatalities[[#This Row],[Date]],"yyyy")</f>
        <v>1946</v>
      </c>
      <c r="C821" s="1" t="str">
        <f>TEXT(Airplane_Crashes_and_Fatalities[[#This Row],[Date]],"mmm")</f>
        <v>Nov</v>
      </c>
      <c r="D821" s="5">
        <f>DAY(Airplane_Crashes_and_Fatalities[[#This Row],[Date]])</f>
        <v>13</v>
      </c>
      <c r="E821" s="3">
        <v>0.15347222222222223</v>
      </c>
      <c r="F821" s="2" t="s">
        <v>19952</v>
      </c>
      <c r="G821" s="2" t="s">
        <v>19729</v>
      </c>
      <c r="H821" s="2"/>
      <c r="I821" s="2" t="s">
        <v>1645</v>
      </c>
      <c r="J821" s="2" t="s">
        <v>18994</v>
      </c>
      <c r="K821" s="2" t="s">
        <v>2283</v>
      </c>
      <c r="L821" s="2" t="s">
        <v>2284</v>
      </c>
      <c r="M821" t="s">
        <v>2285</v>
      </c>
      <c r="N821">
        <f>Airplane_Crashes_and_Fatalities[[#This Row],[Aboard]]-Airplane_Crashes_and_Fatalities[[#This Row],[Fatalities]]</f>
        <v>0</v>
      </c>
      <c r="O821">
        <v>11662</v>
      </c>
      <c r="P821">
        <v>11</v>
      </c>
      <c r="Q821">
        <v>11</v>
      </c>
      <c r="R821">
        <v>0</v>
      </c>
      <c r="S821" s="2" t="s">
        <v>2286</v>
      </c>
    </row>
    <row r="822" spans="1:19" x14ac:dyDescent="0.3">
      <c r="A822" s="1">
        <v>17119</v>
      </c>
      <c r="B822" s="4" t="str">
        <f>TEXT(Airplane_Crashes_and_Fatalities[[#This Row],[Date]],"yyyy")</f>
        <v>1946</v>
      </c>
      <c r="C822" s="1" t="str">
        <f>TEXT(Airplane_Crashes_and_Fatalities[[#This Row],[Date]],"mmm")</f>
        <v>Nov</v>
      </c>
      <c r="D822" s="5">
        <f>DAY(Airplane_Crashes_and_Fatalities[[#This Row],[Date]])</f>
        <v>13</v>
      </c>
      <c r="E822" s="3">
        <v>0.34583333333333344</v>
      </c>
      <c r="F822" s="2" t="s">
        <v>20479</v>
      </c>
      <c r="G822" s="2" t="s">
        <v>19880</v>
      </c>
      <c r="H822" s="2"/>
      <c r="I822" s="2" t="s">
        <v>2287</v>
      </c>
      <c r="J822" s="2"/>
      <c r="K822" s="2" t="s">
        <v>2288</v>
      </c>
      <c r="L822" s="2" t="s">
        <v>1183</v>
      </c>
      <c r="M822" t="s">
        <v>2289</v>
      </c>
      <c r="N822">
        <f>Airplane_Crashes_and_Fatalities[[#This Row],[Aboard]]-Airplane_Crashes_and_Fatalities[[#This Row],[Fatalities]]</f>
        <v>0</v>
      </c>
      <c r="P822">
        <v>15</v>
      </c>
      <c r="Q822">
        <v>15</v>
      </c>
      <c r="R822">
        <v>0</v>
      </c>
      <c r="S822" s="2" t="s">
        <v>2290</v>
      </c>
    </row>
    <row r="823" spans="1:19" x14ac:dyDescent="0.3">
      <c r="A823" s="1">
        <v>17120</v>
      </c>
      <c r="B823" s="4" t="str">
        <f>TEXT(Airplane_Crashes_and_Fatalities[[#This Row],[Date]],"yyyy")</f>
        <v>1946</v>
      </c>
      <c r="C823" s="1" t="str">
        <f>TEXT(Airplane_Crashes_and_Fatalities[[#This Row],[Date]],"mmm")</f>
        <v>Nov</v>
      </c>
      <c r="D823" s="5">
        <f>DAY(Airplane_Crashes_and_Fatalities[[#This Row],[Date]])</f>
        <v>14</v>
      </c>
      <c r="F823" s="2" t="s">
        <v>20054</v>
      </c>
      <c r="G823" s="2" t="s">
        <v>19830</v>
      </c>
      <c r="H823" s="2"/>
      <c r="I823" s="2" t="s">
        <v>152</v>
      </c>
      <c r="J823" s="2"/>
      <c r="K823" s="2" t="s">
        <v>2291</v>
      </c>
      <c r="L823" s="2" t="s">
        <v>2292</v>
      </c>
      <c r="M823" t="s">
        <v>2293</v>
      </c>
      <c r="N823">
        <f>Airplane_Crashes_and_Fatalities[[#This Row],[Aboard]]-Airplane_Crashes_and_Fatalities[[#This Row],[Fatalities]]</f>
        <v>0</v>
      </c>
      <c r="O823">
        <v>20122</v>
      </c>
      <c r="P823">
        <v>26</v>
      </c>
      <c r="Q823">
        <v>26</v>
      </c>
      <c r="R823">
        <v>0</v>
      </c>
      <c r="S823" s="2" t="s">
        <v>2294</v>
      </c>
    </row>
    <row r="824" spans="1:19" x14ac:dyDescent="0.3">
      <c r="A824" s="1">
        <v>17122</v>
      </c>
      <c r="B824" s="4" t="str">
        <f>TEXT(Airplane_Crashes_and_Fatalities[[#This Row],[Date]],"yyyy")</f>
        <v>1946</v>
      </c>
      <c r="C824" s="1" t="str">
        <f>TEXT(Airplane_Crashes_and_Fatalities[[#This Row],[Date]],"mmm")</f>
        <v>Nov</v>
      </c>
      <c r="D824" s="5">
        <f>DAY(Airplane_Crashes_and_Fatalities[[#This Row],[Date]])</f>
        <v>16</v>
      </c>
      <c r="E824" s="3">
        <v>0.97916666666666674</v>
      </c>
      <c r="F824" s="2" t="s">
        <v>2295</v>
      </c>
      <c r="G824" s="2"/>
      <c r="H824" s="2"/>
      <c r="I824" s="2" t="s">
        <v>1605</v>
      </c>
      <c r="J824" s="2"/>
      <c r="K824" s="2" t="s">
        <v>2296</v>
      </c>
      <c r="L824" s="2" t="s">
        <v>1625</v>
      </c>
      <c r="N824">
        <f>Airplane_Crashes_and_Fatalities[[#This Row],[Aboard]]-Airplane_Crashes_and_Fatalities[[#This Row],[Fatalities]]</f>
        <v>0</v>
      </c>
      <c r="P824">
        <v>23</v>
      </c>
      <c r="Q824">
        <v>23</v>
      </c>
      <c r="R824">
        <v>0</v>
      </c>
      <c r="S824" s="2" t="s">
        <v>2297</v>
      </c>
    </row>
    <row r="825" spans="1:19" x14ac:dyDescent="0.3">
      <c r="A825" s="1">
        <v>17132</v>
      </c>
      <c r="B825" s="4" t="str">
        <f>TEXT(Airplane_Crashes_and_Fatalities[[#This Row],[Date]],"yyyy")</f>
        <v>1946</v>
      </c>
      <c r="C825" s="1" t="str">
        <f>TEXT(Airplane_Crashes_and_Fatalities[[#This Row],[Date]],"mmm")</f>
        <v>Nov</v>
      </c>
      <c r="D825" s="5">
        <f>DAY(Airplane_Crashes_and_Fatalities[[#This Row],[Date]])</f>
        <v>26</v>
      </c>
      <c r="E825" s="3">
        <v>0.4375</v>
      </c>
      <c r="F825" s="2" t="s">
        <v>20480</v>
      </c>
      <c r="G825" s="2" t="s">
        <v>20481</v>
      </c>
      <c r="H825" s="2"/>
      <c r="I825" s="2" t="s">
        <v>2298</v>
      </c>
      <c r="J825" s="2"/>
      <c r="K825" s="2"/>
      <c r="L825" s="2" t="s">
        <v>2299</v>
      </c>
      <c r="M825" t="s">
        <v>2300</v>
      </c>
      <c r="N825">
        <f>Airplane_Crashes_and_Fatalities[[#This Row],[Aboard]]-Airplane_Crashes_and_Fatalities[[#This Row],[Fatalities]]</f>
        <v>0</v>
      </c>
      <c r="O825">
        <v>20590</v>
      </c>
      <c r="P825">
        <v>22</v>
      </c>
      <c r="Q825">
        <v>22</v>
      </c>
      <c r="R825">
        <v>0</v>
      </c>
      <c r="S825" s="2" t="s">
        <v>2301</v>
      </c>
    </row>
    <row r="826" spans="1:19" x14ac:dyDescent="0.3">
      <c r="A826" s="1">
        <v>17136</v>
      </c>
      <c r="B826" s="4" t="str">
        <f>TEXT(Airplane_Crashes_and_Fatalities[[#This Row],[Date]],"yyyy")</f>
        <v>1946</v>
      </c>
      <c r="C826" s="1" t="str">
        <f>TEXT(Airplane_Crashes_and_Fatalities[[#This Row],[Date]],"mmm")</f>
        <v>Nov</v>
      </c>
      <c r="D826" s="5">
        <f>DAY(Airplane_Crashes_and_Fatalities[[#This Row],[Date]])</f>
        <v>30</v>
      </c>
      <c r="F826" s="2" t="s">
        <v>20482</v>
      </c>
      <c r="G826" s="2" t="s">
        <v>19987</v>
      </c>
      <c r="H826" s="2"/>
      <c r="I826" s="2" t="s">
        <v>2302</v>
      </c>
      <c r="J826" s="2"/>
      <c r="K826" s="2"/>
      <c r="L826" s="2" t="s">
        <v>2303</v>
      </c>
      <c r="M826" t="s">
        <v>2304</v>
      </c>
      <c r="N826">
        <f>Airplane_Crashes_and_Fatalities[[#This Row],[Aboard]]-Airplane_Crashes_and_Fatalities[[#This Row],[Fatalities]]</f>
        <v>13</v>
      </c>
      <c r="O826">
        <v>113</v>
      </c>
      <c r="P826">
        <v>18</v>
      </c>
      <c r="Q826">
        <v>5</v>
      </c>
      <c r="R826">
        <v>0</v>
      </c>
      <c r="S826" s="2" t="s">
        <v>2305</v>
      </c>
    </row>
    <row r="827" spans="1:19" x14ac:dyDescent="0.3">
      <c r="A827" s="1">
        <v>17140</v>
      </c>
      <c r="B827" s="4" t="str">
        <f>TEXT(Airplane_Crashes_and_Fatalities[[#This Row],[Date]],"yyyy")</f>
        <v>1946</v>
      </c>
      <c r="C827" s="1" t="str">
        <f>TEXT(Airplane_Crashes_and_Fatalities[[#This Row],[Date]],"mmm")</f>
        <v>Dec</v>
      </c>
      <c r="D827" s="5">
        <f>DAY(Airplane_Crashes_and_Fatalities[[#This Row],[Date]])</f>
        <v>4</v>
      </c>
      <c r="F827" s="2" t="s">
        <v>20483</v>
      </c>
      <c r="G827" s="2" t="s">
        <v>19871</v>
      </c>
      <c r="H827" s="2"/>
      <c r="I827" s="2" t="s">
        <v>2306</v>
      </c>
      <c r="J827" s="2"/>
      <c r="K827" s="2" t="s">
        <v>2307</v>
      </c>
      <c r="L827" s="2" t="s">
        <v>2308</v>
      </c>
      <c r="N827">
        <f>Airplane_Crashes_and_Fatalities[[#This Row],[Aboard]]-Airplane_Crashes_and_Fatalities[[#This Row],[Fatalities]]</f>
        <v>0</v>
      </c>
      <c r="P827">
        <v>24</v>
      </c>
      <c r="Q827">
        <v>24</v>
      </c>
      <c r="R827">
        <v>0</v>
      </c>
      <c r="S827" s="2" t="s">
        <v>2309</v>
      </c>
    </row>
    <row r="828" spans="1:19" x14ac:dyDescent="0.3">
      <c r="A828" s="1">
        <v>17146</v>
      </c>
      <c r="B828" s="4" t="str">
        <f>TEXT(Airplane_Crashes_and_Fatalities[[#This Row],[Date]],"yyyy")</f>
        <v>1946</v>
      </c>
      <c r="C828" s="1" t="str">
        <f>TEXT(Airplane_Crashes_and_Fatalities[[#This Row],[Date]],"mmm")</f>
        <v>Dec</v>
      </c>
      <c r="D828" s="5">
        <f>DAY(Airplane_Crashes_and_Fatalities[[#This Row],[Date]])</f>
        <v>10</v>
      </c>
      <c r="F828" s="2" t="s">
        <v>20484</v>
      </c>
      <c r="G828" s="2" t="s">
        <v>19878</v>
      </c>
      <c r="H828" s="2"/>
      <c r="I828" s="2" t="s">
        <v>2310</v>
      </c>
      <c r="J828" s="2"/>
      <c r="K828" s="2" t="s">
        <v>2311</v>
      </c>
      <c r="L828" s="2" t="s">
        <v>2312</v>
      </c>
      <c r="M828">
        <v>39528</v>
      </c>
      <c r="N828">
        <f>Airplane_Crashes_and_Fatalities[[#This Row],[Aboard]]-Airplane_Crashes_and_Fatalities[[#This Row],[Fatalities]]</f>
        <v>0</v>
      </c>
      <c r="P828">
        <v>32</v>
      </c>
      <c r="Q828">
        <v>32</v>
      </c>
      <c r="R828">
        <v>0</v>
      </c>
      <c r="S828" s="2" t="s">
        <v>2313</v>
      </c>
    </row>
    <row r="829" spans="1:19" x14ac:dyDescent="0.3">
      <c r="A829" s="1">
        <v>17146</v>
      </c>
      <c r="B829" s="4" t="str">
        <f>TEXT(Airplane_Crashes_and_Fatalities[[#This Row],[Date]],"yyyy")</f>
        <v>1946</v>
      </c>
      <c r="C829" s="1" t="str">
        <f>TEXT(Airplane_Crashes_and_Fatalities[[#This Row],[Date]],"mmm")</f>
        <v>Dec</v>
      </c>
      <c r="D829" s="5">
        <f>DAY(Airplane_Crashes_and_Fatalities[[#This Row],[Date]])</f>
        <v>10</v>
      </c>
      <c r="E829" s="3">
        <v>0.54861111111111116</v>
      </c>
      <c r="F829" s="2" t="s">
        <v>20485</v>
      </c>
      <c r="G829" s="2" t="s">
        <v>20178</v>
      </c>
      <c r="H829" s="2"/>
      <c r="I829" s="2" t="s">
        <v>1605</v>
      </c>
      <c r="J829" s="2"/>
      <c r="K829" s="2"/>
      <c r="L829" s="2" t="s">
        <v>2006</v>
      </c>
      <c r="M829" t="s">
        <v>2314</v>
      </c>
      <c r="N829">
        <f>Airplane_Crashes_and_Fatalities[[#This Row],[Aboard]]-Airplane_Crashes_and_Fatalities[[#This Row],[Fatalities]]</f>
        <v>0</v>
      </c>
      <c r="O829">
        <v>22427</v>
      </c>
      <c r="P829">
        <v>24</v>
      </c>
      <c r="Q829">
        <v>24</v>
      </c>
      <c r="R829">
        <v>0</v>
      </c>
      <c r="S829" s="2" t="s">
        <v>2315</v>
      </c>
    </row>
    <row r="830" spans="1:19" x14ac:dyDescent="0.3">
      <c r="A830" s="1">
        <v>17150</v>
      </c>
      <c r="B830" s="4" t="str">
        <f>TEXT(Airplane_Crashes_and_Fatalities[[#This Row],[Date]],"yyyy")</f>
        <v>1946</v>
      </c>
      <c r="C830" s="1" t="str">
        <f>TEXT(Airplane_Crashes_and_Fatalities[[#This Row],[Date]],"mmm")</f>
        <v>Dec</v>
      </c>
      <c r="D830" s="5">
        <f>DAY(Airplane_Crashes_and_Fatalities[[#This Row],[Date]])</f>
        <v>14</v>
      </c>
      <c r="F830" s="2" t="s">
        <v>20486</v>
      </c>
      <c r="G830" s="2" t="s">
        <v>20426</v>
      </c>
      <c r="H830" s="2"/>
      <c r="I830" s="2" t="s">
        <v>2316</v>
      </c>
      <c r="J830" s="2"/>
      <c r="K830" s="2" t="s">
        <v>2317</v>
      </c>
      <c r="L830" s="2" t="s">
        <v>2318</v>
      </c>
      <c r="M830" t="s">
        <v>2319</v>
      </c>
      <c r="N830">
        <f>Airplane_Crashes_and_Fatalities[[#This Row],[Aboard]]-Airplane_Crashes_and_Fatalities[[#This Row],[Fatalities]]</f>
        <v>2</v>
      </c>
      <c r="O830" t="s">
        <v>2320</v>
      </c>
      <c r="P830">
        <v>14</v>
      </c>
      <c r="Q830">
        <v>12</v>
      </c>
      <c r="R830">
        <v>0</v>
      </c>
      <c r="S830" s="2" t="s">
        <v>2321</v>
      </c>
    </row>
    <row r="831" spans="1:19" x14ac:dyDescent="0.3">
      <c r="A831" s="1">
        <v>17153</v>
      </c>
      <c r="B831" s="4" t="str">
        <f>TEXT(Airplane_Crashes_and_Fatalities[[#This Row],[Date]],"yyyy")</f>
        <v>1946</v>
      </c>
      <c r="C831" s="1" t="str">
        <f>TEXT(Airplane_Crashes_and_Fatalities[[#This Row],[Date]],"mmm")</f>
        <v>Dec</v>
      </c>
      <c r="D831" s="5">
        <f>DAY(Airplane_Crashes_and_Fatalities[[#This Row],[Date]])</f>
        <v>17</v>
      </c>
      <c r="F831" s="2" t="s">
        <v>20487</v>
      </c>
      <c r="G831" s="2" t="s">
        <v>20396</v>
      </c>
      <c r="H831" s="2"/>
      <c r="I831" s="2" t="s">
        <v>2322</v>
      </c>
      <c r="J831" s="2"/>
      <c r="K831" s="2" t="s">
        <v>2323</v>
      </c>
      <c r="L831" s="2" t="s">
        <v>1785</v>
      </c>
      <c r="M831" t="s">
        <v>2324</v>
      </c>
      <c r="N831">
        <f>Airplane_Crashes_and_Fatalities[[#This Row],[Aboard]]-Airplane_Crashes_and_Fatalities[[#This Row],[Fatalities]]</f>
        <v>0</v>
      </c>
      <c r="O831">
        <v>9249</v>
      </c>
      <c r="P831">
        <v>7</v>
      </c>
      <c r="Q831">
        <v>7</v>
      </c>
      <c r="R831">
        <v>0</v>
      </c>
      <c r="S831" s="2" t="s">
        <v>2325</v>
      </c>
    </row>
    <row r="832" spans="1:19" x14ac:dyDescent="0.3">
      <c r="A832" s="1">
        <v>17159</v>
      </c>
      <c r="B832" s="4" t="str">
        <f>TEXT(Airplane_Crashes_and_Fatalities[[#This Row],[Date]],"yyyy")</f>
        <v>1946</v>
      </c>
      <c r="C832" s="1" t="str">
        <f>TEXT(Airplane_Crashes_and_Fatalities[[#This Row],[Date]],"mmm")</f>
        <v>Dec</v>
      </c>
      <c r="D832" s="5">
        <f>DAY(Airplane_Crashes_and_Fatalities[[#This Row],[Date]])</f>
        <v>23</v>
      </c>
      <c r="F832" s="2" t="s">
        <v>20488</v>
      </c>
      <c r="G832" s="2" t="s">
        <v>19819</v>
      </c>
      <c r="H832" s="2"/>
      <c r="I832" s="2" t="s">
        <v>2326</v>
      </c>
      <c r="J832" s="2"/>
      <c r="K832" s="2" t="s">
        <v>2327</v>
      </c>
      <c r="L832" s="2" t="s">
        <v>2328</v>
      </c>
      <c r="M832" t="s">
        <v>2329</v>
      </c>
      <c r="N832">
        <f>Airplane_Crashes_and_Fatalities[[#This Row],[Aboard]]-Airplane_Crashes_and_Fatalities[[#This Row],[Fatalities]]</f>
        <v>0</v>
      </c>
      <c r="O832">
        <v>1365</v>
      </c>
      <c r="P832">
        <v>21</v>
      </c>
      <c r="Q832">
        <v>21</v>
      </c>
      <c r="R832">
        <v>0</v>
      </c>
      <c r="S832" s="2" t="s">
        <v>2330</v>
      </c>
    </row>
    <row r="833" spans="1:19" x14ac:dyDescent="0.3">
      <c r="A833" s="1">
        <v>17160</v>
      </c>
      <c r="B833" s="4" t="str">
        <f>TEXT(Airplane_Crashes_and_Fatalities[[#This Row],[Date]],"yyyy")</f>
        <v>1946</v>
      </c>
      <c r="C833" s="1" t="str">
        <f>TEXT(Airplane_Crashes_and_Fatalities[[#This Row],[Date]],"mmm")</f>
        <v>Dec</v>
      </c>
      <c r="D833" s="5">
        <f>DAY(Airplane_Crashes_and_Fatalities[[#This Row],[Date]])</f>
        <v>24</v>
      </c>
      <c r="E833" s="3">
        <v>0.80486111111111103</v>
      </c>
      <c r="F833" s="2" t="s">
        <v>20489</v>
      </c>
      <c r="G833" s="2" t="s">
        <v>19729</v>
      </c>
      <c r="H833" s="2"/>
      <c r="I833" s="2" t="s">
        <v>1645</v>
      </c>
      <c r="J833" s="2" t="s">
        <v>19024</v>
      </c>
      <c r="K833" s="2" t="s">
        <v>2331</v>
      </c>
      <c r="L833" s="2" t="s">
        <v>2332</v>
      </c>
      <c r="M833" t="s">
        <v>2333</v>
      </c>
      <c r="N833">
        <f>Airplane_Crashes_and_Fatalities[[#This Row],[Aboard]]-Airplane_Crashes_and_Fatalities[[#This Row],[Fatalities]]</f>
        <v>0</v>
      </c>
      <c r="O833" t="s">
        <v>2334</v>
      </c>
      <c r="P833">
        <v>12</v>
      </c>
      <c r="Q833">
        <v>12</v>
      </c>
      <c r="R833">
        <v>0</v>
      </c>
      <c r="S833" s="2" t="s">
        <v>2335</v>
      </c>
    </row>
    <row r="834" spans="1:19" x14ac:dyDescent="0.3">
      <c r="A834" s="1">
        <v>17161</v>
      </c>
      <c r="B834" s="4" t="str">
        <f>TEXT(Airplane_Crashes_and_Fatalities[[#This Row],[Date]],"yyyy")</f>
        <v>1946</v>
      </c>
      <c r="C834" s="1" t="str">
        <f>TEXT(Airplane_Crashes_and_Fatalities[[#This Row],[Date]],"mmm")</f>
        <v>Dec</v>
      </c>
      <c r="D834" s="5">
        <f>DAY(Airplane_Crashes_and_Fatalities[[#This Row],[Date]])</f>
        <v>25</v>
      </c>
      <c r="F834" s="2" t="s">
        <v>20490</v>
      </c>
      <c r="G834" s="2" t="s">
        <v>20491</v>
      </c>
      <c r="H834" s="2" t="s">
        <v>19737</v>
      </c>
      <c r="I834" s="2" t="s">
        <v>516</v>
      </c>
      <c r="J834" s="2"/>
      <c r="K834" s="2"/>
      <c r="L834" s="2" t="s">
        <v>2336</v>
      </c>
      <c r="M834">
        <v>115</v>
      </c>
      <c r="N834">
        <f>Airplane_Crashes_and_Fatalities[[#This Row],[Aboard]]-Airplane_Crashes_and_Fatalities[[#This Row],[Fatalities]]</f>
        <v>-87</v>
      </c>
      <c r="Q834">
        <v>87</v>
      </c>
      <c r="R834">
        <v>4</v>
      </c>
      <c r="S834" s="2" t="s">
        <v>2337</v>
      </c>
    </row>
    <row r="835" spans="1:19" x14ac:dyDescent="0.3">
      <c r="A835" s="1">
        <v>17164</v>
      </c>
      <c r="B835" s="4" t="str">
        <f>TEXT(Airplane_Crashes_and_Fatalities[[#This Row],[Date]],"yyyy")</f>
        <v>1946</v>
      </c>
      <c r="C835" s="1" t="str">
        <f>TEXT(Airplane_Crashes_and_Fatalities[[#This Row],[Date]],"mmm")</f>
        <v>Dec</v>
      </c>
      <c r="D835" s="5">
        <f>DAY(Airplane_Crashes_and_Fatalities[[#This Row],[Date]])</f>
        <v>28</v>
      </c>
      <c r="E835" s="3">
        <v>0.38819444444444451</v>
      </c>
      <c r="F835" s="2" t="s">
        <v>20492</v>
      </c>
      <c r="G835" s="2" t="s">
        <v>19698</v>
      </c>
      <c r="H835" s="2"/>
      <c r="I835" s="2" t="s">
        <v>862</v>
      </c>
      <c r="J835" s="2" t="s">
        <v>19025</v>
      </c>
      <c r="K835" s="2" t="s">
        <v>2338</v>
      </c>
      <c r="L835" s="2" t="s">
        <v>2339</v>
      </c>
      <c r="M835" t="s">
        <v>2340</v>
      </c>
      <c r="N835">
        <f>Airplane_Crashes_and_Fatalities[[#This Row],[Aboard]]-Airplane_Crashes_and_Fatalities[[#This Row],[Fatalities]]</f>
        <v>19</v>
      </c>
      <c r="O835">
        <v>4805</v>
      </c>
      <c r="P835">
        <v>21</v>
      </c>
      <c r="Q835">
        <v>2</v>
      </c>
      <c r="R835">
        <v>0</v>
      </c>
      <c r="S835" s="2" t="s">
        <v>2341</v>
      </c>
    </row>
    <row r="836" spans="1:19" x14ac:dyDescent="0.3">
      <c r="A836" s="1">
        <v>17164</v>
      </c>
      <c r="B836" s="4" t="str">
        <f>TEXT(Airplane_Crashes_and_Fatalities[[#This Row],[Date]],"yyyy")</f>
        <v>1946</v>
      </c>
      <c r="C836" s="1" t="str">
        <f>TEXT(Airplane_Crashes_and_Fatalities[[#This Row],[Date]],"mmm")</f>
        <v>Dec</v>
      </c>
      <c r="D836" s="5">
        <f>DAY(Airplane_Crashes_and_Fatalities[[#This Row],[Date]])</f>
        <v>28</v>
      </c>
      <c r="F836" s="2" t="s">
        <v>20493</v>
      </c>
      <c r="G836" s="2" t="s">
        <v>19712</v>
      </c>
      <c r="H836" s="2"/>
      <c r="I836" s="2" t="s">
        <v>2342</v>
      </c>
      <c r="J836" s="2"/>
      <c r="K836" s="2" t="s">
        <v>2343</v>
      </c>
      <c r="L836" s="2" t="s">
        <v>1785</v>
      </c>
      <c r="M836" t="s">
        <v>2344</v>
      </c>
      <c r="N836">
        <f>Airplane_Crashes_and_Fatalities[[#This Row],[Aboard]]-Airplane_Crashes_and_Fatalities[[#This Row],[Fatalities]]</f>
        <v>0</v>
      </c>
      <c r="O836">
        <v>9378</v>
      </c>
      <c r="P836">
        <v>2</v>
      </c>
      <c r="Q836">
        <v>2</v>
      </c>
      <c r="R836">
        <v>0</v>
      </c>
      <c r="S836" s="2" t="s">
        <v>2345</v>
      </c>
    </row>
    <row r="837" spans="1:19" x14ac:dyDescent="0.3">
      <c r="A837" s="1">
        <v>17164</v>
      </c>
      <c r="B837" s="4" t="str">
        <f>TEXT(Airplane_Crashes_and_Fatalities[[#This Row],[Date]],"yyyy")</f>
        <v>1946</v>
      </c>
      <c r="C837" s="1" t="str">
        <f>TEXT(Airplane_Crashes_and_Fatalities[[#This Row],[Date]],"mmm")</f>
        <v>Dec</v>
      </c>
      <c r="D837" s="5">
        <f>DAY(Airplane_Crashes_and_Fatalities[[#This Row],[Date]])</f>
        <v>28</v>
      </c>
      <c r="E837" s="3">
        <v>8.9583333333333348E-2</v>
      </c>
      <c r="F837" s="2" t="s">
        <v>20494</v>
      </c>
      <c r="G837" s="2" t="s">
        <v>20298</v>
      </c>
      <c r="H837" s="2"/>
      <c r="I837" s="2" t="s">
        <v>536</v>
      </c>
      <c r="J837" s="2" t="s">
        <v>19026</v>
      </c>
      <c r="K837" s="2" t="s">
        <v>2346</v>
      </c>
      <c r="L837" s="2" t="s">
        <v>2347</v>
      </c>
      <c r="M837" t="s">
        <v>2348</v>
      </c>
      <c r="N837">
        <f>Airplane_Crashes_and_Fatalities[[#This Row],[Aboard]]-Airplane_Crashes_and_Fatalities[[#This Row],[Fatalities]]</f>
        <v>10</v>
      </c>
      <c r="O837">
        <v>2026</v>
      </c>
      <c r="P837">
        <v>23</v>
      </c>
      <c r="Q837">
        <v>13</v>
      </c>
      <c r="R837">
        <v>0</v>
      </c>
      <c r="S837" s="2" t="s">
        <v>2349</v>
      </c>
    </row>
    <row r="838" spans="1:19" x14ac:dyDescent="0.3">
      <c r="A838" s="1">
        <v>17170</v>
      </c>
      <c r="B838" s="4" t="str">
        <f>TEXT(Airplane_Crashes_and_Fatalities[[#This Row],[Date]],"yyyy")</f>
        <v>1947</v>
      </c>
      <c r="C838" s="1" t="str">
        <f>TEXT(Airplane_Crashes_and_Fatalities[[#This Row],[Date]],"mmm")</f>
        <v>Jan</v>
      </c>
      <c r="D838" s="5">
        <f>DAY(Airplane_Crashes_and_Fatalities[[#This Row],[Date]])</f>
        <v>3</v>
      </c>
      <c r="F838" s="2" t="s">
        <v>20169</v>
      </c>
      <c r="G838" s="2" t="s">
        <v>19819</v>
      </c>
      <c r="H838" s="2"/>
      <c r="I838" s="2" t="s">
        <v>1543</v>
      </c>
      <c r="J838" s="2"/>
      <c r="K838" s="2"/>
      <c r="L838" s="2" t="s">
        <v>2350</v>
      </c>
      <c r="M838" t="s">
        <v>2351</v>
      </c>
      <c r="N838">
        <f>Airplane_Crashes_and_Fatalities[[#This Row],[Aboard]]-Airplane_Crashes_and_Fatalities[[#This Row],[Fatalities]]</f>
        <v>3</v>
      </c>
      <c r="O838">
        <v>4315</v>
      </c>
      <c r="P838">
        <v>14</v>
      </c>
      <c r="Q838">
        <v>11</v>
      </c>
      <c r="R838">
        <v>0</v>
      </c>
      <c r="S838" s="2" t="s">
        <v>2352</v>
      </c>
    </row>
    <row r="839" spans="1:19" x14ac:dyDescent="0.3">
      <c r="A839" s="1">
        <v>17172</v>
      </c>
      <c r="B839" s="4" t="str">
        <f>TEXT(Airplane_Crashes_and_Fatalities[[#This Row],[Date]],"yyyy")</f>
        <v>1947</v>
      </c>
      <c r="C839" s="1" t="str">
        <f>TEXT(Airplane_Crashes_and_Fatalities[[#This Row],[Date]],"mmm")</f>
        <v>Jan</v>
      </c>
      <c r="D839" s="5">
        <f>DAY(Airplane_Crashes_and_Fatalities[[#This Row],[Date]])</f>
        <v>5</v>
      </c>
      <c r="E839" s="3">
        <v>0.83333333333333326</v>
      </c>
      <c r="F839" s="2" t="s">
        <v>20495</v>
      </c>
      <c r="G839" s="2" t="s">
        <v>19664</v>
      </c>
      <c r="H839" s="2"/>
      <c r="I839" s="2" t="s">
        <v>2353</v>
      </c>
      <c r="J839" s="2"/>
      <c r="K839" s="2" t="s">
        <v>2354</v>
      </c>
      <c r="L839" s="2" t="s">
        <v>1183</v>
      </c>
      <c r="M839" t="s">
        <v>2355</v>
      </c>
      <c r="N839">
        <f>Airplane_Crashes_and_Fatalities[[#This Row],[Aboard]]-Airplane_Crashes_and_Fatalities[[#This Row],[Fatalities]]</f>
        <v>20</v>
      </c>
      <c r="O839">
        <v>34373</v>
      </c>
      <c r="P839">
        <v>23</v>
      </c>
      <c r="Q839">
        <v>3</v>
      </c>
      <c r="R839">
        <v>0</v>
      </c>
      <c r="S839" s="2" t="s">
        <v>2356</v>
      </c>
    </row>
    <row r="840" spans="1:19" x14ac:dyDescent="0.3">
      <c r="A840" s="1">
        <v>17172</v>
      </c>
      <c r="B840" s="4" t="str">
        <f>TEXT(Airplane_Crashes_and_Fatalities[[#This Row],[Date]],"yyyy")</f>
        <v>1947</v>
      </c>
      <c r="C840" s="1" t="str">
        <f>TEXT(Airplane_Crashes_and_Fatalities[[#This Row],[Date]],"mmm")</f>
        <v>Jan</v>
      </c>
      <c r="D840" s="5">
        <f>DAY(Airplane_Crashes_and_Fatalities[[#This Row],[Date]])</f>
        <v>5</v>
      </c>
      <c r="F840" s="2" t="s">
        <v>20496</v>
      </c>
      <c r="G840" s="2" t="s">
        <v>19737</v>
      </c>
      <c r="H840" s="2"/>
      <c r="I840" s="2" t="s">
        <v>516</v>
      </c>
      <c r="J840" s="2"/>
      <c r="K840" s="2" t="s">
        <v>2357</v>
      </c>
      <c r="L840" s="2" t="s">
        <v>2256</v>
      </c>
      <c r="M840" t="s">
        <v>2358</v>
      </c>
      <c r="N840">
        <f>Airplane_Crashes_and_Fatalities[[#This Row],[Aboard]]-Airplane_Crashes_and_Fatalities[[#This Row],[Fatalities]]</f>
        <v>0</v>
      </c>
      <c r="P840">
        <v>38</v>
      </c>
      <c r="Q840">
        <v>38</v>
      </c>
      <c r="R840">
        <v>0</v>
      </c>
      <c r="S840" s="2" t="s">
        <v>2359</v>
      </c>
    </row>
    <row r="841" spans="1:19" x14ac:dyDescent="0.3">
      <c r="A841" s="1">
        <v>17178</v>
      </c>
      <c r="B841" s="4" t="str">
        <f>TEXT(Airplane_Crashes_and_Fatalities[[#This Row],[Date]],"yyyy")</f>
        <v>1947</v>
      </c>
      <c r="C841" s="1" t="str">
        <f>TEXT(Airplane_Crashes_and_Fatalities[[#This Row],[Date]],"mmm")</f>
        <v>Jan</v>
      </c>
      <c r="D841" s="5">
        <f>DAY(Airplane_Crashes_and_Fatalities[[#This Row],[Date]])</f>
        <v>11</v>
      </c>
      <c r="F841" s="2" t="s">
        <v>20497</v>
      </c>
      <c r="G841" s="2" t="s">
        <v>19737</v>
      </c>
      <c r="H841" s="2"/>
      <c r="I841" s="2" t="s">
        <v>2316</v>
      </c>
      <c r="J841" s="2"/>
      <c r="K841" s="2" t="s">
        <v>2360</v>
      </c>
      <c r="L841" s="2" t="s">
        <v>2361</v>
      </c>
      <c r="M841" t="s">
        <v>2362</v>
      </c>
      <c r="N841">
        <f>Airplane_Crashes_and_Fatalities[[#This Row],[Aboard]]-Airplane_Crashes_and_Fatalities[[#This Row],[Fatalities]]</f>
        <v>35</v>
      </c>
      <c r="O841">
        <v>3106</v>
      </c>
      <c r="P841">
        <v>42</v>
      </c>
      <c r="Q841">
        <v>7</v>
      </c>
      <c r="R841">
        <v>0</v>
      </c>
      <c r="S841" s="2" t="s">
        <v>2363</v>
      </c>
    </row>
    <row r="842" spans="1:19" x14ac:dyDescent="0.3">
      <c r="A842" s="1">
        <v>17178</v>
      </c>
      <c r="B842" s="4" t="str">
        <f>TEXT(Airplane_Crashes_and_Fatalities[[#This Row],[Date]],"yyyy")</f>
        <v>1947</v>
      </c>
      <c r="C842" s="1" t="str">
        <f>TEXT(Airplane_Crashes_and_Fatalities[[#This Row],[Date]],"mmm")</f>
        <v>Jan</v>
      </c>
      <c r="D842" s="5">
        <f>DAY(Airplane_Crashes_and_Fatalities[[#This Row],[Date]])</f>
        <v>11</v>
      </c>
      <c r="F842" s="2" t="s">
        <v>20498</v>
      </c>
      <c r="G842" s="2" t="s">
        <v>19676</v>
      </c>
      <c r="H842" s="2"/>
      <c r="I842" s="2" t="s">
        <v>1465</v>
      </c>
      <c r="J842" s="2"/>
      <c r="K842" s="2" t="s">
        <v>2364</v>
      </c>
      <c r="L842" s="2" t="s">
        <v>2365</v>
      </c>
      <c r="M842" t="s">
        <v>2366</v>
      </c>
      <c r="N842">
        <f>Airplane_Crashes_and_Fatalities[[#This Row],[Aboard]]-Airplane_Crashes_and_Fatalities[[#This Row],[Fatalities]]</f>
        <v>8</v>
      </c>
      <c r="O842">
        <v>12014</v>
      </c>
      <c r="P842">
        <v>16</v>
      </c>
      <c r="Q842">
        <v>8</v>
      </c>
      <c r="R842">
        <v>0</v>
      </c>
      <c r="S842" s="2" t="s">
        <v>2367</v>
      </c>
    </row>
    <row r="843" spans="1:19" x14ac:dyDescent="0.3">
      <c r="A843" s="1">
        <v>17179</v>
      </c>
      <c r="B843" s="4" t="str">
        <f>TEXT(Airplane_Crashes_and_Fatalities[[#This Row],[Date]],"yyyy")</f>
        <v>1947</v>
      </c>
      <c r="C843" s="1" t="str">
        <f>TEXT(Airplane_Crashes_and_Fatalities[[#This Row],[Date]],"mmm")</f>
        <v>Jan</v>
      </c>
      <c r="D843" s="5">
        <f>DAY(Airplane_Crashes_and_Fatalities[[#This Row],[Date]])</f>
        <v>12</v>
      </c>
      <c r="E843" s="3">
        <v>6.8055555555555536E-2</v>
      </c>
      <c r="F843" s="2" t="s">
        <v>20499</v>
      </c>
      <c r="G843" s="2" t="s">
        <v>19662</v>
      </c>
      <c r="H843" s="2"/>
      <c r="I843" s="2" t="s">
        <v>1102</v>
      </c>
      <c r="J843" s="2" t="s">
        <v>19027</v>
      </c>
      <c r="K843" s="2" t="s">
        <v>2368</v>
      </c>
      <c r="L843" s="2" t="s">
        <v>1183</v>
      </c>
      <c r="M843" t="s">
        <v>2369</v>
      </c>
      <c r="N843">
        <f>Airplane_Crashes_and_Fatalities[[#This Row],[Aboard]]-Airplane_Crashes_and_Fatalities[[#This Row],[Fatalities]]</f>
        <v>1</v>
      </c>
      <c r="O843">
        <v>3274</v>
      </c>
      <c r="P843">
        <v>19</v>
      </c>
      <c r="Q843">
        <v>18</v>
      </c>
      <c r="R843">
        <v>0</v>
      </c>
      <c r="S843" s="2" t="s">
        <v>2370</v>
      </c>
    </row>
    <row r="844" spans="1:19" x14ac:dyDescent="0.3">
      <c r="A844" s="1">
        <v>17181</v>
      </c>
      <c r="B844" s="4" t="str">
        <f>TEXT(Airplane_Crashes_and_Fatalities[[#This Row],[Date]],"yyyy")</f>
        <v>1947</v>
      </c>
      <c r="C844" s="1" t="str">
        <f>TEXT(Airplane_Crashes_and_Fatalities[[#This Row],[Date]],"mmm")</f>
        <v>Jan</v>
      </c>
      <c r="D844" s="5">
        <f>DAY(Airplane_Crashes_and_Fatalities[[#This Row],[Date]])</f>
        <v>14</v>
      </c>
      <c r="E844" s="3">
        <v>0.375</v>
      </c>
      <c r="F844" s="2" t="s">
        <v>20500</v>
      </c>
      <c r="G844" s="2" t="s">
        <v>19880</v>
      </c>
      <c r="H844" s="2"/>
      <c r="I844" s="2" t="s">
        <v>2371</v>
      </c>
      <c r="J844" s="2"/>
      <c r="K844" s="2" t="s">
        <v>2372</v>
      </c>
      <c r="L844" s="2" t="s">
        <v>2373</v>
      </c>
      <c r="M844" t="s">
        <v>2374</v>
      </c>
      <c r="N844">
        <f>Airplane_Crashes_and_Fatalities[[#This Row],[Aboard]]-Airplane_Crashes_and_Fatalities[[#This Row],[Fatalities]]</f>
        <v>0</v>
      </c>
      <c r="P844">
        <v>21</v>
      </c>
      <c r="Q844">
        <v>21</v>
      </c>
      <c r="R844">
        <v>0</v>
      </c>
      <c r="S844" s="2" t="s">
        <v>2375</v>
      </c>
    </row>
    <row r="845" spans="1:19" x14ac:dyDescent="0.3">
      <c r="A845" s="1">
        <v>17192</v>
      </c>
      <c r="B845" s="4" t="str">
        <f>TEXT(Airplane_Crashes_and_Fatalities[[#This Row],[Date]],"yyyy")</f>
        <v>1947</v>
      </c>
      <c r="C845" s="1" t="str">
        <f>TEXT(Airplane_Crashes_and_Fatalities[[#This Row],[Date]],"mmm")</f>
        <v>Jan</v>
      </c>
      <c r="D845" s="5">
        <f>DAY(Airplane_Crashes_and_Fatalities[[#This Row],[Date]])</f>
        <v>25</v>
      </c>
      <c r="F845" s="2" t="s">
        <v>20501</v>
      </c>
      <c r="G845" s="2" t="s">
        <v>19737</v>
      </c>
      <c r="H845" s="2"/>
      <c r="I845" s="2" t="s">
        <v>516</v>
      </c>
      <c r="J845" s="2"/>
      <c r="K845" s="2" t="s">
        <v>2376</v>
      </c>
      <c r="L845" s="2" t="s">
        <v>1183</v>
      </c>
      <c r="N845">
        <f>Airplane_Crashes_and_Fatalities[[#This Row],[Aboard]]-Airplane_Crashes_and_Fatalities[[#This Row],[Fatalities]]</f>
        <v>0</v>
      </c>
      <c r="P845">
        <v>19</v>
      </c>
      <c r="Q845">
        <v>19</v>
      </c>
      <c r="R845">
        <v>0</v>
      </c>
      <c r="S845" s="2" t="s">
        <v>2377</v>
      </c>
    </row>
    <row r="846" spans="1:19" x14ac:dyDescent="0.3">
      <c r="A846" s="1">
        <v>17192</v>
      </c>
      <c r="B846" s="4" t="str">
        <f>TEXT(Airplane_Crashes_and_Fatalities[[#This Row],[Date]],"yyyy")</f>
        <v>1947</v>
      </c>
      <c r="C846" s="1" t="str">
        <f>TEXT(Airplane_Crashes_and_Fatalities[[#This Row],[Date]],"mmm")</f>
        <v>Jan</v>
      </c>
      <c r="D846" s="5">
        <f>DAY(Airplane_Crashes_and_Fatalities[[#This Row],[Date]])</f>
        <v>25</v>
      </c>
      <c r="F846" s="2" t="s">
        <v>19903</v>
      </c>
      <c r="G846" s="2" t="s">
        <v>19882</v>
      </c>
      <c r="H846" s="2" t="s">
        <v>19676</v>
      </c>
      <c r="I846" s="2" t="s">
        <v>2378</v>
      </c>
      <c r="J846" s="2"/>
      <c r="K846" s="2" t="s">
        <v>2379</v>
      </c>
      <c r="L846" s="2" t="s">
        <v>2380</v>
      </c>
      <c r="M846" t="s">
        <v>2381</v>
      </c>
      <c r="N846">
        <f>Airplane_Crashes_and_Fatalities[[#This Row],[Aboard]]-Airplane_Crashes_and_Fatalities[[#This Row],[Fatalities]]</f>
        <v>11</v>
      </c>
      <c r="O846" t="s">
        <v>2382</v>
      </c>
      <c r="P846">
        <v>23</v>
      </c>
      <c r="Q846">
        <v>12</v>
      </c>
      <c r="R846">
        <v>0</v>
      </c>
      <c r="S846" s="2" t="s">
        <v>2383</v>
      </c>
    </row>
    <row r="847" spans="1:19" x14ac:dyDescent="0.3">
      <c r="A847" s="1">
        <v>17192</v>
      </c>
      <c r="B847" s="4" t="str">
        <f>TEXT(Airplane_Crashes_and_Fatalities[[#This Row],[Date]],"yyyy")</f>
        <v>1947</v>
      </c>
      <c r="C847" s="1" t="str">
        <f>TEXT(Airplane_Crashes_and_Fatalities[[#This Row],[Date]],"mmm")</f>
        <v>Jan</v>
      </c>
      <c r="D847" s="5">
        <f>DAY(Airplane_Crashes_and_Fatalities[[#This Row],[Date]])</f>
        <v>25</v>
      </c>
      <c r="F847" s="2" t="s">
        <v>2384</v>
      </c>
      <c r="G847" s="2" t="s">
        <v>24254</v>
      </c>
      <c r="H847" s="2"/>
      <c r="I847" s="2" t="s">
        <v>2385</v>
      </c>
      <c r="J847" s="2"/>
      <c r="K847" s="2"/>
      <c r="L847" s="2" t="s">
        <v>1785</v>
      </c>
      <c r="M847" t="s">
        <v>2386</v>
      </c>
      <c r="N847">
        <f>Airplane_Crashes_and_Fatalities[[#This Row],[Aboard]]-Airplane_Crashes_and_Fatalities[[#This Row],[Fatalities]]</f>
        <v>0</v>
      </c>
      <c r="O847">
        <v>13508</v>
      </c>
      <c r="P847">
        <v>4</v>
      </c>
      <c r="Q847">
        <v>4</v>
      </c>
      <c r="R847">
        <v>0</v>
      </c>
      <c r="S847" s="2" t="s">
        <v>2387</v>
      </c>
    </row>
    <row r="848" spans="1:19" x14ac:dyDescent="0.3">
      <c r="A848" s="1">
        <v>17193</v>
      </c>
      <c r="B848" s="4" t="str">
        <f>TEXT(Airplane_Crashes_and_Fatalities[[#This Row],[Date]],"yyyy")</f>
        <v>1947</v>
      </c>
      <c r="C848" s="1" t="str">
        <f>TEXT(Airplane_Crashes_and_Fatalities[[#This Row],[Date]],"mmm")</f>
        <v>Jan</v>
      </c>
      <c r="D848" s="5">
        <f>DAY(Airplane_Crashes_and_Fatalities[[#This Row],[Date]])</f>
        <v>26</v>
      </c>
      <c r="E848" s="3">
        <v>0.64583333333333326</v>
      </c>
      <c r="F848" s="2" t="s">
        <v>20502</v>
      </c>
      <c r="G848" s="2" t="s">
        <v>19900</v>
      </c>
      <c r="H848" s="2"/>
      <c r="I848" s="2" t="s">
        <v>152</v>
      </c>
      <c r="J848" s="2"/>
      <c r="K848" s="2" t="s">
        <v>2388</v>
      </c>
      <c r="L848" s="2" t="s">
        <v>2389</v>
      </c>
      <c r="M848" t="s">
        <v>2390</v>
      </c>
      <c r="N848">
        <f>Airplane_Crashes_and_Fatalities[[#This Row],[Aboard]]-Airplane_Crashes_and_Fatalities[[#This Row],[Fatalities]]</f>
        <v>0</v>
      </c>
      <c r="O848">
        <v>25479</v>
      </c>
      <c r="P848">
        <v>22</v>
      </c>
      <c r="Q848">
        <v>22</v>
      </c>
      <c r="R848">
        <v>0</v>
      </c>
      <c r="S848" s="2" t="s">
        <v>2391</v>
      </c>
    </row>
    <row r="849" spans="1:19" x14ac:dyDescent="0.3">
      <c r="A849" s="1">
        <v>17195</v>
      </c>
      <c r="B849" s="4" t="str">
        <f>TEXT(Airplane_Crashes_and_Fatalities[[#This Row],[Date]],"yyyy")</f>
        <v>1947</v>
      </c>
      <c r="C849" s="1" t="str">
        <f>TEXT(Airplane_Crashes_and_Fatalities[[#This Row],[Date]],"mmm")</f>
        <v>Jan</v>
      </c>
      <c r="D849" s="5">
        <f>DAY(Airplane_Crashes_and_Fatalities[[#This Row],[Date]])</f>
        <v>28</v>
      </c>
      <c r="F849" s="2" t="s">
        <v>20503</v>
      </c>
      <c r="G849" s="2" t="s">
        <v>19737</v>
      </c>
      <c r="H849" s="2"/>
      <c r="I849" s="2" t="s">
        <v>516</v>
      </c>
      <c r="J849" s="2"/>
      <c r="K849" s="2" t="s">
        <v>2392</v>
      </c>
      <c r="L849" s="2" t="s">
        <v>2160</v>
      </c>
      <c r="N849">
        <f>Airplane_Crashes_and_Fatalities[[#This Row],[Aboard]]-Airplane_Crashes_and_Fatalities[[#This Row],[Fatalities]]</f>
        <v>1</v>
      </c>
      <c r="P849">
        <v>26</v>
      </c>
      <c r="Q849">
        <v>25</v>
      </c>
      <c r="R849">
        <v>0</v>
      </c>
      <c r="S849" s="2" t="s">
        <v>2393</v>
      </c>
    </row>
    <row r="850" spans="1:19" x14ac:dyDescent="0.3">
      <c r="A850" s="1">
        <v>17199</v>
      </c>
      <c r="B850" s="4" t="str">
        <f>TEXT(Airplane_Crashes_and_Fatalities[[#This Row],[Date]],"yyyy")</f>
        <v>1947</v>
      </c>
      <c r="C850" s="1" t="str">
        <f>TEXT(Airplane_Crashes_and_Fatalities[[#This Row],[Date]],"mmm")</f>
        <v>Feb</v>
      </c>
      <c r="D850" s="5">
        <f>DAY(Airplane_Crashes_and_Fatalities[[#This Row],[Date]])</f>
        <v>1</v>
      </c>
      <c r="F850" s="2" t="s">
        <v>20504</v>
      </c>
      <c r="G850" s="2" t="s">
        <v>20278</v>
      </c>
      <c r="H850" s="2"/>
      <c r="I850" s="2" t="s">
        <v>744</v>
      </c>
      <c r="J850" s="2"/>
      <c r="K850" s="2" t="s">
        <v>2394</v>
      </c>
      <c r="L850" s="2" t="s">
        <v>2395</v>
      </c>
      <c r="M850" t="s">
        <v>2396</v>
      </c>
      <c r="N850">
        <f>Airplane_Crashes_and_Fatalities[[#This Row],[Aboard]]-Airplane_Crashes_and_Fatalities[[#This Row],[Fatalities]]</f>
        <v>1</v>
      </c>
      <c r="O850">
        <v>25251</v>
      </c>
      <c r="P850">
        <v>16</v>
      </c>
      <c r="Q850">
        <v>15</v>
      </c>
      <c r="R850">
        <v>0</v>
      </c>
      <c r="S850" s="2" t="s">
        <v>2397</v>
      </c>
    </row>
    <row r="851" spans="1:19" x14ac:dyDescent="0.3">
      <c r="A851" s="1">
        <v>17203</v>
      </c>
      <c r="B851" s="4" t="str">
        <f>TEXT(Airplane_Crashes_and_Fatalities[[#This Row],[Date]],"yyyy")</f>
        <v>1947</v>
      </c>
      <c r="C851" s="1" t="str">
        <f>TEXT(Airplane_Crashes_and_Fatalities[[#This Row],[Date]],"mmm")</f>
        <v>Feb</v>
      </c>
      <c r="D851" s="5">
        <f>DAY(Airplane_Crashes_and_Fatalities[[#This Row],[Date]])</f>
        <v>5</v>
      </c>
      <c r="F851" s="2" t="s">
        <v>20505</v>
      </c>
      <c r="G851" s="2" t="s">
        <v>20506</v>
      </c>
      <c r="H851" s="2"/>
      <c r="I851" s="2" t="s">
        <v>2398</v>
      </c>
      <c r="J851" s="2"/>
      <c r="K851" s="2" t="s">
        <v>2399</v>
      </c>
      <c r="L851" s="2" t="s">
        <v>1183</v>
      </c>
      <c r="M851" t="s">
        <v>2400</v>
      </c>
      <c r="N851">
        <f>Airplane_Crashes_and_Fatalities[[#This Row],[Aboard]]-Airplane_Crashes_and_Fatalities[[#This Row],[Fatalities]]</f>
        <v>2</v>
      </c>
      <c r="O851" t="s">
        <v>2401</v>
      </c>
      <c r="P851">
        <v>3</v>
      </c>
      <c r="Q851">
        <v>1</v>
      </c>
      <c r="R851">
        <v>0</v>
      </c>
      <c r="S851" s="2" t="s">
        <v>2402</v>
      </c>
    </row>
    <row r="852" spans="1:19" x14ac:dyDescent="0.3">
      <c r="A852" s="1">
        <v>17204</v>
      </c>
      <c r="B852" s="4" t="str">
        <f>TEXT(Airplane_Crashes_and_Fatalities[[#This Row],[Date]],"yyyy")</f>
        <v>1947</v>
      </c>
      <c r="C852" s="1" t="str">
        <f>TEXT(Airplane_Crashes_and_Fatalities[[#This Row],[Date]],"mmm")</f>
        <v>Feb</v>
      </c>
      <c r="D852" s="5">
        <f>DAY(Airplane_Crashes_and_Fatalities[[#This Row],[Date]])</f>
        <v>6</v>
      </c>
      <c r="F852" s="2" t="s">
        <v>20507</v>
      </c>
      <c r="G852" s="2" t="s">
        <v>19710</v>
      </c>
      <c r="H852" s="2"/>
      <c r="I852" s="2" t="s">
        <v>2403</v>
      </c>
      <c r="J852" s="2"/>
      <c r="K852" s="2" t="s">
        <v>2404</v>
      </c>
      <c r="L852" s="2" t="s">
        <v>2405</v>
      </c>
      <c r="M852" t="s">
        <v>2406</v>
      </c>
      <c r="N852">
        <f>Airplane_Crashes_and_Fatalities[[#This Row],[Aboard]]-Airplane_Crashes_and_Fatalities[[#This Row],[Fatalities]]</f>
        <v>0</v>
      </c>
      <c r="O852">
        <v>18386</v>
      </c>
      <c r="P852">
        <v>12</v>
      </c>
      <c r="Q852">
        <v>12</v>
      </c>
      <c r="R852">
        <v>0</v>
      </c>
      <c r="S852" s="2" t="s">
        <v>2407</v>
      </c>
    </row>
    <row r="853" spans="1:19" x14ac:dyDescent="0.3">
      <c r="A853" s="1">
        <v>17212</v>
      </c>
      <c r="B853" s="4" t="str">
        <f>TEXT(Airplane_Crashes_and_Fatalities[[#This Row],[Date]],"yyyy")</f>
        <v>1947</v>
      </c>
      <c r="C853" s="1" t="str">
        <f>TEXT(Airplane_Crashes_and_Fatalities[[#This Row],[Date]],"mmm")</f>
        <v>Feb</v>
      </c>
      <c r="D853" s="5">
        <f>DAY(Airplane_Crashes_and_Fatalities[[#This Row],[Date]])</f>
        <v>14</v>
      </c>
      <c r="E853" s="3">
        <v>0.18055555555555558</v>
      </c>
      <c r="F853" s="2" t="s">
        <v>20508</v>
      </c>
      <c r="G853" s="2" t="s">
        <v>19981</v>
      </c>
      <c r="H853" s="2"/>
      <c r="I853" s="2" t="s">
        <v>2408</v>
      </c>
      <c r="J853" s="2"/>
      <c r="K853" s="2" t="s">
        <v>2409</v>
      </c>
      <c r="L853" s="2" t="s">
        <v>2410</v>
      </c>
      <c r="M853" t="s">
        <v>2411</v>
      </c>
      <c r="N853">
        <f>Airplane_Crashes_and_Fatalities[[#This Row],[Aboard]]-Airplane_Crashes_and_Fatalities[[#This Row],[Fatalities]]</f>
        <v>0</v>
      </c>
      <c r="O853">
        <v>2944</v>
      </c>
      <c r="P853">
        <v>2</v>
      </c>
      <c r="Q853">
        <v>2</v>
      </c>
      <c r="R853">
        <v>0</v>
      </c>
      <c r="S853" s="2" t="s">
        <v>2412</v>
      </c>
    </row>
    <row r="854" spans="1:19" x14ac:dyDescent="0.3">
      <c r="A854" s="1">
        <v>17213</v>
      </c>
      <c r="B854" s="4" t="str">
        <f>TEXT(Airplane_Crashes_and_Fatalities[[#This Row],[Date]],"yyyy")</f>
        <v>1947</v>
      </c>
      <c r="C854" s="1" t="str">
        <f>TEXT(Airplane_Crashes_and_Fatalities[[#This Row],[Date]],"mmm")</f>
        <v>Feb</v>
      </c>
      <c r="D854" s="5">
        <f>DAY(Airplane_Crashes_and_Fatalities[[#This Row],[Date]])</f>
        <v>15</v>
      </c>
      <c r="E854" s="3">
        <v>0.39583333333333326</v>
      </c>
      <c r="F854" s="2" t="s">
        <v>20509</v>
      </c>
      <c r="G854" s="2" t="s">
        <v>19745</v>
      </c>
      <c r="H854" s="2"/>
      <c r="I854" s="2" t="s">
        <v>2413</v>
      </c>
      <c r="J854" s="2"/>
      <c r="K854" s="2" t="s">
        <v>2414</v>
      </c>
      <c r="L854" s="2" t="s">
        <v>2415</v>
      </c>
      <c r="M854" t="s">
        <v>2416</v>
      </c>
      <c r="N854">
        <f>Airplane_Crashes_and_Fatalities[[#This Row],[Aboard]]-Airplane_Crashes_and_Fatalities[[#This Row],[Fatalities]]</f>
        <v>0</v>
      </c>
      <c r="O854">
        <v>41003</v>
      </c>
      <c r="P854">
        <v>16</v>
      </c>
      <c r="Q854">
        <v>16</v>
      </c>
      <c r="R854">
        <v>0</v>
      </c>
      <c r="S854" s="2" t="s">
        <v>2417</v>
      </c>
    </row>
    <row r="855" spans="1:19" x14ac:dyDescent="0.3">
      <c r="A855" s="1">
        <v>17213</v>
      </c>
      <c r="B855" s="4" t="str">
        <f>TEXT(Airplane_Crashes_and_Fatalities[[#This Row],[Date]],"yyyy")</f>
        <v>1947</v>
      </c>
      <c r="C855" s="1" t="str">
        <f>TEXT(Airplane_Crashes_and_Fatalities[[#This Row],[Date]],"mmm")</f>
        <v>Feb</v>
      </c>
      <c r="D855" s="5">
        <f>DAY(Airplane_Crashes_and_Fatalities[[#This Row],[Date]])</f>
        <v>15</v>
      </c>
      <c r="E855" s="3">
        <v>0.51249999999999996</v>
      </c>
      <c r="F855" s="2" t="s">
        <v>20510</v>
      </c>
      <c r="G855" s="2" t="s">
        <v>19762</v>
      </c>
      <c r="H855" s="2"/>
      <c r="I855" s="2" t="s">
        <v>2220</v>
      </c>
      <c r="J855" s="2"/>
      <c r="K855" s="2" t="s">
        <v>2418</v>
      </c>
      <c r="L855" s="2" t="s">
        <v>2256</v>
      </c>
      <c r="M855" t="s">
        <v>2419</v>
      </c>
      <c r="N855">
        <f>Airplane_Crashes_and_Fatalities[[#This Row],[Aboard]]-Airplane_Crashes_and_Fatalities[[#This Row],[Fatalities]]</f>
        <v>0</v>
      </c>
      <c r="O855">
        <v>10439</v>
      </c>
      <c r="P855">
        <v>53</v>
      </c>
      <c r="Q855">
        <v>53</v>
      </c>
      <c r="R855">
        <v>0</v>
      </c>
      <c r="S855" s="2" t="s">
        <v>2420</v>
      </c>
    </row>
    <row r="856" spans="1:19" x14ac:dyDescent="0.3">
      <c r="A856" s="1">
        <v>17219</v>
      </c>
      <c r="B856" s="4" t="str">
        <f>TEXT(Airplane_Crashes_and_Fatalities[[#This Row],[Date]],"yyyy")</f>
        <v>1947</v>
      </c>
      <c r="C856" s="1" t="str">
        <f>TEXT(Airplane_Crashes_and_Fatalities[[#This Row],[Date]],"mmm")</f>
        <v>Feb</v>
      </c>
      <c r="D856" s="5">
        <f>DAY(Airplane_Crashes_and_Fatalities[[#This Row],[Date]])</f>
        <v>21</v>
      </c>
      <c r="E856" s="3">
        <v>0.66666666666666674</v>
      </c>
      <c r="F856" s="2" t="s">
        <v>20511</v>
      </c>
      <c r="G856" s="2" t="s">
        <v>19737</v>
      </c>
      <c r="H856" s="2"/>
      <c r="I856" s="2" t="s">
        <v>2069</v>
      </c>
      <c r="J856" s="2"/>
      <c r="K856" s="2" t="s">
        <v>2421</v>
      </c>
      <c r="L856" s="2" t="s">
        <v>1625</v>
      </c>
      <c r="N856">
        <f>Airplane_Crashes_and_Fatalities[[#This Row],[Aboard]]-Airplane_Crashes_and_Fatalities[[#This Row],[Fatalities]]</f>
        <v>0</v>
      </c>
      <c r="P856">
        <v>21</v>
      </c>
      <c r="Q856">
        <v>21</v>
      </c>
      <c r="R856">
        <v>0</v>
      </c>
      <c r="S856" s="2" t="s">
        <v>2422</v>
      </c>
    </row>
    <row r="857" spans="1:19" x14ac:dyDescent="0.3">
      <c r="A857" s="1">
        <v>17224</v>
      </c>
      <c r="B857" s="4" t="str">
        <f>TEXT(Airplane_Crashes_and_Fatalities[[#This Row],[Date]],"yyyy")</f>
        <v>1947</v>
      </c>
      <c r="C857" s="1" t="str">
        <f>TEXT(Airplane_Crashes_and_Fatalities[[#This Row],[Date]],"mmm")</f>
        <v>Feb</v>
      </c>
      <c r="D857" s="5">
        <f>DAY(Airplane_Crashes_and_Fatalities[[#This Row],[Date]])</f>
        <v>26</v>
      </c>
      <c r="F857" s="2" t="s">
        <v>20512</v>
      </c>
      <c r="G857" s="2" t="s">
        <v>20331</v>
      </c>
      <c r="H857" s="2"/>
      <c r="I857" s="2" t="s">
        <v>1540</v>
      </c>
      <c r="J857" s="2"/>
      <c r="K857" s="2" t="s">
        <v>2423</v>
      </c>
      <c r="L857" s="2" t="s">
        <v>2010</v>
      </c>
      <c r="M857" t="s">
        <v>2424</v>
      </c>
      <c r="N857">
        <f>Airplane_Crashes_and_Fatalities[[#This Row],[Aboard]]-Airplane_Crashes_and_Fatalities[[#This Row],[Fatalities]]</f>
        <v>0</v>
      </c>
      <c r="O857" t="s">
        <v>2425</v>
      </c>
      <c r="P857">
        <v>12</v>
      </c>
      <c r="Q857">
        <v>12</v>
      </c>
      <c r="R857">
        <v>0</v>
      </c>
      <c r="S857" s="2" t="s">
        <v>2426</v>
      </c>
    </row>
    <row r="858" spans="1:19" x14ac:dyDescent="0.3">
      <c r="A858" s="1">
        <v>17234</v>
      </c>
      <c r="B858" s="4" t="str">
        <f>TEXT(Airplane_Crashes_and_Fatalities[[#This Row],[Date]],"yyyy")</f>
        <v>1947</v>
      </c>
      <c r="C858" s="1" t="str">
        <f>TEXT(Airplane_Crashes_and_Fatalities[[#This Row],[Date]],"mmm")</f>
        <v>Mar</v>
      </c>
      <c r="D858" s="5">
        <f>DAY(Airplane_Crashes_and_Fatalities[[#This Row],[Date]])</f>
        <v>8</v>
      </c>
      <c r="F858" s="2" t="s">
        <v>20513</v>
      </c>
      <c r="G858" s="2" t="s">
        <v>19762</v>
      </c>
      <c r="H858" s="2"/>
      <c r="I858" s="2" t="s">
        <v>2427</v>
      </c>
      <c r="J858" s="2"/>
      <c r="K858" s="2" t="s">
        <v>2428</v>
      </c>
      <c r="L858" s="2" t="s">
        <v>1684</v>
      </c>
      <c r="M858" t="s">
        <v>2429</v>
      </c>
      <c r="N858">
        <f>Airplane_Crashes_and_Fatalities[[#This Row],[Aboard]]-Airplane_Crashes_and_Fatalities[[#This Row],[Fatalities]]</f>
        <v>0</v>
      </c>
      <c r="O858">
        <v>4792</v>
      </c>
      <c r="P858">
        <v>9</v>
      </c>
      <c r="Q858">
        <v>9</v>
      </c>
      <c r="R858">
        <v>0</v>
      </c>
      <c r="S858" s="2" t="s">
        <v>2430</v>
      </c>
    </row>
    <row r="859" spans="1:19" x14ac:dyDescent="0.3">
      <c r="A859" s="1">
        <v>17234</v>
      </c>
      <c r="B859" s="4" t="str">
        <f>TEXT(Airplane_Crashes_and_Fatalities[[#This Row],[Date]],"yyyy")</f>
        <v>1947</v>
      </c>
      <c r="C859" s="1" t="str">
        <f>TEXT(Airplane_Crashes_and_Fatalities[[#This Row],[Date]],"mmm")</f>
        <v>Mar</v>
      </c>
      <c r="D859" s="5">
        <f>DAY(Airplane_Crashes_and_Fatalities[[#This Row],[Date]])</f>
        <v>8</v>
      </c>
      <c r="F859" s="2" t="s">
        <v>20514</v>
      </c>
      <c r="G859" s="2" t="s">
        <v>19745</v>
      </c>
      <c r="H859" s="2"/>
      <c r="I859" s="2" t="s">
        <v>1540</v>
      </c>
      <c r="J859" s="2"/>
      <c r="K859" s="2"/>
      <c r="L859" s="2" t="s">
        <v>2010</v>
      </c>
      <c r="M859" t="s">
        <v>2431</v>
      </c>
      <c r="N859">
        <f>Airplane_Crashes_and_Fatalities[[#This Row],[Aboard]]-Airplane_Crashes_and_Fatalities[[#This Row],[Fatalities]]</f>
        <v>0</v>
      </c>
      <c r="O859" t="s">
        <v>2432</v>
      </c>
      <c r="P859">
        <v>13</v>
      </c>
      <c r="Q859">
        <v>13</v>
      </c>
      <c r="R859">
        <v>0</v>
      </c>
      <c r="S859" s="2" t="s">
        <v>2433</v>
      </c>
    </row>
    <row r="860" spans="1:19" x14ac:dyDescent="0.3">
      <c r="A860" s="1">
        <v>17240</v>
      </c>
      <c r="B860" s="4" t="str">
        <f>TEXT(Airplane_Crashes_and_Fatalities[[#This Row],[Date]],"yyyy")</f>
        <v>1947</v>
      </c>
      <c r="C860" s="1" t="str">
        <f>TEXT(Airplane_Crashes_and_Fatalities[[#This Row],[Date]],"mmm")</f>
        <v>Mar</v>
      </c>
      <c r="D860" s="5">
        <f>DAY(Airplane_Crashes_and_Fatalities[[#This Row],[Date]])</f>
        <v>14</v>
      </c>
      <c r="E860" s="3">
        <v>0.58333333333333326</v>
      </c>
      <c r="F860" s="2" t="s">
        <v>20515</v>
      </c>
      <c r="G860" s="2" t="s">
        <v>19685</v>
      </c>
      <c r="H860" s="2"/>
      <c r="I860" s="2" t="s">
        <v>744</v>
      </c>
      <c r="J860" s="2"/>
      <c r="K860" s="2" t="s">
        <v>2434</v>
      </c>
      <c r="L860" s="2" t="s">
        <v>2299</v>
      </c>
      <c r="M860" t="s">
        <v>2435</v>
      </c>
      <c r="N860">
        <f>Airplane_Crashes_and_Fatalities[[#This Row],[Aboard]]-Airplane_Crashes_and_Fatalities[[#This Row],[Fatalities]]</f>
        <v>0</v>
      </c>
      <c r="O860">
        <v>20488</v>
      </c>
      <c r="P860">
        <v>23</v>
      </c>
      <c r="Q860">
        <v>23</v>
      </c>
      <c r="R860">
        <v>0</v>
      </c>
      <c r="S860" s="2" t="s">
        <v>2436</v>
      </c>
    </row>
    <row r="861" spans="1:19" x14ac:dyDescent="0.3">
      <c r="A861" s="1">
        <v>17243</v>
      </c>
      <c r="B861" s="4" t="str">
        <f>TEXT(Airplane_Crashes_and_Fatalities[[#This Row],[Date]],"yyyy")</f>
        <v>1947</v>
      </c>
      <c r="C861" s="1" t="str">
        <f>TEXT(Airplane_Crashes_and_Fatalities[[#This Row],[Date]],"mmm")</f>
        <v>Mar</v>
      </c>
      <c r="D861" s="5">
        <f>DAY(Airplane_Crashes_and_Fatalities[[#This Row],[Date]])</f>
        <v>17</v>
      </c>
      <c r="E861" s="3">
        <v>0.33680555555555558</v>
      </c>
      <c r="F861" s="2" t="s">
        <v>20516</v>
      </c>
      <c r="G861" s="2" t="s">
        <v>19762</v>
      </c>
      <c r="H861" s="2"/>
      <c r="I861" s="2" t="s">
        <v>970</v>
      </c>
      <c r="J861" s="2"/>
      <c r="K861" s="2" t="s">
        <v>2437</v>
      </c>
      <c r="L861" s="2" t="s">
        <v>1527</v>
      </c>
      <c r="M861" t="s">
        <v>2438</v>
      </c>
      <c r="N861">
        <f>Airplane_Crashes_and_Fatalities[[#This Row],[Aboard]]-Airplane_Crashes_and_Fatalities[[#This Row],[Fatalities]]</f>
        <v>0</v>
      </c>
      <c r="O861">
        <v>2450</v>
      </c>
      <c r="P861">
        <v>8</v>
      </c>
      <c r="Q861">
        <v>8</v>
      </c>
      <c r="R861">
        <v>0</v>
      </c>
      <c r="S861" s="2" t="s">
        <v>2439</v>
      </c>
    </row>
    <row r="862" spans="1:19" x14ac:dyDescent="0.3">
      <c r="A862" s="1">
        <v>17244</v>
      </c>
      <c r="B862" s="4" t="str">
        <f>TEXT(Airplane_Crashes_and_Fatalities[[#This Row],[Date]],"yyyy")</f>
        <v>1947</v>
      </c>
      <c r="C862" s="1" t="str">
        <f>TEXT(Airplane_Crashes_and_Fatalities[[#This Row],[Date]],"mmm")</f>
        <v>Mar</v>
      </c>
      <c r="D862" s="5">
        <f>DAY(Airplane_Crashes_and_Fatalities[[#This Row],[Date]])</f>
        <v>18</v>
      </c>
      <c r="F862" s="2" t="s">
        <v>20517</v>
      </c>
      <c r="G862" s="2" t="s">
        <v>20518</v>
      </c>
      <c r="H862" s="2"/>
      <c r="I862" s="2" t="s">
        <v>1540</v>
      </c>
      <c r="J862" s="2"/>
      <c r="K862" s="2"/>
      <c r="L862" s="2" t="s">
        <v>2440</v>
      </c>
      <c r="M862" t="s">
        <v>2441</v>
      </c>
      <c r="N862">
        <f>Airplane_Crashes_and_Fatalities[[#This Row],[Aboard]]-Airplane_Crashes_and_Fatalities[[#This Row],[Fatalities]]</f>
        <v>4</v>
      </c>
      <c r="P862">
        <v>15</v>
      </c>
      <c r="Q862">
        <v>11</v>
      </c>
      <c r="R862">
        <v>0</v>
      </c>
      <c r="S862" s="2" t="s">
        <v>2442</v>
      </c>
    </row>
    <row r="863" spans="1:19" x14ac:dyDescent="0.3">
      <c r="A863" s="1">
        <v>17265</v>
      </c>
      <c r="B863" s="4" t="str">
        <f>TEXT(Airplane_Crashes_and_Fatalities[[#This Row],[Date]],"yyyy")</f>
        <v>1947</v>
      </c>
      <c r="C863" s="1" t="str">
        <f>TEXT(Airplane_Crashes_and_Fatalities[[#This Row],[Date]],"mmm")</f>
        <v>Apr</v>
      </c>
      <c r="D863" s="5">
        <f>DAY(Airplane_Crashes_and_Fatalities[[#This Row],[Date]])</f>
        <v>8</v>
      </c>
      <c r="F863" s="2" t="s">
        <v>20519</v>
      </c>
      <c r="G863" s="2" t="s">
        <v>20520</v>
      </c>
      <c r="H863" s="2"/>
      <c r="I863" s="2" t="s">
        <v>2443</v>
      </c>
      <c r="J863" s="2"/>
      <c r="K863" s="2"/>
      <c r="L863" s="2" t="s">
        <v>1785</v>
      </c>
      <c r="M863" t="s">
        <v>2444</v>
      </c>
      <c r="N863">
        <f>Airplane_Crashes_and_Fatalities[[#This Row],[Aboard]]-Airplane_Crashes_and_Fatalities[[#This Row],[Fatalities]]</f>
        <v>0</v>
      </c>
      <c r="P863">
        <v>27</v>
      </c>
      <c r="Q863">
        <v>27</v>
      </c>
      <c r="R863">
        <v>0</v>
      </c>
      <c r="S863" s="2" t="s">
        <v>2445</v>
      </c>
    </row>
    <row r="864" spans="1:19" x14ac:dyDescent="0.3">
      <c r="A864" s="1">
        <v>17270</v>
      </c>
      <c r="B864" s="4" t="str">
        <f>TEXT(Airplane_Crashes_and_Fatalities[[#This Row],[Date]],"yyyy")</f>
        <v>1947</v>
      </c>
      <c r="C864" s="1" t="str">
        <f>TEXT(Airplane_Crashes_and_Fatalities[[#This Row],[Date]],"mmm")</f>
        <v>Apr</v>
      </c>
      <c r="D864" s="5">
        <f>DAY(Airplane_Crashes_and_Fatalities[[#This Row],[Date]])</f>
        <v>13</v>
      </c>
      <c r="F864" s="2" t="s">
        <v>20109</v>
      </c>
      <c r="G864" s="2" t="s">
        <v>20521</v>
      </c>
      <c r="H864" s="2"/>
      <c r="I864" s="2" t="s">
        <v>2208</v>
      </c>
      <c r="J864" s="2"/>
      <c r="K864" s="2" t="s">
        <v>2446</v>
      </c>
      <c r="L864" s="2" t="s">
        <v>2210</v>
      </c>
      <c r="M864" t="s">
        <v>2447</v>
      </c>
      <c r="N864">
        <f>Airplane_Crashes_and_Fatalities[[#This Row],[Aboard]]-Airplane_Crashes_and_Fatalities[[#This Row],[Fatalities]]</f>
        <v>9</v>
      </c>
      <c r="O864">
        <v>1303</v>
      </c>
      <c r="P864">
        <v>15</v>
      </c>
      <c r="Q864">
        <v>6</v>
      </c>
      <c r="R864">
        <v>0</v>
      </c>
      <c r="S864" s="2" t="s">
        <v>2448</v>
      </c>
    </row>
    <row r="865" spans="1:19" x14ac:dyDescent="0.3">
      <c r="A865" s="1">
        <v>17279</v>
      </c>
      <c r="B865" s="4" t="str">
        <f>TEXT(Airplane_Crashes_and_Fatalities[[#This Row],[Date]],"yyyy")</f>
        <v>1947</v>
      </c>
      <c r="C865" s="1" t="str">
        <f>TEXT(Airplane_Crashes_and_Fatalities[[#This Row],[Date]],"mmm")</f>
        <v>Apr</v>
      </c>
      <c r="D865" s="5">
        <f>DAY(Airplane_Crashes_and_Fatalities[[#This Row],[Date]])</f>
        <v>22</v>
      </c>
      <c r="E865" s="3">
        <v>0.44444444444444442</v>
      </c>
      <c r="F865" s="2" t="s">
        <v>19861</v>
      </c>
      <c r="G865" s="2" t="s">
        <v>19767</v>
      </c>
      <c r="H865" s="2"/>
      <c r="I865" s="2" t="s">
        <v>936</v>
      </c>
      <c r="J865" s="2"/>
      <c r="K865" s="2"/>
      <c r="L865" s="2" t="s">
        <v>2449</v>
      </c>
      <c r="M865" t="s">
        <v>2450</v>
      </c>
      <c r="N865">
        <f>Airplane_Crashes_and_Fatalities[[#This Row],[Aboard]]-Airplane_Crashes_and_Fatalities[[#This Row],[Fatalities]]</f>
        <v>0</v>
      </c>
      <c r="O865">
        <v>9066</v>
      </c>
      <c r="P865">
        <v>10</v>
      </c>
      <c r="Q865">
        <v>10</v>
      </c>
      <c r="R865">
        <v>0</v>
      </c>
      <c r="S865" s="2" t="s">
        <v>2451</v>
      </c>
    </row>
    <row r="866" spans="1:19" x14ac:dyDescent="0.3">
      <c r="A866" s="1">
        <v>17953</v>
      </c>
      <c r="B866" s="4" t="str">
        <f>TEXT(Airplane_Crashes_and_Fatalities[[#This Row],[Date]],"yyyy")</f>
        <v>1949</v>
      </c>
      <c r="C866" s="1" t="str">
        <f>TEXT(Airplane_Crashes_and_Fatalities[[#This Row],[Date]],"mmm")</f>
        <v>Feb</v>
      </c>
      <c r="D866" s="5">
        <f>DAY(Airplane_Crashes_and_Fatalities[[#This Row],[Date]])</f>
        <v>24</v>
      </c>
      <c r="E866" s="3">
        <v>0.33333333333333326</v>
      </c>
      <c r="F866" s="2" t="s">
        <v>20522</v>
      </c>
      <c r="G866" s="2" t="s">
        <v>20015</v>
      </c>
      <c r="H866" s="2"/>
      <c r="I866" s="2" t="s">
        <v>2452</v>
      </c>
      <c r="J866" s="2"/>
      <c r="K866" s="2" t="s">
        <v>2453</v>
      </c>
      <c r="L866" s="2" t="s">
        <v>1625</v>
      </c>
      <c r="N866">
        <f>Airplane_Crashes_and_Fatalities[[#This Row],[Aboard]]-Airplane_Crashes_and_Fatalities[[#This Row],[Fatalities]]</f>
        <v>4</v>
      </c>
      <c r="P866">
        <v>26</v>
      </c>
      <c r="Q866">
        <v>22</v>
      </c>
      <c r="R866">
        <v>0</v>
      </c>
      <c r="S866" s="2" t="s">
        <v>2454</v>
      </c>
    </row>
    <row r="867" spans="1:19" x14ac:dyDescent="0.3">
      <c r="A867" s="1">
        <v>17285</v>
      </c>
      <c r="B867" s="4" t="str">
        <f>TEXT(Airplane_Crashes_and_Fatalities[[#This Row],[Date]],"yyyy")</f>
        <v>1947</v>
      </c>
      <c r="C867" s="1" t="str">
        <f>TEXT(Airplane_Crashes_and_Fatalities[[#This Row],[Date]],"mmm")</f>
        <v>Apr</v>
      </c>
      <c r="D867" s="5">
        <f>DAY(Airplane_Crashes_and_Fatalities[[#This Row],[Date]])</f>
        <v>28</v>
      </c>
      <c r="E867" s="3">
        <v>0.96736111111111112</v>
      </c>
      <c r="F867" s="2" t="s">
        <v>20523</v>
      </c>
      <c r="G867" s="2" t="s">
        <v>19666</v>
      </c>
      <c r="H867" s="2" t="s">
        <v>19667</v>
      </c>
      <c r="I867" s="2" t="s">
        <v>1349</v>
      </c>
      <c r="J867" s="2" t="s">
        <v>19004</v>
      </c>
      <c r="K867" s="2" t="s">
        <v>2455</v>
      </c>
      <c r="L867" s="2" t="s">
        <v>1901</v>
      </c>
      <c r="M867" t="s">
        <v>2456</v>
      </c>
      <c r="N867">
        <f>Airplane_Crashes_and_Fatalities[[#This Row],[Aboard]]-Airplane_Crashes_and_Fatalities[[#This Row],[Fatalities]]</f>
        <v>0</v>
      </c>
      <c r="O867" t="s">
        <v>2457</v>
      </c>
      <c r="P867">
        <v>15</v>
      </c>
      <c r="Q867">
        <v>15</v>
      </c>
      <c r="R867">
        <v>0</v>
      </c>
      <c r="S867" s="2" t="s">
        <v>2458</v>
      </c>
    </row>
    <row r="868" spans="1:19" x14ac:dyDescent="0.3">
      <c r="A868" s="1">
        <v>17298</v>
      </c>
      <c r="B868" s="4" t="str">
        <f>TEXT(Airplane_Crashes_and_Fatalities[[#This Row],[Date]],"yyyy")</f>
        <v>1947</v>
      </c>
      <c r="C868" s="1" t="str">
        <f>TEXT(Airplane_Crashes_and_Fatalities[[#This Row],[Date]],"mmm")</f>
        <v>May</v>
      </c>
      <c r="D868" s="5">
        <f>DAY(Airplane_Crashes_and_Fatalities[[#This Row],[Date]])</f>
        <v>11</v>
      </c>
      <c r="E868" s="3">
        <v>0.40208333333333335</v>
      </c>
      <c r="F868" s="2" t="s">
        <v>20524</v>
      </c>
      <c r="G868" s="2" t="s">
        <v>19664</v>
      </c>
      <c r="H868" s="2"/>
      <c r="I868" s="2" t="s">
        <v>536</v>
      </c>
      <c r="J868" s="2"/>
      <c r="K868" s="2" t="s">
        <v>633</v>
      </c>
      <c r="L868" s="2" t="s">
        <v>2156</v>
      </c>
      <c r="M868" t="s">
        <v>2459</v>
      </c>
      <c r="N868">
        <f>Airplane_Crashes_and_Fatalities[[#This Row],[Aboard]]-Airplane_Crashes_and_Fatalities[[#This Row],[Fatalities]]</f>
        <v>0</v>
      </c>
      <c r="O868">
        <v>2029</v>
      </c>
      <c r="P868">
        <v>4</v>
      </c>
      <c r="Q868">
        <v>4</v>
      </c>
      <c r="R868">
        <v>0</v>
      </c>
      <c r="S868" s="2" t="s">
        <v>2460</v>
      </c>
    </row>
    <row r="869" spans="1:19" x14ac:dyDescent="0.3">
      <c r="A869" s="1">
        <v>17316</v>
      </c>
      <c r="B869" s="4" t="str">
        <f>TEXT(Airplane_Crashes_and_Fatalities[[#This Row],[Date]],"yyyy")</f>
        <v>1947</v>
      </c>
      <c r="C869" s="1" t="str">
        <f>TEXT(Airplane_Crashes_and_Fatalities[[#This Row],[Date]],"mmm")</f>
        <v>May</v>
      </c>
      <c r="D869" s="5">
        <f>DAY(Airplane_Crashes_and_Fatalities[[#This Row],[Date]])</f>
        <v>29</v>
      </c>
      <c r="F869" s="2" t="s">
        <v>20525</v>
      </c>
      <c r="G869" s="2" t="s">
        <v>20526</v>
      </c>
      <c r="H869" s="2"/>
      <c r="I869" s="2" t="s">
        <v>2461</v>
      </c>
      <c r="J869" s="2"/>
      <c r="K869" s="2" t="s">
        <v>2462</v>
      </c>
      <c r="L869" s="2" t="s">
        <v>1183</v>
      </c>
      <c r="M869" t="s">
        <v>2463</v>
      </c>
      <c r="N869">
        <f>Airplane_Crashes_and_Fatalities[[#This Row],[Aboard]]-Airplane_Crashes_and_Fatalities[[#This Row],[Fatalities]]</f>
        <v>0</v>
      </c>
      <c r="O869">
        <v>13389</v>
      </c>
      <c r="P869">
        <v>25</v>
      </c>
      <c r="Q869">
        <v>25</v>
      </c>
      <c r="R869">
        <v>0</v>
      </c>
      <c r="S869" s="2" t="s">
        <v>2464</v>
      </c>
    </row>
    <row r="870" spans="1:19" x14ac:dyDescent="0.3">
      <c r="A870" s="1">
        <v>17316</v>
      </c>
      <c r="B870" s="4" t="str">
        <f>TEXT(Airplane_Crashes_and_Fatalities[[#This Row],[Date]],"yyyy")</f>
        <v>1947</v>
      </c>
      <c r="C870" s="1" t="str">
        <f>TEXT(Airplane_Crashes_and_Fatalities[[#This Row],[Date]],"mmm")</f>
        <v>May</v>
      </c>
      <c r="D870" s="5">
        <f>DAY(Airplane_Crashes_and_Fatalities[[#This Row],[Date]])</f>
        <v>29</v>
      </c>
      <c r="E870" s="3">
        <v>0.94791666666666674</v>
      </c>
      <c r="F870" s="2" t="s">
        <v>20527</v>
      </c>
      <c r="G870" s="2" t="s">
        <v>20178</v>
      </c>
      <c r="H870" s="2"/>
      <c r="I870" s="2" t="s">
        <v>1605</v>
      </c>
      <c r="J870" s="2"/>
      <c r="K870" s="2"/>
      <c r="L870" s="2" t="s">
        <v>2141</v>
      </c>
      <c r="M870" t="s">
        <v>2465</v>
      </c>
      <c r="N870">
        <f>Airplane_Crashes_and_Fatalities[[#This Row],[Aboard]]-Airplane_Crashes_and_Fatalities[[#This Row],[Fatalities]]</f>
        <v>0</v>
      </c>
      <c r="O870">
        <v>10658</v>
      </c>
      <c r="P870">
        <v>40</v>
      </c>
      <c r="Q870">
        <v>40</v>
      </c>
      <c r="R870">
        <v>0</v>
      </c>
      <c r="S870" s="2" t="s">
        <v>2466</v>
      </c>
    </row>
    <row r="871" spans="1:19" x14ac:dyDescent="0.3">
      <c r="A871" s="1">
        <v>17316</v>
      </c>
      <c r="B871" s="4" t="str">
        <f>TEXT(Airplane_Crashes_and_Fatalities[[#This Row],[Date]],"yyyy")</f>
        <v>1947</v>
      </c>
      <c r="C871" s="1" t="str">
        <f>TEXT(Airplane_Crashes_and_Fatalities[[#This Row],[Date]],"mmm")</f>
        <v>May</v>
      </c>
      <c r="D871" s="5">
        <f>DAY(Airplane_Crashes_and_Fatalities[[#This Row],[Date]])</f>
        <v>29</v>
      </c>
      <c r="E871" s="3">
        <v>0.79513888888888884</v>
      </c>
      <c r="F871" s="2" t="s">
        <v>20528</v>
      </c>
      <c r="G871" s="2" t="s">
        <v>20529</v>
      </c>
      <c r="H871" s="2" t="s">
        <v>19785</v>
      </c>
      <c r="I871" s="2" t="s">
        <v>740</v>
      </c>
      <c r="J871" s="2" t="s">
        <v>19028</v>
      </c>
      <c r="K871" s="2" t="s">
        <v>2467</v>
      </c>
      <c r="L871" s="2" t="s">
        <v>2468</v>
      </c>
      <c r="M871" t="s">
        <v>2469</v>
      </c>
      <c r="N871">
        <f>Airplane_Crashes_and_Fatalities[[#This Row],[Aboard]]-Airplane_Crashes_and_Fatalities[[#This Row],[Fatalities]]</f>
        <v>5</v>
      </c>
      <c r="O871">
        <v>18324</v>
      </c>
      <c r="P871">
        <v>48</v>
      </c>
      <c r="Q871">
        <v>43</v>
      </c>
      <c r="R871">
        <v>0</v>
      </c>
      <c r="S871" s="2" t="s">
        <v>2470</v>
      </c>
    </row>
    <row r="872" spans="1:19" x14ac:dyDescent="0.3">
      <c r="A872" s="1">
        <v>17317</v>
      </c>
      <c r="B872" s="4" t="str">
        <f>TEXT(Airplane_Crashes_and_Fatalities[[#This Row],[Date]],"yyyy")</f>
        <v>1947</v>
      </c>
      <c r="C872" s="1" t="str">
        <f>TEXT(Airplane_Crashes_and_Fatalities[[#This Row],[Date]],"mmm")</f>
        <v>May</v>
      </c>
      <c r="D872" s="5">
        <f>DAY(Airplane_Crashes_and_Fatalities[[#This Row],[Date]])</f>
        <v>30</v>
      </c>
      <c r="E872" s="3">
        <v>0.73680555555555549</v>
      </c>
      <c r="F872" s="2" t="s">
        <v>20530</v>
      </c>
      <c r="G872" s="2" t="s">
        <v>19695</v>
      </c>
      <c r="H872" s="2"/>
      <c r="I872" s="2" t="s">
        <v>1102</v>
      </c>
      <c r="J872" s="2" t="s">
        <v>19029</v>
      </c>
      <c r="K872" s="2" t="s">
        <v>2471</v>
      </c>
      <c r="L872" s="2" t="s">
        <v>2405</v>
      </c>
      <c r="M872" t="s">
        <v>2472</v>
      </c>
      <c r="N872">
        <f>Airplane_Crashes_and_Fatalities[[#This Row],[Aboard]]-Airplane_Crashes_and_Fatalities[[#This Row],[Fatalities]]</f>
        <v>0</v>
      </c>
      <c r="O872">
        <v>18380</v>
      </c>
      <c r="P872">
        <v>53</v>
      </c>
      <c r="Q872">
        <v>53</v>
      </c>
      <c r="R872">
        <v>0</v>
      </c>
      <c r="S872" s="2" t="s">
        <v>2473</v>
      </c>
    </row>
    <row r="873" spans="1:19" x14ac:dyDescent="0.3">
      <c r="A873" s="1">
        <v>17322</v>
      </c>
      <c r="B873" s="4" t="str">
        <f>TEXT(Airplane_Crashes_and_Fatalities[[#This Row],[Date]],"yyyy")</f>
        <v>1947</v>
      </c>
      <c r="C873" s="1" t="str">
        <f>TEXT(Airplane_Crashes_and_Fatalities[[#This Row],[Date]],"mmm")</f>
        <v>Jun</v>
      </c>
      <c r="D873" s="5">
        <f>DAY(Airplane_Crashes_and_Fatalities[[#This Row],[Date]])</f>
        <v>4</v>
      </c>
      <c r="E873" s="3">
        <v>0.95833333333333326</v>
      </c>
      <c r="F873" s="2" t="s">
        <v>20531</v>
      </c>
      <c r="G873" s="2" t="s">
        <v>19685</v>
      </c>
      <c r="H873" s="2"/>
      <c r="I873" s="2" t="s">
        <v>744</v>
      </c>
      <c r="J873" s="2"/>
      <c r="K873" s="2" t="s">
        <v>2474</v>
      </c>
      <c r="L873" s="2" t="s">
        <v>2475</v>
      </c>
      <c r="M873" t="s">
        <v>2476</v>
      </c>
      <c r="N873">
        <f>Airplane_Crashes_and_Fatalities[[#This Row],[Aboard]]-Airplane_Crashes_and_Fatalities[[#This Row],[Fatalities]]</f>
        <v>0</v>
      </c>
      <c r="O873" t="s">
        <v>2477</v>
      </c>
      <c r="P873">
        <v>2</v>
      </c>
      <c r="Q873">
        <v>2</v>
      </c>
      <c r="R873">
        <v>0</v>
      </c>
      <c r="S873" s="2" t="s">
        <v>2478</v>
      </c>
    </row>
    <row r="874" spans="1:19" x14ac:dyDescent="0.3">
      <c r="A874" s="1">
        <v>17329</v>
      </c>
      <c r="B874" s="4" t="str">
        <f>TEXT(Airplane_Crashes_and_Fatalities[[#This Row],[Date]],"yyyy")</f>
        <v>1947</v>
      </c>
      <c r="C874" s="1" t="str">
        <f>TEXT(Airplane_Crashes_and_Fatalities[[#This Row],[Date]],"mmm")</f>
        <v>Jun</v>
      </c>
      <c r="D874" s="5">
        <f>DAY(Airplane_Crashes_and_Fatalities[[#This Row],[Date]])</f>
        <v>11</v>
      </c>
      <c r="F874" s="2" t="s">
        <v>20532</v>
      </c>
      <c r="G874" s="2" t="s">
        <v>19987</v>
      </c>
      <c r="H874" s="2"/>
      <c r="I874" s="2" t="s">
        <v>2479</v>
      </c>
      <c r="J874" s="2"/>
      <c r="K874" s="2" t="s">
        <v>2480</v>
      </c>
      <c r="L874" s="2" t="s">
        <v>1938</v>
      </c>
      <c r="M874" t="s">
        <v>2481</v>
      </c>
      <c r="N874">
        <f>Airplane_Crashes_and_Fatalities[[#This Row],[Aboard]]-Airplane_Crashes_and_Fatalities[[#This Row],[Fatalities]]</f>
        <v>13</v>
      </c>
      <c r="P874">
        <v>18</v>
      </c>
      <c r="Q874">
        <v>5</v>
      </c>
      <c r="R874">
        <v>0</v>
      </c>
      <c r="S874" s="2" t="s">
        <v>2482</v>
      </c>
    </row>
    <row r="875" spans="1:19" x14ac:dyDescent="0.3">
      <c r="A875" s="1">
        <v>17331</v>
      </c>
      <c r="B875" s="4" t="str">
        <f>TEXT(Airplane_Crashes_and_Fatalities[[#This Row],[Date]],"yyyy")</f>
        <v>1947</v>
      </c>
      <c r="C875" s="1" t="str">
        <f>TEXT(Airplane_Crashes_and_Fatalities[[#This Row],[Date]],"mmm")</f>
        <v>Jun</v>
      </c>
      <c r="D875" s="5">
        <f>DAY(Airplane_Crashes_and_Fatalities[[#This Row],[Date]])</f>
        <v>13</v>
      </c>
      <c r="E875" s="3">
        <v>0.76111111111111107</v>
      </c>
      <c r="F875" s="2" t="s">
        <v>20533</v>
      </c>
      <c r="G875" s="2" t="s">
        <v>19662</v>
      </c>
      <c r="H875" s="2"/>
      <c r="I875" s="2" t="s">
        <v>1485</v>
      </c>
      <c r="J875" s="2" t="s">
        <v>19030</v>
      </c>
      <c r="K875" s="2" t="s">
        <v>2483</v>
      </c>
      <c r="L875" s="2" t="s">
        <v>2484</v>
      </c>
      <c r="M875" t="s">
        <v>2485</v>
      </c>
      <c r="N875">
        <f>Airplane_Crashes_and_Fatalities[[#This Row],[Aboard]]-Airplane_Crashes_and_Fatalities[[#This Row],[Fatalities]]</f>
        <v>0</v>
      </c>
      <c r="O875">
        <v>3112</v>
      </c>
      <c r="P875">
        <v>50</v>
      </c>
      <c r="Q875">
        <v>50</v>
      </c>
      <c r="R875">
        <v>0</v>
      </c>
      <c r="S875" s="2" t="s">
        <v>2486</v>
      </c>
    </row>
    <row r="876" spans="1:19" x14ac:dyDescent="0.3">
      <c r="A876" s="1">
        <v>17337</v>
      </c>
      <c r="B876" s="4" t="str">
        <f>TEXT(Airplane_Crashes_and_Fatalities[[#This Row],[Date]],"yyyy")</f>
        <v>1947</v>
      </c>
      <c r="C876" s="1" t="str">
        <f>TEXT(Airplane_Crashes_and_Fatalities[[#This Row],[Date]],"mmm")</f>
        <v>Jun</v>
      </c>
      <c r="D876" s="5">
        <f>DAY(Airplane_Crashes_and_Fatalities[[#This Row],[Date]])</f>
        <v>19</v>
      </c>
      <c r="E876" s="3">
        <v>0.98611111111111116</v>
      </c>
      <c r="F876" s="2" t="s">
        <v>20534</v>
      </c>
      <c r="G876" s="2" t="s">
        <v>20036</v>
      </c>
      <c r="H876" s="2"/>
      <c r="I876" s="2" t="s">
        <v>1213</v>
      </c>
      <c r="J876" s="2" t="s">
        <v>19031</v>
      </c>
      <c r="K876" s="2" t="s">
        <v>2487</v>
      </c>
      <c r="L876" s="2" t="s">
        <v>2488</v>
      </c>
      <c r="M876" t="s">
        <v>2489</v>
      </c>
      <c r="N876">
        <f>Airplane_Crashes_and_Fatalities[[#This Row],[Aboard]]-Airplane_Crashes_and_Fatalities[[#This Row],[Fatalities]]</f>
        <v>22</v>
      </c>
      <c r="O876">
        <v>2045</v>
      </c>
      <c r="P876">
        <v>36</v>
      </c>
      <c r="Q876">
        <v>14</v>
      </c>
      <c r="R876">
        <v>0</v>
      </c>
      <c r="S876" s="2" t="s">
        <v>2490</v>
      </c>
    </row>
    <row r="877" spans="1:19" x14ac:dyDescent="0.3">
      <c r="A877" s="1">
        <v>17349</v>
      </c>
      <c r="B877" s="4" t="str">
        <f>TEXT(Airplane_Crashes_and_Fatalities[[#This Row],[Date]],"yyyy")</f>
        <v>1947</v>
      </c>
      <c r="C877" s="1" t="str">
        <f>TEXT(Airplane_Crashes_and_Fatalities[[#This Row],[Date]],"mmm")</f>
        <v>Jul</v>
      </c>
      <c r="D877" s="5">
        <f>DAY(Airplane_Crashes_and_Fatalities[[#This Row],[Date]])</f>
        <v>1</v>
      </c>
      <c r="F877" s="2" t="s">
        <v>20535</v>
      </c>
      <c r="G877" s="2" t="s">
        <v>20536</v>
      </c>
      <c r="H877" s="2"/>
      <c r="I877" s="2" t="s">
        <v>744</v>
      </c>
      <c r="J877" s="2"/>
      <c r="K877" s="2" t="s">
        <v>2491</v>
      </c>
      <c r="L877" s="2" t="s">
        <v>873</v>
      </c>
      <c r="M877" t="s">
        <v>2492</v>
      </c>
      <c r="N877">
        <f>Airplane_Crashes_and_Fatalities[[#This Row],[Aboard]]-Airplane_Crashes_and_Fatalities[[#This Row],[Fatalities]]</f>
        <v>0</v>
      </c>
      <c r="O877">
        <v>91</v>
      </c>
      <c r="P877">
        <v>13</v>
      </c>
      <c r="Q877">
        <v>13</v>
      </c>
      <c r="R877">
        <v>0</v>
      </c>
      <c r="S877" s="2" t="s">
        <v>188</v>
      </c>
    </row>
    <row r="878" spans="1:19" x14ac:dyDescent="0.3">
      <c r="A878" s="1">
        <v>17361</v>
      </c>
      <c r="B878" s="4" t="str">
        <f>TEXT(Airplane_Crashes_and_Fatalities[[#This Row],[Date]],"yyyy")</f>
        <v>1947</v>
      </c>
      <c r="C878" s="1" t="str">
        <f>TEXT(Airplane_Crashes_and_Fatalities[[#This Row],[Date]],"mmm")</f>
        <v>Jul</v>
      </c>
      <c r="D878" s="5">
        <f>DAY(Airplane_Crashes_and_Fatalities[[#This Row],[Date]])</f>
        <v>13</v>
      </c>
      <c r="E878" s="3">
        <v>0.1875</v>
      </c>
      <c r="F878" s="2" t="s">
        <v>20537</v>
      </c>
      <c r="G878" s="2" t="s">
        <v>19954</v>
      </c>
      <c r="H878" s="2"/>
      <c r="I878" s="2" t="s">
        <v>2493</v>
      </c>
      <c r="J878" s="2"/>
      <c r="K878" s="2" t="s">
        <v>2494</v>
      </c>
      <c r="L878" s="2" t="s">
        <v>1183</v>
      </c>
      <c r="M878" t="s">
        <v>2495</v>
      </c>
      <c r="N878">
        <f>Airplane_Crashes_and_Fatalities[[#This Row],[Aboard]]-Airplane_Crashes_and_Fatalities[[#This Row],[Fatalities]]</f>
        <v>22</v>
      </c>
      <c r="O878">
        <v>9887</v>
      </c>
      <c r="P878">
        <v>36</v>
      </c>
      <c r="Q878">
        <v>14</v>
      </c>
      <c r="R878">
        <v>0</v>
      </c>
      <c r="S878" s="2" t="s">
        <v>2496</v>
      </c>
    </row>
    <row r="879" spans="1:19" x14ac:dyDescent="0.3">
      <c r="A879" s="1">
        <v>17363</v>
      </c>
      <c r="B879" s="4" t="str">
        <f>TEXT(Airplane_Crashes_and_Fatalities[[#This Row],[Date]],"yyyy")</f>
        <v>1947</v>
      </c>
      <c r="C879" s="1" t="str">
        <f>TEXT(Airplane_Crashes_and_Fatalities[[#This Row],[Date]],"mmm")</f>
        <v>Jul</v>
      </c>
      <c r="D879" s="5">
        <f>DAY(Airplane_Crashes_and_Fatalities[[#This Row],[Date]])</f>
        <v>15</v>
      </c>
      <c r="F879" s="2" t="s">
        <v>20538</v>
      </c>
      <c r="G879" s="2" t="s">
        <v>246</v>
      </c>
      <c r="H879" s="2"/>
      <c r="I879" s="2" t="s">
        <v>2497</v>
      </c>
      <c r="J879" s="2"/>
      <c r="K879" s="2" t="s">
        <v>2498</v>
      </c>
      <c r="L879" s="2" t="s">
        <v>2148</v>
      </c>
      <c r="M879" t="s">
        <v>2499</v>
      </c>
      <c r="N879">
        <f>Airplane_Crashes_and_Fatalities[[#This Row],[Aboard]]-Airplane_Crashes_and_Fatalities[[#This Row],[Fatalities]]</f>
        <v>18</v>
      </c>
      <c r="O879" t="s">
        <v>2500</v>
      </c>
      <c r="P879">
        <v>19</v>
      </c>
      <c r="Q879">
        <v>1</v>
      </c>
      <c r="R879">
        <v>0</v>
      </c>
      <c r="S879" s="2" t="s">
        <v>2501</v>
      </c>
    </row>
    <row r="880" spans="1:19" x14ac:dyDescent="0.3">
      <c r="A880" s="1">
        <v>17364</v>
      </c>
      <c r="B880" s="4" t="str">
        <f>TEXT(Airplane_Crashes_and_Fatalities[[#This Row],[Date]],"yyyy")</f>
        <v>1947</v>
      </c>
      <c r="C880" s="1" t="str">
        <f>TEXT(Airplane_Crashes_and_Fatalities[[#This Row],[Date]],"mmm")</f>
        <v>Jul</v>
      </c>
      <c r="D880" s="5">
        <f>DAY(Airplane_Crashes_and_Fatalities[[#This Row],[Date]])</f>
        <v>16</v>
      </c>
      <c r="F880" s="2" t="s">
        <v>20539</v>
      </c>
      <c r="G880" s="2" t="s">
        <v>19871</v>
      </c>
      <c r="H880" s="2"/>
      <c r="I880" s="2" t="s">
        <v>1465</v>
      </c>
      <c r="J880" s="2"/>
      <c r="K880" s="2" t="s">
        <v>2502</v>
      </c>
      <c r="L880" s="2" t="s">
        <v>2503</v>
      </c>
      <c r="M880" t="s">
        <v>2504</v>
      </c>
      <c r="N880">
        <f>Airplane_Crashes_and_Fatalities[[#This Row],[Aboard]]-Airplane_Crashes_and_Fatalities[[#This Row],[Fatalities]]</f>
        <v>0</v>
      </c>
      <c r="O880">
        <v>1219</v>
      </c>
      <c r="P880">
        <v>6</v>
      </c>
      <c r="Q880">
        <v>6</v>
      </c>
      <c r="R880">
        <v>0</v>
      </c>
      <c r="S880" s="2" t="s">
        <v>2505</v>
      </c>
    </row>
    <row r="881" spans="1:19" x14ac:dyDescent="0.3">
      <c r="A881" s="1">
        <v>17373</v>
      </c>
      <c r="B881" s="4" t="str">
        <f>TEXT(Airplane_Crashes_and_Fatalities[[#This Row],[Date]],"yyyy")</f>
        <v>1947</v>
      </c>
      <c r="C881" s="1" t="str">
        <f>TEXT(Airplane_Crashes_and_Fatalities[[#This Row],[Date]],"mmm")</f>
        <v>Jul</v>
      </c>
      <c r="D881" s="5">
        <f>DAY(Airplane_Crashes_and_Fatalities[[#This Row],[Date]])</f>
        <v>25</v>
      </c>
      <c r="F881" s="2" t="s">
        <v>20540</v>
      </c>
      <c r="G881" s="2" t="s">
        <v>19987</v>
      </c>
      <c r="H881" s="2"/>
      <c r="I881" s="2" t="s">
        <v>2479</v>
      </c>
      <c r="J881" s="2"/>
      <c r="K881" s="2" t="s">
        <v>17</v>
      </c>
      <c r="L881" s="2" t="s">
        <v>2210</v>
      </c>
      <c r="M881" t="s">
        <v>2506</v>
      </c>
      <c r="N881">
        <f>Airplane_Crashes_and_Fatalities[[#This Row],[Aboard]]-Airplane_Crashes_and_Fatalities[[#This Row],[Fatalities]]</f>
        <v>4</v>
      </c>
      <c r="O881">
        <v>1366</v>
      </c>
      <c r="P881">
        <v>6</v>
      </c>
      <c r="Q881">
        <v>2</v>
      </c>
      <c r="R881">
        <v>2</v>
      </c>
      <c r="S881" s="2" t="s">
        <v>2507</v>
      </c>
    </row>
    <row r="882" spans="1:19" x14ac:dyDescent="0.3">
      <c r="A882" s="1">
        <v>17379</v>
      </c>
      <c r="B882" s="4" t="str">
        <f>TEXT(Airplane_Crashes_and_Fatalities[[#This Row],[Date]],"yyyy")</f>
        <v>1947</v>
      </c>
      <c r="C882" s="1" t="str">
        <f>TEXT(Airplane_Crashes_and_Fatalities[[#This Row],[Date]],"mmm")</f>
        <v>Jul</v>
      </c>
      <c r="D882" s="5">
        <f>DAY(Airplane_Crashes_and_Fatalities[[#This Row],[Date]])</f>
        <v>31</v>
      </c>
      <c r="F882" s="2" t="s">
        <v>20541</v>
      </c>
      <c r="G882" s="2" t="s">
        <v>19737</v>
      </c>
      <c r="H882" s="2"/>
      <c r="I882" s="2" t="s">
        <v>2069</v>
      </c>
      <c r="J882" s="2"/>
      <c r="K882" s="2" t="s">
        <v>2508</v>
      </c>
      <c r="L882" s="2" t="s">
        <v>1625</v>
      </c>
      <c r="N882">
        <f>Airplane_Crashes_and_Fatalities[[#This Row],[Aboard]]-Airplane_Crashes_and_Fatalities[[#This Row],[Fatalities]]</f>
        <v>0</v>
      </c>
      <c r="P882">
        <v>26</v>
      </c>
      <c r="Q882">
        <v>26</v>
      </c>
      <c r="R882">
        <v>0</v>
      </c>
      <c r="S882" s="2" t="s">
        <v>2426</v>
      </c>
    </row>
    <row r="883" spans="1:19" x14ac:dyDescent="0.3">
      <c r="A883" s="1">
        <v>17381</v>
      </c>
      <c r="B883" s="4" t="str">
        <f>TEXT(Airplane_Crashes_and_Fatalities[[#This Row],[Date]],"yyyy")</f>
        <v>1947</v>
      </c>
      <c r="C883" s="1" t="str">
        <f>TEXT(Airplane_Crashes_and_Fatalities[[#This Row],[Date]],"mmm")</f>
        <v>Aug</v>
      </c>
      <c r="D883" s="5">
        <f>DAY(Airplane_Crashes_and_Fatalities[[#This Row],[Date]])</f>
        <v>2</v>
      </c>
      <c r="E883" s="3">
        <v>0.73611111111111116</v>
      </c>
      <c r="F883" s="2" t="s">
        <v>20542</v>
      </c>
      <c r="G883" s="2" t="s">
        <v>19987</v>
      </c>
      <c r="H883" s="2"/>
      <c r="I883" s="2" t="s">
        <v>2208</v>
      </c>
      <c r="J883" s="2"/>
      <c r="K883" s="2" t="s">
        <v>806</v>
      </c>
      <c r="L883" s="2" t="s">
        <v>2509</v>
      </c>
      <c r="M883" t="s">
        <v>2510</v>
      </c>
      <c r="N883">
        <f>Airplane_Crashes_and_Fatalities[[#This Row],[Aboard]]-Airplane_Crashes_and_Fatalities[[#This Row],[Fatalities]]</f>
        <v>0</v>
      </c>
      <c r="O883">
        <v>1280</v>
      </c>
      <c r="P883">
        <v>11</v>
      </c>
      <c r="Q883">
        <v>11</v>
      </c>
      <c r="R883">
        <v>0</v>
      </c>
      <c r="S883" s="2" t="s">
        <v>2511</v>
      </c>
    </row>
    <row r="884" spans="1:19" x14ac:dyDescent="0.3">
      <c r="A884" s="1">
        <v>17385</v>
      </c>
      <c r="B884" s="4" t="str">
        <f>TEXT(Airplane_Crashes_and_Fatalities[[#This Row],[Date]],"yyyy")</f>
        <v>1947</v>
      </c>
      <c r="C884" s="1" t="str">
        <f>TEXT(Airplane_Crashes_and_Fatalities[[#This Row],[Date]],"mmm")</f>
        <v>Aug</v>
      </c>
      <c r="D884" s="5">
        <f>DAY(Airplane_Crashes_and_Fatalities[[#This Row],[Date]])</f>
        <v>6</v>
      </c>
      <c r="F884" s="2" t="s">
        <v>2295</v>
      </c>
      <c r="G884" s="2"/>
      <c r="H884" s="2"/>
      <c r="I884" s="2" t="s">
        <v>16</v>
      </c>
      <c r="J884" s="2"/>
      <c r="K884" s="2" t="s">
        <v>2512</v>
      </c>
      <c r="L884" s="2" t="s">
        <v>2513</v>
      </c>
      <c r="M884">
        <v>34032</v>
      </c>
      <c r="N884">
        <f>Airplane_Crashes_and_Fatalities[[#This Row],[Aboard]]-Airplane_Crashes_and_Fatalities[[#This Row],[Fatalities]]</f>
        <v>0</v>
      </c>
      <c r="P884">
        <v>20</v>
      </c>
      <c r="Q884">
        <v>20</v>
      </c>
      <c r="R884">
        <v>0</v>
      </c>
      <c r="S884" s="2" t="s">
        <v>2514</v>
      </c>
    </row>
    <row r="885" spans="1:19" x14ac:dyDescent="0.3">
      <c r="A885" s="1">
        <v>17387</v>
      </c>
      <c r="B885" s="4" t="str">
        <f>TEXT(Airplane_Crashes_and_Fatalities[[#This Row],[Date]],"yyyy")</f>
        <v>1947</v>
      </c>
      <c r="C885" s="1" t="str">
        <f>TEXT(Airplane_Crashes_and_Fatalities[[#This Row],[Date]],"mmm")</f>
        <v>Aug</v>
      </c>
      <c r="D885" s="5">
        <f>DAY(Airplane_Crashes_and_Fatalities[[#This Row],[Date]])</f>
        <v>8</v>
      </c>
      <c r="E885" s="3">
        <v>0.78402777777777777</v>
      </c>
      <c r="F885" s="2" t="s">
        <v>19784</v>
      </c>
      <c r="G885" s="2" t="s">
        <v>19785</v>
      </c>
      <c r="H885" s="2"/>
      <c r="I885" s="2" t="s">
        <v>862</v>
      </c>
      <c r="J885" s="2"/>
      <c r="K885" s="2" t="s">
        <v>2515</v>
      </c>
      <c r="L885" s="2" t="s">
        <v>2395</v>
      </c>
      <c r="M885" t="s">
        <v>2516</v>
      </c>
      <c r="N885">
        <f>Airplane_Crashes_and_Fatalities[[#This Row],[Aboard]]-Airplane_Crashes_and_Fatalities[[#This Row],[Fatalities]]</f>
        <v>2</v>
      </c>
      <c r="O885">
        <v>19639</v>
      </c>
      <c r="P885">
        <v>5</v>
      </c>
      <c r="Q885">
        <v>3</v>
      </c>
      <c r="R885">
        <v>0</v>
      </c>
      <c r="S885" s="2" t="s">
        <v>2517</v>
      </c>
    </row>
    <row r="886" spans="1:19" x14ac:dyDescent="0.3">
      <c r="A886" s="1">
        <v>17388</v>
      </c>
      <c r="B886" s="4" t="str">
        <f>TEXT(Airplane_Crashes_and_Fatalities[[#This Row],[Date]],"yyyy")</f>
        <v>1947</v>
      </c>
      <c r="C886" s="1" t="str">
        <f>TEXT(Airplane_Crashes_and_Fatalities[[#This Row],[Date]],"mmm")</f>
        <v>Aug</v>
      </c>
      <c r="D886" s="5">
        <f>DAY(Airplane_Crashes_and_Fatalities[[#This Row],[Date]])</f>
        <v>9</v>
      </c>
      <c r="F886" s="2" t="s">
        <v>20091</v>
      </c>
      <c r="G886" s="2" t="s">
        <v>20092</v>
      </c>
      <c r="H886" s="2"/>
      <c r="I886" s="2" t="s">
        <v>1740</v>
      </c>
      <c r="J886" s="2"/>
      <c r="K886" s="2" t="s">
        <v>2518</v>
      </c>
      <c r="L886" s="2" t="s">
        <v>2519</v>
      </c>
      <c r="M886" t="s">
        <v>2520</v>
      </c>
      <c r="N886">
        <f>Airplane_Crashes_and_Fatalities[[#This Row],[Aboard]]-Airplane_Crashes_and_Fatalities[[#This Row],[Fatalities]]</f>
        <v>4</v>
      </c>
      <c r="O886">
        <v>19559</v>
      </c>
      <c r="P886">
        <v>5</v>
      </c>
      <c r="Q886">
        <v>1</v>
      </c>
      <c r="R886">
        <v>0</v>
      </c>
      <c r="S886" s="2" t="s">
        <v>2521</v>
      </c>
    </row>
    <row r="887" spans="1:19" x14ac:dyDescent="0.3">
      <c r="A887" s="1">
        <v>17392</v>
      </c>
      <c r="B887" s="4" t="str">
        <f>TEXT(Airplane_Crashes_and_Fatalities[[#This Row],[Date]],"yyyy")</f>
        <v>1947</v>
      </c>
      <c r="C887" s="1" t="str">
        <f>TEXT(Airplane_Crashes_and_Fatalities[[#This Row],[Date]],"mmm")</f>
        <v>Aug</v>
      </c>
      <c r="D887" s="5">
        <f>DAY(Airplane_Crashes_and_Fatalities[[#This Row],[Date]])</f>
        <v>13</v>
      </c>
      <c r="F887" s="2" t="s">
        <v>19753</v>
      </c>
      <c r="G887" s="2" t="s">
        <v>19754</v>
      </c>
      <c r="H887" s="2"/>
      <c r="I887" s="2" t="s">
        <v>2522</v>
      </c>
      <c r="J887" s="2"/>
      <c r="K887" s="2" t="s">
        <v>2523</v>
      </c>
      <c r="L887" s="2" t="s">
        <v>2308</v>
      </c>
      <c r="M887" t="s">
        <v>2524</v>
      </c>
      <c r="N887">
        <f>Airplane_Crashes_and_Fatalities[[#This Row],[Aboard]]-Airplane_Crashes_and_Fatalities[[#This Row],[Fatalities]]</f>
        <v>0</v>
      </c>
      <c r="O887">
        <v>18423801</v>
      </c>
      <c r="P887">
        <v>3</v>
      </c>
      <c r="Q887">
        <v>3</v>
      </c>
      <c r="R887">
        <v>0</v>
      </c>
      <c r="S887" s="2"/>
    </row>
    <row r="888" spans="1:19" x14ac:dyDescent="0.3">
      <c r="A888" s="1">
        <v>17400</v>
      </c>
      <c r="B888" s="4" t="str">
        <f>TEXT(Airplane_Crashes_and_Fatalities[[#This Row],[Date]],"yyyy")</f>
        <v>1947</v>
      </c>
      <c r="C888" s="1" t="str">
        <f>TEXT(Airplane_Crashes_and_Fatalities[[#This Row],[Date]],"mmm")</f>
        <v>Aug</v>
      </c>
      <c r="D888" s="5">
        <f>DAY(Airplane_Crashes_and_Fatalities[[#This Row],[Date]])</f>
        <v>21</v>
      </c>
      <c r="E888" s="3">
        <v>0.25763888888888897</v>
      </c>
      <c r="F888" s="2" t="s">
        <v>20543</v>
      </c>
      <c r="G888" s="2" t="s">
        <v>19943</v>
      </c>
      <c r="H888" s="2"/>
      <c r="I888" s="2" t="s">
        <v>2408</v>
      </c>
      <c r="J888" s="2"/>
      <c r="K888" s="2"/>
      <c r="L888" s="2" t="s">
        <v>2410</v>
      </c>
      <c r="M888" t="s">
        <v>2525</v>
      </c>
      <c r="N888">
        <f>Airplane_Crashes_and_Fatalities[[#This Row],[Aboard]]-Airplane_Crashes_and_Fatalities[[#This Row],[Fatalities]]</f>
        <v>0</v>
      </c>
      <c r="O888">
        <v>2935</v>
      </c>
      <c r="P888">
        <v>3</v>
      </c>
      <c r="Q888">
        <v>3</v>
      </c>
      <c r="R888">
        <v>0</v>
      </c>
      <c r="S888" s="2" t="s">
        <v>2526</v>
      </c>
    </row>
    <row r="889" spans="1:19" x14ac:dyDescent="0.3">
      <c r="A889" s="1">
        <v>17402</v>
      </c>
      <c r="B889" s="4" t="str">
        <f>TEXT(Airplane_Crashes_and_Fatalities[[#This Row],[Date]],"yyyy")</f>
        <v>1947</v>
      </c>
      <c r="C889" s="1" t="str">
        <f>TEXT(Airplane_Crashes_and_Fatalities[[#This Row],[Date]],"mmm")</f>
        <v>Aug</v>
      </c>
      <c r="D889" s="5">
        <f>DAY(Airplane_Crashes_and_Fatalities[[#This Row],[Date]])</f>
        <v>23</v>
      </c>
      <c r="F889" s="2" t="s">
        <v>20544</v>
      </c>
      <c r="G889" s="2" t="s">
        <v>20545</v>
      </c>
      <c r="H889" s="2"/>
      <c r="I889" s="2" t="s">
        <v>1465</v>
      </c>
      <c r="J889" s="2"/>
      <c r="K889" s="2" t="s">
        <v>2527</v>
      </c>
      <c r="L889" s="2" t="s">
        <v>2528</v>
      </c>
      <c r="M889" t="s">
        <v>2529</v>
      </c>
      <c r="N889">
        <f>Airplane_Crashes_and_Fatalities[[#This Row],[Aboard]]-Airplane_Crashes_and_Fatalities[[#This Row],[Fatalities]]</f>
        <v>16</v>
      </c>
      <c r="O889" t="s">
        <v>2530</v>
      </c>
      <c r="P889">
        <v>26</v>
      </c>
      <c r="Q889">
        <v>10</v>
      </c>
      <c r="R889">
        <v>0</v>
      </c>
      <c r="S889" s="2" t="s">
        <v>2531</v>
      </c>
    </row>
    <row r="890" spans="1:19" x14ac:dyDescent="0.3">
      <c r="A890" s="1">
        <v>17407</v>
      </c>
      <c r="B890" s="4" t="str">
        <f>TEXT(Airplane_Crashes_and_Fatalities[[#This Row],[Date]],"yyyy")</f>
        <v>1947</v>
      </c>
      <c r="C890" s="1" t="str">
        <f>TEXT(Airplane_Crashes_and_Fatalities[[#This Row],[Date]],"mmm")</f>
        <v>Aug</v>
      </c>
      <c r="D890" s="5">
        <f>DAY(Airplane_Crashes_and_Fatalities[[#This Row],[Date]])</f>
        <v>28</v>
      </c>
      <c r="F890" s="2" t="s">
        <v>20546</v>
      </c>
      <c r="G890" s="2" t="s">
        <v>20095</v>
      </c>
      <c r="H890" s="2"/>
      <c r="I890" s="2" t="s">
        <v>2532</v>
      </c>
      <c r="J890" s="2"/>
      <c r="K890" s="2" t="s">
        <v>2533</v>
      </c>
      <c r="L890" s="2" t="s">
        <v>2534</v>
      </c>
      <c r="M890" t="s">
        <v>2535</v>
      </c>
      <c r="N890">
        <f>Airplane_Crashes_and_Fatalities[[#This Row],[Aboard]]-Airplane_Crashes_and_Fatalities[[#This Row],[Fatalities]]</f>
        <v>0</v>
      </c>
      <c r="O890" t="s">
        <v>2536</v>
      </c>
      <c r="P890">
        <v>35</v>
      </c>
      <c r="Q890">
        <v>35</v>
      </c>
      <c r="R890">
        <v>0</v>
      </c>
      <c r="S890" s="2" t="s">
        <v>2537</v>
      </c>
    </row>
    <row r="891" spans="1:19" x14ac:dyDescent="0.3">
      <c r="A891" s="1">
        <v>17448</v>
      </c>
      <c r="B891" s="4" t="str">
        <f>TEXT(Airplane_Crashes_and_Fatalities[[#This Row],[Date]],"yyyy")</f>
        <v>1947</v>
      </c>
      <c r="C891" s="1" t="str">
        <f>TEXT(Airplane_Crashes_and_Fatalities[[#This Row],[Date]],"mmm")</f>
        <v>Oct</v>
      </c>
      <c r="D891" s="5">
        <f>DAY(Airplane_Crashes_and_Fatalities[[#This Row],[Date]])</f>
        <v>8</v>
      </c>
      <c r="E891" s="3">
        <v>0.32986111111111116</v>
      </c>
      <c r="F891" s="2" t="s">
        <v>20547</v>
      </c>
      <c r="G891" s="2" t="s">
        <v>19842</v>
      </c>
      <c r="H891" s="2"/>
      <c r="I891" s="2" t="s">
        <v>862</v>
      </c>
      <c r="J891" s="2" t="s">
        <v>19032</v>
      </c>
      <c r="K891" s="2" t="s">
        <v>2538</v>
      </c>
      <c r="L891" s="2" t="s">
        <v>2256</v>
      </c>
      <c r="M891" t="s">
        <v>2539</v>
      </c>
      <c r="N891">
        <f>Airplane_Crashes_and_Fatalities[[#This Row],[Aboard]]-Airplane_Crashes_and_Fatalities[[#This Row],[Fatalities]]</f>
        <v>54</v>
      </c>
      <c r="O891" t="s">
        <v>2540</v>
      </c>
      <c r="P891">
        <v>54</v>
      </c>
      <c r="Q891">
        <v>0</v>
      </c>
      <c r="R891">
        <v>0</v>
      </c>
      <c r="S891" s="2" t="s">
        <v>2541</v>
      </c>
    </row>
    <row r="892" spans="1:19" x14ac:dyDescent="0.3">
      <c r="A892" s="1">
        <v>17456</v>
      </c>
      <c r="B892" s="4" t="str">
        <f>TEXT(Airplane_Crashes_and_Fatalities[[#This Row],[Date]],"yyyy")</f>
        <v>1947</v>
      </c>
      <c r="C892" s="1" t="str">
        <f>TEXT(Airplane_Crashes_and_Fatalities[[#This Row],[Date]],"mmm")</f>
        <v>Oct</v>
      </c>
      <c r="D892" s="5">
        <f>DAY(Airplane_Crashes_and_Fatalities[[#This Row],[Date]])</f>
        <v>16</v>
      </c>
      <c r="F892" s="2" t="s">
        <v>20548</v>
      </c>
      <c r="G892" s="2" t="s">
        <v>20293</v>
      </c>
      <c r="H892" s="2"/>
      <c r="I892" s="2" t="s">
        <v>2542</v>
      </c>
      <c r="J892" s="2"/>
      <c r="K892" s="2" t="s">
        <v>2543</v>
      </c>
      <c r="L892" s="2" t="s">
        <v>1183</v>
      </c>
      <c r="N892">
        <f>Airplane_Crashes_and_Fatalities[[#This Row],[Aboard]]-Airplane_Crashes_and_Fatalities[[#This Row],[Fatalities]]</f>
        <v>0</v>
      </c>
      <c r="P892">
        <v>3</v>
      </c>
      <c r="Q892">
        <v>3</v>
      </c>
      <c r="R892">
        <v>0</v>
      </c>
      <c r="S892" s="2" t="s">
        <v>2544</v>
      </c>
    </row>
    <row r="893" spans="1:19" x14ac:dyDescent="0.3">
      <c r="A893" s="1">
        <v>17456</v>
      </c>
      <c r="B893" s="4" t="str">
        <f>TEXT(Airplane_Crashes_and_Fatalities[[#This Row],[Date]],"yyyy")</f>
        <v>1947</v>
      </c>
      <c r="C893" s="1" t="str">
        <f>TEXT(Airplane_Crashes_and_Fatalities[[#This Row],[Date]],"mmm")</f>
        <v>Oct</v>
      </c>
      <c r="D893" s="5">
        <f>DAY(Airplane_Crashes_and_Fatalities[[#This Row],[Date]])</f>
        <v>16</v>
      </c>
      <c r="F893" s="2" t="s">
        <v>20549</v>
      </c>
      <c r="G893" s="2" t="s">
        <v>19710</v>
      </c>
      <c r="H893" s="2"/>
      <c r="I893" s="2" t="s">
        <v>2545</v>
      </c>
      <c r="J893" s="2"/>
      <c r="K893" s="2" t="s">
        <v>2546</v>
      </c>
      <c r="L893" s="2" t="s">
        <v>2547</v>
      </c>
      <c r="M893" t="s">
        <v>2548</v>
      </c>
      <c r="N893">
        <f>Airplane_Crashes_and_Fatalities[[#This Row],[Aboard]]-Airplane_Crashes_and_Fatalities[[#This Row],[Fatalities]]</f>
        <v>2</v>
      </c>
      <c r="O893">
        <v>12788</v>
      </c>
      <c r="P893">
        <v>43</v>
      </c>
      <c r="Q893">
        <v>41</v>
      </c>
      <c r="R893">
        <v>0</v>
      </c>
      <c r="S893" s="2" t="s">
        <v>2549</v>
      </c>
    </row>
    <row r="894" spans="1:19" x14ac:dyDescent="0.3">
      <c r="A894" s="1">
        <v>17464</v>
      </c>
      <c r="B894" s="4" t="str">
        <f>TEXT(Airplane_Crashes_and_Fatalities[[#This Row],[Date]],"yyyy")</f>
        <v>1947</v>
      </c>
      <c r="C894" s="1" t="str">
        <f>TEXT(Airplane_Crashes_and_Fatalities[[#This Row],[Date]],"mmm")</f>
        <v>Oct</v>
      </c>
      <c r="D894" s="5">
        <f>DAY(Airplane_Crashes_and_Fatalities[[#This Row],[Date]])</f>
        <v>24</v>
      </c>
      <c r="E894" s="3">
        <v>0.52013888888888893</v>
      </c>
      <c r="F894" s="2" t="s">
        <v>20550</v>
      </c>
      <c r="G894" s="2" t="s">
        <v>19943</v>
      </c>
      <c r="H894" s="2"/>
      <c r="I894" s="2" t="s">
        <v>740</v>
      </c>
      <c r="J894" s="2" t="s">
        <v>19033</v>
      </c>
      <c r="K894" s="2" t="s">
        <v>2550</v>
      </c>
      <c r="L894" s="2" t="s">
        <v>2551</v>
      </c>
      <c r="M894" t="s">
        <v>2552</v>
      </c>
      <c r="N894">
        <f>Airplane_Crashes_and_Fatalities[[#This Row],[Aboard]]-Airplane_Crashes_and_Fatalities[[#This Row],[Fatalities]]</f>
        <v>0</v>
      </c>
      <c r="O894" t="s">
        <v>2553</v>
      </c>
      <c r="P894">
        <v>53</v>
      </c>
      <c r="Q894">
        <v>53</v>
      </c>
      <c r="R894">
        <v>0</v>
      </c>
      <c r="S894" s="2" t="s">
        <v>2554</v>
      </c>
    </row>
    <row r="895" spans="1:19" x14ac:dyDescent="0.3">
      <c r="A895" s="1">
        <v>17466</v>
      </c>
      <c r="B895" s="4" t="str">
        <f>TEXT(Airplane_Crashes_and_Fatalities[[#This Row],[Date]],"yyyy")</f>
        <v>1947</v>
      </c>
      <c r="C895" s="1" t="str">
        <f>TEXT(Airplane_Crashes_and_Fatalities[[#This Row],[Date]],"mmm")</f>
        <v>Oct</v>
      </c>
      <c r="D895" s="5">
        <f>DAY(Airplane_Crashes_and_Fatalities[[#This Row],[Date]])</f>
        <v>26</v>
      </c>
      <c r="E895" s="3">
        <v>0.57291666666666674</v>
      </c>
      <c r="F895" s="2" t="s">
        <v>20551</v>
      </c>
      <c r="G895" s="2" t="s">
        <v>20063</v>
      </c>
      <c r="H895" s="2"/>
      <c r="I895" s="2" t="s">
        <v>1213</v>
      </c>
      <c r="J895" s="2" t="s">
        <v>19034</v>
      </c>
      <c r="K895" s="2" t="s">
        <v>2555</v>
      </c>
      <c r="L895" s="2" t="s">
        <v>2556</v>
      </c>
      <c r="M895" t="s">
        <v>2557</v>
      </c>
      <c r="N895">
        <f>Airplane_Crashes_and_Fatalities[[#This Row],[Aboard]]-Airplane_Crashes_and_Fatalities[[#This Row],[Fatalities]]</f>
        <v>0</v>
      </c>
      <c r="O895">
        <v>10317</v>
      </c>
      <c r="P895">
        <v>18</v>
      </c>
      <c r="Q895">
        <v>18</v>
      </c>
      <c r="R895">
        <v>0</v>
      </c>
      <c r="S895" s="2" t="s">
        <v>2558</v>
      </c>
    </row>
    <row r="896" spans="1:19" x14ac:dyDescent="0.3">
      <c r="A896" s="1">
        <v>17466</v>
      </c>
      <c r="B896" s="4" t="str">
        <f>TEXT(Airplane_Crashes_and_Fatalities[[#This Row],[Date]],"yyyy")</f>
        <v>1947</v>
      </c>
      <c r="C896" s="1" t="str">
        <f>TEXT(Airplane_Crashes_and_Fatalities[[#This Row],[Date]],"mmm")</f>
        <v>Oct</v>
      </c>
      <c r="D896" s="5">
        <f>DAY(Airplane_Crashes_and_Fatalities[[#This Row],[Date]])</f>
        <v>26</v>
      </c>
      <c r="E896" s="3">
        <v>0.72222222222222232</v>
      </c>
      <c r="F896" s="2" t="s">
        <v>20552</v>
      </c>
      <c r="G896" s="2" t="s">
        <v>19851</v>
      </c>
      <c r="H896" s="2"/>
      <c r="I896" s="2" t="s">
        <v>1740</v>
      </c>
      <c r="J896" s="2" t="s">
        <v>19035</v>
      </c>
      <c r="K896" s="2" t="s">
        <v>2559</v>
      </c>
      <c r="L896" s="2" t="s">
        <v>2226</v>
      </c>
      <c r="M896" t="s">
        <v>2560</v>
      </c>
      <c r="N896">
        <f>Airplane_Crashes_and_Fatalities[[#This Row],[Aboard]]-Airplane_Crashes_and_Fatalities[[#This Row],[Fatalities]]</f>
        <v>0</v>
      </c>
      <c r="O896" t="s">
        <v>2561</v>
      </c>
      <c r="P896">
        <v>44</v>
      </c>
      <c r="Q896">
        <v>44</v>
      </c>
      <c r="R896">
        <v>0</v>
      </c>
      <c r="S896" s="2" t="s">
        <v>2562</v>
      </c>
    </row>
    <row r="897" spans="1:19" x14ac:dyDescent="0.3">
      <c r="A897" s="1">
        <v>17471</v>
      </c>
      <c r="B897" s="4" t="str">
        <f>TEXT(Airplane_Crashes_and_Fatalities[[#This Row],[Date]],"yyyy")</f>
        <v>1947</v>
      </c>
      <c r="C897" s="1" t="str">
        <f>TEXT(Airplane_Crashes_and_Fatalities[[#This Row],[Date]],"mmm")</f>
        <v>Oct</v>
      </c>
      <c r="D897" s="5">
        <f>DAY(Airplane_Crashes_and_Fatalities[[#This Row],[Date]])</f>
        <v>31</v>
      </c>
      <c r="F897" s="2" t="s">
        <v>20553</v>
      </c>
      <c r="G897" s="2" t="s">
        <v>20163</v>
      </c>
      <c r="H897" s="2"/>
      <c r="I897" s="2" t="s">
        <v>1953</v>
      </c>
      <c r="J897" s="2"/>
      <c r="K897" s="2"/>
      <c r="L897" s="2" t="s">
        <v>2010</v>
      </c>
      <c r="M897" t="s">
        <v>2563</v>
      </c>
      <c r="N897">
        <f>Airplane_Crashes_and_Fatalities[[#This Row],[Aboard]]-Airplane_Crashes_and_Fatalities[[#This Row],[Fatalities]]</f>
        <v>0</v>
      </c>
      <c r="P897">
        <v>25</v>
      </c>
      <c r="Q897">
        <v>25</v>
      </c>
      <c r="R897">
        <v>0</v>
      </c>
      <c r="S897" s="2"/>
    </row>
    <row r="898" spans="1:19" x14ac:dyDescent="0.3">
      <c r="A898" s="1">
        <v>17473</v>
      </c>
      <c r="B898" s="4" t="str">
        <f>TEXT(Airplane_Crashes_and_Fatalities[[#This Row],[Date]],"yyyy")</f>
        <v>1947</v>
      </c>
      <c r="C898" s="1" t="str">
        <f>TEXT(Airplane_Crashes_and_Fatalities[[#This Row],[Date]],"mmm")</f>
        <v>Nov</v>
      </c>
      <c r="D898" s="5">
        <f>DAY(Airplane_Crashes_and_Fatalities[[#This Row],[Date]])</f>
        <v>2</v>
      </c>
      <c r="F898" s="2" t="s">
        <v>20554</v>
      </c>
      <c r="G898" s="2" t="s">
        <v>20426</v>
      </c>
      <c r="H898" s="2"/>
      <c r="I898" s="2" t="s">
        <v>2564</v>
      </c>
      <c r="J898" s="2"/>
      <c r="K898" s="2"/>
      <c r="L898" s="2" t="s">
        <v>1183</v>
      </c>
      <c r="N898">
        <f>Airplane_Crashes_and_Fatalities[[#This Row],[Aboard]]-Airplane_Crashes_and_Fatalities[[#This Row],[Fatalities]]</f>
        <v>0</v>
      </c>
      <c r="P898">
        <v>5</v>
      </c>
      <c r="Q898">
        <v>5</v>
      </c>
      <c r="R898">
        <v>0</v>
      </c>
      <c r="S898" s="2" t="s">
        <v>2565</v>
      </c>
    </row>
    <row r="899" spans="1:19" x14ac:dyDescent="0.3">
      <c r="A899" s="1">
        <v>17482</v>
      </c>
      <c r="B899" s="4" t="str">
        <f>TEXT(Airplane_Crashes_and_Fatalities[[#This Row],[Date]],"yyyy")</f>
        <v>1947</v>
      </c>
      <c r="C899" s="1" t="str">
        <f>TEXT(Airplane_Crashes_and_Fatalities[[#This Row],[Date]],"mmm")</f>
        <v>Nov</v>
      </c>
      <c r="D899" s="5">
        <f>DAY(Airplane_Crashes_and_Fatalities[[#This Row],[Date]])</f>
        <v>11</v>
      </c>
      <c r="F899" s="2" t="s">
        <v>20555</v>
      </c>
      <c r="G899" s="2" t="s">
        <v>19863</v>
      </c>
      <c r="H899" s="2"/>
      <c r="I899" s="2" t="s">
        <v>862</v>
      </c>
      <c r="J899" s="2" t="s">
        <v>19036</v>
      </c>
      <c r="K899" s="2" t="s">
        <v>2566</v>
      </c>
      <c r="L899" s="2" t="s">
        <v>2551</v>
      </c>
      <c r="M899" t="s">
        <v>2567</v>
      </c>
      <c r="N899">
        <f>Airplane_Crashes_and_Fatalities[[#This Row],[Aboard]]-Airplane_Crashes_and_Fatalities[[#This Row],[Fatalities]]</f>
        <v>25</v>
      </c>
      <c r="O899" t="s">
        <v>2568</v>
      </c>
      <c r="P899">
        <v>25</v>
      </c>
      <c r="Q899">
        <v>0</v>
      </c>
      <c r="R899">
        <v>0</v>
      </c>
      <c r="S899" s="2" t="s">
        <v>2569</v>
      </c>
    </row>
    <row r="900" spans="1:19" x14ac:dyDescent="0.3">
      <c r="A900" s="1">
        <v>17484</v>
      </c>
      <c r="B900" s="4" t="str">
        <f>TEXT(Airplane_Crashes_and_Fatalities[[#This Row],[Date]],"yyyy")</f>
        <v>1947</v>
      </c>
      <c r="C900" s="1" t="str">
        <f>TEXT(Airplane_Crashes_and_Fatalities[[#This Row],[Date]],"mmm")</f>
        <v>Nov</v>
      </c>
      <c r="D900" s="5">
        <f>DAY(Airplane_Crashes_and_Fatalities[[#This Row],[Date]])</f>
        <v>13</v>
      </c>
      <c r="F900" s="2" t="s">
        <v>20556</v>
      </c>
      <c r="G900" s="2" t="s">
        <v>19685</v>
      </c>
      <c r="H900" s="2"/>
      <c r="I900" s="2" t="s">
        <v>2570</v>
      </c>
      <c r="J900" s="2"/>
      <c r="K900" s="2"/>
      <c r="L900" s="2" t="s">
        <v>2148</v>
      </c>
      <c r="M900" t="s">
        <v>2571</v>
      </c>
      <c r="N900">
        <f>Airplane_Crashes_and_Fatalities[[#This Row],[Aboard]]-Airplane_Crashes_and_Fatalities[[#This Row],[Fatalities]]</f>
        <v>0</v>
      </c>
      <c r="O900" t="s">
        <v>2572</v>
      </c>
      <c r="P900">
        <v>2</v>
      </c>
      <c r="Q900">
        <v>2</v>
      </c>
      <c r="R900">
        <v>0</v>
      </c>
      <c r="S900" s="2" t="s">
        <v>2544</v>
      </c>
    </row>
    <row r="901" spans="1:19" x14ac:dyDescent="0.3">
      <c r="A901" s="1">
        <v>17489</v>
      </c>
      <c r="B901" s="4" t="str">
        <f>TEXT(Airplane_Crashes_and_Fatalities[[#This Row],[Date]],"yyyy")</f>
        <v>1947</v>
      </c>
      <c r="C901" s="1" t="str">
        <f>TEXT(Airplane_Crashes_and_Fatalities[[#This Row],[Date]],"mmm")</f>
        <v>Nov</v>
      </c>
      <c r="D901" s="5">
        <f>DAY(Airplane_Crashes_and_Fatalities[[#This Row],[Date]])</f>
        <v>18</v>
      </c>
      <c r="F901" s="2" t="s">
        <v>20557</v>
      </c>
      <c r="G901" s="2" t="s">
        <v>19745</v>
      </c>
      <c r="H901" s="2"/>
      <c r="I901" s="2" t="s">
        <v>2573</v>
      </c>
      <c r="J901" s="2"/>
      <c r="K901" s="2" t="s">
        <v>2574</v>
      </c>
      <c r="L901" s="2" t="s">
        <v>2575</v>
      </c>
      <c r="M901" t="s">
        <v>2576</v>
      </c>
      <c r="N901">
        <f>Airplane_Crashes_and_Fatalities[[#This Row],[Aboard]]-Airplane_Crashes_and_Fatalities[[#This Row],[Fatalities]]</f>
        <v>5</v>
      </c>
      <c r="O901">
        <v>12792</v>
      </c>
      <c r="P901">
        <v>25</v>
      </c>
      <c r="Q901">
        <v>20</v>
      </c>
      <c r="R901">
        <v>0</v>
      </c>
      <c r="S901" s="2" t="s">
        <v>2577</v>
      </c>
    </row>
    <row r="902" spans="1:19" x14ac:dyDescent="0.3">
      <c r="A902" s="1">
        <v>17489</v>
      </c>
      <c r="B902" s="4" t="str">
        <f>TEXT(Airplane_Crashes_and_Fatalities[[#This Row],[Date]],"yyyy")</f>
        <v>1947</v>
      </c>
      <c r="C902" s="1" t="str">
        <f>TEXT(Airplane_Crashes_and_Fatalities[[#This Row],[Date]],"mmm")</f>
        <v>Nov</v>
      </c>
      <c r="D902" s="5">
        <f>DAY(Airplane_Crashes_and_Fatalities[[#This Row],[Date]])</f>
        <v>18</v>
      </c>
      <c r="E902" s="3">
        <v>0.54166666666666674</v>
      </c>
      <c r="F902" s="2" t="s">
        <v>19693</v>
      </c>
      <c r="G902" s="2" t="s">
        <v>20506</v>
      </c>
      <c r="H902" s="2"/>
      <c r="I902" s="2" t="s">
        <v>536</v>
      </c>
      <c r="J902" s="2"/>
      <c r="K902" s="2" t="s">
        <v>633</v>
      </c>
      <c r="L902" s="2" t="s">
        <v>2578</v>
      </c>
      <c r="M902" t="s">
        <v>2579</v>
      </c>
      <c r="N902">
        <f>Airplane_Crashes_and_Fatalities[[#This Row],[Aboard]]-Airplane_Crashes_and_Fatalities[[#This Row],[Fatalities]]</f>
        <v>0</v>
      </c>
      <c r="O902">
        <v>2028</v>
      </c>
      <c r="P902">
        <v>5</v>
      </c>
      <c r="Q902">
        <v>5</v>
      </c>
      <c r="R902">
        <v>0</v>
      </c>
      <c r="S902" s="2" t="s">
        <v>2580</v>
      </c>
    </row>
    <row r="903" spans="1:19" x14ac:dyDescent="0.3">
      <c r="A903" s="1">
        <v>17492</v>
      </c>
      <c r="B903" s="4" t="str">
        <f>TEXT(Airplane_Crashes_and_Fatalities[[#This Row],[Date]],"yyyy")</f>
        <v>1947</v>
      </c>
      <c r="C903" s="1" t="str">
        <f>TEXT(Airplane_Crashes_and_Fatalities[[#This Row],[Date]],"mmm")</f>
        <v>Nov</v>
      </c>
      <c r="D903" s="5">
        <f>DAY(Airplane_Crashes_and_Fatalities[[#This Row],[Date]])</f>
        <v>21</v>
      </c>
      <c r="F903" s="2" t="s">
        <v>20558</v>
      </c>
      <c r="G903" s="2" t="s">
        <v>19754</v>
      </c>
      <c r="H903" s="2"/>
      <c r="I903" s="2" t="s">
        <v>2581</v>
      </c>
      <c r="J903" s="2"/>
      <c r="K903" s="2" t="s">
        <v>2582</v>
      </c>
      <c r="L903" s="2" t="s">
        <v>2308</v>
      </c>
      <c r="M903" t="s">
        <v>2583</v>
      </c>
      <c r="N903">
        <f>Airplane_Crashes_and_Fatalities[[#This Row],[Aboard]]-Airplane_Crashes_and_Fatalities[[#This Row],[Fatalities]]</f>
        <v>13</v>
      </c>
      <c r="O903">
        <v>18423509</v>
      </c>
      <c r="P903">
        <v>26</v>
      </c>
      <c r="Q903">
        <v>13</v>
      </c>
      <c r="R903">
        <v>0</v>
      </c>
      <c r="S903" s="2" t="s">
        <v>2584</v>
      </c>
    </row>
    <row r="904" spans="1:19" x14ac:dyDescent="0.3">
      <c r="A904" s="1">
        <v>17498</v>
      </c>
      <c r="B904" s="4" t="str">
        <f>TEXT(Airplane_Crashes_and_Fatalities[[#This Row],[Date]],"yyyy")</f>
        <v>1947</v>
      </c>
      <c r="C904" s="1" t="str">
        <f>TEXT(Airplane_Crashes_and_Fatalities[[#This Row],[Date]],"mmm")</f>
        <v>Nov</v>
      </c>
      <c r="D904" s="5">
        <f>DAY(Airplane_Crashes_and_Fatalities[[#This Row],[Date]])</f>
        <v>27</v>
      </c>
      <c r="F904" s="2" t="s">
        <v>20559</v>
      </c>
      <c r="G904" s="2" t="s">
        <v>20063</v>
      </c>
      <c r="H904" s="2"/>
      <c r="I904" s="2" t="s">
        <v>2585</v>
      </c>
      <c r="J904" s="2"/>
      <c r="K904" s="2" t="s">
        <v>2586</v>
      </c>
      <c r="L904" s="2" t="s">
        <v>1183</v>
      </c>
      <c r="M904" t="s">
        <v>2587</v>
      </c>
      <c r="N904">
        <f>Airplane_Crashes_and_Fatalities[[#This Row],[Aboard]]-Airplane_Crashes_and_Fatalities[[#This Row],[Fatalities]]</f>
        <v>0</v>
      </c>
      <c r="O904">
        <v>6065</v>
      </c>
      <c r="P904">
        <v>13</v>
      </c>
      <c r="Q904">
        <v>13</v>
      </c>
      <c r="R904">
        <v>0</v>
      </c>
      <c r="S904" s="2" t="s">
        <v>2588</v>
      </c>
    </row>
    <row r="905" spans="1:19" x14ac:dyDescent="0.3">
      <c r="A905" s="1">
        <v>17498</v>
      </c>
      <c r="B905" s="4" t="str">
        <f>TEXT(Airplane_Crashes_and_Fatalities[[#This Row],[Date]],"yyyy")</f>
        <v>1947</v>
      </c>
      <c r="C905" s="1" t="str">
        <f>TEXT(Airplane_Crashes_and_Fatalities[[#This Row],[Date]],"mmm")</f>
        <v>Nov</v>
      </c>
      <c r="D905" s="5">
        <f>DAY(Airplane_Crashes_and_Fatalities[[#This Row],[Date]])</f>
        <v>27</v>
      </c>
      <c r="E905" s="3">
        <v>0.18055555555555558</v>
      </c>
      <c r="F905" s="2" t="s">
        <v>20560</v>
      </c>
      <c r="G905" s="2" t="s">
        <v>19998</v>
      </c>
      <c r="H905" s="2"/>
      <c r="I905" s="2" t="s">
        <v>2589</v>
      </c>
      <c r="J905" s="2"/>
      <c r="K905" s="2"/>
      <c r="L905" s="2" t="s">
        <v>1183</v>
      </c>
      <c r="M905" t="s">
        <v>2590</v>
      </c>
      <c r="N905">
        <f>Airplane_Crashes_and_Fatalities[[#This Row],[Aboard]]-Airplane_Crashes_and_Fatalities[[#This Row],[Fatalities]]</f>
        <v>0</v>
      </c>
      <c r="P905">
        <v>22</v>
      </c>
      <c r="Q905">
        <v>22</v>
      </c>
      <c r="R905">
        <v>0</v>
      </c>
      <c r="S905" s="2" t="s">
        <v>2591</v>
      </c>
    </row>
    <row r="906" spans="1:19" x14ac:dyDescent="0.3">
      <c r="A906" s="1">
        <v>17498</v>
      </c>
      <c r="B906" s="4" t="str">
        <f>TEXT(Airplane_Crashes_and_Fatalities[[#This Row],[Date]],"yyyy")</f>
        <v>1947</v>
      </c>
      <c r="C906" s="1" t="str">
        <f>TEXT(Airplane_Crashes_and_Fatalities[[#This Row],[Date]],"mmm")</f>
        <v>Nov</v>
      </c>
      <c r="D906" s="5">
        <f>DAY(Airplane_Crashes_and_Fatalities[[#This Row],[Date]])</f>
        <v>27</v>
      </c>
      <c r="F906" s="2"/>
      <c r="G906" s="2"/>
      <c r="H906" s="2"/>
      <c r="I906" s="2" t="s">
        <v>516</v>
      </c>
      <c r="J906" s="2"/>
      <c r="K906" s="2"/>
      <c r="L906" s="2" t="s">
        <v>1183</v>
      </c>
      <c r="N906">
        <f>Airplane_Crashes_and_Fatalities[[#This Row],[Aboard]]-Airplane_Crashes_and_Fatalities[[#This Row],[Fatalities]]</f>
        <v>1</v>
      </c>
      <c r="P906">
        <v>3</v>
      </c>
      <c r="Q906">
        <v>2</v>
      </c>
      <c r="R906">
        <v>0</v>
      </c>
      <c r="S906" s="2" t="s">
        <v>2592</v>
      </c>
    </row>
    <row r="907" spans="1:19" x14ac:dyDescent="0.3">
      <c r="A907" s="1">
        <v>17499</v>
      </c>
      <c r="B907" s="4" t="str">
        <f>TEXT(Airplane_Crashes_and_Fatalities[[#This Row],[Date]],"yyyy")</f>
        <v>1947</v>
      </c>
      <c r="C907" s="1" t="str">
        <f>TEXT(Airplane_Crashes_and_Fatalities[[#This Row],[Date]],"mmm")</f>
        <v>Nov</v>
      </c>
      <c r="D907" s="5">
        <f>DAY(Airplane_Crashes_and_Fatalities[[#This Row],[Date]])</f>
        <v>28</v>
      </c>
      <c r="E907" s="3">
        <v>0.59027777777777768</v>
      </c>
      <c r="F907" s="2" t="s">
        <v>20561</v>
      </c>
      <c r="G907" s="2" t="s">
        <v>19745</v>
      </c>
      <c r="H907" s="2"/>
      <c r="I907" s="2" t="s">
        <v>1718</v>
      </c>
      <c r="J907" s="2"/>
      <c r="K907" s="2"/>
      <c r="L907" s="2" t="s">
        <v>2010</v>
      </c>
      <c r="M907" t="s">
        <v>2593</v>
      </c>
      <c r="N907">
        <f>Airplane_Crashes_and_Fatalities[[#This Row],[Aboard]]-Airplane_Crashes_and_Fatalities[[#This Row],[Fatalities]]</f>
        <v>0</v>
      </c>
      <c r="P907">
        <v>20</v>
      </c>
      <c r="Q907">
        <v>20</v>
      </c>
      <c r="R907">
        <v>0</v>
      </c>
      <c r="S907" s="2" t="s">
        <v>2594</v>
      </c>
    </row>
    <row r="908" spans="1:19" x14ac:dyDescent="0.3">
      <c r="A908" s="1">
        <v>17501</v>
      </c>
      <c r="B908" s="4" t="str">
        <f>TEXT(Airplane_Crashes_and_Fatalities[[#This Row],[Date]],"yyyy")</f>
        <v>1947</v>
      </c>
      <c r="C908" s="1" t="str">
        <f>TEXT(Airplane_Crashes_and_Fatalities[[#This Row],[Date]],"mmm")</f>
        <v>Nov</v>
      </c>
      <c r="D908" s="5">
        <f>DAY(Airplane_Crashes_and_Fatalities[[#This Row],[Date]])</f>
        <v>30</v>
      </c>
      <c r="E908" s="3">
        <v>0.60069444444444442</v>
      </c>
      <c r="F908" s="2" t="s">
        <v>20286</v>
      </c>
      <c r="G908" s="2" t="s">
        <v>19878</v>
      </c>
      <c r="H908" s="2"/>
      <c r="I908" s="2" t="s">
        <v>2595</v>
      </c>
      <c r="J908" s="2" t="s">
        <v>18997</v>
      </c>
      <c r="K908" s="2" t="s">
        <v>2596</v>
      </c>
      <c r="L908" s="2" t="s">
        <v>1654</v>
      </c>
      <c r="M908" t="s">
        <v>2597</v>
      </c>
      <c r="N908">
        <f>Airplane_Crashes_and_Fatalities[[#This Row],[Aboard]]-Airplane_Crashes_and_Fatalities[[#This Row],[Fatalities]]</f>
        <v>20</v>
      </c>
      <c r="O908">
        <v>7453</v>
      </c>
      <c r="P908">
        <v>28</v>
      </c>
      <c r="Q908">
        <v>8</v>
      </c>
      <c r="R908">
        <v>1</v>
      </c>
      <c r="S908" s="2" t="s">
        <v>2598</v>
      </c>
    </row>
    <row r="909" spans="1:19" x14ac:dyDescent="0.3">
      <c r="A909" s="1">
        <v>17511</v>
      </c>
      <c r="B909" s="4" t="str">
        <f>TEXT(Airplane_Crashes_and_Fatalities[[#This Row],[Date]],"yyyy")</f>
        <v>1947</v>
      </c>
      <c r="C909" s="1" t="str">
        <f>TEXT(Airplane_Crashes_and_Fatalities[[#This Row],[Date]],"mmm")</f>
        <v>Dec</v>
      </c>
      <c r="D909" s="5">
        <f>DAY(Airplane_Crashes_and_Fatalities[[#This Row],[Date]])</f>
        <v>10</v>
      </c>
      <c r="E909" s="3">
        <v>1.388888888888884E-2</v>
      </c>
      <c r="F909" s="2" t="s">
        <v>20562</v>
      </c>
      <c r="G909" s="2" t="s">
        <v>20563</v>
      </c>
      <c r="H909" s="2"/>
      <c r="I909" s="2" t="s">
        <v>1718</v>
      </c>
      <c r="J909" s="2"/>
      <c r="K909" s="2" t="s">
        <v>2599</v>
      </c>
      <c r="L909" s="2" t="s">
        <v>2141</v>
      </c>
      <c r="M909" t="s">
        <v>2600</v>
      </c>
      <c r="N909">
        <f>Airplane_Crashes_and_Fatalities[[#This Row],[Aboard]]-Airplane_Crashes_and_Fatalities[[#This Row],[Fatalities]]</f>
        <v>6</v>
      </c>
      <c r="O909">
        <v>10677</v>
      </c>
      <c r="P909">
        <v>29</v>
      </c>
      <c r="Q909">
        <v>23</v>
      </c>
      <c r="R909">
        <v>0</v>
      </c>
      <c r="S909" s="2" t="s">
        <v>2601</v>
      </c>
    </row>
    <row r="910" spans="1:19" x14ac:dyDescent="0.3">
      <c r="A910" s="1">
        <v>17512</v>
      </c>
      <c r="B910" s="4" t="str">
        <f>TEXT(Airplane_Crashes_and_Fatalities[[#This Row],[Date]],"yyyy")</f>
        <v>1947</v>
      </c>
      <c r="C910" s="1" t="str">
        <f>TEXT(Airplane_Crashes_and_Fatalities[[#This Row],[Date]],"mmm")</f>
        <v>Dec</v>
      </c>
      <c r="D910" s="5">
        <f>DAY(Airplane_Crashes_and_Fatalities[[#This Row],[Date]])</f>
        <v>11</v>
      </c>
      <c r="E910" s="3">
        <v>0.75694444444444442</v>
      </c>
      <c r="F910" s="2" t="s">
        <v>20564</v>
      </c>
      <c r="G910" s="2" t="s">
        <v>19846</v>
      </c>
      <c r="H910" s="2"/>
      <c r="I910" s="2" t="s">
        <v>1718</v>
      </c>
      <c r="J910" s="2"/>
      <c r="K910" s="2"/>
      <c r="L910" s="2" t="s">
        <v>2602</v>
      </c>
      <c r="M910" t="s">
        <v>2603</v>
      </c>
      <c r="N910">
        <f>Airplane_Crashes_and_Fatalities[[#This Row],[Aboard]]-Airplane_Crashes_and_Fatalities[[#This Row],[Fatalities]]</f>
        <v>0</v>
      </c>
      <c r="O910">
        <v>32698</v>
      </c>
      <c r="P910">
        <v>20</v>
      </c>
      <c r="Q910">
        <v>20</v>
      </c>
      <c r="R910">
        <v>0</v>
      </c>
      <c r="S910" s="2" t="s">
        <v>2604</v>
      </c>
    </row>
    <row r="911" spans="1:19" x14ac:dyDescent="0.3">
      <c r="A911" s="1">
        <v>17524</v>
      </c>
      <c r="B911" s="4" t="str">
        <f>TEXT(Airplane_Crashes_and_Fatalities[[#This Row],[Date]],"yyyy")</f>
        <v>1947</v>
      </c>
      <c r="C911" s="1" t="str">
        <f>TEXT(Airplane_Crashes_and_Fatalities[[#This Row],[Date]],"mmm")</f>
        <v>Dec</v>
      </c>
      <c r="D911" s="5">
        <f>DAY(Airplane_Crashes_and_Fatalities[[#This Row],[Date]])</f>
        <v>23</v>
      </c>
      <c r="F911" s="2" t="s">
        <v>20261</v>
      </c>
      <c r="G911" s="2" t="s">
        <v>19737</v>
      </c>
      <c r="H911" s="2"/>
      <c r="I911" s="2" t="s">
        <v>2605</v>
      </c>
      <c r="J911" s="2"/>
      <c r="K911" s="2"/>
      <c r="L911" s="2" t="s">
        <v>2606</v>
      </c>
      <c r="M911" t="s">
        <v>2607</v>
      </c>
      <c r="N911">
        <f>Airplane_Crashes_and_Fatalities[[#This Row],[Aboard]]-Airplane_Crashes_and_Fatalities[[#This Row],[Fatalities]]</f>
        <v>5</v>
      </c>
      <c r="P911">
        <v>30</v>
      </c>
      <c r="Q911">
        <v>25</v>
      </c>
      <c r="R911">
        <v>0</v>
      </c>
      <c r="S911" s="2"/>
    </row>
    <row r="912" spans="1:19" x14ac:dyDescent="0.3">
      <c r="A912" s="1">
        <v>17528</v>
      </c>
      <c r="B912" s="4" t="str">
        <f>TEXT(Airplane_Crashes_and_Fatalities[[#This Row],[Date]],"yyyy")</f>
        <v>1947</v>
      </c>
      <c r="C912" s="1" t="str">
        <f>TEXT(Airplane_Crashes_and_Fatalities[[#This Row],[Date]],"mmm")</f>
        <v>Dec</v>
      </c>
      <c r="D912" s="5">
        <f>DAY(Airplane_Crashes_and_Fatalities[[#This Row],[Date]])</f>
        <v>27</v>
      </c>
      <c r="F912" s="2" t="s">
        <v>20565</v>
      </c>
      <c r="G912" s="2" t="s">
        <v>20163</v>
      </c>
      <c r="H912" s="2"/>
      <c r="I912" s="2" t="s">
        <v>2608</v>
      </c>
      <c r="J912" s="2"/>
      <c r="K912" s="2" t="s">
        <v>2609</v>
      </c>
      <c r="L912" s="2" t="s">
        <v>2610</v>
      </c>
      <c r="M912" t="s">
        <v>2611</v>
      </c>
      <c r="N912">
        <f>Airplane_Crashes_and_Fatalities[[#This Row],[Aboard]]-Airplane_Crashes_and_Fatalities[[#This Row],[Fatalities]]</f>
        <v>0</v>
      </c>
      <c r="O912">
        <v>4175</v>
      </c>
      <c r="P912">
        <v>23</v>
      </c>
      <c r="Q912">
        <v>23</v>
      </c>
      <c r="R912">
        <v>0</v>
      </c>
      <c r="S912" s="2" t="s">
        <v>2612</v>
      </c>
    </row>
    <row r="913" spans="1:19" x14ac:dyDescent="0.3">
      <c r="A913" s="1">
        <v>17529</v>
      </c>
      <c r="B913" s="4" t="str">
        <f>TEXT(Airplane_Crashes_and_Fatalities[[#This Row],[Date]],"yyyy")</f>
        <v>1947</v>
      </c>
      <c r="C913" s="1" t="str">
        <f>TEXT(Airplane_Crashes_and_Fatalities[[#This Row],[Date]],"mmm")</f>
        <v>Dec</v>
      </c>
      <c r="D913" s="5">
        <f>DAY(Airplane_Crashes_and_Fatalities[[#This Row],[Date]])</f>
        <v>28</v>
      </c>
      <c r="E913" s="3">
        <v>0.5</v>
      </c>
      <c r="F913" s="2" t="s">
        <v>20566</v>
      </c>
      <c r="G913" s="2" t="s">
        <v>19880</v>
      </c>
      <c r="H913" s="2"/>
      <c r="I913" s="2" t="s">
        <v>2613</v>
      </c>
      <c r="J913" s="2"/>
      <c r="K913" s="2" t="s">
        <v>2614</v>
      </c>
      <c r="L913" s="2" t="s">
        <v>2615</v>
      </c>
      <c r="M913" t="s">
        <v>2616</v>
      </c>
      <c r="N913">
        <f>Airplane_Crashes_and_Fatalities[[#This Row],[Aboard]]-Airplane_Crashes_and_Fatalities[[#This Row],[Fatalities]]</f>
        <v>4</v>
      </c>
      <c r="O913">
        <v>1408</v>
      </c>
      <c r="P913">
        <v>9</v>
      </c>
      <c r="Q913">
        <v>5</v>
      </c>
      <c r="R913">
        <v>3</v>
      </c>
      <c r="S913" s="2" t="s">
        <v>2617</v>
      </c>
    </row>
    <row r="914" spans="1:19" x14ac:dyDescent="0.3">
      <c r="A914" s="1">
        <v>17538</v>
      </c>
      <c r="B914" s="4" t="str">
        <f>TEXT(Airplane_Crashes_and_Fatalities[[#This Row],[Date]],"yyyy")</f>
        <v>1948</v>
      </c>
      <c r="C914" s="1" t="str">
        <f>TEXT(Airplane_Crashes_and_Fatalities[[#This Row],[Date]],"mmm")</f>
        <v>Jan</v>
      </c>
      <c r="D914" s="5">
        <f>DAY(Airplane_Crashes_and_Fatalities[[#This Row],[Date]])</f>
        <v>6</v>
      </c>
      <c r="F914" s="2" t="s">
        <v>19732</v>
      </c>
      <c r="G914" s="2" t="s">
        <v>19685</v>
      </c>
      <c r="H914" s="2"/>
      <c r="I914" s="2" t="s">
        <v>744</v>
      </c>
      <c r="J914" s="2"/>
      <c r="K914" s="2" t="s">
        <v>2618</v>
      </c>
      <c r="L914" s="2" t="s">
        <v>2619</v>
      </c>
      <c r="M914" t="s">
        <v>2620</v>
      </c>
      <c r="N914">
        <f>Airplane_Crashes_and_Fatalities[[#This Row],[Aboard]]-Airplane_Crashes_and_Fatalities[[#This Row],[Fatalities]]</f>
        <v>0</v>
      </c>
      <c r="O914">
        <v>42972</v>
      </c>
      <c r="P914">
        <v>16</v>
      </c>
      <c r="Q914">
        <v>16</v>
      </c>
      <c r="R914">
        <v>0</v>
      </c>
      <c r="S914" s="2" t="s">
        <v>2621</v>
      </c>
    </row>
    <row r="915" spans="1:19" x14ac:dyDescent="0.3">
      <c r="A915" s="1">
        <v>17538</v>
      </c>
      <c r="B915" s="4" t="str">
        <f>TEXT(Airplane_Crashes_and_Fatalities[[#This Row],[Date]],"yyyy")</f>
        <v>1948</v>
      </c>
      <c r="C915" s="1" t="str">
        <f>TEXT(Airplane_Crashes_and_Fatalities[[#This Row],[Date]],"mmm")</f>
        <v>Jan</v>
      </c>
      <c r="D915" s="5">
        <f>DAY(Airplane_Crashes_and_Fatalities[[#This Row],[Date]])</f>
        <v>6</v>
      </c>
      <c r="F915" s="2" t="s">
        <v>20567</v>
      </c>
      <c r="G915" s="2" t="s">
        <v>19676</v>
      </c>
      <c r="H915" s="2"/>
      <c r="I915" s="2" t="s">
        <v>2176</v>
      </c>
      <c r="J915" s="2"/>
      <c r="K915" s="2" t="s">
        <v>2622</v>
      </c>
      <c r="L915" s="2" t="s">
        <v>2623</v>
      </c>
      <c r="M915" t="s">
        <v>2624</v>
      </c>
      <c r="N915">
        <f>Airplane_Crashes_and_Fatalities[[#This Row],[Aboard]]-Airplane_Crashes_and_Fatalities[[#This Row],[Fatalities]]</f>
        <v>17</v>
      </c>
      <c r="O915">
        <v>148</v>
      </c>
      <c r="P915">
        <v>18</v>
      </c>
      <c r="Q915">
        <v>1</v>
      </c>
      <c r="R915">
        <v>0</v>
      </c>
      <c r="S915" s="2" t="s">
        <v>2625</v>
      </c>
    </row>
    <row r="916" spans="1:19" x14ac:dyDescent="0.3">
      <c r="A916" s="1">
        <v>17539</v>
      </c>
      <c r="B916" s="4" t="str">
        <f>TEXT(Airplane_Crashes_and_Fatalities[[#This Row],[Date]],"yyyy")</f>
        <v>1948</v>
      </c>
      <c r="C916" s="1" t="str">
        <f>TEXT(Airplane_Crashes_and_Fatalities[[#This Row],[Date]],"mmm")</f>
        <v>Jan</v>
      </c>
      <c r="D916" s="5">
        <f>DAY(Airplane_Crashes_and_Fatalities[[#This Row],[Date]])</f>
        <v>7</v>
      </c>
      <c r="E916" s="3">
        <v>0.32291666666666674</v>
      </c>
      <c r="F916" s="2" t="s">
        <v>20568</v>
      </c>
      <c r="G916" s="2" t="s">
        <v>19767</v>
      </c>
      <c r="H916" s="2"/>
      <c r="I916" s="2" t="s">
        <v>2626</v>
      </c>
      <c r="J916" s="2"/>
      <c r="K916" s="2" t="s">
        <v>2627</v>
      </c>
      <c r="L916" s="2" t="s">
        <v>1183</v>
      </c>
      <c r="M916" t="s">
        <v>2628</v>
      </c>
      <c r="N916">
        <f>Airplane_Crashes_and_Fatalities[[#This Row],[Aboard]]-Airplane_Crashes_and_Fatalities[[#This Row],[Fatalities]]</f>
        <v>9</v>
      </c>
      <c r="O916">
        <v>12968</v>
      </c>
      <c r="P916">
        <v>27</v>
      </c>
      <c r="Q916">
        <v>18</v>
      </c>
      <c r="R916">
        <v>0</v>
      </c>
      <c r="S916" s="2" t="s">
        <v>2629</v>
      </c>
    </row>
    <row r="917" spans="1:19" x14ac:dyDescent="0.3">
      <c r="A917" s="1">
        <v>17540</v>
      </c>
      <c r="B917" s="4" t="str">
        <f>TEXT(Airplane_Crashes_and_Fatalities[[#This Row],[Date]],"yyyy")</f>
        <v>1948</v>
      </c>
      <c r="C917" s="1" t="str">
        <f>TEXT(Airplane_Crashes_and_Fatalities[[#This Row],[Date]],"mmm")</f>
        <v>Jan</v>
      </c>
      <c r="D917" s="5">
        <f>DAY(Airplane_Crashes_and_Fatalities[[#This Row],[Date]])</f>
        <v>8</v>
      </c>
      <c r="F917" s="2" t="s">
        <v>20569</v>
      </c>
      <c r="G917" s="2" t="s">
        <v>19797</v>
      </c>
      <c r="H917" s="2"/>
      <c r="I917" s="2" t="s">
        <v>2630</v>
      </c>
      <c r="J917" s="2"/>
      <c r="K917" s="2" t="s">
        <v>2631</v>
      </c>
      <c r="L917" s="2" t="s">
        <v>1183</v>
      </c>
      <c r="M917" t="s">
        <v>2632</v>
      </c>
      <c r="N917">
        <f>Airplane_Crashes_and_Fatalities[[#This Row],[Aboard]]-Airplane_Crashes_and_Fatalities[[#This Row],[Fatalities]]</f>
        <v>0</v>
      </c>
      <c r="O917">
        <v>275</v>
      </c>
      <c r="P917">
        <v>9</v>
      </c>
      <c r="Q917">
        <v>9</v>
      </c>
      <c r="R917">
        <v>0</v>
      </c>
      <c r="S917" s="2" t="s">
        <v>2633</v>
      </c>
    </row>
    <row r="918" spans="1:19" x14ac:dyDescent="0.3">
      <c r="A918" s="1">
        <v>17543</v>
      </c>
      <c r="B918" s="4" t="str">
        <f>TEXT(Airplane_Crashes_and_Fatalities[[#This Row],[Date]],"yyyy")</f>
        <v>1948</v>
      </c>
      <c r="C918" s="1" t="str">
        <f>TEXT(Airplane_Crashes_and_Fatalities[[#This Row],[Date]],"mmm")</f>
        <v>Jan</v>
      </c>
      <c r="D918" s="5">
        <f>DAY(Airplane_Crashes_and_Fatalities[[#This Row],[Date]])</f>
        <v>11</v>
      </c>
      <c r="F918" s="2" t="s">
        <v>20570</v>
      </c>
      <c r="G918" s="2" t="s">
        <v>20571</v>
      </c>
      <c r="H918" s="2"/>
      <c r="I918" s="2" t="s">
        <v>2634</v>
      </c>
      <c r="J918" s="2"/>
      <c r="K918" s="2"/>
      <c r="L918" s="2" t="s">
        <v>1183</v>
      </c>
      <c r="M918" t="s">
        <v>2635</v>
      </c>
      <c r="N918">
        <f>Airplane_Crashes_and_Fatalities[[#This Row],[Aboard]]-Airplane_Crashes_and_Fatalities[[#This Row],[Fatalities]]</f>
        <v>0</v>
      </c>
      <c r="O918">
        <v>4735</v>
      </c>
      <c r="P918">
        <v>31</v>
      </c>
      <c r="Q918">
        <v>31</v>
      </c>
      <c r="R918">
        <v>0</v>
      </c>
      <c r="S918" s="2"/>
    </row>
    <row r="919" spans="1:19" x14ac:dyDescent="0.3">
      <c r="A919" s="1">
        <v>17545</v>
      </c>
      <c r="B919" s="4" t="str">
        <f>TEXT(Airplane_Crashes_and_Fatalities[[#This Row],[Date]],"yyyy")</f>
        <v>1948</v>
      </c>
      <c r="C919" s="1" t="str">
        <f>TEXT(Airplane_Crashes_and_Fatalities[[#This Row],[Date]],"mmm")</f>
        <v>Jan</v>
      </c>
      <c r="D919" s="5">
        <f>DAY(Airplane_Crashes_and_Fatalities[[#This Row],[Date]])</f>
        <v>13</v>
      </c>
      <c r="E919" s="3">
        <v>0.19166666666666665</v>
      </c>
      <c r="F919" s="2" t="s">
        <v>20572</v>
      </c>
      <c r="G919" s="2" t="s">
        <v>19695</v>
      </c>
      <c r="H919" s="2"/>
      <c r="I919" s="2" t="s">
        <v>1102</v>
      </c>
      <c r="J919" s="2" t="s">
        <v>19037</v>
      </c>
      <c r="K919" s="2" t="s">
        <v>2636</v>
      </c>
      <c r="L919" s="2" t="s">
        <v>2637</v>
      </c>
      <c r="M919" t="s">
        <v>2638</v>
      </c>
      <c r="N919">
        <f>Airplane_Crashes_and_Fatalities[[#This Row],[Aboard]]-Airplane_Crashes_and_Fatalities[[#This Row],[Fatalities]]</f>
        <v>4</v>
      </c>
      <c r="O919">
        <v>4092</v>
      </c>
      <c r="P919">
        <v>9</v>
      </c>
      <c r="Q919">
        <v>5</v>
      </c>
      <c r="R919">
        <v>0</v>
      </c>
      <c r="S919" s="2" t="s">
        <v>2639</v>
      </c>
    </row>
    <row r="920" spans="1:19" x14ac:dyDescent="0.3">
      <c r="A920" s="1">
        <v>17552</v>
      </c>
      <c r="B920" s="4" t="str">
        <f>TEXT(Airplane_Crashes_and_Fatalities[[#This Row],[Date]],"yyyy")</f>
        <v>1948</v>
      </c>
      <c r="C920" s="1" t="str">
        <f>TEXT(Airplane_Crashes_and_Fatalities[[#This Row],[Date]],"mmm")</f>
        <v>Jan</v>
      </c>
      <c r="D920" s="5">
        <f>DAY(Airplane_Crashes_and_Fatalities[[#This Row],[Date]])</f>
        <v>20</v>
      </c>
      <c r="F920" s="2" t="s">
        <v>20573</v>
      </c>
      <c r="G920" s="2" t="s">
        <v>19737</v>
      </c>
      <c r="H920" s="2"/>
      <c r="I920" s="2" t="s">
        <v>516</v>
      </c>
      <c r="J920" s="2"/>
      <c r="K920" s="2"/>
      <c r="L920" s="2" t="s">
        <v>2160</v>
      </c>
      <c r="N920">
        <f>Airplane_Crashes_and_Fatalities[[#This Row],[Aboard]]-Airplane_Crashes_and_Fatalities[[#This Row],[Fatalities]]</f>
        <v>8</v>
      </c>
      <c r="P920">
        <v>11</v>
      </c>
      <c r="Q920">
        <v>3</v>
      </c>
      <c r="R920">
        <v>0</v>
      </c>
      <c r="S920" s="2" t="s">
        <v>2640</v>
      </c>
    </row>
    <row r="921" spans="1:19" x14ac:dyDescent="0.3">
      <c r="A921" s="1">
        <v>18119</v>
      </c>
      <c r="B921" s="4" t="str">
        <f>TEXT(Airplane_Crashes_and_Fatalities[[#This Row],[Date]],"yyyy")</f>
        <v>1949</v>
      </c>
      <c r="C921" s="1" t="str">
        <f>TEXT(Airplane_Crashes_and_Fatalities[[#This Row],[Date]],"mmm")</f>
        <v>Aug</v>
      </c>
      <c r="D921" s="5">
        <f>DAY(Airplane_Crashes_and_Fatalities[[#This Row],[Date]])</f>
        <v>9</v>
      </c>
      <c r="F921" s="2" t="s">
        <v>20574</v>
      </c>
      <c r="G921" s="2" t="s">
        <v>20575</v>
      </c>
      <c r="H921" s="2"/>
      <c r="I921" s="2" t="s">
        <v>1540</v>
      </c>
      <c r="J921" s="2"/>
      <c r="K921" s="2"/>
      <c r="L921" s="2" t="s">
        <v>2010</v>
      </c>
      <c r="M921" t="s">
        <v>2641</v>
      </c>
      <c r="N921">
        <f>Airplane_Crashes_and_Fatalities[[#This Row],[Aboard]]-Airplane_Crashes_and_Fatalities[[#This Row],[Fatalities]]</f>
        <v>0</v>
      </c>
      <c r="O921" t="s">
        <v>2642</v>
      </c>
      <c r="P921">
        <v>12</v>
      </c>
      <c r="Q921">
        <v>12</v>
      </c>
      <c r="R921">
        <v>0</v>
      </c>
      <c r="S921" s="2" t="s">
        <v>2643</v>
      </c>
    </row>
    <row r="922" spans="1:19" x14ac:dyDescent="0.3">
      <c r="A922" s="1">
        <v>17560</v>
      </c>
      <c r="B922" s="4" t="str">
        <f>TEXT(Airplane_Crashes_and_Fatalities[[#This Row],[Date]],"yyyy")</f>
        <v>1948</v>
      </c>
      <c r="C922" s="1" t="str">
        <f>TEXT(Airplane_Crashes_and_Fatalities[[#This Row],[Date]],"mmm")</f>
        <v>Jan</v>
      </c>
      <c r="D922" s="5">
        <f>DAY(Airplane_Crashes_and_Fatalities[[#This Row],[Date]])</f>
        <v>28</v>
      </c>
      <c r="E922" s="3">
        <v>0.45138888888888884</v>
      </c>
      <c r="F922" s="2" t="s">
        <v>20576</v>
      </c>
      <c r="G922" s="2" t="s">
        <v>19729</v>
      </c>
      <c r="H922" s="2"/>
      <c r="I922" s="2" t="s">
        <v>2644</v>
      </c>
      <c r="J922" s="2"/>
      <c r="K922" s="2" t="s">
        <v>2645</v>
      </c>
      <c r="L922" s="2" t="s">
        <v>2646</v>
      </c>
      <c r="M922" t="s">
        <v>2647</v>
      </c>
      <c r="N922">
        <f>Airplane_Crashes_and_Fatalities[[#This Row],[Aboard]]-Airplane_Crashes_and_Fatalities[[#This Row],[Fatalities]]</f>
        <v>0</v>
      </c>
      <c r="O922" t="s">
        <v>2648</v>
      </c>
      <c r="P922">
        <v>32</v>
      </c>
      <c r="Q922">
        <v>32</v>
      </c>
      <c r="R922">
        <v>0</v>
      </c>
      <c r="S922" s="2" t="s">
        <v>2649</v>
      </c>
    </row>
    <row r="923" spans="1:19" x14ac:dyDescent="0.3">
      <c r="A923" s="1">
        <v>17562</v>
      </c>
      <c r="B923" s="4" t="str">
        <f>TEXT(Airplane_Crashes_and_Fatalities[[#This Row],[Date]],"yyyy")</f>
        <v>1948</v>
      </c>
      <c r="C923" s="1" t="str">
        <f>TEXT(Airplane_Crashes_and_Fatalities[[#This Row],[Date]],"mmm")</f>
        <v>Jan</v>
      </c>
      <c r="D923" s="5">
        <f>DAY(Airplane_Crashes_and_Fatalities[[#This Row],[Date]])</f>
        <v>30</v>
      </c>
      <c r="E923" s="3">
        <v>0.125</v>
      </c>
      <c r="F923" s="2" t="s">
        <v>1399</v>
      </c>
      <c r="G923" s="2" t="s">
        <v>20577</v>
      </c>
      <c r="H923" s="2"/>
      <c r="I923" s="2" t="s">
        <v>2208</v>
      </c>
      <c r="J923" s="2"/>
      <c r="K923" s="2" t="s">
        <v>2650</v>
      </c>
      <c r="L923" s="2" t="s">
        <v>2651</v>
      </c>
      <c r="M923" t="s">
        <v>2652</v>
      </c>
      <c r="N923">
        <f>Airplane_Crashes_and_Fatalities[[#This Row],[Aboard]]-Airplane_Crashes_and_Fatalities[[#This Row],[Fatalities]]</f>
        <v>0</v>
      </c>
      <c r="O923">
        <v>1349</v>
      </c>
      <c r="P923">
        <v>31</v>
      </c>
      <c r="Q923">
        <v>31</v>
      </c>
      <c r="R923">
        <v>0</v>
      </c>
      <c r="S923" s="2" t="s">
        <v>2653</v>
      </c>
    </row>
    <row r="924" spans="1:19" x14ac:dyDescent="0.3">
      <c r="A924" s="1">
        <v>17570</v>
      </c>
      <c r="B924" s="4" t="str">
        <f>TEXT(Airplane_Crashes_and_Fatalities[[#This Row],[Date]],"yyyy")</f>
        <v>1948</v>
      </c>
      <c r="C924" s="1" t="str">
        <f>TEXT(Airplane_Crashes_and_Fatalities[[#This Row],[Date]],"mmm")</f>
        <v>Feb</v>
      </c>
      <c r="D924" s="5">
        <f>DAY(Airplane_Crashes_and_Fatalities[[#This Row],[Date]])</f>
        <v>7</v>
      </c>
      <c r="E924" s="3">
        <v>0.56041666666666656</v>
      </c>
      <c r="F924" s="2" t="s">
        <v>20578</v>
      </c>
      <c r="G924" s="2" t="s">
        <v>19954</v>
      </c>
      <c r="H924" s="2"/>
      <c r="I924" s="2" t="s">
        <v>1102</v>
      </c>
      <c r="J924" s="2" t="s">
        <v>19038</v>
      </c>
      <c r="K924" s="2"/>
      <c r="L924" s="2" t="s">
        <v>2654</v>
      </c>
      <c r="M924" t="s">
        <v>2655</v>
      </c>
      <c r="N924">
        <f>Airplane_Crashes_and_Fatalities[[#This Row],[Aboard]]-Airplane_Crashes_and_Fatalities[[#This Row],[Fatalities]]</f>
        <v>68</v>
      </c>
      <c r="O924">
        <v>2533</v>
      </c>
      <c r="P924">
        <v>69</v>
      </c>
      <c r="Q924">
        <v>1</v>
      </c>
      <c r="R924">
        <v>0</v>
      </c>
      <c r="S924" s="2" t="s">
        <v>2656</v>
      </c>
    </row>
    <row r="925" spans="1:19" x14ac:dyDescent="0.3">
      <c r="A925" s="1">
        <v>17575</v>
      </c>
      <c r="B925" s="4" t="str">
        <f>TEXT(Airplane_Crashes_and_Fatalities[[#This Row],[Date]],"yyyy")</f>
        <v>1948</v>
      </c>
      <c r="C925" s="1" t="str">
        <f>TEXT(Airplane_Crashes_and_Fatalities[[#This Row],[Date]],"mmm")</f>
        <v>Feb</v>
      </c>
      <c r="D925" s="5">
        <f>DAY(Airplane_Crashes_and_Fatalities[[#This Row],[Date]])</f>
        <v>12</v>
      </c>
      <c r="F925" s="2" t="s">
        <v>20579</v>
      </c>
      <c r="G925" s="2" t="s">
        <v>19669</v>
      </c>
      <c r="H925" s="2"/>
      <c r="I925" s="2" t="s">
        <v>2657</v>
      </c>
      <c r="J925" s="2"/>
      <c r="K925" s="2" t="s">
        <v>2658</v>
      </c>
      <c r="L925" s="2" t="s">
        <v>1183</v>
      </c>
      <c r="M925" t="s">
        <v>2659</v>
      </c>
      <c r="N925">
        <f>Airplane_Crashes_and_Fatalities[[#This Row],[Aboard]]-Airplane_Crashes_and_Fatalities[[#This Row],[Fatalities]]</f>
        <v>9</v>
      </c>
      <c r="O925">
        <v>7330</v>
      </c>
      <c r="P925">
        <v>21</v>
      </c>
      <c r="Q925">
        <v>12</v>
      </c>
      <c r="R925">
        <v>0</v>
      </c>
      <c r="S925" s="2" t="s">
        <v>2660</v>
      </c>
    </row>
    <row r="926" spans="1:19" x14ac:dyDescent="0.3">
      <c r="A926" s="1">
        <v>17583</v>
      </c>
      <c r="B926" s="4" t="str">
        <f>TEXT(Airplane_Crashes_and_Fatalities[[#This Row],[Date]],"yyyy")</f>
        <v>1948</v>
      </c>
      <c r="C926" s="1" t="str">
        <f>TEXT(Airplane_Crashes_and_Fatalities[[#This Row],[Date]],"mmm")</f>
        <v>Feb</v>
      </c>
      <c r="D926" s="5">
        <f>DAY(Airplane_Crashes_and_Fatalities[[#This Row],[Date]])</f>
        <v>20</v>
      </c>
      <c r="F926" s="2" t="s">
        <v>20580</v>
      </c>
      <c r="G926" s="2" t="s">
        <v>20581</v>
      </c>
      <c r="H926" s="2"/>
      <c r="I926" s="2" t="s">
        <v>2661</v>
      </c>
      <c r="J926" s="2"/>
      <c r="K926" s="2" t="s">
        <v>2662</v>
      </c>
      <c r="L926" s="2" t="s">
        <v>1684</v>
      </c>
      <c r="M926" t="s">
        <v>2663</v>
      </c>
      <c r="N926">
        <f>Airplane_Crashes_and_Fatalities[[#This Row],[Aboard]]-Airplane_Crashes_and_Fatalities[[#This Row],[Fatalities]]</f>
        <v>3</v>
      </c>
      <c r="O926">
        <v>4312</v>
      </c>
      <c r="P926">
        <v>10</v>
      </c>
      <c r="Q926">
        <v>7</v>
      </c>
      <c r="R926">
        <v>0</v>
      </c>
      <c r="S926" s="2" t="s">
        <v>2664</v>
      </c>
    </row>
    <row r="927" spans="1:19" x14ac:dyDescent="0.3">
      <c r="A927" s="1">
        <v>17584</v>
      </c>
      <c r="B927" s="4" t="str">
        <f>TEXT(Airplane_Crashes_and_Fatalities[[#This Row],[Date]],"yyyy")</f>
        <v>1948</v>
      </c>
      <c r="C927" s="1" t="str">
        <f>TEXT(Airplane_Crashes_and_Fatalities[[#This Row],[Date]],"mmm")</f>
        <v>Feb</v>
      </c>
      <c r="D927" s="5">
        <f>DAY(Airplane_Crashes_and_Fatalities[[#This Row],[Date]])</f>
        <v>21</v>
      </c>
      <c r="F927" s="2" t="s">
        <v>20582</v>
      </c>
      <c r="G927" s="2" t="s">
        <v>19685</v>
      </c>
      <c r="H927" s="2"/>
      <c r="I927" s="2" t="s">
        <v>79</v>
      </c>
      <c r="J927" s="2"/>
      <c r="K927" s="2"/>
      <c r="L927" s="2" t="s">
        <v>2665</v>
      </c>
      <c r="M927" t="s">
        <v>2666</v>
      </c>
      <c r="N927">
        <f>Airplane_Crashes_and_Fatalities[[#This Row],[Aboard]]-Airplane_Crashes_and_Fatalities[[#This Row],[Fatalities]]</f>
        <v>0</v>
      </c>
      <c r="O927">
        <v>7</v>
      </c>
      <c r="P927">
        <v>14</v>
      </c>
      <c r="Q927">
        <v>14</v>
      </c>
      <c r="R927">
        <v>0</v>
      </c>
      <c r="S927" s="2" t="s">
        <v>2667</v>
      </c>
    </row>
    <row r="928" spans="1:19" x14ac:dyDescent="0.3">
      <c r="A928" s="1">
        <v>17586</v>
      </c>
      <c r="B928" s="4" t="str">
        <f>TEXT(Airplane_Crashes_and_Fatalities[[#This Row],[Date]],"yyyy")</f>
        <v>1948</v>
      </c>
      <c r="C928" s="1" t="str">
        <f>TEXT(Airplane_Crashes_and_Fatalities[[#This Row],[Date]],"mmm")</f>
        <v>Feb</v>
      </c>
      <c r="D928" s="5">
        <f>DAY(Airplane_Crashes_and_Fatalities[[#This Row],[Date]])</f>
        <v>23</v>
      </c>
      <c r="F928" s="2" t="s">
        <v>20583</v>
      </c>
      <c r="G928" s="2" t="s">
        <v>20426</v>
      </c>
      <c r="H928" s="2"/>
      <c r="I928" s="2" t="s">
        <v>2668</v>
      </c>
      <c r="J928" s="2"/>
      <c r="K928" s="2"/>
      <c r="L928" s="2" t="s">
        <v>1183</v>
      </c>
      <c r="M928" t="s">
        <v>2669</v>
      </c>
      <c r="N928">
        <f>Airplane_Crashes_and_Fatalities[[#This Row],[Aboard]]-Airplane_Crashes_and_Fatalities[[#This Row],[Fatalities]]</f>
        <v>0</v>
      </c>
      <c r="P928">
        <v>12</v>
      </c>
      <c r="Q928">
        <v>12</v>
      </c>
      <c r="R928">
        <v>0</v>
      </c>
      <c r="S928" s="2" t="s">
        <v>2670</v>
      </c>
    </row>
    <row r="929" spans="1:19" x14ac:dyDescent="0.3">
      <c r="A929" s="1">
        <v>17588</v>
      </c>
      <c r="B929" s="4" t="str">
        <f>TEXT(Airplane_Crashes_and_Fatalities[[#This Row],[Date]],"yyyy")</f>
        <v>1948</v>
      </c>
      <c r="C929" s="1" t="str">
        <f>TEXT(Airplane_Crashes_and_Fatalities[[#This Row],[Date]],"mmm")</f>
        <v>Feb</v>
      </c>
      <c r="D929" s="5">
        <f>DAY(Airplane_Crashes_and_Fatalities[[#This Row],[Date]])</f>
        <v>25</v>
      </c>
      <c r="E929" s="3">
        <v>0.25</v>
      </c>
      <c r="F929" s="2" t="s">
        <v>19861</v>
      </c>
      <c r="G929" s="2" t="s">
        <v>19690</v>
      </c>
      <c r="H929" s="2"/>
      <c r="I929" s="2" t="s">
        <v>2671</v>
      </c>
      <c r="J929" s="2"/>
      <c r="K929" s="2" t="s">
        <v>2672</v>
      </c>
      <c r="L929" s="2" t="s">
        <v>1785</v>
      </c>
      <c r="M929" t="s">
        <v>2673</v>
      </c>
      <c r="N929">
        <f>Airplane_Crashes_and_Fatalities[[#This Row],[Aboard]]-Airplane_Crashes_and_Fatalities[[#This Row],[Fatalities]]</f>
        <v>0</v>
      </c>
      <c r="O929">
        <v>12527</v>
      </c>
      <c r="P929">
        <v>2</v>
      </c>
      <c r="Q929">
        <v>2</v>
      </c>
      <c r="R929">
        <v>0</v>
      </c>
      <c r="S929" s="2" t="s">
        <v>2674</v>
      </c>
    </row>
    <row r="930" spans="1:19" x14ac:dyDescent="0.3">
      <c r="A930" s="1">
        <v>17590</v>
      </c>
      <c r="B930" s="4" t="str">
        <f>TEXT(Airplane_Crashes_and_Fatalities[[#This Row],[Date]],"yyyy")</f>
        <v>1948</v>
      </c>
      <c r="C930" s="1" t="str">
        <f>TEXT(Airplane_Crashes_and_Fatalities[[#This Row],[Date]],"mmm")</f>
        <v>Feb</v>
      </c>
      <c r="D930" s="5">
        <f>DAY(Airplane_Crashes_and_Fatalities[[#This Row],[Date]])</f>
        <v>27</v>
      </c>
      <c r="F930" s="2" t="s">
        <v>20584</v>
      </c>
      <c r="G930" s="2" t="s">
        <v>19819</v>
      </c>
      <c r="H930" s="2"/>
      <c r="I930" s="2" t="s">
        <v>2675</v>
      </c>
      <c r="J930" s="2"/>
      <c r="K930" s="2" t="s">
        <v>2676</v>
      </c>
      <c r="L930" s="2" t="s">
        <v>1625</v>
      </c>
      <c r="M930" t="s">
        <v>2677</v>
      </c>
      <c r="N930">
        <f>Airplane_Crashes_and_Fatalities[[#This Row],[Aboard]]-Airplane_Crashes_and_Fatalities[[#This Row],[Fatalities]]</f>
        <v>3</v>
      </c>
      <c r="P930">
        <v>26</v>
      </c>
      <c r="Q930">
        <v>23</v>
      </c>
      <c r="R930">
        <v>0</v>
      </c>
      <c r="S930" s="2" t="s">
        <v>2678</v>
      </c>
    </row>
    <row r="931" spans="1:19" x14ac:dyDescent="0.3">
      <c r="A931" s="1">
        <v>17594</v>
      </c>
      <c r="B931" s="4" t="str">
        <f>TEXT(Airplane_Crashes_and_Fatalities[[#This Row],[Date]],"yyyy")</f>
        <v>1948</v>
      </c>
      <c r="C931" s="1" t="str">
        <f>TEXT(Airplane_Crashes_and_Fatalities[[#This Row],[Date]],"mmm")</f>
        <v>Mar</v>
      </c>
      <c r="D931" s="5">
        <f>DAY(Airplane_Crashes_and_Fatalities[[#This Row],[Date]])</f>
        <v>2</v>
      </c>
      <c r="F931" s="2" t="s">
        <v>20585</v>
      </c>
      <c r="G931" s="2" t="s">
        <v>19685</v>
      </c>
      <c r="H931" s="2"/>
      <c r="I931" s="2" t="s">
        <v>2679</v>
      </c>
      <c r="J931" s="2"/>
      <c r="K931" s="2"/>
      <c r="L931" s="2" t="s">
        <v>2148</v>
      </c>
      <c r="M931" t="s">
        <v>2680</v>
      </c>
      <c r="N931">
        <f>Airplane_Crashes_and_Fatalities[[#This Row],[Aboard]]-Airplane_Crashes_and_Fatalities[[#This Row],[Fatalities]]</f>
        <v>0</v>
      </c>
      <c r="O931" t="s">
        <v>2681</v>
      </c>
      <c r="P931">
        <v>4</v>
      </c>
      <c r="Q931">
        <v>4</v>
      </c>
      <c r="R931">
        <v>0</v>
      </c>
      <c r="S931" s="2" t="s">
        <v>2682</v>
      </c>
    </row>
    <row r="932" spans="1:19" x14ac:dyDescent="0.3">
      <c r="A932" s="1">
        <v>17594</v>
      </c>
      <c r="B932" s="4" t="str">
        <f>TEXT(Airplane_Crashes_and_Fatalities[[#This Row],[Date]],"yyyy")</f>
        <v>1948</v>
      </c>
      <c r="C932" s="1" t="str">
        <f>TEXT(Airplane_Crashes_and_Fatalities[[#This Row],[Date]],"mmm")</f>
        <v>Mar</v>
      </c>
      <c r="D932" s="5">
        <f>DAY(Airplane_Crashes_and_Fatalities[[#This Row],[Date]])</f>
        <v>2</v>
      </c>
      <c r="E932" s="3">
        <v>0.88472222222222219</v>
      </c>
      <c r="F932" s="2" t="s">
        <v>20586</v>
      </c>
      <c r="G932" s="2" t="s">
        <v>20146</v>
      </c>
      <c r="H932" s="2" t="s">
        <v>19676</v>
      </c>
      <c r="I932" s="2" t="s">
        <v>482</v>
      </c>
      <c r="J932" s="2"/>
      <c r="K932" s="2" t="s">
        <v>2683</v>
      </c>
      <c r="L932" s="2" t="s">
        <v>1183</v>
      </c>
      <c r="M932" t="s">
        <v>2684</v>
      </c>
      <c r="N932">
        <f>Airplane_Crashes_and_Fatalities[[#This Row],[Aboard]]-Airplane_Crashes_and_Fatalities[[#This Row],[Fatalities]]</f>
        <v>2</v>
      </c>
      <c r="O932">
        <v>43154</v>
      </c>
      <c r="P932">
        <v>22</v>
      </c>
      <c r="Q932">
        <v>20</v>
      </c>
      <c r="R932">
        <v>0</v>
      </c>
      <c r="S932" s="2" t="s">
        <v>2685</v>
      </c>
    </row>
    <row r="933" spans="1:19" x14ac:dyDescent="0.3">
      <c r="A933" s="1">
        <v>17599</v>
      </c>
      <c r="B933" s="4" t="str">
        <f>TEXT(Airplane_Crashes_and_Fatalities[[#This Row],[Date]],"yyyy")</f>
        <v>1948</v>
      </c>
      <c r="C933" s="1" t="str">
        <f>TEXT(Airplane_Crashes_and_Fatalities[[#This Row],[Date]],"mmm")</f>
        <v>Mar</v>
      </c>
      <c r="D933" s="5">
        <f>DAY(Airplane_Crashes_and_Fatalities[[#This Row],[Date]])</f>
        <v>7</v>
      </c>
      <c r="F933" s="2" t="s">
        <v>20587</v>
      </c>
      <c r="G933" s="2" t="s">
        <v>20526</v>
      </c>
      <c r="H933" s="2"/>
      <c r="I933" s="2" t="s">
        <v>2686</v>
      </c>
      <c r="J933" s="2"/>
      <c r="K933" s="2"/>
      <c r="L933" s="2" t="s">
        <v>2193</v>
      </c>
      <c r="M933" t="s">
        <v>2687</v>
      </c>
      <c r="N933">
        <f>Airplane_Crashes_and_Fatalities[[#This Row],[Aboard]]-Airplane_Crashes_and_Fatalities[[#This Row],[Fatalities]]</f>
        <v>0</v>
      </c>
      <c r="O933">
        <v>4185</v>
      </c>
      <c r="P933">
        <v>5</v>
      </c>
      <c r="Q933">
        <v>5</v>
      </c>
      <c r="R933">
        <v>0</v>
      </c>
      <c r="S933" s="2" t="s">
        <v>722</v>
      </c>
    </row>
    <row r="934" spans="1:19" x14ac:dyDescent="0.3">
      <c r="A934" s="1">
        <v>17602</v>
      </c>
      <c r="B934" s="4" t="str">
        <f>TEXT(Airplane_Crashes_and_Fatalities[[#This Row],[Date]],"yyyy")</f>
        <v>1948</v>
      </c>
      <c r="C934" s="1" t="str">
        <f>TEXT(Airplane_Crashes_and_Fatalities[[#This Row],[Date]],"mmm")</f>
        <v>Mar</v>
      </c>
      <c r="D934" s="5">
        <f>DAY(Airplane_Crashes_and_Fatalities[[#This Row],[Date]])</f>
        <v>10</v>
      </c>
      <c r="E934" s="3">
        <v>0.95694444444444438</v>
      </c>
      <c r="F934" s="2" t="s">
        <v>19931</v>
      </c>
      <c r="G934" s="2" t="s">
        <v>19712</v>
      </c>
      <c r="H934" s="2"/>
      <c r="I934" s="2" t="s">
        <v>936</v>
      </c>
      <c r="J934" s="2" t="s">
        <v>19039</v>
      </c>
      <c r="K934" s="2" t="s">
        <v>2688</v>
      </c>
      <c r="L934" s="2" t="s">
        <v>2256</v>
      </c>
      <c r="M934" t="s">
        <v>2689</v>
      </c>
      <c r="N934">
        <f>Airplane_Crashes_and_Fatalities[[#This Row],[Aboard]]-Airplane_Crashes_and_Fatalities[[#This Row],[Fatalities]]</f>
        <v>1</v>
      </c>
      <c r="O934">
        <v>18390</v>
      </c>
      <c r="P934">
        <v>13</v>
      </c>
      <c r="Q934">
        <v>12</v>
      </c>
      <c r="R934">
        <v>0</v>
      </c>
      <c r="S934" s="2" t="s">
        <v>2690</v>
      </c>
    </row>
    <row r="935" spans="1:19" x14ac:dyDescent="0.3">
      <c r="A935" s="1">
        <v>17604</v>
      </c>
      <c r="B935" s="4" t="str">
        <f>TEXT(Airplane_Crashes_and_Fatalities[[#This Row],[Date]],"yyyy")</f>
        <v>1948</v>
      </c>
      <c r="C935" s="1" t="str">
        <f>TEXT(Airplane_Crashes_and_Fatalities[[#This Row],[Date]],"mmm")</f>
        <v>Mar</v>
      </c>
      <c r="D935" s="5">
        <f>DAY(Airplane_Crashes_and_Fatalities[[#This Row],[Date]])</f>
        <v>12</v>
      </c>
      <c r="E935" s="3">
        <v>0.88472222222222219</v>
      </c>
      <c r="F935" s="2" t="s">
        <v>20588</v>
      </c>
      <c r="G935" s="2" t="s">
        <v>20063</v>
      </c>
      <c r="H935" s="2"/>
      <c r="I935" s="2" t="s">
        <v>368</v>
      </c>
      <c r="J935" s="2" t="s">
        <v>19040</v>
      </c>
      <c r="K935" s="2" t="s">
        <v>2691</v>
      </c>
      <c r="L935" s="2" t="s">
        <v>2692</v>
      </c>
      <c r="M935" t="s">
        <v>2693</v>
      </c>
      <c r="N935">
        <f>Airplane_Crashes_and_Fatalities[[#This Row],[Aboard]]-Airplane_Crashes_and_Fatalities[[#This Row],[Fatalities]]</f>
        <v>0</v>
      </c>
      <c r="O935" t="s">
        <v>2694</v>
      </c>
      <c r="P935">
        <v>30</v>
      </c>
      <c r="Q935">
        <v>30</v>
      </c>
      <c r="R935">
        <v>0</v>
      </c>
      <c r="S935" s="2" t="s">
        <v>2695</v>
      </c>
    </row>
    <row r="936" spans="1:19" x14ac:dyDescent="0.3">
      <c r="A936" s="1">
        <v>17605</v>
      </c>
      <c r="B936" s="4" t="str">
        <f>TEXT(Airplane_Crashes_and_Fatalities[[#This Row],[Date]],"yyyy")</f>
        <v>1948</v>
      </c>
      <c r="C936" s="1" t="str">
        <f>TEXT(Airplane_Crashes_and_Fatalities[[#This Row],[Date]],"mmm")</f>
        <v>Mar</v>
      </c>
      <c r="D936" s="5">
        <f>DAY(Airplane_Crashes_and_Fatalities[[#This Row],[Date]])</f>
        <v>13</v>
      </c>
      <c r="F936" s="2" t="s">
        <v>20589</v>
      </c>
      <c r="G936" s="2" t="s">
        <v>19819</v>
      </c>
      <c r="H936" s="2"/>
      <c r="I936" s="2" t="s">
        <v>2696</v>
      </c>
      <c r="J936" s="2"/>
      <c r="K936" s="2"/>
      <c r="L936" s="2" t="s">
        <v>1183</v>
      </c>
      <c r="M936" t="s">
        <v>2697</v>
      </c>
      <c r="N936">
        <f>Airplane_Crashes_and_Fatalities[[#This Row],[Aboard]]-Airplane_Crashes_and_Fatalities[[#This Row],[Fatalities]]</f>
        <v>0</v>
      </c>
      <c r="O936">
        <v>11658</v>
      </c>
      <c r="P936">
        <v>6</v>
      </c>
      <c r="Q936">
        <v>6</v>
      </c>
      <c r="R936">
        <v>0</v>
      </c>
      <c r="S936" s="2" t="s">
        <v>2698</v>
      </c>
    </row>
    <row r="937" spans="1:19" x14ac:dyDescent="0.3">
      <c r="A937" s="1">
        <v>17607</v>
      </c>
      <c r="B937" s="4" t="str">
        <f>TEXT(Airplane_Crashes_and_Fatalities[[#This Row],[Date]],"yyyy")</f>
        <v>1948</v>
      </c>
      <c r="C937" s="1" t="str">
        <f>TEXT(Airplane_Crashes_and_Fatalities[[#This Row],[Date]],"mmm")</f>
        <v>Mar</v>
      </c>
      <c r="D937" s="5">
        <f>DAY(Airplane_Crashes_and_Fatalities[[#This Row],[Date]])</f>
        <v>15</v>
      </c>
      <c r="F937" s="2" t="s">
        <v>20590</v>
      </c>
      <c r="G937" s="2" t="s">
        <v>19762</v>
      </c>
      <c r="H937" s="2"/>
      <c r="I937" s="2" t="s">
        <v>2699</v>
      </c>
      <c r="J937" s="2"/>
      <c r="K937" s="2"/>
      <c r="L937" s="2" t="s">
        <v>2700</v>
      </c>
      <c r="M937" t="s">
        <v>2701</v>
      </c>
      <c r="N937">
        <f>Airplane_Crashes_and_Fatalities[[#This Row],[Aboard]]-Airplane_Crashes_and_Fatalities[[#This Row],[Fatalities]]</f>
        <v>1</v>
      </c>
      <c r="O937">
        <v>6252</v>
      </c>
      <c r="P937">
        <v>15</v>
      </c>
      <c r="Q937">
        <v>14</v>
      </c>
      <c r="R937">
        <v>0</v>
      </c>
      <c r="S937" s="2"/>
    </row>
    <row r="938" spans="1:19" x14ac:dyDescent="0.3">
      <c r="A938" s="1">
        <v>17619</v>
      </c>
      <c r="B938" s="4" t="str">
        <f>TEXT(Airplane_Crashes_and_Fatalities[[#This Row],[Date]],"yyyy")</f>
        <v>1948</v>
      </c>
      <c r="C938" s="1" t="str">
        <f>TEXT(Airplane_Crashes_and_Fatalities[[#This Row],[Date]],"mmm")</f>
        <v>Mar</v>
      </c>
      <c r="D938" s="5">
        <f>DAY(Airplane_Crashes_and_Fatalities[[#This Row],[Date]])</f>
        <v>27</v>
      </c>
      <c r="F938" s="2" t="s">
        <v>20591</v>
      </c>
      <c r="G938" s="2" t="s">
        <v>20079</v>
      </c>
      <c r="H938" s="2" t="s">
        <v>19685</v>
      </c>
      <c r="I938" s="2" t="s">
        <v>2702</v>
      </c>
      <c r="J938" s="2"/>
      <c r="K938" s="2" t="s">
        <v>2703</v>
      </c>
      <c r="L938" s="2" t="s">
        <v>2704</v>
      </c>
      <c r="M938" t="s">
        <v>2705</v>
      </c>
      <c r="N938">
        <f>Airplane_Crashes_and_Fatalities[[#This Row],[Aboard]]-Airplane_Crashes_and_Fatalities[[#This Row],[Fatalities]]</f>
        <v>0</v>
      </c>
      <c r="O938">
        <v>166</v>
      </c>
      <c r="P938">
        <v>19</v>
      </c>
      <c r="Q938">
        <v>19</v>
      </c>
      <c r="R938">
        <v>0</v>
      </c>
      <c r="S938" s="2" t="s">
        <v>2706</v>
      </c>
    </row>
    <row r="939" spans="1:19" x14ac:dyDescent="0.3">
      <c r="A939" s="1">
        <v>17628</v>
      </c>
      <c r="B939" s="4" t="str">
        <f>TEXT(Airplane_Crashes_and_Fatalities[[#This Row],[Date]],"yyyy")</f>
        <v>1948</v>
      </c>
      <c r="C939" s="1" t="str">
        <f>TEXT(Airplane_Crashes_and_Fatalities[[#This Row],[Date]],"mmm")</f>
        <v>Apr</v>
      </c>
      <c r="D939" s="5">
        <f>DAY(Airplane_Crashes_and_Fatalities[[#This Row],[Date]])</f>
        <v>5</v>
      </c>
      <c r="F939" s="2" t="s">
        <v>19886</v>
      </c>
      <c r="G939" s="2" t="s">
        <v>19669</v>
      </c>
      <c r="H939" s="2"/>
      <c r="I939" s="2" t="s">
        <v>2707</v>
      </c>
      <c r="J939" s="2"/>
      <c r="K939" s="2"/>
      <c r="L939" s="2" t="s">
        <v>2708</v>
      </c>
      <c r="M939" t="s">
        <v>2709</v>
      </c>
      <c r="N939">
        <f>Airplane_Crashes_and_Fatalities[[#This Row],[Aboard]]-Airplane_Crashes_and_Fatalities[[#This Row],[Fatalities]]</f>
        <v>0</v>
      </c>
      <c r="O939">
        <v>229</v>
      </c>
      <c r="P939">
        <v>15</v>
      </c>
      <c r="Q939">
        <v>15</v>
      </c>
      <c r="R939">
        <v>0</v>
      </c>
      <c r="S939" s="2" t="s">
        <v>2710</v>
      </c>
    </row>
    <row r="940" spans="1:19" x14ac:dyDescent="0.3">
      <c r="A940" s="1">
        <v>17638</v>
      </c>
      <c r="B940" s="4" t="str">
        <f>TEXT(Airplane_Crashes_and_Fatalities[[#This Row],[Date]],"yyyy")</f>
        <v>1948</v>
      </c>
      <c r="C940" s="1" t="str">
        <f>TEXT(Airplane_Crashes_and_Fatalities[[#This Row],[Date]],"mmm")</f>
        <v>Apr</v>
      </c>
      <c r="D940" s="5">
        <f>DAY(Airplane_Crashes_and_Fatalities[[#This Row],[Date]])</f>
        <v>15</v>
      </c>
      <c r="E940" s="3">
        <v>0.10763888888888884</v>
      </c>
      <c r="F940" s="2" t="s">
        <v>20592</v>
      </c>
      <c r="G940" s="2" t="s">
        <v>20298</v>
      </c>
      <c r="H940" s="2"/>
      <c r="I940" s="2" t="s">
        <v>1213</v>
      </c>
      <c r="J940" s="2" t="s">
        <v>19041</v>
      </c>
      <c r="K940" s="2" t="s">
        <v>2711</v>
      </c>
      <c r="L940" s="2" t="s">
        <v>2712</v>
      </c>
      <c r="M940" t="s">
        <v>2713</v>
      </c>
      <c r="N940">
        <f>Airplane_Crashes_and_Fatalities[[#This Row],[Aboard]]-Airplane_Crashes_and_Fatalities[[#This Row],[Fatalities]]</f>
        <v>1</v>
      </c>
      <c r="O940">
        <v>2058</v>
      </c>
      <c r="P940">
        <v>31</v>
      </c>
      <c r="Q940">
        <v>30</v>
      </c>
      <c r="R940">
        <v>0</v>
      </c>
      <c r="S940" s="2" t="s">
        <v>2714</v>
      </c>
    </row>
    <row r="941" spans="1:19" x14ac:dyDescent="0.3">
      <c r="A941" s="1">
        <v>18123</v>
      </c>
      <c r="B941" s="4" t="str">
        <f>TEXT(Airplane_Crashes_and_Fatalities[[#This Row],[Date]],"yyyy")</f>
        <v>1949</v>
      </c>
      <c r="C941" s="1" t="str">
        <f>TEXT(Airplane_Crashes_and_Fatalities[[#This Row],[Date]],"mmm")</f>
        <v>Aug</v>
      </c>
      <c r="D941" s="5">
        <f>DAY(Airplane_Crashes_and_Fatalities[[#This Row],[Date]])</f>
        <v>13</v>
      </c>
      <c r="F941" s="2" t="s">
        <v>20510</v>
      </c>
      <c r="G941" s="2" t="s">
        <v>19762</v>
      </c>
      <c r="H941" s="2"/>
      <c r="I941" s="2" t="s">
        <v>2715</v>
      </c>
      <c r="J941" s="2"/>
      <c r="K941" s="2" t="s">
        <v>2716</v>
      </c>
      <c r="L941" s="2" t="s">
        <v>1625</v>
      </c>
      <c r="M941" t="s">
        <v>2717</v>
      </c>
      <c r="N941">
        <f>Airplane_Crashes_and_Fatalities[[#This Row],[Aboard]]-Airplane_Crashes_and_Fatalities[[#This Row],[Fatalities]]</f>
        <v>0</v>
      </c>
      <c r="P941">
        <v>32</v>
      </c>
      <c r="Q941">
        <v>32</v>
      </c>
      <c r="R941">
        <v>0</v>
      </c>
      <c r="S941" s="2" t="s">
        <v>2718</v>
      </c>
    </row>
    <row r="942" spans="1:19" x14ac:dyDescent="0.3">
      <c r="A942" s="1">
        <v>17666</v>
      </c>
      <c r="B942" s="4" t="str">
        <f>TEXT(Airplane_Crashes_and_Fatalities[[#This Row],[Date]],"yyyy")</f>
        <v>1948</v>
      </c>
      <c r="C942" s="1" t="str">
        <f>TEXT(Airplane_Crashes_and_Fatalities[[#This Row],[Date]],"mmm")</f>
        <v>May</v>
      </c>
      <c r="D942" s="5">
        <f>DAY(Airplane_Crashes_and_Fatalities[[#This Row],[Date]])</f>
        <v>13</v>
      </c>
      <c r="E942" s="3">
        <v>0.45833333333333326</v>
      </c>
      <c r="F942" s="2" t="s">
        <v>20593</v>
      </c>
      <c r="G942" s="2" t="s">
        <v>20594</v>
      </c>
      <c r="H942" s="2"/>
      <c r="I942" s="2" t="s">
        <v>482</v>
      </c>
      <c r="J942" s="2"/>
      <c r="K942" s="2" t="s">
        <v>2719</v>
      </c>
      <c r="L942" s="2" t="s">
        <v>2226</v>
      </c>
      <c r="M942" t="s">
        <v>2720</v>
      </c>
      <c r="N942">
        <f>Airplane_Crashes_and_Fatalities[[#This Row],[Aboard]]-Airplane_Crashes_and_Fatalities[[#This Row],[Fatalities]]</f>
        <v>1</v>
      </c>
      <c r="O942">
        <v>42932</v>
      </c>
      <c r="P942">
        <v>32</v>
      </c>
      <c r="Q942">
        <v>31</v>
      </c>
      <c r="R942">
        <v>0</v>
      </c>
      <c r="S942" s="2" t="s">
        <v>2721</v>
      </c>
    </row>
    <row r="943" spans="1:19" x14ac:dyDescent="0.3">
      <c r="A943" s="1">
        <v>17666</v>
      </c>
      <c r="B943" s="4" t="str">
        <f>TEXT(Airplane_Crashes_and_Fatalities[[#This Row],[Date]],"yyyy")</f>
        <v>1948</v>
      </c>
      <c r="C943" s="1" t="str">
        <f>TEXT(Airplane_Crashes_and_Fatalities[[#This Row],[Date]],"mmm")</f>
        <v>May</v>
      </c>
      <c r="D943" s="5">
        <f>DAY(Airplane_Crashes_and_Fatalities[[#This Row],[Date]])</f>
        <v>13</v>
      </c>
      <c r="F943" s="2" t="s">
        <v>20595</v>
      </c>
      <c r="G943" s="2" t="s">
        <v>19685</v>
      </c>
      <c r="H943" s="2"/>
      <c r="I943" s="2" t="s">
        <v>2722</v>
      </c>
      <c r="J943" s="2"/>
      <c r="K943" s="2"/>
      <c r="L943" s="2" t="s">
        <v>2723</v>
      </c>
      <c r="M943" t="s">
        <v>2724</v>
      </c>
      <c r="N943">
        <f>Airplane_Crashes_and_Fatalities[[#This Row],[Aboard]]-Airplane_Crashes_and_Fatalities[[#This Row],[Fatalities]]</f>
        <v>0</v>
      </c>
      <c r="O943">
        <v>4058</v>
      </c>
      <c r="P943">
        <v>10</v>
      </c>
      <c r="Q943">
        <v>10</v>
      </c>
      <c r="R943">
        <v>0</v>
      </c>
      <c r="S943" s="2" t="s">
        <v>2725</v>
      </c>
    </row>
    <row r="944" spans="1:19" x14ac:dyDescent="0.3">
      <c r="A944" s="1">
        <v>17668</v>
      </c>
      <c r="B944" s="4" t="str">
        <f>TEXT(Airplane_Crashes_and_Fatalities[[#This Row],[Date]],"yyyy")</f>
        <v>1948</v>
      </c>
      <c r="C944" s="1" t="str">
        <f>TEXT(Airplane_Crashes_and_Fatalities[[#This Row],[Date]],"mmm")</f>
        <v>May</v>
      </c>
      <c r="D944" s="5">
        <f>DAY(Airplane_Crashes_and_Fatalities[[#This Row],[Date]])</f>
        <v>15</v>
      </c>
      <c r="F944" s="2" t="s">
        <v>20596</v>
      </c>
      <c r="G944" s="2" t="s">
        <v>19941</v>
      </c>
      <c r="H944" s="2"/>
      <c r="I944" s="2" t="s">
        <v>2726</v>
      </c>
      <c r="J944" s="2"/>
      <c r="K944" s="2" t="s">
        <v>2727</v>
      </c>
      <c r="L944" s="2" t="s">
        <v>2728</v>
      </c>
      <c r="M944" t="s">
        <v>2729</v>
      </c>
      <c r="N944">
        <f>Airplane_Crashes_and_Fatalities[[#This Row],[Aboard]]-Airplane_Crashes_and_Fatalities[[#This Row],[Fatalities]]</f>
        <v>0</v>
      </c>
      <c r="O944">
        <v>6341</v>
      </c>
      <c r="P944">
        <v>13</v>
      </c>
      <c r="Q944">
        <v>13</v>
      </c>
      <c r="R944">
        <v>0</v>
      </c>
      <c r="S944" s="2" t="s">
        <v>2730</v>
      </c>
    </row>
    <row r="945" spans="1:19" x14ac:dyDescent="0.3">
      <c r="A945" s="1">
        <v>17669</v>
      </c>
      <c r="B945" s="4" t="str">
        <f>TEXT(Airplane_Crashes_and_Fatalities[[#This Row],[Date]],"yyyy")</f>
        <v>1948</v>
      </c>
      <c r="C945" s="1" t="str">
        <f>TEXT(Airplane_Crashes_and_Fatalities[[#This Row],[Date]],"mmm")</f>
        <v>May</v>
      </c>
      <c r="D945" s="5">
        <f>DAY(Airplane_Crashes_and_Fatalities[[#This Row],[Date]])</f>
        <v>16</v>
      </c>
      <c r="E945" s="3">
        <v>0.86250000000000004</v>
      </c>
      <c r="F945" s="2" t="s">
        <v>19861</v>
      </c>
      <c r="G945" s="2" t="s">
        <v>19690</v>
      </c>
      <c r="H945" s="2"/>
      <c r="I945" s="2" t="s">
        <v>2408</v>
      </c>
      <c r="J945" s="2"/>
      <c r="K945" s="2" t="s">
        <v>2731</v>
      </c>
      <c r="L945" s="2" t="s">
        <v>2410</v>
      </c>
      <c r="M945" t="s">
        <v>2732</v>
      </c>
      <c r="N945">
        <f>Airplane_Crashes_and_Fatalities[[#This Row],[Aboard]]-Airplane_Crashes_and_Fatalities[[#This Row],[Fatalities]]</f>
        <v>0</v>
      </c>
      <c r="O945">
        <v>2938</v>
      </c>
      <c r="P945">
        <v>2</v>
      </c>
      <c r="Q945">
        <v>2</v>
      </c>
      <c r="R945">
        <v>0</v>
      </c>
      <c r="S945" s="2" t="s">
        <v>2733</v>
      </c>
    </row>
    <row r="946" spans="1:19" x14ac:dyDescent="0.3">
      <c r="A946" s="1">
        <v>17673</v>
      </c>
      <c r="B946" s="4" t="str">
        <f>TEXT(Airplane_Crashes_and_Fatalities[[#This Row],[Date]],"yyyy")</f>
        <v>1948</v>
      </c>
      <c r="C946" s="1" t="str">
        <f>TEXT(Airplane_Crashes_and_Fatalities[[#This Row],[Date]],"mmm")</f>
        <v>May</v>
      </c>
      <c r="D946" s="5">
        <f>DAY(Airplane_Crashes_and_Fatalities[[#This Row],[Date]])</f>
        <v>20</v>
      </c>
      <c r="F946" s="2" t="s">
        <v>20597</v>
      </c>
      <c r="G946" s="2" t="s">
        <v>19676</v>
      </c>
      <c r="H946" s="2"/>
      <c r="I946" s="2" t="s">
        <v>2734</v>
      </c>
      <c r="J946" s="2"/>
      <c r="K946" s="2"/>
      <c r="L946" s="2" t="s">
        <v>1785</v>
      </c>
      <c r="M946" t="s">
        <v>2735</v>
      </c>
      <c r="N946">
        <f>Airplane_Crashes_and_Fatalities[[#This Row],[Aboard]]-Airplane_Crashes_and_Fatalities[[#This Row],[Fatalities]]</f>
        <v>1</v>
      </c>
      <c r="O946" t="s">
        <v>2736</v>
      </c>
      <c r="P946">
        <v>4</v>
      </c>
      <c r="Q946">
        <v>3</v>
      </c>
      <c r="R946">
        <v>0</v>
      </c>
      <c r="S946" s="2" t="s">
        <v>2737</v>
      </c>
    </row>
    <row r="947" spans="1:19" x14ac:dyDescent="0.3">
      <c r="A947" s="1">
        <v>17678</v>
      </c>
      <c r="B947" s="4" t="str">
        <f>TEXT(Airplane_Crashes_and_Fatalities[[#This Row],[Date]],"yyyy")</f>
        <v>1948</v>
      </c>
      <c r="C947" s="1" t="str">
        <f>TEXT(Airplane_Crashes_and_Fatalities[[#This Row],[Date]],"mmm")</f>
        <v>May</v>
      </c>
      <c r="D947" s="5">
        <f>DAY(Airplane_Crashes_and_Fatalities[[#This Row],[Date]])</f>
        <v>25</v>
      </c>
      <c r="F947" s="2" t="s">
        <v>20598</v>
      </c>
      <c r="G947" s="2" t="s">
        <v>19710</v>
      </c>
      <c r="H947" s="2"/>
      <c r="I947" s="2" t="s">
        <v>2738</v>
      </c>
      <c r="J947" s="2"/>
      <c r="K947" s="2"/>
      <c r="L947" s="2" t="s">
        <v>2739</v>
      </c>
      <c r="M947" t="s">
        <v>2740</v>
      </c>
      <c r="N947">
        <f>Airplane_Crashes_and_Fatalities[[#This Row],[Aboard]]-Airplane_Crashes_and_Fatalities[[#This Row],[Fatalities]]</f>
        <v>0</v>
      </c>
      <c r="O947">
        <v>1303</v>
      </c>
      <c r="P947">
        <v>4</v>
      </c>
      <c r="Q947">
        <v>4</v>
      </c>
      <c r="R947">
        <v>1</v>
      </c>
      <c r="S947" s="2" t="s">
        <v>1149</v>
      </c>
    </row>
    <row r="948" spans="1:19" x14ac:dyDescent="0.3">
      <c r="A948" s="1">
        <v>17694</v>
      </c>
      <c r="B948" s="4" t="str">
        <f>TEXT(Airplane_Crashes_and_Fatalities[[#This Row],[Date]],"yyyy")</f>
        <v>1948</v>
      </c>
      <c r="C948" s="1" t="str">
        <f>TEXT(Airplane_Crashes_and_Fatalities[[#This Row],[Date]],"mmm")</f>
        <v>Jun</v>
      </c>
      <c r="D948" s="5">
        <f>DAY(Airplane_Crashes_and_Fatalities[[#This Row],[Date]])</f>
        <v>10</v>
      </c>
      <c r="F948" s="2" t="s">
        <v>2741</v>
      </c>
      <c r="G948" s="2" t="s">
        <v>24258</v>
      </c>
      <c r="H948" s="2"/>
      <c r="I948" s="2" t="s">
        <v>2742</v>
      </c>
      <c r="J948" s="2"/>
      <c r="K948" s="2"/>
      <c r="L948" s="2" t="s">
        <v>2743</v>
      </c>
      <c r="M948" t="s">
        <v>2744</v>
      </c>
      <c r="N948">
        <f>Airplane_Crashes_and_Fatalities[[#This Row],[Aboard]]-Airplane_Crashes_and_Fatalities[[#This Row],[Fatalities]]</f>
        <v>2</v>
      </c>
      <c r="O948">
        <v>6675</v>
      </c>
      <c r="P948">
        <v>8</v>
      </c>
      <c r="Q948">
        <v>6</v>
      </c>
      <c r="R948">
        <v>0</v>
      </c>
      <c r="S948" s="2"/>
    </row>
    <row r="949" spans="1:19" x14ac:dyDescent="0.3">
      <c r="A949" s="1">
        <v>17701</v>
      </c>
      <c r="B949" s="4" t="str">
        <f>TEXT(Airplane_Crashes_and_Fatalities[[#This Row],[Date]],"yyyy")</f>
        <v>1948</v>
      </c>
      <c r="C949" s="1" t="str">
        <f>TEXT(Airplane_Crashes_and_Fatalities[[#This Row],[Date]],"mmm")</f>
        <v>Jun</v>
      </c>
      <c r="D949" s="5">
        <f>DAY(Airplane_Crashes_and_Fatalities[[#This Row],[Date]])</f>
        <v>17</v>
      </c>
      <c r="E949" s="3">
        <v>0.52847222222222223</v>
      </c>
      <c r="F949" s="2" t="s">
        <v>20599</v>
      </c>
      <c r="G949" s="2" t="s">
        <v>19692</v>
      </c>
      <c r="H949" s="2"/>
      <c r="I949" s="2" t="s">
        <v>740</v>
      </c>
      <c r="J949" s="2" t="s">
        <v>19042</v>
      </c>
      <c r="K949" s="2" t="s">
        <v>2745</v>
      </c>
      <c r="L949" s="2" t="s">
        <v>2551</v>
      </c>
      <c r="M949" t="s">
        <v>2746</v>
      </c>
      <c r="N949">
        <f>Airplane_Crashes_and_Fatalities[[#This Row],[Aboard]]-Airplane_Crashes_and_Fatalities[[#This Row],[Fatalities]]</f>
        <v>0</v>
      </c>
      <c r="O949" t="s">
        <v>2747</v>
      </c>
      <c r="P949">
        <v>43</v>
      </c>
      <c r="Q949">
        <v>43</v>
      </c>
      <c r="R949">
        <v>0</v>
      </c>
      <c r="S949" s="2" t="s">
        <v>2748</v>
      </c>
    </row>
    <row r="950" spans="1:19" x14ac:dyDescent="0.3">
      <c r="A950" s="1">
        <v>17710</v>
      </c>
      <c r="B950" s="4" t="str">
        <f>TEXT(Airplane_Crashes_and_Fatalities[[#This Row],[Date]],"yyyy")</f>
        <v>1948</v>
      </c>
      <c r="C950" s="1" t="str">
        <f>TEXT(Airplane_Crashes_and_Fatalities[[#This Row],[Date]],"mmm")</f>
        <v>Jun</v>
      </c>
      <c r="D950" s="5">
        <f>DAY(Airplane_Crashes_and_Fatalities[[#This Row],[Date]])</f>
        <v>26</v>
      </c>
      <c r="F950" s="2" t="s">
        <v>20600</v>
      </c>
      <c r="G950" s="2" t="s">
        <v>20520</v>
      </c>
      <c r="H950" s="2"/>
      <c r="I950" s="2" t="s">
        <v>2443</v>
      </c>
      <c r="J950" s="2"/>
      <c r="K950" s="2"/>
      <c r="L950" s="2" t="s">
        <v>1183</v>
      </c>
      <c r="M950" t="s">
        <v>2749</v>
      </c>
      <c r="N950">
        <f>Airplane_Crashes_and_Fatalities[[#This Row],[Aboard]]-Airplane_Crashes_and_Fatalities[[#This Row],[Fatalities]]</f>
        <v>16</v>
      </c>
      <c r="O950" t="s">
        <v>2750</v>
      </c>
      <c r="P950">
        <v>17</v>
      </c>
      <c r="Q950">
        <v>1</v>
      </c>
      <c r="R950">
        <v>0</v>
      </c>
      <c r="S950" s="2" t="s">
        <v>2751</v>
      </c>
    </row>
    <row r="951" spans="1:19" x14ac:dyDescent="0.3">
      <c r="A951" s="1">
        <v>17715</v>
      </c>
      <c r="B951" s="4" t="str">
        <f>TEXT(Airplane_Crashes_and_Fatalities[[#This Row],[Date]],"yyyy")</f>
        <v>1948</v>
      </c>
      <c r="C951" s="1" t="str">
        <f>TEXT(Airplane_Crashes_and_Fatalities[[#This Row],[Date]],"mmm")</f>
        <v>Jul</v>
      </c>
      <c r="D951" s="5">
        <f>DAY(Airplane_Crashes_and_Fatalities[[#This Row],[Date]])</f>
        <v>1</v>
      </c>
      <c r="F951" s="2" t="s">
        <v>20601</v>
      </c>
      <c r="G951" s="2" t="s">
        <v>19671</v>
      </c>
      <c r="H951" s="2"/>
      <c r="I951" s="2" t="s">
        <v>1025</v>
      </c>
      <c r="J951" s="2"/>
      <c r="K951" s="2" t="s">
        <v>2752</v>
      </c>
      <c r="L951" s="2" t="s">
        <v>2753</v>
      </c>
      <c r="M951" t="s">
        <v>2754</v>
      </c>
      <c r="N951">
        <f>Airplane_Crashes_and_Fatalities[[#This Row],[Aboard]]-Airplane_Crashes_and_Fatalities[[#This Row],[Fatalities]]</f>
        <v>4</v>
      </c>
      <c r="O951">
        <v>4</v>
      </c>
      <c r="P951">
        <v>12</v>
      </c>
      <c r="Q951">
        <v>8</v>
      </c>
      <c r="R951">
        <v>0</v>
      </c>
      <c r="S951" s="2" t="s">
        <v>2755</v>
      </c>
    </row>
    <row r="952" spans="1:19" x14ac:dyDescent="0.3">
      <c r="A952" s="1">
        <v>17718</v>
      </c>
      <c r="B952" s="4" t="str">
        <f>TEXT(Airplane_Crashes_and_Fatalities[[#This Row],[Date]],"yyyy")</f>
        <v>1948</v>
      </c>
      <c r="C952" s="1" t="str">
        <f>TEXT(Airplane_Crashes_and_Fatalities[[#This Row],[Date]],"mmm")</f>
        <v>Jul</v>
      </c>
      <c r="D952" s="5">
        <f>DAY(Airplane_Crashes_and_Fatalities[[#This Row],[Date]])</f>
        <v>4</v>
      </c>
      <c r="F952" s="2" t="s">
        <v>20602</v>
      </c>
      <c r="G952" s="2" t="s">
        <v>20603</v>
      </c>
      <c r="H952" s="2" t="s">
        <v>19676</v>
      </c>
      <c r="I952" s="2" t="s">
        <v>2756</v>
      </c>
      <c r="J952" s="2"/>
      <c r="K952" s="2"/>
      <c r="L952" s="2" t="s">
        <v>2757</v>
      </c>
      <c r="M952" t="s">
        <v>2758</v>
      </c>
      <c r="N952">
        <f>Airplane_Crashes_and_Fatalities[[#This Row],[Aboard]]-Airplane_Crashes_and_Fatalities[[#This Row],[Fatalities]]</f>
        <v>0</v>
      </c>
      <c r="O952" t="s">
        <v>2759</v>
      </c>
      <c r="P952">
        <v>32</v>
      </c>
      <c r="Q952">
        <v>32</v>
      </c>
      <c r="R952">
        <v>0</v>
      </c>
      <c r="S952" s="2" t="s">
        <v>2760</v>
      </c>
    </row>
    <row r="953" spans="1:19" x14ac:dyDescent="0.3">
      <c r="A953" s="1">
        <v>17721</v>
      </c>
      <c r="B953" s="4" t="str">
        <f>TEXT(Airplane_Crashes_and_Fatalities[[#This Row],[Date]],"yyyy")</f>
        <v>1948</v>
      </c>
      <c r="C953" s="1" t="str">
        <f>TEXT(Airplane_Crashes_and_Fatalities[[#This Row],[Date]],"mmm")</f>
        <v>Jul</v>
      </c>
      <c r="D953" s="5">
        <f>DAY(Airplane_Crashes_and_Fatalities[[#This Row],[Date]])</f>
        <v>7</v>
      </c>
      <c r="F953" s="2" t="s">
        <v>20604</v>
      </c>
      <c r="G953" s="2" t="s">
        <v>20605</v>
      </c>
      <c r="H953" s="2"/>
      <c r="I953" s="2" t="s">
        <v>2761</v>
      </c>
      <c r="J953" s="2"/>
      <c r="K953" s="2" t="s">
        <v>2762</v>
      </c>
      <c r="L953" s="2" t="s">
        <v>1183</v>
      </c>
      <c r="M953" t="s">
        <v>2763</v>
      </c>
      <c r="N953">
        <f>Airplane_Crashes_and_Fatalities[[#This Row],[Aboard]]-Airplane_Crashes_and_Fatalities[[#This Row],[Fatalities]]</f>
        <v>0</v>
      </c>
      <c r="O953">
        <v>9158</v>
      </c>
      <c r="P953">
        <v>16</v>
      </c>
      <c r="Q953">
        <v>16</v>
      </c>
      <c r="R953">
        <v>0</v>
      </c>
      <c r="S953" s="2" t="s">
        <v>2764</v>
      </c>
    </row>
    <row r="954" spans="1:19" x14ac:dyDescent="0.3">
      <c r="A954" s="1">
        <v>17728</v>
      </c>
      <c r="B954" s="4" t="str">
        <f>TEXT(Airplane_Crashes_and_Fatalities[[#This Row],[Date]],"yyyy")</f>
        <v>1948</v>
      </c>
      <c r="C954" s="1" t="str">
        <f>TEXT(Airplane_Crashes_and_Fatalities[[#This Row],[Date]],"mmm")</f>
        <v>Jul</v>
      </c>
      <c r="D954" s="5">
        <f>DAY(Airplane_Crashes_and_Fatalities[[#This Row],[Date]])</f>
        <v>14</v>
      </c>
      <c r="F954" s="2" t="s">
        <v>20606</v>
      </c>
      <c r="G954" s="2" t="s">
        <v>19819</v>
      </c>
      <c r="H954" s="2"/>
      <c r="I954" s="2" t="s">
        <v>2765</v>
      </c>
      <c r="J954" s="2"/>
      <c r="K954" s="2"/>
      <c r="L954" s="2" t="s">
        <v>1785</v>
      </c>
      <c r="M954" t="s">
        <v>2766</v>
      </c>
      <c r="N954">
        <f>Airplane_Crashes_and_Fatalities[[#This Row],[Aboard]]-Airplane_Crashes_and_Fatalities[[#This Row],[Fatalities]]</f>
        <v>0</v>
      </c>
      <c r="O954">
        <v>19113</v>
      </c>
      <c r="P954">
        <v>5</v>
      </c>
      <c r="Q954">
        <v>5</v>
      </c>
      <c r="R954">
        <v>0</v>
      </c>
      <c r="S954" s="2" t="s">
        <v>2767</v>
      </c>
    </row>
    <row r="955" spans="1:19" x14ac:dyDescent="0.3">
      <c r="A955" s="1">
        <v>17730</v>
      </c>
      <c r="B955" s="4" t="str">
        <f>TEXT(Airplane_Crashes_and_Fatalities[[#This Row],[Date]],"yyyy")</f>
        <v>1948</v>
      </c>
      <c r="C955" s="1" t="str">
        <f>TEXT(Airplane_Crashes_and_Fatalities[[#This Row],[Date]],"mmm")</f>
        <v>Jul</v>
      </c>
      <c r="D955" s="5">
        <f>DAY(Airplane_Crashes_and_Fatalities[[#This Row],[Date]])</f>
        <v>16</v>
      </c>
      <c r="F955" s="2" t="s">
        <v>2768</v>
      </c>
      <c r="G955" s="2"/>
      <c r="H955" s="2"/>
      <c r="I955" s="2" t="s">
        <v>2769</v>
      </c>
      <c r="J955" s="2"/>
      <c r="K955" s="2" t="s">
        <v>2770</v>
      </c>
      <c r="L955" s="2" t="s">
        <v>2771</v>
      </c>
      <c r="M955" t="s">
        <v>2772</v>
      </c>
      <c r="N955">
        <f>Airplane_Crashes_and_Fatalities[[#This Row],[Aboard]]-Airplane_Crashes_and_Fatalities[[#This Row],[Fatalities]]</f>
        <v>1</v>
      </c>
      <c r="P955">
        <v>26</v>
      </c>
      <c r="Q955">
        <v>25</v>
      </c>
      <c r="R955">
        <v>0</v>
      </c>
      <c r="S955" s="2" t="s">
        <v>2773</v>
      </c>
    </row>
    <row r="956" spans="1:19" x14ac:dyDescent="0.3">
      <c r="A956" s="1">
        <v>17738</v>
      </c>
      <c r="B956" s="4" t="str">
        <f>TEXT(Airplane_Crashes_and_Fatalities[[#This Row],[Date]],"yyyy")</f>
        <v>1948</v>
      </c>
      <c r="C956" s="1" t="str">
        <f>TEXT(Airplane_Crashes_and_Fatalities[[#This Row],[Date]],"mmm")</f>
        <v>Jul</v>
      </c>
      <c r="D956" s="5">
        <f>DAY(Airplane_Crashes_and_Fatalities[[#This Row],[Date]])</f>
        <v>24</v>
      </c>
      <c r="F956" s="2" t="s">
        <v>20607</v>
      </c>
      <c r="G956" s="2" t="s">
        <v>20308</v>
      </c>
      <c r="H956" s="2" t="s">
        <v>19667</v>
      </c>
      <c r="I956" s="2" t="s">
        <v>2774</v>
      </c>
      <c r="J956" s="2"/>
      <c r="K956" s="2" t="s">
        <v>2775</v>
      </c>
      <c r="L956" s="2" t="s">
        <v>1183</v>
      </c>
      <c r="M956" t="s">
        <v>2776</v>
      </c>
      <c r="N956">
        <f>Airplane_Crashes_and_Fatalities[[#This Row],[Aboard]]-Airplane_Crashes_and_Fatalities[[#This Row],[Fatalities]]</f>
        <v>0</v>
      </c>
      <c r="O956">
        <v>6246</v>
      </c>
      <c r="P956">
        <v>26</v>
      </c>
      <c r="Q956">
        <v>26</v>
      </c>
      <c r="R956">
        <v>0</v>
      </c>
      <c r="S956" s="2" t="s">
        <v>2777</v>
      </c>
    </row>
    <row r="957" spans="1:19" x14ac:dyDescent="0.3">
      <c r="A957" s="1">
        <v>17743</v>
      </c>
      <c r="B957" s="4" t="str">
        <f>TEXT(Airplane_Crashes_and_Fatalities[[#This Row],[Date]],"yyyy")</f>
        <v>1948</v>
      </c>
      <c r="C957" s="1" t="str">
        <f>TEXT(Airplane_Crashes_and_Fatalities[[#This Row],[Date]],"mmm")</f>
        <v>Jul</v>
      </c>
      <c r="D957" s="5">
        <f>DAY(Airplane_Crashes_and_Fatalities[[#This Row],[Date]])</f>
        <v>29</v>
      </c>
      <c r="F957" s="2" t="s">
        <v>464</v>
      </c>
      <c r="G957" s="2" t="s">
        <v>19987</v>
      </c>
      <c r="H957" s="2"/>
      <c r="I957" s="2" t="s">
        <v>2778</v>
      </c>
      <c r="J957" s="2"/>
      <c r="K957" s="2" t="s">
        <v>2779</v>
      </c>
      <c r="L957" s="2" t="s">
        <v>2780</v>
      </c>
      <c r="M957" t="s">
        <v>2781</v>
      </c>
      <c r="N957">
        <f>Airplane_Crashes_and_Fatalities[[#This Row],[Aboard]]-Airplane_Crashes_and_Fatalities[[#This Row],[Fatalities]]</f>
        <v>6</v>
      </c>
      <c r="O957" t="s">
        <v>2782</v>
      </c>
      <c r="P957">
        <v>24</v>
      </c>
      <c r="Q957">
        <v>18</v>
      </c>
      <c r="R957">
        <v>0</v>
      </c>
      <c r="S957" s="2" t="s">
        <v>2783</v>
      </c>
    </row>
    <row r="958" spans="1:19" x14ac:dyDescent="0.3">
      <c r="A958" s="1">
        <v>17743</v>
      </c>
      <c r="B958" s="4" t="str">
        <f>TEXT(Airplane_Crashes_and_Fatalities[[#This Row],[Date]],"yyyy")</f>
        <v>1948</v>
      </c>
      <c r="C958" s="1" t="str">
        <f>TEXT(Airplane_Crashes_and_Fatalities[[#This Row],[Date]],"mmm")</f>
        <v>Jul</v>
      </c>
      <c r="D958" s="5">
        <f>DAY(Airplane_Crashes_and_Fatalities[[#This Row],[Date]])</f>
        <v>29</v>
      </c>
      <c r="F958" s="2" t="s">
        <v>20496</v>
      </c>
      <c r="G958" s="2" t="s">
        <v>19737</v>
      </c>
      <c r="H958" s="2"/>
      <c r="I958" s="2" t="s">
        <v>2784</v>
      </c>
      <c r="J958" s="2"/>
      <c r="K958" s="2"/>
      <c r="L958" s="2" t="s">
        <v>2785</v>
      </c>
      <c r="M958" t="s">
        <v>2786</v>
      </c>
      <c r="N958">
        <f>Airplane_Crashes_and_Fatalities[[#This Row],[Aboard]]-Airplane_Crashes_and_Fatalities[[#This Row],[Fatalities]]</f>
        <v>5</v>
      </c>
      <c r="O958">
        <v>22355</v>
      </c>
      <c r="P958">
        <v>24</v>
      </c>
      <c r="Q958">
        <v>19</v>
      </c>
      <c r="R958">
        <v>0</v>
      </c>
      <c r="S958" s="2" t="s">
        <v>2751</v>
      </c>
    </row>
    <row r="959" spans="1:19" x14ac:dyDescent="0.3">
      <c r="A959" s="1">
        <v>17746</v>
      </c>
      <c r="B959" s="4" t="str">
        <f>TEXT(Airplane_Crashes_and_Fatalities[[#This Row],[Date]],"yyyy")</f>
        <v>1948</v>
      </c>
      <c r="C959" s="1" t="str">
        <f>TEXT(Airplane_Crashes_and_Fatalities[[#This Row],[Date]],"mmm")</f>
        <v>Aug</v>
      </c>
      <c r="D959" s="5">
        <f>DAY(Airplane_Crashes_and_Fatalities[[#This Row],[Date]])</f>
        <v>1</v>
      </c>
      <c r="F959" s="2" t="s">
        <v>18991</v>
      </c>
      <c r="G959" s="2" t="s">
        <v>20608</v>
      </c>
      <c r="H959" s="2" t="s">
        <v>20396</v>
      </c>
      <c r="I959" s="2" t="s">
        <v>744</v>
      </c>
      <c r="J959" s="2"/>
      <c r="K959" s="2" t="s">
        <v>2787</v>
      </c>
      <c r="L959" s="2" t="s">
        <v>2788</v>
      </c>
      <c r="M959" t="s">
        <v>2789</v>
      </c>
      <c r="N959">
        <f>Airplane_Crashes_and_Fatalities[[#This Row],[Aboard]]-Airplane_Crashes_and_Fatalities[[#This Row],[Fatalities]]</f>
        <v>0</v>
      </c>
      <c r="O959">
        <v>6</v>
      </c>
      <c r="P959">
        <v>52</v>
      </c>
      <c r="Q959">
        <v>52</v>
      </c>
      <c r="R959">
        <v>0</v>
      </c>
      <c r="S959" s="2" t="s">
        <v>2790</v>
      </c>
    </row>
    <row r="960" spans="1:19" x14ac:dyDescent="0.3">
      <c r="A960" s="1">
        <v>17746</v>
      </c>
      <c r="B960" s="4" t="str">
        <f>TEXT(Airplane_Crashes_and_Fatalities[[#This Row],[Date]],"yyyy")</f>
        <v>1948</v>
      </c>
      <c r="C960" s="1" t="str">
        <f>TEXT(Airplane_Crashes_and_Fatalities[[#This Row],[Date]],"mmm")</f>
        <v>Aug</v>
      </c>
      <c r="D960" s="5">
        <f>DAY(Airplane_Crashes_and_Fatalities[[#This Row],[Date]])</f>
        <v>1</v>
      </c>
      <c r="F960" s="2" t="s">
        <v>20609</v>
      </c>
      <c r="G960" s="2" t="s">
        <v>20610</v>
      </c>
      <c r="H960" s="2"/>
      <c r="I960" s="2" t="s">
        <v>2791</v>
      </c>
      <c r="J960" s="2"/>
      <c r="K960" s="2"/>
      <c r="L960" s="2" t="s">
        <v>2792</v>
      </c>
      <c r="M960" t="s">
        <v>2793</v>
      </c>
      <c r="N960">
        <f>Airplane_Crashes_and_Fatalities[[#This Row],[Aboard]]-Airplane_Crashes_and_Fatalities[[#This Row],[Fatalities]]</f>
        <v>0</v>
      </c>
      <c r="P960">
        <v>4</v>
      </c>
      <c r="Q960">
        <v>4</v>
      </c>
      <c r="R960">
        <v>0</v>
      </c>
      <c r="S960" s="2" t="s">
        <v>2794</v>
      </c>
    </row>
    <row r="961" spans="1:19" x14ac:dyDescent="0.3">
      <c r="A961" s="1">
        <v>17754</v>
      </c>
      <c r="B961" s="4" t="str">
        <f>TEXT(Airplane_Crashes_and_Fatalities[[#This Row],[Date]],"yyyy")</f>
        <v>1948</v>
      </c>
      <c r="C961" s="1" t="str">
        <f>TEXT(Airplane_Crashes_and_Fatalities[[#This Row],[Date]],"mmm")</f>
        <v>Aug</v>
      </c>
      <c r="D961" s="5">
        <f>DAY(Airplane_Crashes_and_Fatalities[[#This Row],[Date]])</f>
        <v>9</v>
      </c>
      <c r="F961" s="2" t="s">
        <v>20611</v>
      </c>
      <c r="G961" s="2" t="s">
        <v>19918</v>
      </c>
      <c r="H961" s="2"/>
      <c r="I961" s="2" t="s">
        <v>2795</v>
      </c>
      <c r="J961" s="2"/>
      <c r="K961" s="2"/>
      <c r="L961" s="2" t="s">
        <v>2010</v>
      </c>
      <c r="M961" t="s">
        <v>2796</v>
      </c>
      <c r="N961">
        <f>Airplane_Crashes_and_Fatalities[[#This Row],[Aboard]]-Airplane_Crashes_and_Fatalities[[#This Row],[Fatalities]]</f>
        <v>0</v>
      </c>
      <c r="O961" t="s">
        <v>2797</v>
      </c>
      <c r="P961">
        <v>2</v>
      </c>
      <c r="Q961">
        <v>2</v>
      </c>
      <c r="R961">
        <v>0</v>
      </c>
      <c r="S961" s="2" t="s">
        <v>2798</v>
      </c>
    </row>
    <row r="962" spans="1:19" x14ac:dyDescent="0.3">
      <c r="A962" s="1">
        <v>17765</v>
      </c>
      <c r="B962" s="4" t="str">
        <f>TEXT(Airplane_Crashes_and_Fatalities[[#This Row],[Date]],"yyyy")</f>
        <v>1948</v>
      </c>
      <c r="C962" s="1" t="str">
        <f>TEXT(Airplane_Crashes_and_Fatalities[[#This Row],[Date]],"mmm")</f>
        <v>Aug</v>
      </c>
      <c r="D962" s="5">
        <f>DAY(Airplane_Crashes_and_Fatalities[[#This Row],[Date]])</f>
        <v>20</v>
      </c>
      <c r="F962" s="2" t="s">
        <v>20612</v>
      </c>
      <c r="G962" s="2" t="s">
        <v>20520</v>
      </c>
      <c r="H962" s="2"/>
      <c r="I962" s="2" t="s">
        <v>2799</v>
      </c>
      <c r="J962" s="2"/>
      <c r="K962" s="2" t="s">
        <v>2800</v>
      </c>
      <c r="L962" s="2" t="s">
        <v>1785</v>
      </c>
      <c r="M962" t="s">
        <v>2801</v>
      </c>
      <c r="N962">
        <f>Airplane_Crashes_and_Fatalities[[#This Row],[Aboard]]-Airplane_Crashes_and_Fatalities[[#This Row],[Fatalities]]</f>
        <v>0</v>
      </c>
      <c r="O962">
        <v>19985</v>
      </c>
      <c r="P962">
        <v>3</v>
      </c>
      <c r="Q962">
        <v>3</v>
      </c>
      <c r="R962">
        <v>0</v>
      </c>
      <c r="S962" s="2" t="s">
        <v>2802</v>
      </c>
    </row>
    <row r="963" spans="1:19" x14ac:dyDescent="0.3">
      <c r="A963" s="1">
        <v>18407</v>
      </c>
      <c r="B963" s="4" t="str">
        <f>TEXT(Airplane_Crashes_and_Fatalities[[#This Row],[Date]],"yyyy")</f>
        <v>1950</v>
      </c>
      <c r="C963" s="1" t="str">
        <f>TEXT(Airplane_Crashes_and_Fatalities[[#This Row],[Date]],"mmm")</f>
        <v>May</v>
      </c>
      <c r="D963" s="5">
        <f>DAY(Airplane_Crashes_and_Fatalities[[#This Row],[Date]])</f>
        <v>24</v>
      </c>
      <c r="F963" s="2" t="s">
        <v>20613</v>
      </c>
      <c r="G963" s="2" t="s">
        <v>19762</v>
      </c>
      <c r="H963" s="2"/>
      <c r="I963" s="2" t="s">
        <v>2803</v>
      </c>
      <c r="J963" s="2"/>
      <c r="K963" s="2" t="s">
        <v>2804</v>
      </c>
      <c r="L963" s="2" t="s">
        <v>1625</v>
      </c>
      <c r="M963" t="s">
        <v>2805</v>
      </c>
      <c r="N963">
        <f>Airplane_Crashes_and_Fatalities[[#This Row],[Aboard]]-Airplane_Crashes_and_Fatalities[[#This Row],[Fatalities]]</f>
        <v>1</v>
      </c>
      <c r="O963">
        <v>10194</v>
      </c>
      <c r="P963">
        <v>26</v>
      </c>
      <c r="Q963">
        <v>25</v>
      </c>
      <c r="R963">
        <v>0</v>
      </c>
      <c r="S963" s="2" t="s">
        <v>2806</v>
      </c>
    </row>
    <row r="964" spans="1:19" x14ac:dyDescent="0.3">
      <c r="A964" s="1">
        <v>17774</v>
      </c>
      <c r="B964" s="4" t="str">
        <f>TEXT(Airplane_Crashes_and_Fatalities[[#This Row],[Date]],"yyyy")</f>
        <v>1948</v>
      </c>
      <c r="C964" s="1" t="str">
        <f>TEXT(Airplane_Crashes_and_Fatalities[[#This Row],[Date]],"mmm")</f>
        <v>Aug</v>
      </c>
      <c r="D964" s="5">
        <f>DAY(Airplane_Crashes_and_Fatalities[[#This Row],[Date]])</f>
        <v>29</v>
      </c>
      <c r="E964" s="3">
        <v>0.71180555555555558</v>
      </c>
      <c r="F964" s="2" t="s">
        <v>20614</v>
      </c>
      <c r="G964" s="2" t="s">
        <v>19824</v>
      </c>
      <c r="H964" s="2"/>
      <c r="I964" s="2" t="s">
        <v>368</v>
      </c>
      <c r="J964" s="2" t="s">
        <v>19043</v>
      </c>
      <c r="K964" s="2" t="s">
        <v>2807</v>
      </c>
      <c r="L964" s="2" t="s">
        <v>2808</v>
      </c>
      <c r="M964" t="s">
        <v>2809</v>
      </c>
      <c r="N964">
        <f>Airplane_Crashes_and_Fatalities[[#This Row],[Aboard]]-Airplane_Crashes_and_Fatalities[[#This Row],[Fatalities]]</f>
        <v>0</v>
      </c>
      <c r="O964">
        <v>9165</v>
      </c>
      <c r="P964">
        <v>37</v>
      </c>
      <c r="Q964">
        <v>37</v>
      </c>
      <c r="R964">
        <v>0</v>
      </c>
      <c r="S964" s="2" t="s">
        <v>2810</v>
      </c>
    </row>
    <row r="965" spans="1:19" x14ac:dyDescent="0.3">
      <c r="A965" s="1">
        <v>17776</v>
      </c>
      <c r="B965" s="4" t="str">
        <f>TEXT(Airplane_Crashes_and_Fatalities[[#This Row],[Date]],"yyyy")</f>
        <v>1948</v>
      </c>
      <c r="C965" s="1" t="str">
        <f>TEXT(Airplane_Crashes_and_Fatalities[[#This Row],[Date]],"mmm")</f>
        <v>Aug</v>
      </c>
      <c r="D965" s="5">
        <f>DAY(Airplane_Crashes_and_Fatalities[[#This Row],[Date]])</f>
        <v>31</v>
      </c>
      <c r="F965" s="2" t="s">
        <v>20615</v>
      </c>
      <c r="G965" s="2" t="s">
        <v>20616</v>
      </c>
      <c r="H965" s="2"/>
      <c r="I965" s="2" t="s">
        <v>482</v>
      </c>
      <c r="J965" s="2"/>
      <c r="K965" s="2" t="s">
        <v>2811</v>
      </c>
      <c r="L965" s="2" t="s">
        <v>2812</v>
      </c>
      <c r="M965" t="s">
        <v>2813</v>
      </c>
      <c r="N965">
        <f>Airplane_Crashes_and_Fatalities[[#This Row],[Aboard]]-Airplane_Crashes_and_Fatalities[[#This Row],[Fatalities]]</f>
        <v>0</v>
      </c>
      <c r="O965">
        <v>12420</v>
      </c>
      <c r="P965">
        <v>13</v>
      </c>
      <c r="Q965">
        <v>13</v>
      </c>
      <c r="R965">
        <v>0</v>
      </c>
      <c r="S965" s="2" t="s">
        <v>2814</v>
      </c>
    </row>
    <row r="966" spans="1:19" x14ac:dyDescent="0.3">
      <c r="A966" s="1">
        <v>17778</v>
      </c>
      <c r="B966" s="4" t="str">
        <f>TEXT(Airplane_Crashes_and_Fatalities[[#This Row],[Date]],"yyyy")</f>
        <v>1948</v>
      </c>
      <c r="C966" s="1" t="str">
        <f>TEXT(Airplane_Crashes_and_Fatalities[[#This Row],[Date]],"mmm")</f>
        <v>Sep</v>
      </c>
      <c r="D966" s="5">
        <f>DAY(Airplane_Crashes_and_Fatalities[[#This Row],[Date]])</f>
        <v>2</v>
      </c>
      <c r="F966" s="2" t="s">
        <v>20617</v>
      </c>
      <c r="G966" s="2" t="s">
        <v>19724</v>
      </c>
      <c r="H966" s="2"/>
      <c r="I966" s="2" t="s">
        <v>532</v>
      </c>
      <c r="J966" s="2"/>
      <c r="K966" s="2" t="s">
        <v>1125</v>
      </c>
      <c r="L966" s="2" t="s">
        <v>1183</v>
      </c>
      <c r="M966" t="s">
        <v>2815</v>
      </c>
      <c r="N966">
        <f>Airplane_Crashes_and_Fatalities[[#This Row],[Aboard]]-Airplane_Crashes_and_Fatalities[[#This Row],[Fatalities]]</f>
        <v>0</v>
      </c>
      <c r="O966">
        <v>9999</v>
      </c>
      <c r="P966">
        <v>13</v>
      </c>
      <c r="Q966">
        <v>13</v>
      </c>
      <c r="R966">
        <v>0</v>
      </c>
      <c r="S966" s="2" t="s">
        <v>2816</v>
      </c>
    </row>
    <row r="967" spans="1:19" x14ac:dyDescent="0.3">
      <c r="A967" s="1">
        <v>17808</v>
      </c>
      <c r="B967" s="4" t="str">
        <f>TEXT(Airplane_Crashes_and_Fatalities[[#This Row],[Date]],"yyyy")</f>
        <v>1948</v>
      </c>
      <c r="C967" s="1" t="str">
        <f>TEXT(Airplane_Crashes_and_Fatalities[[#This Row],[Date]],"mmm")</f>
        <v>Oct</v>
      </c>
      <c r="D967" s="5">
        <f>DAY(Airplane_Crashes_and_Fatalities[[#This Row],[Date]])</f>
        <v>2</v>
      </c>
      <c r="F967" s="2" t="s">
        <v>20618</v>
      </c>
      <c r="G967" s="2" t="s">
        <v>20095</v>
      </c>
      <c r="H967" s="2"/>
      <c r="I967" s="2" t="s">
        <v>2532</v>
      </c>
      <c r="J967" s="2"/>
      <c r="K967" s="2" t="s">
        <v>2817</v>
      </c>
      <c r="L967" s="2" t="s">
        <v>2818</v>
      </c>
      <c r="M967" t="s">
        <v>2819</v>
      </c>
      <c r="N967">
        <f>Airplane_Crashes_and_Fatalities[[#This Row],[Aboard]]-Airplane_Crashes_and_Fatalities[[#This Row],[Fatalities]]</f>
        <v>26</v>
      </c>
      <c r="O967" t="s">
        <v>2820</v>
      </c>
      <c r="P967">
        <v>45</v>
      </c>
      <c r="Q967">
        <v>19</v>
      </c>
      <c r="R967">
        <v>0</v>
      </c>
      <c r="S967" s="2" t="s">
        <v>2821</v>
      </c>
    </row>
    <row r="968" spans="1:19" x14ac:dyDescent="0.3">
      <c r="A968" s="1">
        <v>17826</v>
      </c>
      <c r="B968" s="4" t="str">
        <f>TEXT(Airplane_Crashes_and_Fatalities[[#This Row],[Date]],"yyyy")</f>
        <v>1948</v>
      </c>
      <c r="C968" s="1" t="str">
        <f>TEXT(Airplane_Crashes_and_Fatalities[[#This Row],[Date]],"mmm")</f>
        <v>Oct</v>
      </c>
      <c r="D968" s="5">
        <f>DAY(Airplane_Crashes_and_Fatalities[[#This Row],[Date]])</f>
        <v>20</v>
      </c>
      <c r="E968" s="3">
        <v>0.98055555555555562</v>
      </c>
      <c r="F968" s="2" t="s">
        <v>20619</v>
      </c>
      <c r="G968" s="2" t="s">
        <v>20220</v>
      </c>
      <c r="H968" s="2"/>
      <c r="I968" s="2" t="s">
        <v>152</v>
      </c>
      <c r="J968" s="2"/>
      <c r="K968" s="2" t="s">
        <v>2822</v>
      </c>
      <c r="L968" s="2" t="s">
        <v>2823</v>
      </c>
      <c r="M968" t="s">
        <v>2824</v>
      </c>
      <c r="N968">
        <f>Airplane_Crashes_and_Fatalities[[#This Row],[Aboard]]-Airplane_Crashes_and_Fatalities[[#This Row],[Fatalities]]</f>
        <v>0</v>
      </c>
      <c r="O968">
        <v>2083</v>
      </c>
      <c r="P968">
        <v>40</v>
      </c>
      <c r="Q968">
        <v>40</v>
      </c>
      <c r="R968">
        <v>0</v>
      </c>
      <c r="S968" s="2" t="s">
        <v>2825</v>
      </c>
    </row>
    <row r="969" spans="1:19" x14ac:dyDescent="0.3">
      <c r="A969" s="1">
        <v>17829</v>
      </c>
      <c r="B969" s="4" t="str">
        <f>TEXT(Airplane_Crashes_and_Fatalities[[#This Row],[Date]],"yyyy")</f>
        <v>1948</v>
      </c>
      <c r="C969" s="1" t="str">
        <f>TEXT(Airplane_Crashes_and_Fatalities[[#This Row],[Date]],"mmm")</f>
        <v>Oct</v>
      </c>
      <c r="D969" s="5">
        <f>DAY(Airplane_Crashes_and_Fatalities[[#This Row],[Date]])</f>
        <v>23</v>
      </c>
      <c r="F969" s="2" t="s">
        <v>20620</v>
      </c>
      <c r="G969" s="2" t="s">
        <v>19918</v>
      </c>
      <c r="H969" s="2"/>
      <c r="I969" s="2" t="s">
        <v>2795</v>
      </c>
      <c r="J969" s="2"/>
      <c r="K969" s="2" t="s">
        <v>2826</v>
      </c>
      <c r="L969" s="2" t="s">
        <v>2827</v>
      </c>
      <c r="M969" t="s">
        <v>2828</v>
      </c>
      <c r="N969">
        <f>Airplane_Crashes_and_Fatalities[[#This Row],[Aboard]]-Airplane_Crashes_and_Fatalities[[#This Row],[Fatalities]]</f>
        <v>0</v>
      </c>
      <c r="O969">
        <v>1128</v>
      </c>
      <c r="P969">
        <v>13</v>
      </c>
      <c r="Q969">
        <v>13</v>
      </c>
      <c r="R969">
        <v>0</v>
      </c>
      <c r="S969" s="2" t="s">
        <v>2829</v>
      </c>
    </row>
    <row r="970" spans="1:19" x14ac:dyDescent="0.3">
      <c r="A970" s="1">
        <v>17833</v>
      </c>
      <c r="B970" s="4" t="str">
        <f>TEXT(Airplane_Crashes_and_Fatalities[[#This Row],[Date]],"yyyy")</f>
        <v>1948</v>
      </c>
      <c r="C970" s="1" t="str">
        <f>TEXT(Airplane_Crashes_and_Fatalities[[#This Row],[Date]],"mmm")</f>
        <v>Oct</v>
      </c>
      <c r="D970" s="5">
        <f>DAY(Airplane_Crashes_and_Fatalities[[#This Row],[Date]])</f>
        <v>27</v>
      </c>
      <c r="E970" s="3">
        <v>0.70138888888888884</v>
      </c>
      <c r="F970" s="2" t="s">
        <v>20621</v>
      </c>
      <c r="G970" s="2" t="s">
        <v>20422</v>
      </c>
      <c r="H970" s="2" t="s">
        <v>19667</v>
      </c>
      <c r="I970" s="2" t="s">
        <v>368</v>
      </c>
      <c r="J970" s="2" t="s">
        <v>19044</v>
      </c>
      <c r="K970" s="2" t="s">
        <v>2830</v>
      </c>
      <c r="L970" s="2" t="s">
        <v>1654</v>
      </c>
      <c r="M970" t="s">
        <v>2831</v>
      </c>
      <c r="N970">
        <f>Airplane_Crashes_and_Fatalities[[#This Row],[Aboard]]-Airplane_Crashes_and_Fatalities[[#This Row],[Fatalities]]</f>
        <v>3</v>
      </c>
      <c r="O970">
        <v>10406</v>
      </c>
      <c r="P970">
        <v>5</v>
      </c>
      <c r="Q970">
        <v>2</v>
      </c>
      <c r="R970">
        <v>0</v>
      </c>
      <c r="S970" s="2" t="s">
        <v>2832</v>
      </c>
    </row>
    <row r="971" spans="1:19" x14ac:dyDescent="0.3">
      <c r="A971" s="1">
        <v>17840</v>
      </c>
      <c r="B971" s="4" t="str">
        <f>TEXT(Airplane_Crashes_and_Fatalities[[#This Row],[Date]],"yyyy")</f>
        <v>1948</v>
      </c>
      <c r="C971" s="1" t="str">
        <f>TEXT(Airplane_Crashes_and_Fatalities[[#This Row],[Date]],"mmm")</f>
        <v>Nov</v>
      </c>
      <c r="D971" s="5">
        <f>DAY(Airplane_Crashes_and_Fatalities[[#This Row],[Date]])</f>
        <v>3</v>
      </c>
      <c r="E971" s="3">
        <v>0.45138888888888884</v>
      </c>
      <c r="F971" s="2" t="s">
        <v>20622</v>
      </c>
      <c r="G971" s="2" t="s">
        <v>19676</v>
      </c>
      <c r="H971" s="2"/>
      <c r="I971" s="2" t="s">
        <v>1718</v>
      </c>
      <c r="J971" s="2" t="s">
        <v>21</v>
      </c>
      <c r="K971" s="2" t="s">
        <v>2833</v>
      </c>
      <c r="L971" s="2" t="s">
        <v>2834</v>
      </c>
      <c r="M971" t="s">
        <v>2835</v>
      </c>
      <c r="N971">
        <f>Airplane_Crashes_and_Fatalities[[#This Row],[Aboard]]-Airplane_Crashes_and_Fatalities[[#This Row],[Fatalities]]</f>
        <v>0</v>
      </c>
      <c r="P971">
        <v>13</v>
      </c>
      <c r="Q971">
        <v>13</v>
      </c>
      <c r="R971">
        <v>0</v>
      </c>
      <c r="S971" s="2" t="s">
        <v>2836</v>
      </c>
    </row>
    <row r="972" spans="1:19" x14ac:dyDescent="0.3">
      <c r="A972" s="1">
        <v>17841</v>
      </c>
      <c r="B972" s="4" t="str">
        <f>TEXT(Airplane_Crashes_and_Fatalities[[#This Row],[Date]],"yyyy")</f>
        <v>1948</v>
      </c>
      <c r="C972" s="1" t="str">
        <f>TEXT(Airplane_Crashes_and_Fatalities[[#This Row],[Date]],"mmm")</f>
        <v>Nov</v>
      </c>
      <c r="D972" s="5">
        <f>DAY(Airplane_Crashes_and_Fatalities[[#This Row],[Date]])</f>
        <v>4</v>
      </c>
      <c r="E972" s="3">
        <v>0.23888888888888893</v>
      </c>
      <c r="F972" s="2" t="s">
        <v>20623</v>
      </c>
      <c r="G972" s="2" t="s">
        <v>20063</v>
      </c>
      <c r="H972" s="2"/>
      <c r="I972" s="2" t="s">
        <v>2837</v>
      </c>
      <c r="J972" s="2"/>
      <c r="K972" s="2" t="s">
        <v>2838</v>
      </c>
      <c r="L972" s="2" t="s">
        <v>1183</v>
      </c>
      <c r="M972" t="s">
        <v>2839</v>
      </c>
      <c r="N972">
        <f>Airplane_Crashes_and_Fatalities[[#This Row],[Aboard]]-Airplane_Crashes_and_Fatalities[[#This Row],[Fatalities]]</f>
        <v>0</v>
      </c>
      <c r="O972">
        <v>11800</v>
      </c>
      <c r="P972">
        <v>17</v>
      </c>
      <c r="Q972">
        <v>17</v>
      </c>
      <c r="R972">
        <v>0</v>
      </c>
      <c r="S972" s="2" t="s">
        <v>2840</v>
      </c>
    </row>
    <row r="973" spans="1:19" x14ac:dyDescent="0.3">
      <c r="A973" s="1">
        <v>17845</v>
      </c>
      <c r="B973" s="4" t="str">
        <f>TEXT(Airplane_Crashes_and_Fatalities[[#This Row],[Date]],"yyyy")</f>
        <v>1948</v>
      </c>
      <c r="C973" s="1" t="str">
        <f>TEXT(Airplane_Crashes_and_Fatalities[[#This Row],[Date]],"mmm")</f>
        <v>Nov</v>
      </c>
      <c r="D973" s="5">
        <f>DAY(Airplane_Crashes_and_Fatalities[[#This Row],[Date]])</f>
        <v>8</v>
      </c>
      <c r="E973" s="3">
        <v>0.31944444444444442</v>
      </c>
      <c r="F973" s="2" t="s">
        <v>20624</v>
      </c>
      <c r="G973" s="2" t="s">
        <v>19724</v>
      </c>
      <c r="H973" s="2"/>
      <c r="I973" s="2" t="s">
        <v>532</v>
      </c>
      <c r="J973" s="2"/>
      <c r="K973" s="2" t="s">
        <v>2841</v>
      </c>
      <c r="L973" s="2" t="s">
        <v>1183</v>
      </c>
      <c r="M973" t="s">
        <v>2842</v>
      </c>
      <c r="N973">
        <f>Airplane_Crashes_and_Fatalities[[#This Row],[Aboard]]-Airplane_Crashes_and_Fatalities[[#This Row],[Fatalities]]</f>
        <v>20</v>
      </c>
      <c r="O973">
        <v>2003</v>
      </c>
      <c r="P973">
        <v>23</v>
      </c>
      <c r="Q973">
        <v>3</v>
      </c>
      <c r="R973">
        <v>0</v>
      </c>
      <c r="S973" s="2" t="s">
        <v>2843</v>
      </c>
    </row>
    <row r="974" spans="1:19" x14ac:dyDescent="0.3">
      <c r="A974" s="1">
        <v>17848</v>
      </c>
      <c r="B974" s="4" t="str">
        <f>TEXT(Airplane_Crashes_and_Fatalities[[#This Row],[Date]],"yyyy")</f>
        <v>1948</v>
      </c>
      <c r="C974" s="1" t="str">
        <f>TEXT(Airplane_Crashes_and_Fatalities[[#This Row],[Date]],"mmm")</f>
        <v>Nov</v>
      </c>
      <c r="D974" s="5">
        <f>DAY(Airplane_Crashes_and_Fatalities[[#This Row],[Date]])</f>
        <v>11</v>
      </c>
      <c r="F974" s="2" t="s">
        <v>20625</v>
      </c>
      <c r="G974" s="2" t="s">
        <v>19676</v>
      </c>
      <c r="H974" s="2"/>
      <c r="I974" s="2" t="s">
        <v>2844</v>
      </c>
      <c r="J974" s="2"/>
      <c r="K974" s="2"/>
      <c r="L974" s="2" t="s">
        <v>2743</v>
      </c>
      <c r="M974" t="s">
        <v>2845</v>
      </c>
      <c r="N974">
        <f>Airplane_Crashes_and_Fatalities[[#This Row],[Aboard]]-Airplane_Crashes_and_Fatalities[[#This Row],[Fatalities]]</f>
        <v>1</v>
      </c>
      <c r="O974">
        <v>6538</v>
      </c>
      <c r="P974">
        <v>9</v>
      </c>
      <c r="Q974">
        <v>8</v>
      </c>
      <c r="R974">
        <v>0</v>
      </c>
      <c r="S974" s="2" t="s">
        <v>2846</v>
      </c>
    </row>
    <row r="975" spans="1:19" x14ac:dyDescent="0.3">
      <c r="A975" s="1">
        <v>17863</v>
      </c>
      <c r="B975" s="4" t="str">
        <f>TEXT(Airplane_Crashes_and_Fatalities[[#This Row],[Date]],"yyyy")</f>
        <v>1948</v>
      </c>
      <c r="C975" s="1" t="str">
        <f>TEXT(Airplane_Crashes_and_Fatalities[[#This Row],[Date]],"mmm")</f>
        <v>Nov</v>
      </c>
      <c r="D975" s="5">
        <f>DAY(Airplane_Crashes_and_Fatalities[[#This Row],[Date]])</f>
        <v>26</v>
      </c>
      <c r="F975" s="2" t="s">
        <v>20626</v>
      </c>
      <c r="G975" s="2" t="s">
        <v>20610</v>
      </c>
      <c r="H975" s="2"/>
      <c r="I975" s="2" t="s">
        <v>2847</v>
      </c>
      <c r="J975" s="2"/>
      <c r="K975" s="2" t="s">
        <v>2848</v>
      </c>
      <c r="L975" s="2" t="s">
        <v>1183</v>
      </c>
      <c r="M975" t="s">
        <v>2849</v>
      </c>
      <c r="N975">
        <f>Airplane_Crashes_and_Fatalities[[#This Row],[Aboard]]-Airplane_Crashes_and_Fatalities[[#This Row],[Fatalities]]</f>
        <v>0</v>
      </c>
      <c r="O975">
        <v>12775</v>
      </c>
      <c r="P975">
        <v>21</v>
      </c>
      <c r="Q975">
        <v>21</v>
      </c>
      <c r="R975">
        <v>0</v>
      </c>
      <c r="S975" s="2" t="s">
        <v>2850</v>
      </c>
    </row>
    <row r="976" spans="1:19" x14ac:dyDescent="0.3">
      <c r="A976" s="1">
        <v>17872</v>
      </c>
      <c r="B976" s="4" t="str">
        <f>TEXT(Airplane_Crashes_and_Fatalities[[#This Row],[Date]],"yyyy")</f>
        <v>1948</v>
      </c>
      <c r="C976" s="1" t="str">
        <f>TEXT(Airplane_Crashes_and_Fatalities[[#This Row],[Date]],"mmm")</f>
        <v>Dec</v>
      </c>
      <c r="D976" s="5">
        <f>DAY(Airplane_Crashes_and_Fatalities[[#This Row],[Date]])</f>
        <v>5</v>
      </c>
      <c r="F976" s="2" t="s">
        <v>20627</v>
      </c>
      <c r="G976" s="2" t="s">
        <v>19737</v>
      </c>
      <c r="H976" s="2"/>
      <c r="I976" s="2" t="s">
        <v>2159</v>
      </c>
      <c r="J976" s="2"/>
      <c r="K976" s="2"/>
      <c r="L976" s="2" t="s">
        <v>2160</v>
      </c>
      <c r="M976" t="s">
        <v>2851</v>
      </c>
      <c r="N976">
        <f>Airplane_Crashes_and_Fatalities[[#This Row],[Aboard]]-Airplane_Crashes_and_Fatalities[[#This Row],[Fatalities]]</f>
        <v>31</v>
      </c>
      <c r="P976">
        <v>40</v>
      </c>
      <c r="Q976">
        <v>9</v>
      </c>
      <c r="R976">
        <v>0</v>
      </c>
      <c r="S976" s="2" t="s">
        <v>2852</v>
      </c>
    </row>
    <row r="977" spans="1:19" x14ac:dyDescent="0.3">
      <c r="A977" s="1">
        <v>17873</v>
      </c>
      <c r="B977" s="4" t="str">
        <f>TEXT(Airplane_Crashes_and_Fatalities[[#This Row],[Date]],"yyyy")</f>
        <v>1948</v>
      </c>
      <c r="C977" s="1" t="str">
        <f>TEXT(Airplane_Crashes_and_Fatalities[[#This Row],[Date]],"mmm")</f>
        <v>Dec</v>
      </c>
      <c r="D977" s="5">
        <f>DAY(Airplane_Crashes_and_Fatalities[[#This Row],[Date]])</f>
        <v>6</v>
      </c>
      <c r="F977" s="2" t="s">
        <v>20628</v>
      </c>
      <c r="G977" s="2" t="s">
        <v>19745</v>
      </c>
      <c r="H977" s="2"/>
      <c r="I977" s="2" t="s">
        <v>19648</v>
      </c>
      <c r="J977" s="2"/>
      <c r="K977" s="2" t="s">
        <v>2853</v>
      </c>
      <c r="L977" s="2" t="s">
        <v>1625</v>
      </c>
      <c r="M977" t="s">
        <v>2854</v>
      </c>
      <c r="N977">
        <f>Airplane_Crashes_and_Fatalities[[#This Row],[Aboard]]-Airplane_Crashes_and_Fatalities[[#This Row],[Fatalities]]</f>
        <v>0</v>
      </c>
      <c r="O977">
        <v>4396</v>
      </c>
      <c r="P977">
        <v>7</v>
      </c>
      <c r="Q977">
        <v>7</v>
      </c>
      <c r="R977">
        <v>0</v>
      </c>
      <c r="S977" s="2" t="s">
        <v>2855</v>
      </c>
    </row>
    <row r="978" spans="1:19" x14ac:dyDescent="0.3">
      <c r="A978" s="1">
        <v>17879</v>
      </c>
      <c r="B978" s="4" t="str">
        <f>TEXT(Airplane_Crashes_and_Fatalities[[#This Row],[Date]],"yyyy")</f>
        <v>1948</v>
      </c>
      <c r="C978" s="1" t="str">
        <f>TEXT(Airplane_Crashes_and_Fatalities[[#This Row],[Date]],"mmm")</f>
        <v>Dec</v>
      </c>
      <c r="D978" s="5">
        <f>DAY(Airplane_Crashes_and_Fatalities[[#This Row],[Date]])</f>
        <v>12</v>
      </c>
      <c r="F978" s="2" t="s">
        <v>20629</v>
      </c>
      <c r="G978" s="2" t="s">
        <v>20630</v>
      </c>
      <c r="H978" s="2"/>
      <c r="I978" s="2" t="s">
        <v>516</v>
      </c>
      <c r="J978" s="2"/>
      <c r="K978" s="2" t="s">
        <v>2856</v>
      </c>
      <c r="L978" s="2" t="s">
        <v>1183</v>
      </c>
      <c r="N978">
        <f>Airplane_Crashes_and_Fatalities[[#This Row],[Aboard]]-Airplane_Crashes_and_Fatalities[[#This Row],[Fatalities]]</f>
        <v>8</v>
      </c>
      <c r="P978">
        <v>10</v>
      </c>
      <c r="Q978">
        <v>2</v>
      </c>
      <c r="R978">
        <v>0</v>
      </c>
      <c r="S978" s="2" t="s">
        <v>2857</v>
      </c>
    </row>
    <row r="979" spans="1:19" x14ac:dyDescent="0.3">
      <c r="A979" s="1">
        <v>17882</v>
      </c>
      <c r="B979" s="4" t="str">
        <f>TEXT(Airplane_Crashes_and_Fatalities[[#This Row],[Date]],"yyyy")</f>
        <v>1948</v>
      </c>
      <c r="C979" s="1" t="str">
        <f>TEXT(Airplane_Crashes_and_Fatalities[[#This Row],[Date]],"mmm")</f>
        <v>Dec</v>
      </c>
      <c r="D979" s="5">
        <f>DAY(Airplane_Crashes_and_Fatalities[[#This Row],[Date]])</f>
        <v>15</v>
      </c>
      <c r="F979" s="2" t="s">
        <v>20631</v>
      </c>
      <c r="G979" s="2" t="s">
        <v>19762</v>
      </c>
      <c r="H979" s="2"/>
      <c r="I979" s="2" t="s">
        <v>2803</v>
      </c>
      <c r="J979" s="2"/>
      <c r="K979" s="2" t="s">
        <v>2858</v>
      </c>
      <c r="L979" s="2" t="s">
        <v>1625</v>
      </c>
      <c r="M979" t="s">
        <v>2859</v>
      </c>
      <c r="N979">
        <f>Airplane_Crashes_and_Fatalities[[#This Row],[Aboard]]-Airplane_Crashes_and_Fatalities[[#This Row],[Fatalities]]</f>
        <v>0</v>
      </c>
      <c r="O979">
        <v>13807</v>
      </c>
      <c r="P979">
        <v>30</v>
      </c>
      <c r="Q979">
        <v>30</v>
      </c>
      <c r="R979">
        <v>0</v>
      </c>
      <c r="S979" s="2" t="s">
        <v>2860</v>
      </c>
    </row>
    <row r="980" spans="1:19" x14ac:dyDescent="0.3">
      <c r="A980" s="1">
        <v>17888</v>
      </c>
      <c r="B980" s="4" t="str">
        <f>TEXT(Airplane_Crashes_and_Fatalities[[#This Row],[Date]],"yyyy")</f>
        <v>1948</v>
      </c>
      <c r="C980" s="1" t="str">
        <f>TEXT(Airplane_Crashes_and_Fatalities[[#This Row],[Date]],"mmm")</f>
        <v>Dec</v>
      </c>
      <c r="D980" s="5">
        <f>DAY(Airplane_Crashes_and_Fatalities[[#This Row],[Date]])</f>
        <v>21</v>
      </c>
      <c r="F980" s="2" t="s">
        <v>20632</v>
      </c>
      <c r="G980" s="2" t="s">
        <v>19851</v>
      </c>
      <c r="H980" s="2"/>
      <c r="I980" s="2" t="s">
        <v>477</v>
      </c>
      <c r="J980" s="2"/>
      <c r="K980" s="2" t="s">
        <v>2861</v>
      </c>
      <c r="L980" s="2" t="s">
        <v>1183</v>
      </c>
      <c r="M980" t="s">
        <v>2862</v>
      </c>
      <c r="N980">
        <f>Airplane_Crashes_and_Fatalities[[#This Row],[Aboard]]-Airplane_Crashes_and_Fatalities[[#This Row],[Fatalities]]</f>
        <v>0</v>
      </c>
      <c r="O980">
        <v>12894</v>
      </c>
      <c r="P980">
        <v>23</v>
      </c>
      <c r="Q980">
        <v>23</v>
      </c>
      <c r="R980">
        <v>0</v>
      </c>
      <c r="S980" s="2" t="s">
        <v>2863</v>
      </c>
    </row>
    <row r="981" spans="1:19" x14ac:dyDescent="0.3">
      <c r="A981" s="1">
        <v>17888</v>
      </c>
      <c r="B981" s="4" t="str">
        <f>TEXT(Airplane_Crashes_and_Fatalities[[#This Row],[Date]],"yyyy")</f>
        <v>1948</v>
      </c>
      <c r="C981" s="1" t="str">
        <f>TEXT(Airplane_Crashes_and_Fatalities[[#This Row],[Date]],"mmm")</f>
        <v>Dec</v>
      </c>
      <c r="D981" s="5">
        <f>DAY(Airplane_Crashes_and_Fatalities[[#This Row],[Date]])</f>
        <v>21</v>
      </c>
      <c r="F981" s="2" t="s">
        <v>20633</v>
      </c>
      <c r="G981" s="2" t="s">
        <v>20634</v>
      </c>
      <c r="H981" s="2"/>
      <c r="I981" s="2" t="s">
        <v>516</v>
      </c>
      <c r="J981" s="2"/>
      <c r="K981" s="2" t="s">
        <v>2864</v>
      </c>
      <c r="L981" s="2" t="s">
        <v>2865</v>
      </c>
      <c r="M981" t="s">
        <v>2866</v>
      </c>
      <c r="N981">
        <f>Airplane_Crashes_and_Fatalities[[#This Row],[Aboard]]-Airplane_Crashes_and_Fatalities[[#This Row],[Fatalities]]</f>
        <v>0</v>
      </c>
      <c r="O981">
        <v>18348</v>
      </c>
      <c r="P981">
        <v>33</v>
      </c>
      <c r="Q981">
        <v>33</v>
      </c>
      <c r="R981">
        <v>0</v>
      </c>
      <c r="S981" s="2" t="s">
        <v>2867</v>
      </c>
    </row>
    <row r="982" spans="1:19" x14ac:dyDescent="0.3">
      <c r="A982" s="1">
        <v>17890</v>
      </c>
      <c r="B982" s="4" t="str">
        <f>TEXT(Airplane_Crashes_and_Fatalities[[#This Row],[Date]],"yyyy")</f>
        <v>1948</v>
      </c>
      <c r="C982" s="1" t="str">
        <f>TEXT(Airplane_Crashes_and_Fatalities[[#This Row],[Date]],"mmm")</f>
        <v>Dec</v>
      </c>
      <c r="D982" s="5">
        <f>DAY(Airplane_Crashes_and_Fatalities[[#This Row],[Date]])</f>
        <v>23</v>
      </c>
      <c r="F982" s="2" t="s">
        <v>20635</v>
      </c>
      <c r="G982" s="2" t="s">
        <v>19710</v>
      </c>
      <c r="H982" s="2"/>
      <c r="I982" s="2" t="s">
        <v>259</v>
      </c>
      <c r="J982" s="2"/>
      <c r="K982" s="2" t="s">
        <v>2868</v>
      </c>
      <c r="L982" s="2" t="s">
        <v>2869</v>
      </c>
      <c r="M982" t="s">
        <v>2870</v>
      </c>
      <c r="N982">
        <f>Airplane_Crashes_and_Fatalities[[#This Row],[Aboard]]-Airplane_Crashes_and_Fatalities[[#This Row],[Fatalities]]</f>
        <v>0</v>
      </c>
      <c r="O982">
        <v>4256</v>
      </c>
      <c r="P982">
        <v>27</v>
      </c>
      <c r="Q982">
        <v>27</v>
      </c>
      <c r="R982">
        <v>0</v>
      </c>
      <c r="S982" s="2" t="s">
        <v>2871</v>
      </c>
    </row>
    <row r="983" spans="1:19" x14ac:dyDescent="0.3">
      <c r="A983" s="1">
        <v>17895</v>
      </c>
      <c r="B983" s="4" t="str">
        <f>TEXT(Airplane_Crashes_and_Fatalities[[#This Row],[Date]],"yyyy")</f>
        <v>1948</v>
      </c>
      <c r="C983" s="1" t="str">
        <f>TEXT(Airplane_Crashes_and_Fatalities[[#This Row],[Date]],"mmm")</f>
        <v>Dec</v>
      </c>
      <c r="D983" s="5">
        <f>DAY(Airplane_Crashes_and_Fatalities[[#This Row],[Date]])</f>
        <v>28</v>
      </c>
      <c r="E983" s="3">
        <v>0.17569444444444438</v>
      </c>
      <c r="F983" s="2" t="s">
        <v>20636</v>
      </c>
      <c r="G983" s="2" t="s">
        <v>20247</v>
      </c>
      <c r="H983" s="2"/>
      <c r="I983" s="2" t="s">
        <v>2872</v>
      </c>
      <c r="J983" s="2"/>
      <c r="K983" s="2" t="s">
        <v>2873</v>
      </c>
      <c r="L983" s="2" t="s">
        <v>1183</v>
      </c>
      <c r="M983" t="s">
        <v>2874</v>
      </c>
      <c r="N983">
        <f>Airplane_Crashes_and_Fatalities[[#This Row],[Aboard]]-Airplane_Crashes_and_Fatalities[[#This Row],[Fatalities]]</f>
        <v>0</v>
      </c>
      <c r="O983">
        <v>1496</v>
      </c>
      <c r="P983">
        <v>32</v>
      </c>
      <c r="Q983">
        <v>32</v>
      </c>
      <c r="R983">
        <v>0</v>
      </c>
      <c r="S983" s="2" t="s">
        <v>2875</v>
      </c>
    </row>
    <row r="984" spans="1:19" x14ac:dyDescent="0.3">
      <c r="A984" s="1">
        <v>17898</v>
      </c>
      <c r="B984" s="4" t="str">
        <f>TEXT(Airplane_Crashes_and_Fatalities[[#This Row],[Date]],"yyyy")</f>
        <v>1948</v>
      </c>
      <c r="C984" s="1" t="str">
        <f>TEXT(Airplane_Crashes_and_Fatalities[[#This Row],[Date]],"mmm")</f>
        <v>Dec</v>
      </c>
      <c r="D984" s="5">
        <f>DAY(Airplane_Crashes_and_Fatalities[[#This Row],[Date]])</f>
        <v>31</v>
      </c>
      <c r="E984" s="3">
        <v>0.74444444444444446</v>
      </c>
      <c r="F984" s="2" t="s">
        <v>20637</v>
      </c>
      <c r="G984" s="2" t="s">
        <v>19745</v>
      </c>
      <c r="H984" s="2"/>
      <c r="I984" s="2" t="s">
        <v>2876</v>
      </c>
      <c r="J984" s="2"/>
      <c r="K984" s="2" t="s">
        <v>2877</v>
      </c>
      <c r="L984" s="2" t="s">
        <v>1183</v>
      </c>
      <c r="M984" t="s">
        <v>2878</v>
      </c>
      <c r="N984">
        <f>Airplane_Crashes_and_Fatalities[[#This Row],[Aboard]]-Airplane_Crashes_and_Fatalities[[#This Row],[Fatalities]]</f>
        <v>0</v>
      </c>
      <c r="O984">
        <v>12587</v>
      </c>
      <c r="P984">
        <v>12</v>
      </c>
      <c r="Q984">
        <v>12</v>
      </c>
      <c r="R984">
        <v>0</v>
      </c>
      <c r="S984" s="2" t="s">
        <v>2879</v>
      </c>
    </row>
    <row r="985" spans="1:19" x14ac:dyDescent="0.3">
      <c r="A985" s="1">
        <v>17900</v>
      </c>
      <c r="B985" s="4" t="str">
        <f>TEXT(Airplane_Crashes_and_Fatalities[[#This Row],[Date]],"yyyy")</f>
        <v>1949</v>
      </c>
      <c r="C985" s="1" t="str">
        <f>TEXT(Airplane_Crashes_and_Fatalities[[#This Row],[Date]],"mmm")</f>
        <v>Jan</v>
      </c>
      <c r="D985" s="5">
        <f>DAY(Airplane_Crashes_and_Fatalities[[#This Row],[Date]])</f>
        <v>2</v>
      </c>
      <c r="E985" s="3">
        <v>0.92013888888888884</v>
      </c>
      <c r="F985" s="2" t="s">
        <v>20286</v>
      </c>
      <c r="G985" s="2" t="s">
        <v>19878</v>
      </c>
      <c r="H985" s="2"/>
      <c r="I985" s="2" t="s">
        <v>2880</v>
      </c>
      <c r="J985" s="2"/>
      <c r="K985" s="2" t="s">
        <v>2881</v>
      </c>
      <c r="L985" s="2" t="s">
        <v>2882</v>
      </c>
      <c r="M985" t="s">
        <v>2883</v>
      </c>
      <c r="N985">
        <f>Airplane_Crashes_and_Fatalities[[#This Row],[Aboard]]-Airplane_Crashes_and_Fatalities[[#This Row],[Fatalities]]</f>
        <v>16</v>
      </c>
      <c r="O985">
        <v>10181</v>
      </c>
      <c r="P985">
        <v>30</v>
      </c>
      <c r="Q985">
        <v>14</v>
      </c>
      <c r="R985">
        <v>0</v>
      </c>
      <c r="S985" s="2" t="s">
        <v>2884</v>
      </c>
    </row>
    <row r="986" spans="1:19" x14ac:dyDescent="0.3">
      <c r="A986" s="1">
        <v>17903</v>
      </c>
      <c r="B986" s="4" t="str">
        <f>TEXT(Airplane_Crashes_and_Fatalities[[#This Row],[Date]],"yyyy")</f>
        <v>1949</v>
      </c>
      <c r="C986" s="1" t="str">
        <f>TEXT(Airplane_Crashes_and_Fatalities[[#This Row],[Date]],"mmm")</f>
        <v>Jan</v>
      </c>
      <c r="D986" s="5">
        <f>DAY(Airplane_Crashes_and_Fatalities[[#This Row],[Date]])</f>
        <v>5</v>
      </c>
      <c r="F986" s="2" t="s">
        <v>20638</v>
      </c>
      <c r="G986" s="2" t="s">
        <v>19819</v>
      </c>
      <c r="H986" s="2"/>
      <c r="I986" s="2" t="s">
        <v>2208</v>
      </c>
      <c r="J986" s="2"/>
      <c r="K986" s="2"/>
      <c r="L986" s="2" t="s">
        <v>2248</v>
      </c>
      <c r="M986" t="s">
        <v>2885</v>
      </c>
      <c r="N986">
        <f>Airplane_Crashes_and_Fatalities[[#This Row],[Aboard]]-Airplane_Crashes_and_Fatalities[[#This Row],[Fatalities]]</f>
        <v>14</v>
      </c>
      <c r="O986">
        <v>1301</v>
      </c>
      <c r="P986">
        <v>17</v>
      </c>
      <c r="Q986">
        <v>3</v>
      </c>
      <c r="R986">
        <v>0</v>
      </c>
      <c r="S986" s="2" t="s">
        <v>2886</v>
      </c>
    </row>
    <row r="987" spans="1:19" x14ac:dyDescent="0.3">
      <c r="A987" s="1">
        <v>17904</v>
      </c>
      <c r="B987" s="4" t="str">
        <f>TEXT(Airplane_Crashes_and_Fatalities[[#This Row],[Date]],"yyyy")</f>
        <v>1949</v>
      </c>
      <c r="C987" s="1" t="str">
        <f>TEXT(Airplane_Crashes_and_Fatalities[[#This Row],[Date]],"mmm")</f>
        <v>Jan</v>
      </c>
      <c r="D987" s="5">
        <f>DAY(Airplane_Crashes_and_Fatalities[[#This Row],[Date]])</f>
        <v>6</v>
      </c>
      <c r="E987" s="3">
        <v>0.30555555555555558</v>
      </c>
      <c r="F987" s="2" t="s">
        <v>20639</v>
      </c>
      <c r="G987" s="2" t="s">
        <v>19695</v>
      </c>
      <c r="H987" s="2"/>
      <c r="I987" s="2" t="s">
        <v>2887</v>
      </c>
      <c r="J987" s="2"/>
      <c r="K987" s="2" t="s">
        <v>2888</v>
      </c>
      <c r="L987" s="2" t="s">
        <v>1785</v>
      </c>
      <c r="M987" t="s">
        <v>2889</v>
      </c>
      <c r="N987">
        <f>Airplane_Crashes_and_Fatalities[[#This Row],[Aboard]]-Airplane_Crashes_and_Fatalities[[#This Row],[Fatalities]]</f>
        <v>0</v>
      </c>
      <c r="O987">
        <v>13777</v>
      </c>
      <c r="P987">
        <v>2</v>
      </c>
      <c r="Q987">
        <v>2</v>
      </c>
      <c r="R987">
        <v>0</v>
      </c>
      <c r="S987" s="2" t="s">
        <v>2890</v>
      </c>
    </row>
    <row r="988" spans="1:19" x14ac:dyDescent="0.3">
      <c r="A988" s="1">
        <v>17909</v>
      </c>
      <c r="B988" s="4" t="str">
        <f>TEXT(Airplane_Crashes_and_Fatalities[[#This Row],[Date]],"yyyy")</f>
        <v>1949</v>
      </c>
      <c r="C988" s="1" t="str">
        <f>TEXT(Airplane_Crashes_and_Fatalities[[#This Row],[Date]],"mmm")</f>
        <v>Jan</v>
      </c>
      <c r="D988" s="5">
        <f>DAY(Airplane_Crashes_and_Fatalities[[#This Row],[Date]])</f>
        <v>11</v>
      </c>
      <c r="F988" s="2" t="s">
        <v>20640</v>
      </c>
      <c r="G988" s="2" t="s">
        <v>19819</v>
      </c>
      <c r="H988" s="2"/>
      <c r="I988" s="2" t="s">
        <v>2891</v>
      </c>
      <c r="J988" s="2"/>
      <c r="K988" s="2" t="s">
        <v>2892</v>
      </c>
      <c r="L988" s="2" t="s">
        <v>1527</v>
      </c>
      <c r="M988" t="s">
        <v>2893</v>
      </c>
      <c r="N988">
        <f>Airplane_Crashes_and_Fatalities[[#This Row],[Aboard]]-Airplane_Crashes_and_Fatalities[[#This Row],[Fatalities]]</f>
        <v>0</v>
      </c>
      <c r="P988">
        <v>12</v>
      </c>
      <c r="Q988">
        <v>12</v>
      </c>
      <c r="R988">
        <v>0</v>
      </c>
      <c r="S988" s="2" t="s">
        <v>2894</v>
      </c>
    </row>
    <row r="989" spans="1:19" x14ac:dyDescent="0.3">
      <c r="A989" s="1">
        <v>17913</v>
      </c>
      <c r="B989" s="4" t="str">
        <f>TEXT(Airplane_Crashes_and_Fatalities[[#This Row],[Date]],"yyyy")</f>
        <v>1949</v>
      </c>
      <c r="C989" s="1" t="str">
        <f>TEXT(Airplane_Crashes_and_Fatalities[[#This Row],[Date]],"mmm")</f>
        <v>Jan</v>
      </c>
      <c r="D989" s="5">
        <f>DAY(Airplane_Crashes_and_Fatalities[[#This Row],[Date]])</f>
        <v>15</v>
      </c>
      <c r="F989" s="2" t="s">
        <v>20641</v>
      </c>
      <c r="G989" s="2" t="s">
        <v>20042</v>
      </c>
      <c r="H989" s="2"/>
      <c r="I989" s="2" t="s">
        <v>2876</v>
      </c>
      <c r="J989" s="2"/>
      <c r="K989" s="2"/>
      <c r="L989" s="2" t="s">
        <v>2895</v>
      </c>
      <c r="M989" t="s">
        <v>2896</v>
      </c>
      <c r="N989">
        <f>Airplane_Crashes_and_Fatalities[[#This Row],[Aboard]]-Airplane_Crashes_and_Fatalities[[#This Row],[Fatalities]]</f>
        <v>0</v>
      </c>
      <c r="O989">
        <v>19584</v>
      </c>
      <c r="P989">
        <v>30</v>
      </c>
      <c r="Q989">
        <v>30</v>
      </c>
      <c r="R989">
        <v>0</v>
      </c>
      <c r="S989" s="2" t="s">
        <v>2897</v>
      </c>
    </row>
    <row r="990" spans="1:19" x14ac:dyDescent="0.3">
      <c r="A990" s="1">
        <v>17914</v>
      </c>
      <c r="B990" s="4" t="str">
        <f>TEXT(Airplane_Crashes_and_Fatalities[[#This Row],[Date]],"yyyy")</f>
        <v>1949</v>
      </c>
      <c r="C990" s="1" t="str">
        <f>TEXT(Airplane_Crashes_and_Fatalities[[#This Row],[Date]],"mmm")</f>
        <v>Jan</v>
      </c>
      <c r="D990" s="5">
        <f>DAY(Airplane_Crashes_and_Fatalities[[#This Row],[Date]])</f>
        <v>16</v>
      </c>
      <c r="F990" s="2" t="s">
        <v>20642</v>
      </c>
      <c r="G990" s="2" t="s">
        <v>20163</v>
      </c>
      <c r="H990" s="2"/>
      <c r="I990" s="2" t="s">
        <v>2898</v>
      </c>
      <c r="J990" s="2"/>
      <c r="K990" s="2"/>
      <c r="L990" s="2" t="s">
        <v>1183</v>
      </c>
      <c r="M990" t="s">
        <v>2899</v>
      </c>
      <c r="N990">
        <f>Airplane_Crashes_and_Fatalities[[#This Row],[Aboard]]-Airplane_Crashes_and_Fatalities[[#This Row],[Fatalities]]</f>
        <v>0</v>
      </c>
      <c r="O990" t="s">
        <v>2900</v>
      </c>
      <c r="P990">
        <v>13</v>
      </c>
      <c r="Q990">
        <v>13</v>
      </c>
      <c r="R990">
        <v>0</v>
      </c>
      <c r="S990" s="2"/>
    </row>
    <row r="991" spans="1:19" x14ac:dyDescent="0.3">
      <c r="A991" s="1">
        <v>17915</v>
      </c>
      <c r="B991" s="4" t="str">
        <f>TEXT(Airplane_Crashes_and_Fatalities[[#This Row],[Date]],"yyyy")</f>
        <v>1949</v>
      </c>
      <c r="C991" s="1" t="str">
        <f>TEXT(Airplane_Crashes_and_Fatalities[[#This Row],[Date]],"mmm")</f>
        <v>Jan</v>
      </c>
      <c r="D991" s="5">
        <f>DAY(Airplane_Crashes_and_Fatalities[[#This Row],[Date]])</f>
        <v>17</v>
      </c>
      <c r="E991" s="3">
        <v>0.56944444444444442</v>
      </c>
      <c r="F991" s="2" t="s">
        <v>1399</v>
      </c>
      <c r="G991" s="2" t="s">
        <v>20643</v>
      </c>
      <c r="H991" s="2"/>
      <c r="I991" s="2" t="s">
        <v>2208</v>
      </c>
      <c r="J991" s="2"/>
      <c r="K991" s="2" t="s">
        <v>2901</v>
      </c>
      <c r="L991" s="2" t="s">
        <v>2902</v>
      </c>
      <c r="M991" t="s">
        <v>2903</v>
      </c>
      <c r="N991">
        <f>Airplane_Crashes_and_Fatalities[[#This Row],[Aboard]]-Airplane_Crashes_and_Fatalities[[#This Row],[Fatalities]]</f>
        <v>0</v>
      </c>
      <c r="O991">
        <v>1253</v>
      </c>
      <c r="P991">
        <v>20</v>
      </c>
      <c r="Q991">
        <v>20</v>
      </c>
      <c r="R991">
        <v>0</v>
      </c>
      <c r="S991" s="2" t="s">
        <v>2904</v>
      </c>
    </row>
    <row r="992" spans="1:19" x14ac:dyDescent="0.3">
      <c r="A992" s="1">
        <v>17915</v>
      </c>
      <c r="B992" s="4" t="str">
        <f>TEXT(Airplane_Crashes_and_Fatalities[[#This Row],[Date]],"yyyy")</f>
        <v>1949</v>
      </c>
      <c r="C992" s="1" t="str">
        <f>TEXT(Airplane_Crashes_and_Fatalities[[#This Row],[Date]],"mmm")</f>
        <v>Jan</v>
      </c>
      <c r="D992" s="5">
        <f>DAY(Airplane_Crashes_and_Fatalities[[#This Row],[Date]])</f>
        <v>17</v>
      </c>
      <c r="E992" s="3">
        <v>0.40972222222222232</v>
      </c>
      <c r="F992" s="2" t="s">
        <v>20644</v>
      </c>
      <c r="G992" s="2" t="s">
        <v>20645</v>
      </c>
      <c r="H992" s="2" t="s">
        <v>20220</v>
      </c>
      <c r="I992" s="2" t="s">
        <v>1718</v>
      </c>
      <c r="J992" s="2"/>
      <c r="K992" s="2" t="s">
        <v>2905</v>
      </c>
      <c r="L992" s="2" t="s">
        <v>2906</v>
      </c>
      <c r="M992" t="s">
        <v>2907</v>
      </c>
      <c r="N992">
        <f>Airplane_Crashes_and_Fatalities[[#This Row],[Aboard]]-Airplane_Crashes_and_Fatalities[[#This Row],[Fatalities]]</f>
        <v>0</v>
      </c>
      <c r="P992">
        <v>20</v>
      </c>
      <c r="Q992">
        <v>20</v>
      </c>
      <c r="R992">
        <v>0</v>
      </c>
      <c r="S992" s="2" t="s">
        <v>2908</v>
      </c>
    </row>
    <row r="993" spans="1:19" x14ac:dyDescent="0.3">
      <c r="A993" s="1">
        <v>17918</v>
      </c>
      <c r="B993" s="4" t="str">
        <f>TEXT(Airplane_Crashes_and_Fatalities[[#This Row],[Date]],"yyyy")</f>
        <v>1949</v>
      </c>
      <c r="C993" s="1" t="str">
        <f>TEXT(Airplane_Crashes_and_Fatalities[[#This Row],[Date]],"mmm")</f>
        <v>Jan</v>
      </c>
      <c r="D993" s="5">
        <f>DAY(Airplane_Crashes_and_Fatalities[[#This Row],[Date]])</f>
        <v>20</v>
      </c>
      <c r="E993" s="3">
        <v>0.83680555555555558</v>
      </c>
      <c r="F993" s="2" t="s">
        <v>20646</v>
      </c>
      <c r="G993" s="2" t="s">
        <v>20063</v>
      </c>
      <c r="H993" s="2"/>
      <c r="I993" s="2" t="s">
        <v>2595</v>
      </c>
      <c r="J993" s="2" t="s">
        <v>18996</v>
      </c>
      <c r="K993" s="2" t="s">
        <v>2909</v>
      </c>
      <c r="L993" s="2" t="s">
        <v>2395</v>
      </c>
      <c r="M993" t="s">
        <v>2910</v>
      </c>
      <c r="N993">
        <f>Airplane_Crashes_and_Fatalities[[#This Row],[Aboard]]-Airplane_Crashes_and_Fatalities[[#This Row],[Fatalities]]</f>
        <v>1</v>
      </c>
      <c r="O993">
        <v>20208</v>
      </c>
      <c r="P993">
        <v>6</v>
      </c>
      <c r="Q993">
        <v>5</v>
      </c>
      <c r="R993">
        <v>0</v>
      </c>
      <c r="S993" s="2" t="s">
        <v>2911</v>
      </c>
    </row>
    <row r="994" spans="1:19" x14ac:dyDescent="0.3">
      <c r="A994" s="1">
        <v>17928</v>
      </c>
      <c r="B994" s="4" t="str">
        <f>TEXT(Airplane_Crashes_and_Fatalities[[#This Row],[Date]],"yyyy")</f>
        <v>1949</v>
      </c>
      <c r="C994" s="1" t="str">
        <f>TEXT(Airplane_Crashes_and_Fatalities[[#This Row],[Date]],"mmm")</f>
        <v>Jan</v>
      </c>
      <c r="D994" s="5">
        <f>DAY(Airplane_Crashes_and_Fatalities[[#This Row],[Date]])</f>
        <v>30</v>
      </c>
      <c r="E994" s="3">
        <v>0.68194444444444446</v>
      </c>
      <c r="F994" s="2" t="s">
        <v>20647</v>
      </c>
      <c r="G994" s="2" t="s">
        <v>19785</v>
      </c>
      <c r="H994" s="2"/>
      <c r="I994" s="2" t="s">
        <v>1213</v>
      </c>
      <c r="J994" s="2" t="s">
        <v>19045</v>
      </c>
      <c r="K994" s="2"/>
      <c r="L994" s="2" t="s">
        <v>2912</v>
      </c>
      <c r="M994" t="s">
        <v>2913</v>
      </c>
      <c r="N994">
        <f>Airplane_Crashes_and_Fatalities[[#This Row],[Aboard]]-Airplane_Crashes_and_Fatalities[[#This Row],[Fatalities]]</f>
        <v>33</v>
      </c>
      <c r="O994" t="s">
        <v>2914</v>
      </c>
      <c r="P994">
        <v>35</v>
      </c>
      <c r="Q994">
        <v>2</v>
      </c>
      <c r="R994">
        <v>0</v>
      </c>
      <c r="S994" s="2" t="s">
        <v>2915</v>
      </c>
    </row>
    <row r="995" spans="1:19" x14ac:dyDescent="0.3">
      <c r="A995" s="1">
        <v>17931</v>
      </c>
      <c r="B995" s="4" t="str">
        <f>TEXT(Airplane_Crashes_and_Fatalities[[#This Row],[Date]],"yyyy")</f>
        <v>1949</v>
      </c>
      <c r="C995" s="1" t="str">
        <f>TEXT(Airplane_Crashes_and_Fatalities[[#This Row],[Date]],"mmm")</f>
        <v>Feb</v>
      </c>
      <c r="D995" s="5">
        <f>DAY(Airplane_Crashes_and_Fatalities[[#This Row],[Date]])</f>
        <v>2</v>
      </c>
      <c r="F995" s="2" t="s">
        <v>20648</v>
      </c>
      <c r="G995" s="2" t="s">
        <v>20271</v>
      </c>
      <c r="H995" s="2"/>
      <c r="I995" s="2" t="s">
        <v>2916</v>
      </c>
      <c r="J995" s="2"/>
      <c r="K995" s="2"/>
      <c r="L995" s="2" t="s">
        <v>2193</v>
      </c>
      <c r="M995" t="s">
        <v>2917</v>
      </c>
      <c r="N995">
        <f>Airplane_Crashes_and_Fatalities[[#This Row],[Aboard]]-Airplane_Crashes_and_Fatalities[[#This Row],[Fatalities]]</f>
        <v>0</v>
      </c>
      <c r="O995">
        <v>3708</v>
      </c>
      <c r="P995">
        <v>6</v>
      </c>
      <c r="Q995">
        <v>6</v>
      </c>
      <c r="R995">
        <v>0</v>
      </c>
      <c r="S995" s="2"/>
    </row>
    <row r="996" spans="1:19" x14ac:dyDescent="0.3">
      <c r="A996" s="1">
        <v>17933</v>
      </c>
      <c r="B996" s="4" t="str">
        <f>TEXT(Airplane_Crashes_and_Fatalities[[#This Row],[Date]],"yyyy")</f>
        <v>1949</v>
      </c>
      <c r="C996" s="1" t="str">
        <f>TEXT(Airplane_Crashes_and_Fatalities[[#This Row],[Date]],"mmm")</f>
        <v>Feb</v>
      </c>
      <c r="D996" s="5">
        <f>DAY(Airplane_Crashes_and_Fatalities[[#This Row],[Date]])</f>
        <v>4</v>
      </c>
      <c r="F996" s="2" t="s">
        <v>20649</v>
      </c>
      <c r="G996" s="2" t="s">
        <v>20407</v>
      </c>
      <c r="H996" s="2"/>
      <c r="I996" s="2" t="s">
        <v>2722</v>
      </c>
      <c r="J996" s="2"/>
      <c r="K996" s="2" t="s">
        <v>2918</v>
      </c>
      <c r="L996" s="2" t="s">
        <v>2919</v>
      </c>
      <c r="M996" t="s">
        <v>2920</v>
      </c>
      <c r="N996">
        <f>Airplane_Crashes_and_Fatalities[[#This Row],[Aboard]]-Airplane_Crashes_and_Fatalities[[#This Row],[Fatalities]]</f>
        <v>52</v>
      </c>
      <c r="O996">
        <v>7464</v>
      </c>
      <c r="P996">
        <v>53</v>
      </c>
      <c r="Q996">
        <v>1</v>
      </c>
      <c r="R996">
        <v>0</v>
      </c>
      <c r="S996" s="2" t="s">
        <v>2921</v>
      </c>
    </row>
    <row r="997" spans="1:19" x14ac:dyDescent="0.3">
      <c r="A997" s="1">
        <v>17934</v>
      </c>
      <c r="B997" s="4" t="str">
        <f>TEXT(Airplane_Crashes_and_Fatalities[[#This Row],[Date]],"yyyy")</f>
        <v>1949</v>
      </c>
      <c r="C997" s="1" t="str">
        <f>TEXT(Airplane_Crashes_and_Fatalities[[#This Row],[Date]],"mmm")</f>
        <v>Feb</v>
      </c>
      <c r="D997" s="5">
        <f>DAY(Airplane_Crashes_and_Fatalities[[#This Row],[Date]])</f>
        <v>5</v>
      </c>
      <c r="F997" s="2" t="s">
        <v>20650</v>
      </c>
      <c r="G997" s="2" t="s">
        <v>19762</v>
      </c>
      <c r="H997" s="2"/>
      <c r="I997" s="2" t="s">
        <v>2220</v>
      </c>
      <c r="J997" s="2"/>
      <c r="K997" s="2"/>
      <c r="L997" s="2" t="s">
        <v>2513</v>
      </c>
      <c r="M997" t="s">
        <v>2922</v>
      </c>
      <c r="N997">
        <f>Airplane_Crashes_and_Fatalities[[#This Row],[Aboard]]-Airplane_Crashes_and_Fatalities[[#This Row],[Fatalities]]</f>
        <v>11</v>
      </c>
      <c r="P997">
        <v>14</v>
      </c>
      <c r="Q997">
        <v>3</v>
      </c>
      <c r="R997">
        <v>0</v>
      </c>
      <c r="S997" s="2" t="s">
        <v>2857</v>
      </c>
    </row>
    <row r="998" spans="1:19" x14ac:dyDescent="0.3">
      <c r="A998" s="1">
        <v>17937</v>
      </c>
      <c r="B998" s="4" t="str">
        <f>TEXT(Airplane_Crashes_and_Fatalities[[#This Row],[Date]],"yyyy")</f>
        <v>1949</v>
      </c>
      <c r="C998" s="1" t="str">
        <f>TEXT(Airplane_Crashes_and_Fatalities[[#This Row],[Date]],"mmm")</f>
        <v>Feb</v>
      </c>
      <c r="D998" s="5">
        <f>DAY(Airplane_Crashes_and_Fatalities[[#This Row],[Date]])</f>
        <v>8</v>
      </c>
      <c r="E998" s="3">
        <v>0.83055555555555549</v>
      </c>
      <c r="F998" s="2" t="s">
        <v>20213</v>
      </c>
      <c r="G998" s="2" t="s">
        <v>19900</v>
      </c>
      <c r="H998" s="2"/>
      <c r="I998" s="2" t="s">
        <v>2756</v>
      </c>
      <c r="J998" s="2"/>
      <c r="K998" s="2" t="s">
        <v>2923</v>
      </c>
      <c r="L998" s="2" t="s">
        <v>2924</v>
      </c>
      <c r="M998" t="s">
        <v>2925</v>
      </c>
      <c r="N998">
        <f>Airplane_Crashes_and_Fatalities[[#This Row],[Aboard]]-Airplane_Crashes_and_Fatalities[[#This Row],[Fatalities]]</f>
        <v>0</v>
      </c>
      <c r="O998">
        <v>199</v>
      </c>
      <c r="P998">
        <v>27</v>
      </c>
      <c r="Q998">
        <v>27</v>
      </c>
      <c r="R998">
        <v>0</v>
      </c>
      <c r="S998" s="2" t="s">
        <v>2926</v>
      </c>
    </row>
    <row r="999" spans="1:19" x14ac:dyDescent="0.3">
      <c r="A999" s="1">
        <v>17939</v>
      </c>
      <c r="B999" s="4" t="str">
        <f>TEXT(Airplane_Crashes_and_Fatalities[[#This Row],[Date]],"yyyy")</f>
        <v>1949</v>
      </c>
      <c r="C999" s="1" t="str">
        <f>TEXT(Airplane_Crashes_and_Fatalities[[#This Row],[Date]],"mmm")</f>
        <v>Feb</v>
      </c>
      <c r="D999" s="5">
        <f>DAY(Airplane_Crashes_and_Fatalities[[#This Row],[Date]])</f>
        <v>10</v>
      </c>
      <c r="F999" s="2" t="s">
        <v>20651</v>
      </c>
      <c r="G999" s="2" t="s">
        <v>20015</v>
      </c>
      <c r="H999" s="2"/>
      <c r="I999" s="2" t="s">
        <v>2017</v>
      </c>
      <c r="J999" s="2"/>
      <c r="K999" s="2" t="s">
        <v>2927</v>
      </c>
      <c r="L999" s="2" t="s">
        <v>1183</v>
      </c>
      <c r="M999" t="s">
        <v>2928</v>
      </c>
      <c r="N999">
        <f>Airplane_Crashes_and_Fatalities[[#This Row],[Aboard]]-Airplane_Crashes_and_Fatalities[[#This Row],[Fatalities]]</f>
        <v>0</v>
      </c>
      <c r="O999" t="s">
        <v>2929</v>
      </c>
      <c r="P999">
        <v>16</v>
      </c>
      <c r="Q999">
        <v>16</v>
      </c>
      <c r="R999">
        <v>0</v>
      </c>
      <c r="S999" s="2" t="s">
        <v>2930</v>
      </c>
    </row>
    <row r="1000" spans="1:19" x14ac:dyDescent="0.3">
      <c r="A1000" s="1">
        <v>17948</v>
      </c>
      <c r="B1000" s="4" t="str">
        <f>TEXT(Airplane_Crashes_and_Fatalities[[#This Row],[Date]],"yyyy")</f>
        <v>1949</v>
      </c>
      <c r="C1000" s="1" t="str">
        <f>TEXT(Airplane_Crashes_and_Fatalities[[#This Row],[Date]],"mmm")</f>
        <v>Feb</v>
      </c>
      <c r="D1000" s="5">
        <f>DAY(Airplane_Crashes_and_Fatalities[[#This Row],[Date]])</f>
        <v>19</v>
      </c>
      <c r="F1000" s="2" t="s">
        <v>20652</v>
      </c>
      <c r="G1000" s="2" t="s">
        <v>20653</v>
      </c>
      <c r="H1000" s="2" t="s">
        <v>19676</v>
      </c>
      <c r="I1000" s="2" t="s">
        <v>2931</v>
      </c>
      <c r="J1000" s="2"/>
      <c r="K1000" s="2" t="s">
        <v>2932</v>
      </c>
      <c r="L1000" s="2" t="s">
        <v>2933</v>
      </c>
      <c r="M1000" t="s">
        <v>2934</v>
      </c>
      <c r="N1000">
        <f>Airplane_Crashes_and_Fatalities[[#This Row],[Aboard]]-Airplane_Crashes_and_Fatalities[[#This Row],[Fatalities]]</f>
        <v>0</v>
      </c>
      <c r="O1000">
        <v>13308</v>
      </c>
      <c r="P1000">
        <v>14</v>
      </c>
      <c r="Q1000">
        <v>14</v>
      </c>
      <c r="R1000">
        <v>0</v>
      </c>
      <c r="S1000" s="2" t="s">
        <v>2935</v>
      </c>
    </row>
    <row r="1001" spans="1:19" x14ac:dyDescent="0.3">
      <c r="A1001" s="1">
        <v>17953</v>
      </c>
      <c r="B1001" s="4" t="str">
        <f>TEXT(Airplane_Crashes_and_Fatalities[[#This Row],[Date]],"yyyy")</f>
        <v>1949</v>
      </c>
      <c r="C1001" s="1" t="str">
        <f>TEXT(Airplane_Crashes_and_Fatalities[[#This Row],[Date]],"mmm")</f>
        <v>Feb</v>
      </c>
      <c r="D1001" s="5">
        <f>DAY(Airplane_Crashes_and_Fatalities[[#This Row],[Date]])</f>
        <v>24</v>
      </c>
      <c r="F1001" s="2" t="s">
        <v>20654</v>
      </c>
      <c r="G1001" s="2" t="s">
        <v>20634</v>
      </c>
      <c r="H1001" s="2"/>
      <c r="I1001" s="2" t="s">
        <v>2769</v>
      </c>
      <c r="J1001" s="2"/>
      <c r="K1001" s="2" t="s">
        <v>2936</v>
      </c>
      <c r="L1001" s="2" t="s">
        <v>1183</v>
      </c>
      <c r="M1001" t="s">
        <v>2937</v>
      </c>
      <c r="N1001">
        <f>Airplane_Crashes_and_Fatalities[[#This Row],[Aboard]]-Airplane_Crashes_and_Fatalities[[#This Row],[Fatalities]]</f>
        <v>0</v>
      </c>
      <c r="O1001">
        <v>20576</v>
      </c>
      <c r="P1001">
        <v>23</v>
      </c>
      <c r="Q1001">
        <v>23</v>
      </c>
      <c r="R1001">
        <v>0</v>
      </c>
      <c r="S1001" s="2" t="s">
        <v>2938</v>
      </c>
    </row>
    <row r="1002" spans="1:19" x14ac:dyDescent="0.3">
      <c r="A1002" s="1">
        <v>18947</v>
      </c>
      <c r="B1002" s="4" t="str">
        <f>TEXT(Airplane_Crashes_and_Fatalities[[#This Row],[Date]],"yyyy")</f>
        <v>1951</v>
      </c>
      <c r="C1002" s="1" t="str">
        <f>TEXT(Airplane_Crashes_and_Fatalities[[#This Row],[Date]],"mmm")</f>
        <v>Nov</v>
      </c>
      <c r="D1002" s="5">
        <f>DAY(Airplane_Crashes_and_Fatalities[[#This Row],[Date]])</f>
        <v>15</v>
      </c>
      <c r="F1002" s="2" t="s">
        <v>20655</v>
      </c>
      <c r="G1002" s="2" t="s">
        <v>20656</v>
      </c>
      <c r="H1002" s="2"/>
      <c r="I1002" s="2" t="s">
        <v>1288</v>
      </c>
      <c r="J1002" s="2"/>
      <c r="K1002" s="2"/>
      <c r="L1002" s="2" t="s">
        <v>1183</v>
      </c>
      <c r="M1002" t="s">
        <v>2939</v>
      </c>
      <c r="N1002">
        <f>Airplane_Crashes_and_Fatalities[[#This Row],[Aboard]]-Airplane_Crashes_and_Fatalities[[#This Row],[Fatalities]]</f>
        <v>0</v>
      </c>
      <c r="O1002">
        <v>1965</v>
      </c>
      <c r="P1002">
        <v>16</v>
      </c>
      <c r="Q1002">
        <v>16</v>
      </c>
      <c r="R1002">
        <v>0</v>
      </c>
      <c r="S1002" s="2" t="s">
        <v>1531</v>
      </c>
    </row>
    <row r="1003" spans="1:19" x14ac:dyDescent="0.3">
      <c r="A1003" s="1">
        <v>17967</v>
      </c>
      <c r="B1003" s="4" t="str">
        <f>TEXT(Airplane_Crashes_and_Fatalities[[#This Row],[Date]],"yyyy")</f>
        <v>1949</v>
      </c>
      <c r="C1003" s="1" t="str">
        <f>TEXT(Airplane_Crashes_and_Fatalities[[#This Row],[Date]],"mmm")</f>
        <v>Mar</v>
      </c>
      <c r="D1003" s="5">
        <f>DAY(Airplane_Crashes_and_Fatalities[[#This Row],[Date]])</f>
        <v>10</v>
      </c>
      <c r="E1003" s="3">
        <v>0.40972222222222232</v>
      </c>
      <c r="F1003" s="2" t="s">
        <v>20657</v>
      </c>
      <c r="G1003" s="2" t="s">
        <v>19724</v>
      </c>
      <c r="H1003" s="2"/>
      <c r="I1003" s="2" t="s">
        <v>2940</v>
      </c>
      <c r="J1003" s="2"/>
      <c r="K1003" s="2" t="s">
        <v>2941</v>
      </c>
      <c r="L1003" s="2" t="s">
        <v>1527</v>
      </c>
      <c r="M1003" t="s">
        <v>2942</v>
      </c>
      <c r="N1003">
        <f>Airplane_Crashes_and_Fatalities[[#This Row],[Aboard]]-Airplane_Crashes_and_Fatalities[[#This Row],[Fatalities]]</f>
        <v>0</v>
      </c>
      <c r="O1003">
        <v>2194</v>
      </c>
      <c r="P1003">
        <v>16</v>
      </c>
      <c r="Q1003">
        <v>16</v>
      </c>
      <c r="R1003">
        <v>0</v>
      </c>
      <c r="S1003" s="2" t="s">
        <v>2943</v>
      </c>
    </row>
    <row r="1004" spans="1:19" x14ac:dyDescent="0.3">
      <c r="A1004" s="1">
        <v>17972</v>
      </c>
      <c r="B1004" s="4" t="str">
        <f>TEXT(Airplane_Crashes_and_Fatalities[[#This Row],[Date]],"yyyy")</f>
        <v>1949</v>
      </c>
      <c r="C1004" s="1" t="str">
        <f>TEXT(Airplane_Crashes_and_Fatalities[[#This Row],[Date]],"mmm")</f>
        <v>Mar</v>
      </c>
      <c r="D1004" s="5">
        <f>DAY(Airplane_Crashes_and_Fatalities[[#This Row],[Date]])</f>
        <v>15</v>
      </c>
      <c r="F1004" s="2" t="s">
        <v>20230</v>
      </c>
      <c r="G1004" s="2" t="s">
        <v>19669</v>
      </c>
      <c r="H1004" s="2"/>
      <c r="I1004" s="2" t="s">
        <v>2944</v>
      </c>
      <c r="J1004" s="2"/>
      <c r="K1004" s="2"/>
      <c r="L1004" s="2" t="s">
        <v>2210</v>
      </c>
      <c r="M1004" t="s">
        <v>2945</v>
      </c>
      <c r="N1004">
        <f>Airplane_Crashes_and_Fatalities[[#This Row],[Aboard]]-Airplane_Crashes_and_Fatalities[[#This Row],[Fatalities]]</f>
        <v>0</v>
      </c>
      <c r="O1004">
        <v>1316</v>
      </c>
      <c r="P1004">
        <v>3</v>
      </c>
      <c r="Q1004">
        <v>3</v>
      </c>
      <c r="R1004">
        <v>0</v>
      </c>
      <c r="S1004" s="2" t="s">
        <v>2946</v>
      </c>
    </row>
    <row r="1005" spans="1:19" x14ac:dyDescent="0.3">
      <c r="A1005" s="1">
        <v>17975</v>
      </c>
      <c r="B1005" s="4" t="str">
        <f>TEXT(Airplane_Crashes_and_Fatalities[[#This Row],[Date]],"yyyy")</f>
        <v>1949</v>
      </c>
      <c r="C1005" s="1" t="str">
        <f>TEXT(Airplane_Crashes_and_Fatalities[[#This Row],[Date]],"mmm")</f>
        <v>Mar</v>
      </c>
      <c r="D1005" s="5">
        <f>DAY(Airplane_Crashes_and_Fatalities[[#This Row],[Date]])</f>
        <v>18</v>
      </c>
      <c r="E1005" s="3">
        <v>0.40277777777777768</v>
      </c>
      <c r="F1005" s="2" t="s">
        <v>20658</v>
      </c>
      <c r="G1005" s="2" t="s">
        <v>19918</v>
      </c>
      <c r="H1005" s="2"/>
      <c r="I1005" s="2" t="s">
        <v>2795</v>
      </c>
      <c r="J1005" s="2"/>
      <c r="K1005" s="2" t="s">
        <v>2947</v>
      </c>
      <c r="L1005" s="2" t="s">
        <v>1527</v>
      </c>
      <c r="M1005" t="s">
        <v>2948</v>
      </c>
      <c r="N1005">
        <f>Airplane_Crashes_and_Fatalities[[#This Row],[Aboard]]-Airplane_Crashes_and_Fatalities[[#This Row],[Fatalities]]</f>
        <v>0</v>
      </c>
      <c r="O1005">
        <v>2382</v>
      </c>
      <c r="P1005">
        <v>15</v>
      </c>
      <c r="Q1005">
        <v>15</v>
      </c>
      <c r="R1005">
        <v>0</v>
      </c>
      <c r="S1005" s="2" t="s">
        <v>2949</v>
      </c>
    </row>
    <row r="1006" spans="1:19" x14ac:dyDescent="0.3">
      <c r="A1006" s="1">
        <v>18022</v>
      </c>
      <c r="B1006" s="4" t="str">
        <f>TEXT(Airplane_Crashes_and_Fatalities[[#This Row],[Date]],"yyyy")</f>
        <v>1949</v>
      </c>
      <c r="C1006" s="1" t="str">
        <f>TEXT(Airplane_Crashes_and_Fatalities[[#This Row],[Date]],"mmm")</f>
        <v>May</v>
      </c>
      <c r="D1006" s="5">
        <f>DAY(Airplane_Crashes_and_Fatalities[[#This Row],[Date]])</f>
        <v>4</v>
      </c>
      <c r="E1006" s="3">
        <v>0.71111111111111103</v>
      </c>
      <c r="F1006" s="2" t="s">
        <v>20659</v>
      </c>
      <c r="G1006" s="2" t="s">
        <v>19745</v>
      </c>
      <c r="H1006" s="2"/>
      <c r="I1006" s="2" t="s">
        <v>1025</v>
      </c>
      <c r="J1006" s="2"/>
      <c r="K1006" s="2" t="s">
        <v>2950</v>
      </c>
      <c r="L1006" s="2" t="s">
        <v>2951</v>
      </c>
      <c r="M1006" t="s">
        <v>2952</v>
      </c>
      <c r="N1006">
        <f>Airplane_Crashes_and_Fatalities[[#This Row],[Aboard]]-Airplane_Crashes_and_Fatalities[[#This Row],[Fatalities]]</f>
        <v>0</v>
      </c>
      <c r="O1006">
        <v>5</v>
      </c>
      <c r="P1006">
        <v>31</v>
      </c>
      <c r="Q1006">
        <v>31</v>
      </c>
      <c r="R1006">
        <v>0</v>
      </c>
      <c r="S1006" s="2" t="s">
        <v>2953</v>
      </c>
    </row>
    <row r="1007" spans="1:19" x14ac:dyDescent="0.3">
      <c r="A1007" s="1">
        <v>18025</v>
      </c>
      <c r="B1007" s="4" t="str">
        <f>TEXT(Airplane_Crashes_and_Fatalities[[#This Row],[Date]],"yyyy")</f>
        <v>1949</v>
      </c>
      <c r="C1007" s="1" t="str">
        <f>TEXT(Airplane_Crashes_and_Fatalities[[#This Row],[Date]],"mmm")</f>
        <v>May</v>
      </c>
      <c r="D1007" s="5">
        <f>DAY(Airplane_Crashes_and_Fatalities[[#This Row],[Date]])</f>
        <v>7</v>
      </c>
      <c r="E1007" s="3">
        <v>0.66666666666666674</v>
      </c>
      <c r="F1007" s="2" t="s">
        <v>20660</v>
      </c>
      <c r="G1007" s="2" t="s">
        <v>20661</v>
      </c>
      <c r="H1007" s="2"/>
      <c r="I1007" s="2" t="s">
        <v>2385</v>
      </c>
      <c r="J1007" s="2"/>
      <c r="K1007" s="2" t="s">
        <v>2954</v>
      </c>
      <c r="L1007" s="2" t="s">
        <v>1183</v>
      </c>
      <c r="M1007" t="s">
        <v>2955</v>
      </c>
      <c r="N1007">
        <f>Airplane_Crashes_and_Fatalities[[#This Row],[Aboard]]-Airplane_Crashes_and_Fatalities[[#This Row],[Fatalities]]</f>
        <v>0</v>
      </c>
      <c r="O1007" t="s">
        <v>2956</v>
      </c>
      <c r="P1007">
        <v>13</v>
      </c>
      <c r="Q1007">
        <v>13</v>
      </c>
      <c r="R1007">
        <v>0</v>
      </c>
      <c r="S1007" s="2" t="s">
        <v>2957</v>
      </c>
    </row>
    <row r="1008" spans="1:19" x14ac:dyDescent="0.3">
      <c r="A1008" s="1">
        <v>18055</v>
      </c>
      <c r="B1008" s="4" t="str">
        <f>TEXT(Airplane_Crashes_and_Fatalities[[#This Row],[Date]],"yyyy")</f>
        <v>1949</v>
      </c>
      <c r="C1008" s="1" t="str">
        <f>TEXT(Airplane_Crashes_and_Fatalities[[#This Row],[Date]],"mmm")</f>
        <v>Jun</v>
      </c>
      <c r="D1008" s="5">
        <f>DAY(Airplane_Crashes_and_Fatalities[[#This Row],[Date]])</f>
        <v>6</v>
      </c>
      <c r="F1008" s="2" t="s">
        <v>20662</v>
      </c>
      <c r="G1008" s="2" t="s">
        <v>19851</v>
      </c>
      <c r="H1008" s="2"/>
      <c r="I1008" s="2" t="s">
        <v>2958</v>
      </c>
      <c r="J1008" s="2"/>
      <c r="K1008" s="2" t="s">
        <v>2959</v>
      </c>
      <c r="L1008" s="2" t="s">
        <v>1183</v>
      </c>
      <c r="M1008" t="s">
        <v>2960</v>
      </c>
      <c r="N1008">
        <f>Airplane_Crashes_and_Fatalities[[#This Row],[Aboard]]-Airplane_Crashes_and_Fatalities[[#This Row],[Fatalities]]</f>
        <v>0</v>
      </c>
      <c r="O1008">
        <v>12162</v>
      </c>
      <c r="P1008">
        <v>22</v>
      </c>
      <c r="Q1008">
        <v>22</v>
      </c>
      <c r="R1008">
        <v>0</v>
      </c>
      <c r="S1008" s="2" t="s">
        <v>2961</v>
      </c>
    </row>
    <row r="1009" spans="1:19" x14ac:dyDescent="0.3">
      <c r="A1009" s="1">
        <v>18056</v>
      </c>
      <c r="B1009" s="4" t="str">
        <f>TEXT(Airplane_Crashes_and_Fatalities[[#This Row],[Date]],"yyyy")</f>
        <v>1949</v>
      </c>
      <c r="C1009" s="1" t="str">
        <f>TEXT(Airplane_Crashes_and_Fatalities[[#This Row],[Date]],"mmm")</f>
        <v>Jun</v>
      </c>
      <c r="D1009" s="5">
        <f>DAY(Airplane_Crashes_and_Fatalities[[#This Row],[Date]])</f>
        <v>7</v>
      </c>
      <c r="E1009" s="3">
        <v>0.58333333333333326</v>
      </c>
      <c r="F1009" s="2" t="s">
        <v>20663</v>
      </c>
      <c r="G1009" s="2" t="s">
        <v>19819</v>
      </c>
      <c r="H1009" s="2"/>
      <c r="I1009" s="2" t="s">
        <v>2675</v>
      </c>
      <c r="J1009" s="2"/>
      <c r="K1009" s="2" t="s">
        <v>2962</v>
      </c>
      <c r="L1009" s="2" t="s">
        <v>2010</v>
      </c>
      <c r="M1009" t="s">
        <v>2963</v>
      </c>
      <c r="N1009">
        <f>Airplane_Crashes_and_Fatalities[[#This Row],[Aboard]]-Airplane_Crashes_and_Fatalities[[#This Row],[Fatalities]]</f>
        <v>0</v>
      </c>
      <c r="P1009">
        <v>27</v>
      </c>
      <c r="Q1009">
        <v>27</v>
      </c>
      <c r="R1009">
        <v>0</v>
      </c>
      <c r="S1009" s="2" t="s">
        <v>2964</v>
      </c>
    </row>
    <row r="1010" spans="1:19" x14ac:dyDescent="0.3">
      <c r="A1010" s="1">
        <v>18056</v>
      </c>
      <c r="B1010" s="4" t="str">
        <f>TEXT(Airplane_Crashes_and_Fatalities[[#This Row],[Date]],"yyyy")</f>
        <v>1949</v>
      </c>
      <c r="C1010" s="1" t="str">
        <f>TEXT(Airplane_Crashes_and_Fatalities[[#This Row],[Date]],"mmm")</f>
        <v>Jun</v>
      </c>
      <c r="D1010" s="5">
        <f>DAY(Airplane_Crashes_and_Fatalities[[#This Row],[Date]])</f>
        <v>7</v>
      </c>
      <c r="E1010" s="3">
        <v>1.736111111111116E-2</v>
      </c>
      <c r="F1010" s="2" t="s">
        <v>20246</v>
      </c>
      <c r="G1010" s="2" t="s">
        <v>20247</v>
      </c>
      <c r="H1010" s="2"/>
      <c r="I1010" s="2" t="s">
        <v>2965</v>
      </c>
      <c r="J1010" s="2"/>
      <c r="K1010" s="2" t="s">
        <v>2873</v>
      </c>
      <c r="L1010" s="2" t="s">
        <v>2966</v>
      </c>
      <c r="M1010" t="s">
        <v>2967</v>
      </c>
      <c r="N1010">
        <f>Airplane_Crashes_and_Fatalities[[#This Row],[Aboard]]-Airplane_Crashes_and_Fatalities[[#This Row],[Fatalities]]</f>
        <v>28</v>
      </c>
      <c r="O1010">
        <v>30506</v>
      </c>
      <c r="P1010">
        <v>81</v>
      </c>
      <c r="Q1010">
        <v>53</v>
      </c>
      <c r="R1010">
        <v>0</v>
      </c>
      <c r="S1010" s="2" t="s">
        <v>2968</v>
      </c>
    </row>
    <row r="1011" spans="1:19" x14ac:dyDescent="0.3">
      <c r="A1011" s="1">
        <v>18072</v>
      </c>
      <c r="B1011" s="4" t="str">
        <f>TEXT(Airplane_Crashes_and_Fatalities[[#This Row],[Date]],"yyyy")</f>
        <v>1949</v>
      </c>
      <c r="C1011" s="1" t="str">
        <f>TEXT(Airplane_Crashes_and_Fatalities[[#This Row],[Date]],"mmm")</f>
        <v>Jun</v>
      </c>
      <c r="D1011" s="5">
        <f>DAY(Airplane_Crashes_and_Fatalities[[#This Row],[Date]])</f>
        <v>23</v>
      </c>
      <c r="F1011" s="2" t="s">
        <v>20664</v>
      </c>
      <c r="G1011" s="2" t="s">
        <v>19745</v>
      </c>
      <c r="H1011" s="2"/>
      <c r="I1011" s="2" t="s">
        <v>152</v>
      </c>
      <c r="J1011" s="2"/>
      <c r="K1011" s="2" t="s">
        <v>2969</v>
      </c>
      <c r="L1011" s="2" t="s">
        <v>2970</v>
      </c>
      <c r="M1011" t="s">
        <v>2971</v>
      </c>
      <c r="N1011">
        <f>Airplane_Crashes_and_Fatalities[[#This Row],[Aboard]]-Airplane_Crashes_and_Fatalities[[#This Row],[Fatalities]]</f>
        <v>0</v>
      </c>
      <c r="O1011">
        <v>2541</v>
      </c>
      <c r="P1011">
        <v>33</v>
      </c>
      <c r="Q1011">
        <v>33</v>
      </c>
      <c r="R1011">
        <v>0</v>
      </c>
      <c r="S1011" s="2" t="s">
        <v>2972</v>
      </c>
    </row>
    <row r="1012" spans="1:19" x14ac:dyDescent="0.3">
      <c r="A1012" s="1">
        <v>18081</v>
      </c>
      <c r="B1012" s="4" t="str">
        <f>TEXT(Airplane_Crashes_and_Fatalities[[#This Row],[Date]],"yyyy")</f>
        <v>1949</v>
      </c>
      <c r="C1012" s="1" t="str">
        <f>TEXT(Airplane_Crashes_and_Fatalities[[#This Row],[Date]],"mmm")</f>
        <v>Jul</v>
      </c>
      <c r="D1012" s="5">
        <f>DAY(Airplane_Crashes_and_Fatalities[[#This Row],[Date]])</f>
        <v>2</v>
      </c>
      <c r="F1012" s="2" t="s">
        <v>20665</v>
      </c>
      <c r="G1012" s="2" t="s">
        <v>19724</v>
      </c>
      <c r="H1012" s="2"/>
      <c r="I1012" s="2" t="s">
        <v>2973</v>
      </c>
      <c r="J1012" s="2"/>
      <c r="K1012" s="2" t="s">
        <v>2974</v>
      </c>
      <c r="L1012" s="2" t="s">
        <v>2975</v>
      </c>
      <c r="M1012" t="s">
        <v>2976</v>
      </c>
      <c r="N1012">
        <f>Airplane_Crashes_and_Fatalities[[#This Row],[Aboard]]-Airplane_Crashes_and_Fatalities[[#This Row],[Fatalities]]</f>
        <v>0</v>
      </c>
      <c r="O1012">
        <v>9350</v>
      </c>
      <c r="P1012">
        <v>18</v>
      </c>
      <c r="Q1012">
        <v>18</v>
      </c>
      <c r="R1012">
        <v>0</v>
      </c>
      <c r="S1012" s="2" t="s">
        <v>2977</v>
      </c>
    </row>
    <row r="1013" spans="1:19" x14ac:dyDescent="0.3">
      <c r="A1013" s="1">
        <v>18091</v>
      </c>
      <c r="B1013" s="4" t="str">
        <f>TEXT(Airplane_Crashes_and_Fatalities[[#This Row],[Date]],"yyyy")</f>
        <v>1949</v>
      </c>
      <c r="C1013" s="1" t="str">
        <f>TEXT(Airplane_Crashes_and_Fatalities[[#This Row],[Date]],"mmm")</f>
        <v>Jul</v>
      </c>
      <c r="D1013" s="5">
        <f>DAY(Airplane_Crashes_and_Fatalities[[#This Row],[Date]])</f>
        <v>12</v>
      </c>
      <c r="E1013" s="3">
        <v>0.15972222222222232</v>
      </c>
      <c r="F1013" s="2" t="s">
        <v>20666</v>
      </c>
      <c r="G1013" s="2" t="s">
        <v>20163</v>
      </c>
      <c r="H1013" s="2"/>
      <c r="I1013" s="2" t="s">
        <v>152</v>
      </c>
      <c r="J1013" s="2"/>
      <c r="K1013" s="2" t="s">
        <v>2978</v>
      </c>
      <c r="L1013" s="2" t="s">
        <v>2979</v>
      </c>
      <c r="M1013" t="s">
        <v>2980</v>
      </c>
      <c r="N1013">
        <f>Airplane_Crashes_and_Fatalities[[#This Row],[Aboard]]-Airplane_Crashes_and_Fatalities[[#This Row],[Fatalities]]</f>
        <v>0</v>
      </c>
      <c r="O1013">
        <v>2558</v>
      </c>
      <c r="P1013">
        <v>45</v>
      </c>
      <c r="Q1013">
        <v>45</v>
      </c>
      <c r="R1013">
        <v>0</v>
      </c>
      <c r="S1013" s="2" t="s">
        <v>2981</v>
      </c>
    </row>
    <row r="1014" spans="1:19" x14ac:dyDescent="0.3">
      <c r="A1014" s="1">
        <v>18091</v>
      </c>
      <c r="B1014" s="4" t="str">
        <f>TEXT(Airplane_Crashes_and_Fatalities[[#This Row],[Date]],"yyyy")</f>
        <v>1949</v>
      </c>
      <c r="C1014" s="1" t="str">
        <f>TEXT(Airplane_Crashes_and_Fatalities[[#This Row],[Date]],"mmm")</f>
        <v>Jul</v>
      </c>
      <c r="D1014" s="5">
        <f>DAY(Airplane_Crashes_and_Fatalities[[#This Row],[Date]])</f>
        <v>12</v>
      </c>
      <c r="E1014" s="3">
        <v>0.32152777777777786</v>
      </c>
      <c r="F1014" s="2" t="s">
        <v>20667</v>
      </c>
      <c r="G1014" s="2" t="s">
        <v>19729</v>
      </c>
      <c r="H1014" s="2"/>
      <c r="I1014" s="2" t="s">
        <v>2982</v>
      </c>
      <c r="J1014" s="2" t="s">
        <v>2983</v>
      </c>
      <c r="K1014" s="2" t="s">
        <v>2984</v>
      </c>
      <c r="L1014" s="2" t="s">
        <v>2985</v>
      </c>
      <c r="M1014" t="s">
        <v>2986</v>
      </c>
      <c r="N1014">
        <f>Airplane_Crashes_and_Fatalities[[#This Row],[Aboard]]-Airplane_Crashes_and_Fatalities[[#This Row],[Fatalities]]</f>
        <v>13</v>
      </c>
      <c r="O1014">
        <v>2936</v>
      </c>
      <c r="P1014">
        <v>48</v>
      </c>
      <c r="Q1014">
        <v>35</v>
      </c>
      <c r="R1014">
        <v>0</v>
      </c>
      <c r="S1014" s="2" t="s">
        <v>2987</v>
      </c>
    </row>
    <row r="1015" spans="1:19" x14ac:dyDescent="0.3">
      <c r="A1015" s="1">
        <v>18098</v>
      </c>
      <c r="B1015" s="4" t="str">
        <f>TEXT(Airplane_Crashes_and_Fatalities[[#This Row],[Date]],"yyyy")</f>
        <v>1949</v>
      </c>
      <c r="C1015" s="1" t="str">
        <f>TEXT(Airplane_Crashes_and_Fatalities[[#This Row],[Date]],"mmm")</f>
        <v>Jul</v>
      </c>
      <c r="D1015" s="5">
        <f>DAY(Airplane_Crashes_and_Fatalities[[#This Row],[Date]])</f>
        <v>19</v>
      </c>
      <c r="E1015" s="3">
        <v>0.87569444444444455</v>
      </c>
      <c r="F1015" s="2" t="s">
        <v>20286</v>
      </c>
      <c r="G1015" s="2" t="s">
        <v>19878</v>
      </c>
      <c r="H1015" s="2"/>
      <c r="I1015" s="2" t="s">
        <v>2988</v>
      </c>
      <c r="J1015" s="2"/>
      <c r="K1015" s="2" t="s">
        <v>1280</v>
      </c>
      <c r="L1015" s="2" t="s">
        <v>2989</v>
      </c>
      <c r="M1015" t="s">
        <v>2990</v>
      </c>
      <c r="N1015">
        <f>Airplane_Crashes_and_Fatalities[[#This Row],[Aboard]]-Airplane_Crashes_and_Fatalities[[#This Row],[Fatalities]]</f>
        <v>30</v>
      </c>
      <c r="O1015">
        <v>22463</v>
      </c>
      <c r="P1015">
        <v>32</v>
      </c>
      <c r="Q1015">
        <v>2</v>
      </c>
      <c r="R1015">
        <v>4</v>
      </c>
      <c r="S1015" s="2" t="s">
        <v>2991</v>
      </c>
    </row>
    <row r="1016" spans="1:19" x14ac:dyDescent="0.3">
      <c r="A1016" s="1">
        <v>18109</v>
      </c>
      <c r="B1016" s="4" t="str">
        <f>TEXT(Airplane_Crashes_and_Fatalities[[#This Row],[Date]],"yyyy")</f>
        <v>1949</v>
      </c>
      <c r="C1016" s="1" t="str">
        <f>TEXT(Airplane_Crashes_and_Fatalities[[#This Row],[Date]],"mmm")</f>
        <v>Jul</v>
      </c>
      <c r="D1016" s="5">
        <f>DAY(Airplane_Crashes_and_Fatalities[[#This Row],[Date]])</f>
        <v>30</v>
      </c>
      <c r="E1016" s="3">
        <v>0.44791666666666674</v>
      </c>
      <c r="F1016" s="2" t="s">
        <v>20668</v>
      </c>
      <c r="G1016" s="2" t="s">
        <v>19664</v>
      </c>
      <c r="H1016" s="2"/>
      <c r="I1016" s="2" t="s">
        <v>2992</v>
      </c>
      <c r="J1016" s="2" t="s">
        <v>19046</v>
      </c>
      <c r="K1016" s="2" t="s">
        <v>2993</v>
      </c>
      <c r="L1016" s="2" t="s">
        <v>2994</v>
      </c>
      <c r="M1016" t="s">
        <v>2995</v>
      </c>
      <c r="N1016">
        <f>Airplane_Crashes_and_Fatalities[[#This Row],[Aboard]]-Airplane_Crashes_and_Fatalities[[#This Row],[Fatalities]]</f>
        <v>0</v>
      </c>
      <c r="O1016" t="s">
        <v>2996</v>
      </c>
      <c r="P1016">
        <v>16</v>
      </c>
      <c r="Q1016">
        <v>16</v>
      </c>
      <c r="R1016">
        <v>0</v>
      </c>
      <c r="S1016" s="2" t="s">
        <v>2997</v>
      </c>
    </row>
    <row r="1017" spans="1:19" x14ac:dyDescent="0.3">
      <c r="A1017" s="1">
        <v>18112</v>
      </c>
      <c r="B1017" s="4" t="str">
        <f>TEXT(Airplane_Crashes_and_Fatalities[[#This Row],[Date]],"yyyy")</f>
        <v>1949</v>
      </c>
      <c r="C1017" s="1" t="str">
        <f>TEXT(Airplane_Crashes_and_Fatalities[[#This Row],[Date]],"mmm")</f>
        <v>Aug</v>
      </c>
      <c r="D1017" s="5">
        <f>DAY(Airplane_Crashes_and_Fatalities[[#This Row],[Date]])</f>
        <v>2</v>
      </c>
      <c r="E1017" s="3">
        <v>0.47916666666666674</v>
      </c>
      <c r="F1017" s="2" t="s">
        <v>20669</v>
      </c>
      <c r="G1017" s="2" t="s">
        <v>19819</v>
      </c>
      <c r="H1017" s="2"/>
      <c r="I1017" s="2" t="s">
        <v>1792</v>
      </c>
      <c r="J1017" s="2"/>
      <c r="K1017" s="2" t="s">
        <v>2998</v>
      </c>
      <c r="L1017" s="2" t="s">
        <v>2164</v>
      </c>
      <c r="M1017" t="s">
        <v>2999</v>
      </c>
      <c r="N1017">
        <f>Airplane_Crashes_and_Fatalities[[#This Row],[Aboard]]-Airplane_Crashes_and_Fatalities[[#This Row],[Fatalities]]</f>
        <v>31</v>
      </c>
      <c r="O1017">
        <v>33100</v>
      </c>
      <c r="P1017">
        <v>36</v>
      </c>
      <c r="Q1017">
        <v>5</v>
      </c>
      <c r="R1017">
        <v>0</v>
      </c>
      <c r="S1017" s="2" t="s">
        <v>3000</v>
      </c>
    </row>
    <row r="1018" spans="1:19" x14ac:dyDescent="0.3">
      <c r="A1018" s="1">
        <v>18113</v>
      </c>
      <c r="B1018" s="4" t="str">
        <f>TEXT(Airplane_Crashes_and_Fatalities[[#This Row],[Date]],"yyyy")</f>
        <v>1949</v>
      </c>
      <c r="C1018" s="1" t="str">
        <f>TEXT(Airplane_Crashes_and_Fatalities[[#This Row],[Date]],"mmm")</f>
        <v>Aug</v>
      </c>
      <c r="D1018" s="5">
        <f>DAY(Airplane_Crashes_and_Fatalities[[#This Row],[Date]])</f>
        <v>3</v>
      </c>
      <c r="F1018" s="2" t="s">
        <v>20670</v>
      </c>
      <c r="G1018" s="2" t="s">
        <v>19819</v>
      </c>
      <c r="H1018" s="2"/>
      <c r="I1018" s="2" t="s">
        <v>3001</v>
      </c>
      <c r="J1018" s="2"/>
      <c r="K1018" s="2"/>
      <c r="L1018" s="2" t="s">
        <v>1183</v>
      </c>
      <c r="M1018" t="s">
        <v>3002</v>
      </c>
      <c r="N1018">
        <f>Airplane_Crashes_and_Fatalities[[#This Row],[Aboard]]-Airplane_Crashes_and_Fatalities[[#This Row],[Fatalities]]</f>
        <v>25</v>
      </c>
      <c r="O1018">
        <v>9971</v>
      </c>
      <c r="P1018">
        <v>30</v>
      </c>
      <c r="Q1018">
        <v>5</v>
      </c>
      <c r="R1018">
        <v>0</v>
      </c>
      <c r="S1018" s="2" t="s">
        <v>3003</v>
      </c>
    </row>
    <row r="1019" spans="1:19" x14ac:dyDescent="0.3">
      <c r="A1019" s="1">
        <v>18116</v>
      </c>
      <c r="B1019" s="4" t="str">
        <f>TEXT(Airplane_Crashes_and_Fatalities[[#This Row],[Date]],"yyyy")</f>
        <v>1949</v>
      </c>
      <c r="C1019" s="1" t="str">
        <f>TEXT(Airplane_Crashes_and_Fatalities[[#This Row],[Date]],"mmm")</f>
        <v>Aug</v>
      </c>
      <c r="D1019" s="5">
        <f>DAY(Airplane_Crashes_and_Fatalities[[#This Row],[Date]])</f>
        <v>6</v>
      </c>
      <c r="F1019" s="2" t="s">
        <v>20671</v>
      </c>
      <c r="G1019" s="2" t="s">
        <v>20208</v>
      </c>
      <c r="H1019" s="2"/>
      <c r="I1019" s="2" t="s">
        <v>3004</v>
      </c>
      <c r="J1019" s="2"/>
      <c r="K1019" s="2" t="s">
        <v>3005</v>
      </c>
      <c r="L1019" s="2" t="s">
        <v>3006</v>
      </c>
      <c r="M1019" t="s">
        <v>3007</v>
      </c>
      <c r="N1019">
        <f>Airplane_Crashes_and_Fatalities[[#This Row],[Aboard]]-Airplane_Crashes_and_Fatalities[[#This Row],[Fatalities]]</f>
        <v>0</v>
      </c>
      <c r="O1019">
        <v>12739</v>
      </c>
      <c r="P1019">
        <v>34</v>
      </c>
      <c r="Q1019">
        <v>34</v>
      </c>
      <c r="R1019">
        <v>0</v>
      </c>
      <c r="S1019" s="2" t="s">
        <v>3008</v>
      </c>
    </row>
    <row r="1020" spans="1:19" x14ac:dyDescent="0.3">
      <c r="A1020" s="1">
        <v>18125</v>
      </c>
      <c r="B1020" s="4" t="str">
        <f>TEXT(Airplane_Crashes_and_Fatalities[[#This Row],[Date]],"yyyy")</f>
        <v>1949</v>
      </c>
      <c r="C1020" s="1" t="str">
        <f>TEXT(Airplane_Crashes_and_Fatalities[[#This Row],[Date]],"mmm")</f>
        <v>Aug</v>
      </c>
      <c r="D1020" s="5">
        <f>DAY(Airplane_Crashes_and_Fatalities[[#This Row],[Date]])</f>
        <v>15</v>
      </c>
      <c r="F1020" s="2" t="s">
        <v>20672</v>
      </c>
      <c r="G1020" s="2" t="s">
        <v>20298</v>
      </c>
      <c r="H1020" s="2"/>
      <c r="I1020" s="2" t="s">
        <v>3009</v>
      </c>
      <c r="J1020" s="2"/>
      <c r="K1020" s="2" t="s">
        <v>3010</v>
      </c>
      <c r="L1020" s="2" t="s">
        <v>3011</v>
      </c>
      <c r="M1020" t="s">
        <v>3012</v>
      </c>
      <c r="N1020">
        <f>Airplane_Crashes_and_Fatalities[[#This Row],[Aboard]]-Airplane_Crashes_and_Fatalities[[#This Row],[Fatalities]]</f>
        <v>50</v>
      </c>
      <c r="O1020">
        <v>3076</v>
      </c>
      <c r="P1020">
        <v>58</v>
      </c>
      <c r="Q1020">
        <v>8</v>
      </c>
      <c r="R1020">
        <v>0</v>
      </c>
      <c r="S1020" s="2" t="s">
        <v>3013</v>
      </c>
    </row>
    <row r="1021" spans="1:19" x14ac:dyDescent="0.3">
      <c r="A1021" s="1">
        <v>18129</v>
      </c>
      <c r="B1021" s="4" t="str">
        <f>TEXT(Airplane_Crashes_and_Fatalities[[#This Row],[Date]],"yyyy")</f>
        <v>1949</v>
      </c>
      <c r="C1021" s="1" t="str">
        <f>TEXT(Airplane_Crashes_and_Fatalities[[#This Row],[Date]],"mmm")</f>
        <v>Aug</v>
      </c>
      <c r="D1021" s="5">
        <f>DAY(Airplane_Crashes_and_Fatalities[[#This Row],[Date]])</f>
        <v>19</v>
      </c>
      <c r="E1021" s="3">
        <v>0.5</v>
      </c>
      <c r="F1021" s="2" t="s">
        <v>20673</v>
      </c>
      <c r="G1021" s="2" t="s">
        <v>19676</v>
      </c>
      <c r="H1021" s="2"/>
      <c r="I1021" s="2" t="s">
        <v>2176</v>
      </c>
      <c r="J1021" s="2"/>
      <c r="K1021" s="2" t="s">
        <v>3014</v>
      </c>
      <c r="L1021" s="2" t="s">
        <v>1183</v>
      </c>
      <c r="M1021" t="s">
        <v>3015</v>
      </c>
      <c r="N1021">
        <f>Airplane_Crashes_and_Fatalities[[#This Row],[Aboard]]-Airplane_Crashes_and_Fatalities[[#This Row],[Fatalities]]</f>
        <v>0</v>
      </c>
      <c r="O1021">
        <v>12355</v>
      </c>
      <c r="P1021">
        <v>24</v>
      </c>
      <c r="Q1021">
        <v>24</v>
      </c>
      <c r="R1021">
        <v>0</v>
      </c>
      <c r="S1021" s="2" t="s">
        <v>3016</v>
      </c>
    </row>
    <row r="1022" spans="1:19" x14ac:dyDescent="0.3">
      <c r="A1022" s="1">
        <v>18131</v>
      </c>
      <c r="B1022" s="4" t="str">
        <f>TEXT(Airplane_Crashes_and_Fatalities[[#This Row],[Date]],"yyyy")</f>
        <v>1949</v>
      </c>
      <c r="C1022" s="1" t="str">
        <f>TEXT(Airplane_Crashes_and_Fatalities[[#This Row],[Date]],"mmm")</f>
        <v>Aug</v>
      </c>
      <c r="D1022" s="5">
        <f>DAY(Airplane_Crashes_and_Fatalities[[#This Row],[Date]])</f>
        <v>21</v>
      </c>
      <c r="E1022" s="3">
        <v>0.97916666666666674</v>
      </c>
      <c r="F1022" s="2" t="s">
        <v>20674</v>
      </c>
      <c r="G1022" s="2" t="s">
        <v>19920</v>
      </c>
      <c r="H1022" s="2"/>
      <c r="I1022" s="2" t="s">
        <v>1738</v>
      </c>
      <c r="J1022" s="2"/>
      <c r="K1022" s="2" t="s">
        <v>3017</v>
      </c>
      <c r="L1022" s="2" t="s">
        <v>3018</v>
      </c>
      <c r="M1022">
        <v>11057</v>
      </c>
      <c r="N1022">
        <f>Airplane_Crashes_and_Fatalities[[#This Row],[Aboard]]-Airplane_Crashes_and_Fatalities[[#This Row],[Fatalities]]</f>
        <v>0</v>
      </c>
      <c r="P1022">
        <v>21</v>
      </c>
      <c r="Q1022">
        <v>21</v>
      </c>
      <c r="R1022">
        <v>0</v>
      </c>
      <c r="S1022" s="2" t="s">
        <v>3019</v>
      </c>
    </row>
    <row r="1023" spans="1:19" x14ac:dyDescent="0.3">
      <c r="A1023" s="1">
        <v>18137</v>
      </c>
      <c r="B1023" s="4" t="str">
        <f>TEXT(Airplane_Crashes_and_Fatalities[[#This Row],[Date]],"yyyy")</f>
        <v>1949</v>
      </c>
      <c r="C1023" s="1" t="str">
        <f>TEXT(Airplane_Crashes_and_Fatalities[[#This Row],[Date]],"mmm")</f>
        <v>Aug</v>
      </c>
      <c r="D1023" s="5">
        <f>DAY(Airplane_Crashes_and_Fatalities[[#This Row],[Date]])</f>
        <v>27</v>
      </c>
      <c r="F1023" s="2" t="s">
        <v>20675</v>
      </c>
      <c r="G1023" s="2" t="s">
        <v>20676</v>
      </c>
      <c r="H1023" s="2"/>
      <c r="I1023" s="2" t="s">
        <v>482</v>
      </c>
      <c r="J1023" s="2"/>
      <c r="K1023" s="2" t="s">
        <v>3020</v>
      </c>
      <c r="L1023" s="2" t="s">
        <v>1985</v>
      </c>
      <c r="M1023" t="s">
        <v>3021</v>
      </c>
      <c r="N1023">
        <f>Airplane_Crashes_and_Fatalities[[#This Row],[Aboard]]-Airplane_Crashes_and_Fatalities[[#This Row],[Fatalities]]</f>
        <v>15</v>
      </c>
      <c r="O1023" t="s">
        <v>3022</v>
      </c>
      <c r="P1023">
        <v>20</v>
      </c>
      <c r="Q1023">
        <v>5</v>
      </c>
      <c r="R1023">
        <v>0</v>
      </c>
      <c r="S1023" s="2" t="s">
        <v>3023</v>
      </c>
    </row>
    <row r="1024" spans="1:19" x14ac:dyDescent="0.3">
      <c r="A1024" s="1">
        <v>18150</v>
      </c>
      <c r="B1024" s="4" t="str">
        <f>TEXT(Airplane_Crashes_and_Fatalities[[#This Row],[Date]],"yyyy")</f>
        <v>1949</v>
      </c>
      <c r="C1024" s="1" t="str">
        <f>TEXT(Airplane_Crashes_and_Fatalities[[#This Row],[Date]],"mmm")</f>
        <v>Sep</v>
      </c>
      <c r="D1024" s="5">
        <f>DAY(Airplane_Crashes_and_Fatalities[[#This Row],[Date]])</f>
        <v>9</v>
      </c>
      <c r="E1024" s="3">
        <v>0.44791666666666674</v>
      </c>
      <c r="F1024" s="2" t="s">
        <v>20677</v>
      </c>
      <c r="G1024" s="2" t="s">
        <v>20678</v>
      </c>
      <c r="H1024" s="2" t="s">
        <v>19667</v>
      </c>
      <c r="I1024" s="2" t="s">
        <v>3024</v>
      </c>
      <c r="J1024" s="2"/>
      <c r="K1024" s="2" t="s">
        <v>3025</v>
      </c>
      <c r="L1024" s="2" t="s">
        <v>1183</v>
      </c>
      <c r="M1024" t="s">
        <v>3026</v>
      </c>
      <c r="N1024">
        <f>Airplane_Crashes_and_Fatalities[[#This Row],[Aboard]]-Airplane_Crashes_and_Fatalities[[#This Row],[Fatalities]]</f>
        <v>0</v>
      </c>
      <c r="O1024">
        <v>4518</v>
      </c>
      <c r="P1024">
        <v>23</v>
      </c>
      <c r="Q1024">
        <v>23</v>
      </c>
      <c r="R1024">
        <v>0</v>
      </c>
      <c r="S1024" s="2" t="s">
        <v>3027</v>
      </c>
    </row>
    <row r="1025" spans="1:19" x14ac:dyDescent="0.3">
      <c r="A1025" s="1">
        <v>18167</v>
      </c>
      <c r="B1025" s="4" t="str">
        <f>TEXT(Airplane_Crashes_and_Fatalities[[#This Row],[Date]],"yyyy")</f>
        <v>1949</v>
      </c>
      <c r="C1025" s="1" t="str">
        <f>TEXT(Airplane_Crashes_and_Fatalities[[#This Row],[Date]],"mmm")</f>
        <v>Sep</v>
      </c>
      <c r="D1025" s="5">
        <f>DAY(Airplane_Crashes_and_Fatalities[[#This Row],[Date]])</f>
        <v>26</v>
      </c>
      <c r="F1025" s="2" t="s">
        <v>20679</v>
      </c>
      <c r="G1025" s="2" t="s">
        <v>19880</v>
      </c>
      <c r="H1025" s="2"/>
      <c r="I1025" s="2" t="s">
        <v>1053</v>
      </c>
      <c r="J1025" s="2"/>
      <c r="K1025" s="2" t="s">
        <v>3028</v>
      </c>
      <c r="L1025" s="2" t="s">
        <v>1183</v>
      </c>
      <c r="M1025" t="s">
        <v>3029</v>
      </c>
      <c r="N1025">
        <f>Airplane_Crashes_and_Fatalities[[#This Row],[Aboard]]-Airplane_Crashes_and_Fatalities[[#This Row],[Fatalities]]</f>
        <v>0</v>
      </c>
      <c r="O1025">
        <v>11725</v>
      </c>
      <c r="P1025">
        <v>24</v>
      </c>
      <c r="Q1025">
        <v>24</v>
      </c>
      <c r="R1025">
        <v>0</v>
      </c>
      <c r="S1025" s="2" t="s">
        <v>3030</v>
      </c>
    </row>
    <row r="1026" spans="1:19" x14ac:dyDescent="0.3">
      <c r="A1026" s="1">
        <v>18168</v>
      </c>
      <c r="B1026" s="4" t="str">
        <f>TEXT(Airplane_Crashes_and_Fatalities[[#This Row],[Date]],"yyyy")</f>
        <v>1949</v>
      </c>
      <c r="C1026" s="1" t="str">
        <f>TEXT(Airplane_Crashes_and_Fatalities[[#This Row],[Date]],"mmm")</f>
        <v>Sep</v>
      </c>
      <c r="D1026" s="5">
        <f>DAY(Airplane_Crashes_and_Fatalities[[#This Row],[Date]])</f>
        <v>27</v>
      </c>
      <c r="F1026" s="2" t="s">
        <v>20680</v>
      </c>
      <c r="G1026" s="2" t="s">
        <v>19987</v>
      </c>
      <c r="H1026" s="2"/>
      <c r="I1026" s="2" t="s">
        <v>2479</v>
      </c>
      <c r="J1026" s="2"/>
      <c r="K1026" s="2"/>
      <c r="L1026" s="2" t="s">
        <v>3031</v>
      </c>
      <c r="M1026" t="s">
        <v>3032</v>
      </c>
      <c r="N1026">
        <f>Airplane_Crashes_and_Fatalities[[#This Row],[Aboard]]-Airplane_Crashes_and_Fatalities[[#This Row],[Fatalities]]</f>
        <v>22</v>
      </c>
      <c r="O1026">
        <v>7445</v>
      </c>
      <c r="P1026">
        <v>27</v>
      </c>
      <c r="Q1026">
        <v>5</v>
      </c>
      <c r="R1026">
        <v>0</v>
      </c>
      <c r="S1026" s="2" t="s">
        <v>3033</v>
      </c>
    </row>
    <row r="1027" spans="1:19" x14ac:dyDescent="0.3">
      <c r="A1027" s="1">
        <v>18180</v>
      </c>
      <c r="B1027" s="4" t="str">
        <f>TEXT(Airplane_Crashes_and_Fatalities[[#This Row],[Date]],"yyyy")</f>
        <v>1949</v>
      </c>
      <c r="C1027" s="1" t="str">
        <f>TEXT(Airplane_Crashes_and_Fatalities[[#This Row],[Date]],"mmm")</f>
        <v>Oct</v>
      </c>
      <c r="D1027" s="5">
        <f>DAY(Airplane_Crashes_and_Fatalities[[#This Row],[Date]])</f>
        <v>9</v>
      </c>
      <c r="F1027" s="2" t="s">
        <v>19750</v>
      </c>
      <c r="G1027" s="2" t="s">
        <v>19714</v>
      </c>
      <c r="H1027" s="2"/>
      <c r="I1027" s="2" t="s">
        <v>2408</v>
      </c>
      <c r="J1027" s="2" t="s">
        <v>19047</v>
      </c>
      <c r="K1027" s="2" t="s">
        <v>3034</v>
      </c>
      <c r="L1027" s="2" t="s">
        <v>2985</v>
      </c>
      <c r="M1027" t="s">
        <v>3035</v>
      </c>
      <c r="N1027">
        <f>Airplane_Crashes_and_Fatalities[[#This Row],[Aboard]]-Airplane_Crashes_and_Fatalities[[#This Row],[Fatalities]]</f>
        <v>0</v>
      </c>
      <c r="O1027">
        <v>2939</v>
      </c>
      <c r="P1027">
        <v>4</v>
      </c>
      <c r="Q1027">
        <v>4</v>
      </c>
      <c r="R1027">
        <v>0</v>
      </c>
      <c r="S1027" s="2" t="s">
        <v>3036</v>
      </c>
    </row>
    <row r="1028" spans="1:19" x14ac:dyDescent="0.3">
      <c r="A1028" s="1">
        <v>18199</v>
      </c>
      <c r="B1028" s="4" t="str">
        <f>TEXT(Airplane_Crashes_and_Fatalities[[#This Row],[Date]],"yyyy")</f>
        <v>1949</v>
      </c>
      <c r="C1028" s="1" t="str">
        <f>TEXT(Airplane_Crashes_and_Fatalities[[#This Row],[Date]],"mmm")</f>
        <v>Oct</v>
      </c>
      <c r="D1028" s="5">
        <f>DAY(Airplane_Crashes_and_Fatalities[[#This Row],[Date]])</f>
        <v>28</v>
      </c>
      <c r="E1028" s="3">
        <v>0.11805555555555558</v>
      </c>
      <c r="F1028" s="2" t="s">
        <v>20681</v>
      </c>
      <c r="G1028" s="2" t="s">
        <v>20682</v>
      </c>
      <c r="H1028" s="2"/>
      <c r="I1028" s="2" t="s">
        <v>744</v>
      </c>
      <c r="J1028" s="2"/>
      <c r="K1028" s="2" t="s">
        <v>3037</v>
      </c>
      <c r="L1028" s="2" t="s">
        <v>2970</v>
      </c>
      <c r="M1028" t="s">
        <v>3038</v>
      </c>
      <c r="N1028">
        <f>Airplane_Crashes_and_Fatalities[[#This Row],[Aboard]]-Airplane_Crashes_and_Fatalities[[#This Row],[Fatalities]]</f>
        <v>0</v>
      </c>
      <c r="O1028">
        <v>2546</v>
      </c>
      <c r="P1028">
        <v>48</v>
      </c>
      <c r="Q1028">
        <v>48</v>
      </c>
      <c r="R1028">
        <v>0</v>
      </c>
      <c r="S1028" s="2" t="s">
        <v>3039</v>
      </c>
    </row>
    <row r="1029" spans="1:19" x14ac:dyDescent="0.3">
      <c r="A1029" s="1">
        <v>18203</v>
      </c>
      <c r="B1029" s="4" t="str">
        <f>TEXT(Airplane_Crashes_and_Fatalities[[#This Row],[Date]],"yyyy")</f>
        <v>1949</v>
      </c>
      <c r="C1029" s="1" t="str">
        <f>TEXT(Airplane_Crashes_and_Fatalities[[#This Row],[Date]],"mmm")</f>
        <v>Nov</v>
      </c>
      <c r="D1029" s="5">
        <f>DAY(Airplane_Crashes_and_Fatalities[[#This Row],[Date]])</f>
        <v>1</v>
      </c>
      <c r="E1029" s="3">
        <v>0.48958333333333326</v>
      </c>
      <c r="F1029" s="2" t="s">
        <v>20683</v>
      </c>
      <c r="G1029" s="2" t="s">
        <v>19662</v>
      </c>
      <c r="H1029" s="2"/>
      <c r="I1029" s="2" t="s">
        <v>3040</v>
      </c>
      <c r="J1029" s="2" t="s">
        <v>19048</v>
      </c>
      <c r="K1029" s="2" t="s">
        <v>3041</v>
      </c>
      <c r="L1029" s="2" t="s">
        <v>3042</v>
      </c>
      <c r="M1029" t="s">
        <v>3043</v>
      </c>
      <c r="N1029">
        <f>Airplane_Crashes_and_Fatalities[[#This Row],[Aboard]]-Airplane_Crashes_and_Fatalities[[#This Row],[Fatalities]]</f>
        <v>0</v>
      </c>
      <c r="O1029" t="s">
        <v>3044</v>
      </c>
      <c r="P1029">
        <v>55</v>
      </c>
      <c r="Q1029">
        <v>55</v>
      </c>
      <c r="R1029">
        <v>0</v>
      </c>
      <c r="S1029" s="2" t="s">
        <v>3045</v>
      </c>
    </row>
    <row r="1030" spans="1:19" x14ac:dyDescent="0.3">
      <c r="A1030" s="1">
        <v>18206</v>
      </c>
      <c r="B1030" s="4" t="str">
        <f>TEXT(Airplane_Crashes_and_Fatalities[[#This Row],[Date]],"yyyy")</f>
        <v>1949</v>
      </c>
      <c r="C1030" s="1" t="str">
        <f>TEXT(Airplane_Crashes_and_Fatalities[[#This Row],[Date]],"mmm")</f>
        <v>Nov</v>
      </c>
      <c r="D1030" s="5">
        <f>DAY(Airplane_Crashes_and_Fatalities[[#This Row],[Date]])</f>
        <v>4</v>
      </c>
      <c r="E1030" s="3">
        <v>0.89861111111111103</v>
      </c>
      <c r="F1030" s="2" t="s">
        <v>20684</v>
      </c>
      <c r="G1030" s="2" t="s">
        <v>19690</v>
      </c>
      <c r="H1030" s="2"/>
      <c r="I1030" s="2" t="s">
        <v>3046</v>
      </c>
      <c r="J1030" s="2"/>
      <c r="K1030" s="2" t="s">
        <v>3047</v>
      </c>
      <c r="L1030" s="2" t="s">
        <v>1183</v>
      </c>
      <c r="M1030" t="s">
        <v>3048</v>
      </c>
      <c r="N1030">
        <f>Airplane_Crashes_and_Fatalities[[#This Row],[Aboard]]-Airplane_Crashes_and_Fatalities[[#This Row],[Fatalities]]</f>
        <v>0</v>
      </c>
      <c r="O1030">
        <v>4304</v>
      </c>
      <c r="P1030">
        <v>3</v>
      </c>
      <c r="Q1030">
        <v>3</v>
      </c>
      <c r="R1030">
        <v>0</v>
      </c>
      <c r="S1030" s="2" t="s">
        <v>3049</v>
      </c>
    </row>
    <row r="1031" spans="1:19" x14ac:dyDescent="0.3">
      <c r="A1031" s="1">
        <v>18222</v>
      </c>
      <c r="B1031" s="4" t="str">
        <f>TEXT(Airplane_Crashes_and_Fatalities[[#This Row],[Date]],"yyyy")</f>
        <v>1949</v>
      </c>
      <c r="C1031" s="1" t="str">
        <f>TEXT(Airplane_Crashes_and_Fatalities[[#This Row],[Date]],"mmm")</f>
        <v>Nov</v>
      </c>
      <c r="D1031" s="5">
        <f>DAY(Airplane_Crashes_and_Fatalities[[#This Row],[Date]])</f>
        <v>20</v>
      </c>
      <c r="E1031" s="3">
        <v>0.70555555555555549</v>
      </c>
      <c r="F1031" s="2" t="s">
        <v>20685</v>
      </c>
      <c r="G1031" s="2" t="s">
        <v>20095</v>
      </c>
      <c r="H1031" s="2"/>
      <c r="I1031" s="2" t="s">
        <v>3050</v>
      </c>
      <c r="J1031" s="2"/>
      <c r="K1031" s="2" t="s">
        <v>3051</v>
      </c>
      <c r="L1031" s="2" t="s">
        <v>1785</v>
      </c>
      <c r="M1031" t="s">
        <v>3052</v>
      </c>
      <c r="N1031">
        <f>Airplane_Crashes_and_Fatalities[[#This Row],[Aboard]]-Airplane_Crashes_and_Fatalities[[#This Row],[Fatalities]]</f>
        <v>1</v>
      </c>
      <c r="O1031">
        <v>13462</v>
      </c>
      <c r="P1031">
        <v>35</v>
      </c>
      <c r="Q1031">
        <v>34</v>
      </c>
      <c r="R1031">
        <v>0</v>
      </c>
      <c r="S1031" s="2" t="s">
        <v>188</v>
      </c>
    </row>
    <row r="1032" spans="1:19" x14ac:dyDescent="0.3">
      <c r="A1032" s="1">
        <v>18230</v>
      </c>
      <c r="B1032" s="4" t="str">
        <f>TEXT(Airplane_Crashes_and_Fatalities[[#This Row],[Date]],"yyyy")</f>
        <v>1949</v>
      </c>
      <c r="C1032" s="1" t="str">
        <f>TEXT(Airplane_Crashes_and_Fatalities[[#This Row],[Date]],"mmm")</f>
        <v>Nov</v>
      </c>
      <c r="D1032" s="5">
        <f>DAY(Airplane_Crashes_and_Fatalities[[#This Row],[Date]])</f>
        <v>28</v>
      </c>
      <c r="E1032" s="3">
        <v>0.69791666666666674</v>
      </c>
      <c r="F1032" s="2" t="s">
        <v>20686</v>
      </c>
      <c r="G1032" s="2" t="s">
        <v>19685</v>
      </c>
      <c r="H1032" s="2"/>
      <c r="I1032" s="2" t="s">
        <v>744</v>
      </c>
      <c r="J1032" s="2"/>
      <c r="K1032" s="2" t="s">
        <v>3053</v>
      </c>
      <c r="L1032" s="2" t="s">
        <v>2256</v>
      </c>
      <c r="M1032" t="s">
        <v>3054</v>
      </c>
      <c r="N1032">
        <f>Airplane_Crashes_and_Fatalities[[#This Row],[Aboard]]-Airplane_Crashes_and_Fatalities[[#This Row],[Fatalities]]</f>
        <v>33</v>
      </c>
      <c r="O1032">
        <v>10391</v>
      </c>
      <c r="P1032">
        <v>38</v>
      </c>
      <c r="Q1032">
        <v>5</v>
      </c>
      <c r="R1032">
        <v>0</v>
      </c>
      <c r="S1032" s="2" t="s">
        <v>3055</v>
      </c>
    </row>
    <row r="1033" spans="1:19" x14ac:dyDescent="0.3">
      <c r="A1033" s="1">
        <v>18231</v>
      </c>
      <c r="B1033" s="4" t="str">
        <f>TEXT(Airplane_Crashes_and_Fatalities[[#This Row],[Date]],"yyyy")</f>
        <v>1949</v>
      </c>
      <c r="C1033" s="1" t="str">
        <f>TEXT(Airplane_Crashes_and_Fatalities[[#This Row],[Date]],"mmm")</f>
        <v>Nov</v>
      </c>
      <c r="D1033" s="5">
        <f>DAY(Airplane_Crashes_and_Fatalities[[#This Row],[Date]])</f>
        <v>29</v>
      </c>
      <c r="E1033" s="3">
        <v>0.24236111111111103</v>
      </c>
      <c r="F1033" s="2" t="s">
        <v>20687</v>
      </c>
      <c r="G1033" s="2" t="s">
        <v>19842</v>
      </c>
      <c r="H1033" s="2"/>
      <c r="I1033" s="2" t="s">
        <v>862</v>
      </c>
      <c r="J1033" s="2" t="s">
        <v>19049</v>
      </c>
      <c r="K1033" s="2" t="s">
        <v>3056</v>
      </c>
      <c r="L1033" s="2" t="s">
        <v>2551</v>
      </c>
      <c r="M1033" t="s">
        <v>3057</v>
      </c>
      <c r="N1033">
        <f>Airplane_Crashes_and_Fatalities[[#This Row],[Aboard]]-Airplane_Crashes_and_Fatalities[[#This Row],[Fatalities]]</f>
        <v>18</v>
      </c>
      <c r="O1033" t="s">
        <v>3058</v>
      </c>
      <c r="P1033">
        <v>46</v>
      </c>
      <c r="Q1033">
        <v>28</v>
      </c>
      <c r="R1033">
        <v>0</v>
      </c>
      <c r="S1033" s="2" t="s">
        <v>3059</v>
      </c>
    </row>
    <row r="1034" spans="1:19" x14ac:dyDescent="0.3">
      <c r="A1034" s="1">
        <v>18233</v>
      </c>
      <c r="B1034" s="4" t="str">
        <f>TEXT(Airplane_Crashes_and_Fatalities[[#This Row],[Date]],"yyyy")</f>
        <v>1949</v>
      </c>
      <c r="C1034" s="1" t="str">
        <f>TEXT(Airplane_Crashes_and_Fatalities[[#This Row],[Date]],"mmm")</f>
        <v>Dec</v>
      </c>
      <c r="D1034" s="5">
        <f>DAY(Airplane_Crashes_and_Fatalities[[#This Row],[Date]])</f>
        <v>1</v>
      </c>
      <c r="F1034" s="2" t="s">
        <v>20688</v>
      </c>
      <c r="G1034" s="2" t="s">
        <v>19819</v>
      </c>
      <c r="H1034" s="2"/>
      <c r="I1034" s="2" t="s">
        <v>3060</v>
      </c>
      <c r="J1034" s="2"/>
      <c r="K1034" s="2" t="s">
        <v>3061</v>
      </c>
      <c r="L1034" s="2" t="s">
        <v>2869</v>
      </c>
      <c r="M1034" t="s">
        <v>3062</v>
      </c>
      <c r="N1034">
        <f>Airplane_Crashes_and_Fatalities[[#This Row],[Aboard]]-Airplane_Crashes_and_Fatalities[[#This Row],[Fatalities]]</f>
        <v>2</v>
      </c>
      <c r="O1034">
        <v>4241</v>
      </c>
      <c r="P1034">
        <v>22</v>
      </c>
      <c r="Q1034">
        <v>20</v>
      </c>
      <c r="R1034">
        <v>0</v>
      </c>
      <c r="S1034" s="2" t="s">
        <v>3063</v>
      </c>
    </row>
    <row r="1035" spans="1:19" x14ac:dyDescent="0.3">
      <c r="A1035" s="1">
        <v>18239</v>
      </c>
      <c r="B1035" s="4" t="str">
        <f>TEXT(Airplane_Crashes_and_Fatalities[[#This Row],[Date]],"yyyy")</f>
        <v>1949</v>
      </c>
      <c r="C1035" s="1" t="str">
        <f>TEXT(Airplane_Crashes_and_Fatalities[[#This Row],[Date]],"mmm")</f>
        <v>Dec</v>
      </c>
      <c r="D1035" s="5">
        <f>DAY(Airplane_Crashes_and_Fatalities[[#This Row],[Date]])</f>
        <v>7</v>
      </c>
      <c r="E1035" s="3">
        <v>0.71875</v>
      </c>
      <c r="F1035" s="2" t="s">
        <v>20689</v>
      </c>
      <c r="G1035" s="2" t="s">
        <v>19729</v>
      </c>
      <c r="H1035" s="2"/>
      <c r="I1035" s="2" t="s">
        <v>3064</v>
      </c>
      <c r="J1035" s="2"/>
      <c r="K1035" s="2" t="s">
        <v>3065</v>
      </c>
      <c r="L1035" s="2" t="s">
        <v>1183</v>
      </c>
      <c r="M1035" t="s">
        <v>3066</v>
      </c>
      <c r="N1035">
        <f>Airplane_Crashes_and_Fatalities[[#This Row],[Aboard]]-Airplane_Crashes_and_Fatalities[[#This Row],[Fatalities]]</f>
        <v>0</v>
      </c>
      <c r="O1035">
        <v>9201</v>
      </c>
      <c r="P1035">
        <v>9</v>
      </c>
      <c r="Q1035">
        <v>9</v>
      </c>
      <c r="R1035">
        <v>0</v>
      </c>
      <c r="S1035" s="2" t="s">
        <v>3067</v>
      </c>
    </row>
    <row r="1036" spans="1:19" x14ac:dyDescent="0.3">
      <c r="A1036" s="1">
        <v>18241</v>
      </c>
      <c r="B1036" s="4" t="str">
        <f>TEXT(Airplane_Crashes_and_Fatalities[[#This Row],[Date]],"yyyy")</f>
        <v>1949</v>
      </c>
      <c r="C1036" s="1" t="str">
        <f>TEXT(Airplane_Crashes_and_Fatalities[[#This Row],[Date]],"mmm")</f>
        <v>Dec</v>
      </c>
      <c r="D1036" s="5">
        <f>DAY(Airplane_Crashes_and_Fatalities[[#This Row],[Date]])</f>
        <v>9</v>
      </c>
      <c r="F1036" s="2" t="s">
        <v>20690</v>
      </c>
      <c r="G1036" s="2" t="s">
        <v>19737</v>
      </c>
      <c r="H1036" s="2"/>
      <c r="I1036" s="2" t="s">
        <v>2784</v>
      </c>
      <c r="J1036" s="2"/>
      <c r="K1036" s="2"/>
      <c r="L1036" s="2" t="s">
        <v>3068</v>
      </c>
      <c r="M1036" t="s">
        <v>3069</v>
      </c>
      <c r="N1036">
        <f>Airplane_Crashes_and_Fatalities[[#This Row],[Aboard]]-Airplane_Crashes_and_Fatalities[[#This Row],[Fatalities]]</f>
        <v>0</v>
      </c>
      <c r="O1036">
        <v>22354</v>
      </c>
      <c r="P1036">
        <v>38</v>
      </c>
      <c r="Q1036">
        <v>38</v>
      </c>
      <c r="R1036">
        <v>0</v>
      </c>
      <c r="S1036" s="2"/>
    </row>
    <row r="1037" spans="1:19" x14ac:dyDescent="0.3">
      <c r="A1037" s="1">
        <v>18242</v>
      </c>
      <c r="B1037" s="4" t="str">
        <f>TEXT(Airplane_Crashes_and_Fatalities[[#This Row],[Date]],"yyyy")</f>
        <v>1949</v>
      </c>
      <c r="C1037" s="1" t="str">
        <f>TEXT(Airplane_Crashes_and_Fatalities[[#This Row],[Date]],"mmm")</f>
        <v>Dec</v>
      </c>
      <c r="D1037" s="5">
        <f>DAY(Airplane_Crashes_and_Fatalities[[#This Row],[Date]])</f>
        <v>10</v>
      </c>
      <c r="F1037" s="2" t="s">
        <v>20691</v>
      </c>
      <c r="G1037" s="2" t="s">
        <v>19737</v>
      </c>
      <c r="H1037" s="2"/>
      <c r="I1037" s="2" t="s">
        <v>2784</v>
      </c>
      <c r="J1037" s="2"/>
      <c r="K1037" s="2" t="s">
        <v>3070</v>
      </c>
      <c r="L1037" s="2" t="s">
        <v>3068</v>
      </c>
      <c r="M1037" t="s">
        <v>3071</v>
      </c>
      <c r="N1037">
        <f>Airplane_Crashes_and_Fatalities[[#This Row],[Aboard]]-Airplane_Crashes_and_Fatalities[[#This Row],[Fatalities]]</f>
        <v>23</v>
      </c>
      <c r="O1037">
        <v>22347</v>
      </c>
      <c r="P1037">
        <v>40</v>
      </c>
      <c r="Q1037">
        <v>17</v>
      </c>
      <c r="R1037">
        <v>0</v>
      </c>
      <c r="S1037" s="2" t="s">
        <v>3072</v>
      </c>
    </row>
    <row r="1038" spans="1:19" x14ac:dyDescent="0.3">
      <c r="A1038" s="1">
        <v>18244</v>
      </c>
      <c r="B1038" s="4" t="str">
        <f>TEXT(Airplane_Crashes_and_Fatalities[[#This Row],[Date]],"yyyy")</f>
        <v>1949</v>
      </c>
      <c r="C1038" s="1" t="str">
        <f>TEXT(Airplane_Crashes_and_Fatalities[[#This Row],[Date]],"mmm")</f>
        <v>Dec</v>
      </c>
      <c r="D1038" s="5">
        <f>DAY(Airplane_Crashes_and_Fatalities[[#This Row],[Date]])</f>
        <v>12</v>
      </c>
      <c r="E1038" s="3">
        <v>0.91041666666666665</v>
      </c>
      <c r="F1038" s="2" t="s">
        <v>20692</v>
      </c>
      <c r="G1038" s="2" t="s">
        <v>20610</v>
      </c>
      <c r="H1038" s="2"/>
      <c r="I1038" s="2" t="s">
        <v>3073</v>
      </c>
      <c r="J1038" s="2"/>
      <c r="K1038" s="2"/>
      <c r="L1038" s="2" t="s">
        <v>1183</v>
      </c>
      <c r="M1038" t="s">
        <v>3074</v>
      </c>
      <c r="N1038">
        <f>Airplane_Crashes_and_Fatalities[[#This Row],[Aboard]]-Airplane_Crashes_and_Fatalities[[#This Row],[Fatalities]]</f>
        <v>0</v>
      </c>
      <c r="O1038">
        <v>4841</v>
      </c>
      <c r="P1038">
        <v>26</v>
      </c>
      <c r="Q1038">
        <v>26</v>
      </c>
      <c r="R1038">
        <v>0</v>
      </c>
      <c r="S1038" s="2" t="s">
        <v>3075</v>
      </c>
    </row>
    <row r="1039" spans="1:19" x14ac:dyDescent="0.3">
      <c r="A1039" s="1">
        <v>18244</v>
      </c>
      <c r="B1039" s="4" t="str">
        <f>TEXT(Airplane_Crashes_and_Fatalities[[#This Row],[Date]],"yyyy")</f>
        <v>1949</v>
      </c>
      <c r="C1039" s="1" t="str">
        <f>TEXT(Airplane_Crashes_and_Fatalities[[#This Row],[Date]],"mmm")</f>
        <v>Dec</v>
      </c>
      <c r="D1039" s="5">
        <f>DAY(Airplane_Crashes_and_Fatalities[[#This Row],[Date]])</f>
        <v>12</v>
      </c>
      <c r="E1039" s="3">
        <v>0.86458333333333326</v>
      </c>
      <c r="F1039" s="2" t="s">
        <v>20693</v>
      </c>
      <c r="G1039" s="2" t="s">
        <v>20694</v>
      </c>
      <c r="H1039" s="2"/>
      <c r="I1039" s="2" t="s">
        <v>3076</v>
      </c>
      <c r="J1039" s="2" t="s">
        <v>19050</v>
      </c>
      <c r="K1039" s="2" t="s">
        <v>3077</v>
      </c>
      <c r="L1039" s="2" t="s">
        <v>3078</v>
      </c>
      <c r="M1039" t="s">
        <v>3079</v>
      </c>
      <c r="N1039">
        <f>Airplane_Crashes_and_Fatalities[[#This Row],[Aboard]]-Airplane_Crashes_and_Fatalities[[#This Row],[Fatalities]]</f>
        <v>17</v>
      </c>
      <c r="O1039">
        <v>2556</v>
      </c>
      <c r="P1039">
        <v>23</v>
      </c>
      <c r="Q1039">
        <v>6</v>
      </c>
      <c r="R1039">
        <v>0</v>
      </c>
      <c r="S1039" s="2" t="s">
        <v>3080</v>
      </c>
    </row>
    <row r="1040" spans="1:19" x14ac:dyDescent="0.3">
      <c r="A1040" s="1">
        <v>18248</v>
      </c>
      <c r="B1040" s="4" t="str">
        <f>TEXT(Airplane_Crashes_and_Fatalities[[#This Row],[Date]],"yyyy")</f>
        <v>1949</v>
      </c>
      <c r="C1040" s="1" t="str">
        <f>TEXT(Airplane_Crashes_and_Fatalities[[#This Row],[Date]],"mmm")</f>
        <v>Dec</v>
      </c>
      <c r="D1040" s="5">
        <f>DAY(Airplane_Crashes_and_Fatalities[[#This Row],[Date]])</f>
        <v>16</v>
      </c>
      <c r="F1040" s="2" t="s">
        <v>20695</v>
      </c>
      <c r="G1040" s="2" t="s">
        <v>19880</v>
      </c>
      <c r="H1040" s="2"/>
      <c r="I1040" s="2" t="s">
        <v>1053</v>
      </c>
      <c r="J1040" s="2"/>
      <c r="K1040" s="2" t="s">
        <v>3081</v>
      </c>
      <c r="L1040" s="2" t="s">
        <v>1183</v>
      </c>
      <c r="M1040" t="s">
        <v>3082</v>
      </c>
      <c r="N1040">
        <f>Airplane_Crashes_and_Fatalities[[#This Row],[Aboard]]-Airplane_Crashes_and_Fatalities[[#This Row],[Fatalities]]</f>
        <v>0</v>
      </c>
      <c r="O1040">
        <v>11721</v>
      </c>
      <c r="P1040">
        <v>17</v>
      </c>
      <c r="Q1040">
        <v>17</v>
      </c>
      <c r="R1040">
        <v>0</v>
      </c>
      <c r="S1040" s="2" t="s">
        <v>857</v>
      </c>
    </row>
    <row r="1041" spans="1:19" x14ac:dyDescent="0.3">
      <c r="A1041" s="1">
        <v>18250</v>
      </c>
      <c r="B1041" s="4" t="str">
        <f>TEXT(Airplane_Crashes_and_Fatalities[[#This Row],[Date]],"yyyy")</f>
        <v>1949</v>
      </c>
      <c r="C1041" s="1" t="str">
        <f>TEXT(Airplane_Crashes_and_Fatalities[[#This Row],[Date]],"mmm")</f>
        <v>Dec</v>
      </c>
      <c r="D1041" s="5">
        <f>DAY(Airplane_Crashes_and_Fatalities[[#This Row],[Date]])</f>
        <v>18</v>
      </c>
      <c r="E1041" s="3">
        <v>0.85416666666666674</v>
      </c>
      <c r="F1041" s="2" t="s">
        <v>20696</v>
      </c>
      <c r="G1041" s="2" t="s">
        <v>19685</v>
      </c>
      <c r="H1041" s="2"/>
      <c r="I1041" s="2" t="s">
        <v>482</v>
      </c>
      <c r="J1041" s="2"/>
      <c r="K1041" s="2"/>
      <c r="L1041" s="2" t="s">
        <v>1753</v>
      </c>
      <c r="M1041" t="s">
        <v>3083</v>
      </c>
      <c r="N1041">
        <f>Airplane_Crashes_and_Fatalities[[#This Row],[Aboard]]-Airplane_Crashes_and_Fatalities[[#This Row],[Fatalities]]</f>
        <v>0</v>
      </c>
      <c r="O1041">
        <v>10241</v>
      </c>
      <c r="P1041">
        <v>8</v>
      </c>
      <c r="Q1041">
        <v>8</v>
      </c>
      <c r="R1041">
        <v>0</v>
      </c>
      <c r="S1041" s="2" t="s">
        <v>3084</v>
      </c>
    </row>
    <row r="1042" spans="1:19" x14ac:dyDescent="0.3">
      <c r="A1042" s="1">
        <v>18262</v>
      </c>
      <c r="B1042" s="4" t="str">
        <f>TEXT(Airplane_Crashes_and_Fatalities[[#This Row],[Date]],"yyyy")</f>
        <v>1949</v>
      </c>
      <c r="C1042" s="1" t="str">
        <f>TEXT(Airplane_Crashes_and_Fatalities[[#This Row],[Date]],"mmm")</f>
        <v>Dec</v>
      </c>
      <c r="D1042" s="5">
        <f>DAY(Airplane_Crashes_and_Fatalities[[#This Row],[Date]])</f>
        <v>30</v>
      </c>
      <c r="F1042" s="2" t="s">
        <v>20697</v>
      </c>
      <c r="G1042" s="2" t="s">
        <v>20610</v>
      </c>
      <c r="H1042" s="2"/>
      <c r="I1042" s="2" t="s">
        <v>3085</v>
      </c>
      <c r="J1042" s="2"/>
      <c r="K1042" s="2" t="s">
        <v>3086</v>
      </c>
      <c r="L1042" s="2" t="s">
        <v>3087</v>
      </c>
      <c r="M1042" t="s">
        <v>3088</v>
      </c>
      <c r="N1042">
        <f>Airplane_Crashes_and_Fatalities[[#This Row],[Aboard]]-Airplane_Crashes_and_Fatalities[[#This Row],[Fatalities]]</f>
        <v>0</v>
      </c>
      <c r="O1042">
        <v>3089</v>
      </c>
      <c r="P1042">
        <v>7</v>
      </c>
      <c r="Q1042">
        <v>7</v>
      </c>
      <c r="R1042">
        <v>0</v>
      </c>
      <c r="S1042" s="2" t="s">
        <v>3089</v>
      </c>
    </row>
    <row r="1043" spans="1:19" x14ac:dyDescent="0.3">
      <c r="A1043" s="1">
        <v>18281</v>
      </c>
      <c r="B1043" s="4" t="str">
        <f>TEXT(Airplane_Crashes_and_Fatalities[[#This Row],[Date]],"yyyy")</f>
        <v>1950</v>
      </c>
      <c r="C1043" s="1" t="str">
        <f>TEXT(Airplane_Crashes_and_Fatalities[[#This Row],[Date]],"mmm")</f>
        <v>Jan</v>
      </c>
      <c r="D1043" s="5">
        <f>DAY(Airplane_Crashes_and_Fatalities[[#This Row],[Date]])</f>
        <v>18</v>
      </c>
      <c r="F1043" s="2" t="s">
        <v>20598</v>
      </c>
      <c r="G1043" s="2" t="s">
        <v>19710</v>
      </c>
      <c r="H1043" s="2"/>
      <c r="I1043" s="2" t="s">
        <v>3090</v>
      </c>
      <c r="J1043" s="2"/>
      <c r="K1043" s="2"/>
      <c r="L1043" s="2" t="s">
        <v>873</v>
      </c>
      <c r="N1043">
        <f>Airplane_Crashes_and_Fatalities[[#This Row],[Aboard]]-Airplane_Crashes_and_Fatalities[[#This Row],[Fatalities]]</f>
        <v>0</v>
      </c>
      <c r="P1043">
        <v>16</v>
      </c>
      <c r="Q1043">
        <v>16</v>
      </c>
      <c r="R1043">
        <v>0</v>
      </c>
      <c r="S1043" s="2" t="s">
        <v>3091</v>
      </c>
    </row>
    <row r="1044" spans="1:19" x14ac:dyDescent="0.3">
      <c r="A1044" s="1">
        <v>18283</v>
      </c>
      <c r="B1044" s="4" t="str">
        <f>TEXT(Airplane_Crashes_and_Fatalities[[#This Row],[Date]],"yyyy")</f>
        <v>1950</v>
      </c>
      <c r="C1044" s="1" t="str">
        <f>TEXT(Airplane_Crashes_and_Fatalities[[#This Row],[Date]],"mmm")</f>
        <v>Jan</v>
      </c>
      <c r="D1044" s="5">
        <f>DAY(Airplane_Crashes_and_Fatalities[[#This Row],[Date]])</f>
        <v>20</v>
      </c>
      <c r="E1044" s="3">
        <v>0.5</v>
      </c>
      <c r="F1044" s="2" t="s">
        <v>20698</v>
      </c>
      <c r="G1044" s="2" t="s">
        <v>19975</v>
      </c>
      <c r="H1044" s="2"/>
      <c r="I1044" s="2" t="s">
        <v>3092</v>
      </c>
      <c r="J1044" s="2"/>
      <c r="K1044" s="2" t="s">
        <v>3093</v>
      </c>
      <c r="L1044" s="2" t="s">
        <v>1625</v>
      </c>
      <c r="M1044" t="s">
        <v>3094</v>
      </c>
      <c r="N1044">
        <f>Airplane_Crashes_and_Fatalities[[#This Row],[Aboard]]-Airplane_Crashes_and_Fatalities[[#This Row],[Fatalities]]</f>
        <v>0</v>
      </c>
      <c r="P1044">
        <v>32</v>
      </c>
      <c r="Q1044">
        <v>32</v>
      </c>
      <c r="R1044">
        <v>0</v>
      </c>
      <c r="S1044" s="2" t="s">
        <v>3095</v>
      </c>
    </row>
    <row r="1045" spans="1:19" x14ac:dyDescent="0.3">
      <c r="A1045" s="1">
        <v>18287</v>
      </c>
      <c r="B1045" s="4" t="str">
        <f>TEXT(Airplane_Crashes_and_Fatalities[[#This Row],[Date]],"yyyy")</f>
        <v>1950</v>
      </c>
      <c r="C1045" s="1" t="str">
        <f>TEXT(Airplane_Crashes_and_Fatalities[[#This Row],[Date]],"mmm")</f>
        <v>Jan</v>
      </c>
      <c r="D1045" s="5">
        <f>DAY(Airplane_Crashes_and_Fatalities[[#This Row],[Date]])</f>
        <v>24</v>
      </c>
      <c r="F1045" s="2" t="s">
        <v>20699</v>
      </c>
      <c r="G1045" s="2" t="s">
        <v>19890</v>
      </c>
      <c r="H1045" s="2"/>
      <c r="I1045" s="2" t="s">
        <v>3096</v>
      </c>
      <c r="J1045" s="2"/>
      <c r="K1045" s="2" t="s">
        <v>3097</v>
      </c>
      <c r="L1045" s="2" t="s">
        <v>3098</v>
      </c>
      <c r="M1045" t="s">
        <v>3099</v>
      </c>
      <c r="N1045">
        <f>Airplane_Crashes_and_Fatalities[[#This Row],[Aboard]]-Airplane_Crashes_and_Fatalities[[#This Row],[Fatalities]]</f>
        <v>0</v>
      </c>
      <c r="O1045">
        <v>10046</v>
      </c>
      <c r="P1045">
        <v>14</v>
      </c>
      <c r="Q1045">
        <v>14</v>
      </c>
      <c r="R1045">
        <v>0</v>
      </c>
      <c r="S1045" s="2" t="s">
        <v>3100</v>
      </c>
    </row>
    <row r="1046" spans="1:19" x14ac:dyDescent="0.3">
      <c r="A1046" s="1">
        <v>18287</v>
      </c>
      <c r="B1046" s="4" t="str">
        <f>TEXT(Airplane_Crashes_and_Fatalities[[#This Row],[Date]],"yyyy")</f>
        <v>1950</v>
      </c>
      <c r="C1046" s="1" t="str">
        <f>TEXT(Airplane_Crashes_and_Fatalities[[#This Row],[Date]],"mmm")</f>
        <v>Jan</v>
      </c>
      <c r="D1046" s="5">
        <f>DAY(Airplane_Crashes_and_Fatalities[[#This Row],[Date]])</f>
        <v>24</v>
      </c>
      <c r="F1046" s="2" t="s">
        <v>20700</v>
      </c>
      <c r="G1046" s="2" t="s">
        <v>20701</v>
      </c>
      <c r="H1046" s="2"/>
      <c r="I1046" s="2" t="s">
        <v>2385</v>
      </c>
      <c r="J1046" s="2"/>
      <c r="K1046" s="2" t="s">
        <v>3101</v>
      </c>
      <c r="L1046" s="2" t="s">
        <v>1183</v>
      </c>
      <c r="M1046" t="s">
        <v>3102</v>
      </c>
      <c r="N1046">
        <f>Airplane_Crashes_and_Fatalities[[#This Row],[Aboard]]-Airplane_Crashes_and_Fatalities[[#This Row],[Fatalities]]</f>
        <v>0</v>
      </c>
      <c r="P1046">
        <v>4</v>
      </c>
      <c r="Q1046">
        <v>4</v>
      </c>
      <c r="R1046">
        <v>0</v>
      </c>
      <c r="S1046" s="2" t="s">
        <v>3103</v>
      </c>
    </row>
    <row r="1047" spans="1:19" x14ac:dyDescent="0.3">
      <c r="A1047" s="1">
        <v>18289</v>
      </c>
      <c r="B1047" s="4" t="str">
        <f>TEXT(Airplane_Crashes_and_Fatalities[[#This Row],[Date]],"yyyy")</f>
        <v>1950</v>
      </c>
      <c r="C1047" s="1" t="str">
        <f>TEXT(Airplane_Crashes_and_Fatalities[[#This Row],[Date]],"mmm")</f>
        <v>Jan</v>
      </c>
      <c r="D1047" s="5">
        <f>DAY(Airplane_Crashes_and_Fatalities[[#This Row],[Date]])</f>
        <v>26</v>
      </c>
      <c r="F1047" s="2" t="s">
        <v>20702</v>
      </c>
      <c r="G1047" s="2" t="s">
        <v>20703</v>
      </c>
      <c r="H1047" s="2"/>
      <c r="I1047" s="2" t="s">
        <v>1718</v>
      </c>
      <c r="J1047" s="2"/>
      <c r="K1047" s="2" t="s">
        <v>3104</v>
      </c>
      <c r="L1047" s="2" t="s">
        <v>2141</v>
      </c>
      <c r="M1047" t="s">
        <v>3105</v>
      </c>
      <c r="N1047">
        <f>Airplane_Crashes_and_Fatalities[[#This Row],[Aboard]]-Airplane_Crashes_and_Fatalities[[#This Row],[Fatalities]]</f>
        <v>0</v>
      </c>
      <c r="O1047">
        <v>10574</v>
      </c>
      <c r="P1047">
        <v>44</v>
      </c>
      <c r="Q1047">
        <v>44</v>
      </c>
      <c r="R1047">
        <v>0</v>
      </c>
      <c r="S1047" s="2" t="s">
        <v>3106</v>
      </c>
    </row>
    <row r="1048" spans="1:19" x14ac:dyDescent="0.3">
      <c r="A1048" s="1">
        <v>18296</v>
      </c>
      <c r="B1048" s="4" t="str">
        <f>TEXT(Airplane_Crashes_and_Fatalities[[#This Row],[Date]],"yyyy")</f>
        <v>1950</v>
      </c>
      <c r="C1048" s="1" t="str">
        <f>TEXT(Airplane_Crashes_and_Fatalities[[#This Row],[Date]],"mmm")</f>
        <v>Feb</v>
      </c>
      <c r="D1048" s="5">
        <f>DAY(Airplane_Crashes_and_Fatalities[[#This Row],[Date]])</f>
        <v>2</v>
      </c>
      <c r="F1048" s="2" t="s">
        <v>1439</v>
      </c>
      <c r="G1048" s="2"/>
      <c r="H1048" s="2"/>
      <c r="I1048" s="2" t="s">
        <v>152</v>
      </c>
      <c r="J1048" s="2"/>
      <c r="K1048" s="2" t="s">
        <v>3107</v>
      </c>
      <c r="L1048" s="2" t="s">
        <v>1183</v>
      </c>
      <c r="M1048" t="s">
        <v>3108</v>
      </c>
      <c r="N1048">
        <f>Airplane_Crashes_and_Fatalities[[#This Row],[Aboard]]-Airplane_Crashes_and_Fatalities[[#This Row],[Fatalities]]</f>
        <v>0</v>
      </c>
      <c r="O1048">
        <v>13396</v>
      </c>
      <c r="P1048">
        <v>7</v>
      </c>
      <c r="Q1048">
        <v>7</v>
      </c>
      <c r="R1048">
        <v>0</v>
      </c>
      <c r="S1048" s="2" t="s">
        <v>3109</v>
      </c>
    </row>
    <row r="1049" spans="1:19" x14ac:dyDescent="0.3">
      <c r="A1049" s="1">
        <v>18321</v>
      </c>
      <c r="B1049" s="4" t="str">
        <f>TEXT(Airplane_Crashes_and_Fatalities[[#This Row],[Date]],"yyyy")</f>
        <v>1950</v>
      </c>
      <c r="C1049" s="1" t="str">
        <f>TEXT(Airplane_Crashes_and_Fatalities[[#This Row],[Date]],"mmm")</f>
        <v>Feb</v>
      </c>
      <c r="D1049" s="5">
        <f>DAY(Airplane_Crashes_and_Fatalities[[#This Row],[Date]])</f>
        <v>27</v>
      </c>
      <c r="F1049" s="2" t="s">
        <v>20430</v>
      </c>
      <c r="G1049" s="2" t="s">
        <v>19780</v>
      </c>
      <c r="H1049" s="2"/>
      <c r="I1049" s="2" t="s">
        <v>477</v>
      </c>
      <c r="J1049" s="2"/>
      <c r="K1049" s="2" t="s">
        <v>3110</v>
      </c>
      <c r="L1049" s="2" t="s">
        <v>3111</v>
      </c>
      <c r="M1049" t="s">
        <v>3112</v>
      </c>
      <c r="N1049">
        <f>Airplane_Crashes_and_Fatalities[[#This Row],[Aboard]]-Airplane_Crashes_and_Fatalities[[#This Row],[Fatalities]]</f>
        <v>0</v>
      </c>
      <c r="O1049">
        <v>12725</v>
      </c>
      <c r="P1049">
        <v>5</v>
      </c>
      <c r="Q1049">
        <v>5</v>
      </c>
      <c r="R1049">
        <v>0</v>
      </c>
      <c r="S1049" s="2" t="s">
        <v>3113</v>
      </c>
    </row>
    <row r="1050" spans="1:19" x14ac:dyDescent="0.3">
      <c r="A1050" s="1">
        <v>18329</v>
      </c>
      <c r="B1050" s="4" t="str">
        <f>TEXT(Airplane_Crashes_and_Fatalities[[#This Row],[Date]],"yyyy")</f>
        <v>1950</v>
      </c>
      <c r="C1050" s="1" t="str">
        <f>TEXT(Airplane_Crashes_and_Fatalities[[#This Row],[Date]],"mmm")</f>
        <v>Mar</v>
      </c>
      <c r="D1050" s="5">
        <f>DAY(Airplane_Crashes_and_Fatalities[[#This Row],[Date]])</f>
        <v>7</v>
      </c>
      <c r="E1050" s="3">
        <v>0.87430555555555545</v>
      </c>
      <c r="F1050" s="2" t="s">
        <v>20704</v>
      </c>
      <c r="G1050" s="2" t="s">
        <v>19824</v>
      </c>
      <c r="H1050" s="2"/>
      <c r="I1050" s="2" t="s">
        <v>368</v>
      </c>
      <c r="J1050" s="2" t="s">
        <v>19051</v>
      </c>
      <c r="K1050" s="2" t="s">
        <v>3114</v>
      </c>
      <c r="L1050" s="2" t="s">
        <v>2808</v>
      </c>
      <c r="M1050" t="s">
        <v>3115</v>
      </c>
      <c r="N1050">
        <f>Airplane_Crashes_and_Fatalities[[#This Row],[Aboard]]-Airplane_Crashes_and_Fatalities[[#This Row],[Fatalities]]</f>
        <v>0</v>
      </c>
      <c r="O1050">
        <v>9134</v>
      </c>
      <c r="P1050">
        <v>13</v>
      </c>
      <c r="Q1050">
        <v>13</v>
      </c>
      <c r="R1050">
        <v>2</v>
      </c>
      <c r="S1050" s="2" t="s">
        <v>3116</v>
      </c>
    </row>
    <row r="1051" spans="1:19" x14ac:dyDescent="0.3">
      <c r="A1051" s="1">
        <v>18332</v>
      </c>
      <c r="B1051" s="4" t="str">
        <f>TEXT(Airplane_Crashes_and_Fatalities[[#This Row],[Date]],"yyyy")</f>
        <v>1950</v>
      </c>
      <c r="C1051" s="1" t="str">
        <f>TEXT(Airplane_Crashes_and_Fatalities[[#This Row],[Date]],"mmm")</f>
        <v>Mar</v>
      </c>
      <c r="D1051" s="5">
        <f>DAY(Airplane_Crashes_and_Fatalities[[#This Row],[Date]])</f>
        <v>10</v>
      </c>
      <c r="F1051" s="2" t="s">
        <v>20705</v>
      </c>
      <c r="G1051" s="2" t="s">
        <v>20706</v>
      </c>
      <c r="H1051" s="2"/>
      <c r="I1051" s="2" t="s">
        <v>3117</v>
      </c>
      <c r="J1051" s="2"/>
      <c r="K1051" s="2" t="s">
        <v>3118</v>
      </c>
      <c r="L1051" s="2" t="s">
        <v>3006</v>
      </c>
      <c r="M1051" t="s">
        <v>3119</v>
      </c>
      <c r="N1051">
        <f>Airplane_Crashes_and_Fatalities[[#This Row],[Aboard]]-Airplane_Crashes_and_Fatalities[[#This Row],[Fatalities]]</f>
        <v>0</v>
      </c>
      <c r="O1051">
        <v>12782</v>
      </c>
      <c r="P1051">
        <v>4</v>
      </c>
      <c r="Q1051">
        <v>4</v>
      </c>
      <c r="R1051">
        <v>0</v>
      </c>
      <c r="S1051" s="2" t="s">
        <v>3103</v>
      </c>
    </row>
    <row r="1052" spans="1:19" x14ac:dyDescent="0.3">
      <c r="A1052" s="1">
        <v>18334</v>
      </c>
      <c r="B1052" s="4" t="str">
        <f>TEXT(Airplane_Crashes_and_Fatalities[[#This Row],[Date]],"yyyy")</f>
        <v>1950</v>
      </c>
      <c r="C1052" s="1" t="str">
        <f>TEXT(Airplane_Crashes_and_Fatalities[[#This Row],[Date]],"mmm")</f>
        <v>Mar</v>
      </c>
      <c r="D1052" s="5">
        <f>DAY(Airplane_Crashes_and_Fatalities[[#This Row],[Date]])</f>
        <v>12</v>
      </c>
      <c r="E1052" s="3">
        <v>0.61805555555555558</v>
      </c>
      <c r="F1052" s="2" t="s">
        <v>20707</v>
      </c>
      <c r="G1052" s="2" t="s">
        <v>20708</v>
      </c>
      <c r="H1052" s="2" t="s">
        <v>20709</v>
      </c>
      <c r="I1052" s="2" t="s">
        <v>3120</v>
      </c>
      <c r="J1052" s="2"/>
      <c r="K1052" s="2" t="s">
        <v>3121</v>
      </c>
      <c r="L1052" s="2" t="s">
        <v>3122</v>
      </c>
      <c r="M1052" t="s">
        <v>3123</v>
      </c>
      <c r="N1052">
        <f>Airplane_Crashes_and_Fatalities[[#This Row],[Aboard]]-Airplane_Crashes_and_Fatalities[[#This Row],[Fatalities]]</f>
        <v>3</v>
      </c>
      <c r="O1052">
        <v>1417</v>
      </c>
      <c r="P1052">
        <v>83</v>
      </c>
      <c r="Q1052">
        <v>80</v>
      </c>
      <c r="R1052">
        <v>0</v>
      </c>
      <c r="S1052" s="2" t="s">
        <v>3124</v>
      </c>
    </row>
    <row r="1053" spans="1:19" x14ac:dyDescent="0.3">
      <c r="A1053" s="1">
        <v>18347</v>
      </c>
      <c r="B1053" s="4" t="str">
        <f>TEXT(Airplane_Crashes_and_Fatalities[[#This Row],[Date]],"yyyy")</f>
        <v>1950</v>
      </c>
      <c r="C1053" s="1" t="str">
        <f>TEXT(Airplane_Crashes_and_Fatalities[[#This Row],[Date]],"mmm")</f>
        <v>Mar</v>
      </c>
      <c r="D1053" s="5">
        <f>DAY(Airplane_Crashes_and_Fatalities[[#This Row],[Date]])</f>
        <v>25</v>
      </c>
      <c r="F1053" s="2" t="s">
        <v>20710</v>
      </c>
      <c r="G1053" s="2" t="s">
        <v>20711</v>
      </c>
      <c r="H1053" s="2"/>
      <c r="I1053" s="2" t="s">
        <v>3125</v>
      </c>
      <c r="J1053" s="2"/>
      <c r="K1053" s="2"/>
      <c r="L1053" s="2" t="s">
        <v>1183</v>
      </c>
      <c r="M1053" t="s">
        <v>3126</v>
      </c>
      <c r="N1053">
        <f>Airplane_Crashes_and_Fatalities[[#This Row],[Aboard]]-Airplane_Crashes_and_Fatalities[[#This Row],[Fatalities]]</f>
        <v>0</v>
      </c>
      <c r="O1053">
        <v>19423</v>
      </c>
      <c r="P1053">
        <v>15</v>
      </c>
      <c r="Q1053">
        <v>15</v>
      </c>
      <c r="R1053">
        <v>0</v>
      </c>
      <c r="S1053" s="2" t="s">
        <v>3127</v>
      </c>
    </row>
    <row r="1054" spans="1:19" x14ac:dyDescent="0.3">
      <c r="A1054" s="1">
        <v>18350</v>
      </c>
      <c r="B1054" s="4" t="str">
        <f>TEXT(Airplane_Crashes_and_Fatalities[[#This Row],[Date]],"yyyy")</f>
        <v>1950</v>
      </c>
      <c r="C1054" s="1" t="str">
        <f>TEXT(Airplane_Crashes_and_Fatalities[[#This Row],[Date]],"mmm")</f>
        <v>Mar</v>
      </c>
      <c r="D1054" s="5">
        <f>DAY(Airplane_Crashes_and_Fatalities[[#This Row],[Date]])</f>
        <v>28</v>
      </c>
      <c r="F1054" s="2" t="s">
        <v>20712</v>
      </c>
      <c r="G1054" s="2" t="s">
        <v>19685</v>
      </c>
      <c r="H1054" s="2"/>
      <c r="I1054" s="2" t="s">
        <v>3128</v>
      </c>
      <c r="J1054" s="2"/>
      <c r="K1054" s="2"/>
      <c r="L1054" s="2" t="s">
        <v>3129</v>
      </c>
      <c r="M1054" t="s">
        <v>3130</v>
      </c>
      <c r="N1054">
        <f>Airplane_Crashes_and_Fatalities[[#This Row],[Aboard]]-Airplane_Crashes_and_Fatalities[[#This Row],[Fatalities]]</f>
        <v>0</v>
      </c>
      <c r="O1054">
        <v>3</v>
      </c>
      <c r="P1054">
        <v>12</v>
      </c>
      <c r="Q1054">
        <v>12</v>
      </c>
      <c r="R1054">
        <v>0</v>
      </c>
      <c r="S1054" s="2" t="s">
        <v>3131</v>
      </c>
    </row>
    <row r="1055" spans="1:19" x14ac:dyDescent="0.3">
      <c r="A1055" s="1">
        <v>18358</v>
      </c>
      <c r="B1055" s="4" t="str">
        <f>TEXT(Airplane_Crashes_and_Fatalities[[#This Row],[Date]],"yyyy")</f>
        <v>1950</v>
      </c>
      <c r="C1055" s="1" t="str">
        <f>TEXT(Airplane_Crashes_and_Fatalities[[#This Row],[Date]],"mmm")</f>
        <v>Apr</v>
      </c>
      <c r="D1055" s="5">
        <f>DAY(Airplane_Crashes_and_Fatalities[[#This Row],[Date]])</f>
        <v>5</v>
      </c>
      <c r="F1055" s="2" t="s">
        <v>20713</v>
      </c>
      <c r="G1055" s="2" t="s">
        <v>20163</v>
      </c>
      <c r="H1055" s="2"/>
      <c r="I1055" s="2" t="s">
        <v>3132</v>
      </c>
      <c r="J1055" s="2"/>
      <c r="K1055" s="2"/>
      <c r="L1055" s="2" t="s">
        <v>1785</v>
      </c>
      <c r="M1055" t="s">
        <v>3133</v>
      </c>
      <c r="N1055">
        <f>Airplane_Crashes_and_Fatalities[[#This Row],[Aboard]]-Airplane_Crashes_and_Fatalities[[#This Row],[Fatalities]]</f>
        <v>0</v>
      </c>
      <c r="O1055">
        <v>12826</v>
      </c>
      <c r="P1055">
        <v>3</v>
      </c>
      <c r="Q1055">
        <v>3</v>
      </c>
      <c r="R1055">
        <v>0</v>
      </c>
      <c r="S1055" s="2" t="s">
        <v>3134</v>
      </c>
    </row>
    <row r="1056" spans="1:19" x14ac:dyDescent="0.3">
      <c r="A1056" s="1">
        <v>18368</v>
      </c>
      <c r="B1056" s="4" t="str">
        <f>TEXT(Airplane_Crashes_and_Fatalities[[#This Row],[Date]],"yyyy")</f>
        <v>1950</v>
      </c>
      <c r="C1056" s="1" t="str">
        <f>TEXT(Airplane_Crashes_and_Fatalities[[#This Row],[Date]],"mmm")</f>
        <v>Apr</v>
      </c>
      <c r="D1056" s="5">
        <f>DAY(Airplane_Crashes_and_Fatalities[[#This Row],[Date]])</f>
        <v>15</v>
      </c>
      <c r="F1056" s="2" t="s">
        <v>20714</v>
      </c>
      <c r="G1056" s="2" t="s">
        <v>19762</v>
      </c>
      <c r="H1056" s="2"/>
      <c r="I1056" s="2" t="s">
        <v>3135</v>
      </c>
      <c r="J1056" s="2"/>
      <c r="K1056" s="2"/>
      <c r="L1056" s="2" t="s">
        <v>3136</v>
      </c>
      <c r="M1056" t="s">
        <v>3137</v>
      </c>
      <c r="N1056">
        <f>Airplane_Crashes_and_Fatalities[[#This Row],[Aboard]]-Airplane_Crashes_and_Fatalities[[#This Row],[Fatalities]]</f>
        <v>0</v>
      </c>
      <c r="P1056">
        <v>25</v>
      </c>
      <c r="Q1056">
        <v>25</v>
      </c>
      <c r="R1056">
        <v>0</v>
      </c>
      <c r="S1056" s="2"/>
    </row>
    <row r="1057" spans="1:19" x14ac:dyDescent="0.3">
      <c r="A1057" s="1">
        <v>18374</v>
      </c>
      <c r="B1057" s="4" t="str">
        <f>TEXT(Airplane_Crashes_and_Fatalities[[#This Row],[Date]],"yyyy")</f>
        <v>1950</v>
      </c>
      <c r="C1057" s="1" t="str">
        <f>TEXT(Airplane_Crashes_and_Fatalities[[#This Row],[Date]],"mmm")</f>
        <v>Apr</v>
      </c>
      <c r="D1057" s="5">
        <f>DAY(Airplane_Crashes_and_Fatalities[[#This Row],[Date]])</f>
        <v>21</v>
      </c>
      <c r="E1057" s="3">
        <v>0.97569444444444442</v>
      </c>
      <c r="F1057" s="2" t="s">
        <v>20715</v>
      </c>
      <c r="G1057" s="2" t="s">
        <v>20178</v>
      </c>
      <c r="H1057" s="2"/>
      <c r="I1057" s="2" t="s">
        <v>1718</v>
      </c>
      <c r="J1057" s="2"/>
      <c r="K1057" s="2" t="s">
        <v>3138</v>
      </c>
      <c r="L1057" s="2" t="s">
        <v>3139</v>
      </c>
      <c r="M1057" t="s">
        <v>3140</v>
      </c>
      <c r="N1057">
        <f>Airplane_Crashes_and_Fatalities[[#This Row],[Aboard]]-Airplane_Crashes_and_Fatalities[[#This Row],[Fatalities]]</f>
        <v>0</v>
      </c>
      <c r="P1057">
        <v>35</v>
      </c>
      <c r="Q1057">
        <v>35</v>
      </c>
      <c r="R1057">
        <v>0</v>
      </c>
      <c r="S1057" s="2" t="s">
        <v>3141</v>
      </c>
    </row>
    <row r="1058" spans="1:19" x14ac:dyDescent="0.3">
      <c r="A1058" s="1">
        <v>18385</v>
      </c>
      <c r="B1058" s="4" t="str">
        <f>TEXT(Airplane_Crashes_and_Fatalities[[#This Row],[Date]],"yyyy")</f>
        <v>1950</v>
      </c>
      <c r="C1058" s="1" t="str">
        <f>TEXT(Airplane_Crashes_and_Fatalities[[#This Row],[Date]],"mmm")</f>
        <v>May</v>
      </c>
      <c r="D1058" s="5">
        <f>DAY(Airplane_Crashes_and_Fatalities[[#This Row],[Date]])</f>
        <v>2</v>
      </c>
      <c r="F1058" s="2" t="s">
        <v>20716</v>
      </c>
      <c r="G1058" s="2" t="s">
        <v>20208</v>
      </c>
      <c r="H1058" s="2"/>
      <c r="I1058" s="2" t="s">
        <v>2220</v>
      </c>
      <c r="J1058" s="2"/>
      <c r="K1058" s="2" t="s">
        <v>3142</v>
      </c>
      <c r="L1058" s="2" t="s">
        <v>3143</v>
      </c>
      <c r="M1058" t="s">
        <v>3144</v>
      </c>
      <c r="N1058">
        <f>Airplane_Crashes_and_Fatalities[[#This Row],[Aboard]]-Airplane_Crashes_and_Fatalities[[#This Row],[Fatalities]]</f>
        <v>0</v>
      </c>
      <c r="O1058">
        <v>4314</v>
      </c>
      <c r="P1058">
        <v>15</v>
      </c>
      <c r="Q1058">
        <v>15</v>
      </c>
      <c r="R1058">
        <v>0</v>
      </c>
      <c r="S1058" s="2" t="s">
        <v>3145</v>
      </c>
    </row>
    <row r="1059" spans="1:19" x14ac:dyDescent="0.3">
      <c r="A1059" s="1">
        <v>18400</v>
      </c>
      <c r="B1059" s="4" t="str">
        <f>TEXT(Airplane_Crashes_and_Fatalities[[#This Row],[Date]],"yyyy")</f>
        <v>1950</v>
      </c>
      <c r="C1059" s="1" t="str">
        <f>TEXT(Airplane_Crashes_and_Fatalities[[#This Row],[Date]],"mmm")</f>
        <v>May</v>
      </c>
      <c r="D1059" s="5">
        <f>DAY(Airplane_Crashes_and_Fatalities[[#This Row],[Date]])</f>
        <v>17</v>
      </c>
      <c r="E1059" s="3">
        <v>0.87430555555555545</v>
      </c>
      <c r="F1059" s="2" t="s">
        <v>20717</v>
      </c>
      <c r="G1059" s="2" t="s">
        <v>20682</v>
      </c>
      <c r="H1059" s="2"/>
      <c r="I1059" s="2" t="s">
        <v>1718</v>
      </c>
      <c r="J1059" s="2"/>
      <c r="K1059" s="2" t="s">
        <v>3146</v>
      </c>
      <c r="L1059" s="2" t="s">
        <v>3147</v>
      </c>
      <c r="N1059">
        <f>Airplane_Crashes_and_Fatalities[[#This Row],[Aboard]]-Airplane_Crashes_and_Fatalities[[#This Row],[Fatalities]]</f>
        <v>0</v>
      </c>
      <c r="P1059">
        <v>16</v>
      </c>
      <c r="Q1059">
        <v>16</v>
      </c>
      <c r="R1059">
        <v>0</v>
      </c>
      <c r="S1059" s="2" t="s">
        <v>3148</v>
      </c>
    </row>
    <row r="1060" spans="1:19" x14ac:dyDescent="0.3">
      <c r="A1060" s="1">
        <v>18406</v>
      </c>
      <c r="B1060" s="4" t="str">
        <f>TEXT(Airplane_Crashes_and_Fatalities[[#This Row],[Date]],"yyyy")</f>
        <v>1950</v>
      </c>
      <c r="C1060" s="1" t="str">
        <f>TEXT(Airplane_Crashes_and_Fatalities[[#This Row],[Date]],"mmm")</f>
        <v>May</v>
      </c>
      <c r="D1060" s="5">
        <f>DAY(Airplane_Crashes_and_Fatalities[[#This Row],[Date]])</f>
        <v>23</v>
      </c>
      <c r="E1060" s="3">
        <v>0.43055555555555558</v>
      </c>
      <c r="F1060" s="2" t="s">
        <v>20718</v>
      </c>
      <c r="G1060" s="2" t="s">
        <v>20379</v>
      </c>
      <c r="H1060" s="2"/>
      <c r="I1060" s="2" t="s">
        <v>1718</v>
      </c>
      <c r="J1060" s="2"/>
      <c r="K1060" s="2"/>
      <c r="L1060" s="2" t="s">
        <v>1988</v>
      </c>
      <c r="M1060" t="s">
        <v>3149</v>
      </c>
      <c r="N1060">
        <f>Airplane_Crashes_and_Fatalities[[#This Row],[Aboard]]-Airplane_Crashes_and_Fatalities[[#This Row],[Fatalities]]</f>
        <v>0</v>
      </c>
      <c r="O1060">
        <v>32973</v>
      </c>
      <c r="P1060">
        <v>39</v>
      </c>
      <c r="Q1060">
        <v>39</v>
      </c>
      <c r="R1060">
        <v>0</v>
      </c>
      <c r="S1060" s="2" t="s">
        <v>3150</v>
      </c>
    </row>
    <row r="1061" spans="1:19" x14ac:dyDescent="0.3">
      <c r="A1061" s="1">
        <v>18410</v>
      </c>
      <c r="B1061" s="4" t="str">
        <f>TEXT(Airplane_Crashes_and_Fatalities[[#This Row],[Date]],"yyyy")</f>
        <v>1950</v>
      </c>
      <c r="C1061" s="1" t="str">
        <f>TEXT(Airplane_Crashes_and_Fatalities[[#This Row],[Date]],"mmm")</f>
        <v>May</v>
      </c>
      <c r="D1061" s="5">
        <f>DAY(Airplane_Crashes_and_Fatalities[[#This Row],[Date]])</f>
        <v>27</v>
      </c>
      <c r="E1061" s="3">
        <v>0.72916666666666674</v>
      </c>
      <c r="F1061" s="2" t="s">
        <v>20719</v>
      </c>
      <c r="G1061" s="2" t="s">
        <v>19664</v>
      </c>
      <c r="H1061" s="2"/>
      <c r="I1061" s="2" t="s">
        <v>3151</v>
      </c>
      <c r="J1061" s="2"/>
      <c r="K1061" s="2"/>
      <c r="L1061" s="2" t="s">
        <v>2989</v>
      </c>
      <c r="M1061" t="s">
        <v>3152</v>
      </c>
      <c r="N1061">
        <f>Airplane_Crashes_and_Fatalities[[#This Row],[Aboard]]-Airplane_Crashes_and_Fatalities[[#This Row],[Fatalities]]</f>
        <v>1</v>
      </c>
      <c r="O1061">
        <v>22582</v>
      </c>
      <c r="P1061">
        <v>2</v>
      </c>
      <c r="Q1061">
        <v>1</v>
      </c>
      <c r="R1061">
        <v>0</v>
      </c>
      <c r="S1061" s="2" t="s">
        <v>3153</v>
      </c>
    </row>
    <row r="1062" spans="1:19" x14ac:dyDescent="0.3">
      <c r="A1062" s="1">
        <v>18413</v>
      </c>
      <c r="B1062" s="4" t="str">
        <f>TEXT(Airplane_Crashes_and_Fatalities[[#This Row],[Date]],"yyyy")</f>
        <v>1950</v>
      </c>
      <c r="C1062" s="1" t="str">
        <f>TEXT(Airplane_Crashes_and_Fatalities[[#This Row],[Date]],"mmm")</f>
        <v>May</v>
      </c>
      <c r="D1062" s="5">
        <f>DAY(Airplane_Crashes_and_Fatalities[[#This Row],[Date]])</f>
        <v>30</v>
      </c>
      <c r="F1062" s="2" t="s">
        <v>20720</v>
      </c>
      <c r="G1062" s="2" t="s">
        <v>19819</v>
      </c>
      <c r="H1062" s="2"/>
      <c r="I1062" s="2" t="s">
        <v>2765</v>
      </c>
      <c r="J1062" s="2"/>
      <c r="K1062" s="2" t="s">
        <v>3154</v>
      </c>
      <c r="L1062" s="2" t="s">
        <v>1183</v>
      </c>
      <c r="M1062" t="s">
        <v>3155</v>
      </c>
      <c r="N1062">
        <f>Airplane_Crashes_and_Fatalities[[#This Row],[Aboard]]-Airplane_Crashes_and_Fatalities[[#This Row],[Fatalities]]</f>
        <v>2</v>
      </c>
      <c r="O1062">
        <v>9156</v>
      </c>
      <c r="P1062">
        <v>15</v>
      </c>
      <c r="Q1062">
        <v>13</v>
      </c>
      <c r="R1062">
        <v>0</v>
      </c>
      <c r="S1062" s="2" t="s">
        <v>3156</v>
      </c>
    </row>
    <row r="1063" spans="1:19" x14ac:dyDescent="0.3">
      <c r="A1063" s="1">
        <v>18419</v>
      </c>
      <c r="B1063" s="4" t="str">
        <f>TEXT(Airplane_Crashes_and_Fatalities[[#This Row],[Date]],"yyyy")</f>
        <v>1950</v>
      </c>
      <c r="C1063" s="1" t="str">
        <f>TEXT(Airplane_Crashes_and_Fatalities[[#This Row],[Date]],"mmm")</f>
        <v>Jun</v>
      </c>
      <c r="D1063" s="5">
        <f>DAY(Airplane_Crashes_and_Fatalities[[#This Row],[Date]])</f>
        <v>5</v>
      </c>
      <c r="E1063" s="3">
        <v>0.91874999999999996</v>
      </c>
      <c r="F1063" s="2" t="s">
        <v>3157</v>
      </c>
      <c r="G1063" s="2" t="s">
        <v>24249</v>
      </c>
      <c r="H1063" s="2"/>
      <c r="I1063" s="2" t="s">
        <v>3158</v>
      </c>
      <c r="J1063" s="2"/>
      <c r="K1063" s="2" t="s">
        <v>3159</v>
      </c>
      <c r="L1063" s="2" t="s">
        <v>3160</v>
      </c>
      <c r="M1063" t="s">
        <v>3161</v>
      </c>
      <c r="N1063">
        <f>Airplane_Crashes_and_Fatalities[[#This Row],[Aboard]]-Airplane_Crashes_and_Fatalities[[#This Row],[Fatalities]]</f>
        <v>37</v>
      </c>
      <c r="O1063">
        <v>22496</v>
      </c>
      <c r="P1063">
        <v>65</v>
      </c>
      <c r="Q1063">
        <v>28</v>
      </c>
      <c r="R1063">
        <v>0</v>
      </c>
      <c r="S1063" s="2" t="s">
        <v>3162</v>
      </c>
    </row>
    <row r="1064" spans="1:19" x14ac:dyDescent="0.3">
      <c r="A1064" s="1">
        <v>18423</v>
      </c>
      <c r="B1064" s="4" t="str">
        <f>TEXT(Airplane_Crashes_and_Fatalities[[#This Row],[Date]],"yyyy")</f>
        <v>1950</v>
      </c>
      <c r="C1064" s="1" t="str">
        <f>TEXT(Airplane_Crashes_and_Fatalities[[#This Row],[Date]],"mmm")</f>
        <v>Jun</v>
      </c>
      <c r="D1064" s="5">
        <f>DAY(Airplane_Crashes_and_Fatalities[[#This Row],[Date]])</f>
        <v>9</v>
      </c>
      <c r="E1064" s="3">
        <v>0.79166666666666674</v>
      </c>
      <c r="F1064" s="2" t="s">
        <v>20721</v>
      </c>
      <c r="G1064" s="2" t="s">
        <v>19762</v>
      </c>
      <c r="H1064" s="2"/>
      <c r="I1064" s="2" t="s">
        <v>3163</v>
      </c>
      <c r="J1064" s="2"/>
      <c r="K1064" s="2" t="s">
        <v>3164</v>
      </c>
      <c r="L1064" s="2" t="s">
        <v>3165</v>
      </c>
      <c r="M1064" t="s">
        <v>3166</v>
      </c>
      <c r="N1064">
        <f>Airplane_Crashes_and_Fatalities[[#This Row],[Aboard]]-Airplane_Crashes_and_Fatalities[[#This Row],[Fatalities]]</f>
        <v>0</v>
      </c>
      <c r="O1064">
        <v>1546</v>
      </c>
      <c r="P1064">
        <v>15</v>
      </c>
      <c r="Q1064">
        <v>15</v>
      </c>
      <c r="R1064">
        <v>0</v>
      </c>
      <c r="S1064" s="2" t="s">
        <v>3167</v>
      </c>
    </row>
    <row r="1065" spans="1:19" x14ac:dyDescent="0.3">
      <c r="A1065" s="1">
        <v>18426</v>
      </c>
      <c r="B1065" s="4" t="str">
        <f>TEXT(Airplane_Crashes_and_Fatalities[[#This Row],[Date]],"yyyy")</f>
        <v>1950</v>
      </c>
      <c r="C1065" s="1" t="str">
        <f>TEXT(Airplane_Crashes_and_Fatalities[[#This Row],[Date]],"mmm")</f>
        <v>Jun</v>
      </c>
      <c r="D1065" s="5">
        <f>DAY(Airplane_Crashes_and_Fatalities[[#This Row],[Date]])</f>
        <v>12</v>
      </c>
      <c r="E1065" s="3">
        <v>0.9111111111111112</v>
      </c>
      <c r="F1065" s="2" t="s">
        <v>3168</v>
      </c>
      <c r="G1065" s="2" t="s">
        <v>24255</v>
      </c>
      <c r="H1065" s="2"/>
      <c r="I1065" s="2" t="s">
        <v>744</v>
      </c>
      <c r="J1065" s="2"/>
      <c r="K1065" s="2" t="s">
        <v>768</v>
      </c>
      <c r="L1065" s="2" t="s">
        <v>2226</v>
      </c>
      <c r="M1065" t="s">
        <v>3169</v>
      </c>
      <c r="N1065">
        <f>Airplane_Crashes_and_Fatalities[[#This Row],[Aboard]]-Airplane_Crashes_and_Fatalities[[#This Row],[Fatalities]]</f>
        <v>6</v>
      </c>
      <c r="O1065">
        <v>42937</v>
      </c>
      <c r="P1065">
        <v>52</v>
      </c>
      <c r="Q1065">
        <v>46</v>
      </c>
      <c r="R1065">
        <v>0</v>
      </c>
      <c r="S1065" s="2" t="s">
        <v>3170</v>
      </c>
    </row>
    <row r="1066" spans="1:19" x14ac:dyDescent="0.3">
      <c r="A1066" s="1">
        <v>18428</v>
      </c>
      <c r="B1066" s="4" t="str">
        <f>TEXT(Airplane_Crashes_and_Fatalities[[#This Row],[Date]],"yyyy")</f>
        <v>1950</v>
      </c>
      <c r="C1066" s="1" t="str">
        <f>TEXT(Airplane_Crashes_and_Fatalities[[#This Row],[Date]],"mmm")</f>
        <v>Jun</v>
      </c>
      <c r="D1066" s="5">
        <f>DAY(Airplane_Crashes_and_Fatalities[[#This Row],[Date]])</f>
        <v>14</v>
      </c>
      <c r="E1066" s="3">
        <v>0.91319444444444442</v>
      </c>
      <c r="F1066" s="2" t="s">
        <v>3168</v>
      </c>
      <c r="G1066" s="2" t="s">
        <v>24255</v>
      </c>
      <c r="H1066" s="2"/>
      <c r="I1066" s="2" t="s">
        <v>744</v>
      </c>
      <c r="J1066" s="2"/>
      <c r="K1066" s="2" t="s">
        <v>768</v>
      </c>
      <c r="L1066" s="2" t="s">
        <v>2226</v>
      </c>
      <c r="M1066" t="s">
        <v>3171</v>
      </c>
      <c r="N1066">
        <f>Airplane_Crashes_and_Fatalities[[#This Row],[Aboard]]-Airplane_Crashes_and_Fatalities[[#This Row],[Fatalities]]</f>
        <v>13</v>
      </c>
      <c r="O1066">
        <v>42990</v>
      </c>
      <c r="P1066">
        <v>53</v>
      </c>
      <c r="Q1066">
        <v>40</v>
      </c>
      <c r="R1066">
        <v>0</v>
      </c>
      <c r="S1066" s="2" t="s">
        <v>3172</v>
      </c>
    </row>
    <row r="1067" spans="1:19" x14ac:dyDescent="0.3">
      <c r="A1067" s="1">
        <v>18437</v>
      </c>
      <c r="B1067" s="4" t="str">
        <f>TEXT(Airplane_Crashes_and_Fatalities[[#This Row],[Date]],"yyyy")</f>
        <v>1950</v>
      </c>
      <c r="C1067" s="1" t="str">
        <f>TEXT(Airplane_Crashes_and_Fatalities[[#This Row],[Date]],"mmm")</f>
        <v>Jun</v>
      </c>
      <c r="D1067" s="5">
        <f>DAY(Airplane_Crashes_and_Fatalities[[#This Row],[Date]])</f>
        <v>23</v>
      </c>
      <c r="E1067" s="3">
        <v>0.97569444444444442</v>
      </c>
      <c r="F1067" s="2" t="s">
        <v>20722</v>
      </c>
      <c r="G1067" s="2" t="s">
        <v>20723</v>
      </c>
      <c r="H1067" s="2" t="s">
        <v>19956</v>
      </c>
      <c r="I1067" s="2" t="s">
        <v>368</v>
      </c>
      <c r="J1067" s="2" t="s">
        <v>19052</v>
      </c>
      <c r="K1067" s="2" t="s">
        <v>3173</v>
      </c>
      <c r="L1067" s="2" t="s">
        <v>2256</v>
      </c>
      <c r="M1067" t="s">
        <v>3174</v>
      </c>
      <c r="N1067">
        <f>Airplane_Crashes_and_Fatalities[[#This Row],[Aboard]]-Airplane_Crashes_and_Fatalities[[#This Row],[Fatalities]]</f>
        <v>0</v>
      </c>
      <c r="O1067">
        <v>10270</v>
      </c>
      <c r="P1067">
        <v>58</v>
      </c>
      <c r="Q1067">
        <v>58</v>
      </c>
      <c r="R1067">
        <v>0</v>
      </c>
      <c r="S1067" s="2" t="s">
        <v>3175</v>
      </c>
    </row>
    <row r="1068" spans="1:19" x14ac:dyDescent="0.3">
      <c r="A1068" s="1">
        <v>18440</v>
      </c>
      <c r="B1068" s="4" t="str">
        <f>TEXT(Airplane_Crashes_and_Fatalities[[#This Row],[Date]],"yyyy")</f>
        <v>1950</v>
      </c>
      <c r="C1068" s="1" t="str">
        <f>TEXT(Airplane_Crashes_and_Fatalities[[#This Row],[Date]],"mmm")</f>
        <v>Jun</v>
      </c>
      <c r="D1068" s="5">
        <f>DAY(Airplane_Crashes_and_Fatalities[[#This Row],[Date]])</f>
        <v>26</v>
      </c>
      <c r="E1068" s="3">
        <v>0.95833333333333326</v>
      </c>
      <c r="F1068" s="2" t="s">
        <v>20724</v>
      </c>
      <c r="G1068" s="2" t="s">
        <v>19724</v>
      </c>
      <c r="H1068" s="2"/>
      <c r="I1068" s="2" t="s">
        <v>3176</v>
      </c>
      <c r="J1068" s="2"/>
      <c r="K1068" s="2" t="s">
        <v>3177</v>
      </c>
      <c r="L1068" s="2" t="s">
        <v>2226</v>
      </c>
      <c r="M1068" t="s">
        <v>3178</v>
      </c>
      <c r="N1068">
        <f>Airplane_Crashes_and_Fatalities[[#This Row],[Aboard]]-Airplane_Crashes_and_Fatalities[[#This Row],[Fatalities]]</f>
        <v>0</v>
      </c>
      <c r="O1068">
        <v>42910</v>
      </c>
      <c r="P1068">
        <v>29</v>
      </c>
      <c r="Q1068">
        <v>29</v>
      </c>
      <c r="R1068">
        <v>0</v>
      </c>
      <c r="S1068" s="2" t="s">
        <v>3179</v>
      </c>
    </row>
    <row r="1069" spans="1:19" x14ac:dyDescent="0.3">
      <c r="A1069" s="1">
        <v>18451</v>
      </c>
      <c r="B1069" s="4" t="str">
        <f>TEXT(Airplane_Crashes_and_Fatalities[[#This Row],[Date]],"yyyy")</f>
        <v>1950</v>
      </c>
      <c r="C1069" s="1" t="str">
        <f>TEXT(Airplane_Crashes_and_Fatalities[[#This Row],[Date]],"mmm")</f>
        <v>Jul</v>
      </c>
      <c r="D1069" s="5">
        <f>DAY(Airplane_Crashes_and_Fatalities[[#This Row],[Date]])</f>
        <v>7</v>
      </c>
      <c r="F1069" s="2" t="s">
        <v>20725</v>
      </c>
      <c r="G1069" s="2" t="s">
        <v>20726</v>
      </c>
      <c r="H1069" s="2"/>
      <c r="I1069" s="2" t="s">
        <v>1718</v>
      </c>
      <c r="J1069" s="2"/>
      <c r="K1069" s="2"/>
      <c r="L1069" s="2" t="s">
        <v>2026</v>
      </c>
      <c r="M1069" t="s">
        <v>3180</v>
      </c>
      <c r="N1069">
        <f>Airplane_Crashes_and_Fatalities[[#This Row],[Aboard]]-Airplane_Crashes_and_Fatalities[[#This Row],[Fatalities]]</f>
        <v>0</v>
      </c>
      <c r="O1069">
        <v>35971</v>
      </c>
      <c r="P1069">
        <v>23</v>
      </c>
      <c r="Q1069">
        <v>23</v>
      </c>
      <c r="R1069">
        <v>0</v>
      </c>
      <c r="S1069" s="2" t="s">
        <v>2433</v>
      </c>
    </row>
    <row r="1070" spans="1:19" x14ac:dyDescent="0.3">
      <c r="A1070" s="1">
        <v>18453</v>
      </c>
      <c r="B1070" s="4" t="str">
        <f>TEXT(Airplane_Crashes_and_Fatalities[[#This Row],[Date]],"yyyy")</f>
        <v>1950</v>
      </c>
      <c r="C1070" s="1" t="str">
        <f>TEXT(Airplane_Crashes_and_Fatalities[[#This Row],[Date]],"mmm")</f>
        <v>Jul</v>
      </c>
      <c r="D1070" s="5">
        <f>DAY(Airplane_Crashes_and_Fatalities[[#This Row],[Date]])</f>
        <v>9</v>
      </c>
      <c r="F1070" s="2" t="s">
        <v>20359</v>
      </c>
      <c r="G1070" s="2" t="s">
        <v>19747</v>
      </c>
      <c r="H1070" s="2"/>
      <c r="I1070" s="2" t="s">
        <v>2761</v>
      </c>
      <c r="J1070" s="2"/>
      <c r="K1070" s="2" t="s">
        <v>3181</v>
      </c>
      <c r="L1070" s="2" t="s">
        <v>1183</v>
      </c>
      <c r="M1070" t="s">
        <v>3182</v>
      </c>
      <c r="N1070">
        <f>Airplane_Crashes_and_Fatalities[[#This Row],[Aboard]]-Airplane_Crashes_and_Fatalities[[#This Row],[Fatalities]]</f>
        <v>7</v>
      </c>
      <c r="O1070">
        <v>13824</v>
      </c>
      <c r="P1070">
        <v>29</v>
      </c>
      <c r="Q1070">
        <v>22</v>
      </c>
      <c r="R1070">
        <v>0</v>
      </c>
      <c r="S1070" s="2" t="s">
        <v>3183</v>
      </c>
    </row>
    <row r="1071" spans="1:19" x14ac:dyDescent="0.3">
      <c r="A1071" s="1">
        <v>18461</v>
      </c>
      <c r="B1071" s="4" t="str">
        <f>TEXT(Airplane_Crashes_and_Fatalities[[#This Row],[Date]],"yyyy")</f>
        <v>1950</v>
      </c>
      <c r="C1071" s="1" t="str">
        <f>TEXT(Airplane_Crashes_and_Fatalities[[#This Row],[Date]],"mmm")</f>
        <v>Jul</v>
      </c>
      <c r="D1071" s="5">
        <f>DAY(Airplane_Crashes_and_Fatalities[[#This Row],[Date]])</f>
        <v>17</v>
      </c>
      <c r="F1071" s="2" t="s">
        <v>20727</v>
      </c>
      <c r="G1071" s="2" t="s">
        <v>20163</v>
      </c>
      <c r="H1071" s="2"/>
      <c r="I1071" s="2" t="s">
        <v>2702</v>
      </c>
      <c r="J1071" s="2"/>
      <c r="K1071" s="2" t="s">
        <v>3184</v>
      </c>
      <c r="L1071" s="2" t="s">
        <v>1183</v>
      </c>
      <c r="M1071" t="s">
        <v>3185</v>
      </c>
      <c r="N1071">
        <f>Airplane_Crashes_and_Fatalities[[#This Row],[Aboard]]-Airplane_Crashes_and_Fatalities[[#This Row],[Fatalities]]</f>
        <v>0</v>
      </c>
      <c r="O1071">
        <v>20359</v>
      </c>
      <c r="P1071">
        <v>22</v>
      </c>
      <c r="Q1071">
        <v>22</v>
      </c>
      <c r="R1071">
        <v>0</v>
      </c>
      <c r="S1071" s="2" t="s">
        <v>3186</v>
      </c>
    </row>
    <row r="1072" spans="1:19" x14ac:dyDescent="0.3">
      <c r="A1072" s="1">
        <v>18462</v>
      </c>
      <c r="B1072" s="4" t="str">
        <f>TEXT(Airplane_Crashes_and_Fatalities[[#This Row],[Date]],"yyyy")</f>
        <v>1950</v>
      </c>
      <c r="C1072" s="1" t="str">
        <f>TEXT(Airplane_Crashes_and_Fatalities[[#This Row],[Date]],"mmm")</f>
        <v>Jul</v>
      </c>
      <c r="D1072" s="5">
        <f>DAY(Airplane_Crashes_and_Fatalities[[#This Row],[Date]])</f>
        <v>18</v>
      </c>
      <c r="F1072" s="2" t="s">
        <v>20728</v>
      </c>
      <c r="G1072" s="2" t="s">
        <v>20729</v>
      </c>
      <c r="H1072" s="2"/>
      <c r="I1072" s="2" t="s">
        <v>3187</v>
      </c>
      <c r="J1072" s="2"/>
      <c r="K1072" s="2" t="s">
        <v>3188</v>
      </c>
      <c r="L1072" s="2" t="s">
        <v>1183</v>
      </c>
      <c r="M1072" t="s">
        <v>3189</v>
      </c>
      <c r="N1072">
        <f>Airplane_Crashes_and_Fatalities[[#This Row],[Aboard]]-Airplane_Crashes_and_Fatalities[[#This Row],[Fatalities]]</f>
        <v>0</v>
      </c>
      <c r="O1072">
        <v>13769</v>
      </c>
      <c r="P1072">
        <v>9</v>
      </c>
      <c r="Q1072">
        <v>9</v>
      </c>
      <c r="R1072">
        <v>0</v>
      </c>
      <c r="S1072" s="2"/>
    </row>
    <row r="1073" spans="1:19" x14ac:dyDescent="0.3">
      <c r="A1073" s="1">
        <v>18471</v>
      </c>
      <c r="B1073" s="4" t="str">
        <f>TEXT(Airplane_Crashes_and_Fatalities[[#This Row],[Date]],"yyyy")</f>
        <v>1950</v>
      </c>
      <c r="C1073" s="1" t="str">
        <f>TEXT(Airplane_Crashes_and_Fatalities[[#This Row],[Date]],"mmm")</f>
        <v>Jul</v>
      </c>
      <c r="D1073" s="5">
        <f>DAY(Airplane_Crashes_and_Fatalities[[#This Row],[Date]])</f>
        <v>27</v>
      </c>
      <c r="E1073" s="3">
        <v>0.1875</v>
      </c>
      <c r="F1073" s="2" t="s">
        <v>20730</v>
      </c>
      <c r="G1073" s="2" t="s">
        <v>20178</v>
      </c>
      <c r="H1073" s="2"/>
      <c r="I1073" s="2" t="s">
        <v>1718</v>
      </c>
      <c r="J1073" s="2"/>
      <c r="K1073" s="2"/>
      <c r="L1073" s="2" t="s">
        <v>3190</v>
      </c>
      <c r="M1073" t="s">
        <v>3191</v>
      </c>
      <c r="N1073">
        <f>Airplane_Crashes_and_Fatalities[[#This Row],[Aboard]]-Airplane_Crashes_and_Fatalities[[#This Row],[Fatalities]]</f>
        <v>1</v>
      </c>
      <c r="P1073">
        <v>26</v>
      </c>
      <c r="Q1073">
        <v>25</v>
      </c>
      <c r="R1073">
        <v>0</v>
      </c>
      <c r="S1073" s="2" t="s">
        <v>3192</v>
      </c>
    </row>
    <row r="1074" spans="1:19" x14ac:dyDescent="0.3">
      <c r="A1074" s="1">
        <v>18472</v>
      </c>
      <c r="B1074" s="4" t="str">
        <f>TEXT(Airplane_Crashes_and_Fatalities[[#This Row],[Date]],"yyyy")</f>
        <v>1950</v>
      </c>
      <c r="C1074" s="1" t="str">
        <f>TEXT(Airplane_Crashes_and_Fatalities[[#This Row],[Date]],"mmm")</f>
        <v>Jul</v>
      </c>
      <c r="D1074" s="5">
        <f>DAY(Airplane_Crashes_and_Fatalities[[#This Row],[Date]])</f>
        <v>28</v>
      </c>
      <c r="F1074" s="2" t="s">
        <v>20731</v>
      </c>
      <c r="G1074" s="2" t="s">
        <v>19819</v>
      </c>
      <c r="H1074" s="2"/>
      <c r="I1074" s="2" t="s">
        <v>1543</v>
      </c>
      <c r="J1074" s="2"/>
      <c r="K1074" s="2" t="s">
        <v>3193</v>
      </c>
      <c r="L1074" s="2" t="s">
        <v>3194</v>
      </c>
      <c r="M1074" t="s">
        <v>3195</v>
      </c>
      <c r="N1074">
        <f>Airplane_Crashes_and_Fatalities[[#This Row],[Aboard]]-Airplane_Crashes_and_Fatalities[[#This Row],[Fatalities]]</f>
        <v>0</v>
      </c>
      <c r="O1074">
        <v>2962</v>
      </c>
      <c r="P1074">
        <v>50</v>
      </c>
      <c r="Q1074">
        <v>50</v>
      </c>
      <c r="R1074">
        <v>0</v>
      </c>
      <c r="S1074" s="2" t="s">
        <v>3196</v>
      </c>
    </row>
    <row r="1075" spans="1:19" x14ac:dyDescent="0.3">
      <c r="A1075" s="1">
        <v>18473</v>
      </c>
      <c r="B1075" s="4" t="str">
        <f>TEXT(Airplane_Crashes_and_Fatalities[[#This Row],[Date]],"yyyy")</f>
        <v>1950</v>
      </c>
      <c r="C1075" s="1" t="str">
        <f>TEXT(Airplane_Crashes_and_Fatalities[[#This Row],[Date]],"mmm")</f>
        <v>Jul</v>
      </c>
      <c r="D1075" s="5">
        <f>DAY(Airplane_Crashes_and_Fatalities[[#This Row],[Date]])</f>
        <v>29</v>
      </c>
      <c r="F1075" s="2" t="s">
        <v>20732</v>
      </c>
      <c r="G1075" s="2" t="s">
        <v>19797</v>
      </c>
      <c r="H1075" s="2"/>
      <c r="I1075" s="2" t="s">
        <v>3197</v>
      </c>
      <c r="J1075" s="2"/>
      <c r="K1075" s="2" t="s">
        <v>3198</v>
      </c>
      <c r="L1075" s="2" t="s">
        <v>3006</v>
      </c>
      <c r="M1075" t="s">
        <v>3199</v>
      </c>
      <c r="N1075">
        <f>Airplane_Crashes_and_Fatalities[[#This Row],[Aboard]]-Airplane_Crashes_and_Fatalities[[#This Row],[Fatalities]]</f>
        <v>0</v>
      </c>
      <c r="O1075">
        <v>12738</v>
      </c>
      <c r="P1075">
        <v>26</v>
      </c>
      <c r="Q1075">
        <v>26</v>
      </c>
      <c r="R1075">
        <v>0</v>
      </c>
      <c r="S1075" s="2" t="s">
        <v>3200</v>
      </c>
    </row>
    <row r="1076" spans="1:19" x14ac:dyDescent="0.3">
      <c r="A1076" s="1">
        <v>18480</v>
      </c>
      <c r="B1076" s="4" t="str">
        <f>TEXT(Airplane_Crashes_and_Fatalities[[#This Row],[Date]],"yyyy")</f>
        <v>1950</v>
      </c>
      <c r="C1076" s="1" t="str">
        <f>TEXT(Airplane_Crashes_and_Fatalities[[#This Row],[Date]],"mmm")</f>
        <v>Aug</v>
      </c>
      <c r="D1076" s="5">
        <f>DAY(Airplane_Crashes_and_Fatalities[[#This Row],[Date]])</f>
        <v>5</v>
      </c>
      <c r="E1076" s="3">
        <v>0.91666666666666674</v>
      </c>
      <c r="F1076" s="2" t="s">
        <v>20733</v>
      </c>
      <c r="G1076" s="2" t="s">
        <v>19729</v>
      </c>
      <c r="H1076" s="2"/>
      <c r="I1076" s="2" t="s">
        <v>1718</v>
      </c>
      <c r="J1076" s="2"/>
      <c r="K1076" s="2"/>
      <c r="L1076" s="2" t="s">
        <v>3201</v>
      </c>
      <c r="M1076" t="s">
        <v>3202</v>
      </c>
      <c r="N1076">
        <f>Airplane_Crashes_and_Fatalities[[#This Row],[Aboard]]-Airplane_Crashes_and_Fatalities[[#This Row],[Fatalities]]</f>
        <v>8</v>
      </c>
      <c r="P1076">
        <v>20</v>
      </c>
      <c r="Q1076">
        <v>12</v>
      </c>
      <c r="R1076">
        <v>7</v>
      </c>
      <c r="S1076" s="2" t="s">
        <v>3203</v>
      </c>
    </row>
    <row r="1077" spans="1:19" x14ac:dyDescent="0.3">
      <c r="A1077" s="1">
        <v>18500</v>
      </c>
      <c r="B1077" s="4" t="str">
        <f>TEXT(Airplane_Crashes_and_Fatalities[[#This Row],[Date]],"yyyy")</f>
        <v>1950</v>
      </c>
      <c r="C1077" s="1" t="str">
        <f>TEXT(Airplane_Crashes_and_Fatalities[[#This Row],[Date]],"mmm")</f>
        <v>Aug</v>
      </c>
      <c r="D1077" s="5">
        <f>DAY(Airplane_Crashes_and_Fatalities[[#This Row],[Date]])</f>
        <v>25</v>
      </c>
      <c r="F1077" s="2" t="s">
        <v>20734</v>
      </c>
      <c r="G1077" s="2" t="s">
        <v>20735</v>
      </c>
      <c r="H1077" s="2"/>
      <c r="I1077" s="2" t="s">
        <v>1540</v>
      </c>
      <c r="J1077" s="2"/>
      <c r="K1077" s="2" t="s">
        <v>3204</v>
      </c>
      <c r="L1077" s="2" t="s">
        <v>2010</v>
      </c>
      <c r="M1077" t="s">
        <v>3205</v>
      </c>
      <c r="N1077">
        <f>Airplane_Crashes_and_Fatalities[[#This Row],[Aboard]]-Airplane_Crashes_and_Fatalities[[#This Row],[Fatalities]]</f>
        <v>0</v>
      </c>
      <c r="O1077" t="s">
        <v>3206</v>
      </c>
      <c r="P1077">
        <v>12</v>
      </c>
      <c r="Q1077">
        <v>12</v>
      </c>
      <c r="R1077">
        <v>0</v>
      </c>
      <c r="S1077" s="2" t="s">
        <v>3207</v>
      </c>
    </row>
    <row r="1078" spans="1:19" x14ac:dyDescent="0.3">
      <c r="A1078" s="1">
        <v>18506</v>
      </c>
      <c r="B1078" s="4" t="str">
        <f>TEXT(Airplane_Crashes_and_Fatalities[[#This Row],[Date]],"yyyy")</f>
        <v>1950</v>
      </c>
      <c r="C1078" s="1" t="str">
        <f>TEXT(Airplane_Crashes_and_Fatalities[[#This Row],[Date]],"mmm")</f>
        <v>Aug</v>
      </c>
      <c r="D1078" s="5">
        <f>DAY(Airplane_Crashes_and_Fatalities[[#This Row],[Date]])</f>
        <v>31</v>
      </c>
      <c r="E1078" s="3">
        <v>2.083333333333437E-3</v>
      </c>
      <c r="F1078" s="2" t="s">
        <v>20736</v>
      </c>
      <c r="G1078" s="2" t="s">
        <v>20042</v>
      </c>
      <c r="H1078" s="2"/>
      <c r="I1078" s="2" t="s">
        <v>3208</v>
      </c>
      <c r="J1078" s="2" t="s">
        <v>19053</v>
      </c>
      <c r="K1078" s="2" t="s">
        <v>2134</v>
      </c>
      <c r="L1078" s="2" t="s">
        <v>3209</v>
      </c>
      <c r="M1078" t="s">
        <v>3210</v>
      </c>
      <c r="N1078">
        <f>Airplane_Crashes_and_Fatalities[[#This Row],[Aboard]]-Airplane_Crashes_and_Fatalities[[#This Row],[Fatalities]]</f>
        <v>0</v>
      </c>
      <c r="O1078">
        <v>2636</v>
      </c>
      <c r="P1078">
        <v>55</v>
      </c>
      <c r="Q1078">
        <v>55</v>
      </c>
      <c r="R1078">
        <v>0</v>
      </c>
      <c r="S1078" s="2" t="s">
        <v>3211</v>
      </c>
    </row>
    <row r="1079" spans="1:19" x14ac:dyDescent="0.3">
      <c r="A1079" s="1">
        <v>18510</v>
      </c>
      <c r="B1079" s="4" t="str">
        <f>TEXT(Airplane_Crashes_and_Fatalities[[#This Row],[Date]],"yyyy")</f>
        <v>1950</v>
      </c>
      <c r="C1079" s="1" t="str">
        <f>TEXT(Airplane_Crashes_and_Fatalities[[#This Row],[Date]],"mmm")</f>
        <v>Sep</v>
      </c>
      <c r="D1079" s="5">
        <f>DAY(Airplane_Crashes_and_Fatalities[[#This Row],[Date]])</f>
        <v>4</v>
      </c>
      <c r="E1079" s="3">
        <v>0.59027777777777768</v>
      </c>
      <c r="F1079" s="2" t="s">
        <v>20737</v>
      </c>
      <c r="G1079" s="2" t="s">
        <v>19785</v>
      </c>
      <c r="H1079" s="2"/>
      <c r="I1079" s="2" t="s">
        <v>3212</v>
      </c>
      <c r="J1079" s="2" t="s">
        <v>19054</v>
      </c>
      <c r="K1079" s="2" t="s">
        <v>3213</v>
      </c>
      <c r="L1079" s="2" t="s">
        <v>1183</v>
      </c>
      <c r="M1079" t="s">
        <v>3214</v>
      </c>
      <c r="N1079">
        <f>Airplane_Crashes_and_Fatalities[[#This Row],[Aboard]]-Airplane_Crashes_and_Fatalities[[#This Row],[Fatalities]]</f>
        <v>7</v>
      </c>
      <c r="O1079">
        <v>2011</v>
      </c>
      <c r="P1079">
        <v>23</v>
      </c>
      <c r="Q1079">
        <v>16</v>
      </c>
      <c r="R1079">
        <v>0</v>
      </c>
      <c r="S1079" s="2" t="s">
        <v>3215</v>
      </c>
    </row>
    <row r="1080" spans="1:19" x14ac:dyDescent="0.3">
      <c r="A1080" s="1">
        <v>18520</v>
      </c>
      <c r="B1080" s="4" t="str">
        <f>TEXT(Airplane_Crashes_and_Fatalities[[#This Row],[Date]],"yyyy")</f>
        <v>1950</v>
      </c>
      <c r="C1080" s="1" t="str">
        <f>TEXT(Airplane_Crashes_and_Fatalities[[#This Row],[Date]],"mmm")</f>
        <v>Sep</v>
      </c>
      <c r="D1080" s="5">
        <f>DAY(Airplane_Crashes_and_Fatalities[[#This Row],[Date]])</f>
        <v>14</v>
      </c>
      <c r="F1080" s="2" t="s">
        <v>20738</v>
      </c>
      <c r="G1080" s="2" t="s">
        <v>19871</v>
      </c>
      <c r="H1080" s="2"/>
      <c r="I1080" s="2" t="s">
        <v>3216</v>
      </c>
      <c r="J1080" s="2"/>
      <c r="K1080" s="2"/>
      <c r="L1080" s="2" t="s">
        <v>1183</v>
      </c>
      <c r="M1080" t="s">
        <v>3217</v>
      </c>
      <c r="N1080">
        <f>Airplane_Crashes_and_Fatalities[[#This Row],[Aboard]]-Airplane_Crashes_and_Fatalities[[#This Row],[Fatalities]]</f>
        <v>0</v>
      </c>
      <c r="O1080">
        <v>9813</v>
      </c>
      <c r="P1080">
        <v>8</v>
      </c>
      <c r="Q1080">
        <v>8</v>
      </c>
      <c r="R1080">
        <v>0</v>
      </c>
      <c r="S1080" s="2" t="s">
        <v>1531</v>
      </c>
    </row>
    <row r="1081" spans="1:19" x14ac:dyDescent="0.3">
      <c r="A1081" s="1">
        <v>18526</v>
      </c>
      <c r="B1081" s="4" t="str">
        <f>TEXT(Airplane_Crashes_and_Fatalities[[#This Row],[Date]],"yyyy")</f>
        <v>1950</v>
      </c>
      <c r="C1081" s="1" t="str">
        <f>TEXT(Airplane_Crashes_and_Fatalities[[#This Row],[Date]],"mmm")</f>
        <v>Sep</v>
      </c>
      <c r="D1081" s="5">
        <f>DAY(Airplane_Crashes_and_Fatalities[[#This Row],[Date]])</f>
        <v>20</v>
      </c>
      <c r="E1081" s="3">
        <v>0.22222222222222232</v>
      </c>
      <c r="F1081" s="2" t="s">
        <v>20739</v>
      </c>
      <c r="G1081" s="2" t="s">
        <v>20740</v>
      </c>
      <c r="H1081" s="2"/>
      <c r="I1081" s="2" t="s">
        <v>16</v>
      </c>
      <c r="J1081" s="2"/>
      <c r="K1081" s="2" t="s">
        <v>3218</v>
      </c>
      <c r="L1081" s="2" t="s">
        <v>3219</v>
      </c>
      <c r="M1081">
        <v>56496</v>
      </c>
      <c r="N1081">
        <f>Airplane_Crashes_and_Fatalities[[#This Row],[Aboard]]-Airplane_Crashes_and_Fatalities[[#This Row],[Fatalities]]</f>
        <v>0</v>
      </c>
      <c r="O1081">
        <v>10624</v>
      </c>
      <c r="P1081">
        <v>26</v>
      </c>
      <c r="Q1081">
        <v>26</v>
      </c>
      <c r="R1081">
        <v>0</v>
      </c>
      <c r="S1081" s="2" t="s">
        <v>3220</v>
      </c>
    </row>
    <row r="1082" spans="1:19" x14ac:dyDescent="0.3">
      <c r="A1082" s="1">
        <v>18527</v>
      </c>
      <c r="B1082" s="4" t="str">
        <f>TEXT(Airplane_Crashes_and_Fatalities[[#This Row],[Date]],"yyyy")</f>
        <v>1950</v>
      </c>
      <c r="C1082" s="1" t="str">
        <f>TEXT(Airplane_Crashes_and_Fatalities[[#This Row],[Date]],"mmm")</f>
        <v>Sep</v>
      </c>
      <c r="D1082" s="5">
        <f>DAY(Airplane_Crashes_and_Fatalities[[#This Row],[Date]])</f>
        <v>21</v>
      </c>
      <c r="F1082" s="2" t="s">
        <v>20741</v>
      </c>
      <c r="G1082" s="2" t="s">
        <v>19998</v>
      </c>
      <c r="H1082" s="2"/>
      <c r="I1082" s="2" t="s">
        <v>2589</v>
      </c>
      <c r="J1082" s="2"/>
      <c r="K1082" s="2" t="s">
        <v>3221</v>
      </c>
      <c r="L1082" s="2" t="s">
        <v>1183</v>
      </c>
      <c r="M1082" t="s">
        <v>3222</v>
      </c>
      <c r="N1082">
        <f>Airplane_Crashes_and_Fatalities[[#This Row],[Aboard]]-Airplane_Crashes_and_Fatalities[[#This Row],[Fatalities]]</f>
        <v>1</v>
      </c>
      <c r="O1082">
        <v>13311</v>
      </c>
      <c r="P1082">
        <v>11</v>
      </c>
      <c r="Q1082">
        <v>10</v>
      </c>
      <c r="R1082">
        <v>0</v>
      </c>
      <c r="S1082" s="2" t="s">
        <v>3223</v>
      </c>
    </row>
    <row r="1083" spans="1:19" x14ac:dyDescent="0.3">
      <c r="A1083" s="1">
        <v>18529</v>
      </c>
      <c r="B1083" s="4" t="str">
        <f>TEXT(Airplane_Crashes_and_Fatalities[[#This Row],[Date]],"yyyy")</f>
        <v>1950</v>
      </c>
      <c r="C1083" s="1" t="str">
        <f>TEXT(Airplane_Crashes_and_Fatalities[[#This Row],[Date]],"mmm")</f>
        <v>Sep</v>
      </c>
      <c r="D1083" s="5">
        <f>DAY(Airplane_Crashes_and_Fatalities[[#This Row],[Date]])</f>
        <v>23</v>
      </c>
      <c r="F1083" s="2" t="s">
        <v>20742</v>
      </c>
      <c r="G1083" s="2" t="s">
        <v>20092</v>
      </c>
      <c r="H1083" s="2"/>
      <c r="I1083" s="2" t="s">
        <v>3224</v>
      </c>
      <c r="J1083" s="2"/>
      <c r="K1083" s="2" t="s">
        <v>3225</v>
      </c>
      <c r="L1083" s="2" t="s">
        <v>3226</v>
      </c>
      <c r="M1083" t="s">
        <v>3227</v>
      </c>
      <c r="N1083">
        <f>Airplane_Crashes_and_Fatalities[[#This Row],[Aboard]]-Airplane_Crashes_and_Fatalities[[#This Row],[Fatalities]]</f>
        <v>0</v>
      </c>
      <c r="O1083">
        <v>1321</v>
      </c>
      <c r="P1083">
        <v>10</v>
      </c>
      <c r="Q1083">
        <v>10</v>
      </c>
      <c r="R1083">
        <v>0</v>
      </c>
      <c r="S1083" s="2" t="s">
        <v>3228</v>
      </c>
    </row>
    <row r="1084" spans="1:19" x14ac:dyDescent="0.3">
      <c r="A1084" s="1">
        <v>18532</v>
      </c>
      <c r="B1084" s="4" t="str">
        <f>TEXT(Airplane_Crashes_and_Fatalities[[#This Row],[Date]],"yyyy")</f>
        <v>1950</v>
      </c>
      <c r="C1084" s="1" t="str">
        <f>TEXT(Airplane_Crashes_and_Fatalities[[#This Row],[Date]],"mmm")</f>
        <v>Sep</v>
      </c>
      <c r="D1084" s="5">
        <f>DAY(Airplane_Crashes_and_Fatalities[[#This Row],[Date]])</f>
        <v>26</v>
      </c>
      <c r="E1084" s="3">
        <v>4.1666666666666741E-2</v>
      </c>
      <c r="F1084" s="2" t="s">
        <v>20743</v>
      </c>
      <c r="G1084" s="2" t="s">
        <v>20178</v>
      </c>
      <c r="H1084" s="2"/>
      <c r="I1084" s="2" t="s">
        <v>1718</v>
      </c>
      <c r="J1084" s="2"/>
      <c r="K1084" s="2" t="s">
        <v>3229</v>
      </c>
      <c r="L1084" s="2" t="s">
        <v>2141</v>
      </c>
      <c r="M1084" t="s">
        <v>3230</v>
      </c>
      <c r="N1084">
        <f>Airplane_Crashes_and_Fatalities[[#This Row],[Aboard]]-Airplane_Crashes_and_Fatalities[[#This Row],[Fatalities]]</f>
        <v>28</v>
      </c>
      <c r="O1084">
        <v>10562</v>
      </c>
      <c r="P1084">
        <v>51</v>
      </c>
      <c r="Q1084">
        <v>23</v>
      </c>
      <c r="R1084">
        <v>0</v>
      </c>
      <c r="S1084" s="2" t="s">
        <v>3231</v>
      </c>
    </row>
    <row r="1085" spans="1:19" x14ac:dyDescent="0.3">
      <c r="A1085" s="1">
        <v>18549</v>
      </c>
      <c r="B1085" s="4" t="str">
        <f>TEXT(Airplane_Crashes_and_Fatalities[[#This Row],[Date]],"yyyy")</f>
        <v>1950</v>
      </c>
      <c r="C1085" s="1" t="str">
        <f>TEXT(Airplane_Crashes_and_Fatalities[[#This Row],[Date]],"mmm")</f>
        <v>Oct</v>
      </c>
      <c r="D1085" s="5">
        <f>DAY(Airplane_Crashes_and_Fatalities[[#This Row],[Date]])</f>
        <v>13</v>
      </c>
      <c r="F1085" s="2" t="s">
        <v>20359</v>
      </c>
      <c r="G1085" s="2" t="s">
        <v>19747</v>
      </c>
      <c r="H1085" s="2"/>
      <c r="I1085" s="2" t="s">
        <v>3232</v>
      </c>
      <c r="J1085" s="2"/>
      <c r="K1085" s="2" t="s">
        <v>3233</v>
      </c>
      <c r="L1085" s="2" t="s">
        <v>1183</v>
      </c>
      <c r="M1085" t="s">
        <v>3234</v>
      </c>
      <c r="N1085">
        <f>Airplane_Crashes_and_Fatalities[[#This Row],[Aboard]]-Airplane_Crashes_and_Fatalities[[#This Row],[Fatalities]]</f>
        <v>3</v>
      </c>
      <c r="O1085">
        <v>20245</v>
      </c>
      <c r="P1085">
        <v>7</v>
      </c>
      <c r="Q1085">
        <v>4</v>
      </c>
      <c r="R1085">
        <v>0</v>
      </c>
      <c r="S1085" s="2"/>
    </row>
    <row r="1086" spans="1:19" x14ac:dyDescent="0.3">
      <c r="A1086" s="1">
        <v>18549</v>
      </c>
      <c r="B1086" s="4" t="str">
        <f>TEXT(Airplane_Crashes_and_Fatalities[[#This Row],[Date]],"yyyy")</f>
        <v>1950</v>
      </c>
      <c r="C1086" s="1" t="str">
        <f>TEXT(Airplane_Crashes_and_Fatalities[[#This Row],[Date]],"mmm")</f>
        <v>Oct</v>
      </c>
      <c r="D1086" s="5">
        <f>DAY(Airplane_Crashes_and_Fatalities[[#This Row],[Date]])</f>
        <v>13</v>
      </c>
      <c r="F1086" s="2" t="s">
        <v>20744</v>
      </c>
      <c r="G1086" s="2" t="s">
        <v>19718</v>
      </c>
      <c r="H1086" s="2"/>
      <c r="I1086" s="2" t="s">
        <v>368</v>
      </c>
      <c r="J1086" s="2"/>
      <c r="K1086" s="2" t="s">
        <v>633</v>
      </c>
      <c r="L1086" s="2" t="s">
        <v>2808</v>
      </c>
      <c r="M1086" t="s">
        <v>3235</v>
      </c>
      <c r="N1086">
        <f>Airplane_Crashes_and_Fatalities[[#This Row],[Aboard]]-Airplane_Crashes_and_Fatalities[[#This Row],[Fatalities]]</f>
        <v>0</v>
      </c>
      <c r="O1086">
        <v>9158</v>
      </c>
      <c r="P1086">
        <v>6</v>
      </c>
      <c r="Q1086">
        <v>6</v>
      </c>
      <c r="R1086">
        <v>0</v>
      </c>
      <c r="S1086" s="2" t="s">
        <v>3236</v>
      </c>
    </row>
    <row r="1087" spans="1:19" x14ac:dyDescent="0.3">
      <c r="A1087" s="1">
        <v>18553</v>
      </c>
      <c r="B1087" s="4" t="str">
        <f>TEXT(Airplane_Crashes_and_Fatalities[[#This Row],[Date]],"yyyy")</f>
        <v>1950</v>
      </c>
      <c r="C1087" s="1" t="str">
        <f>TEXT(Airplane_Crashes_and_Fatalities[[#This Row],[Date]],"mmm")</f>
        <v>Oct</v>
      </c>
      <c r="D1087" s="5">
        <f>DAY(Airplane_Crashes_and_Fatalities[[#This Row],[Date]])</f>
        <v>17</v>
      </c>
      <c r="F1087" s="2" t="s">
        <v>20107</v>
      </c>
      <c r="G1087" s="2" t="s">
        <v>19676</v>
      </c>
      <c r="H1087" s="2"/>
      <c r="I1087" s="2" t="s">
        <v>2176</v>
      </c>
      <c r="J1087" s="2"/>
      <c r="K1087" s="2" t="s">
        <v>2932</v>
      </c>
      <c r="L1087" s="2" t="s">
        <v>1785</v>
      </c>
      <c r="M1087" t="s">
        <v>3237</v>
      </c>
      <c r="N1087">
        <f>Airplane_Crashes_and_Fatalities[[#This Row],[Aboard]]-Airplane_Crashes_and_Fatalities[[#This Row],[Fatalities]]</f>
        <v>1</v>
      </c>
      <c r="O1087">
        <v>12186</v>
      </c>
      <c r="P1087">
        <v>29</v>
      </c>
      <c r="Q1087">
        <v>28</v>
      </c>
      <c r="R1087">
        <v>0</v>
      </c>
      <c r="S1087" s="2" t="s">
        <v>3238</v>
      </c>
    </row>
    <row r="1088" spans="1:19" x14ac:dyDescent="0.3">
      <c r="A1088" s="1">
        <v>18567</v>
      </c>
      <c r="B1088" s="4" t="str">
        <f>TEXT(Airplane_Crashes_and_Fatalities[[#This Row],[Date]],"yyyy")</f>
        <v>1950</v>
      </c>
      <c r="C1088" s="1" t="str">
        <f>TEXT(Airplane_Crashes_and_Fatalities[[#This Row],[Date]],"mmm")</f>
        <v>Oct</v>
      </c>
      <c r="D1088" s="5">
        <f>DAY(Airplane_Crashes_and_Fatalities[[#This Row],[Date]])</f>
        <v>31</v>
      </c>
      <c r="E1088" s="3">
        <v>0.82916666666666661</v>
      </c>
      <c r="F1088" s="2" t="s">
        <v>20745</v>
      </c>
      <c r="G1088" s="2" t="s">
        <v>19676</v>
      </c>
      <c r="H1088" s="2"/>
      <c r="I1088" s="2" t="s">
        <v>2176</v>
      </c>
      <c r="J1088" s="2"/>
      <c r="K1088" s="2" t="s">
        <v>3239</v>
      </c>
      <c r="L1088" s="2" t="s">
        <v>3240</v>
      </c>
      <c r="M1088" t="s">
        <v>3241</v>
      </c>
      <c r="N1088">
        <f>Airplane_Crashes_and_Fatalities[[#This Row],[Aboard]]-Airplane_Crashes_and_Fatalities[[#This Row],[Fatalities]]</f>
        <v>2</v>
      </c>
      <c r="O1088">
        <v>155</v>
      </c>
      <c r="P1088">
        <v>30</v>
      </c>
      <c r="Q1088">
        <v>28</v>
      </c>
      <c r="R1088">
        <v>0</v>
      </c>
      <c r="S1088" s="2" t="s">
        <v>3242</v>
      </c>
    </row>
    <row r="1089" spans="1:19" x14ac:dyDescent="0.3">
      <c r="A1089" s="1">
        <v>18570</v>
      </c>
      <c r="B1089" s="4" t="str">
        <f>TEXT(Airplane_Crashes_and_Fatalities[[#This Row],[Date]],"yyyy")</f>
        <v>1950</v>
      </c>
      <c r="C1089" s="1" t="str">
        <f>TEXT(Airplane_Crashes_and_Fatalities[[#This Row],[Date]],"mmm")</f>
        <v>Nov</v>
      </c>
      <c r="D1089" s="5">
        <f>DAY(Airplane_Crashes_and_Fatalities[[#This Row],[Date]])</f>
        <v>3</v>
      </c>
      <c r="E1089" s="3">
        <v>0.40486111111111112</v>
      </c>
      <c r="F1089" s="2" t="s">
        <v>20746</v>
      </c>
      <c r="G1089" s="2" t="s">
        <v>19685</v>
      </c>
      <c r="H1089" s="2"/>
      <c r="I1089" s="2" t="s">
        <v>2608</v>
      </c>
      <c r="J1089" s="2" t="s">
        <v>19055</v>
      </c>
      <c r="K1089" s="2" t="s">
        <v>3243</v>
      </c>
      <c r="L1089" s="2" t="s">
        <v>3244</v>
      </c>
      <c r="M1089" t="s">
        <v>3245</v>
      </c>
      <c r="N1089">
        <f>Airplane_Crashes_and_Fatalities[[#This Row],[Aboard]]-Airplane_Crashes_and_Fatalities[[#This Row],[Fatalities]]</f>
        <v>0</v>
      </c>
      <c r="O1089">
        <v>2506</v>
      </c>
      <c r="P1089">
        <v>48</v>
      </c>
      <c r="Q1089">
        <v>48</v>
      </c>
      <c r="R1089">
        <v>0</v>
      </c>
      <c r="S1089" s="2" t="s">
        <v>3246</v>
      </c>
    </row>
    <row r="1090" spans="1:19" x14ac:dyDescent="0.3">
      <c r="A1090" s="1">
        <v>18573</v>
      </c>
      <c r="B1090" s="4" t="str">
        <f>TEXT(Airplane_Crashes_and_Fatalities[[#This Row],[Date]],"yyyy")</f>
        <v>1950</v>
      </c>
      <c r="C1090" s="1" t="str">
        <f>TEXT(Airplane_Crashes_and_Fatalities[[#This Row],[Date]],"mmm")</f>
        <v>Nov</v>
      </c>
      <c r="D1090" s="5">
        <f>DAY(Airplane_Crashes_and_Fatalities[[#This Row],[Date]])</f>
        <v>6</v>
      </c>
      <c r="E1090" s="3">
        <v>0.34375</v>
      </c>
      <c r="F1090" s="2" t="s">
        <v>20747</v>
      </c>
      <c r="G1090" s="2" t="s">
        <v>20031</v>
      </c>
      <c r="H1090" s="2"/>
      <c r="I1090" s="2" t="s">
        <v>368</v>
      </c>
      <c r="J1090" s="2" t="s">
        <v>19056</v>
      </c>
      <c r="K1090" s="2" t="s">
        <v>3247</v>
      </c>
      <c r="L1090" s="2" t="s">
        <v>2808</v>
      </c>
      <c r="M1090" t="s">
        <v>3248</v>
      </c>
      <c r="N1090">
        <f>Airplane_Crashes_and_Fatalities[[#This Row],[Aboard]]-Airplane_Crashes_and_Fatalities[[#This Row],[Fatalities]]</f>
        <v>0</v>
      </c>
      <c r="O1090">
        <v>9161</v>
      </c>
      <c r="P1090">
        <v>21</v>
      </c>
      <c r="Q1090">
        <v>21</v>
      </c>
      <c r="R1090">
        <v>0</v>
      </c>
      <c r="S1090" s="2" t="s">
        <v>3249</v>
      </c>
    </row>
    <row r="1091" spans="1:19" x14ac:dyDescent="0.3">
      <c r="A1091" s="1">
        <v>18580</v>
      </c>
      <c r="B1091" s="4" t="str">
        <f>TEXT(Airplane_Crashes_and_Fatalities[[#This Row],[Date]],"yyyy")</f>
        <v>1950</v>
      </c>
      <c r="C1091" s="1" t="str">
        <f>TEXT(Airplane_Crashes_and_Fatalities[[#This Row],[Date]],"mmm")</f>
        <v>Nov</v>
      </c>
      <c r="D1091" s="5">
        <f>DAY(Airplane_Crashes_and_Fatalities[[#This Row],[Date]])</f>
        <v>13</v>
      </c>
      <c r="E1091" s="3">
        <v>0.75</v>
      </c>
      <c r="F1091" s="2" t="s">
        <v>20748</v>
      </c>
      <c r="G1091" s="2" t="s">
        <v>19685</v>
      </c>
      <c r="H1091" s="2"/>
      <c r="I1091" s="2" t="s">
        <v>3250</v>
      </c>
      <c r="J1091" s="2"/>
      <c r="K1091" s="2" t="s">
        <v>3251</v>
      </c>
      <c r="L1091" s="2" t="s">
        <v>3252</v>
      </c>
      <c r="M1091" t="s">
        <v>3253</v>
      </c>
      <c r="N1091">
        <f>Airplane_Crashes_and_Fatalities[[#This Row],[Aboard]]-Airplane_Crashes_and_Fatalities[[#This Row],[Fatalities]]</f>
        <v>0</v>
      </c>
      <c r="O1091">
        <v>10518</v>
      </c>
      <c r="P1091">
        <v>52</v>
      </c>
      <c r="Q1091">
        <v>52</v>
      </c>
      <c r="R1091">
        <v>0</v>
      </c>
      <c r="S1091" s="2" t="s">
        <v>3254</v>
      </c>
    </row>
    <row r="1092" spans="1:19" x14ac:dyDescent="0.3">
      <c r="A1092" s="1">
        <v>18584</v>
      </c>
      <c r="B1092" s="4" t="str">
        <f>TEXT(Airplane_Crashes_and_Fatalities[[#This Row],[Date]],"yyyy")</f>
        <v>1950</v>
      </c>
      <c r="C1092" s="1" t="str">
        <f>TEXT(Airplane_Crashes_and_Fatalities[[#This Row],[Date]],"mmm")</f>
        <v>Nov</v>
      </c>
      <c r="D1092" s="5">
        <f>DAY(Airplane_Crashes_and_Fatalities[[#This Row],[Date]])</f>
        <v>17</v>
      </c>
      <c r="F1092" s="2" t="s">
        <v>20749</v>
      </c>
      <c r="G1092" s="2" t="s">
        <v>20218</v>
      </c>
      <c r="H1092" s="2"/>
      <c r="I1092" s="2" t="s">
        <v>3255</v>
      </c>
      <c r="J1092" s="2"/>
      <c r="K1092" s="2"/>
      <c r="L1092" s="2" t="s">
        <v>1183</v>
      </c>
      <c r="M1092" t="s">
        <v>3256</v>
      </c>
      <c r="N1092">
        <f>Airplane_Crashes_and_Fatalities[[#This Row],[Aboard]]-Airplane_Crashes_and_Fatalities[[#This Row],[Fatalities]]</f>
        <v>21</v>
      </c>
      <c r="O1092">
        <v>19005</v>
      </c>
      <c r="P1092">
        <v>23</v>
      </c>
      <c r="Q1092">
        <v>2</v>
      </c>
      <c r="R1092">
        <v>0</v>
      </c>
      <c r="S1092" s="2" t="s">
        <v>3257</v>
      </c>
    </row>
    <row r="1093" spans="1:19" x14ac:dyDescent="0.3">
      <c r="A1093" s="1">
        <v>18588</v>
      </c>
      <c r="B1093" s="4" t="str">
        <f>TEXT(Airplane_Crashes_and_Fatalities[[#This Row],[Date]],"yyyy")</f>
        <v>1950</v>
      </c>
      <c r="C1093" s="1" t="str">
        <f>TEXT(Airplane_Crashes_and_Fatalities[[#This Row],[Date]],"mmm")</f>
        <v>Nov</v>
      </c>
      <c r="D1093" s="5">
        <f>DAY(Airplane_Crashes_and_Fatalities[[#This Row],[Date]])</f>
        <v>21</v>
      </c>
      <c r="F1093" s="2" t="s">
        <v>20750</v>
      </c>
      <c r="G1093" s="2" t="s">
        <v>19714</v>
      </c>
      <c r="H1093" s="2"/>
      <c r="I1093" s="2" t="s">
        <v>3163</v>
      </c>
      <c r="J1093" s="2"/>
      <c r="K1093" s="2" t="s">
        <v>3258</v>
      </c>
      <c r="L1093" s="2" t="s">
        <v>1183</v>
      </c>
      <c r="M1093" t="s">
        <v>3259</v>
      </c>
      <c r="N1093">
        <f>Airplane_Crashes_and_Fatalities[[#This Row],[Aboard]]-Airplane_Crashes_and_Fatalities[[#This Row],[Fatalities]]</f>
        <v>0</v>
      </c>
      <c r="O1093">
        <v>19711</v>
      </c>
      <c r="P1093">
        <v>21</v>
      </c>
      <c r="Q1093">
        <v>21</v>
      </c>
      <c r="R1093">
        <v>0</v>
      </c>
      <c r="S1093" s="2" t="s">
        <v>3260</v>
      </c>
    </row>
    <row r="1094" spans="1:19" x14ac:dyDescent="0.3">
      <c r="A1094" s="1">
        <v>18590</v>
      </c>
      <c r="B1094" s="4" t="str">
        <f>TEXT(Airplane_Crashes_and_Fatalities[[#This Row],[Date]],"yyyy")</f>
        <v>1950</v>
      </c>
      <c r="C1094" s="1" t="str">
        <f>TEXT(Airplane_Crashes_and_Fatalities[[#This Row],[Date]],"mmm")</f>
        <v>Nov</v>
      </c>
      <c r="D1094" s="5">
        <f>DAY(Airplane_Crashes_and_Fatalities[[#This Row],[Date]])</f>
        <v>23</v>
      </c>
      <c r="F1094" s="2" t="s">
        <v>20751</v>
      </c>
      <c r="G1094" s="2" t="s">
        <v>20015</v>
      </c>
      <c r="H1094" s="2"/>
      <c r="I1094" s="2" t="s">
        <v>2017</v>
      </c>
      <c r="J1094" s="2"/>
      <c r="K1094" s="2" t="s">
        <v>3261</v>
      </c>
      <c r="L1094" s="2" t="s">
        <v>1183</v>
      </c>
      <c r="M1094" t="s">
        <v>3262</v>
      </c>
      <c r="N1094">
        <f>Airplane_Crashes_and_Fatalities[[#This Row],[Aboard]]-Airplane_Crashes_and_Fatalities[[#This Row],[Fatalities]]</f>
        <v>0</v>
      </c>
      <c r="O1094" t="s">
        <v>3263</v>
      </c>
      <c r="P1094">
        <v>9</v>
      </c>
      <c r="Q1094">
        <v>9</v>
      </c>
      <c r="R1094">
        <v>0</v>
      </c>
      <c r="S1094" s="2" t="s">
        <v>3264</v>
      </c>
    </row>
    <row r="1095" spans="1:19" x14ac:dyDescent="0.3">
      <c r="A1095" s="1">
        <v>18592</v>
      </c>
      <c r="B1095" s="4" t="str">
        <f>TEXT(Airplane_Crashes_and_Fatalities[[#This Row],[Date]],"yyyy")</f>
        <v>1950</v>
      </c>
      <c r="C1095" s="1" t="str">
        <f>TEXT(Airplane_Crashes_and_Fatalities[[#This Row],[Date]],"mmm")</f>
        <v>Nov</v>
      </c>
      <c r="D1095" s="5">
        <f>DAY(Airplane_Crashes_and_Fatalities[[#This Row],[Date]])</f>
        <v>25</v>
      </c>
      <c r="F1095" s="2" t="s">
        <v>20752</v>
      </c>
      <c r="G1095" s="2" t="s">
        <v>20753</v>
      </c>
      <c r="H1095" s="2"/>
      <c r="I1095" s="2" t="s">
        <v>3265</v>
      </c>
      <c r="J1095" s="2"/>
      <c r="K1095" s="2"/>
      <c r="L1095" s="2" t="s">
        <v>1785</v>
      </c>
      <c r="M1095" t="s">
        <v>3266</v>
      </c>
      <c r="N1095">
        <f>Airplane_Crashes_and_Fatalities[[#This Row],[Aboard]]-Airplane_Crashes_and_Fatalities[[#This Row],[Fatalities]]</f>
        <v>0</v>
      </c>
      <c r="O1095" t="s">
        <v>3267</v>
      </c>
      <c r="P1095">
        <v>3</v>
      </c>
      <c r="Q1095">
        <v>3</v>
      </c>
      <c r="R1095">
        <v>0</v>
      </c>
      <c r="S1095" s="2" t="s">
        <v>3268</v>
      </c>
    </row>
    <row r="1096" spans="1:19" x14ac:dyDescent="0.3">
      <c r="A1096" s="1">
        <v>18598</v>
      </c>
      <c r="B1096" s="4" t="str">
        <f>TEXT(Airplane_Crashes_and_Fatalities[[#This Row],[Date]],"yyyy")</f>
        <v>1950</v>
      </c>
      <c r="C1096" s="1" t="str">
        <f>TEXT(Airplane_Crashes_and_Fatalities[[#This Row],[Date]],"mmm")</f>
        <v>Dec</v>
      </c>
      <c r="D1096" s="5">
        <f>DAY(Airplane_Crashes_and_Fatalities[[#This Row],[Date]])</f>
        <v>1</v>
      </c>
      <c r="F1096" s="2" t="s">
        <v>20754</v>
      </c>
      <c r="G1096" s="2" t="s">
        <v>19871</v>
      </c>
      <c r="H1096" s="2"/>
      <c r="I1096" s="2" t="s">
        <v>3216</v>
      </c>
      <c r="J1096" s="2"/>
      <c r="K1096" s="2"/>
      <c r="L1096" s="2" t="s">
        <v>1183</v>
      </c>
      <c r="M1096" t="s">
        <v>3269</v>
      </c>
      <c r="N1096">
        <f>Airplane_Crashes_and_Fatalities[[#This Row],[Aboard]]-Airplane_Crashes_and_Fatalities[[#This Row],[Fatalities]]</f>
        <v>0</v>
      </c>
      <c r="O1096">
        <v>13572</v>
      </c>
      <c r="P1096">
        <v>8</v>
      </c>
      <c r="Q1096">
        <v>8</v>
      </c>
      <c r="R1096">
        <v>0</v>
      </c>
      <c r="S1096" s="2" t="s">
        <v>3145</v>
      </c>
    </row>
    <row r="1097" spans="1:19" x14ac:dyDescent="0.3">
      <c r="A1097" s="1">
        <v>18605</v>
      </c>
      <c r="B1097" s="4" t="str">
        <f>TEXT(Airplane_Crashes_and_Fatalities[[#This Row],[Date]],"yyyy")</f>
        <v>1950</v>
      </c>
      <c r="C1097" s="1" t="str">
        <f>TEXT(Airplane_Crashes_and_Fatalities[[#This Row],[Date]],"mmm")</f>
        <v>Dec</v>
      </c>
      <c r="D1097" s="5">
        <f>DAY(Airplane_Crashes_and_Fatalities[[#This Row],[Date]])</f>
        <v>8</v>
      </c>
      <c r="F1097" s="2" t="s">
        <v>20755</v>
      </c>
      <c r="G1097" s="2" t="s">
        <v>19685</v>
      </c>
      <c r="H1097" s="2"/>
      <c r="I1097" s="2" t="s">
        <v>3232</v>
      </c>
      <c r="J1097" s="2"/>
      <c r="K1097" s="2" t="s">
        <v>3270</v>
      </c>
      <c r="L1097" s="2" t="s">
        <v>1183</v>
      </c>
      <c r="M1097" t="s">
        <v>3271</v>
      </c>
      <c r="N1097">
        <f>Airplane_Crashes_and_Fatalities[[#This Row],[Aboard]]-Airplane_Crashes_and_Fatalities[[#This Row],[Fatalities]]</f>
        <v>2</v>
      </c>
      <c r="O1097" t="s">
        <v>3272</v>
      </c>
      <c r="P1097">
        <v>7</v>
      </c>
      <c r="Q1097">
        <v>5</v>
      </c>
      <c r="R1097">
        <v>0</v>
      </c>
      <c r="S1097" s="2" t="s">
        <v>3273</v>
      </c>
    </row>
    <row r="1098" spans="1:19" x14ac:dyDescent="0.3">
      <c r="A1098" s="1">
        <v>18605</v>
      </c>
      <c r="B1098" s="4" t="str">
        <f>TEXT(Airplane_Crashes_and_Fatalities[[#This Row],[Date]],"yyyy")</f>
        <v>1950</v>
      </c>
      <c r="C1098" s="1" t="str">
        <f>TEXT(Airplane_Crashes_and_Fatalities[[#This Row],[Date]],"mmm")</f>
        <v>Dec</v>
      </c>
      <c r="D1098" s="5">
        <f>DAY(Airplane_Crashes_and_Fatalities[[#This Row],[Date]])</f>
        <v>8</v>
      </c>
      <c r="F1098" s="2" t="s">
        <v>20413</v>
      </c>
      <c r="G1098" s="2" t="s">
        <v>20414</v>
      </c>
      <c r="H1098" s="2"/>
      <c r="I1098" s="2" t="s">
        <v>3274</v>
      </c>
      <c r="J1098" s="2"/>
      <c r="K1098" s="2"/>
      <c r="L1098" s="2" t="s">
        <v>1654</v>
      </c>
      <c r="M1098" t="s">
        <v>3275</v>
      </c>
      <c r="N1098">
        <f>Airplane_Crashes_and_Fatalities[[#This Row],[Aboard]]-Airplane_Crashes_and_Fatalities[[#This Row],[Fatalities]]</f>
        <v>10</v>
      </c>
      <c r="O1098">
        <v>3084</v>
      </c>
      <c r="P1098">
        <v>56</v>
      </c>
      <c r="Q1098">
        <v>46</v>
      </c>
      <c r="R1098">
        <v>0</v>
      </c>
      <c r="S1098" s="2" t="s">
        <v>3276</v>
      </c>
    </row>
    <row r="1099" spans="1:19" x14ac:dyDescent="0.3">
      <c r="A1099" s="1">
        <v>18610</v>
      </c>
      <c r="B1099" s="4" t="str">
        <f>TEXT(Airplane_Crashes_and_Fatalities[[#This Row],[Date]],"yyyy")</f>
        <v>1950</v>
      </c>
      <c r="C1099" s="1" t="str">
        <f>TEXT(Airplane_Crashes_and_Fatalities[[#This Row],[Date]],"mmm")</f>
        <v>Dec</v>
      </c>
      <c r="D1099" s="5">
        <f>DAY(Airplane_Crashes_and_Fatalities[[#This Row],[Date]])</f>
        <v>13</v>
      </c>
      <c r="F1099" s="2" t="s">
        <v>20756</v>
      </c>
      <c r="G1099" s="2" t="s">
        <v>20163</v>
      </c>
      <c r="H1099" s="2"/>
      <c r="I1099" s="2" t="s">
        <v>2608</v>
      </c>
      <c r="J1099" s="2"/>
      <c r="K1099" s="2"/>
      <c r="L1099" s="2" t="s">
        <v>1183</v>
      </c>
      <c r="M1099" t="s">
        <v>3277</v>
      </c>
      <c r="N1099">
        <f>Airplane_Crashes_and_Fatalities[[#This Row],[Aboard]]-Airplane_Crashes_and_Fatalities[[#This Row],[Fatalities]]</f>
        <v>0</v>
      </c>
      <c r="O1099" t="s">
        <v>3278</v>
      </c>
      <c r="P1099">
        <v>21</v>
      </c>
      <c r="Q1099">
        <v>21</v>
      </c>
      <c r="R1099">
        <v>0</v>
      </c>
      <c r="S1099" s="2" t="s">
        <v>3279</v>
      </c>
    </row>
    <row r="1100" spans="1:19" x14ac:dyDescent="0.3">
      <c r="A1100" s="1">
        <v>18610</v>
      </c>
      <c r="B1100" s="4" t="str">
        <f>TEXT(Airplane_Crashes_and_Fatalities[[#This Row],[Date]],"yyyy")</f>
        <v>1950</v>
      </c>
      <c r="C1100" s="1" t="str">
        <f>TEXT(Airplane_Crashes_and_Fatalities[[#This Row],[Date]],"mmm")</f>
        <v>Dec</v>
      </c>
      <c r="D1100" s="5">
        <f>DAY(Airplane_Crashes_and_Fatalities[[#This Row],[Date]])</f>
        <v>13</v>
      </c>
      <c r="F1100" s="2" t="s">
        <v>20757</v>
      </c>
      <c r="G1100" s="2" t="s">
        <v>19819</v>
      </c>
      <c r="H1100" s="2"/>
      <c r="I1100" s="2" t="s">
        <v>1723</v>
      </c>
      <c r="J1100" s="2"/>
      <c r="K1100" s="2"/>
      <c r="L1100" s="2" t="s">
        <v>1183</v>
      </c>
      <c r="M1100" t="s">
        <v>3280</v>
      </c>
      <c r="N1100">
        <f>Airplane_Crashes_and_Fatalities[[#This Row],[Aboard]]-Airplane_Crashes_and_Fatalities[[#This Row],[Fatalities]]</f>
        <v>0</v>
      </c>
      <c r="O1100">
        <v>20543</v>
      </c>
      <c r="P1100">
        <v>9</v>
      </c>
      <c r="Q1100">
        <v>9</v>
      </c>
      <c r="R1100">
        <v>3</v>
      </c>
      <c r="S1100" s="2" t="s">
        <v>3281</v>
      </c>
    </row>
    <row r="1101" spans="1:19" x14ac:dyDescent="0.3">
      <c r="A1101" s="1">
        <v>18612</v>
      </c>
      <c r="B1101" s="4" t="str">
        <f>TEXT(Airplane_Crashes_and_Fatalities[[#This Row],[Date]],"yyyy")</f>
        <v>1950</v>
      </c>
      <c r="C1101" s="1" t="str">
        <f>TEXT(Airplane_Crashes_and_Fatalities[[#This Row],[Date]],"mmm")</f>
        <v>Dec</v>
      </c>
      <c r="D1101" s="5">
        <f>DAY(Airplane_Crashes_and_Fatalities[[#This Row],[Date]])</f>
        <v>15</v>
      </c>
      <c r="E1101" s="3">
        <v>0.5625</v>
      </c>
      <c r="F1101" s="2" t="s">
        <v>20758</v>
      </c>
      <c r="G1101" s="2" t="s">
        <v>20520</v>
      </c>
      <c r="H1101" s="2"/>
      <c r="I1101" s="2" t="s">
        <v>2799</v>
      </c>
      <c r="J1101" s="2"/>
      <c r="K1101" s="2" t="s">
        <v>3282</v>
      </c>
      <c r="L1101" s="2" t="s">
        <v>1684</v>
      </c>
      <c r="M1101" t="s">
        <v>3283</v>
      </c>
      <c r="N1101">
        <f>Airplane_Crashes_and_Fatalities[[#This Row],[Aboard]]-Airplane_Crashes_and_Fatalities[[#This Row],[Fatalities]]</f>
        <v>0</v>
      </c>
      <c r="O1101">
        <v>4432</v>
      </c>
      <c r="P1101">
        <v>31</v>
      </c>
      <c r="Q1101">
        <v>31</v>
      </c>
      <c r="R1101">
        <v>0</v>
      </c>
      <c r="S1101" s="2" t="s">
        <v>3284</v>
      </c>
    </row>
    <row r="1102" spans="1:19" x14ac:dyDescent="0.3">
      <c r="A1102" s="1">
        <v>18616</v>
      </c>
      <c r="B1102" s="4" t="str">
        <f>TEXT(Airplane_Crashes_and_Fatalities[[#This Row],[Date]],"yyyy")</f>
        <v>1950</v>
      </c>
      <c r="C1102" s="1" t="str">
        <f>TEXT(Airplane_Crashes_and_Fatalities[[#This Row],[Date]],"mmm")</f>
        <v>Dec</v>
      </c>
      <c r="D1102" s="5">
        <f>DAY(Airplane_Crashes_and_Fatalities[[#This Row],[Date]])</f>
        <v>19</v>
      </c>
      <c r="E1102" s="3">
        <v>0.3125</v>
      </c>
      <c r="F1102" s="2" t="s">
        <v>20759</v>
      </c>
      <c r="G1102" s="2" t="s">
        <v>20426</v>
      </c>
      <c r="H1102" s="2"/>
      <c r="I1102" s="2" t="s">
        <v>1718</v>
      </c>
      <c r="J1102" s="2"/>
      <c r="K1102" s="2" t="s">
        <v>3285</v>
      </c>
      <c r="L1102" s="2" t="s">
        <v>3286</v>
      </c>
      <c r="M1102" t="s">
        <v>3287</v>
      </c>
      <c r="N1102">
        <f>Airplane_Crashes_and_Fatalities[[#This Row],[Aboard]]-Airplane_Crashes_and_Fatalities[[#This Row],[Fatalities]]</f>
        <v>0</v>
      </c>
      <c r="O1102">
        <v>27322</v>
      </c>
      <c r="P1102">
        <v>38</v>
      </c>
      <c r="Q1102">
        <v>38</v>
      </c>
      <c r="R1102">
        <v>0</v>
      </c>
      <c r="S1102" s="2" t="s">
        <v>3288</v>
      </c>
    </row>
    <row r="1103" spans="1:19" x14ac:dyDescent="0.3">
      <c r="A1103" s="1">
        <v>18619</v>
      </c>
      <c r="B1103" s="4" t="str">
        <f>TEXT(Airplane_Crashes_and_Fatalities[[#This Row],[Date]],"yyyy")</f>
        <v>1950</v>
      </c>
      <c r="C1103" s="1" t="str">
        <f>TEXT(Airplane_Crashes_and_Fatalities[[#This Row],[Date]],"mmm")</f>
        <v>Dec</v>
      </c>
      <c r="D1103" s="5">
        <f>DAY(Airplane_Crashes_and_Fatalities[[#This Row],[Date]])</f>
        <v>22</v>
      </c>
      <c r="E1103" s="3">
        <v>0.57847222222222228</v>
      </c>
      <c r="F1103" s="2" t="s">
        <v>20760</v>
      </c>
      <c r="G1103" s="2" t="s">
        <v>19666</v>
      </c>
      <c r="H1103" s="2" t="s">
        <v>19667</v>
      </c>
      <c r="I1103" s="2" t="s">
        <v>3024</v>
      </c>
      <c r="J1103" s="2" t="s">
        <v>18990</v>
      </c>
      <c r="K1103" s="2" t="s">
        <v>3289</v>
      </c>
      <c r="L1103" s="2" t="s">
        <v>1183</v>
      </c>
      <c r="M1103" t="s">
        <v>3290</v>
      </c>
      <c r="N1103">
        <f>Airplane_Crashes_and_Fatalities[[#This Row],[Aboard]]-Airplane_Crashes_and_Fatalities[[#This Row],[Fatalities]]</f>
        <v>16</v>
      </c>
      <c r="O1103">
        <v>12855</v>
      </c>
      <c r="P1103">
        <v>18</v>
      </c>
      <c r="Q1103">
        <v>2</v>
      </c>
      <c r="R1103">
        <v>0</v>
      </c>
      <c r="S1103" s="2" t="s">
        <v>3291</v>
      </c>
    </row>
    <row r="1104" spans="1:19" x14ac:dyDescent="0.3">
      <c r="A1104" s="1">
        <v>18627</v>
      </c>
      <c r="B1104" s="4" t="str">
        <f>TEXT(Airplane_Crashes_and_Fatalities[[#This Row],[Date]],"yyyy")</f>
        <v>1950</v>
      </c>
      <c r="C1104" s="1" t="str">
        <f>TEXT(Airplane_Crashes_and_Fatalities[[#This Row],[Date]],"mmm")</f>
        <v>Dec</v>
      </c>
      <c r="D1104" s="5">
        <f>DAY(Airplane_Crashes_and_Fatalities[[#This Row],[Date]])</f>
        <v>30</v>
      </c>
      <c r="F1104" s="2" t="s">
        <v>20761</v>
      </c>
      <c r="G1104" s="2" t="s">
        <v>19987</v>
      </c>
      <c r="H1104" s="2"/>
      <c r="I1104" s="2" t="s">
        <v>3292</v>
      </c>
      <c r="J1104" s="2"/>
      <c r="K1104" s="2" t="s">
        <v>3293</v>
      </c>
      <c r="L1104" s="2" t="s">
        <v>1183</v>
      </c>
      <c r="M1104" t="s">
        <v>3294</v>
      </c>
      <c r="N1104">
        <f>Airplane_Crashes_and_Fatalities[[#This Row],[Aboard]]-Airplane_Crashes_and_Fatalities[[#This Row],[Fatalities]]</f>
        <v>1</v>
      </c>
      <c r="O1104">
        <v>13027</v>
      </c>
      <c r="P1104">
        <v>18</v>
      </c>
      <c r="Q1104">
        <v>17</v>
      </c>
      <c r="R1104">
        <v>0</v>
      </c>
      <c r="S1104" s="2" t="s">
        <v>3295</v>
      </c>
    </row>
    <row r="1105" spans="1:19" x14ac:dyDescent="0.3">
      <c r="A1105" s="1">
        <v>18640</v>
      </c>
      <c r="B1105" s="4" t="str">
        <f>TEXT(Airplane_Crashes_and_Fatalities[[#This Row],[Date]],"yyyy")</f>
        <v>1951</v>
      </c>
      <c r="C1105" s="1" t="str">
        <f>TEXT(Airplane_Crashes_and_Fatalities[[#This Row],[Date]],"mmm")</f>
        <v>Jan</v>
      </c>
      <c r="D1105" s="5">
        <f>DAY(Airplane_Crashes_and_Fatalities[[#This Row],[Date]])</f>
        <v>12</v>
      </c>
      <c r="F1105" s="2" t="s">
        <v>20762</v>
      </c>
      <c r="G1105" s="2" t="s">
        <v>19941</v>
      </c>
      <c r="H1105" s="2"/>
      <c r="I1105" s="2" t="s">
        <v>3296</v>
      </c>
      <c r="J1105" s="2"/>
      <c r="K1105" s="2"/>
      <c r="L1105" s="2" t="s">
        <v>2723</v>
      </c>
      <c r="M1105" t="s">
        <v>3297</v>
      </c>
      <c r="N1105">
        <f>Airplane_Crashes_and_Fatalities[[#This Row],[Aboard]]-Airplane_Crashes_and_Fatalities[[#This Row],[Fatalities]]</f>
        <v>0</v>
      </c>
      <c r="O1105">
        <v>4017</v>
      </c>
      <c r="P1105">
        <v>12</v>
      </c>
      <c r="Q1105">
        <v>12</v>
      </c>
      <c r="R1105">
        <v>0</v>
      </c>
      <c r="S1105" s="2" t="s">
        <v>3298</v>
      </c>
    </row>
    <row r="1106" spans="1:19" x14ac:dyDescent="0.3">
      <c r="A1106" s="1">
        <v>18641</v>
      </c>
      <c r="B1106" s="4" t="str">
        <f>TEXT(Airplane_Crashes_and_Fatalities[[#This Row],[Date]],"yyyy")</f>
        <v>1951</v>
      </c>
      <c r="C1106" s="1" t="str">
        <f>TEXT(Airplane_Crashes_and_Fatalities[[#This Row],[Date]],"mmm")</f>
        <v>Jan</v>
      </c>
      <c r="D1106" s="5">
        <f>DAY(Airplane_Crashes_and_Fatalities[[#This Row],[Date]])</f>
        <v>13</v>
      </c>
      <c r="F1106" s="2" t="s">
        <v>20763</v>
      </c>
      <c r="G1106" s="2" t="s">
        <v>20764</v>
      </c>
      <c r="H1106" s="2" t="s">
        <v>20765</v>
      </c>
      <c r="I1106" s="2" t="s">
        <v>3299</v>
      </c>
      <c r="J1106" s="2"/>
      <c r="K1106" s="2" t="s">
        <v>3300</v>
      </c>
      <c r="L1106" s="2" t="s">
        <v>1183</v>
      </c>
      <c r="M1106" t="s">
        <v>3301</v>
      </c>
      <c r="N1106">
        <f>Airplane_Crashes_and_Fatalities[[#This Row],[Aboard]]-Airplane_Crashes_and_Fatalities[[#This Row],[Fatalities]]</f>
        <v>0</v>
      </c>
      <c r="O1106" t="s">
        <v>3302</v>
      </c>
      <c r="P1106">
        <v>10</v>
      </c>
      <c r="Q1106">
        <v>10</v>
      </c>
      <c r="R1106">
        <v>0</v>
      </c>
      <c r="S1106" s="2" t="s">
        <v>3303</v>
      </c>
    </row>
    <row r="1107" spans="1:19" x14ac:dyDescent="0.3">
      <c r="A1107" s="1">
        <v>18642</v>
      </c>
      <c r="B1107" s="4" t="str">
        <f>TEXT(Airplane_Crashes_and_Fatalities[[#This Row],[Date]],"yyyy")</f>
        <v>1951</v>
      </c>
      <c r="C1107" s="1" t="str">
        <f>TEXT(Airplane_Crashes_and_Fatalities[[#This Row],[Date]],"mmm")</f>
        <v>Jan</v>
      </c>
      <c r="D1107" s="5">
        <f>DAY(Airplane_Crashes_and_Fatalities[[#This Row],[Date]])</f>
        <v>14</v>
      </c>
      <c r="E1107" s="3">
        <v>0.59236111111111112</v>
      </c>
      <c r="F1107" s="2" t="s">
        <v>20766</v>
      </c>
      <c r="G1107" s="2" t="s">
        <v>19692</v>
      </c>
      <c r="H1107" s="2"/>
      <c r="I1107" s="2" t="s">
        <v>1990</v>
      </c>
      <c r="J1107" s="2" t="s">
        <v>19057</v>
      </c>
      <c r="K1107" s="2" t="s">
        <v>3304</v>
      </c>
      <c r="L1107" s="2" t="s">
        <v>2226</v>
      </c>
      <c r="M1107" t="s">
        <v>3305</v>
      </c>
      <c r="N1107">
        <f>Airplane_Crashes_and_Fatalities[[#This Row],[Aboard]]-Airplane_Crashes_and_Fatalities[[#This Row],[Fatalities]]</f>
        <v>21</v>
      </c>
      <c r="O1107">
        <v>43102</v>
      </c>
      <c r="P1107">
        <v>28</v>
      </c>
      <c r="Q1107">
        <v>7</v>
      </c>
      <c r="R1107">
        <v>0</v>
      </c>
      <c r="S1107" s="2" t="s">
        <v>3306</v>
      </c>
    </row>
    <row r="1108" spans="1:19" x14ac:dyDescent="0.3">
      <c r="A1108" s="1">
        <v>18644</v>
      </c>
      <c r="B1108" s="4" t="str">
        <f>TEXT(Airplane_Crashes_and_Fatalities[[#This Row],[Date]],"yyyy")</f>
        <v>1951</v>
      </c>
      <c r="C1108" s="1" t="str">
        <f>TEXT(Airplane_Crashes_and_Fatalities[[#This Row],[Date]],"mmm")</f>
        <v>Jan</v>
      </c>
      <c r="D1108" s="5">
        <f>DAY(Airplane_Crashes_and_Fatalities[[#This Row],[Date]])</f>
        <v>16</v>
      </c>
      <c r="E1108" s="3">
        <v>0.50972222222222219</v>
      </c>
      <c r="F1108" s="2" t="s">
        <v>20767</v>
      </c>
      <c r="G1108" s="2" t="s">
        <v>19878</v>
      </c>
      <c r="H1108" s="2"/>
      <c r="I1108" s="2" t="s">
        <v>368</v>
      </c>
      <c r="J1108" s="2" t="s">
        <v>19056</v>
      </c>
      <c r="K1108" s="2" t="s">
        <v>3307</v>
      </c>
      <c r="L1108" s="2" t="s">
        <v>2808</v>
      </c>
      <c r="M1108" t="s">
        <v>3308</v>
      </c>
      <c r="N1108">
        <f>Airplane_Crashes_and_Fatalities[[#This Row],[Aboard]]-Airplane_Crashes_and_Fatalities[[#This Row],[Fatalities]]</f>
        <v>0</v>
      </c>
      <c r="O1108">
        <v>9144</v>
      </c>
      <c r="P1108">
        <v>10</v>
      </c>
      <c r="Q1108">
        <v>10</v>
      </c>
      <c r="R1108">
        <v>0</v>
      </c>
      <c r="S1108" s="2" t="s">
        <v>3309</v>
      </c>
    </row>
    <row r="1109" spans="1:19" x14ac:dyDescent="0.3">
      <c r="A1109" s="1">
        <v>18645</v>
      </c>
      <c r="B1109" s="4" t="str">
        <f>TEXT(Airplane_Crashes_and_Fatalities[[#This Row],[Date]],"yyyy")</f>
        <v>1951</v>
      </c>
      <c r="C1109" s="1" t="str">
        <f>TEXT(Airplane_Crashes_and_Fatalities[[#This Row],[Date]],"mmm")</f>
        <v>Jan</v>
      </c>
      <c r="D1109" s="5">
        <f>DAY(Airplane_Crashes_and_Fatalities[[#This Row],[Date]])</f>
        <v>17</v>
      </c>
      <c r="E1109" s="3">
        <v>0.60833333333333339</v>
      </c>
      <c r="F1109" s="2" t="s">
        <v>20768</v>
      </c>
      <c r="G1109" s="2" t="s">
        <v>19745</v>
      </c>
      <c r="H1109" s="2"/>
      <c r="I1109" s="2" t="s">
        <v>3310</v>
      </c>
      <c r="J1109" s="2"/>
      <c r="K1109" s="2" t="s">
        <v>3311</v>
      </c>
      <c r="L1109" s="2" t="s">
        <v>3312</v>
      </c>
      <c r="M1109" t="s">
        <v>3313</v>
      </c>
      <c r="N1109">
        <f>Airplane_Crashes_and_Fatalities[[#This Row],[Aboard]]-Airplane_Crashes_and_Fatalities[[#This Row],[Fatalities]]</f>
        <v>3</v>
      </c>
      <c r="O1109">
        <v>10</v>
      </c>
      <c r="P1109">
        <v>17</v>
      </c>
      <c r="Q1109">
        <v>14</v>
      </c>
      <c r="R1109">
        <v>0</v>
      </c>
      <c r="S1109" s="2" t="s">
        <v>3314</v>
      </c>
    </row>
    <row r="1110" spans="1:19" x14ac:dyDescent="0.3">
      <c r="A1110" s="1">
        <v>18656</v>
      </c>
      <c r="B1110" s="4" t="str">
        <f>TEXT(Airplane_Crashes_and_Fatalities[[#This Row],[Date]],"yyyy")</f>
        <v>1951</v>
      </c>
      <c r="C1110" s="1" t="str">
        <f>TEXT(Airplane_Crashes_and_Fatalities[[#This Row],[Date]],"mmm")</f>
        <v>Jan</v>
      </c>
      <c r="D1110" s="5">
        <f>DAY(Airplane_Crashes_and_Fatalities[[#This Row],[Date]])</f>
        <v>28</v>
      </c>
      <c r="E1110" s="3">
        <v>0.36111111111111116</v>
      </c>
      <c r="F1110" s="2" t="s">
        <v>20769</v>
      </c>
      <c r="G1110" s="2" t="s">
        <v>20630</v>
      </c>
      <c r="H1110" s="2"/>
      <c r="I1110" s="2" t="s">
        <v>1536</v>
      </c>
      <c r="J1110" s="2"/>
      <c r="K1110" s="2" t="s">
        <v>3315</v>
      </c>
      <c r="L1110" s="2" t="s">
        <v>3316</v>
      </c>
      <c r="M1110" t="s">
        <v>3317</v>
      </c>
      <c r="N1110">
        <f>Airplane_Crashes_and_Fatalities[[#This Row],[Aboard]]-Airplane_Crashes_and_Fatalities[[#This Row],[Fatalities]]</f>
        <v>0</v>
      </c>
      <c r="P1110">
        <v>16</v>
      </c>
      <c r="Q1110">
        <v>16</v>
      </c>
      <c r="R1110">
        <v>0</v>
      </c>
      <c r="S1110" s="2" t="s">
        <v>3318</v>
      </c>
    </row>
    <row r="1111" spans="1:19" x14ac:dyDescent="0.3">
      <c r="A1111" s="1">
        <v>18659</v>
      </c>
      <c r="B1111" s="4" t="str">
        <f>TEXT(Airplane_Crashes_and_Fatalities[[#This Row],[Date]],"yyyy")</f>
        <v>1951</v>
      </c>
      <c r="C1111" s="1" t="str">
        <f>TEXT(Airplane_Crashes_and_Fatalities[[#This Row],[Date]],"mmm")</f>
        <v>Jan</v>
      </c>
      <c r="D1111" s="5">
        <f>DAY(Airplane_Crashes_and_Fatalities[[#This Row],[Date]])</f>
        <v>31</v>
      </c>
      <c r="E1111" s="3">
        <v>0.69791666666666674</v>
      </c>
      <c r="F1111" s="2" t="s">
        <v>20770</v>
      </c>
      <c r="G1111" s="2" t="s">
        <v>20526</v>
      </c>
      <c r="H1111" s="2"/>
      <c r="I1111" s="2" t="s">
        <v>3319</v>
      </c>
      <c r="J1111" s="2"/>
      <c r="K1111" s="2" t="s">
        <v>3320</v>
      </c>
      <c r="L1111" s="2" t="s">
        <v>1183</v>
      </c>
      <c r="M1111" t="s">
        <v>3321</v>
      </c>
      <c r="N1111">
        <f>Airplane_Crashes_and_Fatalities[[#This Row],[Aboard]]-Airplane_Crashes_and_Fatalities[[#This Row],[Fatalities]]</f>
        <v>0</v>
      </c>
      <c r="O1111">
        <v>12482</v>
      </c>
      <c r="P1111">
        <v>20</v>
      </c>
      <c r="Q1111">
        <v>20</v>
      </c>
      <c r="R1111">
        <v>0</v>
      </c>
      <c r="S1111" s="2" t="s">
        <v>3322</v>
      </c>
    </row>
    <row r="1112" spans="1:19" x14ac:dyDescent="0.3">
      <c r="A1112" s="1">
        <v>18660</v>
      </c>
      <c r="B1112" s="4" t="str">
        <f>TEXT(Airplane_Crashes_and_Fatalities[[#This Row],[Date]],"yyyy")</f>
        <v>1951</v>
      </c>
      <c r="C1112" s="1" t="str">
        <f>TEXT(Airplane_Crashes_and_Fatalities[[#This Row],[Date]],"mmm")</f>
        <v>Feb</v>
      </c>
      <c r="D1112" s="5">
        <f>DAY(Airplane_Crashes_and_Fatalities[[#This Row],[Date]])</f>
        <v>1</v>
      </c>
      <c r="F1112" s="2" t="s">
        <v>20771</v>
      </c>
      <c r="G1112" s="2" t="s">
        <v>20278</v>
      </c>
      <c r="H1112" s="2"/>
      <c r="I1112" s="2" t="s">
        <v>3323</v>
      </c>
      <c r="J1112" s="2"/>
      <c r="K1112" s="2"/>
      <c r="L1112" s="2" t="s">
        <v>2044</v>
      </c>
      <c r="M1112">
        <v>282</v>
      </c>
      <c r="N1112">
        <f>Airplane_Crashes_and_Fatalities[[#This Row],[Aboard]]-Airplane_Crashes_and_Fatalities[[#This Row],[Fatalities]]</f>
        <v>0</v>
      </c>
      <c r="P1112">
        <v>14</v>
      </c>
      <c r="Q1112">
        <v>14</v>
      </c>
      <c r="R1112">
        <v>0</v>
      </c>
      <c r="S1112" s="2" t="s">
        <v>3324</v>
      </c>
    </row>
    <row r="1113" spans="1:19" x14ac:dyDescent="0.3">
      <c r="A1113" s="1">
        <v>18662</v>
      </c>
      <c r="B1113" s="4" t="str">
        <f>TEXT(Airplane_Crashes_and_Fatalities[[#This Row],[Date]],"yyyy")</f>
        <v>1951</v>
      </c>
      <c r="C1113" s="1" t="str">
        <f>TEXT(Airplane_Crashes_and_Fatalities[[#This Row],[Date]],"mmm")</f>
        <v>Feb</v>
      </c>
      <c r="D1113" s="5">
        <f>DAY(Airplane_Crashes_and_Fatalities[[#This Row],[Date]])</f>
        <v>3</v>
      </c>
      <c r="F1113" s="2" t="s">
        <v>20772</v>
      </c>
      <c r="G1113" s="2" t="s">
        <v>20773</v>
      </c>
      <c r="H1113" s="2" t="s">
        <v>20449</v>
      </c>
      <c r="I1113" s="2" t="s">
        <v>744</v>
      </c>
      <c r="J1113" s="2"/>
      <c r="K1113" s="2" t="s">
        <v>3325</v>
      </c>
      <c r="L1113" s="2" t="s">
        <v>2256</v>
      </c>
      <c r="M1113" t="s">
        <v>3326</v>
      </c>
      <c r="N1113">
        <f>Airplane_Crashes_and_Fatalities[[#This Row],[Aboard]]-Airplane_Crashes_and_Fatalities[[#This Row],[Fatalities]]</f>
        <v>0</v>
      </c>
      <c r="O1113">
        <v>42992</v>
      </c>
      <c r="P1113">
        <v>29</v>
      </c>
      <c r="Q1113">
        <v>29</v>
      </c>
      <c r="R1113">
        <v>0</v>
      </c>
      <c r="S1113" s="2" t="s">
        <v>3327</v>
      </c>
    </row>
    <row r="1114" spans="1:19" x14ac:dyDescent="0.3">
      <c r="A1114" s="1">
        <v>18673</v>
      </c>
      <c r="B1114" s="4" t="str">
        <f>TEXT(Airplane_Crashes_and_Fatalities[[#This Row],[Date]],"yyyy")</f>
        <v>1951</v>
      </c>
      <c r="C1114" s="1" t="str">
        <f>TEXT(Airplane_Crashes_and_Fatalities[[#This Row],[Date]],"mmm")</f>
        <v>Feb</v>
      </c>
      <c r="D1114" s="5">
        <f>DAY(Airplane_Crashes_and_Fatalities[[#This Row],[Date]])</f>
        <v>14</v>
      </c>
      <c r="F1114" s="2" t="s">
        <v>20774</v>
      </c>
      <c r="G1114" s="2" t="s">
        <v>19762</v>
      </c>
      <c r="H1114" s="2"/>
      <c r="I1114" s="2" t="s">
        <v>3135</v>
      </c>
      <c r="J1114" s="2"/>
      <c r="K1114" s="2"/>
      <c r="L1114" s="2" t="s">
        <v>1904</v>
      </c>
      <c r="M1114" t="s">
        <v>3328</v>
      </c>
      <c r="N1114">
        <f>Airplane_Crashes_and_Fatalities[[#This Row],[Aboard]]-Airplane_Crashes_and_Fatalities[[#This Row],[Fatalities]]</f>
        <v>0</v>
      </c>
      <c r="P1114">
        <v>2</v>
      </c>
      <c r="Q1114">
        <v>2</v>
      </c>
      <c r="R1114">
        <v>0</v>
      </c>
      <c r="S1114" s="2" t="s">
        <v>3103</v>
      </c>
    </row>
    <row r="1115" spans="1:19" x14ac:dyDescent="0.3">
      <c r="A1115" s="1">
        <v>18689</v>
      </c>
      <c r="B1115" s="4" t="str">
        <f>TEXT(Airplane_Crashes_and_Fatalities[[#This Row],[Date]],"yyyy")</f>
        <v>1951</v>
      </c>
      <c r="C1115" s="1" t="str">
        <f>TEXT(Airplane_Crashes_and_Fatalities[[#This Row],[Date]],"mmm")</f>
        <v>Mar</v>
      </c>
      <c r="D1115" s="5">
        <f>DAY(Airplane_Crashes_and_Fatalities[[#This Row],[Date]])</f>
        <v>2</v>
      </c>
      <c r="E1115" s="3">
        <v>0.3833333333333333</v>
      </c>
      <c r="F1115" s="2" t="s">
        <v>20775</v>
      </c>
      <c r="G1115" s="2" t="s">
        <v>19702</v>
      </c>
      <c r="H1115" s="2"/>
      <c r="I1115" s="2" t="s">
        <v>3329</v>
      </c>
      <c r="J1115" s="2" t="s">
        <v>19000</v>
      </c>
      <c r="K1115" s="2" t="s">
        <v>3330</v>
      </c>
      <c r="L1115" s="2" t="s">
        <v>1183</v>
      </c>
      <c r="M1115" t="s">
        <v>3331</v>
      </c>
      <c r="N1115">
        <f>Airplane_Crashes_and_Fatalities[[#This Row],[Aboard]]-Airplane_Crashes_and_Fatalities[[#This Row],[Fatalities]]</f>
        <v>9</v>
      </c>
      <c r="O1115">
        <v>7400</v>
      </c>
      <c r="P1115">
        <v>25</v>
      </c>
      <c r="Q1115">
        <v>16</v>
      </c>
      <c r="R1115">
        <v>0</v>
      </c>
      <c r="S1115" s="2" t="s">
        <v>3332</v>
      </c>
    </row>
    <row r="1116" spans="1:19" x14ac:dyDescent="0.3">
      <c r="A1116" s="1">
        <v>18698</v>
      </c>
      <c r="B1116" s="4" t="str">
        <f>TEXT(Airplane_Crashes_and_Fatalities[[#This Row],[Date]],"yyyy")</f>
        <v>1951</v>
      </c>
      <c r="C1116" s="1" t="str">
        <f>TEXT(Airplane_Crashes_and_Fatalities[[#This Row],[Date]],"mmm")</f>
        <v>Mar</v>
      </c>
      <c r="D1116" s="5">
        <f>DAY(Airplane_Crashes_and_Fatalities[[#This Row],[Date]])</f>
        <v>11</v>
      </c>
      <c r="F1116" s="2" t="s">
        <v>20776</v>
      </c>
      <c r="G1116" s="2" t="s">
        <v>20634</v>
      </c>
      <c r="H1116" s="2"/>
      <c r="I1116" s="2" t="s">
        <v>3333</v>
      </c>
      <c r="J1116" s="2"/>
      <c r="K1116" s="2"/>
      <c r="L1116" s="2" t="s">
        <v>2256</v>
      </c>
      <c r="M1116" t="s">
        <v>3334</v>
      </c>
      <c r="N1116">
        <f>Airplane_Crashes_and_Fatalities[[#This Row],[Aboard]]-Airplane_Crashes_and_Fatalities[[#This Row],[Fatalities]]</f>
        <v>0</v>
      </c>
      <c r="O1116">
        <v>10396</v>
      </c>
      <c r="P1116">
        <v>24</v>
      </c>
      <c r="Q1116">
        <v>24</v>
      </c>
      <c r="R1116">
        <v>0</v>
      </c>
      <c r="S1116" s="2" t="s">
        <v>3335</v>
      </c>
    </row>
    <row r="1117" spans="1:19" x14ac:dyDescent="0.3">
      <c r="A1117" s="1">
        <v>18708</v>
      </c>
      <c r="B1117" s="4" t="str">
        <f>TEXT(Airplane_Crashes_and_Fatalities[[#This Row],[Date]],"yyyy")</f>
        <v>1951</v>
      </c>
      <c r="C1117" s="1" t="str">
        <f>TEXT(Airplane_Crashes_and_Fatalities[[#This Row],[Date]],"mmm")</f>
        <v>Mar</v>
      </c>
      <c r="D1117" s="5">
        <f>DAY(Airplane_Crashes_and_Fatalities[[#This Row],[Date]])</f>
        <v>21</v>
      </c>
      <c r="F1117" s="2" t="s">
        <v>20777</v>
      </c>
      <c r="G1117" s="2" t="s">
        <v>19762</v>
      </c>
      <c r="H1117" s="2"/>
      <c r="I1117" s="2" t="s">
        <v>2803</v>
      </c>
      <c r="J1117" s="2"/>
      <c r="K1117" s="2"/>
      <c r="L1117" s="2" t="s">
        <v>1625</v>
      </c>
      <c r="M1117" t="s">
        <v>3336</v>
      </c>
      <c r="N1117">
        <f>Airplane_Crashes_and_Fatalities[[#This Row],[Aboard]]-Airplane_Crashes_and_Fatalities[[#This Row],[Fatalities]]</f>
        <v>0</v>
      </c>
      <c r="O1117">
        <v>9073</v>
      </c>
      <c r="P1117">
        <v>27</v>
      </c>
      <c r="Q1117">
        <v>27</v>
      </c>
      <c r="R1117">
        <v>0</v>
      </c>
      <c r="S1117" s="2" t="s">
        <v>3337</v>
      </c>
    </row>
    <row r="1118" spans="1:19" x14ac:dyDescent="0.3">
      <c r="A1118" s="1">
        <v>18709</v>
      </c>
      <c r="B1118" s="4" t="str">
        <f>TEXT(Airplane_Crashes_and_Fatalities[[#This Row],[Date]],"yyyy")</f>
        <v>1951</v>
      </c>
      <c r="C1118" s="1" t="str">
        <f>TEXT(Airplane_Crashes_and_Fatalities[[#This Row],[Date]],"mmm")</f>
        <v>Mar</v>
      </c>
      <c r="D1118" s="5">
        <f>DAY(Airplane_Crashes_and_Fatalities[[#This Row],[Date]])</f>
        <v>22</v>
      </c>
      <c r="E1118" s="3">
        <v>0.99305555555555558</v>
      </c>
      <c r="F1118" s="2" t="s">
        <v>3338</v>
      </c>
      <c r="G1118" s="2"/>
      <c r="H1118" s="2"/>
      <c r="I1118" s="2" t="s">
        <v>1718</v>
      </c>
      <c r="J1118" s="2"/>
      <c r="K1118" s="2" t="s">
        <v>3339</v>
      </c>
      <c r="L1118" s="2" t="s">
        <v>3340</v>
      </c>
      <c r="M1118" t="s">
        <v>3341</v>
      </c>
      <c r="N1118">
        <f>Airplane_Crashes_and_Fatalities[[#This Row],[Aboard]]-Airplane_Crashes_and_Fatalities[[#This Row],[Fatalities]]</f>
        <v>0</v>
      </c>
      <c r="O1118">
        <v>43173</v>
      </c>
      <c r="P1118">
        <v>53</v>
      </c>
      <c r="Q1118">
        <v>53</v>
      </c>
      <c r="R1118">
        <v>0</v>
      </c>
      <c r="S1118" s="2" t="s">
        <v>3342</v>
      </c>
    </row>
    <row r="1119" spans="1:19" x14ac:dyDescent="0.3">
      <c r="A1119" s="1">
        <v>24303</v>
      </c>
      <c r="B1119" s="4" t="str">
        <f>TEXT(Airplane_Crashes_and_Fatalities[[#This Row],[Date]],"yyyy")</f>
        <v>1966</v>
      </c>
      <c r="C1119" s="1" t="str">
        <f>TEXT(Airplane_Crashes_and_Fatalities[[#This Row],[Date]],"mmm")</f>
        <v>Jul</v>
      </c>
      <c r="D1119" s="5">
        <f>DAY(Airplane_Crashes_and_Fatalities[[#This Row],[Date]])</f>
        <v>15</v>
      </c>
      <c r="F1119" s="2" t="s">
        <v>3343</v>
      </c>
      <c r="G1119" s="2" t="s">
        <v>24256</v>
      </c>
      <c r="H1119" s="2"/>
      <c r="I1119" s="2" t="s">
        <v>3344</v>
      </c>
      <c r="J1119" s="2"/>
      <c r="K1119" s="2"/>
      <c r="L1119" s="2" t="s">
        <v>3345</v>
      </c>
      <c r="M1119">
        <v>24142</v>
      </c>
      <c r="N1119">
        <f>Airplane_Crashes_and_Fatalities[[#This Row],[Aboard]]-Airplane_Crashes_and_Fatalities[[#This Row],[Fatalities]]</f>
        <v>0</v>
      </c>
      <c r="O1119">
        <v>3768</v>
      </c>
      <c r="P1119">
        <v>10</v>
      </c>
      <c r="Q1119">
        <v>10</v>
      </c>
      <c r="R1119">
        <v>0</v>
      </c>
      <c r="S1119" s="2" t="s">
        <v>2433</v>
      </c>
    </row>
    <row r="1120" spans="1:19" x14ac:dyDescent="0.3">
      <c r="A1120" s="1">
        <v>18709</v>
      </c>
      <c r="B1120" s="4" t="str">
        <f>TEXT(Airplane_Crashes_and_Fatalities[[#This Row],[Date]],"yyyy")</f>
        <v>1951</v>
      </c>
      <c r="C1120" s="1" t="str">
        <f>TEXT(Airplane_Crashes_and_Fatalities[[#This Row],[Date]],"mmm")</f>
        <v>Mar</v>
      </c>
      <c r="D1120" s="5">
        <f>DAY(Airplane_Crashes_and_Fatalities[[#This Row],[Date]])</f>
        <v>22</v>
      </c>
      <c r="F1120" s="2" t="s">
        <v>20778</v>
      </c>
      <c r="G1120" s="2" t="s">
        <v>19819</v>
      </c>
      <c r="H1120" s="2"/>
      <c r="I1120" s="2" t="s">
        <v>2696</v>
      </c>
      <c r="J1120" s="2"/>
      <c r="K1120" s="2"/>
      <c r="L1120" s="2" t="s">
        <v>1183</v>
      </c>
      <c r="M1120" t="s">
        <v>3346</v>
      </c>
      <c r="N1120">
        <f>Airplane_Crashes_and_Fatalities[[#This Row],[Aboard]]-Airplane_Crashes_and_Fatalities[[#This Row],[Fatalities]]</f>
        <v>11</v>
      </c>
      <c r="O1120">
        <v>7341</v>
      </c>
      <c r="P1120">
        <v>14</v>
      </c>
      <c r="Q1120">
        <v>3</v>
      </c>
      <c r="R1120">
        <v>0</v>
      </c>
      <c r="S1120" s="2" t="s">
        <v>3347</v>
      </c>
    </row>
    <row r="1121" spans="1:19" x14ac:dyDescent="0.3">
      <c r="A1121" s="1">
        <v>18713</v>
      </c>
      <c r="B1121" s="4" t="str">
        <f>TEXT(Airplane_Crashes_and_Fatalities[[#This Row],[Date]],"yyyy")</f>
        <v>1951</v>
      </c>
      <c r="C1121" s="1" t="str">
        <f>TEXT(Airplane_Crashes_and_Fatalities[[#This Row],[Date]],"mmm")</f>
        <v>Mar</v>
      </c>
      <c r="D1121" s="5">
        <f>DAY(Airplane_Crashes_and_Fatalities[[#This Row],[Date]])</f>
        <v>26</v>
      </c>
      <c r="F1121" s="2" t="s">
        <v>20779</v>
      </c>
      <c r="G1121" s="2" t="s">
        <v>19987</v>
      </c>
      <c r="H1121" s="2"/>
      <c r="I1121" s="2" t="s">
        <v>3292</v>
      </c>
      <c r="J1121" s="2"/>
      <c r="K1121" s="2" t="s">
        <v>3348</v>
      </c>
      <c r="L1121" s="2" t="s">
        <v>1183</v>
      </c>
      <c r="M1121" t="s">
        <v>3349</v>
      </c>
      <c r="N1121">
        <f>Airplane_Crashes_and_Fatalities[[#This Row],[Aboard]]-Airplane_Crashes_and_Fatalities[[#This Row],[Fatalities]]</f>
        <v>9</v>
      </c>
      <c r="O1121">
        <v>12291</v>
      </c>
      <c r="P1121">
        <v>20</v>
      </c>
      <c r="Q1121">
        <v>11</v>
      </c>
      <c r="R1121">
        <v>2</v>
      </c>
      <c r="S1121" s="2" t="s">
        <v>3350</v>
      </c>
    </row>
    <row r="1122" spans="1:19" x14ac:dyDescent="0.3">
      <c r="A1122" s="1">
        <v>18720</v>
      </c>
      <c r="B1122" s="4" t="str">
        <f>TEXT(Airplane_Crashes_and_Fatalities[[#This Row],[Date]],"yyyy")</f>
        <v>1951</v>
      </c>
      <c r="C1122" s="1" t="str">
        <f>TEXT(Airplane_Crashes_and_Fatalities[[#This Row],[Date]],"mmm")</f>
        <v>Apr</v>
      </c>
      <c r="D1122" s="5">
        <f>DAY(Airplane_Crashes_and_Fatalities[[#This Row],[Date]])</f>
        <v>2</v>
      </c>
      <c r="F1122" s="2" t="s">
        <v>20780</v>
      </c>
      <c r="G1122" s="2" t="s">
        <v>19762</v>
      </c>
      <c r="H1122" s="2"/>
      <c r="I1122" s="2" t="s">
        <v>2220</v>
      </c>
      <c r="J1122" s="2"/>
      <c r="K1122" s="2"/>
      <c r="L1122" s="2" t="s">
        <v>1183</v>
      </c>
      <c r="M1122" t="s">
        <v>3351</v>
      </c>
      <c r="N1122">
        <f>Airplane_Crashes_and_Fatalities[[#This Row],[Aboard]]-Airplane_Crashes_and_Fatalities[[#This Row],[Fatalities]]</f>
        <v>0</v>
      </c>
      <c r="O1122">
        <v>1957</v>
      </c>
      <c r="P1122">
        <v>26</v>
      </c>
      <c r="Q1122">
        <v>26</v>
      </c>
      <c r="R1122">
        <v>0</v>
      </c>
      <c r="S1122" s="2"/>
    </row>
    <row r="1123" spans="1:19" x14ac:dyDescent="0.3">
      <c r="A1123" s="1">
        <v>18724</v>
      </c>
      <c r="B1123" s="4" t="str">
        <f>TEXT(Airplane_Crashes_and_Fatalities[[#This Row],[Date]],"yyyy")</f>
        <v>1951</v>
      </c>
      <c r="C1123" s="1" t="str">
        <f>TEXT(Airplane_Crashes_and_Fatalities[[#This Row],[Date]],"mmm")</f>
        <v>Apr</v>
      </c>
      <c r="D1123" s="5">
        <f>DAY(Airplane_Crashes_and_Fatalities[[#This Row],[Date]])</f>
        <v>6</v>
      </c>
      <c r="E1123" s="3">
        <v>0.85416666666666674</v>
      </c>
      <c r="F1123" s="2" t="s">
        <v>20781</v>
      </c>
      <c r="G1123" s="2" t="s">
        <v>20782</v>
      </c>
      <c r="H1123" s="2" t="s">
        <v>19729</v>
      </c>
      <c r="I1123" s="2" t="s">
        <v>3352</v>
      </c>
      <c r="J1123" s="2" t="s">
        <v>18987</v>
      </c>
      <c r="K1123" s="2" t="s">
        <v>3353</v>
      </c>
      <c r="L1123" s="2" t="s">
        <v>1183</v>
      </c>
      <c r="M1123" t="s">
        <v>3354</v>
      </c>
      <c r="N1123">
        <f>Airplane_Crashes_and_Fatalities[[#This Row],[Aboard]]-Airplane_Crashes_and_Fatalities[[#This Row],[Fatalities]]</f>
        <v>0</v>
      </c>
      <c r="O1123">
        <v>20229</v>
      </c>
      <c r="P1123">
        <v>22</v>
      </c>
      <c r="Q1123">
        <v>22</v>
      </c>
      <c r="R1123">
        <v>0</v>
      </c>
      <c r="S1123" s="2" t="s">
        <v>3355</v>
      </c>
    </row>
    <row r="1124" spans="1:19" x14ac:dyDescent="0.3">
      <c r="A1124" s="1">
        <v>18726</v>
      </c>
      <c r="B1124" s="4" t="str">
        <f>TEXT(Airplane_Crashes_and_Fatalities[[#This Row],[Date]],"yyyy")</f>
        <v>1951</v>
      </c>
      <c r="C1124" s="1" t="str">
        <f>TEXT(Airplane_Crashes_and_Fatalities[[#This Row],[Date]],"mmm")</f>
        <v>Apr</v>
      </c>
      <c r="D1124" s="5">
        <f>DAY(Airplane_Crashes_and_Fatalities[[#This Row],[Date]])</f>
        <v>8</v>
      </c>
      <c r="E1124" s="3">
        <v>0.48263888888888884</v>
      </c>
      <c r="F1124" s="2" t="s">
        <v>20783</v>
      </c>
      <c r="G1124" s="2" t="s">
        <v>19853</v>
      </c>
      <c r="H1124" s="2"/>
      <c r="I1124" s="2" t="s">
        <v>1718</v>
      </c>
      <c r="J1124" s="2"/>
      <c r="K1124" s="2" t="s">
        <v>3356</v>
      </c>
      <c r="L1124" s="2" t="s">
        <v>1941</v>
      </c>
      <c r="M1124" t="s">
        <v>3357</v>
      </c>
      <c r="N1124">
        <f>Airplane_Crashes_and_Fatalities[[#This Row],[Aboard]]-Airplane_Crashes_and_Fatalities[[#This Row],[Fatalities]]</f>
        <v>0</v>
      </c>
      <c r="O1124">
        <v>25559</v>
      </c>
      <c r="P1124">
        <v>21</v>
      </c>
      <c r="Q1124">
        <v>21</v>
      </c>
      <c r="R1124">
        <v>0</v>
      </c>
      <c r="S1124" s="2" t="s">
        <v>3358</v>
      </c>
    </row>
    <row r="1125" spans="1:19" x14ac:dyDescent="0.3">
      <c r="A1125" s="1">
        <v>18727</v>
      </c>
      <c r="B1125" s="4" t="str">
        <f>TEXT(Airplane_Crashes_and_Fatalities[[#This Row],[Date]],"yyyy")</f>
        <v>1951</v>
      </c>
      <c r="C1125" s="1" t="str">
        <f>TEXT(Airplane_Crashes_and_Fatalities[[#This Row],[Date]],"mmm")</f>
        <v>Apr</v>
      </c>
      <c r="D1125" s="5">
        <f>DAY(Airplane_Crashes_and_Fatalities[[#This Row],[Date]])</f>
        <v>9</v>
      </c>
      <c r="F1125" s="2" t="s">
        <v>20784</v>
      </c>
      <c r="G1125" s="2" t="s">
        <v>20634</v>
      </c>
      <c r="H1125" s="2"/>
      <c r="I1125" s="2" t="s">
        <v>3359</v>
      </c>
      <c r="J1125" s="2"/>
      <c r="K1125" s="2" t="s">
        <v>3360</v>
      </c>
      <c r="L1125" s="2" t="s">
        <v>1183</v>
      </c>
      <c r="M1125" t="s">
        <v>3361</v>
      </c>
      <c r="N1125">
        <f>Airplane_Crashes_and_Fatalities[[#This Row],[Aboard]]-Airplane_Crashes_and_Fatalities[[#This Row],[Fatalities]]</f>
        <v>0</v>
      </c>
      <c r="P1125">
        <v>16</v>
      </c>
      <c r="Q1125">
        <v>16</v>
      </c>
      <c r="R1125">
        <v>0</v>
      </c>
      <c r="S1125" s="2" t="s">
        <v>3362</v>
      </c>
    </row>
    <row r="1126" spans="1:19" x14ac:dyDescent="0.3">
      <c r="A1126" s="1">
        <v>18743</v>
      </c>
      <c r="B1126" s="4" t="str">
        <f>TEXT(Airplane_Crashes_and_Fatalities[[#This Row],[Date]],"yyyy")</f>
        <v>1951</v>
      </c>
      <c r="C1126" s="1" t="str">
        <f>TEXT(Airplane_Crashes_and_Fatalities[[#This Row],[Date]],"mmm")</f>
        <v>Apr</v>
      </c>
      <c r="D1126" s="5">
        <f>DAY(Airplane_Crashes_and_Fatalities[[#This Row],[Date]])</f>
        <v>25</v>
      </c>
      <c r="E1126" s="3">
        <v>0.49236111111111103</v>
      </c>
      <c r="F1126" s="2" t="s">
        <v>20785</v>
      </c>
      <c r="G1126" s="2" t="s">
        <v>19954</v>
      </c>
      <c r="H1126" s="2"/>
      <c r="I1126" s="2" t="s">
        <v>3363</v>
      </c>
      <c r="J1126" s="2" t="s">
        <v>19058</v>
      </c>
      <c r="K1126" s="2" t="s">
        <v>3364</v>
      </c>
      <c r="L1126" s="2" t="s">
        <v>3365</v>
      </c>
      <c r="M1126" t="s">
        <v>3366</v>
      </c>
      <c r="N1126">
        <f>Airplane_Crashes_and_Fatalities[[#This Row],[Aboard]]-Airplane_Crashes_and_Fatalities[[#This Row],[Fatalities]]</f>
        <v>0</v>
      </c>
      <c r="O1126">
        <v>10368</v>
      </c>
      <c r="P1126">
        <v>43</v>
      </c>
      <c r="Q1126">
        <v>43</v>
      </c>
      <c r="R1126">
        <v>0</v>
      </c>
      <c r="S1126" s="2" t="s">
        <v>3367</v>
      </c>
    </row>
    <row r="1127" spans="1:19" x14ac:dyDescent="0.3">
      <c r="A1127" s="1">
        <v>18746</v>
      </c>
      <c r="B1127" s="4" t="str">
        <f>TEXT(Airplane_Crashes_and_Fatalities[[#This Row],[Date]],"yyyy")</f>
        <v>1951</v>
      </c>
      <c r="C1127" s="1" t="str">
        <f>TEXT(Airplane_Crashes_and_Fatalities[[#This Row],[Date]],"mmm")</f>
        <v>Apr</v>
      </c>
      <c r="D1127" s="5">
        <f>DAY(Airplane_Crashes_and_Fatalities[[#This Row],[Date]])</f>
        <v>28</v>
      </c>
      <c r="E1127" s="3">
        <v>0.81388888888888888</v>
      </c>
      <c r="F1127" s="2" t="s">
        <v>19962</v>
      </c>
      <c r="G1127" s="2" t="s">
        <v>19698</v>
      </c>
      <c r="H1127" s="2"/>
      <c r="I1127" s="2" t="s">
        <v>740</v>
      </c>
      <c r="J1127" s="2" t="s">
        <v>19059</v>
      </c>
      <c r="K1127" s="2" t="s">
        <v>3368</v>
      </c>
      <c r="L1127" s="2" t="s">
        <v>1183</v>
      </c>
      <c r="M1127" t="s">
        <v>3369</v>
      </c>
      <c r="N1127">
        <f>Airplane_Crashes_and_Fatalities[[#This Row],[Aboard]]-Airplane_Crashes_and_Fatalities[[#This Row],[Fatalities]]</f>
        <v>0</v>
      </c>
      <c r="O1127">
        <v>1927</v>
      </c>
      <c r="P1127">
        <v>11</v>
      </c>
      <c r="Q1127">
        <v>11</v>
      </c>
      <c r="R1127">
        <v>0</v>
      </c>
      <c r="S1127" s="2" t="s">
        <v>3370</v>
      </c>
    </row>
    <row r="1128" spans="1:19" x14ac:dyDescent="0.3">
      <c r="A1128" s="1">
        <v>18754</v>
      </c>
      <c r="B1128" s="4" t="str">
        <f>TEXT(Airplane_Crashes_and_Fatalities[[#This Row],[Date]],"yyyy")</f>
        <v>1951</v>
      </c>
      <c r="C1128" s="1" t="str">
        <f>TEXT(Airplane_Crashes_and_Fatalities[[#This Row],[Date]],"mmm")</f>
        <v>May</v>
      </c>
      <c r="D1128" s="5">
        <f>DAY(Airplane_Crashes_and_Fatalities[[#This Row],[Date]])</f>
        <v>6</v>
      </c>
      <c r="E1128" s="3">
        <v>0.52083333333333326</v>
      </c>
      <c r="F1128" s="2" t="s">
        <v>20786</v>
      </c>
      <c r="G1128" s="2" t="s">
        <v>19863</v>
      </c>
      <c r="H1128" s="2"/>
      <c r="I1128" s="2" t="s">
        <v>1718</v>
      </c>
      <c r="J1128" s="2"/>
      <c r="K1128" s="2"/>
      <c r="L1128" s="2" t="s">
        <v>3371</v>
      </c>
      <c r="M1128" t="s">
        <v>3372</v>
      </c>
      <c r="N1128">
        <f>Airplane_Crashes_and_Fatalities[[#This Row],[Aboard]]-Airplane_Crashes_and_Fatalities[[#This Row],[Fatalities]]</f>
        <v>2</v>
      </c>
      <c r="P1128">
        <v>25</v>
      </c>
      <c r="Q1128">
        <v>23</v>
      </c>
      <c r="R1128">
        <v>0</v>
      </c>
      <c r="S1128" s="2" t="s">
        <v>3373</v>
      </c>
    </row>
    <row r="1129" spans="1:19" x14ac:dyDescent="0.3">
      <c r="A1129" s="1">
        <v>18756</v>
      </c>
      <c r="B1129" s="4" t="str">
        <f>TEXT(Airplane_Crashes_and_Fatalities[[#This Row],[Date]],"yyyy")</f>
        <v>1951</v>
      </c>
      <c r="C1129" s="1" t="str">
        <f>TEXT(Airplane_Crashes_and_Fatalities[[#This Row],[Date]],"mmm")</f>
        <v>May</v>
      </c>
      <c r="D1129" s="5">
        <f>DAY(Airplane_Crashes_and_Fatalities[[#This Row],[Date]])</f>
        <v>8</v>
      </c>
      <c r="F1129" s="2" t="s">
        <v>20787</v>
      </c>
      <c r="G1129" s="2" t="s">
        <v>19685</v>
      </c>
      <c r="H1129" s="2"/>
      <c r="I1129" s="2" t="s">
        <v>3374</v>
      </c>
      <c r="J1129" s="2"/>
      <c r="K1129" s="2" t="s">
        <v>3375</v>
      </c>
      <c r="L1129" s="2" t="s">
        <v>3376</v>
      </c>
      <c r="M1129" t="s">
        <v>3377</v>
      </c>
      <c r="N1129">
        <f>Airplane_Crashes_and_Fatalities[[#This Row],[Aboard]]-Airplane_Crashes_and_Fatalities[[#This Row],[Fatalities]]</f>
        <v>30</v>
      </c>
      <c r="O1129">
        <v>134</v>
      </c>
      <c r="P1129">
        <v>32</v>
      </c>
      <c r="Q1129">
        <v>2</v>
      </c>
      <c r="R1129">
        <v>0</v>
      </c>
      <c r="S1129" s="2" t="s">
        <v>3378</v>
      </c>
    </row>
    <row r="1130" spans="1:19" x14ac:dyDescent="0.3">
      <c r="A1130" s="1">
        <v>18766</v>
      </c>
      <c r="B1130" s="4" t="str">
        <f>TEXT(Airplane_Crashes_and_Fatalities[[#This Row],[Date]],"yyyy")</f>
        <v>1951</v>
      </c>
      <c r="C1130" s="1" t="str">
        <f>TEXT(Airplane_Crashes_and_Fatalities[[#This Row],[Date]],"mmm")</f>
        <v>May</v>
      </c>
      <c r="D1130" s="5">
        <f>DAY(Airplane_Crashes_and_Fatalities[[#This Row],[Date]])</f>
        <v>18</v>
      </c>
      <c r="F1130" s="2" t="s">
        <v>20788</v>
      </c>
      <c r="G1130" s="2" t="s">
        <v>20789</v>
      </c>
      <c r="H1130" s="2"/>
      <c r="I1130" s="2" t="s">
        <v>1723</v>
      </c>
      <c r="J1130" s="2"/>
      <c r="K1130" s="2" t="s">
        <v>3379</v>
      </c>
      <c r="L1130" s="2" t="s">
        <v>1183</v>
      </c>
      <c r="M1130" t="s">
        <v>3380</v>
      </c>
      <c r="N1130">
        <f>Airplane_Crashes_and_Fatalities[[#This Row],[Aboard]]-Airplane_Crashes_and_Fatalities[[#This Row],[Fatalities]]</f>
        <v>0</v>
      </c>
      <c r="O1130" t="s">
        <v>3381</v>
      </c>
      <c r="P1130">
        <v>6</v>
      </c>
      <c r="Q1130">
        <v>6</v>
      </c>
      <c r="R1130">
        <v>0</v>
      </c>
      <c r="S1130" s="2" t="s">
        <v>3382</v>
      </c>
    </row>
    <row r="1131" spans="1:19" x14ac:dyDescent="0.3">
      <c r="A1131" s="1">
        <v>18782</v>
      </c>
      <c r="B1131" s="4" t="str">
        <f>TEXT(Airplane_Crashes_and_Fatalities[[#This Row],[Date]],"yyyy")</f>
        <v>1951</v>
      </c>
      <c r="C1131" s="1" t="str">
        <f>TEXT(Airplane_Crashes_and_Fatalities[[#This Row],[Date]],"mmm")</f>
        <v>Jun</v>
      </c>
      <c r="D1131" s="5">
        <f>DAY(Airplane_Crashes_and_Fatalities[[#This Row],[Date]])</f>
        <v>3</v>
      </c>
      <c r="F1131" s="2" t="s">
        <v>20790</v>
      </c>
      <c r="G1131" s="2" t="s">
        <v>19842</v>
      </c>
      <c r="H1131" s="2"/>
      <c r="I1131" s="2" t="s">
        <v>1718</v>
      </c>
      <c r="J1131" s="2"/>
      <c r="K1131" s="2"/>
      <c r="L1131" s="2" t="s">
        <v>3383</v>
      </c>
      <c r="N1131">
        <f>Airplane_Crashes_and_Fatalities[[#This Row],[Aboard]]-Airplane_Crashes_and_Fatalities[[#This Row],[Fatalities]]</f>
        <v>0</v>
      </c>
      <c r="P1131">
        <v>10</v>
      </c>
      <c r="Q1131">
        <v>10</v>
      </c>
      <c r="R1131">
        <v>0</v>
      </c>
      <c r="S1131" s="2" t="s">
        <v>3384</v>
      </c>
    </row>
    <row r="1132" spans="1:19" x14ac:dyDescent="0.3">
      <c r="A1132" s="1">
        <v>18785</v>
      </c>
      <c r="B1132" s="4" t="str">
        <f>TEXT(Airplane_Crashes_and_Fatalities[[#This Row],[Date]],"yyyy")</f>
        <v>1951</v>
      </c>
      <c r="C1132" s="1" t="str">
        <f>TEXT(Airplane_Crashes_and_Fatalities[[#This Row],[Date]],"mmm")</f>
        <v>Jun</v>
      </c>
      <c r="D1132" s="5">
        <f>DAY(Airplane_Crashes_and_Fatalities[[#This Row],[Date]])</f>
        <v>6</v>
      </c>
      <c r="F1132" s="2" t="s">
        <v>19818</v>
      </c>
      <c r="G1132" s="2" t="s">
        <v>19819</v>
      </c>
      <c r="H1132" s="2"/>
      <c r="I1132" s="2" t="s">
        <v>3385</v>
      </c>
      <c r="J1132" s="2"/>
      <c r="K1132" s="2"/>
      <c r="L1132" s="2" t="s">
        <v>2619</v>
      </c>
      <c r="M1132" t="s">
        <v>3386</v>
      </c>
      <c r="N1132">
        <f>Airplane_Crashes_and_Fatalities[[#This Row],[Aboard]]-Airplane_Crashes_and_Fatalities[[#This Row],[Fatalities]]</f>
        <v>17</v>
      </c>
      <c r="O1132">
        <v>42979</v>
      </c>
      <c r="P1132">
        <v>19</v>
      </c>
      <c r="Q1132">
        <v>2</v>
      </c>
      <c r="R1132">
        <v>0</v>
      </c>
      <c r="S1132" s="2" t="s">
        <v>3387</v>
      </c>
    </row>
    <row r="1133" spans="1:19" x14ac:dyDescent="0.3">
      <c r="A1133" s="1">
        <v>18794</v>
      </c>
      <c r="B1133" s="4" t="str">
        <f>TEXT(Airplane_Crashes_and_Fatalities[[#This Row],[Date]],"yyyy")</f>
        <v>1951</v>
      </c>
      <c r="C1133" s="1" t="str">
        <f>TEXT(Airplane_Crashes_and_Fatalities[[#This Row],[Date]],"mmm")</f>
        <v>Jun</v>
      </c>
      <c r="D1133" s="5">
        <f>DAY(Airplane_Crashes_and_Fatalities[[#This Row],[Date]])</f>
        <v>15</v>
      </c>
      <c r="F1133" s="2" t="s">
        <v>20053</v>
      </c>
      <c r="G1133" s="2" t="s">
        <v>19762</v>
      </c>
      <c r="H1133" s="2"/>
      <c r="I1133" s="2" t="s">
        <v>3388</v>
      </c>
      <c r="J1133" s="2"/>
      <c r="K1133" s="2"/>
      <c r="L1133" s="2" t="s">
        <v>1785</v>
      </c>
      <c r="M1133" t="s">
        <v>3389</v>
      </c>
      <c r="N1133">
        <f>Airplane_Crashes_and_Fatalities[[#This Row],[Aboard]]-Airplane_Crashes_and_Fatalities[[#This Row],[Fatalities]]</f>
        <v>0</v>
      </c>
      <c r="O1133">
        <v>10062</v>
      </c>
      <c r="P1133">
        <v>3</v>
      </c>
      <c r="Q1133">
        <v>3</v>
      </c>
      <c r="R1133">
        <v>0</v>
      </c>
      <c r="S1133" s="2" t="s">
        <v>3103</v>
      </c>
    </row>
    <row r="1134" spans="1:19" x14ac:dyDescent="0.3">
      <c r="A1134" s="1">
        <v>18801</v>
      </c>
      <c r="B1134" s="4" t="str">
        <f>TEXT(Airplane_Crashes_and_Fatalities[[#This Row],[Date]],"yyyy")</f>
        <v>1951</v>
      </c>
      <c r="C1134" s="1" t="str">
        <f>TEXT(Airplane_Crashes_and_Fatalities[[#This Row],[Date]],"mmm")</f>
        <v>Jun</v>
      </c>
      <c r="D1134" s="5">
        <f>DAY(Airplane_Crashes_and_Fatalities[[#This Row],[Date]])</f>
        <v>22</v>
      </c>
      <c r="E1134" s="3">
        <v>0.14236111111111116</v>
      </c>
      <c r="F1134" s="2" t="s">
        <v>20791</v>
      </c>
      <c r="G1134" s="2" t="s">
        <v>20792</v>
      </c>
      <c r="H1134" s="2"/>
      <c r="I1134" s="2" t="s">
        <v>1213</v>
      </c>
      <c r="J1134" s="2" t="s">
        <v>19060</v>
      </c>
      <c r="K1134" s="2" t="s">
        <v>3390</v>
      </c>
      <c r="L1134" s="2" t="s">
        <v>3194</v>
      </c>
      <c r="M1134" t="s">
        <v>3391</v>
      </c>
      <c r="N1134">
        <f>Airplane_Crashes_and_Fatalities[[#This Row],[Aboard]]-Airplane_Crashes_and_Fatalities[[#This Row],[Fatalities]]</f>
        <v>0</v>
      </c>
      <c r="O1134">
        <v>2046</v>
      </c>
      <c r="P1134">
        <v>40</v>
      </c>
      <c r="Q1134">
        <v>40</v>
      </c>
      <c r="R1134">
        <v>0</v>
      </c>
      <c r="S1134" s="2" t="s">
        <v>3392</v>
      </c>
    </row>
    <row r="1135" spans="1:19" x14ac:dyDescent="0.3">
      <c r="A1135" s="1">
        <v>18808</v>
      </c>
      <c r="B1135" s="4" t="str">
        <f>TEXT(Airplane_Crashes_and_Fatalities[[#This Row],[Date]],"yyyy")</f>
        <v>1951</v>
      </c>
      <c r="C1135" s="1" t="str">
        <f>TEXT(Airplane_Crashes_and_Fatalities[[#This Row],[Date]],"mmm")</f>
        <v>Jun</v>
      </c>
      <c r="D1135" s="5">
        <f>DAY(Airplane_Crashes_and_Fatalities[[#This Row],[Date]])</f>
        <v>29</v>
      </c>
      <c r="F1135" s="2" t="s">
        <v>20793</v>
      </c>
      <c r="G1135" s="2" t="s">
        <v>19998</v>
      </c>
      <c r="H1135" s="2"/>
      <c r="I1135" s="2" t="s">
        <v>2589</v>
      </c>
      <c r="J1135" s="2"/>
      <c r="K1135" s="2" t="s">
        <v>3393</v>
      </c>
      <c r="L1135" s="2" t="s">
        <v>3394</v>
      </c>
      <c r="M1135" t="s">
        <v>3395</v>
      </c>
      <c r="N1135">
        <f>Airplane_Crashes_and_Fatalities[[#This Row],[Aboard]]-Airplane_Crashes_and_Fatalities[[#This Row],[Fatalities]]</f>
        <v>0</v>
      </c>
      <c r="O1135">
        <v>316</v>
      </c>
      <c r="P1135">
        <v>14</v>
      </c>
      <c r="Q1135">
        <v>14</v>
      </c>
      <c r="R1135">
        <v>0</v>
      </c>
      <c r="S1135" s="2" t="s">
        <v>3396</v>
      </c>
    </row>
    <row r="1136" spans="1:19" x14ac:dyDescent="0.3">
      <c r="A1136" s="1">
        <v>18809</v>
      </c>
      <c r="B1136" s="4" t="str">
        <f>TEXT(Airplane_Crashes_and_Fatalities[[#This Row],[Date]],"yyyy")</f>
        <v>1951</v>
      </c>
      <c r="C1136" s="1" t="str">
        <f>TEXT(Airplane_Crashes_and_Fatalities[[#This Row],[Date]],"mmm")</f>
        <v>Jun</v>
      </c>
      <c r="D1136" s="5">
        <f>DAY(Airplane_Crashes_and_Fatalities[[#This Row],[Date]])</f>
        <v>30</v>
      </c>
      <c r="E1136" s="3">
        <v>8.3333333333333259E-2</v>
      </c>
      <c r="F1136" s="2" t="s">
        <v>20794</v>
      </c>
      <c r="G1136" s="2" t="s">
        <v>20795</v>
      </c>
      <c r="H1136" s="2" t="s">
        <v>19981</v>
      </c>
      <c r="I1136" s="2" t="s">
        <v>740</v>
      </c>
      <c r="J1136" s="2" t="s">
        <v>19061</v>
      </c>
      <c r="K1136" s="2" t="s">
        <v>3397</v>
      </c>
      <c r="L1136" s="2" t="s">
        <v>3398</v>
      </c>
      <c r="M1136" t="s">
        <v>3399</v>
      </c>
      <c r="N1136">
        <f>Airplane_Crashes_and_Fatalities[[#This Row],[Aboard]]-Airplane_Crashes_and_Fatalities[[#This Row],[Fatalities]]</f>
        <v>0</v>
      </c>
      <c r="O1136" t="s">
        <v>3400</v>
      </c>
      <c r="P1136">
        <v>50</v>
      </c>
      <c r="Q1136">
        <v>50</v>
      </c>
      <c r="R1136">
        <v>0</v>
      </c>
      <c r="S1136" s="2" t="s">
        <v>3401</v>
      </c>
    </row>
    <row r="1137" spans="1:19" x14ac:dyDescent="0.3">
      <c r="A1137" s="1">
        <v>18821</v>
      </c>
      <c r="B1137" s="4" t="str">
        <f>TEXT(Airplane_Crashes_and_Fatalities[[#This Row],[Date]],"yyyy")</f>
        <v>1951</v>
      </c>
      <c r="C1137" s="1" t="str">
        <f>TEXT(Airplane_Crashes_and_Fatalities[[#This Row],[Date]],"mmm")</f>
        <v>Jul</v>
      </c>
      <c r="D1137" s="5">
        <f>DAY(Airplane_Crashes_and_Fatalities[[#This Row],[Date]])</f>
        <v>12</v>
      </c>
      <c r="F1137" s="2" t="s">
        <v>20796</v>
      </c>
      <c r="G1137" s="2" t="s">
        <v>20163</v>
      </c>
      <c r="H1137" s="2"/>
      <c r="I1137" s="2" t="s">
        <v>3265</v>
      </c>
      <c r="J1137" s="2"/>
      <c r="K1137" s="2"/>
      <c r="L1137" s="2" t="s">
        <v>2010</v>
      </c>
      <c r="M1137" t="s">
        <v>3402</v>
      </c>
      <c r="N1137">
        <f>Airplane_Crashes_and_Fatalities[[#This Row],[Aboard]]-Airplane_Crashes_and_Fatalities[[#This Row],[Fatalities]]</f>
        <v>0</v>
      </c>
      <c r="O1137">
        <v>20662</v>
      </c>
      <c r="P1137">
        <v>3</v>
      </c>
      <c r="Q1137">
        <v>3</v>
      </c>
      <c r="R1137">
        <v>0</v>
      </c>
      <c r="S1137" s="2" t="s">
        <v>3103</v>
      </c>
    </row>
    <row r="1138" spans="1:19" x14ac:dyDescent="0.3">
      <c r="A1138" s="1">
        <v>18821</v>
      </c>
      <c r="B1138" s="4" t="str">
        <f>TEXT(Airplane_Crashes_and_Fatalities[[#This Row],[Date]],"yyyy")</f>
        <v>1951</v>
      </c>
      <c r="C1138" s="1" t="str">
        <f>TEXT(Airplane_Crashes_and_Fatalities[[#This Row],[Date]],"mmm")</f>
        <v>Jul</v>
      </c>
      <c r="D1138" s="5">
        <f>DAY(Airplane_Crashes_and_Fatalities[[#This Row],[Date]])</f>
        <v>12</v>
      </c>
      <c r="F1138" s="2" t="s">
        <v>20797</v>
      </c>
      <c r="G1138" s="2" t="s">
        <v>19819</v>
      </c>
      <c r="H1138" s="2"/>
      <c r="I1138" s="2" t="s">
        <v>3403</v>
      </c>
      <c r="J1138" s="2"/>
      <c r="K1138" s="2" t="s">
        <v>3404</v>
      </c>
      <c r="L1138" s="2" t="s">
        <v>1183</v>
      </c>
      <c r="M1138" t="s">
        <v>3405</v>
      </c>
      <c r="N1138">
        <f>Airplane_Crashes_and_Fatalities[[#This Row],[Aboard]]-Airplane_Crashes_and_Fatalities[[#This Row],[Fatalities]]</f>
        <v>0</v>
      </c>
      <c r="O1138" t="s">
        <v>3406</v>
      </c>
      <c r="P1138">
        <v>33</v>
      </c>
      <c r="Q1138">
        <v>33</v>
      </c>
      <c r="R1138">
        <v>0</v>
      </c>
      <c r="S1138" s="2" t="s">
        <v>3407</v>
      </c>
    </row>
    <row r="1139" spans="1:19" x14ac:dyDescent="0.3">
      <c r="A1139" s="1">
        <v>18945</v>
      </c>
      <c r="B1139" s="4" t="str">
        <f>TEXT(Airplane_Crashes_and_Fatalities[[#This Row],[Date]],"yyyy")</f>
        <v>1951</v>
      </c>
      <c r="C1139" s="1" t="str">
        <f>TEXT(Airplane_Crashes_and_Fatalities[[#This Row],[Date]],"mmm")</f>
        <v>Nov</v>
      </c>
      <c r="D1139" s="5">
        <f>DAY(Airplane_Crashes_and_Fatalities[[#This Row],[Date]])</f>
        <v>13</v>
      </c>
      <c r="F1139" s="2" t="s">
        <v>20798</v>
      </c>
      <c r="G1139" s="2" t="s">
        <v>19685</v>
      </c>
      <c r="H1139" s="2"/>
      <c r="I1139" s="2" t="s">
        <v>3408</v>
      </c>
      <c r="J1139" s="2"/>
      <c r="K1139" s="2" t="s">
        <v>3409</v>
      </c>
      <c r="L1139" s="2" t="s">
        <v>3410</v>
      </c>
      <c r="M1139" t="s">
        <v>3411</v>
      </c>
      <c r="N1139">
        <f>Airplane_Crashes_and_Fatalities[[#This Row],[Aboard]]-Airplane_Crashes_and_Fatalities[[#This Row],[Fatalities]]</f>
        <v>0</v>
      </c>
      <c r="O1139">
        <v>10171</v>
      </c>
      <c r="P1139">
        <v>36</v>
      </c>
      <c r="Q1139">
        <v>36</v>
      </c>
      <c r="R1139">
        <v>0</v>
      </c>
      <c r="S1139" s="2" t="s">
        <v>3412</v>
      </c>
    </row>
    <row r="1140" spans="1:19" x14ac:dyDescent="0.3">
      <c r="A1140" s="1">
        <v>18821</v>
      </c>
      <c r="B1140" s="4" t="str">
        <f>TEXT(Airplane_Crashes_and_Fatalities[[#This Row],[Date]],"yyyy")</f>
        <v>1951</v>
      </c>
      <c r="C1140" s="1" t="str">
        <f>TEXT(Airplane_Crashes_and_Fatalities[[#This Row],[Date]],"mmm")</f>
        <v>Jul</v>
      </c>
      <c r="D1140" s="5">
        <f>DAY(Airplane_Crashes_and_Fatalities[[#This Row],[Date]])</f>
        <v>12</v>
      </c>
      <c r="E1140" s="3">
        <v>0.94791666666666674</v>
      </c>
      <c r="F1140" s="2" t="s">
        <v>20799</v>
      </c>
      <c r="G1140" s="2" t="s">
        <v>19676</v>
      </c>
      <c r="H1140" s="2"/>
      <c r="I1140" s="2" t="s">
        <v>1540</v>
      </c>
      <c r="J1140" s="2"/>
      <c r="K1140" s="2"/>
      <c r="L1140" s="2" t="s">
        <v>3413</v>
      </c>
      <c r="M1140" t="s">
        <v>3414</v>
      </c>
      <c r="N1140">
        <f>Airplane_Crashes_and_Fatalities[[#This Row],[Aboard]]-Airplane_Crashes_and_Fatalities[[#This Row],[Fatalities]]</f>
        <v>0</v>
      </c>
      <c r="P1140">
        <v>10</v>
      </c>
      <c r="Q1140">
        <v>10</v>
      </c>
      <c r="R1140">
        <v>0</v>
      </c>
      <c r="S1140" s="2" t="s">
        <v>3415</v>
      </c>
    </row>
    <row r="1141" spans="1:19" x14ac:dyDescent="0.3">
      <c r="A1141" s="1">
        <v>18825</v>
      </c>
      <c r="B1141" s="4" t="str">
        <f>TEXT(Airplane_Crashes_and_Fatalities[[#This Row],[Date]],"yyyy")</f>
        <v>1951</v>
      </c>
      <c r="C1141" s="1" t="str">
        <f>TEXT(Airplane_Crashes_and_Fatalities[[#This Row],[Date]],"mmm")</f>
        <v>Jul</v>
      </c>
      <c r="D1141" s="5">
        <f>DAY(Airplane_Crashes_and_Fatalities[[#This Row],[Date]])</f>
        <v>16</v>
      </c>
      <c r="F1141" s="2" t="s">
        <v>20128</v>
      </c>
      <c r="G1141" s="2" t="s">
        <v>20129</v>
      </c>
      <c r="H1141" s="2"/>
      <c r="I1141" s="2" t="s">
        <v>211</v>
      </c>
      <c r="J1141" s="2"/>
      <c r="K1141" s="2"/>
      <c r="L1141" s="2" t="s">
        <v>3416</v>
      </c>
      <c r="M1141" t="s">
        <v>3417</v>
      </c>
      <c r="N1141">
        <f>Airplane_Crashes_and_Fatalities[[#This Row],[Aboard]]-Airplane_Crashes_and_Fatalities[[#This Row],[Fatalities]]</f>
        <v>0</v>
      </c>
      <c r="O1141">
        <v>5003</v>
      </c>
      <c r="P1141">
        <v>7</v>
      </c>
      <c r="Q1141">
        <v>7</v>
      </c>
      <c r="R1141">
        <v>0</v>
      </c>
      <c r="S1141" s="2" t="s">
        <v>3418</v>
      </c>
    </row>
    <row r="1142" spans="1:19" x14ac:dyDescent="0.3">
      <c r="A1142" s="1">
        <v>18829</v>
      </c>
      <c r="B1142" s="4" t="str">
        <f>TEXT(Airplane_Crashes_and_Fatalities[[#This Row],[Date]],"yyyy")</f>
        <v>1951</v>
      </c>
      <c r="C1142" s="1" t="str">
        <f>TEXT(Airplane_Crashes_and_Fatalities[[#This Row],[Date]],"mmm")</f>
        <v>Jul</v>
      </c>
      <c r="D1142" s="5">
        <f>DAY(Airplane_Crashes_and_Fatalities[[#This Row],[Date]])</f>
        <v>20</v>
      </c>
      <c r="F1142" s="2" t="s">
        <v>20800</v>
      </c>
      <c r="G1142" s="2" t="s">
        <v>19737</v>
      </c>
      <c r="H1142" s="2"/>
      <c r="I1142" s="2" t="s">
        <v>3419</v>
      </c>
      <c r="J1142" s="2"/>
      <c r="K1142" s="2" t="s">
        <v>3420</v>
      </c>
      <c r="L1142" s="2" t="s">
        <v>1785</v>
      </c>
      <c r="M1142" t="s">
        <v>3421</v>
      </c>
      <c r="N1142">
        <f>Airplane_Crashes_and_Fatalities[[#This Row],[Aboard]]-Airplane_Crashes_and_Fatalities[[#This Row],[Fatalities]]</f>
        <v>0</v>
      </c>
      <c r="O1142">
        <v>19634</v>
      </c>
      <c r="P1142">
        <v>3</v>
      </c>
      <c r="Q1142">
        <v>3</v>
      </c>
      <c r="R1142">
        <v>0</v>
      </c>
      <c r="S1142" s="2" t="s">
        <v>3103</v>
      </c>
    </row>
    <row r="1143" spans="1:19" x14ac:dyDescent="0.3">
      <c r="A1143" s="1">
        <v>18830</v>
      </c>
      <c r="B1143" s="4" t="str">
        <f>TEXT(Airplane_Crashes_and_Fatalities[[#This Row],[Date]],"yyyy")</f>
        <v>1951</v>
      </c>
      <c r="C1143" s="1" t="str">
        <f>TEXT(Airplane_Crashes_and_Fatalities[[#This Row],[Date]],"mmm")</f>
        <v>Jul</v>
      </c>
      <c r="D1143" s="5">
        <f>DAY(Airplane_Crashes_and_Fatalities[[#This Row],[Date]])</f>
        <v>21</v>
      </c>
      <c r="E1143" s="3">
        <v>0</v>
      </c>
      <c r="F1143" s="2" t="s">
        <v>20801</v>
      </c>
      <c r="G1143" s="2" t="s">
        <v>20063</v>
      </c>
      <c r="H1143" s="2"/>
      <c r="I1143" s="2" t="s">
        <v>3024</v>
      </c>
      <c r="J1143" s="2"/>
      <c r="K1143" s="2" t="s">
        <v>3422</v>
      </c>
      <c r="L1143" s="2" t="s">
        <v>1654</v>
      </c>
      <c r="M1143" t="s">
        <v>3423</v>
      </c>
      <c r="N1143">
        <f>Airplane_Crashes_and_Fatalities[[#This Row],[Aboard]]-Airplane_Crashes_and_Fatalities[[#This Row],[Fatalities]]</f>
        <v>0</v>
      </c>
      <c r="O1143">
        <v>10327</v>
      </c>
      <c r="P1143">
        <v>37</v>
      </c>
      <c r="Q1143">
        <v>37</v>
      </c>
      <c r="R1143">
        <v>0</v>
      </c>
      <c r="S1143" s="2" t="s">
        <v>3424</v>
      </c>
    </row>
    <row r="1144" spans="1:19" x14ac:dyDescent="0.3">
      <c r="A1144" s="1">
        <v>18833</v>
      </c>
      <c r="B1144" s="4" t="str">
        <f>TEXT(Airplane_Crashes_and_Fatalities[[#This Row],[Date]],"yyyy")</f>
        <v>1951</v>
      </c>
      <c r="C1144" s="1" t="str">
        <f>TEXT(Airplane_Crashes_and_Fatalities[[#This Row],[Date]],"mmm")</f>
        <v>Jul</v>
      </c>
      <c r="D1144" s="5">
        <f>DAY(Airplane_Crashes_and_Fatalities[[#This Row],[Date]])</f>
        <v>24</v>
      </c>
      <c r="F1144" s="2" t="s">
        <v>20802</v>
      </c>
      <c r="G1144" s="2" t="s">
        <v>20803</v>
      </c>
      <c r="H1144" s="2"/>
      <c r="I1144" s="2" t="s">
        <v>482</v>
      </c>
      <c r="J1144" s="2"/>
      <c r="K1144" s="2"/>
      <c r="L1144" s="2" t="s">
        <v>1183</v>
      </c>
      <c r="M1144" t="s">
        <v>3425</v>
      </c>
      <c r="N1144">
        <f>Airplane_Crashes_and_Fatalities[[#This Row],[Aboard]]-Airplane_Crashes_and_Fatalities[[#This Row],[Fatalities]]</f>
        <v>0</v>
      </c>
      <c r="O1144">
        <v>6327</v>
      </c>
      <c r="P1144">
        <v>3</v>
      </c>
      <c r="Q1144">
        <v>3</v>
      </c>
      <c r="R1144">
        <v>0</v>
      </c>
      <c r="S1144" s="2" t="s">
        <v>3426</v>
      </c>
    </row>
    <row r="1145" spans="1:19" x14ac:dyDescent="0.3">
      <c r="A1145" s="1">
        <v>18838</v>
      </c>
      <c r="B1145" s="4" t="str">
        <f>TEXT(Airplane_Crashes_and_Fatalities[[#This Row],[Date]],"yyyy")</f>
        <v>1951</v>
      </c>
      <c r="C1145" s="1" t="str">
        <f>TEXT(Airplane_Crashes_and_Fatalities[[#This Row],[Date]],"mmm")</f>
        <v>Jul</v>
      </c>
      <c r="D1145" s="5">
        <f>DAY(Airplane_Crashes_and_Fatalities[[#This Row],[Date]])</f>
        <v>29</v>
      </c>
      <c r="F1145" s="2" t="s">
        <v>20804</v>
      </c>
      <c r="G1145" s="2" t="s">
        <v>19975</v>
      </c>
      <c r="H1145" s="2"/>
      <c r="I1145" s="2" t="s">
        <v>3427</v>
      </c>
      <c r="J1145" s="2"/>
      <c r="K1145" s="2" t="s">
        <v>3428</v>
      </c>
      <c r="L1145" s="2" t="s">
        <v>1904</v>
      </c>
      <c r="M1145" t="s">
        <v>3429</v>
      </c>
      <c r="N1145">
        <f>Airplane_Crashes_and_Fatalities[[#This Row],[Aboard]]-Airplane_Crashes_and_Fatalities[[#This Row],[Fatalities]]</f>
        <v>0</v>
      </c>
      <c r="O1145">
        <v>26488</v>
      </c>
      <c r="P1145">
        <v>7</v>
      </c>
      <c r="Q1145">
        <v>7</v>
      </c>
      <c r="R1145">
        <v>0</v>
      </c>
      <c r="S1145" s="2" t="s">
        <v>1149</v>
      </c>
    </row>
    <row r="1146" spans="1:19" x14ac:dyDescent="0.3">
      <c r="A1146" s="1">
        <v>18848</v>
      </c>
      <c r="B1146" s="4" t="str">
        <f>TEXT(Airplane_Crashes_and_Fatalities[[#This Row],[Date]],"yyyy")</f>
        <v>1951</v>
      </c>
      <c r="C1146" s="1" t="str">
        <f>TEXT(Airplane_Crashes_and_Fatalities[[#This Row],[Date]],"mmm")</f>
        <v>Aug</v>
      </c>
      <c r="D1146" s="5">
        <f>DAY(Airplane_Crashes_and_Fatalities[[#This Row],[Date]])</f>
        <v>8</v>
      </c>
      <c r="F1146" s="2" t="s">
        <v>20805</v>
      </c>
      <c r="G1146" s="2" t="s">
        <v>19724</v>
      </c>
      <c r="H1146" s="2"/>
      <c r="I1146" s="2" t="s">
        <v>3430</v>
      </c>
      <c r="J1146" s="2"/>
      <c r="K1146" s="2"/>
      <c r="L1146" s="2"/>
      <c r="M1146" t="s">
        <v>3431</v>
      </c>
      <c r="N1146">
        <f>Airplane_Crashes_and_Fatalities[[#This Row],[Aboard]]-Airplane_Crashes_and_Fatalities[[#This Row],[Fatalities]]</f>
        <v>0</v>
      </c>
      <c r="O1146">
        <v>13083</v>
      </c>
      <c r="P1146">
        <v>2</v>
      </c>
      <c r="Q1146">
        <v>2</v>
      </c>
      <c r="R1146">
        <v>0</v>
      </c>
      <c r="S1146" s="2" t="s">
        <v>3432</v>
      </c>
    </row>
    <row r="1147" spans="1:19" x14ac:dyDescent="0.3">
      <c r="A1147" s="1">
        <v>18851</v>
      </c>
      <c r="B1147" s="4" t="str">
        <f>TEXT(Airplane_Crashes_and_Fatalities[[#This Row],[Date]],"yyyy")</f>
        <v>1951</v>
      </c>
      <c r="C1147" s="1" t="str">
        <f>TEXT(Airplane_Crashes_and_Fatalities[[#This Row],[Date]],"mmm")</f>
        <v>Aug</v>
      </c>
      <c r="D1147" s="5">
        <f>DAY(Airplane_Crashes_and_Fatalities[[#This Row],[Date]])</f>
        <v>11</v>
      </c>
      <c r="E1147" s="3">
        <v>0.39236111111111116</v>
      </c>
      <c r="F1147" s="2" t="s">
        <v>20806</v>
      </c>
      <c r="G1147" s="2" t="s">
        <v>19685</v>
      </c>
      <c r="H1147" s="2"/>
      <c r="I1147" s="2" t="s">
        <v>744</v>
      </c>
      <c r="J1147" s="2"/>
      <c r="K1147" s="2" t="s">
        <v>633</v>
      </c>
      <c r="L1147" s="2" t="s">
        <v>2619</v>
      </c>
      <c r="M1147" t="s">
        <v>3433</v>
      </c>
      <c r="N1147">
        <f>Airplane_Crashes_and_Fatalities[[#This Row],[Aboard]]-Airplane_Crashes_and_Fatalities[[#This Row],[Fatalities]]</f>
        <v>0</v>
      </c>
      <c r="O1147">
        <v>42971</v>
      </c>
      <c r="P1147">
        <v>5</v>
      </c>
      <c r="Q1147">
        <v>5</v>
      </c>
      <c r="R1147">
        <v>0</v>
      </c>
      <c r="S1147" s="2" t="s">
        <v>3434</v>
      </c>
    </row>
    <row r="1148" spans="1:19" x14ac:dyDescent="0.3">
      <c r="A1148" s="1">
        <v>18857</v>
      </c>
      <c r="B1148" s="4" t="str">
        <f>TEXT(Airplane_Crashes_and_Fatalities[[#This Row],[Date]],"yyyy")</f>
        <v>1951</v>
      </c>
      <c r="C1148" s="1" t="str">
        <f>TEXT(Airplane_Crashes_and_Fatalities[[#This Row],[Date]],"mmm")</f>
        <v>Aug</v>
      </c>
      <c r="D1148" s="5">
        <f>DAY(Airplane_Crashes_and_Fatalities[[#This Row],[Date]])</f>
        <v>17</v>
      </c>
      <c r="F1148" s="2" t="s">
        <v>20807</v>
      </c>
      <c r="G1148" s="2" t="s">
        <v>19819</v>
      </c>
      <c r="H1148" s="2"/>
      <c r="I1148" s="2" t="s">
        <v>3060</v>
      </c>
      <c r="J1148" s="2"/>
      <c r="K1148" s="2"/>
      <c r="L1148" s="2" t="s">
        <v>1183</v>
      </c>
      <c r="M1148" t="s">
        <v>3435</v>
      </c>
      <c r="N1148">
        <f>Airplane_Crashes_and_Fatalities[[#This Row],[Aboard]]-Airplane_Crashes_and_Fatalities[[#This Row],[Fatalities]]</f>
        <v>0</v>
      </c>
      <c r="O1148">
        <v>9154</v>
      </c>
      <c r="P1148">
        <v>10</v>
      </c>
      <c r="Q1148">
        <v>10</v>
      </c>
      <c r="R1148">
        <v>0</v>
      </c>
      <c r="S1148" s="2"/>
    </row>
    <row r="1149" spans="1:19" x14ac:dyDescent="0.3">
      <c r="A1149" s="1">
        <v>18864</v>
      </c>
      <c r="B1149" s="4" t="str">
        <f>TEXT(Airplane_Crashes_and_Fatalities[[#This Row],[Date]],"yyyy")</f>
        <v>1951</v>
      </c>
      <c r="C1149" s="1" t="str">
        <f>TEXT(Airplane_Crashes_and_Fatalities[[#This Row],[Date]],"mmm")</f>
        <v>Aug</v>
      </c>
      <c r="D1149" s="5">
        <f>DAY(Airplane_Crashes_and_Fatalities[[#This Row],[Date]])</f>
        <v>24</v>
      </c>
      <c r="E1149" s="3">
        <v>0.18611111111111112</v>
      </c>
      <c r="F1149" s="2" t="s">
        <v>20808</v>
      </c>
      <c r="G1149" s="2" t="s">
        <v>19729</v>
      </c>
      <c r="H1149" s="2"/>
      <c r="I1149" s="2" t="s">
        <v>740</v>
      </c>
      <c r="J1149" s="2" t="s">
        <v>19062</v>
      </c>
      <c r="K1149" s="2" t="s">
        <v>3436</v>
      </c>
      <c r="L1149" s="2" t="s">
        <v>3398</v>
      </c>
      <c r="M1149" t="s">
        <v>3437</v>
      </c>
      <c r="N1149">
        <f>Airplane_Crashes_and_Fatalities[[#This Row],[Aboard]]-Airplane_Crashes_and_Fatalities[[#This Row],[Fatalities]]</f>
        <v>0</v>
      </c>
      <c r="O1149" t="s">
        <v>3438</v>
      </c>
      <c r="P1149">
        <v>50</v>
      </c>
      <c r="Q1149">
        <v>50</v>
      </c>
      <c r="R1149">
        <v>0</v>
      </c>
      <c r="S1149" s="2" t="s">
        <v>3439</v>
      </c>
    </row>
    <row r="1150" spans="1:19" x14ac:dyDescent="0.3">
      <c r="A1150" s="1">
        <v>18879</v>
      </c>
      <c r="B1150" s="4" t="str">
        <f>TEXT(Airplane_Crashes_and_Fatalities[[#This Row],[Date]],"yyyy")</f>
        <v>1951</v>
      </c>
      <c r="C1150" s="1" t="str">
        <f>TEXT(Airplane_Crashes_and_Fatalities[[#This Row],[Date]],"mmm")</f>
        <v>Sep</v>
      </c>
      <c r="D1150" s="5">
        <f>DAY(Airplane_Crashes_and_Fatalities[[#This Row],[Date]])</f>
        <v>8</v>
      </c>
      <c r="F1150" s="2" t="s">
        <v>20169</v>
      </c>
      <c r="G1150" s="2" t="s">
        <v>19819</v>
      </c>
      <c r="H1150" s="2"/>
      <c r="I1150" s="2" t="s">
        <v>1723</v>
      </c>
      <c r="J1150" s="2"/>
      <c r="K1150" s="2"/>
      <c r="L1150" s="2" t="s">
        <v>1183</v>
      </c>
      <c r="M1150" t="s">
        <v>3440</v>
      </c>
      <c r="N1150">
        <f>Airplane_Crashes_and_Fatalities[[#This Row],[Aboard]]-Airplane_Crashes_and_Fatalities[[#This Row],[Fatalities]]</f>
        <v>0</v>
      </c>
      <c r="O1150" t="s">
        <v>3441</v>
      </c>
      <c r="P1150">
        <v>13</v>
      </c>
      <c r="Q1150">
        <v>13</v>
      </c>
      <c r="R1150">
        <v>3</v>
      </c>
      <c r="S1150" s="2" t="s">
        <v>3442</v>
      </c>
    </row>
    <row r="1151" spans="1:19" x14ac:dyDescent="0.3">
      <c r="A1151" s="1">
        <v>18883</v>
      </c>
      <c r="B1151" s="4" t="str">
        <f>TEXT(Airplane_Crashes_and_Fatalities[[#This Row],[Date]],"yyyy")</f>
        <v>1951</v>
      </c>
      <c r="C1151" s="1" t="str">
        <f>TEXT(Airplane_Crashes_and_Fatalities[[#This Row],[Date]],"mmm")</f>
        <v>Sep</v>
      </c>
      <c r="D1151" s="5">
        <f>DAY(Airplane_Crashes_and_Fatalities[[#This Row],[Date]])</f>
        <v>12</v>
      </c>
      <c r="E1151" s="3">
        <v>0.44861111111111107</v>
      </c>
      <c r="F1151" s="2" t="s">
        <v>20809</v>
      </c>
      <c r="G1151" s="2" t="s">
        <v>19729</v>
      </c>
      <c r="H1151" s="2"/>
      <c r="I1151" s="2" t="s">
        <v>740</v>
      </c>
      <c r="J1151" s="2"/>
      <c r="K1151" s="2"/>
      <c r="L1151" s="2" t="s">
        <v>3443</v>
      </c>
      <c r="M1151" t="s">
        <v>3444</v>
      </c>
      <c r="N1151">
        <f>Airplane_Crashes_and_Fatalities[[#This Row],[Aboard]]-Airplane_Crashes_and_Fatalities[[#This Row],[Fatalities]]</f>
        <v>0</v>
      </c>
      <c r="O1151">
        <v>15970</v>
      </c>
      <c r="P1151">
        <v>3</v>
      </c>
      <c r="Q1151">
        <v>3</v>
      </c>
      <c r="R1151">
        <v>0</v>
      </c>
      <c r="S1151" s="2" t="s">
        <v>3445</v>
      </c>
    </row>
    <row r="1152" spans="1:19" x14ac:dyDescent="0.3">
      <c r="A1152" s="1">
        <v>18883</v>
      </c>
      <c r="B1152" s="4" t="str">
        <f>TEXT(Airplane_Crashes_and_Fatalities[[#This Row],[Date]],"yyyy")</f>
        <v>1951</v>
      </c>
      <c r="C1152" s="1" t="str">
        <f>TEXT(Airplane_Crashes_and_Fatalities[[#This Row],[Date]],"mmm")</f>
        <v>Sep</v>
      </c>
      <c r="D1152" s="5">
        <f>DAY(Airplane_Crashes_and_Fatalities[[#This Row],[Date]])</f>
        <v>12</v>
      </c>
      <c r="E1152" s="3">
        <v>0.52083333333333326</v>
      </c>
      <c r="F1152" s="2" t="s">
        <v>20810</v>
      </c>
      <c r="G1152" s="2" t="s">
        <v>19710</v>
      </c>
      <c r="H1152" s="2"/>
      <c r="I1152" s="2" t="s">
        <v>3446</v>
      </c>
      <c r="J1152" s="2"/>
      <c r="K1152" s="2" t="s">
        <v>3447</v>
      </c>
      <c r="L1152" s="2" t="s">
        <v>1183</v>
      </c>
      <c r="M1152" t="s">
        <v>3448</v>
      </c>
      <c r="N1152">
        <f>Airplane_Crashes_and_Fatalities[[#This Row],[Aboard]]-Airplane_Crashes_and_Fatalities[[#This Row],[Fatalities]]</f>
        <v>0</v>
      </c>
      <c r="O1152" t="s">
        <v>3449</v>
      </c>
      <c r="P1152">
        <v>39</v>
      </c>
      <c r="Q1152">
        <v>39</v>
      </c>
      <c r="R1152">
        <v>0</v>
      </c>
      <c r="S1152" s="2" t="s">
        <v>3450</v>
      </c>
    </row>
    <row r="1153" spans="1:19" x14ac:dyDescent="0.3">
      <c r="A1153" s="1">
        <v>18886</v>
      </c>
      <c r="B1153" s="4" t="str">
        <f>TEXT(Airplane_Crashes_and_Fatalities[[#This Row],[Date]],"yyyy")</f>
        <v>1951</v>
      </c>
      <c r="C1153" s="1" t="str">
        <f>TEXT(Airplane_Crashes_and_Fatalities[[#This Row],[Date]],"mmm")</f>
        <v>Sep</v>
      </c>
      <c r="D1153" s="5">
        <f>DAY(Airplane_Crashes_and_Fatalities[[#This Row],[Date]])</f>
        <v>15</v>
      </c>
      <c r="F1153" s="2" t="s">
        <v>20376</v>
      </c>
      <c r="G1153" s="2" t="s">
        <v>20163</v>
      </c>
      <c r="H1153" s="2"/>
      <c r="I1153" s="2" t="s">
        <v>2608</v>
      </c>
      <c r="J1153" s="2"/>
      <c r="K1153" s="2" t="s">
        <v>3451</v>
      </c>
      <c r="L1153" s="2" t="s">
        <v>3452</v>
      </c>
      <c r="M1153" t="s">
        <v>3453</v>
      </c>
      <c r="N1153">
        <f>Airplane_Crashes_and_Fatalities[[#This Row],[Aboard]]-Airplane_Crashes_and_Fatalities[[#This Row],[Fatalities]]</f>
        <v>6</v>
      </c>
      <c r="O1153" t="s">
        <v>3454</v>
      </c>
      <c r="P1153">
        <v>28</v>
      </c>
      <c r="Q1153">
        <v>22</v>
      </c>
      <c r="R1153">
        <v>0</v>
      </c>
      <c r="S1153" s="2" t="s">
        <v>3455</v>
      </c>
    </row>
    <row r="1154" spans="1:19" x14ac:dyDescent="0.3">
      <c r="A1154" s="1">
        <v>18900</v>
      </c>
      <c r="B1154" s="4" t="str">
        <f>TEXT(Airplane_Crashes_and_Fatalities[[#This Row],[Date]],"yyyy")</f>
        <v>1951</v>
      </c>
      <c r="C1154" s="1" t="str">
        <f>TEXT(Airplane_Crashes_and_Fatalities[[#This Row],[Date]],"mmm")</f>
        <v>Sep</v>
      </c>
      <c r="D1154" s="5">
        <f>DAY(Airplane_Crashes_and_Fatalities[[#This Row],[Date]])</f>
        <v>29</v>
      </c>
      <c r="F1154" s="2" t="s">
        <v>20811</v>
      </c>
      <c r="G1154" s="2" t="s">
        <v>19975</v>
      </c>
      <c r="H1154" s="2"/>
      <c r="I1154" s="2" t="s">
        <v>3456</v>
      </c>
      <c r="J1154" s="2"/>
      <c r="K1154" s="2"/>
      <c r="L1154" s="2" t="s">
        <v>3457</v>
      </c>
      <c r="M1154" t="s">
        <v>3458</v>
      </c>
      <c r="N1154">
        <f>Airplane_Crashes_and_Fatalities[[#This Row],[Aboard]]-Airplane_Crashes_and_Fatalities[[#This Row],[Fatalities]]</f>
        <v>0</v>
      </c>
      <c r="O1154">
        <v>33346</v>
      </c>
      <c r="P1154">
        <v>27</v>
      </c>
      <c r="Q1154">
        <v>27</v>
      </c>
      <c r="R1154">
        <v>0</v>
      </c>
      <c r="S1154" s="2"/>
    </row>
    <row r="1155" spans="1:19" x14ac:dyDescent="0.3">
      <c r="A1155" s="1">
        <v>18909</v>
      </c>
      <c r="B1155" s="4" t="str">
        <f>TEXT(Airplane_Crashes_and_Fatalities[[#This Row],[Date]],"yyyy")</f>
        <v>1951</v>
      </c>
      <c r="C1155" s="1" t="str">
        <f>TEXT(Airplane_Crashes_and_Fatalities[[#This Row],[Date]],"mmm")</f>
        <v>Oct</v>
      </c>
      <c r="D1155" s="5">
        <f>DAY(Airplane_Crashes_and_Fatalities[[#This Row],[Date]])</f>
        <v>8</v>
      </c>
      <c r="F1155" s="2" t="s">
        <v>20812</v>
      </c>
      <c r="G1155" s="2" t="s">
        <v>19880</v>
      </c>
      <c r="H1155" s="2"/>
      <c r="I1155" s="2" t="s">
        <v>3459</v>
      </c>
      <c r="J1155" s="2"/>
      <c r="K1155" s="2" t="s">
        <v>3460</v>
      </c>
      <c r="L1155" s="2" t="s">
        <v>1183</v>
      </c>
      <c r="M1155" t="s">
        <v>3461</v>
      </c>
      <c r="N1155">
        <f>Airplane_Crashes_and_Fatalities[[#This Row],[Aboard]]-Airplane_Crashes_and_Fatalities[[#This Row],[Fatalities]]</f>
        <v>0</v>
      </c>
      <c r="O1155" t="s">
        <v>3462</v>
      </c>
      <c r="P1155">
        <v>8</v>
      </c>
      <c r="Q1155">
        <v>8</v>
      </c>
      <c r="R1155">
        <v>0</v>
      </c>
      <c r="S1155" s="2" t="s">
        <v>3145</v>
      </c>
    </row>
    <row r="1156" spans="1:19" x14ac:dyDescent="0.3">
      <c r="A1156" s="1">
        <v>18916</v>
      </c>
      <c r="B1156" s="4" t="str">
        <f>TEXT(Airplane_Crashes_and_Fatalities[[#This Row],[Date]],"yyyy")</f>
        <v>1951</v>
      </c>
      <c r="C1156" s="1" t="str">
        <f>TEXT(Airplane_Crashes_and_Fatalities[[#This Row],[Date]],"mmm")</f>
        <v>Oct</v>
      </c>
      <c r="D1156" s="5">
        <f>DAY(Airplane_Crashes_and_Fatalities[[#This Row],[Date]])</f>
        <v>15</v>
      </c>
      <c r="F1156" s="2" t="s">
        <v>20813</v>
      </c>
      <c r="G1156" s="2" t="s">
        <v>19941</v>
      </c>
      <c r="H1156" s="2"/>
      <c r="I1156" s="2" t="s">
        <v>1526</v>
      </c>
      <c r="J1156" s="2"/>
      <c r="K1156" s="2" t="s">
        <v>3463</v>
      </c>
      <c r="L1156" s="2" t="s">
        <v>1183</v>
      </c>
      <c r="M1156" t="s">
        <v>3464</v>
      </c>
      <c r="N1156">
        <f>Airplane_Crashes_and_Fatalities[[#This Row],[Aboard]]-Airplane_Crashes_and_Fatalities[[#This Row],[Fatalities]]</f>
        <v>0</v>
      </c>
      <c r="O1156">
        <v>6891</v>
      </c>
      <c r="P1156">
        <v>17</v>
      </c>
      <c r="Q1156">
        <v>17</v>
      </c>
      <c r="R1156">
        <v>0</v>
      </c>
      <c r="S1156" s="2" t="s">
        <v>3465</v>
      </c>
    </row>
    <row r="1157" spans="1:19" x14ac:dyDescent="0.3">
      <c r="A1157" s="1">
        <v>18916</v>
      </c>
      <c r="B1157" s="4" t="str">
        <f>TEXT(Airplane_Crashes_and_Fatalities[[#This Row],[Date]],"yyyy")</f>
        <v>1951</v>
      </c>
      <c r="C1157" s="1" t="str">
        <f>TEXT(Airplane_Crashes_and_Fatalities[[#This Row],[Date]],"mmm")</f>
        <v>Oct</v>
      </c>
      <c r="D1157" s="5">
        <f>DAY(Airplane_Crashes_and_Fatalities[[#This Row],[Date]])</f>
        <v>15</v>
      </c>
      <c r="F1157" s="2" t="s">
        <v>3466</v>
      </c>
      <c r="G1157" s="2"/>
      <c r="H1157" s="2"/>
      <c r="I1157" s="2" t="s">
        <v>1718</v>
      </c>
      <c r="J1157" s="2"/>
      <c r="K1157" s="2" t="s">
        <v>3467</v>
      </c>
      <c r="L1157" s="2" t="s">
        <v>3468</v>
      </c>
      <c r="M1157" t="s">
        <v>3469</v>
      </c>
      <c r="N1157">
        <f>Airplane_Crashes_and_Fatalities[[#This Row],[Aboard]]-Airplane_Crashes_and_Fatalities[[#This Row],[Fatalities]]</f>
        <v>0</v>
      </c>
      <c r="O1157">
        <v>16224</v>
      </c>
      <c r="P1157">
        <v>12</v>
      </c>
      <c r="Q1157">
        <v>12</v>
      </c>
      <c r="R1157">
        <v>0</v>
      </c>
      <c r="S1157" s="2" t="s">
        <v>3470</v>
      </c>
    </row>
    <row r="1158" spans="1:19" x14ac:dyDescent="0.3">
      <c r="A1158" s="1">
        <v>18918</v>
      </c>
      <c r="B1158" s="4" t="str">
        <f>TEXT(Airplane_Crashes_and_Fatalities[[#This Row],[Date]],"yyyy")</f>
        <v>1951</v>
      </c>
      <c r="C1158" s="1" t="str">
        <f>TEXT(Airplane_Crashes_and_Fatalities[[#This Row],[Date]],"mmm")</f>
        <v>Oct</v>
      </c>
      <c r="D1158" s="5">
        <f>DAY(Airplane_Crashes_and_Fatalities[[#This Row],[Date]])</f>
        <v>17</v>
      </c>
      <c r="E1158" s="3">
        <v>0.78819444444444442</v>
      </c>
      <c r="F1158" s="2" t="s">
        <v>20814</v>
      </c>
      <c r="G1158" s="2" t="s">
        <v>19832</v>
      </c>
      <c r="H1158" s="2" t="s">
        <v>19667</v>
      </c>
      <c r="I1158" s="2" t="s">
        <v>3471</v>
      </c>
      <c r="J1158" s="2"/>
      <c r="K1158" s="2" t="s">
        <v>3472</v>
      </c>
      <c r="L1158" s="2" t="s">
        <v>2513</v>
      </c>
      <c r="M1158" t="s">
        <v>3473</v>
      </c>
      <c r="N1158">
        <f>Airplane_Crashes_and_Fatalities[[#This Row],[Aboard]]-Airplane_Crashes_and_Fatalities[[#This Row],[Fatalities]]</f>
        <v>0</v>
      </c>
      <c r="O1158">
        <v>400</v>
      </c>
      <c r="P1158">
        <v>23</v>
      </c>
      <c r="Q1158">
        <v>23</v>
      </c>
      <c r="R1158">
        <v>0</v>
      </c>
      <c r="S1158" s="2" t="s">
        <v>3474</v>
      </c>
    </row>
    <row r="1159" spans="1:19" x14ac:dyDescent="0.3">
      <c r="A1159" s="1">
        <v>18923</v>
      </c>
      <c r="B1159" s="4" t="str">
        <f>TEXT(Airplane_Crashes_and_Fatalities[[#This Row],[Date]],"yyyy")</f>
        <v>1951</v>
      </c>
      <c r="C1159" s="1" t="str">
        <f>TEXT(Airplane_Crashes_and_Fatalities[[#This Row],[Date]],"mmm")</f>
        <v>Oct</v>
      </c>
      <c r="D1159" s="5">
        <f>DAY(Airplane_Crashes_and_Fatalities[[#This Row],[Date]])</f>
        <v>22</v>
      </c>
      <c r="F1159" s="2" t="s">
        <v>20815</v>
      </c>
      <c r="G1159" s="2" t="s">
        <v>19998</v>
      </c>
      <c r="H1159" s="2"/>
      <c r="I1159" s="2" t="s">
        <v>2589</v>
      </c>
      <c r="J1159" s="2"/>
      <c r="K1159" s="2" t="s">
        <v>3475</v>
      </c>
      <c r="L1159" s="2" t="s">
        <v>1183</v>
      </c>
      <c r="M1159" t="s">
        <v>3476</v>
      </c>
      <c r="N1159">
        <f>Airplane_Crashes_and_Fatalities[[#This Row],[Aboard]]-Airplane_Crashes_and_Fatalities[[#This Row],[Fatalities]]</f>
        <v>0</v>
      </c>
      <c r="O1159">
        <v>13014</v>
      </c>
      <c r="P1159">
        <v>12</v>
      </c>
      <c r="Q1159">
        <v>12</v>
      </c>
      <c r="R1159">
        <v>0</v>
      </c>
      <c r="S1159" s="2" t="s">
        <v>188</v>
      </c>
    </row>
    <row r="1160" spans="1:19" x14ac:dyDescent="0.3">
      <c r="A1160" s="1">
        <v>18928</v>
      </c>
      <c r="B1160" s="4" t="str">
        <f>TEXT(Airplane_Crashes_and_Fatalities[[#This Row],[Date]],"yyyy")</f>
        <v>1951</v>
      </c>
      <c r="C1160" s="1" t="str">
        <f>TEXT(Airplane_Crashes_and_Fatalities[[#This Row],[Date]],"mmm")</f>
        <v>Oct</v>
      </c>
      <c r="D1160" s="5">
        <f>DAY(Airplane_Crashes_and_Fatalities[[#This Row],[Date]])</f>
        <v>27</v>
      </c>
      <c r="E1160" s="3">
        <v>0.79166666666666674</v>
      </c>
      <c r="F1160" s="2" t="s">
        <v>20816</v>
      </c>
      <c r="G1160" s="2" t="s">
        <v>20817</v>
      </c>
      <c r="H1160" s="2"/>
      <c r="I1160" s="2" t="s">
        <v>3477</v>
      </c>
      <c r="J1160" s="2"/>
      <c r="K1160" s="2"/>
      <c r="L1160" s="2" t="s">
        <v>1625</v>
      </c>
      <c r="M1160" t="s">
        <v>3478</v>
      </c>
      <c r="N1160">
        <f>Airplane_Crashes_and_Fatalities[[#This Row],[Aboard]]-Airplane_Crashes_and_Fatalities[[#This Row],[Fatalities]]</f>
        <v>2</v>
      </c>
      <c r="P1160">
        <v>27</v>
      </c>
      <c r="Q1160">
        <v>25</v>
      </c>
      <c r="R1160">
        <v>0</v>
      </c>
      <c r="S1160" s="2" t="s">
        <v>3479</v>
      </c>
    </row>
    <row r="1161" spans="1:19" x14ac:dyDescent="0.3">
      <c r="A1161" s="1">
        <v>18937</v>
      </c>
      <c r="B1161" s="4" t="str">
        <f>TEXT(Airplane_Crashes_and_Fatalities[[#This Row],[Date]],"yyyy")</f>
        <v>1951</v>
      </c>
      <c r="C1161" s="1" t="str">
        <f>TEXT(Airplane_Crashes_and_Fatalities[[#This Row],[Date]],"mmm")</f>
        <v>Nov</v>
      </c>
      <c r="D1161" s="5">
        <f>DAY(Airplane_Crashes_and_Fatalities[[#This Row],[Date]])</f>
        <v>5</v>
      </c>
      <c r="E1161" s="3">
        <v>0.39513888888888893</v>
      </c>
      <c r="F1161" s="2" t="s">
        <v>20818</v>
      </c>
      <c r="G1161" s="2" t="s">
        <v>20819</v>
      </c>
      <c r="H1161" s="2"/>
      <c r="I1161" s="2" t="s">
        <v>3009</v>
      </c>
      <c r="J1161" s="2" t="s">
        <v>3480</v>
      </c>
      <c r="K1161" s="2" t="s">
        <v>3481</v>
      </c>
      <c r="L1161" s="2" t="s">
        <v>2808</v>
      </c>
      <c r="M1161" t="s">
        <v>3482</v>
      </c>
      <c r="N1161">
        <f>Airplane_Crashes_and_Fatalities[[#This Row],[Aboard]]-Airplane_Crashes_and_Fatalities[[#This Row],[Fatalities]]</f>
        <v>28</v>
      </c>
      <c r="O1161">
        <v>9160</v>
      </c>
      <c r="P1161">
        <v>29</v>
      </c>
      <c r="Q1161">
        <v>1</v>
      </c>
      <c r="R1161">
        <v>0</v>
      </c>
      <c r="S1161" s="2" t="s">
        <v>3483</v>
      </c>
    </row>
    <row r="1162" spans="1:19" x14ac:dyDescent="0.3">
      <c r="A1162" s="1">
        <v>18951</v>
      </c>
      <c r="B1162" s="4" t="str">
        <f>TEXT(Airplane_Crashes_and_Fatalities[[#This Row],[Date]],"yyyy")</f>
        <v>1951</v>
      </c>
      <c r="C1162" s="1" t="str">
        <f>TEXT(Airplane_Crashes_and_Fatalities[[#This Row],[Date]],"mmm")</f>
        <v>Nov</v>
      </c>
      <c r="D1162" s="5">
        <f>DAY(Airplane_Crashes_and_Fatalities[[#This Row],[Date]])</f>
        <v>19</v>
      </c>
      <c r="F1162" s="2" t="s">
        <v>20461</v>
      </c>
      <c r="G1162" s="2" t="s">
        <v>20042</v>
      </c>
      <c r="H1162" s="2"/>
      <c r="I1162" s="2" t="s">
        <v>3484</v>
      </c>
      <c r="J1162" s="2"/>
      <c r="K1162" s="2" t="s">
        <v>3485</v>
      </c>
      <c r="L1162" s="2" t="s">
        <v>1183</v>
      </c>
      <c r="M1162" t="s">
        <v>3486</v>
      </c>
      <c r="N1162">
        <f>Airplane_Crashes_and_Fatalities[[#This Row],[Aboard]]-Airplane_Crashes_and_Fatalities[[#This Row],[Fatalities]]</f>
        <v>0</v>
      </c>
      <c r="O1162">
        <v>7352</v>
      </c>
      <c r="P1162">
        <v>5</v>
      </c>
      <c r="Q1162">
        <v>5</v>
      </c>
      <c r="R1162">
        <v>0</v>
      </c>
      <c r="S1162" s="2" t="s">
        <v>3487</v>
      </c>
    </row>
    <row r="1163" spans="1:19" x14ac:dyDescent="0.3">
      <c r="A1163" s="1">
        <v>18953</v>
      </c>
      <c r="B1163" s="4" t="str">
        <f>TEXT(Airplane_Crashes_and_Fatalities[[#This Row],[Date]],"yyyy")</f>
        <v>1951</v>
      </c>
      <c r="C1163" s="1" t="str">
        <f>TEXT(Airplane_Crashes_and_Fatalities[[#This Row],[Date]],"mmm")</f>
        <v>Nov</v>
      </c>
      <c r="D1163" s="5">
        <f>DAY(Airplane_Crashes_and_Fatalities[[#This Row],[Date]])</f>
        <v>21</v>
      </c>
      <c r="F1163" s="2" t="s">
        <v>20820</v>
      </c>
      <c r="G1163" s="2" t="s">
        <v>20163</v>
      </c>
      <c r="H1163" s="2"/>
      <c r="I1163" s="2" t="s">
        <v>3132</v>
      </c>
      <c r="J1163" s="2"/>
      <c r="K1163" s="2"/>
      <c r="L1163" s="2" t="s">
        <v>1183</v>
      </c>
      <c r="M1163" t="s">
        <v>3488</v>
      </c>
      <c r="N1163">
        <f>Airplane_Crashes_and_Fatalities[[#This Row],[Aboard]]-Airplane_Crashes_and_Fatalities[[#This Row],[Fatalities]]</f>
        <v>1</v>
      </c>
      <c r="O1163">
        <v>13265</v>
      </c>
      <c r="P1163">
        <v>17</v>
      </c>
      <c r="Q1163">
        <v>16</v>
      </c>
      <c r="R1163">
        <v>0</v>
      </c>
      <c r="S1163" s="2" t="s">
        <v>3489</v>
      </c>
    </row>
    <row r="1164" spans="1:19" x14ac:dyDescent="0.3">
      <c r="A1164" s="1">
        <v>18956</v>
      </c>
      <c r="B1164" s="4" t="str">
        <f>TEXT(Airplane_Crashes_and_Fatalities[[#This Row],[Date]],"yyyy")</f>
        <v>1951</v>
      </c>
      <c r="C1164" s="1" t="str">
        <f>TEXT(Airplane_Crashes_and_Fatalities[[#This Row],[Date]],"mmm")</f>
        <v>Nov</v>
      </c>
      <c r="D1164" s="5">
        <f>DAY(Airplane_Crashes_and_Fatalities[[#This Row],[Date]])</f>
        <v>24</v>
      </c>
      <c r="F1164" s="2" t="s">
        <v>20821</v>
      </c>
      <c r="G1164" s="2" t="s">
        <v>19860</v>
      </c>
      <c r="H1164" s="2"/>
      <c r="I1164" s="2" t="s">
        <v>3490</v>
      </c>
      <c r="J1164" s="2"/>
      <c r="K1164" s="2" t="s">
        <v>3491</v>
      </c>
      <c r="L1164" s="2" t="s">
        <v>2256</v>
      </c>
      <c r="M1164" t="s">
        <v>3492</v>
      </c>
      <c r="N1164">
        <f>Airplane_Crashes_and_Fatalities[[#This Row],[Aboard]]-Airplane_Crashes_and_Fatalities[[#This Row],[Fatalities]]</f>
        <v>1</v>
      </c>
      <c r="O1164">
        <v>10512</v>
      </c>
      <c r="P1164">
        <v>7</v>
      </c>
      <c r="Q1164">
        <v>6</v>
      </c>
      <c r="R1164">
        <v>0</v>
      </c>
      <c r="S1164" s="2" t="s">
        <v>3493</v>
      </c>
    </row>
    <row r="1165" spans="1:19" x14ac:dyDescent="0.3">
      <c r="A1165" s="1">
        <v>18959</v>
      </c>
      <c r="B1165" s="4" t="str">
        <f>TEXT(Airplane_Crashes_and_Fatalities[[#This Row],[Date]],"yyyy")</f>
        <v>1951</v>
      </c>
      <c r="C1165" s="1" t="str">
        <f>TEXT(Airplane_Crashes_and_Fatalities[[#This Row],[Date]],"mmm")</f>
        <v>Nov</v>
      </c>
      <c r="D1165" s="5">
        <f>DAY(Airplane_Crashes_and_Fatalities[[#This Row],[Date]])</f>
        <v>27</v>
      </c>
      <c r="F1165" s="2" t="s">
        <v>20822</v>
      </c>
      <c r="G1165" s="2" t="s">
        <v>19880</v>
      </c>
      <c r="H1165" s="2"/>
      <c r="I1165" s="2" t="s">
        <v>3494</v>
      </c>
      <c r="J1165" s="2"/>
      <c r="K1165" s="2"/>
      <c r="L1165" s="2" t="s">
        <v>3495</v>
      </c>
      <c r="M1165" t="s">
        <v>3496</v>
      </c>
      <c r="N1165">
        <f>Airplane_Crashes_and_Fatalities[[#This Row],[Aboard]]-Airplane_Crashes_and_Fatalities[[#This Row],[Fatalities]]</f>
        <v>8</v>
      </c>
      <c r="O1165">
        <v>2077</v>
      </c>
      <c r="P1165">
        <v>21</v>
      </c>
      <c r="Q1165">
        <v>13</v>
      </c>
      <c r="R1165">
        <v>0</v>
      </c>
      <c r="S1165" s="2"/>
    </row>
    <row r="1166" spans="1:19" x14ac:dyDescent="0.3">
      <c r="A1166" s="1">
        <v>18966</v>
      </c>
      <c r="B1166" s="4" t="str">
        <f>TEXT(Airplane_Crashes_and_Fatalities[[#This Row],[Date]],"yyyy")</f>
        <v>1951</v>
      </c>
      <c r="C1166" s="1" t="str">
        <f>TEXT(Airplane_Crashes_and_Fatalities[[#This Row],[Date]],"mmm")</f>
        <v>Dec</v>
      </c>
      <c r="D1166" s="5">
        <f>DAY(Airplane_Crashes_and_Fatalities[[#This Row],[Date]])</f>
        <v>4</v>
      </c>
      <c r="E1166" s="3">
        <v>0.30902777777777768</v>
      </c>
      <c r="F1166" s="2" t="s">
        <v>20508</v>
      </c>
      <c r="G1166" s="2" t="s">
        <v>19981</v>
      </c>
      <c r="H1166" s="2"/>
      <c r="I1166" s="2" t="s">
        <v>740</v>
      </c>
      <c r="J1166" s="2"/>
      <c r="K1166" s="2" t="s">
        <v>633</v>
      </c>
      <c r="L1166" s="2" t="s">
        <v>1121</v>
      </c>
      <c r="M1166" t="s">
        <v>3497</v>
      </c>
      <c r="N1166">
        <f>Airplane_Crashes_and_Fatalities[[#This Row],[Aboard]]-Airplane_Crashes_and_Fatalities[[#This Row],[Fatalities]]</f>
        <v>0</v>
      </c>
      <c r="O1166">
        <v>4999</v>
      </c>
      <c r="P1166">
        <v>3</v>
      </c>
      <c r="Q1166">
        <v>3</v>
      </c>
      <c r="R1166">
        <v>0</v>
      </c>
      <c r="S1166" s="2" t="s">
        <v>3498</v>
      </c>
    </row>
    <row r="1167" spans="1:19" x14ac:dyDescent="0.3">
      <c r="A1167" s="1">
        <v>18975</v>
      </c>
      <c r="B1167" s="4" t="str">
        <f>TEXT(Airplane_Crashes_and_Fatalities[[#This Row],[Date]],"yyyy")</f>
        <v>1951</v>
      </c>
      <c r="C1167" s="1" t="str">
        <f>TEXT(Airplane_Crashes_and_Fatalities[[#This Row],[Date]],"mmm")</f>
        <v>Dec</v>
      </c>
      <c r="D1167" s="5">
        <f>DAY(Airplane_Crashes_and_Fatalities[[#This Row],[Date]])</f>
        <v>13</v>
      </c>
      <c r="F1167" s="2" t="s">
        <v>20823</v>
      </c>
      <c r="G1167" s="2" t="s">
        <v>20388</v>
      </c>
      <c r="H1167" s="2"/>
      <c r="I1167" s="2" t="s">
        <v>211</v>
      </c>
      <c r="J1167" s="2"/>
      <c r="K1167" s="2"/>
      <c r="L1167" s="2" t="s">
        <v>3499</v>
      </c>
      <c r="M1167" t="s">
        <v>3500</v>
      </c>
      <c r="N1167">
        <f>Airplane_Crashes_and_Fatalities[[#This Row],[Aboard]]-Airplane_Crashes_and_Fatalities[[#This Row],[Fatalities]]</f>
        <v>0</v>
      </c>
      <c r="P1167">
        <v>3</v>
      </c>
      <c r="Q1167">
        <v>3</v>
      </c>
      <c r="R1167">
        <v>0</v>
      </c>
      <c r="S1167" s="2"/>
    </row>
    <row r="1168" spans="1:19" x14ac:dyDescent="0.3">
      <c r="A1168" s="1">
        <v>18978</v>
      </c>
      <c r="B1168" s="4" t="str">
        <f>TEXT(Airplane_Crashes_and_Fatalities[[#This Row],[Date]],"yyyy")</f>
        <v>1951</v>
      </c>
      <c r="C1168" s="1" t="str">
        <f>TEXT(Airplane_Crashes_and_Fatalities[[#This Row],[Date]],"mmm")</f>
        <v>Dec</v>
      </c>
      <c r="D1168" s="5">
        <f>DAY(Airplane_Crashes_and_Fatalities[[#This Row],[Date]])</f>
        <v>16</v>
      </c>
      <c r="E1168" s="3">
        <v>0.63125000000000009</v>
      </c>
      <c r="F1168" s="2" t="s">
        <v>19688</v>
      </c>
      <c r="G1168" s="2" t="s">
        <v>19664</v>
      </c>
      <c r="H1168" s="2"/>
      <c r="I1168" s="2" t="s">
        <v>3501</v>
      </c>
      <c r="J1168" s="2"/>
      <c r="K1168" s="2" t="s">
        <v>3502</v>
      </c>
      <c r="L1168" s="2" t="s">
        <v>3503</v>
      </c>
      <c r="M1168" t="s">
        <v>3504</v>
      </c>
      <c r="N1168">
        <f>Airplane_Crashes_and_Fatalities[[#This Row],[Aboard]]-Airplane_Crashes_and_Fatalities[[#This Row],[Fatalities]]</f>
        <v>0</v>
      </c>
      <c r="O1168">
        <v>22572</v>
      </c>
      <c r="P1168">
        <v>56</v>
      </c>
      <c r="Q1168">
        <v>56</v>
      </c>
      <c r="R1168">
        <v>1</v>
      </c>
      <c r="S1168" s="2" t="s">
        <v>3505</v>
      </c>
    </row>
    <row r="1169" spans="1:19" x14ac:dyDescent="0.3">
      <c r="A1169" s="1">
        <v>18985</v>
      </c>
      <c r="B1169" s="4" t="str">
        <f>TEXT(Airplane_Crashes_and_Fatalities[[#This Row],[Date]],"yyyy")</f>
        <v>1951</v>
      </c>
      <c r="C1169" s="1" t="str">
        <f>TEXT(Airplane_Crashes_and_Fatalities[[#This Row],[Date]],"mmm")</f>
        <v>Dec</v>
      </c>
      <c r="D1169" s="5">
        <f>DAY(Airplane_Crashes_and_Fatalities[[#This Row],[Date]])</f>
        <v>23</v>
      </c>
      <c r="F1169" s="2" t="s">
        <v>20738</v>
      </c>
      <c r="G1169" s="2" t="s">
        <v>19871</v>
      </c>
      <c r="H1169" s="2"/>
      <c r="I1169" s="2" t="s">
        <v>879</v>
      </c>
      <c r="J1169" s="2"/>
      <c r="K1169" s="2"/>
      <c r="L1169" s="2" t="s">
        <v>3506</v>
      </c>
      <c r="M1169" t="s">
        <v>3507</v>
      </c>
      <c r="N1169">
        <f>Airplane_Crashes_and_Fatalities[[#This Row],[Aboard]]-Airplane_Crashes_and_Fatalities[[#This Row],[Fatalities]]</f>
        <v>0</v>
      </c>
      <c r="O1169">
        <v>41</v>
      </c>
      <c r="P1169">
        <v>22</v>
      </c>
      <c r="Q1169">
        <v>22</v>
      </c>
      <c r="R1169">
        <v>0</v>
      </c>
      <c r="S1169" s="2" t="s">
        <v>3508</v>
      </c>
    </row>
    <row r="1170" spans="1:19" x14ac:dyDescent="0.3">
      <c r="A1170" s="1">
        <v>18991</v>
      </c>
      <c r="B1170" s="4" t="str">
        <f>TEXT(Airplane_Crashes_and_Fatalities[[#This Row],[Date]],"yyyy")</f>
        <v>1951</v>
      </c>
      <c r="C1170" s="1" t="str">
        <f>TEXT(Airplane_Crashes_and_Fatalities[[#This Row],[Date]],"mmm")</f>
        <v>Dec</v>
      </c>
      <c r="D1170" s="5">
        <f>DAY(Airplane_Crashes_and_Fatalities[[#This Row],[Date]])</f>
        <v>29</v>
      </c>
      <c r="E1170" s="3">
        <v>0.93402777777777768</v>
      </c>
      <c r="F1170" s="2" t="s">
        <v>20824</v>
      </c>
      <c r="G1170" s="2" t="s">
        <v>19785</v>
      </c>
      <c r="H1170" s="2"/>
      <c r="I1170" s="2" t="s">
        <v>3509</v>
      </c>
      <c r="J1170" s="2" t="s">
        <v>3510</v>
      </c>
      <c r="K1170" s="2" t="s">
        <v>3511</v>
      </c>
      <c r="L1170" s="2" t="s">
        <v>3512</v>
      </c>
      <c r="M1170" t="s">
        <v>3513</v>
      </c>
      <c r="N1170">
        <f>Airplane_Crashes_and_Fatalities[[#This Row],[Aboard]]-Airplane_Crashes_and_Fatalities[[#This Row],[Fatalities]]</f>
        <v>14</v>
      </c>
      <c r="O1170">
        <v>30466</v>
      </c>
      <c r="P1170">
        <v>40</v>
      </c>
      <c r="Q1170">
        <v>26</v>
      </c>
      <c r="R1170">
        <v>0</v>
      </c>
      <c r="S1170" s="2" t="s">
        <v>3514</v>
      </c>
    </row>
    <row r="1171" spans="1:19" x14ac:dyDescent="0.3">
      <c r="A1171" s="1">
        <v>18992</v>
      </c>
      <c r="B1171" s="4" t="str">
        <f>TEXT(Airplane_Crashes_and_Fatalities[[#This Row],[Date]],"yyyy")</f>
        <v>1951</v>
      </c>
      <c r="C1171" s="1" t="str">
        <f>TEXT(Airplane_Crashes_and_Fatalities[[#This Row],[Date]],"mmm")</f>
        <v>Dec</v>
      </c>
      <c r="D1171" s="5">
        <f>DAY(Airplane_Crashes_and_Fatalities[[#This Row],[Date]])</f>
        <v>30</v>
      </c>
      <c r="E1171" s="3">
        <v>0.92152777777777772</v>
      </c>
      <c r="F1171" s="2" t="s">
        <v>20825</v>
      </c>
      <c r="G1171" s="2" t="s">
        <v>20063</v>
      </c>
      <c r="H1171" s="2"/>
      <c r="I1171" s="2" t="s">
        <v>3009</v>
      </c>
      <c r="J1171" s="2" t="s">
        <v>19063</v>
      </c>
      <c r="K1171" s="2" t="s">
        <v>3515</v>
      </c>
      <c r="L1171" s="2" t="s">
        <v>3516</v>
      </c>
      <c r="M1171" t="s">
        <v>3517</v>
      </c>
      <c r="N1171">
        <f>Airplane_Crashes_and_Fatalities[[#This Row],[Aboard]]-Airplane_Crashes_and_Fatalities[[#This Row],[Fatalities]]</f>
        <v>0</v>
      </c>
      <c r="O1171">
        <v>22485</v>
      </c>
      <c r="P1171">
        <v>4</v>
      </c>
      <c r="Q1171">
        <v>4</v>
      </c>
      <c r="R1171">
        <v>0</v>
      </c>
      <c r="S1171" s="2" t="s">
        <v>3518</v>
      </c>
    </row>
    <row r="1172" spans="1:19" x14ac:dyDescent="0.3">
      <c r="A1172" s="1">
        <v>18992</v>
      </c>
      <c r="B1172" s="4" t="str">
        <f>TEXT(Airplane_Crashes_and_Fatalities[[#This Row],[Date]],"yyyy")</f>
        <v>1951</v>
      </c>
      <c r="C1172" s="1" t="str">
        <f>TEXT(Airplane_Crashes_and_Fatalities[[#This Row],[Date]],"mmm")</f>
        <v>Dec</v>
      </c>
      <c r="D1172" s="5">
        <f>DAY(Airplane_Crashes_and_Fatalities[[#This Row],[Date]])</f>
        <v>30</v>
      </c>
      <c r="E1172" s="3">
        <v>0.65277777777777768</v>
      </c>
      <c r="F1172" s="2" t="s">
        <v>20826</v>
      </c>
      <c r="G1172" s="2" t="s">
        <v>20827</v>
      </c>
      <c r="H1172" s="2"/>
      <c r="I1172" s="2" t="s">
        <v>1718</v>
      </c>
      <c r="J1172" s="2"/>
      <c r="K1172" s="2" t="s">
        <v>3519</v>
      </c>
      <c r="L1172" s="2" t="s">
        <v>3190</v>
      </c>
      <c r="M1172" t="s">
        <v>3520</v>
      </c>
      <c r="N1172">
        <f>Airplane_Crashes_and_Fatalities[[#This Row],[Aboard]]-Airplane_Crashes_and_Fatalities[[#This Row],[Fatalities]]</f>
        <v>0</v>
      </c>
      <c r="P1172">
        <v>28</v>
      </c>
      <c r="Q1172">
        <v>28</v>
      </c>
      <c r="R1172">
        <v>0</v>
      </c>
      <c r="S1172" s="2" t="s">
        <v>3521</v>
      </c>
    </row>
    <row r="1173" spans="1:19" x14ac:dyDescent="0.3">
      <c r="A1173" s="1">
        <v>18993</v>
      </c>
      <c r="B1173" s="4" t="str">
        <f>TEXT(Airplane_Crashes_and_Fatalities[[#This Row],[Date]],"yyyy")</f>
        <v>1951</v>
      </c>
      <c r="C1173" s="1" t="str">
        <f>TEXT(Airplane_Crashes_and_Fatalities[[#This Row],[Date]],"mmm")</f>
        <v>Dec</v>
      </c>
      <c r="D1173" s="5">
        <f>DAY(Airplane_Crashes_and_Fatalities[[#This Row],[Date]])</f>
        <v>31</v>
      </c>
      <c r="F1173" s="2" t="s">
        <v>20820</v>
      </c>
      <c r="G1173" s="2" t="s">
        <v>20163</v>
      </c>
      <c r="H1173" s="2"/>
      <c r="I1173" s="2" t="s">
        <v>3522</v>
      </c>
      <c r="J1173" s="2"/>
      <c r="K1173" s="2"/>
      <c r="L1173" s="2" t="s">
        <v>1785</v>
      </c>
      <c r="M1173" t="s">
        <v>3523</v>
      </c>
      <c r="N1173">
        <f>Airplane_Crashes_and_Fatalities[[#This Row],[Aboard]]-Airplane_Crashes_and_Fatalities[[#This Row],[Fatalities]]</f>
        <v>0</v>
      </c>
      <c r="O1173" t="s">
        <v>3524</v>
      </c>
      <c r="P1173">
        <v>3</v>
      </c>
      <c r="Q1173">
        <v>3</v>
      </c>
      <c r="R1173">
        <v>0</v>
      </c>
      <c r="S1173" s="2" t="s">
        <v>3525</v>
      </c>
    </row>
    <row r="1174" spans="1:19" x14ac:dyDescent="0.3">
      <c r="A1174" s="1">
        <v>18995</v>
      </c>
      <c r="B1174" s="4" t="str">
        <f>TEXT(Airplane_Crashes_and_Fatalities[[#This Row],[Date]],"yyyy")</f>
        <v>1952</v>
      </c>
      <c r="C1174" s="1" t="str">
        <f>TEXT(Airplane_Crashes_and_Fatalities[[#This Row],[Date]],"mmm")</f>
        <v>Jan</v>
      </c>
      <c r="D1174" s="5">
        <f>DAY(Airplane_Crashes_and_Fatalities[[#This Row],[Date]])</f>
        <v>2</v>
      </c>
      <c r="F1174" s="2" t="s">
        <v>20828</v>
      </c>
      <c r="G1174" s="2" t="s">
        <v>19890</v>
      </c>
      <c r="H1174" s="2"/>
      <c r="I1174" s="2" t="s">
        <v>744</v>
      </c>
      <c r="J1174" s="2"/>
      <c r="K1174" s="2"/>
      <c r="L1174" s="2" t="s">
        <v>873</v>
      </c>
      <c r="M1174" t="s">
        <v>3526</v>
      </c>
      <c r="N1174">
        <f>Airplane_Crashes_and_Fatalities[[#This Row],[Aboard]]-Airplane_Crashes_and_Fatalities[[#This Row],[Fatalities]]</f>
        <v>5</v>
      </c>
      <c r="O1174">
        <v>106</v>
      </c>
      <c r="P1174">
        <v>11</v>
      </c>
      <c r="Q1174">
        <v>6</v>
      </c>
      <c r="R1174">
        <v>0</v>
      </c>
      <c r="S1174" s="2"/>
    </row>
    <row r="1175" spans="1:19" x14ac:dyDescent="0.3">
      <c r="A1175" s="1">
        <v>19003</v>
      </c>
      <c r="B1175" s="4" t="str">
        <f>TEXT(Airplane_Crashes_and_Fatalities[[#This Row],[Date]],"yyyy")</f>
        <v>1952</v>
      </c>
      <c r="C1175" s="1" t="str">
        <f>TEXT(Airplane_Crashes_and_Fatalities[[#This Row],[Date]],"mmm")</f>
        <v>Jan</v>
      </c>
      <c r="D1175" s="5">
        <f>DAY(Airplane_Crashes_and_Fatalities[[#This Row],[Date]])</f>
        <v>10</v>
      </c>
      <c r="E1175" s="3">
        <v>0.80208333333333326</v>
      </c>
      <c r="F1175" s="2" t="s">
        <v>20829</v>
      </c>
      <c r="G1175" s="2" t="s">
        <v>20709</v>
      </c>
      <c r="H1175" s="2"/>
      <c r="I1175" s="2" t="s">
        <v>3527</v>
      </c>
      <c r="J1175" s="2"/>
      <c r="K1175" s="2" t="s">
        <v>3528</v>
      </c>
      <c r="L1175" s="2" t="s">
        <v>1183</v>
      </c>
      <c r="M1175" t="s">
        <v>3529</v>
      </c>
      <c r="N1175">
        <f>Airplane_Crashes_and_Fatalities[[#This Row],[Aboard]]-Airplane_Crashes_and_Fatalities[[#This Row],[Fatalities]]</f>
        <v>0</v>
      </c>
      <c r="O1175" t="s">
        <v>3530</v>
      </c>
      <c r="P1175">
        <v>23</v>
      </c>
      <c r="Q1175">
        <v>23</v>
      </c>
      <c r="R1175">
        <v>0</v>
      </c>
      <c r="S1175" s="2" t="s">
        <v>3531</v>
      </c>
    </row>
    <row r="1176" spans="1:19" x14ac:dyDescent="0.3">
      <c r="A1176" s="1">
        <v>19012</v>
      </c>
      <c r="B1176" s="4" t="str">
        <f>TEXT(Airplane_Crashes_and_Fatalities[[#This Row],[Date]],"yyyy")</f>
        <v>1952</v>
      </c>
      <c r="C1176" s="1" t="str">
        <f>TEXT(Airplane_Crashes_and_Fatalities[[#This Row],[Date]],"mmm")</f>
        <v>Jan</v>
      </c>
      <c r="D1176" s="5">
        <f>DAY(Airplane_Crashes_and_Fatalities[[#This Row],[Date]])</f>
        <v>19</v>
      </c>
      <c r="E1176" s="3">
        <v>6.8055555555555536E-2</v>
      </c>
      <c r="F1176" s="2" t="s">
        <v>20830</v>
      </c>
      <c r="G1176" s="2" t="s">
        <v>19832</v>
      </c>
      <c r="H1176" s="2" t="s">
        <v>19667</v>
      </c>
      <c r="I1176" s="2" t="s">
        <v>368</v>
      </c>
      <c r="J1176" s="2" t="s">
        <v>19064</v>
      </c>
      <c r="K1176" s="2" t="s">
        <v>3532</v>
      </c>
      <c r="L1176" s="2" t="s">
        <v>2256</v>
      </c>
      <c r="M1176" t="s">
        <v>3533</v>
      </c>
      <c r="N1176">
        <f>Airplane_Crashes_and_Fatalities[[#This Row],[Aboard]]-Airplane_Crashes_and_Fatalities[[#This Row],[Fatalities]]</f>
        <v>7</v>
      </c>
      <c r="O1176">
        <v>27279</v>
      </c>
      <c r="P1176">
        <v>43</v>
      </c>
      <c r="Q1176">
        <v>36</v>
      </c>
      <c r="R1176">
        <v>0</v>
      </c>
      <c r="S1176" s="2" t="s">
        <v>3534</v>
      </c>
    </row>
    <row r="1177" spans="1:19" x14ac:dyDescent="0.3">
      <c r="A1177" s="1">
        <v>19015</v>
      </c>
      <c r="B1177" s="4" t="str">
        <f>TEXT(Airplane_Crashes_and_Fatalities[[#This Row],[Date]],"yyyy")</f>
        <v>1952</v>
      </c>
      <c r="C1177" s="1" t="str">
        <f>TEXT(Airplane_Crashes_and_Fatalities[[#This Row],[Date]],"mmm")</f>
        <v>Jan</v>
      </c>
      <c r="D1177" s="5">
        <f>DAY(Airplane_Crashes_and_Fatalities[[#This Row],[Date]])</f>
        <v>22</v>
      </c>
      <c r="E1177" s="3">
        <v>0.65486111111111112</v>
      </c>
      <c r="F1177" s="2" t="s">
        <v>19688</v>
      </c>
      <c r="G1177" s="2" t="s">
        <v>19664</v>
      </c>
      <c r="H1177" s="2"/>
      <c r="I1177" s="2" t="s">
        <v>862</v>
      </c>
      <c r="J1177" s="2" t="s">
        <v>19065</v>
      </c>
      <c r="K1177" s="2" t="s">
        <v>3535</v>
      </c>
      <c r="L1177" s="2" t="s">
        <v>3536</v>
      </c>
      <c r="M1177" t="s">
        <v>3537</v>
      </c>
      <c r="N1177">
        <f>Airplane_Crashes_and_Fatalities[[#This Row],[Aboard]]-Airplane_Crashes_and_Fatalities[[#This Row],[Fatalities]]</f>
        <v>0</v>
      </c>
      <c r="O1177">
        <v>54</v>
      </c>
      <c r="P1177">
        <v>23</v>
      </c>
      <c r="Q1177">
        <v>23</v>
      </c>
      <c r="R1177">
        <v>7</v>
      </c>
      <c r="S1177" s="2" t="s">
        <v>3538</v>
      </c>
    </row>
    <row r="1178" spans="1:19" x14ac:dyDescent="0.3">
      <c r="A1178" s="1">
        <v>19028</v>
      </c>
      <c r="B1178" s="4" t="str">
        <f>TEXT(Airplane_Crashes_and_Fatalities[[#This Row],[Date]],"yyyy")</f>
        <v>1952</v>
      </c>
      <c r="C1178" s="1" t="str">
        <f>TEXT(Airplane_Crashes_and_Fatalities[[#This Row],[Date]],"mmm")</f>
        <v>Feb</v>
      </c>
      <c r="D1178" s="5">
        <f>DAY(Airplane_Crashes_and_Fatalities[[#This Row],[Date]])</f>
        <v>4</v>
      </c>
      <c r="F1178" s="2" t="s">
        <v>20831</v>
      </c>
      <c r="G1178" s="2" t="s">
        <v>20832</v>
      </c>
      <c r="H1178" s="2"/>
      <c r="I1178" s="2" t="s">
        <v>482</v>
      </c>
      <c r="J1178" s="2"/>
      <c r="K1178" s="2"/>
      <c r="L1178" s="2" t="s">
        <v>1183</v>
      </c>
      <c r="M1178" t="s">
        <v>3539</v>
      </c>
      <c r="N1178">
        <f>Airplane_Crashes_and_Fatalities[[#This Row],[Aboard]]-Airplane_Crashes_and_Fatalities[[#This Row],[Fatalities]]</f>
        <v>0</v>
      </c>
      <c r="O1178">
        <v>13450</v>
      </c>
      <c r="P1178">
        <v>15</v>
      </c>
      <c r="Q1178">
        <v>15</v>
      </c>
      <c r="R1178">
        <v>0</v>
      </c>
      <c r="S1178" s="2" t="s">
        <v>3540</v>
      </c>
    </row>
    <row r="1179" spans="1:19" x14ac:dyDescent="0.3">
      <c r="A1179" s="1">
        <v>19031</v>
      </c>
      <c r="B1179" s="4" t="str">
        <f>TEXT(Airplane_Crashes_and_Fatalities[[#This Row],[Date]],"yyyy")</f>
        <v>1952</v>
      </c>
      <c r="C1179" s="1" t="str">
        <f>TEXT(Airplane_Crashes_and_Fatalities[[#This Row],[Date]],"mmm")</f>
        <v>Feb</v>
      </c>
      <c r="D1179" s="5">
        <f>DAY(Airplane_Crashes_and_Fatalities[[#This Row],[Date]])</f>
        <v>7</v>
      </c>
      <c r="F1179" s="2" t="s">
        <v>20833</v>
      </c>
      <c r="G1179" s="2" t="s">
        <v>20178</v>
      </c>
      <c r="H1179" s="2"/>
      <c r="I1179" s="2" t="s">
        <v>1718</v>
      </c>
      <c r="J1179" s="2"/>
      <c r="K1179" s="2"/>
      <c r="L1179" s="2" t="s">
        <v>3147</v>
      </c>
      <c r="N1179">
        <f>Airplane_Crashes_and_Fatalities[[#This Row],[Aboard]]-Airplane_Crashes_and_Fatalities[[#This Row],[Fatalities]]</f>
        <v>0</v>
      </c>
      <c r="P1179">
        <v>17</v>
      </c>
      <c r="Q1179">
        <v>17</v>
      </c>
      <c r="S1179" s="2" t="s">
        <v>3541</v>
      </c>
    </row>
    <row r="1180" spans="1:19" x14ac:dyDescent="0.3">
      <c r="A1180" s="1">
        <v>19035</v>
      </c>
      <c r="B1180" s="4" t="str">
        <f>TEXT(Airplane_Crashes_and_Fatalities[[#This Row],[Date]],"yyyy")</f>
        <v>1952</v>
      </c>
      <c r="C1180" s="1" t="str">
        <f>TEXT(Airplane_Crashes_and_Fatalities[[#This Row],[Date]],"mmm")</f>
        <v>Feb</v>
      </c>
      <c r="D1180" s="5">
        <f>DAY(Airplane_Crashes_and_Fatalities[[#This Row],[Date]])</f>
        <v>11</v>
      </c>
      <c r="E1180" s="3">
        <v>1.388888888888884E-2</v>
      </c>
      <c r="F1180" s="2" t="s">
        <v>19688</v>
      </c>
      <c r="G1180" s="2" t="s">
        <v>19664</v>
      </c>
      <c r="H1180" s="2"/>
      <c r="I1180" s="2" t="s">
        <v>1990</v>
      </c>
      <c r="J1180" s="2" t="s">
        <v>19066</v>
      </c>
      <c r="K1180" s="2"/>
      <c r="L1180" s="2" t="s">
        <v>2551</v>
      </c>
      <c r="M1180" t="s">
        <v>3542</v>
      </c>
      <c r="N1180">
        <f>Airplane_Crashes_and_Fatalities[[#This Row],[Aboard]]-Airplane_Crashes_and_Fatalities[[#This Row],[Fatalities]]</f>
        <v>34</v>
      </c>
      <c r="O1180" t="s">
        <v>3543</v>
      </c>
      <c r="P1180">
        <v>63</v>
      </c>
      <c r="Q1180">
        <v>29</v>
      </c>
      <c r="R1180">
        <v>4</v>
      </c>
      <c r="S1180" s="2" t="s">
        <v>3544</v>
      </c>
    </row>
    <row r="1181" spans="1:19" x14ac:dyDescent="0.3">
      <c r="A1181" s="1">
        <v>19366</v>
      </c>
      <c r="B1181" s="4" t="str">
        <f>TEXT(Airplane_Crashes_and_Fatalities[[#This Row],[Date]],"yyyy")</f>
        <v>1953</v>
      </c>
      <c r="C1181" s="1" t="str">
        <f>TEXT(Airplane_Crashes_and_Fatalities[[#This Row],[Date]],"mmm")</f>
        <v>Jan</v>
      </c>
      <c r="D1181" s="5">
        <f>DAY(Airplane_Crashes_and_Fatalities[[#This Row],[Date]])</f>
        <v>7</v>
      </c>
      <c r="E1181" s="3">
        <v>0.87152777777777768</v>
      </c>
      <c r="F1181" s="2" t="s">
        <v>20834</v>
      </c>
      <c r="G1181" s="2" t="s">
        <v>19878</v>
      </c>
      <c r="H1181" s="2"/>
      <c r="I1181" s="2" t="s">
        <v>3545</v>
      </c>
      <c r="J1181" s="2" t="s">
        <v>19067</v>
      </c>
      <c r="K1181" s="2" t="s">
        <v>3546</v>
      </c>
      <c r="L1181" s="2" t="s">
        <v>3547</v>
      </c>
      <c r="M1181" t="s">
        <v>3548</v>
      </c>
      <c r="N1181">
        <f>Airplane_Crashes_and_Fatalities[[#This Row],[Aboard]]-Airplane_Crashes_and_Fatalities[[#This Row],[Fatalities]]</f>
        <v>0</v>
      </c>
      <c r="O1181">
        <v>18350</v>
      </c>
      <c r="P1181">
        <v>7</v>
      </c>
      <c r="Q1181">
        <v>7</v>
      </c>
      <c r="R1181">
        <v>0</v>
      </c>
      <c r="S1181" s="2" t="s">
        <v>3549</v>
      </c>
    </row>
    <row r="1182" spans="1:19" x14ac:dyDescent="0.3">
      <c r="A1182" s="1">
        <v>19040</v>
      </c>
      <c r="B1182" s="4" t="str">
        <f>TEXT(Airplane_Crashes_and_Fatalities[[#This Row],[Date]],"yyyy")</f>
        <v>1952</v>
      </c>
      <c r="C1182" s="1" t="str">
        <f>TEXT(Airplane_Crashes_and_Fatalities[[#This Row],[Date]],"mmm")</f>
        <v>Feb</v>
      </c>
      <c r="D1182" s="5">
        <f>DAY(Airplane_Crashes_and_Fatalities[[#This Row],[Date]])</f>
        <v>16</v>
      </c>
      <c r="E1182" s="3">
        <v>0.73194444444444451</v>
      </c>
      <c r="F1182" s="2" t="s">
        <v>20835</v>
      </c>
      <c r="G1182" s="2" t="s">
        <v>19745</v>
      </c>
      <c r="H1182" s="2"/>
      <c r="I1182" s="2" t="s">
        <v>3374</v>
      </c>
      <c r="J1182" s="2"/>
      <c r="K1182" s="2" t="s">
        <v>3550</v>
      </c>
      <c r="L1182" s="2" t="s">
        <v>3551</v>
      </c>
      <c r="M1182" t="s">
        <v>3552</v>
      </c>
      <c r="N1182">
        <f>Airplane_Crashes_and_Fatalities[[#This Row],[Aboard]]-Airplane_Crashes_and_Fatalities[[#This Row],[Fatalities]]</f>
        <v>0</v>
      </c>
      <c r="O1182">
        <v>142</v>
      </c>
      <c r="P1182">
        <v>31</v>
      </c>
      <c r="Q1182">
        <v>31</v>
      </c>
      <c r="R1182">
        <v>0</v>
      </c>
      <c r="S1182" s="2" t="s">
        <v>3553</v>
      </c>
    </row>
    <row r="1183" spans="1:19" x14ac:dyDescent="0.3">
      <c r="A1183" s="1">
        <v>19043</v>
      </c>
      <c r="B1183" s="4" t="str">
        <f>TEXT(Airplane_Crashes_and_Fatalities[[#This Row],[Date]],"yyyy")</f>
        <v>1952</v>
      </c>
      <c r="C1183" s="1" t="str">
        <f>TEXT(Airplane_Crashes_and_Fatalities[[#This Row],[Date]],"mmm")</f>
        <v>Feb</v>
      </c>
      <c r="D1183" s="5">
        <f>DAY(Airplane_Crashes_and_Fatalities[[#This Row],[Date]])</f>
        <v>19</v>
      </c>
      <c r="F1183" s="2" t="s">
        <v>20836</v>
      </c>
      <c r="G1183" s="2" t="s">
        <v>20837</v>
      </c>
      <c r="H1183" s="2"/>
      <c r="I1183" s="2" t="s">
        <v>3554</v>
      </c>
      <c r="J1183" s="2"/>
      <c r="K1183" s="2"/>
      <c r="L1183" s="2" t="s">
        <v>3555</v>
      </c>
      <c r="M1183" t="s">
        <v>3556</v>
      </c>
      <c r="N1183">
        <f>Airplane_Crashes_and_Fatalities[[#This Row],[Aboard]]-Airplane_Crashes_and_Fatalities[[#This Row],[Fatalities]]</f>
        <v>0</v>
      </c>
      <c r="O1183">
        <v>12</v>
      </c>
      <c r="P1183">
        <v>9</v>
      </c>
      <c r="Q1183">
        <v>9</v>
      </c>
      <c r="R1183">
        <v>0</v>
      </c>
      <c r="S1183" s="2"/>
    </row>
    <row r="1184" spans="1:19" x14ac:dyDescent="0.3">
      <c r="A1184" s="1">
        <v>19043</v>
      </c>
      <c r="B1184" s="4" t="str">
        <f>TEXT(Airplane_Crashes_and_Fatalities[[#This Row],[Date]],"yyyy")</f>
        <v>1952</v>
      </c>
      <c r="C1184" s="1" t="str">
        <f>TEXT(Airplane_Crashes_and_Fatalities[[#This Row],[Date]],"mmm")</f>
        <v>Feb</v>
      </c>
      <c r="D1184" s="5">
        <f>DAY(Airplane_Crashes_and_Fatalities[[#This Row],[Date]])</f>
        <v>19</v>
      </c>
      <c r="E1184" s="3">
        <v>9.9305555555555536E-2</v>
      </c>
      <c r="F1184" s="2" t="s">
        <v>20838</v>
      </c>
      <c r="G1184" s="2" t="s">
        <v>20163</v>
      </c>
      <c r="H1184" s="2"/>
      <c r="I1184" s="2" t="s">
        <v>3132</v>
      </c>
      <c r="J1184" s="2"/>
      <c r="K1184" s="2"/>
      <c r="L1184" s="2" t="s">
        <v>1183</v>
      </c>
      <c r="M1184" t="s">
        <v>3557</v>
      </c>
      <c r="N1184">
        <f>Airplane_Crashes_and_Fatalities[[#This Row],[Aboard]]-Airplane_Crashes_and_Fatalities[[#This Row],[Fatalities]]</f>
        <v>13</v>
      </c>
      <c r="O1184">
        <v>19160</v>
      </c>
      <c r="P1184">
        <v>16</v>
      </c>
      <c r="Q1184">
        <v>3</v>
      </c>
      <c r="R1184">
        <v>0</v>
      </c>
      <c r="S1184" s="2" t="s">
        <v>3558</v>
      </c>
    </row>
    <row r="1185" spans="1:19" x14ac:dyDescent="0.3">
      <c r="A1185" s="1">
        <v>19052</v>
      </c>
      <c r="B1185" s="4" t="str">
        <f>TEXT(Airplane_Crashes_and_Fatalities[[#This Row],[Date]],"yyyy")</f>
        <v>1952</v>
      </c>
      <c r="C1185" s="1" t="str">
        <f>TEXT(Airplane_Crashes_and_Fatalities[[#This Row],[Date]],"mmm")</f>
        <v>Feb</v>
      </c>
      <c r="D1185" s="5">
        <f>DAY(Airplane_Crashes_and_Fatalities[[#This Row],[Date]])</f>
        <v>28</v>
      </c>
      <c r="F1185" s="2" t="s">
        <v>20839</v>
      </c>
      <c r="G1185" s="2" t="s">
        <v>20789</v>
      </c>
      <c r="H1185" s="2"/>
      <c r="I1185" s="2" t="s">
        <v>1543</v>
      </c>
      <c r="J1185" s="2"/>
      <c r="K1185" s="2" t="s">
        <v>3559</v>
      </c>
      <c r="L1185" s="2" t="s">
        <v>1121</v>
      </c>
      <c r="M1185" t="s">
        <v>3560</v>
      </c>
      <c r="N1185">
        <f>Airplane_Crashes_and_Fatalities[[#This Row],[Aboard]]-Airplane_Crashes_and_Fatalities[[#This Row],[Fatalities]]</f>
        <v>0</v>
      </c>
      <c r="O1185">
        <v>3284</v>
      </c>
      <c r="P1185">
        <v>8</v>
      </c>
      <c r="Q1185">
        <v>8</v>
      </c>
      <c r="R1185">
        <v>0</v>
      </c>
      <c r="S1185" s="2" t="s">
        <v>3561</v>
      </c>
    </row>
    <row r="1186" spans="1:19" x14ac:dyDescent="0.3">
      <c r="A1186" s="1">
        <v>19056</v>
      </c>
      <c r="B1186" s="4" t="str">
        <f>TEXT(Airplane_Crashes_and_Fatalities[[#This Row],[Date]],"yyyy")</f>
        <v>1952</v>
      </c>
      <c r="C1186" s="1" t="str">
        <f>TEXT(Airplane_Crashes_and_Fatalities[[#This Row],[Date]],"mmm")</f>
        <v>Mar</v>
      </c>
      <c r="D1186" s="5">
        <f>DAY(Airplane_Crashes_and_Fatalities[[#This Row],[Date]])</f>
        <v>3</v>
      </c>
      <c r="E1186" s="3">
        <v>0.34027777777777768</v>
      </c>
      <c r="F1186" s="2" t="s">
        <v>20840</v>
      </c>
      <c r="G1186" s="2" t="s">
        <v>19685</v>
      </c>
      <c r="H1186" s="2"/>
      <c r="I1186" s="2" t="s">
        <v>744</v>
      </c>
      <c r="J1186" s="2"/>
      <c r="K1186" s="2" t="s">
        <v>3562</v>
      </c>
      <c r="L1186" s="2" t="s">
        <v>3506</v>
      </c>
      <c r="M1186" t="s">
        <v>3563</v>
      </c>
      <c r="N1186">
        <f>Airplane_Crashes_and_Fatalities[[#This Row],[Aboard]]-Airplane_Crashes_and_Fatalities[[#This Row],[Fatalities]]</f>
        <v>0</v>
      </c>
      <c r="O1186">
        <v>43</v>
      </c>
      <c r="P1186">
        <v>38</v>
      </c>
      <c r="Q1186">
        <v>38</v>
      </c>
      <c r="R1186">
        <v>0</v>
      </c>
      <c r="S1186" s="2" t="s">
        <v>3564</v>
      </c>
    </row>
    <row r="1187" spans="1:19" x14ac:dyDescent="0.3">
      <c r="A1187" s="1">
        <v>19063</v>
      </c>
      <c r="B1187" s="4" t="str">
        <f>TEXT(Airplane_Crashes_and_Fatalities[[#This Row],[Date]],"yyyy")</f>
        <v>1952</v>
      </c>
      <c r="C1187" s="1" t="str">
        <f>TEXT(Airplane_Crashes_and_Fatalities[[#This Row],[Date]],"mmm")</f>
        <v>Mar</v>
      </c>
      <c r="D1187" s="5">
        <f>DAY(Airplane_Crashes_and_Fatalities[[#This Row],[Date]])</f>
        <v>10</v>
      </c>
      <c r="F1187" s="2" t="s">
        <v>20841</v>
      </c>
      <c r="G1187" s="2" t="s">
        <v>20426</v>
      </c>
      <c r="H1187" s="2"/>
      <c r="I1187" s="2" t="s">
        <v>2385</v>
      </c>
      <c r="J1187" s="2"/>
      <c r="K1187" s="2"/>
      <c r="L1187" s="2" t="s">
        <v>3565</v>
      </c>
      <c r="M1187" t="s">
        <v>3566</v>
      </c>
      <c r="N1187">
        <f>Airplane_Crashes_and_Fatalities[[#This Row],[Aboard]]-Airplane_Crashes_and_Fatalities[[#This Row],[Fatalities]]</f>
        <v>0</v>
      </c>
      <c r="O1187">
        <v>9754</v>
      </c>
      <c r="P1187">
        <v>3</v>
      </c>
      <c r="Q1187">
        <v>3</v>
      </c>
      <c r="R1187">
        <v>0</v>
      </c>
      <c r="S1187" s="2" t="s">
        <v>3567</v>
      </c>
    </row>
    <row r="1188" spans="1:19" x14ac:dyDescent="0.3">
      <c r="A1188" s="1">
        <v>19065</v>
      </c>
      <c r="B1188" s="4" t="str">
        <f>TEXT(Airplane_Crashes_and_Fatalities[[#This Row],[Date]],"yyyy")</f>
        <v>1952</v>
      </c>
      <c r="C1188" s="1" t="str">
        <f>TEXT(Airplane_Crashes_and_Fatalities[[#This Row],[Date]],"mmm")</f>
        <v>Mar</v>
      </c>
      <c r="D1188" s="5">
        <f>DAY(Airplane_Crashes_and_Fatalities[[#This Row],[Date]])</f>
        <v>12</v>
      </c>
      <c r="F1188" s="2" t="s">
        <v>20842</v>
      </c>
      <c r="G1188" s="2" t="s">
        <v>19842</v>
      </c>
      <c r="H1188" s="2"/>
      <c r="I1188" s="2" t="s">
        <v>3568</v>
      </c>
      <c r="J1188" s="2"/>
      <c r="K1188" s="2" t="s">
        <v>633</v>
      </c>
      <c r="L1188" s="2" t="s">
        <v>3569</v>
      </c>
      <c r="N1188">
        <f>Airplane_Crashes_and_Fatalities[[#This Row],[Aboard]]-Airplane_Crashes_and_Fatalities[[#This Row],[Fatalities]]</f>
        <v>0</v>
      </c>
      <c r="P1188">
        <v>15</v>
      </c>
      <c r="Q1188">
        <v>15</v>
      </c>
      <c r="S1188" s="2" t="s">
        <v>3570</v>
      </c>
    </row>
    <row r="1189" spans="1:19" x14ac:dyDescent="0.3">
      <c r="A1189" s="1">
        <v>19075</v>
      </c>
      <c r="B1189" s="4" t="str">
        <f>TEXT(Airplane_Crashes_and_Fatalities[[#This Row],[Date]],"yyyy")</f>
        <v>1952</v>
      </c>
      <c r="C1189" s="1" t="str">
        <f>TEXT(Airplane_Crashes_and_Fatalities[[#This Row],[Date]],"mmm")</f>
        <v>Mar</v>
      </c>
      <c r="D1189" s="5">
        <f>DAY(Airplane_Crashes_and_Fatalities[[#This Row],[Date]])</f>
        <v>22</v>
      </c>
      <c r="F1189" s="2" t="s">
        <v>20843</v>
      </c>
      <c r="G1189" s="2" t="s">
        <v>20308</v>
      </c>
      <c r="H1189" s="2" t="s">
        <v>19667</v>
      </c>
      <c r="I1189" s="2" t="s">
        <v>3571</v>
      </c>
      <c r="J1189" s="2"/>
      <c r="K1189" s="2" t="s">
        <v>3572</v>
      </c>
      <c r="L1189" s="2" t="s">
        <v>1684</v>
      </c>
      <c r="M1189" t="s">
        <v>3573</v>
      </c>
      <c r="N1189">
        <f>Airplane_Crashes_and_Fatalities[[#This Row],[Aboard]]-Airplane_Crashes_and_Fatalities[[#This Row],[Fatalities]]</f>
        <v>0</v>
      </c>
      <c r="O1189">
        <v>4695</v>
      </c>
      <c r="P1189">
        <v>4</v>
      </c>
      <c r="Q1189">
        <v>4</v>
      </c>
      <c r="R1189">
        <v>0</v>
      </c>
      <c r="S1189" s="2" t="s">
        <v>3574</v>
      </c>
    </row>
    <row r="1190" spans="1:19" x14ac:dyDescent="0.3">
      <c r="A1190" s="1">
        <v>19075</v>
      </c>
      <c r="B1190" s="4" t="str">
        <f>TEXT(Airplane_Crashes_and_Fatalities[[#This Row],[Date]],"yyyy")</f>
        <v>1952</v>
      </c>
      <c r="C1190" s="1" t="str">
        <f>TEXT(Airplane_Crashes_and_Fatalities[[#This Row],[Date]],"mmm")</f>
        <v>Mar</v>
      </c>
      <c r="D1190" s="5">
        <f>DAY(Airplane_Crashes_and_Fatalities[[#This Row],[Date]])</f>
        <v>22</v>
      </c>
      <c r="E1190" s="3">
        <v>0.44791666666666674</v>
      </c>
      <c r="F1190" s="2" t="s">
        <v>19826</v>
      </c>
      <c r="G1190" s="2" t="s">
        <v>19669</v>
      </c>
      <c r="H1190" s="2"/>
      <c r="I1190" s="2" t="s">
        <v>152</v>
      </c>
      <c r="J1190" s="2"/>
      <c r="K1190" s="2" t="s">
        <v>3575</v>
      </c>
      <c r="L1190" s="2" t="s">
        <v>2551</v>
      </c>
      <c r="M1190" t="s">
        <v>3576</v>
      </c>
      <c r="N1190">
        <f>Airplane_Crashes_and_Fatalities[[#This Row],[Aboard]]-Airplane_Crashes_and_Fatalities[[#This Row],[Fatalities]]</f>
        <v>3</v>
      </c>
      <c r="O1190" t="s">
        <v>3577</v>
      </c>
      <c r="P1190">
        <v>47</v>
      </c>
      <c r="Q1190">
        <v>44</v>
      </c>
      <c r="R1190">
        <v>0</v>
      </c>
      <c r="S1190" s="2" t="s">
        <v>3578</v>
      </c>
    </row>
    <row r="1191" spans="1:19" x14ac:dyDescent="0.3">
      <c r="A1191" s="1">
        <v>19077</v>
      </c>
      <c r="B1191" s="4" t="str">
        <f>TEXT(Airplane_Crashes_and_Fatalities[[#This Row],[Date]],"yyyy")</f>
        <v>1952</v>
      </c>
      <c r="C1191" s="1" t="str">
        <f>TEXT(Airplane_Crashes_and_Fatalities[[#This Row],[Date]],"mmm")</f>
        <v>Mar</v>
      </c>
      <c r="D1191" s="5">
        <f>DAY(Airplane_Crashes_and_Fatalities[[#This Row],[Date]])</f>
        <v>24</v>
      </c>
      <c r="E1191" s="3">
        <v>0.13194444444444442</v>
      </c>
      <c r="F1191" s="2" t="s">
        <v>20802</v>
      </c>
      <c r="G1191" s="2" t="s">
        <v>20110</v>
      </c>
      <c r="H1191" s="2"/>
      <c r="I1191" s="2" t="s">
        <v>3579</v>
      </c>
      <c r="J1191" s="2"/>
      <c r="K1191" s="2"/>
      <c r="L1191" s="2" t="s">
        <v>1527</v>
      </c>
      <c r="M1191" t="s">
        <v>3580</v>
      </c>
      <c r="N1191">
        <f>Airplane_Crashes_and_Fatalities[[#This Row],[Aboard]]-Airplane_Crashes_and_Fatalities[[#This Row],[Fatalities]]</f>
        <v>4</v>
      </c>
      <c r="O1191">
        <v>2005</v>
      </c>
      <c r="P1191">
        <v>21</v>
      </c>
      <c r="Q1191">
        <v>17</v>
      </c>
      <c r="R1191">
        <v>0</v>
      </c>
      <c r="S1191" s="2" t="s">
        <v>3581</v>
      </c>
    </row>
    <row r="1192" spans="1:19" x14ac:dyDescent="0.3">
      <c r="A1192" s="1">
        <v>19079</v>
      </c>
      <c r="B1192" s="4" t="str">
        <f>TEXT(Airplane_Crashes_and_Fatalities[[#This Row],[Date]],"yyyy")</f>
        <v>1952</v>
      </c>
      <c r="C1192" s="1" t="str">
        <f>TEXT(Airplane_Crashes_and_Fatalities[[#This Row],[Date]],"mmm")</f>
        <v>Mar</v>
      </c>
      <c r="D1192" s="5">
        <f>DAY(Airplane_Crashes_and_Fatalities[[#This Row],[Date]])</f>
        <v>26</v>
      </c>
      <c r="F1192" s="2" t="s">
        <v>20844</v>
      </c>
      <c r="G1192" s="2" t="s">
        <v>19866</v>
      </c>
      <c r="H1192" s="2"/>
      <c r="I1192" s="2" t="s">
        <v>2306</v>
      </c>
      <c r="J1192" s="2"/>
      <c r="K1192" s="2"/>
      <c r="L1192" s="2"/>
      <c r="N1192">
        <f>Airplane_Crashes_and_Fatalities[[#This Row],[Aboard]]-Airplane_Crashes_and_Fatalities[[#This Row],[Fatalities]]</f>
        <v>0</v>
      </c>
      <c r="P1192">
        <v>70</v>
      </c>
      <c r="Q1192">
        <v>70</v>
      </c>
      <c r="R1192">
        <v>0</v>
      </c>
      <c r="S1192" s="2" t="s">
        <v>3582</v>
      </c>
    </row>
    <row r="1193" spans="1:19" x14ac:dyDescent="0.3">
      <c r="A1193" s="1">
        <v>19082</v>
      </c>
      <c r="B1193" s="4" t="str">
        <f>TEXT(Airplane_Crashes_and_Fatalities[[#This Row],[Date]],"yyyy")</f>
        <v>1952</v>
      </c>
      <c r="C1193" s="1" t="str">
        <f>TEXT(Airplane_Crashes_and_Fatalities[[#This Row],[Date]],"mmm")</f>
        <v>Mar</v>
      </c>
      <c r="D1193" s="5">
        <f>DAY(Airplane_Crashes_and_Fatalities[[#This Row],[Date]])</f>
        <v>29</v>
      </c>
      <c r="F1193" s="2" t="s">
        <v>20845</v>
      </c>
      <c r="G1193" s="2" t="s">
        <v>20520</v>
      </c>
      <c r="H1193" s="2"/>
      <c r="I1193" s="2" t="s">
        <v>970</v>
      </c>
      <c r="J1193" s="2"/>
      <c r="K1193" s="2"/>
      <c r="L1193" s="2" t="s">
        <v>1183</v>
      </c>
      <c r="M1193" t="s">
        <v>3583</v>
      </c>
      <c r="N1193">
        <f>Airplane_Crashes_and_Fatalities[[#This Row],[Aboard]]-Airplane_Crashes_and_Fatalities[[#This Row],[Fatalities]]</f>
        <v>0</v>
      </c>
      <c r="P1193">
        <v>12</v>
      </c>
      <c r="Q1193">
        <v>12</v>
      </c>
      <c r="R1193">
        <v>0</v>
      </c>
      <c r="S1193" s="2" t="s">
        <v>3584</v>
      </c>
    </row>
    <row r="1194" spans="1:19" x14ac:dyDescent="0.3">
      <c r="A1194" s="1">
        <v>19083</v>
      </c>
      <c r="B1194" s="4" t="str">
        <f>TEXT(Airplane_Crashes_and_Fatalities[[#This Row],[Date]],"yyyy")</f>
        <v>1952</v>
      </c>
      <c r="C1194" s="1" t="str">
        <f>TEXT(Airplane_Crashes_and_Fatalities[[#This Row],[Date]],"mmm")</f>
        <v>Mar</v>
      </c>
      <c r="D1194" s="5">
        <f>DAY(Airplane_Crashes_and_Fatalities[[#This Row],[Date]])</f>
        <v>30</v>
      </c>
      <c r="F1194" s="2" t="s">
        <v>20846</v>
      </c>
      <c r="G1194" s="2" t="s">
        <v>20426</v>
      </c>
      <c r="H1194" s="2"/>
      <c r="I1194" s="2" t="s">
        <v>2385</v>
      </c>
      <c r="J1194" s="2"/>
      <c r="K1194" s="2"/>
      <c r="L1194" s="2" t="s">
        <v>1183</v>
      </c>
      <c r="M1194" t="s">
        <v>3585</v>
      </c>
      <c r="N1194">
        <f>Airplane_Crashes_and_Fatalities[[#This Row],[Aboard]]-Airplane_Crashes_and_Fatalities[[#This Row],[Fatalities]]</f>
        <v>19</v>
      </c>
      <c r="O1194">
        <v>13808</v>
      </c>
      <c r="P1194">
        <v>29</v>
      </c>
      <c r="Q1194">
        <v>10</v>
      </c>
      <c r="R1194">
        <v>0</v>
      </c>
      <c r="S1194" s="2" t="s">
        <v>1531</v>
      </c>
    </row>
    <row r="1195" spans="1:19" x14ac:dyDescent="0.3">
      <c r="A1195" s="1">
        <v>19089</v>
      </c>
      <c r="B1195" s="4" t="str">
        <f>TEXT(Airplane_Crashes_and_Fatalities[[#This Row],[Date]],"yyyy")</f>
        <v>1952</v>
      </c>
      <c r="C1195" s="1" t="str">
        <f>TEXT(Airplane_Crashes_and_Fatalities[[#This Row],[Date]],"mmm")</f>
        <v>Apr</v>
      </c>
      <c r="D1195" s="5">
        <f>DAY(Airplane_Crashes_and_Fatalities[[#This Row],[Date]])</f>
        <v>5</v>
      </c>
      <c r="E1195" s="3">
        <v>0.35069444444444442</v>
      </c>
      <c r="F1195" s="2" t="s">
        <v>19784</v>
      </c>
      <c r="G1195" s="2" t="s">
        <v>19785</v>
      </c>
      <c r="H1195" s="2"/>
      <c r="I1195" s="2" t="s">
        <v>3586</v>
      </c>
      <c r="J1195" s="2" t="s">
        <v>19068</v>
      </c>
      <c r="K1195" s="2"/>
      <c r="L1195" s="2" t="s">
        <v>2989</v>
      </c>
      <c r="M1195" t="s">
        <v>3587</v>
      </c>
      <c r="N1195">
        <f>Airplane_Crashes_and_Fatalities[[#This Row],[Aboard]]-Airplane_Crashes_and_Fatalities[[#This Row],[Fatalities]]</f>
        <v>0</v>
      </c>
      <c r="O1195">
        <v>22464</v>
      </c>
      <c r="P1195">
        <v>2</v>
      </c>
      <c r="Q1195">
        <v>2</v>
      </c>
      <c r="R1195">
        <v>3</v>
      </c>
      <c r="S1195" s="2" t="s">
        <v>3588</v>
      </c>
    </row>
    <row r="1196" spans="1:19" x14ac:dyDescent="0.3">
      <c r="A1196" s="1">
        <v>19093</v>
      </c>
      <c r="B1196" s="4" t="str">
        <f>TEXT(Airplane_Crashes_and_Fatalities[[#This Row],[Date]],"yyyy")</f>
        <v>1952</v>
      </c>
      <c r="C1196" s="1" t="str">
        <f>TEXT(Airplane_Crashes_and_Fatalities[[#This Row],[Date]],"mmm")</f>
        <v>Apr</v>
      </c>
      <c r="D1196" s="5">
        <f>DAY(Airplane_Crashes_and_Fatalities[[#This Row],[Date]])</f>
        <v>9</v>
      </c>
      <c r="E1196" s="3">
        <v>0.33819444444444446</v>
      </c>
      <c r="F1196" s="2" t="s">
        <v>20847</v>
      </c>
      <c r="G1196" s="2" t="s">
        <v>20178</v>
      </c>
      <c r="H1196" s="2"/>
      <c r="I1196" s="2" t="s">
        <v>3589</v>
      </c>
      <c r="J1196" s="2"/>
      <c r="K1196" s="2" t="s">
        <v>3590</v>
      </c>
      <c r="L1196" s="2" t="s">
        <v>2808</v>
      </c>
      <c r="M1196" t="s">
        <v>3591</v>
      </c>
      <c r="N1196">
        <f>Airplane_Crashes_and_Fatalities[[#This Row],[Aboard]]-Airplane_Crashes_and_Fatalities[[#This Row],[Fatalities]]</f>
        <v>0</v>
      </c>
      <c r="O1196">
        <v>9164</v>
      </c>
      <c r="P1196">
        <v>37</v>
      </c>
      <c r="Q1196">
        <v>37</v>
      </c>
      <c r="R1196">
        <v>0</v>
      </c>
      <c r="S1196" s="2" t="s">
        <v>3592</v>
      </c>
    </row>
    <row r="1197" spans="1:19" x14ac:dyDescent="0.3">
      <c r="A1197" s="1">
        <v>19094</v>
      </c>
      <c r="B1197" s="4" t="str">
        <f>TEXT(Airplane_Crashes_and_Fatalities[[#This Row],[Date]],"yyyy")</f>
        <v>1952</v>
      </c>
      <c r="C1197" s="1" t="str">
        <f>TEXT(Airplane_Crashes_and_Fatalities[[#This Row],[Date]],"mmm")</f>
        <v>Apr</v>
      </c>
      <c r="D1197" s="5">
        <f>DAY(Airplane_Crashes_and_Fatalities[[#This Row],[Date]])</f>
        <v>10</v>
      </c>
      <c r="F1197" s="2" t="s">
        <v>20848</v>
      </c>
      <c r="G1197" s="2" t="s">
        <v>20163</v>
      </c>
      <c r="H1197" s="2"/>
      <c r="I1197" s="2" t="s">
        <v>3522</v>
      </c>
      <c r="J1197" s="2"/>
      <c r="K1197" s="2"/>
      <c r="L1197" s="2" t="s">
        <v>1785</v>
      </c>
      <c r="M1197" t="s">
        <v>3593</v>
      </c>
      <c r="N1197">
        <f>Airplane_Crashes_and_Fatalities[[#This Row],[Aboard]]-Airplane_Crashes_and_Fatalities[[#This Row],[Fatalities]]</f>
        <v>0</v>
      </c>
      <c r="O1197">
        <v>13628</v>
      </c>
      <c r="P1197">
        <v>4</v>
      </c>
      <c r="Q1197">
        <v>4</v>
      </c>
      <c r="R1197">
        <v>0</v>
      </c>
      <c r="S1197" s="2" t="s">
        <v>3594</v>
      </c>
    </row>
    <row r="1198" spans="1:19" x14ac:dyDescent="0.3">
      <c r="A1198" s="1">
        <v>19095</v>
      </c>
      <c r="B1198" s="4" t="str">
        <f>TEXT(Airplane_Crashes_and_Fatalities[[#This Row],[Date]],"yyyy")</f>
        <v>1952</v>
      </c>
      <c r="C1198" s="1" t="str">
        <f>TEXT(Airplane_Crashes_and_Fatalities[[#This Row],[Date]],"mmm")</f>
        <v>Apr</v>
      </c>
      <c r="D1198" s="5">
        <f>DAY(Airplane_Crashes_and_Fatalities[[#This Row],[Date]])</f>
        <v>11</v>
      </c>
      <c r="E1198" s="3">
        <v>0.51388888888888884</v>
      </c>
      <c r="F1198" s="2" t="s">
        <v>20849</v>
      </c>
      <c r="G1198" s="2" t="s">
        <v>20247</v>
      </c>
      <c r="H1198" s="2"/>
      <c r="I1198" s="2" t="s">
        <v>1213</v>
      </c>
      <c r="J1198" s="2" t="s">
        <v>3595</v>
      </c>
      <c r="K1198" s="2" t="s">
        <v>3596</v>
      </c>
      <c r="L1198" s="2" t="s">
        <v>2256</v>
      </c>
      <c r="M1198" t="s">
        <v>3597</v>
      </c>
      <c r="N1198">
        <f>Airplane_Crashes_and_Fatalities[[#This Row],[Aboard]]-Airplane_Crashes_and_Fatalities[[#This Row],[Fatalities]]</f>
        <v>17</v>
      </c>
      <c r="O1198">
        <v>10503</v>
      </c>
      <c r="P1198">
        <v>69</v>
      </c>
      <c r="Q1198">
        <v>52</v>
      </c>
      <c r="R1198">
        <v>0</v>
      </c>
      <c r="S1198" s="2" t="s">
        <v>3598</v>
      </c>
    </row>
    <row r="1199" spans="1:19" x14ac:dyDescent="0.3">
      <c r="A1199" s="1">
        <v>19102</v>
      </c>
      <c r="B1199" s="4" t="str">
        <f>TEXT(Airplane_Crashes_and_Fatalities[[#This Row],[Date]],"yyyy")</f>
        <v>1952</v>
      </c>
      <c r="C1199" s="1" t="str">
        <f>TEXT(Airplane_Crashes_and_Fatalities[[#This Row],[Date]],"mmm")</f>
        <v>Apr</v>
      </c>
      <c r="D1199" s="5">
        <f>DAY(Airplane_Crashes_and_Fatalities[[#This Row],[Date]])</f>
        <v>18</v>
      </c>
      <c r="E1199" s="3">
        <v>0.14861111111111103</v>
      </c>
      <c r="F1199" s="2" t="s">
        <v>20850</v>
      </c>
      <c r="G1199" s="2" t="s">
        <v>19729</v>
      </c>
      <c r="H1199" s="2"/>
      <c r="I1199" s="2" t="s">
        <v>3599</v>
      </c>
      <c r="J1199" s="2" t="s">
        <v>3600</v>
      </c>
      <c r="K1199" s="2" t="s">
        <v>3601</v>
      </c>
      <c r="L1199" s="2" t="s">
        <v>3602</v>
      </c>
      <c r="M1199" t="s">
        <v>3603</v>
      </c>
      <c r="N1199">
        <f>Airplane_Crashes_and_Fatalities[[#This Row],[Aboard]]-Airplane_Crashes_and_Fatalities[[#This Row],[Fatalities]]</f>
        <v>0</v>
      </c>
      <c r="O1199">
        <v>22466</v>
      </c>
      <c r="P1199">
        <v>29</v>
      </c>
      <c r="Q1199">
        <v>29</v>
      </c>
      <c r="R1199">
        <v>0</v>
      </c>
      <c r="S1199" s="2" t="s">
        <v>3604</v>
      </c>
    </row>
    <row r="1200" spans="1:19" x14ac:dyDescent="0.3">
      <c r="A1200" s="1">
        <v>19708</v>
      </c>
      <c r="B1200" s="4" t="str">
        <f>TEXT(Airplane_Crashes_and_Fatalities[[#This Row],[Date]],"yyyy")</f>
        <v>1953</v>
      </c>
      <c r="C1200" s="1" t="str">
        <f>TEXT(Airplane_Crashes_and_Fatalities[[#This Row],[Date]],"mmm")</f>
        <v>Dec</v>
      </c>
      <c r="D1200" s="5">
        <f>DAY(Airplane_Crashes_and_Fatalities[[#This Row],[Date]])</f>
        <v>15</v>
      </c>
      <c r="F1200" s="2" t="s">
        <v>3605</v>
      </c>
      <c r="G1200" s="2" t="s">
        <v>24257</v>
      </c>
      <c r="H1200" s="2"/>
      <c r="I1200" s="2" t="s">
        <v>3605</v>
      </c>
      <c r="J1200" s="2"/>
      <c r="K1200" s="2" t="s">
        <v>3606</v>
      </c>
      <c r="L1200" s="2" t="s">
        <v>1988</v>
      </c>
      <c r="M1200" t="s">
        <v>3607</v>
      </c>
      <c r="N1200">
        <f>Airplane_Crashes_and_Fatalities[[#This Row],[Aboard]]-Airplane_Crashes_and_Fatalities[[#This Row],[Fatalities]]</f>
        <v>0</v>
      </c>
      <c r="O1200">
        <v>33589</v>
      </c>
      <c r="P1200">
        <v>2</v>
      </c>
      <c r="Q1200">
        <v>2</v>
      </c>
      <c r="R1200">
        <v>0</v>
      </c>
      <c r="S1200" s="2" t="s">
        <v>3608</v>
      </c>
    </row>
    <row r="1201" spans="1:19" x14ac:dyDescent="0.3">
      <c r="A1201" s="1">
        <v>19113</v>
      </c>
      <c r="B1201" s="4" t="str">
        <f>TEXT(Airplane_Crashes_and_Fatalities[[#This Row],[Date]],"yyyy")</f>
        <v>1952</v>
      </c>
      <c r="C1201" s="1" t="str">
        <f>TEXT(Airplane_Crashes_and_Fatalities[[#This Row],[Date]],"mmm")</f>
        <v>Apr</v>
      </c>
      <c r="D1201" s="5">
        <f>DAY(Airplane_Crashes_and_Fatalities[[#This Row],[Date]])</f>
        <v>29</v>
      </c>
      <c r="E1201" s="3">
        <v>0.19444444444444442</v>
      </c>
      <c r="F1201" s="2" t="s">
        <v>20851</v>
      </c>
      <c r="G1201" s="2" t="s">
        <v>19819</v>
      </c>
      <c r="H1201" s="2"/>
      <c r="I1201" s="2" t="s">
        <v>1213</v>
      </c>
      <c r="J1201" s="2" t="s">
        <v>19069</v>
      </c>
      <c r="K1201" s="2" t="s">
        <v>3609</v>
      </c>
      <c r="L1201" s="2" t="s">
        <v>3610</v>
      </c>
      <c r="M1201" t="s">
        <v>3611</v>
      </c>
      <c r="N1201">
        <f>Airplane_Crashes_and_Fatalities[[#This Row],[Aboard]]-Airplane_Crashes_and_Fatalities[[#This Row],[Fatalities]]</f>
        <v>0</v>
      </c>
      <c r="O1201" t="s">
        <v>3612</v>
      </c>
      <c r="P1201">
        <v>50</v>
      </c>
      <c r="Q1201">
        <v>50</v>
      </c>
      <c r="R1201">
        <v>0</v>
      </c>
      <c r="S1201" s="2" t="s">
        <v>3613</v>
      </c>
    </row>
    <row r="1202" spans="1:19" x14ac:dyDescent="0.3">
      <c r="A1202" s="1">
        <v>19114</v>
      </c>
      <c r="B1202" s="4" t="str">
        <f>TEXT(Airplane_Crashes_and_Fatalities[[#This Row],[Date]],"yyyy")</f>
        <v>1952</v>
      </c>
      <c r="C1202" s="1" t="str">
        <f>TEXT(Airplane_Crashes_and_Fatalities[[#This Row],[Date]],"mmm")</f>
        <v>Apr</v>
      </c>
      <c r="D1202" s="5">
        <f>DAY(Airplane_Crashes_and_Fatalities[[#This Row],[Date]])</f>
        <v>30</v>
      </c>
      <c r="F1202" s="2" t="s">
        <v>20852</v>
      </c>
      <c r="G1202" s="2" t="s">
        <v>20853</v>
      </c>
      <c r="H1202" s="2"/>
      <c r="I1202" s="2" t="s">
        <v>3132</v>
      </c>
      <c r="J1202" s="2"/>
      <c r="K1202" s="2" t="s">
        <v>3614</v>
      </c>
      <c r="L1202" s="2" t="s">
        <v>1183</v>
      </c>
      <c r="M1202" t="s">
        <v>3615</v>
      </c>
      <c r="N1202">
        <f>Airplane_Crashes_and_Fatalities[[#This Row],[Aboard]]-Airplane_Crashes_and_Fatalities[[#This Row],[Fatalities]]</f>
        <v>0</v>
      </c>
      <c r="O1202">
        <v>13405</v>
      </c>
      <c r="P1202">
        <v>9</v>
      </c>
      <c r="Q1202">
        <v>9</v>
      </c>
      <c r="R1202">
        <v>0</v>
      </c>
      <c r="S1202" s="2" t="s">
        <v>3616</v>
      </c>
    </row>
    <row r="1203" spans="1:19" x14ac:dyDescent="0.3">
      <c r="A1203" s="1">
        <v>19119</v>
      </c>
      <c r="B1203" s="4" t="str">
        <f>TEXT(Airplane_Crashes_and_Fatalities[[#This Row],[Date]],"yyyy")</f>
        <v>1952</v>
      </c>
      <c r="C1203" s="1" t="str">
        <f>TEXT(Airplane_Crashes_and_Fatalities[[#This Row],[Date]],"mmm")</f>
        <v>May</v>
      </c>
      <c r="D1203" s="5">
        <f>DAY(Airplane_Crashes_and_Fatalities[[#This Row],[Date]])</f>
        <v>5</v>
      </c>
      <c r="F1203" s="2" t="s">
        <v>20854</v>
      </c>
      <c r="G1203" s="2" t="s">
        <v>20095</v>
      </c>
      <c r="H1203" s="2"/>
      <c r="I1203" s="2" t="s">
        <v>3617</v>
      </c>
      <c r="J1203" s="2"/>
      <c r="K1203" s="2" t="s">
        <v>3618</v>
      </c>
      <c r="L1203" s="2" t="s">
        <v>1785</v>
      </c>
      <c r="M1203" t="s">
        <v>3619</v>
      </c>
      <c r="N1203">
        <f>Airplane_Crashes_and_Fatalities[[#This Row],[Aboard]]-Airplane_Crashes_and_Fatalities[[#This Row],[Fatalities]]</f>
        <v>18</v>
      </c>
      <c r="O1203">
        <v>12148</v>
      </c>
      <c r="P1203">
        <v>29</v>
      </c>
      <c r="Q1203">
        <v>11</v>
      </c>
      <c r="R1203">
        <v>0</v>
      </c>
      <c r="S1203" s="2" t="s">
        <v>3620</v>
      </c>
    </row>
    <row r="1204" spans="1:19" x14ac:dyDescent="0.3">
      <c r="A1204" s="1">
        <v>19123</v>
      </c>
      <c r="B1204" s="4" t="str">
        <f>TEXT(Airplane_Crashes_and_Fatalities[[#This Row],[Date]],"yyyy")</f>
        <v>1952</v>
      </c>
      <c r="C1204" s="1" t="str">
        <f>TEXT(Airplane_Crashes_and_Fatalities[[#This Row],[Date]],"mmm")</f>
        <v>May</v>
      </c>
      <c r="D1204" s="5">
        <f>DAY(Airplane_Crashes_and_Fatalities[[#This Row],[Date]])</f>
        <v>9</v>
      </c>
      <c r="F1204" s="2" t="s">
        <v>20855</v>
      </c>
      <c r="G1204" s="2" t="s">
        <v>20735</v>
      </c>
      <c r="H1204" s="2"/>
      <c r="I1204" s="2" t="s">
        <v>3255</v>
      </c>
      <c r="J1204" s="2"/>
      <c r="K1204" s="2"/>
      <c r="L1204" s="2" t="s">
        <v>1183</v>
      </c>
      <c r="M1204" t="s">
        <v>3621</v>
      </c>
      <c r="N1204">
        <f>Airplane_Crashes_and_Fatalities[[#This Row],[Aboard]]-Airplane_Crashes_and_Fatalities[[#This Row],[Fatalities]]</f>
        <v>0</v>
      </c>
      <c r="O1204">
        <v>42954</v>
      </c>
      <c r="P1204">
        <v>17</v>
      </c>
      <c r="Q1204">
        <v>17</v>
      </c>
      <c r="R1204">
        <v>0</v>
      </c>
      <c r="S1204" s="2" t="s">
        <v>2439</v>
      </c>
    </row>
    <row r="1205" spans="1:19" x14ac:dyDescent="0.3">
      <c r="A1205" s="1">
        <v>19127</v>
      </c>
      <c r="B1205" s="4" t="str">
        <f>TEXT(Airplane_Crashes_and_Fatalities[[#This Row],[Date]],"yyyy")</f>
        <v>1952</v>
      </c>
      <c r="C1205" s="1" t="str">
        <f>TEXT(Airplane_Crashes_and_Fatalities[[#This Row],[Date]],"mmm")</f>
        <v>May</v>
      </c>
      <c r="D1205" s="5">
        <f>DAY(Airplane_Crashes_and_Fatalities[[#This Row],[Date]])</f>
        <v>13</v>
      </c>
      <c r="F1205" s="2" t="s">
        <v>20169</v>
      </c>
      <c r="G1205" s="2" t="s">
        <v>19819</v>
      </c>
      <c r="H1205" s="2"/>
      <c r="I1205" s="2" t="s">
        <v>1723</v>
      </c>
      <c r="J1205" s="2"/>
      <c r="K1205" s="2" t="s">
        <v>3622</v>
      </c>
      <c r="L1205" s="2" t="s">
        <v>1183</v>
      </c>
      <c r="M1205" t="s">
        <v>3623</v>
      </c>
      <c r="N1205">
        <f>Airplane_Crashes_and_Fatalities[[#This Row],[Aboard]]-Airplane_Crashes_and_Fatalities[[#This Row],[Fatalities]]</f>
        <v>17</v>
      </c>
      <c r="O1205" t="s">
        <v>3624</v>
      </c>
      <c r="P1205">
        <v>22</v>
      </c>
      <c r="Q1205">
        <v>5</v>
      </c>
      <c r="R1205">
        <v>0</v>
      </c>
      <c r="S1205" s="2" t="s">
        <v>3625</v>
      </c>
    </row>
    <row r="1206" spans="1:19" x14ac:dyDescent="0.3">
      <c r="A1206" s="1">
        <v>19138</v>
      </c>
      <c r="B1206" s="4" t="str">
        <f>TEXT(Airplane_Crashes_and_Fatalities[[#This Row],[Date]],"yyyy")</f>
        <v>1952</v>
      </c>
      <c r="C1206" s="1" t="str">
        <f>TEXT(Airplane_Crashes_and_Fatalities[[#This Row],[Date]],"mmm")</f>
        <v>May</v>
      </c>
      <c r="D1206" s="5">
        <f>DAY(Airplane_Crashes_and_Fatalities[[#This Row],[Date]])</f>
        <v>24</v>
      </c>
      <c r="F1206" s="2" t="s">
        <v>20856</v>
      </c>
      <c r="G1206" s="2" t="s">
        <v>19819</v>
      </c>
      <c r="H1206" s="2"/>
      <c r="I1206" s="2" t="s">
        <v>3427</v>
      </c>
      <c r="J1206" s="2"/>
      <c r="K1206" s="2"/>
      <c r="L1206" s="2" t="s">
        <v>1904</v>
      </c>
      <c r="M1206" t="s">
        <v>3626</v>
      </c>
      <c r="N1206">
        <f>Airplane_Crashes_and_Fatalities[[#This Row],[Aboard]]-Airplane_Crashes_and_Fatalities[[#This Row],[Fatalities]]</f>
        <v>0</v>
      </c>
      <c r="O1206">
        <v>446</v>
      </c>
      <c r="P1206">
        <v>6</v>
      </c>
      <c r="Q1206">
        <v>6</v>
      </c>
      <c r="R1206">
        <v>0</v>
      </c>
      <c r="S1206" s="2" t="s">
        <v>3627</v>
      </c>
    </row>
    <row r="1207" spans="1:19" x14ac:dyDescent="0.3">
      <c r="A1207" s="1">
        <v>19140</v>
      </c>
      <c r="B1207" s="4" t="str">
        <f>TEXT(Airplane_Crashes_and_Fatalities[[#This Row],[Date]],"yyyy")</f>
        <v>1952</v>
      </c>
      <c r="C1207" s="1" t="str">
        <f>TEXT(Airplane_Crashes_and_Fatalities[[#This Row],[Date]],"mmm")</f>
        <v>May</v>
      </c>
      <c r="D1207" s="5">
        <f>DAY(Airplane_Crashes_and_Fatalities[[#This Row],[Date]])</f>
        <v>26</v>
      </c>
      <c r="E1207" s="3">
        <v>0.36458333333333326</v>
      </c>
      <c r="F1207" s="2" t="s">
        <v>20857</v>
      </c>
      <c r="G1207" s="2" t="s">
        <v>19806</v>
      </c>
      <c r="H1207" s="2"/>
      <c r="I1207" s="2" t="s">
        <v>1465</v>
      </c>
      <c r="J1207" s="2" t="s">
        <v>19070</v>
      </c>
      <c r="K1207" s="2" t="s">
        <v>3628</v>
      </c>
      <c r="L1207" s="2" t="s">
        <v>3629</v>
      </c>
      <c r="M1207" t="s">
        <v>3630</v>
      </c>
      <c r="N1207">
        <f>Airplane_Crashes_and_Fatalities[[#This Row],[Aboard]]-Airplane_Crashes_and_Fatalities[[#This Row],[Fatalities]]</f>
        <v>17</v>
      </c>
      <c r="O1207" t="s">
        <v>3631</v>
      </c>
      <c r="P1207">
        <v>18</v>
      </c>
      <c r="Q1207">
        <v>1</v>
      </c>
      <c r="R1207">
        <v>0</v>
      </c>
      <c r="S1207" s="2" t="s">
        <v>3632</v>
      </c>
    </row>
    <row r="1208" spans="1:19" x14ac:dyDescent="0.3">
      <c r="A1208" s="1">
        <v>19158</v>
      </c>
      <c r="B1208" s="4" t="str">
        <f>TEXT(Airplane_Crashes_and_Fatalities[[#This Row],[Date]],"yyyy")</f>
        <v>1952</v>
      </c>
      <c r="C1208" s="1" t="str">
        <f>TEXT(Airplane_Crashes_and_Fatalities[[#This Row],[Date]],"mmm")</f>
        <v>Jun</v>
      </c>
      <c r="D1208" s="5">
        <f>DAY(Airplane_Crashes_and_Fatalities[[#This Row],[Date]])</f>
        <v>13</v>
      </c>
      <c r="E1208" s="3">
        <v>0.47847222222222219</v>
      </c>
      <c r="F1208" s="2" t="s">
        <v>3633</v>
      </c>
      <c r="G1208" s="2" t="s">
        <v>24223</v>
      </c>
      <c r="H1208" s="2"/>
      <c r="I1208" s="2" t="s">
        <v>3634</v>
      </c>
      <c r="J1208" s="2"/>
      <c r="K1208" s="2" t="s">
        <v>3635</v>
      </c>
      <c r="L1208" s="2" t="s">
        <v>1183</v>
      </c>
      <c r="M1208">
        <v>79001</v>
      </c>
      <c r="N1208">
        <f>Airplane_Crashes_and_Fatalities[[#This Row],[Aboard]]-Airplane_Crashes_and_Fatalities[[#This Row],[Fatalities]]</f>
        <v>0</v>
      </c>
      <c r="O1208">
        <v>9001</v>
      </c>
      <c r="P1208">
        <v>8</v>
      </c>
      <c r="Q1208">
        <v>8</v>
      </c>
      <c r="R1208">
        <v>0</v>
      </c>
      <c r="S1208" s="2" t="s">
        <v>3636</v>
      </c>
    </row>
    <row r="1209" spans="1:19" x14ac:dyDescent="0.3">
      <c r="A1209" s="1">
        <v>19169</v>
      </c>
      <c r="B1209" s="4" t="str">
        <f>TEXT(Airplane_Crashes_and_Fatalities[[#This Row],[Date]],"yyyy")</f>
        <v>1952</v>
      </c>
      <c r="C1209" s="1" t="str">
        <f>TEXT(Airplane_Crashes_and_Fatalities[[#This Row],[Date]],"mmm")</f>
        <v>Jun</v>
      </c>
      <c r="D1209" s="5">
        <f>DAY(Airplane_Crashes_and_Fatalities[[#This Row],[Date]])</f>
        <v>24</v>
      </c>
      <c r="F1209" s="2" t="s">
        <v>20858</v>
      </c>
      <c r="G1209" s="2" t="s">
        <v>19676</v>
      </c>
      <c r="H1209" s="2"/>
      <c r="I1209" s="2" t="s">
        <v>1718</v>
      </c>
      <c r="J1209" s="2"/>
      <c r="K1209" s="2"/>
      <c r="L1209" s="2" t="s">
        <v>3637</v>
      </c>
      <c r="N1209">
        <f>Airplane_Crashes_and_Fatalities[[#This Row],[Aboard]]-Airplane_Crashes_and_Fatalities[[#This Row],[Fatalities]]</f>
        <v>0</v>
      </c>
      <c r="P1209">
        <v>11</v>
      </c>
      <c r="Q1209">
        <v>11</v>
      </c>
      <c r="R1209">
        <v>0</v>
      </c>
      <c r="S1209" s="2" t="s">
        <v>3638</v>
      </c>
    </row>
    <row r="1210" spans="1:19" x14ac:dyDescent="0.3">
      <c r="A1210" s="1">
        <v>19170</v>
      </c>
      <c r="B1210" s="4" t="str">
        <f>TEXT(Airplane_Crashes_and_Fatalities[[#This Row],[Date]],"yyyy")</f>
        <v>1952</v>
      </c>
      <c r="C1210" s="1" t="str">
        <f>TEXT(Airplane_Crashes_and_Fatalities[[#This Row],[Date]],"mmm")</f>
        <v>Jun</v>
      </c>
      <c r="D1210" s="5">
        <f>DAY(Airplane_Crashes_and_Fatalities[[#This Row],[Date]])</f>
        <v>25</v>
      </c>
      <c r="F1210" s="2" t="s">
        <v>20859</v>
      </c>
      <c r="G1210" s="2" t="s">
        <v>19682</v>
      </c>
      <c r="H1210" s="2"/>
      <c r="I1210" s="2" t="s">
        <v>1540</v>
      </c>
      <c r="J1210" s="2"/>
      <c r="K1210" s="2"/>
      <c r="L1210" s="2" t="s">
        <v>3639</v>
      </c>
      <c r="M1210" t="s">
        <v>3640</v>
      </c>
      <c r="N1210">
        <f>Airplane_Crashes_and_Fatalities[[#This Row],[Aboard]]-Airplane_Crashes_and_Fatalities[[#This Row],[Fatalities]]</f>
        <v>2</v>
      </c>
      <c r="P1210">
        <v>13</v>
      </c>
      <c r="Q1210">
        <v>11</v>
      </c>
      <c r="R1210">
        <v>0</v>
      </c>
      <c r="S1210" s="2" t="s">
        <v>3641</v>
      </c>
    </row>
    <row r="1211" spans="1:19" x14ac:dyDescent="0.3">
      <c r="A1211" s="1">
        <v>19202</v>
      </c>
      <c r="B1211" s="4" t="str">
        <f>TEXT(Airplane_Crashes_and_Fatalities[[#This Row],[Date]],"yyyy")</f>
        <v>1952</v>
      </c>
      <c r="C1211" s="1" t="str">
        <f>TEXT(Airplane_Crashes_and_Fatalities[[#This Row],[Date]],"mmm")</f>
        <v>Jul</v>
      </c>
      <c r="D1211" s="5">
        <f>DAY(Airplane_Crashes_and_Fatalities[[#This Row],[Date]])</f>
        <v>27</v>
      </c>
      <c r="E1211" s="3">
        <v>0.49027777777777781</v>
      </c>
      <c r="F1211" s="2" t="s">
        <v>20860</v>
      </c>
      <c r="G1211" s="2" t="s">
        <v>19819</v>
      </c>
      <c r="H1211" s="2"/>
      <c r="I1211" s="2" t="s">
        <v>1213</v>
      </c>
      <c r="J1211" s="2" t="s">
        <v>19071</v>
      </c>
      <c r="K1211" s="2" t="s">
        <v>3642</v>
      </c>
      <c r="L1211" s="2" t="s">
        <v>3643</v>
      </c>
      <c r="M1211" t="s">
        <v>3644</v>
      </c>
      <c r="N1211">
        <f>Airplane_Crashes_and_Fatalities[[#This Row],[Aboard]]-Airplane_Crashes_and_Fatalities[[#This Row],[Fatalities]]</f>
        <v>26</v>
      </c>
      <c r="O1211">
        <v>15939</v>
      </c>
      <c r="P1211">
        <v>27</v>
      </c>
      <c r="Q1211">
        <v>1</v>
      </c>
      <c r="R1211">
        <v>0</v>
      </c>
      <c r="S1211" s="2" t="s">
        <v>3645</v>
      </c>
    </row>
    <row r="1212" spans="1:19" x14ac:dyDescent="0.3">
      <c r="A1212" s="1">
        <v>19218</v>
      </c>
      <c r="B1212" s="4" t="str">
        <f>TEXT(Airplane_Crashes_and_Fatalities[[#This Row],[Date]],"yyyy")</f>
        <v>1952</v>
      </c>
      <c r="C1212" s="1" t="str">
        <f>TEXT(Airplane_Crashes_and_Fatalities[[#This Row],[Date]],"mmm")</f>
        <v>Aug</v>
      </c>
      <c r="D1212" s="5">
        <f>DAY(Airplane_Crashes_and_Fatalities[[#This Row],[Date]])</f>
        <v>12</v>
      </c>
      <c r="F1212" s="2" t="s">
        <v>20861</v>
      </c>
      <c r="G1212" s="2" t="s">
        <v>19819</v>
      </c>
      <c r="H1212" s="2"/>
      <c r="I1212" s="2" t="s">
        <v>3646</v>
      </c>
      <c r="J1212" s="2"/>
      <c r="K1212" s="2" t="s">
        <v>3647</v>
      </c>
      <c r="L1212" s="2" t="s">
        <v>1183</v>
      </c>
      <c r="M1212" t="s">
        <v>3648</v>
      </c>
      <c r="N1212">
        <f>Airplane_Crashes_and_Fatalities[[#This Row],[Aboard]]-Airplane_Crashes_and_Fatalities[[#This Row],[Fatalities]]</f>
        <v>0</v>
      </c>
      <c r="O1212">
        <v>20187</v>
      </c>
      <c r="P1212">
        <v>24</v>
      </c>
      <c r="Q1212">
        <v>24</v>
      </c>
      <c r="R1212">
        <v>0</v>
      </c>
      <c r="S1212" s="2" t="s">
        <v>3649</v>
      </c>
    </row>
    <row r="1213" spans="1:19" x14ac:dyDescent="0.3">
      <c r="A1213" s="1">
        <v>19227</v>
      </c>
      <c r="B1213" s="4" t="str">
        <f>TEXT(Airplane_Crashes_and_Fatalities[[#This Row],[Date]],"yyyy")</f>
        <v>1952</v>
      </c>
      <c r="C1213" s="1" t="str">
        <f>TEXT(Airplane_Crashes_and_Fatalities[[#This Row],[Date]],"mmm")</f>
        <v>Aug</v>
      </c>
      <c r="D1213" s="5">
        <f>DAY(Airplane_Crashes_and_Fatalities[[#This Row],[Date]])</f>
        <v>21</v>
      </c>
      <c r="E1213" s="3">
        <v>4.1666666666666741E-2</v>
      </c>
      <c r="F1213" s="2" t="s">
        <v>20862</v>
      </c>
      <c r="G1213" s="2" t="s">
        <v>19745</v>
      </c>
      <c r="H1213" s="2"/>
      <c r="I1213" s="2" t="s">
        <v>3650</v>
      </c>
      <c r="J1213" s="2"/>
      <c r="K1213" s="2" t="s">
        <v>3651</v>
      </c>
      <c r="L1213" s="2" t="s">
        <v>3652</v>
      </c>
      <c r="M1213" t="s">
        <v>3653</v>
      </c>
      <c r="N1213">
        <f>Airplane_Crashes_and_Fatalities[[#This Row],[Aboard]]-Airplane_Crashes_and_Fatalities[[#This Row],[Fatalities]]</f>
        <v>50</v>
      </c>
      <c r="O1213" t="s">
        <v>3654</v>
      </c>
      <c r="P1213">
        <v>57</v>
      </c>
      <c r="Q1213">
        <v>7</v>
      </c>
      <c r="R1213">
        <v>0</v>
      </c>
      <c r="S1213" s="2" t="s">
        <v>3655</v>
      </c>
    </row>
    <row r="1214" spans="1:19" x14ac:dyDescent="0.3">
      <c r="A1214" s="1">
        <v>19232</v>
      </c>
      <c r="B1214" s="4" t="str">
        <f>TEXT(Airplane_Crashes_and_Fatalities[[#This Row],[Date]],"yyyy")</f>
        <v>1952</v>
      </c>
      <c r="C1214" s="1" t="str">
        <f>TEXT(Airplane_Crashes_and_Fatalities[[#This Row],[Date]],"mmm")</f>
        <v>Aug</v>
      </c>
      <c r="D1214" s="5">
        <f>DAY(Airplane_Crashes_and_Fatalities[[#This Row],[Date]])</f>
        <v>26</v>
      </c>
      <c r="E1214" s="3">
        <v>0.29166666666666674</v>
      </c>
      <c r="F1214" s="2" t="s">
        <v>20863</v>
      </c>
      <c r="G1214" s="2" t="s">
        <v>20864</v>
      </c>
      <c r="H1214" s="2"/>
      <c r="I1214" s="2" t="s">
        <v>3344</v>
      </c>
      <c r="J1214" s="2"/>
      <c r="K1214" s="2" t="s">
        <v>3656</v>
      </c>
      <c r="L1214" s="2" t="s">
        <v>3657</v>
      </c>
      <c r="M1214" t="s">
        <v>3658</v>
      </c>
      <c r="N1214">
        <f>Airplane_Crashes_and_Fatalities[[#This Row],[Aboard]]-Airplane_Crashes_and_Fatalities[[#This Row],[Fatalities]]</f>
        <v>0</v>
      </c>
      <c r="P1214">
        <v>18</v>
      </c>
      <c r="Q1214">
        <v>18</v>
      </c>
      <c r="R1214">
        <v>0</v>
      </c>
      <c r="S1214" s="2" t="s">
        <v>3659</v>
      </c>
    </row>
    <row r="1215" spans="1:19" x14ac:dyDescent="0.3">
      <c r="A1215" s="1">
        <v>19235</v>
      </c>
      <c r="B1215" s="4" t="str">
        <f>TEXT(Airplane_Crashes_and_Fatalities[[#This Row],[Date]],"yyyy")</f>
        <v>1952</v>
      </c>
      <c r="C1215" s="1" t="str">
        <f>TEXT(Airplane_Crashes_and_Fatalities[[#This Row],[Date]],"mmm")</f>
        <v>Aug</v>
      </c>
      <c r="D1215" s="5">
        <f>DAY(Airplane_Crashes_and_Fatalities[[#This Row],[Date]])</f>
        <v>29</v>
      </c>
      <c r="E1215" s="3">
        <v>0.87847222222222232</v>
      </c>
      <c r="F1215" s="2" t="s">
        <v>20865</v>
      </c>
      <c r="G1215" s="2" t="s">
        <v>20132</v>
      </c>
      <c r="H1215" s="2"/>
      <c r="I1215" s="2" t="s">
        <v>3660</v>
      </c>
      <c r="J1215" s="2"/>
      <c r="K1215" s="2" t="s">
        <v>3661</v>
      </c>
      <c r="L1215" s="2" t="s">
        <v>1372</v>
      </c>
      <c r="M1215" t="s">
        <v>3662</v>
      </c>
      <c r="N1215">
        <f>Airplane_Crashes_and_Fatalities[[#This Row],[Aboard]]-Airplane_Crashes_and_Fatalities[[#This Row],[Fatalities]]</f>
        <v>2</v>
      </c>
      <c r="O1215">
        <v>1322</v>
      </c>
      <c r="P1215">
        <v>4</v>
      </c>
      <c r="Q1215">
        <v>2</v>
      </c>
      <c r="R1215">
        <v>0</v>
      </c>
      <c r="S1215" s="2" t="s">
        <v>3663</v>
      </c>
    </row>
    <row r="1216" spans="1:19" x14ac:dyDescent="0.3">
      <c r="A1216" s="1">
        <v>19243</v>
      </c>
      <c r="B1216" s="4" t="str">
        <f>TEXT(Airplane_Crashes_and_Fatalities[[#This Row],[Date]],"yyyy")</f>
        <v>1952</v>
      </c>
      <c r="C1216" s="1" t="str">
        <f>TEXT(Airplane_Crashes_and_Fatalities[[#This Row],[Date]],"mmm")</f>
        <v>Sep</v>
      </c>
      <c r="D1216" s="5">
        <f>DAY(Airplane_Crashes_and_Fatalities[[#This Row],[Date]])</f>
        <v>6</v>
      </c>
      <c r="E1216" s="3">
        <v>0.65277777777777768</v>
      </c>
      <c r="F1216" s="2" t="s">
        <v>20866</v>
      </c>
      <c r="G1216" s="2" t="s">
        <v>19676</v>
      </c>
      <c r="H1216" s="2"/>
      <c r="I1216" s="2" t="s">
        <v>3664</v>
      </c>
      <c r="J1216" s="2"/>
      <c r="K1216" s="2"/>
      <c r="L1216" s="2" t="s">
        <v>3665</v>
      </c>
      <c r="M1216" t="s">
        <v>3666</v>
      </c>
      <c r="N1216">
        <f>Airplane_Crashes_and_Fatalities[[#This Row],[Aboard]]-Airplane_Crashes_and_Fatalities[[#This Row],[Fatalities]]</f>
        <v>0</v>
      </c>
      <c r="P1216">
        <v>1</v>
      </c>
      <c r="Q1216">
        <v>1</v>
      </c>
      <c r="R1216">
        <v>52</v>
      </c>
      <c r="S1216" s="2" t="s">
        <v>3667</v>
      </c>
    </row>
    <row r="1217" spans="1:19" x14ac:dyDescent="0.3">
      <c r="A1217" s="1">
        <v>19247</v>
      </c>
      <c r="B1217" s="4" t="str">
        <f>TEXT(Airplane_Crashes_and_Fatalities[[#This Row],[Date]],"yyyy")</f>
        <v>1952</v>
      </c>
      <c r="C1217" s="1" t="str">
        <f>TEXT(Airplane_Crashes_and_Fatalities[[#This Row],[Date]],"mmm")</f>
        <v>Sep</v>
      </c>
      <c r="D1217" s="5">
        <f>DAY(Airplane_Crashes_and_Fatalities[[#This Row],[Date]])</f>
        <v>10</v>
      </c>
      <c r="F1217" s="2" t="s">
        <v>20867</v>
      </c>
      <c r="G1217" s="2" t="s">
        <v>20134</v>
      </c>
      <c r="H1217" s="2"/>
      <c r="I1217" s="2" t="s">
        <v>3668</v>
      </c>
      <c r="J1217" s="2"/>
      <c r="K1217" s="2"/>
      <c r="L1217" s="2" t="s">
        <v>2160</v>
      </c>
      <c r="N1217">
        <f>Airplane_Crashes_and_Fatalities[[#This Row],[Aboard]]-Airplane_Crashes_and_Fatalities[[#This Row],[Fatalities]]</f>
        <v>0</v>
      </c>
      <c r="P1217">
        <v>46</v>
      </c>
      <c r="Q1217">
        <v>46</v>
      </c>
      <c r="R1217">
        <v>0</v>
      </c>
      <c r="S1217" s="2"/>
    </row>
    <row r="1218" spans="1:19" x14ac:dyDescent="0.3">
      <c r="A1218" s="1">
        <v>19710</v>
      </c>
      <c r="B1218" s="4" t="str">
        <f>TEXT(Airplane_Crashes_and_Fatalities[[#This Row],[Date]],"yyyy")</f>
        <v>1953</v>
      </c>
      <c r="C1218" s="1" t="str">
        <f>TEXT(Airplane_Crashes_and_Fatalities[[#This Row],[Date]],"mmm")</f>
        <v>Dec</v>
      </c>
      <c r="D1218" s="5">
        <f>DAY(Airplane_Crashes_and_Fatalities[[#This Row],[Date]])</f>
        <v>17</v>
      </c>
      <c r="E1218" s="3">
        <v>0.28472222222222232</v>
      </c>
      <c r="F1218" s="2" t="s">
        <v>20868</v>
      </c>
      <c r="G1218" s="2" t="s">
        <v>20869</v>
      </c>
      <c r="H1218" s="2"/>
      <c r="I1218" s="2" t="s">
        <v>1718</v>
      </c>
      <c r="J1218" s="2"/>
      <c r="K1218" s="2"/>
      <c r="L1218" s="2" t="s">
        <v>3147</v>
      </c>
      <c r="M1218" t="s">
        <v>3669</v>
      </c>
      <c r="N1218">
        <f>Airplane_Crashes_and_Fatalities[[#This Row],[Aboard]]-Airplane_Crashes_and_Fatalities[[#This Row],[Fatalities]]</f>
        <v>5</v>
      </c>
      <c r="P1218">
        <v>16</v>
      </c>
      <c r="Q1218">
        <v>11</v>
      </c>
      <c r="R1218">
        <v>8</v>
      </c>
      <c r="S1218" s="2" t="s">
        <v>3670</v>
      </c>
    </row>
    <row r="1219" spans="1:19" x14ac:dyDescent="0.3">
      <c r="A1219" s="1">
        <v>19252</v>
      </c>
      <c r="B1219" s="4" t="str">
        <f>TEXT(Airplane_Crashes_and_Fatalities[[#This Row],[Date]],"yyyy")</f>
        <v>1952</v>
      </c>
      <c r="C1219" s="1" t="str">
        <f>TEXT(Airplane_Crashes_and_Fatalities[[#This Row],[Date]],"mmm")</f>
        <v>Sep</v>
      </c>
      <c r="D1219" s="5">
        <f>DAY(Airplane_Crashes_and_Fatalities[[#This Row],[Date]])</f>
        <v>15</v>
      </c>
      <c r="F1219" s="2" t="s">
        <v>20131</v>
      </c>
      <c r="G1219" s="2" t="s">
        <v>20132</v>
      </c>
      <c r="H1219" s="2"/>
      <c r="I1219" s="2" t="s">
        <v>3522</v>
      </c>
      <c r="J1219" s="2"/>
      <c r="K1219" s="2"/>
      <c r="L1219" s="2" t="s">
        <v>1785</v>
      </c>
      <c r="M1219" t="s">
        <v>3671</v>
      </c>
      <c r="N1219">
        <f>Airplane_Crashes_and_Fatalities[[#This Row],[Aboard]]-Airplane_Crashes_and_Fatalities[[#This Row],[Fatalities]]</f>
        <v>0</v>
      </c>
      <c r="O1219">
        <v>9945</v>
      </c>
      <c r="P1219">
        <v>3</v>
      </c>
      <c r="Q1219">
        <v>3</v>
      </c>
      <c r="R1219">
        <v>0</v>
      </c>
      <c r="S1219" s="2" t="s">
        <v>3672</v>
      </c>
    </row>
    <row r="1220" spans="1:19" x14ac:dyDescent="0.3">
      <c r="A1220" s="1">
        <v>19275</v>
      </c>
      <c r="B1220" s="4" t="str">
        <f>TEXT(Airplane_Crashes_and_Fatalities[[#This Row],[Date]],"yyyy")</f>
        <v>1952</v>
      </c>
      <c r="C1220" s="1" t="str">
        <f>TEXT(Airplane_Crashes_and_Fatalities[[#This Row],[Date]],"mmm")</f>
        <v>Oct</v>
      </c>
      <c r="D1220" s="5">
        <f>DAY(Airplane_Crashes_and_Fatalities[[#This Row],[Date]])</f>
        <v>8</v>
      </c>
      <c r="F1220" s="2" t="s">
        <v>20870</v>
      </c>
      <c r="G1220" s="2" t="s">
        <v>20220</v>
      </c>
      <c r="H1220" s="2"/>
      <c r="I1220" s="2" t="s">
        <v>1540</v>
      </c>
      <c r="J1220" s="2"/>
      <c r="K1220" s="2"/>
      <c r="L1220" s="2" t="s">
        <v>3639</v>
      </c>
      <c r="M1220" t="s">
        <v>3673</v>
      </c>
      <c r="N1220">
        <f>Airplane_Crashes_and_Fatalities[[#This Row],[Aboard]]-Airplane_Crashes_and_Fatalities[[#This Row],[Fatalities]]</f>
        <v>0</v>
      </c>
      <c r="P1220">
        <v>14</v>
      </c>
      <c r="Q1220">
        <v>14</v>
      </c>
      <c r="R1220">
        <v>0</v>
      </c>
      <c r="S1220" s="2" t="s">
        <v>3674</v>
      </c>
    </row>
    <row r="1221" spans="1:19" x14ac:dyDescent="0.3">
      <c r="A1221" s="1">
        <v>19281</v>
      </c>
      <c r="B1221" s="4" t="str">
        <f>TEXT(Airplane_Crashes_and_Fatalities[[#This Row],[Date]],"yyyy")</f>
        <v>1952</v>
      </c>
      <c r="C1221" s="1" t="str">
        <f>TEXT(Airplane_Crashes_and_Fatalities[[#This Row],[Date]],"mmm")</f>
        <v>Oct</v>
      </c>
      <c r="D1221" s="5">
        <f>DAY(Airplane_Crashes_and_Fatalities[[#This Row],[Date]])</f>
        <v>14</v>
      </c>
      <c r="F1221" s="2" t="s">
        <v>20871</v>
      </c>
      <c r="G1221" s="2" t="s">
        <v>19819</v>
      </c>
      <c r="H1221" s="2"/>
      <c r="I1221" s="2" t="s">
        <v>3060</v>
      </c>
      <c r="J1221" s="2"/>
      <c r="K1221" s="2" t="s">
        <v>2998</v>
      </c>
      <c r="L1221" s="2" t="s">
        <v>1183</v>
      </c>
      <c r="M1221" t="s">
        <v>3675</v>
      </c>
      <c r="N1221">
        <f>Airplane_Crashes_and_Fatalities[[#This Row],[Aboard]]-Airplane_Crashes_and_Fatalities[[#This Row],[Fatalities]]</f>
        <v>14</v>
      </c>
      <c r="O1221">
        <v>6177</v>
      </c>
      <c r="P1221">
        <v>28</v>
      </c>
      <c r="Q1221">
        <v>14</v>
      </c>
      <c r="R1221">
        <v>0</v>
      </c>
      <c r="S1221" s="2" t="s">
        <v>3676</v>
      </c>
    </row>
    <row r="1222" spans="1:19" x14ac:dyDescent="0.3">
      <c r="A1222" s="1">
        <v>19283</v>
      </c>
      <c r="B1222" s="4" t="str">
        <f>TEXT(Airplane_Crashes_and_Fatalities[[#This Row],[Date]],"yyyy")</f>
        <v>1952</v>
      </c>
      <c r="C1222" s="1" t="str">
        <f>TEXT(Airplane_Crashes_and_Fatalities[[#This Row],[Date]],"mmm")</f>
        <v>Oct</v>
      </c>
      <c r="D1222" s="5">
        <f>DAY(Airplane_Crashes_and_Fatalities[[#This Row],[Date]])</f>
        <v>16</v>
      </c>
      <c r="F1222" s="2" t="s">
        <v>20872</v>
      </c>
      <c r="G1222" s="2" t="s">
        <v>20726</v>
      </c>
      <c r="H1222" s="2"/>
      <c r="I1222" s="2" t="s">
        <v>1718</v>
      </c>
      <c r="J1222" s="2"/>
      <c r="K1222" s="2"/>
      <c r="L1222" s="2" t="s">
        <v>1934</v>
      </c>
      <c r="M1222" t="s">
        <v>3677</v>
      </c>
      <c r="N1222">
        <f>Airplane_Crashes_and_Fatalities[[#This Row],[Aboard]]-Airplane_Crashes_and_Fatalities[[#This Row],[Fatalities]]</f>
        <v>0</v>
      </c>
      <c r="O1222">
        <v>32934</v>
      </c>
      <c r="P1222">
        <v>25</v>
      </c>
      <c r="Q1222">
        <v>25</v>
      </c>
      <c r="R1222">
        <v>0</v>
      </c>
      <c r="S1222" s="2" t="s">
        <v>3678</v>
      </c>
    </row>
    <row r="1223" spans="1:19" x14ac:dyDescent="0.3">
      <c r="A1223" s="1">
        <v>19296</v>
      </c>
      <c r="B1223" s="4" t="str">
        <f>TEXT(Airplane_Crashes_and_Fatalities[[#This Row],[Date]],"yyyy")</f>
        <v>1952</v>
      </c>
      <c r="C1223" s="1" t="str">
        <f>TEXT(Airplane_Crashes_and_Fatalities[[#This Row],[Date]],"mmm")</f>
        <v>Oct</v>
      </c>
      <c r="D1223" s="5">
        <f>DAY(Airplane_Crashes_and_Fatalities[[#This Row],[Date]])</f>
        <v>29</v>
      </c>
      <c r="E1223" s="3">
        <v>0.35416666666666674</v>
      </c>
      <c r="F1223" s="2" t="s">
        <v>20873</v>
      </c>
      <c r="G1223" s="2" t="s">
        <v>20827</v>
      </c>
      <c r="H1223" s="2"/>
      <c r="I1223" s="2" t="s">
        <v>1718</v>
      </c>
      <c r="J1223" s="2"/>
      <c r="K1223" s="2"/>
      <c r="L1223" s="2" t="s">
        <v>3679</v>
      </c>
      <c r="M1223" t="s">
        <v>3680</v>
      </c>
      <c r="N1223">
        <f>Airplane_Crashes_and_Fatalities[[#This Row],[Aboard]]-Airplane_Crashes_and_Fatalities[[#This Row],[Fatalities]]</f>
        <v>0</v>
      </c>
      <c r="O1223">
        <v>16733</v>
      </c>
      <c r="P1223">
        <v>16</v>
      </c>
      <c r="Q1223">
        <v>16</v>
      </c>
      <c r="R1223">
        <v>0</v>
      </c>
      <c r="S1223" s="2" t="s">
        <v>3681</v>
      </c>
    </row>
    <row r="1224" spans="1:19" x14ac:dyDescent="0.3">
      <c r="A1224" s="1">
        <v>19304</v>
      </c>
      <c r="B1224" s="4" t="str">
        <f>TEXT(Airplane_Crashes_and_Fatalities[[#This Row],[Date]],"yyyy")</f>
        <v>1952</v>
      </c>
      <c r="C1224" s="1" t="str">
        <f>TEXT(Airplane_Crashes_and_Fatalities[[#This Row],[Date]],"mmm")</f>
        <v>Nov</v>
      </c>
      <c r="D1224" s="5">
        <f>DAY(Airplane_Crashes_and_Fatalities[[#This Row],[Date]])</f>
        <v>6</v>
      </c>
      <c r="F1224" s="2" t="s">
        <v>20874</v>
      </c>
      <c r="G1224" s="2" t="s">
        <v>20875</v>
      </c>
      <c r="H1224" s="2"/>
      <c r="I1224" s="2" t="s">
        <v>3682</v>
      </c>
      <c r="J1224" s="2"/>
      <c r="K1224" s="2" t="s">
        <v>3683</v>
      </c>
      <c r="L1224" s="2" t="s">
        <v>3252</v>
      </c>
      <c r="M1224" t="s">
        <v>3684</v>
      </c>
      <c r="N1224">
        <f>Airplane_Crashes_and_Fatalities[[#This Row],[Aboard]]-Airplane_Crashes_and_Fatalities[[#This Row],[Fatalities]]</f>
        <v>1</v>
      </c>
      <c r="O1224">
        <v>10498</v>
      </c>
      <c r="P1224">
        <v>6</v>
      </c>
      <c r="Q1224">
        <v>5</v>
      </c>
      <c r="R1224">
        <v>0</v>
      </c>
      <c r="S1224" s="2"/>
    </row>
    <row r="1225" spans="1:19" x14ac:dyDescent="0.3">
      <c r="A1225" s="1">
        <v>19305</v>
      </c>
      <c r="B1225" s="4" t="str">
        <f>TEXT(Airplane_Crashes_and_Fatalities[[#This Row],[Date]],"yyyy")</f>
        <v>1952</v>
      </c>
      <c r="C1225" s="1" t="str">
        <f>TEXT(Airplane_Crashes_and_Fatalities[[#This Row],[Date]],"mmm")</f>
        <v>Nov</v>
      </c>
      <c r="D1225" s="5">
        <f>DAY(Airplane_Crashes_and_Fatalities[[#This Row],[Date]])</f>
        <v>7</v>
      </c>
      <c r="E1225" s="3">
        <v>0.125</v>
      </c>
      <c r="F1225" s="2" t="s">
        <v>20876</v>
      </c>
      <c r="G1225" s="2" t="s">
        <v>20063</v>
      </c>
      <c r="H1225" s="2"/>
      <c r="I1225" s="2" t="s">
        <v>1718</v>
      </c>
      <c r="J1225" s="2"/>
      <c r="K1225" s="2" t="s">
        <v>3685</v>
      </c>
      <c r="L1225" s="2" t="s">
        <v>3686</v>
      </c>
      <c r="M1225" t="s">
        <v>3687</v>
      </c>
      <c r="N1225">
        <f>Airplane_Crashes_and_Fatalities[[#This Row],[Aboard]]-Airplane_Crashes_and_Fatalities[[#This Row],[Fatalities]]</f>
        <v>0</v>
      </c>
      <c r="O1225">
        <v>10518</v>
      </c>
      <c r="P1225">
        <v>19</v>
      </c>
      <c r="Q1225">
        <v>19</v>
      </c>
      <c r="R1225">
        <v>0</v>
      </c>
      <c r="S1225" s="2" t="s">
        <v>3688</v>
      </c>
    </row>
    <row r="1226" spans="1:19" x14ac:dyDescent="0.3">
      <c r="A1226" s="1">
        <v>19312</v>
      </c>
      <c r="B1226" s="4" t="str">
        <f>TEXT(Airplane_Crashes_and_Fatalities[[#This Row],[Date]],"yyyy")</f>
        <v>1952</v>
      </c>
      <c r="C1226" s="1" t="str">
        <f>TEXT(Airplane_Crashes_and_Fatalities[[#This Row],[Date]],"mmm")</f>
        <v>Nov</v>
      </c>
      <c r="D1226" s="5">
        <f>DAY(Airplane_Crashes_and_Fatalities[[#This Row],[Date]])</f>
        <v>14</v>
      </c>
      <c r="E1226" s="3">
        <v>0.61458333333333326</v>
      </c>
      <c r="F1226" s="2" t="s">
        <v>20877</v>
      </c>
      <c r="G1226" s="2" t="s">
        <v>20726</v>
      </c>
      <c r="H1226" s="2"/>
      <c r="I1226" s="2" t="s">
        <v>1718</v>
      </c>
      <c r="J1226" s="2"/>
      <c r="K1226" s="2"/>
      <c r="L1226" s="2" t="s">
        <v>3686</v>
      </c>
      <c r="M1226" t="s">
        <v>3689</v>
      </c>
      <c r="N1226">
        <f>Airplane_Crashes_and_Fatalities[[#This Row],[Aboard]]-Airplane_Crashes_and_Fatalities[[#This Row],[Fatalities]]</f>
        <v>0</v>
      </c>
      <c r="P1226">
        <v>44</v>
      </c>
      <c r="Q1226">
        <v>44</v>
      </c>
      <c r="R1226">
        <v>0</v>
      </c>
      <c r="S1226" s="2" t="s">
        <v>3690</v>
      </c>
    </row>
    <row r="1227" spans="1:19" x14ac:dyDescent="0.3">
      <c r="A1227" s="1">
        <v>19313</v>
      </c>
      <c r="B1227" s="4" t="str">
        <f>TEXT(Airplane_Crashes_and_Fatalities[[#This Row],[Date]],"yyyy")</f>
        <v>1952</v>
      </c>
      <c r="C1227" s="1" t="str">
        <f>TEXT(Airplane_Crashes_and_Fatalities[[#This Row],[Date]],"mmm")</f>
        <v>Nov</v>
      </c>
      <c r="D1227" s="5">
        <f>DAY(Airplane_Crashes_and_Fatalities[[#This Row],[Date]])</f>
        <v>15</v>
      </c>
      <c r="F1227" s="2" t="s">
        <v>20878</v>
      </c>
      <c r="G1227" s="2" t="s">
        <v>20063</v>
      </c>
      <c r="H1227" s="2"/>
      <c r="I1227" s="2" t="s">
        <v>1718</v>
      </c>
      <c r="J1227" s="2"/>
      <c r="K1227" s="2" t="s">
        <v>3691</v>
      </c>
      <c r="L1227" s="2" t="s">
        <v>3686</v>
      </c>
      <c r="M1227" t="s">
        <v>3692</v>
      </c>
      <c r="N1227">
        <f>Airplane_Crashes_and_Fatalities[[#This Row],[Aboard]]-Airplane_Crashes_and_Fatalities[[#This Row],[Fatalities]]</f>
        <v>0</v>
      </c>
      <c r="O1227">
        <v>10528</v>
      </c>
      <c r="P1227">
        <v>20</v>
      </c>
      <c r="Q1227">
        <v>20</v>
      </c>
      <c r="R1227">
        <v>0</v>
      </c>
      <c r="S1227" s="2" t="s">
        <v>3693</v>
      </c>
    </row>
    <row r="1228" spans="1:19" x14ac:dyDescent="0.3">
      <c r="A1228" s="1">
        <v>19315</v>
      </c>
      <c r="B1228" s="4" t="str">
        <f>TEXT(Airplane_Crashes_and_Fatalities[[#This Row],[Date]],"yyyy")</f>
        <v>1952</v>
      </c>
      <c r="C1228" s="1" t="str">
        <f>TEXT(Airplane_Crashes_and_Fatalities[[#This Row],[Date]],"mmm")</f>
        <v>Nov</v>
      </c>
      <c r="D1228" s="5">
        <f>DAY(Airplane_Crashes_and_Fatalities[[#This Row],[Date]])</f>
        <v>17</v>
      </c>
      <c r="F1228" s="2" t="s">
        <v>20879</v>
      </c>
      <c r="G1228" s="2" t="s">
        <v>20031</v>
      </c>
      <c r="H1228" s="2"/>
      <c r="I1228" s="2" t="s">
        <v>1718</v>
      </c>
      <c r="J1228" s="2"/>
      <c r="K1228" s="2" t="s">
        <v>3694</v>
      </c>
      <c r="L1228" s="2" t="s">
        <v>3695</v>
      </c>
      <c r="N1228">
        <f>Airplane_Crashes_and_Fatalities[[#This Row],[Aboard]]-Airplane_Crashes_and_Fatalities[[#This Row],[Fatalities]]</f>
        <v>7</v>
      </c>
      <c r="P1228">
        <v>16</v>
      </c>
      <c r="Q1228">
        <v>9</v>
      </c>
      <c r="R1228">
        <v>0</v>
      </c>
      <c r="S1228" s="2" t="s">
        <v>3696</v>
      </c>
    </row>
    <row r="1229" spans="1:19" x14ac:dyDescent="0.3">
      <c r="A1229" s="1">
        <v>19320</v>
      </c>
      <c r="B1229" s="4" t="str">
        <f>TEXT(Airplane_Crashes_and_Fatalities[[#This Row],[Date]],"yyyy")</f>
        <v>1952</v>
      </c>
      <c r="C1229" s="1" t="str">
        <f>TEXT(Airplane_Crashes_and_Fatalities[[#This Row],[Date]],"mmm")</f>
        <v>Nov</v>
      </c>
      <c r="D1229" s="5">
        <f>DAY(Airplane_Crashes_and_Fatalities[[#This Row],[Date]])</f>
        <v>22</v>
      </c>
      <c r="E1229" s="3">
        <v>0.84375</v>
      </c>
      <c r="F1229" s="2" t="s">
        <v>20880</v>
      </c>
      <c r="G1229" s="2" t="s">
        <v>20063</v>
      </c>
      <c r="H1229" s="2"/>
      <c r="I1229" s="2" t="s">
        <v>1718</v>
      </c>
      <c r="J1229" s="2"/>
      <c r="K1229" s="2"/>
      <c r="L1229" s="2" t="s">
        <v>3340</v>
      </c>
      <c r="M1229" t="s">
        <v>3697</v>
      </c>
      <c r="N1229">
        <f>Airplane_Crashes_and_Fatalities[[#This Row],[Aboard]]-Airplane_Crashes_and_Fatalities[[#This Row],[Fatalities]]</f>
        <v>0</v>
      </c>
      <c r="O1229">
        <v>464096</v>
      </c>
      <c r="P1229">
        <v>52</v>
      </c>
      <c r="Q1229">
        <v>52</v>
      </c>
      <c r="R1229">
        <v>0</v>
      </c>
      <c r="S1229" s="2" t="s">
        <v>3698</v>
      </c>
    </row>
    <row r="1230" spans="1:19" x14ac:dyDescent="0.3">
      <c r="A1230" s="1">
        <v>19326</v>
      </c>
      <c r="B1230" s="4" t="str">
        <f>TEXT(Airplane_Crashes_and_Fatalities[[#This Row],[Date]],"yyyy")</f>
        <v>1952</v>
      </c>
      <c r="C1230" s="1" t="str">
        <f>TEXT(Airplane_Crashes_and_Fatalities[[#This Row],[Date]],"mmm")</f>
        <v>Nov</v>
      </c>
      <c r="D1230" s="5">
        <f>DAY(Airplane_Crashes_and_Fatalities[[#This Row],[Date]])</f>
        <v>28</v>
      </c>
      <c r="E1230" s="3">
        <v>3.4722222222222321E-2</v>
      </c>
      <c r="F1230" s="2" t="s">
        <v>20881</v>
      </c>
      <c r="G1230" s="2" t="s">
        <v>19878</v>
      </c>
      <c r="H1230" s="2"/>
      <c r="I1230" s="2" t="s">
        <v>1718</v>
      </c>
      <c r="J1230" s="2"/>
      <c r="K1230" s="2"/>
      <c r="L1230" s="2" t="s">
        <v>3699</v>
      </c>
      <c r="N1230">
        <f>Airplane_Crashes_and_Fatalities[[#This Row],[Aboard]]-Airplane_Crashes_and_Fatalities[[#This Row],[Fatalities]]</f>
        <v>1</v>
      </c>
      <c r="P1230">
        <v>38</v>
      </c>
      <c r="Q1230">
        <v>37</v>
      </c>
      <c r="R1230">
        <v>0</v>
      </c>
      <c r="S1230" s="2" t="s">
        <v>3700</v>
      </c>
    </row>
    <row r="1231" spans="1:19" x14ac:dyDescent="0.3">
      <c r="A1231" s="1">
        <v>19334</v>
      </c>
      <c r="B1231" s="4" t="str">
        <f>TEXT(Airplane_Crashes_and_Fatalities[[#This Row],[Date]],"yyyy")</f>
        <v>1952</v>
      </c>
      <c r="C1231" s="1" t="str">
        <f>TEXT(Airplane_Crashes_and_Fatalities[[#This Row],[Date]],"mmm")</f>
        <v>Dec</v>
      </c>
      <c r="D1231" s="5">
        <f>DAY(Airplane_Crashes_and_Fatalities[[#This Row],[Date]])</f>
        <v>6</v>
      </c>
      <c r="F1231" s="2" t="s">
        <v>20882</v>
      </c>
      <c r="G1231" s="2" t="s">
        <v>20883</v>
      </c>
      <c r="H1231" s="2"/>
      <c r="I1231" s="2" t="s">
        <v>3701</v>
      </c>
      <c r="J1231" s="2"/>
      <c r="K1231" s="2" t="s">
        <v>3702</v>
      </c>
      <c r="L1231" s="2" t="s">
        <v>2308</v>
      </c>
      <c r="N1231">
        <f>Airplane_Crashes_and_Fatalities[[#This Row],[Aboard]]-Airplane_Crashes_and_Fatalities[[#This Row],[Fatalities]]</f>
        <v>0</v>
      </c>
      <c r="P1231">
        <v>18</v>
      </c>
      <c r="Q1231">
        <v>18</v>
      </c>
      <c r="R1231">
        <v>0</v>
      </c>
      <c r="S1231" s="2" t="s">
        <v>3396</v>
      </c>
    </row>
    <row r="1232" spans="1:19" x14ac:dyDescent="0.3">
      <c r="A1232" s="1">
        <v>19334</v>
      </c>
      <c r="B1232" s="4" t="str">
        <f>TEXT(Airplane_Crashes_and_Fatalities[[#This Row],[Date]],"yyyy")</f>
        <v>1952</v>
      </c>
      <c r="C1232" s="1" t="str">
        <f>TEXT(Airplane_Crashes_and_Fatalities[[#This Row],[Date]],"mmm")</f>
        <v>Dec</v>
      </c>
      <c r="D1232" s="5">
        <f>DAY(Airplane_Crashes_and_Fatalities[[#This Row],[Date]])</f>
        <v>6</v>
      </c>
      <c r="E1232" s="3">
        <v>0.19444444444444442</v>
      </c>
      <c r="F1232" s="2" t="s">
        <v>20884</v>
      </c>
      <c r="G1232" s="2" t="s">
        <v>20885</v>
      </c>
      <c r="H1232" s="2"/>
      <c r="I1232" s="2" t="s">
        <v>852</v>
      </c>
      <c r="J1232" s="2"/>
      <c r="K1232" s="2" t="s">
        <v>3703</v>
      </c>
      <c r="L1232" s="2" t="s">
        <v>2256</v>
      </c>
      <c r="M1232" t="s">
        <v>3704</v>
      </c>
      <c r="N1232">
        <f>Airplane_Crashes_and_Fatalities[[#This Row],[Aboard]]-Airplane_Crashes_and_Fatalities[[#This Row],[Fatalities]]</f>
        <v>4</v>
      </c>
      <c r="O1232">
        <v>10319</v>
      </c>
      <c r="P1232">
        <v>41</v>
      </c>
      <c r="Q1232">
        <v>37</v>
      </c>
      <c r="R1232">
        <v>0</v>
      </c>
      <c r="S1232" s="2" t="s">
        <v>3705</v>
      </c>
    </row>
    <row r="1233" spans="1:19" x14ac:dyDescent="0.3">
      <c r="A1233" s="1">
        <v>19348</v>
      </c>
      <c r="B1233" s="4" t="str">
        <f>TEXT(Airplane_Crashes_and_Fatalities[[#This Row],[Date]],"yyyy")</f>
        <v>1952</v>
      </c>
      <c r="C1233" s="1" t="str">
        <f>TEXT(Airplane_Crashes_and_Fatalities[[#This Row],[Date]],"mmm")</f>
        <v>Dec</v>
      </c>
      <c r="D1233" s="5">
        <f>DAY(Airplane_Crashes_and_Fatalities[[#This Row],[Date]])</f>
        <v>20</v>
      </c>
      <c r="E1233" s="3">
        <v>0.27083333333333326</v>
      </c>
      <c r="F1233" s="2" t="s">
        <v>20886</v>
      </c>
      <c r="G1233" s="2" t="s">
        <v>19878</v>
      </c>
      <c r="H1233" s="2"/>
      <c r="I1233" s="2" t="s">
        <v>1718</v>
      </c>
      <c r="J1233" s="2"/>
      <c r="K1233" s="2"/>
      <c r="L1233" s="2" t="s">
        <v>3340</v>
      </c>
      <c r="M1233" t="s">
        <v>3706</v>
      </c>
      <c r="N1233">
        <f>Airplane_Crashes_and_Fatalities[[#This Row],[Aboard]]-Airplane_Crashes_and_Fatalities[[#This Row],[Fatalities]]</f>
        <v>28</v>
      </c>
      <c r="O1233">
        <v>43238</v>
      </c>
      <c r="P1233">
        <v>115</v>
      </c>
      <c r="Q1233">
        <v>87</v>
      </c>
      <c r="R1233">
        <v>0</v>
      </c>
      <c r="S1233" s="2" t="s">
        <v>3707</v>
      </c>
    </row>
    <row r="1234" spans="1:19" x14ac:dyDescent="0.3">
      <c r="A1234" s="1">
        <v>19349</v>
      </c>
      <c r="B1234" s="4" t="str">
        <f>TEXT(Airplane_Crashes_and_Fatalities[[#This Row],[Date]],"yyyy")</f>
        <v>1952</v>
      </c>
      <c r="C1234" s="1" t="str">
        <f>TEXT(Airplane_Crashes_and_Fatalities[[#This Row],[Date]],"mmm")</f>
        <v>Dec</v>
      </c>
      <c r="D1234" s="5">
        <f>DAY(Airplane_Crashes_and_Fatalities[[#This Row],[Date]])</f>
        <v>21</v>
      </c>
      <c r="F1234" s="2" t="s">
        <v>19953</v>
      </c>
      <c r="G1234" s="2" t="s">
        <v>19954</v>
      </c>
      <c r="H1234" s="2"/>
      <c r="I1234" s="2" t="s">
        <v>3708</v>
      </c>
      <c r="J1234" s="2"/>
      <c r="K1234" s="2"/>
      <c r="L1234" s="2" t="s">
        <v>1988</v>
      </c>
      <c r="M1234" t="s">
        <v>3709</v>
      </c>
      <c r="N1234">
        <f>Airplane_Crashes_and_Fatalities[[#This Row],[Aboard]]-Airplane_Crashes_and_Fatalities[[#This Row],[Fatalities]]</f>
        <v>0</v>
      </c>
      <c r="O1234">
        <v>33486</v>
      </c>
      <c r="P1234">
        <v>3</v>
      </c>
      <c r="Q1234">
        <v>3</v>
      </c>
      <c r="R1234">
        <v>0</v>
      </c>
      <c r="S1234" s="2" t="s">
        <v>3710</v>
      </c>
    </row>
    <row r="1235" spans="1:19" x14ac:dyDescent="0.3">
      <c r="A1235" s="1">
        <v>19353</v>
      </c>
      <c r="B1235" s="4" t="str">
        <f>TEXT(Airplane_Crashes_and_Fatalities[[#This Row],[Date]],"yyyy")</f>
        <v>1952</v>
      </c>
      <c r="C1235" s="1" t="str">
        <f>TEXT(Airplane_Crashes_and_Fatalities[[#This Row],[Date]],"mmm")</f>
        <v>Dec</v>
      </c>
      <c r="D1235" s="5">
        <f>DAY(Airplane_Crashes_and_Fatalities[[#This Row],[Date]])</f>
        <v>25</v>
      </c>
      <c r="F1235" s="2" t="s">
        <v>20887</v>
      </c>
      <c r="G1235" s="2" t="s">
        <v>20520</v>
      </c>
      <c r="H1235" s="2"/>
      <c r="I1235" s="2" t="s">
        <v>2799</v>
      </c>
      <c r="J1235" s="2"/>
      <c r="K1235" s="2"/>
      <c r="L1235" s="2" t="s">
        <v>1183</v>
      </c>
      <c r="M1235" t="s">
        <v>3711</v>
      </c>
      <c r="N1235">
        <f>Airplane_Crashes_and_Fatalities[[#This Row],[Aboard]]-Airplane_Crashes_and_Fatalities[[#This Row],[Fatalities]]</f>
        <v>2</v>
      </c>
      <c r="O1235">
        <v>7391</v>
      </c>
      <c r="P1235">
        <v>5</v>
      </c>
      <c r="Q1235">
        <v>3</v>
      </c>
      <c r="R1235">
        <v>0</v>
      </c>
      <c r="S1235" s="2" t="s">
        <v>3712</v>
      </c>
    </row>
    <row r="1236" spans="1:19" x14ac:dyDescent="0.3">
      <c r="A1236" s="1">
        <v>19353</v>
      </c>
      <c r="B1236" s="4" t="str">
        <f>TEXT(Airplane_Crashes_and_Fatalities[[#This Row],[Date]],"yyyy")</f>
        <v>1952</v>
      </c>
      <c r="C1236" s="1" t="str">
        <f>TEXT(Airplane_Crashes_and_Fatalities[[#This Row],[Date]],"mmm")</f>
        <v>Dec</v>
      </c>
      <c r="D1236" s="5">
        <f>DAY(Airplane_Crashes_and_Fatalities[[#This Row],[Date]])</f>
        <v>25</v>
      </c>
      <c r="F1236" s="2" t="s">
        <v>20738</v>
      </c>
      <c r="G1236" s="2" t="s">
        <v>19871</v>
      </c>
      <c r="H1236" s="2"/>
      <c r="I1236" s="2" t="s">
        <v>3216</v>
      </c>
      <c r="J1236" s="2"/>
      <c r="K1236" s="2" t="s">
        <v>3713</v>
      </c>
      <c r="L1236" s="2" t="s">
        <v>1183</v>
      </c>
      <c r="M1236" t="s">
        <v>3714</v>
      </c>
      <c r="N1236">
        <f>Airplane_Crashes_and_Fatalities[[#This Row],[Aboard]]-Airplane_Crashes_and_Fatalities[[#This Row],[Fatalities]]</f>
        <v>2</v>
      </c>
      <c r="O1236">
        <v>9692</v>
      </c>
      <c r="P1236">
        <v>29</v>
      </c>
      <c r="Q1236">
        <v>27</v>
      </c>
      <c r="R1236">
        <v>0</v>
      </c>
      <c r="S1236" s="2" t="s">
        <v>84</v>
      </c>
    </row>
    <row r="1237" spans="1:19" x14ac:dyDescent="0.3">
      <c r="A1237" s="1">
        <v>19358</v>
      </c>
      <c r="B1237" s="4" t="str">
        <f>TEXT(Airplane_Crashes_and_Fatalities[[#This Row],[Date]],"yyyy")</f>
        <v>1952</v>
      </c>
      <c r="C1237" s="1" t="str">
        <f>TEXT(Airplane_Crashes_and_Fatalities[[#This Row],[Date]],"mmm")</f>
        <v>Dec</v>
      </c>
      <c r="D1237" s="5">
        <f>DAY(Airplane_Crashes_and_Fatalities[[#This Row],[Date]])</f>
        <v>30</v>
      </c>
      <c r="F1237" s="2" t="s">
        <v>20888</v>
      </c>
      <c r="G1237" s="2" t="s">
        <v>20630</v>
      </c>
      <c r="H1237" s="2"/>
      <c r="I1237" s="2" t="s">
        <v>2385</v>
      </c>
      <c r="J1237" s="2"/>
      <c r="K1237" s="2"/>
      <c r="L1237" s="2" t="s">
        <v>1183</v>
      </c>
      <c r="M1237" t="s">
        <v>3715</v>
      </c>
      <c r="N1237">
        <f>Airplane_Crashes_and_Fatalities[[#This Row],[Aboard]]-Airplane_Crashes_and_Fatalities[[#This Row],[Fatalities]]</f>
        <v>8</v>
      </c>
      <c r="P1237">
        <v>10</v>
      </c>
      <c r="Q1237">
        <v>2</v>
      </c>
      <c r="R1237">
        <v>0</v>
      </c>
      <c r="S1237" s="2" t="s">
        <v>3716</v>
      </c>
    </row>
    <row r="1238" spans="1:19" x14ac:dyDescent="0.3">
      <c r="A1238" s="1">
        <v>19364</v>
      </c>
      <c r="B1238" s="4" t="str">
        <f>TEXT(Airplane_Crashes_and_Fatalities[[#This Row],[Date]],"yyyy")</f>
        <v>1953</v>
      </c>
      <c r="C1238" s="1" t="str">
        <f>TEXT(Airplane_Crashes_and_Fatalities[[#This Row],[Date]],"mmm")</f>
        <v>Jan</v>
      </c>
      <c r="D1238" s="5">
        <f>DAY(Airplane_Crashes_and_Fatalities[[#This Row],[Date]])</f>
        <v>5</v>
      </c>
      <c r="E1238" s="3">
        <v>0.8701388888888888</v>
      </c>
      <c r="F1238" s="2" t="s">
        <v>20889</v>
      </c>
      <c r="G1238" s="2" t="s">
        <v>20890</v>
      </c>
      <c r="H1238" s="2"/>
      <c r="I1238" s="2" t="s">
        <v>2176</v>
      </c>
      <c r="J1238" s="2"/>
      <c r="K1238" s="2" t="s">
        <v>3717</v>
      </c>
      <c r="L1238" s="2" t="s">
        <v>3718</v>
      </c>
      <c r="M1238" t="s">
        <v>3719</v>
      </c>
      <c r="N1238">
        <f>Airplane_Crashes_and_Fatalities[[#This Row],[Aboard]]-Airplane_Crashes_and_Fatalities[[#This Row],[Fatalities]]</f>
        <v>8</v>
      </c>
      <c r="O1238">
        <v>262</v>
      </c>
      <c r="P1238">
        <v>35</v>
      </c>
      <c r="Q1238">
        <v>27</v>
      </c>
      <c r="R1238">
        <v>0</v>
      </c>
      <c r="S1238" s="2" t="s">
        <v>3720</v>
      </c>
    </row>
    <row r="1239" spans="1:19" x14ac:dyDescent="0.3">
      <c r="A1239" s="1">
        <v>25612</v>
      </c>
      <c r="B1239" s="4" t="str">
        <f>TEXT(Airplane_Crashes_and_Fatalities[[#This Row],[Date]],"yyyy")</f>
        <v>1970</v>
      </c>
      <c r="C1239" s="1" t="str">
        <f>TEXT(Airplane_Crashes_and_Fatalities[[#This Row],[Date]],"mmm")</f>
        <v>Feb</v>
      </c>
      <c r="D1239" s="5">
        <f>DAY(Airplane_Crashes_and_Fatalities[[#This Row],[Date]])</f>
        <v>13</v>
      </c>
      <c r="F1239" s="2" t="s">
        <v>20891</v>
      </c>
      <c r="G1239" s="2" t="s">
        <v>19685</v>
      </c>
      <c r="H1239" s="2"/>
      <c r="I1239" s="2" t="s">
        <v>3721</v>
      </c>
      <c r="J1239" s="2"/>
      <c r="K1239" s="2"/>
      <c r="L1239" s="2" t="s">
        <v>3722</v>
      </c>
      <c r="M1239" t="s">
        <v>3723</v>
      </c>
      <c r="N1239">
        <f>Airplane_Crashes_and_Fatalities[[#This Row],[Aboard]]-Airplane_Crashes_and_Fatalities[[#This Row],[Fatalities]]</f>
        <v>0</v>
      </c>
      <c r="O1239" t="s">
        <v>3724</v>
      </c>
      <c r="P1239">
        <v>10</v>
      </c>
      <c r="Q1239">
        <v>10</v>
      </c>
      <c r="R1239">
        <v>0</v>
      </c>
      <c r="S1239" s="2"/>
    </row>
    <row r="1240" spans="1:19" x14ac:dyDescent="0.3">
      <c r="A1240" s="1">
        <v>19366</v>
      </c>
      <c r="B1240" s="4" t="str">
        <f>TEXT(Airplane_Crashes_and_Fatalities[[#This Row],[Date]],"yyyy")</f>
        <v>1953</v>
      </c>
      <c r="C1240" s="1" t="str">
        <f>TEXT(Airplane_Crashes_and_Fatalities[[#This Row],[Date]],"mmm")</f>
        <v>Jan</v>
      </c>
      <c r="D1240" s="5">
        <f>DAY(Airplane_Crashes_and_Fatalities[[#This Row],[Date]])</f>
        <v>7</v>
      </c>
      <c r="E1240" s="3">
        <v>0.17500000000000004</v>
      </c>
      <c r="F1240" s="2" t="s">
        <v>20892</v>
      </c>
      <c r="G1240" s="2" t="s">
        <v>19795</v>
      </c>
      <c r="H1240" s="2"/>
      <c r="I1240" s="2" t="s">
        <v>3725</v>
      </c>
      <c r="J1240" s="2" t="s">
        <v>3726</v>
      </c>
      <c r="K1240" s="2" t="s">
        <v>3727</v>
      </c>
      <c r="L1240" s="2" t="s">
        <v>2160</v>
      </c>
      <c r="M1240" t="s">
        <v>3728</v>
      </c>
      <c r="N1240">
        <f>Airplane_Crashes_and_Fatalities[[#This Row],[Aboard]]-Airplane_Crashes_and_Fatalities[[#This Row],[Fatalities]]</f>
        <v>0</v>
      </c>
      <c r="O1240">
        <v>22395</v>
      </c>
      <c r="P1240">
        <v>40</v>
      </c>
      <c r="Q1240">
        <v>40</v>
      </c>
      <c r="R1240">
        <v>0</v>
      </c>
      <c r="S1240" s="2" t="s">
        <v>3729</v>
      </c>
    </row>
    <row r="1241" spans="1:19" x14ac:dyDescent="0.3">
      <c r="A1241" s="1">
        <v>19374</v>
      </c>
      <c r="B1241" s="4" t="str">
        <f>TEXT(Airplane_Crashes_and_Fatalities[[#This Row],[Date]],"yyyy")</f>
        <v>1953</v>
      </c>
      <c r="C1241" s="1" t="str">
        <f>TEXT(Airplane_Crashes_and_Fatalities[[#This Row],[Date]],"mmm")</f>
        <v>Jan</v>
      </c>
      <c r="D1241" s="5">
        <f>DAY(Airplane_Crashes_and_Fatalities[[#This Row],[Date]])</f>
        <v>15</v>
      </c>
      <c r="E1241" s="3">
        <v>0.19999999999999996</v>
      </c>
      <c r="F1241" s="2" t="s">
        <v>20893</v>
      </c>
      <c r="G1241" s="2" t="s">
        <v>19745</v>
      </c>
      <c r="H1241" s="2"/>
      <c r="I1241" s="2" t="s">
        <v>1536</v>
      </c>
      <c r="J1241" s="2" t="s">
        <v>21</v>
      </c>
      <c r="K1241" s="2"/>
      <c r="L1241" s="2" t="s">
        <v>3730</v>
      </c>
      <c r="M1241" t="s">
        <v>3731</v>
      </c>
      <c r="N1241">
        <f>Airplane_Crashes_and_Fatalities[[#This Row],[Aboard]]-Airplane_Crashes_and_Fatalities[[#This Row],[Fatalities]]</f>
        <v>0</v>
      </c>
      <c r="P1241">
        <v>26</v>
      </c>
      <c r="Q1241">
        <v>26</v>
      </c>
      <c r="R1241">
        <v>0</v>
      </c>
      <c r="S1241" s="2"/>
    </row>
    <row r="1242" spans="1:19" x14ac:dyDescent="0.3">
      <c r="A1242" s="1">
        <v>19385</v>
      </c>
      <c r="B1242" s="4" t="str">
        <f>TEXT(Airplane_Crashes_and_Fatalities[[#This Row],[Date]],"yyyy")</f>
        <v>1953</v>
      </c>
      <c r="C1242" s="1" t="str">
        <f>TEXT(Airplane_Crashes_and_Fatalities[[#This Row],[Date]],"mmm")</f>
        <v>Jan</v>
      </c>
      <c r="D1242" s="5">
        <f>DAY(Airplane_Crashes_and_Fatalities[[#This Row],[Date]])</f>
        <v>26</v>
      </c>
      <c r="F1242" s="2" t="s">
        <v>20894</v>
      </c>
      <c r="G1242" s="2" t="s">
        <v>20895</v>
      </c>
      <c r="H1242" s="2" t="s">
        <v>19745</v>
      </c>
      <c r="I1242" s="2" t="s">
        <v>1452</v>
      </c>
      <c r="J1242" s="2"/>
      <c r="K1242" s="2" t="s">
        <v>1284</v>
      </c>
      <c r="L1242" s="2" t="s">
        <v>1183</v>
      </c>
      <c r="M1242" t="s">
        <v>3732</v>
      </c>
      <c r="N1242">
        <f>Airplane_Crashes_and_Fatalities[[#This Row],[Aboard]]-Airplane_Crashes_and_Fatalities[[#This Row],[Fatalities]]</f>
        <v>0</v>
      </c>
      <c r="O1242">
        <v>4308</v>
      </c>
      <c r="P1242">
        <v>19</v>
      </c>
      <c r="Q1242">
        <v>19</v>
      </c>
      <c r="R1242">
        <v>0</v>
      </c>
      <c r="S1242" s="2" t="s">
        <v>3733</v>
      </c>
    </row>
    <row r="1243" spans="1:19" x14ac:dyDescent="0.3">
      <c r="A1243" s="1">
        <v>19392</v>
      </c>
      <c r="B1243" s="4" t="str">
        <f>TEXT(Airplane_Crashes_and_Fatalities[[#This Row],[Date]],"yyyy")</f>
        <v>1953</v>
      </c>
      <c r="C1243" s="1" t="str">
        <f>TEXT(Airplane_Crashes_and_Fatalities[[#This Row],[Date]],"mmm")</f>
        <v>Feb</v>
      </c>
      <c r="D1243" s="5">
        <f>DAY(Airplane_Crashes_and_Fatalities[[#This Row],[Date]])</f>
        <v>2</v>
      </c>
      <c r="E1243" s="3">
        <v>0.22916666666666674</v>
      </c>
      <c r="F1243" s="2" t="s">
        <v>20896</v>
      </c>
      <c r="G1243" s="2" t="s">
        <v>19667</v>
      </c>
      <c r="H1243" s="2"/>
      <c r="I1243" s="2" t="s">
        <v>3734</v>
      </c>
      <c r="J1243" s="2"/>
      <c r="K1243" s="2" t="s">
        <v>3735</v>
      </c>
      <c r="L1243" s="2" t="s">
        <v>2248</v>
      </c>
      <c r="M1243" t="s">
        <v>3736</v>
      </c>
      <c r="N1243">
        <f>Airplane_Crashes_and_Fatalities[[#This Row],[Aboard]]-Airplane_Crashes_and_Fatalities[[#This Row],[Fatalities]]</f>
        <v>0</v>
      </c>
      <c r="O1243">
        <v>1304</v>
      </c>
      <c r="P1243">
        <v>39</v>
      </c>
      <c r="Q1243">
        <v>39</v>
      </c>
      <c r="R1243">
        <v>0</v>
      </c>
      <c r="S1243" s="2" t="s">
        <v>3737</v>
      </c>
    </row>
    <row r="1244" spans="1:19" x14ac:dyDescent="0.3">
      <c r="A1244" s="1">
        <v>19393</v>
      </c>
      <c r="B1244" s="4" t="str">
        <f>TEXT(Airplane_Crashes_and_Fatalities[[#This Row],[Date]],"yyyy")</f>
        <v>1953</v>
      </c>
      <c r="C1244" s="1" t="str">
        <f>TEXT(Airplane_Crashes_and_Fatalities[[#This Row],[Date]],"mmm")</f>
        <v>Feb</v>
      </c>
      <c r="D1244" s="5">
        <f>DAY(Airplane_Crashes_and_Fatalities[[#This Row],[Date]])</f>
        <v>3</v>
      </c>
      <c r="F1244" s="2" t="s">
        <v>20897</v>
      </c>
      <c r="G1244" s="2" t="s">
        <v>20898</v>
      </c>
      <c r="H1244" s="2"/>
      <c r="I1244" s="2" t="s">
        <v>3738</v>
      </c>
      <c r="J1244" s="2"/>
      <c r="K1244" s="2"/>
      <c r="L1244" s="2" t="s">
        <v>1183</v>
      </c>
      <c r="M1244" t="s">
        <v>3739</v>
      </c>
      <c r="N1244">
        <f>Airplane_Crashes_and_Fatalities[[#This Row],[Aboard]]-Airplane_Crashes_and_Fatalities[[#This Row],[Fatalities]]</f>
        <v>0</v>
      </c>
      <c r="O1244" t="s">
        <v>3740</v>
      </c>
      <c r="P1244">
        <v>18</v>
      </c>
      <c r="Q1244">
        <v>18</v>
      </c>
      <c r="R1244">
        <v>0</v>
      </c>
      <c r="S1244" s="2" t="s">
        <v>3741</v>
      </c>
    </row>
    <row r="1245" spans="1:19" x14ac:dyDescent="0.3">
      <c r="A1245" s="1">
        <v>19397</v>
      </c>
      <c r="B1245" s="4" t="str">
        <f>TEXT(Airplane_Crashes_and_Fatalities[[#This Row],[Date]],"yyyy")</f>
        <v>1953</v>
      </c>
      <c r="C1245" s="1" t="str">
        <f>TEXT(Airplane_Crashes_and_Fatalities[[#This Row],[Date]],"mmm")</f>
        <v>Feb</v>
      </c>
      <c r="D1245" s="5">
        <f>DAY(Airplane_Crashes_and_Fatalities[[#This Row],[Date]])</f>
        <v>7</v>
      </c>
      <c r="F1245" s="2" t="s">
        <v>20899</v>
      </c>
      <c r="G1245" s="2" t="s">
        <v>19685</v>
      </c>
      <c r="H1245" s="2"/>
      <c r="I1245" s="2" t="s">
        <v>3742</v>
      </c>
      <c r="J1245" s="2"/>
      <c r="K1245" s="2"/>
      <c r="L1245" s="2" t="s">
        <v>2256</v>
      </c>
      <c r="M1245" t="s">
        <v>3743</v>
      </c>
      <c r="N1245">
        <f>Airplane_Crashes_and_Fatalities[[#This Row],[Aboard]]-Airplane_Crashes_and_Fatalities[[#This Row],[Fatalities]]</f>
        <v>15</v>
      </c>
      <c r="O1245">
        <v>10290</v>
      </c>
      <c r="P1245">
        <v>20</v>
      </c>
      <c r="Q1245">
        <v>5</v>
      </c>
      <c r="R1245">
        <v>0</v>
      </c>
      <c r="S1245" s="2" t="s">
        <v>3744</v>
      </c>
    </row>
    <row r="1246" spans="1:19" x14ac:dyDescent="0.3">
      <c r="A1246" s="1">
        <v>19399</v>
      </c>
      <c r="B1246" s="4" t="str">
        <f>TEXT(Airplane_Crashes_and_Fatalities[[#This Row],[Date]],"yyyy")</f>
        <v>1953</v>
      </c>
      <c r="C1246" s="1" t="str">
        <f>TEXT(Airplane_Crashes_and_Fatalities[[#This Row],[Date]],"mmm")</f>
        <v>Feb</v>
      </c>
      <c r="D1246" s="5">
        <f>DAY(Airplane_Crashes_and_Fatalities[[#This Row],[Date]])</f>
        <v>9</v>
      </c>
      <c r="E1246" s="3">
        <v>0.79166666666666674</v>
      </c>
      <c r="F1246" s="2" t="s">
        <v>20461</v>
      </c>
      <c r="G1246" s="2" t="s">
        <v>20042</v>
      </c>
      <c r="H1246" s="2"/>
      <c r="I1246" s="2" t="s">
        <v>3745</v>
      </c>
      <c r="J1246" s="2"/>
      <c r="K1246" s="2"/>
      <c r="L1246" s="2" t="s">
        <v>3746</v>
      </c>
      <c r="M1246">
        <v>1001</v>
      </c>
      <c r="N1246">
        <f>Airplane_Crashes_and_Fatalities[[#This Row],[Aboard]]-Airplane_Crashes_and_Fatalities[[#This Row],[Fatalities]]</f>
        <v>5</v>
      </c>
      <c r="P1246">
        <v>35</v>
      </c>
      <c r="Q1246">
        <v>30</v>
      </c>
      <c r="R1246">
        <v>0</v>
      </c>
      <c r="S1246" s="2" t="s">
        <v>3747</v>
      </c>
    </row>
    <row r="1247" spans="1:19" x14ac:dyDescent="0.3">
      <c r="A1247" s="1">
        <v>19404</v>
      </c>
      <c r="B1247" s="4" t="str">
        <f>TEXT(Airplane_Crashes_and_Fatalities[[#This Row],[Date]],"yyyy")</f>
        <v>1953</v>
      </c>
      <c r="C1247" s="1" t="str">
        <f>TEXT(Airplane_Crashes_and_Fatalities[[#This Row],[Date]],"mmm")</f>
        <v>Feb</v>
      </c>
      <c r="D1247" s="5">
        <f>DAY(Airplane_Crashes_and_Fatalities[[#This Row],[Date]])</f>
        <v>14</v>
      </c>
      <c r="E1247" s="3">
        <v>0.71527777777777768</v>
      </c>
      <c r="F1247" s="2" t="s">
        <v>20900</v>
      </c>
      <c r="G1247" s="2" t="s">
        <v>20417</v>
      </c>
      <c r="H1247" s="2"/>
      <c r="I1247" s="2" t="s">
        <v>1990</v>
      </c>
      <c r="J1247" s="2" t="s">
        <v>19072</v>
      </c>
      <c r="K1247" s="2" t="s">
        <v>3748</v>
      </c>
      <c r="L1247" s="2" t="s">
        <v>2551</v>
      </c>
      <c r="M1247" t="s">
        <v>3749</v>
      </c>
      <c r="N1247">
        <f>Airplane_Crashes_and_Fatalities[[#This Row],[Aboard]]-Airplane_Crashes_and_Fatalities[[#This Row],[Fatalities]]</f>
        <v>0</v>
      </c>
      <c r="O1247" t="s">
        <v>3750</v>
      </c>
      <c r="P1247">
        <v>46</v>
      </c>
      <c r="Q1247">
        <v>46</v>
      </c>
      <c r="R1247">
        <v>0</v>
      </c>
      <c r="S1247" s="2" t="s">
        <v>3751</v>
      </c>
    </row>
    <row r="1248" spans="1:19" x14ac:dyDescent="0.3">
      <c r="A1248" s="1">
        <v>19421</v>
      </c>
      <c r="B1248" s="4" t="str">
        <f>TEXT(Airplane_Crashes_and_Fatalities[[#This Row],[Date]],"yyyy")</f>
        <v>1953</v>
      </c>
      <c r="C1248" s="1" t="str">
        <f>TEXT(Airplane_Crashes_and_Fatalities[[#This Row],[Date]],"mmm")</f>
        <v>Mar</v>
      </c>
      <c r="D1248" s="5">
        <f>DAY(Airplane_Crashes_and_Fatalities[[#This Row],[Date]])</f>
        <v>3</v>
      </c>
      <c r="E1248" s="3">
        <v>0.14930555555555558</v>
      </c>
      <c r="F1248" s="2" t="s">
        <v>20609</v>
      </c>
      <c r="G1248" s="2" t="s">
        <v>20610</v>
      </c>
      <c r="H1248" s="2"/>
      <c r="I1248" s="2" t="s">
        <v>3024</v>
      </c>
      <c r="J1248" s="2"/>
      <c r="K1248" s="2" t="s">
        <v>3752</v>
      </c>
      <c r="L1248" s="2" t="s">
        <v>3753</v>
      </c>
      <c r="M1248" t="s">
        <v>3754</v>
      </c>
      <c r="N1248">
        <f>Airplane_Crashes_and_Fatalities[[#This Row],[Aboard]]-Airplane_Crashes_and_Fatalities[[#This Row],[Fatalities]]</f>
        <v>0</v>
      </c>
      <c r="O1248">
        <v>6014</v>
      </c>
      <c r="P1248">
        <v>11</v>
      </c>
      <c r="Q1248">
        <v>11</v>
      </c>
      <c r="R1248">
        <v>0</v>
      </c>
      <c r="S1248" s="2" t="s">
        <v>3755</v>
      </c>
    </row>
    <row r="1249" spans="1:19" x14ac:dyDescent="0.3">
      <c r="A1249" s="1">
        <v>19422</v>
      </c>
      <c r="B1249" s="4" t="str">
        <f>TEXT(Airplane_Crashes_and_Fatalities[[#This Row],[Date]],"yyyy")</f>
        <v>1953</v>
      </c>
      <c r="C1249" s="1" t="str">
        <f>TEXT(Airplane_Crashes_and_Fatalities[[#This Row],[Date]],"mmm")</f>
        <v>Mar</v>
      </c>
      <c r="D1249" s="5">
        <f>DAY(Airplane_Crashes_and_Fatalities[[#This Row],[Date]])</f>
        <v>4</v>
      </c>
      <c r="F1249" s="2" t="s">
        <v>20901</v>
      </c>
      <c r="G1249" s="2" t="s">
        <v>19801</v>
      </c>
      <c r="H1249" s="2"/>
      <c r="I1249" s="2" t="s">
        <v>2408</v>
      </c>
      <c r="J1249" s="2" t="s">
        <v>19073</v>
      </c>
      <c r="K1249" s="2" t="s">
        <v>3756</v>
      </c>
      <c r="L1249" s="2" t="s">
        <v>3757</v>
      </c>
      <c r="M1249" t="s">
        <v>3758</v>
      </c>
      <c r="N1249">
        <f>Airplane_Crashes_and_Fatalities[[#This Row],[Aboard]]-Airplane_Crashes_and_Fatalities[[#This Row],[Fatalities]]</f>
        <v>0</v>
      </c>
      <c r="O1249">
        <v>22400</v>
      </c>
      <c r="P1249">
        <v>2</v>
      </c>
      <c r="Q1249">
        <v>2</v>
      </c>
      <c r="R1249">
        <v>0</v>
      </c>
      <c r="S1249" s="2" t="s">
        <v>3759</v>
      </c>
    </row>
    <row r="1250" spans="1:19" x14ac:dyDescent="0.3">
      <c r="A1250" s="1">
        <v>19432</v>
      </c>
      <c r="B1250" s="4" t="str">
        <f>TEXT(Airplane_Crashes_and_Fatalities[[#This Row],[Date]],"yyyy")</f>
        <v>1953</v>
      </c>
      <c r="C1250" s="1" t="str">
        <f>TEXT(Airplane_Crashes_and_Fatalities[[#This Row],[Date]],"mmm")</f>
        <v>Mar</v>
      </c>
      <c r="D1250" s="5">
        <f>DAY(Airplane_Crashes_and_Fatalities[[#This Row],[Date]])</f>
        <v>14</v>
      </c>
      <c r="F1250" s="2" t="s">
        <v>20902</v>
      </c>
      <c r="G1250" s="2" t="s">
        <v>20163</v>
      </c>
      <c r="H1250" s="2"/>
      <c r="I1250" s="2" t="s">
        <v>3760</v>
      </c>
      <c r="J1250" s="2"/>
      <c r="K1250" s="2" t="s">
        <v>3761</v>
      </c>
      <c r="L1250" s="2" t="s">
        <v>3762</v>
      </c>
      <c r="M1250" t="s">
        <v>3763</v>
      </c>
      <c r="N1250">
        <f>Airplane_Crashes_and_Fatalities[[#This Row],[Aboard]]-Airplane_Crashes_and_Fatalities[[#This Row],[Fatalities]]</f>
        <v>0</v>
      </c>
      <c r="O1250">
        <v>82</v>
      </c>
      <c r="P1250">
        <v>16</v>
      </c>
      <c r="Q1250">
        <v>16</v>
      </c>
      <c r="R1250">
        <v>0</v>
      </c>
      <c r="S1250" s="2" t="s">
        <v>3764</v>
      </c>
    </row>
    <row r="1251" spans="1:19" x14ac:dyDescent="0.3">
      <c r="A1251" s="1">
        <v>19435</v>
      </c>
      <c r="B1251" s="4" t="str">
        <f>TEXT(Airplane_Crashes_and_Fatalities[[#This Row],[Date]],"yyyy")</f>
        <v>1953</v>
      </c>
      <c r="C1251" s="1" t="str">
        <f>TEXT(Airplane_Crashes_and_Fatalities[[#This Row],[Date]],"mmm")</f>
        <v>Mar</v>
      </c>
      <c r="D1251" s="5">
        <f>DAY(Airplane_Crashes_and_Fatalities[[#This Row],[Date]])</f>
        <v>17</v>
      </c>
      <c r="F1251" s="2" t="s">
        <v>20903</v>
      </c>
      <c r="G1251" s="2" t="s">
        <v>20706</v>
      </c>
      <c r="H1251" s="2"/>
      <c r="I1251" s="2" t="s">
        <v>2761</v>
      </c>
      <c r="J1251" s="2"/>
      <c r="K1251" s="2" t="s">
        <v>3765</v>
      </c>
      <c r="L1251" s="2" t="s">
        <v>1183</v>
      </c>
      <c r="M1251" t="s">
        <v>3766</v>
      </c>
      <c r="N1251">
        <f>Airplane_Crashes_and_Fatalities[[#This Row],[Aboard]]-Airplane_Crashes_and_Fatalities[[#This Row],[Fatalities]]</f>
        <v>0</v>
      </c>
      <c r="O1251">
        <v>19105</v>
      </c>
      <c r="P1251">
        <v>8</v>
      </c>
      <c r="Q1251">
        <v>8</v>
      </c>
      <c r="R1251">
        <v>0</v>
      </c>
      <c r="S1251" s="2" t="s">
        <v>3767</v>
      </c>
    </row>
    <row r="1252" spans="1:19" x14ac:dyDescent="0.3">
      <c r="A1252" s="1">
        <v>19436</v>
      </c>
      <c r="B1252" s="4" t="str">
        <f>TEXT(Airplane_Crashes_and_Fatalities[[#This Row],[Date]],"yyyy")</f>
        <v>1953</v>
      </c>
      <c r="C1252" s="1" t="str">
        <f>TEXT(Airplane_Crashes_and_Fatalities[[#This Row],[Date]],"mmm")</f>
        <v>Mar</v>
      </c>
      <c r="D1252" s="5">
        <f>DAY(Airplane_Crashes_and_Fatalities[[#This Row],[Date]])</f>
        <v>18</v>
      </c>
      <c r="E1252" s="3">
        <v>0.17361111111111116</v>
      </c>
      <c r="F1252" s="2" t="s">
        <v>20904</v>
      </c>
      <c r="G1252" s="2" t="s">
        <v>20271</v>
      </c>
      <c r="H1252" s="2"/>
      <c r="I1252" s="2" t="s">
        <v>1718</v>
      </c>
      <c r="J1252" s="2"/>
      <c r="K1252" s="2" t="s">
        <v>3768</v>
      </c>
      <c r="L1252" s="2" t="s">
        <v>3769</v>
      </c>
      <c r="M1252" t="s">
        <v>3770</v>
      </c>
      <c r="N1252">
        <f>Airplane_Crashes_and_Fatalities[[#This Row],[Aboard]]-Airplane_Crashes_and_Fatalities[[#This Row],[Fatalities]]</f>
        <v>0</v>
      </c>
      <c r="P1252">
        <v>23</v>
      </c>
      <c r="Q1252">
        <v>23</v>
      </c>
      <c r="R1252">
        <v>0</v>
      </c>
      <c r="S1252" s="2" t="s">
        <v>3771</v>
      </c>
    </row>
    <row r="1253" spans="1:19" x14ac:dyDescent="0.3">
      <c r="A1253" s="1">
        <v>19438</v>
      </c>
      <c r="B1253" s="4" t="str">
        <f>TEXT(Airplane_Crashes_and_Fatalities[[#This Row],[Date]],"yyyy")</f>
        <v>1953</v>
      </c>
      <c r="C1253" s="1" t="str">
        <f>TEXT(Airplane_Crashes_and_Fatalities[[#This Row],[Date]],"mmm")</f>
        <v>Mar</v>
      </c>
      <c r="D1253" s="5">
        <f>DAY(Airplane_Crashes_and_Fatalities[[#This Row],[Date]])</f>
        <v>20</v>
      </c>
      <c r="E1253" s="3">
        <v>0.7763888888888888</v>
      </c>
      <c r="F1253" s="2" t="s">
        <v>20905</v>
      </c>
      <c r="G1253" s="2" t="s">
        <v>19729</v>
      </c>
      <c r="H1253" s="2"/>
      <c r="I1253" s="2" t="s">
        <v>3009</v>
      </c>
      <c r="J1253" s="2" t="s">
        <v>19022</v>
      </c>
      <c r="K1253" s="2" t="s">
        <v>3772</v>
      </c>
      <c r="L1253" s="2" t="s">
        <v>3773</v>
      </c>
      <c r="M1253" t="s">
        <v>3774</v>
      </c>
      <c r="N1253">
        <f>Airplane_Crashes_and_Fatalities[[#This Row],[Aboard]]-Airplane_Crashes_and_Fatalities[[#This Row],[Fatalities]]</f>
        <v>0</v>
      </c>
      <c r="O1253">
        <v>36076</v>
      </c>
      <c r="P1253">
        <v>35</v>
      </c>
      <c r="Q1253">
        <v>35</v>
      </c>
      <c r="R1253">
        <v>0</v>
      </c>
      <c r="S1253" s="2" t="s">
        <v>3775</v>
      </c>
    </row>
    <row r="1254" spans="1:19" x14ac:dyDescent="0.3">
      <c r="A1254" s="1">
        <v>19445</v>
      </c>
      <c r="B1254" s="4" t="str">
        <f>TEXT(Airplane_Crashes_and_Fatalities[[#This Row],[Date]],"yyyy")</f>
        <v>1953</v>
      </c>
      <c r="C1254" s="1" t="str">
        <f>TEXT(Airplane_Crashes_and_Fatalities[[#This Row],[Date]],"mmm")</f>
        <v>Mar</v>
      </c>
      <c r="D1254" s="5">
        <f>DAY(Airplane_Crashes_and_Fatalities[[#This Row],[Date]])</f>
        <v>27</v>
      </c>
      <c r="F1254" s="2" t="s">
        <v>20906</v>
      </c>
      <c r="G1254" s="2" t="s">
        <v>19819</v>
      </c>
      <c r="H1254" s="2"/>
      <c r="I1254" s="2" t="s">
        <v>3776</v>
      </c>
      <c r="J1254" s="2"/>
      <c r="K1254" s="2"/>
      <c r="L1254" s="2" t="s">
        <v>3777</v>
      </c>
      <c r="M1254" t="s">
        <v>3778</v>
      </c>
      <c r="N1254">
        <f>Airplane_Crashes_and_Fatalities[[#This Row],[Aboard]]-Airplane_Crashes_and_Fatalities[[#This Row],[Fatalities]]</f>
        <v>0</v>
      </c>
      <c r="O1254">
        <v>14004</v>
      </c>
      <c r="P1254">
        <v>14</v>
      </c>
      <c r="Q1254">
        <v>14</v>
      </c>
      <c r="R1254">
        <v>0</v>
      </c>
      <c r="S1254" s="2" t="s">
        <v>3779</v>
      </c>
    </row>
    <row r="1255" spans="1:19" x14ac:dyDescent="0.3">
      <c r="A1255" s="1">
        <v>19447</v>
      </c>
      <c r="B1255" s="4" t="str">
        <f>TEXT(Airplane_Crashes_and_Fatalities[[#This Row],[Date]],"yyyy")</f>
        <v>1953</v>
      </c>
      <c r="C1255" s="1" t="str">
        <f>TEXT(Airplane_Crashes_and_Fatalities[[#This Row],[Date]],"mmm")</f>
        <v>Mar</v>
      </c>
      <c r="D1255" s="5">
        <f>DAY(Airplane_Crashes_and_Fatalities[[#This Row],[Date]])</f>
        <v>29</v>
      </c>
      <c r="F1255" s="2" t="s">
        <v>20907</v>
      </c>
      <c r="G1255" s="2" t="s">
        <v>20908</v>
      </c>
      <c r="H1255" s="2"/>
      <c r="I1255" s="2" t="s">
        <v>3780</v>
      </c>
      <c r="J1255" s="2"/>
      <c r="K1255" s="2" t="s">
        <v>3781</v>
      </c>
      <c r="L1255" s="2" t="s">
        <v>3782</v>
      </c>
      <c r="M1255" t="s">
        <v>3783</v>
      </c>
      <c r="N1255">
        <f>Airplane_Crashes_and_Fatalities[[#This Row],[Aboard]]-Airplane_Crashes_and_Fatalities[[#This Row],[Fatalities]]</f>
        <v>0</v>
      </c>
      <c r="O1255">
        <v>168</v>
      </c>
      <c r="P1255">
        <v>13</v>
      </c>
      <c r="Q1255">
        <v>13</v>
      </c>
      <c r="R1255">
        <v>0</v>
      </c>
      <c r="S1255" s="2" t="s">
        <v>3784</v>
      </c>
    </row>
    <row r="1256" spans="1:19" x14ac:dyDescent="0.3">
      <c r="A1256" s="1">
        <v>19459</v>
      </c>
      <c r="B1256" s="4" t="str">
        <f>TEXT(Airplane_Crashes_and_Fatalities[[#This Row],[Date]],"yyyy")</f>
        <v>1953</v>
      </c>
      <c r="C1256" s="1" t="str">
        <f>TEXT(Airplane_Crashes_and_Fatalities[[#This Row],[Date]],"mmm")</f>
        <v>Apr</v>
      </c>
      <c r="D1256" s="5">
        <f>DAY(Airplane_Crashes_and_Fatalities[[#This Row],[Date]])</f>
        <v>10</v>
      </c>
      <c r="F1256" s="2" t="s">
        <v>20909</v>
      </c>
      <c r="G1256" s="2" t="s">
        <v>20910</v>
      </c>
      <c r="H1256" s="2"/>
      <c r="I1256" s="2" t="s">
        <v>3785</v>
      </c>
      <c r="J1256" s="2"/>
      <c r="K1256" s="2"/>
      <c r="L1256" s="2" t="s">
        <v>3786</v>
      </c>
      <c r="M1256" t="s">
        <v>3787</v>
      </c>
      <c r="N1256">
        <f>Airplane_Crashes_and_Fatalities[[#This Row],[Aboard]]-Airplane_Crashes_and_Fatalities[[#This Row],[Fatalities]]</f>
        <v>0</v>
      </c>
      <c r="O1256">
        <v>2568</v>
      </c>
      <c r="P1256">
        <v>13</v>
      </c>
      <c r="Q1256">
        <v>13</v>
      </c>
      <c r="R1256">
        <v>0</v>
      </c>
      <c r="S1256" s="2" t="s">
        <v>3788</v>
      </c>
    </row>
    <row r="1257" spans="1:19" x14ac:dyDescent="0.3">
      <c r="A1257" s="1">
        <v>19459</v>
      </c>
      <c r="B1257" s="4" t="str">
        <f>TEXT(Airplane_Crashes_and_Fatalities[[#This Row],[Date]],"yyyy")</f>
        <v>1953</v>
      </c>
      <c r="C1257" s="1" t="str">
        <f>TEXT(Airplane_Crashes_and_Fatalities[[#This Row],[Date]],"mmm")</f>
        <v>Apr</v>
      </c>
      <c r="D1257" s="5">
        <f>DAY(Airplane_Crashes_and_Fatalities[[#This Row],[Date]])</f>
        <v>10</v>
      </c>
      <c r="F1257" s="2" t="s">
        <v>20911</v>
      </c>
      <c r="G1257" s="2" t="s">
        <v>19890</v>
      </c>
      <c r="H1257" s="2"/>
      <c r="I1257" s="2" t="s">
        <v>744</v>
      </c>
      <c r="J1257" s="2"/>
      <c r="K1257" s="2"/>
      <c r="L1257" s="2" t="s">
        <v>3789</v>
      </c>
      <c r="M1257" t="s">
        <v>3790</v>
      </c>
      <c r="N1257">
        <f>Airplane_Crashes_and_Fatalities[[#This Row],[Aboard]]-Airplane_Crashes_and_Fatalities[[#This Row],[Fatalities]]</f>
        <v>0</v>
      </c>
      <c r="O1257">
        <v>90</v>
      </c>
      <c r="P1257">
        <v>4</v>
      </c>
      <c r="Q1257">
        <v>4</v>
      </c>
      <c r="R1257">
        <v>0</v>
      </c>
      <c r="S1257" s="2" t="s">
        <v>3791</v>
      </c>
    </row>
    <row r="1258" spans="1:19" x14ac:dyDescent="0.3">
      <c r="A1258" s="1">
        <v>19463</v>
      </c>
      <c r="B1258" s="4" t="str">
        <f>TEXT(Airplane_Crashes_and_Fatalities[[#This Row],[Date]],"yyyy")</f>
        <v>1953</v>
      </c>
      <c r="C1258" s="1" t="str">
        <f>TEXT(Airplane_Crashes_and_Fatalities[[#This Row],[Date]],"mmm")</f>
        <v>Apr</v>
      </c>
      <c r="D1258" s="5">
        <f>DAY(Airplane_Crashes_and_Fatalities[[#This Row],[Date]])</f>
        <v>14</v>
      </c>
      <c r="F1258" s="2" t="s">
        <v>20912</v>
      </c>
      <c r="G1258" s="2" t="s">
        <v>20163</v>
      </c>
      <c r="H1258" s="2"/>
      <c r="I1258" s="2" t="s">
        <v>3792</v>
      </c>
      <c r="J1258" s="2"/>
      <c r="K1258" s="2"/>
      <c r="L1258" s="2" t="s">
        <v>1785</v>
      </c>
      <c r="M1258" t="s">
        <v>3793</v>
      </c>
      <c r="N1258">
        <f>Airplane_Crashes_and_Fatalities[[#This Row],[Aboard]]-Airplane_Crashes_and_Fatalities[[#This Row],[Fatalities]]</f>
        <v>0</v>
      </c>
      <c r="O1258">
        <v>19149</v>
      </c>
      <c r="P1258">
        <v>3</v>
      </c>
      <c r="Q1258">
        <v>3</v>
      </c>
      <c r="R1258">
        <v>0</v>
      </c>
      <c r="S1258" s="2" t="s">
        <v>3794</v>
      </c>
    </row>
    <row r="1259" spans="1:19" x14ac:dyDescent="0.3">
      <c r="A1259" s="1">
        <v>19463</v>
      </c>
      <c r="B1259" s="4" t="str">
        <f>TEXT(Airplane_Crashes_and_Fatalities[[#This Row],[Date]],"yyyy")</f>
        <v>1953</v>
      </c>
      <c r="C1259" s="1" t="str">
        <f>TEXT(Airplane_Crashes_and_Fatalities[[#This Row],[Date]],"mmm")</f>
        <v>Apr</v>
      </c>
      <c r="D1259" s="5">
        <f>DAY(Airplane_Crashes_and_Fatalities[[#This Row],[Date]])</f>
        <v>14</v>
      </c>
      <c r="E1259" s="3">
        <v>9.8611111111111205E-2</v>
      </c>
      <c r="F1259" s="2" t="s">
        <v>20913</v>
      </c>
      <c r="G1259" s="2" t="s">
        <v>19878</v>
      </c>
      <c r="H1259" s="2"/>
      <c r="I1259" s="2" t="s">
        <v>3501</v>
      </c>
      <c r="J1259" s="2"/>
      <c r="K1259" s="2" t="s">
        <v>3795</v>
      </c>
      <c r="L1259" s="2" t="s">
        <v>2869</v>
      </c>
      <c r="M1259" t="s">
        <v>3796</v>
      </c>
      <c r="N1259">
        <f>Airplane_Crashes_and_Fatalities[[#This Row],[Aboard]]-Airplane_Crashes_and_Fatalities[[#This Row],[Fatalities]]</f>
        <v>18</v>
      </c>
      <c r="O1259">
        <v>20432</v>
      </c>
      <c r="P1259">
        <v>25</v>
      </c>
      <c r="Q1259">
        <v>7</v>
      </c>
      <c r="R1259">
        <v>0</v>
      </c>
      <c r="S1259" s="2" t="s">
        <v>3797</v>
      </c>
    </row>
    <row r="1260" spans="1:19" x14ac:dyDescent="0.3">
      <c r="A1260" s="1">
        <v>19465</v>
      </c>
      <c r="B1260" s="4" t="str">
        <f>TEXT(Airplane_Crashes_and_Fatalities[[#This Row],[Date]],"yyyy")</f>
        <v>1953</v>
      </c>
      <c r="C1260" s="1" t="str">
        <f>TEXT(Airplane_Crashes_and_Fatalities[[#This Row],[Date]],"mmm")</f>
        <v>Apr</v>
      </c>
      <c r="D1260" s="5">
        <f>DAY(Airplane_Crashes_and_Fatalities[[#This Row],[Date]])</f>
        <v>16</v>
      </c>
      <c r="F1260" s="2" t="s">
        <v>20914</v>
      </c>
      <c r="G1260" s="2" t="s">
        <v>20706</v>
      </c>
      <c r="H1260" s="2"/>
      <c r="I1260" s="2" t="s">
        <v>2761</v>
      </c>
      <c r="J1260" s="2"/>
      <c r="K1260" s="2" t="s">
        <v>3798</v>
      </c>
      <c r="L1260" s="2" t="s">
        <v>1183</v>
      </c>
      <c r="M1260" t="s">
        <v>3799</v>
      </c>
      <c r="N1260">
        <f>Airplane_Crashes_and_Fatalities[[#This Row],[Aboard]]-Airplane_Crashes_and_Fatalities[[#This Row],[Fatalities]]</f>
        <v>0</v>
      </c>
      <c r="O1260">
        <v>19498</v>
      </c>
      <c r="P1260">
        <v>30</v>
      </c>
      <c r="Q1260">
        <v>30</v>
      </c>
      <c r="R1260">
        <v>0</v>
      </c>
      <c r="S1260" s="2" t="s">
        <v>3800</v>
      </c>
    </row>
    <row r="1261" spans="1:19" x14ac:dyDescent="0.3">
      <c r="A1261" s="1">
        <v>19469</v>
      </c>
      <c r="B1261" s="4" t="str">
        <f>TEXT(Airplane_Crashes_and_Fatalities[[#This Row],[Date]],"yyyy")</f>
        <v>1953</v>
      </c>
      <c r="C1261" s="1" t="str">
        <f>TEXT(Airplane_Crashes_and_Fatalities[[#This Row],[Date]],"mmm")</f>
        <v>Apr</v>
      </c>
      <c r="D1261" s="5">
        <f>DAY(Airplane_Crashes_and_Fatalities[[#This Row],[Date]])</f>
        <v>20</v>
      </c>
      <c r="E1261" s="3">
        <v>0.9638888888888888</v>
      </c>
      <c r="F1261" s="2" t="s">
        <v>20915</v>
      </c>
      <c r="G1261" s="2" t="s">
        <v>19729</v>
      </c>
      <c r="H1261" s="2"/>
      <c r="I1261" s="2" t="s">
        <v>1645</v>
      </c>
      <c r="J1261" s="2" t="s">
        <v>19074</v>
      </c>
      <c r="K1261" s="2" t="s">
        <v>1120</v>
      </c>
      <c r="L1261" s="2" t="s">
        <v>3398</v>
      </c>
      <c r="M1261" t="s">
        <v>3801</v>
      </c>
      <c r="N1261">
        <f>Airplane_Crashes_and_Fatalities[[#This Row],[Aboard]]-Airplane_Crashes_and_Fatalities[[#This Row],[Fatalities]]</f>
        <v>2</v>
      </c>
      <c r="O1261">
        <v>43823</v>
      </c>
      <c r="P1261">
        <v>10</v>
      </c>
      <c r="Q1261">
        <v>8</v>
      </c>
      <c r="R1261">
        <v>0</v>
      </c>
      <c r="S1261" s="2" t="s">
        <v>3802</v>
      </c>
    </row>
    <row r="1262" spans="1:19" x14ac:dyDescent="0.3">
      <c r="A1262" s="1">
        <v>19481</v>
      </c>
      <c r="B1262" s="4" t="str">
        <f>TEXT(Airplane_Crashes_and_Fatalities[[#This Row],[Date]],"yyyy")</f>
        <v>1953</v>
      </c>
      <c r="C1262" s="1" t="str">
        <f>TEXT(Airplane_Crashes_and_Fatalities[[#This Row],[Date]],"mmm")</f>
        <v>May</v>
      </c>
      <c r="D1262" s="5">
        <f>DAY(Airplane_Crashes_and_Fatalities[[#This Row],[Date]])</f>
        <v>2</v>
      </c>
      <c r="E1262" s="3">
        <v>0.69097222222222232</v>
      </c>
      <c r="F1262" s="2" t="s">
        <v>20916</v>
      </c>
      <c r="G1262" s="2" t="s">
        <v>20917</v>
      </c>
      <c r="H1262" s="2" t="s">
        <v>20163</v>
      </c>
      <c r="I1262" s="2" t="s">
        <v>1465</v>
      </c>
      <c r="J1262" s="2" t="s">
        <v>3803</v>
      </c>
      <c r="K1262" s="2" t="s">
        <v>3804</v>
      </c>
      <c r="L1262" s="2" t="s">
        <v>3805</v>
      </c>
      <c r="M1262" t="s">
        <v>3806</v>
      </c>
      <c r="N1262">
        <f>Airplane_Crashes_and_Fatalities[[#This Row],[Aboard]]-Airplane_Crashes_and_Fatalities[[#This Row],[Fatalities]]</f>
        <v>0</v>
      </c>
      <c r="O1262">
        <v>6008</v>
      </c>
      <c r="P1262">
        <v>43</v>
      </c>
      <c r="Q1262">
        <v>43</v>
      </c>
      <c r="R1262">
        <v>0</v>
      </c>
      <c r="S1262" s="2" t="s">
        <v>3807</v>
      </c>
    </row>
    <row r="1263" spans="1:19" x14ac:dyDescent="0.3">
      <c r="A1263" s="1">
        <v>19486</v>
      </c>
      <c r="B1263" s="4" t="str">
        <f>TEXT(Airplane_Crashes_and_Fatalities[[#This Row],[Date]],"yyyy")</f>
        <v>1953</v>
      </c>
      <c r="C1263" s="1" t="str">
        <f>TEXT(Airplane_Crashes_and_Fatalities[[#This Row],[Date]],"mmm")</f>
        <v>May</v>
      </c>
      <c r="D1263" s="5">
        <f>DAY(Airplane_Crashes_and_Fatalities[[#This Row],[Date]])</f>
        <v>7</v>
      </c>
      <c r="F1263" s="2" t="s">
        <v>20918</v>
      </c>
      <c r="G1263" s="2" t="s">
        <v>19676</v>
      </c>
      <c r="H1263" s="2"/>
      <c r="I1263" s="2" t="s">
        <v>1540</v>
      </c>
      <c r="J1263" s="2"/>
      <c r="K1263" s="2"/>
      <c r="L1263" s="2" t="s">
        <v>3808</v>
      </c>
      <c r="M1263" t="s">
        <v>3809</v>
      </c>
      <c r="N1263">
        <f>Airplane_Crashes_and_Fatalities[[#This Row],[Aboard]]-Airplane_Crashes_and_Fatalities[[#This Row],[Fatalities]]</f>
        <v>0</v>
      </c>
      <c r="P1263">
        <v>10</v>
      </c>
      <c r="Q1263">
        <v>10</v>
      </c>
      <c r="R1263">
        <v>0</v>
      </c>
      <c r="S1263" s="2" t="s">
        <v>511</v>
      </c>
    </row>
    <row r="1264" spans="1:19" x14ac:dyDescent="0.3">
      <c r="A1264" s="1">
        <v>19488</v>
      </c>
      <c r="B1264" s="4" t="str">
        <f>TEXT(Airplane_Crashes_and_Fatalities[[#This Row],[Date]],"yyyy")</f>
        <v>1953</v>
      </c>
      <c r="C1264" s="1" t="str">
        <f>TEXT(Airplane_Crashes_and_Fatalities[[#This Row],[Date]],"mmm")</f>
        <v>May</v>
      </c>
      <c r="D1264" s="5">
        <f>DAY(Airplane_Crashes_and_Fatalities[[#This Row],[Date]])</f>
        <v>9</v>
      </c>
      <c r="E1264" s="3">
        <v>6.1111111111111116E-2</v>
      </c>
      <c r="F1264" s="2" t="s">
        <v>20919</v>
      </c>
      <c r="G1264" s="2" t="s">
        <v>20163</v>
      </c>
      <c r="H1264" s="2"/>
      <c r="I1264" s="2" t="s">
        <v>2608</v>
      </c>
      <c r="J1264" s="2"/>
      <c r="K1264" s="2" t="s">
        <v>3810</v>
      </c>
      <c r="L1264" s="2" t="s">
        <v>1183</v>
      </c>
      <c r="M1264" t="s">
        <v>3811</v>
      </c>
      <c r="N1264">
        <f>Airplane_Crashes_and_Fatalities[[#This Row],[Aboard]]-Airplane_Crashes_and_Fatalities[[#This Row],[Fatalities]]</f>
        <v>0</v>
      </c>
      <c r="O1264">
        <v>13716</v>
      </c>
      <c r="P1264">
        <v>18</v>
      </c>
      <c r="Q1264">
        <v>18</v>
      </c>
      <c r="R1264">
        <v>0</v>
      </c>
      <c r="S1264" s="2" t="s">
        <v>3812</v>
      </c>
    </row>
    <row r="1265" spans="1:19" x14ac:dyDescent="0.3">
      <c r="A1265" s="1">
        <v>19490</v>
      </c>
      <c r="B1265" s="4" t="str">
        <f>TEXT(Airplane_Crashes_and_Fatalities[[#This Row],[Date]],"yyyy")</f>
        <v>1953</v>
      </c>
      <c r="C1265" s="1" t="str">
        <f>TEXT(Airplane_Crashes_and_Fatalities[[#This Row],[Date]],"mmm")</f>
        <v>May</v>
      </c>
      <c r="D1265" s="5">
        <f>DAY(Airplane_Crashes_and_Fatalities[[#This Row],[Date]])</f>
        <v>11</v>
      </c>
      <c r="F1265" s="2" t="s">
        <v>19909</v>
      </c>
      <c r="G1265" s="2" t="s">
        <v>19832</v>
      </c>
      <c r="H1265" s="2" t="s">
        <v>19667</v>
      </c>
      <c r="I1265" s="2" t="s">
        <v>3024</v>
      </c>
      <c r="J1265" s="2"/>
      <c r="K1265" s="2" t="s">
        <v>3813</v>
      </c>
      <c r="L1265" s="2" t="s">
        <v>2513</v>
      </c>
      <c r="M1265" t="s">
        <v>3814</v>
      </c>
      <c r="N1265">
        <f>Airplane_Crashes_and_Fatalities[[#This Row],[Aboard]]-Airplane_Crashes_and_Fatalities[[#This Row],[Fatalities]]</f>
        <v>17</v>
      </c>
      <c r="O1265">
        <v>21984</v>
      </c>
      <c r="P1265">
        <v>19</v>
      </c>
      <c r="Q1265">
        <v>2</v>
      </c>
      <c r="R1265">
        <v>0</v>
      </c>
      <c r="S1265" s="2" t="s">
        <v>3815</v>
      </c>
    </row>
    <row r="1266" spans="1:19" x14ac:dyDescent="0.3">
      <c r="A1266" s="1">
        <v>19496</v>
      </c>
      <c r="B1266" s="4" t="str">
        <f>TEXT(Airplane_Crashes_and_Fatalities[[#This Row],[Date]],"yyyy")</f>
        <v>1953</v>
      </c>
      <c r="C1266" s="1" t="str">
        <f>TEXT(Airplane_Crashes_and_Fatalities[[#This Row],[Date]],"mmm")</f>
        <v>May</v>
      </c>
      <c r="D1266" s="5">
        <f>DAY(Airplane_Crashes_and_Fatalities[[#This Row],[Date]])</f>
        <v>17</v>
      </c>
      <c r="E1266" s="3">
        <v>0.59375</v>
      </c>
      <c r="F1266" s="2" t="s">
        <v>20920</v>
      </c>
      <c r="G1266" s="2" t="s">
        <v>19842</v>
      </c>
      <c r="H1266" s="2"/>
      <c r="I1266" s="2" t="s">
        <v>936</v>
      </c>
      <c r="J1266" s="2" t="s">
        <v>19075</v>
      </c>
      <c r="K1266" s="2" t="s">
        <v>3816</v>
      </c>
      <c r="L1266" s="2" t="s">
        <v>1183</v>
      </c>
      <c r="M1266" t="s">
        <v>3817</v>
      </c>
      <c r="N1266">
        <f>Airplane_Crashes_and_Fatalities[[#This Row],[Aboard]]-Airplane_Crashes_and_Fatalities[[#This Row],[Fatalities]]</f>
        <v>1</v>
      </c>
      <c r="O1266">
        <v>2224</v>
      </c>
      <c r="P1266">
        <v>20</v>
      </c>
      <c r="Q1266">
        <v>19</v>
      </c>
      <c r="R1266">
        <v>0</v>
      </c>
      <c r="S1266" s="2" t="s">
        <v>3818</v>
      </c>
    </row>
    <row r="1267" spans="1:19" x14ac:dyDescent="0.3">
      <c r="A1267" s="1">
        <v>19504</v>
      </c>
      <c r="B1267" s="4" t="str">
        <f>TEXT(Airplane_Crashes_and_Fatalities[[#This Row],[Date]],"yyyy")</f>
        <v>1953</v>
      </c>
      <c r="C1267" s="1" t="str">
        <f>TEXT(Airplane_Crashes_and_Fatalities[[#This Row],[Date]],"mmm")</f>
        <v>May</v>
      </c>
      <c r="D1267" s="5">
        <f>DAY(Airplane_Crashes_and_Fatalities[[#This Row],[Date]])</f>
        <v>25</v>
      </c>
      <c r="E1267" s="3">
        <v>0.64583333333333326</v>
      </c>
      <c r="F1267" s="2" t="s">
        <v>20054</v>
      </c>
      <c r="G1267" s="2" t="s">
        <v>19830</v>
      </c>
      <c r="H1267" s="2"/>
      <c r="I1267" s="2" t="s">
        <v>152</v>
      </c>
      <c r="J1267" s="2"/>
      <c r="K1267" s="2" t="s">
        <v>1155</v>
      </c>
      <c r="L1267" s="2" t="s">
        <v>3819</v>
      </c>
      <c r="M1267" t="s">
        <v>3820</v>
      </c>
      <c r="N1267">
        <f>Airplane_Crashes_and_Fatalities[[#This Row],[Aboard]]-Airplane_Crashes_and_Fatalities[[#This Row],[Fatalities]]</f>
        <v>34</v>
      </c>
      <c r="O1267">
        <v>125</v>
      </c>
      <c r="P1267">
        <v>34</v>
      </c>
      <c r="Q1267">
        <v>0</v>
      </c>
      <c r="R1267">
        <v>2</v>
      </c>
      <c r="S1267" s="2" t="s">
        <v>3821</v>
      </c>
    </row>
    <row r="1268" spans="1:19" x14ac:dyDescent="0.3">
      <c r="A1268" s="1">
        <v>19525</v>
      </c>
      <c r="B1268" s="4" t="str">
        <f>TEXT(Airplane_Crashes_and_Fatalities[[#This Row],[Date]],"yyyy")</f>
        <v>1953</v>
      </c>
      <c r="C1268" s="1" t="str">
        <f>TEXT(Airplane_Crashes_and_Fatalities[[#This Row],[Date]],"mmm")</f>
        <v>Jun</v>
      </c>
      <c r="D1268" s="5">
        <f>DAY(Airplane_Crashes_and_Fatalities[[#This Row],[Date]])</f>
        <v>15</v>
      </c>
      <c r="F1268" s="2" t="s">
        <v>20921</v>
      </c>
      <c r="G1268" s="2" t="s">
        <v>19966</v>
      </c>
      <c r="H1268" s="2"/>
      <c r="I1268" s="2" t="s">
        <v>3822</v>
      </c>
      <c r="J1268" s="2"/>
      <c r="K1268" s="2"/>
      <c r="L1268" s="2" t="s">
        <v>1901</v>
      </c>
      <c r="M1268" t="s">
        <v>3823</v>
      </c>
      <c r="N1268">
        <f>Airplane_Crashes_and_Fatalities[[#This Row],[Aboard]]-Airplane_Crashes_and_Fatalities[[#This Row],[Fatalities]]</f>
        <v>0</v>
      </c>
      <c r="O1268">
        <v>2617</v>
      </c>
      <c r="P1268">
        <v>7</v>
      </c>
      <c r="Q1268">
        <v>7</v>
      </c>
      <c r="R1268">
        <v>0</v>
      </c>
      <c r="S1268" s="2" t="s">
        <v>3824</v>
      </c>
    </row>
    <row r="1269" spans="1:19" x14ac:dyDescent="0.3">
      <c r="A1269" s="1">
        <v>19525</v>
      </c>
      <c r="B1269" s="4" t="str">
        <f>TEXT(Airplane_Crashes_and_Fatalities[[#This Row],[Date]],"yyyy")</f>
        <v>1953</v>
      </c>
      <c r="C1269" s="1" t="str">
        <f>TEXT(Airplane_Crashes_and_Fatalities[[#This Row],[Date]],"mmm")</f>
        <v>Jun</v>
      </c>
      <c r="D1269" s="5">
        <f>DAY(Airplane_Crashes_and_Fatalities[[#This Row],[Date]])</f>
        <v>15</v>
      </c>
      <c r="F1269" s="2" t="s">
        <v>20922</v>
      </c>
      <c r="G1269" s="2" t="s">
        <v>20481</v>
      </c>
      <c r="H1269" s="2"/>
      <c r="I1269" s="2" t="s">
        <v>3825</v>
      </c>
      <c r="J1269" s="2"/>
      <c r="K1269" s="2" t="s">
        <v>3826</v>
      </c>
      <c r="L1269" s="2" t="s">
        <v>1183</v>
      </c>
      <c r="M1269" t="s">
        <v>3827</v>
      </c>
      <c r="N1269">
        <f>Airplane_Crashes_and_Fatalities[[#This Row],[Aboard]]-Airplane_Crashes_and_Fatalities[[#This Row],[Fatalities]]</f>
        <v>3</v>
      </c>
      <c r="O1269" t="s">
        <v>3828</v>
      </c>
      <c r="P1269">
        <v>14</v>
      </c>
      <c r="Q1269">
        <v>11</v>
      </c>
      <c r="R1269">
        <v>0</v>
      </c>
      <c r="S1269" s="2" t="s">
        <v>3829</v>
      </c>
    </row>
    <row r="1270" spans="1:19" x14ac:dyDescent="0.3">
      <c r="A1270" s="1">
        <v>19526</v>
      </c>
      <c r="B1270" s="4" t="str">
        <f>TEXT(Airplane_Crashes_and_Fatalities[[#This Row],[Date]],"yyyy")</f>
        <v>1953</v>
      </c>
      <c r="C1270" s="1" t="str">
        <f>TEXT(Airplane_Crashes_and_Fatalities[[#This Row],[Date]],"mmm")</f>
        <v>Jun</v>
      </c>
      <c r="D1270" s="5">
        <f>DAY(Airplane_Crashes_and_Fatalities[[#This Row],[Date]])</f>
        <v>16</v>
      </c>
      <c r="F1270" s="2" t="s">
        <v>20923</v>
      </c>
      <c r="G1270" s="2" t="s">
        <v>20605</v>
      </c>
      <c r="H1270" s="2"/>
      <c r="I1270" s="2" t="s">
        <v>2761</v>
      </c>
      <c r="J1270" s="2"/>
      <c r="K1270" s="2" t="s">
        <v>3830</v>
      </c>
      <c r="L1270" s="2" t="s">
        <v>1183</v>
      </c>
      <c r="M1270" t="s">
        <v>3831</v>
      </c>
      <c r="N1270">
        <f>Airplane_Crashes_and_Fatalities[[#This Row],[Aboard]]-Airplane_Crashes_and_Fatalities[[#This Row],[Fatalities]]</f>
        <v>0</v>
      </c>
      <c r="O1270">
        <v>19100</v>
      </c>
      <c r="P1270">
        <v>34</v>
      </c>
      <c r="Q1270">
        <v>34</v>
      </c>
      <c r="R1270">
        <v>0</v>
      </c>
      <c r="S1270" s="2" t="s">
        <v>3832</v>
      </c>
    </row>
    <row r="1271" spans="1:19" x14ac:dyDescent="0.3">
      <c r="A1271" s="1">
        <v>19527</v>
      </c>
      <c r="B1271" s="4" t="str">
        <f>TEXT(Airplane_Crashes_and_Fatalities[[#This Row],[Date]],"yyyy")</f>
        <v>1953</v>
      </c>
      <c r="C1271" s="1" t="str">
        <f>TEXT(Airplane_Crashes_and_Fatalities[[#This Row],[Date]],"mmm")</f>
        <v>Jun</v>
      </c>
      <c r="D1271" s="5">
        <f>DAY(Airplane_Crashes_and_Fatalities[[#This Row],[Date]])</f>
        <v>17</v>
      </c>
      <c r="F1271" s="2" t="s">
        <v>20169</v>
      </c>
      <c r="G1271" s="2" t="s">
        <v>19819</v>
      </c>
      <c r="H1271" s="2"/>
      <c r="I1271" s="2" t="s">
        <v>1543</v>
      </c>
      <c r="J1271" s="2"/>
      <c r="K1271" s="2"/>
      <c r="L1271" s="2" t="s">
        <v>2488</v>
      </c>
      <c r="M1271" t="s">
        <v>3833</v>
      </c>
      <c r="N1271">
        <f>Airplane_Crashes_and_Fatalities[[#This Row],[Aboard]]-Airplane_Crashes_and_Fatalities[[#This Row],[Fatalities]]</f>
        <v>0</v>
      </c>
      <c r="O1271">
        <v>2066</v>
      </c>
      <c r="P1271">
        <v>17</v>
      </c>
      <c r="Q1271">
        <v>17</v>
      </c>
      <c r="R1271">
        <v>0</v>
      </c>
      <c r="S1271" s="2" t="s">
        <v>3834</v>
      </c>
    </row>
    <row r="1272" spans="1:19" x14ac:dyDescent="0.3">
      <c r="A1272" s="1">
        <v>19528</v>
      </c>
      <c r="B1272" s="4" t="str">
        <f>TEXT(Airplane_Crashes_and_Fatalities[[#This Row],[Date]],"yyyy")</f>
        <v>1953</v>
      </c>
      <c r="C1272" s="1" t="str">
        <f>TEXT(Airplane_Crashes_and_Fatalities[[#This Row],[Date]],"mmm")</f>
        <v>Jun</v>
      </c>
      <c r="D1272" s="5">
        <f>DAY(Airplane_Crashes_and_Fatalities[[#This Row],[Date]])</f>
        <v>18</v>
      </c>
      <c r="E1272" s="3">
        <v>0.69027777777777777</v>
      </c>
      <c r="F1272" s="2" t="s">
        <v>20924</v>
      </c>
      <c r="G1272" s="2" t="s">
        <v>20925</v>
      </c>
      <c r="H1272" s="2" t="s">
        <v>20178</v>
      </c>
      <c r="I1272" s="2" t="s">
        <v>1718</v>
      </c>
      <c r="J1272" s="2"/>
      <c r="K1272" s="2" t="s">
        <v>3835</v>
      </c>
      <c r="L1272" s="2" t="s">
        <v>3836</v>
      </c>
      <c r="M1272" t="s">
        <v>3837</v>
      </c>
      <c r="N1272">
        <f>Airplane_Crashes_and_Fatalities[[#This Row],[Aboard]]-Airplane_Crashes_and_Fatalities[[#This Row],[Fatalities]]</f>
        <v>0</v>
      </c>
      <c r="O1272">
        <v>43471</v>
      </c>
      <c r="P1272">
        <v>129</v>
      </c>
      <c r="Q1272">
        <v>129</v>
      </c>
      <c r="R1272">
        <v>0</v>
      </c>
      <c r="S1272" s="2" t="s">
        <v>3838</v>
      </c>
    </row>
    <row r="1273" spans="1:19" x14ac:dyDescent="0.3">
      <c r="A1273" s="1">
        <v>19552</v>
      </c>
      <c r="B1273" s="4" t="str">
        <f>TEXT(Airplane_Crashes_and_Fatalities[[#This Row],[Date]],"yyyy")</f>
        <v>1953</v>
      </c>
      <c r="C1273" s="1" t="str">
        <f>TEXT(Airplane_Crashes_and_Fatalities[[#This Row],[Date]],"mmm")</f>
        <v>Jul</v>
      </c>
      <c r="D1273" s="5">
        <f>DAY(Airplane_Crashes_and_Fatalities[[#This Row],[Date]])</f>
        <v>12</v>
      </c>
      <c r="E1273" s="3">
        <v>0.36180555555555549</v>
      </c>
      <c r="F1273" s="2" t="s">
        <v>4234</v>
      </c>
      <c r="G1273" s="2" t="s">
        <v>20926</v>
      </c>
      <c r="H1273" s="2"/>
      <c r="I1273" s="2" t="s">
        <v>3009</v>
      </c>
      <c r="J1273" s="2" t="s">
        <v>19076</v>
      </c>
      <c r="K1273" s="2" t="s">
        <v>3839</v>
      </c>
      <c r="L1273" s="2" t="s">
        <v>3840</v>
      </c>
      <c r="M1273" t="s">
        <v>3841</v>
      </c>
      <c r="N1273">
        <f>Airplane_Crashes_and_Fatalities[[#This Row],[Aboard]]-Airplane_Crashes_and_Fatalities[[#This Row],[Fatalities]]</f>
        <v>0</v>
      </c>
      <c r="O1273" t="s">
        <v>3842</v>
      </c>
      <c r="P1273">
        <v>58</v>
      </c>
      <c r="Q1273">
        <v>58</v>
      </c>
      <c r="R1273">
        <v>0</v>
      </c>
      <c r="S1273" s="2" t="s">
        <v>3843</v>
      </c>
    </row>
    <row r="1274" spans="1:19" x14ac:dyDescent="0.3">
      <c r="A1274" s="1">
        <v>19557</v>
      </c>
      <c r="B1274" s="4" t="str">
        <f>TEXT(Airplane_Crashes_and_Fatalities[[#This Row],[Date]],"yyyy")</f>
        <v>1953</v>
      </c>
      <c r="C1274" s="1" t="str">
        <f>TEXT(Airplane_Crashes_and_Fatalities[[#This Row],[Date]],"mmm")</f>
        <v>Jul</v>
      </c>
      <c r="D1274" s="5">
        <f>DAY(Airplane_Crashes_and_Fatalities[[#This Row],[Date]])</f>
        <v>17</v>
      </c>
      <c r="E1274" s="3">
        <v>0.96875</v>
      </c>
      <c r="F1274" s="2" t="s">
        <v>20927</v>
      </c>
      <c r="G1274" s="2" t="s">
        <v>19954</v>
      </c>
      <c r="H1274" s="2"/>
      <c r="I1274" s="2" t="s">
        <v>16</v>
      </c>
      <c r="J1274" s="2"/>
      <c r="K1274" s="2" t="s">
        <v>3844</v>
      </c>
      <c r="L1274" s="2" t="s">
        <v>3845</v>
      </c>
      <c r="M1274">
        <v>131663</v>
      </c>
      <c r="N1274">
        <f>Airplane_Crashes_and_Fatalities[[#This Row],[Aboard]]-Airplane_Crashes_and_Fatalities[[#This Row],[Fatalities]]</f>
        <v>2</v>
      </c>
      <c r="P1274">
        <v>46</v>
      </c>
      <c r="Q1274">
        <v>44</v>
      </c>
      <c r="R1274">
        <v>0</v>
      </c>
      <c r="S1274" s="2" t="s">
        <v>3846</v>
      </c>
    </row>
    <row r="1275" spans="1:19" x14ac:dyDescent="0.3">
      <c r="A1275" s="1">
        <v>19567</v>
      </c>
      <c r="B1275" s="4" t="str">
        <f>TEXT(Airplane_Crashes_and_Fatalities[[#This Row],[Date]],"yyyy")</f>
        <v>1953</v>
      </c>
      <c r="C1275" s="1" t="str">
        <f>TEXT(Airplane_Crashes_and_Fatalities[[#This Row],[Date]],"mmm")</f>
        <v>Jul</v>
      </c>
      <c r="D1275" s="5">
        <f>DAY(Airplane_Crashes_and_Fatalities[[#This Row],[Date]])</f>
        <v>27</v>
      </c>
      <c r="E1275" s="3">
        <v>0.52083333333333326</v>
      </c>
      <c r="F1275" s="2" t="s">
        <v>20928</v>
      </c>
      <c r="G1275" s="2" t="s">
        <v>20929</v>
      </c>
      <c r="H1275" s="2"/>
      <c r="I1275" s="2" t="s">
        <v>2306</v>
      </c>
      <c r="J1275" s="2"/>
      <c r="K1275" s="2"/>
      <c r="L1275" s="2" t="s">
        <v>3847</v>
      </c>
      <c r="N1275">
        <f>Airplane_Crashes_and_Fatalities[[#This Row],[Aboard]]-Airplane_Crashes_and_Fatalities[[#This Row],[Fatalities]]</f>
        <v>0</v>
      </c>
      <c r="P1275">
        <v>21</v>
      </c>
      <c r="Q1275">
        <v>21</v>
      </c>
      <c r="R1275">
        <v>0</v>
      </c>
      <c r="S1275" s="2" t="s">
        <v>3848</v>
      </c>
    </row>
    <row r="1276" spans="1:19" x14ac:dyDescent="0.3">
      <c r="A1276" s="1">
        <v>20361</v>
      </c>
      <c r="B1276" s="4" t="str">
        <f>TEXT(Airplane_Crashes_and_Fatalities[[#This Row],[Date]],"yyyy")</f>
        <v>1955</v>
      </c>
      <c r="C1276" s="1" t="str">
        <f>TEXT(Airplane_Crashes_and_Fatalities[[#This Row],[Date]],"mmm")</f>
        <v>Sep</v>
      </c>
      <c r="D1276" s="5">
        <f>DAY(Airplane_Crashes_and_Fatalities[[#This Row],[Date]])</f>
        <v>29</v>
      </c>
      <c r="F1276" s="2" t="s">
        <v>20930</v>
      </c>
      <c r="G1276" s="2" t="s">
        <v>20931</v>
      </c>
      <c r="H1276" s="2" t="s">
        <v>19667</v>
      </c>
      <c r="I1276" s="2" t="s">
        <v>3849</v>
      </c>
      <c r="J1276" s="2"/>
      <c r="K1276" s="2"/>
      <c r="L1276" s="2" t="s">
        <v>3850</v>
      </c>
      <c r="M1276" t="s">
        <v>3851</v>
      </c>
      <c r="N1276">
        <f>Airplane_Crashes_and_Fatalities[[#This Row],[Aboard]]-Airplane_Crashes_and_Fatalities[[#This Row],[Fatalities]]</f>
        <v>1</v>
      </c>
      <c r="P1276">
        <v>2</v>
      </c>
      <c r="Q1276">
        <v>1</v>
      </c>
      <c r="R1276">
        <v>0</v>
      </c>
      <c r="S1276" s="2" t="s">
        <v>3852</v>
      </c>
    </row>
    <row r="1277" spans="1:19" x14ac:dyDescent="0.3">
      <c r="A1277" s="1">
        <v>19574</v>
      </c>
      <c r="B1277" s="4" t="str">
        <f>TEXT(Airplane_Crashes_and_Fatalities[[#This Row],[Date]],"yyyy")</f>
        <v>1953</v>
      </c>
      <c r="C1277" s="1" t="str">
        <f>TEXT(Airplane_Crashes_and_Fatalities[[#This Row],[Date]],"mmm")</f>
        <v>Aug</v>
      </c>
      <c r="D1277" s="5">
        <f>DAY(Airplane_Crashes_and_Fatalities[[#This Row],[Date]])</f>
        <v>3</v>
      </c>
      <c r="E1277" s="3">
        <v>0.10277777777777786</v>
      </c>
      <c r="F1277" s="2" t="s">
        <v>20932</v>
      </c>
      <c r="G1277" s="2" t="s">
        <v>20711</v>
      </c>
      <c r="H1277" s="2"/>
      <c r="I1277" s="2" t="s">
        <v>744</v>
      </c>
      <c r="J1277" s="2"/>
      <c r="K1277" s="2" t="s">
        <v>3853</v>
      </c>
      <c r="L1277" s="2" t="s">
        <v>3854</v>
      </c>
      <c r="M1277" t="s">
        <v>3855</v>
      </c>
      <c r="N1277">
        <f>Airplane_Crashes_and_Fatalities[[#This Row],[Aboard]]-Airplane_Crashes_and_Fatalities[[#This Row],[Fatalities]]</f>
        <v>38</v>
      </c>
      <c r="O1277">
        <v>2628</v>
      </c>
      <c r="P1277">
        <v>42</v>
      </c>
      <c r="Q1277">
        <v>4</v>
      </c>
      <c r="R1277">
        <v>0</v>
      </c>
      <c r="S1277" s="2" t="s">
        <v>3856</v>
      </c>
    </row>
    <row r="1278" spans="1:19" x14ac:dyDescent="0.3">
      <c r="A1278" s="1">
        <v>19574</v>
      </c>
      <c r="B1278" s="4" t="str">
        <f>TEXT(Airplane_Crashes_and_Fatalities[[#This Row],[Date]],"yyyy")</f>
        <v>1953</v>
      </c>
      <c r="C1278" s="1" t="str">
        <f>TEXT(Airplane_Crashes_and_Fatalities[[#This Row],[Date]],"mmm")</f>
        <v>Aug</v>
      </c>
      <c r="D1278" s="5">
        <f>DAY(Airplane_Crashes_and_Fatalities[[#This Row],[Date]])</f>
        <v>3</v>
      </c>
      <c r="E1278" s="3">
        <v>0.9423611111111112</v>
      </c>
      <c r="F1278" s="2" t="s">
        <v>20933</v>
      </c>
      <c r="G1278" s="2" t="s">
        <v>20934</v>
      </c>
      <c r="H1278" s="2"/>
      <c r="I1278" s="2" t="s">
        <v>3760</v>
      </c>
      <c r="J1278" s="2"/>
      <c r="K1278" s="2" t="s">
        <v>3857</v>
      </c>
      <c r="L1278" s="2" t="s">
        <v>1183</v>
      </c>
      <c r="M1278" t="s">
        <v>3858</v>
      </c>
      <c r="N1278">
        <f>Airplane_Crashes_and_Fatalities[[#This Row],[Aboard]]-Airplane_Crashes_and_Fatalities[[#This Row],[Fatalities]]</f>
        <v>24</v>
      </c>
      <c r="O1278">
        <v>9143</v>
      </c>
      <c r="P1278">
        <v>25</v>
      </c>
      <c r="Q1278">
        <v>1</v>
      </c>
      <c r="R1278">
        <v>0</v>
      </c>
      <c r="S1278" s="2" t="s">
        <v>3859</v>
      </c>
    </row>
    <row r="1279" spans="1:19" x14ac:dyDescent="0.3">
      <c r="A1279" s="1">
        <v>19576</v>
      </c>
      <c r="B1279" s="4" t="str">
        <f>TEXT(Airplane_Crashes_and_Fatalities[[#This Row],[Date]],"yyyy")</f>
        <v>1953</v>
      </c>
      <c r="C1279" s="1" t="str">
        <f>TEXT(Airplane_Crashes_and_Fatalities[[#This Row],[Date]],"mmm")</f>
        <v>Aug</v>
      </c>
      <c r="D1279" s="5">
        <f>DAY(Airplane_Crashes_and_Fatalities[[#This Row],[Date]])</f>
        <v>5</v>
      </c>
      <c r="F1279" s="2" t="s">
        <v>3860</v>
      </c>
      <c r="G1279" s="2" t="s">
        <v>24259</v>
      </c>
      <c r="H1279" s="2"/>
      <c r="I1279" s="2" t="s">
        <v>1718</v>
      </c>
      <c r="J1279" s="2"/>
      <c r="K1279" s="2"/>
      <c r="L1279" s="2" t="s">
        <v>3861</v>
      </c>
      <c r="N1279">
        <f>Airplane_Crashes_and_Fatalities[[#This Row],[Aboard]]-Airplane_Crashes_and_Fatalities[[#This Row],[Fatalities]]</f>
        <v>9</v>
      </c>
      <c r="P1279">
        <v>23</v>
      </c>
      <c r="Q1279">
        <v>14</v>
      </c>
      <c r="R1279">
        <v>0</v>
      </c>
      <c r="S1279" s="2"/>
    </row>
    <row r="1280" spans="1:19" x14ac:dyDescent="0.3">
      <c r="A1280" s="1">
        <v>19589</v>
      </c>
      <c r="B1280" s="4" t="str">
        <f>TEXT(Airplane_Crashes_and_Fatalities[[#This Row],[Date]],"yyyy")</f>
        <v>1953</v>
      </c>
      <c r="C1280" s="1" t="str">
        <f>TEXT(Airplane_Crashes_and_Fatalities[[#This Row],[Date]],"mmm")</f>
        <v>Aug</v>
      </c>
      <c r="D1280" s="5">
        <f>DAY(Airplane_Crashes_and_Fatalities[[#This Row],[Date]])</f>
        <v>18</v>
      </c>
      <c r="F1280" s="2" t="s">
        <v>20489</v>
      </c>
      <c r="G1280" s="2" t="s">
        <v>19729</v>
      </c>
      <c r="H1280" s="2"/>
      <c r="I1280" s="2" t="s">
        <v>3862</v>
      </c>
      <c r="J1280" s="2"/>
      <c r="K1280" s="2"/>
      <c r="L1280" s="2" t="s">
        <v>1904</v>
      </c>
      <c r="M1280" t="s">
        <v>3863</v>
      </c>
      <c r="N1280">
        <f>Airplane_Crashes_and_Fatalities[[#This Row],[Aboard]]-Airplane_Crashes_and_Fatalities[[#This Row],[Fatalities]]</f>
        <v>0</v>
      </c>
      <c r="O1280">
        <v>26403</v>
      </c>
      <c r="P1280">
        <v>2</v>
      </c>
      <c r="Q1280">
        <v>2</v>
      </c>
      <c r="R1280">
        <v>0</v>
      </c>
      <c r="S1280" s="2" t="s">
        <v>3864</v>
      </c>
    </row>
    <row r="1281" spans="1:19" x14ac:dyDescent="0.3">
      <c r="A1281" s="1">
        <v>19603</v>
      </c>
      <c r="B1281" s="4" t="str">
        <f>TEXT(Airplane_Crashes_and_Fatalities[[#This Row],[Date]],"yyyy")</f>
        <v>1953</v>
      </c>
      <c r="C1281" s="1" t="str">
        <f>TEXT(Airplane_Crashes_and_Fatalities[[#This Row],[Date]],"mmm")</f>
        <v>Sep</v>
      </c>
      <c r="D1281" s="5">
        <f>DAY(Airplane_Crashes_and_Fatalities[[#This Row],[Date]])</f>
        <v>1</v>
      </c>
      <c r="F1281" s="2" t="s">
        <v>20935</v>
      </c>
      <c r="G1281" s="2" t="s">
        <v>19685</v>
      </c>
      <c r="H1281" s="2"/>
      <c r="I1281" s="2" t="s">
        <v>744</v>
      </c>
      <c r="J1281" s="2"/>
      <c r="K1281" s="2" t="s">
        <v>3865</v>
      </c>
      <c r="L1281" s="2" t="s">
        <v>3209</v>
      </c>
      <c r="M1281" t="s">
        <v>3866</v>
      </c>
      <c r="N1281">
        <f>Airplane_Crashes_and_Fatalities[[#This Row],[Aboard]]-Airplane_Crashes_and_Fatalities[[#This Row],[Fatalities]]</f>
        <v>0</v>
      </c>
      <c r="O1281">
        <v>2674</v>
      </c>
      <c r="P1281">
        <v>42</v>
      </c>
      <c r="Q1281">
        <v>42</v>
      </c>
      <c r="R1281">
        <v>0</v>
      </c>
      <c r="S1281" s="2" t="s">
        <v>3867</v>
      </c>
    </row>
    <row r="1282" spans="1:19" x14ac:dyDescent="0.3">
      <c r="A1282" s="1">
        <v>19603</v>
      </c>
      <c r="B1282" s="4" t="str">
        <f>TEXT(Airplane_Crashes_and_Fatalities[[#This Row],[Date]],"yyyy")</f>
        <v>1953</v>
      </c>
      <c r="C1282" s="1" t="str">
        <f>TEXT(Airplane_Crashes_and_Fatalities[[#This Row],[Date]],"mmm")</f>
        <v>Sep</v>
      </c>
      <c r="D1282" s="5">
        <f>DAY(Airplane_Crashes_and_Fatalities[[#This Row],[Date]])</f>
        <v>1</v>
      </c>
      <c r="E1282" s="3">
        <v>0.77916666666666656</v>
      </c>
      <c r="F1282" s="2" t="s">
        <v>20936</v>
      </c>
      <c r="G1282" s="2" t="s">
        <v>19878</v>
      </c>
      <c r="H1282" s="2"/>
      <c r="I1282" s="2" t="s">
        <v>3151</v>
      </c>
      <c r="J1282" s="2"/>
      <c r="K1282" s="2" t="s">
        <v>3868</v>
      </c>
      <c r="L1282" s="2" t="s">
        <v>1183</v>
      </c>
      <c r="M1282" t="s">
        <v>3869</v>
      </c>
      <c r="N1282">
        <f>Airplane_Crashes_and_Fatalities[[#This Row],[Aboard]]-Airplane_Crashes_and_Fatalities[[#This Row],[Fatalities]]</f>
        <v>0</v>
      </c>
      <c r="O1282">
        <v>6333</v>
      </c>
      <c r="P1282">
        <v>21</v>
      </c>
      <c r="Q1282">
        <v>21</v>
      </c>
      <c r="R1282">
        <v>0</v>
      </c>
      <c r="S1282" s="2" t="s">
        <v>3870</v>
      </c>
    </row>
    <row r="1283" spans="1:19" x14ac:dyDescent="0.3">
      <c r="A1283" s="1">
        <v>19610</v>
      </c>
      <c r="B1283" s="4" t="str">
        <f>TEXT(Airplane_Crashes_and_Fatalities[[#This Row],[Date]],"yyyy")</f>
        <v>1953</v>
      </c>
      <c r="C1283" s="1" t="str">
        <f>TEXT(Airplane_Crashes_and_Fatalities[[#This Row],[Date]],"mmm")</f>
        <v>Sep</v>
      </c>
      <c r="D1283" s="5">
        <f>DAY(Airplane_Crashes_and_Fatalities[[#This Row],[Date]])</f>
        <v>8</v>
      </c>
      <c r="E1283" s="3">
        <v>0.55277777777777781</v>
      </c>
      <c r="F1283" s="2" t="s">
        <v>20937</v>
      </c>
      <c r="G1283" s="2" t="s">
        <v>20052</v>
      </c>
      <c r="H1283" s="2"/>
      <c r="I1283" s="2" t="s">
        <v>970</v>
      </c>
      <c r="J1283" s="2"/>
      <c r="K1283" s="2" t="s">
        <v>3871</v>
      </c>
      <c r="L1283" s="2" t="s">
        <v>1785</v>
      </c>
      <c r="M1283" t="s">
        <v>3872</v>
      </c>
      <c r="N1283">
        <f>Airplane_Crashes_and_Fatalities[[#This Row],[Aboard]]-Airplane_Crashes_and_Fatalities[[#This Row],[Fatalities]]</f>
        <v>0</v>
      </c>
      <c r="O1283" t="s">
        <v>3873</v>
      </c>
      <c r="P1283">
        <v>3</v>
      </c>
      <c r="Q1283">
        <v>3</v>
      </c>
      <c r="R1283">
        <v>0</v>
      </c>
      <c r="S1283" s="2" t="s">
        <v>3874</v>
      </c>
    </row>
    <row r="1284" spans="1:19" x14ac:dyDescent="0.3">
      <c r="A1284" s="1">
        <v>19616</v>
      </c>
      <c r="B1284" s="4" t="str">
        <f>TEXT(Airplane_Crashes_and_Fatalities[[#This Row],[Date]],"yyyy")</f>
        <v>1953</v>
      </c>
      <c r="C1284" s="1" t="str">
        <f>TEXT(Airplane_Crashes_and_Fatalities[[#This Row],[Date]],"mmm")</f>
        <v>Sep</v>
      </c>
      <c r="D1284" s="5">
        <f>DAY(Airplane_Crashes_and_Fatalities[[#This Row],[Date]])</f>
        <v>14</v>
      </c>
      <c r="F1284" s="2" t="s">
        <v>20938</v>
      </c>
      <c r="G1284" s="2" t="s">
        <v>19880</v>
      </c>
      <c r="H1284" s="2"/>
      <c r="I1284" s="2" t="s">
        <v>3875</v>
      </c>
      <c r="J1284" s="2"/>
      <c r="K1284" s="2" t="s">
        <v>3876</v>
      </c>
      <c r="L1284" s="2" t="s">
        <v>1785</v>
      </c>
      <c r="M1284" t="s">
        <v>3877</v>
      </c>
      <c r="N1284">
        <f>Airplane_Crashes_and_Fatalities[[#This Row],[Aboard]]-Airplane_Crashes_and_Fatalities[[#This Row],[Fatalities]]</f>
        <v>1</v>
      </c>
      <c r="O1284">
        <v>13113</v>
      </c>
      <c r="P1284">
        <v>2</v>
      </c>
      <c r="Q1284">
        <v>1</v>
      </c>
      <c r="R1284">
        <v>0</v>
      </c>
      <c r="S1284" s="2" t="s">
        <v>3878</v>
      </c>
    </row>
    <row r="1285" spans="1:19" x14ac:dyDescent="0.3">
      <c r="A1285" s="1">
        <v>19618</v>
      </c>
      <c r="B1285" s="4" t="str">
        <f>TEXT(Airplane_Crashes_and_Fatalities[[#This Row],[Date]],"yyyy")</f>
        <v>1953</v>
      </c>
      <c r="C1285" s="1" t="str">
        <f>TEXT(Airplane_Crashes_and_Fatalities[[#This Row],[Date]],"mmm")</f>
        <v>Sep</v>
      </c>
      <c r="D1285" s="5">
        <f>DAY(Airplane_Crashes_and_Fatalities[[#This Row],[Date]])</f>
        <v>16</v>
      </c>
      <c r="E1285" s="3">
        <v>0.35694444444444451</v>
      </c>
      <c r="F1285" s="2" t="s">
        <v>20939</v>
      </c>
      <c r="G1285" s="2" t="s">
        <v>19785</v>
      </c>
      <c r="H1285" s="2"/>
      <c r="I1285" s="2" t="s">
        <v>862</v>
      </c>
      <c r="J1285" s="2" t="s">
        <v>19077</v>
      </c>
      <c r="K1285" s="2" t="s">
        <v>3879</v>
      </c>
      <c r="L1285" s="2" t="s">
        <v>3536</v>
      </c>
      <c r="M1285" t="s">
        <v>3880</v>
      </c>
      <c r="N1285">
        <f>Airplane_Crashes_and_Fatalities[[#This Row],[Aboard]]-Airplane_Crashes_and_Fatalities[[#This Row],[Fatalities]]</f>
        <v>0</v>
      </c>
      <c r="O1285">
        <v>116</v>
      </c>
      <c r="P1285">
        <v>28</v>
      </c>
      <c r="Q1285">
        <v>28</v>
      </c>
      <c r="R1285">
        <v>0</v>
      </c>
      <c r="S1285" s="2" t="s">
        <v>3881</v>
      </c>
    </row>
    <row r="1286" spans="1:19" x14ac:dyDescent="0.3">
      <c r="A1286" s="1">
        <v>19627</v>
      </c>
      <c r="B1286" s="4" t="str">
        <f>TEXT(Airplane_Crashes_and_Fatalities[[#This Row],[Date]],"yyyy")</f>
        <v>1953</v>
      </c>
      <c r="C1286" s="1" t="str">
        <f>TEXT(Airplane_Crashes_and_Fatalities[[#This Row],[Date]],"mmm")</f>
        <v>Sep</v>
      </c>
      <c r="D1286" s="5">
        <f>DAY(Airplane_Crashes_and_Fatalities[[#This Row],[Date]])</f>
        <v>25</v>
      </c>
      <c r="F1286" s="2" t="s">
        <v>20710</v>
      </c>
      <c r="G1286" s="2" t="s">
        <v>20711</v>
      </c>
      <c r="H1286" s="2"/>
      <c r="I1286" s="2" t="s">
        <v>3484</v>
      </c>
      <c r="J1286" s="2"/>
      <c r="K1286" s="2" t="s">
        <v>3882</v>
      </c>
      <c r="L1286" s="2" t="s">
        <v>1183</v>
      </c>
      <c r="M1286" t="s">
        <v>3883</v>
      </c>
      <c r="N1286">
        <f>Airplane_Crashes_and_Fatalities[[#This Row],[Aboard]]-Airplane_Crashes_and_Fatalities[[#This Row],[Fatalities]]</f>
        <v>16</v>
      </c>
      <c r="O1286">
        <v>9694</v>
      </c>
      <c r="P1286">
        <v>21</v>
      </c>
      <c r="Q1286">
        <v>5</v>
      </c>
      <c r="R1286">
        <v>0</v>
      </c>
      <c r="S1286" s="2" t="s">
        <v>3884</v>
      </c>
    </row>
    <row r="1287" spans="1:19" x14ac:dyDescent="0.3">
      <c r="A1287" s="1">
        <v>19630</v>
      </c>
      <c r="B1287" s="4" t="str">
        <f>TEXT(Airplane_Crashes_and_Fatalities[[#This Row],[Date]],"yyyy")</f>
        <v>1953</v>
      </c>
      <c r="C1287" s="1" t="str">
        <f>TEXT(Airplane_Crashes_and_Fatalities[[#This Row],[Date]],"mmm")</f>
        <v>Sep</v>
      </c>
      <c r="D1287" s="5">
        <f>DAY(Airplane_Crashes_and_Fatalities[[#This Row],[Date]])</f>
        <v>28</v>
      </c>
      <c r="E1287" s="3">
        <v>0.6791666666666667</v>
      </c>
      <c r="F1287" s="2" t="s">
        <v>20940</v>
      </c>
      <c r="G1287" s="2" t="s">
        <v>20300</v>
      </c>
      <c r="H1287" s="2"/>
      <c r="I1287" s="2" t="s">
        <v>3885</v>
      </c>
      <c r="J1287" s="2"/>
      <c r="K1287" s="2" t="s">
        <v>3886</v>
      </c>
      <c r="L1287" s="2" t="s">
        <v>2989</v>
      </c>
      <c r="M1287" t="s">
        <v>3887</v>
      </c>
      <c r="N1287">
        <f>Airplane_Crashes_and_Fatalities[[#This Row],[Aboard]]-Airplane_Crashes_and_Fatalities[[#This Row],[Fatalities]]</f>
        <v>16</v>
      </c>
      <c r="O1287">
        <v>22384</v>
      </c>
      <c r="P1287">
        <v>41</v>
      </c>
      <c r="Q1287">
        <v>25</v>
      </c>
      <c r="R1287">
        <v>0</v>
      </c>
      <c r="S1287" s="2" t="s">
        <v>3888</v>
      </c>
    </row>
    <row r="1288" spans="1:19" x14ac:dyDescent="0.3">
      <c r="A1288" s="1">
        <v>19646</v>
      </c>
      <c r="B1288" s="4" t="str">
        <f>TEXT(Airplane_Crashes_and_Fatalities[[#This Row],[Date]],"yyyy")</f>
        <v>1953</v>
      </c>
      <c r="C1288" s="1" t="str">
        <f>TEXT(Airplane_Crashes_and_Fatalities[[#This Row],[Date]],"mmm")</f>
        <v>Oct</v>
      </c>
      <c r="D1288" s="5">
        <f>DAY(Airplane_Crashes_and_Fatalities[[#This Row],[Date]])</f>
        <v>14</v>
      </c>
      <c r="F1288" s="2" t="s">
        <v>19826</v>
      </c>
      <c r="G1288" s="2" t="s">
        <v>19669</v>
      </c>
      <c r="H1288" s="2"/>
      <c r="I1288" s="2" t="s">
        <v>482</v>
      </c>
      <c r="J1288" s="2"/>
      <c r="K1288" s="2" t="s">
        <v>3889</v>
      </c>
      <c r="L1288" s="2" t="s">
        <v>3890</v>
      </c>
      <c r="M1288" t="s">
        <v>3891</v>
      </c>
      <c r="N1288">
        <f>Airplane_Crashes_and_Fatalities[[#This Row],[Aboard]]-Airplane_Crashes_and_Fatalities[[#This Row],[Fatalities]]</f>
        <v>0</v>
      </c>
      <c r="O1288">
        <v>154</v>
      </c>
      <c r="P1288">
        <v>44</v>
      </c>
      <c r="Q1288">
        <v>44</v>
      </c>
      <c r="R1288">
        <v>0</v>
      </c>
      <c r="S1288" s="2" t="s">
        <v>3892</v>
      </c>
    </row>
    <row r="1289" spans="1:19" x14ac:dyDescent="0.3">
      <c r="A1289" s="1">
        <v>19649</v>
      </c>
      <c r="B1289" s="4" t="str">
        <f>TEXT(Airplane_Crashes_and_Fatalities[[#This Row],[Date]],"yyyy")</f>
        <v>1953</v>
      </c>
      <c r="C1289" s="1" t="str">
        <f>TEXT(Airplane_Crashes_and_Fatalities[[#This Row],[Date]],"mmm")</f>
        <v>Oct</v>
      </c>
      <c r="D1289" s="5">
        <f>DAY(Airplane_Crashes_and_Fatalities[[#This Row],[Date]])</f>
        <v>17</v>
      </c>
      <c r="F1289" s="2" t="s">
        <v>20941</v>
      </c>
      <c r="G1289" s="2" t="s">
        <v>20706</v>
      </c>
      <c r="H1289" s="2"/>
      <c r="I1289" s="2" t="s">
        <v>3893</v>
      </c>
      <c r="J1289" s="2"/>
      <c r="K1289" s="2"/>
      <c r="L1289" s="2" t="s">
        <v>2010</v>
      </c>
      <c r="M1289" t="s">
        <v>3894</v>
      </c>
      <c r="N1289">
        <f>Airplane_Crashes_and_Fatalities[[#This Row],[Aboard]]-Airplane_Crashes_and_Fatalities[[#This Row],[Fatalities]]</f>
        <v>5</v>
      </c>
      <c r="O1289" t="s">
        <v>3895</v>
      </c>
      <c r="P1289">
        <v>7</v>
      </c>
      <c r="Q1289">
        <v>2</v>
      </c>
      <c r="R1289">
        <v>0</v>
      </c>
      <c r="S1289" s="2" t="s">
        <v>3103</v>
      </c>
    </row>
    <row r="1290" spans="1:19" x14ac:dyDescent="0.3">
      <c r="A1290" s="1">
        <v>19651</v>
      </c>
      <c r="B1290" s="4" t="str">
        <f>TEXT(Airplane_Crashes_and_Fatalities[[#This Row],[Date]],"yyyy")</f>
        <v>1953</v>
      </c>
      <c r="C1290" s="1" t="str">
        <f>TEXT(Airplane_Crashes_and_Fatalities[[#This Row],[Date]],"mmm")</f>
        <v>Oct</v>
      </c>
      <c r="D1290" s="5">
        <f>DAY(Airplane_Crashes_and_Fatalities[[#This Row],[Date]])</f>
        <v>19</v>
      </c>
      <c r="E1290" s="3">
        <v>0.54166666666666674</v>
      </c>
      <c r="F1290" s="2" t="s">
        <v>20942</v>
      </c>
      <c r="G1290" s="2" t="s">
        <v>19880</v>
      </c>
      <c r="H1290" s="2"/>
      <c r="I1290" s="2" t="s">
        <v>3862</v>
      </c>
      <c r="J1290" s="2"/>
      <c r="K1290" s="2" t="s">
        <v>3896</v>
      </c>
      <c r="L1290" s="2" t="s">
        <v>3897</v>
      </c>
      <c r="M1290" t="s">
        <v>3863</v>
      </c>
      <c r="N1290">
        <f>Airplane_Crashes_and_Fatalities[[#This Row],[Aboard]]-Airplane_Crashes_and_Fatalities[[#This Row],[Fatalities]]</f>
        <v>0</v>
      </c>
      <c r="O1290">
        <v>26403</v>
      </c>
      <c r="P1290">
        <v>21</v>
      </c>
      <c r="Q1290">
        <v>21</v>
      </c>
      <c r="R1290">
        <v>0</v>
      </c>
      <c r="S1290" s="2" t="s">
        <v>3898</v>
      </c>
    </row>
    <row r="1291" spans="1:19" x14ac:dyDescent="0.3">
      <c r="A1291" s="1">
        <v>19651</v>
      </c>
      <c r="B1291" s="4" t="str">
        <f>TEXT(Airplane_Crashes_and_Fatalities[[#This Row],[Date]],"yyyy")</f>
        <v>1953</v>
      </c>
      <c r="C1291" s="1" t="str">
        <f>TEXT(Airplane_Crashes_and_Fatalities[[#This Row],[Date]],"mmm")</f>
        <v>Oct</v>
      </c>
      <c r="D1291" s="5">
        <f>DAY(Airplane_Crashes_and_Fatalities[[#This Row],[Date]])</f>
        <v>19</v>
      </c>
      <c r="E1291" s="3">
        <v>3.8888888888888973E-2</v>
      </c>
      <c r="F1291" s="2" t="s">
        <v>20415</v>
      </c>
      <c r="G1291" s="2" t="s">
        <v>19785</v>
      </c>
      <c r="H1291" s="2"/>
      <c r="I1291" s="2" t="s">
        <v>1102</v>
      </c>
      <c r="J1291" s="2" t="s">
        <v>19078</v>
      </c>
      <c r="K1291" s="2" t="s">
        <v>3899</v>
      </c>
      <c r="L1291" s="2" t="s">
        <v>3209</v>
      </c>
      <c r="M1291" t="s">
        <v>3900</v>
      </c>
      <c r="N1291">
        <f>Airplane_Crashes_and_Fatalities[[#This Row],[Aboard]]-Airplane_Crashes_and_Fatalities[[#This Row],[Fatalities]]</f>
        <v>25</v>
      </c>
      <c r="O1291">
        <v>2616</v>
      </c>
      <c r="P1291">
        <v>27</v>
      </c>
      <c r="Q1291">
        <v>2</v>
      </c>
      <c r="R1291">
        <v>0</v>
      </c>
      <c r="S1291" s="2" t="s">
        <v>3901</v>
      </c>
    </row>
    <row r="1292" spans="1:19" x14ac:dyDescent="0.3">
      <c r="A1292" s="1">
        <v>19661</v>
      </c>
      <c r="B1292" s="4" t="str">
        <f>TEXT(Airplane_Crashes_and_Fatalities[[#This Row],[Date]],"yyyy")</f>
        <v>1953</v>
      </c>
      <c r="C1292" s="1" t="str">
        <f>TEXT(Airplane_Crashes_and_Fatalities[[#This Row],[Date]],"mmm")</f>
        <v>Oct</v>
      </c>
      <c r="D1292" s="5">
        <f>DAY(Airplane_Crashes_and_Fatalities[[#This Row],[Date]])</f>
        <v>29</v>
      </c>
      <c r="E1292" s="3">
        <v>0.36388888888888893</v>
      </c>
      <c r="F1292" s="2" t="s">
        <v>20943</v>
      </c>
      <c r="G1292" s="2" t="s">
        <v>19729</v>
      </c>
      <c r="H1292" s="2"/>
      <c r="I1292" s="2" t="s">
        <v>3902</v>
      </c>
      <c r="J1292" s="2" t="s">
        <v>3903</v>
      </c>
      <c r="K1292" s="2" t="s">
        <v>3904</v>
      </c>
      <c r="L1292" s="2" t="s">
        <v>2551</v>
      </c>
      <c r="M1292" t="s">
        <v>3905</v>
      </c>
      <c r="N1292">
        <f>Airplane_Crashes_and_Fatalities[[#This Row],[Aboard]]-Airplane_Crashes_and_Fatalities[[#This Row],[Fatalities]]</f>
        <v>0</v>
      </c>
      <c r="O1292">
        <v>43125</v>
      </c>
      <c r="P1292">
        <v>19</v>
      </c>
      <c r="Q1292">
        <v>19</v>
      </c>
      <c r="R1292">
        <v>0</v>
      </c>
      <c r="S1292" s="2" t="s">
        <v>3906</v>
      </c>
    </row>
    <row r="1293" spans="1:19" x14ac:dyDescent="0.3">
      <c r="A1293" s="1">
        <v>19666</v>
      </c>
      <c r="B1293" s="4" t="str">
        <f>TEXT(Airplane_Crashes_and_Fatalities[[#This Row],[Date]],"yyyy")</f>
        <v>1953</v>
      </c>
      <c r="C1293" s="1" t="str">
        <f>TEXT(Airplane_Crashes_and_Fatalities[[#This Row],[Date]],"mmm")</f>
        <v>Nov</v>
      </c>
      <c r="D1293" s="5">
        <f>DAY(Airplane_Crashes_and_Fatalities[[#This Row],[Date]])</f>
        <v>3</v>
      </c>
      <c r="F1293" s="2" t="s">
        <v>20944</v>
      </c>
      <c r="G1293" s="2" t="s">
        <v>19975</v>
      </c>
      <c r="H1293" s="2"/>
      <c r="I1293" s="2" t="s">
        <v>992</v>
      </c>
      <c r="J1293" s="2"/>
      <c r="K1293" s="2" t="s">
        <v>3907</v>
      </c>
      <c r="L1293" s="2" t="s">
        <v>1183</v>
      </c>
      <c r="M1293" t="s">
        <v>3908</v>
      </c>
      <c r="N1293">
        <f>Airplane_Crashes_and_Fatalities[[#This Row],[Aboard]]-Airplane_Crashes_and_Fatalities[[#This Row],[Fatalities]]</f>
        <v>0</v>
      </c>
      <c r="O1293">
        <v>2181</v>
      </c>
      <c r="P1293">
        <v>28</v>
      </c>
      <c r="Q1293">
        <v>28</v>
      </c>
      <c r="R1293">
        <v>0</v>
      </c>
      <c r="S1293" s="2" t="s">
        <v>3909</v>
      </c>
    </row>
    <row r="1294" spans="1:19" x14ac:dyDescent="0.3">
      <c r="A1294" s="1">
        <v>19674</v>
      </c>
      <c r="B1294" s="4" t="str">
        <f>TEXT(Airplane_Crashes_and_Fatalities[[#This Row],[Date]],"yyyy")</f>
        <v>1953</v>
      </c>
      <c r="C1294" s="1" t="str">
        <f>TEXT(Airplane_Crashes_and_Fatalities[[#This Row],[Date]],"mmm")</f>
        <v>Nov</v>
      </c>
      <c r="D1294" s="5">
        <f>DAY(Airplane_Crashes_and_Fatalities[[#This Row],[Date]])</f>
        <v>11</v>
      </c>
      <c r="E1294" s="3">
        <v>0.72916666666666674</v>
      </c>
      <c r="F1294" s="2" t="s">
        <v>20945</v>
      </c>
      <c r="G1294" s="2" t="s">
        <v>19676</v>
      </c>
      <c r="H1294" s="2"/>
      <c r="I1294" s="2" t="s">
        <v>1540</v>
      </c>
      <c r="J1294" s="2"/>
      <c r="K1294" s="2"/>
      <c r="L1294" s="2" t="s">
        <v>3910</v>
      </c>
      <c r="M1294" t="s">
        <v>3911</v>
      </c>
      <c r="N1294">
        <f>Airplane_Crashes_and_Fatalities[[#This Row],[Aboard]]-Airplane_Crashes_and_Fatalities[[#This Row],[Fatalities]]</f>
        <v>0</v>
      </c>
      <c r="P1294">
        <v>10</v>
      </c>
      <c r="Q1294">
        <v>10</v>
      </c>
      <c r="R1294">
        <v>0</v>
      </c>
      <c r="S1294" s="2"/>
    </row>
    <row r="1295" spans="1:19" x14ac:dyDescent="0.3">
      <c r="A1295" s="1">
        <v>19697</v>
      </c>
      <c r="B1295" s="4" t="str">
        <f>TEXT(Airplane_Crashes_and_Fatalities[[#This Row],[Date]],"yyyy")</f>
        <v>1953</v>
      </c>
      <c r="C1295" s="1" t="str">
        <f>TEXT(Airplane_Crashes_and_Fatalities[[#This Row],[Date]],"mmm")</f>
        <v>Dec</v>
      </c>
      <c r="D1295" s="5">
        <f>DAY(Airplane_Crashes_and_Fatalities[[#This Row],[Date]])</f>
        <v>4</v>
      </c>
      <c r="F1295" s="2" t="s">
        <v>20946</v>
      </c>
      <c r="G1295" s="2" t="s">
        <v>19710</v>
      </c>
      <c r="H1295" s="2"/>
      <c r="I1295" s="2" t="s">
        <v>3912</v>
      </c>
      <c r="J1295" s="2"/>
      <c r="K1295" s="2" t="s">
        <v>3913</v>
      </c>
      <c r="L1295" s="2" t="s">
        <v>3006</v>
      </c>
      <c r="M1295" t="s">
        <v>3914</v>
      </c>
      <c r="N1295">
        <f>Airplane_Crashes_and_Fatalities[[#This Row],[Aboard]]-Airplane_Crashes_and_Fatalities[[#This Row],[Fatalities]]</f>
        <v>10</v>
      </c>
      <c r="O1295">
        <v>12797</v>
      </c>
      <c r="P1295">
        <v>33</v>
      </c>
      <c r="Q1295">
        <v>23</v>
      </c>
      <c r="R1295">
        <v>0</v>
      </c>
      <c r="S1295" s="2" t="s">
        <v>1201</v>
      </c>
    </row>
    <row r="1296" spans="1:19" x14ac:dyDescent="0.3">
      <c r="A1296" s="1">
        <v>19705</v>
      </c>
      <c r="B1296" s="4" t="str">
        <f>TEXT(Airplane_Crashes_and_Fatalities[[#This Row],[Date]],"yyyy")</f>
        <v>1953</v>
      </c>
      <c r="C1296" s="1" t="str">
        <f>TEXT(Airplane_Crashes_and_Fatalities[[#This Row],[Date]],"mmm")</f>
        <v>Dec</v>
      </c>
      <c r="D1296" s="5">
        <f>DAY(Airplane_Crashes_and_Fatalities[[#This Row],[Date]])</f>
        <v>12</v>
      </c>
      <c r="F1296" s="2" t="s">
        <v>20838</v>
      </c>
      <c r="G1296" s="2" t="s">
        <v>20163</v>
      </c>
      <c r="H1296" s="2"/>
      <c r="I1296" s="2" t="s">
        <v>3915</v>
      </c>
      <c r="J1296" s="2"/>
      <c r="K1296" s="2"/>
      <c r="L1296" s="2" t="s">
        <v>1183</v>
      </c>
      <c r="M1296" t="s">
        <v>3916</v>
      </c>
      <c r="N1296">
        <f>Airplane_Crashes_and_Fatalities[[#This Row],[Aboard]]-Airplane_Crashes_and_Fatalities[[#This Row],[Fatalities]]</f>
        <v>1</v>
      </c>
      <c r="O1296">
        <v>11810</v>
      </c>
      <c r="P1296">
        <v>14</v>
      </c>
      <c r="Q1296">
        <v>13</v>
      </c>
      <c r="R1296">
        <v>0</v>
      </c>
      <c r="S1296" s="2" t="s">
        <v>3917</v>
      </c>
    </row>
    <row r="1297" spans="1:19" x14ac:dyDescent="0.3">
      <c r="A1297" s="1">
        <v>19712</v>
      </c>
      <c r="B1297" s="4" t="str">
        <f>TEXT(Airplane_Crashes_and_Fatalities[[#This Row],[Date]],"yyyy")</f>
        <v>1953</v>
      </c>
      <c r="C1297" s="1" t="str">
        <f>TEXT(Airplane_Crashes_and_Fatalities[[#This Row],[Date]],"mmm")</f>
        <v>Dec</v>
      </c>
      <c r="D1297" s="5">
        <f>DAY(Airplane_Crashes_and_Fatalities[[#This Row],[Date]])</f>
        <v>19</v>
      </c>
      <c r="F1297" s="2" t="s">
        <v>20821</v>
      </c>
      <c r="G1297" s="2" t="s">
        <v>19860</v>
      </c>
      <c r="H1297" s="2"/>
      <c r="I1297" s="2" t="s">
        <v>482</v>
      </c>
      <c r="J1297" s="2"/>
      <c r="K1297" s="2"/>
      <c r="L1297" s="2" t="s">
        <v>3918</v>
      </c>
      <c r="M1297" t="s">
        <v>3919</v>
      </c>
      <c r="N1297">
        <f>Airplane_Crashes_and_Fatalities[[#This Row],[Aboard]]-Airplane_Crashes_and_Fatalities[[#This Row],[Fatalities]]</f>
        <v>43</v>
      </c>
      <c r="O1297">
        <v>128</v>
      </c>
      <c r="P1297">
        <v>44</v>
      </c>
      <c r="Q1297">
        <v>1</v>
      </c>
      <c r="R1297">
        <v>0</v>
      </c>
      <c r="S1297" s="2" t="s">
        <v>3920</v>
      </c>
    </row>
    <row r="1298" spans="1:19" x14ac:dyDescent="0.3">
      <c r="A1298" s="1">
        <v>19714</v>
      </c>
      <c r="B1298" s="4" t="str">
        <f>TEXT(Airplane_Crashes_and_Fatalities[[#This Row],[Date]],"yyyy")</f>
        <v>1953</v>
      </c>
      <c r="C1298" s="1" t="str">
        <f>TEXT(Airplane_Crashes_and_Fatalities[[#This Row],[Date]],"mmm")</f>
        <v>Dec</v>
      </c>
      <c r="D1298" s="5">
        <f>DAY(Airplane_Crashes_and_Fatalities[[#This Row],[Date]])</f>
        <v>21</v>
      </c>
      <c r="F1298" s="2" t="s">
        <v>20947</v>
      </c>
      <c r="G1298" s="2" t="s">
        <v>20036</v>
      </c>
      <c r="H1298" s="2"/>
      <c r="I1298" s="2" t="s">
        <v>3921</v>
      </c>
      <c r="J1298" s="2"/>
      <c r="K1298" s="2"/>
      <c r="L1298" s="2" t="s">
        <v>1183</v>
      </c>
      <c r="M1298" t="s">
        <v>3922</v>
      </c>
      <c r="N1298">
        <f>Airplane_Crashes_and_Fatalities[[#This Row],[Aboard]]-Airplane_Crashes_and_Fatalities[[#This Row],[Fatalities]]</f>
        <v>6</v>
      </c>
      <c r="P1298">
        <v>15</v>
      </c>
      <c r="Q1298">
        <v>9</v>
      </c>
      <c r="R1298">
        <v>0</v>
      </c>
      <c r="S1298" s="2"/>
    </row>
    <row r="1299" spans="1:19" x14ac:dyDescent="0.3">
      <c r="A1299" s="1">
        <v>19726</v>
      </c>
      <c r="B1299" s="4" t="str">
        <f>TEXT(Airplane_Crashes_and_Fatalities[[#This Row],[Date]],"yyyy")</f>
        <v>1954</v>
      </c>
      <c r="C1299" s="1" t="str">
        <f>TEXT(Airplane_Crashes_and_Fatalities[[#This Row],[Date]],"mmm")</f>
        <v>Jan</v>
      </c>
      <c r="D1299" s="5">
        <f>DAY(Airplane_Crashes_and_Fatalities[[#This Row],[Date]])</f>
        <v>2</v>
      </c>
      <c r="F1299" s="2" t="s">
        <v>20948</v>
      </c>
      <c r="G1299" s="2" t="s">
        <v>20949</v>
      </c>
      <c r="H1299" s="2"/>
      <c r="I1299" s="2" t="s">
        <v>3923</v>
      </c>
      <c r="J1299" s="2"/>
      <c r="K1299" s="2"/>
      <c r="L1299" s="2" t="s">
        <v>1183</v>
      </c>
      <c r="N1299">
        <f>Airplane_Crashes_and_Fatalities[[#This Row],[Aboard]]-Airplane_Crashes_and_Fatalities[[#This Row],[Fatalities]]</f>
        <v>0</v>
      </c>
      <c r="P1299">
        <v>21</v>
      </c>
      <c r="Q1299">
        <v>21</v>
      </c>
      <c r="R1299">
        <v>0</v>
      </c>
      <c r="S1299" s="2"/>
    </row>
    <row r="1300" spans="1:19" x14ac:dyDescent="0.3">
      <c r="A1300" s="1">
        <v>19729</v>
      </c>
      <c r="B1300" s="4" t="str">
        <f>TEXT(Airplane_Crashes_and_Fatalities[[#This Row],[Date]],"yyyy")</f>
        <v>1954</v>
      </c>
      <c r="C1300" s="1" t="str">
        <f>TEXT(Airplane_Crashes_and_Fatalities[[#This Row],[Date]],"mmm")</f>
        <v>Jan</v>
      </c>
      <c r="D1300" s="5">
        <f>DAY(Airplane_Crashes_and_Fatalities[[#This Row],[Date]])</f>
        <v>5</v>
      </c>
      <c r="F1300" s="2" t="s">
        <v>20950</v>
      </c>
      <c r="G1300" s="2" t="s">
        <v>20711</v>
      </c>
      <c r="H1300" s="2"/>
      <c r="I1300" s="2" t="s">
        <v>3484</v>
      </c>
      <c r="J1300" s="2"/>
      <c r="K1300" s="2" t="s">
        <v>3924</v>
      </c>
      <c r="L1300" s="2" t="s">
        <v>1183</v>
      </c>
      <c r="M1300" t="s">
        <v>3925</v>
      </c>
      <c r="N1300">
        <f>Airplane_Crashes_and_Fatalities[[#This Row],[Aboard]]-Airplane_Crashes_and_Fatalities[[#This Row],[Fatalities]]</f>
        <v>6</v>
      </c>
      <c r="O1300">
        <v>19616</v>
      </c>
      <c r="P1300">
        <v>10</v>
      </c>
      <c r="Q1300">
        <v>4</v>
      </c>
      <c r="R1300">
        <v>0</v>
      </c>
      <c r="S1300" s="2" t="s">
        <v>3145</v>
      </c>
    </row>
    <row r="1301" spans="1:19" x14ac:dyDescent="0.3">
      <c r="A1301" s="1">
        <v>19730</v>
      </c>
      <c r="B1301" s="4" t="str">
        <f>TEXT(Airplane_Crashes_and_Fatalities[[#This Row],[Date]],"yyyy")</f>
        <v>1954</v>
      </c>
      <c r="C1301" s="1" t="str">
        <f>TEXT(Airplane_Crashes_and_Fatalities[[#This Row],[Date]],"mmm")</f>
        <v>Jan</v>
      </c>
      <c r="D1301" s="5">
        <f>DAY(Airplane_Crashes_and_Fatalities[[#This Row],[Date]])</f>
        <v>6</v>
      </c>
      <c r="E1301" s="3">
        <v>0.72222222222222232</v>
      </c>
      <c r="F1301" s="2" t="s">
        <v>20951</v>
      </c>
      <c r="G1301" s="2" t="s">
        <v>19676</v>
      </c>
      <c r="H1301" s="2"/>
      <c r="I1301" s="2" t="s">
        <v>1536</v>
      </c>
      <c r="J1301" s="2"/>
      <c r="K1301" s="2" t="s">
        <v>3926</v>
      </c>
      <c r="L1301" s="2" t="s">
        <v>3927</v>
      </c>
      <c r="M1301" t="s">
        <v>3928</v>
      </c>
      <c r="N1301">
        <f>Airplane_Crashes_and_Fatalities[[#This Row],[Aboard]]-Airplane_Crashes_and_Fatalities[[#This Row],[Fatalities]]</f>
        <v>1</v>
      </c>
      <c r="O1301">
        <v>599</v>
      </c>
      <c r="P1301">
        <v>17</v>
      </c>
      <c r="Q1301">
        <v>16</v>
      </c>
      <c r="R1301">
        <v>0</v>
      </c>
      <c r="S1301" s="2" t="s">
        <v>3929</v>
      </c>
    </row>
    <row r="1302" spans="1:19" x14ac:dyDescent="0.3">
      <c r="A1302" s="1">
        <v>19734</v>
      </c>
      <c r="B1302" s="4" t="str">
        <f>TEXT(Airplane_Crashes_and_Fatalities[[#This Row],[Date]],"yyyy")</f>
        <v>1954</v>
      </c>
      <c r="C1302" s="1" t="str">
        <f>TEXT(Airplane_Crashes_and_Fatalities[[#This Row],[Date]],"mmm")</f>
        <v>Jan</v>
      </c>
      <c r="D1302" s="5">
        <f>DAY(Airplane_Crashes_and_Fatalities[[#This Row],[Date]])</f>
        <v>10</v>
      </c>
      <c r="E1302" s="3">
        <v>0.40972222222222232</v>
      </c>
      <c r="F1302" s="2" t="s">
        <v>20952</v>
      </c>
      <c r="G1302" s="2" t="s">
        <v>19745</v>
      </c>
      <c r="H1302" s="2"/>
      <c r="I1302" s="2" t="s">
        <v>1465</v>
      </c>
      <c r="J1302" s="2" t="s">
        <v>19079</v>
      </c>
      <c r="K1302" s="2" t="s">
        <v>3930</v>
      </c>
      <c r="L1302" s="2" t="s">
        <v>3805</v>
      </c>
      <c r="M1302" t="s">
        <v>3931</v>
      </c>
      <c r="N1302">
        <f>Airplane_Crashes_and_Fatalities[[#This Row],[Aboard]]-Airplane_Crashes_and_Fatalities[[#This Row],[Fatalities]]</f>
        <v>0</v>
      </c>
      <c r="O1302">
        <v>6003</v>
      </c>
      <c r="P1302">
        <v>35</v>
      </c>
      <c r="Q1302">
        <v>35</v>
      </c>
      <c r="R1302">
        <v>0</v>
      </c>
      <c r="S1302" s="2" t="s">
        <v>3932</v>
      </c>
    </row>
    <row r="1303" spans="1:19" x14ac:dyDescent="0.3">
      <c r="A1303" s="1">
        <v>19735</v>
      </c>
      <c r="B1303" s="4" t="str">
        <f>TEXT(Airplane_Crashes_and_Fatalities[[#This Row],[Date]],"yyyy")</f>
        <v>1954</v>
      </c>
      <c r="C1303" s="1" t="str">
        <f>TEXT(Airplane_Crashes_and_Fatalities[[#This Row],[Date]],"mmm")</f>
        <v>Jan</v>
      </c>
      <c r="D1303" s="5">
        <f>DAY(Airplane_Crashes_and_Fatalities[[#This Row],[Date]])</f>
        <v>11</v>
      </c>
      <c r="F1303" s="2" t="s">
        <v>20953</v>
      </c>
      <c r="G1303" s="2" t="s">
        <v>19762</v>
      </c>
      <c r="H1303" s="2"/>
      <c r="I1303" s="2" t="s">
        <v>2220</v>
      </c>
      <c r="J1303" s="2"/>
      <c r="K1303" s="2" t="s">
        <v>3933</v>
      </c>
      <c r="L1303" s="2" t="s">
        <v>1183</v>
      </c>
      <c r="M1303" t="s">
        <v>3934</v>
      </c>
      <c r="N1303">
        <f>Airplane_Crashes_and_Fatalities[[#This Row],[Aboard]]-Airplane_Crashes_and_Fatalities[[#This Row],[Fatalities]]</f>
        <v>0</v>
      </c>
      <c r="O1303">
        <v>19540</v>
      </c>
      <c r="P1303">
        <v>21</v>
      </c>
      <c r="Q1303">
        <v>21</v>
      </c>
      <c r="R1303">
        <v>0</v>
      </c>
      <c r="S1303" s="2" t="s">
        <v>3935</v>
      </c>
    </row>
    <row r="1304" spans="1:19" x14ac:dyDescent="0.3">
      <c r="A1304" s="1">
        <v>19737</v>
      </c>
      <c r="B1304" s="4" t="str">
        <f>TEXT(Airplane_Crashes_and_Fatalities[[#This Row],[Date]],"yyyy")</f>
        <v>1954</v>
      </c>
      <c r="C1304" s="1" t="str">
        <f>TEXT(Airplane_Crashes_and_Fatalities[[#This Row],[Date]],"mmm")</f>
        <v>Jan</v>
      </c>
      <c r="D1304" s="5">
        <f>DAY(Airplane_Crashes_and_Fatalities[[#This Row],[Date]])</f>
        <v>13</v>
      </c>
      <c r="F1304" s="2" t="s">
        <v>20954</v>
      </c>
      <c r="G1304" s="2" t="s">
        <v>19729</v>
      </c>
      <c r="H1304" s="2"/>
      <c r="I1304" s="2" t="s">
        <v>1718</v>
      </c>
      <c r="J1304" s="2"/>
      <c r="K1304" s="2"/>
      <c r="L1304" s="2" t="s">
        <v>3936</v>
      </c>
      <c r="N1304">
        <f>Airplane_Crashes_and_Fatalities[[#This Row],[Aboard]]-Airplane_Crashes_and_Fatalities[[#This Row],[Fatalities]]</f>
        <v>0</v>
      </c>
      <c r="P1304">
        <v>1</v>
      </c>
      <c r="Q1304">
        <v>1</v>
      </c>
      <c r="R1304">
        <v>6</v>
      </c>
      <c r="S1304" s="2" t="s">
        <v>3937</v>
      </c>
    </row>
    <row r="1305" spans="1:19" x14ac:dyDescent="0.3">
      <c r="A1305" s="1">
        <v>19738</v>
      </c>
      <c r="B1305" s="4" t="str">
        <f>TEXT(Airplane_Crashes_and_Fatalities[[#This Row],[Date]],"yyyy")</f>
        <v>1954</v>
      </c>
      <c r="C1305" s="1" t="str">
        <f>TEXT(Airplane_Crashes_and_Fatalities[[#This Row],[Date]],"mmm")</f>
        <v>Jan</v>
      </c>
      <c r="D1305" s="5">
        <f>DAY(Airplane_Crashes_and_Fatalities[[#This Row],[Date]])</f>
        <v>14</v>
      </c>
      <c r="F1305" s="2" t="s">
        <v>20955</v>
      </c>
      <c r="G1305" s="2" t="s">
        <v>19745</v>
      </c>
      <c r="H1305" s="2"/>
      <c r="I1305" s="2" t="s">
        <v>2385</v>
      </c>
      <c r="J1305" s="2"/>
      <c r="K1305" s="2"/>
      <c r="L1305" s="2" t="s">
        <v>2551</v>
      </c>
      <c r="M1305" t="s">
        <v>3938</v>
      </c>
      <c r="N1305">
        <f>Airplane_Crashes_and_Fatalities[[#This Row],[Aboard]]-Airplane_Crashes_and_Fatalities[[#This Row],[Fatalities]]</f>
        <v>0</v>
      </c>
      <c r="O1305" t="s">
        <v>3939</v>
      </c>
      <c r="P1305">
        <v>16</v>
      </c>
      <c r="Q1305">
        <v>16</v>
      </c>
      <c r="R1305">
        <v>0</v>
      </c>
      <c r="S1305" s="2" t="s">
        <v>3940</v>
      </c>
    </row>
    <row r="1306" spans="1:19" x14ac:dyDescent="0.3">
      <c r="A1306" s="1">
        <v>19738</v>
      </c>
      <c r="B1306" s="4" t="str">
        <f>TEXT(Airplane_Crashes_and_Fatalities[[#This Row],[Date]],"yyyy")</f>
        <v>1954</v>
      </c>
      <c r="C1306" s="1" t="str">
        <f>TEXT(Airplane_Crashes_and_Fatalities[[#This Row],[Date]],"mmm")</f>
        <v>Jan</v>
      </c>
      <c r="D1306" s="5">
        <f>DAY(Airplane_Crashes_and_Fatalities[[#This Row],[Date]])</f>
        <v>14</v>
      </c>
      <c r="F1306" s="2" t="s">
        <v>20956</v>
      </c>
      <c r="G1306" s="2" t="s">
        <v>19780</v>
      </c>
      <c r="H1306" s="2"/>
      <c r="I1306" s="2" t="s">
        <v>477</v>
      </c>
      <c r="J1306" s="2"/>
      <c r="K1306" s="2" t="s">
        <v>3941</v>
      </c>
      <c r="L1306" s="2" t="s">
        <v>3942</v>
      </c>
      <c r="M1306" t="s">
        <v>3943</v>
      </c>
      <c r="N1306">
        <f>Airplane_Crashes_and_Fatalities[[#This Row],[Aboard]]-Airplane_Crashes_and_Fatalities[[#This Row],[Fatalities]]</f>
        <v>0</v>
      </c>
      <c r="O1306">
        <v>11854</v>
      </c>
      <c r="P1306">
        <v>15</v>
      </c>
      <c r="Q1306">
        <v>15</v>
      </c>
      <c r="R1306">
        <v>0</v>
      </c>
      <c r="S1306" s="2" t="s">
        <v>1531</v>
      </c>
    </row>
    <row r="1307" spans="1:19" x14ac:dyDescent="0.3">
      <c r="A1307" s="1">
        <v>19744</v>
      </c>
      <c r="B1307" s="4" t="str">
        <f>TEXT(Airplane_Crashes_and_Fatalities[[#This Row],[Date]],"yyyy")</f>
        <v>1954</v>
      </c>
      <c r="C1307" s="1" t="str">
        <f>TEXT(Airplane_Crashes_and_Fatalities[[#This Row],[Date]],"mmm")</f>
        <v>Jan</v>
      </c>
      <c r="D1307" s="5">
        <f>DAY(Airplane_Crashes_and_Fatalities[[#This Row],[Date]])</f>
        <v>20</v>
      </c>
      <c r="F1307" s="2" t="s">
        <v>19893</v>
      </c>
      <c r="G1307" s="2" t="s">
        <v>20025</v>
      </c>
      <c r="H1307" s="2"/>
      <c r="I1307" s="2" t="s">
        <v>3944</v>
      </c>
      <c r="J1307" s="2"/>
      <c r="K1307" s="2"/>
      <c r="L1307" s="2" t="s">
        <v>1121</v>
      </c>
      <c r="M1307" t="s">
        <v>3945</v>
      </c>
      <c r="N1307">
        <f>Airplane_Crashes_and_Fatalities[[#This Row],[Aboard]]-Airplane_Crashes_and_Fatalities[[#This Row],[Fatalities]]</f>
        <v>0</v>
      </c>
      <c r="O1307">
        <v>4940</v>
      </c>
      <c r="P1307">
        <v>3</v>
      </c>
      <c r="Q1307">
        <v>3</v>
      </c>
      <c r="R1307">
        <v>0</v>
      </c>
      <c r="S1307" s="2" t="s">
        <v>3946</v>
      </c>
    </row>
    <row r="1308" spans="1:19" x14ac:dyDescent="0.3">
      <c r="A1308" s="1">
        <v>19756</v>
      </c>
      <c r="B1308" s="4" t="str">
        <f>TEXT(Airplane_Crashes_and_Fatalities[[#This Row],[Date]],"yyyy")</f>
        <v>1954</v>
      </c>
      <c r="C1308" s="1" t="str">
        <f>TEXT(Airplane_Crashes_and_Fatalities[[#This Row],[Date]],"mmm")</f>
        <v>Feb</v>
      </c>
      <c r="D1308" s="5">
        <f>DAY(Airplane_Crashes_and_Fatalities[[#This Row],[Date]])</f>
        <v>1</v>
      </c>
      <c r="E1308" s="3">
        <v>0.57638888888888884</v>
      </c>
      <c r="F1308" s="2" t="s">
        <v>20957</v>
      </c>
      <c r="G1308" s="2" t="s">
        <v>20178</v>
      </c>
      <c r="H1308" s="2"/>
      <c r="I1308" s="2" t="s">
        <v>1718</v>
      </c>
      <c r="J1308" s="2"/>
      <c r="K1308" s="2" t="s">
        <v>3947</v>
      </c>
      <c r="L1308" s="2" t="s">
        <v>3948</v>
      </c>
      <c r="M1308" t="s">
        <v>3949</v>
      </c>
      <c r="N1308">
        <f>Airplane_Crashes_and_Fatalities[[#This Row],[Aboard]]-Airplane_Crashes_and_Fatalities[[#This Row],[Fatalities]]</f>
        <v>0</v>
      </c>
      <c r="O1308">
        <v>33423</v>
      </c>
      <c r="P1308">
        <v>35</v>
      </c>
      <c r="Q1308">
        <v>35</v>
      </c>
      <c r="R1308">
        <v>0</v>
      </c>
      <c r="S1308" s="2" t="s">
        <v>3950</v>
      </c>
    </row>
    <row r="1309" spans="1:19" x14ac:dyDescent="0.3">
      <c r="A1309" s="1">
        <v>19760</v>
      </c>
      <c r="B1309" s="4" t="str">
        <f>TEXT(Airplane_Crashes_and_Fatalities[[#This Row],[Date]],"yyyy")</f>
        <v>1954</v>
      </c>
      <c r="C1309" s="1" t="str">
        <f>TEXT(Airplane_Crashes_and_Fatalities[[#This Row],[Date]],"mmm")</f>
        <v>Feb</v>
      </c>
      <c r="D1309" s="5">
        <f>DAY(Airplane_Crashes_and_Fatalities[[#This Row],[Date]])</f>
        <v>5</v>
      </c>
      <c r="F1309" s="2" t="s">
        <v>20958</v>
      </c>
      <c r="G1309" s="2" t="s">
        <v>20063</v>
      </c>
      <c r="H1309" s="2"/>
      <c r="I1309" s="2" t="s">
        <v>1718</v>
      </c>
      <c r="J1309" s="2"/>
      <c r="K1309" s="2"/>
      <c r="L1309" s="2" t="s">
        <v>1625</v>
      </c>
      <c r="M1309">
        <v>5895</v>
      </c>
      <c r="N1309">
        <f>Airplane_Crashes_and_Fatalities[[#This Row],[Aboard]]-Airplane_Crashes_and_Fatalities[[#This Row],[Fatalities]]</f>
        <v>6</v>
      </c>
      <c r="P1309">
        <v>16</v>
      </c>
      <c r="Q1309">
        <v>10</v>
      </c>
      <c r="R1309">
        <v>0</v>
      </c>
      <c r="S1309" s="2" t="s">
        <v>3951</v>
      </c>
    </row>
    <row r="1310" spans="1:19" x14ac:dyDescent="0.3">
      <c r="A1310" s="1">
        <v>19767</v>
      </c>
      <c r="B1310" s="4" t="str">
        <f>TEXT(Airplane_Crashes_and_Fatalities[[#This Row],[Date]],"yyyy")</f>
        <v>1954</v>
      </c>
      <c r="C1310" s="1" t="str">
        <f>TEXT(Airplane_Crashes_and_Fatalities[[#This Row],[Date]],"mmm")</f>
        <v>Feb</v>
      </c>
      <c r="D1310" s="5">
        <f>DAY(Airplane_Crashes_and_Fatalities[[#This Row],[Date]])</f>
        <v>12</v>
      </c>
      <c r="F1310" s="2" t="s">
        <v>20959</v>
      </c>
      <c r="G1310" s="2" t="s">
        <v>20439</v>
      </c>
      <c r="H1310" s="2"/>
      <c r="I1310" s="2" t="s">
        <v>1540</v>
      </c>
      <c r="J1310" s="2"/>
      <c r="K1310" s="2" t="s">
        <v>3952</v>
      </c>
      <c r="L1310" s="2" t="s">
        <v>3910</v>
      </c>
      <c r="M1310" t="s">
        <v>3953</v>
      </c>
      <c r="N1310">
        <f>Airplane_Crashes_and_Fatalities[[#This Row],[Aboard]]-Airplane_Crashes_and_Fatalities[[#This Row],[Fatalities]]</f>
        <v>0</v>
      </c>
      <c r="P1310">
        <v>10</v>
      </c>
      <c r="Q1310">
        <v>10</v>
      </c>
      <c r="R1310">
        <v>0</v>
      </c>
      <c r="S1310" s="2" t="s">
        <v>3954</v>
      </c>
    </row>
    <row r="1311" spans="1:19" x14ac:dyDescent="0.3">
      <c r="A1311" s="1">
        <v>19780</v>
      </c>
      <c r="B1311" s="4" t="str">
        <f>TEXT(Airplane_Crashes_and_Fatalities[[#This Row],[Date]],"yyyy")</f>
        <v>1954</v>
      </c>
      <c r="C1311" s="1" t="str">
        <f>TEXT(Airplane_Crashes_and_Fatalities[[#This Row],[Date]],"mmm")</f>
        <v>Feb</v>
      </c>
      <c r="D1311" s="5">
        <f>DAY(Airplane_Crashes_and_Fatalities[[#This Row],[Date]])</f>
        <v>25</v>
      </c>
      <c r="F1311" s="2" t="s">
        <v>20919</v>
      </c>
      <c r="G1311" s="2" t="s">
        <v>20163</v>
      </c>
      <c r="H1311" s="2"/>
      <c r="I1311" s="2" t="s">
        <v>3915</v>
      </c>
      <c r="J1311" s="2"/>
      <c r="K1311" s="2"/>
      <c r="L1311" s="2" t="s">
        <v>1183</v>
      </c>
      <c r="M1311" t="s">
        <v>3955</v>
      </c>
      <c r="N1311">
        <f>Airplane_Crashes_and_Fatalities[[#This Row],[Aboard]]-Airplane_Crashes_and_Fatalities[[#This Row],[Fatalities]]</f>
        <v>0</v>
      </c>
      <c r="O1311">
        <v>20358</v>
      </c>
      <c r="P1311">
        <v>3</v>
      </c>
      <c r="Q1311">
        <v>3</v>
      </c>
      <c r="R1311">
        <v>0</v>
      </c>
      <c r="S1311" s="2" t="s">
        <v>3956</v>
      </c>
    </row>
    <row r="1312" spans="1:19" x14ac:dyDescent="0.3">
      <c r="A1312" s="1">
        <v>19781</v>
      </c>
      <c r="B1312" s="4" t="str">
        <f>TEXT(Airplane_Crashes_and_Fatalities[[#This Row],[Date]],"yyyy")</f>
        <v>1954</v>
      </c>
      <c r="C1312" s="1" t="str">
        <f>TEXT(Airplane_Crashes_and_Fatalities[[#This Row],[Date]],"mmm")</f>
        <v>Feb</v>
      </c>
      <c r="D1312" s="5">
        <f>DAY(Airplane_Crashes_and_Fatalities[[#This Row],[Date]])</f>
        <v>26</v>
      </c>
      <c r="E1312" s="3">
        <v>0.43888888888888888</v>
      </c>
      <c r="F1312" s="2" t="s">
        <v>20960</v>
      </c>
      <c r="G1312" s="2" t="s">
        <v>19714</v>
      </c>
      <c r="H1312" s="2"/>
      <c r="I1312" s="2" t="s">
        <v>1645</v>
      </c>
      <c r="J1312" s="2" t="s">
        <v>19080</v>
      </c>
      <c r="K1312" s="2" t="s">
        <v>3957</v>
      </c>
      <c r="L1312" s="2" t="s">
        <v>3918</v>
      </c>
      <c r="M1312" t="s">
        <v>3958</v>
      </c>
      <c r="N1312">
        <f>Airplane_Crashes_and_Fatalities[[#This Row],[Aboard]]-Airplane_Crashes_and_Fatalities[[#This Row],[Fatalities]]</f>
        <v>0</v>
      </c>
      <c r="O1312">
        <v>37</v>
      </c>
      <c r="P1312">
        <v>9</v>
      </c>
      <c r="Q1312">
        <v>9</v>
      </c>
      <c r="R1312">
        <v>0</v>
      </c>
      <c r="S1312" s="2" t="s">
        <v>3959</v>
      </c>
    </row>
    <row r="1313" spans="1:19" x14ac:dyDescent="0.3">
      <c r="A1313" s="1">
        <v>19787</v>
      </c>
      <c r="B1313" s="4" t="str">
        <f>TEXT(Airplane_Crashes_and_Fatalities[[#This Row],[Date]],"yyyy")</f>
        <v>1954</v>
      </c>
      <c r="C1313" s="1" t="str">
        <f>TEXT(Airplane_Crashes_and_Fatalities[[#This Row],[Date]],"mmm")</f>
        <v>Mar</v>
      </c>
      <c r="D1313" s="5">
        <f>DAY(Airplane_Crashes_and_Fatalities[[#This Row],[Date]])</f>
        <v>4</v>
      </c>
      <c r="E1313" s="3">
        <v>0.60416666666666674</v>
      </c>
      <c r="F1313" s="2" t="s">
        <v>20961</v>
      </c>
      <c r="G1313" s="2" t="s">
        <v>19685</v>
      </c>
      <c r="H1313" s="2"/>
      <c r="I1313" s="2" t="s">
        <v>1718</v>
      </c>
      <c r="J1313" s="2"/>
      <c r="K1313" s="2" t="s">
        <v>3960</v>
      </c>
      <c r="L1313" s="2" t="s">
        <v>1697</v>
      </c>
      <c r="M1313" t="s">
        <v>3961</v>
      </c>
      <c r="N1313">
        <f>Airplane_Crashes_and_Fatalities[[#This Row],[Aboard]]-Airplane_Crashes_and_Fatalities[[#This Row],[Fatalities]]</f>
        <v>0</v>
      </c>
      <c r="O1313">
        <v>9958</v>
      </c>
      <c r="P1313">
        <v>20</v>
      </c>
      <c r="Q1313">
        <v>20</v>
      </c>
      <c r="R1313">
        <v>0</v>
      </c>
      <c r="S1313" s="2" t="s">
        <v>3962</v>
      </c>
    </row>
    <row r="1314" spans="1:19" x14ac:dyDescent="0.3">
      <c r="A1314" s="1">
        <v>19796</v>
      </c>
      <c r="B1314" s="4" t="str">
        <f>TEXT(Airplane_Crashes_and_Fatalities[[#This Row],[Date]],"yyyy")</f>
        <v>1954</v>
      </c>
      <c r="C1314" s="1" t="str">
        <f>TEXT(Airplane_Crashes_and_Fatalities[[#This Row],[Date]],"mmm")</f>
        <v>Mar</v>
      </c>
      <c r="D1314" s="5">
        <f>DAY(Airplane_Crashes_and_Fatalities[[#This Row],[Date]])</f>
        <v>13</v>
      </c>
      <c r="F1314" s="2" t="s">
        <v>20962</v>
      </c>
      <c r="G1314" s="2" t="s">
        <v>20963</v>
      </c>
      <c r="H1314" s="2"/>
      <c r="I1314" s="2" t="s">
        <v>1465</v>
      </c>
      <c r="J1314" s="2"/>
      <c r="K1314" s="2" t="s">
        <v>3963</v>
      </c>
      <c r="L1314" s="2" t="s">
        <v>3964</v>
      </c>
      <c r="M1314" t="s">
        <v>3965</v>
      </c>
      <c r="N1314">
        <f>Airplane_Crashes_and_Fatalities[[#This Row],[Aboard]]-Airplane_Crashes_and_Fatalities[[#This Row],[Fatalities]]</f>
        <v>7</v>
      </c>
      <c r="O1314">
        <v>2554</v>
      </c>
      <c r="P1314">
        <v>40</v>
      </c>
      <c r="Q1314">
        <v>33</v>
      </c>
      <c r="R1314">
        <v>0</v>
      </c>
      <c r="S1314" s="2" t="s">
        <v>3966</v>
      </c>
    </row>
    <row r="1315" spans="1:19" x14ac:dyDescent="0.3">
      <c r="A1315" s="1">
        <v>19797</v>
      </c>
      <c r="B1315" s="4" t="str">
        <f>TEXT(Airplane_Crashes_and_Fatalities[[#This Row],[Date]],"yyyy")</f>
        <v>1954</v>
      </c>
      <c r="C1315" s="1" t="str">
        <f>TEXT(Airplane_Crashes_and_Fatalities[[#This Row],[Date]],"mmm")</f>
        <v>Mar</v>
      </c>
      <c r="D1315" s="5">
        <f>DAY(Airplane_Crashes_and_Fatalities[[#This Row],[Date]])</f>
        <v>14</v>
      </c>
      <c r="F1315" s="2" t="s">
        <v>20964</v>
      </c>
      <c r="G1315" s="2" t="s">
        <v>19724</v>
      </c>
      <c r="H1315" s="2"/>
      <c r="I1315" s="2" t="s">
        <v>2940</v>
      </c>
      <c r="J1315" s="2"/>
      <c r="K1315" s="2"/>
      <c r="L1315" s="2" t="s">
        <v>1785</v>
      </c>
      <c r="M1315" t="s">
        <v>3967</v>
      </c>
      <c r="N1315">
        <f>Airplane_Crashes_and_Fatalities[[#This Row],[Aboard]]-Airplane_Crashes_and_Fatalities[[#This Row],[Fatalities]]</f>
        <v>0</v>
      </c>
      <c r="O1315">
        <v>12360</v>
      </c>
      <c r="P1315">
        <v>2</v>
      </c>
      <c r="Q1315">
        <v>2</v>
      </c>
      <c r="R1315">
        <v>0</v>
      </c>
      <c r="S1315" s="2" t="s">
        <v>3968</v>
      </c>
    </row>
    <row r="1316" spans="1:19" x14ac:dyDescent="0.3">
      <c r="A1316" s="1">
        <v>19802</v>
      </c>
      <c r="B1316" s="4" t="str">
        <f>TEXT(Airplane_Crashes_and_Fatalities[[#This Row],[Date]],"yyyy")</f>
        <v>1954</v>
      </c>
      <c r="C1316" s="1" t="str">
        <f>TEXT(Airplane_Crashes_and_Fatalities[[#This Row],[Date]],"mmm")</f>
        <v>Mar</v>
      </c>
      <c r="D1316" s="5">
        <f>DAY(Airplane_Crashes_and_Fatalities[[#This Row],[Date]])</f>
        <v>19</v>
      </c>
      <c r="E1316" s="3">
        <v>0.9375</v>
      </c>
      <c r="F1316" s="2" t="s">
        <v>20965</v>
      </c>
      <c r="G1316" s="2" t="s">
        <v>19695</v>
      </c>
      <c r="H1316" s="2"/>
      <c r="I1316" s="2" t="s">
        <v>1718</v>
      </c>
      <c r="J1316" s="2"/>
      <c r="K1316" s="2" t="s">
        <v>3969</v>
      </c>
      <c r="L1316" s="2" t="s">
        <v>3970</v>
      </c>
      <c r="M1316" t="s">
        <v>3971</v>
      </c>
      <c r="N1316">
        <f>Airplane_Crashes_and_Fatalities[[#This Row],[Aboard]]-Airplane_Crashes_and_Fatalities[[#This Row],[Fatalities]]</f>
        <v>0</v>
      </c>
      <c r="O1316">
        <v>10732</v>
      </c>
      <c r="P1316">
        <v>18</v>
      </c>
      <c r="Q1316">
        <v>18</v>
      </c>
      <c r="R1316">
        <v>0</v>
      </c>
      <c r="S1316" s="2" t="s">
        <v>3972</v>
      </c>
    </row>
    <row r="1317" spans="1:19" x14ac:dyDescent="0.3">
      <c r="A1317" s="1">
        <v>19809</v>
      </c>
      <c r="B1317" s="4" t="str">
        <f>TEXT(Airplane_Crashes_and_Fatalities[[#This Row],[Date]],"yyyy")</f>
        <v>1954</v>
      </c>
      <c r="C1317" s="1" t="str">
        <f>TEXT(Airplane_Crashes_and_Fatalities[[#This Row],[Date]],"mmm")</f>
        <v>Mar</v>
      </c>
      <c r="D1317" s="5">
        <f>DAY(Airplane_Crashes_and_Fatalities[[#This Row],[Date]])</f>
        <v>26</v>
      </c>
      <c r="F1317" s="2" t="s">
        <v>20966</v>
      </c>
      <c r="G1317" s="2" t="s">
        <v>19880</v>
      </c>
      <c r="H1317" s="2"/>
      <c r="I1317" s="2" t="s">
        <v>3973</v>
      </c>
      <c r="J1317" s="2"/>
      <c r="K1317" s="2" t="s">
        <v>3974</v>
      </c>
      <c r="L1317" s="2" t="s">
        <v>1183</v>
      </c>
      <c r="M1317" t="s">
        <v>3975</v>
      </c>
      <c r="N1317">
        <f>Airplane_Crashes_and_Fatalities[[#This Row],[Aboard]]-Airplane_Crashes_and_Fatalities[[#This Row],[Fatalities]]</f>
        <v>0</v>
      </c>
      <c r="O1317">
        <v>7358</v>
      </c>
      <c r="P1317">
        <v>18</v>
      </c>
      <c r="Q1317">
        <v>18</v>
      </c>
      <c r="R1317">
        <v>0</v>
      </c>
      <c r="S1317" s="2" t="s">
        <v>3976</v>
      </c>
    </row>
    <row r="1318" spans="1:19" x14ac:dyDescent="0.3">
      <c r="A1318" s="1">
        <v>19817</v>
      </c>
      <c r="B1318" s="4" t="str">
        <f>TEXT(Airplane_Crashes_and_Fatalities[[#This Row],[Date]],"yyyy")</f>
        <v>1954</v>
      </c>
      <c r="C1318" s="1" t="str">
        <f>TEXT(Airplane_Crashes_and_Fatalities[[#This Row],[Date]],"mmm")</f>
        <v>Apr</v>
      </c>
      <c r="D1318" s="5">
        <f>DAY(Airplane_Crashes_and_Fatalities[[#This Row],[Date]])</f>
        <v>3</v>
      </c>
      <c r="F1318" s="2" t="s">
        <v>20967</v>
      </c>
      <c r="G1318" s="2" t="s">
        <v>20711</v>
      </c>
      <c r="H1318" s="2"/>
      <c r="I1318" s="2" t="s">
        <v>3484</v>
      </c>
      <c r="J1318" s="2"/>
      <c r="K1318" s="2" t="s">
        <v>3977</v>
      </c>
      <c r="L1318" s="2" t="s">
        <v>1183</v>
      </c>
      <c r="M1318" t="s">
        <v>3978</v>
      </c>
      <c r="N1318">
        <f>Airplane_Crashes_and_Fatalities[[#This Row],[Aboard]]-Airplane_Crashes_and_Fatalities[[#This Row],[Fatalities]]</f>
        <v>0</v>
      </c>
      <c r="O1318">
        <v>19509</v>
      </c>
      <c r="P1318">
        <v>25</v>
      </c>
      <c r="Q1318">
        <v>25</v>
      </c>
      <c r="R1318">
        <v>0</v>
      </c>
      <c r="S1318" s="2" t="s">
        <v>3979</v>
      </c>
    </row>
    <row r="1319" spans="1:19" x14ac:dyDescent="0.3">
      <c r="A1319" s="1">
        <v>19818</v>
      </c>
      <c r="B1319" s="4" t="str">
        <f>TEXT(Airplane_Crashes_and_Fatalities[[#This Row],[Date]],"yyyy")</f>
        <v>1954</v>
      </c>
      <c r="C1319" s="1" t="str">
        <f>TEXT(Airplane_Crashes_and_Fatalities[[#This Row],[Date]],"mmm")</f>
        <v>Apr</v>
      </c>
      <c r="D1319" s="5">
        <f>DAY(Airplane_Crashes_and_Fatalities[[#This Row],[Date]])</f>
        <v>4</v>
      </c>
      <c r="F1319" s="2" t="s">
        <v>20968</v>
      </c>
      <c r="G1319" s="2" t="s">
        <v>20706</v>
      </c>
      <c r="H1319" s="2"/>
      <c r="I1319" s="2" t="s">
        <v>3742</v>
      </c>
      <c r="J1319" s="2"/>
      <c r="K1319" s="2"/>
      <c r="L1319" s="2" t="s">
        <v>1654</v>
      </c>
      <c r="M1319" t="s">
        <v>3980</v>
      </c>
      <c r="N1319">
        <f>Airplane_Crashes_and_Fatalities[[#This Row],[Aboard]]-Airplane_Crashes_and_Fatalities[[#This Row],[Fatalities]]</f>
        <v>0</v>
      </c>
      <c r="O1319">
        <v>10341</v>
      </c>
      <c r="P1319">
        <v>4</v>
      </c>
      <c r="Q1319">
        <v>4</v>
      </c>
      <c r="R1319">
        <v>0</v>
      </c>
      <c r="S1319" s="2" t="s">
        <v>3981</v>
      </c>
    </row>
    <row r="1320" spans="1:19" x14ac:dyDescent="0.3">
      <c r="A1320" s="1">
        <v>19822</v>
      </c>
      <c r="B1320" s="4" t="str">
        <f>TEXT(Airplane_Crashes_and_Fatalities[[#This Row],[Date]],"yyyy")</f>
        <v>1954</v>
      </c>
      <c r="C1320" s="1" t="str">
        <f>TEXT(Airplane_Crashes_and_Fatalities[[#This Row],[Date]],"mmm")</f>
        <v>Apr</v>
      </c>
      <c r="D1320" s="5">
        <f>DAY(Airplane_Crashes_and_Fatalities[[#This Row],[Date]])</f>
        <v>8</v>
      </c>
      <c r="E1320" s="3">
        <v>0.79861111111111116</v>
      </c>
      <c r="F1320" s="2" t="s">
        <v>20969</v>
      </c>
      <c r="G1320" s="2" t="s">
        <v>19745</v>
      </c>
      <c r="H1320" s="2"/>
      <c r="I1320" s="2" t="s">
        <v>1465</v>
      </c>
      <c r="J1320" s="2" t="s">
        <v>19071</v>
      </c>
      <c r="K1320" s="2" t="s">
        <v>2414</v>
      </c>
      <c r="L1320" s="2" t="s">
        <v>3805</v>
      </c>
      <c r="M1320" t="s">
        <v>3982</v>
      </c>
      <c r="N1320">
        <f>Airplane_Crashes_and_Fatalities[[#This Row],[Aboard]]-Airplane_Crashes_and_Fatalities[[#This Row],[Fatalities]]</f>
        <v>0</v>
      </c>
      <c r="O1320">
        <v>6011</v>
      </c>
      <c r="P1320">
        <v>21</v>
      </c>
      <c r="Q1320">
        <v>21</v>
      </c>
      <c r="R1320">
        <v>0</v>
      </c>
      <c r="S1320" s="2" t="s">
        <v>3983</v>
      </c>
    </row>
    <row r="1321" spans="1:19" x14ac:dyDescent="0.3">
      <c r="A1321" s="1">
        <v>19822</v>
      </c>
      <c r="B1321" s="4" t="str">
        <f>TEXT(Airplane_Crashes_and_Fatalities[[#This Row],[Date]],"yyyy")</f>
        <v>1954</v>
      </c>
      <c r="C1321" s="1" t="str">
        <f>TEXT(Airplane_Crashes_and_Fatalities[[#This Row],[Date]],"mmm")</f>
        <v>Apr</v>
      </c>
      <c r="D1321" s="5">
        <f>DAY(Airplane_Crashes_and_Fatalities[[#This Row],[Date]])</f>
        <v>8</v>
      </c>
      <c r="E1321" s="3">
        <v>0.41874999999999996</v>
      </c>
      <c r="F1321" s="2" t="s">
        <v>20970</v>
      </c>
      <c r="G1321" s="2" t="s">
        <v>20971</v>
      </c>
      <c r="H1321" s="2" t="s">
        <v>19667</v>
      </c>
      <c r="I1321" s="2" t="s">
        <v>3984</v>
      </c>
      <c r="J1321" s="2"/>
      <c r="K1321" s="2"/>
      <c r="L1321" s="2" t="s">
        <v>3985</v>
      </c>
      <c r="M1321" t="s">
        <v>3986</v>
      </c>
      <c r="N1321">
        <f>Airplane_Crashes_and_Fatalities[[#This Row],[Aboard]]-Airplane_Crashes_and_Fatalities[[#This Row],[Fatalities]]</f>
        <v>0</v>
      </c>
      <c r="O1321">
        <v>150</v>
      </c>
      <c r="P1321">
        <v>36</v>
      </c>
      <c r="Q1321">
        <v>36</v>
      </c>
      <c r="R1321">
        <v>1</v>
      </c>
      <c r="S1321" s="2" t="s">
        <v>3987</v>
      </c>
    </row>
    <row r="1322" spans="1:19" x14ac:dyDescent="0.3">
      <c r="A1322" s="1">
        <v>19827</v>
      </c>
      <c r="B1322" s="4" t="str">
        <f>TEXT(Airplane_Crashes_and_Fatalities[[#This Row],[Date]],"yyyy")</f>
        <v>1954</v>
      </c>
      <c r="C1322" s="1" t="str">
        <f>TEXT(Airplane_Crashes_and_Fatalities[[#This Row],[Date]],"mmm")</f>
        <v>Apr</v>
      </c>
      <c r="D1322" s="5">
        <f>DAY(Airplane_Crashes_and_Fatalities[[#This Row],[Date]])</f>
        <v>13</v>
      </c>
      <c r="F1322" s="2" t="s">
        <v>20972</v>
      </c>
      <c r="G1322" s="2" t="s">
        <v>19966</v>
      </c>
      <c r="H1322" s="2"/>
      <c r="I1322" s="2" t="s">
        <v>3822</v>
      </c>
      <c r="J1322" s="2"/>
      <c r="K1322" s="2"/>
      <c r="L1322" s="2" t="s">
        <v>1183</v>
      </c>
      <c r="M1322">
        <v>956</v>
      </c>
      <c r="N1322">
        <f>Airplane_Crashes_and_Fatalities[[#This Row],[Aboard]]-Airplane_Crashes_and_Fatalities[[#This Row],[Fatalities]]</f>
        <v>0</v>
      </c>
      <c r="P1322">
        <v>16</v>
      </c>
      <c r="Q1322">
        <v>16</v>
      </c>
      <c r="R1322">
        <v>0</v>
      </c>
      <c r="S1322" s="2"/>
    </row>
    <row r="1323" spans="1:19" x14ac:dyDescent="0.3">
      <c r="A1323" s="1">
        <v>19827</v>
      </c>
      <c r="B1323" s="4" t="str">
        <f>TEXT(Airplane_Crashes_and_Fatalities[[#This Row],[Date]],"yyyy")</f>
        <v>1954</v>
      </c>
      <c r="C1323" s="1" t="str">
        <f>TEXT(Airplane_Crashes_and_Fatalities[[#This Row],[Date]],"mmm")</f>
        <v>Apr</v>
      </c>
      <c r="D1323" s="5">
        <f>DAY(Airplane_Crashes_and_Fatalities[[#This Row],[Date]])</f>
        <v>13</v>
      </c>
      <c r="F1323" s="2" t="s">
        <v>20973</v>
      </c>
      <c r="G1323" s="2" t="s">
        <v>20898</v>
      </c>
      <c r="H1323" s="2"/>
      <c r="I1323" s="2" t="s">
        <v>3988</v>
      </c>
      <c r="J1323" s="2"/>
      <c r="K1323" s="2"/>
      <c r="L1323" s="2" t="s">
        <v>1527</v>
      </c>
      <c r="M1323" t="s">
        <v>3989</v>
      </c>
      <c r="N1323">
        <f>Airplane_Crashes_and_Fatalities[[#This Row],[Aboard]]-Airplane_Crashes_and_Fatalities[[#This Row],[Fatalities]]</f>
        <v>7</v>
      </c>
      <c r="O1323">
        <v>2603</v>
      </c>
      <c r="P1323">
        <v>23</v>
      </c>
      <c r="Q1323">
        <v>16</v>
      </c>
      <c r="R1323">
        <v>0</v>
      </c>
      <c r="S1323" s="2" t="s">
        <v>3990</v>
      </c>
    </row>
    <row r="1324" spans="1:19" x14ac:dyDescent="0.3">
      <c r="A1324" s="1">
        <v>19837</v>
      </c>
      <c r="B1324" s="4" t="str">
        <f>TEXT(Airplane_Crashes_and_Fatalities[[#This Row],[Date]],"yyyy")</f>
        <v>1954</v>
      </c>
      <c r="C1324" s="1" t="str">
        <f>TEXT(Airplane_Crashes_and_Fatalities[[#This Row],[Date]],"mmm")</f>
        <v>Apr</v>
      </c>
      <c r="D1324" s="5">
        <f>DAY(Airplane_Crashes_and_Fatalities[[#This Row],[Date]])</f>
        <v>23</v>
      </c>
      <c r="E1324" s="3">
        <v>0.89236111111111116</v>
      </c>
      <c r="F1324" s="2" t="s">
        <v>20974</v>
      </c>
      <c r="G1324" s="2" t="s">
        <v>19987</v>
      </c>
      <c r="H1324" s="2"/>
      <c r="I1324" s="2" t="s">
        <v>3292</v>
      </c>
      <c r="J1324" s="2"/>
      <c r="K1324" s="2" t="s">
        <v>3991</v>
      </c>
      <c r="L1324" s="2" t="s">
        <v>1183</v>
      </c>
      <c r="M1324" t="s">
        <v>3992</v>
      </c>
      <c r="N1324">
        <f>Airplane_Crashes_and_Fatalities[[#This Row],[Aboard]]-Airplane_Crashes_and_Fatalities[[#This Row],[Fatalities]]</f>
        <v>0</v>
      </c>
      <c r="O1324">
        <v>12387</v>
      </c>
      <c r="P1324">
        <v>25</v>
      </c>
      <c r="Q1324">
        <v>25</v>
      </c>
      <c r="R1324">
        <v>0</v>
      </c>
      <c r="S1324" s="2" t="s">
        <v>3993</v>
      </c>
    </row>
    <row r="1325" spans="1:19" x14ac:dyDescent="0.3">
      <c r="A1325" s="1">
        <v>19844</v>
      </c>
      <c r="B1325" s="4" t="str">
        <f>TEXT(Airplane_Crashes_and_Fatalities[[#This Row],[Date]],"yyyy")</f>
        <v>1954</v>
      </c>
      <c r="C1325" s="1" t="str">
        <f>TEXT(Airplane_Crashes_and_Fatalities[[#This Row],[Date]],"mmm")</f>
        <v>Apr</v>
      </c>
      <c r="D1325" s="5">
        <f>DAY(Airplane_Crashes_and_Fatalities[[#This Row],[Date]])</f>
        <v>30</v>
      </c>
      <c r="E1325" s="3">
        <v>0.38749999999999996</v>
      </c>
      <c r="F1325" s="2" t="s">
        <v>20306</v>
      </c>
      <c r="G1325" s="2" t="s">
        <v>20163</v>
      </c>
      <c r="H1325" s="2"/>
      <c r="I1325" s="2" t="s">
        <v>3994</v>
      </c>
      <c r="J1325" s="2"/>
      <c r="K1325" s="2"/>
      <c r="L1325" s="2" t="s">
        <v>3995</v>
      </c>
      <c r="M1325" t="s">
        <v>3996</v>
      </c>
      <c r="N1325">
        <f>Airplane_Crashes_and_Fatalities[[#This Row],[Aboard]]-Airplane_Crashes_and_Fatalities[[#This Row],[Fatalities]]</f>
        <v>6</v>
      </c>
      <c r="O1325">
        <v>13792</v>
      </c>
      <c r="P1325">
        <v>11</v>
      </c>
      <c r="Q1325">
        <v>5</v>
      </c>
      <c r="R1325">
        <v>0</v>
      </c>
      <c r="S1325" s="2" t="s">
        <v>3997</v>
      </c>
    </row>
    <row r="1326" spans="1:19" x14ac:dyDescent="0.3">
      <c r="A1326" s="1">
        <v>19866</v>
      </c>
      <c r="B1326" s="4" t="str">
        <f>TEXT(Airplane_Crashes_and_Fatalities[[#This Row],[Date]],"yyyy")</f>
        <v>1954</v>
      </c>
      <c r="C1326" s="1" t="str">
        <f>TEXT(Airplane_Crashes_and_Fatalities[[#This Row],[Date]],"mmm")</f>
        <v>May</v>
      </c>
      <c r="D1326" s="5">
        <f>DAY(Airplane_Crashes_and_Fatalities[[#This Row],[Date]])</f>
        <v>22</v>
      </c>
      <c r="E1326" s="3">
        <v>0.39097222222222228</v>
      </c>
      <c r="F1326" s="2" t="s">
        <v>20975</v>
      </c>
      <c r="G1326" s="2" t="s">
        <v>19918</v>
      </c>
      <c r="H1326" s="2"/>
      <c r="I1326" s="2" t="s">
        <v>2795</v>
      </c>
      <c r="J1326" s="2"/>
      <c r="K1326" s="2" t="s">
        <v>3998</v>
      </c>
      <c r="L1326" s="2" t="s">
        <v>1183</v>
      </c>
      <c r="M1326" t="s">
        <v>3999</v>
      </c>
      <c r="N1326">
        <f>Airplane_Crashes_and_Fatalities[[#This Row],[Aboard]]-Airplane_Crashes_and_Fatalities[[#This Row],[Fatalities]]</f>
        <v>25</v>
      </c>
      <c r="O1326" t="s">
        <v>4000</v>
      </c>
      <c r="P1326">
        <v>28</v>
      </c>
      <c r="Q1326">
        <v>3</v>
      </c>
      <c r="R1326">
        <v>0</v>
      </c>
      <c r="S1326" s="2" t="s">
        <v>4001</v>
      </c>
    </row>
    <row r="1327" spans="1:19" x14ac:dyDescent="0.3">
      <c r="A1327" s="1">
        <v>19875</v>
      </c>
      <c r="B1327" s="4" t="str">
        <f>TEXT(Airplane_Crashes_and_Fatalities[[#This Row],[Date]],"yyyy")</f>
        <v>1954</v>
      </c>
      <c r="C1327" s="1" t="str">
        <f>TEXT(Airplane_Crashes_and_Fatalities[[#This Row],[Date]],"mmm")</f>
        <v>May</v>
      </c>
      <c r="D1327" s="5">
        <f>DAY(Airplane_Crashes_and_Fatalities[[#This Row],[Date]])</f>
        <v>31</v>
      </c>
      <c r="F1327" s="2" t="s">
        <v>20976</v>
      </c>
      <c r="G1327" s="2" t="s">
        <v>19819</v>
      </c>
      <c r="H1327" s="2"/>
      <c r="I1327" s="2" t="s">
        <v>4002</v>
      </c>
      <c r="J1327" s="2"/>
      <c r="K1327" s="2" t="s">
        <v>4003</v>
      </c>
      <c r="L1327" s="2" t="s">
        <v>1183</v>
      </c>
      <c r="M1327" t="s">
        <v>4004</v>
      </c>
      <c r="N1327">
        <f>Airplane_Crashes_and_Fatalities[[#This Row],[Aboard]]-Airplane_Crashes_and_Fatalities[[#This Row],[Fatalities]]</f>
        <v>0</v>
      </c>
      <c r="O1327">
        <v>19830</v>
      </c>
      <c r="P1327">
        <v>19</v>
      </c>
      <c r="Q1327">
        <v>19</v>
      </c>
      <c r="R1327">
        <v>0</v>
      </c>
      <c r="S1327" s="2" t="s">
        <v>4005</v>
      </c>
    </row>
    <row r="1328" spans="1:19" x14ac:dyDescent="0.3">
      <c r="A1328" s="1">
        <v>19878</v>
      </c>
      <c r="B1328" s="4" t="str">
        <f>TEXT(Airplane_Crashes_and_Fatalities[[#This Row],[Date]],"yyyy")</f>
        <v>1954</v>
      </c>
      <c r="C1328" s="1" t="str">
        <f>TEXT(Airplane_Crashes_and_Fatalities[[#This Row],[Date]],"mmm")</f>
        <v>Jun</v>
      </c>
      <c r="D1328" s="5">
        <f>DAY(Airplane_Crashes_and_Fatalities[[#This Row],[Date]])</f>
        <v>3</v>
      </c>
      <c r="F1328" s="2" t="s">
        <v>20977</v>
      </c>
      <c r="G1328" s="2" t="s">
        <v>20978</v>
      </c>
      <c r="H1328" s="2"/>
      <c r="I1328" s="2" t="s">
        <v>482</v>
      </c>
      <c r="J1328" s="2"/>
      <c r="K1328" s="2" t="s">
        <v>4006</v>
      </c>
      <c r="L1328" s="2" t="s">
        <v>1785</v>
      </c>
      <c r="M1328" t="s">
        <v>4007</v>
      </c>
      <c r="N1328">
        <f>Airplane_Crashes_and_Fatalities[[#This Row],[Aboard]]-Airplane_Crashes_and_Fatalities[[#This Row],[Fatalities]]</f>
        <v>3</v>
      </c>
      <c r="O1328">
        <v>11982</v>
      </c>
      <c r="P1328">
        <v>4</v>
      </c>
      <c r="Q1328">
        <v>1</v>
      </c>
      <c r="R1328">
        <v>0</v>
      </c>
      <c r="S1328" s="2" t="s">
        <v>4008</v>
      </c>
    </row>
    <row r="1329" spans="1:19" x14ac:dyDescent="0.3">
      <c r="A1329" s="1">
        <v>19879</v>
      </c>
      <c r="B1329" s="4" t="str">
        <f>TEXT(Airplane_Crashes_and_Fatalities[[#This Row],[Date]],"yyyy")</f>
        <v>1954</v>
      </c>
      <c r="C1329" s="1" t="str">
        <f>TEXT(Airplane_Crashes_and_Fatalities[[#This Row],[Date]],"mmm")</f>
        <v>Jun</v>
      </c>
      <c r="D1329" s="5">
        <f>DAY(Airplane_Crashes_and_Fatalities[[#This Row],[Date]])</f>
        <v>4</v>
      </c>
      <c r="F1329" s="2" t="s">
        <v>20169</v>
      </c>
      <c r="G1329" s="2" t="s">
        <v>19819</v>
      </c>
      <c r="H1329" s="2"/>
      <c r="I1329" s="2" t="s">
        <v>1792</v>
      </c>
      <c r="J1329" s="2"/>
      <c r="K1329" s="2" t="s">
        <v>2998</v>
      </c>
      <c r="L1329" s="2" t="s">
        <v>1904</v>
      </c>
      <c r="M1329" t="s">
        <v>4009</v>
      </c>
      <c r="N1329">
        <f>Airplane_Crashes_and_Fatalities[[#This Row],[Aboard]]-Airplane_Crashes_and_Fatalities[[#This Row],[Fatalities]]</f>
        <v>0</v>
      </c>
      <c r="O1329">
        <v>30400</v>
      </c>
      <c r="P1329">
        <v>3</v>
      </c>
      <c r="Q1329">
        <v>3</v>
      </c>
      <c r="R1329">
        <v>0</v>
      </c>
      <c r="S1329" s="2" t="s">
        <v>4010</v>
      </c>
    </row>
    <row r="1330" spans="1:19" x14ac:dyDescent="0.3">
      <c r="A1330" s="1">
        <v>19883</v>
      </c>
      <c r="B1330" s="4" t="str">
        <f>TEXT(Airplane_Crashes_and_Fatalities[[#This Row],[Date]],"yyyy")</f>
        <v>1954</v>
      </c>
      <c r="C1330" s="1" t="str">
        <f>TEXT(Airplane_Crashes_and_Fatalities[[#This Row],[Date]],"mmm")</f>
        <v>Jun</v>
      </c>
      <c r="D1330" s="5">
        <f>DAY(Airplane_Crashes_and_Fatalities[[#This Row],[Date]])</f>
        <v>8</v>
      </c>
      <c r="F1330" s="2" t="s">
        <v>20979</v>
      </c>
      <c r="G1330" s="2" t="s">
        <v>20706</v>
      </c>
      <c r="H1330" s="2"/>
      <c r="I1330" s="2" t="s">
        <v>4011</v>
      </c>
      <c r="J1330" s="2"/>
      <c r="K1330" s="2"/>
      <c r="L1330" s="2" t="s">
        <v>1684</v>
      </c>
      <c r="M1330" t="s">
        <v>4012</v>
      </c>
      <c r="N1330">
        <f>Airplane_Crashes_and_Fatalities[[#This Row],[Aboard]]-Airplane_Crashes_and_Fatalities[[#This Row],[Fatalities]]</f>
        <v>0</v>
      </c>
      <c r="O1330">
        <v>4464</v>
      </c>
      <c r="P1330">
        <v>4</v>
      </c>
      <c r="Q1330">
        <v>4</v>
      </c>
      <c r="R1330">
        <v>0</v>
      </c>
      <c r="S1330" s="2"/>
    </row>
    <row r="1331" spans="1:19" x14ac:dyDescent="0.3">
      <c r="A1331" s="1">
        <v>19894</v>
      </c>
      <c r="B1331" s="4" t="str">
        <f>TEXT(Airplane_Crashes_and_Fatalities[[#This Row],[Date]],"yyyy")</f>
        <v>1954</v>
      </c>
      <c r="C1331" s="1" t="str">
        <f>TEXT(Airplane_Crashes_and_Fatalities[[#This Row],[Date]],"mmm")</f>
        <v>Jun</v>
      </c>
      <c r="D1331" s="5">
        <f>DAY(Airplane_Crashes_and_Fatalities[[#This Row],[Date]])</f>
        <v>19</v>
      </c>
      <c r="F1331" s="2" t="s">
        <v>19740</v>
      </c>
      <c r="G1331" s="2" t="s">
        <v>19676</v>
      </c>
      <c r="H1331" s="2"/>
      <c r="I1331" s="2" t="s">
        <v>820</v>
      </c>
      <c r="J1331" s="2"/>
      <c r="K1331" s="2" t="s">
        <v>4013</v>
      </c>
      <c r="L1331" s="2" t="s">
        <v>3819</v>
      </c>
      <c r="M1331" t="s">
        <v>4014</v>
      </c>
      <c r="N1331">
        <f>Airplane_Crashes_and_Fatalities[[#This Row],[Aboard]]-Airplane_Crashes_and_Fatalities[[#This Row],[Fatalities]]</f>
        <v>6</v>
      </c>
      <c r="O1331">
        <v>61</v>
      </c>
      <c r="P1331">
        <v>9</v>
      </c>
      <c r="Q1331">
        <v>3</v>
      </c>
      <c r="R1331">
        <v>0</v>
      </c>
      <c r="S1331" s="2" t="s">
        <v>4015</v>
      </c>
    </row>
    <row r="1332" spans="1:19" x14ac:dyDescent="0.3">
      <c r="A1332" s="1">
        <v>19907</v>
      </c>
      <c r="B1332" s="4" t="str">
        <f>TEXT(Airplane_Crashes_and_Fatalities[[#This Row],[Date]],"yyyy")</f>
        <v>1954</v>
      </c>
      <c r="C1332" s="1" t="str">
        <f>TEXT(Airplane_Crashes_and_Fatalities[[#This Row],[Date]],"mmm")</f>
        <v>Jul</v>
      </c>
      <c r="D1332" s="5">
        <f>DAY(Airplane_Crashes_and_Fatalities[[#This Row],[Date]])</f>
        <v>2</v>
      </c>
      <c r="E1332" s="3">
        <v>0.5</v>
      </c>
      <c r="F1332" s="2" t="s">
        <v>20980</v>
      </c>
      <c r="G1332" s="2" t="s">
        <v>19819</v>
      </c>
      <c r="H1332" s="2"/>
      <c r="I1332" s="2" t="s">
        <v>2675</v>
      </c>
      <c r="J1332" s="2"/>
      <c r="K1332" s="2"/>
      <c r="L1332" s="2" t="s">
        <v>4016</v>
      </c>
      <c r="M1332" t="s">
        <v>4017</v>
      </c>
      <c r="N1332">
        <f>Airplane_Crashes_and_Fatalities[[#This Row],[Aboard]]-Airplane_Crashes_and_Fatalities[[#This Row],[Fatalities]]</f>
        <v>0</v>
      </c>
      <c r="P1332">
        <v>20</v>
      </c>
      <c r="Q1332">
        <v>20</v>
      </c>
      <c r="R1332">
        <v>0</v>
      </c>
      <c r="S1332" s="2" t="s">
        <v>4018</v>
      </c>
    </row>
    <row r="1333" spans="1:19" x14ac:dyDescent="0.3">
      <c r="A1333" s="1">
        <v>19928</v>
      </c>
      <c r="B1333" s="4" t="str">
        <f>TEXT(Airplane_Crashes_and_Fatalities[[#This Row],[Date]],"yyyy")</f>
        <v>1954</v>
      </c>
      <c r="C1333" s="1" t="str">
        <f>TEXT(Airplane_Crashes_and_Fatalities[[#This Row],[Date]],"mmm")</f>
        <v>Jul</v>
      </c>
      <c r="D1333" s="5">
        <f>DAY(Airplane_Crashes_and_Fatalities[[#This Row],[Date]])</f>
        <v>23</v>
      </c>
      <c r="E1333" s="3">
        <v>0.40625</v>
      </c>
      <c r="F1333" s="2" t="s">
        <v>20981</v>
      </c>
      <c r="G1333" s="2" t="s">
        <v>19737</v>
      </c>
      <c r="H1333" s="2"/>
      <c r="I1333" s="2" t="s">
        <v>2769</v>
      </c>
      <c r="J1333" s="2"/>
      <c r="K1333" s="2" t="s">
        <v>4019</v>
      </c>
      <c r="L1333" s="2" t="s">
        <v>2256</v>
      </c>
      <c r="M1333" t="s">
        <v>4020</v>
      </c>
      <c r="N1333">
        <f>Airplane_Crashes_and_Fatalities[[#This Row],[Aboard]]-Airplane_Crashes_and_Fatalities[[#This Row],[Fatalities]]</f>
        <v>8</v>
      </c>
      <c r="O1333">
        <v>10310</v>
      </c>
      <c r="P1333">
        <v>18</v>
      </c>
      <c r="Q1333">
        <v>10</v>
      </c>
      <c r="R1333">
        <v>0</v>
      </c>
      <c r="S1333" s="2" t="s">
        <v>4021</v>
      </c>
    </row>
    <row r="1334" spans="1:19" x14ac:dyDescent="0.3">
      <c r="A1334" s="1">
        <v>19944</v>
      </c>
      <c r="B1334" s="4" t="str">
        <f>TEXT(Airplane_Crashes_and_Fatalities[[#This Row],[Date]],"yyyy")</f>
        <v>1954</v>
      </c>
      <c r="C1334" s="1" t="str">
        <f>TEXT(Airplane_Crashes_and_Fatalities[[#This Row],[Date]],"mmm")</f>
        <v>Aug</v>
      </c>
      <c r="D1334" s="5">
        <f>DAY(Airplane_Crashes_and_Fatalities[[#This Row],[Date]])</f>
        <v>8</v>
      </c>
      <c r="E1334" s="3">
        <v>0.65277777777777768</v>
      </c>
      <c r="F1334" s="2" t="s">
        <v>20982</v>
      </c>
      <c r="G1334" s="2" t="s">
        <v>20063</v>
      </c>
      <c r="H1334" s="2"/>
      <c r="I1334" s="2" t="s">
        <v>2595</v>
      </c>
      <c r="J1334" s="2"/>
      <c r="K1334" s="2" t="s">
        <v>4022</v>
      </c>
      <c r="L1334" s="2" t="s">
        <v>931</v>
      </c>
      <c r="M1334" t="s">
        <v>4023</v>
      </c>
      <c r="N1334">
        <f>Airplane_Crashes_and_Fatalities[[#This Row],[Aboard]]-Airplane_Crashes_and_Fatalities[[#This Row],[Fatalities]]</f>
        <v>0</v>
      </c>
      <c r="O1334" t="s">
        <v>4024</v>
      </c>
      <c r="P1334">
        <v>2</v>
      </c>
      <c r="Q1334">
        <v>2</v>
      </c>
      <c r="R1334">
        <v>0</v>
      </c>
      <c r="S1334" s="2" t="s">
        <v>4025</v>
      </c>
    </row>
    <row r="1335" spans="1:19" x14ac:dyDescent="0.3">
      <c r="A1335" s="1">
        <v>19945</v>
      </c>
      <c r="B1335" s="4" t="str">
        <f>TEXT(Airplane_Crashes_and_Fatalities[[#This Row],[Date]],"yyyy")</f>
        <v>1954</v>
      </c>
      <c r="C1335" s="1" t="str">
        <f>TEXT(Airplane_Crashes_and_Fatalities[[#This Row],[Date]],"mmm")</f>
        <v>Aug</v>
      </c>
      <c r="D1335" s="5">
        <f>DAY(Airplane_Crashes_and_Fatalities[[#This Row],[Date]])</f>
        <v>9</v>
      </c>
      <c r="E1335" s="3">
        <v>5.5555555555555358E-3</v>
      </c>
      <c r="F1335" s="2" t="s">
        <v>20983</v>
      </c>
      <c r="G1335" s="2" t="s">
        <v>20682</v>
      </c>
      <c r="H1335" s="2" t="s">
        <v>20278</v>
      </c>
      <c r="I1335" s="2" t="s">
        <v>2220</v>
      </c>
      <c r="J1335" s="2"/>
      <c r="K1335" s="2" t="s">
        <v>4026</v>
      </c>
      <c r="L1335" s="2" t="s">
        <v>4027</v>
      </c>
      <c r="M1335" t="s">
        <v>4028</v>
      </c>
      <c r="N1335">
        <f>Airplane_Crashes_and_Fatalities[[#This Row],[Aboard]]-Airplane_Crashes_and_Fatalities[[#This Row],[Fatalities]]</f>
        <v>0</v>
      </c>
      <c r="O1335">
        <v>2664</v>
      </c>
      <c r="P1335">
        <v>30</v>
      </c>
      <c r="Q1335">
        <v>30</v>
      </c>
      <c r="R1335">
        <v>0</v>
      </c>
      <c r="S1335" s="2" t="s">
        <v>4029</v>
      </c>
    </row>
    <row r="1336" spans="1:19" x14ac:dyDescent="0.3">
      <c r="A1336" s="1">
        <v>19948</v>
      </c>
      <c r="B1336" s="4" t="str">
        <f>TEXT(Airplane_Crashes_and_Fatalities[[#This Row],[Date]],"yyyy")</f>
        <v>1954</v>
      </c>
      <c r="C1336" s="1" t="str">
        <f>TEXT(Airplane_Crashes_and_Fatalities[[#This Row],[Date]],"mmm")</f>
        <v>Aug</v>
      </c>
      <c r="D1336" s="5">
        <f>DAY(Airplane_Crashes_and_Fatalities[[#This Row],[Date]])</f>
        <v>12</v>
      </c>
      <c r="F1336" s="2" t="s">
        <v>4030</v>
      </c>
      <c r="G1336" s="2" t="s">
        <v>24241</v>
      </c>
      <c r="H1336" s="2"/>
      <c r="I1336" s="2" t="s">
        <v>3742</v>
      </c>
      <c r="J1336" s="2"/>
      <c r="K1336" s="2" t="s">
        <v>4031</v>
      </c>
      <c r="L1336" s="2" t="s">
        <v>1183</v>
      </c>
      <c r="M1336" t="s">
        <v>4032</v>
      </c>
      <c r="N1336">
        <f>Airplane_Crashes_and_Fatalities[[#This Row],[Aboard]]-Airplane_Crashes_and_Fatalities[[#This Row],[Fatalities]]</f>
        <v>0</v>
      </c>
      <c r="P1336">
        <v>3</v>
      </c>
      <c r="Q1336">
        <v>3</v>
      </c>
      <c r="R1336">
        <v>0</v>
      </c>
      <c r="S1336" s="2" t="s">
        <v>3396</v>
      </c>
    </row>
    <row r="1337" spans="1:19" x14ac:dyDescent="0.3">
      <c r="A1337" s="1">
        <v>19952</v>
      </c>
      <c r="B1337" s="4" t="str">
        <f>TEXT(Airplane_Crashes_and_Fatalities[[#This Row],[Date]],"yyyy")</f>
        <v>1954</v>
      </c>
      <c r="C1337" s="1" t="str">
        <f>TEXT(Airplane_Crashes_and_Fatalities[[#This Row],[Date]],"mmm")</f>
        <v>Aug</v>
      </c>
      <c r="D1337" s="5">
        <f>DAY(Airplane_Crashes_and_Fatalities[[#This Row],[Date]])</f>
        <v>16</v>
      </c>
      <c r="F1337" s="2" t="s">
        <v>20984</v>
      </c>
      <c r="G1337" s="2" t="s">
        <v>20898</v>
      </c>
      <c r="H1337" s="2"/>
      <c r="I1337" s="2" t="s">
        <v>4033</v>
      </c>
      <c r="J1337" s="2"/>
      <c r="K1337" s="2" t="s">
        <v>4034</v>
      </c>
      <c r="L1337" s="2" t="s">
        <v>4035</v>
      </c>
      <c r="M1337" t="s">
        <v>4036</v>
      </c>
      <c r="N1337">
        <f>Airplane_Crashes_and_Fatalities[[#This Row],[Aboard]]-Airplane_Crashes_and_Fatalities[[#This Row],[Fatalities]]</f>
        <v>8</v>
      </c>
      <c r="O1337">
        <v>12809</v>
      </c>
      <c r="P1337">
        <v>55</v>
      </c>
      <c r="Q1337">
        <v>47</v>
      </c>
      <c r="R1337">
        <v>0</v>
      </c>
      <c r="S1337" s="2" t="s">
        <v>4037</v>
      </c>
    </row>
    <row r="1338" spans="1:19" x14ac:dyDescent="0.3">
      <c r="A1338" s="1">
        <v>19958</v>
      </c>
      <c r="B1338" s="4" t="str">
        <f>TEXT(Airplane_Crashes_and_Fatalities[[#This Row],[Date]],"yyyy")</f>
        <v>1954</v>
      </c>
      <c r="C1338" s="1" t="str">
        <f>TEXT(Airplane_Crashes_and_Fatalities[[#This Row],[Date]],"mmm")</f>
        <v>Aug</v>
      </c>
      <c r="D1338" s="5">
        <f>DAY(Airplane_Crashes_and_Fatalities[[#This Row],[Date]])</f>
        <v>22</v>
      </c>
      <c r="E1338" s="3">
        <v>0.7104166666666667</v>
      </c>
      <c r="F1338" s="2" t="s">
        <v>20985</v>
      </c>
      <c r="G1338" s="2" t="s">
        <v>19702</v>
      </c>
      <c r="H1338" s="2"/>
      <c r="I1338" s="2" t="s">
        <v>563</v>
      </c>
      <c r="J1338" s="2" t="s">
        <v>19081</v>
      </c>
      <c r="K1338" s="2" t="s">
        <v>4038</v>
      </c>
      <c r="L1338" s="2" t="s">
        <v>1183</v>
      </c>
      <c r="M1338" t="s">
        <v>4039</v>
      </c>
      <c r="N1338">
        <f>Airplane_Crashes_and_Fatalities[[#This Row],[Aboard]]-Airplane_Crashes_and_Fatalities[[#This Row],[Fatalities]]</f>
        <v>7</v>
      </c>
      <c r="O1338">
        <v>4630</v>
      </c>
      <c r="P1338">
        <v>19</v>
      </c>
      <c r="Q1338">
        <v>12</v>
      </c>
      <c r="R1338">
        <v>0</v>
      </c>
      <c r="S1338" s="2" t="s">
        <v>4040</v>
      </c>
    </row>
    <row r="1339" spans="1:19" x14ac:dyDescent="0.3">
      <c r="A1339" s="1">
        <v>19959</v>
      </c>
      <c r="B1339" s="4" t="str">
        <f>TEXT(Airplane_Crashes_and_Fatalities[[#This Row],[Date]],"yyyy")</f>
        <v>1954</v>
      </c>
      <c r="C1339" s="1" t="str">
        <f>TEXT(Airplane_Crashes_and_Fatalities[[#This Row],[Date]],"mmm")</f>
        <v>Aug</v>
      </c>
      <c r="D1339" s="5">
        <f>DAY(Airplane_Crashes_and_Fatalities[[#This Row],[Date]])</f>
        <v>23</v>
      </c>
      <c r="E1339" s="3">
        <v>0.48263888888888884</v>
      </c>
      <c r="F1339" s="2" t="s">
        <v>20986</v>
      </c>
      <c r="G1339" s="2" t="s">
        <v>19682</v>
      </c>
      <c r="H1339" s="2"/>
      <c r="I1339" s="2" t="s">
        <v>152</v>
      </c>
      <c r="J1339" s="2"/>
      <c r="K1339" s="2" t="s">
        <v>4041</v>
      </c>
      <c r="L1339" s="2" t="s">
        <v>3398</v>
      </c>
      <c r="M1339" t="s">
        <v>4042</v>
      </c>
      <c r="N1339">
        <f>Airplane_Crashes_and_Fatalities[[#This Row],[Aboard]]-Airplane_Crashes_and_Fatalities[[#This Row],[Fatalities]]</f>
        <v>0</v>
      </c>
      <c r="O1339" t="s">
        <v>4043</v>
      </c>
      <c r="P1339">
        <v>21</v>
      </c>
      <c r="Q1339">
        <v>21</v>
      </c>
      <c r="R1339">
        <v>0</v>
      </c>
      <c r="S1339" s="2" t="s">
        <v>4044</v>
      </c>
    </row>
    <row r="1340" spans="1:19" x14ac:dyDescent="0.3">
      <c r="A1340" s="1">
        <v>21321</v>
      </c>
      <c r="B1340" s="4" t="str">
        <f>TEXT(Airplane_Crashes_and_Fatalities[[#This Row],[Date]],"yyyy")</f>
        <v>1958</v>
      </c>
      <c r="C1340" s="1" t="str">
        <f>TEXT(Airplane_Crashes_and_Fatalities[[#This Row],[Date]],"mmm")</f>
        <v>May</v>
      </c>
      <c r="D1340" s="5">
        <f>DAY(Airplane_Crashes_and_Fatalities[[#This Row],[Date]])</f>
        <v>16</v>
      </c>
      <c r="F1340" s="2" t="s">
        <v>20987</v>
      </c>
      <c r="G1340" s="2" t="s">
        <v>19685</v>
      </c>
      <c r="H1340" s="2"/>
      <c r="I1340" s="2" t="s">
        <v>2176</v>
      </c>
      <c r="J1340" s="2"/>
      <c r="K1340" s="2"/>
      <c r="L1340" s="2" t="s">
        <v>1785</v>
      </c>
      <c r="M1340" t="s">
        <v>4045</v>
      </c>
      <c r="N1340">
        <f>Airplane_Crashes_and_Fatalities[[#This Row],[Aboard]]-Airplane_Crashes_and_Fatalities[[#This Row],[Fatalities]]</f>
        <v>0</v>
      </c>
      <c r="O1340">
        <v>9408</v>
      </c>
      <c r="P1340">
        <v>3</v>
      </c>
      <c r="Q1340">
        <v>3</v>
      </c>
      <c r="R1340">
        <v>0</v>
      </c>
      <c r="S1340" s="2" t="s">
        <v>4046</v>
      </c>
    </row>
    <row r="1341" spans="1:19" x14ac:dyDescent="0.3">
      <c r="A1341" s="1">
        <v>19963</v>
      </c>
      <c r="B1341" s="4" t="str">
        <f>TEXT(Airplane_Crashes_and_Fatalities[[#This Row],[Date]],"yyyy")</f>
        <v>1954</v>
      </c>
      <c r="C1341" s="1" t="str">
        <f>TEXT(Airplane_Crashes_and_Fatalities[[#This Row],[Date]],"mmm")</f>
        <v>Aug</v>
      </c>
      <c r="D1341" s="5">
        <f>DAY(Airplane_Crashes_and_Fatalities[[#This Row],[Date]])</f>
        <v>27</v>
      </c>
      <c r="E1341" s="3">
        <v>0.92361111111111116</v>
      </c>
      <c r="F1341" s="2" t="s">
        <v>20988</v>
      </c>
      <c r="G1341" s="2" t="s">
        <v>20989</v>
      </c>
      <c r="H1341" s="2"/>
      <c r="I1341" s="2" t="s">
        <v>1718</v>
      </c>
      <c r="J1341" s="2"/>
      <c r="K1341" s="2"/>
      <c r="L1341" s="2" t="s">
        <v>3769</v>
      </c>
      <c r="M1341" t="s">
        <v>4047</v>
      </c>
      <c r="N1341">
        <f>Airplane_Crashes_and_Fatalities[[#This Row],[Aboard]]-Airplane_Crashes_and_Fatalities[[#This Row],[Fatalities]]</f>
        <v>1</v>
      </c>
      <c r="P1341">
        <v>27</v>
      </c>
      <c r="Q1341">
        <v>26</v>
      </c>
      <c r="R1341">
        <v>0</v>
      </c>
      <c r="S1341" s="2" t="s">
        <v>4048</v>
      </c>
    </row>
    <row r="1342" spans="1:19" x14ac:dyDescent="0.3">
      <c r="A1342" s="1">
        <v>19972</v>
      </c>
      <c r="B1342" s="4" t="str">
        <f>TEXT(Airplane_Crashes_and_Fatalities[[#This Row],[Date]],"yyyy")</f>
        <v>1954</v>
      </c>
      <c r="C1342" s="1" t="str">
        <f>TEXT(Airplane_Crashes_and_Fatalities[[#This Row],[Date]],"mmm")</f>
        <v>Sep</v>
      </c>
      <c r="D1342" s="5">
        <f>DAY(Airplane_Crashes_and_Fatalities[[#This Row],[Date]])</f>
        <v>5</v>
      </c>
      <c r="E1342" s="3">
        <v>0.10416666666666674</v>
      </c>
      <c r="F1342" s="2" t="s">
        <v>20990</v>
      </c>
      <c r="G1342" s="2" t="s">
        <v>20298</v>
      </c>
      <c r="H1342" s="2"/>
      <c r="I1342" s="2" t="s">
        <v>152</v>
      </c>
      <c r="J1342" s="2" t="s">
        <v>19082</v>
      </c>
      <c r="K1342" s="2" t="s">
        <v>4049</v>
      </c>
      <c r="L1342" s="2" t="s">
        <v>4050</v>
      </c>
      <c r="M1342" t="s">
        <v>4051</v>
      </c>
      <c r="N1342">
        <f>Airplane_Crashes_and_Fatalities[[#This Row],[Aboard]]-Airplane_Crashes_and_Fatalities[[#This Row],[Fatalities]]</f>
        <v>28</v>
      </c>
      <c r="O1342">
        <v>4509</v>
      </c>
      <c r="P1342">
        <v>56</v>
      </c>
      <c r="Q1342">
        <v>28</v>
      </c>
      <c r="R1342">
        <v>0</v>
      </c>
      <c r="S1342" s="2" t="s">
        <v>4052</v>
      </c>
    </row>
    <row r="1343" spans="1:19" x14ac:dyDescent="0.3">
      <c r="A1343" s="1">
        <v>19979</v>
      </c>
      <c r="B1343" s="4" t="str">
        <f>TEXT(Airplane_Crashes_and_Fatalities[[#This Row],[Date]],"yyyy")</f>
        <v>1954</v>
      </c>
      <c r="C1343" s="1" t="str">
        <f>TEXT(Airplane_Crashes_and_Fatalities[[#This Row],[Date]],"mmm")</f>
        <v>Sep</v>
      </c>
      <c r="D1343" s="5">
        <f>DAY(Airplane_Crashes_and_Fatalities[[#This Row],[Date]])</f>
        <v>12</v>
      </c>
      <c r="E1343" s="3">
        <v>0.8388888888888888</v>
      </c>
      <c r="F1343" s="2" t="s">
        <v>20860</v>
      </c>
      <c r="G1343" s="2" t="s">
        <v>19819</v>
      </c>
      <c r="H1343" s="2"/>
      <c r="I1343" s="2" t="s">
        <v>2696</v>
      </c>
      <c r="J1343" s="2"/>
      <c r="K1343" s="2"/>
      <c r="L1343" s="2" t="s">
        <v>1183</v>
      </c>
      <c r="M1343" t="s">
        <v>4053</v>
      </c>
      <c r="N1343">
        <f>Airplane_Crashes_and_Fatalities[[#This Row],[Aboard]]-Airplane_Crashes_and_Fatalities[[#This Row],[Fatalities]]</f>
        <v>24</v>
      </c>
      <c r="O1343">
        <v>19278</v>
      </c>
      <c r="P1343">
        <v>30</v>
      </c>
      <c r="Q1343">
        <v>6</v>
      </c>
      <c r="R1343">
        <v>0</v>
      </c>
      <c r="S1343" s="2" t="s">
        <v>4054</v>
      </c>
    </row>
    <row r="1344" spans="1:19" x14ac:dyDescent="0.3">
      <c r="A1344" s="1">
        <v>19982</v>
      </c>
      <c r="B1344" s="4" t="str">
        <f>TEXT(Airplane_Crashes_and_Fatalities[[#This Row],[Date]],"yyyy")</f>
        <v>1954</v>
      </c>
      <c r="C1344" s="1" t="str">
        <f>TEXT(Airplane_Crashes_and_Fatalities[[#This Row],[Date]],"mmm")</f>
        <v>Sep</v>
      </c>
      <c r="D1344" s="5">
        <f>DAY(Airplane_Crashes_and_Fatalities[[#This Row],[Date]])</f>
        <v>15</v>
      </c>
      <c r="F1344" s="2" t="s">
        <v>20461</v>
      </c>
      <c r="G1344" s="2" t="s">
        <v>20042</v>
      </c>
      <c r="H1344" s="2"/>
      <c r="I1344" s="2" t="s">
        <v>879</v>
      </c>
      <c r="J1344" s="2"/>
      <c r="K1344" s="2" t="s">
        <v>4055</v>
      </c>
      <c r="L1344" s="2" t="s">
        <v>4056</v>
      </c>
      <c r="M1344" t="s">
        <v>4057</v>
      </c>
      <c r="N1344">
        <f>Airplane_Crashes_and_Fatalities[[#This Row],[Aboard]]-Airplane_Crashes_and_Fatalities[[#This Row],[Fatalities]]</f>
        <v>1</v>
      </c>
      <c r="O1344">
        <v>212</v>
      </c>
      <c r="P1344">
        <v>4</v>
      </c>
      <c r="Q1344">
        <v>3</v>
      </c>
      <c r="R1344">
        <v>0</v>
      </c>
      <c r="S1344" s="2" t="s">
        <v>4058</v>
      </c>
    </row>
    <row r="1345" spans="1:19" x14ac:dyDescent="0.3">
      <c r="A1345" s="1">
        <v>20021</v>
      </c>
      <c r="B1345" s="4" t="str">
        <f>TEXT(Airplane_Crashes_and_Fatalities[[#This Row],[Date]],"yyyy")</f>
        <v>1954</v>
      </c>
      <c r="C1345" s="1" t="str">
        <f>TEXT(Airplane_Crashes_and_Fatalities[[#This Row],[Date]],"mmm")</f>
        <v>Oct</v>
      </c>
      <c r="D1345" s="5">
        <f>DAY(Airplane_Crashes_and_Fatalities[[#This Row],[Date]])</f>
        <v>24</v>
      </c>
      <c r="E1345" s="3">
        <v>0.74305555555555558</v>
      </c>
      <c r="F1345" s="2" t="s">
        <v>20991</v>
      </c>
      <c r="G1345" s="2" t="s">
        <v>19745</v>
      </c>
      <c r="H1345" s="2"/>
      <c r="I1345" s="2" t="s">
        <v>1718</v>
      </c>
      <c r="J1345" s="2"/>
      <c r="K1345" s="2"/>
      <c r="L1345" s="2" t="s">
        <v>1697</v>
      </c>
      <c r="M1345" t="s">
        <v>4059</v>
      </c>
      <c r="N1345">
        <f>Airplane_Crashes_and_Fatalities[[#This Row],[Aboard]]-Airplane_Crashes_and_Fatalities[[#This Row],[Fatalities]]</f>
        <v>0</v>
      </c>
      <c r="O1345">
        <v>20510</v>
      </c>
      <c r="P1345">
        <v>21</v>
      </c>
      <c r="Q1345">
        <v>21</v>
      </c>
      <c r="R1345">
        <v>0</v>
      </c>
      <c r="S1345" s="2" t="s">
        <v>4060</v>
      </c>
    </row>
    <row r="1346" spans="1:19" x14ac:dyDescent="0.3">
      <c r="A1346" s="1">
        <v>20027</v>
      </c>
      <c r="B1346" s="4" t="str">
        <f>TEXT(Airplane_Crashes_and_Fatalities[[#This Row],[Date]],"yyyy")</f>
        <v>1954</v>
      </c>
      <c r="C1346" s="1" t="str">
        <f>TEXT(Airplane_Crashes_and_Fatalities[[#This Row],[Date]],"mmm")</f>
        <v>Oct</v>
      </c>
      <c r="D1346" s="5">
        <f>DAY(Airplane_Crashes_and_Fatalities[[#This Row],[Date]])</f>
        <v>30</v>
      </c>
      <c r="F1346" s="2" t="s">
        <v>20992</v>
      </c>
      <c r="G1346" s="2" t="s">
        <v>19695</v>
      </c>
      <c r="H1346" s="2"/>
      <c r="I1346" s="2" t="s">
        <v>16</v>
      </c>
      <c r="J1346" s="2" t="s">
        <v>19083</v>
      </c>
      <c r="K1346" s="2" t="s">
        <v>4061</v>
      </c>
      <c r="L1346" s="2" t="s">
        <v>4062</v>
      </c>
      <c r="M1346">
        <v>128441</v>
      </c>
      <c r="N1346">
        <f>Airplane_Crashes_and_Fatalities[[#This Row],[Aboard]]-Airplane_Crashes_and_Fatalities[[#This Row],[Fatalities]]</f>
        <v>0</v>
      </c>
      <c r="O1346">
        <v>4108</v>
      </c>
      <c r="P1346">
        <v>42</v>
      </c>
      <c r="Q1346">
        <v>42</v>
      </c>
      <c r="R1346">
        <v>0</v>
      </c>
      <c r="S1346" s="2" t="s">
        <v>4063</v>
      </c>
    </row>
    <row r="1347" spans="1:19" x14ac:dyDescent="0.3">
      <c r="A1347" s="1">
        <v>20027</v>
      </c>
      <c r="B1347" s="4" t="str">
        <f>TEXT(Airplane_Crashes_and_Fatalities[[#This Row],[Date]],"yyyy")</f>
        <v>1954</v>
      </c>
      <c r="C1347" s="1" t="str">
        <f>TEXT(Airplane_Crashes_and_Fatalities[[#This Row],[Date]],"mmm")</f>
        <v>Oct</v>
      </c>
      <c r="D1347" s="5">
        <f>DAY(Airplane_Crashes_and_Fatalities[[#This Row],[Date]])</f>
        <v>30</v>
      </c>
      <c r="E1347" s="3">
        <v>0.95833333333333326</v>
      </c>
      <c r="F1347" s="2" t="s">
        <v>4064</v>
      </c>
      <c r="G1347" s="2" t="s">
        <v>24249</v>
      </c>
      <c r="H1347" s="2"/>
      <c r="I1347" s="2" t="s">
        <v>4065</v>
      </c>
      <c r="J1347" s="2"/>
      <c r="K1347" s="2" t="s">
        <v>4066</v>
      </c>
      <c r="L1347" s="2" t="s">
        <v>4067</v>
      </c>
      <c r="M1347">
        <v>128441</v>
      </c>
      <c r="N1347">
        <f>Airplane_Crashes_and_Fatalities[[#This Row],[Aboard]]-Airplane_Crashes_and_Fatalities[[#This Row],[Fatalities]]</f>
        <v>0</v>
      </c>
      <c r="P1347">
        <v>42</v>
      </c>
      <c r="Q1347">
        <v>42</v>
      </c>
      <c r="R1347">
        <v>0</v>
      </c>
      <c r="S1347" s="2" t="s">
        <v>4068</v>
      </c>
    </row>
    <row r="1348" spans="1:19" x14ac:dyDescent="0.3">
      <c r="A1348" s="1">
        <v>20028</v>
      </c>
      <c r="B1348" s="4" t="str">
        <f>TEXT(Airplane_Crashes_and_Fatalities[[#This Row],[Date]],"yyyy")</f>
        <v>1954</v>
      </c>
      <c r="C1348" s="1" t="str">
        <f>TEXT(Airplane_Crashes_and_Fatalities[[#This Row],[Date]],"mmm")</f>
        <v>Oct</v>
      </c>
      <c r="D1348" s="5">
        <f>DAY(Airplane_Crashes_and_Fatalities[[#This Row],[Date]])</f>
        <v>31</v>
      </c>
      <c r="E1348" s="3">
        <v>0.63194444444444442</v>
      </c>
      <c r="F1348" s="2" t="s">
        <v>20993</v>
      </c>
      <c r="G1348" s="2" t="s">
        <v>19724</v>
      </c>
      <c r="H1348" s="2"/>
      <c r="I1348" s="2" t="s">
        <v>4069</v>
      </c>
      <c r="J1348" s="2"/>
      <c r="K1348" s="2" t="s">
        <v>633</v>
      </c>
      <c r="L1348" s="2" t="s">
        <v>4070</v>
      </c>
      <c r="M1348" t="s">
        <v>4071</v>
      </c>
      <c r="N1348">
        <f>Airplane_Crashes_and_Fatalities[[#This Row],[Aboard]]-Airplane_Crashes_and_Fatalities[[#This Row],[Fatalities]]</f>
        <v>5</v>
      </c>
      <c r="O1348">
        <v>44</v>
      </c>
      <c r="P1348">
        <v>8</v>
      </c>
      <c r="Q1348">
        <v>3</v>
      </c>
      <c r="R1348">
        <v>0</v>
      </c>
      <c r="S1348" s="2" t="s">
        <v>4072</v>
      </c>
    </row>
    <row r="1349" spans="1:19" x14ac:dyDescent="0.3">
      <c r="A1349" s="1">
        <v>20044</v>
      </c>
      <c r="B1349" s="4" t="str">
        <f>TEXT(Airplane_Crashes_and_Fatalities[[#This Row],[Date]],"yyyy")</f>
        <v>1954</v>
      </c>
      <c r="C1349" s="1" t="str">
        <f>TEXT(Airplane_Crashes_and_Fatalities[[#This Row],[Date]],"mmm")</f>
        <v>Nov</v>
      </c>
      <c r="D1349" s="5">
        <f>DAY(Airplane_Crashes_and_Fatalities[[#This Row],[Date]])</f>
        <v>16</v>
      </c>
      <c r="F1349" s="2" t="s">
        <v>20994</v>
      </c>
      <c r="G1349" s="2" t="s">
        <v>20995</v>
      </c>
      <c r="H1349" s="2" t="s">
        <v>20015</v>
      </c>
      <c r="I1349" s="2" t="s">
        <v>4073</v>
      </c>
      <c r="J1349" s="2"/>
      <c r="K1349" s="2" t="s">
        <v>4074</v>
      </c>
      <c r="L1349" s="2" t="s">
        <v>1183</v>
      </c>
      <c r="M1349" t="s">
        <v>4075</v>
      </c>
      <c r="N1349">
        <f>Airplane_Crashes_and_Fatalities[[#This Row],[Aboard]]-Airplane_Crashes_and_Fatalities[[#This Row],[Fatalities]]</f>
        <v>0</v>
      </c>
      <c r="P1349">
        <v>24</v>
      </c>
      <c r="Q1349">
        <v>24</v>
      </c>
      <c r="R1349">
        <v>0</v>
      </c>
      <c r="S1349" s="2" t="s">
        <v>4076</v>
      </c>
    </row>
    <row r="1350" spans="1:19" x14ac:dyDescent="0.3">
      <c r="A1350" s="1">
        <v>20058</v>
      </c>
      <c r="B1350" s="4" t="str">
        <f>TEXT(Airplane_Crashes_and_Fatalities[[#This Row],[Date]],"yyyy")</f>
        <v>1954</v>
      </c>
      <c r="C1350" s="1" t="str">
        <f>TEXT(Airplane_Crashes_and_Fatalities[[#This Row],[Date]],"mmm")</f>
        <v>Nov</v>
      </c>
      <c r="D1350" s="5">
        <f>DAY(Airplane_Crashes_and_Fatalities[[#This Row],[Date]])</f>
        <v>30</v>
      </c>
      <c r="E1350" s="3">
        <v>0.46875</v>
      </c>
      <c r="F1350" s="2" t="s">
        <v>20230</v>
      </c>
      <c r="G1350" s="2" t="s">
        <v>20996</v>
      </c>
      <c r="H1350" s="2"/>
      <c r="I1350" s="2" t="s">
        <v>4077</v>
      </c>
      <c r="J1350" s="2" t="s">
        <v>19084</v>
      </c>
      <c r="K1350" s="2" t="s">
        <v>4078</v>
      </c>
      <c r="L1350" s="2" t="s">
        <v>1183</v>
      </c>
      <c r="M1350" t="s">
        <v>4079</v>
      </c>
      <c r="N1350">
        <f>Airplane_Crashes_and_Fatalities[[#This Row],[Aboard]]-Airplane_Crashes_and_Fatalities[[#This Row],[Fatalities]]</f>
        <v>5</v>
      </c>
      <c r="O1350">
        <v>11745</v>
      </c>
      <c r="P1350">
        <v>7</v>
      </c>
      <c r="Q1350">
        <v>2</v>
      </c>
      <c r="R1350">
        <v>0</v>
      </c>
      <c r="S1350" s="2" t="s">
        <v>4080</v>
      </c>
    </row>
    <row r="1351" spans="1:19" x14ac:dyDescent="0.3">
      <c r="A1351" s="1">
        <v>20062</v>
      </c>
      <c r="B1351" s="4" t="str">
        <f>TEXT(Airplane_Crashes_and_Fatalities[[#This Row],[Date]],"yyyy")</f>
        <v>1954</v>
      </c>
      <c r="C1351" s="1" t="str">
        <f>TEXT(Airplane_Crashes_and_Fatalities[[#This Row],[Date]],"mmm")</f>
        <v>Dec</v>
      </c>
      <c r="D1351" s="5">
        <f>DAY(Airplane_Crashes_and_Fatalities[[#This Row],[Date]])</f>
        <v>4</v>
      </c>
      <c r="F1351" s="2" t="s">
        <v>20997</v>
      </c>
      <c r="G1351" s="2" t="s">
        <v>20898</v>
      </c>
      <c r="H1351" s="2"/>
      <c r="I1351" s="2" t="s">
        <v>4081</v>
      </c>
      <c r="J1351" s="2"/>
      <c r="K1351" s="2" t="s">
        <v>4082</v>
      </c>
      <c r="L1351" s="2" t="s">
        <v>1183</v>
      </c>
      <c r="M1351" t="s">
        <v>4083</v>
      </c>
      <c r="N1351">
        <f>Airplane_Crashes_and_Fatalities[[#This Row],[Aboard]]-Airplane_Crashes_and_Fatalities[[#This Row],[Fatalities]]</f>
        <v>0</v>
      </c>
      <c r="O1351">
        <v>19211</v>
      </c>
      <c r="P1351">
        <v>28</v>
      </c>
      <c r="Q1351">
        <v>28</v>
      </c>
      <c r="R1351">
        <v>0</v>
      </c>
      <c r="S1351" s="2" t="s">
        <v>4084</v>
      </c>
    </row>
    <row r="1352" spans="1:19" x14ac:dyDescent="0.3">
      <c r="A1352" s="1">
        <v>20070</v>
      </c>
      <c r="B1352" s="4" t="str">
        <f>TEXT(Airplane_Crashes_and_Fatalities[[#This Row],[Date]],"yyyy")</f>
        <v>1954</v>
      </c>
      <c r="C1352" s="1" t="str">
        <f>TEXT(Airplane_Crashes_and_Fatalities[[#This Row],[Date]],"mmm")</f>
        <v>Dec</v>
      </c>
      <c r="D1352" s="5">
        <f>DAY(Airplane_Crashes_and_Fatalities[[#This Row],[Date]])</f>
        <v>12</v>
      </c>
      <c r="F1352" s="2" t="s">
        <v>20998</v>
      </c>
      <c r="G1352" s="2" t="s">
        <v>20999</v>
      </c>
      <c r="H1352" s="2"/>
      <c r="I1352" s="2" t="s">
        <v>4085</v>
      </c>
      <c r="J1352" s="2"/>
      <c r="K1352" s="2"/>
      <c r="L1352" s="2" t="s">
        <v>1785</v>
      </c>
      <c r="M1352" t="s">
        <v>4086</v>
      </c>
      <c r="N1352">
        <f>Airplane_Crashes_and_Fatalities[[#This Row],[Aboard]]-Airplane_Crashes_and_Fatalities[[#This Row],[Fatalities]]</f>
        <v>0</v>
      </c>
      <c r="O1352">
        <v>12549</v>
      </c>
      <c r="P1352">
        <v>4</v>
      </c>
      <c r="Q1352">
        <v>4</v>
      </c>
      <c r="R1352">
        <v>0</v>
      </c>
      <c r="S1352" s="2"/>
    </row>
    <row r="1353" spans="1:19" x14ac:dyDescent="0.3">
      <c r="A1353" s="1">
        <v>20076</v>
      </c>
      <c r="B1353" s="4" t="str">
        <f>TEXT(Airplane_Crashes_and_Fatalities[[#This Row],[Date]],"yyyy")</f>
        <v>1954</v>
      </c>
      <c r="C1353" s="1" t="str">
        <f>TEXT(Airplane_Crashes_and_Fatalities[[#This Row],[Date]],"mmm")</f>
        <v>Dec</v>
      </c>
      <c r="D1353" s="5">
        <f>DAY(Airplane_Crashes_and_Fatalities[[#This Row],[Date]])</f>
        <v>18</v>
      </c>
      <c r="F1353" s="2" t="s">
        <v>21000</v>
      </c>
      <c r="G1353" s="2" t="s">
        <v>20520</v>
      </c>
      <c r="H1353" s="2"/>
      <c r="I1353" s="2" t="s">
        <v>2443</v>
      </c>
      <c r="J1353" s="2"/>
      <c r="K1353" s="2"/>
      <c r="L1353" s="2" t="s">
        <v>1785</v>
      </c>
      <c r="M1353" t="s">
        <v>4087</v>
      </c>
      <c r="N1353">
        <f>Airplane_Crashes_and_Fatalities[[#This Row],[Aboard]]-Airplane_Crashes_and_Fatalities[[#This Row],[Fatalities]]</f>
        <v>0</v>
      </c>
      <c r="O1353">
        <v>19292</v>
      </c>
      <c r="P1353">
        <v>2</v>
      </c>
      <c r="Q1353">
        <v>2</v>
      </c>
      <c r="R1353">
        <v>0</v>
      </c>
      <c r="S1353" s="2" t="s">
        <v>4088</v>
      </c>
    </row>
    <row r="1354" spans="1:19" x14ac:dyDescent="0.3">
      <c r="A1354" s="1">
        <v>20076</v>
      </c>
      <c r="B1354" s="4" t="str">
        <f>TEXT(Airplane_Crashes_and_Fatalities[[#This Row],[Date]],"yyyy")</f>
        <v>1954</v>
      </c>
      <c r="C1354" s="1" t="str">
        <f>TEXT(Airplane_Crashes_and_Fatalities[[#This Row],[Date]],"mmm")</f>
        <v>Dec</v>
      </c>
      <c r="D1354" s="5">
        <f>DAY(Airplane_Crashes_and_Fatalities[[#This Row],[Date]])</f>
        <v>18</v>
      </c>
      <c r="E1354" s="3">
        <v>0.58333333333333326</v>
      </c>
      <c r="F1354" s="2" t="s">
        <v>19784</v>
      </c>
      <c r="G1354" s="2" t="s">
        <v>19785</v>
      </c>
      <c r="H1354" s="2"/>
      <c r="I1354" s="2" t="s">
        <v>1452</v>
      </c>
      <c r="J1354" s="2" t="s">
        <v>19085</v>
      </c>
      <c r="K1354" s="2" t="s">
        <v>4089</v>
      </c>
      <c r="L1354" s="2" t="s">
        <v>3398</v>
      </c>
      <c r="M1354" t="s">
        <v>4090</v>
      </c>
      <c r="N1354">
        <f>Airplane_Crashes_and_Fatalities[[#This Row],[Aboard]]-Airplane_Crashes_and_Fatalities[[#This Row],[Fatalities]]</f>
        <v>6</v>
      </c>
      <c r="O1354" t="s">
        <v>4091</v>
      </c>
      <c r="P1354">
        <v>32</v>
      </c>
      <c r="Q1354">
        <v>26</v>
      </c>
      <c r="R1354">
        <v>0</v>
      </c>
      <c r="S1354" s="2" t="s">
        <v>4092</v>
      </c>
    </row>
    <row r="1355" spans="1:19" x14ac:dyDescent="0.3">
      <c r="A1355" s="1">
        <v>20080</v>
      </c>
      <c r="B1355" s="4" t="str">
        <f>TEXT(Airplane_Crashes_and_Fatalities[[#This Row],[Date]],"yyyy")</f>
        <v>1954</v>
      </c>
      <c r="C1355" s="1" t="str">
        <f>TEXT(Airplane_Crashes_and_Fatalities[[#This Row],[Date]],"mmm")</f>
        <v>Dec</v>
      </c>
      <c r="D1355" s="5">
        <f>DAY(Airplane_Crashes_and_Fatalities[[#This Row],[Date]])</f>
        <v>22</v>
      </c>
      <c r="E1355" s="3">
        <v>0.95833333333333326</v>
      </c>
      <c r="F1355" s="2" t="s">
        <v>20038</v>
      </c>
      <c r="G1355" s="2" t="s">
        <v>19692</v>
      </c>
      <c r="H1355" s="2"/>
      <c r="I1355" s="2" t="s">
        <v>4093</v>
      </c>
      <c r="J1355" s="2" t="s">
        <v>4094</v>
      </c>
      <c r="K1355" s="2" t="s">
        <v>4095</v>
      </c>
      <c r="L1355" s="2" t="s">
        <v>1183</v>
      </c>
      <c r="M1355" t="s">
        <v>4096</v>
      </c>
      <c r="N1355">
        <f>Airplane_Crashes_and_Fatalities[[#This Row],[Aboard]]-Airplane_Crashes_and_Fatalities[[#This Row],[Fatalities]]</f>
        <v>18</v>
      </c>
      <c r="O1355">
        <v>20197</v>
      </c>
      <c r="P1355">
        <v>28</v>
      </c>
      <c r="Q1355">
        <v>10</v>
      </c>
      <c r="R1355">
        <v>0</v>
      </c>
      <c r="S1355" s="2" t="s">
        <v>4097</v>
      </c>
    </row>
    <row r="1356" spans="1:19" x14ac:dyDescent="0.3">
      <c r="A1356" s="1">
        <v>20083</v>
      </c>
      <c r="B1356" s="4" t="str">
        <f>TEXT(Airplane_Crashes_and_Fatalities[[#This Row],[Date]],"yyyy")</f>
        <v>1954</v>
      </c>
      <c r="C1356" s="1" t="str">
        <f>TEXT(Airplane_Crashes_and_Fatalities[[#This Row],[Date]],"mmm")</f>
        <v>Dec</v>
      </c>
      <c r="D1356" s="5">
        <f>DAY(Airplane_Crashes_and_Fatalities[[#This Row],[Date]])</f>
        <v>25</v>
      </c>
      <c r="F1356" s="2" t="s">
        <v>21001</v>
      </c>
      <c r="G1356" s="2" t="s">
        <v>21002</v>
      </c>
      <c r="H1356" s="2" t="s">
        <v>20220</v>
      </c>
      <c r="I1356" s="2" t="s">
        <v>1465</v>
      </c>
      <c r="J1356" s="2"/>
      <c r="K1356" s="2" t="s">
        <v>2932</v>
      </c>
      <c r="L1356" s="2" t="s">
        <v>4098</v>
      </c>
      <c r="M1356" t="s">
        <v>4099</v>
      </c>
      <c r="N1356">
        <f>Airplane_Crashes_and_Fatalities[[#This Row],[Aboard]]-Airplane_Crashes_and_Fatalities[[#This Row],[Fatalities]]</f>
        <v>8</v>
      </c>
      <c r="O1356">
        <v>15943</v>
      </c>
      <c r="P1356">
        <v>36</v>
      </c>
      <c r="Q1356">
        <v>28</v>
      </c>
      <c r="R1356">
        <v>0</v>
      </c>
      <c r="S1356" s="2" t="s">
        <v>4100</v>
      </c>
    </row>
    <row r="1357" spans="1:19" x14ac:dyDescent="0.3">
      <c r="A1357" s="1">
        <v>20087</v>
      </c>
      <c r="B1357" s="4" t="str">
        <f>TEXT(Airplane_Crashes_and_Fatalities[[#This Row],[Date]],"yyyy")</f>
        <v>1954</v>
      </c>
      <c r="C1357" s="1" t="str">
        <f>TEXT(Airplane_Crashes_and_Fatalities[[#This Row],[Date]],"mmm")</f>
        <v>Dec</v>
      </c>
      <c r="D1357" s="5">
        <f>DAY(Airplane_Crashes_and_Fatalities[[#This Row],[Date]])</f>
        <v>29</v>
      </c>
      <c r="F1357" s="2" t="s">
        <v>1081</v>
      </c>
      <c r="G1357" s="2" t="s">
        <v>19866</v>
      </c>
      <c r="H1357" s="2"/>
      <c r="I1357" s="2" t="s">
        <v>2306</v>
      </c>
      <c r="J1357" s="2"/>
      <c r="K1357" s="2"/>
      <c r="L1357" s="2"/>
      <c r="N1357">
        <f>Airplane_Crashes_and_Fatalities[[#This Row],[Aboard]]-Airplane_Crashes_and_Fatalities[[#This Row],[Fatalities]]</f>
        <v>0</v>
      </c>
      <c r="P1357">
        <v>45</v>
      </c>
      <c r="Q1357">
        <v>45</v>
      </c>
      <c r="R1357">
        <v>0</v>
      </c>
      <c r="S1357" s="2"/>
    </row>
    <row r="1358" spans="1:19" x14ac:dyDescent="0.3">
      <c r="A1358" s="1">
        <v>20089</v>
      </c>
      <c r="B1358" s="4" t="str">
        <f>TEXT(Airplane_Crashes_and_Fatalities[[#This Row],[Date]],"yyyy")</f>
        <v>1954</v>
      </c>
      <c r="C1358" s="1" t="str">
        <f>TEXT(Airplane_Crashes_and_Fatalities[[#This Row],[Date]],"mmm")</f>
        <v>Dec</v>
      </c>
      <c r="D1358" s="5">
        <f>DAY(Airplane_Crashes_and_Fatalities[[#This Row],[Date]])</f>
        <v>31</v>
      </c>
      <c r="F1358" s="2" t="s">
        <v>21003</v>
      </c>
      <c r="G1358" s="2" t="s">
        <v>19866</v>
      </c>
      <c r="H1358" s="2"/>
      <c r="I1358" s="2" t="s">
        <v>2306</v>
      </c>
      <c r="J1358" s="2"/>
      <c r="K1358" s="2" t="s">
        <v>4101</v>
      </c>
      <c r="L1358" s="2" t="s">
        <v>4102</v>
      </c>
      <c r="N1358">
        <f>Airplane_Crashes_and_Fatalities[[#This Row],[Aboard]]-Airplane_Crashes_and_Fatalities[[#This Row],[Fatalities]]</f>
        <v>0</v>
      </c>
      <c r="P1358">
        <v>17</v>
      </c>
      <c r="Q1358">
        <v>17</v>
      </c>
      <c r="R1358">
        <v>0</v>
      </c>
      <c r="S1358" s="2" t="s">
        <v>1531</v>
      </c>
    </row>
    <row r="1359" spans="1:19" x14ac:dyDescent="0.3">
      <c r="A1359" s="1">
        <v>20100</v>
      </c>
      <c r="B1359" s="4" t="str">
        <f>TEXT(Airplane_Crashes_and_Fatalities[[#This Row],[Date]],"yyyy")</f>
        <v>1955</v>
      </c>
      <c r="C1359" s="1" t="str">
        <f>TEXT(Airplane_Crashes_and_Fatalities[[#This Row],[Date]],"mmm")</f>
        <v>Jan</v>
      </c>
      <c r="D1359" s="5">
        <f>DAY(Airplane_Crashes_and_Fatalities[[#This Row],[Date]])</f>
        <v>11</v>
      </c>
      <c r="E1359" s="3">
        <v>0.875</v>
      </c>
      <c r="F1359" s="2" t="s">
        <v>21004</v>
      </c>
      <c r="G1359" s="2" t="s">
        <v>20298</v>
      </c>
      <c r="H1359" s="2"/>
      <c r="I1359" s="2" t="s">
        <v>1536</v>
      </c>
      <c r="J1359" s="2"/>
      <c r="K1359" s="2"/>
      <c r="L1359" s="2" t="s">
        <v>4103</v>
      </c>
      <c r="M1359" t="s">
        <v>4104</v>
      </c>
      <c r="N1359">
        <f>Airplane_Crashes_and_Fatalities[[#This Row],[Aboard]]-Airplane_Crashes_and_Fatalities[[#This Row],[Fatalities]]</f>
        <v>0</v>
      </c>
      <c r="P1359">
        <v>18</v>
      </c>
      <c r="Q1359">
        <v>18</v>
      </c>
      <c r="R1359">
        <v>0</v>
      </c>
      <c r="S1359" s="2" t="s">
        <v>4105</v>
      </c>
    </row>
    <row r="1360" spans="1:19" x14ac:dyDescent="0.3">
      <c r="A1360" s="1">
        <v>20101</v>
      </c>
      <c r="B1360" s="4" t="str">
        <f>TEXT(Airplane_Crashes_and_Fatalities[[#This Row],[Date]],"yyyy")</f>
        <v>1955</v>
      </c>
      <c r="C1360" s="1" t="str">
        <f>TEXT(Airplane_Crashes_and_Fatalities[[#This Row],[Date]],"mmm")</f>
        <v>Jan</v>
      </c>
      <c r="D1360" s="5">
        <f>DAY(Airplane_Crashes_and_Fatalities[[#This Row],[Date]])</f>
        <v>12</v>
      </c>
      <c r="E1360" s="3">
        <v>0.37847222222222232</v>
      </c>
      <c r="F1360" s="2" t="s">
        <v>21005</v>
      </c>
      <c r="G1360" s="2" t="s">
        <v>21006</v>
      </c>
      <c r="H1360" s="2" t="s">
        <v>20300</v>
      </c>
      <c r="I1360" s="2" t="s">
        <v>4106</v>
      </c>
      <c r="J1360" s="2"/>
      <c r="K1360" s="2" t="s">
        <v>4107</v>
      </c>
      <c r="L1360" s="2" t="s">
        <v>4108</v>
      </c>
      <c r="M1360" t="s">
        <v>4109</v>
      </c>
      <c r="N1360">
        <f>Airplane_Crashes_and_Fatalities[[#This Row],[Aboard]]-Airplane_Crashes_and_Fatalities[[#This Row],[Fatalities]]</f>
        <v>0</v>
      </c>
      <c r="O1360" t="s">
        <v>4110</v>
      </c>
      <c r="P1360">
        <v>15</v>
      </c>
      <c r="Q1360">
        <v>15</v>
      </c>
      <c r="R1360">
        <v>0</v>
      </c>
      <c r="S1360" s="2" t="s">
        <v>4111</v>
      </c>
    </row>
    <row r="1361" spans="1:19" x14ac:dyDescent="0.3">
      <c r="A1361" s="1">
        <v>20108</v>
      </c>
      <c r="B1361" s="4" t="str">
        <f>TEXT(Airplane_Crashes_and_Fatalities[[#This Row],[Date]],"yyyy")</f>
        <v>1955</v>
      </c>
      <c r="C1361" s="1" t="str">
        <f>TEXT(Airplane_Crashes_and_Fatalities[[#This Row],[Date]],"mmm")</f>
        <v>Jan</v>
      </c>
      <c r="D1361" s="5">
        <f>DAY(Airplane_Crashes_and_Fatalities[[#This Row],[Date]])</f>
        <v>19</v>
      </c>
      <c r="E1361" s="3">
        <v>0.68402777777777768</v>
      </c>
      <c r="F1361" s="2" t="s">
        <v>21007</v>
      </c>
      <c r="G1361" s="2" t="s">
        <v>19702</v>
      </c>
      <c r="H1361" s="2"/>
      <c r="I1361" s="2" t="s">
        <v>740</v>
      </c>
      <c r="J1361" s="2" t="s">
        <v>19086</v>
      </c>
      <c r="K1361" s="2" t="s">
        <v>4112</v>
      </c>
      <c r="L1361" s="2" t="s">
        <v>4113</v>
      </c>
      <c r="M1361" t="s">
        <v>4114</v>
      </c>
      <c r="N1361">
        <f>Airplane_Crashes_and_Fatalities[[#This Row],[Aboard]]-Airplane_Crashes_and_Fatalities[[#This Row],[Fatalities]]</f>
        <v>39</v>
      </c>
      <c r="O1361">
        <v>180</v>
      </c>
      <c r="P1361">
        <v>39</v>
      </c>
      <c r="Q1361">
        <v>0</v>
      </c>
      <c r="R1361">
        <v>0</v>
      </c>
      <c r="S1361" s="2" t="s">
        <v>4115</v>
      </c>
    </row>
    <row r="1362" spans="1:19" x14ac:dyDescent="0.3">
      <c r="A1362" s="1">
        <v>20120</v>
      </c>
      <c r="B1362" s="4" t="str">
        <f>TEXT(Airplane_Crashes_and_Fatalities[[#This Row],[Date]],"yyyy")</f>
        <v>1955</v>
      </c>
      <c r="C1362" s="1" t="str">
        <f>TEXT(Airplane_Crashes_and_Fatalities[[#This Row],[Date]],"mmm")</f>
        <v>Jan</v>
      </c>
      <c r="D1362" s="5">
        <f>DAY(Airplane_Crashes_and_Fatalities[[#This Row],[Date]])</f>
        <v>31</v>
      </c>
      <c r="F1362" s="2" t="s">
        <v>21008</v>
      </c>
      <c r="G1362" s="2" t="s">
        <v>19762</v>
      </c>
      <c r="H1362" s="2"/>
      <c r="I1362" s="2" t="s">
        <v>4116</v>
      </c>
      <c r="J1362" s="2"/>
      <c r="K1362" s="2"/>
      <c r="L1362" s="2" t="s">
        <v>4117</v>
      </c>
      <c r="M1362" t="s">
        <v>4118</v>
      </c>
      <c r="N1362">
        <f>Airplane_Crashes_and_Fatalities[[#This Row],[Aboard]]-Airplane_Crashes_and_Fatalities[[#This Row],[Fatalities]]</f>
        <v>0</v>
      </c>
      <c r="P1362">
        <v>5</v>
      </c>
      <c r="Q1362">
        <v>5</v>
      </c>
      <c r="R1362">
        <v>0</v>
      </c>
      <c r="S1362" s="2" t="s">
        <v>4119</v>
      </c>
    </row>
    <row r="1363" spans="1:19" x14ac:dyDescent="0.3">
      <c r="A1363" s="1">
        <v>20122</v>
      </c>
      <c r="B1363" s="4" t="str">
        <f>TEXT(Airplane_Crashes_and_Fatalities[[#This Row],[Date]],"yyyy")</f>
        <v>1955</v>
      </c>
      <c r="C1363" s="1" t="str">
        <f>TEXT(Airplane_Crashes_and_Fatalities[[#This Row],[Date]],"mmm")</f>
        <v>Feb</v>
      </c>
      <c r="D1363" s="5">
        <f>DAY(Airplane_Crashes_and_Fatalities[[#This Row],[Date]])</f>
        <v>2</v>
      </c>
      <c r="E1363" s="3">
        <v>0.15972222222222232</v>
      </c>
      <c r="F1363" s="2" t="s">
        <v>20838</v>
      </c>
      <c r="G1363" s="2" t="s">
        <v>20163</v>
      </c>
      <c r="H1363" s="2"/>
      <c r="I1363" s="2" t="s">
        <v>3915</v>
      </c>
      <c r="J1363" s="2"/>
      <c r="K1363" s="2" t="s">
        <v>4120</v>
      </c>
      <c r="L1363" s="2" t="s">
        <v>1183</v>
      </c>
      <c r="M1363" t="s">
        <v>4121</v>
      </c>
      <c r="N1363">
        <f>Airplane_Crashes_and_Fatalities[[#This Row],[Aboard]]-Airplane_Crashes_and_Fatalities[[#This Row],[Fatalities]]</f>
        <v>0</v>
      </c>
      <c r="O1363">
        <v>13037</v>
      </c>
      <c r="P1363">
        <v>10</v>
      </c>
      <c r="Q1363">
        <v>10</v>
      </c>
      <c r="R1363">
        <v>0</v>
      </c>
      <c r="S1363" s="2" t="s">
        <v>4122</v>
      </c>
    </row>
    <row r="1364" spans="1:19" x14ac:dyDescent="0.3">
      <c r="A1364" s="1">
        <v>20125</v>
      </c>
      <c r="B1364" s="4" t="str">
        <f>TEXT(Airplane_Crashes_and_Fatalities[[#This Row],[Date]],"yyyy")</f>
        <v>1955</v>
      </c>
      <c r="C1364" s="1" t="str">
        <f>TEXT(Airplane_Crashes_and_Fatalities[[#This Row],[Date]],"mmm")</f>
        <v>Feb</v>
      </c>
      <c r="D1364" s="5">
        <f>DAY(Airplane_Crashes_and_Fatalities[[#This Row],[Date]])</f>
        <v>5</v>
      </c>
      <c r="E1364" s="3">
        <v>0.41944444444444451</v>
      </c>
      <c r="F1364" s="2" t="s">
        <v>21009</v>
      </c>
      <c r="G1364" s="2" t="s">
        <v>20449</v>
      </c>
      <c r="H1364" s="2"/>
      <c r="I1364" s="2" t="s">
        <v>4123</v>
      </c>
      <c r="J1364" s="2"/>
      <c r="K1364" s="2" t="s">
        <v>4124</v>
      </c>
      <c r="L1364" s="2" t="s">
        <v>4035</v>
      </c>
      <c r="M1364" t="s">
        <v>4125</v>
      </c>
      <c r="N1364">
        <f>Airplane_Crashes_and_Fatalities[[#This Row],[Aboard]]-Airplane_Crashes_and_Fatalities[[#This Row],[Fatalities]]</f>
        <v>0</v>
      </c>
      <c r="O1364">
        <v>12779</v>
      </c>
      <c r="P1364">
        <v>13</v>
      </c>
      <c r="Q1364">
        <v>13</v>
      </c>
      <c r="R1364">
        <v>0</v>
      </c>
      <c r="S1364" s="2" t="s">
        <v>4126</v>
      </c>
    </row>
    <row r="1365" spans="1:19" x14ac:dyDescent="0.3">
      <c r="A1365" s="1">
        <v>20133</v>
      </c>
      <c r="B1365" s="4" t="str">
        <f>TEXT(Airplane_Crashes_and_Fatalities[[#This Row],[Date]],"yyyy")</f>
        <v>1955</v>
      </c>
      <c r="C1365" s="1" t="str">
        <f>TEXT(Airplane_Crashes_and_Fatalities[[#This Row],[Date]],"mmm")</f>
        <v>Feb</v>
      </c>
      <c r="D1365" s="5">
        <f>DAY(Airplane_Crashes_and_Fatalities[[#This Row],[Date]])</f>
        <v>13</v>
      </c>
      <c r="E1365" s="3">
        <v>0.78680555555555554</v>
      </c>
      <c r="F1365" s="2" t="s">
        <v>20955</v>
      </c>
      <c r="G1365" s="2" t="s">
        <v>19745</v>
      </c>
      <c r="H1365" s="2"/>
      <c r="I1365" s="2" t="s">
        <v>482</v>
      </c>
      <c r="J1365" s="2"/>
      <c r="K1365" s="2" t="s">
        <v>4127</v>
      </c>
      <c r="L1365" s="2" t="s">
        <v>2551</v>
      </c>
      <c r="M1365" t="s">
        <v>4128</v>
      </c>
      <c r="N1365">
        <f>Airplane_Crashes_and_Fatalities[[#This Row],[Aboard]]-Airplane_Crashes_and_Fatalities[[#This Row],[Fatalities]]</f>
        <v>0</v>
      </c>
      <c r="O1365" t="s">
        <v>4129</v>
      </c>
      <c r="P1365">
        <v>29</v>
      </c>
      <c r="Q1365">
        <v>29</v>
      </c>
      <c r="R1365">
        <v>0</v>
      </c>
      <c r="S1365" s="2" t="s">
        <v>4130</v>
      </c>
    </row>
    <row r="1366" spans="1:19" x14ac:dyDescent="0.3">
      <c r="A1366" s="1">
        <v>20139</v>
      </c>
      <c r="B1366" s="4" t="str">
        <f>TEXT(Airplane_Crashes_and_Fatalities[[#This Row],[Date]],"yyyy")</f>
        <v>1955</v>
      </c>
      <c r="C1366" s="1" t="str">
        <f>TEXT(Airplane_Crashes_and_Fatalities[[#This Row],[Date]],"mmm")</f>
        <v>Feb</v>
      </c>
      <c r="D1366" s="5">
        <f>DAY(Airplane_Crashes_and_Fatalities[[#This Row],[Date]])</f>
        <v>19</v>
      </c>
      <c r="E1366" s="3">
        <v>0.31319444444444455</v>
      </c>
      <c r="F1366" s="2" t="s">
        <v>21010</v>
      </c>
      <c r="G1366" s="2" t="s">
        <v>19863</v>
      </c>
      <c r="H1366" s="2"/>
      <c r="I1366" s="2" t="s">
        <v>3208</v>
      </c>
      <c r="J1366" s="2" t="s">
        <v>19087</v>
      </c>
      <c r="K1366" s="2" t="s">
        <v>4131</v>
      </c>
      <c r="L1366" s="2" t="s">
        <v>4132</v>
      </c>
      <c r="M1366" t="s">
        <v>4133</v>
      </c>
      <c r="N1366">
        <f>Airplane_Crashes_and_Fatalities[[#This Row],[Aboard]]-Airplane_Crashes_and_Fatalities[[#This Row],[Fatalities]]</f>
        <v>0</v>
      </c>
      <c r="O1366">
        <v>14120</v>
      </c>
      <c r="P1366">
        <v>16</v>
      </c>
      <c r="Q1366">
        <v>16</v>
      </c>
      <c r="R1366">
        <v>0</v>
      </c>
      <c r="S1366" s="2" t="s">
        <v>4134</v>
      </c>
    </row>
    <row r="1367" spans="1:19" x14ac:dyDescent="0.3">
      <c r="A1367" s="1">
        <v>20143</v>
      </c>
      <c r="B1367" s="4" t="str">
        <f>TEXT(Airplane_Crashes_and_Fatalities[[#This Row],[Date]],"yyyy")</f>
        <v>1955</v>
      </c>
      <c r="C1367" s="1" t="str">
        <f>TEXT(Airplane_Crashes_and_Fatalities[[#This Row],[Date]],"mmm")</f>
        <v>Feb</v>
      </c>
      <c r="D1367" s="5">
        <f>DAY(Airplane_Crashes_and_Fatalities[[#This Row],[Date]])</f>
        <v>23</v>
      </c>
      <c r="E1367" s="3">
        <v>0.38888888888888884</v>
      </c>
      <c r="F1367" s="2" t="s">
        <v>21011</v>
      </c>
      <c r="G1367" s="2" t="s">
        <v>21012</v>
      </c>
      <c r="H1367" s="2"/>
      <c r="I1367" s="2" t="s">
        <v>3780</v>
      </c>
      <c r="J1367" s="2" t="s">
        <v>19088</v>
      </c>
      <c r="K1367" s="2" t="s">
        <v>4135</v>
      </c>
      <c r="L1367" s="2" t="s">
        <v>1183</v>
      </c>
      <c r="M1367" t="s">
        <v>4136</v>
      </c>
      <c r="N1367">
        <f>Airplane_Crashes_and_Fatalities[[#This Row],[Aboard]]-Airplane_Crashes_and_Fatalities[[#This Row],[Fatalities]]</f>
        <v>25</v>
      </c>
      <c r="O1367" t="s">
        <v>4137</v>
      </c>
      <c r="P1367">
        <v>26</v>
      </c>
      <c r="Q1367">
        <v>1</v>
      </c>
      <c r="R1367">
        <v>0</v>
      </c>
      <c r="S1367" s="2" t="s">
        <v>4138</v>
      </c>
    </row>
    <row r="1368" spans="1:19" x14ac:dyDescent="0.3">
      <c r="A1368" s="1">
        <v>20154</v>
      </c>
      <c r="B1368" s="4" t="str">
        <f>TEXT(Airplane_Crashes_and_Fatalities[[#This Row],[Date]],"yyyy")</f>
        <v>1955</v>
      </c>
      <c r="C1368" s="1" t="str">
        <f>TEXT(Airplane_Crashes_and_Fatalities[[#This Row],[Date]],"mmm")</f>
        <v>Mar</v>
      </c>
      <c r="D1368" s="5">
        <f>DAY(Airplane_Crashes_and_Fatalities[[#This Row],[Date]])</f>
        <v>6</v>
      </c>
      <c r="F1368" s="2" t="s">
        <v>21013</v>
      </c>
      <c r="G1368" s="2" t="s">
        <v>19819</v>
      </c>
      <c r="H1368" s="2"/>
      <c r="I1368" s="2" t="s">
        <v>3060</v>
      </c>
      <c r="J1368" s="2"/>
      <c r="K1368" s="2"/>
      <c r="L1368" s="2" t="s">
        <v>1183</v>
      </c>
      <c r="M1368" t="s">
        <v>4139</v>
      </c>
      <c r="N1368">
        <f>Airplane_Crashes_and_Fatalities[[#This Row],[Aboard]]-Airplane_Crashes_and_Fatalities[[#This Row],[Fatalities]]</f>
        <v>16</v>
      </c>
      <c r="O1368">
        <v>11699</v>
      </c>
      <c r="P1368">
        <v>21</v>
      </c>
      <c r="Q1368">
        <v>5</v>
      </c>
      <c r="R1368">
        <v>0</v>
      </c>
      <c r="S1368" s="2" t="s">
        <v>4140</v>
      </c>
    </row>
    <row r="1369" spans="1:19" x14ac:dyDescent="0.3">
      <c r="A1369" s="1">
        <v>20156</v>
      </c>
      <c r="B1369" s="4" t="str">
        <f>TEXT(Airplane_Crashes_and_Fatalities[[#This Row],[Date]],"yyyy")</f>
        <v>1955</v>
      </c>
      <c r="C1369" s="1" t="str">
        <f>TEXT(Airplane_Crashes_and_Fatalities[[#This Row],[Date]],"mmm")</f>
        <v>Mar</v>
      </c>
      <c r="D1369" s="5">
        <f>DAY(Airplane_Crashes_and_Fatalities[[#This Row],[Date]])</f>
        <v>8</v>
      </c>
      <c r="F1369" s="2" t="s">
        <v>21014</v>
      </c>
      <c r="G1369" s="2" t="s">
        <v>19880</v>
      </c>
      <c r="H1369" s="2"/>
      <c r="I1369" s="2" t="s">
        <v>1053</v>
      </c>
      <c r="J1369" s="2"/>
      <c r="K1369" s="2" t="s">
        <v>4141</v>
      </c>
      <c r="L1369" s="2" t="s">
        <v>1183</v>
      </c>
      <c r="M1369" t="s">
        <v>4142</v>
      </c>
      <c r="N1369">
        <f>Airplane_Crashes_and_Fatalities[[#This Row],[Aboard]]-Airplane_Crashes_and_Fatalities[[#This Row],[Fatalities]]</f>
        <v>0</v>
      </c>
      <c r="O1369">
        <v>3992</v>
      </c>
      <c r="P1369">
        <v>26</v>
      </c>
      <c r="Q1369">
        <v>26</v>
      </c>
      <c r="R1369">
        <v>0</v>
      </c>
      <c r="S1369" s="2" t="s">
        <v>4143</v>
      </c>
    </row>
    <row r="1370" spans="1:19" x14ac:dyDescent="0.3">
      <c r="A1370" s="1">
        <v>20157</v>
      </c>
      <c r="B1370" s="4" t="str">
        <f>TEXT(Airplane_Crashes_and_Fatalities[[#This Row],[Date]],"yyyy")</f>
        <v>1955</v>
      </c>
      <c r="C1370" s="1" t="str">
        <f>TEXT(Airplane_Crashes_and_Fatalities[[#This Row],[Date]],"mmm")</f>
        <v>Mar</v>
      </c>
      <c r="D1370" s="5">
        <f>DAY(Airplane_Crashes_and_Fatalities[[#This Row],[Date]])</f>
        <v>9</v>
      </c>
      <c r="F1370" s="2" t="s">
        <v>21015</v>
      </c>
      <c r="G1370" s="2" t="s">
        <v>19762</v>
      </c>
      <c r="H1370" s="2"/>
      <c r="I1370" s="2" t="s">
        <v>2220</v>
      </c>
      <c r="J1370" s="2"/>
      <c r="K1370" s="2" t="s">
        <v>4144</v>
      </c>
      <c r="L1370" s="2" t="s">
        <v>1785</v>
      </c>
      <c r="M1370" t="s">
        <v>4145</v>
      </c>
      <c r="N1370">
        <f>Airplane_Crashes_and_Fatalities[[#This Row],[Aboard]]-Airplane_Crashes_and_Fatalities[[#This Row],[Fatalities]]</f>
        <v>0</v>
      </c>
      <c r="O1370">
        <v>20224</v>
      </c>
      <c r="P1370">
        <v>8</v>
      </c>
      <c r="Q1370">
        <v>8</v>
      </c>
      <c r="R1370">
        <v>0</v>
      </c>
      <c r="S1370" s="2" t="s">
        <v>4146</v>
      </c>
    </row>
    <row r="1371" spans="1:19" x14ac:dyDescent="0.3">
      <c r="A1371" s="1">
        <v>20168</v>
      </c>
      <c r="B1371" s="4" t="str">
        <f>TEXT(Airplane_Crashes_and_Fatalities[[#This Row],[Date]],"yyyy")</f>
        <v>1955</v>
      </c>
      <c r="C1371" s="1" t="str">
        <f>TEXT(Airplane_Crashes_and_Fatalities[[#This Row],[Date]],"mmm")</f>
        <v>Mar</v>
      </c>
      <c r="D1371" s="5">
        <f>DAY(Airplane_Crashes_and_Fatalities[[#This Row],[Date]])</f>
        <v>20</v>
      </c>
      <c r="E1371" s="3">
        <v>0.94166666666666665</v>
      </c>
      <c r="F1371" s="2" t="s">
        <v>19949</v>
      </c>
      <c r="G1371" s="2" t="s">
        <v>20056</v>
      </c>
      <c r="H1371" s="2"/>
      <c r="I1371" s="2" t="s">
        <v>862</v>
      </c>
      <c r="J1371" s="2" t="s">
        <v>19089</v>
      </c>
      <c r="K1371" s="2" t="s">
        <v>4147</v>
      </c>
      <c r="L1371" s="2" t="s">
        <v>3536</v>
      </c>
      <c r="M1371" t="s">
        <v>4148</v>
      </c>
      <c r="N1371">
        <f>Airplane_Crashes_and_Fatalities[[#This Row],[Aboard]]-Airplane_Crashes_and_Fatalities[[#This Row],[Fatalities]]</f>
        <v>22</v>
      </c>
      <c r="O1371">
        <v>66</v>
      </c>
      <c r="P1371">
        <v>35</v>
      </c>
      <c r="Q1371">
        <v>13</v>
      </c>
      <c r="R1371">
        <v>0</v>
      </c>
      <c r="S1371" s="2" t="s">
        <v>4149</v>
      </c>
    </row>
    <row r="1372" spans="1:19" x14ac:dyDescent="0.3">
      <c r="A1372" s="1">
        <v>20170</v>
      </c>
      <c r="B1372" s="4" t="str">
        <f>TEXT(Airplane_Crashes_and_Fatalities[[#This Row],[Date]],"yyyy")</f>
        <v>1955</v>
      </c>
      <c r="C1372" s="1" t="str">
        <f>TEXT(Airplane_Crashes_and_Fatalities[[#This Row],[Date]],"mmm")</f>
        <v>Mar</v>
      </c>
      <c r="D1372" s="5">
        <f>DAY(Airplane_Crashes_and_Fatalities[[#This Row],[Date]])</f>
        <v>22</v>
      </c>
      <c r="E1372" s="3">
        <v>8.3333333333333259E-2</v>
      </c>
      <c r="F1372" s="2" t="s">
        <v>21016</v>
      </c>
      <c r="G1372" s="2" t="s">
        <v>21017</v>
      </c>
      <c r="H1372" s="2"/>
      <c r="I1372" s="2" t="s">
        <v>16</v>
      </c>
      <c r="J1372" s="2"/>
      <c r="K1372" s="2"/>
      <c r="L1372" s="2" t="s">
        <v>4150</v>
      </c>
      <c r="M1372">
        <v>131612</v>
      </c>
      <c r="N1372">
        <f>Airplane_Crashes_and_Fatalities[[#This Row],[Aboard]]-Airplane_Crashes_and_Fatalities[[#This Row],[Fatalities]]</f>
        <v>0</v>
      </c>
      <c r="O1372">
        <v>43715</v>
      </c>
      <c r="P1372">
        <v>66</v>
      </c>
      <c r="Q1372">
        <v>66</v>
      </c>
      <c r="R1372">
        <v>0</v>
      </c>
      <c r="S1372" s="2" t="s">
        <v>4151</v>
      </c>
    </row>
    <row r="1373" spans="1:19" x14ac:dyDescent="0.3">
      <c r="A1373" s="1">
        <v>20174</v>
      </c>
      <c r="B1373" s="4" t="str">
        <f>TEXT(Airplane_Crashes_and_Fatalities[[#This Row],[Date]],"yyyy")</f>
        <v>1955</v>
      </c>
      <c r="C1373" s="1" t="str">
        <f>TEXT(Airplane_Crashes_and_Fatalities[[#This Row],[Date]],"mmm")</f>
        <v>Mar</v>
      </c>
      <c r="D1373" s="5">
        <f>DAY(Airplane_Crashes_and_Fatalities[[#This Row],[Date]])</f>
        <v>26</v>
      </c>
      <c r="E1373" s="3">
        <v>0.46666666666666656</v>
      </c>
      <c r="F1373" s="2" t="s">
        <v>4152</v>
      </c>
      <c r="G1373" s="2" t="s">
        <v>24249</v>
      </c>
      <c r="H1373" s="2"/>
      <c r="I1373" s="2" t="s">
        <v>1213</v>
      </c>
      <c r="J1373" s="2" t="s">
        <v>4153</v>
      </c>
      <c r="K1373" s="2" t="s">
        <v>4154</v>
      </c>
      <c r="L1373" s="2" t="s">
        <v>4155</v>
      </c>
      <c r="M1373" t="s">
        <v>4156</v>
      </c>
      <c r="N1373">
        <f>Airplane_Crashes_and_Fatalities[[#This Row],[Aboard]]-Airplane_Crashes_and_Fatalities[[#This Row],[Fatalities]]</f>
        <v>19</v>
      </c>
      <c r="O1373">
        <v>15932</v>
      </c>
      <c r="P1373">
        <v>23</v>
      </c>
      <c r="Q1373">
        <v>4</v>
      </c>
      <c r="R1373">
        <v>0</v>
      </c>
      <c r="S1373" s="2" t="s">
        <v>4157</v>
      </c>
    </row>
    <row r="1374" spans="1:19" x14ac:dyDescent="0.3">
      <c r="A1374" s="1">
        <v>20181</v>
      </c>
      <c r="B1374" s="4" t="str">
        <f>TEXT(Airplane_Crashes_and_Fatalities[[#This Row],[Date]],"yyyy")</f>
        <v>1955</v>
      </c>
      <c r="C1374" s="1" t="str">
        <f>TEXT(Airplane_Crashes_and_Fatalities[[#This Row],[Date]],"mmm")</f>
        <v>Apr</v>
      </c>
      <c r="D1374" s="5">
        <f>DAY(Airplane_Crashes_and_Fatalities[[#This Row],[Date]])</f>
        <v>2</v>
      </c>
      <c r="F1374" s="2" t="s">
        <v>21018</v>
      </c>
      <c r="G1374" s="2" t="s">
        <v>19954</v>
      </c>
      <c r="H1374" s="2"/>
      <c r="I1374" s="2" t="s">
        <v>4158</v>
      </c>
      <c r="J1374" s="2"/>
      <c r="K1374" s="2" t="s">
        <v>4159</v>
      </c>
      <c r="L1374" s="2" t="s">
        <v>1904</v>
      </c>
      <c r="M1374" t="s">
        <v>4160</v>
      </c>
      <c r="N1374">
        <f>Airplane_Crashes_and_Fatalities[[#This Row],[Aboard]]-Airplane_Crashes_and_Fatalities[[#This Row],[Fatalities]]</f>
        <v>0</v>
      </c>
      <c r="O1374">
        <v>30430</v>
      </c>
      <c r="P1374">
        <v>2</v>
      </c>
      <c r="Q1374">
        <v>2</v>
      </c>
      <c r="R1374">
        <v>0</v>
      </c>
      <c r="S1374" s="2" t="s">
        <v>4161</v>
      </c>
    </row>
    <row r="1375" spans="1:19" x14ac:dyDescent="0.3">
      <c r="A1375" s="1">
        <v>20183</v>
      </c>
      <c r="B1375" s="4" t="str">
        <f>TEXT(Airplane_Crashes_and_Fatalities[[#This Row],[Date]],"yyyy")</f>
        <v>1955</v>
      </c>
      <c r="C1375" s="1" t="str">
        <f>TEXT(Airplane_Crashes_and_Fatalities[[#This Row],[Date]],"mmm")</f>
        <v>Apr</v>
      </c>
      <c r="D1375" s="5">
        <f>DAY(Airplane_Crashes_and_Fatalities[[#This Row],[Date]])</f>
        <v>4</v>
      </c>
      <c r="E1375" s="3">
        <v>0.66319444444444442</v>
      </c>
      <c r="F1375" s="2" t="s">
        <v>21019</v>
      </c>
      <c r="G1375" s="2" t="s">
        <v>19785</v>
      </c>
      <c r="H1375" s="2"/>
      <c r="I1375" s="2" t="s">
        <v>740</v>
      </c>
      <c r="J1375" s="2"/>
      <c r="K1375" s="2" t="s">
        <v>633</v>
      </c>
      <c r="L1375" s="2" t="s">
        <v>2551</v>
      </c>
      <c r="M1375" t="s">
        <v>4162</v>
      </c>
      <c r="N1375">
        <f>Airplane_Crashes_and_Fatalities[[#This Row],[Aboard]]-Airplane_Crashes_and_Fatalities[[#This Row],[Fatalities]]</f>
        <v>0</v>
      </c>
      <c r="O1375" t="s">
        <v>4163</v>
      </c>
      <c r="P1375">
        <v>3</v>
      </c>
      <c r="Q1375">
        <v>3</v>
      </c>
      <c r="R1375">
        <v>0</v>
      </c>
      <c r="S1375" s="2" t="s">
        <v>4164</v>
      </c>
    </row>
    <row r="1376" spans="1:19" x14ac:dyDescent="0.3">
      <c r="A1376" s="1">
        <v>20190</v>
      </c>
      <c r="B1376" s="4" t="str">
        <f>TEXT(Airplane_Crashes_and_Fatalities[[#This Row],[Date]],"yyyy")</f>
        <v>1955</v>
      </c>
      <c r="C1376" s="1" t="str">
        <f>TEXT(Airplane_Crashes_and_Fatalities[[#This Row],[Date]],"mmm")</f>
        <v>Apr</v>
      </c>
      <c r="D1376" s="5">
        <f>DAY(Airplane_Crashes_and_Fatalities[[#This Row],[Date]])</f>
        <v>11</v>
      </c>
      <c r="E1376" s="3">
        <v>0.72916666666666674</v>
      </c>
      <c r="F1376" s="2" t="s">
        <v>21020</v>
      </c>
      <c r="G1376" s="2" t="s">
        <v>21021</v>
      </c>
      <c r="H1376" s="2"/>
      <c r="I1376" s="2" t="s">
        <v>2608</v>
      </c>
      <c r="J1376" s="2"/>
      <c r="K1376" s="2" t="s">
        <v>4165</v>
      </c>
      <c r="L1376" s="2" t="s">
        <v>3209</v>
      </c>
      <c r="M1376" t="s">
        <v>4166</v>
      </c>
      <c r="N1376">
        <f>Airplane_Crashes_and_Fatalities[[#This Row],[Aboard]]-Airplane_Crashes_and_Fatalities[[#This Row],[Fatalities]]</f>
        <v>0</v>
      </c>
      <c r="O1376">
        <v>2666</v>
      </c>
      <c r="P1376">
        <v>19</v>
      </c>
      <c r="Q1376">
        <v>19</v>
      </c>
      <c r="R1376">
        <v>0</v>
      </c>
      <c r="S1376" s="2" t="s">
        <v>4167</v>
      </c>
    </row>
    <row r="1377" spans="1:19" x14ac:dyDescent="0.3">
      <c r="A1377" s="1">
        <v>20197</v>
      </c>
      <c r="B1377" s="4" t="str">
        <f>TEXT(Airplane_Crashes_and_Fatalities[[#This Row],[Date]],"yyyy")</f>
        <v>1955</v>
      </c>
      <c r="C1377" s="1" t="str">
        <f>TEXT(Airplane_Crashes_and_Fatalities[[#This Row],[Date]],"mmm")</f>
        <v>Apr</v>
      </c>
      <c r="D1377" s="5">
        <f>DAY(Airplane_Crashes_and_Fatalities[[#This Row],[Date]])</f>
        <v>18</v>
      </c>
      <c r="F1377" s="2" t="s">
        <v>21022</v>
      </c>
      <c r="G1377" s="2" t="s">
        <v>21023</v>
      </c>
      <c r="H1377" s="2"/>
      <c r="I1377" s="2" t="s">
        <v>4168</v>
      </c>
      <c r="J1377" s="2"/>
      <c r="K1377" s="2" t="s">
        <v>2491</v>
      </c>
      <c r="L1377" s="2" t="s">
        <v>3777</v>
      </c>
      <c r="M1377" t="s">
        <v>4169</v>
      </c>
      <c r="N1377">
        <f>Airplane_Crashes_and_Fatalities[[#This Row],[Aboard]]-Airplane_Crashes_and_Fatalities[[#This Row],[Fatalities]]</f>
        <v>2</v>
      </c>
      <c r="O1377">
        <v>14010</v>
      </c>
      <c r="P1377">
        <v>14</v>
      </c>
      <c r="Q1377">
        <v>12</v>
      </c>
      <c r="R1377">
        <v>0</v>
      </c>
      <c r="S1377" s="2" t="s">
        <v>4170</v>
      </c>
    </row>
    <row r="1378" spans="1:19" x14ac:dyDescent="0.3">
      <c r="A1378" s="1">
        <v>20227</v>
      </c>
      <c r="B1378" s="4" t="str">
        <f>TEXT(Airplane_Crashes_and_Fatalities[[#This Row],[Date]],"yyyy")</f>
        <v>1955</v>
      </c>
      <c r="C1378" s="1" t="str">
        <f>TEXT(Airplane_Crashes_and_Fatalities[[#This Row],[Date]],"mmm")</f>
        <v>May</v>
      </c>
      <c r="D1378" s="5">
        <f>DAY(Airplane_Crashes_and_Fatalities[[#This Row],[Date]])</f>
        <v>18</v>
      </c>
      <c r="E1378" s="3">
        <v>0.49722222222222223</v>
      </c>
      <c r="F1378" s="2" t="s">
        <v>21024</v>
      </c>
      <c r="G1378" s="2" t="s">
        <v>20176</v>
      </c>
      <c r="H1378" s="2"/>
      <c r="I1378" s="2" t="s">
        <v>4171</v>
      </c>
      <c r="J1378" s="2"/>
      <c r="K1378" s="2" t="s">
        <v>4172</v>
      </c>
      <c r="L1378" s="2" t="s">
        <v>1183</v>
      </c>
      <c r="M1378" t="s">
        <v>4173</v>
      </c>
      <c r="N1378">
        <f>Airplane_Crashes_and_Fatalities[[#This Row],[Aboard]]-Airplane_Crashes_and_Fatalities[[#This Row],[Fatalities]]</f>
        <v>0</v>
      </c>
      <c r="O1378" t="s">
        <v>4174</v>
      </c>
      <c r="P1378">
        <v>20</v>
      </c>
      <c r="Q1378">
        <v>20</v>
      </c>
      <c r="R1378">
        <v>0</v>
      </c>
      <c r="S1378" s="2" t="s">
        <v>4175</v>
      </c>
    </row>
    <row r="1379" spans="1:19" x14ac:dyDescent="0.3">
      <c r="A1379" s="1">
        <v>20230</v>
      </c>
      <c r="B1379" s="4" t="str">
        <f>TEXT(Airplane_Crashes_and_Fatalities[[#This Row],[Date]],"yyyy")</f>
        <v>1955</v>
      </c>
      <c r="C1379" s="1" t="str">
        <f>TEXT(Airplane_Crashes_and_Fatalities[[#This Row],[Date]],"mmm")</f>
        <v>May</v>
      </c>
      <c r="D1379" s="5">
        <f>DAY(Airplane_Crashes_and_Fatalities[[#This Row],[Date]])</f>
        <v>21</v>
      </c>
      <c r="F1379" s="2" t="s">
        <v>21025</v>
      </c>
      <c r="G1379" s="2" t="s">
        <v>20520</v>
      </c>
      <c r="H1379" s="2"/>
      <c r="I1379" s="2" t="s">
        <v>2443</v>
      </c>
      <c r="J1379" s="2"/>
      <c r="K1379" s="2"/>
      <c r="L1379" s="2" t="s">
        <v>1684</v>
      </c>
      <c r="M1379" t="s">
        <v>4176</v>
      </c>
      <c r="N1379">
        <f>Airplane_Crashes_and_Fatalities[[#This Row],[Aboard]]-Airplane_Crashes_and_Fatalities[[#This Row],[Fatalities]]</f>
        <v>9</v>
      </c>
      <c r="O1379">
        <v>4791</v>
      </c>
      <c r="P1379">
        <v>13</v>
      </c>
      <c r="Q1379">
        <v>4</v>
      </c>
      <c r="R1379">
        <v>0</v>
      </c>
      <c r="S1379" s="2" t="s">
        <v>4177</v>
      </c>
    </row>
    <row r="1380" spans="1:19" x14ac:dyDescent="0.3">
      <c r="A1380" s="1">
        <v>20235</v>
      </c>
      <c r="B1380" s="4" t="str">
        <f>TEXT(Airplane_Crashes_and_Fatalities[[#This Row],[Date]],"yyyy")</f>
        <v>1955</v>
      </c>
      <c r="C1380" s="1" t="str">
        <f>TEXT(Airplane_Crashes_and_Fatalities[[#This Row],[Date]],"mmm")</f>
        <v>May</v>
      </c>
      <c r="D1380" s="5">
        <f>DAY(Airplane_Crashes_and_Fatalities[[#This Row],[Date]])</f>
        <v>26</v>
      </c>
      <c r="E1380" s="3">
        <v>0.60416666666666674</v>
      </c>
      <c r="F1380" s="2" t="s">
        <v>21026</v>
      </c>
      <c r="G1380" s="2" t="s">
        <v>20422</v>
      </c>
      <c r="H1380" s="2" t="s">
        <v>19667</v>
      </c>
      <c r="I1380" s="2" t="s">
        <v>3849</v>
      </c>
      <c r="J1380" s="2"/>
      <c r="K1380" s="2"/>
      <c r="L1380" s="2" t="s">
        <v>3850</v>
      </c>
      <c r="M1380" t="s">
        <v>4178</v>
      </c>
      <c r="N1380">
        <f>Airplane_Crashes_and_Fatalities[[#This Row],[Aboard]]-Airplane_Crashes_and_Fatalities[[#This Row],[Fatalities]]</f>
        <v>0</v>
      </c>
      <c r="P1380">
        <v>2</v>
      </c>
      <c r="Q1380">
        <v>2</v>
      </c>
      <c r="R1380">
        <v>0</v>
      </c>
      <c r="S1380" s="2" t="s">
        <v>4179</v>
      </c>
    </row>
    <row r="1381" spans="1:19" x14ac:dyDescent="0.3">
      <c r="A1381" s="1">
        <v>20243</v>
      </c>
      <c r="B1381" s="4" t="str">
        <f>TEXT(Airplane_Crashes_and_Fatalities[[#This Row],[Date]],"yyyy")</f>
        <v>1955</v>
      </c>
      <c r="C1381" s="1" t="str">
        <f>TEXT(Airplane_Crashes_and_Fatalities[[#This Row],[Date]],"mmm")</f>
        <v>Jun</v>
      </c>
      <c r="D1381" s="5">
        <f>DAY(Airplane_Crashes_and_Fatalities[[#This Row],[Date]])</f>
        <v>3</v>
      </c>
      <c r="F1381" s="2" t="s">
        <v>21027</v>
      </c>
      <c r="G1381" s="2" t="s">
        <v>20837</v>
      </c>
      <c r="H1381" s="2"/>
      <c r="I1381" s="2" t="s">
        <v>4180</v>
      </c>
      <c r="J1381" s="2"/>
      <c r="K1381" s="2" t="s">
        <v>4181</v>
      </c>
      <c r="L1381" s="2" t="s">
        <v>1654</v>
      </c>
      <c r="M1381" t="s">
        <v>4182</v>
      </c>
      <c r="N1381">
        <f>Airplane_Crashes_and_Fatalities[[#This Row],[Aboard]]-Airplane_Crashes_and_Fatalities[[#This Row],[Fatalities]]</f>
        <v>0</v>
      </c>
      <c r="O1381">
        <v>10292</v>
      </c>
      <c r="P1381">
        <v>3</v>
      </c>
      <c r="Q1381">
        <v>3</v>
      </c>
      <c r="R1381">
        <v>0</v>
      </c>
      <c r="S1381" s="2" t="s">
        <v>2946</v>
      </c>
    </row>
    <row r="1382" spans="1:19" x14ac:dyDescent="0.3">
      <c r="A1382" s="1">
        <v>20256</v>
      </c>
      <c r="B1382" s="4" t="str">
        <f>TEXT(Airplane_Crashes_and_Fatalities[[#This Row],[Date]],"yyyy")</f>
        <v>1955</v>
      </c>
      <c r="C1382" s="1" t="str">
        <f>TEXT(Airplane_Crashes_and_Fatalities[[#This Row],[Date]],"mmm")</f>
        <v>Jun</v>
      </c>
      <c r="D1382" s="5">
        <f>DAY(Airplane_Crashes_and_Fatalities[[#This Row],[Date]])</f>
        <v>16</v>
      </c>
      <c r="E1382" s="3">
        <v>5.2083333333333259E-2</v>
      </c>
      <c r="F1382" s="2" t="s">
        <v>21028</v>
      </c>
      <c r="G1382" s="2" t="s">
        <v>21029</v>
      </c>
      <c r="H1382" s="2"/>
      <c r="I1382" s="2" t="s">
        <v>1543</v>
      </c>
      <c r="J1382" s="2"/>
      <c r="K1382" s="2" t="s">
        <v>4183</v>
      </c>
      <c r="L1382" s="2" t="s">
        <v>2488</v>
      </c>
      <c r="M1382" t="s">
        <v>4184</v>
      </c>
      <c r="N1382">
        <f>Airplane_Crashes_and_Fatalities[[#This Row],[Aboard]]-Airplane_Crashes_and_Fatalities[[#This Row],[Fatalities]]</f>
        <v>8</v>
      </c>
      <c r="O1382">
        <v>2032</v>
      </c>
      <c r="P1382">
        <v>24</v>
      </c>
      <c r="Q1382">
        <v>16</v>
      </c>
      <c r="R1382">
        <v>0</v>
      </c>
      <c r="S1382" s="2" t="s">
        <v>4185</v>
      </c>
    </row>
    <row r="1383" spans="1:19" x14ac:dyDescent="0.3">
      <c r="A1383" s="1">
        <v>20258</v>
      </c>
      <c r="B1383" s="4" t="str">
        <f>TEXT(Airplane_Crashes_and_Fatalities[[#This Row],[Date]],"yyyy")</f>
        <v>1955</v>
      </c>
      <c r="C1383" s="1" t="str">
        <f>TEXT(Airplane_Crashes_and_Fatalities[[#This Row],[Date]],"mmm")</f>
        <v>Jun</v>
      </c>
      <c r="D1383" s="5">
        <f>DAY(Airplane_Crashes_and_Fatalities[[#This Row],[Date]])</f>
        <v>18</v>
      </c>
      <c r="F1383" s="2" t="s">
        <v>20566</v>
      </c>
      <c r="G1383" s="2" t="s">
        <v>19880</v>
      </c>
      <c r="H1383" s="2"/>
      <c r="I1383" s="2" t="s">
        <v>4186</v>
      </c>
      <c r="J1383" s="2"/>
      <c r="K1383" s="2"/>
      <c r="L1383" s="2" t="s">
        <v>2160</v>
      </c>
      <c r="M1383" t="s">
        <v>4187</v>
      </c>
      <c r="N1383">
        <f>Airplane_Crashes_and_Fatalities[[#This Row],[Aboard]]-Airplane_Crashes_and_Fatalities[[#This Row],[Fatalities]]</f>
        <v>0</v>
      </c>
      <c r="P1383">
        <v>18</v>
      </c>
      <c r="Q1383">
        <v>18</v>
      </c>
      <c r="R1383">
        <v>0</v>
      </c>
      <c r="S1383" s="2" t="s">
        <v>4188</v>
      </c>
    </row>
    <row r="1384" spans="1:19" x14ac:dyDescent="0.3">
      <c r="A1384" s="1">
        <v>20284</v>
      </c>
      <c r="B1384" s="4" t="str">
        <f>TEXT(Airplane_Crashes_and_Fatalities[[#This Row],[Date]],"yyyy")</f>
        <v>1955</v>
      </c>
      <c r="C1384" s="1" t="str">
        <f>TEXT(Airplane_Crashes_and_Fatalities[[#This Row],[Date]],"mmm")</f>
        <v>Jul</v>
      </c>
      <c r="D1384" s="5">
        <f>DAY(Airplane_Crashes_and_Fatalities[[#This Row],[Date]])</f>
        <v>14</v>
      </c>
      <c r="F1384" s="2" t="s">
        <v>21030</v>
      </c>
      <c r="G1384" s="2" t="s">
        <v>19880</v>
      </c>
      <c r="H1384" s="2"/>
      <c r="I1384" s="2" t="s">
        <v>4189</v>
      </c>
      <c r="J1384" s="2"/>
      <c r="K1384" s="2" t="s">
        <v>4190</v>
      </c>
      <c r="L1384" s="2" t="s">
        <v>1975</v>
      </c>
      <c r="M1384" t="s">
        <v>4191</v>
      </c>
      <c r="N1384">
        <f>Airplane_Crashes_and_Fatalities[[#This Row],[Aboard]]-Airplane_Crashes_and_Fatalities[[#This Row],[Fatalities]]</f>
        <v>0</v>
      </c>
      <c r="O1384">
        <v>2088</v>
      </c>
      <c r="P1384">
        <v>22</v>
      </c>
      <c r="Q1384">
        <v>22</v>
      </c>
      <c r="R1384">
        <v>0</v>
      </c>
      <c r="S1384" s="2" t="s">
        <v>4192</v>
      </c>
    </row>
    <row r="1385" spans="1:19" x14ac:dyDescent="0.3">
      <c r="A1385" s="1">
        <v>20287</v>
      </c>
      <c r="B1385" s="4" t="str">
        <f>TEXT(Airplane_Crashes_and_Fatalities[[#This Row],[Date]],"yyyy")</f>
        <v>1955</v>
      </c>
      <c r="C1385" s="1" t="str">
        <f>TEXT(Airplane_Crashes_and_Fatalities[[#This Row],[Date]],"mmm")</f>
        <v>Jul</v>
      </c>
      <c r="D1385" s="5">
        <f>DAY(Airplane_Crashes_and_Fatalities[[#This Row],[Date]])</f>
        <v>17</v>
      </c>
      <c r="E1385" s="3">
        <v>0.26666666666666661</v>
      </c>
      <c r="F1385" s="2" t="s">
        <v>19931</v>
      </c>
      <c r="G1385" s="2" t="s">
        <v>19712</v>
      </c>
      <c r="H1385" s="2"/>
      <c r="I1385" s="2" t="s">
        <v>563</v>
      </c>
      <c r="J1385" s="2" t="s">
        <v>19090</v>
      </c>
      <c r="K1385" s="2" t="s">
        <v>4193</v>
      </c>
      <c r="L1385" s="2" t="s">
        <v>4194</v>
      </c>
      <c r="M1385" t="s">
        <v>4195</v>
      </c>
      <c r="N1385">
        <f>Airplane_Crashes_and_Fatalities[[#This Row],[Aboard]]-Airplane_Crashes_and_Fatalities[[#This Row],[Fatalities]]</f>
        <v>21</v>
      </c>
      <c r="O1385">
        <v>71</v>
      </c>
      <c r="P1385">
        <v>43</v>
      </c>
      <c r="Q1385">
        <v>22</v>
      </c>
      <c r="R1385">
        <v>0</v>
      </c>
      <c r="S1385" s="2" t="s">
        <v>4196</v>
      </c>
    </row>
    <row r="1386" spans="1:19" x14ac:dyDescent="0.3">
      <c r="A1386" s="1">
        <v>20297</v>
      </c>
      <c r="B1386" s="4" t="str">
        <f>TEXT(Airplane_Crashes_and_Fatalities[[#This Row],[Date]],"yyyy")</f>
        <v>1955</v>
      </c>
      <c r="C1386" s="1" t="str">
        <f>TEXT(Airplane_Crashes_and_Fatalities[[#This Row],[Date]],"mmm")</f>
        <v>Jul</v>
      </c>
      <c r="D1386" s="5">
        <f>DAY(Airplane_Crashes_and_Fatalities[[#This Row],[Date]])</f>
        <v>27</v>
      </c>
      <c r="E1386" s="3">
        <v>0.31944444444444442</v>
      </c>
      <c r="F1386" s="2" t="s">
        <v>21031</v>
      </c>
      <c r="G1386" s="2" t="s">
        <v>19935</v>
      </c>
      <c r="H1386" s="2"/>
      <c r="I1386" s="2" t="s">
        <v>3490</v>
      </c>
      <c r="J1386" s="2" t="s">
        <v>4197</v>
      </c>
      <c r="K1386" s="2" t="s">
        <v>4198</v>
      </c>
      <c r="L1386" s="2" t="s">
        <v>3194</v>
      </c>
      <c r="M1386" t="s">
        <v>4199</v>
      </c>
      <c r="N1386">
        <f>Airplane_Crashes_and_Fatalities[[#This Row],[Aboard]]-Airplane_Crashes_and_Fatalities[[#This Row],[Fatalities]]</f>
        <v>0</v>
      </c>
      <c r="O1386">
        <v>1968</v>
      </c>
      <c r="P1386">
        <v>58</v>
      </c>
      <c r="Q1386">
        <v>58</v>
      </c>
      <c r="R1386">
        <v>0</v>
      </c>
      <c r="S1386" s="2" t="s">
        <v>4200</v>
      </c>
    </row>
    <row r="1387" spans="1:19" x14ac:dyDescent="0.3">
      <c r="A1387" s="1">
        <v>20305</v>
      </c>
      <c r="B1387" s="4" t="str">
        <f>TEXT(Airplane_Crashes_and_Fatalities[[#This Row],[Date]],"yyyy")</f>
        <v>1955</v>
      </c>
      <c r="C1387" s="1" t="str">
        <f>TEXT(Airplane_Crashes_and_Fatalities[[#This Row],[Date]],"mmm")</f>
        <v>Aug</v>
      </c>
      <c r="D1387" s="5">
        <f>DAY(Airplane_Crashes_and_Fatalities[[#This Row],[Date]])</f>
        <v>4</v>
      </c>
      <c r="E1387" s="3">
        <v>0.51597222222222228</v>
      </c>
      <c r="F1387" s="2" t="s">
        <v>21032</v>
      </c>
      <c r="G1387" s="2" t="s">
        <v>20025</v>
      </c>
      <c r="H1387" s="2"/>
      <c r="I1387" s="2" t="s">
        <v>862</v>
      </c>
      <c r="J1387" s="2"/>
      <c r="K1387" s="2" t="s">
        <v>4201</v>
      </c>
      <c r="L1387" s="2" t="s">
        <v>3536</v>
      </c>
      <c r="M1387" t="s">
        <v>4202</v>
      </c>
      <c r="N1387">
        <f>Airplane_Crashes_and_Fatalities[[#This Row],[Aboard]]-Airplane_Crashes_and_Fatalities[[#This Row],[Fatalities]]</f>
        <v>0</v>
      </c>
      <c r="O1387">
        <v>40</v>
      </c>
      <c r="P1387">
        <v>30</v>
      </c>
      <c r="Q1387">
        <v>30</v>
      </c>
      <c r="R1387">
        <v>0</v>
      </c>
      <c r="S1387" s="2" t="s">
        <v>4203</v>
      </c>
    </row>
    <row r="1388" spans="1:19" x14ac:dyDescent="0.3">
      <c r="A1388" s="1">
        <v>20307</v>
      </c>
      <c r="B1388" s="4" t="str">
        <f>TEXT(Airplane_Crashes_and_Fatalities[[#This Row],[Date]],"yyyy")</f>
        <v>1955</v>
      </c>
      <c r="C1388" s="1" t="str">
        <f>TEXT(Airplane_Crashes_and_Fatalities[[#This Row],[Date]],"mmm")</f>
        <v>Aug</v>
      </c>
      <c r="D1388" s="5">
        <f>DAY(Airplane_Crashes_and_Fatalities[[#This Row],[Date]])</f>
        <v>6</v>
      </c>
      <c r="F1388" s="2" t="s">
        <v>21033</v>
      </c>
      <c r="G1388" s="2" t="s">
        <v>19866</v>
      </c>
      <c r="H1388" s="2"/>
      <c r="I1388" s="2" t="s">
        <v>2306</v>
      </c>
      <c r="J1388" s="2"/>
      <c r="K1388" s="2" t="s">
        <v>4204</v>
      </c>
      <c r="L1388" s="2"/>
      <c r="N1388">
        <f>Airplane_Crashes_and_Fatalities[[#This Row],[Aboard]]-Airplane_Crashes_and_Fatalities[[#This Row],[Fatalities]]</f>
        <v>0</v>
      </c>
      <c r="P1388">
        <v>25</v>
      </c>
      <c r="Q1388">
        <v>25</v>
      </c>
      <c r="R1388">
        <v>0</v>
      </c>
      <c r="S1388" s="2" t="s">
        <v>3396</v>
      </c>
    </row>
    <row r="1389" spans="1:19" x14ac:dyDescent="0.3">
      <c r="A1389" s="1">
        <v>20312</v>
      </c>
      <c r="B1389" s="4" t="str">
        <f>TEXT(Airplane_Crashes_and_Fatalities[[#This Row],[Date]],"yyyy")</f>
        <v>1955</v>
      </c>
      <c r="C1389" s="1" t="str">
        <f>TEXT(Airplane_Crashes_and_Fatalities[[#This Row],[Date]],"mmm")</f>
        <v>Aug</v>
      </c>
      <c r="D1389" s="5">
        <f>DAY(Airplane_Crashes_and_Fatalities[[#This Row],[Date]])</f>
        <v>11</v>
      </c>
      <c r="E1389" s="3">
        <v>0.59722222222222232</v>
      </c>
      <c r="F1389" s="2" t="s">
        <v>21034</v>
      </c>
      <c r="G1389" s="2" t="s">
        <v>21035</v>
      </c>
      <c r="H1389" s="2"/>
      <c r="I1389" s="2" t="s">
        <v>4205</v>
      </c>
      <c r="J1389" s="2"/>
      <c r="K1389" s="2"/>
      <c r="L1389" s="2" t="s">
        <v>4206</v>
      </c>
      <c r="M1389" t="s">
        <v>4207</v>
      </c>
      <c r="N1389">
        <f>Airplane_Crashes_and_Fatalities[[#This Row],[Aboard]]-Airplane_Crashes_and_Fatalities[[#This Row],[Fatalities]]</f>
        <v>0</v>
      </c>
      <c r="P1389">
        <v>66</v>
      </c>
      <c r="Q1389">
        <v>66</v>
      </c>
      <c r="R1389">
        <v>0</v>
      </c>
      <c r="S1389" s="2" t="s">
        <v>4208</v>
      </c>
    </row>
    <row r="1390" spans="1:19" x14ac:dyDescent="0.3">
      <c r="A1390" s="1">
        <v>20327</v>
      </c>
      <c r="B1390" s="4" t="str">
        <f>TEXT(Airplane_Crashes_and_Fatalities[[#This Row],[Date]],"yyyy")</f>
        <v>1955</v>
      </c>
      <c r="C1390" s="1" t="str">
        <f>TEXT(Airplane_Crashes_and_Fatalities[[#This Row],[Date]],"mmm")</f>
        <v>Aug</v>
      </c>
      <c r="D1390" s="5">
        <f>DAY(Airplane_Crashes_and_Fatalities[[#This Row],[Date]])</f>
        <v>26</v>
      </c>
      <c r="F1390" s="2" t="s">
        <v>21036</v>
      </c>
      <c r="G1390" s="2" t="s">
        <v>19819</v>
      </c>
      <c r="H1390" s="2"/>
      <c r="I1390" s="2" t="s">
        <v>2696</v>
      </c>
      <c r="J1390" s="2"/>
      <c r="K1390" s="2" t="s">
        <v>4209</v>
      </c>
      <c r="L1390" s="2" t="s">
        <v>1183</v>
      </c>
      <c r="M1390" t="s">
        <v>4210</v>
      </c>
      <c r="N1390">
        <f>Airplane_Crashes_and_Fatalities[[#This Row],[Aboard]]-Airplane_Crashes_and_Fatalities[[#This Row],[Fatalities]]</f>
        <v>0</v>
      </c>
      <c r="O1390">
        <v>11692</v>
      </c>
      <c r="P1390">
        <v>13</v>
      </c>
      <c r="Q1390">
        <v>13</v>
      </c>
      <c r="R1390">
        <v>0</v>
      </c>
      <c r="S1390" s="2" t="s">
        <v>4211</v>
      </c>
    </row>
    <row r="1391" spans="1:19" x14ac:dyDescent="0.3">
      <c r="A1391" s="1">
        <v>20331</v>
      </c>
      <c r="B1391" s="4" t="str">
        <f>TEXT(Airplane_Crashes_and_Fatalities[[#This Row],[Date]],"yyyy")</f>
        <v>1955</v>
      </c>
      <c r="C1391" s="1" t="str">
        <f>TEXT(Airplane_Crashes_and_Fatalities[[#This Row],[Date]],"mmm")</f>
        <v>Aug</v>
      </c>
      <c r="D1391" s="5">
        <f>DAY(Airplane_Crashes_and_Fatalities[[#This Row],[Date]])</f>
        <v>30</v>
      </c>
      <c r="F1391" s="2" t="s">
        <v>21037</v>
      </c>
      <c r="G1391" s="2" t="s">
        <v>21038</v>
      </c>
      <c r="H1391" s="2"/>
      <c r="I1391" s="2" t="s">
        <v>3522</v>
      </c>
      <c r="J1391" s="2"/>
      <c r="K1391" s="2"/>
      <c r="L1391" s="2" t="s">
        <v>1785</v>
      </c>
      <c r="M1391" t="s">
        <v>4212</v>
      </c>
      <c r="N1391">
        <f>Airplane_Crashes_and_Fatalities[[#This Row],[Aboard]]-Airplane_Crashes_and_Fatalities[[#This Row],[Fatalities]]</f>
        <v>1</v>
      </c>
      <c r="O1391">
        <v>13285</v>
      </c>
      <c r="P1391">
        <v>3</v>
      </c>
      <c r="Q1391">
        <v>2</v>
      </c>
      <c r="R1391">
        <v>0</v>
      </c>
      <c r="S1391" s="2" t="s">
        <v>4213</v>
      </c>
    </row>
    <row r="1392" spans="1:19" x14ac:dyDescent="0.3">
      <c r="A1392" s="1">
        <v>20334</v>
      </c>
      <c r="B1392" s="4" t="str">
        <f>TEXT(Airplane_Crashes_and_Fatalities[[#This Row],[Date]],"yyyy")</f>
        <v>1955</v>
      </c>
      <c r="C1392" s="1" t="str">
        <f>TEXT(Airplane_Crashes_and_Fatalities[[#This Row],[Date]],"mmm")</f>
        <v>Sep</v>
      </c>
      <c r="D1392" s="5">
        <f>DAY(Airplane_Crashes_and_Fatalities[[#This Row],[Date]])</f>
        <v>2</v>
      </c>
      <c r="F1392" s="2" t="s">
        <v>21039</v>
      </c>
      <c r="G1392" s="2" t="s">
        <v>21040</v>
      </c>
      <c r="H1392" s="2"/>
      <c r="I1392" s="2" t="s">
        <v>4214</v>
      </c>
      <c r="J1392" s="2"/>
      <c r="K1392" s="2" t="s">
        <v>4215</v>
      </c>
      <c r="L1392" s="2" t="s">
        <v>1183</v>
      </c>
      <c r="M1392" t="s">
        <v>4216</v>
      </c>
      <c r="N1392">
        <f>Airplane_Crashes_and_Fatalities[[#This Row],[Aboard]]-Airplane_Crashes_and_Fatalities[[#This Row],[Fatalities]]</f>
        <v>0</v>
      </c>
      <c r="O1392">
        <v>12579</v>
      </c>
      <c r="P1392">
        <v>9</v>
      </c>
      <c r="Q1392">
        <v>9</v>
      </c>
      <c r="R1392">
        <v>0</v>
      </c>
      <c r="S1392" s="2" t="s">
        <v>4217</v>
      </c>
    </row>
    <row r="1393" spans="1:19" x14ac:dyDescent="0.3">
      <c r="A1393" s="1">
        <v>20340</v>
      </c>
      <c r="B1393" s="4" t="str">
        <f>TEXT(Airplane_Crashes_and_Fatalities[[#This Row],[Date]],"yyyy")</f>
        <v>1955</v>
      </c>
      <c r="C1393" s="1" t="str">
        <f>TEXT(Airplane_Crashes_and_Fatalities[[#This Row],[Date]],"mmm")</f>
        <v>Sep</v>
      </c>
      <c r="D1393" s="5">
        <f>DAY(Airplane_Crashes_and_Fatalities[[#This Row],[Date]])</f>
        <v>8</v>
      </c>
      <c r="F1393" s="2" t="s">
        <v>19924</v>
      </c>
      <c r="G1393" s="2" t="s">
        <v>19729</v>
      </c>
      <c r="H1393" s="2"/>
      <c r="I1393" s="2" t="s">
        <v>4218</v>
      </c>
      <c r="J1393" s="2" t="s">
        <v>19091</v>
      </c>
      <c r="K1393" s="2" t="s">
        <v>2645</v>
      </c>
      <c r="L1393" s="2" t="s">
        <v>1183</v>
      </c>
      <c r="M1393" t="s">
        <v>4219</v>
      </c>
      <c r="N1393">
        <f>Airplane_Crashes_and_Fatalities[[#This Row],[Aboard]]-Airplane_Crashes_and_Fatalities[[#This Row],[Fatalities]]</f>
        <v>30</v>
      </c>
      <c r="O1393">
        <v>6257</v>
      </c>
      <c r="P1393">
        <v>33</v>
      </c>
      <c r="Q1393">
        <v>3</v>
      </c>
      <c r="R1393">
        <v>0</v>
      </c>
      <c r="S1393" s="2" t="s">
        <v>4220</v>
      </c>
    </row>
    <row r="1394" spans="1:19" x14ac:dyDescent="0.3">
      <c r="A1394" s="1">
        <v>20342</v>
      </c>
      <c r="B1394" s="4" t="str">
        <f>TEXT(Airplane_Crashes_and_Fatalities[[#This Row],[Date]],"yyyy")</f>
        <v>1955</v>
      </c>
      <c r="C1394" s="1" t="str">
        <f>TEXT(Airplane_Crashes_and_Fatalities[[#This Row],[Date]],"mmm")</f>
        <v>Sep</v>
      </c>
      <c r="D1394" s="5">
        <f>DAY(Airplane_Crashes_and_Fatalities[[#This Row],[Date]])</f>
        <v>10</v>
      </c>
      <c r="F1394" s="2" t="s">
        <v>21041</v>
      </c>
      <c r="G1394" s="2" t="s">
        <v>21042</v>
      </c>
      <c r="H1394" s="2"/>
      <c r="I1394" s="2" t="s">
        <v>4221</v>
      </c>
      <c r="J1394" s="2"/>
      <c r="K1394" s="2" t="s">
        <v>4222</v>
      </c>
      <c r="L1394" s="2" t="s">
        <v>2665</v>
      </c>
      <c r="M1394" t="s">
        <v>4223</v>
      </c>
      <c r="N1394">
        <f>Airplane_Crashes_and_Fatalities[[#This Row],[Aboard]]-Airplane_Crashes_and_Fatalities[[#This Row],[Fatalities]]</f>
        <v>0</v>
      </c>
      <c r="O1394">
        <v>8</v>
      </c>
      <c r="P1394">
        <v>16</v>
      </c>
      <c r="Q1394">
        <v>16</v>
      </c>
      <c r="R1394">
        <v>0</v>
      </c>
      <c r="S1394" s="2" t="s">
        <v>4224</v>
      </c>
    </row>
    <row r="1395" spans="1:19" x14ac:dyDescent="0.3">
      <c r="A1395" s="1">
        <v>20349</v>
      </c>
      <c r="B1395" s="4" t="str">
        <f>TEXT(Airplane_Crashes_and_Fatalities[[#This Row],[Date]],"yyyy")</f>
        <v>1955</v>
      </c>
      <c r="C1395" s="1" t="str">
        <f>TEXT(Airplane_Crashes_and_Fatalities[[#This Row],[Date]],"mmm")</f>
        <v>Sep</v>
      </c>
      <c r="D1395" s="5">
        <f>DAY(Airplane_Crashes_and_Fatalities[[#This Row],[Date]])</f>
        <v>17</v>
      </c>
      <c r="F1395" s="2" t="s">
        <v>21043</v>
      </c>
      <c r="G1395" s="2" t="s">
        <v>19667</v>
      </c>
      <c r="H1395" s="2"/>
      <c r="I1395" s="2" t="s">
        <v>4225</v>
      </c>
      <c r="J1395" s="2"/>
      <c r="K1395" s="2" t="s">
        <v>4226</v>
      </c>
      <c r="L1395" s="2" t="s">
        <v>4227</v>
      </c>
      <c r="M1395" t="s">
        <v>4228</v>
      </c>
      <c r="N1395">
        <f>Airplane_Crashes_and_Fatalities[[#This Row],[Aboard]]-Airplane_Crashes_and_Fatalities[[#This Row],[Fatalities]]</f>
        <v>4</v>
      </c>
      <c r="O1395">
        <v>12831</v>
      </c>
      <c r="P1395">
        <v>6</v>
      </c>
      <c r="Q1395">
        <v>2</v>
      </c>
      <c r="R1395">
        <v>0</v>
      </c>
      <c r="S1395" s="2" t="s">
        <v>4229</v>
      </c>
    </row>
    <row r="1396" spans="1:19" x14ac:dyDescent="0.3">
      <c r="A1396" s="1">
        <v>20353</v>
      </c>
      <c r="B1396" s="4" t="str">
        <f>TEXT(Airplane_Crashes_and_Fatalities[[#This Row],[Date]],"yyyy")</f>
        <v>1955</v>
      </c>
      <c r="C1396" s="1" t="str">
        <f>TEXT(Airplane_Crashes_and_Fatalities[[#This Row],[Date]],"mmm")</f>
        <v>Sep</v>
      </c>
      <c r="D1396" s="5">
        <f>DAY(Airplane_Crashes_and_Fatalities[[#This Row],[Date]])</f>
        <v>21</v>
      </c>
      <c r="E1396" s="3">
        <v>0.9326388888888888</v>
      </c>
      <c r="F1396" s="2" t="s">
        <v>21044</v>
      </c>
      <c r="G1396" s="2" t="s">
        <v>20407</v>
      </c>
      <c r="H1396" s="2"/>
      <c r="I1396" s="2" t="s">
        <v>1465</v>
      </c>
      <c r="J1396" s="2"/>
      <c r="K1396" s="2" t="s">
        <v>4230</v>
      </c>
      <c r="L1396" s="2" t="s">
        <v>4231</v>
      </c>
      <c r="M1396" t="s">
        <v>4232</v>
      </c>
      <c r="N1396">
        <f>Airplane_Crashes_and_Fatalities[[#This Row],[Aboard]]-Airplane_Crashes_and_Fatalities[[#This Row],[Fatalities]]</f>
        <v>32</v>
      </c>
      <c r="O1396">
        <v>158</v>
      </c>
      <c r="P1396">
        <v>47</v>
      </c>
      <c r="Q1396">
        <v>15</v>
      </c>
      <c r="R1396">
        <v>0</v>
      </c>
      <c r="S1396" s="2" t="s">
        <v>4233</v>
      </c>
    </row>
    <row r="1397" spans="1:19" x14ac:dyDescent="0.3">
      <c r="A1397" s="1">
        <v>20356</v>
      </c>
      <c r="B1397" s="4" t="str">
        <f>TEXT(Airplane_Crashes_and_Fatalities[[#This Row],[Date]],"yyyy")</f>
        <v>1955</v>
      </c>
      <c r="C1397" s="1" t="str">
        <f>TEXT(Airplane_Crashes_and_Fatalities[[#This Row],[Date]],"mmm")</f>
        <v>Sep</v>
      </c>
      <c r="D1397" s="5">
        <f>DAY(Airplane_Crashes_and_Fatalities[[#This Row],[Date]])</f>
        <v>24</v>
      </c>
      <c r="E1397" s="3">
        <v>0.27847222222222223</v>
      </c>
      <c r="F1397" s="2" t="s">
        <v>4234</v>
      </c>
      <c r="G1397" s="2"/>
      <c r="H1397" s="2"/>
      <c r="I1397" s="2" t="s">
        <v>3545</v>
      </c>
      <c r="J1397" s="2"/>
      <c r="K1397" s="2" t="s">
        <v>4235</v>
      </c>
      <c r="L1397" s="2" t="s">
        <v>1654</v>
      </c>
      <c r="M1397" t="s">
        <v>4236</v>
      </c>
      <c r="N1397">
        <f>Airplane_Crashes_and_Fatalities[[#This Row],[Aboard]]-Airplane_Crashes_and_Fatalities[[#This Row],[Fatalities]]</f>
        <v>2</v>
      </c>
      <c r="O1397">
        <v>10410</v>
      </c>
      <c r="P1397">
        <v>5</v>
      </c>
      <c r="Q1397">
        <v>3</v>
      </c>
      <c r="R1397">
        <v>0</v>
      </c>
      <c r="S1397" s="2" t="s">
        <v>4237</v>
      </c>
    </row>
    <row r="1398" spans="1:19" x14ac:dyDescent="0.3">
      <c r="A1398" s="1">
        <v>20364</v>
      </c>
      <c r="B1398" s="4" t="str">
        <f>TEXT(Airplane_Crashes_and_Fatalities[[#This Row],[Date]],"yyyy")</f>
        <v>1955</v>
      </c>
      <c r="C1398" s="1" t="str">
        <f>TEXT(Airplane_Crashes_and_Fatalities[[#This Row],[Date]],"mmm")</f>
        <v>Oct</v>
      </c>
      <c r="D1398" s="5">
        <f>DAY(Airplane_Crashes_and_Fatalities[[#This Row],[Date]])</f>
        <v>2</v>
      </c>
      <c r="F1398" s="2" t="s">
        <v>21045</v>
      </c>
      <c r="G1398" s="2" t="s">
        <v>20015</v>
      </c>
      <c r="H1398" s="2"/>
      <c r="I1398" s="2" t="s">
        <v>2017</v>
      </c>
      <c r="J1398" s="2"/>
      <c r="K1398" s="2" t="s">
        <v>4238</v>
      </c>
      <c r="L1398" s="2" t="s">
        <v>4239</v>
      </c>
      <c r="M1398" t="s">
        <v>4240</v>
      </c>
      <c r="N1398">
        <f>Airplane_Crashes_and_Fatalities[[#This Row],[Aboard]]-Airplane_Crashes_and_Fatalities[[#This Row],[Fatalities]]</f>
        <v>16</v>
      </c>
      <c r="O1398">
        <v>10277</v>
      </c>
      <c r="P1398">
        <v>35</v>
      </c>
      <c r="Q1398">
        <v>19</v>
      </c>
      <c r="R1398">
        <v>0</v>
      </c>
      <c r="S1398" s="2" t="s">
        <v>4241</v>
      </c>
    </row>
    <row r="1399" spans="1:19" x14ac:dyDescent="0.3">
      <c r="A1399" s="1">
        <v>20368</v>
      </c>
      <c r="B1399" s="4" t="str">
        <f>TEXT(Airplane_Crashes_and_Fatalities[[#This Row],[Date]],"yyyy")</f>
        <v>1955</v>
      </c>
      <c r="C1399" s="1" t="str">
        <f>TEXT(Airplane_Crashes_and_Fatalities[[#This Row],[Date]],"mmm")</f>
        <v>Oct</v>
      </c>
      <c r="D1399" s="5">
        <f>DAY(Airplane_Crashes_and_Fatalities[[#This Row],[Date]])</f>
        <v>6</v>
      </c>
      <c r="E1399" s="3">
        <v>0.30972222222222223</v>
      </c>
      <c r="F1399" s="2" t="s">
        <v>21046</v>
      </c>
      <c r="G1399" s="2" t="s">
        <v>19714</v>
      </c>
      <c r="H1399" s="2"/>
      <c r="I1399" s="2" t="s">
        <v>740</v>
      </c>
      <c r="J1399" s="2" t="s">
        <v>19092</v>
      </c>
      <c r="K1399" s="2" t="s">
        <v>4242</v>
      </c>
      <c r="L1399" s="2" t="s">
        <v>2256</v>
      </c>
      <c r="M1399" t="s">
        <v>4243</v>
      </c>
      <c r="N1399">
        <f>Airplane_Crashes_and_Fatalities[[#This Row],[Aboard]]-Airplane_Crashes_and_Fatalities[[#This Row],[Fatalities]]</f>
        <v>0</v>
      </c>
      <c r="O1399">
        <v>18389</v>
      </c>
      <c r="P1399">
        <v>66</v>
      </c>
      <c r="Q1399">
        <v>66</v>
      </c>
      <c r="R1399">
        <v>0</v>
      </c>
      <c r="S1399" s="2" t="s">
        <v>4244</v>
      </c>
    </row>
    <row r="1400" spans="1:19" x14ac:dyDescent="0.3">
      <c r="A1400" s="1">
        <v>20372</v>
      </c>
      <c r="B1400" s="4" t="str">
        <f>TEXT(Airplane_Crashes_and_Fatalities[[#This Row],[Date]],"yyyy")</f>
        <v>1955</v>
      </c>
      <c r="C1400" s="1" t="str">
        <f>TEXT(Airplane_Crashes_and_Fatalities[[#This Row],[Date]],"mmm")</f>
        <v>Oct</v>
      </c>
      <c r="D1400" s="5">
        <f>DAY(Airplane_Crashes_and_Fatalities[[#This Row],[Date]])</f>
        <v>10</v>
      </c>
      <c r="E1400" s="3">
        <v>0.69444444444444442</v>
      </c>
      <c r="F1400" s="2" t="s">
        <v>21047</v>
      </c>
      <c r="G1400" s="2" t="s">
        <v>21048</v>
      </c>
      <c r="H1400" s="2"/>
      <c r="I1400" s="2" t="s">
        <v>2589</v>
      </c>
      <c r="J1400" s="2"/>
      <c r="K1400" s="2" t="s">
        <v>4245</v>
      </c>
      <c r="L1400" s="2" t="s">
        <v>4246</v>
      </c>
      <c r="M1400" t="s">
        <v>4247</v>
      </c>
      <c r="N1400">
        <f>Airplane_Crashes_and_Fatalities[[#This Row],[Aboard]]-Airplane_Crashes_and_Fatalities[[#This Row],[Fatalities]]</f>
        <v>22</v>
      </c>
      <c r="O1400">
        <v>178</v>
      </c>
      <c r="P1400">
        <v>29</v>
      </c>
      <c r="Q1400">
        <v>7</v>
      </c>
      <c r="R1400">
        <v>0</v>
      </c>
      <c r="S1400" s="2" t="s">
        <v>4248</v>
      </c>
    </row>
    <row r="1401" spans="1:19" x14ac:dyDescent="0.3">
      <c r="A1401" s="1">
        <v>20394</v>
      </c>
      <c r="B1401" s="4" t="str">
        <f>TEXT(Airplane_Crashes_and_Fatalities[[#This Row],[Date]],"yyyy")</f>
        <v>1955</v>
      </c>
      <c r="C1401" s="1" t="str">
        <f>TEXT(Airplane_Crashes_and_Fatalities[[#This Row],[Date]],"mmm")</f>
        <v>Nov</v>
      </c>
      <c r="D1401" s="5">
        <f>DAY(Airplane_Crashes_and_Fatalities[[#This Row],[Date]])</f>
        <v>1</v>
      </c>
      <c r="E1401" s="3">
        <v>0.79374999999999996</v>
      </c>
      <c r="F1401" s="2" t="s">
        <v>21049</v>
      </c>
      <c r="G1401" s="2" t="s">
        <v>19981</v>
      </c>
      <c r="H1401" s="2"/>
      <c r="I1401" s="2" t="s">
        <v>740</v>
      </c>
      <c r="J1401" s="2" t="s">
        <v>19093</v>
      </c>
      <c r="K1401" s="2" t="s">
        <v>4249</v>
      </c>
      <c r="L1401" s="2" t="s">
        <v>3398</v>
      </c>
      <c r="M1401" t="s">
        <v>4250</v>
      </c>
      <c r="N1401">
        <f>Airplane_Crashes_and_Fatalities[[#This Row],[Aboard]]-Airplane_Crashes_and_Fatalities[[#This Row],[Fatalities]]</f>
        <v>0</v>
      </c>
      <c r="O1401">
        <v>43538</v>
      </c>
      <c r="P1401">
        <v>44</v>
      </c>
      <c r="Q1401">
        <v>44</v>
      </c>
      <c r="R1401">
        <v>0</v>
      </c>
      <c r="S1401" s="2" t="s">
        <v>4251</v>
      </c>
    </row>
    <row r="1402" spans="1:19" x14ac:dyDescent="0.3">
      <c r="A1402" s="1">
        <v>20410</v>
      </c>
      <c r="B1402" s="4" t="str">
        <f>TEXT(Airplane_Crashes_and_Fatalities[[#This Row],[Date]],"yyyy")</f>
        <v>1955</v>
      </c>
      <c r="C1402" s="1" t="str">
        <f>TEXT(Airplane_Crashes_and_Fatalities[[#This Row],[Date]],"mmm")</f>
        <v>Nov</v>
      </c>
      <c r="D1402" s="5">
        <f>DAY(Airplane_Crashes_and_Fatalities[[#This Row],[Date]])</f>
        <v>17</v>
      </c>
      <c r="E1402" s="3">
        <v>0.99930555555555545</v>
      </c>
      <c r="F1402" s="2" t="s">
        <v>20286</v>
      </c>
      <c r="G1402" s="2" t="s">
        <v>21050</v>
      </c>
      <c r="H1402" s="2"/>
      <c r="I1402" s="2" t="s">
        <v>4252</v>
      </c>
      <c r="J1402" s="2" t="s">
        <v>4253</v>
      </c>
      <c r="K1402" s="2" t="s">
        <v>4254</v>
      </c>
      <c r="L1402" s="2" t="s">
        <v>2044</v>
      </c>
      <c r="M1402" t="s">
        <v>4255</v>
      </c>
      <c r="N1402">
        <f>Airplane_Crashes_and_Fatalities[[#This Row],[Aboard]]-Airplane_Crashes_and_Fatalities[[#This Row],[Fatalities]]</f>
        <v>46</v>
      </c>
      <c r="O1402">
        <v>3123</v>
      </c>
      <c r="P1402">
        <v>74</v>
      </c>
      <c r="Q1402">
        <v>28</v>
      </c>
      <c r="R1402">
        <v>0</v>
      </c>
      <c r="S1402" s="2" t="s">
        <v>4256</v>
      </c>
    </row>
    <row r="1403" spans="1:19" x14ac:dyDescent="0.3">
      <c r="A1403" s="1">
        <v>20410</v>
      </c>
      <c r="B1403" s="4" t="str">
        <f>TEXT(Airplane_Crashes_and_Fatalities[[#This Row],[Date]],"yyyy")</f>
        <v>1955</v>
      </c>
      <c r="C1403" s="1" t="str">
        <f>TEXT(Airplane_Crashes_and_Fatalities[[#This Row],[Date]],"mmm")</f>
        <v>Nov</v>
      </c>
      <c r="D1403" s="5">
        <f>DAY(Airplane_Crashes_and_Fatalities[[#This Row],[Date]])</f>
        <v>17</v>
      </c>
      <c r="F1403" s="2" t="s">
        <v>20251</v>
      </c>
      <c r="G1403" s="2" t="s">
        <v>19722</v>
      </c>
      <c r="H1403" s="2"/>
      <c r="I1403" s="2" t="s">
        <v>1718</v>
      </c>
      <c r="J1403" s="2"/>
      <c r="K1403" s="2"/>
      <c r="L1403" s="2" t="s">
        <v>4257</v>
      </c>
      <c r="M1403" t="s">
        <v>4258</v>
      </c>
      <c r="N1403">
        <f>Airplane_Crashes_and_Fatalities[[#This Row],[Aboard]]-Airplane_Crashes_and_Fatalities[[#This Row],[Fatalities]]</f>
        <v>0</v>
      </c>
      <c r="O1403">
        <v>27294</v>
      </c>
      <c r="P1403">
        <v>14</v>
      </c>
      <c r="Q1403">
        <v>14</v>
      </c>
      <c r="R1403">
        <v>0</v>
      </c>
      <c r="S1403" s="2" t="s">
        <v>4259</v>
      </c>
    </row>
    <row r="1404" spans="1:19" x14ac:dyDescent="0.3">
      <c r="A1404" s="1">
        <v>20413</v>
      </c>
      <c r="B1404" s="4" t="str">
        <f>TEXT(Airplane_Crashes_and_Fatalities[[#This Row],[Date]],"yyyy")</f>
        <v>1955</v>
      </c>
      <c r="C1404" s="1" t="str">
        <f>TEXT(Airplane_Crashes_and_Fatalities[[#This Row],[Date]],"mmm")</f>
        <v>Nov</v>
      </c>
      <c r="D1404" s="5">
        <f>DAY(Airplane_Crashes_and_Fatalities[[#This Row],[Date]])</f>
        <v>20</v>
      </c>
      <c r="E1404" s="3">
        <v>0.70833333333333326</v>
      </c>
      <c r="F1404" s="2" t="s">
        <v>21051</v>
      </c>
      <c r="G1404" s="2" t="s">
        <v>20178</v>
      </c>
      <c r="H1404" s="2"/>
      <c r="I1404" s="2" t="s">
        <v>4260</v>
      </c>
      <c r="J1404" s="2"/>
      <c r="K1404" s="2"/>
      <c r="L1404" s="2" t="s">
        <v>4261</v>
      </c>
      <c r="M1404" t="s">
        <v>4262</v>
      </c>
      <c r="N1404">
        <f>Airplane_Crashes_and_Fatalities[[#This Row],[Aboard]]-Airplane_Crashes_and_Fatalities[[#This Row],[Fatalities]]</f>
        <v>1</v>
      </c>
      <c r="O1404">
        <v>43483</v>
      </c>
      <c r="P1404">
        <v>11</v>
      </c>
      <c r="Q1404">
        <v>10</v>
      </c>
      <c r="R1404">
        <v>0</v>
      </c>
      <c r="S1404" s="2" t="s">
        <v>4263</v>
      </c>
    </row>
    <row r="1405" spans="1:19" x14ac:dyDescent="0.3">
      <c r="A1405" s="1">
        <v>20423</v>
      </c>
      <c r="B1405" s="4" t="str">
        <f>TEXT(Airplane_Crashes_and_Fatalities[[#This Row],[Date]],"yyyy")</f>
        <v>1955</v>
      </c>
      <c r="C1405" s="1" t="str">
        <f>TEXT(Airplane_Crashes_and_Fatalities[[#This Row],[Date]],"mmm")</f>
        <v>Nov</v>
      </c>
      <c r="D1405" s="5">
        <f>DAY(Airplane_Crashes_and_Fatalities[[#This Row],[Date]])</f>
        <v>30</v>
      </c>
      <c r="E1405" s="3">
        <v>0.91666666666666674</v>
      </c>
      <c r="F1405" s="2" t="s">
        <v>21052</v>
      </c>
      <c r="G1405" s="2" t="s">
        <v>19729</v>
      </c>
      <c r="H1405" s="2"/>
      <c r="I1405" s="2" t="s">
        <v>1718</v>
      </c>
      <c r="J1405" s="2"/>
      <c r="K1405" s="2"/>
      <c r="L1405" s="2" t="s">
        <v>4264</v>
      </c>
      <c r="M1405" t="s">
        <v>4265</v>
      </c>
      <c r="N1405">
        <f>Airplane_Crashes_and_Fatalities[[#This Row],[Aboard]]-Airplane_Crashes_and_Fatalities[[#This Row],[Fatalities]]</f>
        <v>0</v>
      </c>
      <c r="P1405">
        <v>10</v>
      </c>
      <c r="Q1405">
        <v>10</v>
      </c>
      <c r="R1405">
        <v>0</v>
      </c>
      <c r="S1405" s="2" t="s">
        <v>4266</v>
      </c>
    </row>
    <row r="1406" spans="1:19" x14ac:dyDescent="0.3">
      <c r="A1406" s="1">
        <v>20424</v>
      </c>
      <c r="B1406" s="4" t="str">
        <f>TEXT(Airplane_Crashes_and_Fatalities[[#This Row],[Date]],"yyyy")</f>
        <v>1955</v>
      </c>
      <c r="C1406" s="1" t="str">
        <f>TEXT(Airplane_Crashes_and_Fatalities[[#This Row],[Date]],"mmm")</f>
        <v>Dec</v>
      </c>
      <c r="D1406" s="5">
        <f>DAY(Airplane_Crashes_and_Fatalities[[#This Row],[Date]])</f>
        <v>1</v>
      </c>
      <c r="E1406" s="3">
        <v>8.3333333333333259E-2</v>
      </c>
      <c r="F1406" s="2" t="s">
        <v>20606</v>
      </c>
      <c r="G1406" s="2" t="s">
        <v>19819</v>
      </c>
      <c r="H1406" s="2"/>
      <c r="I1406" s="2" t="s">
        <v>2696</v>
      </c>
      <c r="J1406" s="2"/>
      <c r="K1406" s="2"/>
      <c r="L1406" s="2" t="s">
        <v>1183</v>
      </c>
      <c r="M1406" t="s">
        <v>4267</v>
      </c>
      <c r="N1406">
        <f>Airplane_Crashes_and_Fatalities[[#This Row],[Aboard]]-Airplane_Crashes_and_Fatalities[[#This Row],[Fatalities]]</f>
        <v>0</v>
      </c>
      <c r="O1406" t="s">
        <v>4268</v>
      </c>
      <c r="P1406">
        <v>6</v>
      </c>
      <c r="Q1406">
        <v>6</v>
      </c>
      <c r="R1406">
        <v>0</v>
      </c>
      <c r="S1406" s="2" t="s">
        <v>4269</v>
      </c>
    </row>
    <row r="1407" spans="1:19" x14ac:dyDescent="0.3">
      <c r="A1407" s="1">
        <v>20440</v>
      </c>
      <c r="B1407" s="4" t="str">
        <f>TEXT(Airplane_Crashes_and_Fatalities[[#This Row],[Date]],"yyyy")</f>
        <v>1955</v>
      </c>
      <c r="C1407" s="1" t="str">
        <f>TEXT(Airplane_Crashes_and_Fatalities[[#This Row],[Date]],"mmm")</f>
        <v>Dec</v>
      </c>
      <c r="D1407" s="5">
        <f>DAY(Airplane_Crashes_and_Fatalities[[#This Row],[Date]])</f>
        <v>17</v>
      </c>
      <c r="E1407" s="3">
        <v>0.84513888888888888</v>
      </c>
      <c r="F1407" s="2" t="s">
        <v>21053</v>
      </c>
      <c r="G1407" s="2" t="s">
        <v>20379</v>
      </c>
      <c r="H1407" s="2"/>
      <c r="I1407" s="2" t="s">
        <v>4270</v>
      </c>
      <c r="J1407" s="2"/>
      <c r="K1407" s="2"/>
      <c r="L1407" s="2" t="s">
        <v>1904</v>
      </c>
      <c r="M1407" t="s">
        <v>4271</v>
      </c>
      <c r="N1407">
        <f>Airplane_Crashes_and_Fatalities[[#This Row],[Aboard]]-Airplane_Crashes_and_Fatalities[[#This Row],[Fatalities]]</f>
        <v>0</v>
      </c>
      <c r="O1407">
        <v>30262</v>
      </c>
      <c r="P1407">
        <v>2</v>
      </c>
      <c r="Q1407">
        <v>2</v>
      </c>
      <c r="R1407">
        <v>0</v>
      </c>
      <c r="S1407" s="2" t="s">
        <v>4272</v>
      </c>
    </row>
    <row r="1408" spans="1:19" x14ac:dyDescent="0.3">
      <c r="A1408" s="1">
        <v>20442</v>
      </c>
      <c r="B1408" s="4" t="str">
        <f>TEXT(Airplane_Crashes_and_Fatalities[[#This Row],[Date]],"yyyy")</f>
        <v>1955</v>
      </c>
      <c r="C1408" s="1" t="str">
        <f>TEXT(Airplane_Crashes_and_Fatalities[[#This Row],[Date]],"mmm")</f>
        <v>Dec</v>
      </c>
      <c r="D1408" s="5">
        <f>DAY(Airplane_Crashes_and_Fatalities[[#This Row],[Date]])</f>
        <v>19</v>
      </c>
      <c r="F1408" s="2" t="s">
        <v>20169</v>
      </c>
      <c r="G1408" s="2" t="s">
        <v>19819</v>
      </c>
      <c r="H1408" s="2"/>
      <c r="I1408" s="2" t="s">
        <v>4273</v>
      </c>
      <c r="J1408" s="2"/>
      <c r="K1408" s="2" t="s">
        <v>4274</v>
      </c>
      <c r="L1408" s="2" t="s">
        <v>1183</v>
      </c>
      <c r="N1408">
        <f>Airplane_Crashes_and_Fatalities[[#This Row],[Aboard]]-Airplane_Crashes_and_Fatalities[[#This Row],[Fatalities]]</f>
        <v>0</v>
      </c>
      <c r="P1408">
        <v>26</v>
      </c>
      <c r="Q1408">
        <v>26</v>
      </c>
      <c r="R1408">
        <v>0</v>
      </c>
      <c r="S1408" s="2" t="s">
        <v>1149</v>
      </c>
    </row>
    <row r="1409" spans="1:19" x14ac:dyDescent="0.3">
      <c r="A1409" s="1">
        <v>20444</v>
      </c>
      <c r="B1409" s="4" t="str">
        <f>TEXT(Airplane_Crashes_and_Fatalities[[#This Row],[Date]],"yyyy")</f>
        <v>1955</v>
      </c>
      <c r="C1409" s="1" t="str">
        <f>TEXT(Airplane_Crashes_and_Fatalities[[#This Row],[Date]],"mmm")</f>
        <v>Dec</v>
      </c>
      <c r="D1409" s="5">
        <f>DAY(Airplane_Crashes_and_Fatalities[[#This Row],[Date]])</f>
        <v>21</v>
      </c>
      <c r="E1409" s="3">
        <v>0.15486111111111112</v>
      </c>
      <c r="F1409" s="2" t="s">
        <v>21054</v>
      </c>
      <c r="G1409" s="2" t="s">
        <v>19954</v>
      </c>
      <c r="H1409" s="2"/>
      <c r="I1409" s="2" t="s">
        <v>1102</v>
      </c>
      <c r="J1409" s="2" t="s">
        <v>19094</v>
      </c>
      <c r="K1409" s="2" t="s">
        <v>1991</v>
      </c>
      <c r="L1409" s="2" t="s">
        <v>4275</v>
      </c>
      <c r="M1409" t="s">
        <v>4276</v>
      </c>
      <c r="N1409">
        <f>Airplane_Crashes_and_Fatalities[[#This Row],[Aboard]]-Airplane_Crashes_and_Fatalities[[#This Row],[Fatalities]]</f>
        <v>0</v>
      </c>
      <c r="O1409">
        <v>2533</v>
      </c>
      <c r="P1409">
        <v>17</v>
      </c>
      <c r="Q1409">
        <v>17</v>
      </c>
      <c r="R1409">
        <v>0</v>
      </c>
      <c r="S1409" s="2" t="s">
        <v>4277</v>
      </c>
    </row>
    <row r="1410" spans="1:19" x14ac:dyDescent="0.3">
      <c r="A1410" s="1">
        <v>20466</v>
      </c>
      <c r="B1410" s="4" t="str">
        <f>TEXT(Airplane_Crashes_and_Fatalities[[#This Row],[Date]],"yyyy")</f>
        <v>1956</v>
      </c>
      <c r="C1410" s="1" t="str">
        <f>TEXT(Airplane_Crashes_and_Fatalities[[#This Row],[Date]],"mmm")</f>
        <v>Jan</v>
      </c>
      <c r="D1410" s="5">
        <f>DAY(Airplane_Crashes_and_Fatalities[[#This Row],[Date]])</f>
        <v>12</v>
      </c>
      <c r="F1410" s="2" t="s">
        <v>21055</v>
      </c>
      <c r="G1410" s="2" t="s">
        <v>21056</v>
      </c>
      <c r="H1410" s="2"/>
      <c r="I1410" s="2" t="s">
        <v>3176</v>
      </c>
      <c r="J1410" s="2"/>
      <c r="K1410" s="2"/>
      <c r="L1410" s="2" t="s">
        <v>1625</v>
      </c>
      <c r="M1410" t="s">
        <v>4278</v>
      </c>
      <c r="N1410">
        <f>Airplane_Crashes_and_Fatalities[[#This Row],[Aboard]]-Airplane_Crashes_and_Fatalities[[#This Row],[Fatalities]]</f>
        <v>1</v>
      </c>
      <c r="O1410">
        <v>4651</v>
      </c>
      <c r="P1410">
        <v>2</v>
      </c>
      <c r="Q1410">
        <v>1</v>
      </c>
      <c r="R1410">
        <v>0</v>
      </c>
      <c r="S1410" s="2" t="s">
        <v>4279</v>
      </c>
    </row>
    <row r="1411" spans="1:19" x14ac:dyDescent="0.3">
      <c r="A1411" s="1">
        <v>20471</v>
      </c>
      <c r="B1411" s="4" t="str">
        <f>TEXT(Airplane_Crashes_and_Fatalities[[#This Row],[Date]],"yyyy")</f>
        <v>1956</v>
      </c>
      <c r="C1411" s="1" t="str">
        <f>TEXT(Airplane_Crashes_and_Fatalities[[#This Row],[Date]],"mmm")</f>
        <v>Jan</v>
      </c>
      <c r="D1411" s="5">
        <f>DAY(Airplane_Crashes_and_Fatalities[[#This Row],[Date]])</f>
        <v>17</v>
      </c>
      <c r="E1411" s="3">
        <v>3.6111111111111205E-2</v>
      </c>
      <c r="F1411" s="2" t="s">
        <v>21057</v>
      </c>
      <c r="G1411" s="2" t="s">
        <v>19667</v>
      </c>
      <c r="H1411" s="2"/>
      <c r="I1411" s="2" t="s">
        <v>4280</v>
      </c>
      <c r="J1411" s="2"/>
      <c r="K1411" s="2" t="s">
        <v>4281</v>
      </c>
      <c r="L1411" s="2" t="s">
        <v>1183</v>
      </c>
      <c r="M1411" t="s">
        <v>4282</v>
      </c>
      <c r="N1411">
        <f>Airplane_Crashes_and_Fatalities[[#This Row],[Aboard]]-Airplane_Crashes_and_Fatalities[[#This Row],[Fatalities]]</f>
        <v>14</v>
      </c>
      <c r="O1411" t="s">
        <v>4283</v>
      </c>
      <c r="P1411">
        <v>18</v>
      </c>
      <c r="Q1411">
        <v>4</v>
      </c>
      <c r="R1411">
        <v>0</v>
      </c>
      <c r="S1411" s="2" t="s">
        <v>4284</v>
      </c>
    </row>
    <row r="1412" spans="1:19" x14ac:dyDescent="0.3">
      <c r="A1412" s="1">
        <v>20472</v>
      </c>
      <c r="B1412" s="4" t="str">
        <f>TEXT(Airplane_Crashes_and_Fatalities[[#This Row],[Date]],"yyyy")</f>
        <v>1956</v>
      </c>
      <c r="C1412" s="1" t="str">
        <f>TEXT(Airplane_Crashes_and_Fatalities[[#This Row],[Date]],"mmm")</f>
        <v>Jan</v>
      </c>
      <c r="D1412" s="5">
        <f>DAY(Airplane_Crashes_and_Fatalities[[#This Row],[Date]])</f>
        <v>18</v>
      </c>
      <c r="F1412" s="2" t="s">
        <v>21058</v>
      </c>
      <c r="G1412" s="2" t="s">
        <v>19780</v>
      </c>
      <c r="H1412" s="2"/>
      <c r="I1412" s="2" t="s">
        <v>477</v>
      </c>
      <c r="J1412" s="2"/>
      <c r="K1412" s="2" t="s">
        <v>4285</v>
      </c>
      <c r="L1412" s="2" t="s">
        <v>1183</v>
      </c>
      <c r="M1412" t="s">
        <v>4286</v>
      </c>
      <c r="N1412">
        <f>Airplane_Crashes_and_Fatalities[[#This Row],[Aboard]]-Airplane_Crashes_and_Fatalities[[#This Row],[Fatalities]]</f>
        <v>4</v>
      </c>
      <c r="O1412">
        <v>9385</v>
      </c>
      <c r="P1412">
        <v>26</v>
      </c>
      <c r="Q1412">
        <v>22</v>
      </c>
      <c r="R1412">
        <v>0</v>
      </c>
      <c r="S1412" s="2" t="s">
        <v>4287</v>
      </c>
    </row>
    <row r="1413" spans="1:19" x14ac:dyDescent="0.3">
      <c r="A1413" s="1">
        <v>20482</v>
      </c>
      <c r="B1413" s="4" t="str">
        <f>TEXT(Airplane_Crashes_and_Fatalities[[#This Row],[Date]],"yyyy")</f>
        <v>1956</v>
      </c>
      <c r="C1413" s="1" t="str">
        <f>TEXT(Airplane_Crashes_and_Fatalities[[#This Row],[Date]],"mmm")</f>
        <v>Jan</v>
      </c>
      <c r="D1413" s="5">
        <f>DAY(Airplane_Crashes_and_Fatalities[[#This Row],[Date]])</f>
        <v>28</v>
      </c>
      <c r="F1413" s="2" t="s">
        <v>21059</v>
      </c>
      <c r="G1413" s="2" t="s">
        <v>19685</v>
      </c>
      <c r="H1413" s="2"/>
      <c r="I1413" s="2" t="s">
        <v>744</v>
      </c>
      <c r="J1413" s="2"/>
      <c r="K1413" s="2"/>
      <c r="L1413" s="2" t="s">
        <v>1625</v>
      </c>
      <c r="M1413" t="s">
        <v>4288</v>
      </c>
      <c r="N1413">
        <f>Airplane_Crashes_and_Fatalities[[#This Row],[Aboard]]-Airplane_Crashes_and_Fatalities[[#This Row],[Fatalities]]</f>
        <v>0</v>
      </c>
      <c r="O1413">
        <v>4509</v>
      </c>
      <c r="P1413">
        <v>3</v>
      </c>
      <c r="Q1413">
        <v>3</v>
      </c>
      <c r="R1413">
        <v>0</v>
      </c>
      <c r="S1413" s="2" t="s">
        <v>4289</v>
      </c>
    </row>
    <row r="1414" spans="1:19" x14ac:dyDescent="0.3">
      <c r="A1414" s="1">
        <v>20498</v>
      </c>
      <c r="B1414" s="4" t="str">
        <f>TEXT(Airplane_Crashes_and_Fatalities[[#This Row],[Date]],"yyyy")</f>
        <v>1956</v>
      </c>
      <c r="C1414" s="1" t="str">
        <f>TEXT(Airplane_Crashes_and_Fatalities[[#This Row],[Date]],"mmm")</f>
        <v>Feb</v>
      </c>
      <c r="D1414" s="5">
        <f>DAY(Airplane_Crashes_and_Fatalities[[#This Row],[Date]])</f>
        <v>13</v>
      </c>
      <c r="F1414" s="2" t="s">
        <v>21060</v>
      </c>
      <c r="G1414" s="2" t="s">
        <v>19667</v>
      </c>
      <c r="H1414" s="2"/>
      <c r="I1414" s="2" t="s">
        <v>3571</v>
      </c>
      <c r="J1414" s="2"/>
      <c r="K1414" s="2"/>
      <c r="L1414" s="2" t="s">
        <v>4227</v>
      </c>
      <c r="M1414" t="s">
        <v>4290</v>
      </c>
      <c r="N1414">
        <f>Airplane_Crashes_and_Fatalities[[#This Row],[Aboard]]-Airplane_Crashes_and_Fatalities[[#This Row],[Fatalities]]</f>
        <v>0</v>
      </c>
      <c r="P1414">
        <v>2</v>
      </c>
      <c r="Q1414">
        <v>2</v>
      </c>
      <c r="R1414">
        <v>0</v>
      </c>
      <c r="S1414" s="2" t="s">
        <v>4291</v>
      </c>
    </row>
    <row r="1415" spans="1:19" x14ac:dyDescent="0.3">
      <c r="A1415" s="1">
        <v>20499</v>
      </c>
      <c r="B1415" s="4" t="str">
        <f>TEXT(Airplane_Crashes_and_Fatalities[[#This Row],[Date]],"yyyy")</f>
        <v>1956</v>
      </c>
      <c r="C1415" s="1" t="str">
        <f>TEXT(Airplane_Crashes_and_Fatalities[[#This Row],[Date]],"mmm")</f>
        <v>Feb</v>
      </c>
      <c r="D1415" s="5">
        <f>DAY(Airplane_Crashes_and_Fatalities[[#This Row],[Date]])</f>
        <v>14</v>
      </c>
      <c r="F1415" s="2" t="s">
        <v>21061</v>
      </c>
      <c r="G1415" s="2" t="s">
        <v>20308</v>
      </c>
      <c r="H1415" s="2" t="s">
        <v>19667</v>
      </c>
      <c r="I1415" s="2" t="s">
        <v>4292</v>
      </c>
      <c r="J1415" s="2"/>
      <c r="K1415" s="2"/>
      <c r="L1415" s="2" t="s">
        <v>1684</v>
      </c>
      <c r="M1415" t="s">
        <v>4293</v>
      </c>
      <c r="N1415">
        <f>Airplane_Crashes_and_Fatalities[[#This Row],[Aboard]]-Airplane_Crashes_and_Fatalities[[#This Row],[Fatalities]]</f>
        <v>1</v>
      </c>
      <c r="O1415">
        <v>6079</v>
      </c>
      <c r="P1415">
        <v>3</v>
      </c>
      <c r="Q1415">
        <v>2</v>
      </c>
      <c r="R1415">
        <v>0</v>
      </c>
      <c r="S1415" s="2" t="s">
        <v>4294</v>
      </c>
    </row>
    <row r="1416" spans="1:19" x14ac:dyDescent="0.3">
      <c r="A1416" s="1">
        <v>20502</v>
      </c>
      <c r="B1416" s="4" t="str">
        <f>TEXT(Airplane_Crashes_and_Fatalities[[#This Row],[Date]],"yyyy")</f>
        <v>1956</v>
      </c>
      <c r="C1416" s="1" t="str">
        <f>TEXT(Airplane_Crashes_and_Fatalities[[#This Row],[Date]],"mmm")</f>
        <v>Feb</v>
      </c>
      <c r="D1416" s="5">
        <f>DAY(Airplane_Crashes_and_Fatalities[[#This Row],[Date]])</f>
        <v>17</v>
      </c>
      <c r="E1416" s="3">
        <v>0.57291666666666674</v>
      </c>
      <c r="F1416" s="2" t="s">
        <v>21062</v>
      </c>
      <c r="G1416" s="2" t="s">
        <v>19729</v>
      </c>
      <c r="H1416" s="2"/>
      <c r="I1416" s="2" t="s">
        <v>2310</v>
      </c>
      <c r="J1416" s="2"/>
      <c r="K1416" s="2" t="s">
        <v>4295</v>
      </c>
      <c r="L1416" s="2" t="s">
        <v>4296</v>
      </c>
      <c r="M1416">
        <v>39116</v>
      </c>
      <c r="N1416">
        <f>Airplane_Crashes_and_Fatalities[[#This Row],[Aboard]]-Airplane_Crashes_and_Fatalities[[#This Row],[Fatalities]]</f>
        <v>0</v>
      </c>
      <c r="P1416">
        <v>40</v>
      </c>
      <c r="Q1416">
        <v>40</v>
      </c>
      <c r="R1416">
        <v>0</v>
      </c>
      <c r="S1416" s="2" t="s">
        <v>4297</v>
      </c>
    </row>
    <row r="1417" spans="1:19" x14ac:dyDescent="0.3">
      <c r="A1417" s="1">
        <v>20503</v>
      </c>
      <c r="B1417" s="4" t="str">
        <f>TEXT(Airplane_Crashes_and_Fatalities[[#This Row],[Date]],"yyyy")</f>
        <v>1956</v>
      </c>
      <c r="C1417" s="1" t="str">
        <f>TEXT(Airplane_Crashes_and_Fatalities[[#This Row],[Date]],"mmm")</f>
        <v>Feb</v>
      </c>
      <c r="D1417" s="5">
        <f>DAY(Airplane_Crashes_and_Fatalities[[#This Row],[Date]])</f>
        <v>18</v>
      </c>
      <c r="E1417" s="3">
        <v>0.5576388888888888</v>
      </c>
      <c r="F1417" s="2" t="s">
        <v>21063</v>
      </c>
      <c r="G1417" s="2" t="s">
        <v>20439</v>
      </c>
      <c r="H1417" s="2"/>
      <c r="I1417" s="2" t="s">
        <v>4298</v>
      </c>
      <c r="J1417" s="2"/>
      <c r="K1417" s="2" t="s">
        <v>4299</v>
      </c>
      <c r="L1417" s="2" t="s">
        <v>3850</v>
      </c>
      <c r="M1417" t="s">
        <v>4300</v>
      </c>
      <c r="N1417">
        <f>Airplane_Crashes_and_Fatalities[[#This Row],[Aboard]]-Airplane_Crashes_and_Fatalities[[#This Row],[Fatalities]]</f>
        <v>0</v>
      </c>
      <c r="P1417">
        <v>50</v>
      </c>
      <c r="Q1417">
        <v>50</v>
      </c>
      <c r="R1417">
        <v>0</v>
      </c>
      <c r="S1417" s="2" t="s">
        <v>4301</v>
      </c>
    </row>
    <row r="1418" spans="1:19" x14ac:dyDescent="0.3">
      <c r="A1418" s="1">
        <v>20505</v>
      </c>
      <c r="B1418" s="4" t="str">
        <f>TEXT(Airplane_Crashes_and_Fatalities[[#This Row],[Date]],"yyyy")</f>
        <v>1956</v>
      </c>
      <c r="C1418" s="1" t="str">
        <f>TEXT(Airplane_Crashes_and_Fatalities[[#This Row],[Date]],"mmm")</f>
        <v>Feb</v>
      </c>
      <c r="D1418" s="5">
        <f>DAY(Airplane_Crashes_and_Fatalities[[#This Row],[Date]])</f>
        <v>20</v>
      </c>
      <c r="E1418" s="3">
        <v>0.11111111111111116</v>
      </c>
      <c r="F1418" s="2" t="s">
        <v>21064</v>
      </c>
      <c r="G1418" s="2" t="s">
        <v>20042</v>
      </c>
      <c r="H1418" s="2"/>
      <c r="I1418" s="2" t="s">
        <v>4302</v>
      </c>
      <c r="J1418" s="2"/>
      <c r="K1418" s="2" t="s">
        <v>768</v>
      </c>
      <c r="L1418" s="2" t="s">
        <v>3398</v>
      </c>
      <c r="M1418" t="s">
        <v>4303</v>
      </c>
      <c r="N1418">
        <f>Airplane_Crashes_and_Fatalities[[#This Row],[Aboard]]-Airplane_Crashes_and_Fatalities[[#This Row],[Fatalities]]</f>
        <v>12</v>
      </c>
      <c r="O1418" t="s">
        <v>4304</v>
      </c>
      <c r="P1418">
        <v>64</v>
      </c>
      <c r="Q1418">
        <v>52</v>
      </c>
      <c r="R1418">
        <v>0</v>
      </c>
      <c r="S1418" s="2" t="s">
        <v>4305</v>
      </c>
    </row>
    <row r="1419" spans="1:19" x14ac:dyDescent="0.3">
      <c r="A1419" s="1">
        <v>20509</v>
      </c>
      <c r="B1419" s="4" t="str">
        <f>TEXT(Airplane_Crashes_and_Fatalities[[#This Row],[Date]],"yyyy")</f>
        <v>1956</v>
      </c>
      <c r="C1419" s="1" t="str">
        <f>TEXT(Airplane_Crashes_and_Fatalities[[#This Row],[Date]],"mmm")</f>
        <v>Feb</v>
      </c>
      <c r="D1419" s="5">
        <f>DAY(Airplane_Crashes_and_Fatalities[[#This Row],[Date]])</f>
        <v>24</v>
      </c>
      <c r="F1419" s="2" t="s">
        <v>21065</v>
      </c>
      <c r="G1419" s="2" t="s">
        <v>20036</v>
      </c>
      <c r="H1419" s="2"/>
      <c r="I1419" s="2" t="s">
        <v>3921</v>
      </c>
      <c r="J1419" s="2"/>
      <c r="K1419" s="2"/>
      <c r="L1419" s="2" t="s">
        <v>1183</v>
      </c>
      <c r="M1419" t="s">
        <v>4306</v>
      </c>
      <c r="N1419">
        <f>Airplane_Crashes_and_Fatalities[[#This Row],[Aboard]]-Airplane_Crashes_and_Fatalities[[#This Row],[Fatalities]]</f>
        <v>0</v>
      </c>
      <c r="O1419" t="s">
        <v>4307</v>
      </c>
      <c r="P1419">
        <v>19</v>
      </c>
      <c r="Q1419">
        <v>19</v>
      </c>
      <c r="R1419">
        <v>0</v>
      </c>
      <c r="S1419" s="2" t="s">
        <v>4308</v>
      </c>
    </row>
    <row r="1420" spans="1:19" x14ac:dyDescent="0.3">
      <c r="A1420" s="1">
        <v>20510</v>
      </c>
      <c r="B1420" s="4" t="str">
        <f>TEXT(Airplane_Crashes_and_Fatalities[[#This Row],[Date]],"yyyy")</f>
        <v>1956</v>
      </c>
      <c r="C1420" s="1" t="str">
        <f>TEXT(Airplane_Crashes_and_Fatalities[[#This Row],[Date]],"mmm")</f>
        <v>Feb</v>
      </c>
      <c r="D1420" s="5">
        <f>DAY(Airplane_Crashes_and_Fatalities[[#This Row],[Date]])</f>
        <v>25</v>
      </c>
      <c r="E1420" s="3">
        <v>0.62152777777777768</v>
      </c>
      <c r="F1420" s="2" t="s">
        <v>21066</v>
      </c>
      <c r="G1420" s="2" t="s">
        <v>20610</v>
      </c>
      <c r="H1420" s="2"/>
      <c r="I1420" s="2" t="s">
        <v>4309</v>
      </c>
      <c r="J1420" s="2"/>
      <c r="K1420" s="2" t="s">
        <v>4310</v>
      </c>
      <c r="L1420" s="2" t="s">
        <v>2010</v>
      </c>
      <c r="M1420" t="s">
        <v>4311</v>
      </c>
      <c r="N1420">
        <f>Airplane_Crashes_and_Fatalities[[#This Row],[Aboard]]-Airplane_Crashes_and_Fatalities[[#This Row],[Fatalities]]</f>
        <v>0</v>
      </c>
      <c r="O1420" t="s">
        <v>4312</v>
      </c>
      <c r="P1420">
        <v>3</v>
      </c>
      <c r="Q1420">
        <v>3</v>
      </c>
      <c r="R1420">
        <v>0</v>
      </c>
      <c r="S1420" s="2" t="s">
        <v>4313</v>
      </c>
    </row>
    <row r="1421" spans="1:19" x14ac:dyDescent="0.3">
      <c r="A1421" s="1">
        <v>20535</v>
      </c>
      <c r="B1421" s="4" t="str">
        <f>TEXT(Airplane_Crashes_and_Fatalities[[#This Row],[Date]],"yyyy")</f>
        <v>1956</v>
      </c>
      <c r="C1421" s="1" t="str">
        <f>TEXT(Airplane_Crashes_and_Fatalities[[#This Row],[Date]],"mmm")</f>
        <v>Mar</v>
      </c>
      <c r="D1421" s="5">
        <f>DAY(Airplane_Crashes_and_Fatalities[[#This Row],[Date]])</f>
        <v>21</v>
      </c>
      <c r="F1421" s="2" t="s">
        <v>21067</v>
      </c>
      <c r="G1421" s="2" t="s">
        <v>20163</v>
      </c>
      <c r="H1421" s="2"/>
      <c r="I1421" s="2" t="s">
        <v>3915</v>
      </c>
      <c r="J1421" s="2"/>
      <c r="K1421" s="2"/>
      <c r="L1421" s="2" t="s">
        <v>1183</v>
      </c>
      <c r="M1421" t="s">
        <v>4314</v>
      </c>
      <c r="N1421">
        <f>Airplane_Crashes_and_Fatalities[[#This Row],[Aboard]]-Airplane_Crashes_and_Fatalities[[#This Row],[Fatalities]]</f>
        <v>19</v>
      </c>
      <c r="O1421">
        <v>12989</v>
      </c>
      <c r="P1421">
        <v>21</v>
      </c>
      <c r="Q1421">
        <v>2</v>
      </c>
      <c r="R1421">
        <v>0</v>
      </c>
      <c r="S1421" s="2" t="s">
        <v>4315</v>
      </c>
    </row>
    <row r="1422" spans="1:19" x14ac:dyDescent="0.3">
      <c r="A1422" s="1">
        <v>20542</v>
      </c>
      <c r="B1422" s="4" t="str">
        <f>TEXT(Airplane_Crashes_and_Fatalities[[#This Row],[Date]],"yyyy")</f>
        <v>1956</v>
      </c>
      <c r="C1422" s="1" t="str">
        <f>TEXT(Airplane_Crashes_and_Fatalities[[#This Row],[Date]],"mmm")</f>
        <v>Mar</v>
      </c>
      <c r="D1422" s="5">
        <f>DAY(Airplane_Crashes_and_Fatalities[[#This Row],[Date]])</f>
        <v>28</v>
      </c>
      <c r="F1422" s="2" t="s">
        <v>21068</v>
      </c>
      <c r="G1422" s="2" t="s">
        <v>19676</v>
      </c>
      <c r="H1422" s="2"/>
      <c r="I1422" s="2" t="s">
        <v>4316</v>
      </c>
      <c r="J1422" s="2"/>
      <c r="K1422" s="2" t="s">
        <v>4317</v>
      </c>
      <c r="L1422" s="2" t="s">
        <v>2010</v>
      </c>
      <c r="M1422" t="s">
        <v>4318</v>
      </c>
      <c r="N1422">
        <f>Airplane_Crashes_and_Fatalities[[#This Row],[Aboard]]-Airplane_Crashes_and_Fatalities[[#This Row],[Fatalities]]</f>
        <v>2</v>
      </c>
      <c r="O1422" t="s">
        <v>4319</v>
      </c>
      <c r="P1422">
        <v>3</v>
      </c>
      <c r="Q1422">
        <v>1</v>
      </c>
      <c r="R1422">
        <v>0</v>
      </c>
      <c r="S1422" s="2" t="s">
        <v>4320</v>
      </c>
    </row>
    <row r="1423" spans="1:19" x14ac:dyDescent="0.3">
      <c r="A1423" s="1">
        <v>20545</v>
      </c>
      <c r="B1423" s="4" t="str">
        <f>TEXT(Airplane_Crashes_and_Fatalities[[#This Row],[Date]],"yyyy")</f>
        <v>1956</v>
      </c>
      <c r="C1423" s="1" t="str">
        <f>TEXT(Airplane_Crashes_and_Fatalities[[#This Row],[Date]],"mmm")</f>
        <v>Mar</v>
      </c>
      <c r="D1423" s="5">
        <f>DAY(Airplane_Crashes_and_Fatalities[[#This Row],[Date]])</f>
        <v>31</v>
      </c>
      <c r="F1423" s="2" t="s">
        <v>21069</v>
      </c>
      <c r="G1423" s="2" t="s">
        <v>20163</v>
      </c>
      <c r="H1423" s="2"/>
      <c r="I1423" s="2" t="s">
        <v>4321</v>
      </c>
      <c r="J1423" s="2"/>
      <c r="K1423" s="2" t="s">
        <v>4322</v>
      </c>
      <c r="L1423" s="2" t="s">
        <v>1785</v>
      </c>
      <c r="M1423" t="s">
        <v>4323</v>
      </c>
      <c r="N1423">
        <f>Airplane_Crashes_and_Fatalities[[#This Row],[Aboard]]-Airplane_Crashes_and_Fatalities[[#This Row],[Fatalities]]</f>
        <v>0</v>
      </c>
      <c r="O1423">
        <v>10230</v>
      </c>
      <c r="P1423">
        <v>3</v>
      </c>
      <c r="Q1423">
        <v>3</v>
      </c>
      <c r="R1423">
        <v>0</v>
      </c>
      <c r="S1423" s="2" t="s">
        <v>4324</v>
      </c>
    </row>
    <row r="1424" spans="1:19" x14ac:dyDescent="0.3">
      <c r="A1424" s="1">
        <v>20545</v>
      </c>
      <c r="B1424" s="4" t="str">
        <f>TEXT(Airplane_Crashes_and_Fatalities[[#This Row],[Date]],"yyyy")</f>
        <v>1956</v>
      </c>
      <c r="C1424" s="1" t="str">
        <f>TEXT(Airplane_Crashes_and_Fatalities[[#This Row],[Date]],"mmm")</f>
        <v>Mar</v>
      </c>
      <c r="D1424" s="5">
        <f>DAY(Airplane_Crashes_and_Fatalities[[#This Row],[Date]])</f>
        <v>31</v>
      </c>
      <c r="F1424" s="2" t="s">
        <v>21070</v>
      </c>
      <c r="G1424" s="2" t="s">
        <v>20765</v>
      </c>
      <c r="H1424" s="2"/>
      <c r="I1424" s="2" t="s">
        <v>4325</v>
      </c>
      <c r="J1424" s="2"/>
      <c r="K1424" s="2"/>
      <c r="L1424" s="2" t="s">
        <v>1785</v>
      </c>
      <c r="N1424">
        <f>Airplane_Crashes_and_Fatalities[[#This Row],[Aboard]]-Airplane_Crashes_and_Fatalities[[#This Row],[Fatalities]]</f>
        <v>0</v>
      </c>
      <c r="P1424">
        <v>18</v>
      </c>
      <c r="Q1424">
        <v>18</v>
      </c>
      <c r="R1424">
        <v>0</v>
      </c>
      <c r="S1424" s="2"/>
    </row>
    <row r="1425" spans="1:19" x14ac:dyDescent="0.3">
      <c r="A1425" s="1">
        <v>20546</v>
      </c>
      <c r="B1425" s="4" t="str">
        <f>TEXT(Airplane_Crashes_and_Fatalities[[#This Row],[Date]],"yyyy")</f>
        <v>1956</v>
      </c>
      <c r="C1425" s="1" t="str">
        <f>TEXT(Airplane_Crashes_and_Fatalities[[#This Row],[Date]],"mmm")</f>
        <v>Apr</v>
      </c>
      <c r="D1425" s="5">
        <f>DAY(Airplane_Crashes_and_Fatalities[[#This Row],[Date]])</f>
        <v>1</v>
      </c>
      <c r="E1425" s="3">
        <v>0.80555555555555558</v>
      </c>
      <c r="F1425" s="2" t="s">
        <v>20038</v>
      </c>
      <c r="G1425" s="2" t="s">
        <v>19692</v>
      </c>
      <c r="H1425" s="2"/>
      <c r="I1425" s="2" t="s">
        <v>3208</v>
      </c>
      <c r="J1425" s="2" t="s">
        <v>19095</v>
      </c>
      <c r="K1425" s="2" t="s">
        <v>4326</v>
      </c>
      <c r="L1425" s="2" t="s">
        <v>4132</v>
      </c>
      <c r="M1425" t="s">
        <v>4327</v>
      </c>
      <c r="N1425">
        <f>Airplane_Crashes_and_Fatalities[[#This Row],[Aboard]]-Airplane_Crashes_and_Fatalities[[#This Row],[Fatalities]]</f>
        <v>14</v>
      </c>
      <c r="O1425">
        <v>14103</v>
      </c>
      <c r="P1425">
        <v>36</v>
      </c>
      <c r="Q1425">
        <v>22</v>
      </c>
      <c r="R1425">
        <v>0</v>
      </c>
      <c r="S1425" s="2" t="s">
        <v>4328</v>
      </c>
    </row>
    <row r="1426" spans="1:19" x14ac:dyDescent="0.3">
      <c r="A1426" s="1">
        <v>20547</v>
      </c>
      <c r="B1426" s="4" t="str">
        <f>TEXT(Airplane_Crashes_and_Fatalities[[#This Row],[Date]],"yyyy")</f>
        <v>1956</v>
      </c>
      <c r="C1426" s="1" t="str">
        <f>TEXT(Airplane_Crashes_and_Fatalities[[#This Row],[Date]],"mmm")</f>
        <v>Apr</v>
      </c>
      <c r="D1426" s="5">
        <f>DAY(Airplane_Crashes_and_Fatalities[[#This Row],[Date]])</f>
        <v>2</v>
      </c>
      <c r="E1426" s="3">
        <v>0.34027777777777768</v>
      </c>
      <c r="F1426" s="2" t="s">
        <v>20286</v>
      </c>
      <c r="G1426" s="2" t="s">
        <v>19878</v>
      </c>
      <c r="H1426" s="2"/>
      <c r="I1426" s="2" t="s">
        <v>368</v>
      </c>
      <c r="J1426" s="2" t="s">
        <v>18995</v>
      </c>
      <c r="K1426" s="2" t="s">
        <v>4329</v>
      </c>
      <c r="L1426" s="2" t="s">
        <v>4330</v>
      </c>
      <c r="M1426" t="s">
        <v>4331</v>
      </c>
      <c r="N1426">
        <f>Airplane_Crashes_and_Fatalities[[#This Row],[Aboard]]-Airplane_Crashes_and_Fatalities[[#This Row],[Fatalities]]</f>
        <v>33</v>
      </c>
      <c r="O1426">
        <v>15954</v>
      </c>
      <c r="P1426">
        <v>38</v>
      </c>
      <c r="Q1426">
        <v>5</v>
      </c>
      <c r="R1426">
        <v>0</v>
      </c>
      <c r="S1426" s="2" t="s">
        <v>4332</v>
      </c>
    </row>
    <row r="1427" spans="1:19" x14ac:dyDescent="0.3">
      <c r="A1427" s="1">
        <v>20554</v>
      </c>
      <c r="B1427" s="4" t="str">
        <f>TEXT(Airplane_Crashes_and_Fatalities[[#This Row],[Date]],"yyyy")</f>
        <v>1956</v>
      </c>
      <c r="C1427" s="1" t="str">
        <f>TEXT(Airplane_Crashes_and_Fatalities[[#This Row],[Date]],"mmm")</f>
        <v>Apr</v>
      </c>
      <c r="D1427" s="5">
        <f>DAY(Airplane_Crashes_and_Fatalities[[#This Row],[Date]])</f>
        <v>9</v>
      </c>
      <c r="E1427" s="3">
        <v>0.41041666666666665</v>
      </c>
      <c r="F1427" s="2" t="s">
        <v>21071</v>
      </c>
      <c r="G1427" s="2" t="s">
        <v>20063</v>
      </c>
      <c r="H1427" s="2"/>
      <c r="I1427" s="2" t="s">
        <v>4333</v>
      </c>
      <c r="J1427" s="2" t="s">
        <v>18989</v>
      </c>
      <c r="K1427" s="2" t="s">
        <v>4334</v>
      </c>
      <c r="L1427" s="2" t="s">
        <v>4335</v>
      </c>
      <c r="M1427" t="s">
        <v>4336</v>
      </c>
      <c r="N1427">
        <f>Airplane_Crashes_and_Fatalities[[#This Row],[Aboard]]-Airplane_Crashes_and_Fatalities[[#This Row],[Fatalities]]</f>
        <v>0</v>
      </c>
      <c r="O1427" t="s">
        <v>4337</v>
      </c>
      <c r="P1427">
        <v>6</v>
      </c>
      <c r="Q1427">
        <v>6</v>
      </c>
      <c r="R1427">
        <v>0</v>
      </c>
      <c r="S1427" s="2" t="s">
        <v>4338</v>
      </c>
    </row>
    <row r="1428" spans="1:19" x14ac:dyDescent="0.3">
      <c r="A1428" s="1">
        <v>20563</v>
      </c>
      <c r="B1428" s="4" t="str">
        <f>TEXT(Airplane_Crashes_and_Fatalities[[#This Row],[Date]],"yyyy")</f>
        <v>1956</v>
      </c>
      <c r="C1428" s="1" t="str">
        <f>TEXT(Airplane_Crashes_and_Fatalities[[#This Row],[Date]],"mmm")</f>
        <v>Apr</v>
      </c>
      <c r="D1428" s="5">
        <f>DAY(Airplane_Crashes_and_Fatalities[[#This Row],[Date]])</f>
        <v>18</v>
      </c>
      <c r="F1428" s="2" t="s">
        <v>21072</v>
      </c>
      <c r="G1428" s="2" t="s">
        <v>19819</v>
      </c>
      <c r="H1428" s="2"/>
      <c r="I1428" s="2" t="s">
        <v>1543</v>
      </c>
      <c r="J1428" s="2"/>
      <c r="K1428" s="2" t="s">
        <v>4339</v>
      </c>
      <c r="L1428" s="2" t="s">
        <v>2513</v>
      </c>
      <c r="M1428" t="s">
        <v>4340</v>
      </c>
      <c r="N1428">
        <f>Airplane_Crashes_and_Fatalities[[#This Row],[Aboard]]-Airplane_Crashes_and_Fatalities[[#This Row],[Fatalities]]</f>
        <v>9</v>
      </c>
      <c r="P1428">
        <v>12</v>
      </c>
      <c r="Q1428">
        <v>3</v>
      </c>
      <c r="R1428">
        <v>0</v>
      </c>
      <c r="S1428" s="2" t="s">
        <v>4341</v>
      </c>
    </row>
    <row r="1429" spans="1:19" x14ac:dyDescent="0.3">
      <c r="A1429" s="1">
        <v>20575</v>
      </c>
      <c r="B1429" s="4" t="str">
        <f>TEXT(Airplane_Crashes_and_Fatalities[[#This Row],[Date]],"yyyy")</f>
        <v>1956</v>
      </c>
      <c r="C1429" s="1" t="str">
        <f>TEXT(Airplane_Crashes_and_Fatalities[[#This Row],[Date]],"mmm")</f>
        <v>Apr</v>
      </c>
      <c r="D1429" s="5">
        <f>DAY(Airplane_Crashes_and_Fatalities[[#This Row],[Date]])</f>
        <v>30</v>
      </c>
      <c r="E1429" s="3">
        <v>0.39583333333333326</v>
      </c>
      <c r="F1429" s="2" t="s">
        <v>20107</v>
      </c>
      <c r="G1429" s="2" t="s">
        <v>19676</v>
      </c>
      <c r="H1429" s="2"/>
      <c r="I1429" s="2" t="s">
        <v>4298</v>
      </c>
      <c r="J1429" s="2"/>
      <c r="K1429" s="2" t="s">
        <v>4342</v>
      </c>
      <c r="L1429" s="2" t="s">
        <v>3850</v>
      </c>
      <c r="M1429" t="s">
        <v>4343</v>
      </c>
      <c r="N1429">
        <f>Airplane_Crashes_and_Fatalities[[#This Row],[Aboard]]-Airplane_Crashes_and_Fatalities[[#This Row],[Fatalities]]</f>
        <v>52</v>
      </c>
      <c r="P1429">
        <v>54</v>
      </c>
      <c r="Q1429">
        <v>2</v>
      </c>
      <c r="R1429">
        <v>0</v>
      </c>
      <c r="S1429" s="2" t="s">
        <v>4344</v>
      </c>
    </row>
    <row r="1430" spans="1:19" x14ac:dyDescent="0.3">
      <c r="A1430" s="1">
        <v>20590</v>
      </c>
      <c r="B1430" s="4" t="str">
        <f>TEXT(Airplane_Crashes_and_Fatalities[[#This Row],[Date]],"yyyy")</f>
        <v>1956</v>
      </c>
      <c r="C1430" s="1" t="str">
        <f>TEXT(Airplane_Crashes_and_Fatalities[[#This Row],[Date]],"mmm")</f>
        <v>May</v>
      </c>
      <c r="D1430" s="5">
        <f>DAY(Airplane_Crashes_and_Fatalities[[#This Row],[Date]])</f>
        <v>15</v>
      </c>
      <c r="F1430" s="2" t="s">
        <v>21073</v>
      </c>
      <c r="G1430" s="2" t="s">
        <v>21038</v>
      </c>
      <c r="H1430" s="2"/>
      <c r="I1430" s="2" t="s">
        <v>3915</v>
      </c>
      <c r="J1430" s="2"/>
      <c r="K1430" s="2"/>
      <c r="L1430" s="2" t="s">
        <v>1183</v>
      </c>
      <c r="M1430" t="s">
        <v>4345</v>
      </c>
      <c r="N1430">
        <f>Airplane_Crashes_and_Fatalities[[#This Row],[Aboard]]-Airplane_Crashes_and_Fatalities[[#This Row],[Fatalities]]</f>
        <v>19</v>
      </c>
      <c r="O1430">
        <v>13165</v>
      </c>
      <c r="P1430">
        <v>33</v>
      </c>
      <c r="Q1430">
        <v>14</v>
      </c>
      <c r="R1430">
        <v>1</v>
      </c>
      <c r="S1430" s="2" t="s">
        <v>4346</v>
      </c>
    </row>
    <row r="1431" spans="1:19" x14ac:dyDescent="0.3">
      <c r="A1431" s="1">
        <v>20590</v>
      </c>
      <c r="B1431" s="4" t="str">
        <f>TEXT(Airplane_Crashes_and_Fatalities[[#This Row],[Date]],"yyyy")</f>
        <v>1956</v>
      </c>
      <c r="C1431" s="1" t="str">
        <f>TEXT(Airplane_Crashes_and_Fatalities[[#This Row],[Date]],"mmm")</f>
        <v>May</v>
      </c>
      <c r="D1431" s="5">
        <f>DAY(Airplane_Crashes_and_Fatalities[[#This Row],[Date]])</f>
        <v>15</v>
      </c>
      <c r="E1431" s="3">
        <v>0.92847222222222214</v>
      </c>
      <c r="F1431" s="2" t="s">
        <v>21074</v>
      </c>
      <c r="G1431" s="2" t="s">
        <v>20154</v>
      </c>
      <c r="H1431" s="2" t="s">
        <v>19667</v>
      </c>
      <c r="I1431" s="2" t="s">
        <v>1738</v>
      </c>
      <c r="J1431" s="2"/>
      <c r="K1431" s="2"/>
      <c r="L1431" s="2" t="s">
        <v>4347</v>
      </c>
      <c r="N1431">
        <f>Airplane_Crashes_and_Fatalities[[#This Row],[Aboard]]-Airplane_Crashes_and_Fatalities[[#This Row],[Fatalities]]</f>
        <v>0</v>
      </c>
      <c r="P1431">
        <v>2</v>
      </c>
      <c r="Q1431">
        <v>2</v>
      </c>
      <c r="R1431">
        <v>13</v>
      </c>
      <c r="S1431" s="2" t="s">
        <v>4348</v>
      </c>
    </row>
    <row r="1432" spans="1:19" x14ac:dyDescent="0.3">
      <c r="A1432" s="1">
        <v>20599</v>
      </c>
      <c r="B1432" s="4" t="str">
        <f>TEXT(Airplane_Crashes_and_Fatalities[[#This Row],[Date]],"yyyy")</f>
        <v>1956</v>
      </c>
      <c r="C1432" s="1" t="str">
        <f>TEXT(Airplane_Crashes_and_Fatalities[[#This Row],[Date]],"mmm")</f>
        <v>May</v>
      </c>
      <c r="D1432" s="5">
        <f>DAY(Airplane_Crashes_and_Fatalities[[#This Row],[Date]])</f>
        <v>24</v>
      </c>
      <c r="F1432" s="2" t="s">
        <v>21075</v>
      </c>
      <c r="G1432" s="2" t="s">
        <v>20817</v>
      </c>
      <c r="H1432" s="2"/>
      <c r="I1432" s="2" t="s">
        <v>3605</v>
      </c>
      <c r="J1432" s="2"/>
      <c r="K1432" s="2" t="s">
        <v>4349</v>
      </c>
      <c r="L1432" s="2" t="s">
        <v>1183</v>
      </c>
      <c r="M1432" t="s">
        <v>4350</v>
      </c>
      <c r="N1432">
        <f>Airplane_Crashes_and_Fatalities[[#This Row],[Aboard]]-Airplane_Crashes_and_Fatalities[[#This Row],[Fatalities]]</f>
        <v>1</v>
      </c>
      <c r="O1432">
        <v>6052</v>
      </c>
      <c r="P1432">
        <v>31</v>
      </c>
      <c r="Q1432">
        <v>30</v>
      </c>
      <c r="R1432">
        <v>0</v>
      </c>
      <c r="S1432" s="2" t="s">
        <v>4351</v>
      </c>
    </row>
    <row r="1433" spans="1:19" x14ac:dyDescent="0.3">
      <c r="A1433" s="1">
        <v>20626</v>
      </c>
      <c r="B1433" s="4" t="str">
        <f>TEXT(Airplane_Crashes_and_Fatalities[[#This Row],[Date]],"yyyy")</f>
        <v>1956</v>
      </c>
      <c r="C1433" s="1" t="str">
        <f>TEXT(Airplane_Crashes_and_Fatalities[[#This Row],[Date]],"mmm")</f>
        <v>Jun</v>
      </c>
      <c r="D1433" s="5">
        <f>DAY(Airplane_Crashes_and_Fatalities[[#This Row],[Date]])</f>
        <v>20</v>
      </c>
      <c r="E1433" s="3">
        <v>6.25E-2</v>
      </c>
      <c r="F1433" s="2" t="s">
        <v>21076</v>
      </c>
      <c r="G1433" s="2" t="s">
        <v>19664</v>
      </c>
      <c r="H1433" s="2"/>
      <c r="I1433" s="2" t="s">
        <v>2443</v>
      </c>
      <c r="J1433" s="2"/>
      <c r="K1433" s="2" t="s">
        <v>4352</v>
      </c>
      <c r="L1433" s="2" t="s">
        <v>4353</v>
      </c>
      <c r="M1433" t="s">
        <v>4354</v>
      </c>
      <c r="N1433">
        <f>Airplane_Crashes_and_Fatalities[[#This Row],[Aboard]]-Airplane_Crashes_and_Fatalities[[#This Row],[Fatalities]]</f>
        <v>0</v>
      </c>
      <c r="O1433">
        <v>4561</v>
      </c>
      <c r="P1433">
        <v>74</v>
      </c>
      <c r="Q1433">
        <v>74</v>
      </c>
      <c r="R1433">
        <v>0</v>
      </c>
      <c r="S1433" s="2" t="s">
        <v>4355</v>
      </c>
    </row>
    <row r="1434" spans="1:19" x14ac:dyDescent="0.3">
      <c r="A1434" s="1">
        <v>20630</v>
      </c>
      <c r="B1434" s="4" t="str">
        <f>TEXT(Airplane_Crashes_and_Fatalities[[#This Row],[Date]],"yyyy")</f>
        <v>1956</v>
      </c>
      <c r="C1434" s="1" t="str">
        <f>TEXT(Airplane_Crashes_and_Fatalities[[#This Row],[Date]],"mmm")</f>
        <v>Jun</v>
      </c>
      <c r="D1434" s="5">
        <f>DAY(Airplane_Crashes_and_Fatalities[[#This Row],[Date]])</f>
        <v>24</v>
      </c>
      <c r="E1434" s="3">
        <v>0.72569444444444442</v>
      </c>
      <c r="F1434" s="2" t="s">
        <v>21077</v>
      </c>
      <c r="G1434" s="2" t="s">
        <v>20449</v>
      </c>
      <c r="H1434" s="2"/>
      <c r="I1434" s="2" t="s">
        <v>1465</v>
      </c>
      <c r="J1434" s="2"/>
      <c r="K1434" s="2" t="s">
        <v>4349</v>
      </c>
      <c r="L1434" s="2" t="s">
        <v>4356</v>
      </c>
      <c r="M1434" t="s">
        <v>4357</v>
      </c>
      <c r="N1434">
        <f>Airplane_Crashes_and_Fatalities[[#This Row],[Aboard]]-Airplane_Crashes_and_Fatalities[[#This Row],[Fatalities]]</f>
        <v>13</v>
      </c>
      <c r="O1434">
        <v>151</v>
      </c>
      <c r="P1434">
        <v>45</v>
      </c>
      <c r="Q1434">
        <v>32</v>
      </c>
      <c r="R1434">
        <v>0</v>
      </c>
      <c r="S1434" s="2" t="s">
        <v>4358</v>
      </c>
    </row>
    <row r="1435" spans="1:19" x14ac:dyDescent="0.3">
      <c r="A1435" s="1">
        <v>20636</v>
      </c>
      <c r="B1435" s="4" t="str">
        <f>TEXT(Airplane_Crashes_and_Fatalities[[#This Row],[Date]],"yyyy")</f>
        <v>1956</v>
      </c>
      <c r="C1435" s="1" t="str">
        <f>TEXT(Airplane_Crashes_and_Fatalities[[#This Row],[Date]],"mmm")</f>
        <v>Jun</v>
      </c>
      <c r="D1435" s="5">
        <f>DAY(Airplane_Crashes_and_Fatalities[[#This Row],[Date]])</f>
        <v>30</v>
      </c>
      <c r="E1435" s="3">
        <v>0.43888888888888888</v>
      </c>
      <c r="F1435" s="2" t="s">
        <v>21078</v>
      </c>
      <c r="G1435" s="2" t="s">
        <v>20827</v>
      </c>
      <c r="H1435" s="2"/>
      <c r="I1435" s="2" t="s">
        <v>4359</v>
      </c>
      <c r="J1435" s="2" t="s">
        <v>4360</v>
      </c>
      <c r="K1435" s="2" t="s">
        <v>4361</v>
      </c>
      <c r="L1435" s="2" t="s">
        <v>4362</v>
      </c>
      <c r="M1435" t="s">
        <v>4363</v>
      </c>
      <c r="N1435">
        <f>Airplane_Crashes_and_Fatalities[[#This Row],[Aboard]]-Airplane_Crashes_and_Fatalities[[#This Row],[Fatalities]]</f>
        <v>0</v>
      </c>
      <c r="O1435" t="s">
        <v>4364</v>
      </c>
      <c r="P1435">
        <v>128</v>
      </c>
      <c r="Q1435">
        <v>128</v>
      </c>
      <c r="R1435">
        <v>0</v>
      </c>
      <c r="S1435" s="2" t="s">
        <v>4365</v>
      </c>
    </row>
    <row r="1436" spans="1:19" x14ac:dyDescent="0.3">
      <c r="A1436" s="1">
        <v>20645</v>
      </c>
      <c r="B1436" s="4" t="str">
        <f>TEXT(Airplane_Crashes_and_Fatalities[[#This Row],[Date]],"yyyy")</f>
        <v>1956</v>
      </c>
      <c r="C1436" s="1" t="str">
        <f>TEXT(Airplane_Crashes_and_Fatalities[[#This Row],[Date]],"mmm")</f>
        <v>Jul</v>
      </c>
      <c r="D1436" s="5">
        <f>DAY(Airplane_Crashes_and_Fatalities[[#This Row],[Date]])</f>
        <v>9</v>
      </c>
      <c r="E1436" s="3">
        <v>0.57847222222222228</v>
      </c>
      <c r="F1436" s="2" t="s">
        <v>21079</v>
      </c>
      <c r="G1436" s="2" t="s">
        <v>19956</v>
      </c>
      <c r="H1436" s="2"/>
      <c r="I1436" s="2" t="s">
        <v>1349</v>
      </c>
      <c r="J1436" s="2" t="s">
        <v>19096</v>
      </c>
      <c r="K1436" s="2" t="s">
        <v>4366</v>
      </c>
      <c r="L1436" s="2" t="s">
        <v>4367</v>
      </c>
      <c r="M1436" t="s">
        <v>4368</v>
      </c>
      <c r="N1436">
        <f>Airplane_Crashes_and_Fatalities[[#This Row],[Aboard]]-Airplane_Crashes_and_Fatalities[[#This Row],[Fatalities]]</f>
        <v>34</v>
      </c>
      <c r="O1436">
        <v>55</v>
      </c>
      <c r="P1436">
        <v>35</v>
      </c>
      <c r="Q1436">
        <v>1</v>
      </c>
      <c r="R1436">
        <v>0</v>
      </c>
      <c r="S1436" s="2" t="s">
        <v>4369</v>
      </c>
    </row>
    <row r="1437" spans="1:19" x14ac:dyDescent="0.3">
      <c r="A1437" s="1">
        <v>20649</v>
      </c>
      <c r="B1437" s="4" t="str">
        <f>TEXT(Airplane_Crashes_and_Fatalities[[#This Row],[Date]],"yyyy")</f>
        <v>1956</v>
      </c>
      <c r="C1437" s="1" t="str">
        <f>TEXT(Airplane_Crashes_and_Fatalities[[#This Row],[Date]],"mmm")</f>
        <v>Jul</v>
      </c>
      <c r="D1437" s="5">
        <f>DAY(Airplane_Crashes_and_Fatalities[[#This Row],[Date]])</f>
        <v>13</v>
      </c>
      <c r="E1437" s="3">
        <v>0.64930555555555558</v>
      </c>
      <c r="F1437" s="2" t="s">
        <v>21080</v>
      </c>
      <c r="G1437" s="2" t="s">
        <v>19664</v>
      </c>
      <c r="H1437" s="2"/>
      <c r="I1437" s="2" t="s">
        <v>1718</v>
      </c>
      <c r="J1437" s="2"/>
      <c r="K1437" s="2" t="s">
        <v>4370</v>
      </c>
      <c r="L1437" s="2" t="s">
        <v>4371</v>
      </c>
      <c r="M1437" t="s">
        <v>4372</v>
      </c>
      <c r="N1437">
        <f>Airplane_Crashes_and_Fatalities[[#This Row],[Aboard]]-Airplane_Crashes_and_Fatalities[[#This Row],[Fatalities]]</f>
        <v>20</v>
      </c>
      <c r="P1437">
        <v>66</v>
      </c>
      <c r="Q1437">
        <v>46</v>
      </c>
      <c r="R1437">
        <v>0</v>
      </c>
      <c r="S1437" s="2" t="s">
        <v>4373</v>
      </c>
    </row>
    <row r="1438" spans="1:19" x14ac:dyDescent="0.3">
      <c r="A1438" s="1">
        <v>20652</v>
      </c>
      <c r="B1438" s="4" t="str">
        <f>TEXT(Airplane_Crashes_and_Fatalities[[#This Row],[Date]],"yyyy")</f>
        <v>1956</v>
      </c>
      <c r="C1438" s="1" t="str">
        <f>TEXT(Airplane_Crashes_and_Fatalities[[#This Row],[Date]],"mmm")</f>
        <v>Jul</v>
      </c>
      <c r="D1438" s="5">
        <f>DAY(Airplane_Crashes_and_Fatalities[[#This Row],[Date]])</f>
        <v>16</v>
      </c>
      <c r="E1438" s="3">
        <v>0.30208333333333326</v>
      </c>
      <c r="F1438" s="2" t="s">
        <v>21081</v>
      </c>
      <c r="G1438" s="2" t="s">
        <v>19987</v>
      </c>
      <c r="H1438" s="2"/>
      <c r="I1438" s="2" t="s">
        <v>3292</v>
      </c>
      <c r="J1438" s="2"/>
      <c r="K1438" s="2" t="s">
        <v>4374</v>
      </c>
      <c r="L1438" s="2" t="s">
        <v>1183</v>
      </c>
      <c r="M1438" t="s">
        <v>4375</v>
      </c>
      <c r="N1438">
        <f>Airplane_Crashes_and_Fatalities[[#This Row],[Aboard]]-Airplane_Crashes_and_Fatalities[[#This Row],[Fatalities]]</f>
        <v>0</v>
      </c>
      <c r="O1438">
        <v>13328</v>
      </c>
      <c r="P1438">
        <v>18</v>
      </c>
      <c r="Q1438">
        <v>18</v>
      </c>
      <c r="R1438">
        <v>0</v>
      </c>
      <c r="S1438" s="2" t="s">
        <v>4376</v>
      </c>
    </row>
    <row r="1439" spans="1:19" x14ac:dyDescent="0.3">
      <c r="A1439" s="1">
        <v>20675</v>
      </c>
      <c r="B1439" s="4" t="str">
        <f>TEXT(Airplane_Crashes_and_Fatalities[[#This Row],[Date]],"yyyy")</f>
        <v>1956</v>
      </c>
      <c r="C1439" s="1" t="str">
        <f>TEXT(Airplane_Crashes_and_Fatalities[[#This Row],[Date]],"mmm")</f>
        <v>Aug</v>
      </c>
      <c r="D1439" s="5">
        <f>DAY(Airplane_Crashes_and_Fatalities[[#This Row],[Date]])</f>
        <v>8</v>
      </c>
      <c r="F1439" s="2" t="s">
        <v>21082</v>
      </c>
      <c r="G1439" s="2" t="s">
        <v>19928</v>
      </c>
      <c r="H1439" s="2"/>
      <c r="I1439" s="2" t="s">
        <v>4214</v>
      </c>
      <c r="J1439" s="2"/>
      <c r="K1439" s="2" t="s">
        <v>4377</v>
      </c>
      <c r="L1439" s="2" t="s">
        <v>1183</v>
      </c>
      <c r="M1439" t="s">
        <v>4378</v>
      </c>
      <c r="N1439">
        <f>Airplane_Crashes_and_Fatalities[[#This Row],[Aboard]]-Airplane_Crashes_and_Fatalities[[#This Row],[Fatalities]]</f>
        <v>8</v>
      </c>
      <c r="O1439" t="s">
        <v>4379</v>
      </c>
      <c r="P1439">
        <v>20</v>
      </c>
      <c r="Q1439">
        <v>12</v>
      </c>
      <c r="R1439">
        <v>0</v>
      </c>
      <c r="S1439" s="2" t="s">
        <v>188</v>
      </c>
    </row>
    <row r="1440" spans="1:19" x14ac:dyDescent="0.3">
      <c r="A1440" s="1">
        <v>20696</v>
      </c>
      <c r="B1440" s="4" t="str">
        <f>TEXT(Airplane_Crashes_and_Fatalities[[#This Row],[Date]],"yyyy")</f>
        <v>1956</v>
      </c>
      <c r="C1440" s="1" t="str">
        <f>TEXT(Airplane_Crashes_and_Fatalities[[#This Row],[Date]],"mmm")</f>
        <v>Aug</v>
      </c>
      <c r="D1440" s="5">
        <f>DAY(Airplane_Crashes_and_Fatalities[[#This Row],[Date]])</f>
        <v>29</v>
      </c>
      <c r="E1440" s="3">
        <v>0.86458333333333326</v>
      </c>
      <c r="F1440" s="2" t="s">
        <v>21083</v>
      </c>
      <c r="G1440" s="2" t="s">
        <v>20063</v>
      </c>
      <c r="H1440" s="2"/>
      <c r="I1440" s="2" t="s">
        <v>3024</v>
      </c>
      <c r="J1440" s="2" t="s">
        <v>19051</v>
      </c>
      <c r="K1440" s="2" t="s">
        <v>4380</v>
      </c>
      <c r="L1440" s="2" t="s">
        <v>3398</v>
      </c>
      <c r="M1440" t="s">
        <v>4381</v>
      </c>
      <c r="N1440">
        <f>Airplane_Crashes_and_Fatalities[[#This Row],[Aboard]]-Airplane_Crashes_and_Fatalities[[#This Row],[Fatalities]]</f>
        <v>7</v>
      </c>
      <c r="O1440" t="s">
        <v>4382</v>
      </c>
      <c r="P1440">
        <v>22</v>
      </c>
      <c r="Q1440">
        <v>15</v>
      </c>
      <c r="R1440">
        <v>0</v>
      </c>
      <c r="S1440" s="2" t="s">
        <v>4383</v>
      </c>
    </row>
    <row r="1441" spans="1:19" x14ac:dyDescent="0.3">
      <c r="A1441" s="1">
        <v>20707</v>
      </c>
      <c r="B1441" s="4" t="str">
        <f>TEXT(Airplane_Crashes_and_Fatalities[[#This Row],[Date]],"yyyy")</f>
        <v>1956</v>
      </c>
      <c r="C1441" s="1" t="str">
        <f>TEXT(Airplane_Crashes_and_Fatalities[[#This Row],[Date]],"mmm")</f>
        <v>Sep</v>
      </c>
      <c r="D1441" s="5">
        <f>DAY(Airplane_Crashes_and_Fatalities[[#This Row],[Date]])</f>
        <v>9</v>
      </c>
      <c r="F1441" s="2" t="s">
        <v>21084</v>
      </c>
      <c r="G1441" s="2" t="s">
        <v>21085</v>
      </c>
      <c r="H1441" s="2"/>
      <c r="I1441" s="2" t="s">
        <v>4384</v>
      </c>
      <c r="J1441" s="2"/>
      <c r="K1441" s="2"/>
      <c r="L1441" s="2" t="s">
        <v>4385</v>
      </c>
      <c r="M1441" t="s">
        <v>4386</v>
      </c>
      <c r="N1441">
        <f>Airplane_Crashes_and_Fatalities[[#This Row],[Aboard]]-Airplane_Crashes_and_Fatalities[[#This Row],[Fatalities]]</f>
        <v>56</v>
      </c>
      <c r="O1441">
        <v>27069</v>
      </c>
      <c r="P1441">
        <v>57</v>
      </c>
      <c r="Q1441">
        <v>1</v>
      </c>
      <c r="R1441">
        <v>0</v>
      </c>
      <c r="S1441" s="2" t="s">
        <v>4387</v>
      </c>
    </row>
    <row r="1442" spans="1:19" x14ac:dyDescent="0.3">
      <c r="A1442" s="1">
        <v>20707</v>
      </c>
      <c r="B1442" s="4" t="str">
        <f>TEXT(Airplane_Crashes_and_Fatalities[[#This Row],[Date]],"yyyy")</f>
        <v>1956</v>
      </c>
      <c r="C1442" s="1" t="str">
        <f>TEXT(Airplane_Crashes_and_Fatalities[[#This Row],[Date]],"mmm")</f>
        <v>Sep</v>
      </c>
      <c r="D1442" s="5">
        <f>DAY(Airplane_Crashes_and_Fatalities[[#This Row],[Date]])</f>
        <v>9</v>
      </c>
      <c r="F1442" s="2" t="s">
        <v>21086</v>
      </c>
      <c r="G1442" s="2" t="s">
        <v>20205</v>
      </c>
      <c r="H1442" s="2"/>
      <c r="I1442" s="2" t="s">
        <v>4388</v>
      </c>
      <c r="J1442" s="2"/>
      <c r="K1442" s="2"/>
      <c r="L1442" s="2" t="s">
        <v>4389</v>
      </c>
      <c r="M1442" t="s">
        <v>4390</v>
      </c>
      <c r="N1442">
        <f>Airplane_Crashes_and_Fatalities[[#This Row],[Aboard]]-Airplane_Crashes_and_Fatalities[[#This Row],[Fatalities]]</f>
        <v>18</v>
      </c>
      <c r="O1442" t="s">
        <v>4391</v>
      </c>
      <c r="P1442">
        <v>18</v>
      </c>
      <c r="Q1442">
        <v>0</v>
      </c>
      <c r="R1442">
        <v>0</v>
      </c>
      <c r="S1442" s="2" t="s">
        <v>4392</v>
      </c>
    </row>
    <row r="1443" spans="1:19" x14ac:dyDescent="0.3">
      <c r="A1443" s="1">
        <v>20730</v>
      </c>
      <c r="B1443" s="4" t="str">
        <f>TEXT(Airplane_Crashes_and_Fatalities[[#This Row],[Date]],"yyyy")</f>
        <v>1956</v>
      </c>
      <c r="C1443" s="1" t="str">
        <f>TEXT(Airplane_Crashes_and_Fatalities[[#This Row],[Date]],"mmm")</f>
        <v>Oct</v>
      </c>
      <c r="D1443" s="5">
        <f>DAY(Airplane_Crashes_and_Fatalities[[#This Row],[Date]])</f>
        <v>2</v>
      </c>
      <c r="E1443" s="3">
        <v>0.76736111111111116</v>
      </c>
      <c r="F1443" s="2" t="s">
        <v>20318</v>
      </c>
      <c r="G1443" s="2" t="s">
        <v>20063</v>
      </c>
      <c r="H1443" s="2"/>
      <c r="I1443" s="2" t="s">
        <v>2595</v>
      </c>
      <c r="J1443" s="2" t="s">
        <v>19097</v>
      </c>
      <c r="K1443" s="2" t="s">
        <v>4393</v>
      </c>
      <c r="L1443" s="2" t="s">
        <v>4394</v>
      </c>
      <c r="M1443" t="s">
        <v>4395</v>
      </c>
      <c r="N1443">
        <f>Airplane_Crashes_and_Fatalities[[#This Row],[Aboard]]-Airplane_Crashes_and_Fatalities[[#This Row],[Fatalities]]</f>
        <v>0</v>
      </c>
      <c r="O1443" t="s">
        <v>4396</v>
      </c>
      <c r="P1443">
        <v>5</v>
      </c>
      <c r="Q1443">
        <v>5</v>
      </c>
      <c r="R1443">
        <v>0</v>
      </c>
      <c r="S1443" s="2" t="s">
        <v>4397</v>
      </c>
    </row>
    <row r="1444" spans="1:19" x14ac:dyDescent="0.3">
      <c r="A1444" s="1">
        <v>20738</v>
      </c>
      <c r="B1444" s="4" t="str">
        <f>TEXT(Airplane_Crashes_and_Fatalities[[#This Row],[Date]],"yyyy")</f>
        <v>1956</v>
      </c>
      <c r="C1444" s="1" t="str">
        <f>TEXT(Airplane_Crashes_and_Fatalities[[#This Row],[Date]],"mmm")</f>
        <v>Oct</v>
      </c>
      <c r="D1444" s="5">
        <f>DAY(Airplane_Crashes_and_Fatalities[[#This Row],[Date]])</f>
        <v>10</v>
      </c>
      <c r="E1444" s="3">
        <v>0.92361111111111116</v>
      </c>
      <c r="F1444" s="2" t="s">
        <v>21087</v>
      </c>
      <c r="G1444" s="2" t="s">
        <v>19676</v>
      </c>
      <c r="H1444" s="2"/>
      <c r="I1444" s="2" t="s">
        <v>16</v>
      </c>
      <c r="J1444" s="2"/>
      <c r="K1444" s="2" t="s">
        <v>4398</v>
      </c>
      <c r="L1444" s="2" t="s">
        <v>4399</v>
      </c>
      <c r="M1444">
        <v>1311588</v>
      </c>
      <c r="N1444">
        <f>Airplane_Crashes_and_Fatalities[[#This Row],[Aboard]]-Airplane_Crashes_and_Fatalities[[#This Row],[Fatalities]]</f>
        <v>0</v>
      </c>
      <c r="O1444">
        <v>43691</v>
      </c>
      <c r="P1444">
        <v>59</v>
      </c>
      <c r="Q1444">
        <v>59</v>
      </c>
      <c r="R1444">
        <v>0</v>
      </c>
      <c r="S1444" s="2" t="s">
        <v>4400</v>
      </c>
    </row>
    <row r="1445" spans="1:19" x14ac:dyDescent="0.3">
      <c r="A1445" s="1">
        <v>20744</v>
      </c>
      <c r="B1445" s="4" t="str">
        <f>TEXT(Airplane_Crashes_and_Fatalities[[#This Row],[Date]],"yyyy")</f>
        <v>1956</v>
      </c>
      <c r="C1445" s="1" t="str">
        <f>TEXT(Airplane_Crashes_and_Fatalities[[#This Row],[Date]],"mmm")</f>
        <v>Oct</v>
      </c>
      <c r="D1445" s="5">
        <f>DAY(Airplane_Crashes_and_Fatalities[[#This Row],[Date]])</f>
        <v>16</v>
      </c>
      <c r="E1445" s="3">
        <v>0.26041666666666674</v>
      </c>
      <c r="F1445" s="2" t="s">
        <v>4401</v>
      </c>
      <c r="G1445" s="2"/>
      <c r="H1445" s="2"/>
      <c r="I1445" s="2" t="s">
        <v>1213</v>
      </c>
      <c r="J1445" s="2" t="s">
        <v>19098</v>
      </c>
      <c r="K1445" s="2" t="s">
        <v>4402</v>
      </c>
      <c r="L1445" s="2" t="s">
        <v>4403</v>
      </c>
      <c r="M1445" t="s">
        <v>4404</v>
      </c>
      <c r="N1445">
        <f>Airplane_Crashes_and_Fatalities[[#This Row],[Aboard]]-Airplane_Crashes_and_Fatalities[[#This Row],[Fatalities]]</f>
        <v>31</v>
      </c>
      <c r="O1445">
        <v>15959</v>
      </c>
      <c r="P1445">
        <v>31</v>
      </c>
      <c r="Q1445">
        <v>0</v>
      </c>
      <c r="R1445">
        <v>0</v>
      </c>
      <c r="S1445" s="2" t="s">
        <v>4405</v>
      </c>
    </row>
    <row r="1446" spans="1:19" x14ac:dyDescent="0.3">
      <c r="A1446" s="1">
        <v>20747</v>
      </c>
      <c r="B1446" s="4" t="str">
        <f>TEXT(Airplane_Crashes_and_Fatalities[[#This Row],[Date]],"yyyy")</f>
        <v>1956</v>
      </c>
      <c r="C1446" s="1" t="str">
        <f>TEXT(Airplane_Crashes_and_Fatalities[[#This Row],[Date]],"mmm")</f>
        <v>Oct</v>
      </c>
      <c r="D1446" s="5">
        <f>DAY(Airplane_Crashes_and_Fatalities[[#This Row],[Date]])</f>
        <v>19</v>
      </c>
      <c r="F1446" s="2" t="s">
        <v>20848</v>
      </c>
      <c r="G1446" s="2" t="s">
        <v>20163</v>
      </c>
      <c r="H1446" s="2"/>
      <c r="I1446" s="2" t="s">
        <v>3915</v>
      </c>
      <c r="J1446" s="2"/>
      <c r="K1446" s="2"/>
      <c r="L1446" s="2" t="s">
        <v>1183</v>
      </c>
      <c r="M1446" t="s">
        <v>4406</v>
      </c>
      <c r="N1446">
        <f>Airplane_Crashes_and_Fatalities[[#This Row],[Aboard]]-Airplane_Crashes_and_Fatalities[[#This Row],[Fatalities]]</f>
        <v>0</v>
      </c>
      <c r="P1446">
        <v>3</v>
      </c>
      <c r="Q1446">
        <v>3</v>
      </c>
      <c r="R1446">
        <v>0</v>
      </c>
      <c r="S1446" s="2" t="s">
        <v>4407</v>
      </c>
    </row>
    <row r="1447" spans="1:19" x14ac:dyDescent="0.3">
      <c r="A1447" s="1">
        <v>20756</v>
      </c>
      <c r="B1447" s="4" t="str">
        <f>TEXT(Airplane_Crashes_and_Fatalities[[#This Row],[Date]],"yyyy")</f>
        <v>1956</v>
      </c>
      <c r="C1447" s="1" t="str">
        <f>TEXT(Airplane_Crashes_and_Fatalities[[#This Row],[Date]],"mmm")</f>
        <v>Oct</v>
      </c>
      <c r="D1447" s="5">
        <f>DAY(Airplane_Crashes_and_Fatalities[[#This Row],[Date]])</f>
        <v>28</v>
      </c>
      <c r="E1447" s="3">
        <v>0.91666666666666674</v>
      </c>
      <c r="F1447" s="2" t="s">
        <v>145</v>
      </c>
      <c r="G1447" s="2"/>
      <c r="H1447" s="2"/>
      <c r="I1447" s="2" t="s">
        <v>3745</v>
      </c>
      <c r="J1447" s="2"/>
      <c r="K1447" s="2" t="s">
        <v>4408</v>
      </c>
      <c r="L1447" s="2" t="s">
        <v>2160</v>
      </c>
      <c r="M1447" t="s">
        <v>4409</v>
      </c>
      <c r="N1447">
        <f>Airplane_Crashes_and_Fatalities[[#This Row],[Aboard]]-Airplane_Crashes_and_Fatalities[[#This Row],[Fatalities]]</f>
        <v>0</v>
      </c>
      <c r="P1447">
        <v>23</v>
      </c>
      <c r="Q1447">
        <v>23</v>
      </c>
      <c r="R1447">
        <v>0</v>
      </c>
      <c r="S1447" s="2" t="s">
        <v>2426</v>
      </c>
    </row>
    <row r="1448" spans="1:19" x14ac:dyDescent="0.3">
      <c r="A1448" s="1">
        <v>20764</v>
      </c>
      <c r="B1448" s="4" t="str">
        <f>TEXT(Airplane_Crashes_and_Fatalities[[#This Row],[Date]],"yyyy")</f>
        <v>1956</v>
      </c>
      <c r="C1448" s="1" t="str">
        <f>TEXT(Airplane_Crashes_and_Fatalities[[#This Row],[Date]],"mmm")</f>
        <v>Nov</v>
      </c>
      <c r="D1448" s="5">
        <f>DAY(Airplane_Crashes_and_Fatalities[[#This Row],[Date]])</f>
        <v>5</v>
      </c>
      <c r="E1448" s="3">
        <v>0.99444444444444446</v>
      </c>
      <c r="F1448" s="2" t="s">
        <v>21088</v>
      </c>
      <c r="G1448" s="2" t="s">
        <v>19676</v>
      </c>
      <c r="H1448" s="2"/>
      <c r="I1448" s="2" t="s">
        <v>4410</v>
      </c>
      <c r="J1448" s="2"/>
      <c r="K1448" s="2" t="s">
        <v>4411</v>
      </c>
      <c r="L1448" s="2" t="s">
        <v>4412</v>
      </c>
      <c r="M1448" t="s">
        <v>4413</v>
      </c>
      <c r="N1448">
        <f>Airplane_Crashes_and_Fatalities[[#This Row],[Aboard]]-Airplane_Crashes_and_Fatalities[[#This Row],[Fatalities]]</f>
        <v>75</v>
      </c>
      <c r="O1448" t="s">
        <v>4414</v>
      </c>
      <c r="P1448">
        <v>80</v>
      </c>
      <c r="Q1448">
        <v>5</v>
      </c>
      <c r="R1448">
        <v>0</v>
      </c>
      <c r="S1448" s="2" t="s">
        <v>4415</v>
      </c>
    </row>
    <row r="1449" spans="1:19" x14ac:dyDescent="0.3">
      <c r="A1449" s="1">
        <v>20766</v>
      </c>
      <c r="B1449" s="4" t="str">
        <f>TEXT(Airplane_Crashes_and_Fatalities[[#This Row],[Date]],"yyyy")</f>
        <v>1956</v>
      </c>
      <c r="C1449" s="1" t="str">
        <f>TEXT(Airplane_Crashes_and_Fatalities[[#This Row],[Date]],"mmm")</f>
        <v>Nov</v>
      </c>
      <c r="D1449" s="5">
        <f>DAY(Airplane_Crashes_and_Fatalities[[#This Row],[Date]])</f>
        <v>7</v>
      </c>
      <c r="E1449" s="3">
        <v>0.40972222222222232</v>
      </c>
      <c r="F1449" s="2" t="s">
        <v>21089</v>
      </c>
      <c r="G1449" s="2" t="s">
        <v>20095</v>
      </c>
      <c r="H1449" s="2"/>
      <c r="I1449" s="2" t="s">
        <v>4416</v>
      </c>
      <c r="J1449" s="2"/>
      <c r="K1449" s="2" t="s">
        <v>4417</v>
      </c>
      <c r="L1449" s="2" t="s">
        <v>4418</v>
      </c>
      <c r="M1449" t="s">
        <v>4419</v>
      </c>
      <c r="N1449">
        <f>Airplane_Crashes_and_Fatalities[[#This Row],[Aboard]]-Airplane_Crashes_and_Fatalities[[#This Row],[Fatalities]]</f>
        <v>10</v>
      </c>
      <c r="O1449">
        <v>14093</v>
      </c>
      <c r="P1449">
        <v>12</v>
      </c>
      <c r="Q1449">
        <v>2</v>
      </c>
      <c r="R1449">
        <v>0</v>
      </c>
      <c r="S1449" s="2" t="s">
        <v>4420</v>
      </c>
    </row>
    <row r="1450" spans="1:19" x14ac:dyDescent="0.3">
      <c r="A1450" s="1">
        <v>20774</v>
      </c>
      <c r="B1450" s="4" t="str">
        <f>TEXT(Airplane_Crashes_and_Fatalities[[#This Row],[Date]],"yyyy")</f>
        <v>1956</v>
      </c>
      <c r="C1450" s="1" t="str">
        <f>TEXT(Airplane_Crashes_and_Fatalities[[#This Row],[Date]],"mmm")</f>
        <v>Nov</v>
      </c>
      <c r="D1450" s="5">
        <f>DAY(Airplane_Crashes_and_Fatalities[[#This Row],[Date]])</f>
        <v>15</v>
      </c>
      <c r="E1450" s="3">
        <v>0.6201388888888888</v>
      </c>
      <c r="F1450" s="2" t="s">
        <v>21090</v>
      </c>
      <c r="G1450" s="2" t="s">
        <v>20348</v>
      </c>
      <c r="H1450" s="2"/>
      <c r="I1450" s="2" t="s">
        <v>4421</v>
      </c>
      <c r="J1450" s="2"/>
      <c r="K1450" s="2" t="s">
        <v>4422</v>
      </c>
      <c r="L1450" s="2" t="s">
        <v>4423</v>
      </c>
      <c r="M1450" t="s">
        <v>4424</v>
      </c>
      <c r="N1450">
        <f>Airplane_Crashes_and_Fatalities[[#This Row],[Aboard]]-Airplane_Crashes_and_Fatalities[[#This Row],[Fatalities]]</f>
        <v>0</v>
      </c>
      <c r="O1450">
        <v>10324</v>
      </c>
      <c r="P1450">
        <v>25</v>
      </c>
      <c r="Q1450">
        <v>25</v>
      </c>
      <c r="R1450">
        <v>0</v>
      </c>
      <c r="S1450" s="2" t="s">
        <v>4425</v>
      </c>
    </row>
    <row r="1451" spans="1:19" x14ac:dyDescent="0.3">
      <c r="A1451" s="1">
        <v>21111</v>
      </c>
      <c r="B1451" s="4" t="str">
        <f>TEXT(Airplane_Crashes_and_Fatalities[[#This Row],[Date]],"yyyy")</f>
        <v>1957</v>
      </c>
      <c r="C1451" s="1" t="str">
        <f>TEXT(Airplane_Crashes_and_Fatalities[[#This Row],[Date]],"mmm")</f>
        <v>Oct</v>
      </c>
      <c r="D1451" s="5">
        <f>DAY(Airplane_Crashes_and_Fatalities[[#This Row],[Date]])</f>
        <v>18</v>
      </c>
      <c r="F1451" s="2" t="s">
        <v>20327</v>
      </c>
      <c r="G1451" s="2" t="s">
        <v>19819</v>
      </c>
      <c r="H1451" s="2"/>
      <c r="I1451" s="2" t="s">
        <v>1792</v>
      </c>
      <c r="J1451" s="2"/>
      <c r="K1451" s="2"/>
      <c r="L1451" s="2" t="s">
        <v>1785</v>
      </c>
      <c r="M1451" t="s">
        <v>4426</v>
      </c>
      <c r="N1451">
        <f>Airplane_Crashes_and_Fatalities[[#This Row],[Aboard]]-Airplane_Crashes_and_Fatalities[[#This Row],[Fatalities]]</f>
        <v>0</v>
      </c>
      <c r="O1451">
        <v>19757</v>
      </c>
      <c r="P1451">
        <v>2</v>
      </c>
      <c r="Q1451">
        <v>2</v>
      </c>
      <c r="R1451">
        <v>0</v>
      </c>
      <c r="S1451" s="2" t="s">
        <v>4427</v>
      </c>
    </row>
    <row r="1452" spans="1:19" x14ac:dyDescent="0.3">
      <c r="A1452" s="1">
        <v>20776</v>
      </c>
      <c r="B1452" s="4" t="str">
        <f>TEXT(Airplane_Crashes_and_Fatalities[[#This Row],[Date]],"yyyy")</f>
        <v>1956</v>
      </c>
      <c r="C1452" s="1" t="str">
        <f>TEXT(Airplane_Crashes_and_Fatalities[[#This Row],[Date]],"mmm")</f>
        <v>Nov</v>
      </c>
      <c r="D1452" s="5">
        <f>DAY(Airplane_Crashes_and_Fatalities[[#This Row],[Date]])</f>
        <v>17</v>
      </c>
      <c r="E1452" s="3">
        <v>0.70833333333333326</v>
      </c>
      <c r="F1452" s="2" t="s">
        <v>21091</v>
      </c>
      <c r="G1452" s="2" t="s">
        <v>19762</v>
      </c>
      <c r="H1452" s="2"/>
      <c r="I1452" s="2" t="s">
        <v>4428</v>
      </c>
      <c r="J1452" s="2"/>
      <c r="K1452" s="2" t="s">
        <v>4429</v>
      </c>
      <c r="L1452" s="2" t="s">
        <v>1183</v>
      </c>
      <c r="M1452" t="s">
        <v>4430</v>
      </c>
      <c r="N1452">
        <f>Airplane_Crashes_and_Fatalities[[#This Row],[Aboard]]-Airplane_Crashes_and_Fatalities[[#This Row],[Fatalities]]</f>
        <v>0</v>
      </c>
      <c r="O1452">
        <v>1971</v>
      </c>
      <c r="P1452">
        <v>36</v>
      </c>
      <c r="Q1452">
        <v>36</v>
      </c>
      <c r="R1452">
        <v>0</v>
      </c>
      <c r="S1452" s="2" t="s">
        <v>4431</v>
      </c>
    </row>
    <row r="1453" spans="1:19" x14ac:dyDescent="0.3">
      <c r="A1453" s="1">
        <v>20783</v>
      </c>
      <c r="B1453" s="4" t="str">
        <f>TEXT(Airplane_Crashes_and_Fatalities[[#This Row],[Date]],"yyyy")</f>
        <v>1956</v>
      </c>
      <c r="C1453" s="1" t="str">
        <f>TEXT(Airplane_Crashes_and_Fatalities[[#This Row],[Date]],"mmm")</f>
        <v>Nov</v>
      </c>
      <c r="D1453" s="5">
        <f>DAY(Airplane_Crashes_and_Fatalities[[#This Row],[Date]])</f>
        <v>24</v>
      </c>
      <c r="F1453" s="2" t="s">
        <v>21092</v>
      </c>
      <c r="G1453" s="2" t="s">
        <v>19860</v>
      </c>
      <c r="H1453" s="2"/>
      <c r="I1453" s="2" t="s">
        <v>477</v>
      </c>
      <c r="J1453" s="2"/>
      <c r="K1453" s="2" t="s">
        <v>4432</v>
      </c>
      <c r="L1453" s="2" t="s">
        <v>4433</v>
      </c>
      <c r="M1453" t="s">
        <v>4434</v>
      </c>
      <c r="N1453">
        <f>Airplane_Crashes_and_Fatalities[[#This Row],[Aboard]]-Airplane_Crashes_and_Fatalities[[#This Row],[Fatalities]]</f>
        <v>0</v>
      </c>
      <c r="O1453">
        <v>93013517</v>
      </c>
      <c r="P1453">
        <v>23</v>
      </c>
      <c r="Q1453">
        <v>23</v>
      </c>
      <c r="R1453">
        <v>0</v>
      </c>
      <c r="S1453" s="2" t="s">
        <v>4435</v>
      </c>
    </row>
    <row r="1454" spans="1:19" x14ac:dyDescent="0.3">
      <c r="A1454" s="1">
        <v>20783</v>
      </c>
      <c r="B1454" s="4" t="str">
        <f>TEXT(Airplane_Crashes_and_Fatalities[[#This Row],[Date]],"yyyy")</f>
        <v>1956</v>
      </c>
      <c r="C1454" s="1" t="str">
        <f>TEXT(Airplane_Crashes_and_Fatalities[[#This Row],[Date]],"mmm")</f>
        <v>Nov</v>
      </c>
      <c r="D1454" s="5">
        <f>DAY(Airplane_Crashes_and_Fatalities[[#This Row],[Date]])</f>
        <v>24</v>
      </c>
      <c r="E1454" s="3">
        <v>0.97013888888888888</v>
      </c>
      <c r="F1454" s="2" t="s">
        <v>19732</v>
      </c>
      <c r="G1454" s="2" t="s">
        <v>19685</v>
      </c>
      <c r="H1454" s="2"/>
      <c r="I1454" s="2" t="s">
        <v>1452</v>
      </c>
      <c r="J1454" s="2"/>
      <c r="K1454" s="2" t="s">
        <v>4436</v>
      </c>
      <c r="L1454" s="2" t="s">
        <v>3398</v>
      </c>
      <c r="M1454" t="s">
        <v>4437</v>
      </c>
      <c r="N1454">
        <f>Airplane_Crashes_and_Fatalities[[#This Row],[Aboard]]-Airplane_Crashes_and_Fatalities[[#This Row],[Fatalities]]</f>
        <v>1</v>
      </c>
      <c r="O1454">
        <v>45075</v>
      </c>
      <c r="P1454">
        <v>35</v>
      </c>
      <c r="Q1454">
        <v>34</v>
      </c>
      <c r="R1454">
        <v>8</v>
      </c>
      <c r="S1454" s="2" t="s">
        <v>4438</v>
      </c>
    </row>
    <row r="1455" spans="1:19" x14ac:dyDescent="0.3">
      <c r="A1455" s="1">
        <v>20786</v>
      </c>
      <c r="B1455" s="4" t="str">
        <f>TEXT(Airplane_Crashes_and_Fatalities[[#This Row],[Date]],"yyyy")</f>
        <v>1956</v>
      </c>
      <c r="C1455" s="1" t="str">
        <f>TEXT(Airplane_Crashes_and_Fatalities[[#This Row],[Date]],"mmm")</f>
        <v>Nov</v>
      </c>
      <c r="D1455" s="5">
        <f>DAY(Airplane_Crashes_and_Fatalities[[#This Row],[Date]])</f>
        <v>27</v>
      </c>
      <c r="E1455" s="3">
        <v>0.32638888888888884</v>
      </c>
      <c r="F1455" s="2" t="s">
        <v>21093</v>
      </c>
      <c r="G1455" s="2" t="s">
        <v>20520</v>
      </c>
      <c r="H1455" s="2"/>
      <c r="I1455" s="2" t="s">
        <v>2443</v>
      </c>
      <c r="J1455" s="2" t="s">
        <v>19099</v>
      </c>
      <c r="K1455" s="2" t="s">
        <v>4439</v>
      </c>
      <c r="L1455" s="2" t="s">
        <v>4440</v>
      </c>
      <c r="M1455" t="s">
        <v>4441</v>
      </c>
      <c r="N1455">
        <f>Airplane_Crashes_and_Fatalities[[#This Row],[Aboard]]-Airplane_Crashes_and_Fatalities[[#This Row],[Fatalities]]</f>
        <v>0</v>
      </c>
      <c r="O1455">
        <v>2560</v>
      </c>
      <c r="P1455">
        <v>25</v>
      </c>
      <c r="Q1455">
        <v>25</v>
      </c>
      <c r="R1455">
        <v>0</v>
      </c>
      <c r="S1455" s="2" t="s">
        <v>4442</v>
      </c>
    </row>
    <row r="1456" spans="1:19" x14ac:dyDescent="0.3">
      <c r="A1456" s="1">
        <v>20797</v>
      </c>
      <c r="B1456" s="4" t="str">
        <f>TEXT(Airplane_Crashes_and_Fatalities[[#This Row],[Date]],"yyyy")</f>
        <v>1956</v>
      </c>
      <c r="C1456" s="1" t="str">
        <f>TEXT(Airplane_Crashes_and_Fatalities[[#This Row],[Date]],"mmm")</f>
        <v>Dec</v>
      </c>
      <c r="D1456" s="5">
        <f>DAY(Airplane_Crashes_and_Fatalities[[#This Row],[Date]])</f>
        <v>8</v>
      </c>
      <c r="E1456" s="3">
        <v>0.28263888888888888</v>
      </c>
      <c r="F1456" s="2" t="s">
        <v>21094</v>
      </c>
      <c r="G1456" s="2" t="s">
        <v>19762</v>
      </c>
      <c r="H1456" s="2"/>
      <c r="I1456" s="2" t="s">
        <v>4443</v>
      </c>
      <c r="J1456" s="2"/>
      <c r="K1456" s="2" t="s">
        <v>4444</v>
      </c>
      <c r="L1456" s="2" t="s">
        <v>2513</v>
      </c>
      <c r="M1456" t="s">
        <v>4445</v>
      </c>
      <c r="N1456">
        <f>Airplane_Crashes_and_Fatalities[[#This Row],[Aboard]]-Airplane_Crashes_and_Fatalities[[#This Row],[Fatalities]]</f>
        <v>2</v>
      </c>
      <c r="P1456">
        <v>16</v>
      </c>
      <c r="Q1456">
        <v>14</v>
      </c>
      <c r="R1456">
        <v>0</v>
      </c>
      <c r="S1456" s="2" t="s">
        <v>4446</v>
      </c>
    </row>
    <row r="1457" spans="1:19" x14ac:dyDescent="0.3">
      <c r="A1457" s="1">
        <v>20798</v>
      </c>
      <c r="B1457" s="4" t="str">
        <f>TEXT(Airplane_Crashes_and_Fatalities[[#This Row],[Date]],"yyyy")</f>
        <v>1956</v>
      </c>
      <c r="C1457" s="1" t="str">
        <f>TEXT(Airplane_Crashes_and_Fatalities[[#This Row],[Date]],"mmm")</f>
        <v>Dec</v>
      </c>
      <c r="D1457" s="5">
        <f>DAY(Airplane_Crashes_and_Fatalities[[#This Row],[Date]])</f>
        <v>9</v>
      </c>
      <c r="E1457" s="3">
        <v>0.80208333333333326</v>
      </c>
      <c r="F1457" s="2" t="s">
        <v>21095</v>
      </c>
      <c r="G1457" s="2" t="s">
        <v>19666</v>
      </c>
      <c r="H1457" s="2" t="s">
        <v>19667</v>
      </c>
      <c r="I1457" s="2" t="s">
        <v>1349</v>
      </c>
      <c r="J1457" s="2" t="s">
        <v>4447</v>
      </c>
      <c r="K1457" s="2" t="s">
        <v>4448</v>
      </c>
      <c r="L1457" s="2" t="s">
        <v>4449</v>
      </c>
      <c r="M1457" t="s">
        <v>4450</v>
      </c>
      <c r="N1457">
        <f>Airplane_Crashes_and_Fatalities[[#This Row],[Aboard]]-Airplane_Crashes_and_Fatalities[[#This Row],[Fatalities]]</f>
        <v>0</v>
      </c>
      <c r="O1457">
        <v>128</v>
      </c>
      <c r="P1457">
        <v>62</v>
      </c>
      <c r="Q1457">
        <v>62</v>
      </c>
      <c r="R1457">
        <v>0</v>
      </c>
      <c r="S1457" s="2" t="s">
        <v>4451</v>
      </c>
    </row>
    <row r="1458" spans="1:19" x14ac:dyDescent="0.3">
      <c r="A1458" s="1">
        <v>20801</v>
      </c>
      <c r="B1458" s="4" t="str">
        <f>TEXT(Airplane_Crashes_and_Fatalities[[#This Row],[Date]],"yyyy")</f>
        <v>1956</v>
      </c>
      <c r="C1458" s="1" t="str">
        <f>TEXT(Airplane_Crashes_and_Fatalities[[#This Row],[Date]],"mmm")</f>
        <v>Dec</v>
      </c>
      <c r="D1458" s="5">
        <f>DAY(Airplane_Crashes_and_Fatalities[[#This Row],[Date]])</f>
        <v>12</v>
      </c>
      <c r="E1458" s="3">
        <v>0.375</v>
      </c>
      <c r="F1458" s="2" t="s">
        <v>21096</v>
      </c>
      <c r="G1458" s="2" t="s">
        <v>19685</v>
      </c>
      <c r="H1458" s="2"/>
      <c r="I1458" s="2" t="s">
        <v>744</v>
      </c>
      <c r="J1458" s="2"/>
      <c r="K1458" s="2" t="s">
        <v>633</v>
      </c>
      <c r="L1458" s="2" t="s">
        <v>4452</v>
      </c>
      <c r="M1458" t="s">
        <v>4453</v>
      </c>
      <c r="N1458">
        <f>Airplane_Crashes_and_Fatalities[[#This Row],[Aboard]]-Airplane_Crashes_and_Fatalities[[#This Row],[Fatalities]]</f>
        <v>0</v>
      </c>
      <c r="O1458">
        <v>8</v>
      </c>
      <c r="P1458">
        <v>5</v>
      </c>
      <c r="Q1458">
        <v>5</v>
      </c>
      <c r="R1458">
        <v>0</v>
      </c>
      <c r="S1458" s="2" t="s">
        <v>4454</v>
      </c>
    </row>
    <row r="1459" spans="1:19" x14ac:dyDescent="0.3">
      <c r="A1459" s="1">
        <v>20811</v>
      </c>
      <c r="B1459" s="4" t="str">
        <f>TEXT(Airplane_Crashes_and_Fatalities[[#This Row],[Date]],"yyyy")</f>
        <v>1956</v>
      </c>
      <c r="C1459" s="1" t="str">
        <f>TEXT(Airplane_Crashes_and_Fatalities[[#This Row],[Date]],"mmm")</f>
        <v>Dec</v>
      </c>
      <c r="D1459" s="5">
        <f>DAY(Airplane_Crashes_and_Fatalities[[#This Row],[Date]])</f>
        <v>22</v>
      </c>
      <c r="E1459" s="3">
        <v>0.89583333333333326</v>
      </c>
      <c r="F1459" s="2" t="s">
        <v>21097</v>
      </c>
      <c r="G1459" s="2" t="s">
        <v>19669</v>
      </c>
      <c r="H1459" s="2"/>
      <c r="I1459" s="2" t="s">
        <v>2589</v>
      </c>
      <c r="J1459" s="2"/>
      <c r="K1459" s="2" t="s">
        <v>4455</v>
      </c>
      <c r="L1459" s="2" t="s">
        <v>4246</v>
      </c>
      <c r="M1459" t="s">
        <v>4456</v>
      </c>
      <c r="N1459">
        <f>Airplane_Crashes_and_Fatalities[[#This Row],[Aboard]]-Airplane_Crashes_and_Fatalities[[#This Row],[Fatalities]]</f>
        <v>27</v>
      </c>
      <c r="O1459">
        <v>162</v>
      </c>
      <c r="P1459">
        <v>30</v>
      </c>
      <c r="Q1459">
        <v>3</v>
      </c>
      <c r="R1459">
        <v>0</v>
      </c>
      <c r="S1459" s="2" t="s">
        <v>4457</v>
      </c>
    </row>
    <row r="1460" spans="1:19" x14ac:dyDescent="0.3">
      <c r="A1460" s="1">
        <v>20811</v>
      </c>
      <c r="B1460" s="4" t="str">
        <f>TEXT(Airplane_Crashes_and_Fatalities[[#This Row],[Date]],"yyyy")</f>
        <v>1956</v>
      </c>
      <c r="C1460" s="1" t="str">
        <f>TEXT(Airplane_Crashes_and_Fatalities[[#This Row],[Date]],"mmm")</f>
        <v>Dec</v>
      </c>
      <c r="D1460" s="5">
        <f>DAY(Airplane_Crashes_and_Fatalities[[#This Row],[Date]])</f>
        <v>22</v>
      </c>
      <c r="E1460" s="3">
        <v>0.72222222222222232</v>
      </c>
      <c r="F1460" s="2" t="s">
        <v>21098</v>
      </c>
      <c r="G1460" s="2" t="s">
        <v>19745</v>
      </c>
      <c r="H1460" s="2"/>
      <c r="I1460" s="2" t="s">
        <v>1452</v>
      </c>
      <c r="J1460" s="2"/>
      <c r="K1460" s="2" t="s">
        <v>4458</v>
      </c>
      <c r="L1460" s="2" t="s">
        <v>1183</v>
      </c>
      <c r="M1460" t="s">
        <v>4459</v>
      </c>
      <c r="N1460">
        <f>Airplane_Crashes_and_Fatalities[[#This Row],[Aboard]]-Airplane_Crashes_and_Fatalities[[#This Row],[Fatalities]]</f>
        <v>0</v>
      </c>
      <c r="O1460">
        <v>9101</v>
      </c>
      <c r="P1460">
        <v>21</v>
      </c>
      <c r="Q1460">
        <v>21</v>
      </c>
      <c r="R1460">
        <v>0</v>
      </c>
      <c r="S1460" s="2" t="s">
        <v>4460</v>
      </c>
    </row>
    <row r="1461" spans="1:19" x14ac:dyDescent="0.3">
      <c r="A1461" s="1">
        <v>20819</v>
      </c>
      <c r="B1461" s="4" t="str">
        <f>TEXT(Airplane_Crashes_and_Fatalities[[#This Row],[Date]],"yyyy")</f>
        <v>1956</v>
      </c>
      <c r="C1461" s="1" t="str">
        <f>TEXT(Airplane_Crashes_and_Fatalities[[#This Row],[Date]],"mmm")</f>
        <v>Dec</v>
      </c>
      <c r="D1461" s="5">
        <f>DAY(Airplane_Crashes_and_Fatalities[[#This Row],[Date]])</f>
        <v>30</v>
      </c>
      <c r="E1461" s="3">
        <v>0.625</v>
      </c>
      <c r="F1461" s="2" t="s">
        <v>21099</v>
      </c>
      <c r="G1461" s="2" t="s">
        <v>21100</v>
      </c>
      <c r="H1461" s="2"/>
      <c r="I1461" s="2" t="s">
        <v>1718</v>
      </c>
      <c r="J1461" s="2"/>
      <c r="K1461" s="2"/>
      <c r="L1461" s="2" t="s">
        <v>4461</v>
      </c>
      <c r="M1461" t="s">
        <v>4462</v>
      </c>
      <c r="N1461">
        <f>Airplane_Crashes_and_Fatalities[[#This Row],[Aboard]]-Airplane_Crashes_and_Fatalities[[#This Row],[Fatalities]]</f>
        <v>26</v>
      </c>
      <c r="O1461" t="s">
        <v>4462</v>
      </c>
      <c r="P1461">
        <v>37</v>
      </c>
      <c r="Q1461">
        <v>11</v>
      </c>
      <c r="R1461">
        <v>0</v>
      </c>
      <c r="S1461" s="2" t="s">
        <v>4463</v>
      </c>
    </row>
    <row r="1462" spans="1:19" x14ac:dyDescent="0.3">
      <c r="A1462" s="1">
        <v>20826</v>
      </c>
      <c r="B1462" s="4" t="str">
        <f>TEXT(Airplane_Crashes_and_Fatalities[[#This Row],[Date]],"yyyy")</f>
        <v>1957</v>
      </c>
      <c r="C1462" s="1" t="str">
        <f>TEXT(Airplane_Crashes_and_Fatalities[[#This Row],[Date]],"mmm")</f>
        <v>Jan</v>
      </c>
      <c r="D1462" s="5">
        <f>DAY(Airplane_Crashes_and_Fatalities[[#This Row],[Date]])</f>
        <v>6</v>
      </c>
      <c r="E1462" s="3">
        <v>6.94444444444553E-4</v>
      </c>
      <c r="F1462" s="2" t="s">
        <v>21101</v>
      </c>
      <c r="G1462" s="2" t="s">
        <v>20205</v>
      </c>
      <c r="H1462" s="2"/>
      <c r="I1462" s="2" t="s">
        <v>862</v>
      </c>
      <c r="J1462" s="2" t="s">
        <v>19100</v>
      </c>
      <c r="K1462" s="2" t="s">
        <v>4464</v>
      </c>
      <c r="L1462" s="2" t="s">
        <v>3536</v>
      </c>
      <c r="M1462" t="s">
        <v>4465</v>
      </c>
      <c r="N1462">
        <f>Airplane_Crashes_and_Fatalities[[#This Row],[Aboard]]-Airplane_Crashes_and_Fatalities[[#This Row],[Fatalities]]</f>
        <v>9</v>
      </c>
      <c r="O1462">
        <v>104</v>
      </c>
      <c r="P1462">
        <v>10</v>
      </c>
      <c r="Q1462">
        <v>1</v>
      </c>
      <c r="R1462">
        <v>0</v>
      </c>
      <c r="S1462" s="2" t="s">
        <v>4466</v>
      </c>
    </row>
    <row r="1463" spans="1:19" x14ac:dyDescent="0.3">
      <c r="A1463" s="1">
        <v>20831</v>
      </c>
      <c r="B1463" s="4" t="str">
        <f>TEXT(Airplane_Crashes_and_Fatalities[[#This Row],[Date]],"yyyy")</f>
        <v>1957</v>
      </c>
      <c r="C1463" s="1" t="str">
        <f>TEXT(Airplane_Crashes_and_Fatalities[[#This Row],[Date]],"mmm")</f>
        <v>Jan</v>
      </c>
      <c r="D1463" s="5">
        <f>DAY(Airplane_Crashes_and_Fatalities[[#This Row],[Date]])</f>
        <v>11</v>
      </c>
      <c r="E1463" s="3">
        <v>0.375</v>
      </c>
      <c r="F1463" s="2" t="s">
        <v>21102</v>
      </c>
      <c r="G1463" s="2" t="s">
        <v>19987</v>
      </c>
      <c r="H1463" s="2"/>
      <c r="I1463" s="2" t="s">
        <v>2302</v>
      </c>
      <c r="J1463" s="2"/>
      <c r="K1463" s="2" t="s">
        <v>4467</v>
      </c>
      <c r="L1463" s="2" t="s">
        <v>4468</v>
      </c>
      <c r="M1463" t="s">
        <v>4469</v>
      </c>
      <c r="N1463">
        <f>Airplane_Crashes_and_Fatalities[[#This Row],[Aboard]]-Airplane_Crashes_and_Fatalities[[#This Row],[Fatalities]]</f>
        <v>16</v>
      </c>
      <c r="O1463">
        <v>188</v>
      </c>
      <c r="P1463">
        <v>33</v>
      </c>
      <c r="Q1463">
        <v>17</v>
      </c>
      <c r="R1463">
        <v>1</v>
      </c>
      <c r="S1463" s="2" t="s">
        <v>4470</v>
      </c>
    </row>
    <row r="1464" spans="1:19" x14ac:dyDescent="0.3">
      <c r="A1464" s="1">
        <v>20843</v>
      </c>
      <c r="B1464" s="4" t="str">
        <f>TEXT(Airplane_Crashes_and_Fatalities[[#This Row],[Date]],"yyyy")</f>
        <v>1957</v>
      </c>
      <c r="C1464" s="1" t="str">
        <f>TEXT(Airplane_Crashes_and_Fatalities[[#This Row],[Date]],"mmm")</f>
        <v>Jan</v>
      </c>
      <c r="D1464" s="5">
        <f>DAY(Airplane_Crashes_and_Fatalities[[#This Row],[Date]])</f>
        <v>23</v>
      </c>
      <c r="E1464" s="3" t="s">
        <v>4471</v>
      </c>
      <c r="F1464" s="2" t="s">
        <v>21103</v>
      </c>
      <c r="G1464" s="2" t="s">
        <v>20348</v>
      </c>
      <c r="H1464" s="2"/>
      <c r="I1464" s="2" t="s">
        <v>4472</v>
      </c>
      <c r="J1464" s="2"/>
      <c r="K1464" s="2" t="s">
        <v>4473</v>
      </c>
      <c r="L1464" s="2" t="s">
        <v>1183</v>
      </c>
      <c r="M1464" t="s">
        <v>4474</v>
      </c>
      <c r="N1464">
        <f>Airplane_Crashes_and_Fatalities[[#This Row],[Aboard]]-Airplane_Crashes_and_Fatalities[[#This Row],[Fatalities]]</f>
        <v>0</v>
      </c>
      <c r="O1464">
        <v>12312</v>
      </c>
      <c r="P1464">
        <v>16</v>
      </c>
      <c r="Q1464">
        <v>16</v>
      </c>
      <c r="R1464">
        <v>0</v>
      </c>
      <c r="S1464" s="2" t="s">
        <v>4475</v>
      </c>
    </row>
    <row r="1465" spans="1:19" x14ac:dyDescent="0.3">
      <c r="A1465" s="1">
        <v>20849</v>
      </c>
      <c r="B1465" s="4" t="str">
        <f>TEXT(Airplane_Crashes_and_Fatalities[[#This Row],[Date]],"yyyy")</f>
        <v>1957</v>
      </c>
      <c r="C1465" s="1" t="str">
        <f>TEXT(Airplane_Crashes_and_Fatalities[[#This Row],[Date]],"mmm")</f>
        <v>Jan</v>
      </c>
      <c r="D1465" s="5">
        <f>DAY(Airplane_Crashes_and_Fatalities[[#This Row],[Date]])</f>
        <v>29</v>
      </c>
      <c r="E1465" s="3">
        <v>0.80833333333333335</v>
      </c>
      <c r="F1465" s="2" t="s">
        <v>19732</v>
      </c>
      <c r="G1465" s="2" t="s">
        <v>19685</v>
      </c>
      <c r="H1465" s="2"/>
      <c r="I1465" s="2" t="s">
        <v>744</v>
      </c>
      <c r="J1465" s="2"/>
      <c r="K1465" s="2" t="s">
        <v>4476</v>
      </c>
      <c r="L1465" s="2" t="s">
        <v>4477</v>
      </c>
      <c r="M1465" t="s">
        <v>4478</v>
      </c>
      <c r="N1465">
        <f>Airplane_Crashes_and_Fatalities[[#This Row],[Aboard]]-Airplane_Crashes_and_Fatalities[[#This Row],[Fatalities]]</f>
        <v>68</v>
      </c>
      <c r="O1465">
        <v>6</v>
      </c>
      <c r="P1465">
        <v>70</v>
      </c>
      <c r="Q1465">
        <v>2</v>
      </c>
      <c r="R1465">
        <v>0</v>
      </c>
      <c r="S1465" s="2" t="s">
        <v>4479</v>
      </c>
    </row>
    <row r="1466" spans="1:19" x14ac:dyDescent="0.3">
      <c r="A1466" s="1">
        <v>20851</v>
      </c>
      <c r="B1466" s="4" t="str">
        <f>TEXT(Airplane_Crashes_and_Fatalities[[#This Row],[Date]],"yyyy")</f>
        <v>1957</v>
      </c>
      <c r="C1466" s="1" t="str">
        <f>TEXT(Airplane_Crashes_and_Fatalities[[#This Row],[Date]],"mmm")</f>
        <v>Jan</v>
      </c>
      <c r="D1466" s="5">
        <f>DAY(Airplane_Crashes_and_Fatalities[[#This Row],[Date]])</f>
        <v>31</v>
      </c>
      <c r="E1466" s="3">
        <v>0.47083333333333344</v>
      </c>
      <c r="F1466" s="2" t="s">
        <v>21104</v>
      </c>
      <c r="G1466" s="2" t="s">
        <v>19729</v>
      </c>
      <c r="H1466" s="2"/>
      <c r="I1466" s="2" t="s">
        <v>4480</v>
      </c>
      <c r="J1466" s="2"/>
      <c r="K1466" s="2" t="s">
        <v>4481</v>
      </c>
      <c r="L1466" s="2" t="s">
        <v>4482</v>
      </c>
      <c r="M1466" t="s">
        <v>4483</v>
      </c>
      <c r="N1466">
        <f>Airplane_Crashes_and_Fatalities[[#This Row],[Aboard]]-Airplane_Crashes_and_Fatalities[[#This Row],[Fatalities]]</f>
        <v>1</v>
      </c>
      <c r="O1466" t="s">
        <v>4484</v>
      </c>
      <c r="P1466">
        <v>6</v>
      </c>
      <c r="Q1466">
        <v>5</v>
      </c>
      <c r="R1466">
        <v>3</v>
      </c>
      <c r="S1466" s="2" t="s">
        <v>4485</v>
      </c>
    </row>
    <row r="1467" spans="1:19" x14ac:dyDescent="0.3">
      <c r="A1467" s="1">
        <v>20852</v>
      </c>
      <c r="B1467" s="4" t="str">
        <f>TEXT(Airplane_Crashes_and_Fatalities[[#This Row],[Date]],"yyyy")</f>
        <v>1957</v>
      </c>
      <c r="C1467" s="1" t="str">
        <f>TEXT(Airplane_Crashes_and_Fatalities[[#This Row],[Date]],"mmm")</f>
        <v>Feb</v>
      </c>
      <c r="D1467" s="5">
        <f>DAY(Airplane_Crashes_and_Fatalities[[#This Row],[Date]])</f>
        <v>1</v>
      </c>
      <c r="E1467" s="3">
        <v>0.75138888888888888</v>
      </c>
      <c r="F1467" s="2" t="s">
        <v>19784</v>
      </c>
      <c r="G1467" s="2" t="s">
        <v>19785</v>
      </c>
      <c r="H1467" s="2"/>
      <c r="I1467" s="2" t="s">
        <v>4077</v>
      </c>
      <c r="J1467" s="2" t="s">
        <v>19101</v>
      </c>
      <c r="K1467" s="2" t="s">
        <v>4486</v>
      </c>
      <c r="L1467" s="2" t="s">
        <v>3840</v>
      </c>
      <c r="M1467" t="s">
        <v>4487</v>
      </c>
      <c r="N1467">
        <f>Airplane_Crashes_and_Fatalities[[#This Row],[Aboard]]-Airplane_Crashes_and_Fatalities[[#This Row],[Fatalities]]</f>
        <v>80</v>
      </c>
      <c r="O1467" t="s">
        <v>4488</v>
      </c>
      <c r="P1467">
        <v>101</v>
      </c>
      <c r="Q1467">
        <v>21</v>
      </c>
      <c r="R1467">
        <v>0</v>
      </c>
      <c r="S1467" s="2" t="s">
        <v>4489</v>
      </c>
    </row>
    <row r="1468" spans="1:19" x14ac:dyDescent="0.3">
      <c r="A1468" s="1">
        <v>20873</v>
      </c>
      <c r="B1468" s="4" t="str">
        <f>TEXT(Airplane_Crashes_and_Fatalities[[#This Row],[Date]],"yyyy")</f>
        <v>1957</v>
      </c>
      <c r="C1468" s="1" t="str">
        <f>TEXT(Airplane_Crashes_and_Fatalities[[#This Row],[Date]],"mmm")</f>
        <v>Feb</v>
      </c>
      <c r="D1468" s="5">
        <f>DAY(Airplane_Crashes_and_Fatalities[[#This Row],[Date]])</f>
        <v>22</v>
      </c>
      <c r="E1468" s="3">
        <v>0.83333333333333326</v>
      </c>
      <c r="F1468" s="2" t="s">
        <v>21105</v>
      </c>
      <c r="G1468" s="2" t="s">
        <v>20726</v>
      </c>
      <c r="H1468" s="2"/>
      <c r="I1468" s="2" t="s">
        <v>1718</v>
      </c>
      <c r="J1468" s="2"/>
      <c r="K1468" s="2" t="s">
        <v>4490</v>
      </c>
      <c r="L1468" s="2" t="s">
        <v>4491</v>
      </c>
      <c r="M1468" t="s">
        <v>4492</v>
      </c>
      <c r="N1468">
        <f>Airplane_Crashes_and_Fatalities[[#This Row],[Aboard]]-Airplane_Crashes_and_Fatalities[[#This Row],[Fatalities]]</f>
        <v>137</v>
      </c>
      <c r="O1468">
        <v>43475</v>
      </c>
      <c r="P1468">
        <v>159</v>
      </c>
      <c r="Q1468">
        <v>22</v>
      </c>
      <c r="R1468">
        <v>0</v>
      </c>
      <c r="S1468" s="2" t="s">
        <v>4493</v>
      </c>
    </row>
    <row r="1469" spans="1:19" x14ac:dyDescent="0.3">
      <c r="A1469" s="1">
        <v>20881</v>
      </c>
      <c r="B1469" s="4" t="str">
        <f>TEXT(Airplane_Crashes_and_Fatalities[[#This Row],[Date]],"yyyy")</f>
        <v>1957</v>
      </c>
      <c r="C1469" s="1" t="str">
        <f>TEXT(Airplane_Crashes_and_Fatalities[[#This Row],[Date]],"mmm")</f>
        <v>Mar</v>
      </c>
      <c r="D1469" s="5">
        <f>DAY(Airplane_Crashes_and_Fatalities[[#This Row],[Date]])</f>
        <v>2</v>
      </c>
      <c r="E1469" s="3">
        <v>0.72152777777777777</v>
      </c>
      <c r="F1469" s="2" t="s">
        <v>21106</v>
      </c>
      <c r="G1469" s="2" t="s">
        <v>19878</v>
      </c>
      <c r="H1469" s="2"/>
      <c r="I1469" s="2" t="s">
        <v>2595</v>
      </c>
      <c r="J1469" s="2" t="s">
        <v>19045</v>
      </c>
      <c r="K1469" s="2" t="s">
        <v>4494</v>
      </c>
      <c r="L1469" s="2" t="s">
        <v>2468</v>
      </c>
      <c r="M1469" t="s">
        <v>4495</v>
      </c>
      <c r="N1469">
        <f>Airplane_Crashes_and_Fatalities[[#This Row],[Aboard]]-Airplane_Crashes_and_Fatalities[[#This Row],[Fatalities]]</f>
        <v>0</v>
      </c>
      <c r="O1469">
        <v>27239</v>
      </c>
      <c r="P1469">
        <v>5</v>
      </c>
      <c r="Q1469">
        <v>5</v>
      </c>
      <c r="R1469">
        <v>0</v>
      </c>
      <c r="S1469" s="2" t="s">
        <v>4496</v>
      </c>
    </row>
    <row r="1470" spans="1:19" x14ac:dyDescent="0.3">
      <c r="A1470" s="1">
        <v>20884</v>
      </c>
      <c r="B1470" s="4" t="str">
        <f>TEXT(Airplane_Crashes_and_Fatalities[[#This Row],[Date]],"yyyy")</f>
        <v>1957</v>
      </c>
      <c r="C1470" s="1" t="str">
        <f>TEXT(Airplane_Crashes_and_Fatalities[[#This Row],[Date]],"mmm")</f>
        <v>Mar</v>
      </c>
      <c r="D1470" s="5">
        <f>DAY(Airplane_Crashes_and_Fatalities[[#This Row],[Date]])</f>
        <v>5</v>
      </c>
      <c r="E1470" s="3">
        <v>0.45833333333333326</v>
      </c>
      <c r="F1470" s="2" t="s">
        <v>21107</v>
      </c>
      <c r="G1470" s="2" t="s">
        <v>19676</v>
      </c>
      <c r="H1470" s="2"/>
      <c r="I1470" s="2" t="s">
        <v>1536</v>
      </c>
      <c r="J1470" s="2"/>
      <c r="K1470" s="2"/>
      <c r="L1470" s="2" t="s">
        <v>4497</v>
      </c>
      <c r="M1470" t="s">
        <v>4498</v>
      </c>
      <c r="N1470">
        <f>Airplane_Crashes_and_Fatalities[[#This Row],[Aboard]]-Airplane_Crashes_and_Fatalities[[#This Row],[Fatalities]]</f>
        <v>4</v>
      </c>
      <c r="P1470">
        <v>22</v>
      </c>
      <c r="Q1470">
        <v>18</v>
      </c>
      <c r="R1470">
        <v>2</v>
      </c>
      <c r="S1470" s="2" t="s">
        <v>4499</v>
      </c>
    </row>
    <row r="1471" spans="1:19" x14ac:dyDescent="0.3">
      <c r="A1471" s="1">
        <v>20888</v>
      </c>
      <c r="B1471" s="4" t="str">
        <f>TEXT(Airplane_Crashes_and_Fatalities[[#This Row],[Date]],"yyyy")</f>
        <v>1957</v>
      </c>
      <c r="C1471" s="1" t="str">
        <f>TEXT(Airplane_Crashes_and_Fatalities[[#This Row],[Date]],"mmm")</f>
        <v>Mar</v>
      </c>
      <c r="D1471" s="5">
        <f>DAY(Airplane_Crashes_and_Fatalities[[#This Row],[Date]])</f>
        <v>9</v>
      </c>
      <c r="E1471" s="3">
        <v>0.41666666666666674</v>
      </c>
      <c r="F1471" s="2" t="s">
        <v>21108</v>
      </c>
      <c r="G1471" s="2" t="s">
        <v>19762</v>
      </c>
      <c r="H1471" s="2"/>
      <c r="I1471" s="2" t="s">
        <v>2220</v>
      </c>
      <c r="J1471" s="2"/>
      <c r="K1471" s="2" t="s">
        <v>4144</v>
      </c>
      <c r="L1471" s="2" t="s">
        <v>1183</v>
      </c>
      <c r="M1471" t="s">
        <v>4500</v>
      </c>
      <c r="N1471">
        <f>Airplane_Crashes_and_Fatalities[[#This Row],[Aboard]]-Airplane_Crashes_and_Fatalities[[#This Row],[Fatalities]]</f>
        <v>0</v>
      </c>
      <c r="O1471">
        <v>4338</v>
      </c>
      <c r="P1471">
        <v>15</v>
      </c>
      <c r="Q1471">
        <v>15</v>
      </c>
      <c r="R1471">
        <v>0</v>
      </c>
      <c r="S1471" s="2" t="s">
        <v>4501</v>
      </c>
    </row>
    <row r="1472" spans="1:19" x14ac:dyDescent="0.3">
      <c r="A1472" s="1">
        <v>20893</v>
      </c>
      <c r="B1472" s="4" t="str">
        <f>TEXT(Airplane_Crashes_and_Fatalities[[#This Row],[Date]],"yyyy")</f>
        <v>1957</v>
      </c>
      <c r="C1472" s="1" t="str">
        <f>TEXT(Airplane_Crashes_and_Fatalities[[#This Row],[Date]],"mmm")</f>
        <v>Mar</v>
      </c>
      <c r="D1472" s="5">
        <f>DAY(Airplane_Crashes_and_Fatalities[[#This Row],[Date]])</f>
        <v>14</v>
      </c>
      <c r="E1472" s="3">
        <v>0.57361111111111107</v>
      </c>
      <c r="F1472" s="2" t="s">
        <v>21109</v>
      </c>
      <c r="G1472" s="2" t="s">
        <v>19676</v>
      </c>
      <c r="H1472" s="2"/>
      <c r="I1472" s="2" t="s">
        <v>2176</v>
      </c>
      <c r="J1472" s="2"/>
      <c r="K1472" s="2" t="s">
        <v>4502</v>
      </c>
      <c r="L1472" s="2" t="s">
        <v>4503</v>
      </c>
      <c r="M1472" t="s">
        <v>4504</v>
      </c>
      <c r="N1472">
        <f>Airplane_Crashes_and_Fatalities[[#This Row],[Aboard]]-Airplane_Crashes_and_Fatalities[[#This Row],[Fatalities]]</f>
        <v>0</v>
      </c>
      <c r="O1472">
        <v>4</v>
      </c>
      <c r="P1472">
        <v>20</v>
      </c>
      <c r="Q1472">
        <v>20</v>
      </c>
      <c r="R1472">
        <v>2</v>
      </c>
      <c r="S1472" s="2" t="s">
        <v>4505</v>
      </c>
    </row>
    <row r="1473" spans="1:19" x14ac:dyDescent="0.3">
      <c r="A1473" s="1">
        <v>20896</v>
      </c>
      <c r="B1473" s="4" t="str">
        <f>TEXT(Airplane_Crashes_and_Fatalities[[#This Row],[Date]],"yyyy")</f>
        <v>1957</v>
      </c>
      <c r="C1473" s="1" t="str">
        <f>TEXT(Airplane_Crashes_and_Fatalities[[#This Row],[Date]],"mmm")</f>
        <v>Mar</v>
      </c>
      <c r="D1473" s="5">
        <f>DAY(Airplane_Crashes_and_Fatalities[[#This Row],[Date]])</f>
        <v>17</v>
      </c>
      <c r="E1473" s="3">
        <v>6.25E-2</v>
      </c>
      <c r="F1473" s="2" t="s">
        <v>21110</v>
      </c>
      <c r="G1473" s="2" t="s">
        <v>20426</v>
      </c>
      <c r="H1473" s="2"/>
      <c r="I1473" s="2" t="s">
        <v>4506</v>
      </c>
      <c r="J1473" s="2"/>
      <c r="K1473" s="2" t="s">
        <v>4507</v>
      </c>
      <c r="L1473" s="2" t="s">
        <v>4508</v>
      </c>
      <c r="M1473" t="s">
        <v>4509</v>
      </c>
      <c r="N1473">
        <f>Airplane_Crashes_and_Fatalities[[#This Row],[Aboard]]-Airplane_Crashes_and_Fatalities[[#This Row],[Fatalities]]</f>
        <v>1</v>
      </c>
      <c r="P1473">
        <v>25</v>
      </c>
      <c r="Q1473">
        <v>24</v>
      </c>
      <c r="R1473">
        <v>0</v>
      </c>
      <c r="S1473" s="2" t="s">
        <v>4510</v>
      </c>
    </row>
    <row r="1474" spans="1:19" x14ac:dyDescent="0.3">
      <c r="A1474" s="1">
        <v>20897</v>
      </c>
      <c r="B1474" s="4" t="str">
        <f>TEXT(Airplane_Crashes_and_Fatalities[[#This Row],[Date]],"yyyy")</f>
        <v>1957</v>
      </c>
      <c r="C1474" s="1" t="str">
        <f>TEXT(Airplane_Crashes_and_Fatalities[[#This Row],[Date]],"mmm")</f>
        <v>Mar</v>
      </c>
      <c r="D1474" s="5">
        <f>DAY(Airplane_Crashes_and_Fatalities[[#This Row],[Date]])</f>
        <v>18</v>
      </c>
      <c r="F1474" s="2" t="s">
        <v>21111</v>
      </c>
      <c r="G1474" s="2" t="s">
        <v>19975</v>
      </c>
      <c r="H1474" s="2"/>
      <c r="I1474" s="2" t="s">
        <v>992</v>
      </c>
      <c r="J1474" s="2"/>
      <c r="K1474" s="2" t="s">
        <v>4511</v>
      </c>
      <c r="L1474" s="2" t="s">
        <v>1183</v>
      </c>
      <c r="M1474" t="s">
        <v>4512</v>
      </c>
      <c r="N1474">
        <f>Airplane_Crashes_and_Fatalities[[#This Row],[Aboard]]-Airplane_Crashes_and_Fatalities[[#This Row],[Fatalities]]</f>
        <v>0</v>
      </c>
      <c r="O1474">
        <v>4867</v>
      </c>
      <c r="P1474">
        <v>19</v>
      </c>
      <c r="Q1474">
        <v>19</v>
      </c>
      <c r="R1474">
        <v>0</v>
      </c>
      <c r="S1474" s="2" t="s">
        <v>4513</v>
      </c>
    </row>
    <row r="1475" spans="1:19" x14ac:dyDescent="0.3">
      <c r="A1475" s="1">
        <v>20901</v>
      </c>
      <c r="B1475" s="4" t="str">
        <f>TEXT(Airplane_Crashes_and_Fatalities[[#This Row],[Date]],"yyyy")</f>
        <v>1957</v>
      </c>
      <c r="C1475" s="1" t="str">
        <f>TEXT(Airplane_Crashes_and_Fatalities[[#This Row],[Date]],"mmm")</f>
        <v>Mar</v>
      </c>
      <c r="D1475" s="5">
        <f>DAY(Airplane_Crashes_and_Fatalities[[#This Row],[Date]])</f>
        <v>22</v>
      </c>
      <c r="E1475" s="3">
        <v>4.1666666666666741E-2</v>
      </c>
      <c r="F1475" s="2" t="s">
        <v>4514</v>
      </c>
      <c r="G1475" s="2"/>
      <c r="H1475" s="2"/>
      <c r="I1475" s="2" t="s">
        <v>1718</v>
      </c>
      <c r="J1475" s="2"/>
      <c r="K1475" s="2" t="s">
        <v>4515</v>
      </c>
      <c r="L1475" s="2" t="s">
        <v>4516</v>
      </c>
      <c r="M1475" t="s">
        <v>4517</v>
      </c>
      <c r="N1475">
        <f>Airplane_Crashes_and_Fatalities[[#This Row],[Aboard]]-Airplane_Crashes_and_Fatalities[[#This Row],[Fatalities]]</f>
        <v>0</v>
      </c>
      <c r="O1475">
        <v>16246</v>
      </c>
      <c r="P1475">
        <v>67</v>
      </c>
      <c r="Q1475">
        <v>67</v>
      </c>
      <c r="R1475">
        <v>0</v>
      </c>
      <c r="S1475" s="2" t="s">
        <v>4518</v>
      </c>
    </row>
    <row r="1476" spans="1:19" x14ac:dyDescent="0.3">
      <c r="A1476" s="1">
        <v>20917</v>
      </c>
      <c r="B1476" s="4" t="str">
        <f>TEXT(Airplane_Crashes_and_Fatalities[[#This Row],[Date]],"yyyy")</f>
        <v>1957</v>
      </c>
      <c r="C1476" s="1" t="str">
        <f>TEXT(Airplane_Crashes_and_Fatalities[[#This Row],[Date]],"mmm")</f>
        <v>Apr</v>
      </c>
      <c r="D1476" s="5">
        <f>DAY(Airplane_Crashes_and_Fatalities[[#This Row],[Date]])</f>
        <v>7</v>
      </c>
      <c r="F1476" s="2" t="s">
        <v>21112</v>
      </c>
      <c r="G1476" s="2" t="s">
        <v>19819</v>
      </c>
      <c r="H1476" s="2"/>
      <c r="I1476" s="2" t="s">
        <v>1792</v>
      </c>
      <c r="J1476" s="2"/>
      <c r="K1476" s="2"/>
      <c r="L1476" s="2" t="s">
        <v>4385</v>
      </c>
      <c r="M1476" t="s">
        <v>4519</v>
      </c>
      <c r="N1476">
        <f>Airplane_Crashes_and_Fatalities[[#This Row],[Aboard]]-Airplane_Crashes_and_Fatalities[[#This Row],[Fatalities]]</f>
        <v>0</v>
      </c>
      <c r="O1476">
        <v>30283</v>
      </c>
      <c r="P1476">
        <v>40</v>
      </c>
      <c r="Q1476">
        <v>40</v>
      </c>
      <c r="R1476">
        <v>0</v>
      </c>
      <c r="S1476" s="2" t="s">
        <v>4520</v>
      </c>
    </row>
    <row r="1477" spans="1:19" x14ac:dyDescent="0.3">
      <c r="A1477" s="1">
        <v>20918</v>
      </c>
      <c r="B1477" s="4" t="str">
        <f>TEXT(Airplane_Crashes_and_Fatalities[[#This Row],[Date]],"yyyy")</f>
        <v>1957</v>
      </c>
      <c r="C1477" s="1" t="str">
        <f>TEXT(Airplane_Crashes_and_Fatalities[[#This Row],[Date]],"mmm")</f>
        <v>Apr</v>
      </c>
      <c r="D1477" s="5">
        <f>DAY(Airplane_Crashes_and_Fatalities[[#This Row],[Date]])</f>
        <v>8</v>
      </c>
      <c r="F1477" s="2" t="s">
        <v>356</v>
      </c>
      <c r="G1477" s="2" t="s">
        <v>19797</v>
      </c>
      <c r="H1477" s="2"/>
      <c r="I1477" s="2" t="s">
        <v>744</v>
      </c>
      <c r="J1477" s="2"/>
      <c r="K1477" s="2"/>
      <c r="L1477" s="2" t="s">
        <v>1183</v>
      </c>
      <c r="M1477" t="s">
        <v>4521</v>
      </c>
      <c r="N1477">
        <f>Airplane_Crashes_and_Fatalities[[#This Row],[Aboard]]-Airplane_Crashes_and_Fatalities[[#This Row],[Fatalities]]</f>
        <v>0</v>
      </c>
      <c r="O1477" t="s">
        <v>4522</v>
      </c>
      <c r="P1477">
        <v>34</v>
      </c>
      <c r="Q1477">
        <v>34</v>
      </c>
      <c r="R1477">
        <v>0</v>
      </c>
      <c r="S1477" s="2" t="s">
        <v>4523</v>
      </c>
    </row>
    <row r="1478" spans="1:19" x14ac:dyDescent="0.3">
      <c r="A1478" s="1">
        <v>20920</v>
      </c>
      <c r="B1478" s="4" t="str">
        <f>TEXT(Airplane_Crashes_and_Fatalities[[#This Row],[Date]],"yyyy")</f>
        <v>1957</v>
      </c>
      <c r="C1478" s="1" t="str">
        <f>TEXT(Airplane_Crashes_and_Fatalities[[#This Row],[Date]],"mmm")</f>
        <v>Apr</v>
      </c>
      <c r="D1478" s="5">
        <f>DAY(Airplane_Crashes_and_Fatalities[[#This Row],[Date]])</f>
        <v>10</v>
      </c>
      <c r="E1478" s="3">
        <v>0.63888888888888884</v>
      </c>
      <c r="F1478" s="2" t="s">
        <v>21113</v>
      </c>
      <c r="G1478" s="2" t="s">
        <v>19819</v>
      </c>
      <c r="H1478" s="2"/>
      <c r="I1478" s="2" t="s">
        <v>3060</v>
      </c>
      <c r="J1478" s="2" t="s">
        <v>19102</v>
      </c>
      <c r="K1478" s="2" t="s">
        <v>4524</v>
      </c>
      <c r="L1478" s="2" t="s">
        <v>1183</v>
      </c>
      <c r="M1478" t="s">
        <v>4525</v>
      </c>
      <c r="N1478">
        <f>Airplane_Crashes_and_Fatalities[[#This Row],[Aboard]]-Airplane_Crashes_and_Fatalities[[#This Row],[Fatalities]]</f>
        <v>4</v>
      </c>
      <c r="O1478">
        <v>13048</v>
      </c>
      <c r="P1478">
        <v>30</v>
      </c>
      <c r="Q1478">
        <v>26</v>
      </c>
      <c r="R1478">
        <v>0</v>
      </c>
      <c r="S1478" s="2" t="s">
        <v>4526</v>
      </c>
    </row>
    <row r="1479" spans="1:19" x14ac:dyDescent="0.3">
      <c r="A1479" s="1">
        <v>20925</v>
      </c>
      <c r="B1479" s="4" t="str">
        <f>TEXT(Airplane_Crashes_and_Fatalities[[#This Row],[Date]],"yyyy")</f>
        <v>1957</v>
      </c>
      <c r="C1479" s="1" t="str">
        <f>TEXT(Airplane_Crashes_and_Fatalities[[#This Row],[Date]],"mmm")</f>
        <v>Apr</v>
      </c>
      <c r="D1479" s="5">
        <f>DAY(Airplane_Crashes_and_Fatalities[[#This Row],[Date]])</f>
        <v>15</v>
      </c>
      <c r="E1479" s="3">
        <v>0.32847222222222228</v>
      </c>
      <c r="F1479" s="2" t="s">
        <v>21114</v>
      </c>
      <c r="G1479" s="2" t="s">
        <v>19880</v>
      </c>
      <c r="H1479" s="2"/>
      <c r="I1479" s="2" t="s">
        <v>3875</v>
      </c>
      <c r="J1479" s="2"/>
      <c r="K1479" s="2"/>
      <c r="L1479" s="2" t="s">
        <v>4527</v>
      </c>
      <c r="M1479" t="s">
        <v>4528</v>
      </c>
      <c r="N1479">
        <f>Airplane_Crashes_and_Fatalities[[#This Row],[Aboard]]-Airplane_Crashes_and_Fatalities[[#This Row],[Fatalities]]</f>
        <v>0</v>
      </c>
      <c r="P1479">
        <v>3</v>
      </c>
      <c r="Q1479">
        <v>3</v>
      </c>
      <c r="R1479">
        <v>1</v>
      </c>
      <c r="S1479" s="2" t="s">
        <v>4529</v>
      </c>
    </row>
    <row r="1480" spans="1:19" x14ac:dyDescent="0.3">
      <c r="A1480" s="1">
        <v>20927</v>
      </c>
      <c r="B1480" s="4" t="str">
        <f>TEXT(Airplane_Crashes_and_Fatalities[[#This Row],[Date]],"yyyy")</f>
        <v>1957</v>
      </c>
      <c r="C1480" s="1" t="str">
        <f>TEXT(Airplane_Crashes_and_Fatalities[[#This Row],[Date]],"mmm")</f>
        <v>Apr</v>
      </c>
      <c r="D1480" s="5">
        <f>DAY(Airplane_Crashes_and_Fatalities[[#This Row],[Date]])</f>
        <v>17</v>
      </c>
      <c r="E1480" s="3">
        <v>0.35416666666666674</v>
      </c>
      <c r="F1480" s="2" t="s">
        <v>21115</v>
      </c>
      <c r="G1480" s="2" t="s">
        <v>21085</v>
      </c>
      <c r="H1480" s="2"/>
      <c r="I1480" s="2" t="s">
        <v>1536</v>
      </c>
      <c r="J1480" s="2"/>
      <c r="K1480" s="2"/>
      <c r="L1480" s="2" t="s">
        <v>4530</v>
      </c>
      <c r="M1480" t="s">
        <v>4531</v>
      </c>
      <c r="N1480">
        <f>Airplane_Crashes_and_Fatalities[[#This Row],[Aboard]]-Airplane_Crashes_and_Fatalities[[#This Row],[Fatalities]]</f>
        <v>0</v>
      </c>
      <c r="P1480">
        <v>24</v>
      </c>
      <c r="Q1480">
        <v>24</v>
      </c>
      <c r="R1480">
        <v>0</v>
      </c>
      <c r="S1480" s="2" t="s">
        <v>4532</v>
      </c>
    </row>
    <row r="1481" spans="1:19" x14ac:dyDescent="0.3">
      <c r="A1481" s="1">
        <v>20930</v>
      </c>
      <c r="B1481" s="4" t="str">
        <f>TEXT(Airplane_Crashes_and_Fatalities[[#This Row],[Date]],"yyyy")</f>
        <v>1957</v>
      </c>
      <c r="C1481" s="1" t="str">
        <f>TEXT(Airplane_Crashes_and_Fatalities[[#This Row],[Date]],"mmm")</f>
        <v>Apr</v>
      </c>
      <c r="D1481" s="5">
        <f>DAY(Airplane_Crashes_and_Fatalities[[#This Row],[Date]])</f>
        <v>20</v>
      </c>
      <c r="F1481" s="2" t="s">
        <v>21116</v>
      </c>
      <c r="G1481" s="2" t="s">
        <v>20195</v>
      </c>
      <c r="H1481" s="2"/>
      <c r="I1481" s="2" t="s">
        <v>744</v>
      </c>
      <c r="J1481" s="2"/>
      <c r="K1481" s="2" t="s">
        <v>4533</v>
      </c>
      <c r="L1481" s="2" t="s">
        <v>4534</v>
      </c>
      <c r="M1481" t="s">
        <v>4535</v>
      </c>
      <c r="N1481">
        <f>Airplane_Crashes_and_Fatalities[[#This Row],[Aboard]]-Airplane_Crashes_and_Fatalities[[#This Row],[Fatalities]]</f>
        <v>-1</v>
      </c>
      <c r="O1481">
        <v>4514</v>
      </c>
      <c r="Q1481">
        <v>1</v>
      </c>
      <c r="R1481">
        <v>0</v>
      </c>
      <c r="S1481" s="2" t="s">
        <v>4536</v>
      </c>
    </row>
    <row r="1482" spans="1:19" x14ac:dyDescent="0.3">
      <c r="A1482" s="1">
        <v>20941</v>
      </c>
      <c r="B1482" s="4" t="str">
        <f>TEXT(Airplane_Crashes_and_Fatalities[[#This Row],[Date]],"yyyy")</f>
        <v>1957</v>
      </c>
      <c r="C1482" s="1" t="str">
        <f>TEXT(Airplane_Crashes_and_Fatalities[[#This Row],[Date]],"mmm")</f>
        <v>May</v>
      </c>
      <c r="D1482" s="5">
        <f>DAY(Airplane_Crashes_and_Fatalities[[#This Row],[Date]])</f>
        <v>1</v>
      </c>
      <c r="E1482" s="3">
        <v>0.88888888888888884</v>
      </c>
      <c r="F1482" s="2" t="s">
        <v>21088</v>
      </c>
      <c r="G1482" s="2" t="s">
        <v>21117</v>
      </c>
      <c r="H1482" s="2" t="s">
        <v>19676</v>
      </c>
      <c r="I1482" s="2" t="s">
        <v>4537</v>
      </c>
      <c r="J1482" s="2"/>
      <c r="K1482" s="2" t="s">
        <v>4538</v>
      </c>
      <c r="L1482" s="2" t="s">
        <v>4539</v>
      </c>
      <c r="M1482" t="s">
        <v>4540</v>
      </c>
      <c r="N1482">
        <f>Airplane_Crashes_and_Fatalities[[#This Row],[Aboard]]-Airplane_Crashes_and_Fatalities[[#This Row],[Fatalities]]</f>
        <v>1</v>
      </c>
      <c r="O1482">
        <v>241</v>
      </c>
      <c r="P1482">
        <v>35</v>
      </c>
      <c r="Q1482">
        <v>34</v>
      </c>
      <c r="R1482">
        <v>0</v>
      </c>
      <c r="S1482" s="2" t="s">
        <v>4541</v>
      </c>
    </row>
    <row r="1483" spans="1:19" x14ac:dyDescent="0.3">
      <c r="A1483" s="1">
        <v>20945</v>
      </c>
      <c r="B1483" s="4" t="str">
        <f>TEXT(Airplane_Crashes_and_Fatalities[[#This Row],[Date]],"yyyy")</f>
        <v>1957</v>
      </c>
      <c r="C1483" s="1" t="str">
        <f>TEXT(Airplane_Crashes_and_Fatalities[[#This Row],[Date]],"mmm")</f>
        <v>May</v>
      </c>
      <c r="D1483" s="5">
        <f>DAY(Airplane_Crashes_and_Fatalities[[#This Row],[Date]])</f>
        <v>5</v>
      </c>
      <c r="F1483" s="2" t="s">
        <v>21118</v>
      </c>
      <c r="G1483" s="2" t="s">
        <v>20163</v>
      </c>
      <c r="H1483" s="2"/>
      <c r="I1483" s="2" t="s">
        <v>3915</v>
      </c>
      <c r="J1483" s="2"/>
      <c r="K1483" s="2"/>
      <c r="L1483" s="2" t="s">
        <v>1785</v>
      </c>
      <c r="M1483" t="s">
        <v>4542</v>
      </c>
      <c r="N1483">
        <f>Airplane_Crashes_and_Fatalities[[#This Row],[Aboard]]-Airplane_Crashes_and_Fatalities[[#This Row],[Fatalities]]</f>
        <v>2</v>
      </c>
      <c r="O1483">
        <v>20318</v>
      </c>
      <c r="P1483">
        <v>3</v>
      </c>
      <c r="Q1483">
        <v>1</v>
      </c>
      <c r="R1483">
        <v>0</v>
      </c>
      <c r="S1483" s="2" t="s">
        <v>4543</v>
      </c>
    </row>
    <row r="1484" spans="1:19" x14ac:dyDescent="0.3">
      <c r="A1484" s="1">
        <v>20949</v>
      </c>
      <c r="B1484" s="4" t="str">
        <f>TEXT(Airplane_Crashes_and_Fatalities[[#This Row],[Date]],"yyyy")</f>
        <v>1957</v>
      </c>
      <c r="C1484" s="1" t="str">
        <f>TEXT(Airplane_Crashes_and_Fatalities[[#This Row],[Date]],"mmm")</f>
        <v>May</v>
      </c>
      <c r="D1484" s="5">
        <f>DAY(Airplane_Crashes_and_Fatalities[[#This Row],[Date]])</f>
        <v>9</v>
      </c>
      <c r="E1484" s="3">
        <v>0.79444444444444451</v>
      </c>
      <c r="F1484" s="2" t="s">
        <v>21119</v>
      </c>
      <c r="G1484" s="2" t="s">
        <v>21120</v>
      </c>
      <c r="H1484" s="2" t="s">
        <v>19710</v>
      </c>
      <c r="I1484" s="2" t="s">
        <v>3912</v>
      </c>
      <c r="J1484" s="2" t="s">
        <v>19103</v>
      </c>
      <c r="K1484" s="2" t="s">
        <v>4544</v>
      </c>
      <c r="L1484" s="2" t="s">
        <v>3657</v>
      </c>
      <c r="M1484" t="s">
        <v>4545</v>
      </c>
      <c r="N1484">
        <f>Airplane_Crashes_and_Fatalities[[#This Row],[Aboard]]-Airplane_Crashes_and_Fatalities[[#This Row],[Fatalities]]</f>
        <v>0</v>
      </c>
      <c r="O1484">
        <v>12757</v>
      </c>
      <c r="P1484">
        <v>37</v>
      </c>
      <c r="Q1484">
        <v>37</v>
      </c>
      <c r="R1484">
        <v>0</v>
      </c>
      <c r="S1484" s="2" t="s">
        <v>4546</v>
      </c>
    </row>
    <row r="1485" spans="1:19" x14ac:dyDescent="0.3">
      <c r="A1485" s="1">
        <v>20953</v>
      </c>
      <c r="B1485" s="4" t="str">
        <f>TEXT(Airplane_Crashes_and_Fatalities[[#This Row],[Date]],"yyyy")</f>
        <v>1957</v>
      </c>
      <c r="C1485" s="1" t="str">
        <f>TEXT(Airplane_Crashes_and_Fatalities[[#This Row],[Date]],"mmm")</f>
        <v>May</v>
      </c>
      <c r="D1485" s="5">
        <f>DAY(Airplane_Crashes_and_Fatalities[[#This Row],[Date]])</f>
        <v>13</v>
      </c>
      <c r="F1485" s="2" t="s">
        <v>21121</v>
      </c>
      <c r="G1485" s="2" t="s">
        <v>19987</v>
      </c>
      <c r="H1485" s="2"/>
      <c r="I1485" s="2" t="s">
        <v>4547</v>
      </c>
      <c r="J1485" s="2"/>
      <c r="K1485" s="2"/>
      <c r="L1485" s="2" t="s">
        <v>4468</v>
      </c>
      <c r="M1485" t="s">
        <v>4548</v>
      </c>
      <c r="N1485">
        <f>Airplane_Crashes_and_Fatalities[[#This Row],[Aboard]]-Airplane_Crashes_and_Fatalities[[#This Row],[Fatalities]]</f>
        <v>0</v>
      </c>
      <c r="O1485">
        <v>151</v>
      </c>
      <c r="P1485">
        <v>16</v>
      </c>
      <c r="Q1485">
        <v>16</v>
      </c>
      <c r="R1485">
        <v>0</v>
      </c>
      <c r="S1485" s="2" t="s">
        <v>4549</v>
      </c>
    </row>
    <row r="1486" spans="1:19" x14ac:dyDescent="0.3">
      <c r="A1486" s="1">
        <v>20953</v>
      </c>
      <c r="B1486" s="4" t="str">
        <f>TEXT(Airplane_Crashes_and_Fatalities[[#This Row],[Date]],"yyyy")</f>
        <v>1957</v>
      </c>
      <c r="C1486" s="1" t="str">
        <f>TEXT(Airplane_Crashes_and_Fatalities[[#This Row],[Date]],"mmm")</f>
        <v>May</v>
      </c>
      <c r="D1486" s="5">
        <f>DAY(Airplane_Crashes_and_Fatalities[[#This Row],[Date]])</f>
        <v>13</v>
      </c>
      <c r="E1486" s="3">
        <v>0.14930555555555558</v>
      </c>
      <c r="F1486" s="2" t="s">
        <v>21122</v>
      </c>
      <c r="G1486" s="2" t="s">
        <v>21123</v>
      </c>
      <c r="H1486" s="2"/>
      <c r="I1486" s="2" t="s">
        <v>4550</v>
      </c>
      <c r="J1486" s="2"/>
      <c r="K1486" s="2"/>
      <c r="L1486" s="2" t="s">
        <v>2256</v>
      </c>
      <c r="M1486" t="s">
        <v>4551</v>
      </c>
      <c r="N1486">
        <f>Airplane_Crashes_and_Fatalities[[#This Row],[Aboard]]-Airplane_Crashes_and_Fatalities[[#This Row],[Fatalities]]</f>
        <v>1</v>
      </c>
      <c r="O1486">
        <v>7449</v>
      </c>
      <c r="P1486">
        <v>3</v>
      </c>
      <c r="Q1486">
        <v>2</v>
      </c>
      <c r="R1486">
        <v>0</v>
      </c>
      <c r="S1486" s="2" t="s">
        <v>4552</v>
      </c>
    </row>
    <row r="1487" spans="1:19" x14ac:dyDescent="0.3">
      <c r="A1487" s="1">
        <v>20953</v>
      </c>
      <c r="B1487" s="4" t="str">
        <f>TEXT(Airplane_Crashes_and_Fatalities[[#This Row],[Date]],"yyyy")</f>
        <v>1957</v>
      </c>
      <c r="C1487" s="1" t="str">
        <f>TEXT(Airplane_Crashes_and_Fatalities[[#This Row],[Date]],"mmm")</f>
        <v>May</v>
      </c>
      <c r="D1487" s="5">
        <f>DAY(Airplane_Crashes_and_Fatalities[[#This Row],[Date]])</f>
        <v>13</v>
      </c>
      <c r="F1487" s="2" t="s">
        <v>20919</v>
      </c>
      <c r="G1487" s="2" t="s">
        <v>20163</v>
      </c>
      <c r="H1487" s="2"/>
      <c r="I1487" s="2" t="s">
        <v>3915</v>
      </c>
      <c r="J1487" s="2"/>
      <c r="K1487" s="2"/>
      <c r="L1487" s="2" t="s">
        <v>1183</v>
      </c>
      <c r="M1487" t="s">
        <v>4553</v>
      </c>
      <c r="N1487">
        <f>Airplane_Crashes_and_Fatalities[[#This Row],[Aboard]]-Airplane_Crashes_and_Fatalities[[#This Row],[Fatalities]]</f>
        <v>0</v>
      </c>
      <c r="O1487">
        <v>13626</v>
      </c>
      <c r="P1487">
        <v>2</v>
      </c>
      <c r="Q1487">
        <v>2</v>
      </c>
      <c r="R1487">
        <v>3</v>
      </c>
      <c r="S1487" s="2" t="s">
        <v>4554</v>
      </c>
    </row>
    <row r="1488" spans="1:19" x14ac:dyDescent="0.3">
      <c r="A1488" s="1">
        <v>20985</v>
      </c>
      <c r="B1488" s="4" t="str">
        <f>TEXT(Airplane_Crashes_and_Fatalities[[#This Row],[Date]],"yyyy")</f>
        <v>1957</v>
      </c>
      <c r="C1488" s="1" t="str">
        <f>TEXT(Airplane_Crashes_and_Fatalities[[#This Row],[Date]],"mmm")</f>
        <v>Jun</v>
      </c>
      <c r="D1488" s="5">
        <f>DAY(Airplane_Crashes_and_Fatalities[[#This Row],[Date]])</f>
        <v>14</v>
      </c>
      <c r="E1488" s="3">
        <v>0.96527777777777768</v>
      </c>
      <c r="F1488" s="2" t="s">
        <v>1081</v>
      </c>
      <c r="G1488" s="2" t="s">
        <v>19866</v>
      </c>
      <c r="H1488" s="2"/>
      <c r="I1488" s="2" t="s">
        <v>1288</v>
      </c>
      <c r="J1488" s="2" t="s">
        <v>19104</v>
      </c>
      <c r="K1488" s="2" t="s">
        <v>4555</v>
      </c>
      <c r="L1488" s="2" t="s">
        <v>4556</v>
      </c>
      <c r="M1488" t="s">
        <v>4557</v>
      </c>
      <c r="N1488">
        <f>Airplane_Crashes_and_Fatalities[[#This Row],[Aboard]]-Airplane_Crashes_and_Fatalities[[#This Row],[Fatalities]]</f>
        <v>4</v>
      </c>
      <c r="O1488">
        <v>6341407</v>
      </c>
      <c r="P1488">
        <v>13</v>
      </c>
      <c r="Q1488">
        <v>9</v>
      </c>
      <c r="R1488">
        <v>0</v>
      </c>
      <c r="S1488" s="2" t="s">
        <v>4558</v>
      </c>
    </row>
    <row r="1489" spans="1:19" x14ac:dyDescent="0.3">
      <c r="A1489" s="1">
        <v>20989</v>
      </c>
      <c r="B1489" s="4" t="str">
        <f>TEXT(Airplane_Crashes_and_Fatalities[[#This Row],[Date]],"yyyy")</f>
        <v>1957</v>
      </c>
      <c r="C1489" s="1" t="str">
        <f>TEXT(Airplane_Crashes_and_Fatalities[[#This Row],[Date]],"mmm")</f>
        <v>Jun</v>
      </c>
      <c r="D1489" s="5">
        <f>DAY(Airplane_Crashes_and_Fatalities[[#This Row],[Date]])</f>
        <v>18</v>
      </c>
      <c r="F1489" s="2" t="s">
        <v>21124</v>
      </c>
      <c r="G1489" s="2" t="s">
        <v>19860</v>
      </c>
      <c r="H1489" s="2"/>
      <c r="I1489" s="2" t="s">
        <v>820</v>
      </c>
      <c r="J1489" s="2"/>
      <c r="K1489" s="2" t="s">
        <v>633</v>
      </c>
      <c r="L1489" s="2" t="s">
        <v>2010</v>
      </c>
      <c r="M1489" t="s">
        <v>4559</v>
      </c>
      <c r="N1489">
        <f>Airplane_Crashes_and_Fatalities[[#This Row],[Aboard]]-Airplane_Crashes_and_Fatalities[[#This Row],[Fatalities]]</f>
        <v>0</v>
      </c>
      <c r="O1489">
        <v>20737</v>
      </c>
      <c r="P1489">
        <v>9</v>
      </c>
      <c r="Q1489">
        <v>9</v>
      </c>
      <c r="R1489">
        <v>0</v>
      </c>
      <c r="S1489" s="2" t="s">
        <v>4560</v>
      </c>
    </row>
    <row r="1490" spans="1:19" x14ac:dyDescent="0.3">
      <c r="A1490" s="1">
        <v>20993</v>
      </c>
      <c r="B1490" s="4" t="str">
        <f>TEXT(Airplane_Crashes_and_Fatalities[[#This Row],[Date]],"yyyy")</f>
        <v>1957</v>
      </c>
      <c r="C1490" s="1" t="str">
        <f>TEXT(Airplane_Crashes_and_Fatalities[[#This Row],[Date]],"mmm")</f>
        <v>Jun</v>
      </c>
      <c r="D1490" s="5">
        <f>DAY(Airplane_Crashes_and_Fatalities[[#This Row],[Date]])</f>
        <v>22</v>
      </c>
      <c r="E1490" s="3">
        <v>0.32638888888888884</v>
      </c>
      <c r="F1490" s="2" t="s">
        <v>21125</v>
      </c>
      <c r="G1490" s="2" t="s">
        <v>19695</v>
      </c>
      <c r="H1490" s="2"/>
      <c r="I1490" s="2" t="s">
        <v>3076</v>
      </c>
      <c r="J1490" s="2"/>
      <c r="K1490" s="2" t="s">
        <v>633</v>
      </c>
      <c r="L1490" s="2" t="s">
        <v>1785</v>
      </c>
      <c r="M1490" t="s">
        <v>4561</v>
      </c>
      <c r="N1490">
        <f>Airplane_Crashes_and_Fatalities[[#This Row],[Aboard]]-Airplane_Crashes_and_Fatalities[[#This Row],[Fatalities]]</f>
        <v>0</v>
      </c>
      <c r="O1490">
        <v>19448</v>
      </c>
      <c r="P1490">
        <v>3</v>
      </c>
      <c r="Q1490">
        <v>3</v>
      </c>
      <c r="R1490">
        <v>0</v>
      </c>
      <c r="S1490" s="2" t="s">
        <v>4562</v>
      </c>
    </row>
    <row r="1491" spans="1:19" x14ac:dyDescent="0.3">
      <c r="A1491" s="1">
        <v>20994</v>
      </c>
      <c r="B1491" s="4" t="str">
        <f>TEXT(Airplane_Crashes_and_Fatalities[[#This Row],[Date]],"yyyy")</f>
        <v>1957</v>
      </c>
      <c r="C1491" s="1" t="str">
        <f>TEXT(Airplane_Crashes_and_Fatalities[[#This Row],[Date]],"mmm")</f>
        <v>Jun</v>
      </c>
      <c r="D1491" s="5">
        <f>DAY(Airplane_Crashes_and_Fatalities[[#This Row],[Date]])</f>
        <v>23</v>
      </c>
      <c r="E1491" s="3">
        <v>0.59722222222222232</v>
      </c>
      <c r="F1491" s="2" t="s">
        <v>21126</v>
      </c>
      <c r="G1491" s="2" t="s">
        <v>19832</v>
      </c>
      <c r="H1491" s="2" t="s">
        <v>19667</v>
      </c>
      <c r="I1491" s="2" t="s">
        <v>3471</v>
      </c>
      <c r="J1491" s="2"/>
      <c r="K1491" s="2" t="s">
        <v>4563</v>
      </c>
      <c r="L1491" s="2" t="s">
        <v>1183</v>
      </c>
      <c r="M1491" t="s">
        <v>4564</v>
      </c>
      <c r="N1491">
        <f>Airplane_Crashes_and_Fatalities[[#This Row],[Aboard]]-Airplane_Crashes_and_Fatalities[[#This Row],[Fatalities]]</f>
        <v>4</v>
      </c>
      <c r="O1491">
        <v>7408</v>
      </c>
      <c r="P1491">
        <v>18</v>
      </c>
      <c r="Q1491">
        <v>14</v>
      </c>
      <c r="R1491">
        <v>0</v>
      </c>
      <c r="S1491" s="2" t="s">
        <v>4565</v>
      </c>
    </row>
    <row r="1492" spans="1:19" x14ac:dyDescent="0.3">
      <c r="A1492" s="1">
        <v>21002</v>
      </c>
      <c r="B1492" s="4" t="str">
        <f>TEXT(Airplane_Crashes_and_Fatalities[[#This Row],[Date]],"yyyy")</f>
        <v>1957</v>
      </c>
      <c r="C1492" s="1" t="str">
        <f>TEXT(Airplane_Crashes_and_Fatalities[[#This Row],[Date]],"mmm")</f>
        <v>Jul</v>
      </c>
      <c r="D1492" s="5">
        <f>DAY(Airplane_Crashes_and_Fatalities[[#This Row],[Date]])</f>
        <v>1</v>
      </c>
      <c r="F1492" s="2" t="s">
        <v>21127</v>
      </c>
      <c r="G1492" s="2" t="s">
        <v>20610</v>
      </c>
      <c r="H1492" s="2"/>
      <c r="I1492" s="2" t="s">
        <v>4309</v>
      </c>
      <c r="J1492" s="2"/>
      <c r="K1492" s="2"/>
      <c r="L1492" s="2" t="s">
        <v>1183</v>
      </c>
      <c r="M1492" t="s">
        <v>4566</v>
      </c>
      <c r="N1492">
        <f>Airplane_Crashes_and_Fatalities[[#This Row],[Aboard]]-Airplane_Crashes_and_Fatalities[[#This Row],[Fatalities]]</f>
        <v>0</v>
      </c>
      <c r="O1492">
        <v>12501</v>
      </c>
      <c r="P1492">
        <v>24</v>
      </c>
      <c r="Q1492">
        <v>24</v>
      </c>
      <c r="R1492">
        <v>0</v>
      </c>
      <c r="S1492" s="2" t="s">
        <v>4567</v>
      </c>
    </row>
    <row r="1493" spans="1:19" x14ac:dyDescent="0.3">
      <c r="A1493" s="1">
        <v>21017</v>
      </c>
      <c r="B1493" s="4" t="str">
        <f>TEXT(Airplane_Crashes_and_Fatalities[[#This Row],[Date]],"yyyy")</f>
        <v>1957</v>
      </c>
      <c r="C1493" s="1" t="str">
        <f>TEXT(Airplane_Crashes_and_Fatalities[[#This Row],[Date]],"mmm")</f>
        <v>Jul</v>
      </c>
      <c r="D1493" s="5">
        <f>DAY(Airplane_Crashes_and_Fatalities[[#This Row],[Date]])</f>
        <v>16</v>
      </c>
      <c r="E1493" s="3">
        <v>0.14999999999999991</v>
      </c>
      <c r="F1493" s="2" t="s">
        <v>21128</v>
      </c>
      <c r="G1493" s="2" t="s">
        <v>20218</v>
      </c>
      <c r="H1493" s="2"/>
      <c r="I1493" s="2" t="s">
        <v>152</v>
      </c>
      <c r="J1493" s="2" t="s">
        <v>19105</v>
      </c>
      <c r="K1493" s="2" t="s">
        <v>4568</v>
      </c>
      <c r="L1493" s="2" t="s">
        <v>4569</v>
      </c>
      <c r="M1493" t="s">
        <v>4570</v>
      </c>
      <c r="N1493">
        <f>Airplane_Crashes_and_Fatalities[[#This Row],[Aboard]]-Airplane_Crashes_and_Fatalities[[#This Row],[Fatalities]]</f>
        <v>10</v>
      </c>
      <c r="O1493">
        <v>4504</v>
      </c>
      <c r="P1493">
        <v>68</v>
      </c>
      <c r="Q1493">
        <v>58</v>
      </c>
      <c r="R1493">
        <v>0</v>
      </c>
      <c r="S1493" s="2" t="s">
        <v>4571</v>
      </c>
    </row>
    <row r="1494" spans="1:19" x14ac:dyDescent="0.3">
      <c r="A1494" s="1">
        <v>21026</v>
      </c>
      <c r="B1494" s="4" t="str">
        <f>TEXT(Airplane_Crashes_and_Fatalities[[#This Row],[Date]],"yyyy")</f>
        <v>1957</v>
      </c>
      <c r="C1494" s="1" t="str">
        <f>TEXT(Airplane_Crashes_and_Fatalities[[#This Row],[Date]],"mmm")</f>
        <v>Jul</v>
      </c>
      <c r="D1494" s="5">
        <f>DAY(Airplane_Crashes_and_Fatalities[[#This Row],[Date]])</f>
        <v>25</v>
      </c>
      <c r="E1494" s="3">
        <v>0.15069444444444446</v>
      </c>
      <c r="F1494" s="2" t="s">
        <v>21129</v>
      </c>
      <c r="G1494" s="2" t="s">
        <v>19729</v>
      </c>
      <c r="H1494" s="2"/>
      <c r="I1494" s="2" t="s">
        <v>1645</v>
      </c>
      <c r="J1494" s="2" t="s">
        <v>19106</v>
      </c>
      <c r="K1494" s="2" t="s">
        <v>4572</v>
      </c>
      <c r="L1494" s="2" t="s">
        <v>3918</v>
      </c>
      <c r="M1494" t="s">
        <v>4573</v>
      </c>
      <c r="N1494">
        <f>Airplane_Crashes_and_Fatalities[[#This Row],[Aboard]]-Airplane_Crashes_and_Fatalities[[#This Row],[Fatalities]]</f>
        <v>15</v>
      </c>
      <c r="O1494">
        <v>22</v>
      </c>
      <c r="P1494">
        <v>16</v>
      </c>
      <c r="Q1494">
        <v>1</v>
      </c>
      <c r="R1494">
        <v>0</v>
      </c>
      <c r="S1494" s="2" t="s">
        <v>4574</v>
      </c>
    </row>
    <row r="1495" spans="1:19" x14ac:dyDescent="0.3">
      <c r="A1495" s="1">
        <v>21043</v>
      </c>
      <c r="B1495" s="4" t="str">
        <f>TEXT(Airplane_Crashes_and_Fatalities[[#This Row],[Date]],"yyyy")</f>
        <v>1957</v>
      </c>
      <c r="C1495" s="1" t="str">
        <f>TEXT(Airplane_Crashes_and_Fatalities[[#This Row],[Date]],"mmm")</f>
        <v>Aug</v>
      </c>
      <c r="D1495" s="5">
        <f>DAY(Airplane_Crashes_and_Fatalities[[#This Row],[Date]])</f>
        <v>11</v>
      </c>
      <c r="E1495" s="3">
        <v>0.59375</v>
      </c>
      <c r="F1495" s="2" t="s">
        <v>21130</v>
      </c>
      <c r="G1495" s="2" t="s">
        <v>20308</v>
      </c>
      <c r="H1495" s="2" t="s">
        <v>19667</v>
      </c>
      <c r="I1495" s="2" t="s">
        <v>3571</v>
      </c>
      <c r="J1495" s="2"/>
      <c r="K1495" s="2" t="s">
        <v>4575</v>
      </c>
      <c r="L1495" s="2" t="s">
        <v>2256</v>
      </c>
      <c r="M1495" t="s">
        <v>4576</v>
      </c>
      <c r="N1495">
        <f>Airplane_Crashes_and_Fatalities[[#This Row],[Aboard]]-Airplane_Crashes_and_Fatalities[[#This Row],[Fatalities]]</f>
        <v>0</v>
      </c>
      <c r="O1495">
        <v>18374</v>
      </c>
      <c r="P1495">
        <v>79</v>
      </c>
      <c r="Q1495">
        <v>79</v>
      </c>
      <c r="R1495">
        <v>0</v>
      </c>
      <c r="S1495" s="2" t="s">
        <v>4577</v>
      </c>
    </row>
    <row r="1496" spans="1:19" x14ac:dyDescent="0.3">
      <c r="A1496" s="1">
        <v>21047</v>
      </c>
      <c r="B1496" s="4" t="str">
        <f>TEXT(Airplane_Crashes_and_Fatalities[[#This Row],[Date]],"yyyy")</f>
        <v>1957</v>
      </c>
      <c r="C1496" s="1" t="str">
        <f>TEXT(Airplane_Crashes_and_Fatalities[[#This Row],[Date]],"mmm")</f>
        <v>Aug</v>
      </c>
      <c r="D1496" s="5">
        <f>DAY(Airplane_Crashes_and_Fatalities[[#This Row],[Date]])</f>
        <v>15</v>
      </c>
      <c r="F1496" s="2" t="s">
        <v>20502</v>
      </c>
      <c r="G1496" s="2" t="s">
        <v>19900</v>
      </c>
      <c r="H1496" s="2"/>
      <c r="I1496" s="2" t="s">
        <v>2306</v>
      </c>
      <c r="J1496" s="2"/>
      <c r="K1496" s="2" t="s">
        <v>4578</v>
      </c>
      <c r="L1496" s="2" t="s">
        <v>4579</v>
      </c>
      <c r="M1496" t="s">
        <v>4580</v>
      </c>
      <c r="N1496">
        <f>Airplane_Crashes_and_Fatalities[[#This Row],[Aboard]]-Airplane_Crashes_and_Fatalities[[#This Row],[Fatalities]]</f>
        <v>0</v>
      </c>
      <c r="O1496">
        <v>146000607</v>
      </c>
      <c r="P1496">
        <v>23</v>
      </c>
      <c r="Q1496">
        <v>23</v>
      </c>
      <c r="R1496">
        <v>0</v>
      </c>
      <c r="S1496" s="2" t="s">
        <v>4581</v>
      </c>
    </row>
    <row r="1497" spans="1:19" x14ac:dyDescent="0.3">
      <c r="A1497" s="1">
        <v>21052</v>
      </c>
      <c r="B1497" s="4" t="str">
        <f>TEXT(Airplane_Crashes_and_Fatalities[[#This Row],[Date]],"yyyy")</f>
        <v>1957</v>
      </c>
      <c r="C1497" s="1" t="str">
        <f>TEXT(Airplane_Crashes_and_Fatalities[[#This Row],[Date]],"mmm")</f>
        <v>Aug</v>
      </c>
      <c r="D1497" s="5">
        <f>DAY(Airplane_Crashes_and_Fatalities[[#This Row],[Date]])</f>
        <v>20</v>
      </c>
      <c r="F1497" s="2" t="s">
        <v>21131</v>
      </c>
      <c r="G1497" s="2" t="s">
        <v>20163</v>
      </c>
      <c r="H1497" s="2"/>
      <c r="I1497" s="2" t="s">
        <v>3265</v>
      </c>
      <c r="J1497" s="2"/>
      <c r="K1497" s="2"/>
      <c r="L1497" s="2" t="s">
        <v>1183</v>
      </c>
      <c r="M1497" t="s">
        <v>4582</v>
      </c>
      <c r="N1497">
        <f>Airplane_Crashes_and_Fatalities[[#This Row],[Aboard]]-Airplane_Crashes_and_Fatalities[[#This Row],[Fatalities]]</f>
        <v>0</v>
      </c>
      <c r="O1497">
        <v>4851</v>
      </c>
      <c r="P1497">
        <v>8</v>
      </c>
      <c r="Q1497">
        <v>8</v>
      </c>
      <c r="R1497">
        <v>0</v>
      </c>
      <c r="S1497" s="2" t="s">
        <v>4583</v>
      </c>
    </row>
    <row r="1498" spans="1:19" x14ac:dyDescent="0.3">
      <c r="A1498" s="1">
        <v>21061</v>
      </c>
      <c r="B1498" s="4" t="str">
        <f>TEXT(Airplane_Crashes_and_Fatalities[[#This Row],[Date]],"yyyy")</f>
        <v>1957</v>
      </c>
      <c r="C1498" s="1" t="str">
        <f>TEXT(Airplane_Crashes_and_Fatalities[[#This Row],[Date]],"mmm")</f>
        <v>Aug</v>
      </c>
      <c r="D1498" s="5">
        <f>DAY(Airplane_Crashes_and_Fatalities[[#This Row],[Date]])</f>
        <v>29</v>
      </c>
      <c r="F1498" s="2" t="s">
        <v>20069</v>
      </c>
      <c r="G1498" s="2" t="s">
        <v>20052</v>
      </c>
      <c r="H1498" s="2"/>
      <c r="I1498" s="2" t="s">
        <v>4584</v>
      </c>
      <c r="J1498" s="2"/>
      <c r="K1498" s="2"/>
      <c r="L1498" s="2" t="s">
        <v>1183</v>
      </c>
      <c r="M1498" t="s">
        <v>4585</v>
      </c>
      <c r="N1498">
        <f>Airplane_Crashes_and_Fatalities[[#This Row],[Aboard]]-Airplane_Crashes_and_Fatalities[[#This Row],[Fatalities]]</f>
        <v>0</v>
      </c>
      <c r="O1498" t="s">
        <v>4586</v>
      </c>
      <c r="P1498">
        <v>12</v>
      </c>
      <c r="Q1498">
        <v>12</v>
      </c>
      <c r="R1498">
        <v>0</v>
      </c>
      <c r="S1498" s="2" t="s">
        <v>1531</v>
      </c>
    </row>
    <row r="1499" spans="1:19" x14ac:dyDescent="0.3">
      <c r="A1499" s="1">
        <v>21066</v>
      </c>
      <c r="B1499" s="4" t="str">
        <f>TEXT(Airplane_Crashes_and_Fatalities[[#This Row],[Date]],"yyyy")</f>
        <v>1957</v>
      </c>
      <c r="C1499" s="1" t="str">
        <f>TEXT(Airplane_Crashes_and_Fatalities[[#This Row],[Date]],"mmm")</f>
        <v>Sep</v>
      </c>
      <c r="D1499" s="5">
        <f>DAY(Airplane_Crashes_and_Fatalities[[#This Row],[Date]])</f>
        <v>3</v>
      </c>
      <c r="F1499" s="2" t="s">
        <v>21132</v>
      </c>
      <c r="G1499" s="2" t="s">
        <v>20520</v>
      </c>
      <c r="H1499" s="2"/>
      <c r="I1499" s="2" t="s">
        <v>2799</v>
      </c>
      <c r="J1499" s="2"/>
      <c r="K1499" s="2" t="s">
        <v>4587</v>
      </c>
      <c r="L1499" s="2" t="s">
        <v>1183</v>
      </c>
      <c r="M1499" t="s">
        <v>4588</v>
      </c>
      <c r="N1499">
        <f>Airplane_Crashes_and_Fatalities[[#This Row],[Aboard]]-Airplane_Crashes_and_Fatalities[[#This Row],[Fatalities]]</f>
        <v>0</v>
      </c>
      <c r="O1499">
        <v>4754</v>
      </c>
      <c r="P1499">
        <v>8</v>
      </c>
      <c r="Q1499">
        <v>8</v>
      </c>
      <c r="R1499">
        <v>0</v>
      </c>
      <c r="S1499" s="2" t="s">
        <v>4589</v>
      </c>
    </row>
    <row r="1500" spans="1:19" x14ac:dyDescent="0.3">
      <c r="A1500" s="1">
        <v>21078</v>
      </c>
      <c r="B1500" s="4" t="str">
        <f>TEXT(Airplane_Crashes_and_Fatalities[[#This Row],[Date]],"yyyy")</f>
        <v>1957</v>
      </c>
      <c r="C1500" s="1" t="str">
        <f>TEXT(Airplane_Crashes_and_Fatalities[[#This Row],[Date]],"mmm")</f>
        <v>Sep</v>
      </c>
      <c r="D1500" s="5">
        <f>DAY(Airplane_Crashes_and_Fatalities[[#This Row],[Date]])</f>
        <v>15</v>
      </c>
      <c r="E1500" s="3">
        <v>0.86527777777777781</v>
      </c>
      <c r="F1500" s="2" t="s">
        <v>21133</v>
      </c>
      <c r="G1500" s="2" t="s">
        <v>21134</v>
      </c>
      <c r="H1500" s="2"/>
      <c r="I1500" s="2" t="s">
        <v>4077</v>
      </c>
      <c r="J1500" s="2" t="s">
        <v>19107</v>
      </c>
      <c r="K1500" s="2" t="s">
        <v>4590</v>
      </c>
      <c r="L1500" s="2" t="s">
        <v>1183</v>
      </c>
      <c r="M1500" t="s">
        <v>4591</v>
      </c>
      <c r="N1500">
        <f>Airplane_Crashes_and_Fatalities[[#This Row],[Aboard]]-Airplane_Crashes_and_Fatalities[[#This Row],[Fatalities]]</f>
        <v>12</v>
      </c>
      <c r="O1500">
        <v>7337</v>
      </c>
      <c r="P1500">
        <v>24</v>
      </c>
      <c r="Q1500">
        <v>12</v>
      </c>
      <c r="R1500">
        <v>0</v>
      </c>
      <c r="S1500" s="2" t="s">
        <v>4592</v>
      </c>
    </row>
    <row r="1501" spans="1:19" x14ac:dyDescent="0.3">
      <c r="A1501" s="1">
        <v>21081</v>
      </c>
      <c r="B1501" s="4" t="str">
        <f>TEXT(Airplane_Crashes_and_Fatalities[[#This Row],[Date]],"yyyy")</f>
        <v>1957</v>
      </c>
      <c r="C1501" s="1" t="str">
        <f>TEXT(Airplane_Crashes_and_Fatalities[[#This Row],[Date]],"mmm")</f>
        <v>Sep</v>
      </c>
      <c r="D1501" s="5">
        <f>DAY(Airplane_Crashes_and_Fatalities[[#This Row],[Date]])</f>
        <v>18</v>
      </c>
      <c r="E1501" s="3">
        <v>0.88888888888888884</v>
      </c>
      <c r="F1501" s="2" t="s">
        <v>21135</v>
      </c>
      <c r="G1501" s="2" t="s">
        <v>21136</v>
      </c>
      <c r="H1501" s="2"/>
      <c r="I1501" s="2" t="s">
        <v>3060</v>
      </c>
      <c r="J1501" s="2"/>
      <c r="K1501" s="2" t="s">
        <v>4593</v>
      </c>
      <c r="L1501" s="2" t="s">
        <v>4594</v>
      </c>
      <c r="M1501" t="s">
        <v>4595</v>
      </c>
      <c r="N1501">
        <f>Airplane_Crashes_and_Fatalities[[#This Row],[Aboard]]-Airplane_Crashes_and_Fatalities[[#This Row],[Fatalities]]</f>
        <v>34</v>
      </c>
      <c r="O1501">
        <v>456</v>
      </c>
      <c r="P1501">
        <v>35</v>
      </c>
      <c r="Q1501">
        <v>1</v>
      </c>
      <c r="R1501">
        <v>0</v>
      </c>
      <c r="S1501" s="2" t="s">
        <v>4596</v>
      </c>
    </row>
    <row r="1502" spans="1:19" x14ac:dyDescent="0.3">
      <c r="A1502" s="1">
        <v>21091</v>
      </c>
      <c r="B1502" s="4" t="str">
        <f>TEXT(Airplane_Crashes_and_Fatalities[[#This Row],[Date]],"yyyy")</f>
        <v>1957</v>
      </c>
      <c r="C1502" s="1" t="str">
        <f>TEXT(Airplane_Crashes_and_Fatalities[[#This Row],[Date]],"mmm")</f>
        <v>Sep</v>
      </c>
      <c r="D1502" s="5">
        <f>DAY(Airplane_Crashes_and_Fatalities[[#This Row],[Date]])</f>
        <v>28</v>
      </c>
      <c r="F1502" s="2"/>
      <c r="G1502" s="2"/>
      <c r="H1502" s="2"/>
      <c r="I1502" s="2" t="s">
        <v>2176</v>
      </c>
      <c r="J1502" s="2"/>
      <c r="K1502" s="2"/>
      <c r="L1502" s="2" t="s">
        <v>4597</v>
      </c>
      <c r="M1502" t="s">
        <v>4598</v>
      </c>
      <c r="N1502">
        <f>Airplane_Crashes_and_Fatalities[[#This Row],[Aboard]]-Airplane_Crashes_and_Fatalities[[#This Row],[Fatalities]]</f>
        <v>0</v>
      </c>
      <c r="O1502">
        <v>14099</v>
      </c>
      <c r="P1502">
        <v>3</v>
      </c>
      <c r="Q1502">
        <v>3</v>
      </c>
      <c r="R1502">
        <v>0</v>
      </c>
      <c r="S1502" s="2" t="s">
        <v>4599</v>
      </c>
    </row>
    <row r="1503" spans="1:19" x14ac:dyDescent="0.3">
      <c r="A1503" s="1">
        <v>21096</v>
      </c>
      <c r="B1503" s="4" t="str">
        <f>TEXT(Airplane_Crashes_and_Fatalities[[#This Row],[Date]],"yyyy")</f>
        <v>1957</v>
      </c>
      <c r="C1503" s="1" t="str">
        <f>TEXT(Airplane_Crashes_and_Fatalities[[#This Row],[Date]],"mmm")</f>
        <v>Oct</v>
      </c>
      <c r="D1503" s="5">
        <f>DAY(Airplane_Crashes_and_Fatalities[[#This Row],[Date]])</f>
        <v>3</v>
      </c>
      <c r="F1503" s="2" t="s">
        <v>21137</v>
      </c>
      <c r="G1503" s="2" t="s">
        <v>19968</v>
      </c>
      <c r="H1503" s="2"/>
      <c r="I1503" s="2" t="s">
        <v>4600</v>
      </c>
      <c r="J1503" s="2"/>
      <c r="K1503" s="2" t="s">
        <v>4601</v>
      </c>
      <c r="L1503" s="2" t="s">
        <v>4385</v>
      </c>
      <c r="M1503" t="s">
        <v>4602</v>
      </c>
      <c r="N1503">
        <f>Airplane_Crashes_and_Fatalities[[#This Row],[Aboard]]-Airplane_Crashes_and_Fatalities[[#This Row],[Fatalities]]</f>
        <v>0</v>
      </c>
      <c r="O1503">
        <v>30249</v>
      </c>
      <c r="P1503">
        <v>27</v>
      </c>
      <c r="Q1503">
        <v>27</v>
      </c>
      <c r="R1503">
        <v>0</v>
      </c>
      <c r="S1503" s="2" t="s">
        <v>4603</v>
      </c>
    </row>
    <row r="1504" spans="1:19" x14ac:dyDescent="0.3">
      <c r="A1504" s="1">
        <v>21116</v>
      </c>
      <c r="B1504" s="4" t="str">
        <f>TEXT(Airplane_Crashes_and_Fatalities[[#This Row],[Date]],"yyyy")</f>
        <v>1957</v>
      </c>
      <c r="C1504" s="1" t="str">
        <f>TEXT(Airplane_Crashes_and_Fatalities[[#This Row],[Date]],"mmm")</f>
        <v>Oct</v>
      </c>
      <c r="D1504" s="5">
        <f>DAY(Airplane_Crashes_and_Fatalities[[#This Row],[Date]])</f>
        <v>23</v>
      </c>
      <c r="E1504" s="3">
        <v>0.70208333333333339</v>
      </c>
      <c r="F1504" s="2" t="s">
        <v>20889</v>
      </c>
      <c r="G1504" s="2" t="s">
        <v>20298</v>
      </c>
      <c r="H1504" s="2"/>
      <c r="I1504" s="2" t="s">
        <v>2176</v>
      </c>
      <c r="J1504" s="2"/>
      <c r="K1504" s="2" t="s">
        <v>4604</v>
      </c>
      <c r="L1504" s="2" t="s">
        <v>4605</v>
      </c>
      <c r="M1504" t="s">
        <v>4606</v>
      </c>
      <c r="N1504">
        <f>Airplane_Crashes_and_Fatalities[[#This Row],[Aboard]]-Airplane_Crashes_and_Fatalities[[#This Row],[Fatalities]]</f>
        <v>0</v>
      </c>
      <c r="O1504">
        <v>150</v>
      </c>
      <c r="P1504">
        <v>7</v>
      </c>
      <c r="Q1504">
        <v>7</v>
      </c>
      <c r="R1504">
        <v>0</v>
      </c>
      <c r="S1504" s="2" t="s">
        <v>4607</v>
      </c>
    </row>
    <row r="1505" spans="1:19" x14ac:dyDescent="0.3">
      <c r="A1505" s="1">
        <v>21121</v>
      </c>
      <c r="B1505" s="4" t="str">
        <f>TEXT(Airplane_Crashes_and_Fatalities[[#This Row],[Date]],"yyyy")</f>
        <v>1957</v>
      </c>
      <c r="C1505" s="1" t="str">
        <f>TEXT(Airplane_Crashes_and_Fatalities[[#This Row],[Date]],"mmm")</f>
        <v>Oct</v>
      </c>
      <c r="D1505" s="5">
        <f>DAY(Airplane_Crashes_and_Fatalities[[#This Row],[Date]])</f>
        <v>28</v>
      </c>
      <c r="E1505" s="3">
        <v>0.75347222222222232</v>
      </c>
      <c r="F1505" s="2" t="s">
        <v>21138</v>
      </c>
      <c r="G1505" s="2" t="s">
        <v>19710</v>
      </c>
      <c r="H1505" s="2"/>
      <c r="I1505" s="2" t="s">
        <v>259</v>
      </c>
      <c r="J1505" s="2"/>
      <c r="K1505" s="2" t="s">
        <v>4608</v>
      </c>
      <c r="L1505" s="2" t="s">
        <v>1183</v>
      </c>
      <c r="M1505" t="s">
        <v>4609</v>
      </c>
      <c r="N1505">
        <f>Airplane_Crashes_and_Fatalities[[#This Row],[Aboard]]-Airplane_Crashes_and_Fatalities[[#This Row],[Fatalities]]</f>
        <v>0</v>
      </c>
      <c r="O1505">
        <v>19332</v>
      </c>
      <c r="P1505">
        <v>21</v>
      </c>
      <c r="Q1505">
        <v>21</v>
      </c>
      <c r="R1505">
        <v>0</v>
      </c>
      <c r="S1505" s="2" t="s">
        <v>4610</v>
      </c>
    </row>
    <row r="1506" spans="1:19" x14ac:dyDescent="0.3">
      <c r="A1506" s="1">
        <v>21123</v>
      </c>
      <c r="B1506" s="4" t="str">
        <f>TEXT(Airplane_Crashes_and_Fatalities[[#This Row],[Date]],"yyyy")</f>
        <v>1957</v>
      </c>
      <c r="C1506" s="1" t="str">
        <f>TEXT(Airplane_Crashes_and_Fatalities[[#This Row],[Date]],"mmm")</f>
        <v>Oct</v>
      </c>
      <c r="D1506" s="5">
        <f>DAY(Airplane_Crashes_and_Fatalities[[#This Row],[Date]])</f>
        <v>30</v>
      </c>
      <c r="F1506" s="2" t="s">
        <v>21139</v>
      </c>
      <c r="G1506" s="2" t="s">
        <v>19880</v>
      </c>
      <c r="H1506" s="2"/>
      <c r="I1506" s="2" t="s">
        <v>4611</v>
      </c>
      <c r="J1506" s="2"/>
      <c r="K1506" s="2"/>
      <c r="L1506" s="2" t="s">
        <v>4612</v>
      </c>
      <c r="M1506" t="s">
        <v>4613</v>
      </c>
      <c r="N1506">
        <f>Airplane_Crashes_and_Fatalities[[#This Row],[Aboard]]-Airplane_Crashes_and_Fatalities[[#This Row],[Fatalities]]</f>
        <v>0</v>
      </c>
      <c r="P1506">
        <v>3</v>
      </c>
      <c r="Q1506">
        <v>3</v>
      </c>
      <c r="R1506">
        <v>0</v>
      </c>
      <c r="S1506" s="2" t="s">
        <v>4614</v>
      </c>
    </row>
    <row r="1507" spans="1:19" x14ac:dyDescent="0.3">
      <c r="A1507" s="1">
        <v>21130</v>
      </c>
      <c r="B1507" s="4" t="str">
        <f>TEXT(Airplane_Crashes_and_Fatalities[[#This Row],[Date]],"yyyy")</f>
        <v>1957</v>
      </c>
      <c r="C1507" s="1" t="str">
        <f>TEXT(Airplane_Crashes_and_Fatalities[[#This Row],[Date]],"mmm")</f>
        <v>Nov</v>
      </c>
      <c r="D1507" s="5">
        <f>DAY(Airplane_Crashes_and_Fatalities[[#This Row],[Date]])</f>
        <v>6</v>
      </c>
      <c r="F1507" s="2" t="s">
        <v>21140</v>
      </c>
      <c r="G1507" s="2" t="s">
        <v>19676</v>
      </c>
      <c r="H1507" s="2"/>
      <c r="I1507" s="2" t="s">
        <v>4615</v>
      </c>
      <c r="J1507" s="2"/>
      <c r="K1507" s="2"/>
      <c r="L1507" s="2" t="s">
        <v>4616</v>
      </c>
      <c r="M1507" t="s">
        <v>4617</v>
      </c>
      <c r="N1507">
        <f>Airplane_Crashes_and_Fatalities[[#This Row],[Aboard]]-Airplane_Crashes_and_Fatalities[[#This Row],[Fatalities]]</f>
        <v>0</v>
      </c>
      <c r="O1507">
        <v>12917</v>
      </c>
      <c r="P1507">
        <v>15</v>
      </c>
      <c r="Q1507">
        <v>15</v>
      </c>
      <c r="R1507">
        <v>0</v>
      </c>
      <c r="S1507" s="2" t="s">
        <v>4618</v>
      </c>
    </row>
    <row r="1508" spans="1:19" x14ac:dyDescent="0.3">
      <c r="A1508" s="1">
        <v>21133</v>
      </c>
      <c r="B1508" s="4" t="str">
        <f>TEXT(Airplane_Crashes_and_Fatalities[[#This Row],[Date]],"yyyy")</f>
        <v>1957</v>
      </c>
      <c r="C1508" s="1" t="str">
        <f>TEXT(Airplane_Crashes_and_Fatalities[[#This Row],[Date]],"mmm")</f>
        <v>Nov</v>
      </c>
      <c r="D1508" s="5">
        <f>DAY(Airplane_Crashes_and_Fatalities[[#This Row],[Date]])</f>
        <v>9</v>
      </c>
      <c r="E1508" s="3">
        <v>0.68541666666666656</v>
      </c>
      <c r="F1508" s="2" t="s">
        <v>21141</v>
      </c>
      <c r="G1508" s="2" t="s">
        <v>21017</v>
      </c>
      <c r="H1508" s="2" t="s">
        <v>20331</v>
      </c>
      <c r="I1508" s="2" t="s">
        <v>1213</v>
      </c>
      <c r="J1508" s="2" t="s">
        <v>18987</v>
      </c>
      <c r="K1508" s="2" t="s">
        <v>4619</v>
      </c>
      <c r="L1508" s="2" t="s">
        <v>4620</v>
      </c>
      <c r="M1508" t="s">
        <v>4621</v>
      </c>
      <c r="N1508">
        <f>Airplane_Crashes_and_Fatalities[[#This Row],[Aboard]]-Airplane_Crashes_and_Fatalities[[#This Row],[Fatalities]]</f>
        <v>0</v>
      </c>
      <c r="O1508" t="s">
        <v>4622</v>
      </c>
      <c r="P1508">
        <v>44</v>
      </c>
      <c r="Q1508">
        <v>44</v>
      </c>
      <c r="R1508">
        <v>0</v>
      </c>
      <c r="S1508" s="2" t="s">
        <v>4623</v>
      </c>
    </row>
    <row r="1509" spans="1:19" x14ac:dyDescent="0.3">
      <c r="A1509" s="1">
        <v>21139</v>
      </c>
      <c r="B1509" s="4" t="str">
        <f>TEXT(Airplane_Crashes_and_Fatalities[[#This Row],[Date]],"yyyy")</f>
        <v>1957</v>
      </c>
      <c r="C1509" s="1" t="str">
        <f>TEXT(Airplane_Crashes_and_Fatalities[[#This Row],[Date]],"mmm")</f>
        <v>Nov</v>
      </c>
      <c r="D1509" s="5">
        <f>DAY(Airplane_Crashes_and_Fatalities[[#This Row],[Date]])</f>
        <v>15</v>
      </c>
      <c r="E1509" s="3">
        <v>0.8388888888888888</v>
      </c>
      <c r="F1509" s="2" t="s">
        <v>21142</v>
      </c>
      <c r="G1509" s="2" t="s">
        <v>19710</v>
      </c>
      <c r="H1509" s="2"/>
      <c r="I1509" s="2" t="s">
        <v>3912</v>
      </c>
      <c r="J1509" s="2"/>
      <c r="K1509" s="2" t="s">
        <v>4624</v>
      </c>
      <c r="L1509" s="2" t="s">
        <v>4625</v>
      </c>
      <c r="M1509" t="s">
        <v>4626</v>
      </c>
      <c r="N1509">
        <f>Airplane_Crashes_and_Fatalities[[#This Row],[Aboard]]-Airplane_Crashes_and_Fatalities[[#This Row],[Fatalities]]</f>
        <v>0</v>
      </c>
      <c r="O1509">
        <v>14117</v>
      </c>
      <c r="P1509">
        <v>4</v>
      </c>
      <c r="Q1509">
        <v>4</v>
      </c>
      <c r="R1509">
        <v>0</v>
      </c>
      <c r="S1509" s="2" t="s">
        <v>4627</v>
      </c>
    </row>
    <row r="1510" spans="1:19" x14ac:dyDescent="0.3">
      <c r="A1510" s="1">
        <v>21139</v>
      </c>
      <c r="B1510" s="4" t="str">
        <f>TEXT(Airplane_Crashes_and_Fatalities[[#This Row],[Date]],"yyyy")</f>
        <v>1957</v>
      </c>
      <c r="C1510" s="1" t="str">
        <f>TEXT(Airplane_Crashes_and_Fatalities[[#This Row],[Date]],"mmm")</f>
        <v>Nov</v>
      </c>
      <c r="D1510" s="5">
        <f>DAY(Airplane_Crashes_and_Fatalities[[#This Row],[Date]])</f>
        <v>15</v>
      </c>
      <c r="E1510" s="3">
        <v>0.95416666666666661</v>
      </c>
      <c r="F1510" s="2" t="s">
        <v>21143</v>
      </c>
      <c r="G1510" s="2" t="s">
        <v>19676</v>
      </c>
      <c r="H1510" s="2"/>
      <c r="I1510" s="2" t="s">
        <v>4628</v>
      </c>
      <c r="J1510" s="2"/>
      <c r="K1510" s="2" t="s">
        <v>4629</v>
      </c>
      <c r="L1510" s="2" t="s">
        <v>4630</v>
      </c>
      <c r="M1510" t="s">
        <v>4631</v>
      </c>
      <c r="N1510">
        <f>Airplane_Crashes_and_Fatalities[[#This Row],[Aboard]]-Airplane_Crashes_and_Fatalities[[#This Row],[Fatalities]]</f>
        <v>15</v>
      </c>
      <c r="O1510" t="s">
        <v>4632</v>
      </c>
      <c r="P1510">
        <v>58</v>
      </c>
      <c r="Q1510">
        <v>43</v>
      </c>
      <c r="R1510">
        <v>0</v>
      </c>
      <c r="S1510" s="2" t="s">
        <v>4633</v>
      </c>
    </row>
    <row r="1511" spans="1:19" x14ac:dyDescent="0.3">
      <c r="A1511" s="1">
        <v>21145</v>
      </c>
      <c r="B1511" s="4" t="str">
        <f>TEXT(Airplane_Crashes_and_Fatalities[[#This Row],[Date]],"yyyy")</f>
        <v>1957</v>
      </c>
      <c r="C1511" s="1" t="str">
        <f>TEXT(Airplane_Crashes_and_Fatalities[[#This Row],[Date]],"mmm")</f>
        <v>Nov</v>
      </c>
      <c r="D1511" s="5">
        <f>DAY(Airplane_Crashes_and_Fatalities[[#This Row],[Date]])</f>
        <v>21</v>
      </c>
      <c r="E1511" s="3">
        <v>0.48124999999999996</v>
      </c>
      <c r="F1511" s="2" t="s">
        <v>21144</v>
      </c>
      <c r="G1511" s="2" t="s">
        <v>19918</v>
      </c>
      <c r="H1511" s="2"/>
      <c r="I1511" s="2" t="s">
        <v>4634</v>
      </c>
      <c r="J1511" s="2"/>
      <c r="K1511" s="2" t="s">
        <v>4635</v>
      </c>
      <c r="L1511" s="2" t="s">
        <v>4227</v>
      </c>
      <c r="M1511" t="s">
        <v>4636</v>
      </c>
      <c r="N1511">
        <f>Airplane_Crashes_and_Fatalities[[#This Row],[Aboard]]-Airplane_Crashes_and_Fatalities[[#This Row],[Fatalities]]</f>
        <v>0</v>
      </c>
      <c r="O1511">
        <v>12828</v>
      </c>
      <c r="P1511">
        <v>4</v>
      </c>
      <c r="Q1511">
        <v>4</v>
      </c>
      <c r="R1511">
        <v>0</v>
      </c>
      <c r="S1511" s="2" t="s">
        <v>4637</v>
      </c>
    </row>
    <row r="1512" spans="1:19" x14ac:dyDescent="0.3">
      <c r="A1512" s="1">
        <v>21162</v>
      </c>
      <c r="B1512" s="4" t="str">
        <f>TEXT(Airplane_Crashes_and_Fatalities[[#This Row],[Date]],"yyyy")</f>
        <v>1957</v>
      </c>
      <c r="C1512" s="1" t="str">
        <f>TEXT(Airplane_Crashes_and_Fatalities[[#This Row],[Date]],"mmm")</f>
        <v>Dec</v>
      </c>
      <c r="D1512" s="5">
        <f>DAY(Airplane_Crashes_and_Fatalities[[#This Row],[Date]])</f>
        <v>8</v>
      </c>
      <c r="E1512" s="3">
        <v>0.69791666666666674</v>
      </c>
      <c r="F1512" s="2" t="s">
        <v>21145</v>
      </c>
      <c r="G1512" s="2" t="s">
        <v>19987</v>
      </c>
      <c r="H1512" s="2"/>
      <c r="I1512" s="2" t="s">
        <v>3292</v>
      </c>
      <c r="J1512" s="2"/>
      <c r="K1512" s="2" t="s">
        <v>4638</v>
      </c>
      <c r="L1512" s="2" t="s">
        <v>2256</v>
      </c>
      <c r="M1512" t="s">
        <v>4639</v>
      </c>
      <c r="N1512">
        <f>Airplane_Crashes_and_Fatalities[[#This Row],[Aboard]]-Airplane_Crashes_and_Fatalities[[#This Row],[Fatalities]]</f>
        <v>0</v>
      </c>
      <c r="O1512">
        <v>27227</v>
      </c>
      <c r="P1512">
        <v>61</v>
      </c>
      <c r="Q1512">
        <v>61</v>
      </c>
      <c r="R1512">
        <v>0</v>
      </c>
      <c r="S1512" s="2" t="s">
        <v>4640</v>
      </c>
    </row>
    <row r="1513" spans="1:19" x14ac:dyDescent="0.3">
      <c r="A1513" s="1">
        <v>21164</v>
      </c>
      <c r="B1513" s="4" t="str">
        <f>TEXT(Airplane_Crashes_and_Fatalities[[#This Row],[Date]],"yyyy")</f>
        <v>1957</v>
      </c>
      <c r="C1513" s="1" t="str">
        <f>TEXT(Airplane_Crashes_and_Fatalities[[#This Row],[Date]],"mmm")</f>
        <v>Dec</v>
      </c>
      <c r="D1513" s="5">
        <f>DAY(Airplane_Crashes_and_Fatalities[[#This Row],[Date]])</f>
        <v>10</v>
      </c>
      <c r="F1513" s="2" t="s">
        <v>21146</v>
      </c>
      <c r="G1513" s="2" t="s">
        <v>20308</v>
      </c>
      <c r="H1513" s="2" t="s">
        <v>19667</v>
      </c>
      <c r="I1513" s="2" t="s">
        <v>4641</v>
      </c>
      <c r="J1513" s="2"/>
      <c r="K1513" s="2"/>
      <c r="L1513" s="2" t="s">
        <v>1785</v>
      </c>
      <c r="M1513" t="s">
        <v>4642</v>
      </c>
      <c r="N1513">
        <f>Airplane_Crashes_and_Fatalities[[#This Row],[Aboard]]-Airplane_Crashes_and_Fatalities[[#This Row],[Fatalities]]</f>
        <v>0</v>
      </c>
      <c r="O1513" t="s">
        <v>4643</v>
      </c>
      <c r="P1513">
        <v>3</v>
      </c>
      <c r="Q1513">
        <v>3</v>
      </c>
      <c r="R1513">
        <v>0</v>
      </c>
      <c r="S1513" s="2"/>
    </row>
    <row r="1514" spans="1:19" x14ac:dyDescent="0.3">
      <c r="A1514" s="1">
        <v>21165</v>
      </c>
      <c r="B1514" s="4" t="str">
        <f>TEXT(Airplane_Crashes_and_Fatalities[[#This Row],[Date]],"yyyy")</f>
        <v>1957</v>
      </c>
      <c r="C1514" s="1" t="str">
        <f>TEXT(Airplane_Crashes_and_Fatalities[[#This Row],[Date]],"mmm")</f>
        <v>Dec</v>
      </c>
      <c r="D1514" s="5">
        <f>DAY(Airplane_Crashes_and_Fatalities[[#This Row],[Date]])</f>
        <v>11</v>
      </c>
      <c r="E1514" s="3">
        <v>0.55000000000000004</v>
      </c>
      <c r="F1514" s="2" t="s">
        <v>21147</v>
      </c>
      <c r="G1514" s="2" t="s">
        <v>20426</v>
      </c>
      <c r="H1514" s="2"/>
      <c r="I1514" s="2" t="s">
        <v>2385</v>
      </c>
      <c r="J1514" s="2"/>
      <c r="K1514" s="2" t="s">
        <v>4644</v>
      </c>
      <c r="L1514" s="2" t="s">
        <v>4645</v>
      </c>
      <c r="N1514">
        <f>Airplane_Crashes_and_Fatalities[[#This Row],[Aboard]]-Airplane_Crashes_and_Fatalities[[#This Row],[Fatalities]]</f>
        <v>10</v>
      </c>
      <c r="P1514">
        <v>12</v>
      </c>
      <c r="Q1514">
        <v>2</v>
      </c>
      <c r="R1514">
        <v>0</v>
      </c>
      <c r="S1514" s="2" t="s">
        <v>4646</v>
      </c>
    </row>
    <row r="1515" spans="1:19" x14ac:dyDescent="0.3">
      <c r="A1515" s="1">
        <v>21177</v>
      </c>
      <c r="B1515" s="4" t="str">
        <f>TEXT(Airplane_Crashes_and_Fatalities[[#This Row],[Date]],"yyyy")</f>
        <v>1957</v>
      </c>
      <c r="C1515" s="1" t="str">
        <f>TEXT(Airplane_Crashes_and_Fatalities[[#This Row],[Date]],"mmm")</f>
        <v>Dec</v>
      </c>
      <c r="D1515" s="5">
        <f>DAY(Airplane_Crashes_and_Fatalities[[#This Row],[Date]])</f>
        <v>23</v>
      </c>
      <c r="F1515" s="2" t="s">
        <v>21148</v>
      </c>
      <c r="G1515" s="2" t="s">
        <v>19676</v>
      </c>
      <c r="H1515" s="2"/>
      <c r="I1515" s="2" t="s">
        <v>4298</v>
      </c>
      <c r="J1515" s="2"/>
      <c r="K1515" s="2" t="s">
        <v>4299</v>
      </c>
      <c r="L1515" s="2" t="s">
        <v>3850</v>
      </c>
      <c r="M1515" t="s">
        <v>4647</v>
      </c>
      <c r="N1515">
        <f>Airplane_Crashes_and_Fatalities[[#This Row],[Aboard]]-Airplane_Crashes_and_Fatalities[[#This Row],[Fatalities]]</f>
        <v>0</v>
      </c>
      <c r="P1515">
        <v>4</v>
      </c>
      <c r="Q1515">
        <v>4</v>
      </c>
      <c r="R1515">
        <v>0</v>
      </c>
      <c r="S1515" s="2" t="s">
        <v>4648</v>
      </c>
    </row>
    <row r="1516" spans="1:19" x14ac:dyDescent="0.3">
      <c r="A1516" s="1">
        <v>21177</v>
      </c>
      <c r="B1516" s="4" t="str">
        <f>TEXT(Airplane_Crashes_and_Fatalities[[#This Row],[Date]],"yyyy")</f>
        <v>1957</v>
      </c>
      <c r="C1516" s="1" t="str">
        <f>TEXT(Airplane_Crashes_and_Fatalities[[#This Row],[Date]],"mmm")</f>
        <v>Dec</v>
      </c>
      <c r="D1516" s="5">
        <f>DAY(Airplane_Crashes_and_Fatalities[[#This Row],[Date]])</f>
        <v>23</v>
      </c>
      <c r="E1516" s="3">
        <v>0.66666666666666674</v>
      </c>
      <c r="F1516" s="2" t="s">
        <v>21149</v>
      </c>
      <c r="G1516" s="2" t="s">
        <v>21017</v>
      </c>
      <c r="H1516" s="2"/>
      <c r="I1516" s="2" t="s">
        <v>16</v>
      </c>
      <c r="J1516" s="2"/>
      <c r="K1516" s="2"/>
      <c r="L1516" s="2" t="s">
        <v>4649</v>
      </c>
      <c r="M1516">
        <v>143197</v>
      </c>
      <c r="N1516">
        <f>Airplane_Crashes_and_Fatalities[[#This Row],[Aboard]]-Airplane_Crashes_and_Fatalities[[#This Row],[Fatalities]]</f>
        <v>4</v>
      </c>
      <c r="P1516">
        <v>23</v>
      </c>
      <c r="Q1516">
        <v>19</v>
      </c>
      <c r="R1516">
        <v>0</v>
      </c>
      <c r="S1516" s="2" t="s">
        <v>4650</v>
      </c>
    </row>
    <row r="1517" spans="1:19" x14ac:dyDescent="0.3">
      <c r="A1517" s="1">
        <v>21185</v>
      </c>
      <c r="B1517" s="4" t="str">
        <f>TEXT(Airplane_Crashes_and_Fatalities[[#This Row],[Date]],"yyyy")</f>
        <v>1957</v>
      </c>
      <c r="C1517" s="1" t="str">
        <f>TEXT(Airplane_Crashes_and_Fatalities[[#This Row],[Date]],"mmm")</f>
        <v>Dec</v>
      </c>
      <c r="D1517" s="5">
        <f>DAY(Airplane_Crashes_and_Fatalities[[#This Row],[Date]])</f>
        <v>31</v>
      </c>
      <c r="F1517" s="2" t="s">
        <v>464</v>
      </c>
      <c r="G1517" s="2" t="s">
        <v>19987</v>
      </c>
      <c r="H1517" s="2"/>
      <c r="I1517" s="2" t="s">
        <v>3292</v>
      </c>
      <c r="J1517" s="2"/>
      <c r="K1517" s="2" t="s">
        <v>4651</v>
      </c>
      <c r="L1517" s="2" t="s">
        <v>1619</v>
      </c>
      <c r="M1517" t="s">
        <v>4652</v>
      </c>
      <c r="N1517">
        <f>Airplane_Crashes_and_Fatalities[[#This Row],[Aboard]]-Airplane_Crashes_and_Fatalities[[#This Row],[Fatalities]]</f>
        <v>42</v>
      </c>
      <c r="P1517">
        <v>51</v>
      </c>
      <c r="Q1517">
        <v>9</v>
      </c>
      <c r="R1517">
        <v>0</v>
      </c>
      <c r="S1517" s="2" t="s">
        <v>4653</v>
      </c>
    </row>
    <row r="1518" spans="1:19" x14ac:dyDescent="0.3">
      <c r="A1518" s="1">
        <v>21201</v>
      </c>
      <c r="B1518" s="4" t="str">
        <f>TEXT(Airplane_Crashes_and_Fatalities[[#This Row],[Date]],"yyyy")</f>
        <v>1958</v>
      </c>
      <c r="C1518" s="1" t="str">
        <f>TEXT(Airplane_Crashes_and_Fatalities[[#This Row],[Date]],"mmm")</f>
        <v>Jan</v>
      </c>
      <c r="D1518" s="5">
        <f>DAY(Airplane_Crashes_and_Fatalities[[#This Row],[Date]])</f>
        <v>16</v>
      </c>
      <c r="F1518" s="2" t="s">
        <v>20606</v>
      </c>
      <c r="G1518" s="2" t="s">
        <v>19819</v>
      </c>
      <c r="H1518" s="2"/>
      <c r="I1518" s="2" t="s">
        <v>2696</v>
      </c>
      <c r="J1518" s="2"/>
      <c r="K1518" s="2"/>
      <c r="L1518" s="2" t="s">
        <v>4612</v>
      </c>
      <c r="M1518" t="s">
        <v>4654</v>
      </c>
      <c r="N1518">
        <f>Airplane_Crashes_and_Fatalities[[#This Row],[Aboard]]-Airplane_Crashes_and_Fatalities[[#This Row],[Fatalities]]</f>
        <v>0</v>
      </c>
      <c r="O1518">
        <v>10200</v>
      </c>
      <c r="P1518">
        <v>3</v>
      </c>
      <c r="Q1518">
        <v>3</v>
      </c>
      <c r="R1518">
        <v>0</v>
      </c>
      <c r="S1518" s="2" t="s">
        <v>4655</v>
      </c>
    </row>
    <row r="1519" spans="1:19" x14ac:dyDescent="0.3">
      <c r="A1519" s="1">
        <v>21205</v>
      </c>
      <c r="B1519" s="4" t="str">
        <f>TEXT(Airplane_Crashes_and_Fatalities[[#This Row],[Date]],"yyyy")</f>
        <v>1958</v>
      </c>
      <c r="C1519" s="1" t="str">
        <f>TEXT(Airplane_Crashes_and_Fatalities[[#This Row],[Date]],"mmm")</f>
        <v>Jan</v>
      </c>
      <c r="D1519" s="5">
        <f>DAY(Airplane_Crashes_and_Fatalities[[#This Row],[Date]])</f>
        <v>20</v>
      </c>
      <c r="F1519" s="2" t="s">
        <v>21150</v>
      </c>
      <c r="G1519" s="2" t="s">
        <v>19975</v>
      </c>
      <c r="H1519" s="2"/>
      <c r="I1519" s="2" t="s">
        <v>4656</v>
      </c>
      <c r="J1519" s="2"/>
      <c r="K1519" s="2" t="s">
        <v>4657</v>
      </c>
      <c r="L1519" s="2" t="s">
        <v>1183</v>
      </c>
      <c r="M1519" t="s">
        <v>4658</v>
      </c>
      <c r="N1519">
        <f>Airplane_Crashes_and_Fatalities[[#This Row],[Aboard]]-Airplane_Crashes_and_Fatalities[[#This Row],[Fatalities]]</f>
        <v>0</v>
      </c>
      <c r="P1519">
        <v>11</v>
      </c>
      <c r="Q1519">
        <v>11</v>
      </c>
      <c r="R1519">
        <v>0</v>
      </c>
      <c r="S1519" s="2" t="s">
        <v>4659</v>
      </c>
    </row>
    <row r="1520" spans="1:19" x14ac:dyDescent="0.3">
      <c r="A1520" s="1">
        <v>21217</v>
      </c>
      <c r="B1520" s="4" t="str">
        <f>TEXT(Airplane_Crashes_and_Fatalities[[#This Row],[Date]],"yyyy")</f>
        <v>1958</v>
      </c>
      <c r="C1520" s="1" t="str">
        <f>TEXT(Airplane_Crashes_and_Fatalities[[#This Row],[Date]],"mmm")</f>
        <v>Feb</v>
      </c>
      <c r="D1520" s="5">
        <f>DAY(Airplane_Crashes_and_Fatalities[[#This Row],[Date]])</f>
        <v>1</v>
      </c>
      <c r="F1520" s="2" t="s">
        <v>19818</v>
      </c>
      <c r="G1520" s="2" t="s">
        <v>19819</v>
      </c>
      <c r="H1520" s="2"/>
      <c r="I1520" s="2" t="s">
        <v>3427</v>
      </c>
      <c r="J1520" s="2"/>
      <c r="K1520" s="2" t="s">
        <v>4660</v>
      </c>
      <c r="L1520" s="2" t="s">
        <v>2256</v>
      </c>
      <c r="M1520" t="s">
        <v>4661</v>
      </c>
      <c r="N1520">
        <f>Airplane_Crashes_and_Fatalities[[#This Row],[Aboard]]-Airplane_Crashes_and_Fatalities[[#This Row],[Fatalities]]</f>
        <v>62</v>
      </c>
      <c r="O1520">
        <v>18336</v>
      </c>
      <c r="P1520">
        <v>67</v>
      </c>
      <c r="Q1520">
        <v>5</v>
      </c>
      <c r="R1520">
        <v>0</v>
      </c>
      <c r="S1520" s="2" t="s">
        <v>4662</v>
      </c>
    </row>
    <row r="1521" spans="1:19" x14ac:dyDescent="0.3">
      <c r="A1521" s="1">
        <v>21320</v>
      </c>
      <c r="B1521" s="4" t="str">
        <f>TEXT(Airplane_Crashes_and_Fatalities[[#This Row],[Date]],"yyyy")</f>
        <v>1958</v>
      </c>
      <c r="C1521" s="1" t="str">
        <f>TEXT(Airplane_Crashes_and_Fatalities[[#This Row],[Date]],"mmm")</f>
        <v>May</v>
      </c>
      <c r="D1521" s="5">
        <f>DAY(Airplane_Crashes_and_Fatalities[[#This Row],[Date]])</f>
        <v>15</v>
      </c>
      <c r="F1521" s="2" t="s">
        <v>20919</v>
      </c>
      <c r="G1521" s="2" t="s">
        <v>20163</v>
      </c>
      <c r="H1521" s="2"/>
      <c r="I1521" s="2" t="s">
        <v>4309</v>
      </c>
      <c r="J1521" s="2" t="s">
        <v>19108</v>
      </c>
      <c r="K1521" s="2" t="s">
        <v>4663</v>
      </c>
      <c r="L1521" s="2" t="s">
        <v>3762</v>
      </c>
      <c r="M1521" t="s">
        <v>4664</v>
      </c>
      <c r="N1521">
        <f>Airplane_Crashes_and_Fatalities[[#This Row],[Aboard]]-Airplane_Crashes_and_Fatalities[[#This Row],[Fatalities]]</f>
        <v>17</v>
      </c>
      <c r="O1521">
        <v>52</v>
      </c>
      <c r="P1521">
        <v>38</v>
      </c>
      <c r="Q1521">
        <v>21</v>
      </c>
      <c r="R1521">
        <v>2</v>
      </c>
      <c r="S1521" s="2" t="s">
        <v>4665</v>
      </c>
    </row>
    <row r="1522" spans="1:19" x14ac:dyDescent="0.3">
      <c r="A1522" s="1">
        <v>21217</v>
      </c>
      <c r="B1522" s="4" t="str">
        <f>TEXT(Airplane_Crashes_and_Fatalities[[#This Row],[Date]],"yyyy")</f>
        <v>1958</v>
      </c>
      <c r="C1522" s="1" t="str">
        <f>TEXT(Airplane_Crashes_and_Fatalities[[#This Row],[Date]],"mmm")</f>
        <v>Feb</v>
      </c>
      <c r="D1522" s="5">
        <f>DAY(Airplane_Crashes_and_Fatalities[[#This Row],[Date]])</f>
        <v>1</v>
      </c>
      <c r="E1522" s="3">
        <v>0.80208333333333326</v>
      </c>
      <c r="F1522" s="2" t="s">
        <v>21151</v>
      </c>
      <c r="G1522" s="2" t="s">
        <v>19729</v>
      </c>
      <c r="H1522" s="2"/>
      <c r="I1522" s="2" t="s">
        <v>4666</v>
      </c>
      <c r="J1522" s="2"/>
      <c r="K1522" s="2" t="s">
        <v>4667</v>
      </c>
      <c r="L1522" s="2" t="s">
        <v>4668</v>
      </c>
      <c r="M1522" t="s">
        <v>4669</v>
      </c>
      <c r="N1522">
        <f>Airplane_Crashes_and_Fatalities[[#This Row],[Aboard]]-Airplane_Crashes_and_Fatalities[[#This Row],[Fatalities]]</f>
        <v>2</v>
      </c>
      <c r="O1522" t="s">
        <v>4670</v>
      </c>
      <c r="P1522">
        <v>49</v>
      </c>
      <c r="Q1522">
        <v>47</v>
      </c>
      <c r="R1522">
        <v>1</v>
      </c>
      <c r="S1522" s="2" t="s">
        <v>4671</v>
      </c>
    </row>
    <row r="1523" spans="1:19" x14ac:dyDescent="0.3">
      <c r="A1523" s="1">
        <v>21222</v>
      </c>
      <c r="B1523" s="4" t="str">
        <f>TEXT(Airplane_Crashes_and_Fatalities[[#This Row],[Date]],"yyyy")</f>
        <v>1958</v>
      </c>
      <c r="C1523" s="1" t="str">
        <f>TEXT(Airplane_Crashes_and_Fatalities[[#This Row],[Date]],"mmm")</f>
        <v>Feb</v>
      </c>
      <c r="D1523" s="5">
        <f>DAY(Airplane_Crashes_and_Fatalities[[#This Row],[Date]])</f>
        <v>6</v>
      </c>
      <c r="E1523" s="3">
        <v>0.59513888888888888</v>
      </c>
      <c r="F1523" s="2" t="s">
        <v>21152</v>
      </c>
      <c r="G1523" s="2" t="s">
        <v>19669</v>
      </c>
      <c r="H1523" s="2"/>
      <c r="I1523" s="2" t="s">
        <v>2176</v>
      </c>
      <c r="J1523" s="2" t="s">
        <v>19109</v>
      </c>
      <c r="K1523" s="2" t="s">
        <v>4672</v>
      </c>
      <c r="L1523" s="2" t="s">
        <v>4673</v>
      </c>
      <c r="M1523" t="s">
        <v>4674</v>
      </c>
      <c r="N1523">
        <f>Airplane_Crashes_and_Fatalities[[#This Row],[Aboard]]-Airplane_Crashes_and_Fatalities[[#This Row],[Fatalities]]</f>
        <v>21</v>
      </c>
      <c r="O1523">
        <v>5217</v>
      </c>
      <c r="P1523">
        <v>44</v>
      </c>
      <c r="Q1523">
        <v>23</v>
      </c>
      <c r="R1523">
        <v>0</v>
      </c>
      <c r="S1523" s="2" t="s">
        <v>4675</v>
      </c>
    </row>
    <row r="1524" spans="1:19" x14ac:dyDescent="0.3">
      <c r="A1524" s="1">
        <v>21235</v>
      </c>
      <c r="B1524" s="4" t="str">
        <f>TEXT(Airplane_Crashes_and_Fatalities[[#This Row],[Date]],"yyyy")</f>
        <v>1958</v>
      </c>
      <c r="C1524" s="1" t="str">
        <f>TEXT(Airplane_Crashes_and_Fatalities[[#This Row],[Date]],"mmm")</f>
        <v>Feb</v>
      </c>
      <c r="D1524" s="5">
        <f>DAY(Airplane_Crashes_and_Fatalities[[#This Row],[Date]])</f>
        <v>19</v>
      </c>
      <c r="F1524" s="2" t="s">
        <v>21153</v>
      </c>
      <c r="G1524" s="2" t="s">
        <v>19685</v>
      </c>
      <c r="H1524" s="2"/>
      <c r="I1524" s="2" t="s">
        <v>4676</v>
      </c>
      <c r="J1524" s="2"/>
      <c r="K1524" s="2"/>
      <c r="L1524" s="2" t="s">
        <v>4677</v>
      </c>
      <c r="M1524" t="s">
        <v>4678</v>
      </c>
      <c r="N1524">
        <f>Airplane_Crashes_and_Fatalities[[#This Row],[Aboard]]-Airplane_Crashes_and_Fatalities[[#This Row],[Fatalities]]</f>
        <v>0</v>
      </c>
      <c r="P1524">
        <v>15</v>
      </c>
      <c r="Q1524">
        <v>15</v>
      </c>
      <c r="R1524">
        <v>0</v>
      </c>
      <c r="S1524" s="2" t="s">
        <v>4679</v>
      </c>
    </row>
    <row r="1525" spans="1:19" x14ac:dyDescent="0.3">
      <c r="A1525" s="1">
        <v>21236</v>
      </c>
      <c r="B1525" s="4" t="str">
        <f>TEXT(Airplane_Crashes_and_Fatalities[[#This Row],[Date]],"yyyy")</f>
        <v>1958</v>
      </c>
      <c r="C1525" s="1" t="str">
        <f>TEXT(Airplane_Crashes_and_Fatalities[[#This Row],[Date]],"mmm")</f>
        <v>Feb</v>
      </c>
      <c r="D1525" s="5">
        <f>DAY(Airplane_Crashes_and_Fatalities[[#This Row],[Date]])</f>
        <v>20</v>
      </c>
      <c r="E1525" s="3">
        <v>0.23263888888888884</v>
      </c>
      <c r="F1525" s="2" t="s">
        <v>21154</v>
      </c>
      <c r="G1525" s="2" t="s">
        <v>20682</v>
      </c>
      <c r="H1525" s="2"/>
      <c r="I1525" s="2" t="s">
        <v>16</v>
      </c>
      <c r="J1525" s="2"/>
      <c r="K1525" s="2"/>
      <c r="L1525" s="2" t="s">
        <v>4649</v>
      </c>
      <c r="M1525" t="s">
        <v>4680</v>
      </c>
      <c r="N1525">
        <f>Airplane_Crashes_and_Fatalities[[#This Row],[Aboard]]-Airplane_Crashes_and_Fatalities[[#This Row],[Fatalities]]</f>
        <v>0</v>
      </c>
      <c r="P1525">
        <v>22</v>
      </c>
      <c r="Q1525">
        <v>22</v>
      </c>
      <c r="R1525">
        <v>0</v>
      </c>
      <c r="S1525" s="2" t="s">
        <v>4681</v>
      </c>
    </row>
    <row r="1526" spans="1:19" x14ac:dyDescent="0.3">
      <c r="A1526" s="1">
        <v>21243</v>
      </c>
      <c r="B1526" s="4" t="str">
        <f>TEXT(Airplane_Crashes_and_Fatalities[[#This Row],[Date]],"yyyy")</f>
        <v>1958</v>
      </c>
      <c r="C1526" s="1" t="str">
        <f>TEXT(Airplane_Crashes_and_Fatalities[[#This Row],[Date]],"mmm")</f>
        <v>Feb</v>
      </c>
      <c r="D1526" s="5">
        <f>DAY(Airplane_Crashes_and_Fatalities[[#This Row],[Date]])</f>
        <v>27</v>
      </c>
      <c r="E1526" s="3">
        <v>0.40625</v>
      </c>
      <c r="F1526" s="2" t="s">
        <v>21155</v>
      </c>
      <c r="G1526" s="2" t="s">
        <v>21156</v>
      </c>
      <c r="H1526" s="2" t="s">
        <v>19676</v>
      </c>
      <c r="I1526" s="2" t="s">
        <v>4682</v>
      </c>
      <c r="J1526" s="2"/>
      <c r="K1526" s="2" t="s">
        <v>4683</v>
      </c>
      <c r="L1526" s="2" t="s">
        <v>3006</v>
      </c>
      <c r="M1526" t="s">
        <v>4684</v>
      </c>
      <c r="N1526">
        <f>Airplane_Crashes_and_Fatalities[[#This Row],[Aboard]]-Airplane_Crashes_and_Fatalities[[#This Row],[Fatalities]]</f>
        <v>7</v>
      </c>
      <c r="O1526">
        <v>12762</v>
      </c>
      <c r="P1526">
        <v>42</v>
      </c>
      <c r="Q1526">
        <v>35</v>
      </c>
      <c r="R1526">
        <v>0</v>
      </c>
      <c r="S1526" s="2" t="s">
        <v>4685</v>
      </c>
    </row>
    <row r="1527" spans="1:19" x14ac:dyDescent="0.3">
      <c r="A1527" s="1">
        <v>21251</v>
      </c>
      <c r="B1527" s="4" t="str">
        <f>TEXT(Airplane_Crashes_and_Fatalities[[#This Row],[Date]],"yyyy")</f>
        <v>1958</v>
      </c>
      <c r="C1527" s="1" t="str">
        <f>TEXT(Airplane_Crashes_and_Fatalities[[#This Row],[Date]],"mmm")</f>
        <v>Mar</v>
      </c>
      <c r="D1527" s="5">
        <f>DAY(Airplane_Crashes_and_Fatalities[[#This Row],[Date]])</f>
        <v>7</v>
      </c>
      <c r="E1527" s="3">
        <v>0.82291666666666674</v>
      </c>
      <c r="F1527" s="2" t="s">
        <v>21157</v>
      </c>
      <c r="G1527" s="2" t="s">
        <v>21158</v>
      </c>
      <c r="H1527" s="2"/>
      <c r="I1527" s="2" t="s">
        <v>4686</v>
      </c>
      <c r="J1527" s="2"/>
      <c r="K1527" s="2"/>
      <c r="L1527" s="2" t="s">
        <v>4687</v>
      </c>
      <c r="M1527" t="s">
        <v>4688</v>
      </c>
      <c r="N1527">
        <f>Airplane_Crashes_and_Fatalities[[#This Row],[Aboard]]-Airplane_Crashes_and_Fatalities[[#This Row],[Fatalities]]</f>
        <v>0</v>
      </c>
      <c r="P1527">
        <v>26</v>
      </c>
      <c r="Q1527">
        <v>26</v>
      </c>
      <c r="R1527">
        <v>0</v>
      </c>
      <c r="S1527" s="2" t="s">
        <v>4689</v>
      </c>
    </row>
    <row r="1528" spans="1:19" x14ac:dyDescent="0.3">
      <c r="A1528" s="1">
        <v>21251</v>
      </c>
      <c r="B1528" s="4" t="str">
        <f>TEXT(Airplane_Crashes_and_Fatalities[[#This Row],[Date]],"yyyy")</f>
        <v>1958</v>
      </c>
      <c r="C1528" s="1" t="str">
        <f>TEXT(Airplane_Crashes_and_Fatalities[[#This Row],[Date]],"mmm")</f>
        <v>Mar</v>
      </c>
      <c r="D1528" s="5">
        <f>DAY(Airplane_Crashes_and_Fatalities[[#This Row],[Date]])</f>
        <v>7</v>
      </c>
      <c r="F1528" s="2" t="s">
        <v>21159</v>
      </c>
      <c r="G1528" s="2" t="s">
        <v>20042</v>
      </c>
      <c r="H1528" s="2"/>
      <c r="I1528" s="2" t="s">
        <v>879</v>
      </c>
      <c r="J1528" s="2"/>
      <c r="K1528" s="2" t="s">
        <v>4690</v>
      </c>
      <c r="L1528" s="2" t="s">
        <v>2924</v>
      </c>
      <c r="M1528" t="s">
        <v>4691</v>
      </c>
      <c r="N1528">
        <f>Airplane_Crashes_and_Fatalities[[#This Row],[Aboard]]-Airplane_Crashes_and_Fatalities[[#This Row],[Fatalities]]</f>
        <v>18</v>
      </c>
      <c r="O1528">
        <v>196</v>
      </c>
      <c r="P1528">
        <v>26</v>
      </c>
      <c r="Q1528">
        <v>8</v>
      </c>
      <c r="R1528">
        <v>0</v>
      </c>
      <c r="S1528" s="2" t="s">
        <v>4692</v>
      </c>
    </row>
    <row r="1529" spans="1:19" x14ac:dyDescent="0.3">
      <c r="A1529" s="1">
        <v>21266</v>
      </c>
      <c r="B1529" s="4" t="str">
        <f>TEXT(Airplane_Crashes_and_Fatalities[[#This Row],[Date]],"yyyy")</f>
        <v>1958</v>
      </c>
      <c r="C1529" s="1" t="str">
        <f>TEXT(Airplane_Crashes_and_Fatalities[[#This Row],[Date]],"mmm")</f>
        <v>Mar</v>
      </c>
      <c r="D1529" s="5">
        <f>DAY(Airplane_Crashes_and_Fatalities[[#This Row],[Date]])</f>
        <v>22</v>
      </c>
      <c r="E1529" s="3">
        <v>8.680555555555558E-2</v>
      </c>
      <c r="F1529" s="2" t="s">
        <v>21160</v>
      </c>
      <c r="G1529" s="2" t="s">
        <v>19863</v>
      </c>
      <c r="H1529" s="2"/>
      <c r="I1529" s="2" t="s">
        <v>20</v>
      </c>
      <c r="J1529" s="2"/>
      <c r="K1529" s="2"/>
      <c r="L1529" s="2" t="s">
        <v>1527</v>
      </c>
      <c r="M1529" t="s">
        <v>4693</v>
      </c>
      <c r="N1529">
        <f>Airplane_Crashes_and_Fatalities[[#This Row],[Aboard]]-Airplane_Crashes_and_Fatalities[[#This Row],[Fatalities]]</f>
        <v>0</v>
      </c>
      <c r="O1529">
        <v>2312</v>
      </c>
      <c r="P1529">
        <v>4</v>
      </c>
      <c r="Q1529">
        <v>4</v>
      </c>
      <c r="R1529">
        <v>0</v>
      </c>
      <c r="S1529" s="2" t="s">
        <v>4694</v>
      </c>
    </row>
    <row r="1530" spans="1:19" x14ac:dyDescent="0.3">
      <c r="A1530" s="1">
        <v>21268</v>
      </c>
      <c r="B1530" s="4" t="str">
        <f>TEXT(Airplane_Crashes_and_Fatalities[[#This Row],[Date]],"yyyy")</f>
        <v>1958</v>
      </c>
      <c r="C1530" s="1" t="str">
        <f>TEXT(Airplane_Crashes_and_Fatalities[[#This Row],[Date]],"mmm")</f>
        <v>Mar</v>
      </c>
      <c r="D1530" s="5">
        <f>DAY(Airplane_Crashes_and_Fatalities[[#This Row],[Date]])</f>
        <v>24</v>
      </c>
      <c r="F1530" s="2" t="s">
        <v>21161</v>
      </c>
      <c r="G1530" s="2" t="s">
        <v>21038</v>
      </c>
      <c r="H1530" s="2"/>
      <c r="I1530" s="2" t="s">
        <v>3915</v>
      </c>
      <c r="J1530" s="2"/>
      <c r="K1530" s="2" t="s">
        <v>4695</v>
      </c>
      <c r="L1530" s="2" t="s">
        <v>1183</v>
      </c>
      <c r="M1530" t="s">
        <v>4696</v>
      </c>
      <c r="N1530">
        <f>Airplane_Crashes_and_Fatalities[[#This Row],[Aboard]]-Airplane_Crashes_and_Fatalities[[#This Row],[Fatalities]]</f>
        <v>0</v>
      </c>
      <c r="O1530">
        <v>19988</v>
      </c>
      <c r="P1530">
        <v>20</v>
      </c>
      <c r="Q1530">
        <v>20</v>
      </c>
      <c r="R1530">
        <v>0</v>
      </c>
      <c r="S1530" s="2" t="s">
        <v>4697</v>
      </c>
    </row>
    <row r="1531" spans="1:19" x14ac:dyDescent="0.3">
      <c r="A1531" s="1">
        <v>21269</v>
      </c>
      <c r="B1531" s="4" t="str">
        <f>TEXT(Airplane_Crashes_and_Fatalities[[#This Row],[Date]],"yyyy")</f>
        <v>1958</v>
      </c>
      <c r="C1531" s="1" t="str">
        <f>TEXT(Airplane_Crashes_and_Fatalities[[#This Row],[Date]],"mmm")</f>
        <v>Mar</v>
      </c>
      <c r="D1531" s="5">
        <f>DAY(Airplane_Crashes_and_Fatalities[[#This Row],[Date]])</f>
        <v>25</v>
      </c>
      <c r="F1531" s="2" t="s">
        <v>20250</v>
      </c>
      <c r="G1531" s="2" t="s">
        <v>19954</v>
      </c>
      <c r="H1531" s="2"/>
      <c r="I1531" s="2" t="s">
        <v>563</v>
      </c>
      <c r="J1531" s="2" t="s">
        <v>19110</v>
      </c>
      <c r="K1531" s="2"/>
      <c r="L1531" s="2" t="s">
        <v>4698</v>
      </c>
      <c r="M1531" t="s">
        <v>4699</v>
      </c>
      <c r="N1531">
        <f>Airplane_Crashes_and_Fatalities[[#This Row],[Aboard]]-Airplane_Crashes_and_Fatalities[[#This Row],[Fatalities]]</f>
        <v>15</v>
      </c>
      <c r="O1531" t="s">
        <v>4700</v>
      </c>
      <c r="P1531">
        <v>24</v>
      </c>
      <c r="Q1531">
        <v>9</v>
      </c>
      <c r="R1531">
        <v>0</v>
      </c>
      <c r="S1531" s="2" t="s">
        <v>4701</v>
      </c>
    </row>
    <row r="1532" spans="1:19" x14ac:dyDescent="0.3">
      <c r="A1532" s="1">
        <v>21271</v>
      </c>
      <c r="B1532" s="4" t="str">
        <f>TEXT(Airplane_Crashes_and_Fatalities[[#This Row],[Date]],"yyyy")</f>
        <v>1958</v>
      </c>
      <c r="C1532" s="1" t="str">
        <f>TEXT(Airplane_Crashes_and_Fatalities[[#This Row],[Date]],"mmm")</f>
        <v>Mar</v>
      </c>
      <c r="D1532" s="5">
        <f>DAY(Airplane_Crashes_and_Fatalities[[#This Row],[Date]])</f>
        <v>27</v>
      </c>
      <c r="E1532" s="3">
        <v>0.67708333333333326</v>
      </c>
      <c r="F1532" s="2" t="s">
        <v>21162</v>
      </c>
      <c r="G1532" s="2" t="s">
        <v>19842</v>
      </c>
      <c r="H1532" s="2"/>
      <c r="I1532" s="2" t="s">
        <v>4702</v>
      </c>
      <c r="J1532" s="2"/>
      <c r="K1532" s="2"/>
      <c r="L1532" s="2" t="s">
        <v>4703</v>
      </c>
      <c r="M1532" t="s">
        <v>4704</v>
      </c>
      <c r="N1532">
        <f>Airplane_Crashes_and_Fatalities[[#This Row],[Aboard]]-Airplane_Crashes_and_Fatalities[[#This Row],[Fatalities]]</f>
        <v>0</v>
      </c>
      <c r="P1532">
        <v>18</v>
      </c>
      <c r="Q1532">
        <v>18</v>
      </c>
      <c r="R1532">
        <v>0</v>
      </c>
      <c r="S1532" s="2" t="s">
        <v>4705</v>
      </c>
    </row>
    <row r="1533" spans="1:19" x14ac:dyDescent="0.3">
      <c r="A1533" s="1">
        <v>21277</v>
      </c>
      <c r="B1533" s="4" t="str">
        <f>TEXT(Airplane_Crashes_and_Fatalities[[#This Row],[Date]],"yyyy")</f>
        <v>1958</v>
      </c>
      <c r="C1533" s="1" t="str">
        <f>TEXT(Airplane_Crashes_and_Fatalities[[#This Row],[Date]],"mmm")</f>
        <v>Apr</v>
      </c>
      <c r="D1533" s="5">
        <f>DAY(Airplane_Crashes_and_Fatalities[[#This Row],[Date]])</f>
        <v>2</v>
      </c>
      <c r="F1533" s="2" t="s">
        <v>21163</v>
      </c>
      <c r="G1533" s="2" t="s">
        <v>20208</v>
      </c>
      <c r="H1533" s="2"/>
      <c r="I1533" s="2" t="s">
        <v>4706</v>
      </c>
      <c r="J1533" s="2"/>
      <c r="K1533" s="2" t="s">
        <v>4707</v>
      </c>
      <c r="L1533" s="2" t="s">
        <v>873</v>
      </c>
      <c r="M1533" t="s">
        <v>4708</v>
      </c>
      <c r="N1533">
        <f>Airplane_Crashes_and_Fatalities[[#This Row],[Aboard]]-Airplane_Crashes_and_Fatalities[[#This Row],[Fatalities]]</f>
        <v>11</v>
      </c>
      <c r="O1533" t="s">
        <v>4709</v>
      </c>
      <c r="P1533">
        <v>14</v>
      </c>
      <c r="Q1533">
        <v>3</v>
      </c>
      <c r="R1533">
        <v>0</v>
      </c>
      <c r="S1533" s="2"/>
    </row>
    <row r="1534" spans="1:19" x14ac:dyDescent="0.3">
      <c r="A1534" s="1">
        <v>21281</v>
      </c>
      <c r="B1534" s="4" t="str">
        <f>TEXT(Airplane_Crashes_and_Fatalities[[#This Row],[Date]],"yyyy")</f>
        <v>1958</v>
      </c>
      <c r="C1534" s="1" t="str">
        <f>TEXT(Airplane_Crashes_and_Fatalities[[#This Row],[Date]],"mmm")</f>
        <v>Apr</v>
      </c>
      <c r="D1534" s="5">
        <f>DAY(Airplane_Crashes_and_Fatalities[[#This Row],[Date]])</f>
        <v>6</v>
      </c>
      <c r="E1534" s="3">
        <v>0.97152777777777777</v>
      </c>
      <c r="F1534" s="2" t="s">
        <v>21164</v>
      </c>
      <c r="G1534" s="2" t="s">
        <v>19956</v>
      </c>
      <c r="H1534" s="2"/>
      <c r="I1534" s="2" t="s">
        <v>3076</v>
      </c>
      <c r="J1534" s="2" t="s">
        <v>19111</v>
      </c>
      <c r="K1534" s="2" t="s">
        <v>4710</v>
      </c>
      <c r="L1534" s="2" t="s">
        <v>4711</v>
      </c>
      <c r="M1534" t="s">
        <v>4712</v>
      </c>
      <c r="N1534">
        <f>Airplane_Crashes_and_Fatalities[[#This Row],[Aboard]]-Airplane_Crashes_and_Fatalities[[#This Row],[Fatalities]]</f>
        <v>0</v>
      </c>
      <c r="O1534">
        <v>135</v>
      </c>
      <c r="P1534">
        <v>47</v>
      </c>
      <c r="Q1534">
        <v>47</v>
      </c>
      <c r="R1534">
        <v>0</v>
      </c>
      <c r="S1534" s="2" t="s">
        <v>4713</v>
      </c>
    </row>
    <row r="1535" spans="1:19" x14ac:dyDescent="0.3">
      <c r="A1535" s="1">
        <v>21282</v>
      </c>
      <c r="B1535" s="4" t="str">
        <f>TEXT(Airplane_Crashes_and_Fatalities[[#This Row],[Date]],"yyyy")</f>
        <v>1958</v>
      </c>
      <c r="C1535" s="1" t="str">
        <f>TEXT(Airplane_Crashes_and_Fatalities[[#This Row],[Date]],"mmm")</f>
        <v>Apr</v>
      </c>
      <c r="D1535" s="5">
        <f>DAY(Airplane_Crashes_and_Fatalities[[#This Row],[Date]])</f>
        <v>7</v>
      </c>
      <c r="E1535" s="3">
        <v>0.375</v>
      </c>
      <c r="F1535" s="2" t="s">
        <v>21165</v>
      </c>
      <c r="G1535" s="2" t="s">
        <v>20208</v>
      </c>
      <c r="H1535" s="2"/>
      <c r="I1535" s="2" t="s">
        <v>4714</v>
      </c>
      <c r="J1535" s="2" t="s">
        <v>19112</v>
      </c>
      <c r="K1535" s="2" t="s">
        <v>4715</v>
      </c>
      <c r="L1535" s="2" t="s">
        <v>1183</v>
      </c>
      <c r="M1535" t="s">
        <v>4716</v>
      </c>
      <c r="N1535">
        <f>Airplane_Crashes_and_Fatalities[[#This Row],[Aboard]]-Airplane_Crashes_and_Fatalities[[#This Row],[Fatalities]]</f>
        <v>0</v>
      </c>
      <c r="O1535">
        <v>19779</v>
      </c>
      <c r="P1535">
        <v>32</v>
      </c>
      <c r="Q1535">
        <v>32</v>
      </c>
      <c r="R1535">
        <v>0</v>
      </c>
      <c r="S1535" s="2" t="s">
        <v>4717</v>
      </c>
    </row>
    <row r="1536" spans="1:19" x14ac:dyDescent="0.3">
      <c r="A1536" s="1">
        <v>21289</v>
      </c>
      <c r="B1536" s="4" t="str">
        <f>TEXT(Airplane_Crashes_and_Fatalities[[#This Row],[Date]],"yyyy")</f>
        <v>1958</v>
      </c>
      <c r="C1536" s="1" t="str">
        <f>TEXT(Airplane_Crashes_and_Fatalities[[#This Row],[Date]],"mmm")</f>
        <v>Apr</v>
      </c>
      <c r="D1536" s="5">
        <f>DAY(Airplane_Crashes_and_Fatalities[[#This Row],[Date]])</f>
        <v>14</v>
      </c>
      <c r="E1536" s="3">
        <v>0.83819444444444446</v>
      </c>
      <c r="F1536" s="2" t="s">
        <v>21166</v>
      </c>
      <c r="G1536" s="2" t="s">
        <v>19710</v>
      </c>
      <c r="H1536" s="2"/>
      <c r="I1536" s="2" t="s">
        <v>3912</v>
      </c>
      <c r="J1536" s="2"/>
      <c r="K1536" s="2" t="s">
        <v>4718</v>
      </c>
      <c r="L1536" s="2" t="s">
        <v>4625</v>
      </c>
      <c r="M1536" t="s">
        <v>4719</v>
      </c>
      <c r="N1536">
        <f>Airplane_Crashes_and_Fatalities[[#This Row],[Aboard]]-Airplane_Crashes_and_Fatalities[[#This Row],[Fatalities]]</f>
        <v>0</v>
      </c>
      <c r="O1536">
        <v>14113</v>
      </c>
      <c r="P1536">
        <v>16</v>
      </c>
      <c r="Q1536">
        <v>16</v>
      </c>
      <c r="R1536">
        <v>0</v>
      </c>
      <c r="S1536" s="2" t="s">
        <v>4720</v>
      </c>
    </row>
    <row r="1537" spans="1:19" x14ac:dyDescent="0.3">
      <c r="A1537" s="1">
        <v>21296</v>
      </c>
      <c r="B1537" s="4" t="str">
        <f>TEXT(Airplane_Crashes_and_Fatalities[[#This Row],[Date]],"yyyy")</f>
        <v>1958</v>
      </c>
      <c r="C1537" s="1" t="str">
        <f>TEXT(Airplane_Crashes_and_Fatalities[[#This Row],[Date]],"mmm")</f>
        <v>Apr</v>
      </c>
      <c r="D1537" s="5">
        <f>DAY(Airplane_Crashes_and_Fatalities[[#This Row],[Date]])</f>
        <v>21</v>
      </c>
      <c r="E1537" s="3">
        <v>0.35416666666666674</v>
      </c>
      <c r="F1537" s="2" t="s">
        <v>21167</v>
      </c>
      <c r="G1537" s="2" t="s">
        <v>21168</v>
      </c>
      <c r="H1537" s="2" t="s">
        <v>19722</v>
      </c>
      <c r="I1537" s="2" t="s">
        <v>4721</v>
      </c>
      <c r="J1537" s="2" t="s">
        <v>19113</v>
      </c>
      <c r="K1537" s="2" t="s">
        <v>2550</v>
      </c>
      <c r="L1537" s="2" t="s">
        <v>4722</v>
      </c>
      <c r="M1537" t="s">
        <v>4723</v>
      </c>
      <c r="N1537">
        <f>Airplane_Crashes_and_Fatalities[[#This Row],[Aboard]]-Airplane_Crashes_and_Fatalities[[#This Row],[Fatalities]]</f>
        <v>0</v>
      </c>
      <c r="O1537" t="s">
        <v>4724</v>
      </c>
      <c r="P1537">
        <v>49</v>
      </c>
      <c r="Q1537">
        <v>49</v>
      </c>
      <c r="R1537">
        <v>0</v>
      </c>
      <c r="S1537" s="2" t="s">
        <v>4725</v>
      </c>
    </row>
    <row r="1538" spans="1:19" x14ac:dyDescent="0.3">
      <c r="A1538" s="1">
        <v>21323</v>
      </c>
      <c r="B1538" s="4" t="str">
        <f>TEXT(Airplane_Crashes_and_Fatalities[[#This Row],[Date]],"yyyy")</f>
        <v>1958</v>
      </c>
      <c r="C1538" s="1" t="str">
        <f>TEXT(Airplane_Crashes_and_Fatalities[[#This Row],[Date]],"mmm")</f>
        <v>May</v>
      </c>
      <c r="D1538" s="5">
        <f>DAY(Airplane_Crashes_and_Fatalities[[#This Row],[Date]])</f>
        <v>18</v>
      </c>
      <c r="E1538" s="3">
        <v>0.1875</v>
      </c>
      <c r="F1538" s="2" t="s">
        <v>21169</v>
      </c>
      <c r="G1538" s="2" t="s">
        <v>19747</v>
      </c>
      <c r="H1538" s="2"/>
      <c r="I1538" s="2" t="s">
        <v>482</v>
      </c>
      <c r="J1538" s="2"/>
      <c r="K1538" s="2" t="s">
        <v>4726</v>
      </c>
      <c r="L1538" s="2" t="s">
        <v>4727</v>
      </c>
      <c r="M1538" t="s">
        <v>4728</v>
      </c>
      <c r="N1538">
        <f>Airplane_Crashes_and_Fatalities[[#This Row],[Aboard]]-Airplane_Crashes_and_Fatalities[[#This Row],[Fatalities]]</f>
        <v>4</v>
      </c>
      <c r="O1538" t="s">
        <v>4729</v>
      </c>
      <c r="P1538">
        <v>65</v>
      </c>
      <c r="Q1538">
        <v>61</v>
      </c>
      <c r="R1538">
        <v>0</v>
      </c>
      <c r="S1538" s="2" t="s">
        <v>4730</v>
      </c>
    </row>
    <row r="1539" spans="1:19" x14ac:dyDescent="0.3">
      <c r="A1539" s="1">
        <v>21325</v>
      </c>
      <c r="B1539" s="4" t="str">
        <f>TEXT(Airplane_Crashes_and_Fatalities[[#This Row],[Date]],"yyyy")</f>
        <v>1958</v>
      </c>
      <c r="C1539" s="1" t="str">
        <f>TEXT(Airplane_Crashes_and_Fatalities[[#This Row],[Date]],"mmm")</f>
        <v>May</v>
      </c>
      <c r="D1539" s="5">
        <f>DAY(Airplane_Crashes_and_Fatalities[[#This Row],[Date]])</f>
        <v>20</v>
      </c>
      <c r="E1539" s="3">
        <v>0.47847222222222219</v>
      </c>
      <c r="F1539" s="2" t="s">
        <v>21170</v>
      </c>
      <c r="G1539" s="2" t="s">
        <v>19695</v>
      </c>
      <c r="H1539" s="2"/>
      <c r="I1539" s="2" t="s">
        <v>4731</v>
      </c>
      <c r="J1539" s="2" t="s">
        <v>19114</v>
      </c>
      <c r="K1539" s="2" t="s">
        <v>4732</v>
      </c>
      <c r="L1539" s="2" t="s">
        <v>4733</v>
      </c>
      <c r="M1539" t="s">
        <v>4734</v>
      </c>
      <c r="N1539">
        <f>Airplane_Crashes_and_Fatalities[[#This Row],[Aboard]]-Airplane_Crashes_and_Fatalities[[#This Row],[Fatalities]]</f>
        <v>0</v>
      </c>
      <c r="O1539">
        <v>108</v>
      </c>
      <c r="P1539">
        <v>11</v>
      </c>
      <c r="Q1539">
        <v>11</v>
      </c>
      <c r="R1539">
        <v>0</v>
      </c>
      <c r="S1539" s="2" t="s">
        <v>4735</v>
      </c>
    </row>
    <row r="1540" spans="1:19" x14ac:dyDescent="0.3">
      <c r="A1540" s="1">
        <v>21330</v>
      </c>
      <c r="B1540" s="4" t="str">
        <f>TEXT(Airplane_Crashes_and_Fatalities[[#This Row],[Date]],"yyyy")</f>
        <v>1958</v>
      </c>
      <c r="C1540" s="1" t="str">
        <f>TEXT(Airplane_Crashes_and_Fatalities[[#This Row],[Date]],"mmm")</f>
        <v>May</v>
      </c>
      <c r="D1540" s="5">
        <f>DAY(Airplane_Crashes_and_Fatalities[[#This Row],[Date]])</f>
        <v>25</v>
      </c>
      <c r="F1540" s="2" t="s">
        <v>21171</v>
      </c>
      <c r="G1540" s="2" t="s">
        <v>20163</v>
      </c>
      <c r="H1540" s="2"/>
      <c r="I1540" s="2" t="s">
        <v>4736</v>
      </c>
      <c r="J1540" s="2"/>
      <c r="K1540" s="2"/>
      <c r="L1540" s="2" t="s">
        <v>3850</v>
      </c>
      <c r="M1540" t="s">
        <v>4737</v>
      </c>
      <c r="N1540">
        <f>Airplane_Crashes_and_Fatalities[[#This Row],[Aboard]]-Airplane_Crashes_and_Fatalities[[#This Row],[Fatalities]]</f>
        <v>1</v>
      </c>
      <c r="P1540">
        <v>5</v>
      </c>
      <c r="Q1540">
        <v>4</v>
      </c>
      <c r="R1540">
        <v>0</v>
      </c>
      <c r="S1540" s="2" t="s">
        <v>4738</v>
      </c>
    </row>
    <row r="1541" spans="1:19" x14ac:dyDescent="0.3">
      <c r="A1541" s="1">
        <v>21336</v>
      </c>
      <c r="B1541" s="4" t="str">
        <f>TEXT(Airplane_Crashes_and_Fatalities[[#This Row],[Date]],"yyyy")</f>
        <v>1958</v>
      </c>
      <c r="C1541" s="1" t="str">
        <f>TEXT(Airplane_Crashes_and_Fatalities[[#This Row],[Date]],"mmm")</f>
        <v>May</v>
      </c>
      <c r="D1541" s="5">
        <f>DAY(Airplane_Crashes_and_Fatalities[[#This Row],[Date]])</f>
        <v>31</v>
      </c>
      <c r="F1541" s="2" t="s">
        <v>21172</v>
      </c>
      <c r="G1541" s="2" t="s">
        <v>19797</v>
      </c>
      <c r="H1541" s="2"/>
      <c r="I1541" s="2" t="s">
        <v>744</v>
      </c>
      <c r="J1541" s="2"/>
      <c r="K1541" s="2" t="s">
        <v>4739</v>
      </c>
      <c r="L1541" s="2" t="s">
        <v>1183</v>
      </c>
      <c r="M1541" t="s">
        <v>4740</v>
      </c>
      <c r="N1541">
        <f>Airplane_Crashes_and_Fatalities[[#This Row],[Aboard]]-Airplane_Crashes_and_Fatalities[[#This Row],[Fatalities]]</f>
        <v>0</v>
      </c>
      <c r="O1541">
        <v>20001</v>
      </c>
      <c r="P1541">
        <v>15</v>
      </c>
      <c r="Q1541">
        <v>15</v>
      </c>
      <c r="R1541">
        <v>0</v>
      </c>
      <c r="S1541" s="2" t="s">
        <v>4741</v>
      </c>
    </row>
    <row r="1542" spans="1:19" x14ac:dyDescent="0.3">
      <c r="A1542" s="1">
        <v>21336</v>
      </c>
      <c r="B1542" s="4" t="str">
        <f>TEXT(Airplane_Crashes_and_Fatalities[[#This Row],[Date]],"yyyy")</f>
        <v>1958</v>
      </c>
      <c r="C1542" s="1" t="str">
        <f>TEXT(Airplane_Crashes_and_Fatalities[[#This Row],[Date]],"mmm")</f>
        <v>May</v>
      </c>
      <c r="D1542" s="5">
        <f>DAY(Airplane_Crashes_and_Fatalities[[#This Row],[Date]])</f>
        <v>31</v>
      </c>
      <c r="F1542" s="2" t="s">
        <v>19818</v>
      </c>
      <c r="G1542" s="2" t="s">
        <v>19819</v>
      </c>
      <c r="H1542" s="2"/>
      <c r="I1542" s="2" t="s">
        <v>4742</v>
      </c>
      <c r="J1542" s="2"/>
      <c r="K1542" s="2"/>
      <c r="L1542" s="2" t="s">
        <v>1988</v>
      </c>
      <c r="M1542" t="s">
        <v>4743</v>
      </c>
      <c r="N1542">
        <f>Airplane_Crashes_and_Fatalities[[#This Row],[Aboard]]-Airplane_Crashes_and_Fatalities[[#This Row],[Fatalities]]</f>
        <v>0</v>
      </c>
      <c r="O1542">
        <v>33304</v>
      </c>
      <c r="P1542">
        <v>4</v>
      </c>
      <c r="Q1542">
        <v>4</v>
      </c>
      <c r="R1542">
        <v>0</v>
      </c>
      <c r="S1542" s="2" t="s">
        <v>4744</v>
      </c>
    </row>
    <row r="1543" spans="1:19" x14ac:dyDescent="0.3">
      <c r="A1543" s="1">
        <v>21338</v>
      </c>
      <c r="B1543" s="4" t="str">
        <f>TEXT(Airplane_Crashes_and_Fatalities[[#This Row],[Date]],"yyyy")</f>
        <v>1958</v>
      </c>
      <c r="C1543" s="1" t="str">
        <f>TEXT(Airplane_Crashes_and_Fatalities[[#This Row],[Date]],"mmm")</f>
        <v>Jun</v>
      </c>
      <c r="D1543" s="5">
        <f>DAY(Airplane_Crashes_and_Fatalities[[#This Row],[Date]])</f>
        <v>2</v>
      </c>
      <c r="E1543" s="3">
        <v>0.22430555555555554</v>
      </c>
      <c r="F1543" s="2" t="s">
        <v>21173</v>
      </c>
      <c r="G1543" s="2" t="s">
        <v>20426</v>
      </c>
      <c r="H1543" s="2"/>
      <c r="I1543" s="2" t="s">
        <v>1213</v>
      </c>
      <c r="J1543" s="2"/>
      <c r="K1543" s="2" t="s">
        <v>4745</v>
      </c>
      <c r="L1543" s="2" t="s">
        <v>4155</v>
      </c>
      <c r="M1543" t="s">
        <v>4746</v>
      </c>
      <c r="N1543">
        <f>Airplane_Crashes_and_Fatalities[[#This Row],[Aboard]]-Airplane_Crashes_and_Fatalities[[#This Row],[Fatalities]]</f>
        <v>56</v>
      </c>
      <c r="O1543">
        <v>15923</v>
      </c>
      <c r="P1543">
        <v>57</v>
      </c>
      <c r="Q1543">
        <v>1</v>
      </c>
      <c r="R1543">
        <v>0</v>
      </c>
      <c r="S1543" s="2" t="s">
        <v>4747</v>
      </c>
    </row>
    <row r="1544" spans="1:19" x14ac:dyDescent="0.3">
      <c r="A1544" s="1">
        <v>21338</v>
      </c>
      <c r="B1544" s="4" t="str">
        <f>TEXT(Airplane_Crashes_and_Fatalities[[#This Row],[Date]],"yyyy")</f>
        <v>1958</v>
      </c>
      <c r="C1544" s="1" t="str">
        <f>TEXT(Airplane_Crashes_and_Fatalities[[#This Row],[Date]],"mmm")</f>
        <v>Jun</v>
      </c>
      <c r="D1544" s="5">
        <f>DAY(Airplane_Crashes_and_Fatalities[[#This Row],[Date]])</f>
        <v>2</v>
      </c>
      <c r="F1544" s="2" t="s">
        <v>21174</v>
      </c>
      <c r="G1544" s="2" t="s">
        <v>19880</v>
      </c>
      <c r="H1544" s="2"/>
      <c r="I1544" s="2" t="s">
        <v>3973</v>
      </c>
      <c r="J1544" s="2"/>
      <c r="K1544" s="2" t="s">
        <v>4748</v>
      </c>
      <c r="L1544" s="2" t="s">
        <v>3209</v>
      </c>
      <c r="M1544" t="s">
        <v>4749</v>
      </c>
      <c r="N1544">
        <f>Airplane_Crashes_and_Fatalities[[#This Row],[Aboard]]-Airplane_Crashes_and_Fatalities[[#This Row],[Fatalities]]</f>
        <v>0</v>
      </c>
      <c r="O1544">
        <v>2665</v>
      </c>
      <c r="P1544">
        <v>45</v>
      </c>
      <c r="Q1544">
        <v>45</v>
      </c>
      <c r="R1544">
        <v>0</v>
      </c>
      <c r="S1544" s="2" t="s">
        <v>4750</v>
      </c>
    </row>
    <row r="1545" spans="1:19" x14ac:dyDescent="0.3">
      <c r="A1545" s="1">
        <v>21340</v>
      </c>
      <c r="B1545" s="4" t="str">
        <f>TEXT(Airplane_Crashes_and_Fatalities[[#This Row],[Date]],"yyyy")</f>
        <v>1958</v>
      </c>
      <c r="C1545" s="1" t="str">
        <f>TEXT(Airplane_Crashes_and_Fatalities[[#This Row],[Date]],"mmm")</f>
        <v>Jun</v>
      </c>
      <c r="D1545" s="5">
        <f>DAY(Airplane_Crashes_and_Fatalities[[#This Row],[Date]])</f>
        <v>4</v>
      </c>
      <c r="E1545" s="3">
        <v>0.58194444444444438</v>
      </c>
      <c r="F1545" s="2" t="s">
        <v>21175</v>
      </c>
      <c r="G1545" s="2" t="s">
        <v>19853</v>
      </c>
      <c r="H1545" s="2"/>
      <c r="I1545" s="2" t="s">
        <v>3076</v>
      </c>
      <c r="J1545" s="2"/>
      <c r="K1545" s="2" t="s">
        <v>633</v>
      </c>
      <c r="L1545" s="2" t="s">
        <v>1183</v>
      </c>
      <c r="M1545" t="s">
        <v>4751</v>
      </c>
      <c r="N1545">
        <f>Airplane_Crashes_and_Fatalities[[#This Row],[Aboard]]-Airplane_Crashes_and_Fatalities[[#This Row],[Fatalities]]</f>
        <v>2</v>
      </c>
      <c r="O1545">
        <v>4820</v>
      </c>
      <c r="P1545">
        <v>3</v>
      </c>
      <c r="Q1545">
        <v>1</v>
      </c>
      <c r="R1545">
        <v>0</v>
      </c>
      <c r="S1545" s="2" t="s">
        <v>4752</v>
      </c>
    </row>
    <row r="1546" spans="1:19" x14ac:dyDescent="0.3">
      <c r="A1546" s="1">
        <v>21352</v>
      </c>
      <c r="B1546" s="4" t="str">
        <f>TEXT(Airplane_Crashes_and_Fatalities[[#This Row],[Date]],"yyyy")</f>
        <v>1958</v>
      </c>
      <c r="C1546" s="1" t="str">
        <f>TEXT(Airplane_Crashes_and_Fatalities[[#This Row],[Date]],"mmm")</f>
        <v>Jun</v>
      </c>
      <c r="D1546" s="5">
        <f>DAY(Airplane_Crashes_and_Fatalities[[#This Row],[Date]])</f>
        <v>16</v>
      </c>
      <c r="F1546" s="2" t="s">
        <v>21176</v>
      </c>
      <c r="G1546" s="2" t="s">
        <v>19819</v>
      </c>
      <c r="H1546" s="2"/>
      <c r="I1546" s="2" t="s">
        <v>2696</v>
      </c>
      <c r="J1546" s="2"/>
      <c r="K1546" s="2" t="s">
        <v>4753</v>
      </c>
      <c r="L1546" s="2" t="s">
        <v>4754</v>
      </c>
      <c r="M1546" t="s">
        <v>4755</v>
      </c>
      <c r="N1546">
        <f>Airplane_Crashes_and_Fatalities[[#This Row],[Aboard]]-Airplane_Crashes_and_Fatalities[[#This Row],[Fatalities]]</f>
        <v>8</v>
      </c>
      <c r="O1546">
        <v>493</v>
      </c>
      <c r="P1546">
        <v>27</v>
      </c>
      <c r="Q1546">
        <v>19</v>
      </c>
      <c r="R1546">
        <v>0</v>
      </c>
      <c r="S1546" s="2" t="s">
        <v>4756</v>
      </c>
    </row>
    <row r="1547" spans="1:19" x14ac:dyDescent="0.3">
      <c r="A1547" s="1">
        <v>21361</v>
      </c>
      <c r="B1547" s="4" t="str">
        <f>TEXT(Airplane_Crashes_and_Fatalities[[#This Row],[Date]],"yyyy")</f>
        <v>1958</v>
      </c>
      <c r="C1547" s="1" t="str">
        <f>TEXT(Airplane_Crashes_and_Fatalities[[#This Row],[Date]],"mmm")</f>
        <v>Jun</v>
      </c>
      <c r="D1547" s="5">
        <f>DAY(Airplane_Crashes_and_Fatalities[[#This Row],[Date]])</f>
        <v>25</v>
      </c>
      <c r="F1547" s="2" t="s">
        <v>21177</v>
      </c>
      <c r="G1547" s="2" t="s">
        <v>20163</v>
      </c>
      <c r="H1547" s="2"/>
      <c r="I1547" s="2" t="s">
        <v>3915</v>
      </c>
      <c r="J1547" s="2"/>
      <c r="K1547" s="2"/>
      <c r="L1547" s="2" t="s">
        <v>1785</v>
      </c>
      <c r="M1547" t="s">
        <v>4757</v>
      </c>
      <c r="N1547">
        <f>Airplane_Crashes_and_Fatalities[[#This Row],[Aboard]]-Airplane_Crashes_and_Fatalities[[#This Row],[Fatalities]]</f>
        <v>0</v>
      </c>
      <c r="O1547">
        <v>10051</v>
      </c>
      <c r="P1547">
        <v>7</v>
      </c>
      <c r="Q1547">
        <v>7</v>
      </c>
      <c r="R1547">
        <v>0</v>
      </c>
      <c r="S1547" s="2" t="s">
        <v>4758</v>
      </c>
    </row>
    <row r="1548" spans="1:19" x14ac:dyDescent="0.3">
      <c r="A1548" s="1">
        <v>21363</v>
      </c>
      <c r="B1548" s="4" t="str">
        <f>TEXT(Airplane_Crashes_and_Fatalities[[#This Row],[Date]],"yyyy")</f>
        <v>1958</v>
      </c>
      <c r="C1548" s="1" t="str">
        <f>TEXT(Airplane_Crashes_and_Fatalities[[#This Row],[Date]],"mmm")</f>
        <v>Jun</v>
      </c>
      <c r="D1548" s="5">
        <f>DAY(Airplane_Crashes_and_Fatalities[[#This Row],[Date]])</f>
        <v>27</v>
      </c>
      <c r="E1548" s="3">
        <v>2.0833333333333259E-2</v>
      </c>
      <c r="F1548" s="2" t="s">
        <v>21178</v>
      </c>
      <c r="G1548" s="2" t="s">
        <v>19898</v>
      </c>
      <c r="H1548" s="2"/>
      <c r="I1548" s="2" t="s">
        <v>1718</v>
      </c>
      <c r="J1548" s="2"/>
      <c r="K1548" s="2" t="s">
        <v>4759</v>
      </c>
      <c r="L1548" s="2" t="s">
        <v>4760</v>
      </c>
      <c r="M1548" t="s">
        <v>4761</v>
      </c>
      <c r="N1548">
        <f>Airplane_Crashes_and_Fatalities[[#This Row],[Aboard]]-Airplane_Crashes_and_Fatalities[[#This Row],[Fatalities]]</f>
        <v>0</v>
      </c>
      <c r="O1548">
        <v>17348</v>
      </c>
      <c r="P1548">
        <v>15</v>
      </c>
      <c r="Q1548">
        <v>15</v>
      </c>
      <c r="R1548">
        <v>0</v>
      </c>
      <c r="S1548" s="2" t="s">
        <v>4762</v>
      </c>
    </row>
    <row r="1549" spans="1:19" x14ac:dyDescent="0.3">
      <c r="A1549" s="1">
        <v>21375</v>
      </c>
      <c r="B1549" s="4" t="str">
        <f>TEXT(Airplane_Crashes_and_Fatalities[[#This Row],[Date]],"yyyy")</f>
        <v>1958</v>
      </c>
      <c r="C1549" s="1" t="str">
        <f>TEXT(Airplane_Crashes_and_Fatalities[[#This Row],[Date]],"mmm")</f>
        <v>Jul</v>
      </c>
      <c r="D1549" s="5">
        <f>DAY(Airplane_Crashes_and_Fatalities[[#This Row],[Date]])</f>
        <v>9</v>
      </c>
      <c r="F1549" s="2" t="s">
        <v>21179</v>
      </c>
      <c r="G1549" s="2" t="s">
        <v>21180</v>
      </c>
      <c r="H1549" s="2"/>
      <c r="I1549" s="2" t="s">
        <v>3915</v>
      </c>
      <c r="J1549" s="2"/>
      <c r="K1549" s="2"/>
      <c r="L1549" s="2" t="s">
        <v>1785</v>
      </c>
      <c r="M1549" t="s">
        <v>4763</v>
      </c>
      <c r="N1549">
        <f>Airplane_Crashes_and_Fatalities[[#This Row],[Aboard]]-Airplane_Crashes_and_Fatalities[[#This Row],[Fatalities]]</f>
        <v>0</v>
      </c>
      <c r="O1549">
        <v>19317</v>
      </c>
      <c r="P1549">
        <v>3</v>
      </c>
      <c r="Q1549">
        <v>3</v>
      </c>
      <c r="R1549">
        <v>0</v>
      </c>
      <c r="S1549" s="2" t="s">
        <v>4764</v>
      </c>
    </row>
    <row r="1550" spans="1:19" x14ac:dyDescent="0.3">
      <c r="A1550" s="1">
        <v>21406</v>
      </c>
      <c r="B1550" s="4" t="str">
        <f>TEXT(Airplane_Crashes_and_Fatalities[[#This Row],[Date]],"yyyy")</f>
        <v>1958</v>
      </c>
      <c r="C1550" s="1" t="str">
        <f>TEXT(Airplane_Crashes_and_Fatalities[[#This Row],[Date]],"mmm")</f>
        <v>Aug</v>
      </c>
      <c r="D1550" s="5">
        <f>DAY(Airplane_Crashes_and_Fatalities[[#This Row],[Date]])</f>
        <v>9</v>
      </c>
      <c r="E1550" s="3">
        <v>5.1388888888888928E-2</v>
      </c>
      <c r="F1550" s="2" t="s">
        <v>21181</v>
      </c>
      <c r="G1550" s="2" t="s">
        <v>20407</v>
      </c>
      <c r="H1550" s="2"/>
      <c r="I1550" s="2" t="s">
        <v>3780</v>
      </c>
      <c r="J1550" s="2"/>
      <c r="K1550" s="2" t="s">
        <v>4765</v>
      </c>
      <c r="L1550" s="2" t="s">
        <v>4766</v>
      </c>
      <c r="M1550" t="s">
        <v>4767</v>
      </c>
      <c r="N1550">
        <f>Airplane_Crashes_and_Fatalities[[#This Row],[Aboard]]-Airplane_Crashes_and_Fatalities[[#This Row],[Fatalities]]</f>
        <v>18</v>
      </c>
      <c r="O1550">
        <v>102</v>
      </c>
      <c r="P1550">
        <v>54</v>
      </c>
      <c r="Q1550">
        <v>36</v>
      </c>
      <c r="R1550">
        <v>0</v>
      </c>
      <c r="S1550" s="2" t="s">
        <v>4768</v>
      </c>
    </row>
    <row r="1551" spans="1:19" x14ac:dyDescent="0.3">
      <c r="A1551" s="1">
        <v>21409</v>
      </c>
      <c r="B1551" s="4" t="str">
        <f>TEXT(Airplane_Crashes_and_Fatalities[[#This Row],[Date]],"yyyy")</f>
        <v>1958</v>
      </c>
      <c r="C1551" s="1" t="str">
        <f>TEXT(Airplane_Crashes_and_Fatalities[[#This Row],[Date]],"mmm")</f>
        <v>Aug</v>
      </c>
      <c r="D1551" s="5">
        <f>DAY(Airplane_Crashes_and_Fatalities[[#This Row],[Date]])</f>
        <v>12</v>
      </c>
      <c r="F1551" s="2" t="s">
        <v>21182</v>
      </c>
      <c r="G1551" s="2" t="s">
        <v>20178</v>
      </c>
      <c r="H1551" s="2"/>
      <c r="I1551" s="2" t="s">
        <v>4769</v>
      </c>
      <c r="J1551" s="2"/>
      <c r="K1551" s="2" t="s">
        <v>4770</v>
      </c>
      <c r="L1551" s="2" t="s">
        <v>1183</v>
      </c>
      <c r="M1551" t="s">
        <v>4771</v>
      </c>
      <c r="N1551">
        <f>Airplane_Crashes_and_Fatalities[[#This Row],[Aboard]]-Airplane_Crashes_and_Fatalities[[#This Row],[Fatalities]]</f>
        <v>0</v>
      </c>
      <c r="O1551">
        <v>7336</v>
      </c>
      <c r="P1551">
        <v>33</v>
      </c>
      <c r="Q1551">
        <v>33</v>
      </c>
      <c r="R1551">
        <v>0</v>
      </c>
      <c r="S1551" s="2" t="s">
        <v>4772</v>
      </c>
    </row>
    <row r="1552" spans="1:19" x14ac:dyDescent="0.3">
      <c r="A1552" s="1">
        <v>21409</v>
      </c>
      <c r="B1552" s="4" t="str">
        <f>TEXT(Airplane_Crashes_and_Fatalities[[#This Row],[Date]],"yyyy")</f>
        <v>1958</v>
      </c>
      <c r="C1552" s="1" t="str">
        <f>TEXT(Airplane_Crashes_and_Fatalities[[#This Row],[Date]],"mmm")</f>
        <v>Aug</v>
      </c>
      <c r="D1552" s="5">
        <f>DAY(Airplane_Crashes_and_Fatalities[[#This Row],[Date]])</f>
        <v>12</v>
      </c>
      <c r="F1552" s="2" t="s">
        <v>21183</v>
      </c>
      <c r="G1552" s="2" t="s">
        <v>19819</v>
      </c>
      <c r="H1552" s="2"/>
      <c r="I1552" s="2" t="s">
        <v>2803</v>
      </c>
      <c r="J1552" s="2"/>
      <c r="K1552" s="2"/>
      <c r="L1552" s="2" t="s">
        <v>2256</v>
      </c>
      <c r="M1552" t="s">
        <v>4773</v>
      </c>
      <c r="N1552">
        <f>Airplane_Crashes_and_Fatalities[[#This Row],[Aboard]]-Airplane_Crashes_and_Fatalities[[#This Row],[Fatalities]]</f>
        <v>0</v>
      </c>
      <c r="O1552">
        <v>10544</v>
      </c>
      <c r="P1552">
        <v>10</v>
      </c>
      <c r="Q1552">
        <v>10</v>
      </c>
      <c r="R1552">
        <v>0</v>
      </c>
      <c r="S1552" s="2" t="s">
        <v>4774</v>
      </c>
    </row>
    <row r="1553" spans="1:19" x14ac:dyDescent="0.3">
      <c r="A1553" s="1">
        <v>21411</v>
      </c>
      <c r="B1553" s="4" t="str">
        <f>TEXT(Airplane_Crashes_and_Fatalities[[#This Row],[Date]],"yyyy")</f>
        <v>1958</v>
      </c>
      <c r="C1553" s="1" t="str">
        <f>TEXT(Airplane_Crashes_and_Fatalities[[#This Row],[Date]],"mmm")</f>
        <v>Aug</v>
      </c>
      <c r="D1553" s="5">
        <f>DAY(Airplane_Crashes_and_Fatalities[[#This Row],[Date]])</f>
        <v>14</v>
      </c>
      <c r="E1553" s="3">
        <v>0.15625</v>
      </c>
      <c r="F1553" s="2" t="s">
        <v>1796</v>
      </c>
      <c r="G1553" s="2" t="s">
        <v>21184</v>
      </c>
      <c r="H1553" s="2" t="s">
        <v>20298</v>
      </c>
      <c r="I1553" s="2" t="s">
        <v>152</v>
      </c>
      <c r="J1553" s="2" t="s">
        <v>4775</v>
      </c>
      <c r="K1553" s="2" t="s">
        <v>4776</v>
      </c>
      <c r="L1553" s="2" t="s">
        <v>4777</v>
      </c>
      <c r="M1553" t="s">
        <v>4778</v>
      </c>
      <c r="N1553">
        <f>Airplane_Crashes_and_Fatalities[[#This Row],[Aboard]]-Airplane_Crashes_and_Fatalities[[#This Row],[Fatalities]]</f>
        <v>0</v>
      </c>
      <c r="O1553">
        <v>4841</v>
      </c>
      <c r="P1553">
        <v>99</v>
      </c>
      <c r="Q1553">
        <v>99</v>
      </c>
      <c r="R1553">
        <v>0</v>
      </c>
      <c r="S1553" s="2" t="s">
        <v>4779</v>
      </c>
    </row>
    <row r="1554" spans="1:19" x14ac:dyDescent="0.3">
      <c r="A1554" s="1">
        <v>21412</v>
      </c>
      <c r="B1554" s="4" t="str">
        <f>TEXT(Airplane_Crashes_and_Fatalities[[#This Row],[Date]],"yyyy")</f>
        <v>1958</v>
      </c>
      <c r="C1554" s="1" t="str">
        <f>TEXT(Airplane_Crashes_and_Fatalities[[#This Row],[Date]],"mmm")</f>
        <v>Aug</v>
      </c>
      <c r="D1554" s="5">
        <f>DAY(Airplane_Crashes_and_Fatalities[[#This Row],[Date]])</f>
        <v>15</v>
      </c>
      <c r="F1554" s="2" t="s">
        <v>21185</v>
      </c>
      <c r="G1554" s="2" t="s">
        <v>21134</v>
      </c>
      <c r="H1554" s="2"/>
      <c r="I1554" s="2" t="s">
        <v>4077</v>
      </c>
      <c r="J1554" s="2" t="s">
        <v>19115</v>
      </c>
      <c r="K1554" s="2" t="s">
        <v>4780</v>
      </c>
      <c r="L1554" s="2" t="s">
        <v>4781</v>
      </c>
      <c r="M1554" t="s">
        <v>4782</v>
      </c>
      <c r="N1554">
        <f>Airplane_Crashes_and_Fatalities[[#This Row],[Aboard]]-Airplane_Crashes_and_Fatalities[[#This Row],[Fatalities]]</f>
        <v>10</v>
      </c>
      <c r="O1554">
        <v>90</v>
      </c>
      <c r="P1554">
        <v>34</v>
      </c>
      <c r="Q1554">
        <v>24</v>
      </c>
      <c r="R1554">
        <v>0</v>
      </c>
      <c r="S1554" s="2" t="s">
        <v>4783</v>
      </c>
    </row>
    <row r="1555" spans="1:19" x14ac:dyDescent="0.3">
      <c r="A1555" s="1">
        <v>21412</v>
      </c>
      <c r="B1555" s="4" t="str">
        <f>TEXT(Airplane_Crashes_and_Fatalities[[#This Row],[Date]],"yyyy")</f>
        <v>1958</v>
      </c>
      <c r="C1555" s="1" t="str">
        <f>TEXT(Airplane_Crashes_and_Fatalities[[#This Row],[Date]],"mmm")</f>
        <v>Aug</v>
      </c>
      <c r="D1555" s="5">
        <f>DAY(Airplane_Crashes_and_Fatalities[[#This Row],[Date]])</f>
        <v>15</v>
      </c>
      <c r="F1555" s="2" t="s">
        <v>21186</v>
      </c>
      <c r="G1555" s="2" t="s">
        <v>19866</v>
      </c>
      <c r="H1555" s="2"/>
      <c r="I1555" s="2" t="s">
        <v>2306</v>
      </c>
      <c r="J1555" s="2"/>
      <c r="K1555" s="2"/>
      <c r="L1555" s="2" t="s">
        <v>4784</v>
      </c>
      <c r="M1555" t="s">
        <v>4785</v>
      </c>
      <c r="N1555">
        <f>Airplane_Crashes_and_Fatalities[[#This Row],[Aboard]]-Airplane_Crashes_and_Fatalities[[#This Row],[Fatalities]]</f>
        <v>0</v>
      </c>
      <c r="P1555">
        <v>64</v>
      </c>
      <c r="Q1555">
        <v>64</v>
      </c>
      <c r="R1555">
        <v>0</v>
      </c>
      <c r="S1555" s="2" t="s">
        <v>4786</v>
      </c>
    </row>
    <row r="1556" spans="1:19" x14ac:dyDescent="0.3">
      <c r="A1556" s="1">
        <v>21430</v>
      </c>
      <c r="B1556" s="4" t="str">
        <f>TEXT(Airplane_Crashes_and_Fatalities[[#This Row],[Date]],"yyyy")</f>
        <v>1958</v>
      </c>
      <c r="C1556" s="1" t="str">
        <f>TEXT(Airplane_Crashes_and_Fatalities[[#This Row],[Date]],"mmm")</f>
        <v>Sep</v>
      </c>
      <c r="D1556" s="5">
        <f>DAY(Airplane_Crashes_and_Fatalities[[#This Row],[Date]])</f>
        <v>2</v>
      </c>
      <c r="F1556" s="2" t="s">
        <v>21187</v>
      </c>
      <c r="G1556" s="2" t="s">
        <v>19866</v>
      </c>
      <c r="H1556" s="2"/>
      <c r="I1556" s="2" t="s">
        <v>1718</v>
      </c>
      <c r="J1556" s="2"/>
      <c r="K1556" s="2"/>
      <c r="L1556" s="2" t="s">
        <v>4787</v>
      </c>
      <c r="M1556" t="s">
        <v>4788</v>
      </c>
      <c r="N1556">
        <f>Airplane_Crashes_and_Fatalities[[#This Row],[Aboard]]-Airplane_Crashes_and_Fatalities[[#This Row],[Fatalities]]</f>
        <v>0</v>
      </c>
      <c r="O1556">
        <v>3136</v>
      </c>
      <c r="P1556">
        <v>17</v>
      </c>
      <c r="Q1556">
        <v>17</v>
      </c>
      <c r="R1556">
        <v>0</v>
      </c>
      <c r="S1556" s="2" t="s">
        <v>4789</v>
      </c>
    </row>
    <row r="1557" spans="1:19" x14ac:dyDescent="0.3">
      <c r="A1557" s="1">
        <v>21430</v>
      </c>
      <c r="B1557" s="4" t="str">
        <f>TEXT(Airplane_Crashes_and_Fatalities[[#This Row],[Date]],"yyyy")</f>
        <v>1958</v>
      </c>
      <c r="C1557" s="1" t="str">
        <f>TEXT(Airplane_Crashes_and_Fatalities[[#This Row],[Date]],"mmm")</f>
        <v>Sep</v>
      </c>
      <c r="D1557" s="5">
        <f>DAY(Airplane_Crashes_and_Fatalities[[#This Row],[Date]])</f>
        <v>2</v>
      </c>
      <c r="F1557" s="2" t="s">
        <v>20107</v>
      </c>
      <c r="G1557" s="2" t="s">
        <v>19676</v>
      </c>
      <c r="H1557" s="2"/>
      <c r="I1557" s="2" t="s">
        <v>4790</v>
      </c>
      <c r="J1557" s="2"/>
      <c r="K1557" s="2"/>
      <c r="L1557" s="2" t="s">
        <v>4791</v>
      </c>
      <c r="M1557" t="s">
        <v>4792</v>
      </c>
      <c r="N1557">
        <f>Airplane_Crashes_and_Fatalities[[#This Row],[Aboard]]-Airplane_Crashes_and_Fatalities[[#This Row],[Fatalities]]</f>
        <v>0</v>
      </c>
      <c r="O1557">
        <v>127</v>
      </c>
      <c r="P1557">
        <v>3</v>
      </c>
      <c r="Q1557">
        <v>3</v>
      </c>
      <c r="R1557">
        <v>4</v>
      </c>
      <c r="S1557" s="2" t="s">
        <v>4793</v>
      </c>
    </row>
    <row r="1558" spans="1:19" x14ac:dyDescent="0.3">
      <c r="A1558" s="1">
        <v>21430</v>
      </c>
      <c r="B1558" s="4" t="str">
        <f>TEXT(Airplane_Crashes_and_Fatalities[[#This Row],[Date]],"yyyy")</f>
        <v>1958</v>
      </c>
      <c r="C1558" s="1" t="str">
        <f>TEXT(Airplane_Crashes_and_Fatalities[[#This Row],[Date]],"mmm")</f>
        <v>Sep</v>
      </c>
      <c r="D1558" s="5">
        <f>DAY(Airplane_Crashes_and_Fatalities[[#This Row],[Date]])</f>
        <v>2</v>
      </c>
      <c r="E1558" s="3">
        <v>0.25694444444444442</v>
      </c>
      <c r="F1558" s="2" t="s">
        <v>4794</v>
      </c>
      <c r="G1558" s="2" t="s">
        <v>24257</v>
      </c>
      <c r="H1558" s="2"/>
      <c r="I1558" s="2" t="s">
        <v>1718</v>
      </c>
      <c r="J1558" s="2"/>
      <c r="K1558" s="2" t="s">
        <v>4795</v>
      </c>
      <c r="L1558" s="2" t="s">
        <v>4796</v>
      </c>
      <c r="M1558" t="s">
        <v>4797</v>
      </c>
      <c r="N1558">
        <f>Airplane_Crashes_and_Fatalities[[#This Row],[Aboard]]-Airplane_Crashes_and_Fatalities[[#This Row],[Fatalities]]</f>
        <v>0</v>
      </c>
      <c r="P1558">
        <v>19</v>
      </c>
      <c r="Q1558">
        <v>19</v>
      </c>
      <c r="R1558">
        <v>0</v>
      </c>
      <c r="S1558" s="2" t="s">
        <v>4798</v>
      </c>
    </row>
    <row r="1559" spans="1:19" x14ac:dyDescent="0.3">
      <c r="A1559" s="1">
        <v>21433</v>
      </c>
      <c r="B1559" s="4" t="str">
        <f>TEXT(Airplane_Crashes_and_Fatalities[[#This Row],[Date]],"yyyy")</f>
        <v>1958</v>
      </c>
      <c r="C1559" s="1" t="str">
        <f>TEXT(Airplane_Crashes_and_Fatalities[[#This Row],[Date]],"mmm")</f>
        <v>Sep</v>
      </c>
      <c r="D1559" s="5">
        <f>DAY(Airplane_Crashes_and_Fatalities[[#This Row],[Date]])</f>
        <v>5</v>
      </c>
      <c r="F1559" s="2" t="s">
        <v>21188</v>
      </c>
      <c r="G1559" s="2" t="s">
        <v>19819</v>
      </c>
      <c r="H1559" s="2"/>
      <c r="I1559" s="2" t="s">
        <v>3403</v>
      </c>
      <c r="J1559" s="2"/>
      <c r="K1559" s="2"/>
      <c r="L1559" s="2" t="s">
        <v>4799</v>
      </c>
      <c r="M1559" t="s">
        <v>4800</v>
      </c>
      <c r="N1559">
        <f>Airplane_Crashes_and_Fatalities[[#This Row],[Aboard]]-Airplane_Crashes_and_Fatalities[[#This Row],[Fatalities]]</f>
        <v>5</v>
      </c>
      <c r="O1559">
        <v>30288</v>
      </c>
      <c r="P1559">
        <v>18</v>
      </c>
      <c r="Q1559">
        <v>13</v>
      </c>
      <c r="R1559">
        <v>0</v>
      </c>
      <c r="S1559" s="2" t="s">
        <v>4801</v>
      </c>
    </row>
    <row r="1560" spans="1:19" x14ac:dyDescent="0.3">
      <c r="A1560" s="1">
        <v>21436</v>
      </c>
      <c r="B1560" s="4" t="str">
        <f>TEXT(Airplane_Crashes_and_Fatalities[[#This Row],[Date]],"yyyy")</f>
        <v>1958</v>
      </c>
      <c r="C1560" s="1" t="str">
        <f>TEXT(Airplane_Crashes_and_Fatalities[[#This Row],[Date]],"mmm")</f>
        <v>Sep</v>
      </c>
      <c r="D1560" s="5">
        <f>DAY(Airplane_Crashes_and_Fatalities[[#This Row],[Date]])</f>
        <v>8</v>
      </c>
      <c r="F1560" s="2" t="s">
        <v>21189</v>
      </c>
      <c r="G1560" s="2" t="s">
        <v>21190</v>
      </c>
      <c r="H1560" s="2"/>
      <c r="I1560" s="2" t="s">
        <v>3568</v>
      </c>
      <c r="J1560" s="2"/>
      <c r="K1560" s="2"/>
      <c r="L1560" s="2" t="s">
        <v>4802</v>
      </c>
      <c r="M1560" t="s">
        <v>4803</v>
      </c>
      <c r="N1560">
        <f>Airplane_Crashes_and_Fatalities[[#This Row],[Aboard]]-Airplane_Crashes_and_Fatalities[[#This Row],[Fatalities]]</f>
        <v>3</v>
      </c>
      <c r="P1560">
        <v>16</v>
      </c>
      <c r="Q1560">
        <v>13</v>
      </c>
      <c r="R1560">
        <v>0</v>
      </c>
      <c r="S1560" s="2" t="s">
        <v>4804</v>
      </c>
    </row>
    <row r="1561" spans="1:19" x14ac:dyDescent="0.3">
      <c r="A1561" s="1">
        <v>21437</v>
      </c>
      <c r="B1561" s="4" t="str">
        <f>TEXT(Airplane_Crashes_and_Fatalities[[#This Row],[Date]],"yyyy")</f>
        <v>1958</v>
      </c>
      <c r="C1561" s="1" t="str">
        <f>TEXT(Airplane_Crashes_and_Fatalities[[#This Row],[Date]],"mmm")</f>
        <v>Sep</v>
      </c>
      <c r="D1561" s="5">
        <f>DAY(Airplane_Crashes_and_Fatalities[[#This Row],[Date]])</f>
        <v>9</v>
      </c>
      <c r="F1561" s="2" t="s">
        <v>21191</v>
      </c>
      <c r="G1561" s="2" t="s">
        <v>20178</v>
      </c>
      <c r="H1561" s="2"/>
      <c r="I1561" s="2" t="s">
        <v>3545</v>
      </c>
      <c r="J1561" s="2"/>
      <c r="K1561" s="2"/>
      <c r="L1561" s="2" t="s">
        <v>4805</v>
      </c>
      <c r="M1561" t="s">
        <v>4806</v>
      </c>
      <c r="N1561">
        <f>Airplane_Crashes_and_Fatalities[[#This Row],[Aboard]]-Airplane_Crashes_and_Fatalities[[#This Row],[Fatalities]]</f>
        <v>0</v>
      </c>
      <c r="O1561">
        <v>4822</v>
      </c>
      <c r="P1561">
        <v>8</v>
      </c>
      <c r="Q1561">
        <v>8</v>
      </c>
      <c r="R1561">
        <v>0</v>
      </c>
      <c r="S1561" s="2" t="s">
        <v>4807</v>
      </c>
    </row>
    <row r="1562" spans="1:19" x14ac:dyDescent="0.3">
      <c r="A1562" s="1">
        <v>21443</v>
      </c>
      <c r="B1562" s="4" t="str">
        <f>TEXT(Airplane_Crashes_and_Fatalities[[#This Row],[Date]],"yyyy")</f>
        <v>1958</v>
      </c>
      <c r="C1562" s="1" t="str">
        <f>TEXT(Airplane_Crashes_and_Fatalities[[#This Row],[Date]],"mmm")</f>
        <v>Sep</v>
      </c>
      <c r="D1562" s="5">
        <f>DAY(Airplane_Crashes_and_Fatalities[[#This Row],[Date]])</f>
        <v>15</v>
      </c>
      <c r="F1562" s="2" t="s">
        <v>21192</v>
      </c>
      <c r="G1562" s="2" t="s">
        <v>19685</v>
      </c>
      <c r="H1562" s="2"/>
      <c r="I1562" s="2" t="s">
        <v>1718</v>
      </c>
      <c r="J1562" s="2"/>
      <c r="K1562" s="2"/>
      <c r="L1562" s="2" t="s">
        <v>4808</v>
      </c>
      <c r="M1562" t="s">
        <v>4809</v>
      </c>
      <c r="N1562">
        <f>Airplane_Crashes_and_Fatalities[[#This Row],[Aboard]]-Airplane_Crashes_and_Fatalities[[#This Row],[Fatalities]]</f>
        <v>0</v>
      </c>
      <c r="O1562">
        <v>3134</v>
      </c>
      <c r="P1562">
        <v>15</v>
      </c>
      <c r="Q1562">
        <v>15</v>
      </c>
      <c r="R1562">
        <v>0</v>
      </c>
      <c r="S1562" s="2" t="s">
        <v>4810</v>
      </c>
    </row>
    <row r="1563" spans="1:19" x14ac:dyDescent="0.3">
      <c r="A1563" s="1">
        <v>21457</v>
      </c>
      <c r="B1563" s="4" t="str">
        <f>TEXT(Airplane_Crashes_and_Fatalities[[#This Row],[Date]],"yyyy")</f>
        <v>1958</v>
      </c>
      <c r="C1563" s="1" t="str">
        <f>TEXT(Airplane_Crashes_and_Fatalities[[#This Row],[Date]],"mmm")</f>
        <v>Sep</v>
      </c>
      <c r="D1563" s="5">
        <f>DAY(Airplane_Crashes_and_Fatalities[[#This Row],[Date]])</f>
        <v>29</v>
      </c>
      <c r="F1563" s="2" t="s">
        <v>145</v>
      </c>
      <c r="G1563" s="2"/>
      <c r="H1563" s="2"/>
      <c r="I1563" s="2" t="s">
        <v>4811</v>
      </c>
      <c r="J1563" s="2"/>
      <c r="K1563" s="2" t="s">
        <v>4812</v>
      </c>
      <c r="L1563" s="2" t="s">
        <v>2210</v>
      </c>
      <c r="M1563" t="s">
        <v>4813</v>
      </c>
      <c r="N1563">
        <f>Airplane_Crashes_and_Fatalities[[#This Row],[Aboard]]-Airplane_Crashes_and_Fatalities[[#This Row],[Fatalities]]</f>
        <v>0</v>
      </c>
      <c r="O1563">
        <v>1307</v>
      </c>
      <c r="P1563">
        <v>5</v>
      </c>
      <c r="Q1563">
        <v>5</v>
      </c>
      <c r="R1563">
        <v>0</v>
      </c>
      <c r="S1563" s="2" t="s">
        <v>4814</v>
      </c>
    </row>
    <row r="1564" spans="1:19" x14ac:dyDescent="0.3">
      <c r="A1564" s="1">
        <v>21467</v>
      </c>
      <c r="B1564" s="4" t="str">
        <f>TEXT(Airplane_Crashes_and_Fatalities[[#This Row],[Date]],"yyyy")</f>
        <v>1958</v>
      </c>
      <c r="C1564" s="1" t="str">
        <f>TEXT(Airplane_Crashes_and_Fatalities[[#This Row],[Date]],"mmm")</f>
        <v>Oct</v>
      </c>
      <c r="D1564" s="5">
        <f>DAY(Airplane_Crashes_and_Fatalities[[#This Row],[Date]])</f>
        <v>9</v>
      </c>
      <c r="F1564" s="2" t="s">
        <v>21193</v>
      </c>
      <c r="G1564" s="2" t="s">
        <v>19795</v>
      </c>
      <c r="H1564" s="2"/>
      <c r="I1564" s="2" t="s">
        <v>1718</v>
      </c>
      <c r="J1564" s="2"/>
      <c r="K1564" s="2"/>
      <c r="L1564" s="2" t="s">
        <v>4815</v>
      </c>
      <c r="M1564" t="s">
        <v>4816</v>
      </c>
      <c r="N1564">
        <f>Airplane_Crashes_and_Fatalities[[#This Row],[Aboard]]-Airplane_Crashes_and_Fatalities[[#This Row],[Fatalities]]</f>
        <v>0</v>
      </c>
      <c r="P1564">
        <v>19</v>
      </c>
      <c r="Q1564">
        <v>19</v>
      </c>
      <c r="R1564">
        <v>0</v>
      </c>
      <c r="S1564" s="2" t="s">
        <v>4817</v>
      </c>
    </row>
    <row r="1565" spans="1:19" x14ac:dyDescent="0.3">
      <c r="A1565" s="1">
        <v>21472</v>
      </c>
      <c r="B1565" s="4" t="str">
        <f>TEXT(Airplane_Crashes_and_Fatalities[[#This Row],[Date]],"yyyy")</f>
        <v>1958</v>
      </c>
      <c r="C1565" s="1" t="str">
        <f>TEXT(Airplane_Crashes_and_Fatalities[[#This Row],[Date]],"mmm")</f>
        <v>Oct</v>
      </c>
      <c r="D1565" s="5">
        <f>DAY(Airplane_Crashes_and_Fatalities[[#This Row],[Date]])</f>
        <v>14</v>
      </c>
      <c r="E1565" s="3">
        <v>1.5277777777777724E-2</v>
      </c>
      <c r="F1565" s="2" t="s">
        <v>21194</v>
      </c>
      <c r="G1565" s="2" t="s">
        <v>20520</v>
      </c>
      <c r="H1565" s="2"/>
      <c r="I1565" s="2" t="s">
        <v>2443</v>
      </c>
      <c r="J1565" s="2"/>
      <c r="K1565" s="2"/>
      <c r="L1565" s="2" t="s">
        <v>4818</v>
      </c>
      <c r="M1565" t="s">
        <v>4819</v>
      </c>
      <c r="N1565">
        <f>Airplane_Crashes_and_Fatalities[[#This Row],[Aboard]]-Airplane_Crashes_and_Fatalities[[#This Row],[Fatalities]]</f>
        <v>0</v>
      </c>
      <c r="O1565">
        <v>4575</v>
      </c>
      <c r="P1565">
        <v>23</v>
      </c>
      <c r="Q1565">
        <v>23</v>
      </c>
      <c r="R1565">
        <v>0</v>
      </c>
      <c r="S1565" s="2" t="s">
        <v>4820</v>
      </c>
    </row>
    <row r="1566" spans="1:19" x14ac:dyDescent="0.3">
      <c r="A1566" s="1">
        <v>21473</v>
      </c>
      <c r="B1566" s="4" t="str">
        <f>TEXT(Airplane_Crashes_and_Fatalities[[#This Row],[Date]],"yyyy")</f>
        <v>1958</v>
      </c>
      <c r="C1566" s="1" t="str">
        <f>TEXT(Airplane_Crashes_and_Fatalities[[#This Row],[Date]],"mmm")</f>
        <v>Oct</v>
      </c>
      <c r="D1566" s="5">
        <f>DAY(Airplane_Crashes_and_Fatalities[[#This Row],[Date]])</f>
        <v>15</v>
      </c>
      <c r="F1566" s="2" t="s">
        <v>21195</v>
      </c>
      <c r="G1566" s="2" t="s">
        <v>19975</v>
      </c>
      <c r="H1566" s="2"/>
      <c r="I1566" s="2" t="s">
        <v>4656</v>
      </c>
      <c r="J1566" s="2"/>
      <c r="K1566" s="2" t="s">
        <v>4821</v>
      </c>
      <c r="L1566" s="2" t="s">
        <v>1785</v>
      </c>
      <c r="M1566" t="s">
        <v>4822</v>
      </c>
      <c r="N1566">
        <f>Airplane_Crashes_and_Fatalities[[#This Row],[Aboard]]-Airplane_Crashes_and_Fatalities[[#This Row],[Fatalities]]</f>
        <v>0</v>
      </c>
      <c r="O1566">
        <v>13839</v>
      </c>
      <c r="P1566">
        <v>20</v>
      </c>
      <c r="Q1566">
        <v>20</v>
      </c>
      <c r="R1566">
        <v>0</v>
      </c>
      <c r="S1566" s="2" t="s">
        <v>4823</v>
      </c>
    </row>
    <row r="1567" spans="1:19" x14ac:dyDescent="0.3">
      <c r="A1567" s="1">
        <v>21475</v>
      </c>
      <c r="B1567" s="4" t="str">
        <f>TEXT(Airplane_Crashes_and_Fatalities[[#This Row],[Date]],"yyyy")</f>
        <v>1958</v>
      </c>
      <c r="C1567" s="1" t="str">
        <f>TEXT(Airplane_Crashes_and_Fatalities[[#This Row],[Date]],"mmm")</f>
        <v>Oct</v>
      </c>
      <c r="D1567" s="5">
        <f>DAY(Airplane_Crashes_and_Fatalities[[#This Row],[Date]])</f>
        <v>17</v>
      </c>
      <c r="F1567" s="2" t="s">
        <v>21196</v>
      </c>
      <c r="G1567" s="2" t="s">
        <v>19866</v>
      </c>
      <c r="H1567" s="2"/>
      <c r="I1567" s="2" t="s">
        <v>2306</v>
      </c>
      <c r="J1567" s="2"/>
      <c r="K1567" s="2" t="s">
        <v>4824</v>
      </c>
      <c r="L1567" s="2" t="s">
        <v>4825</v>
      </c>
      <c r="M1567" t="s">
        <v>4826</v>
      </c>
      <c r="N1567">
        <f>Airplane_Crashes_and_Fatalities[[#This Row],[Aboard]]-Airplane_Crashes_and_Fatalities[[#This Row],[Fatalities]]</f>
        <v>0</v>
      </c>
      <c r="P1567">
        <v>80</v>
      </c>
      <c r="Q1567">
        <v>80</v>
      </c>
      <c r="R1567">
        <v>0</v>
      </c>
      <c r="S1567" s="2" t="s">
        <v>4827</v>
      </c>
    </row>
    <row r="1568" spans="1:19" x14ac:dyDescent="0.3">
      <c r="A1568" s="1">
        <v>21476</v>
      </c>
      <c r="B1568" s="4" t="str">
        <f>TEXT(Airplane_Crashes_and_Fatalities[[#This Row],[Date]],"yyyy")</f>
        <v>1958</v>
      </c>
      <c r="C1568" s="1" t="str">
        <f>TEXT(Airplane_Crashes_and_Fatalities[[#This Row],[Date]],"mmm")</f>
        <v>Oct</v>
      </c>
      <c r="D1568" s="5">
        <f>DAY(Airplane_Crashes_and_Fatalities[[#This Row],[Date]])</f>
        <v>18</v>
      </c>
      <c r="F1568" s="2" t="s">
        <v>21197</v>
      </c>
      <c r="G1568" s="2" t="s">
        <v>19667</v>
      </c>
      <c r="H1568" s="2"/>
      <c r="I1568" s="2" t="s">
        <v>16</v>
      </c>
      <c r="J1568" s="2"/>
      <c r="K1568" s="2" t="s">
        <v>4828</v>
      </c>
      <c r="L1568" s="2" t="s">
        <v>4829</v>
      </c>
      <c r="M1568" t="s">
        <v>4830</v>
      </c>
      <c r="N1568">
        <f>Airplane_Crashes_and_Fatalities[[#This Row],[Aboard]]-Airplane_Crashes_and_Fatalities[[#This Row],[Fatalities]]</f>
        <v>18</v>
      </c>
      <c r="P1568">
        <v>29</v>
      </c>
      <c r="Q1568">
        <v>11</v>
      </c>
      <c r="R1568">
        <v>0</v>
      </c>
      <c r="S1568" s="2" t="s">
        <v>4831</v>
      </c>
    </row>
    <row r="1569" spans="1:19" x14ac:dyDescent="0.3">
      <c r="A1569" s="1">
        <v>21480</v>
      </c>
      <c r="B1569" s="4" t="str">
        <f>TEXT(Airplane_Crashes_and_Fatalities[[#This Row],[Date]],"yyyy")</f>
        <v>1958</v>
      </c>
      <c r="C1569" s="1" t="str">
        <f>TEXT(Airplane_Crashes_and_Fatalities[[#This Row],[Date]],"mmm")</f>
        <v>Oct</v>
      </c>
      <c r="D1569" s="5">
        <f>DAY(Airplane_Crashes_and_Fatalities[[#This Row],[Date]])</f>
        <v>22</v>
      </c>
      <c r="E1569" s="3">
        <v>0.49305555555555558</v>
      </c>
      <c r="F1569" s="2" t="s">
        <v>21198</v>
      </c>
      <c r="G1569" s="2" t="s">
        <v>19745</v>
      </c>
      <c r="H1569" s="2"/>
      <c r="I1569" s="2" t="s">
        <v>2176</v>
      </c>
      <c r="J1569" s="2" t="s">
        <v>19014</v>
      </c>
      <c r="K1569" s="2" t="s">
        <v>4832</v>
      </c>
      <c r="L1569" s="2" t="s">
        <v>4833</v>
      </c>
      <c r="M1569" t="s">
        <v>4834</v>
      </c>
      <c r="N1569">
        <f>Airplane_Crashes_and_Fatalities[[#This Row],[Aboard]]-Airplane_Crashes_and_Fatalities[[#This Row],[Fatalities]]</f>
        <v>0</v>
      </c>
      <c r="O1569">
        <v>63</v>
      </c>
      <c r="P1569">
        <v>31</v>
      </c>
      <c r="Q1569">
        <v>31</v>
      </c>
      <c r="R1569">
        <v>0</v>
      </c>
      <c r="S1569" s="2" t="s">
        <v>4835</v>
      </c>
    </row>
    <row r="1570" spans="1:19" x14ac:dyDescent="0.3">
      <c r="A1570" s="1">
        <v>21490</v>
      </c>
      <c r="B1570" s="4" t="str">
        <f>TEXT(Airplane_Crashes_and_Fatalities[[#This Row],[Date]],"yyyy")</f>
        <v>1958</v>
      </c>
      <c r="C1570" s="1" t="str">
        <f>TEXT(Airplane_Crashes_and_Fatalities[[#This Row],[Date]],"mmm")</f>
        <v>Nov</v>
      </c>
      <c r="D1570" s="5">
        <f>DAY(Airplane_Crashes_and_Fatalities[[#This Row],[Date]])</f>
        <v>1</v>
      </c>
      <c r="E1570" s="3">
        <v>8.4027777777777812E-2</v>
      </c>
      <c r="F1570" s="2" t="s">
        <v>21199</v>
      </c>
      <c r="G1570" s="2" t="s">
        <v>19856</v>
      </c>
      <c r="H1570" s="2"/>
      <c r="I1570" s="2" t="s">
        <v>852</v>
      </c>
      <c r="J1570" s="2" t="s">
        <v>19116</v>
      </c>
      <c r="K1570" s="2" t="s">
        <v>4836</v>
      </c>
      <c r="L1570" s="2" t="s">
        <v>4837</v>
      </c>
      <c r="M1570" t="s">
        <v>4838</v>
      </c>
      <c r="N1570">
        <f>Airplane_Crashes_and_Fatalities[[#This Row],[Aboard]]-Airplane_Crashes_and_Fatalities[[#This Row],[Fatalities]]</f>
        <v>3</v>
      </c>
      <c r="O1570">
        <v>91</v>
      </c>
      <c r="P1570">
        <v>20</v>
      </c>
      <c r="Q1570">
        <v>17</v>
      </c>
      <c r="R1570">
        <v>0</v>
      </c>
      <c r="S1570" s="2" t="s">
        <v>4839</v>
      </c>
    </row>
    <row r="1571" spans="1:19" x14ac:dyDescent="0.3">
      <c r="A1571" s="1">
        <v>21492</v>
      </c>
      <c r="B1571" s="4" t="str">
        <f>TEXT(Airplane_Crashes_and_Fatalities[[#This Row],[Date]],"yyyy")</f>
        <v>1958</v>
      </c>
      <c r="C1571" s="1" t="str">
        <f>TEXT(Airplane_Crashes_and_Fatalities[[#This Row],[Date]],"mmm")</f>
        <v>Nov</v>
      </c>
      <c r="D1571" s="5">
        <f>DAY(Airplane_Crashes_and_Fatalities[[#This Row],[Date]])</f>
        <v>3</v>
      </c>
      <c r="E1571" s="3">
        <v>0.83333333333333326</v>
      </c>
      <c r="F1571" s="2" t="s">
        <v>21200</v>
      </c>
      <c r="G1571" s="2" t="s">
        <v>19745</v>
      </c>
      <c r="H1571" s="2"/>
      <c r="I1571" s="2" t="s">
        <v>4840</v>
      </c>
      <c r="J1571" s="2"/>
      <c r="K1571" s="2" t="s">
        <v>4841</v>
      </c>
      <c r="L1571" s="2" t="s">
        <v>1684</v>
      </c>
      <c r="M1571" t="s">
        <v>4842</v>
      </c>
      <c r="N1571">
        <f>Airplane_Crashes_and_Fatalities[[#This Row],[Aboard]]-Airplane_Crashes_and_Fatalities[[#This Row],[Fatalities]]</f>
        <v>0</v>
      </c>
      <c r="O1571">
        <v>4345</v>
      </c>
      <c r="P1571">
        <v>8</v>
      </c>
      <c r="Q1571">
        <v>8</v>
      </c>
      <c r="R1571">
        <v>0</v>
      </c>
      <c r="S1571" s="2" t="s">
        <v>4843</v>
      </c>
    </row>
    <row r="1572" spans="1:19" x14ac:dyDescent="0.3">
      <c r="A1572" s="1">
        <v>21497</v>
      </c>
      <c r="B1572" s="4" t="str">
        <f>TEXT(Airplane_Crashes_and_Fatalities[[#This Row],[Date]],"yyyy")</f>
        <v>1958</v>
      </c>
      <c r="C1572" s="1" t="str">
        <f>TEXT(Airplane_Crashes_and_Fatalities[[#This Row],[Date]],"mmm")</f>
        <v>Nov</v>
      </c>
      <c r="D1572" s="5">
        <f>DAY(Airplane_Crashes_and_Fatalities[[#This Row],[Date]])</f>
        <v>8</v>
      </c>
      <c r="F1572" s="2" t="s">
        <v>20811</v>
      </c>
      <c r="G1572" s="2" t="s">
        <v>19975</v>
      </c>
      <c r="H1572" s="2"/>
      <c r="I1572" s="2" t="s">
        <v>4656</v>
      </c>
      <c r="J1572" s="2"/>
      <c r="K1572" s="2" t="s">
        <v>4844</v>
      </c>
      <c r="L1572" s="2" t="s">
        <v>1183</v>
      </c>
      <c r="M1572" t="s">
        <v>4845</v>
      </c>
      <c r="N1572">
        <f>Airplane_Crashes_and_Fatalities[[#This Row],[Aboard]]-Airplane_Crashes_and_Fatalities[[#This Row],[Fatalities]]</f>
        <v>0</v>
      </c>
      <c r="P1572">
        <v>3</v>
      </c>
      <c r="Q1572">
        <v>3</v>
      </c>
      <c r="R1572">
        <v>0</v>
      </c>
      <c r="S1572" s="2" t="s">
        <v>2802</v>
      </c>
    </row>
    <row r="1573" spans="1:19" x14ac:dyDescent="0.3">
      <c r="A1573" s="1">
        <v>21498</v>
      </c>
      <c r="B1573" s="4" t="str">
        <f>TEXT(Airplane_Crashes_and_Fatalities[[#This Row],[Date]],"yyyy")</f>
        <v>1958</v>
      </c>
      <c r="C1573" s="1" t="str">
        <f>TEXT(Airplane_Crashes_and_Fatalities[[#This Row],[Date]],"mmm")</f>
        <v>Nov</v>
      </c>
      <c r="D1573" s="5">
        <f>DAY(Airplane_Crashes_and_Fatalities[[#This Row],[Date]])</f>
        <v>9</v>
      </c>
      <c r="E1573" s="3">
        <v>0.55624999999999991</v>
      </c>
      <c r="F1573" s="2" t="s">
        <v>1796</v>
      </c>
      <c r="G1573" s="2"/>
      <c r="H1573" s="2"/>
      <c r="I1573" s="2" t="s">
        <v>4846</v>
      </c>
      <c r="J1573" s="2"/>
      <c r="K1573" s="2" t="s">
        <v>4847</v>
      </c>
      <c r="L1573" s="2" t="s">
        <v>4848</v>
      </c>
      <c r="M1573" t="s">
        <v>4849</v>
      </c>
      <c r="N1573">
        <f>Airplane_Crashes_and_Fatalities[[#This Row],[Aboard]]-Airplane_Crashes_and_Fatalities[[#This Row],[Fatalities]]</f>
        <v>0</v>
      </c>
      <c r="O1573">
        <v>59144</v>
      </c>
      <c r="P1573">
        <v>36</v>
      </c>
      <c r="Q1573">
        <v>36</v>
      </c>
      <c r="R1573">
        <v>0</v>
      </c>
      <c r="S1573" s="2" t="s">
        <v>4850</v>
      </c>
    </row>
    <row r="1574" spans="1:19" x14ac:dyDescent="0.3">
      <c r="A1574" s="1">
        <v>21505</v>
      </c>
      <c r="B1574" s="4" t="str">
        <f>TEXT(Airplane_Crashes_and_Fatalities[[#This Row],[Date]],"yyyy")</f>
        <v>1958</v>
      </c>
      <c r="C1574" s="1" t="str">
        <f>TEXT(Airplane_Crashes_and_Fatalities[[#This Row],[Date]],"mmm")</f>
        <v>Nov</v>
      </c>
      <c r="D1574" s="5">
        <f>DAY(Airplane_Crashes_and_Fatalities[[#This Row],[Date]])</f>
        <v>16</v>
      </c>
      <c r="F1574" s="2" t="s">
        <v>21201</v>
      </c>
      <c r="G1574" s="2" t="s">
        <v>19981</v>
      </c>
      <c r="H1574" s="2"/>
      <c r="I1574" s="2" t="s">
        <v>4851</v>
      </c>
      <c r="J1574" s="2"/>
      <c r="K1574" s="2"/>
      <c r="L1574" s="2" t="s">
        <v>3757</v>
      </c>
      <c r="M1574" t="s">
        <v>4852</v>
      </c>
      <c r="N1574">
        <f>Airplane_Crashes_and_Fatalities[[#This Row],[Aboard]]-Airplane_Crashes_and_Fatalities[[#This Row],[Fatalities]]</f>
        <v>0</v>
      </c>
      <c r="O1574">
        <v>22480</v>
      </c>
      <c r="P1574">
        <v>2</v>
      </c>
      <c r="Q1574">
        <v>2</v>
      </c>
      <c r="R1574">
        <v>0</v>
      </c>
      <c r="S1574" s="2" t="s">
        <v>4853</v>
      </c>
    </row>
    <row r="1575" spans="1:19" x14ac:dyDescent="0.3">
      <c r="A1575" s="1">
        <v>21523</v>
      </c>
      <c r="B1575" s="4" t="str">
        <f>TEXT(Airplane_Crashes_and_Fatalities[[#This Row],[Date]],"yyyy")</f>
        <v>1958</v>
      </c>
      <c r="C1575" s="1" t="str">
        <f>TEXT(Airplane_Crashes_and_Fatalities[[#This Row],[Date]],"mmm")</f>
        <v>Dec</v>
      </c>
      <c r="D1575" s="5">
        <f>DAY(Airplane_Crashes_and_Fatalities[[#This Row],[Date]])</f>
        <v>4</v>
      </c>
      <c r="E1575" s="3">
        <v>0.71875</v>
      </c>
      <c r="F1575" s="2" t="s">
        <v>21202</v>
      </c>
      <c r="G1575" s="2" t="s">
        <v>19710</v>
      </c>
      <c r="H1575" s="2"/>
      <c r="I1575" s="2" t="s">
        <v>3912</v>
      </c>
      <c r="J1575" s="2"/>
      <c r="K1575" s="2" t="s">
        <v>4854</v>
      </c>
      <c r="L1575" s="2" t="s">
        <v>3506</v>
      </c>
      <c r="M1575" t="s">
        <v>4855</v>
      </c>
      <c r="N1575">
        <f>Airplane_Crashes_and_Fatalities[[#This Row],[Aboard]]-Airplane_Crashes_and_Fatalities[[#This Row],[Fatalities]]</f>
        <v>0</v>
      </c>
      <c r="O1575">
        <v>28</v>
      </c>
      <c r="P1575">
        <v>21</v>
      </c>
      <c r="Q1575">
        <v>21</v>
      </c>
      <c r="R1575">
        <v>0</v>
      </c>
      <c r="S1575" s="2" t="s">
        <v>4856</v>
      </c>
    </row>
    <row r="1576" spans="1:19" x14ac:dyDescent="0.3">
      <c r="A1576" s="1">
        <v>21543</v>
      </c>
      <c r="B1576" s="4" t="str">
        <f>TEXT(Airplane_Crashes_and_Fatalities[[#This Row],[Date]],"yyyy")</f>
        <v>1958</v>
      </c>
      <c r="C1576" s="1" t="str">
        <f>TEXT(Airplane_Crashes_and_Fatalities[[#This Row],[Date]],"mmm")</f>
        <v>Dec</v>
      </c>
      <c r="D1576" s="5">
        <f>DAY(Airplane_Crashes_and_Fatalities[[#This Row],[Date]])</f>
        <v>24</v>
      </c>
      <c r="E1576" s="3">
        <v>0.49861111111111112</v>
      </c>
      <c r="F1576" s="2" t="s">
        <v>21203</v>
      </c>
      <c r="G1576" s="2" t="s">
        <v>19676</v>
      </c>
      <c r="H1576" s="2"/>
      <c r="I1576" s="2" t="s">
        <v>1866</v>
      </c>
      <c r="J1576" s="2"/>
      <c r="K1576" s="2" t="s">
        <v>4055</v>
      </c>
      <c r="L1576" s="2" t="s">
        <v>4857</v>
      </c>
      <c r="N1576">
        <f>Airplane_Crashes_and_Fatalities[[#This Row],[Aboard]]-Airplane_Crashes_and_Fatalities[[#This Row],[Fatalities]]</f>
        <v>3</v>
      </c>
      <c r="P1576">
        <v>12</v>
      </c>
      <c r="Q1576">
        <v>9</v>
      </c>
      <c r="R1576">
        <v>0</v>
      </c>
      <c r="S1576" s="2" t="s">
        <v>4858</v>
      </c>
    </row>
    <row r="1577" spans="1:19" x14ac:dyDescent="0.3">
      <c r="A1577" s="1">
        <v>21545</v>
      </c>
      <c r="B1577" s="4" t="str">
        <f>TEXT(Airplane_Crashes_and_Fatalities[[#This Row],[Date]],"yyyy")</f>
        <v>1958</v>
      </c>
      <c r="C1577" s="1" t="str">
        <f>TEXT(Airplane_Crashes_and_Fatalities[[#This Row],[Date]],"mmm")</f>
        <v>Dec</v>
      </c>
      <c r="D1577" s="5">
        <f>DAY(Airplane_Crashes_and_Fatalities[[#This Row],[Date]])</f>
        <v>26</v>
      </c>
      <c r="E1577" s="3">
        <v>0.5361111111111112</v>
      </c>
      <c r="F1577" s="2" t="s">
        <v>21011</v>
      </c>
      <c r="G1577" s="2" t="s">
        <v>21204</v>
      </c>
      <c r="H1577" s="2"/>
      <c r="I1577" s="2" t="s">
        <v>3682</v>
      </c>
      <c r="J1577" s="2" t="s">
        <v>19113</v>
      </c>
      <c r="K1577" s="2" t="s">
        <v>4859</v>
      </c>
      <c r="L1577" s="2" t="s">
        <v>3398</v>
      </c>
      <c r="M1577" t="s">
        <v>4860</v>
      </c>
      <c r="N1577">
        <f>Airplane_Crashes_and_Fatalities[[#This Row],[Aboard]]-Airplane_Crashes_and_Fatalities[[#This Row],[Fatalities]]</f>
        <v>67</v>
      </c>
      <c r="O1577" t="s">
        <v>4861</v>
      </c>
      <c r="P1577">
        <v>70</v>
      </c>
      <c r="Q1577">
        <v>3</v>
      </c>
      <c r="R1577">
        <v>0</v>
      </c>
      <c r="S1577" s="2" t="s">
        <v>4862</v>
      </c>
    </row>
    <row r="1578" spans="1:19" x14ac:dyDescent="0.3">
      <c r="A1578" s="1">
        <v>21549</v>
      </c>
      <c r="B1578" s="4" t="str">
        <f>TEXT(Airplane_Crashes_and_Fatalities[[#This Row],[Date]],"yyyy")</f>
        <v>1958</v>
      </c>
      <c r="C1578" s="1" t="str">
        <f>TEXT(Airplane_Crashes_and_Fatalities[[#This Row],[Date]],"mmm")</f>
        <v>Dec</v>
      </c>
      <c r="D1578" s="5">
        <f>DAY(Airplane_Crashes_and_Fatalities[[#This Row],[Date]])</f>
        <v>30</v>
      </c>
      <c r="F1578" s="2" t="s">
        <v>19818</v>
      </c>
      <c r="G1578" s="2" t="s">
        <v>19819</v>
      </c>
      <c r="H1578" s="2"/>
      <c r="I1578" s="2" t="s">
        <v>1723</v>
      </c>
      <c r="J1578" s="2"/>
      <c r="K1578" s="2" t="s">
        <v>1499</v>
      </c>
      <c r="L1578" s="2" t="s">
        <v>4863</v>
      </c>
      <c r="M1578" t="s">
        <v>4864</v>
      </c>
      <c r="N1578">
        <f>Airplane_Crashes_and_Fatalities[[#This Row],[Aboard]]-Airplane_Crashes_and_Fatalities[[#This Row],[Fatalities]]</f>
        <v>16</v>
      </c>
      <c r="O1578">
        <v>103</v>
      </c>
      <c r="P1578">
        <v>37</v>
      </c>
      <c r="Q1578">
        <v>21</v>
      </c>
      <c r="R1578">
        <v>0</v>
      </c>
      <c r="S1578" s="2" t="s">
        <v>4865</v>
      </c>
    </row>
    <row r="1579" spans="1:19" x14ac:dyDescent="0.3">
      <c r="A1579" s="1">
        <v>22659</v>
      </c>
      <c r="B1579" s="4" t="str">
        <f>TEXT(Airplane_Crashes_and_Fatalities[[#This Row],[Date]],"yyyy")</f>
        <v>1962</v>
      </c>
      <c r="C1579" s="1" t="str">
        <f>TEXT(Airplane_Crashes_and_Fatalities[[#This Row],[Date]],"mmm")</f>
        <v>Jan</v>
      </c>
      <c r="D1579" s="5">
        <f>DAY(Airplane_Crashes_and_Fatalities[[#This Row],[Date]])</f>
        <v>13</v>
      </c>
      <c r="F1579" s="2" t="s">
        <v>21205</v>
      </c>
      <c r="G1579" s="2" t="s">
        <v>21206</v>
      </c>
      <c r="H1579" s="2"/>
      <c r="I1579" s="2" t="s">
        <v>4866</v>
      </c>
      <c r="J1579" s="2"/>
      <c r="K1579" s="2" t="s">
        <v>4867</v>
      </c>
      <c r="L1579" s="2" t="s">
        <v>1183</v>
      </c>
      <c r="M1579" t="s">
        <v>4868</v>
      </c>
      <c r="N1579">
        <f>Airplane_Crashes_and_Fatalities[[#This Row],[Aboard]]-Airplane_Crashes_and_Fatalities[[#This Row],[Fatalities]]</f>
        <v>13</v>
      </c>
      <c r="O1579">
        <v>10053</v>
      </c>
      <c r="P1579">
        <v>18</v>
      </c>
      <c r="Q1579">
        <v>5</v>
      </c>
      <c r="R1579">
        <v>1</v>
      </c>
      <c r="S1579" s="2" t="s">
        <v>4869</v>
      </c>
    </row>
    <row r="1580" spans="1:19" x14ac:dyDescent="0.3">
      <c r="A1580" s="1">
        <v>21556</v>
      </c>
      <c r="B1580" s="4" t="str">
        <f>TEXT(Airplane_Crashes_and_Fatalities[[#This Row],[Date]],"yyyy")</f>
        <v>1959</v>
      </c>
      <c r="C1580" s="1" t="str">
        <f>TEXT(Airplane_Crashes_and_Fatalities[[#This Row],[Date]],"mmm")</f>
        <v>Jan</v>
      </c>
      <c r="D1580" s="5">
        <f>DAY(Airplane_Crashes_and_Fatalities[[#This Row],[Date]])</f>
        <v>6</v>
      </c>
      <c r="E1580" s="3">
        <v>0.47222222222222232</v>
      </c>
      <c r="F1580" s="2" t="s">
        <v>21207</v>
      </c>
      <c r="G1580" s="2" t="s">
        <v>20817</v>
      </c>
      <c r="H1580" s="2"/>
      <c r="I1580" s="2" t="s">
        <v>4584</v>
      </c>
      <c r="J1580" s="2"/>
      <c r="K1580" s="2" t="s">
        <v>4870</v>
      </c>
      <c r="L1580" s="2" t="s">
        <v>1183</v>
      </c>
      <c r="M1580" t="s">
        <v>4871</v>
      </c>
      <c r="N1580">
        <f>Airplane_Crashes_and_Fatalities[[#This Row],[Aboard]]-Airplane_Crashes_and_Fatalities[[#This Row],[Fatalities]]</f>
        <v>0</v>
      </c>
      <c r="O1580">
        <v>19667</v>
      </c>
      <c r="P1580">
        <v>5</v>
      </c>
      <c r="Q1580">
        <v>5</v>
      </c>
      <c r="R1580">
        <v>0</v>
      </c>
      <c r="S1580" s="2" t="s">
        <v>4872</v>
      </c>
    </row>
    <row r="1581" spans="1:19" x14ac:dyDescent="0.3">
      <c r="A1581" s="1">
        <v>21558</v>
      </c>
      <c r="B1581" s="4" t="str">
        <f>TEXT(Airplane_Crashes_and_Fatalities[[#This Row],[Date]],"yyyy")</f>
        <v>1959</v>
      </c>
      <c r="C1581" s="1" t="str">
        <f>TEXT(Airplane_Crashes_and_Fatalities[[#This Row],[Date]],"mmm")</f>
        <v>Jan</v>
      </c>
      <c r="D1581" s="5">
        <f>DAY(Airplane_Crashes_and_Fatalities[[#This Row],[Date]])</f>
        <v>8</v>
      </c>
      <c r="E1581" s="3">
        <v>0.85555555555555562</v>
      </c>
      <c r="F1581" s="2" t="s">
        <v>21208</v>
      </c>
      <c r="G1581" s="2" t="s">
        <v>19846</v>
      </c>
      <c r="H1581" s="2"/>
      <c r="I1581" s="2" t="s">
        <v>4873</v>
      </c>
      <c r="J1581" s="2" t="s">
        <v>19117</v>
      </c>
      <c r="K1581" s="2" t="s">
        <v>4874</v>
      </c>
      <c r="L1581" s="2" t="s">
        <v>1183</v>
      </c>
      <c r="M1581" t="s">
        <v>4875</v>
      </c>
      <c r="N1581">
        <f>Airplane_Crashes_and_Fatalities[[#This Row],[Aboard]]-Airplane_Crashes_and_Fatalities[[#This Row],[Fatalities]]</f>
        <v>0</v>
      </c>
      <c r="O1581">
        <v>2007</v>
      </c>
      <c r="P1581">
        <v>10</v>
      </c>
      <c r="Q1581">
        <v>10</v>
      </c>
      <c r="R1581">
        <v>0</v>
      </c>
      <c r="S1581" s="2" t="s">
        <v>4876</v>
      </c>
    </row>
    <row r="1582" spans="1:19" x14ac:dyDescent="0.3">
      <c r="A1582" s="1">
        <v>21561</v>
      </c>
      <c r="B1582" s="4" t="str">
        <f>TEXT(Airplane_Crashes_and_Fatalities[[#This Row],[Date]],"yyyy")</f>
        <v>1959</v>
      </c>
      <c r="C1582" s="1" t="str">
        <f>TEXT(Airplane_Crashes_and_Fatalities[[#This Row],[Date]],"mmm")</f>
        <v>Jan</v>
      </c>
      <c r="D1582" s="5">
        <f>DAY(Airplane_Crashes_and_Fatalities[[#This Row],[Date]])</f>
        <v>11</v>
      </c>
      <c r="F1582" s="2" t="s">
        <v>19818</v>
      </c>
      <c r="G1582" s="2" t="s">
        <v>19819</v>
      </c>
      <c r="H1582" s="2"/>
      <c r="I1582" s="2" t="s">
        <v>4877</v>
      </c>
      <c r="J1582" s="2"/>
      <c r="K1582" s="2" t="s">
        <v>4878</v>
      </c>
      <c r="L1582" s="2" t="s">
        <v>4879</v>
      </c>
      <c r="M1582" t="s">
        <v>4880</v>
      </c>
      <c r="N1582">
        <f>Airplane_Crashes_and_Fatalities[[#This Row],[Aboard]]-Airplane_Crashes_and_Fatalities[[#This Row],[Fatalities]]</f>
        <v>3</v>
      </c>
      <c r="O1582">
        <v>4602</v>
      </c>
      <c r="P1582">
        <v>39</v>
      </c>
      <c r="Q1582">
        <v>36</v>
      </c>
      <c r="R1582">
        <v>0</v>
      </c>
      <c r="S1582" s="2" t="s">
        <v>4881</v>
      </c>
    </row>
    <row r="1583" spans="1:19" x14ac:dyDescent="0.3">
      <c r="A1583" s="1">
        <v>21564</v>
      </c>
      <c r="B1583" s="4" t="str">
        <f>TEXT(Airplane_Crashes_and_Fatalities[[#This Row],[Date]],"yyyy")</f>
        <v>1959</v>
      </c>
      <c r="C1583" s="1" t="str">
        <f>TEXT(Airplane_Crashes_and_Fatalities[[#This Row],[Date]],"mmm")</f>
        <v>Jan</v>
      </c>
      <c r="D1583" s="5">
        <f>DAY(Airplane_Crashes_and_Fatalities[[#This Row],[Date]])</f>
        <v>14</v>
      </c>
      <c r="F1583" s="2" t="s">
        <v>21209</v>
      </c>
      <c r="G1583" s="2" t="s">
        <v>19729</v>
      </c>
      <c r="H1583" s="2"/>
      <c r="I1583" s="2" t="s">
        <v>4882</v>
      </c>
      <c r="J1583" s="2"/>
      <c r="K1583" s="2" t="s">
        <v>4883</v>
      </c>
      <c r="L1583" s="2" t="s">
        <v>3757</v>
      </c>
      <c r="M1583" t="s">
        <v>4884</v>
      </c>
      <c r="N1583">
        <f>Airplane_Crashes_and_Fatalities[[#This Row],[Aboard]]-Airplane_Crashes_and_Fatalities[[#This Row],[Fatalities]]</f>
        <v>0</v>
      </c>
      <c r="O1583">
        <v>22404</v>
      </c>
      <c r="P1583">
        <v>2</v>
      </c>
      <c r="Q1583">
        <v>2</v>
      </c>
      <c r="R1583">
        <v>0</v>
      </c>
      <c r="S1583" s="2" t="s">
        <v>4885</v>
      </c>
    </row>
    <row r="1584" spans="1:19" x14ac:dyDescent="0.3">
      <c r="A1584" s="1">
        <v>21566</v>
      </c>
      <c r="B1584" s="4" t="str">
        <f>TEXT(Airplane_Crashes_and_Fatalities[[#This Row],[Date]],"yyyy")</f>
        <v>1959</v>
      </c>
      <c r="C1584" s="1" t="str">
        <f>TEXT(Airplane_Crashes_and_Fatalities[[#This Row],[Date]],"mmm")</f>
        <v>Jan</v>
      </c>
      <c r="D1584" s="5">
        <f>DAY(Airplane_Crashes_and_Fatalities[[#This Row],[Date]])</f>
        <v>16</v>
      </c>
      <c r="E1584" s="3">
        <v>0.90277777777777768</v>
      </c>
      <c r="F1584" s="2" t="s">
        <v>21210</v>
      </c>
      <c r="G1584" s="2" t="s">
        <v>19987</v>
      </c>
      <c r="H1584" s="2"/>
      <c r="I1584" s="2" t="s">
        <v>4886</v>
      </c>
      <c r="J1584" s="2"/>
      <c r="K1584" s="2" t="s">
        <v>4887</v>
      </c>
      <c r="L1584" s="2" t="s">
        <v>3512</v>
      </c>
      <c r="M1584" t="s">
        <v>4888</v>
      </c>
      <c r="N1584">
        <f>Airplane_Crashes_and_Fatalities[[#This Row],[Aboard]]-Airplane_Crashes_and_Fatalities[[#This Row],[Fatalities]]</f>
        <v>1</v>
      </c>
      <c r="O1584">
        <v>30514</v>
      </c>
      <c r="P1584">
        <v>52</v>
      </c>
      <c r="Q1584">
        <v>51</v>
      </c>
      <c r="R1584">
        <v>0</v>
      </c>
      <c r="S1584" s="2" t="s">
        <v>4889</v>
      </c>
    </row>
    <row r="1585" spans="1:19" x14ac:dyDescent="0.3">
      <c r="A1585" s="1">
        <v>21571</v>
      </c>
      <c r="B1585" s="4" t="str">
        <f>TEXT(Airplane_Crashes_and_Fatalities[[#This Row],[Date]],"yyyy")</f>
        <v>1959</v>
      </c>
      <c r="C1585" s="1" t="str">
        <f>TEXT(Airplane_Crashes_and_Fatalities[[#This Row],[Date]],"mmm")</f>
        <v>Jan</v>
      </c>
      <c r="D1585" s="5">
        <f>DAY(Airplane_Crashes_and_Fatalities[[#This Row],[Date]])</f>
        <v>21</v>
      </c>
      <c r="F1585" s="2" t="s">
        <v>21211</v>
      </c>
      <c r="G1585" s="2" t="s">
        <v>20520</v>
      </c>
      <c r="H1585" s="2"/>
      <c r="I1585" s="2" t="s">
        <v>4890</v>
      </c>
      <c r="J1585" s="2"/>
      <c r="K1585" s="2" t="s">
        <v>4891</v>
      </c>
      <c r="L1585" s="2" t="s">
        <v>3457</v>
      </c>
      <c r="M1585" t="s">
        <v>4892</v>
      </c>
      <c r="N1585">
        <f>Airplane_Crashes_and_Fatalities[[#This Row],[Aboard]]-Airplane_Crashes_and_Fatalities[[#This Row],[Fatalities]]</f>
        <v>0</v>
      </c>
      <c r="O1585">
        <v>33411</v>
      </c>
      <c r="P1585">
        <v>4</v>
      </c>
      <c r="Q1585">
        <v>4</v>
      </c>
      <c r="R1585">
        <v>0</v>
      </c>
      <c r="S1585" s="2" t="s">
        <v>4893</v>
      </c>
    </row>
    <row r="1586" spans="1:19" x14ac:dyDescent="0.3">
      <c r="A1586" s="1">
        <v>21572</v>
      </c>
      <c r="B1586" s="4" t="str">
        <f>TEXT(Airplane_Crashes_and_Fatalities[[#This Row],[Date]],"yyyy")</f>
        <v>1959</v>
      </c>
      <c r="C1586" s="1" t="str">
        <f>TEXT(Airplane_Crashes_and_Fatalities[[#This Row],[Date]],"mmm")</f>
        <v>Jan</v>
      </c>
      <c r="D1586" s="5">
        <f>DAY(Airplane_Crashes_and_Fatalities[[#This Row],[Date]])</f>
        <v>22</v>
      </c>
      <c r="E1586" s="3">
        <v>0.625</v>
      </c>
      <c r="F1586" s="2" t="s">
        <v>21212</v>
      </c>
      <c r="G1586" s="2" t="s">
        <v>21085</v>
      </c>
      <c r="H1586" s="2"/>
      <c r="I1586" s="2" t="s">
        <v>4894</v>
      </c>
      <c r="J1586" s="2" t="s">
        <v>19118</v>
      </c>
      <c r="K1586" s="2" t="s">
        <v>4895</v>
      </c>
      <c r="L1586" s="2" t="s">
        <v>4781</v>
      </c>
      <c r="M1586" t="s">
        <v>4896</v>
      </c>
      <c r="N1586">
        <f>Airplane_Crashes_and_Fatalities[[#This Row],[Aboard]]-Airplane_Crashes_and_Fatalities[[#This Row],[Fatalities]]</f>
        <v>5</v>
      </c>
      <c r="O1586">
        <v>55</v>
      </c>
      <c r="P1586">
        <v>15</v>
      </c>
      <c r="Q1586">
        <v>10</v>
      </c>
      <c r="R1586">
        <v>0</v>
      </c>
      <c r="S1586" s="2" t="s">
        <v>4897</v>
      </c>
    </row>
    <row r="1587" spans="1:19" x14ac:dyDescent="0.3">
      <c r="A1587" s="1">
        <v>21577</v>
      </c>
      <c r="B1587" s="4" t="str">
        <f>TEXT(Airplane_Crashes_and_Fatalities[[#This Row],[Date]],"yyyy")</f>
        <v>1959</v>
      </c>
      <c r="C1587" s="1" t="str">
        <f>TEXT(Airplane_Crashes_and_Fatalities[[#This Row],[Date]],"mmm")</f>
        <v>Jan</v>
      </c>
      <c r="D1587" s="5">
        <f>DAY(Airplane_Crashes_and_Fatalities[[#This Row],[Date]])</f>
        <v>27</v>
      </c>
      <c r="E1587" s="3">
        <v>0.25694444444444442</v>
      </c>
      <c r="F1587" s="2" t="s">
        <v>21213</v>
      </c>
      <c r="G1587" s="2" t="s">
        <v>19745</v>
      </c>
      <c r="H1587" s="2"/>
      <c r="I1587" s="2" t="s">
        <v>4898</v>
      </c>
      <c r="J1587" s="2"/>
      <c r="K1587" s="2"/>
      <c r="L1587" s="2" t="s">
        <v>4899</v>
      </c>
      <c r="M1587" t="s">
        <v>4900</v>
      </c>
      <c r="N1587">
        <f>Airplane_Crashes_and_Fatalities[[#This Row],[Aboard]]-Airplane_Crashes_and_Fatalities[[#This Row],[Fatalities]]</f>
        <v>4</v>
      </c>
      <c r="O1587">
        <v>1255</v>
      </c>
      <c r="P1587">
        <v>6</v>
      </c>
      <c r="Q1587">
        <v>2</v>
      </c>
      <c r="R1587">
        <v>0</v>
      </c>
      <c r="S1587" s="2" t="s">
        <v>4901</v>
      </c>
    </row>
    <row r="1588" spans="1:19" x14ac:dyDescent="0.3">
      <c r="A1588" s="1">
        <v>21582</v>
      </c>
      <c r="B1588" s="4" t="str">
        <f>TEXT(Airplane_Crashes_and_Fatalities[[#This Row],[Date]],"yyyy")</f>
        <v>1959</v>
      </c>
      <c r="C1588" s="1" t="str">
        <f>TEXT(Airplane_Crashes_and_Fatalities[[#This Row],[Date]],"mmm")</f>
        <v>Feb</v>
      </c>
      <c r="D1588" s="5">
        <f>DAY(Airplane_Crashes_and_Fatalities[[#This Row],[Date]])</f>
        <v>1</v>
      </c>
      <c r="E1588" s="3">
        <v>0.98402777777777772</v>
      </c>
      <c r="F1588" s="2" t="s">
        <v>21214</v>
      </c>
      <c r="G1588" s="2" t="s">
        <v>19842</v>
      </c>
      <c r="H1588" s="2"/>
      <c r="I1588" s="2" t="s">
        <v>1218</v>
      </c>
      <c r="J1588" s="2"/>
      <c r="K1588" s="2" t="s">
        <v>4902</v>
      </c>
      <c r="L1588" s="2" t="s">
        <v>1183</v>
      </c>
      <c r="M1588" t="s">
        <v>4903</v>
      </c>
      <c r="N1588">
        <f>Airplane_Crashes_and_Fatalities[[#This Row],[Aboard]]-Airplane_Crashes_and_Fatalities[[#This Row],[Fatalities]]</f>
        <v>25</v>
      </c>
      <c r="O1588">
        <v>1924</v>
      </c>
      <c r="P1588">
        <v>28</v>
      </c>
      <c r="Q1588">
        <v>3</v>
      </c>
      <c r="R1588">
        <v>0</v>
      </c>
      <c r="S1588" s="2" t="s">
        <v>4904</v>
      </c>
    </row>
    <row r="1589" spans="1:19" x14ac:dyDescent="0.3">
      <c r="A1589" s="1">
        <v>21584</v>
      </c>
      <c r="B1589" s="4" t="str">
        <f>TEXT(Airplane_Crashes_and_Fatalities[[#This Row],[Date]],"yyyy")</f>
        <v>1959</v>
      </c>
      <c r="C1589" s="1" t="str">
        <f>TEXT(Airplane_Crashes_and_Fatalities[[#This Row],[Date]],"mmm")</f>
        <v>Feb</v>
      </c>
      <c r="D1589" s="5">
        <f>DAY(Airplane_Crashes_and_Fatalities[[#This Row],[Date]])</f>
        <v>3</v>
      </c>
      <c r="E1589" s="3">
        <v>4.1666666666666741E-2</v>
      </c>
      <c r="F1589" s="2" t="s">
        <v>21215</v>
      </c>
      <c r="G1589" s="2" t="s">
        <v>19702</v>
      </c>
      <c r="H1589" s="2"/>
      <c r="I1589" s="2" t="s">
        <v>4905</v>
      </c>
      <c r="J1589" s="2" t="s">
        <v>21</v>
      </c>
      <c r="K1589" s="2" t="s">
        <v>4906</v>
      </c>
      <c r="L1589" s="2" t="s">
        <v>4907</v>
      </c>
      <c r="M1589" t="s">
        <v>4908</v>
      </c>
      <c r="N1589">
        <f>Airplane_Crashes_and_Fatalities[[#This Row],[Aboard]]-Airplane_Crashes_and_Fatalities[[#This Row],[Fatalities]]</f>
        <v>0</v>
      </c>
      <c r="O1589" t="s">
        <v>4909</v>
      </c>
      <c r="P1589">
        <v>4</v>
      </c>
      <c r="Q1589">
        <v>4</v>
      </c>
      <c r="R1589">
        <v>0</v>
      </c>
      <c r="S1589" s="2" t="s">
        <v>4910</v>
      </c>
    </row>
    <row r="1590" spans="1:19" x14ac:dyDescent="0.3">
      <c r="A1590" s="1">
        <v>21584</v>
      </c>
      <c r="B1590" s="4" t="str">
        <f>TEXT(Airplane_Crashes_and_Fatalities[[#This Row],[Date]],"yyyy")</f>
        <v>1959</v>
      </c>
      <c r="C1590" s="1" t="str">
        <f>TEXT(Airplane_Crashes_and_Fatalities[[#This Row],[Date]],"mmm")</f>
        <v>Feb</v>
      </c>
      <c r="D1590" s="5">
        <f>DAY(Airplane_Crashes_and_Fatalities[[#This Row],[Date]])</f>
        <v>3</v>
      </c>
      <c r="E1590" s="3">
        <v>0.99722222222222223</v>
      </c>
      <c r="F1590" s="2" t="s">
        <v>20528</v>
      </c>
      <c r="G1590" s="2" t="s">
        <v>19785</v>
      </c>
      <c r="H1590" s="2" t="s">
        <v>19726</v>
      </c>
      <c r="I1590" s="2" t="s">
        <v>862</v>
      </c>
      <c r="J1590" s="2" t="s">
        <v>19119</v>
      </c>
      <c r="K1590" s="2" t="s">
        <v>2745</v>
      </c>
      <c r="L1590" s="2" t="s">
        <v>4911</v>
      </c>
      <c r="M1590" t="s">
        <v>4912</v>
      </c>
      <c r="N1590">
        <f>Airplane_Crashes_and_Fatalities[[#This Row],[Aboard]]-Airplane_Crashes_and_Fatalities[[#This Row],[Fatalities]]</f>
        <v>8</v>
      </c>
      <c r="O1590">
        <v>1015</v>
      </c>
      <c r="P1590">
        <v>73</v>
      </c>
      <c r="Q1590">
        <v>65</v>
      </c>
      <c r="R1590">
        <v>0</v>
      </c>
      <c r="S1590" s="2" t="s">
        <v>4913</v>
      </c>
    </row>
    <row r="1591" spans="1:19" x14ac:dyDescent="0.3">
      <c r="A1591" s="1">
        <v>21598</v>
      </c>
      <c r="B1591" s="4" t="str">
        <f>TEXT(Airplane_Crashes_and_Fatalities[[#This Row],[Date]],"yyyy")</f>
        <v>1959</v>
      </c>
      <c r="C1591" s="1" t="str">
        <f>TEXT(Airplane_Crashes_and_Fatalities[[#This Row],[Date]],"mmm")</f>
        <v>Feb</v>
      </c>
      <c r="D1591" s="5">
        <f>DAY(Airplane_Crashes_and_Fatalities[[#This Row],[Date]])</f>
        <v>17</v>
      </c>
      <c r="E1591" s="3">
        <v>0.66666666666666674</v>
      </c>
      <c r="F1591" s="2" t="s">
        <v>21216</v>
      </c>
      <c r="G1591" s="2" t="s">
        <v>19882</v>
      </c>
      <c r="H1591" s="2" t="s">
        <v>19676</v>
      </c>
      <c r="I1591" s="2" t="s">
        <v>4914</v>
      </c>
      <c r="J1591" s="2"/>
      <c r="K1591" s="2" t="s">
        <v>4915</v>
      </c>
      <c r="L1591" s="2" t="s">
        <v>4916</v>
      </c>
      <c r="M1591" t="s">
        <v>4917</v>
      </c>
      <c r="N1591">
        <f>Airplane_Crashes_and_Fatalities[[#This Row],[Aboard]]-Airplane_Crashes_and_Fatalities[[#This Row],[Fatalities]]</f>
        <v>10</v>
      </c>
      <c r="O1591">
        <v>429</v>
      </c>
      <c r="P1591">
        <v>24</v>
      </c>
      <c r="Q1591">
        <v>14</v>
      </c>
      <c r="R1591">
        <v>0</v>
      </c>
      <c r="S1591" s="2" t="s">
        <v>4918</v>
      </c>
    </row>
    <row r="1592" spans="1:19" x14ac:dyDescent="0.3">
      <c r="A1592" s="1">
        <v>21599</v>
      </c>
      <c r="B1592" s="4" t="str">
        <f>TEXT(Airplane_Crashes_and_Fatalities[[#This Row],[Date]],"yyyy")</f>
        <v>1959</v>
      </c>
      <c r="C1592" s="1" t="str">
        <f>TEXT(Airplane_Crashes_and_Fatalities[[#This Row],[Date]],"mmm")</f>
        <v>Feb</v>
      </c>
      <c r="D1592" s="5">
        <f>DAY(Airplane_Crashes_and_Fatalities[[#This Row],[Date]])</f>
        <v>18</v>
      </c>
      <c r="F1592" s="2" t="s">
        <v>21217</v>
      </c>
      <c r="G1592" s="2" t="s">
        <v>19966</v>
      </c>
      <c r="H1592" s="2"/>
      <c r="I1592" s="2" t="s">
        <v>4919</v>
      </c>
      <c r="J1592" s="2"/>
      <c r="K1592" s="2" t="s">
        <v>4920</v>
      </c>
      <c r="L1592" s="2" t="s">
        <v>1904</v>
      </c>
      <c r="M1592" t="s">
        <v>4921</v>
      </c>
      <c r="N1592">
        <f>Airplane_Crashes_and_Fatalities[[#This Row],[Aboard]]-Airplane_Crashes_and_Fatalities[[#This Row],[Fatalities]]</f>
        <v>0</v>
      </c>
      <c r="O1592">
        <v>26818</v>
      </c>
      <c r="P1592">
        <v>5</v>
      </c>
      <c r="Q1592">
        <v>5</v>
      </c>
      <c r="R1592">
        <v>0</v>
      </c>
      <c r="S1592" s="2" t="s">
        <v>4922</v>
      </c>
    </row>
    <row r="1593" spans="1:19" x14ac:dyDescent="0.3">
      <c r="A1593" s="1">
        <v>21875</v>
      </c>
      <c r="B1593" s="4" t="str">
        <f>TEXT(Airplane_Crashes_and_Fatalities[[#This Row],[Date]],"yyyy")</f>
        <v>1959</v>
      </c>
      <c r="C1593" s="1" t="str">
        <f>TEXT(Airplane_Crashes_and_Fatalities[[#This Row],[Date]],"mmm")</f>
        <v>Nov</v>
      </c>
      <c r="D1593" s="5">
        <f>DAY(Airplane_Crashes_and_Fatalities[[#This Row],[Date]])</f>
        <v>21</v>
      </c>
      <c r="F1593" s="2" t="s">
        <v>21137</v>
      </c>
      <c r="G1593" s="2" t="s">
        <v>19968</v>
      </c>
      <c r="H1593" s="2"/>
      <c r="I1593" s="2" t="s">
        <v>3923</v>
      </c>
      <c r="J1593" s="2" t="s">
        <v>19069</v>
      </c>
      <c r="K1593" s="2" t="s">
        <v>4923</v>
      </c>
      <c r="L1593" s="2" t="s">
        <v>2256</v>
      </c>
      <c r="M1593" t="s">
        <v>4924</v>
      </c>
      <c r="N1593">
        <f>Airplane_Crashes_and_Fatalities[[#This Row],[Aboard]]-Airplane_Crashes_and_Fatalities[[#This Row],[Fatalities]]</f>
        <v>3</v>
      </c>
      <c r="O1593">
        <v>18367</v>
      </c>
      <c r="P1593">
        <v>27</v>
      </c>
      <c r="Q1593">
        <v>24</v>
      </c>
      <c r="R1593">
        <v>0</v>
      </c>
      <c r="S1593" s="2" t="s">
        <v>4925</v>
      </c>
    </row>
    <row r="1594" spans="1:19" x14ac:dyDescent="0.3">
      <c r="A1594" s="1">
        <v>21614</v>
      </c>
      <c r="B1594" s="4" t="str">
        <f>TEXT(Airplane_Crashes_and_Fatalities[[#This Row],[Date]],"yyyy")</f>
        <v>1959</v>
      </c>
      <c r="C1594" s="1" t="str">
        <f>TEXT(Airplane_Crashes_and_Fatalities[[#This Row],[Date]],"mmm")</f>
        <v>Mar</v>
      </c>
      <c r="D1594" s="5">
        <f>DAY(Airplane_Crashes_and_Fatalities[[#This Row],[Date]])</f>
        <v>5</v>
      </c>
      <c r="E1594" s="3">
        <v>0.48263888888888884</v>
      </c>
      <c r="F1594" s="2" t="s">
        <v>21218</v>
      </c>
      <c r="G1594" s="2" t="s">
        <v>20348</v>
      </c>
      <c r="H1594" s="2"/>
      <c r="I1594" s="2" t="s">
        <v>970</v>
      </c>
      <c r="J1594" s="2"/>
      <c r="K1594" s="2" t="s">
        <v>4926</v>
      </c>
      <c r="L1594" s="2" t="s">
        <v>4927</v>
      </c>
      <c r="M1594" t="s">
        <v>4928</v>
      </c>
      <c r="N1594">
        <f>Airplane_Crashes_and_Fatalities[[#This Row],[Aboard]]-Airplane_Crashes_and_Fatalities[[#This Row],[Fatalities]]</f>
        <v>4</v>
      </c>
      <c r="O1594">
        <v>82</v>
      </c>
      <c r="P1594">
        <v>19</v>
      </c>
      <c r="Q1594">
        <v>15</v>
      </c>
      <c r="R1594">
        <v>0</v>
      </c>
      <c r="S1594" s="2" t="s">
        <v>4929</v>
      </c>
    </row>
    <row r="1595" spans="1:19" x14ac:dyDescent="0.3">
      <c r="A1595" s="1">
        <v>21621</v>
      </c>
      <c r="B1595" s="4" t="str">
        <f>TEXT(Airplane_Crashes_and_Fatalities[[#This Row],[Date]],"yyyy")</f>
        <v>1959</v>
      </c>
      <c r="C1595" s="1" t="str">
        <f>TEXT(Airplane_Crashes_and_Fatalities[[#This Row],[Date]],"mmm")</f>
        <v>Mar</v>
      </c>
      <c r="D1595" s="5">
        <f>DAY(Airplane_Crashes_and_Fatalities[[#This Row],[Date]])</f>
        <v>12</v>
      </c>
      <c r="E1595" s="3">
        <v>0.59027777777777768</v>
      </c>
      <c r="F1595" s="2" t="s">
        <v>21219</v>
      </c>
      <c r="G1595" s="2" t="s">
        <v>20163</v>
      </c>
      <c r="H1595" s="2"/>
      <c r="I1595" s="2" t="s">
        <v>3915</v>
      </c>
      <c r="J1595" s="2"/>
      <c r="K1595" s="2"/>
      <c r="L1595" s="2" t="s">
        <v>1785</v>
      </c>
      <c r="M1595" t="s">
        <v>4930</v>
      </c>
      <c r="N1595">
        <f>Airplane_Crashes_and_Fatalities[[#This Row],[Aboard]]-Airplane_Crashes_and_Fatalities[[#This Row],[Fatalities]]</f>
        <v>2</v>
      </c>
      <c r="O1595">
        <v>12493</v>
      </c>
      <c r="P1595">
        <v>7</v>
      </c>
      <c r="Q1595">
        <v>5</v>
      </c>
      <c r="R1595">
        <v>0</v>
      </c>
      <c r="S1595" s="2" t="s">
        <v>4931</v>
      </c>
    </row>
    <row r="1596" spans="1:19" x14ac:dyDescent="0.3">
      <c r="A1596" s="1">
        <v>21622</v>
      </c>
      <c r="B1596" s="4" t="str">
        <f>TEXT(Airplane_Crashes_and_Fatalities[[#This Row],[Date]],"yyyy")</f>
        <v>1959</v>
      </c>
      <c r="C1596" s="1" t="str">
        <f>TEXT(Airplane_Crashes_and_Fatalities[[#This Row],[Date]],"mmm")</f>
        <v>Mar</v>
      </c>
      <c r="D1596" s="5">
        <f>DAY(Airplane_Crashes_and_Fatalities[[#This Row],[Date]])</f>
        <v>13</v>
      </c>
      <c r="E1596" s="3">
        <v>0.33333333333333326</v>
      </c>
      <c r="F1596" s="2" t="s">
        <v>21220</v>
      </c>
      <c r="G1596" s="2" t="s">
        <v>19710</v>
      </c>
      <c r="H1596" s="2"/>
      <c r="I1596" s="2" t="s">
        <v>3912</v>
      </c>
      <c r="J1596" s="2"/>
      <c r="K1596" s="2" t="s">
        <v>4932</v>
      </c>
      <c r="L1596" s="2" t="s">
        <v>4035</v>
      </c>
      <c r="M1596" t="s">
        <v>4933</v>
      </c>
      <c r="N1596">
        <f>Airplane_Crashes_and_Fatalities[[#This Row],[Aboard]]-Airplane_Crashes_and_Fatalities[[#This Row],[Fatalities]]</f>
        <v>17</v>
      </c>
      <c r="O1596">
        <v>12776</v>
      </c>
      <c r="P1596">
        <v>18</v>
      </c>
      <c r="Q1596">
        <v>1</v>
      </c>
      <c r="R1596">
        <v>0</v>
      </c>
      <c r="S1596" s="2" t="s">
        <v>4934</v>
      </c>
    </row>
    <row r="1597" spans="1:19" x14ac:dyDescent="0.3">
      <c r="A1597" s="1">
        <v>21638</v>
      </c>
      <c r="B1597" s="4" t="str">
        <f>TEXT(Airplane_Crashes_and_Fatalities[[#This Row],[Date]],"yyyy")</f>
        <v>1959</v>
      </c>
      <c r="C1597" s="1" t="str">
        <f>TEXT(Airplane_Crashes_and_Fatalities[[#This Row],[Date]],"mmm")</f>
        <v>Mar</v>
      </c>
      <c r="D1597" s="5">
        <f>DAY(Airplane_Crashes_and_Fatalities[[#This Row],[Date]])</f>
        <v>29</v>
      </c>
      <c r="F1597" s="2" t="s">
        <v>21221</v>
      </c>
      <c r="G1597" s="2" t="s">
        <v>21222</v>
      </c>
      <c r="H1597" s="2"/>
      <c r="I1597" s="2" t="s">
        <v>3682</v>
      </c>
      <c r="J1597" s="2"/>
      <c r="K1597" s="2"/>
      <c r="L1597" s="2" t="s">
        <v>4935</v>
      </c>
      <c r="M1597" t="s">
        <v>4936</v>
      </c>
      <c r="N1597">
        <f>Airplane_Crashes_and_Fatalities[[#This Row],[Aboard]]-Airplane_Crashes_and_Fatalities[[#This Row],[Fatalities]]</f>
        <v>0</v>
      </c>
      <c r="O1597">
        <v>2</v>
      </c>
      <c r="P1597">
        <v>9</v>
      </c>
      <c r="Q1597">
        <v>9</v>
      </c>
      <c r="R1597">
        <v>0</v>
      </c>
      <c r="S1597" s="2" t="s">
        <v>4937</v>
      </c>
    </row>
    <row r="1598" spans="1:19" x14ac:dyDescent="0.3">
      <c r="A1598" s="1">
        <v>21638</v>
      </c>
      <c r="B1598" s="4" t="str">
        <f>TEXT(Airplane_Crashes_and_Fatalities[[#This Row],[Date]],"yyyy")</f>
        <v>1959</v>
      </c>
      <c r="C1598" s="1" t="str">
        <f>TEXT(Airplane_Crashes_and_Fatalities[[#This Row],[Date]],"mmm")</f>
        <v>Mar</v>
      </c>
      <c r="D1598" s="5">
        <f>DAY(Airplane_Crashes_and_Fatalities[[#This Row],[Date]])</f>
        <v>29</v>
      </c>
      <c r="E1598" s="3">
        <v>0.44791666666666674</v>
      </c>
      <c r="F1598" s="2" t="s">
        <v>21223</v>
      </c>
      <c r="G1598" s="2" t="s">
        <v>20163</v>
      </c>
      <c r="H1598" s="2"/>
      <c r="I1598" s="2" t="s">
        <v>3915</v>
      </c>
      <c r="J1598" s="2"/>
      <c r="K1598" s="2" t="s">
        <v>4938</v>
      </c>
      <c r="L1598" s="2" t="s">
        <v>1183</v>
      </c>
      <c r="M1598" t="s">
        <v>4939</v>
      </c>
      <c r="N1598">
        <f>Airplane_Crashes_and_Fatalities[[#This Row],[Aboard]]-Airplane_Crashes_and_Fatalities[[#This Row],[Fatalities]]</f>
        <v>0</v>
      </c>
      <c r="O1598">
        <v>20176</v>
      </c>
      <c r="P1598">
        <v>24</v>
      </c>
      <c r="Q1598">
        <v>24</v>
      </c>
      <c r="R1598">
        <v>0</v>
      </c>
      <c r="S1598" s="2" t="s">
        <v>4940</v>
      </c>
    </row>
    <row r="1599" spans="1:19" x14ac:dyDescent="0.3">
      <c r="A1599" s="1">
        <v>21639</v>
      </c>
      <c r="B1599" s="4" t="str">
        <f>TEXT(Airplane_Crashes_and_Fatalities[[#This Row],[Date]],"yyyy")</f>
        <v>1959</v>
      </c>
      <c r="C1599" s="1" t="str">
        <f>TEXT(Airplane_Crashes_and_Fatalities[[#This Row],[Date]],"mmm")</f>
        <v>Mar</v>
      </c>
      <c r="D1599" s="5">
        <f>DAY(Airplane_Crashes_and_Fatalities[[#This Row],[Date]])</f>
        <v>30</v>
      </c>
      <c r="F1599" s="2" t="s">
        <v>21224</v>
      </c>
      <c r="G1599" s="2" t="s">
        <v>19767</v>
      </c>
      <c r="H1599" s="2"/>
      <c r="I1599" s="2" t="s">
        <v>4270</v>
      </c>
      <c r="J1599" s="2" t="s">
        <v>19120</v>
      </c>
      <c r="K1599" s="2" t="s">
        <v>4941</v>
      </c>
      <c r="L1599" s="2" t="s">
        <v>1904</v>
      </c>
      <c r="M1599" t="s">
        <v>4942</v>
      </c>
      <c r="N1599">
        <f>Airplane_Crashes_and_Fatalities[[#This Row],[Aboard]]-Airplane_Crashes_and_Fatalities[[#This Row],[Fatalities]]</f>
        <v>0</v>
      </c>
      <c r="O1599">
        <v>30242</v>
      </c>
      <c r="P1599">
        <v>2</v>
      </c>
      <c r="Q1599">
        <v>2</v>
      </c>
      <c r="R1599">
        <v>0</v>
      </c>
      <c r="S1599" s="2" t="s">
        <v>4943</v>
      </c>
    </row>
    <row r="1600" spans="1:19" x14ac:dyDescent="0.3">
      <c r="A1600" s="1">
        <v>21657</v>
      </c>
      <c r="B1600" s="4" t="str">
        <f>TEXT(Airplane_Crashes_and_Fatalities[[#This Row],[Date]],"yyyy")</f>
        <v>1959</v>
      </c>
      <c r="C1600" s="1" t="str">
        <f>TEXT(Airplane_Crashes_and_Fatalities[[#This Row],[Date]],"mmm")</f>
        <v>Apr</v>
      </c>
      <c r="D1600" s="5">
        <f>DAY(Airplane_Crashes_and_Fatalities[[#This Row],[Date]])</f>
        <v>17</v>
      </c>
      <c r="F1600" s="2" t="s">
        <v>21225</v>
      </c>
      <c r="G1600" s="2" t="s">
        <v>19880</v>
      </c>
      <c r="H1600" s="2"/>
      <c r="I1600" s="2" t="s">
        <v>4186</v>
      </c>
      <c r="J1600" s="2"/>
      <c r="K1600" s="2" t="s">
        <v>4944</v>
      </c>
      <c r="L1600" s="2" t="s">
        <v>2989</v>
      </c>
      <c r="M1600" t="s">
        <v>4945</v>
      </c>
      <c r="N1600">
        <f>Airplane_Crashes_and_Fatalities[[#This Row],[Aboard]]-Airplane_Crashes_and_Fatalities[[#This Row],[Fatalities]]</f>
        <v>0</v>
      </c>
      <c r="O1600">
        <v>22586</v>
      </c>
      <c r="P1600">
        <v>26</v>
      </c>
      <c r="Q1600">
        <v>26</v>
      </c>
      <c r="R1600">
        <v>0</v>
      </c>
      <c r="S1600" s="2" t="s">
        <v>4946</v>
      </c>
    </row>
    <row r="1601" spans="1:19" x14ac:dyDescent="0.3">
      <c r="A1601" s="1">
        <v>21663</v>
      </c>
      <c r="B1601" s="4" t="str">
        <f>TEXT(Airplane_Crashes_and_Fatalities[[#This Row],[Date]],"yyyy")</f>
        <v>1959</v>
      </c>
      <c r="C1601" s="1" t="str">
        <f>TEXT(Airplane_Crashes_and_Fatalities[[#This Row],[Date]],"mmm")</f>
        <v>Apr</v>
      </c>
      <c r="D1601" s="5">
        <f>DAY(Airplane_Crashes_and_Fatalities[[#This Row],[Date]])</f>
        <v>23</v>
      </c>
      <c r="F1601" s="2" t="s">
        <v>21226</v>
      </c>
      <c r="G1601" s="2" t="s">
        <v>20711</v>
      </c>
      <c r="H1601" s="2"/>
      <c r="I1601" s="2" t="s">
        <v>4898</v>
      </c>
      <c r="J1601" s="2"/>
      <c r="K1601" s="2" t="s">
        <v>4947</v>
      </c>
      <c r="L1601" s="2" t="s">
        <v>4948</v>
      </c>
      <c r="M1601" t="s">
        <v>4949</v>
      </c>
      <c r="N1601">
        <f>Airplane_Crashes_and_Fatalities[[#This Row],[Aboard]]-Airplane_Crashes_and_Fatalities[[#This Row],[Fatalities]]</f>
        <v>0</v>
      </c>
      <c r="O1601">
        <v>1256</v>
      </c>
      <c r="P1601">
        <v>12</v>
      </c>
      <c r="Q1601">
        <v>12</v>
      </c>
      <c r="R1601">
        <v>0</v>
      </c>
      <c r="S1601" s="2" t="s">
        <v>4950</v>
      </c>
    </row>
    <row r="1602" spans="1:19" x14ac:dyDescent="0.3">
      <c r="A1602" s="1">
        <v>21669</v>
      </c>
      <c r="B1602" s="4" t="str">
        <f>TEXT(Airplane_Crashes_and_Fatalities[[#This Row],[Date]],"yyyy")</f>
        <v>1959</v>
      </c>
      <c r="C1602" s="1" t="str">
        <f>TEXT(Airplane_Crashes_and_Fatalities[[#This Row],[Date]],"mmm")</f>
        <v>Apr</v>
      </c>
      <c r="D1602" s="5">
        <f>DAY(Airplane_Crashes_and_Fatalities[[#This Row],[Date]])</f>
        <v>29</v>
      </c>
      <c r="E1602" s="3">
        <v>0.66666666666666674</v>
      </c>
      <c r="F1602" s="2" t="s">
        <v>21227</v>
      </c>
      <c r="G1602" s="2" t="s">
        <v>19710</v>
      </c>
      <c r="H1602" s="2"/>
      <c r="I1602" s="2" t="s">
        <v>259</v>
      </c>
      <c r="J1602" s="2"/>
      <c r="K1602" s="2" t="s">
        <v>4951</v>
      </c>
      <c r="L1602" s="2" t="s">
        <v>1183</v>
      </c>
      <c r="M1602" t="s">
        <v>4952</v>
      </c>
      <c r="N1602">
        <f>Airplane_Crashes_and_Fatalities[[#This Row],[Aboard]]-Airplane_Crashes_and_Fatalities[[#This Row],[Fatalities]]</f>
        <v>0</v>
      </c>
      <c r="O1602">
        <v>19334</v>
      </c>
      <c r="P1602">
        <v>28</v>
      </c>
      <c r="Q1602">
        <v>28</v>
      </c>
      <c r="R1602">
        <v>0</v>
      </c>
      <c r="S1602" s="2" t="s">
        <v>4953</v>
      </c>
    </row>
    <row r="1603" spans="1:19" x14ac:dyDescent="0.3">
      <c r="A1603" s="1">
        <v>21672</v>
      </c>
      <c r="B1603" s="4" t="str">
        <f>TEXT(Airplane_Crashes_and_Fatalities[[#This Row],[Date]],"yyyy")</f>
        <v>1959</v>
      </c>
      <c r="C1603" s="1" t="str">
        <f>TEXT(Airplane_Crashes_and_Fatalities[[#This Row],[Date]],"mmm")</f>
        <v>May</v>
      </c>
      <c r="D1603" s="5">
        <f>DAY(Airplane_Crashes_and_Fatalities[[#This Row],[Date]])</f>
        <v>2</v>
      </c>
      <c r="E1603" s="3">
        <v>0.8833333333333333</v>
      </c>
      <c r="F1603" s="2" t="s">
        <v>21228</v>
      </c>
      <c r="G1603" s="2" t="s">
        <v>19710</v>
      </c>
      <c r="H1603" s="2"/>
      <c r="I1603" s="2" t="s">
        <v>4954</v>
      </c>
      <c r="J1603" s="2"/>
      <c r="K1603" s="2" t="s">
        <v>4955</v>
      </c>
      <c r="L1603" s="2" t="s">
        <v>1183</v>
      </c>
      <c r="M1603" t="s">
        <v>4956</v>
      </c>
      <c r="N1603">
        <f>Airplane_Crashes_and_Fatalities[[#This Row],[Aboard]]-Airplane_Crashes_and_Fatalities[[#This Row],[Fatalities]]</f>
        <v>0</v>
      </c>
      <c r="O1603">
        <v>12210</v>
      </c>
      <c r="P1603">
        <v>5</v>
      </c>
      <c r="Q1603">
        <v>5</v>
      </c>
      <c r="R1603">
        <v>0</v>
      </c>
      <c r="S1603" s="2" t="s">
        <v>4957</v>
      </c>
    </row>
    <row r="1604" spans="1:19" x14ac:dyDescent="0.3">
      <c r="A1604" s="1">
        <v>21682</v>
      </c>
      <c r="B1604" s="4" t="str">
        <f>TEXT(Airplane_Crashes_and_Fatalities[[#This Row],[Date]],"yyyy")</f>
        <v>1959</v>
      </c>
      <c r="C1604" s="1" t="str">
        <f>TEXT(Airplane_Crashes_and_Fatalities[[#This Row],[Date]],"mmm")</f>
        <v>May</v>
      </c>
      <c r="D1604" s="5">
        <f>DAY(Airplane_Crashes_and_Fatalities[[#This Row],[Date]])</f>
        <v>12</v>
      </c>
      <c r="E1604" s="3">
        <v>0.64513888888888893</v>
      </c>
      <c r="F1604" s="2" t="s">
        <v>21229</v>
      </c>
      <c r="G1604" s="2" t="s">
        <v>19853</v>
      </c>
      <c r="H1604" s="2"/>
      <c r="I1604" s="2" t="s">
        <v>3076</v>
      </c>
      <c r="J1604" s="2" t="s">
        <v>19121</v>
      </c>
      <c r="K1604" s="2" t="s">
        <v>4958</v>
      </c>
      <c r="L1604" s="2" t="s">
        <v>4959</v>
      </c>
      <c r="M1604" t="s">
        <v>4960</v>
      </c>
      <c r="N1604">
        <f>Airplane_Crashes_and_Fatalities[[#This Row],[Aboard]]-Airplane_Crashes_and_Fatalities[[#This Row],[Fatalities]]</f>
        <v>42</v>
      </c>
      <c r="O1604">
        <v>1978</v>
      </c>
      <c r="P1604">
        <v>44</v>
      </c>
      <c r="Q1604">
        <v>2</v>
      </c>
      <c r="R1604">
        <v>0</v>
      </c>
      <c r="S1604" s="2" t="s">
        <v>4961</v>
      </c>
    </row>
    <row r="1605" spans="1:19" x14ac:dyDescent="0.3">
      <c r="A1605" s="1">
        <v>21682</v>
      </c>
      <c r="B1605" s="4" t="str">
        <f>TEXT(Airplane_Crashes_and_Fatalities[[#This Row],[Date]],"yyyy")</f>
        <v>1959</v>
      </c>
      <c r="C1605" s="1" t="str">
        <f>TEXT(Airplane_Crashes_and_Fatalities[[#This Row],[Date]],"mmm")</f>
        <v>May</v>
      </c>
      <c r="D1605" s="5">
        <f>DAY(Airplane_Crashes_and_Fatalities[[#This Row],[Date]])</f>
        <v>12</v>
      </c>
      <c r="E1605" s="3">
        <v>0.67569444444444438</v>
      </c>
      <c r="F1605" s="2" t="s">
        <v>21230</v>
      </c>
      <c r="G1605" s="2" t="s">
        <v>19695</v>
      </c>
      <c r="H1605" s="2"/>
      <c r="I1605" s="2" t="s">
        <v>3076</v>
      </c>
      <c r="J1605" s="2" t="s">
        <v>19122</v>
      </c>
      <c r="K1605" s="2" t="s">
        <v>4962</v>
      </c>
      <c r="L1605" s="2" t="s">
        <v>4711</v>
      </c>
      <c r="M1605" t="s">
        <v>4963</v>
      </c>
      <c r="N1605">
        <f>Airplane_Crashes_and_Fatalities[[#This Row],[Aboard]]-Airplane_Crashes_and_Fatalities[[#This Row],[Fatalities]]</f>
        <v>0</v>
      </c>
      <c r="O1605">
        <v>287</v>
      </c>
      <c r="P1605">
        <v>31</v>
      </c>
      <c r="Q1605">
        <v>31</v>
      </c>
      <c r="R1605">
        <v>0</v>
      </c>
      <c r="S1605" s="2" t="s">
        <v>4964</v>
      </c>
    </row>
    <row r="1606" spans="1:19" x14ac:dyDescent="0.3">
      <c r="A1606" s="1">
        <v>21683</v>
      </c>
      <c r="B1606" s="4" t="str">
        <f>TEXT(Airplane_Crashes_and_Fatalities[[#This Row],[Date]],"yyyy")</f>
        <v>1959</v>
      </c>
      <c r="C1606" s="1" t="str">
        <f>TEXT(Airplane_Crashes_and_Fatalities[[#This Row],[Date]],"mmm")</f>
        <v>May</v>
      </c>
      <c r="D1606" s="5">
        <f>DAY(Airplane_Crashes_and_Fatalities[[#This Row],[Date]])</f>
        <v>13</v>
      </c>
      <c r="F1606" s="2" t="s">
        <v>21231</v>
      </c>
      <c r="G1606" s="2" t="s">
        <v>20015</v>
      </c>
      <c r="H1606" s="2"/>
      <c r="I1606" s="2" t="s">
        <v>4965</v>
      </c>
      <c r="J1606" s="2"/>
      <c r="K1606" s="2" t="s">
        <v>4966</v>
      </c>
      <c r="L1606" s="2" t="s">
        <v>1904</v>
      </c>
      <c r="M1606" t="s">
        <v>4967</v>
      </c>
      <c r="N1606">
        <f>Airplane_Crashes_and_Fatalities[[#This Row],[Aboard]]-Airplane_Crashes_and_Fatalities[[#This Row],[Fatalities]]</f>
        <v>0</v>
      </c>
      <c r="O1606">
        <v>26829</v>
      </c>
      <c r="P1606">
        <v>12</v>
      </c>
      <c r="Q1606">
        <v>12</v>
      </c>
      <c r="R1606">
        <v>0</v>
      </c>
      <c r="S1606" s="2" t="s">
        <v>4968</v>
      </c>
    </row>
    <row r="1607" spans="1:19" x14ac:dyDescent="0.3">
      <c r="A1607" s="1">
        <v>21685</v>
      </c>
      <c r="B1607" s="4" t="str">
        <f>TEXT(Airplane_Crashes_and_Fatalities[[#This Row],[Date]],"yyyy")</f>
        <v>1959</v>
      </c>
      <c r="C1607" s="1" t="str">
        <f>TEXT(Airplane_Crashes_and_Fatalities[[#This Row],[Date]],"mmm")</f>
        <v>May</v>
      </c>
      <c r="D1607" s="5">
        <f>DAY(Airplane_Crashes_and_Fatalities[[#This Row],[Date]])</f>
        <v>15</v>
      </c>
      <c r="F1607" s="2" t="s">
        <v>21210</v>
      </c>
      <c r="G1607" s="2" t="s">
        <v>21232</v>
      </c>
      <c r="H1607" s="2"/>
      <c r="I1607" s="2" t="s">
        <v>3292</v>
      </c>
      <c r="J1607" s="2"/>
      <c r="K1607" s="2" t="s">
        <v>4969</v>
      </c>
      <c r="L1607" s="2" t="s">
        <v>1183</v>
      </c>
      <c r="M1607" t="s">
        <v>4970</v>
      </c>
      <c r="N1607">
        <f>Airplane_Crashes_and_Fatalities[[#This Row],[Aboard]]-Airplane_Crashes_and_Fatalities[[#This Row],[Fatalities]]</f>
        <v>0</v>
      </c>
      <c r="O1607">
        <v>19790</v>
      </c>
      <c r="P1607">
        <v>10</v>
      </c>
      <c r="Q1607">
        <v>10</v>
      </c>
      <c r="R1607">
        <v>0</v>
      </c>
      <c r="S1607" s="2" t="s">
        <v>4971</v>
      </c>
    </row>
    <row r="1608" spans="1:19" x14ac:dyDescent="0.3">
      <c r="A1608" s="1">
        <v>21691</v>
      </c>
      <c r="B1608" s="4" t="str">
        <f>TEXT(Airplane_Crashes_and_Fatalities[[#This Row],[Date]],"yyyy")</f>
        <v>1959</v>
      </c>
      <c r="C1608" s="1" t="str">
        <f>TEXT(Airplane_Crashes_and_Fatalities[[#This Row],[Date]],"mmm")</f>
        <v>May</v>
      </c>
      <c r="D1608" s="5">
        <f>DAY(Airplane_Crashes_and_Fatalities[[#This Row],[Date]])</f>
        <v>21</v>
      </c>
      <c r="F1608" s="2" t="s">
        <v>21233</v>
      </c>
      <c r="G1608" s="2" t="s">
        <v>20015</v>
      </c>
      <c r="H1608" s="2"/>
      <c r="I1608" s="2" t="s">
        <v>4972</v>
      </c>
      <c r="J1608" s="2"/>
      <c r="K1608" s="2" t="s">
        <v>4973</v>
      </c>
      <c r="L1608" s="2" t="s">
        <v>3512</v>
      </c>
      <c r="M1608" t="s">
        <v>4974</v>
      </c>
      <c r="N1608">
        <f>Airplane_Crashes_and_Fatalities[[#This Row],[Aboard]]-Airplane_Crashes_and_Fatalities[[#This Row],[Fatalities]]</f>
        <v>0</v>
      </c>
      <c r="O1608">
        <v>30482</v>
      </c>
      <c r="P1608">
        <v>8</v>
      </c>
      <c r="Q1608">
        <v>8</v>
      </c>
      <c r="R1608">
        <v>0</v>
      </c>
      <c r="S1608" s="2" t="s">
        <v>4975</v>
      </c>
    </row>
    <row r="1609" spans="1:19" x14ac:dyDescent="0.3">
      <c r="A1609" s="1">
        <v>21702</v>
      </c>
      <c r="B1609" s="4" t="str">
        <f>TEXT(Airplane_Crashes_and_Fatalities[[#This Row],[Date]],"yyyy")</f>
        <v>1959</v>
      </c>
      <c r="C1609" s="1" t="str">
        <f>TEXT(Airplane_Crashes_and_Fatalities[[#This Row],[Date]],"mmm")</f>
        <v>Jun</v>
      </c>
      <c r="D1609" s="5">
        <f>DAY(Airplane_Crashes_and_Fatalities[[#This Row],[Date]])</f>
        <v>1</v>
      </c>
      <c r="F1609" s="2" t="s">
        <v>4976</v>
      </c>
      <c r="G1609" s="2" t="s">
        <v>24260</v>
      </c>
      <c r="H1609" s="2"/>
      <c r="I1609" s="2" t="s">
        <v>4977</v>
      </c>
      <c r="J1609" s="2"/>
      <c r="K1609" s="2"/>
      <c r="L1609" s="2" t="s">
        <v>2160</v>
      </c>
      <c r="M1609" t="s">
        <v>4978</v>
      </c>
      <c r="N1609">
        <f>Airplane_Crashes_and_Fatalities[[#This Row],[Aboard]]-Airplane_Crashes_and_Fatalities[[#This Row],[Fatalities]]</f>
        <v>0</v>
      </c>
      <c r="P1609">
        <v>60</v>
      </c>
      <c r="Q1609">
        <v>60</v>
      </c>
      <c r="R1609">
        <v>0</v>
      </c>
      <c r="S1609" s="2" t="s">
        <v>4979</v>
      </c>
    </row>
    <row r="1610" spans="1:19" x14ac:dyDescent="0.3">
      <c r="A1610" s="1">
        <v>21724</v>
      </c>
      <c r="B1610" s="4" t="str">
        <f>TEXT(Airplane_Crashes_and_Fatalities[[#This Row],[Date]],"yyyy")</f>
        <v>1959</v>
      </c>
      <c r="C1610" s="1" t="str">
        <f>TEXT(Airplane_Crashes_and_Fatalities[[#This Row],[Date]],"mmm")</f>
        <v>Jun</v>
      </c>
      <c r="D1610" s="5">
        <f>DAY(Airplane_Crashes_and_Fatalities[[#This Row],[Date]])</f>
        <v>23</v>
      </c>
      <c r="F1610" s="2" t="s">
        <v>21234</v>
      </c>
      <c r="G1610" s="2" t="s">
        <v>20015</v>
      </c>
      <c r="H1610" s="2"/>
      <c r="I1610" s="2" t="s">
        <v>2220</v>
      </c>
      <c r="J1610" s="2"/>
      <c r="K1610" s="2" t="s">
        <v>4980</v>
      </c>
      <c r="L1610" s="2" t="s">
        <v>2256</v>
      </c>
      <c r="M1610" t="s">
        <v>4981</v>
      </c>
      <c r="N1610">
        <f>Airplane_Crashes_and_Fatalities[[#This Row],[Aboard]]-Airplane_Crashes_and_Fatalities[[#This Row],[Fatalities]]</f>
        <v>0</v>
      </c>
      <c r="O1610">
        <v>10418</v>
      </c>
      <c r="P1610">
        <v>14</v>
      </c>
      <c r="Q1610">
        <v>14</v>
      </c>
      <c r="R1610">
        <v>0</v>
      </c>
      <c r="S1610" s="2" t="s">
        <v>4982</v>
      </c>
    </row>
    <row r="1611" spans="1:19" x14ac:dyDescent="0.3">
      <c r="A1611" s="1">
        <v>21727</v>
      </c>
      <c r="B1611" s="4" t="str">
        <f>TEXT(Airplane_Crashes_and_Fatalities[[#This Row],[Date]],"yyyy")</f>
        <v>1959</v>
      </c>
      <c r="C1611" s="1" t="str">
        <f>TEXT(Airplane_Crashes_and_Fatalities[[#This Row],[Date]],"mmm")</f>
        <v>Jun</v>
      </c>
      <c r="D1611" s="5">
        <f>DAY(Airplane_Crashes_and_Fatalities[[#This Row],[Date]])</f>
        <v>26</v>
      </c>
      <c r="E1611" s="3">
        <v>0.73263888888888884</v>
      </c>
      <c r="F1611" s="2" t="s">
        <v>21235</v>
      </c>
      <c r="G1611" s="2" t="s">
        <v>21236</v>
      </c>
      <c r="H1611" s="2" t="s">
        <v>21237</v>
      </c>
      <c r="I1611" s="2" t="s">
        <v>3208</v>
      </c>
      <c r="J1611" s="2" t="s">
        <v>19123</v>
      </c>
      <c r="K1611" s="2" t="s">
        <v>4983</v>
      </c>
      <c r="L1611" s="2" t="s">
        <v>4984</v>
      </c>
      <c r="M1611" t="s">
        <v>4985</v>
      </c>
      <c r="N1611">
        <f>Airplane_Crashes_and_Fatalities[[#This Row],[Aboard]]-Airplane_Crashes_and_Fatalities[[#This Row],[Fatalities]]</f>
        <v>0</v>
      </c>
      <c r="O1611">
        <v>1015</v>
      </c>
      <c r="P1611">
        <v>68</v>
      </c>
      <c r="Q1611">
        <v>68</v>
      </c>
      <c r="R1611">
        <v>0</v>
      </c>
      <c r="S1611" s="2" t="s">
        <v>4986</v>
      </c>
    </row>
    <row r="1612" spans="1:19" x14ac:dyDescent="0.3">
      <c r="A1612" s="1">
        <v>21731</v>
      </c>
      <c r="B1612" s="4" t="str">
        <f>TEXT(Airplane_Crashes_and_Fatalities[[#This Row],[Date]],"yyyy")</f>
        <v>1959</v>
      </c>
      <c r="C1612" s="1" t="str">
        <f>TEXT(Airplane_Crashes_and_Fatalities[[#This Row],[Date]],"mmm")</f>
        <v>Jun</v>
      </c>
      <c r="D1612" s="5">
        <f>DAY(Airplane_Crashes_and_Fatalities[[#This Row],[Date]])</f>
        <v>30</v>
      </c>
      <c r="E1612" s="3">
        <v>0.44097222222222232</v>
      </c>
      <c r="F1612" s="2" t="s">
        <v>21238</v>
      </c>
      <c r="G1612" s="2" t="s">
        <v>21239</v>
      </c>
      <c r="H1612" s="2" t="s">
        <v>21158</v>
      </c>
      <c r="I1612" s="2" t="s">
        <v>1718</v>
      </c>
      <c r="J1612" s="2"/>
      <c r="K1612" s="2"/>
      <c r="L1612" s="2" t="s">
        <v>4987</v>
      </c>
      <c r="M1612" t="s">
        <v>4988</v>
      </c>
      <c r="N1612">
        <f>Airplane_Crashes_and_Fatalities[[#This Row],[Aboard]]-Airplane_Crashes_and_Fatalities[[#This Row],[Fatalities]]</f>
        <v>1</v>
      </c>
      <c r="P1612">
        <v>1</v>
      </c>
      <c r="Q1612">
        <v>0</v>
      </c>
      <c r="R1612">
        <v>17</v>
      </c>
      <c r="S1612" s="2" t="s">
        <v>4989</v>
      </c>
    </row>
    <row r="1613" spans="1:19" x14ac:dyDescent="0.3">
      <c r="A1613" s="1">
        <v>21765</v>
      </c>
      <c r="B1613" s="4" t="str">
        <f>TEXT(Airplane_Crashes_and_Fatalities[[#This Row],[Date]],"yyyy")</f>
        <v>1959</v>
      </c>
      <c r="C1613" s="1" t="str">
        <f>TEXT(Airplane_Crashes_and_Fatalities[[#This Row],[Date]],"mmm")</f>
        <v>Aug</v>
      </c>
      <c r="D1613" s="5">
        <f>DAY(Airplane_Crashes_and_Fatalities[[#This Row],[Date]])</f>
        <v>3</v>
      </c>
      <c r="E1613" s="3">
        <v>0.4375</v>
      </c>
      <c r="F1613" s="2" t="s">
        <v>21240</v>
      </c>
      <c r="G1613" s="2" t="s">
        <v>20163</v>
      </c>
      <c r="H1613" s="2"/>
      <c r="I1613" s="2" t="s">
        <v>3522</v>
      </c>
      <c r="J1613" s="2"/>
      <c r="K1613" s="2" t="s">
        <v>4990</v>
      </c>
      <c r="L1613" s="2" t="s">
        <v>1183</v>
      </c>
      <c r="M1613" t="s">
        <v>4991</v>
      </c>
      <c r="N1613">
        <f>Airplane_Crashes_and_Fatalities[[#This Row],[Aboard]]-Airplane_Crashes_and_Fatalities[[#This Row],[Fatalities]]</f>
        <v>0</v>
      </c>
      <c r="O1613">
        <v>9549</v>
      </c>
      <c r="P1613">
        <v>6</v>
      </c>
      <c r="Q1613">
        <v>6</v>
      </c>
      <c r="R1613">
        <v>0</v>
      </c>
      <c r="S1613" s="2" t="s">
        <v>4992</v>
      </c>
    </row>
    <row r="1614" spans="1:19" x14ac:dyDescent="0.3">
      <c r="A1614" s="1">
        <v>21776</v>
      </c>
      <c r="B1614" s="4" t="str">
        <f>TEXT(Airplane_Crashes_and_Fatalities[[#This Row],[Date]],"yyyy")</f>
        <v>1959</v>
      </c>
      <c r="C1614" s="1" t="str">
        <f>TEXT(Airplane_Crashes_and_Fatalities[[#This Row],[Date]],"mmm")</f>
        <v>Aug</v>
      </c>
      <c r="D1614" s="5">
        <f>DAY(Airplane_Crashes_and_Fatalities[[#This Row],[Date]])</f>
        <v>14</v>
      </c>
      <c r="E1614" s="3">
        <v>0.71805555555555545</v>
      </c>
      <c r="F1614" s="2" t="s">
        <v>20609</v>
      </c>
      <c r="G1614" s="2" t="s">
        <v>20610</v>
      </c>
      <c r="H1614" s="2"/>
      <c r="I1614" s="2" t="s">
        <v>4309</v>
      </c>
      <c r="J1614" s="2"/>
      <c r="K1614" s="2"/>
      <c r="L1614" s="2" t="s">
        <v>4993</v>
      </c>
      <c r="M1614" t="s">
        <v>4994</v>
      </c>
      <c r="N1614">
        <f>Airplane_Crashes_and_Fatalities[[#This Row],[Aboard]]-Airplane_Crashes_and_Fatalities[[#This Row],[Fatalities]]</f>
        <v>1</v>
      </c>
      <c r="O1614">
        <v>337</v>
      </c>
      <c r="P1614">
        <v>3</v>
      </c>
      <c r="Q1614">
        <v>2</v>
      </c>
      <c r="R1614">
        <v>0</v>
      </c>
      <c r="S1614" s="2" t="s">
        <v>4995</v>
      </c>
    </row>
    <row r="1615" spans="1:19" x14ac:dyDescent="0.3">
      <c r="A1615" s="1">
        <v>21777</v>
      </c>
      <c r="B1615" s="4" t="str">
        <f>TEXT(Airplane_Crashes_and_Fatalities[[#This Row],[Date]],"yyyy")</f>
        <v>1959</v>
      </c>
      <c r="C1615" s="1" t="str">
        <f>TEXT(Airplane_Crashes_and_Fatalities[[#This Row],[Date]],"mmm")</f>
        <v>Aug</v>
      </c>
      <c r="D1615" s="5">
        <f>DAY(Airplane_Crashes_and_Fatalities[[#This Row],[Date]])</f>
        <v>15</v>
      </c>
      <c r="E1615" s="3">
        <v>0.6958333333333333</v>
      </c>
      <c r="F1615" s="2" t="s">
        <v>21241</v>
      </c>
      <c r="G1615" s="2" t="s">
        <v>19785</v>
      </c>
      <c r="H1615" s="2"/>
      <c r="I1615" s="2" t="s">
        <v>862</v>
      </c>
      <c r="J1615" s="2" t="s">
        <v>19124</v>
      </c>
      <c r="K1615" s="2" t="s">
        <v>633</v>
      </c>
      <c r="L1615" s="2" t="s">
        <v>4996</v>
      </c>
      <c r="M1615" t="s">
        <v>4997</v>
      </c>
      <c r="N1615">
        <f>Airplane_Crashes_and_Fatalities[[#This Row],[Aboard]]-Airplane_Crashes_and_Fatalities[[#This Row],[Fatalities]]</f>
        <v>0</v>
      </c>
      <c r="O1615" t="s">
        <v>4998</v>
      </c>
      <c r="P1615">
        <v>5</v>
      </c>
      <c r="Q1615">
        <v>5</v>
      </c>
      <c r="R1615">
        <v>0</v>
      </c>
      <c r="S1615" s="2" t="s">
        <v>4999</v>
      </c>
    </row>
    <row r="1616" spans="1:19" x14ac:dyDescent="0.3">
      <c r="A1616" s="1">
        <v>21781</v>
      </c>
      <c r="B1616" s="4" t="str">
        <f>TEXT(Airplane_Crashes_and_Fatalities[[#This Row],[Date]],"yyyy")</f>
        <v>1959</v>
      </c>
      <c r="C1616" s="1" t="str">
        <f>TEXT(Airplane_Crashes_and_Fatalities[[#This Row],[Date]],"mmm")</f>
        <v>Aug</v>
      </c>
      <c r="D1616" s="5">
        <f>DAY(Airplane_Crashes_and_Fatalities[[#This Row],[Date]])</f>
        <v>19</v>
      </c>
      <c r="F1616" s="2" t="s">
        <v>21242</v>
      </c>
      <c r="G1616" s="2" t="s">
        <v>19710</v>
      </c>
      <c r="H1616" s="2"/>
      <c r="I1616" s="2" t="s">
        <v>5000</v>
      </c>
      <c r="J1616" s="2"/>
      <c r="K1616" s="2" t="s">
        <v>5001</v>
      </c>
      <c r="L1616" s="2" t="s">
        <v>1183</v>
      </c>
      <c r="M1616" t="s">
        <v>5002</v>
      </c>
      <c r="N1616">
        <f>Airplane_Crashes_and_Fatalities[[#This Row],[Aboard]]-Airplane_Crashes_and_Fatalities[[#This Row],[Fatalities]]</f>
        <v>0</v>
      </c>
      <c r="O1616" t="s">
        <v>5003</v>
      </c>
      <c r="P1616">
        <v>32</v>
      </c>
      <c r="Q1616">
        <v>32</v>
      </c>
      <c r="R1616">
        <v>0</v>
      </c>
      <c r="S1616" s="2" t="s">
        <v>5004</v>
      </c>
    </row>
    <row r="1617" spans="1:19" x14ac:dyDescent="0.3">
      <c r="A1617" s="1">
        <v>21789</v>
      </c>
      <c r="B1617" s="4" t="str">
        <f>TEXT(Airplane_Crashes_and_Fatalities[[#This Row],[Date]],"yyyy")</f>
        <v>1959</v>
      </c>
      <c r="C1617" s="1" t="str">
        <f>TEXT(Airplane_Crashes_and_Fatalities[[#This Row],[Date]],"mmm")</f>
        <v>Aug</v>
      </c>
      <c r="D1617" s="5">
        <f>DAY(Airplane_Crashes_and_Fatalities[[#This Row],[Date]])</f>
        <v>27</v>
      </c>
      <c r="F1617" s="2" t="s">
        <v>21028</v>
      </c>
      <c r="G1617" s="2" t="s">
        <v>21029</v>
      </c>
      <c r="H1617" s="2"/>
      <c r="I1617" s="2" t="s">
        <v>3292</v>
      </c>
      <c r="J1617" s="2"/>
      <c r="K1617" s="2"/>
      <c r="L1617" s="2" t="s">
        <v>5005</v>
      </c>
      <c r="M1617" t="s">
        <v>5006</v>
      </c>
      <c r="N1617">
        <f>Airplane_Crashes_and_Fatalities[[#This Row],[Aboard]]-Airplane_Crashes_and_Fatalities[[#This Row],[Fatalities]]</f>
        <v>48</v>
      </c>
      <c r="O1617">
        <v>6411</v>
      </c>
      <c r="P1617">
        <v>50</v>
      </c>
      <c r="Q1617">
        <v>2</v>
      </c>
      <c r="R1617">
        <v>0</v>
      </c>
      <c r="S1617" s="2" t="s">
        <v>5007</v>
      </c>
    </row>
    <row r="1618" spans="1:19" x14ac:dyDescent="0.3">
      <c r="A1618" s="1">
        <v>21795</v>
      </c>
      <c r="B1618" s="4" t="str">
        <f>TEXT(Airplane_Crashes_and_Fatalities[[#This Row],[Date]],"yyyy")</f>
        <v>1959</v>
      </c>
      <c r="C1618" s="1" t="str">
        <f>TEXT(Airplane_Crashes_and_Fatalities[[#This Row],[Date]],"mmm")</f>
        <v>Sep</v>
      </c>
      <c r="D1618" s="5">
        <f>DAY(Airplane_Crashes_and_Fatalities[[#This Row],[Date]])</f>
        <v>2</v>
      </c>
      <c r="F1618" s="2" t="s">
        <v>21243</v>
      </c>
      <c r="G1618" s="2" t="s">
        <v>19842</v>
      </c>
      <c r="H1618" s="2"/>
      <c r="I1618" s="2" t="s">
        <v>4158</v>
      </c>
      <c r="J1618" s="2"/>
      <c r="K1618" s="2" t="s">
        <v>5008</v>
      </c>
      <c r="L1618" s="2" t="s">
        <v>1904</v>
      </c>
      <c r="M1618" t="s">
        <v>5009</v>
      </c>
      <c r="N1618">
        <f>Airplane_Crashes_and_Fatalities[[#This Row],[Aboard]]-Airplane_Crashes_and_Fatalities[[#This Row],[Fatalities]]</f>
        <v>0</v>
      </c>
      <c r="O1618">
        <v>26809</v>
      </c>
      <c r="P1618">
        <v>2</v>
      </c>
      <c r="Q1618">
        <v>2</v>
      </c>
      <c r="R1618">
        <v>0</v>
      </c>
      <c r="S1618" s="2" t="s">
        <v>5010</v>
      </c>
    </row>
    <row r="1619" spans="1:19" x14ac:dyDescent="0.3">
      <c r="A1619" s="1">
        <v>21801</v>
      </c>
      <c r="B1619" s="4" t="str">
        <f>TEXT(Airplane_Crashes_and_Fatalities[[#This Row],[Date]],"yyyy")</f>
        <v>1959</v>
      </c>
      <c r="C1619" s="1" t="str">
        <f>TEXT(Airplane_Crashes_and_Fatalities[[#This Row],[Date]],"mmm")</f>
        <v>Sep</v>
      </c>
      <c r="D1619" s="5">
        <f>DAY(Airplane_Crashes_and_Fatalities[[#This Row],[Date]])</f>
        <v>8</v>
      </c>
      <c r="F1619" s="2" t="s">
        <v>21244</v>
      </c>
      <c r="G1619" s="2" t="s">
        <v>19880</v>
      </c>
      <c r="H1619" s="2"/>
      <c r="I1619" s="2" t="s">
        <v>1053</v>
      </c>
      <c r="J1619" s="2"/>
      <c r="K1619" s="2" t="s">
        <v>3081</v>
      </c>
      <c r="L1619" s="2" t="s">
        <v>1183</v>
      </c>
      <c r="N1619">
        <f>Airplane_Crashes_and_Fatalities[[#This Row],[Aboard]]-Airplane_Crashes_and_Fatalities[[#This Row],[Fatalities]]</f>
        <v>15</v>
      </c>
      <c r="P1619">
        <v>16</v>
      </c>
      <c r="Q1619">
        <v>1</v>
      </c>
      <c r="R1619">
        <v>0</v>
      </c>
      <c r="S1619" s="2" t="s">
        <v>5011</v>
      </c>
    </row>
    <row r="1620" spans="1:19" x14ac:dyDescent="0.3">
      <c r="A1620" s="1">
        <v>21805</v>
      </c>
      <c r="B1620" s="4" t="str">
        <f>TEXT(Airplane_Crashes_and_Fatalities[[#This Row],[Date]],"yyyy")</f>
        <v>1959</v>
      </c>
      <c r="C1620" s="1" t="str">
        <f>TEXT(Airplane_Crashes_and_Fatalities[[#This Row],[Date]],"mmm")</f>
        <v>Sep</v>
      </c>
      <c r="D1620" s="5">
        <f>DAY(Airplane_Crashes_and_Fatalities[[#This Row],[Date]])</f>
        <v>12</v>
      </c>
      <c r="F1620" s="2" t="s">
        <v>21245</v>
      </c>
      <c r="G1620" s="2" t="s">
        <v>20052</v>
      </c>
      <c r="H1620" s="2"/>
      <c r="I1620" s="2" t="s">
        <v>1213</v>
      </c>
      <c r="J1620" s="2"/>
      <c r="K1620" s="2" t="s">
        <v>5012</v>
      </c>
      <c r="L1620" s="2" t="s">
        <v>2256</v>
      </c>
      <c r="M1620" t="s">
        <v>5013</v>
      </c>
      <c r="N1620">
        <f>Airplane_Crashes_and_Fatalities[[#This Row],[Aboard]]-Airplane_Crashes_and_Fatalities[[#This Row],[Fatalities]]</f>
        <v>0</v>
      </c>
      <c r="O1620">
        <v>10504</v>
      </c>
      <c r="P1620">
        <v>3</v>
      </c>
      <c r="Q1620">
        <v>3</v>
      </c>
      <c r="R1620">
        <v>0</v>
      </c>
      <c r="S1620" s="2" t="s">
        <v>5014</v>
      </c>
    </row>
    <row r="1621" spans="1:19" x14ac:dyDescent="0.3">
      <c r="A1621" s="1">
        <v>21816</v>
      </c>
      <c r="B1621" s="4" t="str">
        <f>TEXT(Airplane_Crashes_and_Fatalities[[#This Row],[Date]],"yyyy")</f>
        <v>1959</v>
      </c>
      <c r="C1621" s="1" t="str">
        <f>TEXT(Airplane_Crashes_and_Fatalities[[#This Row],[Date]],"mmm")</f>
        <v>Sep</v>
      </c>
      <c r="D1621" s="5">
        <f>DAY(Airplane_Crashes_and_Fatalities[[#This Row],[Date]])</f>
        <v>23</v>
      </c>
      <c r="E1621" s="3">
        <v>0.77777777777777768</v>
      </c>
      <c r="F1621" s="2" t="s">
        <v>20169</v>
      </c>
      <c r="G1621" s="2" t="s">
        <v>19819</v>
      </c>
      <c r="H1621" s="2"/>
      <c r="I1621" s="2" t="s">
        <v>1723</v>
      </c>
      <c r="J1621" s="2"/>
      <c r="K1621" s="2" t="s">
        <v>5015</v>
      </c>
      <c r="L1621" s="2" t="s">
        <v>5016</v>
      </c>
      <c r="M1621" t="s">
        <v>5017</v>
      </c>
      <c r="N1621">
        <f>Airplane_Crashes_and_Fatalities[[#This Row],[Aboard]]-Airplane_Crashes_and_Fatalities[[#This Row],[Fatalities]]</f>
        <v>0</v>
      </c>
      <c r="O1621">
        <v>106</v>
      </c>
      <c r="P1621">
        <v>20</v>
      </c>
      <c r="Q1621">
        <v>20</v>
      </c>
      <c r="R1621">
        <v>0</v>
      </c>
      <c r="S1621" s="2" t="s">
        <v>5018</v>
      </c>
    </row>
    <row r="1622" spans="1:19" x14ac:dyDescent="0.3">
      <c r="A1622" s="1">
        <v>21817</v>
      </c>
      <c r="B1622" s="4" t="str">
        <f>TEXT(Airplane_Crashes_and_Fatalities[[#This Row],[Date]],"yyyy")</f>
        <v>1959</v>
      </c>
      <c r="C1622" s="1" t="str">
        <f>TEXT(Airplane_Crashes_and_Fatalities[[#This Row],[Date]],"mmm")</f>
        <v>Sep</v>
      </c>
      <c r="D1622" s="5">
        <f>DAY(Airplane_Crashes_and_Fatalities[[#This Row],[Date]])</f>
        <v>24</v>
      </c>
      <c r="E1622" s="3">
        <v>0.93333333333333335</v>
      </c>
      <c r="F1622" s="2" t="s">
        <v>20787</v>
      </c>
      <c r="G1622" s="2" t="s">
        <v>19685</v>
      </c>
      <c r="H1622" s="2"/>
      <c r="I1622" s="2" t="s">
        <v>5019</v>
      </c>
      <c r="J1622" s="2"/>
      <c r="K1622" s="2" t="s">
        <v>5020</v>
      </c>
      <c r="L1622" s="2" t="s">
        <v>4727</v>
      </c>
      <c r="M1622" t="s">
        <v>5021</v>
      </c>
      <c r="N1622">
        <f>Airplane_Crashes_and_Fatalities[[#This Row],[Aboard]]-Airplane_Crashes_and_Fatalities[[#This Row],[Fatalities]]</f>
        <v>12</v>
      </c>
      <c r="O1622" t="s">
        <v>5022</v>
      </c>
      <c r="P1622">
        <v>65</v>
      </c>
      <c r="Q1622">
        <v>53</v>
      </c>
      <c r="R1622">
        <v>0</v>
      </c>
      <c r="S1622" s="2" t="s">
        <v>5023</v>
      </c>
    </row>
    <row r="1623" spans="1:19" x14ac:dyDescent="0.3">
      <c r="A1623" s="1">
        <v>21817</v>
      </c>
      <c r="B1623" s="4" t="str">
        <f>TEXT(Airplane_Crashes_and_Fatalities[[#This Row],[Date]],"yyyy")</f>
        <v>1959</v>
      </c>
      <c r="C1623" s="1" t="str">
        <f>TEXT(Airplane_Crashes_and_Fatalities[[#This Row],[Date]],"mmm")</f>
        <v>Sep</v>
      </c>
      <c r="D1623" s="5">
        <f>DAY(Airplane_Crashes_and_Fatalities[[#This Row],[Date]])</f>
        <v>24</v>
      </c>
      <c r="E1623" s="3">
        <v>0.72222222222222232</v>
      </c>
      <c r="F1623" s="2" t="s">
        <v>21246</v>
      </c>
      <c r="G1623" s="2" t="s">
        <v>20063</v>
      </c>
      <c r="H1623" s="2"/>
      <c r="I1623" s="2" t="s">
        <v>5024</v>
      </c>
      <c r="J1623" s="2" t="s">
        <v>19004</v>
      </c>
      <c r="K1623" s="2" t="s">
        <v>5025</v>
      </c>
      <c r="L1623" s="2" t="s">
        <v>2468</v>
      </c>
      <c r="M1623" t="s">
        <v>5026</v>
      </c>
      <c r="N1623">
        <f>Airplane_Crashes_and_Fatalities[[#This Row],[Aboard]]-Airplane_Crashes_and_Fatalities[[#This Row],[Fatalities]]</f>
        <v>0</v>
      </c>
      <c r="O1623">
        <v>10486</v>
      </c>
      <c r="P1623">
        <v>16</v>
      </c>
      <c r="Q1623">
        <v>16</v>
      </c>
      <c r="R1623">
        <v>0</v>
      </c>
      <c r="S1623" s="2" t="s">
        <v>5027</v>
      </c>
    </row>
    <row r="1624" spans="1:19" x14ac:dyDescent="0.3">
      <c r="A1624" s="1">
        <v>21822</v>
      </c>
      <c r="B1624" s="4" t="str">
        <f>TEXT(Airplane_Crashes_and_Fatalities[[#This Row],[Date]],"yyyy")</f>
        <v>1959</v>
      </c>
      <c r="C1624" s="1" t="str">
        <f>TEXT(Airplane_Crashes_and_Fatalities[[#This Row],[Date]],"mmm")</f>
        <v>Sep</v>
      </c>
      <c r="D1624" s="5">
        <f>DAY(Airplane_Crashes_and_Fatalities[[#This Row],[Date]])</f>
        <v>29</v>
      </c>
      <c r="E1624" s="3">
        <v>0.96458333333333335</v>
      </c>
      <c r="F1624" s="2" t="s">
        <v>21247</v>
      </c>
      <c r="G1624" s="2" t="s">
        <v>19842</v>
      </c>
      <c r="H1624" s="2"/>
      <c r="I1624" s="2" t="s">
        <v>563</v>
      </c>
      <c r="J1624" s="2" t="s">
        <v>19125</v>
      </c>
      <c r="K1624" s="2" t="s">
        <v>5028</v>
      </c>
      <c r="L1624" s="2" t="s">
        <v>5029</v>
      </c>
      <c r="M1624" t="s">
        <v>5030</v>
      </c>
      <c r="N1624">
        <f>Airplane_Crashes_and_Fatalities[[#This Row],[Aboard]]-Airplane_Crashes_and_Fatalities[[#This Row],[Fatalities]]</f>
        <v>0</v>
      </c>
      <c r="O1624">
        <v>1090</v>
      </c>
      <c r="P1624">
        <v>34</v>
      </c>
      <c r="Q1624">
        <v>34</v>
      </c>
      <c r="R1624">
        <v>0</v>
      </c>
      <c r="S1624" s="2" t="s">
        <v>5031</v>
      </c>
    </row>
    <row r="1625" spans="1:19" x14ac:dyDescent="0.3">
      <c r="A1625" s="1">
        <v>21849</v>
      </c>
      <c r="B1625" s="4" t="str">
        <f>TEXT(Airplane_Crashes_and_Fatalities[[#This Row],[Date]],"yyyy")</f>
        <v>1959</v>
      </c>
      <c r="C1625" s="1" t="str">
        <f>TEXT(Airplane_Crashes_and_Fatalities[[#This Row],[Date]],"mmm")</f>
        <v>Oct</v>
      </c>
      <c r="D1625" s="5">
        <f>DAY(Airplane_Crashes_and_Fatalities[[#This Row],[Date]])</f>
        <v>26</v>
      </c>
      <c r="E1625" s="3">
        <v>0.84583333333333344</v>
      </c>
      <c r="F1625" s="2" t="s">
        <v>21248</v>
      </c>
      <c r="G1625" s="2" t="s">
        <v>19729</v>
      </c>
      <c r="H1625" s="2"/>
      <c r="I1625" s="2" t="s">
        <v>5032</v>
      </c>
      <c r="J1625" s="2" t="s">
        <v>19117</v>
      </c>
      <c r="K1625" s="2" t="s">
        <v>5033</v>
      </c>
      <c r="L1625" s="2" t="s">
        <v>1697</v>
      </c>
      <c r="M1625" t="s">
        <v>5034</v>
      </c>
      <c r="N1625">
        <f>Airplane_Crashes_and_Fatalities[[#This Row],[Aboard]]-Airplane_Crashes_and_Fatalities[[#This Row],[Fatalities]]</f>
        <v>18</v>
      </c>
      <c r="O1625">
        <v>19656</v>
      </c>
      <c r="P1625">
        <v>19</v>
      </c>
      <c r="Q1625">
        <v>1</v>
      </c>
      <c r="R1625">
        <v>1</v>
      </c>
      <c r="S1625" s="2" t="s">
        <v>5035</v>
      </c>
    </row>
    <row r="1626" spans="1:19" x14ac:dyDescent="0.3">
      <c r="A1626" s="1">
        <v>21852</v>
      </c>
      <c r="B1626" s="4" t="str">
        <f>TEXT(Airplane_Crashes_and_Fatalities[[#This Row],[Date]],"yyyy")</f>
        <v>1959</v>
      </c>
      <c r="C1626" s="1" t="str">
        <f>TEXT(Airplane_Crashes_and_Fatalities[[#This Row],[Date]],"mmm")</f>
        <v>Oct</v>
      </c>
      <c r="D1626" s="5">
        <f>DAY(Airplane_Crashes_and_Fatalities[[#This Row],[Date]])</f>
        <v>29</v>
      </c>
      <c r="E1626" s="3">
        <v>0.64236111111111116</v>
      </c>
      <c r="F1626" s="2" t="s">
        <v>21249</v>
      </c>
      <c r="G1626" s="2" t="s">
        <v>19851</v>
      </c>
      <c r="H1626" s="2"/>
      <c r="I1626" s="2" t="s">
        <v>5036</v>
      </c>
      <c r="J1626" s="2" t="s">
        <v>19126</v>
      </c>
      <c r="K1626" s="2" t="s">
        <v>5037</v>
      </c>
      <c r="L1626" s="2" t="s">
        <v>1183</v>
      </c>
      <c r="M1626" t="s">
        <v>5038</v>
      </c>
      <c r="N1626">
        <f>Airplane_Crashes_and_Fatalities[[#This Row],[Aboard]]-Airplane_Crashes_and_Fatalities[[#This Row],[Fatalities]]</f>
        <v>0</v>
      </c>
      <c r="O1626">
        <v>9491</v>
      </c>
      <c r="P1626">
        <v>18</v>
      </c>
      <c r="Q1626">
        <v>18</v>
      </c>
      <c r="R1626">
        <v>0</v>
      </c>
      <c r="S1626" s="2" t="s">
        <v>5039</v>
      </c>
    </row>
    <row r="1627" spans="1:19" x14ac:dyDescent="0.3">
      <c r="A1627" s="1">
        <v>21853</v>
      </c>
      <c r="B1627" s="4" t="str">
        <f>TEXT(Airplane_Crashes_and_Fatalities[[#This Row],[Date]],"yyyy")</f>
        <v>1959</v>
      </c>
      <c r="C1627" s="1" t="str">
        <f>TEXT(Airplane_Crashes_and_Fatalities[[#This Row],[Date]],"mmm")</f>
        <v>Oct</v>
      </c>
      <c r="D1627" s="5">
        <f>DAY(Airplane_Crashes_and_Fatalities[[#This Row],[Date]])</f>
        <v>30</v>
      </c>
      <c r="E1627" s="3">
        <v>0.86111111111111116</v>
      </c>
      <c r="F1627" s="2" t="s">
        <v>21250</v>
      </c>
      <c r="G1627" s="2" t="s">
        <v>19662</v>
      </c>
      <c r="H1627" s="2"/>
      <c r="I1627" s="2" t="s">
        <v>5040</v>
      </c>
      <c r="J1627" s="2" t="s">
        <v>19127</v>
      </c>
      <c r="K1627" s="2" t="s">
        <v>5041</v>
      </c>
      <c r="L1627" s="2" t="s">
        <v>1183</v>
      </c>
      <c r="M1627" t="s">
        <v>5042</v>
      </c>
      <c r="N1627">
        <f>Airplane_Crashes_and_Fatalities[[#This Row],[Aboard]]-Airplane_Crashes_and_Fatalities[[#This Row],[Fatalities]]</f>
        <v>1</v>
      </c>
      <c r="O1627">
        <v>20447</v>
      </c>
      <c r="P1627">
        <v>27</v>
      </c>
      <c r="Q1627">
        <v>26</v>
      </c>
      <c r="R1627">
        <v>0</v>
      </c>
      <c r="S1627" s="2" t="s">
        <v>5043</v>
      </c>
    </row>
    <row r="1628" spans="1:19" x14ac:dyDescent="0.3">
      <c r="A1628" s="1">
        <v>21858</v>
      </c>
      <c r="B1628" s="4" t="str">
        <f>TEXT(Airplane_Crashes_and_Fatalities[[#This Row],[Date]],"yyyy")</f>
        <v>1959</v>
      </c>
      <c r="C1628" s="1" t="str">
        <f>TEXT(Airplane_Crashes_and_Fatalities[[#This Row],[Date]],"mmm")</f>
        <v>Nov</v>
      </c>
      <c r="D1628" s="5">
        <f>DAY(Airplane_Crashes_and_Fatalities[[#This Row],[Date]])</f>
        <v>4</v>
      </c>
      <c r="E1628" s="3">
        <v>0.96319444444444446</v>
      </c>
      <c r="F1628" s="2" t="s">
        <v>21251</v>
      </c>
      <c r="G1628" s="2" t="s">
        <v>20308</v>
      </c>
      <c r="H1628" s="2" t="s">
        <v>19667</v>
      </c>
      <c r="I1628" s="2" t="s">
        <v>5044</v>
      </c>
      <c r="J1628" s="2" t="s">
        <v>19128</v>
      </c>
      <c r="K1628" s="2" t="s">
        <v>5045</v>
      </c>
      <c r="L1628" s="2" t="s">
        <v>1654</v>
      </c>
      <c r="M1628" t="s">
        <v>5046</v>
      </c>
      <c r="N1628">
        <f>Airplane_Crashes_and_Fatalities[[#This Row],[Aboard]]-Airplane_Crashes_and_Fatalities[[#This Row],[Fatalities]]</f>
        <v>0</v>
      </c>
      <c r="O1628">
        <v>10360</v>
      </c>
      <c r="P1628">
        <v>5</v>
      </c>
      <c r="Q1628">
        <v>5</v>
      </c>
      <c r="R1628">
        <v>0</v>
      </c>
      <c r="S1628" s="2" t="s">
        <v>5047</v>
      </c>
    </row>
    <row r="1629" spans="1:19" x14ac:dyDescent="0.3">
      <c r="A1629" s="1">
        <v>21870</v>
      </c>
      <c r="B1629" s="4" t="str">
        <f>TEXT(Airplane_Crashes_and_Fatalities[[#This Row],[Date]],"yyyy")</f>
        <v>1959</v>
      </c>
      <c r="C1629" s="1" t="str">
        <f>TEXT(Airplane_Crashes_and_Fatalities[[#This Row],[Date]],"mmm")</f>
        <v>Nov</v>
      </c>
      <c r="D1629" s="5">
        <f>DAY(Airplane_Crashes_and_Fatalities[[#This Row],[Date]])</f>
        <v>16</v>
      </c>
      <c r="E1629" s="3">
        <v>3.819444444444442E-2</v>
      </c>
      <c r="F1629" s="2" t="s">
        <v>5048</v>
      </c>
      <c r="G1629" s="2" t="s">
        <v>24233</v>
      </c>
      <c r="H1629" s="2"/>
      <c r="I1629" s="2" t="s">
        <v>1990</v>
      </c>
      <c r="J1629" s="2" t="s">
        <v>19129</v>
      </c>
      <c r="K1629" s="2" t="s">
        <v>5049</v>
      </c>
      <c r="L1629" s="2" t="s">
        <v>5050</v>
      </c>
      <c r="M1629" t="s">
        <v>5051</v>
      </c>
      <c r="N1629">
        <f>Airplane_Crashes_and_Fatalities[[#This Row],[Aboard]]-Airplane_Crashes_and_Fatalities[[#This Row],[Fatalities]]</f>
        <v>0</v>
      </c>
      <c r="O1629">
        <v>45355</v>
      </c>
      <c r="P1629">
        <v>42</v>
      </c>
      <c r="Q1629">
        <v>42</v>
      </c>
      <c r="R1629">
        <v>0</v>
      </c>
      <c r="S1629" s="2" t="s">
        <v>5052</v>
      </c>
    </row>
    <row r="1630" spans="1:19" x14ac:dyDescent="0.3">
      <c r="A1630" s="1">
        <v>21870</v>
      </c>
      <c r="B1630" s="4" t="str">
        <f>TEXT(Airplane_Crashes_and_Fatalities[[#This Row],[Date]],"yyyy")</f>
        <v>1959</v>
      </c>
      <c r="C1630" s="1" t="str">
        <f>TEXT(Airplane_Crashes_and_Fatalities[[#This Row],[Date]],"mmm")</f>
        <v>Nov</v>
      </c>
      <c r="D1630" s="5">
        <f>DAY(Airplane_Crashes_and_Fatalities[[#This Row],[Date]])</f>
        <v>16</v>
      </c>
      <c r="F1630" s="2" t="s">
        <v>21252</v>
      </c>
      <c r="G1630" s="2" t="s">
        <v>20003</v>
      </c>
      <c r="H1630" s="2" t="s">
        <v>19768</v>
      </c>
      <c r="I1630" s="2" t="s">
        <v>2306</v>
      </c>
      <c r="J1630" s="2"/>
      <c r="K1630" s="2"/>
      <c r="L1630" s="2" t="s">
        <v>5053</v>
      </c>
      <c r="M1630" t="s">
        <v>5054</v>
      </c>
      <c r="N1630">
        <f>Airplane_Crashes_and_Fatalities[[#This Row],[Aboard]]-Airplane_Crashes_and_Fatalities[[#This Row],[Fatalities]]</f>
        <v>0</v>
      </c>
      <c r="O1630">
        <v>9401402</v>
      </c>
      <c r="P1630">
        <v>40</v>
      </c>
      <c r="Q1630">
        <v>40</v>
      </c>
      <c r="R1630">
        <v>0</v>
      </c>
      <c r="S1630" s="2" t="s">
        <v>5055</v>
      </c>
    </row>
    <row r="1631" spans="1:19" x14ac:dyDescent="0.3">
      <c r="A1631" s="1">
        <v>21878</v>
      </c>
      <c r="B1631" s="4" t="str">
        <f>TEXT(Airplane_Crashes_and_Fatalities[[#This Row],[Date]],"yyyy")</f>
        <v>1959</v>
      </c>
      <c r="C1631" s="1" t="str">
        <f>TEXT(Airplane_Crashes_and_Fatalities[[#This Row],[Date]],"mmm")</f>
        <v>Nov</v>
      </c>
      <c r="D1631" s="5">
        <f>DAY(Airplane_Crashes_and_Fatalities[[#This Row],[Date]])</f>
        <v>24</v>
      </c>
      <c r="E1631" s="3">
        <v>0.23263888888888884</v>
      </c>
      <c r="F1631" s="2" t="s">
        <v>19931</v>
      </c>
      <c r="G1631" s="2" t="s">
        <v>19712</v>
      </c>
      <c r="H1631" s="2"/>
      <c r="I1631" s="2" t="s">
        <v>3208</v>
      </c>
      <c r="J1631" s="2" t="s">
        <v>19130</v>
      </c>
      <c r="K1631" s="2" t="s">
        <v>5056</v>
      </c>
      <c r="L1631" s="2" t="s">
        <v>4805</v>
      </c>
      <c r="M1631" t="s">
        <v>5057</v>
      </c>
      <c r="N1631">
        <f>Airplane_Crashes_and_Fatalities[[#This Row],[Aboard]]-Airplane_Crashes_and_Fatalities[[#This Row],[Fatalities]]</f>
        <v>0</v>
      </c>
      <c r="O1631">
        <v>4824</v>
      </c>
      <c r="P1631">
        <v>3</v>
      </c>
      <c r="Q1631">
        <v>3</v>
      </c>
      <c r="R1631">
        <v>8</v>
      </c>
      <c r="S1631" s="2" t="s">
        <v>5058</v>
      </c>
    </row>
    <row r="1632" spans="1:19" x14ac:dyDescent="0.3">
      <c r="A1632" s="1">
        <v>21885</v>
      </c>
      <c r="B1632" s="4" t="str">
        <f>TEXT(Airplane_Crashes_and_Fatalities[[#This Row],[Date]],"yyyy")</f>
        <v>1959</v>
      </c>
      <c r="C1632" s="1" t="str">
        <f>TEXT(Airplane_Crashes_and_Fatalities[[#This Row],[Date]],"mmm")</f>
        <v>Dec</v>
      </c>
      <c r="D1632" s="5">
        <f>DAY(Airplane_Crashes_and_Fatalities[[#This Row],[Date]])</f>
        <v>1</v>
      </c>
      <c r="E1632" s="3">
        <v>0.40763888888888888</v>
      </c>
      <c r="F1632" s="2" t="s">
        <v>21253</v>
      </c>
      <c r="G1632" s="2" t="s">
        <v>19692</v>
      </c>
      <c r="H1632" s="2"/>
      <c r="I1632" s="2" t="s">
        <v>5059</v>
      </c>
      <c r="J1632" s="2" t="s">
        <v>19131</v>
      </c>
      <c r="K1632" s="2" t="s">
        <v>5060</v>
      </c>
      <c r="L1632" s="2" t="s">
        <v>2808</v>
      </c>
      <c r="M1632" t="s">
        <v>5061</v>
      </c>
      <c r="N1632">
        <f>Airplane_Crashes_and_Fatalities[[#This Row],[Aboard]]-Airplane_Crashes_and_Fatalities[[#This Row],[Fatalities]]</f>
        <v>1</v>
      </c>
      <c r="O1632">
        <v>9159</v>
      </c>
      <c r="P1632">
        <v>26</v>
      </c>
      <c r="Q1632">
        <v>25</v>
      </c>
      <c r="R1632">
        <v>0</v>
      </c>
      <c r="S1632" s="2" t="s">
        <v>5062</v>
      </c>
    </row>
    <row r="1633" spans="1:19" x14ac:dyDescent="0.3">
      <c r="A1633" s="1">
        <v>21892</v>
      </c>
      <c r="B1633" s="4" t="str">
        <f>TEXT(Airplane_Crashes_and_Fatalities[[#This Row],[Date]],"yyyy")</f>
        <v>1959</v>
      </c>
      <c r="C1633" s="1" t="str">
        <f>TEXT(Airplane_Crashes_and_Fatalities[[#This Row],[Date]],"mmm")</f>
        <v>Dec</v>
      </c>
      <c r="D1633" s="5">
        <f>DAY(Airplane_Crashes_and_Fatalities[[#This Row],[Date]])</f>
        <v>8</v>
      </c>
      <c r="E1633" s="3">
        <v>0.70625000000000004</v>
      </c>
      <c r="F1633" s="2" t="s">
        <v>21254</v>
      </c>
      <c r="G1633" s="2" t="s">
        <v>19762</v>
      </c>
      <c r="H1633" s="2"/>
      <c r="I1633" s="2" t="s">
        <v>3388</v>
      </c>
      <c r="J1633" s="2"/>
      <c r="K1633" s="2" t="s">
        <v>5063</v>
      </c>
      <c r="L1633" s="2" t="s">
        <v>1904</v>
      </c>
      <c r="M1633" t="s">
        <v>5064</v>
      </c>
      <c r="N1633">
        <f>Airplane_Crashes_and_Fatalities[[#This Row],[Aboard]]-Airplane_Crashes_and_Fatalities[[#This Row],[Fatalities]]</f>
        <v>0</v>
      </c>
      <c r="O1633">
        <v>26941</v>
      </c>
      <c r="P1633">
        <v>45</v>
      </c>
      <c r="Q1633">
        <v>45</v>
      </c>
      <c r="R1633">
        <v>0</v>
      </c>
      <c r="S1633" s="2" t="s">
        <v>5065</v>
      </c>
    </row>
    <row r="1634" spans="1:19" x14ac:dyDescent="0.3">
      <c r="A1634" s="1">
        <v>21897</v>
      </c>
      <c r="B1634" s="4" t="str">
        <f>TEXT(Airplane_Crashes_and_Fatalities[[#This Row],[Date]],"yyyy")</f>
        <v>1959</v>
      </c>
      <c r="C1634" s="1" t="str">
        <f>TEXT(Airplane_Crashes_and_Fatalities[[#This Row],[Date]],"mmm")</f>
        <v>Dec</v>
      </c>
      <c r="D1634" s="5">
        <f>DAY(Airplane_Crashes_and_Fatalities[[#This Row],[Date]])</f>
        <v>13</v>
      </c>
      <c r="F1634" s="2" t="s">
        <v>21255</v>
      </c>
      <c r="G1634" s="2" t="s">
        <v>21256</v>
      </c>
      <c r="H1634" s="2" t="s">
        <v>19768</v>
      </c>
      <c r="I1634" s="2" t="s">
        <v>2306</v>
      </c>
      <c r="J1634" s="2"/>
      <c r="K1634" s="2" t="s">
        <v>5066</v>
      </c>
      <c r="L1634" s="2" t="s">
        <v>5067</v>
      </c>
      <c r="N1634">
        <f>Airplane_Crashes_and_Fatalities[[#This Row],[Aboard]]-Airplane_Crashes_and_Fatalities[[#This Row],[Fatalities]]</f>
        <v>0</v>
      </c>
      <c r="P1634">
        <v>29</v>
      </c>
      <c r="Q1634">
        <v>29</v>
      </c>
      <c r="R1634">
        <v>0</v>
      </c>
      <c r="S1634" s="2" t="s">
        <v>857</v>
      </c>
    </row>
    <row r="1635" spans="1:19" x14ac:dyDescent="0.3">
      <c r="A1635" s="1">
        <v>21901</v>
      </c>
      <c r="B1635" s="4" t="str">
        <f>TEXT(Airplane_Crashes_and_Fatalities[[#This Row],[Date]],"yyyy")</f>
        <v>1959</v>
      </c>
      <c r="C1635" s="1" t="str">
        <f>TEXT(Airplane_Crashes_and_Fatalities[[#This Row],[Date]],"mmm")</f>
        <v>Dec</v>
      </c>
      <c r="D1635" s="5">
        <f>DAY(Airplane_Crashes_and_Fatalities[[#This Row],[Date]])</f>
        <v>17</v>
      </c>
      <c r="E1635" s="3">
        <v>9.7222222222222321E-2</v>
      </c>
      <c r="F1635" s="2" t="s">
        <v>21257</v>
      </c>
      <c r="G1635" s="2" t="s">
        <v>20063</v>
      </c>
      <c r="H1635" s="2"/>
      <c r="I1635" s="2" t="s">
        <v>5068</v>
      </c>
      <c r="J1635" s="2"/>
      <c r="K1635" s="2" t="s">
        <v>5069</v>
      </c>
      <c r="L1635" s="2" t="s">
        <v>2513</v>
      </c>
      <c r="M1635" t="s">
        <v>5070</v>
      </c>
      <c r="N1635">
        <f>Airplane_Crashes_and_Fatalities[[#This Row],[Aboard]]-Airplane_Crashes_and_Fatalities[[#This Row],[Fatalities]]</f>
        <v>0</v>
      </c>
      <c r="P1635">
        <v>3</v>
      </c>
      <c r="Q1635">
        <v>3</v>
      </c>
      <c r="R1635">
        <v>0</v>
      </c>
      <c r="S1635" s="2" t="s">
        <v>5071</v>
      </c>
    </row>
    <row r="1636" spans="1:19" x14ac:dyDescent="0.3">
      <c r="A1636" s="1">
        <v>21905</v>
      </c>
      <c r="B1636" s="4" t="str">
        <f>TEXT(Airplane_Crashes_and_Fatalities[[#This Row],[Date]],"yyyy")</f>
        <v>1959</v>
      </c>
      <c r="C1636" s="1" t="str">
        <f>TEXT(Airplane_Crashes_and_Fatalities[[#This Row],[Date]],"mmm")</f>
        <v>Dec</v>
      </c>
      <c r="D1636" s="5">
        <f>DAY(Airplane_Crashes_and_Fatalities[[#This Row],[Date]])</f>
        <v>21</v>
      </c>
      <c r="E1636" s="3">
        <v>0.30277777777777781</v>
      </c>
      <c r="F1636" s="2" t="s">
        <v>20955</v>
      </c>
      <c r="G1636" s="2" t="s">
        <v>19745</v>
      </c>
      <c r="H1636" s="2"/>
      <c r="I1636" s="2" t="s">
        <v>3310</v>
      </c>
      <c r="J1636" s="2"/>
      <c r="K1636" s="2" t="s">
        <v>633</v>
      </c>
      <c r="L1636" s="2" t="s">
        <v>5072</v>
      </c>
      <c r="M1636" t="s">
        <v>5073</v>
      </c>
      <c r="N1636">
        <f>Airplane_Crashes_and_Fatalities[[#This Row],[Aboard]]-Airplane_Crashes_and_Fatalities[[#This Row],[Fatalities]]</f>
        <v>0</v>
      </c>
      <c r="O1636">
        <v>378</v>
      </c>
      <c r="P1636">
        <v>2</v>
      </c>
      <c r="Q1636">
        <v>2</v>
      </c>
      <c r="R1636">
        <v>0</v>
      </c>
      <c r="S1636" s="2" t="s">
        <v>5074</v>
      </c>
    </row>
    <row r="1637" spans="1:19" x14ac:dyDescent="0.3">
      <c r="A1637" s="1">
        <v>21906</v>
      </c>
      <c r="B1637" s="4" t="str">
        <f>TEXT(Airplane_Crashes_and_Fatalities[[#This Row],[Date]],"yyyy")</f>
        <v>1959</v>
      </c>
      <c r="C1637" s="1" t="str">
        <f>TEXT(Airplane_Crashes_and_Fatalities[[#This Row],[Date]],"mmm")</f>
        <v>Dec</v>
      </c>
      <c r="D1637" s="5">
        <f>DAY(Airplane_Crashes_and_Fatalities[[#This Row],[Date]])</f>
        <v>22</v>
      </c>
      <c r="F1637" s="2" t="s">
        <v>21258</v>
      </c>
      <c r="G1637" s="2" t="s">
        <v>19819</v>
      </c>
      <c r="H1637" s="2"/>
      <c r="I1637" s="2" t="s">
        <v>1723</v>
      </c>
      <c r="J1637" s="2"/>
      <c r="K1637" s="2" t="s">
        <v>1499</v>
      </c>
      <c r="L1637" s="2" t="s">
        <v>5075</v>
      </c>
      <c r="M1637" t="s">
        <v>5076</v>
      </c>
      <c r="N1637">
        <f>Airplane_Crashes_and_Fatalities[[#This Row],[Aboard]]-Airplane_Crashes_and_Fatalities[[#This Row],[Fatalities]]</f>
        <v>0</v>
      </c>
      <c r="O1637">
        <v>401</v>
      </c>
      <c r="P1637">
        <v>33</v>
      </c>
      <c r="Q1637">
        <v>33</v>
      </c>
      <c r="R1637">
        <v>10</v>
      </c>
      <c r="S1637" s="2" t="s">
        <v>5077</v>
      </c>
    </row>
    <row r="1638" spans="1:19" x14ac:dyDescent="0.3">
      <c r="A1638" s="1">
        <v>21908</v>
      </c>
      <c r="B1638" s="4" t="str">
        <f>TEXT(Airplane_Crashes_and_Fatalities[[#This Row],[Date]],"yyyy")</f>
        <v>1959</v>
      </c>
      <c r="C1638" s="1" t="str">
        <f>TEXT(Airplane_Crashes_and_Fatalities[[#This Row],[Date]],"mmm")</f>
        <v>Dec</v>
      </c>
      <c r="D1638" s="5">
        <f>DAY(Airplane_Crashes_and_Fatalities[[#This Row],[Date]])</f>
        <v>24</v>
      </c>
      <c r="E1638" s="3">
        <v>0.20833333333333326</v>
      </c>
      <c r="F1638" s="2" t="s">
        <v>20141</v>
      </c>
      <c r="G1638" s="2" t="s">
        <v>20218</v>
      </c>
      <c r="H1638" s="2"/>
      <c r="I1638" s="2" t="s">
        <v>3255</v>
      </c>
      <c r="J1638" s="2" t="s">
        <v>19132</v>
      </c>
      <c r="K1638" s="2"/>
      <c r="L1638" s="2" t="s">
        <v>1785</v>
      </c>
      <c r="M1638" t="s">
        <v>5078</v>
      </c>
      <c r="N1638">
        <f>Airplane_Crashes_and_Fatalities[[#This Row],[Aboard]]-Airplane_Crashes_and_Fatalities[[#This Row],[Fatalities]]</f>
        <v>1</v>
      </c>
      <c r="O1638">
        <v>13535</v>
      </c>
      <c r="P1638">
        <v>2</v>
      </c>
      <c r="Q1638">
        <v>1</v>
      </c>
      <c r="R1638">
        <v>0</v>
      </c>
      <c r="S1638" s="2" t="s">
        <v>5079</v>
      </c>
    </row>
    <row r="1639" spans="1:19" x14ac:dyDescent="0.3">
      <c r="A1639" s="1">
        <v>21915</v>
      </c>
      <c r="B1639" s="4" t="str">
        <f>TEXT(Airplane_Crashes_and_Fatalities[[#This Row],[Date]],"yyyy")</f>
        <v>1959</v>
      </c>
      <c r="C1639" s="1" t="str">
        <f>TEXT(Airplane_Crashes_and_Fatalities[[#This Row],[Date]],"mmm")</f>
        <v>Dec</v>
      </c>
      <c r="D1639" s="5">
        <f>DAY(Airplane_Crashes_and_Fatalities[[#This Row],[Date]])</f>
        <v>31</v>
      </c>
      <c r="F1639" s="2" t="s">
        <v>21259</v>
      </c>
      <c r="G1639" s="2" t="s">
        <v>19975</v>
      </c>
      <c r="H1639" s="2"/>
      <c r="I1639" s="2" t="s">
        <v>992</v>
      </c>
      <c r="J1639" s="2"/>
      <c r="K1639" s="2"/>
      <c r="L1639" s="2" t="s">
        <v>1183</v>
      </c>
      <c r="M1639" t="s">
        <v>5080</v>
      </c>
      <c r="N1639">
        <f>Airplane_Crashes_and_Fatalities[[#This Row],[Aboard]]-Airplane_Crashes_and_Fatalities[[#This Row],[Fatalities]]</f>
        <v>0</v>
      </c>
      <c r="O1639">
        <v>19226</v>
      </c>
      <c r="P1639">
        <v>11</v>
      </c>
      <c r="Q1639">
        <v>11</v>
      </c>
      <c r="R1639">
        <v>0</v>
      </c>
      <c r="S1639" s="2" t="s">
        <v>1149</v>
      </c>
    </row>
    <row r="1640" spans="1:19" x14ac:dyDescent="0.3">
      <c r="A1640" s="1">
        <v>21918</v>
      </c>
      <c r="B1640" s="4" t="str">
        <f>TEXT(Airplane_Crashes_and_Fatalities[[#This Row],[Date]],"yyyy")</f>
        <v>1960</v>
      </c>
      <c r="C1640" s="1" t="str">
        <f>TEXT(Airplane_Crashes_and_Fatalities[[#This Row],[Date]],"mmm")</f>
        <v>Jan</v>
      </c>
      <c r="D1640" s="5">
        <f>DAY(Airplane_Crashes_and_Fatalities[[#This Row],[Date]])</f>
        <v>3</v>
      </c>
      <c r="E1640" s="3">
        <v>0.44444444444444442</v>
      </c>
      <c r="F1640" s="2" t="s">
        <v>21260</v>
      </c>
      <c r="G1640" s="2" t="s">
        <v>20163</v>
      </c>
      <c r="H1640" s="2"/>
      <c r="I1640" s="2" t="s">
        <v>3915</v>
      </c>
      <c r="J1640" s="2"/>
      <c r="K1640" s="2"/>
      <c r="L1640" s="2" t="s">
        <v>1785</v>
      </c>
      <c r="M1640" t="s">
        <v>5081</v>
      </c>
      <c r="N1640">
        <f>Airplane_Crashes_and_Fatalities[[#This Row],[Aboard]]-Airplane_Crashes_and_Fatalities[[#This Row],[Fatalities]]</f>
        <v>0</v>
      </c>
      <c r="O1640">
        <v>12821</v>
      </c>
      <c r="P1640">
        <v>9</v>
      </c>
      <c r="Q1640">
        <v>9</v>
      </c>
      <c r="R1640">
        <v>0</v>
      </c>
      <c r="S1640" s="2" t="s">
        <v>5082</v>
      </c>
    </row>
    <row r="1641" spans="1:19" x14ac:dyDescent="0.3">
      <c r="A1641" s="1">
        <v>21921</v>
      </c>
      <c r="B1641" s="4" t="str">
        <f>TEXT(Airplane_Crashes_and_Fatalities[[#This Row],[Date]],"yyyy")</f>
        <v>1960</v>
      </c>
      <c r="C1641" s="1" t="str">
        <f>TEXT(Airplane_Crashes_and_Fatalities[[#This Row],[Date]],"mmm")</f>
        <v>Jan</v>
      </c>
      <c r="D1641" s="5">
        <f>DAY(Airplane_Crashes_and_Fatalities[[#This Row],[Date]])</f>
        <v>6</v>
      </c>
      <c r="E1641" s="3">
        <v>0.10972222222222228</v>
      </c>
      <c r="F1641" s="2" t="s">
        <v>21261</v>
      </c>
      <c r="G1641" s="2" t="s">
        <v>20293</v>
      </c>
      <c r="H1641" s="2"/>
      <c r="I1641" s="2" t="s">
        <v>1990</v>
      </c>
      <c r="J1641" s="2" t="s">
        <v>19133</v>
      </c>
      <c r="K1641" s="2" t="s">
        <v>5083</v>
      </c>
      <c r="L1641" s="2" t="s">
        <v>3398</v>
      </c>
      <c r="M1641" t="s">
        <v>5084</v>
      </c>
      <c r="N1641">
        <f>Airplane_Crashes_and_Fatalities[[#This Row],[Aboard]]-Airplane_Crashes_and_Fatalities[[#This Row],[Fatalities]]</f>
        <v>0</v>
      </c>
      <c r="O1641" t="s">
        <v>5085</v>
      </c>
      <c r="P1641">
        <v>34</v>
      </c>
      <c r="Q1641">
        <v>34</v>
      </c>
      <c r="R1641">
        <v>0</v>
      </c>
      <c r="S1641" s="2" t="s">
        <v>5086</v>
      </c>
    </row>
    <row r="1642" spans="1:19" x14ac:dyDescent="0.3">
      <c r="A1642" s="1">
        <v>21925</v>
      </c>
      <c r="B1642" s="4" t="str">
        <f>TEXT(Airplane_Crashes_and_Fatalities[[#This Row],[Date]],"yyyy")</f>
        <v>1960</v>
      </c>
      <c r="C1642" s="1" t="str">
        <f>TEXT(Airplane_Crashes_and_Fatalities[[#This Row],[Date]],"mmm")</f>
        <v>Jan</v>
      </c>
      <c r="D1642" s="5">
        <f>DAY(Airplane_Crashes_and_Fatalities[[#This Row],[Date]])</f>
        <v>10</v>
      </c>
      <c r="E1642" s="3">
        <v>0.6513888888888888</v>
      </c>
      <c r="F1642" s="2" t="s">
        <v>5087</v>
      </c>
      <c r="G1642" s="2" t="s">
        <v>24261</v>
      </c>
      <c r="H1642" s="2"/>
      <c r="I1642" s="2" t="s">
        <v>12</v>
      </c>
      <c r="J1642" s="2"/>
      <c r="K1642" s="2" t="s">
        <v>5088</v>
      </c>
      <c r="L1642" s="2" t="s">
        <v>5089</v>
      </c>
      <c r="M1642" t="s">
        <v>5090</v>
      </c>
      <c r="N1642">
        <f>Airplane_Crashes_and_Fatalities[[#This Row],[Aboard]]-Airplane_Crashes_and_Fatalities[[#This Row],[Fatalities]]</f>
        <v>0</v>
      </c>
      <c r="O1642">
        <v>47</v>
      </c>
      <c r="P1642">
        <v>10</v>
      </c>
      <c r="Q1642">
        <v>10</v>
      </c>
      <c r="R1642">
        <v>0</v>
      </c>
      <c r="S1642" s="2" t="s">
        <v>5091</v>
      </c>
    </row>
    <row r="1643" spans="1:19" x14ac:dyDescent="0.3">
      <c r="A1643" s="1">
        <v>21933</v>
      </c>
      <c r="B1643" s="4" t="str">
        <f>TEXT(Airplane_Crashes_and_Fatalities[[#This Row],[Date]],"yyyy")</f>
        <v>1960</v>
      </c>
      <c r="C1643" s="1" t="str">
        <f>TEXT(Airplane_Crashes_and_Fatalities[[#This Row],[Date]],"mmm")</f>
        <v>Jan</v>
      </c>
      <c r="D1643" s="5">
        <f>DAY(Airplane_Crashes_and_Fatalities[[#This Row],[Date]])</f>
        <v>18</v>
      </c>
      <c r="E1643" s="3">
        <v>0.92986111111111103</v>
      </c>
      <c r="F1643" s="2" t="s">
        <v>21262</v>
      </c>
      <c r="G1643" s="2" t="s">
        <v>19662</v>
      </c>
      <c r="H1643" s="2"/>
      <c r="I1643" s="2" t="s">
        <v>3076</v>
      </c>
      <c r="J1643" s="2" t="s">
        <v>19134</v>
      </c>
      <c r="K1643" s="2" t="s">
        <v>5092</v>
      </c>
      <c r="L1643" s="2" t="s">
        <v>4711</v>
      </c>
      <c r="M1643" t="s">
        <v>5093</v>
      </c>
      <c r="N1643">
        <f>Airplane_Crashes_and_Fatalities[[#This Row],[Aboard]]-Airplane_Crashes_and_Fatalities[[#This Row],[Fatalities]]</f>
        <v>0</v>
      </c>
      <c r="O1643">
        <v>217</v>
      </c>
      <c r="P1643">
        <v>50</v>
      </c>
      <c r="Q1643">
        <v>50</v>
      </c>
      <c r="R1643">
        <v>0</v>
      </c>
      <c r="S1643" s="2" t="s">
        <v>5094</v>
      </c>
    </row>
    <row r="1644" spans="1:19" x14ac:dyDescent="0.3">
      <c r="A1644" s="1">
        <v>21934</v>
      </c>
      <c r="B1644" s="4" t="str">
        <f>TEXT(Airplane_Crashes_and_Fatalities[[#This Row],[Date]],"yyyy")</f>
        <v>1960</v>
      </c>
      <c r="C1644" s="1" t="str">
        <f>TEXT(Airplane_Crashes_and_Fatalities[[#This Row],[Date]],"mmm")</f>
        <v>Jan</v>
      </c>
      <c r="D1644" s="5">
        <f>DAY(Airplane_Crashes_and_Fatalities[[#This Row],[Date]])</f>
        <v>19</v>
      </c>
      <c r="E1644" s="3">
        <v>0.78263888888888888</v>
      </c>
      <c r="F1644" s="2" t="s">
        <v>20710</v>
      </c>
      <c r="G1644" s="2" t="s">
        <v>20711</v>
      </c>
      <c r="H1644" s="2"/>
      <c r="I1644" s="2" t="s">
        <v>2756</v>
      </c>
      <c r="J1644" s="2" t="s">
        <v>19135</v>
      </c>
      <c r="K1644" s="2" t="s">
        <v>5095</v>
      </c>
      <c r="L1644" s="2" t="s">
        <v>5096</v>
      </c>
      <c r="M1644" t="s">
        <v>5097</v>
      </c>
      <c r="N1644">
        <f>Airplane_Crashes_and_Fatalities[[#This Row],[Aboard]]-Airplane_Crashes_and_Fatalities[[#This Row],[Fatalities]]</f>
        <v>0</v>
      </c>
      <c r="O1644" t="s">
        <v>5098</v>
      </c>
      <c r="P1644">
        <v>42</v>
      </c>
      <c r="Q1644">
        <v>42</v>
      </c>
      <c r="R1644">
        <v>0</v>
      </c>
      <c r="S1644" s="2" t="s">
        <v>5099</v>
      </c>
    </row>
    <row r="1645" spans="1:19" x14ac:dyDescent="0.3">
      <c r="A1645" s="1">
        <v>26795</v>
      </c>
      <c r="B1645" s="4" t="str">
        <f>TEXT(Airplane_Crashes_and_Fatalities[[#This Row],[Date]],"yyyy")</f>
        <v>1973</v>
      </c>
      <c r="C1645" s="1" t="str">
        <f>TEXT(Airplane_Crashes_and_Fatalities[[#This Row],[Date]],"mmm")</f>
        <v>May</v>
      </c>
      <c r="D1645" s="5">
        <f>DAY(Airplane_Crashes_and_Fatalities[[#This Row],[Date]])</f>
        <v>11</v>
      </c>
      <c r="F1645" s="2" t="s">
        <v>21263</v>
      </c>
      <c r="G1645" s="2" t="s">
        <v>19768</v>
      </c>
      <c r="H1645" s="2"/>
      <c r="I1645" s="2" t="s">
        <v>2306</v>
      </c>
      <c r="J1645" s="2"/>
      <c r="K1645" s="2"/>
      <c r="L1645" s="2" t="s">
        <v>5100</v>
      </c>
      <c r="M1645" t="s">
        <v>5101</v>
      </c>
      <c r="N1645">
        <f>Airplane_Crashes_and_Fatalities[[#This Row],[Aboard]]-Airplane_Crashes_and_Fatalities[[#This Row],[Fatalities]]</f>
        <v>0</v>
      </c>
      <c r="O1645">
        <v>189001202</v>
      </c>
      <c r="P1645">
        <v>61</v>
      </c>
      <c r="Q1645">
        <v>61</v>
      </c>
      <c r="R1645">
        <v>0</v>
      </c>
      <c r="S1645" s="2"/>
    </row>
    <row r="1646" spans="1:19" x14ac:dyDescent="0.3">
      <c r="A1646" s="1">
        <v>21936</v>
      </c>
      <c r="B1646" s="4" t="str">
        <f>TEXT(Airplane_Crashes_and_Fatalities[[#This Row],[Date]],"yyyy")</f>
        <v>1960</v>
      </c>
      <c r="C1646" s="1" t="str">
        <f>TEXT(Airplane_Crashes_and_Fatalities[[#This Row],[Date]],"mmm")</f>
        <v>Jan</v>
      </c>
      <c r="D1646" s="5">
        <f>DAY(Airplane_Crashes_and_Fatalities[[#This Row],[Date]])</f>
        <v>21</v>
      </c>
      <c r="F1646" s="2" t="s">
        <v>21264</v>
      </c>
      <c r="G1646" s="2" t="s">
        <v>21265</v>
      </c>
      <c r="H1646" s="2"/>
      <c r="I1646" s="2" t="s">
        <v>2220</v>
      </c>
      <c r="J1646" s="2" t="s">
        <v>19136</v>
      </c>
      <c r="K1646" s="2" t="s">
        <v>5102</v>
      </c>
      <c r="L1646" s="2" t="s">
        <v>4818</v>
      </c>
      <c r="M1646" t="s">
        <v>5103</v>
      </c>
      <c r="N1646">
        <f>Airplane_Crashes_and_Fatalities[[#This Row],[Aboard]]-Airplane_Crashes_and_Fatalities[[#This Row],[Fatalities]]</f>
        <v>9</v>
      </c>
      <c r="O1646">
        <v>4556</v>
      </c>
      <c r="P1646">
        <v>46</v>
      </c>
      <c r="Q1646">
        <v>37</v>
      </c>
      <c r="R1646">
        <v>0</v>
      </c>
      <c r="S1646" s="2" t="s">
        <v>5104</v>
      </c>
    </row>
    <row r="1647" spans="1:19" x14ac:dyDescent="0.3">
      <c r="A1647" s="1">
        <v>21941</v>
      </c>
      <c r="B1647" s="4" t="str">
        <f>TEXT(Airplane_Crashes_and_Fatalities[[#This Row],[Date]],"yyyy")</f>
        <v>1960</v>
      </c>
      <c r="C1647" s="1" t="str">
        <f>TEXT(Airplane_Crashes_and_Fatalities[[#This Row],[Date]],"mmm")</f>
        <v>Jan</v>
      </c>
      <c r="D1647" s="5">
        <f>DAY(Airplane_Crashes_and_Fatalities[[#This Row],[Date]])</f>
        <v>26</v>
      </c>
      <c r="E1647" s="3">
        <v>1.0416666666666741E-2</v>
      </c>
      <c r="F1647" s="2" t="s">
        <v>21266</v>
      </c>
      <c r="G1647" s="2" t="s">
        <v>19724</v>
      </c>
      <c r="H1647" s="2"/>
      <c r="I1647" s="2" t="s">
        <v>5105</v>
      </c>
      <c r="J1647" s="2"/>
      <c r="K1647" s="2" t="s">
        <v>5106</v>
      </c>
      <c r="L1647" s="2" t="s">
        <v>4625</v>
      </c>
      <c r="M1647" t="s">
        <v>5107</v>
      </c>
      <c r="N1647">
        <f>Airplane_Crashes_and_Fatalities[[#This Row],[Aboard]]-Airplane_Crashes_and_Fatalities[[#This Row],[Fatalities]]</f>
        <v>0</v>
      </c>
      <c r="O1647">
        <v>14132</v>
      </c>
      <c r="P1647">
        <v>9</v>
      </c>
      <c r="Q1647">
        <v>9</v>
      </c>
      <c r="R1647">
        <v>0</v>
      </c>
      <c r="S1647" s="2" t="s">
        <v>5108</v>
      </c>
    </row>
    <row r="1648" spans="1:19" x14ac:dyDescent="0.3">
      <c r="A1648" s="1">
        <v>21951</v>
      </c>
      <c r="B1648" s="4" t="str">
        <f>TEXT(Airplane_Crashes_and_Fatalities[[#This Row],[Date]],"yyyy")</f>
        <v>1960</v>
      </c>
      <c r="C1648" s="1" t="str">
        <f>TEXT(Airplane_Crashes_and_Fatalities[[#This Row],[Date]],"mmm")</f>
        <v>Feb</v>
      </c>
      <c r="D1648" s="5">
        <f>DAY(Airplane_Crashes_and_Fatalities[[#This Row],[Date]])</f>
        <v>5</v>
      </c>
      <c r="F1648" s="2" t="s">
        <v>21267</v>
      </c>
      <c r="G1648" s="2" t="s">
        <v>20077</v>
      </c>
      <c r="H1648" s="2"/>
      <c r="I1648" s="2" t="s">
        <v>992</v>
      </c>
      <c r="J1648" s="2"/>
      <c r="K1648" s="2" t="s">
        <v>5109</v>
      </c>
      <c r="L1648" s="2" t="s">
        <v>2256</v>
      </c>
      <c r="M1648" t="s">
        <v>5110</v>
      </c>
      <c r="N1648">
        <f>Airplane_Crashes_and_Fatalities[[#This Row],[Aboard]]-Airplane_Crashes_and_Fatalities[[#This Row],[Fatalities]]</f>
        <v>0</v>
      </c>
      <c r="O1648">
        <v>10510</v>
      </c>
      <c r="P1648">
        <v>59</v>
      </c>
      <c r="Q1648">
        <v>59</v>
      </c>
      <c r="R1648">
        <v>0</v>
      </c>
      <c r="S1648" s="2" t="s">
        <v>5111</v>
      </c>
    </row>
    <row r="1649" spans="1:19" x14ac:dyDescent="0.3">
      <c r="A1649" s="1">
        <v>21972</v>
      </c>
      <c r="B1649" s="4" t="str">
        <f>TEXT(Airplane_Crashes_and_Fatalities[[#This Row],[Date]],"yyyy")</f>
        <v>1960</v>
      </c>
      <c r="C1649" s="1" t="str">
        <f>TEXT(Airplane_Crashes_and_Fatalities[[#This Row],[Date]],"mmm")</f>
        <v>Feb</v>
      </c>
      <c r="D1649" s="5">
        <f>DAY(Airplane_Crashes_and_Fatalities[[#This Row],[Date]])</f>
        <v>26</v>
      </c>
      <c r="E1649" s="3">
        <v>0.54652777777777772</v>
      </c>
      <c r="F1649" s="2" t="s">
        <v>19818</v>
      </c>
      <c r="G1649" s="2" t="s">
        <v>19819</v>
      </c>
      <c r="H1649" s="2"/>
      <c r="I1649" s="2" t="s">
        <v>5112</v>
      </c>
      <c r="J1649" s="2"/>
      <c r="K1649" s="2" t="s">
        <v>5113</v>
      </c>
      <c r="L1649" s="2" t="s">
        <v>5114</v>
      </c>
      <c r="M1649" t="s">
        <v>5115</v>
      </c>
      <c r="N1649">
        <f>Airplane_Crashes_and_Fatalities[[#This Row],[Aboard]]-Airplane_Crashes_and_Fatalities[[#This Row],[Fatalities]]</f>
        <v>0</v>
      </c>
      <c r="O1649" t="s">
        <v>5116</v>
      </c>
      <c r="P1649">
        <v>61</v>
      </c>
      <c r="Q1649">
        <v>61</v>
      </c>
      <c r="R1649">
        <v>0</v>
      </c>
      <c r="S1649" s="2" t="s">
        <v>5117</v>
      </c>
    </row>
    <row r="1650" spans="1:19" x14ac:dyDescent="0.3">
      <c r="A1650" s="1">
        <v>21972</v>
      </c>
      <c r="B1650" s="4" t="str">
        <f>TEXT(Airplane_Crashes_and_Fatalities[[#This Row],[Date]],"yyyy")</f>
        <v>1960</v>
      </c>
      <c r="C1650" s="1" t="str">
        <f>TEXT(Airplane_Crashes_and_Fatalities[[#This Row],[Date]],"mmm")</f>
        <v>Feb</v>
      </c>
      <c r="D1650" s="5">
        <f>DAY(Airplane_Crashes_and_Fatalities[[#This Row],[Date]])</f>
        <v>26</v>
      </c>
      <c r="F1650" s="2" t="s">
        <v>20592</v>
      </c>
      <c r="G1650" s="2" t="s">
        <v>20298</v>
      </c>
      <c r="H1650" s="2"/>
      <c r="I1650" s="2" t="s">
        <v>3310</v>
      </c>
      <c r="J1650" s="2"/>
      <c r="K1650" s="2" t="s">
        <v>4049</v>
      </c>
      <c r="L1650" s="2" t="s">
        <v>4727</v>
      </c>
      <c r="M1650" t="s">
        <v>5118</v>
      </c>
      <c r="N1650">
        <f>Airplane_Crashes_and_Fatalities[[#This Row],[Aboard]]-Airplane_Crashes_and_Fatalities[[#This Row],[Fatalities]]</f>
        <v>18</v>
      </c>
      <c r="O1650" t="s">
        <v>5119</v>
      </c>
      <c r="P1650">
        <v>52</v>
      </c>
      <c r="Q1650">
        <v>34</v>
      </c>
      <c r="R1650">
        <v>0</v>
      </c>
      <c r="S1650" s="2" t="s">
        <v>5120</v>
      </c>
    </row>
    <row r="1651" spans="1:19" x14ac:dyDescent="0.3">
      <c r="A1651" s="1">
        <v>21972</v>
      </c>
      <c r="B1651" s="4" t="str">
        <f>TEXT(Airplane_Crashes_and_Fatalities[[#This Row],[Date]],"yyyy")</f>
        <v>1960</v>
      </c>
      <c r="C1651" s="1" t="str">
        <f>TEXT(Airplane_Crashes_and_Fatalities[[#This Row],[Date]],"mmm")</f>
        <v>Feb</v>
      </c>
      <c r="D1651" s="5">
        <f>DAY(Airplane_Crashes_and_Fatalities[[#This Row],[Date]])</f>
        <v>26</v>
      </c>
      <c r="F1651" s="2" t="s">
        <v>21252</v>
      </c>
      <c r="G1651" s="2" t="s">
        <v>20003</v>
      </c>
      <c r="H1651" s="2" t="s">
        <v>19768</v>
      </c>
      <c r="I1651" s="2" t="s">
        <v>2306</v>
      </c>
      <c r="J1651" s="2"/>
      <c r="K1651" s="2"/>
      <c r="L1651" s="2" t="s">
        <v>5053</v>
      </c>
      <c r="M1651" t="s">
        <v>5121</v>
      </c>
      <c r="N1651">
        <f>Airplane_Crashes_and_Fatalities[[#This Row],[Aboard]]-Airplane_Crashes_and_Fatalities[[#This Row],[Fatalities]]</f>
        <v>0</v>
      </c>
      <c r="P1651">
        <v>32</v>
      </c>
      <c r="Q1651">
        <v>32</v>
      </c>
      <c r="R1651">
        <v>0</v>
      </c>
      <c r="S1651" s="2" t="s">
        <v>5055</v>
      </c>
    </row>
    <row r="1652" spans="1:19" x14ac:dyDescent="0.3">
      <c r="A1652" s="1">
        <v>21990</v>
      </c>
      <c r="B1652" s="4" t="str">
        <f>TEXT(Airplane_Crashes_and_Fatalities[[#This Row],[Date]],"yyyy")</f>
        <v>1960</v>
      </c>
      <c r="C1652" s="1" t="str">
        <f>TEXT(Airplane_Crashes_and_Fatalities[[#This Row],[Date]],"mmm")</f>
        <v>Mar</v>
      </c>
      <c r="D1652" s="5">
        <f>DAY(Airplane_Crashes_and_Fatalities[[#This Row],[Date]])</f>
        <v>15</v>
      </c>
      <c r="F1652" s="2" t="s">
        <v>21268</v>
      </c>
      <c r="G1652" s="2" t="s">
        <v>19762</v>
      </c>
      <c r="H1652" s="2"/>
      <c r="I1652" s="2" t="s">
        <v>2699</v>
      </c>
      <c r="J1652" s="2"/>
      <c r="K1652" s="2" t="s">
        <v>5122</v>
      </c>
      <c r="L1652" s="2" t="s">
        <v>2513</v>
      </c>
      <c r="M1652" t="s">
        <v>5123</v>
      </c>
      <c r="N1652">
        <f>Airplane_Crashes_and_Fatalities[[#This Row],[Aboard]]-Airplane_Crashes_and_Fatalities[[#This Row],[Fatalities]]</f>
        <v>7</v>
      </c>
      <c r="P1652">
        <v>13</v>
      </c>
      <c r="Q1652">
        <v>6</v>
      </c>
      <c r="R1652">
        <v>0</v>
      </c>
      <c r="S1652" s="2" t="s">
        <v>3396</v>
      </c>
    </row>
    <row r="1653" spans="1:19" x14ac:dyDescent="0.3">
      <c r="A1653" s="1">
        <v>21991</v>
      </c>
      <c r="B1653" s="4" t="str">
        <f>TEXT(Airplane_Crashes_and_Fatalities[[#This Row],[Date]],"yyyy")</f>
        <v>1960</v>
      </c>
      <c r="C1653" s="1" t="str">
        <f>TEXT(Airplane_Crashes_and_Fatalities[[#This Row],[Date]],"mmm")</f>
        <v>Mar</v>
      </c>
      <c r="D1653" s="5">
        <f>DAY(Airplane_Crashes_and_Fatalities[[#This Row],[Date]])</f>
        <v>16</v>
      </c>
      <c r="F1653" s="2" t="s">
        <v>21269</v>
      </c>
      <c r="G1653" s="2" t="s">
        <v>20178</v>
      </c>
      <c r="H1653" s="2"/>
      <c r="I1653" s="2" t="s">
        <v>4769</v>
      </c>
      <c r="J1653" s="2"/>
      <c r="K1653" s="2" t="s">
        <v>4770</v>
      </c>
      <c r="L1653" s="2" t="s">
        <v>1183</v>
      </c>
      <c r="M1653" t="s">
        <v>5124</v>
      </c>
      <c r="N1653">
        <f>Airplane_Crashes_and_Fatalities[[#This Row],[Aboard]]-Airplane_Crashes_and_Fatalities[[#This Row],[Fatalities]]</f>
        <v>30</v>
      </c>
      <c r="O1653">
        <v>6006</v>
      </c>
      <c r="P1653">
        <v>33</v>
      </c>
      <c r="Q1653">
        <v>3</v>
      </c>
      <c r="R1653">
        <v>0</v>
      </c>
      <c r="S1653" s="2" t="s">
        <v>5125</v>
      </c>
    </row>
    <row r="1654" spans="1:19" x14ac:dyDescent="0.3">
      <c r="A1654" s="1">
        <v>21992</v>
      </c>
      <c r="B1654" s="4" t="str">
        <f>TEXT(Airplane_Crashes_and_Fatalities[[#This Row],[Date]],"yyyy")</f>
        <v>1960</v>
      </c>
      <c r="C1654" s="1" t="str">
        <f>TEXT(Airplane_Crashes_and_Fatalities[[#This Row],[Date]],"mmm")</f>
        <v>Mar</v>
      </c>
      <c r="D1654" s="5">
        <f>DAY(Airplane_Crashes_and_Fatalities[[#This Row],[Date]])</f>
        <v>17</v>
      </c>
      <c r="E1654" s="3">
        <v>0.64236111111111116</v>
      </c>
      <c r="F1654" s="2" t="s">
        <v>21270</v>
      </c>
      <c r="G1654" s="2" t="s">
        <v>21271</v>
      </c>
      <c r="H1654" s="2" t="s">
        <v>19698</v>
      </c>
      <c r="I1654" s="2" t="s">
        <v>368</v>
      </c>
      <c r="J1654" s="2" t="s">
        <v>19137</v>
      </c>
      <c r="K1654" s="2" t="s">
        <v>2688</v>
      </c>
      <c r="L1654" s="2" t="s">
        <v>5126</v>
      </c>
      <c r="M1654" t="s">
        <v>5127</v>
      </c>
      <c r="N1654">
        <f>Airplane_Crashes_and_Fatalities[[#This Row],[Aboard]]-Airplane_Crashes_and_Fatalities[[#This Row],[Fatalities]]</f>
        <v>0</v>
      </c>
      <c r="O1654">
        <v>1057</v>
      </c>
      <c r="P1654">
        <v>63</v>
      </c>
      <c r="Q1654">
        <v>63</v>
      </c>
      <c r="R1654">
        <v>0</v>
      </c>
      <c r="S1654" s="2" t="s">
        <v>5128</v>
      </c>
    </row>
    <row r="1655" spans="1:19" x14ac:dyDescent="0.3">
      <c r="A1655" s="1">
        <v>21994</v>
      </c>
      <c r="B1655" s="4" t="str">
        <f>TEXT(Airplane_Crashes_and_Fatalities[[#This Row],[Date]],"yyyy")</f>
        <v>1960</v>
      </c>
      <c r="C1655" s="1" t="str">
        <f>TEXT(Airplane_Crashes_and_Fatalities[[#This Row],[Date]],"mmm")</f>
        <v>Mar</v>
      </c>
      <c r="D1655" s="5">
        <f>DAY(Airplane_Crashes_and_Fatalities[[#This Row],[Date]])</f>
        <v>19</v>
      </c>
      <c r="E1655" s="3">
        <v>0.46527777777777768</v>
      </c>
      <c r="F1655" s="2" t="s">
        <v>21272</v>
      </c>
      <c r="G1655" s="2" t="s">
        <v>19762</v>
      </c>
      <c r="H1655" s="2"/>
      <c r="I1655" s="2" t="s">
        <v>5129</v>
      </c>
      <c r="J1655" s="2" t="s">
        <v>19138</v>
      </c>
      <c r="K1655" s="2" t="s">
        <v>5130</v>
      </c>
      <c r="L1655" s="2" t="s">
        <v>2160</v>
      </c>
      <c r="M1655" t="s">
        <v>5131</v>
      </c>
      <c r="N1655">
        <f>Airplane_Crashes_and_Fatalities[[#This Row],[Aboard]]-Airplane_Crashes_and_Fatalities[[#This Row],[Fatalities]]</f>
        <v>21</v>
      </c>
      <c r="O1655" t="s">
        <v>5132</v>
      </c>
      <c r="P1655">
        <v>46</v>
      </c>
      <c r="Q1655">
        <v>25</v>
      </c>
      <c r="R1655">
        <v>0</v>
      </c>
      <c r="S1655" s="2" t="s">
        <v>5133</v>
      </c>
    </row>
    <row r="1656" spans="1:19" x14ac:dyDescent="0.3">
      <c r="A1656" s="1">
        <v>22011</v>
      </c>
      <c r="B1656" s="4" t="str">
        <f>TEXT(Airplane_Crashes_and_Fatalities[[#This Row],[Date]],"yyyy")</f>
        <v>1960</v>
      </c>
      <c r="C1656" s="1" t="str">
        <f>TEXT(Airplane_Crashes_and_Fatalities[[#This Row],[Date]],"mmm")</f>
        <v>Apr</v>
      </c>
      <c r="D1656" s="5">
        <f>DAY(Airplane_Crashes_and_Fatalities[[#This Row],[Date]])</f>
        <v>5</v>
      </c>
      <c r="E1656" s="3">
        <v>0.61041666666666661</v>
      </c>
      <c r="F1656" s="2" t="s">
        <v>21273</v>
      </c>
      <c r="G1656" s="2" t="s">
        <v>20348</v>
      </c>
      <c r="H1656" s="2"/>
      <c r="I1656" s="2" t="s">
        <v>4472</v>
      </c>
      <c r="J1656" s="2"/>
      <c r="K1656" s="2" t="s">
        <v>5134</v>
      </c>
      <c r="L1656" s="2" t="s">
        <v>5135</v>
      </c>
      <c r="M1656" t="s">
        <v>5136</v>
      </c>
      <c r="N1656">
        <f>Airplane_Crashes_and_Fatalities[[#This Row],[Aboard]]-Airplane_Crashes_and_Fatalities[[#This Row],[Fatalities]]</f>
        <v>16</v>
      </c>
      <c r="O1656">
        <v>26945</v>
      </c>
      <c r="P1656">
        <v>18</v>
      </c>
      <c r="Q1656">
        <v>2</v>
      </c>
      <c r="R1656">
        <v>0</v>
      </c>
      <c r="S1656" s="2" t="s">
        <v>5137</v>
      </c>
    </row>
    <row r="1657" spans="1:19" x14ac:dyDescent="0.3">
      <c r="A1657" s="1">
        <v>22018</v>
      </c>
      <c r="B1657" s="4" t="str">
        <f>TEXT(Airplane_Crashes_and_Fatalities[[#This Row],[Date]],"yyyy")</f>
        <v>1960</v>
      </c>
      <c r="C1657" s="1" t="str">
        <f>TEXT(Airplane_Crashes_and_Fatalities[[#This Row],[Date]],"mmm")</f>
        <v>Apr</v>
      </c>
      <c r="D1657" s="5">
        <f>DAY(Airplane_Crashes_and_Fatalities[[#This Row],[Date]])</f>
        <v>12</v>
      </c>
      <c r="E1657" s="3">
        <v>0.59722222222222232</v>
      </c>
      <c r="F1657" s="2" t="s">
        <v>21274</v>
      </c>
      <c r="G1657" s="2" t="s">
        <v>19819</v>
      </c>
      <c r="H1657" s="2"/>
      <c r="I1657" s="2" t="s">
        <v>2696</v>
      </c>
      <c r="J1657" s="2"/>
      <c r="K1657" s="2"/>
      <c r="L1657" s="2" t="s">
        <v>1183</v>
      </c>
      <c r="M1657" t="s">
        <v>5138</v>
      </c>
      <c r="N1657">
        <f>Airplane_Crashes_and_Fatalities[[#This Row],[Aboard]]-Airplane_Crashes_and_Fatalities[[#This Row],[Fatalities]]</f>
        <v>12</v>
      </c>
      <c r="O1657">
        <v>4823</v>
      </c>
      <c r="P1657">
        <v>22</v>
      </c>
      <c r="Q1657">
        <v>10</v>
      </c>
      <c r="R1657">
        <v>0</v>
      </c>
      <c r="S1657" s="2" t="s">
        <v>5139</v>
      </c>
    </row>
    <row r="1658" spans="1:19" x14ac:dyDescent="0.3">
      <c r="A1658" s="1">
        <v>22020</v>
      </c>
      <c r="B1658" s="4" t="str">
        <f>TEXT(Airplane_Crashes_and_Fatalities[[#This Row],[Date]],"yyyy")</f>
        <v>1960</v>
      </c>
      <c r="C1658" s="1" t="str">
        <f>TEXT(Airplane_Crashes_and_Fatalities[[#This Row],[Date]],"mmm")</f>
        <v>Apr</v>
      </c>
      <c r="D1658" s="5">
        <f>DAY(Airplane_Crashes_and_Fatalities[[#This Row],[Date]])</f>
        <v>14</v>
      </c>
      <c r="F1658" s="2" t="s">
        <v>21275</v>
      </c>
      <c r="G1658" s="2" t="s">
        <v>21276</v>
      </c>
      <c r="H1658" s="2"/>
      <c r="I1658" s="2" t="s">
        <v>4325</v>
      </c>
      <c r="J1658" s="2"/>
      <c r="K1658" s="2"/>
      <c r="L1658" s="2" t="s">
        <v>2256</v>
      </c>
      <c r="N1658">
        <f>Airplane_Crashes_and_Fatalities[[#This Row],[Aboard]]-Airplane_Crashes_and_Fatalities[[#This Row],[Fatalities]]</f>
        <v>0</v>
      </c>
      <c r="P1658">
        <v>18</v>
      </c>
      <c r="Q1658">
        <v>18</v>
      </c>
      <c r="R1658">
        <v>0</v>
      </c>
      <c r="S1658" s="2" t="s">
        <v>5140</v>
      </c>
    </row>
    <row r="1659" spans="1:19" x14ac:dyDescent="0.3">
      <c r="A1659" s="1">
        <v>22024</v>
      </c>
      <c r="B1659" s="4" t="str">
        <f>TEXT(Airplane_Crashes_and_Fatalities[[#This Row],[Date]],"yyyy")</f>
        <v>1960</v>
      </c>
      <c r="C1659" s="1" t="str">
        <f>TEXT(Airplane_Crashes_and_Fatalities[[#This Row],[Date]],"mmm")</f>
        <v>Apr</v>
      </c>
      <c r="D1659" s="5">
        <f>DAY(Airplane_Crashes_and_Fatalities[[#This Row],[Date]])</f>
        <v>18</v>
      </c>
      <c r="F1659" s="2" t="s">
        <v>20470</v>
      </c>
      <c r="G1659" s="2" t="s">
        <v>20271</v>
      </c>
      <c r="H1659" s="2"/>
      <c r="I1659" s="2" t="s">
        <v>1718</v>
      </c>
      <c r="J1659" s="2"/>
      <c r="K1659" s="2" t="s">
        <v>5141</v>
      </c>
      <c r="L1659" s="2" t="s">
        <v>4796</v>
      </c>
      <c r="M1659" t="s">
        <v>5142</v>
      </c>
      <c r="N1659">
        <f>Airplane_Crashes_and_Fatalities[[#This Row],[Aboard]]-Airplane_Crashes_and_Fatalities[[#This Row],[Fatalities]]</f>
        <v>0</v>
      </c>
      <c r="O1659">
        <v>43971</v>
      </c>
      <c r="P1659">
        <v>9</v>
      </c>
      <c r="Q1659">
        <v>9</v>
      </c>
      <c r="R1659">
        <v>0</v>
      </c>
      <c r="S1659" s="2" t="s">
        <v>5143</v>
      </c>
    </row>
    <row r="1660" spans="1:19" x14ac:dyDescent="0.3">
      <c r="A1660" s="1">
        <v>22025</v>
      </c>
      <c r="B1660" s="4" t="str">
        <f>TEXT(Airplane_Crashes_and_Fatalities[[#This Row],[Date]],"yyyy")</f>
        <v>1960</v>
      </c>
      <c r="C1660" s="1" t="str">
        <f>TEXT(Airplane_Crashes_and_Fatalities[[#This Row],[Date]],"mmm")</f>
        <v>Apr</v>
      </c>
      <c r="D1660" s="5">
        <f>DAY(Airplane_Crashes_and_Fatalities[[#This Row],[Date]])</f>
        <v>19</v>
      </c>
      <c r="E1660" s="3">
        <v>0.8666666666666667</v>
      </c>
      <c r="F1660" s="2" t="s">
        <v>20780</v>
      </c>
      <c r="G1660" s="2" t="s">
        <v>19762</v>
      </c>
      <c r="H1660" s="2"/>
      <c r="I1660" s="2" t="s">
        <v>5144</v>
      </c>
      <c r="J1660" s="2" t="s">
        <v>19139</v>
      </c>
      <c r="K1660" s="2" t="s">
        <v>5145</v>
      </c>
      <c r="L1660" s="2" t="s">
        <v>2160</v>
      </c>
      <c r="M1660" t="s">
        <v>5146</v>
      </c>
      <c r="N1660">
        <f>Airplane_Crashes_and_Fatalities[[#This Row],[Aboard]]-Airplane_Crashes_and_Fatalities[[#This Row],[Fatalities]]</f>
        <v>14</v>
      </c>
      <c r="O1660">
        <v>32954</v>
      </c>
      <c r="P1660">
        <v>51</v>
      </c>
      <c r="Q1660">
        <v>37</v>
      </c>
      <c r="R1660">
        <v>0</v>
      </c>
      <c r="S1660" s="2" t="s">
        <v>5147</v>
      </c>
    </row>
    <row r="1661" spans="1:19" x14ac:dyDescent="0.3">
      <c r="A1661" s="1">
        <v>22026</v>
      </c>
      <c r="B1661" s="4" t="str">
        <f>TEXT(Airplane_Crashes_and_Fatalities[[#This Row],[Date]],"yyyy")</f>
        <v>1960</v>
      </c>
      <c r="C1661" s="1" t="str">
        <f>TEXT(Airplane_Crashes_and_Fatalities[[#This Row],[Date]],"mmm")</f>
        <v>Apr</v>
      </c>
      <c r="D1661" s="5">
        <f>DAY(Airplane_Crashes_and_Fatalities[[#This Row],[Date]])</f>
        <v>20</v>
      </c>
      <c r="E1661" s="3">
        <v>0.54583333333333339</v>
      </c>
      <c r="F1661" s="2" t="s">
        <v>21277</v>
      </c>
      <c r="G1661" s="2" t="s">
        <v>20293</v>
      </c>
      <c r="H1661" s="2"/>
      <c r="I1661" s="2" t="s">
        <v>5148</v>
      </c>
      <c r="J1661" s="2"/>
      <c r="K1661" s="2" t="s">
        <v>5149</v>
      </c>
      <c r="L1661" s="2" t="s">
        <v>5150</v>
      </c>
      <c r="M1661" t="s">
        <v>5151</v>
      </c>
      <c r="N1661">
        <f>Airplane_Crashes_and_Fatalities[[#This Row],[Aboard]]-Airplane_Crashes_and_Fatalities[[#This Row],[Fatalities]]</f>
        <v>40</v>
      </c>
      <c r="O1661">
        <v>17</v>
      </c>
      <c r="P1661">
        <v>44</v>
      </c>
      <c r="Q1661">
        <v>4</v>
      </c>
      <c r="R1661">
        <v>0</v>
      </c>
      <c r="S1661" s="2" t="s">
        <v>5152</v>
      </c>
    </row>
    <row r="1662" spans="1:19" x14ac:dyDescent="0.3">
      <c r="A1662" s="1">
        <v>22028</v>
      </c>
      <c r="B1662" s="4" t="str">
        <f>TEXT(Airplane_Crashes_and_Fatalities[[#This Row],[Date]],"yyyy")</f>
        <v>1960</v>
      </c>
      <c r="C1662" s="1" t="str">
        <f>TEXT(Airplane_Crashes_and_Fatalities[[#This Row],[Date]],"mmm")</f>
        <v>Apr</v>
      </c>
      <c r="D1662" s="5">
        <f>DAY(Airplane_Crashes_and_Fatalities[[#This Row],[Date]])</f>
        <v>22</v>
      </c>
      <c r="F1662" s="2" t="s">
        <v>21278</v>
      </c>
      <c r="G1662" s="2" t="s">
        <v>20832</v>
      </c>
      <c r="H1662" s="2"/>
      <c r="I1662" s="2" t="s">
        <v>5153</v>
      </c>
      <c r="J1662" s="2"/>
      <c r="K1662" s="2" t="s">
        <v>5154</v>
      </c>
      <c r="L1662" s="2" t="s">
        <v>2468</v>
      </c>
      <c r="M1662" t="s">
        <v>5155</v>
      </c>
      <c r="N1662">
        <f>Airplane_Crashes_and_Fatalities[[#This Row],[Aboard]]-Airplane_Crashes_and_Fatalities[[#This Row],[Fatalities]]</f>
        <v>0</v>
      </c>
      <c r="O1662">
        <v>3099</v>
      </c>
      <c r="P1662">
        <v>35</v>
      </c>
      <c r="Q1662">
        <v>35</v>
      </c>
      <c r="R1662">
        <v>0</v>
      </c>
      <c r="S1662" s="2" t="s">
        <v>5156</v>
      </c>
    </row>
    <row r="1663" spans="1:19" x14ac:dyDescent="0.3">
      <c r="A1663" s="1">
        <v>22034</v>
      </c>
      <c r="B1663" s="4" t="str">
        <f>TEXT(Airplane_Crashes_and_Fatalities[[#This Row],[Date]],"yyyy")</f>
        <v>1960</v>
      </c>
      <c r="C1663" s="1" t="str">
        <f>TEXT(Airplane_Crashes_and_Fatalities[[#This Row],[Date]],"mmm")</f>
        <v>Apr</v>
      </c>
      <c r="D1663" s="5">
        <f>DAY(Airplane_Crashes_and_Fatalities[[#This Row],[Date]])</f>
        <v>28</v>
      </c>
      <c r="E1663" s="3">
        <v>0.3486111111111112</v>
      </c>
      <c r="F1663" s="2" t="s">
        <v>21279</v>
      </c>
      <c r="G1663" s="2" t="s">
        <v>20520</v>
      </c>
      <c r="H1663" s="2"/>
      <c r="I1663" s="2" t="s">
        <v>2443</v>
      </c>
      <c r="J1663" s="2"/>
      <c r="K1663" s="2" t="s">
        <v>5157</v>
      </c>
      <c r="L1663" s="2" t="s">
        <v>1183</v>
      </c>
      <c r="M1663" t="s">
        <v>5158</v>
      </c>
      <c r="N1663">
        <f>Airplane_Crashes_and_Fatalities[[#This Row],[Aboard]]-Airplane_Crashes_and_Fatalities[[#This Row],[Fatalities]]</f>
        <v>0</v>
      </c>
      <c r="O1663" t="s">
        <v>5159</v>
      </c>
      <c r="P1663">
        <v>13</v>
      </c>
      <c r="Q1663">
        <v>13</v>
      </c>
      <c r="R1663">
        <v>0</v>
      </c>
      <c r="S1663" s="2" t="s">
        <v>5160</v>
      </c>
    </row>
    <row r="1664" spans="1:19" x14ac:dyDescent="0.3">
      <c r="A1664" s="1">
        <v>22051</v>
      </c>
      <c r="B1664" s="4" t="str">
        <f>TEXT(Airplane_Crashes_and_Fatalities[[#This Row],[Date]],"yyyy")</f>
        <v>1960</v>
      </c>
      <c r="C1664" s="1" t="str">
        <f>TEXT(Airplane_Crashes_and_Fatalities[[#This Row],[Date]],"mmm")</f>
        <v>May</v>
      </c>
      <c r="D1664" s="5">
        <f>DAY(Airplane_Crashes_and_Fatalities[[#This Row],[Date]])</f>
        <v>15</v>
      </c>
      <c r="E1664" s="3">
        <v>0.83125000000000004</v>
      </c>
      <c r="F1664" s="2" t="s">
        <v>21280</v>
      </c>
      <c r="G1664" s="2" t="s">
        <v>20132</v>
      </c>
      <c r="H1664" s="2"/>
      <c r="I1664" s="2" t="s">
        <v>5161</v>
      </c>
      <c r="J1664" s="2"/>
      <c r="K1664" s="2" t="s">
        <v>5162</v>
      </c>
      <c r="L1664" s="2" t="s">
        <v>2226</v>
      </c>
      <c r="M1664" t="s">
        <v>5163</v>
      </c>
      <c r="N1664">
        <f>Airplane_Crashes_and_Fatalities[[#This Row],[Aboard]]-Airplane_Crashes_and_Fatalities[[#This Row],[Fatalities]]</f>
        <v>0</v>
      </c>
      <c r="O1664">
        <v>43072</v>
      </c>
      <c r="P1664">
        <v>12</v>
      </c>
      <c r="Q1664">
        <v>12</v>
      </c>
      <c r="R1664">
        <v>0</v>
      </c>
      <c r="S1664" s="2" t="s">
        <v>5164</v>
      </c>
    </row>
    <row r="1665" spans="1:19" x14ac:dyDescent="0.3">
      <c r="A1665" s="1">
        <v>22166</v>
      </c>
      <c r="B1665" s="4" t="str">
        <f>TEXT(Airplane_Crashes_and_Fatalities[[#This Row],[Date]],"yyyy")</f>
        <v>1960</v>
      </c>
      <c r="C1665" s="1" t="str">
        <f>TEXT(Airplane_Crashes_and_Fatalities[[#This Row],[Date]],"mmm")</f>
        <v>Sep</v>
      </c>
      <c r="D1665" s="5">
        <f>DAY(Airplane_Crashes_and_Fatalities[[#This Row],[Date]])</f>
        <v>7</v>
      </c>
      <c r="F1665" s="2" t="s">
        <v>21281</v>
      </c>
      <c r="G1665" s="2" t="s">
        <v>19814</v>
      </c>
      <c r="H1665" s="2"/>
      <c r="I1665" s="2" t="s">
        <v>3292</v>
      </c>
      <c r="J1665" s="2"/>
      <c r="K1665" s="2" t="s">
        <v>5165</v>
      </c>
      <c r="L1665" s="2" t="s">
        <v>2551</v>
      </c>
      <c r="M1665" t="s">
        <v>5166</v>
      </c>
      <c r="N1665">
        <f>Airplane_Crashes_and_Fatalities[[#This Row],[Aboard]]-Airplane_Crashes_and_Fatalities[[#This Row],[Fatalities]]</f>
        <v>0</v>
      </c>
      <c r="O1665" t="s">
        <v>5167</v>
      </c>
      <c r="P1665">
        <v>31</v>
      </c>
      <c r="Q1665">
        <v>31</v>
      </c>
      <c r="R1665">
        <v>0</v>
      </c>
      <c r="S1665" s="2" t="s">
        <v>5168</v>
      </c>
    </row>
    <row r="1666" spans="1:19" x14ac:dyDescent="0.3">
      <c r="A1666" s="1">
        <v>22054</v>
      </c>
      <c r="B1666" s="4" t="str">
        <f>TEXT(Airplane_Crashes_and_Fatalities[[#This Row],[Date]],"yyyy")</f>
        <v>1960</v>
      </c>
      <c r="C1666" s="1" t="str">
        <f>TEXT(Airplane_Crashes_and_Fatalities[[#This Row],[Date]],"mmm")</f>
        <v>May</v>
      </c>
      <c r="D1666" s="5">
        <f>DAY(Airplane_Crashes_and_Fatalities[[#This Row],[Date]])</f>
        <v>18</v>
      </c>
      <c r="F1666" s="2" t="s">
        <v>21282</v>
      </c>
      <c r="G1666" s="2" t="s">
        <v>19987</v>
      </c>
      <c r="H1666" s="2"/>
      <c r="I1666" s="2" t="s">
        <v>5169</v>
      </c>
      <c r="J1666" s="2"/>
      <c r="K1666" s="2" t="s">
        <v>806</v>
      </c>
      <c r="L1666" s="2" t="s">
        <v>2160</v>
      </c>
      <c r="M1666" t="s">
        <v>5170</v>
      </c>
      <c r="N1666">
        <f>Airplane_Crashes_and_Fatalities[[#This Row],[Aboard]]-Airplane_Crashes_and_Fatalities[[#This Row],[Fatalities]]</f>
        <v>0</v>
      </c>
      <c r="O1666">
        <v>22554</v>
      </c>
      <c r="P1666">
        <v>10</v>
      </c>
      <c r="Q1666">
        <v>10</v>
      </c>
      <c r="R1666">
        <v>0</v>
      </c>
      <c r="S1666" s="2" t="s">
        <v>5171</v>
      </c>
    </row>
    <row r="1667" spans="1:19" x14ac:dyDescent="0.3">
      <c r="A1667" s="1">
        <v>22059</v>
      </c>
      <c r="B1667" s="4" t="str">
        <f>TEXT(Airplane_Crashes_and_Fatalities[[#This Row],[Date]],"yyyy")</f>
        <v>1960</v>
      </c>
      <c r="C1667" s="1" t="str">
        <f>TEXT(Airplane_Crashes_and_Fatalities[[#This Row],[Date]],"mmm")</f>
        <v>May</v>
      </c>
      <c r="D1667" s="5">
        <f>DAY(Airplane_Crashes_and_Fatalities[[#This Row],[Date]])</f>
        <v>23</v>
      </c>
      <c r="E1667" s="3">
        <v>0.49444444444444446</v>
      </c>
      <c r="F1667" s="2" t="s">
        <v>20047</v>
      </c>
      <c r="G1667" s="2" t="s">
        <v>19767</v>
      </c>
      <c r="H1667" s="2"/>
      <c r="I1667" s="2" t="s">
        <v>936</v>
      </c>
      <c r="J1667" s="2"/>
      <c r="K1667" s="2" t="s">
        <v>633</v>
      </c>
      <c r="L1667" s="2" t="s">
        <v>5172</v>
      </c>
      <c r="M1667" t="s">
        <v>5173</v>
      </c>
      <c r="N1667">
        <f>Airplane_Crashes_and_Fatalities[[#This Row],[Aboard]]-Airplane_Crashes_and_Fatalities[[#This Row],[Fatalities]]</f>
        <v>0</v>
      </c>
      <c r="O1667" t="s">
        <v>5174</v>
      </c>
      <c r="P1667">
        <v>4</v>
      </c>
      <c r="Q1667">
        <v>4</v>
      </c>
      <c r="R1667">
        <v>0</v>
      </c>
      <c r="S1667" s="2" t="s">
        <v>5175</v>
      </c>
    </row>
    <row r="1668" spans="1:19" x14ac:dyDescent="0.3">
      <c r="A1668" s="1">
        <v>22077</v>
      </c>
      <c r="B1668" s="4" t="str">
        <f>TEXT(Airplane_Crashes_and_Fatalities[[#This Row],[Date]],"yyyy")</f>
        <v>1960</v>
      </c>
      <c r="C1668" s="1" t="str">
        <f>TEXT(Airplane_Crashes_and_Fatalities[[#This Row],[Date]],"mmm")</f>
        <v>Jun</v>
      </c>
      <c r="D1668" s="5">
        <f>DAY(Airplane_Crashes_and_Fatalities[[#This Row],[Date]])</f>
        <v>10</v>
      </c>
      <c r="F1668" s="2" t="s">
        <v>21283</v>
      </c>
      <c r="G1668" s="2" t="s">
        <v>21284</v>
      </c>
      <c r="H1668" s="2"/>
      <c r="I1668" s="2" t="s">
        <v>3430</v>
      </c>
      <c r="J1668" s="2"/>
      <c r="K1668" s="2" t="s">
        <v>5176</v>
      </c>
      <c r="L1668" s="2" t="s">
        <v>5177</v>
      </c>
      <c r="M1668" t="s">
        <v>5178</v>
      </c>
      <c r="N1668">
        <f>Airplane_Crashes_and_Fatalities[[#This Row],[Aboard]]-Airplane_Crashes_and_Fatalities[[#This Row],[Fatalities]]</f>
        <v>0</v>
      </c>
      <c r="O1668">
        <v>10112</v>
      </c>
      <c r="P1668">
        <v>29</v>
      </c>
      <c r="Q1668">
        <v>29</v>
      </c>
      <c r="R1668">
        <v>0</v>
      </c>
      <c r="S1668" s="2" t="s">
        <v>5179</v>
      </c>
    </row>
    <row r="1669" spans="1:19" x14ac:dyDescent="0.3">
      <c r="A1669" s="1">
        <v>22081</v>
      </c>
      <c r="B1669" s="4" t="str">
        <f>TEXT(Airplane_Crashes_and_Fatalities[[#This Row],[Date]],"yyyy")</f>
        <v>1960</v>
      </c>
      <c r="C1669" s="1" t="str">
        <f>TEXT(Airplane_Crashes_and_Fatalities[[#This Row],[Date]],"mmm")</f>
        <v>Jun</v>
      </c>
      <c r="D1669" s="5">
        <f>DAY(Airplane_Crashes_and_Fatalities[[#This Row],[Date]])</f>
        <v>14</v>
      </c>
      <c r="E1669" s="3">
        <v>0.19930555555555562</v>
      </c>
      <c r="F1669" s="2" t="s">
        <v>21285</v>
      </c>
      <c r="G1669" s="2" t="s">
        <v>20063</v>
      </c>
      <c r="H1669" s="2"/>
      <c r="I1669" s="2" t="s">
        <v>5180</v>
      </c>
      <c r="J1669" s="2" t="s">
        <v>19071</v>
      </c>
      <c r="K1669" s="2" t="s">
        <v>5181</v>
      </c>
      <c r="L1669" s="2" t="s">
        <v>5182</v>
      </c>
      <c r="M1669" t="s">
        <v>5183</v>
      </c>
      <c r="N1669">
        <f>Airplane_Crashes_and_Fatalities[[#This Row],[Aboard]]-Airplane_Crashes_and_Fatalities[[#This Row],[Fatalities]]</f>
        <v>0</v>
      </c>
      <c r="O1669">
        <v>2555</v>
      </c>
      <c r="P1669">
        <v>14</v>
      </c>
      <c r="Q1669">
        <v>14</v>
      </c>
      <c r="R1669">
        <v>0</v>
      </c>
      <c r="S1669" s="2" t="s">
        <v>5184</v>
      </c>
    </row>
    <row r="1670" spans="1:19" x14ac:dyDescent="0.3">
      <c r="A1670" s="1">
        <v>22091</v>
      </c>
      <c r="B1670" s="4" t="str">
        <f>TEXT(Airplane_Crashes_and_Fatalities[[#This Row],[Date]],"yyyy")</f>
        <v>1960</v>
      </c>
      <c r="C1670" s="1" t="str">
        <f>TEXT(Airplane_Crashes_and_Fatalities[[#This Row],[Date]],"mmm")</f>
        <v>Jun</v>
      </c>
      <c r="D1670" s="5">
        <f>DAY(Airplane_Crashes_and_Fatalities[[#This Row],[Date]])</f>
        <v>24</v>
      </c>
      <c r="E1670" s="3">
        <v>0.77083333333333326</v>
      </c>
      <c r="F1670" s="2" t="s">
        <v>19818</v>
      </c>
      <c r="G1670" s="2" t="s">
        <v>19819</v>
      </c>
      <c r="H1670" s="2"/>
      <c r="I1670" s="2" t="s">
        <v>3060</v>
      </c>
      <c r="J1670" s="2"/>
      <c r="K1670" s="2" t="s">
        <v>5185</v>
      </c>
      <c r="L1670" s="2" t="s">
        <v>5186</v>
      </c>
      <c r="M1670" t="s">
        <v>5187</v>
      </c>
      <c r="N1670">
        <f>Airplane_Crashes_and_Fatalities[[#This Row],[Aboard]]-Airplane_Crashes_and_Fatalities[[#This Row],[Fatalities]]</f>
        <v>0</v>
      </c>
      <c r="O1670">
        <v>191</v>
      </c>
      <c r="P1670">
        <v>54</v>
      </c>
      <c r="Q1670">
        <v>54</v>
      </c>
      <c r="R1670">
        <v>0</v>
      </c>
      <c r="S1670" s="2" t="s">
        <v>5188</v>
      </c>
    </row>
    <row r="1671" spans="1:19" x14ac:dyDescent="0.3">
      <c r="A1671" s="1">
        <v>22103</v>
      </c>
      <c r="B1671" s="4" t="str">
        <f>TEXT(Airplane_Crashes_and_Fatalities[[#This Row],[Date]],"yyyy")</f>
        <v>1960</v>
      </c>
      <c r="C1671" s="1" t="str">
        <f>TEXT(Airplane_Crashes_and_Fatalities[[#This Row],[Date]],"mmm")</f>
        <v>Jul</v>
      </c>
      <c r="D1671" s="5">
        <f>DAY(Airplane_Crashes_and_Fatalities[[#This Row],[Date]])</f>
        <v>6</v>
      </c>
      <c r="E1671" s="3">
        <v>0.60416666666666674</v>
      </c>
      <c r="F1671" s="2" t="s">
        <v>21286</v>
      </c>
      <c r="G1671" s="2" t="s">
        <v>19664</v>
      </c>
      <c r="H1671" s="2"/>
      <c r="I1671" s="2" t="s">
        <v>16</v>
      </c>
      <c r="J1671" s="2"/>
      <c r="K1671" s="2"/>
      <c r="L1671" s="2" t="s">
        <v>5189</v>
      </c>
      <c r="M1671">
        <v>144242</v>
      </c>
      <c r="N1671">
        <f>Airplane_Crashes_and_Fatalities[[#This Row],[Aboard]]-Airplane_Crashes_and_Fatalities[[#This Row],[Fatalities]]</f>
        <v>3</v>
      </c>
      <c r="P1671">
        <v>21</v>
      </c>
      <c r="Q1671">
        <v>18</v>
      </c>
      <c r="R1671">
        <v>0</v>
      </c>
      <c r="S1671" s="2" t="s">
        <v>5190</v>
      </c>
    </row>
    <row r="1672" spans="1:19" x14ac:dyDescent="0.3">
      <c r="A1672" s="1">
        <v>22107</v>
      </c>
      <c r="B1672" s="4" t="str">
        <f>TEXT(Airplane_Crashes_and_Fatalities[[#This Row],[Date]],"yyyy")</f>
        <v>1960</v>
      </c>
      <c r="C1672" s="1" t="str">
        <f>TEXT(Airplane_Crashes_and_Fatalities[[#This Row],[Date]],"mmm")</f>
        <v>Jul</v>
      </c>
      <c r="D1672" s="5">
        <f>DAY(Airplane_Crashes_and_Fatalities[[#This Row],[Date]])</f>
        <v>10</v>
      </c>
      <c r="F1672" s="2" t="s">
        <v>5191</v>
      </c>
      <c r="G1672" s="2" t="s">
        <v>24240</v>
      </c>
      <c r="H1672" s="2"/>
      <c r="I1672" s="2" t="s">
        <v>5192</v>
      </c>
      <c r="J1672" s="2"/>
      <c r="K1672" s="2" t="s">
        <v>5193</v>
      </c>
      <c r="L1672" s="2" t="s">
        <v>1183</v>
      </c>
      <c r="M1672" t="s">
        <v>5194</v>
      </c>
      <c r="N1672">
        <f>Airplane_Crashes_and_Fatalities[[#This Row],[Aboard]]-Airplane_Crashes_and_Fatalities[[#This Row],[Fatalities]]</f>
        <v>0</v>
      </c>
      <c r="O1672">
        <v>4273</v>
      </c>
      <c r="P1672">
        <v>16</v>
      </c>
      <c r="Q1672">
        <v>16</v>
      </c>
      <c r="R1672">
        <v>0</v>
      </c>
      <c r="S1672" s="2" t="s">
        <v>5195</v>
      </c>
    </row>
    <row r="1673" spans="1:19" x14ac:dyDescent="0.3">
      <c r="A1673" s="1">
        <v>22108</v>
      </c>
      <c r="B1673" s="4" t="str">
        <f>TEXT(Airplane_Crashes_and_Fatalities[[#This Row],[Date]],"yyyy")</f>
        <v>1960</v>
      </c>
      <c r="C1673" s="1" t="str">
        <f>TEXT(Airplane_Crashes_and_Fatalities[[#This Row],[Date]],"mmm")</f>
        <v>Jul</v>
      </c>
      <c r="D1673" s="5">
        <f>DAY(Airplane_Crashes_and_Fatalities[[#This Row],[Date]])</f>
        <v>11</v>
      </c>
      <c r="E1673" s="3">
        <v>0.48958333333333326</v>
      </c>
      <c r="F1673" s="2" t="s">
        <v>21287</v>
      </c>
      <c r="G1673" s="2" t="s">
        <v>20208</v>
      </c>
      <c r="H1673" s="2"/>
      <c r="I1673" s="2" t="s">
        <v>1718</v>
      </c>
      <c r="J1673" s="2"/>
      <c r="K1673" s="2" t="s">
        <v>5196</v>
      </c>
      <c r="L1673" s="2" t="s">
        <v>1941</v>
      </c>
      <c r="M1673" t="s">
        <v>5197</v>
      </c>
      <c r="N1673">
        <f>Airplane_Crashes_and_Fatalities[[#This Row],[Aboard]]-Airplane_Crashes_and_Fatalities[[#This Row],[Fatalities]]</f>
        <v>0</v>
      </c>
      <c r="O1673">
        <v>34379</v>
      </c>
      <c r="P1673">
        <v>18</v>
      </c>
      <c r="Q1673">
        <v>18</v>
      </c>
      <c r="R1673">
        <v>0</v>
      </c>
      <c r="S1673" s="2" t="s">
        <v>5198</v>
      </c>
    </row>
    <row r="1674" spans="1:19" x14ac:dyDescent="0.3">
      <c r="A1674" s="1">
        <v>22111</v>
      </c>
      <c r="B1674" s="4" t="str">
        <f>TEXT(Airplane_Crashes_and_Fatalities[[#This Row],[Date]],"yyyy")</f>
        <v>1960</v>
      </c>
      <c r="C1674" s="1" t="str">
        <f>TEXT(Airplane_Crashes_and_Fatalities[[#This Row],[Date]],"mmm")</f>
        <v>Jul</v>
      </c>
      <c r="D1674" s="5">
        <f>DAY(Airplane_Crashes_and_Fatalities[[#This Row],[Date]])</f>
        <v>14</v>
      </c>
      <c r="E1674" s="3">
        <v>0.1875</v>
      </c>
      <c r="F1674" s="2" t="s">
        <v>21288</v>
      </c>
      <c r="G1674" s="2" t="s">
        <v>20426</v>
      </c>
      <c r="H1674" s="2"/>
      <c r="I1674" s="2" t="s">
        <v>368</v>
      </c>
      <c r="J1674" s="2" t="s">
        <v>19140</v>
      </c>
      <c r="K1674" s="2" t="s">
        <v>5199</v>
      </c>
      <c r="L1674" s="2" t="s">
        <v>4727</v>
      </c>
      <c r="M1674" t="s">
        <v>5200</v>
      </c>
      <c r="N1674">
        <f>Airplane_Crashes_and_Fatalities[[#This Row],[Aboard]]-Airplane_Crashes_and_Fatalities[[#This Row],[Fatalities]]</f>
        <v>57</v>
      </c>
      <c r="O1674" t="s">
        <v>5201</v>
      </c>
      <c r="P1674">
        <v>58</v>
      </c>
      <c r="Q1674">
        <v>1</v>
      </c>
      <c r="R1674">
        <v>0</v>
      </c>
      <c r="S1674" s="2" t="s">
        <v>5202</v>
      </c>
    </row>
    <row r="1675" spans="1:19" x14ac:dyDescent="0.3">
      <c r="A1675" s="1">
        <v>22112</v>
      </c>
      <c r="B1675" s="4" t="str">
        <f>TEXT(Airplane_Crashes_and_Fatalities[[#This Row],[Date]],"yyyy")</f>
        <v>1960</v>
      </c>
      <c r="C1675" s="1" t="str">
        <f>TEXT(Airplane_Crashes_and_Fatalities[[#This Row],[Date]],"mmm")</f>
        <v>Jul</v>
      </c>
      <c r="D1675" s="5">
        <f>DAY(Airplane_Crashes_and_Fatalities[[#This Row],[Date]])</f>
        <v>15</v>
      </c>
      <c r="E1675" s="3">
        <v>0.40277777777777768</v>
      </c>
      <c r="F1675" s="2" t="s">
        <v>21289</v>
      </c>
      <c r="G1675" s="2" t="s">
        <v>21206</v>
      </c>
      <c r="H1675" s="2"/>
      <c r="I1675" s="2" t="s">
        <v>4866</v>
      </c>
      <c r="J1675" s="2" t="s">
        <v>19141</v>
      </c>
      <c r="K1675" s="2" t="s">
        <v>5203</v>
      </c>
      <c r="L1675" s="2" t="s">
        <v>1183</v>
      </c>
      <c r="M1675" t="s">
        <v>5204</v>
      </c>
      <c r="N1675">
        <f>Airplane_Crashes_and_Fatalities[[#This Row],[Aboard]]-Airplane_Crashes_and_Fatalities[[#This Row],[Fatalities]]</f>
        <v>10</v>
      </c>
      <c r="O1675">
        <v>12926</v>
      </c>
      <c r="P1675">
        <v>11</v>
      </c>
      <c r="Q1675">
        <v>1</v>
      </c>
      <c r="R1675">
        <v>0</v>
      </c>
      <c r="S1675" s="2" t="s">
        <v>5205</v>
      </c>
    </row>
    <row r="1676" spans="1:19" x14ac:dyDescent="0.3">
      <c r="A1676" s="1">
        <v>22116</v>
      </c>
      <c r="B1676" s="4" t="str">
        <f>TEXT(Airplane_Crashes_and_Fatalities[[#This Row],[Date]],"yyyy")</f>
        <v>1960</v>
      </c>
      <c r="C1676" s="1" t="str">
        <f>TEXT(Airplane_Crashes_and_Fatalities[[#This Row],[Date]],"mmm")</f>
        <v>Jul</v>
      </c>
      <c r="D1676" s="5">
        <f>DAY(Airplane_Crashes_and_Fatalities[[#This Row],[Date]])</f>
        <v>19</v>
      </c>
      <c r="E1676" s="3">
        <v>0.57291666666666674</v>
      </c>
      <c r="F1676" s="2" t="s">
        <v>21290</v>
      </c>
      <c r="G1676" s="2" t="s">
        <v>20676</v>
      </c>
      <c r="H1676" s="2"/>
      <c r="I1676" s="2" t="s">
        <v>5206</v>
      </c>
      <c r="J1676" s="2"/>
      <c r="K1676" s="2"/>
      <c r="L1676" s="2" t="s">
        <v>5207</v>
      </c>
      <c r="M1676" t="s">
        <v>5208</v>
      </c>
      <c r="N1676">
        <f>Airplane_Crashes_and_Fatalities[[#This Row],[Aboard]]-Airplane_Crashes_and_Fatalities[[#This Row],[Fatalities]]</f>
        <v>4</v>
      </c>
      <c r="P1676">
        <v>41</v>
      </c>
      <c r="Q1676">
        <v>37</v>
      </c>
      <c r="R1676">
        <v>0</v>
      </c>
      <c r="S1676" s="2" t="s">
        <v>5209</v>
      </c>
    </row>
    <row r="1677" spans="1:19" x14ac:dyDescent="0.3">
      <c r="A1677" s="1">
        <v>22124</v>
      </c>
      <c r="B1677" s="4" t="str">
        <f>TEXT(Airplane_Crashes_and_Fatalities[[#This Row],[Date]],"yyyy")</f>
        <v>1960</v>
      </c>
      <c r="C1677" s="1" t="str">
        <f>TEXT(Airplane_Crashes_and_Fatalities[[#This Row],[Date]],"mmm")</f>
        <v>Jul</v>
      </c>
      <c r="D1677" s="5">
        <f>DAY(Airplane_Crashes_and_Fatalities[[#This Row],[Date]])</f>
        <v>27</v>
      </c>
      <c r="E1677" s="3">
        <v>0.94305555555555554</v>
      </c>
      <c r="F1677" s="2" t="s">
        <v>21291</v>
      </c>
      <c r="G1677" s="2" t="s">
        <v>19712</v>
      </c>
      <c r="H1677" s="2"/>
      <c r="I1677" s="2" t="s">
        <v>5210</v>
      </c>
      <c r="J1677" s="2" t="s">
        <v>19142</v>
      </c>
      <c r="K1677" s="2"/>
      <c r="L1677" s="2" t="s">
        <v>5211</v>
      </c>
      <c r="M1677" t="s">
        <v>5212</v>
      </c>
      <c r="N1677">
        <f>Airplane_Crashes_and_Fatalities[[#This Row],[Aboard]]-Airplane_Crashes_and_Fatalities[[#This Row],[Fatalities]]</f>
        <v>0</v>
      </c>
      <c r="O1677">
        <v>58420</v>
      </c>
      <c r="P1677">
        <v>13</v>
      </c>
      <c r="Q1677">
        <v>13</v>
      </c>
      <c r="R1677">
        <v>0</v>
      </c>
      <c r="S1677" s="2" t="s">
        <v>5213</v>
      </c>
    </row>
    <row r="1678" spans="1:19" x14ac:dyDescent="0.3">
      <c r="A1678" s="1">
        <v>22128</v>
      </c>
      <c r="B1678" s="4" t="str">
        <f>TEXT(Airplane_Crashes_and_Fatalities[[#This Row],[Date]],"yyyy")</f>
        <v>1960</v>
      </c>
      <c r="C1678" s="1" t="str">
        <f>TEXT(Airplane_Crashes_and_Fatalities[[#This Row],[Date]],"mmm")</f>
        <v>Jul</v>
      </c>
      <c r="D1678" s="5">
        <f>DAY(Airplane_Crashes_and_Fatalities[[#This Row],[Date]])</f>
        <v>31</v>
      </c>
      <c r="E1678" s="3">
        <v>0.45555555555555549</v>
      </c>
      <c r="F1678" s="2" t="s">
        <v>21292</v>
      </c>
      <c r="G1678" s="2" t="s">
        <v>19745</v>
      </c>
      <c r="H1678" s="2"/>
      <c r="I1678" s="2" t="s">
        <v>5214</v>
      </c>
      <c r="J1678" s="2"/>
      <c r="K1678" s="2" t="s">
        <v>5215</v>
      </c>
      <c r="L1678" s="2" t="s">
        <v>3819</v>
      </c>
      <c r="M1678" t="s">
        <v>5216</v>
      </c>
      <c r="N1678">
        <f>Airplane_Crashes_and_Fatalities[[#This Row],[Aboard]]-Airplane_Crashes_and_Fatalities[[#This Row],[Fatalities]]</f>
        <v>33</v>
      </c>
      <c r="O1678">
        <v>78</v>
      </c>
      <c r="P1678">
        <v>34</v>
      </c>
      <c r="Q1678">
        <v>1</v>
      </c>
      <c r="R1678">
        <v>0</v>
      </c>
      <c r="S1678" s="2" t="s">
        <v>5217</v>
      </c>
    </row>
    <row r="1679" spans="1:19" x14ac:dyDescent="0.3">
      <c r="A1679" s="1">
        <v>22129</v>
      </c>
      <c r="B1679" s="4" t="str">
        <f>TEXT(Airplane_Crashes_and_Fatalities[[#This Row],[Date]],"yyyy")</f>
        <v>1960</v>
      </c>
      <c r="C1679" s="1" t="str">
        <f>TEXT(Airplane_Crashes_and_Fatalities[[#This Row],[Date]],"mmm")</f>
        <v>Aug</v>
      </c>
      <c r="D1679" s="5">
        <f>DAY(Airplane_Crashes_and_Fatalities[[#This Row],[Date]])</f>
        <v>1</v>
      </c>
      <c r="F1679" s="2" t="s">
        <v>21293</v>
      </c>
      <c r="G1679" s="2" t="s">
        <v>19975</v>
      </c>
      <c r="H1679" s="2"/>
      <c r="I1679" s="2" t="s">
        <v>4656</v>
      </c>
      <c r="J1679" s="2"/>
      <c r="K1679" s="2" t="s">
        <v>5218</v>
      </c>
      <c r="L1679" s="2" t="s">
        <v>1625</v>
      </c>
      <c r="M1679" t="s">
        <v>5219</v>
      </c>
      <c r="N1679">
        <f>Airplane_Crashes_and_Fatalities[[#This Row],[Aboard]]-Airplane_Crashes_and_Fatalities[[#This Row],[Fatalities]]</f>
        <v>0</v>
      </c>
      <c r="O1679">
        <v>9030</v>
      </c>
      <c r="P1679">
        <v>6</v>
      </c>
      <c r="Q1679">
        <v>6</v>
      </c>
      <c r="R1679">
        <v>0</v>
      </c>
      <c r="S1679" s="2" t="s">
        <v>5220</v>
      </c>
    </row>
    <row r="1680" spans="1:19" x14ac:dyDescent="0.3">
      <c r="A1680" s="1">
        <v>22145</v>
      </c>
      <c r="B1680" s="4" t="str">
        <f>TEXT(Airplane_Crashes_and_Fatalities[[#This Row],[Date]],"yyyy")</f>
        <v>1960</v>
      </c>
      <c r="C1680" s="1" t="str">
        <f>TEXT(Airplane_Crashes_and_Fatalities[[#This Row],[Date]],"mmm")</f>
        <v>Aug</v>
      </c>
      <c r="D1680" s="5">
        <f>DAY(Airplane_Crashes_and_Fatalities[[#This Row],[Date]])</f>
        <v>17</v>
      </c>
      <c r="F1680" s="2" t="s">
        <v>21294</v>
      </c>
      <c r="G1680" s="2" t="s">
        <v>20003</v>
      </c>
      <c r="H1680" s="2" t="s">
        <v>19768</v>
      </c>
      <c r="I1680" s="2" t="s">
        <v>2306</v>
      </c>
      <c r="J1680" s="2"/>
      <c r="K1680" s="2" t="s">
        <v>5221</v>
      </c>
      <c r="L1680" s="2" t="s">
        <v>5067</v>
      </c>
      <c r="M1680" t="s">
        <v>5222</v>
      </c>
      <c r="N1680">
        <f>Airplane_Crashes_and_Fatalities[[#This Row],[Aboard]]-Airplane_Crashes_and_Fatalities[[#This Row],[Fatalities]]</f>
        <v>0</v>
      </c>
      <c r="O1680">
        <v>189001702</v>
      </c>
      <c r="P1680">
        <v>35</v>
      </c>
      <c r="Q1680">
        <v>35</v>
      </c>
      <c r="R1680">
        <v>0</v>
      </c>
      <c r="S1680" s="2" t="s">
        <v>5223</v>
      </c>
    </row>
    <row r="1681" spans="1:19" x14ac:dyDescent="0.3">
      <c r="A1681" s="1">
        <v>22145</v>
      </c>
      <c r="B1681" s="4" t="str">
        <f>TEXT(Airplane_Crashes_and_Fatalities[[#This Row],[Date]],"yyyy")</f>
        <v>1960</v>
      </c>
      <c r="C1681" s="1" t="str">
        <f>TEXT(Airplane_Crashes_and_Fatalities[[#This Row],[Date]],"mmm")</f>
        <v>Aug</v>
      </c>
      <c r="D1681" s="5">
        <f>DAY(Airplane_Crashes_and_Fatalities[[#This Row],[Date]])</f>
        <v>17</v>
      </c>
      <c r="E1681" s="3">
        <v>0.98958333333333326</v>
      </c>
      <c r="F1681" s="2" t="s">
        <v>21295</v>
      </c>
      <c r="G1681" s="2" t="s">
        <v>19747</v>
      </c>
      <c r="H1681" s="2"/>
      <c r="I1681" s="2" t="s">
        <v>5224</v>
      </c>
      <c r="J1681" s="2"/>
      <c r="K1681" s="2"/>
      <c r="L1681" s="2" t="s">
        <v>5225</v>
      </c>
      <c r="M1681" t="s">
        <v>5226</v>
      </c>
      <c r="N1681">
        <f>Airplane_Crashes_and_Fatalities[[#This Row],[Aboard]]-Airplane_Crashes_and_Fatalities[[#This Row],[Fatalities]]</f>
        <v>0</v>
      </c>
      <c r="P1681">
        <v>20</v>
      </c>
      <c r="Q1681">
        <v>20</v>
      </c>
      <c r="R1681">
        <v>0</v>
      </c>
      <c r="S1681" s="2" t="s">
        <v>5227</v>
      </c>
    </row>
    <row r="1682" spans="1:19" x14ac:dyDescent="0.3">
      <c r="A1682" s="1">
        <v>22152</v>
      </c>
      <c r="B1682" s="4" t="str">
        <f>TEXT(Airplane_Crashes_and_Fatalities[[#This Row],[Date]],"yyyy")</f>
        <v>1960</v>
      </c>
      <c r="C1682" s="1" t="str">
        <f>TEXT(Airplane_Crashes_and_Fatalities[[#This Row],[Date]],"mmm")</f>
        <v>Aug</v>
      </c>
      <c r="D1682" s="5">
        <f>DAY(Airplane_Crashes_and_Fatalities[[#This Row],[Date]])</f>
        <v>24</v>
      </c>
      <c r="F1682" s="2" t="s">
        <v>21296</v>
      </c>
      <c r="G1682" s="2" t="s">
        <v>19851</v>
      </c>
      <c r="H1682" s="2"/>
      <c r="I1682" s="2" t="s">
        <v>5228</v>
      </c>
      <c r="J1682" s="2"/>
      <c r="K1682" s="2" t="s">
        <v>5229</v>
      </c>
      <c r="L1682" s="2" t="s">
        <v>5230</v>
      </c>
      <c r="M1682" t="s">
        <v>5231</v>
      </c>
      <c r="N1682">
        <f>Airplane_Crashes_and_Fatalities[[#This Row],[Aboard]]-Airplane_Crashes_and_Fatalities[[#This Row],[Fatalities]]</f>
        <v>0</v>
      </c>
      <c r="O1682">
        <v>210</v>
      </c>
      <c r="P1682">
        <v>3</v>
      </c>
      <c r="Q1682">
        <v>3</v>
      </c>
      <c r="R1682">
        <v>0</v>
      </c>
      <c r="S1682" s="2" t="s">
        <v>5232</v>
      </c>
    </row>
    <row r="1683" spans="1:19" x14ac:dyDescent="0.3">
      <c r="A1683" s="1">
        <v>22157</v>
      </c>
      <c r="B1683" s="4" t="str">
        <f>TEXT(Airplane_Crashes_and_Fatalities[[#This Row],[Date]],"yyyy")</f>
        <v>1960</v>
      </c>
      <c r="C1683" s="1" t="str">
        <f>TEXT(Airplane_Crashes_and_Fatalities[[#This Row],[Date]],"mmm")</f>
        <v>Aug</v>
      </c>
      <c r="D1683" s="5">
        <f>DAY(Airplane_Crashes_and_Fatalities[[#This Row],[Date]])</f>
        <v>29</v>
      </c>
      <c r="E1683" s="3">
        <v>0.28472222222222232</v>
      </c>
      <c r="F1683" s="2" t="s">
        <v>20109</v>
      </c>
      <c r="G1683" s="2" t="s">
        <v>20521</v>
      </c>
      <c r="H1683" s="2"/>
      <c r="I1683" s="2" t="s">
        <v>744</v>
      </c>
      <c r="J1683" s="2" t="s">
        <v>19143</v>
      </c>
      <c r="K1683" s="2" t="s">
        <v>3181</v>
      </c>
      <c r="L1683" s="2" t="s">
        <v>4879</v>
      </c>
      <c r="M1683" t="s">
        <v>5233</v>
      </c>
      <c r="N1683">
        <f>Airplane_Crashes_and_Fatalities[[#This Row],[Aboard]]-Airplane_Crashes_and_Fatalities[[#This Row],[Fatalities]]</f>
        <v>0</v>
      </c>
      <c r="O1683">
        <v>4622</v>
      </c>
      <c r="P1683">
        <v>63</v>
      </c>
      <c r="Q1683">
        <v>63</v>
      </c>
      <c r="R1683">
        <v>0</v>
      </c>
      <c r="S1683" s="2" t="s">
        <v>5234</v>
      </c>
    </row>
    <row r="1684" spans="1:19" x14ac:dyDescent="0.3">
      <c r="A1684" s="1">
        <v>22178</v>
      </c>
      <c r="B1684" s="4" t="str">
        <f>TEXT(Airplane_Crashes_and_Fatalities[[#This Row],[Date]],"yyyy")</f>
        <v>1960</v>
      </c>
      <c r="C1684" s="1" t="str">
        <f>TEXT(Airplane_Crashes_and_Fatalities[[#This Row],[Date]],"mmm")</f>
        <v>Sep</v>
      </c>
      <c r="D1684" s="5">
        <f>DAY(Airplane_Crashes_and_Fatalities[[#This Row],[Date]])</f>
        <v>19</v>
      </c>
      <c r="E1684" s="3">
        <v>0.25138888888888888</v>
      </c>
      <c r="F1684" s="2" t="s">
        <v>21297</v>
      </c>
      <c r="G1684" s="2" t="s">
        <v>21298</v>
      </c>
      <c r="H1684" s="2" t="s">
        <v>20869</v>
      </c>
      <c r="I1684" s="2" t="s">
        <v>5235</v>
      </c>
      <c r="J1684" s="2" t="s">
        <v>5236</v>
      </c>
      <c r="K1684" s="2" t="s">
        <v>5237</v>
      </c>
      <c r="L1684" s="2" t="s">
        <v>5238</v>
      </c>
      <c r="M1684" t="s">
        <v>5239</v>
      </c>
      <c r="N1684">
        <f>Airplane_Crashes_and_Fatalities[[#This Row],[Aboard]]-Airplane_Crashes_and_Fatalities[[#This Row],[Fatalities]]</f>
        <v>14</v>
      </c>
      <c r="O1684" t="s">
        <v>5240</v>
      </c>
      <c r="P1684">
        <v>94</v>
      </c>
      <c r="Q1684">
        <v>80</v>
      </c>
      <c r="R1684">
        <v>0</v>
      </c>
      <c r="S1684" s="2" t="s">
        <v>5241</v>
      </c>
    </row>
    <row r="1685" spans="1:19" x14ac:dyDescent="0.3">
      <c r="A1685" s="1">
        <v>22181</v>
      </c>
      <c r="B1685" s="4" t="str">
        <f>TEXT(Airplane_Crashes_and_Fatalities[[#This Row],[Date]],"yyyy")</f>
        <v>1960</v>
      </c>
      <c r="C1685" s="1" t="str">
        <f>TEXT(Airplane_Crashes_and_Fatalities[[#This Row],[Date]],"mmm")</f>
        <v>Sep</v>
      </c>
      <c r="D1685" s="5">
        <f>DAY(Airplane_Crashes_and_Fatalities[[#This Row],[Date]])</f>
        <v>22</v>
      </c>
      <c r="F1685" s="2" t="s">
        <v>21299</v>
      </c>
      <c r="G1685" s="2" t="s">
        <v>21158</v>
      </c>
      <c r="H1685" s="2"/>
      <c r="I1685" s="2" t="s">
        <v>2310</v>
      </c>
      <c r="J1685" s="2"/>
      <c r="K1685" s="2" t="s">
        <v>5242</v>
      </c>
      <c r="L1685" s="2" t="s">
        <v>3219</v>
      </c>
      <c r="M1685">
        <v>56541</v>
      </c>
      <c r="N1685">
        <f>Airplane_Crashes_and_Fatalities[[#This Row],[Aboard]]-Airplane_Crashes_and_Fatalities[[#This Row],[Fatalities]]</f>
        <v>0</v>
      </c>
      <c r="P1685">
        <v>29</v>
      </c>
      <c r="Q1685">
        <v>29</v>
      </c>
      <c r="R1685">
        <v>0</v>
      </c>
      <c r="S1685" s="2" t="s">
        <v>5243</v>
      </c>
    </row>
    <row r="1686" spans="1:19" x14ac:dyDescent="0.3">
      <c r="A1686" s="1">
        <v>22185</v>
      </c>
      <c r="B1686" s="4" t="str">
        <f>TEXT(Airplane_Crashes_and_Fatalities[[#This Row],[Date]],"yyyy")</f>
        <v>1960</v>
      </c>
      <c r="C1686" s="1" t="str">
        <f>TEXT(Airplane_Crashes_and_Fatalities[[#This Row],[Date]],"mmm")</f>
        <v>Sep</v>
      </c>
      <c r="D1686" s="5">
        <f>DAY(Airplane_Crashes_and_Fatalities[[#This Row],[Date]])</f>
        <v>26</v>
      </c>
      <c r="E1686" s="3">
        <v>0.98611111111111116</v>
      </c>
      <c r="F1686" s="2" t="s">
        <v>20844</v>
      </c>
      <c r="G1686" s="2" t="s">
        <v>19866</v>
      </c>
      <c r="H1686" s="2"/>
      <c r="I1686" s="2" t="s">
        <v>5244</v>
      </c>
      <c r="J1686" s="2" t="s">
        <v>19138</v>
      </c>
      <c r="K1686" s="2" t="s">
        <v>4555</v>
      </c>
      <c r="L1686" s="2" t="s">
        <v>5245</v>
      </c>
      <c r="M1686" t="s">
        <v>5246</v>
      </c>
      <c r="N1686">
        <f>Airplane_Crashes_and_Fatalities[[#This Row],[Aboard]]-Airplane_Crashes_and_Fatalities[[#This Row],[Fatalities]]</f>
        <v>6</v>
      </c>
      <c r="O1686">
        <v>437</v>
      </c>
      <c r="P1686">
        <v>37</v>
      </c>
      <c r="Q1686">
        <v>31</v>
      </c>
      <c r="R1686">
        <v>0</v>
      </c>
      <c r="S1686" s="2" t="s">
        <v>5247</v>
      </c>
    </row>
    <row r="1687" spans="1:19" x14ac:dyDescent="0.3">
      <c r="A1687" s="1">
        <v>22187</v>
      </c>
      <c r="B1687" s="4" t="str">
        <f>TEXT(Airplane_Crashes_and_Fatalities[[#This Row],[Date]],"yyyy")</f>
        <v>1960</v>
      </c>
      <c r="C1687" s="1" t="str">
        <f>TEXT(Airplane_Crashes_and_Fatalities[[#This Row],[Date]],"mmm")</f>
        <v>Sep</v>
      </c>
      <c r="D1687" s="5">
        <f>DAY(Airplane_Crashes_and_Fatalities[[#This Row],[Date]])</f>
        <v>28</v>
      </c>
      <c r="F1687" s="2" t="s">
        <v>21300</v>
      </c>
      <c r="G1687" s="2" t="s">
        <v>19880</v>
      </c>
      <c r="H1687" s="2"/>
      <c r="I1687" s="2" t="s">
        <v>1053</v>
      </c>
      <c r="J1687" s="2"/>
      <c r="K1687" s="2" t="s">
        <v>5248</v>
      </c>
      <c r="L1687" s="2" t="s">
        <v>5249</v>
      </c>
      <c r="M1687" t="s">
        <v>5250</v>
      </c>
      <c r="N1687">
        <f>Airplane_Crashes_and_Fatalities[[#This Row],[Aboard]]-Airplane_Crashes_and_Fatalities[[#This Row],[Fatalities]]</f>
        <v>10</v>
      </c>
      <c r="O1687">
        <v>7388</v>
      </c>
      <c r="P1687">
        <v>18</v>
      </c>
      <c r="Q1687">
        <v>8</v>
      </c>
      <c r="R1687">
        <v>0</v>
      </c>
      <c r="S1687" s="2" t="s">
        <v>5251</v>
      </c>
    </row>
    <row r="1688" spans="1:19" x14ac:dyDescent="0.3">
      <c r="A1688" s="1">
        <v>22188</v>
      </c>
      <c r="B1688" s="4" t="str">
        <f>TEXT(Airplane_Crashes_and_Fatalities[[#This Row],[Date]],"yyyy")</f>
        <v>1960</v>
      </c>
      <c r="C1688" s="1" t="str">
        <f>TEXT(Airplane_Crashes_and_Fatalities[[#This Row],[Date]],"mmm")</f>
        <v>Sep</v>
      </c>
      <c r="D1688" s="5">
        <f>DAY(Airplane_Crashes_and_Fatalities[[#This Row],[Date]])</f>
        <v>29</v>
      </c>
      <c r="E1688" s="3">
        <v>0.51041666666666674</v>
      </c>
      <c r="F1688" s="2" t="s">
        <v>20952</v>
      </c>
      <c r="G1688" s="2" t="s">
        <v>19745</v>
      </c>
      <c r="H1688" s="2"/>
      <c r="I1688" s="2" t="s">
        <v>5252</v>
      </c>
      <c r="J1688" s="2" t="s">
        <v>19144</v>
      </c>
      <c r="K1688" s="2" t="s">
        <v>5253</v>
      </c>
      <c r="L1688" s="2" t="s">
        <v>5254</v>
      </c>
      <c r="M1688" t="s">
        <v>5255</v>
      </c>
      <c r="N1688">
        <f>Airplane_Crashes_and_Fatalities[[#This Row],[Aboard]]-Airplane_Crashes_and_Fatalities[[#This Row],[Fatalities]]</f>
        <v>0</v>
      </c>
      <c r="O1688">
        <v>427</v>
      </c>
      <c r="P1688">
        <v>21</v>
      </c>
      <c r="Q1688">
        <v>21</v>
      </c>
      <c r="R1688">
        <v>0</v>
      </c>
      <c r="S1688" s="2" t="s">
        <v>5256</v>
      </c>
    </row>
    <row r="1689" spans="1:19" x14ac:dyDescent="0.3">
      <c r="A1689" s="1">
        <v>22193</v>
      </c>
      <c r="B1689" s="4" t="str">
        <f>TEXT(Airplane_Crashes_and_Fatalities[[#This Row],[Date]],"yyyy")</f>
        <v>1960</v>
      </c>
      <c r="C1689" s="1" t="str">
        <f>TEXT(Airplane_Crashes_and_Fatalities[[#This Row],[Date]],"mmm")</f>
        <v>Oct</v>
      </c>
      <c r="D1689" s="5">
        <f>DAY(Airplane_Crashes_and_Fatalities[[#This Row],[Date]])</f>
        <v>4</v>
      </c>
      <c r="E1689" s="3">
        <v>0.73611111111111116</v>
      </c>
      <c r="F1689" s="2" t="s">
        <v>19897</v>
      </c>
      <c r="G1689" s="2" t="s">
        <v>21134</v>
      </c>
      <c r="H1689" s="2"/>
      <c r="I1689" s="2" t="s">
        <v>1102</v>
      </c>
      <c r="J1689" s="2" t="s">
        <v>19145</v>
      </c>
      <c r="K1689" s="2" t="s">
        <v>5257</v>
      </c>
      <c r="L1689" s="2" t="s">
        <v>5029</v>
      </c>
      <c r="M1689" t="s">
        <v>5258</v>
      </c>
      <c r="N1689">
        <f>Airplane_Crashes_and_Fatalities[[#This Row],[Aboard]]-Airplane_Crashes_and_Fatalities[[#This Row],[Fatalities]]</f>
        <v>10</v>
      </c>
      <c r="O1689">
        <v>1062</v>
      </c>
      <c r="P1689">
        <v>72</v>
      </c>
      <c r="Q1689">
        <v>62</v>
      </c>
      <c r="R1689">
        <v>0</v>
      </c>
      <c r="S1689" s="2" t="s">
        <v>5259</v>
      </c>
    </row>
    <row r="1690" spans="1:19" x14ac:dyDescent="0.3">
      <c r="A1690" s="1">
        <v>22203</v>
      </c>
      <c r="B1690" s="4" t="str">
        <f>TEXT(Airplane_Crashes_and_Fatalities[[#This Row],[Date]],"yyyy")</f>
        <v>1960</v>
      </c>
      <c r="C1690" s="1" t="str">
        <f>TEXT(Airplane_Crashes_and_Fatalities[[#This Row],[Date]],"mmm")</f>
        <v>Oct</v>
      </c>
      <c r="D1690" s="5">
        <f>DAY(Airplane_Crashes_and_Fatalities[[#This Row],[Date]])</f>
        <v>14</v>
      </c>
      <c r="F1690" s="2" t="s">
        <v>21301</v>
      </c>
      <c r="G1690" s="2" t="s">
        <v>19745</v>
      </c>
      <c r="H1690" s="2"/>
      <c r="I1690" s="2" t="s">
        <v>5260</v>
      </c>
      <c r="J1690" s="2"/>
      <c r="K1690" s="2" t="s">
        <v>5261</v>
      </c>
      <c r="L1690" s="2" t="s">
        <v>5262</v>
      </c>
      <c r="M1690" t="s">
        <v>5263</v>
      </c>
      <c r="N1690">
        <f>Airplane_Crashes_and_Fatalities[[#This Row],[Aboard]]-Airplane_Crashes_and_Fatalities[[#This Row],[Fatalities]]</f>
        <v>0</v>
      </c>
      <c r="O1690">
        <v>14090</v>
      </c>
      <c r="P1690">
        <v>11</v>
      </c>
      <c r="Q1690">
        <v>11</v>
      </c>
      <c r="R1690">
        <v>0</v>
      </c>
      <c r="S1690" s="2" t="s">
        <v>5264</v>
      </c>
    </row>
    <row r="1691" spans="1:19" x14ac:dyDescent="0.3">
      <c r="A1691" s="1">
        <v>22204</v>
      </c>
      <c r="B1691" s="4" t="str">
        <f>TEXT(Airplane_Crashes_and_Fatalities[[#This Row],[Date]],"yyyy")</f>
        <v>1960</v>
      </c>
      <c r="C1691" s="1" t="str">
        <f>TEXT(Airplane_Crashes_and_Fatalities[[#This Row],[Date]],"mmm")</f>
        <v>Oct</v>
      </c>
      <c r="D1691" s="5">
        <f>DAY(Airplane_Crashes_and_Fatalities[[#This Row],[Date]])</f>
        <v>15</v>
      </c>
      <c r="F1691" s="2" t="s">
        <v>21302</v>
      </c>
      <c r="G1691" s="2" t="s">
        <v>19943</v>
      </c>
      <c r="H1691" s="2"/>
      <c r="I1691" s="2" t="s">
        <v>4851</v>
      </c>
      <c r="J1691" s="2"/>
      <c r="K1691" s="2" t="s">
        <v>5265</v>
      </c>
      <c r="L1691" s="2" t="s">
        <v>3757</v>
      </c>
      <c r="M1691" t="s">
        <v>5266</v>
      </c>
      <c r="N1691">
        <f>Airplane_Crashes_and_Fatalities[[#This Row],[Aboard]]-Airplane_Crashes_and_Fatalities[[#This Row],[Fatalities]]</f>
        <v>0</v>
      </c>
      <c r="O1691">
        <v>22481</v>
      </c>
      <c r="P1691">
        <v>2</v>
      </c>
      <c r="Q1691">
        <v>2</v>
      </c>
      <c r="R1691">
        <v>0</v>
      </c>
      <c r="S1691" s="2" t="s">
        <v>5267</v>
      </c>
    </row>
    <row r="1692" spans="1:19" x14ac:dyDescent="0.3">
      <c r="A1692" s="1">
        <v>22210</v>
      </c>
      <c r="B1692" s="4" t="str">
        <f>TEXT(Airplane_Crashes_and_Fatalities[[#This Row],[Date]],"yyyy")</f>
        <v>1960</v>
      </c>
      <c r="C1692" s="1" t="str">
        <f>TEXT(Airplane_Crashes_and_Fatalities[[#This Row],[Date]],"mmm")</f>
        <v>Oct</v>
      </c>
      <c r="D1692" s="5">
        <f>DAY(Airplane_Crashes_and_Fatalities[[#This Row],[Date]])</f>
        <v>21</v>
      </c>
      <c r="F1692" s="2" t="s">
        <v>21303</v>
      </c>
      <c r="G1692" s="2" t="s">
        <v>19866</v>
      </c>
      <c r="H1692" s="2"/>
      <c r="I1692" s="2" t="s">
        <v>2306</v>
      </c>
      <c r="J1692" s="2"/>
      <c r="K1692" s="2"/>
      <c r="L1692" s="2" t="s">
        <v>5268</v>
      </c>
      <c r="M1692" t="s">
        <v>5269</v>
      </c>
      <c r="N1692">
        <f>Airplane_Crashes_and_Fatalities[[#This Row],[Aboard]]-Airplane_Crashes_and_Fatalities[[#This Row],[Fatalities]]</f>
        <v>0</v>
      </c>
      <c r="O1692">
        <v>96601701</v>
      </c>
      <c r="P1692">
        <v>3</v>
      </c>
      <c r="Q1692">
        <v>3</v>
      </c>
      <c r="R1692">
        <v>0</v>
      </c>
      <c r="S1692" s="2" t="s">
        <v>5270</v>
      </c>
    </row>
    <row r="1693" spans="1:19" x14ac:dyDescent="0.3">
      <c r="A1693" s="1">
        <v>22217</v>
      </c>
      <c r="B1693" s="4" t="str">
        <f>TEXT(Airplane_Crashes_and_Fatalities[[#This Row],[Date]],"yyyy")</f>
        <v>1960</v>
      </c>
      <c r="C1693" s="1" t="str">
        <f>TEXT(Airplane_Crashes_and_Fatalities[[#This Row],[Date]],"mmm")</f>
        <v>Oct</v>
      </c>
      <c r="D1693" s="5">
        <f>DAY(Airplane_Crashes_and_Fatalities[[#This Row],[Date]])</f>
        <v>28</v>
      </c>
      <c r="E1693" s="3">
        <v>0.48541666666666661</v>
      </c>
      <c r="F1693" s="2" t="s">
        <v>21304</v>
      </c>
      <c r="G1693" s="2" t="s">
        <v>20031</v>
      </c>
      <c r="H1693" s="2"/>
      <c r="I1693" s="2" t="s">
        <v>368</v>
      </c>
      <c r="J1693" s="2" t="s">
        <v>19146</v>
      </c>
      <c r="K1693" s="2" t="s">
        <v>5271</v>
      </c>
      <c r="L1693" s="2" t="s">
        <v>5272</v>
      </c>
      <c r="M1693" t="s">
        <v>5273</v>
      </c>
      <c r="N1693">
        <f>Airplane_Crashes_and_Fatalities[[#This Row],[Aboard]]-Airplane_Crashes_and_Fatalities[[#This Row],[Fatalities]]</f>
        <v>0</v>
      </c>
      <c r="O1693">
        <v>10320</v>
      </c>
      <c r="P1693">
        <v>12</v>
      </c>
      <c r="Q1693">
        <v>12</v>
      </c>
      <c r="R1693">
        <v>0</v>
      </c>
      <c r="S1693" s="2" t="s">
        <v>5274</v>
      </c>
    </row>
    <row r="1694" spans="1:19" x14ac:dyDescent="0.3">
      <c r="A1694" s="1">
        <v>22218</v>
      </c>
      <c r="B1694" s="4" t="str">
        <f>TEXT(Airplane_Crashes_and_Fatalities[[#This Row],[Date]],"yyyy")</f>
        <v>1960</v>
      </c>
      <c r="C1694" s="1" t="str">
        <f>TEXT(Airplane_Crashes_and_Fatalities[[#This Row],[Date]],"mmm")</f>
        <v>Oct</v>
      </c>
      <c r="D1694" s="5">
        <f>DAY(Airplane_Crashes_and_Fatalities[[#This Row],[Date]])</f>
        <v>29</v>
      </c>
      <c r="E1694" s="3">
        <v>0.87638888888888888</v>
      </c>
      <c r="F1694" s="2" t="s">
        <v>20484</v>
      </c>
      <c r="G1694" s="2" t="s">
        <v>19690</v>
      </c>
      <c r="H1694" s="2"/>
      <c r="I1694" s="2" t="s">
        <v>5275</v>
      </c>
      <c r="J1694" s="2"/>
      <c r="K1694" s="2" t="s">
        <v>5276</v>
      </c>
      <c r="L1694" s="2" t="s">
        <v>2989</v>
      </c>
      <c r="M1694" t="s">
        <v>5277</v>
      </c>
      <c r="N1694">
        <f>Airplane_Crashes_and_Fatalities[[#This Row],[Aboard]]-Airplane_Crashes_and_Fatalities[[#This Row],[Fatalities]]</f>
        <v>26</v>
      </c>
      <c r="O1694">
        <v>22458</v>
      </c>
      <c r="P1694">
        <v>48</v>
      </c>
      <c r="Q1694">
        <v>22</v>
      </c>
      <c r="R1694">
        <v>0</v>
      </c>
      <c r="S1694" s="2" t="s">
        <v>5278</v>
      </c>
    </row>
    <row r="1695" spans="1:19" x14ac:dyDescent="0.3">
      <c r="A1695" s="1">
        <v>22225</v>
      </c>
      <c r="B1695" s="4" t="str">
        <f>TEXT(Airplane_Crashes_and_Fatalities[[#This Row],[Date]],"yyyy")</f>
        <v>1960</v>
      </c>
      <c r="C1695" s="1" t="str">
        <f>TEXT(Airplane_Crashes_and_Fatalities[[#This Row],[Date]],"mmm")</f>
        <v>Nov</v>
      </c>
      <c r="D1695" s="5">
        <f>DAY(Airplane_Crashes_and_Fatalities[[#This Row],[Date]])</f>
        <v>5</v>
      </c>
      <c r="F1695" s="2" t="s">
        <v>21305</v>
      </c>
      <c r="G1695" s="2" t="s">
        <v>21038</v>
      </c>
      <c r="H1695" s="2"/>
      <c r="I1695" s="2" t="s">
        <v>5279</v>
      </c>
      <c r="J1695" s="2"/>
      <c r="K1695" s="2"/>
      <c r="L1695" s="2" t="s">
        <v>1785</v>
      </c>
      <c r="M1695" t="s">
        <v>5280</v>
      </c>
      <c r="N1695">
        <f>Airplane_Crashes_and_Fatalities[[#This Row],[Aboard]]-Airplane_Crashes_and_Fatalities[[#This Row],[Fatalities]]</f>
        <v>0</v>
      </c>
      <c r="O1695">
        <v>19792</v>
      </c>
      <c r="P1695">
        <v>4</v>
      </c>
      <c r="Q1695">
        <v>4</v>
      </c>
      <c r="R1695">
        <v>0</v>
      </c>
      <c r="S1695" s="2" t="s">
        <v>1149</v>
      </c>
    </row>
    <row r="1696" spans="1:19" x14ac:dyDescent="0.3">
      <c r="A1696" s="1">
        <v>22227</v>
      </c>
      <c r="B1696" s="4" t="str">
        <f>TEXT(Airplane_Crashes_and_Fatalities[[#This Row],[Date]],"yyyy")</f>
        <v>1960</v>
      </c>
      <c r="C1696" s="1" t="str">
        <f>TEXT(Airplane_Crashes_and_Fatalities[[#This Row],[Date]],"mmm")</f>
        <v>Nov</v>
      </c>
      <c r="D1696" s="5">
        <f>DAY(Airplane_Crashes_and_Fatalities[[#This Row],[Date]])</f>
        <v>7</v>
      </c>
      <c r="F1696" s="2" t="s">
        <v>21287</v>
      </c>
      <c r="G1696" s="2" t="s">
        <v>20208</v>
      </c>
      <c r="H1696" s="2"/>
      <c r="I1696" s="2" t="s">
        <v>4714</v>
      </c>
      <c r="J1696" s="2"/>
      <c r="K1696" s="2" t="s">
        <v>4715</v>
      </c>
      <c r="L1696" s="2" t="s">
        <v>5281</v>
      </c>
      <c r="M1696" t="s">
        <v>5282</v>
      </c>
      <c r="N1696">
        <f>Airplane_Crashes_and_Fatalities[[#This Row],[Aboard]]-Airplane_Crashes_and_Fatalities[[#This Row],[Fatalities]]</f>
        <v>0</v>
      </c>
      <c r="O1696" t="s">
        <v>5283</v>
      </c>
      <c r="P1696">
        <v>37</v>
      </c>
      <c r="Q1696">
        <v>37</v>
      </c>
      <c r="R1696">
        <v>0</v>
      </c>
      <c r="S1696" s="2" t="s">
        <v>5284</v>
      </c>
    </row>
    <row r="1697" spans="1:19" x14ac:dyDescent="0.3">
      <c r="A1697" s="1">
        <v>22243</v>
      </c>
      <c r="B1697" s="4" t="str">
        <f>TEXT(Airplane_Crashes_and_Fatalities[[#This Row],[Date]],"yyyy")</f>
        <v>1960</v>
      </c>
      <c r="C1697" s="1" t="str">
        <f>TEXT(Airplane_Crashes_and_Fatalities[[#This Row],[Date]],"mmm")</f>
        <v>Nov</v>
      </c>
      <c r="D1697" s="5">
        <f>DAY(Airplane_Crashes_and_Fatalities[[#This Row],[Date]])</f>
        <v>23</v>
      </c>
      <c r="E1697" s="3">
        <v>0.78125</v>
      </c>
      <c r="F1697" s="2" t="s">
        <v>21173</v>
      </c>
      <c r="G1697" s="2" t="s">
        <v>20426</v>
      </c>
      <c r="H1697" s="2"/>
      <c r="I1697" s="2" t="s">
        <v>2385</v>
      </c>
      <c r="J1697" s="2" t="s">
        <v>19147</v>
      </c>
      <c r="K1697" s="2" t="s">
        <v>3101</v>
      </c>
      <c r="L1697" s="2" t="s">
        <v>1183</v>
      </c>
      <c r="M1697" t="s">
        <v>5285</v>
      </c>
      <c r="N1697">
        <f>Airplane_Crashes_and_Fatalities[[#This Row],[Aboard]]-Airplane_Crashes_and_Fatalities[[#This Row],[Fatalities]]</f>
        <v>0</v>
      </c>
      <c r="P1697">
        <v>33</v>
      </c>
      <c r="Q1697">
        <v>33</v>
      </c>
      <c r="R1697">
        <v>0</v>
      </c>
      <c r="S1697" s="2" t="s">
        <v>5286</v>
      </c>
    </row>
    <row r="1698" spans="1:19" x14ac:dyDescent="0.3">
      <c r="A1698" s="1">
        <v>22257</v>
      </c>
      <c r="B1698" s="4" t="str">
        <f>TEXT(Airplane_Crashes_and_Fatalities[[#This Row],[Date]],"yyyy")</f>
        <v>1960</v>
      </c>
      <c r="C1698" s="1" t="str">
        <f>TEXT(Airplane_Crashes_and_Fatalities[[#This Row],[Date]],"mmm")</f>
        <v>Dec</v>
      </c>
      <c r="D1698" s="5">
        <f>DAY(Airplane_Crashes_and_Fatalities[[#This Row],[Date]])</f>
        <v>7</v>
      </c>
      <c r="F1698" s="2" t="s">
        <v>21306</v>
      </c>
      <c r="G1698" s="2" t="s">
        <v>19819</v>
      </c>
      <c r="H1698" s="2"/>
      <c r="I1698" s="2" t="s">
        <v>3060</v>
      </c>
      <c r="J1698" s="2"/>
      <c r="K1698" s="2" t="s">
        <v>5287</v>
      </c>
      <c r="L1698" s="2" t="s">
        <v>5288</v>
      </c>
      <c r="M1698" t="s">
        <v>5289</v>
      </c>
      <c r="N1698">
        <f>Airplane_Crashes_and_Fatalities[[#This Row],[Aboard]]-Airplane_Crashes_and_Fatalities[[#This Row],[Fatalities]]</f>
        <v>0</v>
      </c>
      <c r="O1698">
        <v>295</v>
      </c>
      <c r="P1698">
        <v>15</v>
      </c>
      <c r="Q1698">
        <v>15</v>
      </c>
      <c r="R1698">
        <v>0</v>
      </c>
      <c r="S1698" s="2" t="s">
        <v>5290</v>
      </c>
    </row>
    <row r="1699" spans="1:19" x14ac:dyDescent="0.3">
      <c r="A1699" s="1">
        <v>22261</v>
      </c>
      <c r="B1699" s="4" t="str">
        <f>TEXT(Airplane_Crashes_and_Fatalities[[#This Row],[Date]],"yyyy")</f>
        <v>1960</v>
      </c>
      <c r="C1699" s="1" t="str">
        <f>TEXT(Airplane_Crashes_and_Fatalities[[#This Row],[Date]],"mmm")</f>
        <v>Dec</v>
      </c>
      <c r="D1699" s="5">
        <f>DAY(Airplane_Crashes_and_Fatalities[[#This Row],[Date]])</f>
        <v>11</v>
      </c>
      <c r="E1699" s="3">
        <v>0.82638888888888884</v>
      </c>
      <c r="F1699" s="2" t="s">
        <v>21307</v>
      </c>
      <c r="G1699" s="2" t="s">
        <v>19987</v>
      </c>
      <c r="H1699" s="2"/>
      <c r="I1699" s="2" t="s">
        <v>5291</v>
      </c>
      <c r="J1699" s="2"/>
      <c r="K1699" s="2" t="s">
        <v>5292</v>
      </c>
      <c r="L1699" s="2" t="s">
        <v>5293</v>
      </c>
      <c r="M1699" t="s">
        <v>5294</v>
      </c>
      <c r="N1699">
        <f>Airplane_Crashes_and_Fatalities[[#This Row],[Aboard]]-Airplane_Crashes_and_Fatalities[[#This Row],[Fatalities]]</f>
        <v>0</v>
      </c>
      <c r="P1699">
        <v>31</v>
      </c>
      <c r="Q1699">
        <v>31</v>
      </c>
      <c r="R1699">
        <v>0</v>
      </c>
      <c r="S1699" s="2" t="s">
        <v>5295</v>
      </c>
    </row>
    <row r="1700" spans="1:19" x14ac:dyDescent="0.3">
      <c r="A1700" s="1">
        <v>22374</v>
      </c>
      <c r="B1700" s="4" t="str">
        <f>TEXT(Airplane_Crashes_and_Fatalities[[#This Row],[Date]],"yyyy")</f>
        <v>1961</v>
      </c>
      <c r="C1700" s="1" t="str">
        <f>TEXT(Airplane_Crashes_and_Fatalities[[#This Row],[Date]],"mmm")</f>
        <v>Apr</v>
      </c>
      <c r="D1700" s="5">
        <f>DAY(Airplane_Crashes_and_Fatalities[[#This Row],[Date]])</f>
        <v>3</v>
      </c>
      <c r="E1700" s="3">
        <v>0.99791666666666656</v>
      </c>
      <c r="F1700" s="2" t="s">
        <v>21308</v>
      </c>
      <c r="G1700" s="2" t="s">
        <v>19966</v>
      </c>
      <c r="H1700" s="2"/>
      <c r="I1700" s="2" t="s">
        <v>3822</v>
      </c>
      <c r="J1700" s="2" t="s">
        <v>19148</v>
      </c>
      <c r="K1700" s="2" t="s">
        <v>5296</v>
      </c>
      <c r="L1700" s="2" t="s">
        <v>1183</v>
      </c>
      <c r="M1700" t="s">
        <v>5297</v>
      </c>
      <c r="N1700">
        <f>Airplane_Crashes_and_Fatalities[[#This Row],[Aboard]]-Airplane_Crashes_and_Fatalities[[#This Row],[Fatalities]]</f>
        <v>0</v>
      </c>
      <c r="O1700">
        <v>9716</v>
      </c>
      <c r="P1700">
        <v>24</v>
      </c>
      <c r="Q1700">
        <v>24</v>
      </c>
      <c r="R1700">
        <v>0</v>
      </c>
      <c r="S1700" s="2" t="s">
        <v>5298</v>
      </c>
    </row>
    <row r="1701" spans="1:19" x14ac:dyDescent="0.3">
      <c r="A1701" s="1">
        <v>22411</v>
      </c>
      <c r="B1701" s="4" t="str">
        <f>TEXT(Airplane_Crashes_and_Fatalities[[#This Row],[Date]],"yyyy")</f>
        <v>1961</v>
      </c>
      <c r="C1701" s="1" t="str">
        <f>TEXT(Airplane_Crashes_and_Fatalities[[#This Row],[Date]],"mmm")</f>
        <v>May</v>
      </c>
      <c r="D1701" s="5">
        <f>DAY(Airplane_Crashes_and_Fatalities[[#This Row],[Date]])</f>
        <v>10</v>
      </c>
      <c r="E1701" s="3">
        <v>0.10416666666666674</v>
      </c>
      <c r="F1701" s="2" t="s">
        <v>21309</v>
      </c>
      <c r="G1701" s="2" t="s">
        <v>19797</v>
      </c>
      <c r="H1701" s="2"/>
      <c r="I1701" s="2" t="s">
        <v>744</v>
      </c>
      <c r="J1701" s="2" t="s">
        <v>19149</v>
      </c>
      <c r="K1701" s="2" t="s">
        <v>5299</v>
      </c>
      <c r="L1701" s="2" t="s">
        <v>4984</v>
      </c>
      <c r="M1701" t="s">
        <v>5300</v>
      </c>
      <c r="N1701">
        <f>Airplane_Crashes_and_Fatalities[[#This Row],[Aboard]]-Airplane_Crashes_and_Fatalities[[#This Row],[Fatalities]]</f>
        <v>0</v>
      </c>
      <c r="O1701">
        <v>1027</v>
      </c>
      <c r="P1701">
        <v>78</v>
      </c>
      <c r="Q1701">
        <v>78</v>
      </c>
      <c r="R1701">
        <v>0</v>
      </c>
      <c r="S1701" s="2" t="s">
        <v>5301</v>
      </c>
    </row>
    <row r="1702" spans="1:19" x14ac:dyDescent="0.3">
      <c r="A1702" s="1">
        <v>22425</v>
      </c>
      <c r="B1702" s="4" t="str">
        <f>TEXT(Airplane_Crashes_and_Fatalities[[#This Row],[Date]],"yyyy")</f>
        <v>1961</v>
      </c>
      <c r="C1702" s="1" t="str">
        <f>TEXT(Airplane_Crashes_and_Fatalities[[#This Row],[Date]],"mmm")</f>
        <v>May</v>
      </c>
      <c r="D1702" s="5">
        <f>DAY(Airplane_Crashes_and_Fatalities[[#This Row],[Date]])</f>
        <v>24</v>
      </c>
      <c r="F1702" s="2" t="s">
        <v>20881</v>
      </c>
      <c r="G1702" s="2" t="s">
        <v>19878</v>
      </c>
      <c r="H1702" s="2"/>
      <c r="I1702" s="2" t="s">
        <v>1718</v>
      </c>
      <c r="J1702" s="2"/>
      <c r="K1702" s="2"/>
      <c r="L1702" s="2" t="s">
        <v>5302</v>
      </c>
      <c r="M1702" t="s">
        <v>5303</v>
      </c>
      <c r="N1702">
        <f>Airplane_Crashes_and_Fatalities[[#This Row],[Aboard]]-Airplane_Crashes_and_Fatalities[[#This Row],[Fatalities]]</f>
        <v>0</v>
      </c>
      <c r="O1702">
        <v>43508</v>
      </c>
      <c r="P1702">
        <v>22</v>
      </c>
      <c r="Q1702">
        <v>22</v>
      </c>
      <c r="R1702">
        <v>0</v>
      </c>
      <c r="S1702" s="2" t="s">
        <v>5304</v>
      </c>
    </row>
    <row r="1703" spans="1:19" x14ac:dyDescent="0.3">
      <c r="A1703" s="1">
        <v>22266</v>
      </c>
      <c r="B1703" s="4" t="str">
        <f>TEXT(Airplane_Crashes_and_Fatalities[[#This Row],[Date]],"yyyy")</f>
        <v>1960</v>
      </c>
      <c r="C1703" s="1" t="str">
        <f>TEXT(Airplane_Crashes_and_Fatalities[[#This Row],[Date]],"mmm")</f>
        <v>Dec</v>
      </c>
      <c r="D1703" s="5">
        <f>DAY(Airplane_Crashes_and_Fatalities[[#This Row],[Date]])</f>
        <v>16</v>
      </c>
      <c r="E1703" s="3">
        <v>0.43958333333333344</v>
      </c>
      <c r="F1703" s="2" t="s">
        <v>21310</v>
      </c>
      <c r="G1703" s="2" t="s">
        <v>19785</v>
      </c>
      <c r="H1703" s="2"/>
      <c r="I1703" s="2" t="s">
        <v>4359</v>
      </c>
      <c r="J1703" s="2" t="s">
        <v>5305</v>
      </c>
      <c r="K1703" s="2" t="s">
        <v>5306</v>
      </c>
      <c r="L1703" s="2" t="s">
        <v>5307</v>
      </c>
      <c r="M1703" t="s">
        <v>5308</v>
      </c>
      <c r="N1703">
        <f>Airplane_Crashes_and_Fatalities[[#This Row],[Aboard]]-Airplane_Crashes_and_Fatalities[[#This Row],[Fatalities]]</f>
        <v>0</v>
      </c>
      <c r="O1703" t="s">
        <v>5309</v>
      </c>
      <c r="P1703">
        <v>128</v>
      </c>
      <c r="Q1703">
        <v>128</v>
      </c>
      <c r="R1703">
        <v>6</v>
      </c>
      <c r="S1703" s="2" t="s">
        <v>5310</v>
      </c>
    </row>
    <row r="1704" spans="1:19" x14ac:dyDescent="0.3">
      <c r="A1704" s="1">
        <v>22267</v>
      </c>
      <c r="B1704" s="4" t="str">
        <f>TEXT(Airplane_Crashes_and_Fatalities[[#This Row],[Date]],"yyyy")</f>
        <v>1960</v>
      </c>
      <c r="C1704" s="1" t="str">
        <f>TEXT(Airplane_Crashes_and_Fatalities[[#This Row],[Date]],"mmm")</f>
        <v>Dec</v>
      </c>
      <c r="D1704" s="5">
        <f>DAY(Airplane_Crashes_and_Fatalities[[#This Row],[Date]])</f>
        <v>17</v>
      </c>
      <c r="E1704" s="3">
        <v>0.59027777777777768</v>
      </c>
      <c r="F1704" s="2" t="s">
        <v>21152</v>
      </c>
      <c r="G1704" s="2" t="s">
        <v>21035</v>
      </c>
      <c r="H1704" s="2"/>
      <c r="I1704" s="2" t="s">
        <v>1718</v>
      </c>
      <c r="J1704" s="2"/>
      <c r="K1704" s="2" t="s">
        <v>5311</v>
      </c>
      <c r="L1704" s="2" t="s">
        <v>5312</v>
      </c>
      <c r="M1704" t="s">
        <v>5313</v>
      </c>
      <c r="N1704">
        <f>Airplane_Crashes_and_Fatalities[[#This Row],[Aboard]]-Airplane_Crashes_and_Fatalities[[#This Row],[Fatalities]]</f>
        <v>0</v>
      </c>
      <c r="O1704">
        <v>212</v>
      </c>
      <c r="P1704">
        <v>20</v>
      </c>
      <c r="Q1704">
        <v>20</v>
      </c>
      <c r="R1704">
        <v>31</v>
      </c>
      <c r="S1704" s="2" t="s">
        <v>5314</v>
      </c>
    </row>
    <row r="1705" spans="1:19" x14ac:dyDescent="0.3">
      <c r="A1705" s="1">
        <v>22272</v>
      </c>
      <c r="B1705" s="4" t="str">
        <f>TEXT(Airplane_Crashes_and_Fatalities[[#This Row],[Date]],"yyyy")</f>
        <v>1960</v>
      </c>
      <c r="C1705" s="1" t="str">
        <f>TEXT(Airplane_Crashes_and_Fatalities[[#This Row],[Date]],"mmm")</f>
        <v>Dec</v>
      </c>
      <c r="D1705" s="5">
        <f>DAY(Airplane_Crashes_and_Fatalities[[#This Row],[Date]])</f>
        <v>22</v>
      </c>
      <c r="E1705" s="3">
        <v>0.52152777777777781</v>
      </c>
      <c r="F1705" s="2" t="s">
        <v>21311</v>
      </c>
      <c r="G1705" s="2" t="s">
        <v>20426</v>
      </c>
      <c r="H1705" s="2"/>
      <c r="I1705" s="2" t="s">
        <v>2385</v>
      </c>
      <c r="J1705" s="2" t="s">
        <v>5315</v>
      </c>
      <c r="K1705" s="2" t="s">
        <v>5316</v>
      </c>
      <c r="L1705" s="2" t="s">
        <v>1183</v>
      </c>
      <c r="M1705" t="s">
        <v>5317</v>
      </c>
      <c r="N1705">
        <f>Airplane_Crashes_and_Fatalities[[#This Row],[Aboard]]-Airplane_Crashes_and_Fatalities[[#This Row],[Fatalities]]</f>
        <v>9</v>
      </c>
      <c r="O1705">
        <v>20593</v>
      </c>
      <c r="P1705">
        <v>37</v>
      </c>
      <c r="Q1705">
        <v>28</v>
      </c>
      <c r="R1705">
        <v>0</v>
      </c>
      <c r="S1705" s="2" t="s">
        <v>5318</v>
      </c>
    </row>
    <row r="1706" spans="1:19" x14ac:dyDescent="0.3">
      <c r="A1706" s="1">
        <v>22283</v>
      </c>
      <c r="B1706" s="4" t="str">
        <f>TEXT(Airplane_Crashes_and_Fatalities[[#This Row],[Date]],"yyyy")</f>
        <v>1961</v>
      </c>
      <c r="C1706" s="1" t="str">
        <f>TEXT(Airplane_Crashes_and_Fatalities[[#This Row],[Date]],"mmm")</f>
        <v>Jan</v>
      </c>
      <c r="D1706" s="5">
        <f>DAY(Airplane_Crashes_and_Fatalities[[#This Row],[Date]])</f>
        <v>2</v>
      </c>
      <c r="F1706" s="2" t="s">
        <v>21312</v>
      </c>
      <c r="G1706" s="2" t="s">
        <v>19780</v>
      </c>
      <c r="H1706" s="2"/>
      <c r="I1706" s="2" t="s">
        <v>477</v>
      </c>
      <c r="J1706" s="2"/>
      <c r="K1706" s="2"/>
      <c r="L1706" s="2" t="s">
        <v>5319</v>
      </c>
      <c r="M1706" t="s">
        <v>5320</v>
      </c>
      <c r="N1706">
        <f>Airplane_Crashes_and_Fatalities[[#This Row],[Aboard]]-Airplane_Crashes_and_Fatalities[[#This Row],[Fatalities]]</f>
        <v>0</v>
      </c>
      <c r="O1706">
        <v>105807110</v>
      </c>
      <c r="P1706">
        <v>10</v>
      </c>
      <c r="Q1706">
        <v>10</v>
      </c>
      <c r="R1706">
        <v>0</v>
      </c>
      <c r="S1706" s="2" t="s">
        <v>5321</v>
      </c>
    </row>
    <row r="1707" spans="1:19" x14ac:dyDescent="0.3">
      <c r="A1707" s="1">
        <v>22284</v>
      </c>
      <c r="B1707" s="4" t="str">
        <f>TEXT(Airplane_Crashes_and_Fatalities[[#This Row],[Date]],"yyyy")</f>
        <v>1961</v>
      </c>
      <c r="C1707" s="1" t="str">
        <f>TEXT(Airplane_Crashes_and_Fatalities[[#This Row],[Date]],"mmm")</f>
        <v>Jan</v>
      </c>
      <c r="D1707" s="5">
        <f>DAY(Airplane_Crashes_and_Fatalities[[#This Row],[Date]])</f>
        <v>3</v>
      </c>
      <c r="E1707" s="3">
        <v>0.31944444444444442</v>
      </c>
      <c r="F1707" s="2" t="s">
        <v>21313</v>
      </c>
      <c r="G1707" s="2" t="s">
        <v>21314</v>
      </c>
      <c r="H1707" s="2"/>
      <c r="I1707" s="2" t="s">
        <v>5322</v>
      </c>
      <c r="J1707" s="2" t="s">
        <v>19032</v>
      </c>
      <c r="K1707" s="2" t="s">
        <v>5323</v>
      </c>
      <c r="L1707" s="2" t="s">
        <v>1183</v>
      </c>
      <c r="M1707" t="s">
        <v>5324</v>
      </c>
      <c r="N1707">
        <f>Airplane_Crashes_and_Fatalities[[#This Row],[Aboard]]-Airplane_Crashes_and_Fatalities[[#This Row],[Fatalities]]</f>
        <v>0</v>
      </c>
      <c r="O1707" t="s">
        <v>5325</v>
      </c>
      <c r="P1707">
        <v>25</v>
      </c>
      <c r="Q1707">
        <v>25</v>
      </c>
      <c r="R1707">
        <v>0</v>
      </c>
      <c r="S1707" s="2" t="s">
        <v>5326</v>
      </c>
    </row>
    <row r="1708" spans="1:19" x14ac:dyDescent="0.3">
      <c r="A1708" s="1">
        <v>22300</v>
      </c>
      <c r="B1708" s="4" t="str">
        <f>TEXT(Airplane_Crashes_and_Fatalities[[#This Row],[Date]],"yyyy")</f>
        <v>1961</v>
      </c>
      <c r="C1708" s="1" t="str">
        <f>TEXT(Airplane_Crashes_and_Fatalities[[#This Row],[Date]],"mmm")</f>
        <v>Jan</v>
      </c>
      <c r="D1708" s="5">
        <f>DAY(Airplane_Crashes_and_Fatalities[[#This Row],[Date]])</f>
        <v>19</v>
      </c>
      <c r="E1708" s="3">
        <v>0.85069444444444442</v>
      </c>
      <c r="F1708" s="2" t="s">
        <v>19784</v>
      </c>
      <c r="G1708" s="2" t="s">
        <v>21315</v>
      </c>
      <c r="H1708" s="2"/>
      <c r="I1708" s="2" t="s">
        <v>3973</v>
      </c>
      <c r="J1708" s="2" t="s">
        <v>19150</v>
      </c>
      <c r="K1708" s="2" t="s">
        <v>5327</v>
      </c>
      <c r="L1708" s="2" t="s">
        <v>5328</v>
      </c>
      <c r="M1708" t="s">
        <v>5329</v>
      </c>
      <c r="N1708">
        <f>Airplane_Crashes_and_Fatalities[[#This Row],[Aboard]]-Airplane_Crashes_and_Fatalities[[#This Row],[Fatalities]]</f>
        <v>102</v>
      </c>
      <c r="O1708" t="s">
        <v>5330</v>
      </c>
      <c r="P1708">
        <v>106</v>
      </c>
      <c r="Q1708">
        <v>4</v>
      </c>
      <c r="R1708">
        <v>0</v>
      </c>
      <c r="S1708" s="2" t="s">
        <v>5331</v>
      </c>
    </row>
    <row r="1709" spans="1:19" x14ac:dyDescent="0.3">
      <c r="A1709" s="1">
        <v>22303</v>
      </c>
      <c r="B1709" s="4" t="str">
        <f>TEXT(Airplane_Crashes_and_Fatalities[[#This Row],[Date]],"yyyy")</f>
        <v>1961</v>
      </c>
      <c r="C1709" s="1" t="str">
        <f>TEXT(Airplane_Crashes_and_Fatalities[[#This Row],[Date]],"mmm")</f>
        <v>Jan</v>
      </c>
      <c r="D1709" s="5">
        <f>DAY(Airplane_Crashes_and_Fatalities[[#This Row],[Date]])</f>
        <v>22</v>
      </c>
      <c r="E1709" s="3">
        <v>6.944444444444442E-2</v>
      </c>
      <c r="F1709" s="2" t="s">
        <v>5332</v>
      </c>
      <c r="G1709" s="2"/>
      <c r="H1709" s="2"/>
      <c r="I1709" s="2" t="s">
        <v>16</v>
      </c>
      <c r="J1709" s="2"/>
      <c r="K1709" s="2"/>
      <c r="L1709" s="2" t="s">
        <v>4829</v>
      </c>
      <c r="M1709" t="s">
        <v>5333</v>
      </c>
      <c r="N1709">
        <f>Airplane_Crashes_and_Fatalities[[#This Row],[Aboard]]-Airplane_Crashes_and_Fatalities[[#This Row],[Fatalities]]</f>
        <v>16</v>
      </c>
      <c r="O1709">
        <v>4467</v>
      </c>
      <c r="P1709">
        <v>22</v>
      </c>
      <c r="Q1709">
        <v>6</v>
      </c>
      <c r="R1709">
        <v>3</v>
      </c>
      <c r="S1709" s="2" t="s">
        <v>5334</v>
      </c>
    </row>
    <row r="1710" spans="1:19" x14ac:dyDescent="0.3">
      <c r="A1710" s="1">
        <v>22305</v>
      </c>
      <c r="B1710" s="4" t="str">
        <f>TEXT(Airplane_Crashes_and_Fatalities[[#This Row],[Date]],"yyyy")</f>
        <v>1961</v>
      </c>
      <c r="C1710" s="1" t="str">
        <f>TEXT(Airplane_Crashes_and_Fatalities[[#This Row],[Date]],"mmm")</f>
        <v>Jan</v>
      </c>
      <c r="D1710" s="5">
        <f>DAY(Airplane_Crashes_and_Fatalities[[#This Row],[Date]])</f>
        <v>24</v>
      </c>
      <c r="E1710" s="3">
        <v>0.1166666666666667</v>
      </c>
      <c r="F1710" s="2" t="s">
        <v>21316</v>
      </c>
      <c r="G1710" s="2" t="s">
        <v>20218</v>
      </c>
      <c r="H1710" s="2"/>
      <c r="I1710" s="2" t="s">
        <v>3255</v>
      </c>
      <c r="J1710" s="2" t="s">
        <v>19151</v>
      </c>
      <c r="K1710" s="2" t="s">
        <v>5335</v>
      </c>
      <c r="L1710" s="2" t="s">
        <v>1183</v>
      </c>
      <c r="M1710" t="s">
        <v>5336</v>
      </c>
      <c r="N1710">
        <f>Airplane_Crashes_and_Fatalities[[#This Row],[Aboard]]-Airplane_Crashes_and_Fatalities[[#This Row],[Fatalities]]</f>
        <v>0</v>
      </c>
      <c r="O1710">
        <v>19672</v>
      </c>
      <c r="P1710">
        <v>21</v>
      </c>
      <c r="Q1710">
        <v>21</v>
      </c>
      <c r="R1710">
        <v>0</v>
      </c>
      <c r="S1710" s="2" t="s">
        <v>5337</v>
      </c>
    </row>
    <row r="1711" spans="1:19" x14ac:dyDescent="0.3">
      <c r="A1711" s="1">
        <v>22307</v>
      </c>
      <c r="B1711" s="4" t="str">
        <f>TEXT(Airplane_Crashes_and_Fatalities[[#This Row],[Date]],"yyyy")</f>
        <v>1961</v>
      </c>
      <c r="C1711" s="1" t="str">
        <f>TEXT(Airplane_Crashes_and_Fatalities[[#This Row],[Date]],"mmm")</f>
        <v>Jan</v>
      </c>
      <c r="D1711" s="5">
        <f>DAY(Airplane_Crashes_and_Fatalities[[#This Row],[Date]])</f>
        <v>26</v>
      </c>
      <c r="F1711" s="2" t="s">
        <v>21317</v>
      </c>
      <c r="G1711" s="2" t="s">
        <v>20682</v>
      </c>
      <c r="H1711" s="2"/>
      <c r="I1711" s="2" t="s">
        <v>1718</v>
      </c>
      <c r="J1711" s="2"/>
      <c r="K1711" s="2" t="s">
        <v>5338</v>
      </c>
      <c r="L1711" s="2" t="s">
        <v>4371</v>
      </c>
      <c r="M1711" t="s">
        <v>5339</v>
      </c>
      <c r="N1711">
        <f>Airplane_Crashes_and_Fatalities[[#This Row],[Aboard]]-Airplane_Crashes_and_Fatalities[[#This Row],[Fatalities]]</f>
        <v>0</v>
      </c>
      <c r="O1711">
        <v>43670</v>
      </c>
      <c r="P1711">
        <v>23</v>
      </c>
      <c r="Q1711">
        <v>23</v>
      </c>
      <c r="R1711">
        <v>0</v>
      </c>
      <c r="S1711" s="2" t="s">
        <v>5340</v>
      </c>
    </row>
    <row r="1712" spans="1:19" x14ac:dyDescent="0.3">
      <c r="A1712" s="1">
        <v>22309</v>
      </c>
      <c r="B1712" s="4" t="str">
        <f>TEXT(Airplane_Crashes_and_Fatalities[[#This Row],[Date]],"yyyy")</f>
        <v>1961</v>
      </c>
      <c r="C1712" s="1" t="str">
        <f>TEXT(Airplane_Crashes_and_Fatalities[[#This Row],[Date]],"mmm")</f>
        <v>Jan</v>
      </c>
      <c r="D1712" s="5">
        <f>DAY(Airplane_Crashes_and_Fatalities[[#This Row],[Date]])</f>
        <v>28</v>
      </c>
      <c r="E1712" s="3" t="s">
        <v>5341</v>
      </c>
      <c r="F1712" s="2" t="s">
        <v>21318</v>
      </c>
      <c r="G1712" s="2" t="s">
        <v>19785</v>
      </c>
      <c r="H1712" s="2"/>
      <c r="I1712" s="2" t="s">
        <v>862</v>
      </c>
      <c r="J1712" s="2"/>
      <c r="K1712" s="2" t="s">
        <v>633</v>
      </c>
      <c r="L1712" s="2" t="s">
        <v>4996</v>
      </c>
      <c r="M1712" t="s">
        <v>5342</v>
      </c>
      <c r="N1712">
        <f>Airplane_Crashes_and_Fatalities[[#This Row],[Aboard]]-Airplane_Crashes_and_Fatalities[[#This Row],[Fatalities]]</f>
        <v>0</v>
      </c>
      <c r="O1712" t="s">
        <v>5343</v>
      </c>
      <c r="P1712">
        <v>6</v>
      </c>
      <c r="Q1712">
        <v>6</v>
      </c>
      <c r="R1712">
        <v>0</v>
      </c>
      <c r="S1712" s="2" t="s">
        <v>5344</v>
      </c>
    </row>
    <row r="1713" spans="1:19" x14ac:dyDescent="0.3">
      <c r="A1713" s="1">
        <v>22315</v>
      </c>
      <c r="B1713" s="4" t="str">
        <f>TEXT(Airplane_Crashes_and_Fatalities[[#This Row],[Date]],"yyyy")</f>
        <v>1961</v>
      </c>
      <c r="C1713" s="1" t="str">
        <f>TEXT(Airplane_Crashes_and_Fatalities[[#This Row],[Date]],"mmm")</f>
        <v>Feb</v>
      </c>
      <c r="D1713" s="5">
        <f>DAY(Airplane_Crashes_and_Fatalities[[#This Row],[Date]])</f>
        <v>3</v>
      </c>
      <c r="E1713" s="3">
        <v>0.99652777777777768</v>
      </c>
      <c r="F1713" s="2" t="s">
        <v>21319</v>
      </c>
      <c r="G1713" s="2" t="s">
        <v>20218</v>
      </c>
      <c r="H1713" s="2"/>
      <c r="I1713" s="2" t="s">
        <v>3255</v>
      </c>
      <c r="J1713" s="2" t="s">
        <v>19125</v>
      </c>
      <c r="K1713" s="2" t="s">
        <v>5345</v>
      </c>
      <c r="L1713" s="2" t="s">
        <v>1183</v>
      </c>
      <c r="M1713" t="s">
        <v>5346</v>
      </c>
      <c r="N1713">
        <f>Airplane_Crashes_and_Fatalities[[#This Row],[Aboard]]-Airplane_Crashes_and_Fatalities[[#This Row],[Fatalities]]</f>
        <v>0</v>
      </c>
      <c r="O1713">
        <v>13052</v>
      </c>
      <c r="P1713">
        <v>26</v>
      </c>
      <c r="Q1713">
        <v>26</v>
      </c>
      <c r="R1713">
        <v>0</v>
      </c>
      <c r="S1713" s="2" t="s">
        <v>5347</v>
      </c>
    </row>
    <row r="1714" spans="1:19" x14ac:dyDescent="0.3">
      <c r="A1714" s="1">
        <v>22327</v>
      </c>
      <c r="B1714" s="4" t="str">
        <f>TEXT(Airplane_Crashes_and_Fatalities[[#This Row],[Date]],"yyyy")</f>
        <v>1961</v>
      </c>
      <c r="C1714" s="1" t="str">
        <f>TEXT(Airplane_Crashes_and_Fatalities[[#This Row],[Date]],"mmm")</f>
        <v>Feb</v>
      </c>
      <c r="D1714" s="5">
        <f>DAY(Airplane_Crashes_and_Fatalities[[#This Row],[Date]])</f>
        <v>15</v>
      </c>
      <c r="E1714" s="3">
        <v>0.42013888888888884</v>
      </c>
      <c r="F1714" s="2" t="s">
        <v>21320</v>
      </c>
      <c r="G1714" s="2" t="s">
        <v>19671</v>
      </c>
      <c r="H1714" s="2"/>
      <c r="I1714" s="2" t="s">
        <v>482</v>
      </c>
      <c r="J1714" s="2" t="s">
        <v>19152</v>
      </c>
      <c r="K1714" s="2" t="s">
        <v>5348</v>
      </c>
      <c r="L1714" s="2" t="s">
        <v>5349</v>
      </c>
      <c r="M1714" t="s">
        <v>5350</v>
      </c>
      <c r="N1714">
        <f>Airplane_Crashes_and_Fatalities[[#This Row],[Aboard]]-Airplane_Crashes_and_Fatalities[[#This Row],[Fatalities]]</f>
        <v>0</v>
      </c>
      <c r="O1714" t="s">
        <v>5351</v>
      </c>
      <c r="P1714">
        <v>72</v>
      </c>
      <c r="Q1714">
        <v>72</v>
      </c>
      <c r="R1714">
        <v>1</v>
      </c>
      <c r="S1714" s="2" t="s">
        <v>5352</v>
      </c>
    </row>
    <row r="1715" spans="1:19" x14ac:dyDescent="0.3">
      <c r="A1715" s="1">
        <v>22349</v>
      </c>
      <c r="B1715" s="4" t="str">
        <f>TEXT(Airplane_Crashes_and_Fatalities[[#This Row],[Date]],"yyyy")</f>
        <v>1961</v>
      </c>
      <c r="C1715" s="1" t="str">
        <f>TEXT(Airplane_Crashes_and_Fatalities[[#This Row],[Date]],"mmm")</f>
        <v>Mar</v>
      </c>
      <c r="D1715" s="5">
        <f>DAY(Airplane_Crashes_and_Fatalities[[#This Row],[Date]])</f>
        <v>9</v>
      </c>
      <c r="E1715" s="3">
        <v>0.625</v>
      </c>
      <c r="F1715" s="2" t="s">
        <v>20519</v>
      </c>
      <c r="G1715" s="2" t="s">
        <v>20520</v>
      </c>
      <c r="H1715" s="2"/>
      <c r="I1715" s="2" t="s">
        <v>2443</v>
      </c>
      <c r="J1715" s="2"/>
      <c r="K1715" s="2" t="s">
        <v>5353</v>
      </c>
      <c r="L1715" s="2" t="s">
        <v>1183</v>
      </c>
      <c r="M1715" t="s">
        <v>5354</v>
      </c>
      <c r="N1715">
        <f>Airplane_Crashes_and_Fatalities[[#This Row],[Aboard]]-Airplane_Crashes_and_Fatalities[[#This Row],[Fatalities]]</f>
        <v>0</v>
      </c>
      <c r="O1715">
        <v>19986</v>
      </c>
      <c r="P1715">
        <v>12</v>
      </c>
      <c r="Q1715">
        <v>12</v>
      </c>
      <c r="R1715">
        <v>0</v>
      </c>
      <c r="S1715" s="2" t="s">
        <v>5355</v>
      </c>
    </row>
    <row r="1716" spans="1:19" x14ac:dyDescent="0.3">
      <c r="A1716" s="1">
        <v>22365</v>
      </c>
      <c r="B1716" s="4" t="str">
        <f>TEXT(Airplane_Crashes_and_Fatalities[[#This Row],[Date]],"yyyy")</f>
        <v>1961</v>
      </c>
      <c r="C1716" s="1" t="str">
        <f>TEXT(Airplane_Crashes_and_Fatalities[[#This Row],[Date]],"mmm")</f>
        <v>Mar</v>
      </c>
      <c r="D1716" s="5">
        <f>DAY(Airplane_Crashes_and_Fatalities[[#This Row],[Date]])</f>
        <v>25</v>
      </c>
      <c r="F1716" s="2" t="s">
        <v>21321</v>
      </c>
      <c r="G1716" s="2" t="s">
        <v>19819</v>
      </c>
      <c r="H1716" s="2"/>
      <c r="I1716" s="2" t="s">
        <v>2675</v>
      </c>
      <c r="J1716" s="2"/>
      <c r="K1716" s="2" t="s">
        <v>5356</v>
      </c>
      <c r="L1716" s="2" t="s">
        <v>3143</v>
      </c>
      <c r="M1716" t="s">
        <v>5357</v>
      </c>
      <c r="N1716">
        <f>Airplane_Crashes_and_Fatalities[[#This Row],[Aboard]]-Airplane_Crashes_and_Fatalities[[#This Row],[Fatalities]]</f>
        <v>5</v>
      </c>
      <c r="O1716">
        <v>4473</v>
      </c>
      <c r="P1716">
        <v>28</v>
      </c>
      <c r="Q1716">
        <v>23</v>
      </c>
      <c r="R1716">
        <v>0</v>
      </c>
      <c r="S1716" s="2" t="s">
        <v>2857</v>
      </c>
    </row>
    <row r="1717" spans="1:19" x14ac:dyDescent="0.3">
      <c r="A1717" s="1">
        <v>22368</v>
      </c>
      <c r="B1717" s="4" t="str">
        <f>TEXT(Airplane_Crashes_and_Fatalities[[#This Row],[Date]],"yyyy")</f>
        <v>1961</v>
      </c>
      <c r="C1717" s="1" t="str">
        <f>TEXT(Airplane_Crashes_and_Fatalities[[#This Row],[Date]],"mmm")</f>
        <v>Mar</v>
      </c>
      <c r="D1717" s="5">
        <f>DAY(Airplane_Crashes_and_Fatalities[[#This Row],[Date]])</f>
        <v>28</v>
      </c>
      <c r="E1717" s="3">
        <v>0.8388888888888888</v>
      </c>
      <c r="F1717" s="2" t="s">
        <v>21322</v>
      </c>
      <c r="G1717" s="2" t="s">
        <v>21323</v>
      </c>
      <c r="H1717" s="2"/>
      <c r="I1717" s="2" t="s">
        <v>477</v>
      </c>
      <c r="J1717" s="2"/>
      <c r="K1717" s="2" t="s">
        <v>5358</v>
      </c>
      <c r="L1717" s="2" t="s">
        <v>5067</v>
      </c>
      <c r="M1717" t="s">
        <v>5359</v>
      </c>
      <c r="N1717">
        <f>Airplane_Crashes_and_Fatalities[[#This Row],[Aboard]]-Airplane_Crashes_and_Fatalities[[#This Row],[Fatalities]]</f>
        <v>0</v>
      </c>
      <c r="O1717">
        <v>180002102</v>
      </c>
      <c r="P1717">
        <v>52</v>
      </c>
      <c r="Q1717">
        <v>52</v>
      </c>
      <c r="R1717">
        <v>0</v>
      </c>
      <c r="S1717" s="2" t="s">
        <v>5360</v>
      </c>
    </row>
    <row r="1718" spans="1:19" x14ac:dyDescent="0.3">
      <c r="A1718" s="1">
        <v>22430</v>
      </c>
      <c r="B1718" s="4" t="str">
        <f>TEXT(Airplane_Crashes_and_Fatalities[[#This Row],[Date]],"yyyy")</f>
        <v>1961</v>
      </c>
      <c r="C1718" s="1" t="str">
        <f>TEXT(Airplane_Crashes_and_Fatalities[[#This Row],[Date]],"mmm")</f>
        <v>May</v>
      </c>
      <c r="D1718" s="5">
        <f>DAY(Airplane_Crashes_and_Fatalities[[#This Row],[Date]])</f>
        <v>29</v>
      </c>
      <c r="F1718" s="2" t="s">
        <v>5361</v>
      </c>
      <c r="G1718" s="2" t="s">
        <v>24262</v>
      </c>
      <c r="H1718" s="2"/>
      <c r="I1718" s="2" t="s">
        <v>1540</v>
      </c>
      <c r="J1718" s="2"/>
      <c r="K1718" s="2"/>
      <c r="L1718" s="2" t="s">
        <v>5362</v>
      </c>
      <c r="M1718" t="s">
        <v>5363</v>
      </c>
      <c r="N1718">
        <f>Airplane_Crashes_and_Fatalities[[#This Row],[Aboard]]-Airplane_Crashes_and_Fatalities[[#This Row],[Fatalities]]</f>
        <v>0</v>
      </c>
      <c r="P1718">
        <v>13</v>
      </c>
      <c r="Q1718">
        <v>13</v>
      </c>
      <c r="R1718">
        <v>0</v>
      </c>
      <c r="S1718" s="2" t="s">
        <v>5364</v>
      </c>
    </row>
    <row r="1719" spans="1:19" x14ac:dyDescent="0.3">
      <c r="A1719" s="1">
        <v>22431</v>
      </c>
      <c r="B1719" s="4" t="str">
        <f>TEXT(Airplane_Crashes_and_Fatalities[[#This Row],[Date]],"yyyy")</f>
        <v>1961</v>
      </c>
      <c r="C1719" s="1" t="str">
        <f>TEXT(Airplane_Crashes_and_Fatalities[[#This Row],[Date]],"mmm")</f>
        <v>May</v>
      </c>
      <c r="D1719" s="5">
        <f>DAY(Airplane_Crashes_and_Fatalities[[#This Row],[Date]])</f>
        <v>30</v>
      </c>
      <c r="E1719" s="3">
        <v>5.555555555555558E-2</v>
      </c>
      <c r="F1719" s="2" t="s">
        <v>20504</v>
      </c>
      <c r="G1719" s="2" t="s">
        <v>20278</v>
      </c>
      <c r="H1719" s="2"/>
      <c r="I1719" s="2" t="s">
        <v>152</v>
      </c>
      <c r="J1719" s="2" t="s">
        <v>19153</v>
      </c>
      <c r="K1719" s="2" t="s">
        <v>5365</v>
      </c>
      <c r="L1719" s="2" t="s">
        <v>5366</v>
      </c>
      <c r="M1719" t="s">
        <v>5367</v>
      </c>
      <c r="N1719">
        <f>Airplane_Crashes_and_Fatalities[[#This Row],[Aboard]]-Airplane_Crashes_and_Fatalities[[#This Row],[Fatalities]]</f>
        <v>0</v>
      </c>
      <c r="O1719">
        <v>45615</v>
      </c>
      <c r="P1719">
        <v>61</v>
      </c>
      <c r="Q1719">
        <v>61</v>
      </c>
      <c r="R1719">
        <v>0</v>
      </c>
      <c r="S1719" s="2" t="s">
        <v>5368</v>
      </c>
    </row>
    <row r="1720" spans="1:19" x14ac:dyDescent="0.3">
      <c r="A1720" s="1">
        <v>22444</v>
      </c>
      <c r="B1720" s="4" t="str">
        <f>TEXT(Airplane_Crashes_and_Fatalities[[#This Row],[Date]],"yyyy")</f>
        <v>1961</v>
      </c>
      <c r="C1720" s="1" t="str">
        <f>TEXT(Airplane_Crashes_and_Fatalities[[#This Row],[Date]],"mmm")</f>
        <v>Jun</v>
      </c>
      <c r="D1720" s="5">
        <f>DAY(Airplane_Crashes_and_Fatalities[[#This Row],[Date]])</f>
        <v>12</v>
      </c>
      <c r="E1720" s="3">
        <v>0.17430555555555549</v>
      </c>
      <c r="F1720" s="2" t="s">
        <v>20461</v>
      </c>
      <c r="G1720" s="2" t="s">
        <v>20042</v>
      </c>
      <c r="H1720" s="2"/>
      <c r="I1720" s="2" t="s">
        <v>152</v>
      </c>
      <c r="J1720" s="2" t="s">
        <v>19101</v>
      </c>
      <c r="K1720" s="2" t="s">
        <v>2414</v>
      </c>
      <c r="L1720" s="2" t="s">
        <v>5369</v>
      </c>
      <c r="M1720" t="s">
        <v>5370</v>
      </c>
      <c r="N1720">
        <f>Airplane_Crashes_and_Fatalities[[#This Row],[Aboard]]-Airplane_Crashes_and_Fatalities[[#This Row],[Fatalities]]</f>
        <v>16</v>
      </c>
      <c r="O1720">
        <v>2019</v>
      </c>
      <c r="P1720">
        <v>36</v>
      </c>
      <c r="Q1720">
        <v>20</v>
      </c>
      <c r="R1720">
        <v>0</v>
      </c>
      <c r="S1720" s="2" t="s">
        <v>5371</v>
      </c>
    </row>
    <row r="1721" spans="1:19" x14ac:dyDescent="0.3">
      <c r="A1721" s="1">
        <v>22449</v>
      </c>
      <c r="B1721" s="4" t="str">
        <f>TEXT(Airplane_Crashes_and_Fatalities[[#This Row],[Date]],"yyyy")</f>
        <v>1961</v>
      </c>
      <c r="C1721" s="1" t="str">
        <f>TEXT(Airplane_Crashes_and_Fatalities[[#This Row],[Date]],"mmm")</f>
        <v>Jun</v>
      </c>
      <c r="D1721" s="5">
        <f>DAY(Airplane_Crashes_and_Fatalities[[#This Row],[Date]])</f>
        <v>17</v>
      </c>
      <c r="E1721" s="3">
        <v>0.9326388888888888</v>
      </c>
      <c r="F1721" s="2" t="s">
        <v>21324</v>
      </c>
      <c r="G1721" s="2" t="s">
        <v>20449</v>
      </c>
      <c r="H1721" s="2"/>
      <c r="I1721" s="2" t="s">
        <v>5372</v>
      </c>
      <c r="J1721" s="2"/>
      <c r="K1721" s="2" t="s">
        <v>3628</v>
      </c>
      <c r="L1721" s="2" t="s">
        <v>3252</v>
      </c>
      <c r="M1721" t="s">
        <v>5373</v>
      </c>
      <c r="N1721">
        <f>Airplane_Crashes_and_Fatalities[[#This Row],[Aboard]]-Airplane_Crashes_and_Fatalities[[#This Row],[Fatalities]]</f>
        <v>6</v>
      </c>
      <c r="O1721">
        <v>10530</v>
      </c>
      <c r="P1721">
        <v>7</v>
      </c>
      <c r="Q1721">
        <v>1</v>
      </c>
      <c r="R1721">
        <v>0</v>
      </c>
      <c r="S1721" s="2" t="s">
        <v>5374</v>
      </c>
    </row>
    <row r="1722" spans="1:19" x14ac:dyDescent="0.3">
      <c r="A1722" s="1">
        <v>22462</v>
      </c>
      <c r="B1722" s="4" t="str">
        <f>TEXT(Airplane_Crashes_and_Fatalities[[#This Row],[Date]],"yyyy")</f>
        <v>1961</v>
      </c>
      <c r="C1722" s="1" t="str">
        <f>TEXT(Airplane_Crashes_and_Fatalities[[#This Row],[Date]],"mmm")</f>
        <v>Jun</v>
      </c>
      <c r="D1722" s="5">
        <f>DAY(Airplane_Crashes_and_Fatalities[[#This Row],[Date]])</f>
        <v>30</v>
      </c>
      <c r="E1722" s="3">
        <v>0.87291666666666656</v>
      </c>
      <c r="F1722" s="2" t="s">
        <v>464</v>
      </c>
      <c r="G1722" s="2" t="s">
        <v>19987</v>
      </c>
      <c r="H1722" s="2"/>
      <c r="I1722" s="2" t="s">
        <v>5375</v>
      </c>
      <c r="J1722" s="2"/>
      <c r="K1722" s="2" t="s">
        <v>5376</v>
      </c>
      <c r="L1722" s="2" t="s">
        <v>1904</v>
      </c>
      <c r="M1722" t="s">
        <v>5377</v>
      </c>
      <c r="N1722">
        <f>Airplane_Crashes_and_Fatalities[[#This Row],[Aboard]]-Airplane_Crashes_and_Fatalities[[#This Row],[Fatalities]]</f>
        <v>11</v>
      </c>
      <c r="O1722">
        <v>193</v>
      </c>
      <c r="P1722">
        <v>35</v>
      </c>
      <c r="Q1722">
        <v>24</v>
      </c>
      <c r="R1722">
        <v>0</v>
      </c>
      <c r="S1722" s="2" t="s">
        <v>5378</v>
      </c>
    </row>
    <row r="1723" spans="1:19" x14ac:dyDescent="0.3">
      <c r="A1723" s="1">
        <v>22472</v>
      </c>
      <c r="B1723" s="4" t="str">
        <f>TEXT(Airplane_Crashes_and_Fatalities[[#This Row],[Date]],"yyyy")</f>
        <v>1961</v>
      </c>
      <c r="C1723" s="1" t="str">
        <f>TEXT(Airplane_Crashes_and_Fatalities[[#This Row],[Date]],"mmm")</f>
        <v>Jul</v>
      </c>
      <c r="D1723" s="5">
        <f>DAY(Airplane_Crashes_and_Fatalities[[#This Row],[Date]])</f>
        <v>10</v>
      </c>
      <c r="F1723" s="2" t="s">
        <v>21325</v>
      </c>
      <c r="G1723" s="2" t="s">
        <v>20003</v>
      </c>
      <c r="H1723" s="2" t="s">
        <v>19768</v>
      </c>
      <c r="I1723" s="2" t="s">
        <v>2306</v>
      </c>
      <c r="J1723" s="2"/>
      <c r="K1723" s="2"/>
      <c r="L1723" s="2" t="s">
        <v>5379</v>
      </c>
      <c r="M1723" t="s">
        <v>5380</v>
      </c>
      <c r="N1723">
        <f>Airplane_Crashes_and_Fatalities[[#This Row],[Aboard]]-Airplane_Crashes_and_Fatalities[[#This Row],[Fatalities]]</f>
        <v>84</v>
      </c>
      <c r="P1723">
        <v>85</v>
      </c>
      <c r="Q1723">
        <v>1</v>
      </c>
      <c r="R1723">
        <v>0</v>
      </c>
      <c r="S1723" s="2" t="s">
        <v>5381</v>
      </c>
    </row>
    <row r="1724" spans="1:19" x14ac:dyDescent="0.3">
      <c r="A1724" s="1">
        <v>22473</v>
      </c>
      <c r="B1724" s="4" t="str">
        <f>TEXT(Airplane_Crashes_and_Fatalities[[#This Row],[Date]],"yyyy")</f>
        <v>1961</v>
      </c>
      <c r="C1724" s="1" t="str">
        <f>TEXT(Airplane_Crashes_and_Fatalities[[#This Row],[Date]],"mmm")</f>
        <v>Jul</v>
      </c>
      <c r="D1724" s="5">
        <f>DAY(Airplane_Crashes_and_Fatalities[[#This Row],[Date]])</f>
        <v>11</v>
      </c>
      <c r="E1724" s="3">
        <v>0.48333333333333339</v>
      </c>
      <c r="F1724" s="2" t="s">
        <v>20508</v>
      </c>
      <c r="G1724" s="2" t="s">
        <v>19981</v>
      </c>
      <c r="H1724" s="2"/>
      <c r="I1724" s="2" t="s">
        <v>740</v>
      </c>
      <c r="J1724" s="2" t="s">
        <v>19154</v>
      </c>
      <c r="K1724" s="2" t="s">
        <v>5382</v>
      </c>
      <c r="L1724" s="2" t="s">
        <v>5383</v>
      </c>
      <c r="M1724" t="s">
        <v>5384</v>
      </c>
      <c r="N1724">
        <f>Airplane_Crashes_and_Fatalities[[#This Row],[Aboard]]-Airplane_Crashes_and_Fatalities[[#This Row],[Fatalities]]</f>
        <v>105</v>
      </c>
      <c r="O1724">
        <v>45307</v>
      </c>
      <c r="P1724">
        <v>122</v>
      </c>
      <c r="Q1724">
        <v>17</v>
      </c>
      <c r="R1724">
        <v>1</v>
      </c>
      <c r="S1724" s="2" t="s">
        <v>5385</v>
      </c>
    </row>
    <row r="1725" spans="1:19" x14ac:dyDescent="0.3">
      <c r="A1725" s="1">
        <v>22474</v>
      </c>
      <c r="B1725" s="4" t="str">
        <f>TEXT(Airplane_Crashes_and_Fatalities[[#This Row],[Date]],"yyyy")</f>
        <v>1961</v>
      </c>
      <c r="C1725" s="1" t="str">
        <f>TEXT(Airplane_Crashes_and_Fatalities[[#This Row],[Date]],"mmm")</f>
        <v>Jul</v>
      </c>
      <c r="D1725" s="5">
        <f>DAY(Airplane_Crashes_and_Fatalities[[#This Row],[Date]])</f>
        <v>12</v>
      </c>
      <c r="E1725" s="3">
        <v>6.1805555555555447E-2</v>
      </c>
      <c r="F1725" s="2" t="s">
        <v>20359</v>
      </c>
      <c r="G1725" s="2" t="s">
        <v>19747</v>
      </c>
      <c r="H1725" s="2"/>
      <c r="I1725" s="2" t="s">
        <v>477</v>
      </c>
      <c r="J1725" s="2"/>
      <c r="K1725" s="2" t="s">
        <v>5386</v>
      </c>
      <c r="L1725" s="2" t="s">
        <v>5100</v>
      </c>
      <c r="M1725" t="s">
        <v>5387</v>
      </c>
      <c r="N1725">
        <f>Airplane_Crashes_and_Fatalities[[#This Row],[Aboard]]-Airplane_Crashes_and_Fatalities[[#This Row],[Fatalities]]</f>
        <v>0</v>
      </c>
      <c r="O1725">
        <v>181002904</v>
      </c>
      <c r="P1725">
        <v>72</v>
      </c>
      <c r="Q1725">
        <v>72</v>
      </c>
      <c r="R1725">
        <v>0</v>
      </c>
      <c r="S1725" s="2" t="s">
        <v>5388</v>
      </c>
    </row>
    <row r="1726" spans="1:19" x14ac:dyDescent="0.3">
      <c r="A1726" s="1">
        <v>22481</v>
      </c>
      <c r="B1726" s="4" t="str">
        <f>TEXT(Airplane_Crashes_and_Fatalities[[#This Row],[Date]],"yyyy")</f>
        <v>1961</v>
      </c>
      <c r="C1726" s="1" t="str">
        <f>TEXT(Airplane_Crashes_and_Fatalities[[#This Row],[Date]],"mmm")</f>
        <v>Jul</v>
      </c>
      <c r="D1726" s="5">
        <f>DAY(Airplane_Crashes_and_Fatalities[[#This Row],[Date]])</f>
        <v>19</v>
      </c>
      <c r="E1726" s="3">
        <v>0.33333333333333326</v>
      </c>
      <c r="F1726" s="2" t="s">
        <v>21326</v>
      </c>
      <c r="G1726" s="2" t="s">
        <v>19987</v>
      </c>
      <c r="H1726" s="2"/>
      <c r="I1726" s="2" t="s">
        <v>3292</v>
      </c>
      <c r="J1726" s="2"/>
      <c r="K1726" s="2" t="s">
        <v>5389</v>
      </c>
      <c r="L1726" s="2" t="s">
        <v>2551</v>
      </c>
      <c r="M1726" t="s">
        <v>5390</v>
      </c>
      <c r="N1726">
        <f>Airplane_Crashes_and_Fatalities[[#This Row],[Aboard]]-Airplane_Crashes_and_Fatalities[[#This Row],[Fatalities]]</f>
        <v>0</v>
      </c>
      <c r="O1726">
        <v>43136</v>
      </c>
      <c r="P1726">
        <v>67</v>
      </c>
      <c r="Q1726">
        <v>67</v>
      </c>
      <c r="R1726">
        <v>0</v>
      </c>
      <c r="S1726" s="2" t="s">
        <v>5391</v>
      </c>
    </row>
    <row r="1727" spans="1:19" x14ac:dyDescent="0.3">
      <c r="A1727" s="1">
        <v>22483</v>
      </c>
      <c r="B1727" s="4" t="str">
        <f>TEXT(Airplane_Crashes_and_Fatalities[[#This Row],[Date]],"yyyy")</f>
        <v>1961</v>
      </c>
      <c r="C1727" s="1" t="str">
        <f>TEXT(Airplane_Crashes_and_Fatalities[[#This Row],[Date]],"mmm")</f>
        <v>Jul</v>
      </c>
      <c r="D1727" s="5">
        <f>DAY(Airplane_Crashes_and_Fatalities[[#This Row],[Date]])</f>
        <v>21</v>
      </c>
      <c r="E1727" s="3">
        <v>9.0972222222222232E-2</v>
      </c>
      <c r="F1727" s="2" t="s">
        <v>21327</v>
      </c>
      <c r="G1727" s="2" t="s">
        <v>20063</v>
      </c>
      <c r="H1727" s="2"/>
      <c r="I1727" s="2" t="s">
        <v>2595</v>
      </c>
      <c r="J1727" s="2"/>
      <c r="K1727" s="2" t="s">
        <v>5392</v>
      </c>
      <c r="L1727" s="2" t="s">
        <v>3840</v>
      </c>
      <c r="M1727" t="s">
        <v>5393</v>
      </c>
      <c r="N1727">
        <f>Airplane_Crashes_and_Fatalities[[#This Row],[Aboard]]-Airplane_Crashes_and_Fatalities[[#This Row],[Fatalities]]</f>
        <v>0</v>
      </c>
      <c r="O1727" t="s">
        <v>5394</v>
      </c>
      <c r="P1727">
        <v>6</v>
      </c>
      <c r="Q1727">
        <v>6</v>
      </c>
      <c r="R1727">
        <v>0</v>
      </c>
      <c r="S1727" s="2" t="s">
        <v>5395</v>
      </c>
    </row>
    <row r="1728" spans="1:19" x14ac:dyDescent="0.3">
      <c r="A1728" s="1">
        <v>22499</v>
      </c>
      <c r="B1728" s="4" t="str">
        <f>TEXT(Airplane_Crashes_and_Fatalities[[#This Row],[Date]],"yyyy")</f>
        <v>1961</v>
      </c>
      <c r="C1728" s="1" t="str">
        <f>TEXT(Airplane_Crashes_and_Fatalities[[#This Row],[Date]],"mmm")</f>
        <v>Aug</v>
      </c>
      <c r="D1728" s="5">
        <f>DAY(Airplane_Crashes_and_Fatalities[[#This Row],[Date]])</f>
        <v>6</v>
      </c>
      <c r="F1728" s="2" t="s">
        <v>19772</v>
      </c>
      <c r="G1728" s="2" t="s">
        <v>19773</v>
      </c>
      <c r="H1728" s="2"/>
      <c r="I1728" s="2" t="s">
        <v>5396</v>
      </c>
      <c r="J1728" s="2"/>
      <c r="K1728" s="2"/>
      <c r="L1728" s="2" t="s">
        <v>1183</v>
      </c>
      <c r="M1728" t="s">
        <v>5397</v>
      </c>
      <c r="N1728">
        <f>Airplane_Crashes_and_Fatalities[[#This Row],[Aboard]]-Airplane_Crashes_and_Fatalities[[#This Row],[Fatalities]]</f>
        <v>0</v>
      </c>
      <c r="O1728">
        <v>20492</v>
      </c>
      <c r="P1728">
        <v>27</v>
      </c>
      <c r="Q1728">
        <v>27</v>
      </c>
      <c r="R1728">
        <v>3</v>
      </c>
      <c r="S1728" s="2" t="s">
        <v>5398</v>
      </c>
    </row>
    <row r="1729" spans="1:19" x14ac:dyDescent="0.3">
      <c r="A1729" s="1">
        <v>22502</v>
      </c>
      <c r="B1729" s="4" t="str">
        <f>TEXT(Airplane_Crashes_and_Fatalities[[#This Row],[Date]],"yyyy")</f>
        <v>1961</v>
      </c>
      <c r="C1729" s="1" t="str">
        <f>TEXT(Airplane_Crashes_and_Fatalities[[#This Row],[Date]],"mmm")</f>
        <v>Aug</v>
      </c>
      <c r="D1729" s="5">
        <f>DAY(Airplane_Crashes_and_Fatalities[[#This Row],[Date]])</f>
        <v>9</v>
      </c>
      <c r="E1729" s="3">
        <v>0.72916666666666674</v>
      </c>
      <c r="F1729" s="2" t="s">
        <v>21328</v>
      </c>
      <c r="G1729" s="2" t="s">
        <v>20095</v>
      </c>
      <c r="H1729" s="2"/>
      <c r="I1729" s="2" t="s">
        <v>5399</v>
      </c>
      <c r="J1729" s="2"/>
      <c r="K1729" s="2" t="s">
        <v>5400</v>
      </c>
      <c r="L1729" s="2" t="s">
        <v>5401</v>
      </c>
      <c r="M1729" t="s">
        <v>5402</v>
      </c>
      <c r="N1729">
        <f>Airplane_Crashes_and_Fatalities[[#This Row],[Aboard]]-Airplane_Crashes_and_Fatalities[[#This Row],[Fatalities]]</f>
        <v>0</v>
      </c>
      <c r="O1729">
        <v>152</v>
      </c>
      <c r="P1729">
        <v>39</v>
      </c>
      <c r="Q1729">
        <v>39</v>
      </c>
      <c r="R1729">
        <v>0</v>
      </c>
      <c r="S1729" s="2" t="s">
        <v>5403</v>
      </c>
    </row>
    <row r="1730" spans="1:19" x14ac:dyDescent="0.3">
      <c r="A1730" s="1">
        <v>22506</v>
      </c>
      <c r="B1730" s="4" t="str">
        <f>TEXT(Airplane_Crashes_and_Fatalities[[#This Row],[Date]],"yyyy")</f>
        <v>1961</v>
      </c>
      <c r="C1730" s="1" t="str">
        <f>TEXT(Airplane_Crashes_and_Fatalities[[#This Row],[Date]],"mmm")</f>
        <v>Aug</v>
      </c>
      <c r="D1730" s="5">
        <f>DAY(Airplane_Crashes_and_Fatalities[[#This Row],[Date]])</f>
        <v>13</v>
      </c>
      <c r="F1730" s="2" t="s">
        <v>21329</v>
      </c>
      <c r="G1730" s="2" t="s">
        <v>20898</v>
      </c>
      <c r="H1730" s="2"/>
      <c r="I1730" s="2" t="s">
        <v>5404</v>
      </c>
      <c r="J1730" s="2"/>
      <c r="K1730" s="2"/>
      <c r="L1730" s="2" t="s">
        <v>3757</v>
      </c>
      <c r="M1730" t="s">
        <v>5405</v>
      </c>
      <c r="N1730">
        <f>Airplane_Crashes_and_Fatalities[[#This Row],[Aboard]]-Airplane_Crashes_and_Fatalities[[#This Row],[Fatalities]]</f>
        <v>0</v>
      </c>
      <c r="O1730">
        <v>22465</v>
      </c>
      <c r="P1730">
        <v>6</v>
      </c>
      <c r="Q1730">
        <v>6</v>
      </c>
      <c r="R1730">
        <v>0</v>
      </c>
      <c r="S1730" s="2" t="s">
        <v>5406</v>
      </c>
    </row>
    <row r="1731" spans="1:19" x14ac:dyDescent="0.3">
      <c r="A1731" s="1">
        <v>22522</v>
      </c>
      <c r="B1731" s="4" t="str">
        <f>TEXT(Airplane_Crashes_and_Fatalities[[#This Row],[Date]],"yyyy")</f>
        <v>1961</v>
      </c>
      <c r="C1731" s="1" t="str">
        <f>TEXT(Airplane_Crashes_and_Fatalities[[#This Row],[Date]],"mmm")</f>
        <v>Aug</v>
      </c>
      <c r="D1731" s="5">
        <f>DAY(Airplane_Crashes_and_Fatalities[[#This Row],[Date]])</f>
        <v>29</v>
      </c>
      <c r="E1731" s="3">
        <v>0.76527777777777772</v>
      </c>
      <c r="F1731" s="2" t="s">
        <v>21330</v>
      </c>
      <c r="G1731" s="2" t="s">
        <v>21123</v>
      </c>
      <c r="H1731" s="2"/>
      <c r="I1731" s="2" t="s">
        <v>5407</v>
      </c>
      <c r="J1731" s="2"/>
      <c r="K1731" s="2"/>
      <c r="L1731" s="2" t="s">
        <v>4645</v>
      </c>
      <c r="M1731" t="s">
        <v>5408</v>
      </c>
      <c r="N1731">
        <f>Airplane_Crashes_and_Fatalities[[#This Row],[Aboard]]-Airplane_Crashes_and_Fatalities[[#This Row],[Fatalities]]</f>
        <v>5</v>
      </c>
      <c r="P1731">
        <v>6</v>
      </c>
      <c r="Q1731">
        <v>1</v>
      </c>
      <c r="R1731">
        <v>0</v>
      </c>
      <c r="S1731" s="2" t="s">
        <v>5409</v>
      </c>
    </row>
    <row r="1732" spans="1:19" x14ac:dyDescent="0.3">
      <c r="A1732" s="1">
        <v>22525</v>
      </c>
      <c r="B1732" s="4" t="str">
        <f>TEXT(Airplane_Crashes_and_Fatalities[[#This Row],[Date]],"yyyy")</f>
        <v>1961</v>
      </c>
      <c r="C1732" s="1" t="str">
        <f>TEXT(Airplane_Crashes_and_Fatalities[[#This Row],[Date]],"mmm")</f>
        <v>Sep</v>
      </c>
      <c r="D1732" s="5">
        <f>DAY(Airplane_Crashes_and_Fatalities[[#This Row],[Date]])</f>
        <v>1</v>
      </c>
      <c r="E1732" s="3">
        <v>8.680555555555558E-2</v>
      </c>
      <c r="F1732" s="2" t="s">
        <v>21331</v>
      </c>
      <c r="G1732" s="2" t="s">
        <v>19712</v>
      </c>
      <c r="H1732" s="2"/>
      <c r="I1732" s="2" t="s">
        <v>3208</v>
      </c>
      <c r="J1732" s="2" t="s">
        <v>19155</v>
      </c>
      <c r="K1732" s="2" t="s">
        <v>5410</v>
      </c>
      <c r="L1732" s="2" t="s">
        <v>3194</v>
      </c>
      <c r="M1732" t="s">
        <v>5411</v>
      </c>
      <c r="N1732">
        <f>Airplane_Crashes_and_Fatalities[[#This Row],[Aboard]]-Airplane_Crashes_and_Fatalities[[#This Row],[Fatalities]]</f>
        <v>0</v>
      </c>
      <c r="O1732">
        <v>2035</v>
      </c>
      <c r="P1732">
        <v>78</v>
      </c>
      <c r="Q1732">
        <v>78</v>
      </c>
      <c r="R1732">
        <v>0</v>
      </c>
      <c r="S1732" s="2" t="s">
        <v>5412</v>
      </c>
    </row>
    <row r="1733" spans="1:19" x14ac:dyDescent="0.3">
      <c r="A1733" s="1">
        <v>22529</v>
      </c>
      <c r="B1733" s="4" t="str">
        <f>TEXT(Airplane_Crashes_and_Fatalities[[#This Row],[Date]],"yyyy")</f>
        <v>1961</v>
      </c>
      <c r="C1733" s="1" t="str">
        <f>TEXT(Airplane_Crashes_and_Fatalities[[#This Row],[Date]],"mmm")</f>
        <v>Sep</v>
      </c>
      <c r="D1733" s="5">
        <f>DAY(Airplane_Crashes_and_Fatalities[[#This Row],[Date]])</f>
        <v>5</v>
      </c>
      <c r="F1733" s="2" t="s">
        <v>21332</v>
      </c>
      <c r="G1733" s="2" t="s">
        <v>21206</v>
      </c>
      <c r="H1733" s="2"/>
      <c r="I1733" s="2" t="s">
        <v>4866</v>
      </c>
      <c r="J1733" s="2"/>
      <c r="K1733" s="2" t="s">
        <v>5413</v>
      </c>
      <c r="L1733" s="2" t="s">
        <v>1183</v>
      </c>
      <c r="M1733" t="s">
        <v>5414</v>
      </c>
      <c r="N1733">
        <f>Airplane_Crashes_and_Fatalities[[#This Row],[Aboard]]-Airplane_Crashes_and_Fatalities[[#This Row],[Fatalities]]</f>
        <v>14</v>
      </c>
      <c r="O1733">
        <v>13305</v>
      </c>
      <c r="P1733">
        <v>19</v>
      </c>
      <c r="Q1733">
        <v>5</v>
      </c>
      <c r="R1733">
        <v>0</v>
      </c>
      <c r="S1733" s="2" t="s">
        <v>5415</v>
      </c>
    </row>
    <row r="1734" spans="1:19" x14ac:dyDescent="0.3">
      <c r="A1734" s="1">
        <v>22530</v>
      </c>
      <c r="B1734" s="4" t="str">
        <f>TEXT(Airplane_Crashes_and_Fatalities[[#This Row],[Date]],"yyyy")</f>
        <v>1961</v>
      </c>
      <c r="C1734" s="1" t="str">
        <f>TEXT(Airplane_Crashes_and_Fatalities[[#This Row],[Date]],"mmm")</f>
        <v>Sep</v>
      </c>
      <c r="D1734" s="5">
        <f>DAY(Airplane_Crashes_and_Fatalities[[#This Row],[Date]])</f>
        <v>6</v>
      </c>
      <c r="F1734" s="2" t="s">
        <v>21333</v>
      </c>
      <c r="G1734" s="2" t="s">
        <v>20481</v>
      </c>
      <c r="H1734" s="2"/>
      <c r="I1734" s="2" t="s">
        <v>5416</v>
      </c>
      <c r="J1734" s="2"/>
      <c r="K1734" s="2"/>
      <c r="L1734" s="2" t="s">
        <v>1183</v>
      </c>
      <c r="M1734" t="s">
        <v>5417</v>
      </c>
      <c r="N1734">
        <f>Airplane_Crashes_and_Fatalities[[#This Row],[Aboard]]-Airplane_Crashes_and_Fatalities[[#This Row],[Fatalities]]</f>
        <v>0</v>
      </c>
      <c r="O1734">
        <v>4960</v>
      </c>
      <c r="P1734">
        <v>2</v>
      </c>
      <c r="Q1734">
        <v>2</v>
      </c>
      <c r="R1734">
        <v>0</v>
      </c>
      <c r="S1734" s="2" t="s">
        <v>5418</v>
      </c>
    </row>
    <row r="1735" spans="1:19" x14ac:dyDescent="0.3">
      <c r="A1735" s="1">
        <v>22644</v>
      </c>
      <c r="B1735" s="4" t="str">
        <f>TEXT(Airplane_Crashes_and_Fatalities[[#This Row],[Date]],"yyyy")</f>
        <v>1961</v>
      </c>
      <c r="C1735" s="1" t="str">
        <f>TEXT(Airplane_Crashes_and_Fatalities[[#This Row],[Date]],"mmm")</f>
        <v>Dec</v>
      </c>
      <c r="D1735" s="5">
        <f>DAY(Airplane_Crashes_and_Fatalities[[#This Row],[Date]])</f>
        <v>29</v>
      </c>
      <c r="F1735" s="2" t="s">
        <v>20749</v>
      </c>
      <c r="G1735" s="2" t="s">
        <v>20218</v>
      </c>
      <c r="H1735" s="2"/>
      <c r="I1735" s="2" t="s">
        <v>3255</v>
      </c>
      <c r="J1735" s="2"/>
      <c r="K1735" s="2"/>
      <c r="L1735" s="2" t="s">
        <v>1183</v>
      </c>
      <c r="M1735" t="s">
        <v>5419</v>
      </c>
      <c r="N1735">
        <f>Airplane_Crashes_and_Fatalities[[#This Row],[Aboard]]-Airplane_Crashes_and_Fatalities[[#This Row],[Fatalities]]</f>
        <v>0</v>
      </c>
      <c r="O1735">
        <v>12514</v>
      </c>
      <c r="P1735">
        <v>14</v>
      </c>
      <c r="Q1735">
        <v>14</v>
      </c>
      <c r="R1735">
        <v>0</v>
      </c>
      <c r="S1735" s="2"/>
    </row>
    <row r="1736" spans="1:19" x14ac:dyDescent="0.3">
      <c r="A1736" s="1">
        <v>22534</v>
      </c>
      <c r="B1736" s="4" t="str">
        <f>TEXT(Airplane_Crashes_and_Fatalities[[#This Row],[Date]],"yyyy")</f>
        <v>1961</v>
      </c>
      <c r="C1736" s="1" t="str">
        <f>TEXT(Airplane_Crashes_and_Fatalities[[#This Row],[Date]],"mmm")</f>
        <v>Sep</v>
      </c>
      <c r="D1736" s="5">
        <f>DAY(Airplane_Crashes_and_Fatalities[[#This Row],[Date]])</f>
        <v>10</v>
      </c>
      <c r="E1736" s="3">
        <v>0.16319444444444442</v>
      </c>
      <c r="F1736" s="2" t="s">
        <v>20592</v>
      </c>
      <c r="G1736" s="2" t="s">
        <v>20298</v>
      </c>
      <c r="H1736" s="2"/>
      <c r="I1736" s="2" t="s">
        <v>5420</v>
      </c>
      <c r="J1736" s="2"/>
      <c r="K1736" s="2" t="s">
        <v>5421</v>
      </c>
      <c r="L1736" s="2" t="s">
        <v>3398</v>
      </c>
      <c r="M1736" t="s">
        <v>5422</v>
      </c>
      <c r="N1736">
        <f>Airplane_Crashes_and_Fatalities[[#This Row],[Aboard]]-Airplane_Crashes_and_Fatalities[[#This Row],[Fatalities]]</f>
        <v>0</v>
      </c>
      <c r="O1736" t="s">
        <v>5423</v>
      </c>
      <c r="P1736">
        <v>83</v>
      </c>
      <c r="Q1736">
        <v>83</v>
      </c>
      <c r="R1736">
        <v>0</v>
      </c>
      <c r="S1736" s="2" t="s">
        <v>5424</v>
      </c>
    </row>
    <row r="1737" spans="1:19" x14ac:dyDescent="0.3">
      <c r="A1737" s="1">
        <v>22536</v>
      </c>
      <c r="B1737" s="4" t="str">
        <f>TEXT(Airplane_Crashes_and_Fatalities[[#This Row],[Date]],"yyyy")</f>
        <v>1961</v>
      </c>
      <c r="C1737" s="1" t="str">
        <f>TEXT(Airplane_Crashes_and_Fatalities[[#This Row],[Date]],"mmm")</f>
        <v>Sep</v>
      </c>
      <c r="D1737" s="5">
        <f>DAY(Airplane_Crashes_and_Fatalities[[#This Row],[Date]])</f>
        <v>12</v>
      </c>
      <c r="E1737" s="3">
        <v>0.92291666666666661</v>
      </c>
      <c r="F1737" s="2" t="s">
        <v>21334</v>
      </c>
      <c r="G1737" s="2" t="s">
        <v>21335</v>
      </c>
      <c r="H1737" s="2"/>
      <c r="I1737" s="2" t="s">
        <v>744</v>
      </c>
      <c r="J1737" s="2" t="s">
        <v>19156</v>
      </c>
      <c r="K1737" s="2" t="s">
        <v>5425</v>
      </c>
      <c r="L1737" s="2" t="s">
        <v>5426</v>
      </c>
      <c r="M1737" t="s">
        <v>5427</v>
      </c>
      <c r="N1737">
        <f>Airplane_Crashes_and_Fatalities[[#This Row],[Aboard]]-Airplane_Crashes_and_Fatalities[[#This Row],[Fatalities]]</f>
        <v>0</v>
      </c>
      <c r="O1737">
        <v>68</v>
      </c>
      <c r="P1737">
        <v>77</v>
      </c>
      <c r="Q1737">
        <v>77</v>
      </c>
      <c r="R1737">
        <v>0</v>
      </c>
      <c r="S1737" s="2" t="s">
        <v>5428</v>
      </c>
    </row>
    <row r="1738" spans="1:19" x14ac:dyDescent="0.3">
      <c r="A1738" s="1">
        <v>22541</v>
      </c>
      <c r="B1738" s="4" t="str">
        <f>TEXT(Airplane_Crashes_and_Fatalities[[#This Row],[Date]],"yyyy")</f>
        <v>1961</v>
      </c>
      <c r="C1738" s="1" t="str">
        <f>TEXT(Airplane_Crashes_and_Fatalities[[#This Row],[Date]],"mmm")</f>
        <v>Sep</v>
      </c>
      <c r="D1738" s="5">
        <f>DAY(Airplane_Crashes_and_Fatalities[[#This Row],[Date]])</f>
        <v>17</v>
      </c>
      <c r="E1738" s="3">
        <v>0.92569444444444438</v>
      </c>
      <c r="F1738" s="2" t="s">
        <v>21336</v>
      </c>
      <c r="G1738" s="2" t="s">
        <v>21337</v>
      </c>
      <c r="H1738" s="2"/>
      <c r="I1738" s="2" t="s">
        <v>5429</v>
      </c>
      <c r="J1738" s="2"/>
      <c r="K1738" s="2" t="s">
        <v>5430</v>
      </c>
      <c r="L1738" s="2" t="s">
        <v>3398</v>
      </c>
      <c r="M1738" t="s">
        <v>5431</v>
      </c>
      <c r="N1738">
        <f>Airplane_Crashes_and_Fatalities[[#This Row],[Aboard]]-Airplane_Crashes_and_Fatalities[[#This Row],[Fatalities]]</f>
        <v>0</v>
      </c>
      <c r="O1738">
        <v>43559</v>
      </c>
      <c r="P1738">
        <v>16</v>
      </c>
      <c r="Q1738">
        <v>16</v>
      </c>
      <c r="R1738">
        <v>0</v>
      </c>
      <c r="S1738" s="2" t="s">
        <v>5432</v>
      </c>
    </row>
    <row r="1739" spans="1:19" x14ac:dyDescent="0.3">
      <c r="A1739" s="1">
        <v>22541</v>
      </c>
      <c r="B1739" s="4" t="str">
        <f>TEXT(Airplane_Crashes_and_Fatalities[[#This Row],[Date]],"yyyy")</f>
        <v>1961</v>
      </c>
      <c r="C1739" s="1" t="str">
        <f>TEXT(Airplane_Crashes_and_Fatalities[[#This Row],[Date]],"mmm")</f>
        <v>Sep</v>
      </c>
      <c r="D1739" s="5">
        <f>DAY(Airplane_Crashes_and_Fatalities[[#This Row],[Date]])</f>
        <v>17</v>
      </c>
      <c r="E1739" s="3">
        <v>0.37291666666666656</v>
      </c>
      <c r="F1739" s="2" t="s">
        <v>19931</v>
      </c>
      <c r="G1739" s="2" t="s">
        <v>19712</v>
      </c>
      <c r="H1739" s="2"/>
      <c r="I1739" s="2" t="s">
        <v>368</v>
      </c>
      <c r="J1739" s="2" t="s">
        <v>19157</v>
      </c>
      <c r="K1739" s="2" t="s">
        <v>5433</v>
      </c>
      <c r="L1739" s="2" t="s">
        <v>5434</v>
      </c>
      <c r="M1739" t="s">
        <v>5435</v>
      </c>
      <c r="N1739">
        <f>Airplane_Crashes_and_Fatalities[[#This Row],[Aboard]]-Airplane_Crashes_and_Fatalities[[#This Row],[Fatalities]]</f>
        <v>0</v>
      </c>
      <c r="O1739">
        <v>1142</v>
      </c>
      <c r="P1739">
        <v>37</v>
      </c>
      <c r="Q1739">
        <v>37</v>
      </c>
      <c r="R1739">
        <v>0</v>
      </c>
      <c r="S1739" s="2" t="s">
        <v>5436</v>
      </c>
    </row>
    <row r="1740" spans="1:19" x14ac:dyDescent="0.3">
      <c r="A1740" s="1">
        <v>22547</v>
      </c>
      <c r="B1740" s="4" t="str">
        <f>TEXT(Airplane_Crashes_and_Fatalities[[#This Row],[Date]],"yyyy")</f>
        <v>1961</v>
      </c>
      <c r="C1740" s="1" t="str">
        <f>TEXT(Airplane_Crashes_and_Fatalities[[#This Row],[Date]],"mmm")</f>
        <v>Sep</v>
      </c>
      <c r="D1740" s="5">
        <f>DAY(Airplane_Crashes_and_Fatalities[[#This Row],[Date]])</f>
        <v>23</v>
      </c>
      <c r="E1740" s="3">
        <v>0.75138888888888888</v>
      </c>
      <c r="F1740" s="2" t="s">
        <v>20710</v>
      </c>
      <c r="G1740" s="2" t="s">
        <v>20711</v>
      </c>
      <c r="H1740" s="2"/>
      <c r="I1740" s="2" t="s">
        <v>4914</v>
      </c>
      <c r="J1740" s="2"/>
      <c r="K1740" s="2" t="s">
        <v>5437</v>
      </c>
      <c r="L1740" s="2" t="s">
        <v>5177</v>
      </c>
      <c r="M1740" t="s">
        <v>5438</v>
      </c>
      <c r="N1740">
        <f>Airplane_Crashes_and_Fatalities[[#This Row],[Aboard]]-Airplane_Crashes_and_Fatalities[[#This Row],[Fatalities]]</f>
        <v>1</v>
      </c>
      <c r="O1740">
        <v>10182</v>
      </c>
      <c r="P1740">
        <v>29</v>
      </c>
      <c r="Q1740">
        <v>28</v>
      </c>
      <c r="R1740">
        <v>0</v>
      </c>
      <c r="S1740" s="2" t="s">
        <v>5439</v>
      </c>
    </row>
    <row r="1741" spans="1:19" x14ac:dyDescent="0.3">
      <c r="A1741" s="1">
        <v>22561</v>
      </c>
      <c r="B1741" s="4" t="str">
        <f>TEXT(Airplane_Crashes_and_Fatalities[[#This Row],[Date]],"yyyy")</f>
        <v>1961</v>
      </c>
      <c r="C1741" s="1" t="str">
        <f>TEXT(Airplane_Crashes_and_Fatalities[[#This Row],[Date]],"mmm")</f>
        <v>Oct</v>
      </c>
      <c r="D1741" s="5">
        <f>DAY(Airplane_Crashes_and_Fatalities[[#This Row],[Date]])</f>
        <v>7</v>
      </c>
      <c r="E1741" s="3">
        <v>8.3333333333333259E-2</v>
      </c>
      <c r="F1741" s="2" t="s">
        <v>21338</v>
      </c>
      <c r="G1741" s="2" t="s">
        <v>19685</v>
      </c>
      <c r="H1741" s="2"/>
      <c r="I1741" s="2" t="s">
        <v>5440</v>
      </c>
      <c r="J1741" s="2"/>
      <c r="K1741" s="2" t="s">
        <v>5441</v>
      </c>
      <c r="L1741" s="2" t="s">
        <v>1183</v>
      </c>
      <c r="M1741" t="s">
        <v>5442</v>
      </c>
      <c r="N1741">
        <f>Airplane_Crashes_and_Fatalities[[#This Row],[Aboard]]-Airplane_Crashes_and_Fatalities[[#This Row],[Fatalities]]</f>
        <v>0</v>
      </c>
      <c r="O1741" t="s">
        <v>5443</v>
      </c>
      <c r="P1741">
        <v>34</v>
      </c>
      <c r="Q1741">
        <v>34</v>
      </c>
      <c r="R1741">
        <v>0</v>
      </c>
      <c r="S1741" s="2" t="s">
        <v>5444</v>
      </c>
    </row>
    <row r="1742" spans="1:19" x14ac:dyDescent="0.3">
      <c r="A1742" s="1">
        <v>22564</v>
      </c>
      <c r="B1742" s="4" t="str">
        <f>TEXT(Airplane_Crashes_and_Fatalities[[#This Row],[Date]],"yyyy")</f>
        <v>1961</v>
      </c>
      <c r="C1742" s="1" t="str">
        <f>TEXT(Airplane_Crashes_and_Fatalities[[#This Row],[Date]],"mmm")</f>
        <v>Oct</v>
      </c>
      <c r="D1742" s="5">
        <f>DAY(Airplane_Crashes_and_Fatalities[[#This Row],[Date]])</f>
        <v>10</v>
      </c>
      <c r="F1742" s="2" t="s">
        <v>21339</v>
      </c>
      <c r="G1742" s="2" t="s">
        <v>20407</v>
      </c>
      <c r="H1742" s="2"/>
      <c r="I1742" s="2" t="s">
        <v>1540</v>
      </c>
      <c r="J1742" s="2"/>
      <c r="K1742" s="2"/>
      <c r="L1742" s="2" t="s">
        <v>5362</v>
      </c>
      <c r="M1742" t="s">
        <v>5445</v>
      </c>
      <c r="N1742">
        <f>Airplane_Crashes_and_Fatalities[[#This Row],[Aboard]]-Airplane_Crashes_and_Fatalities[[#This Row],[Fatalities]]</f>
        <v>20</v>
      </c>
      <c r="P1742">
        <v>37</v>
      </c>
      <c r="Q1742">
        <v>17</v>
      </c>
      <c r="R1742">
        <v>0</v>
      </c>
      <c r="S1742" s="2" t="s">
        <v>5446</v>
      </c>
    </row>
    <row r="1743" spans="1:19" x14ac:dyDescent="0.3">
      <c r="A1743" s="1">
        <v>22586</v>
      </c>
      <c r="B1743" s="4" t="str">
        <f>TEXT(Airplane_Crashes_and_Fatalities[[#This Row],[Date]],"yyyy")</f>
        <v>1961</v>
      </c>
      <c r="C1743" s="1" t="str">
        <f>TEXT(Airplane_Crashes_and_Fatalities[[#This Row],[Date]],"mmm")</f>
        <v>Nov</v>
      </c>
      <c r="D1743" s="5">
        <f>DAY(Airplane_Crashes_and_Fatalities[[#This Row],[Date]])</f>
        <v>1</v>
      </c>
      <c r="E1743" s="3">
        <v>0.60138888888888897</v>
      </c>
      <c r="F1743" s="2" t="s">
        <v>21340</v>
      </c>
      <c r="G1743" s="2" t="s">
        <v>21341</v>
      </c>
      <c r="H1743" s="2"/>
      <c r="I1743" s="2" t="s">
        <v>5447</v>
      </c>
      <c r="J1743" s="2"/>
      <c r="K1743" s="2" t="s">
        <v>5448</v>
      </c>
      <c r="L1743" s="2" t="s">
        <v>4682</v>
      </c>
      <c r="M1743" t="s">
        <v>5449</v>
      </c>
      <c r="N1743">
        <f>Airplane_Crashes_and_Fatalities[[#This Row],[Aboard]]-Airplane_Crashes_and_Fatalities[[#This Row],[Fatalities]]</f>
        <v>8</v>
      </c>
      <c r="O1743">
        <v>13260</v>
      </c>
      <c r="P1743">
        <v>10</v>
      </c>
      <c r="Q1743">
        <v>2</v>
      </c>
      <c r="R1743">
        <v>0</v>
      </c>
      <c r="S1743" s="2" t="s">
        <v>5450</v>
      </c>
    </row>
    <row r="1744" spans="1:19" x14ac:dyDescent="0.3">
      <c r="A1744" s="1">
        <v>22586</v>
      </c>
      <c r="B1744" s="4" t="str">
        <f>TEXT(Airplane_Crashes_and_Fatalities[[#This Row],[Date]],"yyyy")</f>
        <v>1961</v>
      </c>
      <c r="C1744" s="1" t="str">
        <f>TEXT(Airplane_Crashes_and_Fatalities[[#This Row],[Date]],"mmm")</f>
        <v>Nov</v>
      </c>
      <c r="D1744" s="5">
        <f>DAY(Airplane_Crashes_and_Fatalities[[#This Row],[Date]])</f>
        <v>1</v>
      </c>
      <c r="E1744" s="3">
        <v>9.375E-2</v>
      </c>
      <c r="F1744" s="2" t="s">
        <v>21342</v>
      </c>
      <c r="G1744" s="2" t="s">
        <v>19819</v>
      </c>
      <c r="H1744" s="2"/>
      <c r="I1744" s="2" t="s">
        <v>1543</v>
      </c>
      <c r="J1744" s="2"/>
      <c r="K1744" s="2" t="s">
        <v>5451</v>
      </c>
      <c r="L1744" s="2" t="s">
        <v>4727</v>
      </c>
      <c r="M1744" t="s">
        <v>5452</v>
      </c>
      <c r="N1744">
        <f>Airplane_Crashes_and_Fatalities[[#This Row],[Aboard]]-Airplane_Crashes_and_Fatalities[[#This Row],[Fatalities]]</f>
        <v>0</v>
      </c>
      <c r="O1744">
        <v>44872</v>
      </c>
      <c r="P1744">
        <v>45</v>
      </c>
      <c r="Q1744">
        <v>45</v>
      </c>
      <c r="R1744">
        <v>0</v>
      </c>
      <c r="S1744" s="2" t="s">
        <v>5453</v>
      </c>
    </row>
    <row r="1745" spans="1:19" x14ac:dyDescent="0.3">
      <c r="A1745" s="1">
        <v>22593</v>
      </c>
      <c r="B1745" s="4" t="str">
        <f>TEXT(Airplane_Crashes_and_Fatalities[[#This Row],[Date]],"yyyy")</f>
        <v>1961</v>
      </c>
      <c r="C1745" s="1" t="str">
        <f>TEXT(Airplane_Crashes_and_Fatalities[[#This Row],[Date]],"mmm")</f>
        <v>Nov</v>
      </c>
      <c r="D1745" s="5">
        <f>DAY(Airplane_Crashes_and_Fatalities[[#This Row],[Date]])</f>
        <v>8</v>
      </c>
      <c r="E1745" s="3">
        <v>0.89166666666666661</v>
      </c>
      <c r="F1745" s="2" t="s">
        <v>21343</v>
      </c>
      <c r="G1745" s="2" t="s">
        <v>19662</v>
      </c>
      <c r="H1745" s="2"/>
      <c r="I1745" s="2" t="s">
        <v>160</v>
      </c>
      <c r="J1745" s="2" t="s">
        <v>5454</v>
      </c>
      <c r="K1745" s="2" t="s">
        <v>5455</v>
      </c>
      <c r="L1745" s="2" t="s">
        <v>4959</v>
      </c>
      <c r="M1745" t="s">
        <v>5456</v>
      </c>
      <c r="N1745">
        <f>Airplane_Crashes_and_Fatalities[[#This Row],[Aboard]]-Airplane_Crashes_and_Fatalities[[#This Row],[Fatalities]]</f>
        <v>2</v>
      </c>
      <c r="O1745">
        <v>1976</v>
      </c>
      <c r="P1745">
        <v>79</v>
      </c>
      <c r="Q1745">
        <v>77</v>
      </c>
      <c r="R1745">
        <v>0</v>
      </c>
      <c r="S1745" s="2" t="s">
        <v>5457</v>
      </c>
    </row>
    <row r="1746" spans="1:19" x14ac:dyDescent="0.3">
      <c r="A1746" s="1">
        <v>22596</v>
      </c>
      <c r="B1746" s="4" t="str">
        <f>TEXT(Airplane_Crashes_and_Fatalities[[#This Row],[Date]],"yyyy")</f>
        <v>1961</v>
      </c>
      <c r="C1746" s="1" t="str">
        <f>TEXT(Airplane_Crashes_and_Fatalities[[#This Row],[Date]],"mmm")</f>
        <v>Nov</v>
      </c>
      <c r="D1746" s="5">
        <f>DAY(Airplane_Crashes_and_Fatalities[[#This Row],[Date]])</f>
        <v>11</v>
      </c>
      <c r="F1746" s="2" t="s">
        <v>5458</v>
      </c>
      <c r="G1746" s="2" t="s">
        <v>24263</v>
      </c>
      <c r="H1746" s="2"/>
      <c r="I1746" s="2" t="s">
        <v>5459</v>
      </c>
      <c r="J1746" s="2"/>
      <c r="K1746" s="2" t="s">
        <v>5460</v>
      </c>
      <c r="L1746" s="2" t="s">
        <v>5461</v>
      </c>
      <c r="M1746" t="s">
        <v>5462</v>
      </c>
      <c r="N1746">
        <f>Airplane_Crashes_and_Fatalities[[#This Row],[Aboard]]-Airplane_Crashes_and_Fatalities[[#This Row],[Fatalities]]</f>
        <v>0</v>
      </c>
      <c r="O1746">
        <v>2615</v>
      </c>
      <c r="P1746">
        <v>3</v>
      </c>
      <c r="Q1746">
        <v>3</v>
      </c>
      <c r="R1746">
        <v>0</v>
      </c>
      <c r="S1746" s="2" t="s">
        <v>3470</v>
      </c>
    </row>
    <row r="1747" spans="1:19" x14ac:dyDescent="0.3">
      <c r="A1747" s="1">
        <v>22608</v>
      </c>
      <c r="B1747" s="4" t="str">
        <f>TEXT(Airplane_Crashes_and_Fatalities[[#This Row],[Date]],"yyyy")</f>
        <v>1961</v>
      </c>
      <c r="C1747" s="1" t="str">
        <f>TEXT(Airplane_Crashes_and_Fatalities[[#This Row],[Date]],"mmm")</f>
        <v>Nov</v>
      </c>
      <c r="D1747" s="5">
        <f>DAY(Airplane_Crashes_and_Fatalities[[#This Row],[Date]])</f>
        <v>23</v>
      </c>
      <c r="E1747" s="3">
        <v>0.23611111111111116</v>
      </c>
      <c r="F1747" s="2" t="s">
        <v>21344</v>
      </c>
      <c r="G1747" s="2" t="s">
        <v>19819</v>
      </c>
      <c r="H1747" s="2"/>
      <c r="I1747" s="2" t="s">
        <v>3292</v>
      </c>
      <c r="J1747" s="2"/>
      <c r="K1747" s="2" t="s">
        <v>5463</v>
      </c>
      <c r="L1747" s="2" t="s">
        <v>5464</v>
      </c>
      <c r="M1747" t="s">
        <v>5465</v>
      </c>
      <c r="N1747">
        <f>Airplane_Crashes_and_Fatalities[[#This Row],[Aboard]]-Airplane_Crashes_and_Fatalities[[#This Row],[Fatalities]]</f>
        <v>0</v>
      </c>
      <c r="O1747">
        <v>6430</v>
      </c>
      <c r="P1747">
        <v>52</v>
      </c>
      <c r="Q1747">
        <v>52</v>
      </c>
      <c r="R1747">
        <v>0</v>
      </c>
      <c r="S1747" s="2" t="s">
        <v>5466</v>
      </c>
    </row>
    <row r="1748" spans="1:19" x14ac:dyDescent="0.3">
      <c r="A1748" s="1">
        <v>22608</v>
      </c>
      <c r="B1748" s="4" t="str">
        <f>TEXT(Airplane_Crashes_and_Fatalities[[#This Row],[Date]],"yyyy")</f>
        <v>1961</v>
      </c>
      <c r="C1748" s="1" t="str">
        <f>TEXT(Airplane_Crashes_and_Fatalities[[#This Row],[Date]],"mmm")</f>
        <v>Nov</v>
      </c>
      <c r="D1748" s="5">
        <f>DAY(Airplane_Crashes_and_Fatalities[[#This Row],[Date]])</f>
        <v>23</v>
      </c>
      <c r="F1748" s="2" t="s">
        <v>5467</v>
      </c>
      <c r="G1748" s="2" t="s">
        <v>24264</v>
      </c>
      <c r="H1748" s="2"/>
      <c r="I1748" s="2" t="s">
        <v>5468</v>
      </c>
      <c r="J1748" s="2"/>
      <c r="K1748" s="2"/>
      <c r="L1748" s="2" t="s">
        <v>2895</v>
      </c>
      <c r="N1748">
        <f>Airplane_Crashes_and_Fatalities[[#This Row],[Aboard]]-Airplane_Crashes_and_Fatalities[[#This Row],[Fatalities]]</f>
        <v>14</v>
      </c>
      <c r="P1748">
        <v>35</v>
      </c>
      <c r="Q1748">
        <v>21</v>
      </c>
      <c r="R1748">
        <v>0</v>
      </c>
      <c r="S1748" s="2"/>
    </row>
    <row r="1749" spans="1:19" x14ac:dyDescent="0.3">
      <c r="A1749" s="1">
        <v>22615</v>
      </c>
      <c r="B1749" s="4" t="str">
        <f>TEXT(Airplane_Crashes_and_Fatalities[[#This Row],[Date]],"yyyy")</f>
        <v>1961</v>
      </c>
      <c r="C1749" s="1" t="str">
        <f>TEXT(Airplane_Crashes_and_Fatalities[[#This Row],[Date]],"mmm")</f>
        <v>Nov</v>
      </c>
      <c r="D1749" s="5">
        <f>DAY(Airplane_Crashes_and_Fatalities[[#This Row],[Date]])</f>
        <v>30</v>
      </c>
      <c r="F1749" s="2" t="s">
        <v>20341</v>
      </c>
      <c r="G1749" s="2" t="s">
        <v>20030</v>
      </c>
      <c r="H1749" s="2" t="s">
        <v>19724</v>
      </c>
      <c r="I1749" s="2" t="s">
        <v>3176</v>
      </c>
      <c r="J1749" s="2"/>
      <c r="K1749" s="2" t="s">
        <v>5469</v>
      </c>
      <c r="L1749" s="2" t="s">
        <v>5470</v>
      </c>
      <c r="M1749" t="s">
        <v>5471</v>
      </c>
      <c r="N1749">
        <f>Airplane_Crashes_and_Fatalities[[#This Row],[Aboard]]-Airplane_Crashes_and_Fatalities[[#This Row],[Fatalities]]</f>
        <v>0</v>
      </c>
      <c r="O1749">
        <v>46</v>
      </c>
      <c r="P1749">
        <v>15</v>
      </c>
      <c r="Q1749">
        <v>15</v>
      </c>
      <c r="R1749">
        <v>0</v>
      </c>
      <c r="S1749" s="2" t="s">
        <v>5472</v>
      </c>
    </row>
    <row r="1750" spans="1:19" x14ac:dyDescent="0.3">
      <c r="A1750" s="1">
        <v>22619</v>
      </c>
      <c r="B1750" s="4" t="str">
        <f>TEXT(Airplane_Crashes_and_Fatalities[[#This Row],[Date]],"yyyy")</f>
        <v>1961</v>
      </c>
      <c r="C1750" s="1" t="str">
        <f>TEXT(Airplane_Crashes_and_Fatalities[[#This Row],[Date]],"mmm")</f>
        <v>Dec</v>
      </c>
      <c r="D1750" s="5">
        <f>DAY(Airplane_Crashes_and_Fatalities[[#This Row],[Date]])</f>
        <v>4</v>
      </c>
      <c r="F1750" s="2" t="s">
        <v>19678</v>
      </c>
      <c r="G1750" s="2" t="s">
        <v>19669</v>
      </c>
      <c r="H1750" s="2"/>
      <c r="I1750" s="2" t="s">
        <v>4877</v>
      </c>
      <c r="J1750" s="2"/>
      <c r="K1750" s="2" t="s">
        <v>633</v>
      </c>
      <c r="L1750" s="2" t="s">
        <v>5473</v>
      </c>
      <c r="M1750" t="s">
        <v>5474</v>
      </c>
      <c r="N1750">
        <f>Airplane_Crashes_and_Fatalities[[#This Row],[Aboard]]-Airplane_Crashes_and_Fatalities[[#This Row],[Fatalities]]</f>
        <v>0</v>
      </c>
      <c r="O1750" t="s">
        <v>5475</v>
      </c>
      <c r="P1750">
        <v>3</v>
      </c>
      <c r="Q1750">
        <v>3</v>
      </c>
      <c r="R1750">
        <v>0</v>
      </c>
      <c r="S1750" s="2" t="s">
        <v>5476</v>
      </c>
    </row>
    <row r="1751" spans="1:19" x14ac:dyDescent="0.3">
      <c r="A1751" s="1">
        <v>22627</v>
      </c>
      <c r="B1751" s="4" t="str">
        <f>TEXT(Airplane_Crashes_and_Fatalities[[#This Row],[Date]],"yyyy")</f>
        <v>1961</v>
      </c>
      <c r="C1751" s="1" t="str">
        <f>TEXT(Airplane_Crashes_and_Fatalities[[#This Row],[Date]],"mmm")</f>
        <v>Dec</v>
      </c>
      <c r="D1751" s="5">
        <f>DAY(Airplane_Crashes_and_Fatalities[[#This Row],[Date]])</f>
        <v>12</v>
      </c>
      <c r="F1751" s="2" t="s">
        <v>21345</v>
      </c>
      <c r="G1751" s="2" t="s">
        <v>19671</v>
      </c>
      <c r="H1751" s="2"/>
      <c r="I1751" s="2" t="s">
        <v>5477</v>
      </c>
      <c r="J1751" s="2"/>
      <c r="K1751" s="2"/>
      <c r="L1751" s="2" t="s">
        <v>5478</v>
      </c>
      <c r="M1751" t="s">
        <v>5479</v>
      </c>
      <c r="N1751">
        <f>Airplane_Crashes_and_Fatalities[[#This Row],[Aboard]]-Airplane_Crashes_and_Fatalities[[#This Row],[Fatalities]]</f>
        <v>0</v>
      </c>
      <c r="O1751" t="s">
        <v>5480</v>
      </c>
      <c r="P1751">
        <v>13</v>
      </c>
      <c r="Q1751">
        <v>13</v>
      </c>
      <c r="R1751">
        <v>8</v>
      </c>
      <c r="S1751" s="2" t="s">
        <v>5481</v>
      </c>
    </row>
    <row r="1752" spans="1:19" x14ac:dyDescent="0.3">
      <c r="A1752" s="1">
        <v>22630</v>
      </c>
      <c r="B1752" s="4" t="str">
        <f>TEXT(Airplane_Crashes_and_Fatalities[[#This Row],[Date]],"yyyy")</f>
        <v>1961</v>
      </c>
      <c r="C1752" s="1" t="str">
        <f>TEXT(Airplane_Crashes_and_Fatalities[[#This Row],[Date]],"mmm")</f>
        <v>Dec</v>
      </c>
      <c r="D1752" s="5">
        <f>DAY(Airplane_Crashes_and_Fatalities[[#This Row],[Date]])</f>
        <v>15</v>
      </c>
      <c r="F1752" s="2" t="s">
        <v>21218</v>
      </c>
      <c r="G1752" s="2" t="s">
        <v>20348</v>
      </c>
      <c r="H1752" s="2"/>
      <c r="I1752" s="2" t="s">
        <v>4472</v>
      </c>
      <c r="J1752" s="2"/>
      <c r="K1752" s="2"/>
      <c r="L1752" s="2" t="s">
        <v>2160</v>
      </c>
      <c r="M1752" t="s">
        <v>5482</v>
      </c>
      <c r="N1752">
        <f>Airplane_Crashes_and_Fatalities[[#This Row],[Aboard]]-Airplane_Crashes_and_Fatalities[[#This Row],[Fatalities]]</f>
        <v>0</v>
      </c>
      <c r="P1752">
        <v>2</v>
      </c>
      <c r="Q1752">
        <v>2</v>
      </c>
      <c r="R1752">
        <v>0</v>
      </c>
      <c r="S1752" s="2" t="s">
        <v>5483</v>
      </c>
    </row>
    <row r="1753" spans="1:19" x14ac:dyDescent="0.3">
      <c r="A1753" s="1">
        <v>22636</v>
      </c>
      <c r="B1753" s="4" t="str">
        <f>TEXT(Airplane_Crashes_and_Fatalities[[#This Row],[Date]],"yyyy")</f>
        <v>1961</v>
      </c>
      <c r="C1753" s="1" t="str">
        <f>TEXT(Airplane_Crashes_and_Fatalities[[#This Row],[Date]],"mmm")</f>
        <v>Dec</v>
      </c>
      <c r="D1753" s="5">
        <f>DAY(Airplane_Crashes_and_Fatalities[[#This Row],[Date]])</f>
        <v>21</v>
      </c>
      <c r="F1753" s="2" t="s">
        <v>20710</v>
      </c>
      <c r="G1753" s="2" t="s">
        <v>20711</v>
      </c>
      <c r="H1753" s="2"/>
      <c r="I1753" s="2" t="s">
        <v>2176</v>
      </c>
      <c r="J1753" s="2"/>
      <c r="K1753" s="2" t="s">
        <v>5484</v>
      </c>
      <c r="L1753" s="2" t="s">
        <v>5485</v>
      </c>
      <c r="M1753" t="s">
        <v>5486</v>
      </c>
      <c r="N1753">
        <f>Airplane_Crashes_and_Fatalities[[#This Row],[Aboard]]-Airplane_Crashes_and_Fatalities[[#This Row],[Fatalities]]</f>
        <v>7</v>
      </c>
      <c r="O1753">
        <v>6456</v>
      </c>
      <c r="P1753">
        <v>34</v>
      </c>
      <c r="Q1753">
        <v>27</v>
      </c>
      <c r="R1753">
        <v>0</v>
      </c>
      <c r="S1753" s="2" t="s">
        <v>5487</v>
      </c>
    </row>
    <row r="1754" spans="1:19" x14ac:dyDescent="0.3">
      <c r="A1754" s="1">
        <v>22639</v>
      </c>
      <c r="B1754" s="4" t="str">
        <f>TEXT(Airplane_Crashes_and_Fatalities[[#This Row],[Date]],"yyyy")</f>
        <v>1961</v>
      </c>
      <c r="C1754" s="1" t="str">
        <f>TEXT(Airplane_Crashes_and_Fatalities[[#This Row],[Date]],"mmm")</f>
        <v>Dec</v>
      </c>
      <c r="D1754" s="5">
        <f>DAY(Airplane_Crashes_and_Fatalities[[#This Row],[Date]])</f>
        <v>24</v>
      </c>
      <c r="E1754" s="3">
        <v>0.45138888888888884</v>
      </c>
      <c r="F1754" s="2" t="s">
        <v>21346</v>
      </c>
      <c r="G1754" s="2" t="s">
        <v>21347</v>
      </c>
      <c r="H1754" s="2" t="s">
        <v>20063</v>
      </c>
      <c r="I1754" s="2" t="s">
        <v>5488</v>
      </c>
      <c r="J1754" s="2"/>
      <c r="K1754" s="2" t="s">
        <v>5489</v>
      </c>
      <c r="L1754" s="2" t="s">
        <v>5490</v>
      </c>
      <c r="M1754" t="s">
        <v>5491</v>
      </c>
      <c r="N1754">
        <f>Airplane_Crashes_and_Fatalities[[#This Row],[Aboard]]-Airplane_Crashes_and_Fatalities[[#This Row],[Fatalities]]</f>
        <v>4</v>
      </c>
      <c r="O1754">
        <v>1020</v>
      </c>
      <c r="P1754">
        <v>5</v>
      </c>
      <c r="Q1754">
        <v>1</v>
      </c>
      <c r="R1754">
        <v>0</v>
      </c>
      <c r="S1754" s="2"/>
    </row>
    <row r="1755" spans="1:19" x14ac:dyDescent="0.3">
      <c r="A1755" s="1">
        <v>22668</v>
      </c>
      <c r="B1755" s="4" t="str">
        <f>TEXT(Airplane_Crashes_and_Fatalities[[#This Row],[Date]],"yyyy")</f>
        <v>1962</v>
      </c>
      <c r="C1755" s="1" t="str">
        <f>TEXT(Airplane_Crashes_and_Fatalities[[#This Row],[Date]],"mmm")</f>
        <v>Jan</v>
      </c>
      <c r="D1755" s="5">
        <f>DAY(Airplane_Crashes_and_Fatalities[[#This Row],[Date]])</f>
        <v>22</v>
      </c>
      <c r="E1755" s="3">
        <v>0.63611111111111107</v>
      </c>
      <c r="F1755" s="2" t="s">
        <v>21348</v>
      </c>
      <c r="G1755" s="2" t="s">
        <v>21349</v>
      </c>
      <c r="H1755" s="2"/>
      <c r="I1755" s="2" t="s">
        <v>5492</v>
      </c>
      <c r="J1755" s="2"/>
      <c r="K1755" s="2"/>
      <c r="L1755" s="2" t="s">
        <v>1988</v>
      </c>
      <c r="M1755" t="s">
        <v>5493</v>
      </c>
      <c r="N1755">
        <f>Airplane_Crashes_and_Fatalities[[#This Row],[Aboard]]-Airplane_Crashes_and_Fatalities[[#This Row],[Fatalities]]</f>
        <v>0</v>
      </c>
      <c r="O1755">
        <v>33579</v>
      </c>
      <c r="P1755">
        <v>6</v>
      </c>
      <c r="Q1755">
        <v>6</v>
      </c>
      <c r="R1755">
        <v>0</v>
      </c>
      <c r="S1755" s="2" t="s">
        <v>5494</v>
      </c>
    </row>
    <row r="1756" spans="1:19" x14ac:dyDescent="0.3">
      <c r="A1756" s="1">
        <v>22673</v>
      </c>
      <c r="B1756" s="4" t="str">
        <f>TEXT(Airplane_Crashes_and_Fatalities[[#This Row],[Date]],"yyyy")</f>
        <v>1962</v>
      </c>
      <c r="C1756" s="1" t="str">
        <f>TEXT(Airplane_Crashes_and_Fatalities[[#This Row],[Date]],"mmm")</f>
        <v>Jan</v>
      </c>
      <c r="D1756" s="5">
        <f>DAY(Airplane_Crashes_and_Fatalities[[#This Row],[Date]])</f>
        <v>27</v>
      </c>
      <c r="F1756" s="2" t="s">
        <v>21350</v>
      </c>
      <c r="G1756" s="2" t="s">
        <v>19768</v>
      </c>
      <c r="H1756" s="2"/>
      <c r="I1756" s="2" t="s">
        <v>2306</v>
      </c>
      <c r="J1756" s="2"/>
      <c r="K1756" s="2"/>
      <c r="L1756" s="2" t="s">
        <v>5495</v>
      </c>
      <c r="M1756" t="s">
        <v>5496</v>
      </c>
      <c r="N1756">
        <f>Airplane_Crashes_and_Fatalities[[#This Row],[Aboard]]-Airplane_Crashes_and_Fatalities[[#This Row],[Fatalities]]</f>
        <v>0</v>
      </c>
      <c r="P1756">
        <v>13</v>
      </c>
      <c r="Q1756">
        <v>13</v>
      </c>
      <c r="R1756">
        <v>0</v>
      </c>
      <c r="S1756" s="2" t="s">
        <v>5497</v>
      </c>
    </row>
    <row r="1757" spans="1:19" x14ac:dyDescent="0.3">
      <c r="A1757" s="1">
        <v>22681</v>
      </c>
      <c r="B1757" s="4" t="str">
        <f>TEXT(Airplane_Crashes_and_Fatalities[[#This Row],[Date]],"yyyy")</f>
        <v>1962</v>
      </c>
      <c r="C1757" s="1" t="str">
        <f>TEXT(Airplane_Crashes_and_Fatalities[[#This Row],[Date]],"mmm")</f>
        <v>Feb</v>
      </c>
      <c r="D1757" s="5">
        <f>DAY(Airplane_Crashes_and_Fatalities[[#This Row],[Date]])</f>
        <v>4</v>
      </c>
      <c r="E1757" s="3">
        <v>0.42013888888888884</v>
      </c>
      <c r="F1757" s="2" t="s">
        <v>21351</v>
      </c>
      <c r="G1757" s="2" t="s">
        <v>20015</v>
      </c>
      <c r="H1757" s="2"/>
      <c r="I1757" s="2" t="s">
        <v>2017</v>
      </c>
      <c r="J1757" s="2"/>
      <c r="K1757" s="2" t="s">
        <v>5498</v>
      </c>
      <c r="L1757" s="2" t="s">
        <v>1183</v>
      </c>
      <c r="M1757" t="s">
        <v>5499</v>
      </c>
      <c r="N1757">
        <f>Airplane_Crashes_and_Fatalities[[#This Row],[Aboard]]-Airplane_Crashes_and_Fatalities[[#This Row],[Fatalities]]</f>
        <v>0</v>
      </c>
      <c r="O1757">
        <v>7331</v>
      </c>
      <c r="P1757">
        <v>18</v>
      </c>
      <c r="Q1757">
        <v>18</v>
      </c>
      <c r="R1757">
        <v>0</v>
      </c>
      <c r="S1757" s="2" t="s">
        <v>5500</v>
      </c>
    </row>
    <row r="1758" spans="1:19" x14ac:dyDescent="0.3">
      <c r="A1758" s="1">
        <v>22702</v>
      </c>
      <c r="B1758" s="4" t="str">
        <f>TEXT(Airplane_Crashes_and_Fatalities[[#This Row],[Date]],"yyyy")</f>
        <v>1962</v>
      </c>
      <c r="C1758" s="1" t="str">
        <f>TEXT(Airplane_Crashes_and_Fatalities[[#This Row],[Date]],"mmm")</f>
        <v>Feb</v>
      </c>
      <c r="D1758" s="5">
        <f>DAY(Airplane_Crashes_and_Fatalities[[#This Row],[Date]])</f>
        <v>25</v>
      </c>
      <c r="F1758" s="2" t="s">
        <v>21352</v>
      </c>
      <c r="G1758" s="2" t="s">
        <v>21353</v>
      </c>
      <c r="H1758" s="2" t="s">
        <v>20520</v>
      </c>
      <c r="I1758" s="2" t="s">
        <v>2799</v>
      </c>
      <c r="J1758" s="2"/>
      <c r="K1758" s="2" t="s">
        <v>5501</v>
      </c>
      <c r="L1758" s="2" t="s">
        <v>5502</v>
      </c>
      <c r="M1758" t="s">
        <v>5503</v>
      </c>
      <c r="N1758">
        <f>Airplane_Crashes_and_Fatalities[[#This Row],[Aboard]]-Airplane_Crashes_and_Fatalities[[#This Row],[Fatalities]]</f>
        <v>0</v>
      </c>
      <c r="O1758">
        <v>12</v>
      </c>
      <c r="P1758">
        <v>23</v>
      </c>
      <c r="Q1758">
        <v>23</v>
      </c>
      <c r="R1758">
        <v>0</v>
      </c>
      <c r="S1758" s="2" t="s">
        <v>5504</v>
      </c>
    </row>
    <row r="1759" spans="1:19" x14ac:dyDescent="0.3">
      <c r="A1759" s="1">
        <v>22702</v>
      </c>
      <c r="B1759" s="4" t="str">
        <f>TEXT(Airplane_Crashes_and_Fatalities[[#This Row],[Date]],"yyyy")</f>
        <v>1962</v>
      </c>
      <c r="C1759" s="1" t="str">
        <f>TEXT(Airplane_Crashes_and_Fatalities[[#This Row],[Date]],"mmm")</f>
        <v>Feb</v>
      </c>
      <c r="D1759" s="5">
        <f>DAY(Airplane_Crashes_and_Fatalities[[#This Row],[Date]])</f>
        <v>25</v>
      </c>
      <c r="E1759" s="3">
        <v>0.60763888888888884</v>
      </c>
      <c r="F1759" s="2" t="s">
        <v>21354</v>
      </c>
      <c r="G1759" s="2" t="s">
        <v>19762</v>
      </c>
      <c r="H1759" s="2"/>
      <c r="I1759" s="2" t="s">
        <v>5505</v>
      </c>
      <c r="J1759" s="2"/>
      <c r="K1759" s="2" t="s">
        <v>5506</v>
      </c>
      <c r="L1759" s="2" t="s">
        <v>1785</v>
      </c>
      <c r="M1759" t="s">
        <v>5507</v>
      </c>
      <c r="N1759">
        <f>Airplane_Crashes_and_Fatalities[[#This Row],[Aboard]]-Airplane_Crashes_and_Fatalities[[#This Row],[Fatalities]]</f>
        <v>0</v>
      </c>
      <c r="O1759">
        <v>19653</v>
      </c>
      <c r="P1759">
        <v>2</v>
      </c>
      <c r="Q1759">
        <v>2</v>
      </c>
      <c r="R1759">
        <v>0</v>
      </c>
      <c r="S1759" s="2" t="s">
        <v>5508</v>
      </c>
    </row>
    <row r="1760" spans="1:19" x14ac:dyDescent="0.3">
      <c r="A1760" s="1">
        <v>22706</v>
      </c>
      <c r="B1760" s="4" t="str">
        <f>TEXT(Airplane_Crashes_and_Fatalities[[#This Row],[Date]],"yyyy")</f>
        <v>1962</v>
      </c>
      <c r="C1760" s="1" t="str">
        <f>TEXT(Airplane_Crashes_and_Fatalities[[#This Row],[Date]],"mmm")</f>
        <v>Mar</v>
      </c>
      <c r="D1760" s="5">
        <f>DAY(Airplane_Crashes_and_Fatalities[[#This Row],[Date]])</f>
        <v>1</v>
      </c>
      <c r="E1760" s="3">
        <v>0.42291666666666661</v>
      </c>
      <c r="F1760" s="2" t="s">
        <v>21355</v>
      </c>
      <c r="G1760" s="2" t="s">
        <v>19785</v>
      </c>
      <c r="H1760" s="2" t="s">
        <v>19785</v>
      </c>
      <c r="I1760" s="2" t="s">
        <v>862</v>
      </c>
      <c r="J1760" s="2" t="s">
        <v>18991</v>
      </c>
      <c r="K1760" s="2" t="s">
        <v>1906</v>
      </c>
      <c r="L1760" s="2" t="s">
        <v>5509</v>
      </c>
      <c r="M1760" t="s">
        <v>5510</v>
      </c>
      <c r="N1760">
        <f>Airplane_Crashes_and_Fatalities[[#This Row],[Aboard]]-Airplane_Crashes_and_Fatalities[[#This Row],[Fatalities]]</f>
        <v>0</v>
      </c>
      <c r="O1760" t="s">
        <v>5511</v>
      </c>
      <c r="P1760">
        <v>95</v>
      </c>
      <c r="Q1760">
        <v>95</v>
      </c>
      <c r="R1760">
        <v>0</v>
      </c>
      <c r="S1760" s="2" t="s">
        <v>5512</v>
      </c>
    </row>
    <row r="1761" spans="1:19" x14ac:dyDescent="0.3">
      <c r="A1761" s="1">
        <v>22709</v>
      </c>
      <c r="B1761" s="4" t="str">
        <f>TEXT(Airplane_Crashes_and_Fatalities[[#This Row],[Date]],"yyyy")</f>
        <v>1962</v>
      </c>
      <c r="C1761" s="1" t="str">
        <f>TEXT(Airplane_Crashes_and_Fatalities[[#This Row],[Date]],"mmm")</f>
        <v>Mar</v>
      </c>
      <c r="D1761" s="5">
        <f>DAY(Airplane_Crashes_and_Fatalities[[#This Row],[Date]])</f>
        <v>4</v>
      </c>
      <c r="E1761" s="3">
        <v>0.76388888888888884</v>
      </c>
      <c r="F1761" s="2" t="s">
        <v>21356</v>
      </c>
      <c r="G1761" s="2" t="s">
        <v>20837</v>
      </c>
      <c r="H1761" s="2"/>
      <c r="I1761" s="2" t="s">
        <v>5513</v>
      </c>
      <c r="J1761" s="2" t="s">
        <v>19158</v>
      </c>
      <c r="K1761" s="2" t="s">
        <v>5514</v>
      </c>
      <c r="L1761" s="2" t="s">
        <v>4727</v>
      </c>
      <c r="M1761" t="s">
        <v>5515</v>
      </c>
      <c r="N1761">
        <f>Airplane_Crashes_and_Fatalities[[#This Row],[Aboard]]-Airplane_Crashes_and_Fatalities[[#This Row],[Fatalities]]</f>
        <v>0</v>
      </c>
      <c r="O1761" t="s">
        <v>5516</v>
      </c>
      <c r="P1761">
        <v>111</v>
      </c>
      <c r="Q1761">
        <v>111</v>
      </c>
      <c r="R1761">
        <v>0</v>
      </c>
      <c r="S1761" s="2" t="s">
        <v>5517</v>
      </c>
    </row>
    <row r="1762" spans="1:19" x14ac:dyDescent="0.3">
      <c r="A1762" s="1">
        <v>22711</v>
      </c>
      <c r="B1762" s="4" t="str">
        <f>TEXT(Airplane_Crashes_and_Fatalities[[#This Row],[Date]],"yyyy")</f>
        <v>1962</v>
      </c>
      <c r="C1762" s="1" t="str">
        <f>TEXT(Airplane_Crashes_and_Fatalities[[#This Row],[Date]],"mmm")</f>
        <v>Mar</v>
      </c>
      <c r="D1762" s="5">
        <f>DAY(Airplane_Crashes_and_Fatalities[[#This Row],[Date]])</f>
        <v>6</v>
      </c>
      <c r="F1762" s="2" t="s">
        <v>21357</v>
      </c>
      <c r="G1762" s="2" t="s">
        <v>19941</v>
      </c>
      <c r="H1762" s="2"/>
      <c r="I1762" s="2" t="s">
        <v>1526</v>
      </c>
      <c r="J1762" s="2" t="s">
        <v>19076</v>
      </c>
      <c r="K1762" s="2" t="s">
        <v>5518</v>
      </c>
      <c r="L1762" s="2" t="s">
        <v>1183</v>
      </c>
      <c r="M1762" t="s">
        <v>5519</v>
      </c>
      <c r="N1762">
        <f>Airplane_Crashes_and_Fatalities[[#This Row],[Aboard]]-Airplane_Crashes_and_Fatalities[[#This Row],[Fatalities]]</f>
        <v>5</v>
      </c>
      <c r="O1762" t="s">
        <v>5520</v>
      </c>
      <c r="P1762">
        <v>7</v>
      </c>
      <c r="Q1762">
        <v>2</v>
      </c>
      <c r="R1762">
        <v>0</v>
      </c>
      <c r="S1762" s="2" t="s">
        <v>5521</v>
      </c>
    </row>
    <row r="1763" spans="1:19" x14ac:dyDescent="0.3">
      <c r="A1763" s="1">
        <v>22713</v>
      </c>
      <c r="B1763" s="4" t="str">
        <f>TEXT(Airplane_Crashes_and_Fatalities[[#This Row],[Date]],"yyyy")</f>
        <v>1962</v>
      </c>
      <c r="C1763" s="1" t="str">
        <f>TEXT(Airplane_Crashes_and_Fatalities[[#This Row],[Date]],"mmm")</f>
        <v>Mar</v>
      </c>
      <c r="D1763" s="5">
        <f>DAY(Airplane_Crashes_and_Fatalities[[#This Row],[Date]])</f>
        <v>8</v>
      </c>
      <c r="E1763" s="3">
        <v>0.73819444444444438</v>
      </c>
      <c r="F1763" s="2" t="s">
        <v>21358</v>
      </c>
      <c r="G1763" s="2" t="s">
        <v>20711</v>
      </c>
      <c r="H1763" s="2"/>
      <c r="I1763" s="2" t="s">
        <v>4914</v>
      </c>
      <c r="J1763" s="2"/>
      <c r="K1763" s="2" t="s">
        <v>5522</v>
      </c>
      <c r="L1763" s="2" t="s">
        <v>5502</v>
      </c>
      <c r="M1763" t="s">
        <v>5523</v>
      </c>
      <c r="N1763">
        <f>Airplane_Crashes_and_Fatalities[[#This Row],[Aboard]]-Airplane_Crashes_and_Fatalities[[#This Row],[Fatalities]]</f>
        <v>0</v>
      </c>
      <c r="O1763">
        <v>83</v>
      </c>
      <c r="P1763">
        <v>11</v>
      </c>
      <c r="Q1763">
        <v>11</v>
      </c>
      <c r="R1763">
        <v>0</v>
      </c>
      <c r="S1763" s="2" t="s">
        <v>5524</v>
      </c>
    </row>
    <row r="1764" spans="1:19" x14ac:dyDescent="0.3">
      <c r="A1764" s="1">
        <v>22713</v>
      </c>
      <c r="B1764" s="4" t="str">
        <f>TEXT(Airplane_Crashes_and_Fatalities[[#This Row],[Date]],"yyyy")</f>
        <v>1962</v>
      </c>
      <c r="C1764" s="1" t="str">
        <f>TEXT(Airplane_Crashes_and_Fatalities[[#This Row],[Date]],"mmm")</f>
        <v>Mar</v>
      </c>
      <c r="D1764" s="5">
        <f>DAY(Airplane_Crashes_and_Fatalities[[#This Row],[Date]])</f>
        <v>8</v>
      </c>
      <c r="F1764" s="2" t="s">
        <v>20955</v>
      </c>
      <c r="G1764" s="2" t="s">
        <v>19745</v>
      </c>
      <c r="H1764" s="2"/>
      <c r="I1764" s="2" t="s">
        <v>5525</v>
      </c>
      <c r="J1764" s="2"/>
      <c r="K1764" s="2" t="s">
        <v>5526</v>
      </c>
      <c r="L1764" s="2" t="s">
        <v>3398</v>
      </c>
      <c r="M1764" t="s">
        <v>5527</v>
      </c>
      <c r="N1764">
        <f>Airplane_Crashes_and_Fatalities[[#This Row],[Aboard]]-Airplane_Crashes_and_Fatalities[[#This Row],[Fatalities]]</f>
        <v>0</v>
      </c>
      <c r="O1764" t="s">
        <v>5528</v>
      </c>
      <c r="P1764">
        <v>5</v>
      </c>
      <c r="Q1764">
        <v>5</v>
      </c>
      <c r="R1764">
        <v>0</v>
      </c>
      <c r="S1764" s="2" t="s">
        <v>5529</v>
      </c>
    </row>
    <row r="1765" spans="1:19" x14ac:dyDescent="0.3">
      <c r="A1765" s="1">
        <v>22713</v>
      </c>
      <c r="B1765" s="4" t="str">
        <f>TEXT(Airplane_Crashes_and_Fatalities[[#This Row],[Date]],"yyyy")</f>
        <v>1962</v>
      </c>
      <c r="C1765" s="1" t="str">
        <f>TEXT(Airplane_Crashes_and_Fatalities[[#This Row],[Date]],"mmm")</f>
        <v>Mar</v>
      </c>
      <c r="D1765" s="5">
        <f>DAY(Airplane_Crashes_and_Fatalities[[#This Row],[Date]])</f>
        <v>8</v>
      </c>
      <c r="E1765" s="3">
        <v>0.72916666666666674</v>
      </c>
      <c r="F1765" s="2" t="s">
        <v>21359</v>
      </c>
      <c r="G1765" s="2" t="s">
        <v>19685</v>
      </c>
      <c r="H1765" s="2"/>
      <c r="I1765" s="2" t="s">
        <v>1718</v>
      </c>
      <c r="J1765" s="2"/>
      <c r="K1765" s="2" t="s">
        <v>5530</v>
      </c>
      <c r="L1765" s="2" t="s">
        <v>4808</v>
      </c>
      <c r="M1765" t="s">
        <v>5531</v>
      </c>
      <c r="N1765">
        <f>Airplane_Crashes_and_Fatalities[[#This Row],[Aboard]]-Airplane_Crashes_and_Fatalities[[#This Row],[Fatalities]]</f>
        <v>0</v>
      </c>
      <c r="O1765">
        <v>3047</v>
      </c>
      <c r="P1765">
        <v>15</v>
      </c>
      <c r="Q1765">
        <v>15</v>
      </c>
      <c r="R1765">
        <v>0</v>
      </c>
      <c r="S1765" s="2" t="s">
        <v>5532</v>
      </c>
    </row>
    <row r="1766" spans="1:19" x14ac:dyDescent="0.3">
      <c r="A1766" s="1">
        <v>22720</v>
      </c>
      <c r="B1766" s="4" t="str">
        <f>TEXT(Airplane_Crashes_and_Fatalities[[#This Row],[Date]],"yyyy")</f>
        <v>1962</v>
      </c>
      <c r="C1766" s="1" t="str">
        <f>TEXT(Airplane_Crashes_and_Fatalities[[#This Row],[Date]],"mmm")</f>
        <v>Mar</v>
      </c>
      <c r="D1766" s="5">
        <f>DAY(Airplane_Crashes_and_Fatalities[[#This Row],[Date]])</f>
        <v>15</v>
      </c>
      <c r="E1766" s="3">
        <v>5.1388888888888928E-2</v>
      </c>
      <c r="F1766" s="2" t="s">
        <v>21360</v>
      </c>
      <c r="G1766" s="2" t="s">
        <v>20063</v>
      </c>
      <c r="H1766" s="2"/>
      <c r="I1766" s="2" t="s">
        <v>3545</v>
      </c>
      <c r="J1766" s="2" t="s">
        <v>19159</v>
      </c>
      <c r="K1766" s="2" t="s">
        <v>5533</v>
      </c>
      <c r="L1766" s="2" t="s">
        <v>4777</v>
      </c>
      <c r="M1766" t="s">
        <v>5534</v>
      </c>
      <c r="N1766">
        <f>Airplane_Crashes_and_Fatalities[[#This Row],[Aboard]]-Airplane_Crashes_and_Fatalities[[#This Row],[Fatalities]]</f>
        <v>6</v>
      </c>
      <c r="O1766">
        <v>4804</v>
      </c>
      <c r="P1766">
        <v>7</v>
      </c>
      <c r="Q1766">
        <v>1</v>
      </c>
      <c r="R1766">
        <v>0</v>
      </c>
      <c r="S1766" s="2" t="s">
        <v>5535</v>
      </c>
    </row>
    <row r="1767" spans="1:19" x14ac:dyDescent="0.3">
      <c r="A1767" s="1">
        <v>22720</v>
      </c>
      <c r="B1767" s="4" t="str">
        <f>TEXT(Airplane_Crashes_and_Fatalities[[#This Row],[Date]],"yyyy")</f>
        <v>1962</v>
      </c>
      <c r="C1767" s="1" t="str">
        <f>TEXT(Airplane_Crashes_and_Fatalities[[#This Row],[Date]],"mmm")</f>
        <v>Mar</v>
      </c>
      <c r="D1767" s="5">
        <f>DAY(Airplane_Crashes_and_Fatalities[[#This Row],[Date]])</f>
        <v>15</v>
      </c>
      <c r="E1767" s="3">
        <v>2.0833333333333259E-2</v>
      </c>
      <c r="F1767" s="2" t="s">
        <v>21361</v>
      </c>
      <c r="G1767" s="2" t="s">
        <v>21362</v>
      </c>
      <c r="H1767" s="2"/>
      <c r="I1767" s="2" t="s">
        <v>3545</v>
      </c>
      <c r="J1767" s="2" t="s">
        <v>5536</v>
      </c>
      <c r="K1767" s="2" t="s">
        <v>5537</v>
      </c>
      <c r="L1767" s="2" t="s">
        <v>4777</v>
      </c>
      <c r="M1767" t="s">
        <v>5538</v>
      </c>
      <c r="N1767">
        <f>Airplane_Crashes_and_Fatalities[[#This Row],[Aboard]]-Airplane_Crashes_and_Fatalities[[#This Row],[Fatalities]]</f>
        <v>0</v>
      </c>
      <c r="O1767">
        <v>4817</v>
      </c>
      <c r="P1767">
        <v>107</v>
      </c>
      <c r="Q1767">
        <v>107</v>
      </c>
      <c r="R1767">
        <v>0</v>
      </c>
      <c r="S1767" s="2" t="s">
        <v>5539</v>
      </c>
    </row>
    <row r="1768" spans="1:19" x14ac:dyDescent="0.3">
      <c r="A1768" s="1">
        <v>22725</v>
      </c>
      <c r="B1768" s="4" t="str">
        <f>TEXT(Airplane_Crashes_and_Fatalities[[#This Row],[Date]],"yyyy")</f>
        <v>1962</v>
      </c>
      <c r="C1768" s="1" t="str">
        <f>TEXT(Airplane_Crashes_and_Fatalities[[#This Row],[Date]],"mmm")</f>
        <v>Mar</v>
      </c>
      <c r="D1768" s="5">
        <f>DAY(Airplane_Crashes_and_Fatalities[[#This Row],[Date]])</f>
        <v>20</v>
      </c>
      <c r="F1768" s="2" t="s">
        <v>5540</v>
      </c>
      <c r="G1768" s="2" t="s">
        <v>24265</v>
      </c>
      <c r="H1768" s="2"/>
      <c r="I1768" s="2" t="s">
        <v>5541</v>
      </c>
      <c r="J1768" s="2"/>
      <c r="K1768" s="2"/>
      <c r="L1768" s="2" t="s">
        <v>4935</v>
      </c>
      <c r="M1768">
        <v>204</v>
      </c>
      <c r="N1768">
        <f>Airplane_Crashes_and_Fatalities[[#This Row],[Aboard]]-Airplane_Crashes_and_Fatalities[[#This Row],[Fatalities]]</f>
        <v>0</v>
      </c>
      <c r="P1768">
        <v>11</v>
      </c>
      <c r="Q1768">
        <v>11</v>
      </c>
      <c r="R1768">
        <v>0</v>
      </c>
      <c r="S1768" s="2"/>
    </row>
    <row r="1769" spans="1:19" x14ac:dyDescent="0.3">
      <c r="A1769" s="1">
        <v>22732</v>
      </c>
      <c r="B1769" s="4" t="str">
        <f>TEXT(Airplane_Crashes_and_Fatalities[[#This Row],[Date]],"yyyy")</f>
        <v>1962</v>
      </c>
      <c r="C1769" s="1" t="str">
        <f>TEXT(Airplane_Crashes_and_Fatalities[[#This Row],[Date]],"mmm")</f>
        <v>Mar</v>
      </c>
      <c r="D1769" s="5">
        <f>DAY(Airplane_Crashes_and_Fatalities[[#This Row],[Date]])</f>
        <v>27</v>
      </c>
      <c r="E1769" s="3">
        <v>0.73958333333333326</v>
      </c>
      <c r="F1769" s="2" t="s">
        <v>13379</v>
      </c>
      <c r="G1769" s="2" t="s">
        <v>19856</v>
      </c>
      <c r="H1769" s="2"/>
      <c r="I1769" s="2" t="s">
        <v>852</v>
      </c>
      <c r="J1769" s="2"/>
      <c r="K1769" s="2" t="s">
        <v>360</v>
      </c>
      <c r="L1769" s="2" t="s">
        <v>5542</v>
      </c>
      <c r="M1769" t="s">
        <v>5543</v>
      </c>
      <c r="N1769">
        <f>Airplane_Crashes_and_Fatalities[[#This Row],[Aboard]]-Airplane_Crashes_and_Fatalities[[#This Row],[Fatalities]]</f>
        <v>0</v>
      </c>
      <c r="P1769">
        <v>22</v>
      </c>
      <c r="Q1769">
        <v>22</v>
      </c>
      <c r="R1769">
        <v>0</v>
      </c>
      <c r="S1769" s="2" t="s">
        <v>5544</v>
      </c>
    </row>
    <row r="1770" spans="1:19" x14ac:dyDescent="0.3">
      <c r="A1770" s="1">
        <v>22742</v>
      </c>
      <c r="B1770" s="4" t="str">
        <f>TEXT(Airplane_Crashes_and_Fatalities[[#This Row],[Date]],"yyyy")</f>
        <v>1962</v>
      </c>
      <c r="C1770" s="1" t="str">
        <f>TEXT(Airplane_Crashes_and_Fatalities[[#This Row],[Date]],"mmm")</f>
        <v>Apr</v>
      </c>
      <c r="D1770" s="5">
        <f>DAY(Airplane_Crashes_and_Fatalities[[#This Row],[Date]])</f>
        <v>6</v>
      </c>
      <c r="E1770" s="3">
        <v>0.625</v>
      </c>
      <c r="F1770" s="2" t="s">
        <v>21363</v>
      </c>
      <c r="G1770" s="2" t="s">
        <v>19762</v>
      </c>
      <c r="H1770" s="2"/>
      <c r="I1770" s="2" t="s">
        <v>5545</v>
      </c>
      <c r="J1770" s="2"/>
      <c r="K1770" s="2" t="s">
        <v>5546</v>
      </c>
      <c r="L1770" s="2" t="s">
        <v>1625</v>
      </c>
      <c r="M1770" t="s">
        <v>5547</v>
      </c>
      <c r="N1770">
        <f>Airplane_Crashes_and_Fatalities[[#This Row],[Aboard]]-Airplane_Crashes_and_Fatalities[[#This Row],[Fatalities]]</f>
        <v>0</v>
      </c>
      <c r="P1770">
        <v>31</v>
      </c>
      <c r="Q1770">
        <v>31</v>
      </c>
      <c r="R1770">
        <v>0</v>
      </c>
      <c r="S1770" s="2" t="s">
        <v>5548</v>
      </c>
    </row>
    <row r="1771" spans="1:19" x14ac:dyDescent="0.3">
      <c r="A1771" s="1">
        <v>22758</v>
      </c>
      <c r="B1771" s="4" t="str">
        <f>TEXT(Airplane_Crashes_and_Fatalities[[#This Row],[Date]],"yyyy")</f>
        <v>1962</v>
      </c>
      <c r="C1771" s="1" t="str">
        <f>TEXT(Airplane_Crashes_and_Fatalities[[#This Row],[Date]],"mmm")</f>
        <v>Apr</v>
      </c>
      <c r="D1771" s="5">
        <f>DAY(Airplane_Crashes_and_Fatalities[[#This Row],[Date]])</f>
        <v>22</v>
      </c>
      <c r="F1771" s="2" t="s">
        <v>21364</v>
      </c>
      <c r="G1771" s="2" t="s">
        <v>19762</v>
      </c>
      <c r="H1771" s="2"/>
      <c r="I1771" s="2" t="s">
        <v>5549</v>
      </c>
      <c r="J1771" s="2"/>
      <c r="K1771" s="2" t="s">
        <v>5550</v>
      </c>
      <c r="L1771" s="2" t="s">
        <v>5551</v>
      </c>
      <c r="M1771" t="s">
        <v>5552</v>
      </c>
      <c r="N1771">
        <f>Airplane_Crashes_and_Fatalities[[#This Row],[Aboard]]-Airplane_Crashes_and_Fatalities[[#This Row],[Fatalities]]</f>
        <v>0</v>
      </c>
      <c r="O1771">
        <v>12075</v>
      </c>
      <c r="P1771">
        <v>40</v>
      </c>
      <c r="Q1771">
        <v>40</v>
      </c>
      <c r="R1771">
        <v>0</v>
      </c>
      <c r="S1771" s="2" t="s">
        <v>5553</v>
      </c>
    </row>
    <row r="1772" spans="1:19" x14ac:dyDescent="0.3">
      <c r="A1772" s="1">
        <v>22931</v>
      </c>
      <c r="B1772" s="4" t="str">
        <f>TEXT(Airplane_Crashes_and_Fatalities[[#This Row],[Date]],"yyyy")</f>
        <v>1962</v>
      </c>
      <c r="C1772" s="1" t="str">
        <f>TEXT(Airplane_Crashes_and_Fatalities[[#This Row],[Date]],"mmm")</f>
        <v>Oct</v>
      </c>
      <c r="D1772" s="5">
        <f>DAY(Airplane_Crashes_and_Fatalities[[#This Row],[Date]])</f>
        <v>12</v>
      </c>
      <c r="F1772" s="2" t="s">
        <v>21365</v>
      </c>
      <c r="G1772" s="2" t="s">
        <v>19710</v>
      </c>
      <c r="H1772" s="2"/>
      <c r="I1772" s="2" t="s">
        <v>259</v>
      </c>
      <c r="J1772" s="2"/>
      <c r="K1772" s="2" t="s">
        <v>5554</v>
      </c>
      <c r="L1772" s="2" t="s">
        <v>5555</v>
      </c>
      <c r="M1772" t="s">
        <v>5556</v>
      </c>
      <c r="N1772">
        <f>Airplane_Crashes_and_Fatalities[[#This Row],[Aboard]]-Airplane_Crashes_and_Fatalities[[#This Row],[Fatalities]]</f>
        <v>0</v>
      </c>
      <c r="O1772">
        <v>443</v>
      </c>
      <c r="P1772">
        <v>18</v>
      </c>
      <c r="Q1772">
        <v>18</v>
      </c>
      <c r="R1772">
        <v>0</v>
      </c>
      <c r="S1772" s="2" t="s">
        <v>5557</v>
      </c>
    </row>
    <row r="1773" spans="1:19" x14ac:dyDescent="0.3">
      <c r="A1773" s="1">
        <v>22772</v>
      </c>
      <c r="B1773" s="4" t="str">
        <f>TEXT(Airplane_Crashes_and_Fatalities[[#This Row],[Date]],"yyyy")</f>
        <v>1962</v>
      </c>
      <c r="C1773" s="1" t="str">
        <f>TEXT(Airplane_Crashes_and_Fatalities[[#This Row],[Date]],"mmm")</f>
        <v>May</v>
      </c>
      <c r="D1773" s="5">
        <f>DAY(Airplane_Crashes_and_Fatalities[[#This Row],[Date]])</f>
        <v>6</v>
      </c>
      <c r="E1773" s="3">
        <v>0.56180555555555545</v>
      </c>
      <c r="F1773" s="2" t="s">
        <v>21366</v>
      </c>
      <c r="G1773" s="2" t="s">
        <v>19676</v>
      </c>
      <c r="H1773" s="2"/>
      <c r="I1773" s="2" t="s">
        <v>5558</v>
      </c>
      <c r="J1773" s="2"/>
      <c r="K1773" s="2" t="s">
        <v>5559</v>
      </c>
      <c r="L1773" s="2" t="s">
        <v>1785</v>
      </c>
      <c r="M1773" t="s">
        <v>5560</v>
      </c>
      <c r="N1773">
        <f>Airplane_Crashes_and_Fatalities[[#This Row],[Aboard]]-Airplane_Crashes_and_Fatalities[[#This Row],[Fatalities]]</f>
        <v>6</v>
      </c>
      <c r="O1773">
        <v>12180</v>
      </c>
      <c r="P1773">
        <v>18</v>
      </c>
      <c r="Q1773">
        <v>12</v>
      </c>
      <c r="R1773">
        <v>0</v>
      </c>
      <c r="S1773" s="2" t="s">
        <v>5561</v>
      </c>
    </row>
    <row r="1774" spans="1:19" x14ac:dyDescent="0.3">
      <c r="A1774" s="1">
        <v>22774</v>
      </c>
      <c r="B1774" s="4" t="str">
        <f>TEXT(Airplane_Crashes_and_Fatalities[[#This Row],[Date]],"yyyy")</f>
        <v>1962</v>
      </c>
      <c r="C1774" s="1" t="str">
        <f>TEXT(Airplane_Crashes_and_Fatalities[[#This Row],[Date]],"mmm")</f>
        <v>May</v>
      </c>
      <c r="D1774" s="5">
        <f>DAY(Airplane_Crashes_and_Fatalities[[#This Row],[Date]])</f>
        <v>8</v>
      </c>
      <c r="F1774" s="2" t="s">
        <v>21367</v>
      </c>
      <c r="G1774" s="2" t="s">
        <v>19928</v>
      </c>
      <c r="H1774" s="2"/>
      <c r="I1774" s="2" t="s">
        <v>5562</v>
      </c>
      <c r="J1774" s="2"/>
      <c r="K1774" s="2"/>
      <c r="L1774" s="2" t="s">
        <v>1625</v>
      </c>
      <c r="M1774" t="s">
        <v>5563</v>
      </c>
      <c r="N1774">
        <f>Airplane_Crashes_and_Fatalities[[#This Row],[Aboard]]-Airplane_Crashes_and_Fatalities[[#This Row],[Fatalities]]</f>
        <v>0</v>
      </c>
      <c r="P1774">
        <v>32</v>
      </c>
      <c r="Q1774">
        <v>32</v>
      </c>
      <c r="R1774">
        <v>0</v>
      </c>
      <c r="S1774" s="2" t="s">
        <v>5564</v>
      </c>
    </row>
    <row r="1775" spans="1:19" x14ac:dyDescent="0.3">
      <c r="A1775" s="1">
        <v>22775</v>
      </c>
      <c r="B1775" s="4" t="str">
        <f>TEXT(Airplane_Crashes_and_Fatalities[[#This Row],[Date]],"yyyy")</f>
        <v>1962</v>
      </c>
      <c r="C1775" s="1" t="str">
        <f>TEXT(Airplane_Crashes_and_Fatalities[[#This Row],[Date]],"mmm")</f>
        <v>May</v>
      </c>
      <c r="D1775" s="5">
        <f>DAY(Airplane_Crashes_and_Fatalities[[#This Row],[Date]])</f>
        <v>9</v>
      </c>
      <c r="E1775" s="3">
        <v>0.8125</v>
      </c>
      <c r="F1775" s="2" t="s">
        <v>21368</v>
      </c>
      <c r="G1775" s="2" t="s">
        <v>19819</v>
      </c>
      <c r="H1775" s="2"/>
      <c r="I1775" s="2" t="s">
        <v>2696</v>
      </c>
      <c r="J1775" s="2"/>
      <c r="K1775" s="2" t="s">
        <v>5565</v>
      </c>
      <c r="L1775" s="2" t="s">
        <v>3536</v>
      </c>
      <c r="M1775" t="s">
        <v>5566</v>
      </c>
      <c r="N1775">
        <f>Airplane_Crashes_and_Fatalities[[#This Row],[Aboard]]-Airplane_Crashes_and_Fatalities[[#This Row],[Fatalities]]</f>
        <v>2</v>
      </c>
      <c r="O1775">
        <v>25</v>
      </c>
      <c r="P1775">
        <v>25</v>
      </c>
      <c r="Q1775">
        <v>23</v>
      </c>
      <c r="R1775">
        <v>0</v>
      </c>
      <c r="S1775" s="2" t="s">
        <v>5567</v>
      </c>
    </row>
    <row r="1776" spans="1:19" x14ac:dyDescent="0.3">
      <c r="A1776" s="1">
        <v>22778</v>
      </c>
      <c r="B1776" s="4" t="str">
        <f>TEXT(Airplane_Crashes_and_Fatalities[[#This Row],[Date]],"yyyy")</f>
        <v>1962</v>
      </c>
      <c r="C1776" s="1" t="str">
        <f>TEXT(Airplane_Crashes_and_Fatalities[[#This Row],[Date]],"mmm")</f>
        <v>May</v>
      </c>
      <c r="D1776" s="5">
        <f>DAY(Airplane_Crashes_and_Fatalities[[#This Row],[Date]])</f>
        <v>12</v>
      </c>
      <c r="F1776" s="2" t="s">
        <v>21369</v>
      </c>
      <c r="G1776" s="2" t="s">
        <v>21123</v>
      </c>
      <c r="H1776" s="2"/>
      <c r="I1776" s="2" t="s">
        <v>5568</v>
      </c>
      <c r="J1776" s="2"/>
      <c r="K1776" s="2" t="s">
        <v>5569</v>
      </c>
      <c r="L1776" s="2" t="s">
        <v>5570</v>
      </c>
      <c r="M1776" t="s">
        <v>5571</v>
      </c>
      <c r="N1776">
        <f>Airplane_Crashes_and_Fatalities[[#This Row],[Aboard]]-Airplane_Crashes_and_Fatalities[[#This Row],[Fatalities]]</f>
        <v>6</v>
      </c>
      <c r="P1776">
        <v>21</v>
      </c>
      <c r="Q1776">
        <v>15</v>
      </c>
      <c r="R1776">
        <v>0</v>
      </c>
      <c r="S1776" s="2" t="s">
        <v>5572</v>
      </c>
    </row>
    <row r="1777" spans="1:19" x14ac:dyDescent="0.3">
      <c r="A1777" s="1">
        <v>22781</v>
      </c>
      <c r="B1777" s="4" t="str">
        <f>TEXT(Airplane_Crashes_and_Fatalities[[#This Row],[Date]],"yyyy")</f>
        <v>1962</v>
      </c>
      <c r="C1777" s="1" t="str">
        <f>TEXT(Airplane_Crashes_and_Fatalities[[#This Row],[Date]],"mmm")</f>
        <v>May</v>
      </c>
      <c r="D1777" s="5">
        <f>DAY(Airplane_Crashes_and_Fatalities[[#This Row],[Date]])</f>
        <v>15</v>
      </c>
      <c r="F1777" s="2" t="s">
        <v>21064</v>
      </c>
      <c r="G1777" s="2" t="s">
        <v>20042</v>
      </c>
      <c r="H1777" s="2"/>
      <c r="I1777" s="2" t="s">
        <v>5252</v>
      </c>
      <c r="J1777" s="2"/>
      <c r="K1777" s="2" t="s">
        <v>5573</v>
      </c>
      <c r="L1777" s="2" t="s">
        <v>1183</v>
      </c>
      <c r="M1777" t="s">
        <v>5574</v>
      </c>
      <c r="N1777">
        <f>Airplane_Crashes_and_Fatalities[[#This Row],[Aboard]]-Airplane_Crashes_and_Fatalities[[#This Row],[Fatalities]]</f>
        <v>0</v>
      </c>
      <c r="P1777">
        <v>3</v>
      </c>
      <c r="Q1777">
        <v>3</v>
      </c>
      <c r="R1777">
        <v>0</v>
      </c>
      <c r="S1777" s="2" t="s">
        <v>5575</v>
      </c>
    </row>
    <row r="1778" spans="1:19" x14ac:dyDescent="0.3">
      <c r="A1778" s="1">
        <v>22783</v>
      </c>
      <c r="B1778" s="4" t="str">
        <f>TEXT(Airplane_Crashes_and_Fatalities[[#This Row],[Date]],"yyyy")</f>
        <v>1962</v>
      </c>
      <c r="C1778" s="1" t="str">
        <f>TEXT(Airplane_Crashes_and_Fatalities[[#This Row],[Date]],"mmm")</f>
        <v>May</v>
      </c>
      <c r="D1778" s="5">
        <f>DAY(Airplane_Crashes_and_Fatalities[[#This Row],[Date]])</f>
        <v>17</v>
      </c>
      <c r="F1778" s="2" t="s">
        <v>21370</v>
      </c>
      <c r="G1778" s="2" t="s">
        <v>20176</v>
      </c>
      <c r="H1778" s="2"/>
      <c r="I1778" s="2" t="s">
        <v>1718</v>
      </c>
      <c r="J1778" s="2"/>
      <c r="K1778" s="2"/>
      <c r="L1778" s="2" t="s">
        <v>4808</v>
      </c>
      <c r="M1778" t="s">
        <v>5576</v>
      </c>
      <c r="N1778">
        <f>Airplane_Crashes_and_Fatalities[[#This Row],[Aboard]]-Airplane_Crashes_and_Fatalities[[#This Row],[Fatalities]]</f>
        <v>0</v>
      </c>
      <c r="O1778">
        <v>3154</v>
      </c>
      <c r="P1778">
        <v>13</v>
      </c>
      <c r="Q1778">
        <v>13</v>
      </c>
      <c r="R1778">
        <v>0</v>
      </c>
      <c r="S1778" s="2" t="s">
        <v>5577</v>
      </c>
    </row>
    <row r="1779" spans="1:19" x14ac:dyDescent="0.3">
      <c r="A1779" s="1">
        <v>22788</v>
      </c>
      <c r="B1779" s="4" t="str">
        <f>TEXT(Airplane_Crashes_and_Fatalities[[#This Row],[Date]],"yyyy")</f>
        <v>1962</v>
      </c>
      <c r="C1779" s="1" t="str">
        <f>TEXT(Airplane_Crashes_and_Fatalities[[#This Row],[Date]],"mmm")</f>
        <v>May</v>
      </c>
      <c r="D1779" s="5">
        <f>DAY(Airplane_Crashes_and_Fatalities[[#This Row],[Date]])</f>
        <v>22</v>
      </c>
      <c r="E1779" s="3">
        <v>0.48611111111111116</v>
      </c>
      <c r="F1779" s="2" t="s">
        <v>21371</v>
      </c>
      <c r="G1779" s="2" t="s">
        <v>21035</v>
      </c>
      <c r="H1779" s="2"/>
      <c r="I1779" s="2" t="s">
        <v>16</v>
      </c>
      <c r="J1779" s="2"/>
      <c r="K1779" s="2"/>
      <c r="L1779" s="2" t="s">
        <v>5578</v>
      </c>
      <c r="M1779">
        <v>131390</v>
      </c>
      <c r="N1779">
        <f>Airplane_Crashes_and_Fatalities[[#This Row],[Aboard]]-Airplane_Crashes_and_Fatalities[[#This Row],[Fatalities]]</f>
        <v>0</v>
      </c>
      <c r="O1779">
        <v>4310</v>
      </c>
      <c r="P1779">
        <v>26</v>
      </c>
      <c r="Q1779">
        <v>26</v>
      </c>
      <c r="R1779">
        <v>0</v>
      </c>
      <c r="S1779" s="2" t="s">
        <v>5579</v>
      </c>
    </row>
    <row r="1780" spans="1:19" x14ac:dyDescent="0.3">
      <c r="A1780" s="1">
        <v>22788</v>
      </c>
      <c r="B1780" s="4" t="str">
        <f>TEXT(Airplane_Crashes_and_Fatalities[[#This Row],[Date]],"yyyy")</f>
        <v>1962</v>
      </c>
      <c r="C1780" s="1" t="str">
        <f>TEXT(Airplane_Crashes_and_Fatalities[[#This Row],[Date]],"mmm")</f>
        <v>May</v>
      </c>
      <c r="D1780" s="5">
        <f>DAY(Airplane_Crashes_and_Fatalities[[#This Row],[Date]])</f>
        <v>22</v>
      </c>
      <c r="E1780" s="3">
        <v>0.88958333333333339</v>
      </c>
      <c r="F1780" s="2" t="s">
        <v>21372</v>
      </c>
      <c r="G1780" s="2" t="s">
        <v>20025</v>
      </c>
      <c r="H1780" s="2"/>
      <c r="I1780" s="2" t="s">
        <v>4388</v>
      </c>
      <c r="J1780" s="2" t="s">
        <v>19160</v>
      </c>
      <c r="K1780" s="2" t="s">
        <v>5580</v>
      </c>
      <c r="L1780" s="2" t="s">
        <v>5581</v>
      </c>
      <c r="M1780" t="s">
        <v>5582</v>
      </c>
      <c r="N1780">
        <f>Airplane_Crashes_and_Fatalities[[#This Row],[Aboard]]-Airplane_Crashes_and_Fatalities[[#This Row],[Fatalities]]</f>
        <v>0</v>
      </c>
      <c r="O1780" t="s">
        <v>5583</v>
      </c>
      <c r="P1780">
        <v>45</v>
      </c>
      <c r="Q1780">
        <v>45</v>
      </c>
      <c r="R1780">
        <v>0</v>
      </c>
      <c r="S1780" s="2" t="s">
        <v>5584</v>
      </c>
    </row>
    <row r="1781" spans="1:19" x14ac:dyDescent="0.3">
      <c r="A1781" s="1">
        <v>22800</v>
      </c>
      <c r="B1781" s="4" t="str">
        <f>TEXT(Airplane_Crashes_and_Fatalities[[#This Row],[Date]],"yyyy")</f>
        <v>1962</v>
      </c>
      <c r="C1781" s="1" t="str">
        <f>TEXT(Airplane_Crashes_and_Fatalities[[#This Row],[Date]],"mmm")</f>
        <v>Jun</v>
      </c>
      <c r="D1781" s="5">
        <f>DAY(Airplane_Crashes_and_Fatalities[[#This Row],[Date]])</f>
        <v>3</v>
      </c>
      <c r="E1781" s="3">
        <v>0.52430555555555558</v>
      </c>
      <c r="F1781" s="2" t="s">
        <v>21373</v>
      </c>
      <c r="G1781" s="2" t="s">
        <v>21374</v>
      </c>
      <c r="H1781" s="2" t="s">
        <v>19685</v>
      </c>
      <c r="I1781" s="2" t="s">
        <v>744</v>
      </c>
      <c r="J1781" s="2"/>
      <c r="K1781" s="2" t="s">
        <v>5585</v>
      </c>
      <c r="L1781" s="2" t="s">
        <v>5586</v>
      </c>
      <c r="M1781" t="s">
        <v>5587</v>
      </c>
      <c r="N1781">
        <f>Airplane_Crashes_and_Fatalities[[#This Row],[Aboard]]-Airplane_Crashes_and_Fatalities[[#This Row],[Fatalities]]</f>
        <v>2</v>
      </c>
      <c r="O1781" t="s">
        <v>5588</v>
      </c>
      <c r="P1781">
        <v>132</v>
      </c>
      <c r="Q1781">
        <v>130</v>
      </c>
      <c r="R1781">
        <v>0</v>
      </c>
      <c r="S1781" s="2" t="s">
        <v>5589</v>
      </c>
    </row>
    <row r="1782" spans="1:19" x14ac:dyDescent="0.3">
      <c r="A1782" s="1">
        <v>22801</v>
      </c>
      <c r="B1782" s="4" t="str">
        <f>TEXT(Airplane_Crashes_and_Fatalities[[#This Row],[Date]],"yyyy")</f>
        <v>1962</v>
      </c>
      <c r="C1782" s="1" t="str">
        <f>TEXT(Airplane_Crashes_and_Fatalities[[#This Row],[Date]],"mmm")</f>
        <v>Jun</v>
      </c>
      <c r="D1782" s="5">
        <f>DAY(Airplane_Crashes_and_Fatalities[[#This Row],[Date]])</f>
        <v>4</v>
      </c>
      <c r="F1782" s="2" t="s">
        <v>21375</v>
      </c>
      <c r="G1782" s="2" t="s">
        <v>19935</v>
      </c>
      <c r="H1782" s="2"/>
      <c r="I1782" s="2" t="s">
        <v>2306</v>
      </c>
      <c r="J1782" s="2"/>
      <c r="K1782" s="2"/>
      <c r="L1782" s="2" t="s">
        <v>5590</v>
      </c>
      <c r="M1782" t="s">
        <v>5591</v>
      </c>
      <c r="N1782">
        <f>Airplane_Crashes_and_Fatalities[[#This Row],[Aboard]]-Airplane_Crashes_and_Fatalities[[#This Row],[Fatalities]]</f>
        <v>0</v>
      </c>
      <c r="O1782">
        <v>21604</v>
      </c>
      <c r="P1782">
        <v>5</v>
      </c>
      <c r="Q1782">
        <v>5</v>
      </c>
      <c r="R1782">
        <v>0</v>
      </c>
      <c r="S1782" s="2" t="s">
        <v>5592</v>
      </c>
    </row>
    <row r="1783" spans="1:19" x14ac:dyDescent="0.3">
      <c r="A1783" s="1">
        <v>22819</v>
      </c>
      <c r="B1783" s="4" t="str">
        <f>TEXT(Airplane_Crashes_and_Fatalities[[#This Row],[Date]],"yyyy")</f>
        <v>1962</v>
      </c>
      <c r="C1783" s="1" t="str">
        <f>TEXT(Airplane_Crashes_and_Fatalities[[#This Row],[Date]],"mmm")</f>
        <v>Jun</v>
      </c>
      <c r="D1783" s="5">
        <f>DAY(Airplane_Crashes_and_Fatalities[[#This Row],[Date]])</f>
        <v>22</v>
      </c>
      <c r="E1783" s="3">
        <v>0.16736111111111107</v>
      </c>
      <c r="F1783" s="2" t="s">
        <v>21376</v>
      </c>
      <c r="G1783" s="2" t="s">
        <v>21377</v>
      </c>
      <c r="H1783" s="2" t="s">
        <v>21378</v>
      </c>
      <c r="I1783" s="2" t="s">
        <v>744</v>
      </c>
      <c r="J1783" s="2" t="s">
        <v>19161</v>
      </c>
      <c r="K1783" s="2" t="s">
        <v>5593</v>
      </c>
      <c r="L1783" s="2" t="s">
        <v>5586</v>
      </c>
      <c r="M1783" t="s">
        <v>5594</v>
      </c>
      <c r="N1783">
        <f>Airplane_Crashes_and_Fatalities[[#This Row],[Aboard]]-Airplane_Crashes_and_Fatalities[[#This Row],[Fatalities]]</f>
        <v>0</v>
      </c>
      <c r="O1783" t="s">
        <v>5595</v>
      </c>
      <c r="P1783">
        <v>112</v>
      </c>
      <c r="Q1783">
        <v>112</v>
      </c>
      <c r="R1783">
        <v>0</v>
      </c>
      <c r="S1783" s="2" t="s">
        <v>5596</v>
      </c>
    </row>
    <row r="1784" spans="1:19" x14ac:dyDescent="0.3">
      <c r="A1784" s="1">
        <v>22825</v>
      </c>
      <c r="B1784" s="4" t="str">
        <f>TEXT(Airplane_Crashes_and_Fatalities[[#This Row],[Date]],"yyyy")</f>
        <v>1962</v>
      </c>
      <c r="C1784" s="1" t="str">
        <f>TEXT(Airplane_Crashes_and_Fatalities[[#This Row],[Date]],"mmm")</f>
        <v>Jun</v>
      </c>
      <c r="D1784" s="5">
        <f>DAY(Airplane_Crashes_and_Fatalities[[#This Row],[Date]])</f>
        <v>28</v>
      </c>
      <c r="F1784" s="2" t="s">
        <v>20203</v>
      </c>
      <c r="G1784" s="2" t="s">
        <v>19866</v>
      </c>
      <c r="H1784" s="2"/>
      <c r="I1784" s="2" t="s">
        <v>2306</v>
      </c>
      <c r="J1784" s="2"/>
      <c r="K1784" s="2" t="s">
        <v>5597</v>
      </c>
      <c r="L1784" s="2" t="s">
        <v>5495</v>
      </c>
      <c r="M1784" t="s">
        <v>5598</v>
      </c>
      <c r="N1784">
        <f>Airplane_Crashes_and_Fatalities[[#This Row],[Aboard]]-Airplane_Crashes_and_Fatalities[[#This Row],[Fatalities]]</f>
        <v>0</v>
      </c>
      <c r="P1784">
        <v>81</v>
      </c>
      <c r="Q1784">
        <v>81</v>
      </c>
      <c r="R1784">
        <v>0</v>
      </c>
      <c r="S1784" s="2" t="s">
        <v>5599</v>
      </c>
    </row>
    <row r="1785" spans="1:19" x14ac:dyDescent="0.3">
      <c r="A1785" s="1">
        <v>22827</v>
      </c>
      <c r="B1785" s="4" t="str">
        <f>TEXT(Airplane_Crashes_and_Fatalities[[#This Row],[Date]],"yyyy")</f>
        <v>1962</v>
      </c>
      <c r="C1785" s="1" t="str">
        <f>TEXT(Airplane_Crashes_and_Fatalities[[#This Row],[Date]],"mmm")</f>
        <v>Jun</v>
      </c>
      <c r="D1785" s="5">
        <f>DAY(Airplane_Crashes_and_Fatalities[[#This Row],[Date]])</f>
        <v>30</v>
      </c>
      <c r="F1785" s="2" t="s">
        <v>21379</v>
      </c>
      <c r="G1785" s="2" t="s">
        <v>19768</v>
      </c>
      <c r="H1785" s="2"/>
      <c r="I1785" s="2" t="s">
        <v>2306</v>
      </c>
      <c r="J1785" s="2"/>
      <c r="K1785" s="2"/>
      <c r="L1785" s="2" t="s">
        <v>4825</v>
      </c>
      <c r="M1785" t="s">
        <v>5600</v>
      </c>
      <c r="N1785">
        <f>Airplane_Crashes_and_Fatalities[[#This Row],[Aboard]]-Airplane_Crashes_and_Fatalities[[#This Row],[Fatalities]]</f>
        <v>0</v>
      </c>
      <c r="O1785">
        <v>86601301</v>
      </c>
      <c r="P1785">
        <v>84</v>
      </c>
      <c r="Q1785">
        <v>84</v>
      </c>
      <c r="R1785">
        <v>0</v>
      </c>
      <c r="S1785" s="2" t="s">
        <v>5601</v>
      </c>
    </row>
    <row r="1786" spans="1:19" x14ac:dyDescent="0.3">
      <c r="A1786" s="1">
        <v>22833</v>
      </c>
      <c r="B1786" s="4" t="str">
        <f>TEXT(Airplane_Crashes_and_Fatalities[[#This Row],[Date]],"yyyy")</f>
        <v>1962</v>
      </c>
      <c r="C1786" s="1" t="str">
        <f>TEXT(Airplane_Crashes_and_Fatalities[[#This Row],[Date]],"mmm")</f>
        <v>Jul</v>
      </c>
      <c r="D1786" s="5">
        <f>DAY(Airplane_Crashes_and_Fatalities[[#This Row],[Date]])</f>
        <v>6</v>
      </c>
      <c r="F1786" s="2" t="s">
        <v>21255</v>
      </c>
      <c r="G1786" s="2" t="s">
        <v>21256</v>
      </c>
      <c r="H1786" s="2" t="s">
        <v>19768</v>
      </c>
      <c r="I1786" s="2" t="s">
        <v>2306</v>
      </c>
      <c r="J1786" s="2"/>
      <c r="K1786" s="2"/>
      <c r="L1786" s="2" t="s">
        <v>5542</v>
      </c>
      <c r="N1786">
        <f>Airplane_Crashes_and_Fatalities[[#This Row],[Aboard]]-Airplane_Crashes_and_Fatalities[[#This Row],[Fatalities]]</f>
        <v>0</v>
      </c>
      <c r="P1786">
        <v>14</v>
      </c>
      <c r="Q1786">
        <v>14</v>
      </c>
      <c r="R1786">
        <v>0</v>
      </c>
      <c r="S1786" s="2"/>
    </row>
    <row r="1787" spans="1:19" x14ac:dyDescent="0.3">
      <c r="A1787" s="1">
        <v>22834</v>
      </c>
      <c r="B1787" s="4" t="str">
        <f>TEXT(Airplane_Crashes_and_Fatalities[[#This Row],[Date]],"yyyy")</f>
        <v>1962</v>
      </c>
      <c r="C1787" s="1" t="str">
        <f>TEXT(Airplane_Crashes_and_Fatalities[[#This Row],[Date]],"mmm")</f>
        <v>Jul</v>
      </c>
      <c r="D1787" s="5">
        <f>DAY(Airplane_Crashes_and_Fatalities[[#This Row],[Date]])</f>
        <v>7</v>
      </c>
      <c r="E1787" s="3">
        <v>0.99930555555555545</v>
      </c>
      <c r="F1787" s="2" t="s">
        <v>21380</v>
      </c>
      <c r="G1787" s="2" t="s">
        <v>21381</v>
      </c>
      <c r="H1787" s="2" t="s">
        <v>20163</v>
      </c>
      <c r="I1787" s="2" t="s">
        <v>3310</v>
      </c>
      <c r="J1787" s="2" t="s">
        <v>19162</v>
      </c>
      <c r="K1787" s="2" t="s">
        <v>5602</v>
      </c>
      <c r="L1787" s="2" t="s">
        <v>5603</v>
      </c>
      <c r="M1787" t="s">
        <v>5604</v>
      </c>
      <c r="N1787">
        <f>Airplane_Crashes_and_Fatalities[[#This Row],[Aboard]]-Airplane_Crashes_and_Fatalities[[#This Row],[Fatalities]]</f>
        <v>0</v>
      </c>
      <c r="O1787" t="s">
        <v>5605</v>
      </c>
      <c r="P1787">
        <v>94</v>
      </c>
      <c r="Q1787">
        <v>94</v>
      </c>
      <c r="R1787">
        <v>0</v>
      </c>
      <c r="S1787" s="2" t="s">
        <v>5606</v>
      </c>
    </row>
    <row r="1788" spans="1:19" x14ac:dyDescent="0.3">
      <c r="A1788" s="1">
        <v>22836</v>
      </c>
      <c r="B1788" s="4" t="str">
        <f>TEXT(Airplane_Crashes_and_Fatalities[[#This Row],[Date]],"yyyy")</f>
        <v>1962</v>
      </c>
      <c r="C1788" s="1" t="str">
        <f>TEXT(Airplane_Crashes_and_Fatalities[[#This Row],[Date]],"mmm")</f>
        <v>Jul</v>
      </c>
      <c r="D1788" s="5">
        <f>DAY(Airplane_Crashes_and_Fatalities[[#This Row],[Date]])</f>
        <v>9</v>
      </c>
      <c r="E1788" s="3">
        <v>0.90416666666666656</v>
      </c>
      <c r="F1788" s="2" t="s">
        <v>21382</v>
      </c>
      <c r="G1788" s="2" t="s">
        <v>19745</v>
      </c>
      <c r="H1788" s="2"/>
      <c r="I1788" s="2" t="s">
        <v>5607</v>
      </c>
      <c r="J1788" s="2"/>
      <c r="K1788" s="2"/>
      <c r="L1788" s="2" t="s">
        <v>2256</v>
      </c>
      <c r="M1788" t="s">
        <v>5608</v>
      </c>
      <c r="N1788">
        <f>Airplane_Crashes_and_Fatalities[[#This Row],[Aboard]]-Airplane_Crashes_and_Fatalities[[#This Row],[Fatalities]]</f>
        <v>0</v>
      </c>
      <c r="O1788">
        <v>42918</v>
      </c>
      <c r="P1788">
        <v>6</v>
      </c>
      <c r="Q1788">
        <v>6</v>
      </c>
      <c r="R1788">
        <v>0</v>
      </c>
      <c r="S1788" s="2" t="s">
        <v>5609</v>
      </c>
    </row>
    <row r="1789" spans="1:19" x14ac:dyDescent="0.3">
      <c r="A1789" s="1">
        <v>22842</v>
      </c>
      <c r="B1789" s="4" t="str">
        <f>TEXT(Airplane_Crashes_and_Fatalities[[#This Row],[Date]],"yyyy")</f>
        <v>1962</v>
      </c>
      <c r="C1789" s="1" t="str">
        <f>TEXT(Airplane_Crashes_and_Fatalities[[#This Row],[Date]],"mmm")</f>
        <v>Jul</v>
      </c>
      <c r="D1789" s="5">
        <f>DAY(Airplane_Crashes_and_Fatalities[[#This Row],[Date]])</f>
        <v>15</v>
      </c>
      <c r="F1789" s="2" t="s">
        <v>21383</v>
      </c>
      <c r="G1789" s="2" t="s">
        <v>20610</v>
      </c>
      <c r="H1789" s="2"/>
      <c r="I1789" s="2" t="s">
        <v>3915</v>
      </c>
      <c r="J1789" s="2"/>
      <c r="K1789" s="2" t="s">
        <v>5610</v>
      </c>
      <c r="L1789" s="2" t="s">
        <v>1785</v>
      </c>
      <c r="M1789" t="s">
        <v>5611</v>
      </c>
      <c r="N1789">
        <f>Airplane_Crashes_and_Fatalities[[#This Row],[Aboard]]-Airplane_Crashes_and_Fatalities[[#This Row],[Fatalities]]</f>
        <v>2</v>
      </c>
      <c r="O1789">
        <v>20289</v>
      </c>
      <c r="P1789">
        <v>3</v>
      </c>
      <c r="Q1789">
        <v>1</v>
      </c>
      <c r="R1789">
        <v>0</v>
      </c>
      <c r="S1789" s="2" t="s">
        <v>5612</v>
      </c>
    </row>
    <row r="1790" spans="1:19" x14ac:dyDescent="0.3">
      <c r="A1790" s="1">
        <v>22843</v>
      </c>
      <c r="B1790" s="4" t="str">
        <f>TEXT(Airplane_Crashes_and_Fatalities[[#This Row],[Date]],"yyyy")</f>
        <v>1962</v>
      </c>
      <c r="C1790" s="1" t="str">
        <f>TEXT(Airplane_Crashes_and_Fatalities[[#This Row],[Date]],"mmm")</f>
        <v>Jul</v>
      </c>
      <c r="D1790" s="5">
        <f>DAY(Airplane_Crashes_and_Fatalities[[#This Row],[Date]])</f>
        <v>16</v>
      </c>
      <c r="F1790" s="2" t="s">
        <v>21384</v>
      </c>
      <c r="G1790" s="2" t="s">
        <v>20163</v>
      </c>
      <c r="H1790" s="2"/>
      <c r="I1790" s="2" t="s">
        <v>3522</v>
      </c>
      <c r="J1790" s="2"/>
      <c r="K1790" s="2"/>
      <c r="L1790" s="2" t="s">
        <v>1625</v>
      </c>
      <c r="M1790" t="s">
        <v>5613</v>
      </c>
      <c r="N1790">
        <f>Airplane_Crashes_and_Fatalities[[#This Row],[Aboard]]-Airplane_Crashes_and_Fatalities[[#This Row],[Fatalities]]</f>
        <v>0</v>
      </c>
      <c r="O1790">
        <v>4647</v>
      </c>
      <c r="P1790">
        <v>9</v>
      </c>
      <c r="Q1790">
        <v>9</v>
      </c>
      <c r="R1790">
        <v>0</v>
      </c>
      <c r="S1790" s="2" t="s">
        <v>5614</v>
      </c>
    </row>
    <row r="1791" spans="1:19" x14ac:dyDescent="0.3">
      <c r="A1791" s="1">
        <v>22846</v>
      </c>
      <c r="B1791" s="4" t="str">
        <f>TEXT(Airplane_Crashes_and_Fatalities[[#This Row],[Date]],"yyyy")</f>
        <v>1962</v>
      </c>
      <c r="C1791" s="1" t="str">
        <f>TEXT(Airplane_Crashes_and_Fatalities[[#This Row],[Date]],"mmm")</f>
        <v>Jul</v>
      </c>
      <c r="D1791" s="5">
        <f>DAY(Airplane_Crashes_and_Fatalities[[#This Row],[Date]])</f>
        <v>19</v>
      </c>
      <c r="E1791" s="3">
        <v>0.65625</v>
      </c>
      <c r="F1791" s="2" t="s">
        <v>21385</v>
      </c>
      <c r="G1791" s="2" t="s">
        <v>19948</v>
      </c>
      <c r="H1791" s="2"/>
      <c r="I1791" s="2" t="s">
        <v>5252</v>
      </c>
      <c r="J1791" s="2" t="s">
        <v>19163</v>
      </c>
      <c r="K1791" s="2" t="s">
        <v>5615</v>
      </c>
      <c r="L1791" s="2" t="s">
        <v>5616</v>
      </c>
      <c r="M1791" t="s">
        <v>5617</v>
      </c>
      <c r="N1791">
        <f>Airplane_Crashes_and_Fatalities[[#This Row],[Aboard]]-Airplane_Crashes_and_Fatalities[[#This Row],[Fatalities]]</f>
        <v>0</v>
      </c>
      <c r="O1791">
        <v>6464</v>
      </c>
      <c r="P1791">
        <v>26</v>
      </c>
      <c r="Q1791">
        <v>26</v>
      </c>
      <c r="R1791">
        <v>0</v>
      </c>
      <c r="S1791" s="2" t="s">
        <v>5618</v>
      </c>
    </row>
    <row r="1792" spans="1:19" x14ac:dyDescent="0.3">
      <c r="A1792" s="1">
        <v>22849</v>
      </c>
      <c r="B1792" s="4" t="str">
        <f>TEXT(Airplane_Crashes_and_Fatalities[[#This Row],[Date]],"yyyy")</f>
        <v>1962</v>
      </c>
      <c r="C1792" s="1" t="str">
        <f>TEXT(Airplane_Crashes_and_Fatalities[[#This Row],[Date]],"mmm")</f>
        <v>Jul</v>
      </c>
      <c r="D1792" s="5">
        <f>DAY(Airplane_Crashes_and_Fatalities[[#This Row],[Date]])</f>
        <v>22</v>
      </c>
      <c r="E1792" s="3">
        <v>0.97152777777777777</v>
      </c>
      <c r="F1792" s="2" t="s">
        <v>21386</v>
      </c>
      <c r="G1792" s="2" t="s">
        <v>21017</v>
      </c>
      <c r="H1792" s="2"/>
      <c r="I1792" s="2" t="s">
        <v>3024</v>
      </c>
      <c r="J1792" s="2" t="s">
        <v>19164</v>
      </c>
      <c r="K1792" s="2" t="s">
        <v>5619</v>
      </c>
      <c r="L1792" s="2" t="s">
        <v>5620</v>
      </c>
      <c r="M1792" t="s">
        <v>5621</v>
      </c>
      <c r="N1792">
        <f>Airplane_Crashes_and_Fatalities[[#This Row],[Aboard]]-Airplane_Crashes_and_Fatalities[[#This Row],[Fatalities]]</f>
        <v>13</v>
      </c>
      <c r="O1792">
        <v>13394</v>
      </c>
      <c r="P1792">
        <v>40</v>
      </c>
      <c r="Q1792">
        <v>27</v>
      </c>
      <c r="R1792">
        <v>0</v>
      </c>
      <c r="S1792" s="2" t="s">
        <v>5622</v>
      </c>
    </row>
    <row r="1793" spans="1:19" x14ac:dyDescent="0.3">
      <c r="A1793" s="1">
        <v>22855</v>
      </c>
      <c r="B1793" s="4" t="str">
        <f>TEXT(Airplane_Crashes_and_Fatalities[[#This Row],[Date]],"yyyy")</f>
        <v>1962</v>
      </c>
      <c r="C1793" s="1" t="str">
        <f>TEXT(Airplane_Crashes_and_Fatalities[[#This Row],[Date]],"mmm")</f>
        <v>Jul</v>
      </c>
      <c r="D1793" s="5">
        <f>DAY(Airplane_Crashes_and_Fatalities[[#This Row],[Date]])</f>
        <v>28</v>
      </c>
      <c r="F1793" s="2" t="s">
        <v>19865</v>
      </c>
      <c r="G1793" s="2" t="s">
        <v>19866</v>
      </c>
      <c r="H1793" s="2"/>
      <c r="I1793" s="2" t="s">
        <v>2306</v>
      </c>
      <c r="J1793" s="2"/>
      <c r="K1793" s="2"/>
      <c r="L1793" s="2" t="s">
        <v>5623</v>
      </c>
      <c r="M1793" t="s">
        <v>5624</v>
      </c>
      <c r="N1793">
        <f>Airplane_Crashes_and_Fatalities[[#This Row],[Aboard]]-Airplane_Crashes_and_Fatalities[[#This Row],[Fatalities]]</f>
        <v>0</v>
      </c>
      <c r="O1793">
        <v>402003</v>
      </c>
      <c r="P1793">
        <v>81</v>
      </c>
      <c r="Q1793">
        <v>81</v>
      </c>
      <c r="R1793">
        <v>0</v>
      </c>
      <c r="S1793" s="2" t="s">
        <v>5625</v>
      </c>
    </row>
    <row r="1794" spans="1:19" x14ac:dyDescent="0.3">
      <c r="A1794" s="1">
        <v>22857</v>
      </c>
      <c r="B1794" s="4" t="str">
        <f>TEXT(Airplane_Crashes_and_Fatalities[[#This Row],[Date]],"yyyy")</f>
        <v>1962</v>
      </c>
      <c r="C1794" s="1" t="str">
        <f>TEXT(Airplane_Crashes_and_Fatalities[[#This Row],[Date]],"mmm")</f>
        <v>Jul</v>
      </c>
      <c r="D1794" s="5">
        <f>DAY(Airplane_Crashes_and_Fatalities[[#This Row],[Date]])</f>
        <v>30</v>
      </c>
      <c r="F1794" s="2" t="s">
        <v>21387</v>
      </c>
      <c r="G1794" s="2" t="s">
        <v>19685</v>
      </c>
      <c r="H1794" s="2"/>
      <c r="I1794" s="2" t="s">
        <v>744</v>
      </c>
      <c r="J1794" s="2"/>
      <c r="K1794" s="2" t="s">
        <v>633</v>
      </c>
      <c r="L1794" s="2" t="s">
        <v>1183</v>
      </c>
      <c r="M1794" t="s">
        <v>5626</v>
      </c>
      <c r="N1794">
        <f>Airplane_Crashes_and_Fatalities[[#This Row],[Aboard]]-Airplane_Crashes_and_Fatalities[[#This Row],[Fatalities]]</f>
        <v>4</v>
      </c>
      <c r="O1794">
        <v>11769</v>
      </c>
      <c r="P1794">
        <v>8</v>
      </c>
      <c r="Q1794">
        <v>4</v>
      </c>
      <c r="R1794">
        <v>0</v>
      </c>
      <c r="S1794" s="2" t="s">
        <v>5627</v>
      </c>
    </row>
    <row r="1795" spans="1:19" x14ac:dyDescent="0.3">
      <c r="A1795" s="1">
        <v>22859</v>
      </c>
      <c r="B1795" s="4" t="str">
        <f>TEXT(Airplane_Crashes_and_Fatalities[[#This Row],[Date]],"yyyy")</f>
        <v>1962</v>
      </c>
      <c r="C1795" s="1" t="str">
        <f>TEXT(Airplane_Crashes_and_Fatalities[[#This Row],[Date]],"mmm")</f>
        <v>Aug</v>
      </c>
      <c r="D1795" s="5">
        <f>DAY(Airplane_Crashes_and_Fatalities[[#This Row],[Date]])</f>
        <v>1</v>
      </c>
      <c r="E1795" s="3">
        <v>0.55208333333333326</v>
      </c>
      <c r="F1795" s="2" t="s">
        <v>21161</v>
      </c>
      <c r="G1795" s="2" t="s">
        <v>21038</v>
      </c>
      <c r="H1795" s="2"/>
      <c r="I1795" s="2" t="s">
        <v>5279</v>
      </c>
      <c r="J1795" s="2"/>
      <c r="K1795" s="2" t="s">
        <v>5628</v>
      </c>
      <c r="L1795" s="2" t="s">
        <v>1183</v>
      </c>
      <c r="M1795" t="s">
        <v>5629</v>
      </c>
      <c r="N1795">
        <f>Airplane_Crashes_and_Fatalities[[#This Row],[Aboard]]-Airplane_Crashes_and_Fatalities[[#This Row],[Fatalities]]</f>
        <v>0</v>
      </c>
      <c r="O1795">
        <v>6216</v>
      </c>
      <c r="P1795">
        <v>10</v>
      </c>
      <c r="Q1795">
        <v>10</v>
      </c>
      <c r="R1795">
        <v>0</v>
      </c>
      <c r="S1795" s="2" t="s">
        <v>5630</v>
      </c>
    </row>
    <row r="1796" spans="1:19" x14ac:dyDescent="0.3">
      <c r="A1796" s="1">
        <v>22878</v>
      </c>
      <c r="B1796" s="4" t="str">
        <f>TEXT(Airplane_Crashes_and_Fatalities[[#This Row],[Date]],"yyyy")</f>
        <v>1962</v>
      </c>
      <c r="C1796" s="1" t="str">
        <f>TEXT(Airplane_Crashes_and_Fatalities[[#This Row],[Date]],"mmm")</f>
        <v>Aug</v>
      </c>
      <c r="D1796" s="5">
        <f>DAY(Airplane_Crashes_and_Fatalities[[#This Row],[Date]])</f>
        <v>20</v>
      </c>
      <c r="E1796" s="3">
        <v>0.92222222222222228</v>
      </c>
      <c r="F1796" s="2" t="s">
        <v>20212</v>
      </c>
      <c r="G1796" s="2" t="s">
        <v>19819</v>
      </c>
      <c r="H1796" s="2"/>
      <c r="I1796" s="2" t="s">
        <v>5631</v>
      </c>
      <c r="J1796" s="2"/>
      <c r="K1796" s="2" t="s">
        <v>5632</v>
      </c>
      <c r="L1796" s="2" t="s">
        <v>5633</v>
      </c>
      <c r="M1796" t="s">
        <v>5634</v>
      </c>
      <c r="N1796">
        <f>Airplane_Crashes_and_Fatalities[[#This Row],[Aboard]]-Airplane_Crashes_and_Fatalities[[#This Row],[Fatalities]]</f>
        <v>90</v>
      </c>
      <c r="O1796" t="s">
        <v>5635</v>
      </c>
      <c r="P1796">
        <v>105</v>
      </c>
      <c r="Q1796">
        <v>15</v>
      </c>
      <c r="R1796">
        <v>0</v>
      </c>
      <c r="S1796" s="2" t="s">
        <v>5636</v>
      </c>
    </row>
    <row r="1797" spans="1:19" x14ac:dyDescent="0.3">
      <c r="A1797" s="1">
        <v>22881</v>
      </c>
      <c r="B1797" s="4" t="str">
        <f>TEXT(Airplane_Crashes_and_Fatalities[[#This Row],[Date]],"yyyy")</f>
        <v>1962</v>
      </c>
      <c r="C1797" s="1" t="str">
        <f>TEXT(Airplane_Crashes_and_Fatalities[[#This Row],[Date]],"mmm")</f>
        <v>Aug</v>
      </c>
      <c r="D1797" s="5">
        <f>DAY(Airplane_Crashes_and_Fatalities[[#This Row],[Date]])</f>
        <v>23</v>
      </c>
      <c r="E1797" s="3">
        <v>0.6645833333333333</v>
      </c>
      <c r="F1797" s="2" t="s">
        <v>21388</v>
      </c>
      <c r="G1797" s="2" t="s">
        <v>19762</v>
      </c>
      <c r="H1797" s="2"/>
      <c r="I1797" s="2" t="s">
        <v>5637</v>
      </c>
      <c r="J1797" s="2"/>
      <c r="K1797" s="2" t="s">
        <v>5638</v>
      </c>
      <c r="L1797" s="2" t="s">
        <v>1183</v>
      </c>
      <c r="M1797" t="s">
        <v>5639</v>
      </c>
      <c r="N1797">
        <f>Airplane_Crashes_and_Fatalities[[#This Row],[Aboard]]-Airplane_Crashes_and_Fatalities[[#This Row],[Fatalities]]</f>
        <v>12</v>
      </c>
      <c r="O1797">
        <v>4551</v>
      </c>
      <c r="P1797">
        <v>32</v>
      </c>
      <c r="Q1797">
        <v>20</v>
      </c>
      <c r="R1797">
        <v>0</v>
      </c>
      <c r="S1797" s="2" t="s">
        <v>5640</v>
      </c>
    </row>
    <row r="1798" spans="1:19" x14ac:dyDescent="0.3">
      <c r="A1798" s="1">
        <v>22882</v>
      </c>
      <c r="B1798" s="4" t="str">
        <f>TEXT(Airplane_Crashes_and_Fatalities[[#This Row],[Date]],"yyyy")</f>
        <v>1962</v>
      </c>
      <c r="C1798" s="1" t="str">
        <f>TEXT(Airplane_Crashes_and_Fatalities[[#This Row],[Date]],"mmm")</f>
        <v>Aug</v>
      </c>
      <c r="D1798" s="5">
        <f>DAY(Airplane_Crashes_and_Fatalities[[#This Row],[Date]])</f>
        <v>24</v>
      </c>
      <c r="F1798" s="2" t="s">
        <v>21389</v>
      </c>
      <c r="G1798" s="2" t="s">
        <v>20015</v>
      </c>
      <c r="H1798" s="2"/>
      <c r="I1798" s="2" t="s">
        <v>2017</v>
      </c>
      <c r="J1798" s="2"/>
      <c r="K1798" s="2"/>
      <c r="L1798" s="2" t="s">
        <v>1183</v>
      </c>
      <c r="M1798" t="s">
        <v>5641</v>
      </c>
      <c r="N1798">
        <f>Airplane_Crashes_and_Fatalities[[#This Row],[Aboard]]-Airplane_Crashes_and_Fatalities[[#This Row],[Fatalities]]</f>
        <v>0</v>
      </c>
      <c r="O1798">
        <v>25839</v>
      </c>
      <c r="P1798">
        <v>9</v>
      </c>
      <c r="Q1798">
        <v>9</v>
      </c>
      <c r="R1798">
        <v>0</v>
      </c>
      <c r="S1798" s="2" t="s">
        <v>5642</v>
      </c>
    </row>
    <row r="1799" spans="1:19" x14ac:dyDescent="0.3">
      <c r="A1799" s="1">
        <v>22891</v>
      </c>
      <c r="B1799" s="4" t="str">
        <f>TEXT(Airplane_Crashes_and_Fatalities[[#This Row],[Date]],"yyyy")</f>
        <v>1962</v>
      </c>
      <c r="C1799" s="1" t="str">
        <f>TEXT(Airplane_Crashes_and_Fatalities[[#This Row],[Date]],"mmm")</f>
        <v>Sep</v>
      </c>
      <c r="D1799" s="5">
        <f>DAY(Airplane_Crashes_and_Fatalities[[#This Row],[Date]])</f>
        <v>2</v>
      </c>
      <c r="F1799" s="2" t="s">
        <v>21390</v>
      </c>
      <c r="G1799" s="2" t="s">
        <v>19768</v>
      </c>
      <c r="H1799" s="2"/>
      <c r="I1799" s="2" t="s">
        <v>2306</v>
      </c>
      <c r="J1799" s="2"/>
      <c r="K1799" s="2" t="s">
        <v>5643</v>
      </c>
      <c r="L1799" s="2" t="s">
        <v>4825</v>
      </c>
      <c r="M1799" t="s">
        <v>5644</v>
      </c>
      <c r="N1799">
        <f>Airplane_Crashes_and_Fatalities[[#This Row],[Aboard]]-Airplane_Crashes_and_Fatalities[[#This Row],[Fatalities]]</f>
        <v>0</v>
      </c>
      <c r="O1799">
        <v>86601103</v>
      </c>
      <c r="P1799">
        <v>86</v>
      </c>
      <c r="Q1799">
        <v>86</v>
      </c>
      <c r="R1799">
        <v>0</v>
      </c>
      <c r="S1799" s="2" t="s">
        <v>5645</v>
      </c>
    </row>
    <row r="1800" spans="1:19" x14ac:dyDescent="0.3">
      <c r="A1800" s="1">
        <v>22892</v>
      </c>
      <c r="B1800" s="4" t="str">
        <f>TEXT(Airplane_Crashes_and_Fatalities[[#This Row],[Date]],"yyyy")</f>
        <v>1962</v>
      </c>
      <c r="C1800" s="1" t="str">
        <f>TEXT(Airplane_Crashes_and_Fatalities[[#This Row],[Date]],"mmm")</f>
        <v>Sep</v>
      </c>
      <c r="D1800" s="5">
        <f>DAY(Airplane_Crashes_and_Fatalities[[#This Row],[Date]])</f>
        <v>3</v>
      </c>
      <c r="E1800" s="3">
        <v>0.70486111111111116</v>
      </c>
      <c r="F1800" s="2" t="s">
        <v>21391</v>
      </c>
      <c r="G1800" s="2" t="s">
        <v>20178</v>
      </c>
      <c r="H1800" s="2"/>
      <c r="I1800" s="2" t="s">
        <v>5646</v>
      </c>
      <c r="J1800" s="2"/>
      <c r="K1800" s="2"/>
      <c r="L1800" s="2" t="s">
        <v>5647</v>
      </c>
      <c r="M1800" t="s">
        <v>5648</v>
      </c>
      <c r="N1800">
        <f>Airplane_Crashes_and_Fatalities[[#This Row],[Aboard]]-Airplane_Crashes_and_Fatalities[[#This Row],[Fatalities]]</f>
        <v>0</v>
      </c>
      <c r="P1800">
        <v>12</v>
      </c>
      <c r="Q1800">
        <v>12</v>
      </c>
      <c r="R1800">
        <v>1</v>
      </c>
      <c r="S1800" s="2" t="s">
        <v>5649</v>
      </c>
    </row>
    <row r="1801" spans="1:19" x14ac:dyDescent="0.3">
      <c r="A1801" s="1">
        <v>22893</v>
      </c>
      <c r="B1801" s="4" t="str">
        <f>TEXT(Airplane_Crashes_and_Fatalities[[#This Row],[Date]],"yyyy")</f>
        <v>1962</v>
      </c>
      <c r="C1801" s="1" t="str">
        <f>TEXT(Airplane_Crashes_and_Fatalities[[#This Row],[Date]],"mmm")</f>
        <v>Sep</v>
      </c>
      <c r="D1801" s="5">
        <f>DAY(Airplane_Crashes_and_Fatalities[[#This Row],[Date]])</f>
        <v>4</v>
      </c>
      <c r="E1801" s="3">
        <v>0.875</v>
      </c>
      <c r="F1801" s="2" t="s">
        <v>21392</v>
      </c>
      <c r="G1801" s="2" t="s">
        <v>19690</v>
      </c>
      <c r="H1801" s="2"/>
      <c r="I1801" s="2" t="s">
        <v>5650</v>
      </c>
      <c r="J1801" s="2"/>
      <c r="K1801" s="2"/>
      <c r="L1801" s="2" t="s">
        <v>1527</v>
      </c>
      <c r="M1801" t="s">
        <v>5651</v>
      </c>
      <c r="N1801">
        <f>Airplane_Crashes_and_Fatalities[[#This Row],[Aboard]]-Airplane_Crashes_and_Fatalities[[#This Row],[Fatalities]]</f>
        <v>0</v>
      </c>
      <c r="O1801">
        <v>2463</v>
      </c>
      <c r="P1801">
        <v>13</v>
      </c>
      <c r="Q1801">
        <v>13</v>
      </c>
      <c r="R1801">
        <v>0</v>
      </c>
      <c r="S1801" s="2" t="s">
        <v>5652</v>
      </c>
    </row>
    <row r="1802" spans="1:19" x14ac:dyDescent="0.3">
      <c r="A1802" s="1">
        <v>22899</v>
      </c>
      <c r="B1802" s="4" t="str">
        <f>TEXT(Airplane_Crashes_and_Fatalities[[#This Row],[Date]],"yyyy")</f>
        <v>1962</v>
      </c>
      <c r="C1802" s="1" t="str">
        <f>TEXT(Airplane_Crashes_and_Fatalities[[#This Row],[Date]],"mmm")</f>
        <v>Sep</v>
      </c>
      <c r="D1802" s="5">
        <f>DAY(Airplane_Crashes_and_Fatalities[[#This Row],[Date]])</f>
        <v>10</v>
      </c>
      <c r="E1802" s="3">
        <v>0.375</v>
      </c>
      <c r="F1802" s="2" t="s">
        <v>21393</v>
      </c>
      <c r="G1802" s="2" t="s">
        <v>19780</v>
      </c>
      <c r="H1802" s="2"/>
      <c r="I1802" s="2" t="s">
        <v>477</v>
      </c>
      <c r="J1802" s="2"/>
      <c r="K1802" s="2" t="s">
        <v>5653</v>
      </c>
      <c r="L1802" s="2" t="s">
        <v>5319</v>
      </c>
      <c r="M1802" t="s">
        <v>5654</v>
      </c>
      <c r="N1802">
        <f>Airplane_Crashes_and_Fatalities[[#This Row],[Aboard]]-Airplane_Crashes_and_Fatalities[[#This Row],[Fatalities]]</f>
        <v>23</v>
      </c>
      <c r="O1802">
        <v>90807103</v>
      </c>
      <c r="P1802">
        <v>34</v>
      </c>
      <c r="Q1802">
        <v>11</v>
      </c>
      <c r="R1802">
        <v>0</v>
      </c>
      <c r="S1802" s="2" t="s">
        <v>5655</v>
      </c>
    </row>
    <row r="1803" spans="1:19" x14ac:dyDescent="0.3">
      <c r="A1803" s="1">
        <v>22899</v>
      </c>
      <c r="B1803" s="4" t="str">
        <f>TEXT(Airplane_Crashes_and_Fatalities[[#This Row],[Date]],"yyyy")</f>
        <v>1962</v>
      </c>
      <c r="C1803" s="1" t="str">
        <f>TEXT(Airplane_Crashes_and_Fatalities[[#This Row],[Date]],"mmm")</f>
        <v>Sep</v>
      </c>
      <c r="D1803" s="5">
        <f>DAY(Airplane_Crashes_and_Fatalities[[#This Row],[Date]])</f>
        <v>10</v>
      </c>
      <c r="E1803" s="3">
        <v>0.46180555555555558</v>
      </c>
      <c r="F1803" s="2" t="s">
        <v>21394</v>
      </c>
      <c r="G1803" s="2" t="s">
        <v>19878</v>
      </c>
      <c r="H1803" s="2"/>
      <c r="I1803" s="2" t="s">
        <v>1718</v>
      </c>
      <c r="J1803" s="2"/>
      <c r="K1803" s="2" t="s">
        <v>5656</v>
      </c>
      <c r="L1803" s="2" t="s">
        <v>4760</v>
      </c>
      <c r="M1803" t="s">
        <v>5657</v>
      </c>
      <c r="N1803">
        <f>Airplane_Crashes_and_Fatalities[[#This Row],[Aboard]]-Airplane_Crashes_and_Fatalities[[#This Row],[Fatalities]]</f>
        <v>0</v>
      </c>
      <c r="O1803">
        <v>18127</v>
      </c>
      <c r="P1803">
        <v>44</v>
      </c>
      <c r="Q1803">
        <v>44</v>
      </c>
      <c r="R1803">
        <v>0</v>
      </c>
      <c r="S1803" s="2" t="s">
        <v>5658</v>
      </c>
    </row>
    <row r="1804" spans="1:19" x14ac:dyDescent="0.3">
      <c r="A1804" s="1">
        <v>22899</v>
      </c>
      <c r="B1804" s="4" t="str">
        <f>TEXT(Airplane_Crashes_and_Fatalities[[#This Row],[Date]],"yyyy")</f>
        <v>1962</v>
      </c>
      <c r="C1804" s="1" t="str">
        <f>TEXT(Airplane_Crashes_and_Fatalities[[#This Row],[Date]],"mmm")</f>
        <v>Sep</v>
      </c>
      <c r="D1804" s="5">
        <f>DAY(Airplane_Crashes_and_Fatalities[[#This Row],[Date]])</f>
        <v>10</v>
      </c>
      <c r="F1804" s="2" t="s">
        <v>21395</v>
      </c>
      <c r="G1804" s="2" t="s">
        <v>19975</v>
      </c>
      <c r="H1804" s="2"/>
      <c r="I1804" s="2" t="s">
        <v>5659</v>
      </c>
      <c r="J1804" s="2"/>
      <c r="K1804" s="2" t="s">
        <v>5660</v>
      </c>
      <c r="L1804" s="2" t="s">
        <v>1785</v>
      </c>
      <c r="M1804" t="s">
        <v>5661</v>
      </c>
      <c r="N1804">
        <f>Airplane_Crashes_and_Fatalities[[#This Row],[Aboard]]-Airplane_Crashes_and_Fatalities[[#This Row],[Fatalities]]</f>
        <v>0</v>
      </c>
      <c r="O1804">
        <v>20230</v>
      </c>
      <c r="P1804">
        <v>4</v>
      </c>
      <c r="Q1804">
        <v>4</v>
      </c>
      <c r="R1804">
        <v>0</v>
      </c>
      <c r="S1804" s="2" t="s">
        <v>5662</v>
      </c>
    </row>
    <row r="1805" spans="1:19" x14ac:dyDescent="0.3">
      <c r="A1805" s="1">
        <v>22910</v>
      </c>
      <c r="B1805" s="4" t="str">
        <f>TEXT(Airplane_Crashes_and_Fatalities[[#This Row],[Date]],"yyyy")</f>
        <v>1962</v>
      </c>
      <c r="C1805" s="1" t="str">
        <f>TEXT(Airplane_Crashes_and_Fatalities[[#This Row],[Date]],"mmm")</f>
        <v>Sep</v>
      </c>
      <c r="D1805" s="5">
        <f>DAY(Airplane_Crashes_and_Fatalities[[#This Row],[Date]])</f>
        <v>21</v>
      </c>
      <c r="F1805" s="2" t="s">
        <v>21396</v>
      </c>
      <c r="G1805" s="2" t="s">
        <v>20163</v>
      </c>
      <c r="H1805" s="2"/>
      <c r="I1805" s="2" t="s">
        <v>3522</v>
      </c>
      <c r="J1805" s="2"/>
      <c r="K1805" s="2"/>
      <c r="L1805" s="2" t="s">
        <v>1785</v>
      </c>
      <c r="M1805" t="s">
        <v>5663</v>
      </c>
      <c r="N1805">
        <f>Airplane_Crashes_and_Fatalities[[#This Row],[Aboard]]-Airplane_Crashes_and_Fatalities[[#This Row],[Fatalities]]</f>
        <v>0</v>
      </c>
      <c r="O1805">
        <v>12142</v>
      </c>
      <c r="P1805">
        <v>8</v>
      </c>
      <c r="Q1805">
        <v>8</v>
      </c>
      <c r="R1805">
        <v>0</v>
      </c>
      <c r="S1805" s="2" t="s">
        <v>5664</v>
      </c>
    </row>
    <row r="1806" spans="1:19" x14ac:dyDescent="0.3">
      <c r="A1806" s="1">
        <v>22912</v>
      </c>
      <c r="B1806" s="4" t="str">
        <f>TEXT(Airplane_Crashes_and_Fatalities[[#This Row],[Date]],"yyyy")</f>
        <v>1962</v>
      </c>
      <c r="C1806" s="1" t="str">
        <f>TEXT(Airplane_Crashes_and_Fatalities[[#This Row],[Date]],"mmm")</f>
        <v>Sep</v>
      </c>
      <c r="D1806" s="5">
        <f>DAY(Airplane_Crashes_and_Fatalities[[#This Row],[Date]])</f>
        <v>23</v>
      </c>
      <c r="E1806" s="3">
        <v>0.875</v>
      </c>
      <c r="F1806" s="2" t="s">
        <v>1796</v>
      </c>
      <c r="G1806" s="2"/>
      <c r="H1806" s="2"/>
      <c r="I1806" s="2" t="s">
        <v>3545</v>
      </c>
      <c r="J1806" s="2" t="s">
        <v>19034</v>
      </c>
      <c r="K1806" s="2" t="s">
        <v>5665</v>
      </c>
      <c r="L1806" s="2" t="s">
        <v>5666</v>
      </c>
      <c r="M1806" t="s">
        <v>5667</v>
      </c>
      <c r="N1806">
        <f>Airplane_Crashes_and_Fatalities[[#This Row],[Aboard]]-Airplane_Crashes_and_Fatalities[[#This Row],[Fatalities]]</f>
        <v>48</v>
      </c>
      <c r="O1806">
        <v>4827</v>
      </c>
      <c r="P1806">
        <v>76</v>
      </c>
      <c r="Q1806">
        <v>28</v>
      </c>
      <c r="R1806">
        <v>0</v>
      </c>
      <c r="S1806" s="2" t="s">
        <v>5668</v>
      </c>
    </row>
    <row r="1807" spans="1:19" x14ac:dyDescent="0.3">
      <c r="A1807" s="1">
        <v>22929</v>
      </c>
      <c r="B1807" s="4" t="str">
        <f>TEXT(Airplane_Crashes_and_Fatalities[[#This Row],[Date]],"yyyy")</f>
        <v>1962</v>
      </c>
      <c r="C1807" s="1" t="str">
        <f>TEXT(Airplane_Crashes_and_Fatalities[[#This Row],[Date]],"mmm")</f>
        <v>Oct</v>
      </c>
      <c r="D1807" s="5">
        <f>DAY(Airplane_Crashes_and_Fatalities[[#This Row],[Date]])</f>
        <v>10</v>
      </c>
      <c r="E1807" s="3">
        <v>0.77083333333333326</v>
      </c>
      <c r="F1807" s="2" t="s">
        <v>21397</v>
      </c>
      <c r="G1807" s="2" t="s">
        <v>20308</v>
      </c>
      <c r="H1807" s="2" t="s">
        <v>19667</v>
      </c>
      <c r="I1807" s="2" t="s">
        <v>1349</v>
      </c>
      <c r="J1807" s="2"/>
      <c r="K1807" s="2"/>
      <c r="L1807" s="2" t="s">
        <v>5669</v>
      </c>
      <c r="M1807" t="s">
        <v>5670</v>
      </c>
      <c r="N1807">
        <f>Airplane_Crashes_and_Fatalities[[#This Row],[Aboard]]-Airplane_Crashes_and_Fatalities[[#This Row],[Fatalities]]</f>
        <v>17</v>
      </c>
      <c r="O1807">
        <v>218</v>
      </c>
      <c r="P1807">
        <v>19</v>
      </c>
      <c r="Q1807">
        <v>2</v>
      </c>
      <c r="R1807">
        <v>0</v>
      </c>
      <c r="S1807" s="2" t="s">
        <v>5671</v>
      </c>
    </row>
    <row r="1808" spans="1:19" x14ac:dyDescent="0.3">
      <c r="A1808" s="1">
        <v>22931</v>
      </c>
      <c r="B1808" s="4" t="str">
        <f>TEXT(Airplane_Crashes_and_Fatalities[[#This Row],[Date]],"yyyy")</f>
        <v>1962</v>
      </c>
      <c r="C1808" s="1" t="str">
        <f>TEXT(Airplane_Crashes_and_Fatalities[[#This Row],[Date]],"mmm")</f>
        <v>Oct</v>
      </c>
      <c r="D1808" s="5">
        <f>DAY(Airplane_Crashes_and_Fatalities[[#This Row],[Date]])</f>
        <v>12</v>
      </c>
      <c r="F1808" s="2" t="s">
        <v>21173</v>
      </c>
      <c r="G1808" s="2" t="s">
        <v>20426</v>
      </c>
      <c r="H1808" s="2"/>
      <c r="I1808" s="2" t="s">
        <v>2385</v>
      </c>
      <c r="J1808" s="2"/>
      <c r="K1808" s="2" t="s">
        <v>633</v>
      </c>
      <c r="L1808" s="2" t="s">
        <v>5177</v>
      </c>
      <c r="M1808" t="s">
        <v>5672</v>
      </c>
      <c r="N1808">
        <f>Airplane_Crashes_and_Fatalities[[#This Row],[Aboard]]-Airplane_Crashes_and_Fatalities[[#This Row],[Fatalities]]</f>
        <v>0</v>
      </c>
      <c r="O1808">
        <v>10191</v>
      </c>
      <c r="P1808">
        <v>3</v>
      </c>
      <c r="Q1808">
        <v>3</v>
      </c>
      <c r="R1808">
        <v>0</v>
      </c>
      <c r="S1808" s="2" t="s">
        <v>5673</v>
      </c>
    </row>
    <row r="1809" spans="1:19" x14ac:dyDescent="0.3">
      <c r="A1809" s="1">
        <v>26949</v>
      </c>
      <c r="B1809" s="4" t="str">
        <f>TEXT(Airplane_Crashes_and_Fatalities[[#This Row],[Date]],"yyyy")</f>
        <v>1973</v>
      </c>
      <c r="C1809" s="1" t="str">
        <f>TEXT(Airplane_Crashes_and_Fatalities[[#This Row],[Date]],"mmm")</f>
        <v>Oct</v>
      </c>
      <c r="D1809" s="5">
        <f>DAY(Airplane_Crashes_and_Fatalities[[#This Row],[Date]])</f>
        <v>12</v>
      </c>
      <c r="F1809" s="2" t="s">
        <v>21398</v>
      </c>
      <c r="G1809" s="2" t="s">
        <v>19880</v>
      </c>
      <c r="H1809" s="2"/>
      <c r="I1809" s="2" t="s">
        <v>5674</v>
      </c>
      <c r="J1809" s="2"/>
      <c r="K1809" s="2"/>
      <c r="L1809" s="2" t="s">
        <v>5675</v>
      </c>
      <c r="M1809" t="s">
        <v>5676</v>
      </c>
      <c r="N1809">
        <f>Airplane_Crashes_and_Fatalities[[#This Row],[Aboard]]-Airplane_Crashes_and_Fatalities[[#This Row],[Fatalities]]</f>
        <v>0</v>
      </c>
      <c r="O1809">
        <v>25086</v>
      </c>
      <c r="P1809">
        <v>8</v>
      </c>
      <c r="Q1809">
        <v>8</v>
      </c>
      <c r="R1809">
        <v>0</v>
      </c>
      <c r="S1809" s="2" t="s">
        <v>5677</v>
      </c>
    </row>
    <row r="1810" spans="1:19" x14ac:dyDescent="0.3">
      <c r="A1810" s="1">
        <v>22938</v>
      </c>
      <c r="B1810" s="4" t="str">
        <f>TEXT(Airplane_Crashes_and_Fatalities[[#This Row],[Date]],"yyyy")</f>
        <v>1962</v>
      </c>
      <c r="C1810" s="1" t="str">
        <f>TEXT(Airplane_Crashes_and_Fatalities[[#This Row],[Date]],"mmm")</f>
        <v>Oct</v>
      </c>
      <c r="D1810" s="5">
        <f>DAY(Airplane_Crashes_and_Fatalities[[#This Row],[Date]])</f>
        <v>19</v>
      </c>
      <c r="E1810" s="3">
        <v>0.86944444444444446</v>
      </c>
      <c r="F1810" s="2" t="s">
        <v>20901</v>
      </c>
      <c r="G1810" s="2" t="s">
        <v>19801</v>
      </c>
      <c r="H1810" s="2"/>
      <c r="I1810" s="2" t="s">
        <v>5059</v>
      </c>
      <c r="J1810" s="2" t="s">
        <v>19165</v>
      </c>
      <c r="K1810" s="2" t="s">
        <v>5678</v>
      </c>
      <c r="L1810" s="2" t="s">
        <v>5679</v>
      </c>
      <c r="M1810" t="s">
        <v>5680</v>
      </c>
      <c r="N1810">
        <f>Airplane_Crashes_and_Fatalities[[#This Row],[Aboard]]-Airplane_Crashes_and_Fatalities[[#This Row],[Fatalities]]</f>
        <v>51</v>
      </c>
      <c r="O1810">
        <v>125</v>
      </c>
      <c r="P1810">
        <v>52</v>
      </c>
      <c r="Q1810">
        <v>1</v>
      </c>
      <c r="R1810">
        <v>0</v>
      </c>
      <c r="S1810" s="2" t="s">
        <v>5681</v>
      </c>
    </row>
    <row r="1811" spans="1:19" x14ac:dyDescent="0.3">
      <c r="A1811" s="1">
        <v>22944</v>
      </c>
      <c r="B1811" s="4" t="str">
        <f>TEXT(Airplane_Crashes_and_Fatalities[[#This Row],[Date]],"yyyy")</f>
        <v>1962</v>
      </c>
      <c r="C1811" s="1" t="str">
        <f>TEXT(Airplane_Crashes_and_Fatalities[[#This Row],[Date]],"mmm")</f>
        <v>Oct</v>
      </c>
      <c r="D1811" s="5">
        <f>DAY(Airplane_Crashes_and_Fatalities[[#This Row],[Date]])</f>
        <v>25</v>
      </c>
      <c r="F1811" s="2" t="s">
        <v>1081</v>
      </c>
      <c r="G1811" s="2" t="s">
        <v>19866</v>
      </c>
      <c r="H1811" s="2"/>
      <c r="I1811" s="2" t="s">
        <v>2306</v>
      </c>
      <c r="J1811" s="2"/>
      <c r="K1811" s="2"/>
      <c r="L1811" s="2" t="s">
        <v>5379</v>
      </c>
      <c r="M1811" t="s">
        <v>5682</v>
      </c>
      <c r="N1811">
        <f>Airplane_Crashes_and_Fatalities[[#This Row],[Aboard]]-Airplane_Crashes_and_Fatalities[[#This Row],[Fatalities]]</f>
        <v>0</v>
      </c>
      <c r="O1811">
        <v>21703</v>
      </c>
      <c r="P1811">
        <v>10</v>
      </c>
      <c r="Q1811">
        <v>10</v>
      </c>
      <c r="R1811">
        <v>0</v>
      </c>
      <c r="S1811" s="2" t="s">
        <v>5683</v>
      </c>
    </row>
    <row r="1812" spans="1:19" x14ac:dyDescent="0.3">
      <c r="A1812" s="1">
        <v>22960</v>
      </c>
      <c r="B1812" s="4" t="str">
        <f>TEXT(Airplane_Crashes_and_Fatalities[[#This Row],[Date]],"yyyy")</f>
        <v>1962</v>
      </c>
      <c r="C1812" s="1" t="str">
        <f>TEXT(Airplane_Crashes_and_Fatalities[[#This Row],[Date]],"mmm")</f>
        <v>Nov</v>
      </c>
      <c r="D1812" s="5">
        <f>DAY(Airplane_Crashes_and_Fatalities[[#This Row],[Date]])</f>
        <v>10</v>
      </c>
      <c r="E1812" s="3">
        <v>0.60902777777777772</v>
      </c>
      <c r="F1812" s="2" t="s">
        <v>21399</v>
      </c>
      <c r="G1812" s="2" t="s">
        <v>21400</v>
      </c>
      <c r="H1812" s="2"/>
      <c r="I1812" s="2" t="s">
        <v>4033</v>
      </c>
      <c r="J1812" s="2"/>
      <c r="K1812" s="2" t="s">
        <v>3765</v>
      </c>
      <c r="L1812" s="2" t="s">
        <v>1183</v>
      </c>
      <c r="M1812" t="s">
        <v>5684</v>
      </c>
      <c r="N1812">
        <f>Airplane_Crashes_and_Fatalities[[#This Row],[Aboard]]-Airplane_Crashes_and_Fatalities[[#This Row],[Fatalities]]</f>
        <v>0</v>
      </c>
      <c r="O1812" t="s">
        <v>5685</v>
      </c>
      <c r="P1812">
        <v>27</v>
      </c>
      <c r="Q1812">
        <v>27</v>
      </c>
      <c r="R1812">
        <v>0</v>
      </c>
      <c r="S1812" s="2" t="s">
        <v>5686</v>
      </c>
    </row>
    <row r="1813" spans="1:19" x14ac:dyDescent="0.3">
      <c r="A1813" s="1">
        <v>22969</v>
      </c>
      <c r="B1813" s="4" t="str">
        <f>TEXT(Airplane_Crashes_and_Fatalities[[#This Row],[Date]],"yyyy")</f>
        <v>1962</v>
      </c>
      <c r="C1813" s="1" t="str">
        <f>TEXT(Airplane_Crashes_and_Fatalities[[#This Row],[Date]],"mmm")</f>
        <v>Nov</v>
      </c>
      <c r="D1813" s="5">
        <f>DAY(Airplane_Crashes_and_Fatalities[[#This Row],[Date]])</f>
        <v>19</v>
      </c>
      <c r="F1813" s="2" t="s">
        <v>21401</v>
      </c>
      <c r="G1813" s="2" t="s">
        <v>20178</v>
      </c>
      <c r="H1813" s="2"/>
      <c r="I1813" s="2" t="s">
        <v>4769</v>
      </c>
      <c r="J1813" s="2"/>
      <c r="K1813" s="2"/>
      <c r="L1813" s="2" t="s">
        <v>5687</v>
      </c>
      <c r="M1813" t="s">
        <v>5688</v>
      </c>
      <c r="N1813">
        <f>Airplane_Crashes_and_Fatalities[[#This Row],[Aboard]]-Airplane_Crashes_and_Fatalities[[#This Row],[Fatalities]]</f>
        <v>0</v>
      </c>
      <c r="O1813">
        <v>444</v>
      </c>
      <c r="P1813">
        <v>4</v>
      </c>
      <c r="Q1813">
        <v>4</v>
      </c>
      <c r="R1813">
        <v>0</v>
      </c>
      <c r="S1813" s="2" t="s">
        <v>5689</v>
      </c>
    </row>
    <row r="1814" spans="1:19" x14ac:dyDescent="0.3">
      <c r="A1814" s="1">
        <v>22973</v>
      </c>
      <c r="B1814" s="4" t="str">
        <f>TEXT(Airplane_Crashes_and_Fatalities[[#This Row],[Date]],"yyyy")</f>
        <v>1962</v>
      </c>
      <c r="C1814" s="1" t="str">
        <f>TEXT(Airplane_Crashes_and_Fatalities[[#This Row],[Date]],"mmm")</f>
        <v>Nov</v>
      </c>
      <c r="D1814" s="5">
        <f>DAY(Airplane_Crashes_and_Fatalities[[#This Row],[Date]])</f>
        <v>23</v>
      </c>
      <c r="E1814" s="3">
        <v>0.51666666666666661</v>
      </c>
      <c r="F1814" s="2" t="s">
        <v>21402</v>
      </c>
      <c r="G1814" s="2" t="s">
        <v>19695</v>
      </c>
      <c r="H1814" s="2"/>
      <c r="I1814" s="2" t="s">
        <v>740</v>
      </c>
      <c r="J1814" s="2" t="s">
        <v>19166</v>
      </c>
      <c r="K1814" s="2" t="s">
        <v>5690</v>
      </c>
      <c r="L1814" s="2" t="s">
        <v>4711</v>
      </c>
      <c r="M1814" t="s">
        <v>5691</v>
      </c>
      <c r="N1814">
        <f>Airplane_Crashes_and_Fatalities[[#This Row],[Aboard]]-Airplane_Crashes_and_Fatalities[[#This Row],[Fatalities]]</f>
        <v>0</v>
      </c>
      <c r="O1814">
        <v>128</v>
      </c>
      <c r="P1814">
        <v>18</v>
      </c>
      <c r="Q1814">
        <v>18</v>
      </c>
      <c r="R1814">
        <v>0</v>
      </c>
      <c r="S1814" s="2" t="s">
        <v>5692</v>
      </c>
    </row>
    <row r="1815" spans="1:19" x14ac:dyDescent="0.3">
      <c r="A1815" s="1">
        <v>22973</v>
      </c>
      <c r="B1815" s="4" t="str">
        <f>TEXT(Airplane_Crashes_and_Fatalities[[#This Row],[Date]],"yyyy")</f>
        <v>1962</v>
      </c>
      <c r="C1815" s="1" t="str">
        <f>TEXT(Airplane_Crashes_and_Fatalities[[#This Row],[Date]],"mmm")</f>
        <v>Nov</v>
      </c>
      <c r="D1815" s="5">
        <f>DAY(Airplane_Crashes_and_Fatalities[[#This Row],[Date]])</f>
        <v>23</v>
      </c>
      <c r="F1815" s="2" t="s">
        <v>5693</v>
      </c>
      <c r="G1815" s="2" t="s">
        <v>24264</v>
      </c>
      <c r="H1815" s="2"/>
      <c r="I1815" s="2" t="s">
        <v>3323</v>
      </c>
      <c r="J1815" s="2"/>
      <c r="K1815" s="2"/>
      <c r="L1815" s="2" t="s">
        <v>3139</v>
      </c>
      <c r="M1815">
        <v>7502</v>
      </c>
      <c r="N1815">
        <f>Airplane_Crashes_and_Fatalities[[#This Row],[Aboard]]-Airplane_Crashes_and_Fatalities[[#This Row],[Fatalities]]</f>
        <v>14</v>
      </c>
      <c r="O1815">
        <v>10773</v>
      </c>
      <c r="P1815">
        <v>37</v>
      </c>
      <c r="Q1815">
        <v>23</v>
      </c>
      <c r="R1815">
        <v>0</v>
      </c>
      <c r="S1815" s="2" t="s">
        <v>5694</v>
      </c>
    </row>
    <row r="1816" spans="1:19" x14ac:dyDescent="0.3">
      <c r="A1816" s="1">
        <v>22973</v>
      </c>
      <c r="B1816" s="4" t="str">
        <f>TEXT(Airplane_Crashes_and_Fatalities[[#This Row],[Date]],"yyyy")</f>
        <v>1962</v>
      </c>
      <c r="C1816" s="1" t="str">
        <f>TEXT(Airplane_Crashes_and_Fatalities[[#This Row],[Date]],"mmm")</f>
        <v>Nov</v>
      </c>
      <c r="D1816" s="5">
        <f>DAY(Airplane_Crashes_and_Fatalities[[#This Row],[Date]])</f>
        <v>23</v>
      </c>
      <c r="E1816" s="3">
        <v>0.59027777777777768</v>
      </c>
      <c r="F1816" s="2" t="s">
        <v>20463</v>
      </c>
      <c r="G1816" s="2" t="s">
        <v>19685</v>
      </c>
      <c r="H1816" s="2"/>
      <c r="I1816" s="2" t="s">
        <v>5396</v>
      </c>
      <c r="J1816" s="2" t="s">
        <v>19167</v>
      </c>
      <c r="K1816" s="2" t="s">
        <v>5695</v>
      </c>
      <c r="L1816" s="2" t="s">
        <v>5696</v>
      </c>
      <c r="M1816" t="s">
        <v>5697</v>
      </c>
      <c r="N1816">
        <f>Airplane_Crashes_and_Fatalities[[#This Row],[Aboard]]-Airplane_Crashes_and_Fatalities[[#This Row],[Fatalities]]</f>
        <v>0</v>
      </c>
      <c r="O1816">
        <v>180002002</v>
      </c>
      <c r="P1816">
        <v>21</v>
      </c>
      <c r="Q1816">
        <v>21</v>
      </c>
      <c r="R1816">
        <v>0</v>
      </c>
      <c r="S1816" s="2" t="s">
        <v>5698</v>
      </c>
    </row>
    <row r="1817" spans="1:19" x14ac:dyDescent="0.3">
      <c r="A1817" s="1">
        <v>22976</v>
      </c>
      <c r="B1817" s="4" t="str">
        <f>TEXT(Airplane_Crashes_and_Fatalities[[#This Row],[Date]],"yyyy")</f>
        <v>1962</v>
      </c>
      <c r="C1817" s="1" t="str">
        <f>TEXT(Airplane_Crashes_and_Fatalities[[#This Row],[Date]],"mmm")</f>
        <v>Nov</v>
      </c>
      <c r="D1817" s="5">
        <f>DAY(Airplane_Crashes_and_Fatalities[[#This Row],[Date]])</f>
        <v>26</v>
      </c>
      <c r="E1817" s="3">
        <v>0.50625000000000009</v>
      </c>
      <c r="F1817" s="2" t="s">
        <v>21403</v>
      </c>
      <c r="G1817" s="2" t="s">
        <v>19819</v>
      </c>
      <c r="H1817" s="2"/>
      <c r="I1817" s="2" t="s">
        <v>5699</v>
      </c>
      <c r="J1817" s="2"/>
      <c r="K1817" s="2" t="s">
        <v>5015</v>
      </c>
      <c r="L1817" s="2" t="s">
        <v>5700</v>
      </c>
      <c r="M1817" t="s">
        <v>5701</v>
      </c>
      <c r="N1817">
        <f>Airplane_Crashes_and_Fatalities[[#This Row],[Aboard]]-Airplane_Crashes_and_Fatalities[[#This Row],[Fatalities]]</f>
        <v>0</v>
      </c>
      <c r="O1817">
        <v>107</v>
      </c>
      <c r="P1817">
        <v>26</v>
      </c>
      <c r="Q1817">
        <v>26</v>
      </c>
      <c r="R1817">
        <v>0</v>
      </c>
      <c r="S1817" s="2" t="s">
        <v>5702</v>
      </c>
    </row>
    <row r="1818" spans="1:19" x14ac:dyDescent="0.3">
      <c r="A1818" s="1">
        <v>22977</v>
      </c>
      <c r="B1818" s="4" t="str">
        <f>TEXT(Airplane_Crashes_and_Fatalities[[#This Row],[Date]],"yyyy")</f>
        <v>1962</v>
      </c>
      <c r="C1818" s="1" t="str">
        <f>TEXT(Airplane_Crashes_and_Fatalities[[#This Row],[Date]],"mmm")</f>
        <v>Nov</v>
      </c>
      <c r="D1818" s="5">
        <f>DAY(Airplane_Crashes_and_Fatalities[[#This Row],[Date]])</f>
        <v>27</v>
      </c>
      <c r="E1818" s="3">
        <v>0.15277777777777768</v>
      </c>
      <c r="F1818" s="2" t="s">
        <v>21404</v>
      </c>
      <c r="G1818" s="2" t="s">
        <v>20015</v>
      </c>
      <c r="H1818" s="2"/>
      <c r="I1818" s="2" t="s">
        <v>1792</v>
      </c>
      <c r="J1818" s="2" t="s">
        <v>19168</v>
      </c>
      <c r="K1818" s="2" t="s">
        <v>5703</v>
      </c>
      <c r="L1818" s="2" t="s">
        <v>5704</v>
      </c>
      <c r="M1818" t="s">
        <v>5705</v>
      </c>
      <c r="N1818">
        <f>Airplane_Crashes_and_Fatalities[[#This Row],[Aboard]]-Airplane_Crashes_and_Fatalities[[#This Row],[Fatalities]]</f>
        <v>0</v>
      </c>
      <c r="O1818" t="s">
        <v>5706</v>
      </c>
      <c r="P1818">
        <v>97</v>
      </c>
      <c r="Q1818">
        <v>97</v>
      </c>
      <c r="R1818">
        <v>0</v>
      </c>
      <c r="S1818" s="2" t="s">
        <v>5707</v>
      </c>
    </row>
    <row r="1819" spans="1:19" x14ac:dyDescent="0.3">
      <c r="A1819" s="1">
        <v>22980</v>
      </c>
      <c r="B1819" s="4" t="str">
        <f>TEXT(Airplane_Crashes_and_Fatalities[[#This Row],[Date]],"yyyy")</f>
        <v>1962</v>
      </c>
      <c r="C1819" s="1" t="str">
        <f>TEXT(Airplane_Crashes_and_Fatalities[[#This Row],[Date]],"mmm")</f>
        <v>Nov</v>
      </c>
      <c r="D1819" s="5">
        <f>DAY(Airplane_Crashes_and_Fatalities[[#This Row],[Date]])</f>
        <v>30</v>
      </c>
      <c r="E1819" s="3">
        <v>0.90625</v>
      </c>
      <c r="F1819" s="2" t="s">
        <v>19784</v>
      </c>
      <c r="G1819" s="2" t="s">
        <v>19785</v>
      </c>
      <c r="H1819" s="2"/>
      <c r="I1819" s="2" t="s">
        <v>1102</v>
      </c>
      <c r="J1819" s="2" t="s">
        <v>19076</v>
      </c>
      <c r="K1819" s="2" t="s">
        <v>5708</v>
      </c>
      <c r="L1819" s="2" t="s">
        <v>5050</v>
      </c>
      <c r="M1819" t="s">
        <v>5709</v>
      </c>
      <c r="N1819">
        <f>Airplane_Crashes_and_Fatalities[[#This Row],[Aboard]]-Airplane_Crashes_and_Fatalities[[#This Row],[Fatalities]]</f>
        <v>26</v>
      </c>
      <c r="O1819" t="s">
        <v>5710</v>
      </c>
      <c r="P1819">
        <v>51</v>
      </c>
      <c r="Q1819">
        <v>25</v>
      </c>
      <c r="R1819">
        <v>0</v>
      </c>
      <c r="S1819" s="2" t="s">
        <v>5711</v>
      </c>
    </row>
    <row r="1820" spans="1:19" x14ac:dyDescent="0.3">
      <c r="A1820" s="1">
        <v>22986</v>
      </c>
      <c r="B1820" s="4" t="str">
        <f>TEXT(Airplane_Crashes_and_Fatalities[[#This Row],[Date]],"yyyy")</f>
        <v>1962</v>
      </c>
      <c r="C1820" s="1" t="str">
        <f>TEXT(Airplane_Crashes_and_Fatalities[[#This Row],[Date]],"mmm")</f>
        <v>Dec</v>
      </c>
      <c r="D1820" s="5">
        <f>DAY(Airplane_Crashes_and_Fatalities[[#This Row],[Date]])</f>
        <v>6</v>
      </c>
      <c r="E1820" s="3">
        <v>0.70833333333333326</v>
      </c>
      <c r="F1820" s="2" t="s">
        <v>21405</v>
      </c>
      <c r="G1820" s="2" t="s">
        <v>19762</v>
      </c>
      <c r="H1820" s="2"/>
      <c r="I1820" s="2" t="s">
        <v>5637</v>
      </c>
      <c r="J1820" s="2" t="s">
        <v>19169</v>
      </c>
      <c r="K1820" s="2" t="s">
        <v>5712</v>
      </c>
      <c r="L1820" s="2" t="s">
        <v>1625</v>
      </c>
      <c r="M1820" t="s">
        <v>5713</v>
      </c>
      <c r="N1820">
        <f>Airplane_Crashes_and_Fatalities[[#This Row],[Aboard]]-Airplane_Crashes_and_Fatalities[[#This Row],[Fatalities]]</f>
        <v>2</v>
      </c>
      <c r="O1820">
        <v>4697</v>
      </c>
      <c r="P1820">
        <v>26</v>
      </c>
      <c r="Q1820">
        <v>24</v>
      </c>
      <c r="R1820">
        <v>0</v>
      </c>
      <c r="S1820" s="2" t="s">
        <v>5714</v>
      </c>
    </row>
    <row r="1821" spans="1:19" x14ac:dyDescent="0.3">
      <c r="A1821" s="1">
        <v>22994</v>
      </c>
      <c r="B1821" s="4" t="str">
        <f>TEXT(Airplane_Crashes_and_Fatalities[[#This Row],[Date]],"yyyy")</f>
        <v>1962</v>
      </c>
      <c r="C1821" s="1" t="str">
        <f>TEXT(Airplane_Crashes_and_Fatalities[[#This Row],[Date]],"mmm")</f>
        <v>Dec</v>
      </c>
      <c r="D1821" s="5">
        <f>DAY(Airplane_Crashes_and_Fatalities[[#This Row],[Date]])</f>
        <v>14</v>
      </c>
      <c r="E1821" s="3">
        <v>9.6527777777777768E-2</v>
      </c>
      <c r="F1821" s="2" t="s">
        <v>20856</v>
      </c>
      <c r="G1821" s="2" t="s">
        <v>19819</v>
      </c>
      <c r="H1821" s="2"/>
      <c r="I1821" s="2" t="s">
        <v>1543</v>
      </c>
      <c r="J1821" s="2"/>
      <c r="K1821" s="2" t="s">
        <v>5715</v>
      </c>
      <c r="L1821" s="2" t="s">
        <v>2488</v>
      </c>
      <c r="M1821" t="s">
        <v>5716</v>
      </c>
      <c r="N1821">
        <f>Airplane_Crashes_and_Fatalities[[#This Row],[Aboard]]-Airplane_Crashes_and_Fatalities[[#This Row],[Fatalities]]</f>
        <v>0</v>
      </c>
      <c r="O1821">
        <v>2047</v>
      </c>
      <c r="P1821">
        <v>50</v>
      </c>
      <c r="Q1821">
        <v>50</v>
      </c>
      <c r="R1821">
        <v>0</v>
      </c>
      <c r="S1821" s="2" t="s">
        <v>5717</v>
      </c>
    </row>
    <row r="1822" spans="1:19" x14ac:dyDescent="0.3">
      <c r="A1822" s="1">
        <v>22994</v>
      </c>
      <c r="B1822" s="4" t="str">
        <f>TEXT(Airplane_Crashes_and_Fatalities[[#This Row],[Date]],"yyyy")</f>
        <v>1962</v>
      </c>
      <c r="C1822" s="1" t="str">
        <f>TEXT(Airplane_Crashes_and_Fatalities[[#This Row],[Date]],"mmm")</f>
        <v>Dec</v>
      </c>
      <c r="D1822" s="5">
        <f>DAY(Airplane_Crashes_and_Fatalities[[#This Row],[Date]])</f>
        <v>14</v>
      </c>
      <c r="E1822" s="3">
        <v>0.92500000000000004</v>
      </c>
      <c r="F1822" s="2" t="s">
        <v>19924</v>
      </c>
      <c r="G1822" s="2" t="s">
        <v>19729</v>
      </c>
      <c r="H1822" s="2"/>
      <c r="I1822" s="2" t="s">
        <v>3545</v>
      </c>
      <c r="J1822" s="2" t="s">
        <v>19170</v>
      </c>
      <c r="K1822" s="2" t="s">
        <v>5718</v>
      </c>
      <c r="L1822" s="2" t="s">
        <v>4777</v>
      </c>
      <c r="M1822" t="s">
        <v>5719</v>
      </c>
      <c r="N1822">
        <f>Airplane_Crashes_and_Fatalities[[#This Row],[Aboard]]-Airplane_Crashes_and_Fatalities[[#This Row],[Fatalities]]</f>
        <v>0</v>
      </c>
      <c r="O1822">
        <v>4810</v>
      </c>
      <c r="P1822">
        <v>5</v>
      </c>
      <c r="Q1822">
        <v>5</v>
      </c>
      <c r="R1822">
        <v>3</v>
      </c>
      <c r="S1822" s="2" t="s">
        <v>5720</v>
      </c>
    </row>
    <row r="1823" spans="1:19" x14ac:dyDescent="0.3">
      <c r="A1823" s="1">
        <v>22999</v>
      </c>
      <c r="B1823" s="4" t="str">
        <f>TEXT(Airplane_Crashes_and_Fatalities[[#This Row],[Date]],"yyyy")</f>
        <v>1962</v>
      </c>
      <c r="C1823" s="1" t="str">
        <f>TEXT(Airplane_Crashes_and_Fatalities[[#This Row],[Date]],"mmm")</f>
        <v>Dec</v>
      </c>
      <c r="D1823" s="5">
        <f>DAY(Airplane_Crashes_and_Fatalities[[#This Row],[Date]])</f>
        <v>19</v>
      </c>
      <c r="E1823" s="3">
        <v>0.8125</v>
      </c>
      <c r="F1823" s="2" t="s">
        <v>21406</v>
      </c>
      <c r="G1823" s="2" t="s">
        <v>20656</v>
      </c>
      <c r="H1823" s="2"/>
      <c r="I1823" s="2" t="s">
        <v>1288</v>
      </c>
      <c r="J1823" s="2"/>
      <c r="K1823" s="2" t="s">
        <v>5721</v>
      </c>
      <c r="L1823" s="2" t="s">
        <v>5722</v>
      </c>
      <c r="M1823" t="s">
        <v>5723</v>
      </c>
      <c r="N1823">
        <f>Airplane_Crashes_and_Fatalities[[#This Row],[Aboard]]-Airplane_Crashes_and_Fatalities[[#This Row],[Fatalities]]</f>
        <v>0</v>
      </c>
      <c r="O1823">
        <v>395</v>
      </c>
      <c r="P1823">
        <v>33</v>
      </c>
      <c r="Q1823">
        <v>33</v>
      </c>
      <c r="R1823">
        <v>0</v>
      </c>
      <c r="S1823" s="2" t="s">
        <v>5724</v>
      </c>
    </row>
    <row r="1824" spans="1:19" x14ac:dyDescent="0.3">
      <c r="A1824" s="1">
        <v>23000</v>
      </c>
      <c r="B1824" s="4" t="str">
        <f>TEXT(Airplane_Crashes_and_Fatalities[[#This Row],[Date]],"yyyy")</f>
        <v>1962</v>
      </c>
      <c r="C1824" s="1" t="str">
        <f>TEXT(Airplane_Crashes_and_Fatalities[[#This Row],[Date]],"mmm")</f>
        <v>Dec</v>
      </c>
      <c r="D1824" s="5">
        <f>DAY(Airplane_Crashes_and_Fatalities[[#This Row],[Date]])</f>
        <v>20</v>
      </c>
      <c r="F1824" s="2" t="s">
        <v>21407</v>
      </c>
      <c r="G1824" s="2" t="s">
        <v>21158</v>
      </c>
      <c r="H1824" s="2"/>
      <c r="I1824" s="2" t="s">
        <v>1718</v>
      </c>
      <c r="J1824" s="2"/>
      <c r="K1824" s="2"/>
      <c r="L1824" s="2" t="s">
        <v>5725</v>
      </c>
      <c r="N1824">
        <f>Airplane_Crashes_and_Fatalities[[#This Row],[Aboard]]-Airplane_Crashes_and_Fatalities[[#This Row],[Fatalities]]</f>
        <v>0</v>
      </c>
      <c r="P1824">
        <v>12</v>
      </c>
      <c r="Q1824">
        <v>12</v>
      </c>
      <c r="S1824" s="2" t="s">
        <v>5726</v>
      </c>
    </row>
    <row r="1825" spans="1:19" x14ac:dyDescent="0.3">
      <c r="A1825" s="1">
        <v>23002</v>
      </c>
      <c r="B1825" s="4" t="str">
        <f>TEXT(Airplane_Crashes_and_Fatalities[[#This Row],[Date]],"yyyy")</f>
        <v>1962</v>
      </c>
      <c r="C1825" s="1" t="str">
        <f>TEXT(Airplane_Crashes_and_Fatalities[[#This Row],[Date]],"mmm")</f>
        <v>Dec</v>
      </c>
      <c r="D1825" s="5">
        <f>DAY(Airplane_Crashes_and_Fatalities[[#This Row],[Date]])</f>
        <v>22</v>
      </c>
      <c r="F1825" s="2" t="s">
        <v>21408</v>
      </c>
      <c r="G1825" s="2" t="s">
        <v>19819</v>
      </c>
      <c r="H1825" s="2"/>
      <c r="I1825" s="2" t="s">
        <v>1792</v>
      </c>
      <c r="J1825" s="2"/>
      <c r="K1825" s="2" t="s">
        <v>5727</v>
      </c>
      <c r="L1825" s="2" t="s">
        <v>4781</v>
      </c>
      <c r="M1825" t="s">
        <v>5728</v>
      </c>
      <c r="N1825">
        <f>Airplane_Crashes_and_Fatalities[[#This Row],[Aboard]]-Airplane_Crashes_and_Fatalities[[#This Row],[Fatalities]]</f>
        <v>39</v>
      </c>
      <c r="O1825">
        <v>103</v>
      </c>
      <c r="P1825">
        <v>40</v>
      </c>
      <c r="Q1825">
        <v>1</v>
      </c>
      <c r="R1825">
        <v>0</v>
      </c>
      <c r="S1825" s="2" t="s">
        <v>5729</v>
      </c>
    </row>
    <row r="1826" spans="1:19" x14ac:dyDescent="0.3">
      <c r="A1826" s="1">
        <v>23008</v>
      </c>
      <c r="B1826" s="4" t="str">
        <f>TEXT(Airplane_Crashes_and_Fatalities[[#This Row],[Date]],"yyyy")</f>
        <v>1962</v>
      </c>
      <c r="C1826" s="1" t="str">
        <f>TEXT(Airplane_Crashes_and_Fatalities[[#This Row],[Date]],"mmm")</f>
        <v>Dec</v>
      </c>
      <c r="D1826" s="5">
        <f>DAY(Airplane_Crashes_and_Fatalities[[#This Row],[Date]])</f>
        <v>28</v>
      </c>
      <c r="F1826" s="2" t="s">
        <v>21409</v>
      </c>
      <c r="G1826" s="2" t="s">
        <v>20210</v>
      </c>
      <c r="H1826" s="2"/>
      <c r="I1826" s="2" t="s">
        <v>5730</v>
      </c>
      <c r="J1826" s="2"/>
      <c r="K1826" s="2" t="s">
        <v>5731</v>
      </c>
      <c r="L1826" s="2" t="s">
        <v>5732</v>
      </c>
      <c r="M1826" t="s">
        <v>5733</v>
      </c>
      <c r="N1826">
        <f>Airplane_Crashes_and_Fatalities[[#This Row],[Aboard]]-Airplane_Crashes_and_Fatalities[[#This Row],[Fatalities]]</f>
        <v>17</v>
      </c>
      <c r="O1826">
        <v>18339</v>
      </c>
      <c r="P1826">
        <v>18</v>
      </c>
      <c r="Q1826">
        <v>1</v>
      </c>
      <c r="R1826">
        <v>0</v>
      </c>
      <c r="S1826" s="2" t="s">
        <v>5734</v>
      </c>
    </row>
    <row r="1827" spans="1:19" x14ac:dyDescent="0.3">
      <c r="A1827" s="1">
        <v>23009</v>
      </c>
      <c r="B1827" s="4" t="str">
        <f>TEXT(Airplane_Crashes_and_Fatalities[[#This Row],[Date]],"yyyy")</f>
        <v>1962</v>
      </c>
      <c r="C1827" s="1" t="str">
        <f>TEXT(Airplane_Crashes_and_Fatalities[[#This Row],[Date]],"mmm")</f>
        <v>Dec</v>
      </c>
      <c r="D1827" s="5">
        <f>DAY(Airplane_Crashes_and_Fatalities[[#This Row],[Date]])</f>
        <v>29</v>
      </c>
      <c r="E1827" s="3">
        <v>4.9305555555555491E-2</v>
      </c>
      <c r="F1827" s="2" t="s">
        <v>21410</v>
      </c>
      <c r="G1827" s="2" t="s">
        <v>20079</v>
      </c>
      <c r="H1827" s="2" t="s">
        <v>19685</v>
      </c>
      <c r="I1827" s="2" t="s">
        <v>5735</v>
      </c>
      <c r="J1827" s="2"/>
      <c r="K1827" s="2" t="s">
        <v>5736</v>
      </c>
      <c r="L1827" s="2" t="s">
        <v>5737</v>
      </c>
      <c r="M1827" t="s">
        <v>5738</v>
      </c>
      <c r="N1827">
        <f>Airplane_Crashes_and_Fatalities[[#This Row],[Aboard]]-Airplane_Crashes_and_Fatalities[[#This Row],[Fatalities]]</f>
        <v>0</v>
      </c>
      <c r="O1827">
        <v>2001</v>
      </c>
      <c r="P1827">
        <v>25</v>
      </c>
      <c r="Q1827">
        <v>25</v>
      </c>
      <c r="R1827">
        <v>0</v>
      </c>
      <c r="S1827" s="2" t="s">
        <v>5739</v>
      </c>
    </row>
    <row r="1828" spans="1:19" x14ac:dyDescent="0.3">
      <c r="A1828" s="1">
        <v>23446</v>
      </c>
      <c r="B1828" s="4" t="str">
        <f>TEXT(Airplane_Crashes_and_Fatalities[[#This Row],[Date]],"yyyy")</f>
        <v>1964</v>
      </c>
      <c r="C1828" s="1" t="str">
        <f>TEXT(Airplane_Crashes_and_Fatalities[[#This Row],[Date]],"mmm")</f>
        <v>Mar</v>
      </c>
      <c r="D1828" s="5">
        <f>DAY(Airplane_Crashes_and_Fatalities[[#This Row],[Date]])</f>
        <v>10</v>
      </c>
      <c r="E1828" s="3">
        <v>0.29166666666666674</v>
      </c>
      <c r="F1828" s="2" t="s">
        <v>21411</v>
      </c>
      <c r="G1828" s="2" t="s">
        <v>21412</v>
      </c>
      <c r="H1828" s="2"/>
      <c r="I1828" s="2" t="s">
        <v>5740</v>
      </c>
      <c r="J1828" s="2"/>
      <c r="K1828" s="2"/>
      <c r="L1828" s="2" t="s">
        <v>5741</v>
      </c>
      <c r="M1828" t="s">
        <v>5742</v>
      </c>
      <c r="N1828">
        <f>Airplane_Crashes_and_Fatalities[[#This Row],[Aboard]]-Airplane_Crashes_and_Fatalities[[#This Row],[Fatalities]]</f>
        <v>0</v>
      </c>
      <c r="P1828">
        <v>2</v>
      </c>
      <c r="Q1828">
        <v>2</v>
      </c>
      <c r="R1828">
        <v>0</v>
      </c>
      <c r="S1828" s="2" t="s">
        <v>5743</v>
      </c>
    </row>
    <row r="1829" spans="1:19" x14ac:dyDescent="0.3">
      <c r="A1829" s="1">
        <v>23025</v>
      </c>
      <c r="B1829" s="4" t="str">
        <f>TEXT(Airplane_Crashes_and_Fatalities[[#This Row],[Date]],"yyyy")</f>
        <v>1963</v>
      </c>
      <c r="C1829" s="1" t="str">
        <f>TEXT(Airplane_Crashes_and_Fatalities[[#This Row],[Date]],"mmm")</f>
        <v>Jan</v>
      </c>
      <c r="D1829" s="5">
        <f>DAY(Airplane_Crashes_and_Fatalities[[#This Row],[Date]])</f>
        <v>14</v>
      </c>
      <c r="E1829" s="3">
        <v>0.97777777777777786</v>
      </c>
      <c r="F1829" s="2" t="s">
        <v>21413</v>
      </c>
      <c r="G1829" s="2" t="s">
        <v>20063</v>
      </c>
      <c r="H1829" s="2"/>
      <c r="I1829" s="2" t="s">
        <v>5744</v>
      </c>
      <c r="J1829" s="2"/>
      <c r="K1829" s="2"/>
      <c r="L1829" s="2" t="s">
        <v>5745</v>
      </c>
      <c r="M1829" t="s">
        <v>5746</v>
      </c>
      <c r="N1829">
        <f>Airplane_Crashes_and_Fatalities[[#This Row],[Aboard]]-Airplane_Crashes_and_Fatalities[[#This Row],[Fatalities]]</f>
        <v>1</v>
      </c>
      <c r="P1829">
        <v>6</v>
      </c>
      <c r="Q1829">
        <v>5</v>
      </c>
      <c r="R1829">
        <v>0</v>
      </c>
      <c r="S1829" s="2" t="s">
        <v>5747</v>
      </c>
    </row>
    <row r="1830" spans="1:19" x14ac:dyDescent="0.3">
      <c r="A1830" s="1">
        <v>23026</v>
      </c>
      <c r="B1830" s="4" t="str">
        <f>TEXT(Airplane_Crashes_and_Fatalities[[#This Row],[Date]],"yyyy")</f>
        <v>1963</v>
      </c>
      <c r="C1830" s="1" t="str">
        <f>TEXT(Airplane_Crashes_and_Fatalities[[#This Row],[Date]],"mmm")</f>
        <v>Jan</v>
      </c>
      <c r="D1830" s="5">
        <f>DAY(Airplane_Crashes_and_Fatalities[[#This Row],[Date]])</f>
        <v>15</v>
      </c>
      <c r="F1830" s="2" t="s">
        <v>20169</v>
      </c>
      <c r="G1830" s="2" t="s">
        <v>19819</v>
      </c>
      <c r="H1830" s="2"/>
      <c r="I1830" s="2" t="s">
        <v>2696</v>
      </c>
      <c r="J1830" s="2"/>
      <c r="K1830" s="2"/>
      <c r="L1830" s="2" t="s">
        <v>3536</v>
      </c>
      <c r="M1830" t="s">
        <v>5748</v>
      </c>
      <c r="N1830">
        <f>Airplane_Crashes_and_Fatalities[[#This Row],[Aboard]]-Airplane_Crashes_and_Fatalities[[#This Row],[Fatalities]]</f>
        <v>32</v>
      </c>
      <c r="O1830">
        <v>6</v>
      </c>
      <c r="P1830">
        <v>45</v>
      </c>
      <c r="Q1830">
        <v>13</v>
      </c>
      <c r="R1830">
        <v>7</v>
      </c>
      <c r="S1830" s="2" t="s">
        <v>5749</v>
      </c>
    </row>
    <row r="1831" spans="1:19" x14ac:dyDescent="0.3">
      <c r="A1831" s="1">
        <v>23028</v>
      </c>
      <c r="B1831" s="4" t="str">
        <f>TEXT(Airplane_Crashes_and_Fatalities[[#This Row],[Date]],"yyyy")</f>
        <v>1963</v>
      </c>
      <c r="C1831" s="1" t="str">
        <f>TEXT(Airplane_Crashes_and_Fatalities[[#This Row],[Date]],"mmm")</f>
        <v>Jan</v>
      </c>
      <c r="D1831" s="5">
        <f>DAY(Airplane_Crashes_and_Fatalities[[#This Row],[Date]])</f>
        <v>17</v>
      </c>
      <c r="E1831" s="3">
        <v>0.66180555555555554</v>
      </c>
      <c r="F1831" s="2" t="s">
        <v>21414</v>
      </c>
      <c r="G1831" s="2" t="s">
        <v>19943</v>
      </c>
      <c r="H1831" s="2"/>
      <c r="I1831" s="2" t="s">
        <v>5750</v>
      </c>
      <c r="J1831" s="2" t="s">
        <v>19171</v>
      </c>
      <c r="K1831" s="2" t="s">
        <v>633</v>
      </c>
      <c r="L1831" s="2" t="s">
        <v>5502</v>
      </c>
      <c r="M1831" t="s">
        <v>5751</v>
      </c>
      <c r="N1831">
        <f>Airplane_Crashes_and_Fatalities[[#This Row],[Aboard]]-Airplane_Crashes_and_Fatalities[[#This Row],[Fatalities]]</f>
        <v>0</v>
      </c>
      <c r="O1831">
        <v>6</v>
      </c>
      <c r="P1831">
        <v>3</v>
      </c>
      <c r="Q1831">
        <v>3</v>
      </c>
      <c r="R1831">
        <v>0</v>
      </c>
      <c r="S1831" s="2" t="s">
        <v>5752</v>
      </c>
    </row>
    <row r="1832" spans="1:19" x14ac:dyDescent="0.3">
      <c r="A1832" s="1">
        <v>23037</v>
      </c>
      <c r="B1832" s="4" t="str">
        <f>TEXT(Airplane_Crashes_and_Fatalities[[#This Row],[Date]],"yyyy")</f>
        <v>1963</v>
      </c>
      <c r="C1832" s="1" t="str">
        <f>TEXT(Airplane_Crashes_and_Fatalities[[#This Row],[Date]],"mmm")</f>
        <v>Jan</v>
      </c>
      <c r="D1832" s="5">
        <f>DAY(Airplane_Crashes_and_Fatalities[[#This Row],[Date]])</f>
        <v>26</v>
      </c>
      <c r="F1832" s="2" t="s">
        <v>21415</v>
      </c>
      <c r="G1832" s="2" t="s">
        <v>20063</v>
      </c>
      <c r="H1832" s="2"/>
      <c r="I1832" s="2" t="s">
        <v>5753</v>
      </c>
      <c r="J1832" s="2"/>
      <c r="K1832" s="2"/>
      <c r="L1832" s="2" t="s">
        <v>3757</v>
      </c>
      <c r="M1832" t="s">
        <v>5754</v>
      </c>
      <c r="N1832">
        <f>Airplane_Crashes_and_Fatalities[[#This Row],[Aboard]]-Airplane_Crashes_and_Fatalities[[#This Row],[Fatalities]]</f>
        <v>1</v>
      </c>
      <c r="O1832">
        <v>22380</v>
      </c>
      <c r="P1832">
        <v>2</v>
      </c>
      <c r="Q1832">
        <v>1</v>
      </c>
      <c r="R1832">
        <v>0</v>
      </c>
      <c r="S1832" s="2" t="s">
        <v>5755</v>
      </c>
    </row>
    <row r="1833" spans="1:19" x14ac:dyDescent="0.3">
      <c r="A1833" s="1">
        <v>23040</v>
      </c>
      <c r="B1833" s="4" t="str">
        <f>TEXT(Airplane_Crashes_and_Fatalities[[#This Row],[Date]],"yyyy")</f>
        <v>1963</v>
      </c>
      <c r="C1833" s="1" t="str">
        <f>TEXT(Airplane_Crashes_and_Fatalities[[#This Row],[Date]],"mmm")</f>
        <v>Jan</v>
      </c>
      <c r="D1833" s="5">
        <f>DAY(Airplane_Crashes_and_Fatalities[[#This Row],[Date]])</f>
        <v>29</v>
      </c>
      <c r="E1833" s="3">
        <v>0.94722222222222219</v>
      </c>
      <c r="F1833" s="2" t="s">
        <v>19893</v>
      </c>
      <c r="G1833" s="2" t="s">
        <v>20025</v>
      </c>
      <c r="H1833" s="2"/>
      <c r="I1833" s="2" t="s">
        <v>4388</v>
      </c>
      <c r="J1833" s="2" t="s">
        <v>19172</v>
      </c>
      <c r="K1833" s="2" t="s">
        <v>5756</v>
      </c>
      <c r="L1833" s="2" t="s">
        <v>5757</v>
      </c>
      <c r="M1833" t="s">
        <v>5758</v>
      </c>
      <c r="N1833">
        <f>Airplane_Crashes_and_Fatalities[[#This Row],[Aboard]]-Airplane_Crashes_and_Fatalities[[#This Row],[Fatalities]]</f>
        <v>0</v>
      </c>
      <c r="O1833">
        <v>356</v>
      </c>
      <c r="P1833">
        <v>8</v>
      </c>
      <c r="Q1833">
        <v>8</v>
      </c>
      <c r="R1833">
        <v>0</v>
      </c>
      <c r="S1833" s="2" t="s">
        <v>5759</v>
      </c>
    </row>
    <row r="1834" spans="1:19" x14ac:dyDescent="0.3">
      <c r="A1834" s="1">
        <v>23041</v>
      </c>
      <c r="B1834" s="4" t="str">
        <f>TEXT(Airplane_Crashes_and_Fatalities[[#This Row],[Date]],"yyyy")</f>
        <v>1963</v>
      </c>
      <c r="C1834" s="1" t="str">
        <f>TEXT(Airplane_Crashes_and_Fatalities[[#This Row],[Date]],"mmm")</f>
        <v>Jan</v>
      </c>
      <c r="D1834" s="5">
        <f>DAY(Airplane_Crashes_and_Fatalities[[#This Row],[Date]])</f>
        <v>30</v>
      </c>
      <c r="F1834" s="2" t="s">
        <v>21416</v>
      </c>
      <c r="G1834" s="2" t="s">
        <v>19695</v>
      </c>
      <c r="H1834" s="2"/>
      <c r="I1834" s="2" t="s">
        <v>16</v>
      </c>
      <c r="J1834" s="2"/>
      <c r="K1834" s="2"/>
      <c r="L1834" s="2" t="s">
        <v>5760</v>
      </c>
      <c r="N1834">
        <f>Airplane_Crashes_and_Fatalities[[#This Row],[Aboard]]-Airplane_Crashes_and_Fatalities[[#This Row],[Fatalities]]</f>
        <v>0</v>
      </c>
      <c r="P1834">
        <v>14</v>
      </c>
      <c r="Q1834">
        <v>14</v>
      </c>
      <c r="R1834">
        <v>0</v>
      </c>
      <c r="S1834" s="2" t="s">
        <v>5761</v>
      </c>
    </row>
    <row r="1835" spans="1:19" x14ac:dyDescent="0.3">
      <c r="A1835" s="1">
        <v>23043</v>
      </c>
      <c r="B1835" s="4" t="str">
        <f>TEXT(Airplane_Crashes_and_Fatalities[[#This Row],[Date]],"yyyy")</f>
        <v>1963</v>
      </c>
      <c r="C1835" s="1" t="str">
        <f>TEXT(Airplane_Crashes_and_Fatalities[[#This Row],[Date]],"mmm")</f>
        <v>Feb</v>
      </c>
      <c r="D1835" s="5">
        <f>DAY(Airplane_Crashes_and_Fatalities[[#This Row],[Date]])</f>
        <v>1</v>
      </c>
      <c r="E1835" s="3">
        <v>0.71875</v>
      </c>
      <c r="F1835" s="2" t="s">
        <v>20710</v>
      </c>
      <c r="G1835" s="2" t="s">
        <v>20711</v>
      </c>
      <c r="H1835" s="2"/>
      <c r="I1835" s="2" t="s">
        <v>5762</v>
      </c>
      <c r="J1835" s="2" t="s">
        <v>19173</v>
      </c>
      <c r="K1835" s="2" t="s">
        <v>5763</v>
      </c>
      <c r="L1835" s="2" t="s">
        <v>5764</v>
      </c>
      <c r="M1835" t="s">
        <v>5765</v>
      </c>
      <c r="N1835">
        <f>Airplane_Crashes_and_Fatalities[[#This Row],[Aboard]]-Airplane_Crashes_and_Fatalities[[#This Row],[Fatalities]]</f>
        <v>0</v>
      </c>
      <c r="O1835">
        <v>244</v>
      </c>
      <c r="P1835">
        <v>17</v>
      </c>
      <c r="Q1835">
        <v>17</v>
      </c>
      <c r="R1835">
        <v>87</v>
      </c>
      <c r="S1835" s="2" t="s">
        <v>5766</v>
      </c>
    </row>
    <row r="1836" spans="1:19" x14ac:dyDescent="0.3">
      <c r="A1836" s="1">
        <v>23045</v>
      </c>
      <c r="B1836" s="4" t="str">
        <f>TEXT(Airplane_Crashes_and_Fatalities[[#This Row],[Date]],"yyyy")</f>
        <v>1963</v>
      </c>
      <c r="C1836" s="1" t="str">
        <f>TEXT(Airplane_Crashes_and_Fatalities[[#This Row],[Date]],"mmm")</f>
        <v>Feb</v>
      </c>
      <c r="D1836" s="5">
        <f>DAY(Airplane_Crashes_and_Fatalities[[#This Row],[Date]])</f>
        <v>3</v>
      </c>
      <c r="E1836" s="3">
        <v>0.5048611111111112</v>
      </c>
      <c r="F1836" s="2" t="s">
        <v>19728</v>
      </c>
      <c r="G1836" s="2" t="s">
        <v>19729</v>
      </c>
      <c r="H1836" s="2"/>
      <c r="I1836" s="2" t="s">
        <v>2408</v>
      </c>
      <c r="J1836" s="2" t="s">
        <v>19174</v>
      </c>
      <c r="K1836" s="2"/>
      <c r="L1836" s="2" t="s">
        <v>4777</v>
      </c>
      <c r="M1836" t="s">
        <v>5767</v>
      </c>
      <c r="N1836">
        <f>Airplane_Crashes_and_Fatalities[[#This Row],[Aboard]]-Airplane_Crashes_and_Fatalities[[#This Row],[Fatalities]]</f>
        <v>5</v>
      </c>
      <c r="O1836">
        <v>4851</v>
      </c>
      <c r="P1836">
        <v>8</v>
      </c>
      <c r="Q1836">
        <v>3</v>
      </c>
      <c r="R1836">
        <v>0</v>
      </c>
      <c r="S1836" s="2" t="s">
        <v>5768</v>
      </c>
    </row>
    <row r="1837" spans="1:19" x14ac:dyDescent="0.3">
      <c r="A1837" s="1">
        <v>23050</v>
      </c>
      <c r="B1837" s="4" t="str">
        <f>TEXT(Airplane_Crashes_and_Fatalities[[#This Row],[Date]],"yyyy")</f>
        <v>1963</v>
      </c>
      <c r="C1837" s="1" t="str">
        <f>TEXT(Airplane_Crashes_and_Fatalities[[#This Row],[Date]],"mmm")</f>
        <v>Feb</v>
      </c>
      <c r="D1837" s="5">
        <f>DAY(Airplane_Crashes_and_Fatalities[[#This Row],[Date]])</f>
        <v>8</v>
      </c>
      <c r="F1837" s="2" t="s">
        <v>21417</v>
      </c>
      <c r="G1837" s="2" t="s">
        <v>142</v>
      </c>
      <c r="H1837" s="2"/>
      <c r="I1837" s="2" t="s">
        <v>2306</v>
      </c>
      <c r="J1837" s="2"/>
      <c r="K1837" s="2" t="s">
        <v>633</v>
      </c>
      <c r="L1837" s="2" t="s">
        <v>5623</v>
      </c>
      <c r="M1837" t="s">
        <v>5769</v>
      </c>
      <c r="N1837">
        <f>Airplane_Crashes_and_Fatalities[[#This Row],[Aboard]]-Airplane_Crashes_and_Fatalities[[#This Row],[Fatalities]]</f>
        <v>0</v>
      </c>
      <c r="O1837">
        <v>402104</v>
      </c>
      <c r="P1837">
        <v>7</v>
      </c>
      <c r="Q1837">
        <v>7</v>
      </c>
      <c r="R1837">
        <v>0</v>
      </c>
      <c r="S1837" s="2" t="s">
        <v>5770</v>
      </c>
    </row>
    <row r="1838" spans="1:19" x14ac:dyDescent="0.3">
      <c r="A1838" s="1">
        <v>23054</v>
      </c>
      <c r="B1838" s="4" t="str">
        <f>TEXT(Airplane_Crashes_and_Fatalities[[#This Row],[Date]],"yyyy")</f>
        <v>1963</v>
      </c>
      <c r="C1838" s="1" t="str">
        <f>TEXT(Airplane_Crashes_and_Fatalities[[#This Row],[Date]],"mmm")</f>
        <v>Feb</v>
      </c>
      <c r="D1838" s="5">
        <f>DAY(Airplane_Crashes_and_Fatalities[[#This Row],[Date]])</f>
        <v>12</v>
      </c>
      <c r="E1838" s="3">
        <v>0.57499999999999996</v>
      </c>
      <c r="F1838" s="2" t="s">
        <v>21418</v>
      </c>
      <c r="G1838" s="2" t="s">
        <v>19954</v>
      </c>
      <c r="H1838" s="2"/>
      <c r="I1838" s="2" t="s">
        <v>368</v>
      </c>
      <c r="J1838" s="2" t="s">
        <v>19175</v>
      </c>
      <c r="K1838" s="2" t="s">
        <v>5771</v>
      </c>
      <c r="L1838" s="2" t="s">
        <v>5772</v>
      </c>
      <c r="M1838" t="s">
        <v>5773</v>
      </c>
      <c r="N1838">
        <f>Airplane_Crashes_and_Fatalities[[#This Row],[Aboard]]-Airplane_Crashes_and_Fatalities[[#This Row],[Fatalities]]</f>
        <v>0</v>
      </c>
      <c r="O1838" t="s">
        <v>5774</v>
      </c>
      <c r="P1838">
        <v>43</v>
      </c>
      <c r="Q1838">
        <v>43</v>
      </c>
      <c r="R1838">
        <v>0</v>
      </c>
      <c r="S1838" s="2" t="s">
        <v>5775</v>
      </c>
    </row>
    <row r="1839" spans="1:19" x14ac:dyDescent="0.3">
      <c r="A1839" s="1">
        <v>23070</v>
      </c>
      <c r="B1839" s="4" t="str">
        <f>TEXT(Airplane_Crashes_and_Fatalities[[#This Row],[Date]],"yyyy")</f>
        <v>1963</v>
      </c>
      <c r="C1839" s="1" t="str">
        <f>TEXT(Airplane_Crashes_and_Fatalities[[#This Row],[Date]],"mmm")</f>
        <v>Feb</v>
      </c>
      <c r="D1839" s="5">
        <f>DAY(Airplane_Crashes_and_Fatalities[[#This Row],[Date]])</f>
        <v>28</v>
      </c>
      <c r="E1839" s="3">
        <v>0.89513888888888893</v>
      </c>
      <c r="F1839" s="2" t="s">
        <v>19897</v>
      </c>
      <c r="G1839" s="2" t="s">
        <v>19898</v>
      </c>
      <c r="H1839" s="2"/>
      <c r="I1839" s="2" t="s">
        <v>1102</v>
      </c>
      <c r="J1839" s="2"/>
      <c r="K1839" s="2"/>
      <c r="L1839" s="2" t="s">
        <v>5776</v>
      </c>
      <c r="M1839" t="s">
        <v>5777</v>
      </c>
      <c r="N1839">
        <f>Airplane_Crashes_and_Fatalities[[#This Row],[Aboard]]-Airplane_Crashes_and_Fatalities[[#This Row],[Fatalities]]</f>
        <v>26</v>
      </c>
      <c r="O1839" t="s">
        <v>5778</v>
      </c>
      <c r="P1839">
        <v>26</v>
      </c>
      <c r="Q1839">
        <v>0</v>
      </c>
      <c r="R1839">
        <v>1</v>
      </c>
      <c r="S1839" s="2" t="s">
        <v>5779</v>
      </c>
    </row>
    <row r="1840" spans="1:19" x14ac:dyDescent="0.3">
      <c r="A1840" s="1">
        <v>23072</v>
      </c>
      <c r="B1840" s="4" t="str">
        <f>TEXT(Airplane_Crashes_and_Fatalities[[#This Row],[Date]],"yyyy")</f>
        <v>1963</v>
      </c>
      <c r="C1840" s="1" t="str">
        <f>TEXT(Airplane_Crashes_and_Fatalities[[#This Row],[Date]],"mmm")</f>
        <v>Mar</v>
      </c>
      <c r="D1840" s="5">
        <f>DAY(Airplane_Crashes_and_Fatalities[[#This Row],[Date]])</f>
        <v>2</v>
      </c>
      <c r="E1840" s="3">
        <v>0.41805555555555562</v>
      </c>
      <c r="F1840" s="2" t="s">
        <v>21419</v>
      </c>
      <c r="G1840" s="2" t="s">
        <v>20426</v>
      </c>
      <c r="H1840" s="2"/>
      <c r="I1840" s="2" t="s">
        <v>2385</v>
      </c>
      <c r="J1840" s="2" t="s">
        <v>19176</v>
      </c>
      <c r="K1840" s="2" t="s">
        <v>5780</v>
      </c>
      <c r="L1840" s="2" t="s">
        <v>1183</v>
      </c>
      <c r="M1840" t="s">
        <v>5781</v>
      </c>
      <c r="N1840">
        <f>Airplane_Crashes_and_Fatalities[[#This Row],[Aboard]]-Airplane_Crashes_and_Fatalities[[#This Row],[Fatalities]]</f>
        <v>0</v>
      </c>
      <c r="O1840" t="s">
        <v>5782</v>
      </c>
      <c r="P1840">
        <v>27</v>
      </c>
      <c r="Q1840">
        <v>27</v>
      </c>
      <c r="R1840">
        <v>0</v>
      </c>
      <c r="S1840" s="2" t="s">
        <v>5783</v>
      </c>
    </row>
    <row r="1841" spans="1:19" x14ac:dyDescent="0.3">
      <c r="A1841" s="1">
        <v>23075</v>
      </c>
      <c r="B1841" s="4" t="str">
        <f>TEXT(Airplane_Crashes_and_Fatalities[[#This Row],[Date]],"yyyy")</f>
        <v>1963</v>
      </c>
      <c r="C1841" s="1" t="str">
        <f>TEXT(Airplane_Crashes_and_Fatalities[[#This Row],[Date]],"mmm")</f>
        <v>Mar</v>
      </c>
      <c r="D1841" s="5">
        <f>DAY(Airplane_Crashes_and_Fatalities[[#This Row],[Date]])</f>
        <v>5</v>
      </c>
      <c r="E1841" s="3">
        <v>0.76388888888888884</v>
      </c>
      <c r="F1841" s="2" t="s">
        <v>19939</v>
      </c>
      <c r="G1841" s="2" t="s">
        <v>21420</v>
      </c>
      <c r="H1841" s="2"/>
      <c r="I1841" s="2" t="s">
        <v>20</v>
      </c>
      <c r="J1841" s="2" t="s">
        <v>21</v>
      </c>
      <c r="K1841" s="2" t="s">
        <v>5784</v>
      </c>
      <c r="L1841" s="2" t="s">
        <v>5785</v>
      </c>
      <c r="M1841" t="s">
        <v>5786</v>
      </c>
      <c r="N1841">
        <f>Airplane_Crashes_and_Fatalities[[#This Row],[Aboard]]-Airplane_Crashes_and_Fatalities[[#This Row],[Fatalities]]</f>
        <v>0</v>
      </c>
      <c r="O1841" t="s">
        <v>5787</v>
      </c>
      <c r="P1841">
        <v>4</v>
      </c>
      <c r="Q1841">
        <v>4</v>
      </c>
      <c r="R1841">
        <v>0</v>
      </c>
      <c r="S1841" s="2" t="s">
        <v>5788</v>
      </c>
    </row>
    <row r="1842" spans="1:19" x14ac:dyDescent="0.3">
      <c r="A1842" s="1">
        <v>23085</v>
      </c>
      <c r="B1842" s="4" t="str">
        <f>TEXT(Airplane_Crashes_and_Fatalities[[#This Row],[Date]],"yyyy")</f>
        <v>1963</v>
      </c>
      <c r="C1842" s="1" t="str">
        <f>TEXT(Airplane_Crashes_and_Fatalities[[#This Row],[Date]],"mmm")</f>
        <v>Mar</v>
      </c>
      <c r="D1842" s="5">
        <f>DAY(Airplane_Crashes_and_Fatalities[[#This Row],[Date]])</f>
        <v>15</v>
      </c>
      <c r="E1842" s="3">
        <v>0.23611111111111116</v>
      </c>
      <c r="F1842" s="2" t="s">
        <v>21421</v>
      </c>
      <c r="G1842" s="2" t="s">
        <v>19871</v>
      </c>
      <c r="H1842" s="2"/>
      <c r="I1842" s="2" t="s">
        <v>4811</v>
      </c>
      <c r="J1842" s="2"/>
      <c r="K1842" s="2" t="s">
        <v>5789</v>
      </c>
      <c r="L1842" s="2" t="s">
        <v>5790</v>
      </c>
      <c r="M1842" t="s">
        <v>5791</v>
      </c>
      <c r="N1842">
        <f>Airplane_Crashes_and_Fatalities[[#This Row],[Aboard]]-Airplane_Crashes_and_Fatalities[[#This Row],[Fatalities]]</f>
        <v>0</v>
      </c>
      <c r="O1842">
        <v>1218</v>
      </c>
      <c r="P1842">
        <v>4</v>
      </c>
      <c r="Q1842">
        <v>4</v>
      </c>
      <c r="R1842">
        <v>0</v>
      </c>
      <c r="S1842" s="2" t="s">
        <v>5792</v>
      </c>
    </row>
    <row r="1843" spans="1:19" x14ac:dyDescent="0.3">
      <c r="A1843" s="1">
        <v>23085</v>
      </c>
      <c r="B1843" s="4" t="str">
        <f>TEXT(Airplane_Crashes_and_Fatalities[[#This Row],[Date]],"yyyy")</f>
        <v>1963</v>
      </c>
      <c r="C1843" s="1" t="str">
        <f>TEXT(Airplane_Crashes_and_Fatalities[[#This Row],[Date]],"mmm")</f>
        <v>Mar</v>
      </c>
      <c r="D1843" s="5">
        <f>DAY(Airplane_Crashes_and_Fatalities[[#This Row],[Date]])</f>
        <v>15</v>
      </c>
      <c r="E1843" s="3">
        <v>0.57986111111111116</v>
      </c>
      <c r="F1843" s="2" t="s">
        <v>21422</v>
      </c>
      <c r="G1843" s="2" t="s">
        <v>19975</v>
      </c>
      <c r="H1843" s="2"/>
      <c r="I1843" s="2" t="s">
        <v>992</v>
      </c>
      <c r="J1843" s="2" t="s">
        <v>19177</v>
      </c>
      <c r="K1843" s="2" t="s">
        <v>5793</v>
      </c>
      <c r="L1843" s="2" t="s">
        <v>3398</v>
      </c>
      <c r="M1843" t="s">
        <v>5794</v>
      </c>
      <c r="N1843">
        <f>Airplane_Crashes_and_Fatalities[[#This Row],[Aboard]]-Airplane_Crashes_and_Fatalities[[#This Row],[Fatalities]]</f>
        <v>0</v>
      </c>
      <c r="O1843" t="s">
        <v>5795</v>
      </c>
      <c r="P1843">
        <v>41</v>
      </c>
      <c r="Q1843">
        <v>41</v>
      </c>
      <c r="R1843">
        <v>0</v>
      </c>
      <c r="S1843" s="2" t="s">
        <v>5796</v>
      </c>
    </row>
    <row r="1844" spans="1:19" x14ac:dyDescent="0.3">
      <c r="A1844" s="1">
        <v>23090</v>
      </c>
      <c r="B1844" s="4" t="str">
        <f>TEXT(Airplane_Crashes_and_Fatalities[[#This Row],[Date]],"yyyy")</f>
        <v>1963</v>
      </c>
      <c r="C1844" s="1" t="str">
        <f>TEXT(Airplane_Crashes_and_Fatalities[[#This Row],[Date]],"mmm")</f>
        <v>Mar</v>
      </c>
      <c r="D1844" s="5">
        <f>DAY(Airplane_Crashes_and_Fatalities[[#This Row],[Date]])</f>
        <v>20</v>
      </c>
      <c r="E1844" s="3">
        <v>9.9305555555555536E-2</v>
      </c>
      <c r="F1844" s="2" t="s">
        <v>21423</v>
      </c>
      <c r="G1844" s="2" t="s">
        <v>19745</v>
      </c>
      <c r="H1844" s="2"/>
      <c r="I1844" s="2" t="s">
        <v>5797</v>
      </c>
      <c r="J1844" s="2"/>
      <c r="K1844" s="2" t="s">
        <v>5798</v>
      </c>
      <c r="L1844" s="2" t="s">
        <v>5616</v>
      </c>
      <c r="M1844" t="s">
        <v>5799</v>
      </c>
      <c r="N1844">
        <f>Airplane_Crashes_and_Fatalities[[#This Row],[Aboard]]-Airplane_Crashes_and_Fatalities[[#This Row],[Fatalities]]</f>
        <v>0</v>
      </c>
      <c r="O1844">
        <v>6461</v>
      </c>
      <c r="P1844">
        <v>18</v>
      </c>
      <c r="Q1844">
        <v>18</v>
      </c>
      <c r="R1844">
        <v>0</v>
      </c>
      <c r="S1844" s="2" t="s">
        <v>5800</v>
      </c>
    </row>
    <row r="1845" spans="1:19" x14ac:dyDescent="0.3">
      <c r="A1845" s="1">
        <v>23093</v>
      </c>
      <c r="B1845" s="4" t="str">
        <f>TEXT(Airplane_Crashes_and_Fatalities[[#This Row],[Date]],"yyyy")</f>
        <v>1963</v>
      </c>
      <c r="C1845" s="1" t="str">
        <f>TEXT(Airplane_Crashes_and_Fatalities[[#This Row],[Date]],"mmm")</f>
        <v>Mar</v>
      </c>
      <c r="D1845" s="5">
        <f>DAY(Airplane_Crashes_and_Fatalities[[#This Row],[Date]])</f>
        <v>23</v>
      </c>
      <c r="E1845" s="3">
        <v>0.45833333333333326</v>
      </c>
      <c r="F1845" s="2" t="s">
        <v>21424</v>
      </c>
      <c r="G1845" s="2" t="s">
        <v>20178</v>
      </c>
      <c r="H1845" s="2"/>
      <c r="I1845" s="2" t="s">
        <v>5801</v>
      </c>
      <c r="J1845" s="2"/>
      <c r="K1845" s="2"/>
      <c r="L1845" s="2" t="s">
        <v>5802</v>
      </c>
      <c r="N1845">
        <f>Airplane_Crashes_and_Fatalities[[#This Row],[Aboard]]-Airplane_Crashes_and_Fatalities[[#This Row],[Fatalities]]</f>
        <v>0</v>
      </c>
      <c r="P1845">
        <v>10</v>
      </c>
      <c r="Q1845">
        <v>10</v>
      </c>
      <c r="R1845">
        <v>0</v>
      </c>
      <c r="S1845" s="2"/>
    </row>
    <row r="1846" spans="1:19" x14ac:dyDescent="0.3">
      <c r="A1846" s="1">
        <v>23701</v>
      </c>
      <c r="B1846" s="4" t="str">
        <f>TEXT(Airplane_Crashes_and_Fatalities[[#This Row],[Date]],"yyyy")</f>
        <v>1964</v>
      </c>
      <c r="C1846" s="1" t="str">
        <f>TEXT(Airplane_Crashes_and_Fatalities[[#This Row],[Date]],"mmm")</f>
        <v>Nov</v>
      </c>
      <c r="D1846" s="5">
        <f>DAY(Airplane_Crashes_and_Fatalities[[#This Row],[Date]])</f>
        <v>20</v>
      </c>
      <c r="E1846" s="3">
        <v>0.88472222222222219</v>
      </c>
      <c r="F1846" s="2" t="s">
        <v>21425</v>
      </c>
      <c r="G1846" s="2" t="s">
        <v>20092</v>
      </c>
      <c r="H1846" s="2"/>
      <c r="I1846" s="2" t="s">
        <v>5803</v>
      </c>
      <c r="J1846" s="2"/>
      <c r="K1846" s="2"/>
      <c r="L1846" s="2" t="s">
        <v>5804</v>
      </c>
      <c r="M1846" t="s">
        <v>5805</v>
      </c>
      <c r="N1846">
        <f>Airplane_Crashes_and_Fatalities[[#This Row],[Aboard]]-Airplane_Crashes_and_Fatalities[[#This Row],[Fatalities]]</f>
        <v>12</v>
      </c>
      <c r="O1846">
        <v>195</v>
      </c>
      <c r="P1846">
        <v>43</v>
      </c>
      <c r="Q1846">
        <v>31</v>
      </c>
      <c r="R1846">
        <v>0</v>
      </c>
      <c r="S1846" s="2" t="s">
        <v>5806</v>
      </c>
    </row>
    <row r="1847" spans="1:19" x14ac:dyDescent="0.3">
      <c r="A1847" s="1">
        <v>23100</v>
      </c>
      <c r="B1847" s="4" t="str">
        <f>TEXT(Airplane_Crashes_and_Fatalities[[#This Row],[Date]],"yyyy")</f>
        <v>1963</v>
      </c>
      <c r="C1847" s="1" t="str">
        <f>TEXT(Airplane_Crashes_and_Fatalities[[#This Row],[Date]],"mmm")</f>
        <v>Mar</v>
      </c>
      <c r="D1847" s="5">
        <f>DAY(Airplane_Crashes_and_Fatalities[[#This Row],[Date]])</f>
        <v>30</v>
      </c>
      <c r="F1847" s="2" t="s">
        <v>21426</v>
      </c>
      <c r="G1847" s="2" t="s">
        <v>19745</v>
      </c>
      <c r="H1847" s="2"/>
      <c r="I1847" s="2" t="s">
        <v>5260</v>
      </c>
      <c r="J1847" s="2" t="s">
        <v>19171</v>
      </c>
      <c r="K1847" s="2" t="s">
        <v>5807</v>
      </c>
      <c r="L1847" s="2" t="s">
        <v>1183</v>
      </c>
      <c r="M1847" t="s">
        <v>5808</v>
      </c>
      <c r="N1847">
        <f>Airplane_Crashes_and_Fatalities[[#This Row],[Aboard]]-Airplane_Crashes_and_Fatalities[[#This Row],[Fatalities]]</f>
        <v>0</v>
      </c>
      <c r="O1847" t="s">
        <v>5809</v>
      </c>
      <c r="P1847">
        <v>11</v>
      </c>
      <c r="Q1847">
        <v>11</v>
      </c>
      <c r="R1847">
        <v>0</v>
      </c>
      <c r="S1847" s="2" t="s">
        <v>5810</v>
      </c>
    </row>
    <row r="1848" spans="1:19" x14ac:dyDescent="0.3">
      <c r="A1848" s="1">
        <v>23115</v>
      </c>
      <c r="B1848" s="4" t="str">
        <f>TEXT(Airplane_Crashes_and_Fatalities[[#This Row],[Date]],"yyyy")</f>
        <v>1963</v>
      </c>
      <c r="C1848" s="1" t="str">
        <f>TEXT(Airplane_Crashes_and_Fatalities[[#This Row],[Date]],"mmm")</f>
        <v>Apr</v>
      </c>
      <c r="D1848" s="5">
        <f>DAY(Airplane_Crashes_and_Fatalities[[#This Row],[Date]])</f>
        <v>14</v>
      </c>
      <c r="E1848" s="3">
        <v>0.51249999999999996</v>
      </c>
      <c r="F1848" s="2" t="s">
        <v>20446</v>
      </c>
      <c r="G1848" s="2" t="s">
        <v>20095</v>
      </c>
      <c r="H1848" s="2"/>
      <c r="I1848" s="2" t="s">
        <v>3319</v>
      </c>
      <c r="J1848" s="2"/>
      <c r="K1848" s="2" t="s">
        <v>5811</v>
      </c>
      <c r="L1848" s="2" t="s">
        <v>5812</v>
      </c>
      <c r="M1848" t="s">
        <v>5813</v>
      </c>
      <c r="N1848">
        <f>Airplane_Crashes_and_Fatalities[[#This Row],[Aboard]]-Airplane_Crashes_and_Fatalities[[#This Row],[Fatalities]]</f>
        <v>0</v>
      </c>
      <c r="O1848">
        <v>149</v>
      </c>
      <c r="P1848">
        <v>12</v>
      </c>
      <c r="Q1848">
        <v>12</v>
      </c>
      <c r="R1848">
        <v>0</v>
      </c>
      <c r="S1848" s="2" t="s">
        <v>5814</v>
      </c>
    </row>
    <row r="1849" spans="1:19" x14ac:dyDescent="0.3">
      <c r="A1849" s="1">
        <v>23134</v>
      </c>
      <c r="B1849" s="4" t="str">
        <f>TEXT(Airplane_Crashes_and_Fatalities[[#This Row],[Date]],"yyyy")</f>
        <v>1963</v>
      </c>
      <c r="C1849" s="1" t="str">
        <f>TEXT(Airplane_Crashes_and_Fatalities[[#This Row],[Date]],"mmm")</f>
        <v>May</v>
      </c>
      <c r="D1849" s="5">
        <f>DAY(Airplane_Crashes_and_Fatalities[[#This Row],[Date]])</f>
        <v>3</v>
      </c>
      <c r="E1849" s="3">
        <v>0.56041666666666656</v>
      </c>
      <c r="F1849" s="2" t="s">
        <v>21427</v>
      </c>
      <c r="G1849" s="2" t="s">
        <v>20837</v>
      </c>
      <c r="H1849" s="2"/>
      <c r="I1849" s="2" t="s">
        <v>5815</v>
      </c>
      <c r="J1849" s="2"/>
      <c r="K1849" s="2" t="s">
        <v>5816</v>
      </c>
      <c r="L1849" s="2" t="s">
        <v>3398</v>
      </c>
      <c r="M1849" t="s">
        <v>5817</v>
      </c>
      <c r="N1849">
        <f>Airplane_Crashes_and_Fatalities[[#This Row],[Aboard]]-Airplane_Crashes_and_Fatalities[[#This Row],[Fatalities]]</f>
        <v>0</v>
      </c>
      <c r="O1849" t="s">
        <v>5818</v>
      </c>
      <c r="P1849">
        <v>55</v>
      </c>
      <c r="Q1849">
        <v>55</v>
      </c>
      <c r="R1849">
        <v>0</v>
      </c>
      <c r="S1849" s="2" t="s">
        <v>5819</v>
      </c>
    </row>
    <row r="1850" spans="1:19" x14ac:dyDescent="0.3">
      <c r="A1850" s="1">
        <v>23134</v>
      </c>
      <c r="B1850" s="4" t="str">
        <f>TEXT(Airplane_Crashes_and_Fatalities[[#This Row],[Date]],"yyyy")</f>
        <v>1963</v>
      </c>
      <c r="C1850" s="1" t="str">
        <f>TEXT(Airplane_Crashes_and_Fatalities[[#This Row],[Date]],"mmm")</f>
        <v>May</v>
      </c>
      <c r="D1850" s="5">
        <f>DAY(Airplane_Crashes_and_Fatalities[[#This Row],[Date]])</f>
        <v>3</v>
      </c>
      <c r="F1850" s="2" t="s">
        <v>20169</v>
      </c>
      <c r="G1850" s="2" t="s">
        <v>19819</v>
      </c>
      <c r="H1850" s="2"/>
      <c r="I1850" s="2" t="s">
        <v>2696</v>
      </c>
      <c r="J1850" s="2"/>
      <c r="K1850" s="2" t="s">
        <v>5015</v>
      </c>
      <c r="L1850" s="2" t="s">
        <v>5820</v>
      </c>
      <c r="M1850" t="s">
        <v>5821</v>
      </c>
      <c r="N1850">
        <f>Airplane_Crashes_and_Fatalities[[#This Row],[Aboard]]-Airplane_Crashes_and_Fatalities[[#This Row],[Fatalities]]</f>
        <v>13</v>
      </c>
      <c r="O1850">
        <v>159</v>
      </c>
      <c r="P1850">
        <v>50</v>
      </c>
      <c r="Q1850">
        <v>37</v>
      </c>
      <c r="R1850">
        <v>0</v>
      </c>
      <c r="S1850" s="2" t="s">
        <v>5822</v>
      </c>
    </row>
    <row r="1851" spans="1:19" x14ac:dyDescent="0.3">
      <c r="A1851" s="1">
        <v>23143</v>
      </c>
      <c r="B1851" s="4" t="str">
        <f>TEXT(Airplane_Crashes_and_Fatalities[[#This Row],[Date]],"yyyy")</f>
        <v>1963</v>
      </c>
      <c r="C1851" s="1" t="str">
        <f>TEXT(Airplane_Crashes_and_Fatalities[[#This Row],[Date]],"mmm")</f>
        <v>May</v>
      </c>
      <c r="D1851" s="5">
        <f>DAY(Airplane_Crashes_and_Fatalities[[#This Row],[Date]])</f>
        <v>12</v>
      </c>
      <c r="F1851" s="2" t="s">
        <v>21428</v>
      </c>
      <c r="G1851" s="2" t="s">
        <v>20042</v>
      </c>
      <c r="H1851" s="2"/>
      <c r="I1851" s="2" t="s">
        <v>5252</v>
      </c>
      <c r="J1851" s="2"/>
      <c r="K1851" s="2" t="s">
        <v>5823</v>
      </c>
      <c r="L1851" s="2" t="s">
        <v>1183</v>
      </c>
      <c r="M1851" t="s">
        <v>5824</v>
      </c>
      <c r="N1851">
        <f>Airplane_Crashes_and_Fatalities[[#This Row],[Aboard]]-Airplane_Crashes_and_Fatalities[[#This Row],[Fatalities]]</f>
        <v>0</v>
      </c>
      <c r="P1851">
        <v>34</v>
      </c>
      <c r="Q1851">
        <v>34</v>
      </c>
      <c r="R1851">
        <v>0</v>
      </c>
      <c r="S1851" s="2" t="s">
        <v>5825</v>
      </c>
    </row>
    <row r="1852" spans="1:19" x14ac:dyDescent="0.3">
      <c r="A1852" s="1">
        <v>23165</v>
      </c>
      <c r="B1852" s="4" t="str">
        <f>TEXT(Airplane_Crashes_and_Fatalities[[#This Row],[Date]],"yyyy")</f>
        <v>1963</v>
      </c>
      <c r="C1852" s="1" t="str">
        <f>TEXT(Airplane_Crashes_and_Fatalities[[#This Row],[Date]],"mmm")</f>
        <v>Jun</v>
      </c>
      <c r="D1852" s="5">
        <f>DAY(Airplane_Crashes_and_Fatalities[[#This Row],[Date]])</f>
        <v>3</v>
      </c>
      <c r="E1852" s="3">
        <v>0.42777777777777781</v>
      </c>
      <c r="F1852" s="2" t="s">
        <v>4234</v>
      </c>
      <c r="G1852" s="2" t="s">
        <v>21429</v>
      </c>
      <c r="H1852" s="2" t="s">
        <v>20063</v>
      </c>
      <c r="I1852" s="2" t="s">
        <v>368</v>
      </c>
      <c r="J1852" s="2" t="s">
        <v>19178</v>
      </c>
      <c r="K1852" s="2" t="s">
        <v>5826</v>
      </c>
      <c r="L1852" s="2" t="s">
        <v>5827</v>
      </c>
      <c r="M1852" t="s">
        <v>5828</v>
      </c>
      <c r="N1852">
        <f>Airplane_Crashes_and_Fatalities[[#This Row],[Aboard]]-Airplane_Crashes_and_Fatalities[[#This Row],[Fatalities]]</f>
        <v>0</v>
      </c>
      <c r="O1852" t="s">
        <v>5829</v>
      </c>
      <c r="P1852">
        <v>101</v>
      </c>
      <c r="Q1852">
        <v>101</v>
      </c>
      <c r="R1852">
        <v>0</v>
      </c>
      <c r="S1852" s="2" t="s">
        <v>5830</v>
      </c>
    </row>
    <row r="1853" spans="1:19" x14ac:dyDescent="0.3">
      <c r="A1853" s="1">
        <v>23165</v>
      </c>
      <c r="B1853" s="4" t="str">
        <f>TEXT(Airplane_Crashes_and_Fatalities[[#This Row],[Date]],"yyyy")</f>
        <v>1963</v>
      </c>
      <c r="C1853" s="1" t="str">
        <f>TEXT(Airplane_Crashes_and_Fatalities[[#This Row],[Date]],"mmm")</f>
        <v>Jun</v>
      </c>
      <c r="D1853" s="5">
        <f>DAY(Airplane_Crashes_and_Fatalities[[#This Row],[Date]])</f>
        <v>3</v>
      </c>
      <c r="E1853" s="3">
        <v>0.18402777777777768</v>
      </c>
      <c r="F1853" s="2" t="s">
        <v>21430</v>
      </c>
      <c r="G1853" s="2" t="s">
        <v>20163</v>
      </c>
      <c r="H1853" s="2"/>
      <c r="I1853" s="2" t="s">
        <v>3915</v>
      </c>
      <c r="J1853" s="2"/>
      <c r="K1853" s="2" t="s">
        <v>5831</v>
      </c>
      <c r="L1853" s="2" t="s">
        <v>1625</v>
      </c>
      <c r="M1853" t="s">
        <v>5832</v>
      </c>
      <c r="N1853">
        <f>Airplane_Crashes_and_Fatalities[[#This Row],[Aboard]]-Airplane_Crashes_and_Fatalities[[#This Row],[Fatalities]]</f>
        <v>0</v>
      </c>
      <c r="O1853">
        <v>20265</v>
      </c>
      <c r="P1853">
        <v>29</v>
      </c>
      <c r="Q1853">
        <v>29</v>
      </c>
      <c r="R1853">
        <v>0</v>
      </c>
      <c r="S1853" s="2" t="s">
        <v>5833</v>
      </c>
    </row>
    <row r="1854" spans="1:19" x14ac:dyDescent="0.3">
      <c r="A1854" s="1">
        <v>23172</v>
      </c>
      <c r="B1854" s="4" t="str">
        <f>TEXT(Airplane_Crashes_and_Fatalities[[#This Row],[Date]],"yyyy")</f>
        <v>1963</v>
      </c>
      <c r="C1854" s="1" t="str">
        <f>TEXT(Airplane_Crashes_and_Fatalities[[#This Row],[Date]],"mmm")</f>
        <v>Jun</v>
      </c>
      <c r="D1854" s="5">
        <f>DAY(Airplane_Crashes_and_Fatalities[[#This Row],[Date]])</f>
        <v>10</v>
      </c>
      <c r="F1854" s="2" t="s">
        <v>21431</v>
      </c>
      <c r="G1854" s="2" t="s">
        <v>19928</v>
      </c>
      <c r="H1854" s="2"/>
      <c r="I1854" s="2" t="s">
        <v>4214</v>
      </c>
      <c r="J1854" s="2"/>
      <c r="K1854" s="2" t="s">
        <v>5834</v>
      </c>
      <c r="L1854" s="2" t="s">
        <v>1183</v>
      </c>
      <c r="M1854" t="s">
        <v>5835</v>
      </c>
      <c r="N1854">
        <f>Airplane_Crashes_and_Fatalities[[#This Row],[Aboard]]-Airplane_Crashes_and_Fatalities[[#This Row],[Fatalities]]</f>
        <v>0</v>
      </c>
      <c r="O1854">
        <v>9877</v>
      </c>
      <c r="P1854">
        <v>20</v>
      </c>
      <c r="Q1854">
        <v>20</v>
      </c>
      <c r="R1854">
        <v>0</v>
      </c>
      <c r="S1854" s="2" t="s">
        <v>5836</v>
      </c>
    </row>
    <row r="1855" spans="1:19" x14ac:dyDescent="0.3">
      <c r="A1855" s="1">
        <v>23178</v>
      </c>
      <c r="B1855" s="4" t="str">
        <f>TEXT(Airplane_Crashes_and_Fatalities[[#This Row],[Date]],"yyyy")</f>
        <v>1963</v>
      </c>
      <c r="C1855" s="1" t="str">
        <f>TEXT(Airplane_Crashes_and_Fatalities[[#This Row],[Date]],"mmm")</f>
        <v>Jun</v>
      </c>
      <c r="D1855" s="5">
        <f>DAY(Airplane_Crashes_and_Fatalities[[#This Row],[Date]])</f>
        <v>16</v>
      </c>
      <c r="F1855" s="2" t="s">
        <v>21432</v>
      </c>
      <c r="G1855" s="2" t="s">
        <v>21433</v>
      </c>
      <c r="H1855" s="2"/>
      <c r="I1855" s="2" t="s">
        <v>5837</v>
      </c>
      <c r="J1855" s="2"/>
      <c r="K1855" s="2" t="s">
        <v>5838</v>
      </c>
      <c r="L1855" s="2" t="s">
        <v>5839</v>
      </c>
      <c r="M1855" t="s">
        <v>5840</v>
      </c>
      <c r="N1855">
        <f>Airplane_Crashes_and_Fatalities[[#This Row],[Aboard]]-Airplane_Crashes_and_Fatalities[[#This Row],[Fatalities]]</f>
        <v>0</v>
      </c>
      <c r="O1855">
        <v>14803072</v>
      </c>
      <c r="P1855">
        <v>31</v>
      </c>
      <c r="Q1855">
        <v>31</v>
      </c>
      <c r="R1855">
        <v>0</v>
      </c>
      <c r="S1855" s="2" t="s">
        <v>5841</v>
      </c>
    </row>
    <row r="1856" spans="1:19" x14ac:dyDescent="0.3">
      <c r="A1856" s="1">
        <v>23178</v>
      </c>
      <c r="B1856" s="4" t="str">
        <f>TEXT(Airplane_Crashes_and_Fatalities[[#This Row],[Date]],"yyyy")</f>
        <v>1963</v>
      </c>
      <c r="C1856" s="1" t="str">
        <f>TEXT(Airplane_Crashes_and_Fatalities[[#This Row],[Date]],"mmm")</f>
        <v>Jun</v>
      </c>
      <c r="D1856" s="5">
        <f>DAY(Airplane_Crashes_and_Fatalities[[#This Row],[Date]])</f>
        <v>16</v>
      </c>
      <c r="F1856" s="2" t="s">
        <v>21434</v>
      </c>
      <c r="G1856" s="2" t="s">
        <v>19966</v>
      </c>
      <c r="H1856" s="2"/>
      <c r="I1856" s="2" t="s">
        <v>5842</v>
      </c>
      <c r="J1856" s="2"/>
      <c r="K1856" s="2"/>
      <c r="L1856" s="2" t="s">
        <v>1785</v>
      </c>
      <c r="M1856" t="s">
        <v>5843</v>
      </c>
      <c r="N1856">
        <f>Airplane_Crashes_and_Fatalities[[#This Row],[Aboard]]-Airplane_Crashes_and_Fatalities[[#This Row],[Fatalities]]</f>
        <v>1</v>
      </c>
      <c r="O1856">
        <v>19461</v>
      </c>
      <c r="P1856">
        <v>20</v>
      </c>
      <c r="Q1856">
        <v>19</v>
      </c>
      <c r="R1856">
        <v>0</v>
      </c>
      <c r="S1856" s="2"/>
    </row>
    <row r="1857" spans="1:19" x14ac:dyDescent="0.3">
      <c r="A1857" s="1">
        <v>23185</v>
      </c>
      <c r="B1857" s="4" t="str">
        <f>TEXT(Airplane_Crashes_and_Fatalities[[#This Row],[Date]],"yyyy")</f>
        <v>1963</v>
      </c>
      <c r="C1857" s="1" t="str">
        <f>TEXT(Airplane_Crashes_and_Fatalities[[#This Row],[Date]],"mmm")</f>
        <v>Jun</v>
      </c>
      <c r="D1857" s="5">
        <f>DAY(Airplane_Crashes_and_Fatalities[[#This Row],[Date]])</f>
        <v>23</v>
      </c>
      <c r="E1857" s="3">
        <v>0.5</v>
      </c>
      <c r="F1857" s="2" t="s">
        <v>21435</v>
      </c>
      <c r="G1857" s="2" t="s">
        <v>21035</v>
      </c>
      <c r="H1857" s="2"/>
      <c r="I1857" s="2" t="s">
        <v>5206</v>
      </c>
      <c r="J1857" s="2"/>
      <c r="K1857" s="2"/>
      <c r="L1857" s="2" t="s">
        <v>5844</v>
      </c>
      <c r="M1857" t="s">
        <v>5845</v>
      </c>
      <c r="N1857">
        <f>Airplane_Crashes_and_Fatalities[[#This Row],[Aboard]]-Airplane_Crashes_and_Fatalities[[#This Row],[Fatalities]]</f>
        <v>9</v>
      </c>
      <c r="P1857">
        <v>47</v>
      </c>
      <c r="Q1857">
        <v>38</v>
      </c>
      <c r="R1857">
        <v>0</v>
      </c>
      <c r="S1857" s="2" t="s">
        <v>5846</v>
      </c>
    </row>
    <row r="1858" spans="1:19" x14ac:dyDescent="0.3">
      <c r="A1858" s="1">
        <v>23188</v>
      </c>
      <c r="B1858" s="4" t="str">
        <f>TEXT(Airplane_Crashes_and_Fatalities[[#This Row],[Date]],"yyyy")</f>
        <v>1963</v>
      </c>
      <c r="C1858" s="1" t="str">
        <f>TEXT(Airplane_Crashes_and_Fatalities[[#This Row],[Date]],"mmm")</f>
        <v>Jun</v>
      </c>
      <c r="D1858" s="5">
        <f>DAY(Airplane_Crashes_and_Fatalities[[#This Row],[Date]])</f>
        <v>26</v>
      </c>
      <c r="F1858" s="2" t="s">
        <v>21436</v>
      </c>
      <c r="G1858" s="2" t="s">
        <v>19669</v>
      </c>
      <c r="H1858" s="2"/>
      <c r="I1858" s="2" t="s">
        <v>5477</v>
      </c>
      <c r="J1858" s="2"/>
      <c r="K1858" s="2"/>
      <c r="L1858" s="2" t="s">
        <v>5847</v>
      </c>
      <c r="M1858" t="s">
        <v>5845</v>
      </c>
      <c r="N1858">
        <f>Airplane_Crashes_and_Fatalities[[#This Row],[Aboard]]-Airplane_Crashes_and_Fatalities[[#This Row],[Fatalities]]</f>
        <v>9</v>
      </c>
      <c r="O1858">
        <v>246</v>
      </c>
      <c r="P1858">
        <v>47</v>
      </c>
      <c r="Q1858">
        <v>38</v>
      </c>
      <c r="R1858">
        <v>0</v>
      </c>
      <c r="S1858" s="2" t="s">
        <v>5848</v>
      </c>
    </row>
    <row r="1859" spans="1:19" x14ac:dyDescent="0.3">
      <c r="A1859" s="1">
        <v>23193</v>
      </c>
      <c r="B1859" s="4" t="str">
        <f>TEXT(Airplane_Crashes_and_Fatalities[[#This Row],[Date]],"yyyy")</f>
        <v>1963</v>
      </c>
      <c r="C1859" s="1" t="str">
        <f>TEXT(Airplane_Crashes_and_Fatalities[[#This Row],[Date]],"mmm")</f>
        <v>Jul</v>
      </c>
      <c r="D1859" s="5">
        <f>DAY(Airplane_Crashes_and_Fatalities[[#This Row],[Date]])</f>
        <v>1</v>
      </c>
      <c r="F1859" s="2" t="s">
        <v>21437</v>
      </c>
      <c r="G1859" s="2" t="s">
        <v>19819</v>
      </c>
      <c r="H1859" s="2"/>
      <c r="I1859" s="2" t="s">
        <v>1792</v>
      </c>
      <c r="J1859" s="2"/>
      <c r="K1859" s="2" t="s">
        <v>5849</v>
      </c>
      <c r="L1859" s="2" t="s">
        <v>1183</v>
      </c>
      <c r="M1859" t="s">
        <v>5850</v>
      </c>
      <c r="N1859">
        <f>Airplane_Crashes_and_Fatalities[[#This Row],[Aboard]]-Airplane_Crashes_and_Fatalities[[#This Row],[Fatalities]]</f>
        <v>3</v>
      </c>
      <c r="O1859" t="s">
        <v>5851</v>
      </c>
      <c r="P1859">
        <v>18</v>
      </c>
      <c r="Q1859">
        <v>15</v>
      </c>
      <c r="R1859">
        <v>0</v>
      </c>
      <c r="S1859" s="2" t="s">
        <v>5852</v>
      </c>
    </row>
    <row r="1860" spans="1:19" x14ac:dyDescent="0.3">
      <c r="A1860" s="1">
        <v>23194</v>
      </c>
      <c r="B1860" s="4" t="str">
        <f>TEXT(Airplane_Crashes_and_Fatalities[[#This Row],[Date]],"yyyy")</f>
        <v>1963</v>
      </c>
      <c r="C1860" s="1" t="str">
        <f>TEXT(Airplane_Crashes_and_Fatalities[[#This Row],[Date]],"mmm")</f>
        <v>Jul</v>
      </c>
      <c r="D1860" s="5">
        <f>DAY(Airplane_Crashes_and_Fatalities[[#This Row],[Date]])</f>
        <v>2</v>
      </c>
      <c r="E1860" s="3">
        <v>0.65902777777777777</v>
      </c>
      <c r="F1860" s="2" t="s">
        <v>21438</v>
      </c>
      <c r="G1860" s="2" t="s">
        <v>19785</v>
      </c>
      <c r="H1860" s="2"/>
      <c r="I1860" s="2" t="s">
        <v>5853</v>
      </c>
      <c r="J1860" s="2" t="s">
        <v>19179</v>
      </c>
      <c r="K1860" s="2" t="s">
        <v>5854</v>
      </c>
      <c r="L1860" s="2" t="s">
        <v>4132</v>
      </c>
      <c r="M1860" t="s">
        <v>5855</v>
      </c>
      <c r="N1860">
        <f>Airplane_Crashes_and_Fatalities[[#This Row],[Aboard]]-Airplane_Crashes_and_Fatalities[[#This Row],[Fatalities]]</f>
        <v>36</v>
      </c>
      <c r="O1860">
        <v>14140</v>
      </c>
      <c r="P1860">
        <v>43</v>
      </c>
      <c r="Q1860">
        <v>7</v>
      </c>
      <c r="R1860">
        <v>0</v>
      </c>
      <c r="S1860" s="2" t="s">
        <v>5856</v>
      </c>
    </row>
    <row r="1861" spans="1:19" x14ac:dyDescent="0.3">
      <c r="A1861" s="1">
        <v>23195</v>
      </c>
      <c r="B1861" s="4" t="str">
        <f>TEXT(Airplane_Crashes_and_Fatalities[[#This Row],[Date]],"yyyy")</f>
        <v>1963</v>
      </c>
      <c r="C1861" s="1" t="str">
        <f>TEXT(Airplane_Crashes_and_Fatalities[[#This Row],[Date]],"mmm")</f>
        <v>Jul</v>
      </c>
      <c r="D1861" s="5">
        <f>DAY(Airplane_Crashes_and_Fatalities[[#This Row],[Date]])</f>
        <v>3</v>
      </c>
      <c r="E1861" s="3">
        <v>0.38125000000000009</v>
      </c>
      <c r="F1861" s="2" t="s">
        <v>21439</v>
      </c>
      <c r="G1861" s="2" t="s">
        <v>19918</v>
      </c>
      <c r="H1861" s="2"/>
      <c r="I1861" s="2" t="s">
        <v>2795</v>
      </c>
      <c r="J1861" s="2" t="s">
        <v>19180</v>
      </c>
      <c r="K1861" s="2" t="s">
        <v>5857</v>
      </c>
      <c r="L1861" s="2" t="s">
        <v>1183</v>
      </c>
      <c r="M1861" t="s">
        <v>5858</v>
      </c>
      <c r="N1861">
        <f>Airplane_Crashes_and_Fatalities[[#This Row],[Aboard]]-Airplane_Crashes_and_Fatalities[[#This Row],[Fatalities]]</f>
        <v>0</v>
      </c>
      <c r="O1861" t="s">
        <v>5859</v>
      </c>
      <c r="P1861">
        <v>23</v>
      </c>
      <c r="Q1861">
        <v>23</v>
      </c>
      <c r="R1861">
        <v>0</v>
      </c>
      <c r="S1861" s="2" t="s">
        <v>5860</v>
      </c>
    </row>
    <row r="1862" spans="1:19" x14ac:dyDescent="0.3">
      <c r="A1862" s="1">
        <v>23205</v>
      </c>
      <c r="B1862" s="4" t="str">
        <f>TEXT(Airplane_Crashes_and_Fatalities[[#This Row],[Date]],"yyyy")</f>
        <v>1963</v>
      </c>
      <c r="C1862" s="1" t="str">
        <f>TEXT(Airplane_Crashes_and_Fatalities[[#This Row],[Date]],"mmm")</f>
        <v>Jul</v>
      </c>
      <c r="D1862" s="5">
        <f>DAY(Airplane_Crashes_and_Fatalities[[#This Row],[Date]])</f>
        <v>13</v>
      </c>
      <c r="F1862" s="2" t="s">
        <v>21440</v>
      </c>
      <c r="G1862" s="2" t="s">
        <v>19866</v>
      </c>
      <c r="H1862" s="2"/>
      <c r="I1862" s="2" t="s">
        <v>2306</v>
      </c>
      <c r="J1862" s="2"/>
      <c r="K1862" s="2" t="s">
        <v>5861</v>
      </c>
      <c r="L1862" s="2" t="s">
        <v>5379</v>
      </c>
      <c r="M1862" t="s">
        <v>5862</v>
      </c>
      <c r="N1862">
        <f>Airplane_Crashes_and_Fatalities[[#This Row],[Aboard]]-Airplane_Crashes_and_Fatalities[[#This Row],[Fatalities]]</f>
        <v>0</v>
      </c>
      <c r="O1862">
        <v>21605</v>
      </c>
      <c r="P1862">
        <v>35</v>
      </c>
      <c r="Q1862">
        <v>35</v>
      </c>
      <c r="R1862">
        <v>0</v>
      </c>
      <c r="S1862" s="2" t="s">
        <v>5863</v>
      </c>
    </row>
    <row r="1863" spans="1:19" x14ac:dyDescent="0.3">
      <c r="A1863" s="1">
        <v>23207</v>
      </c>
      <c r="B1863" s="4" t="str">
        <f>TEXT(Airplane_Crashes_and_Fatalities[[#This Row],[Date]],"yyyy")</f>
        <v>1963</v>
      </c>
      <c r="C1863" s="1" t="str">
        <f>TEXT(Airplane_Crashes_and_Fatalities[[#This Row],[Date]],"mmm")</f>
        <v>Jul</v>
      </c>
      <c r="D1863" s="5">
        <f>DAY(Airplane_Crashes_and_Fatalities[[#This Row],[Date]])</f>
        <v>15</v>
      </c>
      <c r="F1863" s="2" t="s">
        <v>21441</v>
      </c>
      <c r="G1863" s="2" t="s">
        <v>19890</v>
      </c>
      <c r="H1863" s="2"/>
      <c r="I1863" s="2" t="s">
        <v>5864</v>
      </c>
      <c r="J1863" s="2"/>
      <c r="K1863" s="2"/>
      <c r="L1863" s="2" t="s">
        <v>1625</v>
      </c>
      <c r="M1863" t="s">
        <v>5865</v>
      </c>
      <c r="N1863">
        <f>Airplane_Crashes_and_Fatalities[[#This Row],[Aboard]]-Airplane_Crashes_and_Fatalities[[#This Row],[Fatalities]]</f>
        <v>6</v>
      </c>
      <c r="O1863">
        <v>12813</v>
      </c>
      <c r="P1863">
        <v>12</v>
      </c>
      <c r="Q1863">
        <v>6</v>
      </c>
      <c r="R1863">
        <v>0</v>
      </c>
      <c r="S1863" s="2" t="s">
        <v>5866</v>
      </c>
    </row>
    <row r="1864" spans="1:19" x14ac:dyDescent="0.3">
      <c r="A1864" s="1">
        <v>23209</v>
      </c>
      <c r="B1864" s="4" t="str">
        <f>TEXT(Airplane_Crashes_and_Fatalities[[#This Row],[Date]],"yyyy")</f>
        <v>1963</v>
      </c>
      <c r="C1864" s="1" t="str">
        <f>TEXT(Airplane_Crashes_and_Fatalities[[#This Row],[Date]],"mmm")</f>
        <v>Jul</v>
      </c>
      <c r="D1864" s="5">
        <f>DAY(Airplane_Crashes_and_Fatalities[[#This Row],[Date]])</f>
        <v>17</v>
      </c>
      <c r="F1864" s="2" t="s">
        <v>21442</v>
      </c>
      <c r="G1864" s="2" t="s">
        <v>20898</v>
      </c>
      <c r="H1864" s="2"/>
      <c r="I1864" s="2" t="s">
        <v>5404</v>
      </c>
      <c r="J1864" s="2"/>
      <c r="K1864" s="2"/>
      <c r="L1864" s="2" t="s">
        <v>3757</v>
      </c>
      <c r="M1864" t="s">
        <v>5867</v>
      </c>
      <c r="N1864">
        <f>Airplane_Crashes_and_Fatalities[[#This Row],[Aboard]]-Airplane_Crashes_and_Fatalities[[#This Row],[Fatalities]]</f>
        <v>0</v>
      </c>
      <c r="O1864">
        <v>22510</v>
      </c>
      <c r="P1864">
        <v>6</v>
      </c>
      <c r="Q1864">
        <v>6</v>
      </c>
      <c r="R1864">
        <v>0</v>
      </c>
      <c r="S1864" s="2" t="s">
        <v>5868</v>
      </c>
    </row>
    <row r="1865" spans="1:19" x14ac:dyDescent="0.3">
      <c r="A1865" s="1">
        <v>23219</v>
      </c>
      <c r="B1865" s="4" t="str">
        <f>TEXT(Airplane_Crashes_and_Fatalities[[#This Row],[Date]],"yyyy")</f>
        <v>1963</v>
      </c>
      <c r="C1865" s="1" t="str">
        <f>TEXT(Airplane_Crashes_and_Fatalities[[#This Row],[Date]],"mmm")</f>
        <v>Jul</v>
      </c>
      <c r="D1865" s="5">
        <f>DAY(Airplane_Crashes_and_Fatalities[[#This Row],[Date]])</f>
        <v>27</v>
      </c>
      <c r="E1865" s="3">
        <v>7.638888888888884E-2</v>
      </c>
      <c r="F1865" s="2" t="s">
        <v>21443</v>
      </c>
      <c r="G1865" s="2" t="s">
        <v>21381</v>
      </c>
      <c r="H1865" s="2" t="s">
        <v>20163</v>
      </c>
      <c r="I1865" s="2" t="s">
        <v>5252</v>
      </c>
      <c r="J1865" s="2" t="s">
        <v>19163</v>
      </c>
      <c r="K1865" s="2" t="s">
        <v>5602</v>
      </c>
      <c r="L1865" s="2" t="s">
        <v>5616</v>
      </c>
      <c r="M1865" t="s">
        <v>5869</v>
      </c>
      <c r="N1865">
        <f>Airplane_Crashes_and_Fatalities[[#This Row],[Aboard]]-Airplane_Crashes_and_Fatalities[[#This Row],[Fatalities]]</f>
        <v>0</v>
      </c>
      <c r="O1865">
        <v>6441</v>
      </c>
      <c r="P1865">
        <v>63</v>
      </c>
      <c r="Q1865">
        <v>63</v>
      </c>
      <c r="R1865">
        <v>0</v>
      </c>
      <c r="S1865" s="2" t="s">
        <v>5870</v>
      </c>
    </row>
    <row r="1866" spans="1:19" x14ac:dyDescent="0.3">
      <c r="A1866" s="1">
        <v>23231</v>
      </c>
      <c r="B1866" s="4" t="str">
        <f>TEXT(Airplane_Crashes_and_Fatalities[[#This Row],[Date]],"yyyy")</f>
        <v>1963</v>
      </c>
      <c r="C1866" s="1" t="str">
        <f>TEXT(Airplane_Crashes_and_Fatalities[[#This Row],[Date]],"mmm")</f>
        <v>Aug</v>
      </c>
      <c r="D1866" s="5">
        <f>DAY(Airplane_Crashes_and_Fatalities[[#This Row],[Date]])</f>
        <v>8</v>
      </c>
      <c r="F1866" s="2" t="s">
        <v>21444</v>
      </c>
      <c r="G1866" s="2" t="s">
        <v>19941</v>
      </c>
      <c r="H1866" s="2"/>
      <c r="I1866" s="2" t="s">
        <v>1958</v>
      </c>
      <c r="J1866" s="2"/>
      <c r="K1866" s="2"/>
      <c r="L1866" s="2" t="s">
        <v>5871</v>
      </c>
      <c r="M1866" t="s">
        <v>5872</v>
      </c>
      <c r="N1866">
        <f>Airplane_Crashes_and_Fatalities[[#This Row],[Aboard]]-Airplane_Crashes_and_Fatalities[[#This Row],[Fatalities]]</f>
        <v>0</v>
      </c>
      <c r="O1866">
        <v>1528</v>
      </c>
      <c r="P1866">
        <v>13</v>
      </c>
      <c r="Q1866">
        <v>13</v>
      </c>
      <c r="R1866">
        <v>0</v>
      </c>
      <c r="S1866" s="2" t="s">
        <v>5873</v>
      </c>
    </row>
    <row r="1867" spans="1:19" x14ac:dyDescent="0.3">
      <c r="A1867" s="1">
        <v>23235</v>
      </c>
      <c r="B1867" s="4" t="str">
        <f>TEXT(Airplane_Crashes_and_Fatalities[[#This Row],[Date]],"yyyy")</f>
        <v>1963</v>
      </c>
      <c r="C1867" s="1" t="str">
        <f>TEXT(Airplane_Crashes_and_Fatalities[[#This Row],[Date]],"mmm")</f>
        <v>Aug</v>
      </c>
      <c r="D1867" s="5">
        <f>DAY(Airplane_Crashes_and_Fatalities[[#This Row],[Date]])</f>
        <v>12</v>
      </c>
      <c r="E1867" s="3">
        <v>0.55486111111111103</v>
      </c>
      <c r="F1867" s="2" t="s">
        <v>21059</v>
      </c>
      <c r="G1867" s="2" t="s">
        <v>19685</v>
      </c>
      <c r="H1867" s="2"/>
      <c r="I1867" s="2" t="s">
        <v>5874</v>
      </c>
      <c r="J1867" s="2" t="s">
        <v>19181</v>
      </c>
      <c r="K1867" s="2" t="s">
        <v>5875</v>
      </c>
      <c r="L1867" s="2" t="s">
        <v>5876</v>
      </c>
      <c r="M1867" t="s">
        <v>5877</v>
      </c>
      <c r="N1867">
        <f>Airplane_Crashes_and_Fatalities[[#This Row],[Aboard]]-Airplane_Crashes_and_Fatalities[[#This Row],[Fatalities]]</f>
        <v>0</v>
      </c>
      <c r="O1867">
        <v>39</v>
      </c>
      <c r="P1867">
        <v>20</v>
      </c>
      <c r="Q1867">
        <v>20</v>
      </c>
      <c r="R1867">
        <v>1</v>
      </c>
      <c r="S1867" s="2" t="s">
        <v>5878</v>
      </c>
    </row>
    <row r="1868" spans="1:19" x14ac:dyDescent="0.3">
      <c r="A1868" s="1">
        <v>23237</v>
      </c>
      <c r="B1868" s="4" t="str">
        <f>TEXT(Airplane_Crashes_and_Fatalities[[#This Row],[Date]],"yyyy")</f>
        <v>1963</v>
      </c>
      <c r="C1868" s="1" t="str">
        <f>TEXT(Airplane_Crashes_and_Fatalities[[#This Row],[Date]],"mmm")</f>
        <v>Aug</v>
      </c>
      <c r="D1868" s="5">
        <f>DAY(Airplane_Crashes_and_Fatalities[[#This Row],[Date]])</f>
        <v>14</v>
      </c>
      <c r="E1868" s="3">
        <v>0.625</v>
      </c>
      <c r="F1868" s="2" t="s">
        <v>21445</v>
      </c>
      <c r="G1868" s="2" t="s">
        <v>20031</v>
      </c>
      <c r="H1868" s="2"/>
      <c r="I1868" s="2" t="s">
        <v>5879</v>
      </c>
      <c r="J1868" s="2" t="s">
        <v>19182</v>
      </c>
      <c r="K1868" s="2"/>
      <c r="L1868" s="2" t="s">
        <v>2989</v>
      </c>
      <c r="M1868" t="s">
        <v>5880</v>
      </c>
      <c r="N1868">
        <f>Airplane_Crashes_and_Fatalities[[#This Row],[Aboard]]-Airplane_Crashes_and_Fatalities[[#This Row],[Fatalities]]</f>
        <v>1</v>
      </c>
      <c r="O1868">
        <v>22391</v>
      </c>
      <c r="P1868">
        <v>2</v>
      </c>
      <c r="Q1868">
        <v>1</v>
      </c>
      <c r="R1868">
        <v>0</v>
      </c>
      <c r="S1868" s="2" t="s">
        <v>5881</v>
      </c>
    </row>
    <row r="1869" spans="1:19" x14ac:dyDescent="0.3">
      <c r="A1869" s="1">
        <v>23240</v>
      </c>
      <c r="B1869" s="4" t="str">
        <f>TEXT(Airplane_Crashes_and_Fatalities[[#This Row],[Date]],"yyyy")</f>
        <v>1963</v>
      </c>
      <c r="C1869" s="1" t="str">
        <f>TEXT(Airplane_Crashes_and_Fatalities[[#This Row],[Date]],"mmm")</f>
        <v>Aug</v>
      </c>
      <c r="D1869" s="5">
        <f>DAY(Airplane_Crashes_and_Fatalities[[#This Row],[Date]])</f>
        <v>17</v>
      </c>
      <c r="F1869" s="2" t="s">
        <v>21446</v>
      </c>
      <c r="G1869" s="2" t="s">
        <v>20178</v>
      </c>
      <c r="H1869" s="2"/>
      <c r="I1869" s="2" t="s">
        <v>5882</v>
      </c>
      <c r="J1869" s="2"/>
      <c r="K1869" s="2"/>
      <c r="L1869" s="2" t="s">
        <v>4597</v>
      </c>
      <c r="M1869" t="s">
        <v>5883</v>
      </c>
      <c r="N1869">
        <f>Airplane_Crashes_and_Fatalities[[#This Row],[Aboard]]-Airplane_Crashes_and_Fatalities[[#This Row],[Fatalities]]</f>
        <v>0</v>
      </c>
      <c r="O1869">
        <v>14026</v>
      </c>
      <c r="P1869">
        <v>19</v>
      </c>
      <c r="Q1869">
        <v>19</v>
      </c>
      <c r="R1869">
        <v>0</v>
      </c>
      <c r="S1869" s="2" t="s">
        <v>5884</v>
      </c>
    </row>
    <row r="1870" spans="1:19" x14ac:dyDescent="0.3">
      <c r="A1870" s="1">
        <v>23244</v>
      </c>
      <c r="B1870" s="4" t="str">
        <f>TEXT(Airplane_Crashes_and_Fatalities[[#This Row],[Date]],"yyyy")</f>
        <v>1963</v>
      </c>
      <c r="C1870" s="1" t="str">
        <f>TEXT(Airplane_Crashes_and_Fatalities[[#This Row],[Date]],"mmm")</f>
        <v>Aug</v>
      </c>
      <c r="D1870" s="5">
        <f>DAY(Airplane_Crashes_and_Fatalities[[#This Row],[Date]])</f>
        <v>21</v>
      </c>
      <c r="E1870" s="3">
        <v>0.51041666666666674</v>
      </c>
      <c r="F1870" s="2" t="s">
        <v>21447</v>
      </c>
      <c r="G1870" s="2" t="s">
        <v>19866</v>
      </c>
      <c r="H1870" s="2"/>
      <c r="I1870" s="2" t="s">
        <v>2306</v>
      </c>
      <c r="J1870" s="2"/>
      <c r="K1870" s="2" t="s">
        <v>5885</v>
      </c>
      <c r="L1870" s="2" t="s">
        <v>5886</v>
      </c>
      <c r="M1870" t="s">
        <v>5887</v>
      </c>
      <c r="N1870">
        <f>Airplane_Crashes_and_Fatalities[[#This Row],[Aboard]]-Airplane_Crashes_and_Fatalities[[#This Row],[Fatalities]]</f>
        <v>52</v>
      </c>
      <c r="O1870">
        <v>2350701</v>
      </c>
      <c r="P1870">
        <v>52</v>
      </c>
      <c r="Q1870">
        <v>0</v>
      </c>
      <c r="R1870">
        <v>0</v>
      </c>
      <c r="S1870" s="2" t="s">
        <v>5888</v>
      </c>
    </row>
    <row r="1871" spans="1:19" x14ac:dyDescent="0.3">
      <c r="A1871" s="1">
        <v>23251</v>
      </c>
      <c r="B1871" s="4" t="str">
        <f>TEXT(Airplane_Crashes_and_Fatalities[[#This Row],[Date]],"yyyy")</f>
        <v>1963</v>
      </c>
      <c r="C1871" s="1" t="str">
        <f>TEXT(Airplane_Crashes_and_Fatalities[[#This Row],[Date]],"mmm")</f>
        <v>Aug</v>
      </c>
      <c r="D1871" s="5">
        <f>DAY(Airplane_Crashes_and_Fatalities[[#This Row],[Date]])</f>
        <v>28</v>
      </c>
      <c r="E1871" s="3">
        <v>0.52083333333333326</v>
      </c>
      <c r="F1871" s="2" t="s">
        <v>19953</v>
      </c>
      <c r="G1871" s="2" t="s">
        <v>19954</v>
      </c>
      <c r="H1871" s="2"/>
      <c r="I1871" s="2" t="s">
        <v>5889</v>
      </c>
      <c r="J1871" s="2"/>
      <c r="K1871" s="2"/>
      <c r="L1871" s="2" t="s">
        <v>5890</v>
      </c>
      <c r="M1871" t="s">
        <v>5891</v>
      </c>
      <c r="N1871">
        <f>Airplane_Crashes_and_Fatalities[[#This Row],[Aboard]]-Airplane_Crashes_and_Fatalities[[#This Row],[Fatalities]]</f>
        <v>0</v>
      </c>
      <c r="O1871" t="s">
        <v>5892</v>
      </c>
      <c r="P1871">
        <v>16</v>
      </c>
      <c r="Q1871">
        <v>16</v>
      </c>
      <c r="R1871">
        <v>0</v>
      </c>
      <c r="S1871" s="2" t="s">
        <v>5893</v>
      </c>
    </row>
    <row r="1872" spans="1:19" x14ac:dyDescent="0.3">
      <c r="A1872" s="1">
        <v>23258</v>
      </c>
      <c r="B1872" s="4" t="str">
        <f>TEXT(Airplane_Crashes_and_Fatalities[[#This Row],[Date]],"yyyy")</f>
        <v>1963</v>
      </c>
      <c r="C1872" s="1" t="str">
        <f>TEXT(Airplane_Crashes_and_Fatalities[[#This Row],[Date]],"mmm")</f>
        <v>Sep</v>
      </c>
      <c r="D1872" s="5">
        <f>DAY(Airplane_Crashes_and_Fatalities[[#This Row],[Date]])</f>
        <v>4</v>
      </c>
      <c r="E1872" s="3">
        <v>0.26527777777777772</v>
      </c>
      <c r="F1872" s="2" t="s">
        <v>21448</v>
      </c>
      <c r="G1872" s="2" t="s">
        <v>21449</v>
      </c>
      <c r="H1872" s="2" t="s">
        <v>19860</v>
      </c>
      <c r="I1872" s="2" t="s">
        <v>820</v>
      </c>
      <c r="J1872" s="2" t="s">
        <v>19183</v>
      </c>
      <c r="K1872" s="2" t="s">
        <v>5894</v>
      </c>
      <c r="L1872" s="2" t="s">
        <v>5426</v>
      </c>
      <c r="M1872" t="s">
        <v>5895</v>
      </c>
      <c r="N1872">
        <f>Airplane_Crashes_and_Fatalities[[#This Row],[Aboard]]-Airplane_Crashes_and_Fatalities[[#This Row],[Fatalities]]</f>
        <v>0</v>
      </c>
      <c r="O1872">
        <v>147</v>
      </c>
      <c r="P1872">
        <v>80</v>
      </c>
      <c r="Q1872">
        <v>80</v>
      </c>
      <c r="R1872">
        <v>0</v>
      </c>
      <c r="S1872" s="2" t="s">
        <v>5896</v>
      </c>
    </row>
    <row r="1873" spans="1:19" x14ac:dyDescent="0.3">
      <c r="A1873" s="1">
        <v>23265</v>
      </c>
      <c r="B1873" s="4" t="str">
        <f>TEXT(Airplane_Crashes_and_Fatalities[[#This Row],[Date]],"yyyy")</f>
        <v>1963</v>
      </c>
      <c r="C1873" s="1" t="str">
        <f>TEXT(Airplane_Crashes_and_Fatalities[[#This Row],[Date]],"mmm")</f>
        <v>Sep</v>
      </c>
      <c r="D1873" s="5">
        <f>DAY(Airplane_Crashes_and_Fatalities[[#This Row],[Date]])</f>
        <v>11</v>
      </c>
      <c r="F1873" s="2" t="s">
        <v>19864</v>
      </c>
      <c r="G1873" s="2" t="s">
        <v>19685</v>
      </c>
      <c r="H1873" s="2"/>
      <c r="I1873" s="2" t="s">
        <v>5735</v>
      </c>
      <c r="J1873" s="2"/>
      <c r="K1873" s="2" t="s">
        <v>5441</v>
      </c>
      <c r="L1873" s="2" t="s">
        <v>4539</v>
      </c>
      <c r="M1873" t="s">
        <v>5897</v>
      </c>
      <c r="N1873">
        <f>Airplane_Crashes_and_Fatalities[[#This Row],[Aboard]]-Airplane_Crashes_and_Fatalities[[#This Row],[Fatalities]]</f>
        <v>0</v>
      </c>
      <c r="O1873">
        <v>216</v>
      </c>
      <c r="P1873">
        <v>40</v>
      </c>
      <c r="Q1873">
        <v>40</v>
      </c>
      <c r="R1873">
        <v>0</v>
      </c>
      <c r="S1873" s="2" t="s">
        <v>5898</v>
      </c>
    </row>
    <row r="1874" spans="1:19" x14ac:dyDescent="0.3">
      <c r="A1874" s="1">
        <v>23265</v>
      </c>
      <c r="B1874" s="4" t="str">
        <f>TEXT(Airplane_Crashes_and_Fatalities[[#This Row],[Date]],"yyyy")</f>
        <v>1963</v>
      </c>
      <c r="C1874" s="1" t="str">
        <f>TEXT(Airplane_Crashes_and_Fatalities[[#This Row],[Date]],"mmm")</f>
        <v>Sep</v>
      </c>
      <c r="D1874" s="5">
        <f>DAY(Airplane_Crashes_and_Fatalities[[#This Row],[Date]])</f>
        <v>11</v>
      </c>
      <c r="F1874" s="2" t="s">
        <v>21450</v>
      </c>
      <c r="G1874" s="2" t="s">
        <v>20163</v>
      </c>
      <c r="H1874" s="2"/>
      <c r="I1874" s="2" t="s">
        <v>3915</v>
      </c>
      <c r="J1874" s="2"/>
      <c r="K1874" s="2" t="s">
        <v>5899</v>
      </c>
      <c r="L1874" s="2" t="s">
        <v>5900</v>
      </c>
      <c r="M1874" t="s">
        <v>5901</v>
      </c>
      <c r="N1874">
        <f>Airplane_Crashes_and_Fatalities[[#This Row],[Aboard]]-Airplane_Crashes_and_Fatalities[[#This Row],[Fatalities]]</f>
        <v>0</v>
      </c>
      <c r="O1874">
        <v>192</v>
      </c>
      <c r="P1874">
        <v>18</v>
      </c>
      <c r="Q1874">
        <v>18</v>
      </c>
      <c r="R1874">
        <v>0</v>
      </c>
      <c r="S1874" s="2" t="s">
        <v>5902</v>
      </c>
    </row>
    <row r="1875" spans="1:19" x14ac:dyDescent="0.3">
      <c r="A1875" s="1">
        <v>23276</v>
      </c>
      <c r="B1875" s="4" t="str">
        <f>TEXT(Airplane_Crashes_and_Fatalities[[#This Row],[Date]],"yyyy")</f>
        <v>1963</v>
      </c>
      <c r="C1875" s="1" t="str">
        <f>TEXT(Airplane_Crashes_and_Fatalities[[#This Row],[Date]],"mmm")</f>
        <v>Sep</v>
      </c>
      <c r="D1875" s="5">
        <f>DAY(Airplane_Crashes_and_Fatalities[[#This Row],[Date]])</f>
        <v>22</v>
      </c>
      <c r="F1875" s="2" t="s">
        <v>21451</v>
      </c>
      <c r="G1875" s="2" t="s">
        <v>21452</v>
      </c>
      <c r="H1875" s="2"/>
      <c r="I1875" s="2" t="s">
        <v>1718</v>
      </c>
      <c r="J1875" s="2"/>
      <c r="K1875" s="2"/>
      <c r="L1875" s="2" t="s">
        <v>5903</v>
      </c>
      <c r="M1875" t="s">
        <v>5904</v>
      </c>
      <c r="N1875">
        <f>Airplane_Crashes_and_Fatalities[[#This Row],[Aboard]]-Airplane_Crashes_and_Fatalities[[#This Row],[Fatalities]]</f>
        <v>0</v>
      </c>
      <c r="O1875">
        <v>45167</v>
      </c>
      <c r="P1875">
        <v>10</v>
      </c>
      <c r="Q1875">
        <v>10</v>
      </c>
      <c r="R1875">
        <v>0</v>
      </c>
      <c r="S1875" s="2" t="s">
        <v>5905</v>
      </c>
    </row>
    <row r="1876" spans="1:19" x14ac:dyDescent="0.3">
      <c r="A1876" s="1">
        <v>23293</v>
      </c>
      <c r="B1876" s="4" t="str">
        <f>TEXT(Airplane_Crashes_and_Fatalities[[#This Row],[Date]],"yyyy")</f>
        <v>1963</v>
      </c>
      <c r="C1876" s="1" t="str">
        <f>TEXT(Airplane_Crashes_and_Fatalities[[#This Row],[Date]],"mmm")</f>
        <v>Oct</v>
      </c>
      <c r="D1876" s="5">
        <f>DAY(Airplane_Crashes_and_Fatalities[[#This Row],[Date]])</f>
        <v>9</v>
      </c>
      <c r="F1876" s="2" t="s">
        <v>21453</v>
      </c>
      <c r="G1876" s="2" t="s">
        <v>19685</v>
      </c>
      <c r="H1876" s="2"/>
      <c r="I1876" s="2" t="s">
        <v>5906</v>
      </c>
      <c r="J1876" s="2"/>
      <c r="K1876" s="2" t="s">
        <v>5907</v>
      </c>
      <c r="L1876" s="2" t="s">
        <v>5908</v>
      </c>
      <c r="M1876" t="s">
        <v>5909</v>
      </c>
      <c r="N1876">
        <f>Airplane_Crashes_and_Fatalities[[#This Row],[Aboard]]-Airplane_Crashes_and_Fatalities[[#This Row],[Fatalities]]</f>
        <v>0</v>
      </c>
      <c r="O1876">
        <v>13915</v>
      </c>
      <c r="P1876">
        <v>6</v>
      </c>
      <c r="Q1876">
        <v>6</v>
      </c>
      <c r="R1876">
        <v>0</v>
      </c>
      <c r="S1876" s="2" t="s">
        <v>5910</v>
      </c>
    </row>
    <row r="1877" spans="1:19" x14ac:dyDescent="0.3">
      <c r="A1877" s="1">
        <v>23298</v>
      </c>
      <c r="B1877" s="4" t="str">
        <f>TEXT(Airplane_Crashes_and_Fatalities[[#This Row],[Date]],"yyyy")</f>
        <v>1963</v>
      </c>
      <c r="C1877" s="1" t="str">
        <f>TEXT(Airplane_Crashes_and_Fatalities[[#This Row],[Date]],"mmm")</f>
        <v>Oct</v>
      </c>
      <c r="D1877" s="5">
        <f>DAY(Airplane_Crashes_and_Fatalities[[#This Row],[Date]])</f>
        <v>14</v>
      </c>
      <c r="E1877" s="3">
        <v>0.48124999999999996</v>
      </c>
      <c r="F1877" s="2" t="s">
        <v>21454</v>
      </c>
      <c r="G1877" s="2" t="s">
        <v>19785</v>
      </c>
      <c r="H1877" s="2"/>
      <c r="I1877" s="2" t="s">
        <v>5911</v>
      </c>
      <c r="J1877" s="2" t="s">
        <v>19184</v>
      </c>
      <c r="K1877" s="2" t="s">
        <v>5912</v>
      </c>
      <c r="L1877" s="2" t="s">
        <v>5913</v>
      </c>
      <c r="M1877" t="s">
        <v>5914</v>
      </c>
      <c r="N1877">
        <f>Airplane_Crashes_and_Fatalities[[#This Row],[Aboard]]-Airplane_Crashes_and_Fatalities[[#This Row],[Fatalities]]</f>
        <v>0</v>
      </c>
      <c r="O1877">
        <v>3</v>
      </c>
      <c r="P1877">
        <v>6</v>
      </c>
      <c r="Q1877">
        <v>6</v>
      </c>
      <c r="R1877">
        <v>0</v>
      </c>
      <c r="S1877" s="2" t="s">
        <v>5915</v>
      </c>
    </row>
    <row r="1878" spans="1:19" x14ac:dyDescent="0.3">
      <c r="A1878" s="1">
        <v>23302</v>
      </c>
      <c r="B1878" s="4" t="str">
        <f>TEXT(Airplane_Crashes_and_Fatalities[[#This Row],[Date]],"yyyy")</f>
        <v>1963</v>
      </c>
      <c r="C1878" s="1" t="str">
        <f>TEXT(Airplane_Crashes_and_Fatalities[[#This Row],[Date]],"mmm")</f>
        <v>Oct</v>
      </c>
      <c r="D1878" s="5">
        <f>DAY(Airplane_Crashes_and_Fatalities[[#This Row],[Date]])</f>
        <v>18</v>
      </c>
      <c r="F1878" s="2" t="s">
        <v>21455</v>
      </c>
      <c r="G1878" s="2" t="s">
        <v>20042</v>
      </c>
      <c r="H1878" s="2"/>
      <c r="I1878" s="2" t="s">
        <v>5916</v>
      </c>
      <c r="J1878" s="2"/>
      <c r="K1878" s="2"/>
      <c r="L1878" s="2" t="s">
        <v>5917</v>
      </c>
      <c r="N1878">
        <f>Airplane_Crashes_and_Fatalities[[#This Row],[Aboard]]-Airplane_Crashes_and_Fatalities[[#This Row],[Fatalities]]</f>
        <v>0</v>
      </c>
      <c r="P1878">
        <v>31</v>
      </c>
      <c r="Q1878">
        <v>31</v>
      </c>
      <c r="R1878">
        <v>0</v>
      </c>
      <c r="S1878" s="2" t="s">
        <v>5918</v>
      </c>
    </row>
    <row r="1879" spans="1:19" x14ac:dyDescent="0.3">
      <c r="A1879" s="1">
        <v>23304</v>
      </c>
      <c r="B1879" s="4" t="str">
        <f>TEXT(Airplane_Crashes_and_Fatalities[[#This Row],[Date]],"yyyy")</f>
        <v>1963</v>
      </c>
      <c r="C1879" s="1" t="str">
        <f>TEXT(Airplane_Crashes_and_Fatalities[[#This Row],[Date]],"mmm")</f>
        <v>Oct</v>
      </c>
      <c r="D1879" s="5">
        <f>DAY(Airplane_Crashes_and_Fatalities[[#This Row],[Date]])</f>
        <v>20</v>
      </c>
      <c r="F1879" s="2" t="s">
        <v>21456</v>
      </c>
      <c r="G1879" s="2" t="s">
        <v>19866</v>
      </c>
      <c r="H1879" s="2"/>
      <c r="I1879" s="2" t="s">
        <v>2306</v>
      </c>
      <c r="J1879" s="2"/>
      <c r="K1879" s="2"/>
      <c r="L1879" s="2" t="s">
        <v>5542</v>
      </c>
      <c r="M1879" t="s">
        <v>5919</v>
      </c>
      <c r="N1879">
        <f>Airplane_Crashes_and_Fatalities[[#This Row],[Aboard]]-Airplane_Crashes_and_Fatalities[[#This Row],[Fatalities]]</f>
        <v>0</v>
      </c>
      <c r="O1879">
        <v>6341301</v>
      </c>
      <c r="P1879">
        <v>5</v>
      </c>
      <c r="Q1879">
        <v>5</v>
      </c>
      <c r="R1879">
        <v>0</v>
      </c>
      <c r="S1879" s="2"/>
    </row>
    <row r="1880" spans="1:19" x14ac:dyDescent="0.3">
      <c r="A1880" s="1">
        <v>23306</v>
      </c>
      <c r="B1880" s="4" t="str">
        <f>TEXT(Airplane_Crashes_and_Fatalities[[#This Row],[Date]],"yyyy")</f>
        <v>1963</v>
      </c>
      <c r="C1880" s="1" t="str">
        <f>TEXT(Airplane_Crashes_and_Fatalities[[#This Row],[Date]],"mmm")</f>
        <v>Oct</v>
      </c>
      <c r="D1880" s="5">
        <f>DAY(Airplane_Crashes_and_Fatalities[[#This Row],[Date]])</f>
        <v>22</v>
      </c>
      <c r="E1880" s="3">
        <v>0.44444444444444442</v>
      </c>
      <c r="F1880" s="2" t="s">
        <v>21457</v>
      </c>
      <c r="G1880" s="2" t="s">
        <v>19676</v>
      </c>
      <c r="H1880" s="2"/>
      <c r="I1880" s="2" t="s">
        <v>5920</v>
      </c>
      <c r="J1880" s="2"/>
      <c r="K1880" s="2" t="s">
        <v>17</v>
      </c>
      <c r="L1880" s="2" t="s">
        <v>5921</v>
      </c>
      <c r="M1880" t="s">
        <v>5922</v>
      </c>
      <c r="N1880">
        <f>Airplane_Crashes_and_Fatalities[[#This Row],[Aboard]]-Airplane_Crashes_and_Fatalities[[#This Row],[Fatalities]]</f>
        <v>0</v>
      </c>
      <c r="O1880">
        <v>4</v>
      </c>
      <c r="P1880">
        <v>7</v>
      </c>
      <c r="Q1880">
        <v>7</v>
      </c>
      <c r="R1880">
        <v>0</v>
      </c>
      <c r="S1880" s="2" t="s">
        <v>5923</v>
      </c>
    </row>
    <row r="1881" spans="1:19" x14ac:dyDescent="0.3">
      <c r="A1881" s="1">
        <v>23323</v>
      </c>
      <c r="B1881" s="4" t="str">
        <f>TEXT(Airplane_Crashes_and_Fatalities[[#This Row],[Date]],"yyyy")</f>
        <v>1963</v>
      </c>
      <c r="C1881" s="1" t="str">
        <f>TEXT(Airplane_Crashes_and_Fatalities[[#This Row],[Date]],"mmm")</f>
        <v>Nov</v>
      </c>
      <c r="D1881" s="5">
        <f>DAY(Airplane_Crashes_and_Fatalities[[#This Row],[Date]])</f>
        <v>8</v>
      </c>
      <c r="E1881" s="3">
        <v>0.74930555555555545</v>
      </c>
      <c r="F1881" s="2" t="s">
        <v>21458</v>
      </c>
      <c r="G1881" s="2" t="s">
        <v>21459</v>
      </c>
      <c r="H1881" s="2" t="s">
        <v>21314</v>
      </c>
      <c r="I1881" s="2" t="s">
        <v>5322</v>
      </c>
      <c r="J1881" s="2" t="s">
        <v>19185</v>
      </c>
      <c r="K1881" s="2" t="s">
        <v>5924</v>
      </c>
      <c r="L1881" s="2" t="s">
        <v>1183</v>
      </c>
      <c r="M1881" t="s">
        <v>5925</v>
      </c>
      <c r="N1881">
        <f>Airplane_Crashes_and_Fatalities[[#This Row],[Aboard]]-Airplane_Crashes_and_Fatalities[[#This Row],[Fatalities]]</f>
        <v>2</v>
      </c>
      <c r="O1881">
        <v>9799</v>
      </c>
      <c r="P1881">
        <v>24</v>
      </c>
      <c r="Q1881">
        <v>22</v>
      </c>
      <c r="R1881">
        <v>0</v>
      </c>
      <c r="S1881" s="2" t="s">
        <v>5926</v>
      </c>
    </row>
    <row r="1882" spans="1:19" x14ac:dyDescent="0.3">
      <c r="A1882" s="1">
        <v>23344</v>
      </c>
      <c r="B1882" s="4" t="str">
        <f>TEXT(Airplane_Crashes_and_Fatalities[[#This Row],[Date]],"yyyy")</f>
        <v>1963</v>
      </c>
      <c r="C1882" s="1" t="str">
        <f>TEXT(Airplane_Crashes_and_Fatalities[[#This Row],[Date]],"mmm")</f>
        <v>Nov</v>
      </c>
      <c r="D1882" s="5">
        <f>DAY(Airplane_Crashes_and_Fatalities[[#This Row],[Date]])</f>
        <v>29</v>
      </c>
      <c r="E1882" s="3">
        <v>0.7729166666666667</v>
      </c>
      <c r="F1882" s="2" t="s">
        <v>21460</v>
      </c>
      <c r="G1882" s="2" t="s">
        <v>19667</v>
      </c>
      <c r="H1882" s="2"/>
      <c r="I1882" s="2" t="s">
        <v>1349</v>
      </c>
      <c r="J1882" s="2" t="s">
        <v>19186</v>
      </c>
      <c r="K1882" s="2" t="s">
        <v>5927</v>
      </c>
      <c r="L1882" s="2" t="s">
        <v>5928</v>
      </c>
      <c r="M1882" t="s">
        <v>5929</v>
      </c>
      <c r="N1882">
        <f>Airplane_Crashes_and_Fatalities[[#This Row],[Aboard]]-Airplane_Crashes_and_Fatalities[[#This Row],[Fatalities]]</f>
        <v>0</v>
      </c>
      <c r="O1882" t="s">
        <v>5930</v>
      </c>
      <c r="P1882">
        <v>118</v>
      </c>
      <c r="Q1882">
        <v>118</v>
      </c>
      <c r="R1882">
        <v>0</v>
      </c>
      <c r="S1882" s="2" t="s">
        <v>5931</v>
      </c>
    </row>
    <row r="1883" spans="1:19" x14ac:dyDescent="0.3">
      <c r="A1883" s="1">
        <v>23352</v>
      </c>
      <c r="B1883" s="4" t="str">
        <f>TEXT(Airplane_Crashes_and_Fatalities[[#This Row],[Date]],"yyyy")</f>
        <v>1963</v>
      </c>
      <c r="C1883" s="1" t="str">
        <f>TEXT(Airplane_Crashes_and_Fatalities[[#This Row],[Date]],"mmm")</f>
        <v>Dec</v>
      </c>
      <c r="D1883" s="5">
        <f>DAY(Airplane_Crashes_and_Fatalities[[#This Row],[Date]])</f>
        <v>7</v>
      </c>
      <c r="E1883" s="3">
        <v>0.80486111111111103</v>
      </c>
      <c r="F1883" s="2" t="s">
        <v>21461</v>
      </c>
      <c r="G1883" s="2" t="s">
        <v>19981</v>
      </c>
      <c r="H1883" s="2"/>
      <c r="I1883" s="2" t="s">
        <v>3944</v>
      </c>
      <c r="J1883" s="2"/>
      <c r="K1883" s="2" t="s">
        <v>5932</v>
      </c>
      <c r="L1883" s="2" t="s">
        <v>5933</v>
      </c>
      <c r="M1883" t="s">
        <v>5934</v>
      </c>
      <c r="N1883">
        <f>Airplane_Crashes_and_Fatalities[[#This Row],[Aboard]]-Airplane_Crashes_and_Fatalities[[#This Row],[Fatalities]]</f>
        <v>0</v>
      </c>
      <c r="O1883">
        <v>26571</v>
      </c>
      <c r="P1883">
        <v>3</v>
      </c>
      <c r="Q1883">
        <v>3</v>
      </c>
      <c r="R1883">
        <v>0</v>
      </c>
      <c r="S1883" s="2" t="s">
        <v>5935</v>
      </c>
    </row>
    <row r="1884" spans="1:19" x14ac:dyDescent="0.3">
      <c r="A1884" s="1">
        <v>23353</v>
      </c>
      <c r="B1884" s="4" t="str">
        <f>TEXT(Airplane_Crashes_and_Fatalities[[#This Row],[Date]],"yyyy")</f>
        <v>1963</v>
      </c>
      <c r="C1884" s="1" t="str">
        <f>TEXT(Airplane_Crashes_and_Fatalities[[#This Row],[Date]],"mmm")</f>
        <v>Dec</v>
      </c>
      <c r="D1884" s="5">
        <f>DAY(Airplane_Crashes_and_Fatalities[[#This Row],[Date]])</f>
        <v>8</v>
      </c>
      <c r="E1884" s="3">
        <v>0.87430555555555545</v>
      </c>
      <c r="F1884" s="2" t="s">
        <v>21462</v>
      </c>
      <c r="G1884" s="2" t="s">
        <v>19695</v>
      </c>
      <c r="H1884" s="2"/>
      <c r="I1884" s="2" t="s">
        <v>1213</v>
      </c>
      <c r="J1884" s="2" t="s">
        <v>19126</v>
      </c>
      <c r="K1884" s="2" t="s">
        <v>5936</v>
      </c>
      <c r="L1884" s="2" t="s">
        <v>5937</v>
      </c>
      <c r="M1884" t="s">
        <v>5938</v>
      </c>
      <c r="N1884">
        <f>Airplane_Crashes_and_Fatalities[[#This Row],[Aboard]]-Airplane_Crashes_and_Fatalities[[#This Row],[Fatalities]]</f>
        <v>0</v>
      </c>
      <c r="O1884" t="s">
        <v>5939</v>
      </c>
      <c r="P1884">
        <v>81</v>
      </c>
      <c r="Q1884">
        <v>81</v>
      </c>
      <c r="R1884">
        <v>0</v>
      </c>
      <c r="S1884" s="2" t="s">
        <v>5940</v>
      </c>
    </row>
    <row r="1885" spans="1:19" x14ac:dyDescent="0.3">
      <c r="A1885" s="1">
        <v>23357</v>
      </c>
      <c r="B1885" s="4" t="str">
        <f>TEXT(Airplane_Crashes_and_Fatalities[[#This Row],[Date]],"yyyy")</f>
        <v>1963</v>
      </c>
      <c r="C1885" s="1" t="str">
        <f>TEXT(Airplane_Crashes_and_Fatalities[[#This Row],[Date]],"mmm")</f>
        <v>Dec</v>
      </c>
      <c r="D1885" s="5">
        <f>DAY(Airplane_Crashes_and_Fatalities[[#This Row],[Date]])</f>
        <v>12</v>
      </c>
      <c r="E1885" s="3">
        <v>0.42708333333333326</v>
      </c>
      <c r="F1885" s="2" t="s">
        <v>21463</v>
      </c>
      <c r="G1885" s="2" t="s">
        <v>21464</v>
      </c>
      <c r="H1885" s="2"/>
      <c r="I1885" s="2" t="s">
        <v>5607</v>
      </c>
      <c r="J1885" s="2"/>
      <c r="K1885" s="2" t="s">
        <v>5941</v>
      </c>
      <c r="L1885" s="2" t="s">
        <v>1654</v>
      </c>
      <c r="M1885" t="s">
        <v>5942</v>
      </c>
      <c r="N1885">
        <f>Airplane_Crashes_and_Fatalities[[#This Row],[Aboard]]-Airplane_Crashes_and_Fatalities[[#This Row],[Fatalities]]</f>
        <v>0</v>
      </c>
      <c r="O1885">
        <v>10424</v>
      </c>
      <c r="P1885">
        <v>3</v>
      </c>
      <c r="Q1885">
        <v>3</v>
      </c>
      <c r="R1885">
        <v>0</v>
      </c>
      <c r="S1885" s="2" t="s">
        <v>5943</v>
      </c>
    </row>
    <row r="1886" spans="1:19" x14ac:dyDescent="0.3">
      <c r="A1886" s="1">
        <v>23360</v>
      </c>
      <c r="B1886" s="4" t="str">
        <f>TEXT(Airplane_Crashes_and_Fatalities[[#This Row],[Date]],"yyyy")</f>
        <v>1963</v>
      </c>
      <c r="C1886" s="1" t="str">
        <f>TEXT(Airplane_Crashes_and_Fatalities[[#This Row],[Date]],"mmm")</f>
        <v>Dec</v>
      </c>
      <c r="D1886" s="5">
        <f>DAY(Airplane_Crashes_and_Fatalities[[#This Row],[Date]])</f>
        <v>15</v>
      </c>
      <c r="F1886" s="2" t="s">
        <v>20461</v>
      </c>
      <c r="G1886" s="2" t="s">
        <v>20042</v>
      </c>
      <c r="H1886" s="2"/>
      <c r="I1886" s="2" t="s">
        <v>879</v>
      </c>
      <c r="J1886" s="2"/>
      <c r="K1886" s="2" t="s">
        <v>5944</v>
      </c>
      <c r="L1886" s="2" t="s">
        <v>5230</v>
      </c>
      <c r="M1886" t="s">
        <v>5945</v>
      </c>
      <c r="N1886">
        <f>Airplane_Crashes_and_Fatalities[[#This Row],[Aboard]]-Airplane_Crashes_and_Fatalities[[#This Row],[Fatalities]]</f>
        <v>0</v>
      </c>
      <c r="O1886">
        <v>213</v>
      </c>
      <c r="P1886">
        <v>6</v>
      </c>
      <c r="Q1886">
        <v>6</v>
      </c>
      <c r="R1886">
        <v>0</v>
      </c>
      <c r="S1886" s="2" t="s">
        <v>2439</v>
      </c>
    </row>
    <row r="1887" spans="1:19" x14ac:dyDescent="0.3">
      <c r="A1887" s="1">
        <v>23362</v>
      </c>
      <c r="B1887" s="4" t="str">
        <f>TEXT(Airplane_Crashes_and_Fatalities[[#This Row],[Date]],"yyyy")</f>
        <v>1963</v>
      </c>
      <c r="C1887" s="1" t="str">
        <f>TEXT(Airplane_Crashes_and_Fatalities[[#This Row],[Date]],"mmm")</f>
        <v>Dec</v>
      </c>
      <c r="D1887" s="5">
        <f>DAY(Airplane_Crashes_and_Fatalities[[#This Row],[Date]])</f>
        <v>17</v>
      </c>
      <c r="E1887" s="3">
        <v>0.98680555555555549</v>
      </c>
      <c r="F1887" s="2" t="s">
        <v>21465</v>
      </c>
      <c r="G1887" s="2" t="s">
        <v>19729</v>
      </c>
      <c r="H1887" s="2"/>
      <c r="I1887" s="2" t="s">
        <v>1645</v>
      </c>
      <c r="J1887" s="2"/>
      <c r="K1887" s="2"/>
      <c r="L1887" s="2" t="s">
        <v>3398</v>
      </c>
      <c r="M1887" t="s">
        <v>5946</v>
      </c>
      <c r="N1887">
        <f>Airplane_Crashes_and_Fatalities[[#This Row],[Aboard]]-Airplane_Crashes_and_Fatalities[[#This Row],[Fatalities]]</f>
        <v>46</v>
      </c>
      <c r="O1887">
        <v>45536</v>
      </c>
      <c r="P1887">
        <v>46</v>
      </c>
      <c r="Q1887">
        <v>0</v>
      </c>
      <c r="R1887">
        <v>0</v>
      </c>
      <c r="S1887" s="2" t="s">
        <v>5947</v>
      </c>
    </row>
    <row r="1888" spans="1:19" x14ac:dyDescent="0.3">
      <c r="A1888" s="1">
        <v>23385</v>
      </c>
      <c r="B1888" s="4" t="str">
        <f>TEXT(Airplane_Crashes_and_Fatalities[[#This Row],[Date]],"yyyy")</f>
        <v>1964</v>
      </c>
      <c r="C1888" s="1" t="str">
        <f>TEXT(Airplane_Crashes_and_Fatalities[[#This Row],[Date]],"mmm")</f>
        <v>Jan</v>
      </c>
      <c r="D1888" s="5">
        <f>DAY(Airplane_Crashes_and_Fatalities[[#This Row],[Date]])</f>
        <v>9</v>
      </c>
      <c r="E1888" s="3">
        <v>0.40972222222222232</v>
      </c>
      <c r="F1888" s="2" t="s">
        <v>21466</v>
      </c>
      <c r="G1888" s="2" t="s">
        <v>19987</v>
      </c>
      <c r="H1888" s="2"/>
      <c r="I1888" s="2" t="s">
        <v>5948</v>
      </c>
      <c r="J1888" s="2"/>
      <c r="K1888" s="2" t="s">
        <v>5949</v>
      </c>
      <c r="L1888" s="2" t="s">
        <v>1183</v>
      </c>
      <c r="M1888" t="s">
        <v>5950</v>
      </c>
      <c r="N1888">
        <f>Airplane_Crashes_and_Fatalities[[#This Row],[Aboard]]-Airplane_Crashes_and_Fatalities[[#This Row],[Fatalities]]</f>
        <v>2</v>
      </c>
      <c r="O1888" t="s">
        <v>5951</v>
      </c>
      <c r="P1888">
        <v>30</v>
      </c>
      <c r="Q1888">
        <v>28</v>
      </c>
      <c r="R1888">
        <v>0</v>
      </c>
      <c r="S1888" s="2" t="s">
        <v>5952</v>
      </c>
    </row>
    <row r="1889" spans="1:19" x14ac:dyDescent="0.3">
      <c r="A1889" s="1">
        <v>23398</v>
      </c>
      <c r="B1889" s="4" t="str">
        <f>TEXT(Airplane_Crashes_and_Fatalities[[#This Row],[Date]],"yyyy")</f>
        <v>1964</v>
      </c>
      <c r="C1889" s="1" t="str">
        <f>TEXT(Airplane_Crashes_and_Fatalities[[#This Row],[Date]],"mmm")</f>
        <v>Jan</v>
      </c>
      <c r="D1889" s="5">
        <f>DAY(Airplane_Crashes_and_Fatalities[[#This Row],[Date]])</f>
        <v>22</v>
      </c>
      <c r="E1889" s="3">
        <v>0.95833333333333326</v>
      </c>
      <c r="F1889" s="2" t="s">
        <v>21467</v>
      </c>
      <c r="G1889" s="2" t="s">
        <v>20827</v>
      </c>
      <c r="H1889" s="2"/>
      <c r="I1889" s="2" t="s">
        <v>5740</v>
      </c>
      <c r="J1889" s="2"/>
      <c r="K1889" s="2"/>
      <c r="L1889" s="2" t="s">
        <v>5953</v>
      </c>
      <c r="M1889" t="s">
        <v>5954</v>
      </c>
      <c r="N1889">
        <f>Airplane_Crashes_and_Fatalities[[#This Row],[Aboard]]-Airplane_Crashes_and_Fatalities[[#This Row],[Fatalities]]</f>
        <v>0</v>
      </c>
      <c r="P1889">
        <v>2</v>
      </c>
      <c r="Q1889">
        <v>2</v>
      </c>
      <c r="R1889">
        <v>0</v>
      </c>
      <c r="S1889" s="2" t="s">
        <v>5955</v>
      </c>
    </row>
    <row r="1890" spans="1:19" x14ac:dyDescent="0.3">
      <c r="A1890" s="1">
        <v>23410</v>
      </c>
      <c r="B1890" s="4" t="str">
        <f>TEXT(Airplane_Crashes_and_Fatalities[[#This Row],[Date]],"yyyy")</f>
        <v>1964</v>
      </c>
      <c r="C1890" s="1" t="str">
        <f>TEXT(Airplane_Crashes_and_Fatalities[[#This Row],[Date]],"mmm")</f>
        <v>Feb</v>
      </c>
      <c r="D1890" s="5">
        <f>DAY(Airplane_Crashes_and_Fatalities[[#This Row],[Date]])</f>
        <v>3</v>
      </c>
      <c r="F1890" s="2" t="s">
        <v>21468</v>
      </c>
      <c r="G1890" s="2" t="s">
        <v>20711</v>
      </c>
      <c r="H1890" s="2"/>
      <c r="I1890" s="2" t="s">
        <v>4914</v>
      </c>
      <c r="J1890" s="2"/>
      <c r="K1890" s="2" t="s">
        <v>5095</v>
      </c>
      <c r="L1890" s="2" t="s">
        <v>1785</v>
      </c>
      <c r="M1890" t="s">
        <v>5956</v>
      </c>
      <c r="N1890">
        <f>Airplane_Crashes_and_Fatalities[[#This Row],[Aboard]]-Airplane_Crashes_and_Fatalities[[#This Row],[Fatalities]]</f>
        <v>0</v>
      </c>
      <c r="O1890">
        <v>12319</v>
      </c>
      <c r="P1890">
        <v>3</v>
      </c>
      <c r="Q1890">
        <v>3</v>
      </c>
      <c r="R1890">
        <v>0</v>
      </c>
      <c r="S1890" s="2" t="s">
        <v>5957</v>
      </c>
    </row>
    <row r="1891" spans="1:19" x14ac:dyDescent="0.3">
      <c r="A1891" s="1">
        <v>23410</v>
      </c>
      <c r="B1891" s="4" t="str">
        <f>TEXT(Airplane_Crashes_and_Fatalities[[#This Row],[Date]],"yyyy")</f>
        <v>1964</v>
      </c>
      <c r="C1891" s="1" t="str">
        <f>TEXT(Airplane_Crashes_and_Fatalities[[#This Row],[Date]],"mmm")</f>
        <v>Feb</v>
      </c>
      <c r="D1891" s="5">
        <f>DAY(Airplane_Crashes_and_Fatalities[[#This Row],[Date]])</f>
        <v>3</v>
      </c>
      <c r="E1891" s="3">
        <v>0.33333333333333326</v>
      </c>
      <c r="F1891" s="2" t="s">
        <v>21469</v>
      </c>
      <c r="G1891" s="2" t="s">
        <v>19954</v>
      </c>
      <c r="H1891" s="2"/>
      <c r="I1891" s="2" t="s">
        <v>5958</v>
      </c>
      <c r="J1891" s="2" t="s">
        <v>5959</v>
      </c>
      <c r="K1891" s="2" t="s">
        <v>5960</v>
      </c>
      <c r="L1891" s="2" t="s">
        <v>5961</v>
      </c>
      <c r="M1891" t="s">
        <v>5962</v>
      </c>
      <c r="N1891">
        <f>Airplane_Crashes_and_Fatalities[[#This Row],[Aboard]]-Airplane_Crashes_and_Fatalities[[#This Row],[Fatalities]]</f>
        <v>0</v>
      </c>
      <c r="O1891" t="s">
        <v>5963</v>
      </c>
      <c r="P1891">
        <v>10</v>
      </c>
      <c r="Q1891">
        <v>10</v>
      </c>
      <c r="R1891">
        <v>0</v>
      </c>
      <c r="S1891" s="2" t="s">
        <v>5964</v>
      </c>
    </row>
    <row r="1892" spans="1:19" x14ac:dyDescent="0.3">
      <c r="A1892" s="1">
        <v>23411</v>
      </c>
      <c r="B1892" s="4" t="str">
        <f>TEXT(Airplane_Crashes_and_Fatalities[[#This Row],[Date]],"yyyy")</f>
        <v>1964</v>
      </c>
      <c r="C1892" s="1" t="str">
        <f>TEXT(Airplane_Crashes_and_Fatalities[[#This Row],[Date]],"mmm")</f>
        <v>Feb</v>
      </c>
      <c r="D1892" s="5">
        <f>DAY(Airplane_Crashes_and_Fatalities[[#This Row],[Date]])</f>
        <v>4</v>
      </c>
      <c r="F1892" s="2" t="s">
        <v>21470</v>
      </c>
      <c r="G1892" s="2" t="s">
        <v>19975</v>
      </c>
      <c r="H1892" s="2"/>
      <c r="I1892" s="2" t="s">
        <v>5965</v>
      </c>
      <c r="J1892" s="2"/>
      <c r="K1892" s="2"/>
      <c r="L1892" s="2" t="s">
        <v>1183</v>
      </c>
      <c r="M1892" t="s">
        <v>5966</v>
      </c>
      <c r="N1892">
        <f>Airplane_Crashes_and_Fatalities[[#This Row],[Aboard]]-Airplane_Crashes_and_Fatalities[[#This Row],[Fatalities]]</f>
        <v>27</v>
      </c>
      <c r="O1892">
        <v>19024</v>
      </c>
      <c r="P1892">
        <v>29</v>
      </c>
      <c r="Q1892">
        <v>2</v>
      </c>
      <c r="R1892">
        <v>0</v>
      </c>
      <c r="S1892" s="2" t="s">
        <v>5967</v>
      </c>
    </row>
    <row r="1893" spans="1:19" x14ac:dyDescent="0.3">
      <c r="A1893" s="1">
        <v>23415</v>
      </c>
      <c r="B1893" s="4" t="str">
        <f>TEXT(Airplane_Crashes_and_Fatalities[[#This Row],[Date]],"yyyy")</f>
        <v>1964</v>
      </c>
      <c r="C1893" s="1" t="str">
        <f>TEXT(Airplane_Crashes_and_Fatalities[[#This Row],[Date]],"mmm")</f>
        <v>Feb</v>
      </c>
      <c r="D1893" s="5">
        <f>DAY(Airplane_Crashes_and_Fatalities[[#This Row],[Date]])</f>
        <v>8</v>
      </c>
      <c r="F1893" s="2" t="s">
        <v>21471</v>
      </c>
      <c r="G1893" s="2" t="s">
        <v>21472</v>
      </c>
      <c r="H1893" s="2"/>
      <c r="I1893" s="2" t="s">
        <v>5968</v>
      </c>
      <c r="J1893" s="2" t="s">
        <v>21</v>
      </c>
      <c r="K1893" s="2" t="s">
        <v>5969</v>
      </c>
      <c r="L1893" s="2" t="s">
        <v>5953</v>
      </c>
      <c r="M1893" t="s">
        <v>5970</v>
      </c>
      <c r="N1893">
        <f>Airplane_Crashes_and_Fatalities[[#This Row],[Aboard]]-Airplane_Crashes_and_Fatalities[[#This Row],[Fatalities]]</f>
        <v>0</v>
      </c>
      <c r="P1893">
        <v>4</v>
      </c>
      <c r="Q1893">
        <v>4</v>
      </c>
      <c r="R1893">
        <v>0</v>
      </c>
      <c r="S1893" s="2" t="s">
        <v>5971</v>
      </c>
    </row>
    <row r="1894" spans="1:19" x14ac:dyDescent="0.3">
      <c r="A1894" s="1">
        <v>23422</v>
      </c>
      <c r="B1894" s="4" t="str">
        <f>TEXT(Airplane_Crashes_and_Fatalities[[#This Row],[Date]],"yyyy")</f>
        <v>1964</v>
      </c>
      <c r="C1894" s="1" t="str">
        <f>TEXT(Airplane_Crashes_and_Fatalities[[#This Row],[Date]],"mmm")</f>
        <v>Feb</v>
      </c>
      <c r="D1894" s="5">
        <f>DAY(Airplane_Crashes_and_Fatalities[[#This Row],[Date]])</f>
        <v>15</v>
      </c>
      <c r="F1894" s="2" t="s">
        <v>21473</v>
      </c>
      <c r="G1894" s="2" t="s">
        <v>19956</v>
      </c>
      <c r="H1894" s="2"/>
      <c r="I1894" s="2" t="s">
        <v>5740</v>
      </c>
      <c r="J1894" s="2"/>
      <c r="K1894" s="2" t="s">
        <v>5972</v>
      </c>
      <c r="L1894" s="2" t="s">
        <v>5973</v>
      </c>
      <c r="M1894" t="s">
        <v>5974</v>
      </c>
      <c r="N1894">
        <f>Airplane_Crashes_and_Fatalities[[#This Row],[Aboard]]-Airplane_Crashes_and_Fatalities[[#This Row],[Fatalities]]</f>
        <v>0</v>
      </c>
      <c r="P1894">
        <v>4</v>
      </c>
      <c r="Q1894">
        <v>4</v>
      </c>
      <c r="R1894">
        <v>0</v>
      </c>
      <c r="S1894" s="2" t="s">
        <v>5975</v>
      </c>
    </row>
    <row r="1895" spans="1:19" x14ac:dyDescent="0.3">
      <c r="A1895" s="1">
        <v>23425</v>
      </c>
      <c r="B1895" s="4" t="str">
        <f>TEXT(Airplane_Crashes_and_Fatalities[[#This Row],[Date]],"yyyy")</f>
        <v>1964</v>
      </c>
      <c r="C1895" s="1" t="str">
        <f>TEXT(Airplane_Crashes_and_Fatalities[[#This Row],[Date]],"mmm")</f>
        <v>Feb</v>
      </c>
      <c r="D1895" s="5">
        <f>DAY(Airplane_Crashes_and_Fatalities[[#This Row],[Date]])</f>
        <v>18</v>
      </c>
      <c r="E1895" s="3">
        <v>0.65277777777777768</v>
      </c>
      <c r="F1895" s="2" t="s">
        <v>21474</v>
      </c>
      <c r="G1895" s="2" t="s">
        <v>20163</v>
      </c>
      <c r="H1895" s="2"/>
      <c r="I1895" s="2" t="s">
        <v>1745</v>
      </c>
      <c r="J1895" s="2"/>
      <c r="K1895" s="2"/>
      <c r="L1895" s="2" t="s">
        <v>5542</v>
      </c>
      <c r="N1895">
        <f>Airplane_Crashes_and_Fatalities[[#This Row],[Aboard]]-Airplane_Crashes_and_Fatalities[[#This Row],[Fatalities]]</f>
        <v>0</v>
      </c>
      <c r="P1895">
        <v>13</v>
      </c>
      <c r="Q1895">
        <v>13</v>
      </c>
      <c r="R1895">
        <v>0</v>
      </c>
      <c r="S1895" s="2" t="s">
        <v>3396</v>
      </c>
    </row>
    <row r="1896" spans="1:19" x14ac:dyDescent="0.3">
      <c r="A1896" s="1">
        <v>23428</v>
      </c>
      <c r="B1896" s="4" t="str">
        <f>TEXT(Airplane_Crashes_and_Fatalities[[#This Row],[Date]],"yyyy")</f>
        <v>1964</v>
      </c>
      <c r="C1896" s="1" t="str">
        <f>TEXT(Airplane_Crashes_and_Fatalities[[#This Row],[Date]],"mmm")</f>
        <v>Feb</v>
      </c>
      <c r="D1896" s="5">
        <f>DAY(Airplane_Crashes_and_Fatalities[[#This Row],[Date]])</f>
        <v>21</v>
      </c>
      <c r="E1896" s="3">
        <v>0.66666666666666674</v>
      </c>
      <c r="F1896" s="2" t="s">
        <v>21475</v>
      </c>
      <c r="G1896" s="2" t="s">
        <v>20426</v>
      </c>
      <c r="H1896" s="2"/>
      <c r="I1896" s="2" t="s">
        <v>2385</v>
      </c>
      <c r="J1896" s="2" t="s">
        <v>19187</v>
      </c>
      <c r="K1896" s="2" t="s">
        <v>5976</v>
      </c>
      <c r="L1896" s="2" t="s">
        <v>1183</v>
      </c>
      <c r="M1896" t="s">
        <v>5977</v>
      </c>
      <c r="N1896">
        <f>Airplane_Crashes_and_Fatalities[[#This Row],[Aboard]]-Airplane_Crashes_and_Fatalities[[#This Row],[Fatalities]]</f>
        <v>1</v>
      </c>
      <c r="O1896" t="s">
        <v>5978</v>
      </c>
      <c r="P1896">
        <v>32</v>
      </c>
      <c r="Q1896">
        <v>31</v>
      </c>
      <c r="R1896">
        <v>0</v>
      </c>
      <c r="S1896" s="2" t="s">
        <v>5979</v>
      </c>
    </row>
    <row r="1897" spans="1:19" x14ac:dyDescent="0.3">
      <c r="A1897" s="1">
        <v>23429</v>
      </c>
      <c r="B1897" s="4" t="str">
        <f>TEXT(Airplane_Crashes_and_Fatalities[[#This Row],[Date]],"yyyy")</f>
        <v>1964</v>
      </c>
      <c r="C1897" s="1" t="str">
        <f>TEXT(Airplane_Crashes_and_Fatalities[[#This Row],[Date]],"mmm")</f>
        <v>Feb</v>
      </c>
      <c r="D1897" s="5">
        <f>DAY(Airplane_Crashes_and_Fatalities[[#This Row],[Date]])</f>
        <v>22</v>
      </c>
      <c r="F1897" s="2" t="s">
        <v>21476</v>
      </c>
      <c r="G1897" s="2" t="s">
        <v>20163</v>
      </c>
      <c r="H1897" s="2"/>
      <c r="I1897" s="2" t="s">
        <v>1745</v>
      </c>
      <c r="J1897" s="2"/>
      <c r="K1897" s="2"/>
      <c r="L1897" s="2" t="s">
        <v>5844</v>
      </c>
      <c r="N1897">
        <f>Airplane_Crashes_and_Fatalities[[#This Row],[Aboard]]-Airplane_Crashes_and_Fatalities[[#This Row],[Fatalities]]</f>
        <v>0</v>
      </c>
      <c r="P1897">
        <v>22</v>
      </c>
      <c r="Q1897">
        <v>22</v>
      </c>
      <c r="R1897">
        <v>0</v>
      </c>
      <c r="S1897" s="2" t="s">
        <v>5980</v>
      </c>
    </row>
    <row r="1898" spans="1:19" x14ac:dyDescent="0.3">
      <c r="A1898" s="1">
        <v>23429</v>
      </c>
      <c r="B1898" s="4" t="str">
        <f>TEXT(Airplane_Crashes_and_Fatalities[[#This Row],[Date]],"yyyy")</f>
        <v>1964</v>
      </c>
      <c r="C1898" s="1" t="str">
        <f>TEXT(Airplane_Crashes_and_Fatalities[[#This Row],[Date]],"mmm")</f>
        <v>Feb</v>
      </c>
      <c r="D1898" s="5">
        <f>DAY(Airplane_Crashes_and_Fatalities[[#This Row],[Date]])</f>
        <v>22</v>
      </c>
      <c r="E1898" s="3">
        <v>0.20138888888888884</v>
      </c>
      <c r="F1898" s="2" t="s">
        <v>21477</v>
      </c>
      <c r="G1898" s="2" t="s">
        <v>20031</v>
      </c>
      <c r="H1898" s="2"/>
      <c r="I1898" s="2" t="s">
        <v>5740</v>
      </c>
      <c r="J1898" s="2"/>
      <c r="K1898" s="2"/>
      <c r="L1898" s="2" t="s">
        <v>5981</v>
      </c>
      <c r="M1898" t="s">
        <v>5982</v>
      </c>
      <c r="N1898">
        <f>Airplane_Crashes_and_Fatalities[[#This Row],[Aboard]]-Airplane_Crashes_and_Fatalities[[#This Row],[Fatalities]]</f>
        <v>0</v>
      </c>
      <c r="P1898">
        <v>2</v>
      </c>
      <c r="Q1898">
        <v>2</v>
      </c>
      <c r="R1898">
        <v>0</v>
      </c>
      <c r="S1898" s="2" t="s">
        <v>5983</v>
      </c>
    </row>
    <row r="1899" spans="1:19" x14ac:dyDescent="0.3">
      <c r="A1899" s="1">
        <v>23432</v>
      </c>
      <c r="B1899" s="4" t="str">
        <f>TEXT(Airplane_Crashes_and_Fatalities[[#This Row],[Date]],"yyyy")</f>
        <v>1964</v>
      </c>
      <c r="C1899" s="1" t="str">
        <f>TEXT(Airplane_Crashes_and_Fatalities[[#This Row],[Date]],"mmm")</f>
        <v>Feb</v>
      </c>
      <c r="D1899" s="5">
        <f>DAY(Airplane_Crashes_and_Fatalities[[#This Row],[Date]])</f>
        <v>25</v>
      </c>
      <c r="E1899" s="3">
        <v>8.7499999999999911E-2</v>
      </c>
      <c r="F1899" s="2" t="s">
        <v>21478</v>
      </c>
      <c r="G1899" s="2" t="s">
        <v>21479</v>
      </c>
      <c r="H1899" s="2" t="s">
        <v>21480</v>
      </c>
      <c r="I1899" s="2" t="s">
        <v>1102</v>
      </c>
      <c r="J1899" s="2" t="s">
        <v>19096</v>
      </c>
      <c r="K1899" s="2" t="s">
        <v>5984</v>
      </c>
      <c r="L1899" s="2" t="s">
        <v>5328</v>
      </c>
      <c r="M1899" t="s">
        <v>5985</v>
      </c>
      <c r="N1899">
        <f>Airplane_Crashes_and_Fatalities[[#This Row],[Aboard]]-Airplane_Crashes_and_Fatalities[[#This Row],[Fatalities]]</f>
        <v>0</v>
      </c>
      <c r="O1899" t="s">
        <v>5986</v>
      </c>
      <c r="P1899">
        <v>58</v>
      </c>
      <c r="Q1899">
        <v>58</v>
      </c>
      <c r="R1899">
        <v>0</v>
      </c>
      <c r="S1899" s="2" t="s">
        <v>5987</v>
      </c>
    </row>
    <row r="1900" spans="1:19" x14ac:dyDescent="0.3">
      <c r="A1900" s="1">
        <v>23434</v>
      </c>
      <c r="B1900" s="4" t="str">
        <f>TEXT(Airplane_Crashes_and_Fatalities[[#This Row],[Date]],"yyyy")</f>
        <v>1964</v>
      </c>
      <c r="C1900" s="1" t="str">
        <f>TEXT(Airplane_Crashes_and_Fatalities[[#This Row],[Date]],"mmm")</f>
        <v>Feb</v>
      </c>
      <c r="D1900" s="5">
        <f>DAY(Airplane_Crashes_and_Fatalities[[#This Row],[Date]])</f>
        <v>27</v>
      </c>
      <c r="E1900" s="3">
        <v>0.26041666666666674</v>
      </c>
      <c r="F1900" s="2" t="s">
        <v>21481</v>
      </c>
      <c r="G1900" s="2" t="s">
        <v>20178</v>
      </c>
      <c r="H1900" s="2"/>
      <c r="I1900" s="2" t="s">
        <v>5988</v>
      </c>
      <c r="J1900" s="2" t="s">
        <v>19188</v>
      </c>
      <c r="K1900" s="2" t="s">
        <v>5989</v>
      </c>
      <c r="L1900" s="2" t="s">
        <v>3536</v>
      </c>
      <c r="M1900" t="s">
        <v>5990</v>
      </c>
      <c r="N1900">
        <f>Airplane_Crashes_and_Fatalities[[#This Row],[Aboard]]-Airplane_Crashes_and_Fatalities[[#This Row],[Fatalities]]</f>
        <v>22</v>
      </c>
      <c r="O1900">
        <v>53</v>
      </c>
      <c r="P1900">
        <v>42</v>
      </c>
      <c r="Q1900">
        <v>20</v>
      </c>
      <c r="R1900">
        <v>0</v>
      </c>
      <c r="S1900" s="2" t="s">
        <v>5991</v>
      </c>
    </row>
    <row r="1901" spans="1:19" x14ac:dyDescent="0.3">
      <c r="A1901" s="1">
        <v>23436</v>
      </c>
      <c r="B1901" s="4" t="str">
        <f>TEXT(Airplane_Crashes_and_Fatalities[[#This Row],[Date]],"yyyy")</f>
        <v>1964</v>
      </c>
      <c r="C1901" s="1" t="str">
        <f>TEXT(Airplane_Crashes_and_Fatalities[[#This Row],[Date]],"mmm")</f>
        <v>Feb</v>
      </c>
      <c r="D1901" s="5">
        <f>DAY(Airplane_Crashes_and_Fatalities[[#This Row],[Date]])</f>
        <v>29</v>
      </c>
      <c r="E1901" s="3">
        <v>0.59305555555555545</v>
      </c>
      <c r="F1901" s="2" t="s">
        <v>21482</v>
      </c>
      <c r="G1901" s="2" t="s">
        <v>21048</v>
      </c>
      <c r="H1901" s="2"/>
      <c r="I1901" s="2" t="s">
        <v>5992</v>
      </c>
      <c r="J1901" s="2" t="s">
        <v>19189</v>
      </c>
      <c r="K1901" s="2" t="s">
        <v>5993</v>
      </c>
      <c r="L1901" s="2" t="s">
        <v>5994</v>
      </c>
      <c r="M1901" t="s">
        <v>5995</v>
      </c>
      <c r="N1901">
        <f>Airplane_Crashes_and_Fatalities[[#This Row],[Aboard]]-Airplane_Crashes_and_Fatalities[[#This Row],[Fatalities]]</f>
        <v>0</v>
      </c>
      <c r="O1901">
        <v>13423</v>
      </c>
      <c r="P1901">
        <v>83</v>
      </c>
      <c r="Q1901">
        <v>83</v>
      </c>
      <c r="R1901">
        <v>0</v>
      </c>
      <c r="S1901" s="2" t="s">
        <v>5996</v>
      </c>
    </row>
    <row r="1902" spans="1:19" x14ac:dyDescent="0.3">
      <c r="A1902" s="1">
        <v>23437</v>
      </c>
      <c r="B1902" s="4" t="str">
        <f>TEXT(Airplane_Crashes_and_Fatalities[[#This Row],[Date]],"yyyy")</f>
        <v>1964</v>
      </c>
      <c r="C1902" s="1" t="str">
        <f>TEXT(Airplane_Crashes_and_Fatalities[[#This Row],[Date]],"mmm")</f>
        <v>Mar</v>
      </c>
      <c r="D1902" s="5">
        <f>DAY(Airplane_Crashes_and_Fatalities[[#This Row],[Date]])</f>
        <v>1</v>
      </c>
      <c r="E1902" s="3">
        <v>0.47847222222222219</v>
      </c>
      <c r="F1902" s="2" t="s">
        <v>21483</v>
      </c>
      <c r="G1902" s="2" t="s">
        <v>19722</v>
      </c>
      <c r="H1902" s="2"/>
      <c r="I1902" s="2" t="s">
        <v>5997</v>
      </c>
      <c r="J1902" s="2" t="s">
        <v>5998</v>
      </c>
      <c r="K1902" s="2" t="s">
        <v>5999</v>
      </c>
      <c r="L1902" s="2" t="s">
        <v>3194</v>
      </c>
      <c r="M1902" t="s">
        <v>6000</v>
      </c>
      <c r="N1902">
        <f>Airplane_Crashes_and_Fatalities[[#This Row],[Aboard]]-Airplane_Crashes_and_Fatalities[[#This Row],[Fatalities]]</f>
        <v>0</v>
      </c>
      <c r="O1902">
        <v>2025</v>
      </c>
      <c r="P1902">
        <v>85</v>
      </c>
      <c r="Q1902">
        <v>85</v>
      </c>
      <c r="R1902">
        <v>0</v>
      </c>
      <c r="S1902" s="2" t="s">
        <v>6001</v>
      </c>
    </row>
    <row r="1903" spans="1:19" x14ac:dyDescent="0.3">
      <c r="A1903" s="1">
        <v>23444</v>
      </c>
      <c r="B1903" s="4" t="str">
        <f>TEXT(Airplane_Crashes_and_Fatalities[[#This Row],[Date]],"yyyy")</f>
        <v>1964</v>
      </c>
      <c r="C1903" s="1" t="str">
        <f>TEXT(Airplane_Crashes_and_Fatalities[[#This Row],[Date]],"mmm")</f>
        <v>Mar</v>
      </c>
      <c r="D1903" s="5">
        <f>DAY(Airplane_Crashes_and_Fatalities[[#This Row],[Date]])</f>
        <v>8</v>
      </c>
      <c r="E1903" s="3">
        <v>0.78125</v>
      </c>
      <c r="F1903" s="2" t="s">
        <v>20780</v>
      </c>
      <c r="G1903" s="2" t="s">
        <v>19762</v>
      </c>
      <c r="H1903" s="2"/>
      <c r="I1903" s="2" t="s">
        <v>6002</v>
      </c>
      <c r="J1903" s="2"/>
      <c r="K1903" s="2" t="s">
        <v>6003</v>
      </c>
      <c r="L1903" s="2" t="s">
        <v>1183</v>
      </c>
      <c r="M1903" t="s">
        <v>6004</v>
      </c>
      <c r="N1903">
        <f>Airplane_Crashes_and_Fatalities[[#This Row],[Aboard]]-Airplane_Crashes_and_Fatalities[[#This Row],[Fatalities]]</f>
        <v>0</v>
      </c>
      <c r="O1903">
        <v>12374</v>
      </c>
      <c r="P1903">
        <v>28</v>
      </c>
      <c r="Q1903">
        <v>28</v>
      </c>
      <c r="R1903">
        <v>0</v>
      </c>
      <c r="S1903" s="2" t="s">
        <v>6005</v>
      </c>
    </row>
    <row r="1904" spans="1:19" x14ac:dyDescent="0.3">
      <c r="A1904" s="1">
        <v>23444</v>
      </c>
      <c r="B1904" s="4" t="str">
        <f>TEXT(Airplane_Crashes_and_Fatalities[[#This Row],[Date]],"yyyy")</f>
        <v>1964</v>
      </c>
      <c r="C1904" s="1" t="str">
        <f>TEXT(Airplane_Crashes_and_Fatalities[[#This Row],[Date]],"mmm")</f>
        <v>Mar</v>
      </c>
      <c r="D1904" s="5">
        <f>DAY(Airplane_Crashes_and_Fatalities[[#This Row],[Date]])</f>
        <v>8</v>
      </c>
      <c r="E1904" s="3">
        <v>0.99722222222222223</v>
      </c>
      <c r="F1904" s="2" t="s">
        <v>6006</v>
      </c>
      <c r="G1904" s="2" t="s">
        <v>24249</v>
      </c>
      <c r="H1904" s="2"/>
      <c r="I1904" s="2" t="s">
        <v>6007</v>
      </c>
      <c r="J1904" s="2"/>
      <c r="K1904" s="2"/>
      <c r="L1904" s="2" t="s">
        <v>1183</v>
      </c>
      <c r="M1904" t="s">
        <v>6008</v>
      </c>
      <c r="N1904">
        <f>Airplane_Crashes_and_Fatalities[[#This Row],[Aboard]]-Airplane_Crashes_and_Fatalities[[#This Row],[Fatalities]]</f>
        <v>29</v>
      </c>
      <c r="O1904">
        <v>4970</v>
      </c>
      <c r="P1904">
        <v>30</v>
      </c>
      <c r="Q1904">
        <v>1</v>
      </c>
      <c r="R1904">
        <v>0</v>
      </c>
      <c r="S1904" s="2" t="s">
        <v>6009</v>
      </c>
    </row>
    <row r="1905" spans="1:19" x14ac:dyDescent="0.3">
      <c r="A1905" s="1">
        <v>23446</v>
      </c>
      <c r="B1905" s="4" t="str">
        <f>TEXT(Airplane_Crashes_and_Fatalities[[#This Row],[Date]],"yyyy")</f>
        <v>1964</v>
      </c>
      <c r="C1905" s="1" t="str">
        <f>TEXT(Airplane_Crashes_and_Fatalities[[#This Row],[Date]],"mmm")</f>
        <v>Mar</v>
      </c>
      <c r="D1905" s="5">
        <f>DAY(Airplane_Crashes_and_Fatalities[[#This Row],[Date]])</f>
        <v>10</v>
      </c>
      <c r="E1905" s="3">
        <v>0.3486111111111112</v>
      </c>
      <c r="F1905" s="2" t="s">
        <v>19897</v>
      </c>
      <c r="G1905" s="2" t="s">
        <v>21484</v>
      </c>
      <c r="H1905" s="2"/>
      <c r="I1905" s="2" t="s">
        <v>6010</v>
      </c>
      <c r="J1905" s="2" t="s">
        <v>19190</v>
      </c>
      <c r="K1905" s="2" t="s">
        <v>6011</v>
      </c>
      <c r="L1905" s="2" t="s">
        <v>2256</v>
      </c>
      <c r="M1905" t="s">
        <v>6012</v>
      </c>
      <c r="N1905">
        <f>Airplane_Crashes_and_Fatalities[[#This Row],[Aboard]]-Airplane_Crashes_and_Fatalities[[#This Row],[Fatalities]]</f>
        <v>0</v>
      </c>
      <c r="O1905">
        <v>18379</v>
      </c>
      <c r="P1905">
        <v>3</v>
      </c>
      <c r="Q1905">
        <v>3</v>
      </c>
      <c r="R1905">
        <v>0</v>
      </c>
      <c r="S1905" s="2" t="s">
        <v>6013</v>
      </c>
    </row>
    <row r="1906" spans="1:19" x14ac:dyDescent="0.3">
      <c r="A1906" s="1">
        <v>23448</v>
      </c>
      <c r="B1906" s="4" t="str">
        <f>TEXT(Airplane_Crashes_and_Fatalities[[#This Row],[Date]],"yyyy")</f>
        <v>1964</v>
      </c>
      <c r="C1906" s="1" t="str">
        <f>TEXT(Airplane_Crashes_and_Fatalities[[#This Row],[Date]],"mmm")</f>
        <v>Mar</v>
      </c>
      <c r="D1906" s="5">
        <f>DAY(Airplane_Crashes_and_Fatalities[[#This Row],[Date]])</f>
        <v>12</v>
      </c>
      <c r="E1906" s="3">
        <v>0.86805555555555558</v>
      </c>
      <c r="F1906" s="2" t="s">
        <v>20199</v>
      </c>
      <c r="G1906" s="2" t="s">
        <v>20031</v>
      </c>
      <c r="H1906" s="2"/>
      <c r="I1906" s="2" t="s">
        <v>6014</v>
      </c>
      <c r="J1906" s="2" t="s">
        <v>19054</v>
      </c>
      <c r="K1906" s="2" t="s">
        <v>6015</v>
      </c>
      <c r="L1906" s="2" t="s">
        <v>2395</v>
      </c>
      <c r="M1906" t="s">
        <v>6016</v>
      </c>
      <c r="N1906">
        <f>Airplane_Crashes_and_Fatalities[[#This Row],[Aboard]]-Airplane_Crashes_and_Fatalities[[#This Row],[Fatalities]]</f>
        <v>0</v>
      </c>
      <c r="O1906">
        <v>9642</v>
      </c>
      <c r="P1906">
        <v>5</v>
      </c>
      <c r="Q1906">
        <v>5</v>
      </c>
      <c r="R1906">
        <v>0</v>
      </c>
      <c r="S1906" s="2" t="s">
        <v>6017</v>
      </c>
    </row>
    <row r="1907" spans="1:19" x14ac:dyDescent="0.3">
      <c r="A1907" s="1">
        <v>23456</v>
      </c>
      <c r="B1907" s="4" t="str">
        <f>TEXT(Airplane_Crashes_and_Fatalities[[#This Row],[Date]],"yyyy")</f>
        <v>1964</v>
      </c>
      <c r="C1907" s="1" t="str">
        <f>TEXT(Airplane_Crashes_and_Fatalities[[#This Row],[Date]],"mmm")</f>
        <v>Mar</v>
      </c>
      <c r="D1907" s="5">
        <f>DAY(Airplane_Crashes_and_Fatalities[[#This Row],[Date]])</f>
        <v>20</v>
      </c>
      <c r="E1907" s="3">
        <v>0.30555555555555558</v>
      </c>
      <c r="F1907" s="2" t="s">
        <v>21485</v>
      </c>
      <c r="G1907" s="2" t="s">
        <v>20293</v>
      </c>
      <c r="H1907" s="2"/>
      <c r="I1907" s="2" t="s">
        <v>5740</v>
      </c>
      <c r="J1907" s="2"/>
      <c r="K1907" s="2"/>
      <c r="L1907" s="2" t="s">
        <v>5953</v>
      </c>
      <c r="M1907" t="s">
        <v>6018</v>
      </c>
      <c r="N1907">
        <f>Airplane_Crashes_and_Fatalities[[#This Row],[Aboard]]-Airplane_Crashes_and_Fatalities[[#This Row],[Fatalities]]</f>
        <v>0</v>
      </c>
      <c r="P1907">
        <v>3</v>
      </c>
      <c r="Q1907">
        <v>3</v>
      </c>
      <c r="R1907">
        <v>0</v>
      </c>
      <c r="S1907" s="2" t="s">
        <v>6019</v>
      </c>
    </row>
    <row r="1908" spans="1:19" x14ac:dyDescent="0.3">
      <c r="A1908" s="1">
        <v>23464</v>
      </c>
      <c r="B1908" s="4" t="str">
        <f>TEXT(Airplane_Crashes_and_Fatalities[[#This Row],[Date]],"yyyy")</f>
        <v>1964</v>
      </c>
      <c r="C1908" s="1" t="str">
        <f>TEXT(Airplane_Crashes_and_Fatalities[[#This Row],[Date]],"mmm")</f>
        <v>Mar</v>
      </c>
      <c r="D1908" s="5">
        <f>DAY(Airplane_Crashes_and_Fatalities[[#This Row],[Date]])</f>
        <v>28</v>
      </c>
      <c r="E1908" s="3">
        <v>0.94375000000000009</v>
      </c>
      <c r="F1908" s="2" t="s">
        <v>21486</v>
      </c>
      <c r="G1908" s="2" t="s">
        <v>19745</v>
      </c>
      <c r="H1908" s="2"/>
      <c r="I1908" s="2" t="s">
        <v>3310</v>
      </c>
      <c r="J1908" s="2" t="s">
        <v>19015</v>
      </c>
      <c r="K1908" s="2" t="s">
        <v>6020</v>
      </c>
      <c r="L1908" s="2" t="s">
        <v>6021</v>
      </c>
      <c r="M1908" t="s">
        <v>6022</v>
      </c>
      <c r="N1908">
        <f>Airplane_Crashes_and_Fatalities[[#This Row],[Aboard]]-Airplane_Crashes_and_Fatalities[[#This Row],[Fatalities]]</f>
        <v>0</v>
      </c>
      <c r="O1908">
        <v>328</v>
      </c>
      <c r="P1908">
        <v>45</v>
      </c>
      <c r="Q1908">
        <v>45</v>
      </c>
      <c r="R1908">
        <v>0</v>
      </c>
      <c r="S1908" s="2" t="s">
        <v>6023</v>
      </c>
    </row>
    <row r="1909" spans="1:19" x14ac:dyDescent="0.3">
      <c r="A1909" s="1">
        <v>23464</v>
      </c>
      <c r="B1909" s="4" t="str">
        <f>TEXT(Airplane_Crashes_and_Fatalities[[#This Row],[Date]],"yyyy")</f>
        <v>1964</v>
      </c>
      <c r="C1909" s="1" t="str">
        <f>TEXT(Airplane_Crashes_and_Fatalities[[#This Row],[Date]],"mmm")</f>
        <v>Mar</v>
      </c>
      <c r="D1909" s="5">
        <f>DAY(Airplane_Crashes_and_Fatalities[[#This Row],[Date]])</f>
        <v>28</v>
      </c>
      <c r="E1909" s="3">
        <v>0.25</v>
      </c>
      <c r="F1909" s="2" t="s">
        <v>2295</v>
      </c>
      <c r="G1909" s="2"/>
      <c r="H1909" s="2"/>
      <c r="I1909" s="2" t="s">
        <v>6024</v>
      </c>
      <c r="J1909" s="2" t="s">
        <v>21</v>
      </c>
      <c r="K1909" s="2" t="s">
        <v>4402</v>
      </c>
      <c r="L1909" s="2" t="s">
        <v>4423</v>
      </c>
      <c r="M1909" t="s">
        <v>6025</v>
      </c>
      <c r="N1909">
        <f>Airplane_Crashes_and_Fatalities[[#This Row],[Aboard]]-Airplane_Crashes_and_Fatalities[[#This Row],[Fatalities]]</f>
        <v>0</v>
      </c>
      <c r="O1909">
        <v>10315</v>
      </c>
      <c r="P1909">
        <v>9</v>
      </c>
      <c r="Q1909">
        <v>9</v>
      </c>
      <c r="R1909">
        <v>0</v>
      </c>
      <c r="S1909" s="2" t="s">
        <v>6026</v>
      </c>
    </row>
    <row r="1910" spans="1:19" x14ac:dyDescent="0.3">
      <c r="A1910" s="1">
        <v>23479</v>
      </c>
      <c r="B1910" s="4" t="str">
        <f>TEXT(Airplane_Crashes_and_Fatalities[[#This Row],[Date]],"yyyy")</f>
        <v>1964</v>
      </c>
      <c r="C1910" s="1" t="str">
        <f>TEXT(Airplane_Crashes_and_Fatalities[[#This Row],[Date]],"mmm")</f>
        <v>Apr</v>
      </c>
      <c r="D1910" s="5">
        <f>DAY(Airplane_Crashes_and_Fatalities[[#This Row],[Date]])</f>
        <v>12</v>
      </c>
      <c r="F1910" s="2" t="s">
        <v>21487</v>
      </c>
      <c r="G1910" s="2" t="s">
        <v>21488</v>
      </c>
      <c r="H1910" s="2"/>
      <c r="I1910" s="2" t="s">
        <v>6027</v>
      </c>
      <c r="J1910" s="2"/>
      <c r="K1910" s="2"/>
      <c r="L1910" s="2" t="s">
        <v>1183</v>
      </c>
      <c r="M1910" t="s">
        <v>6028</v>
      </c>
      <c r="N1910">
        <f>Airplane_Crashes_and_Fatalities[[#This Row],[Aboard]]-Airplane_Crashes_and_Fatalities[[#This Row],[Fatalities]]</f>
        <v>0</v>
      </c>
      <c r="O1910" t="s">
        <v>6029</v>
      </c>
      <c r="P1910">
        <v>15</v>
      </c>
      <c r="Q1910">
        <v>15</v>
      </c>
      <c r="R1910">
        <v>0</v>
      </c>
      <c r="S1910" s="2"/>
    </row>
    <row r="1911" spans="1:19" x14ac:dyDescent="0.3">
      <c r="A1911" s="1">
        <v>23484</v>
      </c>
      <c r="B1911" s="4" t="str">
        <f>TEXT(Airplane_Crashes_and_Fatalities[[#This Row],[Date]],"yyyy")</f>
        <v>1964</v>
      </c>
      <c r="C1911" s="1" t="str">
        <f>TEXT(Airplane_Crashes_and_Fatalities[[#This Row],[Date]],"mmm")</f>
        <v>Apr</v>
      </c>
      <c r="D1911" s="5">
        <f>DAY(Airplane_Crashes_and_Fatalities[[#This Row],[Date]])</f>
        <v>17</v>
      </c>
      <c r="E1911" s="3">
        <v>0.81388888888888888</v>
      </c>
      <c r="F1911" s="2" t="s">
        <v>21489</v>
      </c>
      <c r="G1911" s="2" t="s">
        <v>21100</v>
      </c>
      <c r="H1911" s="2"/>
      <c r="I1911" s="2" t="s">
        <v>4811</v>
      </c>
      <c r="J1911" s="2" t="s">
        <v>19191</v>
      </c>
      <c r="K1911" s="2"/>
      <c r="L1911" s="2" t="s">
        <v>6030</v>
      </c>
      <c r="M1911" t="s">
        <v>6031</v>
      </c>
      <c r="N1911">
        <f>Airplane_Crashes_and_Fatalities[[#This Row],[Aboard]]-Airplane_Crashes_and_Fatalities[[#This Row],[Fatalities]]</f>
        <v>0</v>
      </c>
      <c r="O1911" t="s">
        <v>6032</v>
      </c>
      <c r="P1911">
        <v>49</v>
      </c>
      <c r="Q1911">
        <v>49</v>
      </c>
      <c r="R1911">
        <v>0</v>
      </c>
      <c r="S1911" s="2" t="s">
        <v>6033</v>
      </c>
    </row>
    <row r="1912" spans="1:19" x14ac:dyDescent="0.3">
      <c r="A1912" s="1">
        <v>23484</v>
      </c>
      <c r="B1912" s="4" t="str">
        <f>TEXT(Airplane_Crashes_and_Fatalities[[#This Row],[Date]],"yyyy")</f>
        <v>1964</v>
      </c>
      <c r="C1912" s="1" t="str">
        <f>TEXT(Airplane_Crashes_and_Fatalities[[#This Row],[Date]],"mmm")</f>
        <v>Apr</v>
      </c>
      <c r="D1912" s="5">
        <f>DAY(Airplane_Crashes_and_Fatalities[[#This Row],[Date]])</f>
        <v>17</v>
      </c>
      <c r="E1912" s="3">
        <v>0.63472222222222219</v>
      </c>
      <c r="F1912" s="2" t="s">
        <v>21490</v>
      </c>
      <c r="G1912" s="2" t="s">
        <v>20063</v>
      </c>
      <c r="H1912" s="2"/>
      <c r="I1912" s="2" t="s">
        <v>6034</v>
      </c>
      <c r="J1912" s="2"/>
      <c r="K1912" s="2"/>
      <c r="L1912" s="2" t="s">
        <v>6035</v>
      </c>
      <c r="M1912" t="s">
        <v>6036</v>
      </c>
      <c r="N1912">
        <f>Airplane_Crashes_and_Fatalities[[#This Row],[Aboard]]-Airplane_Crashes_and_Fatalities[[#This Row],[Fatalities]]</f>
        <v>0</v>
      </c>
      <c r="P1912">
        <v>2</v>
      </c>
      <c r="Q1912">
        <v>2</v>
      </c>
      <c r="R1912">
        <v>0</v>
      </c>
      <c r="S1912" s="2" t="s">
        <v>6037</v>
      </c>
    </row>
    <row r="1913" spans="1:19" x14ac:dyDescent="0.3">
      <c r="A1913" s="1">
        <v>23504</v>
      </c>
      <c r="B1913" s="4" t="str">
        <f>TEXT(Airplane_Crashes_and_Fatalities[[#This Row],[Date]],"yyyy")</f>
        <v>1964</v>
      </c>
      <c r="C1913" s="1" t="str">
        <f>TEXT(Airplane_Crashes_and_Fatalities[[#This Row],[Date]],"mmm")</f>
        <v>May</v>
      </c>
      <c r="D1913" s="5">
        <f>DAY(Airplane_Crashes_and_Fatalities[[#This Row],[Date]])</f>
        <v>7</v>
      </c>
      <c r="E1913" s="3">
        <v>0.28402777777777777</v>
      </c>
      <c r="F1913" s="2" t="s">
        <v>21491</v>
      </c>
      <c r="G1913" s="2" t="s">
        <v>19729</v>
      </c>
      <c r="H1913" s="2"/>
      <c r="I1913" s="2" t="s">
        <v>5032</v>
      </c>
      <c r="J1913" s="2" t="s">
        <v>19192</v>
      </c>
      <c r="K1913" s="2" t="s">
        <v>6038</v>
      </c>
      <c r="L1913" s="2" t="s">
        <v>5281</v>
      </c>
      <c r="M1913" t="s">
        <v>6039</v>
      </c>
      <c r="N1913">
        <f>Airplane_Crashes_and_Fatalities[[#This Row],[Aboard]]-Airplane_Crashes_and_Fatalities[[#This Row],[Fatalities]]</f>
        <v>0</v>
      </c>
      <c r="O1913">
        <v>36</v>
      </c>
      <c r="P1913">
        <v>44</v>
      </c>
      <c r="Q1913">
        <v>44</v>
      </c>
      <c r="R1913">
        <v>0</v>
      </c>
      <c r="S1913" s="2" t="s">
        <v>6040</v>
      </c>
    </row>
    <row r="1914" spans="1:19" x14ac:dyDescent="0.3">
      <c r="A1914" s="1">
        <v>23505</v>
      </c>
      <c r="B1914" s="4" t="str">
        <f>TEXT(Airplane_Crashes_and_Fatalities[[#This Row],[Date]],"yyyy")</f>
        <v>1964</v>
      </c>
      <c r="C1914" s="1" t="str">
        <f>TEXT(Airplane_Crashes_and_Fatalities[[#This Row],[Date]],"mmm")</f>
        <v>May</v>
      </c>
      <c r="D1914" s="5">
        <f>DAY(Airplane_Crashes_and_Fatalities[[#This Row],[Date]])</f>
        <v>8</v>
      </c>
      <c r="F1914" s="2" t="s">
        <v>21492</v>
      </c>
      <c r="G1914" s="2" t="s">
        <v>20134</v>
      </c>
      <c r="H1914" s="2"/>
      <c r="I1914" s="2" t="s">
        <v>5291</v>
      </c>
      <c r="J1914" s="2"/>
      <c r="K1914" s="2"/>
      <c r="L1914" s="2" t="s">
        <v>2044</v>
      </c>
      <c r="M1914" t="s">
        <v>6041</v>
      </c>
      <c r="N1914">
        <f>Airplane_Crashes_and_Fatalities[[#This Row],[Aboard]]-Airplane_Crashes_and_Fatalities[[#This Row],[Fatalities]]</f>
        <v>0</v>
      </c>
      <c r="P1914">
        <v>10</v>
      </c>
      <c r="Q1914">
        <v>10</v>
      </c>
      <c r="R1914">
        <v>0</v>
      </c>
      <c r="S1914" s="2"/>
    </row>
    <row r="1915" spans="1:19" x14ac:dyDescent="0.3">
      <c r="A1915" s="1">
        <v>23505</v>
      </c>
      <c r="B1915" s="4" t="str">
        <f>TEXT(Airplane_Crashes_and_Fatalities[[#This Row],[Date]],"yyyy")</f>
        <v>1964</v>
      </c>
      <c r="C1915" s="1" t="str">
        <f>TEXT(Airplane_Crashes_and_Fatalities[[#This Row],[Date]],"mmm")</f>
        <v>May</v>
      </c>
      <c r="D1915" s="5">
        <f>DAY(Airplane_Crashes_and_Fatalities[[#This Row],[Date]])</f>
        <v>8</v>
      </c>
      <c r="E1915" s="3">
        <v>0.84722222222222232</v>
      </c>
      <c r="F1915" s="2" t="s">
        <v>20014</v>
      </c>
      <c r="G1915" s="2" t="s">
        <v>20015</v>
      </c>
      <c r="H1915" s="2"/>
      <c r="I1915" s="2" t="s">
        <v>2302</v>
      </c>
      <c r="J1915" s="2"/>
      <c r="K1915" s="2" t="s">
        <v>5292</v>
      </c>
      <c r="L1915" s="2" t="s">
        <v>2044</v>
      </c>
      <c r="M1915" t="s">
        <v>6042</v>
      </c>
      <c r="N1915">
        <f>Airplane_Crashes_and_Fatalities[[#This Row],[Aboard]]-Airplane_Crashes_and_Fatalities[[#This Row],[Fatalities]]</f>
        <v>3</v>
      </c>
      <c r="P1915">
        <v>49</v>
      </c>
      <c r="Q1915">
        <v>46</v>
      </c>
      <c r="R1915">
        <v>0</v>
      </c>
      <c r="S1915" s="2" t="s">
        <v>6043</v>
      </c>
    </row>
    <row r="1916" spans="1:19" x14ac:dyDescent="0.3">
      <c r="A1916" s="1">
        <v>23508</v>
      </c>
      <c r="B1916" s="4" t="str">
        <f>TEXT(Airplane_Crashes_and_Fatalities[[#This Row],[Date]],"yyyy")</f>
        <v>1964</v>
      </c>
      <c r="C1916" s="1" t="str">
        <f>TEXT(Airplane_Crashes_and_Fatalities[[#This Row],[Date]],"mmm")</f>
        <v>May</v>
      </c>
      <c r="D1916" s="5">
        <f>DAY(Airplane_Crashes_and_Fatalities[[#This Row],[Date]])</f>
        <v>11</v>
      </c>
      <c r="E1916" s="3">
        <v>0.80555555555555558</v>
      </c>
      <c r="F1916" s="2" t="s">
        <v>21493</v>
      </c>
      <c r="G1916" s="2" t="s">
        <v>20426</v>
      </c>
      <c r="H1916" s="2"/>
      <c r="I1916" s="2" t="s">
        <v>1718</v>
      </c>
      <c r="J1916" s="2"/>
      <c r="K1916" s="2"/>
      <c r="L1916" s="2" t="s">
        <v>6044</v>
      </c>
      <c r="M1916" t="s">
        <v>6045</v>
      </c>
      <c r="N1916">
        <f>Airplane_Crashes_and_Fatalities[[#This Row],[Aboard]]-Airplane_Crashes_and_Fatalities[[#This Row],[Fatalities]]</f>
        <v>5</v>
      </c>
      <c r="P1916">
        <v>84</v>
      </c>
      <c r="Q1916">
        <v>79</v>
      </c>
      <c r="R1916">
        <v>0</v>
      </c>
      <c r="S1916" s="2" t="s">
        <v>6046</v>
      </c>
    </row>
    <row r="1917" spans="1:19" x14ac:dyDescent="0.3">
      <c r="A1917" s="1">
        <v>23517</v>
      </c>
      <c r="B1917" s="4" t="str">
        <f>TEXT(Airplane_Crashes_and_Fatalities[[#This Row],[Date]],"yyyy")</f>
        <v>1964</v>
      </c>
      <c r="C1917" s="1" t="str">
        <f>TEXT(Airplane_Crashes_and_Fatalities[[#This Row],[Date]],"mmm")</f>
        <v>May</v>
      </c>
      <c r="D1917" s="5">
        <f>DAY(Airplane_Crashes_and_Fatalities[[#This Row],[Date]])</f>
        <v>20</v>
      </c>
      <c r="E1917" s="3">
        <v>0.41666666666666674</v>
      </c>
      <c r="F1917" s="2" t="s">
        <v>21494</v>
      </c>
      <c r="G1917" s="2" t="s">
        <v>20701</v>
      </c>
      <c r="H1917" s="2"/>
      <c r="I1917" s="2" t="s">
        <v>2385</v>
      </c>
      <c r="J1917" s="2"/>
      <c r="K1917" s="2" t="s">
        <v>6047</v>
      </c>
      <c r="L1917" s="2" t="s">
        <v>4645</v>
      </c>
      <c r="M1917" t="s">
        <v>6048</v>
      </c>
      <c r="N1917">
        <f>Airplane_Crashes_and_Fatalities[[#This Row],[Aboard]]-Airplane_Crashes_and_Fatalities[[#This Row],[Fatalities]]</f>
        <v>0</v>
      </c>
      <c r="O1917">
        <v>68</v>
      </c>
      <c r="P1917">
        <v>11</v>
      </c>
      <c r="Q1917">
        <v>11</v>
      </c>
      <c r="R1917">
        <v>0</v>
      </c>
      <c r="S1917" s="2"/>
    </row>
    <row r="1918" spans="1:19" x14ac:dyDescent="0.3">
      <c r="A1918" s="1">
        <v>23524</v>
      </c>
      <c r="B1918" s="4" t="str">
        <f>TEXT(Airplane_Crashes_and_Fatalities[[#This Row],[Date]],"yyyy")</f>
        <v>1964</v>
      </c>
      <c r="C1918" s="1" t="str">
        <f>TEXT(Airplane_Crashes_and_Fatalities[[#This Row],[Date]],"mmm")</f>
        <v>May</v>
      </c>
      <c r="D1918" s="5">
        <f>DAY(Airplane_Crashes_and_Fatalities[[#This Row],[Date]])</f>
        <v>27</v>
      </c>
      <c r="F1918" s="2"/>
      <c r="G1918" s="2"/>
      <c r="H1918" s="2"/>
      <c r="I1918" s="2" t="s">
        <v>1723</v>
      </c>
      <c r="J1918" s="2"/>
      <c r="K1918" s="2" t="s">
        <v>633</v>
      </c>
      <c r="L1918" s="2" t="s">
        <v>1684</v>
      </c>
      <c r="M1918" t="s">
        <v>6049</v>
      </c>
      <c r="N1918">
        <f>Airplane_Crashes_and_Fatalities[[#This Row],[Aboard]]-Airplane_Crashes_and_Fatalities[[#This Row],[Fatalities]]</f>
        <v>0</v>
      </c>
      <c r="O1918">
        <v>4649</v>
      </c>
      <c r="P1918">
        <v>3</v>
      </c>
      <c r="Q1918">
        <v>3</v>
      </c>
      <c r="R1918">
        <v>0</v>
      </c>
      <c r="S1918" s="2"/>
    </row>
    <row r="1919" spans="1:19" x14ac:dyDescent="0.3">
      <c r="A1919" s="1">
        <v>23532</v>
      </c>
      <c r="B1919" s="4" t="str">
        <f>TEXT(Airplane_Crashes_and_Fatalities[[#This Row],[Date]],"yyyy")</f>
        <v>1964</v>
      </c>
      <c r="C1919" s="1" t="str">
        <f>TEXT(Airplane_Crashes_and_Fatalities[[#This Row],[Date]],"mmm")</f>
        <v>Jun</v>
      </c>
      <c r="D1919" s="5">
        <f>DAY(Airplane_Crashes_and_Fatalities[[#This Row],[Date]])</f>
        <v>4</v>
      </c>
      <c r="E1919" s="3">
        <v>0.875</v>
      </c>
      <c r="F1919" s="2" t="s">
        <v>21495</v>
      </c>
      <c r="G1919" s="2" t="s">
        <v>19842</v>
      </c>
      <c r="H1919" s="2"/>
      <c r="I1919" s="2" t="s">
        <v>5740</v>
      </c>
      <c r="J1919" s="2"/>
      <c r="K1919" s="2"/>
      <c r="L1919" s="2" t="s">
        <v>6050</v>
      </c>
      <c r="M1919" t="s">
        <v>6051</v>
      </c>
      <c r="N1919">
        <f>Airplane_Crashes_and_Fatalities[[#This Row],[Aboard]]-Airplane_Crashes_and_Fatalities[[#This Row],[Fatalities]]</f>
        <v>0</v>
      </c>
      <c r="P1919">
        <v>3</v>
      </c>
      <c r="Q1919">
        <v>3</v>
      </c>
      <c r="R1919">
        <v>0</v>
      </c>
      <c r="S1919" s="2" t="s">
        <v>6052</v>
      </c>
    </row>
    <row r="1920" spans="1:19" x14ac:dyDescent="0.3">
      <c r="A1920" s="1">
        <v>23541</v>
      </c>
      <c r="B1920" s="4" t="str">
        <f>TEXT(Airplane_Crashes_and_Fatalities[[#This Row],[Date]],"yyyy")</f>
        <v>1964</v>
      </c>
      <c r="C1920" s="1" t="str">
        <f>TEXT(Airplane_Crashes_and_Fatalities[[#This Row],[Date]],"mmm")</f>
        <v>Jun</v>
      </c>
      <c r="D1920" s="5">
        <f>DAY(Airplane_Crashes_and_Fatalities[[#This Row],[Date]])</f>
        <v>13</v>
      </c>
      <c r="F1920" s="2"/>
      <c r="G1920" s="2"/>
      <c r="H1920" s="2"/>
      <c r="I1920" s="2" t="s">
        <v>6053</v>
      </c>
      <c r="J1920" s="2"/>
      <c r="K1920" s="2" t="s">
        <v>633</v>
      </c>
      <c r="L1920" s="2" t="s">
        <v>1785</v>
      </c>
      <c r="M1920" t="s">
        <v>6054</v>
      </c>
      <c r="N1920">
        <f>Airplane_Crashes_and_Fatalities[[#This Row],[Aboard]]-Airplane_Crashes_and_Fatalities[[#This Row],[Fatalities]]</f>
        <v>0</v>
      </c>
      <c r="O1920">
        <v>12899</v>
      </c>
      <c r="P1920">
        <v>2</v>
      </c>
      <c r="Q1920">
        <v>2</v>
      </c>
      <c r="R1920">
        <v>0</v>
      </c>
      <c r="S1920" s="2" t="s">
        <v>6055</v>
      </c>
    </row>
    <row r="1921" spans="1:19" x14ac:dyDescent="0.3">
      <c r="A1921" s="1">
        <v>23547</v>
      </c>
      <c r="B1921" s="4" t="str">
        <f>TEXT(Airplane_Crashes_and_Fatalities[[#This Row],[Date]],"yyyy")</f>
        <v>1964</v>
      </c>
      <c r="C1921" s="1" t="str">
        <f>TEXT(Airplane_Crashes_and_Fatalities[[#This Row],[Date]],"mmm")</f>
        <v>Jun</v>
      </c>
      <c r="D1921" s="5">
        <f>DAY(Airplane_Crashes_and_Fatalities[[#This Row],[Date]])</f>
        <v>19</v>
      </c>
      <c r="E1921" s="3">
        <v>0.91666666666666674</v>
      </c>
      <c r="F1921" s="2" t="s">
        <v>21496</v>
      </c>
      <c r="G1921" s="2" t="s">
        <v>19898</v>
      </c>
      <c r="H1921" s="2"/>
      <c r="I1921" s="2" t="s">
        <v>6056</v>
      </c>
      <c r="J1921" s="2"/>
      <c r="K1921" s="2" t="s">
        <v>6057</v>
      </c>
      <c r="L1921" s="2" t="s">
        <v>6058</v>
      </c>
      <c r="M1921" t="s">
        <v>6059</v>
      </c>
      <c r="N1921">
        <f>Airplane_Crashes_and_Fatalities[[#This Row],[Aboard]]-Airplane_Crashes_and_Fatalities[[#This Row],[Fatalities]]</f>
        <v>3</v>
      </c>
      <c r="P1921">
        <v>5</v>
      </c>
      <c r="Q1921">
        <v>2</v>
      </c>
      <c r="R1921">
        <v>0</v>
      </c>
      <c r="S1921" s="2" t="s">
        <v>6060</v>
      </c>
    </row>
    <row r="1922" spans="1:19" x14ac:dyDescent="0.3">
      <c r="A1922" s="1">
        <v>23548</v>
      </c>
      <c r="B1922" s="4" t="str">
        <f>TEXT(Airplane_Crashes_and_Fatalities[[#This Row],[Date]],"yyyy")</f>
        <v>1964</v>
      </c>
      <c r="C1922" s="1" t="str">
        <f>TEXT(Airplane_Crashes_and_Fatalities[[#This Row],[Date]],"mmm")</f>
        <v>Jun</v>
      </c>
      <c r="D1922" s="5">
        <f>DAY(Airplane_Crashes_and_Fatalities[[#This Row],[Date]])</f>
        <v>20</v>
      </c>
      <c r="E1922" s="3">
        <v>0.73611111111111116</v>
      </c>
      <c r="F1922" s="2" t="s">
        <v>21497</v>
      </c>
      <c r="G1922" s="2" t="s">
        <v>20630</v>
      </c>
      <c r="H1922" s="2"/>
      <c r="I1922" s="2" t="s">
        <v>2784</v>
      </c>
      <c r="J1922" s="2"/>
      <c r="K1922" s="2" t="s">
        <v>6061</v>
      </c>
      <c r="L1922" s="2" t="s">
        <v>6062</v>
      </c>
      <c r="M1922" t="s">
        <v>6063</v>
      </c>
      <c r="N1922">
        <f>Airplane_Crashes_and_Fatalities[[#This Row],[Aboard]]-Airplane_Crashes_and_Fatalities[[#This Row],[Fatalities]]</f>
        <v>0</v>
      </c>
      <c r="P1922">
        <v>57</v>
      </c>
      <c r="Q1922">
        <v>57</v>
      </c>
      <c r="R1922">
        <v>0</v>
      </c>
      <c r="S1922" s="2" t="s">
        <v>6064</v>
      </c>
    </row>
    <row r="1923" spans="1:19" x14ac:dyDescent="0.3">
      <c r="A1923" s="1">
        <v>23549</v>
      </c>
      <c r="B1923" s="4" t="str">
        <f>TEXT(Airplane_Crashes_and_Fatalities[[#This Row],[Date]],"yyyy")</f>
        <v>1964</v>
      </c>
      <c r="C1923" s="1" t="str">
        <f>TEXT(Airplane_Crashes_and_Fatalities[[#This Row],[Date]],"mmm")</f>
        <v>Jun</v>
      </c>
      <c r="D1923" s="5">
        <f>DAY(Airplane_Crashes_and_Fatalities[[#This Row],[Date]])</f>
        <v>21</v>
      </c>
      <c r="E1923" s="3">
        <v>0.16666666666666674</v>
      </c>
      <c r="F1923" s="2" t="s">
        <v>21498</v>
      </c>
      <c r="G1923" s="2" t="s">
        <v>19710</v>
      </c>
      <c r="H1923" s="2"/>
      <c r="I1923" s="2" t="s">
        <v>6065</v>
      </c>
      <c r="J1923" s="2"/>
      <c r="K1923" s="2" t="s">
        <v>6066</v>
      </c>
      <c r="L1923" s="2" t="s">
        <v>1183</v>
      </c>
      <c r="M1923" t="s">
        <v>6067</v>
      </c>
      <c r="N1923">
        <f>Airplane_Crashes_and_Fatalities[[#This Row],[Aboard]]-Airplane_Crashes_and_Fatalities[[#This Row],[Fatalities]]</f>
        <v>27</v>
      </c>
      <c r="O1923">
        <v>20072</v>
      </c>
      <c r="P1923">
        <v>28</v>
      </c>
      <c r="Q1923">
        <v>1</v>
      </c>
      <c r="R1923">
        <v>0</v>
      </c>
      <c r="S1923" s="2" t="s">
        <v>6068</v>
      </c>
    </row>
    <row r="1924" spans="1:19" x14ac:dyDescent="0.3">
      <c r="A1924" s="1">
        <v>23565</v>
      </c>
      <c r="B1924" s="4" t="str">
        <f>TEXT(Airplane_Crashes_and_Fatalities[[#This Row],[Date]],"yyyy")</f>
        <v>1964</v>
      </c>
      <c r="C1924" s="1" t="str">
        <f>TEXT(Airplane_Crashes_and_Fatalities[[#This Row],[Date]],"mmm")</f>
        <v>Jul</v>
      </c>
      <c r="D1924" s="5">
        <f>DAY(Airplane_Crashes_and_Fatalities[[#This Row],[Date]])</f>
        <v>7</v>
      </c>
      <c r="E1924" s="3">
        <v>0.21875</v>
      </c>
      <c r="F1924" s="2" t="s">
        <v>21499</v>
      </c>
      <c r="G1924" s="2" t="s">
        <v>19662</v>
      </c>
      <c r="H1924" s="2"/>
      <c r="I1924" s="2" t="s">
        <v>5740</v>
      </c>
      <c r="J1924" s="2"/>
      <c r="K1924" s="2" t="s">
        <v>6069</v>
      </c>
      <c r="L1924" s="2" t="s">
        <v>6070</v>
      </c>
      <c r="M1924" t="s">
        <v>6071</v>
      </c>
      <c r="N1924">
        <f>Airplane_Crashes_and_Fatalities[[#This Row],[Aboard]]-Airplane_Crashes_and_Fatalities[[#This Row],[Fatalities]]</f>
        <v>0</v>
      </c>
      <c r="P1924">
        <v>5</v>
      </c>
      <c r="Q1924">
        <v>5</v>
      </c>
      <c r="R1924">
        <v>0</v>
      </c>
      <c r="S1924" s="2" t="s">
        <v>6072</v>
      </c>
    </row>
    <row r="1925" spans="1:19" x14ac:dyDescent="0.3">
      <c r="A1925" s="1">
        <v>23566</v>
      </c>
      <c r="B1925" s="4" t="str">
        <f>TEXT(Airplane_Crashes_and_Fatalities[[#This Row],[Date]],"yyyy")</f>
        <v>1964</v>
      </c>
      <c r="C1925" s="1" t="str">
        <f>TEXT(Airplane_Crashes_and_Fatalities[[#This Row],[Date]],"mmm")</f>
        <v>Jul</v>
      </c>
      <c r="D1925" s="5">
        <f>DAY(Airplane_Crashes_and_Fatalities[[#This Row],[Date]])</f>
        <v>8</v>
      </c>
      <c r="E1925" s="3">
        <v>0.50694444444444442</v>
      </c>
      <c r="F1925" s="2" t="s">
        <v>21500</v>
      </c>
      <c r="G1925" s="2" t="s">
        <v>19846</v>
      </c>
      <c r="H1925" s="2"/>
      <c r="I1925" s="2" t="s">
        <v>740</v>
      </c>
      <c r="J1925" s="2"/>
      <c r="K1925" s="2"/>
      <c r="L1925" s="2" t="s">
        <v>6073</v>
      </c>
      <c r="M1925" t="s">
        <v>6074</v>
      </c>
      <c r="N1925">
        <f>Airplane_Crashes_and_Fatalities[[#This Row],[Aboard]]-Airplane_Crashes_and_Fatalities[[#This Row],[Fatalities]]</f>
        <v>52</v>
      </c>
      <c r="O1925">
        <v>92</v>
      </c>
      <c r="P1925">
        <v>53</v>
      </c>
      <c r="Q1925">
        <v>1</v>
      </c>
      <c r="R1925">
        <v>0</v>
      </c>
      <c r="S1925" s="2" t="s">
        <v>6075</v>
      </c>
    </row>
    <row r="1926" spans="1:19" x14ac:dyDescent="0.3">
      <c r="A1926" s="1">
        <v>23704</v>
      </c>
      <c r="B1926" s="4" t="str">
        <f>TEXT(Airplane_Crashes_and_Fatalities[[#This Row],[Date]],"yyyy")</f>
        <v>1964</v>
      </c>
      <c r="C1926" s="1" t="str">
        <f>TEXT(Airplane_Crashes_and_Fatalities[[#This Row],[Date]],"mmm")</f>
        <v>Nov</v>
      </c>
      <c r="D1926" s="5">
        <f>DAY(Airplane_Crashes_and_Fatalities[[#This Row],[Date]])</f>
        <v>23</v>
      </c>
      <c r="E1926" s="3">
        <v>0.54791666666666661</v>
      </c>
      <c r="F1926" s="2" t="s">
        <v>20955</v>
      </c>
      <c r="G1926" s="2" t="s">
        <v>19745</v>
      </c>
      <c r="H1926" s="2"/>
      <c r="I1926" s="2" t="s">
        <v>3208</v>
      </c>
      <c r="J1926" s="2" t="s">
        <v>19193</v>
      </c>
      <c r="K1926" s="2" t="s">
        <v>2861</v>
      </c>
      <c r="L1926" s="2" t="s">
        <v>6076</v>
      </c>
      <c r="M1926" t="s">
        <v>6077</v>
      </c>
      <c r="N1926">
        <f>Airplane_Crashes_and_Fatalities[[#This Row],[Aboard]]-Airplane_Crashes_and_Fatalities[[#This Row],[Fatalities]]</f>
        <v>23</v>
      </c>
      <c r="O1926" t="s">
        <v>6078</v>
      </c>
      <c r="P1926">
        <v>73</v>
      </c>
      <c r="Q1926">
        <v>50</v>
      </c>
      <c r="R1926">
        <v>0</v>
      </c>
      <c r="S1926" s="2" t="s">
        <v>6079</v>
      </c>
    </row>
    <row r="1927" spans="1:19" x14ac:dyDescent="0.3">
      <c r="A1927" s="1">
        <v>23567</v>
      </c>
      <c r="B1927" s="4" t="str">
        <f>TEXT(Airplane_Crashes_and_Fatalities[[#This Row],[Date]],"yyyy")</f>
        <v>1964</v>
      </c>
      <c r="C1927" s="1" t="str">
        <f>TEXT(Airplane_Crashes_and_Fatalities[[#This Row],[Date]],"mmm")</f>
        <v>Jul</v>
      </c>
      <c r="D1927" s="5">
        <f>DAY(Airplane_Crashes_and_Fatalities[[#This Row],[Date]])</f>
        <v>9</v>
      </c>
      <c r="E1927" s="3">
        <v>0.76041666666666674</v>
      </c>
      <c r="F1927" s="2" t="s">
        <v>21501</v>
      </c>
      <c r="G1927" s="2" t="s">
        <v>21420</v>
      </c>
      <c r="H1927" s="2"/>
      <c r="I1927" s="2" t="s">
        <v>740</v>
      </c>
      <c r="J1927" s="2" t="s">
        <v>19101</v>
      </c>
      <c r="K1927" s="2" t="s">
        <v>6080</v>
      </c>
      <c r="L1927" s="2" t="s">
        <v>4711</v>
      </c>
      <c r="M1927" t="s">
        <v>6081</v>
      </c>
      <c r="N1927">
        <f>Airplane_Crashes_and_Fatalities[[#This Row],[Aboard]]-Airplane_Crashes_and_Fatalities[[#This Row],[Fatalities]]</f>
        <v>0</v>
      </c>
      <c r="O1927">
        <v>103</v>
      </c>
      <c r="P1927">
        <v>39</v>
      </c>
      <c r="Q1927">
        <v>39</v>
      </c>
      <c r="R1927">
        <v>0</v>
      </c>
      <c r="S1927" s="2" t="s">
        <v>6082</v>
      </c>
    </row>
    <row r="1928" spans="1:19" x14ac:dyDescent="0.3">
      <c r="A1928" s="1">
        <v>23572</v>
      </c>
      <c r="B1928" s="4" t="str">
        <f>TEXT(Airplane_Crashes_and_Fatalities[[#This Row],[Date]],"yyyy")</f>
        <v>1964</v>
      </c>
      <c r="C1928" s="1" t="str">
        <f>TEXT(Airplane_Crashes_and_Fatalities[[#This Row],[Date]],"mmm")</f>
        <v>Jul</v>
      </c>
      <c r="D1928" s="5">
        <f>DAY(Airplane_Crashes_and_Fatalities[[#This Row],[Date]])</f>
        <v>14</v>
      </c>
      <c r="E1928" s="3">
        <v>8.680555555555558E-2</v>
      </c>
      <c r="F1928" s="2" t="s">
        <v>21502</v>
      </c>
      <c r="G1928" s="2" t="s">
        <v>19722</v>
      </c>
      <c r="H1928" s="2"/>
      <c r="I1928" s="2" t="s">
        <v>5740</v>
      </c>
      <c r="J1928" s="2"/>
      <c r="K1928" s="2"/>
      <c r="L1928" s="2" t="s">
        <v>6083</v>
      </c>
      <c r="M1928" t="s">
        <v>6084</v>
      </c>
      <c r="N1928">
        <f>Airplane_Crashes_and_Fatalities[[#This Row],[Aboard]]-Airplane_Crashes_and_Fatalities[[#This Row],[Fatalities]]</f>
        <v>0</v>
      </c>
      <c r="P1928">
        <v>3</v>
      </c>
      <c r="Q1928">
        <v>3</v>
      </c>
      <c r="R1928">
        <v>0</v>
      </c>
      <c r="S1928" s="2" t="s">
        <v>6085</v>
      </c>
    </row>
    <row r="1929" spans="1:19" x14ac:dyDescent="0.3">
      <c r="A1929" s="1">
        <v>23574</v>
      </c>
      <c r="B1929" s="4" t="str">
        <f>TEXT(Airplane_Crashes_and_Fatalities[[#This Row],[Date]],"yyyy")</f>
        <v>1964</v>
      </c>
      <c r="C1929" s="1" t="str">
        <f>TEXT(Airplane_Crashes_and_Fatalities[[#This Row],[Date]],"mmm")</f>
        <v>Jul</v>
      </c>
      <c r="D1929" s="5">
        <f>DAY(Airplane_Crashes_and_Fatalities[[#This Row],[Date]])</f>
        <v>16</v>
      </c>
      <c r="E1929" s="3">
        <v>0.77013888888888893</v>
      </c>
      <c r="F1929" s="2" t="s">
        <v>20445</v>
      </c>
      <c r="G1929" s="2" t="s">
        <v>19662</v>
      </c>
      <c r="H1929" s="2"/>
      <c r="I1929" s="2" t="s">
        <v>1102</v>
      </c>
      <c r="J1929" s="2"/>
      <c r="K1929" s="2" t="s">
        <v>6086</v>
      </c>
      <c r="L1929" s="2" t="s">
        <v>5050</v>
      </c>
      <c r="M1929" t="s">
        <v>6087</v>
      </c>
      <c r="N1929">
        <f>Airplane_Crashes_and_Fatalities[[#This Row],[Aboard]]-Airplane_Crashes_and_Fatalities[[#This Row],[Fatalities]]</f>
        <v>76</v>
      </c>
      <c r="O1929" t="s">
        <v>6088</v>
      </c>
      <c r="P1929">
        <v>76</v>
      </c>
      <c r="Q1929">
        <v>0</v>
      </c>
      <c r="R1929">
        <v>0</v>
      </c>
      <c r="S1929" s="2" t="s">
        <v>6089</v>
      </c>
    </row>
    <row r="1930" spans="1:19" x14ac:dyDescent="0.3">
      <c r="A1930" s="1">
        <v>23589</v>
      </c>
      <c r="B1930" s="4" t="str">
        <f>TEXT(Airplane_Crashes_and_Fatalities[[#This Row],[Date]],"yyyy")</f>
        <v>1964</v>
      </c>
      <c r="C1930" s="1" t="str">
        <f>TEXT(Airplane_Crashes_and_Fatalities[[#This Row],[Date]],"mmm")</f>
        <v>Jul</v>
      </c>
      <c r="D1930" s="5">
        <f>DAY(Airplane_Crashes_and_Fatalities[[#This Row],[Date]])</f>
        <v>31</v>
      </c>
      <c r="E1930" s="3">
        <v>0.70277777777777772</v>
      </c>
      <c r="F1930" s="2" t="s">
        <v>21503</v>
      </c>
      <c r="G1930" s="2" t="s">
        <v>21420</v>
      </c>
      <c r="H1930" s="2"/>
      <c r="I1930" s="2" t="s">
        <v>20</v>
      </c>
      <c r="J1930" s="2" t="s">
        <v>21</v>
      </c>
      <c r="K1930" s="2" t="s">
        <v>6090</v>
      </c>
      <c r="L1930" s="2" t="s">
        <v>6091</v>
      </c>
      <c r="M1930" t="s">
        <v>6092</v>
      </c>
      <c r="N1930">
        <f>Airplane_Crashes_and_Fatalities[[#This Row],[Aboard]]-Airplane_Crashes_and_Fatalities[[#This Row],[Fatalities]]</f>
        <v>0</v>
      </c>
      <c r="P1930">
        <v>2</v>
      </c>
      <c r="Q1930">
        <v>2</v>
      </c>
      <c r="R1930">
        <v>0</v>
      </c>
      <c r="S1930" s="2" t="s">
        <v>6093</v>
      </c>
    </row>
    <row r="1931" spans="1:19" x14ac:dyDescent="0.3">
      <c r="A1931" s="1">
        <v>23591</v>
      </c>
      <c r="B1931" s="4" t="str">
        <f>TEXT(Airplane_Crashes_and_Fatalities[[#This Row],[Date]],"yyyy")</f>
        <v>1964</v>
      </c>
      <c r="C1931" s="1" t="str">
        <f>TEXT(Airplane_Crashes_and_Fatalities[[#This Row],[Date]],"mmm")</f>
        <v>Aug</v>
      </c>
      <c r="D1931" s="5">
        <f>DAY(Airplane_Crashes_and_Fatalities[[#This Row],[Date]])</f>
        <v>2</v>
      </c>
      <c r="E1931" s="3">
        <v>0.52083333333333326</v>
      </c>
      <c r="F1931" s="2" t="s">
        <v>21504</v>
      </c>
      <c r="G1931" s="2" t="s">
        <v>20063</v>
      </c>
      <c r="H1931" s="2"/>
      <c r="I1931" s="2" t="s">
        <v>5740</v>
      </c>
      <c r="J1931" s="2"/>
      <c r="K1931" s="2"/>
      <c r="L1931" s="2" t="s">
        <v>6094</v>
      </c>
      <c r="M1931" t="s">
        <v>6095</v>
      </c>
      <c r="N1931">
        <f>Airplane_Crashes_and_Fatalities[[#This Row],[Aboard]]-Airplane_Crashes_and_Fatalities[[#This Row],[Fatalities]]</f>
        <v>0</v>
      </c>
      <c r="P1931">
        <v>3</v>
      </c>
      <c r="Q1931">
        <v>3</v>
      </c>
      <c r="R1931">
        <v>0</v>
      </c>
      <c r="S1931" s="2" t="s">
        <v>6096</v>
      </c>
    </row>
    <row r="1932" spans="1:19" x14ac:dyDescent="0.3">
      <c r="A1932" s="1">
        <v>23594</v>
      </c>
      <c r="B1932" s="4" t="str">
        <f>TEXT(Airplane_Crashes_and_Fatalities[[#This Row],[Date]],"yyyy")</f>
        <v>1964</v>
      </c>
      <c r="C1932" s="1" t="str">
        <f>TEXT(Airplane_Crashes_and_Fatalities[[#This Row],[Date]],"mmm")</f>
        <v>Aug</v>
      </c>
      <c r="D1932" s="5">
        <f>DAY(Airplane_Crashes_and_Fatalities[[#This Row],[Date]])</f>
        <v>5</v>
      </c>
      <c r="E1932" s="3">
        <v>4.1666666666666741E-2</v>
      </c>
      <c r="F1932" s="2" t="s">
        <v>21505</v>
      </c>
      <c r="G1932" s="2" t="s">
        <v>19898</v>
      </c>
      <c r="H1932" s="2"/>
      <c r="I1932" s="2" t="s">
        <v>6097</v>
      </c>
      <c r="J1932" s="2"/>
      <c r="K1932" s="2"/>
      <c r="L1932" s="2" t="s">
        <v>5953</v>
      </c>
      <c r="M1932" t="s">
        <v>6098</v>
      </c>
      <c r="N1932">
        <f>Airplane_Crashes_and_Fatalities[[#This Row],[Aboard]]-Airplane_Crashes_and_Fatalities[[#This Row],[Fatalities]]</f>
        <v>0</v>
      </c>
      <c r="P1932">
        <v>2</v>
      </c>
      <c r="Q1932">
        <v>2</v>
      </c>
      <c r="R1932">
        <v>0</v>
      </c>
      <c r="S1932" s="2" t="s">
        <v>6099</v>
      </c>
    </row>
    <row r="1933" spans="1:19" x14ac:dyDescent="0.3">
      <c r="A1933" s="1">
        <v>23611</v>
      </c>
      <c r="B1933" s="4" t="str">
        <f>TEXT(Airplane_Crashes_and_Fatalities[[#This Row],[Date]],"yyyy")</f>
        <v>1964</v>
      </c>
      <c r="C1933" s="1" t="str">
        <f>TEXT(Airplane_Crashes_and_Fatalities[[#This Row],[Date]],"mmm")</f>
        <v>Aug</v>
      </c>
      <c r="D1933" s="5">
        <f>DAY(Airplane_Crashes_and_Fatalities[[#This Row],[Date]])</f>
        <v>22</v>
      </c>
      <c r="F1933" s="2" t="s">
        <v>6100</v>
      </c>
      <c r="G1933" s="2" t="s">
        <v>21349</v>
      </c>
      <c r="H1933" s="2"/>
      <c r="I1933" s="2" t="s">
        <v>6101</v>
      </c>
      <c r="J1933" s="2"/>
      <c r="K1933" s="2" t="s">
        <v>5218</v>
      </c>
      <c r="L1933" s="2" t="s">
        <v>6102</v>
      </c>
      <c r="M1933" t="s">
        <v>6103</v>
      </c>
      <c r="N1933">
        <f>Airplane_Crashes_and_Fatalities[[#This Row],[Aboard]]-Airplane_Crashes_and_Fatalities[[#This Row],[Fatalities]]</f>
        <v>0</v>
      </c>
      <c r="O1933">
        <v>13371</v>
      </c>
      <c r="P1933">
        <v>4</v>
      </c>
      <c r="Q1933">
        <v>4</v>
      </c>
      <c r="R1933">
        <v>0</v>
      </c>
      <c r="S1933" s="2" t="s">
        <v>6104</v>
      </c>
    </row>
    <row r="1934" spans="1:19" x14ac:dyDescent="0.3">
      <c r="A1934" s="1">
        <v>23622</v>
      </c>
      <c r="B1934" s="4" t="str">
        <f>TEXT(Airplane_Crashes_and_Fatalities[[#This Row],[Date]],"yyyy")</f>
        <v>1964</v>
      </c>
      <c r="C1934" s="1" t="str">
        <f>TEXT(Airplane_Crashes_and_Fatalities[[#This Row],[Date]],"mmm")</f>
        <v>Sep</v>
      </c>
      <c r="D1934" s="5">
        <f>DAY(Airplane_Crashes_and_Fatalities[[#This Row],[Date]])</f>
        <v>2</v>
      </c>
      <c r="F1934" s="2" t="s">
        <v>21506</v>
      </c>
      <c r="G1934" s="2" t="s">
        <v>19866</v>
      </c>
      <c r="H1934" s="2"/>
      <c r="I1934" s="2" t="s">
        <v>2306</v>
      </c>
      <c r="J1934" s="2"/>
      <c r="K1934" s="2" t="s">
        <v>6105</v>
      </c>
      <c r="L1934" s="2" t="s">
        <v>5100</v>
      </c>
      <c r="M1934" t="s">
        <v>6106</v>
      </c>
      <c r="N1934">
        <f>Airplane_Crashes_and_Fatalities[[#This Row],[Aboard]]-Airplane_Crashes_and_Fatalities[[#This Row],[Fatalities]]</f>
        <v>0</v>
      </c>
      <c r="O1934">
        <v>180002402</v>
      </c>
      <c r="P1934">
        <v>87</v>
      </c>
      <c r="Q1934">
        <v>87</v>
      </c>
      <c r="R1934">
        <v>0</v>
      </c>
      <c r="S1934" s="2" t="s">
        <v>6107</v>
      </c>
    </row>
    <row r="1935" spans="1:19" x14ac:dyDescent="0.3">
      <c r="A1935" s="1">
        <v>23624</v>
      </c>
      <c r="B1935" s="4" t="str">
        <f>TEXT(Airplane_Crashes_and_Fatalities[[#This Row],[Date]],"yyyy")</f>
        <v>1964</v>
      </c>
      <c r="C1935" s="1" t="str">
        <f>TEXT(Airplane_Crashes_and_Fatalities[[#This Row],[Date]],"mmm")</f>
        <v>Sep</v>
      </c>
      <c r="D1935" s="5">
        <f>DAY(Airplane_Crashes_and_Fatalities[[#This Row],[Date]])</f>
        <v>4</v>
      </c>
      <c r="E1935" s="3">
        <v>0.69027777777777777</v>
      </c>
      <c r="F1935" s="2" t="s">
        <v>21507</v>
      </c>
      <c r="G1935" s="2" t="s">
        <v>19819</v>
      </c>
      <c r="H1935" s="2"/>
      <c r="I1935" s="2" t="s">
        <v>1723</v>
      </c>
      <c r="J1935" s="2"/>
      <c r="K1935" s="2" t="s">
        <v>6108</v>
      </c>
      <c r="L1935" s="2" t="s">
        <v>6109</v>
      </c>
      <c r="M1935" t="s">
        <v>6110</v>
      </c>
      <c r="N1935">
        <f>Airplane_Crashes_and_Fatalities[[#This Row],[Aboard]]-Airplane_Crashes_and_Fatalities[[#This Row],[Fatalities]]</f>
        <v>0</v>
      </c>
      <c r="O1935">
        <v>66</v>
      </c>
      <c r="P1935">
        <v>39</v>
      </c>
      <c r="Q1935">
        <v>39</v>
      </c>
      <c r="R1935">
        <v>0</v>
      </c>
      <c r="S1935" s="2" t="s">
        <v>6111</v>
      </c>
    </row>
    <row r="1936" spans="1:19" x14ac:dyDescent="0.3">
      <c r="A1936" s="1">
        <v>23624</v>
      </c>
      <c r="B1936" s="4" t="str">
        <f>TEXT(Airplane_Crashes_and_Fatalities[[#This Row],[Date]],"yyyy")</f>
        <v>1964</v>
      </c>
      <c r="C1936" s="1" t="str">
        <f>TEXT(Airplane_Crashes_and_Fatalities[[#This Row],[Date]],"mmm")</f>
        <v>Sep</v>
      </c>
      <c r="D1936" s="5">
        <f>DAY(Airplane_Crashes_and_Fatalities[[#This Row],[Date]])</f>
        <v>4</v>
      </c>
      <c r="E1936" s="3">
        <v>0.79166666666666674</v>
      </c>
      <c r="F1936" s="2" t="s">
        <v>21508</v>
      </c>
      <c r="G1936" s="2" t="s">
        <v>19948</v>
      </c>
      <c r="H1936" s="2"/>
      <c r="I1936" s="2" t="s">
        <v>4325</v>
      </c>
      <c r="J1936" s="2"/>
      <c r="K1936" s="2" t="s">
        <v>6112</v>
      </c>
      <c r="L1936" s="2" t="s">
        <v>1625</v>
      </c>
      <c r="N1936">
        <f>Airplane_Crashes_and_Fatalities[[#This Row],[Aboard]]-Airplane_Crashes_and_Fatalities[[#This Row],[Fatalities]]</f>
        <v>6</v>
      </c>
      <c r="P1936">
        <v>34</v>
      </c>
      <c r="Q1936">
        <v>28</v>
      </c>
      <c r="R1936">
        <v>0</v>
      </c>
      <c r="S1936" s="2" t="s">
        <v>6113</v>
      </c>
    </row>
    <row r="1937" spans="1:19" x14ac:dyDescent="0.3">
      <c r="A1937" s="1">
        <v>23635</v>
      </c>
      <c r="B1937" s="4" t="str">
        <f>TEXT(Airplane_Crashes_and_Fatalities[[#This Row],[Date]],"yyyy")</f>
        <v>1964</v>
      </c>
      <c r="C1937" s="1" t="str">
        <f>TEXT(Airplane_Crashes_and_Fatalities[[#This Row],[Date]],"mmm")</f>
        <v>Sep</v>
      </c>
      <c r="D1937" s="5">
        <f>DAY(Airplane_Crashes_and_Fatalities[[#This Row],[Date]])</f>
        <v>15</v>
      </c>
      <c r="E1937" s="3">
        <v>0.74374999999999991</v>
      </c>
      <c r="F1937" s="2" t="s">
        <v>21509</v>
      </c>
      <c r="G1937" s="2" t="s">
        <v>19762</v>
      </c>
      <c r="H1937" s="2"/>
      <c r="I1937" s="2" t="s">
        <v>2220</v>
      </c>
      <c r="J1937" s="2"/>
      <c r="K1937" s="2" t="s">
        <v>6114</v>
      </c>
      <c r="L1937" s="2" t="s">
        <v>1785</v>
      </c>
      <c r="M1937" t="s">
        <v>6115</v>
      </c>
      <c r="N1937">
        <f>Airplane_Crashes_and_Fatalities[[#This Row],[Aboard]]-Airplane_Crashes_and_Fatalities[[#This Row],[Fatalities]]</f>
        <v>0</v>
      </c>
      <c r="O1937">
        <v>19680</v>
      </c>
      <c r="P1937">
        <v>2</v>
      </c>
      <c r="Q1937">
        <v>2</v>
      </c>
      <c r="R1937">
        <v>0</v>
      </c>
      <c r="S1937" s="2" t="s">
        <v>6116</v>
      </c>
    </row>
    <row r="1938" spans="1:19" x14ac:dyDescent="0.3">
      <c r="A1938" s="1">
        <v>23652</v>
      </c>
      <c r="B1938" s="4" t="str">
        <f>TEXT(Airplane_Crashes_and_Fatalities[[#This Row],[Date]],"yyyy")</f>
        <v>1964</v>
      </c>
      <c r="C1938" s="1" t="str">
        <f>TEXT(Airplane_Crashes_and_Fatalities[[#This Row],[Date]],"mmm")</f>
        <v>Oct</v>
      </c>
      <c r="D1938" s="5">
        <f>DAY(Airplane_Crashes_and_Fatalities[[#This Row],[Date]])</f>
        <v>2</v>
      </c>
      <c r="E1938" s="3">
        <v>0.23958333333333326</v>
      </c>
      <c r="F1938" s="2" t="s">
        <v>21510</v>
      </c>
      <c r="G1938" s="2" t="s">
        <v>21511</v>
      </c>
      <c r="H1938" s="2" t="s">
        <v>19710</v>
      </c>
      <c r="I1938" s="2" t="s">
        <v>4168</v>
      </c>
      <c r="J1938" s="2"/>
      <c r="K1938" s="2" t="s">
        <v>6117</v>
      </c>
      <c r="L1938" s="2" t="s">
        <v>3398</v>
      </c>
      <c r="M1938" t="s">
        <v>6118</v>
      </c>
      <c r="N1938">
        <f>Airplane_Crashes_and_Fatalities[[#This Row],[Aboard]]-Airplane_Crashes_and_Fatalities[[#This Row],[Fatalities]]</f>
        <v>0</v>
      </c>
      <c r="O1938" t="s">
        <v>6119</v>
      </c>
      <c r="P1938">
        <v>80</v>
      </c>
      <c r="Q1938">
        <v>80</v>
      </c>
      <c r="R1938">
        <v>0</v>
      </c>
      <c r="S1938" s="2" t="s">
        <v>6120</v>
      </c>
    </row>
    <row r="1939" spans="1:19" x14ac:dyDescent="0.3">
      <c r="A1939" s="1">
        <v>23652</v>
      </c>
      <c r="B1939" s="4" t="str">
        <f>TEXT(Airplane_Crashes_and_Fatalities[[#This Row],[Date]],"yyyy")</f>
        <v>1964</v>
      </c>
      <c r="C1939" s="1" t="str">
        <f>TEXT(Airplane_Crashes_and_Fatalities[[#This Row],[Date]],"mmm")</f>
        <v>Oct</v>
      </c>
      <c r="D1939" s="5">
        <f>DAY(Airplane_Crashes_and_Fatalities[[#This Row],[Date]])</f>
        <v>2</v>
      </c>
      <c r="F1939" s="2" t="s">
        <v>21512</v>
      </c>
      <c r="G1939" s="2" t="s">
        <v>21206</v>
      </c>
      <c r="H1939" s="2"/>
      <c r="I1939" s="2" t="s">
        <v>6121</v>
      </c>
      <c r="J1939" s="2"/>
      <c r="K1939" s="2" t="s">
        <v>6122</v>
      </c>
      <c r="L1939" s="2" t="s">
        <v>6123</v>
      </c>
      <c r="M1939" t="s">
        <v>6124</v>
      </c>
      <c r="N1939">
        <f>Airplane_Crashes_and_Fatalities[[#This Row],[Aboard]]-Airplane_Crashes_and_Fatalities[[#This Row],[Fatalities]]</f>
        <v>6</v>
      </c>
      <c r="O1939">
        <v>2562</v>
      </c>
      <c r="P1939">
        <v>7</v>
      </c>
      <c r="Q1939">
        <v>1</v>
      </c>
      <c r="R1939">
        <v>0</v>
      </c>
      <c r="S1939" s="2" t="s">
        <v>6125</v>
      </c>
    </row>
    <row r="1940" spans="1:19" x14ac:dyDescent="0.3">
      <c r="A1940" s="1">
        <v>23659</v>
      </c>
      <c r="B1940" s="4" t="str">
        <f>TEXT(Airplane_Crashes_and_Fatalities[[#This Row],[Date]],"yyyy")</f>
        <v>1964</v>
      </c>
      <c r="C1940" s="1" t="str">
        <f>TEXT(Airplane_Crashes_and_Fatalities[[#This Row],[Date]],"mmm")</f>
        <v>Oct</v>
      </c>
      <c r="D1940" s="5">
        <f>DAY(Airplane_Crashes_and_Fatalities[[#This Row],[Date]])</f>
        <v>9</v>
      </c>
      <c r="F1940" s="2" t="s">
        <v>21513</v>
      </c>
      <c r="G1940" s="2" t="s">
        <v>19754</v>
      </c>
      <c r="H1940" s="2"/>
      <c r="I1940" s="2" t="s">
        <v>5837</v>
      </c>
      <c r="J1940" s="2"/>
      <c r="K1940" s="2"/>
      <c r="L1940" s="2" t="s">
        <v>5542</v>
      </c>
      <c r="M1940" t="s">
        <v>6126</v>
      </c>
      <c r="N1940">
        <f>Airplane_Crashes_and_Fatalities[[#This Row],[Aboard]]-Airplane_Crashes_and_Fatalities[[#This Row],[Fatalities]]</f>
        <v>0</v>
      </c>
      <c r="O1940">
        <v>146000926</v>
      </c>
      <c r="P1940">
        <v>32</v>
      </c>
      <c r="Q1940">
        <v>32</v>
      </c>
      <c r="R1940">
        <v>0</v>
      </c>
      <c r="S1940" s="2" t="s">
        <v>6127</v>
      </c>
    </row>
    <row r="1941" spans="1:19" x14ac:dyDescent="0.3">
      <c r="A1941" s="1">
        <v>23666</v>
      </c>
      <c r="B1941" s="4" t="str">
        <f>TEXT(Airplane_Crashes_and_Fatalities[[#This Row],[Date]],"yyyy")</f>
        <v>1964</v>
      </c>
      <c r="C1941" s="1" t="str">
        <f>TEXT(Airplane_Crashes_and_Fatalities[[#This Row],[Date]],"mmm")</f>
        <v>Oct</v>
      </c>
      <c r="D1941" s="5">
        <f>DAY(Airplane_Crashes_and_Fatalities[[#This Row],[Date]])</f>
        <v>16</v>
      </c>
      <c r="E1941" s="3">
        <v>0.38541666666666674</v>
      </c>
      <c r="F1941" s="2" t="s">
        <v>21514</v>
      </c>
      <c r="G1941" s="2" t="s">
        <v>20827</v>
      </c>
      <c r="H1941" s="2"/>
      <c r="I1941" s="2" t="s">
        <v>5740</v>
      </c>
      <c r="J1941" s="2"/>
      <c r="K1941" s="2"/>
      <c r="L1941" s="2" t="s">
        <v>6128</v>
      </c>
      <c r="M1941" t="s">
        <v>6129</v>
      </c>
      <c r="N1941">
        <f>Airplane_Crashes_and_Fatalities[[#This Row],[Aboard]]-Airplane_Crashes_and_Fatalities[[#This Row],[Fatalities]]</f>
        <v>0</v>
      </c>
      <c r="P1941">
        <v>2</v>
      </c>
      <c r="Q1941">
        <v>2</v>
      </c>
      <c r="R1941">
        <v>0</v>
      </c>
      <c r="S1941" s="2" t="s">
        <v>6130</v>
      </c>
    </row>
    <row r="1942" spans="1:19" x14ac:dyDescent="0.3">
      <c r="A1942" s="1">
        <v>23669</v>
      </c>
      <c r="B1942" s="4" t="str">
        <f>TEXT(Airplane_Crashes_and_Fatalities[[#This Row],[Date]],"yyyy")</f>
        <v>1964</v>
      </c>
      <c r="C1942" s="1" t="str">
        <f>TEXT(Airplane_Crashes_and_Fatalities[[#This Row],[Date]],"mmm")</f>
        <v>Oct</v>
      </c>
      <c r="D1942" s="5">
        <f>DAY(Airplane_Crashes_and_Fatalities[[#This Row],[Date]])</f>
        <v>19</v>
      </c>
      <c r="E1942" s="3">
        <v>0.48263888888888884</v>
      </c>
      <c r="F1942" s="2" t="s">
        <v>21515</v>
      </c>
      <c r="G1942" s="2" t="s">
        <v>19998</v>
      </c>
      <c r="H1942" s="2"/>
      <c r="I1942" s="2" t="s">
        <v>5916</v>
      </c>
      <c r="J1942" s="2"/>
      <c r="K1942" s="2"/>
      <c r="L1942" s="2" t="s">
        <v>5067</v>
      </c>
      <c r="N1942">
        <f>Airplane_Crashes_and_Fatalities[[#This Row],[Aboard]]-Airplane_Crashes_and_Fatalities[[#This Row],[Fatalities]]</f>
        <v>0</v>
      </c>
      <c r="P1942">
        <v>33</v>
      </c>
      <c r="Q1942">
        <v>33</v>
      </c>
      <c r="R1942">
        <v>0</v>
      </c>
      <c r="S1942" s="2" t="s">
        <v>6131</v>
      </c>
    </row>
    <row r="1943" spans="1:19" x14ac:dyDescent="0.3">
      <c r="A1943" s="1">
        <v>23684</v>
      </c>
      <c r="B1943" s="4" t="str">
        <f>TEXT(Airplane_Crashes_and_Fatalities[[#This Row],[Date]],"yyyy")</f>
        <v>1964</v>
      </c>
      <c r="C1943" s="1" t="str">
        <f>TEXT(Airplane_Crashes_and_Fatalities[[#This Row],[Date]],"mmm")</f>
        <v>Nov</v>
      </c>
      <c r="D1943" s="5">
        <f>DAY(Airplane_Crashes_and_Fatalities[[#This Row],[Date]])</f>
        <v>3</v>
      </c>
      <c r="E1943" s="3">
        <v>0.46527777777777768</v>
      </c>
      <c r="F1943" s="2" t="s">
        <v>21516</v>
      </c>
      <c r="G1943" s="2" t="s">
        <v>19981</v>
      </c>
      <c r="H1943" s="2"/>
      <c r="I1943" s="2" t="s">
        <v>6132</v>
      </c>
      <c r="J1943" s="2"/>
      <c r="K1943" s="2"/>
      <c r="L1943" s="2" t="s">
        <v>6133</v>
      </c>
      <c r="M1943" t="s">
        <v>6134</v>
      </c>
      <c r="N1943">
        <f>Airplane_Crashes_and_Fatalities[[#This Row],[Aboard]]-Airplane_Crashes_and_Fatalities[[#This Row],[Fatalities]]</f>
        <v>0</v>
      </c>
      <c r="P1943">
        <v>5</v>
      </c>
      <c r="Q1943">
        <v>5</v>
      </c>
      <c r="R1943">
        <v>0</v>
      </c>
      <c r="S1943" s="2" t="s">
        <v>6135</v>
      </c>
    </row>
    <row r="1944" spans="1:19" x14ac:dyDescent="0.3">
      <c r="A1944" s="1">
        <v>23696</v>
      </c>
      <c r="B1944" s="4" t="str">
        <f>TEXT(Airplane_Crashes_and_Fatalities[[#This Row],[Date]],"yyyy")</f>
        <v>1964</v>
      </c>
      <c r="C1944" s="1" t="str">
        <f>TEXT(Airplane_Crashes_and_Fatalities[[#This Row],[Date]],"mmm")</f>
        <v>Nov</v>
      </c>
      <c r="D1944" s="5">
        <f>DAY(Airplane_Crashes_and_Fatalities[[#This Row],[Date]])</f>
        <v>15</v>
      </c>
      <c r="E1944" s="3">
        <v>0.85069444444444442</v>
      </c>
      <c r="F1944" s="2" t="s">
        <v>21517</v>
      </c>
      <c r="G1944" s="2" t="s">
        <v>19722</v>
      </c>
      <c r="H1944" s="2"/>
      <c r="I1944" s="2" t="s">
        <v>6136</v>
      </c>
      <c r="J1944" s="2" t="s">
        <v>19194</v>
      </c>
      <c r="K1944" s="2" t="s">
        <v>6137</v>
      </c>
      <c r="L1944" s="2" t="s">
        <v>5281</v>
      </c>
      <c r="M1944" t="s">
        <v>6138</v>
      </c>
      <c r="N1944">
        <f>Airplane_Crashes_and_Fatalities[[#This Row],[Aboard]]-Airplane_Crashes_and_Fatalities[[#This Row],[Fatalities]]</f>
        <v>0</v>
      </c>
      <c r="O1944">
        <v>29</v>
      </c>
      <c r="P1944">
        <v>29</v>
      </c>
      <c r="Q1944">
        <v>29</v>
      </c>
      <c r="R1944">
        <v>0</v>
      </c>
      <c r="S1944" s="2" t="s">
        <v>6139</v>
      </c>
    </row>
    <row r="1945" spans="1:19" x14ac:dyDescent="0.3">
      <c r="A1945" s="1">
        <v>23698</v>
      </c>
      <c r="B1945" s="4" t="str">
        <f>TEXT(Airplane_Crashes_and_Fatalities[[#This Row],[Date]],"yyyy")</f>
        <v>1964</v>
      </c>
      <c r="C1945" s="1" t="str">
        <f>TEXT(Airplane_Crashes_and_Fatalities[[#This Row],[Date]],"mmm")</f>
        <v>Nov</v>
      </c>
      <c r="D1945" s="5">
        <f>DAY(Airplane_Crashes_and_Fatalities[[#This Row],[Date]])</f>
        <v>17</v>
      </c>
      <c r="F1945" s="2" t="s">
        <v>21317</v>
      </c>
      <c r="G1945" s="2" t="s">
        <v>20271</v>
      </c>
      <c r="H1945" s="2" t="s">
        <v>19667</v>
      </c>
      <c r="I1945" s="2" t="s">
        <v>16</v>
      </c>
      <c r="J1945" s="2"/>
      <c r="K1945" s="2"/>
      <c r="L1945" s="2" t="s">
        <v>6140</v>
      </c>
      <c r="M1945">
        <v>151362</v>
      </c>
      <c r="N1945">
        <f>Airplane_Crashes_and_Fatalities[[#This Row],[Aboard]]-Airplane_Crashes_and_Fatalities[[#This Row],[Fatalities]]</f>
        <v>0</v>
      </c>
      <c r="O1945" t="s">
        <v>6141</v>
      </c>
      <c r="P1945">
        <v>10</v>
      </c>
      <c r="Q1945">
        <v>10</v>
      </c>
      <c r="R1945">
        <v>0</v>
      </c>
      <c r="S1945" s="2" t="s">
        <v>6142</v>
      </c>
    </row>
    <row r="1946" spans="1:19" x14ac:dyDescent="0.3">
      <c r="A1946" s="1">
        <v>24012</v>
      </c>
      <c r="B1946" s="4" t="str">
        <f>TEXT(Airplane_Crashes_and_Fatalities[[#This Row],[Date]],"yyyy")</f>
        <v>1965</v>
      </c>
      <c r="C1946" s="1" t="str">
        <f>TEXT(Airplane_Crashes_and_Fatalities[[#This Row],[Date]],"mmm")</f>
        <v>Sep</v>
      </c>
      <c r="D1946" s="5">
        <f>DAY(Airplane_Crashes_and_Fatalities[[#This Row],[Date]])</f>
        <v>27</v>
      </c>
      <c r="E1946" s="3">
        <v>0.63194444444444442</v>
      </c>
      <c r="F1946" s="2" t="s">
        <v>21518</v>
      </c>
      <c r="G1946" s="2" t="s">
        <v>20706</v>
      </c>
      <c r="H1946" s="2"/>
      <c r="I1946" s="2" t="s">
        <v>5404</v>
      </c>
      <c r="J1946" s="2"/>
      <c r="K1946" s="2"/>
      <c r="L1946" s="2" t="s">
        <v>6143</v>
      </c>
      <c r="M1946" t="s">
        <v>6144</v>
      </c>
      <c r="N1946">
        <f>Airplane_Crashes_and_Fatalities[[#This Row],[Aboard]]-Airplane_Crashes_and_Fatalities[[#This Row],[Fatalities]]</f>
        <v>0</v>
      </c>
      <c r="P1946">
        <v>3</v>
      </c>
      <c r="Q1946">
        <v>3</v>
      </c>
      <c r="R1946">
        <v>0</v>
      </c>
      <c r="S1946" s="2" t="s">
        <v>6145</v>
      </c>
    </row>
    <row r="1947" spans="1:19" x14ac:dyDescent="0.3">
      <c r="A1947" s="1">
        <v>23710</v>
      </c>
      <c r="B1947" s="4" t="str">
        <f>TEXT(Airplane_Crashes_and_Fatalities[[#This Row],[Date]],"yyyy")</f>
        <v>1964</v>
      </c>
      <c r="C1947" s="1" t="str">
        <f>TEXT(Airplane_Crashes_and_Fatalities[[#This Row],[Date]],"mmm")</f>
        <v>Nov</v>
      </c>
      <c r="D1947" s="5">
        <f>DAY(Airplane_Crashes_and_Fatalities[[#This Row],[Date]])</f>
        <v>29</v>
      </c>
      <c r="E1947" s="3">
        <v>0.80555555555555558</v>
      </c>
      <c r="F1947" s="2" t="s">
        <v>20675</v>
      </c>
      <c r="G1947" s="2" t="s">
        <v>20676</v>
      </c>
      <c r="H1947" s="2"/>
      <c r="I1947" s="2" t="s">
        <v>6146</v>
      </c>
      <c r="J1947" s="2"/>
      <c r="K1947" s="2"/>
      <c r="L1947" s="2" t="s">
        <v>2256</v>
      </c>
      <c r="M1947" t="s">
        <v>6147</v>
      </c>
      <c r="N1947">
        <f>Airplane_Crashes_and_Fatalities[[#This Row],[Aboard]]-Airplane_Crashes_and_Fatalities[[#This Row],[Fatalities]]</f>
        <v>8</v>
      </c>
      <c r="O1947">
        <v>18384</v>
      </c>
      <c r="P1947">
        <v>14</v>
      </c>
      <c r="Q1947">
        <v>6</v>
      </c>
      <c r="R1947">
        <v>0</v>
      </c>
      <c r="S1947" s="2" t="s">
        <v>6148</v>
      </c>
    </row>
    <row r="1948" spans="1:19" x14ac:dyDescent="0.3">
      <c r="A1948" s="1">
        <v>23715</v>
      </c>
      <c r="B1948" s="4" t="str">
        <f>TEXT(Airplane_Crashes_and_Fatalities[[#This Row],[Date]],"yyyy")</f>
        <v>1964</v>
      </c>
      <c r="C1948" s="1" t="str">
        <f>TEXT(Airplane_Crashes_and_Fatalities[[#This Row],[Date]],"mmm")</f>
        <v>Dec</v>
      </c>
      <c r="D1948" s="5">
        <f>DAY(Airplane_Crashes_and_Fatalities[[#This Row],[Date]])</f>
        <v>4</v>
      </c>
      <c r="E1948" s="3">
        <v>0.83194444444444438</v>
      </c>
      <c r="F1948" s="2" t="s">
        <v>21519</v>
      </c>
      <c r="G1948" s="2" t="s">
        <v>19979</v>
      </c>
      <c r="H1948" s="2"/>
      <c r="I1948" s="2" t="s">
        <v>5740</v>
      </c>
      <c r="J1948" s="2"/>
      <c r="K1948" s="2"/>
      <c r="L1948" s="2" t="s">
        <v>6149</v>
      </c>
      <c r="M1948" t="s">
        <v>6150</v>
      </c>
      <c r="N1948">
        <f>Airplane_Crashes_and_Fatalities[[#This Row],[Aboard]]-Airplane_Crashes_and_Fatalities[[#This Row],[Fatalities]]</f>
        <v>1</v>
      </c>
      <c r="P1948">
        <v>5</v>
      </c>
      <c r="Q1948">
        <v>4</v>
      </c>
      <c r="R1948">
        <v>0</v>
      </c>
      <c r="S1948" s="2" t="s">
        <v>6151</v>
      </c>
    </row>
    <row r="1949" spans="1:19" x14ac:dyDescent="0.3">
      <c r="A1949" s="1">
        <v>23719</v>
      </c>
      <c r="B1949" s="4" t="str">
        <f>TEXT(Airplane_Crashes_and_Fatalities[[#This Row],[Date]],"yyyy")</f>
        <v>1964</v>
      </c>
      <c r="C1949" s="1" t="str">
        <f>TEXT(Airplane_Crashes_and_Fatalities[[#This Row],[Date]],"mmm")</f>
        <v>Dec</v>
      </c>
      <c r="D1949" s="5">
        <f>DAY(Airplane_Crashes_and_Fatalities[[#This Row],[Date]])</f>
        <v>8</v>
      </c>
      <c r="E1949" s="3">
        <v>0.44999999999999996</v>
      </c>
      <c r="F1949" s="2" t="s">
        <v>21520</v>
      </c>
      <c r="G1949" s="2" t="s">
        <v>19975</v>
      </c>
      <c r="H1949" s="2"/>
      <c r="I1949" s="2" t="s">
        <v>5659</v>
      </c>
      <c r="J1949" s="2"/>
      <c r="K1949" s="2" t="s">
        <v>4657</v>
      </c>
      <c r="L1949" s="2" t="s">
        <v>1183</v>
      </c>
      <c r="M1949" t="s">
        <v>6152</v>
      </c>
      <c r="N1949">
        <f>Airplane_Crashes_and_Fatalities[[#This Row],[Aboard]]-Airplane_Crashes_and_Fatalities[[#This Row],[Fatalities]]</f>
        <v>0</v>
      </c>
      <c r="O1949">
        <v>7375</v>
      </c>
      <c r="P1949">
        <v>17</v>
      </c>
      <c r="Q1949">
        <v>17</v>
      </c>
      <c r="R1949">
        <v>0</v>
      </c>
      <c r="S1949" s="2" t="s">
        <v>6153</v>
      </c>
    </row>
    <row r="1950" spans="1:19" x14ac:dyDescent="0.3">
      <c r="A1950" s="1">
        <v>23722</v>
      </c>
      <c r="B1950" s="4" t="str">
        <f>TEXT(Airplane_Crashes_and_Fatalities[[#This Row],[Date]],"yyyy")</f>
        <v>1964</v>
      </c>
      <c r="C1950" s="1" t="str">
        <f>TEXT(Airplane_Crashes_and_Fatalities[[#This Row],[Date]],"mmm")</f>
        <v>Dec</v>
      </c>
      <c r="D1950" s="5">
        <f>DAY(Airplane_Crashes_and_Fatalities[[#This Row],[Date]])</f>
        <v>11</v>
      </c>
      <c r="F1950" s="2" t="s">
        <v>21521</v>
      </c>
      <c r="G1950" s="2" t="s">
        <v>21400</v>
      </c>
      <c r="H1950" s="2"/>
      <c r="I1950" s="2" t="s">
        <v>6154</v>
      </c>
      <c r="J1950" s="2"/>
      <c r="K1950" s="2"/>
      <c r="L1950" s="2" t="s">
        <v>6155</v>
      </c>
      <c r="N1950">
        <f>Airplane_Crashes_and_Fatalities[[#This Row],[Aboard]]-Airplane_Crashes_and_Fatalities[[#This Row],[Fatalities]]</f>
        <v>0</v>
      </c>
      <c r="P1950">
        <v>38</v>
      </c>
      <c r="Q1950">
        <v>38</v>
      </c>
      <c r="R1950">
        <v>0</v>
      </c>
      <c r="S1950" s="2" t="s">
        <v>6156</v>
      </c>
    </row>
    <row r="1951" spans="1:19" x14ac:dyDescent="0.3">
      <c r="A1951" s="1">
        <v>23732</v>
      </c>
      <c r="B1951" s="4" t="str">
        <f>TEXT(Airplane_Crashes_and_Fatalities[[#This Row],[Date]],"yyyy")</f>
        <v>1964</v>
      </c>
      <c r="C1951" s="1" t="str">
        <f>TEXT(Airplane_Crashes_and_Fatalities[[#This Row],[Date]],"mmm")</f>
        <v>Dec</v>
      </c>
      <c r="D1951" s="5">
        <f>DAY(Airplane_Crashes_and_Fatalities[[#This Row],[Date]])</f>
        <v>21</v>
      </c>
      <c r="E1951" s="3">
        <v>18.399999999999999</v>
      </c>
      <c r="F1951" s="2" t="s">
        <v>21522</v>
      </c>
      <c r="G1951" s="2" t="s">
        <v>20426</v>
      </c>
      <c r="H1951" s="2"/>
      <c r="I1951" s="2" t="s">
        <v>6157</v>
      </c>
      <c r="J1951" s="2"/>
      <c r="K1951" s="2" t="s">
        <v>6158</v>
      </c>
      <c r="L1951" s="2" t="s">
        <v>1183</v>
      </c>
      <c r="M1951" t="s">
        <v>6159</v>
      </c>
      <c r="N1951">
        <f>Airplane_Crashes_and_Fatalities[[#This Row],[Aboard]]-Airplane_Crashes_and_Fatalities[[#This Row],[Fatalities]]</f>
        <v>38</v>
      </c>
      <c r="O1951">
        <v>20396</v>
      </c>
      <c r="P1951">
        <v>39</v>
      </c>
      <c r="Q1951">
        <v>1</v>
      </c>
      <c r="R1951">
        <v>0</v>
      </c>
      <c r="S1951" s="2" t="s">
        <v>6160</v>
      </c>
    </row>
    <row r="1952" spans="1:19" x14ac:dyDescent="0.3">
      <c r="A1952" s="1">
        <v>23735</v>
      </c>
      <c r="B1952" s="4" t="str">
        <f>TEXT(Airplane_Crashes_and_Fatalities[[#This Row],[Date]],"yyyy")</f>
        <v>1964</v>
      </c>
      <c r="C1952" s="1" t="str">
        <f>TEXT(Airplane_Crashes_and_Fatalities[[#This Row],[Date]],"mmm")</f>
        <v>Dec</v>
      </c>
      <c r="D1952" s="5">
        <f>DAY(Airplane_Crashes_and_Fatalities[[#This Row],[Date]])</f>
        <v>24</v>
      </c>
      <c r="F1952" s="2" t="s">
        <v>21523</v>
      </c>
      <c r="G1952" s="2" t="s">
        <v>20015</v>
      </c>
      <c r="H1952" s="2"/>
      <c r="I1952" s="2" t="s">
        <v>6161</v>
      </c>
      <c r="J1952" s="2"/>
      <c r="K1952" s="2"/>
      <c r="L1952" s="2" t="s">
        <v>1183</v>
      </c>
      <c r="M1952" t="s">
        <v>6162</v>
      </c>
      <c r="N1952">
        <f>Airplane_Crashes_and_Fatalities[[#This Row],[Aboard]]-Airplane_Crashes_and_Fatalities[[#This Row],[Fatalities]]</f>
        <v>22</v>
      </c>
      <c r="O1952" t="s">
        <v>6163</v>
      </c>
      <c r="P1952">
        <v>23</v>
      </c>
      <c r="Q1952">
        <v>1</v>
      </c>
      <c r="R1952">
        <v>0</v>
      </c>
      <c r="S1952" s="2" t="s">
        <v>6164</v>
      </c>
    </row>
    <row r="1953" spans="1:19" x14ac:dyDescent="0.3">
      <c r="A1953" s="1">
        <v>23735</v>
      </c>
      <c r="B1953" s="4" t="str">
        <f>TEXT(Airplane_Crashes_and_Fatalities[[#This Row],[Date]],"yyyy")</f>
        <v>1964</v>
      </c>
      <c r="C1953" s="1" t="str">
        <f>TEXT(Airplane_Crashes_and_Fatalities[[#This Row],[Date]],"mmm")</f>
        <v>Dec</v>
      </c>
      <c r="D1953" s="5">
        <f>DAY(Airplane_Crashes_and_Fatalities[[#This Row],[Date]])</f>
        <v>24</v>
      </c>
      <c r="E1953" s="3">
        <v>2.1527777777777812E-2</v>
      </c>
      <c r="F1953" s="2" t="s">
        <v>21524</v>
      </c>
      <c r="G1953" s="2" t="s">
        <v>19729</v>
      </c>
      <c r="H1953" s="2"/>
      <c r="I1953" s="2" t="s">
        <v>3545</v>
      </c>
      <c r="J1953" s="2"/>
      <c r="K1953" s="2" t="s">
        <v>6165</v>
      </c>
      <c r="L1953" s="2" t="s">
        <v>4805</v>
      </c>
      <c r="M1953" t="s">
        <v>6166</v>
      </c>
      <c r="N1953">
        <f>Airplane_Crashes_and_Fatalities[[#This Row],[Aboard]]-Airplane_Crashes_and_Fatalities[[#This Row],[Fatalities]]</f>
        <v>0</v>
      </c>
      <c r="O1953">
        <v>4812</v>
      </c>
      <c r="P1953">
        <v>3</v>
      </c>
      <c r="Q1953">
        <v>3</v>
      </c>
      <c r="R1953">
        <v>0</v>
      </c>
      <c r="S1953" s="2" t="s">
        <v>6167</v>
      </c>
    </row>
    <row r="1954" spans="1:19" x14ac:dyDescent="0.3">
      <c r="A1954" s="1">
        <v>23740</v>
      </c>
      <c r="B1954" s="4" t="str">
        <f>TEXT(Airplane_Crashes_and_Fatalities[[#This Row],[Date]],"yyyy")</f>
        <v>1964</v>
      </c>
      <c r="C1954" s="1" t="str">
        <f>TEXT(Airplane_Crashes_and_Fatalities[[#This Row],[Date]],"mmm")</f>
        <v>Dec</v>
      </c>
      <c r="D1954" s="5">
        <f>DAY(Airplane_Crashes_and_Fatalities[[#This Row],[Date]])</f>
        <v>29</v>
      </c>
      <c r="F1954" s="2" t="s">
        <v>21525</v>
      </c>
      <c r="G1954" s="2" t="s">
        <v>20481</v>
      </c>
      <c r="H1954" s="2"/>
      <c r="I1954" s="2" t="s">
        <v>6168</v>
      </c>
      <c r="J1954" s="2"/>
      <c r="K1954" s="2"/>
      <c r="L1954" s="2" t="s">
        <v>2160</v>
      </c>
      <c r="M1954" t="s">
        <v>6169</v>
      </c>
      <c r="N1954">
        <f>Airplane_Crashes_and_Fatalities[[#This Row],[Aboard]]-Airplane_Crashes_and_Fatalities[[#This Row],[Fatalities]]</f>
        <v>0</v>
      </c>
      <c r="P1954">
        <v>5</v>
      </c>
      <c r="Q1954">
        <v>5</v>
      </c>
      <c r="R1954">
        <v>0</v>
      </c>
      <c r="S1954" s="2" t="s">
        <v>6170</v>
      </c>
    </row>
    <row r="1955" spans="1:19" x14ac:dyDescent="0.3">
      <c r="A1955" s="1">
        <v>23741</v>
      </c>
      <c r="B1955" s="4" t="str">
        <f>TEXT(Airplane_Crashes_and_Fatalities[[#This Row],[Date]],"yyyy")</f>
        <v>1964</v>
      </c>
      <c r="C1955" s="1" t="str">
        <f>TEXT(Airplane_Crashes_and_Fatalities[[#This Row],[Date]],"mmm")</f>
        <v>Dec</v>
      </c>
      <c r="D1955" s="5">
        <f>DAY(Airplane_Crashes_and_Fatalities[[#This Row],[Date]])</f>
        <v>30</v>
      </c>
      <c r="E1955" s="3">
        <v>9.3055555555555447E-2</v>
      </c>
      <c r="F1955" s="2" t="s">
        <v>21473</v>
      </c>
      <c r="G1955" s="2" t="s">
        <v>19956</v>
      </c>
      <c r="H1955" s="2"/>
      <c r="I1955" s="2" t="s">
        <v>3944</v>
      </c>
      <c r="J1955" s="2"/>
      <c r="K1955" s="2" t="s">
        <v>6171</v>
      </c>
      <c r="L1955" s="2" t="s">
        <v>6172</v>
      </c>
      <c r="M1955" t="s">
        <v>6173</v>
      </c>
      <c r="N1955">
        <f>Airplane_Crashes_and_Fatalities[[#This Row],[Aboard]]-Airplane_Crashes_and_Fatalities[[#This Row],[Fatalities]]</f>
        <v>0</v>
      </c>
      <c r="O1955">
        <v>30328</v>
      </c>
      <c r="P1955">
        <v>4</v>
      </c>
      <c r="Q1955">
        <v>4</v>
      </c>
      <c r="R1955">
        <v>0</v>
      </c>
      <c r="S1955" s="2" t="s">
        <v>6174</v>
      </c>
    </row>
    <row r="1956" spans="1:19" x14ac:dyDescent="0.3">
      <c r="A1956" s="1">
        <v>23747</v>
      </c>
      <c r="B1956" s="4" t="str">
        <f>TEXT(Airplane_Crashes_and_Fatalities[[#This Row],[Date]],"yyyy")</f>
        <v>1965</v>
      </c>
      <c r="C1956" s="1" t="str">
        <f>TEXT(Airplane_Crashes_and_Fatalities[[#This Row],[Date]],"mmm")</f>
        <v>Jan</v>
      </c>
      <c r="D1956" s="5">
        <f>DAY(Airplane_Crashes_and_Fatalities[[#This Row],[Date]])</f>
        <v>5</v>
      </c>
      <c r="E1956" s="3">
        <v>1.9444444444444375E-2</v>
      </c>
      <c r="F1956" s="2" t="s">
        <v>21526</v>
      </c>
      <c r="G1956" s="2" t="s">
        <v>21527</v>
      </c>
      <c r="H1956" s="2"/>
      <c r="I1956" s="2" t="s">
        <v>6175</v>
      </c>
      <c r="J1956" s="2"/>
      <c r="K1956" s="2"/>
      <c r="L1956" s="2" t="s">
        <v>6176</v>
      </c>
      <c r="M1956" t="s">
        <v>6177</v>
      </c>
      <c r="N1956">
        <f>Airplane_Crashes_and_Fatalities[[#This Row],[Aboard]]-Airplane_Crashes_and_Fatalities[[#This Row],[Fatalities]]</f>
        <v>0</v>
      </c>
      <c r="P1956">
        <v>3</v>
      </c>
      <c r="Q1956">
        <v>3</v>
      </c>
      <c r="R1956">
        <v>0</v>
      </c>
      <c r="S1956" s="2" t="s">
        <v>6178</v>
      </c>
    </row>
    <row r="1957" spans="1:19" x14ac:dyDescent="0.3">
      <c r="A1957" s="1">
        <v>23755</v>
      </c>
      <c r="B1957" s="4" t="str">
        <f>TEXT(Airplane_Crashes_and_Fatalities[[#This Row],[Date]],"yyyy")</f>
        <v>1965</v>
      </c>
      <c r="C1957" s="1" t="str">
        <f>TEXT(Airplane_Crashes_and_Fatalities[[#This Row],[Date]],"mmm")</f>
        <v>Jan</v>
      </c>
      <c r="D1957" s="5">
        <f>DAY(Airplane_Crashes_and_Fatalities[[#This Row],[Date]])</f>
        <v>13</v>
      </c>
      <c r="E1957" s="3">
        <v>0.51736111111111116</v>
      </c>
      <c r="F1957" s="2" t="s">
        <v>21528</v>
      </c>
      <c r="G1957" s="2" t="s">
        <v>20063</v>
      </c>
      <c r="H1957" s="2"/>
      <c r="I1957" s="2" t="s">
        <v>6179</v>
      </c>
      <c r="J1957" s="2"/>
      <c r="K1957" s="2"/>
      <c r="L1957" s="2" t="s">
        <v>6180</v>
      </c>
      <c r="M1957" t="s">
        <v>6181</v>
      </c>
      <c r="N1957">
        <f>Airplane_Crashes_and_Fatalities[[#This Row],[Aboard]]-Airplane_Crashes_and_Fatalities[[#This Row],[Fatalities]]</f>
        <v>0</v>
      </c>
      <c r="P1957">
        <v>2</v>
      </c>
      <c r="Q1957">
        <v>2</v>
      </c>
      <c r="R1957">
        <v>0</v>
      </c>
      <c r="S1957" s="2" t="s">
        <v>6182</v>
      </c>
    </row>
    <row r="1958" spans="1:19" x14ac:dyDescent="0.3">
      <c r="A1958" s="1">
        <v>23758</v>
      </c>
      <c r="B1958" s="4" t="str">
        <f>TEXT(Airplane_Crashes_and_Fatalities[[#This Row],[Date]],"yyyy")</f>
        <v>1965</v>
      </c>
      <c r="C1958" s="1" t="str">
        <f>TEXT(Airplane_Crashes_and_Fatalities[[#This Row],[Date]],"mmm")</f>
        <v>Jan</v>
      </c>
      <c r="D1958" s="5">
        <f>DAY(Airplane_Crashes_and_Fatalities[[#This Row],[Date]])</f>
        <v>16</v>
      </c>
      <c r="E1958" s="3">
        <v>0.39583333333333326</v>
      </c>
      <c r="F1958" s="2" t="s">
        <v>21529</v>
      </c>
      <c r="G1958" s="2" t="s">
        <v>19828</v>
      </c>
      <c r="H1958" s="2"/>
      <c r="I1958" s="2" t="s">
        <v>1718</v>
      </c>
      <c r="J1958" s="2"/>
      <c r="K1958" s="2"/>
      <c r="L1958" s="2" t="s">
        <v>4760</v>
      </c>
      <c r="M1958" t="s">
        <v>6183</v>
      </c>
      <c r="N1958">
        <f>Airplane_Crashes_and_Fatalities[[#This Row],[Aboard]]-Airplane_Crashes_and_Fatalities[[#This Row],[Fatalities]]</f>
        <v>0</v>
      </c>
      <c r="O1958">
        <v>17513</v>
      </c>
      <c r="P1958">
        <v>17</v>
      </c>
      <c r="Q1958">
        <v>17</v>
      </c>
      <c r="R1958">
        <v>22</v>
      </c>
      <c r="S1958" s="2" t="s">
        <v>6184</v>
      </c>
    </row>
    <row r="1959" spans="1:19" x14ac:dyDescent="0.3">
      <c r="A1959" s="1">
        <v>23759</v>
      </c>
      <c r="B1959" s="4" t="str">
        <f>TEXT(Airplane_Crashes_and_Fatalities[[#This Row],[Date]],"yyyy")</f>
        <v>1965</v>
      </c>
      <c r="C1959" s="1" t="str">
        <f>TEXT(Airplane_Crashes_and_Fatalities[[#This Row],[Date]],"mmm")</f>
        <v>Jan</v>
      </c>
      <c r="D1959" s="5">
        <f>DAY(Airplane_Crashes_and_Fatalities[[#This Row],[Date]])</f>
        <v>17</v>
      </c>
      <c r="F1959" s="2" t="s">
        <v>21530</v>
      </c>
      <c r="G1959" s="2" t="s">
        <v>19880</v>
      </c>
      <c r="H1959" s="2"/>
      <c r="I1959" s="2" t="s">
        <v>6185</v>
      </c>
      <c r="J1959" s="2"/>
      <c r="K1959" s="2"/>
      <c r="L1959" s="2" t="s">
        <v>2160</v>
      </c>
      <c r="N1959">
        <f>Airplane_Crashes_and_Fatalities[[#This Row],[Aboard]]-Airplane_Crashes_and_Fatalities[[#This Row],[Fatalities]]</f>
        <v>0</v>
      </c>
      <c r="P1959">
        <v>10</v>
      </c>
      <c r="Q1959">
        <v>10</v>
      </c>
      <c r="R1959">
        <v>0</v>
      </c>
      <c r="S1959" s="2" t="s">
        <v>6186</v>
      </c>
    </row>
    <row r="1960" spans="1:19" x14ac:dyDescent="0.3">
      <c r="A1960" s="1">
        <v>23764</v>
      </c>
      <c r="B1960" s="4" t="str">
        <f>TEXT(Airplane_Crashes_and_Fatalities[[#This Row],[Date]],"yyyy")</f>
        <v>1965</v>
      </c>
      <c r="C1960" s="1" t="str">
        <f>TEXT(Airplane_Crashes_and_Fatalities[[#This Row],[Date]],"mmm")</f>
        <v>Jan</v>
      </c>
      <c r="D1960" s="5">
        <f>DAY(Airplane_Crashes_and_Fatalities[[#This Row],[Date]])</f>
        <v>22</v>
      </c>
      <c r="F1960" s="2" t="s">
        <v>6187</v>
      </c>
      <c r="G1960" s="2" t="s">
        <v>24266</v>
      </c>
      <c r="H1960" s="2"/>
      <c r="I1960" s="2" t="s">
        <v>1718</v>
      </c>
      <c r="J1960" s="2"/>
      <c r="K1960" s="2"/>
      <c r="L1960" s="2" t="s">
        <v>4491</v>
      </c>
      <c r="M1960" t="s">
        <v>6188</v>
      </c>
      <c r="N1960">
        <f>Airplane_Crashes_and_Fatalities[[#This Row],[Aboard]]-Airplane_Crashes_and_Fatalities[[#This Row],[Fatalities]]</f>
        <v>0</v>
      </c>
      <c r="O1960">
        <v>43967</v>
      </c>
      <c r="P1960">
        <v>10</v>
      </c>
      <c r="Q1960">
        <v>10</v>
      </c>
      <c r="R1960">
        <v>0</v>
      </c>
      <c r="S1960" s="2" t="s">
        <v>2433</v>
      </c>
    </row>
    <row r="1961" spans="1:19" x14ac:dyDescent="0.3">
      <c r="A1961" s="1">
        <v>23776</v>
      </c>
      <c r="B1961" s="4" t="str">
        <f>TEXT(Airplane_Crashes_and_Fatalities[[#This Row],[Date]],"yyyy")</f>
        <v>1965</v>
      </c>
      <c r="C1961" s="1" t="str">
        <f>TEXT(Airplane_Crashes_and_Fatalities[[#This Row],[Date]],"mmm")</f>
        <v>Feb</v>
      </c>
      <c r="D1961" s="5">
        <f>DAY(Airplane_Crashes_and_Fatalities[[#This Row],[Date]])</f>
        <v>3</v>
      </c>
      <c r="F1961" s="2" t="s">
        <v>21531</v>
      </c>
      <c r="G1961" s="2" t="s">
        <v>20837</v>
      </c>
      <c r="H1961" s="2"/>
      <c r="I1961" s="2" t="s">
        <v>6189</v>
      </c>
      <c r="J1961" s="2"/>
      <c r="K1961" s="2"/>
      <c r="L1961" s="2" t="s">
        <v>1904</v>
      </c>
      <c r="M1961" t="s">
        <v>6190</v>
      </c>
      <c r="N1961">
        <f>Airplane_Crashes_and_Fatalities[[#This Row],[Aboard]]-Airplane_Crashes_and_Fatalities[[#This Row],[Fatalities]]</f>
        <v>0</v>
      </c>
      <c r="O1961">
        <v>26810</v>
      </c>
      <c r="P1961">
        <v>4</v>
      </c>
      <c r="Q1961">
        <v>4</v>
      </c>
      <c r="R1961">
        <v>0</v>
      </c>
      <c r="S1961" s="2"/>
    </row>
    <row r="1962" spans="1:19" x14ac:dyDescent="0.3">
      <c r="A1962" s="1">
        <v>23779</v>
      </c>
      <c r="B1962" s="4" t="str">
        <f>TEXT(Airplane_Crashes_and_Fatalities[[#This Row],[Date]],"yyyy")</f>
        <v>1965</v>
      </c>
      <c r="C1962" s="1" t="str">
        <f>TEXT(Airplane_Crashes_and_Fatalities[[#This Row],[Date]],"mmm")</f>
        <v>Feb</v>
      </c>
      <c r="D1962" s="5">
        <f>DAY(Airplane_Crashes_and_Fatalities[[#This Row],[Date]])</f>
        <v>6</v>
      </c>
      <c r="E1962" s="3">
        <v>0.35833333333333339</v>
      </c>
      <c r="F1962" s="2" t="s">
        <v>21532</v>
      </c>
      <c r="G1962" s="2" t="s">
        <v>19966</v>
      </c>
      <c r="H1962" s="2"/>
      <c r="I1962" s="2" t="s">
        <v>3822</v>
      </c>
      <c r="J1962" s="2" t="s">
        <v>19195</v>
      </c>
      <c r="K1962" s="2" t="s">
        <v>6191</v>
      </c>
      <c r="L1962" s="2" t="s">
        <v>3398</v>
      </c>
      <c r="M1962" t="s">
        <v>6192</v>
      </c>
      <c r="N1962">
        <f>Airplane_Crashes_and_Fatalities[[#This Row],[Aboard]]-Airplane_Crashes_and_Fatalities[[#This Row],[Fatalities]]</f>
        <v>0</v>
      </c>
      <c r="O1962" t="s">
        <v>6193</v>
      </c>
      <c r="P1962">
        <v>87</v>
      </c>
      <c r="Q1962">
        <v>87</v>
      </c>
      <c r="R1962">
        <v>0</v>
      </c>
      <c r="S1962" s="2" t="s">
        <v>6194</v>
      </c>
    </row>
    <row r="1963" spans="1:19" x14ac:dyDescent="0.3">
      <c r="A1963" s="1">
        <v>23781</v>
      </c>
      <c r="B1963" s="4" t="str">
        <f>TEXT(Airplane_Crashes_and_Fatalities[[#This Row],[Date]],"yyyy")</f>
        <v>1965</v>
      </c>
      <c r="C1963" s="1" t="str">
        <f>TEXT(Airplane_Crashes_and_Fatalities[[#This Row],[Date]],"mmm")</f>
        <v>Feb</v>
      </c>
      <c r="D1963" s="5">
        <f>DAY(Airplane_Crashes_and_Fatalities[[#This Row],[Date]])</f>
        <v>8</v>
      </c>
      <c r="E1963" s="3">
        <v>0.76805555555555549</v>
      </c>
      <c r="F1963" s="2" t="s">
        <v>21533</v>
      </c>
      <c r="G1963" s="2" t="s">
        <v>19785</v>
      </c>
      <c r="H1963" s="2" t="s">
        <v>19785</v>
      </c>
      <c r="I1963" s="2" t="s">
        <v>1102</v>
      </c>
      <c r="J1963" s="2" t="s">
        <v>19196</v>
      </c>
      <c r="K1963" s="2" t="s">
        <v>6195</v>
      </c>
      <c r="L1963" s="2" t="s">
        <v>5050</v>
      </c>
      <c r="M1963" t="s">
        <v>6196</v>
      </c>
      <c r="N1963">
        <f>Airplane_Crashes_and_Fatalities[[#This Row],[Aboard]]-Airplane_Crashes_and_Fatalities[[#This Row],[Fatalities]]</f>
        <v>0</v>
      </c>
      <c r="O1963" t="s">
        <v>6197</v>
      </c>
      <c r="P1963">
        <v>84</v>
      </c>
      <c r="Q1963">
        <v>84</v>
      </c>
      <c r="R1963">
        <v>0</v>
      </c>
      <c r="S1963" s="2" t="s">
        <v>6198</v>
      </c>
    </row>
    <row r="1964" spans="1:19" x14ac:dyDescent="0.3">
      <c r="A1964" s="1">
        <v>23786</v>
      </c>
      <c r="B1964" s="4" t="str">
        <f>TEXT(Airplane_Crashes_and_Fatalities[[#This Row],[Date]],"yyyy")</f>
        <v>1965</v>
      </c>
      <c r="C1964" s="1" t="str">
        <f>TEXT(Airplane_Crashes_and_Fatalities[[#This Row],[Date]],"mmm")</f>
        <v>Feb</v>
      </c>
      <c r="D1964" s="5">
        <f>DAY(Airplane_Crashes_and_Fatalities[[#This Row],[Date]])</f>
        <v>13</v>
      </c>
      <c r="E1964" s="3">
        <v>0.18055555555555558</v>
      </c>
      <c r="F1964" s="2" t="s">
        <v>20250</v>
      </c>
      <c r="G1964" s="2" t="s">
        <v>19954</v>
      </c>
      <c r="H1964" s="2"/>
      <c r="I1964" s="2" t="s">
        <v>6199</v>
      </c>
      <c r="J1964" s="2"/>
      <c r="K1964" s="2"/>
      <c r="L1964" s="2" t="s">
        <v>1904</v>
      </c>
      <c r="M1964" t="s">
        <v>6200</v>
      </c>
      <c r="N1964">
        <f>Airplane_Crashes_and_Fatalities[[#This Row],[Aboard]]-Airplane_Crashes_and_Fatalities[[#This Row],[Fatalities]]</f>
        <v>0</v>
      </c>
      <c r="O1964">
        <v>127</v>
      </c>
      <c r="P1964">
        <v>2</v>
      </c>
      <c r="Q1964">
        <v>2</v>
      </c>
      <c r="R1964">
        <v>0</v>
      </c>
      <c r="S1964" s="2" t="s">
        <v>6201</v>
      </c>
    </row>
    <row r="1965" spans="1:19" x14ac:dyDescent="0.3">
      <c r="A1965" s="1">
        <v>23787</v>
      </c>
      <c r="B1965" s="4" t="str">
        <f>TEXT(Airplane_Crashes_and_Fatalities[[#This Row],[Date]],"yyyy")</f>
        <v>1965</v>
      </c>
      <c r="C1965" s="1" t="str">
        <f>TEXT(Airplane_Crashes_and_Fatalities[[#This Row],[Date]],"mmm")</f>
        <v>Feb</v>
      </c>
      <c r="D1965" s="5">
        <f>DAY(Airplane_Crashes_and_Fatalities[[#This Row],[Date]])</f>
        <v>14</v>
      </c>
      <c r="F1965" s="2" t="s">
        <v>21534</v>
      </c>
      <c r="G1965" s="2" t="s">
        <v>20178</v>
      </c>
      <c r="H1965" s="2"/>
      <c r="I1965" s="2" t="s">
        <v>6202</v>
      </c>
      <c r="J1965" s="2"/>
      <c r="K1965" s="2" t="s">
        <v>6203</v>
      </c>
      <c r="L1965" s="2" t="s">
        <v>1183</v>
      </c>
      <c r="M1965" t="s">
        <v>6204</v>
      </c>
      <c r="N1965">
        <f>Airplane_Crashes_and_Fatalities[[#This Row],[Aboard]]-Airplane_Crashes_and_Fatalities[[#This Row],[Fatalities]]</f>
        <v>0</v>
      </c>
      <c r="O1965">
        <v>4436</v>
      </c>
      <c r="P1965">
        <v>2</v>
      </c>
      <c r="Q1965">
        <v>2</v>
      </c>
      <c r="R1965">
        <v>0</v>
      </c>
      <c r="S1965" s="2" t="s">
        <v>6205</v>
      </c>
    </row>
    <row r="1966" spans="1:19" x14ac:dyDescent="0.3">
      <c r="A1966" s="1">
        <v>23787</v>
      </c>
      <c r="B1966" s="4" t="str">
        <f>TEXT(Airplane_Crashes_and_Fatalities[[#This Row],[Date]],"yyyy")</f>
        <v>1965</v>
      </c>
      <c r="C1966" s="1" t="str">
        <f>TEXT(Airplane_Crashes_and_Fatalities[[#This Row],[Date]],"mmm")</f>
        <v>Feb</v>
      </c>
      <c r="D1966" s="5">
        <f>DAY(Airplane_Crashes_and_Fatalities[[#This Row],[Date]])</f>
        <v>14</v>
      </c>
      <c r="E1966" s="3">
        <v>0.8125</v>
      </c>
      <c r="F1966" s="2" t="s">
        <v>21535</v>
      </c>
      <c r="G1966" s="2" t="s">
        <v>19785</v>
      </c>
      <c r="H1966" s="2"/>
      <c r="I1966" s="2" t="s">
        <v>6206</v>
      </c>
      <c r="J1966" s="2"/>
      <c r="K1966" s="2"/>
      <c r="L1966" s="2" t="s">
        <v>6207</v>
      </c>
      <c r="M1966" t="s">
        <v>6208</v>
      </c>
      <c r="N1966">
        <f>Airplane_Crashes_and_Fatalities[[#This Row],[Aboard]]-Airplane_Crashes_and_Fatalities[[#This Row],[Fatalities]]</f>
        <v>0</v>
      </c>
      <c r="P1966">
        <v>2</v>
      </c>
      <c r="Q1966">
        <v>2</v>
      </c>
      <c r="R1966">
        <v>0</v>
      </c>
      <c r="S1966" s="2" t="s">
        <v>6209</v>
      </c>
    </row>
    <row r="1967" spans="1:19" x14ac:dyDescent="0.3">
      <c r="A1967" s="1">
        <v>26952</v>
      </c>
      <c r="B1967" s="4" t="str">
        <f>TEXT(Airplane_Crashes_and_Fatalities[[#This Row],[Date]],"yyyy")</f>
        <v>1973</v>
      </c>
      <c r="C1967" s="1" t="str">
        <f>TEXT(Airplane_Crashes_and_Fatalities[[#This Row],[Date]],"mmm")</f>
        <v>Oct</v>
      </c>
      <c r="D1967" s="5">
        <f>DAY(Airplane_Crashes_and_Fatalities[[#This Row],[Date]])</f>
        <v>15</v>
      </c>
      <c r="F1967" s="2" t="s">
        <v>21536</v>
      </c>
      <c r="G1967" s="2" t="s">
        <v>20205</v>
      </c>
      <c r="H1967" s="2"/>
      <c r="I1967" s="2" t="s">
        <v>1718</v>
      </c>
      <c r="J1967" s="2"/>
      <c r="K1967" s="2"/>
      <c r="L1967" s="2" t="s">
        <v>6210</v>
      </c>
      <c r="M1967" t="s">
        <v>6211</v>
      </c>
      <c r="N1967">
        <f>Airplane_Crashes_and_Fatalities[[#This Row],[Aboard]]-Airplane_Crashes_and_Fatalities[[#This Row],[Fatalities]]</f>
        <v>0</v>
      </c>
      <c r="O1967">
        <v>3808</v>
      </c>
      <c r="P1967">
        <v>7</v>
      </c>
      <c r="Q1967">
        <v>7</v>
      </c>
      <c r="R1967">
        <v>0</v>
      </c>
      <c r="S1967" s="2" t="s">
        <v>722</v>
      </c>
    </row>
    <row r="1968" spans="1:19" x14ac:dyDescent="0.3">
      <c r="A1968" s="1">
        <v>23809</v>
      </c>
      <c r="B1968" s="4" t="str">
        <f>TEXT(Airplane_Crashes_and_Fatalities[[#This Row],[Date]],"yyyy")</f>
        <v>1965</v>
      </c>
      <c r="C1968" s="1" t="str">
        <f>TEXT(Airplane_Crashes_and_Fatalities[[#This Row],[Date]],"mmm")</f>
        <v>Mar</v>
      </c>
      <c r="D1968" s="5">
        <f>DAY(Airplane_Crashes_and_Fatalities[[#This Row],[Date]])</f>
        <v>8</v>
      </c>
      <c r="E1968" s="3">
        <v>0.4375</v>
      </c>
      <c r="F1968" s="2" t="s">
        <v>21537</v>
      </c>
      <c r="G1968" s="2" t="s">
        <v>20426</v>
      </c>
      <c r="H1968" s="2"/>
      <c r="I1968" s="2" t="s">
        <v>6212</v>
      </c>
      <c r="J1968" s="2" t="s">
        <v>19197</v>
      </c>
      <c r="K1968" s="2" t="s">
        <v>6213</v>
      </c>
      <c r="L1968" s="2" t="s">
        <v>1183</v>
      </c>
      <c r="M1968" t="s">
        <v>6214</v>
      </c>
      <c r="N1968">
        <f>Airplane_Crashes_and_Fatalities[[#This Row],[Aboard]]-Airplane_Crashes_and_Fatalities[[#This Row],[Fatalities]]</f>
        <v>2</v>
      </c>
      <c r="O1968">
        <v>4892</v>
      </c>
      <c r="P1968">
        <v>12</v>
      </c>
      <c r="Q1968">
        <v>10</v>
      </c>
      <c r="R1968">
        <v>0</v>
      </c>
      <c r="S1968" s="2" t="s">
        <v>6215</v>
      </c>
    </row>
    <row r="1969" spans="1:19" x14ac:dyDescent="0.3">
      <c r="A1969" s="1">
        <v>23809</v>
      </c>
      <c r="B1969" s="4" t="str">
        <f>TEXT(Airplane_Crashes_and_Fatalities[[#This Row],[Date]],"yyyy")</f>
        <v>1965</v>
      </c>
      <c r="C1969" s="1" t="str">
        <f>TEXT(Airplane_Crashes_and_Fatalities[[#This Row],[Date]],"mmm")</f>
        <v>Mar</v>
      </c>
      <c r="D1969" s="5">
        <f>DAY(Airplane_Crashes_and_Fatalities[[#This Row],[Date]])</f>
        <v>8</v>
      </c>
      <c r="F1969" s="2" t="s">
        <v>21538</v>
      </c>
      <c r="G1969" s="2" t="s">
        <v>21539</v>
      </c>
      <c r="H1969" s="2"/>
      <c r="I1969" s="2" t="s">
        <v>2306</v>
      </c>
      <c r="J1969" s="2"/>
      <c r="K1969" s="2"/>
      <c r="L1969" s="2" t="s">
        <v>6216</v>
      </c>
      <c r="M1969" t="s">
        <v>6217</v>
      </c>
      <c r="N1969">
        <f>Airplane_Crashes_and_Fatalities[[#This Row],[Aboard]]-Airplane_Crashes_and_Fatalities[[#This Row],[Fatalities]]</f>
        <v>0</v>
      </c>
      <c r="O1969">
        <v>2350803</v>
      </c>
      <c r="P1969">
        <v>25</v>
      </c>
      <c r="Q1969">
        <v>25</v>
      </c>
      <c r="R1969">
        <v>0</v>
      </c>
      <c r="S1969" s="2" t="s">
        <v>2439</v>
      </c>
    </row>
    <row r="1970" spans="1:19" x14ac:dyDescent="0.3">
      <c r="A1970" s="1">
        <v>23818</v>
      </c>
      <c r="B1970" s="4" t="str">
        <f>TEXT(Airplane_Crashes_and_Fatalities[[#This Row],[Date]],"yyyy")</f>
        <v>1965</v>
      </c>
      <c r="C1970" s="1" t="str">
        <f>TEXT(Airplane_Crashes_and_Fatalities[[#This Row],[Date]],"mmm")</f>
        <v>Mar</v>
      </c>
      <c r="D1970" s="5">
        <f>DAY(Airplane_Crashes_and_Fatalities[[#This Row],[Date]])</f>
        <v>17</v>
      </c>
      <c r="E1970" s="3">
        <v>0.39027777777777772</v>
      </c>
      <c r="F1970" s="2" t="s">
        <v>21540</v>
      </c>
      <c r="G1970" s="2" t="s">
        <v>19667</v>
      </c>
      <c r="H1970" s="2"/>
      <c r="I1970" s="2" t="s">
        <v>5407</v>
      </c>
      <c r="J1970" s="2" t="s">
        <v>19198</v>
      </c>
      <c r="K1970" s="2" t="s">
        <v>6218</v>
      </c>
      <c r="L1970" s="2" t="s">
        <v>6219</v>
      </c>
      <c r="M1970" t="s">
        <v>6220</v>
      </c>
      <c r="N1970">
        <f>Airplane_Crashes_and_Fatalities[[#This Row],[Aboard]]-Airplane_Crashes_and_Fatalities[[#This Row],[Fatalities]]</f>
        <v>0</v>
      </c>
      <c r="O1970">
        <v>160</v>
      </c>
      <c r="P1970">
        <v>8</v>
      </c>
      <c r="Q1970">
        <v>8</v>
      </c>
      <c r="R1970">
        <v>0</v>
      </c>
      <c r="S1970" s="2" t="s">
        <v>6221</v>
      </c>
    </row>
    <row r="1971" spans="1:19" x14ac:dyDescent="0.3">
      <c r="A1971" s="1">
        <v>23823</v>
      </c>
      <c r="B1971" s="4" t="str">
        <f>TEXT(Airplane_Crashes_and_Fatalities[[#This Row],[Date]],"yyyy")</f>
        <v>1965</v>
      </c>
      <c r="C1971" s="1" t="str">
        <f>TEXT(Airplane_Crashes_and_Fatalities[[#This Row],[Date]],"mmm")</f>
        <v>Mar</v>
      </c>
      <c r="D1971" s="5">
        <f>DAY(Airplane_Crashes_and_Fatalities[[#This Row],[Date]])</f>
        <v>22</v>
      </c>
      <c r="E1971" s="3">
        <v>0.62152777777777768</v>
      </c>
      <c r="F1971" s="2" t="s">
        <v>21541</v>
      </c>
      <c r="G1971" s="2" t="s">
        <v>19762</v>
      </c>
      <c r="H1971" s="2"/>
      <c r="I1971" s="2" t="s">
        <v>2220</v>
      </c>
      <c r="J1971" s="2" t="s">
        <v>19199</v>
      </c>
      <c r="K1971" s="2" t="s">
        <v>6222</v>
      </c>
      <c r="L1971" s="2" t="s">
        <v>1625</v>
      </c>
      <c r="M1971" t="s">
        <v>6223</v>
      </c>
      <c r="N1971">
        <f>Airplane_Crashes_and_Fatalities[[#This Row],[Aboard]]-Airplane_Crashes_and_Fatalities[[#This Row],[Fatalities]]</f>
        <v>0</v>
      </c>
      <c r="O1971">
        <v>4753</v>
      </c>
      <c r="P1971">
        <v>28</v>
      </c>
      <c r="Q1971">
        <v>28</v>
      </c>
      <c r="R1971">
        <v>0</v>
      </c>
      <c r="S1971" s="2" t="s">
        <v>6224</v>
      </c>
    </row>
    <row r="1972" spans="1:19" x14ac:dyDescent="0.3">
      <c r="A1972" s="1">
        <v>23826</v>
      </c>
      <c r="B1972" s="4" t="str">
        <f>TEXT(Airplane_Crashes_and_Fatalities[[#This Row],[Date]],"yyyy")</f>
        <v>1965</v>
      </c>
      <c r="C1972" s="1" t="str">
        <f>TEXT(Airplane_Crashes_and_Fatalities[[#This Row],[Date]],"mmm")</f>
        <v>Mar</v>
      </c>
      <c r="D1972" s="5">
        <f>DAY(Airplane_Crashes_and_Fatalities[[#This Row],[Date]])</f>
        <v>25</v>
      </c>
      <c r="F1972" s="2" t="s">
        <v>20636</v>
      </c>
      <c r="G1972" s="2" t="s">
        <v>20247</v>
      </c>
      <c r="H1972" s="2"/>
      <c r="I1972" s="2" t="s">
        <v>1738</v>
      </c>
      <c r="J1972" s="2"/>
      <c r="K1972" s="2" t="s">
        <v>5530</v>
      </c>
      <c r="L1972" s="2" t="s">
        <v>6225</v>
      </c>
      <c r="M1972">
        <v>20727</v>
      </c>
      <c r="N1972">
        <f>Airplane_Crashes_and_Fatalities[[#This Row],[Aboard]]-Airplane_Crashes_and_Fatalities[[#This Row],[Fatalities]]</f>
        <v>0</v>
      </c>
      <c r="O1972">
        <v>18</v>
      </c>
      <c r="P1972">
        <v>16</v>
      </c>
      <c r="Q1972">
        <v>16</v>
      </c>
      <c r="R1972">
        <v>0</v>
      </c>
      <c r="S1972" s="2" t="s">
        <v>6226</v>
      </c>
    </row>
    <row r="1973" spans="1:19" x14ac:dyDescent="0.3">
      <c r="A1973" s="1">
        <v>23827</v>
      </c>
      <c r="B1973" s="4" t="str">
        <f>TEXT(Airplane_Crashes_and_Fatalities[[#This Row],[Date]],"yyyy")</f>
        <v>1965</v>
      </c>
      <c r="C1973" s="1" t="str">
        <f>TEXT(Airplane_Crashes_and_Fatalities[[#This Row],[Date]],"mmm")</f>
        <v>Mar</v>
      </c>
      <c r="D1973" s="5">
        <f>DAY(Airplane_Crashes_and_Fatalities[[#This Row],[Date]])</f>
        <v>26</v>
      </c>
      <c r="F1973" s="2" t="s">
        <v>21542</v>
      </c>
      <c r="G1973" s="2" t="s">
        <v>20610</v>
      </c>
      <c r="H1973" s="2"/>
      <c r="I1973" s="2" t="s">
        <v>4309</v>
      </c>
      <c r="J1973" s="2"/>
      <c r="K1973" s="2" t="s">
        <v>6227</v>
      </c>
      <c r="L1973" s="2" t="s">
        <v>1625</v>
      </c>
      <c r="M1973" t="s">
        <v>6228</v>
      </c>
      <c r="N1973">
        <f>Airplane_Crashes_and_Fatalities[[#This Row],[Aboard]]-Airplane_Crashes_and_Fatalities[[#This Row],[Fatalities]]</f>
        <v>4</v>
      </c>
      <c r="O1973">
        <v>12089</v>
      </c>
      <c r="P1973">
        <v>26</v>
      </c>
      <c r="Q1973">
        <v>22</v>
      </c>
      <c r="R1973">
        <v>0</v>
      </c>
      <c r="S1973" s="2" t="s">
        <v>188</v>
      </c>
    </row>
    <row r="1974" spans="1:19" x14ac:dyDescent="0.3">
      <c r="A1974" s="1">
        <v>23832</v>
      </c>
      <c r="B1974" s="4" t="str">
        <f>TEXT(Airplane_Crashes_and_Fatalities[[#This Row],[Date]],"yyyy")</f>
        <v>1965</v>
      </c>
      <c r="C1974" s="1" t="str">
        <f>TEXT(Airplane_Crashes_and_Fatalities[[#This Row],[Date]],"mmm")</f>
        <v>Mar</v>
      </c>
      <c r="D1974" s="5">
        <f>DAY(Airplane_Crashes_and_Fatalities[[#This Row],[Date]])</f>
        <v>31</v>
      </c>
      <c r="E1974" s="3">
        <v>0.33611111111111103</v>
      </c>
      <c r="F1974" s="2" t="s">
        <v>21543</v>
      </c>
      <c r="G1974" s="2" t="s">
        <v>19747</v>
      </c>
      <c r="H1974" s="2"/>
      <c r="I1974" s="2" t="s">
        <v>259</v>
      </c>
      <c r="J1974" s="2"/>
      <c r="K1974" s="2" t="s">
        <v>6229</v>
      </c>
      <c r="L1974" s="2" t="s">
        <v>4594</v>
      </c>
      <c r="M1974" t="s">
        <v>6230</v>
      </c>
      <c r="N1974">
        <f>Airplane_Crashes_and_Fatalities[[#This Row],[Aboard]]-Airplane_Crashes_and_Fatalities[[#This Row],[Fatalities]]</f>
        <v>3</v>
      </c>
      <c r="O1974">
        <v>388</v>
      </c>
      <c r="P1974">
        <v>53</v>
      </c>
      <c r="Q1974">
        <v>50</v>
      </c>
      <c r="R1974">
        <v>0</v>
      </c>
      <c r="S1974" s="2" t="s">
        <v>6231</v>
      </c>
    </row>
    <row r="1975" spans="1:19" x14ac:dyDescent="0.3">
      <c r="A1975" s="1">
        <v>23841</v>
      </c>
      <c r="B1975" s="4" t="str">
        <f>TEXT(Airplane_Crashes_and_Fatalities[[#This Row],[Date]],"yyyy")</f>
        <v>1965</v>
      </c>
      <c r="C1975" s="1" t="str">
        <f>TEXT(Airplane_Crashes_and_Fatalities[[#This Row],[Date]],"mmm")</f>
        <v>Apr</v>
      </c>
      <c r="D1975" s="5">
        <f>DAY(Airplane_Crashes_and_Fatalities[[#This Row],[Date]])</f>
        <v>9</v>
      </c>
      <c r="E1975" s="3">
        <v>2.0833333333333259E-2</v>
      </c>
      <c r="F1975" s="2" t="s">
        <v>21544</v>
      </c>
      <c r="G1975" s="2" t="s">
        <v>19690</v>
      </c>
      <c r="H1975" s="2"/>
      <c r="I1975" s="2" t="s">
        <v>6232</v>
      </c>
      <c r="J1975" s="2"/>
      <c r="K1975" s="2"/>
      <c r="L1975" s="2" t="s">
        <v>6233</v>
      </c>
      <c r="M1975" t="s">
        <v>6234</v>
      </c>
      <c r="N1975">
        <f>Airplane_Crashes_and_Fatalities[[#This Row],[Aboard]]-Airplane_Crashes_and_Fatalities[[#This Row],[Fatalities]]</f>
        <v>0</v>
      </c>
      <c r="P1975">
        <v>2</v>
      </c>
      <c r="Q1975">
        <v>2</v>
      </c>
      <c r="R1975">
        <v>0</v>
      </c>
      <c r="S1975" s="2" t="s">
        <v>6235</v>
      </c>
    </row>
    <row r="1976" spans="1:19" x14ac:dyDescent="0.3">
      <c r="A1976" s="1">
        <v>23842</v>
      </c>
      <c r="B1976" s="4" t="str">
        <f>TEXT(Airplane_Crashes_and_Fatalities[[#This Row],[Date]],"yyyy")</f>
        <v>1965</v>
      </c>
      <c r="C1976" s="1" t="str">
        <f>TEXT(Airplane_Crashes_and_Fatalities[[#This Row],[Date]],"mmm")</f>
        <v>Apr</v>
      </c>
      <c r="D1976" s="5">
        <f>DAY(Airplane_Crashes_and_Fatalities[[#This Row],[Date]])</f>
        <v>10</v>
      </c>
      <c r="F1976" s="2" t="s">
        <v>21545</v>
      </c>
      <c r="G1976" s="2" t="s">
        <v>20036</v>
      </c>
      <c r="H1976" s="2"/>
      <c r="I1976" s="2" t="s">
        <v>6236</v>
      </c>
      <c r="J1976" s="2"/>
      <c r="K1976" s="2" t="s">
        <v>6237</v>
      </c>
      <c r="L1976" s="2" t="s">
        <v>6238</v>
      </c>
      <c r="M1976" t="s">
        <v>6239</v>
      </c>
      <c r="N1976">
        <f>Airplane_Crashes_and_Fatalities[[#This Row],[Aboard]]-Airplane_Crashes_and_Fatalities[[#This Row],[Fatalities]]</f>
        <v>0</v>
      </c>
      <c r="O1976">
        <v>170</v>
      </c>
      <c r="P1976">
        <v>54</v>
      </c>
      <c r="Q1976">
        <v>54</v>
      </c>
      <c r="R1976">
        <v>0</v>
      </c>
      <c r="S1976" s="2" t="s">
        <v>6240</v>
      </c>
    </row>
    <row r="1977" spans="1:19" x14ac:dyDescent="0.3">
      <c r="A1977" s="1">
        <v>23846</v>
      </c>
      <c r="B1977" s="4" t="str">
        <f>TEXT(Airplane_Crashes_and_Fatalities[[#This Row],[Date]],"yyyy")</f>
        <v>1965</v>
      </c>
      <c r="C1977" s="1" t="str">
        <f>TEXT(Airplane_Crashes_and_Fatalities[[#This Row],[Date]],"mmm")</f>
        <v>Apr</v>
      </c>
      <c r="D1977" s="5">
        <f>DAY(Airplane_Crashes_and_Fatalities[[#This Row],[Date]])</f>
        <v>14</v>
      </c>
      <c r="F1977" s="2" t="s">
        <v>21546</v>
      </c>
      <c r="G1977" s="2" t="s">
        <v>21547</v>
      </c>
      <c r="H1977" s="2"/>
      <c r="I1977" s="2" t="s">
        <v>6241</v>
      </c>
      <c r="J1977" s="2" t="s">
        <v>6242</v>
      </c>
      <c r="K1977" s="2" t="s">
        <v>6243</v>
      </c>
      <c r="L1977" s="2" t="s">
        <v>2010</v>
      </c>
      <c r="M1977" t="s">
        <v>6244</v>
      </c>
      <c r="N1977">
        <f>Airplane_Crashes_and_Fatalities[[#This Row],[Aboard]]-Airplane_Crashes_and_Fatalities[[#This Row],[Fatalities]]</f>
        <v>1</v>
      </c>
      <c r="O1977" t="s">
        <v>6245</v>
      </c>
      <c r="P1977">
        <v>27</v>
      </c>
      <c r="Q1977">
        <v>26</v>
      </c>
      <c r="R1977">
        <v>0</v>
      </c>
      <c r="S1977" s="2" t="s">
        <v>6246</v>
      </c>
    </row>
    <row r="1978" spans="1:19" x14ac:dyDescent="0.3">
      <c r="A1978" s="1">
        <v>23849</v>
      </c>
      <c r="B1978" s="4" t="str">
        <f>TEXT(Airplane_Crashes_and_Fatalities[[#This Row],[Date]],"yyyy")</f>
        <v>1965</v>
      </c>
      <c r="C1978" s="1" t="str">
        <f>TEXT(Airplane_Crashes_and_Fatalities[[#This Row],[Date]],"mmm")</f>
        <v>Apr</v>
      </c>
      <c r="D1978" s="5">
        <f>DAY(Airplane_Crashes_and_Fatalities[[#This Row],[Date]])</f>
        <v>17</v>
      </c>
      <c r="E1978" s="3">
        <v>0.82291666666666674</v>
      </c>
      <c r="F1978" s="2" t="s">
        <v>21548</v>
      </c>
      <c r="G1978" s="2" t="s">
        <v>19692</v>
      </c>
      <c r="H1978" s="2"/>
      <c r="I1978" s="2" t="s">
        <v>6247</v>
      </c>
      <c r="J1978" s="2"/>
      <c r="K1978" s="2"/>
      <c r="L1978" s="2" t="s">
        <v>6050</v>
      </c>
      <c r="M1978" t="s">
        <v>6248</v>
      </c>
      <c r="N1978">
        <f>Airplane_Crashes_and_Fatalities[[#This Row],[Aboard]]-Airplane_Crashes_and_Fatalities[[#This Row],[Fatalities]]</f>
        <v>0</v>
      </c>
      <c r="P1978">
        <v>2</v>
      </c>
      <c r="Q1978">
        <v>2</v>
      </c>
      <c r="R1978">
        <v>0</v>
      </c>
      <c r="S1978" s="2" t="s">
        <v>6249</v>
      </c>
    </row>
    <row r="1979" spans="1:19" x14ac:dyDescent="0.3">
      <c r="A1979" s="1">
        <v>23855</v>
      </c>
      <c r="B1979" s="4" t="str">
        <f>TEXT(Airplane_Crashes_and_Fatalities[[#This Row],[Date]],"yyyy")</f>
        <v>1965</v>
      </c>
      <c r="C1979" s="1" t="str">
        <f>TEXT(Airplane_Crashes_and_Fatalities[[#This Row],[Date]],"mmm")</f>
        <v>Apr</v>
      </c>
      <c r="D1979" s="5">
        <f>DAY(Airplane_Crashes_and_Fatalities[[#This Row],[Date]])</f>
        <v>23</v>
      </c>
      <c r="E1979" s="3">
        <v>0.59930555555555554</v>
      </c>
      <c r="F1979" s="2" t="s">
        <v>21549</v>
      </c>
      <c r="G1979" s="2" t="s">
        <v>19878</v>
      </c>
      <c r="H1979" s="2"/>
      <c r="I1979" s="2" t="s">
        <v>4158</v>
      </c>
      <c r="J1979" s="2" t="s">
        <v>19200</v>
      </c>
      <c r="K1979" s="2" t="s">
        <v>6250</v>
      </c>
      <c r="L1979" s="2" t="s">
        <v>3840</v>
      </c>
      <c r="M1979" t="s">
        <v>6251</v>
      </c>
      <c r="N1979">
        <f>Airplane_Crashes_and_Fatalities[[#This Row],[Aboard]]-Airplane_Crashes_and_Fatalities[[#This Row],[Fatalities]]</f>
        <v>0</v>
      </c>
      <c r="O1979" t="s">
        <v>6252</v>
      </c>
      <c r="P1979">
        <v>5</v>
      </c>
      <c r="Q1979">
        <v>5</v>
      </c>
      <c r="R1979">
        <v>0</v>
      </c>
      <c r="S1979" s="2" t="s">
        <v>6253</v>
      </c>
    </row>
    <row r="1980" spans="1:19" x14ac:dyDescent="0.3">
      <c r="A1980" s="1">
        <v>23867</v>
      </c>
      <c r="B1980" s="4" t="str">
        <f>TEXT(Airplane_Crashes_and_Fatalities[[#This Row],[Date]],"yyyy")</f>
        <v>1965</v>
      </c>
      <c r="C1980" s="1" t="str">
        <f>TEXT(Airplane_Crashes_and_Fatalities[[#This Row],[Date]],"mmm")</f>
        <v>May</v>
      </c>
      <c r="D1980" s="5">
        <f>DAY(Airplane_Crashes_and_Fatalities[[#This Row],[Date]])</f>
        <v>5</v>
      </c>
      <c r="E1980" s="3">
        <v>0.88680555555555562</v>
      </c>
      <c r="F1980" s="2"/>
      <c r="G1980" s="2"/>
      <c r="H1980" s="2"/>
      <c r="I1980" s="2" t="s">
        <v>259</v>
      </c>
      <c r="J1980" s="2" t="s">
        <v>19150</v>
      </c>
      <c r="K1980" s="2" t="s">
        <v>6254</v>
      </c>
      <c r="L1980" s="2" t="s">
        <v>6255</v>
      </c>
      <c r="M1980" t="s">
        <v>6256</v>
      </c>
      <c r="N1980">
        <f>Airplane_Crashes_and_Fatalities[[#This Row],[Aboard]]-Airplane_Crashes_and_Fatalities[[#This Row],[Fatalities]]</f>
        <v>19</v>
      </c>
      <c r="O1980">
        <v>4550</v>
      </c>
      <c r="P1980">
        <v>49</v>
      </c>
      <c r="Q1980">
        <v>30</v>
      </c>
      <c r="R1980">
        <v>0</v>
      </c>
      <c r="S1980" s="2" t="s">
        <v>6257</v>
      </c>
    </row>
    <row r="1981" spans="1:19" x14ac:dyDescent="0.3">
      <c r="A1981" s="1">
        <v>23882</v>
      </c>
      <c r="B1981" s="4" t="str">
        <f>TEXT(Airplane_Crashes_and_Fatalities[[#This Row],[Date]],"yyyy")</f>
        <v>1965</v>
      </c>
      <c r="C1981" s="1" t="str">
        <f>TEXT(Airplane_Crashes_and_Fatalities[[#This Row],[Date]],"mmm")</f>
        <v>May</v>
      </c>
      <c r="D1981" s="5">
        <f>DAY(Airplane_Crashes_and_Fatalities[[#This Row],[Date]])</f>
        <v>20</v>
      </c>
      <c r="E1981" s="3">
        <v>0.9916666666666667</v>
      </c>
      <c r="F1981" s="2" t="s">
        <v>20461</v>
      </c>
      <c r="G1981" s="2" t="s">
        <v>20042</v>
      </c>
      <c r="H1981" s="2"/>
      <c r="I1981" s="2" t="s">
        <v>4309</v>
      </c>
      <c r="J1981" s="2" t="s">
        <v>19175</v>
      </c>
      <c r="K1981" s="2" t="s">
        <v>6258</v>
      </c>
      <c r="L1981" s="2" t="s">
        <v>6259</v>
      </c>
      <c r="M1981" t="s">
        <v>6260</v>
      </c>
      <c r="N1981">
        <f>Airplane_Crashes_and_Fatalities[[#This Row],[Aboard]]-Airplane_Crashes_and_Fatalities[[#This Row],[Fatalities]]</f>
        <v>6</v>
      </c>
      <c r="O1981">
        <v>18379</v>
      </c>
      <c r="P1981">
        <v>125</v>
      </c>
      <c r="Q1981">
        <v>119</v>
      </c>
      <c r="R1981">
        <v>0</v>
      </c>
      <c r="S1981" s="2" t="s">
        <v>6261</v>
      </c>
    </row>
    <row r="1982" spans="1:19" x14ac:dyDescent="0.3">
      <c r="A1982" s="1">
        <v>23908</v>
      </c>
      <c r="B1982" s="4" t="str">
        <f>TEXT(Airplane_Crashes_and_Fatalities[[#This Row],[Date]],"yyyy")</f>
        <v>1965</v>
      </c>
      <c r="C1982" s="1" t="str">
        <f>TEXT(Airplane_Crashes_and_Fatalities[[#This Row],[Date]],"mmm")</f>
        <v>Jun</v>
      </c>
      <c r="D1982" s="5">
        <f>DAY(Airplane_Crashes_and_Fatalities[[#This Row],[Date]])</f>
        <v>15</v>
      </c>
      <c r="E1982" s="3">
        <v>0.40972222222222232</v>
      </c>
      <c r="F1982" s="2" t="s">
        <v>21550</v>
      </c>
      <c r="G1982" s="2" t="s">
        <v>19767</v>
      </c>
      <c r="H1982" s="2"/>
      <c r="I1982" s="2" t="s">
        <v>6262</v>
      </c>
      <c r="J1982" s="2"/>
      <c r="K1982" s="2"/>
      <c r="L1982" s="2" t="s">
        <v>6263</v>
      </c>
      <c r="M1982" t="s">
        <v>6264</v>
      </c>
      <c r="N1982">
        <f>Airplane_Crashes_and_Fatalities[[#This Row],[Aboard]]-Airplane_Crashes_and_Fatalities[[#This Row],[Fatalities]]</f>
        <v>0</v>
      </c>
      <c r="P1982">
        <v>18</v>
      </c>
      <c r="Q1982">
        <v>18</v>
      </c>
      <c r="R1982">
        <v>0</v>
      </c>
      <c r="S1982" s="2" t="s">
        <v>6265</v>
      </c>
    </row>
    <row r="1983" spans="1:19" x14ac:dyDescent="0.3">
      <c r="A1983" s="1">
        <v>23918</v>
      </c>
      <c r="B1983" s="4" t="str">
        <f>TEXT(Airplane_Crashes_and_Fatalities[[#This Row],[Date]],"yyyy")</f>
        <v>1965</v>
      </c>
      <c r="C1983" s="1" t="str">
        <f>TEXT(Airplane_Crashes_and_Fatalities[[#This Row],[Date]],"mmm")</f>
        <v>Jun</v>
      </c>
      <c r="D1983" s="5">
        <f>DAY(Airplane_Crashes_and_Fatalities[[#This Row],[Date]])</f>
        <v>25</v>
      </c>
      <c r="E1983" s="3">
        <v>7.3611111111111072E-2</v>
      </c>
      <c r="F1983" s="2" t="s">
        <v>21551</v>
      </c>
      <c r="G1983" s="2" t="s">
        <v>19729</v>
      </c>
      <c r="H1983" s="2"/>
      <c r="I1983" s="2" t="s">
        <v>1718</v>
      </c>
      <c r="J1983" s="2"/>
      <c r="K1983" s="2" t="s">
        <v>6266</v>
      </c>
      <c r="L1983" s="2" t="s">
        <v>6267</v>
      </c>
      <c r="M1983" t="s">
        <v>6268</v>
      </c>
      <c r="N1983">
        <f>Airplane_Crashes_and_Fatalities[[#This Row],[Aboard]]-Airplane_Crashes_and_Fatalities[[#This Row],[Fatalities]]</f>
        <v>0</v>
      </c>
      <c r="O1983">
        <v>18148</v>
      </c>
      <c r="P1983">
        <v>85</v>
      </c>
      <c r="Q1983">
        <v>85</v>
      </c>
      <c r="R1983">
        <v>0</v>
      </c>
      <c r="S1983" s="2" t="s">
        <v>6269</v>
      </c>
    </row>
    <row r="1984" spans="1:19" x14ac:dyDescent="0.3">
      <c r="A1984" s="1">
        <v>23921</v>
      </c>
      <c r="B1984" s="4" t="str">
        <f>TEXT(Airplane_Crashes_and_Fatalities[[#This Row],[Date]],"yyyy")</f>
        <v>1965</v>
      </c>
      <c r="C1984" s="1" t="str">
        <f>TEXT(Airplane_Crashes_and_Fatalities[[#This Row],[Date]],"mmm")</f>
        <v>Jun</v>
      </c>
      <c r="D1984" s="5">
        <f>DAY(Airplane_Crashes_and_Fatalities[[#This Row],[Date]])</f>
        <v>28</v>
      </c>
      <c r="E1984" s="3">
        <v>0.54861111111111116</v>
      </c>
      <c r="F1984" s="2" t="s">
        <v>19728</v>
      </c>
      <c r="G1984" s="2" t="s">
        <v>19729</v>
      </c>
      <c r="H1984" s="2"/>
      <c r="I1984" s="2" t="s">
        <v>1213</v>
      </c>
      <c r="J1984" s="2"/>
      <c r="K1984" s="2" t="s">
        <v>6270</v>
      </c>
      <c r="L1984" s="2" t="s">
        <v>6271</v>
      </c>
      <c r="M1984" t="s">
        <v>6272</v>
      </c>
      <c r="N1984">
        <f>Airplane_Crashes_and_Fatalities[[#This Row],[Aboard]]-Airplane_Crashes_and_Fatalities[[#This Row],[Fatalities]]</f>
        <v>153</v>
      </c>
      <c r="O1984">
        <v>18336</v>
      </c>
      <c r="P1984">
        <v>153</v>
      </c>
      <c r="Q1984">
        <v>0</v>
      </c>
      <c r="R1984">
        <v>0</v>
      </c>
      <c r="S1984" s="2" t="s">
        <v>6273</v>
      </c>
    </row>
    <row r="1985" spans="1:19" x14ac:dyDescent="0.3">
      <c r="A1985" s="1">
        <v>23924</v>
      </c>
      <c r="B1985" s="4" t="str">
        <f>TEXT(Airplane_Crashes_and_Fatalities[[#This Row],[Date]],"yyyy")</f>
        <v>1965</v>
      </c>
      <c r="C1985" s="1" t="str">
        <f>TEXT(Airplane_Crashes_and_Fatalities[[#This Row],[Date]],"mmm")</f>
        <v>Jul</v>
      </c>
      <c r="D1985" s="5">
        <f>DAY(Airplane_Crashes_and_Fatalities[[#This Row],[Date]])</f>
        <v>1</v>
      </c>
      <c r="E1985" s="3">
        <v>0.22847222222222219</v>
      </c>
      <c r="F1985" s="2" t="s">
        <v>19893</v>
      </c>
      <c r="G1985" s="2" t="s">
        <v>20025</v>
      </c>
      <c r="H1985" s="2"/>
      <c r="I1985" s="2" t="s">
        <v>4388</v>
      </c>
      <c r="J1985" s="2" t="s">
        <v>19190</v>
      </c>
      <c r="K1985" s="2" t="s">
        <v>6274</v>
      </c>
      <c r="L1985" s="2" t="s">
        <v>5581</v>
      </c>
      <c r="M1985" t="s">
        <v>6275</v>
      </c>
      <c r="N1985">
        <f>Airplane_Crashes_and_Fatalities[[#This Row],[Aboard]]-Airplane_Crashes_and_Fatalities[[#This Row],[Fatalities]]</f>
        <v>66</v>
      </c>
      <c r="O1985" t="s">
        <v>6276</v>
      </c>
      <c r="P1985">
        <v>66</v>
      </c>
      <c r="Q1985">
        <v>0</v>
      </c>
      <c r="R1985">
        <v>0</v>
      </c>
      <c r="S1985" s="2" t="s">
        <v>6277</v>
      </c>
    </row>
    <row r="1986" spans="1:19" x14ac:dyDescent="0.3">
      <c r="A1986" s="1">
        <v>24023</v>
      </c>
      <c r="B1986" s="4" t="str">
        <f>TEXT(Airplane_Crashes_and_Fatalities[[#This Row],[Date]],"yyyy")</f>
        <v>1965</v>
      </c>
      <c r="C1986" s="1" t="str">
        <f>TEXT(Airplane_Crashes_and_Fatalities[[#This Row],[Date]],"mmm")</f>
        <v>Oct</v>
      </c>
      <c r="D1986" s="5">
        <f>DAY(Airplane_Crashes_and_Fatalities[[#This Row],[Date]])</f>
        <v>8</v>
      </c>
      <c r="E1986" s="3">
        <v>5.2083333333333259E-2</v>
      </c>
      <c r="F1986" s="2" t="s">
        <v>21552</v>
      </c>
      <c r="G1986" s="2" t="s">
        <v>20610</v>
      </c>
      <c r="H1986" s="2"/>
      <c r="I1986" s="2" t="s">
        <v>4309</v>
      </c>
      <c r="J1986" s="2"/>
      <c r="K1986" s="2" t="s">
        <v>6278</v>
      </c>
      <c r="L1986" s="2" t="s">
        <v>6279</v>
      </c>
      <c r="M1986" t="s">
        <v>6280</v>
      </c>
      <c r="N1986">
        <f>Airplane_Crashes_and_Fatalities[[#This Row],[Aboard]]-Airplane_Crashes_and_Fatalities[[#This Row],[Fatalities]]</f>
        <v>0</v>
      </c>
      <c r="O1986">
        <v>10279</v>
      </c>
      <c r="P1986">
        <v>4</v>
      </c>
      <c r="Q1986">
        <v>4</v>
      </c>
      <c r="R1986">
        <v>0</v>
      </c>
      <c r="S1986" s="2" t="s">
        <v>6281</v>
      </c>
    </row>
    <row r="1987" spans="1:19" x14ac:dyDescent="0.3">
      <c r="A1987" s="1">
        <v>23929</v>
      </c>
      <c r="B1987" s="4" t="str">
        <f>TEXT(Airplane_Crashes_and_Fatalities[[#This Row],[Date]],"yyyy")</f>
        <v>1965</v>
      </c>
      <c r="C1987" s="1" t="str">
        <f>TEXT(Airplane_Crashes_and_Fatalities[[#This Row],[Date]],"mmm")</f>
        <v>Jul</v>
      </c>
      <c r="D1987" s="5">
        <f>DAY(Airplane_Crashes_and_Fatalities[[#This Row],[Date]])</f>
        <v>6</v>
      </c>
      <c r="E1987" s="3">
        <v>0.66666666666666674</v>
      </c>
      <c r="F1987" s="2" t="s">
        <v>21553</v>
      </c>
      <c r="G1987" s="2" t="s">
        <v>19676</v>
      </c>
      <c r="H1987" s="2"/>
      <c r="I1987" s="2" t="s">
        <v>1536</v>
      </c>
      <c r="J1987" s="2"/>
      <c r="K1987" s="2"/>
      <c r="L1987" s="2" t="s">
        <v>6282</v>
      </c>
      <c r="M1987" t="s">
        <v>6283</v>
      </c>
      <c r="N1987">
        <f>Airplane_Crashes_and_Fatalities[[#This Row],[Aboard]]-Airplane_Crashes_and_Fatalities[[#This Row],[Fatalities]]</f>
        <v>0</v>
      </c>
      <c r="P1987">
        <v>41</v>
      </c>
      <c r="Q1987">
        <v>41</v>
      </c>
      <c r="R1987">
        <v>0</v>
      </c>
      <c r="S1987" s="2" t="s">
        <v>6284</v>
      </c>
    </row>
    <row r="1988" spans="1:19" x14ac:dyDescent="0.3">
      <c r="A1988" s="1">
        <v>23930</v>
      </c>
      <c r="B1988" s="4" t="str">
        <f>TEXT(Airplane_Crashes_and_Fatalities[[#This Row],[Date]],"yyyy")</f>
        <v>1965</v>
      </c>
      <c r="C1988" s="1" t="str">
        <f>TEXT(Airplane_Crashes_and_Fatalities[[#This Row],[Date]],"mmm")</f>
        <v>Jul</v>
      </c>
      <c r="D1988" s="5">
        <f>DAY(Airplane_Crashes_and_Fatalities[[#This Row],[Date]])</f>
        <v>7</v>
      </c>
      <c r="F1988" s="2" t="s">
        <v>20461</v>
      </c>
      <c r="G1988" s="2" t="s">
        <v>20042</v>
      </c>
      <c r="H1988" s="2"/>
      <c r="I1988" s="2" t="s">
        <v>5916</v>
      </c>
      <c r="J1988" s="2"/>
      <c r="K1988" s="2" t="s">
        <v>6285</v>
      </c>
      <c r="L1988" s="2" t="s">
        <v>5917</v>
      </c>
      <c r="N1988">
        <f>Airplane_Crashes_and_Fatalities[[#This Row],[Aboard]]-Airplane_Crashes_and_Fatalities[[#This Row],[Fatalities]]</f>
        <v>1</v>
      </c>
      <c r="P1988">
        <v>31</v>
      </c>
      <c r="Q1988">
        <v>30</v>
      </c>
      <c r="R1988">
        <v>0</v>
      </c>
      <c r="S1988" s="2" t="s">
        <v>6286</v>
      </c>
    </row>
    <row r="1989" spans="1:19" x14ac:dyDescent="0.3">
      <c r="A1989" s="1">
        <v>23931</v>
      </c>
      <c r="B1989" s="4" t="str">
        <f>TEXT(Airplane_Crashes_and_Fatalities[[#This Row],[Date]],"yyyy")</f>
        <v>1965</v>
      </c>
      <c r="C1989" s="1" t="str">
        <f>TEXT(Airplane_Crashes_and_Fatalities[[#This Row],[Date]],"mmm")</f>
        <v>Jul</v>
      </c>
      <c r="D1989" s="5">
        <f>DAY(Airplane_Crashes_and_Fatalities[[#This Row],[Date]])</f>
        <v>8</v>
      </c>
      <c r="E1989" s="3">
        <v>0.69444444444444442</v>
      </c>
      <c r="F1989" s="2" t="s">
        <v>21554</v>
      </c>
      <c r="G1989" s="2" t="s">
        <v>19666</v>
      </c>
      <c r="H1989" s="2" t="s">
        <v>19667</v>
      </c>
      <c r="I1989" s="2" t="s">
        <v>3024</v>
      </c>
      <c r="J1989" s="2" t="s">
        <v>19001</v>
      </c>
      <c r="K1989" s="2" t="s">
        <v>6287</v>
      </c>
      <c r="L1989" s="2" t="s">
        <v>3398</v>
      </c>
      <c r="M1989" t="s">
        <v>6288</v>
      </c>
      <c r="N1989">
        <f>Airplane_Crashes_and_Fatalities[[#This Row],[Aboard]]-Airplane_Crashes_and_Fatalities[[#This Row],[Fatalities]]</f>
        <v>0</v>
      </c>
      <c r="O1989" t="s">
        <v>6289</v>
      </c>
      <c r="P1989">
        <v>52</v>
      </c>
      <c r="Q1989">
        <v>52</v>
      </c>
      <c r="R1989">
        <v>0</v>
      </c>
      <c r="S1989" s="2" t="s">
        <v>6290</v>
      </c>
    </row>
    <row r="1990" spans="1:19" x14ac:dyDescent="0.3">
      <c r="A1990" s="1">
        <v>23934</v>
      </c>
      <c r="B1990" s="4" t="str">
        <f>TEXT(Airplane_Crashes_and_Fatalities[[#This Row],[Date]],"yyyy")</f>
        <v>1965</v>
      </c>
      <c r="C1990" s="1" t="str">
        <f>TEXT(Airplane_Crashes_and_Fatalities[[#This Row],[Date]],"mmm")</f>
        <v>Jul</v>
      </c>
      <c r="D1990" s="5">
        <f>DAY(Airplane_Crashes_and_Fatalities[[#This Row],[Date]])</f>
        <v>11</v>
      </c>
      <c r="E1990" s="3">
        <v>0.93194444444444446</v>
      </c>
      <c r="F1990" s="2" t="s">
        <v>21555</v>
      </c>
      <c r="G1990" s="2" t="s">
        <v>19898</v>
      </c>
      <c r="H1990" s="2"/>
      <c r="I1990" s="2" t="s">
        <v>1718</v>
      </c>
      <c r="J1990" s="2" t="s">
        <v>21</v>
      </c>
      <c r="K1990" s="2" t="s">
        <v>6291</v>
      </c>
      <c r="L1990" s="2" t="s">
        <v>6292</v>
      </c>
      <c r="M1990" t="s">
        <v>6293</v>
      </c>
      <c r="N1990">
        <f>Airplane_Crashes_and_Fatalities[[#This Row],[Aboard]]-Airplane_Crashes_and_Fatalities[[#This Row],[Fatalities]]</f>
        <v>3</v>
      </c>
      <c r="O1990">
        <v>4409</v>
      </c>
      <c r="P1990">
        <v>19</v>
      </c>
      <c r="Q1990">
        <v>16</v>
      </c>
      <c r="R1990">
        <v>0</v>
      </c>
      <c r="S1990" s="2" t="s">
        <v>6294</v>
      </c>
    </row>
    <row r="1991" spans="1:19" x14ac:dyDescent="0.3">
      <c r="A1991" s="1">
        <v>23938</v>
      </c>
      <c r="B1991" s="4" t="str">
        <f>TEXT(Airplane_Crashes_and_Fatalities[[#This Row],[Date]],"yyyy")</f>
        <v>1965</v>
      </c>
      <c r="C1991" s="1" t="str">
        <f>TEXT(Airplane_Crashes_and_Fatalities[[#This Row],[Date]],"mmm")</f>
        <v>Jul</v>
      </c>
      <c r="D1991" s="5">
        <f>DAY(Airplane_Crashes_and_Fatalities[[#This Row],[Date]])</f>
        <v>15</v>
      </c>
      <c r="E1991" s="3">
        <v>0.71180555555555558</v>
      </c>
      <c r="F1991" s="2" t="s">
        <v>20249</v>
      </c>
      <c r="G1991" s="2" t="s">
        <v>21556</v>
      </c>
      <c r="H1991" s="2"/>
      <c r="I1991" s="2" t="s">
        <v>6295</v>
      </c>
      <c r="J1991" s="2"/>
      <c r="K1991" s="2"/>
      <c r="L1991" s="2" t="s">
        <v>6296</v>
      </c>
      <c r="M1991" t="s">
        <v>6297</v>
      </c>
      <c r="N1991">
        <f>Airplane_Crashes_and_Fatalities[[#This Row],[Aboard]]-Airplane_Crashes_and_Fatalities[[#This Row],[Fatalities]]</f>
        <v>4</v>
      </c>
      <c r="P1991">
        <v>12</v>
      </c>
      <c r="Q1991">
        <v>8</v>
      </c>
      <c r="R1991">
        <v>0</v>
      </c>
      <c r="S1991" s="2" t="s">
        <v>6298</v>
      </c>
    </row>
    <row r="1992" spans="1:19" x14ac:dyDescent="0.3">
      <c r="A1992" s="1">
        <v>23940</v>
      </c>
      <c r="B1992" s="4" t="str">
        <f>TEXT(Airplane_Crashes_and_Fatalities[[#This Row],[Date]],"yyyy")</f>
        <v>1965</v>
      </c>
      <c r="C1992" s="1" t="str">
        <f>TEXT(Airplane_Crashes_and_Fatalities[[#This Row],[Date]],"mmm")</f>
        <v>Jul</v>
      </c>
      <c r="D1992" s="5">
        <f>DAY(Airplane_Crashes_and_Fatalities[[#This Row],[Date]])</f>
        <v>17</v>
      </c>
      <c r="E1992" s="3">
        <v>0.50694444444444442</v>
      </c>
      <c r="F1992" s="2" t="s">
        <v>21557</v>
      </c>
      <c r="G1992" s="2" t="s">
        <v>20178</v>
      </c>
      <c r="H1992" s="2"/>
      <c r="I1992" s="2" t="s">
        <v>5646</v>
      </c>
      <c r="J1992" s="2"/>
      <c r="K1992" s="2"/>
      <c r="L1992" s="2" t="s">
        <v>5647</v>
      </c>
      <c r="N1992">
        <f>Airplane_Crashes_and_Fatalities[[#This Row],[Aboard]]-Airplane_Crashes_and_Fatalities[[#This Row],[Fatalities]]</f>
        <v>0</v>
      </c>
      <c r="P1992">
        <v>11</v>
      </c>
      <c r="Q1992">
        <v>11</v>
      </c>
      <c r="R1992">
        <v>0</v>
      </c>
      <c r="S1992" s="2" t="s">
        <v>511</v>
      </c>
    </row>
    <row r="1993" spans="1:19" x14ac:dyDescent="0.3">
      <c r="A1993" s="1">
        <v>23948</v>
      </c>
      <c r="B1993" s="4" t="str">
        <f>TEXT(Airplane_Crashes_and_Fatalities[[#This Row],[Date]],"yyyy")</f>
        <v>1965</v>
      </c>
      <c r="C1993" s="1" t="str">
        <f>TEXT(Airplane_Crashes_and_Fatalities[[#This Row],[Date]],"mmm")</f>
        <v>Jul</v>
      </c>
      <c r="D1993" s="5">
        <f>DAY(Airplane_Crashes_and_Fatalities[[#This Row],[Date]])</f>
        <v>25</v>
      </c>
      <c r="E1993" s="3">
        <v>0.31944444444444442</v>
      </c>
      <c r="F1993" s="2" t="s">
        <v>21558</v>
      </c>
      <c r="G1993" s="2" t="s">
        <v>20426</v>
      </c>
      <c r="H1993" s="2"/>
      <c r="I1993" s="2" t="s">
        <v>4506</v>
      </c>
      <c r="J1993" s="2"/>
      <c r="K1993" s="2" t="s">
        <v>6299</v>
      </c>
      <c r="L1993" s="2" t="s">
        <v>1625</v>
      </c>
      <c r="M1993">
        <v>777</v>
      </c>
      <c r="N1993">
        <f>Airplane_Crashes_and_Fatalities[[#This Row],[Aboard]]-Airplane_Crashes_and_Fatalities[[#This Row],[Fatalities]]</f>
        <v>0</v>
      </c>
      <c r="P1993">
        <v>37</v>
      </c>
      <c r="Q1993">
        <v>37</v>
      </c>
      <c r="R1993">
        <v>0</v>
      </c>
      <c r="S1993" s="2" t="s">
        <v>6300</v>
      </c>
    </row>
    <row r="1994" spans="1:19" x14ac:dyDescent="0.3">
      <c r="A1994" s="1">
        <v>23958</v>
      </c>
      <c r="B1994" s="4" t="str">
        <f>TEXT(Airplane_Crashes_and_Fatalities[[#This Row],[Date]],"yyyy")</f>
        <v>1965</v>
      </c>
      <c r="C1994" s="1" t="str">
        <f>TEXT(Airplane_Crashes_and_Fatalities[[#This Row],[Date]],"mmm")</f>
        <v>Aug</v>
      </c>
      <c r="D1994" s="5">
        <f>DAY(Airplane_Crashes_and_Fatalities[[#This Row],[Date]])</f>
        <v>4</v>
      </c>
      <c r="E1994" s="3">
        <v>0.98194444444444451</v>
      </c>
      <c r="F1994" s="2" t="s">
        <v>21559</v>
      </c>
      <c r="G1994" s="2" t="s">
        <v>20134</v>
      </c>
      <c r="H1994" s="2"/>
      <c r="I1994" s="2" t="s">
        <v>6301</v>
      </c>
      <c r="J1994" s="2"/>
      <c r="K1994" s="2" t="s">
        <v>6302</v>
      </c>
      <c r="L1994" s="2" t="s">
        <v>3139</v>
      </c>
      <c r="M1994" t="s">
        <v>6303</v>
      </c>
      <c r="N1994">
        <f>Airplane_Crashes_and_Fatalities[[#This Row],[Aboard]]-Airplane_Crashes_and_Fatalities[[#This Row],[Fatalities]]</f>
        <v>0</v>
      </c>
      <c r="O1994">
        <v>10826</v>
      </c>
      <c r="P1994">
        <v>7</v>
      </c>
      <c r="Q1994">
        <v>7</v>
      </c>
      <c r="R1994">
        <v>0</v>
      </c>
      <c r="S1994" s="2" t="s">
        <v>6304</v>
      </c>
    </row>
    <row r="1995" spans="1:19" x14ac:dyDescent="0.3">
      <c r="A1995" s="1">
        <v>23966</v>
      </c>
      <c r="B1995" s="4" t="str">
        <f>TEXT(Airplane_Crashes_and_Fatalities[[#This Row],[Date]],"yyyy")</f>
        <v>1965</v>
      </c>
      <c r="C1995" s="1" t="str">
        <f>TEXT(Airplane_Crashes_and_Fatalities[[#This Row],[Date]],"mmm")</f>
        <v>Aug</v>
      </c>
      <c r="D1995" s="5">
        <f>DAY(Airplane_Crashes_and_Fatalities[[#This Row],[Date]])</f>
        <v>12</v>
      </c>
      <c r="E1995" s="3">
        <v>0.45833333333333326</v>
      </c>
      <c r="F1995" s="2" t="s">
        <v>21560</v>
      </c>
      <c r="G1995" s="2" t="s">
        <v>19819</v>
      </c>
      <c r="H1995" s="2"/>
      <c r="I1995" s="2" t="s">
        <v>4742</v>
      </c>
      <c r="J1995" s="2"/>
      <c r="K1995" s="2" t="s">
        <v>6305</v>
      </c>
      <c r="L1995" s="2" t="s">
        <v>1904</v>
      </c>
      <c r="M1995" t="s">
        <v>6306</v>
      </c>
      <c r="N1995">
        <f>Airplane_Crashes_and_Fatalities[[#This Row],[Aboard]]-Airplane_Crashes_and_Fatalities[[#This Row],[Fatalities]]</f>
        <v>0</v>
      </c>
      <c r="O1995">
        <v>30571</v>
      </c>
      <c r="P1995">
        <v>13</v>
      </c>
      <c r="Q1995">
        <v>13</v>
      </c>
      <c r="R1995">
        <v>0</v>
      </c>
      <c r="S1995" s="2" t="s">
        <v>6307</v>
      </c>
    </row>
    <row r="1996" spans="1:19" x14ac:dyDescent="0.3">
      <c r="A1996" s="1">
        <v>23970</v>
      </c>
      <c r="B1996" s="4" t="str">
        <f>TEXT(Airplane_Crashes_and_Fatalities[[#This Row],[Date]],"yyyy")</f>
        <v>1965</v>
      </c>
      <c r="C1996" s="1" t="str">
        <f>TEXT(Airplane_Crashes_and_Fatalities[[#This Row],[Date]],"mmm")</f>
        <v>Aug</v>
      </c>
      <c r="D1996" s="5">
        <f>DAY(Airplane_Crashes_and_Fatalities[[#This Row],[Date]])</f>
        <v>16</v>
      </c>
      <c r="E1996" s="3">
        <v>0.84791666666666665</v>
      </c>
      <c r="F1996" s="2" t="s">
        <v>20722</v>
      </c>
      <c r="G1996" s="2" t="s">
        <v>21561</v>
      </c>
      <c r="H1996" s="2" t="s">
        <v>19712</v>
      </c>
      <c r="I1996" s="2" t="s">
        <v>740</v>
      </c>
      <c r="J1996" s="2" t="s">
        <v>19201</v>
      </c>
      <c r="K1996" s="2" t="s">
        <v>1504</v>
      </c>
      <c r="L1996" s="2" t="s">
        <v>6308</v>
      </c>
      <c r="M1996" t="s">
        <v>6309</v>
      </c>
      <c r="N1996">
        <f>Airplane_Crashes_and_Fatalities[[#This Row],[Aboard]]-Airplane_Crashes_and_Fatalities[[#This Row],[Fatalities]]</f>
        <v>0</v>
      </c>
      <c r="O1996" t="s">
        <v>6310</v>
      </c>
      <c r="P1996">
        <v>30</v>
      </c>
      <c r="Q1996">
        <v>30</v>
      </c>
      <c r="R1996">
        <v>0</v>
      </c>
      <c r="S1996" s="2" t="s">
        <v>6311</v>
      </c>
    </row>
    <row r="1997" spans="1:19" x14ac:dyDescent="0.3">
      <c r="A1997" s="1">
        <v>23974</v>
      </c>
      <c r="B1997" s="4" t="str">
        <f>TEXT(Airplane_Crashes_and_Fatalities[[#This Row],[Date]],"yyyy")</f>
        <v>1965</v>
      </c>
      <c r="C1997" s="1" t="str">
        <f>TEXT(Airplane_Crashes_and_Fatalities[[#This Row],[Date]],"mmm")</f>
        <v>Aug</v>
      </c>
      <c r="D1997" s="5">
        <f>DAY(Airplane_Crashes_and_Fatalities[[#This Row],[Date]])</f>
        <v>20</v>
      </c>
      <c r="E1997" s="3">
        <v>0.54722222222222228</v>
      </c>
      <c r="F1997" s="2" t="s">
        <v>21562</v>
      </c>
      <c r="G1997" s="2" t="s">
        <v>19671</v>
      </c>
      <c r="H1997" s="2"/>
      <c r="I1997" s="2" t="s">
        <v>1288</v>
      </c>
      <c r="J1997" s="2"/>
      <c r="K1997" s="2" t="s">
        <v>6312</v>
      </c>
      <c r="L1997" s="2" t="s">
        <v>6313</v>
      </c>
      <c r="M1997" t="s">
        <v>6314</v>
      </c>
      <c r="N1997">
        <f>Airplane_Crashes_and_Fatalities[[#This Row],[Aboard]]-Airplane_Crashes_and_Fatalities[[#This Row],[Fatalities]]</f>
        <v>0</v>
      </c>
      <c r="O1997">
        <v>249</v>
      </c>
      <c r="P1997">
        <v>4</v>
      </c>
      <c r="Q1997">
        <v>4</v>
      </c>
      <c r="R1997">
        <v>0</v>
      </c>
      <c r="S1997" s="2" t="s">
        <v>6315</v>
      </c>
    </row>
    <row r="1998" spans="1:19" x14ac:dyDescent="0.3">
      <c r="A1998" s="1">
        <v>23978</v>
      </c>
      <c r="B1998" s="4" t="str">
        <f>TEXT(Airplane_Crashes_and_Fatalities[[#This Row],[Date]],"yyyy")</f>
        <v>1965</v>
      </c>
      <c r="C1998" s="1" t="str">
        <f>TEXT(Airplane_Crashes_and_Fatalities[[#This Row],[Date]],"mmm")</f>
        <v>Aug</v>
      </c>
      <c r="D1998" s="5">
        <f>DAY(Airplane_Crashes_and_Fatalities[[#This Row],[Date]])</f>
        <v>24</v>
      </c>
      <c r="E1998" s="3">
        <v>0.42361111111111116</v>
      </c>
      <c r="F1998" s="2" t="s">
        <v>2384</v>
      </c>
      <c r="G1998" s="2" t="s">
        <v>24254</v>
      </c>
      <c r="H1998" s="2"/>
      <c r="I1998" s="2" t="s">
        <v>2310</v>
      </c>
      <c r="J1998" s="2"/>
      <c r="K1998" s="2" t="s">
        <v>6299</v>
      </c>
      <c r="L1998" s="2" t="s">
        <v>6316</v>
      </c>
      <c r="M1998">
        <v>149802</v>
      </c>
      <c r="N1998">
        <f>Airplane_Crashes_and_Fatalities[[#This Row],[Aboard]]-Airplane_Crashes_and_Fatalities[[#This Row],[Fatalities]]</f>
        <v>13</v>
      </c>
      <c r="O1998">
        <v>3693</v>
      </c>
      <c r="P1998">
        <v>72</v>
      </c>
      <c r="Q1998">
        <v>59</v>
      </c>
      <c r="R1998">
        <v>0</v>
      </c>
      <c r="S1998" s="2" t="s">
        <v>6317</v>
      </c>
    </row>
    <row r="1999" spans="1:19" x14ac:dyDescent="0.3">
      <c r="A1999" s="1">
        <v>23989</v>
      </c>
      <c r="B1999" s="4" t="str">
        <f>TEXT(Airplane_Crashes_and_Fatalities[[#This Row],[Date]],"yyyy")</f>
        <v>1965</v>
      </c>
      <c r="C1999" s="1" t="str">
        <f>TEXT(Airplane_Crashes_and_Fatalities[[#This Row],[Date]],"mmm")</f>
        <v>Sep</v>
      </c>
      <c r="D1999" s="5">
        <f>DAY(Airplane_Crashes_and_Fatalities[[#This Row],[Date]])</f>
        <v>4</v>
      </c>
      <c r="E1999" s="3">
        <v>0.40277777777777768</v>
      </c>
      <c r="F1999" s="2" t="s">
        <v>21563</v>
      </c>
      <c r="G1999" s="2" t="s">
        <v>20063</v>
      </c>
      <c r="H1999" s="2"/>
      <c r="I1999" s="2" t="s">
        <v>4333</v>
      </c>
      <c r="J1999" s="2"/>
      <c r="K1999" s="2"/>
      <c r="L1999" s="2" t="s">
        <v>6058</v>
      </c>
      <c r="M1999" t="s">
        <v>6318</v>
      </c>
      <c r="N1999">
        <f>Airplane_Crashes_and_Fatalities[[#This Row],[Aboard]]-Airplane_Crashes_and_Fatalities[[#This Row],[Fatalities]]</f>
        <v>1</v>
      </c>
      <c r="P1999">
        <v>5</v>
      </c>
      <c r="Q1999">
        <v>4</v>
      </c>
      <c r="R1999">
        <v>0</v>
      </c>
      <c r="S1999" s="2" t="s">
        <v>6319</v>
      </c>
    </row>
    <row r="2000" spans="1:19" x14ac:dyDescent="0.3">
      <c r="A2000" s="1">
        <v>23996</v>
      </c>
      <c r="B2000" s="4" t="str">
        <f>TEXT(Airplane_Crashes_and_Fatalities[[#This Row],[Date]],"yyyy")</f>
        <v>1965</v>
      </c>
      <c r="C2000" s="1" t="str">
        <f>TEXT(Airplane_Crashes_and_Fatalities[[#This Row],[Date]],"mmm")</f>
        <v>Sep</v>
      </c>
      <c r="D2000" s="5">
        <f>DAY(Airplane_Crashes_and_Fatalities[[#This Row],[Date]])</f>
        <v>11</v>
      </c>
      <c r="E2000" s="3">
        <v>0.68402777777777768</v>
      </c>
      <c r="F2000" s="2" t="s">
        <v>21564</v>
      </c>
      <c r="G2000" s="2" t="s">
        <v>21565</v>
      </c>
      <c r="H2000" s="2"/>
      <c r="I2000" s="2" t="s">
        <v>6320</v>
      </c>
      <c r="J2000" s="2" t="s">
        <v>19202</v>
      </c>
      <c r="K2000" s="2" t="s">
        <v>6321</v>
      </c>
      <c r="L2000" s="2" t="s">
        <v>1121</v>
      </c>
      <c r="M2000" t="s">
        <v>6322</v>
      </c>
      <c r="N2000">
        <f>Airplane_Crashes_and_Fatalities[[#This Row],[Aboard]]-Airplane_Crashes_and_Fatalities[[#This Row],[Fatalities]]</f>
        <v>0</v>
      </c>
      <c r="O2000">
        <v>1926</v>
      </c>
      <c r="P2000">
        <v>11</v>
      </c>
      <c r="Q2000">
        <v>11</v>
      </c>
      <c r="R2000">
        <v>0</v>
      </c>
      <c r="S2000" s="2" t="s">
        <v>6323</v>
      </c>
    </row>
    <row r="2001" spans="1:19" x14ac:dyDescent="0.3">
      <c r="A2001" s="1">
        <v>23999</v>
      </c>
      <c r="B2001" s="4" t="str">
        <f>TEXT(Airplane_Crashes_and_Fatalities[[#This Row],[Date]],"yyyy")</f>
        <v>1965</v>
      </c>
      <c r="C2001" s="1" t="str">
        <f>TEXT(Airplane_Crashes_and_Fatalities[[#This Row],[Date]],"mmm")</f>
        <v>Sep</v>
      </c>
      <c r="D2001" s="5">
        <f>DAY(Airplane_Crashes_and_Fatalities[[#This Row],[Date]])</f>
        <v>14</v>
      </c>
      <c r="F2001" s="2" t="s">
        <v>21566</v>
      </c>
      <c r="G2001" s="2" t="s">
        <v>21206</v>
      </c>
      <c r="H2001" s="2"/>
      <c r="I2001" s="2" t="s">
        <v>4866</v>
      </c>
      <c r="J2001" s="2"/>
      <c r="K2001" s="2"/>
      <c r="L2001" s="2" t="s">
        <v>1183</v>
      </c>
      <c r="M2001" t="s">
        <v>6324</v>
      </c>
      <c r="N2001">
        <f>Airplane_Crashes_and_Fatalities[[#This Row],[Aboard]]-Airplane_Crashes_and_Fatalities[[#This Row],[Fatalities]]</f>
        <v>0</v>
      </c>
      <c r="O2001">
        <v>12000</v>
      </c>
      <c r="P2001">
        <v>17</v>
      </c>
      <c r="Q2001">
        <v>17</v>
      </c>
      <c r="R2001">
        <v>0</v>
      </c>
      <c r="S2001" s="2"/>
    </row>
    <row r="2002" spans="1:19" x14ac:dyDescent="0.3">
      <c r="A2002" s="1">
        <v>24001</v>
      </c>
      <c r="B2002" s="4" t="str">
        <f>TEXT(Airplane_Crashes_and_Fatalities[[#This Row],[Date]],"yyyy")</f>
        <v>1965</v>
      </c>
      <c r="C2002" s="1" t="str">
        <f>TEXT(Airplane_Crashes_and_Fatalities[[#This Row],[Date]],"mmm")</f>
        <v>Sep</v>
      </c>
      <c r="D2002" s="5">
        <f>DAY(Airplane_Crashes_and_Fatalities[[#This Row],[Date]])</f>
        <v>16</v>
      </c>
      <c r="E2002" s="3">
        <v>0.45972222222222214</v>
      </c>
      <c r="F2002" s="2" t="s">
        <v>21567</v>
      </c>
      <c r="G2002" s="2" t="s">
        <v>20208</v>
      </c>
      <c r="H2002" s="2"/>
      <c r="I2002" s="2" t="s">
        <v>6325</v>
      </c>
      <c r="J2002" s="2"/>
      <c r="K2002" s="2" t="s">
        <v>6326</v>
      </c>
      <c r="L2002" s="2" t="s">
        <v>6327</v>
      </c>
      <c r="M2002" t="s">
        <v>6328</v>
      </c>
      <c r="N2002">
        <f>Airplane_Crashes_and_Fatalities[[#This Row],[Aboard]]-Airplane_Crashes_and_Fatalities[[#This Row],[Fatalities]]</f>
        <v>2</v>
      </c>
      <c r="O2002" t="s">
        <v>6329</v>
      </c>
      <c r="P2002">
        <v>11</v>
      </c>
      <c r="Q2002">
        <v>9</v>
      </c>
      <c r="R2002">
        <v>0</v>
      </c>
      <c r="S2002" s="2" t="s">
        <v>188</v>
      </c>
    </row>
    <row r="2003" spans="1:19" x14ac:dyDescent="0.3">
      <c r="A2003" s="1">
        <v>24001</v>
      </c>
      <c r="B2003" s="4" t="str">
        <f>TEXT(Airplane_Crashes_and_Fatalities[[#This Row],[Date]],"yyyy")</f>
        <v>1965</v>
      </c>
      <c r="C2003" s="1" t="str">
        <f>TEXT(Airplane_Crashes_and_Fatalities[[#This Row],[Date]],"mmm")</f>
        <v>Sep</v>
      </c>
      <c r="D2003" s="5">
        <f>DAY(Airplane_Crashes_and_Fatalities[[#This Row],[Date]])</f>
        <v>16</v>
      </c>
      <c r="F2003" s="2" t="s">
        <v>21568</v>
      </c>
      <c r="G2003" s="2" t="s">
        <v>21400</v>
      </c>
      <c r="H2003" s="2"/>
      <c r="I2003" s="2" t="s">
        <v>4033</v>
      </c>
      <c r="J2003" s="2"/>
      <c r="K2003" s="2"/>
      <c r="L2003" s="2" t="s">
        <v>1183</v>
      </c>
      <c r="M2003" t="s">
        <v>6330</v>
      </c>
      <c r="N2003">
        <f>Airplane_Crashes_and_Fatalities[[#This Row],[Aboard]]-Airplane_Crashes_and_Fatalities[[#This Row],[Fatalities]]</f>
        <v>1</v>
      </c>
      <c r="O2003">
        <v>20301</v>
      </c>
      <c r="P2003">
        <v>39</v>
      </c>
      <c r="Q2003">
        <v>38</v>
      </c>
      <c r="R2003">
        <v>0</v>
      </c>
      <c r="S2003" s="2" t="s">
        <v>6331</v>
      </c>
    </row>
    <row r="2004" spans="1:19" x14ac:dyDescent="0.3">
      <c r="A2004" s="1">
        <v>24002</v>
      </c>
      <c r="B2004" s="4" t="str">
        <f>TEXT(Airplane_Crashes_and_Fatalities[[#This Row],[Date]],"yyyy")</f>
        <v>1965</v>
      </c>
      <c r="C2004" s="1" t="str">
        <f>TEXT(Airplane_Crashes_and_Fatalities[[#This Row],[Date]],"mmm")</f>
        <v>Sep</v>
      </c>
      <c r="D2004" s="5">
        <f>DAY(Airplane_Crashes_and_Fatalities[[#This Row],[Date]])</f>
        <v>17</v>
      </c>
      <c r="E2004" s="3">
        <v>0.47569444444444442</v>
      </c>
      <c r="F2004" s="2" t="s">
        <v>21569</v>
      </c>
      <c r="G2004" s="2" t="s">
        <v>21570</v>
      </c>
      <c r="H2004" s="2"/>
      <c r="I2004" s="2" t="s">
        <v>1213</v>
      </c>
      <c r="J2004" s="2" t="s">
        <v>19203</v>
      </c>
      <c r="K2004" s="2" t="s">
        <v>6332</v>
      </c>
      <c r="L2004" s="2" t="s">
        <v>6333</v>
      </c>
      <c r="M2004" t="s">
        <v>6334</v>
      </c>
      <c r="N2004">
        <f>Airplane_Crashes_and_Fatalities[[#This Row],[Aboard]]-Airplane_Crashes_and_Fatalities[[#This Row],[Fatalities]]</f>
        <v>0</v>
      </c>
      <c r="O2004" t="s">
        <v>6335</v>
      </c>
      <c r="P2004">
        <v>30</v>
      </c>
      <c r="Q2004">
        <v>30</v>
      </c>
      <c r="R2004">
        <v>0</v>
      </c>
      <c r="S2004" s="2" t="s">
        <v>6336</v>
      </c>
    </row>
    <row r="2005" spans="1:19" x14ac:dyDescent="0.3">
      <c r="A2005" s="1">
        <v>27606</v>
      </c>
      <c r="B2005" s="4" t="str">
        <f>TEXT(Airplane_Crashes_and_Fatalities[[#This Row],[Date]],"yyyy")</f>
        <v>1975</v>
      </c>
      <c r="C2005" s="1" t="str">
        <f>TEXT(Airplane_Crashes_and_Fatalities[[#This Row],[Date]],"mmm")</f>
        <v>Jul</v>
      </c>
      <c r="D2005" s="5">
        <f>DAY(Airplane_Crashes_and_Fatalities[[#This Row],[Date]])</f>
        <v>31</v>
      </c>
      <c r="F2005" s="2" t="s">
        <v>20972</v>
      </c>
      <c r="G2005" s="2" t="s">
        <v>21571</v>
      </c>
      <c r="H2005" s="2"/>
      <c r="I2005" s="2" t="s">
        <v>6337</v>
      </c>
      <c r="J2005" s="2"/>
      <c r="K2005" s="2"/>
      <c r="L2005" s="2" t="s">
        <v>1625</v>
      </c>
      <c r="M2005">
        <v>970</v>
      </c>
      <c r="N2005">
        <f>Airplane_Crashes_and_Fatalities[[#This Row],[Aboard]]-Airplane_Crashes_and_Fatalities[[#This Row],[Fatalities]]</f>
        <v>0</v>
      </c>
      <c r="P2005">
        <v>10</v>
      </c>
      <c r="Q2005">
        <v>10</v>
      </c>
      <c r="R2005">
        <v>0</v>
      </c>
      <c r="S2005" s="2"/>
    </row>
    <row r="2006" spans="1:19" x14ac:dyDescent="0.3">
      <c r="A2006" s="1">
        <v>24032</v>
      </c>
      <c r="B2006" s="4" t="str">
        <f>TEXT(Airplane_Crashes_and_Fatalities[[#This Row],[Date]],"yyyy")</f>
        <v>1965</v>
      </c>
      <c r="C2006" s="1" t="str">
        <f>TEXT(Airplane_Crashes_and_Fatalities[[#This Row],[Date]],"mmm")</f>
        <v>Oct</v>
      </c>
      <c r="D2006" s="5">
        <f>DAY(Airplane_Crashes_and_Fatalities[[#This Row],[Date]])</f>
        <v>17</v>
      </c>
      <c r="F2006" s="2" t="s">
        <v>21572</v>
      </c>
      <c r="G2006" s="2" t="s">
        <v>19762</v>
      </c>
      <c r="H2006" s="2"/>
      <c r="I2006" s="2" t="s">
        <v>2220</v>
      </c>
      <c r="J2006" s="2"/>
      <c r="K2006" s="2" t="s">
        <v>6222</v>
      </c>
      <c r="L2006" s="2" t="s">
        <v>6338</v>
      </c>
      <c r="M2006" t="s">
        <v>6339</v>
      </c>
      <c r="N2006">
        <f>Airplane_Crashes_and_Fatalities[[#This Row],[Aboard]]-Airplane_Crashes_and_Fatalities[[#This Row],[Fatalities]]</f>
        <v>0</v>
      </c>
      <c r="O2006">
        <v>6182</v>
      </c>
      <c r="P2006">
        <v>19</v>
      </c>
      <c r="Q2006">
        <v>19</v>
      </c>
      <c r="R2006">
        <v>0</v>
      </c>
      <c r="S2006" s="2" t="s">
        <v>6340</v>
      </c>
    </row>
    <row r="2007" spans="1:19" x14ac:dyDescent="0.3">
      <c r="A2007" s="1">
        <v>24032</v>
      </c>
      <c r="B2007" s="4" t="str">
        <f>TEXT(Airplane_Crashes_and_Fatalities[[#This Row],[Date]],"yyyy")</f>
        <v>1965</v>
      </c>
      <c r="C2007" s="1" t="str">
        <f>TEXT(Airplane_Crashes_and_Fatalities[[#This Row],[Date]],"mmm")</f>
        <v>Oct</v>
      </c>
      <c r="D2007" s="5">
        <f>DAY(Airplane_Crashes_and_Fatalities[[#This Row],[Date]])</f>
        <v>17</v>
      </c>
      <c r="E2007" s="3">
        <v>0.31111111111111112</v>
      </c>
      <c r="F2007" s="2" t="s">
        <v>21177</v>
      </c>
      <c r="G2007" s="2" t="s">
        <v>20163</v>
      </c>
      <c r="H2007" s="2"/>
      <c r="I2007" s="2" t="s">
        <v>3522</v>
      </c>
      <c r="J2007" s="2"/>
      <c r="K2007" s="2"/>
      <c r="L2007" s="2" t="s">
        <v>1785</v>
      </c>
      <c r="M2007" t="s">
        <v>6341</v>
      </c>
      <c r="N2007">
        <f>Airplane_Crashes_and_Fatalities[[#This Row],[Aboard]]-Airplane_Crashes_and_Fatalities[[#This Row],[Fatalities]]</f>
        <v>0</v>
      </c>
      <c r="O2007">
        <v>19431</v>
      </c>
      <c r="P2007">
        <v>8</v>
      </c>
      <c r="Q2007">
        <v>8</v>
      </c>
      <c r="R2007">
        <v>0</v>
      </c>
      <c r="S2007" s="2" t="s">
        <v>6342</v>
      </c>
    </row>
    <row r="2008" spans="1:19" x14ac:dyDescent="0.3">
      <c r="A2008" s="1">
        <v>24033</v>
      </c>
      <c r="B2008" s="4" t="str">
        <f>TEXT(Airplane_Crashes_and_Fatalities[[#This Row],[Date]],"yyyy")</f>
        <v>1965</v>
      </c>
      <c r="C2008" s="1" t="str">
        <f>TEXT(Airplane_Crashes_and_Fatalities[[#This Row],[Date]],"mmm")</f>
        <v>Oct</v>
      </c>
      <c r="D2008" s="5">
        <f>DAY(Airplane_Crashes_and_Fatalities[[#This Row],[Date]])</f>
        <v>18</v>
      </c>
      <c r="F2008" s="2" t="s">
        <v>21573</v>
      </c>
      <c r="G2008" s="2" t="s">
        <v>20706</v>
      </c>
      <c r="H2008" s="2"/>
      <c r="I2008" s="2" t="s">
        <v>6343</v>
      </c>
      <c r="J2008" s="2"/>
      <c r="K2008" s="2"/>
      <c r="L2008" s="2" t="s">
        <v>6344</v>
      </c>
      <c r="M2008" t="s">
        <v>6345</v>
      </c>
      <c r="N2008">
        <f>Airplane_Crashes_and_Fatalities[[#This Row],[Aboard]]-Airplane_Crashes_and_Fatalities[[#This Row],[Fatalities]]</f>
        <v>0</v>
      </c>
      <c r="O2008">
        <v>1996</v>
      </c>
      <c r="P2008">
        <v>13</v>
      </c>
      <c r="Q2008">
        <v>13</v>
      </c>
      <c r="R2008">
        <v>0</v>
      </c>
      <c r="S2008" s="2" t="s">
        <v>6331</v>
      </c>
    </row>
    <row r="2009" spans="1:19" x14ac:dyDescent="0.3">
      <c r="A2009" s="1">
        <v>24035</v>
      </c>
      <c r="B2009" s="4" t="str">
        <f>TEXT(Airplane_Crashes_and_Fatalities[[#This Row],[Date]],"yyyy")</f>
        <v>1965</v>
      </c>
      <c r="C2009" s="1" t="str">
        <f>TEXT(Airplane_Crashes_and_Fatalities[[#This Row],[Date]],"mmm")</f>
        <v>Oct</v>
      </c>
      <c r="D2009" s="5">
        <f>DAY(Airplane_Crashes_and_Fatalities[[#This Row],[Date]])</f>
        <v>20</v>
      </c>
      <c r="E2009" s="3">
        <v>0.43958333333333344</v>
      </c>
      <c r="F2009" s="2" t="s">
        <v>21574</v>
      </c>
      <c r="G2009" s="2" t="s">
        <v>20426</v>
      </c>
      <c r="H2009" s="2"/>
      <c r="I2009" s="2" t="s">
        <v>2385</v>
      </c>
      <c r="J2009" s="2" t="s">
        <v>19204</v>
      </c>
      <c r="K2009" s="2" t="s">
        <v>6346</v>
      </c>
      <c r="L2009" s="2" t="s">
        <v>1183</v>
      </c>
      <c r="M2009" t="s">
        <v>6347</v>
      </c>
      <c r="N2009">
        <f>Airplane_Crashes_and_Fatalities[[#This Row],[Aboard]]-Airplane_Crashes_and_Fatalities[[#This Row],[Fatalities]]</f>
        <v>36</v>
      </c>
      <c r="O2009">
        <v>13403</v>
      </c>
      <c r="P2009">
        <v>37</v>
      </c>
      <c r="Q2009">
        <v>1</v>
      </c>
      <c r="R2009">
        <v>0</v>
      </c>
      <c r="S2009" s="2" t="s">
        <v>6348</v>
      </c>
    </row>
    <row r="2010" spans="1:19" x14ac:dyDescent="0.3">
      <c r="A2010" s="1">
        <v>24042</v>
      </c>
      <c r="B2010" s="4" t="str">
        <f>TEXT(Airplane_Crashes_and_Fatalities[[#This Row],[Date]],"yyyy")</f>
        <v>1965</v>
      </c>
      <c r="C2010" s="1" t="str">
        <f>TEXT(Airplane_Crashes_and_Fatalities[[#This Row],[Date]],"mmm")</f>
        <v>Oct</v>
      </c>
      <c r="D2010" s="5">
        <f>DAY(Airplane_Crashes_and_Fatalities[[#This Row],[Date]])</f>
        <v>27</v>
      </c>
      <c r="E2010" s="3">
        <v>5.7638888888888795E-2</v>
      </c>
      <c r="F2010" s="2" t="s">
        <v>20107</v>
      </c>
      <c r="G2010" s="2" t="s">
        <v>19676</v>
      </c>
      <c r="H2010" s="2"/>
      <c r="I2010" s="2" t="s">
        <v>2176</v>
      </c>
      <c r="J2010" s="2"/>
      <c r="K2010" s="2" t="s">
        <v>6349</v>
      </c>
      <c r="L2010" s="2" t="s">
        <v>6350</v>
      </c>
      <c r="M2010" t="s">
        <v>6351</v>
      </c>
      <c r="N2010">
        <f>Airplane_Crashes_and_Fatalities[[#This Row],[Aboard]]-Airplane_Crashes_and_Fatalities[[#This Row],[Fatalities]]</f>
        <v>0</v>
      </c>
      <c r="O2010">
        <v>708</v>
      </c>
      <c r="P2010">
        <v>36</v>
      </c>
      <c r="Q2010">
        <v>36</v>
      </c>
      <c r="R2010">
        <v>0</v>
      </c>
      <c r="S2010" s="2" t="s">
        <v>6352</v>
      </c>
    </row>
    <row r="2011" spans="1:19" x14ac:dyDescent="0.3">
      <c r="A2011" s="1">
        <v>24048</v>
      </c>
      <c r="B2011" s="4" t="str">
        <f>TEXT(Airplane_Crashes_and_Fatalities[[#This Row],[Date]],"yyyy")</f>
        <v>1965</v>
      </c>
      <c r="C2011" s="1" t="str">
        <f>TEXT(Airplane_Crashes_and_Fatalities[[#This Row],[Date]],"mmm")</f>
        <v>Nov</v>
      </c>
      <c r="D2011" s="5">
        <f>DAY(Airplane_Crashes_and_Fatalities[[#This Row],[Date]])</f>
        <v>2</v>
      </c>
      <c r="F2011" s="2" t="s">
        <v>21575</v>
      </c>
      <c r="G2011" s="2" t="s">
        <v>21576</v>
      </c>
      <c r="H2011" s="2"/>
      <c r="I2011" s="2" t="s">
        <v>5541</v>
      </c>
      <c r="J2011" s="2"/>
      <c r="K2011" s="2" t="s">
        <v>6353</v>
      </c>
      <c r="L2011" s="2" t="s">
        <v>1785</v>
      </c>
      <c r="M2011">
        <v>316410</v>
      </c>
      <c r="N2011">
        <f>Airplane_Crashes_and_Fatalities[[#This Row],[Aboard]]-Airplane_Crashes_and_Fatalities[[#This Row],[Fatalities]]</f>
        <v>0</v>
      </c>
      <c r="O2011">
        <v>20876</v>
      </c>
      <c r="P2011">
        <v>30</v>
      </c>
      <c r="Q2011">
        <v>30</v>
      </c>
      <c r="R2011">
        <v>0</v>
      </c>
      <c r="S2011" s="2" t="s">
        <v>6354</v>
      </c>
    </row>
    <row r="2012" spans="1:19" x14ac:dyDescent="0.3">
      <c r="A2012" s="1">
        <v>24049</v>
      </c>
      <c r="B2012" s="4" t="str">
        <f>TEXT(Airplane_Crashes_and_Fatalities[[#This Row],[Date]],"yyyy")</f>
        <v>1965</v>
      </c>
      <c r="C2012" s="1" t="str">
        <f>TEXT(Airplane_Crashes_and_Fatalities[[#This Row],[Date]],"mmm")</f>
        <v>Nov</v>
      </c>
      <c r="D2012" s="5">
        <f>DAY(Airplane_Crashes_and_Fatalities[[#This Row],[Date]])</f>
        <v>3</v>
      </c>
      <c r="E2012" s="3">
        <v>0.3125</v>
      </c>
      <c r="F2012" s="2" t="s">
        <v>6355</v>
      </c>
      <c r="G2012" s="2" t="s">
        <v>24253</v>
      </c>
      <c r="H2012" s="2"/>
      <c r="I2012" s="2" t="s">
        <v>5291</v>
      </c>
      <c r="J2012" s="2"/>
      <c r="K2012" s="2"/>
      <c r="L2012" s="2" t="s">
        <v>2044</v>
      </c>
      <c r="M2012" t="s">
        <v>6356</v>
      </c>
      <c r="N2012">
        <f>Airplane_Crashes_and_Fatalities[[#This Row],[Aboard]]-Airplane_Crashes_and_Fatalities[[#This Row],[Fatalities]]</f>
        <v>0</v>
      </c>
      <c r="P2012">
        <v>68</v>
      </c>
      <c r="Q2012">
        <v>68</v>
      </c>
      <c r="R2012">
        <v>0</v>
      </c>
      <c r="S2012" s="2" t="s">
        <v>6357</v>
      </c>
    </row>
    <row r="2013" spans="1:19" x14ac:dyDescent="0.3">
      <c r="A2013" s="1">
        <v>24054</v>
      </c>
      <c r="B2013" s="4" t="str">
        <f>TEXT(Airplane_Crashes_and_Fatalities[[#This Row],[Date]],"yyyy")</f>
        <v>1965</v>
      </c>
      <c r="C2013" s="1" t="str">
        <f>TEXT(Airplane_Crashes_and_Fatalities[[#This Row],[Date]],"mmm")</f>
        <v>Nov</v>
      </c>
      <c r="D2013" s="5">
        <f>DAY(Airplane_Crashes_and_Fatalities[[#This Row],[Date]])</f>
        <v>8</v>
      </c>
      <c r="E2013" s="3">
        <v>0.51736111111111116</v>
      </c>
      <c r="F2013" s="2" t="s">
        <v>21577</v>
      </c>
      <c r="G2013" s="2" t="s">
        <v>19762</v>
      </c>
      <c r="H2013" s="2"/>
      <c r="I2013" s="2" t="s">
        <v>6358</v>
      </c>
      <c r="J2013" s="2"/>
      <c r="K2013" s="2" t="s">
        <v>6359</v>
      </c>
      <c r="L2013" s="2" t="s">
        <v>3143</v>
      </c>
      <c r="M2013" t="s">
        <v>6360</v>
      </c>
      <c r="N2013">
        <f>Airplane_Crashes_and_Fatalities[[#This Row],[Aboard]]-Airplane_Crashes_and_Fatalities[[#This Row],[Fatalities]]</f>
        <v>0</v>
      </c>
      <c r="O2013">
        <v>4402</v>
      </c>
      <c r="P2013">
        <v>30</v>
      </c>
      <c r="Q2013">
        <v>30</v>
      </c>
      <c r="R2013">
        <v>0</v>
      </c>
      <c r="S2013" s="2" t="s">
        <v>6361</v>
      </c>
    </row>
    <row r="2014" spans="1:19" x14ac:dyDescent="0.3">
      <c r="A2014" s="1">
        <v>24054</v>
      </c>
      <c r="B2014" s="4" t="str">
        <f>TEXT(Airplane_Crashes_and_Fatalities[[#This Row],[Date]],"yyyy")</f>
        <v>1965</v>
      </c>
      <c r="C2014" s="1" t="str">
        <f>TEXT(Airplane_Crashes_and_Fatalities[[#This Row],[Date]],"mmm")</f>
        <v>Nov</v>
      </c>
      <c r="D2014" s="5">
        <f>DAY(Airplane_Crashes_and_Fatalities[[#This Row],[Date]])</f>
        <v>8</v>
      </c>
      <c r="E2014" s="3">
        <v>0.79305555555555562</v>
      </c>
      <c r="F2014" s="2" t="s">
        <v>21578</v>
      </c>
      <c r="G2014" s="2" t="s">
        <v>21579</v>
      </c>
      <c r="H2014" s="2" t="s">
        <v>20300</v>
      </c>
      <c r="I2014" s="2" t="s">
        <v>862</v>
      </c>
      <c r="J2014" s="2" t="s">
        <v>19205</v>
      </c>
      <c r="K2014" s="2" t="s">
        <v>6362</v>
      </c>
      <c r="L2014" s="2" t="s">
        <v>6363</v>
      </c>
      <c r="M2014" t="s">
        <v>6364</v>
      </c>
      <c r="N2014">
        <f>Airplane_Crashes_and_Fatalities[[#This Row],[Aboard]]-Airplane_Crashes_and_Fatalities[[#This Row],[Fatalities]]</f>
        <v>4</v>
      </c>
      <c r="O2014" t="s">
        <v>6365</v>
      </c>
      <c r="P2014">
        <v>62</v>
      </c>
      <c r="Q2014">
        <v>58</v>
      </c>
      <c r="R2014">
        <v>0</v>
      </c>
      <c r="S2014" s="2" t="s">
        <v>6366</v>
      </c>
    </row>
    <row r="2015" spans="1:19" x14ac:dyDescent="0.3">
      <c r="A2015" s="1">
        <v>24056</v>
      </c>
      <c r="B2015" s="4" t="str">
        <f>TEXT(Airplane_Crashes_and_Fatalities[[#This Row],[Date]],"yyyy")</f>
        <v>1965</v>
      </c>
      <c r="C2015" s="1" t="str">
        <f>TEXT(Airplane_Crashes_and_Fatalities[[#This Row],[Date]],"mmm")</f>
        <v>Nov</v>
      </c>
      <c r="D2015" s="5">
        <f>DAY(Airplane_Crashes_and_Fatalities[[#This Row],[Date]])</f>
        <v>10</v>
      </c>
      <c r="F2015" s="2" t="s">
        <v>21580</v>
      </c>
      <c r="G2015" s="2" t="s">
        <v>19866</v>
      </c>
      <c r="H2015" s="2"/>
      <c r="I2015" s="2" t="s">
        <v>2306</v>
      </c>
      <c r="J2015" s="2"/>
      <c r="K2015" s="2"/>
      <c r="L2015" s="2" t="s">
        <v>6216</v>
      </c>
      <c r="M2015" t="s">
        <v>6367</v>
      </c>
      <c r="N2015">
        <f>Airplane_Crashes_and_Fatalities[[#This Row],[Aboard]]-Airplane_Crashes_and_Fatalities[[#This Row],[Fatalities]]</f>
        <v>0</v>
      </c>
      <c r="O2015">
        <v>5351801</v>
      </c>
      <c r="P2015">
        <v>32</v>
      </c>
      <c r="Q2015">
        <v>32</v>
      </c>
      <c r="R2015">
        <v>0</v>
      </c>
      <c r="S2015" s="2" t="s">
        <v>5055</v>
      </c>
    </row>
    <row r="2016" spans="1:19" x14ac:dyDescent="0.3">
      <c r="A2016" s="1">
        <v>24057</v>
      </c>
      <c r="B2016" s="4" t="str">
        <f>TEXT(Airplane_Crashes_and_Fatalities[[#This Row],[Date]],"yyyy")</f>
        <v>1965</v>
      </c>
      <c r="C2016" s="1" t="str">
        <f>TEXT(Airplane_Crashes_and_Fatalities[[#This Row],[Date]],"mmm")</f>
        <v>Nov</v>
      </c>
      <c r="D2016" s="5">
        <f>DAY(Airplane_Crashes_and_Fatalities[[#This Row],[Date]])</f>
        <v>11</v>
      </c>
      <c r="E2016" s="3">
        <v>0.74444444444444446</v>
      </c>
      <c r="F2016" s="2" t="s">
        <v>19942</v>
      </c>
      <c r="G2016" s="2" t="s">
        <v>19943</v>
      </c>
      <c r="H2016" s="2"/>
      <c r="I2016" s="2" t="s">
        <v>740</v>
      </c>
      <c r="J2016" s="2" t="s">
        <v>19206</v>
      </c>
      <c r="K2016" s="2" t="s">
        <v>6368</v>
      </c>
      <c r="L2016" s="2" t="s">
        <v>6308</v>
      </c>
      <c r="M2016" t="s">
        <v>6369</v>
      </c>
      <c r="N2016">
        <f>Airplane_Crashes_and_Fatalities[[#This Row],[Aboard]]-Airplane_Crashes_and_Fatalities[[#This Row],[Fatalities]]</f>
        <v>48</v>
      </c>
      <c r="O2016" t="s">
        <v>6370</v>
      </c>
      <c r="P2016">
        <v>91</v>
      </c>
      <c r="Q2016">
        <v>43</v>
      </c>
      <c r="R2016">
        <v>0</v>
      </c>
      <c r="S2016" s="2" t="s">
        <v>6371</v>
      </c>
    </row>
    <row r="2017" spans="1:19" x14ac:dyDescent="0.3">
      <c r="A2017" s="1">
        <v>24058</v>
      </c>
      <c r="B2017" s="4" t="str">
        <f>TEXT(Airplane_Crashes_and_Fatalities[[#This Row],[Date]],"yyyy")</f>
        <v>1965</v>
      </c>
      <c r="C2017" s="1" t="str">
        <f>TEXT(Airplane_Crashes_and_Fatalities[[#This Row],[Date]],"mmm")</f>
        <v>Nov</v>
      </c>
      <c r="D2017" s="5">
        <f>DAY(Airplane_Crashes_and_Fatalities[[#This Row],[Date]])</f>
        <v>12</v>
      </c>
      <c r="E2017" s="3">
        <v>0.59375</v>
      </c>
      <c r="F2017" s="2" t="s">
        <v>21581</v>
      </c>
      <c r="G2017" s="2" t="s">
        <v>21017</v>
      </c>
      <c r="H2017" s="2"/>
      <c r="I2017" s="2" t="s">
        <v>6372</v>
      </c>
      <c r="J2017" s="2"/>
      <c r="K2017" s="2"/>
      <c r="L2017" s="2" t="s">
        <v>6143</v>
      </c>
      <c r="M2017" t="s">
        <v>6373</v>
      </c>
      <c r="N2017">
        <f>Airplane_Crashes_and_Fatalities[[#This Row],[Aboard]]-Airplane_Crashes_and_Fatalities[[#This Row],[Fatalities]]</f>
        <v>0</v>
      </c>
      <c r="P2017">
        <v>2</v>
      </c>
      <c r="Q2017">
        <v>2</v>
      </c>
      <c r="R2017">
        <v>0</v>
      </c>
      <c r="S2017" s="2" t="s">
        <v>6374</v>
      </c>
    </row>
    <row r="2018" spans="1:19" x14ac:dyDescent="0.3">
      <c r="A2018" s="1">
        <v>24060</v>
      </c>
      <c r="B2018" s="4" t="str">
        <f>TEXT(Airplane_Crashes_and_Fatalities[[#This Row],[Date]],"yyyy")</f>
        <v>1965</v>
      </c>
      <c r="C2018" s="1" t="str">
        <f>TEXT(Airplane_Crashes_and_Fatalities[[#This Row],[Date]],"mmm")</f>
        <v>Nov</v>
      </c>
      <c r="D2018" s="5">
        <f>DAY(Airplane_Crashes_and_Fatalities[[#This Row],[Date]])</f>
        <v>14</v>
      </c>
      <c r="E2018" s="3">
        <v>0.72291666666666665</v>
      </c>
      <c r="F2018" s="2" t="s">
        <v>21582</v>
      </c>
      <c r="G2018" s="2" t="s">
        <v>19729</v>
      </c>
      <c r="H2018" s="2"/>
      <c r="I2018" s="2" t="s">
        <v>6375</v>
      </c>
      <c r="J2018" s="2"/>
      <c r="K2018" s="2" t="s">
        <v>6376</v>
      </c>
      <c r="L2018" s="2" t="s">
        <v>6377</v>
      </c>
      <c r="M2018" t="s">
        <v>6378</v>
      </c>
      <c r="N2018">
        <f>Airplane_Crashes_and_Fatalities[[#This Row],[Aboard]]-Airplane_Crashes_and_Fatalities[[#This Row],[Fatalities]]</f>
        <v>0</v>
      </c>
      <c r="O2018" t="s">
        <v>6379</v>
      </c>
      <c r="P2018">
        <v>8</v>
      </c>
      <c r="Q2018">
        <v>8</v>
      </c>
      <c r="R2018">
        <v>0</v>
      </c>
      <c r="S2018" s="2" t="s">
        <v>6380</v>
      </c>
    </row>
    <row r="2019" spans="1:19" x14ac:dyDescent="0.3">
      <c r="A2019" s="1">
        <v>24073</v>
      </c>
      <c r="B2019" s="4" t="str">
        <f>TEXT(Airplane_Crashes_and_Fatalities[[#This Row],[Date]],"yyyy")</f>
        <v>1965</v>
      </c>
      <c r="C2019" s="1" t="str">
        <f>TEXT(Airplane_Crashes_and_Fatalities[[#This Row],[Date]],"mmm")</f>
        <v>Nov</v>
      </c>
      <c r="D2019" s="5">
        <f>DAY(Airplane_Crashes_and_Fatalities[[#This Row],[Date]])</f>
        <v>27</v>
      </c>
      <c r="E2019" s="3">
        <v>0.30208333333333326</v>
      </c>
      <c r="F2019" s="2" t="s">
        <v>21583</v>
      </c>
      <c r="G2019" s="2" t="s">
        <v>19943</v>
      </c>
      <c r="H2019" s="2"/>
      <c r="I2019" s="2" t="s">
        <v>6381</v>
      </c>
      <c r="J2019" s="2" t="s">
        <v>6382</v>
      </c>
      <c r="K2019" s="2" t="s">
        <v>6383</v>
      </c>
      <c r="L2019" s="2" t="s">
        <v>6384</v>
      </c>
      <c r="M2019" t="s">
        <v>6385</v>
      </c>
      <c r="N2019">
        <f>Airplane_Crashes_and_Fatalities[[#This Row],[Aboard]]-Airplane_Crashes_and_Fatalities[[#This Row],[Fatalities]]</f>
        <v>0</v>
      </c>
      <c r="O2019">
        <v>4848</v>
      </c>
      <c r="P2019">
        <v>13</v>
      </c>
      <c r="Q2019">
        <v>13</v>
      </c>
      <c r="R2019">
        <v>0</v>
      </c>
      <c r="S2019" s="2" t="s">
        <v>6386</v>
      </c>
    </row>
    <row r="2020" spans="1:19" x14ac:dyDescent="0.3">
      <c r="A2020" s="1">
        <v>24080</v>
      </c>
      <c r="B2020" s="4" t="str">
        <f>TEXT(Airplane_Crashes_and_Fatalities[[#This Row],[Date]],"yyyy")</f>
        <v>1965</v>
      </c>
      <c r="C2020" s="1" t="str">
        <f>TEXT(Airplane_Crashes_and_Fatalities[[#This Row],[Date]],"mmm")</f>
        <v>Dec</v>
      </c>
      <c r="D2020" s="5">
        <f>DAY(Airplane_Crashes_and_Fatalities[[#This Row],[Date]])</f>
        <v>4</v>
      </c>
      <c r="E2020" s="3">
        <v>0.6791666666666667</v>
      </c>
      <c r="F2020" s="2" t="s">
        <v>20495</v>
      </c>
      <c r="G2020" s="2" t="s">
        <v>19785</v>
      </c>
      <c r="H2020" s="2"/>
      <c r="I2020" s="2" t="s">
        <v>6387</v>
      </c>
      <c r="J2020" s="2" t="s">
        <v>6388</v>
      </c>
      <c r="K2020" s="2" t="s">
        <v>6389</v>
      </c>
      <c r="L2020" s="2" t="s">
        <v>6390</v>
      </c>
      <c r="M2020" t="s">
        <v>6391</v>
      </c>
      <c r="N2020">
        <f>Airplane_Crashes_and_Fatalities[[#This Row],[Aboard]]-Airplane_Crashes_and_Fatalities[[#This Row],[Fatalities]]</f>
        <v>108</v>
      </c>
      <c r="O2020" t="s">
        <v>6392</v>
      </c>
      <c r="P2020">
        <v>112</v>
      </c>
      <c r="Q2020">
        <v>4</v>
      </c>
      <c r="R2020">
        <v>0</v>
      </c>
      <c r="S2020" s="2" t="s">
        <v>6393</v>
      </c>
    </row>
    <row r="2021" spans="1:19" x14ac:dyDescent="0.3">
      <c r="A2021" s="1">
        <v>24299</v>
      </c>
      <c r="B2021" s="4" t="str">
        <f>TEXT(Airplane_Crashes_and_Fatalities[[#This Row],[Date]],"yyyy")</f>
        <v>1966</v>
      </c>
      <c r="C2021" s="1" t="str">
        <f>TEXT(Airplane_Crashes_and_Fatalities[[#This Row],[Date]],"mmm")</f>
        <v>Jul</v>
      </c>
      <c r="D2021" s="5">
        <f>DAY(Airplane_Crashes_and_Fatalities[[#This Row],[Date]])</f>
        <v>11</v>
      </c>
      <c r="F2021" s="2" t="s">
        <v>21584</v>
      </c>
      <c r="G2021" s="2" t="s">
        <v>19966</v>
      </c>
      <c r="H2021" s="2"/>
      <c r="I2021" s="2" t="s">
        <v>6394</v>
      </c>
      <c r="J2021" s="2"/>
      <c r="K2021" s="2"/>
      <c r="L2021" s="2" t="s">
        <v>1988</v>
      </c>
      <c r="M2021" t="s">
        <v>6395</v>
      </c>
      <c r="N2021">
        <f>Airplane_Crashes_and_Fatalities[[#This Row],[Aboard]]-Airplane_Crashes_and_Fatalities[[#This Row],[Fatalities]]</f>
        <v>0</v>
      </c>
      <c r="O2021">
        <v>33215</v>
      </c>
      <c r="P2021">
        <v>8</v>
      </c>
      <c r="Q2021">
        <v>8</v>
      </c>
      <c r="R2021">
        <v>0</v>
      </c>
      <c r="S2021" s="2" t="s">
        <v>6396</v>
      </c>
    </row>
    <row r="2022" spans="1:19" x14ac:dyDescent="0.3">
      <c r="A2022" s="1">
        <v>24083</v>
      </c>
      <c r="B2022" s="4" t="str">
        <f>TEXT(Airplane_Crashes_and_Fatalities[[#This Row],[Date]],"yyyy")</f>
        <v>1965</v>
      </c>
      <c r="C2022" s="1" t="str">
        <f>TEXT(Airplane_Crashes_and_Fatalities[[#This Row],[Date]],"mmm")</f>
        <v>Dec</v>
      </c>
      <c r="D2022" s="5">
        <f>DAY(Airplane_Crashes_and_Fatalities[[#This Row],[Date]])</f>
        <v>7</v>
      </c>
      <c r="E2022" s="3">
        <v>0.77777777777777768</v>
      </c>
      <c r="F2022" s="2" t="s">
        <v>21585</v>
      </c>
      <c r="G2022" s="2" t="s">
        <v>21586</v>
      </c>
      <c r="H2022" s="2"/>
      <c r="I2022" s="2" t="s">
        <v>6397</v>
      </c>
      <c r="J2022" s="2"/>
      <c r="K2022" s="2" t="s">
        <v>6398</v>
      </c>
      <c r="L2022" s="2" t="s">
        <v>1183</v>
      </c>
      <c r="M2022" t="s">
        <v>6399</v>
      </c>
      <c r="N2022">
        <f>Airplane_Crashes_and_Fatalities[[#This Row],[Aboard]]-Airplane_Crashes_and_Fatalities[[#This Row],[Fatalities]]</f>
        <v>0</v>
      </c>
      <c r="O2022">
        <v>13474</v>
      </c>
      <c r="P2022">
        <v>32</v>
      </c>
      <c r="Q2022">
        <v>32</v>
      </c>
      <c r="R2022">
        <v>0</v>
      </c>
      <c r="S2022" s="2" t="s">
        <v>6400</v>
      </c>
    </row>
    <row r="2023" spans="1:19" x14ac:dyDescent="0.3">
      <c r="A2023" s="1">
        <v>24087</v>
      </c>
      <c r="B2023" s="4" t="str">
        <f>TEXT(Airplane_Crashes_and_Fatalities[[#This Row],[Date]],"yyyy")</f>
        <v>1965</v>
      </c>
      <c r="C2023" s="1" t="str">
        <f>TEXT(Airplane_Crashes_and_Fatalities[[#This Row],[Date]],"mmm")</f>
        <v>Dec</v>
      </c>
      <c r="D2023" s="5">
        <f>DAY(Airplane_Crashes_and_Fatalities[[#This Row],[Date]])</f>
        <v>11</v>
      </c>
      <c r="E2023" s="3">
        <v>0.625</v>
      </c>
      <c r="F2023" s="2" t="s">
        <v>21587</v>
      </c>
      <c r="G2023" s="2" t="s">
        <v>21400</v>
      </c>
      <c r="H2023" s="2"/>
      <c r="I2023" s="2" t="s">
        <v>1718</v>
      </c>
      <c r="J2023" s="2"/>
      <c r="K2023" s="2" t="s">
        <v>6401</v>
      </c>
      <c r="L2023" s="2" t="s">
        <v>6402</v>
      </c>
      <c r="M2023" t="s">
        <v>6403</v>
      </c>
      <c r="N2023">
        <f>Airplane_Crashes_and_Fatalities[[#This Row],[Aboard]]-Airplane_Crashes_and_Fatalities[[#This Row],[Fatalities]]</f>
        <v>0</v>
      </c>
      <c r="O2023">
        <v>20260</v>
      </c>
      <c r="P2023">
        <v>85</v>
      </c>
      <c r="Q2023">
        <v>85</v>
      </c>
      <c r="R2023">
        <v>0</v>
      </c>
      <c r="S2023" s="2" t="s">
        <v>6404</v>
      </c>
    </row>
    <row r="2024" spans="1:19" x14ac:dyDescent="0.3">
      <c r="A2024" s="1">
        <v>24088</v>
      </c>
      <c r="B2024" s="4" t="str">
        <f>TEXT(Airplane_Crashes_and_Fatalities[[#This Row],[Date]],"yyyy")</f>
        <v>1965</v>
      </c>
      <c r="C2024" s="1" t="str">
        <f>TEXT(Airplane_Crashes_and_Fatalities[[#This Row],[Date]],"mmm")</f>
        <v>Dec</v>
      </c>
      <c r="D2024" s="5">
        <f>DAY(Airplane_Crashes_and_Fatalities[[#This Row],[Date]])</f>
        <v>12</v>
      </c>
      <c r="E2024" s="3">
        <v>0.81944444444444442</v>
      </c>
      <c r="F2024" s="2" t="s">
        <v>21588</v>
      </c>
      <c r="G2024" s="2" t="s">
        <v>20827</v>
      </c>
      <c r="H2024" s="2"/>
      <c r="I2024" s="2" t="s">
        <v>6206</v>
      </c>
      <c r="J2024" s="2"/>
      <c r="K2024" s="2"/>
      <c r="L2024" s="2" t="s">
        <v>6405</v>
      </c>
      <c r="M2024" t="s">
        <v>6406</v>
      </c>
      <c r="N2024">
        <f>Airplane_Crashes_and_Fatalities[[#This Row],[Aboard]]-Airplane_Crashes_and_Fatalities[[#This Row],[Fatalities]]</f>
        <v>0</v>
      </c>
      <c r="P2024">
        <v>2</v>
      </c>
      <c r="Q2024">
        <v>2</v>
      </c>
      <c r="R2024">
        <v>0</v>
      </c>
      <c r="S2024" s="2" t="s">
        <v>6407</v>
      </c>
    </row>
    <row r="2025" spans="1:19" x14ac:dyDescent="0.3">
      <c r="A2025" s="1">
        <v>24092</v>
      </c>
      <c r="B2025" s="4" t="str">
        <f>TEXT(Airplane_Crashes_and_Fatalities[[#This Row],[Date]],"yyyy")</f>
        <v>1965</v>
      </c>
      <c r="C2025" s="1" t="str">
        <f>TEXT(Airplane_Crashes_and_Fatalities[[#This Row],[Date]],"mmm")</f>
        <v>Dec</v>
      </c>
      <c r="D2025" s="5">
        <f>DAY(Airplane_Crashes_and_Fatalities[[#This Row],[Date]])</f>
        <v>16</v>
      </c>
      <c r="E2025" s="3">
        <v>0.7236111111111112</v>
      </c>
      <c r="F2025" s="2" t="s">
        <v>21589</v>
      </c>
      <c r="G2025" s="2" t="s">
        <v>20426</v>
      </c>
      <c r="H2025" s="2"/>
      <c r="I2025" s="2" t="s">
        <v>6408</v>
      </c>
      <c r="J2025" s="2" t="s">
        <v>19066</v>
      </c>
      <c r="K2025" s="2" t="s">
        <v>6409</v>
      </c>
      <c r="L2025" s="2" t="s">
        <v>1121</v>
      </c>
      <c r="M2025" t="s">
        <v>6410</v>
      </c>
      <c r="N2025">
        <f>Airplane_Crashes_and_Fatalities[[#This Row],[Aboard]]-Airplane_Crashes_and_Fatalities[[#This Row],[Fatalities]]</f>
        <v>19</v>
      </c>
      <c r="O2025">
        <v>18</v>
      </c>
      <c r="P2025">
        <v>21</v>
      </c>
      <c r="Q2025">
        <v>2</v>
      </c>
      <c r="R2025">
        <v>0</v>
      </c>
      <c r="S2025" s="2"/>
    </row>
    <row r="2026" spans="1:19" x14ac:dyDescent="0.3">
      <c r="A2026" s="1">
        <v>24105</v>
      </c>
      <c r="B2026" s="4" t="str">
        <f>TEXT(Airplane_Crashes_and_Fatalities[[#This Row],[Date]],"yyyy")</f>
        <v>1965</v>
      </c>
      <c r="C2026" s="1" t="str">
        <f>TEXT(Airplane_Crashes_and_Fatalities[[#This Row],[Date]],"mmm")</f>
        <v>Dec</v>
      </c>
      <c r="D2026" s="5">
        <f>DAY(Airplane_Crashes_and_Fatalities[[#This Row],[Date]])</f>
        <v>29</v>
      </c>
      <c r="E2026" s="3">
        <v>0.94791666666666674</v>
      </c>
      <c r="F2026" s="2" t="s">
        <v>21590</v>
      </c>
      <c r="G2026" s="2" t="s">
        <v>19842</v>
      </c>
      <c r="H2026" s="2"/>
      <c r="I2026" s="2" t="s">
        <v>6411</v>
      </c>
      <c r="J2026" s="2"/>
      <c r="K2026" s="2"/>
      <c r="L2026" s="2" t="s">
        <v>6412</v>
      </c>
      <c r="M2026" t="s">
        <v>6413</v>
      </c>
      <c r="N2026">
        <f>Airplane_Crashes_and_Fatalities[[#This Row],[Aboard]]-Airplane_Crashes_and_Fatalities[[#This Row],[Fatalities]]</f>
        <v>0</v>
      </c>
      <c r="P2026">
        <v>3</v>
      </c>
      <c r="Q2026">
        <v>3</v>
      </c>
      <c r="R2026">
        <v>0</v>
      </c>
      <c r="S2026" s="2" t="s">
        <v>6414</v>
      </c>
    </row>
    <row r="2027" spans="1:19" x14ac:dyDescent="0.3">
      <c r="A2027" s="1">
        <v>24108</v>
      </c>
      <c r="B2027" s="4" t="str">
        <f>TEXT(Airplane_Crashes_and_Fatalities[[#This Row],[Date]],"yyyy")</f>
        <v>1966</v>
      </c>
      <c r="C2027" s="1" t="str">
        <f>TEXT(Airplane_Crashes_and_Fatalities[[#This Row],[Date]],"mmm")</f>
        <v>Jan</v>
      </c>
      <c r="D2027" s="5">
        <f>DAY(Airplane_Crashes_and_Fatalities[[#This Row],[Date]])</f>
        <v>1</v>
      </c>
      <c r="F2027" s="2" t="s">
        <v>21591</v>
      </c>
      <c r="G2027" s="2" t="s">
        <v>21592</v>
      </c>
      <c r="H2027" s="2" t="s">
        <v>20218</v>
      </c>
      <c r="I2027" s="2" t="s">
        <v>6415</v>
      </c>
      <c r="J2027" s="2"/>
      <c r="K2027" s="2"/>
      <c r="L2027" s="2" t="s">
        <v>6416</v>
      </c>
      <c r="M2027" t="s">
        <v>6417</v>
      </c>
      <c r="N2027">
        <f>Airplane_Crashes_and_Fatalities[[#This Row],[Aboard]]-Airplane_Crashes_and_Fatalities[[#This Row],[Fatalities]]</f>
        <v>0</v>
      </c>
      <c r="O2027" t="s">
        <v>6418</v>
      </c>
      <c r="P2027">
        <v>34</v>
      </c>
      <c r="Q2027">
        <v>34</v>
      </c>
      <c r="R2027">
        <v>0</v>
      </c>
      <c r="S2027" s="2" t="s">
        <v>6419</v>
      </c>
    </row>
    <row r="2028" spans="1:19" x14ac:dyDescent="0.3">
      <c r="A2028" s="1">
        <v>24122</v>
      </c>
      <c r="B2028" s="4" t="str">
        <f>TEXT(Airplane_Crashes_and_Fatalities[[#This Row],[Date]],"yyyy")</f>
        <v>1966</v>
      </c>
      <c r="C2028" s="1" t="str">
        <f>TEXT(Airplane_Crashes_and_Fatalities[[#This Row],[Date]],"mmm")</f>
        <v>Jan</v>
      </c>
      <c r="D2028" s="5">
        <f>DAY(Airplane_Crashes_and_Fatalities[[#This Row],[Date]])</f>
        <v>15</v>
      </c>
      <c r="E2028" s="3">
        <v>0.87152777777777768</v>
      </c>
      <c r="F2028" s="2" t="s">
        <v>21254</v>
      </c>
      <c r="G2028" s="2" t="s">
        <v>19762</v>
      </c>
      <c r="H2028" s="2"/>
      <c r="I2028" s="2" t="s">
        <v>2220</v>
      </c>
      <c r="J2028" s="2" t="s">
        <v>18990</v>
      </c>
      <c r="K2028" s="2" t="s">
        <v>6420</v>
      </c>
      <c r="L2028" s="2" t="s">
        <v>6421</v>
      </c>
      <c r="M2028" t="s">
        <v>6422</v>
      </c>
      <c r="N2028">
        <f>Airplane_Crashes_and_Fatalities[[#This Row],[Aboard]]-Airplane_Crashes_and_Fatalities[[#This Row],[Fatalities]]</f>
        <v>8</v>
      </c>
      <c r="O2028">
        <v>18325</v>
      </c>
      <c r="P2028">
        <v>64</v>
      </c>
      <c r="Q2028">
        <v>56</v>
      </c>
      <c r="R2028">
        <v>0</v>
      </c>
      <c r="S2028" s="2" t="s">
        <v>6423</v>
      </c>
    </row>
    <row r="2029" spans="1:19" x14ac:dyDescent="0.3">
      <c r="A2029" s="1">
        <v>24129</v>
      </c>
      <c r="B2029" s="4" t="str">
        <f>TEXT(Airplane_Crashes_and_Fatalities[[#This Row],[Date]],"yyyy")</f>
        <v>1966</v>
      </c>
      <c r="C2029" s="1" t="str">
        <f>TEXT(Airplane_Crashes_and_Fatalities[[#This Row],[Date]],"mmm")</f>
        <v>Jan</v>
      </c>
      <c r="D2029" s="5">
        <f>DAY(Airplane_Crashes_and_Fatalities[[#This Row],[Date]])</f>
        <v>22</v>
      </c>
      <c r="F2029" s="2" t="s">
        <v>21593</v>
      </c>
      <c r="G2029" s="2" t="s">
        <v>21594</v>
      </c>
      <c r="H2029" s="2"/>
      <c r="I2029" s="2" t="s">
        <v>6424</v>
      </c>
      <c r="J2029" s="2"/>
      <c r="K2029" s="2"/>
      <c r="L2029" s="2" t="s">
        <v>1183</v>
      </c>
      <c r="M2029" t="s">
        <v>6425</v>
      </c>
      <c r="N2029">
        <f>Airplane_Crashes_and_Fatalities[[#This Row],[Aboard]]-Airplane_Crashes_and_Fatalities[[#This Row],[Fatalities]]</f>
        <v>5</v>
      </c>
      <c r="P2029">
        <v>35</v>
      </c>
      <c r="Q2029">
        <v>30</v>
      </c>
      <c r="R2029">
        <v>0</v>
      </c>
      <c r="S2029" s="2" t="s">
        <v>6426</v>
      </c>
    </row>
    <row r="2030" spans="1:19" x14ac:dyDescent="0.3">
      <c r="A2030" s="1">
        <v>24131</v>
      </c>
      <c r="B2030" s="4" t="str">
        <f>TEXT(Airplane_Crashes_and_Fatalities[[#This Row],[Date]],"yyyy")</f>
        <v>1966</v>
      </c>
      <c r="C2030" s="1" t="str">
        <f>TEXT(Airplane_Crashes_and_Fatalities[[#This Row],[Date]],"mmm")</f>
        <v>Jan</v>
      </c>
      <c r="D2030" s="5">
        <f>DAY(Airplane_Crashes_and_Fatalities[[#This Row],[Date]])</f>
        <v>24</v>
      </c>
      <c r="E2030" s="3">
        <v>0.33472222222222214</v>
      </c>
      <c r="F2030" s="2" t="s">
        <v>20746</v>
      </c>
      <c r="G2030" s="2" t="s">
        <v>21595</v>
      </c>
      <c r="H2030" s="2" t="s">
        <v>19860</v>
      </c>
      <c r="I2030" s="2" t="s">
        <v>2608</v>
      </c>
      <c r="J2030" s="2" t="s">
        <v>19066</v>
      </c>
      <c r="K2030" s="2" t="s">
        <v>6427</v>
      </c>
      <c r="L2030" s="2" t="s">
        <v>6428</v>
      </c>
      <c r="M2030" t="s">
        <v>6429</v>
      </c>
      <c r="N2030">
        <f>Airplane_Crashes_and_Fatalities[[#This Row],[Aboard]]-Airplane_Crashes_and_Fatalities[[#This Row],[Fatalities]]</f>
        <v>0</v>
      </c>
      <c r="O2030" t="s">
        <v>6430</v>
      </c>
      <c r="P2030">
        <v>117</v>
      </c>
      <c r="Q2030">
        <v>117</v>
      </c>
      <c r="R2030">
        <v>0</v>
      </c>
      <c r="S2030" s="2" t="s">
        <v>6431</v>
      </c>
    </row>
    <row r="2031" spans="1:19" x14ac:dyDescent="0.3">
      <c r="A2031" s="1">
        <v>24132</v>
      </c>
      <c r="B2031" s="4" t="str">
        <f>TEXT(Airplane_Crashes_and_Fatalities[[#This Row],[Date]],"yyyy")</f>
        <v>1966</v>
      </c>
      <c r="C2031" s="1" t="str">
        <f>TEXT(Airplane_Crashes_and_Fatalities[[#This Row],[Date]],"mmm")</f>
        <v>Jan</v>
      </c>
      <c r="D2031" s="5">
        <f>DAY(Airplane_Crashes_and_Fatalities[[#This Row],[Date]])</f>
        <v>25</v>
      </c>
      <c r="E2031" s="3">
        <v>0.42708333333333326</v>
      </c>
      <c r="F2031" s="2" t="s">
        <v>21596</v>
      </c>
      <c r="G2031" s="2" t="s">
        <v>21400</v>
      </c>
      <c r="H2031" s="2"/>
      <c r="I2031" s="2" t="s">
        <v>1718</v>
      </c>
      <c r="J2031" s="2"/>
      <c r="K2031" s="2"/>
      <c r="L2031" s="2" t="s">
        <v>6432</v>
      </c>
      <c r="M2031" t="s">
        <v>6433</v>
      </c>
      <c r="N2031">
        <f>Airplane_Crashes_and_Fatalities[[#This Row],[Aboard]]-Airplane_Crashes_and_Fatalities[[#This Row],[Fatalities]]</f>
        <v>0</v>
      </c>
      <c r="O2031">
        <v>20151</v>
      </c>
      <c r="P2031">
        <v>46</v>
      </c>
      <c r="Q2031">
        <v>46</v>
      </c>
      <c r="R2031">
        <v>0</v>
      </c>
      <c r="S2031" s="2" t="s">
        <v>6434</v>
      </c>
    </row>
    <row r="2032" spans="1:19" x14ac:dyDescent="0.3">
      <c r="A2032" s="1">
        <v>24134</v>
      </c>
      <c r="B2032" s="4" t="str">
        <f>TEXT(Airplane_Crashes_and_Fatalities[[#This Row],[Date]],"yyyy")</f>
        <v>1966</v>
      </c>
      <c r="C2032" s="1" t="str">
        <f>TEXT(Airplane_Crashes_and_Fatalities[[#This Row],[Date]],"mmm")</f>
        <v>Jan</v>
      </c>
      <c r="D2032" s="5">
        <f>DAY(Airplane_Crashes_and_Fatalities[[#This Row],[Date]])</f>
        <v>27</v>
      </c>
      <c r="E2032" s="3">
        <v>0.50069444444444455</v>
      </c>
      <c r="F2032" s="2" t="s">
        <v>21597</v>
      </c>
      <c r="G2032" s="2" t="s">
        <v>19692</v>
      </c>
      <c r="H2032" s="2"/>
      <c r="I2032" s="2" t="s">
        <v>6435</v>
      </c>
      <c r="J2032" s="2"/>
      <c r="K2032" s="2"/>
      <c r="L2032" s="2" t="s">
        <v>6436</v>
      </c>
      <c r="M2032" t="s">
        <v>6437</v>
      </c>
      <c r="N2032">
        <f>Airplane_Crashes_and_Fatalities[[#This Row],[Aboard]]-Airplane_Crashes_and_Fatalities[[#This Row],[Fatalities]]</f>
        <v>0</v>
      </c>
      <c r="P2032">
        <v>3</v>
      </c>
      <c r="Q2032">
        <v>3</v>
      </c>
      <c r="R2032">
        <v>0</v>
      </c>
      <c r="S2032" s="2" t="s">
        <v>6438</v>
      </c>
    </row>
    <row r="2033" spans="1:19" x14ac:dyDescent="0.3">
      <c r="A2033" s="1">
        <v>24135</v>
      </c>
      <c r="B2033" s="4" t="str">
        <f>TEXT(Airplane_Crashes_and_Fatalities[[#This Row],[Date]],"yyyy")</f>
        <v>1966</v>
      </c>
      <c r="C2033" s="1" t="str">
        <f>TEXT(Airplane_Crashes_and_Fatalities[[#This Row],[Date]],"mmm")</f>
        <v>Jan</v>
      </c>
      <c r="D2033" s="5">
        <f>DAY(Airplane_Crashes_and_Fatalities[[#This Row],[Date]])</f>
        <v>28</v>
      </c>
      <c r="E2033" s="3">
        <v>0.74305555555555558</v>
      </c>
      <c r="F2033" s="2" t="s">
        <v>21598</v>
      </c>
      <c r="G2033" s="2" t="s">
        <v>19669</v>
      </c>
      <c r="H2033" s="2"/>
      <c r="I2033" s="2" t="s">
        <v>4877</v>
      </c>
      <c r="J2033" s="2" t="s">
        <v>19003</v>
      </c>
      <c r="K2033" s="2" t="s">
        <v>6439</v>
      </c>
      <c r="L2033" s="2" t="s">
        <v>6440</v>
      </c>
      <c r="M2033" t="s">
        <v>6441</v>
      </c>
      <c r="N2033">
        <f>Airplane_Crashes_and_Fatalities[[#This Row],[Aboard]]-Airplane_Crashes_and_Fatalities[[#This Row],[Fatalities]]</f>
        <v>0</v>
      </c>
      <c r="O2033">
        <v>464</v>
      </c>
      <c r="P2033">
        <v>46</v>
      </c>
      <c r="Q2033">
        <v>46</v>
      </c>
      <c r="R2033">
        <v>0</v>
      </c>
      <c r="S2033" s="2" t="s">
        <v>6442</v>
      </c>
    </row>
    <row r="2034" spans="1:19" x14ac:dyDescent="0.3">
      <c r="A2034" s="1">
        <v>24142</v>
      </c>
      <c r="B2034" s="4" t="str">
        <f>TEXT(Airplane_Crashes_and_Fatalities[[#This Row],[Date]],"yyyy")</f>
        <v>1966</v>
      </c>
      <c r="C2034" s="1" t="str">
        <f>TEXT(Airplane_Crashes_and_Fatalities[[#This Row],[Date]],"mmm")</f>
        <v>Feb</v>
      </c>
      <c r="D2034" s="5">
        <f>DAY(Airplane_Crashes_and_Fatalities[[#This Row],[Date]])</f>
        <v>4</v>
      </c>
      <c r="E2034" s="3">
        <v>0.79166666666666674</v>
      </c>
      <c r="F2034" s="2" t="s">
        <v>21599</v>
      </c>
      <c r="G2034" s="2" t="s">
        <v>20178</v>
      </c>
      <c r="H2034" s="2"/>
      <c r="I2034" s="2" t="s">
        <v>4769</v>
      </c>
      <c r="J2034" s="2" t="s">
        <v>19207</v>
      </c>
      <c r="K2034" s="2" t="s">
        <v>6443</v>
      </c>
      <c r="L2034" s="2" t="s">
        <v>6444</v>
      </c>
      <c r="M2034" t="s">
        <v>6445</v>
      </c>
      <c r="N2034">
        <f>Airplane_Crashes_and_Fatalities[[#This Row],[Aboard]]-Airplane_Crashes_and_Fatalities[[#This Row],[Fatalities]]</f>
        <v>0</v>
      </c>
      <c r="O2034" t="s">
        <v>6446</v>
      </c>
      <c r="P2034">
        <v>133</v>
      </c>
      <c r="Q2034">
        <v>133</v>
      </c>
      <c r="R2034">
        <v>0</v>
      </c>
      <c r="S2034" s="2" t="s">
        <v>6447</v>
      </c>
    </row>
    <row r="2035" spans="1:19" x14ac:dyDescent="0.3">
      <c r="A2035" s="1">
        <v>24145</v>
      </c>
      <c r="B2035" s="4" t="str">
        <f>TEXT(Airplane_Crashes_and_Fatalities[[#This Row],[Date]],"yyyy")</f>
        <v>1966</v>
      </c>
      <c r="C2035" s="1" t="str">
        <f>TEXT(Airplane_Crashes_and_Fatalities[[#This Row],[Date]],"mmm")</f>
        <v>Feb</v>
      </c>
      <c r="D2035" s="5">
        <f>DAY(Airplane_Crashes_and_Fatalities[[#This Row],[Date]])</f>
        <v>7</v>
      </c>
      <c r="F2035" s="2" t="s">
        <v>20553</v>
      </c>
      <c r="G2035" s="2" t="s">
        <v>20163</v>
      </c>
      <c r="H2035" s="2"/>
      <c r="I2035" s="2" t="s">
        <v>3915</v>
      </c>
      <c r="J2035" s="2"/>
      <c r="K2035" s="2" t="s">
        <v>6448</v>
      </c>
      <c r="L2035" s="2" t="s">
        <v>6279</v>
      </c>
      <c r="M2035" t="s">
        <v>6449</v>
      </c>
      <c r="N2035">
        <f>Airplane_Crashes_and_Fatalities[[#This Row],[Aboard]]-Airplane_Crashes_and_Fatalities[[#This Row],[Fatalities]]</f>
        <v>0</v>
      </c>
      <c r="O2035">
        <v>10271</v>
      </c>
      <c r="P2035">
        <v>37</v>
      </c>
      <c r="Q2035">
        <v>37</v>
      </c>
      <c r="R2035">
        <v>0</v>
      </c>
      <c r="S2035" s="2" t="s">
        <v>6450</v>
      </c>
    </row>
    <row r="2036" spans="1:19" x14ac:dyDescent="0.3">
      <c r="A2036" s="1">
        <v>24146</v>
      </c>
      <c r="B2036" s="4" t="str">
        <f>TEXT(Airplane_Crashes_and_Fatalities[[#This Row],[Date]],"yyyy")</f>
        <v>1966</v>
      </c>
      <c r="C2036" s="1" t="str">
        <f>TEXT(Airplane_Crashes_and_Fatalities[[#This Row],[Date]],"mmm")</f>
        <v>Feb</v>
      </c>
      <c r="D2036" s="5">
        <f>DAY(Airplane_Crashes_and_Fatalities[[#This Row],[Date]])</f>
        <v>8</v>
      </c>
      <c r="E2036" s="3">
        <v>0.77777777777777768</v>
      </c>
      <c r="F2036" s="2" t="s">
        <v>21600</v>
      </c>
      <c r="G2036" s="2" t="s">
        <v>19712</v>
      </c>
      <c r="H2036" s="2"/>
      <c r="I2036" s="2" t="s">
        <v>6451</v>
      </c>
      <c r="J2036" s="2"/>
      <c r="K2036" s="2"/>
      <c r="L2036" s="2" t="s">
        <v>6452</v>
      </c>
      <c r="M2036" t="s">
        <v>6453</v>
      </c>
      <c r="N2036">
        <f>Airplane_Crashes_and_Fatalities[[#This Row],[Aboard]]-Airplane_Crashes_and_Fatalities[[#This Row],[Fatalities]]</f>
        <v>0</v>
      </c>
      <c r="P2036">
        <v>2</v>
      </c>
      <c r="Q2036">
        <v>2</v>
      </c>
      <c r="R2036">
        <v>0</v>
      </c>
      <c r="S2036" s="2" t="s">
        <v>6454</v>
      </c>
    </row>
    <row r="2037" spans="1:19" x14ac:dyDescent="0.3">
      <c r="A2037" s="1">
        <v>24153</v>
      </c>
      <c r="B2037" s="4" t="str">
        <f>TEXT(Airplane_Crashes_and_Fatalities[[#This Row],[Date]],"yyyy")</f>
        <v>1966</v>
      </c>
      <c r="C2037" s="1" t="str">
        <f>TEXT(Airplane_Crashes_and_Fatalities[[#This Row],[Date]],"mmm")</f>
        <v>Feb</v>
      </c>
      <c r="D2037" s="5">
        <f>DAY(Airplane_Crashes_and_Fatalities[[#This Row],[Date]])</f>
        <v>15</v>
      </c>
      <c r="F2037" s="2" t="s">
        <v>21601</v>
      </c>
      <c r="G2037" s="2" t="s">
        <v>20163</v>
      </c>
      <c r="H2037" s="2"/>
      <c r="I2037" s="2" t="s">
        <v>3915</v>
      </c>
      <c r="J2037" s="2"/>
      <c r="K2037" s="2" t="s">
        <v>3804</v>
      </c>
      <c r="L2037" s="2" t="s">
        <v>6455</v>
      </c>
      <c r="M2037" t="s">
        <v>6456</v>
      </c>
      <c r="N2037">
        <f>Airplane_Crashes_and_Fatalities[[#This Row],[Aboard]]-Airplane_Crashes_and_Fatalities[[#This Row],[Fatalities]]</f>
        <v>78</v>
      </c>
      <c r="O2037">
        <v>130</v>
      </c>
      <c r="P2037">
        <v>80</v>
      </c>
      <c r="Q2037">
        <v>2</v>
      </c>
      <c r="R2037">
        <v>0</v>
      </c>
      <c r="S2037" s="2" t="s">
        <v>6457</v>
      </c>
    </row>
    <row r="2038" spans="1:19" x14ac:dyDescent="0.3">
      <c r="A2038" s="1">
        <v>24156</v>
      </c>
      <c r="B2038" s="4" t="str">
        <f>TEXT(Airplane_Crashes_and_Fatalities[[#This Row],[Date]],"yyyy")</f>
        <v>1966</v>
      </c>
      <c r="C2038" s="1" t="str">
        <f>TEXT(Airplane_Crashes_and_Fatalities[[#This Row],[Date]],"mmm")</f>
        <v>Feb</v>
      </c>
      <c r="D2038" s="5">
        <f>DAY(Airplane_Crashes_and_Fatalities[[#This Row],[Date]])</f>
        <v>18</v>
      </c>
      <c r="E2038" s="3">
        <v>8.6111111111111027E-2</v>
      </c>
      <c r="F2038" s="2" t="s">
        <v>21394</v>
      </c>
      <c r="G2038" s="2" t="s">
        <v>19745</v>
      </c>
      <c r="H2038" s="2"/>
      <c r="I2038" s="2" t="s">
        <v>6458</v>
      </c>
      <c r="J2038" s="2"/>
      <c r="K2038" s="2" t="s">
        <v>6459</v>
      </c>
      <c r="L2038" s="2" t="s">
        <v>3398</v>
      </c>
      <c r="M2038" t="s">
        <v>6460</v>
      </c>
      <c r="N2038">
        <f>Airplane_Crashes_and_Fatalities[[#This Row],[Aboard]]-Airplane_Crashes_and_Fatalities[[#This Row],[Fatalities]]</f>
        <v>0</v>
      </c>
      <c r="O2038" t="s">
        <v>6461</v>
      </c>
      <c r="P2038">
        <v>4</v>
      </c>
      <c r="Q2038">
        <v>4</v>
      </c>
      <c r="R2038">
        <v>0</v>
      </c>
      <c r="S2038" s="2" t="s">
        <v>6462</v>
      </c>
    </row>
    <row r="2039" spans="1:19" x14ac:dyDescent="0.3">
      <c r="A2039" s="1">
        <v>24170</v>
      </c>
      <c r="B2039" s="4" t="str">
        <f>TEXT(Airplane_Crashes_and_Fatalities[[#This Row],[Date]],"yyyy")</f>
        <v>1966</v>
      </c>
      <c r="C2039" s="1" t="str">
        <f>TEXT(Airplane_Crashes_and_Fatalities[[#This Row],[Date]],"mmm")</f>
        <v>Mar</v>
      </c>
      <c r="D2039" s="5">
        <f>DAY(Airplane_Crashes_and_Fatalities[[#This Row],[Date]])</f>
        <v>4</v>
      </c>
      <c r="E2039" s="3">
        <v>0.84375</v>
      </c>
      <c r="F2039" s="2" t="s">
        <v>21269</v>
      </c>
      <c r="G2039" s="2" t="s">
        <v>20178</v>
      </c>
      <c r="H2039" s="2"/>
      <c r="I2039" s="2" t="s">
        <v>3024</v>
      </c>
      <c r="J2039" s="2" t="s">
        <v>19120</v>
      </c>
      <c r="K2039" s="2" t="s">
        <v>6463</v>
      </c>
      <c r="L2039" s="2" t="s">
        <v>5603</v>
      </c>
      <c r="M2039" t="s">
        <v>6464</v>
      </c>
      <c r="N2039">
        <f>Airplane_Crashes_and_Fatalities[[#This Row],[Aboard]]-Airplane_Crashes_and_Fatalities[[#This Row],[Fatalities]]</f>
        <v>8</v>
      </c>
      <c r="O2039" t="s">
        <v>6465</v>
      </c>
      <c r="P2039">
        <v>72</v>
      </c>
      <c r="Q2039">
        <v>64</v>
      </c>
      <c r="R2039">
        <v>0</v>
      </c>
      <c r="S2039" s="2" t="s">
        <v>6466</v>
      </c>
    </row>
    <row r="2040" spans="1:19" x14ac:dyDescent="0.3">
      <c r="A2040" s="1">
        <v>24299</v>
      </c>
      <c r="B2040" s="4" t="str">
        <f>TEXT(Airplane_Crashes_and_Fatalities[[#This Row],[Date]],"yyyy")</f>
        <v>1966</v>
      </c>
      <c r="C2040" s="1" t="str">
        <f>TEXT(Airplane_Crashes_and_Fatalities[[#This Row],[Date]],"mmm")</f>
        <v>Jul</v>
      </c>
      <c r="D2040" s="5">
        <f>DAY(Airplane_Crashes_and_Fatalities[[#This Row],[Date]])</f>
        <v>11</v>
      </c>
      <c r="E2040" s="3">
        <v>0.86805555555555558</v>
      </c>
      <c r="F2040" s="2" t="s">
        <v>21602</v>
      </c>
      <c r="G2040" s="2" t="s">
        <v>19981</v>
      </c>
      <c r="H2040" s="2"/>
      <c r="I2040" s="2" t="s">
        <v>6467</v>
      </c>
      <c r="J2040" s="2"/>
      <c r="K2040" s="2"/>
      <c r="L2040" s="2" t="s">
        <v>6468</v>
      </c>
      <c r="M2040" t="s">
        <v>6469</v>
      </c>
      <c r="N2040">
        <f>Airplane_Crashes_and_Fatalities[[#This Row],[Aboard]]-Airplane_Crashes_and_Fatalities[[#This Row],[Fatalities]]</f>
        <v>0</v>
      </c>
      <c r="P2040">
        <v>3</v>
      </c>
      <c r="Q2040">
        <v>3</v>
      </c>
      <c r="R2040">
        <v>0</v>
      </c>
      <c r="S2040" s="2" t="s">
        <v>6470</v>
      </c>
    </row>
    <row r="2041" spans="1:19" x14ac:dyDescent="0.3">
      <c r="A2041" s="1">
        <v>24171</v>
      </c>
      <c r="B2041" s="4" t="str">
        <f>TEXT(Airplane_Crashes_and_Fatalities[[#This Row],[Date]],"yyyy")</f>
        <v>1966</v>
      </c>
      <c r="C2041" s="1" t="str">
        <f>TEXT(Airplane_Crashes_and_Fatalities[[#This Row],[Date]],"mmm")</f>
        <v>Mar</v>
      </c>
      <c r="D2041" s="5">
        <f>DAY(Airplane_Crashes_and_Fatalities[[#This Row],[Date]])</f>
        <v>5</v>
      </c>
      <c r="E2041" s="3">
        <v>0.59375</v>
      </c>
      <c r="F2041" s="2" t="s">
        <v>21603</v>
      </c>
      <c r="G2041" s="2" t="s">
        <v>21604</v>
      </c>
      <c r="H2041" s="2" t="s">
        <v>20178</v>
      </c>
      <c r="I2041" s="2" t="s">
        <v>1465</v>
      </c>
      <c r="J2041" s="2" t="s">
        <v>19208</v>
      </c>
      <c r="K2041" s="2" t="s">
        <v>6471</v>
      </c>
      <c r="L2041" s="2" t="s">
        <v>6472</v>
      </c>
      <c r="M2041" t="s">
        <v>6473</v>
      </c>
      <c r="N2041">
        <f>Airplane_Crashes_and_Fatalities[[#This Row],[Aboard]]-Airplane_Crashes_and_Fatalities[[#This Row],[Fatalities]]</f>
        <v>0</v>
      </c>
      <c r="O2041" t="s">
        <v>6474</v>
      </c>
      <c r="P2041">
        <v>124</v>
      </c>
      <c r="Q2041">
        <v>124</v>
      </c>
      <c r="R2041">
        <v>0</v>
      </c>
      <c r="S2041" s="2" t="s">
        <v>6475</v>
      </c>
    </row>
    <row r="2042" spans="1:19" x14ac:dyDescent="0.3">
      <c r="A2042" s="1">
        <v>24174</v>
      </c>
      <c r="B2042" s="4" t="str">
        <f>TEXT(Airplane_Crashes_and_Fatalities[[#This Row],[Date]],"yyyy")</f>
        <v>1966</v>
      </c>
      <c r="C2042" s="1" t="str">
        <f>TEXT(Airplane_Crashes_and_Fatalities[[#This Row],[Date]],"mmm")</f>
        <v>Mar</v>
      </c>
      <c r="D2042" s="5">
        <f>DAY(Airplane_Crashes_and_Fatalities[[#This Row],[Date]])</f>
        <v>8</v>
      </c>
      <c r="E2042" s="3">
        <v>0.33611111111111103</v>
      </c>
      <c r="F2042" s="2" t="s">
        <v>21605</v>
      </c>
      <c r="G2042" s="2" t="s">
        <v>19729</v>
      </c>
      <c r="H2042" s="2"/>
      <c r="I2042" s="2" t="s">
        <v>6476</v>
      </c>
      <c r="J2042" s="2"/>
      <c r="K2042" s="2"/>
      <c r="L2042" s="2" t="s">
        <v>6477</v>
      </c>
      <c r="M2042" t="s">
        <v>6478</v>
      </c>
      <c r="N2042">
        <f>Airplane_Crashes_and_Fatalities[[#This Row],[Aboard]]-Airplane_Crashes_and_Fatalities[[#This Row],[Fatalities]]</f>
        <v>0</v>
      </c>
      <c r="P2042">
        <v>6</v>
      </c>
      <c r="Q2042">
        <v>6</v>
      </c>
      <c r="R2042">
        <v>0</v>
      </c>
      <c r="S2042" s="2" t="s">
        <v>6479</v>
      </c>
    </row>
    <row r="2043" spans="1:19" x14ac:dyDescent="0.3">
      <c r="A2043" s="1">
        <v>24176</v>
      </c>
      <c r="B2043" s="4" t="str">
        <f>TEXT(Airplane_Crashes_and_Fatalities[[#This Row],[Date]],"yyyy")</f>
        <v>1966</v>
      </c>
      <c r="C2043" s="1" t="str">
        <f>TEXT(Airplane_Crashes_and_Fatalities[[#This Row],[Date]],"mmm")</f>
        <v>Mar</v>
      </c>
      <c r="D2043" s="5">
        <f>DAY(Airplane_Crashes_and_Fatalities[[#This Row],[Date]])</f>
        <v>10</v>
      </c>
      <c r="E2043" s="3">
        <v>0.71805555555555545</v>
      </c>
      <c r="F2043" s="2" t="s">
        <v>21606</v>
      </c>
      <c r="G2043" s="2" t="s">
        <v>20063</v>
      </c>
      <c r="H2043" s="2"/>
      <c r="I2043" s="2" t="s">
        <v>19648</v>
      </c>
      <c r="J2043" s="2"/>
      <c r="K2043" s="2"/>
      <c r="L2043" s="2" t="s">
        <v>6480</v>
      </c>
      <c r="M2043" t="s">
        <v>6481</v>
      </c>
      <c r="N2043">
        <f>Airplane_Crashes_and_Fatalities[[#This Row],[Aboard]]-Airplane_Crashes_and_Fatalities[[#This Row],[Fatalities]]</f>
        <v>1</v>
      </c>
      <c r="O2043" t="s">
        <v>6482</v>
      </c>
      <c r="P2043">
        <v>7</v>
      </c>
      <c r="Q2043">
        <v>6</v>
      </c>
      <c r="R2043">
        <v>0</v>
      </c>
      <c r="S2043" s="2" t="s">
        <v>6483</v>
      </c>
    </row>
    <row r="2044" spans="1:19" x14ac:dyDescent="0.3">
      <c r="A2044" s="1">
        <v>24176</v>
      </c>
      <c r="B2044" s="4" t="str">
        <f>TEXT(Airplane_Crashes_and_Fatalities[[#This Row],[Date]],"yyyy")</f>
        <v>1966</v>
      </c>
      <c r="C2044" s="1" t="str">
        <f>TEXT(Airplane_Crashes_and_Fatalities[[#This Row],[Date]],"mmm")</f>
        <v>Mar</v>
      </c>
      <c r="D2044" s="5">
        <f>DAY(Airplane_Crashes_and_Fatalities[[#This Row],[Date]])</f>
        <v>10</v>
      </c>
      <c r="F2044" s="2" t="s">
        <v>21249</v>
      </c>
      <c r="G2044" s="2" t="s">
        <v>19851</v>
      </c>
      <c r="H2044" s="2"/>
      <c r="I2044" s="2" t="s">
        <v>5607</v>
      </c>
      <c r="J2044" s="2"/>
      <c r="K2044" s="2" t="s">
        <v>6484</v>
      </c>
      <c r="L2044" s="2" t="s">
        <v>3840</v>
      </c>
      <c r="M2044" t="s">
        <v>6485</v>
      </c>
      <c r="N2044">
        <f>Airplane_Crashes_and_Fatalities[[#This Row],[Aboard]]-Airplane_Crashes_and_Fatalities[[#This Row],[Fatalities]]</f>
        <v>0</v>
      </c>
      <c r="O2044" t="s">
        <v>6486</v>
      </c>
      <c r="P2044">
        <v>5</v>
      </c>
      <c r="Q2044">
        <v>5</v>
      </c>
      <c r="R2044">
        <v>0</v>
      </c>
      <c r="S2044" s="2" t="s">
        <v>6487</v>
      </c>
    </row>
    <row r="2045" spans="1:19" x14ac:dyDescent="0.3">
      <c r="A2045" s="1">
        <v>24184</v>
      </c>
      <c r="B2045" s="4" t="str">
        <f>TEXT(Airplane_Crashes_and_Fatalities[[#This Row],[Date]],"yyyy")</f>
        <v>1966</v>
      </c>
      <c r="C2045" s="1" t="str">
        <f>TEXT(Airplane_Crashes_and_Fatalities[[#This Row],[Date]],"mmm")</f>
        <v>Mar</v>
      </c>
      <c r="D2045" s="5">
        <f>DAY(Airplane_Crashes_and_Fatalities[[#This Row],[Date]])</f>
        <v>18</v>
      </c>
      <c r="E2045" s="3">
        <v>0.77777777777777768</v>
      </c>
      <c r="F2045" s="2" t="s">
        <v>20461</v>
      </c>
      <c r="G2045" s="2" t="s">
        <v>20042</v>
      </c>
      <c r="H2045" s="2"/>
      <c r="I2045" s="2" t="s">
        <v>5252</v>
      </c>
      <c r="J2045" s="2" t="s">
        <v>19209</v>
      </c>
      <c r="K2045" s="2" t="s">
        <v>6488</v>
      </c>
      <c r="L2045" s="2" t="s">
        <v>6489</v>
      </c>
      <c r="M2045" t="s">
        <v>6490</v>
      </c>
      <c r="N2045">
        <f>Airplane_Crashes_and_Fatalities[[#This Row],[Aboard]]-Airplane_Crashes_and_Fatalities[[#This Row],[Fatalities]]</f>
        <v>0</v>
      </c>
      <c r="O2045">
        <v>57302009</v>
      </c>
      <c r="P2045">
        <v>30</v>
      </c>
      <c r="Q2045">
        <v>30</v>
      </c>
      <c r="R2045">
        <v>0</v>
      </c>
      <c r="S2045" s="2" t="s">
        <v>6491</v>
      </c>
    </row>
    <row r="2046" spans="1:19" x14ac:dyDescent="0.3">
      <c r="A2046" s="1">
        <v>24186</v>
      </c>
      <c r="B2046" s="4" t="str">
        <f>TEXT(Airplane_Crashes_and_Fatalities[[#This Row],[Date]],"yyyy")</f>
        <v>1966</v>
      </c>
      <c r="C2046" s="1" t="str">
        <f>TEXT(Airplane_Crashes_and_Fatalities[[#This Row],[Date]],"mmm")</f>
        <v>Mar</v>
      </c>
      <c r="D2046" s="5">
        <f>DAY(Airplane_Crashes_and_Fatalities[[#This Row],[Date]])</f>
        <v>20</v>
      </c>
      <c r="F2046" s="2" t="s">
        <v>21607</v>
      </c>
      <c r="G2046" s="2" t="s">
        <v>21029</v>
      </c>
      <c r="H2046" s="2"/>
      <c r="I2046" s="2" t="s">
        <v>6492</v>
      </c>
      <c r="J2046" s="2"/>
      <c r="K2046" s="2"/>
      <c r="L2046" s="2" t="s">
        <v>3757</v>
      </c>
      <c r="M2046" t="s">
        <v>6493</v>
      </c>
      <c r="N2046">
        <f>Airplane_Crashes_and_Fatalities[[#This Row],[Aboard]]-Airplane_Crashes_and_Fatalities[[#This Row],[Fatalities]]</f>
        <v>0</v>
      </c>
      <c r="O2046">
        <v>22473</v>
      </c>
      <c r="P2046">
        <v>2</v>
      </c>
      <c r="Q2046">
        <v>2</v>
      </c>
      <c r="R2046">
        <v>0</v>
      </c>
      <c r="S2046" s="2" t="s">
        <v>4744</v>
      </c>
    </row>
    <row r="2047" spans="1:19" x14ac:dyDescent="0.3">
      <c r="A2047" s="1">
        <v>24202</v>
      </c>
      <c r="B2047" s="4" t="str">
        <f>TEXT(Airplane_Crashes_and_Fatalities[[#This Row],[Date]],"yyyy")</f>
        <v>1966</v>
      </c>
      <c r="C2047" s="1" t="str">
        <f>TEXT(Airplane_Crashes_and_Fatalities[[#This Row],[Date]],"mmm")</f>
        <v>Apr</v>
      </c>
      <c r="D2047" s="5">
        <f>DAY(Airplane_Crashes_and_Fatalities[[#This Row],[Date]])</f>
        <v>5</v>
      </c>
      <c r="E2047" s="3">
        <v>0.78055555555555545</v>
      </c>
      <c r="F2047" s="2" t="s">
        <v>21608</v>
      </c>
      <c r="G2047" s="2" t="s">
        <v>19853</v>
      </c>
      <c r="H2047" s="2"/>
      <c r="I2047" s="2" t="s">
        <v>6494</v>
      </c>
      <c r="J2047" s="2"/>
      <c r="K2047" s="2"/>
      <c r="L2047" s="2" t="s">
        <v>6495</v>
      </c>
      <c r="M2047" t="s">
        <v>6496</v>
      </c>
      <c r="N2047">
        <f>Airplane_Crashes_and_Fatalities[[#This Row],[Aboard]]-Airplane_Crashes_and_Fatalities[[#This Row],[Fatalities]]</f>
        <v>0</v>
      </c>
      <c r="P2047">
        <v>2</v>
      </c>
      <c r="Q2047">
        <v>2</v>
      </c>
      <c r="R2047">
        <v>0</v>
      </c>
      <c r="S2047" s="2" t="s">
        <v>6497</v>
      </c>
    </row>
    <row r="2048" spans="1:19" x14ac:dyDescent="0.3">
      <c r="A2048" s="1">
        <v>24206</v>
      </c>
      <c r="B2048" s="4" t="str">
        <f>TEXT(Airplane_Crashes_and_Fatalities[[#This Row],[Date]],"yyyy")</f>
        <v>1966</v>
      </c>
      <c r="C2048" s="1" t="str">
        <f>TEXT(Airplane_Crashes_and_Fatalities[[#This Row],[Date]],"mmm")</f>
        <v>Apr</v>
      </c>
      <c r="D2048" s="5">
        <f>DAY(Airplane_Crashes_and_Fatalities[[#This Row],[Date]])</f>
        <v>9</v>
      </c>
      <c r="F2048" s="2" t="s">
        <v>21609</v>
      </c>
      <c r="G2048" s="2" t="s">
        <v>19729</v>
      </c>
      <c r="H2048" s="2"/>
      <c r="I2048" s="2" t="s">
        <v>16</v>
      </c>
      <c r="J2048" s="2"/>
      <c r="K2048" s="2"/>
      <c r="L2048" s="2" t="s">
        <v>5760</v>
      </c>
      <c r="M2048">
        <v>152171</v>
      </c>
      <c r="N2048">
        <f>Airplane_Crashes_and_Fatalities[[#This Row],[Aboard]]-Airplane_Crashes_and_Fatalities[[#This Row],[Fatalities]]</f>
        <v>0</v>
      </c>
      <c r="O2048" t="s">
        <v>6498</v>
      </c>
      <c r="P2048">
        <v>11</v>
      </c>
      <c r="Q2048">
        <v>11</v>
      </c>
      <c r="R2048">
        <v>0</v>
      </c>
      <c r="S2048" s="2" t="s">
        <v>6499</v>
      </c>
    </row>
    <row r="2049" spans="1:19" x14ac:dyDescent="0.3">
      <c r="A2049" s="1">
        <v>24214</v>
      </c>
      <c r="B2049" s="4" t="str">
        <f>TEXT(Airplane_Crashes_and_Fatalities[[#This Row],[Date]],"yyyy")</f>
        <v>1966</v>
      </c>
      <c r="C2049" s="1" t="str">
        <f>TEXT(Airplane_Crashes_and_Fatalities[[#This Row],[Date]],"mmm")</f>
        <v>Apr</v>
      </c>
      <c r="D2049" s="5">
        <f>DAY(Airplane_Crashes_and_Fatalities[[#This Row],[Date]])</f>
        <v>17</v>
      </c>
      <c r="F2049" s="2" t="s">
        <v>21610</v>
      </c>
      <c r="G2049" s="2" t="s">
        <v>20898</v>
      </c>
      <c r="H2049" s="2"/>
      <c r="I2049" s="2" t="s">
        <v>6500</v>
      </c>
      <c r="J2049" s="2"/>
      <c r="K2049" s="2"/>
      <c r="L2049" s="2" t="s">
        <v>1785</v>
      </c>
      <c r="M2049" t="s">
        <v>6501</v>
      </c>
      <c r="N2049">
        <f>Airplane_Crashes_and_Fatalities[[#This Row],[Aboard]]-Airplane_Crashes_and_Fatalities[[#This Row],[Fatalities]]</f>
        <v>0</v>
      </c>
      <c r="O2049">
        <v>20156</v>
      </c>
      <c r="P2049">
        <v>2</v>
      </c>
      <c r="Q2049">
        <v>2</v>
      </c>
      <c r="R2049">
        <v>0</v>
      </c>
      <c r="S2049" s="2" t="s">
        <v>6502</v>
      </c>
    </row>
    <row r="2050" spans="1:19" x14ac:dyDescent="0.3">
      <c r="A2050" s="1">
        <v>24219</v>
      </c>
      <c r="B2050" s="4" t="str">
        <f>TEXT(Airplane_Crashes_and_Fatalities[[#This Row],[Date]],"yyyy")</f>
        <v>1966</v>
      </c>
      <c r="C2050" s="1" t="str">
        <f>TEXT(Airplane_Crashes_and_Fatalities[[#This Row],[Date]],"mmm")</f>
        <v>Apr</v>
      </c>
      <c r="D2050" s="5">
        <f>DAY(Airplane_Crashes_and_Fatalities[[#This Row],[Date]])</f>
        <v>22</v>
      </c>
      <c r="E2050" s="3">
        <v>0.85416666666666674</v>
      </c>
      <c r="F2050" s="2" t="s">
        <v>21611</v>
      </c>
      <c r="G2050" s="2" t="s">
        <v>20205</v>
      </c>
      <c r="H2050" s="2"/>
      <c r="I2050" s="2" t="s">
        <v>6503</v>
      </c>
      <c r="J2050" s="2" t="s">
        <v>6504</v>
      </c>
      <c r="K2050" s="2" t="s">
        <v>6505</v>
      </c>
      <c r="L2050" s="2" t="s">
        <v>5126</v>
      </c>
      <c r="M2050" t="s">
        <v>6506</v>
      </c>
      <c r="N2050">
        <f>Airplane_Crashes_and_Fatalities[[#This Row],[Aboard]]-Airplane_Crashes_and_Fatalities[[#This Row],[Fatalities]]</f>
        <v>15</v>
      </c>
      <c r="O2050">
        <v>1136</v>
      </c>
      <c r="P2050">
        <v>98</v>
      </c>
      <c r="Q2050">
        <v>83</v>
      </c>
      <c r="R2050">
        <v>0</v>
      </c>
      <c r="S2050" s="2" t="s">
        <v>6507</v>
      </c>
    </row>
    <row r="2051" spans="1:19" x14ac:dyDescent="0.3">
      <c r="A2051" s="1">
        <v>24224</v>
      </c>
      <c r="B2051" s="4" t="str">
        <f>TEXT(Airplane_Crashes_and_Fatalities[[#This Row],[Date]],"yyyy")</f>
        <v>1966</v>
      </c>
      <c r="C2051" s="1" t="str">
        <f>TEXT(Airplane_Crashes_and_Fatalities[[#This Row],[Date]],"mmm")</f>
        <v>Apr</v>
      </c>
      <c r="D2051" s="5">
        <f>DAY(Airplane_Crashes_and_Fatalities[[#This Row],[Date]])</f>
        <v>27</v>
      </c>
      <c r="E2051" s="3">
        <v>0.33680555555555558</v>
      </c>
      <c r="F2051" s="2" t="s">
        <v>21612</v>
      </c>
      <c r="G2051" s="2" t="s">
        <v>20015</v>
      </c>
      <c r="H2051" s="2"/>
      <c r="I2051" s="2" t="s">
        <v>2803</v>
      </c>
      <c r="J2051" s="2" t="s">
        <v>19063</v>
      </c>
      <c r="K2051" s="2" t="s">
        <v>4238</v>
      </c>
      <c r="L2051" s="2" t="s">
        <v>3209</v>
      </c>
      <c r="M2051" t="s">
        <v>6508</v>
      </c>
      <c r="N2051">
        <f>Airplane_Crashes_and_Fatalities[[#This Row],[Aboard]]-Airplane_Crashes_and_Fatalities[[#This Row],[Fatalities]]</f>
        <v>0</v>
      </c>
      <c r="O2051">
        <v>2521</v>
      </c>
      <c r="P2051">
        <v>49</v>
      </c>
      <c r="Q2051">
        <v>49</v>
      </c>
      <c r="R2051">
        <v>0</v>
      </c>
      <c r="S2051" s="2" t="s">
        <v>6509</v>
      </c>
    </row>
    <row r="2052" spans="1:19" x14ac:dyDescent="0.3">
      <c r="A2052" s="1">
        <v>24231</v>
      </c>
      <c r="B2052" s="4" t="str">
        <f>TEXT(Airplane_Crashes_and_Fatalities[[#This Row],[Date]],"yyyy")</f>
        <v>1966</v>
      </c>
      <c r="C2052" s="1" t="str">
        <f>TEXT(Airplane_Crashes_and_Fatalities[[#This Row],[Date]],"mmm")</f>
        <v>May</v>
      </c>
      <c r="D2052" s="5">
        <f>DAY(Airplane_Crashes_and_Fatalities[[#This Row],[Date]])</f>
        <v>4</v>
      </c>
      <c r="E2052" s="3">
        <v>0.33333333333333326</v>
      </c>
      <c r="F2052" s="2" t="s">
        <v>21613</v>
      </c>
      <c r="G2052" s="2" t="s">
        <v>21400</v>
      </c>
      <c r="H2052" s="2"/>
      <c r="I2052" s="2" t="s">
        <v>12</v>
      </c>
      <c r="J2052" s="2"/>
      <c r="K2052" s="2"/>
      <c r="L2052" s="2" t="s">
        <v>6510</v>
      </c>
      <c r="M2052" t="s">
        <v>6511</v>
      </c>
      <c r="N2052">
        <f>Airplane_Crashes_and_Fatalities[[#This Row],[Aboard]]-Airplane_Crashes_and_Fatalities[[#This Row],[Fatalities]]</f>
        <v>0</v>
      </c>
      <c r="P2052">
        <v>20</v>
      </c>
      <c r="Q2052">
        <v>20</v>
      </c>
      <c r="R2052">
        <v>0</v>
      </c>
      <c r="S2052" s="2" t="s">
        <v>6512</v>
      </c>
    </row>
    <row r="2053" spans="1:19" x14ac:dyDescent="0.3">
      <c r="A2053" s="1">
        <v>24233</v>
      </c>
      <c r="B2053" s="4" t="str">
        <f>TEXT(Airplane_Crashes_and_Fatalities[[#This Row],[Date]],"yyyy")</f>
        <v>1966</v>
      </c>
      <c r="C2053" s="1" t="str">
        <f>TEXT(Airplane_Crashes_and_Fatalities[[#This Row],[Date]],"mmm")</f>
        <v>May</v>
      </c>
      <c r="D2053" s="5">
        <f>DAY(Airplane_Crashes_and_Fatalities[[#This Row],[Date]])</f>
        <v>6</v>
      </c>
      <c r="E2053" s="3">
        <v>0.89236111111111116</v>
      </c>
      <c r="F2053" s="2" t="s">
        <v>21614</v>
      </c>
      <c r="G2053" s="2" t="s">
        <v>19878</v>
      </c>
      <c r="H2053" s="2"/>
      <c r="I2053" s="2" t="s">
        <v>6513</v>
      </c>
      <c r="J2053" s="2"/>
      <c r="K2053" s="2"/>
      <c r="L2053" s="2" t="s">
        <v>6514</v>
      </c>
      <c r="M2053" t="s">
        <v>6515</v>
      </c>
      <c r="N2053">
        <f>Airplane_Crashes_and_Fatalities[[#This Row],[Aboard]]-Airplane_Crashes_and_Fatalities[[#This Row],[Fatalities]]</f>
        <v>0</v>
      </c>
      <c r="P2053">
        <v>2</v>
      </c>
      <c r="Q2053">
        <v>2</v>
      </c>
      <c r="R2053">
        <v>0</v>
      </c>
      <c r="S2053" s="2" t="s">
        <v>6516</v>
      </c>
    </row>
    <row r="2054" spans="1:19" x14ac:dyDescent="0.3">
      <c r="A2054" s="1">
        <v>24245</v>
      </c>
      <c r="B2054" s="4" t="str">
        <f>TEXT(Airplane_Crashes_and_Fatalities[[#This Row],[Date]],"yyyy")</f>
        <v>1966</v>
      </c>
      <c r="C2054" s="1" t="str">
        <f>TEXT(Airplane_Crashes_and_Fatalities[[#This Row],[Date]],"mmm")</f>
        <v>May</v>
      </c>
      <c r="D2054" s="5">
        <f>DAY(Airplane_Crashes_and_Fatalities[[#This Row],[Date]])</f>
        <v>18</v>
      </c>
      <c r="F2054" s="2" t="s">
        <v>21615</v>
      </c>
      <c r="G2054" s="2" t="s">
        <v>20178</v>
      </c>
      <c r="H2054" s="2"/>
      <c r="I2054" s="2" t="s">
        <v>1718</v>
      </c>
      <c r="J2054" s="2"/>
      <c r="K2054" s="2"/>
      <c r="L2054" s="2" t="s">
        <v>4760</v>
      </c>
      <c r="M2054" t="s">
        <v>6517</v>
      </c>
      <c r="N2054">
        <f>Airplane_Crashes_and_Fatalities[[#This Row],[Aboard]]-Airplane_Crashes_and_Fatalities[[#This Row],[Fatalities]]</f>
        <v>0</v>
      </c>
      <c r="O2054" t="s">
        <v>6518</v>
      </c>
      <c r="P2054">
        <v>11</v>
      </c>
      <c r="Q2054">
        <v>11</v>
      </c>
      <c r="R2054">
        <v>1</v>
      </c>
      <c r="S2054" s="2" t="s">
        <v>6519</v>
      </c>
    </row>
    <row r="2055" spans="1:19" x14ac:dyDescent="0.3">
      <c r="A2055" s="1">
        <v>24274</v>
      </c>
      <c r="B2055" s="4" t="str">
        <f>TEXT(Airplane_Crashes_and_Fatalities[[#This Row],[Date]],"yyyy")</f>
        <v>1966</v>
      </c>
      <c r="C2055" s="1" t="str">
        <f>TEXT(Airplane_Crashes_and_Fatalities[[#This Row],[Date]],"mmm")</f>
        <v>Jun</v>
      </c>
      <c r="D2055" s="5">
        <f>DAY(Airplane_Crashes_and_Fatalities[[#This Row],[Date]])</f>
        <v>16</v>
      </c>
      <c r="E2055" s="3">
        <v>0.3666666666666667</v>
      </c>
      <c r="F2055" s="2" t="s">
        <v>21616</v>
      </c>
      <c r="G2055" s="2" t="s">
        <v>19698</v>
      </c>
      <c r="H2055" s="2"/>
      <c r="I2055" s="2" t="s">
        <v>3944</v>
      </c>
      <c r="J2055" s="2"/>
      <c r="K2055" s="2" t="s">
        <v>6520</v>
      </c>
      <c r="L2055" s="2" t="s">
        <v>1904</v>
      </c>
      <c r="M2055" t="s">
        <v>6521</v>
      </c>
      <c r="N2055">
        <f>Airplane_Crashes_and_Fatalities[[#This Row],[Aboard]]-Airplane_Crashes_and_Fatalities[[#This Row],[Fatalities]]</f>
        <v>0</v>
      </c>
      <c r="P2055">
        <v>3</v>
      </c>
      <c r="Q2055">
        <v>3</v>
      </c>
      <c r="R2055">
        <v>0</v>
      </c>
      <c r="S2055" s="2" t="s">
        <v>6522</v>
      </c>
    </row>
    <row r="2056" spans="1:19" x14ac:dyDescent="0.3">
      <c r="A2056" s="1">
        <v>24278</v>
      </c>
      <c r="B2056" s="4" t="str">
        <f>TEXT(Airplane_Crashes_and_Fatalities[[#This Row],[Date]],"yyyy")</f>
        <v>1966</v>
      </c>
      <c r="C2056" s="1" t="str">
        <f>TEXT(Airplane_Crashes_and_Fatalities[[#This Row],[Date]],"mmm")</f>
        <v>Jun</v>
      </c>
      <c r="D2056" s="5">
        <f>DAY(Airplane_Crashes_and_Fatalities[[#This Row],[Date]])</f>
        <v>20</v>
      </c>
      <c r="F2056" s="2" t="s">
        <v>20320</v>
      </c>
      <c r="G2056" s="2" t="s">
        <v>20308</v>
      </c>
      <c r="H2056" s="2" t="s">
        <v>19667</v>
      </c>
      <c r="I2056" s="2" t="s">
        <v>6523</v>
      </c>
      <c r="J2056" s="2"/>
      <c r="K2056" s="2" t="s">
        <v>6524</v>
      </c>
      <c r="L2056" s="2" t="s">
        <v>2410</v>
      </c>
      <c r="M2056" t="s">
        <v>6525</v>
      </c>
      <c r="N2056">
        <f>Airplane_Crashes_and_Fatalities[[#This Row],[Aboard]]-Airplane_Crashes_and_Fatalities[[#This Row],[Fatalities]]</f>
        <v>0</v>
      </c>
      <c r="O2056">
        <v>2941</v>
      </c>
      <c r="P2056">
        <v>2</v>
      </c>
      <c r="Q2056">
        <v>2</v>
      </c>
      <c r="R2056">
        <v>0</v>
      </c>
      <c r="S2056" s="2" t="s">
        <v>6526</v>
      </c>
    </row>
    <row r="2057" spans="1:19" x14ac:dyDescent="0.3">
      <c r="A2057" s="1">
        <v>24285</v>
      </c>
      <c r="B2057" s="4" t="str">
        <f>TEXT(Airplane_Crashes_and_Fatalities[[#This Row],[Date]],"yyyy")</f>
        <v>1966</v>
      </c>
      <c r="C2057" s="1" t="str">
        <f>TEXT(Airplane_Crashes_and_Fatalities[[#This Row],[Date]],"mmm")</f>
        <v>Jun</v>
      </c>
      <c r="D2057" s="5">
        <f>DAY(Airplane_Crashes_and_Fatalities[[#This Row],[Date]])</f>
        <v>27</v>
      </c>
      <c r="E2057" s="3">
        <v>0.46875</v>
      </c>
      <c r="F2057" s="2" t="s">
        <v>20954</v>
      </c>
      <c r="G2057" s="2" t="s">
        <v>20056</v>
      </c>
      <c r="H2057" s="2"/>
      <c r="I2057" s="2" t="s">
        <v>6527</v>
      </c>
      <c r="J2057" s="2"/>
      <c r="K2057" s="2"/>
      <c r="L2057" s="2" t="s">
        <v>1183</v>
      </c>
      <c r="M2057" t="s">
        <v>6528</v>
      </c>
      <c r="N2057">
        <f>Airplane_Crashes_and_Fatalities[[#This Row],[Aboard]]-Airplane_Crashes_and_Fatalities[[#This Row],[Fatalities]]</f>
        <v>10</v>
      </c>
      <c r="O2057">
        <v>1962</v>
      </c>
      <c r="P2057">
        <v>12</v>
      </c>
      <c r="Q2057">
        <v>2</v>
      </c>
      <c r="R2057">
        <v>0</v>
      </c>
      <c r="S2057" s="2" t="s">
        <v>6529</v>
      </c>
    </row>
    <row r="2058" spans="1:19" x14ac:dyDescent="0.3">
      <c r="A2058" s="1">
        <v>24285</v>
      </c>
      <c r="B2058" s="4" t="str">
        <f>TEXT(Airplane_Crashes_and_Fatalities[[#This Row],[Date]],"yyyy")</f>
        <v>1966</v>
      </c>
      <c r="C2058" s="1" t="str">
        <f>TEXT(Airplane_Crashes_and_Fatalities[[#This Row],[Date]],"mmm")</f>
        <v>Jun</v>
      </c>
      <c r="D2058" s="5">
        <f>DAY(Airplane_Crashes_and_Fatalities[[#This Row],[Date]])</f>
        <v>27</v>
      </c>
      <c r="E2058" s="3">
        <v>0.25</v>
      </c>
      <c r="F2058" s="2" t="s">
        <v>21617</v>
      </c>
      <c r="G2058" s="2" t="s">
        <v>20417</v>
      </c>
      <c r="H2058" s="2"/>
      <c r="I2058" s="2" t="s">
        <v>6530</v>
      </c>
      <c r="J2058" s="2"/>
      <c r="K2058" s="2"/>
      <c r="L2058" s="2" t="s">
        <v>5953</v>
      </c>
      <c r="M2058" t="s">
        <v>6531</v>
      </c>
      <c r="N2058">
        <f>Airplane_Crashes_and_Fatalities[[#This Row],[Aboard]]-Airplane_Crashes_and_Fatalities[[#This Row],[Fatalities]]</f>
        <v>0</v>
      </c>
      <c r="P2058">
        <v>4</v>
      </c>
      <c r="Q2058">
        <v>4</v>
      </c>
      <c r="R2058">
        <v>0</v>
      </c>
      <c r="S2058" s="2" t="s">
        <v>6532</v>
      </c>
    </row>
    <row r="2059" spans="1:19" x14ac:dyDescent="0.3">
      <c r="A2059" s="1">
        <v>24287</v>
      </c>
      <c r="B2059" s="4" t="str">
        <f>TEXT(Airplane_Crashes_and_Fatalities[[#This Row],[Date]],"yyyy")</f>
        <v>1966</v>
      </c>
      <c r="C2059" s="1" t="str">
        <f>TEXT(Airplane_Crashes_and_Fatalities[[#This Row],[Date]],"mmm")</f>
        <v>Jun</v>
      </c>
      <c r="D2059" s="5">
        <f>DAY(Airplane_Crashes_and_Fatalities[[#This Row],[Date]])</f>
        <v>29</v>
      </c>
      <c r="E2059" s="3">
        <v>0.50277777777777777</v>
      </c>
      <c r="F2059" s="2" t="s">
        <v>21618</v>
      </c>
      <c r="G2059" s="2" t="s">
        <v>20426</v>
      </c>
      <c r="H2059" s="2"/>
      <c r="I2059" s="2" t="s">
        <v>2385</v>
      </c>
      <c r="J2059" s="2" t="s">
        <v>19210</v>
      </c>
      <c r="K2059" s="2" t="s">
        <v>6533</v>
      </c>
      <c r="L2059" s="2" t="s">
        <v>1183</v>
      </c>
      <c r="M2059" t="s">
        <v>6534</v>
      </c>
      <c r="N2059">
        <f>Airplane_Crashes_and_Fatalities[[#This Row],[Aboard]]-Airplane_Crashes_and_Fatalities[[#This Row],[Fatalities]]</f>
        <v>2</v>
      </c>
      <c r="O2059">
        <v>20573</v>
      </c>
      <c r="P2059">
        <v>26</v>
      </c>
      <c r="Q2059">
        <v>24</v>
      </c>
      <c r="R2059">
        <v>0</v>
      </c>
      <c r="S2059" s="2" t="s">
        <v>6535</v>
      </c>
    </row>
    <row r="2060" spans="1:19" x14ac:dyDescent="0.3">
      <c r="A2060" s="1">
        <v>24292</v>
      </c>
      <c r="B2060" s="4" t="str">
        <f>TEXT(Airplane_Crashes_and_Fatalities[[#This Row],[Date]],"yyyy")</f>
        <v>1966</v>
      </c>
      <c r="C2060" s="1" t="str">
        <f>TEXT(Airplane_Crashes_and_Fatalities[[#This Row],[Date]],"mmm")</f>
        <v>Jul</v>
      </c>
      <c r="D2060" s="5">
        <f>DAY(Airplane_Crashes_and_Fatalities[[#This Row],[Date]])</f>
        <v>4</v>
      </c>
      <c r="E2060" s="3">
        <v>0.66597222222222219</v>
      </c>
      <c r="F2060" s="2" t="s">
        <v>21619</v>
      </c>
      <c r="G2060" s="2" t="s">
        <v>19918</v>
      </c>
      <c r="H2060" s="2"/>
      <c r="I2060" s="2" t="s">
        <v>6536</v>
      </c>
      <c r="J2060" s="2"/>
      <c r="K2060" s="2" t="s">
        <v>633</v>
      </c>
      <c r="L2060" s="2" t="s">
        <v>6537</v>
      </c>
      <c r="M2060" t="s">
        <v>6538</v>
      </c>
      <c r="N2060">
        <f>Airplane_Crashes_and_Fatalities[[#This Row],[Aboard]]-Airplane_Crashes_and_Fatalities[[#This Row],[Fatalities]]</f>
        <v>3</v>
      </c>
      <c r="O2060" t="s">
        <v>6539</v>
      </c>
      <c r="P2060">
        <v>5</v>
      </c>
      <c r="Q2060">
        <v>2</v>
      </c>
      <c r="R2060">
        <v>0</v>
      </c>
      <c r="S2060" s="2" t="s">
        <v>6540</v>
      </c>
    </row>
    <row r="2061" spans="1:19" x14ac:dyDescent="0.3">
      <c r="A2061" s="1">
        <v>24312</v>
      </c>
      <c r="B2061" s="4" t="str">
        <f>TEXT(Airplane_Crashes_and_Fatalities[[#This Row],[Date]],"yyyy")</f>
        <v>1966</v>
      </c>
      <c r="C2061" s="1" t="str">
        <f>TEXT(Airplane_Crashes_and_Fatalities[[#This Row],[Date]],"mmm")</f>
        <v>Jul</v>
      </c>
      <c r="D2061" s="5">
        <f>DAY(Airplane_Crashes_and_Fatalities[[#This Row],[Date]])</f>
        <v>24</v>
      </c>
      <c r="E2061" s="3">
        <v>0.76875000000000004</v>
      </c>
      <c r="F2061" s="2" t="s">
        <v>21620</v>
      </c>
      <c r="G2061" s="2" t="s">
        <v>19698</v>
      </c>
      <c r="H2061" s="2"/>
      <c r="I2061" s="2" t="s">
        <v>6541</v>
      </c>
      <c r="J2061" s="2" t="s">
        <v>21</v>
      </c>
      <c r="K2061" s="2"/>
      <c r="L2061" s="2" t="s">
        <v>6542</v>
      </c>
      <c r="M2061" t="s">
        <v>6543</v>
      </c>
      <c r="N2061">
        <f>Airplane_Crashes_and_Fatalities[[#This Row],[Aboard]]-Airplane_Crashes_and_Fatalities[[#This Row],[Fatalities]]</f>
        <v>0</v>
      </c>
      <c r="P2061">
        <v>4</v>
      </c>
      <c r="Q2061">
        <v>4</v>
      </c>
      <c r="R2061">
        <v>0</v>
      </c>
      <c r="S2061" s="2" t="s">
        <v>6544</v>
      </c>
    </row>
    <row r="2062" spans="1:19" x14ac:dyDescent="0.3">
      <c r="A2062" s="1">
        <v>24322</v>
      </c>
      <c r="B2062" s="4" t="str">
        <f>TEXT(Airplane_Crashes_and_Fatalities[[#This Row],[Date]],"yyyy")</f>
        <v>1966</v>
      </c>
      <c r="C2062" s="1" t="str">
        <f>TEXT(Airplane_Crashes_and_Fatalities[[#This Row],[Date]],"mmm")</f>
        <v>Aug</v>
      </c>
      <c r="D2062" s="5">
        <f>DAY(Airplane_Crashes_and_Fatalities[[#This Row],[Date]])</f>
        <v>3</v>
      </c>
      <c r="F2062" s="2" t="s">
        <v>21621</v>
      </c>
      <c r="G2062" s="2" t="s">
        <v>19975</v>
      </c>
      <c r="H2062" s="2"/>
      <c r="I2062" s="2" t="s">
        <v>5965</v>
      </c>
      <c r="J2062" s="2"/>
      <c r="K2062" s="2" t="s">
        <v>6545</v>
      </c>
      <c r="L2062" s="2" t="s">
        <v>1988</v>
      </c>
      <c r="M2062" t="s">
        <v>6546</v>
      </c>
      <c r="N2062">
        <f>Airplane_Crashes_and_Fatalities[[#This Row],[Aboard]]-Airplane_Crashes_and_Fatalities[[#This Row],[Fatalities]]</f>
        <v>0</v>
      </c>
      <c r="O2062">
        <v>33457</v>
      </c>
      <c r="P2062">
        <v>3</v>
      </c>
      <c r="Q2062">
        <v>3</v>
      </c>
      <c r="R2062">
        <v>0</v>
      </c>
      <c r="S2062" s="2" t="s">
        <v>6547</v>
      </c>
    </row>
    <row r="2063" spans="1:19" x14ac:dyDescent="0.3">
      <c r="A2063" s="1">
        <v>24325</v>
      </c>
      <c r="B2063" s="4" t="str">
        <f>TEXT(Airplane_Crashes_and_Fatalities[[#This Row],[Date]],"yyyy")</f>
        <v>1966</v>
      </c>
      <c r="C2063" s="1" t="str">
        <f>TEXT(Airplane_Crashes_and_Fatalities[[#This Row],[Date]],"mmm")</f>
        <v>Aug</v>
      </c>
      <c r="D2063" s="5">
        <f>DAY(Airplane_Crashes_and_Fatalities[[#This Row],[Date]])</f>
        <v>6</v>
      </c>
      <c r="E2063" s="3">
        <v>0.96666666666666656</v>
      </c>
      <c r="F2063" s="2" t="s">
        <v>21622</v>
      </c>
      <c r="G2063" s="2" t="s">
        <v>19817</v>
      </c>
      <c r="H2063" s="2"/>
      <c r="I2063" s="2" t="s">
        <v>563</v>
      </c>
      <c r="J2063" s="2" t="s">
        <v>19211</v>
      </c>
      <c r="K2063" s="2" t="s">
        <v>6548</v>
      </c>
      <c r="L2063" s="2" t="s">
        <v>6549</v>
      </c>
      <c r="M2063" t="s">
        <v>6550</v>
      </c>
      <c r="N2063">
        <f>Airplane_Crashes_and_Fatalities[[#This Row],[Aboard]]-Airplane_Crashes_and_Fatalities[[#This Row],[Fatalities]]</f>
        <v>0</v>
      </c>
      <c r="O2063">
        <v>70</v>
      </c>
      <c r="P2063">
        <v>42</v>
      </c>
      <c r="Q2063">
        <v>42</v>
      </c>
      <c r="R2063">
        <v>0</v>
      </c>
      <c r="S2063" s="2" t="s">
        <v>6551</v>
      </c>
    </row>
    <row r="2064" spans="1:19" x14ac:dyDescent="0.3">
      <c r="A2064" s="1">
        <v>24330</v>
      </c>
      <c r="B2064" s="4" t="str">
        <f>TEXT(Airplane_Crashes_and_Fatalities[[#This Row],[Date]],"yyyy")</f>
        <v>1966</v>
      </c>
      <c r="C2064" s="1" t="str">
        <f>TEXT(Airplane_Crashes_and_Fatalities[[#This Row],[Date]],"mmm")</f>
        <v>Aug</v>
      </c>
      <c r="D2064" s="5">
        <f>DAY(Airplane_Crashes_and_Fatalities[[#This Row],[Date]])</f>
        <v>11</v>
      </c>
      <c r="F2064" s="2" t="s">
        <v>21513</v>
      </c>
      <c r="G2064" s="2" t="s">
        <v>19754</v>
      </c>
      <c r="H2064" s="2"/>
      <c r="I2064" s="2" t="s">
        <v>5837</v>
      </c>
      <c r="J2064" s="2"/>
      <c r="K2064" s="2" t="s">
        <v>6552</v>
      </c>
      <c r="L2064" s="2" t="s">
        <v>5542</v>
      </c>
      <c r="M2064" t="s">
        <v>6553</v>
      </c>
      <c r="N2064">
        <f>Airplane_Crashes_and_Fatalities[[#This Row],[Aboard]]-Airplane_Crashes_and_Fatalities[[#This Row],[Fatalities]]</f>
        <v>0</v>
      </c>
      <c r="O2064">
        <v>18428005</v>
      </c>
      <c r="P2064">
        <v>24</v>
      </c>
      <c r="Q2064">
        <v>24</v>
      </c>
      <c r="R2064">
        <v>0</v>
      </c>
      <c r="S2064" s="2" t="s">
        <v>6554</v>
      </c>
    </row>
    <row r="2065" spans="1:19" x14ac:dyDescent="0.3">
      <c r="A2065" s="1">
        <v>24332</v>
      </c>
      <c r="B2065" s="4" t="str">
        <f>TEXT(Airplane_Crashes_and_Fatalities[[#This Row],[Date]],"yyyy")</f>
        <v>1966</v>
      </c>
      <c r="C2065" s="1" t="str">
        <f>TEXT(Airplane_Crashes_and_Fatalities[[#This Row],[Date]],"mmm")</f>
        <v>Aug</v>
      </c>
      <c r="D2065" s="5">
        <f>DAY(Airplane_Crashes_and_Fatalities[[#This Row],[Date]])</f>
        <v>13</v>
      </c>
      <c r="F2065" s="2" t="s">
        <v>21623</v>
      </c>
      <c r="G2065" s="2" t="s">
        <v>19880</v>
      </c>
      <c r="H2065" s="2"/>
      <c r="I2065" s="2" t="s">
        <v>3973</v>
      </c>
      <c r="J2065" s="2"/>
      <c r="K2065" s="2" t="s">
        <v>633</v>
      </c>
      <c r="L2065" s="2" t="s">
        <v>6555</v>
      </c>
      <c r="M2065" t="s">
        <v>6556</v>
      </c>
      <c r="N2065">
        <f>Airplane_Crashes_and_Fatalities[[#This Row],[Aboard]]-Airplane_Crashes_and_Fatalities[[#This Row],[Fatalities]]</f>
        <v>0</v>
      </c>
      <c r="O2065" t="s">
        <v>6557</v>
      </c>
      <c r="P2065">
        <v>6</v>
      </c>
      <c r="Q2065">
        <v>6</v>
      </c>
      <c r="R2065">
        <v>0</v>
      </c>
      <c r="S2065" s="2" t="s">
        <v>6558</v>
      </c>
    </row>
    <row r="2066" spans="1:19" x14ac:dyDescent="0.3">
      <c r="A2066" s="1">
        <v>24334</v>
      </c>
      <c r="B2066" s="4" t="str">
        <f>TEXT(Airplane_Crashes_and_Fatalities[[#This Row],[Date]],"yyyy")</f>
        <v>1966</v>
      </c>
      <c r="C2066" s="1" t="str">
        <f>TEXT(Airplane_Crashes_and_Fatalities[[#This Row],[Date]],"mmm")</f>
        <v>Aug</v>
      </c>
      <c r="D2066" s="5">
        <f>DAY(Airplane_Crashes_and_Fatalities[[#This Row],[Date]])</f>
        <v>15</v>
      </c>
      <c r="E2066" s="3">
        <v>0.78125</v>
      </c>
      <c r="F2066" s="2" t="s">
        <v>21624</v>
      </c>
      <c r="G2066" s="2" t="s">
        <v>20063</v>
      </c>
      <c r="H2066" s="2"/>
      <c r="I2066" s="2" t="s">
        <v>6559</v>
      </c>
      <c r="J2066" s="2"/>
      <c r="K2066" s="2"/>
      <c r="L2066" s="2" t="s">
        <v>6560</v>
      </c>
      <c r="M2066" t="s">
        <v>6561</v>
      </c>
      <c r="N2066">
        <f>Airplane_Crashes_and_Fatalities[[#This Row],[Aboard]]-Airplane_Crashes_and_Fatalities[[#This Row],[Fatalities]]</f>
        <v>0</v>
      </c>
      <c r="P2066">
        <v>4</v>
      </c>
      <c r="Q2066">
        <v>4</v>
      </c>
      <c r="R2066">
        <v>0</v>
      </c>
      <c r="S2066" s="2" t="s">
        <v>6562</v>
      </c>
    </row>
    <row r="2067" spans="1:19" x14ac:dyDescent="0.3">
      <c r="A2067" s="1">
        <v>24335</v>
      </c>
      <c r="B2067" s="4" t="str">
        <f>TEXT(Airplane_Crashes_and_Fatalities[[#This Row],[Date]],"yyyy")</f>
        <v>1966</v>
      </c>
      <c r="C2067" s="1" t="str">
        <f>TEXT(Airplane_Crashes_and_Fatalities[[#This Row],[Date]],"mmm")</f>
        <v>Aug</v>
      </c>
      <c r="D2067" s="5">
        <f>DAY(Airplane_Crashes_and_Fatalities[[#This Row],[Date]])</f>
        <v>16</v>
      </c>
      <c r="E2067" s="3">
        <v>0.30138888888888893</v>
      </c>
      <c r="F2067" s="2" t="s">
        <v>21625</v>
      </c>
      <c r="G2067" s="2" t="s">
        <v>19690</v>
      </c>
      <c r="H2067" s="2"/>
      <c r="I2067" s="2" t="s">
        <v>6563</v>
      </c>
      <c r="J2067" s="2"/>
      <c r="K2067" s="2"/>
      <c r="L2067" s="2" t="s">
        <v>6564</v>
      </c>
      <c r="M2067" t="s">
        <v>6565</v>
      </c>
      <c r="N2067">
        <f>Airplane_Crashes_and_Fatalities[[#This Row],[Aboard]]-Airplane_Crashes_and_Fatalities[[#This Row],[Fatalities]]</f>
        <v>0</v>
      </c>
      <c r="P2067">
        <v>6</v>
      </c>
      <c r="Q2067">
        <v>6</v>
      </c>
      <c r="R2067">
        <v>0</v>
      </c>
      <c r="S2067" s="2" t="s">
        <v>6566</v>
      </c>
    </row>
    <row r="2068" spans="1:19" x14ac:dyDescent="0.3">
      <c r="A2068" s="1">
        <v>24336</v>
      </c>
      <c r="B2068" s="4" t="str">
        <f>TEXT(Airplane_Crashes_and_Fatalities[[#This Row],[Date]],"yyyy")</f>
        <v>1966</v>
      </c>
      <c r="C2068" s="1" t="str">
        <f>TEXT(Airplane_Crashes_and_Fatalities[[#This Row],[Date]],"mmm")</f>
        <v>Aug</v>
      </c>
      <c r="D2068" s="5">
        <f>DAY(Airplane_Crashes_and_Fatalities[[#This Row],[Date]])</f>
        <v>17</v>
      </c>
      <c r="F2068" s="2" t="s">
        <v>21521</v>
      </c>
      <c r="G2068" s="2" t="s">
        <v>21400</v>
      </c>
      <c r="H2068" s="2"/>
      <c r="I2068" s="2" t="s">
        <v>2310</v>
      </c>
      <c r="J2068" s="2"/>
      <c r="K2068" s="2"/>
      <c r="L2068" s="2" t="s">
        <v>6567</v>
      </c>
      <c r="M2068">
        <v>150321</v>
      </c>
      <c r="N2068">
        <f>Airplane_Crashes_and_Fatalities[[#This Row],[Aboard]]-Airplane_Crashes_and_Fatalities[[#This Row],[Fatalities]]</f>
        <v>1</v>
      </c>
      <c r="P2068">
        <v>1</v>
      </c>
      <c r="Q2068">
        <v>0</v>
      </c>
      <c r="R2068">
        <v>33</v>
      </c>
      <c r="S2068" s="2" t="s">
        <v>6568</v>
      </c>
    </row>
    <row r="2069" spans="1:19" x14ac:dyDescent="0.3">
      <c r="A2069" s="1">
        <v>24336</v>
      </c>
      <c r="B2069" s="4" t="str">
        <f>TEXT(Airplane_Crashes_and_Fatalities[[#This Row],[Date]],"yyyy")</f>
        <v>1966</v>
      </c>
      <c r="C2069" s="1" t="str">
        <f>TEXT(Airplane_Crashes_and_Fatalities[[#This Row],[Date]],"mmm")</f>
        <v>Aug</v>
      </c>
      <c r="D2069" s="5">
        <f>DAY(Airplane_Crashes_and_Fatalities[[#This Row],[Date]])</f>
        <v>17</v>
      </c>
      <c r="E2069" s="3">
        <v>0.77083333333333326</v>
      </c>
      <c r="F2069" s="2" t="s">
        <v>21626</v>
      </c>
      <c r="G2069" s="2" t="s">
        <v>19987</v>
      </c>
      <c r="H2069" s="2"/>
      <c r="I2069" s="2" t="s">
        <v>6569</v>
      </c>
      <c r="J2069" s="2"/>
      <c r="K2069" s="2" t="s">
        <v>6570</v>
      </c>
      <c r="L2069" s="2" t="s">
        <v>2989</v>
      </c>
      <c r="M2069" t="s">
        <v>6571</v>
      </c>
      <c r="N2069">
        <f>Airplane_Crashes_and_Fatalities[[#This Row],[Aboard]]-Airplane_Crashes_and_Fatalities[[#This Row],[Fatalities]]</f>
        <v>15</v>
      </c>
      <c r="O2069">
        <v>22534</v>
      </c>
      <c r="P2069">
        <v>16</v>
      </c>
      <c r="Q2069">
        <v>1</v>
      </c>
      <c r="R2069">
        <v>0</v>
      </c>
      <c r="S2069" s="2" t="s">
        <v>6572</v>
      </c>
    </row>
    <row r="2070" spans="1:19" x14ac:dyDescent="0.3">
      <c r="A2070" s="1">
        <v>24340</v>
      </c>
      <c r="B2070" s="4" t="str">
        <f>TEXT(Airplane_Crashes_and_Fatalities[[#This Row],[Date]],"yyyy")</f>
        <v>1966</v>
      </c>
      <c r="C2070" s="1" t="str">
        <f>TEXT(Airplane_Crashes_and_Fatalities[[#This Row],[Date]],"mmm")</f>
        <v>Aug</v>
      </c>
      <c r="D2070" s="5">
        <f>DAY(Airplane_Crashes_and_Fatalities[[#This Row],[Date]])</f>
        <v>21</v>
      </c>
      <c r="E2070" s="3">
        <v>0.44097222222222232</v>
      </c>
      <c r="F2070" s="2" t="s">
        <v>21627</v>
      </c>
      <c r="G2070" s="2" t="s">
        <v>20063</v>
      </c>
      <c r="H2070" s="2"/>
      <c r="I2070" s="2" t="s">
        <v>6573</v>
      </c>
      <c r="J2070" s="2"/>
      <c r="K2070" s="2"/>
      <c r="L2070" s="2" t="s">
        <v>1574</v>
      </c>
      <c r="M2070" t="s">
        <v>6574</v>
      </c>
      <c r="N2070">
        <f>Airplane_Crashes_and_Fatalities[[#This Row],[Aboard]]-Airplane_Crashes_and_Fatalities[[#This Row],[Fatalities]]</f>
        <v>0</v>
      </c>
      <c r="O2070">
        <v>1114</v>
      </c>
      <c r="P2070">
        <v>9</v>
      </c>
      <c r="Q2070">
        <v>9</v>
      </c>
      <c r="R2070">
        <v>0</v>
      </c>
      <c r="S2070" s="2" t="s">
        <v>6575</v>
      </c>
    </row>
    <row r="2071" spans="1:19" x14ac:dyDescent="0.3">
      <c r="A2071" s="1">
        <v>24351</v>
      </c>
      <c r="B2071" s="4" t="str">
        <f>TEXT(Airplane_Crashes_and_Fatalities[[#This Row],[Date]],"yyyy")</f>
        <v>1966</v>
      </c>
      <c r="C2071" s="1" t="str">
        <f>TEXT(Airplane_Crashes_and_Fatalities[[#This Row],[Date]],"mmm")</f>
        <v>Sep</v>
      </c>
      <c r="D2071" s="5">
        <f>DAY(Airplane_Crashes_and_Fatalities[[#This Row],[Date]])</f>
        <v>1</v>
      </c>
      <c r="E2071" s="3">
        <v>3.2638888888888884E-2</v>
      </c>
      <c r="F2071" s="2" t="s">
        <v>21628</v>
      </c>
      <c r="G2071" s="2" t="s">
        <v>20978</v>
      </c>
      <c r="H2071" s="2" t="s">
        <v>19998</v>
      </c>
      <c r="I2071" s="2" t="s">
        <v>6576</v>
      </c>
      <c r="J2071" s="2" t="s">
        <v>19018</v>
      </c>
      <c r="K2071" s="2" t="s">
        <v>6577</v>
      </c>
      <c r="L2071" s="2" t="s">
        <v>6578</v>
      </c>
      <c r="M2071" t="s">
        <v>6579</v>
      </c>
      <c r="N2071">
        <f>Airplane_Crashes_and_Fatalities[[#This Row],[Aboard]]-Airplane_Crashes_and_Fatalities[[#This Row],[Fatalities]]</f>
        <v>19</v>
      </c>
      <c r="O2071">
        <v>12903</v>
      </c>
      <c r="P2071">
        <v>117</v>
      </c>
      <c r="Q2071">
        <v>98</v>
      </c>
      <c r="R2071">
        <v>0</v>
      </c>
      <c r="S2071" s="2" t="s">
        <v>6580</v>
      </c>
    </row>
    <row r="2072" spans="1:19" x14ac:dyDescent="0.3">
      <c r="A2072" s="1">
        <v>24354</v>
      </c>
      <c r="B2072" s="4" t="str">
        <f>TEXT(Airplane_Crashes_and_Fatalities[[#This Row],[Date]],"yyyy")</f>
        <v>1966</v>
      </c>
      <c r="C2072" s="1" t="str">
        <f>TEXT(Airplane_Crashes_and_Fatalities[[#This Row],[Date]],"mmm")</f>
        <v>Sep</v>
      </c>
      <c r="D2072" s="5">
        <f>DAY(Airplane_Crashes_and_Fatalities[[#This Row],[Date]])</f>
        <v>4</v>
      </c>
      <c r="F2072" s="2" t="s">
        <v>21629</v>
      </c>
      <c r="G2072" s="2" t="s">
        <v>21630</v>
      </c>
      <c r="H2072" s="2"/>
      <c r="I2072" s="2" t="s">
        <v>3915</v>
      </c>
      <c r="J2072" s="2"/>
      <c r="K2072" s="2" t="s">
        <v>633</v>
      </c>
      <c r="L2072" s="2" t="s">
        <v>6581</v>
      </c>
      <c r="M2072" t="s">
        <v>6582</v>
      </c>
      <c r="N2072">
        <f>Airplane_Crashes_and_Fatalities[[#This Row],[Aboard]]-Airplane_Crashes_and_Fatalities[[#This Row],[Fatalities]]</f>
        <v>0</v>
      </c>
      <c r="O2072">
        <v>134</v>
      </c>
      <c r="P2072">
        <v>4</v>
      </c>
      <c r="Q2072">
        <v>4</v>
      </c>
      <c r="R2072">
        <v>0</v>
      </c>
      <c r="S2072" s="2" t="s">
        <v>6583</v>
      </c>
    </row>
    <row r="2073" spans="1:19" x14ac:dyDescent="0.3">
      <c r="A2073" s="1">
        <v>24366</v>
      </c>
      <c r="B2073" s="4" t="str">
        <f>TEXT(Airplane_Crashes_and_Fatalities[[#This Row],[Date]],"yyyy")</f>
        <v>1966</v>
      </c>
      <c r="C2073" s="1" t="str">
        <f>TEXT(Airplane_Crashes_and_Fatalities[[#This Row],[Date]],"mmm")</f>
        <v>Sep</v>
      </c>
      <c r="D2073" s="5">
        <f>DAY(Airplane_Crashes_and_Fatalities[[#This Row],[Date]])</f>
        <v>16</v>
      </c>
      <c r="E2073" s="3">
        <v>0.35069444444444442</v>
      </c>
      <c r="F2073" s="2" t="s">
        <v>21631</v>
      </c>
      <c r="G2073" s="2" t="s">
        <v>19710</v>
      </c>
      <c r="H2073" s="2"/>
      <c r="I2073" s="2" t="s">
        <v>259</v>
      </c>
      <c r="J2073" s="2"/>
      <c r="K2073" s="2"/>
      <c r="L2073" s="2" t="s">
        <v>1183</v>
      </c>
      <c r="M2073" t="s">
        <v>6584</v>
      </c>
      <c r="N2073">
        <f>Airplane_Crashes_and_Fatalities[[#This Row],[Aboard]]-Airplane_Crashes_and_Fatalities[[#This Row],[Fatalities]]</f>
        <v>26</v>
      </c>
      <c r="O2073">
        <v>19410</v>
      </c>
      <c r="P2073">
        <v>27</v>
      </c>
      <c r="Q2073">
        <v>1</v>
      </c>
      <c r="R2073">
        <v>0</v>
      </c>
      <c r="S2073" s="2" t="s">
        <v>6585</v>
      </c>
    </row>
    <row r="2074" spans="1:19" x14ac:dyDescent="0.3">
      <c r="A2074" s="1">
        <v>24372</v>
      </c>
      <c r="B2074" s="4" t="str">
        <f>TEXT(Airplane_Crashes_and_Fatalities[[#This Row],[Date]],"yyyy")</f>
        <v>1966</v>
      </c>
      <c r="C2074" s="1" t="str">
        <f>TEXT(Airplane_Crashes_and_Fatalities[[#This Row],[Date]],"mmm")</f>
        <v>Sep</v>
      </c>
      <c r="D2074" s="5">
        <f>DAY(Airplane_Crashes_and_Fatalities[[#This Row],[Date]])</f>
        <v>22</v>
      </c>
      <c r="E2074" s="3">
        <v>0.54374999999999996</v>
      </c>
      <c r="F2074" s="2" t="s">
        <v>21632</v>
      </c>
      <c r="G2074" s="2" t="s">
        <v>19724</v>
      </c>
      <c r="H2074" s="2"/>
      <c r="I2074" s="2" t="s">
        <v>3176</v>
      </c>
      <c r="J2074" s="2" t="s">
        <v>19212</v>
      </c>
      <c r="K2074" s="2" t="s">
        <v>6586</v>
      </c>
      <c r="L2074" s="2" t="s">
        <v>6587</v>
      </c>
      <c r="M2074" t="s">
        <v>6588</v>
      </c>
      <c r="N2074">
        <f>Airplane_Crashes_and_Fatalities[[#This Row],[Aboard]]-Airplane_Crashes_and_Fatalities[[#This Row],[Fatalities]]</f>
        <v>0</v>
      </c>
      <c r="O2074">
        <v>416</v>
      </c>
      <c r="P2074">
        <v>24</v>
      </c>
      <c r="Q2074">
        <v>24</v>
      </c>
      <c r="R2074">
        <v>0</v>
      </c>
      <c r="S2074" s="2" t="s">
        <v>6589</v>
      </c>
    </row>
    <row r="2075" spans="1:19" x14ac:dyDescent="0.3">
      <c r="A2075" s="1">
        <v>24372</v>
      </c>
      <c r="B2075" s="4" t="str">
        <f>TEXT(Airplane_Crashes_and_Fatalities[[#This Row],[Date]],"yyyy")</f>
        <v>1966</v>
      </c>
      <c r="C2075" s="1" t="str">
        <f>TEXT(Airplane_Crashes_and_Fatalities[[#This Row],[Date]],"mmm")</f>
        <v>Sep</v>
      </c>
      <c r="D2075" s="5">
        <f>DAY(Airplane_Crashes_and_Fatalities[[#This Row],[Date]])</f>
        <v>22</v>
      </c>
      <c r="E2075" s="3">
        <v>0.13541666666666674</v>
      </c>
      <c r="F2075" s="2" t="s">
        <v>20780</v>
      </c>
      <c r="G2075" s="2" t="s">
        <v>19762</v>
      </c>
      <c r="H2075" s="2"/>
      <c r="I2075" s="2" t="s">
        <v>5505</v>
      </c>
      <c r="J2075" s="2"/>
      <c r="K2075" s="2" t="s">
        <v>2858</v>
      </c>
      <c r="L2075" s="2" t="s">
        <v>2256</v>
      </c>
      <c r="M2075" t="s">
        <v>6590</v>
      </c>
      <c r="N2075">
        <f>Airplane_Crashes_and_Fatalities[[#This Row],[Aboard]]-Airplane_Crashes_and_Fatalities[[#This Row],[Fatalities]]</f>
        <v>0</v>
      </c>
      <c r="O2075">
        <v>42929</v>
      </c>
      <c r="P2075">
        <v>2</v>
      </c>
      <c r="Q2075">
        <v>2</v>
      </c>
      <c r="R2075">
        <v>0</v>
      </c>
      <c r="S2075" s="2" t="s">
        <v>6591</v>
      </c>
    </row>
    <row r="2076" spans="1:19" x14ac:dyDescent="0.3">
      <c r="A2076" s="1">
        <v>24381</v>
      </c>
      <c r="B2076" s="4" t="str">
        <f>TEXT(Airplane_Crashes_and_Fatalities[[#This Row],[Date]],"yyyy")</f>
        <v>1966</v>
      </c>
      <c r="C2076" s="1" t="str">
        <f>TEXT(Airplane_Crashes_and_Fatalities[[#This Row],[Date]],"mmm")</f>
        <v>Oct</v>
      </c>
      <c r="D2076" s="5">
        <f>DAY(Airplane_Crashes_and_Fatalities[[#This Row],[Date]])</f>
        <v>1</v>
      </c>
      <c r="E2076" s="3">
        <v>0.79861111111111116</v>
      </c>
      <c r="F2076" s="2" t="s">
        <v>21633</v>
      </c>
      <c r="G2076" s="2" t="s">
        <v>19789</v>
      </c>
      <c r="H2076" s="2"/>
      <c r="I2076" s="2" t="s">
        <v>5750</v>
      </c>
      <c r="J2076" s="2" t="s">
        <v>19213</v>
      </c>
      <c r="K2076" s="2" t="s">
        <v>6592</v>
      </c>
      <c r="L2076" s="2" t="s">
        <v>6593</v>
      </c>
      <c r="M2076" t="s">
        <v>6594</v>
      </c>
      <c r="N2076">
        <f>Airplane_Crashes_and_Fatalities[[#This Row],[Aboard]]-Airplane_Crashes_and_Fatalities[[#This Row],[Fatalities]]</f>
        <v>0</v>
      </c>
      <c r="O2076" t="s">
        <v>6595</v>
      </c>
      <c r="P2076">
        <v>18</v>
      </c>
      <c r="Q2076">
        <v>18</v>
      </c>
      <c r="R2076">
        <v>0</v>
      </c>
      <c r="S2076" s="2" t="s">
        <v>6596</v>
      </c>
    </row>
    <row r="2077" spans="1:19" x14ac:dyDescent="0.3">
      <c r="A2077" s="1">
        <v>24384</v>
      </c>
      <c r="B2077" s="4" t="str">
        <f>TEXT(Airplane_Crashes_and_Fatalities[[#This Row],[Date]],"yyyy")</f>
        <v>1966</v>
      </c>
      <c r="C2077" s="1" t="str">
        <f>TEXT(Airplane_Crashes_and_Fatalities[[#This Row],[Date]],"mmm")</f>
        <v>Oct</v>
      </c>
      <c r="D2077" s="5">
        <f>DAY(Airplane_Crashes_and_Fatalities[[#This Row],[Date]])</f>
        <v>4</v>
      </c>
      <c r="F2077" s="2" t="s">
        <v>21634</v>
      </c>
      <c r="G2077" s="2" t="s">
        <v>20706</v>
      </c>
      <c r="H2077" s="2"/>
      <c r="I2077" s="2" t="s">
        <v>12</v>
      </c>
      <c r="J2077" s="2"/>
      <c r="K2077" s="2"/>
      <c r="L2077" s="2" t="s">
        <v>6597</v>
      </c>
      <c r="M2077" t="s">
        <v>6598</v>
      </c>
      <c r="N2077">
        <f>Airplane_Crashes_and_Fatalities[[#This Row],[Aboard]]-Airplane_Crashes_and_Fatalities[[#This Row],[Fatalities]]</f>
        <v>18</v>
      </c>
      <c r="O2077">
        <v>209</v>
      </c>
      <c r="P2077">
        <v>32</v>
      </c>
      <c r="Q2077">
        <v>14</v>
      </c>
      <c r="R2077">
        <v>0</v>
      </c>
      <c r="S2077" s="2" t="s">
        <v>6599</v>
      </c>
    </row>
    <row r="2078" spans="1:19" x14ac:dyDescent="0.3">
      <c r="A2078" s="1">
        <v>24388</v>
      </c>
      <c r="B2078" s="4" t="str">
        <f>TEXT(Airplane_Crashes_and_Fatalities[[#This Row],[Date]],"yyyy")</f>
        <v>1966</v>
      </c>
      <c r="C2078" s="1" t="str">
        <f>TEXT(Airplane_Crashes_and_Fatalities[[#This Row],[Date]],"mmm")</f>
        <v>Oct</v>
      </c>
      <c r="D2078" s="5">
        <f>DAY(Airplane_Crashes_and_Fatalities[[#This Row],[Date]])</f>
        <v>8</v>
      </c>
      <c r="E2078" s="3">
        <v>0.5625</v>
      </c>
      <c r="F2078" s="2" t="s">
        <v>21635</v>
      </c>
      <c r="G2078" s="2" t="s">
        <v>21480</v>
      </c>
      <c r="H2078" s="2"/>
      <c r="I2078" s="2" t="s">
        <v>6600</v>
      </c>
      <c r="J2078" s="2"/>
      <c r="K2078" s="2"/>
      <c r="L2078" s="2" t="s">
        <v>6601</v>
      </c>
      <c r="M2078" t="s">
        <v>6602</v>
      </c>
      <c r="N2078">
        <f>Airplane_Crashes_and_Fatalities[[#This Row],[Aboard]]-Airplane_Crashes_and_Fatalities[[#This Row],[Fatalities]]</f>
        <v>0</v>
      </c>
      <c r="O2078">
        <v>2041</v>
      </c>
      <c r="P2078">
        <v>11</v>
      </c>
      <c r="Q2078">
        <v>11</v>
      </c>
      <c r="R2078">
        <v>0</v>
      </c>
      <c r="S2078" s="2" t="s">
        <v>6603</v>
      </c>
    </row>
    <row r="2079" spans="1:19" x14ac:dyDescent="0.3">
      <c r="A2079" s="1">
        <v>27715</v>
      </c>
      <c r="B2079" s="4" t="str">
        <f>TEXT(Airplane_Crashes_and_Fatalities[[#This Row],[Date]],"yyyy")</f>
        <v>1975</v>
      </c>
      <c r="C2079" s="1" t="str">
        <f>TEXT(Airplane_Crashes_and_Fatalities[[#This Row],[Date]],"mmm")</f>
        <v>Nov</v>
      </c>
      <c r="D2079" s="5">
        <f>DAY(Airplane_Crashes_and_Fatalities[[#This Row],[Date]])</f>
        <v>17</v>
      </c>
      <c r="F2079" s="2" t="s">
        <v>21636</v>
      </c>
      <c r="G2079" s="2" t="s">
        <v>19767</v>
      </c>
      <c r="H2079" s="2" t="s">
        <v>19768</v>
      </c>
      <c r="I2079" s="2" t="s">
        <v>2306</v>
      </c>
      <c r="J2079" s="2"/>
      <c r="K2079" s="2"/>
      <c r="L2079" s="2" t="s">
        <v>6604</v>
      </c>
      <c r="M2079" t="s">
        <v>6605</v>
      </c>
      <c r="N2079">
        <f>Airplane_Crashes_and_Fatalities[[#This Row],[Aboard]]-Airplane_Crashes_and_Fatalities[[#This Row],[Fatalities]]</f>
        <v>0</v>
      </c>
      <c r="O2079">
        <v>27307905</v>
      </c>
      <c r="P2079">
        <v>38</v>
      </c>
      <c r="Q2079">
        <v>38</v>
      </c>
      <c r="R2079">
        <v>0</v>
      </c>
      <c r="S2079" s="2" t="s">
        <v>6606</v>
      </c>
    </row>
    <row r="2080" spans="1:19" x14ac:dyDescent="0.3">
      <c r="A2080" s="1">
        <v>24389</v>
      </c>
      <c r="B2080" s="4" t="str">
        <f>TEXT(Airplane_Crashes_and_Fatalities[[#This Row],[Date]],"yyyy")</f>
        <v>1966</v>
      </c>
      <c r="C2080" s="1" t="str">
        <f>TEXT(Airplane_Crashes_and_Fatalities[[#This Row],[Date]],"mmm")</f>
        <v>Oct</v>
      </c>
      <c r="D2080" s="5">
        <f>DAY(Airplane_Crashes_and_Fatalities[[#This Row],[Date]])</f>
        <v>9</v>
      </c>
      <c r="E2080" s="3">
        <v>0.84722222222222232</v>
      </c>
      <c r="F2080" s="2" t="s">
        <v>21637</v>
      </c>
      <c r="G2080" s="2" t="s">
        <v>19956</v>
      </c>
      <c r="H2080" s="2"/>
      <c r="I2080" s="2" t="s">
        <v>6607</v>
      </c>
      <c r="J2080" s="2"/>
      <c r="K2080" s="2"/>
      <c r="L2080" s="2" t="s">
        <v>6477</v>
      </c>
      <c r="M2080" t="s">
        <v>6608</v>
      </c>
      <c r="N2080">
        <f>Airplane_Crashes_and_Fatalities[[#This Row],[Aboard]]-Airplane_Crashes_and_Fatalities[[#This Row],[Fatalities]]</f>
        <v>0</v>
      </c>
      <c r="P2080">
        <v>6</v>
      </c>
      <c r="Q2080">
        <v>6</v>
      </c>
      <c r="R2080">
        <v>0</v>
      </c>
      <c r="S2080" s="2" t="s">
        <v>6609</v>
      </c>
    </row>
    <row r="2081" spans="1:19" x14ac:dyDescent="0.3">
      <c r="A2081" s="1">
        <v>24413</v>
      </c>
      <c r="B2081" s="4" t="str">
        <f>TEXT(Airplane_Crashes_and_Fatalities[[#This Row],[Date]],"yyyy")</f>
        <v>1966</v>
      </c>
      <c r="C2081" s="1" t="str">
        <f>TEXT(Airplane_Crashes_and_Fatalities[[#This Row],[Date]],"mmm")</f>
        <v>Nov</v>
      </c>
      <c r="D2081" s="5">
        <f>DAY(Airplane_Crashes_and_Fatalities[[#This Row],[Date]])</f>
        <v>2</v>
      </c>
      <c r="E2081" s="3">
        <v>0.37916666666666665</v>
      </c>
      <c r="F2081" s="2" t="s">
        <v>21638</v>
      </c>
      <c r="G2081" s="2" t="s">
        <v>20417</v>
      </c>
      <c r="H2081" s="2"/>
      <c r="I2081" s="2" t="s">
        <v>6610</v>
      </c>
      <c r="J2081" s="2"/>
      <c r="K2081" s="2"/>
      <c r="L2081" s="2" t="s">
        <v>5961</v>
      </c>
      <c r="M2081" t="s">
        <v>6611</v>
      </c>
      <c r="N2081">
        <f>Airplane_Crashes_and_Fatalities[[#This Row],[Aboard]]-Airplane_Crashes_and_Fatalities[[#This Row],[Fatalities]]</f>
        <v>0</v>
      </c>
      <c r="P2081">
        <v>2</v>
      </c>
      <c r="Q2081">
        <v>2</v>
      </c>
      <c r="R2081">
        <v>0</v>
      </c>
      <c r="S2081" s="2" t="s">
        <v>6612</v>
      </c>
    </row>
    <row r="2082" spans="1:19" x14ac:dyDescent="0.3">
      <c r="A2082" s="1">
        <v>24417</v>
      </c>
      <c r="B2082" s="4" t="str">
        <f>TEXT(Airplane_Crashes_and_Fatalities[[#This Row],[Date]],"yyyy")</f>
        <v>1966</v>
      </c>
      <c r="C2082" s="1" t="str">
        <f>TEXT(Airplane_Crashes_and_Fatalities[[#This Row],[Date]],"mmm")</f>
        <v>Nov</v>
      </c>
      <c r="D2082" s="5">
        <f>DAY(Airplane_Crashes_and_Fatalities[[#This Row],[Date]])</f>
        <v>6</v>
      </c>
      <c r="E2082" s="3">
        <v>0.91666666666666674</v>
      </c>
      <c r="F2082" s="2" t="s">
        <v>21639</v>
      </c>
      <c r="G2082" s="2" t="s">
        <v>19785</v>
      </c>
      <c r="H2082" s="2"/>
      <c r="I2082" s="2" t="s">
        <v>6613</v>
      </c>
      <c r="J2082" s="2"/>
      <c r="K2082" s="2"/>
      <c r="L2082" s="2" t="s">
        <v>6614</v>
      </c>
      <c r="M2082" t="s">
        <v>6615</v>
      </c>
      <c r="N2082">
        <f>Airplane_Crashes_and_Fatalities[[#This Row],[Aboard]]-Airplane_Crashes_and_Fatalities[[#This Row],[Fatalities]]</f>
        <v>0</v>
      </c>
      <c r="P2082">
        <v>3</v>
      </c>
      <c r="Q2082">
        <v>3</v>
      </c>
      <c r="R2082">
        <v>0</v>
      </c>
      <c r="S2082" s="2" t="s">
        <v>6616</v>
      </c>
    </row>
    <row r="2083" spans="1:19" x14ac:dyDescent="0.3">
      <c r="A2083" s="1">
        <v>24422</v>
      </c>
      <c r="B2083" s="4" t="str">
        <f>TEXT(Airplane_Crashes_and_Fatalities[[#This Row],[Date]],"yyyy")</f>
        <v>1966</v>
      </c>
      <c r="C2083" s="1" t="str">
        <f>TEXT(Airplane_Crashes_and_Fatalities[[#This Row],[Date]],"mmm")</f>
        <v>Nov</v>
      </c>
      <c r="D2083" s="5">
        <f>DAY(Airplane_Crashes_and_Fatalities[[#This Row],[Date]])</f>
        <v>11</v>
      </c>
      <c r="E2083" s="3">
        <v>7.1527777777777857E-2</v>
      </c>
      <c r="F2083" s="2" t="s">
        <v>21640</v>
      </c>
      <c r="G2083" s="2" t="s">
        <v>19898</v>
      </c>
      <c r="H2083" s="2"/>
      <c r="I2083" s="2" t="s">
        <v>1718</v>
      </c>
      <c r="J2083" s="2" t="s">
        <v>21</v>
      </c>
      <c r="K2083" s="2" t="s">
        <v>6291</v>
      </c>
      <c r="L2083" s="2" t="s">
        <v>6617</v>
      </c>
      <c r="M2083" t="s">
        <v>6618</v>
      </c>
      <c r="N2083">
        <f>Airplane_Crashes_and_Fatalities[[#This Row],[Aboard]]-Airplane_Crashes_and_Fatalities[[#This Row],[Fatalities]]</f>
        <v>0</v>
      </c>
      <c r="O2083">
        <v>4413</v>
      </c>
      <c r="P2083">
        <v>19</v>
      </c>
      <c r="Q2083">
        <v>19</v>
      </c>
      <c r="R2083">
        <v>0</v>
      </c>
      <c r="S2083" s="2" t="s">
        <v>6619</v>
      </c>
    </row>
    <row r="2084" spans="1:19" x14ac:dyDescent="0.3">
      <c r="A2084" s="1">
        <v>24424</v>
      </c>
      <c r="B2084" s="4" t="str">
        <f>TEXT(Airplane_Crashes_and_Fatalities[[#This Row],[Date]],"yyyy")</f>
        <v>1966</v>
      </c>
      <c r="C2084" s="1" t="str">
        <f>TEXT(Airplane_Crashes_and_Fatalities[[#This Row],[Date]],"mmm")</f>
        <v>Nov</v>
      </c>
      <c r="D2084" s="5">
        <f>DAY(Airplane_Crashes_and_Fatalities[[#This Row],[Date]])</f>
        <v>13</v>
      </c>
      <c r="E2084" s="3">
        <v>0.85416666666666674</v>
      </c>
      <c r="F2084" s="2" t="s">
        <v>21641</v>
      </c>
      <c r="G2084" s="2" t="s">
        <v>20178</v>
      </c>
      <c r="H2084" s="2"/>
      <c r="I2084" s="2" t="s">
        <v>4769</v>
      </c>
      <c r="J2084" s="2" t="s">
        <v>19214</v>
      </c>
      <c r="K2084" s="2" t="s">
        <v>6620</v>
      </c>
      <c r="L2084" s="2" t="s">
        <v>6621</v>
      </c>
      <c r="M2084" t="s">
        <v>6622</v>
      </c>
      <c r="N2084">
        <f>Airplane_Crashes_and_Fatalities[[#This Row],[Aboard]]-Airplane_Crashes_and_Fatalities[[#This Row],[Fatalities]]</f>
        <v>0</v>
      </c>
      <c r="O2084">
        <v>2023</v>
      </c>
      <c r="P2084">
        <v>50</v>
      </c>
      <c r="Q2084">
        <v>50</v>
      </c>
      <c r="R2084">
        <v>0</v>
      </c>
      <c r="S2084" s="2" t="s">
        <v>6623</v>
      </c>
    </row>
    <row r="2085" spans="1:19" x14ac:dyDescent="0.3">
      <c r="A2085" s="1">
        <v>24426</v>
      </c>
      <c r="B2085" s="4" t="str">
        <f>TEXT(Airplane_Crashes_and_Fatalities[[#This Row],[Date]],"yyyy")</f>
        <v>1966</v>
      </c>
      <c r="C2085" s="1" t="str">
        <f>TEXT(Airplane_Crashes_and_Fatalities[[#This Row],[Date]],"mmm")</f>
        <v>Nov</v>
      </c>
      <c r="D2085" s="5">
        <f>DAY(Airplane_Crashes_and_Fatalities[[#This Row],[Date]])</f>
        <v>15</v>
      </c>
      <c r="E2085" s="3">
        <v>0.11250000000000004</v>
      </c>
      <c r="F2085" s="2" t="s">
        <v>21642</v>
      </c>
      <c r="G2085" s="2" t="s">
        <v>19669</v>
      </c>
      <c r="H2085" s="2"/>
      <c r="I2085" s="2" t="s">
        <v>359</v>
      </c>
      <c r="J2085" s="2"/>
      <c r="K2085" s="2" t="s">
        <v>6624</v>
      </c>
      <c r="L2085" s="2" t="s">
        <v>6625</v>
      </c>
      <c r="M2085" t="s">
        <v>6626</v>
      </c>
      <c r="N2085">
        <f>Airplane_Crashes_and_Fatalities[[#This Row],[Aboard]]-Airplane_Crashes_and_Fatalities[[#This Row],[Fatalities]]</f>
        <v>0</v>
      </c>
      <c r="O2085" t="s">
        <v>6627</v>
      </c>
      <c r="P2085">
        <v>3</v>
      </c>
      <c r="Q2085">
        <v>3</v>
      </c>
      <c r="R2085">
        <v>0</v>
      </c>
      <c r="S2085" s="2" t="s">
        <v>6628</v>
      </c>
    </row>
    <row r="2086" spans="1:19" x14ac:dyDescent="0.3">
      <c r="A2086" s="1">
        <v>24431</v>
      </c>
      <c r="B2086" s="4" t="str">
        <f>TEXT(Airplane_Crashes_and_Fatalities[[#This Row],[Date]],"yyyy")</f>
        <v>1966</v>
      </c>
      <c r="C2086" s="1" t="str">
        <f>TEXT(Airplane_Crashes_and_Fatalities[[#This Row],[Date]],"mmm")</f>
        <v>Nov</v>
      </c>
      <c r="D2086" s="5">
        <f>DAY(Airplane_Crashes_and_Fatalities[[#This Row],[Date]])</f>
        <v>20</v>
      </c>
      <c r="E2086" s="3">
        <v>0.25416666666666665</v>
      </c>
      <c r="F2086" s="2" t="s">
        <v>21643</v>
      </c>
      <c r="G2086" s="2" t="s">
        <v>20293</v>
      </c>
      <c r="H2086" s="2"/>
      <c r="I2086" s="2" t="s">
        <v>5040</v>
      </c>
      <c r="J2086" s="2"/>
      <c r="K2086" s="2"/>
      <c r="L2086" s="2" t="s">
        <v>4132</v>
      </c>
      <c r="M2086" t="s">
        <v>6629</v>
      </c>
      <c r="N2086">
        <f>Airplane_Crashes_and_Fatalities[[#This Row],[Aboard]]-Airplane_Crashes_and_Fatalities[[#This Row],[Fatalities]]</f>
        <v>0</v>
      </c>
      <c r="O2086">
        <v>14170</v>
      </c>
      <c r="P2086">
        <v>3</v>
      </c>
      <c r="Q2086">
        <v>3</v>
      </c>
      <c r="R2086">
        <v>0</v>
      </c>
      <c r="S2086" s="2" t="s">
        <v>6630</v>
      </c>
    </row>
    <row r="2087" spans="1:19" x14ac:dyDescent="0.3">
      <c r="A2087" s="1">
        <v>24433</v>
      </c>
      <c r="B2087" s="4" t="str">
        <f>TEXT(Airplane_Crashes_and_Fatalities[[#This Row],[Date]],"yyyy")</f>
        <v>1966</v>
      </c>
      <c r="C2087" s="1" t="str">
        <f>TEXT(Airplane_Crashes_and_Fatalities[[#This Row],[Date]],"mmm")</f>
        <v>Nov</v>
      </c>
      <c r="D2087" s="5">
        <f>DAY(Airplane_Crashes_and_Fatalities[[#This Row],[Date]])</f>
        <v>22</v>
      </c>
      <c r="E2087" s="3">
        <v>0.51388888888888884</v>
      </c>
      <c r="F2087" s="2" t="s">
        <v>21644</v>
      </c>
      <c r="G2087" s="2" t="s">
        <v>21645</v>
      </c>
      <c r="H2087" s="2"/>
      <c r="I2087" s="2" t="s">
        <v>6027</v>
      </c>
      <c r="J2087" s="2"/>
      <c r="K2087" s="2"/>
      <c r="L2087" s="2" t="s">
        <v>1183</v>
      </c>
      <c r="M2087" t="s">
        <v>6631</v>
      </c>
      <c r="N2087">
        <f>Airplane_Crashes_and_Fatalities[[#This Row],[Aboard]]-Airplane_Crashes_and_Fatalities[[#This Row],[Fatalities]]</f>
        <v>0</v>
      </c>
      <c r="O2087">
        <v>4284</v>
      </c>
      <c r="P2087">
        <v>30</v>
      </c>
      <c r="Q2087">
        <v>30</v>
      </c>
      <c r="R2087">
        <v>0</v>
      </c>
      <c r="S2087" s="2" t="s">
        <v>6632</v>
      </c>
    </row>
    <row r="2088" spans="1:19" x14ac:dyDescent="0.3">
      <c r="A2088" s="1">
        <v>24435</v>
      </c>
      <c r="B2088" s="4" t="str">
        <f>TEXT(Airplane_Crashes_and_Fatalities[[#This Row],[Date]],"yyyy")</f>
        <v>1966</v>
      </c>
      <c r="C2088" s="1" t="str">
        <f>TEXT(Airplane_Crashes_and_Fatalities[[#This Row],[Date]],"mmm")</f>
        <v>Nov</v>
      </c>
      <c r="D2088" s="5">
        <f>DAY(Airplane_Crashes_and_Fatalities[[#This Row],[Date]])</f>
        <v>24</v>
      </c>
      <c r="E2088" s="3">
        <v>0.6875</v>
      </c>
      <c r="F2088" s="2" t="s">
        <v>21646</v>
      </c>
      <c r="G2088" s="2" t="s">
        <v>19780</v>
      </c>
      <c r="H2088" s="2"/>
      <c r="I2088" s="2" t="s">
        <v>6633</v>
      </c>
      <c r="J2088" s="2" t="s">
        <v>19066</v>
      </c>
      <c r="K2088" s="2" t="s">
        <v>6634</v>
      </c>
      <c r="L2088" s="2" t="s">
        <v>5100</v>
      </c>
      <c r="M2088" t="s">
        <v>6635</v>
      </c>
      <c r="N2088">
        <f>Airplane_Crashes_and_Fatalities[[#This Row],[Aboard]]-Airplane_Crashes_and_Fatalities[[#This Row],[Fatalities]]</f>
        <v>0</v>
      </c>
      <c r="O2088" t="s">
        <v>6636</v>
      </c>
      <c r="P2088">
        <v>82</v>
      </c>
      <c r="Q2088">
        <v>82</v>
      </c>
      <c r="R2088">
        <v>0</v>
      </c>
      <c r="S2088" s="2" t="s">
        <v>6637</v>
      </c>
    </row>
    <row r="2089" spans="1:19" x14ac:dyDescent="0.3">
      <c r="A2089" s="1">
        <v>24437</v>
      </c>
      <c r="B2089" s="4" t="str">
        <f>TEXT(Airplane_Crashes_and_Fatalities[[#This Row],[Date]],"yyyy")</f>
        <v>1966</v>
      </c>
      <c r="C2089" s="1" t="str">
        <f>TEXT(Airplane_Crashes_and_Fatalities[[#This Row],[Date]],"mmm")</f>
        <v>Nov</v>
      </c>
      <c r="D2089" s="5">
        <f>DAY(Airplane_Crashes_and_Fatalities[[#This Row],[Date]])</f>
        <v>26</v>
      </c>
      <c r="E2089" s="3">
        <v>0.80555555555555558</v>
      </c>
      <c r="F2089" s="2" t="s">
        <v>21647</v>
      </c>
      <c r="G2089" s="2" t="s">
        <v>21400</v>
      </c>
      <c r="H2089" s="2"/>
      <c r="I2089" s="2" t="s">
        <v>1718</v>
      </c>
      <c r="J2089" s="2"/>
      <c r="K2089" s="2" t="s">
        <v>6638</v>
      </c>
      <c r="L2089" s="2" t="s">
        <v>3190</v>
      </c>
      <c r="M2089">
        <v>4476574</v>
      </c>
      <c r="N2089">
        <f>Airplane_Crashes_and_Fatalities[[#This Row],[Aboard]]-Airplane_Crashes_and_Fatalities[[#This Row],[Fatalities]]</f>
        <v>0</v>
      </c>
      <c r="P2089">
        <v>25</v>
      </c>
      <c r="Q2089">
        <v>25</v>
      </c>
      <c r="R2089">
        <v>0</v>
      </c>
      <c r="S2089" s="2" t="s">
        <v>6639</v>
      </c>
    </row>
    <row r="2090" spans="1:19" x14ac:dyDescent="0.3">
      <c r="A2090" s="1">
        <v>24442</v>
      </c>
      <c r="B2090" s="4" t="str">
        <f>TEXT(Airplane_Crashes_and_Fatalities[[#This Row],[Date]],"yyyy")</f>
        <v>1966</v>
      </c>
      <c r="C2090" s="1" t="str">
        <f>TEXT(Airplane_Crashes_and_Fatalities[[#This Row],[Date]],"mmm")</f>
        <v>Dec</v>
      </c>
      <c r="D2090" s="5">
        <f>DAY(Airplane_Crashes_and_Fatalities[[#This Row],[Date]])</f>
        <v>1</v>
      </c>
      <c r="F2090" s="2" t="s">
        <v>21648</v>
      </c>
      <c r="G2090" s="2" t="s">
        <v>19819</v>
      </c>
      <c r="H2090" s="2"/>
      <c r="I2090" s="2" t="s">
        <v>1262</v>
      </c>
      <c r="J2090" s="2"/>
      <c r="K2090" s="2"/>
      <c r="L2090" s="2" t="s">
        <v>6640</v>
      </c>
      <c r="M2090" t="s">
        <v>6641</v>
      </c>
      <c r="N2090">
        <f>Airplane_Crashes_and_Fatalities[[#This Row],[Aboard]]-Airplane_Crashes_and_Fatalities[[#This Row],[Fatalities]]</f>
        <v>2</v>
      </c>
      <c r="O2090" t="s">
        <v>6642</v>
      </c>
      <c r="P2090">
        <v>11</v>
      </c>
      <c r="Q2090">
        <v>9</v>
      </c>
      <c r="R2090">
        <v>0</v>
      </c>
      <c r="S2090" s="2"/>
    </row>
    <row r="2091" spans="1:19" x14ac:dyDescent="0.3">
      <c r="A2091" s="1">
        <v>24443</v>
      </c>
      <c r="B2091" s="4" t="str">
        <f>TEXT(Airplane_Crashes_and_Fatalities[[#This Row],[Date]],"yyyy")</f>
        <v>1966</v>
      </c>
      <c r="C2091" s="1" t="str">
        <f>TEXT(Airplane_Crashes_and_Fatalities[[#This Row],[Date]],"mmm")</f>
        <v>Dec</v>
      </c>
      <c r="D2091" s="5">
        <f>DAY(Airplane_Crashes_and_Fatalities[[#This Row],[Date]])</f>
        <v>2</v>
      </c>
      <c r="F2091" s="2" t="s">
        <v>20844</v>
      </c>
      <c r="G2091" s="2" t="s">
        <v>19866</v>
      </c>
      <c r="H2091" s="2"/>
      <c r="I2091" s="2" t="s">
        <v>2306</v>
      </c>
      <c r="J2091" s="2"/>
      <c r="K2091" s="2" t="s">
        <v>6643</v>
      </c>
      <c r="L2091" s="2" t="s">
        <v>6644</v>
      </c>
      <c r="M2091" t="s">
        <v>6645</v>
      </c>
      <c r="N2091">
        <f>Airplane_Crashes_and_Fatalities[[#This Row],[Aboard]]-Airplane_Crashes_and_Fatalities[[#This Row],[Fatalities]]</f>
        <v>0</v>
      </c>
      <c r="O2091">
        <v>1270805</v>
      </c>
      <c r="P2091">
        <v>21</v>
      </c>
      <c r="Q2091">
        <v>21</v>
      </c>
      <c r="R2091">
        <v>0</v>
      </c>
      <c r="S2091" s="2" t="s">
        <v>6646</v>
      </c>
    </row>
    <row r="2092" spans="1:19" x14ac:dyDescent="0.3">
      <c r="A2092" s="1">
        <v>24459</v>
      </c>
      <c r="B2092" s="4" t="str">
        <f>TEXT(Airplane_Crashes_and_Fatalities[[#This Row],[Date]],"yyyy")</f>
        <v>1966</v>
      </c>
      <c r="C2092" s="1" t="str">
        <f>TEXT(Airplane_Crashes_and_Fatalities[[#This Row],[Date]],"mmm")</f>
        <v>Dec</v>
      </c>
      <c r="D2092" s="5">
        <f>DAY(Airplane_Crashes_and_Fatalities[[#This Row],[Date]])</f>
        <v>18</v>
      </c>
      <c r="E2092" s="3">
        <v>0.12152777777777768</v>
      </c>
      <c r="F2092" s="2" t="s">
        <v>20780</v>
      </c>
      <c r="G2092" s="2" t="s">
        <v>19762</v>
      </c>
      <c r="H2092" s="2"/>
      <c r="I2092" s="2" t="s">
        <v>6647</v>
      </c>
      <c r="J2092" s="2"/>
      <c r="K2092" s="2" t="s">
        <v>6648</v>
      </c>
      <c r="L2092" s="2" t="s">
        <v>6649</v>
      </c>
      <c r="M2092" t="s">
        <v>6650</v>
      </c>
      <c r="N2092">
        <f>Airplane_Crashes_and_Fatalities[[#This Row],[Aboard]]-Airplane_Crashes_and_Fatalities[[#This Row],[Fatalities]]</f>
        <v>42</v>
      </c>
      <c r="O2092">
        <v>1002</v>
      </c>
      <c r="P2092">
        <v>59</v>
      </c>
      <c r="Q2092">
        <v>17</v>
      </c>
      <c r="R2092">
        <v>0</v>
      </c>
      <c r="S2092" s="2" t="s">
        <v>6651</v>
      </c>
    </row>
    <row r="2093" spans="1:19" x14ac:dyDescent="0.3">
      <c r="A2093" s="1">
        <v>24465</v>
      </c>
      <c r="B2093" s="4" t="str">
        <f>TEXT(Airplane_Crashes_and_Fatalities[[#This Row],[Date]],"yyyy")</f>
        <v>1966</v>
      </c>
      <c r="C2093" s="1" t="str">
        <f>TEXT(Airplane_Crashes_and_Fatalities[[#This Row],[Date]],"mmm")</f>
        <v>Dec</v>
      </c>
      <c r="D2093" s="5">
        <f>DAY(Airplane_Crashes_and_Fatalities[[#This Row],[Date]])</f>
        <v>24</v>
      </c>
      <c r="E2093" s="3">
        <v>0.80208333333333326</v>
      </c>
      <c r="F2093" s="2" t="s">
        <v>21649</v>
      </c>
      <c r="G2093" s="2" t="s">
        <v>21650</v>
      </c>
      <c r="H2093" s="2" t="s">
        <v>20706</v>
      </c>
      <c r="I2093" s="2" t="s">
        <v>3545</v>
      </c>
      <c r="J2093" s="2"/>
      <c r="K2093" s="2"/>
      <c r="L2093" s="2" t="s">
        <v>6652</v>
      </c>
      <c r="M2093" t="s">
        <v>6653</v>
      </c>
      <c r="N2093">
        <f>Airplane_Crashes_and_Fatalities[[#This Row],[Aboard]]-Airplane_Crashes_and_Fatalities[[#This Row],[Fatalities]]</f>
        <v>0</v>
      </c>
      <c r="O2093">
        <v>31</v>
      </c>
      <c r="P2093">
        <v>4</v>
      </c>
      <c r="Q2093">
        <v>4</v>
      </c>
      <c r="R2093">
        <v>107</v>
      </c>
      <c r="S2093" s="2" t="s">
        <v>6654</v>
      </c>
    </row>
    <row r="2094" spans="1:19" x14ac:dyDescent="0.3">
      <c r="A2094" s="1">
        <v>24465</v>
      </c>
      <c r="B2094" s="4" t="str">
        <f>TEXT(Airplane_Crashes_and_Fatalities[[#This Row],[Date]],"yyyy")</f>
        <v>1966</v>
      </c>
      <c r="C2094" s="1" t="str">
        <f>TEXT(Airplane_Crashes_and_Fatalities[[#This Row],[Date]],"mmm")</f>
        <v>Dec</v>
      </c>
      <c r="D2094" s="5">
        <f>DAY(Airplane_Crashes_and_Fatalities[[#This Row],[Date]])</f>
        <v>24</v>
      </c>
      <c r="E2094" s="3">
        <v>0.41388888888888897</v>
      </c>
      <c r="F2094" s="2" t="s">
        <v>21651</v>
      </c>
      <c r="G2094" s="2" t="s">
        <v>19762</v>
      </c>
      <c r="H2094" s="2"/>
      <c r="I2094" s="2" t="s">
        <v>2220</v>
      </c>
      <c r="J2094" s="2" t="s">
        <v>19215</v>
      </c>
      <c r="K2094" s="2" t="s">
        <v>6655</v>
      </c>
      <c r="L2094" s="2" t="s">
        <v>6656</v>
      </c>
      <c r="M2094" t="s">
        <v>6657</v>
      </c>
      <c r="N2094">
        <f>Airplane_Crashes_and_Fatalities[[#This Row],[Aboard]]-Airplane_Crashes_and_Fatalities[[#This Row],[Fatalities]]</f>
        <v>0</v>
      </c>
      <c r="O2094">
        <v>19630</v>
      </c>
      <c r="P2094">
        <v>29</v>
      </c>
      <c r="Q2094">
        <v>29</v>
      </c>
      <c r="R2094">
        <v>0</v>
      </c>
      <c r="S2094" s="2" t="s">
        <v>6658</v>
      </c>
    </row>
    <row r="2095" spans="1:19" x14ac:dyDescent="0.3">
      <c r="A2095" s="1">
        <v>24477</v>
      </c>
      <c r="B2095" s="4" t="str">
        <f>TEXT(Airplane_Crashes_and_Fatalities[[#This Row],[Date]],"yyyy")</f>
        <v>1967</v>
      </c>
      <c r="C2095" s="1" t="str">
        <f>TEXT(Airplane_Crashes_and_Fatalities[[#This Row],[Date]],"mmm")</f>
        <v>Jan</v>
      </c>
      <c r="D2095" s="5">
        <f>DAY(Airplane_Crashes_and_Fatalities[[#This Row],[Date]])</f>
        <v>5</v>
      </c>
      <c r="E2095" s="3">
        <v>0.28819444444444442</v>
      </c>
      <c r="F2095" s="2" t="s">
        <v>21652</v>
      </c>
      <c r="G2095" s="2" t="s">
        <v>19664</v>
      </c>
      <c r="H2095" s="2"/>
      <c r="I2095" s="2" t="s">
        <v>6659</v>
      </c>
      <c r="J2095" s="2"/>
      <c r="K2095" s="2"/>
      <c r="L2095" s="2" t="s">
        <v>6660</v>
      </c>
      <c r="M2095" t="s">
        <v>6661</v>
      </c>
      <c r="N2095">
        <f>Airplane_Crashes_and_Fatalities[[#This Row],[Aboard]]-Airplane_Crashes_and_Fatalities[[#This Row],[Fatalities]]</f>
        <v>0</v>
      </c>
      <c r="P2095">
        <v>9</v>
      </c>
      <c r="Q2095">
        <v>9</v>
      </c>
      <c r="R2095">
        <v>0</v>
      </c>
      <c r="S2095" s="2" t="s">
        <v>6662</v>
      </c>
    </row>
    <row r="2096" spans="1:19" x14ac:dyDescent="0.3">
      <c r="A2096" s="1">
        <v>24478</v>
      </c>
      <c r="B2096" s="4" t="str">
        <f>TEXT(Airplane_Crashes_and_Fatalities[[#This Row],[Date]],"yyyy")</f>
        <v>1967</v>
      </c>
      <c r="C2096" s="1" t="str">
        <f>TEXT(Airplane_Crashes_and_Fatalities[[#This Row],[Date]],"mmm")</f>
        <v>Jan</v>
      </c>
      <c r="D2096" s="5">
        <f>DAY(Airplane_Crashes_and_Fatalities[[#This Row],[Date]])</f>
        <v>6</v>
      </c>
      <c r="E2096" s="3">
        <v>0.68402777777777768</v>
      </c>
      <c r="F2096" s="2" t="s">
        <v>21653</v>
      </c>
      <c r="G2096" s="2" t="s">
        <v>21017</v>
      </c>
      <c r="H2096" s="2"/>
      <c r="I2096" s="2" t="s">
        <v>6663</v>
      </c>
      <c r="J2096" s="2"/>
      <c r="K2096" s="2"/>
      <c r="L2096" s="2" t="s">
        <v>3757</v>
      </c>
      <c r="M2096" t="s">
        <v>6664</v>
      </c>
      <c r="N2096">
        <f>Airplane_Crashes_and_Fatalities[[#This Row],[Aboard]]-Airplane_Crashes_and_Fatalities[[#This Row],[Fatalities]]</f>
        <v>0</v>
      </c>
      <c r="O2096">
        <v>22417</v>
      </c>
      <c r="P2096">
        <v>3</v>
      </c>
      <c r="Q2096">
        <v>3</v>
      </c>
      <c r="R2096">
        <v>0</v>
      </c>
      <c r="S2096" s="2" t="s">
        <v>6665</v>
      </c>
    </row>
    <row r="2097" spans="1:19" x14ac:dyDescent="0.3">
      <c r="A2097" s="1">
        <v>24489</v>
      </c>
      <c r="B2097" s="4" t="str">
        <f>TEXT(Airplane_Crashes_and_Fatalities[[#This Row],[Date]],"yyyy")</f>
        <v>1967</v>
      </c>
      <c r="C2097" s="1" t="str">
        <f>TEXT(Airplane_Crashes_and_Fatalities[[#This Row],[Date]],"mmm")</f>
        <v>Jan</v>
      </c>
      <c r="D2097" s="5">
        <f>DAY(Airplane_Crashes_and_Fatalities[[#This Row],[Date]])</f>
        <v>17</v>
      </c>
      <c r="F2097" s="2" t="s">
        <v>21654</v>
      </c>
      <c r="G2097" s="2" t="s">
        <v>20178</v>
      </c>
      <c r="H2097" s="2"/>
      <c r="I2097" s="2" t="s">
        <v>5646</v>
      </c>
      <c r="J2097" s="2"/>
      <c r="K2097" s="2"/>
      <c r="L2097" s="2" t="s">
        <v>6666</v>
      </c>
      <c r="N2097">
        <f>Airplane_Crashes_and_Fatalities[[#This Row],[Aboard]]-Airplane_Crashes_and_Fatalities[[#This Row],[Fatalities]]</f>
        <v>0</v>
      </c>
      <c r="P2097">
        <v>10</v>
      </c>
      <c r="Q2097">
        <v>10</v>
      </c>
      <c r="R2097">
        <v>0</v>
      </c>
      <c r="S2097" s="2" t="s">
        <v>6667</v>
      </c>
    </row>
    <row r="2098" spans="1:19" x14ac:dyDescent="0.3">
      <c r="A2098" s="1">
        <v>24489</v>
      </c>
      <c r="B2098" s="4" t="str">
        <f>TEXT(Airplane_Crashes_and_Fatalities[[#This Row],[Date]],"yyyy")</f>
        <v>1967</v>
      </c>
      <c r="C2098" s="1" t="str">
        <f>TEXT(Airplane_Crashes_and_Fatalities[[#This Row],[Date]],"mmm")</f>
        <v>Jan</v>
      </c>
      <c r="D2098" s="5">
        <f>DAY(Airplane_Crashes_and_Fatalities[[#This Row],[Date]])</f>
        <v>17</v>
      </c>
      <c r="F2098" s="2" t="s">
        <v>1399</v>
      </c>
      <c r="G2098" s="2"/>
      <c r="H2098" s="2"/>
      <c r="I2098" s="2" t="s">
        <v>6206</v>
      </c>
      <c r="J2098" s="2"/>
      <c r="K2098" s="2"/>
      <c r="L2098" s="2" t="s">
        <v>5953</v>
      </c>
      <c r="M2098" t="s">
        <v>6668</v>
      </c>
      <c r="N2098">
        <f>Airplane_Crashes_and_Fatalities[[#This Row],[Aboard]]-Airplane_Crashes_and_Fatalities[[#This Row],[Fatalities]]</f>
        <v>0</v>
      </c>
      <c r="P2098">
        <v>3</v>
      </c>
      <c r="Q2098">
        <v>3</v>
      </c>
      <c r="R2098">
        <v>0</v>
      </c>
      <c r="S2098" s="2" t="s">
        <v>6669</v>
      </c>
    </row>
    <row r="2099" spans="1:19" x14ac:dyDescent="0.3">
      <c r="A2099" s="1">
        <v>24493</v>
      </c>
      <c r="B2099" s="4" t="str">
        <f>TEXT(Airplane_Crashes_and_Fatalities[[#This Row],[Date]],"yyyy")</f>
        <v>1967</v>
      </c>
      <c r="C2099" s="1" t="str">
        <f>TEXT(Airplane_Crashes_and_Fatalities[[#This Row],[Date]],"mmm")</f>
        <v>Jan</v>
      </c>
      <c r="D2099" s="5">
        <f>DAY(Airplane_Crashes_and_Fatalities[[#This Row],[Date]])</f>
        <v>21</v>
      </c>
      <c r="E2099" s="3">
        <v>0.17708333333333326</v>
      </c>
      <c r="F2099" s="2" t="s">
        <v>19826</v>
      </c>
      <c r="G2099" s="2" t="s">
        <v>19669</v>
      </c>
      <c r="H2099" s="2"/>
      <c r="I2099" s="2" t="s">
        <v>6670</v>
      </c>
      <c r="J2099" s="2"/>
      <c r="K2099" s="2" t="s">
        <v>6671</v>
      </c>
      <c r="L2099" s="2" t="s">
        <v>1654</v>
      </c>
      <c r="M2099" t="s">
        <v>6672</v>
      </c>
      <c r="N2099">
        <f>Airplane_Crashes_and_Fatalities[[#This Row],[Aboard]]-Airplane_Crashes_and_Fatalities[[#This Row],[Fatalities]]</f>
        <v>0</v>
      </c>
      <c r="O2099">
        <v>10359</v>
      </c>
      <c r="P2099">
        <v>2</v>
      </c>
      <c r="Q2099">
        <v>2</v>
      </c>
      <c r="R2099">
        <v>0</v>
      </c>
      <c r="S2099" s="2" t="s">
        <v>6673</v>
      </c>
    </row>
    <row r="2100" spans="1:19" x14ac:dyDescent="0.3">
      <c r="A2100" s="1">
        <v>24509</v>
      </c>
      <c r="B2100" s="4" t="str">
        <f>TEXT(Airplane_Crashes_and_Fatalities[[#This Row],[Date]],"yyyy")</f>
        <v>1967</v>
      </c>
      <c r="C2100" s="1" t="str">
        <f>TEXT(Airplane_Crashes_and_Fatalities[[#This Row],[Date]],"mmm")</f>
        <v>Feb</v>
      </c>
      <c r="D2100" s="5">
        <f>DAY(Airplane_Crashes_and_Fatalities[[#This Row],[Date]])</f>
        <v>6</v>
      </c>
      <c r="F2100" s="2" t="s">
        <v>21655</v>
      </c>
      <c r="G2100" s="2" t="s">
        <v>20036</v>
      </c>
      <c r="H2100" s="2"/>
      <c r="I2100" s="2" t="s">
        <v>6674</v>
      </c>
      <c r="J2100" s="2"/>
      <c r="K2100" s="2"/>
      <c r="L2100" s="2" t="s">
        <v>1183</v>
      </c>
      <c r="M2100" t="s">
        <v>6675</v>
      </c>
      <c r="N2100">
        <f>Airplane_Crashes_and_Fatalities[[#This Row],[Aboard]]-Airplane_Crashes_and_Fatalities[[#This Row],[Fatalities]]</f>
        <v>18</v>
      </c>
      <c r="O2100">
        <v>33559</v>
      </c>
      <c r="P2100">
        <v>19</v>
      </c>
      <c r="Q2100">
        <v>1</v>
      </c>
      <c r="R2100">
        <v>0</v>
      </c>
      <c r="S2100" s="2" t="s">
        <v>6676</v>
      </c>
    </row>
    <row r="2101" spans="1:19" x14ac:dyDescent="0.3">
      <c r="A2101" s="1">
        <v>24779</v>
      </c>
      <c r="B2101" s="4" t="str">
        <f>TEXT(Airplane_Crashes_and_Fatalities[[#This Row],[Date]],"yyyy")</f>
        <v>1967</v>
      </c>
      <c r="C2101" s="1" t="str">
        <f>TEXT(Airplane_Crashes_and_Fatalities[[#This Row],[Date]],"mmm")</f>
        <v>Nov</v>
      </c>
      <c r="D2101" s="5">
        <f>DAY(Airplane_Crashes_and_Fatalities[[#This Row],[Date]])</f>
        <v>3</v>
      </c>
      <c r="E2101" s="3">
        <v>0.47916666666666674</v>
      </c>
      <c r="F2101" s="2" t="s">
        <v>21656</v>
      </c>
      <c r="G2101" s="2" t="s">
        <v>19819</v>
      </c>
      <c r="H2101" s="2"/>
      <c r="I2101" s="2" t="s">
        <v>6677</v>
      </c>
      <c r="J2101" s="2"/>
      <c r="K2101" s="2" t="s">
        <v>6678</v>
      </c>
      <c r="L2101" s="2" t="s">
        <v>6679</v>
      </c>
      <c r="M2101" t="s">
        <v>6680</v>
      </c>
      <c r="N2101">
        <f>Airplane_Crashes_and_Fatalities[[#This Row],[Aboard]]-Airplane_Crashes_and_Fatalities[[#This Row],[Fatalities]]</f>
        <v>4</v>
      </c>
      <c r="O2101">
        <v>190</v>
      </c>
      <c r="P2101">
        <v>25</v>
      </c>
      <c r="Q2101">
        <v>21</v>
      </c>
      <c r="R2101">
        <v>0</v>
      </c>
      <c r="S2101" s="2" t="s">
        <v>6681</v>
      </c>
    </row>
    <row r="2102" spans="1:19" x14ac:dyDescent="0.3">
      <c r="A2102" s="1">
        <v>24510</v>
      </c>
      <c r="B2102" s="4" t="str">
        <f>TEXT(Airplane_Crashes_and_Fatalities[[#This Row],[Date]],"yyyy")</f>
        <v>1967</v>
      </c>
      <c r="C2102" s="1" t="str">
        <f>TEXT(Airplane_Crashes_and_Fatalities[[#This Row],[Date]],"mmm")</f>
        <v>Feb</v>
      </c>
      <c r="D2102" s="5">
        <f>DAY(Airplane_Crashes_and_Fatalities[[#This Row],[Date]])</f>
        <v>7</v>
      </c>
      <c r="E2102" s="3">
        <v>1.388888888888884E-3</v>
      </c>
      <c r="F2102" s="2" t="s">
        <v>21010</v>
      </c>
      <c r="G2102" s="2" t="s">
        <v>19863</v>
      </c>
      <c r="H2102" s="2"/>
      <c r="I2102" s="2" t="s">
        <v>6682</v>
      </c>
      <c r="J2102" s="2"/>
      <c r="K2102" s="2"/>
      <c r="L2102" s="2" t="s">
        <v>6683</v>
      </c>
      <c r="M2102" t="s">
        <v>6684</v>
      </c>
      <c r="N2102">
        <f>Airplane_Crashes_and_Fatalities[[#This Row],[Aboard]]-Airplane_Crashes_and_Fatalities[[#This Row],[Fatalities]]</f>
        <v>0</v>
      </c>
      <c r="P2102">
        <v>2</v>
      </c>
      <c r="Q2102">
        <v>2</v>
      </c>
      <c r="R2102">
        <v>0</v>
      </c>
      <c r="S2102" s="2" t="s">
        <v>6685</v>
      </c>
    </row>
    <row r="2103" spans="1:19" x14ac:dyDescent="0.3">
      <c r="A2103" s="1">
        <v>24510</v>
      </c>
      <c r="B2103" s="4" t="str">
        <f>TEXT(Airplane_Crashes_and_Fatalities[[#This Row],[Date]],"yyyy")</f>
        <v>1967</v>
      </c>
      <c r="C2103" s="1" t="str">
        <f>TEXT(Airplane_Crashes_and_Fatalities[[#This Row],[Date]],"mmm")</f>
        <v>Feb</v>
      </c>
      <c r="D2103" s="5">
        <f>DAY(Airplane_Crashes_and_Fatalities[[#This Row],[Date]])</f>
        <v>7</v>
      </c>
      <c r="F2103" s="2" t="s">
        <v>21657</v>
      </c>
      <c r="G2103" s="2" t="s">
        <v>21658</v>
      </c>
      <c r="H2103" s="2"/>
      <c r="I2103" s="2" t="s">
        <v>879</v>
      </c>
      <c r="J2103" s="2"/>
      <c r="K2103" s="2"/>
      <c r="L2103" s="2" t="s">
        <v>6604</v>
      </c>
      <c r="N2103">
        <f>Airplane_Crashes_and_Fatalities[[#This Row],[Aboard]]-Airplane_Crashes_and_Fatalities[[#This Row],[Fatalities]]</f>
        <v>0</v>
      </c>
      <c r="P2103">
        <v>30</v>
      </c>
      <c r="Q2103">
        <v>30</v>
      </c>
      <c r="R2103">
        <v>0</v>
      </c>
      <c r="S2103" s="2" t="s">
        <v>6686</v>
      </c>
    </row>
    <row r="2104" spans="1:19" x14ac:dyDescent="0.3">
      <c r="A2104" s="1">
        <v>24512</v>
      </c>
      <c r="B2104" s="4" t="str">
        <f>TEXT(Airplane_Crashes_and_Fatalities[[#This Row],[Date]],"yyyy")</f>
        <v>1967</v>
      </c>
      <c r="C2104" s="1" t="str">
        <f>TEXT(Airplane_Crashes_and_Fatalities[[#This Row],[Date]],"mmm")</f>
        <v>Feb</v>
      </c>
      <c r="D2104" s="5">
        <f>DAY(Airplane_Crashes_and_Fatalities[[#This Row],[Date]])</f>
        <v>9</v>
      </c>
      <c r="E2104" s="3">
        <v>0.21875</v>
      </c>
      <c r="F2104" s="2" t="s">
        <v>21659</v>
      </c>
      <c r="G2104" s="2" t="s">
        <v>19880</v>
      </c>
      <c r="H2104" s="2"/>
      <c r="I2104" s="2" t="s">
        <v>852</v>
      </c>
      <c r="J2104" s="2"/>
      <c r="K2104" s="2" t="s">
        <v>6687</v>
      </c>
      <c r="L2104" s="2" t="s">
        <v>5917</v>
      </c>
      <c r="M2104" t="s">
        <v>6688</v>
      </c>
      <c r="N2104">
        <f>Airplane_Crashes_and_Fatalities[[#This Row],[Aboard]]-Airplane_Crashes_and_Fatalities[[#This Row],[Fatalities]]</f>
        <v>0</v>
      </c>
      <c r="O2104">
        <v>401504</v>
      </c>
      <c r="P2104">
        <v>10</v>
      </c>
      <c r="Q2104">
        <v>10</v>
      </c>
      <c r="R2104">
        <v>0</v>
      </c>
      <c r="S2104" s="2" t="s">
        <v>6689</v>
      </c>
    </row>
    <row r="2105" spans="1:19" x14ac:dyDescent="0.3">
      <c r="A2105" s="1">
        <v>24513</v>
      </c>
      <c r="B2105" s="4" t="str">
        <f>TEXT(Airplane_Crashes_and_Fatalities[[#This Row],[Date]],"yyyy")</f>
        <v>1967</v>
      </c>
      <c r="C2105" s="1" t="str">
        <f>TEXT(Airplane_Crashes_and_Fatalities[[#This Row],[Date]],"mmm")</f>
        <v>Feb</v>
      </c>
      <c r="D2105" s="5">
        <f>DAY(Airplane_Crashes_and_Fatalities[[#This Row],[Date]])</f>
        <v>10</v>
      </c>
      <c r="F2105" s="2" t="s">
        <v>20821</v>
      </c>
      <c r="G2105" s="2" t="s">
        <v>19860</v>
      </c>
      <c r="H2105" s="2"/>
      <c r="I2105" s="2" t="s">
        <v>820</v>
      </c>
      <c r="J2105" s="2"/>
      <c r="K2105" s="2" t="s">
        <v>633</v>
      </c>
      <c r="L2105" s="2" t="s">
        <v>5804</v>
      </c>
      <c r="M2105" t="s">
        <v>6690</v>
      </c>
      <c r="N2105">
        <f>Airplane_Crashes_and_Fatalities[[#This Row],[Aboard]]-Airplane_Crashes_and_Fatalities[[#This Row],[Fatalities]]</f>
        <v>0</v>
      </c>
      <c r="O2105">
        <v>355</v>
      </c>
      <c r="P2105">
        <v>4</v>
      </c>
      <c r="Q2105">
        <v>4</v>
      </c>
      <c r="R2105">
        <v>0</v>
      </c>
      <c r="S2105" s="2" t="s">
        <v>2433</v>
      </c>
    </row>
    <row r="2106" spans="1:19" x14ac:dyDescent="0.3">
      <c r="A2106" s="1">
        <v>24518</v>
      </c>
      <c r="B2106" s="4" t="str">
        <f>TEXT(Airplane_Crashes_and_Fatalities[[#This Row],[Date]],"yyyy")</f>
        <v>1967</v>
      </c>
      <c r="C2106" s="1" t="str">
        <f>TEXT(Airplane_Crashes_and_Fatalities[[#This Row],[Date]],"mmm")</f>
        <v>Feb</v>
      </c>
      <c r="D2106" s="5">
        <f>DAY(Airplane_Crashes_and_Fatalities[[#This Row],[Date]])</f>
        <v>15</v>
      </c>
      <c r="E2106" s="3">
        <v>0.50902777777777786</v>
      </c>
      <c r="F2106" s="2" t="s">
        <v>21660</v>
      </c>
      <c r="G2106" s="2" t="s">
        <v>19690</v>
      </c>
      <c r="H2106" s="2"/>
      <c r="I2106" s="2" t="s">
        <v>6691</v>
      </c>
      <c r="J2106" s="2"/>
      <c r="K2106" s="2"/>
      <c r="L2106" s="2" t="s">
        <v>6692</v>
      </c>
      <c r="M2106" t="s">
        <v>6693</v>
      </c>
      <c r="N2106">
        <f>Airplane_Crashes_and_Fatalities[[#This Row],[Aboard]]-Airplane_Crashes_and_Fatalities[[#This Row],[Fatalities]]</f>
        <v>0</v>
      </c>
      <c r="P2106">
        <v>2</v>
      </c>
      <c r="Q2106">
        <v>2</v>
      </c>
      <c r="R2106">
        <v>0</v>
      </c>
      <c r="S2106" s="2" t="s">
        <v>6694</v>
      </c>
    </row>
    <row r="2107" spans="1:19" x14ac:dyDescent="0.3">
      <c r="A2107" s="1">
        <v>24519</v>
      </c>
      <c r="B2107" s="4" t="str">
        <f>TEXT(Airplane_Crashes_and_Fatalities[[#This Row],[Date]],"yyyy")</f>
        <v>1967</v>
      </c>
      <c r="C2107" s="1" t="str">
        <f>TEXT(Airplane_Crashes_and_Fatalities[[#This Row],[Date]],"mmm")</f>
        <v>Feb</v>
      </c>
      <c r="D2107" s="5">
        <f>DAY(Airplane_Crashes_and_Fatalities[[#This Row],[Date]])</f>
        <v>16</v>
      </c>
      <c r="E2107" s="3">
        <v>0.59791666666666665</v>
      </c>
      <c r="F2107" s="2" t="s">
        <v>21661</v>
      </c>
      <c r="G2107" s="2" t="s">
        <v>20218</v>
      </c>
      <c r="H2107" s="2"/>
      <c r="I2107" s="2" t="s">
        <v>3255</v>
      </c>
      <c r="J2107" s="2" t="s">
        <v>19216</v>
      </c>
      <c r="K2107" s="2" t="s">
        <v>6695</v>
      </c>
      <c r="L2107" s="2" t="s">
        <v>5369</v>
      </c>
      <c r="M2107" t="s">
        <v>6696</v>
      </c>
      <c r="N2107">
        <f>Airplane_Crashes_and_Fatalities[[#This Row],[Aboard]]-Airplane_Crashes_and_Fatalities[[#This Row],[Fatalities]]</f>
        <v>41</v>
      </c>
      <c r="O2107">
        <v>2021</v>
      </c>
      <c r="P2107">
        <v>63</v>
      </c>
      <c r="Q2107">
        <v>22</v>
      </c>
      <c r="R2107">
        <v>0</v>
      </c>
      <c r="S2107" s="2" t="s">
        <v>6697</v>
      </c>
    </row>
    <row r="2108" spans="1:19" x14ac:dyDescent="0.3">
      <c r="A2108" s="1">
        <v>24523</v>
      </c>
      <c r="B2108" s="4" t="str">
        <f>TEXT(Airplane_Crashes_and_Fatalities[[#This Row],[Date]],"yyyy")</f>
        <v>1967</v>
      </c>
      <c r="C2108" s="1" t="str">
        <f>TEXT(Airplane_Crashes_and_Fatalities[[#This Row],[Date]],"mmm")</f>
        <v>Feb</v>
      </c>
      <c r="D2108" s="5">
        <f>DAY(Airplane_Crashes_and_Fatalities[[#This Row],[Date]])</f>
        <v>20</v>
      </c>
      <c r="E2108" s="3">
        <v>0.36458333333333326</v>
      </c>
      <c r="F2108" s="2" t="s">
        <v>20347</v>
      </c>
      <c r="G2108" s="2" t="s">
        <v>20052</v>
      </c>
      <c r="H2108" s="2"/>
      <c r="I2108" s="2" t="s">
        <v>4584</v>
      </c>
      <c r="J2108" s="2"/>
      <c r="K2108" s="2" t="s">
        <v>6698</v>
      </c>
      <c r="L2108" s="2" t="s">
        <v>2551</v>
      </c>
      <c r="M2108" t="s">
        <v>6699</v>
      </c>
      <c r="N2108">
        <f>Airplane_Crashes_and_Fatalities[[#This Row],[Aboard]]-Airplane_Crashes_and_Fatalities[[#This Row],[Fatalities]]</f>
        <v>51</v>
      </c>
      <c r="O2108" t="s">
        <v>6700</v>
      </c>
      <c r="P2108">
        <v>55</v>
      </c>
      <c r="Q2108">
        <v>4</v>
      </c>
      <c r="R2108">
        <v>0</v>
      </c>
      <c r="S2108" s="2" t="s">
        <v>6701</v>
      </c>
    </row>
    <row r="2109" spans="1:19" x14ac:dyDescent="0.3">
      <c r="A2109" s="1">
        <v>24531</v>
      </c>
      <c r="B2109" s="4" t="str">
        <f>TEXT(Airplane_Crashes_and_Fatalities[[#This Row],[Date]],"yyyy")</f>
        <v>1967</v>
      </c>
      <c r="C2109" s="1" t="str">
        <f>TEXT(Airplane_Crashes_and_Fatalities[[#This Row],[Date]],"mmm")</f>
        <v>Feb</v>
      </c>
      <c r="D2109" s="5">
        <f>DAY(Airplane_Crashes_and_Fatalities[[#This Row],[Date]])</f>
        <v>28</v>
      </c>
      <c r="E2109" s="3">
        <v>0.18055555555555558</v>
      </c>
      <c r="F2109" s="2" t="s">
        <v>21662</v>
      </c>
      <c r="G2109" s="2" t="s">
        <v>20426</v>
      </c>
      <c r="H2109" s="2"/>
      <c r="I2109" s="2" t="s">
        <v>2385</v>
      </c>
      <c r="J2109" s="2" t="s">
        <v>19217</v>
      </c>
      <c r="K2109" s="2" t="s">
        <v>6702</v>
      </c>
      <c r="L2109" s="2" t="s">
        <v>5177</v>
      </c>
      <c r="M2109" t="s">
        <v>6703</v>
      </c>
      <c r="N2109">
        <f>Airplane_Crashes_and_Fatalities[[#This Row],[Aboard]]-Airplane_Crashes_and_Fatalities[[#This Row],[Fatalities]]</f>
        <v>8</v>
      </c>
      <c r="O2109">
        <v>10147</v>
      </c>
      <c r="P2109">
        <v>20</v>
      </c>
      <c r="Q2109">
        <v>12</v>
      </c>
      <c r="R2109">
        <v>0</v>
      </c>
      <c r="S2109" s="2" t="s">
        <v>6704</v>
      </c>
    </row>
    <row r="2110" spans="1:19" x14ac:dyDescent="0.3">
      <c r="A2110" s="1">
        <v>24535</v>
      </c>
      <c r="B2110" s="4" t="str">
        <f>TEXT(Airplane_Crashes_and_Fatalities[[#This Row],[Date]],"yyyy")</f>
        <v>1967</v>
      </c>
      <c r="C2110" s="1" t="str">
        <f>TEXT(Airplane_Crashes_and_Fatalities[[#This Row],[Date]],"mmm")</f>
        <v>Mar</v>
      </c>
      <c r="D2110" s="5">
        <f>DAY(Airplane_Crashes_and_Fatalities[[#This Row],[Date]])</f>
        <v>4</v>
      </c>
      <c r="E2110" s="3">
        <v>0.12222222222222223</v>
      </c>
      <c r="F2110" s="2" t="s">
        <v>21663</v>
      </c>
      <c r="G2110" s="2" t="s">
        <v>20792</v>
      </c>
      <c r="H2110" s="2"/>
      <c r="I2110" s="2" t="s">
        <v>1792</v>
      </c>
      <c r="J2110" s="2" t="s">
        <v>19218</v>
      </c>
      <c r="K2110" s="2" t="s">
        <v>6705</v>
      </c>
      <c r="L2110" s="2" t="s">
        <v>5633</v>
      </c>
      <c r="M2110" t="s">
        <v>6706</v>
      </c>
      <c r="N2110">
        <f>Airplane_Crashes_and_Fatalities[[#This Row],[Aboard]]-Airplane_Crashes_and_Fatalities[[#This Row],[Fatalities]]</f>
        <v>39</v>
      </c>
      <c r="O2110" t="s">
        <v>6707</v>
      </c>
      <c r="P2110">
        <v>90</v>
      </c>
      <c r="Q2110">
        <v>51</v>
      </c>
      <c r="R2110">
        <v>5</v>
      </c>
      <c r="S2110" s="2" t="s">
        <v>6708</v>
      </c>
    </row>
    <row r="2111" spans="1:19" x14ac:dyDescent="0.3">
      <c r="A2111" s="1">
        <v>24536</v>
      </c>
      <c r="B2111" s="4" t="str">
        <f>TEXT(Airplane_Crashes_and_Fatalities[[#This Row],[Date]],"yyyy")</f>
        <v>1967</v>
      </c>
      <c r="C2111" s="1" t="str">
        <f>TEXT(Airplane_Crashes_and_Fatalities[[#This Row],[Date]],"mmm")</f>
        <v>Mar</v>
      </c>
      <c r="D2111" s="5">
        <f>DAY(Airplane_Crashes_and_Fatalities[[#This Row],[Date]])</f>
        <v>5</v>
      </c>
      <c r="E2111" s="3">
        <v>0.83819444444444446</v>
      </c>
      <c r="F2111" s="2" t="s">
        <v>21664</v>
      </c>
      <c r="G2111" s="2" t="s">
        <v>19690</v>
      </c>
      <c r="H2111" s="2"/>
      <c r="I2111" s="2" t="s">
        <v>6709</v>
      </c>
      <c r="J2111" s="2" t="s">
        <v>19219</v>
      </c>
      <c r="K2111" s="2" t="s">
        <v>6710</v>
      </c>
      <c r="L2111" s="2" t="s">
        <v>6711</v>
      </c>
      <c r="M2111" t="s">
        <v>6712</v>
      </c>
      <c r="N2111">
        <f>Airplane_Crashes_and_Fatalities[[#This Row],[Aboard]]-Airplane_Crashes_and_Fatalities[[#This Row],[Fatalities]]</f>
        <v>0</v>
      </c>
      <c r="O2111">
        <v>23</v>
      </c>
      <c r="P2111">
        <v>38</v>
      </c>
      <c r="Q2111">
        <v>38</v>
      </c>
      <c r="R2111">
        <v>0</v>
      </c>
      <c r="S2111" s="2" t="s">
        <v>6713</v>
      </c>
    </row>
    <row r="2112" spans="1:19" x14ac:dyDescent="0.3">
      <c r="A2112" s="1">
        <v>24539</v>
      </c>
      <c r="B2112" s="4" t="str">
        <f>TEXT(Airplane_Crashes_and_Fatalities[[#This Row],[Date]],"yyyy")</f>
        <v>1967</v>
      </c>
      <c r="C2112" s="1" t="str">
        <f>TEXT(Airplane_Crashes_and_Fatalities[[#This Row],[Date]],"mmm")</f>
        <v>Mar</v>
      </c>
      <c r="D2112" s="5">
        <f>DAY(Airplane_Crashes_and_Fatalities[[#This Row],[Date]])</f>
        <v>8</v>
      </c>
      <c r="F2112" s="2" t="s">
        <v>20609</v>
      </c>
      <c r="G2112" s="2" t="s">
        <v>20610</v>
      </c>
      <c r="H2112" s="2"/>
      <c r="I2112" s="2" t="s">
        <v>6714</v>
      </c>
      <c r="J2112" s="2"/>
      <c r="K2112" s="2"/>
      <c r="L2112" s="2" t="s">
        <v>6715</v>
      </c>
      <c r="M2112" t="s">
        <v>6716</v>
      </c>
      <c r="N2112">
        <f>Airplane_Crashes_and_Fatalities[[#This Row],[Aboard]]-Airplane_Crashes_and_Fatalities[[#This Row],[Fatalities]]</f>
        <v>2</v>
      </c>
      <c r="O2112">
        <v>4</v>
      </c>
      <c r="P2112">
        <v>6</v>
      </c>
      <c r="Q2112">
        <v>4</v>
      </c>
      <c r="R2112">
        <v>7</v>
      </c>
      <c r="S2112" s="2" t="s">
        <v>6717</v>
      </c>
    </row>
    <row r="2113" spans="1:19" x14ac:dyDescent="0.3">
      <c r="A2113" s="1">
        <v>24540</v>
      </c>
      <c r="B2113" s="4" t="str">
        <f>TEXT(Airplane_Crashes_and_Fatalities[[#This Row],[Date]],"yyyy")</f>
        <v>1967</v>
      </c>
      <c r="C2113" s="1" t="str">
        <f>TEXT(Airplane_Crashes_and_Fatalities[[#This Row],[Date]],"mmm")</f>
        <v>Mar</v>
      </c>
      <c r="D2113" s="5">
        <f>DAY(Airplane_Crashes_and_Fatalities[[#This Row],[Date]])</f>
        <v>9</v>
      </c>
      <c r="E2113" s="3">
        <v>0.49583333333333335</v>
      </c>
      <c r="F2113" s="2" t="s">
        <v>21665</v>
      </c>
      <c r="G2113" s="2" t="s">
        <v>19690</v>
      </c>
      <c r="H2113" s="2"/>
      <c r="I2113" s="2" t="s">
        <v>6718</v>
      </c>
      <c r="J2113" s="2" t="s">
        <v>19220</v>
      </c>
      <c r="K2113" s="2" t="s">
        <v>6719</v>
      </c>
      <c r="L2113" s="2" t="s">
        <v>6720</v>
      </c>
      <c r="M2113" t="s">
        <v>6721</v>
      </c>
      <c r="N2113">
        <f>Airplane_Crashes_and_Fatalities[[#This Row],[Aboard]]-Airplane_Crashes_and_Fatalities[[#This Row],[Fatalities]]</f>
        <v>0</v>
      </c>
      <c r="O2113" t="s">
        <v>6722</v>
      </c>
      <c r="P2113">
        <v>26</v>
      </c>
      <c r="Q2113">
        <v>26</v>
      </c>
      <c r="R2113">
        <v>0</v>
      </c>
      <c r="S2113" s="2" t="s">
        <v>6723</v>
      </c>
    </row>
    <row r="2114" spans="1:19" x14ac:dyDescent="0.3">
      <c r="A2114" s="1">
        <v>24541</v>
      </c>
      <c r="B2114" s="4" t="str">
        <f>TEXT(Airplane_Crashes_and_Fatalities[[#This Row],[Date]],"yyyy")</f>
        <v>1967</v>
      </c>
      <c r="C2114" s="1" t="str">
        <f>TEXT(Airplane_Crashes_and_Fatalities[[#This Row],[Date]],"mmm")</f>
        <v>Mar</v>
      </c>
      <c r="D2114" s="5">
        <f>DAY(Airplane_Crashes_and_Fatalities[[#This Row],[Date]])</f>
        <v>10</v>
      </c>
      <c r="E2114" s="3">
        <v>0.68055555555555558</v>
      </c>
      <c r="F2114" s="2" t="s">
        <v>21666</v>
      </c>
      <c r="G2114" s="2" t="s">
        <v>21400</v>
      </c>
      <c r="H2114" s="2"/>
      <c r="I2114" s="2" t="s">
        <v>16</v>
      </c>
      <c r="J2114" s="2"/>
      <c r="K2114" s="2" t="s">
        <v>6724</v>
      </c>
      <c r="L2114" s="2" t="s">
        <v>6725</v>
      </c>
      <c r="M2114">
        <v>99844</v>
      </c>
      <c r="N2114">
        <f>Airplane_Crashes_and_Fatalities[[#This Row],[Aboard]]-Airplane_Crashes_and_Fatalities[[#This Row],[Fatalities]]</f>
        <v>0</v>
      </c>
      <c r="O2114">
        <v>33262</v>
      </c>
      <c r="P2114">
        <v>25</v>
      </c>
      <c r="Q2114">
        <v>25</v>
      </c>
      <c r="R2114">
        <v>0</v>
      </c>
      <c r="S2114" s="2" t="s">
        <v>6726</v>
      </c>
    </row>
    <row r="2115" spans="1:19" x14ac:dyDescent="0.3">
      <c r="A2115" s="1">
        <v>24541</v>
      </c>
      <c r="B2115" s="4" t="str">
        <f>TEXT(Airplane_Crashes_and_Fatalities[[#This Row],[Date]],"yyyy")</f>
        <v>1967</v>
      </c>
      <c r="C2115" s="1" t="str">
        <f>TEXT(Airplane_Crashes_and_Fatalities[[#This Row],[Date]],"mmm")</f>
        <v>Mar</v>
      </c>
      <c r="D2115" s="5">
        <f>DAY(Airplane_Crashes_and_Fatalities[[#This Row],[Date]])</f>
        <v>10</v>
      </c>
      <c r="E2115" s="3">
        <v>0.2104166666666667</v>
      </c>
      <c r="F2115" s="2" t="s">
        <v>21667</v>
      </c>
      <c r="G2115" s="2" t="s">
        <v>19789</v>
      </c>
      <c r="H2115" s="2"/>
      <c r="I2115" s="2" t="s">
        <v>5750</v>
      </c>
      <c r="J2115" s="2" t="s">
        <v>19221</v>
      </c>
      <c r="K2115" s="2"/>
      <c r="L2115" s="2" t="s">
        <v>5502</v>
      </c>
      <c r="M2115" t="s">
        <v>6727</v>
      </c>
      <c r="N2115">
        <f>Airplane_Crashes_and_Fatalities[[#This Row],[Aboard]]-Airplane_Crashes_and_Fatalities[[#This Row],[Fatalities]]</f>
        <v>0</v>
      </c>
      <c r="O2115">
        <v>73</v>
      </c>
      <c r="P2115">
        <v>4</v>
      </c>
      <c r="Q2115">
        <v>4</v>
      </c>
      <c r="R2115">
        <v>0</v>
      </c>
      <c r="S2115" s="2" t="s">
        <v>6728</v>
      </c>
    </row>
    <row r="2116" spans="1:19" x14ac:dyDescent="0.3">
      <c r="A2116" s="1">
        <v>24542</v>
      </c>
      <c r="B2116" s="4" t="str">
        <f>TEXT(Airplane_Crashes_and_Fatalities[[#This Row],[Date]],"yyyy")</f>
        <v>1967</v>
      </c>
      <c r="C2116" s="1" t="str">
        <f>TEXT(Airplane_Crashes_and_Fatalities[[#This Row],[Date]],"mmm")</f>
        <v>Mar</v>
      </c>
      <c r="D2116" s="5">
        <f>DAY(Airplane_Crashes_and_Fatalities[[#This Row],[Date]])</f>
        <v>11</v>
      </c>
      <c r="F2116" s="2" t="s">
        <v>21668</v>
      </c>
      <c r="G2116" s="2" t="s">
        <v>19745</v>
      </c>
      <c r="H2116" s="2"/>
      <c r="I2116" s="2" t="s">
        <v>6729</v>
      </c>
      <c r="J2116" s="2"/>
      <c r="K2116" s="2" t="s">
        <v>6730</v>
      </c>
      <c r="L2116" s="2" t="s">
        <v>6731</v>
      </c>
      <c r="M2116" t="s">
        <v>6732</v>
      </c>
      <c r="N2116">
        <f>Airplane_Crashes_and_Fatalities[[#This Row],[Aboard]]-Airplane_Crashes_and_Fatalities[[#This Row],[Fatalities]]</f>
        <v>1</v>
      </c>
      <c r="O2116">
        <v>30</v>
      </c>
      <c r="P2116">
        <v>5</v>
      </c>
      <c r="Q2116">
        <v>4</v>
      </c>
      <c r="R2116">
        <v>0</v>
      </c>
      <c r="S2116" s="2" t="s">
        <v>6733</v>
      </c>
    </row>
    <row r="2117" spans="1:19" x14ac:dyDescent="0.3">
      <c r="A2117" s="1">
        <v>24544</v>
      </c>
      <c r="B2117" s="4" t="str">
        <f>TEXT(Airplane_Crashes_and_Fatalities[[#This Row],[Date]],"yyyy")</f>
        <v>1967</v>
      </c>
      <c r="C2117" s="1" t="str">
        <f>TEXT(Airplane_Crashes_and_Fatalities[[#This Row],[Date]],"mmm")</f>
        <v>Mar</v>
      </c>
      <c r="D2117" s="5">
        <f>DAY(Airplane_Crashes_and_Fatalities[[#This Row],[Date]])</f>
        <v>13</v>
      </c>
      <c r="E2117" s="3">
        <v>0.71527777777777768</v>
      </c>
      <c r="F2117" s="2" t="s">
        <v>21669</v>
      </c>
      <c r="G2117" s="2" t="s">
        <v>19941</v>
      </c>
      <c r="H2117" s="2"/>
      <c r="I2117" s="2" t="s">
        <v>1526</v>
      </c>
      <c r="J2117" s="2" t="s">
        <v>19149</v>
      </c>
      <c r="K2117" s="2" t="s">
        <v>6734</v>
      </c>
      <c r="L2117" s="2" t="s">
        <v>6735</v>
      </c>
      <c r="M2117" t="s">
        <v>6736</v>
      </c>
      <c r="N2117">
        <f>Airplane_Crashes_and_Fatalities[[#This Row],[Aboard]]-Airplane_Crashes_and_Fatalities[[#This Row],[Fatalities]]</f>
        <v>0</v>
      </c>
      <c r="O2117">
        <v>317</v>
      </c>
      <c r="P2117">
        <v>25</v>
      </c>
      <c r="Q2117">
        <v>25</v>
      </c>
      <c r="R2117">
        <v>0</v>
      </c>
      <c r="S2117" s="2" t="s">
        <v>6737</v>
      </c>
    </row>
    <row r="2118" spans="1:19" x14ac:dyDescent="0.3">
      <c r="A2118" s="1">
        <v>24547</v>
      </c>
      <c r="B2118" s="4" t="str">
        <f>TEXT(Airplane_Crashes_and_Fatalities[[#This Row],[Date]],"yyyy")</f>
        <v>1967</v>
      </c>
      <c r="C2118" s="1" t="str">
        <f>TEXT(Airplane_Crashes_and_Fatalities[[#This Row],[Date]],"mmm")</f>
        <v>Mar</v>
      </c>
      <c r="D2118" s="5">
        <f>DAY(Airplane_Crashes_and_Fatalities[[#This Row],[Date]])</f>
        <v>16</v>
      </c>
      <c r="E2118" s="3">
        <v>0.32708333333333339</v>
      </c>
      <c r="F2118" s="2" t="s">
        <v>21670</v>
      </c>
      <c r="G2118" s="2" t="s">
        <v>20063</v>
      </c>
      <c r="H2118" s="2"/>
      <c r="I2118" s="2" t="s">
        <v>6738</v>
      </c>
      <c r="J2118" s="2"/>
      <c r="K2118" s="2"/>
      <c r="L2118" s="2" t="s">
        <v>6660</v>
      </c>
      <c r="M2118" t="s">
        <v>6739</v>
      </c>
      <c r="N2118">
        <f>Airplane_Crashes_and_Fatalities[[#This Row],[Aboard]]-Airplane_Crashes_and_Fatalities[[#This Row],[Fatalities]]</f>
        <v>0</v>
      </c>
      <c r="P2118">
        <v>2</v>
      </c>
      <c r="Q2118">
        <v>2</v>
      </c>
      <c r="R2118">
        <v>0</v>
      </c>
      <c r="S2118" s="2" t="s">
        <v>6740</v>
      </c>
    </row>
    <row r="2119" spans="1:19" x14ac:dyDescent="0.3">
      <c r="A2119" s="1">
        <v>24558</v>
      </c>
      <c r="B2119" s="4" t="str">
        <f>TEXT(Airplane_Crashes_and_Fatalities[[#This Row],[Date]],"yyyy")</f>
        <v>1967</v>
      </c>
      <c r="C2119" s="1" t="str">
        <f>TEXT(Airplane_Crashes_and_Fatalities[[#This Row],[Date]],"mmm")</f>
        <v>Mar</v>
      </c>
      <c r="D2119" s="5">
        <f>DAY(Airplane_Crashes_and_Fatalities[[#This Row],[Date]])</f>
        <v>27</v>
      </c>
      <c r="E2119" s="3">
        <v>0.23888888888888893</v>
      </c>
      <c r="F2119" s="2" t="s">
        <v>21671</v>
      </c>
      <c r="G2119" s="2" t="s">
        <v>20056</v>
      </c>
      <c r="H2119" s="2"/>
      <c r="I2119" s="2" t="s">
        <v>6741</v>
      </c>
      <c r="J2119" s="2"/>
      <c r="K2119" s="2"/>
      <c r="L2119" s="2" t="s">
        <v>6742</v>
      </c>
      <c r="M2119" t="s">
        <v>6743</v>
      </c>
      <c r="N2119">
        <f>Airplane_Crashes_and_Fatalities[[#This Row],[Aboard]]-Airplane_Crashes_and_Fatalities[[#This Row],[Fatalities]]</f>
        <v>0</v>
      </c>
      <c r="P2119">
        <v>2</v>
      </c>
      <c r="Q2119">
        <v>2</v>
      </c>
      <c r="R2119">
        <v>0</v>
      </c>
      <c r="S2119" s="2" t="s">
        <v>6744</v>
      </c>
    </row>
    <row r="2120" spans="1:19" x14ac:dyDescent="0.3">
      <c r="A2120" s="1">
        <v>24561</v>
      </c>
      <c r="B2120" s="4" t="str">
        <f>TEXT(Airplane_Crashes_and_Fatalities[[#This Row],[Date]],"yyyy")</f>
        <v>1967</v>
      </c>
      <c r="C2120" s="1" t="str">
        <f>TEXT(Airplane_Crashes_and_Fatalities[[#This Row],[Date]],"mmm")</f>
        <v>Mar</v>
      </c>
      <c r="D2120" s="5">
        <f>DAY(Airplane_Crashes_and_Fatalities[[#This Row],[Date]])</f>
        <v>30</v>
      </c>
      <c r="E2120" s="3">
        <v>3.125E-2</v>
      </c>
      <c r="F2120" s="2" t="s">
        <v>21672</v>
      </c>
      <c r="G2120" s="2" t="s">
        <v>21480</v>
      </c>
      <c r="H2120" s="2"/>
      <c r="I2120" s="2" t="s">
        <v>936</v>
      </c>
      <c r="J2120" s="2" t="s">
        <v>19222</v>
      </c>
      <c r="K2120" s="2" t="s">
        <v>6745</v>
      </c>
      <c r="L2120" s="2" t="s">
        <v>6746</v>
      </c>
      <c r="M2120" t="s">
        <v>6747</v>
      </c>
      <c r="N2120">
        <f>Airplane_Crashes_and_Fatalities[[#This Row],[Aboard]]-Airplane_Crashes_and_Fatalities[[#This Row],[Fatalities]]</f>
        <v>0</v>
      </c>
      <c r="O2120" t="s">
        <v>6748</v>
      </c>
      <c r="P2120">
        <v>6</v>
      </c>
      <c r="Q2120">
        <v>6</v>
      </c>
      <c r="R2120">
        <v>13</v>
      </c>
      <c r="S2120" s="2" t="s">
        <v>6749</v>
      </c>
    </row>
    <row r="2121" spans="1:19" x14ac:dyDescent="0.3">
      <c r="A2121" s="1">
        <v>24563</v>
      </c>
      <c r="B2121" s="4" t="str">
        <f>TEXT(Airplane_Crashes_and_Fatalities[[#This Row],[Date]],"yyyy")</f>
        <v>1967</v>
      </c>
      <c r="C2121" s="1" t="str">
        <f>TEXT(Airplane_Crashes_and_Fatalities[[#This Row],[Date]],"mmm")</f>
        <v>Apr</v>
      </c>
      <c r="D2121" s="5">
        <f>DAY(Airplane_Crashes_and_Fatalities[[#This Row],[Date]])</f>
        <v>1</v>
      </c>
      <c r="E2121" s="3">
        <v>0.65972222222222232</v>
      </c>
      <c r="F2121" s="2" t="s">
        <v>21673</v>
      </c>
      <c r="G2121" s="2" t="s">
        <v>19729</v>
      </c>
      <c r="H2121" s="2"/>
      <c r="I2121" s="2" t="s">
        <v>6750</v>
      </c>
      <c r="J2121" s="2"/>
      <c r="K2121" s="2"/>
      <c r="L2121" s="2" t="s">
        <v>6751</v>
      </c>
      <c r="M2121" t="s">
        <v>6752</v>
      </c>
      <c r="N2121">
        <f>Airplane_Crashes_and_Fatalities[[#This Row],[Aboard]]-Airplane_Crashes_and_Fatalities[[#This Row],[Fatalities]]</f>
        <v>0</v>
      </c>
      <c r="P2121">
        <v>2</v>
      </c>
      <c r="Q2121">
        <v>2</v>
      </c>
      <c r="R2121">
        <v>0</v>
      </c>
      <c r="S2121" s="2" t="s">
        <v>6753</v>
      </c>
    </row>
    <row r="2122" spans="1:19" x14ac:dyDescent="0.3">
      <c r="A2122" s="1">
        <v>24564</v>
      </c>
      <c r="B2122" s="4" t="str">
        <f>TEXT(Airplane_Crashes_and_Fatalities[[#This Row],[Date]],"yyyy")</f>
        <v>1967</v>
      </c>
      <c r="C2122" s="1" t="str">
        <f>TEXT(Airplane_Crashes_and_Fatalities[[#This Row],[Date]],"mmm")</f>
        <v>Apr</v>
      </c>
      <c r="D2122" s="5">
        <f>DAY(Airplane_Crashes_and_Fatalities[[#This Row],[Date]])</f>
        <v>2</v>
      </c>
      <c r="F2122" s="2" t="s">
        <v>21674</v>
      </c>
      <c r="G2122" s="2" t="s">
        <v>20015</v>
      </c>
      <c r="H2122" s="2"/>
      <c r="I2122" s="2" t="s">
        <v>6754</v>
      </c>
      <c r="J2122" s="2"/>
      <c r="K2122" s="2"/>
      <c r="L2122" s="2" t="s">
        <v>1527</v>
      </c>
      <c r="M2122" t="s">
        <v>6755</v>
      </c>
      <c r="N2122">
        <f>Airplane_Crashes_and_Fatalities[[#This Row],[Aboard]]-Airplane_Crashes_and_Fatalities[[#This Row],[Fatalities]]</f>
        <v>0</v>
      </c>
      <c r="P2122">
        <v>5</v>
      </c>
      <c r="Q2122">
        <v>5</v>
      </c>
      <c r="R2122">
        <v>0</v>
      </c>
      <c r="S2122" s="2" t="s">
        <v>6756</v>
      </c>
    </row>
    <row r="2123" spans="1:19" x14ac:dyDescent="0.3">
      <c r="A2123" s="1">
        <v>24565</v>
      </c>
      <c r="B2123" s="4" t="str">
        <f>TEXT(Airplane_Crashes_and_Fatalities[[#This Row],[Date]],"yyyy")</f>
        <v>1967</v>
      </c>
      <c r="C2123" s="1" t="str">
        <f>TEXT(Airplane_Crashes_and_Fatalities[[#This Row],[Date]],"mmm")</f>
        <v>Apr</v>
      </c>
      <c r="D2123" s="5">
        <f>DAY(Airplane_Crashes_and_Fatalities[[#This Row],[Date]])</f>
        <v>3</v>
      </c>
      <c r="E2123" s="3">
        <v>0.68958333333333344</v>
      </c>
      <c r="F2123" s="2" t="s">
        <v>21675</v>
      </c>
      <c r="G2123" s="2" t="s">
        <v>20300</v>
      </c>
      <c r="H2123" s="2"/>
      <c r="I2123" s="2" t="s">
        <v>6757</v>
      </c>
      <c r="J2123" s="2" t="s">
        <v>21</v>
      </c>
      <c r="K2123" s="2"/>
      <c r="L2123" s="2" t="s">
        <v>6233</v>
      </c>
      <c r="M2123" t="s">
        <v>6758</v>
      </c>
      <c r="N2123">
        <f>Airplane_Crashes_and_Fatalities[[#This Row],[Aboard]]-Airplane_Crashes_and_Fatalities[[#This Row],[Fatalities]]</f>
        <v>0</v>
      </c>
      <c r="P2123">
        <v>9</v>
      </c>
      <c r="Q2123">
        <v>9</v>
      </c>
      <c r="R2123">
        <v>0</v>
      </c>
      <c r="S2123" s="2" t="s">
        <v>6759</v>
      </c>
    </row>
    <row r="2124" spans="1:19" x14ac:dyDescent="0.3">
      <c r="A2124" s="1">
        <v>24570</v>
      </c>
      <c r="B2124" s="4" t="str">
        <f>TEXT(Airplane_Crashes_and_Fatalities[[#This Row],[Date]],"yyyy")</f>
        <v>1967</v>
      </c>
      <c r="C2124" s="1" t="str">
        <f>TEXT(Airplane_Crashes_and_Fatalities[[#This Row],[Date]],"mmm")</f>
        <v>Apr</v>
      </c>
      <c r="D2124" s="5">
        <f>DAY(Airplane_Crashes_and_Fatalities[[#This Row],[Date]])</f>
        <v>8</v>
      </c>
      <c r="E2124" s="3">
        <v>0.45833333333333326</v>
      </c>
      <c r="F2124" s="2" t="s">
        <v>21676</v>
      </c>
      <c r="G2124" s="2" t="s">
        <v>20726</v>
      </c>
      <c r="H2124" s="2"/>
      <c r="I2124" s="2" t="s">
        <v>6760</v>
      </c>
      <c r="J2124" s="2"/>
      <c r="K2124" s="2" t="s">
        <v>6761</v>
      </c>
      <c r="L2124" s="2" t="s">
        <v>3746</v>
      </c>
      <c r="N2124">
        <f>Airplane_Crashes_and_Fatalities[[#This Row],[Aboard]]-Airplane_Crashes_and_Fatalities[[#This Row],[Fatalities]]</f>
        <v>0</v>
      </c>
      <c r="P2124">
        <v>15</v>
      </c>
      <c r="Q2124">
        <v>15</v>
      </c>
      <c r="R2124">
        <v>44</v>
      </c>
      <c r="S2124" s="2" t="s">
        <v>6762</v>
      </c>
    </row>
    <row r="2125" spans="1:19" x14ac:dyDescent="0.3">
      <c r="A2125" s="1">
        <v>24573</v>
      </c>
      <c r="B2125" s="4" t="str">
        <f>TEXT(Airplane_Crashes_and_Fatalities[[#This Row],[Date]],"yyyy")</f>
        <v>1967</v>
      </c>
      <c r="C2125" s="1" t="str">
        <f>TEXT(Airplane_Crashes_and_Fatalities[[#This Row],[Date]],"mmm")</f>
        <v>Apr</v>
      </c>
      <c r="D2125" s="5">
        <f>DAY(Airplane_Crashes_and_Fatalities[[#This Row],[Date]])</f>
        <v>11</v>
      </c>
      <c r="F2125" s="2" t="s">
        <v>21677</v>
      </c>
      <c r="G2125" s="2" t="s">
        <v>19797</v>
      </c>
      <c r="H2125" s="2"/>
      <c r="I2125" s="2" t="s">
        <v>6763</v>
      </c>
      <c r="J2125" s="2"/>
      <c r="K2125" s="2" t="s">
        <v>6764</v>
      </c>
      <c r="L2125" s="2" t="s">
        <v>2256</v>
      </c>
      <c r="M2125" t="s">
        <v>6765</v>
      </c>
      <c r="N2125">
        <f>Airplane_Crashes_and_Fatalities[[#This Row],[Aboard]]-Airplane_Crashes_and_Fatalities[[#This Row],[Fatalities]]</f>
        <v>4</v>
      </c>
      <c r="O2125">
        <v>3065</v>
      </c>
      <c r="P2125">
        <v>39</v>
      </c>
      <c r="Q2125">
        <v>35</v>
      </c>
      <c r="R2125">
        <v>0</v>
      </c>
      <c r="S2125" s="2" t="s">
        <v>6766</v>
      </c>
    </row>
    <row r="2126" spans="1:19" x14ac:dyDescent="0.3">
      <c r="A2126" s="1">
        <v>24579</v>
      </c>
      <c r="B2126" s="4" t="str">
        <f>TEXT(Airplane_Crashes_and_Fatalities[[#This Row],[Date]],"yyyy")</f>
        <v>1967</v>
      </c>
      <c r="C2126" s="1" t="str">
        <f>TEXT(Airplane_Crashes_and_Fatalities[[#This Row],[Date]],"mmm")</f>
        <v>Apr</v>
      </c>
      <c r="D2126" s="5">
        <f>DAY(Airplane_Crashes_and_Fatalities[[#This Row],[Date]])</f>
        <v>17</v>
      </c>
      <c r="E2126" s="3">
        <v>0.73611111111111116</v>
      </c>
      <c r="F2126" s="2" t="s">
        <v>21678</v>
      </c>
      <c r="G2126" s="2" t="s">
        <v>19871</v>
      </c>
      <c r="H2126" s="2"/>
      <c r="I2126" s="2" t="s">
        <v>6767</v>
      </c>
      <c r="J2126" s="2"/>
      <c r="K2126" s="2" t="s">
        <v>6768</v>
      </c>
      <c r="L2126" s="2" t="s">
        <v>6769</v>
      </c>
      <c r="M2126" t="s">
        <v>6770</v>
      </c>
      <c r="N2126">
        <f>Airplane_Crashes_and_Fatalities[[#This Row],[Aboard]]-Airplane_Crashes_and_Fatalities[[#This Row],[Fatalities]]</f>
        <v>0</v>
      </c>
      <c r="O2126">
        <v>4118</v>
      </c>
      <c r="P2126">
        <v>23</v>
      </c>
      <c r="Q2126">
        <v>23</v>
      </c>
      <c r="R2126">
        <v>0</v>
      </c>
      <c r="S2126" s="2" t="s">
        <v>6771</v>
      </c>
    </row>
    <row r="2127" spans="1:19" x14ac:dyDescent="0.3">
      <c r="A2127" s="1">
        <v>24582</v>
      </c>
      <c r="B2127" s="4" t="str">
        <f>TEXT(Airplane_Crashes_and_Fatalities[[#This Row],[Date]],"yyyy")</f>
        <v>1967</v>
      </c>
      <c r="C2127" s="1" t="str">
        <f>TEXT(Airplane_Crashes_and_Fatalities[[#This Row],[Date]],"mmm")</f>
        <v>Apr</v>
      </c>
      <c r="D2127" s="5">
        <f>DAY(Airplane_Crashes_and_Fatalities[[#This Row],[Date]])</f>
        <v>20</v>
      </c>
      <c r="E2127" s="3">
        <v>5.0694444444444375E-2</v>
      </c>
      <c r="F2127" s="2" t="s">
        <v>21679</v>
      </c>
      <c r="G2127" s="2" t="s">
        <v>21680</v>
      </c>
      <c r="H2127" s="2"/>
      <c r="I2127" s="2" t="s">
        <v>6772</v>
      </c>
      <c r="J2127" s="2"/>
      <c r="K2127" s="2" t="s">
        <v>6773</v>
      </c>
      <c r="L2127" s="2" t="s">
        <v>4616</v>
      </c>
      <c r="M2127" t="s">
        <v>6774</v>
      </c>
      <c r="N2127">
        <f>Airplane_Crashes_and_Fatalities[[#This Row],[Aboard]]-Airplane_Crashes_and_Fatalities[[#This Row],[Fatalities]]</f>
        <v>4</v>
      </c>
      <c r="O2127">
        <v>13232</v>
      </c>
      <c r="P2127">
        <v>130</v>
      </c>
      <c r="Q2127">
        <v>126</v>
      </c>
      <c r="R2127">
        <v>0</v>
      </c>
      <c r="S2127" s="2" t="s">
        <v>6775</v>
      </c>
    </row>
    <row r="2128" spans="1:19" x14ac:dyDescent="0.3">
      <c r="A2128" s="1">
        <v>24587</v>
      </c>
      <c r="B2128" s="4" t="str">
        <f>TEXT(Airplane_Crashes_and_Fatalities[[#This Row],[Date]],"yyyy")</f>
        <v>1967</v>
      </c>
      <c r="C2128" s="1" t="str">
        <f>TEXT(Airplane_Crashes_and_Fatalities[[#This Row],[Date]],"mmm")</f>
        <v>Apr</v>
      </c>
      <c r="D2128" s="5">
        <f>DAY(Airplane_Crashes_and_Fatalities[[#This Row],[Date]])</f>
        <v>25</v>
      </c>
      <c r="E2128" s="3">
        <v>0.79513888888888884</v>
      </c>
      <c r="F2128" s="2" t="s">
        <v>21555</v>
      </c>
      <c r="G2128" s="2" t="s">
        <v>19898</v>
      </c>
      <c r="H2128" s="2"/>
      <c r="I2128" s="2" t="s">
        <v>1718</v>
      </c>
      <c r="J2128" s="2" t="s">
        <v>21</v>
      </c>
      <c r="K2128" s="2" t="s">
        <v>6291</v>
      </c>
      <c r="L2128" s="2" t="s">
        <v>6292</v>
      </c>
      <c r="M2128" t="s">
        <v>6776</v>
      </c>
      <c r="N2128">
        <f>Airplane_Crashes_and_Fatalities[[#This Row],[Aboard]]-Airplane_Crashes_and_Fatalities[[#This Row],[Fatalities]]</f>
        <v>1</v>
      </c>
      <c r="O2128">
        <v>4364</v>
      </c>
      <c r="P2128">
        <v>15</v>
      </c>
      <c r="Q2128">
        <v>14</v>
      </c>
      <c r="R2128">
        <v>0</v>
      </c>
      <c r="S2128" s="2" t="s">
        <v>6777</v>
      </c>
    </row>
    <row r="2129" spans="1:19" x14ac:dyDescent="0.3">
      <c r="A2129" s="1">
        <v>24589</v>
      </c>
      <c r="B2129" s="4" t="str">
        <f>TEXT(Airplane_Crashes_and_Fatalities[[#This Row],[Date]],"yyyy")</f>
        <v>1967</v>
      </c>
      <c r="C2129" s="1" t="str">
        <f>TEXT(Airplane_Crashes_and_Fatalities[[#This Row],[Date]],"mmm")</f>
        <v>Apr</v>
      </c>
      <c r="D2129" s="5">
        <f>DAY(Airplane_Crashes_and_Fatalities[[#This Row],[Date]])</f>
        <v>27</v>
      </c>
      <c r="F2129" s="2" t="s">
        <v>21681</v>
      </c>
      <c r="G2129" s="2" t="s">
        <v>19762</v>
      </c>
      <c r="H2129" s="2"/>
      <c r="I2129" s="2" t="s">
        <v>2220</v>
      </c>
      <c r="J2129" s="2"/>
      <c r="K2129" s="2"/>
      <c r="L2129" s="2" t="s">
        <v>1183</v>
      </c>
      <c r="M2129" t="s">
        <v>6778</v>
      </c>
      <c r="N2129">
        <f>Airplane_Crashes_and_Fatalities[[#This Row],[Aboard]]-Airplane_Crashes_and_Fatalities[[#This Row],[Fatalities]]</f>
        <v>1</v>
      </c>
      <c r="O2129">
        <v>4631</v>
      </c>
      <c r="P2129">
        <v>18</v>
      </c>
      <c r="Q2129">
        <v>17</v>
      </c>
      <c r="R2129">
        <v>0</v>
      </c>
      <c r="S2129" s="2" t="s">
        <v>2439</v>
      </c>
    </row>
    <row r="2130" spans="1:19" x14ac:dyDescent="0.3">
      <c r="A2130" s="1">
        <v>24589</v>
      </c>
      <c r="B2130" s="4" t="str">
        <f>TEXT(Airplane_Crashes_and_Fatalities[[#This Row],[Date]],"yyyy")</f>
        <v>1967</v>
      </c>
      <c r="C2130" s="1" t="str">
        <f>TEXT(Airplane_Crashes_and_Fatalities[[#This Row],[Date]],"mmm")</f>
        <v>Apr</v>
      </c>
      <c r="D2130" s="5">
        <f>DAY(Airplane_Crashes_and_Fatalities[[#This Row],[Date]])</f>
        <v>27</v>
      </c>
      <c r="E2130" s="3">
        <v>0.71527777777777768</v>
      </c>
      <c r="F2130" s="2" t="s">
        <v>21682</v>
      </c>
      <c r="G2130" s="2" t="s">
        <v>20426</v>
      </c>
      <c r="H2130" s="2"/>
      <c r="I2130" s="2" t="s">
        <v>6779</v>
      </c>
      <c r="J2130" s="2"/>
      <c r="K2130" s="2"/>
      <c r="L2130" s="2" t="s">
        <v>6780</v>
      </c>
      <c r="M2130" t="s">
        <v>6781</v>
      </c>
      <c r="N2130">
        <f>Airplane_Crashes_and_Fatalities[[#This Row],[Aboard]]-Airplane_Crashes_and_Fatalities[[#This Row],[Fatalities]]</f>
        <v>2</v>
      </c>
      <c r="O2130">
        <v>10306</v>
      </c>
      <c r="P2130">
        <v>21</v>
      </c>
      <c r="Q2130">
        <v>19</v>
      </c>
      <c r="R2130">
        <v>0</v>
      </c>
      <c r="S2130" s="2" t="s">
        <v>6782</v>
      </c>
    </row>
    <row r="2131" spans="1:19" x14ac:dyDescent="0.3">
      <c r="A2131" s="1">
        <v>24590</v>
      </c>
      <c r="B2131" s="4" t="str">
        <f>TEXT(Airplane_Crashes_and_Fatalities[[#This Row],[Date]],"yyyy")</f>
        <v>1967</v>
      </c>
      <c r="C2131" s="1" t="str">
        <f>TEXT(Airplane_Crashes_and_Fatalities[[#This Row],[Date]],"mmm")</f>
        <v>Apr</v>
      </c>
      <c r="D2131" s="5">
        <f>DAY(Airplane_Crashes_and_Fatalities[[#This Row],[Date]])</f>
        <v>28</v>
      </c>
      <c r="F2131" s="2" t="s">
        <v>21683</v>
      </c>
      <c r="G2131" s="2" t="s">
        <v>20178</v>
      </c>
      <c r="H2131" s="2"/>
      <c r="I2131" s="2" t="s">
        <v>16</v>
      </c>
      <c r="J2131" s="2"/>
      <c r="K2131" s="2"/>
      <c r="L2131" s="2" t="s">
        <v>5760</v>
      </c>
      <c r="M2131">
        <v>151365</v>
      </c>
      <c r="N2131">
        <f>Airplane_Crashes_and_Fatalities[[#This Row],[Aboard]]-Airplane_Crashes_and_Fatalities[[#This Row],[Fatalities]]</f>
        <v>0</v>
      </c>
      <c r="O2131" t="s">
        <v>6783</v>
      </c>
      <c r="P2131">
        <v>12</v>
      </c>
      <c r="Q2131">
        <v>12</v>
      </c>
      <c r="R2131">
        <v>0</v>
      </c>
      <c r="S2131" s="2"/>
    </row>
    <row r="2132" spans="1:19" x14ac:dyDescent="0.3">
      <c r="A2132" s="1">
        <v>24593</v>
      </c>
      <c r="B2132" s="4" t="str">
        <f>TEXT(Airplane_Crashes_and_Fatalities[[#This Row],[Date]],"yyyy")</f>
        <v>1967</v>
      </c>
      <c r="C2132" s="1" t="str">
        <f>TEXT(Airplane_Crashes_and_Fatalities[[#This Row],[Date]],"mmm")</f>
        <v>May</v>
      </c>
      <c r="D2132" s="5">
        <f>DAY(Airplane_Crashes_and_Fatalities[[#This Row],[Date]])</f>
        <v>1</v>
      </c>
      <c r="E2132" s="3">
        <v>0.68055555555555558</v>
      </c>
      <c r="F2132" s="2" t="s">
        <v>21684</v>
      </c>
      <c r="G2132" s="2" t="s">
        <v>19785</v>
      </c>
      <c r="H2132" s="2"/>
      <c r="I2132" s="2" t="s">
        <v>6784</v>
      </c>
      <c r="J2132" s="2"/>
      <c r="K2132" s="2"/>
      <c r="L2132" s="2" t="s">
        <v>6785</v>
      </c>
      <c r="M2132" t="s">
        <v>6786</v>
      </c>
      <c r="N2132">
        <f>Airplane_Crashes_and_Fatalities[[#This Row],[Aboard]]-Airplane_Crashes_and_Fatalities[[#This Row],[Fatalities]]</f>
        <v>11</v>
      </c>
      <c r="P2132">
        <v>14</v>
      </c>
      <c r="Q2132">
        <v>3</v>
      </c>
      <c r="R2132">
        <v>0</v>
      </c>
      <c r="S2132" s="2" t="s">
        <v>6787</v>
      </c>
    </row>
    <row r="2133" spans="1:19" x14ac:dyDescent="0.3">
      <c r="A2133" s="1">
        <v>24596</v>
      </c>
      <c r="B2133" s="4" t="str">
        <f>TEXT(Airplane_Crashes_and_Fatalities[[#This Row],[Date]],"yyyy")</f>
        <v>1967</v>
      </c>
      <c r="C2133" s="1" t="str">
        <f>TEXT(Airplane_Crashes_and_Fatalities[[#This Row],[Date]],"mmm")</f>
        <v>May</v>
      </c>
      <c r="D2133" s="5">
        <f>DAY(Airplane_Crashes_and_Fatalities[[#This Row],[Date]])</f>
        <v>4</v>
      </c>
      <c r="E2133" s="3">
        <v>0.68611111111111112</v>
      </c>
      <c r="F2133" s="2" t="s">
        <v>21685</v>
      </c>
      <c r="G2133" s="2" t="s">
        <v>19662</v>
      </c>
      <c r="H2133" s="2"/>
      <c r="I2133" s="2" t="s">
        <v>6788</v>
      </c>
      <c r="J2133" s="2"/>
      <c r="K2133" s="2"/>
      <c r="L2133" s="2" t="s">
        <v>6789</v>
      </c>
      <c r="M2133" t="s">
        <v>6790</v>
      </c>
      <c r="N2133">
        <f>Airplane_Crashes_and_Fatalities[[#This Row],[Aboard]]-Airplane_Crashes_and_Fatalities[[#This Row],[Fatalities]]</f>
        <v>0</v>
      </c>
      <c r="P2133">
        <v>4</v>
      </c>
      <c r="Q2133">
        <v>4</v>
      </c>
      <c r="R2133">
        <v>0</v>
      </c>
      <c r="S2133" s="2" t="s">
        <v>6791</v>
      </c>
    </row>
    <row r="2134" spans="1:19" x14ac:dyDescent="0.3">
      <c r="A2134" s="1">
        <v>24604</v>
      </c>
      <c r="B2134" s="4" t="str">
        <f>TEXT(Airplane_Crashes_and_Fatalities[[#This Row],[Date]],"yyyy")</f>
        <v>1967</v>
      </c>
      <c r="C2134" s="1" t="str">
        <f>TEXT(Airplane_Crashes_and_Fatalities[[#This Row],[Date]],"mmm")</f>
        <v>May</v>
      </c>
      <c r="D2134" s="5">
        <f>DAY(Airplane_Crashes_and_Fatalities[[#This Row],[Date]])</f>
        <v>12</v>
      </c>
      <c r="F2134" s="2" t="s">
        <v>21686</v>
      </c>
      <c r="G2134" s="2" t="s">
        <v>19966</v>
      </c>
      <c r="H2134" s="2"/>
      <c r="I2134" s="2" t="s">
        <v>5842</v>
      </c>
      <c r="J2134" s="2"/>
      <c r="K2134" s="2"/>
      <c r="L2134" s="2" t="s">
        <v>1684</v>
      </c>
      <c r="M2134" t="s">
        <v>6792</v>
      </c>
      <c r="N2134">
        <f>Airplane_Crashes_and_Fatalities[[#This Row],[Aboard]]-Airplane_Crashes_and_Fatalities[[#This Row],[Fatalities]]</f>
        <v>0</v>
      </c>
      <c r="O2134">
        <v>4470</v>
      </c>
      <c r="P2134">
        <v>16</v>
      </c>
      <c r="Q2134">
        <v>16</v>
      </c>
      <c r="R2134">
        <v>0</v>
      </c>
      <c r="S2134" s="2"/>
    </row>
    <row r="2135" spans="1:19" x14ac:dyDescent="0.3">
      <c r="A2135" s="1">
        <v>24607</v>
      </c>
      <c r="B2135" s="4" t="str">
        <f>TEXT(Airplane_Crashes_and_Fatalities[[#This Row],[Date]],"yyyy")</f>
        <v>1967</v>
      </c>
      <c r="C2135" s="1" t="str">
        <f>TEXT(Airplane_Crashes_and_Fatalities[[#This Row],[Date]],"mmm")</f>
        <v>May</v>
      </c>
      <c r="D2135" s="5">
        <f>DAY(Airplane_Crashes_and_Fatalities[[#This Row],[Date]])</f>
        <v>15</v>
      </c>
      <c r="F2135" s="2" t="s">
        <v>21687</v>
      </c>
      <c r="G2135" s="2" t="s">
        <v>19667</v>
      </c>
      <c r="H2135" s="2"/>
      <c r="I2135" s="2" t="s">
        <v>6523</v>
      </c>
      <c r="J2135" s="2"/>
      <c r="K2135" s="2"/>
      <c r="L2135" s="2" t="s">
        <v>6793</v>
      </c>
      <c r="M2135" t="s">
        <v>6794</v>
      </c>
      <c r="N2135">
        <f>Airplane_Crashes_and_Fatalities[[#This Row],[Aboard]]-Airplane_Crashes_and_Fatalities[[#This Row],[Fatalities]]</f>
        <v>0</v>
      </c>
      <c r="O2135">
        <v>30200</v>
      </c>
      <c r="P2135">
        <v>4</v>
      </c>
      <c r="Q2135">
        <v>4</v>
      </c>
      <c r="R2135">
        <v>0</v>
      </c>
      <c r="S2135" s="2" t="s">
        <v>6795</v>
      </c>
    </row>
    <row r="2136" spans="1:19" x14ac:dyDescent="0.3">
      <c r="A2136" s="1">
        <v>24611</v>
      </c>
      <c r="B2136" s="4" t="str">
        <f>TEXT(Airplane_Crashes_and_Fatalities[[#This Row],[Date]],"yyyy")</f>
        <v>1967</v>
      </c>
      <c r="C2136" s="1" t="str">
        <f>TEXT(Airplane_Crashes_and_Fatalities[[#This Row],[Date]],"mmm")</f>
        <v>May</v>
      </c>
      <c r="D2136" s="5">
        <f>DAY(Airplane_Crashes_and_Fatalities[[#This Row],[Date]])</f>
        <v>19</v>
      </c>
      <c r="E2136" s="3">
        <v>0.77569444444444446</v>
      </c>
      <c r="F2136" s="2" t="s">
        <v>21688</v>
      </c>
      <c r="G2136" s="2" t="s">
        <v>20154</v>
      </c>
      <c r="H2136" s="2" t="s">
        <v>19667</v>
      </c>
      <c r="I2136" s="2" t="s">
        <v>6796</v>
      </c>
      <c r="J2136" s="2"/>
      <c r="K2136" s="2" t="s">
        <v>6797</v>
      </c>
      <c r="L2136" s="2" t="s">
        <v>6798</v>
      </c>
      <c r="M2136" t="s">
        <v>6799</v>
      </c>
      <c r="N2136">
        <f>Airplane_Crashes_and_Fatalities[[#This Row],[Aboard]]-Airplane_Crashes_and_Fatalities[[#This Row],[Fatalities]]</f>
        <v>0</v>
      </c>
      <c r="O2136" t="s">
        <v>6800</v>
      </c>
      <c r="P2136">
        <v>3</v>
      </c>
      <c r="Q2136">
        <v>3</v>
      </c>
      <c r="R2136">
        <v>0</v>
      </c>
      <c r="S2136" s="2" t="s">
        <v>6801</v>
      </c>
    </row>
    <row r="2137" spans="1:19" x14ac:dyDescent="0.3">
      <c r="A2137" s="1">
        <v>24626</v>
      </c>
      <c r="B2137" s="4" t="str">
        <f>TEXT(Airplane_Crashes_and_Fatalities[[#This Row],[Date]],"yyyy")</f>
        <v>1967</v>
      </c>
      <c r="C2137" s="1" t="str">
        <f>TEXT(Airplane_Crashes_and_Fatalities[[#This Row],[Date]],"mmm")</f>
        <v>Jun</v>
      </c>
      <c r="D2137" s="5">
        <f>DAY(Airplane_Crashes_and_Fatalities[[#This Row],[Date]])</f>
        <v>3</v>
      </c>
      <c r="E2137" s="3">
        <v>0.87916666666666665</v>
      </c>
      <c r="F2137" s="2" t="s">
        <v>21338</v>
      </c>
      <c r="G2137" s="2" t="s">
        <v>21689</v>
      </c>
      <c r="H2137" s="2" t="s">
        <v>19685</v>
      </c>
      <c r="I2137" s="2" t="s">
        <v>6802</v>
      </c>
      <c r="J2137" s="2"/>
      <c r="K2137" s="2"/>
      <c r="L2137" s="2" t="s">
        <v>4239</v>
      </c>
      <c r="M2137" t="s">
        <v>6803</v>
      </c>
      <c r="N2137">
        <f>Airplane_Crashes_and_Fatalities[[#This Row],[Aboard]]-Airplane_Crashes_and_Fatalities[[#This Row],[Fatalities]]</f>
        <v>0</v>
      </c>
      <c r="O2137">
        <v>10279</v>
      </c>
      <c r="P2137">
        <v>88</v>
      </c>
      <c r="Q2137">
        <v>88</v>
      </c>
      <c r="R2137">
        <v>0</v>
      </c>
      <c r="S2137" s="2" t="s">
        <v>6804</v>
      </c>
    </row>
    <row r="2138" spans="1:19" x14ac:dyDescent="0.3">
      <c r="A2138" s="1">
        <v>24627</v>
      </c>
      <c r="B2138" s="4" t="str">
        <f>TEXT(Airplane_Crashes_and_Fatalities[[#This Row],[Date]],"yyyy")</f>
        <v>1967</v>
      </c>
      <c r="C2138" s="1" t="str">
        <f>TEXT(Airplane_Crashes_and_Fatalities[[#This Row],[Date]],"mmm")</f>
        <v>Jun</v>
      </c>
      <c r="D2138" s="5">
        <f>DAY(Airplane_Crashes_and_Fatalities[[#This Row],[Date]])</f>
        <v>4</v>
      </c>
      <c r="E2138" s="3">
        <v>0.42291666666666661</v>
      </c>
      <c r="F2138" s="2" t="s">
        <v>21690</v>
      </c>
      <c r="G2138" s="2" t="s">
        <v>21691</v>
      </c>
      <c r="H2138" s="2" t="s">
        <v>19676</v>
      </c>
      <c r="I2138" s="2" t="s">
        <v>6805</v>
      </c>
      <c r="J2138" s="2"/>
      <c r="K2138" s="2" t="s">
        <v>6806</v>
      </c>
      <c r="L2138" s="2" t="s">
        <v>4356</v>
      </c>
      <c r="M2138" t="s">
        <v>6807</v>
      </c>
      <c r="N2138">
        <f>Airplane_Crashes_and_Fatalities[[#This Row],[Aboard]]-Airplane_Crashes_and_Fatalities[[#This Row],[Fatalities]]</f>
        <v>12</v>
      </c>
      <c r="O2138">
        <v>153</v>
      </c>
      <c r="P2138">
        <v>84</v>
      </c>
      <c r="Q2138">
        <v>72</v>
      </c>
      <c r="R2138">
        <v>0</v>
      </c>
      <c r="S2138" s="2" t="s">
        <v>6808</v>
      </c>
    </row>
    <row r="2139" spans="1:19" x14ac:dyDescent="0.3">
      <c r="A2139" s="1">
        <v>24632</v>
      </c>
      <c r="B2139" s="4" t="str">
        <f>TEXT(Airplane_Crashes_and_Fatalities[[#This Row],[Date]],"yyyy")</f>
        <v>1967</v>
      </c>
      <c r="C2139" s="1" t="str">
        <f>TEXT(Airplane_Crashes_and_Fatalities[[#This Row],[Date]],"mmm")</f>
        <v>Jun</v>
      </c>
      <c r="D2139" s="5">
        <f>DAY(Airplane_Crashes_and_Fatalities[[#This Row],[Date]])</f>
        <v>9</v>
      </c>
      <c r="F2139" s="2" t="s">
        <v>21647</v>
      </c>
      <c r="G2139" s="2" t="s">
        <v>20706</v>
      </c>
      <c r="H2139" s="2"/>
      <c r="I2139" s="2" t="s">
        <v>1718</v>
      </c>
      <c r="J2139" s="2"/>
      <c r="K2139" s="2"/>
      <c r="L2139" s="2" t="s">
        <v>3345</v>
      </c>
      <c r="M2139" t="s">
        <v>6809</v>
      </c>
      <c r="N2139">
        <f>Airplane_Crashes_and_Fatalities[[#This Row],[Aboard]]-Airplane_Crashes_and_Fatalities[[#This Row],[Fatalities]]</f>
        <v>0</v>
      </c>
      <c r="O2139">
        <v>3534</v>
      </c>
      <c r="P2139">
        <v>10</v>
      </c>
      <c r="Q2139">
        <v>10</v>
      </c>
      <c r="R2139">
        <v>0</v>
      </c>
      <c r="S2139" s="2" t="s">
        <v>6810</v>
      </c>
    </row>
    <row r="2140" spans="1:19" x14ac:dyDescent="0.3">
      <c r="A2140" s="1">
        <v>24634</v>
      </c>
      <c r="B2140" s="4" t="str">
        <f>TEXT(Airplane_Crashes_and_Fatalities[[#This Row],[Date]],"yyyy")</f>
        <v>1967</v>
      </c>
      <c r="C2140" s="1" t="str">
        <f>TEXT(Airplane_Crashes_and_Fatalities[[#This Row],[Date]],"mmm")</f>
        <v>Jun</v>
      </c>
      <c r="D2140" s="5">
        <f>DAY(Airplane_Crashes_and_Fatalities[[#This Row],[Date]])</f>
        <v>11</v>
      </c>
      <c r="F2140" s="2" t="s">
        <v>21692</v>
      </c>
      <c r="G2140" s="2" t="s">
        <v>21100</v>
      </c>
      <c r="H2140" s="2"/>
      <c r="I2140" s="2" t="s">
        <v>6053</v>
      </c>
      <c r="J2140" s="2"/>
      <c r="K2140" s="2"/>
      <c r="L2140" s="2" t="s">
        <v>1183</v>
      </c>
      <c r="M2140" t="s">
        <v>6811</v>
      </c>
      <c r="N2140">
        <f>Airplane_Crashes_and_Fatalities[[#This Row],[Aboard]]-Airplane_Crashes_and_Fatalities[[#This Row],[Fatalities]]</f>
        <v>1</v>
      </c>
      <c r="O2140" t="s">
        <v>6812</v>
      </c>
      <c r="P2140">
        <v>18</v>
      </c>
      <c r="Q2140">
        <v>17</v>
      </c>
      <c r="R2140">
        <v>0</v>
      </c>
      <c r="S2140" s="2"/>
    </row>
    <row r="2141" spans="1:19" x14ac:dyDescent="0.3">
      <c r="A2141" s="1">
        <v>24635</v>
      </c>
      <c r="B2141" s="4" t="str">
        <f>TEXT(Airplane_Crashes_and_Fatalities[[#This Row],[Date]],"yyyy")</f>
        <v>1967</v>
      </c>
      <c r="C2141" s="1" t="str">
        <f>TEXT(Airplane_Crashes_and_Fatalities[[#This Row],[Date]],"mmm")</f>
        <v>Jun</v>
      </c>
      <c r="D2141" s="5">
        <f>DAY(Airplane_Crashes_and_Fatalities[[#This Row],[Date]])</f>
        <v>12</v>
      </c>
      <c r="E2141" s="3">
        <v>0.74861111111111112</v>
      </c>
      <c r="F2141" s="2" t="s">
        <v>21693</v>
      </c>
      <c r="G2141" s="2" t="s">
        <v>20298</v>
      </c>
      <c r="H2141" s="2"/>
      <c r="I2141" s="2" t="s">
        <v>6813</v>
      </c>
      <c r="J2141" s="2"/>
      <c r="K2141" s="2" t="s">
        <v>6814</v>
      </c>
      <c r="L2141" s="2" t="s">
        <v>6815</v>
      </c>
      <c r="M2141" t="s">
        <v>6816</v>
      </c>
      <c r="N2141">
        <f>Airplane_Crashes_and_Fatalities[[#This Row],[Aboard]]-Airplane_Crashes_and_Fatalities[[#This Row],[Fatalities]]</f>
        <v>0</v>
      </c>
      <c r="O2141">
        <v>13076</v>
      </c>
      <c r="P2141">
        <v>2</v>
      </c>
      <c r="Q2141">
        <v>2</v>
      </c>
      <c r="R2141">
        <v>0</v>
      </c>
      <c r="S2141" s="2" t="s">
        <v>6817</v>
      </c>
    </row>
    <row r="2142" spans="1:19" x14ac:dyDescent="0.3">
      <c r="A2142" s="1">
        <v>24635</v>
      </c>
      <c r="B2142" s="4" t="str">
        <f>TEXT(Airplane_Crashes_and_Fatalities[[#This Row],[Date]],"yyyy")</f>
        <v>1967</v>
      </c>
      <c r="C2142" s="1" t="str">
        <f>TEXT(Airplane_Crashes_and_Fatalities[[#This Row],[Date]],"mmm")</f>
        <v>Jun</v>
      </c>
      <c r="D2142" s="5">
        <f>DAY(Airplane_Crashes_and_Fatalities[[#This Row],[Date]])</f>
        <v>12</v>
      </c>
      <c r="F2142" s="2" t="s">
        <v>21150</v>
      </c>
      <c r="G2142" s="2" t="s">
        <v>19880</v>
      </c>
      <c r="H2142" s="2"/>
      <c r="I2142" s="2" t="s">
        <v>3973</v>
      </c>
      <c r="J2142" s="2"/>
      <c r="K2142" s="2" t="s">
        <v>6818</v>
      </c>
      <c r="L2142" s="2" t="s">
        <v>6819</v>
      </c>
      <c r="M2142" t="s">
        <v>6820</v>
      </c>
      <c r="N2142">
        <f>Airplane_Crashes_and_Fatalities[[#This Row],[Aboard]]-Airplane_Crashes_and_Fatalities[[#This Row],[Fatalities]]</f>
        <v>1</v>
      </c>
      <c r="O2142">
        <v>3260</v>
      </c>
      <c r="P2142">
        <v>4</v>
      </c>
      <c r="Q2142">
        <v>3</v>
      </c>
      <c r="R2142">
        <v>2</v>
      </c>
      <c r="S2142" s="2" t="s">
        <v>6821</v>
      </c>
    </row>
    <row r="2143" spans="1:19" x14ac:dyDescent="0.3">
      <c r="A2143" s="1">
        <v>24638</v>
      </c>
      <c r="B2143" s="4" t="str">
        <f>TEXT(Airplane_Crashes_and_Fatalities[[#This Row],[Date]],"yyyy")</f>
        <v>1967</v>
      </c>
      <c r="C2143" s="1" t="str">
        <f>TEXT(Airplane_Crashes_and_Fatalities[[#This Row],[Date]],"mmm")</f>
        <v>Jun</v>
      </c>
      <c r="D2143" s="5">
        <f>DAY(Airplane_Crashes_and_Fatalities[[#This Row],[Date]])</f>
        <v>15</v>
      </c>
      <c r="E2143" s="3">
        <v>0.20833333333333326</v>
      </c>
      <c r="F2143" s="2" t="s">
        <v>21694</v>
      </c>
      <c r="G2143" s="2" t="s">
        <v>19819</v>
      </c>
      <c r="H2143" s="2"/>
      <c r="I2143" s="2" t="s">
        <v>2675</v>
      </c>
      <c r="J2143" s="2"/>
      <c r="K2143" s="2" t="s">
        <v>6822</v>
      </c>
      <c r="L2143" s="2" t="s">
        <v>1625</v>
      </c>
      <c r="M2143" t="s">
        <v>6823</v>
      </c>
      <c r="N2143">
        <f>Airplane_Crashes_and_Fatalities[[#This Row],[Aboard]]-Airplane_Crashes_and_Fatalities[[#This Row],[Fatalities]]</f>
        <v>5</v>
      </c>
      <c r="P2143">
        <v>25</v>
      </c>
      <c r="Q2143">
        <v>20</v>
      </c>
      <c r="R2143">
        <v>0</v>
      </c>
      <c r="S2143" s="2" t="s">
        <v>6824</v>
      </c>
    </row>
    <row r="2144" spans="1:19" x14ac:dyDescent="0.3">
      <c r="A2144" s="1">
        <v>24835</v>
      </c>
      <c r="B2144" s="4" t="str">
        <f>TEXT(Airplane_Crashes_and_Fatalities[[#This Row],[Date]],"yyyy")</f>
        <v>1967</v>
      </c>
      <c r="C2144" s="1" t="str">
        <f>TEXT(Airplane_Crashes_and_Fatalities[[#This Row],[Date]],"mmm")</f>
        <v>Dec</v>
      </c>
      <c r="D2144" s="5">
        <f>DAY(Airplane_Crashes_and_Fatalities[[#This Row],[Date]])</f>
        <v>29</v>
      </c>
      <c r="F2144" s="2" t="s">
        <v>21695</v>
      </c>
      <c r="G2144" s="2" t="s">
        <v>20706</v>
      </c>
      <c r="H2144" s="2"/>
      <c r="I2144" s="2" t="s">
        <v>1718</v>
      </c>
      <c r="J2144" s="2"/>
      <c r="K2144" s="2"/>
      <c r="L2144" s="2" t="s">
        <v>6825</v>
      </c>
      <c r="M2144" t="s">
        <v>6826</v>
      </c>
      <c r="N2144">
        <f>Airplane_Crashes_and_Fatalities[[#This Row],[Aboard]]-Airplane_Crashes_and_Fatalities[[#This Row],[Fatalities]]</f>
        <v>0</v>
      </c>
      <c r="O2144">
        <v>4040</v>
      </c>
      <c r="P2144">
        <v>11</v>
      </c>
      <c r="Q2144">
        <v>11</v>
      </c>
      <c r="R2144">
        <v>0</v>
      </c>
      <c r="S2144" s="2" t="s">
        <v>2433</v>
      </c>
    </row>
    <row r="2145" spans="1:19" x14ac:dyDescent="0.3">
      <c r="A2145" s="1">
        <v>24640</v>
      </c>
      <c r="B2145" s="4" t="str">
        <f>TEXT(Airplane_Crashes_and_Fatalities[[#This Row],[Date]],"yyyy")</f>
        <v>1967</v>
      </c>
      <c r="C2145" s="1" t="str">
        <f>TEXT(Airplane_Crashes_and_Fatalities[[#This Row],[Date]],"mmm")</f>
        <v>Jun</v>
      </c>
      <c r="D2145" s="5">
        <f>DAY(Airplane_Crashes_and_Fatalities[[#This Row],[Date]])</f>
        <v>17</v>
      </c>
      <c r="E2145" s="3">
        <v>0.8125</v>
      </c>
      <c r="F2145" s="2" t="s">
        <v>21634</v>
      </c>
      <c r="G2145" s="2" t="s">
        <v>21400</v>
      </c>
      <c r="H2145" s="2"/>
      <c r="I2145" s="2" t="s">
        <v>1718</v>
      </c>
      <c r="J2145" s="2"/>
      <c r="K2145" s="2" t="s">
        <v>6827</v>
      </c>
      <c r="L2145" s="2" t="s">
        <v>6769</v>
      </c>
      <c r="M2145" t="s">
        <v>6828</v>
      </c>
      <c r="N2145">
        <f>Airplane_Crashes_and_Fatalities[[#This Row],[Aboard]]-Airplane_Crashes_and_Fatalities[[#This Row],[Fatalities]]</f>
        <v>21</v>
      </c>
      <c r="O2145">
        <v>3591</v>
      </c>
      <c r="P2145">
        <v>56</v>
      </c>
      <c r="Q2145">
        <v>35</v>
      </c>
      <c r="R2145">
        <v>0</v>
      </c>
      <c r="S2145" s="2" t="s">
        <v>6829</v>
      </c>
    </row>
    <row r="2146" spans="1:19" x14ac:dyDescent="0.3">
      <c r="A2146" s="1">
        <v>24645</v>
      </c>
      <c r="B2146" s="4" t="str">
        <f>TEXT(Airplane_Crashes_and_Fatalities[[#This Row],[Date]],"yyyy")</f>
        <v>1967</v>
      </c>
      <c r="C2146" s="1" t="str">
        <f>TEXT(Airplane_Crashes_and_Fatalities[[#This Row],[Date]],"mmm")</f>
        <v>Jun</v>
      </c>
      <c r="D2146" s="5">
        <f>DAY(Airplane_Crashes_and_Fatalities[[#This Row],[Date]])</f>
        <v>22</v>
      </c>
      <c r="F2146" s="2" t="s">
        <v>21693</v>
      </c>
      <c r="G2146" s="2" t="s">
        <v>20298</v>
      </c>
      <c r="H2146" s="2"/>
      <c r="I2146" s="2" t="s">
        <v>3527</v>
      </c>
      <c r="J2146" s="2"/>
      <c r="K2146" s="2" t="s">
        <v>633</v>
      </c>
      <c r="L2146" s="2" t="s">
        <v>6830</v>
      </c>
      <c r="M2146" t="s">
        <v>6831</v>
      </c>
      <c r="N2146">
        <f>Airplane_Crashes_and_Fatalities[[#This Row],[Aboard]]-Airplane_Crashes_and_Fatalities[[#This Row],[Fatalities]]</f>
        <v>0</v>
      </c>
      <c r="O2146">
        <v>176</v>
      </c>
      <c r="P2146">
        <v>3</v>
      </c>
      <c r="Q2146">
        <v>3</v>
      </c>
      <c r="R2146">
        <v>0</v>
      </c>
      <c r="S2146" s="2" t="s">
        <v>6832</v>
      </c>
    </row>
    <row r="2147" spans="1:19" x14ac:dyDescent="0.3">
      <c r="A2147" s="1">
        <v>24645</v>
      </c>
      <c r="B2147" s="4" t="str">
        <f>TEXT(Airplane_Crashes_and_Fatalities[[#This Row],[Date]],"yyyy")</f>
        <v>1967</v>
      </c>
      <c r="C2147" s="1" t="str">
        <f>TEXT(Airplane_Crashes_and_Fatalities[[#This Row],[Date]],"mmm")</f>
        <v>Jun</v>
      </c>
      <c r="D2147" s="5">
        <f>DAY(Airplane_Crashes_and_Fatalities[[#This Row],[Date]])</f>
        <v>22</v>
      </c>
      <c r="E2147" s="3">
        <v>0.88749999999999996</v>
      </c>
      <c r="F2147" s="2" t="s">
        <v>21696</v>
      </c>
      <c r="G2147" s="2" t="s">
        <v>20706</v>
      </c>
      <c r="H2147" s="2"/>
      <c r="I2147" s="2" t="s">
        <v>1718</v>
      </c>
      <c r="J2147" s="2"/>
      <c r="K2147" s="2"/>
      <c r="L2147" s="2" t="s">
        <v>4805</v>
      </c>
      <c r="M2147" t="s">
        <v>6833</v>
      </c>
      <c r="N2147">
        <f>Airplane_Crashes_and_Fatalities[[#This Row],[Aboard]]-Airplane_Crashes_and_Fatalities[[#This Row],[Fatalities]]</f>
        <v>0</v>
      </c>
      <c r="O2147">
        <v>4849</v>
      </c>
      <c r="P2147">
        <v>7</v>
      </c>
      <c r="Q2147">
        <v>7</v>
      </c>
      <c r="R2147">
        <v>0</v>
      </c>
      <c r="S2147" s="2" t="s">
        <v>6834</v>
      </c>
    </row>
    <row r="2148" spans="1:19" x14ac:dyDescent="0.3">
      <c r="A2148" s="1">
        <v>24646</v>
      </c>
      <c r="B2148" s="4" t="str">
        <f>TEXT(Airplane_Crashes_and_Fatalities[[#This Row],[Date]],"yyyy")</f>
        <v>1967</v>
      </c>
      <c r="C2148" s="1" t="str">
        <f>TEXT(Airplane_Crashes_and_Fatalities[[#This Row],[Date]],"mmm")</f>
        <v>Jun</v>
      </c>
      <c r="D2148" s="5">
        <f>DAY(Airplane_Crashes_and_Fatalities[[#This Row],[Date]])</f>
        <v>23</v>
      </c>
      <c r="E2148" s="3">
        <v>0.57430555555555562</v>
      </c>
      <c r="F2148" s="2" t="s">
        <v>21697</v>
      </c>
      <c r="G2148" s="2" t="s">
        <v>19692</v>
      </c>
      <c r="H2148" s="2"/>
      <c r="I2148" s="2" t="s">
        <v>5853</v>
      </c>
      <c r="J2148" s="2" t="s">
        <v>19174</v>
      </c>
      <c r="K2148" s="2" t="s">
        <v>6835</v>
      </c>
      <c r="L2148" s="2" t="s">
        <v>6836</v>
      </c>
      <c r="M2148" t="s">
        <v>6837</v>
      </c>
      <c r="N2148">
        <f>Airplane_Crashes_and_Fatalities[[#This Row],[Aboard]]-Airplane_Crashes_and_Fatalities[[#This Row],[Fatalities]]</f>
        <v>0</v>
      </c>
      <c r="O2148">
        <v>98</v>
      </c>
      <c r="P2148">
        <v>34</v>
      </c>
      <c r="Q2148">
        <v>34</v>
      </c>
      <c r="R2148">
        <v>0</v>
      </c>
      <c r="S2148" s="2" t="s">
        <v>6838</v>
      </c>
    </row>
    <row r="2149" spans="1:19" x14ac:dyDescent="0.3">
      <c r="A2149" s="1">
        <v>24646</v>
      </c>
      <c r="B2149" s="4" t="str">
        <f>TEXT(Airplane_Crashes_and_Fatalities[[#This Row],[Date]],"yyyy")</f>
        <v>1967</v>
      </c>
      <c r="C2149" s="1" t="str">
        <f>TEXT(Airplane_Crashes_and_Fatalities[[#This Row],[Date]],"mmm")</f>
        <v>Jun</v>
      </c>
      <c r="D2149" s="5">
        <f>DAY(Airplane_Crashes_and_Fatalities[[#This Row],[Date]])</f>
        <v>23</v>
      </c>
      <c r="E2149" s="3">
        <v>0.375</v>
      </c>
      <c r="F2149" s="2" t="s">
        <v>21698</v>
      </c>
      <c r="G2149" s="2" t="s">
        <v>20293</v>
      </c>
      <c r="H2149" s="2"/>
      <c r="I2149" s="2" t="s">
        <v>4686</v>
      </c>
      <c r="J2149" s="2"/>
      <c r="K2149" s="2"/>
      <c r="L2149" s="2" t="s">
        <v>6839</v>
      </c>
      <c r="M2149" t="s">
        <v>6840</v>
      </c>
      <c r="N2149">
        <f>Airplane_Crashes_and_Fatalities[[#This Row],[Aboard]]-Airplane_Crashes_and_Fatalities[[#This Row],[Fatalities]]</f>
        <v>13</v>
      </c>
      <c r="P2149">
        <v>35</v>
      </c>
      <c r="Q2149">
        <v>22</v>
      </c>
      <c r="R2149">
        <v>0</v>
      </c>
      <c r="S2149" s="2" t="s">
        <v>6841</v>
      </c>
    </row>
    <row r="2150" spans="1:19" x14ac:dyDescent="0.3">
      <c r="A2150" s="1">
        <v>24647</v>
      </c>
      <c r="B2150" s="4" t="str">
        <f>TEXT(Airplane_Crashes_and_Fatalities[[#This Row],[Date]],"yyyy")</f>
        <v>1967</v>
      </c>
      <c r="C2150" s="1" t="str">
        <f>TEXT(Airplane_Crashes_and_Fatalities[[#This Row],[Date]],"mmm")</f>
        <v>Jun</v>
      </c>
      <c r="D2150" s="5">
        <f>DAY(Airplane_Crashes_and_Fatalities[[#This Row],[Date]])</f>
        <v>24</v>
      </c>
      <c r="F2150" s="2" t="s">
        <v>21699</v>
      </c>
      <c r="G2150" s="2" t="s">
        <v>21100</v>
      </c>
      <c r="H2150" s="2"/>
      <c r="I2150" s="2" t="s">
        <v>6053</v>
      </c>
      <c r="J2150" s="2"/>
      <c r="K2150" s="2" t="s">
        <v>6842</v>
      </c>
      <c r="L2150" s="2" t="s">
        <v>1183</v>
      </c>
      <c r="M2150" t="s">
        <v>6843</v>
      </c>
      <c r="N2150">
        <f>Airplane_Crashes_and_Fatalities[[#This Row],[Aboard]]-Airplane_Crashes_and_Fatalities[[#This Row],[Fatalities]]</f>
        <v>1</v>
      </c>
      <c r="P2150">
        <v>17</v>
      </c>
      <c r="Q2150">
        <v>16</v>
      </c>
      <c r="R2150">
        <v>0</v>
      </c>
      <c r="S2150" s="2" t="s">
        <v>188</v>
      </c>
    </row>
    <row r="2151" spans="1:19" x14ac:dyDescent="0.3">
      <c r="A2151" s="1">
        <v>24653</v>
      </c>
      <c r="B2151" s="4" t="str">
        <f>TEXT(Airplane_Crashes_and_Fatalities[[#This Row],[Date]],"yyyy")</f>
        <v>1967</v>
      </c>
      <c r="C2151" s="1" t="str">
        <f>TEXT(Airplane_Crashes_and_Fatalities[[#This Row],[Date]],"mmm")</f>
        <v>Jun</v>
      </c>
      <c r="D2151" s="5">
        <f>DAY(Airplane_Crashes_and_Fatalities[[#This Row],[Date]])</f>
        <v>30</v>
      </c>
      <c r="F2151" s="2" t="s">
        <v>21700</v>
      </c>
      <c r="G2151" s="2" t="s">
        <v>20634</v>
      </c>
      <c r="H2151" s="2"/>
      <c r="I2151" s="2" t="s">
        <v>6844</v>
      </c>
      <c r="J2151" s="2" t="s">
        <v>19118</v>
      </c>
      <c r="K2151" s="2" t="s">
        <v>6845</v>
      </c>
      <c r="L2151" s="2" t="s">
        <v>6846</v>
      </c>
      <c r="M2151" t="s">
        <v>6847</v>
      </c>
      <c r="N2151">
        <f>Airplane_Crashes_and_Fatalities[[#This Row],[Aboard]]-Airplane_Crashes_and_Fatalities[[#This Row],[Fatalities]]</f>
        <v>56</v>
      </c>
      <c r="O2151" t="s">
        <v>6848</v>
      </c>
      <c r="P2151">
        <v>80</v>
      </c>
      <c r="Q2151">
        <v>24</v>
      </c>
      <c r="R2151">
        <v>0</v>
      </c>
      <c r="S2151" s="2" t="s">
        <v>6849</v>
      </c>
    </row>
    <row r="2152" spans="1:19" x14ac:dyDescent="0.3">
      <c r="A2152" s="1">
        <v>24659</v>
      </c>
      <c r="B2152" s="4" t="str">
        <f>TEXT(Airplane_Crashes_and_Fatalities[[#This Row],[Date]],"yyyy")</f>
        <v>1967</v>
      </c>
      <c r="C2152" s="1" t="str">
        <f>TEXT(Airplane_Crashes_and_Fatalities[[#This Row],[Date]],"mmm")</f>
        <v>Jul</v>
      </c>
      <c r="D2152" s="5">
        <f>DAY(Airplane_Crashes_and_Fatalities[[#This Row],[Date]])</f>
        <v>6</v>
      </c>
      <c r="E2152" s="3">
        <v>0.77986111111111112</v>
      </c>
      <c r="F2152" s="2" t="s">
        <v>21701</v>
      </c>
      <c r="G2152" s="2" t="s">
        <v>20426</v>
      </c>
      <c r="H2152" s="2"/>
      <c r="I2152" s="2" t="s">
        <v>2385</v>
      </c>
      <c r="J2152" s="2" t="s">
        <v>19223</v>
      </c>
      <c r="K2152" s="2" t="s">
        <v>6850</v>
      </c>
      <c r="L2152" s="2" t="s">
        <v>5177</v>
      </c>
      <c r="M2152" t="s">
        <v>6851</v>
      </c>
      <c r="N2152">
        <f>Airplane_Crashes_and_Fatalities[[#This Row],[Aboard]]-Airplane_Crashes_and_Fatalities[[#This Row],[Fatalities]]</f>
        <v>0</v>
      </c>
      <c r="O2152">
        <v>10285</v>
      </c>
      <c r="P2152">
        <v>21</v>
      </c>
      <c r="Q2152">
        <v>21</v>
      </c>
      <c r="R2152">
        <v>0</v>
      </c>
      <c r="S2152" s="2" t="s">
        <v>6852</v>
      </c>
    </row>
    <row r="2153" spans="1:19" x14ac:dyDescent="0.3">
      <c r="A2153" s="1">
        <v>24672</v>
      </c>
      <c r="B2153" s="4" t="str">
        <f>TEXT(Airplane_Crashes_and_Fatalities[[#This Row],[Date]],"yyyy")</f>
        <v>1967</v>
      </c>
      <c r="C2153" s="1" t="str">
        <f>TEXT(Airplane_Crashes_and_Fatalities[[#This Row],[Date]],"mmm")</f>
        <v>Jul</v>
      </c>
      <c r="D2153" s="5">
        <f>DAY(Airplane_Crashes_and_Fatalities[[#This Row],[Date]])</f>
        <v>19</v>
      </c>
      <c r="E2153" s="3">
        <v>0.29166666666666674</v>
      </c>
      <c r="F2153" s="2" t="s">
        <v>21702</v>
      </c>
      <c r="G2153" s="2" t="s">
        <v>21703</v>
      </c>
      <c r="H2153" s="2"/>
      <c r="I2153" s="2" t="s">
        <v>5864</v>
      </c>
      <c r="J2153" s="2"/>
      <c r="K2153" s="2"/>
      <c r="L2153" s="2" t="s">
        <v>2226</v>
      </c>
      <c r="M2153" t="s">
        <v>6853</v>
      </c>
      <c r="N2153">
        <f>Airplane_Crashes_and_Fatalities[[#This Row],[Aboard]]-Airplane_Crashes_and_Fatalities[[#This Row],[Fatalities]]</f>
        <v>0</v>
      </c>
      <c r="O2153">
        <v>42991</v>
      </c>
      <c r="P2153">
        <v>42</v>
      </c>
      <c r="Q2153">
        <v>42</v>
      </c>
      <c r="R2153">
        <v>0</v>
      </c>
      <c r="S2153" s="2" t="s">
        <v>6854</v>
      </c>
    </row>
    <row r="2154" spans="1:19" x14ac:dyDescent="0.3">
      <c r="A2154" s="1">
        <v>24672</v>
      </c>
      <c r="B2154" s="4" t="str">
        <f>TEXT(Airplane_Crashes_and_Fatalities[[#This Row],[Date]],"yyyy")</f>
        <v>1967</v>
      </c>
      <c r="C2154" s="1" t="str">
        <f>TEXT(Airplane_Crashes_and_Fatalities[[#This Row],[Date]],"mmm")</f>
        <v>Jul</v>
      </c>
      <c r="D2154" s="5">
        <f>DAY(Airplane_Crashes_and_Fatalities[[#This Row],[Date]])</f>
        <v>19</v>
      </c>
      <c r="E2154" s="3">
        <v>0.45902777777777781</v>
      </c>
      <c r="F2154" s="2" t="s">
        <v>21704</v>
      </c>
      <c r="G2154" s="2" t="s">
        <v>20293</v>
      </c>
      <c r="H2154" s="2"/>
      <c r="I2154" s="2" t="s">
        <v>5148</v>
      </c>
      <c r="J2154" s="2" t="s">
        <v>19224</v>
      </c>
      <c r="K2154" s="2" t="s">
        <v>6855</v>
      </c>
      <c r="L2154" s="2" t="s">
        <v>6856</v>
      </c>
      <c r="M2154" t="s">
        <v>6857</v>
      </c>
      <c r="N2154">
        <f>Airplane_Crashes_and_Fatalities[[#This Row],[Aboard]]-Airplane_Crashes_and_Fatalities[[#This Row],[Fatalities]]</f>
        <v>0</v>
      </c>
      <c r="O2154" t="s">
        <v>6858</v>
      </c>
      <c r="P2154">
        <v>82</v>
      </c>
      <c r="Q2154">
        <v>82</v>
      </c>
      <c r="R2154">
        <v>0</v>
      </c>
      <c r="S2154" s="2" t="s">
        <v>6859</v>
      </c>
    </row>
    <row r="2155" spans="1:19" x14ac:dyDescent="0.3">
      <c r="A2155" s="1">
        <v>24678</v>
      </c>
      <c r="B2155" s="4" t="str">
        <f>TEXT(Airplane_Crashes_and_Fatalities[[#This Row],[Date]],"yyyy")</f>
        <v>1967</v>
      </c>
      <c r="C2155" s="1" t="str">
        <f>TEXT(Airplane_Crashes_and_Fatalities[[#This Row],[Date]],"mmm")</f>
        <v>Jul</v>
      </c>
      <c r="D2155" s="5">
        <f>DAY(Airplane_Crashes_and_Fatalities[[#This Row],[Date]])</f>
        <v>25</v>
      </c>
      <c r="E2155" s="3">
        <v>0.4375</v>
      </c>
      <c r="F2155" s="2" t="s">
        <v>21705</v>
      </c>
      <c r="G2155" s="2" t="s">
        <v>20898</v>
      </c>
      <c r="H2155" s="2"/>
      <c r="I2155" s="2" t="s">
        <v>6860</v>
      </c>
      <c r="J2155" s="2"/>
      <c r="K2155" s="2" t="s">
        <v>6861</v>
      </c>
      <c r="L2155" s="2" t="s">
        <v>1183</v>
      </c>
      <c r="M2155" t="s">
        <v>6862</v>
      </c>
      <c r="N2155">
        <f>Airplane_Crashes_and_Fatalities[[#This Row],[Aboard]]-Airplane_Crashes_and_Fatalities[[#This Row],[Fatalities]]</f>
        <v>0</v>
      </c>
      <c r="P2155">
        <v>16</v>
      </c>
      <c r="Q2155">
        <v>16</v>
      </c>
      <c r="R2155">
        <v>0</v>
      </c>
      <c r="S2155" s="2" t="s">
        <v>6863</v>
      </c>
    </row>
    <row r="2156" spans="1:19" x14ac:dyDescent="0.3">
      <c r="A2156" s="1">
        <v>24678</v>
      </c>
      <c r="B2156" s="4" t="str">
        <f>TEXT(Airplane_Crashes_and_Fatalities[[#This Row],[Date]],"yyyy")</f>
        <v>1967</v>
      </c>
      <c r="C2156" s="1" t="str">
        <f>TEXT(Airplane_Crashes_and_Fatalities[[#This Row],[Date]],"mmm")</f>
        <v>Jul</v>
      </c>
      <c r="D2156" s="5">
        <f>DAY(Airplane_Crashes_and_Fatalities[[#This Row],[Date]])</f>
        <v>25</v>
      </c>
      <c r="F2156" s="2" t="s">
        <v>21705</v>
      </c>
      <c r="G2156" s="2" t="s">
        <v>20898</v>
      </c>
      <c r="H2156" s="2"/>
      <c r="I2156" s="2" t="s">
        <v>6864</v>
      </c>
      <c r="J2156" s="2"/>
      <c r="K2156" s="2" t="s">
        <v>6861</v>
      </c>
      <c r="L2156" s="2" t="s">
        <v>1183</v>
      </c>
      <c r="M2156" t="s">
        <v>6865</v>
      </c>
      <c r="N2156">
        <f>Airplane_Crashes_and_Fatalities[[#This Row],[Aboard]]-Airplane_Crashes_and_Fatalities[[#This Row],[Fatalities]]</f>
        <v>0</v>
      </c>
      <c r="P2156">
        <v>18</v>
      </c>
      <c r="Q2156">
        <v>18</v>
      </c>
      <c r="R2156">
        <v>0</v>
      </c>
      <c r="S2156" s="2" t="s">
        <v>3396</v>
      </c>
    </row>
    <row r="2157" spans="1:19" x14ac:dyDescent="0.3">
      <c r="A2157" s="1">
        <v>24679</v>
      </c>
      <c r="B2157" s="4" t="str">
        <f>TEXT(Airplane_Crashes_and_Fatalities[[#This Row],[Date]],"yyyy")</f>
        <v>1967</v>
      </c>
      <c r="C2157" s="1" t="str">
        <f>TEXT(Airplane_Crashes_and_Fatalities[[#This Row],[Date]],"mmm")</f>
        <v>Jul</v>
      </c>
      <c r="D2157" s="5">
        <f>DAY(Airplane_Crashes_and_Fatalities[[#This Row],[Date]])</f>
        <v>26</v>
      </c>
      <c r="E2157" s="3">
        <v>0.76041666666666674</v>
      </c>
      <c r="F2157" s="2" t="s">
        <v>21078</v>
      </c>
      <c r="G2157" s="2" t="s">
        <v>20827</v>
      </c>
      <c r="H2157" s="2"/>
      <c r="I2157" s="2" t="s">
        <v>6866</v>
      </c>
      <c r="J2157" s="2"/>
      <c r="K2157" s="2"/>
      <c r="L2157" s="2" t="s">
        <v>6477</v>
      </c>
      <c r="M2157" t="s">
        <v>6867</v>
      </c>
      <c r="N2157">
        <f>Airplane_Crashes_and_Fatalities[[#This Row],[Aboard]]-Airplane_Crashes_and_Fatalities[[#This Row],[Fatalities]]</f>
        <v>0</v>
      </c>
      <c r="P2157">
        <v>7</v>
      </c>
      <c r="Q2157">
        <v>7</v>
      </c>
      <c r="R2157">
        <v>0</v>
      </c>
      <c r="S2157" s="2" t="s">
        <v>6868</v>
      </c>
    </row>
    <row r="2158" spans="1:19" x14ac:dyDescent="0.3">
      <c r="A2158" s="1">
        <v>24715</v>
      </c>
      <c r="B2158" s="4" t="str">
        <f>TEXT(Airplane_Crashes_and_Fatalities[[#This Row],[Date]],"yyyy")</f>
        <v>1967</v>
      </c>
      <c r="C2158" s="1" t="str">
        <f>TEXT(Airplane_Crashes_and_Fatalities[[#This Row],[Date]],"mmm")</f>
        <v>Aug</v>
      </c>
      <c r="D2158" s="5">
        <f>DAY(Airplane_Crashes_and_Fatalities[[#This Row],[Date]])</f>
        <v>31</v>
      </c>
      <c r="F2158" s="2" t="s">
        <v>21706</v>
      </c>
      <c r="G2158" s="2" t="s">
        <v>20095</v>
      </c>
      <c r="H2158" s="2"/>
      <c r="I2158" s="2" t="s">
        <v>5541</v>
      </c>
      <c r="J2158" s="2"/>
      <c r="K2158" s="2"/>
      <c r="L2158" s="2" t="s">
        <v>6869</v>
      </c>
      <c r="M2158">
        <v>39</v>
      </c>
      <c r="N2158">
        <f>Airplane_Crashes_and_Fatalities[[#This Row],[Aboard]]-Airplane_Crashes_and_Fatalities[[#This Row],[Fatalities]]</f>
        <v>0</v>
      </c>
      <c r="P2158">
        <v>11</v>
      </c>
      <c r="Q2158">
        <v>11</v>
      </c>
      <c r="R2158">
        <v>0</v>
      </c>
      <c r="S2158" s="2" t="s">
        <v>2433</v>
      </c>
    </row>
    <row r="2159" spans="1:19" x14ac:dyDescent="0.3">
      <c r="A2159" s="1">
        <v>24719</v>
      </c>
      <c r="B2159" s="4" t="str">
        <f>TEXT(Airplane_Crashes_and_Fatalities[[#This Row],[Date]],"yyyy")</f>
        <v>1967</v>
      </c>
      <c r="C2159" s="1" t="str">
        <f>TEXT(Airplane_Crashes_and_Fatalities[[#This Row],[Date]],"mmm")</f>
        <v>Sep</v>
      </c>
      <c r="D2159" s="5">
        <f>DAY(Airplane_Crashes_and_Fatalities[[#This Row],[Date]])</f>
        <v>4</v>
      </c>
      <c r="F2159" s="2" t="s">
        <v>21707</v>
      </c>
      <c r="G2159" s="2" t="s">
        <v>20706</v>
      </c>
      <c r="H2159" s="2"/>
      <c r="I2159" s="2" t="s">
        <v>1718</v>
      </c>
      <c r="J2159" s="2"/>
      <c r="K2159" s="2"/>
      <c r="L2159" s="2" t="s">
        <v>6870</v>
      </c>
      <c r="M2159" t="s">
        <v>6871</v>
      </c>
      <c r="N2159">
        <f>Airplane_Crashes_and_Fatalities[[#This Row],[Aboard]]-Airplane_Crashes_and_Fatalities[[#This Row],[Fatalities]]</f>
        <v>0</v>
      </c>
      <c r="O2159">
        <v>20070</v>
      </c>
      <c r="P2159">
        <v>11</v>
      </c>
      <c r="Q2159">
        <v>11</v>
      </c>
      <c r="R2159">
        <v>0</v>
      </c>
      <c r="S2159" s="2"/>
    </row>
    <row r="2160" spans="1:19" x14ac:dyDescent="0.3">
      <c r="A2160" s="1">
        <v>24720</v>
      </c>
      <c r="B2160" s="4" t="str">
        <f>TEXT(Airplane_Crashes_and_Fatalities[[#This Row],[Date]],"yyyy")</f>
        <v>1967</v>
      </c>
      <c r="C2160" s="1" t="str">
        <f>TEXT(Airplane_Crashes_and_Fatalities[[#This Row],[Date]],"mmm")</f>
        <v>Sep</v>
      </c>
      <c r="D2160" s="5">
        <f>DAY(Airplane_Crashes_and_Fatalities[[#This Row],[Date]])</f>
        <v>5</v>
      </c>
      <c r="E2160" s="3">
        <v>0.21527777777777768</v>
      </c>
      <c r="F2160" s="2" t="s">
        <v>20285</v>
      </c>
      <c r="G2160" s="2" t="s">
        <v>20271</v>
      </c>
      <c r="H2160" s="2" t="s">
        <v>19667</v>
      </c>
      <c r="I2160" s="2" t="s">
        <v>477</v>
      </c>
      <c r="J2160" s="2" t="s">
        <v>19225</v>
      </c>
      <c r="K2160" s="2" t="s">
        <v>6872</v>
      </c>
      <c r="L2160" s="2" t="s">
        <v>5067</v>
      </c>
      <c r="M2160" t="s">
        <v>6873</v>
      </c>
      <c r="N2160">
        <f>Airplane_Crashes_and_Fatalities[[#This Row],[Aboard]]-Airplane_Crashes_and_Fatalities[[#This Row],[Fatalities]]</f>
        <v>32</v>
      </c>
      <c r="O2160">
        <v>187009705</v>
      </c>
      <c r="P2160">
        <v>69</v>
      </c>
      <c r="Q2160">
        <v>37</v>
      </c>
      <c r="R2160">
        <v>0</v>
      </c>
      <c r="S2160" s="2" t="s">
        <v>6874</v>
      </c>
    </row>
    <row r="2161" spans="1:19" x14ac:dyDescent="0.3">
      <c r="A2161" s="1">
        <v>24723</v>
      </c>
      <c r="B2161" s="4" t="str">
        <f>TEXT(Airplane_Crashes_and_Fatalities[[#This Row],[Date]],"yyyy")</f>
        <v>1967</v>
      </c>
      <c r="C2161" s="1" t="str">
        <f>TEXT(Airplane_Crashes_and_Fatalities[[#This Row],[Date]],"mmm")</f>
        <v>Sep</v>
      </c>
      <c r="D2161" s="5">
        <f>DAY(Airplane_Crashes_and_Fatalities[[#This Row],[Date]])</f>
        <v>8</v>
      </c>
      <c r="E2161" s="3">
        <v>0.39097222222222228</v>
      </c>
      <c r="F2161" s="2" t="s">
        <v>21708</v>
      </c>
      <c r="G2161" s="2" t="s">
        <v>19863</v>
      </c>
      <c r="H2161" s="2"/>
      <c r="I2161" s="2" t="s">
        <v>6875</v>
      </c>
      <c r="J2161" s="2"/>
      <c r="K2161" s="2"/>
      <c r="L2161" s="2" t="s">
        <v>6233</v>
      </c>
      <c r="M2161" t="s">
        <v>6876</v>
      </c>
      <c r="N2161">
        <f>Airplane_Crashes_and_Fatalities[[#This Row],[Aboard]]-Airplane_Crashes_and_Fatalities[[#This Row],[Fatalities]]</f>
        <v>5</v>
      </c>
      <c r="P2161">
        <v>8</v>
      </c>
      <c r="Q2161">
        <v>3</v>
      </c>
      <c r="R2161">
        <v>0</v>
      </c>
      <c r="S2161" s="2" t="s">
        <v>6877</v>
      </c>
    </row>
    <row r="2162" spans="1:19" x14ac:dyDescent="0.3">
      <c r="A2162" s="1">
        <v>24753</v>
      </c>
      <c r="B2162" s="4" t="str">
        <f>TEXT(Airplane_Crashes_and_Fatalities[[#This Row],[Date]],"yyyy")</f>
        <v>1967</v>
      </c>
      <c r="C2162" s="1" t="str">
        <f>TEXT(Airplane_Crashes_and_Fatalities[[#This Row],[Date]],"mmm")</f>
        <v>Oct</v>
      </c>
      <c r="D2162" s="5">
        <f>DAY(Airplane_Crashes_and_Fatalities[[#This Row],[Date]])</f>
        <v>8</v>
      </c>
      <c r="E2162" s="3">
        <v>0.40277777777777768</v>
      </c>
      <c r="F2162" s="2" t="s">
        <v>21709</v>
      </c>
      <c r="G2162" s="2" t="s">
        <v>21400</v>
      </c>
      <c r="H2162" s="2"/>
      <c r="I2162" s="2" t="s">
        <v>1718</v>
      </c>
      <c r="J2162" s="2"/>
      <c r="K2162" s="2"/>
      <c r="L2162" s="2" t="s">
        <v>6878</v>
      </c>
      <c r="M2162" t="s">
        <v>6879</v>
      </c>
      <c r="N2162">
        <f>Airplane_Crashes_and_Fatalities[[#This Row],[Aboard]]-Airplane_Crashes_and_Fatalities[[#This Row],[Fatalities]]</f>
        <v>0</v>
      </c>
      <c r="O2162">
        <v>3692</v>
      </c>
      <c r="P2162">
        <v>23</v>
      </c>
      <c r="Q2162">
        <v>23</v>
      </c>
      <c r="R2162">
        <v>0</v>
      </c>
      <c r="S2162" s="2" t="s">
        <v>6880</v>
      </c>
    </row>
    <row r="2163" spans="1:19" x14ac:dyDescent="0.3">
      <c r="A2163" s="1">
        <v>24753</v>
      </c>
      <c r="B2163" s="4" t="str">
        <f>TEXT(Airplane_Crashes_and_Fatalities[[#This Row],[Date]],"yyyy")</f>
        <v>1967</v>
      </c>
      <c r="C2163" s="1" t="str">
        <f>TEXT(Airplane_Crashes_and_Fatalities[[#This Row],[Date]],"mmm")</f>
        <v>Oct</v>
      </c>
      <c r="D2163" s="5">
        <f>DAY(Airplane_Crashes_and_Fatalities[[#This Row],[Date]])</f>
        <v>8</v>
      </c>
      <c r="E2163" s="3">
        <v>0.40625</v>
      </c>
      <c r="F2163" s="2" t="s">
        <v>21710</v>
      </c>
      <c r="G2163" s="2" t="s">
        <v>20247</v>
      </c>
      <c r="H2163" s="2"/>
      <c r="I2163" s="2" t="s">
        <v>6881</v>
      </c>
      <c r="J2163" s="2"/>
      <c r="K2163" s="2"/>
      <c r="L2163" s="2" t="s">
        <v>6882</v>
      </c>
      <c r="M2163" t="s">
        <v>6883</v>
      </c>
      <c r="N2163">
        <f>Airplane_Crashes_and_Fatalities[[#This Row],[Aboard]]-Airplane_Crashes_and_Fatalities[[#This Row],[Fatalities]]</f>
        <v>1</v>
      </c>
      <c r="P2163">
        <v>3</v>
      </c>
      <c r="Q2163">
        <v>2</v>
      </c>
      <c r="R2163">
        <v>0</v>
      </c>
      <c r="S2163" s="2" t="s">
        <v>6884</v>
      </c>
    </row>
    <row r="2164" spans="1:19" x14ac:dyDescent="0.3">
      <c r="A2164" s="1">
        <v>24757</v>
      </c>
      <c r="B2164" s="4" t="str">
        <f>TEXT(Airplane_Crashes_and_Fatalities[[#This Row],[Date]],"yyyy")</f>
        <v>1967</v>
      </c>
      <c r="C2164" s="1" t="str">
        <f>TEXT(Airplane_Crashes_and_Fatalities[[#This Row],[Date]],"mmm")</f>
        <v>Oct</v>
      </c>
      <c r="D2164" s="5">
        <f>DAY(Airplane_Crashes_and_Fatalities[[#This Row],[Date]])</f>
        <v>12</v>
      </c>
      <c r="E2164" s="3">
        <v>0.30902777777777768</v>
      </c>
      <c r="F2164" s="2" t="s">
        <v>21711</v>
      </c>
      <c r="G2164" s="2" t="s">
        <v>19851</v>
      </c>
      <c r="H2164" s="2"/>
      <c r="I2164" s="2" t="s">
        <v>2176</v>
      </c>
      <c r="J2164" s="2" t="s">
        <v>19226</v>
      </c>
      <c r="K2164" s="2" t="s">
        <v>6885</v>
      </c>
      <c r="L2164" s="2" t="s">
        <v>5485</v>
      </c>
      <c r="M2164" t="s">
        <v>6886</v>
      </c>
      <c r="N2164">
        <f>Airplane_Crashes_and_Fatalities[[#This Row],[Aboard]]-Airplane_Crashes_and_Fatalities[[#This Row],[Fatalities]]</f>
        <v>0</v>
      </c>
      <c r="O2164">
        <v>6449</v>
      </c>
      <c r="P2164">
        <v>66</v>
      </c>
      <c r="Q2164">
        <v>66</v>
      </c>
      <c r="R2164">
        <v>0</v>
      </c>
      <c r="S2164" s="2" t="s">
        <v>6887</v>
      </c>
    </row>
    <row r="2165" spans="1:19" x14ac:dyDescent="0.3">
      <c r="A2165" s="1">
        <v>24758</v>
      </c>
      <c r="B2165" s="4" t="str">
        <f>TEXT(Airplane_Crashes_and_Fatalities[[#This Row],[Date]],"yyyy")</f>
        <v>1967</v>
      </c>
      <c r="C2165" s="1" t="str">
        <f>TEXT(Airplane_Crashes_and_Fatalities[[#This Row],[Date]],"mmm")</f>
        <v>Oct</v>
      </c>
      <c r="D2165" s="5">
        <f>DAY(Airplane_Crashes_and_Fatalities[[#This Row],[Date]])</f>
        <v>13</v>
      </c>
      <c r="E2165" s="3">
        <v>0.63541666666666674</v>
      </c>
      <c r="F2165" s="2" t="s">
        <v>19939</v>
      </c>
      <c r="G2165" s="2" t="s">
        <v>20827</v>
      </c>
      <c r="H2165" s="2"/>
      <c r="I2165" s="2" t="s">
        <v>6888</v>
      </c>
      <c r="J2165" s="2"/>
      <c r="K2165" s="2"/>
      <c r="L2165" s="2" t="s">
        <v>6889</v>
      </c>
      <c r="M2165" t="s">
        <v>6890</v>
      </c>
      <c r="N2165">
        <f>Airplane_Crashes_and_Fatalities[[#This Row],[Aboard]]-Airplane_Crashes_and_Fatalities[[#This Row],[Fatalities]]</f>
        <v>0</v>
      </c>
      <c r="P2165">
        <v>4</v>
      </c>
      <c r="Q2165">
        <v>4</v>
      </c>
      <c r="R2165">
        <v>0</v>
      </c>
      <c r="S2165" s="2" t="s">
        <v>6891</v>
      </c>
    </row>
    <row r="2166" spans="1:19" x14ac:dyDescent="0.3">
      <c r="A2166" s="1">
        <v>24769</v>
      </c>
      <c r="B2166" s="4" t="str">
        <f>TEXT(Airplane_Crashes_and_Fatalities[[#This Row],[Date]],"yyyy")</f>
        <v>1967</v>
      </c>
      <c r="C2166" s="1" t="str">
        <f>TEXT(Airplane_Crashes_and_Fatalities[[#This Row],[Date]],"mmm")</f>
        <v>Oct</v>
      </c>
      <c r="D2166" s="5">
        <f>DAY(Airplane_Crashes_and_Fatalities[[#This Row],[Date]])</f>
        <v>24</v>
      </c>
      <c r="F2166" s="2" t="s">
        <v>6892</v>
      </c>
      <c r="G2166" s="2" t="s">
        <v>24241</v>
      </c>
      <c r="H2166" s="2"/>
      <c r="I2166" s="2" t="s">
        <v>6893</v>
      </c>
      <c r="J2166" s="2"/>
      <c r="K2166" s="2" t="s">
        <v>6894</v>
      </c>
      <c r="L2166" s="2" t="s">
        <v>1183</v>
      </c>
      <c r="M2166" t="s">
        <v>6895</v>
      </c>
      <c r="N2166">
        <f>Airplane_Crashes_and_Fatalities[[#This Row],[Aboard]]-Airplane_Crashes_and_Fatalities[[#This Row],[Fatalities]]</f>
        <v>0</v>
      </c>
      <c r="P2166">
        <v>16</v>
      </c>
      <c r="Q2166">
        <v>16</v>
      </c>
      <c r="R2166">
        <v>0</v>
      </c>
      <c r="S2166" s="2" t="s">
        <v>3396</v>
      </c>
    </row>
    <row r="2167" spans="1:19" x14ac:dyDescent="0.3">
      <c r="A2167" s="1">
        <v>24780</v>
      </c>
      <c r="B2167" s="4" t="str">
        <f>TEXT(Airplane_Crashes_and_Fatalities[[#This Row],[Date]],"yyyy")</f>
        <v>1967</v>
      </c>
      <c r="C2167" s="1" t="str">
        <f>TEXT(Airplane_Crashes_and_Fatalities[[#This Row],[Date]],"mmm")</f>
        <v>Nov</v>
      </c>
      <c r="D2167" s="5">
        <f>DAY(Airplane_Crashes_and_Fatalities[[#This Row],[Date]])</f>
        <v>4</v>
      </c>
      <c r="E2167" s="3">
        <v>0.34375</v>
      </c>
      <c r="F2167" s="2" t="s">
        <v>21712</v>
      </c>
      <c r="G2167" s="2" t="s">
        <v>19767</v>
      </c>
      <c r="H2167" s="2"/>
      <c r="I2167" s="2" t="s">
        <v>6896</v>
      </c>
      <c r="J2167" s="2"/>
      <c r="K2167" s="2"/>
      <c r="L2167" s="2" t="s">
        <v>6897</v>
      </c>
      <c r="M2167" t="s">
        <v>6898</v>
      </c>
      <c r="N2167">
        <f>Airplane_Crashes_and_Fatalities[[#This Row],[Aboard]]-Airplane_Crashes_and_Fatalities[[#This Row],[Fatalities]]</f>
        <v>0</v>
      </c>
      <c r="P2167">
        <v>2</v>
      </c>
      <c r="Q2167">
        <v>2</v>
      </c>
      <c r="R2167">
        <v>0</v>
      </c>
      <c r="S2167" s="2" t="s">
        <v>6899</v>
      </c>
    </row>
    <row r="2168" spans="1:19" x14ac:dyDescent="0.3">
      <c r="A2168" s="1">
        <v>24780</v>
      </c>
      <c r="B2168" s="4" t="str">
        <f>TEXT(Airplane_Crashes_and_Fatalities[[#This Row],[Date]],"yyyy")</f>
        <v>1967</v>
      </c>
      <c r="C2168" s="1" t="str">
        <f>TEXT(Airplane_Crashes_and_Fatalities[[#This Row],[Date]],"mmm")</f>
        <v>Nov</v>
      </c>
      <c r="D2168" s="5">
        <f>DAY(Airplane_Crashes_and_Fatalities[[#This Row],[Date]])</f>
        <v>4</v>
      </c>
      <c r="F2168" s="2" t="s">
        <v>21713</v>
      </c>
      <c r="G2168" s="2" t="s">
        <v>21714</v>
      </c>
      <c r="H2168" s="2" t="s">
        <v>19676</v>
      </c>
      <c r="I2168" s="2" t="s">
        <v>259</v>
      </c>
      <c r="J2168" s="2"/>
      <c r="K2168" s="2" t="s">
        <v>6900</v>
      </c>
      <c r="L2168" s="2" t="s">
        <v>6901</v>
      </c>
      <c r="M2168" t="s">
        <v>6902</v>
      </c>
      <c r="N2168">
        <f>Airplane_Crashes_and_Fatalities[[#This Row],[Aboard]]-Airplane_Crashes_and_Fatalities[[#This Row],[Fatalities]]</f>
        <v>0</v>
      </c>
      <c r="O2168" t="s">
        <v>6903</v>
      </c>
      <c r="P2168">
        <v>37</v>
      </c>
      <c r="Q2168">
        <v>37</v>
      </c>
      <c r="R2168">
        <v>0</v>
      </c>
      <c r="S2168" s="2" t="s">
        <v>6904</v>
      </c>
    </row>
    <row r="2169" spans="1:19" x14ac:dyDescent="0.3">
      <c r="A2169" s="1">
        <v>24781</v>
      </c>
      <c r="B2169" s="4" t="str">
        <f>TEXT(Airplane_Crashes_and_Fatalities[[#This Row],[Date]],"yyyy")</f>
        <v>1967</v>
      </c>
      <c r="C2169" s="1" t="str">
        <f>TEXT(Airplane_Crashes_and_Fatalities[[#This Row],[Date]],"mmm")</f>
        <v>Nov</v>
      </c>
      <c r="D2169" s="5">
        <f>DAY(Airplane_Crashes_and_Fatalities[[#This Row],[Date]])</f>
        <v>5</v>
      </c>
      <c r="E2169" s="3">
        <v>0.44097222222222232</v>
      </c>
      <c r="F2169" s="2" t="s">
        <v>2384</v>
      </c>
      <c r="G2169" s="2" t="s">
        <v>19737</v>
      </c>
      <c r="H2169" s="2"/>
      <c r="I2169" s="2" t="s">
        <v>2769</v>
      </c>
      <c r="J2169" s="2" t="s">
        <v>19227</v>
      </c>
      <c r="K2169" s="2" t="s">
        <v>6905</v>
      </c>
      <c r="L2169" s="2" t="s">
        <v>6906</v>
      </c>
      <c r="M2169" t="s">
        <v>6907</v>
      </c>
      <c r="N2169">
        <f>Airplane_Crashes_and_Fatalities[[#This Row],[Aboard]]-Airplane_Crashes_and_Fatalities[[#This Row],[Fatalities]]</f>
        <v>126</v>
      </c>
      <c r="O2169" t="s">
        <v>6908</v>
      </c>
      <c r="P2169">
        <v>127</v>
      </c>
      <c r="Q2169">
        <v>1</v>
      </c>
      <c r="R2169">
        <v>0</v>
      </c>
      <c r="S2169" s="2" t="s">
        <v>6909</v>
      </c>
    </row>
    <row r="2170" spans="1:19" x14ac:dyDescent="0.3">
      <c r="A2170" s="1">
        <v>24782</v>
      </c>
      <c r="B2170" s="4" t="str">
        <f>TEXT(Airplane_Crashes_and_Fatalities[[#This Row],[Date]],"yyyy")</f>
        <v>1967</v>
      </c>
      <c r="C2170" s="1" t="str">
        <f>TEXT(Airplane_Crashes_and_Fatalities[[#This Row],[Date]],"mmm")</f>
        <v>Nov</v>
      </c>
      <c r="D2170" s="5">
        <f>DAY(Airplane_Crashes_and_Fatalities[[#This Row],[Date]])</f>
        <v>6</v>
      </c>
      <c r="E2170" s="3">
        <v>0.77847222222222223</v>
      </c>
      <c r="F2170" s="2" t="s">
        <v>19936</v>
      </c>
      <c r="G2170" s="2" t="s">
        <v>19690</v>
      </c>
      <c r="H2170" s="2"/>
      <c r="I2170" s="2" t="s">
        <v>3208</v>
      </c>
      <c r="J2170" s="2" t="s">
        <v>19228</v>
      </c>
      <c r="K2170" s="2" t="s">
        <v>6910</v>
      </c>
      <c r="L2170" s="2" t="s">
        <v>6911</v>
      </c>
      <c r="M2170" t="s">
        <v>6912</v>
      </c>
      <c r="N2170">
        <f>Airplane_Crashes_and_Fatalities[[#This Row],[Aboard]]-Airplane_Crashes_and_Fatalities[[#This Row],[Fatalities]]</f>
        <v>35</v>
      </c>
      <c r="O2170" t="s">
        <v>6913</v>
      </c>
      <c r="P2170">
        <v>36</v>
      </c>
      <c r="Q2170">
        <v>1</v>
      </c>
      <c r="R2170">
        <v>0</v>
      </c>
      <c r="S2170" s="2" t="s">
        <v>6914</v>
      </c>
    </row>
    <row r="2171" spans="1:19" x14ac:dyDescent="0.3">
      <c r="A2171" s="1">
        <v>24792</v>
      </c>
      <c r="B2171" s="4" t="str">
        <f>TEXT(Airplane_Crashes_and_Fatalities[[#This Row],[Date]],"yyyy")</f>
        <v>1967</v>
      </c>
      <c r="C2171" s="1" t="str">
        <f>TEXT(Airplane_Crashes_and_Fatalities[[#This Row],[Date]],"mmm")</f>
        <v>Nov</v>
      </c>
      <c r="D2171" s="5">
        <f>DAY(Airplane_Crashes_and_Fatalities[[#This Row],[Date]])</f>
        <v>16</v>
      </c>
      <c r="F2171" s="2" t="s">
        <v>21715</v>
      </c>
      <c r="G2171" s="2" t="s">
        <v>19866</v>
      </c>
      <c r="H2171" s="2"/>
      <c r="I2171" s="2" t="s">
        <v>2306</v>
      </c>
      <c r="J2171" s="2"/>
      <c r="K2171" s="2"/>
      <c r="L2171" s="2" t="s">
        <v>5100</v>
      </c>
      <c r="M2171" t="s">
        <v>6915</v>
      </c>
      <c r="N2171">
        <f>Airplane_Crashes_and_Fatalities[[#This Row],[Aboard]]-Airplane_Crashes_and_Fatalities[[#This Row],[Fatalities]]</f>
        <v>0</v>
      </c>
      <c r="O2171">
        <v>184007002</v>
      </c>
      <c r="P2171">
        <v>130</v>
      </c>
      <c r="Q2171">
        <v>130</v>
      </c>
      <c r="R2171">
        <v>0</v>
      </c>
      <c r="S2171" s="2" t="s">
        <v>6916</v>
      </c>
    </row>
    <row r="2172" spans="1:19" x14ac:dyDescent="0.3">
      <c r="A2172" s="1">
        <v>24796</v>
      </c>
      <c r="B2172" s="4" t="str">
        <f>TEXT(Airplane_Crashes_and_Fatalities[[#This Row],[Date]],"yyyy")</f>
        <v>1967</v>
      </c>
      <c r="C2172" s="1" t="str">
        <f>TEXT(Airplane_Crashes_and_Fatalities[[#This Row],[Date]],"mmm")</f>
        <v>Nov</v>
      </c>
      <c r="D2172" s="5">
        <f>DAY(Airplane_Crashes_and_Fatalities[[#This Row],[Date]])</f>
        <v>20</v>
      </c>
      <c r="E2172" s="3">
        <v>0.87291666666666656</v>
      </c>
      <c r="F2172" s="2" t="s">
        <v>21716</v>
      </c>
      <c r="G2172" s="2" t="s">
        <v>21717</v>
      </c>
      <c r="H2172" s="2" t="s">
        <v>20300</v>
      </c>
      <c r="I2172" s="2" t="s">
        <v>3208</v>
      </c>
      <c r="J2172" s="2" t="s">
        <v>19229</v>
      </c>
      <c r="K2172" s="2" t="s">
        <v>6917</v>
      </c>
      <c r="L2172" s="2" t="s">
        <v>6918</v>
      </c>
      <c r="M2172" t="s">
        <v>6919</v>
      </c>
      <c r="N2172">
        <f>Airplane_Crashes_and_Fatalities[[#This Row],[Aboard]]-Airplane_Crashes_and_Fatalities[[#This Row],[Fatalities]]</f>
        <v>12</v>
      </c>
      <c r="O2172" t="s">
        <v>6920</v>
      </c>
      <c r="P2172">
        <v>82</v>
      </c>
      <c r="Q2172">
        <v>70</v>
      </c>
      <c r="R2172">
        <v>0</v>
      </c>
      <c r="S2172" s="2" t="s">
        <v>6921</v>
      </c>
    </row>
    <row r="2173" spans="1:19" x14ac:dyDescent="0.3">
      <c r="A2173" s="1">
        <v>24799</v>
      </c>
      <c r="B2173" s="4" t="str">
        <f>TEXT(Airplane_Crashes_and_Fatalities[[#This Row],[Date]],"yyyy")</f>
        <v>1967</v>
      </c>
      <c r="C2173" s="1" t="str">
        <f>TEXT(Airplane_Crashes_and_Fatalities[[#This Row],[Date]],"mmm")</f>
        <v>Nov</v>
      </c>
      <c r="D2173" s="5">
        <f>DAY(Airplane_Crashes_and_Fatalities[[#This Row],[Date]])</f>
        <v>23</v>
      </c>
      <c r="E2173" s="3">
        <v>0.5</v>
      </c>
      <c r="F2173" s="2" t="s">
        <v>21718</v>
      </c>
      <c r="G2173" s="2" t="s">
        <v>20063</v>
      </c>
      <c r="H2173" s="2"/>
      <c r="I2173" s="2" t="s">
        <v>6922</v>
      </c>
      <c r="J2173" s="2"/>
      <c r="K2173" s="2"/>
      <c r="L2173" s="2" t="s">
        <v>6923</v>
      </c>
      <c r="M2173" t="s">
        <v>6924</v>
      </c>
      <c r="N2173">
        <f>Airplane_Crashes_and_Fatalities[[#This Row],[Aboard]]-Airplane_Crashes_and_Fatalities[[#This Row],[Fatalities]]</f>
        <v>0</v>
      </c>
      <c r="P2173">
        <v>5</v>
      </c>
      <c r="Q2173">
        <v>5</v>
      </c>
      <c r="R2173">
        <v>0</v>
      </c>
      <c r="S2173" s="2" t="s">
        <v>6925</v>
      </c>
    </row>
    <row r="2174" spans="1:19" x14ac:dyDescent="0.3">
      <c r="A2174" s="1">
        <v>24801</v>
      </c>
      <c r="B2174" s="4" t="str">
        <f>TEXT(Airplane_Crashes_and_Fatalities[[#This Row],[Date]],"yyyy")</f>
        <v>1967</v>
      </c>
      <c r="C2174" s="1" t="str">
        <f>TEXT(Airplane_Crashes_and_Fatalities[[#This Row],[Date]],"mmm")</f>
        <v>Nov</v>
      </c>
      <c r="D2174" s="5">
        <f>DAY(Airplane_Crashes_and_Fatalities[[#This Row],[Date]])</f>
        <v>25</v>
      </c>
      <c r="E2174" s="3">
        <v>0.17013888888888884</v>
      </c>
      <c r="F2174" s="2" t="s">
        <v>21719</v>
      </c>
      <c r="G2174" s="2" t="s">
        <v>19729</v>
      </c>
      <c r="H2174" s="2"/>
      <c r="I2174" s="2" t="s">
        <v>6926</v>
      </c>
      <c r="J2174" s="2"/>
      <c r="K2174" s="2"/>
      <c r="L2174" s="2" t="s">
        <v>6233</v>
      </c>
      <c r="M2174" t="s">
        <v>6927</v>
      </c>
      <c r="N2174">
        <f>Airplane_Crashes_and_Fatalities[[#This Row],[Aboard]]-Airplane_Crashes_and_Fatalities[[#This Row],[Fatalities]]</f>
        <v>0</v>
      </c>
      <c r="P2174">
        <v>3</v>
      </c>
      <c r="Q2174">
        <v>3</v>
      </c>
      <c r="R2174">
        <v>0</v>
      </c>
      <c r="S2174" s="2" t="s">
        <v>6928</v>
      </c>
    </row>
    <row r="2175" spans="1:19" x14ac:dyDescent="0.3">
      <c r="A2175" s="1">
        <v>24806</v>
      </c>
      <c r="B2175" s="4" t="str">
        <f>TEXT(Airplane_Crashes_and_Fatalities[[#This Row],[Date]],"yyyy")</f>
        <v>1967</v>
      </c>
      <c r="C2175" s="1" t="str">
        <f>TEXT(Airplane_Crashes_and_Fatalities[[#This Row],[Date]],"mmm")</f>
        <v>Nov</v>
      </c>
      <c r="D2175" s="5">
        <f>DAY(Airplane_Crashes_and_Fatalities[[#This Row],[Date]])</f>
        <v>30</v>
      </c>
      <c r="E2175" s="3">
        <v>0.60416666666666674</v>
      </c>
      <c r="F2175" s="2" t="s">
        <v>21720</v>
      </c>
      <c r="G2175" s="2" t="s">
        <v>21400</v>
      </c>
      <c r="H2175" s="2"/>
      <c r="I2175" s="2" t="s">
        <v>1718</v>
      </c>
      <c r="J2175" s="2"/>
      <c r="K2175" s="2"/>
      <c r="L2175" s="2" t="s">
        <v>6929</v>
      </c>
      <c r="M2175" t="s">
        <v>6930</v>
      </c>
      <c r="N2175">
        <f>Airplane_Crashes_and_Fatalities[[#This Row],[Aboard]]-Airplane_Crashes_and_Fatalities[[#This Row],[Fatalities]]</f>
        <v>0</v>
      </c>
      <c r="P2175">
        <v>26</v>
      </c>
      <c r="Q2175">
        <v>26</v>
      </c>
      <c r="R2175">
        <v>0</v>
      </c>
      <c r="S2175" s="2" t="s">
        <v>6931</v>
      </c>
    </row>
    <row r="2176" spans="1:19" x14ac:dyDescent="0.3">
      <c r="A2176" s="1">
        <v>24813</v>
      </c>
      <c r="B2176" s="4" t="str">
        <f>TEXT(Airplane_Crashes_and_Fatalities[[#This Row],[Date]],"yyyy")</f>
        <v>1967</v>
      </c>
      <c r="C2176" s="1" t="str">
        <f>TEXT(Airplane_Crashes_and_Fatalities[[#This Row],[Date]],"mmm")</f>
        <v>Dec</v>
      </c>
      <c r="D2176" s="5">
        <f>DAY(Airplane_Crashes_and_Fatalities[[#This Row],[Date]])</f>
        <v>7</v>
      </c>
      <c r="F2176" s="2" t="s">
        <v>21721</v>
      </c>
      <c r="G2176" s="2" t="s">
        <v>20898</v>
      </c>
      <c r="H2176" s="2"/>
      <c r="I2176" s="2" t="s">
        <v>6932</v>
      </c>
      <c r="J2176" s="2"/>
      <c r="K2176" s="2"/>
      <c r="L2176" s="2" t="s">
        <v>1183</v>
      </c>
      <c r="M2176" t="s">
        <v>6933</v>
      </c>
      <c r="N2176">
        <f>Airplane_Crashes_and_Fatalities[[#This Row],[Aboard]]-Airplane_Crashes_and_Fatalities[[#This Row],[Fatalities]]</f>
        <v>2</v>
      </c>
      <c r="P2176">
        <v>12</v>
      </c>
      <c r="Q2176">
        <v>10</v>
      </c>
      <c r="R2176">
        <v>0</v>
      </c>
      <c r="S2176" s="2" t="s">
        <v>4744</v>
      </c>
    </row>
    <row r="2177" spans="1:19" x14ac:dyDescent="0.3">
      <c r="A2177" s="1">
        <v>24814</v>
      </c>
      <c r="B2177" s="4" t="str">
        <f>TEXT(Airplane_Crashes_and_Fatalities[[#This Row],[Date]],"yyyy")</f>
        <v>1967</v>
      </c>
      <c r="C2177" s="1" t="str">
        <f>TEXT(Airplane_Crashes_and_Fatalities[[#This Row],[Date]],"mmm")</f>
        <v>Dec</v>
      </c>
      <c r="D2177" s="5">
        <f>DAY(Airplane_Crashes_and_Fatalities[[#This Row],[Date]])</f>
        <v>8</v>
      </c>
      <c r="F2177" s="2" t="s">
        <v>21722</v>
      </c>
      <c r="G2177" s="2" t="s">
        <v>20015</v>
      </c>
      <c r="H2177" s="2"/>
      <c r="I2177" s="2" t="s">
        <v>2017</v>
      </c>
      <c r="J2177" s="2"/>
      <c r="K2177" s="2" t="s">
        <v>6934</v>
      </c>
      <c r="L2177" s="2" t="s">
        <v>6935</v>
      </c>
      <c r="M2177" t="s">
        <v>6936</v>
      </c>
      <c r="N2177">
        <f>Airplane_Crashes_and_Fatalities[[#This Row],[Aboard]]-Airplane_Crashes_and_Fatalities[[#This Row],[Fatalities]]</f>
        <v>0</v>
      </c>
      <c r="O2177">
        <v>10284</v>
      </c>
      <c r="P2177">
        <v>72</v>
      </c>
      <c r="Q2177">
        <v>72</v>
      </c>
      <c r="R2177">
        <v>0</v>
      </c>
      <c r="S2177" s="2" t="s">
        <v>6937</v>
      </c>
    </row>
    <row r="2178" spans="1:19" x14ac:dyDescent="0.3">
      <c r="A2178" s="1">
        <v>24816</v>
      </c>
      <c r="B2178" s="4" t="str">
        <f>TEXT(Airplane_Crashes_and_Fatalities[[#This Row],[Date]],"yyyy")</f>
        <v>1967</v>
      </c>
      <c r="C2178" s="1" t="str">
        <f>TEXT(Airplane_Crashes_and_Fatalities[[#This Row],[Date]],"mmm")</f>
        <v>Dec</v>
      </c>
      <c r="D2178" s="5">
        <f>DAY(Airplane_Crashes_and_Fatalities[[#This Row],[Date]])</f>
        <v>10</v>
      </c>
      <c r="E2178" s="3">
        <v>0.64236111111111116</v>
      </c>
      <c r="F2178" s="2" t="s">
        <v>21723</v>
      </c>
      <c r="G2178" s="2" t="s">
        <v>19720</v>
      </c>
      <c r="H2178" s="2"/>
      <c r="I2178" s="2" t="s">
        <v>20</v>
      </c>
      <c r="J2178" s="2" t="s">
        <v>21</v>
      </c>
      <c r="K2178" s="2" t="s">
        <v>6938</v>
      </c>
      <c r="L2178" s="2" t="s">
        <v>6939</v>
      </c>
      <c r="M2178" t="s">
        <v>6940</v>
      </c>
      <c r="N2178">
        <f>Airplane_Crashes_and_Fatalities[[#This Row],[Aboard]]-Airplane_Crashes_and_Fatalities[[#This Row],[Fatalities]]</f>
        <v>1</v>
      </c>
      <c r="O2178" t="s">
        <v>6941</v>
      </c>
      <c r="P2178">
        <v>8</v>
      </c>
      <c r="Q2178">
        <v>7</v>
      </c>
      <c r="R2178">
        <v>0</v>
      </c>
      <c r="S2178" s="2" t="s">
        <v>6942</v>
      </c>
    </row>
    <row r="2179" spans="1:19" x14ac:dyDescent="0.3">
      <c r="A2179" s="1">
        <v>24819</v>
      </c>
      <c r="B2179" s="4" t="str">
        <f>TEXT(Airplane_Crashes_and_Fatalities[[#This Row],[Date]],"yyyy")</f>
        <v>1967</v>
      </c>
      <c r="C2179" s="1" t="str">
        <f>TEXT(Airplane_Crashes_and_Fatalities[[#This Row],[Date]],"mmm")</f>
        <v>Dec</v>
      </c>
      <c r="D2179" s="5">
        <f>DAY(Airplane_Crashes_and_Fatalities[[#This Row],[Date]])</f>
        <v>13</v>
      </c>
      <c r="E2179" s="3">
        <v>0.73333333333333339</v>
      </c>
      <c r="F2179" s="2" t="s">
        <v>21724</v>
      </c>
      <c r="G2179" s="2" t="s">
        <v>21017</v>
      </c>
      <c r="H2179" s="2"/>
      <c r="I2179" s="2" t="s">
        <v>6943</v>
      </c>
      <c r="J2179" s="2"/>
      <c r="K2179" s="2"/>
      <c r="L2179" s="2" t="s">
        <v>6944</v>
      </c>
      <c r="M2179" t="s">
        <v>6945</v>
      </c>
      <c r="N2179">
        <f>Airplane_Crashes_and_Fatalities[[#This Row],[Aboard]]-Airplane_Crashes_and_Fatalities[[#This Row],[Fatalities]]</f>
        <v>1</v>
      </c>
      <c r="P2179">
        <v>3</v>
      </c>
      <c r="Q2179">
        <v>2</v>
      </c>
      <c r="R2179">
        <v>0</v>
      </c>
      <c r="S2179" s="2" t="s">
        <v>6946</v>
      </c>
    </row>
    <row r="2180" spans="1:19" x14ac:dyDescent="0.3">
      <c r="A2180" s="1">
        <v>24821</v>
      </c>
      <c r="B2180" s="4" t="str">
        <f>TEXT(Airplane_Crashes_and_Fatalities[[#This Row],[Date]],"yyyy")</f>
        <v>1967</v>
      </c>
      <c r="C2180" s="1" t="str">
        <f>TEXT(Airplane_Crashes_and_Fatalities[[#This Row],[Date]],"mmm")</f>
        <v>Dec</v>
      </c>
      <c r="D2180" s="5">
        <f>DAY(Airplane_Crashes_and_Fatalities[[#This Row],[Date]])</f>
        <v>15</v>
      </c>
      <c r="E2180" s="3">
        <v>0.64583333333333326</v>
      </c>
      <c r="F2180" s="2" t="s">
        <v>21725</v>
      </c>
      <c r="G2180" s="2" t="s">
        <v>19863</v>
      </c>
      <c r="H2180" s="2"/>
      <c r="I2180" s="2" t="s">
        <v>6947</v>
      </c>
      <c r="J2180" s="2"/>
      <c r="K2180" s="2"/>
      <c r="L2180" s="2" t="s">
        <v>6477</v>
      </c>
      <c r="M2180" t="s">
        <v>6948</v>
      </c>
      <c r="N2180">
        <f>Airplane_Crashes_and_Fatalities[[#This Row],[Aboard]]-Airplane_Crashes_and_Fatalities[[#This Row],[Fatalities]]</f>
        <v>4</v>
      </c>
      <c r="P2180">
        <v>6</v>
      </c>
      <c r="Q2180">
        <v>2</v>
      </c>
      <c r="R2180">
        <v>0</v>
      </c>
      <c r="S2180" s="2" t="s">
        <v>6949</v>
      </c>
    </row>
    <row r="2181" spans="1:19" x14ac:dyDescent="0.3">
      <c r="A2181" s="1">
        <v>24827</v>
      </c>
      <c r="B2181" s="4" t="str">
        <f>TEXT(Airplane_Crashes_and_Fatalities[[#This Row],[Date]],"yyyy")</f>
        <v>1967</v>
      </c>
      <c r="C2181" s="1" t="str">
        <f>TEXT(Airplane_Crashes_and_Fatalities[[#This Row],[Date]],"mmm")</f>
        <v>Dec</v>
      </c>
      <c r="D2181" s="5">
        <f>DAY(Airplane_Crashes_and_Fatalities[[#This Row],[Date]])</f>
        <v>21</v>
      </c>
      <c r="F2181" s="2" t="s">
        <v>21726</v>
      </c>
      <c r="G2181" s="2" t="s">
        <v>19676</v>
      </c>
      <c r="H2181" s="2"/>
      <c r="I2181" s="2" t="s">
        <v>1540</v>
      </c>
      <c r="J2181" s="2"/>
      <c r="K2181" s="2"/>
      <c r="L2181" s="2" t="s">
        <v>6950</v>
      </c>
      <c r="M2181" t="s">
        <v>6951</v>
      </c>
      <c r="N2181">
        <f>Airplane_Crashes_and_Fatalities[[#This Row],[Aboard]]-Airplane_Crashes_and_Fatalities[[#This Row],[Fatalities]]</f>
        <v>0</v>
      </c>
      <c r="P2181">
        <v>13</v>
      </c>
      <c r="Q2181">
        <v>13</v>
      </c>
      <c r="R2181">
        <v>0</v>
      </c>
      <c r="S2181" s="2" t="s">
        <v>6952</v>
      </c>
    </row>
    <row r="2182" spans="1:19" x14ac:dyDescent="0.3">
      <c r="A2182" s="1">
        <v>24827</v>
      </c>
      <c r="B2182" s="4" t="str">
        <f>TEXT(Airplane_Crashes_and_Fatalities[[#This Row],[Date]],"yyyy")</f>
        <v>1967</v>
      </c>
      <c r="C2182" s="1" t="str">
        <f>TEXT(Airplane_Crashes_and_Fatalities[[#This Row],[Date]],"mmm")</f>
        <v>Dec</v>
      </c>
      <c r="D2182" s="5">
        <f>DAY(Airplane_Crashes_and_Fatalities[[#This Row],[Date]])</f>
        <v>21</v>
      </c>
      <c r="E2182" s="3">
        <v>0.66666666666666674</v>
      </c>
      <c r="F2182" s="2" t="s">
        <v>20508</v>
      </c>
      <c r="G2182" s="2" t="s">
        <v>19981</v>
      </c>
      <c r="H2182" s="2"/>
      <c r="I2182" s="2" t="s">
        <v>6014</v>
      </c>
      <c r="J2182" s="2"/>
      <c r="K2182" s="2" t="s">
        <v>6953</v>
      </c>
      <c r="L2182" s="2" t="s">
        <v>1785</v>
      </c>
      <c r="M2182" t="s">
        <v>6954</v>
      </c>
      <c r="N2182">
        <f>Airplane_Crashes_and_Fatalities[[#This Row],[Aboard]]-Airplane_Crashes_and_Fatalities[[#This Row],[Fatalities]]</f>
        <v>0</v>
      </c>
      <c r="O2182">
        <v>19202</v>
      </c>
      <c r="P2182">
        <v>2</v>
      </c>
      <c r="Q2182">
        <v>2</v>
      </c>
      <c r="R2182">
        <v>0</v>
      </c>
      <c r="S2182" s="2" t="s">
        <v>6955</v>
      </c>
    </row>
    <row r="2183" spans="1:19" x14ac:dyDescent="0.3">
      <c r="A2183" s="1">
        <v>24831</v>
      </c>
      <c r="B2183" s="4" t="str">
        <f>TEXT(Airplane_Crashes_and_Fatalities[[#This Row],[Date]],"yyyy")</f>
        <v>1967</v>
      </c>
      <c r="C2183" s="1" t="str">
        <f>TEXT(Airplane_Crashes_and_Fatalities[[#This Row],[Date]],"mmm")</f>
        <v>Dec</v>
      </c>
      <c r="D2183" s="5">
        <f>DAY(Airplane_Crashes_and_Fatalities[[#This Row],[Date]])</f>
        <v>25</v>
      </c>
      <c r="E2183" s="3">
        <v>0.57569444444444451</v>
      </c>
      <c r="F2183" s="2" t="s">
        <v>21727</v>
      </c>
      <c r="G2183" s="2" t="s">
        <v>19948</v>
      </c>
      <c r="H2183" s="2"/>
      <c r="I2183" s="2" t="s">
        <v>6956</v>
      </c>
      <c r="J2183" s="2" t="s">
        <v>18995</v>
      </c>
      <c r="K2183" s="2" t="s">
        <v>6957</v>
      </c>
      <c r="L2183" s="2" t="s">
        <v>1183</v>
      </c>
      <c r="M2183" t="s">
        <v>6958</v>
      </c>
      <c r="N2183">
        <f>Airplane_Crashes_and_Fatalities[[#This Row],[Aboard]]-Airplane_Crashes_and_Fatalities[[#This Row],[Fatalities]]</f>
        <v>27</v>
      </c>
      <c r="O2183">
        <v>9189</v>
      </c>
      <c r="P2183">
        <v>31</v>
      </c>
      <c r="Q2183">
        <v>4</v>
      </c>
      <c r="R2183">
        <v>0</v>
      </c>
      <c r="S2183" s="2" t="s">
        <v>6959</v>
      </c>
    </row>
    <row r="2184" spans="1:19" x14ac:dyDescent="0.3">
      <c r="A2184" s="1">
        <v>24836</v>
      </c>
      <c r="B2184" s="4" t="str">
        <f>TEXT(Airplane_Crashes_and_Fatalities[[#This Row],[Date]],"yyyy")</f>
        <v>1967</v>
      </c>
      <c r="C2184" s="1" t="str">
        <f>TEXT(Airplane_Crashes_and_Fatalities[[#This Row],[Date]],"mmm")</f>
        <v>Dec</v>
      </c>
      <c r="D2184" s="5">
        <f>DAY(Airplane_Crashes_and_Fatalities[[#This Row],[Date]])</f>
        <v>30</v>
      </c>
      <c r="E2184" s="3">
        <v>0.35277777777777786</v>
      </c>
      <c r="F2184" s="2" t="s">
        <v>21728</v>
      </c>
      <c r="G2184" s="2" t="s">
        <v>21729</v>
      </c>
      <c r="H2184" s="2"/>
      <c r="I2184" s="2" t="s">
        <v>2306</v>
      </c>
      <c r="J2184" s="2"/>
      <c r="K2184" s="2" t="s">
        <v>6960</v>
      </c>
      <c r="L2184" s="2" t="s">
        <v>6604</v>
      </c>
      <c r="M2184" t="s">
        <v>6961</v>
      </c>
      <c r="N2184">
        <f>Airplane_Crashes_and_Fatalities[[#This Row],[Aboard]]-Airplane_Crashes_and_Fatalities[[#This Row],[Fatalities]]</f>
        <v>7</v>
      </c>
      <c r="O2184">
        <v>67302909</v>
      </c>
      <c r="P2184">
        <v>51</v>
      </c>
      <c r="Q2184">
        <v>44</v>
      </c>
      <c r="R2184">
        <v>0</v>
      </c>
      <c r="S2184" s="2" t="s">
        <v>6962</v>
      </c>
    </row>
    <row r="2185" spans="1:19" x14ac:dyDescent="0.3">
      <c r="A2185" s="1">
        <v>24837</v>
      </c>
      <c r="B2185" s="4" t="str">
        <f>TEXT(Airplane_Crashes_and_Fatalities[[#This Row],[Date]],"yyyy")</f>
        <v>1967</v>
      </c>
      <c r="C2185" s="1" t="str">
        <f>TEXT(Airplane_Crashes_and_Fatalities[[#This Row],[Date]],"mmm")</f>
        <v>Dec</v>
      </c>
      <c r="D2185" s="5">
        <f>DAY(Airplane_Crashes_and_Fatalities[[#This Row],[Date]])</f>
        <v>31</v>
      </c>
      <c r="E2185" s="3">
        <v>0.5</v>
      </c>
      <c r="F2185" s="2" t="s">
        <v>21672</v>
      </c>
      <c r="G2185" s="2" t="s">
        <v>21480</v>
      </c>
      <c r="H2185" s="2"/>
      <c r="I2185" s="2" t="s">
        <v>6963</v>
      </c>
      <c r="J2185" s="2"/>
      <c r="K2185" s="2"/>
      <c r="L2185" s="2" t="s">
        <v>6964</v>
      </c>
      <c r="M2185" t="s">
        <v>6965</v>
      </c>
      <c r="N2185">
        <f>Airplane_Crashes_and_Fatalities[[#This Row],[Aboard]]-Airplane_Crashes_and_Fatalities[[#This Row],[Fatalities]]</f>
        <v>0</v>
      </c>
      <c r="P2185">
        <v>6</v>
      </c>
      <c r="Q2185">
        <v>6</v>
      </c>
      <c r="R2185">
        <v>0</v>
      </c>
      <c r="S2185" s="2" t="s">
        <v>6966</v>
      </c>
    </row>
    <row r="2186" spans="1:19" x14ac:dyDescent="0.3">
      <c r="A2186" s="1">
        <v>24845</v>
      </c>
      <c r="B2186" s="4" t="str">
        <f>TEXT(Airplane_Crashes_and_Fatalities[[#This Row],[Date]],"yyyy")</f>
        <v>1968</v>
      </c>
      <c r="C2186" s="1" t="str">
        <f>TEXT(Airplane_Crashes_and_Fatalities[[#This Row],[Date]],"mmm")</f>
        <v>Jan</v>
      </c>
      <c r="D2186" s="5">
        <f>DAY(Airplane_Crashes_and_Fatalities[[#This Row],[Date]])</f>
        <v>8</v>
      </c>
      <c r="E2186" s="3">
        <v>0.44444444444444442</v>
      </c>
      <c r="F2186" s="2" t="s">
        <v>19855</v>
      </c>
      <c r="G2186" s="2" t="s">
        <v>19729</v>
      </c>
      <c r="H2186" s="2"/>
      <c r="I2186" s="2" t="s">
        <v>6967</v>
      </c>
      <c r="J2186" s="2"/>
      <c r="K2186" s="2"/>
      <c r="L2186" s="2" t="s">
        <v>6968</v>
      </c>
      <c r="M2186" t="s">
        <v>6969</v>
      </c>
      <c r="N2186">
        <f>Airplane_Crashes_and_Fatalities[[#This Row],[Aboard]]-Airplane_Crashes_and_Fatalities[[#This Row],[Fatalities]]</f>
        <v>1</v>
      </c>
      <c r="P2186">
        <v>4</v>
      </c>
      <c r="Q2186">
        <v>3</v>
      </c>
      <c r="R2186">
        <v>0</v>
      </c>
      <c r="S2186" s="2" t="s">
        <v>6970</v>
      </c>
    </row>
    <row r="2187" spans="1:19" x14ac:dyDescent="0.3">
      <c r="A2187" s="1">
        <v>24845</v>
      </c>
      <c r="B2187" s="4" t="str">
        <f>TEXT(Airplane_Crashes_and_Fatalities[[#This Row],[Date]],"yyyy")</f>
        <v>1968</v>
      </c>
      <c r="C2187" s="1" t="str">
        <f>TEXT(Airplane_Crashes_and_Fatalities[[#This Row],[Date]],"mmm")</f>
        <v>Jan</v>
      </c>
      <c r="D2187" s="5">
        <f>DAY(Airplane_Crashes_and_Fatalities[[#This Row],[Date]])</f>
        <v>8</v>
      </c>
      <c r="E2187" s="3">
        <v>0.67430555555555549</v>
      </c>
      <c r="F2187" s="2" t="s">
        <v>21730</v>
      </c>
      <c r="G2187" s="2" t="s">
        <v>20063</v>
      </c>
      <c r="H2187" s="2"/>
      <c r="I2187" s="2" t="s">
        <v>6971</v>
      </c>
      <c r="J2187" s="2"/>
      <c r="K2187" s="2"/>
      <c r="L2187" s="2" t="s">
        <v>6972</v>
      </c>
      <c r="M2187" t="s">
        <v>6973</v>
      </c>
      <c r="N2187">
        <f>Airplane_Crashes_and_Fatalities[[#This Row],[Aboard]]-Airplane_Crashes_and_Fatalities[[#This Row],[Fatalities]]</f>
        <v>3</v>
      </c>
      <c r="P2187">
        <v>5</v>
      </c>
      <c r="Q2187">
        <v>2</v>
      </c>
      <c r="R2187">
        <v>0</v>
      </c>
      <c r="S2187" s="2" t="s">
        <v>6974</v>
      </c>
    </row>
    <row r="2188" spans="1:19" x14ac:dyDescent="0.3">
      <c r="A2188" s="1">
        <v>24845</v>
      </c>
      <c r="B2188" s="4" t="str">
        <f>TEXT(Airplane_Crashes_and_Fatalities[[#This Row],[Date]],"yyyy")</f>
        <v>1968</v>
      </c>
      <c r="C2188" s="1" t="str">
        <f>TEXT(Airplane_Crashes_and_Fatalities[[#This Row],[Date]],"mmm")</f>
        <v>Jan</v>
      </c>
      <c r="D2188" s="5">
        <f>DAY(Airplane_Crashes_and_Fatalities[[#This Row],[Date]])</f>
        <v>8</v>
      </c>
      <c r="E2188" s="3">
        <v>0.70833333333333326</v>
      </c>
      <c r="F2188" s="2" t="s">
        <v>21731</v>
      </c>
      <c r="G2188" s="2" t="s">
        <v>21400</v>
      </c>
      <c r="H2188" s="2"/>
      <c r="I2188" s="2" t="s">
        <v>2310</v>
      </c>
      <c r="J2188" s="2"/>
      <c r="K2188" s="2"/>
      <c r="L2188" s="2" t="s">
        <v>6975</v>
      </c>
      <c r="M2188">
        <v>153710</v>
      </c>
      <c r="N2188">
        <f>Airplane_Crashes_and_Fatalities[[#This Row],[Aboard]]-Airplane_Crashes_and_Fatalities[[#This Row],[Fatalities]]</f>
        <v>0</v>
      </c>
      <c r="P2188">
        <v>42</v>
      </c>
      <c r="Q2188">
        <v>42</v>
      </c>
      <c r="R2188">
        <v>0</v>
      </c>
      <c r="S2188" s="2" t="s">
        <v>6976</v>
      </c>
    </row>
    <row r="2189" spans="1:19" x14ac:dyDescent="0.3">
      <c r="A2189" s="1">
        <v>24847</v>
      </c>
      <c r="B2189" s="4" t="str">
        <f>TEXT(Airplane_Crashes_and_Fatalities[[#This Row],[Date]],"yyyy")</f>
        <v>1968</v>
      </c>
      <c r="C2189" s="1" t="str">
        <f>TEXT(Airplane_Crashes_and_Fatalities[[#This Row],[Date]],"mmm")</f>
        <v>Jan</v>
      </c>
      <c r="D2189" s="5">
        <f>DAY(Airplane_Crashes_and_Fatalities[[#This Row],[Date]])</f>
        <v>10</v>
      </c>
      <c r="E2189" s="3">
        <v>0.58333333333333326</v>
      </c>
      <c r="F2189" s="2" t="s">
        <v>21732</v>
      </c>
      <c r="G2189" s="2" t="s">
        <v>19722</v>
      </c>
      <c r="H2189" s="2"/>
      <c r="I2189" s="2" t="s">
        <v>2310</v>
      </c>
      <c r="J2189" s="2"/>
      <c r="K2189" s="2" t="s">
        <v>6977</v>
      </c>
      <c r="L2189" s="2" t="s">
        <v>6978</v>
      </c>
      <c r="M2189">
        <v>50850</v>
      </c>
      <c r="N2189">
        <f>Airplane_Crashes_and_Fatalities[[#This Row],[Aboard]]-Airplane_Crashes_and_Fatalities[[#This Row],[Fatalities]]</f>
        <v>0</v>
      </c>
      <c r="O2189">
        <v>10427</v>
      </c>
      <c r="P2189">
        <v>19</v>
      </c>
      <c r="Q2189">
        <v>19</v>
      </c>
      <c r="R2189">
        <v>0</v>
      </c>
      <c r="S2189" s="2" t="s">
        <v>6979</v>
      </c>
    </row>
    <row r="2190" spans="1:19" x14ac:dyDescent="0.3">
      <c r="A2190" s="1">
        <v>24852</v>
      </c>
      <c r="B2190" s="4" t="str">
        <f>TEXT(Airplane_Crashes_and_Fatalities[[#This Row],[Date]],"yyyy")</f>
        <v>1968</v>
      </c>
      <c r="C2190" s="1" t="str">
        <f>TEXT(Airplane_Crashes_and_Fatalities[[#This Row],[Date]],"mmm")</f>
        <v>Jan</v>
      </c>
      <c r="D2190" s="5">
        <f>DAY(Airplane_Crashes_and_Fatalities[[#This Row],[Date]])</f>
        <v>15</v>
      </c>
      <c r="E2190" s="3">
        <v>0.32916666666666661</v>
      </c>
      <c r="F2190" s="2" t="s">
        <v>21733</v>
      </c>
      <c r="G2190" s="2" t="s">
        <v>20042</v>
      </c>
      <c r="H2190" s="2"/>
      <c r="I2190" s="2" t="s">
        <v>5252</v>
      </c>
      <c r="J2190" s="2"/>
      <c r="K2190" s="2" t="s">
        <v>6980</v>
      </c>
      <c r="L2190" s="2" t="s">
        <v>1183</v>
      </c>
      <c r="M2190" t="s">
        <v>6981</v>
      </c>
      <c r="N2190">
        <f>Airplane_Crashes_and_Fatalities[[#This Row],[Aboard]]-Airplane_Crashes_and_Fatalities[[#This Row],[Fatalities]]</f>
        <v>0</v>
      </c>
      <c r="P2190">
        <v>4</v>
      </c>
      <c r="Q2190">
        <v>4</v>
      </c>
      <c r="R2190">
        <v>0</v>
      </c>
      <c r="S2190" s="2" t="s">
        <v>6982</v>
      </c>
    </row>
    <row r="2191" spans="1:19" x14ac:dyDescent="0.3">
      <c r="A2191" s="1">
        <v>24853</v>
      </c>
      <c r="B2191" s="4" t="str">
        <f>TEXT(Airplane_Crashes_and_Fatalities[[#This Row],[Date]],"yyyy")</f>
        <v>1968</v>
      </c>
      <c r="C2191" s="1" t="str">
        <f>TEXT(Airplane_Crashes_and_Fatalities[[#This Row],[Date]],"mmm")</f>
        <v>Jan</v>
      </c>
      <c r="D2191" s="5">
        <f>DAY(Airplane_Crashes_and_Fatalities[[#This Row],[Date]])</f>
        <v>16</v>
      </c>
      <c r="F2191" s="2" t="s">
        <v>21734</v>
      </c>
      <c r="G2191" s="2" t="s">
        <v>20178</v>
      </c>
      <c r="H2191" s="2"/>
      <c r="I2191" s="2" t="s">
        <v>6983</v>
      </c>
      <c r="J2191" s="2"/>
      <c r="K2191" s="2"/>
      <c r="L2191" s="2" t="s">
        <v>6140</v>
      </c>
      <c r="M2191">
        <v>152144</v>
      </c>
      <c r="N2191">
        <f>Airplane_Crashes_and_Fatalities[[#This Row],[Aboard]]-Airplane_Crashes_and_Fatalities[[#This Row],[Fatalities]]</f>
        <v>0</v>
      </c>
      <c r="O2191" t="s">
        <v>6984</v>
      </c>
      <c r="P2191">
        <v>12</v>
      </c>
      <c r="Q2191">
        <v>12</v>
      </c>
      <c r="R2191">
        <v>0</v>
      </c>
      <c r="S2191" s="2" t="s">
        <v>6985</v>
      </c>
    </row>
    <row r="2192" spans="1:19" x14ac:dyDescent="0.3">
      <c r="A2192" s="1">
        <v>24854</v>
      </c>
      <c r="B2192" s="4" t="str">
        <f>TEXT(Airplane_Crashes_and_Fatalities[[#This Row],[Date]],"yyyy")</f>
        <v>1968</v>
      </c>
      <c r="C2192" s="1" t="str">
        <f>TEXT(Airplane_Crashes_and_Fatalities[[#This Row],[Date]],"mmm")</f>
        <v>Jan</v>
      </c>
      <c r="D2192" s="5">
        <f>DAY(Airplane_Crashes_and_Fatalities[[#This Row],[Date]])</f>
        <v>17</v>
      </c>
      <c r="F2192" s="2" t="s">
        <v>21735</v>
      </c>
      <c r="G2192" s="2" t="s">
        <v>21736</v>
      </c>
      <c r="H2192" s="2"/>
      <c r="I2192" s="2" t="s">
        <v>1718</v>
      </c>
      <c r="J2192" s="2"/>
      <c r="K2192" s="2"/>
      <c r="L2192" s="2" t="s">
        <v>4760</v>
      </c>
      <c r="M2192" t="s">
        <v>6986</v>
      </c>
      <c r="N2192">
        <f>Airplane_Crashes_and_Fatalities[[#This Row],[Aboard]]-Airplane_Crashes_and_Fatalities[[#This Row],[Fatalities]]</f>
        <v>0</v>
      </c>
      <c r="O2192" t="s">
        <v>6987</v>
      </c>
      <c r="P2192">
        <v>13</v>
      </c>
      <c r="Q2192">
        <v>13</v>
      </c>
      <c r="R2192">
        <v>0</v>
      </c>
      <c r="S2192" s="2" t="s">
        <v>6988</v>
      </c>
    </row>
    <row r="2193" spans="1:19" x14ac:dyDescent="0.3">
      <c r="A2193" s="1">
        <v>24864</v>
      </c>
      <c r="B2193" s="4" t="str">
        <f>TEXT(Airplane_Crashes_and_Fatalities[[#This Row],[Date]],"yyyy")</f>
        <v>1968</v>
      </c>
      <c r="C2193" s="1" t="str">
        <f>TEXT(Airplane_Crashes_and_Fatalities[[#This Row],[Date]],"mmm")</f>
        <v>Jan</v>
      </c>
      <c r="D2193" s="5">
        <f>DAY(Airplane_Crashes_and_Fatalities[[#This Row],[Date]])</f>
        <v>27</v>
      </c>
      <c r="F2193" s="2" t="s">
        <v>21737</v>
      </c>
      <c r="G2193" s="2" t="s">
        <v>21738</v>
      </c>
      <c r="H2193" s="2"/>
      <c r="I2193" s="2" t="s">
        <v>6989</v>
      </c>
      <c r="J2193" s="2"/>
      <c r="K2193" s="2"/>
      <c r="L2193" s="2" t="s">
        <v>3777</v>
      </c>
      <c r="M2193" t="s">
        <v>6990</v>
      </c>
      <c r="N2193">
        <f>Airplane_Crashes_and_Fatalities[[#This Row],[Aboard]]-Airplane_Crashes_and_Fatalities[[#This Row],[Fatalities]]</f>
        <v>1</v>
      </c>
      <c r="O2193">
        <v>14040</v>
      </c>
      <c r="P2193">
        <v>16</v>
      </c>
      <c r="Q2193">
        <v>15</v>
      </c>
      <c r="R2193">
        <v>0</v>
      </c>
      <c r="S2193" s="2" t="s">
        <v>6991</v>
      </c>
    </row>
    <row r="2194" spans="1:19" x14ac:dyDescent="0.3">
      <c r="A2194" s="1">
        <v>24874</v>
      </c>
      <c r="B2194" s="4" t="str">
        <f>TEXT(Airplane_Crashes_and_Fatalities[[#This Row],[Date]],"yyyy")</f>
        <v>1968</v>
      </c>
      <c r="C2194" s="1" t="str">
        <f>TEXT(Airplane_Crashes_and_Fatalities[[#This Row],[Date]],"mmm")</f>
        <v>Feb</v>
      </c>
      <c r="D2194" s="5">
        <f>DAY(Airplane_Crashes_and_Fatalities[[#This Row],[Date]])</f>
        <v>6</v>
      </c>
      <c r="F2194" s="2" t="s">
        <v>21739</v>
      </c>
      <c r="G2194" s="2" t="s">
        <v>20706</v>
      </c>
      <c r="H2194" s="2"/>
      <c r="I2194" s="2" t="s">
        <v>16</v>
      </c>
      <c r="J2194" s="2"/>
      <c r="K2194" s="2"/>
      <c r="L2194" s="2" t="s">
        <v>6992</v>
      </c>
      <c r="M2194">
        <v>153440</v>
      </c>
      <c r="N2194">
        <f>Airplane_Crashes_and_Fatalities[[#This Row],[Aboard]]-Airplane_Crashes_and_Fatalities[[#This Row],[Fatalities]]</f>
        <v>0</v>
      </c>
      <c r="O2194" t="s">
        <v>6993</v>
      </c>
      <c r="P2194">
        <v>12</v>
      </c>
      <c r="Q2194">
        <v>12</v>
      </c>
      <c r="R2194">
        <v>0</v>
      </c>
      <c r="S2194" s="2" t="s">
        <v>6994</v>
      </c>
    </row>
    <row r="2195" spans="1:19" x14ac:dyDescent="0.3">
      <c r="A2195" s="1">
        <v>24875</v>
      </c>
      <c r="B2195" s="4" t="str">
        <f>TEXT(Airplane_Crashes_and_Fatalities[[#This Row],[Date]],"yyyy")</f>
        <v>1968</v>
      </c>
      <c r="C2195" s="1" t="str">
        <f>TEXT(Airplane_Crashes_and_Fatalities[[#This Row],[Date]],"mmm")</f>
        <v>Feb</v>
      </c>
      <c r="D2195" s="5">
        <f>DAY(Airplane_Crashes_and_Fatalities[[#This Row],[Date]])</f>
        <v>7</v>
      </c>
      <c r="F2195" s="2" t="s">
        <v>19884</v>
      </c>
      <c r="G2195" s="2" t="s">
        <v>19667</v>
      </c>
      <c r="H2195" s="2"/>
      <c r="I2195" s="2" t="s">
        <v>3024</v>
      </c>
      <c r="J2195" s="2" t="s">
        <v>19230</v>
      </c>
      <c r="K2195" s="2" t="s">
        <v>6995</v>
      </c>
      <c r="L2195" s="2" t="s">
        <v>6996</v>
      </c>
      <c r="M2195" t="s">
        <v>6997</v>
      </c>
      <c r="N2195">
        <f>Airplane_Crashes_and_Fatalities[[#This Row],[Aboard]]-Airplane_Crashes_and_Fatalities[[#This Row],[Fatalities]]</f>
        <v>60</v>
      </c>
      <c r="O2195" t="s">
        <v>6998</v>
      </c>
      <c r="P2195">
        <v>61</v>
      </c>
      <c r="Q2195">
        <v>1</v>
      </c>
      <c r="R2195">
        <v>1</v>
      </c>
      <c r="S2195" s="2" t="s">
        <v>6999</v>
      </c>
    </row>
    <row r="2196" spans="1:19" x14ac:dyDescent="0.3">
      <c r="A2196" s="1">
        <v>24875</v>
      </c>
      <c r="B2196" s="4" t="str">
        <f>TEXT(Airplane_Crashes_and_Fatalities[[#This Row],[Date]],"yyyy")</f>
        <v>1968</v>
      </c>
      <c r="C2196" s="1" t="str">
        <f>TEXT(Airplane_Crashes_and_Fatalities[[#This Row],[Date]],"mmm")</f>
        <v>Feb</v>
      </c>
      <c r="D2196" s="5">
        <f>DAY(Airplane_Crashes_and_Fatalities[[#This Row],[Date]])</f>
        <v>7</v>
      </c>
      <c r="E2196" s="3">
        <v>0.625</v>
      </c>
      <c r="F2196" s="2" t="s">
        <v>7000</v>
      </c>
      <c r="G2196" s="2"/>
      <c r="H2196" s="2"/>
      <c r="I2196" s="2" t="s">
        <v>1745</v>
      </c>
      <c r="J2196" s="2"/>
      <c r="K2196" s="2" t="s">
        <v>7001</v>
      </c>
      <c r="L2196" s="2" t="s">
        <v>7002</v>
      </c>
      <c r="M2196" t="s">
        <v>7003</v>
      </c>
      <c r="N2196">
        <f>Airplane_Crashes_and_Fatalities[[#This Row],[Aboard]]-Airplane_Crashes_and_Fatalities[[#This Row],[Fatalities]]</f>
        <v>0</v>
      </c>
      <c r="O2196">
        <v>24003</v>
      </c>
      <c r="P2196">
        <v>98</v>
      </c>
      <c r="Q2196">
        <v>98</v>
      </c>
      <c r="R2196">
        <v>0</v>
      </c>
      <c r="S2196" s="2" t="s">
        <v>7004</v>
      </c>
    </row>
    <row r="2197" spans="1:19" x14ac:dyDescent="0.3">
      <c r="A2197" s="1">
        <v>24884</v>
      </c>
      <c r="B2197" s="4" t="str">
        <f>TEXT(Airplane_Crashes_and_Fatalities[[#This Row],[Date]],"yyyy")</f>
        <v>1968</v>
      </c>
      <c r="C2197" s="1" t="str">
        <f>TEXT(Airplane_Crashes_and_Fatalities[[#This Row],[Date]],"mmm")</f>
        <v>Feb</v>
      </c>
      <c r="D2197" s="5">
        <f>DAY(Airplane_Crashes_and_Fatalities[[#This Row],[Date]])</f>
        <v>16</v>
      </c>
      <c r="E2197" s="3">
        <v>0.88888888888888884</v>
      </c>
      <c r="F2197" s="2" t="s">
        <v>21740</v>
      </c>
      <c r="G2197" s="2" t="s">
        <v>20630</v>
      </c>
      <c r="H2197" s="2"/>
      <c r="I2197" s="2" t="s">
        <v>2784</v>
      </c>
      <c r="J2197" s="2" t="s">
        <v>19036</v>
      </c>
      <c r="K2197" s="2" t="s">
        <v>7005</v>
      </c>
      <c r="L2197" s="2" t="s">
        <v>7006</v>
      </c>
      <c r="M2197" t="s">
        <v>7007</v>
      </c>
      <c r="N2197">
        <f>Airplane_Crashes_and_Fatalities[[#This Row],[Aboard]]-Airplane_Crashes_and_Fatalities[[#This Row],[Fatalities]]</f>
        <v>42</v>
      </c>
      <c r="O2197" t="s">
        <v>7008</v>
      </c>
      <c r="P2197">
        <v>63</v>
      </c>
      <c r="Q2197">
        <v>21</v>
      </c>
      <c r="R2197">
        <v>1</v>
      </c>
      <c r="S2197" s="2" t="s">
        <v>7009</v>
      </c>
    </row>
    <row r="2198" spans="1:19" x14ac:dyDescent="0.3">
      <c r="A2198" s="1">
        <v>24889</v>
      </c>
      <c r="B2198" s="4" t="str">
        <f>TEXT(Airplane_Crashes_and_Fatalities[[#This Row],[Date]],"yyyy")</f>
        <v>1968</v>
      </c>
      <c r="C2198" s="1" t="str">
        <f>TEXT(Airplane_Crashes_and_Fatalities[[#This Row],[Date]],"mmm")</f>
        <v>Feb</v>
      </c>
      <c r="D2198" s="5">
        <f>DAY(Airplane_Crashes_and_Fatalities[[#This Row],[Date]])</f>
        <v>21</v>
      </c>
      <c r="E2198" s="3">
        <v>0.81597222222222232</v>
      </c>
      <c r="F2198" s="2" t="s">
        <v>21741</v>
      </c>
      <c r="G2198" s="2" t="s">
        <v>19943</v>
      </c>
      <c r="H2198" s="2"/>
      <c r="I2198" s="2" t="s">
        <v>7010</v>
      </c>
      <c r="J2198" s="2"/>
      <c r="K2198" s="2"/>
      <c r="L2198" s="2" t="s">
        <v>7011</v>
      </c>
      <c r="M2198" t="s">
        <v>7012</v>
      </c>
      <c r="N2198">
        <f>Airplane_Crashes_and_Fatalities[[#This Row],[Aboard]]-Airplane_Crashes_and_Fatalities[[#This Row],[Fatalities]]</f>
        <v>0</v>
      </c>
      <c r="P2198">
        <v>3</v>
      </c>
      <c r="Q2198">
        <v>3</v>
      </c>
      <c r="R2198">
        <v>0</v>
      </c>
      <c r="S2198" s="2" t="s">
        <v>7013</v>
      </c>
    </row>
    <row r="2199" spans="1:19" x14ac:dyDescent="0.3">
      <c r="A2199" s="1">
        <v>24892</v>
      </c>
      <c r="B2199" s="4" t="str">
        <f>TEXT(Airplane_Crashes_and_Fatalities[[#This Row],[Date]],"yyyy")</f>
        <v>1968</v>
      </c>
      <c r="C2199" s="1" t="str">
        <f>TEXT(Airplane_Crashes_and_Fatalities[[#This Row],[Date]],"mmm")</f>
        <v>Feb</v>
      </c>
      <c r="D2199" s="5">
        <f>DAY(Airplane_Crashes_and_Fatalities[[#This Row],[Date]])</f>
        <v>24</v>
      </c>
      <c r="F2199" s="2" t="s">
        <v>21742</v>
      </c>
      <c r="G2199" s="2" t="s">
        <v>20898</v>
      </c>
      <c r="H2199" s="2"/>
      <c r="I2199" s="2" t="s">
        <v>7014</v>
      </c>
      <c r="J2199" s="2"/>
      <c r="K2199" s="2" t="s">
        <v>7015</v>
      </c>
      <c r="L2199" s="2" t="s">
        <v>1183</v>
      </c>
      <c r="M2199" t="s">
        <v>7016</v>
      </c>
      <c r="N2199">
        <f>Airplane_Crashes_and_Fatalities[[#This Row],[Aboard]]-Airplane_Crashes_and_Fatalities[[#This Row],[Fatalities]]</f>
        <v>0</v>
      </c>
      <c r="O2199">
        <v>26696</v>
      </c>
      <c r="P2199">
        <v>37</v>
      </c>
      <c r="Q2199">
        <v>37</v>
      </c>
      <c r="R2199">
        <v>0</v>
      </c>
      <c r="S2199" s="2" t="s">
        <v>7017</v>
      </c>
    </row>
    <row r="2200" spans="1:19" x14ac:dyDescent="0.3">
      <c r="A2200" s="1">
        <v>24897</v>
      </c>
      <c r="B2200" s="4" t="str">
        <f>TEXT(Airplane_Crashes_and_Fatalities[[#This Row],[Date]],"yyyy")</f>
        <v>1968</v>
      </c>
      <c r="C2200" s="1" t="str">
        <f>TEXT(Airplane_Crashes_and_Fatalities[[#This Row],[Date]],"mmm")</f>
        <v>Feb</v>
      </c>
      <c r="D2200" s="5">
        <f>DAY(Airplane_Crashes_and_Fatalities[[#This Row],[Date]])</f>
        <v>29</v>
      </c>
      <c r="F2200" s="2" t="s">
        <v>21743</v>
      </c>
      <c r="G2200" s="2" t="s">
        <v>19866</v>
      </c>
      <c r="H2200" s="2"/>
      <c r="I2200" s="2" t="s">
        <v>2306</v>
      </c>
      <c r="J2200" s="2"/>
      <c r="K2200" s="2" t="s">
        <v>7018</v>
      </c>
      <c r="L2200" s="2" t="s">
        <v>5696</v>
      </c>
      <c r="M2200" t="s">
        <v>7019</v>
      </c>
      <c r="N2200">
        <f>Airplane_Crashes_and_Fatalities[[#This Row],[Aboard]]-Airplane_Crashes_and_Fatalities[[#This Row],[Fatalities]]</f>
        <v>0</v>
      </c>
      <c r="O2200">
        <v>187010601</v>
      </c>
      <c r="P2200">
        <v>82</v>
      </c>
      <c r="Q2200">
        <v>82</v>
      </c>
      <c r="R2200">
        <v>0</v>
      </c>
      <c r="S2200" s="2" t="s">
        <v>7020</v>
      </c>
    </row>
    <row r="2201" spans="1:19" x14ac:dyDescent="0.3">
      <c r="A2201" s="1">
        <v>24903</v>
      </c>
      <c r="B2201" s="4" t="str">
        <f>TEXT(Airplane_Crashes_and_Fatalities[[#This Row],[Date]],"yyyy")</f>
        <v>1968</v>
      </c>
      <c r="C2201" s="1" t="str">
        <f>TEXT(Airplane_Crashes_and_Fatalities[[#This Row],[Date]],"mmm")</f>
        <v>Mar</v>
      </c>
      <c r="D2201" s="5">
        <f>DAY(Airplane_Crashes_and_Fatalities[[#This Row],[Date]])</f>
        <v>6</v>
      </c>
      <c r="E2201" s="3">
        <v>0.85555555555555562</v>
      </c>
      <c r="F2201" s="2" t="s">
        <v>21376</v>
      </c>
      <c r="G2201" s="2" t="s">
        <v>21744</v>
      </c>
      <c r="H2201" s="2" t="s">
        <v>21378</v>
      </c>
      <c r="I2201" s="2" t="s">
        <v>744</v>
      </c>
      <c r="J2201" s="2" t="s">
        <v>19231</v>
      </c>
      <c r="K2201" s="2" t="s">
        <v>7021</v>
      </c>
      <c r="L2201" s="2" t="s">
        <v>7022</v>
      </c>
      <c r="M2201" t="s">
        <v>7023</v>
      </c>
      <c r="N2201">
        <f>Airplane_Crashes_and_Fatalities[[#This Row],[Aboard]]-Airplane_Crashes_and_Fatalities[[#This Row],[Fatalities]]</f>
        <v>0</v>
      </c>
      <c r="O2201">
        <v>19724</v>
      </c>
      <c r="P2201">
        <v>63</v>
      </c>
      <c r="Q2201">
        <v>63</v>
      </c>
      <c r="R2201">
        <v>0</v>
      </c>
      <c r="S2201" s="2" t="s">
        <v>7024</v>
      </c>
    </row>
    <row r="2202" spans="1:19" x14ac:dyDescent="0.3">
      <c r="A2202" s="1">
        <v>24903</v>
      </c>
      <c r="B2202" s="4" t="str">
        <f>TEXT(Airplane_Crashes_and_Fatalities[[#This Row],[Date]],"yyyy")</f>
        <v>1968</v>
      </c>
      <c r="C2202" s="1" t="str">
        <f>TEXT(Airplane_Crashes_and_Fatalities[[#This Row],[Date]],"mmm")</f>
        <v>Mar</v>
      </c>
      <c r="D2202" s="5">
        <f>DAY(Airplane_Crashes_and_Fatalities[[#This Row],[Date]])</f>
        <v>6</v>
      </c>
      <c r="E2202" s="3">
        <v>0.33333333333333326</v>
      </c>
      <c r="F2202" s="2" t="s">
        <v>21745</v>
      </c>
      <c r="G2202" s="2" t="s">
        <v>21400</v>
      </c>
      <c r="H2202" s="2"/>
      <c r="I2202" s="2" t="s">
        <v>1718</v>
      </c>
      <c r="J2202" s="2"/>
      <c r="K2202" s="2" t="s">
        <v>7025</v>
      </c>
      <c r="L2202" s="2" t="s">
        <v>6870</v>
      </c>
      <c r="M2202" t="s">
        <v>7026</v>
      </c>
      <c r="N2202">
        <f>Airplane_Crashes_and_Fatalities[[#This Row],[Aboard]]-Airplane_Crashes_and_Fatalities[[#This Row],[Fatalities]]</f>
        <v>0</v>
      </c>
      <c r="O2202">
        <v>20039</v>
      </c>
      <c r="P2202">
        <v>49</v>
      </c>
      <c r="Q2202">
        <v>49</v>
      </c>
      <c r="R2202">
        <v>0</v>
      </c>
      <c r="S2202" s="2" t="s">
        <v>7027</v>
      </c>
    </row>
    <row r="2203" spans="1:19" x14ac:dyDescent="0.3">
      <c r="A2203" s="1">
        <v>24905</v>
      </c>
      <c r="B2203" s="4" t="str">
        <f>TEXT(Airplane_Crashes_and_Fatalities[[#This Row],[Date]],"yyyy")</f>
        <v>1968</v>
      </c>
      <c r="C2203" s="1" t="str">
        <f>TEXT(Airplane_Crashes_and_Fatalities[[#This Row],[Date]],"mmm")</f>
        <v>Mar</v>
      </c>
      <c r="D2203" s="5">
        <f>DAY(Airplane_Crashes_and_Fatalities[[#This Row],[Date]])</f>
        <v>8</v>
      </c>
      <c r="E2203" s="3">
        <v>0.8041666666666667</v>
      </c>
      <c r="F2203" s="2" t="s">
        <v>21746</v>
      </c>
      <c r="G2203" s="2" t="s">
        <v>20426</v>
      </c>
      <c r="H2203" s="2"/>
      <c r="I2203" s="2" t="s">
        <v>6408</v>
      </c>
      <c r="J2203" s="2" t="s">
        <v>19232</v>
      </c>
      <c r="K2203" s="2" t="s">
        <v>7028</v>
      </c>
      <c r="L2203" s="2" t="s">
        <v>5502</v>
      </c>
      <c r="M2203" t="s">
        <v>7029</v>
      </c>
      <c r="N2203">
        <f>Airplane_Crashes_and_Fatalities[[#This Row],[Aboard]]-Airplane_Crashes_and_Fatalities[[#This Row],[Fatalities]]</f>
        <v>0</v>
      </c>
      <c r="O2203">
        <v>19</v>
      </c>
      <c r="P2203">
        <v>14</v>
      </c>
      <c r="Q2203">
        <v>14</v>
      </c>
      <c r="R2203">
        <v>0</v>
      </c>
      <c r="S2203" s="2" t="s">
        <v>7030</v>
      </c>
    </row>
    <row r="2204" spans="1:19" x14ac:dyDescent="0.3">
      <c r="A2204" s="1">
        <v>24906</v>
      </c>
      <c r="B2204" s="4" t="str">
        <f>TEXT(Airplane_Crashes_and_Fatalities[[#This Row],[Date]],"yyyy")</f>
        <v>1968</v>
      </c>
      <c r="C2204" s="1" t="str">
        <f>TEXT(Airplane_Crashes_and_Fatalities[[#This Row],[Date]],"mmm")</f>
        <v>Mar</v>
      </c>
      <c r="D2204" s="5">
        <f>DAY(Airplane_Crashes_and_Fatalities[[#This Row],[Date]])</f>
        <v>9</v>
      </c>
      <c r="E2204" s="3">
        <v>0.97222222222222232</v>
      </c>
      <c r="F2204" s="2" t="s">
        <v>21747</v>
      </c>
      <c r="G2204" s="2" t="s">
        <v>21748</v>
      </c>
      <c r="H2204" s="2"/>
      <c r="I2204" s="2" t="s">
        <v>5541</v>
      </c>
      <c r="J2204" s="2"/>
      <c r="K2204" s="2" t="s">
        <v>7031</v>
      </c>
      <c r="L2204" s="2" t="s">
        <v>7032</v>
      </c>
      <c r="M2204">
        <v>43748</v>
      </c>
      <c r="N2204">
        <f>Airplane_Crashes_and_Fatalities[[#This Row],[Aboard]]-Airplane_Crashes_and_Fatalities[[#This Row],[Fatalities]]</f>
        <v>1</v>
      </c>
      <c r="O2204" t="s">
        <v>7033</v>
      </c>
      <c r="P2204">
        <v>20</v>
      </c>
      <c r="Q2204">
        <v>19</v>
      </c>
      <c r="R2204">
        <v>0</v>
      </c>
      <c r="S2204" s="2" t="s">
        <v>7034</v>
      </c>
    </row>
    <row r="2205" spans="1:19" x14ac:dyDescent="0.3">
      <c r="A2205" s="1">
        <v>24916</v>
      </c>
      <c r="B2205" s="4" t="str">
        <f>TEXT(Airplane_Crashes_and_Fatalities[[#This Row],[Date]],"yyyy")</f>
        <v>1968</v>
      </c>
      <c r="C2205" s="1" t="str">
        <f>TEXT(Airplane_Crashes_and_Fatalities[[#This Row],[Date]],"mmm")</f>
        <v>Mar</v>
      </c>
      <c r="D2205" s="5">
        <f>DAY(Airplane_Crashes_and_Fatalities[[#This Row],[Date]])</f>
        <v>19</v>
      </c>
      <c r="E2205" s="3">
        <v>0.8173611111111112</v>
      </c>
      <c r="F2205" s="2" t="s">
        <v>21749</v>
      </c>
      <c r="G2205" s="2" t="s">
        <v>21750</v>
      </c>
      <c r="H2205" s="2"/>
      <c r="I2205" s="2" t="s">
        <v>7035</v>
      </c>
      <c r="J2205" s="2"/>
      <c r="K2205" s="2"/>
      <c r="L2205" s="2" t="s">
        <v>6692</v>
      </c>
      <c r="M2205" t="s">
        <v>7036</v>
      </c>
      <c r="N2205">
        <f>Airplane_Crashes_and_Fatalities[[#This Row],[Aboard]]-Airplane_Crashes_and_Fatalities[[#This Row],[Fatalities]]</f>
        <v>0</v>
      </c>
      <c r="P2205">
        <v>2</v>
      </c>
      <c r="Q2205">
        <v>2</v>
      </c>
      <c r="R2205">
        <v>0</v>
      </c>
      <c r="S2205" s="2" t="s">
        <v>7037</v>
      </c>
    </row>
    <row r="2206" spans="1:19" x14ac:dyDescent="0.3">
      <c r="A2206" s="1">
        <v>24920</v>
      </c>
      <c r="B2206" s="4" t="str">
        <f>TEXT(Airplane_Crashes_and_Fatalities[[#This Row],[Date]],"yyyy")</f>
        <v>1968</v>
      </c>
      <c r="C2206" s="1" t="str">
        <f>TEXT(Airplane_Crashes_and_Fatalities[[#This Row],[Date]],"mmm")</f>
        <v>Mar</v>
      </c>
      <c r="D2206" s="5">
        <f>DAY(Airplane_Crashes_and_Fatalities[[#This Row],[Date]])</f>
        <v>23</v>
      </c>
      <c r="E2206" s="3">
        <v>0.54166666666666674</v>
      </c>
      <c r="F2206" s="2" t="s">
        <v>20099</v>
      </c>
      <c r="G2206" s="2" t="s">
        <v>20025</v>
      </c>
      <c r="H2206" s="2"/>
      <c r="I2206" s="2" t="s">
        <v>7038</v>
      </c>
      <c r="J2206" s="2"/>
      <c r="K2206" s="2"/>
      <c r="L2206" s="2" t="s">
        <v>7039</v>
      </c>
      <c r="M2206" t="s">
        <v>7040</v>
      </c>
      <c r="N2206">
        <f>Airplane_Crashes_and_Fatalities[[#This Row],[Aboard]]-Airplane_Crashes_and_Fatalities[[#This Row],[Fatalities]]</f>
        <v>2</v>
      </c>
      <c r="P2206">
        <v>5</v>
      </c>
      <c r="Q2206">
        <v>3</v>
      </c>
      <c r="R2206">
        <v>0</v>
      </c>
      <c r="S2206" s="2" t="s">
        <v>7041</v>
      </c>
    </row>
    <row r="2207" spans="1:19" x14ac:dyDescent="0.3">
      <c r="A2207" s="1">
        <v>24921</v>
      </c>
      <c r="B2207" s="4" t="str">
        <f>TEXT(Airplane_Crashes_and_Fatalities[[#This Row],[Date]],"yyyy")</f>
        <v>1968</v>
      </c>
      <c r="C2207" s="1" t="str">
        <f>TEXT(Airplane_Crashes_and_Fatalities[[#This Row],[Date]],"mmm")</f>
        <v>Mar</v>
      </c>
      <c r="D2207" s="5">
        <f>DAY(Airplane_Crashes_and_Fatalities[[#This Row],[Date]])</f>
        <v>24</v>
      </c>
      <c r="E2207" s="3">
        <v>0.45763888888888893</v>
      </c>
      <c r="F2207" s="2" t="s">
        <v>21751</v>
      </c>
      <c r="G2207" s="2" t="s">
        <v>20298</v>
      </c>
      <c r="H2207" s="2"/>
      <c r="I2207" s="2" t="s">
        <v>3527</v>
      </c>
      <c r="J2207" s="2" t="s">
        <v>19233</v>
      </c>
      <c r="K2207" s="2" t="s">
        <v>7042</v>
      </c>
      <c r="L2207" s="2" t="s">
        <v>7043</v>
      </c>
      <c r="M2207" t="s">
        <v>7044</v>
      </c>
      <c r="N2207">
        <f>Airplane_Crashes_and_Fatalities[[#This Row],[Aboard]]-Airplane_Crashes_and_Fatalities[[#This Row],[Fatalities]]</f>
        <v>0</v>
      </c>
      <c r="O2207">
        <v>178</v>
      </c>
      <c r="P2207">
        <v>61</v>
      </c>
      <c r="Q2207">
        <v>61</v>
      </c>
      <c r="R2207">
        <v>0</v>
      </c>
      <c r="S2207" s="2" t="s">
        <v>7045</v>
      </c>
    </row>
    <row r="2208" spans="1:19" x14ac:dyDescent="0.3">
      <c r="A2208" s="1">
        <v>24924</v>
      </c>
      <c r="B2208" s="4" t="str">
        <f>TEXT(Airplane_Crashes_and_Fatalities[[#This Row],[Date]],"yyyy")</f>
        <v>1968</v>
      </c>
      <c r="C2208" s="1" t="str">
        <f>TEXT(Airplane_Crashes_and_Fatalities[[#This Row],[Date]],"mmm")</f>
        <v>Mar</v>
      </c>
      <c r="D2208" s="5">
        <f>DAY(Airplane_Crashes_and_Fatalities[[#This Row],[Date]])</f>
        <v>27</v>
      </c>
      <c r="E2208" s="3">
        <v>0.74791666666666656</v>
      </c>
      <c r="F2208" s="2" t="s">
        <v>20099</v>
      </c>
      <c r="G2208" s="2" t="s">
        <v>20025</v>
      </c>
      <c r="H2208" s="2"/>
      <c r="I2208" s="2" t="s">
        <v>7046</v>
      </c>
      <c r="J2208" s="2"/>
      <c r="K2208" s="2" t="s">
        <v>7047</v>
      </c>
      <c r="L2208" s="2" t="s">
        <v>7048</v>
      </c>
      <c r="M2208" t="s">
        <v>7049</v>
      </c>
      <c r="N2208">
        <f>Airplane_Crashes_and_Fatalities[[#This Row],[Aboard]]-Airplane_Crashes_and_Fatalities[[#This Row],[Fatalities]]</f>
        <v>49</v>
      </c>
      <c r="O2208" t="s">
        <v>7050</v>
      </c>
      <c r="P2208">
        <v>51</v>
      </c>
      <c r="Q2208">
        <v>2</v>
      </c>
      <c r="R2208">
        <v>0</v>
      </c>
      <c r="S2208" s="2" t="s">
        <v>7051</v>
      </c>
    </row>
    <row r="2209" spans="1:19" x14ac:dyDescent="0.3">
      <c r="A2209" s="1">
        <v>24924</v>
      </c>
      <c r="B2209" s="4" t="str">
        <f>TEXT(Airplane_Crashes_and_Fatalities[[#This Row],[Date]],"yyyy")</f>
        <v>1968</v>
      </c>
      <c r="C2209" s="1" t="str">
        <f>TEXT(Airplane_Crashes_and_Fatalities[[#This Row],[Date]],"mmm")</f>
        <v>Mar</v>
      </c>
      <c r="D2209" s="5">
        <f>DAY(Airplane_Crashes_and_Fatalities[[#This Row],[Date]])</f>
        <v>27</v>
      </c>
      <c r="E2209" s="3">
        <v>0.43819444444444455</v>
      </c>
      <c r="F2209" s="2" t="s">
        <v>1081</v>
      </c>
      <c r="G2209" s="2" t="s">
        <v>19866</v>
      </c>
      <c r="H2209" s="2"/>
      <c r="I2209" s="2" t="s">
        <v>7052</v>
      </c>
      <c r="J2209" s="2"/>
      <c r="K2209" s="2"/>
      <c r="L2209" s="2" t="s">
        <v>7053</v>
      </c>
      <c r="N2209">
        <f>Airplane_Crashes_and_Fatalities[[#This Row],[Aboard]]-Airplane_Crashes_and_Fatalities[[#This Row],[Fatalities]]</f>
        <v>0</v>
      </c>
      <c r="P2209">
        <v>2</v>
      </c>
      <c r="Q2209">
        <v>2</v>
      </c>
      <c r="R2209">
        <v>0</v>
      </c>
      <c r="S2209" s="2" t="s">
        <v>7054</v>
      </c>
    </row>
    <row r="2210" spans="1:19" x14ac:dyDescent="0.3">
      <c r="A2210" s="1">
        <v>24929</v>
      </c>
      <c r="B2210" s="4" t="str">
        <f>TEXT(Airplane_Crashes_and_Fatalities[[#This Row],[Date]],"yyyy")</f>
        <v>1968</v>
      </c>
      <c r="C2210" s="1" t="str">
        <f>TEXT(Airplane_Crashes_and_Fatalities[[#This Row],[Date]],"mmm")</f>
        <v>Apr</v>
      </c>
      <c r="D2210" s="5">
        <f>DAY(Airplane_Crashes_and_Fatalities[[#This Row],[Date]])</f>
        <v>1</v>
      </c>
      <c r="F2210" s="2" t="s">
        <v>21739</v>
      </c>
      <c r="G2210" s="2" t="s">
        <v>20706</v>
      </c>
      <c r="H2210" s="2"/>
      <c r="I2210" s="2" t="s">
        <v>16</v>
      </c>
      <c r="J2210" s="2"/>
      <c r="K2210" s="2"/>
      <c r="L2210" s="2" t="s">
        <v>6992</v>
      </c>
      <c r="M2210">
        <v>153445</v>
      </c>
      <c r="N2210">
        <f>Airplane_Crashes_and_Fatalities[[#This Row],[Aboard]]-Airplane_Crashes_and_Fatalities[[#This Row],[Fatalities]]</f>
        <v>0</v>
      </c>
      <c r="O2210" t="s">
        <v>7055</v>
      </c>
      <c r="P2210">
        <v>12</v>
      </c>
      <c r="Q2210">
        <v>12</v>
      </c>
      <c r="R2210">
        <v>0</v>
      </c>
      <c r="S2210" s="2" t="s">
        <v>7056</v>
      </c>
    </row>
    <row r="2211" spans="1:19" x14ac:dyDescent="0.3">
      <c r="A2211" s="1">
        <v>24936</v>
      </c>
      <c r="B2211" s="4" t="str">
        <f>TEXT(Airplane_Crashes_and_Fatalities[[#This Row],[Date]],"yyyy")</f>
        <v>1968</v>
      </c>
      <c r="C2211" s="1" t="str">
        <f>TEXT(Airplane_Crashes_and_Fatalities[[#This Row],[Date]],"mmm")</f>
        <v>Apr</v>
      </c>
      <c r="D2211" s="5">
        <f>DAY(Airplane_Crashes_and_Fatalities[[#This Row],[Date]])</f>
        <v>8</v>
      </c>
      <c r="E2211" s="3">
        <v>0.64930555555555558</v>
      </c>
      <c r="F2211" s="2" t="s">
        <v>20586</v>
      </c>
      <c r="G2211" s="2" t="s">
        <v>20146</v>
      </c>
      <c r="H2211" s="2" t="s">
        <v>19676</v>
      </c>
      <c r="I2211" s="2" t="s">
        <v>1465</v>
      </c>
      <c r="J2211" s="2" t="s">
        <v>19233</v>
      </c>
      <c r="K2211" s="2" t="s">
        <v>7057</v>
      </c>
      <c r="L2211" s="2" t="s">
        <v>7058</v>
      </c>
      <c r="M2211" t="s">
        <v>7059</v>
      </c>
      <c r="N2211">
        <f>Airplane_Crashes_and_Fatalities[[#This Row],[Aboard]]-Airplane_Crashes_and_Fatalities[[#This Row],[Fatalities]]</f>
        <v>122</v>
      </c>
      <c r="O2211">
        <v>18373</v>
      </c>
      <c r="P2211">
        <v>127</v>
      </c>
      <c r="Q2211">
        <v>5</v>
      </c>
      <c r="R2211">
        <v>0</v>
      </c>
      <c r="S2211" s="2" t="s">
        <v>7060</v>
      </c>
    </row>
    <row r="2212" spans="1:19" x14ac:dyDescent="0.3">
      <c r="A2212" s="1">
        <v>24936</v>
      </c>
      <c r="B2212" s="4" t="str">
        <f>TEXT(Airplane_Crashes_and_Fatalities[[#This Row],[Date]],"yyyy")</f>
        <v>1968</v>
      </c>
      <c r="C2212" s="1" t="str">
        <f>TEXT(Airplane_Crashes_and_Fatalities[[#This Row],[Date]],"mmm")</f>
        <v>Apr</v>
      </c>
      <c r="D2212" s="5">
        <f>DAY(Airplane_Crashes_and_Fatalities[[#This Row],[Date]])</f>
        <v>8</v>
      </c>
      <c r="F2212" s="2" t="s">
        <v>21752</v>
      </c>
      <c r="G2212" s="2" t="s">
        <v>19966</v>
      </c>
      <c r="H2212" s="2"/>
      <c r="I2212" s="2" t="s">
        <v>7061</v>
      </c>
      <c r="J2212" s="2"/>
      <c r="K2212" s="2"/>
      <c r="L2212" s="2" t="s">
        <v>1183</v>
      </c>
      <c r="M2212" t="s">
        <v>7062</v>
      </c>
      <c r="N2212">
        <f>Airplane_Crashes_and_Fatalities[[#This Row],[Aboard]]-Airplane_Crashes_and_Fatalities[[#This Row],[Fatalities]]</f>
        <v>0</v>
      </c>
      <c r="O2212">
        <v>6330</v>
      </c>
      <c r="P2212">
        <v>36</v>
      </c>
      <c r="Q2212">
        <v>36</v>
      </c>
      <c r="R2212">
        <v>0</v>
      </c>
      <c r="S2212" s="2" t="s">
        <v>7063</v>
      </c>
    </row>
    <row r="2213" spans="1:19" x14ac:dyDescent="0.3">
      <c r="A2213" s="1">
        <v>24938</v>
      </c>
      <c r="B2213" s="4" t="str">
        <f>TEXT(Airplane_Crashes_and_Fatalities[[#This Row],[Date]],"yyyy")</f>
        <v>1968</v>
      </c>
      <c r="C2213" s="1" t="str">
        <f>TEXT(Airplane_Crashes_and_Fatalities[[#This Row],[Date]],"mmm")</f>
        <v>Apr</v>
      </c>
      <c r="D2213" s="5">
        <f>DAY(Airplane_Crashes_and_Fatalities[[#This Row],[Date]])</f>
        <v>10</v>
      </c>
      <c r="E2213" s="3">
        <v>0.64097222222222228</v>
      </c>
      <c r="F2213" s="2" t="s">
        <v>21753</v>
      </c>
      <c r="G2213" s="2" t="s">
        <v>19767</v>
      </c>
      <c r="H2213" s="2"/>
      <c r="I2213" s="2" t="s">
        <v>7064</v>
      </c>
      <c r="J2213" s="2"/>
      <c r="K2213" s="2"/>
      <c r="L2213" s="2" t="s">
        <v>6692</v>
      </c>
      <c r="M2213" t="s">
        <v>7065</v>
      </c>
      <c r="N2213">
        <f>Airplane_Crashes_and_Fatalities[[#This Row],[Aboard]]-Airplane_Crashes_and_Fatalities[[#This Row],[Fatalities]]</f>
        <v>0</v>
      </c>
      <c r="P2213">
        <v>4</v>
      </c>
      <c r="Q2213">
        <v>4</v>
      </c>
      <c r="R2213">
        <v>0</v>
      </c>
      <c r="S2213" s="2" t="s">
        <v>7066</v>
      </c>
    </row>
    <row r="2214" spans="1:19" x14ac:dyDescent="0.3">
      <c r="A2214" s="1">
        <v>24938</v>
      </c>
      <c r="B2214" s="4" t="str">
        <f>TEXT(Airplane_Crashes_and_Fatalities[[#This Row],[Date]],"yyyy")</f>
        <v>1968</v>
      </c>
      <c r="C2214" s="1" t="str">
        <f>TEXT(Airplane_Crashes_and_Fatalities[[#This Row],[Date]],"mmm")</f>
        <v>Apr</v>
      </c>
      <c r="D2214" s="5">
        <f>DAY(Airplane_Crashes_and_Fatalities[[#This Row],[Date]])</f>
        <v>10</v>
      </c>
      <c r="F2214" s="2" t="s">
        <v>21659</v>
      </c>
      <c r="G2214" s="2" t="s">
        <v>19880</v>
      </c>
      <c r="H2214" s="2"/>
      <c r="I2214" s="2" t="s">
        <v>7067</v>
      </c>
      <c r="J2214" s="2"/>
      <c r="K2214" s="2" t="s">
        <v>7068</v>
      </c>
      <c r="L2214" s="2" t="s">
        <v>1183</v>
      </c>
      <c r="M2214" t="s">
        <v>7069</v>
      </c>
      <c r="N2214">
        <f>Airplane_Crashes_and_Fatalities[[#This Row],[Aboard]]-Airplane_Crashes_and_Fatalities[[#This Row],[Fatalities]]</f>
        <v>0</v>
      </c>
      <c r="O2214">
        <v>7339</v>
      </c>
      <c r="P2214">
        <v>18</v>
      </c>
      <c r="Q2214">
        <v>18</v>
      </c>
      <c r="R2214">
        <v>0</v>
      </c>
      <c r="S2214" s="2" t="s">
        <v>7070</v>
      </c>
    </row>
    <row r="2215" spans="1:19" x14ac:dyDescent="0.3">
      <c r="A2215" s="1">
        <v>24947</v>
      </c>
      <c r="B2215" s="4" t="str">
        <f>TEXT(Airplane_Crashes_and_Fatalities[[#This Row],[Date]],"yyyy")</f>
        <v>1968</v>
      </c>
      <c r="C2215" s="1" t="str">
        <f>TEXT(Airplane_Crashes_and_Fatalities[[#This Row],[Date]],"mmm")</f>
        <v>Apr</v>
      </c>
      <c r="D2215" s="5">
        <f>DAY(Airplane_Crashes_and_Fatalities[[#This Row],[Date]])</f>
        <v>19</v>
      </c>
      <c r="F2215" s="2" t="s">
        <v>21754</v>
      </c>
      <c r="G2215" s="2" t="s">
        <v>19676</v>
      </c>
      <c r="H2215" s="2"/>
      <c r="I2215" s="2" t="s">
        <v>1540</v>
      </c>
      <c r="J2215" s="2"/>
      <c r="K2215" s="2"/>
      <c r="L2215" s="2" t="s">
        <v>3910</v>
      </c>
      <c r="M2215" t="s">
        <v>7071</v>
      </c>
      <c r="N2215">
        <f>Airplane_Crashes_and_Fatalities[[#This Row],[Aboard]]-Airplane_Crashes_and_Fatalities[[#This Row],[Fatalities]]</f>
        <v>0</v>
      </c>
      <c r="P2215">
        <v>11</v>
      </c>
      <c r="Q2215">
        <v>11</v>
      </c>
      <c r="R2215">
        <v>0</v>
      </c>
      <c r="S2215" s="2" t="s">
        <v>7072</v>
      </c>
    </row>
    <row r="2216" spans="1:19" x14ac:dyDescent="0.3">
      <c r="A2216" s="1">
        <v>24947</v>
      </c>
      <c r="B2216" s="4" t="str">
        <f>TEXT(Airplane_Crashes_and_Fatalities[[#This Row],[Date]],"yyyy")</f>
        <v>1968</v>
      </c>
      <c r="C2216" s="1" t="str">
        <f>TEXT(Airplane_Crashes_and_Fatalities[[#This Row],[Date]],"mmm")</f>
        <v>Apr</v>
      </c>
      <c r="D2216" s="5">
        <f>DAY(Airplane_Crashes_and_Fatalities[[#This Row],[Date]])</f>
        <v>19</v>
      </c>
      <c r="E2216" s="3">
        <v>0.44791666666666674</v>
      </c>
      <c r="F2216" s="2" t="s">
        <v>21755</v>
      </c>
      <c r="G2216" s="2" t="s">
        <v>21400</v>
      </c>
      <c r="H2216" s="2"/>
      <c r="I2216" s="2" t="s">
        <v>6262</v>
      </c>
      <c r="J2216" s="2"/>
      <c r="K2216" s="2"/>
      <c r="L2216" s="2" t="s">
        <v>7073</v>
      </c>
      <c r="M2216" t="s">
        <v>7074</v>
      </c>
      <c r="N2216">
        <f>Airplane_Crashes_and_Fatalities[[#This Row],[Aboard]]-Airplane_Crashes_and_Fatalities[[#This Row],[Fatalities]]</f>
        <v>0</v>
      </c>
      <c r="P2216">
        <v>26</v>
      </c>
      <c r="Q2216">
        <v>26</v>
      </c>
      <c r="R2216">
        <v>0</v>
      </c>
      <c r="S2216" s="2" t="s">
        <v>7075</v>
      </c>
    </row>
    <row r="2217" spans="1:19" x14ac:dyDescent="0.3">
      <c r="A2217" s="1">
        <v>24948</v>
      </c>
      <c r="B2217" s="4" t="str">
        <f>TEXT(Airplane_Crashes_and_Fatalities[[#This Row],[Date]],"yyyy")</f>
        <v>1968</v>
      </c>
      <c r="C2217" s="1" t="str">
        <f>TEXT(Airplane_Crashes_and_Fatalities[[#This Row],[Date]],"mmm")</f>
        <v>Apr</v>
      </c>
      <c r="D2217" s="5">
        <f>DAY(Airplane_Crashes_and_Fatalities[[#This Row],[Date]])</f>
        <v>20</v>
      </c>
      <c r="E2217" s="3">
        <v>0.78472222222222232</v>
      </c>
      <c r="F2217" s="2" t="s">
        <v>21756</v>
      </c>
      <c r="G2217" s="2" t="s">
        <v>21757</v>
      </c>
      <c r="H2217" s="2"/>
      <c r="I2217" s="2" t="s">
        <v>1526</v>
      </c>
      <c r="J2217" s="2" t="s">
        <v>7076</v>
      </c>
      <c r="K2217" s="2" t="s">
        <v>7077</v>
      </c>
      <c r="L2217" s="2" t="s">
        <v>7078</v>
      </c>
      <c r="M2217" t="s">
        <v>7079</v>
      </c>
      <c r="N2217">
        <f>Airplane_Crashes_and_Fatalities[[#This Row],[Aboard]]-Airplane_Crashes_and_Fatalities[[#This Row],[Fatalities]]</f>
        <v>5</v>
      </c>
      <c r="O2217">
        <v>19705</v>
      </c>
      <c r="P2217">
        <v>128</v>
      </c>
      <c r="Q2217">
        <v>123</v>
      </c>
      <c r="R2217">
        <v>0</v>
      </c>
      <c r="S2217" s="2" t="s">
        <v>7080</v>
      </c>
    </row>
    <row r="2218" spans="1:19" x14ac:dyDescent="0.3">
      <c r="A2218" s="1">
        <v>24950</v>
      </c>
      <c r="B2218" s="4" t="str">
        <f>TEXT(Airplane_Crashes_and_Fatalities[[#This Row],[Date]],"yyyy")</f>
        <v>1968</v>
      </c>
      <c r="C2218" s="1" t="str">
        <f>TEXT(Airplane_Crashes_and_Fatalities[[#This Row],[Date]],"mmm")</f>
        <v>Apr</v>
      </c>
      <c r="D2218" s="5">
        <f>DAY(Airplane_Crashes_and_Fatalities[[#This Row],[Date]])</f>
        <v>22</v>
      </c>
      <c r="F2218" s="2" t="s">
        <v>20844</v>
      </c>
      <c r="G2218" s="2" t="s">
        <v>19866</v>
      </c>
      <c r="H2218" s="2"/>
      <c r="I2218" s="2" t="s">
        <v>2306</v>
      </c>
      <c r="J2218" s="2"/>
      <c r="K2218" s="2" t="s">
        <v>633</v>
      </c>
      <c r="L2218" s="2" t="s">
        <v>7081</v>
      </c>
      <c r="M2218" t="s">
        <v>7082</v>
      </c>
      <c r="N2218">
        <f>Airplane_Crashes_and_Fatalities[[#This Row],[Aboard]]-Airplane_Crashes_and_Fatalities[[#This Row],[Fatalities]]</f>
        <v>0</v>
      </c>
      <c r="O2218">
        <v>183006804</v>
      </c>
      <c r="P2218">
        <v>5</v>
      </c>
      <c r="Q2218">
        <v>5</v>
      </c>
      <c r="R2218">
        <v>0</v>
      </c>
      <c r="S2218" s="2" t="s">
        <v>7083</v>
      </c>
    </row>
    <row r="2219" spans="1:19" x14ac:dyDescent="0.3">
      <c r="A2219" s="1">
        <v>24955</v>
      </c>
      <c r="B2219" s="4" t="str">
        <f>TEXT(Airplane_Crashes_and_Fatalities[[#This Row],[Date]],"yyyy")</f>
        <v>1968</v>
      </c>
      <c r="C2219" s="1" t="str">
        <f>TEXT(Airplane_Crashes_and_Fatalities[[#This Row],[Date]],"mmm")</f>
        <v>Apr</v>
      </c>
      <c r="D2219" s="5">
        <f>DAY(Airplane_Crashes_and_Fatalities[[#This Row],[Date]])</f>
        <v>27</v>
      </c>
      <c r="E2219" s="3">
        <v>0.98124999999999996</v>
      </c>
      <c r="F2219" s="2" t="s">
        <v>21758</v>
      </c>
      <c r="G2219" s="2" t="s">
        <v>19729</v>
      </c>
      <c r="H2219" s="2"/>
      <c r="I2219" s="2" t="s">
        <v>7084</v>
      </c>
      <c r="J2219" s="2"/>
      <c r="K2219" s="2"/>
      <c r="L2219" s="2" t="s">
        <v>7085</v>
      </c>
      <c r="M2219" t="s">
        <v>7086</v>
      </c>
      <c r="N2219">
        <f>Airplane_Crashes_and_Fatalities[[#This Row],[Aboard]]-Airplane_Crashes_and_Fatalities[[#This Row],[Fatalities]]</f>
        <v>0</v>
      </c>
      <c r="P2219">
        <v>5</v>
      </c>
      <c r="Q2219">
        <v>5</v>
      </c>
      <c r="R2219">
        <v>0</v>
      </c>
      <c r="S2219" s="2" t="s">
        <v>7087</v>
      </c>
    </row>
    <row r="2220" spans="1:19" x14ac:dyDescent="0.3">
      <c r="A2220" s="1">
        <v>24958</v>
      </c>
      <c r="B2220" s="4" t="str">
        <f>TEXT(Airplane_Crashes_and_Fatalities[[#This Row],[Date]],"yyyy")</f>
        <v>1968</v>
      </c>
      <c r="C2220" s="1" t="str">
        <f>TEXT(Airplane_Crashes_and_Fatalities[[#This Row],[Date]],"mmm")</f>
        <v>Apr</v>
      </c>
      <c r="D2220" s="5">
        <f>DAY(Airplane_Crashes_and_Fatalities[[#This Row],[Date]])</f>
        <v>30</v>
      </c>
      <c r="F2220" s="2" t="s">
        <v>21759</v>
      </c>
      <c r="G2220" s="2" t="s">
        <v>20864</v>
      </c>
      <c r="H2220" s="2"/>
      <c r="I2220" s="2" t="s">
        <v>3344</v>
      </c>
      <c r="J2220" s="2"/>
      <c r="K2220" s="2"/>
      <c r="L2220" s="2" t="s">
        <v>7088</v>
      </c>
      <c r="M2220">
        <v>64145</v>
      </c>
      <c r="N2220">
        <f>Airplane_Crashes_and_Fatalities[[#This Row],[Aboard]]-Airplane_Crashes_and_Fatalities[[#This Row],[Fatalities]]</f>
        <v>0</v>
      </c>
      <c r="P2220">
        <v>22</v>
      </c>
      <c r="Q2220">
        <v>22</v>
      </c>
      <c r="R2220">
        <v>0</v>
      </c>
      <c r="S2220" s="2" t="s">
        <v>7089</v>
      </c>
    </row>
    <row r="2221" spans="1:19" x14ac:dyDescent="0.3">
      <c r="A2221" s="1">
        <v>24961</v>
      </c>
      <c r="B2221" s="4" t="str">
        <f>TEXT(Airplane_Crashes_and_Fatalities[[#This Row],[Date]],"yyyy")</f>
        <v>1968</v>
      </c>
      <c r="C2221" s="1" t="str">
        <f>TEXT(Airplane_Crashes_and_Fatalities[[#This Row],[Date]],"mmm")</f>
        <v>May</v>
      </c>
      <c r="D2221" s="5">
        <f>DAY(Airplane_Crashes_and_Fatalities[[#This Row],[Date]])</f>
        <v>3</v>
      </c>
      <c r="E2221" s="3">
        <v>0.65833333333333344</v>
      </c>
      <c r="F2221" s="2" t="s">
        <v>21760</v>
      </c>
      <c r="G2221" s="2" t="s">
        <v>19842</v>
      </c>
      <c r="H2221" s="2"/>
      <c r="I2221" s="2" t="s">
        <v>563</v>
      </c>
      <c r="J2221" s="2" t="s">
        <v>19234</v>
      </c>
      <c r="K2221" s="2" t="s">
        <v>7090</v>
      </c>
      <c r="L2221" s="2" t="s">
        <v>7091</v>
      </c>
      <c r="M2221" t="s">
        <v>7092</v>
      </c>
      <c r="N2221">
        <f>Airplane_Crashes_and_Fatalities[[#This Row],[Aboard]]-Airplane_Crashes_and_Fatalities[[#This Row],[Fatalities]]</f>
        <v>0</v>
      </c>
      <c r="O2221">
        <v>1099</v>
      </c>
      <c r="P2221">
        <v>85</v>
      </c>
      <c r="Q2221">
        <v>85</v>
      </c>
      <c r="R2221">
        <v>0</v>
      </c>
      <c r="S2221" s="2" t="s">
        <v>7093</v>
      </c>
    </row>
    <row r="2222" spans="1:19" x14ac:dyDescent="0.3">
      <c r="A2222" s="1">
        <v>24965</v>
      </c>
      <c r="B2222" s="4" t="str">
        <f>TEXT(Airplane_Crashes_and_Fatalities[[#This Row],[Date]],"yyyy")</f>
        <v>1968</v>
      </c>
      <c r="C2222" s="1" t="str">
        <f>TEXT(Airplane_Crashes_and_Fatalities[[#This Row],[Date]],"mmm")</f>
        <v>May</v>
      </c>
      <c r="D2222" s="5">
        <f>DAY(Airplane_Crashes_and_Fatalities[[#This Row],[Date]])</f>
        <v>7</v>
      </c>
      <c r="E2222" s="3">
        <v>0.5</v>
      </c>
      <c r="F2222" s="2" t="s">
        <v>21761</v>
      </c>
      <c r="G2222" s="2" t="s">
        <v>20407</v>
      </c>
      <c r="H2222" s="2"/>
      <c r="I2222" s="2" t="s">
        <v>1540</v>
      </c>
      <c r="J2222" s="2"/>
      <c r="K2222" s="2" t="s">
        <v>7094</v>
      </c>
      <c r="L2222" s="2" t="s">
        <v>7095</v>
      </c>
      <c r="M2222" t="s">
        <v>7096</v>
      </c>
      <c r="N2222">
        <f>Airplane_Crashes_and_Fatalities[[#This Row],[Aboard]]-Airplane_Crashes_and_Fatalities[[#This Row],[Fatalities]]</f>
        <v>0</v>
      </c>
      <c r="O2222">
        <v>6788</v>
      </c>
      <c r="P2222">
        <v>11</v>
      </c>
      <c r="Q2222">
        <v>11</v>
      </c>
      <c r="R2222">
        <v>0</v>
      </c>
      <c r="S2222" s="2" t="s">
        <v>7097</v>
      </c>
    </row>
    <row r="2223" spans="1:19" x14ac:dyDescent="0.3">
      <c r="A2223" s="1">
        <v>24970</v>
      </c>
      <c r="B2223" s="4" t="str">
        <f>TEXT(Airplane_Crashes_and_Fatalities[[#This Row],[Date]],"yyyy")</f>
        <v>1968</v>
      </c>
      <c r="C2223" s="1" t="str">
        <f>TEXT(Airplane_Crashes_and_Fatalities[[#This Row],[Date]],"mmm")</f>
        <v>May</v>
      </c>
      <c r="D2223" s="5">
        <f>DAY(Airplane_Crashes_and_Fatalities[[#This Row],[Date]])</f>
        <v>12</v>
      </c>
      <c r="E2223" s="3">
        <v>0.66666666666666674</v>
      </c>
      <c r="F2223" s="2" t="s">
        <v>21762</v>
      </c>
      <c r="G2223" s="2" t="s">
        <v>20706</v>
      </c>
      <c r="H2223" s="2"/>
      <c r="I2223" s="2" t="s">
        <v>1718</v>
      </c>
      <c r="J2223" s="2"/>
      <c r="K2223" s="2"/>
      <c r="L2223" s="2" t="s">
        <v>3345</v>
      </c>
      <c r="M2223" t="s">
        <v>7098</v>
      </c>
      <c r="N2223">
        <f>Airplane_Crashes_and_Fatalities[[#This Row],[Aboard]]-Airplane_Crashes_and_Fatalities[[#This Row],[Fatalities]]</f>
        <v>0</v>
      </c>
      <c r="O2223">
        <v>3600</v>
      </c>
      <c r="P2223">
        <v>155</v>
      </c>
      <c r="Q2223">
        <v>155</v>
      </c>
      <c r="R2223">
        <v>0</v>
      </c>
      <c r="S2223" s="2" t="s">
        <v>7099</v>
      </c>
    </row>
    <row r="2224" spans="1:19" x14ac:dyDescent="0.3">
      <c r="A2224" s="1">
        <v>24972</v>
      </c>
      <c r="B2224" s="4" t="str">
        <f>TEXT(Airplane_Crashes_and_Fatalities[[#This Row],[Date]],"yyyy")</f>
        <v>1968</v>
      </c>
      <c r="C2224" s="1" t="str">
        <f>TEXT(Airplane_Crashes_and_Fatalities[[#This Row],[Date]],"mmm")</f>
        <v>May</v>
      </c>
      <c r="D2224" s="5">
        <f>DAY(Airplane_Crashes_and_Fatalities[[#This Row],[Date]])</f>
        <v>14</v>
      </c>
      <c r="E2224" s="3">
        <v>0.90694444444444455</v>
      </c>
      <c r="F2224" s="2" t="s">
        <v>21763</v>
      </c>
      <c r="G2224" s="2" t="s">
        <v>19956</v>
      </c>
      <c r="H2224" s="2"/>
      <c r="I2224" s="2" t="s">
        <v>7100</v>
      </c>
      <c r="J2224" s="2"/>
      <c r="K2224" s="2"/>
      <c r="L2224" s="2" t="s">
        <v>5953</v>
      </c>
      <c r="M2224" t="s">
        <v>7101</v>
      </c>
      <c r="N2224">
        <f>Airplane_Crashes_and_Fatalities[[#This Row],[Aboard]]-Airplane_Crashes_and_Fatalities[[#This Row],[Fatalities]]</f>
        <v>0</v>
      </c>
      <c r="P2224">
        <v>4</v>
      </c>
      <c r="Q2224">
        <v>4</v>
      </c>
      <c r="R2224">
        <v>0</v>
      </c>
      <c r="S2224" s="2" t="s">
        <v>7102</v>
      </c>
    </row>
    <row r="2225" spans="1:19" x14ac:dyDescent="0.3">
      <c r="A2225" s="1">
        <v>24980</v>
      </c>
      <c r="B2225" s="4" t="str">
        <f>TEXT(Airplane_Crashes_and_Fatalities[[#This Row],[Date]],"yyyy")</f>
        <v>1968</v>
      </c>
      <c r="C2225" s="1" t="str">
        <f>TEXT(Airplane_Crashes_and_Fatalities[[#This Row],[Date]],"mmm")</f>
        <v>May</v>
      </c>
      <c r="D2225" s="5">
        <f>DAY(Airplane_Crashes_and_Fatalities[[#This Row],[Date]])</f>
        <v>22</v>
      </c>
      <c r="E2225" s="3">
        <v>0.70208333333333339</v>
      </c>
      <c r="F2225" s="2" t="s">
        <v>21764</v>
      </c>
      <c r="G2225" s="2" t="s">
        <v>19729</v>
      </c>
      <c r="H2225" s="2"/>
      <c r="I2225" s="2" t="s">
        <v>7103</v>
      </c>
      <c r="J2225" s="2" t="s">
        <v>19067</v>
      </c>
      <c r="K2225" s="2" t="s">
        <v>7104</v>
      </c>
      <c r="L2225" s="2" t="s">
        <v>7105</v>
      </c>
      <c r="M2225" t="s">
        <v>7106</v>
      </c>
      <c r="N2225">
        <f>Airplane_Crashes_and_Fatalities[[#This Row],[Aboard]]-Airplane_Crashes_and_Fatalities[[#This Row],[Fatalities]]</f>
        <v>0</v>
      </c>
      <c r="P2225">
        <v>23</v>
      </c>
      <c r="Q2225">
        <v>23</v>
      </c>
      <c r="R2225">
        <v>0</v>
      </c>
      <c r="S2225" s="2" t="s">
        <v>7107</v>
      </c>
    </row>
    <row r="2226" spans="1:19" x14ac:dyDescent="0.3">
      <c r="A2226" s="1">
        <v>24986</v>
      </c>
      <c r="B2226" s="4" t="str">
        <f>TEXT(Airplane_Crashes_and_Fatalities[[#This Row],[Date]],"yyyy")</f>
        <v>1968</v>
      </c>
      <c r="C2226" s="1" t="str">
        <f>TEXT(Airplane_Crashes_and_Fatalities[[#This Row],[Date]],"mmm")</f>
        <v>May</v>
      </c>
      <c r="D2226" s="5">
        <f>DAY(Airplane_Crashes_and_Fatalities[[#This Row],[Date]])</f>
        <v>28</v>
      </c>
      <c r="F2226" s="2" t="s">
        <v>20666</v>
      </c>
      <c r="G2226" s="2" t="s">
        <v>20163</v>
      </c>
      <c r="H2226" s="2"/>
      <c r="I2226" s="2" t="s">
        <v>3255</v>
      </c>
      <c r="J2226" s="2"/>
      <c r="K2226" s="2"/>
      <c r="L2226" s="2" t="s">
        <v>7108</v>
      </c>
      <c r="M2226" t="s">
        <v>7109</v>
      </c>
      <c r="N2226">
        <f>Airplane_Crashes_and_Fatalities[[#This Row],[Aboard]]-Airplane_Crashes_and_Fatalities[[#This Row],[Fatalities]]</f>
        <v>0</v>
      </c>
      <c r="O2226" t="s">
        <v>7110</v>
      </c>
      <c r="P2226">
        <v>29</v>
      </c>
      <c r="Q2226">
        <v>29</v>
      </c>
      <c r="R2226">
        <v>1</v>
      </c>
      <c r="S2226" s="2" t="s">
        <v>7111</v>
      </c>
    </row>
    <row r="2227" spans="1:19" x14ac:dyDescent="0.3">
      <c r="A2227" s="1">
        <v>24990</v>
      </c>
      <c r="B2227" s="4" t="str">
        <f>TEXT(Airplane_Crashes_and_Fatalities[[#This Row],[Date]],"yyyy")</f>
        <v>1968</v>
      </c>
      <c r="C2227" s="1" t="str">
        <f>TEXT(Airplane_Crashes_and_Fatalities[[#This Row],[Date]],"mmm")</f>
        <v>Jun</v>
      </c>
      <c r="D2227" s="5">
        <f>DAY(Airplane_Crashes_and_Fatalities[[#This Row],[Date]])</f>
        <v>1</v>
      </c>
      <c r="E2227" s="3">
        <v>0.57291666666666674</v>
      </c>
      <c r="F2227" s="2" t="s">
        <v>21765</v>
      </c>
      <c r="G2227" s="2" t="s">
        <v>19767</v>
      </c>
      <c r="H2227" s="2"/>
      <c r="I2227" s="2" t="s">
        <v>7112</v>
      </c>
      <c r="J2227" s="2"/>
      <c r="K2227" s="2"/>
      <c r="L2227" s="2" t="s">
        <v>7113</v>
      </c>
      <c r="M2227" t="s">
        <v>7114</v>
      </c>
      <c r="N2227">
        <f>Airplane_Crashes_and_Fatalities[[#This Row],[Aboard]]-Airplane_Crashes_and_Fatalities[[#This Row],[Fatalities]]</f>
        <v>1</v>
      </c>
      <c r="P2227">
        <v>4</v>
      </c>
      <c r="Q2227">
        <v>3</v>
      </c>
      <c r="R2227">
        <v>0</v>
      </c>
      <c r="S2227" s="2" t="s">
        <v>7115</v>
      </c>
    </row>
    <row r="2228" spans="1:19" x14ac:dyDescent="0.3">
      <c r="A2228" s="1">
        <v>25002</v>
      </c>
      <c r="B2228" s="4" t="str">
        <f>TEXT(Airplane_Crashes_and_Fatalities[[#This Row],[Date]],"yyyy")</f>
        <v>1968</v>
      </c>
      <c r="C2228" s="1" t="str">
        <f>TEXT(Airplane_Crashes_and_Fatalities[[#This Row],[Date]],"mmm")</f>
        <v>Jun</v>
      </c>
      <c r="D2228" s="5">
        <f>DAY(Airplane_Crashes_and_Fatalities[[#This Row],[Date]])</f>
        <v>13</v>
      </c>
      <c r="E2228" s="3">
        <v>4.0277777777777857E-2</v>
      </c>
      <c r="F2228" s="2" t="s">
        <v>20820</v>
      </c>
      <c r="G2228" s="2" t="s">
        <v>20163</v>
      </c>
      <c r="H2228" s="2"/>
      <c r="I2228" s="2" t="s">
        <v>1213</v>
      </c>
      <c r="J2228" s="2"/>
      <c r="K2228" s="2" t="s">
        <v>7116</v>
      </c>
      <c r="L2228" s="2" t="s">
        <v>7117</v>
      </c>
      <c r="M2228" t="s">
        <v>7118</v>
      </c>
      <c r="N2228">
        <f>Airplane_Crashes_and_Fatalities[[#This Row],[Aboard]]-Airplane_Crashes_and_Fatalities[[#This Row],[Fatalities]]</f>
        <v>57</v>
      </c>
      <c r="O2228" t="s">
        <v>7119</v>
      </c>
      <c r="P2228">
        <v>63</v>
      </c>
      <c r="Q2228">
        <v>6</v>
      </c>
      <c r="R2228">
        <v>0</v>
      </c>
      <c r="S2228" s="2" t="s">
        <v>7120</v>
      </c>
    </row>
    <row r="2229" spans="1:19" x14ac:dyDescent="0.3">
      <c r="A2229" s="1">
        <v>25007</v>
      </c>
      <c r="B2229" s="4" t="str">
        <f>TEXT(Airplane_Crashes_and_Fatalities[[#This Row],[Date]],"yyyy")</f>
        <v>1968</v>
      </c>
      <c r="C2229" s="1" t="str">
        <f>TEXT(Airplane_Crashes_and_Fatalities[[#This Row],[Date]],"mmm")</f>
        <v>Jun</v>
      </c>
      <c r="D2229" s="5">
        <f>DAY(Airplane_Crashes_and_Fatalities[[#This Row],[Date]])</f>
        <v>18</v>
      </c>
      <c r="E2229" s="3">
        <v>0.70138888888888884</v>
      </c>
      <c r="F2229" s="2" t="s">
        <v>21766</v>
      </c>
      <c r="G2229" s="2" t="s">
        <v>19710</v>
      </c>
      <c r="H2229" s="2"/>
      <c r="I2229" s="2" t="s">
        <v>7121</v>
      </c>
      <c r="J2229" s="2"/>
      <c r="K2229" s="2"/>
      <c r="L2229" s="2" t="s">
        <v>7122</v>
      </c>
      <c r="M2229" t="s">
        <v>7123</v>
      </c>
      <c r="N2229">
        <f>Airplane_Crashes_and_Fatalities[[#This Row],[Aboard]]-Airplane_Crashes_and_Fatalities[[#This Row],[Fatalities]]</f>
        <v>0</v>
      </c>
      <c r="O2229">
        <v>503</v>
      </c>
      <c r="P2229">
        <v>6</v>
      </c>
      <c r="Q2229">
        <v>6</v>
      </c>
      <c r="R2229">
        <v>0</v>
      </c>
      <c r="S2229" s="2" t="s">
        <v>7124</v>
      </c>
    </row>
    <row r="2230" spans="1:19" x14ac:dyDescent="0.3">
      <c r="A2230" s="1">
        <v>25011</v>
      </c>
      <c r="B2230" s="4" t="str">
        <f>TEXT(Airplane_Crashes_and_Fatalities[[#This Row],[Date]],"yyyy")</f>
        <v>1968</v>
      </c>
      <c r="C2230" s="1" t="str">
        <f>TEXT(Airplane_Crashes_and_Fatalities[[#This Row],[Date]],"mmm")</f>
        <v>Jun</v>
      </c>
      <c r="D2230" s="5">
        <f>DAY(Airplane_Crashes_and_Fatalities[[#This Row],[Date]])</f>
        <v>22</v>
      </c>
      <c r="F2230" s="2" t="s">
        <v>21767</v>
      </c>
      <c r="G2230" s="2" t="s">
        <v>19866</v>
      </c>
      <c r="H2230" s="2"/>
      <c r="I2230" s="2" t="s">
        <v>7125</v>
      </c>
      <c r="J2230" s="2"/>
      <c r="K2230" s="2" t="s">
        <v>7126</v>
      </c>
      <c r="L2230" s="2" t="s">
        <v>7127</v>
      </c>
      <c r="N2230">
        <f>Airplane_Crashes_and_Fatalities[[#This Row],[Aboard]]-Airplane_Crashes_and_Fatalities[[#This Row],[Fatalities]]</f>
        <v>0</v>
      </c>
      <c r="P2230">
        <v>120</v>
      </c>
      <c r="Q2230">
        <v>120</v>
      </c>
      <c r="R2230">
        <v>0</v>
      </c>
      <c r="S2230" s="2" t="s">
        <v>7128</v>
      </c>
    </row>
    <row r="2231" spans="1:19" x14ac:dyDescent="0.3">
      <c r="A2231" s="1">
        <v>25014</v>
      </c>
      <c r="B2231" s="4" t="str">
        <f>TEXT(Airplane_Crashes_and_Fatalities[[#This Row],[Date]],"yyyy")</f>
        <v>1968</v>
      </c>
      <c r="C2231" s="1" t="str">
        <f>TEXT(Airplane_Crashes_and_Fatalities[[#This Row],[Date]],"mmm")</f>
        <v>Jun</v>
      </c>
      <c r="D2231" s="5">
        <f>DAY(Airplane_Crashes_and_Fatalities[[#This Row],[Date]])</f>
        <v>25</v>
      </c>
      <c r="E2231" s="3">
        <v>0.3125</v>
      </c>
      <c r="F2231" s="2" t="s">
        <v>21768</v>
      </c>
      <c r="G2231" s="2" t="s">
        <v>21400</v>
      </c>
      <c r="H2231" s="2"/>
      <c r="I2231" s="2" t="s">
        <v>12</v>
      </c>
      <c r="J2231" s="2"/>
      <c r="K2231" s="2"/>
      <c r="L2231" s="2" t="s">
        <v>7129</v>
      </c>
      <c r="N2231">
        <f>Airplane_Crashes_and_Fatalities[[#This Row],[Aboard]]-Airplane_Crashes_and_Fatalities[[#This Row],[Fatalities]]</f>
        <v>0</v>
      </c>
      <c r="P2231">
        <v>29</v>
      </c>
      <c r="Q2231">
        <v>29</v>
      </c>
      <c r="R2231">
        <v>0</v>
      </c>
      <c r="S2231" s="2" t="s">
        <v>7130</v>
      </c>
    </row>
    <row r="2232" spans="1:19" x14ac:dyDescent="0.3">
      <c r="A2232" s="1">
        <v>25017</v>
      </c>
      <c r="B2232" s="4" t="str">
        <f>TEXT(Airplane_Crashes_and_Fatalities[[#This Row],[Date]],"yyyy")</f>
        <v>1968</v>
      </c>
      <c r="C2232" s="1" t="str">
        <f>TEXT(Airplane_Crashes_and_Fatalities[[#This Row],[Date]],"mmm")</f>
        <v>Jun</v>
      </c>
      <c r="D2232" s="5">
        <f>DAY(Airplane_Crashes_and_Fatalities[[#This Row],[Date]])</f>
        <v>28</v>
      </c>
      <c r="E2232" s="3">
        <v>0.53194444444444455</v>
      </c>
      <c r="F2232" s="2" t="s">
        <v>21769</v>
      </c>
      <c r="G2232" s="2" t="s">
        <v>20025</v>
      </c>
      <c r="H2232" s="2"/>
      <c r="I2232" s="2" t="s">
        <v>7131</v>
      </c>
      <c r="J2232" s="2"/>
      <c r="K2232" s="2"/>
      <c r="L2232" s="2" t="s">
        <v>2869</v>
      </c>
      <c r="M2232" t="s">
        <v>7132</v>
      </c>
      <c r="N2232">
        <f>Airplane_Crashes_and_Fatalities[[#This Row],[Aboard]]-Airplane_Crashes_and_Fatalities[[#This Row],[Fatalities]]</f>
        <v>26</v>
      </c>
      <c r="O2232">
        <v>20082</v>
      </c>
      <c r="P2232">
        <v>27</v>
      </c>
      <c r="Q2232">
        <v>1</v>
      </c>
      <c r="R2232">
        <v>0</v>
      </c>
      <c r="S2232" s="2" t="s">
        <v>7133</v>
      </c>
    </row>
    <row r="2233" spans="1:19" x14ac:dyDescent="0.3">
      <c r="A2233" s="1">
        <v>25022</v>
      </c>
      <c r="B2233" s="4" t="str">
        <f>TEXT(Airplane_Crashes_and_Fatalities[[#This Row],[Date]],"yyyy")</f>
        <v>1968</v>
      </c>
      <c r="C2233" s="1" t="str">
        <f>TEXT(Airplane_Crashes_and_Fatalities[[#This Row],[Date]],"mmm")</f>
        <v>Jul</v>
      </c>
      <c r="D2233" s="5">
        <f>DAY(Airplane_Crashes_and_Fatalities[[#This Row],[Date]])</f>
        <v>3</v>
      </c>
      <c r="F2233" s="2" t="s">
        <v>20107</v>
      </c>
      <c r="G2233" s="2" t="s">
        <v>19676</v>
      </c>
      <c r="H2233" s="2"/>
      <c r="I2233" s="2" t="s">
        <v>7134</v>
      </c>
      <c r="J2233" s="2"/>
      <c r="K2233" s="2" t="s">
        <v>7135</v>
      </c>
      <c r="L2233" s="2" t="s">
        <v>7136</v>
      </c>
      <c r="M2233" t="s">
        <v>7137</v>
      </c>
      <c r="N2233">
        <f>Airplane_Crashes_and_Fatalities[[#This Row],[Aboard]]-Airplane_Crashes_and_Fatalities[[#This Row],[Fatalities]]</f>
        <v>2</v>
      </c>
      <c r="O2233">
        <v>5211</v>
      </c>
      <c r="P2233">
        <v>8</v>
      </c>
      <c r="Q2233">
        <v>6</v>
      </c>
      <c r="R2233">
        <v>0</v>
      </c>
      <c r="S2233" s="2" t="s">
        <v>7138</v>
      </c>
    </row>
    <row r="2234" spans="1:19" x14ac:dyDescent="0.3">
      <c r="A2234" s="1">
        <v>25026</v>
      </c>
      <c r="B2234" s="4" t="str">
        <f>TEXT(Airplane_Crashes_and_Fatalities[[#This Row],[Date]],"yyyy")</f>
        <v>1968</v>
      </c>
      <c r="C2234" s="1" t="str">
        <f>TEXT(Airplane_Crashes_and_Fatalities[[#This Row],[Date]],"mmm")</f>
        <v>Jul</v>
      </c>
      <c r="D2234" s="5">
        <f>DAY(Airplane_Crashes_and_Fatalities[[#This Row],[Date]])</f>
        <v>7</v>
      </c>
      <c r="F2234" s="2" t="s">
        <v>21770</v>
      </c>
      <c r="G2234" s="2" t="s">
        <v>19954</v>
      </c>
      <c r="H2234" s="2"/>
      <c r="I2234" s="2" t="s">
        <v>7139</v>
      </c>
      <c r="J2234" s="2"/>
      <c r="K2234" s="2" t="s">
        <v>7140</v>
      </c>
      <c r="L2234" s="2" t="s">
        <v>5953</v>
      </c>
      <c r="M2234" t="s">
        <v>7141</v>
      </c>
      <c r="N2234">
        <f>Airplane_Crashes_and_Fatalities[[#This Row],[Aboard]]-Airplane_Crashes_and_Fatalities[[#This Row],[Fatalities]]</f>
        <v>0</v>
      </c>
      <c r="P2234">
        <v>4</v>
      </c>
      <c r="Q2234">
        <v>4</v>
      </c>
      <c r="R2234">
        <v>0</v>
      </c>
      <c r="S2234" s="2" t="s">
        <v>7142</v>
      </c>
    </row>
    <row r="2235" spans="1:19" x14ac:dyDescent="0.3">
      <c r="A2235" s="1">
        <v>25027</v>
      </c>
      <c r="B2235" s="4" t="str">
        <f>TEXT(Airplane_Crashes_and_Fatalities[[#This Row],[Date]],"yyyy")</f>
        <v>1968</v>
      </c>
      <c r="C2235" s="1" t="str">
        <f>TEXT(Airplane_Crashes_and_Fatalities[[#This Row],[Date]],"mmm")</f>
        <v>Jul</v>
      </c>
      <c r="D2235" s="5">
        <f>DAY(Airplane_Crashes_and_Fatalities[[#This Row],[Date]])</f>
        <v>8</v>
      </c>
      <c r="F2235" s="2" t="s">
        <v>21771</v>
      </c>
      <c r="G2235" s="2" t="s">
        <v>21100</v>
      </c>
      <c r="H2235" s="2"/>
      <c r="I2235" s="2" t="s">
        <v>6053</v>
      </c>
      <c r="J2235" s="2"/>
      <c r="K2235" s="2"/>
      <c r="L2235" s="2" t="s">
        <v>7143</v>
      </c>
      <c r="M2235" t="s">
        <v>7144</v>
      </c>
      <c r="N2235">
        <f>Airplane_Crashes_and_Fatalities[[#This Row],[Aboard]]-Airplane_Crashes_and_Fatalities[[#This Row],[Fatalities]]</f>
        <v>0</v>
      </c>
      <c r="O2235">
        <v>219</v>
      </c>
      <c r="P2235">
        <v>11</v>
      </c>
      <c r="Q2235">
        <v>11</v>
      </c>
      <c r="R2235">
        <v>0</v>
      </c>
      <c r="S2235" s="2" t="s">
        <v>7145</v>
      </c>
    </row>
    <row r="2236" spans="1:19" x14ac:dyDescent="0.3">
      <c r="A2236" s="1">
        <v>25032</v>
      </c>
      <c r="B2236" s="4" t="str">
        <f>TEXT(Airplane_Crashes_and_Fatalities[[#This Row],[Date]],"yyyy")</f>
        <v>1968</v>
      </c>
      <c r="C2236" s="1" t="str">
        <f>TEXT(Airplane_Crashes_and_Fatalities[[#This Row],[Date]],"mmm")</f>
        <v>Jul</v>
      </c>
      <c r="D2236" s="5">
        <f>DAY(Airplane_Crashes_and_Fatalities[[#This Row],[Date]])</f>
        <v>13</v>
      </c>
      <c r="F2236" s="2" t="s">
        <v>21772</v>
      </c>
      <c r="G2236" s="2" t="s">
        <v>20449</v>
      </c>
      <c r="H2236" s="2"/>
      <c r="I2236" s="2" t="s">
        <v>482</v>
      </c>
      <c r="J2236" s="2"/>
      <c r="K2236" s="2" t="s">
        <v>7146</v>
      </c>
      <c r="L2236" s="2" t="s">
        <v>7147</v>
      </c>
      <c r="M2236" t="s">
        <v>7148</v>
      </c>
      <c r="N2236">
        <f>Airplane_Crashes_and_Fatalities[[#This Row],[Aboard]]-Airplane_Crashes_and_Fatalities[[#This Row],[Fatalities]]</f>
        <v>0</v>
      </c>
      <c r="O2236" t="s">
        <v>7149</v>
      </c>
      <c r="P2236">
        <v>7</v>
      </c>
      <c r="Q2236">
        <v>7</v>
      </c>
      <c r="R2236">
        <v>0</v>
      </c>
      <c r="S2236" s="2" t="s">
        <v>7150</v>
      </c>
    </row>
    <row r="2237" spans="1:19" x14ac:dyDescent="0.3">
      <c r="A2237" s="1">
        <v>25034</v>
      </c>
      <c r="B2237" s="4" t="str">
        <f>TEXT(Airplane_Crashes_and_Fatalities[[#This Row],[Date]],"yyyy")</f>
        <v>1968</v>
      </c>
      <c r="C2237" s="1" t="str">
        <f>TEXT(Airplane_Crashes_and_Fatalities[[#This Row],[Date]],"mmm")</f>
        <v>Jul</v>
      </c>
      <c r="D2237" s="5">
        <f>DAY(Airplane_Crashes_and_Fatalities[[#This Row],[Date]])</f>
        <v>15</v>
      </c>
      <c r="F2237" s="2" t="s">
        <v>21773</v>
      </c>
      <c r="G2237" s="2" t="s">
        <v>19819</v>
      </c>
      <c r="H2237" s="2"/>
      <c r="I2237" s="2" t="s">
        <v>1792</v>
      </c>
      <c r="J2237" s="2"/>
      <c r="K2237" s="2"/>
      <c r="L2237" s="2" t="s">
        <v>7151</v>
      </c>
      <c r="M2237" t="s">
        <v>7152</v>
      </c>
      <c r="N2237">
        <f>Airplane_Crashes_and_Fatalities[[#This Row],[Aboard]]-Airplane_Crashes_and_Fatalities[[#This Row],[Fatalities]]</f>
        <v>0</v>
      </c>
      <c r="O2237">
        <v>33481</v>
      </c>
      <c r="P2237">
        <v>3</v>
      </c>
      <c r="Q2237">
        <v>3</v>
      </c>
      <c r="R2237">
        <v>0</v>
      </c>
      <c r="S2237" s="2" t="s">
        <v>2433</v>
      </c>
    </row>
    <row r="2238" spans="1:19" x14ac:dyDescent="0.3">
      <c r="A2238" s="1">
        <v>25037</v>
      </c>
      <c r="B2238" s="4" t="str">
        <f>TEXT(Airplane_Crashes_and_Fatalities[[#This Row],[Date]],"yyyy")</f>
        <v>1968</v>
      </c>
      <c r="C2238" s="1" t="str">
        <f>TEXT(Airplane_Crashes_and_Fatalities[[#This Row],[Date]],"mmm")</f>
        <v>Jul</v>
      </c>
      <c r="D2238" s="5">
        <f>DAY(Airplane_Crashes_and_Fatalities[[#This Row],[Date]])</f>
        <v>18</v>
      </c>
      <c r="F2238" s="2" t="s">
        <v>7153</v>
      </c>
      <c r="G2238" s="2" t="s">
        <v>24267</v>
      </c>
      <c r="H2238" s="2"/>
      <c r="I2238" s="2" t="s">
        <v>7154</v>
      </c>
      <c r="J2238" s="2"/>
      <c r="K2238" s="2"/>
      <c r="L2238" s="2" t="s">
        <v>1988</v>
      </c>
      <c r="M2238" t="s">
        <v>7155</v>
      </c>
      <c r="N2238">
        <f>Airplane_Crashes_and_Fatalities[[#This Row],[Aboard]]-Airplane_Crashes_and_Fatalities[[#This Row],[Fatalities]]</f>
        <v>0</v>
      </c>
      <c r="O2238">
        <v>33445</v>
      </c>
      <c r="P2238">
        <v>5</v>
      </c>
      <c r="Q2238">
        <v>5</v>
      </c>
      <c r="R2238">
        <v>0</v>
      </c>
      <c r="S2238" s="2" t="s">
        <v>7156</v>
      </c>
    </row>
    <row r="2239" spans="1:19" x14ac:dyDescent="0.3">
      <c r="A2239" s="1">
        <v>25047</v>
      </c>
      <c r="B2239" s="4" t="str">
        <f>TEXT(Airplane_Crashes_and_Fatalities[[#This Row],[Date]],"yyyy")</f>
        <v>1968</v>
      </c>
      <c r="C2239" s="1" t="str">
        <f>TEXT(Airplane_Crashes_and_Fatalities[[#This Row],[Date]],"mmm")</f>
        <v>Jul</v>
      </c>
      <c r="D2239" s="5">
        <f>DAY(Airplane_Crashes_and_Fatalities[[#This Row],[Date]])</f>
        <v>28</v>
      </c>
      <c r="F2239" s="2" t="s">
        <v>7157</v>
      </c>
      <c r="G2239" s="2" t="s">
        <v>24226</v>
      </c>
      <c r="H2239" s="2"/>
      <c r="I2239" s="2" t="s">
        <v>1718</v>
      </c>
      <c r="J2239" s="2"/>
      <c r="K2239" s="2"/>
      <c r="L2239" s="2" t="s">
        <v>4491</v>
      </c>
      <c r="M2239" t="s">
        <v>7158</v>
      </c>
      <c r="N2239">
        <f>Airplane_Crashes_and_Fatalities[[#This Row],[Aboard]]-Airplane_Crashes_and_Fatalities[[#This Row],[Fatalities]]</f>
        <v>0</v>
      </c>
      <c r="O2239">
        <v>43588</v>
      </c>
      <c r="P2239">
        <v>10</v>
      </c>
      <c r="Q2239">
        <v>10</v>
      </c>
      <c r="R2239">
        <v>0</v>
      </c>
      <c r="S2239" s="2" t="s">
        <v>7159</v>
      </c>
    </row>
    <row r="2240" spans="1:19" x14ac:dyDescent="0.3">
      <c r="A2240" s="1">
        <v>25051</v>
      </c>
      <c r="B2240" s="4" t="str">
        <f>TEXT(Airplane_Crashes_and_Fatalities[[#This Row],[Date]],"yyyy")</f>
        <v>1968</v>
      </c>
      <c r="C2240" s="1" t="str">
        <f>TEXT(Airplane_Crashes_and_Fatalities[[#This Row],[Date]],"mmm")</f>
        <v>Aug</v>
      </c>
      <c r="D2240" s="5">
        <f>DAY(Airplane_Crashes_and_Fatalities[[#This Row],[Date]])</f>
        <v>1</v>
      </c>
      <c r="E2240" s="3">
        <v>0.33333333333333326</v>
      </c>
      <c r="F2240" s="2" t="s">
        <v>21774</v>
      </c>
      <c r="G2240" s="2" t="s">
        <v>21750</v>
      </c>
      <c r="H2240" s="2"/>
      <c r="I2240" s="2" t="s">
        <v>7160</v>
      </c>
      <c r="J2240" s="2"/>
      <c r="K2240" s="2"/>
      <c r="L2240" s="2" t="s">
        <v>7161</v>
      </c>
      <c r="M2240" t="s">
        <v>7162</v>
      </c>
      <c r="N2240">
        <f>Airplane_Crashes_and_Fatalities[[#This Row],[Aboard]]-Airplane_Crashes_and_Fatalities[[#This Row],[Fatalities]]</f>
        <v>0</v>
      </c>
      <c r="P2240">
        <v>3</v>
      </c>
      <c r="Q2240">
        <v>3</v>
      </c>
      <c r="R2240">
        <v>0</v>
      </c>
      <c r="S2240" s="2" t="s">
        <v>7163</v>
      </c>
    </row>
    <row r="2241" spans="1:19" x14ac:dyDescent="0.3">
      <c r="A2241" s="1">
        <v>25052</v>
      </c>
      <c r="B2241" s="4" t="str">
        <f>TEXT(Airplane_Crashes_and_Fatalities[[#This Row],[Date]],"yyyy")</f>
        <v>1968</v>
      </c>
      <c r="C2241" s="1" t="str">
        <f>TEXT(Airplane_Crashes_and_Fatalities[[#This Row],[Date]],"mmm")</f>
        <v>Aug</v>
      </c>
      <c r="D2241" s="5">
        <f>DAY(Airplane_Crashes_and_Fatalities[[#This Row],[Date]])</f>
        <v>2</v>
      </c>
      <c r="E2241" s="3">
        <v>0.58749999999999991</v>
      </c>
      <c r="F2241" s="2" t="s">
        <v>21394</v>
      </c>
      <c r="G2241" s="2" t="s">
        <v>19745</v>
      </c>
      <c r="H2241" s="2"/>
      <c r="I2241" s="2" t="s">
        <v>7164</v>
      </c>
      <c r="J2241" s="2"/>
      <c r="K2241" s="2" t="s">
        <v>4458</v>
      </c>
      <c r="L2241" s="2" t="s">
        <v>7165</v>
      </c>
      <c r="M2241" t="s">
        <v>7166</v>
      </c>
      <c r="N2241">
        <f>Airplane_Crashes_and_Fatalities[[#This Row],[Aboard]]-Airplane_Crashes_and_Fatalities[[#This Row],[Fatalities]]</f>
        <v>82</v>
      </c>
      <c r="O2241">
        <v>45630</v>
      </c>
      <c r="P2241">
        <v>95</v>
      </c>
      <c r="Q2241">
        <v>13</v>
      </c>
      <c r="R2241">
        <v>0</v>
      </c>
      <c r="S2241" s="2" t="s">
        <v>7167</v>
      </c>
    </row>
    <row r="2242" spans="1:19" x14ac:dyDescent="0.3">
      <c r="A2242" s="1">
        <v>25054</v>
      </c>
      <c r="B2242" s="4" t="str">
        <f>TEXT(Airplane_Crashes_and_Fatalities[[#This Row],[Date]],"yyyy")</f>
        <v>1968</v>
      </c>
      <c r="C2242" s="1" t="str">
        <f>TEXT(Airplane_Crashes_and_Fatalities[[#This Row],[Date]],"mmm")</f>
        <v>Aug</v>
      </c>
      <c r="D2242" s="5">
        <f>DAY(Airplane_Crashes_and_Fatalities[[#This Row],[Date]])</f>
        <v>4</v>
      </c>
      <c r="E2242" s="3">
        <v>0.3666666666666667</v>
      </c>
      <c r="F2242" s="2" t="s">
        <v>21775</v>
      </c>
      <c r="G2242" s="2" t="s">
        <v>19720</v>
      </c>
      <c r="H2242" s="2"/>
      <c r="I2242" s="2" t="s">
        <v>7168</v>
      </c>
      <c r="J2242" s="2"/>
      <c r="K2242" s="2"/>
      <c r="L2242" s="2" t="s">
        <v>7169</v>
      </c>
      <c r="M2242" t="s">
        <v>7170</v>
      </c>
      <c r="N2242">
        <f>Airplane_Crashes_and_Fatalities[[#This Row],[Aboard]]-Airplane_Crashes_and_Fatalities[[#This Row],[Fatalities]]</f>
        <v>12</v>
      </c>
      <c r="O2242" t="s">
        <v>7171</v>
      </c>
      <c r="P2242">
        <v>15</v>
      </c>
      <c r="Q2242">
        <v>3</v>
      </c>
      <c r="R2242">
        <v>0</v>
      </c>
      <c r="S2242" s="2" t="s">
        <v>7172</v>
      </c>
    </row>
    <row r="2243" spans="1:19" x14ac:dyDescent="0.3">
      <c r="A2243" s="1">
        <v>25059</v>
      </c>
      <c r="B2243" s="4" t="str">
        <f>TEXT(Airplane_Crashes_and_Fatalities[[#This Row],[Date]],"yyyy")</f>
        <v>1968</v>
      </c>
      <c r="C2243" s="1" t="str">
        <f>TEXT(Airplane_Crashes_and_Fatalities[[#This Row],[Date]],"mmm")</f>
        <v>Aug</v>
      </c>
      <c r="D2243" s="5">
        <f>DAY(Airplane_Crashes_and_Fatalities[[#This Row],[Date]])</f>
        <v>9</v>
      </c>
      <c r="E2243" s="3">
        <v>0.54513888888888884</v>
      </c>
      <c r="F2243" s="2" t="s">
        <v>21776</v>
      </c>
      <c r="G2243" s="2" t="s">
        <v>19669</v>
      </c>
      <c r="H2243" s="2"/>
      <c r="I2243" s="2" t="s">
        <v>5992</v>
      </c>
      <c r="J2243" s="2"/>
      <c r="K2243" s="2" t="s">
        <v>5993</v>
      </c>
      <c r="L2243" s="2" t="s">
        <v>7173</v>
      </c>
      <c r="M2243" t="s">
        <v>7174</v>
      </c>
      <c r="N2243">
        <f>Airplane_Crashes_and_Fatalities[[#This Row],[Aboard]]-Airplane_Crashes_and_Fatalities[[#This Row],[Fatalities]]</f>
        <v>0</v>
      </c>
      <c r="O2243">
        <v>394</v>
      </c>
      <c r="P2243">
        <v>48</v>
      </c>
      <c r="Q2243">
        <v>48</v>
      </c>
      <c r="R2243">
        <v>0</v>
      </c>
      <c r="S2243" s="2" t="s">
        <v>7175</v>
      </c>
    </row>
    <row r="2244" spans="1:19" x14ac:dyDescent="0.3">
      <c r="A2244" s="1">
        <v>25060</v>
      </c>
      <c r="B2244" s="4" t="str">
        <f>TEXT(Airplane_Crashes_and_Fatalities[[#This Row],[Date]],"yyyy")</f>
        <v>1968</v>
      </c>
      <c r="C2244" s="1" t="str">
        <f>TEXT(Airplane_Crashes_and_Fatalities[[#This Row],[Date]],"mmm")</f>
        <v>Aug</v>
      </c>
      <c r="D2244" s="5">
        <f>DAY(Airplane_Crashes_and_Fatalities[[#This Row],[Date]])</f>
        <v>10</v>
      </c>
      <c r="E2244" s="3">
        <v>0.33125000000000004</v>
      </c>
      <c r="F2244" s="2" t="s">
        <v>21229</v>
      </c>
      <c r="G2244" s="2" t="s">
        <v>19853</v>
      </c>
      <c r="H2244" s="2"/>
      <c r="I2244" s="2" t="s">
        <v>5040</v>
      </c>
      <c r="J2244" s="2" t="s">
        <v>19235</v>
      </c>
      <c r="K2244" s="2" t="s">
        <v>7176</v>
      </c>
      <c r="L2244" s="2" t="s">
        <v>7177</v>
      </c>
      <c r="M2244" t="s">
        <v>7178</v>
      </c>
      <c r="N2244">
        <f>Airplane_Crashes_and_Fatalities[[#This Row],[Aboard]]-Airplane_Crashes_and_Fatalities[[#This Row],[Fatalities]]</f>
        <v>2</v>
      </c>
      <c r="O2244">
        <v>557</v>
      </c>
      <c r="P2244">
        <v>37</v>
      </c>
      <c r="Q2244">
        <v>35</v>
      </c>
      <c r="R2244">
        <v>0</v>
      </c>
      <c r="S2244" s="2" t="s">
        <v>7179</v>
      </c>
    </row>
    <row r="2245" spans="1:19" x14ac:dyDescent="0.3">
      <c r="A2245" s="1">
        <v>25270</v>
      </c>
      <c r="B2245" s="4" t="str">
        <f>TEXT(Airplane_Crashes_and_Fatalities[[#This Row],[Date]],"yyyy")</f>
        <v>1969</v>
      </c>
      <c r="C2245" s="1" t="str">
        <f>TEXT(Airplane_Crashes_and_Fatalities[[#This Row],[Date]],"mmm")</f>
        <v>Mar</v>
      </c>
      <c r="D2245" s="5">
        <f>DAY(Airplane_Crashes_and_Fatalities[[#This Row],[Date]])</f>
        <v>8</v>
      </c>
      <c r="F2245" s="2" t="s">
        <v>1399</v>
      </c>
      <c r="G2245" s="2"/>
      <c r="H2245" s="2"/>
      <c r="I2245" s="2" t="s">
        <v>7180</v>
      </c>
      <c r="J2245" s="2"/>
      <c r="K2245" s="2" t="s">
        <v>7181</v>
      </c>
      <c r="L2245" s="2" t="s">
        <v>2256</v>
      </c>
      <c r="M2245" t="s">
        <v>7182</v>
      </c>
      <c r="N2245">
        <f>Airplane_Crashes_and_Fatalities[[#This Row],[Aboard]]-Airplane_Crashes_and_Fatalities[[#This Row],[Fatalities]]</f>
        <v>0</v>
      </c>
      <c r="O2245">
        <v>10356</v>
      </c>
      <c r="P2245">
        <v>3</v>
      </c>
      <c r="Q2245">
        <v>3</v>
      </c>
      <c r="R2245">
        <v>0</v>
      </c>
      <c r="S2245" s="2" t="s">
        <v>7183</v>
      </c>
    </row>
    <row r="2246" spans="1:19" x14ac:dyDescent="0.3">
      <c r="A2246" s="1">
        <v>25064</v>
      </c>
      <c r="B2246" s="4" t="str">
        <f>TEXT(Airplane_Crashes_and_Fatalities[[#This Row],[Date]],"yyyy")</f>
        <v>1968</v>
      </c>
      <c r="C2246" s="1" t="str">
        <f>TEXT(Airplane_Crashes_and_Fatalities[[#This Row],[Date]],"mmm")</f>
        <v>Aug</v>
      </c>
      <c r="D2246" s="5">
        <f>DAY(Airplane_Crashes_and_Fatalities[[#This Row],[Date]])</f>
        <v>14</v>
      </c>
      <c r="E2246" s="3">
        <v>0.39930555555555558</v>
      </c>
      <c r="F2246" s="2" t="s">
        <v>21777</v>
      </c>
      <c r="G2246" s="2" t="s">
        <v>19729</v>
      </c>
      <c r="H2246" s="2"/>
      <c r="I2246" s="2" t="s">
        <v>7103</v>
      </c>
      <c r="J2246" s="2" t="s">
        <v>19236</v>
      </c>
      <c r="K2246" s="2"/>
      <c r="L2246" s="2" t="s">
        <v>7105</v>
      </c>
      <c r="M2246" t="s">
        <v>7184</v>
      </c>
      <c r="N2246">
        <f>Airplane_Crashes_and_Fatalities[[#This Row],[Aboard]]-Airplane_Crashes_and_Fatalities[[#This Row],[Fatalities]]</f>
        <v>0</v>
      </c>
      <c r="P2246">
        <v>21</v>
      </c>
      <c r="Q2246">
        <v>21</v>
      </c>
      <c r="R2246">
        <v>0</v>
      </c>
      <c r="S2246" s="2" t="s">
        <v>7185</v>
      </c>
    </row>
    <row r="2247" spans="1:19" x14ac:dyDescent="0.3">
      <c r="A2247" s="1">
        <v>25068</v>
      </c>
      <c r="B2247" s="4" t="str">
        <f>TEXT(Airplane_Crashes_and_Fatalities[[#This Row],[Date]],"yyyy")</f>
        <v>1968</v>
      </c>
      <c r="C2247" s="1" t="str">
        <f>TEXT(Airplane_Crashes_and_Fatalities[[#This Row],[Date]],"mmm")</f>
        <v>Aug</v>
      </c>
      <c r="D2247" s="5">
        <f>DAY(Airplane_Crashes_and_Fatalities[[#This Row],[Date]])</f>
        <v>18</v>
      </c>
      <c r="E2247" s="3">
        <v>0.38888888888888884</v>
      </c>
      <c r="F2247" s="2" t="s">
        <v>21778</v>
      </c>
      <c r="G2247" s="2" t="s">
        <v>20042</v>
      </c>
      <c r="H2247" s="2"/>
      <c r="I2247" s="2" t="s">
        <v>5252</v>
      </c>
      <c r="J2247" s="2"/>
      <c r="K2247" s="2" t="s">
        <v>7186</v>
      </c>
      <c r="L2247" s="2" t="s">
        <v>7187</v>
      </c>
      <c r="M2247" t="s">
        <v>7188</v>
      </c>
      <c r="N2247">
        <f>Airplane_Crashes_and_Fatalities[[#This Row],[Aboard]]-Airplane_Crashes_and_Fatalities[[#This Row],[Fatalities]]</f>
        <v>0</v>
      </c>
      <c r="O2247">
        <v>67302806</v>
      </c>
      <c r="P2247">
        <v>40</v>
      </c>
      <c r="Q2247">
        <v>40</v>
      </c>
      <c r="R2247">
        <v>0</v>
      </c>
      <c r="S2247" s="2" t="s">
        <v>7189</v>
      </c>
    </row>
    <row r="2248" spans="1:19" x14ac:dyDescent="0.3">
      <c r="A2248" s="1">
        <v>25070</v>
      </c>
      <c r="B2248" s="4" t="str">
        <f>TEXT(Airplane_Crashes_and_Fatalities[[#This Row],[Date]],"yyyy")</f>
        <v>1968</v>
      </c>
      <c r="C2248" s="1" t="str">
        <f>TEXT(Airplane_Crashes_and_Fatalities[[#This Row],[Date]],"mmm")</f>
        <v>Aug</v>
      </c>
      <c r="D2248" s="5">
        <f>DAY(Airplane_Crashes_and_Fatalities[[#This Row],[Date]])</f>
        <v>20</v>
      </c>
      <c r="E2248" s="3">
        <v>6.25E-2</v>
      </c>
      <c r="F2248" s="2" t="s">
        <v>21779</v>
      </c>
      <c r="G2248" s="2" t="s">
        <v>20520</v>
      </c>
      <c r="H2248" s="2"/>
      <c r="I2248" s="2" t="s">
        <v>2443</v>
      </c>
      <c r="J2248" s="2"/>
      <c r="K2248" s="2"/>
      <c r="L2248" s="2" t="s">
        <v>7190</v>
      </c>
      <c r="M2248" t="s">
        <v>7191</v>
      </c>
      <c r="N2248">
        <f>Airplane_Crashes_and_Fatalities[[#This Row],[Aboard]]-Airplane_Crashes_and_Fatalities[[#This Row],[Fatalities]]</f>
        <v>3</v>
      </c>
      <c r="O2248">
        <v>1580</v>
      </c>
      <c r="P2248">
        <v>7</v>
      </c>
      <c r="Q2248">
        <v>4</v>
      </c>
      <c r="R2248">
        <v>0</v>
      </c>
      <c r="S2248" s="2" t="s">
        <v>7192</v>
      </c>
    </row>
    <row r="2249" spans="1:19" x14ac:dyDescent="0.3">
      <c r="A2249" s="1">
        <v>25078</v>
      </c>
      <c r="B2249" s="4" t="str">
        <f>TEXT(Airplane_Crashes_and_Fatalities[[#This Row],[Date]],"yyyy")</f>
        <v>1968</v>
      </c>
      <c r="C2249" s="1" t="str">
        <f>TEXT(Airplane_Crashes_and_Fatalities[[#This Row],[Date]],"mmm")</f>
        <v>Aug</v>
      </c>
      <c r="D2249" s="5">
        <f>DAY(Airplane_Crashes_and_Fatalities[[#This Row],[Date]])</f>
        <v>28</v>
      </c>
      <c r="E2249" s="3">
        <v>0.30902777777777768</v>
      </c>
      <c r="F2249" s="2" t="s">
        <v>21780</v>
      </c>
      <c r="G2249" s="2" t="s">
        <v>19878</v>
      </c>
      <c r="H2249" s="2"/>
      <c r="I2249" s="2" t="s">
        <v>7193</v>
      </c>
      <c r="J2249" s="2"/>
      <c r="K2249" s="2"/>
      <c r="L2249" s="2" t="s">
        <v>7194</v>
      </c>
      <c r="M2249" t="s">
        <v>7195</v>
      </c>
      <c r="N2249">
        <f>Airplane_Crashes_and_Fatalities[[#This Row],[Aboard]]-Airplane_Crashes_and_Fatalities[[#This Row],[Fatalities]]</f>
        <v>2</v>
      </c>
      <c r="P2249">
        <v>2</v>
      </c>
      <c r="Q2249">
        <v>0</v>
      </c>
      <c r="R2249">
        <v>0</v>
      </c>
      <c r="S2249" s="2" t="s">
        <v>7196</v>
      </c>
    </row>
    <row r="2250" spans="1:19" x14ac:dyDescent="0.3">
      <c r="A2250" s="1">
        <v>25081</v>
      </c>
      <c r="B2250" s="4" t="str">
        <f>TEXT(Airplane_Crashes_and_Fatalities[[#This Row],[Date]],"yyyy")</f>
        <v>1968</v>
      </c>
      <c r="C2250" s="1" t="str">
        <f>TEXT(Airplane_Crashes_and_Fatalities[[#This Row],[Date]],"mmm")</f>
        <v>Aug</v>
      </c>
      <c r="D2250" s="5">
        <f>DAY(Airplane_Crashes_and_Fatalities[[#This Row],[Date]])</f>
        <v>31</v>
      </c>
      <c r="F2250" s="2" t="s">
        <v>21781</v>
      </c>
      <c r="G2250" s="2" t="s">
        <v>20095</v>
      </c>
      <c r="H2250" s="2"/>
      <c r="I2250" s="2" t="s">
        <v>7197</v>
      </c>
      <c r="J2250" s="2"/>
      <c r="K2250" s="2"/>
      <c r="L2250" s="2" t="s">
        <v>4645</v>
      </c>
      <c r="M2250" t="s">
        <v>7198</v>
      </c>
      <c r="N2250">
        <f>Airplane_Crashes_and_Fatalities[[#This Row],[Aboard]]-Airplane_Crashes_and_Fatalities[[#This Row],[Fatalities]]</f>
        <v>1</v>
      </c>
      <c r="O2250">
        <v>199</v>
      </c>
      <c r="P2250">
        <v>6</v>
      </c>
      <c r="Q2250">
        <v>5</v>
      </c>
      <c r="R2250">
        <v>0</v>
      </c>
      <c r="S2250" s="2" t="s">
        <v>7199</v>
      </c>
    </row>
    <row r="2251" spans="1:19" x14ac:dyDescent="0.3">
      <c r="A2251" s="1">
        <v>25084</v>
      </c>
      <c r="B2251" s="4" t="str">
        <f>TEXT(Airplane_Crashes_and_Fatalities[[#This Row],[Date]],"yyyy")</f>
        <v>1968</v>
      </c>
      <c r="C2251" s="1" t="str">
        <f>TEXT(Airplane_Crashes_and_Fatalities[[#This Row],[Date]],"mmm")</f>
        <v>Sep</v>
      </c>
      <c r="D2251" s="5">
        <f>DAY(Airplane_Crashes_and_Fatalities[[#This Row],[Date]])</f>
        <v>3</v>
      </c>
      <c r="E2251" s="3">
        <v>0.89236111111111116</v>
      </c>
      <c r="F2251" s="2" t="s">
        <v>21782</v>
      </c>
      <c r="G2251" s="2" t="s">
        <v>19935</v>
      </c>
      <c r="H2251" s="2"/>
      <c r="I2251" s="2" t="s">
        <v>7200</v>
      </c>
      <c r="J2251" s="2"/>
      <c r="K2251" s="2"/>
      <c r="L2251" s="2" t="s">
        <v>5067</v>
      </c>
      <c r="M2251" t="s">
        <v>7201</v>
      </c>
      <c r="N2251">
        <f>Airplane_Crashes_and_Fatalities[[#This Row],[Aboard]]-Airplane_Crashes_and_Fatalities[[#This Row],[Fatalities]]</f>
        <v>42</v>
      </c>
      <c r="O2251">
        <v>187009101</v>
      </c>
      <c r="P2251">
        <v>89</v>
      </c>
      <c r="Q2251">
        <v>47</v>
      </c>
      <c r="R2251">
        <v>0</v>
      </c>
      <c r="S2251" s="2" t="s">
        <v>7202</v>
      </c>
    </row>
    <row r="2252" spans="1:19" x14ac:dyDescent="0.3">
      <c r="A2252" s="1">
        <v>25089</v>
      </c>
      <c r="B2252" s="4" t="str">
        <f>TEXT(Airplane_Crashes_and_Fatalities[[#This Row],[Date]],"yyyy")</f>
        <v>1968</v>
      </c>
      <c r="C2252" s="1" t="str">
        <f>TEXT(Airplane_Crashes_and_Fatalities[[#This Row],[Date]],"mmm")</f>
        <v>Sep</v>
      </c>
      <c r="D2252" s="5">
        <f>DAY(Airplane_Crashes_and_Fatalities[[#This Row],[Date]])</f>
        <v>8</v>
      </c>
      <c r="E2252" s="3">
        <v>0.62152777777777768</v>
      </c>
      <c r="F2252" s="2" t="s">
        <v>21684</v>
      </c>
      <c r="G2252" s="2" t="s">
        <v>19785</v>
      </c>
      <c r="H2252" s="2"/>
      <c r="I2252" s="2" t="s">
        <v>7203</v>
      </c>
      <c r="J2252" s="2"/>
      <c r="K2252" s="2"/>
      <c r="L2252" s="2" t="s">
        <v>7204</v>
      </c>
      <c r="M2252" t="s">
        <v>7205</v>
      </c>
      <c r="N2252">
        <f>Airplane_Crashes_and_Fatalities[[#This Row],[Aboard]]-Airplane_Crashes_and_Fatalities[[#This Row],[Fatalities]]</f>
        <v>7</v>
      </c>
      <c r="P2252">
        <v>9</v>
      </c>
      <c r="Q2252">
        <v>2</v>
      </c>
      <c r="R2252">
        <v>0</v>
      </c>
      <c r="S2252" s="2" t="s">
        <v>7206</v>
      </c>
    </row>
    <row r="2253" spans="1:19" x14ac:dyDescent="0.3">
      <c r="A2253" s="1">
        <v>25092</v>
      </c>
      <c r="B2253" s="4" t="str">
        <f>TEXT(Airplane_Crashes_and_Fatalities[[#This Row],[Date]],"yyyy")</f>
        <v>1968</v>
      </c>
      <c r="C2253" s="1" t="str">
        <f>TEXT(Airplane_Crashes_and_Fatalities[[#This Row],[Date]],"mmm")</f>
        <v>Sep</v>
      </c>
      <c r="D2253" s="5">
        <f>DAY(Airplane_Crashes_and_Fatalities[[#This Row],[Date]])</f>
        <v>11</v>
      </c>
      <c r="E2253" s="3">
        <v>0.4375</v>
      </c>
      <c r="F2253" s="2" t="s">
        <v>21783</v>
      </c>
      <c r="G2253" s="2" t="s">
        <v>19685</v>
      </c>
      <c r="H2253" s="2"/>
      <c r="I2253" s="2" t="s">
        <v>744</v>
      </c>
      <c r="J2253" s="2" t="s">
        <v>19237</v>
      </c>
      <c r="K2253" s="2" t="s">
        <v>7207</v>
      </c>
      <c r="L2253" s="2" t="s">
        <v>7208</v>
      </c>
      <c r="M2253" t="s">
        <v>7209</v>
      </c>
      <c r="N2253">
        <f>Airplane_Crashes_and_Fatalities[[#This Row],[Aboard]]-Airplane_Crashes_and_Fatalities[[#This Row],[Fatalities]]</f>
        <v>0</v>
      </c>
      <c r="O2253">
        <v>244</v>
      </c>
      <c r="P2253">
        <v>95</v>
      </c>
      <c r="Q2253">
        <v>95</v>
      </c>
      <c r="R2253">
        <v>0</v>
      </c>
      <c r="S2253" s="2" t="s">
        <v>7210</v>
      </c>
    </row>
    <row r="2254" spans="1:19" x14ac:dyDescent="0.3">
      <c r="A2254" s="1">
        <v>25105</v>
      </c>
      <c r="B2254" s="4" t="str">
        <f>TEXT(Airplane_Crashes_and_Fatalities[[#This Row],[Date]],"yyyy")</f>
        <v>1968</v>
      </c>
      <c r="C2254" s="1" t="str">
        <f>TEXT(Airplane_Crashes_and_Fatalities[[#This Row],[Date]],"mmm")</f>
        <v>Sep</v>
      </c>
      <c r="D2254" s="5">
        <f>DAY(Airplane_Crashes_and_Fatalities[[#This Row],[Date]])</f>
        <v>24</v>
      </c>
      <c r="F2254" s="2" t="s">
        <v>7211</v>
      </c>
      <c r="G2254" s="2"/>
      <c r="H2254" s="2"/>
      <c r="I2254" s="2" t="s">
        <v>1718</v>
      </c>
      <c r="J2254" s="2"/>
      <c r="K2254" s="2"/>
      <c r="L2254" s="2" t="s">
        <v>4760</v>
      </c>
      <c r="M2254" t="s">
        <v>7212</v>
      </c>
      <c r="N2254">
        <f>Airplane_Crashes_and_Fatalities[[#This Row],[Aboard]]-Airplane_Crashes_and_Fatalities[[#This Row],[Fatalities]]</f>
        <v>41</v>
      </c>
      <c r="O2254" t="s">
        <v>7213</v>
      </c>
      <c r="P2254">
        <v>52</v>
      </c>
      <c r="Q2254">
        <v>11</v>
      </c>
      <c r="R2254">
        <v>0</v>
      </c>
      <c r="S2254" s="2" t="s">
        <v>7214</v>
      </c>
    </row>
    <row r="2255" spans="1:19" x14ac:dyDescent="0.3">
      <c r="A2255" s="1">
        <v>25109</v>
      </c>
      <c r="B2255" s="4" t="str">
        <f>TEXT(Airplane_Crashes_and_Fatalities[[#This Row],[Date]],"yyyy")</f>
        <v>1968</v>
      </c>
      <c r="C2255" s="1" t="str">
        <f>TEXT(Airplane_Crashes_and_Fatalities[[#This Row],[Date]],"mmm")</f>
        <v>Sep</v>
      </c>
      <c r="D2255" s="5">
        <f>DAY(Airplane_Crashes_and_Fatalities[[#This Row],[Date]])</f>
        <v>28</v>
      </c>
      <c r="F2255" s="2" t="s">
        <v>21784</v>
      </c>
      <c r="G2255" s="2" t="s">
        <v>21785</v>
      </c>
      <c r="H2255" s="2" t="s">
        <v>20449</v>
      </c>
      <c r="I2255" s="2" t="s">
        <v>7215</v>
      </c>
      <c r="J2255" s="2"/>
      <c r="K2255" s="2" t="s">
        <v>7216</v>
      </c>
      <c r="L2255" s="2" t="s">
        <v>2468</v>
      </c>
      <c r="M2255" t="s">
        <v>7217</v>
      </c>
      <c r="N2255">
        <f>Airplane_Crashes_and_Fatalities[[#This Row],[Aboard]]-Airplane_Crashes_and_Fatalities[[#This Row],[Fatalities]]</f>
        <v>0</v>
      </c>
      <c r="O2255">
        <v>10445</v>
      </c>
      <c r="P2255">
        <v>57</v>
      </c>
      <c r="Q2255">
        <v>57</v>
      </c>
      <c r="R2255">
        <v>1</v>
      </c>
      <c r="S2255" s="2" t="s">
        <v>7218</v>
      </c>
    </row>
    <row r="2256" spans="1:19" x14ac:dyDescent="0.3">
      <c r="A2256" s="1">
        <v>25112</v>
      </c>
      <c r="B2256" s="4" t="str">
        <f>TEXT(Airplane_Crashes_and_Fatalities[[#This Row],[Date]],"yyyy")</f>
        <v>1968</v>
      </c>
      <c r="C2256" s="1" t="str">
        <f>TEXT(Airplane_Crashes_and_Fatalities[[#This Row],[Date]],"mmm")</f>
        <v>Oct</v>
      </c>
      <c r="D2256" s="5">
        <f>DAY(Airplane_Crashes_and_Fatalities[[#This Row],[Date]])</f>
        <v>1</v>
      </c>
      <c r="E2256" s="3">
        <v>0.46875</v>
      </c>
      <c r="F2256" s="2" t="s">
        <v>21786</v>
      </c>
      <c r="G2256" s="2" t="s">
        <v>20063</v>
      </c>
      <c r="H2256" s="2"/>
      <c r="I2256" s="2" t="s">
        <v>7219</v>
      </c>
      <c r="J2256" s="2"/>
      <c r="K2256" s="2"/>
      <c r="L2256" s="2" t="s">
        <v>7220</v>
      </c>
      <c r="M2256" t="s">
        <v>7221</v>
      </c>
      <c r="N2256">
        <f>Airplane_Crashes_and_Fatalities[[#This Row],[Aboard]]-Airplane_Crashes_and_Fatalities[[#This Row],[Fatalities]]</f>
        <v>0</v>
      </c>
      <c r="P2256">
        <v>3</v>
      </c>
      <c r="Q2256">
        <v>3</v>
      </c>
      <c r="R2256">
        <v>0</v>
      </c>
      <c r="S2256" s="2" t="s">
        <v>7222</v>
      </c>
    </row>
    <row r="2257" spans="1:19" x14ac:dyDescent="0.3">
      <c r="A2257" s="1">
        <v>25114</v>
      </c>
      <c r="B2257" s="4" t="str">
        <f>TEXT(Airplane_Crashes_and_Fatalities[[#This Row],[Date]],"yyyy")</f>
        <v>1968</v>
      </c>
      <c r="C2257" s="1" t="str">
        <f>TEXT(Airplane_Crashes_and_Fatalities[[#This Row],[Date]],"mmm")</f>
        <v>Oct</v>
      </c>
      <c r="D2257" s="5">
        <f>DAY(Airplane_Crashes_and_Fatalities[[#This Row],[Date]])</f>
        <v>3</v>
      </c>
      <c r="F2257" s="2" t="s">
        <v>21787</v>
      </c>
      <c r="G2257" s="2" t="s">
        <v>20706</v>
      </c>
      <c r="H2257" s="2"/>
      <c r="I2257" s="2" t="s">
        <v>1718</v>
      </c>
      <c r="J2257" s="2"/>
      <c r="K2257" s="2"/>
      <c r="L2257" s="2" t="s">
        <v>7223</v>
      </c>
      <c r="M2257" t="s">
        <v>7224</v>
      </c>
      <c r="N2257">
        <f>Airplane_Crashes_and_Fatalities[[#This Row],[Aboard]]-Airplane_Crashes_and_Fatalities[[#This Row],[Fatalities]]</f>
        <v>0</v>
      </c>
      <c r="O2257">
        <v>213</v>
      </c>
      <c r="P2257">
        <v>13</v>
      </c>
      <c r="Q2257">
        <v>13</v>
      </c>
      <c r="R2257">
        <v>11</v>
      </c>
      <c r="S2257" s="2" t="s">
        <v>7225</v>
      </c>
    </row>
    <row r="2258" spans="1:19" x14ac:dyDescent="0.3">
      <c r="A2258" s="1">
        <v>25114</v>
      </c>
      <c r="B2258" s="4" t="str">
        <f>TEXT(Airplane_Crashes_and_Fatalities[[#This Row],[Date]],"yyyy")</f>
        <v>1968</v>
      </c>
      <c r="C2258" s="1" t="str">
        <f>TEXT(Airplane_Crashes_and_Fatalities[[#This Row],[Date]],"mmm")</f>
        <v>Oct</v>
      </c>
      <c r="D2258" s="5">
        <f>DAY(Airplane_Crashes_and_Fatalities[[#This Row],[Date]])</f>
        <v>3</v>
      </c>
      <c r="E2258" s="3">
        <v>0.67361111111111116</v>
      </c>
      <c r="F2258" s="2" t="s">
        <v>21787</v>
      </c>
      <c r="G2258" s="2" t="s">
        <v>21400</v>
      </c>
      <c r="H2258" s="2"/>
      <c r="I2258" s="2" t="s">
        <v>7226</v>
      </c>
      <c r="J2258" s="2"/>
      <c r="K2258" s="2"/>
      <c r="L2258" s="2" t="s">
        <v>7227</v>
      </c>
      <c r="M2258" t="s">
        <v>7228</v>
      </c>
      <c r="N2258">
        <f>Airplane_Crashes_and_Fatalities[[#This Row],[Aboard]]-Airplane_Crashes_and_Fatalities[[#This Row],[Fatalities]]</f>
        <v>0</v>
      </c>
      <c r="P2258">
        <v>25</v>
      </c>
      <c r="Q2258">
        <v>25</v>
      </c>
      <c r="R2258">
        <v>0</v>
      </c>
      <c r="S2258" s="2" t="s">
        <v>7229</v>
      </c>
    </row>
    <row r="2259" spans="1:19" x14ac:dyDescent="0.3">
      <c r="A2259" s="1">
        <v>25119</v>
      </c>
      <c r="B2259" s="4" t="str">
        <f>TEXT(Airplane_Crashes_and_Fatalities[[#This Row],[Date]],"yyyy")</f>
        <v>1968</v>
      </c>
      <c r="C2259" s="1" t="str">
        <f>TEXT(Airplane_Crashes_and_Fatalities[[#This Row],[Date]],"mmm")</f>
        <v>Oct</v>
      </c>
      <c r="D2259" s="5">
        <f>DAY(Airplane_Crashes_and_Fatalities[[#This Row],[Date]])</f>
        <v>8</v>
      </c>
      <c r="E2259" s="3">
        <v>0.16319444444444442</v>
      </c>
      <c r="F2259" s="2" t="s">
        <v>21517</v>
      </c>
      <c r="G2259" s="2" t="s">
        <v>19722</v>
      </c>
      <c r="H2259" s="2"/>
      <c r="I2259" s="2" t="s">
        <v>7230</v>
      </c>
      <c r="J2259" s="2"/>
      <c r="K2259" s="2"/>
      <c r="L2259" s="2" t="s">
        <v>7231</v>
      </c>
      <c r="M2259" t="s">
        <v>7232</v>
      </c>
      <c r="N2259">
        <f>Airplane_Crashes_and_Fatalities[[#This Row],[Aboard]]-Airplane_Crashes_and_Fatalities[[#This Row],[Fatalities]]</f>
        <v>0</v>
      </c>
      <c r="P2259">
        <v>4</v>
      </c>
      <c r="Q2259">
        <v>4</v>
      </c>
      <c r="R2259">
        <v>0</v>
      </c>
      <c r="S2259" s="2" t="s">
        <v>7233</v>
      </c>
    </row>
    <row r="2260" spans="1:19" x14ac:dyDescent="0.3">
      <c r="A2260" s="1">
        <v>25119</v>
      </c>
      <c r="B2260" s="4" t="str">
        <f>TEXT(Airplane_Crashes_and_Fatalities[[#This Row],[Date]],"yyyy")</f>
        <v>1968</v>
      </c>
      <c r="C2260" s="1" t="str">
        <f>TEXT(Airplane_Crashes_and_Fatalities[[#This Row],[Date]],"mmm")</f>
        <v>Oct</v>
      </c>
      <c r="D2260" s="5">
        <f>DAY(Airplane_Crashes_and_Fatalities[[#This Row],[Date]])</f>
        <v>8</v>
      </c>
      <c r="F2260" s="2" t="s">
        <v>21788</v>
      </c>
      <c r="G2260" s="2" t="s">
        <v>20481</v>
      </c>
      <c r="H2260" s="2"/>
      <c r="I2260" s="2" t="s">
        <v>7234</v>
      </c>
      <c r="J2260" s="2"/>
      <c r="K2260" s="2"/>
      <c r="L2260" s="2" t="s">
        <v>7235</v>
      </c>
      <c r="M2260" t="s">
        <v>7236</v>
      </c>
      <c r="N2260">
        <f>Airplane_Crashes_and_Fatalities[[#This Row],[Aboard]]-Airplane_Crashes_and_Fatalities[[#This Row],[Fatalities]]</f>
        <v>0</v>
      </c>
      <c r="O2260">
        <v>14</v>
      </c>
      <c r="P2260">
        <v>10</v>
      </c>
      <c r="Q2260">
        <v>10</v>
      </c>
      <c r="R2260">
        <v>0</v>
      </c>
      <c r="S2260" s="2" t="s">
        <v>2857</v>
      </c>
    </row>
    <row r="2261" spans="1:19" x14ac:dyDescent="0.3">
      <c r="A2261" s="1">
        <v>25121</v>
      </c>
      <c r="B2261" s="4" t="str">
        <f>TEXT(Airplane_Crashes_and_Fatalities[[#This Row],[Date]],"yyyy")</f>
        <v>1968</v>
      </c>
      <c r="C2261" s="1" t="str">
        <f>TEXT(Airplane_Crashes_and_Fatalities[[#This Row],[Date]],"mmm")</f>
        <v>Oct</v>
      </c>
      <c r="D2261" s="5">
        <f>DAY(Airplane_Crashes_and_Fatalities[[#This Row],[Date]])</f>
        <v>10</v>
      </c>
      <c r="E2261" s="3">
        <v>0.78125</v>
      </c>
      <c r="F2261" s="2" t="s">
        <v>21789</v>
      </c>
      <c r="G2261" s="2" t="s">
        <v>19692</v>
      </c>
      <c r="H2261" s="2"/>
      <c r="I2261" s="2" t="s">
        <v>7237</v>
      </c>
      <c r="J2261" s="2"/>
      <c r="K2261" s="2"/>
      <c r="L2261" s="2" t="s">
        <v>5953</v>
      </c>
      <c r="M2261" t="s">
        <v>7238</v>
      </c>
      <c r="N2261">
        <f>Airplane_Crashes_and_Fatalities[[#This Row],[Aboard]]-Airplane_Crashes_and_Fatalities[[#This Row],[Fatalities]]</f>
        <v>1</v>
      </c>
      <c r="P2261">
        <v>3</v>
      </c>
      <c r="Q2261">
        <v>2</v>
      </c>
      <c r="R2261">
        <v>0</v>
      </c>
      <c r="S2261" s="2" t="s">
        <v>7239</v>
      </c>
    </row>
    <row r="2262" spans="1:19" x14ac:dyDescent="0.3">
      <c r="A2262" s="1">
        <v>25122</v>
      </c>
      <c r="B2262" s="4" t="str">
        <f>TEXT(Airplane_Crashes_and_Fatalities[[#This Row],[Date]],"yyyy")</f>
        <v>1968</v>
      </c>
      <c r="C2262" s="1" t="str">
        <f>TEXT(Airplane_Crashes_and_Fatalities[[#This Row],[Date]],"mmm")</f>
        <v>Oct</v>
      </c>
      <c r="D2262" s="5">
        <f>DAY(Airplane_Crashes_and_Fatalities[[#This Row],[Date]])</f>
        <v>11</v>
      </c>
      <c r="F2262" s="2" t="s">
        <v>20430</v>
      </c>
      <c r="G2262" s="2" t="s">
        <v>19780</v>
      </c>
      <c r="H2262" s="2"/>
      <c r="I2262" s="2" t="s">
        <v>477</v>
      </c>
      <c r="J2262" s="2"/>
      <c r="K2262" s="2" t="s">
        <v>7240</v>
      </c>
      <c r="L2262" s="2" t="s">
        <v>7241</v>
      </c>
      <c r="M2262" t="s">
        <v>7242</v>
      </c>
      <c r="N2262">
        <f>Airplane_Crashes_and_Fatalities[[#This Row],[Aboard]]-Airplane_Crashes_and_Fatalities[[#This Row],[Fatalities]]</f>
        <v>29</v>
      </c>
      <c r="O2262">
        <v>805120</v>
      </c>
      <c r="P2262">
        <v>40</v>
      </c>
      <c r="Q2262">
        <v>11</v>
      </c>
      <c r="R2262">
        <v>0</v>
      </c>
      <c r="S2262" s="2" t="s">
        <v>3350</v>
      </c>
    </row>
    <row r="2263" spans="1:19" x14ac:dyDescent="0.3">
      <c r="A2263" s="1">
        <v>25130</v>
      </c>
      <c r="B2263" s="4" t="str">
        <f>TEXT(Airplane_Crashes_and_Fatalities[[#This Row],[Date]],"yyyy")</f>
        <v>1968</v>
      </c>
      <c r="C2263" s="1" t="str">
        <f>TEXT(Airplane_Crashes_and_Fatalities[[#This Row],[Date]],"mmm")</f>
        <v>Oct</v>
      </c>
      <c r="D2263" s="5">
        <f>DAY(Airplane_Crashes_and_Fatalities[[#This Row],[Date]])</f>
        <v>19</v>
      </c>
      <c r="F2263" s="2" t="s">
        <v>21790</v>
      </c>
      <c r="G2263" s="2" t="s">
        <v>20711</v>
      </c>
      <c r="H2263" s="2"/>
      <c r="I2263" s="2" t="s">
        <v>7243</v>
      </c>
      <c r="J2263" s="2"/>
      <c r="K2263" s="2"/>
      <c r="L2263" s="2" t="s">
        <v>6210</v>
      </c>
      <c r="M2263">
        <v>17949</v>
      </c>
      <c r="N2263">
        <f>Airplane_Crashes_and_Fatalities[[#This Row],[Aboard]]-Airplane_Crashes_and_Fatalities[[#This Row],[Fatalities]]</f>
        <v>0</v>
      </c>
      <c r="O2263">
        <v>4100</v>
      </c>
      <c r="P2263">
        <v>10</v>
      </c>
      <c r="Q2263">
        <v>10</v>
      </c>
      <c r="R2263">
        <v>0</v>
      </c>
      <c r="S2263" s="2" t="s">
        <v>2433</v>
      </c>
    </row>
    <row r="2264" spans="1:19" x14ac:dyDescent="0.3">
      <c r="A2264" s="1">
        <v>25131</v>
      </c>
      <c r="B2264" s="4" t="str">
        <f>TEXT(Airplane_Crashes_and_Fatalities[[#This Row],[Date]],"yyyy")</f>
        <v>1968</v>
      </c>
      <c r="C2264" s="1" t="str">
        <f>TEXT(Airplane_Crashes_and_Fatalities[[#This Row],[Date]],"mmm")</f>
        <v>Oct</v>
      </c>
      <c r="D2264" s="5">
        <f>DAY(Airplane_Crashes_and_Fatalities[[#This Row],[Date]])</f>
        <v>20</v>
      </c>
      <c r="F2264" s="2" t="s">
        <v>21791</v>
      </c>
      <c r="G2264" s="2" t="s">
        <v>19819</v>
      </c>
      <c r="H2264" s="2"/>
      <c r="I2264" s="2" t="s">
        <v>2696</v>
      </c>
      <c r="J2264" s="2"/>
      <c r="K2264" s="2"/>
      <c r="L2264" s="2" t="s">
        <v>7244</v>
      </c>
      <c r="M2264" t="s">
        <v>7245</v>
      </c>
      <c r="N2264">
        <f>Airplane_Crashes_and_Fatalities[[#This Row],[Aboard]]-Airplane_Crashes_and_Fatalities[[#This Row],[Fatalities]]</f>
        <v>0</v>
      </c>
      <c r="O2264">
        <v>13764</v>
      </c>
      <c r="P2264">
        <v>19</v>
      </c>
      <c r="Q2264">
        <v>19</v>
      </c>
      <c r="R2264">
        <v>0</v>
      </c>
      <c r="S2264" s="2" t="s">
        <v>7246</v>
      </c>
    </row>
    <row r="2265" spans="1:19" x14ac:dyDescent="0.3">
      <c r="A2265" s="1">
        <v>25132</v>
      </c>
      <c r="B2265" s="4" t="str">
        <f>TEXT(Airplane_Crashes_and_Fatalities[[#This Row],[Date]],"yyyy")</f>
        <v>1968</v>
      </c>
      <c r="C2265" s="1" t="str">
        <f>TEXT(Airplane_Crashes_and_Fatalities[[#This Row],[Date]],"mmm")</f>
        <v>Oct</v>
      </c>
      <c r="D2265" s="5">
        <f>DAY(Airplane_Crashes_and_Fatalities[[#This Row],[Date]])</f>
        <v>21</v>
      </c>
      <c r="E2265" s="3">
        <v>0.25</v>
      </c>
      <c r="F2265" s="2" t="s">
        <v>21792</v>
      </c>
      <c r="G2265" s="2" t="s">
        <v>21400</v>
      </c>
      <c r="H2265" s="2"/>
      <c r="I2265" s="2" t="s">
        <v>1718</v>
      </c>
      <c r="J2265" s="2"/>
      <c r="K2265" s="2" t="s">
        <v>7247</v>
      </c>
      <c r="L2265" s="2" t="s">
        <v>3190</v>
      </c>
      <c r="M2265">
        <v>450934</v>
      </c>
      <c r="N2265">
        <f>Airplane_Crashes_and_Fatalities[[#This Row],[Aboard]]-Airplane_Crashes_and_Fatalities[[#This Row],[Fatalities]]</f>
        <v>0</v>
      </c>
      <c r="P2265">
        <v>23</v>
      </c>
      <c r="Q2265">
        <v>23</v>
      </c>
      <c r="R2265">
        <v>0</v>
      </c>
      <c r="S2265" s="2" t="s">
        <v>7248</v>
      </c>
    </row>
    <row r="2266" spans="1:19" x14ac:dyDescent="0.3">
      <c r="A2266" s="1">
        <v>25136</v>
      </c>
      <c r="B2266" s="4" t="str">
        <f>TEXT(Airplane_Crashes_and_Fatalities[[#This Row],[Date]],"yyyy")</f>
        <v>1968</v>
      </c>
      <c r="C2266" s="1" t="str">
        <f>TEXT(Airplane_Crashes_and_Fatalities[[#This Row],[Date]],"mmm")</f>
        <v>Oct</v>
      </c>
      <c r="D2266" s="5">
        <f>DAY(Airplane_Crashes_and_Fatalities[[#This Row],[Date]])</f>
        <v>25</v>
      </c>
      <c r="E2266" s="3">
        <v>0.72013888888888888</v>
      </c>
      <c r="F2266" s="2" t="s">
        <v>21793</v>
      </c>
      <c r="G2266" s="2" t="s">
        <v>20996</v>
      </c>
      <c r="H2266" s="2"/>
      <c r="I2266" s="2" t="s">
        <v>4077</v>
      </c>
      <c r="J2266" s="2" t="s">
        <v>19187</v>
      </c>
      <c r="K2266" s="2" t="s">
        <v>7249</v>
      </c>
      <c r="L2266" s="2" t="s">
        <v>7250</v>
      </c>
      <c r="M2266" t="s">
        <v>7251</v>
      </c>
      <c r="N2266">
        <f>Airplane_Crashes_and_Fatalities[[#This Row],[Aboard]]-Airplane_Crashes_and_Fatalities[[#This Row],[Fatalities]]</f>
        <v>10</v>
      </c>
      <c r="O2266">
        <v>517</v>
      </c>
      <c r="P2266">
        <v>42</v>
      </c>
      <c r="Q2266">
        <v>32</v>
      </c>
      <c r="R2266">
        <v>0</v>
      </c>
      <c r="S2266" s="2" t="s">
        <v>7252</v>
      </c>
    </row>
    <row r="2267" spans="1:19" x14ac:dyDescent="0.3">
      <c r="A2267" s="1">
        <v>25163</v>
      </c>
      <c r="B2267" s="4" t="str">
        <f>TEXT(Airplane_Crashes_and_Fatalities[[#This Row],[Date]],"yyyy")</f>
        <v>1968</v>
      </c>
      <c r="C2267" s="1" t="str">
        <f>TEXT(Airplane_Crashes_and_Fatalities[[#This Row],[Date]],"mmm")</f>
        <v>Nov</v>
      </c>
      <c r="D2267" s="5">
        <f>DAY(Airplane_Crashes_and_Fatalities[[#This Row],[Date]])</f>
        <v>21</v>
      </c>
      <c r="E2267" s="3">
        <v>0.41250000000000009</v>
      </c>
      <c r="F2267" s="2" t="s">
        <v>21794</v>
      </c>
      <c r="G2267" s="2" t="s">
        <v>20063</v>
      </c>
      <c r="H2267" s="2"/>
      <c r="I2267" s="2" t="s">
        <v>7253</v>
      </c>
      <c r="J2267" s="2"/>
      <c r="K2267" s="2"/>
      <c r="L2267" s="2" t="s">
        <v>7254</v>
      </c>
      <c r="M2267" t="s">
        <v>7255</v>
      </c>
      <c r="N2267">
        <f>Airplane_Crashes_and_Fatalities[[#This Row],[Aboard]]-Airplane_Crashes_and_Fatalities[[#This Row],[Fatalities]]</f>
        <v>1</v>
      </c>
      <c r="P2267">
        <v>8</v>
      </c>
      <c r="Q2267">
        <v>7</v>
      </c>
      <c r="R2267">
        <v>0</v>
      </c>
      <c r="S2267" s="2" t="s">
        <v>7256</v>
      </c>
    </row>
    <row r="2268" spans="1:19" x14ac:dyDescent="0.3">
      <c r="A2268" s="1">
        <v>25164</v>
      </c>
      <c r="B2268" s="4" t="str">
        <f>TEXT(Airplane_Crashes_and_Fatalities[[#This Row],[Date]],"yyyy")</f>
        <v>1968</v>
      </c>
      <c r="C2268" s="1" t="str">
        <f>TEXT(Airplane_Crashes_and_Fatalities[[#This Row],[Date]],"mmm")</f>
        <v>Nov</v>
      </c>
      <c r="D2268" s="5">
        <f>DAY(Airplane_Crashes_and_Fatalities[[#This Row],[Date]])</f>
        <v>22</v>
      </c>
      <c r="E2268" s="3">
        <v>5.8333333333333348E-2</v>
      </c>
      <c r="F2268" s="2" t="s">
        <v>19728</v>
      </c>
      <c r="G2268" s="2" t="s">
        <v>19729</v>
      </c>
      <c r="H2268" s="2"/>
      <c r="I2268" s="2" t="s">
        <v>3589</v>
      </c>
      <c r="J2268" s="2" t="s">
        <v>18995</v>
      </c>
      <c r="K2268" s="2" t="s">
        <v>7257</v>
      </c>
      <c r="L2268" s="2" t="s">
        <v>7258</v>
      </c>
      <c r="M2268" t="s">
        <v>7259</v>
      </c>
      <c r="N2268">
        <f>Airplane_Crashes_and_Fatalities[[#This Row],[Aboard]]-Airplane_Crashes_and_Fatalities[[#This Row],[Fatalities]]</f>
        <v>107</v>
      </c>
      <c r="O2268">
        <v>45954</v>
      </c>
      <c r="P2268">
        <v>107</v>
      </c>
      <c r="Q2268">
        <v>0</v>
      </c>
      <c r="R2268">
        <v>0</v>
      </c>
      <c r="S2268" s="2" t="s">
        <v>7260</v>
      </c>
    </row>
    <row r="2269" spans="1:19" x14ac:dyDescent="0.3">
      <c r="A2269" s="1">
        <v>25165</v>
      </c>
      <c r="B2269" s="4" t="str">
        <f>TEXT(Airplane_Crashes_and_Fatalities[[#This Row],[Date]],"yyyy")</f>
        <v>1968</v>
      </c>
      <c r="C2269" s="1" t="str">
        <f>TEXT(Airplane_Crashes_and_Fatalities[[#This Row],[Date]],"mmm")</f>
        <v>Nov</v>
      </c>
      <c r="D2269" s="5">
        <f>DAY(Airplane_Crashes_and_Fatalities[[#This Row],[Date]])</f>
        <v>23</v>
      </c>
      <c r="E2269" s="3">
        <v>0.83263888888888893</v>
      </c>
      <c r="F2269" s="2" t="s">
        <v>20714</v>
      </c>
      <c r="G2269" s="2" t="s">
        <v>19729</v>
      </c>
      <c r="H2269" s="2"/>
      <c r="I2269" s="2" t="s">
        <v>7261</v>
      </c>
      <c r="J2269" s="2" t="s">
        <v>19238</v>
      </c>
      <c r="K2269" s="2" t="s">
        <v>7262</v>
      </c>
      <c r="L2269" s="2" t="s">
        <v>7263</v>
      </c>
      <c r="M2269" t="s">
        <v>7264</v>
      </c>
      <c r="N2269">
        <f>Airplane_Crashes_and_Fatalities[[#This Row],[Aboard]]-Airplane_Crashes_and_Fatalities[[#This Row],[Fatalities]]</f>
        <v>0</v>
      </c>
      <c r="O2269">
        <v>148</v>
      </c>
      <c r="P2269">
        <v>9</v>
      </c>
      <c r="Q2269">
        <v>9</v>
      </c>
      <c r="R2269">
        <v>0</v>
      </c>
      <c r="S2269" s="2" t="s">
        <v>7265</v>
      </c>
    </row>
    <row r="2270" spans="1:19" x14ac:dyDescent="0.3">
      <c r="A2270" s="1">
        <v>25167</v>
      </c>
      <c r="B2270" s="4" t="str">
        <f>TEXT(Airplane_Crashes_and_Fatalities[[#This Row],[Date]],"yyyy")</f>
        <v>1968</v>
      </c>
      <c r="C2270" s="1" t="str">
        <f>TEXT(Airplane_Crashes_and_Fatalities[[#This Row],[Date]],"mmm")</f>
        <v>Nov</v>
      </c>
      <c r="D2270" s="5">
        <f>DAY(Airplane_Crashes_and_Fatalities[[#This Row],[Date]])</f>
        <v>25</v>
      </c>
      <c r="F2270" s="2" t="s">
        <v>21795</v>
      </c>
      <c r="G2270" s="2" t="s">
        <v>20898</v>
      </c>
      <c r="H2270" s="2"/>
      <c r="I2270" s="2" t="s">
        <v>5404</v>
      </c>
      <c r="J2270" s="2"/>
      <c r="K2270" s="2"/>
      <c r="L2270" s="2" t="s">
        <v>2785</v>
      </c>
      <c r="M2270" t="s">
        <v>7266</v>
      </c>
      <c r="N2270">
        <f>Airplane_Crashes_and_Fatalities[[#This Row],[Aboard]]-Airplane_Crashes_and_Fatalities[[#This Row],[Fatalities]]</f>
        <v>2</v>
      </c>
      <c r="O2270">
        <v>22265</v>
      </c>
      <c r="P2270">
        <v>28</v>
      </c>
      <c r="Q2270">
        <v>26</v>
      </c>
      <c r="R2270">
        <v>0</v>
      </c>
      <c r="S2270" s="2" t="s">
        <v>2439</v>
      </c>
    </row>
    <row r="2271" spans="1:19" x14ac:dyDescent="0.3">
      <c r="A2271" s="1">
        <v>25168</v>
      </c>
      <c r="B2271" s="4" t="str">
        <f>TEXT(Airplane_Crashes_and_Fatalities[[#This Row],[Date]],"yyyy")</f>
        <v>1968</v>
      </c>
      <c r="C2271" s="1" t="str">
        <f>TEXT(Airplane_Crashes_and_Fatalities[[#This Row],[Date]],"mmm")</f>
        <v>Nov</v>
      </c>
      <c r="D2271" s="5">
        <f>DAY(Airplane_Crashes_and_Fatalities[[#This Row],[Date]])</f>
        <v>26</v>
      </c>
      <c r="E2271" s="3">
        <v>0.55902777777777768</v>
      </c>
      <c r="F2271" s="2" t="s">
        <v>21796</v>
      </c>
      <c r="G2271" s="2" t="s">
        <v>20063</v>
      </c>
      <c r="H2271" s="2"/>
      <c r="I2271" s="2" t="s">
        <v>7267</v>
      </c>
      <c r="J2271" s="2"/>
      <c r="K2271" s="2"/>
      <c r="L2271" s="2" t="s">
        <v>6035</v>
      </c>
      <c r="M2271" t="s">
        <v>7268</v>
      </c>
      <c r="N2271">
        <f>Airplane_Crashes_and_Fatalities[[#This Row],[Aboard]]-Airplane_Crashes_and_Fatalities[[#This Row],[Fatalities]]</f>
        <v>3</v>
      </c>
      <c r="P2271">
        <v>5</v>
      </c>
      <c r="Q2271">
        <v>2</v>
      </c>
      <c r="R2271">
        <v>0</v>
      </c>
      <c r="S2271" s="2" t="s">
        <v>7269</v>
      </c>
    </row>
    <row r="2272" spans="1:19" x14ac:dyDescent="0.3">
      <c r="A2272" s="1">
        <v>25174</v>
      </c>
      <c r="B2272" s="4" t="str">
        <f>TEXT(Airplane_Crashes_and_Fatalities[[#This Row],[Date]],"yyyy")</f>
        <v>1968</v>
      </c>
      <c r="C2272" s="1" t="str">
        <f>TEXT(Airplane_Crashes_and_Fatalities[[#This Row],[Date]],"mmm")</f>
        <v>Dec</v>
      </c>
      <c r="D2272" s="5">
        <f>DAY(Airplane_Crashes_and_Fatalities[[#This Row],[Date]])</f>
        <v>2</v>
      </c>
      <c r="E2272" s="3">
        <v>0.39999999999999991</v>
      </c>
      <c r="F2272" s="2" t="s">
        <v>21797</v>
      </c>
      <c r="G2272" s="2" t="s">
        <v>20063</v>
      </c>
      <c r="H2272" s="2"/>
      <c r="I2272" s="2" t="s">
        <v>7270</v>
      </c>
      <c r="J2272" s="2" t="s">
        <v>19239</v>
      </c>
      <c r="K2272" s="2" t="s">
        <v>7271</v>
      </c>
      <c r="L2272" s="2" t="s">
        <v>7272</v>
      </c>
      <c r="M2272" t="s">
        <v>7273</v>
      </c>
      <c r="N2272">
        <f>Airplane_Crashes_and_Fatalities[[#This Row],[Aboard]]-Airplane_Crashes_and_Fatalities[[#This Row],[Fatalities]]</f>
        <v>0</v>
      </c>
      <c r="O2272">
        <v>49</v>
      </c>
      <c r="P2272">
        <v>39</v>
      </c>
      <c r="Q2272">
        <v>39</v>
      </c>
      <c r="R2272">
        <v>0</v>
      </c>
      <c r="S2272" s="2" t="s">
        <v>7274</v>
      </c>
    </row>
    <row r="2273" spans="1:19" x14ac:dyDescent="0.3">
      <c r="A2273" s="1">
        <v>25178</v>
      </c>
      <c r="B2273" s="4" t="str">
        <f>TEXT(Airplane_Crashes_and_Fatalities[[#This Row],[Date]],"yyyy")</f>
        <v>1968</v>
      </c>
      <c r="C2273" s="1" t="str">
        <f>TEXT(Airplane_Crashes_and_Fatalities[[#This Row],[Date]],"mmm")</f>
        <v>Dec</v>
      </c>
      <c r="D2273" s="5">
        <f>DAY(Airplane_Crashes_and_Fatalities[[#This Row],[Date]])</f>
        <v>6</v>
      </c>
      <c r="E2273" s="3">
        <v>0.76388888888888884</v>
      </c>
      <c r="F2273" s="2" t="s">
        <v>20249</v>
      </c>
      <c r="G2273" s="2" t="s">
        <v>21556</v>
      </c>
      <c r="H2273" s="2"/>
      <c r="I2273" s="2" t="s">
        <v>7275</v>
      </c>
      <c r="J2273" s="2"/>
      <c r="K2273" s="2"/>
      <c r="L2273" s="2" t="s">
        <v>6968</v>
      </c>
      <c r="M2273" t="s">
        <v>7276</v>
      </c>
      <c r="N2273">
        <f>Airplane_Crashes_and_Fatalities[[#This Row],[Aboard]]-Airplane_Crashes_and_Fatalities[[#This Row],[Fatalities]]</f>
        <v>8</v>
      </c>
      <c r="P2273">
        <v>11</v>
      </c>
      <c r="Q2273">
        <v>3</v>
      </c>
      <c r="R2273">
        <v>0</v>
      </c>
      <c r="S2273" s="2" t="s">
        <v>7277</v>
      </c>
    </row>
    <row r="2274" spans="1:19" x14ac:dyDescent="0.3">
      <c r="A2274" s="1">
        <v>25180</v>
      </c>
      <c r="B2274" s="4" t="str">
        <f>TEXT(Airplane_Crashes_and_Fatalities[[#This Row],[Date]],"yyyy")</f>
        <v>1968</v>
      </c>
      <c r="C2274" s="1" t="str">
        <f>TEXT(Airplane_Crashes_and_Fatalities[[#This Row],[Date]],"mmm")</f>
        <v>Dec</v>
      </c>
      <c r="D2274" s="5">
        <f>DAY(Airplane_Crashes_and_Fatalities[[#This Row],[Date]])</f>
        <v>8</v>
      </c>
      <c r="E2274" s="3">
        <v>0.45486111111111116</v>
      </c>
      <c r="F2274" s="2" t="s">
        <v>21798</v>
      </c>
      <c r="G2274" s="2" t="s">
        <v>20031</v>
      </c>
      <c r="H2274" s="2"/>
      <c r="I2274" s="2" t="s">
        <v>7278</v>
      </c>
      <c r="J2274" s="2"/>
      <c r="K2274" s="2"/>
      <c r="L2274" s="2" t="s">
        <v>7279</v>
      </c>
      <c r="M2274" t="s">
        <v>7280</v>
      </c>
      <c r="N2274">
        <f>Airplane_Crashes_and_Fatalities[[#This Row],[Aboard]]-Airplane_Crashes_and_Fatalities[[#This Row],[Fatalities]]</f>
        <v>0</v>
      </c>
      <c r="P2274">
        <v>3</v>
      </c>
      <c r="Q2274">
        <v>3</v>
      </c>
      <c r="R2274">
        <v>0</v>
      </c>
      <c r="S2274" s="2" t="s">
        <v>7281</v>
      </c>
    </row>
    <row r="2275" spans="1:19" x14ac:dyDescent="0.3">
      <c r="A2275" s="1">
        <v>25184</v>
      </c>
      <c r="B2275" s="4" t="str">
        <f>TEXT(Airplane_Crashes_and_Fatalities[[#This Row],[Date]],"yyyy")</f>
        <v>1968</v>
      </c>
      <c r="C2275" s="1" t="str">
        <f>TEXT(Airplane_Crashes_and_Fatalities[[#This Row],[Date]],"mmm")</f>
        <v>Dec</v>
      </c>
      <c r="D2275" s="5">
        <f>DAY(Airplane_Crashes_and_Fatalities[[#This Row],[Date]])</f>
        <v>12</v>
      </c>
      <c r="E2275" s="3">
        <v>0.91805555555555562</v>
      </c>
      <c r="F2275" s="2" t="s">
        <v>20519</v>
      </c>
      <c r="G2275" s="2" t="s">
        <v>20520</v>
      </c>
      <c r="H2275" s="2"/>
      <c r="I2275" s="2" t="s">
        <v>1213</v>
      </c>
      <c r="J2275" s="2" t="s">
        <v>19185</v>
      </c>
      <c r="K2275" s="2" t="s">
        <v>4352</v>
      </c>
      <c r="L2275" s="2" t="s">
        <v>6271</v>
      </c>
      <c r="M2275" t="s">
        <v>7282</v>
      </c>
      <c r="N2275">
        <f>Airplane_Crashes_and_Fatalities[[#This Row],[Aboard]]-Airplane_Crashes_and_Fatalities[[#This Row],[Fatalities]]</f>
        <v>0</v>
      </c>
      <c r="O2275" t="s">
        <v>7283</v>
      </c>
      <c r="P2275">
        <v>51</v>
      </c>
      <c r="Q2275">
        <v>51</v>
      </c>
      <c r="R2275">
        <v>0</v>
      </c>
      <c r="S2275" s="2" t="s">
        <v>7284</v>
      </c>
    </row>
    <row r="2276" spans="1:19" x14ac:dyDescent="0.3">
      <c r="A2276" s="1">
        <v>25196</v>
      </c>
      <c r="B2276" s="4" t="str">
        <f>TEXT(Airplane_Crashes_and_Fatalities[[#This Row],[Date]],"yyyy")</f>
        <v>1968</v>
      </c>
      <c r="C2276" s="1" t="str">
        <f>TEXT(Airplane_Crashes_and_Fatalities[[#This Row],[Date]],"mmm")</f>
        <v>Dec</v>
      </c>
      <c r="D2276" s="5">
        <f>DAY(Airplane_Crashes_and_Fatalities[[#This Row],[Date]])</f>
        <v>24</v>
      </c>
      <c r="E2276" s="3">
        <v>0.84166666666666656</v>
      </c>
      <c r="F2276" s="2" t="s">
        <v>21799</v>
      </c>
      <c r="G2276" s="2" t="s">
        <v>19692</v>
      </c>
      <c r="H2276" s="2"/>
      <c r="I2276" s="2" t="s">
        <v>5059</v>
      </c>
      <c r="J2276" s="2" t="s">
        <v>19113</v>
      </c>
      <c r="K2276" s="2" t="s">
        <v>7285</v>
      </c>
      <c r="L2276" s="2" t="s">
        <v>7286</v>
      </c>
      <c r="M2276" t="s">
        <v>7287</v>
      </c>
      <c r="N2276">
        <f>Airplane_Crashes_and_Fatalities[[#This Row],[Aboard]]-Airplane_Crashes_and_Fatalities[[#This Row],[Fatalities]]</f>
        <v>27</v>
      </c>
      <c r="O2276">
        <v>410</v>
      </c>
      <c r="P2276">
        <v>47</v>
      </c>
      <c r="Q2276">
        <v>20</v>
      </c>
      <c r="R2276">
        <v>0</v>
      </c>
      <c r="S2276" s="2" t="s">
        <v>7288</v>
      </c>
    </row>
    <row r="2277" spans="1:19" x14ac:dyDescent="0.3">
      <c r="A2277" s="1">
        <v>25196</v>
      </c>
      <c r="B2277" s="4" t="str">
        <f>TEXT(Airplane_Crashes_and_Fatalities[[#This Row],[Date]],"yyyy")</f>
        <v>1968</v>
      </c>
      <c r="C2277" s="1" t="str">
        <f>TEXT(Airplane_Crashes_and_Fatalities[[#This Row],[Date]],"mmm")</f>
        <v>Dec</v>
      </c>
      <c r="D2277" s="5">
        <f>DAY(Airplane_Crashes_and_Fatalities[[#This Row],[Date]])</f>
        <v>24</v>
      </c>
      <c r="E2277" s="3">
        <v>0.1875</v>
      </c>
      <c r="F2277" s="2" t="s">
        <v>21800</v>
      </c>
      <c r="G2277" s="2" t="s">
        <v>20063</v>
      </c>
      <c r="H2277" s="2"/>
      <c r="I2277" s="2" t="s">
        <v>7289</v>
      </c>
      <c r="J2277" s="2"/>
      <c r="K2277" s="2" t="s">
        <v>7290</v>
      </c>
      <c r="L2277" s="2" t="s">
        <v>7291</v>
      </c>
      <c r="M2277" t="s">
        <v>7292</v>
      </c>
      <c r="N2277">
        <f>Airplane_Crashes_and_Fatalities[[#This Row],[Aboard]]-Airplane_Crashes_and_Fatalities[[#This Row],[Fatalities]]</f>
        <v>2</v>
      </c>
      <c r="O2277">
        <v>4229</v>
      </c>
      <c r="P2277">
        <v>4</v>
      </c>
      <c r="Q2277">
        <v>2</v>
      </c>
      <c r="R2277">
        <v>0</v>
      </c>
      <c r="S2277" s="2" t="s">
        <v>7293</v>
      </c>
    </row>
    <row r="2278" spans="1:19" x14ac:dyDescent="0.3">
      <c r="A2278" s="1">
        <v>25198</v>
      </c>
      <c r="B2278" s="4" t="str">
        <f>TEXT(Airplane_Crashes_and_Fatalities[[#This Row],[Date]],"yyyy")</f>
        <v>1968</v>
      </c>
      <c r="C2278" s="1" t="str">
        <f>TEXT(Airplane_Crashes_and_Fatalities[[#This Row],[Date]],"mmm")</f>
        <v>Dec</v>
      </c>
      <c r="D2278" s="5">
        <f>DAY(Airplane_Crashes_and_Fatalities[[#This Row],[Date]])</f>
        <v>26</v>
      </c>
      <c r="F2278" s="2" t="s">
        <v>21801</v>
      </c>
      <c r="G2278" s="2" t="s">
        <v>20063</v>
      </c>
      <c r="H2278" s="2"/>
      <c r="I2278" s="2" t="s">
        <v>1213</v>
      </c>
      <c r="J2278" s="2"/>
      <c r="K2278" s="2" t="s">
        <v>7294</v>
      </c>
      <c r="L2278" s="2" t="s">
        <v>7295</v>
      </c>
      <c r="M2278" t="s">
        <v>7296</v>
      </c>
      <c r="N2278">
        <f>Airplane_Crashes_and_Fatalities[[#This Row],[Aboard]]-Airplane_Crashes_and_Fatalities[[#This Row],[Fatalities]]</f>
        <v>0</v>
      </c>
      <c r="P2278">
        <v>3</v>
      </c>
      <c r="Q2278">
        <v>3</v>
      </c>
      <c r="R2278">
        <v>0</v>
      </c>
      <c r="S2278" s="2" t="s">
        <v>7297</v>
      </c>
    </row>
    <row r="2279" spans="1:19" x14ac:dyDescent="0.3">
      <c r="A2279" s="1">
        <v>25198</v>
      </c>
      <c r="B2279" s="4" t="str">
        <f>TEXT(Airplane_Crashes_and_Fatalities[[#This Row],[Date]],"yyyy")</f>
        <v>1968</v>
      </c>
      <c r="C2279" s="1" t="str">
        <f>TEXT(Airplane_Crashes_and_Fatalities[[#This Row],[Date]],"mmm")</f>
        <v>Dec</v>
      </c>
      <c r="D2279" s="5">
        <f>DAY(Airplane_Crashes_and_Fatalities[[#This Row],[Date]])</f>
        <v>26</v>
      </c>
      <c r="F2279" s="2" t="s">
        <v>21802</v>
      </c>
      <c r="G2279" s="2" t="s">
        <v>19880</v>
      </c>
      <c r="H2279" s="2"/>
      <c r="I2279" s="2" t="s">
        <v>7298</v>
      </c>
      <c r="J2279" s="2"/>
      <c r="K2279" s="2" t="s">
        <v>7299</v>
      </c>
      <c r="L2279" s="2" t="s">
        <v>1183</v>
      </c>
      <c r="N2279">
        <f>Airplane_Crashes_and_Fatalities[[#This Row],[Aboard]]-Airplane_Crashes_and_Fatalities[[#This Row],[Fatalities]]</f>
        <v>0</v>
      </c>
      <c r="P2279">
        <v>12</v>
      </c>
      <c r="Q2279">
        <v>12</v>
      </c>
      <c r="R2279">
        <v>0</v>
      </c>
      <c r="S2279" s="2" t="s">
        <v>7300</v>
      </c>
    </row>
    <row r="2280" spans="1:19" x14ac:dyDescent="0.3">
      <c r="A2280" s="1">
        <v>25199</v>
      </c>
      <c r="B2280" s="4" t="str">
        <f>TEXT(Airplane_Crashes_and_Fatalities[[#This Row],[Date]],"yyyy")</f>
        <v>1968</v>
      </c>
      <c r="C2280" s="1" t="str">
        <f>TEXT(Airplane_Crashes_and_Fatalities[[#This Row],[Date]],"mmm")</f>
        <v>Dec</v>
      </c>
      <c r="D2280" s="5">
        <f>DAY(Airplane_Crashes_and_Fatalities[[#This Row],[Date]])</f>
        <v>27</v>
      </c>
      <c r="E2280" s="3">
        <v>0.8486111111111112</v>
      </c>
      <c r="F2280" s="2" t="s">
        <v>19931</v>
      </c>
      <c r="G2280" s="2" t="s">
        <v>19712</v>
      </c>
      <c r="H2280" s="2"/>
      <c r="I2280" s="2" t="s">
        <v>7301</v>
      </c>
      <c r="J2280" s="2" t="s">
        <v>19240</v>
      </c>
      <c r="K2280" s="2" t="s">
        <v>7302</v>
      </c>
      <c r="L2280" s="2" t="s">
        <v>7286</v>
      </c>
      <c r="M2280" t="s">
        <v>7303</v>
      </c>
      <c r="N2280">
        <f>Airplane_Crashes_and_Fatalities[[#This Row],[Aboard]]-Airplane_Crashes_and_Fatalities[[#This Row],[Fatalities]]</f>
        <v>18</v>
      </c>
      <c r="O2280">
        <v>369</v>
      </c>
      <c r="P2280">
        <v>45</v>
      </c>
      <c r="Q2280">
        <v>27</v>
      </c>
      <c r="R2280">
        <v>1</v>
      </c>
      <c r="S2280" s="2" t="s">
        <v>7304</v>
      </c>
    </row>
    <row r="2281" spans="1:19" x14ac:dyDescent="0.3">
      <c r="A2281" s="1">
        <v>25270</v>
      </c>
      <c r="B2281" s="4" t="str">
        <f>TEXT(Airplane_Crashes_and_Fatalities[[#This Row],[Date]],"yyyy")</f>
        <v>1969</v>
      </c>
      <c r="C2281" s="1" t="str">
        <f>TEXT(Airplane_Crashes_and_Fatalities[[#This Row],[Date]],"mmm")</f>
        <v>Mar</v>
      </c>
      <c r="D2281" s="5">
        <f>DAY(Airplane_Crashes_and_Fatalities[[#This Row],[Date]])</f>
        <v>8</v>
      </c>
      <c r="F2281" s="2" t="s">
        <v>21803</v>
      </c>
      <c r="G2281" s="2" t="s">
        <v>20630</v>
      </c>
      <c r="H2281" s="2"/>
      <c r="I2281" s="2" t="s">
        <v>1718</v>
      </c>
      <c r="J2281" s="2"/>
      <c r="K2281" s="2"/>
      <c r="L2281" s="2" t="s">
        <v>6210</v>
      </c>
      <c r="M2281" t="s">
        <v>7305</v>
      </c>
      <c r="N2281">
        <f>Airplane_Crashes_and_Fatalities[[#This Row],[Aboard]]-Airplane_Crashes_and_Fatalities[[#This Row],[Fatalities]]</f>
        <v>0</v>
      </c>
      <c r="O2281">
        <v>4035</v>
      </c>
      <c r="P2281">
        <v>12</v>
      </c>
      <c r="Q2281">
        <v>12</v>
      </c>
      <c r="R2281">
        <v>0</v>
      </c>
      <c r="S2281" s="2" t="s">
        <v>7306</v>
      </c>
    </row>
    <row r="2282" spans="1:19" x14ac:dyDescent="0.3">
      <c r="A2282" s="1">
        <v>25275</v>
      </c>
      <c r="B2282" s="4" t="str">
        <f>TEXT(Airplane_Crashes_and_Fatalities[[#This Row],[Date]],"yyyy")</f>
        <v>1969</v>
      </c>
      <c r="C2282" s="1" t="str">
        <f>TEXT(Airplane_Crashes_and_Fatalities[[#This Row],[Date]],"mmm")</f>
        <v>Mar</v>
      </c>
      <c r="D2282" s="5">
        <f>DAY(Airplane_Crashes_and_Fatalities[[#This Row],[Date]])</f>
        <v>13</v>
      </c>
      <c r="E2282" s="3">
        <v>0.6611111111111112</v>
      </c>
      <c r="F2282" s="2" t="s">
        <v>21804</v>
      </c>
      <c r="G2282" s="2" t="s">
        <v>20063</v>
      </c>
      <c r="H2282" s="2"/>
      <c r="I2282" s="2" t="s">
        <v>7270</v>
      </c>
      <c r="J2282" s="2"/>
      <c r="K2282" s="2" t="s">
        <v>7307</v>
      </c>
      <c r="L2282" s="2" t="s">
        <v>7308</v>
      </c>
      <c r="M2282" t="s">
        <v>7309</v>
      </c>
      <c r="N2282">
        <f>Airplane_Crashes_and_Fatalities[[#This Row],[Aboard]]-Airplane_Crashes_and_Fatalities[[#This Row],[Fatalities]]</f>
        <v>4</v>
      </c>
      <c r="O2282">
        <v>3</v>
      </c>
      <c r="P2282">
        <v>5</v>
      </c>
      <c r="Q2282">
        <v>1</v>
      </c>
      <c r="R2282">
        <v>0</v>
      </c>
      <c r="S2282" s="2" t="s">
        <v>7310</v>
      </c>
    </row>
    <row r="2283" spans="1:19" x14ac:dyDescent="0.3">
      <c r="A2283" s="1">
        <v>25203</v>
      </c>
      <c r="B2283" s="4" t="str">
        <f>TEXT(Airplane_Crashes_and_Fatalities[[#This Row],[Date]],"yyyy")</f>
        <v>1968</v>
      </c>
      <c r="C2283" s="1" t="str">
        <f>TEXT(Airplane_Crashes_and_Fatalities[[#This Row],[Date]],"mmm")</f>
        <v>Dec</v>
      </c>
      <c r="D2283" s="5">
        <f>DAY(Airplane_Crashes_and_Fatalities[[#This Row],[Date]])</f>
        <v>31</v>
      </c>
      <c r="E2283" s="3">
        <v>0.35416666666666674</v>
      </c>
      <c r="F2283" s="2" t="s">
        <v>21805</v>
      </c>
      <c r="G2283" s="2" t="s">
        <v>21806</v>
      </c>
      <c r="H2283" s="2" t="s">
        <v>19724</v>
      </c>
      <c r="I2283" s="2" t="s">
        <v>7311</v>
      </c>
      <c r="J2283" s="2" t="s">
        <v>19241</v>
      </c>
      <c r="K2283" s="2" t="s">
        <v>7312</v>
      </c>
      <c r="L2283" s="2" t="s">
        <v>5470</v>
      </c>
      <c r="M2283" t="s">
        <v>7313</v>
      </c>
      <c r="N2283">
        <f>Airplane_Crashes_and_Fatalities[[#This Row],[Aboard]]-Airplane_Crashes_and_Fatalities[[#This Row],[Fatalities]]</f>
        <v>0</v>
      </c>
      <c r="O2283">
        <v>45</v>
      </c>
      <c r="P2283">
        <v>26</v>
      </c>
      <c r="Q2283">
        <v>26</v>
      </c>
      <c r="R2283">
        <v>0</v>
      </c>
      <c r="S2283" s="2" t="s">
        <v>7314</v>
      </c>
    </row>
    <row r="2284" spans="1:19" x14ac:dyDescent="0.3">
      <c r="A2284" s="1">
        <v>25203</v>
      </c>
      <c r="B2284" s="4" t="str">
        <f>TEXT(Airplane_Crashes_and_Fatalities[[#This Row],[Date]],"yyyy")</f>
        <v>1968</v>
      </c>
      <c r="C2284" s="1" t="str">
        <f>TEXT(Airplane_Crashes_and_Fatalities[[#This Row],[Date]],"mmm")</f>
        <v>Dec</v>
      </c>
      <c r="D2284" s="5">
        <f>DAY(Airplane_Crashes_and_Fatalities[[#This Row],[Date]])</f>
        <v>31</v>
      </c>
      <c r="F2284" s="2" t="s">
        <v>21807</v>
      </c>
      <c r="G2284" s="2" t="s">
        <v>19880</v>
      </c>
      <c r="H2284" s="2"/>
      <c r="I2284" s="2" t="s">
        <v>7315</v>
      </c>
      <c r="J2284" s="2"/>
      <c r="K2284" s="2" t="s">
        <v>7316</v>
      </c>
      <c r="L2284" s="2" t="s">
        <v>1183</v>
      </c>
      <c r="M2284" t="s">
        <v>7317</v>
      </c>
      <c r="N2284">
        <f>Airplane_Crashes_and_Fatalities[[#This Row],[Aboard]]-Airplane_Crashes_and_Fatalities[[#This Row],[Fatalities]]</f>
        <v>0</v>
      </c>
      <c r="O2284">
        <v>20554</v>
      </c>
      <c r="P2284">
        <v>26</v>
      </c>
      <c r="Q2284">
        <v>26</v>
      </c>
      <c r="R2284">
        <v>0</v>
      </c>
      <c r="S2284" s="2" t="s">
        <v>722</v>
      </c>
    </row>
    <row r="2285" spans="1:19" x14ac:dyDescent="0.3">
      <c r="A2285" s="1">
        <v>25205</v>
      </c>
      <c r="B2285" s="4" t="str">
        <f>TEXT(Airplane_Crashes_and_Fatalities[[#This Row],[Date]],"yyyy")</f>
        <v>1969</v>
      </c>
      <c r="C2285" s="1" t="str">
        <f>TEXT(Airplane_Crashes_and_Fatalities[[#This Row],[Date]],"mmm")</f>
        <v>Jan</v>
      </c>
      <c r="D2285" s="5">
        <f>DAY(Airplane_Crashes_and_Fatalities[[#This Row],[Date]])</f>
        <v>2</v>
      </c>
      <c r="E2285" s="3">
        <v>0.84166666666666656</v>
      </c>
      <c r="F2285" s="2" t="s">
        <v>21808</v>
      </c>
      <c r="G2285" s="2" t="s">
        <v>20630</v>
      </c>
      <c r="H2285" s="2"/>
      <c r="I2285" s="2" t="s">
        <v>6893</v>
      </c>
      <c r="J2285" s="2" t="s">
        <v>19206</v>
      </c>
      <c r="K2285" s="2" t="s">
        <v>7318</v>
      </c>
      <c r="L2285" s="2" t="s">
        <v>2619</v>
      </c>
      <c r="M2285" t="s">
        <v>7319</v>
      </c>
      <c r="N2285">
        <f>Airplane_Crashes_and_Fatalities[[#This Row],[Aboard]]-Airplane_Crashes_and_Fatalities[[#This Row],[Fatalities]]</f>
        <v>0</v>
      </c>
      <c r="O2285">
        <v>12541</v>
      </c>
      <c r="P2285">
        <v>24</v>
      </c>
      <c r="Q2285">
        <v>24</v>
      </c>
      <c r="R2285">
        <v>0</v>
      </c>
      <c r="S2285" s="2" t="s">
        <v>7320</v>
      </c>
    </row>
    <row r="2286" spans="1:19" x14ac:dyDescent="0.3">
      <c r="A2286" s="1">
        <v>25205</v>
      </c>
      <c r="B2286" s="4" t="str">
        <f>TEXT(Airplane_Crashes_and_Fatalities[[#This Row],[Date]],"yyyy")</f>
        <v>1969</v>
      </c>
      <c r="C2286" s="1" t="str">
        <f>TEXT(Airplane_Crashes_and_Fatalities[[#This Row],[Date]],"mmm")</f>
        <v>Jan</v>
      </c>
      <c r="D2286" s="5">
        <f>DAY(Airplane_Crashes_and_Fatalities[[#This Row],[Date]])</f>
        <v>2</v>
      </c>
      <c r="E2286" s="3">
        <v>0.52986111111111112</v>
      </c>
      <c r="F2286" s="2" t="s">
        <v>21809</v>
      </c>
      <c r="G2286" s="2" t="s">
        <v>20063</v>
      </c>
      <c r="H2286" s="2"/>
      <c r="I2286" s="2" t="s">
        <v>7321</v>
      </c>
      <c r="J2286" s="2"/>
      <c r="K2286" s="2"/>
      <c r="L2286" s="2" t="s">
        <v>7322</v>
      </c>
      <c r="M2286" t="s">
        <v>7323</v>
      </c>
      <c r="N2286">
        <f>Airplane_Crashes_and_Fatalities[[#This Row],[Aboard]]-Airplane_Crashes_and_Fatalities[[#This Row],[Fatalities]]</f>
        <v>0</v>
      </c>
      <c r="P2286">
        <v>2</v>
      </c>
      <c r="Q2286">
        <v>2</v>
      </c>
      <c r="R2286">
        <v>0</v>
      </c>
      <c r="S2286" s="2" t="s">
        <v>7324</v>
      </c>
    </row>
    <row r="2287" spans="1:19" x14ac:dyDescent="0.3">
      <c r="A2287" s="1">
        <v>25208</v>
      </c>
      <c r="B2287" s="4" t="str">
        <f>TEXT(Airplane_Crashes_and_Fatalities[[#This Row],[Date]],"yyyy")</f>
        <v>1969</v>
      </c>
      <c r="C2287" s="1" t="str">
        <f>TEXT(Airplane_Crashes_and_Fatalities[[#This Row],[Date]],"mmm")</f>
        <v>Jan</v>
      </c>
      <c r="D2287" s="5">
        <f>DAY(Airplane_Crashes_and_Fatalities[[#This Row],[Date]])</f>
        <v>5</v>
      </c>
      <c r="E2287" s="3">
        <v>0.10763888888888884</v>
      </c>
      <c r="F2287" s="2" t="s">
        <v>21810</v>
      </c>
      <c r="G2287" s="2" t="s">
        <v>21811</v>
      </c>
      <c r="H2287" s="2" t="s">
        <v>19882</v>
      </c>
      <c r="I2287" s="2" t="s">
        <v>3923</v>
      </c>
      <c r="J2287" s="2" t="s">
        <v>19097</v>
      </c>
      <c r="K2287" s="2" t="s">
        <v>7325</v>
      </c>
      <c r="L2287" s="2" t="s">
        <v>7326</v>
      </c>
      <c r="M2287" t="s">
        <v>7327</v>
      </c>
      <c r="N2287">
        <f>Airplane_Crashes_and_Fatalities[[#This Row],[Aboard]]-Airplane_Crashes_and_Fatalities[[#This Row],[Fatalities]]</f>
        <v>15</v>
      </c>
      <c r="O2287" t="s">
        <v>7328</v>
      </c>
      <c r="P2287">
        <v>65</v>
      </c>
      <c r="Q2287">
        <v>50</v>
      </c>
      <c r="R2287">
        <v>2</v>
      </c>
      <c r="S2287" s="2" t="s">
        <v>7329</v>
      </c>
    </row>
    <row r="2288" spans="1:19" x14ac:dyDescent="0.3">
      <c r="A2288" s="1">
        <v>25209</v>
      </c>
      <c r="B2288" s="4" t="str">
        <f>TEXT(Airplane_Crashes_and_Fatalities[[#This Row],[Date]],"yyyy")</f>
        <v>1969</v>
      </c>
      <c r="C2288" s="1" t="str">
        <f>TEXT(Airplane_Crashes_and_Fatalities[[#This Row],[Date]],"mmm")</f>
        <v>Jan</v>
      </c>
      <c r="D2288" s="5">
        <f>DAY(Airplane_Crashes_and_Fatalities[[#This Row],[Date]])</f>
        <v>6</v>
      </c>
      <c r="E2288" s="3">
        <v>0.85763888888888884</v>
      </c>
      <c r="F2288" s="2" t="s">
        <v>21812</v>
      </c>
      <c r="G2288" s="2" t="s">
        <v>19692</v>
      </c>
      <c r="H2288" s="2"/>
      <c r="I2288" s="2" t="s">
        <v>5059</v>
      </c>
      <c r="J2288" s="2" t="s">
        <v>19242</v>
      </c>
      <c r="K2288" s="2" t="s">
        <v>7330</v>
      </c>
      <c r="L2288" s="2" t="s">
        <v>7286</v>
      </c>
      <c r="M2288" t="s">
        <v>7331</v>
      </c>
      <c r="N2288">
        <f>Airplane_Crashes_and_Fatalities[[#This Row],[Aboard]]-Airplane_Crashes_and_Fatalities[[#This Row],[Fatalities]]</f>
        <v>17</v>
      </c>
      <c r="O2288">
        <v>386</v>
      </c>
      <c r="P2288">
        <v>28</v>
      </c>
      <c r="Q2288">
        <v>11</v>
      </c>
      <c r="R2288">
        <v>0</v>
      </c>
      <c r="S2288" s="2" t="s">
        <v>7332</v>
      </c>
    </row>
    <row r="2289" spans="1:19" x14ac:dyDescent="0.3">
      <c r="A2289" s="1">
        <v>25209</v>
      </c>
      <c r="B2289" s="4" t="str">
        <f>TEXT(Airplane_Crashes_and_Fatalities[[#This Row],[Date]],"yyyy")</f>
        <v>1969</v>
      </c>
      <c r="C2289" s="1" t="str">
        <f>TEXT(Airplane_Crashes_and_Fatalities[[#This Row],[Date]],"mmm")</f>
        <v>Jan</v>
      </c>
      <c r="D2289" s="5">
        <f>DAY(Airplane_Crashes_and_Fatalities[[#This Row],[Date]])</f>
        <v>6</v>
      </c>
      <c r="F2289" s="2" t="s">
        <v>21813</v>
      </c>
      <c r="G2289" s="2" t="s">
        <v>19948</v>
      </c>
      <c r="H2289" s="2"/>
      <c r="I2289" s="2" t="s">
        <v>7333</v>
      </c>
      <c r="J2289" s="2"/>
      <c r="K2289" s="2"/>
      <c r="L2289" s="2" t="s">
        <v>1183</v>
      </c>
      <c r="N2289">
        <f>Airplane_Crashes_and_Fatalities[[#This Row],[Aboard]]-Airplane_Crashes_and_Fatalities[[#This Row],[Fatalities]]</f>
        <v>0</v>
      </c>
      <c r="P2289">
        <v>24</v>
      </c>
      <c r="Q2289">
        <v>24</v>
      </c>
      <c r="R2289">
        <v>0</v>
      </c>
      <c r="S2289" s="2" t="s">
        <v>7334</v>
      </c>
    </row>
    <row r="2290" spans="1:19" x14ac:dyDescent="0.3">
      <c r="A2290" s="1">
        <v>25216</v>
      </c>
      <c r="B2290" s="4" t="str">
        <f>TEXT(Airplane_Crashes_and_Fatalities[[#This Row],[Date]],"yyyy")</f>
        <v>1969</v>
      </c>
      <c r="C2290" s="1" t="str">
        <f>TEXT(Airplane_Crashes_and_Fatalities[[#This Row],[Date]],"mmm")</f>
        <v>Jan</v>
      </c>
      <c r="D2290" s="5">
        <f>DAY(Airplane_Crashes_and_Fatalities[[#This Row],[Date]])</f>
        <v>13</v>
      </c>
      <c r="E2290" s="3">
        <v>0.80624999999999991</v>
      </c>
      <c r="F2290" s="2" t="s">
        <v>21814</v>
      </c>
      <c r="G2290" s="2" t="s">
        <v>19729</v>
      </c>
      <c r="H2290" s="2"/>
      <c r="I2290" s="2" t="s">
        <v>2756</v>
      </c>
      <c r="J2290" s="2" t="s">
        <v>19243</v>
      </c>
      <c r="K2290" s="2" t="s">
        <v>7335</v>
      </c>
      <c r="L2290" s="2" t="s">
        <v>7258</v>
      </c>
      <c r="M2290" t="s">
        <v>7336</v>
      </c>
      <c r="N2290">
        <f>Airplane_Crashes_and_Fatalities[[#This Row],[Aboard]]-Airplane_Crashes_and_Fatalities[[#This Row],[Fatalities]]</f>
        <v>30</v>
      </c>
      <c r="O2290">
        <v>45822</v>
      </c>
      <c r="P2290">
        <v>45</v>
      </c>
      <c r="Q2290">
        <v>15</v>
      </c>
      <c r="R2290">
        <v>0</v>
      </c>
      <c r="S2290" s="2" t="s">
        <v>7337</v>
      </c>
    </row>
    <row r="2291" spans="1:19" x14ac:dyDescent="0.3">
      <c r="A2291" s="1">
        <v>25219</v>
      </c>
      <c r="B2291" s="4" t="str">
        <f>TEXT(Airplane_Crashes_and_Fatalities[[#This Row],[Date]],"yyyy")</f>
        <v>1969</v>
      </c>
      <c r="C2291" s="1" t="str">
        <f>TEXT(Airplane_Crashes_and_Fatalities[[#This Row],[Date]],"mmm")</f>
        <v>Jan</v>
      </c>
      <c r="D2291" s="5">
        <f>DAY(Airplane_Crashes_and_Fatalities[[#This Row],[Date]])</f>
        <v>16</v>
      </c>
      <c r="F2291" s="2" t="s">
        <v>21815</v>
      </c>
      <c r="G2291" s="2" t="s">
        <v>20706</v>
      </c>
      <c r="H2291" s="2"/>
      <c r="I2291" s="2" t="s">
        <v>5404</v>
      </c>
      <c r="J2291" s="2"/>
      <c r="K2291" s="2" t="s">
        <v>3765</v>
      </c>
      <c r="L2291" s="2"/>
      <c r="M2291">
        <v>949</v>
      </c>
      <c r="N2291">
        <f>Airplane_Crashes_and_Fatalities[[#This Row],[Aboard]]-Airplane_Crashes_and_Fatalities[[#This Row],[Fatalities]]</f>
        <v>0</v>
      </c>
      <c r="O2291">
        <v>20415</v>
      </c>
      <c r="P2291">
        <v>12</v>
      </c>
      <c r="Q2291">
        <v>12</v>
      </c>
      <c r="R2291">
        <v>0</v>
      </c>
      <c r="S2291" s="2" t="s">
        <v>7338</v>
      </c>
    </row>
    <row r="2292" spans="1:19" x14ac:dyDescent="0.3">
      <c r="A2292" s="1">
        <v>25221</v>
      </c>
      <c r="B2292" s="4" t="str">
        <f>TEXT(Airplane_Crashes_and_Fatalities[[#This Row],[Date]],"yyyy")</f>
        <v>1969</v>
      </c>
      <c r="C2292" s="1" t="str">
        <f>TEXT(Airplane_Crashes_and_Fatalities[[#This Row],[Date]],"mmm")</f>
        <v>Jan</v>
      </c>
      <c r="D2292" s="5">
        <f>DAY(Airplane_Crashes_and_Fatalities[[#This Row],[Date]])</f>
        <v>18</v>
      </c>
      <c r="E2292" s="3">
        <v>0.76458333333333339</v>
      </c>
      <c r="F2292" s="2" t="s">
        <v>21814</v>
      </c>
      <c r="G2292" s="2" t="s">
        <v>19729</v>
      </c>
      <c r="H2292" s="2"/>
      <c r="I2292" s="2" t="s">
        <v>740</v>
      </c>
      <c r="J2292" s="2" t="s">
        <v>19244</v>
      </c>
      <c r="K2292" s="2" t="s">
        <v>7339</v>
      </c>
      <c r="L2292" s="2" t="s">
        <v>7340</v>
      </c>
      <c r="M2292" t="s">
        <v>7341</v>
      </c>
      <c r="N2292">
        <f>Airplane_Crashes_and_Fatalities[[#This Row],[Aboard]]-Airplane_Crashes_and_Fatalities[[#This Row],[Fatalities]]</f>
        <v>0</v>
      </c>
      <c r="O2292" t="s">
        <v>7342</v>
      </c>
      <c r="P2292">
        <v>38</v>
      </c>
      <c r="Q2292">
        <v>38</v>
      </c>
      <c r="R2292">
        <v>0</v>
      </c>
      <c r="S2292" s="2" t="s">
        <v>7343</v>
      </c>
    </row>
    <row r="2293" spans="1:19" x14ac:dyDescent="0.3">
      <c r="A2293" s="1">
        <v>25238</v>
      </c>
      <c r="B2293" s="4" t="str">
        <f>TEXT(Airplane_Crashes_and_Fatalities[[#This Row],[Date]],"yyyy")</f>
        <v>1969</v>
      </c>
      <c r="C2293" s="1" t="str">
        <f>TEXT(Airplane_Crashes_and_Fatalities[[#This Row],[Date]],"mmm")</f>
        <v>Feb</v>
      </c>
      <c r="D2293" s="5">
        <f>DAY(Airplane_Crashes_and_Fatalities[[#This Row],[Date]])</f>
        <v>4</v>
      </c>
      <c r="F2293" s="2" t="s">
        <v>7344</v>
      </c>
      <c r="G2293" s="2" t="s">
        <v>24268</v>
      </c>
      <c r="H2293" s="2"/>
      <c r="I2293" s="2" t="s">
        <v>1718</v>
      </c>
      <c r="J2293" s="2"/>
      <c r="K2293" s="2"/>
      <c r="L2293" s="2" t="s">
        <v>7345</v>
      </c>
      <c r="M2293" t="s">
        <v>7346</v>
      </c>
      <c r="N2293">
        <f>Airplane_Crashes_and_Fatalities[[#This Row],[Aboard]]-Airplane_Crashes_and_Fatalities[[#This Row],[Fatalities]]</f>
        <v>0</v>
      </c>
      <c r="O2293">
        <v>4151</v>
      </c>
      <c r="P2293">
        <v>13</v>
      </c>
      <c r="Q2293">
        <v>13</v>
      </c>
      <c r="R2293">
        <v>0</v>
      </c>
      <c r="S2293" s="2" t="s">
        <v>7347</v>
      </c>
    </row>
    <row r="2294" spans="1:19" x14ac:dyDescent="0.3">
      <c r="A2294" s="1">
        <v>25239</v>
      </c>
      <c r="B2294" s="4" t="str">
        <f>TEXT(Airplane_Crashes_and_Fatalities[[#This Row],[Date]],"yyyy")</f>
        <v>1969</v>
      </c>
      <c r="C2294" s="1" t="str">
        <f>TEXT(Airplane_Crashes_and_Fatalities[[#This Row],[Date]],"mmm")</f>
        <v>Feb</v>
      </c>
      <c r="D2294" s="5">
        <f>DAY(Airplane_Crashes_and_Fatalities[[#This Row],[Date]])</f>
        <v>5</v>
      </c>
      <c r="E2294" s="3">
        <v>0.28680555555555554</v>
      </c>
      <c r="F2294" s="2" t="s">
        <v>21816</v>
      </c>
      <c r="G2294" s="2" t="s">
        <v>19878</v>
      </c>
      <c r="H2294" s="2"/>
      <c r="I2294" s="2" t="s">
        <v>7348</v>
      </c>
      <c r="J2294" s="2" t="s">
        <v>19118</v>
      </c>
      <c r="K2294" s="2" t="s">
        <v>7349</v>
      </c>
      <c r="L2294" s="2" t="s">
        <v>6143</v>
      </c>
      <c r="M2294" t="s">
        <v>7350</v>
      </c>
      <c r="N2294">
        <f>Airplane_Crashes_and_Fatalities[[#This Row],[Aboard]]-Airplane_Crashes_and_Fatalities[[#This Row],[Fatalities]]</f>
        <v>0</v>
      </c>
      <c r="P2294">
        <v>10</v>
      </c>
      <c r="Q2294">
        <v>10</v>
      </c>
      <c r="R2294">
        <v>0</v>
      </c>
      <c r="S2294" s="2" t="s">
        <v>7351</v>
      </c>
    </row>
    <row r="2295" spans="1:19" x14ac:dyDescent="0.3">
      <c r="A2295" s="1">
        <v>25239</v>
      </c>
      <c r="B2295" s="4" t="str">
        <f>TEXT(Airplane_Crashes_and_Fatalities[[#This Row],[Date]],"yyyy")</f>
        <v>1969</v>
      </c>
      <c r="C2295" s="1" t="str">
        <f>TEXT(Airplane_Crashes_and_Fatalities[[#This Row],[Date]],"mmm")</f>
        <v>Feb</v>
      </c>
      <c r="D2295" s="5">
        <f>DAY(Airplane_Crashes_and_Fatalities[[#This Row],[Date]])</f>
        <v>5</v>
      </c>
      <c r="E2295" s="3">
        <v>0.48958333333333326</v>
      </c>
      <c r="F2295" s="2" t="s">
        <v>21817</v>
      </c>
      <c r="G2295" s="2" t="s">
        <v>20426</v>
      </c>
      <c r="H2295" s="2"/>
      <c r="I2295" s="2" t="s">
        <v>1718</v>
      </c>
      <c r="J2295" s="2"/>
      <c r="K2295" s="2"/>
      <c r="L2295" s="2" t="s">
        <v>7352</v>
      </c>
      <c r="M2295" t="s">
        <v>7346</v>
      </c>
      <c r="N2295">
        <f>Airplane_Crashes_and_Fatalities[[#This Row],[Aboard]]-Airplane_Crashes_and_Fatalities[[#This Row],[Fatalities]]</f>
        <v>1</v>
      </c>
      <c r="O2295">
        <v>4151</v>
      </c>
      <c r="P2295">
        <v>14</v>
      </c>
      <c r="Q2295">
        <v>13</v>
      </c>
      <c r="R2295">
        <v>0</v>
      </c>
      <c r="S2295" s="2" t="s">
        <v>7353</v>
      </c>
    </row>
    <row r="2296" spans="1:19" x14ac:dyDescent="0.3">
      <c r="A2296" s="1">
        <v>25252</v>
      </c>
      <c r="B2296" s="4" t="str">
        <f>TEXT(Airplane_Crashes_and_Fatalities[[#This Row],[Date]],"yyyy")</f>
        <v>1969</v>
      </c>
      <c r="C2296" s="1" t="str">
        <f>TEXT(Airplane_Crashes_and_Fatalities[[#This Row],[Date]],"mmm")</f>
        <v>Feb</v>
      </c>
      <c r="D2296" s="5">
        <f>DAY(Airplane_Crashes_and_Fatalities[[#This Row],[Date]])</f>
        <v>18</v>
      </c>
      <c r="E2296" s="3">
        <v>0.21527777777777768</v>
      </c>
      <c r="F2296" s="2" t="s">
        <v>21818</v>
      </c>
      <c r="G2296" s="2" t="s">
        <v>19729</v>
      </c>
      <c r="H2296" s="2"/>
      <c r="I2296" s="2" t="s">
        <v>7354</v>
      </c>
      <c r="J2296" s="2" t="s">
        <v>19216</v>
      </c>
      <c r="K2296" s="2" t="s">
        <v>7355</v>
      </c>
      <c r="L2296" s="2" t="s">
        <v>1183</v>
      </c>
      <c r="M2296" t="s">
        <v>7356</v>
      </c>
      <c r="N2296">
        <f>Airplane_Crashes_and_Fatalities[[#This Row],[Aboard]]-Airplane_Crashes_and_Fatalities[[#This Row],[Fatalities]]</f>
        <v>0</v>
      </c>
      <c r="O2296">
        <v>6320</v>
      </c>
      <c r="P2296">
        <v>35</v>
      </c>
      <c r="Q2296">
        <v>35</v>
      </c>
      <c r="R2296">
        <v>0</v>
      </c>
      <c r="S2296" s="2" t="s">
        <v>7357</v>
      </c>
    </row>
    <row r="2297" spans="1:19" x14ac:dyDescent="0.3">
      <c r="A2297" s="1">
        <v>25258</v>
      </c>
      <c r="B2297" s="4" t="str">
        <f>TEXT(Airplane_Crashes_and_Fatalities[[#This Row],[Date]],"yyyy")</f>
        <v>1969</v>
      </c>
      <c r="C2297" s="1" t="str">
        <f>TEXT(Airplane_Crashes_and_Fatalities[[#This Row],[Date]],"mmm")</f>
        <v>Feb</v>
      </c>
      <c r="D2297" s="5">
        <f>DAY(Airplane_Crashes_and_Fatalities[[#This Row],[Date]])</f>
        <v>24</v>
      </c>
      <c r="F2297" s="2" t="s">
        <v>21819</v>
      </c>
      <c r="G2297" s="2" t="s">
        <v>20630</v>
      </c>
      <c r="H2297" s="2"/>
      <c r="I2297" s="2" t="s">
        <v>2316</v>
      </c>
      <c r="J2297" s="2"/>
      <c r="K2297" s="2" t="s">
        <v>7358</v>
      </c>
      <c r="L2297" s="2" t="s">
        <v>7359</v>
      </c>
      <c r="M2297" t="s">
        <v>7360</v>
      </c>
      <c r="N2297">
        <f>Airplane_Crashes_and_Fatalities[[#This Row],[Aboard]]-Airplane_Crashes_and_Fatalities[[#This Row],[Fatalities]]</f>
        <v>0</v>
      </c>
      <c r="O2297">
        <v>157</v>
      </c>
      <c r="P2297">
        <v>36</v>
      </c>
      <c r="Q2297">
        <v>36</v>
      </c>
      <c r="R2297">
        <v>0</v>
      </c>
      <c r="S2297" s="2" t="s">
        <v>7361</v>
      </c>
    </row>
    <row r="2298" spans="1:19" x14ac:dyDescent="0.3">
      <c r="A2298" s="1">
        <v>25267</v>
      </c>
      <c r="B2298" s="4" t="str">
        <f>TEXT(Airplane_Crashes_and_Fatalities[[#This Row],[Date]],"yyyy")</f>
        <v>1969</v>
      </c>
      <c r="C2298" s="1" t="str">
        <f>TEXT(Airplane_Crashes_and_Fatalities[[#This Row],[Date]],"mmm")</f>
        <v>Mar</v>
      </c>
      <c r="D2298" s="5">
        <f>DAY(Airplane_Crashes_and_Fatalities[[#This Row],[Date]])</f>
        <v>5</v>
      </c>
      <c r="E2298" s="3">
        <v>0.73472222222222228</v>
      </c>
      <c r="F2298" s="2" t="s">
        <v>20246</v>
      </c>
      <c r="G2298" s="2" t="s">
        <v>20247</v>
      </c>
      <c r="H2298" s="2"/>
      <c r="I2298" s="2" t="s">
        <v>7362</v>
      </c>
      <c r="J2298" s="2"/>
      <c r="K2298" s="2" t="s">
        <v>7363</v>
      </c>
      <c r="L2298" s="2" t="s">
        <v>4625</v>
      </c>
      <c r="M2298" t="s">
        <v>7364</v>
      </c>
      <c r="N2298">
        <f>Airplane_Crashes_and_Fatalities[[#This Row],[Aboard]]-Airplane_Crashes_and_Fatalities[[#This Row],[Fatalities]]</f>
        <v>0</v>
      </c>
      <c r="O2298">
        <v>14125</v>
      </c>
      <c r="P2298">
        <v>19</v>
      </c>
      <c r="Q2298">
        <v>19</v>
      </c>
      <c r="R2298">
        <v>0</v>
      </c>
      <c r="S2298" s="2" t="s">
        <v>7365</v>
      </c>
    </row>
    <row r="2299" spans="1:19" x14ac:dyDescent="0.3">
      <c r="A2299" s="1">
        <v>25278</v>
      </c>
      <c r="B2299" s="4" t="str">
        <f>TEXT(Airplane_Crashes_and_Fatalities[[#This Row],[Date]],"yyyy")</f>
        <v>1969</v>
      </c>
      <c r="C2299" s="1" t="str">
        <f>TEXT(Airplane_Crashes_and_Fatalities[[#This Row],[Date]],"mmm")</f>
        <v>Mar</v>
      </c>
      <c r="D2299" s="5">
        <f>DAY(Airplane_Crashes_and_Fatalities[[#This Row],[Date]])</f>
        <v>16</v>
      </c>
      <c r="E2299" s="3">
        <v>0.5</v>
      </c>
      <c r="F2299" s="2" t="s">
        <v>21820</v>
      </c>
      <c r="G2299" s="2" t="s">
        <v>21821</v>
      </c>
      <c r="H2299" s="2" t="s">
        <v>20520</v>
      </c>
      <c r="I2299" s="2" t="s">
        <v>7366</v>
      </c>
      <c r="J2299" s="2" t="s">
        <v>19245</v>
      </c>
      <c r="K2299" s="2" t="s">
        <v>7367</v>
      </c>
      <c r="L2299" s="2" t="s">
        <v>7368</v>
      </c>
      <c r="M2299" t="s">
        <v>7369</v>
      </c>
      <c r="N2299">
        <f>Airplane_Crashes_and_Fatalities[[#This Row],[Aboard]]-Airplane_Crashes_and_Fatalities[[#This Row],[Fatalities]]</f>
        <v>0</v>
      </c>
      <c r="O2299" t="s">
        <v>7370</v>
      </c>
      <c r="P2299">
        <v>84</v>
      </c>
      <c r="Q2299">
        <v>84</v>
      </c>
      <c r="R2299">
        <v>70</v>
      </c>
      <c r="S2299" s="2" t="s">
        <v>7371</v>
      </c>
    </row>
    <row r="2300" spans="1:19" x14ac:dyDescent="0.3">
      <c r="A2300" s="1">
        <v>25281</v>
      </c>
      <c r="B2300" s="4" t="str">
        <f>TEXT(Airplane_Crashes_and_Fatalities[[#This Row],[Date]],"yyyy")</f>
        <v>1969</v>
      </c>
      <c r="C2300" s="1" t="str">
        <f>TEXT(Airplane_Crashes_and_Fatalities[[#This Row],[Date]],"mmm")</f>
        <v>Mar</v>
      </c>
      <c r="D2300" s="5">
        <f>DAY(Airplane_Crashes_and_Fatalities[[#This Row],[Date]])</f>
        <v>19</v>
      </c>
      <c r="E2300" s="3">
        <v>0.47222222222222232</v>
      </c>
      <c r="F2300" s="2" t="s">
        <v>19893</v>
      </c>
      <c r="G2300" s="2" t="s">
        <v>19828</v>
      </c>
      <c r="H2300" s="2"/>
      <c r="I2300" s="2" t="s">
        <v>7372</v>
      </c>
      <c r="J2300" s="2"/>
      <c r="K2300" s="2"/>
      <c r="L2300" s="2" t="s">
        <v>7373</v>
      </c>
      <c r="M2300" t="s">
        <v>7374</v>
      </c>
      <c r="N2300">
        <f>Airplane_Crashes_and_Fatalities[[#This Row],[Aboard]]-Airplane_Crashes_and_Fatalities[[#This Row],[Fatalities]]</f>
        <v>0</v>
      </c>
      <c r="P2300">
        <v>3</v>
      </c>
      <c r="Q2300">
        <v>3</v>
      </c>
      <c r="R2300">
        <v>0</v>
      </c>
      <c r="S2300" s="2" t="s">
        <v>7375</v>
      </c>
    </row>
    <row r="2301" spans="1:19" x14ac:dyDescent="0.3">
      <c r="A2301" s="1">
        <v>25282</v>
      </c>
      <c r="B2301" s="4" t="str">
        <f>TEXT(Airplane_Crashes_and_Fatalities[[#This Row],[Date]],"yyyy")</f>
        <v>1969</v>
      </c>
      <c r="C2301" s="1" t="str">
        <f>TEXT(Airplane_Crashes_and_Fatalities[[#This Row],[Date]],"mmm")</f>
        <v>Mar</v>
      </c>
      <c r="D2301" s="5">
        <f>DAY(Airplane_Crashes_and_Fatalities[[#This Row],[Date]])</f>
        <v>20</v>
      </c>
      <c r="E2301" s="3">
        <v>8.3333333333333259E-2</v>
      </c>
      <c r="F2301" s="2" t="s">
        <v>21455</v>
      </c>
      <c r="G2301" s="2" t="s">
        <v>20042</v>
      </c>
      <c r="H2301" s="2"/>
      <c r="I2301" s="2" t="s">
        <v>5252</v>
      </c>
      <c r="J2301" s="2"/>
      <c r="K2301" s="2" t="s">
        <v>7376</v>
      </c>
      <c r="L2301" s="2" t="s">
        <v>5696</v>
      </c>
      <c r="M2301" t="s">
        <v>7377</v>
      </c>
      <c r="N2301">
        <f>Airplane_Crashes_and_Fatalities[[#This Row],[Aboard]]-Airplane_Crashes_and_Fatalities[[#This Row],[Fatalities]]</f>
        <v>5</v>
      </c>
      <c r="O2301">
        <v>188011301</v>
      </c>
      <c r="P2301">
        <v>105</v>
      </c>
      <c r="Q2301">
        <v>100</v>
      </c>
      <c r="R2301">
        <v>0</v>
      </c>
      <c r="S2301" s="2" t="s">
        <v>7378</v>
      </c>
    </row>
    <row r="2302" spans="1:19" x14ac:dyDescent="0.3">
      <c r="A2302" s="1">
        <v>25282</v>
      </c>
      <c r="B2302" s="4" t="str">
        <f>TEXT(Airplane_Crashes_and_Fatalities[[#This Row],[Date]],"yyyy")</f>
        <v>1969</v>
      </c>
      <c r="C2302" s="1" t="str">
        <f>TEXT(Airplane_Crashes_and_Fatalities[[#This Row],[Date]],"mmm")</f>
        <v>Mar</v>
      </c>
      <c r="D2302" s="5">
        <f>DAY(Airplane_Crashes_and_Fatalities[[#This Row],[Date]])</f>
        <v>20</v>
      </c>
      <c r="E2302" s="3">
        <v>0.28819444444444442</v>
      </c>
      <c r="F2302" s="2" t="s">
        <v>21672</v>
      </c>
      <c r="G2302" s="2" t="s">
        <v>21480</v>
      </c>
      <c r="H2302" s="2"/>
      <c r="I2302" s="2" t="s">
        <v>7379</v>
      </c>
      <c r="J2302" s="2"/>
      <c r="K2302" s="2" t="s">
        <v>7380</v>
      </c>
      <c r="L2302" s="2" t="s">
        <v>1183</v>
      </c>
      <c r="M2302" t="s">
        <v>7381</v>
      </c>
      <c r="N2302">
        <f>Airplane_Crashes_and_Fatalities[[#This Row],[Aboard]]-Airplane_Crashes_and_Fatalities[[#This Row],[Fatalities]]</f>
        <v>11</v>
      </c>
      <c r="O2302">
        <v>1946</v>
      </c>
      <c r="P2302">
        <v>27</v>
      </c>
      <c r="Q2302">
        <v>16</v>
      </c>
      <c r="R2302">
        <v>0</v>
      </c>
      <c r="S2302" s="2" t="s">
        <v>7382</v>
      </c>
    </row>
    <row r="2303" spans="1:19" x14ac:dyDescent="0.3">
      <c r="A2303" s="1">
        <v>25295</v>
      </c>
      <c r="B2303" s="4" t="str">
        <f>TEXT(Airplane_Crashes_and_Fatalities[[#This Row],[Date]],"yyyy")</f>
        <v>1969</v>
      </c>
      <c r="C2303" s="1" t="str">
        <f>TEXT(Airplane_Crashes_and_Fatalities[[#This Row],[Date]],"mmm")</f>
        <v>Apr</v>
      </c>
      <c r="D2303" s="5">
        <f>DAY(Airplane_Crashes_and_Fatalities[[#This Row],[Date]])</f>
        <v>2</v>
      </c>
      <c r="E2303" s="3">
        <v>0.53472222222222232</v>
      </c>
      <c r="F2303" s="2" t="s">
        <v>21822</v>
      </c>
      <c r="G2303" s="2" t="s">
        <v>21472</v>
      </c>
      <c r="H2303" s="2"/>
      <c r="I2303" s="2" t="s">
        <v>7383</v>
      </c>
      <c r="J2303" s="2"/>
      <c r="K2303" s="2"/>
      <c r="L2303" s="2" t="s">
        <v>3757</v>
      </c>
      <c r="M2303" t="s">
        <v>7384</v>
      </c>
      <c r="N2303">
        <f>Airplane_Crashes_and_Fatalities[[#This Row],[Aboard]]-Airplane_Crashes_and_Fatalities[[#This Row],[Fatalities]]</f>
        <v>0</v>
      </c>
      <c r="O2303">
        <v>22445</v>
      </c>
      <c r="P2303">
        <v>2</v>
      </c>
      <c r="Q2303">
        <v>2</v>
      </c>
      <c r="R2303">
        <v>0</v>
      </c>
      <c r="S2303" s="2" t="s">
        <v>7385</v>
      </c>
    </row>
    <row r="2304" spans="1:19" x14ac:dyDescent="0.3">
      <c r="A2304" s="1">
        <v>25295</v>
      </c>
      <c r="B2304" s="4" t="str">
        <f>TEXT(Airplane_Crashes_and_Fatalities[[#This Row],[Date]],"yyyy")</f>
        <v>1969</v>
      </c>
      <c r="C2304" s="1" t="str">
        <f>TEXT(Airplane_Crashes_and_Fatalities[[#This Row],[Date]],"mmm")</f>
        <v>Apr</v>
      </c>
      <c r="D2304" s="5">
        <f>DAY(Airplane_Crashes_and_Fatalities[[#This Row],[Date]])</f>
        <v>2</v>
      </c>
      <c r="F2304" s="2" t="s">
        <v>21823</v>
      </c>
      <c r="G2304" s="2" t="s">
        <v>20656</v>
      </c>
      <c r="H2304" s="2"/>
      <c r="I2304" s="2" t="s">
        <v>1288</v>
      </c>
      <c r="J2304" s="2"/>
      <c r="K2304" s="2" t="s">
        <v>7386</v>
      </c>
      <c r="L2304" s="2" t="s">
        <v>7187</v>
      </c>
      <c r="M2304" t="s">
        <v>7387</v>
      </c>
      <c r="N2304">
        <f>Airplane_Crashes_and_Fatalities[[#This Row],[Aboard]]-Airplane_Crashes_and_Fatalities[[#This Row],[Fatalities]]</f>
        <v>0</v>
      </c>
      <c r="O2304">
        <v>67302406</v>
      </c>
      <c r="P2304">
        <v>53</v>
      </c>
      <c r="Q2304">
        <v>53</v>
      </c>
      <c r="R2304">
        <v>0</v>
      </c>
      <c r="S2304" s="2" t="s">
        <v>7388</v>
      </c>
    </row>
    <row r="2305" spans="1:19" x14ac:dyDescent="0.3">
      <c r="A2305" s="1">
        <v>25295</v>
      </c>
      <c r="B2305" s="4" t="str">
        <f>TEXT(Airplane_Crashes_and_Fatalities[[#This Row],[Date]],"yyyy")</f>
        <v>1969</v>
      </c>
      <c r="C2305" s="1" t="str">
        <f>TEXT(Airplane_Crashes_and_Fatalities[[#This Row],[Date]],"mmm")</f>
        <v>Apr</v>
      </c>
      <c r="D2305" s="5">
        <f>DAY(Airplane_Crashes_and_Fatalities[[#This Row],[Date]])</f>
        <v>2</v>
      </c>
      <c r="E2305" s="3">
        <v>0.52777777777777768</v>
      </c>
      <c r="F2305" s="2" t="s">
        <v>21731</v>
      </c>
      <c r="G2305" s="2" t="s">
        <v>21400</v>
      </c>
      <c r="H2305" s="2"/>
      <c r="I2305" s="2" t="s">
        <v>12</v>
      </c>
      <c r="J2305" s="2"/>
      <c r="K2305" s="2"/>
      <c r="L2305" s="2" t="s">
        <v>7389</v>
      </c>
      <c r="M2305" t="s">
        <v>7390</v>
      </c>
      <c r="N2305">
        <f>Airplane_Crashes_and_Fatalities[[#This Row],[Aboard]]-Airplane_Crashes_and_Fatalities[[#This Row],[Fatalities]]</f>
        <v>54</v>
      </c>
      <c r="P2305">
        <v>78</v>
      </c>
      <c r="Q2305">
        <v>24</v>
      </c>
      <c r="R2305">
        <v>0</v>
      </c>
      <c r="S2305" s="2" t="s">
        <v>7391</v>
      </c>
    </row>
    <row r="2306" spans="1:19" x14ac:dyDescent="0.3">
      <c r="A2306" s="1">
        <v>25300</v>
      </c>
      <c r="B2306" s="4" t="str">
        <f>TEXT(Airplane_Crashes_and_Fatalities[[#This Row],[Date]],"yyyy")</f>
        <v>1969</v>
      </c>
      <c r="C2306" s="1" t="str">
        <f>TEXT(Airplane_Crashes_and_Fatalities[[#This Row],[Date]],"mmm")</f>
        <v>Apr</v>
      </c>
      <c r="D2306" s="5">
        <f>DAY(Airplane_Crashes_and_Fatalities[[#This Row],[Date]])</f>
        <v>7</v>
      </c>
      <c r="F2306" s="2" t="s">
        <v>21824</v>
      </c>
      <c r="G2306" s="2" t="s">
        <v>19667</v>
      </c>
      <c r="H2306" s="2"/>
      <c r="I2306" s="2" t="s">
        <v>6796</v>
      </c>
      <c r="J2306" s="2"/>
      <c r="K2306" s="2"/>
      <c r="L2306" s="2" t="s">
        <v>5669</v>
      </c>
      <c r="M2306" t="s">
        <v>7392</v>
      </c>
      <c r="N2306">
        <f>Airplane_Crashes_and_Fatalities[[#This Row],[Aboard]]-Airplane_Crashes_and_Fatalities[[#This Row],[Fatalities]]</f>
        <v>20</v>
      </c>
      <c r="O2306">
        <v>271</v>
      </c>
      <c r="P2306">
        <v>21</v>
      </c>
      <c r="Q2306">
        <v>1</v>
      </c>
      <c r="R2306">
        <v>0</v>
      </c>
      <c r="S2306" s="2" t="s">
        <v>7393</v>
      </c>
    </row>
    <row r="2307" spans="1:19" x14ac:dyDescent="0.3">
      <c r="A2307" s="1">
        <v>25308</v>
      </c>
      <c r="B2307" s="4" t="str">
        <f>TEXT(Airplane_Crashes_and_Fatalities[[#This Row],[Date]],"yyyy")</f>
        <v>1969</v>
      </c>
      <c r="C2307" s="1" t="str">
        <f>TEXT(Airplane_Crashes_and_Fatalities[[#This Row],[Date]],"mmm")</f>
        <v>Apr</v>
      </c>
      <c r="D2307" s="5">
        <f>DAY(Airplane_Crashes_and_Fatalities[[#This Row],[Date]])</f>
        <v>15</v>
      </c>
      <c r="E2307" s="3">
        <v>0.57638888888888884</v>
      </c>
      <c r="F2307" s="2" t="s">
        <v>21825</v>
      </c>
      <c r="G2307" s="2" t="s">
        <v>20929</v>
      </c>
      <c r="H2307" s="2"/>
      <c r="I2307" s="2" t="s">
        <v>16</v>
      </c>
      <c r="J2307" s="2"/>
      <c r="K2307" s="2"/>
      <c r="L2307" s="2" t="s">
        <v>7394</v>
      </c>
      <c r="M2307">
        <v>135749</v>
      </c>
      <c r="N2307">
        <f>Airplane_Crashes_and_Fatalities[[#This Row],[Aboard]]-Airplane_Crashes_and_Fatalities[[#This Row],[Fatalities]]</f>
        <v>0</v>
      </c>
      <c r="O2307">
        <v>4318</v>
      </c>
      <c r="P2307">
        <v>31</v>
      </c>
      <c r="Q2307">
        <v>31</v>
      </c>
      <c r="R2307">
        <v>0</v>
      </c>
      <c r="S2307" s="2" t="s">
        <v>7395</v>
      </c>
    </row>
    <row r="2308" spans="1:19" x14ac:dyDescent="0.3">
      <c r="A2308" s="1">
        <v>25309</v>
      </c>
      <c r="B2308" s="4" t="str">
        <f>TEXT(Airplane_Crashes_and_Fatalities[[#This Row],[Date]],"yyyy")</f>
        <v>1969</v>
      </c>
      <c r="C2308" s="1" t="str">
        <f>TEXT(Airplane_Crashes_and_Fatalities[[#This Row],[Date]],"mmm")</f>
        <v>Apr</v>
      </c>
      <c r="D2308" s="5">
        <f>DAY(Airplane_Crashes_and_Fatalities[[#This Row],[Date]])</f>
        <v>16</v>
      </c>
      <c r="F2308" s="2" t="s">
        <v>21826</v>
      </c>
      <c r="G2308" s="2" t="s">
        <v>20676</v>
      </c>
      <c r="H2308" s="2"/>
      <c r="I2308" s="2" t="s">
        <v>7396</v>
      </c>
      <c r="J2308" s="2"/>
      <c r="K2308" s="2" t="s">
        <v>7397</v>
      </c>
      <c r="L2308" s="2" t="s">
        <v>2160</v>
      </c>
      <c r="N2308">
        <f>Airplane_Crashes_and_Fatalities[[#This Row],[Aboard]]-Airplane_Crashes_and_Fatalities[[#This Row],[Fatalities]]</f>
        <v>0</v>
      </c>
      <c r="P2308">
        <v>45</v>
      </c>
      <c r="Q2308">
        <v>45</v>
      </c>
      <c r="R2308">
        <v>0</v>
      </c>
      <c r="S2308" s="2" t="s">
        <v>7398</v>
      </c>
    </row>
    <row r="2309" spans="1:19" x14ac:dyDescent="0.3">
      <c r="A2309" s="1">
        <v>25312</v>
      </c>
      <c r="B2309" s="4" t="str">
        <f>TEXT(Airplane_Crashes_and_Fatalities[[#This Row],[Date]],"yyyy")</f>
        <v>1969</v>
      </c>
      <c r="C2309" s="1" t="str">
        <f>TEXT(Airplane_Crashes_and_Fatalities[[#This Row],[Date]],"mmm")</f>
        <v>Apr</v>
      </c>
      <c r="D2309" s="5">
        <f>DAY(Airplane_Crashes_and_Fatalities[[#This Row],[Date]])</f>
        <v>19</v>
      </c>
      <c r="E2309" s="3">
        <v>0.54166666666666674</v>
      </c>
      <c r="F2309" s="2" t="s">
        <v>21827</v>
      </c>
      <c r="G2309" s="2" t="s">
        <v>20063</v>
      </c>
      <c r="H2309" s="2"/>
      <c r="I2309" s="2" t="s">
        <v>7399</v>
      </c>
      <c r="J2309" s="2"/>
      <c r="K2309" s="2"/>
      <c r="L2309" s="2" t="s">
        <v>7400</v>
      </c>
      <c r="M2309" t="s">
        <v>7401</v>
      </c>
      <c r="N2309">
        <f>Airplane_Crashes_and_Fatalities[[#This Row],[Aboard]]-Airplane_Crashes_and_Fatalities[[#This Row],[Fatalities]]</f>
        <v>0</v>
      </c>
      <c r="P2309">
        <v>9</v>
      </c>
      <c r="Q2309">
        <v>9</v>
      </c>
      <c r="R2309">
        <v>0</v>
      </c>
      <c r="S2309" s="2" t="s">
        <v>7402</v>
      </c>
    </row>
    <row r="2310" spans="1:19" x14ac:dyDescent="0.3">
      <c r="A2310" s="1">
        <v>25314</v>
      </c>
      <c r="B2310" s="4" t="str">
        <f>TEXT(Airplane_Crashes_and_Fatalities[[#This Row],[Date]],"yyyy")</f>
        <v>1969</v>
      </c>
      <c r="C2310" s="1" t="str">
        <f>TEXT(Airplane_Crashes_and_Fatalities[[#This Row],[Date]],"mmm")</f>
        <v>Apr</v>
      </c>
      <c r="D2310" s="5">
        <f>DAY(Airplane_Crashes_and_Fatalities[[#This Row],[Date]])</f>
        <v>21</v>
      </c>
      <c r="E2310" s="3">
        <v>0.62430555555555545</v>
      </c>
      <c r="F2310" s="2" t="s">
        <v>21828</v>
      </c>
      <c r="G2310" s="2" t="s">
        <v>21829</v>
      </c>
      <c r="H2310" s="2"/>
      <c r="I2310" s="2" t="s">
        <v>3915</v>
      </c>
      <c r="J2310" s="2"/>
      <c r="K2310" s="2" t="s">
        <v>7403</v>
      </c>
      <c r="L2310" s="2" t="s">
        <v>5177</v>
      </c>
      <c r="M2310" t="s">
        <v>7404</v>
      </c>
      <c r="N2310">
        <f>Airplane_Crashes_and_Fatalities[[#This Row],[Aboard]]-Airplane_Crashes_and_Fatalities[[#This Row],[Fatalities]]</f>
        <v>0</v>
      </c>
      <c r="O2310">
        <v>10214</v>
      </c>
      <c r="P2310">
        <v>44</v>
      </c>
      <c r="Q2310">
        <v>44</v>
      </c>
      <c r="R2310">
        <v>0</v>
      </c>
      <c r="S2310" s="2" t="s">
        <v>7405</v>
      </c>
    </row>
    <row r="2311" spans="1:19" x14ac:dyDescent="0.3">
      <c r="A2311" s="1">
        <v>25317</v>
      </c>
      <c r="B2311" s="4" t="str">
        <f>TEXT(Airplane_Crashes_and_Fatalities[[#This Row],[Date]],"yyyy")</f>
        <v>1969</v>
      </c>
      <c r="C2311" s="1" t="str">
        <f>TEXT(Airplane_Crashes_and_Fatalities[[#This Row],[Date]],"mmm")</f>
        <v>Apr</v>
      </c>
      <c r="D2311" s="5">
        <f>DAY(Airplane_Crashes_and_Fatalities[[#This Row],[Date]])</f>
        <v>24</v>
      </c>
      <c r="F2311" s="2" t="s">
        <v>21830</v>
      </c>
      <c r="G2311" s="2" t="s">
        <v>21831</v>
      </c>
      <c r="H2311" s="2"/>
      <c r="I2311" s="2" t="s">
        <v>7406</v>
      </c>
      <c r="J2311" s="2"/>
      <c r="K2311" s="2"/>
      <c r="L2311" s="2" t="s">
        <v>1183</v>
      </c>
      <c r="M2311" t="s">
        <v>7407</v>
      </c>
      <c r="N2311">
        <f>Airplane_Crashes_and_Fatalities[[#This Row],[Aboard]]-Airplane_Crashes_and_Fatalities[[#This Row],[Fatalities]]</f>
        <v>32</v>
      </c>
      <c r="O2311">
        <v>9407</v>
      </c>
      <c r="P2311">
        <v>33</v>
      </c>
      <c r="Q2311">
        <v>1</v>
      </c>
      <c r="R2311">
        <v>0</v>
      </c>
      <c r="S2311" s="2" t="s">
        <v>7408</v>
      </c>
    </row>
    <row r="2312" spans="1:19" x14ac:dyDescent="0.3">
      <c r="A2312" s="1">
        <v>25318</v>
      </c>
      <c r="B2312" s="4" t="str">
        <f>TEXT(Airplane_Crashes_and_Fatalities[[#This Row],[Date]],"yyyy")</f>
        <v>1969</v>
      </c>
      <c r="C2312" s="1" t="str">
        <f>TEXT(Airplane_Crashes_and_Fatalities[[#This Row],[Date]],"mmm")</f>
        <v>Apr</v>
      </c>
      <c r="D2312" s="5">
        <f>DAY(Airplane_Crashes_and_Fatalities[[#This Row],[Date]])</f>
        <v>25</v>
      </c>
      <c r="E2312" s="3">
        <v>0.66666666666666674</v>
      </c>
      <c r="F2312" s="2" t="s">
        <v>21832</v>
      </c>
      <c r="G2312" s="2" t="s">
        <v>19948</v>
      </c>
      <c r="H2312" s="2"/>
      <c r="I2312" s="2" t="s">
        <v>1718</v>
      </c>
      <c r="J2312" s="2" t="s">
        <v>7409</v>
      </c>
      <c r="K2312" s="2"/>
      <c r="L2312" s="2" t="s">
        <v>7410</v>
      </c>
      <c r="M2312" t="s">
        <v>7411</v>
      </c>
      <c r="N2312">
        <f>Airplane_Crashes_and_Fatalities[[#This Row],[Aboard]]-Airplane_Crashes_and_Fatalities[[#This Row],[Fatalities]]</f>
        <v>0</v>
      </c>
      <c r="O2312">
        <v>4489</v>
      </c>
      <c r="P2312">
        <v>18</v>
      </c>
      <c r="Q2312">
        <v>18</v>
      </c>
      <c r="R2312">
        <v>0</v>
      </c>
      <c r="S2312" s="2" t="s">
        <v>7412</v>
      </c>
    </row>
    <row r="2313" spans="1:19" x14ac:dyDescent="0.3">
      <c r="A2313" s="1">
        <v>25328</v>
      </c>
      <c r="B2313" s="4" t="str">
        <f>TEXT(Airplane_Crashes_and_Fatalities[[#This Row],[Date]],"yyyy")</f>
        <v>1969</v>
      </c>
      <c r="C2313" s="1" t="str">
        <f>TEXT(Airplane_Crashes_and_Fatalities[[#This Row],[Date]],"mmm")</f>
        <v>May</v>
      </c>
      <c r="D2313" s="5">
        <f>DAY(Airplane_Crashes_and_Fatalities[[#This Row],[Date]])</f>
        <v>5</v>
      </c>
      <c r="F2313" s="2" t="s">
        <v>21833</v>
      </c>
      <c r="G2313" s="2" t="s">
        <v>19987</v>
      </c>
      <c r="H2313" s="2"/>
      <c r="I2313" s="2" t="s">
        <v>7413</v>
      </c>
      <c r="J2313" s="2"/>
      <c r="K2313" s="2"/>
      <c r="L2313" s="2" t="s">
        <v>1183</v>
      </c>
      <c r="M2313" t="s">
        <v>7414</v>
      </c>
      <c r="N2313">
        <f>Airplane_Crashes_and_Fatalities[[#This Row],[Aboard]]-Airplane_Crashes_and_Fatalities[[#This Row],[Fatalities]]</f>
        <v>0</v>
      </c>
      <c r="O2313">
        <v>4280</v>
      </c>
      <c r="P2313">
        <v>11</v>
      </c>
      <c r="Q2313">
        <v>11</v>
      </c>
      <c r="R2313">
        <v>0</v>
      </c>
      <c r="S2313" s="2" t="s">
        <v>7415</v>
      </c>
    </row>
    <row r="2314" spans="1:19" x14ac:dyDescent="0.3">
      <c r="A2314" s="1">
        <v>25328</v>
      </c>
      <c r="B2314" s="4" t="str">
        <f>TEXT(Airplane_Crashes_and_Fatalities[[#This Row],[Date]],"yyyy")</f>
        <v>1969</v>
      </c>
      <c r="C2314" s="1" t="str">
        <f>TEXT(Airplane_Crashes_and_Fatalities[[#This Row],[Date]],"mmm")</f>
        <v>May</v>
      </c>
      <c r="D2314" s="5">
        <f>DAY(Airplane_Crashes_and_Fatalities[[#This Row],[Date]])</f>
        <v>5</v>
      </c>
      <c r="F2314" s="2" t="s">
        <v>21081</v>
      </c>
      <c r="G2314" s="2" t="s">
        <v>19987</v>
      </c>
      <c r="H2314" s="2"/>
      <c r="I2314" s="2" t="s">
        <v>5291</v>
      </c>
      <c r="J2314" s="2"/>
      <c r="K2314" s="2" t="s">
        <v>7416</v>
      </c>
      <c r="L2314" s="2" t="s">
        <v>1785</v>
      </c>
      <c r="M2314" t="s">
        <v>7417</v>
      </c>
      <c r="N2314">
        <f>Airplane_Crashes_and_Fatalities[[#This Row],[Aboard]]-Airplane_Crashes_and_Fatalities[[#This Row],[Fatalities]]</f>
        <v>0</v>
      </c>
      <c r="O2314" t="s">
        <v>7418</v>
      </c>
      <c r="P2314">
        <v>11</v>
      </c>
      <c r="Q2314">
        <v>11</v>
      </c>
      <c r="R2314">
        <v>0</v>
      </c>
      <c r="S2314" s="2" t="s">
        <v>7419</v>
      </c>
    </row>
    <row r="2315" spans="1:19" x14ac:dyDescent="0.3">
      <c r="A2315" s="1">
        <v>25329</v>
      </c>
      <c r="B2315" s="4" t="str">
        <f>TEXT(Airplane_Crashes_and_Fatalities[[#This Row],[Date]],"yyyy")</f>
        <v>1969</v>
      </c>
      <c r="C2315" s="1" t="str">
        <f>TEXT(Airplane_Crashes_and_Fatalities[[#This Row],[Date]],"mmm")</f>
        <v>May</v>
      </c>
      <c r="D2315" s="5">
        <f>DAY(Airplane_Crashes_and_Fatalities[[#This Row],[Date]])</f>
        <v>6</v>
      </c>
      <c r="E2315" s="3">
        <v>0.55555555555555558</v>
      </c>
      <c r="F2315" s="2" t="s">
        <v>21834</v>
      </c>
      <c r="G2315" s="2" t="s">
        <v>21400</v>
      </c>
      <c r="H2315" s="2"/>
      <c r="I2315" s="2" t="s">
        <v>12</v>
      </c>
      <c r="J2315" s="2"/>
      <c r="K2315" s="2"/>
      <c r="L2315" s="2" t="s">
        <v>7420</v>
      </c>
      <c r="M2315" t="s">
        <v>7421</v>
      </c>
      <c r="N2315">
        <f>Airplane_Crashes_and_Fatalities[[#This Row],[Aboard]]-Airplane_Crashes_and_Fatalities[[#This Row],[Fatalities]]</f>
        <v>44</v>
      </c>
      <c r="P2315">
        <v>74</v>
      </c>
      <c r="Q2315">
        <v>30</v>
      </c>
      <c r="R2315">
        <v>0</v>
      </c>
      <c r="S2315" s="2" t="s">
        <v>7422</v>
      </c>
    </row>
    <row r="2316" spans="1:19" x14ac:dyDescent="0.3">
      <c r="A2316" s="1">
        <v>25330</v>
      </c>
      <c r="B2316" s="4" t="str">
        <f>TEXT(Airplane_Crashes_and_Fatalities[[#This Row],[Date]],"yyyy")</f>
        <v>1969</v>
      </c>
      <c r="C2316" s="1" t="str">
        <f>TEXT(Airplane_Crashes_and_Fatalities[[#This Row],[Date]],"mmm")</f>
        <v>May</v>
      </c>
      <c r="D2316" s="5">
        <f>DAY(Airplane_Crashes_and_Fatalities[[#This Row],[Date]])</f>
        <v>7</v>
      </c>
      <c r="E2316" s="3">
        <v>0.53125</v>
      </c>
      <c r="F2316" s="2" t="s">
        <v>19788</v>
      </c>
      <c r="G2316" s="2" t="s">
        <v>19664</v>
      </c>
      <c r="H2316" s="2"/>
      <c r="I2316" s="2" t="s">
        <v>7423</v>
      </c>
      <c r="J2316" s="2"/>
      <c r="K2316" s="2" t="s">
        <v>7424</v>
      </c>
      <c r="L2316" s="2" t="s">
        <v>3757</v>
      </c>
      <c r="M2316" t="s">
        <v>7425</v>
      </c>
      <c r="N2316">
        <f>Airplane_Crashes_and_Fatalities[[#This Row],[Aboard]]-Airplane_Crashes_and_Fatalities[[#This Row],[Fatalities]]</f>
        <v>0</v>
      </c>
      <c r="O2316">
        <v>22456</v>
      </c>
      <c r="P2316">
        <v>2</v>
      </c>
      <c r="Q2316">
        <v>2</v>
      </c>
      <c r="R2316">
        <v>0</v>
      </c>
      <c r="S2316" s="2" t="s">
        <v>7426</v>
      </c>
    </row>
    <row r="2317" spans="1:19" x14ac:dyDescent="0.3">
      <c r="A2317" s="1">
        <v>25346</v>
      </c>
      <c r="B2317" s="4" t="str">
        <f>TEXT(Airplane_Crashes_and_Fatalities[[#This Row],[Date]],"yyyy")</f>
        <v>1969</v>
      </c>
      <c r="C2317" s="1" t="str">
        <f>TEXT(Airplane_Crashes_and_Fatalities[[#This Row],[Date]],"mmm")</f>
        <v>May</v>
      </c>
      <c r="D2317" s="5">
        <f>DAY(Airplane_Crashes_and_Fatalities[[#This Row],[Date]])</f>
        <v>23</v>
      </c>
      <c r="F2317" s="2" t="s">
        <v>21835</v>
      </c>
      <c r="G2317" s="2" t="s">
        <v>21040</v>
      </c>
      <c r="H2317" s="2"/>
      <c r="I2317" s="2" t="s">
        <v>4214</v>
      </c>
      <c r="J2317" s="2"/>
      <c r="K2317" s="2"/>
      <c r="L2317" s="2" t="s">
        <v>1625</v>
      </c>
      <c r="M2317" t="s">
        <v>7427</v>
      </c>
      <c r="N2317">
        <f>Airplane_Crashes_and_Fatalities[[#This Row],[Aboard]]-Airplane_Crashes_and_Fatalities[[#This Row],[Fatalities]]</f>
        <v>0</v>
      </c>
      <c r="O2317">
        <v>9629</v>
      </c>
      <c r="P2317">
        <v>6</v>
      </c>
      <c r="Q2317">
        <v>6</v>
      </c>
      <c r="R2317">
        <v>0</v>
      </c>
      <c r="S2317" s="2" t="s">
        <v>7428</v>
      </c>
    </row>
    <row r="2318" spans="1:19" x14ac:dyDescent="0.3">
      <c r="A2318" s="1">
        <v>25348</v>
      </c>
      <c r="B2318" s="4" t="str">
        <f>TEXT(Airplane_Crashes_and_Fatalities[[#This Row],[Date]],"yyyy")</f>
        <v>1969</v>
      </c>
      <c r="C2318" s="1" t="str">
        <f>TEXT(Airplane_Crashes_and_Fatalities[[#This Row],[Date]],"mmm")</f>
        <v>May</v>
      </c>
      <c r="D2318" s="5">
        <f>DAY(Airplane_Crashes_and_Fatalities[[#This Row],[Date]])</f>
        <v>25</v>
      </c>
      <c r="E2318" s="3">
        <v>0.4111111111111112</v>
      </c>
      <c r="F2318" s="2" t="s">
        <v>21836</v>
      </c>
      <c r="G2318" s="2" t="s">
        <v>19745</v>
      </c>
      <c r="H2318" s="2"/>
      <c r="I2318" s="2" t="s">
        <v>7429</v>
      </c>
      <c r="J2318" s="2"/>
      <c r="K2318" s="2" t="s">
        <v>7430</v>
      </c>
      <c r="L2318" s="2" t="s">
        <v>7431</v>
      </c>
      <c r="M2318" t="s">
        <v>7432</v>
      </c>
      <c r="N2318">
        <f>Airplane_Crashes_and_Fatalities[[#This Row],[Aboard]]-Airplane_Crashes_and_Fatalities[[#This Row],[Fatalities]]</f>
        <v>35</v>
      </c>
      <c r="O2318">
        <v>10363</v>
      </c>
      <c r="P2318">
        <v>36</v>
      </c>
      <c r="Q2318">
        <v>1</v>
      </c>
      <c r="R2318">
        <v>0</v>
      </c>
      <c r="S2318" s="2" t="s">
        <v>7433</v>
      </c>
    </row>
    <row r="2319" spans="1:19" x14ac:dyDescent="0.3">
      <c r="A2319" s="1">
        <v>25358</v>
      </c>
      <c r="B2319" s="4" t="str">
        <f>TEXT(Airplane_Crashes_and_Fatalities[[#This Row],[Date]],"yyyy")</f>
        <v>1969</v>
      </c>
      <c r="C2319" s="1" t="str">
        <f>TEXT(Airplane_Crashes_and_Fatalities[[#This Row],[Date]],"mmm")</f>
        <v>Jun</v>
      </c>
      <c r="D2319" s="5">
        <f>DAY(Airplane_Crashes_and_Fatalities[[#This Row],[Date]])</f>
        <v>4</v>
      </c>
      <c r="E2319" s="3">
        <v>0.36250000000000004</v>
      </c>
      <c r="F2319" s="2" t="s">
        <v>21837</v>
      </c>
      <c r="G2319" s="2" t="s">
        <v>21838</v>
      </c>
      <c r="H2319" s="2" t="s">
        <v>19880</v>
      </c>
      <c r="I2319" s="2" t="s">
        <v>7434</v>
      </c>
      <c r="J2319" s="2" t="s">
        <v>19246</v>
      </c>
      <c r="K2319" s="2" t="s">
        <v>7435</v>
      </c>
      <c r="L2319" s="2" t="s">
        <v>7436</v>
      </c>
      <c r="M2319" t="s">
        <v>7437</v>
      </c>
      <c r="N2319">
        <f>Airplane_Crashes_and_Fatalities[[#This Row],[Aboard]]-Airplane_Crashes_and_Fatalities[[#This Row],[Fatalities]]</f>
        <v>0</v>
      </c>
      <c r="O2319" t="s">
        <v>7438</v>
      </c>
      <c r="P2319">
        <v>79</v>
      </c>
      <c r="Q2319">
        <v>79</v>
      </c>
      <c r="R2319">
        <v>0</v>
      </c>
      <c r="S2319" s="2" t="s">
        <v>7439</v>
      </c>
    </row>
    <row r="2320" spans="1:19" x14ac:dyDescent="0.3">
      <c r="A2320" s="1">
        <v>25359</v>
      </c>
      <c r="B2320" s="4" t="str">
        <f>TEXT(Airplane_Crashes_and_Fatalities[[#This Row],[Date]],"yyyy")</f>
        <v>1969</v>
      </c>
      <c r="C2320" s="1" t="str">
        <f>TEXT(Airplane_Crashes_and_Fatalities[[#This Row],[Date]],"mmm")</f>
        <v>Jun</v>
      </c>
      <c r="D2320" s="5">
        <f>DAY(Airplane_Crashes_and_Fatalities[[#This Row],[Date]])</f>
        <v>5</v>
      </c>
      <c r="E2320" s="3">
        <v>0.30000000000000004</v>
      </c>
      <c r="F2320" s="2" t="s">
        <v>21839</v>
      </c>
      <c r="G2320" s="2" t="s">
        <v>19789</v>
      </c>
      <c r="H2320" s="2"/>
      <c r="I2320" s="2" t="s">
        <v>7440</v>
      </c>
      <c r="J2320" s="2"/>
      <c r="K2320" s="2"/>
      <c r="L2320" s="2" t="s">
        <v>7441</v>
      </c>
      <c r="M2320" t="s">
        <v>7442</v>
      </c>
      <c r="N2320">
        <f>Airplane_Crashes_and_Fatalities[[#This Row],[Aboard]]-Airplane_Crashes_and_Fatalities[[#This Row],[Fatalities]]</f>
        <v>0</v>
      </c>
      <c r="P2320">
        <v>3</v>
      </c>
      <c r="Q2320">
        <v>3</v>
      </c>
      <c r="R2320">
        <v>0</v>
      </c>
      <c r="S2320" s="2" t="s">
        <v>7443</v>
      </c>
    </row>
    <row r="2321" spans="1:19" x14ac:dyDescent="0.3">
      <c r="A2321" s="1">
        <v>25359</v>
      </c>
      <c r="B2321" s="4" t="str">
        <f>TEXT(Airplane_Crashes_and_Fatalities[[#This Row],[Date]],"yyyy")</f>
        <v>1969</v>
      </c>
      <c r="C2321" s="1" t="str">
        <f>TEXT(Airplane_Crashes_and_Fatalities[[#This Row],[Date]],"mmm")</f>
        <v>Jun</v>
      </c>
      <c r="D2321" s="5">
        <f>DAY(Airplane_Crashes_and_Fatalities[[#This Row],[Date]])</f>
        <v>5</v>
      </c>
      <c r="F2321" s="2" t="s">
        <v>21840</v>
      </c>
      <c r="G2321" s="2" t="s">
        <v>20063</v>
      </c>
      <c r="H2321" s="2"/>
      <c r="I2321" s="2" t="s">
        <v>1718</v>
      </c>
      <c r="J2321" s="2"/>
      <c r="K2321" s="2" t="s">
        <v>7444</v>
      </c>
      <c r="L2321" s="2" t="s">
        <v>7445</v>
      </c>
      <c r="M2321" t="s">
        <v>7446</v>
      </c>
      <c r="N2321">
        <f>Airplane_Crashes_and_Fatalities[[#This Row],[Aboard]]-Airplane_Crashes_and_Fatalities[[#This Row],[Fatalities]]</f>
        <v>0</v>
      </c>
      <c r="O2321">
        <v>18477</v>
      </c>
      <c r="P2321">
        <v>19</v>
      </c>
      <c r="Q2321">
        <v>19</v>
      </c>
      <c r="R2321">
        <v>0</v>
      </c>
      <c r="S2321" s="2" t="s">
        <v>7447</v>
      </c>
    </row>
    <row r="2322" spans="1:19" x14ac:dyDescent="0.3">
      <c r="A2322" s="1">
        <v>25374</v>
      </c>
      <c r="B2322" s="4" t="str">
        <f>TEXT(Airplane_Crashes_and_Fatalities[[#This Row],[Date]],"yyyy")</f>
        <v>1969</v>
      </c>
      <c r="C2322" s="1" t="str">
        <f>TEXT(Airplane_Crashes_and_Fatalities[[#This Row],[Date]],"mmm")</f>
        <v>Jun</v>
      </c>
      <c r="D2322" s="5">
        <f>DAY(Airplane_Crashes_and_Fatalities[[#This Row],[Date]])</f>
        <v>20</v>
      </c>
      <c r="E2322" s="3">
        <v>0.62847222222222232</v>
      </c>
      <c r="F2322" s="2" t="s">
        <v>19945</v>
      </c>
      <c r="G2322" s="2" t="s">
        <v>19878</v>
      </c>
      <c r="H2322" s="2"/>
      <c r="I2322" s="2" t="s">
        <v>7448</v>
      </c>
      <c r="J2322" s="2"/>
      <c r="K2322" s="2" t="s">
        <v>7449</v>
      </c>
      <c r="L2322" s="2" t="s">
        <v>7450</v>
      </c>
      <c r="M2322" t="s">
        <v>7451</v>
      </c>
      <c r="N2322">
        <f>Airplane_Crashes_and_Fatalities[[#This Row],[Aboard]]-Airplane_Crashes_and_Fatalities[[#This Row],[Fatalities]]</f>
        <v>0</v>
      </c>
      <c r="O2322" t="s">
        <v>7452</v>
      </c>
      <c r="P2322">
        <v>2</v>
      </c>
      <c r="Q2322">
        <v>2</v>
      </c>
      <c r="R2322">
        <v>0</v>
      </c>
      <c r="S2322" s="2" t="s">
        <v>7453</v>
      </c>
    </row>
    <row r="2323" spans="1:19" x14ac:dyDescent="0.3">
      <c r="A2323" s="1">
        <v>25383</v>
      </c>
      <c r="B2323" s="4" t="str">
        <f>TEXT(Airplane_Crashes_and_Fatalities[[#This Row],[Date]],"yyyy")</f>
        <v>1969</v>
      </c>
      <c r="C2323" s="1" t="str">
        <f>TEXT(Airplane_Crashes_and_Fatalities[[#This Row],[Date]],"mmm")</f>
        <v>Jun</v>
      </c>
      <c r="D2323" s="5">
        <f>DAY(Airplane_Crashes_and_Fatalities[[#This Row],[Date]])</f>
        <v>29</v>
      </c>
      <c r="F2323" s="2" t="s">
        <v>21841</v>
      </c>
      <c r="G2323" s="2" t="s">
        <v>20163</v>
      </c>
      <c r="H2323" s="2"/>
      <c r="I2323" s="2" t="s">
        <v>1745</v>
      </c>
      <c r="J2323" s="2"/>
      <c r="K2323" s="2"/>
      <c r="L2323" s="2" t="s">
        <v>5844</v>
      </c>
      <c r="N2323">
        <f>Airplane_Crashes_and_Fatalities[[#This Row],[Aboard]]-Airplane_Crashes_and_Fatalities[[#This Row],[Fatalities]]</f>
        <v>0</v>
      </c>
      <c r="P2323">
        <v>14</v>
      </c>
      <c r="Q2323">
        <v>14</v>
      </c>
      <c r="R2323">
        <v>0</v>
      </c>
      <c r="S2323" s="2"/>
    </row>
    <row r="2324" spans="1:19" x14ac:dyDescent="0.3">
      <c r="A2324" s="1">
        <v>25390</v>
      </c>
      <c r="B2324" s="4" t="str">
        <f>TEXT(Airplane_Crashes_and_Fatalities[[#This Row],[Date]],"yyyy")</f>
        <v>1969</v>
      </c>
      <c r="C2324" s="1" t="str">
        <f>TEXT(Airplane_Crashes_and_Fatalities[[#This Row],[Date]],"mmm")</f>
        <v>Jul</v>
      </c>
      <c r="D2324" s="5">
        <f>DAY(Airplane_Crashes_and_Fatalities[[#This Row],[Date]])</f>
        <v>6</v>
      </c>
      <c r="E2324" s="3">
        <v>0.8486111111111112</v>
      </c>
      <c r="F2324" s="2" t="s">
        <v>21842</v>
      </c>
      <c r="G2324" s="2" t="s">
        <v>19767</v>
      </c>
      <c r="H2324" s="2"/>
      <c r="I2324" s="2" t="s">
        <v>7454</v>
      </c>
      <c r="J2324" s="2" t="s">
        <v>19247</v>
      </c>
      <c r="K2324" s="2" t="s">
        <v>7455</v>
      </c>
      <c r="L2324" s="2" t="s">
        <v>7456</v>
      </c>
      <c r="M2324" t="s">
        <v>7457</v>
      </c>
      <c r="N2324">
        <f>Airplane_Crashes_and_Fatalities[[#This Row],[Aboard]]-Airplane_Crashes_and_Fatalities[[#This Row],[Fatalities]]</f>
        <v>0</v>
      </c>
      <c r="O2324" t="s">
        <v>7458</v>
      </c>
      <c r="P2324">
        <v>14</v>
      </c>
      <c r="Q2324">
        <v>14</v>
      </c>
      <c r="R2324">
        <v>0</v>
      </c>
      <c r="S2324" s="2" t="s">
        <v>7459</v>
      </c>
    </row>
    <row r="2325" spans="1:19" x14ac:dyDescent="0.3">
      <c r="A2325" s="1">
        <v>25396</v>
      </c>
      <c r="B2325" s="4" t="str">
        <f>TEXT(Airplane_Crashes_and_Fatalities[[#This Row],[Date]],"yyyy")</f>
        <v>1969</v>
      </c>
      <c r="C2325" s="1" t="str">
        <f>TEXT(Airplane_Crashes_and_Fatalities[[#This Row],[Date]],"mmm")</f>
        <v>Jul</v>
      </c>
      <c r="D2325" s="5">
        <f>DAY(Airplane_Crashes_and_Fatalities[[#This Row],[Date]])</f>
        <v>12</v>
      </c>
      <c r="F2325" s="2" t="s">
        <v>21843</v>
      </c>
      <c r="G2325" s="2" t="s">
        <v>21038</v>
      </c>
      <c r="H2325" s="2"/>
      <c r="I2325" s="2" t="s">
        <v>5279</v>
      </c>
      <c r="J2325" s="2"/>
      <c r="K2325" s="2" t="s">
        <v>7460</v>
      </c>
      <c r="L2325" s="2" t="s">
        <v>1183</v>
      </c>
      <c r="M2325" t="s">
        <v>7461</v>
      </c>
      <c r="N2325">
        <f>Airplane_Crashes_and_Fatalities[[#This Row],[Aboard]]-Airplane_Crashes_and_Fatalities[[#This Row],[Fatalities]]</f>
        <v>0</v>
      </c>
      <c r="O2325">
        <v>42956</v>
      </c>
      <c r="P2325">
        <v>35</v>
      </c>
      <c r="Q2325">
        <v>35</v>
      </c>
      <c r="R2325">
        <v>0</v>
      </c>
      <c r="S2325" s="2" t="s">
        <v>7462</v>
      </c>
    </row>
    <row r="2326" spans="1:19" x14ac:dyDescent="0.3">
      <c r="A2326" s="1">
        <v>25397</v>
      </c>
      <c r="B2326" s="4" t="str">
        <f>TEXT(Airplane_Crashes_and_Fatalities[[#This Row],[Date]],"yyyy")</f>
        <v>1969</v>
      </c>
      <c r="C2326" s="1" t="str">
        <f>TEXT(Airplane_Crashes_and_Fatalities[[#This Row],[Date]],"mmm")</f>
        <v>Jul</v>
      </c>
      <c r="D2326" s="5">
        <f>DAY(Airplane_Crashes_and_Fatalities[[#This Row],[Date]])</f>
        <v>13</v>
      </c>
      <c r="E2326" s="3">
        <v>0.62847222222222232</v>
      </c>
      <c r="F2326" s="2" t="s">
        <v>21794</v>
      </c>
      <c r="G2326" s="2" t="s">
        <v>20063</v>
      </c>
      <c r="H2326" s="2"/>
      <c r="I2326" s="2" t="s">
        <v>7463</v>
      </c>
      <c r="J2326" s="2"/>
      <c r="K2326" s="2" t="s">
        <v>7464</v>
      </c>
      <c r="L2326" s="2" t="s">
        <v>7465</v>
      </c>
      <c r="M2326" t="s">
        <v>7466</v>
      </c>
      <c r="N2326">
        <f>Airplane_Crashes_and_Fatalities[[#This Row],[Aboard]]-Airplane_Crashes_and_Fatalities[[#This Row],[Fatalities]]</f>
        <v>0</v>
      </c>
      <c r="P2326">
        <v>2</v>
      </c>
      <c r="Q2326">
        <v>2</v>
      </c>
      <c r="R2326">
        <v>0</v>
      </c>
      <c r="S2326" s="2" t="s">
        <v>7467</v>
      </c>
    </row>
    <row r="2327" spans="1:19" x14ac:dyDescent="0.3">
      <c r="A2327" s="1">
        <v>25399</v>
      </c>
      <c r="B2327" s="4" t="str">
        <f>TEXT(Airplane_Crashes_and_Fatalities[[#This Row],[Date]],"yyyy")</f>
        <v>1969</v>
      </c>
      <c r="C2327" s="1" t="str">
        <f>TEXT(Airplane_Crashes_and_Fatalities[[#This Row],[Date]],"mmm")</f>
        <v>Jul</v>
      </c>
      <c r="D2327" s="5">
        <f>DAY(Airplane_Crashes_and_Fatalities[[#This Row],[Date]])</f>
        <v>15</v>
      </c>
      <c r="E2327" s="3">
        <v>0.2895833333333333</v>
      </c>
      <c r="F2327" s="2" t="s">
        <v>20415</v>
      </c>
      <c r="G2327" s="2" t="s">
        <v>19785</v>
      </c>
      <c r="H2327" s="2"/>
      <c r="I2327" s="2" t="s">
        <v>5911</v>
      </c>
      <c r="J2327" s="2"/>
      <c r="K2327" s="2" t="s">
        <v>7468</v>
      </c>
      <c r="L2327" s="2" t="s">
        <v>7263</v>
      </c>
      <c r="M2327" t="s">
        <v>7469</v>
      </c>
      <c r="N2327">
        <f>Airplane_Crashes_and_Fatalities[[#This Row],[Aboard]]-Airplane_Crashes_and_Fatalities[[#This Row],[Fatalities]]</f>
        <v>11</v>
      </c>
      <c r="O2327">
        <v>175</v>
      </c>
      <c r="P2327">
        <v>14</v>
      </c>
      <c r="Q2327">
        <v>3</v>
      </c>
      <c r="R2327">
        <v>0</v>
      </c>
      <c r="S2327" s="2" t="s">
        <v>7470</v>
      </c>
    </row>
    <row r="2328" spans="1:19" x14ac:dyDescent="0.3">
      <c r="A2328" s="1">
        <v>25408</v>
      </c>
      <c r="B2328" s="4" t="str">
        <f>TEXT(Airplane_Crashes_and_Fatalities[[#This Row],[Date]],"yyyy")</f>
        <v>1969</v>
      </c>
      <c r="C2328" s="1" t="str">
        <f>TEXT(Airplane_Crashes_and_Fatalities[[#This Row],[Date]],"mmm")</f>
        <v>Jul</v>
      </c>
      <c r="D2328" s="5">
        <f>DAY(Airplane_Crashes_and_Fatalities[[#This Row],[Date]])</f>
        <v>24</v>
      </c>
      <c r="E2328" s="3">
        <v>0.54722222222222228</v>
      </c>
      <c r="F2328" s="2" t="s">
        <v>21844</v>
      </c>
      <c r="G2328" s="2" t="s">
        <v>20063</v>
      </c>
      <c r="H2328" s="2"/>
      <c r="I2328" s="2" t="s">
        <v>7471</v>
      </c>
      <c r="J2328" s="2"/>
      <c r="K2328" s="2" t="s">
        <v>7472</v>
      </c>
      <c r="L2328" s="2" t="s">
        <v>7473</v>
      </c>
      <c r="M2328" t="s">
        <v>7474</v>
      </c>
      <c r="N2328">
        <f>Airplane_Crashes_and_Fatalities[[#This Row],[Aboard]]-Airplane_Crashes_and_Fatalities[[#This Row],[Fatalities]]</f>
        <v>0</v>
      </c>
      <c r="P2328">
        <v>4</v>
      </c>
      <c r="Q2328">
        <v>4</v>
      </c>
      <c r="R2328">
        <v>0</v>
      </c>
      <c r="S2328" s="2" t="s">
        <v>7475</v>
      </c>
    </row>
    <row r="2329" spans="1:19" x14ac:dyDescent="0.3">
      <c r="A2329" s="1">
        <v>25409</v>
      </c>
      <c r="B2329" s="4" t="str">
        <f>TEXT(Airplane_Crashes_and_Fatalities[[#This Row],[Date]],"yyyy")</f>
        <v>1969</v>
      </c>
      <c r="C2329" s="1" t="str">
        <f>TEXT(Airplane_Crashes_and_Fatalities[[#This Row],[Date]],"mmm")</f>
        <v>Jul</v>
      </c>
      <c r="D2329" s="5">
        <f>DAY(Airplane_Crashes_and_Fatalities[[#This Row],[Date]])</f>
        <v>25</v>
      </c>
      <c r="E2329" s="3">
        <v>0.73958333333333326</v>
      </c>
      <c r="F2329" s="2" t="s">
        <v>21845</v>
      </c>
      <c r="G2329" s="2" t="s">
        <v>21017</v>
      </c>
      <c r="H2329" s="2"/>
      <c r="I2329" s="2" t="s">
        <v>7476</v>
      </c>
      <c r="J2329" s="2"/>
      <c r="K2329" s="2" t="s">
        <v>7477</v>
      </c>
      <c r="L2329" s="2" t="s">
        <v>7478</v>
      </c>
      <c r="M2329" t="s">
        <v>7479</v>
      </c>
      <c r="N2329">
        <f>Airplane_Crashes_and_Fatalities[[#This Row],[Aboard]]-Airplane_Crashes_and_Fatalities[[#This Row],[Fatalities]]</f>
        <v>12</v>
      </c>
      <c r="O2329">
        <v>826</v>
      </c>
      <c r="P2329">
        <v>13</v>
      </c>
      <c r="Q2329">
        <v>1</v>
      </c>
      <c r="R2329">
        <v>0</v>
      </c>
      <c r="S2329" s="2" t="s">
        <v>7480</v>
      </c>
    </row>
    <row r="2330" spans="1:19" x14ac:dyDescent="0.3">
      <c r="A2330" s="1">
        <v>25410</v>
      </c>
      <c r="B2330" s="4" t="str">
        <f>TEXT(Airplane_Crashes_and_Fatalities[[#This Row],[Date]],"yyyy")</f>
        <v>1969</v>
      </c>
      <c r="C2330" s="1" t="str">
        <f>TEXT(Airplane_Crashes_and_Fatalities[[#This Row],[Date]],"mmm")</f>
        <v>Jul</v>
      </c>
      <c r="D2330" s="5">
        <f>DAY(Airplane_Crashes_and_Fatalities[[#This Row],[Date]])</f>
        <v>26</v>
      </c>
      <c r="E2330" s="3">
        <v>0.5229166666666667</v>
      </c>
      <c r="F2330" s="2" t="s">
        <v>19663</v>
      </c>
      <c r="G2330" s="2" t="s">
        <v>19664</v>
      </c>
      <c r="H2330" s="2"/>
      <c r="I2330" s="2" t="s">
        <v>3208</v>
      </c>
      <c r="J2330" s="2"/>
      <c r="K2330" s="2" t="s">
        <v>633</v>
      </c>
      <c r="L2330" s="2" t="s">
        <v>7481</v>
      </c>
      <c r="M2330" t="s">
        <v>7482</v>
      </c>
      <c r="N2330">
        <f>Airplane_Crashes_and_Fatalities[[#This Row],[Aboard]]-Airplane_Crashes_and_Fatalities[[#This Row],[Fatalities]]</f>
        <v>0</v>
      </c>
      <c r="O2330" t="s">
        <v>7483</v>
      </c>
      <c r="P2330">
        <v>5</v>
      </c>
      <c r="Q2330">
        <v>5</v>
      </c>
      <c r="R2330">
        <v>0</v>
      </c>
      <c r="S2330" s="2" t="s">
        <v>7484</v>
      </c>
    </row>
    <row r="2331" spans="1:19" x14ac:dyDescent="0.3">
      <c r="A2331" s="1">
        <v>25410</v>
      </c>
      <c r="B2331" s="4" t="str">
        <f>TEXT(Airplane_Crashes_and_Fatalities[[#This Row],[Date]],"yyyy")</f>
        <v>1969</v>
      </c>
      <c r="C2331" s="1" t="str">
        <f>TEXT(Airplane_Crashes_and_Fatalities[[#This Row],[Date]],"mmm")</f>
        <v>Jul</v>
      </c>
      <c r="D2331" s="5">
        <f>DAY(Airplane_Crashes_and_Fatalities[[#This Row],[Date]])</f>
        <v>26</v>
      </c>
      <c r="F2331" s="2" t="s">
        <v>21846</v>
      </c>
      <c r="G2331" s="2" t="s">
        <v>19797</v>
      </c>
      <c r="H2331" s="2"/>
      <c r="I2331" s="2" t="s">
        <v>6763</v>
      </c>
      <c r="J2331" s="2"/>
      <c r="K2331" s="2" t="s">
        <v>7485</v>
      </c>
      <c r="L2331" s="2" t="s">
        <v>7486</v>
      </c>
      <c r="M2331" t="s">
        <v>7487</v>
      </c>
      <c r="N2331">
        <f>Airplane_Crashes_and_Fatalities[[#This Row],[Aboard]]-Airplane_Crashes_and_Fatalities[[#This Row],[Fatalities]]</f>
        <v>4</v>
      </c>
      <c r="O2331" t="s">
        <v>7488</v>
      </c>
      <c r="P2331">
        <v>37</v>
      </c>
      <c r="Q2331">
        <v>33</v>
      </c>
      <c r="R2331">
        <v>0</v>
      </c>
      <c r="S2331" s="2" t="s">
        <v>7489</v>
      </c>
    </row>
    <row r="2332" spans="1:19" x14ac:dyDescent="0.3">
      <c r="A2332" s="1">
        <v>25414</v>
      </c>
      <c r="B2332" s="4" t="str">
        <f>TEXT(Airplane_Crashes_and_Fatalities[[#This Row],[Date]],"yyyy")</f>
        <v>1969</v>
      </c>
      <c r="C2332" s="1" t="str">
        <f>TEXT(Airplane_Crashes_and_Fatalities[[#This Row],[Date]],"mmm")</f>
        <v>Jul</v>
      </c>
      <c r="D2332" s="5">
        <f>DAY(Airplane_Crashes_and_Fatalities[[#This Row],[Date]])</f>
        <v>30</v>
      </c>
      <c r="E2332" s="3">
        <v>0.64305555555555549</v>
      </c>
      <c r="F2332" s="2" t="s">
        <v>21078</v>
      </c>
      <c r="G2332" s="2" t="s">
        <v>20827</v>
      </c>
      <c r="H2332" s="2"/>
      <c r="I2332" s="2" t="s">
        <v>7490</v>
      </c>
      <c r="J2332" s="2"/>
      <c r="K2332" s="2" t="s">
        <v>228</v>
      </c>
      <c r="L2332" s="2" t="s">
        <v>7491</v>
      </c>
      <c r="M2332" t="s">
        <v>7492</v>
      </c>
      <c r="N2332">
        <f>Airplane_Crashes_and_Fatalities[[#This Row],[Aboard]]-Airplane_Crashes_and_Fatalities[[#This Row],[Fatalities]]</f>
        <v>0</v>
      </c>
      <c r="P2332">
        <v>3</v>
      </c>
      <c r="Q2332">
        <v>3</v>
      </c>
      <c r="R2332">
        <v>0</v>
      </c>
      <c r="S2332" s="2" t="s">
        <v>7493</v>
      </c>
    </row>
    <row r="2333" spans="1:19" x14ac:dyDescent="0.3">
      <c r="A2333" s="1">
        <v>25418</v>
      </c>
      <c r="B2333" s="4" t="str">
        <f>TEXT(Airplane_Crashes_and_Fatalities[[#This Row],[Date]],"yyyy")</f>
        <v>1969</v>
      </c>
      <c r="C2333" s="1" t="str">
        <f>TEXT(Airplane_Crashes_and_Fatalities[[#This Row],[Date]],"mmm")</f>
        <v>Aug</v>
      </c>
      <c r="D2333" s="5">
        <f>DAY(Airplane_Crashes_and_Fatalities[[#This Row],[Date]])</f>
        <v>3</v>
      </c>
      <c r="F2333" s="2" t="s">
        <v>21847</v>
      </c>
      <c r="G2333" s="2" t="s">
        <v>20449</v>
      </c>
      <c r="H2333" s="2"/>
      <c r="I2333" s="2" t="s">
        <v>7494</v>
      </c>
      <c r="J2333" s="2"/>
      <c r="K2333" s="2"/>
      <c r="L2333" s="2" t="s">
        <v>4805</v>
      </c>
      <c r="M2333" t="s">
        <v>7495</v>
      </c>
      <c r="N2333">
        <f>Airplane_Crashes_and_Fatalities[[#This Row],[Aboard]]-Airplane_Crashes_and_Fatalities[[#This Row],[Fatalities]]</f>
        <v>0</v>
      </c>
      <c r="O2333">
        <v>4828</v>
      </c>
      <c r="P2333">
        <v>4</v>
      </c>
      <c r="Q2333">
        <v>4</v>
      </c>
      <c r="R2333">
        <v>0</v>
      </c>
      <c r="S2333" s="2" t="s">
        <v>2946</v>
      </c>
    </row>
    <row r="2334" spans="1:19" x14ac:dyDescent="0.3">
      <c r="A2334" s="1">
        <v>25420</v>
      </c>
      <c r="B2334" s="4" t="str">
        <f>TEXT(Airplane_Crashes_and_Fatalities[[#This Row],[Date]],"yyyy")</f>
        <v>1969</v>
      </c>
      <c r="C2334" s="1" t="str">
        <f>TEXT(Airplane_Crashes_and_Fatalities[[#This Row],[Date]],"mmm")</f>
        <v>Aug</v>
      </c>
      <c r="D2334" s="5">
        <f>DAY(Airplane_Crashes_and_Fatalities[[#This Row],[Date]])</f>
        <v>5</v>
      </c>
      <c r="E2334" s="3">
        <v>0.61111111111111116</v>
      </c>
      <c r="F2334" s="2" t="s">
        <v>21848</v>
      </c>
      <c r="G2334" s="2" t="s">
        <v>19667</v>
      </c>
      <c r="H2334" s="2"/>
      <c r="I2334" s="2" t="s">
        <v>7496</v>
      </c>
      <c r="J2334" s="2"/>
      <c r="K2334" s="2" t="s">
        <v>228</v>
      </c>
      <c r="L2334" s="2" t="s">
        <v>7497</v>
      </c>
      <c r="M2334" t="s">
        <v>7498</v>
      </c>
      <c r="N2334">
        <f>Airplane_Crashes_and_Fatalities[[#This Row],[Aboard]]-Airplane_Crashes_and_Fatalities[[#This Row],[Fatalities]]</f>
        <v>0</v>
      </c>
      <c r="P2334">
        <v>3</v>
      </c>
      <c r="Q2334">
        <v>3</v>
      </c>
      <c r="R2334">
        <v>0</v>
      </c>
      <c r="S2334" s="2" t="s">
        <v>7499</v>
      </c>
    </row>
    <row r="2335" spans="1:19" x14ac:dyDescent="0.3">
      <c r="A2335" s="1">
        <v>25434</v>
      </c>
      <c r="B2335" s="4" t="str">
        <f>TEXT(Airplane_Crashes_and_Fatalities[[#This Row],[Date]],"yyyy")</f>
        <v>1969</v>
      </c>
      <c r="C2335" s="1" t="str">
        <f>TEXT(Airplane_Crashes_and_Fatalities[[#This Row],[Date]],"mmm")</f>
        <v>Aug</v>
      </c>
      <c r="D2335" s="5">
        <f>DAY(Airplane_Crashes_and_Fatalities[[#This Row],[Date]])</f>
        <v>19</v>
      </c>
      <c r="E2335" s="3">
        <v>0.70833333333333326</v>
      </c>
      <c r="F2335" s="2" t="s">
        <v>21849</v>
      </c>
      <c r="G2335" s="2" t="s">
        <v>20898</v>
      </c>
      <c r="H2335" s="2"/>
      <c r="I2335" s="2" t="s">
        <v>5404</v>
      </c>
      <c r="J2335" s="2"/>
      <c r="K2335" s="2" t="s">
        <v>7500</v>
      </c>
      <c r="L2335" s="2" t="s">
        <v>7501</v>
      </c>
      <c r="M2335" t="s">
        <v>7502</v>
      </c>
      <c r="N2335">
        <f>Airplane_Crashes_and_Fatalities[[#This Row],[Aboard]]-Airplane_Crashes_and_Fatalities[[#This Row],[Fatalities]]</f>
        <v>0</v>
      </c>
      <c r="O2335">
        <v>596</v>
      </c>
      <c r="P2335">
        <v>13</v>
      </c>
      <c r="Q2335">
        <v>13</v>
      </c>
      <c r="R2335">
        <v>0</v>
      </c>
      <c r="S2335" s="2" t="s">
        <v>7503</v>
      </c>
    </row>
    <row r="2336" spans="1:19" x14ac:dyDescent="0.3">
      <c r="A2336" s="1">
        <v>25440</v>
      </c>
      <c r="B2336" s="4" t="str">
        <f>TEXT(Airplane_Crashes_and_Fatalities[[#This Row],[Date]],"yyyy")</f>
        <v>1969</v>
      </c>
      <c r="C2336" s="1" t="str">
        <f>TEXT(Airplane_Crashes_and_Fatalities[[#This Row],[Date]],"mmm")</f>
        <v>Aug</v>
      </c>
      <c r="D2336" s="5">
        <f>DAY(Airplane_Crashes_and_Fatalities[[#This Row],[Date]])</f>
        <v>25</v>
      </c>
      <c r="F2336" s="2" t="s">
        <v>21850</v>
      </c>
      <c r="G2336" s="2" t="s">
        <v>20208</v>
      </c>
      <c r="H2336" s="2"/>
      <c r="I2336" s="2" t="s">
        <v>6325</v>
      </c>
      <c r="J2336" s="2"/>
      <c r="K2336" s="2"/>
      <c r="L2336" s="2" t="s">
        <v>2010</v>
      </c>
      <c r="M2336" t="s">
        <v>7504</v>
      </c>
      <c r="N2336">
        <f>Airplane_Crashes_and_Fatalities[[#This Row],[Aboard]]-Airplane_Crashes_and_Fatalities[[#This Row],[Fatalities]]</f>
        <v>0</v>
      </c>
      <c r="O2336" t="s">
        <v>7505</v>
      </c>
      <c r="P2336">
        <v>1</v>
      </c>
      <c r="Q2336">
        <v>1</v>
      </c>
      <c r="R2336">
        <v>0</v>
      </c>
      <c r="S2336" s="2"/>
    </row>
    <row r="2337" spans="1:19" x14ac:dyDescent="0.3">
      <c r="A2337" s="1">
        <v>25441</v>
      </c>
      <c r="B2337" s="4" t="str">
        <f>TEXT(Airplane_Crashes_and_Fatalities[[#This Row],[Date]],"yyyy")</f>
        <v>1969</v>
      </c>
      <c r="C2337" s="1" t="str">
        <f>TEXT(Airplane_Crashes_and_Fatalities[[#This Row],[Date]],"mmm")</f>
        <v>Aug</v>
      </c>
      <c r="D2337" s="5">
        <f>DAY(Airplane_Crashes_and_Fatalities[[#This Row],[Date]])</f>
        <v>26</v>
      </c>
      <c r="F2337" s="2" t="s">
        <v>20844</v>
      </c>
      <c r="G2337" s="2" t="s">
        <v>19866</v>
      </c>
      <c r="H2337" s="2"/>
      <c r="I2337" s="2" t="s">
        <v>2306</v>
      </c>
      <c r="J2337" s="2"/>
      <c r="K2337" s="2"/>
      <c r="L2337" s="2" t="s">
        <v>5067</v>
      </c>
      <c r="N2337">
        <f>Airplane_Crashes_and_Fatalities[[#This Row],[Aboard]]-Airplane_Crashes_and_Fatalities[[#This Row],[Fatalities]]</f>
        <v>96</v>
      </c>
      <c r="P2337">
        <v>112</v>
      </c>
      <c r="Q2337">
        <v>16</v>
      </c>
      <c r="R2337">
        <v>0</v>
      </c>
      <c r="S2337" s="2" t="s">
        <v>7506</v>
      </c>
    </row>
    <row r="2338" spans="1:19" x14ac:dyDescent="0.3">
      <c r="A2338" s="1">
        <v>25540</v>
      </c>
      <c r="B2338" s="4" t="str">
        <f>TEXT(Airplane_Crashes_and_Fatalities[[#This Row],[Date]],"yyyy")</f>
        <v>1969</v>
      </c>
      <c r="C2338" s="1" t="str">
        <f>TEXT(Airplane_Crashes_and_Fatalities[[#This Row],[Date]],"mmm")</f>
        <v>Dec</v>
      </c>
      <c r="D2338" s="5">
        <f>DAY(Airplane_Crashes_and_Fatalities[[#This Row],[Date]])</f>
        <v>3</v>
      </c>
      <c r="F2338" s="2" t="s">
        <v>20887</v>
      </c>
      <c r="G2338" s="2" t="s">
        <v>20520</v>
      </c>
      <c r="H2338" s="2"/>
      <c r="I2338" s="2" t="s">
        <v>744</v>
      </c>
      <c r="J2338" s="2" t="s">
        <v>19231</v>
      </c>
      <c r="K2338" s="2" t="s">
        <v>7507</v>
      </c>
      <c r="L2338" s="2" t="s">
        <v>7508</v>
      </c>
      <c r="M2338" t="s">
        <v>7509</v>
      </c>
      <c r="N2338">
        <f>Airplane_Crashes_and_Fatalities[[#This Row],[Aboard]]-Airplane_Crashes_and_Fatalities[[#This Row],[Fatalities]]</f>
        <v>0</v>
      </c>
      <c r="O2338" t="s">
        <v>7510</v>
      </c>
      <c r="P2338">
        <v>62</v>
      </c>
      <c r="Q2338">
        <v>62</v>
      </c>
      <c r="R2338">
        <v>0</v>
      </c>
      <c r="S2338" s="2" t="s">
        <v>7511</v>
      </c>
    </row>
    <row r="2339" spans="1:19" x14ac:dyDescent="0.3">
      <c r="A2339" s="1">
        <v>25543</v>
      </c>
      <c r="B2339" s="4" t="str">
        <f>TEXT(Airplane_Crashes_and_Fatalities[[#This Row],[Date]],"yyyy")</f>
        <v>1969</v>
      </c>
      <c r="C2339" s="1" t="str">
        <f>TEXT(Airplane_Crashes_and_Fatalities[[#This Row],[Date]],"mmm")</f>
        <v>Dec</v>
      </c>
      <c r="D2339" s="5">
        <f>DAY(Airplane_Crashes_and_Fatalities[[#This Row],[Date]])</f>
        <v>6</v>
      </c>
      <c r="F2339" s="2" t="s">
        <v>21851</v>
      </c>
      <c r="G2339" s="2" t="s">
        <v>19866</v>
      </c>
      <c r="H2339" s="2"/>
      <c r="I2339" s="2" t="s">
        <v>2306</v>
      </c>
      <c r="J2339" s="2"/>
      <c r="K2339" s="2"/>
      <c r="L2339" s="2" t="s">
        <v>7512</v>
      </c>
      <c r="M2339" t="s">
        <v>7513</v>
      </c>
      <c r="N2339">
        <f>Airplane_Crashes_and_Fatalities[[#This Row],[Aboard]]-Airplane_Crashes_and_Fatalities[[#This Row],[Fatalities]]</f>
        <v>0</v>
      </c>
      <c r="O2339">
        <v>402807</v>
      </c>
      <c r="P2339">
        <v>8</v>
      </c>
      <c r="Q2339">
        <v>8</v>
      </c>
      <c r="R2339">
        <v>0</v>
      </c>
      <c r="S2339" s="2" t="s">
        <v>7514</v>
      </c>
    </row>
    <row r="2340" spans="1:19" x14ac:dyDescent="0.3">
      <c r="A2340" s="1">
        <v>25446</v>
      </c>
      <c r="B2340" s="4" t="str">
        <f>TEXT(Airplane_Crashes_and_Fatalities[[#This Row],[Date]],"yyyy")</f>
        <v>1969</v>
      </c>
      <c r="C2340" s="1" t="str">
        <f>TEXT(Airplane_Crashes_and_Fatalities[[#This Row],[Date]],"mmm")</f>
        <v>Aug</v>
      </c>
      <c r="D2340" s="5">
        <f>DAY(Airplane_Crashes_and_Fatalities[[#This Row],[Date]])</f>
        <v>31</v>
      </c>
      <c r="E2340" s="3">
        <v>0.83680555555555558</v>
      </c>
      <c r="F2340" s="2" t="s">
        <v>21852</v>
      </c>
      <c r="G2340" s="2" t="s">
        <v>19702</v>
      </c>
      <c r="H2340" s="2"/>
      <c r="I2340" s="2" t="s">
        <v>7515</v>
      </c>
      <c r="J2340" s="2" t="s">
        <v>21</v>
      </c>
      <c r="K2340" s="2" t="s">
        <v>7516</v>
      </c>
      <c r="L2340" s="2" t="s">
        <v>7517</v>
      </c>
      <c r="M2340" t="s">
        <v>7518</v>
      </c>
      <c r="N2340">
        <f>Airplane_Crashes_and_Fatalities[[#This Row],[Aboard]]-Airplane_Crashes_and_Fatalities[[#This Row],[Fatalities]]</f>
        <v>0</v>
      </c>
      <c r="O2340">
        <v>55299</v>
      </c>
      <c r="P2340">
        <v>3</v>
      </c>
      <c r="Q2340">
        <v>3</v>
      </c>
      <c r="R2340">
        <v>0</v>
      </c>
      <c r="S2340" s="2" t="s">
        <v>7519</v>
      </c>
    </row>
    <row r="2341" spans="1:19" x14ac:dyDescent="0.3">
      <c r="A2341" s="1">
        <v>25448</v>
      </c>
      <c r="B2341" s="4" t="str">
        <f>TEXT(Airplane_Crashes_and_Fatalities[[#This Row],[Date]],"yyyy")</f>
        <v>1969</v>
      </c>
      <c r="C2341" s="1" t="str">
        <f>TEXT(Airplane_Crashes_and_Fatalities[[#This Row],[Date]],"mmm")</f>
        <v>Sep</v>
      </c>
      <c r="D2341" s="5">
        <f>DAY(Airplane_Crashes_and_Fatalities[[#This Row],[Date]])</f>
        <v>2</v>
      </c>
      <c r="E2341" s="3">
        <v>0.46875</v>
      </c>
      <c r="F2341" s="2" t="s">
        <v>20984</v>
      </c>
      <c r="G2341" s="2" t="s">
        <v>20898</v>
      </c>
      <c r="H2341" s="2"/>
      <c r="I2341" s="2" t="s">
        <v>7520</v>
      </c>
      <c r="J2341" s="2"/>
      <c r="K2341" s="2"/>
      <c r="L2341" s="2" t="s">
        <v>1625</v>
      </c>
      <c r="N2341">
        <f>Airplane_Crashes_and_Fatalities[[#This Row],[Aboard]]-Airplane_Crashes_and_Fatalities[[#This Row],[Fatalities]]</f>
        <v>0</v>
      </c>
      <c r="P2341">
        <v>35</v>
      </c>
      <c r="Q2341">
        <v>35</v>
      </c>
      <c r="R2341">
        <v>0</v>
      </c>
      <c r="S2341" s="2" t="s">
        <v>7521</v>
      </c>
    </row>
    <row r="2342" spans="1:19" x14ac:dyDescent="0.3">
      <c r="A2342" s="1">
        <v>25452</v>
      </c>
      <c r="B2342" s="4" t="str">
        <f>TEXT(Airplane_Crashes_and_Fatalities[[#This Row],[Date]],"yyyy")</f>
        <v>1969</v>
      </c>
      <c r="C2342" s="1" t="str">
        <f>TEXT(Airplane_Crashes_and_Fatalities[[#This Row],[Date]],"mmm")</f>
        <v>Sep</v>
      </c>
      <c r="D2342" s="5">
        <f>DAY(Airplane_Crashes_and_Fatalities[[#This Row],[Date]])</f>
        <v>6</v>
      </c>
      <c r="E2342" s="3">
        <v>0.22916666666666674</v>
      </c>
      <c r="F2342" s="2" t="s">
        <v>21853</v>
      </c>
      <c r="G2342" s="2" t="s">
        <v>19948</v>
      </c>
      <c r="H2342" s="2"/>
      <c r="I2342" s="2" t="s">
        <v>1718</v>
      </c>
      <c r="J2342" s="2" t="s">
        <v>7522</v>
      </c>
      <c r="K2342" s="2"/>
      <c r="L2342" s="2" t="s">
        <v>7410</v>
      </c>
      <c r="M2342" t="s">
        <v>7523</v>
      </c>
      <c r="N2342">
        <f>Airplane_Crashes_and_Fatalities[[#This Row],[Aboard]]-Airplane_Crashes_and_Fatalities[[#This Row],[Fatalities]]</f>
        <v>12</v>
      </c>
      <c r="O2342">
        <v>4491</v>
      </c>
      <c r="P2342">
        <v>16</v>
      </c>
      <c r="Q2342">
        <v>4</v>
      </c>
      <c r="R2342">
        <v>4</v>
      </c>
      <c r="S2342" s="2" t="s">
        <v>7524</v>
      </c>
    </row>
    <row r="2343" spans="1:19" x14ac:dyDescent="0.3">
      <c r="A2343" s="1">
        <v>25454</v>
      </c>
      <c r="B2343" s="4" t="str">
        <f>TEXT(Airplane_Crashes_and_Fatalities[[#This Row],[Date]],"yyyy")</f>
        <v>1969</v>
      </c>
      <c r="C2343" s="1" t="str">
        <f>TEXT(Airplane_Crashes_and_Fatalities[[#This Row],[Date]],"mmm")</f>
        <v>Sep</v>
      </c>
      <c r="D2343" s="5">
        <f>DAY(Airplane_Crashes_and_Fatalities[[#This Row],[Date]])</f>
        <v>8</v>
      </c>
      <c r="E2343" s="3">
        <v>0.58333333333333326</v>
      </c>
      <c r="F2343" s="2" t="s">
        <v>21854</v>
      </c>
      <c r="G2343" s="2" t="s">
        <v>19762</v>
      </c>
      <c r="H2343" s="2"/>
      <c r="I2343" s="2" t="s">
        <v>7525</v>
      </c>
      <c r="J2343" s="2"/>
      <c r="K2343" s="2" t="s">
        <v>7526</v>
      </c>
      <c r="L2343" s="2" t="s">
        <v>1183</v>
      </c>
      <c r="M2343" t="s">
        <v>7527</v>
      </c>
      <c r="N2343">
        <f>Airplane_Crashes_and_Fatalities[[#This Row],[Aboard]]-Airplane_Crashes_and_Fatalities[[#This Row],[Fatalities]]</f>
        <v>0</v>
      </c>
      <c r="P2343">
        <v>28</v>
      </c>
      <c r="Q2343">
        <v>28</v>
      </c>
      <c r="R2343">
        <v>0</v>
      </c>
      <c r="S2343" s="2" t="s">
        <v>7528</v>
      </c>
    </row>
    <row r="2344" spans="1:19" x14ac:dyDescent="0.3">
      <c r="A2344" s="1">
        <v>25455</v>
      </c>
      <c r="B2344" s="4" t="str">
        <f>TEXT(Airplane_Crashes_and_Fatalities[[#This Row],[Date]],"yyyy")</f>
        <v>1969</v>
      </c>
      <c r="C2344" s="1" t="str">
        <f>TEXT(Airplane_Crashes_and_Fatalities[[#This Row],[Date]],"mmm")</f>
        <v>Sep</v>
      </c>
      <c r="D2344" s="5">
        <f>DAY(Airplane_Crashes_and_Fatalities[[#This Row],[Date]])</f>
        <v>9</v>
      </c>
      <c r="E2344" s="3">
        <v>0.60347222222222219</v>
      </c>
      <c r="F2344" s="2" t="s">
        <v>21855</v>
      </c>
      <c r="G2344" s="2" t="s">
        <v>19698</v>
      </c>
      <c r="H2344" s="2"/>
      <c r="I2344" s="2" t="s">
        <v>7529</v>
      </c>
      <c r="J2344" s="2" t="s">
        <v>19248</v>
      </c>
      <c r="K2344" s="2" t="s">
        <v>7530</v>
      </c>
      <c r="L2344" s="2" t="s">
        <v>7531</v>
      </c>
      <c r="M2344" t="s">
        <v>7532</v>
      </c>
      <c r="N2344">
        <f>Airplane_Crashes_and_Fatalities[[#This Row],[Aboard]]-Airplane_Crashes_and_Fatalities[[#This Row],[Fatalities]]</f>
        <v>0</v>
      </c>
      <c r="O2344" t="s">
        <v>7533</v>
      </c>
      <c r="P2344">
        <v>83</v>
      </c>
      <c r="Q2344">
        <v>83</v>
      </c>
      <c r="R2344">
        <v>0</v>
      </c>
      <c r="S2344" s="2" t="s">
        <v>7534</v>
      </c>
    </row>
    <row r="2345" spans="1:19" x14ac:dyDescent="0.3">
      <c r="A2345" s="1">
        <v>25458</v>
      </c>
      <c r="B2345" s="4" t="str">
        <f>TEXT(Airplane_Crashes_and_Fatalities[[#This Row],[Date]],"yyyy")</f>
        <v>1969</v>
      </c>
      <c r="C2345" s="1" t="str">
        <f>TEXT(Airplane_Crashes_and_Fatalities[[#This Row],[Date]],"mmm")</f>
        <v>Sep</v>
      </c>
      <c r="D2345" s="5">
        <f>DAY(Airplane_Crashes_and_Fatalities[[#This Row],[Date]])</f>
        <v>12</v>
      </c>
      <c r="F2345" s="2" t="s">
        <v>21856</v>
      </c>
      <c r="G2345" s="2" t="s">
        <v>20426</v>
      </c>
      <c r="H2345" s="2"/>
      <c r="I2345" s="2" t="s">
        <v>2385</v>
      </c>
      <c r="J2345" s="2" t="s">
        <v>19249</v>
      </c>
      <c r="K2345" s="2" t="s">
        <v>7535</v>
      </c>
      <c r="L2345" s="2" t="s">
        <v>7536</v>
      </c>
      <c r="M2345" t="s">
        <v>7537</v>
      </c>
      <c r="N2345">
        <f>Airplane_Crashes_and_Fatalities[[#This Row],[Aboard]]-Airplane_Crashes_and_Fatalities[[#This Row],[Fatalities]]</f>
        <v>2</v>
      </c>
      <c r="O2345">
        <v>92</v>
      </c>
      <c r="P2345">
        <v>47</v>
      </c>
      <c r="Q2345">
        <v>45</v>
      </c>
      <c r="R2345">
        <v>0</v>
      </c>
      <c r="S2345" s="2" t="s">
        <v>7538</v>
      </c>
    </row>
    <row r="2346" spans="1:19" x14ac:dyDescent="0.3">
      <c r="A2346" s="1">
        <v>25460</v>
      </c>
      <c r="B2346" s="4" t="str">
        <f>TEXT(Airplane_Crashes_and_Fatalities[[#This Row],[Date]],"yyyy")</f>
        <v>1969</v>
      </c>
      <c r="C2346" s="1" t="str">
        <f>TEXT(Airplane_Crashes_and_Fatalities[[#This Row],[Date]],"mmm")</f>
        <v>Sep</v>
      </c>
      <c r="D2346" s="5">
        <f>DAY(Airplane_Crashes_and_Fatalities[[#This Row],[Date]])</f>
        <v>14</v>
      </c>
      <c r="E2346" s="3">
        <v>0.85624999999999996</v>
      </c>
      <c r="F2346" s="2" t="s">
        <v>21857</v>
      </c>
      <c r="G2346" s="2" t="s">
        <v>19819</v>
      </c>
      <c r="H2346" s="2"/>
      <c r="I2346" s="2" t="s">
        <v>1723</v>
      </c>
      <c r="J2346" s="2"/>
      <c r="K2346" s="2" t="s">
        <v>7539</v>
      </c>
      <c r="L2346" s="2" t="s">
        <v>1183</v>
      </c>
      <c r="M2346" t="s">
        <v>7540</v>
      </c>
      <c r="N2346">
        <f>Airplane_Crashes_and_Fatalities[[#This Row],[Aboard]]-Airplane_Crashes_and_Fatalities[[#This Row],[Fatalities]]</f>
        <v>1</v>
      </c>
      <c r="O2346" t="s">
        <v>7541</v>
      </c>
      <c r="P2346">
        <v>21</v>
      </c>
      <c r="Q2346">
        <v>20</v>
      </c>
      <c r="R2346">
        <v>0</v>
      </c>
      <c r="S2346" s="2" t="s">
        <v>7542</v>
      </c>
    </row>
    <row r="2347" spans="1:19" x14ac:dyDescent="0.3">
      <c r="A2347" s="1">
        <v>25463</v>
      </c>
      <c r="B2347" s="4" t="str">
        <f>TEXT(Airplane_Crashes_and_Fatalities[[#This Row],[Date]],"yyyy")</f>
        <v>1969</v>
      </c>
      <c r="C2347" s="1" t="str">
        <f>TEXT(Airplane_Crashes_and_Fatalities[[#This Row],[Date]],"mmm")</f>
        <v>Sep</v>
      </c>
      <c r="D2347" s="5">
        <f>DAY(Airplane_Crashes_and_Fatalities[[#This Row],[Date]])</f>
        <v>17</v>
      </c>
      <c r="E2347" s="3">
        <v>0.71458333333333335</v>
      </c>
      <c r="F2347" s="2" t="s">
        <v>21858</v>
      </c>
      <c r="G2347" s="2" t="s">
        <v>19667</v>
      </c>
      <c r="H2347" s="2"/>
      <c r="I2347" s="2" t="s">
        <v>4225</v>
      </c>
      <c r="J2347" s="2" t="s">
        <v>19078</v>
      </c>
      <c r="K2347" s="2" t="s">
        <v>7543</v>
      </c>
      <c r="L2347" s="2" t="s">
        <v>7544</v>
      </c>
      <c r="M2347" t="s">
        <v>7545</v>
      </c>
      <c r="N2347">
        <f>Airplane_Crashes_and_Fatalities[[#This Row],[Aboard]]-Airplane_Crashes_and_Fatalities[[#This Row],[Fatalities]]</f>
        <v>11</v>
      </c>
      <c r="O2347">
        <v>440</v>
      </c>
      <c r="P2347">
        <v>15</v>
      </c>
      <c r="Q2347">
        <v>4</v>
      </c>
      <c r="R2347">
        <v>0</v>
      </c>
      <c r="S2347" s="2" t="s">
        <v>7546</v>
      </c>
    </row>
    <row r="2348" spans="1:19" x14ac:dyDescent="0.3">
      <c r="A2348" s="1">
        <v>25466</v>
      </c>
      <c r="B2348" s="4" t="str">
        <f>TEXT(Airplane_Crashes_and_Fatalities[[#This Row],[Date]],"yyyy")</f>
        <v>1969</v>
      </c>
      <c r="C2348" s="1" t="str">
        <f>TEXT(Airplane_Crashes_and_Fatalities[[#This Row],[Date]],"mmm")</f>
        <v>Sep</v>
      </c>
      <c r="D2348" s="5">
        <f>DAY(Airplane_Crashes_and_Fatalities[[#This Row],[Date]])</f>
        <v>20</v>
      </c>
      <c r="E2348" s="3">
        <v>0.66666666666666674</v>
      </c>
      <c r="F2348" s="2" t="s">
        <v>21859</v>
      </c>
      <c r="G2348" s="2" t="s">
        <v>20706</v>
      </c>
      <c r="H2348" s="2"/>
      <c r="I2348" s="2" t="s">
        <v>4033</v>
      </c>
      <c r="J2348" s="2"/>
      <c r="K2348" s="2" t="s">
        <v>7547</v>
      </c>
      <c r="L2348" s="2" t="s">
        <v>7548</v>
      </c>
      <c r="M2348" t="s">
        <v>7549</v>
      </c>
      <c r="N2348">
        <f>Airplane_Crashes_and_Fatalities[[#This Row],[Aboard]]-Airplane_Crashes_and_Fatalities[[#This Row],[Fatalities]]</f>
        <v>2</v>
      </c>
      <c r="O2348">
        <v>10860</v>
      </c>
      <c r="P2348">
        <v>76</v>
      </c>
      <c r="Q2348">
        <v>74</v>
      </c>
      <c r="R2348">
        <v>2</v>
      </c>
      <c r="S2348" s="2" t="s">
        <v>7550</v>
      </c>
    </row>
    <row r="2349" spans="1:19" x14ac:dyDescent="0.3">
      <c r="A2349" s="1">
        <v>25467</v>
      </c>
      <c r="B2349" s="4" t="str">
        <f>TEXT(Airplane_Crashes_and_Fatalities[[#This Row],[Date]],"yyyy")</f>
        <v>1969</v>
      </c>
      <c r="C2349" s="1" t="str">
        <f>TEXT(Airplane_Crashes_and_Fatalities[[#This Row],[Date]],"mmm")</f>
        <v>Sep</v>
      </c>
      <c r="D2349" s="5">
        <f>DAY(Airplane_Crashes_and_Fatalities[[#This Row],[Date]])</f>
        <v>21</v>
      </c>
      <c r="F2349" s="2" t="s">
        <v>21860</v>
      </c>
      <c r="G2349" s="2" t="s">
        <v>19880</v>
      </c>
      <c r="H2349" s="2"/>
      <c r="I2349" s="2" t="s">
        <v>1053</v>
      </c>
      <c r="J2349" s="2"/>
      <c r="K2349" s="2" t="s">
        <v>7551</v>
      </c>
      <c r="L2349" s="2" t="s">
        <v>7436</v>
      </c>
      <c r="M2349" t="s">
        <v>7552</v>
      </c>
      <c r="N2349">
        <f>Airplane_Crashes_and_Fatalities[[#This Row],[Aboard]]-Airplane_Crashes_and_Fatalities[[#This Row],[Fatalities]]</f>
        <v>91</v>
      </c>
      <c r="O2349" t="s">
        <v>7553</v>
      </c>
      <c r="P2349">
        <v>118</v>
      </c>
      <c r="Q2349">
        <v>27</v>
      </c>
      <c r="R2349">
        <v>0</v>
      </c>
      <c r="S2349" s="2" t="s">
        <v>7554</v>
      </c>
    </row>
    <row r="2350" spans="1:19" x14ac:dyDescent="0.3">
      <c r="A2350" s="1">
        <v>25472</v>
      </c>
      <c r="B2350" s="4" t="str">
        <f>TEXT(Airplane_Crashes_and_Fatalities[[#This Row],[Date]],"yyyy")</f>
        <v>1969</v>
      </c>
      <c r="C2350" s="1" t="str">
        <f>TEXT(Airplane_Crashes_and_Fatalities[[#This Row],[Date]],"mmm")</f>
        <v>Sep</v>
      </c>
      <c r="D2350" s="5">
        <f>DAY(Airplane_Crashes_and_Fatalities[[#This Row],[Date]])</f>
        <v>26</v>
      </c>
      <c r="F2350" s="2" t="s">
        <v>21150</v>
      </c>
      <c r="G2350" s="2" t="s">
        <v>19975</v>
      </c>
      <c r="H2350" s="2"/>
      <c r="I2350" s="2" t="s">
        <v>992</v>
      </c>
      <c r="J2350" s="2"/>
      <c r="K2350" s="2" t="s">
        <v>7555</v>
      </c>
      <c r="L2350" s="2" t="s">
        <v>3398</v>
      </c>
      <c r="M2350" t="s">
        <v>7556</v>
      </c>
      <c r="N2350">
        <f>Airplane_Crashes_and_Fatalities[[#This Row],[Aboard]]-Airplane_Crashes_and_Fatalities[[#This Row],[Fatalities]]</f>
        <v>0</v>
      </c>
      <c r="O2350">
        <v>43273</v>
      </c>
      <c r="P2350">
        <v>74</v>
      </c>
      <c r="Q2350">
        <v>74</v>
      </c>
      <c r="R2350">
        <v>0</v>
      </c>
      <c r="S2350" s="2" t="s">
        <v>7557</v>
      </c>
    </row>
    <row r="2351" spans="1:19" x14ac:dyDescent="0.3">
      <c r="A2351" s="1">
        <v>25472</v>
      </c>
      <c r="B2351" s="4" t="str">
        <f>TEXT(Airplane_Crashes_and_Fatalities[[#This Row],[Date]],"yyyy")</f>
        <v>1969</v>
      </c>
      <c r="C2351" s="1" t="str">
        <f>TEXT(Airplane_Crashes_and_Fatalities[[#This Row],[Date]],"mmm")</f>
        <v>Sep</v>
      </c>
      <c r="D2351" s="5">
        <f>DAY(Airplane_Crashes_and_Fatalities[[#This Row],[Date]])</f>
        <v>26</v>
      </c>
      <c r="F2351" s="2" t="s">
        <v>21861</v>
      </c>
      <c r="G2351" s="2" t="s">
        <v>20449</v>
      </c>
      <c r="H2351" s="2"/>
      <c r="I2351" s="2" t="s">
        <v>7558</v>
      </c>
      <c r="J2351" s="2"/>
      <c r="K2351" s="2"/>
      <c r="L2351" s="2" t="s">
        <v>7559</v>
      </c>
      <c r="M2351" t="s">
        <v>7560</v>
      </c>
      <c r="N2351">
        <f>Airplane_Crashes_and_Fatalities[[#This Row],[Aboard]]-Airplane_Crashes_and_Fatalities[[#This Row],[Fatalities]]</f>
        <v>0</v>
      </c>
      <c r="P2351">
        <v>5</v>
      </c>
      <c r="Q2351">
        <v>5</v>
      </c>
      <c r="R2351">
        <v>0</v>
      </c>
      <c r="S2351" s="2" t="s">
        <v>7561</v>
      </c>
    </row>
    <row r="2352" spans="1:19" x14ac:dyDescent="0.3">
      <c r="A2352" s="1">
        <v>25478</v>
      </c>
      <c r="B2352" s="4" t="str">
        <f>TEXT(Airplane_Crashes_and_Fatalities[[#This Row],[Date]],"yyyy")</f>
        <v>1969</v>
      </c>
      <c r="C2352" s="1" t="str">
        <f>TEXT(Airplane_Crashes_and_Fatalities[[#This Row],[Date]],"mmm")</f>
        <v>Oct</v>
      </c>
      <c r="D2352" s="5">
        <f>DAY(Airplane_Crashes_and_Fatalities[[#This Row],[Date]])</f>
        <v>2</v>
      </c>
      <c r="E2352" s="3">
        <v>0.29861111111111116</v>
      </c>
      <c r="F2352" s="2" t="s">
        <v>1476</v>
      </c>
      <c r="G2352" s="2"/>
      <c r="H2352" s="2"/>
      <c r="I2352" s="2" t="s">
        <v>16</v>
      </c>
      <c r="J2352" s="2"/>
      <c r="K2352" s="2"/>
      <c r="L2352" s="2" t="s">
        <v>7562</v>
      </c>
      <c r="M2352">
        <v>152796</v>
      </c>
      <c r="N2352">
        <f>Airplane_Crashes_and_Fatalities[[#This Row],[Aboard]]-Airplane_Crashes_and_Fatalities[[#This Row],[Fatalities]]</f>
        <v>0</v>
      </c>
      <c r="P2352">
        <v>26</v>
      </c>
      <c r="Q2352">
        <v>26</v>
      </c>
      <c r="R2352">
        <v>0</v>
      </c>
      <c r="S2352" s="2" t="s">
        <v>7563</v>
      </c>
    </row>
    <row r="2353" spans="1:19" x14ac:dyDescent="0.3">
      <c r="A2353" s="1">
        <v>25479</v>
      </c>
      <c r="B2353" s="4" t="str">
        <f>TEXT(Airplane_Crashes_and_Fatalities[[#This Row],[Date]],"yyyy")</f>
        <v>1969</v>
      </c>
      <c r="C2353" s="1" t="str">
        <f>TEXT(Airplane_Crashes_and_Fatalities[[#This Row],[Date]],"mmm")</f>
        <v>Oct</v>
      </c>
      <c r="D2353" s="5">
        <f>DAY(Airplane_Crashes_and_Fatalities[[#This Row],[Date]])</f>
        <v>3</v>
      </c>
      <c r="E2353" s="3">
        <v>0.7236111111111112</v>
      </c>
      <c r="F2353" s="2" t="s">
        <v>20508</v>
      </c>
      <c r="G2353" s="2" t="s">
        <v>19981</v>
      </c>
      <c r="H2353" s="2"/>
      <c r="I2353" s="2" t="s">
        <v>7564</v>
      </c>
      <c r="J2353" s="2"/>
      <c r="K2353" s="2" t="s">
        <v>7565</v>
      </c>
      <c r="L2353" s="2" t="s">
        <v>7566</v>
      </c>
      <c r="M2353" t="s">
        <v>7567</v>
      </c>
      <c r="N2353">
        <f>Airplane_Crashes_and_Fatalities[[#This Row],[Aboard]]-Airplane_Crashes_and_Fatalities[[#This Row],[Fatalities]]</f>
        <v>0</v>
      </c>
      <c r="P2353">
        <v>5</v>
      </c>
      <c r="Q2353">
        <v>5</v>
      </c>
      <c r="R2353">
        <v>0</v>
      </c>
      <c r="S2353" s="2" t="s">
        <v>7568</v>
      </c>
    </row>
    <row r="2354" spans="1:19" x14ac:dyDescent="0.3">
      <c r="A2354" s="1">
        <v>25516</v>
      </c>
      <c r="B2354" s="4" t="str">
        <f>TEXT(Airplane_Crashes_and_Fatalities[[#This Row],[Date]],"yyyy")</f>
        <v>1969</v>
      </c>
      <c r="C2354" s="1" t="str">
        <f>TEXT(Airplane_Crashes_and_Fatalities[[#This Row],[Date]],"mmm")</f>
        <v>Nov</v>
      </c>
      <c r="D2354" s="5">
        <f>DAY(Airplane_Crashes_and_Fatalities[[#This Row],[Date]])</f>
        <v>9</v>
      </c>
      <c r="F2354" s="2" t="s">
        <v>21862</v>
      </c>
      <c r="G2354" s="2" t="s">
        <v>21863</v>
      </c>
      <c r="H2354" s="2" t="s">
        <v>21864</v>
      </c>
      <c r="I2354" s="2" t="s">
        <v>7569</v>
      </c>
      <c r="J2354" s="2"/>
      <c r="K2354" s="2" t="s">
        <v>7570</v>
      </c>
      <c r="L2354" s="2" t="s">
        <v>2010</v>
      </c>
      <c r="M2354" t="s">
        <v>7571</v>
      </c>
      <c r="N2354">
        <f>Airplane_Crashes_and_Fatalities[[#This Row],[Aboard]]-Airplane_Crashes_and_Fatalities[[#This Row],[Fatalities]]</f>
        <v>2</v>
      </c>
      <c r="O2354" t="s">
        <v>7572</v>
      </c>
      <c r="P2354">
        <v>4</v>
      </c>
      <c r="Q2354">
        <v>2</v>
      </c>
      <c r="R2354">
        <v>0</v>
      </c>
      <c r="S2354" s="2" t="s">
        <v>7573</v>
      </c>
    </row>
    <row r="2355" spans="1:19" x14ac:dyDescent="0.3">
      <c r="A2355" s="1">
        <v>25519</v>
      </c>
      <c r="B2355" s="4" t="str">
        <f>TEXT(Airplane_Crashes_and_Fatalities[[#This Row],[Date]],"yyyy")</f>
        <v>1969</v>
      </c>
      <c r="C2355" s="1" t="str">
        <f>TEXT(Airplane_Crashes_and_Fatalities[[#This Row],[Date]],"mmm")</f>
        <v>Nov</v>
      </c>
      <c r="D2355" s="5">
        <f>DAY(Airplane_Crashes_and_Fatalities[[#This Row],[Date]])</f>
        <v>12</v>
      </c>
      <c r="E2355" s="3">
        <v>0.625</v>
      </c>
      <c r="F2355" s="2" t="s">
        <v>21865</v>
      </c>
      <c r="G2355" s="2" t="s">
        <v>20063</v>
      </c>
      <c r="H2355" s="2"/>
      <c r="I2355" s="2" t="s">
        <v>7574</v>
      </c>
      <c r="J2355" s="2"/>
      <c r="K2355" s="2" t="s">
        <v>7575</v>
      </c>
      <c r="L2355" s="2" t="s">
        <v>6972</v>
      </c>
      <c r="M2355" t="s">
        <v>7576</v>
      </c>
      <c r="N2355">
        <f>Airplane_Crashes_and_Fatalities[[#This Row],[Aboard]]-Airplane_Crashes_and_Fatalities[[#This Row],[Fatalities]]</f>
        <v>0</v>
      </c>
      <c r="P2355">
        <v>2</v>
      </c>
      <c r="Q2355">
        <v>2</v>
      </c>
      <c r="R2355">
        <v>0</v>
      </c>
      <c r="S2355" s="2" t="s">
        <v>7577</v>
      </c>
    </row>
    <row r="2356" spans="1:19" x14ac:dyDescent="0.3">
      <c r="A2356" s="1">
        <v>25520</v>
      </c>
      <c r="B2356" s="4" t="str">
        <f>TEXT(Airplane_Crashes_and_Fatalities[[#This Row],[Date]],"yyyy")</f>
        <v>1969</v>
      </c>
      <c r="C2356" s="1" t="str">
        <f>TEXT(Airplane_Crashes_and_Fatalities[[#This Row],[Date]],"mmm")</f>
        <v>Nov</v>
      </c>
      <c r="D2356" s="5">
        <f>DAY(Airplane_Crashes_and_Fatalities[[#This Row],[Date]])</f>
        <v>13</v>
      </c>
      <c r="F2356" s="2" t="s">
        <v>21866</v>
      </c>
      <c r="G2356" s="2" t="s">
        <v>19866</v>
      </c>
      <c r="H2356" s="2"/>
      <c r="I2356" s="2" t="s">
        <v>2306</v>
      </c>
      <c r="J2356" s="2"/>
      <c r="K2356" s="2"/>
      <c r="L2356" s="2" t="s">
        <v>7578</v>
      </c>
      <c r="M2356" t="s">
        <v>7579</v>
      </c>
      <c r="N2356">
        <f>Airplane_Crashes_and_Fatalities[[#This Row],[Aboard]]-Airplane_Crashes_and_Fatalities[[#This Row],[Fatalities]]</f>
        <v>0</v>
      </c>
      <c r="O2356">
        <v>402406</v>
      </c>
      <c r="P2356">
        <v>9</v>
      </c>
      <c r="Q2356">
        <v>9</v>
      </c>
      <c r="R2356">
        <v>0</v>
      </c>
      <c r="S2356" s="2" t="s">
        <v>7580</v>
      </c>
    </row>
    <row r="2357" spans="1:19" x14ac:dyDescent="0.3">
      <c r="A2357" s="1">
        <v>25526</v>
      </c>
      <c r="B2357" s="4" t="str">
        <f>TEXT(Airplane_Crashes_and_Fatalities[[#This Row],[Date]],"yyyy")</f>
        <v>1969</v>
      </c>
      <c r="C2357" s="1" t="str">
        <f>TEXT(Airplane_Crashes_and_Fatalities[[#This Row],[Date]],"mmm")</f>
        <v>Nov</v>
      </c>
      <c r="D2357" s="5">
        <f>DAY(Airplane_Crashes_and_Fatalities[[#This Row],[Date]])</f>
        <v>19</v>
      </c>
      <c r="E2357" s="3">
        <v>0.84722222222222232</v>
      </c>
      <c r="F2357" s="2" t="s">
        <v>21867</v>
      </c>
      <c r="G2357" s="2" t="s">
        <v>21868</v>
      </c>
      <c r="H2357" s="2" t="s">
        <v>19785</v>
      </c>
      <c r="I2357" s="2" t="s">
        <v>5853</v>
      </c>
      <c r="J2357" s="2" t="s">
        <v>19250</v>
      </c>
      <c r="K2357" s="2" t="s">
        <v>7581</v>
      </c>
      <c r="L2357" s="2" t="s">
        <v>7177</v>
      </c>
      <c r="M2357" t="s">
        <v>7582</v>
      </c>
      <c r="N2357">
        <f>Airplane_Crashes_and_Fatalities[[#This Row],[Aboard]]-Airplane_Crashes_and_Fatalities[[#This Row],[Fatalities]]</f>
        <v>0</v>
      </c>
      <c r="O2357">
        <v>531</v>
      </c>
      <c r="P2357">
        <v>14</v>
      </c>
      <c r="Q2357">
        <v>14</v>
      </c>
      <c r="R2357">
        <v>0</v>
      </c>
      <c r="S2357" s="2" t="s">
        <v>7583</v>
      </c>
    </row>
    <row r="2358" spans="1:19" x14ac:dyDescent="0.3">
      <c r="A2358" s="1">
        <v>25527</v>
      </c>
      <c r="B2358" s="4" t="str">
        <f>TEXT(Airplane_Crashes_and_Fatalities[[#This Row],[Date]],"yyyy")</f>
        <v>1969</v>
      </c>
      <c r="C2358" s="1" t="str">
        <f>TEXT(Airplane_Crashes_and_Fatalities[[#This Row],[Date]],"mmm")</f>
        <v>Nov</v>
      </c>
      <c r="D2358" s="5">
        <f>DAY(Airplane_Crashes_and_Fatalities[[#This Row],[Date]])</f>
        <v>20</v>
      </c>
      <c r="E2358" s="3">
        <v>0.35416666666666674</v>
      </c>
      <c r="F2358" s="2" t="s">
        <v>21869</v>
      </c>
      <c r="G2358" s="2" t="s">
        <v>20449</v>
      </c>
      <c r="H2358" s="2"/>
      <c r="I2358" s="2" t="s">
        <v>7584</v>
      </c>
      <c r="J2358" s="2" t="s">
        <v>19251</v>
      </c>
      <c r="K2358" s="2" t="s">
        <v>7585</v>
      </c>
      <c r="L2358" s="2" t="s">
        <v>7586</v>
      </c>
      <c r="M2358" t="s">
        <v>7587</v>
      </c>
      <c r="N2358">
        <f>Airplane_Crashes_and_Fatalities[[#This Row],[Aboard]]-Airplane_Crashes_and_Fatalities[[#This Row],[Fatalities]]</f>
        <v>0</v>
      </c>
      <c r="O2358">
        <v>804</v>
      </c>
      <c r="P2358">
        <v>87</v>
      </c>
      <c r="Q2358">
        <v>87</v>
      </c>
      <c r="R2358">
        <v>0</v>
      </c>
      <c r="S2358" s="2" t="s">
        <v>7588</v>
      </c>
    </row>
    <row r="2359" spans="1:19" x14ac:dyDescent="0.3">
      <c r="A2359" s="1">
        <v>25545</v>
      </c>
      <c r="B2359" s="4" t="str">
        <f>TEXT(Airplane_Crashes_and_Fatalities[[#This Row],[Date]],"yyyy")</f>
        <v>1969</v>
      </c>
      <c r="C2359" s="1" t="str">
        <f>TEXT(Airplane_Crashes_and_Fatalities[[#This Row],[Date]],"mmm")</f>
        <v>Dec</v>
      </c>
      <c r="D2359" s="5">
        <f>DAY(Airplane_Crashes_and_Fatalities[[#This Row],[Date]])</f>
        <v>8</v>
      </c>
      <c r="E2359" s="3">
        <v>0.86527777777777781</v>
      </c>
      <c r="F2359" s="2" t="s">
        <v>21870</v>
      </c>
      <c r="G2359" s="2" t="s">
        <v>19851</v>
      </c>
      <c r="H2359" s="2"/>
      <c r="I2359" s="2" t="s">
        <v>5036</v>
      </c>
      <c r="J2359" s="2"/>
      <c r="K2359" s="2" t="s">
        <v>7589</v>
      </c>
      <c r="L2359" s="2" t="s">
        <v>3398</v>
      </c>
      <c r="M2359" t="s">
        <v>7590</v>
      </c>
      <c r="N2359">
        <f>Airplane_Crashes_and_Fatalities[[#This Row],[Aboard]]-Airplane_Crashes_and_Fatalities[[#This Row],[Fatalities]]</f>
        <v>0</v>
      </c>
      <c r="O2359" t="s">
        <v>7591</v>
      </c>
      <c r="P2359">
        <v>90</v>
      </c>
      <c r="Q2359">
        <v>90</v>
      </c>
      <c r="R2359">
        <v>0</v>
      </c>
      <c r="S2359" s="2" t="s">
        <v>7592</v>
      </c>
    </row>
    <row r="2360" spans="1:19" x14ac:dyDescent="0.3">
      <c r="A2360" s="1">
        <v>25547</v>
      </c>
      <c r="B2360" s="4" t="str">
        <f>TEXT(Airplane_Crashes_and_Fatalities[[#This Row],[Date]],"yyyy")</f>
        <v>1969</v>
      </c>
      <c r="C2360" s="1" t="str">
        <f>TEXT(Airplane_Crashes_and_Fatalities[[#This Row],[Date]],"mmm")</f>
        <v>Dec</v>
      </c>
      <c r="D2360" s="5">
        <f>DAY(Airplane_Crashes_and_Fatalities[[#This Row],[Date]])</f>
        <v>10</v>
      </c>
      <c r="E2360" s="3">
        <v>0.35486111111111107</v>
      </c>
      <c r="F2360" s="2" t="s">
        <v>21871</v>
      </c>
      <c r="G2360" s="2" t="s">
        <v>21872</v>
      </c>
      <c r="H2360" s="2"/>
      <c r="I2360" s="2" t="s">
        <v>7593</v>
      </c>
      <c r="J2360" s="2"/>
      <c r="K2360" s="2" t="s">
        <v>7594</v>
      </c>
      <c r="L2360" s="2" t="s">
        <v>5953</v>
      </c>
      <c r="M2360" t="s">
        <v>7595</v>
      </c>
      <c r="N2360">
        <f>Airplane_Crashes_and_Fatalities[[#This Row],[Aboard]]-Airplane_Crashes_and_Fatalities[[#This Row],[Fatalities]]</f>
        <v>0</v>
      </c>
      <c r="P2360">
        <v>3</v>
      </c>
      <c r="Q2360">
        <v>3</v>
      </c>
      <c r="R2360">
        <v>0</v>
      </c>
      <c r="S2360" s="2" t="s">
        <v>7596</v>
      </c>
    </row>
    <row r="2361" spans="1:19" x14ac:dyDescent="0.3">
      <c r="A2361" s="1">
        <v>25559</v>
      </c>
      <c r="B2361" s="4" t="str">
        <f>TEXT(Airplane_Crashes_and_Fatalities[[#This Row],[Date]],"yyyy")</f>
        <v>1969</v>
      </c>
      <c r="C2361" s="1" t="str">
        <f>TEXT(Airplane_Crashes_and_Fatalities[[#This Row],[Date]],"mmm")</f>
        <v>Dec</v>
      </c>
      <c r="D2361" s="5">
        <f>DAY(Airplane_Crashes_and_Fatalities[[#This Row],[Date]])</f>
        <v>22</v>
      </c>
      <c r="E2361" s="3">
        <v>0.4375</v>
      </c>
      <c r="F2361" s="2" t="s">
        <v>20489</v>
      </c>
      <c r="G2361" s="2" t="s">
        <v>19729</v>
      </c>
      <c r="H2361" s="2"/>
      <c r="I2361" s="2" t="s">
        <v>7597</v>
      </c>
      <c r="J2361" s="2"/>
      <c r="K2361" s="2"/>
      <c r="L2361" s="2" t="s">
        <v>7598</v>
      </c>
      <c r="M2361">
        <v>150879</v>
      </c>
      <c r="N2361">
        <f>Airplane_Crashes_and_Fatalities[[#This Row],[Aboard]]-Airplane_Crashes_and_Fatalities[[#This Row],[Fatalities]]</f>
        <v>1</v>
      </c>
      <c r="P2361">
        <v>1</v>
      </c>
      <c r="Q2361">
        <v>0</v>
      </c>
      <c r="R2361">
        <v>14</v>
      </c>
      <c r="S2361" s="2" t="s">
        <v>7599</v>
      </c>
    </row>
    <row r="2362" spans="1:19" x14ac:dyDescent="0.3">
      <c r="A2362" s="1">
        <v>25559</v>
      </c>
      <c r="B2362" s="4" t="str">
        <f>TEXT(Airplane_Crashes_and_Fatalities[[#This Row],[Date]],"yyyy")</f>
        <v>1969</v>
      </c>
      <c r="C2362" s="1" t="str">
        <f>TEXT(Airplane_Crashes_and_Fatalities[[#This Row],[Date]],"mmm")</f>
        <v>Dec</v>
      </c>
      <c r="D2362" s="5">
        <f>DAY(Airplane_Crashes_and_Fatalities[[#This Row],[Date]])</f>
        <v>22</v>
      </c>
      <c r="F2362" s="2" t="s">
        <v>21873</v>
      </c>
      <c r="G2362" s="2" t="s">
        <v>20706</v>
      </c>
      <c r="H2362" s="2"/>
      <c r="I2362" s="2" t="s">
        <v>4033</v>
      </c>
      <c r="J2362" s="2"/>
      <c r="K2362" s="2"/>
      <c r="L2362" s="2" t="s">
        <v>3398</v>
      </c>
      <c r="M2362" t="s">
        <v>7600</v>
      </c>
      <c r="N2362">
        <f>Airplane_Crashes_and_Fatalities[[#This Row],[Aboard]]-Airplane_Crashes_and_Fatalities[[#This Row],[Fatalities]]</f>
        <v>67</v>
      </c>
      <c r="O2362">
        <v>44694</v>
      </c>
      <c r="P2362">
        <v>77</v>
      </c>
      <c r="Q2362">
        <v>10</v>
      </c>
      <c r="R2362">
        <v>24</v>
      </c>
      <c r="S2362" s="2" t="s">
        <v>7601</v>
      </c>
    </row>
    <row r="2363" spans="1:19" x14ac:dyDescent="0.3">
      <c r="A2363" s="1">
        <v>25560</v>
      </c>
      <c r="B2363" s="4" t="str">
        <f>TEXT(Airplane_Crashes_and_Fatalities[[#This Row],[Date]],"yyyy")</f>
        <v>1969</v>
      </c>
      <c r="C2363" s="1" t="str">
        <f>TEXT(Airplane_Crashes_and_Fatalities[[#This Row],[Date]],"mmm")</f>
        <v>Dec</v>
      </c>
      <c r="D2363" s="5">
        <f>DAY(Airplane_Crashes_and_Fatalities[[#This Row],[Date]])</f>
        <v>23</v>
      </c>
      <c r="F2363" s="2" t="s">
        <v>21705</v>
      </c>
      <c r="G2363" s="2" t="s">
        <v>20898</v>
      </c>
      <c r="H2363" s="2"/>
      <c r="I2363" s="2" t="s">
        <v>4081</v>
      </c>
      <c r="J2363" s="2"/>
      <c r="K2363" s="2"/>
      <c r="L2363" s="2" t="s">
        <v>6102</v>
      </c>
      <c r="M2363" t="s">
        <v>7602</v>
      </c>
      <c r="N2363">
        <f>Airplane_Crashes_and_Fatalities[[#This Row],[Aboard]]-Airplane_Crashes_and_Fatalities[[#This Row],[Fatalities]]</f>
        <v>4</v>
      </c>
      <c r="O2363">
        <v>13529</v>
      </c>
      <c r="P2363">
        <v>19</v>
      </c>
      <c r="Q2363">
        <v>15</v>
      </c>
      <c r="R2363">
        <v>0</v>
      </c>
      <c r="S2363" s="2" t="s">
        <v>7603</v>
      </c>
    </row>
    <row r="2364" spans="1:19" x14ac:dyDescent="0.3">
      <c r="A2364" s="1">
        <v>25569</v>
      </c>
      <c r="B2364" s="4" t="str">
        <f>TEXT(Airplane_Crashes_and_Fatalities[[#This Row],[Date]],"yyyy")</f>
        <v>1970</v>
      </c>
      <c r="C2364" s="1" t="str">
        <f>TEXT(Airplane_Crashes_and_Fatalities[[#This Row],[Date]],"mmm")</f>
        <v>Jan</v>
      </c>
      <c r="D2364" s="5">
        <f>DAY(Airplane_Crashes_and_Fatalities[[#This Row],[Date]])</f>
        <v>1</v>
      </c>
      <c r="E2364" s="3">
        <v>2.0833333333333259E-2</v>
      </c>
      <c r="F2364" s="2" t="s">
        <v>21874</v>
      </c>
      <c r="G2364" s="2" t="s">
        <v>20063</v>
      </c>
      <c r="H2364" s="2"/>
      <c r="I2364" s="2" t="s">
        <v>7604</v>
      </c>
      <c r="J2364" s="2"/>
      <c r="K2364" s="2" t="s">
        <v>7605</v>
      </c>
      <c r="L2364" s="2" t="s">
        <v>6514</v>
      </c>
      <c r="M2364" t="s">
        <v>7606</v>
      </c>
      <c r="N2364">
        <f>Airplane_Crashes_and_Fatalities[[#This Row],[Aboard]]-Airplane_Crashes_and_Fatalities[[#This Row],[Fatalities]]</f>
        <v>2</v>
      </c>
      <c r="P2364">
        <v>4</v>
      </c>
      <c r="Q2364">
        <v>2</v>
      </c>
      <c r="R2364">
        <v>0</v>
      </c>
      <c r="S2364" s="2" t="s">
        <v>7607</v>
      </c>
    </row>
    <row r="2365" spans="1:19" x14ac:dyDescent="0.3">
      <c r="A2365" s="1">
        <v>25573</v>
      </c>
      <c r="B2365" s="4" t="str">
        <f>TEXT(Airplane_Crashes_and_Fatalities[[#This Row],[Date]],"yyyy")</f>
        <v>1970</v>
      </c>
      <c r="C2365" s="1" t="str">
        <f>TEXT(Airplane_Crashes_and_Fatalities[[#This Row],[Date]],"mmm")</f>
        <v>Jan</v>
      </c>
      <c r="D2365" s="5">
        <f>DAY(Airplane_Crashes_and_Fatalities[[#This Row],[Date]])</f>
        <v>5</v>
      </c>
      <c r="E2365" s="3">
        <v>0.93402777777777768</v>
      </c>
      <c r="F2365" s="2" t="s">
        <v>21875</v>
      </c>
      <c r="G2365" s="2" t="s">
        <v>20092</v>
      </c>
      <c r="H2365" s="2"/>
      <c r="I2365" s="2" t="s">
        <v>6397</v>
      </c>
      <c r="J2365" s="2"/>
      <c r="K2365" s="2" t="s">
        <v>7608</v>
      </c>
      <c r="L2365" s="2" t="s">
        <v>7108</v>
      </c>
      <c r="M2365" t="s">
        <v>7609</v>
      </c>
      <c r="N2365">
        <f>Airplane_Crashes_and_Fatalities[[#This Row],[Aboard]]-Airplane_Crashes_and_Fatalities[[#This Row],[Fatalities]]</f>
        <v>5</v>
      </c>
      <c r="O2365" t="s">
        <v>7610</v>
      </c>
      <c r="P2365">
        <v>10</v>
      </c>
      <c r="Q2365">
        <v>5</v>
      </c>
      <c r="R2365">
        <v>0</v>
      </c>
      <c r="S2365" s="2" t="s">
        <v>7611</v>
      </c>
    </row>
    <row r="2366" spans="1:19" x14ac:dyDescent="0.3">
      <c r="A2366" s="1">
        <v>25580</v>
      </c>
      <c r="B2366" s="4" t="str">
        <f>TEXT(Airplane_Crashes_and_Fatalities[[#This Row],[Date]],"yyyy")</f>
        <v>1970</v>
      </c>
      <c r="C2366" s="1" t="str">
        <f>TEXT(Airplane_Crashes_and_Fatalities[[#This Row],[Date]],"mmm")</f>
        <v>Jan</v>
      </c>
      <c r="D2366" s="5">
        <f>DAY(Airplane_Crashes_and_Fatalities[[#This Row],[Date]])</f>
        <v>12</v>
      </c>
      <c r="E2366" s="3">
        <v>0.5</v>
      </c>
      <c r="F2366" s="2" t="s">
        <v>7612</v>
      </c>
      <c r="G2366" s="2" t="s">
        <v>24266</v>
      </c>
      <c r="H2366" s="2"/>
      <c r="I2366" s="2" t="s">
        <v>7613</v>
      </c>
      <c r="J2366" s="2"/>
      <c r="K2366" s="2"/>
      <c r="L2366" s="2" t="s">
        <v>1625</v>
      </c>
      <c r="N2366">
        <f>Airplane_Crashes_and_Fatalities[[#This Row],[Aboard]]-Airplane_Crashes_and_Fatalities[[#This Row],[Fatalities]]</f>
        <v>4</v>
      </c>
      <c r="P2366">
        <v>27</v>
      </c>
      <c r="Q2366">
        <v>23</v>
      </c>
      <c r="R2366">
        <v>0</v>
      </c>
      <c r="S2366" s="2" t="s">
        <v>7614</v>
      </c>
    </row>
    <row r="2367" spans="1:19" x14ac:dyDescent="0.3">
      <c r="A2367" s="1">
        <v>25581</v>
      </c>
      <c r="B2367" s="4" t="str">
        <f>TEXT(Airplane_Crashes_and_Fatalities[[#This Row],[Date]],"yyyy")</f>
        <v>1970</v>
      </c>
      <c r="C2367" s="1" t="str">
        <f>TEXT(Airplane_Crashes_and_Fatalities[[#This Row],[Date]],"mmm")</f>
        <v>Jan</v>
      </c>
      <c r="D2367" s="5">
        <f>DAY(Airplane_Crashes_and_Fatalities[[#This Row],[Date]])</f>
        <v>13</v>
      </c>
      <c r="E2367" s="3">
        <v>0.25</v>
      </c>
      <c r="F2367" s="2" t="s">
        <v>21876</v>
      </c>
      <c r="G2367" s="2" t="s">
        <v>21877</v>
      </c>
      <c r="H2367" s="2"/>
      <c r="I2367" s="2" t="s">
        <v>7615</v>
      </c>
      <c r="J2367" s="2" t="s">
        <v>7616</v>
      </c>
      <c r="K2367" s="2" t="s">
        <v>7617</v>
      </c>
      <c r="L2367" s="2" t="s">
        <v>1183</v>
      </c>
      <c r="M2367" t="s">
        <v>7618</v>
      </c>
      <c r="N2367">
        <f>Airplane_Crashes_and_Fatalities[[#This Row],[Aboard]]-Airplane_Crashes_and_Fatalities[[#This Row],[Fatalities]]</f>
        <v>0</v>
      </c>
      <c r="O2367">
        <v>16964</v>
      </c>
      <c r="P2367">
        <v>32</v>
      </c>
      <c r="Q2367">
        <v>32</v>
      </c>
      <c r="R2367">
        <v>0</v>
      </c>
      <c r="S2367" s="2" t="s">
        <v>7619</v>
      </c>
    </row>
    <row r="2368" spans="1:19" x14ac:dyDescent="0.3">
      <c r="A2368" s="1">
        <v>25582</v>
      </c>
      <c r="B2368" s="4" t="str">
        <f>TEXT(Airplane_Crashes_and_Fatalities[[#This Row],[Date]],"yyyy")</f>
        <v>1970</v>
      </c>
      <c r="C2368" s="1" t="str">
        <f>TEXT(Airplane_Crashes_and_Fatalities[[#This Row],[Date]],"mmm")</f>
        <v>Jan</v>
      </c>
      <c r="D2368" s="5">
        <f>DAY(Airplane_Crashes_and_Fatalities[[#This Row],[Date]])</f>
        <v>14</v>
      </c>
      <c r="F2368" s="2" t="s">
        <v>21878</v>
      </c>
      <c r="G2368" s="2" t="s">
        <v>20015</v>
      </c>
      <c r="H2368" s="2"/>
      <c r="I2368" s="2" t="s">
        <v>2017</v>
      </c>
      <c r="J2368" s="2"/>
      <c r="K2368" s="2" t="s">
        <v>7620</v>
      </c>
      <c r="L2368" s="2" t="s">
        <v>2256</v>
      </c>
      <c r="M2368" t="s">
        <v>7621</v>
      </c>
      <c r="N2368">
        <f>Airplane_Crashes_and_Fatalities[[#This Row],[Aboard]]-Airplane_Crashes_and_Fatalities[[#This Row],[Fatalities]]</f>
        <v>0</v>
      </c>
      <c r="O2368">
        <v>10591</v>
      </c>
      <c r="P2368">
        <v>28</v>
      </c>
      <c r="Q2368">
        <v>28</v>
      </c>
      <c r="R2368">
        <v>0</v>
      </c>
      <c r="S2368" s="2" t="s">
        <v>7622</v>
      </c>
    </row>
    <row r="2369" spans="1:19" x14ac:dyDescent="0.3">
      <c r="A2369" s="1">
        <v>25592</v>
      </c>
      <c r="B2369" s="4" t="str">
        <f>TEXT(Airplane_Crashes_and_Fatalities[[#This Row],[Date]],"yyyy")</f>
        <v>1970</v>
      </c>
      <c r="C2369" s="1" t="str">
        <f>TEXT(Airplane_Crashes_and_Fatalities[[#This Row],[Date]],"mmm")</f>
        <v>Jan</v>
      </c>
      <c r="D2369" s="5">
        <f>DAY(Airplane_Crashes_and_Fatalities[[#This Row],[Date]])</f>
        <v>24</v>
      </c>
      <c r="E2369" s="3">
        <v>0.16180555555555554</v>
      </c>
      <c r="F2369" s="2" t="s">
        <v>21879</v>
      </c>
      <c r="G2369" s="2" t="s">
        <v>19956</v>
      </c>
      <c r="H2369" s="2"/>
      <c r="I2369" s="2" t="s">
        <v>7623</v>
      </c>
      <c r="J2369" s="2"/>
      <c r="K2369" s="2" t="s">
        <v>7624</v>
      </c>
      <c r="L2369" s="2" t="s">
        <v>7625</v>
      </c>
      <c r="M2369" t="s">
        <v>7626</v>
      </c>
      <c r="N2369">
        <f>Airplane_Crashes_and_Fatalities[[#This Row],[Aboard]]-Airplane_Crashes_and_Fatalities[[#This Row],[Fatalities]]</f>
        <v>0</v>
      </c>
      <c r="P2369">
        <v>2</v>
      </c>
      <c r="Q2369">
        <v>2</v>
      </c>
      <c r="R2369">
        <v>0</v>
      </c>
      <c r="S2369" s="2" t="s">
        <v>7627</v>
      </c>
    </row>
    <row r="2370" spans="1:19" x14ac:dyDescent="0.3">
      <c r="A2370" s="1">
        <v>25593</v>
      </c>
      <c r="B2370" s="4" t="str">
        <f>TEXT(Airplane_Crashes_and_Fatalities[[#This Row],[Date]],"yyyy")</f>
        <v>1970</v>
      </c>
      <c r="C2370" s="1" t="str">
        <f>TEXT(Airplane_Crashes_and_Fatalities[[#This Row],[Date]],"mmm")</f>
        <v>Jan</v>
      </c>
      <c r="D2370" s="5">
        <f>DAY(Airplane_Crashes_and_Fatalities[[#This Row],[Date]])</f>
        <v>25</v>
      </c>
      <c r="F2370" s="2" t="s">
        <v>21880</v>
      </c>
      <c r="G2370" s="2" t="s">
        <v>19880</v>
      </c>
      <c r="H2370" s="2"/>
      <c r="I2370" s="2" t="s">
        <v>7628</v>
      </c>
      <c r="J2370" s="2" t="s">
        <v>21</v>
      </c>
      <c r="K2370" s="2"/>
      <c r="L2370" s="2" t="s">
        <v>4781</v>
      </c>
      <c r="M2370" t="s">
        <v>7629</v>
      </c>
      <c r="N2370">
        <f>Airplane_Crashes_and_Fatalities[[#This Row],[Aboard]]-Airplane_Crashes_and_Fatalities[[#This Row],[Fatalities]]</f>
        <v>0</v>
      </c>
      <c r="O2370">
        <v>71</v>
      </c>
      <c r="P2370">
        <v>19</v>
      </c>
      <c r="Q2370">
        <v>19</v>
      </c>
      <c r="R2370">
        <v>0</v>
      </c>
      <c r="S2370" s="2" t="s">
        <v>7630</v>
      </c>
    </row>
    <row r="2371" spans="1:19" x14ac:dyDescent="0.3">
      <c r="A2371" s="1">
        <v>25593</v>
      </c>
      <c r="B2371" s="4" t="str">
        <f>TEXT(Airplane_Crashes_and_Fatalities[[#This Row],[Date]],"yyyy")</f>
        <v>1970</v>
      </c>
      <c r="C2371" s="1" t="str">
        <f>TEXT(Airplane_Crashes_and_Fatalities[[#This Row],[Date]],"mmm")</f>
        <v>Jan</v>
      </c>
      <c r="D2371" s="5">
        <f>DAY(Airplane_Crashes_and_Fatalities[[#This Row],[Date]])</f>
        <v>25</v>
      </c>
      <c r="F2371" s="2" t="s">
        <v>21881</v>
      </c>
      <c r="G2371" s="2" t="s">
        <v>20163</v>
      </c>
      <c r="H2371" s="2"/>
      <c r="I2371" s="2" t="s">
        <v>5279</v>
      </c>
      <c r="J2371" s="2"/>
      <c r="K2371" s="2" t="s">
        <v>7631</v>
      </c>
      <c r="L2371" s="2" t="s">
        <v>6279</v>
      </c>
      <c r="M2371" t="s">
        <v>7632</v>
      </c>
      <c r="N2371">
        <f>Airplane_Crashes_and_Fatalities[[#This Row],[Aboard]]-Airplane_Crashes_and_Fatalities[[#This Row],[Fatalities]]</f>
        <v>22</v>
      </c>
      <c r="O2371">
        <v>1965</v>
      </c>
      <c r="P2371">
        <v>23</v>
      </c>
      <c r="Q2371">
        <v>1</v>
      </c>
      <c r="R2371">
        <v>0</v>
      </c>
      <c r="S2371" s="2" t="s">
        <v>7633</v>
      </c>
    </row>
    <row r="2372" spans="1:19" x14ac:dyDescent="0.3">
      <c r="A2372" s="1">
        <v>25596</v>
      </c>
      <c r="B2372" s="4" t="str">
        <f>TEXT(Airplane_Crashes_and_Fatalities[[#This Row],[Date]],"yyyy")</f>
        <v>1970</v>
      </c>
      <c r="C2372" s="1" t="str">
        <f>TEXT(Airplane_Crashes_and_Fatalities[[#This Row],[Date]],"mmm")</f>
        <v>Jan</v>
      </c>
      <c r="D2372" s="5">
        <f>DAY(Airplane_Crashes_and_Fatalities[[#This Row],[Date]])</f>
        <v>28</v>
      </c>
      <c r="F2372" s="2" t="s">
        <v>21882</v>
      </c>
      <c r="G2372" s="2" t="s">
        <v>19866</v>
      </c>
      <c r="H2372" s="2"/>
      <c r="I2372" s="2" t="s">
        <v>2306</v>
      </c>
      <c r="J2372" s="2"/>
      <c r="K2372" s="2"/>
      <c r="L2372" s="2" t="s">
        <v>6604</v>
      </c>
      <c r="M2372" t="s">
        <v>7634</v>
      </c>
      <c r="N2372">
        <f>Airplane_Crashes_and_Fatalities[[#This Row],[Aboard]]-Airplane_Crashes_and_Fatalities[[#This Row],[Fatalities]]</f>
        <v>0</v>
      </c>
      <c r="O2372">
        <v>59900202</v>
      </c>
      <c r="P2372">
        <v>34</v>
      </c>
      <c r="Q2372">
        <v>34</v>
      </c>
      <c r="R2372">
        <v>0</v>
      </c>
      <c r="S2372" s="2" t="s">
        <v>7635</v>
      </c>
    </row>
    <row r="2373" spans="1:19" x14ac:dyDescent="0.3">
      <c r="A2373" s="1">
        <v>25596</v>
      </c>
      <c r="B2373" s="4" t="str">
        <f>TEXT(Airplane_Crashes_and_Fatalities[[#This Row],[Date]],"yyyy")</f>
        <v>1970</v>
      </c>
      <c r="C2373" s="1" t="str">
        <f>TEXT(Airplane_Crashes_and_Fatalities[[#This Row],[Date]],"mmm")</f>
        <v>Jan</v>
      </c>
      <c r="D2373" s="5">
        <f>DAY(Airplane_Crashes_and_Fatalities[[#This Row],[Date]])</f>
        <v>28</v>
      </c>
      <c r="E2373" s="3">
        <v>0.32569444444444451</v>
      </c>
      <c r="F2373" s="2" t="s">
        <v>19689</v>
      </c>
      <c r="G2373" s="2" t="s">
        <v>19690</v>
      </c>
      <c r="H2373" s="2"/>
      <c r="I2373" s="2" t="s">
        <v>7636</v>
      </c>
      <c r="J2373" s="2"/>
      <c r="K2373" s="2" t="s">
        <v>7637</v>
      </c>
      <c r="L2373" s="2" t="s">
        <v>7638</v>
      </c>
      <c r="M2373" t="s">
        <v>7639</v>
      </c>
      <c r="N2373">
        <f>Airplane_Crashes_and_Fatalities[[#This Row],[Aboard]]-Airplane_Crashes_and_Fatalities[[#This Row],[Fatalities]]</f>
        <v>0</v>
      </c>
      <c r="P2373">
        <v>9</v>
      </c>
      <c r="Q2373">
        <v>9</v>
      </c>
      <c r="R2373">
        <v>0</v>
      </c>
      <c r="S2373" s="2" t="s">
        <v>7640</v>
      </c>
    </row>
    <row r="2374" spans="1:19" x14ac:dyDescent="0.3">
      <c r="A2374" s="1">
        <v>25597</v>
      </c>
      <c r="B2374" s="4" t="str">
        <f>TEXT(Airplane_Crashes_and_Fatalities[[#This Row],[Date]],"yyyy")</f>
        <v>1970</v>
      </c>
      <c r="C2374" s="1" t="str">
        <f>TEXT(Airplane_Crashes_and_Fatalities[[#This Row],[Date]],"mmm")</f>
        <v>Jan</v>
      </c>
      <c r="D2374" s="5">
        <f>DAY(Airplane_Crashes_and_Fatalities[[#This Row],[Date]])</f>
        <v>29</v>
      </c>
      <c r="F2374" s="2" t="s">
        <v>21883</v>
      </c>
      <c r="G2374" s="2" t="s">
        <v>19866</v>
      </c>
      <c r="H2374" s="2"/>
      <c r="I2374" s="2" t="s">
        <v>2306</v>
      </c>
      <c r="J2374" s="2"/>
      <c r="K2374" s="2"/>
      <c r="L2374" s="2" t="s">
        <v>6216</v>
      </c>
      <c r="M2374" t="s">
        <v>7641</v>
      </c>
      <c r="N2374">
        <f>Airplane_Crashes_and_Fatalities[[#This Row],[Aboard]]-Airplane_Crashes_and_Fatalities[[#This Row],[Fatalities]]</f>
        <v>0</v>
      </c>
      <c r="O2374">
        <v>5351706</v>
      </c>
      <c r="P2374">
        <v>11</v>
      </c>
      <c r="Q2374">
        <v>11</v>
      </c>
      <c r="R2374">
        <v>0</v>
      </c>
      <c r="S2374" s="2" t="s">
        <v>5655</v>
      </c>
    </row>
    <row r="2375" spans="1:19" x14ac:dyDescent="0.3">
      <c r="A2375" s="1">
        <v>25603</v>
      </c>
      <c r="B2375" s="4" t="str">
        <f>TEXT(Airplane_Crashes_and_Fatalities[[#This Row],[Date]],"yyyy")</f>
        <v>1970</v>
      </c>
      <c r="C2375" s="1" t="str">
        <f>TEXT(Airplane_Crashes_and_Fatalities[[#This Row],[Date]],"mmm")</f>
        <v>Feb</v>
      </c>
      <c r="D2375" s="5">
        <f>DAY(Airplane_Crashes_and_Fatalities[[#This Row],[Date]])</f>
        <v>4</v>
      </c>
      <c r="F2375" s="2" t="s">
        <v>21884</v>
      </c>
      <c r="G2375" s="2" t="s">
        <v>19987</v>
      </c>
      <c r="H2375" s="2"/>
      <c r="I2375" s="2" t="s">
        <v>3292</v>
      </c>
      <c r="J2375" s="2"/>
      <c r="K2375" s="2" t="s">
        <v>7642</v>
      </c>
      <c r="L2375" s="2" t="s">
        <v>7643</v>
      </c>
      <c r="M2375" t="s">
        <v>7644</v>
      </c>
      <c r="N2375">
        <f>Airplane_Crashes_and_Fatalities[[#This Row],[Aboard]]-Airplane_Crashes_and_Fatalities[[#This Row],[Fatalities]]</f>
        <v>0</v>
      </c>
      <c r="O2375">
        <v>1539</v>
      </c>
      <c r="P2375">
        <v>37</v>
      </c>
      <c r="Q2375">
        <v>37</v>
      </c>
      <c r="R2375">
        <v>0</v>
      </c>
      <c r="S2375" s="2" t="s">
        <v>7645</v>
      </c>
    </row>
    <row r="2376" spans="1:19" x14ac:dyDescent="0.3">
      <c r="A2376" s="1">
        <v>25603</v>
      </c>
      <c r="B2376" s="4" t="str">
        <f>TEXT(Airplane_Crashes_and_Fatalities[[#This Row],[Date]],"yyyy")</f>
        <v>1970</v>
      </c>
      <c r="C2376" s="1" t="str">
        <f>TEXT(Airplane_Crashes_and_Fatalities[[#This Row],[Date]],"mmm")</f>
        <v>Feb</v>
      </c>
      <c r="D2376" s="5">
        <f>DAY(Airplane_Crashes_and_Fatalities[[#This Row],[Date]])</f>
        <v>4</v>
      </c>
      <c r="F2376" s="2" t="s">
        <v>21885</v>
      </c>
      <c r="G2376" s="2" t="s">
        <v>19754</v>
      </c>
      <c r="H2376" s="2"/>
      <c r="I2376" s="2" t="s">
        <v>5837</v>
      </c>
      <c r="J2376" s="2"/>
      <c r="K2376" s="2" t="s">
        <v>7646</v>
      </c>
      <c r="L2376" s="2" t="s">
        <v>7187</v>
      </c>
      <c r="M2376" t="s">
        <v>7647</v>
      </c>
      <c r="N2376">
        <f>Airplane_Crashes_and_Fatalities[[#This Row],[Aboard]]-Airplane_Crashes_and_Fatalities[[#This Row],[Fatalities]]</f>
        <v>1</v>
      </c>
      <c r="O2376">
        <v>77303310</v>
      </c>
      <c r="P2376">
        <v>22</v>
      </c>
      <c r="Q2376">
        <v>21</v>
      </c>
      <c r="R2376">
        <v>0</v>
      </c>
      <c r="S2376" s="2" t="s">
        <v>7648</v>
      </c>
    </row>
    <row r="2377" spans="1:19" x14ac:dyDescent="0.3">
      <c r="A2377" s="1">
        <v>25605</v>
      </c>
      <c r="B2377" s="4" t="str">
        <f>TEXT(Airplane_Crashes_and_Fatalities[[#This Row],[Date]],"yyyy")</f>
        <v>1970</v>
      </c>
      <c r="C2377" s="1" t="str">
        <f>TEXT(Airplane_Crashes_and_Fatalities[[#This Row],[Date]],"mmm")</f>
        <v>Feb</v>
      </c>
      <c r="D2377" s="5">
        <f>DAY(Airplane_Crashes_and_Fatalities[[#This Row],[Date]])</f>
        <v>6</v>
      </c>
      <c r="F2377" s="2" t="s">
        <v>21886</v>
      </c>
      <c r="G2377" s="2" t="s">
        <v>19768</v>
      </c>
      <c r="H2377" s="2"/>
      <c r="I2377" s="2" t="s">
        <v>2306</v>
      </c>
      <c r="J2377" s="2"/>
      <c r="K2377" s="2"/>
      <c r="L2377" s="2" t="s">
        <v>7081</v>
      </c>
      <c r="M2377" t="s">
        <v>7649</v>
      </c>
      <c r="N2377">
        <f>Airplane_Crashes_and_Fatalities[[#This Row],[Aboard]]-Airplane_Crashes_and_Fatalities[[#This Row],[Fatalities]]</f>
        <v>0</v>
      </c>
      <c r="O2377">
        <v>182004303</v>
      </c>
      <c r="P2377">
        <v>92</v>
      </c>
      <c r="Q2377">
        <v>92</v>
      </c>
      <c r="R2377">
        <v>0</v>
      </c>
      <c r="S2377" s="2" t="s">
        <v>7650</v>
      </c>
    </row>
    <row r="2378" spans="1:19" x14ac:dyDescent="0.3">
      <c r="A2378" s="1">
        <v>25609</v>
      </c>
      <c r="B2378" s="4" t="str">
        <f>TEXT(Airplane_Crashes_and_Fatalities[[#This Row],[Date]],"yyyy")</f>
        <v>1970</v>
      </c>
      <c r="C2378" s="1" t="str">
        <f>TEXT(Airplane_Crashes_and_Fatalities[[#This Row],[Date]],"mmm")</f>
        <v>Feb</v>
      </c>
      <c r="D2378" s="5">
        <f>DAY(Airplane_Crashes_and_Fatalities[[#This Row],[Date]])</f>
        <v>10</v>
      </c>
      <c r="E2378" s="3">
        <v>0.77569444444444446</v>
      </c>
      <c r="F2378" s="2" t="s">
        <v>21887</v>
      </c>
      <c r="G2378" s="2" t="s">
        <v>19801</v>
      </c>
      <c r="H2378" s="2"/>
      <c r="I2378" s="2" t="s">
        <v>7651</v>
      </c>
      <c r="J2378" s="2" t="s">
        <v>19002</v>
      </c>
      <c r="K2378" s="2" t="s">
        <v>7652</v>
      </c>
      <c r="L2378" s="2" t="s">
        <v>6731</v>
      </c>
      <c r="M2378" t="s">
        <v>7653</v>
      </c>
      <c r="N2378">
        <f>Airplane_Crashes_and_Fatalities[[#This Row],[Aboard]]-Airplane_Crashes_and_Fatalities[[#This Row],[Fatalities]]</f>
        <v>0</v>
      </c>
      <c r="O2378">
        <v>41</v>
      </c>
      <c r="P2378">
        <v>5</v>
      </c>
      <c r="Q2378">
        <v>5</v>
      </c>
      <c r="R2378">
        <v>0</v>
      </c>
      <c r="S2378" s="2" t="s">
        <v>7654</v>
      </c>
    </row>
    <row r="2379" spans="1:19" x14ac:dyDescent="0.3">
      <c r="A2379" s="1">
        <v>25611</v>
      </c>
      <c r="B2379" s="4" t="str">
        <f>TEXT(Airplane_Crashes_and_Fatalities[[#This Row],[Date]],"yyyy")</f>
        <v>1970</v>
      </c>
      <c r="C2379" s="1" t="str">
        <f>TEXT(Airplane_Crashes_and_Fatalities[[#This Row],[Date]],"mmm")</f>
        <v>Feb</v>
      </c>
      <c r="D2379" s="5">
        <f>DAY(Airplane_Crashes_and_Fatalities[[#This Row],[Date]])</f>
        <v>12</v>
      </c>
      <c r="F2379" s="2" t="s">
        <v>21888</v>
      </c>
      <c r="G2379" s="2" t="s">
        <v>19762</v>
      </c>
      <c r="H2379" s="2"/>
      <c r="I2379" s="2" t="s">
        <v>7655</v>
      </c>
      <c r="J2379" s="2"/>
      <c r="K2379" s="2"/>
      <c r="L2379" s="2" t="s">
        <v>2869</v>
      </c>
      <c r="M2379" t="s">
        <v>7656</v>
      </c>
      <c r="N2379">
        <f>Airplane_Crashes_and_Fatalities[[#This Row],[Aboard]]-Airplane_Crashes_and_Fatalities[[#This Row],[Fatalities]]</f>
        <v>0</v>
      </c>
      <c r="O2379">
        <v>4544</v>
      </c>
      <c r="P2379">
        <v>12</v>
      </c>
      <c r="Q2379">
        <v>12</v>
      </c>
      <c r="R2379">
        <v>2</v>
      </c>
      <c r="S2379" s="2" t="s">
        <v>7657</v>
      </c>
    </row>
    <row r="2380" spans="1:19" x14ac:dyDescent="0.3">
      <c r="A2380" s="1">
        <v>25614</v>
      </c>
      <c r="B2380" s="4" t="str">
        <f>TEXT(Airplane_Crashes_and_Fatalities[[#This Row],[Date]],"yyyy")</f>
        <v>1970</v>
      </c>
      <c r="C2380" s="1" t="str">
        <f>TEXT(Airplane_Crashes_and_Fatalities[[#This Row],[Date]],"mmm")</f>
        <v>Feb</v>
      </c>
      <c r="D2380" s="5">
        <f>DAY(Airplane_Crashes_and_Fatalities[[#This Row],[Date]])</f>
        <v>15</v>
      </c>
      <c r="E2380" s="3">
        <v>0.77083333333333326</v>
      </c>
      <c r="F2380" s="2" t="s">
        <v>21889</v>
      </c>
      <c r="G2380" s="2" t="s">
        <v>20571</v>
      </c>
      <c r="H2380" s="2"/>
      <c r="I2380" s="2" t="s">
        <v>7658</v>
      </c>
      <c r="J2380" s="2"/>
      <c r="K2380" s="2" t="s">
        <v>7659</v>
      </c>
      <c r="L2380" s="2" t="s">
        <v>7368</v>
      </c>
      <c r="M2380" t="s">
        <v>7660</v>
      </c>
      <c r="N2380">
        <f>Airplane_Crashes_and_Fatalities[[#This Row],[Aboard]]-Airplane_Crashes_and_Fatalities[[#This Row],[Fatalities]]</f>
        <v>0</v>
      </c>
      <c r="O2380" t="s">
        <v>7661</v>
      </c>
      <c r="P2380">
        <v>102</v>
      </c>
      <c r="Q2380">
        <v>102</v>
      </c>
      <c r="R2380">
        <v>0</v>
      </c>
      <c r="S2380" s="2" t="s">
        <v>7662</v>
      </c>
    </row>
    <row r="2381" spans="1:19" x14ac:dyDescent="0.3">
      <c r="A2381" s="1">
        <v>25617</v>
      </c>
      <c r="B2381" s="4" t="str">
        <f>TEXT(Airplane_Crashes_and_Fatalities[[#This Row],[Date]],"yyyy")</f>
        <v>1970</v>
      </c>
      <c r="C2381" s="1" t="str">
        <f>TEXT(Airplane_Crashes_and_Fatalities[[#This Row],[Date]],"mmm")</f>
        <v>Feb</v>
      </c>
      <c r="D2381" s="5">
        <f>DAY(Airplane_Crashes_and_Fatalities[[#This Row],[Date]])</f>
        <v>18</v>
      </c>
      <c r="E2381" s="3">
        <v>0.81527777777777777</v>
      </c>
      <c r="F2381" s="2" t="s">
        <v>19688</v>
      </c>
      <c r="G2381" s="2" t="s">
        <v>19664</v>
      </c>
      <c r="H2381" s="2"/>
      <c r="I2381" s="2" t="s">
        <v>7663</v>
      </c>
      <c r="J2381" s="2"/>
      <c r="K2381" s="2" t="s">
        <v>7664</v>
      </c>
      <c r="L2381" s="2" t="s">
        <v>3722</v>
      </c>
      <c r="M2381" t="s">
        <v>7665</v>
      </c>
      <c r="N2381">
        <f>Airplane_Crashes_and_Fatalities[[#This Row],[Aboard]]-Airplane_Crashes_and_Fatalities[[#This Row],[Fatalities]]</f>
        <v>0</v>
      </c>
      <c r="P2381">
        <v>4</v>
      </c>
      <c r="Q2381">
        <v>4</v>
      </c>
      <c r="R2381">
        <v>0</v>
      </c>
      <c r="S2381" s="2" t="s">
        <v>7666</v>
      </c>
    </row>
    <row r="2382" spans="1:19" x14ac:dyDescent="0.3">
      <c r="A2382" s="1">
        <v>25618</v>
      </c>
      <c r="B2382" s="4" t="str">
        <f>TEXT(Airplane_Crashes_and_Fatalities[[#This Row],[Date]],"yyyy")</f>
        <v>1970</v>
      </c>
      <c r="C2382" s="1" t="str">
        <f>TEXT(Airplane_Crashes_and_Fatalities[[#This Row],[Date]],"mmm")</f>
        <v>Feb</v>
      </c>
      <c r="D2382" s="5">
        <f>DAY(Airplane_Crashes_and_Fatalities[[#This Row],[Date]])</f>
        <v>19</v>
      </c>
      <c r="F2382" s="2" t="s">
        <v>7667</v>
      </c>
      <c r="G2382" s="2" t="s">
        <v>24269</v>
      </c>
      <c r="H2382" s="2"/>
      <c r="I2382" s="2" t="s">
        <v>6146</v>
      </c>
      <c r="J2382" s="2"/>
      <c r="K2382" s="2"/>
      <c r="L2382" s="2" t="s">
        <v>1183</v>
      </c>
      <c r="M2382" t="s">
        <v>7668</v>
      </c>
      <c r="N2382">
        <f>Airplane_Crashes_and_Fatalities[[#This Row],[Aboard]]-Airplane_Crashes_and_Fatalities[[#This Row],[Fatalities]]</f>
        <v>0</v>
      </c>
      <c r="O2382">
        <v>9780</v>
      </c>
      <c r="P2382">
        <v>17</v>
      </c>
      <c r="Q2382">
        <v>17</v>
      </c>
      <c r="R2382">
        <v>0</v>
      </c>
      <c r="S2382" s="2"/>
    </row>
    <row r="2383" spans="1:19" x14ac:dyDescent="0.3">
      <c r="A2383" s="1">
        <v>25620</v>
      </c>
      <c r="B2383" s="4" t="str">
        <f>TEXT(Airplane_Crashes_and_Fatalities[[#This Row],[Date]],"yyyy")</f>
        <v>1970</v>
      </c>
      <c r="C2383" s="1" t="str">
        <f>TEXT(Airplane_Crashes_and_Fatalities[[#This Row],[Date]],"mmm")</f>
        <v>Feb</v>
      </c>
      <c r="D2383" s="5">
        <f>DAY(Airplane_Crashes_and_Fatalities[[#This Row],[Date]])</f>
        <v>21</v>
      </c>
      <c r="E2383" s="3">
        <v>0.56527777777777777</v>
      </c>
      <c r="F2383" s="2" t="s">
        <v>20821</v>
      </c>
      <c r="G2383" s="2" t="s">
        <v>19860</v>
      </c>
      <c r="H2383" s="2"/>
      <c r="I2383" s="2" t="s">
        <v>820</v>
      </c>
      <c r="J2383" s="2" t="s">
        <v>19132</v>
      </c>
      <c r="K2383" s="2" t="s">
        <v>7669</v>
      </c>
      <c r="L2383" s="2" t="s">
        <v>7670</v>
      </c>
      <c r="M2383" t="s">
        <v>7671</v>
      </c>
      <c r="N2383">
        <f>Airplane_Crashes_and_Fatalities[[#This Row],[Aboard]]-Airplane_Crashes_and_Fatalities[[#This Row],[Fatalities]]</f>
        <v>0</v>
      </c>
      <c r="O2383">
        <v>301015</v>
      </c>
      <c r="P2383">
        <v>47</v>
      </c>
      <c r="Q2383">
        <v>47</v>
      </c>
      <c r="R2383">
        <v>0</v>
      </c>
      <c r="S2383" s="2" t="s">
        <v>7672</v>
      </c>
    </row>
    <row r="2384" spans="1:19" x14ac:dyDescent="0.3">
      <c r="A2384" s="1">
        <v>25633</v>
      </c>
      <c r="B2384" s="4" t="str">
        <f>TEXT(Airplane_Crashes_and_Fatalities[[#This Row],[Date]],"yyyy")</f>
        <v>1970</v>
      </c>
      <c r="C2384" s="1" t="str">
        <f>TEXT(Airplane_Crashes_and_Fatalities[[#This Row],[Date]],"mmm")</f>
        <v>Mar</v>
      </c>
      <c r="D2384" s="5">
        <f>DAY(Airplane_Crashes_and_Fatalities[[#This Row],[Date]])</f>
        <v>6</v>
      </c>
      <c r="F2384" s="2" t="s">
        <v>21890</v>
      </c>
      <c r="G2384" s="2" t="s">
        <v>19860</v>
      </c>
      <c r="H2384" s="2"/>
      <c r="I2384" s="2" t="s">
        <v>7673</v>
      </c>
      <c r="J2384" s="2"/>
      <c r="K2384" s="2" t="s">
        <v>7674</v>
      </c>
      <c r="L2384" s="2" t="s">
        <v>7675</v>
      </c>
      <c r="M2384" t="s">
        <v>7676</v>
      </c>
      <c r="N2384">
        <f>Airplane_Crashes_and_Fatalities[[#This Row],[Aboard]]-Airplane_Crashes_and_Fatalities[[#This Row],[Fatalities]]</f>
        <v>0</v>
      </c>
      <c r="O2384">
        <v>205</v>
      </c>
      <c r="P2384">
        <v>11</v>
      </c>
      <c r="Q2384">
        <v>11</v>
      </c>
      <c r="R2384">
        <v>0</v>
      </c>
      <c r="S2384" s="2" t="s">
        <v>7677</v>
      </c>
    </row>
    <row r="2385" spans="1:19" x14ac:dyDescent="0.3">
      <c r="A2385" s="1">
        <v>25641</v>
      </c>
      <c r="B2385" s="4" t="str">
        <f>TEXT(Airplane_Crashes_and_Fatalities[[#This Row],[Date]],"yyyy")</f>
        <v>1970</v>
      </c>
      <c r="C2385" s="1" t="str">
        <f>TEXT(Airplane_Crashes_and_Fatalities[[#This Row],[Date]],"mmm")</f>
        <v>Mar</v>
      </c>
      <c r="D2385" s="5">
        <f>DAY(Airplane_Crashes_and_Fatalities[[#This Row],[Date]])</f>
        <v>14</v>
      </c>
      <c r="F2385" s="2" t="s">
        <v>21891</v>
      </c>
      <c r="G2385" s="2" t="s">
        <v>19819</v>
      </c>
      <c r="H2385" s="2"/>
      <c r="I2385" s="2" t="s">
        <v>7678</v>
      </c>
      <c r="J2385" s="2"/>
      <c r="K2385" s="2" t="s">
        <v>7679</v>
      </c>
      <c r="L2385" s="2" t="s">
        <v>7177</v>
      </c>
      <c r="M2385" t="s">
        <v>7680</v>
      </c>
      <c r="N2385">
        <f>Airplane_Crashes_and_Fatalities[[#This Row],[Aboard]]-Airplane_Crashes_and_Fatalities[[#This Row],[Fatalities]]</f>
        <v>2</v>
      </c>
      <c r="O2385">
        <v>556</v>
      </c>
      <c r="P2385">
        <v>40</v>
      </c>
      <c r="Q2385">
        <v>38</v>
      </c>
      <c r="R2385">
        <v>0</v>
      </c>
      <c r="S2385" s="2" t="s">
        <v>7681</v>
      </c>
    </row>
    <row r="2386" spans="1:19" x14ac:dyDescent="0.3">
      <c r="A2386" s="1">
        <v>25643</v>
      </c>
      <c r="B2386" s="4" t="str">
        <f>TEXT(Airplane_Crashes_and_Fatalities[[#This Row],[Date]],"yyyy")</f>
        <v>1970</v>
      </c>
      <c r="C2386" s="1" t="str">
        <f>TEXT(Airplane_Crashes_and_Fatalities[[#This Row],[Date]],"mmm")</f>
        <v>Mar</v>
      </c>
      <c r="D2386" s="5">
        <f>DAY(Airplane_Crashes_and_Fatalities[[#This Row],[Date]])</f>
        <v>16</v>
      </c>
      <c r="E2386" s="3">
        <v>0.47916666666666674</v>
      </c>
      <c r="F2386" s="2" t="s">
        <v>21521</v>
      </c>
      <c r="G2386" s="2" t="s">
        <v>21400</v>
      </c>
      <c r="H2386" s="2"/>
      <c r="I2386" s="2" t="s">
        <v>16</v>
      </c>
      <c r="J2386" s="2"/>
      <c r="K2386" s="2" t="s">
        <v>7682</v>
      </c>
      <c r="L2386" s="2" t="s">
        <v>7683</v>
      </c>
      <c r="M2386">
        <v>145927</v>
      </c>
      <c r="N2386">
        <f>Airplane_Crashes_and_Fatalities[[#This Row],[Aboard]]-Airplane_Crashes_and_Fatalities[[#This Row],[Fatalities]]</f>
        <v>8</v>
      </c>
      <c r="O2386">
        <v>5508</v>
      </c>
      <c r="P2386">
        <v>31</v>
      </c>
      <c r="Q2386">
        <v>23</v>
      </c>
      <c r="R2386">
        <v>0</v>
      </c>
      <c r="S2386" s="2" t="s">
        <v>7684</v>
      </c>
    </row>
    <row r="2387" spans="1:19" x14ac:dyDescent="0.3">
      <c r="A2387" s="1">
        <v>25649</v>
      </c>
      <c r="B2387" s="4" t="str">
        <f>TEXT(Airplane_Crashes_and_Fatalities[[#This Row],[Date]],"yyyy")</f>
        <v>1970</v>
      </c>
      <c r="C2387" s="1" t="str">
        <f>TEXT(Airplane_Crashes_and_Fatalities[[#This Row],[Date]],"mmm")</f>
        <v>Mar</v>
      </c>
      <c r="D2387" s="5">
        <f>DAY(Airplane_Crashes_and_Fatalities[[#This Row],[Date]])</f>
        <v>22</v>
      </c>
      <c r="E2387" s="3">
        <v>0.67430555555555549</v>
      </c>
      <c r="F2387" s="2" t="s">
        <v>21892</v>
      </c>
      <c r="G2387" s="2" t="s">
        <v>19785</v>
      </c>
      <c r="H2387" s="2"/>
      <c r="I2387" s="2" t="s">
        <v>7685</v>
      </c>
      <c r="J2387" s="2"/>
      <c r="K2387" s="2" t="s">
        <v>7686</v>
      </c>
      <c r="L2387" s="2" t="s">
        <v>6143</v>
      </c>
      <c r="M2387" t="s">
        <v>7687</v>
      </c>
      <c r="N2387">
        <f>Airplane_Crashes_and_Fatalities[[#This Row],[Aboard]]-Airplane_Crashes_and_Fatalities[[#This Row],[Fatalities]]</f>
        <v>8</v>
      </c>
      <c r="P2387">
        <v>11</v>
      </c>
      <c r="Q2387">
        <v>3</v>
      </c>
      <c r="R2387">
        <v>0</v>
      </c>
      <c r="S2387" s="2" t="s">
        <v>7688</v>
      </c>
    </row>
    <row r="2388" spans="1:19" x14ac:dyDescent="0.3">
      <c r="A2388" s="1">
        <v>25653</v>
      </c>
      <c r="B2388" s="4" t="str">
        <f>TEXT(Airplane_Crashes_and_Fatalities[[#This Row],[Date]],"yyyy")</f>
        <v>1970</v>
      </c>
      <c r="C2388" s="1" t="str">
        <f>TEXT(Airplane_Crashes_and_Fatalities[[#This Row],[Date]],"mmm")</f>
        <v>Mar</v>
      </c>
      <c r="D2388" s="5">
        <f>DAY(Airplane_Crashes_and_Fatalities[[#This Row],[Date]])</f>
        <v>26</v>
      </c>
      <c r="E2388" s="3">
        <v>0.82847222222222228</v>
      </c>
      <c r="F2388" s="2" t="s">
        <v>21893</v>
      </c>
      <c r="G2388" s="2" t="s">
        <v>20827</v>
      </c>
      <c r="H2388" s="2"/>
      <c r="I2388" s="2" t="s">
        <v>7689</v>
      </c>
      <c r="J2388" s="2"/>
      <c r="K2388" s="2" t="s">
        <v>7690</v>
      </c>
      <c r="L2388" s="2" t="s">
        <v>6477</v>
      </c>
      <c r="M2388" t="s">
        <v>7691</v>
      </c>
      <c r="N2388">
        <f>Airplane_Crashes_and_Fatalities[[#This Row],[Aboard]]-Airplane_Crashes_and_Fatalities[[#This Row],[Fatalities]]</f>
        <v>0</v>
      </c>
      <c r="P2388">
        <v>6</v>
      </c>
      <c r="Q2388">
        <v>6</v>
      </c>
      <c r="R2388">
        <v>0</v>
      </c>
      <c r="S2388" s="2" t="s">
        <v>7692</v>
      </c>
    </row>
    <row r="2389" spans="1:19" x14ac:dyDescent="0.3">
      <c r="A2389" s="1">
        <v>25659</v>
      </c>
      <c r="B2389" s="4" t="str">
        <f>TEXT(Airplane_Crashes_and_Fatalities[[#This Row],[Date]],"yyyy")</f>
        <v>1970</v>
      </c>
      <c r="C2389" s="1" t="str">
        <f>TEXT(Airplane_Crashes_and_Fatalities[[#This Row],[Date]],"mmm")</f>
        <v>Apr</v>
      </c>
      <c r="D2389" s="5">
        <f>DAY(Airplane_Crashes_and_Fatalities[[#This Row],[Date]])</f>
        <v>1</v>
      </c>
      <c r="E2389" s="3">
        <v>0.34444444444444455</v>
      </c>
      <c r="F2389" s="2" t="s">
        <v>20359</v>
      </c>
      <c r="G2389" s="2" t="s">
        <v>19747</v>
      </c>
      <c r="H2389" s="2"/>
      <c r="I2389" s="2" t="s">
        <v>7693</v>
      </c>
      <c r="J2389" s="2"/>
      <c r="K2389" s="2" t="s">
        <v>7694</v>
      </c>
      <c r="L2389" s="2" t="s">
        <v>7695</v>
      </c>
      <c r="M2389" t="s">
        <v>7696</v>
      </c>
      <c r="N2389">
        <f>Airplane_Crashes_and_Fatalities[[#This Row],[Aboard]]-Airplane_Crashes_and_Fatalities[[#This Row],[Fatalities]]</f>
        <v>21</v>
      </c>
      <c r="O2389" t="s">
        <v>7697</v>
      </c>
      <c r="P2389">
        <v>82</v>
      </c>
      <c r="Q2389">
        <v>61</v>
      </c>
      <c r="R2389">
        <v>0</v>
      </c>
      <c r="S2389" s="2" t="s">
        <v>7698</v>
      </c>
    </row>
    <row r="2390" spans="1:19" x14ac:dyDescent="0.3">
      <c r="A2390" s="1">
        <v>25659</v>
      </c>
      <c r="B2390" s="4" t="str">
        <f>TEXT(Airplane_Crashes_and_Fatalities[[#This Row],[Date]],"yyyy")</f>
        <v>1970</v>
      </c>
      <c r="C2390" s="1" t="str">
        <f>TEXT(Airplane_Crashes_and_Fatalities[[#This Row],[Date]],"mmm")</f>
        <v>Apr</v>
      </c>
      <c r="D2390" s="5">
        <f>DAY(Airplane_Crashes_and_Fatalities[[#This Row],[Date]])</f>
        <v>1</v>
      </c>
      <c r="F2390" s="2" t="s">
        <v>21894</v>
      </c>
      <c r="G2390" s="2" t="s">
        <v>19866</v>
      </c>
      <c r="H2390" s="2"/>
      <c r="I2390" s="2" t="s">
        <v>2306</v>
      </c>
      <c r="J2390" s="2"/>
      <c r="K2390" s="2"/>
      <c r="L2390" s="2" t="s">
        <v>7187</v>
      </c>
      <c r="M2390" t="s">
        <v>7699</v>
      </c>
      <c r="N2390">
        <f>Airplane_Crashes_and_Fatalities[[#This Row],[Aboard]]-Airplane_Crashes_and_Fatalities[[#This Row],[Fatalities]]</f>
        <v>0</v>
      </c>
      <c r="O2390">
        <v>79901204</v>
      </c>
      <c r="P2390">
        <v>45</v>
      </c>
      <c r="Q2390">
        <v>45</v>
      </c>
      <c r="R2390">
        <v>0</v>
      </c>
      <c r="S2390" s="2" t="s">
        <v>7700</v>
      </c>
    </row>
    <row r="2391" spans="1:19" x14ac:dyDescent="0.3">
      <c r="A2391" s="1">
        <v>25660</v>
      </c>
      <c r="B2391" s="4" t="str">
        <f>TEXT(Airplane_Crashes_and_Fatalities[[#This Row],[Date]],"yyyy")</f>
        <v>1970</v>
      </c>
      <c r="C2391" s="1" t="str">
        <f>TEXT(Airplane_Crashes_and_Fatalities[[#This Row],[Date]],"mmm")</f>
        <v>Apr</v>
      </c>
      <c r="D2391" s="5">
        <f>DAY(Airplane_Crashes_and_Fatalities[[#This Row],[Date]])</f>
        <v>2</v>
      </c>
      <c r="E2391" s="3">
        <v>3.819444444444442E-2</v>
      </c>
      <c r="F2391" s="2" t="s">
        <v>21895</v>
      </c>
      <c r="G2391" s="2" t="s">
        <v>19695</v>
      </c>
      <c r="H2391" s="2"/>
      <c r="I2391" s="2" t="s">
        <v>7701</v>
      </c>
      <c r="J2391" s="2"/>
      <c r="K2391" s="2" t="s">
        <v>7702</v>
      </c>
      <c r="L2391" s="2" t="s">
        <v>6477</v>
      </c>
      <c r="M2391" t="s">
        <v>7703</v>
      </c>
      <c r="N2391">
        <f>Airplane_Crashes_and_Fatalities[[#This Row],[Aboard]]-Airplane_Crashes_and_Fatalities[[#This Row],[Fatalities]]</f>
        <v>0</v>
      </c>
      <c r="P2391">
        <v>3</v>
      </c>
      <c r="Q2391">
        <v>3</v>
      </c>
      <c r="R2391">
        <v>0</v>
      </c>
      <c r="S2391" s="2" t="s">
        <v>7704</v>
      </c>
    </row>
    <row r="2392" spans="1:19" x14ac:dyDescent="0.3">
      <c r="A2392" s="1">
        <v>25679</v>
      </c>
      <c r="B2392" s="4" t="str">
        <f>TEXT(Airplane_Crashes_and_Fatalities[[#This Row],[Date]],"yyyy")</f>
        <v>1970</v>
      </c>
      <c r="C2392" s="1" t="str">
        <f>TEXT(Airplane_Crashes_and_Fatalities[[#This Row],[Date]],"mmm")</f>
        <v>Apr</v>
      </c>
      <c r="D2392" s="5">
        <f>DAY(Airplane_Crashes_and_Fatalities[[#This Row],[Date]])</f>
        <v>21</v>
      </c>
      <c r="F2392" s="2" t="s">
        <v>21896</v>
      </c>
      <c r="G2392" s="2" t="s">
        <v>20898</v>
      </c>
      <c r="H2392" s="2"/>
      <c r="I2392" s="2" t="s">
        <v>1718</v>
      </c>
      <c r="J2392" s="2"/>
      <c r="K2392" s="2"/>
      <c r="L2392" s="2" t="s">
        <v>7705</v>
      </c>
      <c r="M2392" t="s">
        <v>7706</v>
      </c>
      <c r="N2392">
        <f>Airplane_Crashes_and_Fatalities[[#This Row],[Aboard]]-Airplane_Crashes_and_Fatalities[[#This Row],[Fatalities]]</f>
        <v>0</v>
      </c>
      <c r="O2392">
        <v>3012</v>
      </c>
      <c r="P2392">
        <v>10</v>
      </c>
      <c r="Q2392">
        <v>10</v>
      </c>
      <c r="R2392">
        <v>0</v>
      </c>
      <c r="S2392" s="2" t="s">
        <v>7056</v>
      </c>
    </row>
    <row r="2393" spans="1:19" x14ac:dyDescent="0.3">
      <c r="A2393" s="1">
        <v>25679</v>
      </c>
      <c r="B2393" s="4" t="str">
        <f>TEXT(Airplane_Crashes_and_Fatalities[[#This Row],[Date]],"yyyy")</f>
        <v>1970</v>
      </c>
      <c r="C2393" s="1" t="str">
        <f>TEXT(Airplane_Crashes_and_Fatalities[[#This Row],[Date]],"mmm")</f>
        <v>Apr</v>
      </c>
      <c r="D2393" s="5">
        <f>DAY(Airplane_Crashes_and_Fatalities[[#This Row],[Date]])</f>
        <v>21</v>
      </c>
      <c r="F2393" s="2" t="s">
        <v>21173</v>
      </c>
      <c r="G2393" s="2" t="s">
        <v>20426</v>
      </c>
      <c r="H2393" s="2"/>
      <c r="I2393" s="2" t="s">
        <v>2385</v>
      </c>
      <c r="J2393" s="2" t="s">
        <v>19252</v>
      </c>
      <c r="K2393" s="2" t="s">
        <v>7707</v>
      </c>
      <c r="L2393" s="2" t="s">
        <v>7708</v>
      </c>
      <c r="M2393" t="s">
        <v>7709</v>
      </c>
      <c r="N2393">
        <f>Airplane_Crashes_and_Fatalities[[#This Row],[Aboard]]-Airplane_Crashes_and_Fatalities[[#This Row],[Fatalities]]</f>
        <v>0</v>
      </c>
      <c r="O2393">
        <v>1643</v>
      </c>
      <c r="P2393">
        <v>36</v>
      </c>
      <c r="Q2393">
        <v>36</v>
      </c>
      <c r="R2393">
        <v>0</v>
      </c>
      <c r="S2393" s="2" t="s">
        <v>7710</v>
      </c>
    </row>
    <row r="2394" spans="1:19" x14ac:dyDescent="0.3">
      <c r="A2394" s="1">
        <v>25683</v>
      </c>
      <c r="B2394" s="4" t="str">
        <f>TEXT(Airplane_Crashes_and_Fatalities[[#This Row],[Date]],"yyyy")</f>
        <v>1970</v>
      </c>
      <c r="C2394" s="1" t="str">
        <f>TEXT(Airplane_Crashes_and_Fatalities[[#This Row],[Date]],"mmm")</f>
        <v>Apr</v>
      </c>
      <c r="D2394" s="5">
        <f>DAY(Airplane_Crashes_and_Fatalities[[#This Row],[Date]])</f>
        <v>25</v>
      </c>
      <c r="F2394" s="2" t="s">
        <v>21897</v>
      </c>
      <c r="G2394" s="2" t="s">
        <v>19745</v>
      </c>
      <c r="H2394" s="2"/>
      <c r="I2394" s="2" t="s">
        <v>7711</v>
      </c>
      <c r="J2394" s="2"/>
      <c r="K2394" s="2"/>
      <c r="L2394" s="2" t="s">
        <v>5207</v>
      </c>
      <c r="M2394" t="s">
        <v>7712</v>
      </c>
      <c r="N2394">
        <f>Airplane_Crashes_and_Fatalities[[#This Row],[Aboard]]-Airplane_Crashes_and_Fatalities[[#This Row],[Fatalities]]</f>
        <v>0</v>
      </c>
      <c r="O2394">
        <v>10948</v>
      </c>
      <c r="P2394">
        <v>19</v>
      </c>
      <c r="Q2394">
        <v>19</v>
      </c>
      <c r="R2394">
        <v>0</v>
      </c>
      <c r="S2394" s="2" t="s">
        <v>7713</v>
      </c>
    </row>
    <row r="2395" spans="1:19" x14ac:dyDescent="0.3">
      <c r="A2395" s="1">
        <v>25686</v>
      </c>
      <c r="B2395" s="4" t="str">
        <f>TEXT(Airplane_Crashes_and_Fatalities[[#This Row],[Date]],"yyyy")</f>
        <v>1970</v>
      </c>
      <c r="C2395" s="1" t="str">
        <f>TEXT(Airplane_Crashes_and_Fatalities[[#This Row],[Date]],"mmm")</f>
        <v>Apr</v>
      </c>
      <c r="D2395" s="5">
        <f>DAY(Airplane_Crashes_and_Fatalities[[#This Row],[Date]])</f>
        <v>28</v>
      </c>
      <c r="F2395" s="2" t="s">
        <v>21898</v>
      </c>
      <c r="G2395" s="2" t="s">
        <v>21899</v>
      </c>
      <c r="H2395" s="2"/>
      <c r="I2395" s="2" t="s">
        <v>3430</v>
      </c>
      <c r="J2395" s="2"/>
      <c r="K2395" s="2"/>
      <c r="L2395" s="2" t="s">
        <v>6731</v>
      </c>
      <c r="M2395" t="s">
        <v>7714</v>
      </c>
      <c r="N2395">
        <f>Airplane_Crashes_and_Fatalities[[#This Row],[Aboard]]-Airplane_Crashes_and_Fatalities[[#This Row],[Fatalities]]</f>
        <v>3</v>
      </c>
      <c r="O2395">
        <v>6</v>
      </c>
      <c r="P2395">
        <v>11</v>
      </c>
      <c r="Q2395">
        <v>8</v>
      </c>
      <c r="R2395">
        <v>0</v>
      </c>
      <c r="S2395" s="2" t="s">
        <v>7715</v>
      </c>
    </row>
    <row r="2396" spans="1:19" x14ac:dyDescent="0.3">
      <c r="A2396" s="1">
        <v>25690</v>
      </c>
      <c r="B2396" s="4" t="str">
        <f>TEXT(Airplane_Crashes_and_Fatalities[[#This Row],[Date]],"yyyy")</f>
        <v>1970</v>
      </c>
      <c r="C2396" s="1" t="str">
        <f>TEXT(Airplane_Crashes_and_Fatalities[[#This Row],[Date]],"mmm")</f>
        <v>May</v>
      </c>
      <c r="D2396" s="5">
        <f>DAY(Airplane_Crashes_and_Fatalities[[#This Row],[Date]])</f>
        <v>2</v>
      </c>
      <c r="E2396" s="3">
        <v>0.65902777777777777</v>
      </c>
      <c r="F2396" s="2" t="s">
        <v>21900</v>
      </c>
      <c r="G2396" s="2" t="s">
        <v>21901</v>
      </c>
      <c r="H2396" s="2"/>
      <c r="I2396" s="2" t="s">
        <v>7716</v>
      </c>
      <c r="J2396" s="2" t="s">
        <v>19253</v>
      </c>
      <c r="K2396" s="2" t="s">
        <v>7717</v>
      </c>
      <c r="L2396" s="2" t="s">
        <v>7718</v>
      </c>
      <c r="M2396" t="s">
        <v>7719</v>
      </c>
      <c r="N2396">
        <f>Airplane_Crashes_and_Fatalities[[#This Row],[Aboard]]-Airplane_Crashes_and_Fatalities[[#This Row],[Fatalities]]</f>
        <v>40</v>
      </c>
      <c r="O2396" t="s">
        <v>7720</v>
      </c>
      <c r="P2396">
        <v>63</v>
      </c>
      <c r="Q2396">
        <v>23</v>
      </c>
      <c r="R2396">
        <v>0</v>
      </c>
      <c r="S2396" s="2" t="s">
        <v>7721</v>
      </c>
    </row>
    <row r="2397" spans="1:19" x14ac:dyDescent="0.3">
      <c r="A2397" s="1">
        <v>25692</v>
      </c>
      <c r="B2397" s="4" t="str">
        <f>TEXT(Airplane_Crashes_and_Fatalities[[#This Row],[Date]],"yyyy")</f>
        <v>1970</v>
      </c>
      <c r="C2397" s="1" t="str">
        <f>TEXT(Airplane_Crashes_and_Fatalities[[#This Row],[Date]],"mmm")</f>
        <v>May</v>
      </c>
      <c r="D2397" s="5">
        <f>DAY(Airplane_Crashes_and_Fatalities[[#This Row],[Date]])</f>
        <v>4</v>
      </c>
      <c r="F2397" s="2" t="s">
        <v>21902</v>
      </c>
      <c r="G2397" s="2" t="s">
        <v>19729</v>
      </c>
      <c r="H2397" s="2"/>
      <c r="I2397" s="2" t="s">
        <v>1718</v>
      </c>
      <c r="J2397" s="2"/>
      <c r="K2397" s="2"/>
      <c r="L2397" s="2" t="s">
        <v>3918</v>
      </c>
      <c r="M2397" t="s">
        <v>7722</v>
      </c>
      <c r="N2397">
        <f>Airplane_Crashes_and_Fatalities[[#This Row],[Aboard]]-Airplane_Crashes_and_Fatalities[[#This Row],[Fatalities]]</f>
        <v>1</v>
      </c>
      <c r="O2397">
        <v>5221</v>
      </c>
      <c r="P2397">
        <v>14</v>
      </c>
      <c r="Q2397">
        <v>13</v>
      </c>
      <c r="R2397">
        <v>0</v>
      </c>
      <c r="S2397" s="2"/>
    </row>
    <row r="2398" spans="1:19" x14ac:dyDescent="0.3">
      <c r="A2398" s="1">
        <v>25694</v>
      </c>
      <c r="B2398" s="4" t="str">
        <f>TEXT(Airplane_Crashes_and_Fatalities[[#This Row],[Date]],"yyyy")</f>
        <v>1970</v>
      </c>
      <c r="C2398" s="1" t="str">
        <f>TEXT(Airplane_Crashes_and_Fatalities[[#This Row],[Date]],"mmm")</f>
        <v>May</v>
      </c>
      <c r="D2398" s="5">
        <f>DAY(Airplane_Crashes_and_Fatalities[[#This Row],[Date]])</f>
        <v>6</v>
      </c>
      <c r="F2398" s="2" t="s">
        <v>21903</v>
      </c>
      <c r="G2398" s="2" t="s">
        <v>21488</v>
      </c>
      <c r="H2398" s="2"/>
      <c r="I2398" s="2" t="s">
        <v>7723</v>
      </c>
      <c r="J2398" s="2"/>
      <c r="K2398" s="2"/>
      <c r="L2398" s="2" t="s">
        <v>5072</v>
      </c>
      <c r="M2398" t="s">
        <v>7724</v>
      </c>
      <c r="N2398">
        <f>Airplane_Crashes_and_Fatalities[[#This Row],[Aboard]]-Airplane_Crashes_and_Fatalities[[#This Row],[Fatalities]]</f>
        <v>25</v>
      </c>
      <c r="O2398">
        <v>379</v>
      </c>
      <c r="P2398">
        <v>30</v>
      </c>
      <c r="Q2398">
        <v>5</v>
      </c>
      <c r="R2398">
        <v>0</v>
      </c>
      <c r="S2398" s="2" t="s">
        <v>7725</v>
      </c>
    </row>
    <row r="2399" spans="1:19" x14ac:dyDescent="0.3">
      <c r="A2399" s="1">
        <v>25697</v>
      </c>
      <c r="B2399" s="4" t="str">
        <f>TEXT(Airplane_Crashes_and_Fatalities[[#This Row],[Date]],"yyyy")</f>
        <v>1970</v>
      </c>
      <c r="C2399" s="1" t="str">
        <f>TEXT(Airplane_Crashes_and_Fatalities[[#This Row],[Date]],"mmm")</f>
        <v>May</v>
      </c>
      <c r="D2399" s="5">
        <f>DAY(Airplane_Crashes_and_Fatalities[[#This Row],[Date]])</f>
        <v>9</v>
      </c>
      <c r="F2399" s="2" t="s">
        <v>21904</v>
      </c>
      <c r="G2399" s="2" t="s">
        <v>20426</v>
      </c>
      <c r="H2399" s="2"/>
      <c r="I2399" s="2" t="s">
        <v>2385</v>
      </c>
      <c r="J2399" s="2"/>
      <c r="K2399" s="2"/>
      <c r="L2399" s="2" t="s">
        <v>5177</v>
      </c>
      <c r="M2399" t="s">
        <v>7726</v>
      </c>
      <c r="N2399">
        <f>Airplane_Crashes_and_Fatalities[[#This Row],[Aboard]]-Airplane_Crashes_and_Fatalities[[#This Row],[Fatalities]]</f>
        <v>32</v>
      </c>
      <c r="O2399">
        <v>10311</v>
      </c>
      <c r="P2399">
        <v>33</v>
      </c>
      <c r="Q2399">
        <v>1</v>
      </c>
      <c r="R2399">
        <v>0</v>
      </c>
      <c r="S2399" s="2" t="s">
        <v>7727</v>
      </c>
    </row>
    <row r="2400" spans="1:19" x14ac:dyDescent="0.3">
      <c r="A2400" s="1">
        <v>25697</v>
      </c>
      <c r="B2400" s="4" t="str">
        <f>TEXT(Airplane_Crashes_and_Fatalities[[#This Row],[Date]],"yyyy")</f>
        <v>1970</v>
      </c>
      <c r="C2400" s="1" t="str">
        <f>TEXT(Airplane_Crashes_and_Fatalities[[#This Row],[Date]],"mmm")</f>
        <v>May</v>
      </c>
      <c r="D2400" s="5">
        <f>DAY(Airplane_Crashes_and_Fatalities[[#This Row],[Date]])</f>
        <v>9</v>
      </c>
      <c r="E2400" s="3">
        <v>0.89444444444444438</v>
      </c>
      <c r="F2400" s="2" t="s">
        <v>21905</v>
      </c>
      <c r="G2400" s="2" t="s">
        <v>19956</v>
      </c>
      <c r="H2400" s="2"/>
      <c r="I2400" s="2" t="s">
        <v>7728</v>
      </c>
      <c r="J2400" s="2" t="s">
        <v>21</v>
      </c>
      <c r="K2400" s="2" t="s">
        <v>7729</v>
      </c>
      <c r="L2400" s="2" t="s">
        <v>7730</v>
      </c>
      <c r="M2400" t="s">
        <v>7731</v>
      </c>
      <c r="N2400">
        <f>Airplane_Crashes_and_Fatalities[[#This Row],[Aboard]]-Airplane_Crashes_and_Fatalities[[#This Row],[Fatalities]]</f>
        <v>0</v>
      </c>
      <c r="O2400" t="s">
        <v>7732</v>
      </c>
      <c r="P2400">
        <v>6</v>
      </c>
      <c r="Q2400">
        <v>6</v>
      </c>
      <c r="R2400">
        <v>0</v>
      </c>
      <c r="S2400" s="2" t="s">
        <v>7733</v>
      </c>
    </row>
    <row r="2401" spans="1:19" x14ac:dyDescent="0.3">
      <c r="A2401" s="1">
        <v>25703</v>
      </c>
      <c r="B2401" s="4" t="str">
        <f>TEXT(Airplane_Crashes_and_Fatalities[[#This Row],[Date]],"yyyy")</f>
        <v>1970</v>
      </c>
      <c r="C2401" s="1" t="str">
        <f>TEXT(Airplane_Crashes_and_Fatalities[[#This Row],[Date]],"mmm")</f>
        <v>May</v>
      </c>
      <c r="D2401" s="5">
        <f>DAY(Airplane_Crashes_and_Fatalities[[#This Row],[Date]])</f>
        <v>15</v>
      </c>
      <c r="F2401" s="2" t="s">
        <v>21906</v>
      </c>
      <c r="G2401" s="2" t="s">
        <v>21907</v>
      </c>
      <c r="H2401" s="2" t="s">
        <v>19768</v>
      </c>
      <c r="I2401" s="2" t="s">
        <v>2306</v>
      </c>
      <c r="J2401" s="2"/>
      <c r="K2401" s="2"/>
      <c r="L2401" s="2" t="s">
        <v>5053</v>
      </c>
      <c r="M2401" t="s">
        <v>7734</v>
      </c>
      <c r="N2401">
        <f>Airplane_Crashes_and_Fatalities[[#This Row],[Aboard]]-Airplane_Crashes_and_Fatalities[[#This Row],[Fatalities]]</f>
        <v>0</v>
      </c>
      <c r="P2401">
        <v>11</v>
      </c>
      <c r="Q2401">
        <v>11</v>
      </c>
      <c r="R2401">
        <v>0</v>
      </c>
      <c r="S2401" s="2" t="s">
        <v>7735</v>
      </c>
    </row>
    <row r="2402" spans="1:19" x14ac:dyDescent="0.3">
      <c r="A2402" s="1">
        <v>25710</v>
      </c>
      <c r="B2402" s="4" t="str">
        <f>TEXT(Airplane_Crashes_and_Fatalities[[#This Row],[Date]],"yyyy")</f>
        <v>1970</v>
      </c>
      <c r="C2402" s="1" t="str">
        <f>TEXT(Airplane_Crashes_and_Fatalities[[#This Row],[Date]],"mmm")</f>
        <v>May</v>
      </c>
      <c r="D2402" s="5">
        <f>DAY(Airplane_Crashes_and_Fatalities[[#This Row],[Date]])</f>
        <v>22</v>
      </c>
      <c r="F2402" s="2" t="s">
        <v>21908</v>
      </c>
      <c r="G2402" s="2" t="s">
        <v>20481</v>
      </c>
      <c r="H2402" s="2"/>
      <c r="I2402" s="2" t="s">
        <v>2443</v>
      </c>
      <c r="J2402" s="2"/>
      <c r="K2402" s="2"/>
      <c r="L2402" s="2" t="s">
        <v>7736</v>
      </c>
      <c r="M2402" t="s">
        <v>7737</v>
      </c>
      <c r="N2402">
        <f>Airplane_Crashes_and_Fatalities[[#This Row],[Aboard]]-Airplane_Crashes_and_Fatalities[[#This Row],[Fatalities]]</f>
        <v>0</v>
      </c>
      <c r="O2402">
        <v>254</v>
      </c>
      <c r="P2402">
        <v>6</v>
      </c>
      <c r="Q2402">
        <v>6</v>
      </c>
      <c r="R2402">
        <v>0</v>
      </c>
      <c r="S2402" s="2" t="s">
        <v>7738</v>
      </c>
    </row>
    <row r="2403" spans="1:19" x14ac:dyDescent="0.3">
      <c r="A2403" s="1">
        <v>25714</v>
      </c>
      <c r="B2403" s="4" t="str">
        <f>TEXT(Airplane_Crashes_and_Fatalities[[#This Row],[Date]],"yyyy")</f>
        <v>1970</v>
      </c>
      <c r="C2403" s="1" t="str">
        <f>TEXT(Airplane_Crashes_and_Fatalities[[#This Row],[Date]],"mmm")</f>
        <v>May</v>
      </c>
      <c r="D2403" s="5">
        <f>DAY(Airplane_Crashes_and_Fatalities[[#This Row],[Date]])</f>
        <v>26</v>
      </c>
      <c r="F2403" s="2" t="s">
        <v>21245</v>
      </c>
      <c r="G2403" s="2" t="s">
        <v>20052</v>
      </c>
      <c r="H2403" s="2"/>
      <c r="I2403" s="2" t="s">
        <v>7739</v>
      </c>
      <c r="J2403" s="2"/>
      <c r="K2403" s="2"/>
      <c r="L2403" s="2" t="s">
        <v>3777</v>
      </c>
      <c r="M2403" t="s">
        <v>7740</v>
      </c>
      <c r="N2403">
        <f>Airplane_Crashes_and_Fatalities[[#This Row],[Aboard]]-Airplane_Crashes_and_Fatalities[[#This Row],[Fatalities]]</f>
        <v>0</v>
      </c>
      <c r="O2403">
        <v>14009</v>
      </c>
      <c r="P2403">
        <v>6</v>
      </c>
      <c r="Q2403">
        <v>6</v>
      </c>
      <c r="R2403">
        <v>0</v>
      </c>
      <c r="S2403" s="2" t="s">
        <v>7741</v>
      </c>
    </row>
    <row r="2404" spans="1:19" x14ac:dyDescent="0.3">
      <c r="A2404" s="1">
        <v>25718</v>
      </c>
      <c r="B2404" s="4" t="str">
        <f>TEXT(Airplane_Crashes_and_Fatalities[[#This Row],[Date]],"yyyy")</f>
        <v>1970</v>
      </c>
      <c r="C2404" s="1" t="str">
        <f>TEXT(Airplane_Crashes_and_Fatalities[[#This Row],[Date]],"mmm")</f>
        <v>May</v>
      </c>
      <c r="D2404" s="5">
        <f>DAY(Airplane_Crashes_and_Fatalities[[#This Row],[Date]])</f>
        <v>30</v>
      </c>
      <c r="E2404" s="3">
        <v>0.39583333333333326</v>
      </c>
      <c r="F2404" s="2" t="s">
        <v>21909</v>
      </c>
      <c r="G2404" s="2" t="s">
        <v>19767</v>
      </c>
      <c r="H2404" s="2"/>
      <c r="I2404" s="2" t="s">
        <v>7742</v>
      </c>
      <c r="J2404" s="2" t="s">
        <v>19097</v>
      </c>
      <c r="K2404" s="2" t="s">
        <v>7743</v>
      </c>
      <c r="L2404" s="2" t="s">
        <v>4132</v>
      </c>
      <c r="M2404" t="s">
        <v>7744</v>
      </c>
      <c r="N2404">
        <f>Airplane_Crashes_and_Fatalities[[#This Row],[Aboard]]-Airplane_Crashes_and_Fatalities[[#This Row],[Fatalities]]</f>
        <v>32</v>
      </c>
      <c r="O2404">
        <v>14116</v>
      </c>
      <c r="P2404">
        <v>33</v>
      </c>
      <c r="Q2404">
        <v>1</v>
      </c>
      <c r="R2404">
        <v>5</v>
      </c>
      <c r="S2404" s="2" t="s">
        <v>7745</v>
      </c>
    </row>
    <row r="2405" spans="1:19" x14ac:dyDescent="0.3">
      <c r="A2405" s="1">
        <v>25720</v>
      </c>
      <c r="B2405" s="4" t="str">
        <f>TEXT(Airplane_Crashes_and_Fatalities[[#This Row],[Date]],"yyyy")</f>
        <v>1970</v>
      </c>
      <c r="C2405" s="1" t="str">
        <f>TEXT(Airplane_Crashes_and_Fatalities[[#This Row],[Date]],"mmm")</f>
        <v>Jun</v>
      </c>
      <c r="D2405" s="5">
        <f>DAY(Airplane_Crashes_and_Fatalities[[#This Row],[Date]])</f>
        <v>1</v>
      </c>
      <c r="E2405" s="3">
        <v>0.1333333333333333</v>
      </c>
      <c r="F2405" s="2" t="s">
        <v>21910</v>
      </c>
      <c r="G2405" s="2" t="s">
        <v>20407</v>
      </c>
      <c r="H2405" s="2"/>
      <c r="I2405" s="2" t="s">
        <v>477</v>
      </c>
      <c r="J2405" s="2"/>
      <c r="K2405" s="2"/>
      <c r="L2405" s="2" t="s">
        <v>4825</v>
      </c>
      <c r="M2405" t="s">
        <v>7746</v>
      </c>
      <c r="N2405">
        <f>Airplane_Crashes_and_Fatalities[[#This Row],[Aboard]]-Airplane_Crashes_and_Fatalities[[#This Row],[Fatalities]]</f>
        <v>0</v>
      </c>
      <c r="O2405">
        <v>96601803</v>
      </c>
      <c r="P2405">
        <v>13</v>
      </c>
      <c r="Q2405">
        <v>13</v>
      </c>
      <c r="R2405">
        <v>0</v>
      </c>
      <c r="S2405" s="2" t="s">
        <v>7747</v>
      </c>
    </row>
    <row r="2406" spans="1:19" x14ac:dyDescent="0.3">
      <c r="A2406" s="1">
        <v>25721</v>
      </c>
      <c r="B2406" s="4" t="str">
        <f>TEXT(Airplane_Crashes_and_Fatalities[[#This Row],[Date]],"yyyy")</f>
        <v>1970</v>
      </c>
      <c r="C2406" s="1" t="str">
        <f>TEXT(Airplane_Crashes_and_Fatalities[[#This Row],[Date]],"mmm")</f>
        <v>Jun</v>
      </c>
      <c r="D2406" s="5">
        <f>DAY(Airplane_Crashes_and_Fatalities[[#This Row],[Date]])</f>
        <v>2</v>
      </c>
      <c r="F2406" s="2" t="s">
        <v>21911</v>
      </c>
      <c r="G2406" s="2" t="s">
        <v>20426</v>
      </c>
      <c r="H2406" s="2"/>
      <c r="I2406" s="2" t="s">
        <v>2385</v>
      </c>
      <c r="J2406" s="2"/>
      <c r="K2406" s="2" t="s">
        <v>7748</v>
      </c>
      <c r="L2406" s="2" t="s">
        <v>5177</v>
      </c>
      <c r="M2406" t="s">
        <v>7749</v>
      </c>
      <c r="N2406">
        <f>Airplane_Crashes_and_Fatalities[[#This Row],[Aboard]]-Airplane_Crashes_and_Fatalities[[#This Row],[Fatalities]]</f>
        <v>43</v>
      </c>
      <c r="O2406">
        <v>10246</v>
      </c>
      <c r="P2406">
        <v>44</v>
      </c>
      <c r="Q2406">
        <v>1</v>
      </c>
      <c r="R2406">
        <v>0</v>
      </c>
      <c r="S2406" s="2" t="s">
        <v>7750</v>
      </c>
    </row>
    <row r="2407" spans="1:19" x14ac:dyDescent="0.3">
      <c r="A2407" s="1">
        <v>25729</v>
      </c>
      <c r="B2407" s="4" t="str">
        <f>TEXT(Airplane_Crashes_and_Fatalities[[#This Row],[Date]],"yyyy")</f>
        <v>1970</v>
      </c>
      <c r="C2407" s="1" t="str">
        <f>TEXT(Airplane_Crashes_and_Fatalities[[#This Row],[Date]],"mmm")</f>
        <v>Jun</v>
      </c>
      <c r="D2407" s="5">
        <f>DAY(Airplane_Crashes_and_Fatalities[[#This Row],[Date]])</f>
        <v>10</v>
      </c>
      <c r="F2407" s="2" t="s">
        <v>21912</v>
      </c>
      <c r="G2407" s="2" t="s">
        <v>20015</v>
      </c>
      <c r="H2407" s="2"/>
      <c r="I2407" s="2" t="s">
        <v>7751</v>
      </c>
      <c r="J2407" s="2"/>
      <c r="K2407" s="2"/>
      <c r="L2407" s="2" t="s">
        <v>7752</v>
      </c>
      <c r="M2407" t="s">
        <v>7753</v>
      </c>
      <c r="N2407">
        <f>Airplane_Crashes_and_Fatalities[[#This Row],[Aboard]]-Airplane_Crashes_and_Fatalities[[#This Row],[Fatalities]]</f>
        <v>3</v>
      </c>
      <c r="O2407">
        <v>10411</v>
      </c>
      <c r="P2407">
        <v>8</v>
      </c>
      <c r="Q2407">
        <v>5</v>
      </c>
      <c r="R2407">
        <v>0</v>
      </c>
      <c r="S2407" s="2" t="s">
        <v>7754</v>
      </c>
    </row>
    <row r="2408" spans="1:19" x14ac:dyDescent="0.3">
      <c r="A2408" s="1">
        <v>25752</v>
      </c>
      <c r="B2408" s="4" t="str">
        <f>TEXT(Airplane_Crashes_and_Fatalities[[#This Row],[Date]],"yyyy")</f>
        <v>1970</v>
      </c>
      <c r="C2408" s="1" t="str">
        <f>TEXT(Airplane_Crashes_and_Fatalities[[#This Row],[Date]],"mmm")</f>
        <v>Jul</v>
      </c>
      <c r="D2408" s="5">
        <f>DAY(Airplane_Crashes_and_Fatalities[[#This Row],[Date]])</f>
        <v>3</v>
      </c>
      <c r="E2408" s="3">
        <v>0.58333333333333326</v>
      </c>
      <c r="F2408" s="2" t="s">
        <v>21913</v>
      </c>
      <c r="G2408" s="2" t="s">
        <v>21914</v>
      </c>
      <c r="H2408" s="2"/>
      <c r="I2408" s="2" t="s">
        <v>7755</v>
      </c>
      <c r="J2408" s="2"/>
      <c r="K2408" s="2" t="s">
        <v>7756</v>
      </c>
      <c r="L2408" s="2" t="s">
        <v>1183</v>
      </c>
      <c r="M2408" t="s">
        <v>7757</v>
      </c>
      <c r="N2408">
        <f>Airplane_Crashes_and_Fatalities[[#This Row],[Aboard]]-Airplane_Crashes_and_Fatalities[[#This Row],[Fatalities]]</f>
        <v>22</v>
      </c>
      <c r="O2408">
        <v>6156</v>
      </c>
      <c r="P2408">
        <v>27</v>
      </c>
      <c r="Q2408">
        <v>5</v>
      </c>
      <c r="R2408">
        <v>0</v>
      </c>
      <c r="S2408" s="2" t="s">
        <v>7758</v>
      </c>
    </row>
    <row r="2409" spans="1:19" x14ac:dyDescent="0.3">
      <c r="A2409" s="1">
        <v>25752</v>
      </c>
      <c r="B2409" s="4" t="str">
        <f>TEXT(Airplane_Crashes_and_Fatalities[[#This Row],[Date]],"yyyy")</f>
        <v>1970</v>
      </c>
      <c r="C2409" s="1" t="str">
        <f>TEXT(Airplane_Crashes_and_Fatalities[[#This Row],[Date]],"mmm")</f>
        <v>Jul</v>
      </c>
      <c r="D2409" s="5">
        <f>DAY(Airplane_Crashes_and_Fatalities[[#This Row],[Date]])</f>
        <v>3</v>
      </c>
      <c r="E2409" s="3">
        <v>0.79513888888888884</v>
      </c>
      <c r="F2409" s="2" t="s">
        <v>21915</v>
      </c>
      <c r="G2409" s="2" t="s">
        <v>21916</v>
      </c>
      <c r="H2409" s="2" t="s">
        <v>19710</v>
      </c>
      <c r="I2409" s="2" t="s">
        <v>7759</v>
      </c>
      <c r="J2409" s="2"/>
      <c r="K2409" s="2" t="s">
        <v>7760</v>
      </c>
      <c r="L2409" s="2" t="s">
        <v>5464</v>
      </c>
      <c r="M2409" t="s">
        <v>7761</v>
      </c>
      <c r="N2409">
        <f>Airplane_Crashes_and_Fatalities[[#This Row],[Aboard]]-Airplane_Crashes_and_Fatalities[[#This Row],[Fatalities]]</f>
        <v>0</v>
      </c>
      <c r="O2409">
        <v>6415</v>
      </c>
      <c r="P2409">
        <v>112</v>
      </c>
      <c r="Q2409">
        <v>112</v>
      </c>
      <c r="R2409">
        <v>0</v>
      </c>
      <c r="S2409" s="2" t="s">
        <v>7762</v>
      </c>
    </row>
    <row r="2410" spans="1:19" x14ac:dyDescent="0.3">
      <c r="A2410" s="1">
        <v>25754</v>
      </c>
      <c r="B2410" s="4" t="str">
        <f>TEXT(Airplane_Crashes_and_Fatalities[[#This Row],[Date]],"yyyy")</f>
        <v>1970</v>
      </c>
      <c r="C2410" s="1" t="str">
        <f>TEXT(Airplane_Crashes_and_Fatalities[[#This Row],[Date]],"mmm")</f>
        <v>Jul</v>
      </c>
      <c r="D2410" s="5">
        <f>DAY(Airplane_Crashes_and_Fatalities[[#This Row],[Date]])</f>
        <v>5</v>
      </c>
      <c r="E2410" s="3">
        <v>0.33958333333333335</v>
      </c>
      <c r="F2410" s="2" t="s">
        <v>21917</v>
      </c>
      <c r="G2410" s="2" t="s">
        <v>19667</v>
      </c>
      <c r="H2410" s="2"/>
      <c r="I2410" s="2" t="s">
        <v>6796</v>
      </c>
      <c r="J2410" s="2" t="s">
        <v>19254</v>
      </c>
      <c r="K2410" s="2" t="s">
        <v>7763</v>
      </c>
      <c r="L2410" s="2" t="s">
        <v>7764</v>
      </c>
      <c r="M2410" t="s">
        <v>7765</v>
      </c>
      <c r="N2410">
        <f>Airplane_Crashes_and_Fatalities[[#This Row],[Aboard]]-Airplane_Crashes_and_Fatalities[[#This Row],[Fatalities]]</f>
        <v>0</v>
      </c>
      <c r="O2410" t="s">
        <v>7766</v>
      </c>
      <c r="P2410">
        <v>109</v>
      </c>
      <c r="Q2410">
        <v>109</v>
      </c>
      <c r="R2410">
        <v>0</v>
      </c>
      <c r="S2410" s="2" t="s">
        <v>7767</v>
      </c>
    </row>
    <row r="2411" spans="1:19" x14ac:dyDescent="0.3">
      <c r="A2411" s="1">
        <v>25767</v>
      </c>
      <c r="B2411" s="4" t="str">
        <f>TEXT(Airplane_Crashes_and_Fatalities[[#This Row],[Date]],"yyyy")</f>
        <v>1970</v>
      </c>
      <c r="C2411" s="1" t="str">
        <f>TEXT(Airplane_Crashes_and_Fatalities[[#This Row],[Date]],"mmm")</f>
        <v>Jul</v>
      </c>
      <c r="D2411" s="5">
        <f>DAY(Airplane_Crashes_and_Fatalities[[#This Row],[Date]])</f>
        <v>18</v>
      </c>
      <c r="E2411" s="3">
        <v>0.72222222222222232</v>
      </c>
      <c r="F2411" s="2" t="s">
        <v>1796</v>
      </c>
      <c r="G2411" s="2"/>
      <c r="H2411" s="2"/>
      <c r="I2411" s="2" t="s">
        <v>5916</v>
      </c>
      <c r="J2411" s="2"/>
      <c r="K2411" s="2" t="s">
        <v>7768</v>
      </c>
      <c r="L2411" s="2" t="s">
        <v>7769</v>
      </c>
      <c r="M2411" t="s">
        <v>7770</v>
      </c>
      <c r="N2411">
        <f>Airplane_Crashes_and_Fatalities[[#This Row],[Aboard]]-Airplane_Crashes_and_Fatalities[[#This Row],[Fatalities]]</f>
        <v>0</v>
      </c>
      <c r="O2411">
        <v>9340207</v>
      </c>
      <c r="P2411">
        <v>23</v>
      </c>
      <c r="Q2411">
        <v>23</v>
      </c>
      <c r="R2411">
        <v>0</v>
      </c>
      <c r="S2411" s="2" t="s">
        <v>7771</v>
      </c>
    </row>
    <row r="2412" spans="1:19" x14ac:dyDescent="0.3">
      <c r="A2412" s="1">
        <v>25773</v>
      </c>
      <c r="B2412" s="4" t="str">
        <f>TEXT(Airplane_Crashes_and_Fatalities[[#This Row],[Date]],"yyyy")</f>
        <v>1970</v>
      </c>
      <c r="C2412" s="1" t="str">
        <f>TEXT(Airplane_Crashes_and_Fatalities[[#This Row],[Date]],"mmm")</f>
        <v>Jul</v>
      </c>
      <c r="D2412" s="5">
        <f>DAY(Airplane_Crashes_and_Fatalities[[#This Row],[Date]])</f>
        <v>24</v>
      </c>
      <c r="E2412" s="3">
        <v>0.4375</v>
      </c>
      <c r="F2412" s="2" t="s">
        <v>21918</v>
      </c>
      <c r="G2412" s="2" t="s">
        <v>19863</v>
      </c>
      <c r="H2412" s="2"/>
      <c r="I2412" s="2" t="s">
        <v>7772</v>
      </c>
      <c r="J2412" s="2"/>
      <c r="K2412" s="2" t="s">
        <v>7773</v>
      </c>
      <c r="L2412" s="2" t="s">
        <v>7774</v>
      </c>
      <c r="M2412" t="s">
        <v>7775</v>
      </c>
      <c r="N2412">
        <f>Airplane_Crashes_and_Fatalities[[#This Row],[Aboard]]-Airplane_Crashes_and_Fatalities[[#This Row],[Fatalities]]</f>
        <v>0</v>
      </c>
      <c r="P2412">
        <v>7</v>
      </c>
      <c r="Q2412">
        <v>7</v>
      </c>
      <c r="R2412">
        <v>0</v>
      </c>
      <c r="S2412" s="2" t="s">
        <v>7776</v>
      </c>
    </row>
    <row r="2413" spans="1:19" x14ac:dyDescent="0.3">
      <c r="A2413" s="1">
        <v>25776</v>
      </c>
      <c r="B2413" s="4" t="str">
        <f>TEXT(Airplane_Crashes_and_Fatalities[[#This Row],[Date]],"yyyy")</f>
        <v>1970</v>
      </c>
      <c r="C2413" s="1" t="str">
        <f>TEXT(Airplane_Crashes_and_Fatalities[[#This Row],[Date]],"mmm")</f>
        <v>Jul</v>
      </c>
      <c r="D2413" s="5">
        <f>DAY(Airplane_Crashes_and_Fatalities[[#This Row],[Date]])</f>
        <v>27</v>
      </c>
      <c r="E2413" s="3">
        <v>0.48263888888888884</v>
      </c>
      <c r="F2413" s="2" t="s">
        <v>21919</v>
      </c>
      <c r="G2413" s="2" t="s">
        <v>20178</v>
      </c>
      <c r="H2413" s="2"/>
      <c r="I2413" s="2" t="s">
        <v>3545</v>
      </c>
      <c r="J2413" s="2" t="s">
        <v>19015</v>
      </c>
      <c r="K2413" s="2" t="s">
        <v>7777</v>
      </c>
      <c r="L2413" s="2" t="s">
        <v>7778</v>
      </c>
      <c r="M2413" t="s">
        <v>7779</v>
      </c>
      <c r="N2413">
        <f>Airplane_Crashes_and_Fatalities[[#This Row],[Aboard]]-Airplane_Crashes_and_Fatalities[[#This Row],[Fatalities]]</f>
        <v>0</v>
      </c>
      <c r="O2413" t="s">
        <v>7780</v>
      </c>
      <c r="P2413">
        <v>4</v>
      </c>
      <c r="Q2413">
        <v>4</v>
      </c>
      <c r="R2413">
        <v>0</v>
      </c>
      <c r="S2413" s="2" t="s">
        <v>7781</v>
      </c>
    </row>
    <row r="2414" spans="1:19" x14ac:dyDescent="0.3">
      <c r="A2414" s="1">
        <v>25779</v>
      </c>
      <c r="B2414" s="4" t="str">
        <f>TEXT(Airplane_Crashes_and_Fatalities[[#This Row],[Date]],"yyyy")</f>
        <v>1970</v>
      </c>
      <c r="C2414" s="1" t="str">
        <f>TEXT(Airplane_Crashes_and_Fatalities[[#This Row],[Date]],"mmm")</f>
        <v>Jul</v>
      </c>
      <c r="D2414" s="5">
        <f>DAY(Airplane_Crashes_and_Fatalities[[#This Row],[Date]])</f>
        <v>30</v>
      </c>
      <c r="F2414" s="2" t="s">
        <v>20451</v>
      </c>
      <c r="G2414" s="2" t="s">
        <v>19685</v>
      </c>
      <c r="H2414" s="2"/>
      <c r="I2414" s="2" t="s">
        <v>7782</v>
      </c>
      <c r="J2414" s="2"/>
      <c r="K2414" s="2"/>
      <c r="L2414" s="2" t="s">
        <v>4935</v>
      </c>
      <c r="N2414">
        <f>Airplane_Crashes_and_Fatalities[[#This Row],[Aboard]]-Airplane_Crashes_and_Fatalities[[#This Row],[Fatalities]]</f>
        <v>0</v>
      </c>
      <c r="P2414">
        <v>37</v>
      </c>
      <c r="Q2414">
        <v>37</v>
      </c>
      <c r="R2414">
        <v>0</v>
      </c>
      <c r="S2414" s="2"/>
    </row>
    <row r="2415" spans="1:19" x14ac:dyDescent="0.3">
      <c r="A2415" s="1">
        <v>25783</v>
      </c>
      <c r="B2415" s="4" t="str">
        <f>TEXT(Airplane_Crashes_and_Fatalities[[#This Row],[Date]],"yyyy")</f>
        <v>1970</v>
      </c>
      <c r="C2415" s="1" t="str">
        <f>TEXT(Airplane_Crashes_and_Fatalities[[#This Row],[Date]],"mmm")</f>
        <v>Aug</v>
      </c>
      <c r="D2415" s="5">
        <f>DAY(Airplane_Crashes_and_Fatalities[[#This Row],[Date]])</f>
        <v>3</v>
      </c>
      <c r="F2415" s="2" t="s">
        <v>20251</v>
      </c>
      <c r="G2415" s="2" t="s">
        <v>19722</v>
      </c>
      <c r="H2415" s="2"/>
      <c r="I2415" s="2" t="s">
        <v>7783</v>
      </c>
      <c r="J2415" s="2"/>
      <c r="K2415" s="2" t="s">
        <v>7784</v>
      </c>
      <c r="L2415" s="2" t="s">
        <v>5760</v>
      </c>
      <c r="M2415">
        <v>152159</v>
      </c>
      <c r="N2415">
        <f>Airplane_Crashes_and_Fatalities[[#This Row],[Aboard]]-Airplane_Crashes_and_Fatalities[[#This Row],[Fatalities]]</f>
        <v>0</v>
      </c>
      <c r="O2415" t="s">
        <v>7785</v>
      </c>
      <c r="P2415">
        <v>10</v>
      </c>
      <c r="Q2415">
        <v>10</v>
      </c>
      <c r="R2415">
        <v>0</v>
      </c>
      <c r="S2415" s="2" t="s">
        <v>7786</v>
      </c>
    </row>
    <row r="2416" spans="1:19" x14ac:dyDescent="0.3">
      <c r="A2416" s="1">
        <v>25786</v>
      </c>
      <c r="B2416" s="4" t="str">
        <f>TEXT(Airplane_Crashes_and_Fatalities[[#This Row],[Date]],"yyyy")</f>
        <v>1970</v>
      </c>
      <c r="C2416" s="1" t="str">
        <f>TEXT(Airplane_Crashes_and_Fatalities[[#This Row],[Date]],"mmm")</f>
        <v>Aug</v>
      </c>
      <c r="D2416" s="5">
        <f>DAY(Airplane_Crashes_and_Fatalities[[#This Row],[Date]])</f>
        <v>6</v>
      </c>
      <c r="E2416" s="3">
        <v>9.5138888888888884E-2</v>
      </c>
      <c r="F2416" s="2" t="s">
        <v>21920</v>
      </c>
      <c r="G2416" s="2" t="s">
        <v>20610</v>
      </c>
      <c r="H2416" s="2"/>
      <c r="I2416" s="2" t="s">
        <v>4309</v>
      </c>
      <c r="J2416" s="2"/>
      <c r="K2416" s="2" t="s">
        <v>7787</v>
      </c>
      <c r="L2416" s="2" t="s">
        <v>6279</v>
      </c>
      <c r="M2416" t="s">
        <v>7788</v>
      </c>
      <c r="N2416">
        <f>Airplane_Crashes_and_Fatalities[[#This Row],[Aboard]]-Airplane_Crashes_and_Fatalities[[#This Row],[Fatalities]]</f>
        <v>0</v>
      </c>
      <c r="O2416">
        <v>10163</v>
      </c>
      <c r="P2416">
        <v>30</v>
      </c>
      <c r="Q2416">
        <v>30</v>
      </c>
      <c r="R2416">
        <v>0</v>
      </c>
      <c r="S2416" s="2" t="s">
        <v>7789</v>
      </c>
    </row>
    <row r="2417" spans="1:19" x14ac:dyDescent="0.3">
      <c r="A2417" s="1">
        <v>25789</v>
      </c>
      <c r="B2417" s="4" t="str">
        <f>TEXT(Airplane_Crashes_and_Fatalities[[#This Row],[Date]],"yyyy")</f>
        <v>1970</v>
      </c>
      <c r="C2417" s="1" t="str">
        <f>TEXT(Airplane_Crashes_and_Fatalities[[#This Row],[Date]],"mmm")</f>
        <v>Aug</v>
      </c>
      <c r="D2417" s="5">
        <f>DAY(Airplane_Crashes_and_Fatalities[[#This Row],[Date]])</f>
        <v>9</v>
      </c>
      <c r="E2417" s="3">
        <v>0.625</v>
      </c>
      <c r="F2417" s="2" t="s">
        <v>20522</v>
      </c>
      <c r="G2417" s="2" t="s">
        <v>20015</v>
      </c>
      <c r="H2417" s="2"/>
      <c r="I2417" s="2" t="s">
        <v>7790</v>
      </c>
      <c r="J2417" s="2"/>
      <c r="K2417" s="2" t="s">
        <v>2453</v>
      </c>
      <c r="L2417" s="2" t="s">
        <v>5029</v>
      </c>
      <c r="M2417" t="s">
        <v>7791</v>
      </c>
      <c r="N2417">
        <f>Airplane_Crashes_and_Fatalities[[#This Row],[Aboard]]-Airplane_Crashes_and_Fatalities[[#This Row],[Fatalities]]</f>
        <v>1</v>
      </c>
      <c r="O2417">
        <v>1106</v>
      </c>
      <c r="P2417">
        <v>100</v>
      </c>
      <c r="Q2417">
        <v>99</v>
      </c>
      <c r="R2417">
        <v>2</v>
      </c>
      <c r="S2417" s="2" t="s">
        <v>7792</v>
      </c>
    </row>
    <row r="2418" spans="1:19" x14ac:dyDescent="0.3">
      <c r="A2418" s="1">
        <v>25792</v>
      </c>
      <c r="B2418" s="4" t="str">
        <f>TEXT(Airplane_Crashes_and_Fatalities[[#This Row],[Date]],"yyyy")</f>
        <v>1970</v>
      </c>
      <c r="C2418" s="1" t="str">
        <f>TEXT(Airplane_Crashes_and_Fatalities[[#This Row],[Date]],"mmm")</f>
        <v>Aug</v>
      </c>
      <c r="D2418" s="5">
        <f>DAY(Airplane_Crashes_and_Fatalities[[#This Row],[Date]])</f>
        <v>12</v>
      </c>
      <c r="E2418" s="3">
        <v>0.15555555555555545</v>
      </c>
      <c r="F2418" s="2" t="s">
        <v>20629</v>
      </c>
      <c r="G2418" s="2" t="s">
        <v>20630</v>
      </c>
      <c r="H2418" s="2"/>
      <c r="I2418" s="2" t="s">
        <v>6893</v>
      </c>
      <c r="J2418" s="2"/>
      <c r="K2418" s="2" t="s">
        <v>7793</v>
      </c>
      <c r="L2418" s="2" t="s">
        <v>7794</v>
      </c>
      <c r="M2418" t="s">
        <v>7795</v>
      </c>
      <c r="N2418">
        <f>Airplane_Crashes_and_Fatalities[[#This Row],[Aboard]]-Airplane_Crashes_and_Fatalities[[#This Row],[Fatalities]]</f>
        <v>17</v>
      </c>
      <c r="O2418">
        <v>2110</v>
      </c>
      <c r="P2418">
        <v>31</v>
      </c>
      <c r="Q2418">
        <v>14</v>
      </c>
      <c r="R2418">
        <v>0</v>
      </c>
      <c r="S2418" s="2" t="s">
        <v>7796</v>
      </c>
    </row>
    <row r="2419" spans="1:19" x14ac:dyDescent="0.3">
      <c r="A2419" s="1">
        <v>25806</v>
      </c>
      <c r="B2419" s="4" t="str">
        <f>TEXT(Airplane_Crashes_and_Fatalities[[#This Row],[Date]],"yyyy")</f>
        <v>1970</v>
      </c>
      <c r="C2419" s="1" t="str">
        <f>TEXT(Airplane_Crashes_and_Fatalities[[#This Row],[Date]],"mmm")</f>
        <v>Aug</v>
      </c>
      <c r="D2419" s="5">
        <f>DAY(Airplane_Crashes_and_Fatalities[[#This Row],[Date]])</f>
        <v>26</v>
      </c>
      <c r="F2419" s="2" t="s">
        <v>21921</v>
      </c>
      <c r="G2419" s="2" t="s">
        <v>21400</v>
      </c>
      <c r="H2419" s="2"/>
      <c r="I2419" s="2" t="s">
        <v>12</v>
      </c>
      <c r="J2419" s="2"/>
      <c r="K2419" s="2"/>
      <c r="L2419" s="2" t="s">
        <v>7797</v>
      </c>
      <c r="M2419" t="s">
        <v>7798</v>
      </c>
      <c r="N2419">
        <f>Airplane_Crashes_and_Fatalities[[#This Row],[Aboard]]-Airplane_Crashes_and_Fatalities[[#This Row],[Fatalities]]</f>
        <v>2</v>
      </c>
      <c r="P2419">
        <v>32</v>
      </c>
      <c r="Q2419">
        <v>30</v>
      </c>
      <c r="R2419">
        <v>0</v>
      </c>
      <c r="S2419" s="2" t="s">
        <v>7799</v>
      </c>
    </row>
    <row r="2420" spans="1:19" x14ac:dyDescent="0.3">
      <c r="A2420" s="1">
        <v>25809</v>
      </c>
      <c r="B2420" s="4" t="str">
        <f>TEXT(Airplane_Crashes_and_Fatalities[[#This Row],[Date]],"yyyy")</f>
        <v>1970</v>
      </c>
      <c r="C2420" s="1" t="str">
        <f>TEXT(Airplane_Crashes_and_Fatalities[[#This Row],[Date]],"mmm")</f>
        <v>Aug</v>
      </c>
      <c r="D2420" s="5">
        <f>DAY(Airplane_Crashes_and_Fatalities[[#This Row],[Date]])</f>
        <v>29</v>
      </c>
      <c r="F2420" s="2" t="s">
        <v>21922</v>
      </c>
      <c r="G2420" s="2" t="s">
        <v>20163</v>
      </c>
      <c r="H2420" s="2"/>
      <c r="I2420" s="2" t="s">
        <v>3915</v>
      </c>
      <c r="J2420" s="2"/>
      <c r="K2420" s="2" t="s">
        <v>7800</v>
      </c>
      <c r="L2420" s="2" t="s">
        <v>6780</v>
      </c>
      <c r="M2420" t="s">
        <v>7801</v>
      </c>
      <c r="N2420">
        <f>Airplane_Crashes_and_Fatalities[[#This Row],[Aboard]]-Airplane_Crashes_and_Fatalities[[#This Row],[Fatalities]]</f>
        <v>0</v>
      </c>
      <c r="O2420">
        <v>10336</v>
      </c>
      <c r="P2420">
        <v>39</v>
      </c>
      <c r="Q2420">
        <v>39</v>
      </c>
      <c r="R2420">
        <v>0</v>
      </c>
      <c r="S2420" s="2" t="s">
        <v>7802</v>
      </c>
    </row>
    <row r="2421" spans="1:19" x14ac:dyDescent="0.3">
      <c r="A2421" s="1">
        <v>25810</v>
      </c>
      <c r="B2421" s="4" t="str">
        <f>TEXT(Airplane_Crashes_and_Fatalities[[#This Row],[Date]],"yyyy")</f>
        <v>1970</v>
      </c>
      <c r="C2421" s="1" t="str">
        <f>TEXT(Airplane_Crashes_and_Fatalities[[#This Row],[Date]],"mmm")</f>
        <v>Aug</v>
      </c>
      <c r="D2421" s="5">
        <f>DAY(Airplane_Crashes_and_Fatalities[[#This Row],[Date]])</f>
        <v>30</v>
      </c>
      <c r="F2421" s="2" t="s">
        <v>21923</v>
      </c>
      <c r="G2421" s="2" t="s">
        <v>19830</v>
      </c>
      <c r="H2421" s="2"/>
      <c r="I2421" s="2" t="s">
        <v>7803</v>
      </c>
      <c r="J2421" s="2"/>
      <c r="K2421" s="2"/>
      <c r="L2421" s="2" t="s">
        <v>7804</v>
      </c>
      <c r="M2421" t="s">
        <v>7805</v>
      </c>
      <c r="N2421">
        <f>Airplane_Crashes_and_Fatalities[[#This Row],[Aboard]]-Airplane_Crashes_and_Fatalities[[#This Row],[Fatalities]]</f>
        <v>7</v>
      </c>
      <c r="O2421">
        <v>111</v>
      </c>
      <c r="P2421">
        <v>10</v>
      </c>
      <c r="Q2421">
        <v>3</v>
      </c>
      <c r="R2421">
        <v>0</v>
      </c>
      <c r="S2421" s="2" t="s">
        <v>7806</v>
      </c>
    </row>
    <row r="2422" spans="1:19" x14ac:dyDescent="0.3">
      <c r="A2422" s="1">
        <v>25813</v>
      </c>
      <c r="B2422" s="4" t="str">
        <f>TEXT(Airplane_Crashes_and_Fatalities[[#This Row],[Date]],"yyyy")</f>
        <v>1970</v>
      </c>
      <c r="C2422" s="1" t="str">
        <f>TEXT(Airplane_Crashes_and_Fatalities[[#This Row],[Date]],"mmm")</f>
        <v>Sep</v>
      </c>
      <c r="D2422" s="5">
        <f>DAY(Airplane_Crashes_and_Fatalities[[#This Row],[Date]])</f>
        <v>2</v>
      </c>
      <c r="F2422" s="2" t="s">
        <v>21924</v>
      </c>
      <c r="G2422" s="2" t="s">
        <v>20003</v>
      </c>
      <c r="H2422" s="2" t="s">
        <v>19768</v>
      </c>
      <c r="I2422" s="2" t="s">
        <v>2306</v>
      </c>
      <c r="J2422" s="2"/>
      <c r="K2422" s="2"/>
      <c r="L2422" s="2" t="s">
        <v>6216</v>
      </c>
      <c r="M2422" t="s">
        <v>7807</v>
      </c>
      <c r="N2422">
        <f>Airplane_Crashes_and_Fatalities[[#This Row],[Aboard]]-Airplane_Crashes_and_Fatalities[[#This Row],[Fatalities]]</f>
        <v>0</v>
      </c>
      <c r="O2422">
        <v>1350502</v>
      </c>
      <c r="P2422">
        <v>37</v>
      </c>
      <c r="Q2422">
        <v>37</v>
      </c>
      <c r="R2422">
        <v>0</v>
      </c>
      <c r="S2422" s="2" t="s">
        <v>7808</v>
      </c>
    </row>
    <row r="2423" spans="1:19" x14ac:dyDescent="0.3">
      <c r="A2423" s="1">
        <v>25814</v>
      </c>
      <c r="B2423" s="4" t="str">
        <f>TEXT(Airplane_Crashes_and_Fatalities[[#This Row],[Date]],"yyyy")</f>
        <v>1970</v>
      </c>
      <c r="C2423" s="1" t="str">
        <f>TEXT(Airplane_Crashes_and_Fatalities[[#This Row],[Date]],"mmm")</f>
        <v>Sep</v>
      </c>
      <c r="D2423" s="5">
        <f>DAY(Airplane_Crashes_and_Fatalities[[#This Row],[Date]])</f>
        <v>3</v>
      </c>
      <c r="F2423" s="2" t="s">
        <v>21925</v>
      </c>
      <c r="G2423" s="2" t="s">
        <v>19768</v>
      </c>
      <c r="H2423" s="2"/>
      <c r="I2423" s="2" t="s">
        <v>2306</v>
      </c>
      <c r="J2423" s="2"/>
      <c r="K2423" s="2"/>
      <c r="L2423" s="2" t="s">
        <v>7809</v>
      </c>
      <c r="M2423" t="s">
        <v>7810</v>
      </c>
      <c r="N2423">
        <f>Airplane_Crashes_and_Fatalities[[#This Row],[Aboard]]-Airplane_Crashes_and_Fatalities[[#This Row],[Fatalities]]</f>
        <v>0</v>
      </c>
      <c r="O2423">
        <v>9910503</v>
      </c>
      <c r="P2423">
        <v>22</v>
      </c>
      <c r="Q2423">
        <v>22</v>
      </c>
      <c r="R2423">
        <v>0</v>
      </c>
      <c r="S2423" s="2" t="s">
        <v>722</v>
      </c>
    </row>
    <row r="2424" spans="1:19" x14ac:dyDescent="0.3">
      <c r="A2424" s="1">
        <v>25819</v>
      </c>
      <c r="B2424" s="4" t="str">
        <f>TEXT(Airplane_Crashes_and_Fatalities[[#This Row],[Date]],"yyyy")</f>
        <v>1970</v>
      </c>
      <c r="C2424" s="1" t="str">
        <f>TEXT(Airplane_Crashes_and_Fatalities[[#This Row],[Date]],"mmm")</f>
        <v>Sep</v>
      </c>
      <c r="D2424" s="5">
        <f>DAY(Airplane_Crashes_and_Fatalities[[#This Row],[Date]])</f>
        <v>8</v>
      </c>
      <c r="E2424" s="3">
        <v>0.67083333333333339</v>
      </c>
      <c r="F2424" s="2" t="s">
        <v>19784</v>
      </c>
      <c r="G2424" s="2" t="s">
        <v>19785</v>
      </c>
      <c r="H2424" s="2"/>
      <c r="I2424" s="2" t="s">
        <v>7811</v>
      </c>
      <c r="J2424" s="2" t="s">
        <v>19255</v>
      </c>
      <c r="K2424" s="2" t="s">
        <v>7812</v>
      </c>
      <c r="L2424" s="2" t="s">
        <v>7813</v>
      </c>
      <c r="M2424" t="s">
        <v>7814</v>
      </c>
      <c r="N2424">
        <f>Airplane_Crashes_and_Fatalities[[#This Row],[Aboard]]-Airplane_Crashes_and_Fatalities[[#This Row],[Fatalities]]</f>
        <v>0</v>
      </c>
      <c r="O2424" t="s">
        <v>7815</v>
      </c>
      <c r="P2424">
        <v>11</v>
      </c>
      <c r="Q2424">
        <v>11</v>
      </c>
      <c r="R2424">
        <v>0</v>
      </c>
      <c r="S2424" s="2" t="s">
        <v>7816</v>
      </c>
    </row>
    <row r="2425" spans="1:19" x14ac:dyDescent="0.3">
      <c r="A2425" s="1">
        <v>25820</v>
      </c>
      <c r="B2425" s="4" t="str">
        <f>TEXT(Airplane_Crashes_and_Fatalities[[#This Row],[Date]],"yyyy")</f>
        <v>1970</v>
      </c>
      <c r="C2425" s="1" t="str">
        <f>TEXT(Airplane_Crashes_and_Fatalities[[#This Row],[Date]],"mmm")</f>
        <v>Sep</v>
      </c>
      <c r="D2425" s="5">
        <f>DAY(Airplane_Crashes_and_Fatalities[[#This Row],[Date]])</f>
        <v>9</v>
      </c>
      <c r="F2425" s="2" t="s">
        <v>21926</v>
      </c>
      <c r="G2425" s="2" t="s">
        <v>20247</v>
      </c>
      <c r="H2425" s="2"/>
      <c r="I2425" s="2" t="s">
        <v>7817</v>
      </c>
      <c r="J2425" s="2"/>
      <c r="K2425" s="2" t="s">
        <v>7818</v>
      </c>
      <c r="L2425" s="2" t="s">
        <v>7804</v>
      </c>
      <c r="M2425" t="s">
        <v>7819</v>
      </c>
      <c r="N2425">
        <f>Airplane_Crashes_and_Fatalities[[#This Row],[Aboard]]-Airplane_Crashes_and_Fatalities[[#This Row],[Fatalities]]</f>
        <v>0</v>
      </c>
      <c r="O2425">
        <v>87</v>
      </c>
      <c r="P2425">
        <v>1</v>
      </c>
      <c r="Q2425">
        <v>1</v>
      </c>
      <c r="R2425">
        <v>0</v>
      </c>
      <c r="S2425" s="2" t="s">
        <v>2433</v>
      </c>
    </row>
    <row r="2426" spans="1:19" x14ac:dyDescent="0.3">
      <c r="A2426" s="1">
        <v>25833</v>
      </c>
      <c r="B2426" s="4" t="str">
        <f>TEXT(Airplane_Crashes_and_Fatalities[[#This Row],[Date]],"yyyy")</f>
        <v>1970</v>
      </c>
      <c r="C2426" s="1" t="str">
        <f>TEXT(Airplane_Crashes_and_Fatalities[[#This Row],[Date]],"mmm")</f>
        <v>Sep</v>
      </c>
      <c r="D2426" s="5">
        <f>DAY(Airplane_Crashes_and_Fatalities[[#This Row],[Date]])</f>
        <v>22</v>
      </c>
      <c r="E2426" s="3">
        <v>0.35069444444444442</v>
      </c>
      <c r="F2426" s="2" t="s">
        <v>21927</v>
      </c>
      <c r="G2426" s="2" t="s">
        <v>19667</v>
      </c>
      <c r="H2426" s="2"/>
      <c r="I2426" s="2" t="s">
        <v>7820</v>
      </c>
      <c r="J2426" s="2"/>
      <c r="K2426" s="2" t="s">
        <v>7821</v>
      </c>
      <c r="L2426" s="2" t="s">
        <v>7822</v>
      </c>
      <c r="M2426" t="s">
        <v>7823</v>
      </c>
      <c r="N2426">
        <f>Airplane_Crashes_and_Fatalities[[#This Row],[Aboard]]-Airplane_Crashes_and_Fatalities[[#This Row],[Fatalities]]</f>
        <v>0</v>
      </c>
      <c r="P2426">
        <v>4</v>
      </c>
      <c r="Q2426">
        <v>4</v>
      </c>
      <c r="R2426">
        <v>0</v>
      </c>
      <c r="S2426" s="2" t="s">
        <v>7824</v>
      </c>
    </row>
    <row r="2427" spans="1:19" x14ac:dyDescent="0.3">
      <c r="A2427" s="1">
        <v>25837</v>
      </c>
      <c r="B2427" s="4" t="str">
        <f>TEXT(Airplane_Crashes_and_Fatalities[[#This Row],[Date]],"yyyy")</f>
        <v>1970</v>
      </c>
      <c r="C2427" s="1" t="str">
        <f>TEXT(Airplane_Crashes_and_Fatalities[[#This Row],[Date]],"mmm")</f>
        <v>Sep</v>
      </c>
      <c r="D2427" s="5">
        <f>DAY(Airplane_Crashes_and_Fatalities[[#This Row],[Date]])</f>
        <v>26</v>
      </c>
      <c r="F2427" s="2" t="s">
        <v>21928</v>
      </c>
      <c r="G2427" s="2" t="s">
        <v>19900</v>
      </c>
      <c r="H2427" s="2"/>
      <c r="I2427" s="2" t="s">
        <v>3319</v>
      </c>
      <c r="J2427" s="2"/>
      <c r="K2427" s="2"/>
      <c r="L2427" s="2" t="s">
        <v>7825</v>
      </c>
      <c r="M2427" t="s">
        <v>7826</v>
      </c>
      <c r="N2427">
        <f>Airplane_Crashes_and_Fatalities[[#This Row],[Aboard]]-Airplane_Crashes_and_Fatalities[[#This Row],[Fatalities]]</f>
        <v>26</v>
      </c>
      <c r="O2427">
        <v>10356</v>
      </c>
      <c r="P2427">
        <v>34</v>
      </c>
      <c r="Q2427">
        <v>8</v>
      </c>
      <c r="R2427">
        <v>0</v>
      </c>
      <c r="S2427" s="2" t="s">
        <v>7827</v>
      </c>
    </row>
    <row r="2428" spans="1:19" x14ac:dyDescent="0.3">
      <c r="A2428" s="1">
        <v>25841</v>
      </c>
      <c r="B2428" s="4" t="str">
        <f>TEXT(Airplane_Crashes_and_Fatalities[[#This Row],[Date]],"yyyy")</f>
        <v>1970</v>
      </c>
      <c r="C2428" s="1" t="str">
        <f>TEXT(Airplane_Crashes_and_Fatalities[[#This Row],[Date]],"mmm")</f>
        <v>Sep</v>
      </c>
      <c r="D2428" s="5">
        <f>DAY(Airplane_Crashes_and_Fatalities[[#This Row],[Date]])</f>
        <v>30</v>
      </c>
      <c r="F2428" s="2" t="s">
        <v>21521</v>
      </c>
      <c r="G2428" s="2" t="s">
        <v>20706</v>
      </c>
      <c r="H2428" s="2"/>
      <c r="I2428" s="2" t="s">
        <v>4033</v>
      </c>
      <c r="J2428" s="2"/>
      <c r="K2428" s="2" t="s">
        <v>7828</v>
      </c>
      <c r="L2428" s="2" t="s">
        <v>7829</v>
      </c>
      <c r="M2428" t="s">
        <v>7830</v>
      </c>
      <c r="N2428">
        <f>Airplane_Crashes_and_Fatalities[[#This Row],[Aboard]]-Airplane_Crashes_and_Fatalities[[#This Row],[Fatalities]]</f>
        <v>0</v>
      </c>
      <c r="O2428">
        <v>3251</v>
      </c>
      <c r="P2428">
        <v>38</v>
      </c>
      <c r="Q2428">
        <v>38</v>
      </c>
      <c r="R2428">
        <v>0</v>
      </c>
      <c r="S2428" s="2" t="s">
        <v>7831</v>
      </c>
    </row>
    <row r="2429" spans="1:19" x14ac:dyDescent="0.3">
      <c r="A2429" s="1">
        <v>25842</v>
      </c>
      <c r="B2429" s="4" t="str">
        <f>TEXT(Airplane_Crashes_and_Fatalities[[#This Row],[Date]],"yyyy")</f>
        <v>1970</v>
      </c>
      <c r="C2429" s="1" t="str">
        <f>TEXT(Airplane_Crashes_and_Fatalities[[#This Row],[Date]],"mmm")</f>
        <v>Oct</v>
      </c>
      <c r="D2429" s="5">
        <f>DAY(Airplane_Crashes_and_Fatalities[[#This Row],[Date]])</f>
        <v>1</v>
      </c>
      <c r="F2429" s="2" t="s">
        <v>21929</v>
      </c>
      <c r="G2429" s="2" t="s">
        <v>19866</v>
      </c>
      <c r="H2429" s="2"/>
      <c r="I2429" s="2" t="s">
        <v>2306</v>
      </c>
      <c r="J2429" s="2"/>
      <c r="K2429" s="2"/>
      <c r="L2429" s="2" t="s">
        <v>7832</v>
      </c>
      <c r="M2429" t="s">
        <v>7833</v>
      </c>
      <c r="N2429">
        <f>Airplane_Crashes_and_Fatalities[[#This Row],[Aboard]]-Airplane_Crashes_and_Fatalities[[#This Row],[Fatalities]]</f>
        <v>0</v>
      </c>
      <c r="O2429">
        <v>7345003</v>
      </c>
      <c r="P2429">
        <v>8</v>
      </c>
      <c r="Q2429">
        <v>8</v>
      </c>
      <c r="R2429">
        <v>0</v>
      </c>
      <c r="S2429" s="2" t="s">
        <v>7834</v>
      </c>
    </row>
    <row r="2430" spans="1:19" x14ac:dyDescent="0.3">
      <c r="A2430" s="1">
        <v>25843</v>
      </c>
      <c r="B2430" s="4" t="str">
        <f>TEXT(Airplane_Crashes_and_Fatalities[[#This Row],[Date]],"yyyy")</f>
        <v>1970</v>
      </c>
      <c r="C2430" s="1" t="str">
        <f>TEXT(Airplane_Crashes_and_Fatalities[[#This Row],[Date]],"mmm")</f>
        <v>Oct</v>
      </c>
      <c r="D2430" s="5">
        <f>DAY(Airplane_Crashes_and_Fatalities[[#This Row],[Date]])</f>
        <v>2</v>
      </c>
      <c r="E2430" s="3">
        <v>0.5</v>
      </c>
      <c r="F2430" s="2" t="s">
        <v>21930</v>
      </c>
      <c r="G2430" s="2" t="s">
        <v>21931</v>
      </c>
      <c r="H2430" s="2" t="s">
        <v>19981</v>
      </c>
      <c r="I2430" s="2" t="s">
        <v>7835</v>
      </c>
      <c r="J2430" s="2" t="s">
        <v>19256</v>
      </c>
      <c r="K2430" s="2" t="s">
        <v>7836</v>
      </c>
      <c r="L2430" s="2" t="s">
        <v>4132</v>
      </c>
      <c r="M2430" t="s">
        <v>7837</v>
      </c>
      <c r="N2430">
        <f>Airplane_Crashes_and_Fatalities[[#This Row],[Aboard]]-Airplane_Crashes_and_Fatalities[[#This Row],[Fatalities]]</f>
        <v>10</v>
      </c>
      <c r="O2430">
        <v>14151</v>
      </c>
      <c r="P2430">
        <v>40</v>
      </c>
      <c r="Q2430">
        <v>30</v>
      </c>
      <c r="R2430">
        <v>0</v>
      </c>
      <c r="S2430" s="2" t="s">
        <v>7838</v>
      </c>
    </row>
    <row r="2431" spans="1:19" x14ac:dyDescent="0.3">
      <c r="A2431" s="1">
        <v>25843</v>
      </c>
      <c r="B2431" s="4" t="str">
        <f>TEXT(Airplane_Crashes_and_Fatalities[[#This Row],[Date]],"yyyy")</f>
        <v>1970</v>
      </c>
      <c r="C2431" s="1" t="str">
        <f>TEXT(Airplane_Crashes_and_Fatalities[[#This Row],[Date]],"mmm")</f>
        <v>Oct</v>
      </c>
      <c r="D2431" s="5">
        <f>DAY(Airplane_Crashes_and_Fatalities[[#This Row],[Date]])</f>
        <v>2</v>
      </c>
      <c r="E2431" s="3">
        <v>0.58819444444444446</v>
      </c>
      <c r="F2431" s="2" t="s">
        <v>21932</v>
      </c>
      <c r="G2431" s="2" t="s">
        <v>20630</v>
      </c>
      <c r="H2431" s="2"/>
      <c r="I2431" s="2" t="s">
        <v>1718</v>
      </c>
      <c r="J2431" s="2"/>
      <c r="K2431" s="2" t="s">
        <v>7839</v>
      </c>
      <c r="L2431" s="2" t="s">
        <v>7840</v>
      </c>
      <c r="M2431" t="s">
        <v>7841</v>
      </c>
      <c r="N2431">
        <f>Airplane_Crashes_and_Fatalities[[#This Row],[Aboard]]-Airplane_Crashes_and_Fatalities[[#This Row],[Fatalities]]</f>
        <v>0</v>
      </c>
      <c r="O2431">
        <v>4025</v>
      </c>
      <c r="P2431">
        <v>43</v>
      </c>
      <c r="Q2431">
        <v>43</v>
      </c>
      <c r="R2431">
        <v>0</v>
      </c>
      <c r="S2431" s="2" t="s">
        <v>7842</v>
      </c>
    </row>
    <row r="2432" spans="1:19" x14ac:dyDescent="0.3">
      <c r="A2432" s="1">
        <v>25845</v>
      </c>
      <c r="B2432" s="4" t="str">
        <f>TEXT(Airplane_Crashes_and_Fatalities[[#This Row],[Date]],"yyyy")</f>
        <v>1970</v>
      </c>
      <c r="C2432" s="1" t="str">
        <f>TEXT(Airplane_Crashes_and_Fatalities[[#This Row],[Date]],"mmm")</f>
        <v>Oct</v>
      </c>
      <c r="D2432" s="5">
        <f>DAY(Airplane_Crashes_and_Fatalities[[#This Row],[Date]])</f>
        <v>4</v>
      </c>
      <c r="E2432" s="3">
        <v>0.63194444444444442</v>
      </c>
      <c r="F2432" s="2" t="s">
        <v>21933</v>
      </c>
      <c r="G2432" s="2" t="s">
        <v>19692</v>
      </c>
      <c r="H2432" s="2"/>
      <c r="I2432" s="2" t="s">
        <v>20</v>
      </c>
      <c r="J2432" s="2"/>
      <c r="K2432" s="2" t="s">
        <v>7843</v>
      </c>
      <c r="L2432" s="2" t="s">
        <v>7844</v>
      </c>
      <c r="M2432" t="s">
        <v>7845</v>
      </c>
      <c r="N2432">
        <f>Airplane_Crashes_and_Fatalities[[#This Row],[Aboard]]-Airplane_Crashes_and_Fatalities[[#This Row],[Fatalities]]</f>
        <v>0</v>
      </c>
      <c r="P2432">
        <v>2</v>
      </c>
      <c r="Q2432">
        <v>2</v>
      </c>
      <c r="R2432">
        <v>0</v>
      </c>
      <c r="S2432" s="2" t="s">
        <v>7846</v>
      </c>
    </row>
    <row r="2433" spans="1:19" x14ac:dyDescent="0.3">
      <c r="A2433" s="1">
        <v>25847</v>
      </c>
      <c r="B2433" s="4" t="str">
        <f>TEXT(Airplane_Crashes_and_Fatalities[[#This Row],[Date]],"yyyy")</f>
        <v>1970</v>
      </c>
      <c r="C2433" s="1" t="str">
        <f>TEXT(Airplane_Crashes_and_Fatalities[[#This Row],[Date]],"mmm")</f>
        <v>Oct</v>
      </c>
      <c r="D2433" s="5">
        <f>DAY(Airplane_Crashes_and_Fatalities[[#This Row],[Date]])</f>
        <v>6</v>
      </c>
      <c r="F2433" s="2" t="s">
        <v>21934</v>
      </c>
      <c r="G2433" s="2" t="s">
        <v>19941</v>
      </c>
      <c r="H2433" s="2"/>
      <c r="I2433" s="2" t="s">
        <v>7847</v>
      </c>
      <c r="J2433" s="2"/>
      <c r="K2433" s="2" t="s">
        <v>7848</v>
      </c>
      <c r="L2433" s="2" t="s">
        <v>1183</v>
      </c>
      <c r="M2433" t="s">
        <v>7849</v>
      </c>
      <c r="N2433">
        <f>Airplane_Crashes_and_Fatalities[[#This Row],[Aboard]]-Airplane_Crashes_and_Fatalities[[#This Row],[Fatalities]]</f>
        <v>8</v>
      </c>
      <c r="O2433" t="s">
        <v>7850</v>
      </c>
      <c r="P2433">
        <v>11</v>
      </c>
      <c r="Q2433">
        <v>3</v>
      </c>
      <c r="R2433">
        <v>0</v>
      </c>
      <c r="S2433" s="2" t="s">
        <v>7851</v>
      </c>
    </row>
    <row r="2434" spans="1:19" x14ac:dyDescent="0.3">
      <c r="A2434" s="1">
        <v>25851</v>
      </c>
      <c r="B2434" s="4" t="str">
        <f>TEXT(Airplane_Crashes_and_Fatalities[[#This Row],[Date]],"yyyy")</f>
        <v>1970</v>
      </c>
      <c r="C2434" s="1" t="str">
        <f>TEXT(Airplane_Crashes_and_Fatalities[[#This Row],[Date]],"mmm")</f>
        <v>Oct</v>
      </c>
      <c r="D2434" s="5">
        <f>DAY(Airplane_Crashes_and_Fatalities[[#This Row],[Date]])</f>
        <v>10</v>
      </c>
      <c r="E2434" s="3">
        <v>0.89583333333333326</v>
      </c>
      <c r="F2434" s="2" t="s">
        <v>21935</v>
      </c>
      <c r="G2434" s="2" t="s">
        <v>19690</v>
      </c>
      <c r="H2434" s="2"/>
      <c r="I2434" s="2" t="s">
        <v>7852</v>
      </c>
      <c r="J2434" s="2"/>
      <c r="K2434" s="2" t="s">
        <v>7853</v>
      </c>
      <c r="L2434" s="2" t="s">
        <v>7854</v>
      </c>
      <c r="M2434" t="s">
        <v>7855</v>
      </c>
      <c r="N2434">
        <f>Airplane_Crashes_and_Fatalities[[#This Row],[Aboard]]-Airplane_Crashes_and_Fatalities[[#This Row],[Fatalities]]</f>
        <v>0</v>
      </c>
      <c r="O2434">
        <v>4221</v>
      </c>
      <c r="P2434">
        <v>3</v>
      </c>
      <c r="Q2434">
        <v>3</v>
      </c>
      <c r="R2434">
        <v>0</v>
      </c>
      <c r="S2434" s="2" t="s">
        <v>7856</v>
      </c>
    </row>
    <row r="2435" spans="1:19" x14ac:dyDescent="0.3">
      <c r="A2435" s="1">
        <v>25857</v>
      </c>
      <c r="B2435" s="4" t="str">
        <f>TEXT(Airplane_Crashes_and_Fatalities[[#This Row],[Date]],"yyyy")</f>
        <v>1970</v>
      </c>
      <c r="C2435" s="1" t="str">
        <f>TEXT(Airplane_Crashes_and_Fatalities[[#This Row],[Date]],"mmm")</f>
        <v>Oct</v>
      </c>
      <c r="D2435" s="5">
        <f>DAY(Airplane_Crashes_and_Fatalities[[#This Row],[Date]])</f>
        <v>16</v>
      </c>
      <c r="E2435" s="3">
        <v>0.70069444444444451</v>
      </c>
      <c r="F2435" s="2" t="s">
        <v>21685</v>
      </c>
      <c r="G2435" s="2" t="s">
        <v>20506</v>
      </c>
      <c r="H2435" s="2"/>
      <c r="I2435" s="2" t="s">
        <v>7857</v>
      </c>
      <c r="J2435" s="2"/>
      <c r="K2435" s="2" t="s">
        <v>7858</v>
      </c>
      <c r="L2435" s="2" t="s">
        <v>7859</v>
      </c>
      <c r="M2435" t="s">
        <v>7860</v>
      </c>
      <c r="N2435">
        <f>Airplane_Crashes_and_Fatalities[[#This Row],[Aboard]]-Airplane_Crashes_and_Fatalities[[#This Row],[Fatalities]]</f>
        <v>0</v>
      </c>
      <c r="P2435">
        <v>2</v>
      </c>
      <c r="Q2435">
        <v>2</v>
      </c>
      <c r="R2435">
        <v>0</v>
      </c>
      <c r="S2435" s="2" t="s">
        <v>7861</v>
      </c>
    </row>
    <row r="2436" spans="1:19" x14ac:dyDescent="0.3">
      <c r="A2436" s="1">
        <v>25869</v>
      </c>
      <c r="B2436" s="4" t="str">
        <f>TEXT(Airplane_Crashes_and_Fatalities[[#This Row],[Date]],"yyyy")</f>
        <v>1970</v>
      </c>
      <c r="C2436" s="1" t="str">
        <f>TEXT(Airplane_Crashes_and_Fatalities[[#This Row],[Date]],"mmm")</f>
        <v>Oct</v>
      </c>
      <c r="D2436" s="5">
        <f>DAY(Airplane_Crashes_and_Fatalities[[#This Row],[Date]])</f>
        <v>28</v>
      </c>
      <c r="F2436" s="2" t="s">
        <v>21936</v>
      </c>
      <c r="G2436" s="2" t="s">
        <v>21744</v>
      </c>
      <c r="H2436" s="2"/>
      <c r="I2436" s="2" t="s">
        <v>7862</v>
      </c>
      <c r="J2436" s="2"/>
      <c r="K2436" s="2"/>
      <c r="L2436" s="2" t="s">
        <v>1988</v>
      </c>
      <c r="M2436" t="s">
        <v>7863</v>
      </c>
      <c r="N2436">
        <f>Airplane_Crashes_and_Fatalities[[#This Row],[Aboard]]-Airplane_Crashes_and_Fatalities[[#This Row],[Fatalities]]</f>
        <v>2</v>
      </c>
      <c r="O2436">
        <v>33060</v>
      </c>
      <c r="P2436">
        <v>4</v>
      </c>
      <c r="Q2436">
        <v>2</v>
      </c>
      <c r="R2436">
        <v>0</v>
      </c>
      <c r="S2436" s="2" t="s">
        <v>7864</v>
      </c>
    </row>
    <row r="2437" spans="1:19" x14ac:dyDescent="0.3">
      <c r="A2437" s="1">
        <v>25886</v>
      </c>
      <c r="B2437" s="4" t="str">
        <f>TEXT(Airplane_Crashes_and_Fatalities[[#This Row],[Date]],"yyyy")</f>
        <v>1970</v>
      </c>
      <c r="C2437" s="1" t="str">
        <f>TEXT(Airplane_Crashes_and_Fatalities[[#This Row],[Date]],"mmm")</f>
        <v>Nov</v>
      </c>
      <c r="D2437" s="5">
        <f>DAY(Airplane_Crashes_and_Fatalities[[#This Row],[Date]])</f>
        <v>14</v>
      </c>
      <c r="E2437" s="3">
        <v>0.81666666666666665</v>
      </c>
      <c r="F2437" s="2" t="s">
        <v>21937</v>
      </c>
      <c r="G2437" s="2" t="s">
        <v>19853</v>
      </c>
      <c r="H2437" s="2"/>
      <c r="I2437" s="2" t="s">
        <v>7865</v>
      </c>
      <c r="J2437" s="2" t="s">
        <v>19257</v>
      </c>
      <c r="K2437" s="2" t="s">
        <v>7866</v>
      </c>
      <c r="L2437" s="2" t="s">
        <v>7867</v>
      </c>
      <c r="M2437" t="s">
        <v>7868</v>
      </c>
      <c r="N2437">
        <f>Airplane_Crashes_and_Fatalities[[#This Row],[Aboard]]-Airplane_Crashes_and_Fatalities[[#This Row],[Fatalities]]</f>
        <v>0</v>
      </c>
      <c r="O2437" t="s">
        <v>7869</v>
      </c>
      <c r="P2437">
        <v>75</v>
      </c>
      <c r="Q2437">
        <v>75</v>
      </c>
      <c r="R2437">
        <v>0</v>
      </c>
      <c r="S2437" s="2" t="s">
        <v>7870</v>
      </c>
    </row>
    <row r="2438" spans="1:19" x14ac:dyDescent="0.3">
      <c r="A2438" s="1">
        <v>25896</v>
      </c>
      <c r="B2438" s="4" t="str">
        <f>TEXT(Airplane_Crashes_and_Fatalities[[#This Row],[Date]],"yyyy")</f>
        <v>1970</v>
      </c>
      <c r="C2438" s="1" t="str">
        <f>TEXT(Airplane_Crashes_and_Fatalities[[#This Row],[Date]],"mmm")</f>
        <v>Nov</v>
      </c>
      <c r="D2438" s="5">
        <f>DAY(Airplane_Crashes_and_Fatalities[[#This Row],[Date]])</f>
        <v>24</v>
      </c>
      <c r="E2438" s="3">
        <v>0.39583333333333326</v>
      </c>
      <c r="F2438" s="2" t="s">
        <v>21938</v>
      </c>
      <c r="G2438" s="2" t="s">
        <v>21400</v>
      </c>
      <c r="H2438" s="2"/>
      <c r="I2438" s="2" t="s">
        <v>7871</v>
      </c>
      <c r="J2438" s="2"/>
      <c r="K2438" s="2"/>
      <c r="L2438" s="2" t="s">
        <v>7872</v>
      </c>
      <c r="M2438" t="s">
        <v>7873</v>
      </c>
      <c r="N2438">
        <f>Airplane_Crashes_and_Fatalities[[#This Row],[Aboard]]-Airplane_Crashes_and_Fatalities[[#This Row],[Fatalities]]</f>
        <v>0</v>
      </c>
      <c r="P2438">
        <v>18</v>
      </c>
      <c r="Q2438">
        <v>18</v>
      </c>
      <c r="R2438">
        <v>0</v>
      </c>
      <c r="S2438" s="2" t="s">
        <v>7874</v>
      </c>
    </row>
    <row r="2439" spans="1:19" x14ac:dyDescent="0.3">
      <c r="A2439" s="1">
        <v>25899</v>
      </c>
      <c r="B2439" s="4" t="str">
        <f>TEXT(Airplane_Crashes_and_Fatalities[[#This Row],[Date]],"yyyy")</f>
        <v>1970</v>
      </c>
      <c r="C2439" s="1" t="str">
        <f>TEXT(Airplane_Crashes_and_Fatalities[[#This Row],[Date]],"mmm")</f>
        <v>Nov</v>
      </c>
      <c r="D2439" s="5">
        <f>DAY(Airplane_Crashes_and_Fatalities[[#This Row],[Date]])</f>
        <v>27</v>
      </c>
      <c r="E2439" s="3">
        <v>0.71180555555555558</v>
      </c>
      <c r="F2439" s="2" t="s">
        <v>21624</v>
      </c>
      <c r="G2439" s="2" t="s">
        <v>20063</v>
      </c>
      <c r="H2439" s="2"/>
      <c r="I2439" s="2" t="s">
        <v>3076</v>
      </c>
      <c r="J2439" s="2" t="s">
        <v>19147</v>
      </c>
      <c r="K2439" s="2" t="s">
        <v>7875</v>
      </c>
      <c r="L2439" s="2" t="s">
        <v>7813</v>
      </c>
      <c r="M2439" t="s">
        <v>7876</v>
      </c>
      <c r="N2439">
        <f>Airplane_Crashes_and_Fatalities[[#This Row],[Aboard]]-Airplane_Crashes_and_Fatalities[[#This Row],[Fatalities]]</f>
        <v>182</v>
      </c>
      <c r="O2439" t="s">
        <v>7877</v>
      </c>
      <c r="P2439">
        <v>229</v>
      </c>
      <c r="Q2439">
        <v>47</v>
      </c>
      <c r="R2439">
        <v>0</v>
      </c>
      <c r="S2439" s="2" t="s">
        <v>7878</v>
      </c>
    </row>
    <row r="2440" spans="1:19" x14ac:dyDescent="0.3">
      <c r="A2440" s="1">
        <v>25899</v>
      </c>
      <c r="B2440" s="4" t="str">
        <f>TEXT(Airplane_Crashes_and_Fatalities[[#This Row],[Date]],"yyyy")</f>
        <v>1970</v>
      </c>
      <c r="C2440" s="1" t="str">
        <f>TEXT(Airplane_Crashes_and_Fatalities[[#This Row],[Date]],"mmm")</f>
        <v>Nov</v>
      </c>
      <c r="D2440" s="5">
        <f>DAY(Airplane_Crashes_and_Fatalities[[#This Row],[Date]])</f>
        <v>27</v>
      </c>
      <c r="E2440" s="3">
        <v>0.5625</v>
      </c>
      <c r="F2440" s="2" t="s">
        <v>21939</v>
      </c>
      <c r="G2440" s="2" t="s">
        <v>21400</v>
      </c>
      <c r="H2440" s="2"/>
      <c r="I2440" s="2" t="s">
        <v>1718</v>
      </c>
      <c r="J2440" s="2"/>
      <c r="K2440" s="2" t="s">
        <v>7879</v>
      </c>
      <c r="L2440" s="2" t="s">
        <v>6870</v>
      </c>
      <c r="M2440" t="s">
        <v>7880</v>
      </c>
      <c r="N2440">
        <f>Airplane_Crashes_and_Fatalities[[#This Row],[Aboard]]-Airplane_Crashes_and_Fatalities[[#This Row],[Fatalities]]</f>
        <v>0</v>
      </c>
      <c r="O2440">
        <v>20236</v>
      </c>
      <c r="P2440">
        <v>79</v>
      </c>
      <c r="Q2440">
        <v>79</v>
      </c>
      <c r="R2440">
        <v>0</v>
      </c>
      <c r="S2440" s="2" t="s">
        <v>7881</v>
      </c>
    </row>
    <row r="2441" spans="1:19" x14ac:dyDescent="0.3">
      <c r="A2441" s="1">
        <v>25901</v>
      </c>
      <c r="B2441" s="4" t="str">
        <f>TEXT(Airplane_Crashes_and_Fatalities[[#This Row],[Date]],"yyyy")</f>
        <v>1970</v>
      </c>
      <c r="C2441" s="1" t="str">
        <f>TEXT(Airplane_Crashes_and_Fatalities[[#This Row],[Date]],"mmm")</f>
        <v>Nov</v>
      </c>
      <c r="D2441" s="5">
        <f>DAY(Airplane_Crashes_and_Fatalities[[#This Row],[Date]])</f>
        <v>29</v>
      </c>
      <c r="E2441" s="3">
        <v>0.60416666666666674</v>
      </c>
      <c r="F2441" s="2" t="s">
        <v>21940</v>
      </c>
      <c r="G2441" s="2" t="s">
        <v>21400</v>
      </c>
      <c r="H2441" s="2"/>
      <c r="I2441" s="2" t="s">
        <v>1718</v>
      </c>
      <c r="J2441" s="2"/>
      <c r="K2441" s="2" t="s">
        <v>7882</v>
      </c>
      <c r="L2441" s="2" t="s">
        <v>6870</v>
      </c>
      <c r="M2441" t="s">
        <v>7883</v>
      </c>
      <c r="N2441">
        <f>Airplane_Crashes_and_Fatalities[[#This Row],[Aboard]]-Airplane_Crashes_and_Fatalities[[#This Row],[Fatalities]]</f>
        <v>2</v>
      </c>
      <c r="P2441">
        <v>44</v>
      </c>
      <c r="Q2441">
        <v>42</v>
      </c>
      <c r="R2441">
        <v>0</v>
      </c>
      <c r="S2441" s="2" t="s">
        <v>7884</v>
      </c>
    </row>
    <row r="2442" spans="1:19" x14ac:dyDescent="0.3">
      <c r="A2442" s="1">
        <v>25904</v>
      </c>
      <c r="B2442" s="4" t="str">
        <f>TEXT(Airplane_Crashes_and_Fatalities[[#This Row],[Date]],"yyyy")</f>
        <v>1970</v>
      </c>
      <c r="C2442" s="1" t="str">
        <f>TEXT(Airplane_Crashes_and_Fatalities[[#This Row],[Date]],"mmm")</f>
        <v>Dec</v>
      </c>
      <c r="D2442" s="5">
        <f>DAY(Airplane_Crashes_and_Fatalities[[#This Row],[Date]])</f>
        <v>2</v>
      </c>
      <c r="F2442" s="2" t="s">
        <v>21179</v>
      </c>
      <c r="G2442" s="2" t="s">
        <v>21829</v>
      </c>
      <c r="H2442" s="2"/>
      <c r="I2442" s="2" t="s">
        <v>7885</v>
      </c>
      <c r="J2442" s="2"/>
      <c r="K2442" s="2"/>
      <c r="L2442" s="2" t="s">
        <v>7886</v>
      </c>
      <c r="M2442" t="s">
        <v>7887</v>
      </c>
      <c r="N2442">
        <f>Airplane_Crashes_and_Fatalities[[#This Row],[Aboard]]-Airplane_Crashes_and_Fatalities[[#This Row],[Fatalities]]</f>
        <v>0</v>
      </c>
      <c r="O2442">
        <v>36</v>
      </c>
      <c r="P2442">
        <v>4</v>
      </c>
      <c r="Q2442">
        <v>4</v>
      </c>
      <c r="R2442">
        <v>0</v>
      </c>
      <c r="S2442" s="2" t="s">
        <v>7888</v>
      </c>
    </row>
    <row r="2443" spans="1:19" x14ac:dyDescent="0.3">
      <c r="A2443" s="1">
        <v>25907</v>
      </c>
      <c r="B2443" s="4" t="str">
        <f>TEXT(Airplane_Crashes_and_Fatalities[[#This Row],[Date]],"yyyy")</f>
        <v>1970</v>
      </c>
      <c r="C2443" s="1" t="str">
        <f>TEXT(Airplane_Crashes_and_Fatalities[[#This Row],[Date]],"mmm")</f>
        <v>Dec</v>
      </c>
      <c r="D2443" s="5">
        <f>DAY(Airplane_Crashes_and_Fatalities[[#This Row],[Date]])</f>
        <v>5</v>
      </c>
      <c r="F2443" s="2" t="s">
        <v>20852</v>
      </c>
      <c r="G2443" s="2" t="s">
        <v>20163</v>
      </c>
      <c r="H2443" s="2"/>
      <c r="I2443" s="2" t="s">
        <v>7889</v>
      </c>
      <c r="J2443" s="2"/>
      <c r="K2443" s="2"/>
      <c r="L2443" s="2" t="s">
        <v>1183</v>
      </c>
      <c r="M2443" t="s">
        <v>7890</v>
      </c>
      <c r="N2443">
        <f>Airplane_Crashes_and_Fatalities[[#This Row],[Aboard]]-Airplane_Crashes_and_Fatalities[[#This Row],[Fatalities]]</f>
        <v>11</v>
      </c>
      <c r="O2443">
        <v>12103</v>
      </c>
      <c r="P2443">
        <v>16</v>
      </c>
      <c r="Q2443">
        <v>5</v>
      </c>
      <c r="R2443">
        <v>0</v>
      </c>
      <c r="S2443" s="2" t="s">
        <v>7891</v>
      </c>
    </row>
    <row r="2444" spans="1:19" x14ac:dyDescent="0.3">
      <c r="A2444" s="1">
        <v>25909</v>
      </c>
      <c r="B2444" s="4" t="str">
        <f>TEXT(Airplane_Crashes_and_Fatalities[[#This Row],[Date]],"yyyy")</f>
        <v>1970</v>
      </c>
      <c r="C2444" s="1" t="str">
        <f>TEXT(Airplane_Crashes_and_Fatalities[[#This Row],[Date]],"mmm")</f>
        <v>Dec</v>
      </c>
      <c r="D2444" s="5">
        <f>DAY(Airplane_Crashes_and_Fatalities[[#This Row],[Date]])</f>
        <v>7</v>
      </c>
      <c r="F2444" s="2" t="s">
        <v>21941</v>
      </c>
      <c r="G2444" s="2" t="s">
        <v>19754</v>
      </c>
      <c r="H2444" s="2"/>
      <c r="I2444" s="2" t="s">
        <v>5837</v>
      </c>
      <c r="J2444" s="2"/>
      <c r="K2444" s="2" t="s">
        <v>7892</v>
      </c>
      <c r="L2444" s="2" t="s">
        <v>7893</v>
      </c>
      <c r="M2444" t="s">
        <v>7894</v>
      </c>
      <c r="N2444">
        <f>Airplane_Crashes_and_Fatalities[[#This Row],[Aboard]]-Airplane_Crashes_and_Fatalities[[#This Row],[Fatalities]]</f>
        <v>9</v>
      </c>
      <c r="O2444">
        <v>130</v>
      </c>
      <c r="P2444">
        <v>27</v>
      </c>
      <c r="Q2444">
        <v>18</v>
      </c>
      <c r="R2444">
        <v>0</v>
      </c>
      <c r="S2444" s="2" t="s">
        <v>7895</v>
      </c>
    </row>
    <row r="2445" spans="1:19" x14ac:dyDescent="0.3">
      <c r="A2445" s="1">
        <v>25921</v>
      </c>
      <c r="B2445" s="4" t="str">
        <f>TEXT(Airplane_Crashes_and_Fatalities[[#This Row],[Date]],"yyyy")</f>
        <v>1970</v>
      </c>
      <c r="C2445" s="1" t="str">
        <f>TEXT(Airplane_Crashes_and_Fatalities[[#This Row],[Date]],"mmm")</f>
        <v>Dec</v>
      </c>
      <c r="D2445" s="5">
        <f>DAY(Airplane_Crashes_and_Fatalities[[#This Row],[Date]])</f>
        <v>19</v>
      </c>
      <c r="F2445" s="2" t="s">
        <v>21942</v>
      </c>
      <c r="G2445" s="2" t="s">
        <v>20610</v>
      </c>
      <c r="H2445" s="2"/>
      <c r="I2445" s="2" t="s">
        <v>2306</v>
      </c>
      <c r="J2445" s="2"/>
      <c r="K2445" s="2"/>
      <c r="L2445" s="2" t="s">
        <v>7769</v>
      </c>
      <c r="M2445" t="s">
        <v>7896</v>
      </c>
      <c r="N2445">
        <f>Airplane_Crashes_and_Fatalities[[#This Row],[Aboard]]-Airplane_Crashes_and_Fatalities[[#This Row],[Fatalities]]</f>
        <v>0</v>
      </c>
      <c r="O2445">
        <v>9340205</v>
      </c>
      <c r="P2445">
        <v>25</v>
      </c>
      <c r="Q2445">
        <v>25</v>
      </c>
      <c r="R2445">
        <v>0</v>
      </c>
      <c r="S2445" s="2" t="s">
        <v>7897</v>
      </c>
    </row>
    <row r="2446" spans="1:19" x14ac:dyDescent="0.3">
      <c r="A2446" s="1">
        <v>25930</v>
      </c>
      <c r="B2446" s="4" t="str">
        <f>TEXT(Airplane_Crashes_and_Fatalities[[#This Row],[Date]],"yyyy")</f>
        <v>1970</v>
      </c>
      <c r="C2446" s="1" t="str">
        <f>TEXT(Airplane_Crashes_and_Fatalities[[#This Row],[Date]],"mmm")</f>
        <v>Dec</v>
      </c>
      <c r="D2446" s="5">
        <f>DAY(Airplane_Crashes_and_Fatalities[[#This Row],[Date]])</f>
        <v>28</v>
      </c>
      <c r="E2446" s="3">
        <v>0.61250000000000004</v>
      </c>
      <c r="F2446" s="2" t="s">
        <v>20249</v>
      </c>
      <c r="G2446" s="2" t="s">
        <v>21556</v>
      </c>
      <c r="H2446" s="2"/>
      <c r="I2446" s="2" t="s">
        <v>7898</v>
      </c>
      <c r="J2446" s="2" t="s">
        <v>19258</v>
      </c>
      <c r="K2446" s="2" t="s">
        <v>7899</v>
      </c>
      <c r="L2446" s="2" t="s">
        <v>7900</v>
      </c>
      <c r="M2446" t="s">
        <v>7901</v>
      </c>
      <c r="N2446">
        <f>Airplane_Crashes_and_Fatalities[[#This Row],[Aboard]]-Airplane_Crashes_and_Fatalities[[#This Row],[Fatalities]]</f>
        <v>53</v>
      </c>
      <c r="O2446">
        <v>20240</v>
      </c>
      <c r="P2446">
        <v>55</v>
      </c>
      <c r="Q2446">
        <v>2</v>
      </c>
      <c r="R2446">
        <v>0</v>
      </c>
      <c r="S2446" s="2" t="s">
        <v>7902</v>
      </c>
    </row>
    <row r="2447" spans="1:19" x14ac:dyDescent="0.3">
      <c r="A2447" s="1">
        <v>25932</v>
      </c>
      <c r="B2447" s="4" t="str">
        <f>TEXT(Airplane_Crashes_and_Fatalities[[#This Row],[Date]],"yyyy")</f>
        <v>1970</v>
      </c>
      <c r="C2447" s="1" t="str">
        <f>TEXT(Airplane_Crashes_and_Fatalities[[#This Row],[Date]],"mmm")</f>
        <v>Dec</v>
      </c>
      <c r="D2447" s="5">
        <f>DAY(Airplane_Crashes_and_Fatalities[[#This Row],[Date]])</f>
        <v>30</v>
      </c>
      <c r="F2447" s="2" t="s">
        <v>21943</v>
      </c>
      <c r="G2447" s="2" t="s">
        <v>21944</v>
      </c>
      <c r="H2447" s="2"/>
      <c r="I2447" s="2" t="s">
        <v>4309</v>
      </c>
      <c r="J2447" s="2"/>
      <c r="K2447" s="2"/>
      <c r="L2447" s="2" t="s">
        <v>6279</v>
      </c>
      <c r="M2447" t="s">
        <v>7903</v>
      </c>
      <c r="N2447">
        <f>Airplane_Crashes_and_Fatalities[[#This Row],[Aboard]]-Airplane_Crashes_and_Fatalities[[#This Row],[Fatalities]]</f>
        <v>28</v>
      </c>
      <c r="O2447">
        <v>10330</v>
      </c>
      <c r="P2447">
        <v>35</v>
      </c>
      <c r="Q2447">
        <v>7</v>
      </c>
      <c r="R2447">
        <v>0</v>
      </c>
      <c r="S2447" s="2" t="s">
        <v>7904</v>
      </c>
    </row>
    <row r="2448" spans="1:19" x14ac:dyDescent="0.3">
      <c r="A2448" s="1">
        <v>25933</v>
      </c>
      <c r="B2448" s="4" t="str">
        <f>TEXT(Airplane_Crashes_and_Fatalities[[#This Row],[Date]],"yyyy")</f>
        <v>1970</v>
      </c>
      <c r="C2448" s="1" t="str">
        <f>TEXT(Airplane_Crashes_and_Fatalities[[#This Row],[Date]],"mmm")</f>
        <v>Dec</v>
      </c>
      <c r="D2448" s="5">
        <f>DAY(Airplane_Crashes_and_Fatalities[[#This Row],[Date]])</f>
        <v>31</v>
      </c>
      <c r="F2448" s="2" t="s">
        <v>607</v>
      </c>
      <c r="G2448" s="2" t="s">
        <v>19797</v>
      </c>
      <c r="H2448" s="2"/>
      <c r="I2448" s="2" t="s">
        <v>7905</v>
      </c>
      <c r="J2448" s="2"/>
      <c r="K2448" s="2" t="s">
        <v>7906</v>
      </c>
      <c r="L2448" s="2" t="s">
        <v>7907</v>
      </c>
      <c r="M2448" t="s">
        <v>7908</v>
      </c>
      <c r="N2448">
        <f>Airplane_Crashes_and_Fatalities[[#This Row],[Aboard]]-Airplane_Crashes_and_Fatalities[[#This Row],[Fatalities]]</f>
        <v>0</v>
      </c>
      <c r="O2448">
        <v>2</v>
      </c>
      <c r="P2448">
        <v>31</v>
      </c>
      <c r="Q2448">
        <v>31</v>
      </c>
      <c r="R2448">
        <v>0</v>
      </c>
      <c r="S2448" s="2" t="s">
        <v>7909</v>
      </c>
    </row>
    <row r="2449" spans="1:19" x14ac:dyDescent="0.3">
      <c r="A2449" s="1">
        <v>25933</v>
      </c>
      <c r="B2449" s="4" t="str">
        <f>TEXT(Airplane_Crashes_and_Fatalities[[#This Row],[Date]],"yyyy")</f>
        <v>1970</v>
      </c>
      <c r="C2449" s="1" t="str">
        <f>TEXT(Airplane_Crashes_and_Fatalities[[#This Row],[Date]],"mmm")</f>
        <v>Dec</v>
      </c>
      <c r="D2449" s="5">
        <f>DAY(Airplane_Crashes_and_Fatalities[[#This Row],[Date]])</f>
        <v>31</v>
      </c>
      <c r="F2449" s="2" t="s">
        <v>21945</v>
      </c>
      <c r="G2449" s="2" t="s">
        <v>19866</v>
      </c>
      <c r="H2449" s="2"/>
      <c r="I2449" s="2" t="s">
        <v>2306</v>
      </c>
      <c r="J2449" s="2"/>
      <c r="K2449" s="2" t="s">
        <v>7910</v>
      </c>
      <c r="L2449" s="2" t="s">
        <v>5100</v>
      </c>
      <c r="M2449" t="s">
        <v>7911</v>
      </c>
      <c r="N2449">
        <f>Airplane_Crashes_and_Fatalities[[#This Row],[Aboard]]-Airplane_Crashes_and_Fatalities[[#This Row],[Fatalities]]</f>
        <v>0</v>
      </c>
      <c r="O2449">
        <v>181003603</v>
      </c>
      <c r="P2449">
        <v>93</v>
      </c>
      <c r="Q2449">
        <v>93</v>
      </c>
      <c r="R2449">
        <v>0</v>
      </c>
      <c r="S2449" s="2" t="s">
        <v>7912</v>
      </c>
    </row>
    <row r="2450" spans="1:19" x14ac:dyDescent="0.3">
      <c r="A2450" s="1">
        <v>25935</v>
      </c>
      <c r="B2450" s="4" t="str">
        <f>TEXT(Airplane_Crashes_and_Fatalities[[#This Row],[Date]],"yyyy")</f>
        <v>1971</v>
      </c>
      <c r="C2450" s="1" t="str">
        <f>TEXT(Airplane_Crashes_and_Fatalities[[#This Row],[Date]],"mmm")</f>
        <v>Jan</v>
      </c>
      <c r="D2450" s="5">
        <f>DAY(Airplane_Crashes_and_Fatalities[[#This Row],[Date]])</f>
        <v>2</v>
      </c>
      <c r="F2450" s="2" t="s">
        <v>21946</v>
      </c>
      <c r="G2450" s="2" t="s">
        <v>20407</v>
      </c>
      <c r="H2450" s="2"/>
      <c r="I2450" s="2" t="s">
        <v>5252</v>
      </c>
      <c r="J2450" s="2" t="s">
        <v>19105</v>
      </c>
      <c r="K2450" s="2" t="s">
        <v>7913</v>
      </c>
      <c r="L2450" s="2" t="s">
        <v>5616</v>
      </c>
      <c r="M2450" t="s">
        <v>7914</v>
      </c>
      <c r="N2450">
        <f>Airplane_Crashes_and_Fatalities[[#This Row],[Aboard]]-Airplane_Crashes_and_Fatalities[[#This Row],[Fatalities]]</f>
        <v>0</v>
      </c>
      <c r="O2450">
        <v>6439</v>
      </c>
      <c r="P2450">
        <v>16</v>
      </c>
      <c r="Q2450">
        <v>16</v>
      </c>
      <c r="R2450">
        <v>0</v>
      </c>
      <c r="S2450" s="2" t="s">
        <v>7915</v>
      </c>
    </row>
    <row r="2451" spans="1:19" x14ac:dyDescent="0.3">
      <c r="A2451" s="1">
        <v>25942</v>
      </c>
      <c r="B2451" s="4" t="str">
        <f>TEXT(Airplane_Crashes_and_Fatalities[[#This Row],[Date]],"yyyy")</f>
        <v>1971</v>
      </c>
      <c r="C2451" s="1" t="str">
        <f>TEXT(Airplane_Crashes_and_Fatalities[[#This Row],[Date]],"mmm")</f>
        <v>Jan</v>
      </c>
      <c r="D2451" s="5">
        <f>DAY(Airplane_Crashes_and_Fatalities[[#This Row],[Date]])</f>
        <v>9</v>
      </c>
      <c r="E2451" s="3">
        <v>0.68055555555555558</v>
      </c>
      <c r="F2451" s="2" t="s">
        <v>21947</v>
      </c>
      <c r="G2451" s="2" t="s">
        <v>19664</v>
      </c>
      <c r="H2451" s="2"/>
      <c r="I2451" s="2" t="s">
        <v>7916</v>
      </c>
      <c r="J2451" s="2" t="s">
        <v>19259</v>
      </c>
      <c r="K2451" s="2" t="s">
        <v>7917</v>
      </c>
      <c r="L2451" s="2" t="s">
        <v>7918</v>
      </c>
      <c r="M2451" t="s">
        <v>7919</v>
      </c>
      <c r="N2451">
        <f>Airplane_Crashes_and_Fatalities[[#This Row],[Aboard]]-Airplane_Crashes_and_Fatalities[[#This Row],[Fatalities]]</f>
        <v>19</v>
      </c>
      <c r="O2451" t="s">
        <v>7920</v>
      </c>
      <c r="P2451">
        <v>21</v>
      </c>
      <c r="Q2451">
        <v>2</v>
      </c>
      <c r="R2451">
        <v>0</v>
      </c>
      <c r="S2451" s="2" t="s">
        <v>7921</v>
      </c>
    </row>
    <row r="2452" spans="1:19" x14ac:dyDescent="0.3">
      <c r="A2452" s="1">
        <v>25951</v>
      </c>
      <c r="B2452" s="4" t="str">
        <f>TEXT(Airplane_Crashes_and_Fatalities[[#This Row],[Date]],"yyyy")</f>
        <v>1971</v>
      </c>
      <c r="C2452" s="1" t="str">
        <f>TEXT(Airplane_Crashes_and_Fatalities[[#This Row],[Date]],"mmm")</f>
        <v>Jan</v>
      </c>
      <c r="D2452" s="5">
        <f>DAY(Airplane_Crashes_and_Fatalities[[#This Row],[Date]])</f>
        <v>18</v>
      </c>
      <c r="E2452" s="3">
        <v>0.65902777777777777</v>
      </c>
      <c r="F2452" s="2" t="s">
        <v>20821</v>
      </c>
      <c r="G2452" s="2" t="s">
        <v>19860</v>
      </c>
      <c r="H2452" s="2"/>
      <c r="I2452" s="2" t="s">
        <v>7922</v>
      </c>
      <c r="J2452" s="2" t="s">
        <v>7923</v>
      </c>
      <c r="K2452" s="2" t="s">
        <v>7924</v>
      </c>
      <c r="L2452" s="2" t="s">
        <v>5067</v>
      </c>
      <c r="M2452" t="s">
        <v>7925</v>
      </c>
      <c r="N2452">
        <f>Airplane_Crashes_and_Fatalities[[#This Row],[Aboard]]-Airplane_Crashes_and_Fatalities[[#This Row],[Fatalities]]</f>
        <v>2</v>
      </c>
      <c r="O2452">
        <v>186009002</v>
      </c>
      <c r="P2452">
        <v>47</v>
      </c>
      <c r="Q2452">
        <v>45</v>
      </c>
      <c r="R2452">
        <v>0</v>
      </c>
      <c r="S2452" s="2" t="s">
        <v>7926</v>
      </c>
    </row>
    <row r="2453" spans="1:19" x14ac:dyDescent="0.3">
      <c r="A2453" s="1">
        <v>25954</v>
      </c>
      <c r="B2453" s="4" t="str">
        <f>TEXT(Airplane_Crashes_and_Fatalities[[#This Row],[Date]],"yyyy")</f>
        <v>1971</v>
      </c>
      <c r="C2453" s="1" t="str">
        <f>TEXT(Airplane_Crashes_and_Fatalities[[#This Row],[Date]],"mmm")</f>
        <v>Jan</v>
      </c>
      <c r="D2453" s="5">
        <f>DAY(Airplane_Crashes_and_Fatalities[[#This Row],[Date]])</f>
        <v>21</v>
      </c>
      <c r="F2453" s="2" t="s">
        <v>21948</v>
      </c>
      <c r="G2453" s="2" t="s">
        <v>19685</v>
      </c>
      <c r="H2453" s="2"/>
      <c r="I2453" s="2" t="s">
        <v>7927</v>
      </c>
      <c r="J2453" s="2"/>
      <c r="K2453" s="2" t="s">
        <v>7928</v>
      </c>
      <c r="L2453" s="2" t="s">
        <v>7929</v>
      </c>
      <c r="M2453" t="s">
        <v>7930</v>
      </c>
      <c r="N2453">
        <f>Airplane_Crashes_and_Fatalities[[#This Row],[Aboard]]-Airplane_Crashes_and_Fatalities[[#This Row],[Fatalities]]</f>
        <v>0</v>
      </c>
      <c r="O2453">
        <v>44</v>
      </c>
      <c r="P2453">
        <v>21</v>
      </c>
      <c r="Q2453">
        <v>21</v>
      </c>
      <c r="R2453">
        <v>0</v>
      </c>
      <c r="S2453" s="2" t="s">
        <v>7931</v>
      </c>
    </row>
    <row r="2454" spans="1:19" x14ac:dyDescent="0.3">
      <c r="A2454" s="1">
        <v>25954</v>
      </c>
      <c r="B2454" s="4" t="str">
        <f>TEXT(Airplane_Crashes_and_Fatalities[[#This Row],[Date]],"yyyy")</f>
        <v>1971</v>
      </c>
      <c r="C2454" s="1" t="str">
        <f>TEXT(Airplane_Crashes_and_Fatalities[[#This Row],[Date]],"mmm")</f>
        <v>Jan</v>
      </c>
      <c r="D2454" s="5">
        <f>DAY(Airplane_Crashes_and_Fatalities[[#This Row],[Date]])</f>
        <v>21</v>
      </c>
      <c r="E2454" s="3">
        <v>0.31597222222222232</v>
      </c>
      <c r="F2454" s="2" t="s">
        <v>21949</v>
      </c>
      <c r="G2454" s="2" t="s">
        <v>20015</v>
      </c>
      <c r="H2454" s="2"/>
      <c r="I2454" s="2" t="s">
        <v>7932</v>
      </c>
      <c r="J2454" s="2"/>
      <c r="K2454" s="2" t="s">
        <v>7933</v>
      </c>
      <c r="L2454" s="2" t="s">
        <v>3746</v>
      </c>
      <c r="M2454" t="s">
        <v>7934</v>
      </c>
      <c r="N2454">
        <f>Airplane_Crashes_and_Fatalities[[#This Row],[Aboard]]-Airplane_Crashes_and_Fatalities[[#This Row],[Fatalities]]</f>
        <v>0</v>
      </c>
      <c r="P2454">
        <v>35</v>
      </c>
      <c r="Q2454">
        <v>35</v>
      </c>
      <c r="R2454">
        <v>0</v>
      </c>
      <c r="S2454" s="2" t="s">
        <v>7935</v>
      </c>
    </row>
    <row r="2455" spans="1:19" x14ac:dyDescent="0.3">
      <c r="A2455" s="1">
        <v>25955</v>
      </c>
      <c r="B2455" s="4" t="str">
        <f>TEXT(Airplane_Crashes_and_Fatalities[[#This Row],[Date]],"yyyy")</f>
        <v>1971</v>
      </c>
      <c r="C2455" s="1" t="str">
        <f>TEXT(Airplane_Crashes_and_Fatalities[[#This Row],[Date]],"mmm")</f>
        <v>Jan</v>
      </c>
      <c r="D2455" s="5">
        <f>DAY(Airplane_Crashes_and_Fatalities[[#This Row],[Date]])</f>
        <v>22</v>
      </c>
      <c r="F2455" s="2" t="s">
        <v>21950</v>
      </c>
      <c r="G2455" s="2" t="s">
        <v>19768</v>
      </c>
      <c r="H2455" s="2"/>
      <c r="I2455" s="2" t="s">
        <v>2306</v>
      </c>
      <c r="J2455" s="2"/>
      <c r="K2455" s="2"/>
      <c r="L2455" s="2" t="s">
        <v>5917</v>
      </c>
      <c r="M2455" t="s">
        <v>7936</v>
      </c>
      <c r="N2455">
        <f>Airplane_Crashes_and_Fatalities[[#This Row],[Aboard]]-Airplane_Crashes_and_Fatalities[[#This Row],[Fatalities]]</f>
        <v>0</v>
      </c>
      <c r="O2455">
        <v>5343610</v>
      </c>
      <c r="P2455">
        <v>13</v>
      </c>
      <c r="Q2455">
        <v>13</v>
      </c>
      <c r="R2455">
        <v>0</v>
      </c>
      <c r="S2455" s="2" t="s">
        <v>5655</v>
      </c>
    </row>
    <row r="2456" spans="1:19" x14ac:dyDescent="0.3">
      <c r="A2456" s="1">
        <v>32418</v>
      </c>
      <c r="B2456" s="4" t="str">
        <f>TEXT(Airplane_Crashes_and_Fatalities[[#This Row],[Date]],"yyyy")</f>
        <v>1988</v>
      </c>
      <c r="C2456" s="1" t="str">
        <f>TEXT(Airplane_Crashes_and_Fatalities[[#This Row],[Date]],"mmm")</f>
        <v>Oct</v>
      </c>
      <c r="D2456" s="5">
        <f>DAY(Airplane_Crashes_and_Fatalities[[#This Row],[Date]])</f>
        <v>2</v>
      </c>
      <c r="F2456" s="2" t="s">
        <v>21951</v>
      </c>
      <c r="G2456" s="2" t="s">
        <v>19819</v>
      </c>
      <c r="H2456" s="2"/>
      <c r="I2456" s="2" t="s">
        <v>7937</v>
      </c>
      <c r="J2456" s="2"/>
      <c r="K2456" s="2"/>
      <c r="L2456" s="2" t="s">
        <v>7938</v>
      </c>
      <c r="M2456" t="s">
        <v>7939</v>
      </c>
      <c r="N2456">
        <f>Airplane_Crashes_and_Fatalities[[#This Row],[Aboard]]-Airplane_Crashes_and_Fatalities[[#This Row],[Fatalities]]</f>
        <v>0</v>
      </c>
      <c r="O2456" t="s">
        <v>7940</v>
      </c>
      <c r="P2456">
        <v>8</v>
      </c>
      <c r="Q2456">
        <v>8</v>
      </c>
      <c r="R2456">
        <v>0</v>
      </c>
      <c r="S2456" s="2"/>
    </row>
    <row r="2457" spans="1:19" x14ac:dyDescent="0.3">
      <c r="A2457" s="1">
        <v>25956</v>
      </c>
      <c r="B2457" s="4" t="str">
        <f>TEXT(Airplane_Crashes_and_Fatalities[[#This Row],[Date]],"yyyy")</f>
        <v>1971</v>
      </c>
      <c r="C2457" s="1" t="str">
        <f>TEXT(Airplane_Crashes_and_Fatalities[[#This Row],[Date]],"mmm")</f>
        <v>Jan</v>
      </c>
      <c r="D2457" s="5">
        <f>DAY(Airplane_Crashes_and_Fatalities[[#This Row],[Date]])</f>
        <v>23</v>
      </c>
      <c r="F2457" s="2" t="s">
        <v>21952</v>
      </c>
      <c r="G2457" s="2" t="s">
        <v>20726</v>
      </c>
      <c r="H2457" s="2"/>
      <c r="I2457" s="2" t="s">
        <v>7941</v>
      </c>
      <c r="J2457" s="2"/>
      <c r="K2457" s="2" t="s">
        <v>7942</v>
      </c>
      <c r="L2457" s="2" t="s">
        <v>7943</v>
      </c>
      <c r="M2457" t="s">
        <v>7944</v>
      </c>
      <c r="N2457">
        <f>Airplane_Crashes_and_Fatalities[[#This Row],[Aboard]]-Airplane_Crashes_and_Fatalities[[#This Row],[Fatalities]]</f>
        <v>58</v>
      </c>
      <c r="O2457">
        <v>10428</v>
      </c>
      <c r="P2457">
        <v>60</v>
      </c>
      <c r="Q2457">
        <v>2</v>
      </c>
      <c r="R2457">
        <v>0</v>
      </c>
      <c r="S2457" s="2" t="s">
        <v>7945</v>
      </c>
    </row>
    <row r="2458" spans="1:19" x14ac:dyDescent="0.3">
      <c r="A2458" s="1">
        <v>25958</v>
      </c>
      <c r="B2458" s="4" t="str">
        <f>TEXT(Airplane_Crashes_and_Fatalities[[#This Row],[Date]],"yyyy")</f>
        <v>1971</v>
      </c>
      <c r="C2458" s="1" t="str">
        <f>TEXT(Airplane_Crashes_and_Fatalities[[#This Row],[Date]],"mmm")</f>
        <v>Jan</v>
      </c>
      <c r="D2458" s="5">
        <f>DAY(Airplane_Crashes_and_Fatalities[[#This Row],[Date]])</f>
        <v>25</v>
      </c>
      <c r="F2458" s="2" t="s">
        <v>21114</v>
      </c>
      <c r="G2458" s="2" t="s">
        <v>20520</v>
      </c>
      <c r="H2458" s="2"/>
      <c r="I2458" s="2" t="s">
        <v>2443</v>
      </c>
      <c r="J2458" s="2"/>
      <c r="K2458" s="2" t="s">
        <v>7946</v>
      </c>
      <c r="L2458" s="2" t="s">
        <v>7947</v>
      </c>
      <c r="M2458" t="s">
        <v>7948</v>
      </c>
      <c r="N2458">
        <f>Airplane_Crashes_and_Fatalities[[#This Row],[Aboard]]-Airplane_Crashes_and_Fatalities[[#This Row],[Fatalities]]</f>
        <v>30</v>
      </c>
      <c r="O2458">
        <v>94</v>
      </c>
      <c r="P2458">
        <v>48</v>
      </c>
      <c r="Q2458">
        <v>18</v>
      </c>
      <c r="R2458">
        <v>0</v>
      </c>
      <c r="S2458" s="2" t="s">
        <v>7949</v>
      </c>
    </row>
    <row r="2459" spans="1:19" x14ac:dyDescent="0.3">
      <c r="A2459" s="1">
        <v>25964</v>
      </c>
      <c r="B2459" s="4" t="str">
        <f>TEXT(Airplane_Crashes_and_Fatalities[[#This Row],[Date]],"yyyy")</f>
        <v>1971</v>
      </c>
      <c r="C2459" s="1" t="str">
        <f>TEXT(Airplane_Crashes_and_Fatalities[[#This Row],[Date]],"mmm")</f>
        <v>Jan</v>
      </c>
      <c r="D2459" s="5">
        <f>DAY(Airplane_Crashes_and_Fatalities[[#This Row],[Date]])</f>
        <v>31</v>
      </c>
      <c r="F2459" s="2" t="s">
        <v>21953</v>
      </c>
      <c r="G2459" s="2" t="s">
        <v>19866</v>
      </c>
      <c r="H2459" s="2"/>
      <c r="I2459" s="2" t="s">
        <v>2306</v>
      </c>
      <c r="J2459" s="2"/>
      <c r="K2459" s="2"/>
      <c r="L2459" s="2" t="s">
        <v>5053</v>
      </c>
      <c r="M2459" t="s">
        <v>7950</v>
      </c>
      <c r="N2459">
        <f>Airplane_Crashes_and_Fatalities[[#This Row],[Aboard]]-Airplane_Crashes_and_Fatalities[[#This Row],[Fatalities]]</f>
        <v>0</v>
      </c>
      <c r="O2459">
        <v>347403</v>
      </c>
      <c r="P2459">
        <v>7</v>
      </c>
      <c r="Q2459">
        <v>7</v>
      </c>
      <c r="R2459">
        <v>0</v>
      </c>
      <c r="S2459" s="2" t="s">
        <v>7951</v>
      </c>
    </row>
    <row r="2460" spans="1:19" x14ac:dyDescent="0.3">
      <c r="A2460" s="1">
        <v>25971</v>
      </c>
      <c r="B2460" s="4" t="str">
        <f>TEXT(Airplane_Crashes_and_Fatalities[[#This Row],[Date]],"yyyy")</f>
        <v>1971</v>
      </c>
      <c r="C2460" s="1" t="str">
        <f>TEXT(Airplane_Crashes_and_Fatalities[[#This Row],[Date]],"mmm")</f>
        <v>Feb</v>
      </c>
      <c r="D2460" s="5">
        <f>DAY(Airplane_Crashes_and_Fatalities[[#This Row],[Date]])</f>
        <v>7</v>
      </c>
      <c r="E2460" s="3">
        <v>0.67500000000000004</v>
      </c>
      <c r="F2460" s="2" t="s">
        <v>21954</v>
      </c>
      <c r="G2460" s="2" t="s">
        <v>20247</v>
      </c>
      <c r="H2460" s="2"/>
      <c r="I2460" s="2" t="s">
        <v>7952</v>
      </c>
      <c r="J2460" s="2"/>
      <c r="K2460" s="2" t="s">
        <v>7953</v>
      </c>
      <c r="L2460" s="2" t="s">
        <v>6083</v>
      </c>
      <c r="M2460" t="s">
        <v>7954</v>
      </c>
      <c r="N2460">
        <f>Airplane_Crashes_and_Fatalities[[#This Row],[Aboard]]-Airplane_Crashes_and_Fatalities[[#This Row],[Fatalities]]</f>
        <v>0</v>
      </c>
      <c r="P2460">
        <v>3</v>
      </c>
      <c r="Q2460">
        <v>3</v>
      </c>
      <c r="R2460">
        <v>0</v>
      </c>
      <c r="S2460" s="2" t="s">
        <v>7955</v>
      </c>
    </row>
    <row r="2461" spans="1:19" x14ac:dyDescent="0.3">
      <c r="A2461" s="1">
        <v>25981</v>
      </c>
      <c r="B2461" s="4" t="str">
        <f>TEXT(Airplane_Crashes_and_Fatalities[[#This Row],[Date]],"yyyy")</f>
        <v>1971</v>
      </c>
      <c r="C2461" s="1" t="str">
        <f>TEXT(Airplane_Crashes_and_Fatalities[[#This Row],[Date]],"mmm")</f>
        <v>Feb</v>
      </c>
      <c r="D2461" s="5">
        <f>DAY(Airplane_Crashes_and_Fatalities[[#This Row],[Date]])</f>
        <v>17</v>
      </c>
      <c r="F2461" s="2" t="s">
        <v>21955</v>
      </c>
      <c r="G2461" s="2" t="s">
        <v>20208</v>
      </c>
      <c r="H2461" s="2"/>
      <c r="I2461" s="2" t="s">
        <v>7956</v>
      </c>
      <c r="J2461" s="2"/>
      <c r="K2461" s="2" t="s">
        <v>7957</v>
      </c>
      <c r="L2461" s="2" t="s">
        <v>2160</v>
      </c>
      <c r="M2461" t="s">
        <v>7958</v>
      </c>
      <c r="N2461">
        <f>Airplane_Crashes_and_Fatalities[[#This Row],[Aboard]]-Airplane_Crashes_and_Fatalities[[#This Row],[Fatalities]]</f>
        <v>0</v>
      </c>
      <c r="O2461">
        <v>26683</v>
      </c>
      <c r="P2461">
        <v>12</v>
      </c>
      <c r="Q2461">
        <v>12</v>
      </c>
      <c r="R2461">
        <v>0</v>
      </c>
      <c r="S2461" s="2" t="s">
        <v>7959</v>
      </c>
    </row>
    <row r="2462" spans="1:19" x14ac:dyDescent="0.3">
      <c r="A2462" s="1">
        <v>26018</v>
      </c>
      <c r="B2462" s="4" t="str">
        <f>TEXT(Airplane_Crashes_and_Fatalities[[#This Row],[Date]],"yyyy")</f>
        <v>1971</v>
      </c>
      <c r="C2462" s="1" t="str">
        <f>TEXT(Airplane_Crashes_and_Fatalities[[#This Row],[Date]],"mmm")</f>
        <v>Mar</v>
      </c>
      <c r="D2462" s="5">
        <f>DAY(Airplane_Crashes_and_Fatalities[[#This Row],[Date]])</f>
        <v>26</v>
      </c>
      <c r="F2462" s="2" t="s">
        <v>21956</v>
      </c>
      <c r="G2462" s="2" t="s">
        <v>20163</v>
      </c>
      <c r="H2462" s="2"/>
      <c r="I2462" s="2" t="s">
        <v>7889</v>
      </c>
      <c r="J2462" s="2"/>
      <c r="K2462" s="2" t="s">
        <v>7960</v>
      </c>
      <c r="L2462" s="2" t="s">
        <v>1183</v>
      </c>
      <c r="M2462" t="s">
        <v>7961</v>
      </c>
      <c r="N2462">
        <f>Airplane_Crashes_and_Fatalities[[#This Row],[Aboard]]-Airplane_Crashes_and_Fatalities[[#This Row],[Fatalities]]</f>
        <v>0</v>
      </c>
      <c r="O2462">
        <v>20363</v>
      </c>
      <c r="P2462">
        <v>15</v>
      </c>
      <c r="Q2462">
        <v>15</v>
      </c>
      <c r="R2462">
        <v>0</v>
      </c>
      <c r="S2462" s="2" t="s">
        <v>7962</v>
      </c>
    </row>
    <row r="2463" spans="1:19" x14ac:dyDescent="0.3">
      <c r="A2463" s="1">
        <v>26023</v>
      </c>
      <c r="B2463" s="4" t="str">
        <f>TEXT(Airplane_Crashes_and_Fatalities[[#This Row],[Date]],"yyyy")</f>
        <v>1971</v>
      </c>
      <c r="C2463" s="1" t="str">
        <f>TEXT(Airplane_Crashes_and_Fatalities[[#This Row],[Date]],"mmm")</f>
        <v>Mar</v>
      </c>
      <c r="D2463" s="5">
        <f>DAY(Airplane_Crashes_and_Fatalities[[#This Row],[Date]])</f>
        <v>31</v>
      </c>
      <c r="E2463" s="3">
        <v>0.2729166666666667</v>
      </c>
      <c r="F2463" s="2" t="s">
        <v>21957</v>
      </c>
      <c r="G2463" s="2" t="s">
        <v>19729</v>
      </c>
      <c r="H2463" s="2"/>
      <c r="I2463" s="2" t="s">
        <v>1645</v>
      </c>
      <c r="J2463" s="2" t="s">
        <v>19260</v>
      </c>
      <c r="K2463" s="2" t="s">
        <v>7963</v>
      </c>
      <c r="L2463" s="2" t="s">
        <v>7964</v>
      </c>
      <c r="M2463" t="s">
        <v>7965</v>
      </c>
      <c r="N2463">
        <f>Airplane_Crashes_and_Fatalities[[#This Row],[Aboard]]-Airplane_Crashes_and_Fatalities[[#This Row],[Fatalities]]</f>
        <v>0</v>
      </c>
      <c r="O2463">
        <v>19439</v>
      </c>
      <c r="P2463">
        <v>5</v>
      </c>
      <c r="Q2463">
        <v>5</v>
      </c>
      <c r="R2463">
        <v>0</v>
      </c>
      <c r="S2463" s="2" t="s">
        <v>7966</v>
      </c>
    </row>
    <row r="2464" spans="1:19" x14ac:dyDescent="0.3">
      <c r="A2464" s="1">
        <v>26023</v>
      </c>
      <c r="B2464" s="4" t="str">
        <f>TEXT(Airplane_Crashes_and_Fatalities[[#This Row],[Date]],"yyyy")</f>
        <v>1971</v>
      </c>
      <c r="C2464" s="1" t="str">
        <f>TEXT(Airplane_Crashes_and_Fatalities[[#This Row],[Date]],"mmm")</f>
        <v>Mar</v>
      </c>
      <c r="D2464" s="5">
        <f>DAY(Airplane_Crashes_and_Fatalities[[#This Row],[Date]])</f>
        <v>31</v>
      </c>
      <c r="F2464" s="2" t="s">
        <v>21958</v>
      </c>
      <c r="G2464" s="2" t="s">
        <v>20003</v>
      </c>
      <c r="H2464" s="2"/>
      <c r="I2464" s="2" t="s">
        <v>2306</v>
      </c>
      <c r="J2464" s="2"/>
      <c r="K2464" s="2"/>
      <c r="L2464" s="2" t="s">
        <v>7967</v>
      </c>
      <c r="M2464" t="s">
        <v>7968</v>
      </c>
      <c r="N2464">
        <f>Airplane_Crashes_and_Fatalities[[#This Row],[Aboard]]-Airplane_Crashes_and_Fatalities[[#This Row],[Fatalities]]</f>
        <v>0</v>
      </c>
      <c r="O2464">
        <v>8400701</v>
      </c>
      <c r="P2464">
        <v>64</v>
      </c>
      <c r="Q2464">
        <v>64</v>
      </c>
      <c r="R2464">
        <v>0</v>
      </c>
      <c r="S2464" s="2" t="s">
        <v>7969</v>
      </c>
    </row>
    <row r="2465" spans="1:19" x14ac:dyDescent="0.3">
      <c r="A2465" s="1">
        <v>26038</v>
      </c>
      <c r="B2465" s="4" t="str">
        <f>TEXT(Airplane_Crashes_and_Fatalities[[#This Row],[Date]],"yyyy")</f>
        <v>1971</v>
      </c>
      <c r="C2465" s="1" t="str">
        <f>TEXT(Airplane_Crashes_and_Fatalities[[#This Row],[Date]],"mmm")</f>
        <v>Apr</v>
      </c>
      <c r="D2465" s="5">
        <f>DAY(Airplane_Crashes_and_Fatalities[[#This Row],[Date]])</f>
        <v>15</v>
      </c>
      <c r="E2465" s="3">
        <v>0.29166666666666674</v>
      </c>
      <c r="F2465" s="2" t="s">
        <v>21959</v>
      </c>
      <c r="G2465" s="2" t="s">
        <v>20426</v>
      </c>
      <c r="H2465" s="2"/>
      <c r="I2465" s="2" t="s">
        <v>4506</v>
      </c>
      <c r="J2465" s="2"/>
      <c r="K2465" s="2" t="s">
        <v>7970</v>
      </c>
      <c r="L2465" s="2" t="s">
        <v>1785</v>
      </c>
      <c r="M2465">
        <v>293246</v>
      </c>
      <c r="N2465">
        <f>Airplane_Crashes_and_Fatalities[[#This Row],[Aboard]]-Airplane_Crashes_and_Fatalities[[#This Row],[Fatalities]]</f>
        <v>1</v>
      </c>
      <c r="O2465">
        <v>13136</v>
      </c>
      <c r="P2465">
        <v>40</v>
      </c>
      <c r="Q2465">
        <v>39</v>
      </c>
      <c r="R2465">
        <v>0</v>
      </c>
      <c r="S2465" s="2" t="s">
        <v>7971</v>
      </c>
    </row>
    <row r="2466" spans="1:19" x14ac:dyDescent="0.3">
      <c r="A2466" s="1">
        <v>26043</v>
      </c>
      <c r="B2466" s="4" t="str">
        <f>TEXT(Airplane_Crashes_and_Fatalities[[#This Row],[Date]],"yyyy")</f>
        <v>1971</v>
      </c>
      <c r="C2466" s="1" t="str">
        <f>TEXT(Airplane_Crashes_and_Fatalities[[#This Row],[Date]],"mmm")</f>
        <v>Apr</v>
      </c>
      <c r="D2466" s="5">
        <f>DAY(Airplane_Crashes_and_Fatalities[[#This Row],[Date]])</f>
        <v>20</v>
      </c>
      <c r="E2466" s="3">
        <v>0.40625</v>
      </c>
      <c r="F2466" s="2" t="s">
        <v>21960</v>
      </c>
      <c r="G2466" s="2" t="s">
        <v>20827</v>
      </c>
      <c r="H2466" s="2"/>
      <c r="I2466" s="2" t="s">
        <v>7972</v>
      </c>
      <c r="J2466" s="2"/>
      <c r="K2466" s="2" t="s">
        <v>7973</v>
      </c>
      <c r="L2466" s="2" t="s">
        <v>7974</v>
      </c>
      <c r="M2466" t="s">
        <v>7975</v>
      </c>
      <c r="N2466">
        <f>Airplane_Crashes_and_Fatalities[[#This Row],[Aboard]]-Airplane_Crashes_and_Fatalities[[#This Row],[Fatalities]]</f>
        <v>0</v>
      </c>
      <c r="P2466">
        <v>2</v>
      </c>
      <c r="Q2466">
        <v>2</v>
      </c>
      <c r="R2466">
        <v>0</v>
      </c>
      <c r="S2466" s="2" t="s">
        <v>7976</v>
      </c>
    </row>
    <row r="2467" spans="1:19" x14ac:dyDescent="0.3">
      <c r="A2467" s="1">
        <v>26044</v>
      </c>
      <c r="B2467" s="4" t="str">
        <f>TEXT(Airplane_Crashes_and_Fatalities[[#This Row],[Date]],"yyyy")</f>
        <v>1971</v>
      </c>
      <c r="C2467" s="1" t="str">
        <f>TEXT(Airplane_Crashes_and_Fatalities[[#This Row],[Date]],"mmm")</f>
        <v>Apr</v>
      </c>
      <c r="D2467" s="5">
        <f>DAY(Airplane_Crashes_and_Fatalities[[#This Row],[Date]])</f>
        <v>21</v>
      </c>
      <c r="E2467" s="3">
        <v>0.72638888888888897</v>
      </c>
      <c r="F2467" s="2" t="s">
        <v>21961</v>
      </c>
      <c r="G2467" s="2" t="s">
        <v>21556</v>
      </c>
      <c r="H2467" s="2"/>
      <c r="I2467" s="2" t="s">
        <v>7977</v>
      </c>
      <c r="J2467" s="2"/>
      <c r="K2467" s="2" t="s">
        <v>7978</v>
      </c>
      <c r="L2467" s="2" t="s">
        <v>7979</v>
      </c>
      <c r="M2467" t="s">
        <v>7980</v>
      </c>
      <c r="N2467">
        <f>Airplane_Crashes_and_Fatalities[[#This Row],[Aboard]]-Airplane_Crashes_and_Fatalities[[#This Row],[Fatalities]]</f>
        <v>0</v>
      </c>
      <c r="P2467">
        <v>8</v>
      </c>
      <c r="Q2467">
        <v>8</v>
      </c>
      <c r="R2467">
        <v>0</v>
      </c>
      <c r="S2467" s="2" t="s">
        <v>7981</v>
      </c>
    </row>
    <row r="2468" spans="1:19" x14ac:dyDescent="0.3">
      <c r="A2468" s="1">
        <v>26045</v>
      </c>
      <c r="B2468" s="4" t="str">
        <f>TEXT(Airplane_Crashes_and_Fatalities[[#This Row],[Date]],"yyyy")</f>
        <v>1971</v>
      </c>
      <c r="C2468" s="1" t="str">
        <f>TEXT(Airplane_Crashes_and_Fatalities[[#This Row],[Date]],"mmm")</f>
        <v>Apr</v>
      </c>
      <c r="D2468" s="5">
        <f>DAY(Airplane_Crashes_and_Fatalities[[#This Row],[Date]])</f>
        <v>22</v>
      </c>
      <c r="E2468" s="3">
        <v>0.70902777777777781</v>
      </c>
      <c r="F2468" s="2" t="s">
        <v>21109</v>
      </c>
      <c r="G2468" s="2" t="s">
        <v>20996</v>
      </c>
      <c r="H2468" s="2"/>
      <c r="I2468" s="2" t="s">
        <v>7982</v>
      </c>
      <c r="J2468" s="2"/>
      <c r="K2468" s="2" t="s">
        <v>7983</v>
      </c>
      <c r="L2468" s="2" t="s">
        <v>5981</v>
      </c>
      <c r="M2468" t="s">
        <v>7984</v>
      </c>
      <c r="N2468">
        <f>Airplane_Crashes_and_Fatalities[[#This Row],[Aboard]]-Airplane_Crashes_and_Fatalities[[#This Row],[Fatalities]]</f>
        <v>0</v>
      </c>
      <c r="P2468">
        <v>4</v>
      </c>
      <c r="Q2468">
        <v>4</v>
      </c>
      <c r="R2468">
        <v>0</v>
      </c>
      <c r="S2468" s="2" t="s">
        <v>7985</v>
      </c>
    </row>
    <row r="2469" spans="1:19" x14ac:dyDescent="0.3">
      <c r="A2469" s="1">
        <v>26059</v>
      </c>
      <c r="B2469" s="4" t="str">
        <f>TEXT(Airplane_Crashes_and_Fatalities[[#This Row],[Date]],"yyyy")</f>
        <v>1971</v>
      </c>
      <c r="C2469" s="1" t="str">
        <f>TEXT(Airplane_Crashes_and_Fatalities[[#This Row],[Date]],"mmm")</f>
        <v>May</v>
      </c>
      <c r="D2469" s="5">
        <f>DAY(Airplane_Crashes_and_Fatalities[[#This Row],[Date]])</f>
        <v>6</v>
      </c>
      <c r="E2469" s="3">
        <v>0.55208333333333326</v>
      </c>
      <c r="F2469" s="2" t="s">
        <v>21962</v>
      </c>
      <c r="G2469" s="2" t="s">
        <v>20827</v>
      </c>
      <c r="H2469" s="2"/>
      <c r="I2469" s="2" t="s">
        <v>7986</v>
      </c>
      <c r="J2469" s="2"/>
      <c r="K2469" s="2" t="s">
        <v>7987</v>
      </c>
      <c r="L2469" s="2" t="s">
        <v>7988</v>
      </c>
      <c r="M2469" t="s">
        <v>7989</v>
      </c>
      <c r="N2469">
        <f>Airplane_Crashes_and_Fatalities[[#This Row],[Aboard]]-Airplane_Crashes_and_Fatalities[[#This Row],[Fatalities]]</f>
        <v>0</v>
      </c>
      <c r="O2469">
        <v>4285</v>
      </c>
      <c r="P2469">
        <v>12</v>
      </c>
      <c r="Q2469">
        <v>12</v>
      </c>
      <c r="R2469">
        <v>0</v>
      </c>
      <c r="S2469" s="2" t="s">
        <v>7990</v>
      </c>
    </row>
    <row r="2470" spans="1:19" x14ac:dyDescent="0.3">
      <c r="A2470" s="1">
        <v>26064</v>
      </c>
      <c r="B2470" s="4" t="str">
        <f>TEXT(Airplane_Crashes_and_Fatalities[[#This Row],[Date]],"yyyy")</f>
        <v>1971</v>
      </c>
      <c r="C2470" s="1" t="str">
        <f>TEXT(Airplane_Crashes_and_Fatalities[[#This Row],[Date]],"mmm")</f>
        <v>May</v>
      </c>
      <c r="D2470" s="5">
        <f>DAY(Airplane_Crashes_and_Fatalities[[#This Row],[Date]])</f>
        <v>11</v>
      </c>
      <c r="F2470" s="2" t="s">
        <v>21075</v>
      </c>
      <c r="G2470" s="2" t="s">
        <v>20817</v>
      </c>
      <c r="H2470" s="2"/>
      <c r="I2470" s="2" t="s">
        <v>3605</v>
      </c>
      <c r="J2470" s="2"/>
      <c r="K2470" s="2" t="s">
        <v>7991</v>
      </c>
      <c r="L2470" s="2" t="s">
        <v>7736</v>
      </c>
      <c r="M2470" t="s">
        <v>7992</v>
      </c>
      <c r="N2470">
        <f>Airplane_Crashes_and_Fatalities[[#This Row],[Aboard]]-Airplane_Crashes_and_Fatalities[[#This Row],[Fatalities]]</f>
        <v>30</v>
      </c>
      <c r="O2470">
        <v>121</v>
      </c>
      <c r="P2470">
        <v>35</v>
      </c>
      <c r="Q2470">
        <v>5</v>
      </c>
      <c r="R2470">
        <v>0</v>
      </c>
      <c r="S2470" s="2" t="s">
        <v>7993</v>
      </c>
    </row>
    <row r="2471" spans="1:19" x14ac:dyDescent="0.3">
      <c r="A2471" s="1">
        <v>26065</v>
      </c>
      <c r="B2471" s="4" t="str">
        <f>TEXT(Airplane_Crashes_and_Fatalities[[#This Row],[Date]],"yyyy")</f>
        <v>1971</v>
      </c>
      <c r="C2471" s="1" t="str">
        <f>TEXT(Airplane_Crashes_and_Fatalities[[#This Row],[Date]],"mmm")</f>
        <v>May</v>
      </c>
      <c r="D2471" s="5">
        <f>DAY(Airplane_Crashes_and_Fatalities[[#This Row],[Date]])</f>
        <v>12</v>
      </c>
      <c r="E2471" s="3">
        <v>0.8125</v>
      </c>
      <c r="F2471" s="2" t="s">
        <v>21963</v>
      </c>
      <c r="G2471" s="2" t="s">
        <v>20063</v>
      </c>
      <c r="H2471" s="2"/>
      <c r="I2471" s="2" t="s">
        <v>7994</v>
      </c>
      <c r="J2471" s="2"/>
      <c r="K2471" s="2" t="s">
        <v>7995</v>
      </c>
      <c r="L2471" s="2" t="s">
        <v>7996</v>
      </c>
      <c r="M2471" t="s">
        <v>7997</v>
      </c>
      <c r="N2471">
        <f>Airplane_Crashes_and_Fatalities[[#This Row],[Aboard]]-Airplane_Crashes_and_Fatalities[[#This Row],[Fatalities]]</f>
        <v>2</v>
      </c>
      <c r="P2471">
        <v>4</v>
      </c>
      <c r="Q2471">
        <v>2</v>
      </c>
      <c r="R2471">
        <v>0</v>
      </c>
      <c r="S2471" s="2" t="s">
        <v>7998</v>
      </c>
    </row>
    <row r="2472" spans="1:19" x14ac:dyDescent="0.3">
      <c r="A2472" s="1">
        <v>26076</v>
      </c>
      <c r="B2472" s="4" t="str">
        <f>TEXT(Airplane_Crashes_and_Fatalities[[#This Row],[Date]],"yyyy")</f>
        <v>1971</v>
      </c>
      <c r="C2472" s="1" t="str">
        <f>TEXT(Airplane_Crashes_and_Fatalities[[#This Row],[Date]],"mmm")</f>
        <v>May</v>
      </c>
      <c r="D2472" s="5">
        <f>DAY(Airplane_Crashes_and_Fatalities[[#This Row],[Date]])</f>
        <v>23</v>
      </c>
      <c r="E2472" s="3">
        <v>0.83333333333333326</v>
      </c>
      <c r="F2472" s="2" t="s">
        <v>20793</v>
      </c>
      <c r="G2472" s="2" t="s">
        <v>19998</v>
      </c>
      <c r="H2472" s="2"/>
      <c r="I2472" s="2" t="s">
        <v>7999</v>
      </c>
      <c r="J2472" s="2" t="s">
        <v>19261</v>
      </c>
      <c r="K2472" s="2" t="s">
        <v>8000</v>
      </c>
      <c r="L2472" s="2" t="s">
        <v>8001</v>
      </c>
      <c r="M2472" t="s">
        <v>8002</v>
      </c>
      <c r="N2472">
        <f>Airplane_Crashes_and_Fatalities[[#This Row],[Aboard]]-Airplane_Crashes_and_Fatalities[[#This Row],[Fatalities]]</f>
        <v>5</v>
      </c>
      <c r="O2472">
        <v>1351205</v>
      </c>
      <c r="P2472">
        <v>83</v>
      </c>
      <c r="Q2472">
        <v>78</v>
      </c>
      <c r="R2472">
        <v>0</v>
      </c>
      <c r="S2472" s="2" t="s">
        <v>8003</v>
      </c>
    </row>
    <row r="2473" spans="1:19" x14ac:dyDescent="0.3">
      <c r="A2473" s="1">
        <v>26079</v>
      </c>
      <c r="B2473" s="4" t="str">
        <f>TEXT(Airplane_Crashes_and_Fatalities[[#This Row],[Date]],"yyyy")</f>
        <v>1971</v>
      </c>
      <c r="C2473" s="1" t="str">
        <f>TEXT(Airplane_Crashes_and_Fatalities[[#This Row],[Date]],"mmm")</f>
        <v>May</v>
      </c>
      <c r="D2473" s="5">
        <f>DAY(Airplane_Crashes_and_Fatalities[[#This Row],[Date]])</f>
        <v>26</v>
      </c>
      <c r="E2473" s="3">
        <v>0.625</v>
      </c>
      <c r="F2473" s="2" t="s">
        <v>21964</v>
      </c>
      <c r="G2473" s="2" t="s">
        <v>19941</v>
      </c>
      <c r="H2473" s="2"/>
      <c r="I2473" s="2" t="s">
        <v>1958</v>
      </c>
      <c r="J2473" s="2"/>
      <c r="K2473" s="2"/>
      <c r="L2473" s="2" t="s">
        <v>8004</v>
      </c>
      <c r="M2473">
        <v>37623</v>
      </c>
      <c r="N2473">
        <f>Airplane_Crashes_and_Fatalities[[#This Row],[Aboard]]-Airplane_Crashes_and_Fatalities[[#This Row],[Fatalities]]</f>
        <v>0</v>
      </c>
      <c r="O2473" t="s">
        <v>8005</v>
      </c>
      <c r="P2473">
        <v>11</v>
      </c>
      <c r="Q2473">
        <v>11</v>
      </c>
      <c r="R2473">
        <v>0</v>
      </c>
      <c r="S2473" s="2" t="s">
        <v>8006</v>
      </c>
    </row>
    <row r="2474" spans="1:19" x14ac:dyDescent="0.3">
      <c r="A2474" s="1">
        <v>26081</v>
      </c>
      <c r="B2474" s="4" t="str">
        <f>TEXT(Airplane_Crashes_and_Fatalities[[#This Row],[Date]],"yyyy")</f>
        <v>1971</v>
      </c>
      <c r="C2474" s="1" t="str">
        <f>TEXT(Airplane_Crashes_and_Fatalities[[#This Row],[Date]],"mmm")</f>
        <v>May</v>
      </c>
      <c r="D2474" s="5">
        <f>DAY(Airplane_Crashes_and_Fatalities[[#This Row],[Date]])</f>
        <v>28</v>
      </c>
      <c r="E2474" s="3">
        <v>0.4638888888888888</v>
      </c>
      <c r="F2474" s="2" t="s">
        <v>21965</v>
      </c>
      <c r="G2474" s="2" t="s">
        <v>19662</v>
      </c>
      <c r="H2474" s="2"/>
      <c r="I2474" s="2" t="s">
        <v>20</v>
      </c>
      <c r="J2474" s="2"/>
      <c r="K2474" s="2" t="s">
        <v>8007</v>
      </c>
      <c r="L2474" s="2" t="s">
        <v>8008</v>
      </c>
      <c r="M2474" t="s">
        <v>8009</v>
      </c>
      <c r="N2474">
        <f>Airplane_Crashes_and_Fatalities[[#This Row],[Aboard]]-Airplane_Crashes_and_Fatalities[[#This Row],[Fatalities]]</f>
        <v>0</v>
      </c>
      <c r="O2474" t="s">
        <v>8010</v>
      </c>
      <c r="P2474">
        <v>6</v>
      </c>
      <c r="Q2474">
        <v>6</v>
      </c>
      <c r="R2474">
        <v>0</v>
      </c>
      <c r="S2474" s="2" t="s">
        <v>8011</v>
      </c>
    </row>
    <row r="2475" spans="1:19" x14ac:dyDescent="0.3">
      <c r="A2475" s="1">
        <v>26173</v>
      </c>
      <c r="B2475" s="4" t="str">
        <f>TEXT(Airplane_Crashes_and_Fatalities[[#This Row],[Date]],"yyyy")</f>
        <v>1971</v>
      </c>
      <c r="C2475" s="1" t="str">
        <f>TEXT(Airplane_Crashes_and_Fatalities[[#This Row],[Date]],"mmm")</f>
        <v>Aug</v>
      </c>
      <c r="D2475" s="5">
        <f>DAY(Airplane_Crashes_and_Fatalities[[#This Row],[Date]])</f>
        <v>28</v>
      </c>
      <c r="F2475" s="2" t="s">
        <v>20213</v>
      </c>
      <c r="G2475" s="2" t="s">
        <v>19900</v>
      </c>
      <c r="H2475" s="2"/>
      <c r="I2475" s="2" t="s">
        <v>5396</v>
      </c>
      <c r="J2475" s="2"/>
      <c r="K2475" s="2" t="s">
        <v>8012</v>
      </c>
      <c r="L2475" s="2" t="s">
        <v>5696</v>
      </c>
      <c r="M2475" t="s">
        <v>8013</v>
      </c>
      <c r="N2475">
        <f>Airplane_Crashes_and_Fatalities[[#This Row],[Aboard]]-Airplane_Crashes_and_Fatalities[[#This Row],[Fatalities]]</f>
        <v>2</v>
      </c>
      <c r="O2475">
        <v>181992903</v>
      </c>
      <c r="P2475">
        <v>34</v>
      </c>
      <c r="Q2475">
        <v>32</v>
      </c>
      <c r="R2475">
        <v>0</v>
      </c>
      <c r="S2475" s="2" t="s">
        <v>8014</v>
      </c>
    </row>
    <row r="2476" spans="1:19" x14ac:dyDescent="0.3">
      <c r="A2476" s="1">
        <v>26273</v>
      </c>
      <c r="B2476" s="4" t="str">
        <f>TEXT(Airplane_Crashes_and_Fatalities[[#This Row],[Date]],"yyyy")</f>
        <v>1971</v>
      </c>
      <c r="C2476" s="1" t="str">
        <f>TEXT(Airplane_Crashes_and_Fatalities[[#This Row],[Date]],"mmm")</f>
        <v>Dec</v>
      </c>
      <c r="D2476" s="5">
        <f>DAY(Airplane_Crashes_and_Fatalities[[#This Row],[Date]])</f>
        <v>6</v>
      </c>
      <c r="F2476" s="2" t="s">
        <v>21966</v>
      </c>
      <c r="G2476" s="2" t="s">
        <v>20132</v>
      </c>
      <c r="H2476" s="2"/>
      <c r="I2476" s="2" t="s">
        <v>8015</v>
      </c>
      <c r="J2476" s="2"/>
      <c r="K2476" s="2"/>
      <c r="L2476" s="2" t="s">
        <v>6279</v>
      </c>
      <c r="M2476" t="s">
        <v>8016</v>
      </c>
      <c r="N2476">
        <f>Airplane_Crashes_and_Fatalities[[#This Row],[Aboard]]-Airplane_Crashes_and_Fatalities[[#This Row],[Fatalities]]</f>
        <v>32</v>
      </c>
      <c r="O2476">
        <v>10238</v>
      </c>
      <c r="P2476">
        <v>42</v>
      </c>
      <c r="Q2476">
        <v>10</v>
      </c>
      <c r="R2476">
        <v>0</v>
      </c>
      <c r="S2476" s="2" t="s">
        <v>8017</v>
      </c>
    </row>
    <row r="2477" spans="1:19" x14ac:dyDescent="0.3">
      <c r="A2477" s="1">
        <v>26090</v>
      </c>
      <c r="B2477" s="4" t="str">
        <f>TEXT(Airplane_Crashes_and_Fatalities[[#This Row],[Date]],"yyyy")</f>
        <v>1971</v>
      </c>
      <c r="C2477" s="1" t="str">
        <f>TEXT(Airplane_Crashes_and_Fatalities[[#This Row],[Date]],"mmm")</f>
        <v>Jun</v>
      </c>
      <c r="D2477" s="5">
        <f>DAY(Airplane_Crashes_and_Fatalities[[#This Row],[Date]])</f>
        <v>6</v>
      </c>
      <c r="E2477" s="3">
        <v>0.71597222222222223</v>
      </c>
      <c r="F2477" s="2" t="s">
        <v>21967</v>
      </c>
      <c r="G2477" s="2" t="s">
        <v>19729</v>
      </c>
      <c r="H2477" s="2"/>
      <c r="I2477" s="2" t="s">
        <v>8018</v>
      </c>
      <c r="J2477" s="2" t="s">
        <v>19157</v>
      </c>
      <c r="K2477" s="2" t="s">
        <v>8019</v>
      </c>
      <c r="L2477" s="2" t="s">
        <v>8020</v>
      </c>
      <c r="M2477" t="s">
        <v>8021</v>
      </c>
      <c r="N2477">
        <f>Airplane_Crashes_and_Fatalities[[#This Row],[Aboard]]-Airplane_Crashes_and_Fatalities[[#This Row],[Fatalities]]</f>
        <v>1</v>
      </c>
      <c r="O2477" t="s">
        <v>8022</v>
      </c>
      <c r="P2477">
        <v>51</v>
      </c>
      <c r="Q2477">
        <v>50</v>
      </c>
      <c r="R2477">
        <v>0</v>
      </c>
      <c r="S2477" s="2" t="s">
        <v>8023</v>
      </c>
    </row>
    <row r="2478" spans="1:19" x14ac:dyDescent="0.3">
      <c r="A2478" s="1">
        <v>26091</v>
      </c>
      <c r="B2478" s="4" t="str">
        <f>TEXT(Airplane_Crashes_and_Fatalities[[#This Row],[Date]],"yyyy")</f>
        <v>1971</v>
      </c>
      <c r="C2478" s="1" t="str">
        <f>TEXT(Airplane_Crashes_and_Fatalities[[#This Row],[Date]],"mmm")</f>
        <v>Jun</v>
      </c>
      <c r="D2478" s="5">
        <f>DAY(Airplane_Crashes_and_Fatalities[[#This Row],[Date]])</f>
        <v>7</v>
      </c>
      <c r="E2478" s="3">
        <v>0.36736111111111103</v>
      </c>
      <c r="F2478" s="2" t="s">
        <v>21968</v>
      </c>
      <c r="G2478" s="2" t="s">
        <v>19801</v>
      </c>
      <c r="H2478" s="2"/>
      <c r="I2478" s="2" t="s">
        <v>5059</v>
      </c>
      <c r="J2478" s="2" t="s">
        <v>19262</v>
      </c>
      <c r="K2478" s="2" t="s">
        <v>8024</v>
      </c>
      <c r="L2478" s="2" t="s">
        <v>7286</v>
      </c>
      <c r="M2478" t="s">
        <v>8025</v>
      </c>
      <c r="N2478">
        <f>Airplane_Crashes_and_Fatalities[[#This Row],[Aboard]]-Airplane_Crashes_and_Fatalities[[#This Row],[Fatalities]]</f>
        <v>3</v>
      </c>
      <c r="O2478">
        <v>384</v>
      </c>
      <c r="P2478">
        <v>31</v>
      </c>
      <c r="Q2478">
        <v>28</v>
      </c>
      <c r="R2478">
        <v>0</v>
      </c>
      <c r="S2478" s="2" t="s">
        <v>8026</v>
      </c>
    </row>
    <row r="2479" spans="1:19" x14ac:dyDescent="0.3">
      <c r="A2479" s="1">
        <v>26097</v>
      </c>
      <c r="B2479" s="4" t="str">
        <f>TEXT(Airplane_Crashes_and_Fatalities[[#This Row],[Date]],"yyyy")</f>
        <v>1971</v>
      </c>
      <c r="C2479" s="1" t="str">
        <f>TEXT(Airplane_Crashes_and_Fatalities[[#This Row],[Date]],"mmm")</f>
        <v>Jun</v>
      </c>
      <c r="D2479" s="5">
        <f>DAY(Airplane_Crashes_and_Fatalities[[#This Row],[Date]])</f>
        <v>13</v>
      </c>
      <c r="E2479" s="3">
        <v>0.5625</v>
      </c>
      <c r="F2479" s="2" t="s">
        <v>2295</v>
      </c>
      <c r="G2479" s="2"/>
      <c r="H2479" s="2"/>
      <c r="I2479" s="2" t="s">
        <v>1718</v>
      </c>
      <c r="J2479" s="2"/>
      <c r="K2479" s="2" t="s">
        <v>8027</v>
      </c>
      <c r="L2479" s="2" t="s">
        <v>8028</v>
      </c>
      <c r="M2479" t="s">
        <v>8029</v>
      </c>
      <c r="N2479">
        <f>Airplane_Crashes_and_Fatalities[[#This Row],[Aboard]]-Airplane_Crashes_and_Fatalities[[#This Row],[Fatalities]]</f>
        <v>0</v>
      </c>
      <c r="O2479">
        <v>18238</v>
      </c>
      <c r="P2479">
        <v>24</v>
      </c>
      <c r="Q2479">
        <v>24</v>
      </c>
      <c r="R2479">
        <v>0</v>
      </c>
      <c r="S2479" s="2" t="s">
        <v>8030</v>
      </c>
    </row>
    <row r="2480" spans="1:19" x14ac:dyDescent="0.3">
      <c r="A2480" s="1">
        <v>26101</v>
      </c>
      <c r="B2480" s="4" t="str">
        <f>TEXT(Airplane_Crashes_and_Fatalities[[#This Row],[Date]],"yyyy")</f>
        <v>1971</v>
      </c>
      <c r="C2480" s="1" t="str">
        <f>TEXT(Airplane_Crashes_and_Fatalities[[#This Row],[Date]],"mmm")</f>
        <v>Jun</v>
      </c>
      <c r="D2480" s="5">
        <f>DAY(Airplane_Crashes_and_Fatalities[[#This Row],[Date]])</f>
        <v>17</v>
      </c>
      <c r="E2480" s="3">
        <v>0.60416666666666674</v>
      </c>
      <c r="F2480" s="2" t="s">
        <v>21969</v>
      </c>
      <c r="G2480" s="2" t="s">
        <v>19966</v>
      </c>
      <c r="H2480" s="2"/>
      <c r="I2480" s="2" t="s">
        <v>8031</v>
      </c>
      <c r="J2480" s="2"/>
      <c r="K2480" s="2" t="s">
        <v>8032</v>
      </c>
      <c r="L2480" s="2" t="s">
        <v>2551</v>
      </c>
      <c r="M2480" t="s">
        <v>8033</v>
      </c>
      <c r="N2480">
        <f>Airplane_Crashes_and_Fatalities[[#This Row],[Aboard]]-Airplane_Crashes_and_Fatalities[[#This Row],[Fatalities]]</f>
        <v>0</v>
      </c>
      <c r="O2480" t="s">
        <v>8034</v>
      </c>
      <c r="P2480">
        <v>6</v>
      </c>
      <c r="Q2480">
        <v>6</v>
      </c>
      <c r="R2480">
        <v>0</v>
      </c>
      <c r="S2480" s="2" t="s">
        <v>8035</v>
      </c>
    </row>
    <row r="2481" spans="1:19" x14ac:dyDescent="0.3">
      <c r="A2481" s="1">
        <v>26111</v>
      </c>
      <c r="B2481" s="4" t="str">
        <f>TEXT(Airplane_Crashes_and_Fatalities[[#This Row],[Date]],"yyyy")</f>
        <v>1971</v>
      </c>
      <c r="C2481" s="1" t="str">
        <f>TEXT(Airplane_Crashes_and_Fatalities[[#This Row],[Date]],"mmm")</f>
        <v>Jun</v>
      </c>
      <c r="D2481" s="5">
        <f>DAY(Airplane_Crashes_and_Fatalities[[#This Row],[Date]])</f>
        <v>27</v>
      </c>
      <c r="E2481" s="3">
        <v>0.75</v>
      </c>
      <c r="F2481" s="2" t="s">
        <v>21970</v>
      </c>
      <c r="G2481" s="2" t="s">
        <v>19729</v>
      </c>
      <c r="H2481" s="2"/>
      <c r="I2481" s="2" t="s">
        <v>8036</v>
      </c>
      <c r="J2481" s="2"/>
      <c r="K2481" s="2" t="s">
        <v>8037</v>
      </c>
      <c r="L2481" s="2" t="s">
        <v>1183</v>
      </c>
      <c r="M2481" t="s">
        <v>8038</v>
      </c>
      <c r="N2481">
        <f>Airplane_Crashes_and_Fatalities[[#This Row],[Aboard]]-Airplane_Crashes_and_Fatalities[[#This Row],[Fatalities]]</f>
        <v>7</v>
      </c>
      <c r="O2481">
        <v>4642</v>
      </c>
      <c r="P2481">
        <v>24</v>
      </c>
      <c r="Q2481">
        <v>17</v>
      </c>
      <c r="R2481">
        <v>0</v>
      </c>
      <c r="S2481" s="2" t="s">
        <v>8039</v>
      </c>
    </row>
    <row r="2482" spans="1:19" x14ac:dyDescent="0.3">
      <c r="A2482" s="1">
        <v>26117</v>
      </c>
      <c r="B2482" s="4" t="str">
        <f>TEXT(Airplane_Crashes_and_Fatalities[[#This Row],[Date]],"yyyy")</f>
        <v>1971</v>
      </c>
      <c r="C2482" s="1" t="str">
        <f>TEXT(Airplane_Crashes_and_Fatalities[[#This Row],[Date]],"mmm")</f>
        <v>Jul</v>
      </c>
      <c r="D2482" s="5">
        <f>DAY(Airplane_Crashes_and_Fatalities[[#This Row],[Date]])</f>
        <v>3</v>
      </c>
      <c r="E2482" s="3">
        <v>0.75694444444444442</v>
      </c>
      <c r="F2482" s="2" t="s">
        <v>21971</v>
      </c>
      <c r="G2482" s="2" t="s">
        <v>20178</v>
      </c>
      <c r="H2482" s="2"/>
      <c r="I2482" s="2" t="s">
        <v>8040</v>
      </c>
      <c r="J2482" s="2" t="s">
        <v>19010</v>
      </c>
      <c r="K2482" s="2" t="s">
        <v>8041</v>
      </c>
      <c r="L2482" s="2" t="s">
        <v>8042</v>
      </c>
      <c r="M2482" t="s">
        <v>8043</v>
      </c>
      <c r="N2482">
        <f>Airplane_Crashes_and_Fatalities[[#This Row],[Aboard]]-Airplane_Crashes_and_Fatalities[[#This Row],[Fatalities]]</f>
        <v>0</v>
      </c>
      <c r="O2482">
        <v>2134</v>
      </c>
      <c r="P2482">
        <v>68</v>
      </c>
      <c r="Q2482">
        <v>68</v>
      </c>
      <c r="R2482">
        <v>0</v>
      </c>
      <c r="S2482" s="2" t="s">
        <v>8044</v>
      </c>
    </row>
    <row r="2483" spans="1:19" x14ac:dyDescent="0.3">
      <c r="A2483" s="1">
        <v>26135</v>
      </c>
      <c r="B2483" s="4" t="str">
        <f>TEXT(Airplane_Crashes_and_Fatalities[[#This Row],[Date]],"yyyy")</f>
        <v>1971</v>
      </c>
      <c r="C2483" s="1" t="str">
        <f>TEXT(Airplane_Crashes_and_Fatalities[[#This Row],[Date]],"mmm")</f>
        <v>Jul</v>
      </c>
      <c r="D2483" s="5">
        <f>DAY(Airplane_Crashes_and_Fatalities[[#This Row],[Date]])</f>
        <v>21</v>
      </c>
      <c r="E2483" s="3">
        <v>0.92708333333333326</v>
      </c>
      <c r="F2483" s="2" t="s">
        <v>21624</v>
      </c>
      <c r="G2483" s="2" t="s">
        <v>20063</v>
      </c>
      <c r="H2483" s="2"/>
      <c r="I2483" s="2" t="s">
        <v>8045</v>
      </c>
      <c r="J2483" s="2"/>
      <c r="K2483" s="2" t="s">
        <v>8046</v>
      </c>
      <c r="L2483" s="2" t="s">
        <v>8047</v>
      </c>
      <c r="M2483" t="s">
        <v>8048</v>
      </c>
      <c r="N2483">
        <f>Airplane_Crashes_and_Fatalities[[#This Row],[Aboard]]-Airplane_Crashes_and_Fatalities[[#This Row],[Fatalities]]</f>
        <v>0</v>
      </c>
      <c r="P2483">
        <v>3</v>
      </c>
      <c r="Q2483">
        <v>3</v>
      </c>
      <c r="R2483">
        <v>0</v>
      </c>
      <c r="S2483" s="2" t="s">
        <v>8049</v>
      </c>
    </row>
    <row r="2484" spans="1:19" x14ac:dyDescent="0.3">
      <c r="A2484" s="1">
        <v>26138</v>
      </c>
      <c r="B2484" s="4" t="str">
        <f>TEXT(Airplane_Crashes_and_Fatalities[[#This Row],[Date]],"yyyy")</f>
        <v>1971</v>
      </c>
      <c r="C2484" s="1" t="str">
        <f>TEXT(Airplane_Crashes_and_Fatalities[[#This Row],[Date]],"mmm")</f>
        <v>Jul</v>
      </c>
      <c r="D2484" s="5">
        <f>DAY(Airplane_Crashes_and_Fatalities[[#This Row],[Date]])</f>
        <v>24</v>
      </c>
      <c r="F2484" s="2" t="s">
        <v>21972</v>
      </c>
      <c r="G2484" s="2" t="s">
        <v>20803</v>
      </c>
      <c r="H2484" s="2"/>
      <c r="I2484" s="2" t="s">
        <v>8050</v>
      </c>
      <c r="J2484" s="2"/>
      <c r="K2484" s="2"/>
      <c r="L2484" s="2" t="s">
        <v>1183</v>
      </c>
      <c r="M2484" t="s">
        <v>8051</v>
      </c>
      <c r="N2484">
        <f>Airplane_Crashes_and_Fatalities[[#This Row],[Aboard]]-Airplane_Crashes_and_Fatalities[[#This Row],[Fatalities]]</f>
        <v>0</v>
      </c>
      <c r="O2484">
        <v>20505</v>
      </c>
      <c r="P2484">
        <v>6</v>
      </c>
      <c r="Q2484">
        <v>6</v>
      </c>
      <c r="R2484">
        <v>0</v>
      </c>
      <c r="S2484" s="2" t="s">
        <v>8052</v>
      </c>
    </row>
    <row r="2485" spans="1:19" x14ac:dyDescent="0.3">
      <c r="A2485" s="1">
        <v>26139</v>
      </c>
      <c r="B2485" s="4" t="str">
        <f>TEXT(Airplane_Crashes_and_Fatalities[[#This Row],[Date]],"yyyy")</f>
        <v>1971</v>
      </c>
      <c r="C2485" s="1" t="str">
        <f>TEXT(Airplane_Crashes_and_Fatalities[[#This Row],[Date]],"mmm")</f>
        <v>Jul</v>
      </c>
      <c r="D2485" s="5">
        <f>DAY(Airplane_Crashes_and_Fatalities[[#This Row],[Date]])</f>
        <v>25</v>
      </c>
      <c r="F2485" s="2" t="s">
        <v>21173</v>
      </c>
      <c r="G2485" s="2" t="s">
        <v>20426</v>
      </c>
      <c r="H2485" s="2"/>
      <c r="I2485" s="2" t="s">
        <v>1213</v>
      </c>
      <c r="J2485" s="2"/>
      <c r="K2485" s="2" t="s">
        <v>8053</v>
      </c>
      <c r="L2485" s="2" t="s">
        <v>7295</v>
      </c>
      <c r="M2485" t="s">
        <v>8054</v>
      </c>
      <c r="N2485">
        <f>Airplane_Crashes_and_Fatalities[[#This Row],[Aboard]]-Airplane_Crashes_and_Fatalities[[#This Row],[Fatalities]]</f>
        <v>0</v>
      </c>
      <c r="P2485">
        <v>4</v>
      </c>
      <c r="Q2485">
        <v>4</v>
      </c>
      <c r="R2485">
        <v>0</v>
      </c>
      <c r="S2485" s="2" t="s">
        <v>8055</v>
      </c>
    </row>
    <row r="2486" spans="1:19" x14ac:dyDescent="0.3">
      <c r="A2486" s="1">
        <v>26139</v>
      </c>
      <c r="B2486" s="4" t="str">
        <f>TEXT(Airplane_Crashes_and_Fatalities[[#This Row],[Date]],"yyyy")</f>
        <v>1971</v>
      </c>
      <c r="C2486" s="1" t="str">
        <f>TEXT(Airplane_Crashes_and_Fatalities[[#This Row],[Date]],"mmm")</f>
        <v>Jul</v>
      </c>
      <c r="D2486" s="5">
        <f>DAY(Airplane_Crashes_and_Fatalities[[#This Row],[Date]])</f>
        <v>25</v>
      </c>
      <c r="F2486" s="2" t="s">
        <v>21440</v>
      </c>
      <c r="G2486" s="2" t="s">
        <v>19866</v>
      </c>
      <c r="H2486" s="2"/>
      <c r="I2486" s="2" t="s">
        <v>2306</v>
      </c>
      <c r="J2486" s="2"/>
      <c r="K2486" s="2" t="s">
        <v>8056</v>
      </c>
      <c r="L2486" s="2" t="s">
        <v>5379</v>
      </c>
      <c r="M2486" t="s">
        <v>8057</v>
      </c>
      <c r="N2486">
        <f>Airplane_Crashes_and_Fatalities[[#This Row],[Aboard]]-Airplane_Crashes_and_Fatalities[[#This Row],[Fatalities]]</f>
        <v>29</v>
      </c>
      <c r="O2486">
        <v>820202</v>
      </c>
      <c r="P2486">
        <v>126</v>
      </c>
      <c r="Q2486">
        <v>97</v>
      </c>
      <c r="R2486">
        <v>0</v>
      </c>
      <c r="S2486" s="2" t="s">
        <v>8058</v>
      </c>
    </row>
    <row r="2487" spans="1:19" x14ac:dyDescent="0.3">
      <c r="A2487" s="1">
        <v>26144</v>
      </c>
      <c r="B2487" s="4" t="str">
        <f>TEXT(Airplane_Crashes_and_Fatalities[[#This Row],[Date]],"yyyy")</f>
        <v>1971</v>
      </c>
      <c r="C2487" s="1" t="str">
        <f>TEXT(Airplane_Crashes_and_Fatalities[[#This Row],[Date]],"mmm")</f>
        <v>Jul</v>
      </c>
      <c r="D2487" s="5">
        <f>DAY(Airplane_Crashes_and_Fatalities[[#This Row],[Date]])</f>
        <v>30</v>
      </c>
      <c r="E2487" s="3">
        <v>0.58333333333333326</v>
      </c>
      <c r="F2487" s="2" t="s">
        <v>21973</v>
      </c>
      <c r="G2487" s="2" t="s">
        <v>20178</v>
      </c>
      <c r="H2487" s="2"/>
      <c r="I2487" s="2" t="s">
        <v>8059</v>
      </c>
      <c r="J2487" s="2" t="s">
        <v>19263</v>
      </c>
      <c r="K2487" s="2" t="s">
        <v>8060</v>
      </c>
      <c r="L2487" s="2" t="s">
        <v>8061</v>
      </c>
      <c r="M2487" t="s">
        <v>8062</v>
      </c>
      <c r="N2487">
        <f>Airplane_Crashes_and_Fatalities[[#This Row],[Aboard]]-Airplane_Crashes_and_Fatalities[[#This Row],[Fatalities]]</f>
        <v>1</v>
      </c>
      <c r="O2487" t="s">
        <v>8063</v>
      </c>
      <c r="P2487">
        <v>164</v>
      </c>
      <c r="Q2487">
        <v>163</v>
      </c>
      <c r="R2487">
        <v>0</v>
      </c>
      <c r="S2487" s="2" t="s">
        <v>8064</v>
      </c>
    </row>
    <row r="2488" spans="1:19" x14ac:dyDescent="0.3">
      <c r="A2488" s="1">
        <v>26144</v>
      </c>
      <c r="B2488" s="4" t="str">
        <f>TEXT(Airplane_Crashes_and_Fatalities[[#This Row],[Date]],"yyyy")</f>
        <v>1971</v>
      </c>
      <c r="C2488" s="1" t="str">
        <f>TEXT(Airplane_Crashes_and_Fatalities[[#This Row],[Date]],"mmm")</f>
        <v>Jul</v>
      </c>
      <c r="D2488" s="5">
        <f>DAY(Airplane_Crashes_and_Fatalities[[#This Row],[Date]])</f>
        <v>30</v>
      </c>
      <c r="E2488" s="3">
        <v>0.60347222222222219</v>
      </c>
      <c r="F2488" s="2" t="s">
        <v>19728</v>
      </c>
      <c r="G2488" s="2" t="s">
        <v>19729</v>
      </c>
      <c r="H2488" s="2"/>
      <c r="I2488" s="2" t="s">
        <v>1213</v>
      </c>
      <c r="J2488" s="2" t="s">
        <v>19264</v>
      </c>
      <c r="K2488" s="2" t="s">
        <v>8065</v>
      </c>
      <c r="L2488" s="2" t="s">
        <v>8066</v>
      </c>
      <c r="M2488" t="s">
        <v>8067</v>
      </c>
      <c r="N2488">
        <f>Airplane_Crashes_and_Fatalities[[#This Row],[Aboard]]-Airplane_Crashes_and_Fatalities[[#This Row],[Fatalities]]</f>
        <v>218</v>
      </c>
      <c r="O2488" t="s">
        <v>8068</v>
      </c>
      <c r="P2488">
        <v>218</v>
      </c>
      <c r="Q2488">
        <v>0</v>
      </c>
      <c r="R2488">
        <v>0</v>
      </c>
      <c r="S2488" s="2" t="s">
        <v>8069</v>
      </c>
    </row>
    <row r="2489" spans="1:19" x14ac:dyDescent="0.3">
      <c r="A2489" s="1">
        <v>26144</v>
      </c>
      <c r="B2489" s="4" t="str">
        <f>TEXT(Airplane_Crashes_and_Fatalities[[#This Row],[Date]],"yyyy")</f>
        <v>1971</v>
      </c>
      <c r="C2489" s="1" t="str">
        <f>TEXT(Airplane_Crashes_and_Fatalities[[#This Row],[Date]],"mmm")</f>
        <v>Jul</v>
      </c>
      <c r="D2489" s="5">
        <f>DAY(Airplane_Crashes_and_Fatalities[[#This Row],[Date]])</f>
        <v>30</v>
      </c>
      <c r="E2489" s="3">
        <v>0.625</v>
      </c>
      <c r="F2489" s="2" t="s">
        <v>21974</v>
      </c>
      <c r="G2489" s="2" t="s">
        <v>19685</v>
      </c>
      <c r="H2489" s="2"/>
      <c r="I2489" s="2" t="s">
        <v>5541</v>
      </c>
      <c r="J2489" s="2"/>
      <c r="K2489" s="2" t="s">
        <v>8070</v>
      </c>
      <c r="L2489" s="2" t="s">
        <v>4935</v>
      </c>
      <c r="M2489">
        <v>49</v>
      </c>
      <c r="N2489">
        <f>Airplane_Crashes_and_Fatalities[[#This Row],[Aboard]]-Airplane_Crashes_and_Fatalities[[#This Row],[Fatalities]]</f>
        <v>2</v>
      </c>
      <c r="P2489">
        <v>39</v>
      </c>
      <c r="Q2489">
        <v>37</v>
      </c>
      <c r="R2489">
        <v>0</v>
      </c>
      <c r="S2489" s="2" t="s">
        <v>8071</v>
      </c>
    </row>
    <row r="2490" spans="1:19" x14ac:dyDescent="0.3">
      <c r="A2490" s="1">
        <v>26152</v>
      </c>
      <c r="B2490" s="4" t="str">
        <f>TEXT(Airplane_Crashes_and_Fatalities[[#This Row],[Date]],"yyyy")</f>
        <v>1971</v>
      </c>
      <c r="C2490" s="1" t="str">
        <f>TEXT(Airplane_Crashes_and_Fatalities[[#This Row],[Date]],"mmm")</f>
        <v>Aug</v>
      </c>
      <c r="D2490" s="5">
        <f>DAY(Airplane_Crashes_and_Fatalities[[#This Row],[Date]])</f>
        <v>7</v>
      </c>
      <c r="F2490" s="2" t="s">
        <v>21003</v>
      </c>
      <c r="G2490" s="2" t="s">
        <v>19768</v>
      </c>
      <c r="H2490" s="2"/>
      <c r="I2490" s="2" t="s">
        <v>2306</v>
      </c>
      <c r="J2490" s="2"/>
      <c r="K2490" s="2" t="s">
        <v>8072</v>
      </c>
      <c r="L2490" s="2" t="s">
        <v>8073</v>
      </c>
      <c r="N2490">
        <f>Airplane_Crashes_and_Fatalities[[#This Row],[Aboard]]-Airplane_Crashes_and_Fatalities[[#This Row],[Fatalities]]</f>
        <v>0</v>
      </c>
      <c r="P2490">
        <v>100</v>
      </c>
      <c r="Q2490">
        <v>100</v>
      </c>
      <c r="R2490">
        <v>0</v>
      </c>
      <c r="S2490" s="2" t="s">
        <v>8074</v>
      </c>
    </row>
    <row r="2491" spans="1:19" x14ac:dyDescent="0.3">
      <c r="A2491" s="1">
        <v>26157</v>
      </c>
      <c r="B2491" s="4" t="str">
        <f>TEXT(Airplane_Crashes_and_Fatalities[[#This Row],[Date]],"yyyy")</f>
        <v>1971</v>
      </c>
      <c r="C2491" s="1" t="str">
        <f>TEXT(Airplane_Crashes_and_Fatalities[[#This Row],[Date]],"mmm")</f>
        <v>Aug</v>
      </c>
      <c r="D2491" s="5">
        <f>DAY(Airplane_Crashes_and_Fatalities[[#This Row],[Date]])</f>
        <v>12</v>
      </c>
      <c r="E2491" s="3">
        <v>0.6020833333333333</v>
      </c>
      <c r="F2491" s="2" t="s">
        <v>21975</v>
      </c>
      <c r="G2491" s="2" t="s">
        <v>20063</v>
      </c>
      <c r="H2491" s="2"/>
      <c r="I2491" s="2" t="s">
        <v>8075</v>
      </c>
      <c r="J2491" s="2"/>
      <c r="K2491" s="2" t="s">
        <v>8076</v>
      </c>
      <c r="L2491" s="2" t="s">
        <v>8077</v>
      </c>
      <c r="M2491" t="s">
        <v>8078</v>
      </c>
      <c r="N2491">
        <f>Airplane_Crashes_and_Fatalities[[#This Row],[Aboard]]-Airplane_Crashes_and_Fatalities[[#This Row],[Fatalities]]</f>
        <v>0</v>
      </c>
      <c r="P2491">
        <v>2</v>
      </c>
      <c r="Q2491">
        <v>2</v>
      </c>
      <c r="R2491">
        <v>0</v>
      </c>
      <c r="S2491" s="2" t="s">
        <v>8079</v>
      </c>
    </row>
    <row r="2492" spans="1:19" x14ac:dyDescent="0.3">
      <c r="A2492" s="1">
        <v>26163</v>
      </c>
      <c r="B2492" s="4" t="str">
        <f>TEXT(Airplane_Crashes_and_Fatalities[[#This Row],[Date]],"yyyy")</f>
        <v>1971</v>
      </c>
      <c r="C2492" s="1" t="str">
        <f>TEXT(Airplane_Crashes_and_Fatalities[[#This Row],[Date]],"mmm")</f>
        <v>Aug</v>
      </c>
      <c r="D2492" s="5">
        <f>DAY(Airplane_Crashes_and_Fatalities[[#This Row],[Date]])</f>
        <v>18</v>
      </c>
      <c r="E2492" s="3">
        <v>0.40277777777777768</v>
      </c>
      <c r="F2492" s="2" t="s">
        <v>21976</v>
      </c>
      <c r="G2492" s="2" t="s">
        <v>21035</v>
      </c>
      <c r="H2492" s="2"/>
      <c r="I2492" s="2" t="s">
        <v>12</v>
      </c>
      <c r="J2492" s="2"/>
      <c r="K2492" s="2" t="s">
        <v>8080</v>
      </c>
      <c r="L2492" s="2" t="s">
        <v>8081</v>
      </c>
      <c r="M2492" t="s">
        <v>8082</v>
      </c>
      <c r="N2492">
        <f>Airplane_Crashes_and_Fatalities[[#This Row],[Aboard]]-Airplane_Crashes_and_Fatalities[[#This Row],[Fatalities]]</f>
        <v>0</v>
      </c>
      <c r="P2492">
        <v>37</v>
      </c>
      <c r="Q2492">
        <v>37</v>
      </c>
      <c r="R2492">
        <v>0</v>
      </c>
      <c r="S2492" s="2" t="s">
        <v>8083</v>
      </c>
    </row>
    <row r="2493" spans="1:19" x14ac:dyDescent="0.3">
      <c r="A2493" s="1">
        <v>26164</v>
      </c>
      <c r="B2493" s="4" t="str">
        <f>TEXT(Airplane_Crashes_and_Fatalities[[#This Row],[Date]],"yyyy")</f>
        <v>1971</v>
      </c>
      <c r="C2493" s="1" t="str">
        <f>TEXT(Airplane_Crashes_and_Fatalities[[#This Row],[Date]],"mmm")</f>
        <v>Aug</v>
      </c>
      <c r="D2493" s="5">
        <f>DAY(Airplane_Crashes_and_Fatalities[[#This Row],[Date]])</f>
        <v>19</v>
      </c>
      <c r="E2493" s="3">
        <v>0.86111111111111116</v>
      </c>
      <c r="F2493" s="2" t="s">
        <v>21977</v>
      </c>
      <c r="G2493" s="2" t="s">
        <v>21872</v>
      </c>
      <c r="H2493" s="2"/>
      <c r="I2493" s="2" t="s">
        <v>8084</v>
      </c>
      <c r="J2493" s="2"/>
      <c r="K2493" s="2" t="s">
        <v>8085</v>
      </c>
      <c r="L2493" s="2" t="s">
        <v>8086</v>
      </c>
      <c r="M2493" t="s">
        <v>8087</v>
      </c>
      <c r="N2493">
        <f>Airplane_Crashes_and_Fatalities[[#This Row],[Aboard]]-Airplane_Crashes_and_Fatalities[[#This Row],[Fatalities]]</f>
        <v>5</v>
      </c>
      <c r="O2493" t="s">
        <v>8088</v>
      </c>
      <c r="P2493">
        <v>8</v>
      </c>
      <c r="Q2493">
        <v>3</v>
      </c>
      <c r="R2493">
        <v>0</v>
      </c>
      <c r="S2493" s="2" t="s">
        <v>8089</v>
      </c>
    </row>
    <row r="2494" spans="1:19" x14ac:dyDescent="0.3">
      <c r="A2494" s="1">
        <v>26276</v>
      </c>
      <c r="B2494" s="4" t="str">
        <f>TEXT(Airplane_Crashes_and_Fatalities[[#This Row],[Date]],"yyyy")</f>
        <v>1971</v>
      </c>
      <c r="C2494" s="1" t="str">
        <f>TEXT(Airplane_Crashes_and_Fatalities[[#This Row],[Date]],"mmm")</f>
        <v>Dec</v>
      </c>
      <c r="D2494" s="5">
        <f>DAY(Airplane_Crashes_and_Fatalities[[#This Row],[Date]])</f>
        <v>9</v>
      </c>
      <c r="E2494" s="3">
        <v>0.29166666666666674</v>
      </c>
      <c r="F2494" s="2" t="s">
        <v>21978</v>
      </c>
      <c r="G2494" s="2" t="s">
        <v>20163</v>
      </c>
      <c r="H2494" s="2"/>
      <c r="I2494" s="2" t="s">
        <v>3915</v>
      </c>
      <c r="J2494" s="2"/>
      <c r="K2494" s="2" t="s">
        <v>8090</v>
      </c>
      <c r="L2494" s="2" t="s">
        <v>8091</v>
      </c>
      <c r="M2494" t="s">
        <v>8092</v>
      </c>
      <c r="N2494">
        <f>Airplane_Crashes_and_Fatalities[[#This Row],[Aboard]]-Airplane_Crashes_and_Fatalities[[#This Row],[Fatalities]]</f>
        <v>10</v>
      </c>
      <c r="O2494">
        <v>512</v>
      </c>
      <c r="P2494">
        <v>31</v>
      </c>
      <c r="Q2494">
        <v>21</v>
      </c>
      <c r="R2494">
        <v>0</v>
      </c>
      <c r="S2494" s="2" t="s">
        <v>8093</v>
      </c>
    </row>
    <row r="2495" spans="1:19" x14ac:dyDescent="0.3">
      <c r="A2495" s="1">
        <v>26180</v>
      </c>
      <c r="B2495" s="4" t="str">
        <f>TEXT(Airplane_Crashes_and_Fatalities[[#This Row],[Date]],"yyyy")</f>
        <v>1971</v>
      </c>
      <c r="C2495" s="1" t="str">
        <f>TEXT(Airplane_Crashes_and_Fatalities[[#This Row],[Date]],"mmm")</f>
        <v>Sep</v>
      </c>
      <c r="D2495" s="5">
        <f>DAY(Airplane_Crashes_and_Fatalities[[#This Row],[Date]])</f>
        <v>4</v>
      </c>
      <c r="E2495" s="3">
        <v>0.46875</v>
      </c>
      <c r="F2495" s="2" t="s">
        <v>21627</v>
      </c>
      <c r="G2495" s="2" t="s">
        <v>20063</v>
      </c>
      <c r="H2495" s="2"/>
      <c r="I2495" s="2" t="s">
        <v>2595</v>
      </c>
      <c r="J2495" s="2" t="s">
        <v>19265</v>
      </c>
      <c r="K2495" s="2" t="s">
        <v>2596</v>
      </c>
      <c r="L2495" s="2" t="s">
        <v>8094</v>
      </c>
      <c r="M2495" t="s">
        <v>8095</v>
      </c>
      <c r="N2495">
        <f>Airplane_Crashes_and_Fatalities[[#This Row],[Aboard]]-Airplane_Crashes_and_Fatalities[[#This Row],[Fatalities]]</f>
        <v>0</v>
      </c>
      <c r="O2495" t="s">
        <v>8096</v>
      </c>
      <c r="P2495">
        <v>111</v>
      </c>
      <c r="Q2495">
        <v>111</v>
      </c>
      <c r="R2495">
        <v>0</v>
      </c>
      <c r="S2495" s="2" t="s">
        <v>8097</v>
      </c>
    </row>
    <row r="2496" spans="1:19" x14ac:dyDescent="0.3">
      <c r="A2496" s="1">
        <v>26182</v>
      </c>
      <c r="B2496" s="4" t="str">
        <f>TEXT(Airplane_Crashes_and_Fatalities[[#This Row],[Date]],"yyyy")</f>
        <v>1971</v>
      </c>
      <c r="C2496" s="1" t="str">
        <f>TEXT(Airplane_Crashes_and_Fatalities[[#This Row],[Date]],"mmm")</f>
        <v>Sep</v>
      </c>
      <c r="D2496" s="5">
        <f>DAY(Airplane_Crashes_and_Fatalities[[#This Row],[Date]])</f>
        <v>6</v>
      </c>
      <c r="F2496" s="2" t="s">
        <v>21979</v>
      </c>
      <c r="G2496" s="2" t="s">
        <v>19669</v>
      </c>
      <c r="H2496" s="2"/>
      <c r="I2496" s="2" t="s">
        <v>8098</v>
      </c>
      <c r="J2496" s="2"/>
      <c r="K2496" s="2" t="s">
        <v>8099</v>
      </c>
      <c r="L2496" s="2" t="s">
        <v>8100</v>
      </c>
      <c r="M2496" t="s">
        <v>8101</v>
      </c>
      <c r="N2496">
        <f>Airplane_Crashes_and_Fatalities[[#This Row],[Aboard]]-Airplane_Crashes_and_Fatalities[[#This Row],[Fatalities]]</f>
        <v>99</v>
      </c>
      <c r="O2496">
        <v>207</v>
      </c>
      <c r="P2496">
        <v>121</v>
      </c>
      <c r="Q2496">
        <v>22</v>
      </c>
      <c r="R2496">
        <v>0</v>
      </c>
      <c r="S2496" s="2" t="s">
        <v>8102</v>
      </c>
    </row>
    <row r="2497" spans="1:19" x14ac:dyDescent="0.3">
      <c r="A2497" s="1">
        <v>26191</v>
      </c>
      <c r="B2497" s="4" t="str">
        <f>TEXT(Airplane_Crashes_and_Fatalities[[#This Row],[Date]],"yyyy")</f>
        <v>1971</v>
      </c>
      <c r="C2497" s="1" t="str">
        <f>TEXT(Airplane_Crashes_and_Fatalities[[#This Row],[Date]],"mmm")</f>
        <v>Sep</v>
      </c>
      <c r="D2497" s="5">
        <f>DAY(Airplane_Crashes_and_Fatalities[[#This Row],[Date]])</f>
        <v>15</v>
      </c>
      <c r="E2497" s="3">
        <v>1.1111111111111072E-2</v>
      </c>
      <c r="F2497" s="2" t="s">
        <v>21980</v>
      </c>
      <c r="G2497" s="2" t="s">
        <v>20056</v>
      </c>
      <c r="H2497" s="2"/>
      <c r="I2497" s="2" t="s">
        <v>8103</v>
      </c>
      <c r="J2497" s="2"/>
      <c r="K2497" s="2" t="s">
        <v>8104</v>
      </c>
      <c r="L2497" s="2" t="s">
        <v>8105</v>
      </c>
      <c r="M2497" t="s">
        <v>8106</v>
      </c>
      <c r="N2497">
        <f>Airplane_Crashes_and_Fatalities[[#This Row],[Aboard]]-Airplane_Crashes_and_Fatalities[[#This Row],[Fatalities]]</f>
        <v>0</v>
      </c>
      <c r="P2497">
        <v>5</v>
      </c>
      <c r="Q2497">
        <v>5</v>
      </c>
      <c r="R2497">
        <v>0</v>
      </c>
      <c r="S2497" s="2" t="s">
        <v>8107</v>
      </c>
    </row>
    <row r="2498" spans="1:19" x14ac:dyDescent="0.3">
      <c r="A2498" s="1">
        <v>26192</v>
      </c>
      <c r="B2498" s="4" t="str">
        <f>TEXT(Airplane_Crashes_and_Fatalities[[#This Row],[Date]],"yyyy")</f>
        <v>1971</v>
      </c>
      <c r="C2498" s="1" t="str">
        <f>TEXT(Airplane_Crashes_and_Fatalities[[#This Row],[Date]],"mmm")</f>
        <v>Sep</v>
      </c>
      <c r="D2498" s="5">
        <f>DAY(Airplane_Crashes_and_Fatalities[[#This Row],[Date]])</f>
        <v>16</v>
      </c>
      <c r="F2498" s="2" t="s">
        <v>21981</v>
      </c>
      <c r="G2498" s="2" t="s">
        <v>19866</v>
      </c>
      <c r="H2498" s="2"/>
      <c r="I2498" s="2" t="s">
        <v>4840</v>
      </c>
      <c r="J2498" s="2"/>
      <c r="K2498" s="2"/>
      <c r="L2498" s="2" t="s">
        <v>1183</v>
      </c>
      <c r="M2498" t="s">
        <v>8108</v>
      </c>
      <c r="N2498">
        <f>Airplane_Crashes_and_Fatalities[[#This Row],[Aboard]]-Airplane_Crashes_and_Fatalities[[#This Row],[Fatalities]]</f>
        <v>0</v>
      </c>
      <c r="O2498">
        <v>9334</v>
      </c>
      <c r="P2498">
        <v>5</v>
      </c>
      <c r="Q2498">
        <v>5</v>
      </c>
      <c r="R2498">
        <v>0</v>
      </c>
      <c r="S2498" s="2" t="s">
        <v>8109</v>
      </c>
    </row>
    <row r="2499" spans="1:19" x14ac:dyDescent="0.3">
      <c r="A2499" s="1">
        <v>26192</v>
      </c>
      <c r="B2499" s="4" t="str">
        <f>TEXT(Airplane_Crashes_and_Fatalities[[#This Row],[Date]],"yyyy")</f>
        <v>1971</v>
      </c>
      <c r="C2499" s="1" t="str">
        <f>TEXT(Airplane_Crashes_and_Fatalities[[#This Row],[Date]],"mmm")</f>
        <v>Sep</v>
      </c>
      <c r="D2499" s="5">
        <f>DAY(Airplane_Crashes_and_Fatalities[[#This Row],[Date]])</f>
        <v>16</v>
      </c>
      <c r="F2499" s="2" t="s">
        <v>21294</v>
      </c>
      <c r="G2499" s="2" t="s">
        <v>20003</v>
      </c>
      <c r="H2499" s="2" t="s">
        <v>19768</v>
      </c>
      <c r="I2499" s="2" t="s">
        <v>5396</v>
      </c>
      <c r="J2499" s="2"/>
      <c r="K2499" s="2" t="s">
        <v>8110</v>
      </c>
      <c r="L2499" s="2" t="s">
        <v>8001</v>
      </c>
      <c r="M2499" t="s">
        <v>8111</v>
      </c>
      <c r="N2499">
        <f>Airplane_Crashes_and_Fatalities[[#This Row],[Aboard]]-Airplane_Crashes_and_Fatalities[[#This Row],[Fatalities]]</f>
        <v>0</v>
      </c>
      <c r="O2499">
        <v>9350801</v>
      </c>
      <c r="P2499">
        <v>49</v>
      </c>
      <c r="Q2499">
        <v>49</v>
      </c>
      <c r="R2499">
        <v>0</v>
      </c>
      <c r="S2499" s="2" t="s">
        <v>8112</v>
      </c>
    </row>
    <row r="2500" spans="1:19" x14ac:dyDescent="0.3">
      <c r="A2500" s="1">
        <v>26204</v>
      </c>
      <c r="B2500" s="4" t="str">
        <f>TEXT(Airplane_Crashes_and_Fatalities[[#This Row],[Date]],"yyyy")</f>
        <v>1971</v>
      </c>
      <c r="C2500" s="1" t="str">
        <f>TEXT(Airplane_Crashes_and_Fatalities[[#This Row],[Date]],"mmm")</f>
        <v>Sep</v>
      </c>
      <c r="D2500" s="5">
        <f>DAY(Airplane_Crashes_and_Fatalities[[#This Row],[Date]])</f>
        <v>28</v>
      </c>
      <c r="F2500" s="2" t="s">
        <v>21982</v>
      </c>
      <c r="G2500" s="2" t="s">
        <v>19819</v>
      </c>
      <c r="H2500" s="2"/>
      <c r="I2500" s="2" t="s">
        <v>2696</v>
      </c>
      <c r="J2500" s="2"/>
      <c r="K2500" s="2" t="s">
        <v>8113</v>
      </c>
      <c r="L2500" s="2" t="s">
        <v>1183</v>
      </c>
      <c r="M2500" t="s">
        <v>8114</v>
      </c>
      <c r="N2500">
        <f>Airplane_Crashes_and_Fatalities[[#This Row],[Aboard]]-Airplane_Crashes_and_Fatalities[[#This Row],[Fatalities]]</f>
        <v>0</v>
      </c>
      <c r="O2500">
        <v>4977</v>
      </c>
      <c r="P2500">
        <v>32</v>
      </c>
      <c r="Q2500">
        <v>32</v>
      </c>
      <c r="R2500">
        <v>0</v>
      </c>
      <c r="S2500" s="2" t="s">
        <v>8115</v>
      </c>
    </row>
    <row r="2501" spans="1:19" x14ac:dyDescent="0.3">
      <c r="A2501" s="1">
        <v>26208</v>
      </c>
      <c r="B2501" s="4" t="str">
        <f>TEXT(Airplane_Crashes_and_Fatalities[[#This Row],[Date]],"yyyy")</f>
        <v>1971</v>
      </c>
      <c r="C2501" s="1" t="str">
        <f>TEXT(Airplane_Crashes_and_Fatalities[[#This Row],[Date]],"mmm")</f>
        <v>Oct</v>
      </c>
      <c r="D2501" s="5">
        <f>DAY(Airplane_Crashes_and_Fatalities[[#This Row],[Date]])</f>
        <v>2</v>
      </c>
      <c r="E2501" s="3">
        <v>0.46527777777777768</v>
      </c>
      <c r="F2501" s="2" t="s">
        <v>21983</v>
      </c>
      <c r="G2501" s="2" t="s">
        <v>21984</v>
      </c>
      <c r="H2501" s="2" t="s">
        <v>19671</v>
      </c>
      <c r="I2501" s="2" t="s">
        <v>2176</v>
      </c>
      <c r="J2501" s="2" t="s">
        <v>19157</v>
      </c>
      <c r="K2501" s="2" t="s">
        <v>8116</v>
      </c>
      <c r="L2501" s="2" t="s">
        <v>6350</v>
      </c>
      <c r="M2501" t="s">
        <v>8117</v>
      </c>
      <c r="N2501">
        <f>Airplane_Crashes_and_Fatalities[[#This Row],[Aboard]]-Airplane_Crashes_and_Fatalities[[#This Row],[Fatalities]]</f>
        <v>0</v>
      </c>
      <c r="O2501">
        <v>706</v>
      </c>
      <c r="P2501">
        <v>63</v>
      </c>
      <c r="Q2501">
        <v>63</v>
      </c>
      <c r="R2501">
        <v>0</v>
      </c>
      <c r="S2501" s="2" t="s">
        <v>8118</v>
      </c>
    </row>
    <row r="2502" spans="1:19" x14ac:dyDescent="0.3">
      <c r="A2502" s="1">
        <v>26219</v>
      </c>
      <c r="B2502" s="4" t="str">
        <f>TEXT(Airplane_Crashes_and_Fatalities[[#This Row],[Date]],"yyyy")</f>
        <v>1971</v>
      </c>
      <c r="C2502" s="1" t="str">
        <f>TEXT(Airplane_Crashes_and_Fatalities[[#This Row],[Date]],"mmm")</f>
        <v>Oct</v>
      </c>
      <c r="D2502" s="5">
        <f>DAY(Airplane_Crashes_and_Fatalities[[#This Row],[Date]])</f>
        <v>13</v>
      </c>
      <c r="F2502" s="2" t="s">
        <v>20844</v>
      </c>
      <c r="G2502" s="2" t="s">
        <v>19866</v>
      </c>
      <c r="H2502" s="2"/>
      <c r="I2502" s="2" t="s">
        <v>2306</v>
      </c>
      <c r="J2502" s="2"/>
      <c r="K2502" s="2"/>
      <c r="L2502" s="2" t="s">
        <v>5379</v>
      </c>
      <c r="M2502" t="s">
        <v>8119</v>
      </c>
      <c r="N2502">
        <f>Airplane_Crashes_and_Fatalities[[#This Row],[Aboard]]-Airplane_Crashes_and_Fatalities[[#This Row],[Fatalities]]</f>
        <v>0</v>
      </c>
      <c r="O2502">
        <v>21603</v>
      </c>
      <c r="P2502">
        <v>20</v>
      </c>
      <c r="Q2502">
        <v>20</v>
      </c>
      <c r="R2502">
        <v>0</v>
      </c>
      <c r="S2502" s="2" t="s">
        <v>8120</v>
      </c>
    </row>
    <row r="2503" spans="1:19" x14ac:dyDescent="0.3">
      <c r="A2503" s="1">
        <v>26222</v>
      </c>
      <c r="B2503" s="4" t="str">
        <f>TEXT(Airplane_Crashes_and_Fatalities[[#This Row],[Date]],"yyyy")</f>
        <v>1971</v>
      </c>
      <c r="C2503" s="1" t="str">
        <f>TEXT(Airplane_Crashes_and_Fatalities[[#This Row],[Date]],"mmm")</f>
        <v>Oct</v>
      </c>
      <c r="D2503" s="5">
        <f>DAY(Airplane_Crashes_and_Fatalities[[#This Row],[Date]])</f>
        <v>16</v>
      </c>
      <c r="E2503" s="3">
        <v>0.40625</v>
      </c>
      <c r="F2503" s="2" t="s">
        <v>21893</v>
      </c>
      <c r="G2503" s="2" t="s">
        <v>20827</v>
      </c>
      <c r="H2503" s="2"/>
      <c r="I2503" s="2" t="s">
        <v>8121</v>
      </c>
      <c r="J2503" s="2"/>
      <c r="K2503" s="2" t="s">
        <v>8122</v>
      </c>
      <c r="L2503" s="2" t="s">
        <v>3722</v>
      </c>
      <c r="M2503" t="s">
        <v>8123</v>
      </c>
      <c r="N2503">
        <f>Airplane_Crashes_and_Fatalities[[#This Row],[Aboard]]-Airplane_Crashes_and_Fatalities[[#This Row],[Fatalities]]</f>
        <v>0</v>
      </c>
      <c r="P2503">
        <v>10</v>
      </c>
      <c r="Q2503">
        <v>10</v>
      </c>
      <c r="R2503">
        <v>0</v>
      </c>
      <c r="S2503" s="2" t="s">
        <v>8124</v>
      </c>
    </row>
    <row r="2504" spans="1:19" x14ac:dyDescent="0.3">
      <c r="A2504" s="1">
        <v>26222</v>
      </c>
      <c r="B2504" s="4" t="str">
        <f>TEXT(Airplane_Crashes_and_Fatalities[[#This Row],[Date]],"yyyy")</f>
        <v>1971</v>
      </c>
      <c r="C2504" s="1" t="str">
        <f>TEXT(Airplane_Crashes_and_Fatalities[[#This Row],[Date]],"mmm")</f>
        <v>Oct</v>
      </c>
      <c r="D2504" s="5">
        <f>DAY(Airplane_Crashes_and_Fatalities[[#This Row],[Date]])</f>
        <v>16</v>
      </c>
      <c r="E2504" s="3">
        <v>0.55347222222222214</v>
      </c>
      <c r="F2504" s="2" t="s">
        <v>21985</v>
      </c>
      <c r="G2504" s="2" t="s">
        <v>19662</v>
      </c>
      <c r="H2504" s="2"/>
      <c r="I2504" s="2" t="s">
        <v>8125</v>
      </c>
      <c r="J2504" s="2"/>
      <c r="K2504" s="2" t="s">
        <v>8126</v>
      </c>
      <c r="L2504" s="2" t="s">
        <v>8127</v>
      </c>
      <c r="M2504" t="s">
        <v>8128</v>
      </c>
      <c r="N2504">
        <f>Airplane_Crashes_and_Fatalities[[#This Row],[Aboard]]-Airplane_Crashes_and_Fatalities[[#This Row],[Fatalities]]</f>
        <v>0</v>
      </c>
      <c r="P2504">
        <v>6</v>
      </c>
      <c r="Q2504">
        <v>6</v>
      </c>
      <c r="R2504">
        <v>0</v>
      </c>
      <c r="S2504" s="2" t="s">
        <v>8129</v>
      </c>
    </row>
    <row r="2505" spans="1:19" x14ac:dyDescent="0.3">
      <c r="A2505" s="1">
        <v>26223</v>
      </c>
      <c r="B2505" s="4" t="str">
        <f>TEXT(Airplane_Crashes_and_Fatalities[[#This Row],[Date]],"yyyy")</f>
        <v>1971</v>
      </c>
      <c r="C2505" s="1" t="str">
        <f>TEXT(Airplane_Crashes_and_Fatalities[[#This Row],[Date]],"mmm")</f>
        <v>Oct</v>
      </c>
      <c r="D2505" s="5">
        <f>DAY(Airplane_Crashes_and_Fatalities[[#This Row],[Date]])</f>
        <v>17</v>
      </c>
      <c r="F2505" s="2" t="s">
        <v>21986</v>
      </c>
      <c r="G2505" s="2" t="s">
        <v>19762</v>
      </c>
      <c r="H2505" s="2"/>
      <c r="I2505" s="2" t="s">
        <v>6358</v>
      </c>
      <c r="J2505" s="2"/>
      <c r="K2505" s="2"/>
      <c r="L2505" s="2" t="s">
        <v>1785</v>
      </c>
      <c r="M2505" t="s">
        <v>8130</v>
      </c>
      <c r="N2505">
        <f>Airplane_Crashes_and_Fatalities[[#This Row],[Aboard]]-Airplane_Crashes_and_Fatalities[[#This Row],[Fatalities]]</f>
        <v>2</v>
      </c>
      <c r="O2505">
        <v>19348</v>
      </c>
      <c r="P2505">
        <v>22</v>
      </c>
      <c r="Q2505">
        <v>20</v>
      </c>
      <c r="R2505">
        <v>0</v>
      </c>
      <c r="S2505" s="2" t="s">
        <v>8131</v>
      </c>
    </row>
    <row r="2506" spans="1:19" x14ac:dyDescent="0.3">
      <c r="A2506" s="1">
        <v>26227</v>
      </c>
      <c r="B2506" s="4" t="str">
        <f>TEXT(Airplane_Crashes_and_Fatalities[[#This Row],[Date]],"yyyy")</f>
        <v>1971</v>
      </c>
      <c r="C2506" s="1" t="str">
        <f>TEXT(Airplane_Crashes_and_Fatalities[[#This Row],[Date]],"mmm")</f>
        <v>Oct</v>
      </c>
      <c r="D2506" s="5">
        <f>DAY(Airplane_Crashes_and_Fatalities[[#This Row],[Date]])</f>
        <v>21</v>
      </c>
      <c r="E2506" s="3">
        <v>0.47222222222222232</v>
      </c>
      <c r="F2506" s="2" t="s">
        <v>21987</v>
      </c>
      <c r="G2506" s="2" t="s">
        <v>19712</v>
      </c>
      <c r="H2506" s="2"/>
      <c r="I2506" s="2" t="s">
        <v>1055</v>
      </c>
      <c r="J2506" s="2"/>
      <c r="K2506" s="2" t="s">
        <v>8132</v>
      </c>
      <c r="L2506" s="2" t="s">
        <v>7979</v>
      </c>
      <c r="M2506" t="s">
        <v>8133</v>
      </c>
      <c r="N2506">
        <f>Airplane_Crashes_and_Fatalities[[#This Row],[Aboard]]-Airplane_Crashes_and_Fatalities[[#This Row],[Fatalities]]</f>
        <v>0</v>
      </c>
      <c r="O2506" t="s">
        <v>8134</v>
      </c>
      <c r="P2506">
        <v>16</v>
      </c>
      <c r="Q2506">
        <v>16</v>
      </c>
      <c r="R2506">
        <v>0</v>
      </c>
      <c r="S2506" s="2" t="s">
        <v>8135</v>
      </c>
    </row>
    <row r="2507" spans="1:19" x14ac:dyDescent="0.3">
      <c r="A2507" s="1">
        <v>26229</v>
      </c>
      <c r="B2507" s="4" t="str">
        <f>TEXT(Airplane_Crashes_and_Fatalities[[#This Row],[Date]],"yyyy")</f>
        <v>1971</v>
      </c>
      <c r="C2507" s="1" t="str">
        <f>TEXT(Airplane_Crashes_and_Fatalities[[#This Row],[Date]],"mmm")</f>
        <v>Oct</v>
      </c>
      <c r="D2507" s="5">
        <f>DAY(Airplane_Crashes_and_Fatalities[[#This Row],[Date]])</f>
        <v>23</v>
      </c>
      <c r="F2507" s="2" t="s">
        <v>21720</v>
      </c>
      <c r="G2507" s="2" t="s">
        <v>21400</v>
      </c>
      <c r="H2507" s="2"/>
      <c r="I2507" s="2" t="s">
        <v>6154</v>
      </c>
      <c r="J2507" s="2"/>
      <c r="K2507" s="2"/>
      <c r="L2507" s="2" t="s">
        <v>1625</v>
      </c>
      <c r="N2507">
        <f>Airplane_Crashes_and_Fatalities[[#This Row],[Aboard]]-Airplane_Crashes_and_Fatalities[[#This Row],[Fatalities]]</f>
        <v>0</v>
      </c>
      <c r="P2507">
        <v>31</v>
      </c>
      <c r="Q2507">
        <v>31</v>
      </c>
      <c r="R2507">
        <v>0</v>
      </c>
      <c r="S2507" s="2" t="s">
        <v>8136</v>
      </c>
    </row>
    <row r="2508" spans="1:19" x14ac:dyDescent="0.3">
      <c r="A2508" s="1">
        <v>26230</v>
      </c>
      <c r="B2508" s="4" t="str">
        <f>TEXT(Airplane_Crashes_and_Fatalities[[#This Row],[Date]],"yyyy")</f>
        <v>1971</v>
      </c>
      <c r="C2508" s="1" t="str">
        <f>TEXT(Airplane_Crashes_and_Fatalities[[#This Row],[Date]],"mmm")</f>
        <v>Oct</v>
      </c>
      <c r="D2508" s="5">
        <f>DAY(Airplane_Crashes_and_Fatalities[[#This Row],[Date]])</f>
        <v>24</v>
      </c>
      <c r="E2508" s="3">
        <v>0.92708333333333326</v>
      </c>
      <c r="F2508" s="2" t="s">
        <v>21988</v>
      </c>
      <c r="G2508" s="2" t="s">
        <v>19692</v>
      </c>
      <c r="H2508" s="2"/>
      <c r="I2508" s="2" t="s">
        <v>8137</v>
      </c>
      <c r="J2508" s="2"/>
      <c r="K2508" s="2" t="s">
        <v>8138</v>
      </c>
      <c r="L2508" s="2" t="s">
        <v>8139</v>
      </c>
      <c r="M2508" t="s">
        <v>8140</v>
      </c>
      <c r="N2508">
        <f>Airplane_Crashes_and_Fatalities[[#This Row],[Aboard]]-Airplane_Crashes_and_Fatalities[[#This Row],[Fatalities]]</f>
        <v>4</v>
      </c>
      <c r="O2508" t="s">
        <v>8141</v>
      </c>
      <c r="P2508">
        <v>8</v>
      </c>
      <c r="Q2508">
        <v>4</v>
      </c>
      <c r="R2508">
        <v>0</v>
      </c>
      <c r="S2508" s="2" t="s">
        <v>8142</v>
      </c>
    </row>
    <row r="2509" spans="1:19" x14ac:dyDescent="0.3">
      <c r="A2509" s="1">
        <v>26246</v>
      </c>
      <c r="B2509" s="4" t="str">
        <f>TEXT(Airplane_Crashes_and_Fatalities[[#This Row],[Date]],"yyyy")</f>
        <v>1971</v>
      </c>
      <c r="C2509" s="1" t="str">
        <f>TEXT(Airplane_Crashes_and_Fatalities[[#This Row],[Date]],"mmm")</f>
        <v>Nov</v>
      </c>
      <c r="D2509" s="5">
        <f>DAY(Airplane_Crashes_and_Fatalities[[#This Row],[Date]])</f>
        <v>9</v>
      </c>
      <c r="E2509" s="3">
        <v>0.23611111111111116</v>
      </c>
      <c r="F2509" s="2" t="s">
        <v>21989</v>
      </c>
      <c r="G2509" s="2" t="s">
        <v>19745</v>
      </c>
      <c r="H2509" s="2"/>
      <c r="I2509" s="2" t="s">
        <v>1540</v>
      </c>
      <c r="J2509" s="2"/>
      <c r="K2509" s="2" t="s">
        <v>8143</v>
      </c>
      <c r="L2509" s="2" t="s">
        <v>8144</v>
      </c>
      <c r="M2509" t="s">
        <v>8145</v>
      </c>
      <c r="N2509">
        <f>Airplane_Crashes_and_Fatalities[[#This Row],[Aboard]]-Airplane_Crashes_and_Fatalities[[#This Row],[Fatalities]]</f>
        <v>0</v>
      </c>
      <c r="O2509">
        <v>4243</v>
      </c>
      <c r="P2509">
        <v>52</v>
      </c>
      <c r="Q2509">
        <v>52</v>
      </c>
      <c r="R2509">
        <v>0</v>
      </c>
      <c r="S2509" s="2" t="s">
        <v>8146</v>
      </c>
    </row>
    <row r="2510" spans="1:19" x14ac:dyDescent="0.3">
      <c r="A2510" s="1">
        <v>26247</v>
      </c>
      <c r="B2510" s="4" t="str">
        <f>TEXT(Airplane_Crashes_and_Fatalities[[#This Row],[Date]],"yyyy")</f>
        <v>1971</v>
      </c>
      <c r="C2510" s="1" t="str">
        <f>TEXT(Airplane_Crashes_and_Fatalities[[#This Row],[Date]],"mmm")</f>
        <v>Nov</v>
      </c>
      <c r="D2510" s="5">
        <f>DAY(Airplane_Crashes_and_Fatalities[[#This Row],[Date]])</f>
        <v>10</v>
      </c>
      <c r="F2510" s="2" t="s">
        <v>21990</v>
      </c>
      <c r="G2510" s="2" t="s">
        <v>20426</v>
      </c>
      <c r="H2510" s="2"/>
      <c r="I2510" s="2" t="s">
        <v>8147</v>
      </c>
      <c r="J2510" s="2"/>
      <c r="K2510" s="2" t="s">
        <v>8148</v>
      </c>
      <c r="L2510" s="2" t="s">
        <v>8149</v>
      </c>
      <c r="M2510" t="s">
        <v>8150</v>
      </c>
      <c r="N2510">
        <f>Airplane_Crashes_and_Fatalities[[#This Row],[Aboard]]-Airplane_Crashes_and_Fatalities[[#This Row],[Fatalities]]</f>
        <v>0</v>
      </c>
      <c r="O2510">
        <v>448</v>
      </c>
      <c r="P2510">
        <v>69</v>
      </c>
      <c r="Q2510">
        <v>69</v>
      </c>
      <c r="R2510">
        <v>0</v>
      </c>
      <c r="S2510" s="2" t="s">
        <v>8151</v>
      </c>
    </row>
    <row r="2511" spans="1:19" x14ac:dyDescent="0.3">
      <c r="A2511" s="1">
        <v>26249</v>
      </c>
      <c r="B2511" s="4" t="str">
        <f>TEXT(Airplane_Crashes_and_Fatalities[[#This Row],[Date]],"yyyy")</f>
        <v>1971</v>
      </c>
      <c r="C2511" s="1" t="str">
        <f>TEXT(Airplane_Crashes_and_Fatalities[[#This Row],[Date]],"mmm")</f>
        <v>Nov</v>
      </c>
      <c r="D2511" s="5">
        <f>DAY(Airplane_Crashes_and_Fatalities[[#This Row],[Date]])</f>
        <v>12</v>
      </c>
      <c r="F2511" s="2" t="s">
        <v>21991</v>
      </c>
      <c r="G2511" s="2" t="s">
        <v>19866</v>
      </c>
      <c r="H2511" s="2"/>
      <c r="I2511" s="2" t="s">
        <v>2306</v>
      </c>
      <c r="J2511" s="2"/>
      <c r="K2511" s="2"/>
      <c r="L2511" s="2" t="s">
        <v>6604</v>
      </c>
      <c r="M2511" t="s">
        <v>8152</v>
      </c>
      <c r="N2511">
        <f>Airplane_Crashes_and_Fatalities[[#This Row],[Aboard]]-Airplane_Crashes_and_Fatalities[[#This Row],[Fatalities]]</f>
        <v>0</v>
      </c>
      <c r="O2511">
        <v>67302306</v>
      </c>
      <c r="P2511">
        <v>47</v>
      </c>
      <c r="Q2511">
        <v>47</v>
      </c>
      <c r="R2511">
        <v>0</v>
      </c>
      <c r="S2511" s="2" t="s">
        <v>8153</v>
      </c>
    </row>
    <row r="2512" spans="1:19" x14ac:dyDescent="0.3">
      <c r="A2512" s="1">
        <v>26258</v>
      </c>
      <c r="B2512" s="4" t="str">
        <f>TEXT(Airplane_Crashes_and_Fatalities[[#This Row],[Date]],"yyyy")</f>
        <v>1971</v>
      </c>
      <c r="C2512" s="1" t="str">
        <f>TEXT(Airplane_Crashes_and_Fatalities[[#This Row],[Date]],"mmm")</f>
        <v>Nov</v>
      </c>
      <c r="D2512" s="5">
        <f>DAY(Airplane_Crashes_and_Fatalities[[#This Row],[Date]])</f>
        <v>21</v>
      </c>
      <c r="F2512" s="2" t="s">
        <v>21992</v>
      </c>
      <c r="G2512" s="2" t="s">
        <v>20630</v>
      </c>
      <c r="H2512" s="2"/>
      <c r="I2512" s="2" t="s">
        <v>6893</v>
      </c>
      <c r="J2512" s="2"/>
      <c r="K2512" s="2" t="s">
        <v>8154</v>
      </c>
      <c r="L2512" s="2" t="s">
        <v>6846</v>
      </c>
      <c r="M2512" t="s">
        <v>8155</v>
      </c>
      <c r="N2512">
        <f>Airplane_Crashes_and_Fatalities[[#This Row],[Aboard]]-Airplane_Crashes_and_Fatalities[[#This Row],[Fatalities]]</f>
        <v>0</v>
      </c>
      <c r="O2512">
        <v>122</v>
      </c>
      <c r="P2512">
        <v>25</v>
      </c>
      <c r="Q2512">
        <v>25</v>
      </c>
      <c r="R2512">
        <v>0</v>
      </c>
      <c r="S2512" s="2" t="s">
        <v>8156</v>
      </c>
    </row>
    <row r="2513" spans="1:19" x14ac:dyDescent="0.3">
      <c r="A2513" s="1">
        <v>26265</v>
      </c>
      <c r="B2513" s="4" t="str">
        <f>TEXT(Airplane_Crashes_and_Fatalities[[#This Row],[Date]],"yyyy")</f>
        <v>1971</v>
      </c>
      <c r="C2513" s="1" t="str">
        <f>TEXT(Airplane_Crashes_and_Fatalities[[#This Row],[Date]],"mmm")</f>
        <v>Nov</v>
      </c>
      <c r="D2513" s="5">
        <f>DAY(Airplane_Crashes_and_Fatalities[[#This Row],[Date]])</f>
        <v>28</v>
      </c>
      <c r="E2513" s="3">
        <v>0.5625</v>
      </c>
      <c r="F2513" s="2" t="s">
        <v>21815</v>
      </c>
      <c r="G2513" s="2" t="s">
        <v>21400</v>
      </c>
      <c r="H2513" s="2"/>
      <c r="I2513" s="2" t="s">
        <v>12</v>
      </c>
      <c r="J2513" s="2"/>
      <c r="K2513" s="2" t="s">
        <v>8157</v>
      </c>
      <c r="L2513" s="2" t="s">
        <v>8158</v>
      </c>
      <c r="M2513" t="s">
        <v>8159</v>
      </c>
      <c r="N2513">
        <f>Airplane_Crashes_and_Fatalities[[#This Row],[Aboard]]-Airplane_Crashes_and_Fatalities[[#This Row],[Fatalities]]</f>
        <v>0</v>
      </c>
      <c r="P2513">
        <v>34</v>
      </c>
      <c r="Q2513">
        <v>34</v>
      </c>
      <c r="R2513">
        <v>0</v>
      </c>
      <c r="S2513" s="2" t="s">
        <v>8160</v>
      </c>
    </row>
    <row r="2514" spans="1:19" x14ac:dyDescent="0.3">
      <c r="A2514" s="1">
        <v>26268</v>
      </c>
      <c r="B2514" s="4" t="str">
        <f>TEXT(Airplane_Crashes_and_Fatalities[[#This Row],[Date]],"yyyy")</f>
        <v>1971</v>
      </c>
      <c r="C2514" s="1" t="str">
        <f>TEXT(Airplane_Crashes_and_Fatalities[[#This Row],[Date]],"mmm")</f>
        <v>Dec</v>
      </c>
      <c r="D2514" s="5">
        <f>DAY(Airplane_Crashes_and_Fatalities[[#This Row],[Date]])</f>
        <v>1</v>
      </c>
      <c r="F2514" s="2" t="s">
        <v>21993</v>
      </c>
      <c r="G2514" s="2" t="s">
        <v>19866</v>
      </c>
      <c r="H2514" s="2"/>
      <c r="I2514" s="2" t="s">
        <v>2306</v>
      </c>
      <c r="J2514" s="2"/>
      <c r="K2514" s="2"/>
      <c r="L2514" s="2" t="s">
        <v>6604</v>
      </c>
      <c r="M2514" t="s">
        <v>8161</v>
      </c>
      <c r="N2514">
        <f>Airplane_Crashes_and_Fatalities[[#This Row],[Aboard]]-Airplane_Crashes_and_Fatalities[[#This Row],[Fatalities]]</f>
        <v>0</v>
      </c>
      <c r="O2514">
        <v>57301801</v>
      </c>
      <c r="P2514">
        <v>57</v>
      </c>
      <c r="Q2514">
        <v>57</v>
      </c>
      <c r="R2514">
        <v>0</v>
      </c>
      <c r="S2514" s="2" t="s">
        <v>8162</v>
      </c>
    </row>
    <row r="2515" spans="1:19" x14ac:dyDescent="0.3">
      <c r="A2515" s="1">
        <v>26271</v>
      </c>
      <c r="B2515" s="4" t="str">
        <f>TEXT(Airplane_Crashes_and_Fatalities[[#This Row],[Date]],"yyyy")</f>
        <v>1971</v>
      </c>
      <c r="C2515" s="1" t="str">
        <f>TEXT(Airplane_Crashes_and_Fatalities[[#This Row],[Date]],"mmm")</f>
        <v>Dec</v>
      </c>
      <c r="D2515" s="5">
        <f>DAY(Airplane_Crashes_and_Fatalities[[#This Row],[Date]])</f>
        <v>4</v>
      </c>
      <c r="E2515" s="3">
        <v>0.57361111111111107</v>
      </c>
      <c r="F2515" s="2" t="s">
        <v>21994</v>
      </c>
      <c r="G2515" s="2" t="s">
        <v>20293</v>
      </c>
      <c r="H2515" s="2"/>
      <c r="I2515" s="2" t="s">
        <v>1102</v>
      </c>
      <c r="J2515" s="2"/>
      <c r="K2515" s="2" t="s">
        <v>8163</v>
      </c>
      <c r="L2515" s="2" t="s">
        <v>8164</v>
      </c>
      <c r="M2515" t="s">
        <v>8165</v>
      </c>
      <c r="N2515">
        <f>Airplane_Crashes_and_Fatalities[[#This Row],[Aboard]]-Airplane_Crashes_and_Fatalities[[#This Row],[Fatalities]]</f>
        <v>27</v>
      </c>
      <c r="O2515" t="s">
        <v>8166</v>
      </c>
      <c r="P2515">
        <v>29</v>
      </c>
      <c r="Q2515">
        <v>2</v>
      </c>
      <c r="R2515">
        <v>0</v>
      </c>
      <c r="S2515" s="2" t="s">
        <v>8167</v>
      </c>
    </row>
    <row r="2516" spans="1:19" x14ac:dyDescent="0.3">
      <c r="A2516" s="1">
        <v>33291</v>
      </c>
      <c r="B2516" s="4" t="str">
        <f>TEXT(Airplane_Crashes_and_Fatalities[[#This Row],[Date]],"yyyy")</f>
        <v>1991</v>
      </c>
      <c r="C2516" s="1" t="str">
        <f>TEXT(Airplane_Crashes_and_Fatalities[[#This Row],[Date]],"mmm")</f>
        <v>Feb</v>
      </c>
      <c r="D2516" s="5">
        <f>DAY(Airplane_Crashes_and_Fatalities[[#This Row],[Date]])</f>
        <v>22</v>
      </c>
      <c r="F2516" s="2" t="s">
        <v>21995</v>
      </c>
      <c r="G2516" s="2" t="s">
        <v>20729</v>
      </c>
      <c r="H2516" s="2"/>
      <c r="I2516" s="2" t="s">
        <v>8168</v>
      </c>
      <c r="J2516" s="2"/>
      <c r="K2516" s="2"/>
      <c r="L2516" s="2" t="s">
        <v>8169</v>
      </c>
      <c r="N2516">
        <f>Airplane_Crashes_and_Fatalities[[#This Row],[Aboard]]-Airplane_Crashes_and_Fatalities[[#This Row],[Fatalities]]</f>
        <v>0</v>
      </c>
      <c r="P2516">
        <v>47</v>
      </c>
      <c r="Q2516">
        <v>47</v>
      </c>
      <c r="R2516">
        <v>0</v>
      </c>
      <c r="S2516" s="2" t="s">
        <v>8170</v>
      </c>
    </row>
    <row r="2517" spans="1:19" x14ac:dyDescent="0.3">
      <c r="A2517" s="1">
        <v>26288</v>
      </c>
      <c r="B2517" s="4" t="str">
        <f>TEXT(Airplane_Crashes_and_Fatalities[[#This Row],[Date]],"yyyy")</f>
        <v>1971</v>
      </c>
      <c r="C2517" s="1" t="str">
        <f>TEXT(Airplane_Crashes_and_Fatalities[[#This Row],[Date]],"mmm")</f>
        <v>Dec</v>
      </c>
      <c r="D2517" s="5">
        <f>DAY(Airplane_Crashes_and_Fatalities[[#This Row],[Date]])</f>
        <v>21</v>
      </c>
      <c r="F2517" s="2" t="s">
        <v>21375</v>
      </c>
      <c r="G2517" s="2" t="s">
        <v>19935</v>
      </c>
      <c r="H2517" s="2"/>
      <c r="I2517" s="2" t="s">
        <v>7922</v>
      </c>
      <c r="J2517" s="2"/>
      <c r="K2517" s="2" t="s">
        <v>8171</v>
      </c>
      <c r="L2517" s="2" t="s">
        <v>5100</v>
      </c>
      <c r="M2517" t="s">
        <v>8172</v>
      </c>
      <c r="N2517">
        <f>Airplane_Crashes_and_Fatalities[[#This Row],[Aboard]]-Airplane_Crashes_and_Fatalities[[#This Row],[Fatalities]]</f>
        <v>45</v>
      </c>
      <c r="O2517">
        <v>185008104</v>
      </c>
      <c r="P2517">
        <v>73</v>
      </c>
      <c r="Q2517">
        <v>28</v>
      </c>
      <c r="R2517">
        <v>0</v>
      </c>
      <c r="S2517" s="2" t="s">
        <v>8173</v>
      </c>
    </row>
    <row r="2518" spans="1:19" x14ac:dyDescent="0.3">
      <c r="A2518" s="1">
        <v>26291</v>
      </c>
      <c r="B2518" s="4" t="str">
        <f>TEXT(Airplane_Crashes_and_Fatalities[[#This Row],[Date]],"yyyy")</f>
        <v>1971</v>
      </c>
      <c r="C2518" s="1" t="str">
        <f>TEXT(Airplane_Crashes_and_Fatalities[[#This Row],[Date]],"mmm")</f>
        <v>Dec</v>
      </c>
      <c r="D2518" s="5">
        <f>DAY(Airplane_Crashes_and_Fatalities[[#This Row],[Date]])</f>
        <v>24</v>
      </c>
      <c r="E2518" s="3">
        <v>0.52499999999999991</v>
      </c>
      <c r="F2518" s="2" t="s">
        <v>21996</v>
      </c>
      <c r="G2518" s="2" t="s">
        <v>21997</v>
      </c>
      <c r="H2518" s="2" t="s">
        <v>20015</v>
      </c>
      <c r="I2518" s="2" t="s">
        <v>7790</v>
      </c>
      <c r="J2518" s="2" t="s">
        <v>19266</v>
      </c>
      <c r="K2518" s="2" t="s">
        <v>4966</v>
      </c>
      <c r="L2518" s="2" t="s">
        <v>5029</v>
      </c>
      <c r="M2518" t="s">
        <v>8174</v>
      </c>
      <c r="N2518">
        <f>Airplane_Crashes_and_Fatalities[[#This Row],[Aboard]]-Airplane_Crashes_and_Fatalities[[#This Row],[Fatalities]]</f>
        <v>1</v>
      </c>
      <c r="O2518">
        <v>1086</v>
      </c>
      <c r="P2518">
        <v>92</v>
      </c>
      <c r="Q2518">
        <v>91</v>
      </c>
      <c r="R2518">
        <v>0</v>
      </c>
      <c r="S2518" s="2" t="s">
        <v>8175</v>
      </c>
    </row>
    <row r="2519" spans="1:19" x14ac:dyDescent="0.3">
      <c r="A2519" s="1">
        <v>26304</v>
      </c>
      <c r="B2519" s="4" t="str">
        <f>TEXT(Airplane_Crashes_and_Fatalities[[#This Row],[Date]],"yyyy")</f>
        <v>1972</v>
      </c>
      <c r="C2519" s="1" t="str">
        <f>TEXT(Airplane_Crashes_and_Fatalities[[#This Row],[Date]],"mmm")</f>
        <v>Jan</v>
      </c>
      <c r="D2519" s="5">
        <f>DAY(Airplane_Crashes_and_Fatalities[[#This Row],[Date]])</f>
        <v>6</v>
      </c>
      <c r="F2519" s="2" t="s">
        <v>21998</v>
      </c>
      <c r="G2519" s="2" t="s">
        <v>19880</v>
      </c>
      <c r="H2519" s="2"/>
      <c r="I2519" s="2" t="s">
        <v>8176</v>
      </c>
      <c r="J2519" s="2"/>
      <c r="K2519" s="2" t="s">
        <v>8177</v>
      </c>
      <c r="L2519" s="2" t="s">
        <v>8178</v>
      </c>
      <c r="M2519" t="s">
        <v>8179</v>
      </c>
      <c r="N2519">
        <f>Airplane_Crashes_and_Fatalities[[#This Row],[Aboard]]-Airplane_Crashes_and_Fatalities[[#This Row],[Fatalities]]</f>
        <v>0</v>
      </c>
      <c r="O2519">
        <v>1598</v>
      </c>
      <c r="P2519">
        <v>23</v>
      </c>
      <c r="Q2519">
        <v>23</v>
      </c>
      <c r="R2519">
        <v>0</v>
      </c>
      <c r="S2519" s="2" t="s">
        <v>8180</v>
      </c>
    </row>
    <row r="2520" spans="1:19" x14ac:dyDescent="0.3">
      <c r="A2520" s="1">
        <v>26305</v>
      </c>
      <c r="B2520" s="4" t="str">
        <f>TEXT(Airplane_Crashes_and_Fatalities[[#This Row],[Date]],"yyyy")</f>
        <v>1972</v>
      </c>
      <c r="C2520" s="1" t="str">
        <f>TEXT(Airplane_Crashes_and_Fatalities[[#This Row],[Date]],"mmm")</f>
        <v>Jan</v>
      </c>
      <c r="D2520" s="5">
        <f>DAY(Airplane_Crashes_and_Fatalities[[#This Row],[Date]])</f>
        <v>7</v>
      </c>
      <c r="E2520" s="3">
        <v>0.91666666666666674</v>
      </c>
      <c r="F2520" s="2" t="s">
        <v>21999</v>
      </c>
      <c r="G2520" s="2" t="s">
        <v>19710</v>
      </c>
      <c r="H2520" s="2"/>
      <c r="I2520" s="2" t="s">
        <v>259</v>
      </c>
      <c r="J2520" s="2" t="s">
        <v>19267</v>
      </c>
      <c r="K2520" s="2" t="s">
        <v>8181</v>
      </c>
      <c r="L2520" s="2" t="s">
        <v>8182</v>
      </c>
      <c r="M2520" t="s">
        <v>8183</v>
      </c>
      <c r="N2520">
        <f>Airplane_Crashes_and_Fatalities[[#This Row],[Aboard]]-Airplane_Crashes_and_Fatalities[[#This Row],[Fatalities]]</f>
        <v>0</v>
      </c>
      <c r="O2520">
        <v>163</v>
      </c>
      <c r="P2520">
        <v>104</v>
      </c>
      <c r="Q2520">
        <v>104</v>
      </c>
      <c r="R2520">
        <v>0</v>
      </c>
      <c r="S2520" s="2" t="s">
        <v>8184</v>
      </c>
    </row>
    <row r="2521" spans="1:19" x14ac:dyDescent="0.3">
      <c r="A2521" s="1">
        <v>26316</v>
      </c>
      <c r="B2521" s="4" t="str">
        <f>TEXT(Airplane_Crashes_and_Fatalities[[#This Row],[Date]],"yyyy")</f>
        <v>1972</v>
      </c>
      <c r="C2521" s="1" t="str">
        <f>TEXT(Airplane_Crashes_and_Fatalities[[#This Row],[Date]],"mmm")</f>
        <v>Jan</v>
      </c>
      <c r="D2521" s="5">
        <f>DAY(Airplane_Crashes_and_Fatalities[[#This Row],[Date]])</f>
        <v>18</v>
      </c>
      <c r="E2521" s="3">
        <v>4.4444444444444509E-2</v>
      </c>
      <c r="F2521" s="2" t="s">
        <v>22000</v>
      </c>
      <c r="G2521" s="2" t="s">
        <v>19817</v>
      </c>
      <c r="H2521" s="2"/>
      <c r="I2521" s="2" t="s">
        <v>8185</v>
      </c>
      <c r="J2521" s="2"/>
      <c r="K2521" s="2" t="s">
        <v>8186</v>
      </c>
      <c r="L2521" s="2" t="s">
        <v>5953</v>
      </c>
      <c r="M2521" t="s">
        <v>8187</v>
      </c>
      <c r="N2521">
        <f>Airplane_Crashes_and_Fatalities[[#This Row],[Aboard]]-Airplane_Crashes_and_Fatalities[[#This Row],[Fatalities]]</f>
        <v>0</v>
      </c>
      <c r="P2521">
        <v>3</v>
      </c>
      <c r="Q2521">
        <v>3</v>
      </c>
      <c r="R2521">
        <v>0</v>
      </c>
      <c r="S2521" s="2" t="s">
        <v>8188</v>
      </c>
    </row>
    <row r="2522" spans="1:19" x14ac:dyDescent="0.3">
      <c r="A2522" s="1">
        <v>26319</v>
      </c>
      <c r="B2522" s="4" t="str">
        <f>TEXT(Airplane_Crashes_and_Fatalities[[#This Row],[Date]],"yyyy")</f>
        <v>1972</v>
      </c>
      <c r="C2522" s="1" t="str">
        <f>TEXT(Airplane_Crashes_and_Fatalities[[#This Row],[Date]],"mmm")</f>
        <v>Jan</v>
      </c>
      <c r="D2522" s="5">
        <f>DAY(Airplane_Crashes_and_Fatalities[[#This Row],[Date]])</f>
        <v>21</v>
      </c>
      <c r="F2522" s="2" t="s">
        <v>22001</v>
      </c>
      <c r="G2522" s="2" t="s">
        <v>20711</v>
      </c>
      <c r="H2522" s="2"/>
      <c r="I2522" s="2" t="s">
        <v>4914</v>
      </c>
      <c r="J2522" s="2"/>
      <c r="K2522" s="2" t="s">
        <v>8189</v>
      </c>
      <c r="L2522" s="2" t="s">
        <v>8190</v>
      </c>
      <c r="M2522" t="s">
        <v>8191</v>
      </c>
      <c r="N2522">
        <f>Airplane_Crashes_and_Fatalities[[#This Row],[Aboard]]-Airplane_Crashes_and_Fatalities[[#This Row],[Fatalities]]</f>
        <v>7</v>
      </c>
      <c r="O2522" t="s">
        <v>8192</v>
      </c>
      <c r="P2522">
        <v>8</v>
      </c>
      <c r="Q2522">
        <v>1</v>
      </c>
      <c r="R2522">
        <v>0</v>
      </c>
      <c r="S2522" s="2" t="s">
        <v>8193</v>
      </c>
    </row>
    <row r="2523" spans="1:19" x14ac:dyDescent="0.3">
      <c r="A2523" s="1">
        <v>26319</v>
      </c>
      <c r="B2523" s="4" t="str">
        <f>TEXT(Airplane_Crashes_and_Fatalities[[#This Row],[Date]],"yyyy")</f>
        <v>1972</v>
      </c>
      <c r="C2523" s="1" t="str">
        <f>TEXT(Airplane_Crashes_and_Fatalities[[#This Row],[Date]],"mmm")</f>
        <v>Jan</v>
      </c>
      <c r="D2523" s="5">
        <f>DAY(Airplane_Crashes_and_Fatalities[[#This Row],[Date]])</f>
        <v>21</v>
      </c>
      <c r="F2523" s="2" t="s">
        <v>22002</v>
      </c>
      <c r="G2523" s="2" t="s">
        <v>19762</v>
      </c>
      <c r="H2523" s="2"/>
      <c r="I2523" s="2" t="s">
        <v>8194</v>
      </c>
      <c r="J2523" s="2"/>
      <c r="K2523" s="2" t="s">
        <v>8195</v>
      </c>
      <c r="L2523" s="2" t="s">
        <v>5245</v>
      </c>
      <c r="M2523" t="s">
        <v>8196</v>
      </c>
      <c r="N2523">
        <f>Airplane_Crashes_and_Fatalities[[#This Row],[Aboard]]-Airplane_Crashes_and_Fatalities[[#This Row],[Fatalities]]</f>
        <v>0</v>
      </c>
      <c r="O2523">
        <v>442</v>
      </c>
      <c r="P2523">
        <v>20</v>
      </c>
      <c r="Q2523">
        <v>20</v>
      </c>
      <c r="R2523">
        <v>0</v>
      </c>
      <c r="S2523" s="2" t="s">
        <v>8197</v>
      </c>
    </row>
    <row r="2524" spans="1:19" x14ac:dyDescent="0.3">
      <c r="A2524" s="1">
        <v>26319</v>
      </c>
      <c r="B2524" s="4" t="str">
        <f>TEXT(Airplane_Crashes_and_Fatalities[[#This Row],[Date]],"yyyy")</f>
        <v>1972</v>
      </c>
      <c r="C2524" s="1" t="str">
        <f>TEXT(Airplane_Crashes_and_Fatalities[[#This Row],[Date]],"mmm")</f>
        <v>Jan</v>
      </c>
      <c r="D2524" s="5">
        <f>DAY(Airplane_Crashes_and_Fatalities[[#This Row],[Date]])</f>
        <v>21</v>
      </c>
      <c r="E2524" s="3">
        <v>0.4375</v>
      </c>
      <c r="F2524" s="2" t="s">
        <v>22003</v>
      </c>
      <c r="G2524" s="2" t="s">
        <v>19762</v>
      </c>
      <c r="H2524" s="2"/>
      <c r="I2524" s="2" t="s">
        <v>7525</v>
      </c>
      <c r="J2524" s="2"/>
      <c r="K2524" s="2" t="s">
        <v>8198</v>
      </c>
      <c r="L2524" s="2" t="s">
        <v>1625</v>
      </c>
      <c r="M2524" t="s">
        <v>8199</v>
      </c>
      <c r="N2524">
        <f>Airplane_Crashes_and_Fatalities[[#This Row],[Aboard]]-Airplane_Crashes_and_Fatalities[[#This Row],[Fatalities]]</f>
        <v>0</v>
      </c>
      <c r="P2524">
        <v>39</v>
      </c>
      <c r="Q2524">
        <v>39</v>
      </c>
      <c r="R2524">
        <v>0</v>
      </c>
      <c r="S2524" s="2" t="s">
        <v>8200</v>
      </c>
    </row>
    <row r="2525" spans="1:19" x14ac:dyDescent="0.3">
      <c r="A2525" s="1">
        <v>26324</v>
      </c>
      <c r="B2525" s="4" t="str">
        <f>TEXT(Airplane_Crashes_and_Fatalities[[#This Row],[Date]],"yyyy")</f>
        <v>1972</v>
      </c>
      <c r="C2525" s="1" t="str">
        <f>TEXT(Airplane_Crashes_and_Fatalities[[#This Row],[Date]],"mmm")</f>
        <v>Jan</v>
      </c>
      <c r="D2525" s="5">
        <f>DAY(Airplane_Crashes_and_Fatalities[[#This Row],[Date]])</f>
        <v>26</v>
      </c>
      <c r="E2525" s="3">
        <v>0.67361111111111116</v>
      </c>
      <c r="F2525" s="2" t="s">
        <v>22004</v>
      </c>
      <c r="G2525" s="2" t="s">
        <v>19780</v>
      </c>
      <c r="H2525" s="2"/>
      <c r="I2525" s="2" t="s">
        <v>2589</v>
      </c>
      <c r="J2525" s="2" t="s">
        <v>8201</v>
      </c>
      <c r="K2525" s="2" t="s">
        <v>8202</v>
      </c>
      <c r="L2525" s="2" t="s">
        <v>7368</v>
      </c>
      <c r="M2525" t="s">
        <v>8203</v>
      </c>
      <c r="N2525">
        <f>Airplane_Crashes_and_Fatalities[[#This Row],[Aboard]]-Airplane_Crashes_and_Fatalities[[#This Row],[Fatalities]]</f>
        <v>1</v>
      </c>
      <c r="O2525" t="s">
        <v>8204</v>
      </c>
      <c r="P2525">
        <v>28</v>
      </c>
      <c r="Q2525">
        <v>27</v>
      </c>
      <c r="R2525">
        <v>0</v>
      </c>
      <c r="S2525" s="2" t="s">
        <v>8205</v>
      </c>
    </row>
    <row r="2526" spans="1:19" x14ac:dyDescent="0.3">
      <c r="A2526" s="1">
        <v>26330</v>
      </c>
      <c r="B2526" s="4" t="str">
        <f>TEXT(Airplane_Crashes_and_Fatalities[[#This Row],[Date]],"yyyy")</f>
        <v>1972</v>
      </c>
      <c r="C2526" s="1" t="str">
        <f>TEXT(Airplane_Crashes_and_Fatalities[[#This Row],[Date]],"mmm")</f>
        <v>Feb</v>
      </c>
      <c r="D2526" s="5">
        <f>DAY(Airplane_Crashes_and_Fatalities[[#This Row],[Date]])</f>
        <v>1</v>
      </c>
      <c r="F2526" s="2" t="s">
        <v>22005</v>
      </c>
      <c r="G2526" s="2" t="s">
        <v>20218</v>
      </c>
      <c r="H2526" s="2"/>
      <c r="I2526" s="2" t="s">
        <v>8206</v>
      </c>
      <c r="J2526" s="2"/>
      <c r="K2526" s="2"/>
      <c r="L2526" s="2" t="s">
        <v>2551</v>
      </c>
      <c r="M2526" t="s">
        <v>8207</v>
      </c>
      <c r="N2526">
        <f>Airplane_Crashes_and_Fatalities[[#This Row],[Aboard]]-Airplane_Crashes_and_Fatalities[[#This Row],[Fatalities]]</f>
        <v>3</v>
      </c>
      <c r="O2526" t="s">
        <v>8208</v>
      </c>
      <c r="P2526">
        <v>9</v>
      </c>
      <c r="Q2526">
        <v>6</v>
      </c>
      <c r="R2526">
        <v>0</v>
      </c>
      <c r="S2526" s="2" t="s">
        <v>8209</v>
      </c>
    </row>
    <row r="2527" spans="1:19" x14ac:dyDescent="0.3">
      <c r="A2527" s="1">
        <v>26333</v>
      </c>
      <c r="B2527" s="4" t="str">
        <f>TEXT(Airplane_Crashes_and_Fatalities[[#This Row],[Date]],"yyyy")</f>
        <v>1972</v>
      </c>
      <c r="C2527" s="1" t="str">
        <f>TEXT(Airplane_Crashes_and_Fatalities[[#This Row],[Date]],"mmm")</f>
        <v>Feb</v>
      </c>
      <c r="D2527" s="5">
        <f>DAY(Airplane_Crashes_and_Fatalities[[#This Row],[Date]])</f>
        <v>4</v>
      </c>
      <c r="F2527" s="2" t="s">
        <v>22006</v>
      </c>
      <c r="G2527" s="2" t="s">
        <v>20898</v>
      </c>
      <c r="H2527" s="2"/>
      <c r="I2527" s="2" t="s">
        <v>5404</v>
      </c>
      <c r="J2527" s="2"/>
      <c r="K2527" s="2" t="s">
        <v>8210</v>
      </c>
      <c r="L2527" s="2" t="s">
        <v>6929</v>
      </c>
      <c r="M2527">
        <v>393</v>
      </c>
      <c r="N2527">
        <f>Airplane_Crashes_and_Fatalities[[#This Row],[Aboard]]-Airplane_Crashes_and_Fatalities[[#This Row],[Fatalities]]</f>
        <v>37</v>
      </c>
      <c r="O2527">
        <v>51</v>
      </c>
      <c r="P2527">
        <v>38</v>
      </c>
      <c r="Q2527">
        <v>1</v>
      </c>
      <c r="R2527">
        <v>0</v>
      </c>
      <c r="S2527" s="2" t="s">
        <v>8211</v>
      </c>
    </row>
    <row r="2528" spans="1:19" x14ac:dyDescent="0.3">
      <c r="A2528" s="1">
        <v>26333</v>
      </c>
      <c r="B2528" s="4" t="str">
        <f>TEXT(Airplane_Crashes_and_Fatalities[[#This Row],[Date]],"yyyy")</f>
        <v>1972</v>
      </c>
      <c r="C2528" s="1" t="str">
        <f>TEXT(Airplane_Crashes_and_Fatalities[[#This Row],[Date]],"mmm")</f>
        <v>Feb</v>
      </c>
      <c r="D2528" s="5">
        <f>DAY(Airplane_Crashes_and_Fatalities[[#This Row],[Date]])</f>
        <v>4</v>
      </c>
      <c r="E2528" s="3">
        <v>0.79166666666666674</v>
      </c>
      <c r="F2528" s="2" t="s">
        <v>22007</v>
      </c>
      <c r="G2528" s="2" t="s">
        <v>19722</v>
      </c>
      <c r="H2528" s="2"/>
      <c r="I2528" s="2" t="s">
        <v>8212</v>
      </c>
      <c r="J2528" s="2"/>
      <c r="K2528" s="2" t="s">
        <v>8213</v>
      </c>
      <c r="L2528" s="2" t="s">
        <v>8214</v>
      </c>
      <c r="M2528" t="s">
        <v>8215</v>
      </c>
      <c r="N2528">
        <f>Airplane_Crashes_and_Fatalities[[#This Row],[Aboard]]-Airplane_Crashes_and_Fatalities[[#This Row],[Fatalities]]</f>
        <v>0</v>
      </c>
      <c r="P2528">
        <v>2</v>
      </c>
      <c r="Q2528">
        <v>2</v>
      </c>
      <c r="R2528">
        <v>0</v>
      </c>
      <c r="S2528" s="2" t="s">
        <v>8216</v>
      </c>
    </row>
    <row r="2529" spans="1:19" x14ac:dyDescent="0.3">
      <c r="A2529" s="1">
        <v>26334</v>
      </c>
      <c r="B2529" s="4" t="str">
        <f>TEXT(Airplane_Crashes_and_Fatalities[[#This Row],[Date]],"yyyy")</f>
        <v>1972</v>
      </c>
      <c r="C2529" s="1" t="str">
        <f>TEXT(Airplane_Crashes_and_Fatalities[[#This Row],[Date]],"mmm")</f>
        <v>Feb</v>
      </c>
      <c r="D2529" s="5">
        <f>DAY(Airplane_Crashes_and_Fatalities[[#This Row],[Date]])</f>
        <v>5</v>
      </c>
      <c r="F2529" s="2" t="s">
        <v>22008</v>
      </c>
      <c r="G2529" s="2" t="s">
        <v>19762</v>
      </c>
      <c r="H2529" s="2"/>
      <c r="I2529" s="2" t="s">
        <v>8217</v>
      </c>
      <c r="J2529" s="2" t="s">
        <v>19268</v>
      </c>
      <c r="K2529" s="2" t="s">
        <v>8218</v>
      </c>
      <c r="L2529" s="2" t="s">
        <v>5502</v>
      </c>
      <c r="M2529" t="s">
        <v>8219</v>
      </c>
      <c r="N2529">
        <f>Airplane_Crashes_and_Fatalities[[#This Row],[Aboard]]-Airplane_Crashes_and_Fatalities[[#This Row],[Fatalities]]</f>
        <v>0</v>
      </c>
      <c r="O2529">
        <v>75</v>
      </c>
      <c r="P2529">
        <v>19</v>
      </c>
      <c r="Q2529">
        <v>19</v>
      </c>
      <c r="R2529">
        <v>0</v>
      </c>
      <c r="S2529" s="2" t="s">
        <v>8220</v>
      </c>
    </row>
    <row r="2530" spans="1:19" x14ac:dyDescent="0.3">
      <c r="A2530" s="1">
        <v>26340</v>
      </c>
      <c r="B2530" s="4" t="str">
        <f>TEXT(Airplane_Crashes_and_Fatalities[[#This Row],[Date]],"yyyy")</f>
        <v>1972</v>
      </c>
      <c r="C2530" s="1" t="str">
        <f>TEXT(Airplane_Crashes_and_Fatalities[[#This Row],[Date]],"mmm")</f>
        <v>Feb</v>
      </c>
      <c r="D2530" s="5">
        <f>DAY(Airplane_Crashes_and_Fatalities[[#This Row],[Date]])</f>
        <v>11</v>
      </c>
      <c r="E2530" s="3">
        <v>0.55555555555555558</v>
      </c>
      <c r="F2530" s="2" t="s">
        <v>22009</v>
      </c>
      <c r="G2530" s="2" t="s">
        <v>20898</v>
      </c>
      <c r="H2530" s="2"/>
      <c r="I2530" s="2" t="s">
        <v>7014</v>
      </c>
      <c r="J2530" s="2"/>
      <c r="K2530" s="2" t="s">
        <v>8221</v>
      </c>
      <c r="L2530" s="2" t="s">
        <v>2256</v>
      </c>
      <c r="M2530" t="s">
        <v>8222</v>
      </c>
      <c r="N2530">
        <f>Airplane_Crashes_and_Fatalities[[#This Row],[Aboard]]-Airplane_Crashes_and_Fatalities[[#This Row],[Fatalities]]</f>
        <v>0</v>
      </c>
      <c r="O2530">
        <v>43126</v>
      </c>
      <c r="P2530">
        <v>23</v>
      </c>
      <c r="Q2530">
        <v>23</v>
      </c>
      <c r="R2530">
        <v>0</v>
      </c>
      <c r="S2530" s="2" t="s">
        <v>8223</v>
      </c>
    </row>
    <row r="2531" spans="1:19" x14ac:dyDescent="0.3">
      <c r="A2531" s="1">
        <v>26345</v>
      </c>
      <c r="B2531" s="4" t="str">
        <f>TEXT(Airplane_Crashes_and_Fatalities[[#This Row],[Date]],"yyyy")</f>
        <v>1972</v>
      </c>
      <c r="C2531" s="1" t="str">
        <f>TEXT(Airplane_Crashes_and_Fatalities[[#This Row],[Date]],"mmm")</f>
        <v>Feb</v>
      </c>
      <c r="D2531" s="5">
        <f>DAY(Airplane_Crashes_and_Fatalities[[#This Row],[Date]])</f>
        <v>16</v>
      </c>
      <c r="E2531" s="3">
        <v>0.12152777777777768</v>
      </c>
      <c r="F2531" s="2" t="s">
        <v>21980</v>
      </c>
      <c r="G2531" s="2" t="s">
        <v>20056</v>
      </c>
      <c r="H2531" s="2"/>
      <c r="I2531" s="2" t="s">
        <v>8224</v>
      </c>
      <c r="J2531" s="2"/>
      <c r="K2531" s="2" t="s">
        <v>8225</v>
      </c>
      <c r="L2531" s="2" t="s">
        <v>8226</v>
      </c>
      <c r="M2531" t="s">
        <v>8227</v>
      </c>
      <c r="N2531">
        <f>Airplane_Crashes_and_Fatalities[[#This Row],[Aboard]]-Airplane_Crashes_and_Fatalities[[#This Row],[Fatalities]]</f>
        <v>0</v>
      </c>
      <c r="P2531">
        <v>2</v>
      </c>
      <c r="Q2531">
        <v>2</v>
      </c>
      <c r="R2531">
        <v>0</v>
      </c>
      <c r="S2531" s="2" t="s">
        <v>8228</v>
      </c>
    </row>
    <row r="2532" spans="1:19" x14ac:dyDescent="0.3">
      <c r="A2532" s="1">
        <v>26348</v>
      </c>
      <c r="B2532" s="4" t="str">
        <f>TEXT(Airplane_Crashes_and_Fatalities[[#This Row],[Date]],"yyyy")</f>
        <v>1972</v>
      </c>
      <c r="C2532" s="1" t="str">
        <f>TEXT(Airplane_Crashes_and_Fatalities[[#This Row],[Date]],"mmm")</f>
        <v>Feb</v>
      </c>
      <c r="D2532" s="5">
        <f>DAY(Airplane_Crashes_and_Fatalities[[#This Row],[Date]])</f>
        <v>19</v>
      </c>
      <c r="F2532" s="2" t="s">
        <v>22010</v>
      </c>
      <c r="G2532" s="2" t="s">
        <v>19979</v>
      </c>
      <c r="H2532" s="2"/>
      <c r="I2532" s="2" t="s">
        <v>1718</v>
      </c>
      <c r="J2532" s="2"/>
      <c r="K2532" s="2"/>
      <c r="L2532" s="2" t="s">
        <v>6210</v>
      </c>
      <c r="M2532" t="s">
        <v>8229</v>
      </c>
      <c r="N2532">
        <f>Airplane_Crashes_and_Fatalities[[#This Row],[Aboard]]-Airplane_Crashes_and_Fatalities[[#This Row],[Fatalities]]</f>
        <v>2</v>
      </c>
      <c r="O2532">
        <v>3775</v>
      </c>
      <c r="P2532">
        <v>7</v>
      </c>
      <c r="Q2532">
        <v>5</v>
      </c>
      <c r="R2532">
        <v>0</v>
      </c>
      <c r="S2532" s="2" t="s">
        <v>8230</v>
      </c>
    </row>
    <row r="2533" spans="1:19" x14ac:dyDescent="0.3">
      <c r="A2533" s="1">
        <v>26349</v>
      </c>
      <c r="B2533" s="4" t="str">
        <f>TEXT(Airplane_Crashes_and_Fatalities[[#This Row],[Date]],"yyyy")</f>
        <v>1972</v>
      </c>
      <c r="C2533" s="1" t="str">
        <f>TEXT(Airplane_Crashes_and_Fatalities[[#This Row],[Date]],"mmm")</f>
        <v>Feb</v>
      </c>
      <c r="D2533" s="5">
        <f>DAY(Airplane_Crashes_and_Fatalities[[#This Row],[Date]])</f>
        <v>20</v>
      </c>
      <c r="E2533" s="3">
        <v>0.43888888888888888</v>
      </c>
      <c r="F2533" s="2" t="s">
        <v>20273</v>
      </c>
      <c r="G2533" s="2" t="s">
        <v>19795</v>
      </c>
      <c r="H2533" s="2"/>
      <c r="I2533" s="2" t="s">
        <v>8231</v>
      </c>
      <c r="J2533" s="2"/>
      <c r="K2533" s="2" t="s">
        <v>8232</v>
      </c>
      <c r="L2533" s="2" t="s">
        <v>7566</v>
      </c>
      <c r="M2533" t="s">
        <v>8233</v>
      </c>
      <c r="N2533">
        <f>Airplane_Crashes_and_Fatalities[[#This Row],[Aboard]]-Airplane_Crashes_and_Fatalities[[#This Row],[Fatalities]]</f>
        <v>0</v>
      </c>
      <c r="P2533">
        <v>4</v>
      </c>
      <c r="Q2533">
        <v>4</v>
      </c>
      <c r="R2533">
        <v>0</v>
      </c>
      <c r="S2533" s="2" t="s">
        <v>8234</v>
      </c>
    </row>
    <row r="2534" spans="1:19" x14ac:dyDescent="0.3">
      <c r="A2534" s="1">
        <v>26351</v>
      </c>
      <c r="B2534" s="4" t="str">
        <f>TEXT(Airplane_Crashes_and_Fatalities[[#This Row],[Date]],"yyyy")</f>
        <v>1972</v>
      </c>
      <c r="C2534" s="1" t="str">
        <f>TEXT(Airplane_Crashes_and_Fatalities[[#This Row],[Date]],"mmm")</f>
        <v>Feb</v>
      </c>
      <c r="D2534" s="5">
        <f>DAY(Airplane_Crashes_and_Fatalities[[#This Row],[Date]])</f>
        <v>22</v>
      </c>
      <c r="E2534" s="3">
        <v>0.29513888888888884</v>
      </c>
      <c r="F2534" s="2" t="s">
        <v>22011</v>
      </c>
      <c r="G2534" s="2" t="s">
        <v>21017</v>
      </c>
      <c r="H2534" s="2"/>
      <c r="I2534" s="2" t="s">
        <v>8235</v>
      </c>
      <c r="J2534" s="2"/>
      <c r="K2534" s="2" t="s">
        <v>8236</v>
      </c>
      <c r="L2534" s="2" t="s">
        <v>8226</v>
      </c>
      <c r="M2534" t="s">
        <v>8237</v>
      </c>
      <c r="N2534">
        <f>Airplane_Crashes_and_Fatalities[[#This Row],[Aboard]]-Airplane_Crashes_and_Fatalities[[#This Row],[Fatalities]]</f>
        <v>0</v>
      </c>
      <c r="P2534">
        <v>8</v>
      </c>
      <c r="Q2534">
        <v>8</v>
      </c>
      <c r="R2534">
        <v>0</v>
      </c>
      <c r="S2534" s="2" t="s">
        <v>8238</v>
      </c>
    </row>
    <row r="2535" spans="1:19" x14ac:dyDescent="0.3">
      <c r="A2535" s="1">
        <v>26361</v>
      </c>
      <c r="B2535" s="4" t="str">
        <f>TEXT(Airplane_Crashes_and_Fatalities[[#This Row],[Date]],"yyyy")</f>
        <v>1972</v>
      </c>
      <c r="C2535" s="1" t="str">
        <f>TEXT(Airplane_Crashes_and_Fatalities[[#This Row],[Date]],"mmm")</f>
        <v>Mar</v>
      </c>
      <c r="D2535" s="5">
        <f>DAY(Airplane_Crashes_and_Fatalities[[#This Row],[Date]])</f>
        <v>3</v>
      </c>
      <c r="E2535" s="3">
        <v>0.8666666666666667</v>
      </c>
      <c r="F2535" s="2" t="s">
        <v>20939</v>
      </c>
      <c r="G2535" s="2" t="s">
        <v>19785</v>
      </c>
      <c r="H2535" s="2"/>
      <c r="I2535" s="2" t="s">
        <v>5853</v>
      </c>
      <c r="J2535" s="2" t="s">
        <v>19269</v>
      </c>
      <c r="K2535" s="2" t="s">
        <v>8239</v>
      </c>
      <c r="L2535" s="2" t="s">
        <v>8240</v>
      </c>
      <c r="M2535" t="s">
        <v>8241</v>
      </c>
      <c r="N2535">
        <f>Airplane_Crashes_and_Fatalities[[#This Row],[Aboard]]-Airplane_Crashes_and_Fatalities[[#This Row],[Fatalities]]</f>
        <v>32</v>
      </c>
      <c r="O2535">
        <v>541</v>
      </c>
      <c r="P2535">
        <v>48</v>
      </c>
      <c r="Q2535">
        <v>16</v>
      </c>
      <c r="R2535">
        <v>1</v>
      </c>
      <c r="S2535" s="2" t="s">
        <v>8242</v>
      </c>
    </row>
    <row r="2536" spans="1:19" x14ac:dyDescent="0.3">
      <c r="A2536" s="1">
        <v>26371</v>
      </c>
      <c r="B2536" s="4" t="str">
        <f>TEXT(Airplane_Crashes_and_Fatalities[[#This Row],[Date]],"yyyy")</f>
        <v>1972</v>
      </c>
      <c r="C2536" s="1" t="str">
        <f>TEXT(Airplane_Crashes_and_Fatalities[[#This Row],[Date]],"mmm")</f>
        <v>Mar</v>
      </c>
      <c r="D2536" s="5">
        <f>DAY(Airplane_Crashes_and_Fatalities[[#This Row],[Date]])</f>
        <v>13</v>
      </c>
      <c r="F2536" s="2" t="s">
        <v>22012</v>
      </c>
      <c r="G2536" s="2" t="s">
        <v>19842</v>
      </c>
      <c r="H2536" s="2"/>
      <c r="I2536" s="2" t="s">
        <v>1718</v>
      </c>
      <c r="J2536" s="2"/>
      <c r="K2536" s="2"/>
      <c r="L2536" s="2" t="s">
        <v>4760</v>
      </c>
      <c r="M2536" t="s">
        <v>8243</v>
      </c>
      <c r="N2536">
        <f>Airplane_Crashes_and_Fatalities[[#This Row],[Aboard]]-Airplane_Crashes_and_Fatalities[[#This Row],[Fatalities]]</f>
        <v>0</v>
      </c>
      <c r="O2536" t="s">
        <v>8244</v>
      </c>
      <c r="P2536">
        <v>5</v>
      </c>
      <c r="Q2536">
        <v>5</v>
      </c>
      <c r="R2536">
        <v>0</v>
      </c>
      <c r="S2536" s="2" t="s">
        <v>8245</v>
      </c>
    </row>
    <row r="2537" spans="1:19" x14ac:dyDescent="0.3">
      <c r="A2537" s="1">
        <v>26372</v>
      </c>
      <c r="B2537" s="4" t="str">
        <f>TEXT(Airplane_Crashes_and_Fatalities[[#This Row],[Date]],"yyyy")</f>
        <v>1972</v>
      </c>
      <c r="C2537" s="1" t="str">
        <f>TEXT(Airplane_Crashes_and_Fatalities[[#This Row],[Date]],"mmm")</f>
        <v>Mar</v>
      </c>
      <c r="D2537" s="5">
        <f>DAY(Airplane_Crashes_and_Fatalities[[#This Row],[Date]])</f>
        <v>14</v>
      </c>
      <c r="E2537" s="3">
        <v>0.91666666666666674</v>
      </c>
      <c r="F2537" s="2" t="s">
        <v>22013</v>
      </c>
      <c r="G2537" s="2" t="s">
        <v>20934</v>
      </c>
      <c r="H2537" s="2"/>
      <c r="I2537" s="2" t="s">
        <v>8246</v>
      </c>
      <c r="J2537" s="2" t="s">
        <v>19270</v>
      </c>
      <c r="K2537" s="2" t="s">
        <v>8247</v>
      </c>
      <c r="L2537" s="2" t="s">
        <v>8248</v>
      </c>
      <c r="M2537" t="s">
        <v>8249</v>
      </c>
      <c r="N2537">
        <f>Airplane_Crashes_and_Fatalities[[#This Row],[Aboard]]-Airplane_Crashes_and_Fatalities[[#This Row],[Fatalities]]</f>
        <v>0</v>
      </c>
      <c r="O2537">
        <v>267</v>
      </c>
      <c r="P2537">
        <v>112</v>
      </c>
      <c r="Q2537">
        <v>112</v>
      </c>
      <c r="R2537">
        <v>0</v>
      </c>
      <c r="S2537" s="2" t="s">
        <v>8250</v>
      </c>
    </row>
    <row r="2538" spans="1:19" x14ac:dyDescent="0.3">
      <c r="A2538" s="1">
        <v>26377</v>
      </c>
      <c r="B2538" s="4" t="str">
        <f>TEXT(Airplane_Crashes_and_Fatalities[[#This Row],[Date]],"yyyy")</f>
        <v>1972</v>
      </c>
      <c r="C2538" s="1" t="str">
        <f>TEXT(Airplane_Crashes_and_Fatalities[[#This Row],[Date]],"mmm")</f>
        <v>Mar</v>
      </c>
      <c r="D2538" s="5">
        <f>DAY(Airplane_Crashes_and_Fatalities[[#This Row],[Date]])</f>
        <v>19</v>
      </c>
      <c r="F2538" s="2" t="s">
        <v>22014</v>
      </c>
      <c r="G2538" s="2" t="s">
        <v>22015</v>
      </c>
      <c r="H2538" s="2"/>
      <c r="I2538" s="2" t="s">
        <v>8251</v>
      </c>
      <c r="J2538" s="2" t="s">
        <v>19271</v>
      </c>
      <c r="K2538" s="2" t="s">
        <v>8252</v>
      </c>
      <c r="L2538" s="2" t="s">
        <v>7368</v>
      </c>
      <c r="M2538" t="s">
        <v>8253</v>
      </c>
      <c r="N2538">
        <f>Airplane_Crashes_and_Fatalities[[#This Row],[Aboard]]-Airplane_Crashes_and_Fatalities[[#This Row],[Fatalities]]</f>
        <v>0</v>
      </c>
      <c r="O2538" t="s">
        <v>8254</v>
      </c>
      <c r="P2538">
        <v>22</v>
      </c>
      <c r="Q2538">
        <v>22</v>
      </c>
      <c r="R2538">
        <v>0</v>
      </c>
      <c r="S2538" s="2" t="s">
        <v>8255</v>
      </c>
    </row>
    <row r="2539" spans="1:19" x14ac:dyDescent="0.3">
      <c r="A2539" s="1">
        <v>26386</v>
      </c>
      <c r="B2539" s="4" t="str">
        <f>TEXT(Airplane_Crashes_and_Fatalities[[#This Row],[Date]],"yyyy")</f>
        <v>1972</v>
      </c>
      <c r="C2539" s="1" t="str">
        <f>TEXT(Airplane_Crashes_and_Fatalities[[#This Row],[Date]],"mmm")</f>
        <v>Mar</v>
      </c>
      <c r="D2539" s="5">
        <f>DAY(Airplane_Crashes_and_Fatalities[[#This Row],[Date]])</f>
        <v>28</v>
      </c>
      <c r="F2539" s="2" t="s">
        <v>22016</v>
      </c>
      <c r="G2539" s="2" t="s">
        <v>20898</v>
      </c>
      <c r="H2539" s="2"/>
      <c r="I2539" s="2" t="s">
        <v>1718</v>
      </c>
      <c r="J2539" s="2"/>
      <c r="K2539" s="2"/>
      <c r="L2539" s="2" t="s">
        <v>7705</v>
      </c>
      <c r="M2539" t="s">
        <v>8256</v>
      </c>
      <c r="N2539">
        <f>Airplane_Crashes_and_Fatalities[[#This Row],[Aboard]]-Airplane_Crashes_and_Fatalities[[#This Row],[Fatalities]]</f>
        <v>0</v>
      </c>
      <c r="O2539">
        <v>3071</v>
      </c>
      <c r="P2539">
        <v>14</v>
      </c>
      <c r="Q2539">
        <v>14</v>
      </c>
      <c r="R2539">
        <v>0</v>
      </c>
      <c r="S2539" s="2" t="s">
        <v>8257</v>
      </c>
    </row>
    <row r="2540" spans="1:19" x14ac:dyDescent="0.3">
      <c r="A2540" s="1">
        <v>26395</v>
      </c>
      <c r="B2540" s="4" t="str">
        <f>TEXT(Airplane_Crashes_and_Fatalities[[#This Row],[Date]],"yyyy")</f>
        <v>1972</v>
      </c>
      <c r="C2540" s="1" t="str">
        <f>TEXT(Airplane_Crashes_and_Fatalities[[#This Row],[Date]],"mmm")</f>
        <v>Apr</v>
      </c>
      <c r="D2540" s="5">
        <f>DAY(Airplane_Crashes_and_Fatalities[[#This Row],[Date]])</f>
        <v>6</v>
      </c>
      <c r="F2540" s="2" t="s">
        <v>22017</v>
      </c>
      <c r="G2540" s="2" t="s">
        <v>20520</v>
      </c>
      <c r="H2540" s="2"/>
      <c r="I2540" s="2" t="s">
        <v>8258</v>
      </c>
      <c r="J2540" s="2"/>
      <c r="K2540" s="2"/>
      <c r="L2540" s="2" t="s">
        <v>3757</v>
      </c>
      <c r="M2540" t="s">
        <v>8259</v>
      </c>
      <c r="N2540">
        <f>Airplane_Crashes_and_Fatalities[[#This Row],[Aboard]]-Airplane_Crashes_and_Fatalities[[#This Row],[Fatalities]]</f>
        <v>0</v>
      </c>
      <c r="O2540">
        <v>22577</v>
      </c>
      <c r="P2540">
        <v>2</v>
      </c>
      <c r="Q2540">
        <v>2</v>
      </c>
      <c r="R2540">
        <v>0</v>
      </c>
      <c r="S2540" s="2" t="s">
        <v>4744</v>
      </c>
    </row>
    <row r="2541" spans="1:19" x14ac:dyDescent="0.3">
      <c r="A2541" s="1">
        <v>26401</v>
      </c>
      <c r="B2541" s="4" t="str">
        <f>TEXT(Airplane_Crashes_and_Fatalities[[#This Row],[Date]],"yyyy")</f>
        <v>1972</v>
      </c>
      <c r="C2541" s="1" t="str">
        <f>TEXT(Airplane_Crashes_and_Fatalities[[#This Row],[Date]],"mmm")</f>
        <v>Apr</v>
      </c>
      <c r="D2541" s="5">
        <f>DAY(Airplane_Crashes_and_Fatalities[[#This Row],[Date]])</f>
        <v>12</v>
      </c>
      <c r="E2541" s="3">
        <v>0.89305555555555549</v>
      </c>
      <c r="F2541" s="2" t="s">
        <v>20488</v>
      </c>
      <c r="G2541" s="2" t="s">
        <v>19819</v>
      </c>
      <c r="H2541" s="2"/>
      <c r="I2541" s="2" t="s">
        <v>1723</v>
      </c>
      <c r="J2541" s="2"/>
      <c r="K2541" s="2" t="s">
        <v>5015</v>
      </c>
      <c r="L2541" s="2" t="s">
        <v>8260</v>
      </c>
      <c r="M2541" t="s">
        <v>8261</v>
      </c>
      <c r="N2541">
        <f>Airplane_Crashes_and_Fatalities[[#This Row],[Aboard]]-Airplane_Crashes_and_Fatalities[[#This Row],[Fatalities]]</f>
        <v>0</v>
      </c>
      <c r="O2541">
        <v>2059</v>
      </c>
      <c r="P2541">
        <v>25</v>
      </c>
      <c r="Q2541">
        <v>25</v>
      </c>
      <c r="R2541">
        <v>0</v>
      </c>
      <c r="S2541" s="2" t="s">
        <v>8262</v>
      </c>
    </row>
    <row r="2542" spans="1:19" x14ac:dyDescent="0.3">
      <c r="A2542" s="1">
        <v>26405</v>
      </c>
      <c r="B2542" s="4" t="str">
        <f>TEXT(Airplane_Crashes_and_Fatalities[[#This Row],[Date]],"yyyy")</f>
        <v>1972</v>
      </c>
      <c r="C2542" s="1" t="str">
        <f>TEXT(Airplane_Crashes_and_Fatalities[[#This Row],[Date]],"mmm")</f>
        <v>Apr</v>
      </c>
      <c r="D2542" s="5">
        <f>DAY(Airplane_Crashes_and_Fatalities[[#This Row],[Date]])</f>
        <v>16</v>
      </c>
      <c r="E2542" s="3">
        <v>0.92361111111111116</v>
      </c>
      <c r="F2542" s="2" t="s">
        <v>8263</v>
      </c>
      <c r="G2542" s="2" t="s">
        <v>24226</v>
      </c>
      <c r="H2542" s="2"/>
      <c r="I2542" s="2" t="s">
        <v>7429</v>
      </c>
      <c r="J2542" s="2"/>
      <c r="K2542" s="2" t="s">
        <v>8264</v>
      </c>
      <c r="L2542" s="2" t="s">
        <v>6279</v>
      </c>
      <c r="M2542" t="s">
        <v>8265</v>
      </c>
      <c r="N2542">
        <f>Airplane_Crashes_and_Fatalities[[#This Row],[Aboard]]-Airplane_Crashes_and_Fatalities[[#This Row],[Fatalities]]</f>
        <v>0</v>
      </c>
      <c r="O2542">
        <v>10251</v>
      </c>
      <c r="P2542">
        <v>18</v>
      </c>
      <c r="Q2542">
        <v>18</v>
      </c>
      <c r="R2542">
        <v>0</v>
      </c>
      <c r="S2542" s="2" t="s">
        <v>8266</v>
      </c>
    </row>
    <row r="2543" spans="1:19" x14ac:dyDescent="0.3">
      <c r="A2543" s="1">
        <v>26406</v>
      </c>
      <c r="B2543" s="4" t="str">
        <f>TEXT(Airplane_Crashes_and_Fatalities[[#This Row],[Date]],"yyyy")</f>
        <v>1972</v>
      </c>
      <c r="C2543" s="1" t="str">
        <f>TEXT(Airplane_Crashes_and_Fatalities[[#This Row],[Date]],"mmm")</f>
        <v>Apr</v>
      </c>
      <c r="D2543" s="5">
        <f>DAY(Airplane_Crashes_and_Fatalities[[#This Row],[Date]])</f>
        <v>17</v>
      </c>
      <c r="E2543" s="3">
        <v>0.72083333333333344</v>
      </c>
      <c r="F2543" s="2" t="s">
        <v>19784</v>
      </c>
      <c r="G2543" s="2" t="s">
        <v>19785</v>
      </c>
      <c r="H2543" s="2"/>
      <c r="I2543" s="2" t="s">
        <v>8267</v>
      </c>
      <c r="J2543" s="2"/>
      <c r="K2543" s="2" t="s">
        <v>228</v>
      </c>
      <c r="L2543" s="2" t="s">
        <v>8268</v>
      </c>
      <c r="M2543" t="s">
        <v>8269</v>
      </c>
      <c r="N2543">
        <f>Airplane_Crashes_and_Fatalities[[#This Row],[Aboard]]-Airplane_Crashes_and_Fatalities[[#This Row],[Fatalities]]</f>
        <v>0</v>
      </c>
      <c r="P2543">
        <v>3</v>
      </c>
      <c r="Q2543">
        <v>3</v>
      </c>
      <c r="R2543">
        <v>0</v>
      </c>
      <c r="S2543" s="2" t="s">
        <v>8270</v>
      </c>
    </row>
    <row r="2544" spans="1:19" x14ac:dyDescent="0.3">
      <c r="A2544" s="1">
        <v>26407</v>
      </c>
      <c r="B2544" s="4" t="str">
        <f>TEXT(Airplane_Crashes_and_Fatalities[[#This Row],[Date]],"yyyy")</f>
        <v>1972</v>
      </c>
      <c r="C2544" s="1" t="str">
        <f>TEXT(Airplane_Crashes_and_Fatalities[[#This Row],[Date]],"mmm")</f>
        <v>Apr</v>
      </c>
      <c r="D2544" s="5">
        <f>DAY(Airplane_Crashes_and_Fatalities[[#This Row],[Date]])</f>
        <v>18</v>
      </c>
      <c r="E2544" s="3">
        <v>0.40208333333333335</v>
      </c>
      <c r="F2544" s="2" t="s">
        <v>21512</v>
      </c>
      <c r="G2544" s="2" t="s">
        <v>21206</v>
      </c>
      <c r="H2544" s="2"/>
      <c r="I2544" s="2" t="s">
        <v>4171</v>
      </c>
      <c r="J2544" s="2" t="s">
        <v>19221</v>
      </c>
      <c r="K2544" s="2" t="s">
        <v>8271</v>
      </c>
      <c r="L2544" s="2" t="s">
        <v>8272</v>
      </c>
      <c r="M2544" t="s">
        <v>8273</v>
      </c>
      <c r="N2544">
        <f>Airplane_Crashes_and_Fatalities[[#This Row],[Aboard]]-Airplane_Crashes_and_Fatalities[[#This Row],[Fatalities]]</f>
        <v>64</v>
      </c>
      <c r="O2544">
        <v>881</v>
      </c>
      <c r="P2544">
        <v>107</v>
      </c>
      <c r="Q2544">
        <v>43</v>
      </c>
      <c r="R2544">
        <v>0</v>
      </c>
      <c r="S2544" s="2" t="s">
        <v>8274</v>
      </c>
    </row>
    <row r="2545" spans="1:19" x14ac:dyDescent="0.3">
      <c r="A2545" s="1">
        <v>26409</v>
      </c>
      <c r="B2545" s="4" t="str">
        <f>TEXT(Airplane_Crashes_and_Fatalities[[#This Row],[Date]],"yyyy")</f>
        <v>1972</v>
      </c>
      <c r="C2545" s="1" t="str">
        <f>TEXT(Airplane_Crashes_and_Fatalities[[#This Row],[Date]],"mmm")</f>
        <v>Apr</v>
      </c>
      <c r="D2545" s="5">
        <f>DAY(Airplane_Crashes_and_Fatalities[[#This Row],[Date]])</f>
        <v>20</v>
      </c>
      <c r="F2545" s="2" t="s">
        <v>22018</v>
      </c>
      <c r="G2545" s="2" t="s">
        <v>20015</v>
      </c>
      <c r="H2545" s="2"/>
      <c r="I2545" s="2" t="s">
        <v>6161</v>
      </c>
      <c r="J2545" s="2"/>
      <c r="K2545" s="2"/>
      <c r="L2545" s="2" t="s">
        <v>3190</v>
      </c>
      <c r="M2545" t="s">
        <v>8275</v>
      </c>
      <c r="N2545">
        <f>Airplane_Crashes_and_Fatalities[[#This Row],[Aboard]]-Airplane_Crashes_and_Fatalities[[#This Row],[Fatalities]]</f>
        <v>0</v>
      </c>
      <c r="O2545" t="s">
        <v>8276</v>
      </c>
      <c r="P2545">
        <v>6</v>
      </c>
      <c r="Q2545">
        <v>6</v>
      </c>
      <c r="R2545">
        <v>0</v>
      </c>
      <c r="S2545" s="2" t="s">
        <v>8277</v>
      </c>
    </row>
    <row r="2546" spans="1:19" x14ac:dyDescent="0.3">
      <c r="A2546" s="1">
        <v>26413</v>
      </c>
      <c r="B2546" s="4" t="str">
        <f>TEXT(Airplane_Crashes_and_Fatalities[[#This Row],[Date]],"yyyy")</f>
        <v>1972</v>
      </c>
      <c r="C2546" s="1" t="str">
        <f>TEXT(Airplane_Crashes_and_Fatalities[[#This Row],[Date]],"mmm")</f>
        <v>Apr</v>
      </c>
      <c r="D2546" s="5">
        <f>DAY(Airplane_Crashes_and_Fatalities[[#This Row],[Date]])</f>
        <v>24</v>
      </c>
      <c r="E2546" s="3">
        <v>0.51597222222222228</v>
      </c>
      <c r="F2546" s="2" t="s">
        <v>22019</v>
      </c>
      <c r="G2546" s="2" t="s">
        <v>20898</v>
      </c>
      <c r="H2546" s="2"/>
      <c r="I2546" s="2" t="s">
        <v>5404</v>
      </c>
      <c r="J2546" s="2"/>
      <c r="K2546" s="2" t="s">
        <v>8278</v>
      </c>
      <c r="L2546" s="2" t="s">
        <v>8279</v>
      </c>
      <c r="M2546" t="s">
        <v>8280</v>
      </c>
      <c r="N2546">
        <f>Airplane_Crashes_and_Fatalities[[#This Row],[Aboard]]-Airplane_Crashes_and_Fatalities[[#This Row],[Fatalities]]</f>
        <v>6</v>
      </c>
      <c r="P2546">
        <v>10</v>
      </c>
      <c r="Q2546">
        <v>4</v>
      </c>
      <c r="R2546">
        <v>0</v>
      </c>
      <c r="S2546" s="2" t="s">
        <v>8281</v>
      </c>
    </row>
    <row r="2547" spans="1:19" x14ac:dyDescent="0.3">
      <c r="A2547" s="1">
        <v>26415</v>
      </c>
      <c r="B2547" s="4" t="str">
        <f>TEXT(Airplane_Crashes_and_Fatalities[[#This Row],[Date]],"yyyy")</f>
        <v>1972</v>
      </c>
      <c r="C2547" s="1" t="str">
        <f>TEXT(Airplane_Crashes_and_Fatalities[[#This Row],[Date]],"mmm")</f>
        <v>Apr</v>
      </c>
      <c r="D2547" s="5">
        <f>DAY(Airplane_Crashes_and_Fatalities[[#This Row],[Date]])</f>
        <v>26</v>
      </c>
      <c r="F2547" s="2" t="s">
        <v>22020</v>
      </c>
      <c r="G2547" s="2" t="s">
        <v>20706</v>
      </c>
      <c r="H2547" s="2"/>
      <c r="I2547" s="2" t="s">
        <v>1718</v>
      </c>
      <c r="J2547" s="2"/>
      <c r="K2547" s="2"/>
      <c r="L2547" s="2" t="s">
        <v>6210</v>
      </c>
      <c r="M2547" t="s">
        <v>8282</v>
      </c>
      <c r="N2547">
        <f>Airplane_Crashes_and_Fatalities[[#This Row],[Aboard]]-Airplane_Crashes_and_Fatalities[[#This Row],[Fatalities]]</f>
        <v>0</v>
      </c>
      <c r="O2547">
        <v>3992</v>
      </c>
      <c r="P2547">
        <v>6</v>
      </c>
      <c r="Q2547">
        <v>6</v>
      </c>
      <c r="R2547">
        <v>0</v>
      </c>
      <c r="S2547" s="2" t="s">
        <v>7056</v>
      </c>
    </row>
    <row r="2548" spans="1:19" x14ac:dyDescent="0.3">
      <c r="A2548" s="1">
        <v>26423</v>
      </c>
      <c r="B2548" s="4" t="str">
        <f>TEXT(Airplane_Crashes_and_Fatalities[[#This Row],[Date]],"yyyy")</f>
        <v>1972</v>
      </c>
      <c r="C2548" s="1" t="str">
        <f>TEXT(Airplane_Crashes_and_Fatalities[[#This Row],[Date]],"mmm")</f>
        <v>May</v>
      </c>
      <c r="D2548" s="5">
        <f>DAY(Airplane_Crashes_and_Fatalities[[#This Row],[Date]])</f>
        <v>4</v>
      </c>
      <c r="F2548" s="2" t="s">
        <v>22021</v>
      </c>
      <c r="G2548" s="2" t="s">
        <v>19768</v>
      </c>
      <c r="H2548" s="2"/>
      <c r="I2548" s="2" t="s">
        <v>2306</v>
      </c>
      <c r="J2548" s="2"/>
      <c r="K2548" s="2"/>
      <c r="L2548" s="2" t="s">
        <v>7809</v>
      </c>
      <c r="M2548" t="s">
        <v>8283</v>
      </c>
      <c r="N2548">
        <f>Airplane_Crashes_and_Fatalities[[#This Row],[Aboard]]-Airplane_Crashes_and_Fatalities[[#This Row],[Fatalities]]</f>
        <v>0</v>
      </c>
      <c r="O2548">
        <v>9040314</v>
      </c>
      <c r="P2548">
        <v>18</v>
      </c>
      <c r="Q2548">
        <v>18</v>
      </c>
      <c r="R2548">
        <v>0</v>
      </c>
      <c r="S2548" s="2" t="s">
        <v>8284</v>
      </c>
    </row>
    <row r="2549" spans="1:19" x14ac:dyDescent="0.3">
      <c r="A2549" s="1">
        <v>26424</v>
      </c>
      <c r="B2549" s="4" t="str">
        <f>TEXT(Airplane_Crashes_and_Fatalities[[#This Row],[Date]],"yyyy")</f>
        <v>1972</v>
      </c>
      <c r="C2549" s="1" t="str">
        <f>TEXT(Airplane_Crashes_and_Fatalities[[#This Row],[Date]],"mmm")</f>
        <v>May</v>
      </c>
      <c r="D2549" s="5">
        <f>DAY(Airplane_Crashes_and_Fatalities[[#This Row],[Date]])</f>
        <v>5</v>
      </c>
      <c r="E2549" s="3">
        <v>0.93333333333333335</v>
      </c>
      <c r="F2549" s="2" t="s">
        <v>22022</v>
      </c>
      <c r="G2549" s="2" t="s">
        <v>22023</v>
      </c>
      <c r="H2549" s="2" t="s">
        <v>19745</v>
      </c>
      <c r="I2549" s="2" t="s">
        <v>3310</v>
      </c>
      <c r="J2549" s="2" t="s">
        <v>19179</v>
      </c>
      <c r="K2549" s="2" t="s">
        <v>8285</v>
      </c>
      <c r="L2549" s="2" t="s">
        <v>5603</v>
      </c>
      <c r="M2549" t="s">
        <v>8286</v>
      </c>
      <c r="N2549">
        <f>Airplane_Crashes_and_Fatalities[[#This Row],[Aboard]]-Airplane_Crashes_and_Fatalities[[#This Row],[Fatalities]]</f>
        <v>0</v>
      </c>
      <c r="O2549" t="s">
        <v>8287</v>
      </c>
      <c r="P2549">
        <v>115</v>
      </c>
      <c r="Q2549">
        <v>115</v>
      </c>
      <c r="R2549">
        <v>0</v>
      </c>
      <c r="S2549" s="2" t="s">
        <v>8288</v>
      </c>
    </row>
    <row r="2550" spans="1:19" x14ac:dyDescent="0.3">
      <c r="A2550" s="1">
        <v>26427</v>
      </c>
      <c r="B2550" s="4" t="str">
        <f>TEXT(Airplane_Crashes_and_Fatalities[[#This Row],[Date]],"yyyy")</f>
        <v>1972</v>
      </c>
      <c r="C2550" s="1" t="str">
        <f>TEXT(Airplane_Crashes_and_Fatalities[[#This Row],[Date]],"mmm")</f>
        <v>May</v>
      </c>
      <c r="D2550" s="5">
        <f>DAY(Airplane_Crashes_and_Fatalities[[#This Row],[Date]])</f>
        <v>8</v>
      </c>
      <c r="F2550" s="2" t="s">
        <v>22024</v>
      </c>
      <c r="G2550" s="2" t="s">
        <v>20520</v>
      </c>
      <c r="H2550" s="2"/>
      <c r="I2550" s="2" t="s">
        <v>8289</v>
      </c>
      <c r="J2550" s="2"/>
      <c r="K2550" s="2" t="s">
        <v>8290</v>
      </c>
      <c r="L2550" s="2" t="s">
        <v>2010</v>
      </c>
      <c r="M2550" t="s">
        <v>8291</v>
      </c>
      <c r="N2550">
        <f>Airplane_Crashes_and_Fatalities[[#This Row],[Aboard]]-Airplane_Crashes_and_Fatalities[[#This Row],[Fatalities]]</f>
        <v>0</v>
      </c>
      <c r="O2550">
        <v>26613</v>
      </c>
      <c r="P2550">
        <v>7</v>
      </c>
      <c r="Q2550">
        <v>7</v>
      </c>
      <c r="R2550">
        <v>0</v>
      </c>
      <c r="S2550" s="2" t="s">
        <v>7159</v>
      </c>
    </row>
    <row r="2551" spans="1:19" x14ac:dyDescent="0.3">
      <c r="A2551" s="1">
        <v>26429</v>
      </c>
      <c r="B2551" s="4" t="str">
        <f>TEXT(Airplane_Crashes_and_Fatalities[[#This Row],[Date]],"yyyy")</f>
        <v>1972</v>
      </c>
      <c r="C2551" s="1" t="str">
        <f>TEXT(Airplane_Crashes_and_Fatalities[[#This Row],[Date]],"mmm")</f>
        <v>May</v>
      </c>
      <c r="D2551" s="5">
        <f>DAY(Airplane_Crashes_and_Fatalities[[#This Row],[Date]])</f>
        <v>10</v>
      </c>
      <c r="E2551" s="3">
        <v>0.43402777777777768</v>
      </c>
      <c r="F2551" s="2" t="s">
        <v>22025</v>
      </c>
      <c r="G2551" s="2" t="s">
        <v>21400</v>
      </c>
      <c r="H2551" s="2"/>
      <c r="I2551" s="2" t="s">
        <v>12</v>
      </c>
      <c r="J2551" s="2"/>
      <c r="K2551" s="2" t="s">
        <v>8292</v>
      </c>
      <c r="L2551" s="2" t="s">
        <v>7420</v>
      </c>
      <c r="N2551">
        <f>Airplane_Crashes_and_Fatalities[[#This Row],[Aboard]]-Airplane_Crashes_and_Fatalities[[#This Row],[Fatalities]]</f>
        <v>0</v>
      </c>
      <c r="P2551">
        <v>34</v>
      </c>
      <c r="Q2551">
        <v>34</v>
      </c>
      <c r="R2551">
        <v>0</v>
      </c>
      <c r="S2551" s="2" t="s">
        <v>8293</v>
      </c>
    </row>
    <row r="2552" spans="1:19" x14ac:dyDescent="0.3">
      <c r="A2552" s="1">
        <v>26438</v>
      </c>
      <c r="B2552" s="4" t="str">
        <f>TEXT(Airplane_Crashes_and_Fatalities[[#This Row],[Date]],"yyyy")</f>
        <v>1972</v>
      </c>
      <c r="C2552" s="1" t="str">
        <f>TEXT(Airplane_Crashes_and_Fatalities[[#This Row],[Date]],"mmm")</f>
        <v>May</v>
      </c>
      <c r="D2552" s="5">
        <f>DAY(Airplane_Crashes_and_Fatalities[[#This Row],[Date]])</f>
        <v>19</v>
      </c>
      <c r="E2552" s="3">
        <v>0.52013888888888893</v>
      </c>
      <c r="F2552" s="2" t="s">
        <v>21010</v>
      </c>
      <c r="G2552" s="2" t="s">
        <v>19863</v>
      </c>
      <c r="H2552" s="2"/>
      <c r="I2552" s="2" t="s">
        <v>8294</v>
      </c>
      <c r="J2552" s="2"/>
      <c r="K2552" s="2" t="s">
        <v>8295</v>
      </c>
      <c r="L2552" s="2" t="s">
        <v>7566</v>
      </c>
      <c r="M2552" t="s">
        <v>8296</v>
      </c>
      <c r="N2552">
        <f>Airplane_Crashes_and_Fatalities[[#This Row],[Aboard]]-Airplane_Crashes_and_Fatalities[[#This Row],[Fatalities]]</f>
        <v>0</v>
      </c>
      <c r="P2552">
        <v>9</v>
      </c>
      <c r="Q2552">
        <v>9</v>
      </c>
      <c r="R2552">
        <v>0</v>
      </c>
      <c r="S2552" s="2" t="s">
        <v>8297</v>
      </c>
    </row>
    <row r="2553" spans="1:19" x14ac:dyDescent="0.3">
      <c r="A2553" s="1">
        <v>26440</v>
      </c>
      <c r="B2553" s="4" t="str">
        <f>TEXT(Airplane_Crashes_and_Fatalities[[#This Row],[Date]],"yyyy")</f>
        <v>1972</v>
      </c>
      <c r="C2553" s="1" t="str">
        <f>TEXT(Airplane_Crashes_and_Fatalities[[#This Row],[Date]],"mmm")</f>
        <v>May</v>
      </c>
      <c r="D2553" s="5">
        <f>DAY(Airplane_Crashes_and_Fatalities[[#This Row],[Date]])</f>
        <v>21</v>
      </c>
      <c r="F2553" s="2" t="s">
        <v>22026</v>
      </c>
      <c r="G2553" s="2" t="s">
        <v>20729</v>
      </c>
      <c r="H2553" s="2"/>
      <c r="I2553" s="2" t="s">
        <v>3187</v>
      </c>
      <c r="J2553" s="2"/>
      <c r="K2553" s="2" t="s">
        <v>8298</v>
      </c>
      <c r="L2553" s="2" t="s">
        <v>6279</v>
      </c>
      <c r="M2553" t="s">
        <v>8299</v>
      </c>
      <c r="N2553">
        <f>Airplane_Crashes_and_Fatalities[[#This Row],[Aboard]]-Airplane_Crashes_and_Fatalities[[#This Row],[Fatalities]]</f>
        <v>3</v>
      </c>
      <c r="O2553">
        <v>10439</v>
      </c>
      <c r="P2553">
        <v>25</v>
      </c>
      <c r="Q2553">
        <v>22</v>
      </c>
      <c r="R2553">
        <v>0</v>
      </c>
      <c r="S2553" s="2" t="s">
        <v>8300</v>
      </c>
    </row>
    <row r="2554" spans="1:19" x14ac:dyDescent="0.3">
      <c r="A2554" s="1">
        <v>26446</v>
      </c>
      <c r="B2554" s="4" t="str">
        <f>TEXT(Airplane_Crashes_and_Fatalities[[#This Row],[Date]],"yyyy")</f>
        <v>1972</v>
      </c>
      <c r="C2554" s="1" t="str">
        <f>TEXT(Airplane_Crashes_and_Fatalities[[#This Row],[Date]],"mmm")</f>
        <v>May</v>
      </c>
      <c r="D2554" s="5">
        <f>DAY(Airplane_Crashes_and_Fatalities[[#This Row],[Date]])</f>
        <v>27</v>
      </c>
      <c r="F2554" s="2" t="s">
        <v>22027</v>
      </c>
      <c r="G2554" s="2" t="s">
        <v>19669</v>
      </c>
      <c r="H2554" s="2"/>
      <c r="I2554" s="2" t="s">
        <v>8301</v>
      </c>
      <c r="J2554" s="2"/>
      <c r="K2554" s="2"/>
      <c r="L2554" s="2" t="s">
        <v>8302</v>
      </c>
      <c r="M2554" t="s">
        <v>8303</v>
      </c>
      <c r="N2554">
        <f>Airplane_Crashes_and_Fatalities[[#This Row],[Aboard]]-Airplane_Crashes_and_Fatalities[[#This Row],[Fatalities]]</f>
        <v>5</v>
      </c>
      <c r="O2554">
        <v>31</v>
      </c>
      <c r="P2554">
        <v>13</v>
      </c>
      <c r="Q2554">
        <v>8</v>
      </c>
      <c r="R2554">
        <v>0</v>
      </c>
      <c r="S2554" s="2" t="s">
        <v>8304</v>
      </c>
    </row>
    <row r="2555" spans="1:19" x14ac:dyDescent="0.3">
      <c r="A2555" s="1">
        <v>26448</v>
      </c>
      <c r="B2555" s="4" t="str">
        <f>TEXT(Airplane_Crashes_and_Fatalities[[#This Row],[Date]],"yyyy")</f>
        <v>1972</v>
      </c>
      <c r="C2555" s="1" t="str">
        <f>TEXT(Airplane_Crashes_and_Fatalities[[#This Row],[Date]],"mmm")</f>
        <v>May</v>
      </c>
      <c r="D2555" s="5">
        <f>DAY(Airplane_Crashes_and_Fatalities[[#This Row],[Date]])</f>
        <v>29</v>
      </c>
      <c r="E2555" s="3">
        <v>0.25277777777777777</v>
      </c>
      <c r="F2555" s="2" t="s">
        <v>22028</v>
      </c>
      <c r="G2555" s="2" t="s">
        <v>21480</v>
      </c>
      <c r="H2555" s="2"/>
      <c r="I2555" s="2" t="s">
        <v>8305</v>
      </c>
      <c r="J2555" s="2"/>
      <c r="K2555" s="2" t="s">
        <v>8306</v>
      </c>
      <c r="L2555" s="2" t="s">
        <v>7322</v>
      </c>
      <c r="M2555" t="s">
        <v>8307</v>
      </c>
      <c r="N2555">
        <f>Airplane_Crashes_and_Fatalities[[#This Row],[Aboard]]-Airplane_Crashes_and_Fatalities[[#This Row],[Fatalities]]</f>
        <v>0</v>
      </c>
      <c r="P2555">
        <v>11</v>
      </c>
      <c r="Q2555">
        <v>11</v>
      </c>
      <c r="R2555">
        <v>0</v>
      </c>
      <c r="S2555" s="2" t="s">
        <v>8308</v>
      </c>
    </row>
    <row r="2556" spans="1:19" x14ac:dyDescent="0.3">
      <c r="A2556" s="1">
        <v>26448</v>
      </c>
      <c r="B2556" s="4" t="str">
        <f>TEXT(Airplane_Crashes_and_Fatalities[[#This Row],[Date]],"yyyy")</f>
        <v>1972</v>
      </c>
      <c r="C2556" s="1" t="str">
        <f>TEXT(Airplane_Crashes_and_Fatalities[[#This Row],[Date]],"mmm")</f>
        <v>May</v>
      </c>
      <c r="D2556" s="5">
        <f>DAY(Airplane_Crashes_and_Fatalities[[#This Row],[Date]])</f>
        <v>29</v>
      </c>
      <c r="F2556" s="2" t="s">
        <v>22029</v>
      </c>
      <c r="G2556" s="2" t="s">
        <v>19819</v>
      </c>
      <c r="H2556" s="2"/>
      <c r="I2556" s="2" t="s">
        <v>8309</v>
      </c>
      <c r="J2556" s="2"/>
      <c r="K2556" s="2"/>
      <c r="L2556" s="2" t="s">
        <v>3194</v>
      </c>
      <c r="M2556" t="s">
        <v>8310</v>
      </c>
      <c r="N2556">
        <f>Airplane_Crashes_and_Fatalities[[#This Row],[Aboard]]-Airplane_Crashes_and_Fatalities[[#This Row],[Fatalities]]</f>
        <v>9</v>
      </c>
      <c r="O2556">
        <v>2037</v>
      </c>
      <c r="P2556">
        <v>18</v>
      </c>
      <c r="Q2556">
        <v>9</v>
      </c>
      <c r="R2556">
        <v>0</v>
      </c>
      <c r="S2556" s="2" t="s">
        <v>8311</v>
      </c>
    </row>
    <row r="2557" spans="1:19" x14ac:dyDescent="0.3">
      <c r="A2557" s="1">
        <v>26449</v>
      </c>
      <c r="B2557" s="4" t="str">
        <f>TEXT(Airplane_Crashes_and_Fatalities[[#This Row],[Date]],"yyyy")</f>
        <v>1972</v>
      </c>
      <c r="C2557" s="1" t="str">
        <f>TEXT(Airplane_Crashes_and_Fatalities[[#This Row],[Date]],"mmm")</f>
        <v>May</v>
      </c>
      <c r="D2557" s="5">
        <f>DAY(Airplane_Crashes_and_Fatalities[[#This Row],[Date]])</f>
        <v>30</v>
      </c>
      <c r="E2557" s="3">
        <v>0.26666666666666661</v>
      </c>
      <c r="F2557" s="2" t="s">
        <v>22030</v>
      </c>
      <c r="G2557" s="2" t="s">
        <v>19842</v>
      </c>
      <c r="H2557" s="2"/>
      <c r="I2557" s="2" t="s">
        <v>936</v>
      </c>
      <c r="J2557" s="2" t="s">
        <v>19272</v>
      </c>
      <c r="K2557" s="2" t="s">
        <v>633</v>
      </c>
      <c r="L2557" s="2" t="s">
        <v>6593</v>
      </c>
      <c r="M2557" t="s">
        <v>8312</v>
      </c>
      <c r="N2557">
        <f>Airplane_Crashes_and_Fatalities[[#This Row],[Aboard]]-Airplane_Crashes_and_Fatalities[[#This Row],[Fatalities]]</f>
        <v>0</v>
      </c>
      <c r="O2557">
        <v>45700</v>
      </c>
      <c r="P2557">
        <v>4</v>
      </c>
      <c r="Q2557">
        <v>4</v>
      </c>
      <c r="R2557">
        <v>0</v>
      </c>
      <c r="S2557" s="2" t="s">
        <v>8313</v>
      </c>
    </row>
    <row r="2558" spans="1:19" x14ac:dyDescent="0.3">
      <c r="A2558" s="1">
        <v>26451</v>
      </c>
      <c r="B2558" s="4" t="str">
        <f>TEXT(Airplane_Crashes_and_Fatalities[[#This Row],[Date]],"yyyy")</f>
        <v>1972</v>
      </c>
      <c r="C2558" s="1" t="str">
        <f>TEXT(Airplane_Crashes_and_Fatalities[[#This Row],[Date]],"mmm")</f>
        <v>Jun</v>
      </c>
      <c r="D2558" s="5">
        <f>DAY(Airplane_Crashes_and_Fatalities[[#This Row],[Date]])</f>
        <v>1</v>
      </c>
      <c r="E2558" s="3">
        <v>0.46180555555555558</v>
      </c>
      <c r="F2558" s="2" t="s">
        <v>21975</v>
      </c>
      <c r="G2558" s="2" t="s">
        <v>20063</v>
      </c>
      <c r="H2558" s="2"/>
      <c r="I2558" s="2" t="s">
        <v>8314</v>
      </c>
      <c r="J2558" s="2"/>
      <c r="K2558" s="2" t="s">
        <v>8315</v>
      </c>
      <c r="L2558" s="2" t="s">
        <v>8316</v>
      </c>
      <c r="M2558" t="s">
        <v>8317</v>
      </c>
      <c r="N2558">
        <f>Airplane_Crashes_and_Fatalities[[#This Row],[Aboard]]-Airplane_Crashes_and_Fatalities[[#This Row],[Fatalities]]</f>
        <v>0</v>
      </c>
      <c r="P2558">
        <v>2</v>
      </c>
      <c r="Q2558">
        <v>2</v>
      </c>
      <c r="R2558">
        <v>0</v>
      </c>
      <c r="S2558" s="2" t="s">
        <v>8318</v>
      </c>
    </row>
    <row r="2559" spans="1:19" x14ac:dyDescent="0.3">
      <c r="A2559" s="1">
        <v>26453</v>
      </c>
      <c r="B2559" s="4" t="str">
        <f>TEXT(Airplane_Crashes_and_Fatalities[[#This Row],[Date]],"yyyy")</f>
        <v>1972</v>
      </c>
      <c r="C2559" s="1" t="str">
        <f>TEXT(Airplane_Crashes_and_Fatalities[[#This Row],[Date]],"mmm")</f>
        <v>Jun</v>
      </c>
      <c r="D2559" s="5">
        <f>DAY(Airplane_Crashes_and_Fatalities[[#This Row],[Date]])</f>
        <v>3</v>
      </c>
      <c r="E2559" s="3">
        <v>0.39583333333333326</v>
      </c>
      <c r="F2559" s="2" t="s">
        <v>22031</v>
      </c>
      <c r="G2559" s="2" t="s">
        <v>19828</v>
      </c>
      <c r="H2559" s="2"/>
      <c r="I2559" s="2" t="s">
        <v>8319</v>
      </c>
      <c r="J2559" s="2"/>
      <c r="K2559" s="2" t="s">
        <v>8320</v>
      </c>
      <c r="L2559" s="2" t="s">
        <v>6968</v>
      </c>
      <c r="M2559" t="s">
        <v>8321</v>
      </c>
      <c r="N2559">
        <f>Airplane_Crashes_and_Fatalities[[#This Row],[Aboard]]-Airplane_Crashes_and_Fatalities[[#This Row],[Fatalities]]</f>
        <v>0</v>
      </c>
      <c r="P2559">
        <v>2</v>
      </c>
      <c r="Q2559">
        <v>2</v>
      </c>
      <c r="R2559">
        <v>0</v>
      </c>
      <c r="S2559" s="2" t="s">
        <v>8322</v>
      </c>
    </row>
    <row r="2560" spans="1:19" x14ac:dyDescent="0.3">
      <c r="A2560" s="1">
        <v>26453</v>
      </c>
      <c r="B2560" s="4" t="str">
        <f>TEXT(Airplane_Crashes_and_Fatalities[[#This Row],[Date]],"yyyy")</f>
        <v>1972</v>
      </c>
      <c r="C2560" s="1" t="str">
        <f>TEXT(Airplane_Crashes_and_Fatalities[[#This Row],[Date]],"mmm")</f>
        <v>Jun</v>
      </c>
      <c r="D2560" s="5">
        <f>DAY(Airplane_Crashes_and_Fatalities[[#This Row],[Date]])</f>
        <v>3</v>
      </c>
      <c r="F2560" s="2" t="s">
        <v>22032</v>
      </c>
      <c r="G2560" s="2" t="s">
        <v>19747</v>
      </c>
      <c r="H2560" s="2"/>
      <c r="I2560" s="2" t="s">
        <v>16</v>
      </c>
      <c r="J2560" s="2"/>
      <c r="K2560" s="2" t="s">
        <v>8323</v>
      </c>
      <c r="L2560" s="2" t="s">
        <v>5760</v>
      </c>
      <c r="M2560" t="s">
        <v>8324</v>
      </c>
      <c r="N2560">
        <f>Airplane_Crashes_and_Fatalities[[#This Row],[Aboard]]-Airplane_Crashes_and_Fatalities[[#This Row],[Fatalities]]</f>
        <v>0</v>
      </c>
      <c r="O2560" t="s">
        <v>8325</v>
      </c>
      <c r="P2560">
        <v>14</v>
      </c>
      <c r="Q2560">
        <v>14</v>
      </c>
      <c r="R2560">
        <v>0</v>
      </c>
      <c r="S2560" s="2" t="s">
        <v>8326</v>
      </c>
    </row>
    <row r="2561" spans="1:19" x14ac:dyDescent="0.3">
      <c r="A2561" s="1">
        <v>26455</v>
      </c>
      <c r="B2561" s="4" t="str">
        <f>TEXT(Airplane_Crashes_and_Fatalities[[#This Row],[Date]],"yyyy")</f>
        <v>1972</v>
      </c>
      <c r="C2561" s="1" t="str">
        <f>TEXT(Airplane_Crashes_and_Fatalities[[#This Row],[Date]],"mmm")</f>
        <v>Jun</v>
      </c>
      <c r="D2561" s="5">
        <f>DAY(Airplane_Crashes_and_Fatalities[[#This Row],[Date]])</f>
        <v>5</v>
      </c>
      <c r="F2561" s="2" t="s">
        <v>22033</v>
      </c>
      <c r="G2561" s="2" t="s">
        <v>20706</v>
      </c>
      <c r="H2561" s="2"/>
      <c r="I2561" s="2" t="s">
        <v>5404</v>
      </c>
      <c r="J2561" s="2"/>
      <c r="K2561" s="2" t="s">
        <v>8327</v>
      </c>
      <c r="L2561" s="2" t="s">
        <v>1904</v>
      </c>
      <c r="M2561" t="s">
        <v>8328</v>
      </c>
      <c r="N2561">
        <f>Airplane_Crashes_and_Fatalities[[#This Row],[Aboard]]-Airplane_Crashes_and_Fatalities[[#This Row],[Fatalities]]</f>
        <v>0</v>
      </c>
      <c r="O2561">
        <v>30460</v>
      </c>
      <c r="P2561">
        <v>32</v>
      </c>
      <c r="Q2561">
        <v>32</v>
      </c>
      <c r="R2561">
        <v>0</v>
      </c>
      <c r="S2561" s="2" t="s">
        <v>5655</v>
      </c>
    </row>
    <row r="2562" spans="1:19" x14ac:dyDescent="0.3">
      <c r="A2562" s="1">
        <v>26463</v>
      </c>
      <c r="B2562" s="4" t="str">
        <f>TEXT(Airplane_Crashes_and_Fatalities[[#This Row],[Date]],"yyyy")</f>
        <v>1972</v>
      </c>
      <c r="C2562" s="1" t="str">
        <f>TEXT(Airplane_Crashes_and_Fatalities[[#This Row],[Date]],"mmm")</f>
        <v>Jun</v>
      </c>
      <c r="D2562" s="5">
        <f>DAY(Airplane_Crashes_and_Fatalities[[#This Row],[Date]])</f>
        <v>13</v>
      </c>
      <c r="F2562" s="2" t="s">
        <v>20972</v>
      </c>
      <c r="G2562" s="2" t="s">
        <v>19966</v>
      </c>
      <c r="H2562" s="2"/>
      <c r="I2562" s="2" t="s">
        <v>7154</v>
      </c>
      <c r="J2562" s="2"/>
      <c r="K2562" s="2"/>
      <c r="L2562" s="2" t="s">
        <v>1988</v>
      </c>
      <c r="M2562" t="s">
        <v>8329</v>
      </c>
      <c r="N2562">
        <f>Airplane_Crashes_and_Fatalities[[#This Row],[Aboard]]-Airplane_Crashes_and_Fatalities[[#This Row],[Fatalities]]</f>
        <v>0</v>
      </c>
      <c r="O2562">
        <v>33369</v>
      </c>
      <c r="P2562">
        <v>3</v>
      </c>
      <c r="Q2562">
        <v>3</v>
      </c>
      <c r="R2562">
        <v>0</v>
      </c>
      <c r="S2562" s="2" t="s">
        <v>8330</v>
      </c>
    </row>
    <row r="2563" spans="1:19" x14ac:dyDescent="0.3">
      <c r="A2563" s="1">
        <v>26463</v>
      </c>
      <c r="B2563" s="4" t="str">
        <f>TEXT(Airplane_Crashes_and_Fatalities[[#This Row],[Date]],"yyyy")</f>
        <v>1972</v>
      </c>
      <c r="C2563" s="1" t="str">
        <f>TEXT(Airplane_Crashes_and_Fatalities[[#This Row],[Date]],"mmm")</f>
        <v>Jun</v>
      </c>
      <c r="D2563" s="5">
        <f>DAY(Airplane_Crashes_and_Fatalities[[#This Row],[Date]])</f>
        <v>13</v>
      </c>
      <c r="F2563" s="2" t="s">
        <v>22034</v>
      </c>
      <c r="G2563" s="2" t="s">
        <v>21400</v>
      </c>
      <c r="H2563" s="2"/>
      <c r="I2563" s="2" t="s">
        <v>6154</v>
      </c>
      <c r="J2563" s="2"/>
      <c r="K2563" s="2"/>
      <c r="L2563" s="2" t="s">
        <v>8331</v>
      </c>
      <c r="N2563">
        <f>Airplane_Crashes_and_Fatalities[[#This Row],[Aboard]]-Airplane_Crashes_and_Fatalities[[#This Row],[Fatalities]]</f>
        <v>0</v>
      </c>
      <c r="P2563">
        <v>47</v>
      </c>
      <c r="Q2563">
        <v>47</v>
      </c>
      <c r="R2563">
        <v>0</v>
      </c>
      <c r="S2563" s="2" t="s">
        <v>8332</v>
      </c>
    </row>
    <row r="2564" spans="1:19" x14ac:dyDescent="0.3">
      <c r="A2564" s="1">
        <v>26464</v>
      </c>
      <c r="B2564" s="4" t="str">
        <f>TEXT(Airplane_Crashes_and_Fatalities[[#This Row],[Date]],"yyyy")</f>
        <v>1972</v>
      </c>
      <c r="C2564" s="1" t="str">
        <f>TEXT(Airplane_Crashes_and_Fatalities[[#This Row],[Date]],"mmm")</f>
        <v>Jun</v>
      </c>
      <c r="D2564" s="5">
        <f>DAY(Airplane_Crashes_and_Fatalities[[#This Row],[Date]])</f>
        <v>14</v>
      </c>
      <c r="E2564" s="3">
        <v>0.84722222222222232</v>
      </c>
      <c r="F2564" s="2" t="s">
        <v>22035</v>
      </c>
      <c r="G2564" s="2" t="s">
        <v>20163</v>
      </c>
      <c r="H2564" s="2"/>
      <c r="I2564" s="2" t="s">
        <v>3589</v>
      </c>
      <c r="J2564" s="2" t="s">
        <v>19273</v>
      </c>
      <c r="K2564" s="2" t="s">
        <v>8333</v>
      </c>
      <c r="L2564" s="2" t="s">
        <v>5366</v>
      </c>
      <c r="M2564" t="s">
        <v>8334</v>
      </c>
      <c r="N2564">
        <f>Airplane_Crashes_and_Fatalities[[#This Row],[Aboard]]-Airplane_Crashes_and_Fatalities[[#This Row],[Fatalities]]</f>
        <v>5</v>
      </c>
      <c r="O2564" t="s">
        <v>8335</v>
      </c>
      <c r="P2564">
        <v>87</v>
      </c>
      <c r="Q2564">
        <v>82</v>
      </c>
      <c r="R2564">
        <v>4</v>
      </c>
      <c r="S2564" s="2" t="s">
        <v>8336</v>
      </c>
    </row>
    <row r="2565" spans="1:19" x14ac:dyDescent="0.3">
      <c r="A2565" s="1">
        <v>26465</v>
      </c>
      <c r="B2565" s="4" t="str">
        <f>TEXT(Airplane_Crashes_and_Fatalities[[#This Row],[Date]],"yyyy")</f>
        <v>1972</v>
      </c>
      <c r="C2565" s="1" t="str">
        <f>TEXT(Airplane_Crashes_and_Fatalities[[#This Row],[Date]],"mmm")</f>
        <v>Jun</v>
      </c>
      <c r="D2565" s="5">
        <f>DAY(Airplane_Crashes_and_Fatalities[[#This Row],[Date]])</f>
        <v>15</v>
      </c>
      <c r="E2565" s="3">
        <v>0.58333333333333326</v>
      </c>
      <c r="F2565" s="2" t="s">
        <v>22033</v>
      </c>
      <c r="G2565" s="2" t="s">
        <v>20706</v>
      </c>
      <c r="H2565" s="2"/>
      <c r="I2565" s="2" t="s">
        <v>2769</v>
      </c>
      <c r="J2565" s="2" t="s">
        <v>8337</v>
      </c>
      <c r="K2565" s="2" t="s">
        <v>3360</v>
      </c>
      <c r="L2565" s="2" t="s">
        <v>8338</v>
      </c>
      <c r="M2565" t="s">
        <v>8339</v>
      </c>
      <c r="N2565">
        <f>Airplane_Crashes_and_Fatalities[[#This Row],[Aboard]]-Airplane_Crashes_and_Fatalities[[#This Row],[Fatalities]]</f>
        <v>0</v>
      </c>
      <c r="O2565" t="s">
        <v>8340</v>
      </c>
      <c r="P2565">
        <v>81</v>
      </c>
      <c r="Q2565">
        <v>81</v>
      </c>
      <c r="R2565">
        <v>0</v>
      </c>
      <c r="S2565" s="2" t="s">
        <v>8341</v>
      </c>
    </row>
    <row r="2566" spans="1:19" x14ac:dyDescent="0.3">
      <c r="A2566" s="1">
        <v>26468</v>
      </c>
      <c r="B2566" s="4" t="str">
        <f>TEXT(Airplane_Crashes_and_Fatalities[[#This Row],[Date]],"yyyy")</f>
        <v>1972</v>
      </c>
      <c r="C2566" s="1" t="str">
        <f>TEXT(Airplane_Crashes_and_Fatalities[[#This Row],[Date]],"mmm")</f>
        <v>Jun</v>
      </c>
      <c r="D2566" s="5">
        <f>DAY(Airplane_Crashes_and_Fatalities[[#This Row],[Date]])</f>
        <v>18</v>
      </c>
      <c r="E2566" s="3">
        <v>7.638888888888884E-2</v>
      </c>
      <c r="F2566" s="2" t="s">
        <v>22036</v>
      </c>
      <c r="G2566" s="2" t="s">
        <v>19842</v>
      </c>
      <c r="H2566" s="2"/>
      <c r="I2566" s="2" t="s">
        <v>8342</v>
      </c>
      <c r="J2566" s="2"/>
      <c r="K2566" s="2" t="s">
        <v>8343</v>
      </c>
      <c r="L2566" s="2" t="s">
        <v>8344</v>
      </c>
      <c r="M2566" t="s">
        <v>8345</v>
      </c>
      <c r="N2566">
        <f>Airplane_Crashes_and_Fatalities[[#This Row],[Aboard]]-Airplane_Crashes_and_Fatalities[[#This Row],[Fatalities]]</f>
        <v>0</v>
      </c>
      <c r="P2566">
        <v>5</v>
      </c>
      <c r="Q2566">
        <v>5</v>
      </c>
      <c r="R2566">
        <v>0</v>
      </c>
      <c r="S2566" s="2" t="s">
        <v>8346</v>
      </c>
    </row>
    <row r="2567" spans="1:19" x14ac:dyDescent="0.3">
      <c r="A2567" s="1">
        <v>26468</v>
      </c>
      <c r="B2567" s="4" t="str">
        <f>TEXT(Airplane_Crashes_and_Fatalities[[#This Row],[Date]],"yyyy")</f>
        <v>1972</v>
      </c>
      <c r="C2567" s="1" t="str">
        <f>TEXT(Airplane_Crashes_and_Fatalities[[#This Row],[Date]],"mmm")</f>
        <v>Jun</v>
      </c>
      <c r="D2567" s="5">
        <f>DAY(Airplane_Crashes_and_Fatalities[[#This Row],[Date]])</f>
        <v>18</v>
      </c>
      <c r="E2567" s="3">
        <v>0.99652777777777768</v>
      </c>
      <c r="F2567" s="2" t="s">
        <v>22037</v>
      </c>
      <c r="G2567" s="2" t="s">
        <v>20706</v>
      </c>
      <c r="H2567" s="2"/>
      <c r="I2567" s="2" t="s">
        <v>1718</v>
      </c>
      <c r="J2567" s="2"/>
      <c r="K2567" s="2"/>
      <c r="L2567" s="2" t="s">
        <v>7705</v>
      </c>
      <c r="M2567" t="s">
        <v>8347</v>
      </c>
      <c r="N2567">
        <f>Airplane_Crashes_and_Fatalities[[#This Row],[Aboard]]-Airplane_Crashes_and_Fatalities[[#This Row],[Fatalities]]</f>
        <v>3</v>
      </c>
      <c r="O2567">
        <v>3070</v>
      </c>
      <c r="P2567">
        <v>15</v>
      </c>
      <c r="Q2567">
        <v>12</v>
      </c>
      <c r="R2567">
        <v>0</v>
      </c>
      <c r="S2567" s="2" t="s">
        <v>8348</v>
      </c>
    </row>
    <row r="2568" spans="1:19" x14ac:dyDescent="0.3">
      <c r="A2568" s="1">
        <v>26468</v>
      </c>
      <c r="B2568" s="4" t="str">
        <f>TEXT(Airplane_Crashes_and_Fatalities[[#This Row],[Date]],"yyyy")</f>
        <v>1972</v>
      </c>
      <c r="C2568" s="1" t="str">
        <f>TEXT(Airplane_Crashes_and_Fatalities[[#This Row],[Date]],"mmm")</f>
        <v>Jun</v>
      </c>
      <c r="D2568" s="5">
        <f>DAY(Airplane_Crashes_and_Fatalities[[#This Row],[Date]])</f>
        <v>18</v>
      </c>
      <c r="F2568" s="2" t="s">
        <v>20002</v>
      </c>
      <c r="G2568" s="2" t="s">
        <v>20003</v>
      </c>
      <c r="H2568" s="2" t="s">
        <v>19768</v>
      </c>
      <c r="I2568" s="2" t="s">
        <v>2306</v>
      </c>
      <c r="J2568" s="2"/>
      <c r="K2568" s="2"/>
      <c r="L2568" s="2" t="s">
        <v>5495</v>
      </c>
      <c r="M2568" t="s">
        <v>8349</v>
      </c>
      <c r="N2568">
        <f>Airplane_Crashes_and_Fatalities[[#This Row],[Aboard]]-Airplane_Crashes_and_Fatalities[[#This Row],[Fatalities]]</f>
        <v>0</v>
      </c>
      <c r="P2568">
        <v>122</v>
      </c>
      <c r="Q2568">
        <v>122</v>
      </c>
      <c r="R2568">
        <v>0</v>
      </c>
      <c r="S2568" s="2" t="s">
        <v>8350</v>
      </c>
    </row>
    <row r="2569" spans="1:19" x14ac:dyDescent="0.3">
      <c r="A2569" s="1">
        <v>26468</v>
      </c>
      <c r="B2569" s="4" t="str">
        <f>TEXT(Airplane_Crashes_and_Fatalities[[#This Row],[Date]],"yyyy")</f>
        <v>1972</v>
      </c>
      <c r="C2569" s="1" t="str">
        <f>TEXT(Airplane_Crashes_and_Fatalities[[#This Row],[Date]],"mmm")</f>
        <v>Jun</v>
      </c>
      <c r="D2569" s="5">
        <f>DAY(Airplane_Crashes_and_Fatalities[[#This Row],[Date]])</f>
        <v>18</v>
      </c>
      <c r="E2569" s="3">
        <v>0.67430555555555549</v>
      </c>
      <c r="F2569" s="2" t="s">
        <v>20745</v>
      </c>
      <c r="G2569" s="2" t="s">
        <v>22038</v>
      </c>
      <c r="H2569" s="2" t="s">
        <v>19882</v>
      </c>
      <c r="I2569" s="2" t="s">
        <v>2176</v>
      </c>
      <c r="J2569" s="2" t="s">
        <v>19152</v>
      </c>
      <c r="K2569" s="2" t="s">
        <v>8351</v>
      </c>
      <c r="L2569" s="2" t="s">
        <v>8352</v>
      </c>
      <c r="M2569" t="s">
        <v>8353</v>
      </c>
      <c r="N2569">
        <f>Airplane_Crashes_and_Fatalities[[#This Row],[Aboard]]-Airplane_Crashes_and_Fatalities[[#This Row],[Fatalities]]</f>
        <v>0</v>
      </c>
      <c r="O2569">
        <v>2109</v>
      </c>
      <c r="P2569">
        <v>118</v>
      </c>
      <c r="Q2569">
        <v>118</v>
      </c>
      <c r="R2569">
        <v>0</v>
      </c>
      <c r="S2569" s="2" t="s">
        <v>8354</v>
      </c>
    </row>
    <row r="2570" spans="1:19" x14ac:dyDescent="0.3">
      <c r="A2570" s="1">
        <v>26474</v>
      </c>
      <c r="B2570" s="4" t="str">
        <f>TEXT(Airplane_Crashes_and_Fatalities[[#This Row],[Date]],"yyyy")</f>
        <v>1972</v>
      </c>
      <c r="C2570" s="1" t="str">
        <f>TEXT(Airplane_Crashes_and_Fatalities[[#This Row],[Date]],"mmm")</f>
        <v>Jun</v>
      </c>
      <c r="D2570" s="5">
        <f>DAY(Airplane_Crashes_and_Fatalities[[#This Row],[Date]])</f>
        <v>24</v>
      </c>
      <c r="E2570" s="3">
        <v>0.97013888888888888</v>
      </c>
      <c r="F2570" s="2" t="s">
        <v>22039</v>
      </c>
      <c r="G2570" s="2" t="s">
        <v>20247</v>
      </c>
      <c r="H2570" s="2"/>
      <c r="I2570" s="2" t="s">
        <v>7362</v>
      </c>
      <c r="J2570" s="2" t="s">
        <v>19274</v>
      </c>
      <c r="K2570" s="2" t="s">
        <v>7818</v>
      </c>
      <c r="L2570" s="2" t="s">
        <v>4418</v>
      </c>
      <c r="M2570" t="s">
        <v>8355</v>
      </c>
      <c r="N2570">
        <f>Airplane_Crashes_and_Fatalities[[#This Row],[Aboard]]-Airplane_Crashes_and_Fatalities[[#This Row],[Fatalities]]</f>
        <v>15</v>
      </c>
      <c r="O2570">
        <v>14085</v>
      </c>
      <c r="P2570">
        <v>20</v>
      </c>
      <c r="Q2570">
        <v>5</v>
      </c>
      <c r="R2570">
        <v>0</v>
      </c>
      <c r="S2570" s="2" t="s">
        <v>8356</v>
      </c>
    </row>
    <row r="2571" spans="1:19" x14ac:dyDescent="0.3">
      <c r="A2571" s="1">
        <v>26475</v>
      </c>
      <c r="B2571" s="4" t="str">
        <f>TEXT(Airplane_Crashes_and_Fatalities[[#This Row],[Date]],"yyyy")</f>
        <v>1972</v>
      </c>
      <c r="C2571" s="1" t="str">
        <f>TEXT(Airplane_Crashes_and_Fatalities[[#This Row],[Date]],"mmm")</f>
        <v>Jun</v>
      </c>
      <c r="D2571" s="5">
        <f>DAY(Airplane_Crashes_and_Fatalities[[#This Row],[Date]])</f>
        <v>25</v>
      </c>
      <c r="E2571" s="3">
        <v>0.55347222222222214</v>
      </c>
      <c r="F2571" s="2" t="s">
        <v>22040</v>
      </c>
      <c r="G2571" s="2" t="s">
        <v>19785</v>
      </c>
      <c r="H2571" s="2"/>
      <c r="I2571" s="2" t="s">
        <v>8357</v>
      </c>
      <c r="J2571" s="2"/>
      <c r="K2571" s="2" t="s">
        <v>8358</v>
      </c>
      <c r="L2571" s="2" t="s">
        <v>8359</v>
      </c>
      <c r="M2571" t="s">
        <v>8360</v>
      </c>
      <c r="N2571">
        <f>Airplane_Crashes_and_Fatalities[[#This Row],[Aboard]]-Airplane_Crashes_and_Fatalities[[#This Row],[Fatalities]]</f>
        <v>0</v>
      </c>
      <c r="P2571">
        <v>3</v>
      </c>
      <c r="Q2571">
        <v>3</v>
      </c>
      <c r="R2571">
        <v>0</v>
      </c>
      <c r="S2571" s="2" t="s">
        <v>8361</v>
      </c>
    </row>
    <row r="2572" spans="1:19" x14ac:dyDescent="0.3">
      <c r="A2572" s="1">
        <v>26479</v>
      </c>
      <c r="B2572" s="4" t="str">
        <f>TEXT(Airplane_Crashes_and_Fatalities[[#This Row],[Date]],"yyyy")</f>
        <v>1972</v>
      </c>
      <c r="C2572" s="1" t="str">
        <f>TEXT(Airplane_Crashes_and_Fatalities[[#This Row],[Date]],"mmm")</f>
        <v>Jun</v>
      </c>
      <c r="D2572" s="5">
        <f>DAY(Airplane_Crashes_and_Fatalities[[#This Row],[Date]])</f>
        <v>29</v>
      </c>
      <c r="E2572" s="3">
        <v>0.40069444444444446</v>
      </c>
      <c r="F2572" s="2" t="s">
        <v>22041</v>
      </c>
      <c r="G2572" s="2" t="s">
        <v>19720</v>
      </c>
      <c r="H2572" s="2"/>
      <c r="I2572" s="2" t="s">
        <v>8362</v>
      </c>
      <c r="J2572" s="2" t="s">
        <v>8363</v>
      </c>
      <c r="K2572" s="2" t="s">
        <v>8364</v>
      </c>
      <c r="L2572" s="2" t="s">
        <v>8365</v>
      </c>
      <c r="M2572" t="s">
        <v>8366</v>
      </c>
      <c r="N2572">
        <f>Airplane_Crashes_and_Fatalities[[#This Row],[Aboard]]-Airplane_Crashes_and_Fatalities[[#This Row],[Fatalities]]</f>
        <v>0</v>
      </c>
      <c r="O2572" t="s">
        <v>8367</v>
      </c>
      <c r="P2572">
        <v>13</v>
      </c>
      <c r="Q2572">
        <v>13</v>
      </c>
      <c r="R2572">
        <v>0</v>
      </c>
      <c r="S2572" s="2" t="s">
        <v>8368</v>
      </c>
    </row>
    <row r="2573" spans="1:19" x14ac:dyDescent="0.3">
      <c r="A2573" s="1">
        <v>26479</v>
      </c>
      <c r="B2573" s="4" t="str">
        <f>TEXT(Airplane_Crashes_and_Fatalities[[#This Row],[Date]],"yyyy")</f>
        <v>1972</v>
      </c>
      <c r="C2573" s="1" t="str">
        <f>TEXT(Airplane_Crashes_and_Fatalities[[#This Row],[Date]],"mmm")</f>
        <v>Jun</v>
      </c>
      <c r="D2573" s="5">
        <f>DAY(Airplane_Crashes_and_Fatalities[[#This Row],[Date]])</f>
        <v>29</v>
      </c>
      <c r="F2573" s="2" t="s">
        <v>22042</v>
      </c>
      <c r="G2573" s="2" t="s">
        <v>19676</v>
      </c>
      <c r="H2573" s="2"/>
      <c r="I2573" s="2" t="s">
        <v>8369</v>
      </c>
      <c r="J2573" s="2"/>
      <c r="K2573" s="2"/>
      <c r="L2573" s="2" t="s">
        <v>8370</v>
      </c>
      <c r="M2573" t="s">
        <v>8371</v>
      </c>
      <c r="N2573">
        <f>Airplane_Crashes_and_Fatalities[[#This Row],[Aboard]]-Airplane_Crashes_and_Fatalities[[#This Row],[Fatalities]]</f>
        <v>1</v>
      </c>
      <c r="O2573">
        <v>1029</v>
      </c>
      <c r="P2573">
        <v>8</v>
      </c>
      <c r="Q2573">
        <v>7</v>
      </c>
      <c r="R2573">
        <v>0</v>
      </c>
      <c r="S2573" s="2" t="s">
        <v>8372</v>
      </c>
    </row>
    <row r="2574" spans="1:19" x14ac:dyDescent="0.3">
      <c r="A2574" s="1">
        <v>26480</v>
      </c>
      <c r="B2574" s="4" t="str">
        <f>TEXT(Airplane_Crashes_and_Fatalities[[#This Row],[Date]],"yyyy")</f>
        <v>1972</v>
      </c>
      <c r="C2574" s="1" t="str">
        <f>TEXT(Airplane_Crashes_and_Fatalities[[#This Row],[Date]],"mmm")</f>
        <v>Jun</v>
      </c>
      <c r="D2574" s="5">
        <f>DAY(Airplane_Crashes_and_Fatalities[[#This Row],[Date]])</f>
        <v>30</v>
      </c>
      <c r="E2574" s="3">
        <v>0.32152777777777786</v>
      </c>
      <c r="F2574" s="2" t="s">
        <v>22043</v>
      </c>
      <c r="G2574" s="2" t="s">
        <v>19722</v>
      </c>
      <c r="H2574" s="2"/>
      <c r="I2574" s="2" t="s">
        <v>8373</v>
      </c>
      <c r="J2574" s="2"/>
      <c r="K2574" s="2" t="s">
        <v>228</v>
      </c>
      <c r="L2574" s="2" t="s">
        <v>8374</v>
      </c>
      <c r="M2574" t="s">
        <v>8375</v>
      </c>
      <c r="N2574">
        <f>Airplane_Crashes_and_Fatalities[[#This Row],[Aboard]]-Airplane_Crashes_and_Fatalities[[#This Row],[Fatalities]]</f>
        <v>3</v>
      </c>
      <c r="P2574">
        <v>5</v>
      </c>
      <c r="Q2574">
        <v>2</v>
      </c>
      <c r="R2574">
        <v>0</v>
      </c>
      <c r="S2574" s="2" t="s">
        <v>8376</v>
      </c>
    </row>
    <row r="2575" spans="1:19" x14ac:dyDescent="0.3">
      <c r="A2575" s="1">
        <v>26485</v>
      </c>
      <c r="B2575" s="4" t="str">
        <f>TEXT(Airplane_Crashes_and_Fatalities[[#This Row],[Date]],"yyyy")</f>
        <v>1972</v>
      </c>
      <c r="C2575" s="1" t="str">
        <f>TEXT(Airplane_Crashes_and_Fatalities[[#This Row],[Date]],"mmm")</f>
        <v>Jul</v>
      </c>
      <c r="D2575" s="5">
        <f>DAY(Airplane_Crashes_and_Fatalities[[#This Row],[Date]])</f>
        <v>5</v>
      </c>
      <c r="F2575" s="2" t="s">
        <v>19728</v>
      </c>
      <c r="G2575" s="2" t="s">
        <v>19729</v>
      </c>
      <c r="H2575" s="2"/>
      <c r="I2575" s="2" t="s">
        <v>8377</v>
      </c>
      <c r="J2575" s="2" t="s">
        <v>19137</v>
      </c>
      <c r="K2575" s="2" t="s">
        <v>8378</v>
      </c>
      <c r="L2575" s="2" t="s">
        <v>8379</v>
      </c>
      <c r="N2575">
        <f>Airplane_Crashes_and_Fatalities[[#This Row],[Aboard]]-Airplane_Crashes_and_Fatalities[[#This Row],[Fatalities]]</f>
        <v>83</v>
      </c>
      <c r="P2575">
        <v>86</v>
      </c>
      <c r="Q2575">
        <v>3</v>
      </c>
      <c r="R2575">
        <v>0</v>
      </c>
      <c r="S2575" s="2" t="s">
        <v>8380</v>
      </c>
    </row>
    <row r="2576" spans="1:19" x14ac:dyDescent="0.3">
      <c r="A2576" s="1">
        <v>26486</v>
      </c>
      <c r="B2576" s="4" t="str">
        <f>TEXT(Airplane_Crashes_and_Fatalities[[#This Row],[Date]],"yyyy")</f>
        <v>1972</v>
      </c>
      <c r="C2576" s="1" t="str">
        <f>TEXT(Airplane_Crashes_and_Fatalities[[#This Row],[Date]],"mmm")</f>
        <v>Jul</v>
      </c>
      <c r="D2576" s="5">
        <f>DAY(Airplane_Crashes_and_Fatalities[[#This Row],[Date]])</f>
        <v>6</v>
      </c>
      <c r="F2576" s="2" t="s">
        <v>22044</v>
      </c>
      <c r="G2576" s="2" t="s">
        <v>21586</v>
      </c>
      <c r="H2576" s="2" t="s">
        <v>19710</v>
      </c>
      <c r="I2576" s="2" t="s">
        <v>3912</v>
      </c>
      <c r="J2576" s="2" t="s">
        <v>19275</v>
      </c>
      <c r="K2576" s="2" t="s">
        <v>8381</v>
      </c>
      <c r="L2576" s="2" t="s">
        <v>8382</v>
      </c>
      <c r="M2576" t="s">
        <v>8383</v>
      </c>
      <c r="N2576">
        <f>Airplane_Crashes_and_Fatalities[[#This Row],[Aboard]]-Airplane_Crashes_and_Fatalities[[#This Row],[Fatalities]]</f>
        <v>0</v>
      </c>
      <c r="O2576" t="s">
        <v>8384</v>
      </c>
      <c r="P2576">
        <v>10</v>
      </c>
      <c r="Q2576">
        <v>10</v>
      </c>
      <c r="R2576">
        <v>0</v>
      </c>
      <c r="S2576" s="2" t="s">
        <v>8385</v>
      </c>
    </row>
    <row r="2577" spans="1:19" x14ac:dyDescent="0.3">
      <c r="A2577" s="1">
        <v>26491</v>
      </c>
      <c r="B2577" s="4" t="str">
        <f>TEXT(Airplane_Crashes_and_Fatalities[[#This Row],[Date]],"yyyy")</f>
        <v>1972</v>
      </c>
      <c r="C2577" s="1" t="str">
        <f>TEXT(Airplane_Crashes_and_Fatalities[[#This Row],[Date]],"mmm")</f>
        <v>Jul</v>
      </c>
      <c r="D2577" s="5">
        <f>DAY(Airplane_Crashes_and_Fatalities[[#This Row],[Date]])</f>
        <v>11</v>
      </c>
      <c r="F2577" s="2" t="s">
        <v>21731</v>
      </c>
      <c r="G2577" s="2" t="s">
        <v>21400</v>
      </c>
      <c r="H2577" s="2"/>
      <c r="I2577" s="2" t="s">
        <v>2310</v>
      </c>
      <c r="J2577" s="2"/>
      <c r="K2577" s="2"/>
      <c r="L2577" s="2" t="s">
        <v>8386</v>
      </c>
      <c r="M2577">
        <v>156658</v>
      </c>
      <c r="N2577">
        <f>Airplane_Crashes_and_Fatalities[[#This Row],[Aboard]]-Airplane_Crashes_and_Fatalities[[#This Row],[Fatalities]]</f>
        <v>15</v>
      </c>
      <c r="P2577">
        <v>67</v>
      </c>
      <c r="Q2577">
        <v>52</v>
      </c>
      <c r="R2577">
        <v>0</v>
      </c>
      <c r="S2577" s="2" t="s">
        <v>8387</v>
      </c>
    </row>
    <row r="2578" spans="1:19" x14ac:dyDescent="0.3">
      <c r="A2578" s="1">
        <v>26491</v>
      </c>
      <c r="B2578" s="4" t="str">
        <f>TEXT(Airplane_Crashes_and_Fatalities[[#This Row],[Date]],"yyyy")</f>
        <v>1972</v>
      </c>
      <c r="C2578" s="1" t="str">
        <f>TEXT(Airplane_Crashes_and_Fatalities[[#This Row],[Date]],"mmm")</f>
        <v>Jul</v>
      </c>
      <c r="D2578" s="5">
        <f>DAY(Airplane_Crashes_and_Fatalities[[#This Row],[Date]])</f>
        <v>11</v>
      </c>
      <c r="E2578" s="3">
        <v>0.66666666666666674</v>
      </c>
      <c r="F2578" s="2" t="s">
        <v>22045</v>
      </c>
      <c r="G2578" s="2" t="s">
        <v>20095</v>
      </c>
      <c r="H2578" s="2"/>
      <c r="I2578" s="2" t="s">
        <v>8388</v>
      </c>
      <c r="J2578" s="2"/>
      <c r="K2578" s="2" t="s">
        <v>8389</v>
      </c>
      <c r="L2578" s="2" t="s">
        <v>6731</v>
      </c>
      <c r="M2578" t="s">
        <v>8390</v>
      </c>
      <c r="N2578">
        <f>Airplane_Crashes_and_Fatalities[[#This Row],[Aboard]]-Airplane_Crashes_and_Fatalities[[#This Row],[Fatalities]]</f>
        <v>0</v>
      </c>
      <c r="O2578">
        <v>56</v>
      </c>
      <c r="P2578">
        <v>19</v>
      </c>
      <c r="Q2578">
        <v>19</v>
      </c>
      <c r="R2578">
        <v>0</v>
      </c>
      <c r="S2578" s="2" t="s">
        <v>8391</v>
      </c>
    </row>
    <row r="2579" spans="1:19" x14ac:dyDescent="0.3">
      <c r="A2579" s="1">
        <v>26500</v>
      </c>
      <c r="B2579" s="4" t="str">
        <f>TEXT(Airplane_Crashes_and_Fatalities[[#This Row],[Date]],"yyyy")</f>
        <v>1972</v>
      </c>
      <c r="C2579" s="1" t="str">
        <f>TEXT(Airplane_Crashes_and_Fatalities[[#This Row],[Date]],"mmm")</f>
        <v>Jul</v>
      </c>
      <c r="D2579" s="5">
        <f>DAY(Airplane_Crashes_and_Fatalities[[#This Row],[Date]])</f>
        <v>20</v>
      </c>
      <c r="F2579" s="2" t="s">
        <v>22046</v>
      </c>
      <c r="G2579" s="2" t="s">
        <v>19851</v>
      </c>
      <c r="H2579" s="2"/>
      <c r="I2579" s="2" t="s">
        <v>8392</v>
      </c>
      <c r="J2579" s="2"/>
      <c r="K2579" s="2"/>
      <c r="L2579" s="2" t="s">
        <v>8393</v>
      </c>
      <c r="N2579">
        <f>Airplane_Crashes_and_Fatalities[[#This Row],[Aboard]]-Airplane_Crashes_and_Fatalities[[#This Row],[Fatalities]]</f>
        <v>83</v>
      </c>
      <c r="P2579">
        <v>84</v>
      </c>
      <c r="Q2579">
        <v>1</v>
      </c>
      <c r="R2579">
        <v>0</v>
      </c>
      <c r="S2579" s="2" t="s">
        <v>8394</v>
      </c>
    </row>
    <row r="2580" spans="1:19" x14ac:dyDescent="0.3">
      <c r="A2580" s="1">
        <v>26509</v>
      </c>
      <c r="B2580" s="4" t="str">
        <f>TEXT(Airplane_Crashes_and_Fatalities[[#This Row],[Date]],"yyyy")</f>
        <v>1972</v>
      </c>
      <c r="C2580" s="1" t="str">
        <f>TEXT(Airplane_Crashes_and_Fatalities[[#This Row],[Date]],"mmm")</f>
        <v>Jul</v>
      </c>
      <c r="D2580" s="5">
        <f>DAY(Airplane_Crashes_and_Fatalities[[#This Row],[Date]])</f>
        <v>29</v>
      </c>
      <c r="F2580" s="2" t="s">
        <v>22047</v>
      </c>
      <c r="G2580" s="2" t="s">
        <v>19762</v>
      </c>
      <c r="H2580" s="2"/>
      <c r="I2580" s="2" t="s">
        <v>8395</v>
      </c>
      <c r="J2580" s="2"/>
      <c r="K2580" s="2"/>
      <c r="L2580" s="2" t="s">
        <v>6416</v>
      </c>
      <c r="M2580" t="s">
        <v>8396</v>
      </c>
      <c r="N2580">
        <f>Airplane_Crashes_and_Fatalities[[#This Row],[Aboard]]-Airplane_Crashes_and_Fatalities[[#This Row],[Fatalities]]</f>
        <v>0</v>
      </c>
      <c r="O2580" t="s">
        <v>8397</v>
      </c>
      <c r="P2580">
        <v>38</v>
      </c>
      <c r="Q2580">
        <v>38</v>
      </c>
      <c r="R2580">
        <v>0</v>
      </c>
      <c r="S2580" s="2" t="s">
        <v>8398</v>
      </c>
    </row>
    <row r="2581" spans="1:19" x14ac:dyDescent="0.3">
      <c r="A2581" s="1">
        <v>26523</v>
      </c>
      <c r="B2581" s="4" t="str">
        <f>TEXT(Airplane_Crashes_and_Fatalities[[#This Row],[Date]],"yyyy")</f>
        <v>1972</v>
      </c>
      <c r="C2581" s="1" t="str">
        <f>TEXT(Airplane_Crashes_and_Fatalities[[#This Row],[Date]],"mmm")</f>
        <v>Aug</v>
      </c>
      <c r="D2581" s="5">
        <f>DAY(Airplane_Crashes_and_Fatalities[[#This Row],[Date]])</f>
        <v>12</v>
      </c>
      <c r="E2581" s="3">
        <v>0.16666666666666674</v>
      </c>
      <c r="F2581" s="2" t="s">
        <v>22048</v>
      </c>
      <c r="G2581" s="2" t="s">
        <v>21400</v>
      </c>
      <c r="H2581" s="2"/>
      <c r="I2581" s="2" t="s">
        <v>1718</v>
      </c>
      <c r="J2581" s="2"/>
      <c r="K2581" s="2"/>
      <c r="L2581" s="2" t="s">
        <v>7840</v>
      </c>
      <c r="M2581" t="s">
        <v>8399</v>
      </c>
      <c r="N2581">
        <f>Airplane_Crashes_and_Fatalities[[#This Row],[Aboard]]-Airplane_Crashes_and_Fatalities[[#This Row],[Fatalities]]</f>
        <v>14</v>
      </c>
      <c r="O2581">
        <v>3817</v>
      </c>
      <c r="P2581">
        <v>44</v>
      </c>
      <c r="Q2581">
        <v>30</v>
      </c>
      <c r="R2581">
        <v>0</v>
      </c>
      <c r="S2581" s="2" t="s">
        <v>8400</v>
      </c>
    </row>
    <row r="2582" spans="1:19" x14ac:dyDescent="0.3">
      <c r="A2582" s="1">
        <v>26523</v>
      </c>
      <c r="B2582" s="4" t="str">
        <f>TEXT(Airplane_Crashes_and_Fatalities[[#This Row],[Date]],"yyyy")</f>
        <v>1972</v>
      </c>
      <c r="C2582" s="1" t="str">
        <f>TEXT(Airplane_Crashes_and_Fatalities[[#This Row],[Date]],"mmm")</f>
        <v>Aug</v>
      </c>
      <c r="D2582" s="5">
        <f>DAY(Airplane_Crashes_and_Fatalities[[#This Row],[Date]])</f>
        <v>12</v>
      </c>
      <c r="F2582" s="2" t="s">
        <v>21881</v>
      </c>
      <c r="G2582" s="2" t="s">
        <v>20163</v>
      </c>
      <c r="H2582" s="2"/>
      <c r="I2582" s="2" t="s">
        <v>3915</v>
      </c>
      <c r="J2582" s="2"/>
      <c r="K2582" s="2" t="s">
        <v>8401</v>
      </c>
      <c r="L2582" s="2" t="s">
        <v>5177</v>
      </c>
      <c r="M2582" t="s">
        <v>8402</v>
      </c>
      <c r="N2582">
        <f>Airplane_Crashes_and_Fatalities[[#This Row],[Aboard]]-Airplane_Crashes_and_Fatalities[[#This Row],[Fatalities]]</f>
        <v>0</v>
      </c>
      <c r="O2582">
        <v>10175</v>
      </c>
      <c r="P2582">
        <v>18</v>
      </c>
      <c r="Q2582">
        <v>18</v>
      </c>
      <c r="R2582">
        <v>0</v>
      </c>
      <c r="S2582" s="2" t="s">
        <v>8403</v>
      </c>
    </row>
    <row r="2583" spans="1:19" x14ac:dyDescent="0.3">
      <c r="A2583" s="1">
        <v>26525</v>
      </c>
      <c r="B2583" s="4" t="str">
        <f>TEXT(Airplane_Crashes_and_Fatalities[[#This Row],[Date]],"yyyy")</f>
        <v>1972</v>
      </c>
      <c r="C2583" s="1" t="str">
        <f>TEXT(Airplane_Crashes_and_Fatalities[[#This Row],[Date]],"mmm")</f>
        <v>Aug</v>
      </c>
      <c r="D2583" s="5">
        <f>DAY(Airplane_Crashes_and_Fatalities[[#This Row],[Date]])</f>
        <v>14</v>
      </c>
      <c r="E2583" s="3">
        <v>0.70833333333333326</v>
      </c>
      <c r="F2583" s="2" t="s">
        <v>22049</v>
      </c>
      <c r="G2583" s="2" t="s">
        <v>21323</v>
      </c>
      <c r="H2583" s="2"/>
      <c r="I2583" s="2" t="s">
        <v>8404</v>
      </c>
      <c r="J2583" s="2"/>
      <c r="K2583" s="2" t="s">
        <v>8405</v>
      </c>
      <c r="L2583" s="2" t="s">
        <v>8406</v>
      </c>
      <c r="M2583" t="s">
        <v>8407</v>
      </c>
      <c r="N2583">
        <f>Airplane_Crashes_and_Fatalities[[#This Row],[Aboard]]-Airplane_Crashes_and_Fatalities[[#This Row],[Fatalities]]</f>
        <v>0</v>
      </c>
      <c r="O2583">
        <v>702</v>
      </c>
      <c r="P2583">
        <v>156</v>
      </c>
      <c r="Q2583">
        <v>156</v>
      </c>
      <c r="R2583">
        <v>0</v>
      </c>
      <c r="S2583" s="2" t="s">
        <v>8408</v>
      </c>
    </row>
    <row r="2584" spans="1:19" x14ac:dyDescent="0.3">
      <c r="A2584" s="1">
        <v>26527</v>
      </c>
      <c r="B2584" s="4" t="str">
        <f>TEXT(Airplane_Crashes_and_Fatalities[[#This Row],[Date]],"yyyy")</f>
        <v>1972</v>
      </c>
      <c r="C2584" s="1" t="str">
        <f>TEXT(Airplane_Crashes_and_Fatalities[[#This Row],[Date]],"mmm")</f>
        <v>Aug</v>
      </c>
      <c r="D2584" s="5">
        <f>DAY(Airplane_Crashes_and_Fatalities[[#This Row],[Date]])</f>
        <v>16</v>
      </c>
      <c r="F2584" s="2" t="s">
        <v>19927</v>
      </c>
      <c r="G2584" s="2" t="s">
        <v>21040</v>
      </c>
      <c r="H2584" s="2"/>
      <c r="I2584" s="2" t="s">
        <v>8409</v>
      </c>
      <c r="J2584" s="2"/>
      <c r="K2584" s="2" t="s">
        <v>8410</v>
      </c>
      <c r="L2584" s="2" t="s">
        <v>3942</v>
      </c>
      <c r="M2584" t="s">
        <v>8411</v>
      </c>
      <c r="N2584">
        <f>Airplane_Crashes_and_Fatalities[[#This Row],[Aboard]]-Airplane_Crashes_and_Fatalities[[#This Row],[Fatalities]]</f>
        <v>5</v>
      </c>
      <c r="O2584">
        <v>26979</v>
      </c>
      <c r="P2584">
        <v>31</v>
      </c>
      <c r="Q2584">
        <v>26</v>
      </c>
      <c r="R2584">
        <v>0</v>
      </c>
      <c r="S2584" s="2" t="s">
        <v>8412</v>
      </c>
    </row>
    <row r="2585" spans="1:19" x14ac:dyDescent="0.3">
      <c r="A2585" s="1">
        <v>26538</v>
      </c>
      <c r="B2585" s="4" t="str">
        <f>TEXT(Airplane_Crashes_and_Fatalities[[#This Row],[Date]],"yyyy")</f>
        <v>1972</v>
      </c>
      <c r="C2585" s="1" t="str">
        <f>TEXT(Airplane_Crashes_and_Fatalities[[#This Row],[Date]],"mmm")</f>
        <v>Aug</v>
      </c>
      <c r="D2585" s="5">
        <f>DAY(Airplane_Crashes_and_Fatalities[[#This Row],[Date]])</f>
        <v>27</v>
      </c>
      <c r="F2585" s="2" t="s">
        <v>22050</v>
      </c>
      <c r="G2585" s="2" t="s">
        <v>20520</v>
      </c>
      <c r="H2585" s="2"/>
      <c r="I2585" s="2" t="s">
        <v>8413</v>
      </c>
      <c r="J2585" s="2"/>
      <c r="K2585" s="2" t="s">
        <v>8414</v>
      </c>
      <c r="L2585" s="2" t="s">
        <v>1684</v>
      </c>
      <c r="M2585" t="s">
        <v>8415</v>
      </c>
      <c r="N2585">
        <f>Airplane_Crashes_and_Fatalities[[#This Row],[Aboard]]-Airplane_Crashes_and_Fatalities[[#This Row],[Fatalities]]</f>
        <v>0</v>
      </c>
      <c r="O2585">
        <v>4705</v>
      </c>
      <c r="P2585">
        <v>34</v>
      </c>
      <c r="Q2585">
        <v>34</v>
      </c>
      <c r="R2585">
        <v>0</v>
      </c>
      <c r="S2585" s="2" t="s">
        <v>8416</v>
      </c>
    </row>
    <row r="2586" spans="1:19" x14ac:dyDescent="0.3">
      <c r="A2586" s="1">
        <v>26539</v>
      </c>
      <c r="B2586" s="4" t="str">
        <f>TEXT(Airplane_Crashes_and_Fatalities[[#This Row],[Date]],"yyyy")</f>
        <v>1972</v>
      </c>
      <c r="C2586" s="1" t="str">
        <f>TEXT(Airplane_Crashes_and_Fatalities[[#This Row],[Date]],"mmm")</f>
        <v>Aug</v>
      </c>
      <c r="D2586" s="5">
        <f>DAY(Airplane_Crashes_and_Fatalities[[#This Row],[Date]])</f>
        <v>28</v>
      </c>
      <c r="E2586" s="3">
        <v>0.60416666666666674</v>
      </c>
      <c r="F2586" s="2" t="s">
        <v>22051</v>
      </c>
      <c r="G2586" s="2" t="s">
        <v>20129</v>
      </c>
      <c r="H2586" s="2"/>
      <c r="I2586" s="2" t="s">
        <v>94</v>
      </c>
      <c r="J2586" s="2"/>
      <c r="K2586" s="2" t="s">
        <v>8417</v>
      </c>
      <c r="L2586" s="2" t="s">
        <v>8418</v>
      </c>
      <c r="M2586" t="s">
        <v>8419</v>
      </c>
      <c r="N2586">
        <f>Airplane_Crashes_and_Fatalities[[#This Row],[Aboard]]-Airplane_Crashes_and_Fatalities[[#This Row],[Fatalities]]</f>
        <v>4</v>
      </c>
      <c r="P2586">
        <v>29</v>
      </c>
      <c r="Q2586">
        <v>25</v>
      </c>
      <c r="R2586">
        <v>0</v>
      </c>
      <c r="S2586" s="2" t="s">
        <v>8420</v>
      </c>
    </row>
    <row r="2587" spans="1:19" x14ac:dyDescent="0.3">
      <c r="A2587" s="1">
        <v>26542</v>
      </c>
      <c r="B2587" s="4" t="str">
        <f>TEXT(Airplane_Crashes_and_Fatalities[[#This Row],[Date]],"yyyy")</f>
        <v>1972</v>
      </c>
      <c r="C2587" s="1" t="str">
        <f>TEXT(Airplane_Crashes_and_Fatalities[[#This Row],[Date]],"mmm")</f>
        <v>Aug</v>
      </c>
      <c r="D2587" s="5">
        <f>DAY(Airplane_Crashes_and_Fatalities[[#This Row],[Date]])</f>
        <v>31</v>
      </c>
      <c r="F2587" s="2" t="s">
        <v>22052</v>
      </c>
      <c r="G2587" s="2" t="s">
        <v>19866</v>
      </c>
      <c r="H2587" s="2"/>
      <c r="I2587" s="2" t="s">
        <v>2306</v>
      </c>
      <c r="J2587" s="2"/>
      <c r="K2587" s="2"/>
      <c r="L2587" s="2" t="s">
        <v>5067</v>
      </c>
      <c r="M2587" t="s">
        <v>8421</v>
      </c>
      <c r="N2587">
        <f>Airplane_Crashes_and_Fatalities[[#This Row],[Aboard]]-Airplane_Crashes_and_Fatalities[[#This Row],[Fatalities]]</f>
        <v>0</v>
      </c>
      <c r="O2587">
        <v>182004505</v>
      </c>
      <c r="P2587">
        <v>101</v>
      </c>
      <c r="Q2587">
        <v>101</v>
      </c>
      <c r="R2587">
        <v>0</v>
      </c>
      <c r="S2587" s="2" t="s">
        <v>8422</v>
      </c>
    </row>
    <row r="2588" spans="1:19" x14ac:dyDescent="0.3">
      <c r="A2588" s="1">
        <v>26543</v>
      </c>
      <c r="B2588" s="4" t="str">
        <f>TEXT(Airplane_Crashes_and_Fatalities[[#This Row],[Date]],"yyyy")</f>
        <v>1972</v>
      </c>
      <c r="C2588" s="1" t="str">
        <f>TEXT(Airplane_Crashes_and_Fatalities[[#This Row],[Date]],"mmm")</f>
        <v>Sep</v>
      </c>
      <c r="D2588" s="5">
        <f>DAY(Airplane_Crashes_and_Fatalities[[#This Row],[Date]])</f>
        <v>1</v>
      </c>
      <c r="F2588" s="2" t="s">
        <v>22053</v>
      </c>
      <c r="G2588" s="2" t="s">
        <v>22054</v>
      </c>
      <c r="H2588" s="2" t="s">
        <v>20129</v>
      </c>
      <c r="I2588" s="2" t="s">
        <v>8423</v>
      </c>
      <c r="J2588" s="2"/>
      <c r="K2588" s="2"/>
      <c r="L2588" s="2" t="s">
        <v>8424</v>
      </c>
      <c r="M2588" t="s">
        <v>8425</v>
      </c>
      <c r="N2588">
        <f>Airplane_Crashes_and_Fatalities[[#This Row],[Aboard]]-Airplane_Crashes_and_Fatalities[[#This Row],[Fatalities]]</f>
        <v>0</v>
      </c>
      <c r="O2588" t="s">
        <v>8426</v>
      </c>
      <c r="P2588">
        <v>4</v>
      </c>
      <c r="Q2588">
        <v>4</v>
      </c>
      <c r="R2588">
        <v>0</v>
      </c>
      <c r="S2588" s="2" t="s">
        <v>8427</v>
      </c>
    </row>
    <row r="2589" spans="1:19" x14ac:dyDescent="0.3">
      <c r="A2589" s="1">
        <v>26549</v>
      </c>
      <c r="B2589" s="4" t="str">
        <f>TEXT(Airplane_Crashes_and_Fatalities[[#This Row],[Date]],"yyyy")</f>
        <v>1972</v>
      </c>
      <c r="C2589" s="1" t="str">
        <f>TEXT(Airplane_Crashes_and_Fatalities[[#This Row],[Date]],"mmm")</f>
        <v>Sep</v>
      </c>
      <c r="D2589" s="5">
        <f>DAY(Airplane_Crashes_and_Fatalities[[#This Row],[Date]])</f>
        <v>7</v>
      </c>
      <c r="E2589" s="3">
        <v>0.74791666666666656</v>
      </c>
      <c r="F2589" s="2" t="s">
        <v>1617</v>
      </c>
      <c r="G2589" s="2" t="s">
        <v>19975</v>
      </c>
      <c r="H2589" s="2"/>
      <c r="I2589" s="2" t="s">
        <v>8428</v>
      </c>
      <c r="J2589" s="2"/>
      <c r="K2589" s="2"/>
      <c r="L2589" s="2" t="s">
        <v>5135</v>
      </c>
      <c r="M2589" t="s">
        <v>8429</v>
      </c>
      <c r="N2589">
        <f>Airplane_Crashes_and_Fatalities[[#This Row],[Aboard]]-Airplane_Crashes_and_Fatalities[[#This Row],[Fatalities]]</f>
        <v>7</v>
      </c>
      <c r="O2589">
        <v>26903</v>
      </c>
      <c r="P2589">
        <v>8</v>
      </c>
      <c r="Q2589">
        <v>1</v>
      </c>
      <c r="R2589">
        <v>0</v>
      </c>
      <c r="S2589" s="2" t="s">
        <v>8430</v>
      </c>
    </row>
    <row r="2590" spans="1:19" x14ac:dyDescent="0.3">
      <c r="A2590" s="1">
        <v>26552</v>
      </c>
      <c r="B2590" s="4" t="str">
        <f>TEXT(Airplane_Crashes_and_Fatalities[[#This Row],[Date]],"yyyy")</f>
        <v>1972</v>
      </c>
      <c r="C2590" s="1" t="str">
        <f>TEXT(Airplane_Crashes_and_Fatalities[[#This Row],[Date]],"mmm")</f>
        <v>Sep</v>
      </c>
      <c r="D2590" s="5">
        <f>DAY(Airplane_Crashes_and_Fatalities[[#This Row],[Date]])</f>
        <v>10</v>
      </c>
      <c r="E2590" s="3">
        <v>0.43055555555555558</v>
      </c>
      <c r="F2590" s="2" t="s">
        <v>22055</v>
      </c>
      <c r="G2590" s="2" t="s">
        <v>21206</v>
      </c>
      <c r="H2590" s="2"/>
      <c r="I2590" s="2" t="s">
        <v>4866</v>
      </c>
      <c r="J2590" s="2"/>
      <c r="K2590" s="2" t="s">
        <v>8431</v>
      </c>
      <c r="L2590" s="2" t="s">
        <v>1183</v>
      </c>
      <c r="M2590" t="s">
        <v>8432</v>
      </c>
      <c r="N2590">
        <f>Airplane_Crashes_and_Fatalities[[#This Row],[Aboard]]-Airplane_Crashes_and_Fatalities[[#This Row],[Fatalities]]</f>
        <v>0</v>
      </c>
      <c r="O2590">
        <v>4325</v>
      </c>
      <c r="P2590">
        <v>11</v>
      </c>
      <c r="Q2590">
        <v>11</v>
      </c>
      <c r="R2590">
        <v>0</v>
      </c>
      <c r="S2590" s="2" t="s">
        <v>8433</v>
      </c>
    </row>
    <row r="2591" spans="1:19" x14ac:dyDescent="0.3">
      <c r="A2591" s="1">
        <v>26555</v>
      </c>
      <c r="B2591" s="4" t="str">
        <f>TEXT(Airplane_Crashes_and_Fatalities[[#This Row],[Date]],"yyyy")</f>
        <v>1972</v>
      </c>
      <c r="C2591" s="1" t="str">
        <f>TEXT(Airplane_Crashes_and_Fatalities[[#This Row],[Date]],"mmm")</f>
        <v>Sep</v>
      </c>
      <c r="D2591" s="5">
        <f>DAY(Airplane_Crashes_and_Fatalities[[#This Row],[Date]])</f>
        <v>13</v>
      </c>
      <c r="E2591" s="3">
        <v>0.5</v>
      </c>
      <c r="F2591" s="2" t="s">
        <v>22056</v>
      </c>
      <c r="G2591" s="2" t="s">
        <v>21038</v>
      </c>
      <c r="H2591" s="2"/>
      <c r="I2591" s="2" t="s">
        <v>8434</v>
      </c>
      <c r="J2591" s="2"/>
      <c r="K2591" s="2" t="s">
        <v>8435</v>
      </c>
      <c r="L2591" s="2" t="s">
        <v>1625</v>
      </c>
      <c r="M2591" t="s">
        <v>8436</v>
      </c>
      <c r="N2591">
        <f>Airplane_Crashes_and_Fatalities[[#This Row],[Aboard]]-Airplane_Crashes_and_Fatalities[[#This Row],[Fatalities]]</f>
        <v>0</v>
      </c>
      <c r="O2591">
        <v>9950</v>
      </c>
      <c r="P2591">
        <v>31</v>
      </c>
      <c r="Q2591">
        <v>31</v>
      </c>
      <c r="R2591">
        <v>0</v>
      </c>
      <c r="S2591" s="2" t="s">
        <v>8437</v>
      </c>
    </row>
    <row r="2592" spans="1:19" x14ac:dyDescent="0.3">
      <c r="A2592" s="1">
        <v>26566</v>
      </c>
      <c r="B2592" s="4" t="str">
        <f>TEXT(Airplane_Crashes_and_Fatalities[[#This Row],[Date]],"yyyy")</f>
        <v>1972</v>
      </c>
      <c r="C2592" s="1" t="str">
        <f>TEXT(Airplane_Crashes_and_Fatalities[[#This Row],[Date]],"mmm")</f>
        <v>Sep</v>
      </c>
      <c r="D2592" s="5">
        <f>DAY(Airplane_Crashes_and_Fatalities[[#This Row],[Date]])</f>
        <v>24</v>
      </c>
      <c r="F2592" s="2" t="s">
        <v>22057</v>
      </c>
      <c r="G2592" s="2" t="s">
        <v>19729</v>
      </c>
      <c r="H2592" s="2"/>
      <c r="I2592" s="2" t="s">
        <v>20</v>
      </c>
      <c r="J2592" s="2"/>
      <c r="K2592" s="2"/>
      <c r="L2592" s="2" t="s">
        <v>8438</v>
      </c>
      <c r="M2592" t="s">
        <v>8439</v>
      </c>
      <c r="N2592">
        <f>Airplane_Crashes_and_Fatalities[[#This Row],[Aboard]]-Airplane_Crashes_and_Fatalities[[#This Row],[Fatalities]]</f>
        <v>1</v>
      </c>
      <c r="P2592">
        <v>1</v>
      </c>
      <c r="Q2592">
        <v>0</v>
      </c>
      <c r="R2592">
        <v>22</v>
      </c>
      <c r="S2592" s="2" t="s">
        <v>8440</v>
      </c>
    </row>
    <row r="2593" spans="1:19" x14ac:dyDescent="0.3">
      <c r="A2593" s="1">
        <v>26566</v>
      </c>
      <c r="B2593" s="4" t="str">
        <f>TEXT(Airplane_Crashes_and_Fatalities[[#This Row],[Date]],"yyyy")</f>
        <v>1972</v>
      </c>
      <c r="C2593" s="1" t="str">
        <f>TEXT(Airplane_Crashes_and_Fatalities[[#This Row],[Date]],"mmm")</f>
        <v>Sep</v>
      </c>
      <c r="D2593" s="5">
        <f>DAY(Airplane_Crashes_and_Fatalities[[#This Row],[Date]])</f>
        <v>24</v>
      </c>
      <c r="F2593" s="2" t="s">
        <v>22058</v>
      </c>
      <c r="G2593" s="2" t="s">
        <v>21400</v>
      </c>
      <c r="H2593" s="2"/>
      <c r="I2593" s="2" t="s">
        <v>4033</v>
      </c>
      <c r="J2593" s="2"/>
      <c r="K2593" s="2" t="s">
        <v>3830</v>
      </c>
      <c r="L2593" s="2" t="s">
        <v>8441</v>
      </c>
      <c r="M2593" t="s">
        <v>8442</v>
      </c>
      <c r="N2593">
        <f>Airplane_Crashes_and_Fatalities[[#This Row],[Aboard]]-Airplane_Crashes_and_Fatalities[[#This Row],[Fatalities]]</f>
        <v>3</v>
      </c>
      <c r="O2593">
        <v>10588</v>
      </c>
      <c r="P2593">
        <v>13</v>
      </c>
      <c r="Q2593">
        <v>10</v>
      </c>
      <c r="R2593">
        <v>0</v>
      </c>
      <c r="S2593" s="2" t="s">
        <v>8443</v>
      </c>
    </row>
    <row r="2594" spans="1:19" x14ac:dyDescent="0.3">
      <c r="A2594" s="1">
        <v>26572</v>
      </c>
      <c r="B2594" s="4" t="str">
        <f>TEXT(Airplane_Crashes_and_Fatalities[[#This Row],[Date]],"yyyy")</f>
        <v>1972</v>
      </c>
      <c r="C2594" s="1" t="str">
        <f>TEXT(Airplane_Crashes_and_Fatalities[[#This Row],[Date]],"mmm")</f>
        <v>Sep</v>
      </c>
      <c r="D2594" s="5">
        <f>DAY(Airplane_Crashes_and_Fatalities[[#This Row],[Date]])</f>
        <v>30</v>
      </c>
      <c r="F2594" s="2" t="s">
        <v>21138</v>
      </c>
      <c r="G2594" s="2" t="s">
        <v>19710</v>
      </c>
      <c r="H2594" s="2"/>
      <c r="I2594" s="2" t="s">
        <v>6397</v>
      </c>
      <c r="J2594" s="2"/>
      <c r="K2594" s="2" t="s">
        <v>633</v>
      </c>
      <c r="L2594" s="2" t="s">
        <v>2010</v>
      </c>
      <c r="M2594" t="s">
        <v>8444</v>
      </c>
      <c r="N2594">
        <f>Airplane_Crashes_and_Fatalities[[#This Row],[Aboard]]-Airplane_Crashes_and_Fatalities[[#This Row],[Fatalities]]</f>
        <v>5</v>
      </c>
      <c r="O2594" t="s">
        <v>8445</v>
      </c>
      <c r="P2594">
        <v>6</v>
      </c>
      <c r="Q2594">
        <v>1</v>
      </c>
      <c r="R2594">
        <v>0</v>
      </c>
      <c r="S2594" s="2" t="s">
        <v>8446</v>
      </c>
    </row>
    <row r="2595" spans="1:19" x14ac:dyDescent="0.3">
      <c r="A2595" s="1">
        <v>26574</v>
      </c>
      <c r="B2595" s="4" t="str">
        <f>TEXT(Airplane_Crashes_and_Fatalities[[#This Row],[Date]],"yyyy")</f>
        <v>1972</v>
      </c>
      <c r="C2595" s="1" t="str">
        <f>TEXT(Airplane_Crashes_and_Fatalities[[#This Row],[Date]],"mmm")</f>
        <v>Oct</v>
      </c>
      <c r="D2595" s="5">
        <f>DAY(Airplane_Crashes_and_Fatalities[[#This Row],[Date]])</f>
        <v>2</v>
      </c>
      <c r="F2595" s="2" t="s">
        <v>22059</v>
      </c>
      <c r="G2595" s="2" t="s">
        <v>22060</v>
      </c>
      <c r="H2595" s="2"/>
      <c r="I2595" s="2" t="s">
        <v>8447</v>
      </c>
      <c r="J2595" s="2"/>
      <c r="K2595" s="2"/>
      <c r="L2595" s="2" t="s">
        <v>1183</v>
      </c>
      <c r="M2595" t="s">
        <v>8448</v>
      </c>
      <c r="N2595">
        <f>Airplane_Crashes_and_Fatalities[[#This Row],[Aboard]]-Airplane_Crashes_and_Fatalities[[#This Row],[Fatalities]]</f>
        <v>0</v>
      </c>
      <c r="O2595">
        <v>13729</v>
      </c>
      <c r="P2595">
        <v>9</v>
      </c>
      <c r="Q2595">
        <v>9</v>
      </c>
      <c r="R2595">
        <v>0</v>
      </c>
      <c r="S2595" s="2" t="s">
        <v>8449</v>
      </c>
    </row>
    <row r="2596" spans="1:19" x14ac:dyDescent="0.3">
      <c r="A2596" s="1">
        <v>26574</v>
      </c>
      <c r="B2596" s="4" t="str">
        <f>TEXT(Airplane_Crashes_and_Fatalities[[#This Row],[Date]],"yyyy")</f>
        <v>1972</v>
      </c>
      <c r="C2596" s="1" t="str">
        <f>TEXT(Airplane_Crashes_and_Fatalities[[#This Row],[Date]],"mmm")</f>
        <v>Oct</v>
      </c>
      <c r="D2596" s="5">
        <f>DAY(Airplane_Crashes_and_Fatalities[[#This Row],[Date]])</f>
        <v>2</v>
      </c>
      <c r="E2596" s="3">
        <v>0.75</v>
      </c>
      <c r="F2596" s="2" t="s">
        <v>20203</v>
      </c>
      <c r="G2596" s="2" t="s">
        <v>19866</v>
      </c>
      <c r="H2596" s="2"/>
      <c r="I2596" s="2" t="s">
        <v>2306</v>
      </c>
      <c r="J2596" s="2"/>
      <c r="K2596" s="2" t="s">
        <v>8450</v>
      </c>
      <c r="L2596" s="2" t="s">
        <v>5100</v>
      </c>
      <c r="M2596" t="s">
        <v>8451</v>
      </c>
      <c r="N2596">
        <f>Airplane_Crashes_and_Fatalities[[#This Row],[Aboard]]-Airplane_Crashes_and_Fatalities[[#This Row],[Fatalities]]</f>
        <v>0</v>
      </c>
      <c r="O2596">
        <v>183006405</v>
      </c>
      <c r="P2596">
        <v>109</v>
      </c>
      <c r="Q2596">
        <v>109</v>
      </c>
      <c r="R2596">
        <v>0</v>
      </c>
      <c r="S2596" s="2" t="s">
        <v>8452</v>
      </c>
    </row>
    <row r="2597" spans="1:19" x14ac:dyDescent="0.3">
      <c r="A2597" s="1">
        <v>26584</v>
      </c>
      <c r="B2597" s="4" t="str">
        <f>TEXT(Airplane_Crashes_and_Fatalities[[#This Row],[Date]],"yyyy")</f>
        <v>1972</v>
      </c>
      <c r="C2597" s="1" t="str">
        <f>TEXT(Airplane_Crashes_and_Fatalities[[#This Row],[Date]],"mmm")</f>
        <v>Oct</v>
      </c>
      <c r="D2597" s="5">
        <f>DAY(Airplane_Crashes_and_Fatalities[[#This Row],[Date]])</f>
        <v>12</v>
      </c>
      <c r="E2597" s="3">
        <v>0.7583333333333333</v>
      </c>
      <c r="F2597" s="2" t="s">
        <v>1796</v>
      </c>
      <c r="G2597" s="2"/>
      <c r="H2597" s="2"/>
      <c r="I2597" s="2" t="s">
        <v>8453</v>
      </c>
      <c r="J2597" s="2"/>
      <c r="K2597" s="2" t="s">
        <v>8454</v>
      </c>
      <c r="L2597" s="2" t="s">
        <v>8008</v>
      </c>
      <c r="M2597" t="s">
        <v>8455</v>
      </c>
      <c r="N2597">
        <f>Airplane_Crashes_and_Fatalities[[#This Row],[Aboard]]-Airplane_Crashes_and_Fatalities[[#This Row],[Fatalities]]</f>
        <v>0</v>
      </c>
      <c r="P2597">
        <v>2</v>
      </c>
      <c r="Q2597">
        <v>2</v>
      </c>
      <c r="R2597">
        <v>0</v>
      </c>
      <c r="S2597" s="2" t="s">
        <v>8456</v>
      </c>
    </row>
    <row r="2598" spans="1:19" x14ac:dyDescent="0.3">
      <c r="A2598" s="1">
        <v>26585</v>
      </c>
      <c r="B2598" s="4" t="str">
        <f>TEXT(Airplane_Crashes_and_Fatalities[[#This Row],[Date]],"yyyy")</f>
        <v>1972</v>
      </c>
      <c r="C2598" s="1" t="str">
        <f>TEXT(Airplane_Crashes_and_Fatalities[[#This Row],[Date]],"mmm")</f>
        <v>Oct</v>
      </c>
      <c r="D2598" s="5">
        <f>DAY(Airplane_Crashes_and_Fatalities[[#This Row],[Date]])</f>
        <v>13</v>
      </c>
      <c r="E2598" s="3">
        <v>0.90972222222222232</v>
      </c>
      <c r="F2598" s="2" t="s">
        <v>22061</v>
      </c>
      <c r="G2598" s="2" t="s">
        <v>19768</v>
      </c>
      <c r="H2598" s="2"/>
      <c r="I2598" s="2" t="s">
        <v>2306</v>
      </c>
      <c r="J2598" s="2"/>
      <c r="K2598" s="2" t="s">
        <v>8457</v>
      </c>
      <c r="L2598" s="2" t="s">
        <v>8406</v>
      </c>
      <c r="M2598" t="s">
        <v>8458</v>
      </c>
      <c r="N2598">
        <f>Airplane_Crashes_and_Fatalities[[#This Row],[Aboard]]-Airplane_Crashes_and_Fatalities[[#This Row],[Fatalities]]</f>
        <v>0</v>
      </c>
      <c r="O2598">
        <v>70301</v>
      </c>
      <c r="P2598">
        <v>174</v>
      </c>
      <c r="Q2598">
        <v>174</v>
      </c>
      <c r="R2598">
        <v>0</v>
      </c>
      <c r="S2598" s="2" t="s">
        <v>8459</v>
      </c>
    </row>
    <row r="2599" spans="1:19" x14ac:dyDescent="0.3">
      <c r="A2599" s="1">
        <v>26585</v>
      </c>
      <c r="B2599" s="4" t="str">
        <f>TEXT(Airplane_Crashes_and_Fatalities[[#This Row],[Date]],"yyyy")</f>
        <v>1972</v>
      </c>
      <c r="C2599" s="1" t="str">
        <f>TEXT(Airplane_Crashes_and_Fatalities[[#This Row],[Date]],"mmm")</f>
        <v>Oct</v>
      </c>
      <c r="D2599" s="5">
        <f>DAY(Airplane_Crashes_and_Fatalities[[#This Row],[Date]])</f>
        <v>13</v>
      </c>
      <c r="E2599" s="3">
        <v>0.64583333333333326</v>
      </c>
      <c r="F2599" s="2" t="s">
        <v>22017</v>
      </c>
      <c r="G2599" s="2" t="s">
        <v>19966</v>
      </c>
      <c r="H2599" s="2"/>
      <c r="I2599" s="2" t="s">
        <v>8460</v>
      </c>
      <c r="J2599" s="2"/>
      <c r="K2599" s="2" t="s">
        <v>8461</v>
      </c>
      <c r="L2599" s="2" t="s">
        <v>8462</v>
      </c>
      <c r="M2599" t="s">
        <v>8463</v>
      </c>
      <c r="N2599">
        <f>Airplane_Crashes_and_Fatalities[[#This Row],[Aboard]]-Airplane_Crashes_and_Fatalities[[#This Row],[Fatalities]]</f>
        <v>16</v>
      </c>
      <c r="O2599">
        <v>572</v>
      </c>
      <c r="P2599">
        <v>45</v>
      </c>
      <c r="Q2599">
        <v>29</v>
      </c>
      <c r="R2599">
        <v>0</v>
      </c>
      <c r="S2599" s="2" t="s">
        <v>8464</v>
      </c>
    </row>
    <row r="2600" spans="1:19" x14ac:dyDescent="0.3">
      <c r="A2600" s="1">
        <v>26588</v>
      </c>
      <c r="B2600" s="4" t="str">
        <f>TEXT(Airplane_Crashes_and_Fatalities[[#This Row],[Date]],"yyyy")</f>
        <v>1972</v>
      </c>
      <c r="C2600" s="1" t="str">
        <f>TEXT(Airplane_Crashes_and_Fatalities[[#This Row],[Date]],"mmm")</f>
        <v>Oct</v>
      </c>
      <c r="D2600" s="5">
        <f>DAY(Airplane_Crashes_and_Fatalities[[#This Row],[Date]])</f>
        <v>16</v>
      </c>
      <c r="E2600" s="3">
        <v>0.375</v>
      </c>
      <c r="F2600" s="2" t="s">
        <v>8465</v>
      </c>
      <c r="G2600" s="2"/>
      <c r="H2600" s="2"/>
      <c r="I2600" s="2" t="s">
        <v>20</v>
      </c>
      <c r="J2600" s="2"/>
      <c r="K2600" s="2" t="s">
        <v>8466</v>
      </c>
      <c r="L2600" s="2" t="s">
        <v>6564</v>
      </c>
      <c r="M2600" t="s">
        <v>8467</v>
      </c>
      <c r="N2600">
        <f>Airplane_Crashes_and_Fatalities[[#This Row],[Aboard]]-Airplane_Crashes_and_Fatalities[[#This Row],[Fatalities]]</f>
        <v>0</v>
      </c>
      <c r="O2600">
        <v>35912</v>
      </c>
      <c r="P2600">
        <v>4</v>
      </c>
      <c r="Q2600">
        <v>4</v>
      </c>
      <c r="R2600">
        <v>0</v>
      </c>
      <c r="S2600" s="2" t="s">
        <v>8468</v>
      </c>
    </row>
    <row r="2601" spans="1:19" x14ac:dyDescent="0.3">
      <c r="A2601" s="1">
        <v>26593</v>
      </c>
      <c r="B2601" s="4" t="str">
        <f>TEXT(Airplane_Crashes_and_Fatalities[[#This Row],[Date]],"yyyy")</f>
        <v>1972</v>
      </c>
      <c r="C2601" s="1" t="str">
        <f>TEXT(Airplane_Crashes_and_Fatalities[[#This Row],[Date]],"mmm")</f>
        <v>Oct</v>
      </c>
      <c r="D2601" s="5">
        <f>DAY(Airplane_Crashes_and_Fatalities[[#This Row],[Date]])</f>
        <v>21</v>
      </c>
      <c r="E2601" s="3" t="s">
        <v>659</v>
      </c>
      <c r="F2601" s="2" t="s">
        <v>22062</v>
      </c>
      <c r="G2601" s="2" t="s">
        <v>19851</v>
      </c>
      <c r="H2601" s="2"/>
      <c r="I2601" s="2" t="s">
        <v>5036</v>
      </c>
      <c r="J2601" s="2"/>
      <c r="K2601" s="2" t="s">
        <v>8469</v>
      </c>
      <c r="L2601" s="2" t="s">
        <v>8470</v>
      </c>
      <c r="M2601" t="s">
        <v>8471</v>
      </c>
      <c r="N2601">
        <f>Airplane_Crashes_and_Fatalities[[#This Row],[Aboard]]-Airplane_Crashes_and_Fatalities[[#This Row],[Fatalities]]</f>
        <v>16</v>
      </c>
      <c r="O2601">
        <v>2155</v>
      </c>
      <c r="P2601">
        <v>53</v>
      </c>
      <c r="Q2601">
        <v>37</v>
      </c>
      <c r="R2601">
        <v>0</v>
      </c>
      <c r="S2601" s="2" t="s">
        <v>8472</v>
      </c>
    </row>
    <row r="2602" spans="1:19" x14ac:dyDescent="0.3">
      <c r="A2602" s="1">
        <v>26595</v>
      </c>
      <c r="B2602" s="4" t="str">
        <f>TEXT(Airplane_Crashes_and_Fatalities[[#This Row],[Date]],"yyyy")</f>
        <v>1972</v>
      </c>
      <c r="C2602" s="1" t="str">
        <f>TEXT(Airplane_Crashes_and_Fatalities[[#This Row],[Date]],"mmm")</f>
        <v>Oct</v>
      </c>
      <c r="D2602" s="5">
        <f>DAY(Airplane_Crashes_and_Fatalities[[#This Row],[Date]])</f>
        <v>23</v>
      </c>
      <c r="F2602" s="2" t="s">
        <v>22063</v>
      </c>
      <c r="G2602" s="2" t="s">
        <v>22064</v>
      </c>
      <c r="H2602" s="2"/>
      <c r="I2602" s="2" t="s">
        <v>8473</v>
      </c>
      <c r="J2602" s="2"/>
      <c r="K2602" s="2"/>
      <c r="L2602" s="2" t="s">
        <v>8474</v>
      </c>
      <c r="M2602" t="s">
        <v>8475</v>
      </c>
      <c r="N2602">
        <f>Airplane_Crashes_and_Fatalities[[#This Row],[Aboard]]-Airplane_Crashes_and_Fatalities[[#This Row],[Fatalities]]</f>
        <v>7</v>
      </c>
      <c r="O2602">
        <v>221</v>
      </c>
      <c r="P2602">
        <v>8</v>
      </c>
      <c r="Q2602">
        <v>1</v>
      </c>
      <c r="R2602">
        <v>0</v>
      </c>
      <c r="S2602" s="2"/>
    </row>
    <row r="2603" spans="1:19" x14ac:dyDescent="0.3">
      <c r="A2603" s="1">
        <v>26599</v>
      </c>
      <c r="B2603" s="4" t="str">
        <f>TEXT(Airplane_Crashes_and_Fatalities[[#This Row],[Date]],"yyyy")</f>
        <v>1972</v>
      </c>
      <c r="C2603" s="1" t="str">
        <f>TEXT(Airplane_Crashes_and_Fatalities[[#This Row],[Date]],"mmm")</f>
        <v>Oct</v>
      </c>
      <c r="D2603" s="5">
        <f>DAY(Airplane_Crashes_and_Fatalities[[#This Row],[Date]])</f>
        <v>27</v>
      </c>
      <c r="E2603" s="3">
        <v>0.80555555555555558</v>
      </c>
      <c r="F2603" s="2" t="s">
        <v>22065</v>
      </c>
      <c r="G2603" s="2" t="s">
        <v>22066</v>
      </c>
      <c r="H2603" s="2" t="s">
        <v>19685</v>
      </c>
      <c r="I2603" s="2" t="s">
        <v>5874</v>
      </c>
      <c r="J2603" s="2" t="s">
        <v>19276</v>
      </c>
      <c r="K2603" s="2" t="s">
        <v>8476</v>
      </c>
      <c r="L2603" s="2" t="s">
        <v>8477</v>
      </c>
      <c r="M2603" t="s">
        <v>8478</v>
      </c>
      <c r="N2603">
        <f>Airplane_Crashes_and_Fatalities[[#This Row],[Aboard]]-Airplane_Crashes_and_Fatalities[[#This Row],[Fatalities]]</f>
        <v>8</v>
      </c>
      <c r="O2603">
        <v>50</v>
      </c>
      <c r="P2603">
        <v>68</v>
      </c>
      <c r="Q2603">
        <v>60</v>
      </c>
      <c r="R2603">
        <v>0</v>
      </c>
      <c r="S2603" s="2" t="s">
        <v>8479</v>
      </c>
    </row>
    <row r="2604" spans="1:19" x14ac:dyDescent="0.3">
      <c r="A2604" s="1">
        <v>26602</v>
      </c>
      <c r="B2604" s="4" t="str">
        <f>TEXT(Airplane_Crashes_and_Fatalities[[#This Row],[Date]],"yyyy")</f>
        <v>1972</v>
      </c>
      <c r="C2604" s="1" t="str">
        <f>TEXT(Airplane_Crashes_and_Fatalities[[#This Row],[Date]],"mmm")</f>
        <v>Oct</v>
      </c>
      <c r="D2604" s="5">
        <f>DAY(Airplane_Crashes_and_Fatalities[[#This Row],[Date]])</f>
        <v>30</v>
      </c>
      <c r="F2604" s="2" t="s">
        <v>22067</v>
      </c>
      <c r="G2604" s="2" t="s">
        <v>19745</v>
      </c>
      <c r="H2604" s="2"/>
      <c r="I2604" s="2" t="s">
        <v>7429</v>
      </c>
      <c r="J2604" s="2"/>
      <c r="K2604" s="2" t="s">
        <v>8480</v>
      </c>
      <c r="L2604" s="2" t="s">
        <v>6279</v>
      </c>
      <c r="M2604" t="s">
        <v>8481</v>
      </c>
      <c r="N2604">
        <f>Airplane_Crashes_and_Fatalities[[#This Row],[Aboard]]-Airplane_Crashes_and_Fatalities[[#This Row],[Fatalities]]</f>
        <v>0</v>
      </c>
      <c r="O2604">
        <v>10301</v>
      </c>
      <c r="P2604">
        <v>27</v>
      </c>
      <c r="Q2604">
        <v>27</v>
      </c>
      <c r="R2604">
        <v>0</v>
      </c>
      <c r="S2604" s="2" t="s">
        <v>8482</v>
      </c>
    </row>
    <row r="2605" spans="1:19" x14ac:dyDescent="0.3">
      <c r="A2605" s="1">
        <v>26603</v>
      </c>
      <c r="B2605" s="4" t="str">
        <f>TEXT(Airplane_Crashes_and_Fatalities[[#This Row],[Date]],"yyyy")</f>
        <v>1972</v>
      </c>
      <c r="C2605" s="1" t="str">
        <f>TEXT(Airplane_Crashes_and_Fatalities[[#This Row],[Date]],"mmm")</f>
        <v>Oct</v>
      </c>
      <c r="D2605" s="5">
        <f>DAY(Airplane_Crashes_and_Fatalities[[#This Row],[Date]])</f>
        <v>31</v>
      </c>
      <c r="E2605" s="3">
        <v>0.75</v>
      </c>
      <c r="F2605" s="2" t="s">
        <v>22068</v>
      </c>
      <c r="G2605" s="2" t="s">
        <v>21400</v>
      </c>
      <c r="H2605" s="2"/>
      <c r="I2605" s="2" t="s">
        <v>12</v>
      </c>
      <c r="J2605" s="2"/>
      <c r="K2605" s="2"/>
      <c r="L2605" s="2" t="s">
        <v>8331</v>
      </c>
      <c r="N2605">
        <f>Airplane_Crashes_and_Fatalities[[#This Row],[Aboard]]-Airplane_Crashes_and_Fatalities[[#This Row],[Fatalities]]</f>
        <v>0</v>
      </c>
      <c r="P2605">
        <v>22</v>
      </c>
      <c r="Q2605">
        <v>22</v>
      </c>
      <c r="R2605">
        <v>0</v>
      </c>
      <c r="S2605" s="2" t="s">
        <v>8483</v>
      </c>
    </row>
    <row r="2606" spans="1:19" x14ac:dyDescent="0.3">
      <c r="A2606" s="1">
        <v>26607</v>
      </c>
      <c r="B2606" s="4" t="str">
        <f>TEXT(Airplane_Crashes_and_Fatalities[[#This Row],[Date]],"yyyy")</f>
        <v>1972</v>
      </c>
      <c r="C2606" s="1" t="str">
        <f>TEXT(Airplane_Crashes_and_Fatalities[[#This Row],[Date]],"mmm")</f>
        <v>Nov</v>
      </c>
      <c r="D2606" s="5">
        <f>DAY(Airplane_Crashes_and_Fatalities[[#This Row],[Date]])</f>
        <v>4</v>
      </c>
      <c r="F2606" s="2" t="s">
        <v>22069</v>
      </c>
      <c r="G2606" s="2" t="s">
        <v>19935</v>
      </c>
      <c r="H2606" s="2"/>
      <c r="I2606" s="2" t="s">
        <v>7922</v>
      </c>
      <c r="J2606" s="2"/>
      <c r="K2606" s="2" t="s">
        <v>8484</v>
      </c>
      <c r="L2606" s="2" t="s">
        <v>4579</v>
      </c>
      <c r="M2606" t="s">
        <v>8485</v>
      </c>
      <c r="N2606">
        <f>Airplane_Crashes_and_Fatalities[[#This Row],[Aboard]]-Airplane_Crashes_and_Fatalities[[#This Row],[Fatalities]]</f>
        <v>0</v>
      </c>
      <c r="O2606">
        <v>146001046</v>
      </c>
      <c r="P2606">
        <v>35</v>
      </c>
      <c r="Q2606">
        <v>35</v>
      </c>
      <c r="R2606">
        <v>0</v>
      </c>
      <c r="S2606" s="2" t="s">
        <v>8486</v>
      </c>
    </row>
    <row r="2607" spans="1:19" x14ac:dyDescent="0.3">
      <c r="A2607" s="1">
        <v>26620</v>
      </c>
      <c r="B2607" s="4" t="str">
        <f>TEXT(Airplane_Crashes_and_Fatalities[[#This Row],[Date]],"yyyy")</f>
        <v>1972</v>
      </c>
      <c r="C2607" s="1" t="str">
        <f>TEXT(Airplane_Crashes_and_Fatalities[[#This Row],[Date]],"mmm")</f>
        <v>Nov</v>
      </c>
      <c r="D2607" s="5">
        <f>DAY(Airplane_Crashes_and_Fatalities[[#This Row],[Date]])</f>
        <v>17</v>
      </c>
      <c r="E2607" s="3">
        <v>0.97222222222222232</v>
      </c>
      <c r="F2607" s="2" t="s">
        <v>21462</v>
      </c>
      <c r="G2607" s="2" t="s">
        <v>20300</v>
      </c>
      <c r="H2607" s="2"/>
      <c r="I2607" s="2" t="s">
        <v>8487</v>
      </c>
      <c r="J2607" s="2"/>
      <c r="K2607" s="2" t="s">
        <v>8488</v>
      </c>
      <c r="L2607" s="2" t="s">
        <v>8489</v>
      </c>
      <c r="M2607" t="s">
        <v>8490</v>
      </c>
      <c r="N2607">
        <f>Airplane_Crashes_and_Fatalities[[#This Row],[Aboard]]-Airplane_Crashes_and_Fatalities[[#This Row],[Fatalities]]</f>
        <v>0</v>
      </c>
      <c r="P2607">
        <v>11</v>
      </c>
      <c r="Q2607">
        <v>11</v>
      </c>
      <c r="R2607">
        <v>0</v>
      </c>
      <c r="S2607" s="2" t="s">
        <v>8491</v>
      </c>
    </row>
    <row r="2608" spans="1:19" x14ac:dyDescent="0.3">
      <c r="A2608" s="1">
        <v>26631</v>
      </c>
      <c r="B2608" s="4" t="str">
        <f>TEXT(Airplane_Crashes_and_Fatalities[[#This Row],[Date]],"yyyy")</f>
        <v>1972</v>
      </c>
      <c r="C2608" s="1" t="str">
        <f>TEXT(Airplane_Crashes_and_Fatalities[[#This Row],[Date]],"mmm")</f>
        <v>Nov</v>
      </c>
      <c r="D2608" s="5">
        <f>DAY(Airplane_Crashes_and_Fatalities[[#This Row],[Date]])</f>
        <v>28</v>
      </c>
      <c r="E2608" s="3">
        <v>0.82708333333333339</v>
      </c>
      <c r="F2608" s="2" t="s">
        <v>1081</v>
      </c>
      <c r="G2608" s="2" t="s">
        <v>19866</v>
      </c>
      <c r="H2608" s="2"/>
      <c r="I2608" s="2" t="s">
        <v>3589</v>
      </c>
      <c r="J2608" s="2" t="s">
        <v>19277</v>
      </c>
      <c r="K2608" s="2" t="s">
        <v>8492</v>
      </c>
      <c r="L2608" s="2" t="s">
        <v>7258</v>
      </c>
      <c r="M2608" t="s">
        <v>8493</v>
      </c>
      <c r="N2608">
        <f>Airplane_Crashes_and_Fatalities[[#This Row],[Aboard]]-Airplane_Crashes_and_Fatalities[[#This Row],[Fatalities]]</f>
        <v>14</v>
      </c>
      <c r="O2608" t="s">
        <v>8494</v>
      </c>
      <c r="P2608">
        <v>76</v>
      </c>
      <c r="Q2608">
        <v>62</v>
      </c>
      <c r="R2608">
        <v>0</v>
      </c>
      <c r="S2608" s="2" t="s">
        <v>8495</v>
      </c>
    </row>
    <row r="2609" spans="1:19" x14ac:dyDescent="0.3">
      <c r="A2609" s="1">
        <v>26632</v>
      </c>
      <c r="B2609" s="4" t="str">
        <f>TEXT(Airplane_Crashes_and_Fatalities[[#This Row],[Date]],"yyyy")</f>
        <v>1972</v>
      </c>
      <c r="C2609" s="1" t="str">
        <f>TEXT(Airplane_Crashes_and_Fatalities[[#This Row],[Date]],"mmm")</f>
        <v>Nov</v>
      </c>
      <c r="D2609" s="5">
        <f>DAY(Airplane_Crashes_and_Fatalities[[#This Row],[Date]])</f>
        <v>29</v>
      </c>
      <c r="E2609" s="3">
        <v>0.8520833333333333</v>
      </c>
      <c r="F2609" s="2" t="s">
        <v>19858</v>
      </c>
      <c r="G2609" s="2" t="s">
        <v>19824</v>
      </c>
      <c r="H2609" s="2"/>
      <c r="I2609" s="2" t="s">
        <v>8496</v>
      </c>
      <c r="J2609" s="2"/>
      <c r="K2609" s="2" t="s">
        <v>8497</v>
      </c>
      <c r="L2609" s="2" t="s">
        <v>6143</v>
      </c>
      <c r="M2609" t="s">
        <v>8498</v>
      </c>
      <c r="N2609">
        <f>Airplane_Crashes_and_Fatalities[[#This Row],[Aboard]]-Airplane_Crashes_and_Fatalities[[#This Row],[Fatalities]]</f>
        <v>0</v>
      </c>
      <c r="P2609">
        <v>2</v>
      </c>
      <c r="Q2609">
        <v>2</v>
      </c>
      <c r="R2609">
        <v>0</v>
      </c>
      <c r="S2609" s="2" t="s">
        <v>8499</v>
      </c>
    </row>
    <row r="2610" spans="1:19" x14ac:dyDescent="0.3">
      <c r="A2610" s="1">
        <v>26636</v>
      </c>
      <c r="B2610" s="4" t="str">
        <f>TEXT(Airplane_Crashes_and_Fatalities[[#This Row],[Date]],"yyyy")</f>
        <v>1972</v>
      </c>
      <c r="C2610" s="1" t="str">
        <f>TEXT(Airplane_Crashes_and_Fatalities[[#This Row],[Date]],"mmm")</f>
        <v>Dec</v>
      </c>
      <c r="D2610" s="5">
        <f>DAY(Airplane_Crashes_and_Fatalities[[#This Row],[Date]])</f>
        <v>3</v>
      </c>
      <c r="E2610" s="3">
        <v>0.28125</v>
      </c>
      <c r="F2610" s="2" t="s">
        <v>21585</v>
      </c>
      <c r="G2610" s="2" t="s">
        <v>22070</v>
      </c>
      <c r="H2610" s="2"/>
      <c r="I2610" s="2" t="s">
        <v>6397</v>
      </c>
      <c r="J2610" s="2"/>
      <c r="K2610" s="2" t="s">
        <v>8500</v>
      </c>
      <c r="L2610" s="2" t="s">
        <v>8501</v>
      </c>
      <c r="M2610" t="s">
        <v>8502</v>
      </c>
      <c r="N2610">
        <f>Airplane_Crashes_and_Fatalities[[#This Row],[Aboard]]-Airplane_Crashes_and_Fatalities[[#This Row],[Fatalities]]</f>
        <v>0</v>
      </c>
      <c r="O2610" t="s">
        <v>8503</v>
      </c>
      <c r="P2610">
        <v>155</v>
      </c>
      <c r="Q2610">
        <v>155</v>
      </c>
      <c r="R2610">
        <v>0</v>
      </c>
      <c r="S2610" s="2" t="s">
        <v>8504</v>
      </c>
    </row>
    <row r="2611" spans="1:19" x14ac:dyDescent="0.3">
      <c r="A2611" s="1">
        <v>26638</v>
      </c>
      <c r="B2611" s="4" t="str">
        <f>TEXT(Airplane_Crashes_and_Fatalities[[#This Row],[Date]],"yyyy")</f>
        <v>1972</v>
      </c>
      <c r="C2611" s="1" t="str">
        <f>TEXT(Airplane_Crashes_and_Fatalities[[#This Row],[Date]],"mmm")</f>
        <v>Dec</v>
      </c>
      <c r="D2611" s="5">
        <f>DAY(Airplane_Crashes_and_Fatalities[[#This Row],[Date]])</f>
        <v>5</v>
      </c>
      <c r="E2611" s="3">
        <v>0.62847222222222232</v>
      </c>
      <c r="F2611" s="2" t="s">
        <v>22071</v>
      </c>
      <c r="G2611" s="2" t="s">
        <v>20042</v>
      </c>
      <c r="H2611" s="2"/>
      <c r="I2611" s="2" t="s">
        <v>8251</v>
      </c>
      <c r="J2611" s="2"/>
      <c r="K2611" s="2" t="s">
        <v>633</v>
      </c>
      <c r="L2611" s="2" t="s">
        <v>8505</v>
      </c>
      <c r="M2611" t="s">
        <v>8506</v>
      </c>
      <c r="N2611">
        <f>Airplane_Crashes_and_Fatalities[[#This Row],[Aboard]]-Airplane_Crashes_and_Fatalities[[#This Row],[Fatalities]]</f>
        <v>0</v>
      </c>
      <c r="O2611" t="s">
        <v>8507</v>
      </c>
      <c r="P2611">
        <v>6</v>
      </c>
      <c r="Q2611">
        <v>6</v>
      </c>
      <c r="R2611">
        <v>0</v>
      </c>
      <c r="S2611" s="2" t="s">
        <v>8508</v>
      </c>
    </row>
    <row r="2612" spans="1:19" x14ac:dyDescent="0.3">
      <c r="A2612" s="1">
        <v>26638</v>
      </c>
      <c r="B2612" s="4" t="str">
        <f>TEXT(Airplane_Crashes_and_Fatalities[[#This Row],[Date]],"yyyy")</f>
        <v>1972</v>
      </c>
      <c r="C2612" s="1" t="str">
        <f>TEXT(Airplane_Crashes_and_Fatalities[[#This Row],[Date]],"mmm")</f>
        <v>Dec</v>
      </c>
      <c r="D2612" s="5">
        <f>DAY(Airplane_Crashes_and_Fatalities[[#This Row],[Date]])</f>
        <v>5</v>
      </c>
      <c r="F2612" s="2" t="s">
        <v>20718</v>
      </c>
      <c r="G2612" s="2" t="s">
        <v>20379</v>
      </c>
      <c r="H2612" s="2"/>
      <c r="I2612" s="2" t="s">
        <v>1718</v>
      </c>
      <c r="J2612" s="2"/>
      <c r="K2612" s="2"/>
      <c r="L2612" s="2" t="s">
        <v>6210</v>
      </c>
      <c r="M2612" t="s">
        <v>8509</v>
      </c>
      <c r="N2612">
        <f>Airplane_Crashes_and_Fatalities[[#This Row],[Aboard]]-Airplane_Crashes_and_Fatalities[[#This Row],[Fatalities]]</f>
        <v>0</v>
      </c>
      <c r="O2612">
        <v>4059</v>
      </c>
      <c r="P2612">
        <v>12</v>
      </c>
      <c r="Q2612">
        <v>12</v>
      </c>
      <c r="R2612">
        <v>0</v>
      </c>
      <c r="S2612" s="2" t="s">
        <v>8510</v>
      </c>
    </row>
    <row r="2613" spans="1:19" x14ac:dyDescent="0.3">
      <c r="A2613" s="1">
        <v>26639</v>
      </c>
      <c r="B2613" s="4" t="str">
        <f>TEXT(Airplane_Crashes_and_Fatalities[[#This Row],[Date]],"yyyy")</f>
        <v>1972</v>
      </c>
      <c r="C2613" s="1" t="str">
        <f>TEXT(Airplane_Crashes_and_Fatalities[[#This Row],[Date]],"mmm")</f>
        <v>Dec</v>
      </c>
      <c r="D2613" s="5">
        <f>DAY(Airplane_Crashes_and_Fatalities[[#This Row],[Date]])</f>
        <v>6</v>
      </c>
      <c r="F2613" s="2" t="s">
        <v>22072</v>
      </c>
      <c r="G2613" s="2" t="s">
        <v>22073</v>
      </c>
      <c r="H2613" s="2" t="s">
        <v>21864</v>
      </c>
      <c r="I2613" s="2" t="s">
        <v>8511</v>
      </c>
      <c r="J2613" s="2"/>
      <c r="K2613" s="2"/>
      <c r="L2613" s="2" t="s">
        <v>8512</v>
      </c>
      <c r="M2613" t="s">
        <v>8513</v>
      </c>
      <c r="N2613">
        <f>Airplane_Crashes_and_Fatalities[[#This Row],[Aboard]]-Airplane_Crashes_and_Fatalities[[#This Row],[Fatalities]]</f>
        <v>0</v>
      </c>
      <c r="O2613" t="s">
        <v>8514</v>
      </c>
      <c r="P2613">
        <v>3</v>
      </c>
      <c r="Q2613">
        <v>3</v>
      </c>
      <c r="R2613">
        <v>0</v>
      </c>
      <c r="S2613" s="2" t="s">
        <v>8515</v>
      </c>
    </row>
    <row r="2614" spans="1:19" x14ac:dyDescent="0.3">
      <c r="A2614" s="1">
        <v>26641</v>
      </c>
      <c r="B2614" s="4" t="str">
        <f>TEXT(Airplane_Crashes_and_Fatalities[[#This Row],[Date]],"yyyy")</f>
        <v>1972</v>
      </c>
      <c r="C2614" s="1" t="str">
        <f>TEXT(Airplane_Crashes_and_Fatalities[[#This Row],[Date]],"mmm")</f>
        <v>Dec</v>
      </c>
      <c r="D2614" s="5">
        <f>DAY(Airplane_Crashes_and_Fatalities[[#This Row],[Date]])</f>
        <v>8</v>
      </c>
      <c r="F2614" s="2" t="s">
        <v>22074</v>
      </c>
      <c r="G2614" s="2" t="s">
        <v>20610</v>
      </c>
      <c r="H2614" s="2"/>
      <c r="I2614" s="2" t="s">
        <v>4309</v>
      </c>
      <c r="J2614" s="2" t="s">
        <v>19278</v>
      </c>
      <c r="K2614" s="2" t="s">
        <v>8516</v>
      </c>
      <c r="L2614" s="2" t="s">
        <v>6780</v>
      </c>
      <c r="M2614" t="s">
        <v>8517</v>
      </c>
      <c r="N2614">
        <f>Airplane_Crashes_and_Fatalities[[#This Row],[Aboard]]-Airplane_Crashes_and_Fatalities[[#This Row],[Fatalities]]</f>
        <v>0</v>
      </c>
      <c r="O2614">
        <v>10314</v>
      </c>
      <c r="P2614">
        <v>26</v>
      </c>
      <c r="Q2614">
        <v>26</v>
      </c>
      <c r="R2614">
        <v>0</v>
      </c>
      <c r="S2614" s="2" t="s">
        <v>8518</v>
      </c>
    </row>
    <row r="2615" spans="1:19" x14ac:dyDescent="0.3">
      <c r="A2615" s="1">
        <v>26707</v>
      </c>
      <c r="B2615" s="4" t="str">
        <f>TEXT(Airplane_Crashes_and_Fatalities[[#This Row],[Date]],"yyyy")</f>
        <v>1973</v>
      </c>
      <c r="C2615" s="1" t="str">
        <f>TEXT(Airplane_Crashes_and_Fatalities[[#This Row],[Date]],"mmm")</f>
        <v>Feb</v>
      </c>
      <c r="D2615" s="5">
        <f>DAY(Airplane_Crashes_and_Fatalities[[#This Row],[Date]])</f>
        <v>12</v>
      </c>
      <c r="E2615" s="3">
        <v>0.80208333333333326</v>
      </c>
      <c r="F2615" s="2" t="s">
        <v>22075</v>
      </c>
      <c r="G2615" s="2" t="s">
        <v>19878</v>
      </c>
      <c r="H2615" s="2"/>
      <c r="I2615" s="2" t="s">
        <v>8519</v>
      </c>
      <c r="J2615" s="2"/>
      <c r="K2615" s="2" t="s">
        <v>8520</v>
      </c>
      <c r="L2615" s="2" t="s">
        <v>8521</v>
      </c>
      <c r="M2615" t="s">
        <v>8522</v>
      </c>
      <c r="N2615">
        <f>Airplane_Crashes_and_Fatalities[[#This Row],[Aboard]]-Airplane_Crashes_and_Fatalities[[#This Row],[Fatalities]]</f>
        <v>0</v>
      </c>
      <c r="P2615">
        <v>4</v>
      </c>
      <c r="Q2615">
        <v>4</v>
      </c>
      <c r="R2615">
        <v>0</v>
      </c>
      <c r="S2615" s="2" t="s">
        <v>8523</v>
      </c>
    </row>
    <row r="2616" spans="1:19" x14ac:dyDescent="0.3">
      <c r="A2616" s="1">
        <v>26641</v>
      </c>
      <c r="B2616" s="4" t="str">
        <f>TEXT(Airplane_Crashes_and_Fatalities[[#This Row],[Date]],"yyyy")</f>
        <v>1972</v>
      </c>
      <c r="C2616" s="1" t="str">
        <f>TEXT(Airplane_Crashes_and_Fatalities[[#This Row],[Date]],"mmm")</f>
        <v>Dec</v>
      </c>
      <c r="D2616" s="5">
        <f>DAY(Airplane_Crashes_and_Fatalities[[#This Row],[Date]])</f>
        <v>8</v>
      </c>
      <c r="E2616" s="3">
        <v>0.60277777777777786</v>
      </c>
      <c r="F2616" s="2" t="s">
        <v>19931</v>
      </c>
      <c r="G2616" s="2" t="s">
        <v>22076</v>
      </c>
      <c r="H2616" s="2" t="s">
        <v>19712</v>
      </c>
      <c r="I2616" s="2" t="s">
        <v>740</v>
      </c>
      <c r="J2616" s="2" t="s">
        <v>19220</v>
      </c>
      <c r="K2616" s="2" t="s">
        <v>8524</v>
      </c>
      <c r="L2616" s="2" t="s">
        <v>8525</v>
      </c>
      <c r="M2616" t="s">
        <v>8526</v>
      </c>
      <c r="N2616">
        <f>Airplane_Crashes_and_Fatalities[[#This Row],[Aboard]]-Airplane_Crashes_and_Fatalities[[#This Row],[Fatalities]]</f>
        <v>18</v>
      </c>
      <c r="O2616" t="s">
        <v>8527</v>
      </c>
      <c r="P2616">
        <v>61</v>
      </c>
      <c r="Q2616">
        <v>43</v>
      </c>
      <c r="R2616">
        <v>2</v>
      </c>
      <c r="S2616" s="2" t="s">
        <v>8528</v>
      </c>
    </row>
    <row r="2617" spans="1:19" x14ac:dyDescent="0.3">
      <c r="A2617" s="1">
        <v>26648</v>
      </c>
      <c r="B2617" s="4" t="str">
        <f>TEXT(Airplane_Crashes_and_Fatalities[[#This Row],[Date]],"yyyy")</f>
        <v>1972</v>
      </c>
      <c r="C2617" s="1" t="str">
        <f>TEXT(Airplane_Crashes_and_Fatalities[[#This Row],[Date]],"mmm")</f>
        <v>Dec</v>
      </c>
      <c r="D2617" s="5">
        <f>DAY(Airplane_Crashes_and_Fatalities[[#This Row],[Date]])</f>
        <v>15</v>
      </c>
      <c r="E2617" s="3">
        <v>0.49027777777777781</v>
      </c>
      <c r="F2617" s="2" t="s">
        <v>21473</v>
      </c>
      <c r="G2617" s="2" t="s">
        <v>19956</v>
      </c>
      <c r="H2617" s="2"/>
      <c r="I2617" s="2" t="s">
        <v>8529</v>
      </c>
      <c r="J2617" s="2"/>
      <c r="K2617" s="2" t="s">
        <v>8530</v>
      </c>
      <c r="L2617" s="2" t="s">
        <v>6377</v>
      </c>
      <c r="M2617" t="s">
        <v>8531</v>
      </c>
      <c r="N2617">
        <f>Airplane_Crashes_and_Fatalities[[#This Row],[Aboard]]-Airplane_Crashes_and_Fatalities[[#This Row],[Fatalities]]</f>
        <v>0</v>
      </c>
      <c r="O2617" t="s">
        <v>8532</v>
      </c>
      <c r="P2617">
        <v>2</v>
      </c>
      <c r="Q2617">
        <v>2</v>
      </c>
      <c r="R2617">
        <v>1</v>
      </c>
      <c r="S2617" s="2" t="s">
        <v>8533</v>
      </c>
    </row>
    <row r="2618" spans="1:19" x14ac:dyDescent="0.3">
      <c r="A2618" s="1">
        <v>26653</v>
      </c>
      <c r="B2618" s="4" t="str">
        <f>TEXT(Airplane_Crashes_and_Fatalities[[#This Row],[Date]],"yyyy")</f>
        <v>1972</v>
      </c>
      <c r="C2618" s="1" t="str">
        <f>TEXT(Airplane_Crashes_and_Fatalities[[#This Row],[Date]],"mmm")</f>
        <v>Dec</v>
      </c>
      <c r="D2618" s="5">
        <f>DAY(Airplane_Crashes_and_Fatalities[[#This Row],[Date]])</f>
        <v>20</v>
      </c>
      <c r="E2618" s="3">
        <v>0.75</v>
      </c>
      <c r="F2618" s="2" t="s">
        <v>19931</v>
      </c>
      <c r="G2618" s="2" t="s">
        <v>19712</v>
      </c>
      <c r="H2618" s="2"/>
      <c r="I2618" s="2" t="s">
        <v>8534</v>
      </c>
      <c r="J2618" s="2" t="s">
        <v>8535</v>
      </c>
      <c r="K2618" s="2" t="s">
        <v>8536</v>
      </c>
      <c r="L2618" s="2" t="s">
        <v>8537</v>
      </c>
      <c r="M2618" t="s">
        <v>8538</v>
      </c>
      <c r="N2618">
        <f>Airplane_Crashes_and_Fatalities[[#This Row],[Aboard]]-Airplane_Crashes_and_Fatalities[[#This Row],[Fatalities]]</f>
        <v>123</v>
      </c>
      <c r="O2618" t="s">
        <v>8539</v>
      </c>
      <c r="P2618">
        <v>133</v>
      </c>
      <c r="Q2618">
        <v>10</v>
      </c>
      <c r="R2618">
        <v>0</v>
      </c>
      <c r="S2618" s="2" t="s">
        <v>8540</v>
      </c>
    </row>
    <row r="2619" spans="1:19" x14ac:dyDescent="0.3">
      <c r="A2619" s="1">
        <v>26654</v>
      </c>
      <c r="B2619" s="4" t="str">
        <f>TEXT(Airplane_Crashes_and_Fatalities[[#This Row],[Date]],"yyyy")</f>
        <v>1972</v>
      </c>
      <c r="C2619" s="1" t="str">
        <f>TEXT(Airplane_Crashes_and_Fatalities[[#This Row],[Date]],"mmm")</f>
        <v>Dec</v>
      </c>
      <c r="D2619" s="5">
        <f>DAY(Airplane_Crashes_and_Fatalities[[#This Row],[Date]])</f>
        <v>21</v>
      </c>
      <c r="F2619" s="2" t="s">
        <v>20984</v>
      </c>
      <c r="G2619" s="2" t="s">
        <v>20898</v>
      </c>
      <c r="H2619" s="2"/>
      <c r="I2619" s="2" t="s">
        <v>1718</v>
      </c>
      <c r="J2619" s="2"/>
      <c r="K2619" s="2"/>
      <c r="L2619" s="2" t="s">
        <v>7705</v>
      </c>
      <c r="M2619" t="s">
        <v>8541</v>
      </c>
      <c r="N2619">
        <f>Airplane_Crashes_and_Fatalities[[#This Row],[Aboard]]-Airplane_Crashes_and_Fatalities[[#This Row],[Fatalities]]</f>
        <v>2</v>
      </c>
      <c r="O2619">
        <v>3098</v>
      </c>
      <c r="P2619">
        <v>16</v>
      </c>
      <c r="Q2619">
        <v>14</v>
      </c>
      <c r="R2619">
        <v>0</v>
      </c>
      <c r="S2619" s="2" t="s">
        <v>8542</v>
      </c>
    </row>
    <row r="2620" spans="1:19" x14ac:dyDescent="0.3">
      <c r="A2620" s="1">
        <v>26654</v>
      </c>
      <c r="B2620" s="4" t="str">
        <f>TEXT(Airplane_Crashes_and_Fatalities[[#This Row],[Date]],"yyyy")</f>
        <v>1972</v>
      </c>
      <c r="C2620" s="1" t="str">
        <f>TEXT(Airplane_Crashes_and_Fatalities[[#This Row],[Date]],"mmm")</f>
        <v>Dec</v>
      </c>
      <c r="D2620" s="5">
        <f>DAY(Airplane_Crashes_and_Fatalities[[#This Row],[Date]])</f>
        <v>21</v>
      </c>
      <c r="F2620" s="2" t="s">
        <v>22077</v>
      </c>
      <c r="G2620" s="2" t="s">
        <v>22078</v>
      </c>
      <c r="H2620" s="2"/>
      <c r="I2620" s="2" t="s">
        <v>8543</v>
      </c>
      <c r="J2620" s="2"/>
      <c r="K2620" s="2" t="s">
        <v>8544</v>
      </c>
      <c r="L2620" s="2" t="s">
        <v>8545</v>
      </c>
      <c r="M2620" t="s">
        <v>8546</v>
      </c>
      <c r="N2620">
        <f>Airplane_Crashes_and_Fatalities[[#This Row],[Aboard]]-Airplane_Crashes_and_Fatalities[[#This Row],[Fatalities]]</f>
        <v>0</v>
      </c>
      <c r="O2620">
        <v>258</v>
      </c>
      <c r="P2620">
        <v>13</v>
      </c>
      <c r="Q2620">
        <v>13</v>
      </c>
      <c r="R2620">
        <v>0</v>
      </c>
      <c r="S2620" s="2" t="s">
        <v>8547</v>
      </c>
    </row>
    <row r="2621" spans="1:19" x14ac:dyDescent="0.3">
      <c r="A2621" s="1">
        <v>26656</v>
      </c>
      <c r="B2621" s="4" t="str">
        <f>TEXT(Airplane_Crashes_and_Fatalities[[#This Row],[Date]],"yyyy")</f>
        <v>1972</v>
      </c>
      <c r="C2621" s="1" t="str">
        <f>TEXT(Airplane_Crashes_and_Fatalities[[#This Row],[Date]],"mmm")</f>
        <v>Dec</v>
      </c>
      <c r="D2621" s="5">
        <f>DAY(Airplane_Crashes_and_Fatalities[[#This Row],[Date]])</f>
        <v>23</v>
      </c>
      <c r="F2621" s="2" t="s">
        <v>22079</v>
      </c>
      <c r="G2621" s="2" t="s">
        <v>20095</v>
      </c>
      <c r="H2621" s="2"/>
      <c r="I2621" s="2" t="s">
        <v>4416</v>
      </c>
      <c r="J2621" s="2"/>
      <c r="K2621" s="2" t="s">
        <v>8548</v>
      </c>
      <c r="L2621" s="2" t="s">
        <v>8549</v>
      </c>
      <c r="M2621" t="s">
        <v>8550</v>
      </c>
      <c r="N2621">
        <f>Airplane_Crashes_and_Fatalities[[#This Row],[Aboard]]-Airplane_Crashes_and_Fatalities[[#This Row],[Fatalities]]</f>
        <v>5</v>
      </c>
      <c r="O2621">
        <v>11011</v>
      </c>
      <c r="P2621">
        <v>45</v>
      </c>
      <c r="Q2621">
        <v>40</v>
      </c>
      <c r="R2621">
        <v>0</v>
      </c>
      <c r="S2621" s="2" t="s">
        <v>8551</v>
      </c>
    </row>
    <row r="2622" spans="1:19" x14ac:dyDescent="0.3">
      <c r="A2622" s="1">
        <v>26662</v>
      </c>
      <c r="B2622" s="4" t="str">
        <f>TEXT(Airplane_Crashes_and_Fatalities[[#This Row],[Date]],"yyyy")</f>
        <v>1972</v>
      </c>
      <c r="C2622" s="1" t="str">
        <f>TEXT(Airplane_Crashes_and_Fatalities[[#This Row],[Date]],"mmm")</f>
        <v>Dec</v>
      </c>
      <c r="D2622" s="5">
        <f>DAY(Airplane_Crashes_and_Fatalities[[#This Row],[Date]])</f>
        <v>29</v>
      </c>
      <c r="E2622" s="3">
        <v>0.98750000000000004</v>
      </c>
      <c r="F2622" s="2" t="s">
        <v>22080</v>
      </c>
      <c r="G2622" s="2" t="s">
        <v>19954</v>
      </c>
      <c r="H2622" s="2"/>
      <c r="I2622" s="2" t="s">
        <v>1102</v>
      </c>
      <c r="J2622" s="2" t="s">
        <v>19150</v>
      </c>
      <c r="K2622" s="2" t="s">
        <v>4486</v>
      </c>
      <c r="L2622" s="2" t="s">
        <v>8552</v>
      </c>
      <c r="M2622" t="s">
        <v>8553</v>
      </c>
      <c r="N2622">
        <f>Airplane_Crashes_and_Fatalities[[#This Row],[Aboard]]-Airplane_Crashes_and_Fatalities[[#This Row],[Fatalities]]</f>
        <v>73</v>
      </c>
      <c r="O2622">
        <v>1011</v>
      </c>
      <c r="P2622">
        <v>176</v>
      </c>
      <c r="Q2622">
        <v>103</v>
      </c>
      <c r="R2622">
        <v>0</v>
      </c>
      <c r="S2622" s="2" t="s">
        <v>8554</v>
      </c>
    </row>
    <row r="2623" spans="1:19" x14ac:dyDescent="0.3">
      <c r="A2623" s="1">
        <v>26664</v>
      </c>
      <c r="B2623" s="4" t="str">
        <f>TEXT(Airplane_Crashes_and_Fatalities[[#This Row],[Date]],"yyyy")</f>
        <v>1972</v>
      </c>
      <c r="C2623" s="1" t="str">
        <f>TEXT(Airplane_Crashes_and_Fatalities[[#This Row],[Date]],"mmm")</f>
        <v>Dec</v>
      </c>
      <c r="D2623" s="5">
        <f>DAY(Airplane_Crashes_and_Fatalities[[#This Row],[Date]])</f>
        <v>31</v>
      </c>
      <c r="E2623" s="3">
        <v>0.8076388888888888</v>
      </c>
      <c r="F2623" s="2" t="s">
        <v>20246</v>
      </c>
      <c r="G2623" s="2" t="s">
        <v>20247</v>
      </c>
      <c r="H2623" s="2"/>
      <c r="I2623" s="2" t="s">
        <v>8555</v>
      </c>
      <c r="J2623" s="2"/>
      <c r="K2623" s="2" t="s">
        <v>8556</v>
      </c>
      <c r="L2623" s="2" t="s">
        <v>5827</v>
      </c>
      <c r="M2623" t="s">
        <v>8557</v>
      </c>
      <c r="N2623">
        <f>Airplane_Crashes_and_Fatalities[[#This Row],[Aboard]]-Airplane_Crashes_and_Fatalities[[#This Row],[Fatalities]]</f>
        <v>0</v>
      </c>
      <c r="O2623" t="s">
        <v>8558</v>
      </c>
      <c r="P2623">
        <v>5</v>
      </c>
      <c r="Q2623">
        <v>5</v>
      </c>
      <c r="R2623">
        <v>0</v>
      </c>
      <c r="S2623" s="2" t="s">
        <v>8559</v>
      </c>
    </row>
    <row r="2624" spans="1:19" x14ac:dyDescent="0.3">
      <c r="A2624" s="1">
        <v>26666</v>
      </c>
      <c r="B2624" s="4" t="str">
        <f>TEXT(Airplane_Crashes_and_Fatalities[[#This Row],[Date]],"yyyy")</f>
        <v>1973</v>
      </c>
      <c r="C2624" s="1" t="str">
        <f>TEXT(Airplane_Crashes_and_Fatalities[[#This Row],[Date]],"mmm")</f>
        <v>Jan</v>
      </c>
      <c r="D2624" s="5">
        <f>DAY(Airplane_Crashes_and_Fatalities[[#This Row],[Date]])</f>
        <v>2</v>
      </c>
      <c r="E2624" s="3">
        <v>0.35694444444444451</v>
      </c>
      <c r="F2624" s="2" t="s">
        <v>21026</v>
      </c>
      <c r="G2624" s="2" t="s">
        <v>20422</v>
      </c>
      <c r="H2624" s="2" t="s">
        <v>19667</v>
      </c>
      <c r="I2624" s="2" t="s">
        <v>4225</v>
      </c>
      <c r="J2624" s="2"/>
      <c r="K2624" s="2" t="s">
        <v>8560</v>
      </c>
      <c r="L2624" s="2" t="s">
        <v>8561</v>
      </c>
      <c r="M2624" t="s">
        <v>8562</v>
      </c>
      <c r="N2624">
        <f>Airplane_Crashes_and_Fatalities[[#This Row],[Aboard]]-Airplane_Crashes_and_Fatalities[[#This Row],[Fatalities]]</f>
        <v>0</v>
      </c>
      <c r="O2624" t="s">
        <v>8563</v>
      </c>
      <c r="P2624">
        <v>5</v>
      </c>
      <c r="Q2624">
        <v>5</v>
      </c>
      <c r="R2624">
        <v>0</v>
      </c>
      <c r="S2624" s="2" t="s">
        <v>8564</v>
      </c>
    </row>
    <row r="2625" spans="1:19" x14ac:dyDescent="0.3">
      <c r="A2625" s="1">
        <v>26683</v>
      </c>
      <c r="B2625" s="4" t="str">
        <f>TEXT(Airplane_Crashes_and_Fatalities[[#This Row],[Date]],"yyyy")</f>
        <v>1973</v>
      </c>
      <c r="C2625" s="1" t="str">
        <f>TEXT(Airplane_Crashes_and_Fatalities[[#This Row],[Date]],"mmm")</f>
        <v>Jan</v>
      </c>
      <c r="D2625" s="5">
        <f>DAY(Airplane_Crashes_and_Fatalities[[#This Row],[Date]])</f>
        <v>19</v>
      </c>
      <c r="E2625" s="3">
        <v>0.60486111111111107</v>
      </c>
      <c r="F2625" s="2" t="s">
        <v>22081</v>
      </c>
      <c r="G2625" s="2" t="s">
        <v>19676</v>
      </c>
      <c r="H2625" s="2"/>
      <c r="I2625" s="2" t="s">
        <v>2176</v>
      </c>
      <c r="J2625" s="2"/>
      <c r="K2625" s="2" t="s">
        <v>17</v>
      </c>
      <c r="L2625" s="2" t="s">
        <v>4605</v>
      </c>
      <c r="M2625" t="s">
        <v>8565</v>
      </c>
      <c r="N2625">
        <f>Airplane_Crashes_and_Fatalities[[#This Row],[Aboard]]-Airplane_Crashes_and_Fatalities[[#This Row],[Fatalities]]</f>
        <v>0</v>
      </c>
      <c r="O2625">
        <v>158</v>
      </c>
      <c r="P2625">
        <v>4</v>
      </c>
      <c r="Q2625">
        <v>4</v>
      </c>
      <c r="R2625">
        <v>0</v>
      </c>
      <c r="S2625" s="2" t="s">
        <v>8566</v>
      </c>
    </row>
    <row r="2626" spans="1:19" x14ac:dyDescent="0.3">
      <c r="A2626" s="1">
        <v>26686</v>
      </c>
      <c r="B2626" s="4" t="str">
        <f>TEXT(Airplane_Crashes_and_Fatalities[[#This Row],[Date]],"yyyy")</f>
        <v>1973</v>
      </c>
      <c r="C2626" s="1" t="str">
        <f>TEXT(Airplane_Crashes_and_Fatalities[[#This Row],[Date]],"mmm")</f>
        <v>Jan</v>
      </c>
      <c r="D2626" s="5">
        <f>DAY(Airplane_Crashes_and_Fatalities[[#This Row],[Date]])</f>
        <v>22</v>
      </c>
      <c r="E2626" s="3">
        <v>4.1666666666666741E-2</v>
      </c>
      <c r="F2626" s="2" t="s">
        <v>22082</v>
      </c>
      <c r="G2626" s="2" t="s">
        <v>19866</v>
      </c>
      <c r="H2626" s="2"/>
      <c r="I2626" s="2" t="s">
        <v>2306</v>
      </c>
      <c r="J2626" s="2"/>
      <c r="K2626" s="2"/>
      <c r="L2626" s="2" t="s">
        <v>8567</v>
      </c>
      <c r="M2626" t="s">
        <v>8568</v>
      </c>
      <c r="N2626">
        <f>Airplane_Crashes_and_Fatalities[[#This Row],[Aboard]]-Airplane_Crashes_and_Fatalities[[#This Row],[Fatalities]]</f>
        <v>0</v>
      </c>
      <c r="O2626">
        <v>77303609</v>
      </c>
      <c r="P2626">
        <v>44</v>
      </c>
      <c r="Q2626">
        <v>44</v>
      </c>
      <c r="R2626">
        <v>0</v>
      </c>
      <c r="S2626" s="2" t="s">
        <v>8569</v>
      </c>
    </row>
    <row r="2627" spans="1:19" x14ac:dyDescent="0.3">
      <c r="A2627" s="1">
        <v>26686</v>
      </c>
      <c r="B2627" s="4" t="str">
        <f>TEXT(Airplane_Crashes_and_Fatalities[[#This Row],[Date]],"yyyy")</f>
        <v>1973</v>
      </c>
      <c r="C2627" s="1" t="str">
        <f>TEXT(Airplane_Crashes_and_Fatalities[[#This Row],[Date]],"mmm")</f>
        <v>Jan</v>
      </c>
      <c r="D2627" s="5">
        <f>DAY(Airplane_Crashes_and_Fatalities[[#This Row],[Date]])</f>
        <v>22</v>
      </c>
      <c r="E2627" s="3">
        <v>0.39583333333333326</v>
      </c>
      <c r="F2627" s="2" t="s">
        <v>21077</v>
      </c>
      <c r="G2627" s="2" t="s">
        <v>20449</v>
      </c>
      <c r="H2627" s="2"/>
      <c r="I2627" s="2" t="s">
        <v>6236</v>
      </c>
      <c r="J2627" s="2"/>
      <c r="K2627" s="2" t="s">
        <v>8570</v>
      </c>
      <c r="L2627" s="2" t="s">
        <v>8571</v>
      </c>
      <c r="M2627" t="s">
        <v>8572</v>
      </c>
      <c r="N2627">
        <f>Airplane_Crashes_and_Fatalities[[#This Row],[Aboard]]-Airplane_Crashes_and_Fatalities[[#This Row],[Fatalities]]</f>
        <v>26</v>
      </c>
      <c r="O2627" t="s">
        <v>8573</v>
      </c>
      <c r="P2627">
        <v>202</v>
      </c>
      <c r="Q2627">
        <v>176</v>
      </c>
      <c r="R2627">
        <v>0</v>
      </c>
      <c r="S2627" s="2" t="s">
        <v>8574</v>
      </c>
    </row>
    <row r="2628" spans="1:19" x14ac:dyDescent="0.3">
      <c r="A2628" s="1">
        <v>26691</v>
      </c>
      <c r="B2628" s="4" t="str">
        <f>TEXT(Airplane_Crashes_and_Fatalities[[#This Row],[Date]],"yyyy")</f>
        <v>1973</v>
      </c>
      <c r="C2628" s="1" t="str">
        <f>TEXT(Airplane_Crashes_and_Fatalities[[#This Row],[Date]],"mmm")</f>
        <v>Jan</v>
      </c>
      <c r="D2628" s="5">
        <f>DAY(Airplane_Crashes_and_Fatalities[[#This Row],[Date]])</f>
        <v>27</v>
      </c>
      <c r="E2628" s="3">
        <v>0.54166666666666674</v>
      </c>
      <c r="F2628" s="2" t="s">
        <v>22083</v>
      </c>
      <c r="G2628" s="2" t="s">
        <v>19846</v>
      </c>
      <c r="H2628" s="2"/>
      <c r="I2628" s="2" t="s">
        <v>8575</v>
      </c>
      <c r="J2628" s="2"/>
      <c r="K2628" s="2" t="s">
        <v>8576</v>
      </c>
      <c r="L2628" s="2" t="s">
        <v>6176</v>
      </c>
      <c r="M2628" t="s">
        <v>8577</v>
      </c>
      <c r="N2628">
        <f>Airplane_Crashes_and_Fatalities[[#This Row],[Aboard]]-Airplane_Crashes_and_Fatalities[[#This Row],[Fatalities]]</f>
        <v>1</v>
      </c>
      <c r="P2628">
        <v>4</v>
      </c>
      <c r="Q2628">
        <v>3</v>
      </c>
      <c r="R2628">
        <v>0</v>
      </c>
      <c r="S2628" s="2" t="s">
        <v>8578</v>
      </c>
    </row>
    <row r="2629" spans="1:19" x14ac:dyDescent="0.3">
      <c r="A2629" s="1">
        <v>26691</v>
      </c>
      <c r="B2629" s="4" t="str">
        <f>TEXT(Airplane_Crashes_and_Fatalities[[#This Row],[Date]],"yyyy")</f>
        <v>1973</v>
      </c>
      <c r="C2629" s="1" t="str">
        <f>TEXT(Airplane_Crashes_and_Fatalities[[#This Row],[Date]],"mmm")</f>
        <v>Jan</v>
      </c>
      <c r="D2629" s="5">
        <f>DAY(Airplane_Crashes_and_Fatalities[[#This Row],[Date]])</f>
        <v>27</v>
      </c>
      <c r="F2629" s="2" t="s">
        <v>21245</v>
      </c>
      <c r="G2629" s="2" t="s">
        <v>20052</v>
      </c>
      <c r="H2629" s="2"/>
      <c r="I2629" s="2" t="s">
        <v>8579</v>
      </c>
      <c r="J2629" s="2"/>
      <c r="K2629" s="2"/>
      <c r="L2629" s="2" t="s">
        <v>3840</v>
      </c>
      <c r="M2629" t="s">
        <v>8580</v>
      </c>
      <c r="N2629">
        <f>Airplane_Crashes_and_Fatalities[[#This Row],[Aboard]]-Airplane_Crashes_and_Fatalities[[#This Row],[Fatalities]]</f>
        <v>0</v>
      </c>
      <c r="O2629" t="s">
        <v>8581</v>
      </c>
      <c r="P2629">
        <v>3</v>
      </c>
      <c r="Q2629">
        <v>3</v>
      </c>
      <c r="R2629">
        <v>0</v>
      </c>
      <c r="S2629" s="2"/>
    </row>
    <row r="2630" spans="1:19" x14ac:dyDescent="0.3">
      <c r="A2630" s="1">
        <v>26693</v>
      </c>
      <c r="B2630" s="4" t="str">
        <f>TEXT(Airplane_Crashes_and_Fatalities[[#This Row],[Date]],"yyyy")</f>
        <v>1973</v>
      </c>
      <c r="C2630" s="1" t="str">
        <f>TEXT(Airplane_Crashes_and_Fatalities[[#This Row],[Date]],"mmm")</f>
        <v>Jan</v>
      </c>
      <c r="D2630" s="5">
        <f>DAY(Airplane_Crashes_and_Fatalities[[#This Row],[Date]])</f>
        <v>29</v>
      </c>
      <c r="F2630" s="2" t="s">
        <v>22084</v>
      </c>
      <c r="G2630" s="2" t="s">
        <v>21680</v>
      </c>
      <c r="H2630" s="2"/>
      <c r="I2630" s="2" t="s">
        <v>8582</v>
      </c>
      <c r="J2630" s="2"/>
      <c r="K2630" s="2" t="s">
        <v>8583</v>
      </c>
      <c r="L2630" s="2" t="s">
        <v>5696</v>
      </c>
      <c r="M2630" t="s">
        <v>8584</v>
      </c>
      <c r="N2630">
        <f>Airplane_Crashes_and_Fatalities[[#This Row],[Aboard]]-Airplane_Crashes_and_Fatalities[[#This Row],[Fatalities]]</f>
        <v>0</v>
      </c>
      <c r="O2630">
        <v>188011101</v>
      </c>
      <c r="P2630">
        <v>37</v>
      </c>
      <c r="Q2630">
        <v>37</v>
      </c>
      <c r="R2630">
        <v>0</v>
      </c>
      <c r="S2630" s="2" t="s">
        <v>8585</v>
      </c>
    </row>
    <row r="2631" spans="1:19" x14ac:dyDescent="0.3">
      <c r="A2631" s="1">
        <v>26695</v>
      </c>
      <c r="B2631" s="4" t="str">
        <f>TEXT(Airplane_Crashes_and_Fatalities[[#This Row],[Date]],"yyyy")</f>
        <v>1973</v>
      </c>
      <c r="C2631" s="1" t="str">
        <f>TEXT(Airplane_Crashes_and_Fatalities[[#This Row],[Date]],"mmm")</f>
        <v>Jan</v>
      </c>
      <c r="D2631" s="5">
        <f>DAY(Airplane_Crashes_and_Fatalities[[#This Row],[Date]])</f>
        <v>31</v>
      </c>
      <c r="E2631" s="3">
        <v>0.51388888888888884</v>
      </c>
      <c r="F2631" s="2" t="s">
        <v>22085</v>
      </c>
      <c r="G2631" s="2" t="s">
        <v>20063</v>
      </c>
      <c r="H2631" s="2"/>
      <c r="I2631" s="2" t="s">
        <v>8586</v>
      </c>
      <c r="J2631" s="2"/>
      <c r="K2631" s="2" t="s">
        <v>8587</v>
      </c>
      <c r="L2631" s="2" t="s">
        <v>6972</v>
      </c>
      <c r="M2631" t="s">
        <v>8588</v>
      </c>
      <c r="N2631">
        <f>Airplane_Crashes_and_Fatalities[[#This Row],[Aboard]]-Airplane_Crashes_and_Fatalities[[#This Row],[Fatalities]]</f>
        <v>0</v>
      </c>
      <c r="P2631">
        <v>2</v>
      </c>
      <c r="Q2631">
        <v>2</v>
      </c>
      <c r="R2631">
        <v>0</v>
      </c>
      <c r="S2631" s="2" t="s">
        <v>8589</v>
      </c>
    </row>
    <row r="2632" spans="1:19" x14ac:dyDescent="0.3">
      <c r="A2632" s="1">
        <v>26714</v>
      </c>
      <c r="B2632" s="4" t="str">
        <f>TEXT(Airplane_Crashes_and_Fatalities[[#This Row],[Date]],"yyyy")</f>
        <v>1973</v>
      </c>
      <c r="C2632" s="1" t="str">
        <f>TEXT(Airplane_Crashes_and_Fatalities[[#This Row],[Date]],"mmm")</f>
        <v>Feb</v>
      </c>
      <c r="D2632" s="5">
        <f>DAY(Airplane_Crashes_and_Fatalities[[#This Row],[Date]])</f>
        <v>19</v>
      </c>
      <c r="E2632" s="3">
        <v>0.42083333333333339</v>
      </c>
      <c r="F2632" s="2" t="s">
        <v>20956</v>
      </c>
      <c r="G2632" s="2" t="s">
        <v>19780</v>
      </c>
      <c r="H2632" s="2"/>
      <c r="I2632" s="2" t="s">
        <v>2306</v>
      </c>
      <c r="J2632" s="2"/>
      <c r="K2632" s="2" t="s">
        <v>8590</v>
      </c>
      <c r="L2632" s="2" t="s">
        <v>8591</v>
      </c>
      <c r="M2632" t="s">
        <v>8592</v>
      </c>
      <c r="N2632">
        <f>Airplane_Crashes_and_Fatalities[[#This Row],[Aboard]]-Airplane_Crashes_and_Fatalities[[#This Row],[Fatalities]]</f>
        <v>34</v>
      </c>
      <c r="O2632">
        <v>23</v>
      </c>
      <c r="P2632">
        <v>100</v>
      </c>
      <c r="Q2632">
        <v>66</v>
      </c>
      <c r="R2632">
        <v>0</v>
      </c>
      <c r="S2632" s="2" t="s">
        <v>8593</v>
      </c>
    </row>
    <row r="2633" spans="1:19" x14ac:dyDescent="0.3">
      <c r="A2633" s="1">
        <v>26714</v>
      </c>
      <c r="B2633" s="4" t="str">
        <f>TEXT(Airplane_Crashes_and_Fatalities[[#This Row],[Date]],"yyyy")</f>
        <v>1973</v>
      </c>
      <c r="C2633" s="1" t="str">
        <f>TEXT(Airplane_Crashes_and_Fatalities[[#This Row],[Date]],"mmm")</f>
        <v>Feb</v>
      </c>
      <c r="D2633" s="5">
        <f>DAY(Airplane_Crashes_and_Fatalities[[#This Row],[Date]])</f>
        <v>19</v>
      </c>
      <c r="E2633" s="3">
        <v>0.38541666666666674</v>
      </c>
      <c r="F2633" s="2" t="s">
        <v>22086</v>
      </c>
      <c r="G2633" s="2" t="s">
        <v>21480</v>
      </c>
      <c r="H2633" s="2"/>
      <c r="I2633" s="2" t="s">
        <v>8594</v>
      </c>
      <c r="J2633" s="2"/>
      <c r="K2633" s="2" t="s">
        <v>8595</v>
      </c>
      <c r="L2633" s="2" t="s">
        <v>8596</v>
      </c>
      <c r="M2633" t="s">
        <v>8597</v>
      </c>
      <c r="N2633">
        <f>Airplane_Crashes_and_Fatalities[[#This Row],[Aboard]]-Airplane_Crashes_and_Fatalities[[#This Row],[Fatalities]]</f>
        <v>0</v>
      </c>
      <c r="P2633">
        <v>5</v>
      </c>
      <c r="Q2633">
        <v>5</v>
      </c>
      <c r="R2633">
        <v>0</v>
      </c>
      <c r="S2633" s="2" t="s">
        <v>8598</v>
      </c>
    </row>
    <row r="2634" spans="1:19" x14ac:dyDescent="0.3">
      <c r="A2634" s="1">
        <v>26716</v>
      </c>
      <c r="B2634" s="4" t="str">
        <f>TEXT(Airplane_Crashes_and_Fatalities[[#This Row],[Date]],"yyyy")</f>
        <v>1973</v>
      </c>
      <c r="C2634" s="1" t="str">
        <f>TEXT(Airplane_Crashes_and_Fatalities[[#This Row],[Date]],"mmm")</f>
        <v>Feb</v>
      </c>
      <c r="D2634" s="5">
        <f>DAY(Airplane_Crashes_and_Fatalities[[#This Row],[Date]])</f>
        <v>21</v>
      </c>
      <c r="F2634" s="2" t="s">
        <v>22087</v>
      </c>
      <c r="G2634" s="2" t="s">
        <v>20134</v>
      </c>
      <c r="H2634" s="2"/>
      <c r="I2634" s="2" t="s">
        <v>8599</v>
      </c>
      <c r="J2634" s="2"/>
      <c r="K2634" s="2" t="s">
        <v>8600</v>
      </c>
      <c r="L2634" s="2" t="s">
        <v>1183</v>
      </c>
      <c r="M2634" t="s">
        <v>8601</v>
      </c>
      <c r="N2634">
        <f>Airplane_Crashes_and_Fatalities[[#This Row],[Aboard]]-Airplane_Crashes_and_Fatalities[[#This Row],[Fatalities]]</f>
        <v>6</v>
      </c>
      <c r="O2634">
        <v>19242</v>
      </c>
      <c r="P2634">
        <v>28</v>
      </c>
      <c r="Q2634">
        <v>22</v>
      </c>
      <c r="R2634">
        <v>0</v>
      </c>
      <c r="S2634" s="2" t="s">
        <v>8602</v>
      </c>
    </row>
    <row r="2635" spans="1:19" x14ac:dyDescent="0.3">
      <c r="A2635" s="1">
        <v>26716</v>
      </c>
      <c r="B2635" s="4" t="str">
        <f>TEXT(Airplane_Crashes_and_Fatalities[[#This Row],[Date]],"yyyy")</f>
        <v>1973</v>
      </c>
      <c r="C2635" s="1" t="str">
        <f>TEXT(Airplane_Crashes_and_Fatalities[[#This Row],[Date]],"mmm")</f>
        <v>Feb</v>
      </c>
      <c r="D2635" s="5">
        <f>DAY(Airplane_Crashes_and_Fatalities[[#This Row],[Date]])</f>
        <v>21</v>
      </c>
      <c r="E2635" s="3">
        <v>0.59027777777777768</v>
      </c>
      <c r="F2635" s="2" t="s">
        <v>22088</v>
      </c>
      <c r="G2635" s="2" t="s">
        <v>20042</v>
      </c>
      <c r="H2635" s="2"/>
      <c r="I2635" s="2" t="s">
        <v>8603</v>
      </c>
      <c r="J2635" s="2" t="s">
        <v>19194</v>
      </c>
      <c r="K2635" s="2" t="s">
        <v>8604</v>
      </c>
      <c r="L2635" s="2" t="s">
        <v>8605</v>
      </c>
      <c r="M2635" t="s">
        <v>8606</v>
      </c>
      <c r="N2635">
        <f>Airplane_Crashes_and_Fatalities[[#This Row],[Aboard]]-Airplane_Crashes_and_Fatalities[[#This Row],[Fatalities]]</f>
        <v>3</v>
      </c>
      <c r="O2635" t="s">
        <v>8607</v>
      </c>
      <c r="P2635">
        <v>113</v>
      </c>
      <c r="Q2635">
        <v>110</v>
      </c>
      <c r="R2635">
        <v>0</v>
      </c>
      <c r="S2635" s="2" t="s">
        <v>8608</v>
      </c>
    </row>
    <row r="2636" spans="1:19" x14ac:dyDescent="0.3">
      <c r="A2636" s="1">
        <v>26717</v>
      </c>
      <c r="B2636" s="4" t="str">
        <f>TEXT(Airplane_Crashes_and_Fatalities[[#This Row],[Date]],"yyyy")</f>
        <v>1973</v>
      </c>
      <c r="C2636" s="1" t="str">
        <f>TEXT(Airplane_Crashes_and_Fatalities[[#This Row],[Date]],"mmm")</f>
        <v>Feb</v>
      </c>
      <c r="D2636" s="5">
        <f>DAY(Airplane_Crashes_and_Fatalities[[#This Row],[Date]])</f>
        <v>22</v>
      </c>
      <c r="E2636" s="3">
        <v>0.79166666666666674</v>
      </c>
      <c r="F2636" s="2" t="s">
        <v>22089</v>
      </c>
      <c r="G2636" s="2" t="s">
        <v>22090</v>
      </c>
      <c r="H2636" s="2"/>
      <c r="I2636" s="2" t="s">
        <v>6206</v>
      </c>
      <c r="J2636" s="2"/>
      <c r="K2636" s="2" t="s">
        <v>8609</v>
      </c>
      <c r="L2636" s="2" t="s">
        <v>7774</v>
      </c>
      <c r="M2636" t="s">
        <v>8610</v>
      </c>
      <c r="N2636">
        <f>Airplane_Crashes_and_Fatalities[[#This Row],[Aboard]]-Airplane_Crashes_and_Fatalities[[#This Row],[Fatalities]]</f>
        <v>0</v>
      </c>
      <c r="P2636">
        <v>2</v>
      </c>
      <c r="Q2636">
        <v>2</v>
      </c>
      <c r="R2636">
        <v>0</v>
      </c>
      <c r="S2636" s="2" t="s">
        <v>8611</v>
      </c>
    </row>
    <row r="2637" spans="1:19" x14ac:dyDescent="0.3">
      <c r="A2637" s="1">
        <v>26719</v>
      </c>
      <c r="B2637" s="4" t="str">
        <f>TEXT(Airplane_Crashes_and_Fatalities[[#This Row],[Date]],"yyyy")</f>
        <v>1973</v>
      </c>
      <c r="C2637" s="1" t="str">
        <f>TEXT(Airplane_Crashes_and_Fatalities[[#This Row],[Date]],"mmm")</f>
        <v>Feb</v>
      </c>
      <c r="D2637" s="5">
        <f>DAY(Airplane_Crashes_and_Fatalities[[#This Row],[Date]])</f>
        <v>24</v>
      </c>
      <c r="F2637" s="2" t="s">
        <v>21925</v>
      </c>
      <c r="G2637" s="2" t="s">
        <v>19866</v>
      </c>
      <c r="H2637" s="2"/>
      <c r="I2637" s="2" t="s">
        <v>2306</v>
      </c>
      <c r="J2637" s="2"/>
      <c r="K2637" s="2"/>
      <c r="L2637" s="2" t="s">
        <v>5067</v>
      </c>
      <c r="M2637" t="s">
        <v>8612</v>
      </c>
      <c r="N2637">
        <f>Airplane_Crashes_and_Fatalities[[#This Row],[Aboard]]-Airplane_Crashes_and_Fatalities[[#This Row],[Fatalities]]</f>
        <v>0</v>
      </c>
      <c r="O2637">
        <v>189001804</v>
      </c>
      <c r="P2637">
        <v>79</v>
      </c>
      <c r="Q2637">
        <v>79</v>
      </c>
      <c r="R2637">
        <v>0</v>
      </c>
      <c r="S2637" s="2" t="s">
        <v>8613</v>
      </c>
    </row>
    <row r="2638" spans="1:19" x14ac:dyDescent="0.3">
      <c r="A2638" s="1">
        <v>26723</v>
      </c>
      <c r="B2638" s="4" t="str">
        <f>TEXT(Airplane_Crashes_and_Fatalities[[#This Row],[Date]],"yyyy")</f>
        <v>1973</v>
      </c>
      <c r="C2638" s="1" t="str">
        <f>TEXT(Airplane_Crashes_and_Fatalities[[#This Row],[Date]],"mmm")</f>
        <v>Feb</v>
      </c>
      <c r="D2638" s="5">
        <f>DAY(Airplane_Crashes_and_Fatalities[[#This Row],[Date]])</f>
        <v>28</v>
      </c>
      <c r="F2638" s="2" t="s">
        <v>22091</v>
      </c>
      <c r="G2638" s="2" t="s">
        <v>22092</v>
      </c>
      <c r="H2638" s="2"/>
      <c r="I2638" s="2" t="s">
        <v>2306</v>
      </c>
      <c r="J2638" s="2"/>
      <c r="K2638" s="2"/>
      <c r="L2638" s="2" t="s">
        <v>7809</v>
      </c>
      <c r="M2638" t="s">
        <v>8614</v>
      </c>
      <c r="N2638">
        <f>Airplane_Crashes_and_Fatalities[[#This Row],[Aboard]]-Airplane_Crashes_and_Fatalities[[#This Row],[Fatalities]]</f>
        <v>0</v>
      </c>
      <c r="O2638">
        <v>9120118</v>
      </c>
      <c r="P2638">
        <v>32</v>
      </c>
      <c r="Q2638">
        <v>32</v>
      </c>
      <c r="R2638">
        <v>0</v>
      </c>
      <c r="S2638" s="2" t="s">
        <v>1149</v>
      </c>
    </row>
    <row r="2639" spans="1:19" x14ac:dyDescent="0.3">
      <c r="A2639" s="1">
        <v>26723</v>
      </c>
      <c r="B2639" s="4" t="str">
        <f>TEXT(Airplane_Crashes_and_Fatalities[[#This Row],[Date]],"yyyy")</f>
        <v>1973</v>
      </c>
      <c r="C2639" s="1" t="str">
        <f>TEXT(Airplane_Crashes_and_Fatalities[[#This Row],[Date]],"mmm")</f>
        <v>Feb</v>
      </c>
      <c r="D2639" s="5">
        <f>DAY(Airplane_Crashes_and_Fatalities[[#This Row],[Date]])</f>
        <v>28</v>
      </c>
      <c r="F2639" s="2" t="s">
        <v>22093</v>
      </c>
      <c r="G2639" s="2" t="s">
        <v>20656</v>
      </c>
      <c r="H2639" s="2"/>
      <c r="I2639" s="2" t="s">
        <v>8615</v>
      </c>
      <c r="J2639" s="2"/>
      <c r="K2639" s="2"/>
      <c r="L2639" s="2" t="s">
        <v>8567</v>
      </c>
      <c r="M2639">
        <v>12</v>
      </c>
      <c r="N2639">
        <f>Airplane_Crashes_and_Fatalities[[#This Row],[Aboard]]-Airplane_Crashes_and_Fatalities[[#This Row],[Fatalities]]</f>
        <v>0</v>
      </c>
      <c r="O2639">
        <v>97305702</v>
      </c>
      <c r="P2639">
        <v>15</v>
      </c>
      <c r="Q2639">
        <v>15</v>
      </c>
      <c r="R2639">
        <v>0</v>
      </c>
      <c r="S2639" s="2" t="s">
        <v>8616</v>
      </c>
    </row>
    <row r="2640" spans="1:19" x14ac:dyDescent="0.3">
      <c r="A2640" s="1">
        <v>26723</v>
      </c>
      <c r="B2640" s="4" t="str">
        <f>TEXT(Airplane_Crashes_and_Fatalities[[#This Row],[Date]],"yyyy")</f>
        <v>1973</v>
      </c>
      <c r="C2640" s="1" t="str">
        <f>TEXT(Airplane_Crashes_and_Fatalities[[#This Row],[Date]],"mmm")</f>
        <v>Feb</v>
      </c>
      <c r="D2640" s="5">
        <f>DAY(Airplane_Crashes_and_Fatalities[[#This Row],[Date]])</f>
        <v>28</v>
      </c>
      <c r="E2640" s="3">
        <v>0.99444444444444446</v>
      </c>
      <c r="F2640" s="2" t="s">
        <v>22094</v>
      </c>
      <c r="G2640" s="2" t="s">
        <v>20656</v>
      </c>
      <c r="H2640" s="2"/>
      <c r="I2640" s="2" t="s">
        <v>8615</v>
      </c>
      <c r="J2640" s="2"/>
      <c r="K2640" s="2" t="s">
        <v>8617</v>
      </c>
      <c r="L2640" s="2" t="s">
        <v>6489</v>
      </c>
      <c r="M2640">
        <v>12</v>
      </c>
      <c r="N2640">
        <f>Airplane_Crashes_and_Fatalities[[#This Row],[Aboard]]-Airplane_Crashes_and_Fatalities[[#This Row],[Fatalities]]</f>
        <v>0</v>
      </c>
      <c r="P2640">
        <v>18</v>
      </c>
      <c r="Q2640">
        <v>18</v>
      </c>
      <c r="R2640">
        <v>0</v>
      </c>
      <c r="S2640" s="2" t="s">
        <v>8618</v>
      </c>
    </row>
    <row r="2641" spans="1:19" x14ac:dyDescent="0.3">
      <c r="A2641" s="1">
        <v>26723</v>
      </c>
      <c r="B2641" s="4" t="str">
        <f>TEXT(Airplane_Crashes_and_Fatalities[[#This Row],[Date]],"yyyy")</f>
        <v>1973</v>
      </c>
      <c r="C2641" s="1" t="str">
        <f>TEXT(Airplane_Crashes_and_Fatalities[[#This Row],[Date]],"mmm")</f>
        <v>Feb</v>
      </c>
      <c r="D2641" s="5">
        <f>DAY(Airplane_Crashes_and_Fatalities[[#This Row],[Date]])</f>
        <v>28</v>
      </c>
      <c r="F2641" s="2" t="s">
        <v>22095</v>
      </c>
      <c r="G2641" s="2" t="s">
        <v>20218</v>
      </c>
      <c r="H2641" s="2"/>
      <c r="I2641" s="2" t="s">
        <v>8147</v>
      </c>
      <c r="J2641" s="2"/>
      <c r="K2641" s="2"/>
      <c r="L2641" s="2" t="s">
        <v>6731</v>
      </c>
      <c r="M2641" t="s">
        <v>8619</v>
      </c>
      <c r="N2641">
        <f>Airplane_Crashes_and_Fatalities[[#This Row],[Aboard]]-Airplane_Crashes_and_Fatalities[[#This Row],[Fatalities]]</f>
        <v>0</v>
      </c>
      <c r="O2641">
        <v>70</v>
      </c>
      <c r="P2641">
        <v>13</v>
      </c>
      <c r="Q2641">
        <v>13</v>
      </c>
      <c r="R2641">
        <v>0</v>
      </c>
      <c r="S2641" s="2" t="s">
        <v>188</v>
      </c>
    </row>
    <row r="2642" spans="1:19" x14ac:dyDescent="0.3">
      <c r="A2642" s="1">
        <v>26726</v>
      </c>
      <c r="B2642" s="4" t="str">
        <f>TEXT(Airplane_Crashes_and_Fatalities[[#This Row],[Date]],"yyyy")</f>
        <v>1973</v>
      </c>
      <c r="C2642" s="1" t="str">
        <f>TEXT(Airplane_Crashes_and_Fatalities[[#This Row],[Date]],"mmm")</f>
        <v>Mar</v>
      </c>
      <c r="D2642" s="5">
        <f>DAY(Airplane_Crashes_and_Fatalities[[#This Row],[Date]])</f>
        <v>3</v>
      </c>
      <c r="E2642" s="3">
        <v>0.53125</v>
      </c>
      <c r="F2642" s="2" t="s">
        <v>20844</v>
      </c>
      <c r="G2642" s="2" t="s">
        <v>19866</v>
      </c>
      <c r="H2642" s="2"/>
      <c r="I2642" s="2" t="s">
        <v>7922</v>
      </c>
      <c r="J2642" s="2" t="s">
        <v>19051</v>
      </c>
      <c r="K2642" s="2" t="s">
        <v>8620</v>
      </c>
      <c r="L2642" s="2" t="s">
        <v>7081</v>
      </c>
      <c r="M2642" t="s">
        <v>8621</v>
      </c>
      <c r="N2642">
        <f>Airplane_Crashes_and_Fatalities[[#This Row],[Aboard]]-Airplane_Crashes_and_Fatalities[[#This Row],[Fatalities]]</f>
        <v>0</v>
      </c>
      <c r="O2642">
        <v>182005602</v>
      </c>
      <c r="P2642">
        <v>25</v>
      </c>
      <c r="Q2642">
        <v>25</v>
      </c>
      <c r="R2642">
        <v>0</v>
      </c>
      <c r="S2642" s="2" t="s">
        <v>8622</v>
      </c>
    </row>
    <row r="2643" spans="1:19" x14ac:dyDescent="0.3">
      <c r="A2643" s="1">
        <v>26728</v>
      </c>
      <c r="B2643" s="4" t="str">
        <f>TEXT(Airplane_Crashes_and_Fatalities[[#This Row],[Date]],"yyyy")</f>
        <v>1973</v>
      </c>
      <c r="C2643" s="1" t="str">
        <f>TEXT(Airplane_Crashes_and_Fatalities[[#This Row],[Date]],"mmm")</f>
        <v>Mar</v>
      </c>
      <c r="D2643" s="5">
        <f>DAY(Airplane_Crashes_and_Fatalities[[#This Row],[Date]])</f>
        <v>5</v>
      </c>
      <c r="F2643" s="2" t="s">
        <v>22096</v>
      </c>
      <c r="G2643" s="2" t="s">
        <v>20278</v>
      </c>
      <c r="H2643" s="2"/>
      <c r="I2643" s="2" t="s">
        <v>3912</v>
      </c>
      <c r="J2643" s="2"/>
      <c r="K2643" s="2"/>
      <c r="L2643" s="2" t="s">
        <v>6581</v>
      </c>
      <c r="M2643" t="s">
        <v>8623</v>
      </c>
      <c r="N2643">
        <f>Airplane_Crashes_and_Fatalities[[#This Row],[Aboard]]-Airplane_Crashes_and_Fatalities[[#This Row],[Fatalities]]</f>
        <v>0</v>
      </c>
      <c r="O2643">
        <v>228</v>
      </c>
      <c r="P2643">
        <v>3</v>
      </c>
      <c r="Q2643">
        <v>3</v>
      </c>
      <c r="R2643">
        <v>0</v>
      </c>
      <c r="S2643" s="2" t="s">
        <v>8624</v>
      </c>
    </row>
    <row r="2644" spans="1:19" x14ac:dyDescent="0.3">
      <c r="A2644" s="1">
        <v>26728</v>
      </c>
      <c r="B2644" s="4" t="str">
        <f>TEXT(Airplane_Crashes_and_Fatalities[[#This Row],[Date]],"yyyy")</f>
        <v>1973</v>
      </c>
      <c r="C2644" s="1" t="str">
        <f>TEXT(Airplane_Crashes_and_Fatalities[[#This Row],[Date]],"mmm")</f>
        <v>Mar</v>
      </c>
      <c r="D2644" s="5">
        <f>DAY(Airplane_Crashes_and_Fatalities[[#This Row],[Date]])</f>
        <v>5</v>
      </c>
      <c r="E2644" s="3">
        <v>0.57638888888888884</v>
      </c>
      <c r="F2644" s="2" t="s">
        <v>22097</v>
      </c>
      <c r="G2644" s="2" t="s">
        <v>19685</v>
      </c>
      <c r="H2644" s="2"/>
      <c r="I2644" s="2" t="s">
        <v>8625</v>
      </c>
      <c r="J2644" s="2" t="s">
        <v>8626</v>
      </c>
      <c r="K2644" s="2" t="s">
        <v>8627</v>
      </c>
      <c r="L2644" s="2" t="s">
        <v>8628</v>
      </c>
      <c r="M2644" t="s">
        <v>8629</v>
      </c>
      <c r="N2644">
        <f>Airplane_Crashes_and_Fatalities[[#This Row],[Aboard]]-Airplane_Crashes_and_Fatalities[[#This Row],[Fatalities]]</f>
        <v>114</v>
      </c>
      <c r="O2644" t="s">
        <v>8630</v>
      </c>
      <c r="P2644">
        <v>182</v>
      </c>
      <c r="Q2644">
        <v>68</v>
      </c>
      <c r="R2644">
        <v>0</v>
      </c>
      <c r="S2644" s="2" t="s">
        <v>8631</v>
      </c>
    </row>
    <row r="2645" spans="1:19" x14ac:dyDescent="0.3">
      <c r="A2645" s="1">
        <v>26730</v>
      </c>
      <c r="B2645" s="4" t="str">
        <f>TEXT(Airplane_Crashes_and_Fatalities[[#This Row],[Date]],"yyyy")</f>
        <v>1973</v>
      </c>
      <c r="C2645" s="1" t="str">
        <f>TEXT(Airplane_Crashes_and_Fatalities[[#This Row],[Date]],"mmm")</f>
        <v>Mar</v>
      </c>
      <c r="D2645" s="5">
        <f>DAY(Airplane_Crashes_and_Fatalities[[#This Row],[Date]])</f>
        <v>7</v>
      </c>
      <c r="F2645" s="2" t="s">
        <v>22098</v>
      </c>
      <c r="G2645" s="2" t="s">
        <v>20898</v>
      </c>
      <c r="H2645" s="2"/>
      <c r="I2645" s="2" t="s">
        <v>5404</v>
      </c>
      <c r="J2645" s="2"/>
      <c r="K2645" s="2"/>
      <c r="L2645" s="2" t="s">
        <v>6155</v>
      </c>
      <c r="M2645">
        <v>524</v>
      </c>
      <c r="N2645">
        <f>Airplane_Crashes_and_Fatalities[[#This Row],[Aboard]]-Airplane_Crashes_and_Fatalities[[#This Row],[Fatalities]]</f>
        <v>0</v>
      </c>
      <c r="O2645">
        <v>20185</v>
      </c>
      <c r="P2645">
        <v>4</v>
      </c>
      <c r="Q2645">
        <v>4</v>
      </c>
      <c r="R2645">
        <v>0</v>
      </c>
      <c r="S2645" s="2"/>
    </row>
    <row r="2646" spans="1:19" x14ac:dyDescent="0.3">
      <c r="A2646" s="1">
        <v>26738</v>
      </c>
      <c r="B2646" s="4" t="str">
        <f>TEXT(Airplane_Crashes_and_Fatalities[[#This Row],[Date]],"yyyy")</f>
        <v>1973</v>
      </c>
      <c r="C2646" s="1" t="str">
        <f>TEXT(Airplane_Crashes_and_Fatalities[[#This Row],[Date]],"mmm")</f>
        <v>Mar</v>
      </c>
      <c r="D2646" s="5">
        <f>DAY(Airplane_Crashes_and_Fatalities[[#This Row],[Date]])</f>
        <v>15</v>
      </c>
      <c r="F2646" s="2" t="s">
        <v>22099</v>
      </c>
      <c r="G2646" s="2" t="s">
        <v>20163</v>
      </c>
      <c r="H2646" s="2"/>
      <c r="I2646" s="2" t="s">
        <v>3915</v>
      </c>
      <c r="J2646" s="2"/>
      <c r="K2646" s="2" t="s">
        <v>633</v>
      </c>
      <c r="L2646" s="2" t="s">
        <v>8632</v>
      </c>
      <c r="M2646" t="s">
        <v>8633</v>
      </c>
      <c r="N2646">
        <f>Airplane_Crashes_and_Fatalities[[#This Row],[Aboard]]-Airplane_Crashes_and_Fatalities[[#This Row],[Fatalities]]</f>
        <v>0</v>
      </c>
      <c r="O2646">
        <v>541</v>
      </c>
      <c r="P2646">
        <v>3</v>
      </c>
      <c r="Q2646">
        <v>3</v>
      </c>
      <c r="R2646">
        <v>0</v>
      </c>
      <c r="S2646" s="2" t="s">
        <v>8634</v>
      </c>
    </row>
    <row r="2647" spans="1:19" x14ac:dyDescent="0.3">
      <c r="A2647" s="1">
        <v>26738</v>
      </c>
      <c r="B2647" s="4" t="str">
        <f>TEXT(Airplane_Crashes_and_Fatalities[[#This Row],[Date]],"yyyy")</f>
        <v>1973</v>
      </c>
      <c r="C2647" s="1" t="str">
        <f>TEXT(Airplane_Crashes_and_Fatalities[[#This Row],[Date]],"mmm")</f>
        <v>Mar</v>
      </c>
      <c r="D2647" s="5">
        <f>DAY(Airplane_Crashes_and_Fatalities[[#This Row],[Date]])</f>
        <v>15</v>
      </c>
      <c r="E2647" s="3">
        <v>0.58333333333333326</v>
      </c>
      <c r="F2647" s="2" t="s">
        <v>22100</v>
      </c>
      <c r="G2647" s="2" t="s">
        <v>21872</v>
      </c>
      <c r="H2647" s="2"/>
      <c r="I2647" s="2" t="s">
        <v>16</v>
      </c>
      <c r="J2647" s="2"/>
      <c r="K2647" s="2"/>
      <c r="L2647" s="2" t="s">
        <v>6992</v>
      </c>
      <c r="M2647">
        <v>152749</v>
      </c>
      <c r="N2647">
        <f>Airplane_Crashes_and_Fatalities[[#This Row],[Aboard]]-Airplane_Crashes_and_Fatalities[[#This Row],[Fatalities]]</f>
        <v>0</v>
      </c>
      <c r="O2647" t="s">
        <v>8635</v>
      </c>
      <c r="P2647">
        <v>5</v>
      </c>
      <c r="Q2647">
        <v>5</v>
      </c>
      <c r="R2647">
        <v>0</v>
      </c>
      <c r="S2647" s="2" t="s">
        <v>511</v>
      </c>
    </row>
    <row r="2648" spans="1:19" x14ac:dyDescent="0.3">
      <c r="A2648" s="1">
        <v>26742</v>
      </c>
      <c r="B2648" s="4" t="str">
        <f>TEXT(Airplane_Crashes_and_Fatalities[[#This Row],[Date]],"yyyy")</f>
        <v>1973</v>
      </c>
      <c r="C2648" s="1" t="str">
        <f>TEXT(Airplane_Crashes_and_Fatalities[[#This Row],[Date]],"mmm")</f>
        <v>Mar</v>
      </c>
      <c r="D2648" s="5">
        <f>DAY(Airplane_Crashes_and_Fatalities[[#This Row],[Date]])</f>
        <v>19</v>
      </c>
      <c r="F2648" s="2" t="s">
        <v>22101</v>
      </c>
      <c r="G2648" s="2" t="s">
        <v>21400</v>
      </c>
      <c r="H2648" s="2"/>
      <c r="I2648" s="2" t="s">
        <v>4033</v>
      </c>
      <c r="J2648" s="2"/>
      <c r="K2648" s="2" t="s">
        <v>8636</v>
      </c>
      <c r="L2648" s="2" t="s">
        <v>3139</v>
      </c>
      <c r="M2648" t="s">
        <v>8637</v>
      </c>
      <c r="N2648">
        <f>Airplane_Crashes_and_Fatalities[[#This Row],[Aboard]]-Airplane_Crashes_and_Fatalities[[#This Row],[Fatalities]]</f>
        <v>0</v>
      </c>
      <c r="O2648">
        <v>22174</v>
      </c>
      <c r="P2648">
        <v>62</v>
      </c>
      <c r="Q2648">
        <v>62</v>
      </c>
      <c r="R2648">
        <v>0</v>
      </c>
      <c r="S2648" s="2" t="s">
        <v>8638</v>
      </c>
    </row>
    <row r="2649" spans="1:19" x14ac:dyDescent="0.3">
      <c r="A2649" s="1">
        <v>26764</v>
      </c>
      <c r="B2649" s="4" t="str">
        <f>TEXT(Airplane_Crashes_and_Fatalities[[#This Row],[Date]],"yyyy")</f>
        <v>1973</v>
      </c>
      <c r="C2649" s="1" t="str">
        <f>TEXT(Airplane_Crashes_and_Fatalities[[#This Row],[Date]],"mmm")</f>
        <v>Apr</v>
      </c>
      <c r="D2649" s="5">
        <f>DAY(Airplane_Crashes_and_Fatalities[[#This Row],[Date]])</f>
        <v>10</v>
      </c>
      <c r="E2649" s="3">
        <v>0.42569444444444438</v>
      </c>
      <c r="F2649" s="2" t="s">
        <v>22102</v>
      </c>
      <c r="G2649" s="2" t="s">
        <v>22103</v>
      </c>
      <c r="H2649" s="2" t="s">
        <v>22104</v>
      </c>
      <c r="I2649" s="2" t="s">
        <v>8639</v>
      </c>
      <c r="J2649" s="2"/>
      <c r="K2649" s="2" t="s">
        <v>8640</v>
      </c>
      <c r="L2649" s="2" t="s">
        <v>8641</v>
      </c>
      <c r="M2649" t="s">
        <v>8642</v>
      </c>
      <c r="N2649">
        <f>Airplane_Crashes_and_Fatalities[[#This Row],[Aboard]]-Airplane_Crashes_and_Fatalities[[#This Row],[Fatalities]]</f>
        <v>37</v>
      </c>
      <c r="O2649">
        <v>745</v>
      </c>
      <c r="P2649">
        <v>145</v>
      </c>
      <c r="Q2649">
        <v>108</v>
      </c>
      <c r="R2649">
        <v>0</v>
      </c>
      <c r="S2649" s="2" t="s">
        <v>8643</v>
      </c>
    </row>
    <row r="2650" spans="1:19" x14ac:dyDescent="0.3">
      <c r="A2650" s="1">
        <v>26766</v>
      </c>
      <c r="B2650" s="4" t="str">
        <f>TEXT(Airplane_Crashes_and_Fatalities[[#This Row],[Date]],"yyyy")</f>
        <v>1973</v>
      </c>
      <c r="C2650" s="1" t="str">
        <f>TEXT(Airplane_Crashes_and_Fatalities[[#This Row],[Date]],"mmm")</f>
        <v>Apr</v>
      </c>
      <c r="D2650" s="5">
        <f>DAY(Airplane_Crashes_and_Fatalities[[#This Row],[Date]])</f>
        <v>12</v>
      </c>
      <c r="E2650" s="3">
        <v>0.625</v>
      </c>
      <c r="F2650" s="2" t="s">
        <v>22105</v>
      </c>
      <c r="G2650" s="2" t="s">
        <v>19729</v>
      </c>
      <c r="H2650" s="2"/>
      <c r="I2650" s="2" t="s">
        <v>8644</v>
      </c>
      <c r="J2650" s="2"/>
      <c r="K2650" s="2"/>
      <c r="L2650" s="2" t="s">
        <v>8645</v>
      </c>
      <c r="M2650" t="s">
        <v>8646</v>
      </c>
      <c r="N2650">
        <f>Airplane_Crashes_and_Fatalities[[#This Row],[Aboard]]-Airplane_Crashes_and_Fatalities[[#This Row],[Fatalities]]</f>
        <v>1</v>
      </c>
      <c r="O2650" t="s">
        <v>8647</v>
      </c>
      <c r="P2650">
        <v>17</v>
      </c>
      <c r="Q2650">
        <v>16</v>
      </c>
      <c r="R2650">
        <v>0</v>
      </c>
      <c r="S2650" s="2" t="s">
        <v>8648</v>
      </c>
    </row>
    <row r="2651" spans="1:19" x14ac:dyDescent="0.3">
      <c r="A2651" s="1">
        <v>26766</v>
      </c>
      <c r="B2651" s="4" t="str">
        <f>TEXT(Airplane_Crashes_and_Fatalities[[#This Row],[Date]],"yyyy")</f>
        <v>1973</v>
      </c>
      <c r="C2651" s="1" t="str">
        <f>TEXT(Airplane_Crashes_and_Fatalities[[#This Row],[Date]],"mmm")</f>
        <v>Apr</v>
      </c>
      <c r="D2651" s="5">
        <f>DAY(Airplane_Crashes_and_Fatalities[[#This Row],[Date]])</f>
        <v>12</v>
      </c>
      <c r="E2651" s="3">
        <v>0.61805555555555558</v>
      </c>
      <c r="F2651" s="2" t="s">
        <v>22106</v>
      </c>
      <c r="G2651" s="2" t="s">
        <v>19729</v>
      </c>
      <c r="H2651" s="2"/>
      <c r="I2651" s="2" t="s">
        <v>16</v>
      </c>
      <c r="J2651" s="2"/>
      <c r="K2651" s="2"/>
      <c r="L2651" s="2" t="s">
        <v>8649</v>
      </c>
      <c r="M2651" t="s">
        <v>8650</v>
      </c>
      <c r="N2651">
        <f>Airplane_Crashes_and_Fatalities[[#This Row],[Aboard]]-Airplane_Crashes_and_Fatalities[[#This Row],[Fatalities]]</f>
        <v>1</v>
      </c>
      <c r="O2651" t="s">
        <v>8651</v>
      </c>
      <c r="P2651">
        <v>16</v>
      </c>
      <c r="Q2651">
        <v>15</v>
      </c>
      <c r="R2651">
        <v>0</v>
      </c>
      <c r="S2651" s="2" t="s">
        <v>8652</v>
      </c>
    </row>
    <row r="2652" spans="1:19" x14ac:dyDescent="0.3">
      <c r="A2652" s="1">
        <v>26772</v>
      </c>
      <c r="B2652" s="4" t="str">
        <f>TEXT(Airplane_Crashes_and_Fatalities[[#This Row],[Date]],"yyyy")</f>
        <v>1973</v>
      </c>
      <c r="C2652" s="1" t="str">
        <f>TEXT(Airplane_Crashes_and_Fatalities[[#This Row],[Date]],"mmm")</f>
        <v>Apr</v>
      </c>
      <c r="D2652" s="5">
        <f>DAY(Airplane_Crashes_and_Fatalities[[#This Row],[Date]])</f>
        <v>18</v>
      </c>
      <c r="F2652" s="2" t="s">
        <v>22107</v>
      </c>
      <c r="G2652" s="2" t="s">
        <v>21464</v>
      </c>
      <c r="H2652" s="2"/>
      <c r="I2652" s="2" t="s">
        <v>8653</v>
      </c>
      <c r="J2652" s="2"/>
      <c r="K2652" s="2" t="s">
        <v>8654</v>
      </c>
      <c r="L2652" s="2" t="s">
        <v>6731</v>
      </c>
      <c r="M2652" t="s">
        <v>8655</v>
      </c>
      <c r="N2652">
        <f>Airplane_Crashes_and_Fatalities[[#This Row],[Aboard]]-Airplane_Crashes_and_Fatalities[[#This Row],[Fatalities]]</f>
        <v>15</v>
      </c>
      <c r="O2652">
        <v>111</v>
      </c>
      <c r="P2652">
        <v>19</v>
      </c>
      <c r="Q2652">
        <v>4</v>
      </c>
      <c r="R2652">
        <v>0</v>
      </c>
      <c r="S2652" s="2" t="s">
        <v>8656</v>
      </c>
    </row>
    <row r="2653" spans="1:19" x14ac:dyDescent="0.3">
      <c r="A2653" s="1">
        <v>26773</v>
      </c>
      <c r="B2653" s="4" t="str">
        <f>TEXT(Airplane_Crashes_and_Fatalities[[#This Row],[Date]],"yyyy")</f>
        <v>1973</v>
      </c>
      <c r="C2653" s="1" t="str">
        <f>TEXT(Airplane_Crashes_and_Fatalities[[#This Row],[Date]],"mmm")</f>
        <v>Apr</v>
      </c>
      <c r="D2653" s="5">
        <f>DAY(Airplane_Crashes_and_Fatalities[[#This Row],[Date]])</f>
        <v>19</v>
      </c>
      <c r="E2653" s="3">
        <v>0.71111111111111103</v>
      </c>
      <c r="F2653" s="2" t="s">
        <v>22108</v>
      </c>
      <c r="G2653" s="2" t="s">
        <v>19702</v>
      </c>
      <c r="H2653" s="2"/>
      <c r="I2653" s="2" t="s">
        <v>8657</v>
      </c>
      <c r="J2653" s="2"/>
      <c r="K2653" s="2"/>
      <c r="L2653" s="2" t="s">
        <v>7979</v>
      </c>
      <c r="M2653" t="s">
        <v>8658</v>
      </c>
      <c r="N2653">
        <f>Airplane_Crashes_and_Fatalities[[#This Row],[Aboard]]-Airplane_Crashes_and_Fatalities[[#This Row],[Fatalities]]</f>
        <v>0</v>
      </c>
      <c r="P2653">
        <v>6</v>
      </c>
      <c r="Q2653">
        <v>6</v>
      </c>
      <c r="R2653">
        <v>0</v>
      </c>
      <c r="S2653" s="2" t="s">
        <v>8659</v>
      </c>
    </row>
    <row r="2654" spans="1:19" x14ac:dyDescent="0.3">
      <c r="A2654" s="1">
        <v>26795</v>
      </c>
      <c r="B2654" s="4" t="str">
        <f>TEXT(Airplane_Crashes_and_Fatalities[[#This Row],[Date]],"yyyy")</f>
        <v>1973</v>
      </c>
      <c r="C2654" s="1" t="str">
        <f>TEXT(Airplane_Crashes_and_Fatalities[[#This Row],[Date]],"mmm")</f>
        <v>May</v>
      </c>
      <c r="D2654" s="5">
        <f>DAY(Airplane_Crashes_and_Fatalities[[#This Row],[Date]])</f>
        <v>11</v>
      </c>
      <c r="E2654" s="3">
        <v>0.75</v>
      </c>
      <c r="F2654" s="2" t="s">
        <v>22109</v>
      </c>
      <c r="G2654" s="2" t="s">
        <v>21872</v>
      </c>
      <c r="H2654" s="2"/>
      <c r="I2654" s="2" t="s">
        <v>6206</v>
      </c>
      <c r="J2654" s="2"/>
      <c r="K2654" s="2" t="s">
        <v>8660</v>
      </c>
      <c r="L2654" s="2" t="s">
        <v>8661</v>
      </c>
      <c r="M2654" t="s">
        <v>8662</v>
      </c>
      <c r="N2654">
        <f>Airplane_Crashes_and_Fatalities[[#This Row],[Aboard]]-Airplane_Crashes_and_Fatalities[[#This Row],[Fatalities]]</f>
        <v>0</v>
      </c>
      <c r="P2654">
        <v>4</v>
      </c>
      <c r="Q2654">
        <v>4</v>
      </c>
      <c r="R2654">
        <v>0</v>
      </c>
      <c r="S2654" s="2" t="s">
        <v>8663</v>
      </c>
    </row>
    <row r="2655" spans="1:19" x14ac:dyDescent="0.3">
      <c r="A2655" s="1">
        <v>26800</v>
      </c>
      <c r="B2655" s="4" t="str">
        <f>TEXT(Airplane_Crashes_and_Fatalities[[#This Row],[Date]],"yyyy")</f>
        <v>1973</v>
      </c>
      <c r="C2655" s="1" t="str">
        <f>TEXT(Airplane_Crashes_and_Fatalities[[#This Row],[Date]],"mmm")</f>
        <v>May</v>
      </c>
      <c r="D2655" s="5">
        <f>DAY(Airplane_Crashes_and_Fatalities[[#This Row],[Date]])</f>
        <v>16</v>
      </c>
      <c r="E2655" s="3">
        <v>0.44791666666666674</v>
      </c>
      <c r="F2655" s="2" t="s">
        <v>22110</v>
      </c>
      <c r="G2655" s="2" t="s">
        <v>20063</v>
      </c>
      <c r="H2655" s="2"/>
      <c r="I2655" s="2" t="s">
        <v>8664</v>
      </c>
      <c r="J2655" s="2"/>
      <c r="K2655" s="2" t="s">
        <v>8665</v>
      </c>
      <c r="L2655" s="2" t="s">
        <v>8666</v>
      </c>
      <c r="M2655" t="s">
        <v>8667</v>
      </c>
      <c r="N2655">
        <f>Airplane_Crashes_and_Fatalities[[#This Row],[Aboard]]-Airplane_Crashes_and_Fatalities[[#This Row],[Fatalities]]</f>
        <v>3</v>
      </c>
      <c r="P2655">
        <v>5</v>
      </c>
      <c r="Q2655">
        <v>2</v>
      </c>
      <c r="R2655">
        <v>0</v>
      </c>
      <c r="S2655" s="2" t="s">
        <v>8668</v>
      </c>
    </row>
    <row r="2656" spans="1:19" x14ac:dyDescent="0.3">
      <c r="A2656" s="1">
        <v>26802</v>
      </c>
      <c r="B2656" s="4" t="str">
        <f>TEXT(Airplane_Crashes_and_Fatalities[[#This Row],[Date]],"yyyy")</f>
        <v>1973</v>
      </c>
      <c r="C2656" s="1" t="str">
        <f>TEXT(Airplane_Crashes_and_Fatalities[[#This Row],[Date]],"mmm")</f>
        <v>May</v>
      </c>
      <c r="D2656" s="5">
        <f>DAY(Airplane_Crashes_and_Fatalities[[#This Row],[Date]])</f>
        <v>18</v>
      </c>
      <c r="F2656" s="2" t="s">
        <v>22111</v>
      </c>
      <c r="G2656" s="2" t="s">
        <v>22112</v>
      </c>
      <c r="H2656" s="2" t="s">
        <v>19866</v>
      </c>
      <c r="I2656" s="2" t="s">
        <v>2306</v>
      </c>
      <c r="J2656" s="2"/>
      <c r="K2656" s="2" t="s">
        <v>8669</v>
      </c>
      <c r="L2656" s="2" t="s">
        <v>4825</v>
      </c>
      <c r="M2656" t="s">
        <v>8670</v>
      </c>
      <c r="N2656">
        <f>Airplane_Crashes_and_Fatalities[[#This Row],[Aboard]]-Airplane_Crashes_and_Fatalities[[#This Row],[Fatalities]]</f>
        <v>0</v>
      </c>
      <c r="O2656">
        <v>820303</v>
      </c>
      <c r="P2656">
        <v>100</v>
      </c>
      <c r="Q2656">
        <v>100</v>
      </c>
      <c r="R2656">
        <v>0</v>
      </c>
      <c r="S2656" s="2" t="s">
        <v>8671</v>
      </c>
    </row>
    <row r="2657" spans="1:19" x14ac:dyDescent="0.3">
      <c r="A2657" s="1">
        <v>26803</v>
      </c>
      <c r="B2657" s="4" t="str">
        <f>TEXT(Airplane_Crashes_and_Fatalities[[#This Row],[Date]],"yyyy")</f>
        <v>1973</v>
      </c>
      <c r="C2657" s="1" t="str">
        <f>TEXT(Airplane_Crashes_and_Fatalities[[#This Row],[Date]],"mmm")</f>
        <v>May</v>
      </c>
      <c r="D2657" s="5">
        <f>DAY(Airplane_Crashes_and_Fatalities[[#This Row],[Date]])</f>
        <v>19</v>
      </c>
      <c r="F2657" s="2" t="s">
        <v>22113</v>
      </c>
      <c r="G2657" s="2" t="s">
        <v>22060</v>
      </c>
      <c r="H2657" s="2"/>
      <c r="I2657" s="2" t="s">
        <v>8447</v>
      </c>
      <c r="J2657" s="2"/>
      <c r="K2657" s="2"/>
      <c r="L2657" s="2" t="s">
        <v>1785</v>
      </c>
      <c r="M2657" t="s">
        <v>8672</v>
      </c>
      <c r="N2657">
        <f>Airplane_Crashes_and_Fatalities[[#This Row],[Aboard]]-Airplane_Crashes_and_Fatalities[[#This Row],[Fatalities]]</f>
        <v>0</v>
      </c>
      <c r="O2657">
        <v>10078</v>
      </c>
      <c r="P2657">
        <v>11</v>
      </c>
      <c r="Q2657">
        <v>11</v>
      </c>
      <c r="R2657">
        <v>0</v>
      </c>
      <c r="S2657" s="2" t="s">
        <v>8673</v>
      </c>
    </row>
    <row r="2658" spans="1:19" x14ac:dyDescent="0.3">
      <c r="A2658" s="1">
        <v>26813</v>
      </c>
      <c r="B2658" s="4" t="str">
        <f>TEXT(Airplane_Crashes_and_Fatalities[[#This Row],[Date]],"yyyy")</f>
        <v>1973</v>
      </c>
      <c r="C2658" s="1" t="str">
        <f>TEXT(Airplane_Crashes_and_Fatalities[[#This Row],[Date]],"mmm")</f>
        <v>May</v>
      </c>
      <c r="D2658" s="5">
        <f>DAY(Airplane_Crashes_and_Fatalities[[#This Row],[Date]])</f>
        <v>29</v>
      </c>
      <c r="F2658" s="2" t="s">
        <v>22114</v>
      </c>
      <c r="G2658" s="2" t="s">
        <v>19667</v>
      </c>
      <c r="H2658" s="2"/>
      <c r="I2658" s="2" t="s">
        <v>8674</v>
      </c>
      <c r="J2658" s="2"/>
      <c r="K2658" s="2"/>
      <c r="L2658" s="2" t="s">
        <v>1183</v>
      </c>
      <c r="M2658" t="s">
        <v>8675</v>
      </c>
      <c r="N2658">
        <f>Airplane_Crashes_and_Fatalities[[#This Row],[Aboard]]-Airplane_Crashes_and_Fatalities[[#This Row],[Fatalities]]</f>
        <v>0</v>
      </c>
      <c r="O2658">
        <v>10081</v>
      </c>
      <c r="P2658">
        <v>4</v>
      </c>
      <c r="Q2658">
        <v>4</v>
      </c>
      <c r="R2658">
        <v>0</v>
      </c>
      <c r="S2658" s="2" t="s">
        <v>8676</v>
      </c>
    </row>
    <row r="2659" spans="1:19" x14ac:dyDescent="0.3">
      <c r="A2659" s="1">
        <v>26815</v>
      </c>
      <c r="B2659" s="4" t="str">
        <f>TEXT(Airplane_Crashes_and_Fatalities[[#This Row],[Date]],"yyyy")</f>
        <v>1973</v>
      </c>
      <c r="C2659" s="1" t="str">
        <f>TEXT(Airplane_Crashes_and_Fatalities[[#This Row],[Date]],"mmm")</f>
        <v>May</v>
      </c>
      <c r="D2659" s="5">
        <f>DAY(Airplane_Crashes_and_Fatalities[[#This Row],[Date]])</f>
        <v>31</v>
      </c>
      <c r="E2659" s="3">
        <v>0.90972222222222232</v>
      </c>
      <c r="F2659" s="2" t="s">
        <v>22035</v>
      </c>
      <c r="G2659" s="2" t="s">
        <v>20163</v>
      </c>
      <c r="H2659" s="2"/>
      <c r="I2659" s="2" t="s">
        <v>3915</v>
      </c>
      <c r="J2659" s="2"/>
      <c r="K2659" s="2" t="s">
        <v>3614</v>
      </c>
      <c r="L2659" s="2" t="s">
        <v>8677</v>
      </c>
      <c r="M2659" t="s">
        <v>8678</v>
      </c>
      <c r="N2659">
        <f>Airplane_Crashes_and_Fatalities[[#This Row],[Aboard]]-Airplane_Crashes_and_Fatalities[[#This Row],[Fatalities]]</f>
        <v>17</v>
      </c>
      <c r="O2659" t="s">
        <v>8679</v>
      </c>
      <c r="P2659">
        <v>65</v>
      </c>
      <c r="Q2659">
        <v>48</v>
      </c>
      <c r="R2659">
        <v>0</v>
      </c>
      <c r="S2659" s="2" t="s">
        <v>8680</v>
      </c>
    </row>
    <row r="2660" spans="1:19" x14ac:dyDescent="0.3">
      <c r="A2660" s="1">
        <v>26816</v>
      </c>
      <c r="B2660" s="4" t="str">
        <f>TEXT(Airplane_Crashes_and_Fatalities[[#This Row],[Date]],"yyyy")</f>
        <v>1973</v>
      </c>
      <c r="C2660" s="1" t="str">
        <f>TEXT(Airplane_Crashes_and_Fatalities[[#This Row],[Date]],"mmm")</f>
        <v>Jun</v>
      </c>
      <c r="D2660" s="5">
        <f>DAY(Airplane_Crashes_and_Fatalities[[#This Row],[Date]])</f>
        <v>1</v>
      </c>
      <c r="F2660" s="2" t="s">
        <v>22115</v>
      </c>
      <c r="G2660" s="2" t="s">
        <v>19819</v>
      </c>
      <c r="H2660" s="2"/>
      <c r="I2660" s="2" t="s">
        <v>2696</v>
      </c>
      <c r="J2660" s="2"/>
      <c r="K2660" s="2" t="s">
        <v>8681</v>
      </c>
      <c r="L2660" s="2" t="s">
        <v>6455</v>
      </c>
      <c r="M2660" t="s">
        <v>8682</v>
      </c>
      <c r="N2660">
        <f>Airplane_Crashes_and_Fatalities[[#This Row],[Aboard]]-Airplane_Crashes_and_Fatalities[[#This Row],[Fatalities]]</f>
        <v>0</v>
      </c>
      <c r="O2660" t="s">
        <v>8683</v>
      </c>
      <c r="P2660">
        <v>23</v>
      </c>
      <c r="Q2660">
        <v>23</v>
      </c>
      <c r="R2660">
        <v>0</v>
      </c>
      <c r="S2660" s="2" t="s">
        <v>8684</v>
      </c>
    </row>
    <row r="2661" spans="1:19" x14ac:dyDescent="0.3">
      <c r="A2661" s="1">
        <v>26818</v>
      </c>
      <c r="B2661" s="4" t="str">
        <f>TEXT(Airplane_Crashes_and_Fatalities[[#This Row],[Date]],"yyyy")</f>
        <v>1973</v>
      </c>
      <c r="C2661" s="1" t="str">
        <f>TEXT(Airplane_Crashes_and_Fatalities[[#This Row],[Date]],"mmm")</f>
        <v>Jun</v>
      </c>
      <c r="D2661" s="5">
        <f>DAY(Airplane_Crashes_and_Fatalities[[#This Row],[Date]])</f>
        <v>3</v>
      </c>
      <c r="F2661" s="2" t="s">
        <v>22116</v>
      </c>
      <c r="G2661" s="2" t="s">
        <v>19685</v>
      </c>
      <c r="H2661" s="2"/>
      <c r="I2661" s="2" t="s">
        <v>2306</v>
      </c>
      <c r="J2661" s="2"/>
      <c r="K2661" s="2" t="s">
        <v>13</v>
      </c>
      <c r="L2661" s="2" t="s">
        <v>8685</v>
      </c>
      <c r="M2661" t="s">
        <v>8686</v>
      </c>
      <c r="N2661">
        <f>Airplane_Crashes_and_Fatalities[[#This Row],[Aboard]]-Airplane_Crashes_and_Fatalities[[#This Row],[Fatalities]]</f>
        <v>0</v>
      </c>
      <c r="O2661">
        <v>44563</v>
      </c>
      <c r="P2661">
        <v>6</v>
      </c>
      <c r="Q2661">
        <v>6</v>
      </c>
      <c r="R2661">
        <v>8</v>
      </c>
      <c r="S2661" s="2" t="s">
        <v>8687</v>
      </c>
    </row>
    <row r="2662" spans="1:19" x14ac:dyDescent="0.3">
      <c r="A2662" s="1">
        <v>26824</v>
      </c>
      <c r="B2662" s="4" t="str">
        <f>TEXT(Airplane_Crashes_and_Fatalities[[#This Row],[Date]],"yyyy")</f>
        <v>1973</v>
      </c>
      <c r="C2662" s="1" t="str">
        <f>TEXT(Airplane_Crashes_and_Fatalities[[#This Row],[Date]],"mmm")</f>
        <v>Jun</v>
      </c>
      <c r="D2662" s="5">
        <f>DAY(Airplane_Crashes_and_Fatalities[[#This Row],[Date]])</f>
        <v>9</v>
      </c>
      <c r="F2662" s="2" t="s">
        <v>19818</v>
      </c>
      <c r="G2662" s="2" t="s">
        <v>19819</v>
      </c>
      <c r="H2662" s="2"/>
      <c r="I2662" s="2" t="s">
        <v>1792</v>
      </c>
      <c r="J2662" s="2"/>
      <c r="K2662" s="2"/>
      <c r="L2662" s="2" t="s">
        <v>8688</v>
      </c>
      <c r="M2662" t="s">
        <v>8689</v>
      </c>
      <c r="N2662">
        <f>Airplane_Crashes_and_Fatalities[[#This Row],[Aboard]]-Airplane_Crashes_and_Fatalities[[#This Row],[Fatalities]]</f>
        <v>2</v>
      </c>
      <c r="O2662" t="s">
        <v>8690</v>
      </c>
      <c r="P2662">
        <v>4</v>
      </c>
      <c r="Q2662">
        <v>2</v>
      </c>
      <c r="R2662">
        <v>0</v>
      </c>
      <c r="S2662" s="2" t="s">
        <v>8691</v>
      </c>
    </row>
    <row r="2663" spans="1:19" x14ac:dyDescent="0.3">
      <c r="A2663" s="1">
        <v>26835</v>
      </c>
      <c r="B2663" s="4" t="str">
        <f>TEXT(Airplane_Crashes_and_Fatalities[[#This Row],[Date]],"yyyy")</f>
        <v>1973</v>
      </c>
      <c r="C2663" s="1" t="str">
        <f>TEXT(Airplane_Crashes_and_Fatalities[[#This Row],[Date]],"mmm")</f>
        <v>Jun</v>
      </c>
      <c r="D2663" s="5">
        <f>DAY(Airplane_Crashes_and_Fatalities[[#This Row],[Date]])</f>
        <v>20</v>
      </c>
      <c r="F2663" s="2" t="s">
        <v>22117</v>
      </c>
      <c r="G2663" s="2" t="s">
        <v>19880</v>
      </c>
      <c r="H2663" s="2"/>
      <c r="I2663" s="2" t="s">
        <v>8692</v>
      </c>
      <c r="J2663" s="2"/>
      <c r="K2663" s="2" t="s">
        <v>8693</v>
      </c>
      <c r="L2663" s="2" t="s">
        <v>8694</v>
      </c>
      <c r="M2663" t="s">
        <v>8695</v>
      </c>
      <c r="N2663">
        <f>Airplane_Crashes_and_Fatalities[[#This Row],[Aboard]]-Airplane_Crashes_and_Fatalities[[#This Row],[Fatalities]]</f>
        <v>0</v>
      </c>
      <c r="O2663" t="s">
        <v>8696</v>
      </c>
      <c r="P2663">
        <v>27</v>
      </c>
      <c r="Q2663">
        <v>27</v>
      </c>
      <c r="R2663">
        <v>0</v>
      </c>
      <c r="S2663" s="2" t="s">
        <v>8697</v>
      </c>
    </row>
    <row r="2664" spans="1:19" x14ac:dyDescent="0.3">
      <c r="A2664" s="1">
        <v>26845</v>
      </c>
      <c r="B2664" s="4" t="str">
        <f>TEXT(Airplane_Crashes_and_Fatalities[[#This Row],[Date]],"yyyy")</f>
        <v>1973</v>
      </c>
      <c r="C2664" s="1" t="str">
        <f>TEXT(Airplane_Crashes_and_Fatalities[[#This Row],[Date]],"mmm")</f>
        <v>Jun</v>
      </c>
      <c r="D2664" s="5">
        <f>DAY(Airplane_Crashes_and_Fatalities[[#This Row],[Date]])</f>
        <v>30</v>
      </c>
      <c r="F2664" s="2" t="s">
        <v>21084</v>
      </c>
      <c r="G2664" s="2" t="s">
        <v>21085</v>
      </c>
      <c r="H2664" s="2"/>
      <c r="I2664" s="2" t="s">
        <v>2306</v>
      </c>
      <c r="J2664" s="2"/>
      <c r="K2664" s="2" t="s">
        <v>8698</v>
      </c>
      <c r="L2664" s="2" t="s">
        <v>8001</v>
      </c>
      <c r="M2664" t="s">
        <v>8699</v>
      </c>
      <c r="N2664">
        <f>Airplane_Crashes_and_Fatalities[[#This Row],[Aboard]]-Airplane_Crashes_and_Fatalities[[#This Row],[Fatalities]]</f>
        <v>79</v>
      </c>
      <c r="O2664">
        <v>1351306</v>
      </c>
      <c r="P2664">
        <v>84</v>
      </c>
      <c r="Q2664">
        <v>5</v>
      </c>
      <c r="R2664">
        <v>3</v>
      </c>
      <c r="S2664" s="2" t="s">
        <v>8700</v>
      </c>
    </row>
    <row r="2665" spans="1:19" x14ac:dyDescent="0.3">
      <c r="A2665" s="1">
        <v>26856</v>
      </c>
      <c r="B2665" s="4" t="str">
        <f>TEXT(Airplane_Crashes_and_Fatalities[[#This Row],[Date]],"yyyy")</f>
        <v>1973</v>
      </c>
      <c r="C2665" s="1" t="str">
        <f>TEXT(Airplane_Crashes_and_Fatalities[[#This Row],[Date]],"mmm")</f>
        <v>Jul</v>
      </c>
      <c r="D2665" s="5">
        <f>DAY(Airplane_Crashes_and_Fatalities[[#This Row],[Date]])</f>
        <v>11</v>
      </c>
      <c r="E2665" s="3">
        <v>0.5854166666666667</v>
      </c>
      <c r="F2665" s="2" t="s">
        <v>19732</v>
      </c>
      <c r="G2665" s="2" t="s">
        <v>22118</v>
      </c>
      <c r="H2665" s="2" t="s">
        <v>19685</v>
      </c>
      <c r="I2665" s="2" t="s">
        <v>1792</v>
      </c>
      <c r="J2665" s="2" t="s">
        <v>19279</v>
      </c>
      <c r="K2665" s="2" t="s">
        <v>8701</v>
      </c>
      <c r="L2665" s="2" t="s">
        <v>8702</v>
      </c>
      <c r="M2665" t="s">
        <v>8703</v>
      </c>
      <c r="N2665">
        <f>Airplane_Crashes_and_Fatalities[[#This Row],[Aboard]]-Airplane_Crashes_and_Fatalities[[#This Row],[Fatalities]]</f>
        <v>11</v>
      </c>
      <c r="O2665" t="s">
        <v>8704</v>
      </c>
      <c r="P2665">
        <v>134</v>
      </c>
      <c r="Q2665">
        <v>123</v>
      </c>
      <c r="R2665">
        <v>0</v>
      </c>
      <c r="S2665" s="2" t="s">
        <v>8705</v>
      </c>
    </row>
    <row r="2666" spans="1:19" x14ac:dyDescent="0.3">
      <c r="A2666" s="1">
        <v>26867</v>
      </c>
      <c r="B2666" s="4" t="str">
        <f>TEXT(Airplane_Crashes_and_Fatalities[[#This Row],[Date]],"yyyy")</f>
        <v>1973</v>
      </c>
      <c r="C2666" s="1" t="str">
        <f>TEXT(Airplane_Crashes_and_Fatalities[[#This Row],[Date]],"mmm")</f>
        <v>Jul</v>
      </c>
      <c r="D2666" s="5">
        <f>DAY(Airplane_Crashes_and_Fatalities[[#This Row],[Date]])</f>
        <v>22</v>
      </c>
      <c r="E2666" s="3">
        <v>0.92152777777777772</v>
      </c>
      <c r="F2666" s="2" t="s">
        <v>22119</v>
      </c>
      <c r="G2666" s="2" t="s">
        <v>22120</v>
      </c>
      <c r="H2666" s="2"/>
      <c r="I2666" s="2" t="s">
        <v>1213</v>
      </c>
      <c r="J2666" s="2" t="s">
        <v>19280</v>
      </c>
      <c r="K2666" s="2" t="s">
        <v>8706</v>
      </c>
      <c r="L2666" s="2" t="s">
        <v>6271</v>
      </c>
      <c r="M2666" t="s">
        <v>8707</v>
      </c>
      <c r="N2666">
        <f>Airplane_Crashes_and_Fatalities[[#This Row],[Aboard]]-Airplane_Crashes_and_Fatalities[[#This Row],[Fatalities]]</f>
        <v>1</v>
      </c>
      <c r="O2666">
        <v>18959</v>
      </c>
      <c r="P2666">
        <v>79</v>
      </c>
      <c r="Q2666">
        <v>78</v>
      </c>
      <c r="R2666">
        <v>0</v>
      </c>
      <c r="S2666" s="2" t="s">
        <v>8708</v>
      </c>
    </row>
    <row r="2667" spans="1:19" x14ac:dyDescent="0.3">
      <c r="A2667" s="1">
        <v>26868</v>
      </c>
      <c r="B2667" s="4" t="str">
        <f>TEXT(Airplane_Crashes_and_Fatalities[[#This Row],[Date]],"yyyy")</f>
        <v>1973</v>
      </c>
      <c r="C2667" s="1" t="str">
        <f>TEXT(Airplane_Crashes_and_Fatalities[[#This Row],[Date]],"mmm")</f>
        <v>Jul</v>
      </c>
      <c r="D2667" s="5">
        <f>DAY(Airplane_Crashes_and_Fatalities[[#This Row],[Date]])</f>
        <v>23</v>
      </c>
      <c r="E2667" s="3">
        <v>0.69652777777777786</v>
      </c>
      <c r="F2667" s="2" t="s">
        <v>20099</v>
      </c>
      <c r="G2667" s="2" t="s">
        <v>20025</v>
      </c>
      <c r="H2667" s="2"/>
      <c r="I2667" s="2" t="s">
        <v>8709</v>
      </c>
      <c r="J2667" s="2" t="s">
        <v>19281</v>
      </c>
      <c r="K2667" s="2" t="s">
        <v>8710</v>
      </c>
      <c r="L2667" s="2" t="s">
        <v>7177</v>
      </c>
      <c r="M2667" t="s">
        <v>8711</v>
      </c>
      <c r="N2667">
        <f>Airplane_Crashes_and_Fatalities[[#This Row],[Aboard]]-Airplane_Crashes_and_Fatalities[[#This Row],[Fatalities]]</f>
        <v>6</v>
      </c>
      <c r="O2667">
        <v>513</v>
      </c>
      <c r="P2667">
        <v>44</v>
      </c>
      <c r="Q2667">
        <v>38</v>
      </c>
      <c r="R2667">
        <v>0</v>
      </c>
      <c r="S2667" s="2" t="s">
        <v>8712</v>
      </c>
    </row>
    <row r="2668" spans="1:19" x14ac:dyDescent="0.3">
      <c r="A2668" s="1">
        <v>26869</v>
      </c>
      <c r="B2668" s="4" t="str">
        <f>TEXT(Airplane_Crashes_and_Fatalities[[#This Row],[Date]],"yyyy")</f>
        <v>1973</v>
      </c>
      <c r="C2668" s="1" t="str">
        <f>TEXT(Airplane_Crashes_and_Fatalities[[#This Row],[Date]],"mmm")</f>
        <v>Jul</v>
      </c>
      <c r="D2668" s="5">
        <f>DAY(Airplane_Crashes_and_Fatalities[[#This Row],[Date]])</f>
        <v>24</v>
      </c>
      <c r="E2668" s="3">
        <v>0.29722222222222228</v>
      </c>
      <c r="F2668" s="2" t="s">
        <v>21386</v>
      </c>
      <c r="G2668" s="2" t="s">
        <v>22121</v>
      </c>
      <c r="H2668" s="2"/>
      <c r="I2668" s="2" t="s">
        <v>8713</v>
      </c>
      <c r="J2668" s="2"/>
      <c r="K2668" s="2" t="s">
        <v>8714</v>
      </c>
      <c r="L2668" s="2" t="s">
        <v>8715</v>
      </c>
      <c r="M2668" t="s">
        <v>8716</v>
      </c>
      <c r="N2668">
        <f>Airplane_Crashes_and_Fatalities[[#This Row],[Aboard]]-Airplane_Crashes_and_Fatalities[[#This Row],[Fatalities]]</f>
        <v>0</v>
      </c>
      <c r="P2668">
        <v>5</v>
      </c>
      <c r="Q2668">
        <v>5</v>
      </c>
      <c r="R2668">
        <v>0</v>
      </c>
      <c r="S2668" s="2" t="s">
        <v>8717</v>
      </c>
    </row>
    <row r="2669" spans="1:19" x14ac:dyDescent="0.3">
      <c r="A2669" s="1">
        <v>26876</v>
      </c>
      <c r="B2669" s="4" t="str">
        <f>TEXT(Airplane_Crashes_and_Fatalities[[#This Row],[Date]],"yyyy")</f>
        <v>1973</v>
      </c>
      <c r="C2669" s="1" t="str">
        <f>TEXT(Airplane_Crashes_and_Fatalities[[#This Row],[Date]],"mmm")</f>
        <v>Jul</v>
      </c>
      <c r="D2669" s="5">
        <f>DAY(Airplane_Crashes_and_Fatalities[[#This Row],[Date]])</f>
        <v>31</v>
      </c>
      <c r="E2669" s="3">
        <v>0.42222222222222228</v>
      </c>
      <c r="F2669" s="2" t="s">
        <v>22122</v>
      </c>
      <c r="G2669" s="2" t="s">
        <v>22123</v>
      </c>
      <c r="H2669" s="2" t="s">
        <v>21134</v>
      </c>
      <c r="I2669" s="2" t="s">
        <v>936</v>
      </c>
      <c r="J2669" s="2" t="s">
        <v>19077</v>
      </c>
      <c r="K2669" s="2" t="s">
        <v>8718</v>
      </c>
      <c r="L2669" s="2" t="s">
        <v>7867</v>
      </c>
      <c r="M2669" t="s">
        <v>8719</v>
      </c>
      <c r="N2669">
        <f>Airplane_Crashes_and_Fatalities[[#This Row],[Aboard]]-Airplane_Crashes_and_Fatalities[[#This Row],[Fatalities]]</f>
        <v>0</v>
      </c>
      <c r="O2669" t="s">
        <v>8720</v>
      </c>
      <c r="P2669">
        <v>89</v>
      </c>
      <c r="Q2669">
        <v>89</v>
      </c>
      <c r="R2669">
        <v>0</v>
      </c>
      <c r="S2669" s="2" t="s">
        <v>8721</v>
      </c>
    </row>
    <row r="2670" spans="1:19" x14ac:dyDescent="0.3">
      <c r="A2670" s="1">
        <v>26880</v>
      </c>
      <c r="B2670" s="4" t="str">
        <f>TEXT(Airplane_Crashes_and_Fatalities[[#This Row],[Date]],"yyyy")</f>
        <v>1973</v>
      </c>
      <c r="C2670" s="1" t="str">
        <f>TEXT(Airplane_Crashes_and_Fatalities[[#This Row],[Date]],"mmm")</f>
        <v>Aug</v>
      </c>
      <c r="D2670" s="5">
        <f>DAY(Airplane_Crashes_and_Fatalities[[#This Row],[Date]])</f>
        <v>4</v>
      </c>
      <c r="E2670" s="3">
        <v>0.83333333333333326</v>
      </c>
      <c r="F2670" s="2" t="s">
        <v>21257</v>
      </c>
      <c r="G2670" s="2" t="s">
        <v>20063</v>
      </c>
      <c r="H2670" s="2"/>
      <c r="I2670" s="2" t="s">
        <v>8722</v>
      </c>
      <c r="J2670" s="2"/>
      <c r="K2670" s="2" t="s">
        <v>8723</v>
      </c>
      <c r="L2670" s="2" t="s">
        <v>8724</v>
      </c>
      <c r="M2670" t="s">
        <v>8725</v>
      </c>
      <c r="N2670">
        <f>Airplane_Crashes_and_Fatalities[[#This Row],[Aboard]]-Airplane_Crashes_and_Fatalities[[#This Row],[Fatalities]]</f>
        <v>0</v>
      </c>
      <c r="P2670">
        <v>5</v>
      </c>
      <c r="Q2670">
        <v>5</v>
      </c>
      <c r="R2670">
        <v>0</v>
      </c>
      <c r="S2670" s="2" t="s">
        <v>8726</v>
      </c>
    </row>
    <row r="2671" spans="1:19" x14ac:dyDescent="0.3">
      <c r="A2671" s="1">
        <v>26950</v>
      </c>
      <c r="B2671" s="4" t="str">
        <f>TEXT(Airplane_Crashes_and_Fatalities[[#This Row],[Date]],"yyyy")</f>
        <v>1973</v>
      </c>
      <c r="C2671" s="1" t="str">
        <f>TEXT(Airplane_Crashes_and_Fatalities[[#This Row],[Date]],"mmm")</f>
        <v>Oct</v>
      </c>
      <c r="D2671" s="5">
        <f>DAY(Airplane_Crashes_and_Fatalities[[#This Row],[Date]])</f>
        <v>13</v>
      </c>
      <c r="E2671" s="3">
        <v>0.84375</v>
      </c>
      <c r="F2671" s="2" t="s">
        <v>22124</v>
      </c>
      <c r="G2671" s="2" t="s">
        <v>19866</v>
      </c>
      <c r="H2671" s="2"/>
      <c r="I2671" s="2" t="s">
        <v>2306</v>
      </c>
      <c r="J2671" s="2" t="s">
        <v>19282</v>
      </c>
      <c r="K2671" s="2" t="s">
        <v>8727</v>
      </c>
      <c r="L2671" s="2" t="s">
        <v>5379</v>
      </c>
      <c r="M2671" t="s">
        <v>8728</v>
      </c>
      <c r="N2671">
        <f>Airplane_Crashes_and_Fatalities[[#This Row],[Aboard]]-Airplane_Crashes_and_Fatalities[[#This Row],[Fatalities]]</f>
        <v>0</v>
      </c>
      <c r="O2671">
        <v>21504</v>
      </c>
      <c r="P2671">
        <v>119</v>
      </c>
      <c r="Q2671">
        <v>119</v>
      </c>
      <c r="R2671">
        <v>0</v>
      </c>
      <c r="S2671" s="2" t="s">
        <v>8729</v>
      </c>
    </row>
    <row r="2672" spans="1:19" x14ac:dyDescent="0.3">
      <c r="A2672" s="1">
        <v>26889</v>
      </c>
      <c r="B2672" s="4" t="str">
        <f>TEXT(Airplane_Crashes_and_Fatalities[[#This Row],[Date]],"yyyy")</f>
        <v>1973</v>
      </c>
      <c r="C2672" s="1" t="str">
        <f>TEXT(Airplane_Crashes_and_Fatalities[[#This Row],[Date]],"mmm")</f>
        <v>Aug</v>
      </c>
      <c r="D2672" s="5">
        <f>DAY(Airplane_Crashes_and_Fatalities[[#This Row],[Date]])</f>
        <v>13</v>
      </c>
      <c r="E2672" s="3">
        <v>0.48611111111111116</v>
      </c>
      <c r="F2672" s="2" t="s">
        <v>22125</v>
      </c>
      <c r="G2672" s="2" t="s">
        <v>19710</v>
      </c>
      <c r="H2672" s="2"/>
      <c r="I2672" s="2" t="s">
        <v>3912</v>
      </c>
      <c r="J2672" s="2" t="s">
        <v>19283</v>
      </c>
      <c r="K2672" s="2" t="s">
        <v>8730</v>
      </c>
      <c r="L2672" s="2" t="s">
        <v>8731</v>
      </c>
      <c r="M2672" t="s">
        <v>8732</v>
      </c>
      <c r="N2672">
        <f>Airplane_Crashes_and_Fatalities[[#This Row],[Aboard]]-Airplane_Crashes_and_Fatalities[[#This Row],[Fatalities]]</f>
        <v>0</v>
      </c>
      <c r="O2672" t="s">
        <v>8733</v>
      </c>
      <c r="P2672">
        <v>85</v>
      </c>
      <c r="Q2672">
        <v>85</v>
      </c>
      <c r="R2672">
        <v>5</v>
      </c>
      <c r="S2672" s="2" t="s">
        <v>8734</v>
      </c>
    </row>
    <row r="2673" spans="1:19" x14ac:dyDescent="0.3">
      <c r="A2673" s="1">
        <v>26891</v>
      </c>
      <c r="B2673" s="4" t="str">
        <f>TEXT(Airplane_Crashes_and_Fatalities[[#This Row],[Date]],"yyyy")</f>
        <v>1973</v>
      </c>
      <c r="C2673" s="1" t="str">
        <f>TEXT(Airplane_Crashes_and_Fatalities[[#This Row],[Date]],"mmm")</f>
        <v>Aug</v>
      </c>
      <c r="D2673" s="5">
        <f>DAY(Airplane_Crashes_and_Fatalities[[#This Row],[Date]])</f>
        <v>15</v>
      </c>
      <c r="E2673" s="3">
        <v>0.61805555555555558</v>
      </c>
      <c r="F2673" s="2" t="s">
        <v>22126</v>
      </c>
      <c r="G2673" s="2" t="s">
        <v>21594</v>
      </c>
      <c r="H2673" s="2"/>
      <c r="I2673" s="2" t="s">
        <v>20</v>
      </c>
      <c r="J2673" s="2"/>
      <c r="K2673" s="2" t="s">
        <v>8735</v>
      </c>
      <c r="L2673" s="2" t="s">
        <v>8736</v>
      </c>
      <c r="M2673" t="s">
        <v>8737</v>
      </c>
      <c r="N2673">
        <f>Airplane_Crashes_and_Fatalities[[#This Row],[Aboard]]-Airplane_Crashes_and_Fatalities[[#This Row],[Fatalities]]</f>
        <v>0</v>
      </c>
      <c r="O2673">
        <v>211</v>
      </c>
      <c r="P2673">
        <v>10</v>
      </c>
      <c r="Q2673">
        <v>10</v>
      </c>
      <c r="R2673">
        <v>0</v>
      </c>
      <c r="S2673" s="2" t="s">
        <v>8738</v>
      </c>
    </row>
    <row r="2674" spans="1:19" x14ac:dyDescent="0.3">
      <c r="A2674" s="1">
        <v>26894</v>
      </c>
      <c r="B2674" s="4" t="str">
        <f>TEXT(Airplane_Crashes_and_Fatalities[[#This Row],[Date]],"yyyy")</f>
        <v>1973</v>
      </c>
      <c r="C2674" s="1" t="str">
        <f>TEXT(Airplane_Crashes_and_Fatalities[[#This Row],[Date]],"mmm")</f>
        <v>Aug</v>
      </c>
      <c r="D2674" s="5">
        <f>DAY(Airplane_Crashes_and_Fatalities[[#This Row],[Date]])</f>
        <v>18</v>
      </c>
      <c r="F2674" s="2" t="s">
        <v>22127</v>
      </c>
      <c r="G2674" s="2" t="s">
        <v>22128</v>
      </c>
      <c r="H2674" s="2" t="s">
        <v>19768</v>
      </c>
      <c r="I2674" s="2" t="s">
        <v>2306</v>
      </c>
      <c r="J2674" s="2"/>
      <c r="K2674" s="2"/>
      <c r="L2674" s="2" t="s">
        <v>7187</v>
      </c>
      <c r="M2674" t="s">
        <v>8739</v>
      </c>
      <c r="N2674">
        <f>Airplane_Crashes_and_Fatalities[[#This Row],[Aboard]]-Airplane_Crashes_and_Fatalities[[#This Row],[Fatalities]]</f>
        <v>8</v>
      </c>
      <c r="O2674">
        <v>87304305</v>
      </c>
      <c r="P2674">
        <v>64</v>
      </c>
      <c r="Q2674">
        <v>56</v>
      </c>
      <c r="R2674">
        <v>0</v>
      </c>
      <c r="S2674" s="2" t="s">
        <v>8740</v>
      </c>
    </row>
    <row r="2675" spans="1:19" x14ac:dyDescent="0.3">
      <c r="A2675" s="1">
        <v>26898</v>
      </c>
      <c r="B2675" s="4" t="str">
        <f>TEXT(Airplane_Crashes_and_Fatalities[[#This Row],[Date]],"yyyy")</f>
        <v>1973</v>
      </c>
      <c r="C2675" s="1" t="str">
        <f>TEXT(Airplane_Crashes_and_Fatalities[[#This Row],[Date]],"mmm")</f>
        <v>Aug</v>
      </c>
      <c r="D2675" s="5">
        <f>DAY(Airplane_Crashes_and_Fatalities[[#This Row],[Date]])</f>
        <v>22</v>
      </c>
      <c r="F2675" s="2" t="s">
        <v>22129</v>
      </c>
      <c r="G2675" s="2" t="s">
        <v>19762</v>
      </c>
      <c r="H2675" s="2"/>
      <c r="I2675" s="2" t="s">
        <v>2220</v>
      </c>
      <c r="J2675" s="2"/>
      <c r="K2675" s="2" t="s">
        <v>8741</v>
      </c>
      <c r="L2675" s="2" t="s">
        <v>1183</v>
      </c>
      <c r="M2675" t="s">
        <v>8742</v>
      </c>
      <c r="N2675">
        <f>Airplane_Crashes_and_Fatalities[[#This Row],[Aboard]]-Airplane_Crashes_and_Fatalities[[#This Row],[Fatalities]]</f>
        <v>1</v>
      </c>
      <c r="O2675">
        <v>4105</v>
      </c>
      <c r="P2675">
        <v>17</v>
      </c>
      <c r="Q2675">
        <v>16</v>
      </c>
      <c r="R2675">
        <v>0</v>
      </c>
      <c r="S2675" s="2" t="s">
        <v>8743</v>
      </c>
    </row>
    <row r="2676" spans="1:19" x14ac:dyDescent="0.3">
      <c r="A2676" s="1">
        <v>26903</v>
      </c>
      <c r="B2676" s="4" t="str">
        <f>TEXT(Airplane_Crashes_and_Fatalities[[#This Row],[Date]],"yyyy")</f>
        <v>1973</v>
      </c>
      <c r="C2676" s="1" t="str">
        <f>TEXT(Airplane_Crashes_and_Fatalities[[#This Row],[Date]],"mmm")</f>
        <v>Aug</v>
      </c>
      <c r="D2676" s="5">
        <f>DAY(Airplane_Crashes_and_Fatalities[[#This Row],[Date]])</f>
        <v>27</v>
      </c>
      <c r="E2676" s="3">
        <v>0.53125</v>
      </c>
      <c r="F2676" s="2" t="s">
        <v>20780</v>
      </c>
      <c r="G2676" s="2" t="s">
        <v>19762</v>
      </c>
      <c r="H2676" s="2"/>
      <c r="I2676" s="2" t="s">
        <v>2765</v>
      </c>
      <c r="J2676" s="2"/>
      <c r="K2676" s="2" t="s">
        <v>8744</v>
      </c>
      <c r="L2676" s="2" t="s">
        <v>8745</v>
      </c>
      <c r="M2676" t="s">
        <v>8746</v>
      </c>
      <c r="N2676">
        <f>Airplane_Crashes_and_Fatalities[[#This Row],[Aboard]]-Airplane_Crashes_and_Fatalities[[#This Row],[Fatalities]]</f>
        <v>0</v>
      </c>
      <c r="O2676">
        <v>1115</v>
      </c>
      <c r="P2676">
        <v>42</v>
      </c>
      <c r="Q2676">
        <v>42</v>
      </c>
      <c r="R2676">
        <v>0</v>
      </c>
      <c r="S2676" s="2" t="s">
        <v>8747</v>
      </c>
    </row>
    <row r="2677" spans="1:19" x14ac:dyDescent="0.3">
      <c r="A2677" s="1">
        <v>26904</v>
      </c>
      <c r="B2677" s="4" t="str">
        <f>TEXT(Airplane_Crashes_and_Fatalities[[#This Row],[Date]],"yyyy")</f>
        <v>1973</v>
      </c>
      <c r="C2677" s="1" t="str">
        <f>TEXT(Airplane_Crashes_and_Fatalities[[#This Row],[Date]],"mmm")</f>
        <v>Aug</v>
      </c>
      <c r="D2677" s="5">
        <f>DAY(Airplane_Crashes_and_Fatalities[[#This Row],[Date]])</f>
        <v>28</v>
      </c>
      <c r="E2677" s="3">
        <v>0.90625</v>
      </c>
      <c r="F2677" s="2" t="s">
        <v>22130</v>
      </c>
      <c r="G2677" s="2" t="s">
        <v>19710</v>
      </c>
      <c r="H2677" s="2"/>
      <c r="I2677" s="2" t="s">
        <v>1718</v>
      </c>
      <c r="J2677" s="2"/>
      <c r="K2677" s="2" t="s">
        <v>8748</v>
      </c>
      <c r="L2677" s="2" t="s">
        <v>8749</v>
      </c>
      <c r="M2677" t="s">
        <v>8750</v>
      </c>
      <c r="N2677">
        <f>Airplane_Crashes_and_Fatalities[[#This Row],[Aboard]]-Airplane_Crashes_and_Fatalities[[#This Row],[Fatalities]]</f>
        <v>1</v>
      </c>
      <c r="O2677">
        <v>6008</v>
      </c>
      <c r="P2677">
        <v>25</v>
      </c>
      <c r="Q2677">
        <v>24</v>
      </c>
      <c r="R2677">
        <v>0</v>
      </c>
      <c r="S2677" s="2" t="s">
        <v>8751</v>
      </c>
    </row>
    <row r="2678" spans="1:19" x14ac:dyDescent="0.3">
      <c r="A2678" s="1">
        <v>26904</v>
      </c>
      <c r="B2678" s="4" t="str">
        <f>TEXT(Airplane_Crashes_and_Fatalities[[#This Row],[Date]],"yyyy")</f>
        <v>1973</v>
      </c>
      <c r="C2678" s="1" t="str">
        <f>TEXT(Airplane_Crashes_and_Fatalities[[#This Row],[Date]],"mmm")</f>
        <v>Aug</v>
      </c>
      <c r="D2678" s="5">
        <f>DAY(Airplane_Crashes_and_Fatalities[[#This Row],[Date]])</f>
        <v>28</v>
      </c>
      <c r="E2678" s="3">
        <v>0.86805555555555558</v>
      </c>
      <c r="F2678" s="2" t="s">
        <v>22131</v>
      </c>
      <c r="G2678" s="2" t="s">
        <v>19729</v>
      </c>
      <c r="H2678" s="2"/>
      <c r="I2678" s="2" t="s">
        <v>3208</v>
      </c>
      <c r="J2678" s="2" t="s">
        <v>19245</v>
      </c>
      <c r="K2678" s="2" t="s">
        <v>8752</v>
      </c>
      <c r="L2678" s="2" t="s">
        <v>8753</v>
      </c>
      <c r="M2678" t="s">
        <v>8754</v>
      </c>
      <c r="N2678">
        <f>Airplane_Crashes_and_Fatalities[[#This Row],[Aboard]]-Airplane_Crashes_and_Fatalities[[#This Row],[Fatalities]]</f>
        <v>148</v>
      </c>
      <c r="O2678" t="s">
        <v>8755</v>
      </c>
      <c r="P2678">
        <v>149</v>
      </c>
      <c r="Q2678">
        <v>1</v>
      </c>
      <c r="R2678">
        <v>0</v>
      </c>
      <c r="S2678" s="2" t="s">
        <v>8756</v>
      </c>
    </row>
    <row r="2679" spans="1:19" x14ac:dyDescent="0.3">
      <c r="A2679" s="1">
        <v>26911</v>
      </c>
      <c r="B2679" s="4" t="str">
        <f>TEXT(Airplane_Crashes_and_Fatalities[[#This Row],[Date]],"yyyy")</f>
        <v>1973</v>
      </c>
      <c r="C2679" s="1" t="str">
        <f>TEXT(Airplane_Crashes_and_Fatalities[[#This Row],[Date]],"mmm")</f>
        <v>Sep</v>
      </c>
      <c r="D2679" s="5">
        <f>DAY(Airplane_Crashes_and_Fatalities[[#This Row],[Date]])</f>
        <v>4</v>
      </c>
      <c r="E2679" s="3">
        <v>0.9375</v>
      </c>
      <c r="F2679" s="2" t="s">
        <v>22132</v>
      </c>
      <c r="G2679" s="2" t="s">
        <v>19698</v>
      </c>
      <c r="H2679" s="2"/>
      <c r="I2679" s="2" t="s">
        <v>8757</v>
      </c>
      <c r="J2679" s="2"/>
      <c r="K2679" s="2" t="s">
        <v>8758</v>
      </c>
      <c r="L2679" s="2" t="s">
        <v>8759</v>
      </c>
      <c r="M2679" t="s">
        <v>8760</v>
      </c>
      <c r="N2679">
        <f>Airplane_Crashes_and_Fatalities[[#This Row],[Aboard]]-Airplane_Crashes_and_Fatalities[[#This Row],[Fatalities]]</f>
        <v>1</v>
      </c>
      <c r="P2679">
        <v>5</v>
      </c>
      <c r="Q2679">
        <v>4</v>
      </c>
      <c r="R2679">
        <v>0</v>
      </c>
      <c r="S2679" s="2" t="s">
        <v>8761</v>
      </c>
    </row>
    <row r="2680" spans="1:19" x14ac:dyDescent="0.3">
      <c r="A2680" s="1">
        <v>26915</v>
      </c>
      <c r="B2680" s="4" t="str">
        <f>TEXT(Airplane_Crashes_and_Fatalities[[#This Row],[Date]],"yyyy")</f>
        <v>1973</v>
      </c>
      <c r="C2680" s="1" t="str">
        <f>TEXT(Airplane_Crashes_and_Fatalities[[#This Row],[Date]],"mmm")</f>
        <v>Sep</v>
      </c>
      <c r="D2680" s="5">
        <f>DAY(Airplane_Crashes_and_Fatalities[[#This Row],[Date]])</f>
        <v>8</v>
      </c>
      <c r="E2680" s="3">
        <v>0.1958333333333333</v>
      </c>
      <c r="F2680" s="2" t="s">
        <v>22133</v>
      </c>
      <c r="G2680" s="2" t="s">
        <v>20063</v>
      </c>
      <c r="H2680" s="2"/>
      <c r="I2680" s="2" t="s">
        <v>5235</v>
      </c>
      <c r="J2680" s="2"/>
      <c r="K2680" s="2" t="s">
        <v>8762</v>
      </c>
      <c r="L2680" s="2" t="s">
        <v>8763</v>
      </c>
      <c r="M2680" t="s">
        <v>8764</v>
      </c>
      <c r="N2680">
        <f>Airplane_Crashes_and_Fatalities[[#This Row],[Aboard]]-Airplane_Crashes_and_Fatalities[[#This Row],[Fatalities]]</f>
        <v>0</v>
      </c>
      <c r="O2680">
        <v>46146</v>
      </c>
      <c r="P2680">
        <v>6</v>
      </c>
      <c r="Q2680">
        <v>6</v>
      </c>
      <c r="R2680">
        <v>0</v>
      </c>
      <c r="S2680" s="2" t="s">
        <v>8765</v>
      </c>
    </row>
    <row r="2681" spans="1:19" x14ac:dyDescent="0.3">
      <c r="A2681" s="1">
        <v>26916</v>
      </c>
      <c r="B2681" s="4" t="str">
        <f>TEXT(Airplane_Crashes_and_Fatalities[[#This Row],[Date]],"yyyy")</f>
        <v>1973</v>
      </c>
      <c r="C2681" s="1" t="str">
        <f>TEXT(Airplane_Crashes_and_Fatalities[[#This Row],[Date]],"mmm")</f>
        <v>Sep</v>
      </c>
      <c r="D2681" s="5">
        <f>DAY(Airplane_Crashes_and_Fatalities[[#This Row],[Date]])</f>
        <v>9</v>
      </c>
      <c r="E2681" s="3">
        <v>0.63749999999999996</v>
      </c>
      <c r="F2681" s="2" t="s">
        <v>22134</v>
      </c>
      <c r="G2681" s="2" t="s">
        <v>20300</v>
      </c>
      <c r="H2681" s="2"/>
      <c r="I2681" s="2" t="s">
        <v>8766</v>
      </c>
      <c r="J2681" s="2"/>
      <c r="K2681" s="2" t="s">
        <v>8767</v>
      </c>
      <c r="L2681" s="2" t="s">
        <v>8768</v>
      </c>
      <c r="M2681" t="s">
        <v>8769</v>
      </c>
      <c r="N2681">
        <f>Airplane_Crashes_and_Fatalities[[#This Row],[Aboard]]-Airplane_Crashes_and_Fatalities[[#This Row],[Fatalities]]</f>
        <v>0</v>
      </c>
      <c r="P2681">
        <v>4</v>
      </c>
      <c r="Q2681">
        <v>4</v>
      </c>
      <c r="R2681">
        <v>0</v>
      </c>
      <c r="S2681" s="2" t="s">
        <v>8770</v>
      </c>
    </row>
    <row r="2682" spans="1:19" x14ac:dyDescent="0.3">
      <c r="A2682" s="1">
        <v>26918</v>
      </c>
      <c r="B2682" s="4" t="str">
        <f>TEXT(Airplane_Crashes_and_Fatalities[[#This Row],[Date]],"yyyy")</f>
        <v>1973</v>
      </c>
      <c r="C2682" s="1" t="str">
        <f>TEXT(Airplane_Crashes_and_Fatalities[[#This Row],[Date]],"mmm")</f>
        <v>Sep</v>
      </c>
      <c r="D2682" s="5">
        <f>DAY(Airplane_Crashes_and_Fatalities[[#This Row],[Date]])</f>
        <v>11</v>
      </c>
      <c r="F2682" s="2" t="s">
        <v>22135</v>
      </c>
      <c r="G2682" s="2" t="s">
        <v>19998</v>
      </c>
      <c r="H2682" s="2"/>
      <c r="I2682" s="2" t="s">
        <v>2589</v>
      </c>
      <c r="J2682" s="2"/>
      <c r="K2682" s="2" t="s">
        <v>8771</v>
      </c>
      <c r="L2682" s="2" t="s">
        <v>8772</v>
      </c>
      <c r="M2682" t="s">
        <v>8773</v>
      </c>
      <c r="N2682">
        <f>Airplane_Crashes_and_Fatalities[[#This Row],[Aboard]]-Airplane_Crashes_and_Fatalities[[#This Row],[Fatalities]]</f>
        <v>0</v>
      </c>
      <c r="O2682" t="s">
        <v>8774</v>
      </c>
      <c r="P2682">
        <v>41</v>
      </c>
      <c r="Q2682">
        <v>41</v>
      </c>
      <c r="R2682">
        <v>0</v>
      </c>
      <c r="S2682" s="2" t="s">
        <v>8775</v>
      </c>
    </row>
    <row r="2683" spans="1:19" x14ac:dyDescent="0.3">
      <c r="A2683" s="1">
        <v>26927</v>
      </c>
      <c r="B2683" s="4" t="str">
        <f>TEXT(Airplane_Crashes_and_Fatalities[[#This Row],[Date]],"yyyy")</f>
        <v>1973</v>
      </c>
      <c r="C2683" s="1" t="str">
        <f>TEXT(Airplane_Crashes_and_Fatalities[[#This Row],[Date]],"mmm")</f>
        <v>Sep</v>
      </c>
      <c r="D2683" s="5">
        <f>DAY(Airplane_Crashes_and_Fatalities[[#This Row],[Date]])</f>
        <v>20</v>
      </c>
      <c r="E2683" s="3">
        <v>0.94791666666666674</v>
      </c>
      <c r="F2683" s="2" t="s">
        <v>22136</v>
      </c>
      <c r="G2683" s="2" t="s">
        <v>21480</v>
      </c>
      <c r="H2683" s="2"/>
      <c r="I2683" s="2" t="s">
        <v>7515</v>
      </c>
      <c r="J2683" s="2" t="s">
        <v>21</v>
      </c>
      <c r="K2683" s="2" t="s">
        <v>8776</v>
      </c>
      <c r="L2683" s="2" t="s">
        <v>6968</v>
      </c>
      <c r="M2683" t="s">
        <v>8777</v>
      </c>
      <c r="N2683">
        <f>Airplane_Crashes_and_Fatalities[[#This Row],[Aboard]]-Airplane_Crashes_and_Fatalities[[#This Row],[Fatalities]]</f>
        <v>0</v>
      </c>
      <c r="O2683" t="s">
        <v>8778</v>
      </c>
      <c r="P2683">
        <v>6</v>
      </c>
      <c r="Q2683">
        <v>6</v>
      </c>
      <c r="R2683">
        <v>0</v>
      </c>
      <c r="S2683" s="2" t="s">
        <v>8779</v>
      </c>
    </row>
    <row r="2684" spans="1:19" x14ac:dyDescent="0.3">
      <c r="A2684" s="1">
        <v>26931</v>
      </c>
      <c r="B2684" s="4" t="str">
        <f>TEXT(Airplane_Crashes_and_Fatalities[[#This Row],[Date]],"yyyy")</f>
        <v>1973</v>
      </c>
      <c r="C2684" s="1" t="str">
        <f>TEXT(Airplane_Crashes_and_Fatalities[[#This Row],[Date]],"mmm")</f>
        <v>Sep</v>
      </c>
      <c r="D2684" s="5">
        <f>DAY(Airplane_Crashes_and_Fatalities[[#This Row],[Date]])</f>
        <v>24</v>
      </c>
      <c r="E2684" s="3">
        <v>8.3333333333333259E-2</v>
      </c>
      <c r="F2684" s="2" t="s">
        <v>22137</v>
      </c>
      <c r="G2684" s="2" t="s">
        <v>19729</v>
      </c>
      <c r="H2684" s="2"/>
      <c r="I2684" s="2" t="s">
        <v>8780</v>
      </c>
      <c r="J2684" s="2"/>
      <c r="K2684" s="2" t="s">
        <v>8781</v>
      </c>
      <c r="L2684" s="2" t="s">
        <v>8782</v>
      </c>
      <c r="M2684" t="s">
        <v>8783</v>
      </c>
      <c r="N2684">
        <f>Airplane_Crashes_and_Fatalities[[#This Row],[Aboard]]-Airplane_Crashes_and_Fatalities[[#This Row],[Fatalities]]</f>
        <v>0</v>
      </c>
      <c r="P2684">
        <v>2</v>
      </c>
      <c r="Q2684">
        <v>2</v>
      </c>
      <c r="R2684">
        <v>0</v>
      </c>
      <c r="S2684" s="2" t="s">
        <v>8784</v>
      </c>
    </row>
    <row r="2685" spans="1:19" x14ac:dyDescent="0.3">
      <c r="A2685" s="1">
        <v>26932</v>
      </c>
      <c r="B2685" s="4" t="str">
        <f>TEXT(Airplane_Crashes_and_Fatalities[[#This Row],[Date]],"yyyy")</f>
        <v>1973</v>
      </c>
      <c r="C2685" s="1" t="str">
        <f>TEXT(Airplane_Crashes_and_Fatalities[[#This Row],[Date]],"mmm")</f>
        <v>Sep</v>
      </c>
      <c r="D2685" s="5">
        <f>DAY(Airplane_Crashes_and_Fatalities[[#This Row],[Date]])</f>
        <v>25</v>
      </c>
      <c r="E2685" s="3">
        <v>0.26249999999999996</v>
      </c>
      <c r="F2685" s="2" t="s">
        <v>21918</v>
      </c>
      <c r="G2685" s="2" t="s">
        <v>19817</v>
      </c>
      <c r="H2685" s="2"/>
      <c r="I2685" s="2" t="s">
        <v>8785</v>
      </c>
      <c r="J2685" s="2"/>
      <c r="K2685" s="2" t="s">
        <v>8786</v>
      </c>
      <c r="L2685" s="2" t="s">
        <v>8787</v>
      </c>
      <c r="M2685" t="s">
        <v>8788</v>
      </c>
      <c r="N2685">
        <f>Airplane_Crashes_and_Fatalities[[#This Row],[Aboard]]-Airplane_Crashes_and_Fatalities[[#This Row],[Fatalities]]</f>
        <v>0</v>
      </c>
      <c r="P2685">
        <v>3</v>
      </c>
      <c r="Q2685">
        <v>3</v>
      </c>
      <c r="R2685">
        <v>0</v>
      </c>
      <c r="S2685" s="2" t="s">
        <v>8789</v>
      </c>
    </row>
    <row r="2686" spans="1:19" x14ac:dyDescent="0.3">
      <c r="A2686" s="1">
        <v>26934</v>
      </c>
      <c r="B2686" s="4" t="str">
        <f>TEXT(Airplane_Crashes_and_Fatalities[[#This Row],[Date]],"yyyy")</f>
        <v>1973</v>
      </c>
      <c r="C2686" s="1" t="str">
        <f>TEXT(Airplane_Crashes_and_Fatalities[[#This Row],[Date]],"mmm")</f>
        <v>Sep</v>
      </c>
      <c r="D2686" s="5">
        <f>DAY(Airplane_Crashes_and_Fatalities[[#This Row],[Date]])</f>
        <v>27</v>
      </c>
      <c r="E2686" s="3">
        <v>0.82777777777777772</v>
      </c>
      <c r="F2686" s="2" t="s">
        <v>22138</v>
      </c>
      <c r="G2686" s="2" t="s">
        <v>19979</v>
      </c>
      <c r="H2686" s="2"/>
      <c r="I2686" s="2" t="s">
        <v>8790</v>
      </c>
      <c r="J2686" s="2" t="s">
        <v>19284</v>
      </c>
      <c r="K2686" s="2" t="s">
        <v>8791</v>
      </c>
      <c r="L2686" s="2" t="s">
        <v>8792</v>
      </c>
      <c r="M2686" t="s">
        <v>8793</v>
      </c>
      <c r="N2686">
        <f>Airplane_Crashes_and_Fatalities[[#This Row],[Aboard]]-Airplane_Crashes_and_Fatalities[[#This Row],[Fatalities]]</f>
        <v>0</v>
      </c>
      <c r="O2686">
        <v>56</v>
      </c>
      <c r="P2686">
        <v>11</v>
      </c>
      <c r="Q2686">
        <v>11</v>
      </c>
      <c r="R2686">
        <v>0</v>
      </c>
      <c r="S2686" s="2" t="s">
        <v>8794</v>
      </c>
    </row>
    <row r="2687" spans="1:19" x14ac:dyDescent="0.3">
      <c r="A2687" s="1">
        <v>26937</v>
      </c>
      <c r="B2687" s="4" t="str">
        <f>TEXT(Airplane_Crashes_and_Fatalities[[#This Row],[Date]],"yyyy")</f>
        <v>1973</v>
      </c>
      <c r="C2687" s="1" t="str">
        <f>TEXT(Airplane_Crashes_and_Fatalities[[#This Row],[Date]],"mmm")</f>
        <v>Sep</v>
      </c>
      <c r="D2687" s="5">
        <f>DAY(Airplane_Crashes_and_Fatalities[[#This Row],[Date]])</f>
        <v>30</v>
      </c>
      <c r="F2687" s="2" t="s">
        <v>22139</v>
      </c>
      <c r="G2687" s="2" t="s">
        <v>19819</v>
      </c>
      <c r="H2687" s="2"/>
      <c r="I2687" s="2" t="s">
        <v>8795</v>
      </c>
      <c r="J2687" s="2"/>
      <c r="K2687" s="2"/>
      <c r="L2687" s="2" t="s">
        <v>1121</v>
      </c>
      <c r="M2687" t="s">
        <v>8796</v>
      </c>
      <c r="N2687">
        <f>Airplane_Crashes_and_Fatalities[[#This Row],[Aboard]]-Airplane_Crashes_and_Fatalities[[#This Row],[Fatalities]]</f>
        <v>0</v>
      </c>
      <c r="O2687">
        <v>20182</v>
      </c>
      <c r="P2687">
        <v>9</v>
      </c>
      <c r="Q2687">
        <v>9</v>
      </c>
      <c r="R2687">
        <v>0</v>
      </c>
      <c r="S2687" s="2" t="s">
        <v>8797</v>
      </c>
    </row>
    <row r="2688" spans="1:19" x14ac:dyDescent="0.3">
      <c r="A2688" s="1">
        <v>26937</v>
      </c>
      <c r="B2688" s="4" t="str">
        <f>TEXT(Airplane_Crashes_and_Fatalities[[#This Row],[Date]],"yyyy")</f>
        <v>1973</v>
      </c>
      <c r="C2688" s="1" t="str">
        <f>TEXT(Airplane_Crashes_and_Fatalities[[#This Row],[Date]],"mmm")</f>
        <v>Sep</v>
      </c>
      <c r="D2688" s="5">
        <f>DAY(Airplane_Crashes_and_Fatalities[[#This Row],[Date]])</f>
        <v>30</v>
      </c>
      <c r="E2688" s="3">
        <v>0.86111111111111116</v>
      </c>
      <c r="F2688" s="2" t="s">
        <v>21715</v>
      </c>
      <c r="G2688" s="2" t="s">
        <v>19866</v>
      </c>
      <c r="H2688" s="2"/>
      <c r="I2688" s="2" t="s">
        <v>2306</v>
      </c>
      <c r="J2688" s="2"/>
      <c r="K2688" s="2"/>
      <c r="L2688" s="2" t="s">
        <v>5379</v>
      </c>
      <c r="M2688" t="s">
        <v>8798</v>
      </c>
      <c r="N2688">
        <f>Airplane_Crashes_and_Fatalities[[#This Row],[Aboard]]-Airplane_Crashes_and_Fatalities[[#This Row],[Fatalities]]</f>
        <v>0</v>
      </c>
      <c r="O2688">
        <v>21904</v>
      </c>
      <c r="P2688">
        <v>108</v>
      </c>
      <c r="Q2688">
        <v>108</v>
      </c>
      <c r="R2688">
        <v>0</v>
      </c>
      <c r="S2688" s="2" t="s">
        <v>8799</v>
      </c>
    </row>
    <row r="2689" spans="1:19" x14ac:dyDescent="0.3">
      <c r="A2689" s="1">
        <v>26939</v>
      </c>
      <c r="B2689" s="4" t="str">
        <f>TEXT(Airplane_Crashes_and_Fatalities[[#This Row],[Date]],"yyyy")</f>
        <v>1973</v>
      </c>
      <c r="C2689" s="1" t="str">
        <f>TEXT(Airplane_Crashes_and_Fatalities[[#This Row],[Date]],"mmm")</f>
        <v>Oct</v>
      </c>
      <c r="D2689" s="5">
        <f>DAY(Airplane_Crashes_and_Fatalities[[#This Row],[Date]])</f>
        <v>2</v>
      </c>
      <c r="F2689" s="2" t="s">
        <v>22140</v>
      </c>
      <c r="G2689" s="2" t="s">
        <v>19866</v>
      </c>
      <c r="H2689" s="2"/>
      <c r="I2689" s="2" t="s">
        <v>2306</v>
      </c>
      <c r="J2689" s="2"/>
      <c r="K2689" s="2"/>
      <c r="L2689" s="2" t="s">
        <v>8800</v>
      </c>
      <c r="M2689" t="s">
        <v>8801</v>
      </c>
      <c r="N2689">
        <f>Airplane_Crashes_and_Fatalities[[#This Row],[Aboard]]-Airplane_Crashes_and_Fatalities[[#This Row],[Fatalities]]</f>
        <v>0</v>
      </c>
      <c r="O2689">
        <v>9346502</v>
      </c>
      <c r="P2689">
        <v>10</v>
      </c>
      <c r="Q2689">
        <v>10</v>
      </c>
      <c r="R2689">
        <v>0</v>
      </c>
      <c r="S2689" s="2" t="s">
        <v>8802</v>
      </c>
    </row>
    <row r="2690" spans="1:19" x14ac:dyDescent="0.3">
      <c r="A2690" s="1">
        <v>26941</v>
      </c>
      <c r="B2690" s="4" t="str">
        <f>TEXT(Airplane_Crashes_and_Fatalities[[#This Row],[Date]],"yyyy")</f>
        <v>1973</v>
      </c>
      <c r="C2690" s="1" t="str">
        <f>TEXT(Airplane_Crashes_and_Fatalities[[#This Row],[Date]],"mmm")</f>
        <v>Oct</v>
      </c>
      <c r="D2690" s="5">
        <f>DAY(Airplane_Crashes_and_Fatalities[[#This Row],[Date]])</f>
        <v>4</v>
      </c>
      <c r="F2690" s="2" t="s">
        <v>22141</v>
      </c>
      <c r="G2690" s="2" t="s">
        <v>22142</v>
      </c>
      <c r="H2690" s="2" t="s">
        <v>19819</v>
      </c>
      <c r="I2690" s="2" t="s">
        <v>8803</v>
      </c>
      <c r="J2690" s="2"/>
      <c r="K2690" s="2"/>
      <c r="L2690" s="2" t="s">
        <v>8804</v>
      </c>
      <c r="M2690" t="s">
        <v>8805</v>
      </c>
      <c r="N2690">
        <f>Airplane_Crashes_and_Fatalities[[#This Row],[Aboard]]-Airplane_Crashes_and_Fatalities[[#This Row],[Fatalities]]</f>
        <v>0</v>
      </c>
      <c r="O2690">
        <v>259</v>
      </c>
      <c r="P2690">
        <v>8</v>
      </c>
      <c r="Q2690">
        <v>8</v>
      </c>
      <c r="R2690">
        <v>0</v>
      </c>
      <c r="S2690" s="2"/>
    </row>
    <row r="2691" spans="1:19" x14ac:dyDescent="0.3">
      <c r="A2691" s="1">
        <v>26960</v>
      </c>
      <c r="B2691" s="4" t="str">
        <f>TEXT(Airplane_Crashes_and_Fatalities[[#This Row],[Date]],"yyyy")</f>
        <v>1973</v>
      </c>
      <c r="C2691" s="1" t="str">
        <f>TEXT(Airplane_Crashes_and_Fatalities[[#This Row],[Date]],"mmm")</f>
        <v>Oct</v>
      </c>
      <c r="D2691" s="5">
        <f>DAY(Airplane_Crashes_and_Fatalities[[#This Row],[Date]])</f>
        <v>23</v>
      </c>
      <c r="F2691" s="2" t="s">
        <v>22143</v>
      </c>
      <c r="G2691" s="2" t="s">
        <v>19819</v>
      </c>
      <c r="H2691" s="2"/>
      <c r="I2691" s="2" t="s">
        <v>1723</v>
      </c>
      <c r="J2691" s="2"/>
      <c r="K2691" s="2" t="s">
        <v>8806</v>
      </c>
      <c r="L2691" s="2" t="s">
        <v>8260</v>
      </c>
      <c r="M2691" t="s">
        <v>8807</v>
      </c>
      <c r="N2691">
        <f>Airplane_Crashes_and_Fatalities[[#This Row],[Aboard]]-Airplane_Crashes_and_Fatalities[[#This Row],[Fatalities]]</f>
        <v>57</v>
      </c>
      <c r="O2691">
        <v>2068</v>
      </c>
      <c r="P2691">
        <v>65</v>
      </c>
      <c r="Q2691">
        <v>8</v>
      </c>
      <c r="R2691">
        <v>0</v>
      </c>
      <c r="S2691" s="2" t="s">
        <v>8808</v>
      </c>
    </row>
    <row r="2692" spans="1:19" x14ac:dyDescent="0.3">
      <c r="A2692" s="1">
        <v>26966</v>
      </c>
      <c r="B2692" s="4" t="str">
        <f>TEXT(Airplane_Crashes_and_Fatalities[[#This Row],[Date]],"yyyy")</f>
        <v>1973</v>
      </c>
      <c r="C2692" s="1" t="str">
        <f>TEXT(Airplane_Crashes_and_Fatalities[[#This Row],[Date]],"mmm")</f>
        <v>Oct</v>
      </c>
      <c r="D2692" s="5">
        <f>DAY(Airplane_Crashes_and_Fatalities[[#This Row],[Date]])</f>
        <v>29</v>
      </c>
      <c r="F2692" s="2" t="s">
        <v>8809</v>
      </c>
      <c r="G2692" s="2"/>
      <c r="H2692" s="2"/>
      <c r="I2692" s="2" t="s">
        <v>8810</v>
      </c>
      <c r="J2692" s="2"/>
      <c r="K2692" s="2"/>
      <c r="L2692" s="2" t="s">
        <v>8474</v>
      </c>
      <c r="M2692" t="s">
        <v>8811</v>
      </c>
      <c r="N2692">
        <f>Airplane_Crashes_and_Fatalities[[#This Row],[Aboard]]-Airplane_Crashes_and_Fatalities[[#This Row],[Fatalities]]</f>
        <v>0</v>
      </c>
      <c r="O2692">
        <v>210</v>
      </c>
      <c r="P2692">
        <v>4</v>
      </c>
      <c r="Q2692">
        <v>4</v>
      </c>
      <c r="R2692">
        <v>0</v>
      </c>
      <c r="S2692" s="2" t="s">
        <v>8812</v>
      </c>
    </row>
    <row r="2693" spans="1:19" x14ac:dyDescent="0.3">
      <c r="A2693" s="1">
        <v>26968</v>
      </c>
      <c r="B2693" s="4" t="str">
        <f>TEXT(Airplane_Crashes_and_Fatalities[[#This Row],[Date]],"yyyy")</f>
        <v>1973</v>
      </c>
      <c r="C2693" s="1" t="str">
        <f>TEXT(Airplane_Crashes_and_Fatalities[[#This Row],[Date]],"mmm")</f>
        <v>Oct</v>
      </c>
      <c r="D2693" s="5">
        <f>DAY(Airplane_Crashes_and_Fatalities[[#This Row],[Date]])</f>
        <v>31</v>
      </c>
      <c r="E2693" s="3">
        <v>0.25347222222222232</v>
      </c>
      <c r="F2693" s="2" t="s">
        <v>22144</v>
      </c>
      <c r="G2693" s="2" t="s">
        <v>19729</v>
      </c>
      <c r="H2693" s="2"/>
      <c r="I2693" s="2" t="s">
        <v>8813</v>
      </c>
      <c r="J2693" s="2"/>
      <c r="K2693" s="2" t="s">
        <v>8814</v>
      </c>
      <c r="L2693" s="2" t="s">
        <v>8815</v>
      </c>
      <c r="M2693" t="s">
        <v>8816</v>
      </c>
      <c r="N2693">
        <f>Airplane_Crashes_and_Fatalities[[#This Row],[Aboard]]-Airplane_Crashes_and_Fatalities[[#This Row],[Fatalities]]</f>
        <v>5</v>
      </c>
      <c r="P2693">
        <v>7</v>
      </c>
      <c r="Q2693">
        <v>2</v>
      </c>
      <c r="R2693">
        <v>0</v>
      </c>
      <c r="S2693" s="2" t="s">
        <v>8817</v>
      </c>
    </row>
    <row r="2694" spans="1:19" x14ac:dyDescent="0.3">
      <c r="A2694" s="1">
        <v>26970</v>
      </c>
      <c r="B2694" s="4" t="str">
        <f>TEXT(Airplane_Crashes_and_Fatalities[[#This Row],[Date]],"yyyy")</f>
        <v>1973</v>
      </c>
      <c r="C2694" s="1" t="str">
        <f>TEXT(Airplane_Crashes_and_Fatalities[[#This Row],[Date]],"mmm")</f>
        <v>Nov</v>
      </c>
      <c r="D2694" s="5">
        <f>DAY(Airplane_Crashes_and_Fatalities[[#This Row],[Date]])</f>
        <v>2</v>
      </c>
      <c r="F2694" s="2" t="s">
        <v>22047</v>
      </c>
      <c r="G2694" s="2" t="s">
        <v>19762</v>
      </c>
      <c r="H2694" s="2"/>
      <c r="I2694" s="2" t="s">
        <v>7655</v>
      </c>
      <c r="J2694" s="2"/>
      <c r="K2694" s="2" t="s">
        <v>8818</v>
      </c>
      <c r="L2694" s="2" t="s">
        <v>8819</v>
      </c>
      <c r="M2694" t="s">
        <v>8820</v>
      </c>
      <c r="N2694">
        <f>Airplane_Crashes_and_Fatalities[[#This Row],[Aboard]]-Airplane_Crashes_and_Fatalities[[#This Row],[Fatalities]]</f>
        <v>10</v>
      </c>
      <c r="O2694">
        <v>150</v>
      </c>
      <c r="P2694">
        <v>16</v>
      </c>
      <c r="Q2694">
        <v>6</v>
      </c>
      <c r="R2694">
        <v>0</v>
      </c>
      <c r="S2694" s="2" t="s">
        <v>8821</v>
      </c>
    </row>
    <row r="2695" spans="1:19" x14ac:dyDescent="0.3">
      <c r="A2695" s="1">
        <v>26971</v>
      </c>
      <c r="B2695" s="4" t="str">
        <f>TEXT(Airplane_Crashes_and_Fatalities[[#This Row],[Date]],"yyyy")</f>
        <v>1973</v>
      </c>
      <c r="C2695" s="1" t="str">
        <f>TEXT(Airplane_Crashes_and_Fatalities[[#This Row],[Date]],"mmm")</f>
        <v>Nov</v>
      </c>
      <c r="D2695" s="5">
        <f>DAY(Airplane_Crashes_and_Fatalities[[#This Row],[Date]])</f>
        <v>3</v>
      </c>
      <c r="E2695" s="3">
        <v>0.69444444444444442</v>
      </c>
      <c r="F2695" s="2" t="s">
        <v>20786</v>
      </c>
      <c r="G2695" s="2" t="s">
        <v>22145</v>
      </c>
      <c r="H2695" s="2"/>
      <c r="I2695" s="2" t="s">
        <v>1990</v>
      </c>
      <c r="J2695" s="2" t="s">
        <v>19285</v>
      </c>
      <c r="K2695" s="2" t="s">
        <v>8822</v>
      </c>
      <c r="L2695" s="2" t="s">
        <v>8823</v>
      </c>
      <c r="M2695" t="s">
        <v>8824</v>
      </c>
      <c r="N2695">
        <f>Airplane_Crashes_and_Fatalities[[#This Row],[Aboard]]-Airplane_Crashes_and_Fatalities[[#This Row],[Fatalities]]</f>
        <v>127</v>
      </c>
      <c r="O2695" t="s">
        <v>8825</v>
      </c>
      <c r="P2695">
        <v>128</v>
      </c>
      <c r="Q2695">
        <v>1</v>
      </c>
      <c r="R2695">
        <v>0</v>
      </c>
      <c r="S2695" s="2" t="s">
        <v>8826</v>
      </c>
    </row>
    <row r="2696" spans="1:19" x14ac:dyDescent="0.3">
      <c r="A2696" s="1">
        <v>26971</v>
      </c>
      <c r="B2696" s="4" t="str">
        <f>TEXT(Airplane_Crashes_and_Fatalities[[#This Row],[Date]],"yyyy")</f>
        <v>1973</v>
      </c>
      <c r="C2696" s="1" t="str">
        <f>TEXT(Airplane_Crashes_and_Fatalities[[#This Row],[Date]],"mmm")</f>
        <v>Nov</v>
      </c>
      <c r="D2696" s="5">
        <f>DAY(Airplane_Crashes_and_Fatalities[[#This Row],[Date]])</f>
        <v>3</v>
      </c>
      <c r="E2696" s="3">
        <v>0.40208333333333335</v>
      </c>
      <c r="F2696" s="2" t="s">
        <v>19897</v>
      </c>
      <c r="G2696" s="2" t="s">
        <v>21134</v>
      </c>
      <c r="H2696" s="2"/>
      <c r="I2696" s="2" t="s">
        <v>1213</v>
      </c>
      <c r="J2696" s="2" t="s">
        <v>19286</v>
      </c>
      <c r="K2696" s="2" t="s">
        <v>8827</v>
      </c>
      <c r="L2696" s="2" t="s">
        <v>7117</v>
      </c>
      <c r="M2696" t="s">
        <v>8828</v>
      </c>
      <c r="N2696">
        <f>Airplane_Crashes_and_Fatalities[[#This Row],[Aboard]]-Airplane_Crashes_and_Fatalities[[#This Row],[Fatalities]]</f>
        <v>0</v>
      </c>
      <c r="O2696" t="s">
        <v>8829</v>
      </c>
      <c r="P2696">
        <v>3</v>
      </c>
      <c r="Q2696">
        <v>3</v>
      </c>
      <c r="R2696">
        <v>0</v>
      </c>
      <c r="S2696" s="2" t="s">
        <v>8830</v>
      </c>
    </row>
    <row r="2697" spans="1:19" x14ac:dyDescent="0.3">
      <c r="A2697" s="1">
        <v>26985</v>
      </c>
      <c r="B2697" s="4" t="str">
        <f>TEXT(Airplane_Crashes_and_Fatalities[[#This Row],[Date]],"yyyy")</f>
        <v>1973</v>
      </c>
      <c r="C2697" s="1" t="str">
        <f>TEXT(Airplane_Crashes_and_Fatalities[[#This Row],[Date]],"mmm")</f>
        <v>Nov</v>
      </c>
      <c r="D2697" s="5">
        <f>DAY(Airplane_Crashes_and_Fatalities[[#This Row],[Date]])</f>
        <v>17</v>
      </c>
      <c r="F2697" s="2" t="s">
        <v>22146</v>
      </c>
      <c r="G2697" s="2" t="s">
        <v>20706</v>
      </c>
      <c r="H2697" s="2"/>
      <c r="I2697" s="2" t="s">
        <v>4033</v>
      </c>
      <c r="J2697" s="2"/>
      <c r="K2697" s="2"/>
      <c r="L2697" s="2" t="s">
        <v>1183</v>
      </c>
      <c r="M2697" t="s">
        <v>8831</v>
      </c>
      <c r="N2697">
        <f>Airplane_Crashes_and_Fatalities[[#This Row],[Aboard]]-Airplane_Crashes_and_Fatalities[[#This Row],[Fatalities]]</f>
        <v>0</v>
      </c>
      <c r="O2697" t="s">
        <v>8832</v>
      </c>
      <c r="P2697">
        <v>27</v>
      </c>
      <c r="Q2697">
        <v>27</v>
      </c>
      <c r="R2697">
        <v>0</v>
      </c>
      <c r="S2697" s="2" t="s">
        <v>8833</v>
      </c>
    </row>
    <row r="2698" spans="1:19" x14ac:dyDescent="0.3">
      <c r="A2698" s="1">
        <v>27005</v>
      </c>
      <c r="B2698" s="4" t="str">
        <f>TEXT(Airplane_Crashes_and_Fatalities[[#This Row],[Date]],"yyyy")</f>
        <v>1973</v>
      </c>
      <c r="C2698" s="1" t="str">
        <f>TEXT(Airplane_Crashes_and_Fatalities[[#This Row],[Date]],"mmm")</f>
        <v>Dec</v>
      </c>
      <c r="D2698" s="5">
        <f>DAY(Airplane_Crashes_and_Fatalities[[#This Row],[Date]])</f>
        <v>7</v>
      </c>
      <c r="F2698" s="2" t="s">
        <v>20844</v>
      </c>
      <c r="G2698" s="2" t="s">
        <v>19866</v>
      </c>
      <c r="H2698" s="2"/>
      <c r="I2698" s="2" t="s">
        <v>2306</v>
      </c>
      <c r="J2698" s="2"/>
      <c r="K2698" s="2"/>
      <c r="L2698" s="2" t="s">
        <v>5379</v>
      </c>
      <c r="M2698" t="s">
        <v>8834</v>
      </c>
      <c r="N2698">
        <f>Airplane_Crashes_and_Fatalities[[#This Row],[Aboard]]-Airplane_Crashes_and_Fatalities[[#This Row],[Fatalities]]</f>
        <v>59</v>
      </c>
      <c r="O2698">
        <v>21901</v>
      </c>
      <c r="P2698">
        <v>72</v>
      </c>
      <c r="Q2698">
        <v>13</v>
      </c>
      <c r="R2698">
        <v>0</v>
      </c>
      <c r="S2698" s="2" t="s">
        <v>8835</v>
      </c>
    </row>
    <row r="2699" spans="1:19" x14ac:dyDescent="0.3">
      <c r="A2699" s="1">
        <v>27007</v>
      </c>
      <c r="B2699" s="4" t="str">
        <f>TEXT(Airplane_Crashes_and_Fatalities[[#This Row],[Date]],"yyyy")</f>
        <v>1973</v>
      </c>
      <c r="C2699" s="1" t="str">
        <f>TEXT(Airplane_Crashes_and_Fatalities[[#This Row],[Date]],"mmm")</f>
        <v>Dec</v>
      </c>
      <c r="D2699" s="5">
        <f>DAY(Airplane_Crashes_and_Fatalities[[#This Row],[Date]])</f>
        <v>9</v>
      </c>
      <c r="E2699" s="3">
        <v>0.95486111111111116</v>
      </c>
      <c r="F2699" s="2" t="s">
        <v>22147</v>
      </c>
      <c r="G2699" s="2" t="s">
        <v>20271</v>
      </c>
      <c r="H2699" s="2" t="s">
        <v>19667</v>
      </c>
      <c r="I2699" s="2" t="s">
        <v>8836</v>
      </c>
      <c r="J2699" s="2"/>
      <c r="K2699" s="2" t="s">
        <v>8837</v>
      </c>
      <c r="L2699" s="2" t="s">
        <v>8838</v>
      </c>
      <c r="M2699" t="s">
        <v>8839</v>
      </c>
      <c r="N2699">
        <f>Airplane_Crashes_and_Fatalities[[#This Row],[Aboard]]-Airplane_Crashes_and_Fatalities[[#This Row],[Fatalities]]</f>
        <v>0</v>
      </c>
      <c r="O2699" t="s">
        <v>8840</v>
      </c>
      <c r="P2699">
        <v>8</v>
      </c>
      <c r="Q2699">
        <v>8</v>
      </c>
      <c r="R2699">
        <v>0</v>
      </c>
      <c r="S2699" s="2" t="s">
        <v>8841</v>
      </c>
    </row>
    <row r="2700" spans="1:19" x14ac:dyDescent="0.3">
      <c r="A2700" s="1">
        <v>27009</v>
      </c>
      <c r="B2700" s="4" t="str">
        <f>TEXT(Airplane_Crashes_and_Fatalities[[#This Row],[Date]],"yyyy")</f>
        <v>1973</v>
      </c>
      <c r="C2700" s="1" t="str">
        <f>TEXT(Airplane_Crashes_and_Fatalities[[#This Row],[Date]],"mmm")</f>
        <v>Dec</v>
      </c>
      <c r="D2700" s="5">
        <f>DAY(Airplane_Crashes_and_Fatalities[[#This Row],[Date]])</f>
        <v>11</v>
      </c>
      <c r="F2700" s="2" t="s">
        <v>22148</v>
      </c>
      <c r="G2700" s="2" t="s">
        <v>20063</v>
      </c>
      <c r="H2700" s="2"/>
      <c r="I2700" s="2" t="s">
        <v>16</v>
      </c>
      <c r="J2700" s="2"/>
      <c r="K2700" s="2" t="s">
        <v>8842</v>
      </c>
      <c r="L2700" s="2" t="s">
        <v>8843</v>
      </c>
      <c r="M2700">
        <v>131615</v>
      </c>
      <c r="N2700">
        <f>Airplane_Crashes_and_Fatalities[[#This Row],[Aboard]]-Airplane_Crashes_and_Fatalities[[#This Row],[Fatalities]]</f>
        <v>0</v>
      </c>
      <c r="O2700" t="s">
        <v>8844</v>
      </c>
      <c r="P2700">
        <v>10</v>
      </c>
      <c r="Q2700">
        <v>10</v>
      </c>
      <c r="R2700">
        <v>0</v>
      </c>
      <c r="S2700" s="2" t="s">
        <v>8845</v>
      </c>
    </row>
    <row r="2701" spans="1:19" x14ac:dyDescent="0.3">
      <c r="A2701" s="1">
        <v>27014</v>
      </c>
      <c r="B2701" s="4" t="str">
        <f>TEXT(Airplane_Crashes_and_Fatalities[[#This Row],[Date]],"yyyy")</f>
        <v>1973</v>
      </c>
      <c r="C2701" s="1" t="str">
        <f>TEXT(Airplane_Crashes_and_Fatalities[[#This Row],[Date]],"mmm")</f>
        <v>Dec</v>
      </c>
      <c r="D2701" s="5">
        <f>DAY(Airplane_Crashes_and_Fatalities[[#This Row],[Date]])</f>
        <v>16</v>
      </c>
      <c r="F2701" s="2" t="s">
        <v>22149</v>
      </c>
      <c r="G2701" s="2" t="s">
        <v>22150</v>
      </c>
      <c r="H2701" s="2"/>
      <c r="I2701" s="2" t="s">
        <v>2306</v>
      </c>
      <c r="J2701" s="2"/>
      <c r="K2701" s="2"/>
      <c r="L2701" s="2" t="s">
        <v>6216</v>
      </c>
      <c r="M2701" t="s">
        <v>8846</v>
      </c>
      <c r="N2701">
        <f>Airplane_Crashes_and_Fatalities[[#This Row],[Aboard]]-Airplane_Crashes_and_Fatalities[[#This Row],[Fatalities]]</f>
        <v>0</v>
      </c>
      <c r="O2701">
        <v>3351406</v>
      </c>
      <c r="P2701">
        <v>51</v>
      </c>
      <c r="Q2701">
        <v>51</v>
      </c>
      <c r="R2701">
        <v>0</v>
      </c>
      <c r="S2701" s="2" t="s">
        <v>8847</v>
      </c>
    </row>
    <row r="2702" spans="1:19" x14ac:dyDescent="0.3">
      <c r="A2702" s="1">
        <v>27015</v>
      </c>
      <c r="B2702" s="4" t="str">
        <f>TEXT(Airplane_Crashes_and_Fatalities[[#This Row],[Date]],"yyyy")</f>
        <v>1973</v>
      </c>
      <c r="C2702" s="1" t="str">
        <f>TEXT(Airplane_Crashes_and_Fatalities[[#This Row],[Date]],"mmm")</f>
        <v>Dec</v>
      </c>
      <c r="D2702" s="5">
        <f>DAY(Airplane_Crashes_and_Fatalities[[#This Row],[Date]])</f>
        <v>17</v>
      </c>
      <c r="E2702" s="3">
        <v>0.54166666666666674</v>
      </c>
      <c r="F2702" s="2" t="s">
        <v>20955</v>
      </c>
      <c r="G2702" s="2" t="s">
        <v>19745</v>
      </c>
      <c r="H2702" s="2"/>
      <c r="I2702" s="2" t="s">
        <v>1213</v>
      </c>
      <c r="J2702" s="2" t="s">
        <v>19287</v>
      </c>
      <c r="K2702" s="2" t="s">
        <v>3853</v>
      </c>
      <c r="L2702" s="2" t="s">
        <v>6271</v>
      </c>
      <c r="M2702" t="s">
        <v>8848</v>
      </c>
      <c r="N2702">
        <f>Airplane_Crashes_and_Fatalities[[#This Row],[Aboard]]-Airplane_Crashes_and_Fatalities[[#This Row],[Fatalities]]</f>
        <v>147</v>
      </c>
      <c r="O2702">
        <v>18838</v>
      </c>
      <c r="P2702">
        <v>177</v>
      </c>
      <c r="Q2702">
        <v>30</v>
      </c>
      <c r="R2702">
        <v>0</v>
      </c>
      <c r="S2702" s="2" t="s">
        <v>8849</v>
      </c>
    </row>
    <row r="2703" spans="1:19" x14ac:dyDescent="0.3">
      <c r="A2703" s="1">
        <v>27016</v>
      </c>
      <c r="B2703" s="4" t="str">
        <f>TEXT(Airplane_Crashes_and_Fatalities[[#This Row],[Date]],"yyyy")</f>
        <v>1973</v>
      </c>
      <c r="C2703" s="1" t="str">
        <f>TEXT(Airplane_Crashes_and_Fatalities[[#This Row],[Date]],"mmm")</f>
        <v>Dec</v>
      </c>
      <c r="D2703" s="5">
        <f>DAY(Airplane_Crashes_and_Fatalities[[#This Row],[Date]])</f>
        <v>18</v>
      </c>
      <c r="E2703" s="3">
        <v>0.80138888888888893</v>
      </c>
      <c r="F2703" s="2" t="s">
        <v>22151</v>
      </c>
      <c r="G2703" s="2" t="s">
        <v>19828</v>
      </c>
      <c r="H2703" s="2"/>
      <c r="I2703" s="2" t="s">
        <v>8850</v>
      </c>
      <c r="J2703" s="2"/>
      <c r="K2703" s="2" t="s">
        <v>8851</v>
      </c>
      <c r="L2703" s="2" t="s">
        <v>8852</v>
      </c>
      <c r="M2703" t="s">
        <v>8853</v>
      </c>
      <c r="N2703">
        <f>Airplane_Crashes_and_Fatalities[[#This Row],[Aboard]]-Airplane_Crashes_and_Fatalities[[#This Row],[Fatalities]]</f>
        <v>0</v>
      </c>
      <c r="P2703">
        <v>2</v>
      </c>
      <c r="Q2703">
        <v>2</v>
      </c>
      <c r="R2703">
        <v>0</v>
      </c>
      <c r="S2703" s="2" t="s">
        <v>8854</v>
      </c>
    </row>
    <row r="2704" spans="1:19" x14ac:dyDescent="0.3">
      <c r="A2704" s="1">
        <v>27019</v>
      </c>
      <c r="B2704" s="4" t="str">
        <f>TEXT(Airplane_Crashes_and_Fatalities[[#This Row],[Date]],"yyyy")</f>
        <v>1973</v>
      </c>
      <c r="C2704" s="1" t="str">
        <f>TEXT(Airplane_Crashes_and_Fatalities[[#This Row],[Date]],"mmm")</f>
        <v>Dec</v>
      </c>
      <c r="D2704" s="5">
        <f>DAY(Airplane_Crashes_and_Fatalities[[#This Row],[Date]])</f>
        <v>21</v>
      </c>
      <c r="F2704" s="2" t="s">
        <v>22152</v>
      </c>
      <c r="G2704" s="2" t="s">
        <v>20015</v>
      </c>
      <c r="H2704" s="2"/>
      <c r="I2704" s="2" t="s">
        <v>4656</v>
      </c>
      <c r="J2704" s="2"/>
      <c r="K2704" s="2" t="s">
        <v>8855</v>
      </c>
      <c r="L2704" s="2" t="s">
        <v>5804</v>
      </c>
      <c r="M2704" t="s">
        <v>8856</v>
      </c>
      <c r="N2704">
        <f>Airplane_Crashes_and_Fatalities[[#This Row],[Aboard]]-Airplane_Crashes_and_Fatalities[[#This Row],[Fatalities]]</f>
        <v>3</v>
      </c>
      <c r="O2704">
        <v>444</v>
      </c>
      <c r="P2704">
        <v>9</v>
      </c>
      <c r="Q2704">
        <v>6</v>
      </c>
      <c r="R2704">
        <v>0</v>
      </c>
      <c r="S2704" s="2" t="s">
        <v>5655</v>
      </c>
    </row>
    <row r="2705" spans="1:19" x14ac:dyDescent="0.3">
      <c r="A2705" s="1">
        <v>27019</v>
      </c>
      <c r="B2705" s="4" t="str">
        <f>TEXT(Airplane_Crashes_and_Fatalities[[#This Row],[Date]],"yyyy")</f>
        <v>1973</v>
      </c>
      <c r="C2705" s="1" t="str">
        <f>TEXT(Airplane_Crashes_and_Fatalities[[#This Row],[Date]],"mmm")</f>
        <v>Dec</v>
      </c>
      <c r="D2705" s="5">
        <f>DAY(Airplane_Crashes_and_Fatalities[[#This Row],[Date]])</f>
        <v>21</v>
      </c>
      <c r="F2705" s="2" t="s">
        <v>21647</v>
      </c>
      <c r="G2705" s="2" t="s">
        <v>21400</v>
      </c>
      <c r="H2705" s="2"/>
      <c r="I2705" s="2" t="s">
        <v>6154</v>
      </c>
      <c r="J2705" s="2"/>
      <c r="K2705" s="2"/>
      <c r="L2705" s="2" t="s">
        <v>8857</v>
      </c>
      <c r="N2705">
        <f>Airplane_Crashes_and_Fatalities[[#This Row],[Aboard]]-Airplane_Crashes_and_Fatalities[[#This Row],[Fatalities]]</f>
        <v>0</v>
      </c>
      <c r="P2705">
        <v>20</v>
      </c>
      <c r="Q2705">
        <v>20</v>
      </c>
      <c r="R2705">
        <v>0</v>
      </c>
      <c r="S2705" s="2" t="s">
        <v>8858</v>
      </c>
    </row>
    <row r="2706" spans="1:19" x14ac:dyDescent="0.3">
      <c r="A2706" s="1">
        <v>27020</v>
      </c>
      <c r="B2706" s="4" t="str">
        <f>TEXT(Airplane_Crashes_and_Fatalities[[#This Row],[Date]],"yyyy")</f>
        <v>1973</v>
      </c>
      <c r="C2706" s="1" t="str">
        <f>TEXT(Airplane_Crashes_and_Fatalities[[#This Row],[Date]],"mmm")</f>
        <v>Dec</v>
      </c>
      <c r="D2706" s="5">
        <f>DAY(Airplane_Crashes_and_Fatalities[[#This Row],[Date]])</f>
        <v>22</v>
      </c>
      <c r="E2706" s="3">
        <v>0.92361111111111116</v>
      </c>
      <c r="F2706" s="2" t="s">
        <v>22153</v>
      </c>
      <c r="G2706" s="2" t="s">
        <v>19747</v>
      </c>
      <c r="H2706" s="2"/>
      <c r="I2706" s="2" t="s">
        <v>5153</v>
      </c>
      <c r="J2706" s="2"/>
      <c r="K2706" s="2" t="s">
        <v>8859</v>
      </c>
      <c r="L2706" s="2" t="s">
        <v>8860</v>
      </c>
      <c r="M2706" t="s">
        <v>8861</v>
      </c>
      <c r="N2706">
        <f>Airplane_Crashes_and_Fatalities[[#This Row],[Aboard]]-Airplane_Crashes_and_Fatalities[[#This Row],[Fatalities]]</f>
        <v>0</v>
      </c>
      <c r="O2706" t="s">
        <v>8862</v>
      </c>
      <c r="P2706">
        <v>106</v>
      </c>
      <c r="Q2706">
        <v>106</v>
      </c>
      <c r="R2706">
        <v>0</v>
      </c>
      <c r="S2706" s="2" t="s">
        <v>8863</v>
      </c>
    </row>
    <row r="2707" spans="1:19" x14ac:dyDescent="0.3">
      <c r="A2707" s="1">
        <v>27021</v>
      </c>
      <c r="B2707" s="4" t="str">
        <f>TEXT(Airplane_Crashes_and_Fatalities[[#This Row],[Date]],"yyyy")</f>
        <v>1973</v>
      </c>
      <c r="C2707" s="1" t="str">
        <f>TEXT(Airplane_Crashes_and_Fatalities[[#This Row],[Date]],"mmm")</f>
        <v>Dec</v>
      </c>
      <c r="D2707" s="5">
        <f>DAY(Airplane_Crashes_and_Fatalities[[#This Row],[Date]])</f>
        <v>23</v>
      </c>
      <c r="F2707" s="2" t="s">
        <v>21252</v>
      </c>
      <c r="G2707" s="2" t="s">
        <v>20003</v>
      </c>
      <c r="H2707" s="2" t="s">
        <v>19768</v>
      </c>
      <c r="I2707" s="2" t="s">
        <v>2306</v>
      </c>
      <c r="J2707" s="2"/>
      <c r="K2707" s="2"/>
      <c r="L2707" s="2" t="s">
        <v>6216</v>
      </c>
      <c r="M2707" t="s">
        <v>8864</v>
      </c>
      <c r="N2707">
        <f>Airplane_Crashes_and_Fatalities[[#This Row],[Aboard]]-Airplane_Crashes_and_Fatalities[[#This Row],[Fatalities]]</f>
        <v>0</v>
      </c>
      <c r="O2707">
        <v>350202</v>
      </c>
      <c r="P2707">
        <v>17</v>
      </c>
      <c r="Q2707">
        <v>17</v>
      </c>
      <c r="R2707">
        <v>0</v>
      </c>
      <c r="S2707" s="2" t="s">
        <v>8865</v>
      </c>
    </row>
    <row r="2708" spans="1:19" x14ac:dyDescent="0.3">
      <c r="A2708" s="1">
        <v>27026</v>
      </c>
      <c r="B2708" s="4" t="str">
        <f>TEXT(Airplane_Crashes_and_Fatalities[[#This Row],[Date]],"yyyy")</f>
        <v>1973</v>
      </c>
      <c r="C2708" s="1" t="str">
        <f>TEXT(Airplane_Crashes_and_Fatalities[[#This Row],[Date]],"mmm")</f>
        <v>Dec</v>
      </c>
      <c r="D2708" s="5">
        <f>DAY(Airplane_Crashes_and_Fatalities[[#This Row],[Date]])</f>
        <v>28</v>
      </c>
      <c r="F2708" s="2" t="s">
        <v>22154</v>
      </c>
      <c r="G2708" s="2" t="s">
        <v>19941</v>
      </c>
      <c r="H2708" s="2"/>
      <c r="I2708" s="2" t="s">
        <v>8866</v>
      </c>
      <c r="J2708" s="2"/>
      <c r="K2708" s="2"/>
      <c r="L2708" s="2" t="s">
        <v>1183</v>
      </c>
      <c r="M2708" t="s">
        <v>8867</v>
      </c>
      <c r="N2708">
        <f>Airplane_Crashes_and_Fatalities[[#This Row],[Aboard]]-Airplane_Crashes_and_Fatalities[[#This Row],[Fatalities]]</f>
        <v>24</v>
      </c>
      <c r="O2708">
        <v>1498</v>
      </c>
      <c r="P2708">
        <v>25</v>
      </c>
      <c r="Q2708">
        <v>1</v>
      </c>
      <c r="R2708">
        <v>0</v>
      </c>
      <c r="S2708" s="2" t="s">
        <v>8868</v>
      </c>
    </row>
    <row r="2709" spans="1:19" x14ac:dyDescent="0.3">
      <c r="A2709" s="1">
        <v>27030</v>
      </c>
      <c r="B2709" s="4" t="str">
        <f>TEXT(Airplane_Crashes_and_Fatalities[[#This Row],[Date]],"yyyy")</f>
        <v>1974</v>
      </c>
      <c r="C2709" s="1" t="str">
        <f>TEXT(Airplane_Crashes_and_Fatalities[[#This Row],[Date]],"mmm")</f>
        <v>Jan</v>
      </c>
      <c r="D2709" s="5">
        <f>DAY(Airplane_Crashes_and_Fatalities[[#This Row],[Date]])</f>
        <v>1</v>
      </c>
      <c r="E2709" s="3">
        <v>0.5263888888888888</v>
      </c>
      <c r="F2709" s="2" t="s">
        <v>20087</v>
      </c>
      <c r="G2709" s="2" t="s">
        <v>19745</v>
      </c>
      <c r="H2709" s="2"/>
      <c r="I2709" s="2" t="s">
        <v>5260</v>
      </c>
      <c r="J2709" s="2"/>
      <c r="K2709" s="2" t="s">
        <v>8869</v>
      </c>
      <c r="L2709" s="2" t="s">
        <v>8549</v>
      </c>
      <c r="M2709" t="s">
        <v>8870</v>
      </c>
      <c r="N2709">
        <f>Airplane_Crashes_and_Fatalities[[#This Row],[Aboard]]-Airplane_Crashes_and_Fatalities[[#This Row],[Fatalities]]</f>
        <v>4</v>
      </c>
      <c r="O2709">
        <v>11015</v>
      </c>
      <c r="P2709">
        <v>42</v>
      </c>
      <c r="Q2709">
        <v>38</v>
      </c>
      <c r="R2709">
        <v>0</v>
      </c>
      <c r="S2709" s="2" t="s">
        <v>8871</v>
      </c>
    </row>
    <row r="2710" spans="1:19" x14ac:dyDescent="0.3">
      <c r="A2710" s="1">
        <v>27035</v>
      </c>
      <c r="B2710" s="4" t="str">
        <f>TEXT(Airplane_Crashes_and_Fatalities[[#This Row],[Date]],"yyyy")</f>
        <v>1974</v>
      </c>
      <c r="C2710" s="1" t="str">
        <f>TEXT(Airplane_Crashes_and_Fatalities[[#This Row],[Date]],"mmm")</f>
        <v>Jan</v>
      </c>
      <c r="D2710" s="5">
        <f>DAY(Airplane_Crashes_and_Fatalities[[#This Row],[Date]])</f>
        <v>6</v>
      </c>
      <c r="F2710" s="2" t="s">
        <v>22155</v>
      </c>
      <c r="G2710" s="2" t="s">
        <v>19975</v>
      </c>
      <c r="H2710" s="2"/>
      <c r="I2710" s="2" t="s">
        <v>8872</v>
      </c>
      <c r="J2710" s="2"/>
      <c r="K2710" s="2" t="s">
        <v>4844</v>
      </c>
      <c r="L2710" s="2" t="s">
        <v>3757</v>
      </c>
      <c r="M2710" t="s">
        <v>8873</v>
      </c>
      <c r="N2710">
        <f>Airplane_Crashes_and_Fatalities[[#This Row],[Aboard]]-Airplane_Crashes_and_Fatalities[[#This Row],[Fatalities]]</f>
        <v>0</v>
      </c>
      <c r="O2710">
        <v>22490</v>
      </c>
      <c r="P2710">
        <v>4</v>
      </c>
      <c r="Q2710">
        <v>4</v>
      </c>
      <c r="R2710">
        <v>0</v>
      </c>
      <c r="S2710" s="2" t="s">
        <v>8874</v>
      </c>
    </row>
    <row r="2711" spans="1:19" x14ac:dyDescent="0.3">
      <c r="A2711" s="1">
        <v>27035</v>
      </c>
      <c r="B2711" s="4" t="str">
        <f>TEXT(Airplane_Crashes_and_Fatalities[[#This Row],[Date]],"yyyy")</f>
        <v>1974</v>
      </c>
      <c r="C2711" s="1" t="str">
        <f>TEXT(Airplane_Crashes_and_Fatalities[[#This Row],[Date]],"mmm")</f>
        <v>Jan</v>
      </c>
      <c r="D2711" s="5">
        <f>DAY(Airplane_Crashes_and_Fatalities[[#This Row],[Date]])</f>
        <v>6</v>
      </c>
      <c r="E2711" s="3">
        <v>0.75347222222222232</v>
      </c>
      <c r="F2711" s="2" t="s">
        <v>21548</v>
      </c>
      <c r="G2711" s="2" t="s">
        <v>19692</v>
      </c>
      <c r="H2711" s="2"/>
      <c r="I2711" s="2" t="s">
        <v>8875</v>
      </c>
      <c r="J2711" s="2"/>
      <c r="K2711" s="2" t="s">
        <v>8876</v>
      </c>
      <c r="L2711" s="2" t="s">
        <v>8877</v>
      </c>
      <c r="M2711" t="s">
        <v>8878</v>
      </c>
      <c r="N2711">
        <f>Airplane_Crashes_and_Fatalities[[#This Row],[Aboard]]-Airplane_Crashes_and_Fatalities[[#This Row],[Fatalities]]</f>
        <v>5</v>
      </c>
      <c r="O2711" t="s">
        <v>8879</v>
      </c>
      <c r="P2711">
        <v>17</v>
      </c>
      <c r="Q2711">
        <v>12</v>
      </c>
      <c r="R2711">
        <v>0</v>
      </c>
      <c r="S2711" s="2" t="s">
        <v>8880</v>
      </c>
    </row>
    <row r="2712" spans="1:19" x14ac:dyDescent="0.3">
      <c r="A2712" s="1">
        <v>27035</v>
      </c>
      <c r="B2712" s="4" t="str">
        <f>TEXT(Airplane_Crashes_and_Fatalities[[#This Row],[Date]],"yyyy")</f>
        <v>1974</v>
      </c>
      <c r="C2712" s="1" t="str">
        <f>TEXT(Airplane_Crashes_and_Fatalities[[#This Row],[Date]],"mmm")</f>
        <v>Jan</v>
      </c>
      <c r="D2712" s="5">
        <f>DAY(Airplane_Crashes_and_Fatalities[[#This Row],[Date]])</f>
        <v>6</v>
      </c>
      <c r="F2712" s="2" t="s">
        <v>22156</v>
      </c>
      <c r="G2712" s="2" t="s">
        <v>19866</v>
      </c>
      <c r="H2712" s="2"/>
      <c r="I2712" s="2" t="s">
        <v>2306</v>
      </c>
      <c r="J2712" s="2"/>
      <c r="K2712" s="2"/>
      <c r="L2712" s="2" t="s">
        <v>7187</v>
      </c>
      <c r="M2712" t="s">
        <v>8881</v>
      </c>
      <c r="N2712">
        <f>Airplane_Crashes_and_Fatalities[[#This Row],[Aboard]]-Airplane_Crashes_and_Fatalities[[#This Row],[Fatalities]]</f>
        <v>0</v>
      </c>
      <c r="O2712">
        <v>77303405</v>
      </c>
      <c r="P2712">
        <v>24</v>
      </c>
      <c r="Q2712">
        <v>24</v>
      </c>
      <c r="R2712">
        <v>0</v>
      </c>
      <c r="S2712" s="2"/>
    </row>
    <row r="2713" spans="1:19" x14ac:dyDescent="0.3">
      <c r="A2713" s="1">
        <v>27038</v>
      </c>
      <c r="B2713" s="4" t="str">
        <f>TEXT(Airplane_Crashes_and_Fatalities[[#This Row],[Date]],"yyyy")</f>
        <v>1974</v>
      </c>
      <c r="C2713" s="1" t="str">
        <f>TEXT(Airplane_Crashes_and_Fatalities[[#This Row],[Date]],"mmm")</f>
        <v>Jan</v>
      </c>
      <c r="D2713" s="5">
        <f>DAY(Airplane_Crashes_and_Fatalities[[#This Row],[Date]])</f>
        <v>9</v>
      </c>
      <c r="E2713" s="3">
        <v>0.69166666666666665</v>
      </c>
      <c r="F2713" s="2" t="s">
        <v>22157</v>
      </c>
      <c r="G2713" s="2" t="s">
        <v>19762</v>
      </c>
      <c r="H2713" s="2"/>
      <c r="I2713" s="2" t="s">
        <v>5545</v>
      </c>
      <c r="J2713" s="2"/>
      <c r="K2713" s="2" t="s">
        <v>8882</v>
      </c>
      <c r="L2713" s="2" t="s">
        <v>8883</v>
      </c>
      <c r="M2713" t="s">
        <v>8884</v>
      </c>
      <c r="N2713">
        <f>Airplane_Crashes_and_Fatalities[[#This Row],[Aboard]]-Airplane_Crashes_and_Fatalities[[#This Row],[Fatalities]]</f>
        <v>0</v>
      </c>
      <c r="O2713">
        <v>1704</v>
      </c>
      <c r="P2713">
        <v>31</v>
      </c>
      <c r="Q2713">
        <v>31</v>
      </c>
      <c r="R2713">
        <v>0</v>
      </c>
      <c r="S2713" s="2" t="s">
        <v>8885</v>
      </c>
    </row>
    <row r="2714" spans="1:19" x14ac:dyDescent="0.3">
      <c r="A2714" s="1">
        <v>27039</v>
      </c>
      <c r="B2714" s="4" t="str">
        <f>TEXT(Airplane_Crashes_and_Fatalities[[#This Row],[Date]],"yyyy")</f>
        <v>1974</v>
      </c>
      <c r="C2714" s="1" t="str">
        <f>TEXT(Airplane_Crashes_and_Fatalities[[#This Row],[Date]],"mmm")</f>
        <v>Jan</v>
      </c>
      <c r="D2714" s="5">
        <f>DAY(Airplane_Crashes_and_Fatalities[[#This Row],[Date]])</f>
        <v>10</v>
      </c>
      <c r="F2714" s="2" t="s">
        <v>20811</v>
      </c>
      <c r="G2714" s="2" t="s">
        <v>19975</v>
      </c>
      <c r="H2714" s="2"/>
      <c r="I2714" s="2" t="s">
        <v>4656</v>
      </c>
      <c r="J2714" s="2"/>
      <c r="K2714" s="2" t="s">
        <v>8886</v>
      </c>
      <c r="L2714" s="2" t="s">
        <v>2044</v>
      </c>
      <c r="M2714" t="s">
        <v>8887</v>
      </c>
      <c r="N2714">
        <f>Airplane_Crashes_and_Fatalities[[#This Row],[Aboard]]-Airplane_Crashes_and_Fatalities[[#This Row],[Fatalities]]</f>
        <v>0</v>
      </c>
      <c r="P2714">
        <v>24</v>
      </c>
      <c r="Q2714">
        <v>24</v>
      </c>
      <c r="R2714">
        <v>0</v>
      </c>
      <c r="S2714" s="2" t="s">
        <v>8888</v>
      </c>
    </row>
    <row r="2715" spans="1:19" x14ac:dyDescent="0.3">
      <c r="A2715" s="1">
        <v>27046</v>
      </c>
      <c r="B2715" s="4" t="str">
        <f>TEXT(Airplane_Crashes_and_Fatalities[[#This Row],[Date]],"yyyy")</f>
        <v>1974</v>
      </c>
      <c r="C2715" s="1" t="str">
        <f>TEXT(Airplane_Crashes_and_Fatalities[[#This Row],[Date]],"mmm")</f>
        <v>Jan</v>
      </c>
      <c r="D2715" s="5">
        <f>DAY(Airplane_Crashes_and_Fatalities[[#This Row],[Date]])</f>
        <v>17</v>
      </c>
      <c r="E2715" s="3">
        <v>0.76041666666666674</v>
      </c>
      <c r="F2715" s="2" t="s">
        <v>22158</v>
      </c>
      <c r="G2715" s="2" t="s">
        <v>19762</v>
      </c>
      <c r="H2715" s="2"/>
      <c r="I2715" s="2" t="s">
        <v>8889</v>
      </c>
      <c r="J2715" s="2"/>
      <c r="K2715" s="2"/>
      <c r="L2715" s="2" t="s">
        <v>1121</v>
      </c>
      <c r="M2715" t="s">
        <v>8890</v>
      </c>
      <c r="N2715">
        <f>Airplane_Crashes_and_Fatalities[[#This Row],[Aboard]]-Airplane_Crashes_and_Fatalities[[#This Row],[Fatalities]]</f>
        <v>0</v>
      </c>
      <c r="O2715">
        <v>1905</v>
      </c>
      <c r="P2715">
        <v>14</v>
      </c>
      <c r="Q2715">
        <v>14</v>
      </c>
      <c r="R2715">
        <v>0</v>
      </c>
      <c r="S2715" s="2" t="s">
        <v>8891</v>
      </c>
    </row>
    <row r="2716" spans="1:19" x14ac:dyDescent="0.3">
      <c r="A2716" s="1">
        <v>27054</v>
      </c>
      <c r="B2716" s="4" t="str">
        <f>TEXT(Airplane_Crashes_and_Fatalities[[#This Row],[Date]],"yyyy")</f>
        <v>1974</v>
      </c>
      <c r="C2716" s="1" t="str">
        <f>TEXT(Airplane_Crashes_and_Fatalities[[#This Row],[Date]],"mmm")</f>
        <v>Jan</v>
      </c>
      <c r="D2716" s="5">
        <f>DAY(Airplane_Crashes_and_Fatalities[[#This Row],[Date]])</f>
        <v>25</v>
      </c>
      <c r="F2716" s="2" t="s">
        <v>22159</v>
      </c>
      <c r="G2716" s="2" t="s">
        <v>19866</v>
      </c>
      <c r="H2716" s="2"/>
      <c r="I2716" s="2" t="s">
        <v>2306</v>
      </c>
      <c r="J2716" s="2"/>
      <c r="K2716" s="2"/>
      <c r="L2716" s="2" t="s">
        <v>8567</v>
      </c>
      <c r="M2716" t="s">
        <v>8892</v>
      </c>
      <c r="N2716">
        <f>Airplane_Crashes_and_Fatalities[[#This Row],[Aboard]]-Airplane_Crashes_and_Fatalities[[#This Row],[Fatalities]]</f>
        <v>0</v>
      </c>
      <c r="O2716">
        <v>77303610</v>
      </c>
      <c r="P2716">
        <v>4</v>
      </c>
      <c r="Q2716">
        <v>4</v>
      </c>
      <c r="R2716">
        <v>0</v>
      </c>
      <c r="S2716" s="2" t="s">
        <v>8893</v>
      </c>
    </row>
    <row r="2717" spans="1:19" x14ac:dyDescent="0.3">
      <c r="A2717" s="1">
        <v>27054</v>
      </c>
      <c r="B2717" s="4" t="str">
        <f>TEXT(Airplane_Crashes_and_Fatalities[[#This Row],[Date]],"yyyy")</f>
        <v>1974</v>
      </c>
      <c r="C2717" s="1" t="str">
        <f>TEXT(Airplane_Crashes_and_Fatalities[[#This Row],[Date]],"mmm")</f>
        <v>Jan</v>
      </c>
      <c r="D2717" s="5">
        <f>DAY(Airplane_Crashes_and_Fatalities[[#This Row],[Date]])</f>
        <v>25</v>
      </c>
      <c r="E2717" s="3">
        <v>0.29027777777777786</v>
      </c>
      <c r="F2717" s="2" t="s">
        <v>22160</v>
      </c>
      <c r="G2717" s="2" t="s">
        <v>19878</v>
      </c>
      <c r="H2717" s="2"/>
      <c r="I2717" s="2" t="s">
        <v>8894</v>
      </c>
      <c r="J2717" s="2"/>
      <c r="K2717" s="2" t="s">
        <v>8895</v>
      </c>
      <c r="L2717" s="2" t="s">
        <v>8896</v>
      </c>
      <c r="M2717" t="s">
        <v>8897</v>
      </c>
      <c r="N2717">
        <f>Airplane_Crashes_and_Fatalities[[#This Row],[Aboard]]-Airplane_Crashes_and_Fatalities[[#This Row],[Fatalities]]</f>
        <v>0</v>
      </c>
      <c r="P2717">
        <v>2</v>
      </c>
      <c r="Q2717">
        <v>2</v>
      </c>
      <c r="R2717">
        <v>0</v>
      </c>
      <c r="S2717" s="2" t="s">
        <v>8898</v>
      </c>
    </row>
    <row r="2718" spans="1:19" x14ac:dyDescent="0.3">
      <c r="A2718" s="1">
        <v>27055</v>
      </c>
      <c r="B2718" s="4" t="str">
        <f>TEXT(Airplane_Crashes_and_Fatalities[[#This Row],[Date]],"yyyy")</f>
        <v>1974</v>
      </c>
      <c r="C2718" s="1" t="str">
        <f>TEXT(Airplane_Crashes_and_Fatalities[[#This Row],[Date]],"mmm")</f>
        <v>Jan</v>
      </c>
      <c r="D2718" s="5">
        <f>DAY(Airplane_Crashes_and_Fatalities[[#This Row],[Date]])</f>
        <v>26</v>
      </c>
      <c r="E2718" s="3">
        <v>0.3125</v>
      </c>
      <c r="F2718" s="2" t="s">
        <v>22161</v>
      </c>
      <c r="G2718" s="2" t="s">
        <v>20711</v>
      </c>
      <c r="H2718" s="2"/>
      <c r="I2718" s="2" t="s">
        <v>4914</v>
      </c>
      <c r="J2718" s="2"/>
      <c r="K2718" s="2" t="s">
        <v>8899</v>
      </c>
      <c r="L2718" s="2" t="s">
        <v>8549</v>
      </c>
      <c r="M2718" t="s">
        <v>8900</v>
      </c>
      <c r="N2718">
        <f>Airplane_Crashes_and_Fatalities[[#This Row],[Aboard]]-Airplane_Crashes_and_Fatalities[[#This Row],[Fatalities]]</f>
        <v>7</v>
      </c>
      <c r="O2718">
        <v>11057</v>
      </c>
      <c r="P2718">
        <v>73</v>
      </c>
      <c r="Q2718">
        <v>66</v>
      </c>
      <c r="R2718">
        <v>0</v>
      </c>
      <c r="S2718" s="2" t="s">
        <v>8901</v>
      </c>
    </row>
    <row r="2719" spans="1:19" x14ac:dyDescent="0.3">
      <c r="A2719" s="1">
        <v>27056</v>
      </c>
      <c r="B2719" s="4" t="str">
        <f>TEXT(Airplane_Crashes_and_Fatalities[[#This Row],[Date]],"yyyy")</f>
        <v>1974</v>
      </c>
      <c r="C2719" s="1" t="str">
        <f>TEXT(Airplane_Crashes_and_Fatalities[[#This Row],[Date]],"mmm")</f>
        <v>Jan</v>
      </c>
      <c r="D2719" s="5">
        <f>DAY(Airplane_Crashes_and_Fatalities[[#This Row],[Date]])</f>
        <v>27</v>
      </c>
      <c r="E2719" s="3">
        <v>0.55208333333333326</v>
      </c>
      <c r="F2719" s="2" t="s">
        <v>22162</v>
      </c>
      <c r="G2719" s="2" t="s">
        <v>19863</v>
      </c>
      <c r="H2719" s="2"/>
      <c r="I2719" s="2" t="s">
        <v>8902</v>
      </c>
      <c r="J2719" s="2"/>
      <c r="K2719" s="2" t="s">
        <v>8903</v>
      </c>
      <c r="L2719" s="2" t="s">
        <v>8904</v>
      </c>
      <c r="M2719" t="s">
        <v>8905</v>
      </c>
      <c r="N2719">
        <f>Airplane_Crashes_and_Fatalities[[#This Row],[Aboard]]-Airplane_Crashes_and_Fatalities[[#This Row],[Fatalities]]</f>
        <v>0</v>
      </c>
      <c r="P2719">
        <v>3</v>
      </c>
      <c r="Q2719">
        <v>3</v>
      </c>
      <c r="R2719">
        <v>0</v>
      </c>
      <c r="S2719" s="2" t="s">
        <v>8906</v>
      </c>
    </row>
    <row r="2720" spans="1:19" x14ac:dyDescent="0.3">
      <c r="A2720" s="1">
        <v>27057</v>
      </c>
      <c r="B2720" s="4" t="str">
        <f>TEXT(Airplane_Crashes_and_Fatalities[[#This Row],[Date]],"yyyy")</f>
        <v>1974</v>
      </c>
      <c r="C2720" s="1" t="str">
        <f>TEXT(Airplane_Crashes_and_Fatalities[[#This Row],[Date]],"mmm")</f>
        <v>Jan</v>
      </c>
      <c r="D2720" s="5">
        <f>DAY(Airplane_Crashes_and_Fatalities[[#This Row],[Date]])</f>
        <v>28</v>
      </c>
      <c r="E2720" s="3">
        <v>0.32638888888888884</v>
      </c>
      <c r="F2720" s="2" t="s">
        <v>22163</v>
      </c>
      <c r="G2720" s="2" t="s">
        <v>19824</v>
      </c>
      <c r="H2720" s="2"/>
      <c r="I2720" s="2" t="s">
        <v>8907</v>
      </c>
      <c r="J2720" s="2"/>
      <c r="K2720" s="2" t="s">
        <v>8908</v>
      </c>
      <c r="L2720" s="2" t="s">
        <v>6083</v>
      </c>
      <c r="M2720" t="s">
        <v>8909</v>
      </c>
      <c r="N2720">
        <f>Airplane_Crashes_and_Fatalities[[#This Row],[Aboard]]-Airplane_Crashes_and_Fatalities[[#This Row],[Fatalities]]</f>
        <v>0</v>
      </c>
      <c r="P2720">
        <v>4</v>
      </c>
      <c r="Q2720">
        <v>4</v>
      </c>
      <c r="R2720">
        <v>0</v>
      </c>
      <c r="S2720" s="2" t="s">
        <v>8910</v>
      </c>
    </row>
    <row r="2721" spans="1:19" x14ac:dyDescent="0.3">
      <c r="A2721" s="1">
        <v>27059</v>
      </c>
      <c r="B2721" s="4" t="str">
        <f>TEXT(Airplane_Crashes_and_Fatalities[[#This Row],[Date]],"yyyy")</f>
        <v>1974</v>
      </c>
      <c r="C2721" s="1" t="str">
        <f>TEXT(Airplane_Crashes_and_Fatalities[[#This Row],[Date]],"mmm")</f>
        <v>Jan</v>
      </c>
      <c r="D2721" s="5">
        <f>DAY(Airplane_Crashes_and_Fatalities[[#This Row],[Date]])</f>
        <v>30</v>
      </c>
      <c r="E2721" s="3">
        <v>0.98680555555555549</v>
      </c>
      <c r="F2721" s="2" t="s">
        <v>20151</v>
      </c>
      <c r="G2721" s="2" t="s">
        <v>22164</v>
      </c>
      <c r="H2721" s="2"/>
      <c r="I2721" s="2" t="s">
        <v>1213</v>
      </c>
      <c r="J2721" s="2" t="s">
        <v>19288</v>
      </c>
      <c r="K2721" s="2" t="s">
        <v>8911</v>
      </c>
      <c r="L2721" s="2" t="s">
        <v>6271</v>
      </c>
      <c r="M2721" t="s">
        <v>8912</v>
      </c>
      <c r="N2721">
        <f>Airplane_Crashes_and_Fatalities[[#This Row],[Aboard]]-Airplane_Crashes_and_Fatalities[[#This Row],[Fatalities]]</f>
        <v>5</v>
      </c>
      <c r="O2721" t="s">
        <v>8913</v>
      </c>
      <c r="P2721">
        <v>101</v>
      </c>
      <c r="Q2721">
        <v>96</v>
      </c>
      <c r="R2721">
        <v>0</v>
      </c>
      <c r="S2721" s="2" t="s">
        <v>8914</v>
      </c>
    </row>
    <row r="2722" spans="1:19" x14ac:dyDescent="0.3">
      <c r="A2722" s="1">
        <v>27062</v>
      </c>
      <c r="B2722" s="4" t="str">
        <f>TEXT(Airplane_Crashes_and_Fatalities[[#This Row],[Date]],"yyyy")</f>
        <v>1974</v>
      </c>
      <c r="C2722" s="1" t="str">
        <f>TEXT(Airplane_Crashes_and_Fatalities[[#This Row],[Date]],"mmm")</f>
        <v>Feb</v>
      </c>
      <c r="D2722" s="5">
        <f>DAY(Airplane_Crashes_and_Fatalities[[#This Row],[Date]])</f>
        <v>2</v>
      </c>
      <c r="E2722" s="3">
        <v>0.89583333333333326</v>
      </c>
      <c r="F2722" s="2" t="s">
        <v>22165</v>
      </c>
      <c r="G2722" s="2" t="s">
        <v>22121</v>
      </c>
      <c r="H2722" s="2"/>
      <c r="I2722" s="2" t="s">
        <v>1213</v>
      </c>
      <c r="J2722" s="2"/>
      <c r="K2722" s="2" t="s">
        <v>8915</v>
      </c>
      <c r="L2722" s="2" t="s">
        <v>8916</v>
      </c>
      <c r="M2722" t="s">
        <v>8917</v>
      </c>
      <c r="N2722">
        <f>Airplane_Crashes_and_Fatalities[[#This Row],[Aboard]]-Airplane_Crashes_and_Fatalities[[#This Row],[Fatalities]]</f>
        <v>297</v>
      </c>
      <c r="O2722" t="s">
        <v>8918</v>
      </c>
      <c r="P2722">
        <v>298</v>
      </c>
      <c r="Q2722">
        <v>1</v>
      </c>
      <c r="R2722">
        <v>0</v>
      </c>
      <c r="S2722" s="2" t="s">
        <v>8919</v>
      </c>
    </row>
    <row r="2723" spans="1:19" x14ac:dyDescent="0.3">
      <c r="A2723" s="1">
        <v>27069</v>
      </c>
      <c r="B2723" s="4" t="str">
        <f>TEXT(Airplane_Crashes_and_Fatalities[[#This Row],[Date]],"yyyy")</f>
        <v>1974</v>
      </c>
      <c r="C2723" s="1" t="str">
        <f>TEXT(Airplane_Crashes_and_Fatalities[[#This Row],[Date]],"mmm")</f>
        <v>Feb</v>
      </c>
      <c r="D2723" s="5">
        <f>DAY(Airplane_Crashes_and_Fatalities[[#This Row],[Date]])</f>
        <v>9</v>
      </c>
      <c r="E2723" s="3">
        <v>0.72916666666666674</v>
      </c>
      <c r="F2723" s="2" t="s">
        <v>22166</v>
      </c>
      <c r="G2723" s="2" t="s">
        <v>22167</v>
      </c>
      <c r="H2723" s="2"/>
      <c r="I2723" s="2" t="s">
        <v>8920</v>
      </c>
      <c r="J2723" s="2"/>
      <c r="K2723" s="2"/>
      <c r="L2723" s="2" t="s">
        <v>8921</v>
      </c>
      <c r="M2723" t="s">
        <v>8922</v>
      </c>
      <c r="N2723">
        <f>Airplane_Crashes_and_Fatalities[[#This Row],[Aboard]]-Airplane_Crashes_and_Fatalities[[#This Row],[Fatalities]]</f>
        <v>5</v>
      </c>
      <c r="P2723">
        <v>40</v>
      </c>
      <c r="Q2723">
        <v>35</v>
      </c>
      <c r="R2723">
        <v>0</v>
      </c>
      <c r="S2723" s="2" t="s">
        <v>8923</v>
      </c>
    </row>
    <row r="2724" spans="1:19" x14ac:dyDescent="0.3">
      <c r="A2724" s="1">
        <v>27070</v>
      </c>
      <c r="B2724" s="4" t="str">
        <f>TEXT(Airplane_Crashes_and_Fatalities[[#This Row],[Date]],"yyyy")</f>
        <v>1974</v>
      </c>
      <c r="C2724" s="1" t="str">
        <f>TEXT(Airplane_Crashes_and_Fatalities[[#This Row],[Date]],"mmm")</f>
        <v>Feb</v>
      </c>
      <c r="D2724" s="5">
        <f>DAY(Airplane_Crashes_and_Fatalities[[#This Row],[Date]])</f>
        <v>10</v>
      </c>
      <c r="E2724" s="3">
        <v>0.81319444444444455</v>
      </c>
      <c r="F2724" s="2" t="s">
        <v>1399</v>
      </c>
      <c r="G2724" s="2"/>
      <c r="H2724" s="2"/>
      <c r="I2724" s="2" t="s">
        <v>8924</v>
      </c>
      <c r="J2724" s="2"/>
      <c r="K2724" s="2" t="s">
        <v>8925</v>
      </c>
      <c r="L2724" s="2" t="s">
        <v>8926</v>
      </c>
      <c r="M2724" t="s">
        <v>8927</v>
      </c>
      <c r="N2724">
        <f>Airplane_Crashes_and_Fatalities[[#This Row],[Aboard]]-Airplane_Crashes_and_Fatalities[[#This Row],[Fatalities]]</f>
        <v>0</v>
      </c>
      <c r="P2724">
        <v>2</v>
      </c>
      <c r="Q2724">
        <v>2</v>
      </c>
      <c r="R2724">
        <v>0</v>
      </c>
      <c r="S2724" s="2" t="s">
        <v>8928</v>
      </c>
    </row>
    <row r="2725" spans="1:19" x14ac:dyDescent="0.3">
      <c r="A2725" s="1">
        <v>27082</v>
      </c>
      <c r="B2725" s="4" t="str">
        <f>TEXT(Airplane_Crashes_and_Fatalities[[#This Row],[Date]],"yyyy")</f>
        <v>1974</v>
      </c>
      <c r="C2725" s="1" t="str">
        <f>TEXT(Airplane_Crashes_and_Fatalities[[#This Row],[Date]],"mmm")</f>
        <v>Feb</v>
      </c>
      <c r="D2725" s="5">
        <f>DAY(Airplane_Crashes_and_Fatalities[[#This Row],[Date]])</f>
        <v>22</v>
      </c>
      <c r="F2725" s="2" t="s">
        <v>22168</v>
      </c>
      <c r="G2725" s="2" t="s">
        <v>19695</v>
      </c>
      <c r="H2725" s="2"/>
      <c r="I2725" s="2" t="s">
        <v>936</v>
      </c>
      <c r="J2725" s="2" t="s">
        <v>19225</v>
      </c>
      <c r="K2725" s="2" t="s">
        <v>8929</v>
      </c>
      <c r="L2725" s="2" t="s">
        <v>8930</v>
      </c>
      <c r="N2725">
        <f>Airplane_Crashes_and_Fatalities[[#This Row],[Aboard]]-Airplane_Crashes_and_Fatalities[[#This Row],[Fatalities]]</f>
        <v>14</v>
      </c>
      <c r="P2725">
        <v>15</v>
      </c>
      <c r="Q2725">
        <v>1</v>
      </c>
      <c r="R2725">
        <v>0</v>
      </c>
      <c r="S2725" s="2" t="s">
        <v>8931</v>
      </c>
    </row>
    <row r="2726" spans="1:19" x14ac:dyDescent="0.3">
      <c r="A2726" s="1">
        <v>27083</v>
      </c>
      <c r="B2726" s="4" t="str">
        <f>TEXT(Airplane_Crashes_and_Fatalities[[#This Row],[Date]],"yyyy")</f>
        <v>1974</v>
      </c>
      <c r="C2726" s="1" t="str">
        <f>TEXT(Airplane_Crashes_and_Fatalities[[#This Row],[Date]],"mmm")</f>
        <v>Feb</v>
      </c>
      <c r="D2726" s="5">
        <f>DAY(Airplane_Crashes_and_Fatalities[[#This Row],[Date]])</f>
        <v>23</v>
      </c>
      <c r="F2726" s="2" t="s">
        <v>22169</v>
      </c>
      <c r="G2726" s="2" t="s">
        <v>22170</v>
      </c>
      <c r="H2726" s="2"/>
      <c r="I2726" s="2" t="s">
        <v>8031</v>
      </c>
      <c r="J2726" s="2"/>
      <c r="K2726" s="2"/>
      <c r="L2726" s="2" t="s">
        <v>4385</v>
      </c>
      <c r="M2726" t="s">
        <v>8932</v>
      </c>
      <c r="N2726">
        <f>Airplane_Crashes_and_Fatalities[[#This Row],[Aboard]]-Airplane_Crashes_and_Fatalities[[#This Row],[Fatalities]]</f>
        <v>0</v>
      </c>
      <c r="O2726">
        <v>30195</v>
      </c>
      <c r="P2726">
        <v>7</v>
      </c>
      <c r="Q2726">
        <v>7</v>
      </c>
      <c r="R2726">
        <v>0</v>
      </c>
      <c r="S2726" s="2" t="s">
        <v>8933</v>
      </c>
    </row>
    <row r="2727" spans="1:19" x14ac:dyDescent="0.3">
      <c r="A2727" s="1">
        <v>27088</v>
      </c>
      <c r="B2727" s="4" t="str">
        <f>TEXT(Airplane_Crashes_and_Fatalities[[#This Row],[Date]],"yyyy")</f>
        <v>1974</v>
      </c>
      <c r="C2727" s="1" t="str">
        <f>TEXT(Airplane_Crashes_and_Fatalities[[#This Row],[Date]],"mmm")</f>
        <v>Feb</v>
      </c>
      <c r="D2727" s="5">
        <f>DAY(Airplane_Crashes_and_Fatalities[[#This Row],[Date]])</f>
        <v>28</v>
      </c>
      <c r="F2727" s="2" t="s">
        <v>22171</v>
      </c>
      <c r="G2727" s="2" t="s">
        <v>19871</v>
      </c>
      <c r="H2727" s="2"/>
      <c r="I2727" s="2" t="s">
        <v>6767</v>
      </c>
      <c r="J2727" s="2"/>
      <c r="K2727" s="2"/>
      <c r="L2727" s="2" t="s">
        <v>6210</v>
      </c>
      <c r="M2727" t="s">
        <v>8934</v>
      </c>
      <c r="N2727">
        <f>Airplane_Crashes_and_Fatalities[[#This Row],[Aboard]]-Airplane_Crashes_and_Fatalities[[#This Row],[Fatalities]]</f>
        <v>0</v>
      </c>
      <c r="O2727">
        <v>4393</v>
      </c>
      <c r="P2727">
        <v>10</v>
      </c>
      <c r="Q2727">
        <v>10</v>
      </c>
      <c r="R2727">
        <v>0</v>
      </c>
      <c r="S2727" s="2"/>
    </row>
    <row r="2728" spans="1:19" x14ac:dyDescent="0.3">
      <c r="A2728" s="1">
        <v>27091</v>
      </c>
      <c r="B2728" s="4" t="str">
        <f>TEXT(Airplane_Crashes_and_Fatalities[[#This Row],[Date]],"yyyy")</f>
        <v>1974</v>
      </c>
      <c r="C2728" s="1" t="str">
        <f>TEXT(Airplane_Crashes_and_Fatalities[[#This Row],[Date]],"mmm")</f>
        <v>Mar</v>
      </c>
      <c r="D2728" s="5">
        <f>DAY(Airplane_Crashes_and_Fatalities[[#This Row],[Date]])</f>
        <v>3</v>
      </c>
      <c r="E2728" s="3">
        <v>0.48680555555555549</v>
      </c>
      <c r="F2728" s="2" t="s">
        <v>22172</v>
      </c>
      <c r="G2728" s="2" t="s">
        <v>19685</v>
      </c>
      <c r="H2728" s="2"/>
      <c r="I2728" s="2" t="s">
        <v>4914</v>
      </c>
      <c r="J2728" s="2" t="s">
        <v>19289</v>
      </c>
      <c r="K2728" s="2" t="s">
        <v>3239</v>
      </c>
      <c r="L2728" s="2" t="s">
        <v>8823</v>
      </c>
      <c r="M2728" t="s">
        <v>8935</v>
      </c>
      <c r="N2728">
        <f>Airplane_Crashes_and_Fatalities[[#This Row],[Aboard]]-Airplane_Crashes_and_Fatalities[[#This Row],[Fatalities]]</f>
        <v>0</v>
      </c>
      <c r="O2728" t="s">
        <v>8936</v>
      </c>
      <c r="P2728">
        <v>346</v>
      </c>
      <c r="Q2728">
        <v>346</v>
      </c>
      <c r="R2728">
        <v>0</v>
      </c>
      <c r="S2728" s="2" t="s">
        <v>8937</v>
      </c>
    </row>
    <row r="2729" spans="1:19" x14ac:dyDescent="0.3">
      <c r="A2729" s="1">
        <v>27096</v>
      </c>
      <c r="B2729" s="4" t="str">
        <f>TEXT(Airplane_Crashes_and_Fatalities[[#This Row],[Date]],"yyyy")</f>
        <v>1974</v>
      </c>
      <c r="C2729" s="1" t="str">
        <f>TEXT(Airplane_Crashes_and_Fatalities[[#This Row],[Date]],"mmm")</f>
        <v>Mar</v>
      </c>
      <c r="D2729" s="5">
        <f>DAY(Airplane_Crashes_and_Fatalities[[#This Row],[Date]])</f>
        <v>8</v>
      </c>
      <c r="F2729" s="2" t="s">
        <v>20968</v>
      </c>
      <c r="G2729" s="2" t="s">
        <v>20706</v>
      </c>
      <c r="H2729" s="2"/>
      <c r="I2729" s="2" t="s">
        <v>8938</v>
      </c>
      <c r="J2729" s="2"/>
      <c r="K2729" s="2"/>
      <c r="L2729" s="2" t="s">
        <v>8939</v>
      </c>
      <c r="N2729">
        <f>Airplane_Crashes_and_Fatalities[[#This Row],[Aboard]]-Airplane_Crashes_and_Fatalities[[#This Row],[Fatalities]]</f>
        <v>0</v>
      </c>
      <c r="P2729">
        <v>18</v>
      </c>
      <c r="Q2729">
        <v>18</v>
      </c>
      <c r="R2729">
        <v>0</v>
      </c>
      <c r="S2729" s="2" t="s">
        <v>8940</v>
      </c>
    </row>
    <row r="2730" spans="1:19" x14ac:dyDescent="0.3">
      <c r="A2730" s="1">
        <v>27099</v>
      </c>
      <c r="B2730" s="4" t="str">
        <f>TEXT(Airplane_Crashes_and_Fatalities[[#This Row],[Date]],"yyyy")</f>
        <v>1974</v>
      </c>
      <c r="C2730" s="1" t="str">
        <f>TEXT(Airplane_Crashes_and_Fatalities[[#This Row],[Date]],"mmm")</f>
        <v>Mar</v>
      </c>
      <c r="D2730" s="5">
        <f>DAY(Airplane_Crashes_and_Fatalities[[#This Row],[Date]])</f>
        <v>11</v>
      </c>
      <c r="E2730" s="3">
        <v>0.90416666666666656</v>
      </c>
      <c r="F2730" s="2" t="s">
        <v>22173</v>
      </c>
      <c r="G2730" s="2" t="s">
        <v>19722</v>
      </c>
      <c r="H2730" s="2"/>
      <c r="I2730" s="2" t="s">
        <v>6963</v>
      </c>
      <c r="J2730" s="2"/>
      <c r="K2730" s="2" t="s">
        <v>8941</v>
      </c>
      <c r="L2730" s="2" t="s">
        <v>8942</v>
      </c>
      <c r="M2730" t="s">
        <v>8943</v>
      </c>
      <c r="N2730">
        <f>Airplane_Crashes_and_Fatalities[[#This Row],[Aboard]]-Airplane_Crashes_and_Fatalities[[#This Row],[Fatalities]]</f>
        <v>0</v>
      </c>
      <c r="P2730">
        <v>4</v>
      </c>
      <c r="Q2730">
        <v>4</v>
      </c>
      <c r="R2730">
        <v>0</v>
      </c>
      <c r="S2730" s="2" t="s">
        <v>8944</v>
      </c>
    </row>
    <row r="2731" spans="1:19" x14ac:dyDescent="0.3">
      <c r="A2731" s="1">
        <v>27101</v>
      </c>
      <c r="B2731" s="4" t="str">
        <f>TEXT(Airplane_Crashes_and_Fatalities[[#This Row],[Date]],"yyyy")</f>
        <v>1974</v>
      </c>
      <c r="C2731" s="1" t="str">
        <f>TEXT(Airplane_Crashes_and_Fatalities[[#This Row],[Date]],"mmm")</f>
        <v>Mar</v>
      </c>
      <c r="D2731" s="5">
        <f>DAY(Airplane_Crashes_and_Fatalities[[#This Row],[Date]])</f>
        <v>13</v>
      </c>
      <c r="E2731" s="3">
        <v>0.81111111111111112</v>
      </c>
      <c r="F2731" s="2" t="s">
        <v>22174</v>
      </c>
      <c r="G2731" s="2" t="s">
        <v>19729</v>
      </c>
      <c r="H2731" s="2"/>
      <c r="I2731" s="2" t="s">
        <v>8945</v>
      </c>
      <c r="J2731" s="2" t="s">
        <v>19189</v>
      </c>
      <c r="K2731" s="2" t="s">
        <v>8946</v>
      </c>
      <c r="L2731" s="2" t="s">
        <v>5804</v>
      </c>
      <c r="M2731" t="s">
        <v>8947</v>
      </c>
      <c r="N2731">
        <f>Airplane_Crashes_and_Fatalities[[#This Row],[Aboard]]-Airplane_Crashes_and_Fatalities[[#This Row],[Fatalities]]</f>
        <v>0</v>
      </c>
      <c r="O2731">
        <v>138</v>
      </c>
      <c r="P2731">
        <v>36</v>
      </c>
      <c r="Q2731">
        <v>36</v>
      </c>
      <c r="R2731">
        <v>0</v>
      </c>
      <c r="S2731" s="2" t="s">
        <v>8948</v>
      </c>
    </row>
    <row r="2732" spans="1:19" x14ac:dyDescent="0.3">
      <c r="A2732" s="1">
        <v>27103</v>
      </c>
      <c r="B2732" s="4" t="str">
        <f>TEXT(Airplane_Crashes_and_Fatalities[[#This Row],[Date]],"yyyy")</f>
        <v>1974</v>
      </c>
      <c r="C2732" s="1" t="str">
        <f>TEXT(Airplane_Crashes_and_Fatalities[[#This Row],[Date]],"mmm")</f>
        <v>Mar</v>
      </c>
      <c r="D2732" s="5">
        <f>DAY(Airplane_Crashes_and_Fatalities[[#This Row],[Date]])</f>
        <v>15</v>
      </c>
      <c r="E2732" s="3">
        <v>0.33819444444444446</v>
      </c>
      <c r="F2732" s="2" t="s">
        <v>20738</v>
      </c>
      <c r="G2732" s="2" t="s">
        <v>19871</v>
      </c>
      <c r="H2732" s="2"/>
      <c r="I2732" s="2" t="s">
        <v>8246</v>
      </c>
      <c r="J2732" s="2"/>
      <c r="K2732" s="2" t="s">
        <v>8949</v>
      </c>
      <c r="L2732" s="2" t="s">
        <v>8950</v>
      </c>
      <c r="M2732" t="s">
        <v>8951</v>
      </c>
      <c r="N2732">
        <f>Airplane_Crashes_and_Fatalities[[#This Row],[Aboard]]-Airplane_Crashes_and_Fatalities[[#This Row],[Fatalities]]</f>
        <v>81</v>
      </c>
      <c r="O2732">
        <v>266</v>
      </c>
      <c r="P2732">
        <v>96</v>
      </c>
      <c r="Q2732">
        <v>15</v>
      </c>
      <c r="R2732">
        <v>0</v>
      </c>
      <c r="S2732" s="2" t="s">
        <v>8952</v>
      </c>
    </row>
    <row r="2733" spans="1:19" x14ac:dyDescent="0.3">
      <c r="A2733" s="1">
        <v>27123</v>
      </c>
      <c r="B2733" s="4" t="str">
        <f>TEXT(Airplane_Crashes_and_Fatalities[[#This Row],[Date]],"yyyy")</f>
        <v>1974</v>
      </c>
      <c r="C2733" s="1" t="str">
        <f>TEXT(Airplane_Crashes_and_Fatalities[[#This Row],[Date]],"mmm")</f>
        <v>Apr</v>
      </c>
      <c r="D2733" s="5">
        <f>DAY(Airplane_Crashes_and_Fatalities[[#This Row],[Date]])</f>
        <v>4</v>
      </c>
      <c r="E2733" s="3">
        <v>0.10763888888888884</v>
      </c>
      <c r="F2733" s="2" t="s">
        <v>22175</v>
      </c>
      <c r="G2733" s="2" t="s">
        <v>22176</v>
      </c>
      <c r="H2733" s="2"/>
      <c r="I2733" s="2" t="s">
        <v>8953</v>
      </c>
      <c r="J2733" s="2"/>
      <c r="K2733" s="2" t="s">
        <v>8954</v>
      </c>
      <c r="L2733" s="2" t="s">
        <v>2256</v>
      </c>
      <c r="M2733" t="s">
        <v>8955</v>
      </c>
      <c r="N2733">
        <f>Airplane_Crashes_and_Fatalities[[#This Row],[Aboard]]-Airplane_Crashes_and_Fatalities[[#This Row],[Fatalities]]</f>
        <v>6</v>
      </c>
      <c r="O2733">
        <v>27242</v>
      </c>
      <c r="P2733">
        <v>84</v>
      </c>
      <c r="Q2733">
        <v>78</v>
      </c>
      <c r="R2733">
        <v>0</v>
      </c>
      <c r="S2733" s="2" t="s">
        <v>8956</v>
      </c>
    </row>
    <row r="2734" spans="1:19" x14ac:dyDescent="0.3">
      <c r="A2734" s="1">
        <v>27130</v>
      </c>
      <c r="B2734" s="4" t="str">
        <f>TEXT(Airplane_Crashes_and_Fatalities[[#This Row],[Date]],"yyyy")</f>
        <v>1974</v>
      </c>
      <c r="C2734" s="1" t="str">
        <f>TEXT(Airplane_Crashes_and_Fatalities[[#This Row],[Date]],"mmm")</f>
        <v>Apr</v>
      </c>
      <c r="D2734" s="5">
        <f>DAY(Airplane_Crashes_and_Fatalities[[#This Row],[Date]])</f>
        <v>11</v>
      </c>
      <c r="E2734" s="3">
        <v>0.40347222222222223</v>
      </c>
      <c r="F2734" s="2" t="s">
        <v>22177</v>
      </c>
      <c r="G2734" s="2" t="s">
        <v>21017</v>
      </c>
      <c r="H2734" s="2"/>
      <c r="I2734" s="2" t="s">
        <v>8957</v>
      </c>
      <c r="J2734" s="2"/>
      <c r="K2734" s="2" t="s">
        <v>8958</v>
      </c>
      <c r="L2734" s="2" t="s">
        <v>8959</v>
      </c>
      <c r="M2734" t="s">
        <v>8960</v>
      </c>
      <c r="N2734">
        <f>Airplane_Crashes_and_Fatalities[[#This Row],[Aboard]]-Airplane_Crashes_and_Fatalities[[#This Row],[Fatalities]]</f>
        <v>0</v>
      </c>
      <c r="P2734">
        <v>11</v>
      </c>
      <c r="Q2734">
        <v>11</v>
      </c>
      <c r="R2734">
        <v>0</v>
      </c>
      <c r="S2734" s="2" t="s">
        <v>8961</v>
      </c>
    </row>
    <row r="2735" spans="1:19" x14ac:dyDescent="0.3">
      <c r="A2735" s="1">
        <v>27141</v>
      </c>
      <c r="B2735" s="4" t="str">
        <f>TEXT(Airplane_Crashes_and_Fatalities[[#This Row],[Date]],"yyyy")</f>
        <v>1974</v>
      </c>
      <c r="C2735" s="1" t="str">
        <f>TEXT(Airplane_Crashes_and_Fatalities[[#This Row],[Date]],"mmm")</f>
        <v>Apr</v>
      </c>
      <c r="D2735" s="5">
        <f>DAY(Airplane_Crashes_and_Fatalities[[#This Row],[Date]])</f>
        <v>22</v>
      </c>
      <c r="E2735" s="3">
        <v>0.64305555555555549</v>
      </c>
      <c r="F2735" s="2" t="s">
        <v>22178</v>
      </c>
      <c r="G2735" s="2" t="s">
        <v>22179</v>
      </c>
      <c r="H2735" s="2" t="s">
        <v>20218</v>
      </c>
      <c r="I2735" s="2" t="s">
        <v>1213</v>
      </c>
      <c r="J2735" s="2" t="s">
        <v>19290</v>
      </c>
      <c r="K2735" s="2" t="s">
        <v>8962</v>
      </c>
      <c r="L2735" s="2" t="s">
        <v>7117</v>
      </c>
      <c r="M2735" t="s">
        <v>8963</v>
      </c>
      <c r="N2735">
        <f>Airplane_Crashes_and_Fatalities[[#This Row],[Aboard]]-Airplane_Crashes_and_Fatalities[[#This Row],[Fatalities]]</f>
        <v>0</v>
      </c>
      <c r="O2735" t="s">
        <v>8964</v>
      </c>
      <c r="P2735">
        <v>107</v>
      </c>
      <c r="Q2735">
        <v>107</v>
      </c>
      <c r="R2735">
        <v>0</v>
      </c>
      <c r="S2735" s="2" t="s">
        <v>8965</v>
      </c>
    </row>
    <row r="2736" spans="1:19" x14ac:dyDescent="0.3">
      <c r="A2736" s="1">
        <v>27143</v>
      </c>
      <c r="B2736" s="4" t="str">
        <f>TEXT(Airplane_Crashes_and_Fatalities[[#This Row],[Date]],"yyyy")</f>
        <v>1974</v>
      </c>
      <c r="C2736" s="1" t="str">
        <f>TEXT(Airplane_Crashes_and_Fatalities[[#This Row],[Date]],"mmm")</f>
        <v>Apr</v>
      </c>
      <c r="D2736" s="5">
        <f>DAY(Airplane_Crashes_and_Fatalities[[#This Row],[Date]])</f>
        <v>24</v>
      </c>
      <c r="F2736" s="2" t="s">
        <v>22180</v>
      </c>
      <c r="G2736" s="2" t="s">
        <v>21256</v>
      </c>
      <c r="H2736" s="2"/>
      <c r="I2736" s="2" t="s">
        <v>2306</v>
      </c>
      <c r="J2736" s="2"/>
      <c r="K2736" s="2"/>
      <c r="L2736" s="2" t="s">
        <v>8966</v>
      </c>
      <c r="M2736" t="s">
        <v>8967</v>
      </c>
      <c r="N2736">
        <f>Airplane_Crashes_and_Fatalities[[#This Row],[Aboard]]-Airplane_Crashes_and_Fatalities[[#This Row],[Fatalities]]</f>
        <v>114</v>
      </c>
      <c r="O2736">
        <v>186009005</v>
      </c>
      <c r="P2736">
        <v>115</v>
      </c>
      <c r="Q2736">
        <v>1</v>
      </c>
      <c r="R2736">
        <v>0</v>
      </c>
      <c r="S2736" s="2" t="s">
        <v>8968</v>
      </c>
    </row>
    <row r="2737" spans="1:19" x14ac:dyDescent="0.3">
      <c r="A2737" s="1">
        <v>27146</v>
      </c>
      <c r="B2737" s="4" t="str">
        <f>TEXT(Airplane_Crashes_and_Fatalities[[#This Row],[Date]],"yyyy")</f>
        <v>1974</v>
      </c>
      <c r="C2737" s="1" t="str">
        <f>TEXT(Airplane_Crashes_and_Fatalities[[#This Row],[Date]],"mmm")</f>
        <v>Apr</v>
      </c>
      <c r="D2737" s="5">
        <f>DAY(Airplane_Crashes_and_Fatalities[[#This Row],[Date]])</f>
        <v>27</v>
      </c>
      <c r="F2737" s="2" t="s">
        <v>21925</v>
      </c>
      <c r="G2737" s="2" t="s">
        <v>19866</v>
      </c>
      <c r="H2737" s="2"/>
      <c r="I2737" s="2" t="s">
        <v>2306</v>
      </c>
      <c r="J2737" s="2"/>
      <c r="K2737" s="2"/>
      <c r="L2737" s="2" t="s">
        <v>5100</v>
      </c>
      <c r="M2737" t="s">
        <v>8969</v>
      </c>
      <c r="N2737">
        <f>Airplane_Crashes_and_Fatalities[[#This Row],[Aboard]]-Airplane_Crashes_and_Fatalities[[#This Row],[Fatalities]]</f>
        <v>0</v>
      </c>
      <c r="O2737">
        <v>184007703</v>
      </c>
      <c r="P2737">
        <v>118</v>
      </c>
      <c r="Q2737">
        <v>118</v>
      </c>
      <c r="R2737">
        <v>0</v>
      </c>
      <c r="S2737" s="2" t="s">
        <v>8970</v>
      </c>
    </row>
    <row r="2738" spans="1:19" x14ac:dyDescent="0.3">
      <c r="A2738" s="1">
        <v>27149</v>
      </c>
      <c r="B2738" s="4" t="str">
        <f>TEXT(Airplane_Crashes_and_Fatalities[[#This Row],[Date]],"yyyy")</f>
        <v>1974</v>
      </c>
      <c r="C2738" s="1" t="str">
        <f>TEXT(Airplane_Crashes_and_Fatalities[[#This Row],[Date]],"mmm")</f>
        <v>Apr</v>
      </c>
      <c r="D2738" s="5">
        <f>DAY(Airplane_Crashes_and_Fatalities[[#This Row],[Date]])</f>
        <v>30</v>
      </c>
      <c r="E2738" s="3">
        <v>0.57430555555555562</v>
      </c>
      <c r="F2738" s="2" t="s">
        <v>22181</v>
      </c>
      <c r="G2738" s="2" t="s">
        <v>19842</v>
      </c>
      <c r="H2738" s="2"/>
      <c r="I2738" s="2" t="s">
        <v>8971</v>
      </c>
      <c r="J2738" s="2"/>
      <c r="K2738" s="2" t="s">
        <v>8972</v>
      </c>
      <c r="L2738" s="2" t="s">
        <v>7450</v>
      </c>
      <c r="M2738" t="s">
        <v>8973</v>
      </c>
      <c r="N2738">
        <f>Airplane_Crashes_and_Fatalities[[#This Row],[Aboard]]-Airplane_Crashes_and_Fatalities[[#This Row],[Fatalities]]</f>
        <v>6</v>
      </c>
      <c r="O2738" t="s">
        <v>8974</v>
      </c>
      <c r="P2738">
        <v>12</v>
      </c>
      <c r="Q2738">
        <v>6</v>
      </c>
      <c r="R2738">
        <v>0</v>
      </c>
      <c r="S2738" s="2" t="s">
        <v>8975</v>
      </c>
    </row>
    <row r="2739" spans="1:19" x14ac:dyDescent="0.3">
      <c r="A2739" s="1">
        <v>27151</v>
      </c>
      <c r="B2739" s="4" t="str">
        <f>TEXT(Airplane_Crashes_and_Fatalities[[#This Row],[Date]],"yyyy")</f>
        <v>1974</v>
      </c>
      <c r="C2739" s="1" t="str">
        <f>TEXT(Airplane_Crashes_and_Fatalities[[#This Row],[Date]],"mmm")</f>
        <v>May</v>
      </c>
      <c r="D2739" s="5">
        <f>DAY(Airplane_Crashes_and_Fatalities[[#This Row],[Date]])</f>
        <v>2</v>
      </c>
      <c r="E2739" s="3">
        <v>0.8125</v>
      </c>
      <c r="F2739" s="2" t="s">
        <v>22182</v>
      </c>
      <c r="G2739" s="2" t="s">
        <v>20208</v>
      </c>
      <c r="H2739" s="2"/>
      <c r="I2739" s="2" t="s">
        <v>8976</v>
      </c>
      <c r="J2739" s="2"/>
      <c r="K2739" s="2" t="s">
        <v>8977</v>
      </c>
      <c r="L2739" s="2" t="s">
        <v>1625</v>
      </c>
      <c r="M2739" t="s">
        <v>8978</v>
      </c>
      <c r="N2739">
        <f>Airplane_Crashes_and_Fatalities[[#This Row],[Aboard]]-Airplane_Crashes_and_Fatalities[[#This Row],[Fatalities]]</f>
        <v>2</v>
      </c>
      <c r="P2739">
        <v>24</v>
      </c>
      <c r="Q2739">
        <v>22</v>
      </c>
      <c r="R2739">
        <v>0</v>
      </c>
      <c r="S2739" s="2" t="s">
        <v>8979</v>
      </c>
    </row>
    <row r="2740" spans="1:19" x14ac:dyDescent="0.3">
      <c r="A2740" s="1">
        <v>27155</v>
      </c>
      <c r="B2740" s="4" t="str">
        <f>TEXT(Airplane_Crashes_and_Fatalities[[#This Row],[Date]],"yyyy")</f>
        <v>1974</v>
      </c>
      <c r="C2740" s="1" t="str">
        <f>TEXT(Airplane_Crashes_and_Fatalities[[#This Row],[Date]],"mmm")</f>
        <v>May</v>
      </c>
      <c r="D2740" s="5">
        <f>DAY(Airplane_Crashes_and_Fatalities[[#This Row],[Date]])</f>
        <v>6</v>
      </c>
      <c r="E2740" s="3">
        <v>0.93194444444444446</v>
      </c>
      <c r="F2740" s="2" t="s">
        <v>20106</v>
      </c>
      <c r="G2740" s="2" t="s">
        <v>19669</v>
      </c>
      <c r="H2740" s="2"/>
      <c r="I2740" s="2" t="s">
        <v>8980</v>
      </c>
      <c r="J2740" s="2"/>
      <c r="K2740" s="2" t="s">
        <v>8981</v>
      </c>
      <c r="L2740" s="2" t="s">
        <v>3840</v>
      </c>
      <c r="M2740" t="s">
        <v>8982</v>
      </c>
      <c r="N2740">
        <f>Airplane_Crashes_and_Fatalities[[#This Row],[Aboard]]-Airplane_Crashes_and_Fatalities[[#This Row],[Fatalities]]</f>
        <v>0</v>
      </c>
      <c r="O2740" t="s">
        <v>8983</v>
      </c>
      <c r="P2740">
        <v>3</v>
      </c>
      <c r="Q2740">
        <v>3</v>
      </c>
      <c r="R2740">
        <v>0</v>
      </c>
      <c r="S2740" s="2" t="s">
        <v>8984</v>
      </c>
    </row>
    <row r="2741" spans="1:19" x14ac:dyDescent="0.3">
      <c r="A2741" s="1">
        <v>27172</v>
      </c>
      <c r="B2741" s="4" t="str">
        <f>TEXT(Airplane_Crashes_and_Fatalities[[#This Row],[Date]],"yyyy")</f>
        <v>1974</v>
      </c>
      <c r="C2741" s="1" t="str">
        <f>TEXT(Airplane_Crashes_and_Fatalities[[#This Row],[Date]],"mmm")</f>
        <v>May</v>
      </c>
      <c r="D2741" s="5">
        <f>DAY(Airplane_Crashes_and_Fatalities[[#This Row],[Date]])</f>
        <v>23</v>
      </c>
      <c r="E2741" s="3">
        <v>0.70486111111111116</v>
      </c>
      <c r="F2741" s="2" t="s">
        <v>19949</v>
      </c>
      <c r="G2741" s="2" t="s">
        <v>19712</v>
      </c>
      <c r="H2741" s="2"/>
      <c r="I2741" s="2" t="s">
        <v>7852</v>
      </c>
      <c r="J2741" s="2"/>
      <c r="K2741" s="2" t="s">
        <v>8985</v>
      </c>
      <c r="L2741" s="2" t="s">
        <v>8986</v>
      </c>
      <c r="M2741" t="s">
        <v>8987</v>
      </c>
      <c r="N2741">
        <f>Airplane_Crashes_and_Fatalities[[#This Row],[Aboard]]-Airplane_Crashes_and_Fatalities[[#This Row],[Fatalities]]</f>
        <v>0</v>
      </c>
      <c r="O2741">
        <v>4225</v>
      </c>
      <c r="P2741">
        <v>3</v>
      </c>
      <c r="Q2741">
        <v>3</v>
      </c>
      <c r="R2741">
        <v>0</v>
      </c>
      <c r="S2741" s="2" t="s">
        <v>8988</v>
      </c>
    </row>
    <row r="2742" spans="1:19" x14ac:dyDescent="0.3">
      <c r="A2742" s="1">
        <v>27172</v>
      </c>
      <c r="B2742" s="4" t="str">
        <f>TEXT(Airplane_Crashes_and_Fatalities[[#This Row],[Date]],"yyyy")</f>
        <v>1974</v>
      </c>
      <c r="C2742" s="1" t="str">
        <f>TEXT(Airplane_Crashes_and_Fatalities[[#This Row],[Date]],"mmm")</f>
        <v>May</v>
      </c>
      <c r="D2742" s="5">
        <f>DAY(Airplane_Crashes_and_Fatalities[[#This Row],[Date]])</f>
        <v>23</v>
      </c>
      <c r="F2742" s="2" t="s">
        <v>21294</v>
      </c>
      <c r="G2742" s="2" t="s">
        <v>20003</v>
      </c>
      <c r="H2742" s="2" t="s">
        <v>19768</v>
      </c>
      <c r="I2742" s="2" t="s">
        <v>2306</v>
      </c>
      <c r="J2742" s="2"/>
      <c r="K2742" s="2"/>
      <c r="L2742" s="2" t="s">
        <v>7809</v>
      </c>
      <c r="M2742" t="s">
        <v>8989</v>
      </c>
      <c r="N2742">
        <f>Airplane_Crashes_and_Fatalities[[#This Row],[Aboard]]-Airplane_Crashes_and_Fatalities[[#This Row],[Fatalities]]</f>
        <v>0</v>
      </c>
      <c r="O2742">
        <v>9221122</v>
      </c>
      <c r="P2742">
        <v>29</v>
      </c>
      <c r="Q2742">
        <v>29</v>
      </c>
      <c r="R2742">
        <v>0</v>
      </c>
      <c r="S2742" s="2" t="s">
        <v>5055</v>
      </c>
    </row>
    <row r="2743" spans="1:19" x14ac:dyDescent="0.3">
      <c r="A2743" s="1">
        <v>27180</v>
      </c>
      <c r="B2743" s="4" t="str">
        <f>TEXT(Airplane_Crashes_and_Fatalities[[#This Row],[Date]],"yyyy")</f>
        <v>1974</v>
      </c>
      <c r="C2743" s="1" t="str">
        <f>TEXT(Airplane_Crashes_and_Fatalities[[#This Row],[Date]],"mmm")</f>
        <v>May</v>
      </c>
      <c r="D2743" s="5">
        <f>DAY(Airplane_Crashes_and_Fatalities[[#This Row],[Date]])</f>
        <v>31</v>
      </c>
      <c r="F2743" s="2" t="s">
        <v>22183</v>
      </c>
      <c r="G2743" s="2" t="s">
        <v>19667</v>
      </c>
      <c r="H2743" s="2"/>
      <c r="I2743" s="2" t="s">
        <v>8990</v>
      </c>
      <c r="J2743" s="2"/>
      <c r="K2743" s="2"/>
      <c r="L2743" s="2" t="s">
        <v>6815</v>
      </c>
      <c r="M2743" t="s">
        <v>8991</v>
      </c>
      <c r="N2743">
        <f>Airplane_Crashes_and_Fatalities[[#This Row],[Aboard]]-Airplane_Crashes_and_Fatalities[[#This Row],[Fatalities]]</f>
        <v>0</v>
      </c>
      <c r="O2743">
        <v>13078</v>
      </c>
      <c r="P2743">
        <v>2</v>
      </c>
      <c r="Q2743">
        <v>2</v>
      </c>
      <c r="R2743">
        <v>0</v>
      </c>
      <c r="S2743" s="2" t="s">
        <v>8992</v>
      </c>
    </row>
    <row r="2744" spans="1:19" x14ac:dyDescent="0.3">
      <c r="A2744" s="1">
        <v>27188</v>
      </c>
      <c r="B2744" s="4" t="str">
        <f>TEXT(Airplane_Crashes_and_Fatalities[[#This Row],[Date]],"yyyy")</f>
        <v>1974</v>
      </c>
      <c r="C2744" s="1" t="str">
        <f>TEXT(Airplane_Crashes_and_Fatalities[[#This Row],[Date]],"mmm")</f>
        <v>Jun</v>
      </c>
      <c r="D2744" s="5">
        <f>DAY(Airplane_Crashes_and_Fatalities[[#This Row],[Date]])</f>
        <v>8</v>
      </c>
      <c r="E2744" s="3">
        <v>0.72916666666666674</v>
      </c>
      <c r="F2744" s="2" t="s">
        <v>22184</v>
      </c>
      <c r="G2744" s="2" t="s">
        <v>22185</v>
      </c>
      <c r="H2744" s="2"/>
      <c r="I2744" s="2" t="s">
        <v>6358</v>
      </c>
      <c r="J2744" s="2" t="s">
        <v>19124</v>
      </c>
      <c r="K2744" s="2" t="s">
        <v>8993</v>
      </c>
      <c r="L2744" s="2" t="s">
        <v>6021</v>
      </c>
      <c r="M2744" t="s">
        <v>8994</v>
      </c>
      <c r="N2744">
        <f>Airplane_Crashes_and_Fatalities[[#This Row],[Aboard]]-Airplane_Crashes_and_Fatalities[[#This Row],[Fatalities]]</f>
        <v>0</v>
      </c>
      <c r="O2744">
        <v>380</v>
      </c>
      <c r="P2744">
        <v>44</v>
      </c>
      <c r="Q2744">
        <v>44</v>
      </c>
      <c r="R2744">
        <v>0</v>
      </c>
      <c r="S2744" s="2" t="s">
        <v>8995</v>
      </c>
    </row>
    <row r="2745" spans="1:19" x14ac:dyDescent="0.3">
      <c r="A2745" s="1">
        <v>27207</v>
      </c>
      <c r="B2745" s="4" t="str">
        <f>TEXT(Airplane_Crashes_and_Fatalities[[#This Row],[Date]],"yyyy")</f>
        <v>1974</v>
      </c>
      <c r="C2745" s="1" t="str">
        <f>TEXT(Airplane_Crashes_and_Fatalities[[#This Row],[Date]],"mmm")</f>
        <v>Jun</v>
      </c>
      <c r="D2745" s="5">
        <f>DAY(Airplane_Crashes_and_Fatalities[[#This Row],[Date]])</f>
        <v>27</v>
      </c>
      <c r="F2745" s="2" t="s">
        <v>22186</v>
      </c>
      <c r="G2745" s="2" t="s">
        <v>22187</v>
      </c>
      <c r="H2745" s="2"/>
      <c r="I2745" s="2" t="s">
        <v>8447</v>
      </c>
      <c r="J2745" s="2" t="s">
        <v>19291</v>
      </c>
      <c r="K2745" s="2" t="s">
        <v>8996</v>
      </c>
      <c r="L2745" s="2" t="s">
        <v>8997</v>
      </c>
      <c r="M2745" t="s">
        <v>8998</v>
      </c>
      <c r="N2745">
        <f>Airplane_Crashes_and_Fatalities[[#This Row],[Aboard]]-Airplane_Crashes_and_Fatalities[[#This Row],[Fatalities]]</f>
        <v>20</v>
      </c>
      <c r="O2745">
        <v>1999</v>
      </c>
      <c r="P2745">
        <v>39</v>
      </c>
      <c r="Q2745">
        <v>19</v>
      </c>
      <c r="R2745">
        <v>0</v>
      </c>
      <c r="S2745" s="2" t="s">
        <v>8999</v>
      </c>
    </row>
    <row r="2746" spans="1:19" x14ac:dyDescent="0.3">
      <c r="A2746" s="1">
        <v>27210</v>
      </c>
      <c r="B2746" s="4" t="str">
        <f>TEXT(Airplane_Crashes_and_Fatalities[[#This Row],[Date]],"yyyy")</f>
        <v>1974</v>
      </c>
      <c r="C2746" s="1" t="str">
        <f>TEXT(Airplane_Crashes_and_Fatalities[[#This Row],[Date]],"mmm")</f>
        <v>Jun</v>
      </c>
      <c r="D2746" s="5">
        <f>DAY(Airplane_Crashes_and_Fatalities[[#This Row],[Date]])</f>
        <v>30</v>
      </c>
      <c r="E2746" s="3">
        <v>0.54166666666666674</v>
      </c>
      <c r="F2746" s="2" t="s">
        <v>22188</v>
      </c>
      <c r="G2746" s="2" t="s">
        <v>20063</v>
      </c>
      <c r="H2746" s="2"/>
      <c r="I2746" s="2" t="s">
        <v>9000</v>
      </c>
      <c r="J2746" s="2"/>
      <c r="K2746" s="2" t="s">
        <v>9001</v>
      </c>
      <c r="L2746" s="2" t="s">
        <v>9002</v>
      </c>
      <c r="M2746" t="s">
        <v>9003</v>
      </c>
      <c r="N2746">
        <f>Airplane_Crashes_and_Fatalities[[#This Row],[Aboard]]-Airplane_Crashes_and_Fatalities[[#This Row],[Fatalities]]</f>
        <v>0</v>
      </c>
      <c r="P2746">
        <v>5</v>
      </c>
      <c r="Q2746">
        <v>5</v>
      </c>
      <c r="R2746">
        <v>0</v>
      </c>
      <c r="S2746" s="2" t="s">
        <v>9004</v>
      </c>
    </row>
    <row r="2747" spans="1:19" x14ac:dyDescent="0.3">
      <c r="A2747" s="1">
        <v>27234</v>
      </c>
      <c r="B2747" s="4" t="str">
        <f>TEXT(Airplane_Crashes_and_Fatalities[[#This Row],[Date]],"yyyy")</f>
        <v>1974</v>
      </c>
      <c r="C2747" s="1" t="str">
        <f>TEXT(Airplane_Crashes_and_Fatalities[[#This Row],[Date]],"mmm")</f>
        <v>Jul</v>
      </c>
      <c r="D2747" s="5">
        <f>DAY(Airplane_Crashes_and_Fatalities[[#This Row],[Date]])</f>
        <v>24</v>
      </c>
      <c r="E2747" s="3">
        <v>0.40625</v>
      </c>
      <c r="F2747" s="2" t="s">
        <v>20780</v>
      </c>
      <c r="G2747" s="2" t="s">
        <v>19762</v>
      </c>
      <c r="H2747" s="2"/>
      <c r="I2747" s="2" t="s">
        <v>9005</v>
      </c>
      <c r="J2747" s="2"/>
      <c r="K2747" s="2"/>
      <c r="L2747" s="2" t="s">
        <v>2256</v>
      </c>
      <c r="M2747" t="s">
        <v>9006</v>
      </c>
      <c r="N2747">
        <f>Airplane_Crashes_and_Fatalities[[#This Row],[Aboard]]-Airplane_Crashes_and_Fatalities[[#This Row],[Fatalities]]</f>
        <v>0</v>
      </c>
      <c r="O2747">
        <v>10507</v>
      </c>
      <c r="P2747">
        <v>3</v>
      </c>
      <c r="Q2747">
        <v>3</v>
      </c>
      <c r="R2747">
        <v>0</v>
      </c>
      <c r="S2747" s="2" t="s">
        <v>9007</v>
      </c>
    </row>
    <row r="2748" spans="1:19" x14ac:dyDescent="0.3">
      <c r="A2748" s="1">
        <v>27237</v>
      </c>
      <c r="B2748" s="4" t="str">
        <f>TEXT(Airplane_Crashes_and_Fatalities[[#This Row],[Date]],"yyyy")</f>
        <v>1974</v>
      </c>
      <c r="C2748" s="1" t="str">
        <f>TEXT(Airplane_Crashes_and_Fatalities[[#This Row],[Date]],"mmm")</f>
        <v>Jul</v>
      </c>
      <c r="D2748" s="5">
        <f>DAY(Airplane_Crashes_and_Fatalities[[#This Row],[Date]])</f>
        <v>27</v>
      </c>
      <c r="F2748" s="2" t="s">
        <v>22189</v>
      </c>
      <c r="G2748" s="2" t="s">
        <v>20706</v>
      </c>
      <c r="H2748" s="2"/>
      <c r="I2748" s="2" t="s">
        <v>9008</v>
      </c>
      <c r="J2748" s="2"/>
      <c r="K2748" s="2" t="s">
        <v>9009</v>
      </c>
      <c r="L2748" s="2" t="s">
        <v>6870</v>
      </c>
      <c r="M2748" t="s">
        <v>9010</v>
      </c>
      <c r="N2748">
        <f>Airplane_Crashes_and_Fatalities[[#This Row],[Aboard]]-Airplane_Crashes_and_Fatalities[[#This Row],[Fatalities]]</f>
        <v>0</v>
      </c>
      <c r="O2748">
        <v>20304</v>
      </c>
      <c r="P2748">
        <v>5</v>
      </c>
      <c r="Q2748">
        <v>5</v>
      </c>
      <c r="R2748">
        <v>0</v>
      </c>
      <c r="S2748" s="2" t="s">
        <v>9011</v>
      </c>
    </row>
    <row r="2749" spans="1:19" x14ac:dyDescent="0.3">
      <c r="A2749" s="1">
        <v>27246</v>
      </c>
      <c r="B2749" s="4" t="str">
        <f>TEXT(Airplane_Crashes_and_Fatalities[[#This Row],[Date]],"yyyy")</f>
        <v>1974</v>
      </c>
      <c r="C2749" s="1" t="str">
        <f>TEXT(Airplane_Crashes_and_Fatalities[[#This Row],[Date]],"mmm")</f>
        <v>Aug</v>
      </c>
      <c r="D2749" s="5">
        <f>DAY(Airplane_Crashes_and_Fatalities[[#This Row],[Date]])</f>
        <v>5</v>
      </c>
      <c r="F2749" s="2" t="s">
        <v>22190</v>
      </c>
      <c r="G2749" s="2" t="s">
        <v>19667</v>
      </c>
      <c r="H2749" s="2"/>
      <c r="I2749" s="2" t="s">
        <v>9012</v>
      </c>
      <c r="J2749" s="2"/>
      <c r="K2749" s="2" t="s">
        <v>9013</v>
      </c>
      <c r="L2749" s="2" t="s">
        <v>1183</v>
      </c>
      <c r="M2749" t="s">
        <v>9014</v>
      </c>
      <c r="N2749">
        <f>Airplane_Crashes_and_Fatalities[[#This Row],[Aboard]]-Airplane_Crashes_and_Fatalities[[#This Row],[Fatalities]]</f>
        <v>6</v>
      </c>
      <c r="O2749">
        <v>11850</v>
      </c>
      <c r="P2749">
        <v>11</v>
      </c>
      <c r="Q2749">
        <v>5</v>
      </c>
      <c r="R2749">
        <v>0</v>
      </c>
      <c r="S2749" s="2" t="s">
        <v>9015</v>
      </c>
    </row>
    <row r="2750" spans="1:19" x14ac:dyDescent="0.3">
      <c r="A2750" s="1">
        <v>27250</v>
      </c>
      <c r="B2750" s="4" t="str">
        <f>TEXT(Airplane_Crashes_and_Fatalities[[#This Row],[Date]],"yyyy")</f>
        <v>1974</v>
      </c>
      <c r="C2750" s="1" t="str">
        <f>TEXT(Airplane_Crashes_and_Fatalities[[#This Row],[Date]],"mmm")</f>
        <v>Aug</v>
      </c>
      <c r="D2750" s="5">
        <f>DAY(Airplane_Crashes_and_Fatalities[[#This Row],[Date]])</f>
        <v>9</v>
      </c>
      <c r="F2750" s="2" t="s">
        <v>22191</v>
      </c>
      <c r="G2750" s="2" t="s">
        <v>20036</v>
      </c>
      <c r="H2750" s="2"/>
      <c r="I2750" s="2" t="s">
        <v>9016</v>
      </c>
      <c r="J2750" s="2"/>
      <c r="K2750" s="2" t="s">
        <v>9017</v>
      </c>
      <c r="L2750" s="2" t="s">
        <v>9018</v>
      </c>
      <c r="M2750">
        <v>115461</v>
      </c>
      <c r="N2750">
        <f>Airplane_Crashes_and_Fatalities[[#This Row],[Aboard]]-Airplane_Crashes_and_Fatalities[[#This Row],[Fatalities]]</f>
        <v>0</v>
      </c>
      <c r="P2750">
        <v>9</v>
      </c>
      <c r="Q2750">
        <v>9</v>
      </c>
      <c r="R2750">
        <v>0</v>
      </c>
      <c r="S2750" s="2" t="s">
        <v>9019</v>
      </c>
    </row>
    <row r="2751" spans="1:19" x14ac:dyDescent="0.3">
      <c r="A2751" s="1">
        <v>27252</v>
      </c>
      <c r="B2751" s="4" t="str">
        <f>TEXT(Airplane_Crashes_and_Fatalities[[#This Row],[Date]],"yyyy")</f>
        <v>1974</v>
      </c>
      <c r="C2751" s="1" t="str">
        <f>TEXT(Airplane_Crashes_and_Fatalities[[#This Row],[Date]],"mmm")</f>
        <v>Aug</v>
      </c>
      <c r="D2751" s="5">
        <f>DAY(Airplane_Crashes_and_Fatalities[[#This Row],[Date]])</f>
        <v>11</v>
      </c>
      <c r="F2751" s="2" t="s">
        <v>22192</v>
      </c>
      <c r="G2751" s="2" t="s">
        <v>22193</v>
      </c>
      <c r="H2751" s="2"/>
      <c r="I2751" s="2" t="s">
        <v>9020</v>
      </c>
      <c r="J2751" s="2"/>
      <c r="K2751" s="2" t="s">
        <v>9021</v>
      </c>
      <c r="L2751" s="2" t="s">
        <v>5100</v>
      </c>
      <c r="M2751" t="s">
        <v>9022</v>
      </c>
      <c r="N2751">
        <f>Airplane_Crashes_and_Fatalities[[#This Row],[Aboard]]-Airplane_Crashes_and_Fatalities[[#This Row],[Fatalities]]</f>
        <v>13</v>
      </c>
      <c r="O2751">
        <v>181003304</v>
      </c>
      <c r="P2751">
        <v>60</v>
      </c>
      <c r="Q2751">
        <v>47</v>
      </c>
      <c r="R2751">
        <v>0</v>
      </c>
      <c r="S2751" s="2" t="s">
        <v>9023</v>
      </c>
    </row>
    <row r="2752" spans="1:19" x14ac:dyDescent="0.3">
      <c r="A2752" s="1">
        <v>27253</v>
      </c>
      <c r="B2752" s="4" t="str">
        <f>TEXT(Airplane_Crashes_and_Fatalities[[#This Row],[Date]],"yyyy")</f>
        <v>1974</v>
      </c>
      <c r="C2752" s="1" t="str">
        <f>TEXT(Airplane_Crashes_and_Fatalities[[#This Row],[Date]],"mmm")</f>
        <v>Aug</v>
      </c>
      <c r="D2752" s="5">
        <f>DAY(Airplane_Crashes_and_Fatalities[[#This Row],[Date]])</f>
        <v>12</v>
      </c>
      <c r="E2752" s="3">
        <v>0.61805555555555558</v>
      </c>
      <c r="F2752" s="2" t="s">
        <v>22194</v>
      </c>
      <c r="G2752" s="2" t="s">
        <v>19762</v>
      </c>
      <c r="H2752" s="2"/>
      <c r="I2752" s="2" t="s">
        <v>2220</v>
      </c>
      <c r="J2752" s="2"/>
      <c r="K2752" s="2" t="s">
        <v>9024</v>
      </c>
      <c r="L2752" s="2" t="s">
        <v>1684</v>
      </c>
      <c r="M2752" t="s">
        <v>9025</v>
      </c>
      <c r="N2752">
        <f>Airplane_Crashes_and_Fatalities[[#This Row],[Aboard]]-Airplane_Crashes_and_Fatalities[[#This Row],[Fatalities]]</f>
        <v>0</v>
      </c>
      <c r="O2752">
        <v>4527</v>
      </c>
      <c r="P2752">
        <v>27</v>
      </c>
      <c r="Q2752">
        <v>27</v>
      </c>
      <c r="R2752">
        <v>0</v>
      </c>
      <c r="S2752" s="2" t="s">
        <v>9026</v>
      </c>
    </row>
    <row r="2753" spans="1:19" x14ac:dyDescent="0.3">
      <c r="A2753" s="1">
        <v>27254</v>
      </c>
      <c r="B2753" s="4" t="str">
        <f>TEXT(Airplane_Crashes_and_Fatalities[[#This Row],[Date]],"yyyy")</f>
        <v>1974</v>
      </c>
      <c r="C2753" s="1" t="str">
        <f>TEXT(Airplane_Crashes_and_Fatalities[[#This Row],[Date]],"mmm")</f>
        <v>Aug</v>
      </c>
      <c r="D2753" s="5">
        <f>DAY(Airplane_Crashes_and_Fatalities[[#This Row],[Date]])</f>
        <v>13</v>
      </c>
      <c r="E2753" s="3">
        <v>0.77430555555555558</v>
      </c>
      <c r="F2753" s="2" t="s">
        <v>22195</v>
      </c>
      <c r="G2753" s="2" t="s">
        <v>20063</v>
      </c>
      <c r="H2753" s="2"/>
      <c r="I2753" s="2" t="s">
        <v>9027</v>
      </c>
      <c r="J2753" s="2"/>
      <c r="K2753" s="2" t="s">
        <v>9028</v>
      </c>
      <c r="L2753" s="2" t="s">
        <v>7400</v>
      </c>
      <c r="M2753" t="s">
        <v>9029</v>
      </c>
      <c r="N2753">
        <f>Airplane_Crashes_and_Fatalities[[#This Row],[Aboard]]-Airplane_Crashes_and_Fatalities[[#This Row],[Fatalities]]</f>
        <v>0</v>
      </c>
      <c r="P2753">
        <v>4</v>
      </c>
      <c r="Q2753">
        <v>4</v>
      </c>
      <c r="R2753">
        <v>0</v>
      </c>
      <c r="S2753" s="2" t="s">
        <v>9030</v>
      </c>
    </row>
    <row r="2754" spans="1:19" x14ac:dyDescent="0.3">
      <c r="A2754" s="1">
        <v>27255</v>
      </c>
      <c r="B2754" s="4" t="str">
        <f>TEXT(Airplane_Crashes_and_Fatalities[[#This Row],[Date]],"yyyy")</f>
        <v>1974</v>
      </c>
      <c r="C2754" s="1" t="str">
        <f>TEXT(Airplane_Crashes_and_Fatalities[[#This Row],[Date]],"mmm")</f>
        <v>Aug</v>
      </c>
      <c r="D2754" s="5">
        <f>DAY(Airplane_Crashes_and_Fatalities[[#This Row],[Date]])</f>
        <v>14</v>
      </c>
      <c r="F2754" s="2" t="s">
        <v>22196</v>
      </c>
      <c r="G2754" s="2" t="s">
        <v>20520</v>
      </c>
      <c r="H2754" s="2"/>
      <c r="I2754" s="2" t="s">
        <v>2443</v>
      </c>
      <c r="J2754" s="2"/>
      <c r="K2754" s="2" t="s">
        <v>9031</v>
      </c>
      <c r="L2754" s="2" t="s">
        <v>7947</v>
      </c>
      <c r="M2754" t="s">
        <v>9032</v>
      </c>
      <c r="N2754">
        <f>Airplane_Crashes_and_Fatalities[[#This Row],[Aboard]]-Airplane_Crashes_and_Fatalities[[#This Row],[Fatalities]]</f>
        <v>1</v>
      </c>
      <c r="O2754">
        <v>95</v>
      </c>
      <c r="P2754">
        <v>49</v>
      </c>
      <c r="Q2754">
        <v>48</v>
      </c>
      <c r="R2754">
        <v>0</v>
      </c>
      <c r="S2754" s="2" t="s">
        <v>9033</v>
      </c>
    </row>
    <row r="2755" spans="1:19" x14ac:dyDescent="0.3">
      <c r="A2755" s="1">
        <v>27259</v>
      </c>
      <c r="B2755" s="4" t="str">
        <f>TEXT(Airplane_Crashes_and_Fatalities[[#This Row],[Date]],"yyyy")</f>
        <v>1974</v>
      </c>
      <c r="C2755" s="1" t="str">
        <f>TEXT(Airplane_Crashes_and_Fatalities[[#This Row],[Date]],"mmm")</f>
        <v>Aug</v>
      </c>
      <c r="D2755" s="5">
        <f>DAY(Airplane_Crashes_and_Fatalities[[#This Row],[Date]])</f>
        <v>18</v>
      </c>
      <c r="F2755" s="2" t="s">
        <v>21150</v>
      </c>
      <c r="G2755" s="2" t="s">
        <v>19975</v>
      </c>
      <c r="H2755" s="2"/>
      <c r="I2755" s="2" t="s">
        <v>1718</v>
      </c>
      <c r="J2755" s="2"/>
      <c r="K2755" s="2" t="s">
        <v>9034</v>
      </c>
      <c r="L2755" s="2" t="s">
        <v>8749</v>
      </c>
      <c r="M2755" t="s">
        <v>9035</v>
      </c>
      <c r="N2755">
        <f>Airplane_Crashes_and_Fatalities[[#This Row],[Aboard]]-Airplane_Crashes_and_Fatalities[[#This Row],[Fatalities]]</f>
        <v>0</v>
      </c>
      <c r="O2755" t="s">
        <v>9036</v>
      </c>
      <c r="P2755">
        <v>7</v>
      </c>
      <c r="Q2755">
        <v>7</v>
      </c>
      <c r="R2755">
        <v>0</v>
      </c>
      <c r="S2755" s="2" t="s">
        <v>9037</v>
      </c>
    </row>
    <row r="2756" spans="1:19" x14ac:dyDescent="0.3">
      <c r="A2756" s="1">
        <v>27259</v>
      </c>
      <c r="B2756" s="4" t="str">
        <f>TEXT(Airplane_Crashes_and_Fatalities[[#This Row],[Date]],"yyyy")</f>
        <v>1974</v>
      </c>
      <c r="C2756" s="1" t="str">
        <f>TEXT(Airplane_Crashes_and_Fatalities[[#This Row],[Date]],"mmm")</f>
        <v>Aug</v>
      </c>
      <c r="D2756" s="5">
        <f>DAY(Airplane_Crashes_and_Fatalities[[#This Row],[Date]])</f>
        <v>18</v>
      </c>
      <c r="F2756" s="2" t="s">
        <v>22197</v>
      </c>
      <c r="G2756" s="2" t="s">
        <v>20676</v>
      </c>
      <c r="H2756" s="2"/>
      <c r="I2756" s="2" t="s">
        <v>9038</v>
      </c>
      <c r="J2756" s="2"/>
      <c r="K2756" s="2"/>
      <c r="L2756" s="2" t="s">
        <v>7352</v>
      </c>
      <c r="M2756" t="s">
        <v>9039</v>
      </c>
      <c r="N2756">
        <f>Airplane_Crashes_and_Fatalities[[#This Row],[Aboard]]-Airplane_Crashes_and_Fatalities[[#This Row],[Fatalities]]</f>
        <v>0</v>
      </c>
      <c r="O2756">
        <v>4422</v>
      </c>
      <c r="P2756">
        <v>31</v>
      </c>
      <c r="Q2756">
        <v>31</v>
      </c>
      <c r="R2756">
        <v>0</v>
      </c>
      <c r="S2756" s="2"/>
    </row>
    <row r="2757" spans="1:19" x14ac:dyDescent="0.3">
      <c r="A2757" s="1">
        <v>27279</v>
      </c>
      <c r="B2757" s="4" t="str">
        <f>TEXT(Airplane_Crashes_and_Fatalities[[#This Row],[Date]],"yyyy")</f>
        <v>1974</v>
      </c>
      <c r="C2757" s="1" t="str">
        <f>TEXT(Airplane_Crashes_and_Fatalities[[#This Row],[Date]],"mmm")</f>
        <v>Sep</v>
      </c>
      <c r="D2757" s="5">
        <f>DAY(Airplane_Crashes_and_Fatalities[[#This Row],[Date]])</f>
        <v>7</v>
      </c>
      <c r="F2757" s="2" t="s">
        <v>22198</v>
      </c>
      <c r="G2757" s="2" t="s">
        <v>20218</v>
      </c>
      <c r="H2757" s="2"/>
      <c r="I2757" s="2" t="s">
        <v>3255</v>
      </c>
      <c r="J2757" s="2"/>
      <c r="K2757" s="2"/>
      <c r="L2757" s="2" t="s">
        <v>7431</v>
      </c>
      <c r="M2757" t="s">
        <v>9040</v>
      </c>
      <c r="N2757">
        <f>Airplane_Crashes_and_Fatalities[[#This Row],[Aboard]]-Airplane_Crashes_and_Fatalities[[#This Row],[Fatalities]]</f>
        <v>4</v>
      </c>
      <c r="O2757">
        <v>10422</v>
      </c>
      <c r="P2757">
        <v>39</v>
      </c>
      <c r="Q2757">
        <v>35</v>
      </c>
      <c r="R2757">
        <v>0</v>
      </c>
      <c r="S2757" s="2" t="s">
        <v>9041</v>
      </c>
    </row>
    <row r="2758" spans="1:19" x14ac:dyDescent="0.3">
      <c r="A2758" s="1">
        <v>27280</v>
      </c>
      <c r="B2758" s="4" t="str">
        <f>TEXT(Airplane_Crashes_and_Fatalities[[#This Row],[Date]],"yyyy")</f>
        <v>1974</v>
      </c>
      <c r="C2758" s="1" t="str">
        <f>TEXT(Airplane_Crashes_and_Fatalities[[#This Row],[Date]],"mmm")</f>
        <v>Sep</v>
      </c>
      <c r="D2758" s="5">
        <f>DAY(Airplane_Crashes_and_Fatalities[[#This Row],[Date]])</f>
        <v>8</v>
      </c>
      <c r="E2758" s="3">
        <v>0.40277777777777768</v>
      </c>
      <c r="F2758" s="2" t="s">
        <v>22199</v>
      </c>
      <c r="G2758" s="2" t="s">
        <v>22200</v>
      </c>
      <c r="H2758" s="2" t="s">
        <v>19851</v>
      </c>
      <c r="I2758" s="2" t="s">
        <v>3208</v>
      </c>
      <c r="J2758" s="2" t="s">
        <v>19067</v>
      </c>
      <c r="K2758" s="2" t="s">
        <v>9042</v>
      </c>
      <c r="L2758" s="2" t="s">
        <v>8753</v>
      </c>
      <c r="M2758" t="s">
        <v>9043</v>
      </c>
      <c r="N2758">
        <f>Airplane_Crashes_and_Fatalities[[#This Row],[Aboard]]-Airplane_Crashes_and_Fatalities[[#This Row],[Fatalities]]</f>
        <v>0</v>
      </c>
      <c r="O2758" t="s">
        <v>9044</v>
      </c>
      <c r="P2758">
        <v>88</v>
      </c>
      <c r="Q2758">
        <v>88</v>
      </c>
      <c r="R2758">
        <v>0</v>
      </c>
      <c r="S2758" s="2" t="s">
        <v>9045</v>
      </c>
    </row>
    <row r="2759" spans="1:19" x14ac:dyDescent="0.3">
      <c r="A2759" s="1">
        <v>27283</v>
      </c>
      <c r="B2759" s="4" t="str">
        <f>TEXT(Airplane_Crashes_and_Fatalities[[#This Row],[Date]],"yyyy")</f>
        <v>1974</v>
      </c>
      <c r="C2759" s="1" t="str">
        <f>TEXT(Airplane_Crashes_and_Fatalities[[#This Row],[Date]],"mmm")</f>
        <v>Sep</v>
      </c>
      <c r="D2759" s="5">
        <f>DAY(Airplane_Crashes_and_Fatalities[[#This Row],[Date]])</f>
        <v>11</v>
      </c>
      <c r="E2759" s="3">
        <v>0.31527777777777777</v>
      </c>
      <c r="F2759" s="2" t="s">
        <v>22201</v>
      </c>
      <c r="G2759" s="2" t="s">
        <v>20293</v>
      </c>
      <c r="H2759" s="2"/>
      <c r="I2759" s="2" t="s">
        <v>1102</v>
      </c>
      <c r="J2759" s="2" t="s">
        <v>19231</v>
      </c>
      <c r="K2759" s="2" t="s">
        <v>9046</v>
      </c>
      <c r="L2759" s="2" t="s">
        <v>7867</v>
      </c>
      <c r="M2759" t="s">
        <v>9047</v>
      </c>
      <c r="N2759">
        <f>Airplane_Crashes_and_Fatalities[[#This Row],[Aboard]]-Airplane_Crashes_and_Fatalities[[#This Row],[Fatalities]]</f>
        <v>12</v>
      </c>
      <c r="O2759" t="s">
        <v>9048</v>
      </c>
      <c r="P2759">
        <v>82</v>
      </c>
      <c r="Q2759">
        <v>70</v>
      </c>
      <c r="R2759">
        <v>0</v>
      </c>
      <c r="S2759" s="2" t="s">
        <v>9049</v>
      </c>
    </row>
    <row r="2760" spans="1:19" x14ac:dyDescent="0.3">
      <c r="A2760" s="1">
        <v>27287</v>
      </c>
      <c r="B2760" s="4" t="str">
        <f>TEXT(Airplane_Crashes_and_Fatalities[[#This Row],[Date]],"yyyy")</f>
        <v>1974</v>
      </c>
      <c r="C2760" s="1" t="str">
        <f>TEXT(Airplane_Crashes_and_Fatalities[[#This Row],[Date]],"mmm")</f>
        <v>Sep</v>
      </c>
      <c r="D2760" s="5">
        <f>DAY(Airplane_Crashes_and_Fatalities[[#This Row],[Date]])</f>
        <v>15</v>
      </c>
      <c r="E2760" s="3">
        <v>0.45833333333333326</v>
      </c>
      <c r="F2760" s="2" t="s">
        <v>22202</v>
      </c>
      <c r="G2760" s="2" t="s">
        <v>20706</v>
      </c>
      <c r="H2760" s="2"/>
      <c r="I2760" s="2" t="s">
        <v>4033</v>
      </c>
      <c r="J2760" s="2" t="s">
        <v>19157</v>
      </c>
      <c r="K2760" s="2" t="s">
        <v>9050</v>
      </c>
      <c r="L2760" s="2" t="s">
        <v>9051</v>
      </c>
      <c r="M2760" t="s">
        <v>9052</v>
      </c>
      <c r="N2760">
        <f>Airplane_Crashes_and_Fatalities[[#This Row],[Aboard]]-Airplane_Crashes_and_Fatalities[[#This Row],[Fatalities]]</f>
        <v>0</v>
      </c>
      <c r="O2760">
        <v>19819</v>
      </c>
      <c r="P2760">
        <v>75</v>
      </c>
      <c r="Q2760">
        <v>75</v>
      </c>
      <c r="R2760">
        <v>0</v>
      </c>
      <c r="S2760" s="2" t="s">
        <v>9053</v>
      </c>
    </row>
    <row r="2761" spans="1:19" x14ac:dyDescent="0.3">
      <c r="A2761" s="1">
        <v>27291</v>
      </c>
      <c r="B2761" s="4" t="str">
        <f>TEXT(Airplane_Crashes_and_Fatalities[[#This Row],[Date]],"yyyy")</f>
        <v>1974</v>
      </c>
      <c r="C2761" s="1" t="str">
        <f>TEXT(Airplane_Crashes_and_Fatalities[[#This Row],[Date]],"mmm")</f>
        <v>Sep</v>
      </c>
      <c r="D2761" s="5">
        <f>DAY(Airplane_Crashes_and_Fatalities[[#This Row],[Date]])</f>
        <v>19</v>
      </c>
      <c r="E2761" s="3">
        <v>0.15972222222222232</v>
      </c>
      <c r="F2761" s="2" t="s">
        <v>22203</v>
      </c>
      <c r="G2761" s="2" t="s">
        <v>19729</v>
      </c>
      <c r="H2761" s="2"/>
      <c r="I2761" s="2" t="s">
        <v>9054</v>
      </c>
      <c r="J2761" s="2"/>
      <c r="K2761" s="2" t="s">
        <v>9055</v>
      </c>
      <c r="L2761" s="2" t="s">
        <v>6477</v>
      </c>
      <c r="M2761" t="s">
        <v>9056</v>
      </c>
      <c r="N2761">
        <f>Airplane_Crashes_and_Fatalities[[#This Row],[Aboard]]-Airplane_Crashes_and_Fatalities[[#This Row],[Fatalities]]</f>
        <v>0</v>
      </c>
      <c r="P2761">
        <v>5</v>
      </c>
      <c r="Q2761">
        <v>5</v>
      </c>
      <c r="R2761">
        <v>0</v>
      </c>
      <c r="S2761" s="2" t="s">
        <v>9057</v>
      </c>
    </row>
    <row r="2762" spans="1:19" x14ac:dyDescent="0.3">
      <c r="A2762" s="1">
        <v>27294</v>
      </c>
      <c r="B2762" s="4" t="str">
        <f>TEXT(Airplane_Crashes_and_Fatalities[[#This Row],[Date]],"yyyy")</f>
        <v>1974</v>
      </c>
      <c r="C2762" s="1" t="str">
        <f>TEXT(Airplane_Crashes_and_Fatalities[[#This Row],[Date]],"mmm")</f>
        <v>Sep</v>
      </c>
      <c r="D2762" s="5">
        <f>DAY(Airplane_Crashes_and_Fatalities[[#This Row],[Date]])</f>
        <v>22</v>
      </c>
      <c r="E2762" s="3">
        <v>0.41319444444444442</v>
      </c>
      <c r="F2762" s="2" t="s">
        <v>21528</v>
      </c>
      <c r="G2762" s="2" t="s">
        <v>20063</v>
      </c>
      <c r="H2762" s="2"/>
      <c r="I2762" s="2" t="s">
        <v>9058</v>
      </c>
      <c r="J2762" s="2"/>
      <c r="K2762" s="2" t="s">
        <v>9059</v>
      </c>
      <c r="L2762" s="2" t="s">
        <v>6035</v>
      </c>
      <c r="M2762" t="s">
        <v>9060</v>
      </c>
      <c r="N2762">
        <f>Airplane_Crashes_and_Fatalities[[#This Row],[Aboard]]-Airplane_Crashes_and_Fatalities[[#This Row],[Fatalities]]</f>
        <v>0</v>
      </c>
      <c r="P2762">
        <v>2</v>
      </c>
      <c r="Q2762">
        <v>2</v>
      </c>
      <c r="R2762">
        <v>0</v>
      </c>
      <c r="S2762" s="2" t="s">
        <v>9061</v>
      </c>
    </row>
    <row r="2763" spans="1:19" x14ac:dyDescent="0.3">
      <c r="A2763" s="1">
        <v>27303</v>
      </c>
      <c r="B2763" s="4" t="str">
        <f>TEXT(Airplane_Crashes_and_Fatalities[[#This Row],[Date]],"yyyy")</f>
        <v>1974</v>
      </c>
      <c r="C2763" s="1" t="str">
        <f>TEXT(Airplane_Crashes_and_Fatalities[[#This Row],[Date]],"mmm")</f>
        <v>Oct</v>
      </c>
      <c r="D2763" s="5">
        <f>DAY(Airplane_Crashes_and_Fatalities[[#This Row],[Date]])</f>
        <v>1</v>
      </c>
      <c r="E2763" s="3">
        <v>0.90277777777777768</v>
      </c>
      <c r="F2763" s="2" t="s">
        <v>22204</v>
      </c>
      <c r="G2763" s="2" t="s">
        <v>20063</v>
      </c>
      <c r="H2763" s="2"/>
      <c r="I2763" s="2" t="s">
        <v>9062</v>
      </c>
      <c r="J2763" s="2"/>
      <c r="K2763" s="2" t="s">
        <v>9063</v>
      </c>
      <c r="L2763" s="2" t="s">
        <v>9064</v>
      </c>
      <c r="M2763" t="s">
        <v>9065</v>
      </c>
      <c r="N2763">
        <f>Airplane_Crashes_and_Fatalities[[#This Row],[Aboard]]-Airplane_Crashes_and_Fatalities[[#This Row],[Fatalities]]</f>
        <v>0</v>
      </c>
      <c r="P2763">
        <v>6</v>
      </c>
      <c r="Q2763">
        <v>6</v>
      </c>
      <c r="R2763">
        <v>0</v>
      </c>
      <c r="S2763" s="2" t="s">
        <v>9066</v>
      </c>
    </row>
    <row r="2764" spans="1:19" x14ac:dyDescent="0.3">
      <c r="A2764" s="1">
        <v>27304</v>
      </c>
      <c r="B2764" s="4" t="str">
        <f>TEXT(Airplane_Crashes_and_Fatalities[[#This Row],[Date]],"yyyy")</f>
        <v>1974</v>
      </c>
      <c r="C2764" s="1" t="str">
        <f>TEXT(Airplane_Crashes_and_Fatalities[[#This Row],[Date]],"mmm")</f>
        <v>Oct</v>
      </c>
      <c r="D2764" s="5">
        <f>DAY(Airplane_Crashes_and_Fatalities[[#This Row],[Date]])</f>
        <v>2</v>
      </c>
      <c r="E2764" s="3">
        <v>0.8125</v>
      </c>
      <c r="F2764" s="2" t="s">
        <v>22205</v>
      </c>
      <c r="G2764" s="2" t="s">
        <v>22206</v>
      </c>
      <c r="H2764" s="2"/>
      <c r="I2764" s="2" t="s">
        <v>9067</v>
      </c>
      <c r="J2764" s="2"/>
      <c r="K2764" s="2" t="s">
        <v>9068</v>
      </c>
      <c r="L2764" s="2" t="s">
        <v>7804</v>
      </c>
      <c r="M2764" t="s">
        <v>8927</v>
      </c>
      <c r="N2764">
        <f>Airplane_Crashes_and_Fatalities[[#This Row],[Aboard]]-Airplane_Crashes_and_Fatalities[[#This Row],[Fatalities]]</f>
        <v>0</v>
      </c>
      <c r="O2764">
        <v>175</v>
      </c>
      <c r="P2764">
        <v>2</v>
      </c>
      <c r="Q2764">
        <v>2</v>
      </c>
      <c r="R2764">
        <v>0</v>
      </c>
      <c r="S2764" s="2" t="s">
        <v>1721</v>
      </c>
    </row>
    <row r="2765" spans="1:19" x14ac:dyDescent="0.3">
      <c r="A2765" s="1">
        <v>27311</v>
      </c>
      <c r="B2765" s="4" t="str">
        <f>TEXT(Airplane_Crashes_and_Fatalities[[#This Row],[Date]],"yyyy")</f>
        <v>1974</v>
      </c>
      <c r="C2765" s="1" t="str">
        <f>TEXT(Airplane_Crashes_and_Fatalities[[#This Row],[Date]],"mmm")</f>
        <v>Oct</v>
      </c>
      <c r="D2765" s="5">
        <f>DAY(Airplane_Crashes_and_Fatalities[[#This Row],[Date]])</f>
        <v>9</v>
      </c>
      <c r="F2765" s="2" t="s">
        <v>22207</v>
      </c>
      <c r="G2765" s="2" t="s">
        <v>20063</v>
      </c>
      <c r="H2765" s="2"/>
      <c r="I2765" s="2" t="s">
        <v>9069</v>
      </c>
      <c r="J2765" s="2"/>
      <c r="K2765" s="2"/>
      <c r="L2765" s="2" t="s">
        <v>7322</v>
      </c>
      <c r="M2765" t="s">
        <v>9070</v>
      </c>
      <c r="N2765">
        <f>Airplane_Crashes_and_Fatalities[[#This Row],[Aboard]]-Airplane_Crashes_and_Fatalities[[#This Row],[Fatalities]]</f>
        <v>0</v>
      </c>
      <c r="P2765">
        <v>3</v>
      </c>
      <c r="Q2765">
        <v>3</v>
      </c>
      <c r="R2765">
        <v>0</v>
      </c>
      <c r="S2765" s="2" t="s">
        <v>9071</v>
      </c>
    </row>
    <row r="2766" spans="1:19" x14ac:dyDescent="0.3">
      <c r="A2766" s="1">
        <v>27312</v>
      </c>
      <c r="B2766" s="4" t="str">
        <f>TEXT(Airplane_Crashes_and_Fatalities[[#This Row],[Date]],"yyyy")</f>
        <v>1974</v>
      </c>
      <c r="C2766" s="1" t="str">
        <f>TEXT(Airplane_Crashes_and_Fatalities[[#This Row],[Date]],"mmm")</f>
        <v>Oct</v>
      </c>
      <c r="D2766" s="5">
        <f>DAY(Airplane_Crashes_and_Fatalities[[#This Row],[Date]])</f>
        <v>10</v>
      </c>
      <c r="F2766" s="2" t="s">
        <v>20461</v>
      </c>
      <c r="G2766" s="2" t="s">
        <v>20042</v>
      </c>
      <c r="H2766" s="2"/>
      <c r="I2766" s="2" t="s">
        <v>8251</v>
      </c>
      <c r="J2766" s="2"/>
      <c r="K2766" s="2" t="s">
        <v>633</v>
      </c>
      <c r="L2766" s="2" t="s">
        <v>9072</v>
      </c>
      <c r="M2766" t="s">
        <v>9073</v>
      </c>
      <c r="N2766">
        <f>Airplane_Crashes_and_Fatalities[[#This Row],[Aboard]]-Airplane_Crashes_and_Fatalities[[#This Row],[Fatalities]]</f>
        <v>0</v>
      </c>
      <c r="O2766" t="s">
        <v>9074</v>
      </c>
      <c r="P2766">
        <v>6</v>
      </c>
      <c r="Q2766">
        <v>6</v>
      </c>
      <c r="R2766">
        <v>0</v>
      </c>
      <c r="S2766" s="2" t="s">
        <v>9075</v>
      </c>
    </row>
    <row r="2767" spans="1:19" x14ac:dyDescent="0.3">
      <c r="A2767" s="1">
        <v>27315</v>
      </c>
      <c r="B2767" s="4" t="str">
        <f>TEXT(Airplane_Crashes_and_Fatalities[[#This Row],[Date]],"yyyy")</f>
        <v>1974</v>
      </c>
      <c r="C2767" s="1" t="str">
        <f>TEXT(Airplane_Crashes_and_Fatalities[[#This Row],[Date]],"mmm")</f>
        <v>Oct</v>
      </c>
      <c r="D2767" s="5">
        <f>DAY(Airplane_Crashes_and_Fatalities[[#This Row],[Date]])</f>
        <v>13</v>
      </c>
      <c r="F2767" s="2" t="s">
        <v>9076</v>
      </c>
      <c r="G2767" s="2"/>
      <c r="H2767" s="2"/>
      <c r="I2767" s="2" t="s">
        <v>1718</v>
      </c>
      <c r="J2767" s="2"/>
      <c r="K2767" s="2"/>
      <c r="L2767" s="2" t="s">
        <v>9077</v>
      </c>
      <c r="M2767" t="s">
        <v>9078</v>
      </c>
      <c r="N2767">
        <f>Airplane_Crashes_and_Fatalities[[#This Row],[Aboard]]-Airplane_Crashes_and_Fatalities[[#This Row],[Fatalities]]</f>
        <v>0</v>
      </c>
      <c r="O2767">
        <v>4106</v>
      </c>
      <c r="P2767">
        <v>6</v>
      </c>
      <c r="Q2767">
        <v>6</v>
      </c>
      <c r="R2767">
        <v>0</v>
      </c>
      <c r="S2767" s="2" t="s">
        <v>9079</v>
      </c>
    </row>
    <row r="2768" spans="1:19" x14ac:dyDescent="0.3">
      <c r="A2768" s="1">
        <v>27319</v>
      </c>
      <c r="B2768" s="4" t="str">
        <f>TEXT(Airplane_Crashes_and_Fatalities[[#This Row],[Date]],"yyyy")</f>
        <v>1974</v>
      </c>
      <c r="C2768" s="1" t="str">
        <f>TEXT(Airplane_Crashes_and_Fatalities[[#This Row],[Date]],"mmm")</f>
        <v>Oct</v>
      </c>
      <c r="D2768" s="5">
        <f>DAY(Airplane_Crashes_and_Fatalities[[#This Row],[Date]])</f>
        <v>17</v>
      </c>
      <c r="E2768" s="3">
        <v>0.36805555555555558</v>
      </c>
      <c r="F2768" s="2" t="s">
        <v>22208</v>
      </c>
      <c r="G2768" s="2" t="s">
        <v>20063</v>
      </c>
      <c r="H2768" s="2"/>
      <c r="I2768" s="2" t="s">
        <v>9080</v>
      </c>
      <c r="J2768" s="2"/>
      <c r="K2768" s="2" t="s">
        <v>9081</v>
      </c>
      <c r="L2768" s="2" t="s">
        <v>7400</v>
      </c>
      <c r="M2768" t="s">
        <v>9082</v>
      </c>
      <c r="N2768">
        <f>Airplane_Crashes_and_Fatalities[[#This Row],[Aboard]]-Airplane_Crashes_and_Fatalities[[#This Row],[Fatalities]]</f>
        <v>3</v>
      </c>
      <c r="P2768">
        <v>8</v>
      </c>
      <c r="Q2768">
        <v>5</v>
      </c>
      <c r="R2768">
        <v>0</v>
      </c>
      <c r="S2768" s="2" t="s">
        <v>9083</v>
      </c>
    </row>
    <row r="2769" spans="1:19" x14ac:dyDescent="0.3">
      <c r="A2769" s="1">
        <v>27321</v>
      </c>
      <c r="B2769" s="4" t="str">
        <f>TEXT(Airplane_Crashes_and_Fatalities[[#This Row],[Date]],"yyyy")</f>
        <v>1974</v>
      </c>
      <c r="C2769" s="1" t="str">
        <f>TEXT(Airplane_Crashes_and_Fatalities[[#This Row],[Date]],"mmm")</f>
        <v>Oct</v>
      </c>
      <c r="D2769" s="5">
        <f>DAY(Airplane_Crashes_and_Fatalities[[#This Row],[Date]])</f>
        <v>19</v>
      </c>
      <c r="E2769" s="3">
        <v>5.2083333333333259E-2</v>
      </c>
      <c r="F2769" s="2" t="s">
        <v>22209</v>
      </c>
      <c r="G2769" s="2" t="s">
        <v>20426</v>
      </c>
      <c r="H2769" s="2"/>
      <c r="I2769" s="2" t="s">
        <v>9084</v>
      </c>
      <c r="J2769" s="2"/>
      <c r="K2769" s="2"/>
      <c r="L2769" s="2" t="s">
        <v>1183</v>
      </c>
      <c r="M2769" t="s">
        <v>9085</v>
      </c>
      <c r="N2769">
        <f>Airplane_Crashes_and_Fatalities[[#This Row],[Aboard]]-Airplane_Crashes_and_Fatalities[[#This Row],[Fatalities]]</f>
        <v>7</v>
      </c>
      <c r="O2769" t="s">
        <v>9086</v>
      </c>
      <c r="P2769">
        <v>8</v>
      </c>
      <c r="Q2769">
        <v>1</v>
      </c>
      <c r="R2769">
        <v>0</v>
      </c>
      <c r="S2769" s="2" t="s">
        <v>9087</v>
      </c>
    </row>
    <row r="2770" spans="1:19" x14ac:dyDescent="0.3">
      <c r="A2770" s="1">
        <v>27324</v>
      </c>
      <c r="B2770" s="4" t="str">
        <f>TEXT(Airplane_Crashes_and_Fatalities[[#This Row],[Date]],"yyyy")</f>
        <v>1974</v>
      </c>
      <c r="C2770" s="1" t="str">
        <f>TEXT(Airplane_Crashes_and_Fatalities[[#This Row],[Date]],"mmm")</f>
        <v>Oct</v>
      </c>
      <c r="D2770" s="5">
        <f>DAY(Airplane_Crashes_and_Fatalities[[#This Row],[Date]])</f>
        <v>22</v>
      </c>
      <c r="E2770" s="3">
        <v>0.76736111111111116</v>
      </c>
      <c r="F2770" s="2" t="s">
        <v>22210</v>
      </c>
      <c r="G2770" s="2" t="s">
        <v>20827</v>
      </c>
      <c r="H2770" s="2"/>
      <c r="I2770" s="2" t="s">
        <v>9088</v>
      </c>
      <c r="J2770" s="2"/>
      <c r="K2770" s="2" t="s">
        <v>9089</v>
      </c>
      <c r="L2770" s="2" t="s">
        <v>9090</v>
      </c>
      <c r="M2770" t="s">
        <v>9091</v>
      </c>
      <c r="N2770">
        <f>Airplane_Crashes_and_Fatalities[[#This Row],[Aboard]]-Airplane_Crashes_and_Fatalities[[#This Row],[Fatalities]]</f>
        <v>0</v>
      </c>
      <c r="P2770">
        <v>2</v>
      </c>
      <c r="Q2770">
        <v>2</v>
      </c>
      <c r="R2770">
        <v>0</v>
      </c>
      <c r="S2770" s="2" t="s">
        <v>9092</v>
      </c>
    </row>
    <row r="2771" spans="1:19" x14ac:dyDescent="0.3">
      <c r="A2771" s="1">
        <v>27326</v>
      </c>
      <c r="B2771" s="4" t="str">
        <f>TEXT(Airplane_Crashes_and_Fatalities[[#This Row],[Date]],"yyyy")</f>
        <v>1974</v>
      </c>
      <c r="C2771" s="1" t="str">
        <f>TEXT(Airplane_Crashes_and_Fatalities[[#This Row],[Date]],"mmm")</f>
        <v>Oct</v>
      </c>
      <c r="D2771" s="5">
        <f>DAY(Airplane_Crashes_and_Fatalities[[#This Row],[Date]])</f>
        <v>24</v>
      </c>
      <c r="E2771" s="3">
        <v>0.8125</v>
      </c>
      <c r="F2771" s="2" t="s">
        <v>22211</v>
      </c>
      <c r="G2771" s="2" t="s">
        <v>20205</v>
      </c>
      <c r="H2771" s="2"/>
      <c r="I2771" s="2" t="s">
        <v>9093</v>
      </c>
      <c r="J2771" s="2"/>
      <c r="K2771" s="2" t="s">
        <v>9094</v>
      </c>
      <c r="L2771" s="2" t="s">
        <v>8086</v>
      </c>
      <c r="M2771" t="s">
        <v>9095</v>
      </c>
      <c r="N2771">
        <f>Airplane_Crashes_and_Fatalities[[#This Row],[Aboard]]-Airplane_Crashes_and_Fatalities[[#This Row],[Fatalities]]</f>
        <v>2</v>
      </c>
      <c r="P2771">
        <v>4</v>
      </c>
      <c r="Q2771">
        <v>2</v>
      </c>
      <c r="R2771">
        <v>0</v>
      </c>
      <c r="S2771" s="2" t="s">
        <v>9096</v>
      </c>
    </row>
    <row r="2772" spans="1:19" x14ac:dyDescent="0.3">
      <c r="A2772" s="1">
        <v>27326</v>
      </c>
      <c r="B2772" s="4" t="str">
        <f>TEXT(Airplane_Crashes_and_Fatalities[[#This Row],[Date]],"yyyy")</f>
        <v>1974</v>
      </c>
      <c r="C2772" s="1" t="str">
        <f>TEXT(Airplane_Crashes_and_Fatalities[[#This Row],[Date]],"mmm")</f>
        <v>Oct</v>
      </c>
      <c r="D2772" s="5">
        <f>DAY(Airplane_Crashes_and_Fatalities[[#This Row],[Date]])</f>
        <v>24</v>
      </c>
      <c r="E2772" s="3">
        <v>0.27430555555555558</v>
      </c>
      <c r="F2772" s="2" t="s">
        <v>22212</v>
      </c>
      <c r="G2772" s="2" t="s">
        <v>19712</v>
      </c>
      <c r="H2772" s="2"/>
      <c r="I2772" s="2" t="s">
        <v>9097</v>
      </c>
      <c r="J2772" s="2"/>
      <c r="K2772" s="2" t="s">
        <v>9098</v>
      </c>
      <c r="L2772" s="2" t="s">
        <v>9099</v>
      </c>
      <c r="M2772" t="s">
        <v>9100</v>
      </c>
      <c r="N2772">
        <f>Airplane_Crashes_and_Fatalities[[#This Row],[Aboard]]-Airplane_Crashes_and_Fatalities[[#This Row],[Fatalities]]</f>
        <v>1</v>
      </c>
      <c r="P2772">
        <v>3</v>
      </c>
      <c r="Q2772">
        <v>2</v>
      </c>
      <c r="R2772">
        <v>0</v>
      </c>
      <c r="S2772" s="2" t="s">
        <v>9101</v>
      </c>
    </row>
    <row r="2773" spans="1:19" x14ac:dyDescent="0.3">
      <c r="A2773" s="1">
        <v>27707</v>
      </c>
      <c r="B2773" s="4" t="str">
        <f>TEXT(Airplane_Crashes_and_Fatalities[[#This Row],[Date]],"yyyy")</f>
        <v>1975</v>
      </c>
      <c r="C2773" s="1" t="str">
        <f>TEXT(Airplane_Crashes_and_Fatalities[[#This Row],[Date]],"mmm")</f>
        <v>Nov</v>
      </c>
      <c r="D2773" s="5">
        <f>DAY(Airplane_Crashes_and_Fatalities[[#This Row],[Date]])</f>
        <v>9</v>
      </c>
      <c r="F2773" s="2" t="s">
        <v>21504</v>
      </c>
      <c r="G2773" s="2" t="s">
        <v>20063</v>
      </c>
      <c r="H2773" s="2"/>
      <c r="I2773" s="2" t="s">
        <v>9102</v>
      </c>
      <c r="J2773" s="2"/>
      <c r="K2773" s="2" t="s">
        <v>9103</v>
      </c>
      <c r="L2773" s="2" t="s">
        <v>6094</v>
      </c>
      <c r="M2773" t="s">
        <v>9104</v>
      </c>
      <c r="N2773">
        <f>Airplane_Crashes_and_Fatalities[[#This Row],[Aboard]]-Airplane_Crashes_and_Fatalities[[#This Row],[Fatalities]]</f>
        <v>0</v>
      </c>
      <c r="P2773">
        <v>3</v>
      </c>
      <c r="Q2773">
        <v>3</v>
      </c>
      <c r="R2773">
        <v>0</v>
      </c>
      <c r="S2773" s="2" t="s">
        <v>9105</v>
      </c>
    </row>
    <row r="2774" spans="1:19" x14ac:dyDescent="0.3">
      <c r="A2774" s="1">
        <v>27329</v>
      </c>
      <c r="B2774" s="4" t="str">
        <f>TEXT(Airplane_Crashes_and_Fatalities[[#This Row],[Date]],"yyyy")</f>
        <v>1974</v>
      </c>
      <c r="C2774" s="1" t="str">
        <f>TEXT(Airplane_Crashes_and_Fatalities[[#This Row],[Date]],"mmm")</f>
        <v>Oct</v>
      </c>
      <c r="D2774" s="5">
        <f>DAY(Airplane_Crashes_and_Fatalities[[#This Row],[Date]])</f>
        <v>27</v>
      </c>
      <c r="E2774" s="3">
        <v>0.98333333333333339</v>
      </c>
      <c r="F2774" s="2" t="s">
        <v>22213</v>
      </c>
      <c r="G2774" s="2" t="s">
        <v>20063</v>
      </c>
      <c r="H2774" s="2"/>
      <c r="I2774" s="2" t="s">
        <v>9106</v>
      </c>
      <c r="J2774" s="2"/>
      <c r="K2774" s="2" t="s">
        <v>9107</v>
      </c>
      <c r="L2774" s="2" t="s">
        <v>7291</v>
      </c>
      <c r="M2774" t="s">
        <v>9108</v>
      </c>
      <c r="N2774">
        <f>Airplane_Crashes_and_Fatalities[[#This Row],[Aboard]]-Airplane_Crashes_and_Fatalities[[#This Row],[Fatalities]]</f>
        <v>0</v>
      </c>
      <c r="O2774">
        <v>4234</v>
      </c>
      <c r="P2774">
        <v>4</v>
      </c>
      <c r="Q2774">
        <v>4</v>
      </c>
      <c r="R2774">
        <v>0</v>
      </c>
      <c r="S2774" s="2" t="s">
        <v>9109</v>
      </c>
    </row>
    <row r="2775" spans="1:19" x14ac:dyDescent="0.3">
      <c r="A2775" s="1">
        <v>27330</v>
      </c>
      <c r="B2775" s="4" t="str">
        <f>TEXT(Airplane_Crashes_and_Fatalities[[#This Row],[Date]],"yyyy")</f>
        <v>1974</v>
      </c>
      <c r="C2775" s="1" t="str">
        <f>TEXT(Airplane_Crashes_and_Fatalities[[#This Row],[Date]],"mmm")</f>
        <v>Oct</v>
      </c>
      <c r="D2775" s="5">
        <f>DAY(Airplane_Crashes_and_Fatalities[[#This Row],[Date]])</f>
        <v>28</v>
      </c>
      <c r="E2775" s="3">
        <v>0.69791666666666674</v>
      </c>
      <c r="F2775" s="2" t="s">
        <v>22214</v>
      </c>
      <c r="G2775" s="2" t="s">
        <v>19981</v>
      </c>
      <c r="H2775" s="2"/>
      <c r="I2775" s="2" t="s">
        <v>9110</v>
      </c>
      <c r="J2775" s="2"/>
      <c r="K2775" s="2" t="s">
        <v>9111</v>
      </c>
      <c r="L2775" s="2" t="s">
        <v>9112</v>
      </c>
      <c r="M2775" t="s">
        <v>9113</v>
      </c>
      <c r="N2775">
        <f>Airplane_Crashes_and_Fatalities[[#This Row],[Aboard]]-Airplane_Crashes_and_Fatalities[[#This Row],[Fatalities]]</f>
        <v>0</v>
      </c>
      <c r="P2775">
        <v>2</v>
      </c>
      <c r="Q2775">
        <v>2</v>
      </c>
      <c r="R2775">
        <v>0</v>
      </c>
      <c r="S2775" s="2" t="s">
        <v>9114</v>
      </c>
    </row>
    <row r="2776" spans="1:19" x14ac:dyDescent="0.3">
      <c r="A2776" s="1">
        <v>27332</v>
      </c>
      <c r="B2776" s="4" t="str">
        <f>TEXT(Airplane_Crashes_and_Fatalities[[#This Row],[Date]],"yyyy")</f>
        <v>1974</v>
      </c>
      <c r="C2776" s="1" t="str">
        <f>TEXT(Airplane_Crashes_and_Fatalities[[#This Row],[Date]],"mmm")</f>
        <v>Oct</v>
      </c>
      <c r="D2776" s="5">
        <f>DAY(Airplane_Crashes_and_Fatalities[[#This Row],[Date]])</f>
        <v>30</v>
      </c>
      <c r="E2776" s="3">
        <v>0.10416666666666674</v>
      </c>
      <c r="F2776" s="2" t="s">
        <v>22215</v>
      </c>
      <c r="G2776" s="2" t="s">
        <v>22216</v>
      </c>
      <c r="H2776" s="2" t="s">
        <v>19667</v>
      </c>
      <c r="I2776" s="2" t="s">
        <v>9115</v>
      </c>
      <c r="J2776" s="2" t="s">
        <v>19292</v>
      </c>
      <c r="K2776" s="2"/>
      <c r="L2776" s="2" t="s">
        <v>9116</v>
      </c>
      <c r="M2776" t="s">
        <v>9117</v>
      </c>
      <c r="N2776">
        <f>Airplane_Crashes_and_Fatalities[[#This Row],[Aboard]]-Airplane_Crashes_and_Fatalities[[#This Row],[Fatalities]]</f>
        <v>2</v>
      </c>
      <c r="O2776">
        <v>1141</v>
      </c>
      <c r="P2776">
        <v>34</v>
      </c>
      <c r="Q2776">
        <v>32</v>
      </c>
      <c r="R2776">
        <v>0</v>
      </c>
      <c r="S2776" s="2" t="s">
        <v>9118</v>
      </c>
    </row>
    <row r="2777" spans="1:19" x14ac:dyDescent="0.3">
      <c r="A2777" s="1">
        <v>27340</v>
      </c>
      <c r="B2777" s="4" t="str">
        <f>TEXT(Airplane_Crashes_and_Fatalities[[#This Row],[Date]],"yyyy")</f>
        <v>1974</v>
      </c>
      <c r="C2777" s="1" t="str">
        <f>TEXT(Airplane_Crashes_and_Fatalities[[#This Row],[Date]],"mmm")</f>
        <v>Nov</v>
      </c>
      <c r="D2777" s="5">
        <f>DAY(Airplane_Crashes_and_Fatalities[[#This Row],[Date]])</f>
        <v>7</v>
      </c>
      <c r="F2777" s="2" t="s">
        <v>22217</v>
      </c>
      <c r="G2777" s="2" t="s">
        <v>19900</v>
      </c>
      <c r="H2777" s="2"/>
      <c r="I2777" s="2" t="s">
        <v>19648</v>
      </c>
      <c r="J2777" s="2"/>
      <c r="K2777" s="2"/>
      <c r="L2777" s="2" t="s">
        <v>7804</v>
      </c>
      <c r="M2777" t="s">
        <v>9119</v>
      </c>
      <c r="N2777">
        <f>Airplane_Crashes_and_Fatalities[[#This Row],[Aboard]]-Airplane_Crashes_and_Fatalities[[#This Row],[Fatalities]]</f>
        <v>0</v>
      </c>
      <c r="O2777">
        <v>154</v>
      </c>
      <c r="P2777">
        <v>3</v>
      </c>
      <c r="Q2777">
        <v>3</v>
      </c>
      <c r="R2777">
        <v>0</v>
      </c>
      <c r="S2777" s="2" t="s">
        <v>9120</v>
      </c>
    </row>
    <row r="2778" spans="1:19" x14ac:dyDescent="0.3">
      <c r="A2778" s="1">
        <v>27348</v>
      </c>
      <c r="B2778" s="4" t="str">
        <f>TEXT(Airplane_Crashes_and_Fatalities[[#This Row],[Date]],"yyyy")</f>
        <v>1974</v>
      </c>
      <c r="C2778" s="1" t="str">
        <f>TEXT(Airplane_Crashes_and_Fatalities[[#This Row],[Date]],"mmm")</f>
        <v>Nov</v>
      </c>
      <c r="D2778" s="5">
        <f>DAY(Airplane_Crashes_and_Fatalities[[#This Row],[Date]])</f>
        <v>15</v>
      </c>
      <c r="E2778" s="3">
        <v>0.54166666666666674</v>
      </c>
      <c r="F2778" s="2" t="s">
        <v>22218</v>
      </c>
      <c r="G2778" s="2" t="s">
        <v>20063</v>
      </c>
      <c r="H2778" s="2"/>
      <c r="I2778" s="2" t="s">
        <v>9121</v>
      </c>
      <c r="J2778" s="2"/>
      <c r="K2778" s="2" t="s">
        <v>9122</v>
      </c>
      <c r="L2778" s="2" t="s">
        <v>7400</v>
      </c>
      <c r="M2778" t="s">
        <v>9123</v>
      </c>
      <c r="N2778">
        <f>Airplane_Crashes_and_Fatalities[[#This Row],[Aboard]]-Airplane_Crashes_and_Fatalities[[#This Row],[Fatalities]]</f>
        <v>0</v>
      </c>
      <c r="P2778">
        <v>4</v>
      </c>
      <c r="Q2778">
        <v>4</v>
      </c>
      <c r="R2778">
        <v>0</v>
      </c>
      <c r="S2778" s="2" t="s">
        <v>9124</v>
      </c>
    </row>
    <row r="2779" spans="1:19" x14ac:dyDescent="0.3">
      <c r="A2779" s="1">
        <v>27348</v>
      </c>
      <c r="B2779" s="4" t="str">
        <f>TEXT(Airplane_Crashes_and_Fatalities[[#This Row],[Date]],"yyyy")</f>
        <v>1974</v>
      </c>
      <c r="C2779" s="1" t="str">
        <f>TEXT(Airplane_Crashes_and_Fatalities[[#This Row],[Date]],"mmm")</f>
        <v>Nov</v>
      </c>
      <c r="D2779" s="5">
        <f>DAY(Airplane_Crashes_and_Fatalities[[#This Row],[Date]])</f>
        <v>15</v>
      </c>
      <c r="F2779" s="2" t="s">
        <v>21173</v>
      </c>
      <c r="G2779" s="2" t="s">
        <v>20426</v>
      </c>
      <c r="H2779" s="2"/>
      <c r="I2779" s="2" t="s">
        <v>9125</v>
      </c>
      <c r="J2779" s="2"/>
      <c r="K2779" s="2"/>
      <c r="L2779" s="2" t="s">
        <v>9126</v>
      </c>
      <c r="M2779" t="s">
        <v>9127</v>
      </c>
      <c r="N2779">
        <f>Airplane_Crashes_and_Fatalities[[#This Row],[Aboard]]-Airplane_Crashes_and_Fatalities[[#This Row],[Fatalities]]</f>
        <v>7</v>
      </c>
      <c r="O2779" t="s">
        <v>9128</v>
      </c>
      <c r="P2779">
        <v>8</v>
      </c>
      <c r="Q2779">
        <v>1</v>
      </c>
      <c r="R2779">
        <v>0</v>
      </c>
      <c r="S2779" s="2" t="s">
        <v>9129</v>
      </c>
    </row>
    <row r="2780" spans="1:19" x14ac:dyDescent="0.3">
      <c r="A2780" s="1">
        <v>27353</v>
      </c>
      <c r="B2780" s="4" t="str">
        <f>TEXT(Airplane_Crashes_and_Fatalities[[#This Row],[Date]],"yyyy")</f>
        <v>1974</v>
      </c>
      <c r="C2780" s="1" t="str">
        <f>TEXT(Airplane_Crashes_and_Fatalities[[#This Row],[Date]],"mmm")</f>
        <v>Nov</v>
      </c>
      <c r="D2780" s="5">
        <f>DAY(Airplane_Crashes_and_Fatalities[[#This Row],[Date]])</f>
        <v>20</v>
      </c>
      <c r="F2780" s="2" t="s">
        <v>22219</v>
      </c>
      <c r="G2780" s="2" t="s">
        <v>21206</v>
      </c>
      <c r="H2780" s="2"/>
      <c r="I2780" s="2" t="s">
        <v>4866</v>
      </c>
      <c r="J2780" s="2"/>
      <c r="K2780" s="2" t="s">
        <v>9130</v>
      </c>
      <c r="L2780" s="2" t="s">
        <v>1183</v>
      </c>
      <c r="M2780" t="s">
        <v>9131</v>
      </c>
      <c r="N2780">
        <f>Airplane_Crashes_and_Fatalities[[#This Row],[Aboard]]-Airplane_Crashes_and_Fatalities[[#This Row],[Fatalities]]</f>
        <v>22</v>
      </c>
      <c r="O2780">
        <v>9465</v>
      </c>
      <c r="P2780">
        <v>24</v>
      </c>
      <c r="Q2780">
        <v>2</v>
      </c>
      <c r="R2780">
        <v>0</v>
      </c>
      <c r="S2780" s="2" t="s">
        <v>9132</v>
      </c>
    </row>
    <row r="2781" spans="1:19" x14ac:dyDescent="0.3">
      <c r="A2781" s="1">
        <v>27353</v>
      </c>
      <c r="B2781" s="4" t="str">
        <f>TEXT(Airplane_Crashes_and_Fatalities[[#This Row],[Date]],"yyyy")</f>
        <v>1974</v>
      </c>
      <c r="C2781" s="1" t="str">
        <f>TEXT(Airplane_Crashes_and_Fatalities[[#This Row],[Date]],"mmm")</f>
        <v>Nov</v>
      </c>
      <c r="D2781" s="5">
        <f>DAY(Airplane_Crashes_and_Fatalities[[#This Row],[Date]])</f>
        <v>20</v>
      </c>
      <c r="E2781" s="3">
        <v>0.32638888888888884</v>
      </c>
      <c r="F2781" s="2" t="s">
        <v>21370</v>
      </c>
      <c r="G2781" s="2" t="s">
        <v>20176</v>
      </c>
      <c r="H2781" s="2"/>
      <c r="I2781" s="2" t="s">
        <v>4877</v>
      </c>
      <c r="J2781" s="2" t="s">
        <v>19293</v>
      </c>
      <c r="K2781" s="2" t="s">
        <v>9133</v>
      </c>
      <c r="L2781" s="2" t="s">
        <v>9134</v>
      </c>
      <c r="M2781" t="s">
        <v>9135</v>
      </c>
      <c r="N2781">
        <f>Airplane_Crashes_and_Fatalities[[#This Row],[Aboard]]-Airplane_Crashes_and_Fatalities[[#This Row],[Fatalities]]</f>
        <v>98</v>
      </c>
      <c r="O2781" t="s">
        <v>9136</v>
      </c>
      <c r="P2781">
        <v>157</v>
      </c>
      <c r="Q2781">
        <v>59</v>
      </c>
      <c r="R2781">
        <v>0</v>
      </c>
      <c r="S2781" s="2" t="s">
        <v>9137</v>
      </c>
    </row>
    <row r="2782" spans="1:19" x14ac:dyDescent="0.3">
      <c r="A2782" s="1">
        <v>27355</v>
      </c>
      <c r="B2782" s="4" t="str">
        <f>TEXT(Airplane_Crashes_and_Fatalities[[#This Row],[Date]],"yyyy")</f>
        <v>1974</v>
      </c>
      <c r="C2782" s="1" t="str">
        <f>TEXT(Airplane_Crashes_and_Fatalities[[#This Row],[Date]],"mmm")</f>
        <v>Nov</v>
      </c>
      <c r="D2782" s="5">
        <f>DAY(Airplane_Crashes_and_Fatalities[[#This Row],[Date]])</f>
        <v>22</v>
      </c>
      <c r="F2782" s="2" t="s">
        <v>19716</v>
      </c>
      <c r="G2782" s="2" t="s">
        <v>19710</v>
      </c>
      <c r="H2782" s="2"/>
      <c r="I2782" s="2" t="s">
        <v>9138</v>
      </c>
      <c r="J2782" s="2"/>
      <c r="K2782" s="2"/>
      <c r="L2782" s="2" t="s">
        <v>9139</v>
      </c>
      <c r="M2782" t="s">
        <v>9140</v>
      </c>
      <c r="N2782">
        <f>Airplane_Crashes_and_Fatalities[[#This Row],[Aboard]]-Airplane_Crashes_and_Fatalities[[#This Row],[Fatalities]]</f>
        <v>0</v>
      </c>
      <c r="O2782" t="s">
        <v>9141</v>
      </c>
      <c r="P2782">
        <v>4</v>
      </c>
      <c r="Q2782">
        <v>4</v>
      </c>
      <c r="R2782">
        <v>0</v>
      </c>
      <c r="S2782" s="2" t="s">
        <v>1531</v>
      </c>
    </row>
    <row r="2783" spans="1:19" x14ac:dyDescent="0.3">
      <c r="A2783" s="1">
        <v>27364</v>
      </c>
      <c r="B2783" s="4" t="str">
        <f>TEXT(Airplane_Crashes_and_Fatalities[[#This Row],[Date]],"yyyy")</f>
        <v>1974</v>
      </c>
      <c r="C2783" s="1" t="str">
        <f>TEXT(Airplane_Crashes_and_Fatalities[[#This Row],[Date]],"mmm")</f>
        <v>Dec</v>
      </c>
      <c r="D2783" s="5">
        <f>DAY(Airplane_Crashes_and_Fatalities[[#This Row],[Date]])</f>
        <v>1</v>
      </c>
      <c r="E2783" s="3">
        <v>0.80972222222222223</v>
      </c>
      <c r="F2783" s="2" t="s">
        <v>22220</v>
      </c>
      <c r="G2783" s="2" t="s">
        <v>22221</v>
      </c>
      <c r="H2783" s="2" t="s">
        <v>19785</v>
      </c>
      <c r="I2783" s="2" t="s">
        <v>368</v>
      </c>
      <c r="J2783" s="2" t="s">
        <v>19294</v>
      </c>
      <c r="K2783" s="2" t="s">
        <v>9142</v>
      </c>
      <c r="L2783" s="2" t="s">
        <v>9143</v>
      </c>
      <c r="M2783" t="s">
        <v>9144</v>
      </c>
      <c r="N2783">
        <f>Airplane_Crashes_and_Fatalities[[#This Row],[Aboard]]-Airplane_Crashes_and_Fatalities[[#This Row],[Fatalities]]</f>
        <v>0</v>
      </c>
      <c r="O2783">
        <v>20296</v>
      </c>
      <c r="P2783">
        <v>3</v>
      </c>
      <c r="Q2783">
        <v>3</v>
      </c>
      <c r="R2783">
        <v>0</v>
      </c>
      <c r="S2783" s="2" t="s">
        <v>9145</v>
      </c>
    </row>
    <row r="2784" spans="1:19" x14ac:dyDescent="0.3">
      <c r="A2784" s="1">
        <v>27364</v>
      </c>
      <c r="B2784" s="4" t="str">
        <f>TEXT(Airplane_Crashes_and_Fatalities[[#This Row],[Date]],"yyyy")</f>
        <v>1974</v>
      </c>
      <c r="C2784" s="1" t="str">
        <f>TEXT(Airplane_Crashes_and_Fatalities[[#This Row],[Date]],"mmm")</f>
        <v>Dec</v>
      </c>
      <c r="D2784" s="5">
        <f>DAY(Airplane_Crashes_and_Fatalities[[#This Row],[Date]])</f>
        <v>1</v>
      </c>
      <c r="E2784" s="3">
        <v>0.46527777777777768</v>
      </c>
      <c r="F2784" s="2" t="s">
        <v>22222</v>
      </c>
      <c r="G2784" s="2" t="s">
        <v>19662</v>
      </c>
      <c r="H2784" s="2"/>
      <c r="I2784" s="2" t="s">
        <v>3208</v>
      </c>
      <c r="J2784" s="2" t="s">
        <v>19124</v>
      </c>
      <c r="K2784" s="2" t="s">
        <v>9146</v>
      </c>
      <c r="L2784" s="2" t="s">
        <v>9147</v>
      </c>
      <c r="M2784" t="s">
        <v>9148</v>
      </c>
      <c r="N2784">
        <f>Airplane_Crashes_and_Fatalities[[#This Row],[Aboard]]-Airplane_Crashes_and_Fatalities[[#This Row],[Fatalities]]</f>
        <v>0</v>
      </c>
      <c r="O2784" t="s">
        <v>9149</v>
      </c>
      <c r="P2784">
        <v>92</v>
      </c>
      <c r="Q2784">
        <v>92</v>
      </c>
      <c r="R2784">
        <v>0</v>
      </c>
      <c r="S2784" s="2" t="s">
        <v>9150</v>
      </c>
    </row>
    <row r="2785" spans="1:19" x14ac:dyDescent="0.3">
      <c r="A2785" s="1">
        <v>27367</v>
      </c>
      <c r="B2785" s="4" t="str">
        <f>TEXT(Airplane_Crashes_and_Fatalities[[#This Row],[Date]],"yyyy")</f>
        <v>1974</v>
      </c>
      <c r="C2785" s="1" t="str">
        <f>TEXT(Airplane_Crashes_and_Fatalities[[#This Row],[Date]],"mmm")</f>
        <v>Dec</v>
      </c>
      <c r="D2785" s="5">
        <f>DAY(Airplane_Crashes_and_Fatalities[[#This Row],[Date]])</f>
        <v>4</v>
      </c>
      <c r="E2785" s="3">
        <v>0.92708333333333326</v>
      </c>
      <c r="F2785" s="2" t="s">
        <v>22223</v>
      </c>
      <c r="G2785" s="2" t="s">
        <v>20518</v>
      </c>
      <c r="H2785" s="2"/>
      <c r="I2785" s="2" t="s">
        <v>9151</v>
      </c>
      <c r="J2785" s="2"/>
      <c r="K2785" s="2" t="s">
        <v>9152</v>
      </c>
      <c r="L2785" s="2" t="s">
        <v>9153</v>
      </c>
      <c r="M2785" t="s">
        <v>9154</v>
      </c>
      <c r="N2785">
        <f>Airplane_Crashes_and_Fatalities[[#This Row],[Aboard]]-Airplane_Crashes_and_Fatalities[[#This Row],[Fatalities]]</f>
        <v>0</v>
      </c>
      <c r="O2785" t="s">
        <v>9155</v>
      </c>
      <c r="P2785">
        <v>191</v>
      </c>
      <c r="Q2785">
        <v>191</v>
      </c>
      <c r="R2785">
        <v>0</v>
      </c>
      <c r="S2785" s="2" t="s">
        <v>9156</v>
      </c>
    </row>
    <row r="2786" spans="1:19" x14ac:dyDescent="0.3">
      <c r="A2786" s="1">
        <v>27374</v>
      </c>
      <c r="B2786" s="4" t="str">
        <f>TEXT(Airplane_Crashes_and_Fatalities[[#This Row],[Date]],"yyyy")</f>
        <v>1974</v>
      </c>
      <c r="C2786" s="1" t="str">
        <f>TEXT(Airplane_Crashes_and_Fatalities[[#This Row],[Date]],"mmm")</f>
        <v>Dec</v>
      </c>
      <c r="D2786" s="5">
        <f>DAY(Airplane_Crashes_and_Fatalities[[#This Row],[Date]])</f>
        <v>11</v>
      </c>
      <c r="F2786" s="2" t="s">
        <v>22224</v>
      </c>
      <c r="G2786" s="2" t="s">
        <v>20063</v>
      </c>
      <c r="H2786" s="2"/>
      <c r="I2786" s="2" t="s">
        <v>5488</v>
      </c>
      <c r="J2786" s="2"/>
      <c r="K2786" s="2" t="s">
        <v>9157</v>
      </c>
      <c r="L2786" s="2" t="s">
        <v>9158</v>
      </c>
      <c r="M2786" t="s">
        <v>9159</v>
      </c>
      <c r="N2786">
        <f>Airplane_Crashes_and_Fatalities[[#This Row],[Aboard]]-Airplane_Crashes_and_Fatalities[[#This Row],[Fatalities]]</f>
        <v>0</v>
      </c>
      <c r="O2786">
        <v>1125</v>
      </c>
      <c r="P2786">
        <v>5</v>
      </c>
      <c r="Q2786">
        <v>5</v>
      </c>
      <c r="R2786">
        <v>0</v>
      </c>
      <c r="S2786" s="2" t="s">
        <v>2325</v>
      </c>
    </row>
    <row r="2787" spans="1:19" x14ac:dyDescent="0.3">
      <c r="A2787" s="1">
        <v>27375</v>
      </c>
      <c r="B2787" s="4" t="str">
        <f>TEXT(Airplane_Crashes_and_Fatalities[[#This Row],[Date]],"yyyy")</f>
        <v>1974</v>
      </c>
      <c r="C2787" s="1" t="str">
        <f>TEXT(Airplane_Crashes_and_Fatalities[[#This Row],[Date]],"mmm")</f>
        <v>Dec</v>
      </c>
      <c r="D2787" s="5">
        <f>DAY(Airplane_Crashes_and_Fatalities[[#This Row],[Date]])</f>
        <v>12</v>
      </c>
      <c r="F2787" s="2" t="s">
        <v>22189</v>
      </c>
      <c r="G2787" s="2" t="s">
        <v>21400</v>
      </c>
      <c r="H2787" s="2"/>
      <c r="I2787" s="2" t="s">
        <v>6154</v>
      </c>
      <c r="J2787" s="2"/>
      <c r="K2787" s="2"/>
      <c r="L2787" s="2" t="s">
        <v>8331</v>
      </c>
      <c r="N2787">
        <f>Airplane_Crashes_and_Fatalities[[#This Row],[Aboard]]-Airplane_Crashes_and_Fatalities[[#This Row],[Fatalities]]</f>
        <v>0</v>
      </c>
      <c r="P2787">
        <v>54</v>
      </c>
      <c r="Q2787">
        <v>54</v>
      </c>
      <c r="R2787">
        <v>0</v>
      </c>
      <c r="S2787" s="2" t="s">
        <v>9160</v>
      </c>
    </row>
    <row r="2788" spans="1:19" x14ac:dyDescent="0.3">
      <c r="A2788" s="1">
        <v>27377</v>
      </c>
      <c r="B2788" s="4" t="str">
        <f>TEXT(Airplane_Crashes_and_Fatalities[[#This Row],[Date]],"yyyy")</f>
        <v>1974</v>
      </c>
      <c r="C2788" s="1" t="str">
        <f>TEXT(Airplane_Crashes_and_Fatalities[[#This Row],[Date]],"mmm")</f>
        <v>Dec</v>
      </c>
      <c r="D2788" s="5">
        <f>DAY(Airplane_Crashes_and_Fatalities[[#This Row],[Date]])</f>
        <v>14</v>
      </c>
      <c r="F2788" s="2" t="s">
        <v>22225</v>
      </c>
      <c r="G2788" s="2" t="s">
        <v>21256</v>
      </c>
      <c r="H2788" s="2"/>
      <c r="I2788" s="2" t="s">
        <v>2306</v>
      </c>
      <c r="J2788" s="2"/>
      <c r="K2788" s="2"/>
      <c r="L2788" s="2" t="s">
        <v>9161</v>
      </c>
      <c r="M2788" t="s">
        <v>9162</v>
      </c>
      <c r="N2788">
        <f>Airplane_Crashes_and_Fatalities[[#This Row],[Aboard]]-Airplane_Crashes_and_Fatalities[[#This Row],[Fatalities]]</f>
        <v>0</v>
      </c>
      <c r="O2788">
        <v>9131119</v>
      </c>
      <c r="P2788">
        <v>7</v>
      </c>
      <c r="Q2788">
        <v>7</v>
      </c>
      <c r="R2788">
        <v>0</v>
      </c>
      <c r="S2788" s="2" t="s">
        <v>9163</v>
      </c>
    </row>
    <row r="2789" spans="1:19" x14ac:dyDescent="0.3">
      <c r="A2789" s="1">
        <v>27385</v>
      </c>
      <c r="B2789" s="4" t="str">
        <f>TEXT(Airplane_Crashes_and_Fatalities[[#This Row],[Date]],"yyyy")</f>
        <v>1974</v>
      </c>
      <c r="C2789" s="1" t="str">
        <f>TEXT(Airplane_Crashes_and_Fatalities[[#This Row],[Date]],"mmm")</f>
        <v>Dec</v>
      </c>
      <c r="D2789" s="5">
        <f>DAY(Airplane_Crashes_and_Fatalities[[#This Row],[Date]])</f>
        <v>22</v>
      </c>
      <c r="E2789" s="3">
        <v>0.52083333333333326</v>
      </c>
      <c r="F2789" s="2" t="s">
        <v>22226</v>
      </c>
      <c r="G2789" s="2" t="s">
        <v>20520</v>
      </c>
      <c r="H2789" s="2"/>
      <c r="I2789" s="2" t="s">
        <v>9164</v>
      </c>
      <c r="J2789" s="2" t="s">
        <v>19295</v>
      </c>
      <c r="K2789" s="2"/>
      <c r="L2789" s="2" t="s">
        <v>6593</v>
      </c>
      <c r="M2789" t="s">
        <v>9165</v>
      </c>
      <c r="N2789">
        <f>Airplane_Crashes_and_Fatalities[[#This Row],[Aboard]]-Airplane_Crashes_and_Fatalities[[#This Row],[Fatalities]]</f>
        <v>0</v>
      </c>
      <c r="O2789" t="s">
        <v>9166</v>
      </c>
      <c r="P2789">
        <v>77</v>
      </c>
      <c r="Q2789">
        <v>77</v>
      </c>
      <c r="R2789">
        <v>0</v>
      </c>
      <c r="S2789" s="2" t="s">
        <v>9167</v>
      </c>
    </row>
    <row r="2790" spans="1:19" x14ac:dyDescent="0.3">
      <c r="A2790" s="1">
        <v>27389</v>
      </c>
      <c r="B2790" s="4" t="str">
        <f>TEXT(Airplane_Crashes_and_Fatalities[[#This Row],[Date]],"yyyy")</f>
        <v>1974</v>
      </c>
      <c r="C2790" s="1" t="str">
        <f>TEXT(Airplane_Crashes_and_Fatalities[[#This Row],[Date]],"mmm")</f>
        <v>Dec</v>
      </c>
      <c r="D2790" s="5">
        <f>DAY(Airplane_Crashes_and_Fatalities[[#This Row],[Date]])</f>
        <v>26</v>
      </c>
      <c r="E2790" s="3">
        <v>0.75347222222222232</v>
      </c>
      <c r="F2790" s="2" t="s">
        <v>22227</v>
      </c>
      <c r="G2790" s="2" t="s">
        <v>21050</v>
      </c>
      <c r="H2790" s="2"/>
      <c r="I2790" s="2" t="s">
        <v>9168</v>
      </c>
      <c r="J2790" s="2"/>
      <c r="K2790" s="2" t="s">
        <v>9169</v>
      </c>
      <c r="L2790" s="2" t="s">
        <v>9170</v>
      </c>
      <c r="M2790" t="s">
        <v>9171</v>
      </c>
      <c r="N2790">
        <f>Airplane_Crashes_and_Fatalities[[#This Row],[Aboard]]-Airplane_Crashes_and_Fatalities[[#This Row],[Fatalities]]</f>
        <v>2</v>
      </c>
      <c r="P2790">
        <v>6</v>
      </c>
      <c r="Q2790">
        <v>4</v>
      </c>
      <c r="R2790">
        <v>0</v>
      </c>
      <c r="S2790" s="2" t="s">
        <v>9172</v>
      </c>
    </row>
    <row r="2791" spans="1:19" x14ac:dyDescent="0.3">
      <c r="A2791" s="1">
        <v>27392</v>
      </c>
      <c r="B2791" s="4" t="str">
        <f>TEXT(Airplane_Crashes_and_Fatalities[[#This Row],[Date]],"yyyy")</f>
        <v>1974</v>
      </c>
      <c r="C2791" s="1" t="str">
        <f>TEXT(Airplane_Crashes_and_Fatalities[[#This Row],[Date]],"mmm")</f>
        <v>Dec</v>
      </c>
      <c r="D2791" s="5">
        <f>DAY(Airplane_Crashes_and_Fatalities[[#This Row],[Date]])</f>
        <v>29</v>
      </c>
      <c r="F2791" s="2" t="s">
        <v>22228</v>
      </c>
      <c r="G2791" s="2" t="s">
        <v>22229</v>
      </c>
      <c r="H2791" s="2" t="s">
        <v>19754</v>
      </c>
      <c r="I2791" s="2" t="s">
        <v>5837</v>
      </c>
      <c r="J2791" s="2"/>
      <c r="K2791" s="2"/>
      <c r="L2791" s="2" t="s">
        <v>9173</v>
      </c>
      <c r="M2791" t="s">
        <v>9174</v>
      </c>
      <c r="N2791">
        <f>Airplane_Crashes_and_Fatalities[[#This Row],[Aboard]]-Airplane_Crashes_and_Fatalities[[#This Row],[Fatalities]]</f>
        <v>0</v>
      </c>
      <c r="O2791">
        <v>27307606</v>
      </c>
      <c r="P2791">
        <v>33</v>
      </c>
      <c r="Q2791">
        <v>33</v>
      </c>
      <c r="R2791">
        <v>0</v>
      </c>
      <c r="S2791" s="2" t="s">
        <v>9175</v>
      </c>
    </row>
    <row r="2792" spans="1:19" x14ac:dyDescent="0.3">
      <c r="A2792" s="1">
        <v>27397</v>
      </c>
      <c r="B2792" s="4" t="str">
        <f>TEXT(Airplane_Crashes_and_Fatalities[[#This Row],[Date]],"yyyy")</f>
        <v>1975</v>
      </c>
      <c r="C2792" s="1" t="str">
        <f>TEXT(Airplane_Crashes_and_Fatalities[[#This Row],[Date]],"mmm")</f>
        <v>Jan</v>
      </c>
      <c r="D2792" s="5">
        <f>DAY(Airplane_Crashes_and_Fatalities[[#This Row],[Date]])</f>
        <v>3</v>
      </c>
      <c r="F2792" s="2" t="s">
        <v>20844</v>
      </c>
      <c r="G2792" s="2" t="s">
        <v>19866</v>
      </c>
      <c r="H2792" s="2"/>
      <c r="I2792" s="2" t="s">
        <v>2306</v>
      </c>
      <c r="J2792" s="2"/>
      <c r="K2792" s="2"/>
      <c r="L2792" s="2" t="s">
        <v>6216</v>
      </c>
      <c r="M2792" t="s">
        <v>9176</v>
      </c>
      <c r="N2792">
        <f>Airplane_Crashes_and_Fatalities[[#This Row],[Aboard]]-Airplane_Crashes_and_Fatalities[[#This Row],[Fatalities]]</f>
        <v>0</v>
      </c>
      <c r="O2792">
        <v>351002</v>
      </c>
      <c r="P2792">
        <v>61</v>
      </c>
      <c r="Q2792">
        <v>61</v>
      </c>
      <c r="R2792">
        <v>0</v>
      </c>
      <c r="S2792" s="2" t="s">
        <v>2439</v>
      </c>
    </row>
    <row r="2793" spans="1:19" x14ac:dyDescent="0.3">
      <c r="A2793" s="1">
        <v>27397</v>
      </c>
      <c r="B2793" s="4" t="str">
        <f>TEXT(Airplane_Crashes_and_Fatalities[[#This Row],[Date]],"yyyy")</f>
        <v>1975</v>
      </c>
      <c r="C2793" s="1" t="str">
        <f>TEXT(Airplane_Crashes_and_Fatalities[[#This Row],[Date]],"mmm")</f>
        <v>Jan</v>
      </c>
      <c r="D2793" s="5">
        <f>DAY(Airplane_Crashes_and_Fatalities[[#This Row],[Date]])</f>
        <v>3</v>
      </c>
      <c r="F2793" s="2" t="s">
        <v>21939</v>
      </c>
      <c r="G2793" s="2" t="s">
        <v>20706</v>
      </c>
      <c r="H2793" s="2"/>
      <c r="I2793" s="2" t="s">
        <v>5404</v>
      </c>
      <c r="J2793" s="2"/>
      <c r="K2793" s="2" t="s">
        <v>9177</v>
      </c>
      <c r="L2793" s="2" t="s">
        <v>6870</v>
      </c>
      <c r="M2793" t="s">
        <v>9178</v>
      </c>
      <c r="N2793">
        <f>Airplane_Crashes_and_Fatalities[[#This Row],[Aboard]]-Airplane_Crashes_and_Fatalities[[#This Row],[Fatalities]]</f>
        <v>0</v>
      </c>
      <c r="O2793">
        <v>20074</v>
      </c>
      <c r="P2793">
        <v>9</v>
      </c>
      <c r="Q2793">
        <v>9</v>
      </c>
      <c r="R2793">
        <v>0</v>
      </c>
      <c r="S2793" s="2" t="s">
        <v>9179</v>
      </c>
    </row>
    <row r="2794" spans="1:19" x14ac:dyDescent="0.3">
      <c r="A2794" s="1">
        <v>27399</v>
      </c>
      <c r="B2794" s="4" t="str">
        <f>TEXT(Airplane_Crashes_and_Fatalities[[#This Row],[Date]],"yyyy")</f>
        <v>1975</v>
      </c>
      <c r="C2794" s="1" t="str">
        <f>TEXT(Airplane_Crashes_and_Fatalities[[#This Row],[Date]],"mmm")</f>
        <v>Jan</v>
      </c>
      <c r="D2794" s="5">
        <f>DAY(Airplane_Crashes_and_Fatalities[[#This Row],[Date]])</f>
        <v>5</v>
      </c>
      <c r="E2794" s="3">
        <v>0.42152777777777772</v>
      </c>
      <c r="F2794" s="2" t="s">
        <v>22230</v>
      </c>
      <c r="G2794" s="2" t="s">
        <v>19878</v>
      </c>
      <c r="H2794" s="2"/>
      <c r="I2794" s="2" t="s">
        <v>9180</v>
      </c>
      <c r="J2794" s="2"/>
      <c r="K2794" s="2" t="s">
        <v>9181</v>
      </c>
      <c r="L2794" s="2" t="s">
        <v>9182</v>
      </c>
      <c r="M2794" t="s">
        <v>9183</v>
      </c>
      <c r="N2794">
        <f>Airplane_Crashes_and_Fatalities[[#This Row],[Aboard]]-Airplane_Crashes_and_Fatalities[[#This Row],[Fatalities]]</f>
        <v>1</v>
      </c>
      <c r="P2794">
        <v>4</v>
      </c>
      <c r="Q2794">
        <v>3</v>
      </c>
      <c r="R2794">
        <v>0</v>
      </c>
      <c r="S2794" s="2" t="s">
        <v>9184</v>
      </c>
    </row>
    <row r="2795" spans="1:19" x14ac:dyDescent="0.3">
      <c r="A2795" s="1">
        <v>27400</v>
      </c>
      <c r="B2795" s="4" t="str">
        <f>TEXT(Airplane_Crashes_and_Fatalities[[#This Row],[Date]],"yyyy")</f>
        <v>1975</v>
      </c>
      <c r="C2795" s="1" t="str">
        <f>TEXT(Airplane_Crashes_and_Fatalities[[#This Row],[Date]],"mmm")</f>
        <v>Jan</v>
      </c>
      <c r="D2795" s="5">
        <f>DAY(Airplane_Crashes_and_Fatalities[[#This Row],[Date]])</f>
        <v>6</v>
      </c>
      <c r="F2795" s="2" t="s">
        <v>22231</v>
      </c>
      <c r="G2795" s="2" t="s">
        <v>19987</v>
      </c>
      <c r="H2795" s="2"/>
      <c r="I2795" s="2" t="s">
        <v>9185</v>
      </c>
      <c r="J2795" s="2"/>
      <c r="K2795" s="2"/>
      <c r="L2795" s="2" t="s">
        <v>7263</v>
      </c>
      <c r="M2795" t="s">
        <v>9186</v>
      </c>
      <c r="N2795">
        <f>Airplane_Crashes_and_Fatalities[[#This Row],[Aboard]]-Airplane_Crashes_and_Fatalities[[#This Row],[Fatalities]]</f>
        <v>0</v>
      </c>
      <c r="O2795">
        <v>140</v>
      </c>
      <c r="P2795">
        <v>12</v>
      </c>
      <c r="Q2795">
        <v>12</v>
      </c>
      <c r="R2795">
        <v>0</v>
      </c>
      <c r="S2795" s="2" t="s">
        <v>9187</v>
      </c>
    </row>
    <row r="2796" spans="1:19" x14ac:dyDescent="0.3">
      <c r="A2796" s="1">
        <v>27402</v>
      </c>
      <c r="B2796" s="4" t="str">
        <f>TEXT(Airplane_Crashes_and_Fatalities[[#This Row],[Date]],"yyyy")</f>
        <v>1975</v>
      </c>
      <c r="C2796" s="1" t="str">
        <f>TEXT(Airplane_Crashes_and_Fatalities[[#This Row],[Date]],"mmm")</f>
        <v>Jan</v>
      </c>
      <c r="D2796" s="5">
        <f>DAY(Airplane_Crashes_and_Fatalities[[#This Row],[Date]])</f>
        <v>8</v>
      </c>
      <c r="E2796" s="3">
        <v>0.35416666666666674</v>
      </c>
      <c r="F2796" s="2" t="s">
        <v>22232</v>
      </c>
      <c r="G2796" s="2" t="s">
        <v>19762</v>
      </c>
      <c r="H2796" s="2"/>
      <c r="I2796" s="2" t="s">
        <v>7525</v>
      </c>
      <c r="J2796" s="2"/>
      <c r="K2796" s="2" t="s">
        <v>9188</v>
      </c>
      <c r="L2796" s="2" t="s">
        <v>1183</v>
      </c>
      <c r="M2796" t="s">
        <v>9189</v>
      </c>
      <c r="N2796">
        <f>Airplane_Crashes_and_Fatalities[[#This Row],[Aboard]]-Airplane_Crashes_and_Fatalities[[#This Row],[Fatalities]]</f>
        <v>0</v>
      </c>
      <c r="P2796">
        <v>21</v>
      </c>
      <c r="Q2796">
        <v>21</v>
      </c>
      <c r="R2796">
        <v>0</v>
      </c>
      <c r="S2796" s="2" t="s">
        <v>9190</v>
      </c>
    </row>
    <row r="2797" spans="1:19" x14ac:dyDescent="0.3">
      <c r="A2797" s="1">
        <v>27403</v>
      </c>
      <c r="B2797" s="4" t="str">
        <f>TEXT(Airplane_Crashes_and_Fatalities[[#This Row],[Date]],"yyyy")</f>
        <v>1975</v>
      </c>
      <c r="C2797" s="1" t="str">
        <f>TEXT(Airplane_Crashes_and_Fatalities[[#This Row],[Date]],"mmm")</f>
        <v>Jan</v>
      </c>
      <c r="D2797" s="5">
        <f>DAY(Airplane_Crashes_and_Fatalities[[#This Row],[Date]])</f>
        <v>9</v>
      </c>
      <c r="E2797" s="3">
        <v>0.67152777777777772</v>
      </c>
      <c r="F2797" s="2" t="s">
        <v>22233</v>
      </c>
      <c r="G2797" s="2" t="s">
        <v>19729</v>
      </c>
      <c r="H2797" s="2"/>
      <c r="I2797" s="2" t="s">
        <v>9191</v>
      </c>
      <c r="J2797" s="2" t="s">
        <v>19296</v>
      </c>
      <c r="K2797" s="2" t="s">
        <v>9192</v>
      </c>
      <c r="L2797" s="2" t="s">
        <v>9193</v>
      </c>
      <c r="M2797" t="s">
        <v>9194</v>
      </c>
      <c r="N2797">
        <f>Airplane_Crashes_and_Fatalities[[#This Row],[Aboard]]-Airplane_Crashes_and_Fatalities[[#This Row],[Fatalities]]</f>
        <v>0</v>
      </c>
      <c r="O2797">
        <v>83</v>
      </c>
      <c r="P2797">
        <v>14</v>
      </c>
      <c r="Q2797">
        <v>14</v>
      </c>
      <c r="R2797">
        <v>0</v>
      </c>
      <c r="S2797" s="2" t="s">
        <v>9195</v>
      </c>
    </row>
    <row r="2798" spans="1:19" x14ac:dyDescent="0.3">
      <c r="A2798" s="1">
        <v>27407</v>
      </c>
      <c r="B2798" s="4" t="str">
        <f>TEXT(Airplane_Crashes_and_Fatalities[[#This Row],[Date]],"yyyy")</f>
        <v>1975</v>
      </c>
      <c r="C2798" s="1" t="str">
        <f>TEXT(Airplane_Crashes_and_Fatalities[[#This Row],[Date]],"mmm")</f>
        <v>Jan</v>
      </c>
      <c r="D2798" s="5">
        <f>DAY(Airplane_Crashes_and_Fatalities[[#This Row],[Date]])</f>
        <v>13</v>
      </c>
      <c r="E2798" s="3">
        <v>0.70833333333333326</v>
      </c>
      <c r="F2798" s="2" t="s">
        <v>21718</v>
      </c>
      <c r="G2798" s="2" t="s">
        <v>20063</v>
      </c>
      <c r="H2798" s="2"/>
      <c r="I2798" s="2" t="s">
        <v>7574</v>
      </c>
      <c r="J2798" s="2"/>
      <c r="K2798" s="2" t="s">
        <v>9196</v>
      </c>
      <c r="L2798" s="2" t="s">
        <v>7400</v>
      </c>
      <c r="M2798" t="s">
        <v>9197</v>
      </c>
      <c r="N2798">
        <f>Airplane_Crashes_and_Fatalities[[#This Row],[Aboard]]-Airplane_Crashes_and_Fatalities[[#This Row],[Fatalities]]</f>
        <v>0</v>
      </c>
      <c r="P2798">
        <v>5</v>
      </c>
      <c r="Q2798">
        <v>5</v>
      </c>
      <c r="R2798">
        <v>0</v>
      </c>
      <c r="S2798" s="2" t="s">
        <v>9198</v>
      </c>
    </row>
    <row r="2799" spans="1:19" x14ac:dyDescent="0.3">
      <c r="A2799" s="1">
        <v>27409</v>
      </c>
      <c r="B2799" s="4" t="str">
        <f>TEXT(Airplane_Crashes_and_Fatalities[[#This Row],[Date]],"yyyy")</f>
        <v>1975</v>
      </c>
      <c r="C2799" s="1" t="str">
        <f>TEXT(Airplane_Crashes_and_Fatalities[[#This Row],[Date]],"mmm")</f>
        <v>Jan</v>
      </c>
      <c r="D2799" s="5">
        <f>DAY(Airplane_Crashes_and_Fatalities[[#This Row],[Date]])</f>
        <v>15</v>
      </c>
      <c r="F2799" s="2" t="s">
        <v>19772</v>
      </c>
      <c r="G2799" s="2" t="s">
        <v>22234</v>
      </c>
      <c r="H2799" s="2"/>
      <c r="I2799" s="2" t="s">
        <v>5396</v>
      </c>
      <c r="J2799" s="2"/>
      <c r="K2799" s="2" t="s">
        <v>9199</v>
      </c>
      <c r="L2799" s="2" t="s">
        <v>7081</v>
      </c>
      <c r="M2799" t="s">
        <v>9200</v>
      </c>
      <c r="N2799">
        <f>Airplane_Crashes_and_Fatalities[[#This Row],[Aboard]]-Airplane_Crashes_and_Fatalities[[#This Row],[Fatalities]]</f>
        <v>0</v>
      </c>
      <c r="O2799">
        <v>184007104</v>
      </c>
      <c r="P2799">
        <v>9</v>
      </c>
      <c r="Q2799">
        <v>9</v>
      </c>
      <c r="R2799">
        <v>0</v>
      </c>
      <c r="S2799" s="2" t="s">
        <v>9201</v>
      </c>
    </row>
    <row r="2800" spans="1:19" x14ac:dyDescent="0.3">
      <c r="A2800" s="1">
        <v>27410</v>
      </c>
      <c r="B2800" s="4" t="str">
        <f>TEXT(Airplane_Crashes_and_Fatalities[[#This Row],[Date]],"yyyy")</f>
        <v>1975</v>
      </c>
      <c r="C2800" s="1" t="str">
        <f>TEXT(Airplane_Crashes_and_Fatalities[[#This Row],[Date]],"mmm")</f>
        <v>Jan</v>
      </c>
      <c r="D2800" s="5">
        <f>DAY(Airplane_Crashes_and_Fatalities[[#This Row],[Date]])</f>
        <v>16</v>
      </c>
      <c r="F2800" s="2" t="s">
        <v>22235</v>
      </c>
      <c r="G2800" s="2" t="s">
        <v>20898</v>
      </c>
      <c r="H2800" s="2"/>
      <c r="I2800" s="2" t="s">
        <v>2306</v>
      </c>
      <c r="J2800" s="2"/>
      <c r="K2800" s="2"/>
      <c r="L2800" s="2" t="s">
        <v>5917</v>
      </c>
      <c r="N2800">
        <f>Airplane_Crashes_and_Fatalities[[#This Row],[Aboard]]-Airplane_Crashes_and_Fatalities[[#This Row],[Fatalities]]</f>
        <v>0</v>
      </c>
      <c r="P2800">
        <v>16</v>
      </c>
      <c r="Q2800">
        <v>16</v>
      </c>
      <c r="R2800">
        <v>0</v>
      </c>
      <c r="S2800" s="2"/>
    </row>
    <row r="2801" spans="1:19" x14ac:dyDescent="0.3">
      <c r="A2801" s="1">
        <v>27424</v>
      </c>
      <c r="B2801" s="4" t="str">
        <f>TEXT(Airplane_Crashes_and_Fatalities[[#This Row],[Date]],"yyyy")</f>
        <v>1975</v>
      </c>
      <c r="C2801" s="1" t="str">
        <f>TEXT(Airplane_Crashes_and_Fatalities[[#This Row],[Date]],"mmm")</f>
        <v>Jan</v>
      </c>
      <c r="D2801" s="5">
        <f>DAY(Airplane_Crashes_and_Fatalities[[#This Row],[Date]])</f>
        <v>30</v>
      </c>
      <c r="F2801" s="2" t="s">
        <v>22236</v>
      </c>
      <c r="G2801" s="2" t="s">
        <v>20711</v>
      </c>
      <c r="H2801" s="2"/>
      <c r="I2801" s="2" t="s">
        <v>4914</v>
      </c>
      <c r="J2801" s="2"/>
      <c r="K2801" s="2" t="s">
        <v>8899</v>
      </c>
      <c r="L2801" s="2" t="s">
        <v>8549</v>
      </c>
      <c r="M2801" t="s">
        <v>9202</v>
      </c>
      <c r="N2801">
        <f>Airplane_Crashes_and_Fatalities[[#This Row],[Aboard]]-Airplane_Crashes_and_Fatalities[[#This Row],[Fatalities]]</f>
        <v>0</v>
      </c>
      <c r="O2801">
        <v>11058</v>
      </c>
      <c r="P2801">
        <v>42</v>
      </c>
      <c r="Q2801">
        <v>42</v>
      </c>
      <c r="R2801">
        <v>0</v>
      </c>
      <c r="S2801" s="2" t="s">
        <v>9203</v>
      </c>
    </row>
    <row r="2802" spans="1:19" x14ac:dyDescent="0.3">
      <c r="A2802" s="1">
        <v>27424</v>
      </c>
      <c r="B2802" s="4" t="str">
        <f>TEXT(Airplane_Crashes_and_Fatalities[[#This Row],[Date]],"yyyy")</f>
        <v>1975</v>
      </c>
      <c r="C2802" s="1" t="str">
        <f>TEXT(Airplane_Crashes_and_Fatalities[[#This Row],[Date]],"mmm")</f>
        <v>Jan</v>
      </c>
      <c r="D2802" s="5">
        <f>DAY(Airplane_Crashes_and_Fatalities[[#This Row],[Date]])</f>
        <v>30</v>
      </c>
      <c r="F2802" s="2" t="s">
        <v>22237</v>
      </c>
      <c r="G2802" s="2" t="s">
        <v>20571</v>
      </c>
      <c r="H2802" s="2"/>
      <c r="I2802" s="2" t="s">
        <v>9204</v>
      </c>
      <c r="J2802" s="2"/>
      <c r="K2802" s="2" t="s">
        <v>9205</v>
      </c>
      <c r="L2802" s="2" t="s">
        <v>9206</v>
      </c>
      <c r="M2802" t="s">
        <v>9207</v>
      </c>
      <c r="N2802">
        <f>Airplane_Crashes_and_Fatalities[[#This Row],[Aboard]]-Airplane_Crashes_and_Fatalities[[#This Row],[Fatalities]]</f>
        <v>29</v>
      </c>
      <c r="O2802">
        <v>2189</v>
      </c>
      <c r="P2802">
        <v>30</v>
      </c>
      <c r="Q2802">
        <v>1</v>
      </c>
      <c r="R2802">
        <v>0</v>
      </c>
      <c r="S2802" s="2" t="s">
        <v>9208</v>
      </c>
    </row>
    <row r="2803" spans="1:19" x14ac:dyDescent="0.3">
      <c r="A2803" s="1">
        <v>27426</v>
      </c>
      <c r="B2803" s="4" t="str">
        <f>TEXT(Airplane_Crashes_and_Fatalities[[#This Row],[Date]],"yyyy")</f>
        <v>1975</v>
      </c>
      <c r="C2803" s="1" t="str">
        <f>TEXT(Airplane_Crashes_and_Fatalities[[#This Row],[Date]],"mmm")</f>
        <v>Feb</v>
      </c>
      <c r="D2803" s="5">
        <f>DAY(Airplane_Crashes_and_Fatalities[[#This Row],[Date]])</f>
        <v>1</v>
      </c>
      <c r="F2803" s="2" t="s">
        <v>21975</v>
      </c>
      <c r="G2803" s="2" t="s">
        <v>20063</v>
      </c>
      <c r="H2803" s="2"/>
      <c r="I2803" s="2" t="s">
        <v>7219</v>
      </c>
      <c r="J2803" s="2"/>
      <c r="K2803" s="2" t="s">
        <v>9209</v>
      </c>
      <c r="L2803" s="2" t="s">
        <v>8086</v>
      </c>
      <c r="M2803" t="s">
        <v>9210</v>
      </c>
      <c r="N2803">
        <f>Airplane_Crashes_and_Fatalities[[#This Row],[Aboard]]-Airplane_Crashes_and_Fatalities[[#This Row],[Fatalities]]</f>
        <v>0</v>
      </c>
      <c r="P2803">
        <v>2</v>
      </c>
      <c r="Q2803">
        <v>2</v>
      </c>
      <c r="R2803">
        <v>0</v>
      </c>
      <c r="S2803" s="2" t="s">
        <v>9211</v>
      </c>
    </row>
    <row r="2804" spans="1:19" x14ac:dyDescent="0.3">
      <c r="A2804" s="1">
        <v>27426</v>
      </c>
      <c r="B2804" s="4" t="str">
        <f>TEXT(Airplane_Crashes_and_Fatalities[[#This Row],[Date]],"yyyy")</f>
        <v>1975</v>
      </c>
      <c r="C2804" s="1" t="str">
        <f>TEXT(Airplane_Crashes_and_Fatalities[[#This Row],[Date]],"mmm")</f>
        <v>Feb</v>
      </c>
      <c r="D2804" s="5">
        <f>DAY(Airplane_Crashes_and_Fatalities[[#This Row],[Date]])</f>
        <v>1</v>
      </c>
      <c r="E2804" s="3">
        <v>0.37361111111111112</v>
      </c>
      <c r="F2804" s="2" t="s">
        <v>22238</v>
      </c>
      <c r="G2804" s="2" t="s">
        <v>19842</v>
      </c>
      <c r="H2804" s="2"/>
      <c r="I2804" s="2" t="s">
        <v>9212</v>
      </c>
      <c r="J2804" s="2"/>
      <c r="K2804" s="2" t="s">
        <v>9213</v>
      </c>
      <c r="L2804" s="2" t="s">
        <v>2395</v>
      </c>
      <c r="M2804" t="s">
        <v>9214</v>
      </c>
      <c r="N2804">
        <f>Airplane_Crashes_and_Fatalities[[#This Row],[Aboard]]-Airplane_Crashes_and_Fatalities[[#This Row],[Fatalities]]</f>
        <v>11</v>
      </c>
      <c r="O2804">
        <v>43080</v>
      </c>
      <c r="P2804">
        <v>16</v>
      </c>
      <c r="Q2804">
        <v>5</v>
      </c>
      <c r="R2804">
        <v>0</v>
      </c>
      <c r="S2804" s="2" t="s">
        <v>9215</v>
      </c>
    </row>
    <row r="2805" spans="1:19" x14ac:dyDescent="0.3">
      <c r="A2805" s="1">
        <v>27428</v>
      </c>
      <c r="B2805" s="4" t="str">
        <f>TEXT(Airplane_Crashes_and_Fatalities[[#This Row],[Date]],"yyyy")</f>
        <v>1975</v>
      </c>
      <c r="C2805" s="1" t="str">
        <f>TEXT(Airplane_Crashes_and_Fatalities[[#This Row],[Date]],"mmm")</f>
        <v>Feb</v>
      </c>
      <c r="D2805" s="5">
        <f>DAY(Airplane_Crashes_and_Fatalities[[#This Row],[Date]])</f>
        <v>3</v>
      </c>
      <c r="E2805" s="3">
        <v>0.96527777777777768</v>
      </c>
      <c r="F2805" s="2" t="s">
        <v>21173</v>
      </c>
      <c r="G2805" s="2" t="s">
        <v>20426</v>
      </c>
      <c r="H2805" s="2"/>
      <c r="I2805" s="2" t="s">
        <v>2385</v>
      </c>
      <c r="J2805" s="2"/>
      <c r="K2805" s="2" t="s">
        <v>9216</v>
      </c>
      <c r="L2805" s="2" t="s">
        <v>9217</v>
      </c>
      <c r="M2805" t="s">
        <v>9218</v>
      </c>
      <c r="N2805">
        <f>Airplane_Crashes_and_Fatalities[[#This Row],[Aboard]]-Airplane_Crashes_and_Fatalities[[#This Row],[Fatalities]]</f>
        <v>1</v>
      </c>
      <c r="O2805">
        <v>1590</v>
      </c>
      <c r="P2805">
        <v>33</v>
      </c>
      <c r="Q2805">
        <v>32</v>
      </c>
      <c r="R2805">
        <v>0</v>
      </c>
      <c r="S2805" s="2" t="s">
        <v>9219</v>
      </c>
    </row>
    <row r="2806" spans="1:19" x14ac:dyDescent="0.3">
      <c r="A2806" s="1">
        <v>27434</v>
      </c>
      <c r="B2806" s="4" t="str">
        <f>TEXT(Airplane_Crashes_and_Fatalities[[#This Row],[Date]],"yyyy")</f>
        <v>1975</v>
      </c>
      <c r="C2806" s="1" t="str">
        <f>TEXT(Airplane_Crashes_and_Fatalities[[#This Row],[Date]],"mmm")</f>
        <v>Feb</v>
      </c>
      <c r="D2806" s="5">
        <f>DAY(Airplane_Crashes_and_Fatalities[[#This Row],[Date]])</f>
        <v>9</v>
      </c>
      <c r="F2806" s="2" t="s">
        <v>22239</v>
      </c>
      <c r="G2806" s="2" t="s">
        <v>22167</v>
      </c>
      <c r="H2806" s="2"/>
      <c r="I2806" s="2" t="s">
        <v>9220</v>
      </c>
      <c r="J2806" s="2"/>
      <c r="K2806" s="2"/>
      <c r="L2806" s="2" t="s">
        <v>9221</v>
      </c>
      <c r="M2806">
        <v>5063</v>
      </c>
      <c r="N2806">
        <f>Airplane_Crashes_and_Fatalities[[#This Row],[Aboard]]-Airplane_Crashes_and_Fatalities[[#This Row],[Fatalities]]</f>
        <v>0</v>
      </c>
      <c r="O2806" t="s">
        <v>9222</v>
      </c>
      <c r="P2806">
        <v>40</v>
      </c>
      <c r="Q2806">
        <v>40</v>
      </c>
      <c r="R2806">
        <v>0</v>
      </c>
      <c r="S2806" s="2" t="s">
        <v>9223</v>
      </c>
    </row>
    <row r="2807" spans="1:19" x14ac:dyDescent="0.3">
      <c r="A2807" s="1">
        <v>27441</v>
      </c>
      <c r="B2807" s="4" t="str">
        <f>TEXT(Airplane_Crashes_and_Fatalities[[#This Row],[Date]],"yyyy")</f>
        <v>1975</v>
      </c>
      <c r="C2807" s="1" t="str">
        <f>TEXT(Airplane_Crashes_and_Fatalities[[#This Row],[Date]],"mmm")</f>
        <v>Feb</v>
      </c>
      <c r="D2807" s="5">
        <f>DAY(Airplane_Crashes_and_Fatalities[[#This Row],[Date]])</f>
        <v>16</v>
      </c>
      <c r="E2807" s="3">
        <v>0.79166666666666674</v>
      </c>
      <c r="F2807" s="2" t="s">
        <v>21528</v>
      </c>
      <c r="G2807" s="2" t="s">
        <v>20063</v>
      </c>
      <c r="H2807" s="2"/>
      <c r="I2807" s="2" t="s">
        <v>9224</v>
      </c>
      <c r="J2807" s="2"/>
      <c r="K2807" s="2" t="s">
        <v>9225</v>
      </c>
      <c r="L2807" s="2" t="s">
        <v>9226</v>
      </c>
      <c r="M2807" t="s">
        <v>9227</v>
      </c>
      <c r="N2807">
        <f>Airplane_Crashes_and_Fatalities[[#This Row],[Aboard]]-Airplane_Crashes_and_Fatalities[[#This Row],[Fatalities]]</f>
        <v>0</v>
      </c>
      <c r="O2807" t="s">
        <v>9228</v>
      </c>
      <c r="P2807">
        <v>3</v>
      </c>
      <c r="Q2807">
        <v>3</v>
      </c>
      <c r="R2807">
        <v>0</v>
      </c>
      <c r="S2807" s="2" t="s">
        <v>9229</v>
      </c>
    </row>
    <row r="2808" spans="1:19" x14ac:dyDescent="0.3">
      <c r="A2808" s="1">
        <v>27447</v>
      </c>
      <c r="B2808" s="4" t="str">
        <f>TEXT(Airplane_Crashes_and_Fatalities[[#This Row],[Date]],"yyyy")</f>
        <v>1975</v>
      </c>
      <c r="C2808" s="1" t="str">
        <f>TEXT(Airplane_Crashes_and_Fatalities[[#This Row],[Date]],"mmm")</f>
        <v>Feb</v>
      </c>
      <c r="D2808" s="5">
        <f>DAY(Airplane_Crashes_and_Fatalities[[#This Row],[Date]])</f>
        <v>22</v>
      </c>
      <c r="E2808" s="3">
        <v>0.92500000000000004</v>
      </c>
      <c r="F2808" s="2" t="s">
        <v>20053</v>
      </c>
      <c r="G2808" s="2" t="s">
        <v>19762</v>
      </c>
      <c r="H2808" s="2"/>
      <c r="I2808" s="2" t="s">
        <v>9230</v>
      </c>
      <c r="J2808" s="2"/>
      <c r="K2808" s="2" t="s">
        <v>9231</v>
      </c>
      <c r="L2808" s="2" t="s">
        <v>9232</v>
      </c>
      <c r="M2808" t="s">
        <v>9233</v>
      </c>
      <c r="N2808">
        <f>Airplane_Crashes_and_Fatalities[[#This Row],[Aboard]]-Airplane_Crashes_and_Fatalities[[#This Row],[Fatalities]]</f>
        <v>0</v>
      </c>
      <c r="P2808">
        <v>5</v>
      </c>
      <c r="Q2808">
        <v>5</v>
      </c>
      <c r="R2808">
        <v>0</v>
      </c>
      <c r="S2808" s="2" t="s">
        <v>9234</v>
      </c>
    </row>
    <row r="2809" spans="1:19" x14ac:dyDescent="0.3">
      <c r="A2809" s="1">
        <v>27452</v>
      </c>
      <c r="B2809" s="4" t="str">
        <f>TEXT(Airplane_Crashes_and_Fatalities[[#This Row],[Date]],"yyyy")</f>
        <v>1975</v>
      </c>
      <c r="C2809" s="1" t="str">
        <f>TEXT(Airplane_Crashes_and_Fatalities[[#This Row],[Date]],"mmm")</f>
        <v>Feb</v>
      </c>
      <c r="D2809" s="5">
        <f>DAY(Airplane_Crashes_and_Fatalities[[#This Row],[Date]])</f>
        <v>27</v>
      </c>
      <c r="F2809" s="2" t="s">
        <v>20242</v>
      </c>
      <c r="G2809" s="2" t="s">
        <v>19819</v>
      </c>
      <c r="H2809" s="2"/>
      <c r="I2809" s="2" t="s">
        <v>1723</v>
      </c>
      <c r="J2809" s="2"/>
      <c r="K2809" s="2" t="s">
        <v>3622</v>
      </c>
      <c r="L2809" s="2" t="s">
        <v>9235</v>
      </c>
      <c r="M2809" t="s">
        <v>9236</v>
      </c>
      <c r="N2809">
        <f>Airplane_Crashes_and_Fatalities[[#This Row],[Aboard]]-Airplane_Crashes_and_Fatalities[[#This Row],[Fatalities]]</f>
        <v>0</v>
      </c>
      <c r="O2809">
        <v>110021</v>
      </c>
      <c r="P2809">
        <v>15</v>
      </c>
      <c r="Q2809">
        <v>15</v>
      </c>
      <c r="R2809">
        <v>0</v>
      </c>
      <c r="S2809" s="2" t="s">
        <v>9237</v>
      </c>
    </row>
    <row r="2810" spans="1:19" x14ac:dyDescent="0.3">
      <c r="A2810" s="1">
        <v>27458</v>
      </c>
      <c r="B2810" s="4" t="str">
        <f>TEXT(Airplane_Crashes_and_Fatalities[[#This Row],[Date]],"yyyy")</f>
        <v>1975</v>
      </c>
      <c r="C2810" s="1" t="str">
        <f>TEXT(Airplane_Crashes_and_Fatalities[[#This Row],[Date]],"mmm")</f>
        <v>Mar</v>
      </c>
      <c r="D2810" s="5">
        <f>DAY(Airplane_Crashes_and_Fatalities[[#This Row],[Date]])</f>
        <v>5</v>
      </c>
      <c r="E2810" s="3">
        <v>0.6791666666666667</v>
      </c>
      <c r="F2810" s="2" t="s">
        <v>22240</v>
      </c>
      <c r="G2810" s="2" t="s">
        <v>19720</v>
      </c>
      <c r="H2810" s="2"/>
      <c r="I2810" s="2" t="s">
        <v>9238</v>
      </c>
      <c r="J2810" s="2"/>
      <c r="K2810" s="2" t="s">
        <v>9239</v>
      </c>
      <c r="L2810" s="2" t="s">
        <v>9240</v>
      </c>
      <c r="M2810" t="s">
        <v>9241</v>
      </c>
      <c r="N2810">
        <f>Airplane_Crashes_and_Fatalities[[#This Row],[Aboard]]-Airplane_Crashes_and_Fatalities[[#This Row],[Fatalities]]</f>
        <v>2</v>
      </c>
      <c r="P2810">
        <v>4</v>
      </c>
      <c r="Q2810">
        <v>2</v>
      </c>
      <c r="R2810">
        <v>0</v>
      </c>
      <c r="S2810" s="2" t="s">
        <v>9242</v>
      </c>
    </row>
    <row r="2811" spans="1:19" x14ac:dyDescent="0.3">
      <c r="A2811" s="1">
        <v>27465</v>
      </c>
      <c r="B2811" s="4" t="str">
        <f>TEXT(Airplane_Crashes_and_Fatalities[[#This Row],[Date]],"yyyy")</f>
        <v>1975</v>
      </c>
      <c r="C2811" s="1" t="str">
        <f>TEXT(Airplane_Crashes_and_Fatalities[[#This Row],[Date]],"mmm")</f>
        <v>Mar</v>
      </c>
      <c r="D2811" s="5">
        <f>DAY(Airplane_Crashes_and_Fatalities[[#This Row],[Date]])</f>
        <v>12</v>
      </c>
      <c r="E2811" s="3">
        <v>0.75</v>
      </c>
      <c r="F2811" s="2" t="s">
        <v>22241</v>
      </c>
      <c r="G2811" s="2" t="s">
        <v>21400</v>
      </c>
      <c r="H2811" s="2"/>
      <c r="I2811" s="2" t="s">
        <v>4033</v>
      </c>
      <c r="J2811" s="2"/>
      <c r="K2811" s="2"/>
      <c r="L2811" s="2" t="s">
        <v>2256</v>
      </c>
      <c r="M2811" t="s">
        <v>9243</v>
      </c>
      <c r="N2811">
        <f>Airplane_Crashes_and_Fatalities[[#This Row],[Aboard]]-Airplane_Crashes_and_Fatalities[[#This Row],[Fatalities]]</f>
        <v>0</v>
      </c>
      <c r="O2811">
        <v>10701</v>
      </c>
      <c r="P2811">
        <v>26</v>
      </c>
      <c r="Q2811">
        <v>26</v>
      </c>
      <c r="R2811">
        <v>0</v>
      </c>
      <c r="S2811" s="2" t="s">
        <v>9244</v>
      </c>
    </row>
    <row r="2812" spans="1:19" x14ac:dyDescent="0.3">
      <c r="A2812" s="1">
        <v>27469</v>
      </c>
      <c r="B2812" s="4" t="str">
        <f>TEXT(Airplane_Crashes_and_Fatalities[[#This Row],[Date]],"yyyy")</f>
        <v>1975</v>
      </c>
      <c r="C2812" s="1" t="str">
        <f>TEXT(Airplane_Crashes_and_Fatalities[[#This Row],[Date]],"mmm")</f>
        <v>Mar</v>
      </c>
      <c r="D2812" s="5">
        <f>DAY(Airplane_Crashes_and_Fatalities[[#This Row],[Date]])</f>
        <v>16</v>
      </c>
      <c r="E2812" s="3">
        <v>0.56944444444444442</v>
      </c>
      <c r="F2812" s="2" t="s">
        <v>22242</v>
      </c>
      <c r="G2812" s="2" t="s">
        <v>19987</v>
      </c>
      <c r="H2812" s="2"/>
      <c r="I2812" s="2" t="s">
        <v>5291</v>
      </c>
      <c r="J2812" s="2"/>
      <c r="K2812" s="2" t="s">
        <v>9245</v>
      </c>
      <c r="L2812" s="2" t="s">
        <v>7752</v>
      </c>
      <c r="M2812" t="s">
        <v>9246</v>
      </c>
      <c r="N2812">
        <f>Airplane_Crashes_and_Fatalities[[#This Row],[Aboard]]-Airplane_Crashes_and_Fatalities[[#This Row],[Fatalities]]</f>
        <v>0</v>
      </c>
      <c r="O2812">
        <v>10404</v>
      </c>
      <c r="P2812">
        <v>55</v>
      </c>
      <c r="Q2812">
        <v>55</v>
      </c>
      <c r="R2812">
        <v>0</v>
      </c>
      <c r="S2812" s="2" t="s">
        <v>9247</v>
      </c>
    </row>
    <row r="2813" spans="1:19" x14ac:dyDescent="0.3">
      <c r="A2813" s="1">
        <v>27471</v>
      </c>
      <c r="B2813" s="4" t="str">
        <f>TEXT(Airplane_Crashes_and_Fatalities[[#This Row],[Date]],"yyyy")</f>
        <v>1975</v>
      </c>
      <c r="C2813" s="1" t="str">
        <f>TEXT(Airplane_Crashes_and_Fatalities[[#This Row],[Date]],"mmm")</f>
        <v>Mar</v>
      </c>
      <c r="D2813" s="5">
        <f>DAY(Airplane_Crashes_and_Fatalities[[#This Row],[Date]])</f>
        <v>18</v>
      </c>
      <c r="F2813" s="2" t="s">
        <v>22243</v>
      </c>
      <c r="G2813" s="2" t="s">
        <v>20132</v>
      </c>
      <c r="H2813" s="2"/>
      <c r="I2813" s="2" t="s">
        <v>8015</v>
      </c>
      <c r="J2813" s="2"/>
      <c r="K2813" s="2"/>
      <c r="L2813" s="2" t="s">
        <v>6731</v>
      </c>
      <c r="M2813" t="s">
        <v>9248</v>
      </c>
      <c r="N2813">
        <f>Airplane_Crashes_and_Fatalities[[#This Row],[Aboard]]-Airplane_Crashes_and_Fatalities[[#This Row],[Fatalities]]</f>
        <v>1</v>
      </c>
      <c r="O2813">
        <v>85</v>
      </c>
      <c r="P2813">
        <v>6</v>
      </c>
      <c r="Q2813">
        <v>5</v>
      </c>
      <c r="R2813">
        <v>0</v>
      </c>
      <c r="S2813" s="2"/>
    </row>
    <row r="2814" spans="1:19" x14ac:dyDescent="0.3">
      <c r="A2814" s="1">
        <v>27473</v>
      </c>
      <c r="B2814" s="4" t="str">
        <f>TEXT(Airplane_Crashes_and_Fatalities[[#This Row],[Date]],"yyyy")</f>
        <v>1975</v>
      </c>
      <c r="C2814" s="1" t="str">
        <f>TEXT(Airplane_Crashes_and_Fatalities[[#This Row],[Date]],"mmm")</f>
        <v>Mar</v>
      </c>
      <c r="D2814" s="5">
        <f>DAY(Airplane_Crashes_and_Fatalities[[#This Row],[Date]])</f>
        <v>20</v>
      </c>
      <c r="E2814" s="3">
        <v>0.95833333333333326</v>
      </c>
      <c r="F2814" s="2" t="s">
        <v>22244</v>
      </c>
      <c r="G2814" s="2" t="s">
        <v>19878</v>
      </c>
      <c r="H2814" s="2"/>
      <c r="I2814" s="2" t="s">
        <v>1718</v>
      </c>
      <c r="J2814" s="2"/>
      <c r="K2814" s="2" t="s">
        <v>9249</v>
      </c>
      <c r="L2814" s="2" t="s">
        <v>9250</v>
      </c>
      <c r="M2814" t="s">
        <v>9251</v>
      </c>
      <c r="N2814">
        <f>Airplane_Crashes_and_Fatalities[[#This Row],[Aboard]]-Airplane_Crashes_and_Fatalities[[#This Row],[Fatalities]]</f>
        <v>0</v>
      </c>
      <c r="O2814">
        <v>6054</v>
      </c>
      <c r="P2814">
        <v>16</v>
      </c>
      <c r="Q2814">
        <v>16</v>
      </c>
      <c r="R2814">
        <v>0</v>
      </c>
      <c r="S2814" s="2" t="s">
        <v>9252</v>
      </c>
    </row>
    <row r="2815" spans="1:19" x14ac:dyDescent="0.3">
      <c r="A2815" s="1">
        <v>27488</v>
      </c>
      <c r="B2815" s="4" t="str">
        <f>TEXT(Airplane_Crashes_and_Fatalities[[#This Row],[Date]],"yyyy")</f>
        <v>1975</v>
      </c>
      <c r="C2815" s="1" t="str">
        <f>TEXT(Airplane_Crashes_and_Fatalities[[#This Row],[Date]],"mmm")</f>
        <v>Apr</v>
      </c>
      <c r="D2815" s="5">
        <f>DAY(Airplane_Crashes_and_Fatalities[[#This Row],[Date]])</f>
        <v>4</v>
      </c>
      <c r="E2815" s="3">
        <v>0.6875</v>
      </c>
      <c r="F2815" s="2" t="s">
        <v>20705</v>
      </c>
      <c r="G2815" s="2" t="s">
        <v>20706</v>
      </c>
      <c r="H2815" s="2"/>
      <c r="I2815" s="2" t="s">
        <v>1718</v>
      </c>
      <c r="J2815" s="2"/>
      <c r="K2815" s="2" t="s">
        <v>9253</v>
      </c>
      <c r="L2815" s="2" t="s">
        <v>9254</v>
      </c>
      <c r="M2815" t="s">
        <v>9255</v>
      </c>
      <c r="N2815">
        <f>Airplane_Crashes_and_Fatalities[[#This Row],[Aboard]]-Airplane_Crashes_and_Fatalities[[#This Row],[Fatalities]]</f>
        <v>175</v>
      </c>
      <c r="O2815">
        <v>21</v>
      </c>
      <c r="P2815">
        <v>330</v>
      </c>
      <c r="Q2815">
        <v>155</v>
      </c>
      <c r="R2815">
        <v>0</v>
      </c>
      <c r="S2815" s="2" t="s">
        <v>9256</v>
      </c>
    </row>
    <row r="2816" spans="1:19" x14ac:dyDescent="0.3">
      <c r="A2816" s="1">
        <v>27506</v>
      </c>
      <c r="B2816" s="4" t="str">
        <f>TEXT(Airplane_Crashes_and_Fatalities[[#This Row],[Date]],"yyyy")</f>
        <v>1975</v>
      </c>
      <c r="C2816" s="1" t="str">
        <f>TEXT(Airplane_Crashes_and_Fatalities[[#This Row],[Date]],"mmm")</f>
        <v>Apr</v>
      </c>
      <c r="D2816" s="5">
        <f>DAY(Airplane_Crashes_and_Fatalities[[#This Row],[Date]])</f>
        <v>22</v>
      </c>
      <c r="E2816" s="3">
        <v>0.5708333333333333</v>
      </c>
      <c r="F2816" s="2" t="s">
        <v>22245</v>
      </c>
      <c r="G2816" s="2" t="s">
        <v>19729</v>
      </c>
      <c r="H2816" s="2"/>
      <c r="I2816" s="2" t="s">
        <v>9257</v>
      </c>
      <c r="J2816" s="2"/>
      <c r="K2816" s="2" t="s">
        <v>9258</v>
      </c>
      <c r="L2816" s="2" t="s">
        <v>9259</v>
      </c>
      <c r="M2816" t="s">
        <v>9260</v>
      </c>
      <c r="N2816">
        <f>Airplane_Crashes_and_Fatalities[[#This Row],[Aboard]]-Airplane_Crashes_and_Fatalities[[#This Row],[Fatalities]]</f>
        <v>0</v>
      </c>
      <c r="P2816">
        <v>3</v>
      </c>
      <c r="Q2816">
        <v>3</v>
      </c>
      <c r="R2816">
        <v>0</v>
      </c>
      <c r="S2816" s="2" t="s">
        <v>9261</v>
      </c>
    </row>
    <row r="2817" spans="1:19" x14ac:dyDescent="0.3">
      <c r="A2817" s="1">
        <v>27512</v>
      </c>
      <c r="B2817" s="4" t="str">
        <f>TEXT(Airplane_Crashes_and_Fatalities[[#This Row],[Date]],"yyyy")</f>
        <v>1975</v>
      </c>
      <c r="C2817" s="1" t="str">
        <f>TEXT(Airplane_Crashes_and_Fatalities[[#This Row],[Date]],"mmm")</f>
        <v>Apr</v>
      </c>
      <c r="D2817" s="5">
        <f>DAY(Airplane_Crashes_and_Fatalities[[#This Row],[Date]])</f>
        <v>28</v>
      </c>
      <c r="E2817" s="3">
        <v>0.95833333333333326</v>
      </c>
      <c r="F2817" s="2" t="s">
        <v>22110</v>
      </c>
      <c r="G2817" s="2" t="s">
        <v>20063</v>
      </c>
      <c r="H2817" s="2"/>
      <c r="I2817" s="2" t="s">
        <v>7994</v>
      </c>
      <c r="J2817" s="2"/>
      <c r="K2817" s="2" t="s">
        <v>9262</v>
      </c>
      <c r="L2817" s="2" t="s">
        <v>8047</v>
      </c>
      <c r="M2817" t="s">
        <v>9263</v>
      </c>
      <c r="N2817">
        <f>Airplane_Crashes_and_Fatalities[[#This Row],[Aboard]]-Airplane_Crashes_and_Fatalities[[#This Row],[Fatalities]]</f>
        <v>2</v>
      </c>
      <c r="P2817">
        <v>4</v>
      </c>
      <c r="Q2817">
        <v>2</v>
      </c>
      <c r="R2817">
        <v>0</v>
      </c>
      <c r="S2817" s="2" t="s">
        <v>9264</v>
      </c>
    </row>
    <row r="2818" spans="1:19" x14ac:dyDescent="0.3">
      <c r="A2818" s="1">
        <v>27517</v>
      </c>
      <c r="B2818" s="4" t="str">
        <f>TEXT(Airplane_Crashes_and_Fatalities[[#This Row],[Date]],"yyyy")</f>
        <v>1975</v>
      </c>
      <c r="C2818" s="1" t="str">
        <f>TEXT(Airplane_Crashes_and_Fatalities[[#This Row],[Date]],"mmm")</f>
        <v>May</v>
      </c>
      <c r="D2818" s="5">
        <f>DAY(Airplane_Crashes_and_Fatalities[[#This Row],[Date]])</f>
        <v>3</v>
      </c>
      <c r="F2818" s="2" t="s">
        <v>22246</v>
      </c>
      <c r="G2818" s="2" t="s">
        <v>19762</v>
      </c>
      <c r="H2818" s="2"/>
      <c r="I2818" s="2" t="s">
        <v>7525</v>
      </c>
      <c r="J2818" s="2"/>
      <c r="K2818" s="2" t="s">
        <v>9265</v>
      </c>
      <c r="L2818" s="2" t="s">
        <v>1183</v>
      </c>
      <c r="M2818" t="s">
        <v>9266</v>
      </c>
      <c r="N2818">
        <f>Airplane_Crashes_and_Fatalities[[#This Row],[Aboard]]-Airplane_Crashes_and_Fatalities[[#This Row],[Fatalities]]</f>
        <v>3</v>
      </c>
      <c r="P2818">
        <v>6</v>
      </c>
      <c r="Q2818">
        <v>3</v>
      </c>
      <c r="R2818">
        <v>0</v>
      </c>
      <c r="S2818" s="2" t="s">
        <v>9267</v>
      </c>
    </row>
    <row r="2819" spans="1:19" x14ac:dyDescent="0.3">
      <c r="A2819" s="1">
        <v>27524</v>
      </c>
      <c r="B2819" s="4" t="str">
        <f>TEXT(Airplane_Crashes_and_Fatalities[[#This Row],[Date]],"yyyy")</f>
        <v>1975</v>
      </c>
      <c r="C2819" s="1" t="str">
        <f>TEXT(Airplane_Crashes_and_Fatalities[[#This Row],[Date]],"mmm")</f>
        <v>May</v>
      </c>
      <c r="D2819" s="5">
        <f>DAY(Airplane_Crashes_and_Fatalities[[#This Row],[Date]])</f>
        <v>10</v>
      </c>
      <c r="F2819" s="2" t="s">
        <v>22247</v>
      </c>
      <c r="G2819" s="2" t="s">
        <v>19724</v>
      </c>
      <c r="H2819" s="2"/>
      <c r="I2819" s="2" t="s">
        <v>9268</v>
      </c>
      <c r="J2819" s="2"/>
      <c r="K2819" s="2"/>
      <c r="L2819" s="2" t="s">
        <v>4035</v>
      </c>
      <c r="M2819" t="s">
        <v>9269</v>
      </c>
      <c r="N2819">
        <f>Airplane_Crashes_and_Fatalities[[#This Row],[Aboard]]-Airplane_Crashes_and_Fatalities[[#This Row],[Fatalities]]</f>
        <v>0</v>
      </c>
      <c r="O2819">
        <v>12807</v>
      </c>
      <c r="P2819">
        <v>2</v>
      </c>
      <c r="Q2819">
        <v>2</v>
      </c>
      <c r="R2819">
        <v>0</v>
      </c>
      <c r="S2819" s="2" t="s">
        <v>9270</v>
      </c>
    </row>
    <row r="2820" spans="1:19" x14ac:dyDescent="0.3">
      <c r="A2820" s="1">
        <v>27526</v>
      </c>
      <c r="B2820" s="4" t="str">
        <f>TEXT(Airplane_Crashes_and_Fatalities[[#This Row],[Date]],"yyyy")</f>
        <v>1975</v>
      </c>
      <c r="C2820" s="1" t="str">
        <f>TEXT(Airplane_Crashes_and_Fatalities[[#This Row],[Date]],"mmm")</f>
        <v>May</v>
      </c>
      <c r="D2820" s="5">
        <f>DAY(Airplane_Crashes_and_Fatalities[[#This Row],[Date]])</f>
        <v>12</v>
      </c>
      <c r="E2820" s="3">
        <v>0.73958333333333326</v>
      </c>
      <c r="F2820" s="2" t="s">
        <v>22248</v>
      </c>
      <c r="G2820" s="2" t="s">
        <v>20063</v>
      </c>
      <c r="H2820" s="2"/>
      <c r="I2820" s="2" t="s">
        <v>9271</v>
      </c>
      <c r="J2820" s="2"/>
      <c r="K2820" s="2" t="s">
        <v>9272</v>
      </c>
      <c r="L2820" s="2" t="s">
        <v>9273</v>
      </c>
      <c r="M2820" t="s">
        <v>9274</v>
      </c>
      <c r="N2820">
        <f>Airplane_Crashes_and_Fatalities[[#This Row],[Aboard]]-Airplane_Crashes_and_Fatalities[[#This Row],[Fatalities]]</f>
        <v>0</v>
      </c>
      <c r="O2820" t="s">
        <v>9275</v>
      </c>
      <c r="P2820">
        <v>6</v>
      </c>
      <c r="Q2820">
        <v>6</v>
      </c>
      <c r="R2820">
        <v>0</v>
      </c>
      <c r="S2820" s="2" t="s">
        <v>9276</v>
      </c>
    </row>
    <row r="2821" spans="1:19" x14ac:dyDescent="0.3">
      <c r="A2821" s="1">
        <v>27527</v>
      </c>
      <c r="B2821" s="4" t="str">
        <f>TEXT(Airplane_Crashes_and_Fatalities[[#This Row],[Date]],"yyyy")</f>
        <v>1975</v>
      </c>
      <c r="C2821" s="1" t="str">
        <f>TEXT(Airplane_Crashes_and_Fatalities[[#This Row],[Date]],"mmm")</f>
        <v>May</v>
      </c>
      <c r="D2821" s="5">
        <f>DAY(Airplane_Crashes_and_Fatalities[[#This Row],[Date]])</f>
        <v>13</v>
      </c>
      <c r="E2821" s="3">
        <v>0.88541666666666674</v>
      </c>
      <c r="F2821" s="2" t="s">
        <v>22249</v>
      </c>
      <c r="G2821" s="2" t="s">
        <v>19948</v>
      </c>
      <c r="H2821" s="2"/>
      <c r="I2821" s="2" t="s">
        <v>1718</v>
      </c>
      <c r="J2821" s="2"/>
      <c r="K2821" s="2" t="s">
        <v>9277</v>
      </c>
      <c r="L2821" s="2" t="s">
        <v>9278</v>
      </c>
      <c r="M2821" t="s">
        <v>9279</v>
      </c>
      <c r="N2821">
        <f>Airplane_Crashes_and_Fatalities[[#This Row],[Aboard]]-Airplane_Crashes_and_Fatalities[[#This Row],[Fatalities]]</f>
        <v>0</v>
      </c>
      <c r="P2821">
        <v>23</v>
      </c>
      <c r="Q2821">
        <v>23</v>
      </c>
      <c r="R2821">
        <v>0</v>
      </c>
      <c r="S2821" s="2" t="s">
        <v>9280</v>
      </c>
    </row>
    <row r="2822" spans="1:19" x14ac:dyDescent="0.3">
      <c r="A2822" s="1">
        <v>27548</v>
      </c>
      <c r="B2822" s="4" t="str">
        <f>TEXT(Airplane_Crashes_and_Fatalities[[#This Row],[Date]],"yyyy")</f>
        <v>1975</v>
      </c>
      <c r="C2822" s="1" t="str">
        <f>TEXT(Airplane_Crashes_and_Fatalities[[#This Row],[Date]],"mmm")</f>
        <v>Jun</v>
      </c>
      <c r="D2822" s="5">
        <f>DAY(Airplane_Crashes_and_Fatalities[[#This Row],[Date]])</f>
        <v>3</v>
      </c>
      <c r="F2822" s="2" t="s">
        <v>21173</v>
      </c>
      <c r="G2822" s="2" t="s">
        <v>20426</v>
      </c>
      <c r="H2822" s="2"/>
      <c r="I2822" s="2" t="s">
        <v>2385</v>
      </c>
      <c r="J2822" s="2"/>
      <c r="K2822" s="2" t="s">
        <v>9281</v>
      </c>
      <c r="L2822" s="2" t="s">
        <v>9282</v>
      </c>
      <c r="M2822" t="s">
        <v>9283</v>
      </c>
      <c r="N2822">
        <f>Airplane_Crashes_and_Fatalities[[#This Row],[Aboard]]-Airplane_Crashes_and_Fatalities[[#This Row],[Fatalities]]</f>
        <v>63</v>
      </c>
      <c r="O2822">
        <v>190</v>
      </c>
      <c r="P2822">
        <v>64</v>
      </c>
      <c r="Q2822">
        <v>1</v>
      </c>
      <c r="R2822">
        <v>0</v>
      </c>
      <c r="S2822" s="2" t="s">
        <v>9284</v>
      </c>
    </row>
    <row r="2823" spans="1:19" x14ac:dyDescent="0.3">
      <c r="A2823" s="1">
        <v>27562</v>
      </c>
      <c r="B2823" s="4" t="str">
        <f>TEXT(Airplane_Crashes_and_Fatalities[[#This Row],[Date]],"yyyy")</f>
        <v>1975</v>
      </c>
      <c r="C2823" s="1" t="str">
        <f>TEXT(Airplane_Crashes_and_Fatalities[[#This Row],[Date]],"mmm")</f>
        <v>Jun</v>
      </c>
      <c r="D2823" s="5">
        <f>DAY(Airplane_Crashes_and_Fatalities[[#This Row],[Date]])</f>
        <v>17</v>
      </c>
      <c r="F2823" s="2" t="s">
        <v>22250</v>
      </c>
      <c r="G2823" s="2" t="s">
        <v>19819</v>
      </c>
      <c r="H2823" s="2"/>
      <c r="I2823" s="2" t="s">
        <v>1792</v>
      </c>
      <c r="J2823" s="2"/>
      <c r="K2823" s="2"/>
      <c r="L2823" s="2" t="s">
        <v>9285</v>
      </c>
      <c r="M2823" t="s">
        <v>9286</v>
      </c>
      <c r="N2823">
        <f>Airplane_Crashes_and_Fatalities[[#This Row],[Aboard]]-Airplane_Crashes_and_Fatalities[[#This Row],[Fatalities]]</f>
        <v>14</v>
      </c>
      <c r="O2823">
        <v>1625</v>
      </c>
      <c r="P2823">
        <v>15</v>
      </c>
      <c r="Q2823">
        <v>1</v>
      </c>
      <c r="R2823">
        <v>3</v>
      </c>
      <c r="S2823" s="2" t="s">
        <v>9287</v>
      </c>
    </row>
    <row r="2824" spans="1:19" x14ac:dyDescent="0.3">
      <c r="A2824" s="1">
        <v>27569</v>
      </c>
      <c r="B2824" s="4" t="str">
        <f>TEXT(Airplane_Crashes_and_Fatalities[[#This Row],[Date]],"yyyy")</f>
        <v>1975</v>
      </c>
      <c r="C2824" s="1" t="str">
        <f>TEXT(Airplane_Crashes_and_Fatalities[[#This Row],[Date]],"mmm")</f>
        <v>Jun</v>
      </c>
      <c r="D2824" s="5">
        <f>DAY(Airplane_Crashes_and_Fatalities[[#This Row],[Date]])</f>
        <v>24</v>
      </c>
      <c r="E2824" s="3">
        <v>0.67013888888888884</v>
      </c>
      <c r="F2824" s="2" t="s">
        <v>22251</v>
      </c>
      <c r="G2824" s="2" t="s">
        <v>19785</v>
      </c>
      <c r="H2824" s="2" t="s">
        <v>19785</v>
      </c>
      <c r="I2824" s="2" t="s">
        <v>1102</v>
      </c>
      <c r="J2824" s="2" t="s">
        <v>19297</v>
      </c>
      <c r="K2824" s="2" t="s">
        <v>9288</v>
      </c>
      <c r="L2824" s="2" t="s">
        <v>9289</v>
      </c>
      <c r="M2824" t="s">
        <v>9290</v>
      </c>
      <c r="N2824">
        <f>Airplane_Crashes_and_Fatalities[[#This Row],[Aboard]]-Airplane_Crashes_and_Fatalities[[#This Row],[Fatalities]]</f>
        <v>11</v>
      </c>
      <c r="O2824" t="s">
        <v>9291</v>
      </c>
      <c r="P2824">
        <v>124</v>
      </c>
      <c r="Q2824">
        <v>113</v>
      </c>
      <c r="R2824">
        <v>0</v>
      </c>
      <c r="S2824" s="2" t="s">
        <v>9292</v>
      </c>
    </row>
    <row r="2825" spans="1:19" x14ac:dyDescent="0.3">
      <c r="A2825" s="1">
        <v>27571</v>
      </c>
      <c r="B2825" s="4" t="str">
        <f>TEXT(Airplane_Crashes_and_Fatalities[[#This Row],[Date]],"yyyy")</f>
        <v>1975</v>
      </c>
      <c r="C2825" s="1" t="str">
        <f>TEXT(Airplane_Crashes_and_Fatalities[[#This Row],[Date]],"mmm")</f>
        <v>Jun</v>
      </c>
      <c r="D2825" s="5">
        <f>DAY(Airplane_Crashes_and_Fatalities[[#This Row],[Date]])</f>
        <v>26</v>
      </c>
      <c r="E2825" s="3">
        <v>0.93611111111111112</v>
      </c>
      <c r="F2825" s="2" t="s">
        <v>20484</v>
      </c>
      <c r="G2825" s="2" t="s">
        <v>19690</v>
      </c>
      <c r="H2825" s="2"/>
      <c r="I2825" s="2" t="s">
        <v>9293</v>
      </c>
      <c r="J2825" s="2"/>
      <c r="K2825" s="2" t="s">
        <v>9294</v>
      </c>
      <c r="L2825" s="2" t="s">
        <v>6968</v>
      </c>
      <c r="M2825" t="s">
        <v>9295</v>
      </c>
      <c r="N2825">
        <f>Airplane_Crashes_and_Fatalities[[#This Row],[Aboard]]-Airplane_Crashes_and_Fatalities[[#This Row],[Fatalities]]</f>
        <v>0</v>
      </c>
      <c r="P2825">
        <v>2</v>
      </c>
      <c r="Q2825">
        <v>2</v>
      </c>
      <c r="R2825">
        <v>0</v>
      </c>
      <c r="S2825" s="2" t="s">
        <v>9296</v>
      </c>
    </row>
    <row r="2826" spans="1:19" x14ac:dyDescent="0.3">
      <c r="A2826" s="1">
        <v>27575</v>
      </c>
      <c r="B2826" s="4" t="str">
        <f>TEXT(Airplane_Crashes_and_Fatalities[[#This Row],[Date]],"yyyy")</f>
        <v>1975</v>
      </c>
      <c r="C2826" s="1" t="str">
        <f>TEXT(Airplane_Crashes_and_Fatalities[[#This Row],[Date]],"mmm")</f>
        <v>Jun</v>
      </c>
      <c r="D2826" s="5">
        <f>DAY(Airplane_Crashes_and_Fatalities[[#This Row],[Date]])</f>
        <v>30</v>
      </c>
      <c r="E2826" s="3">
        <v>0.8125</v>
      </c>
      <c r="F2826" s="2" t="s">
        <v>22252</v>
      </c>
      <c r="G2826" s="2" t="s">
        <v>19762</v>
      </c>
      <c r="H2826" s="2"/>
      <c r="I2826" s="2" t="s">
        <v>9297</v>
      </c>
      <c r="J2826" s="2"/>
      <c r="K2826" s="2" t="s">
        <v>9298</v>
      </c>
      <c r="L2826" s="2" t="s">
        <v>2256</v>
      </c>
      <c r="M2826" t="s">
        <v>9299</v>
      </c>
      <c r="N2826">
        <f>Airplane_Crashes_and_Fatalities[[#This Row],[Aboard]]-Airplane_Crashes_and_Fatalities[[#This Row],[Fatalities]]</f>
        <v>0</v>
      </c>
      <c r="O2826">
        <v>10403</v>
      </c>
      <c r="P2826">
        <v>3</v>
      </c>
      <c r="Q2826">
        <v>3</v>
      </c>
      <c r="R2826">
        <v>0</v>
      </c>
      <c r="S2826" s="2" t="s">
        <v>4614</v>
      </c>
    </row>
    <row r="2827" spans="1:19" x14ac:dyDescent="0.3">
      <c r="A2827" s="1">
        <v>27577</v>
      </c>
      <c r="B2827" s="4" t="str">
        <f>TEXT(Airplane_Crashes_and_Fatalities[[#This Row],[Date]],"yyyy")</f>
        <v>1975</v>
      </c>
      <c r="C2827" s="1" t="str">
        <f>TEXT(Airplane_Crashes_and_Fatalities[[#This Row],[Date]],"mmm")</f>
        <v>Jul</v>
      </c>
      <c r="D2827" s="5">
        <f>DAY(Airplane_Crashes_and_Fatalities[[#This Row],[Date]])</f>
        <v>2</v>
      </c>
      <c r="F2827" s="2" t="s">
        <v>22253</v>
      </c>
      <c r="G2827" s="2" t="s">
        <v>19685</v>
      </c>
      <c r="H2827" s="2"/>
      <c r="I2827" s="2" t="s">
        <v>9300</v>
      </c>
      <c r="J2827" s="2"/>
      <c r="K2827" s="2" t="s">
        <v>9301</v>
      </c>
      <c r="L2827" s="2" t="s">
        <v>7450</v>
      </c>
      <c r="M2827" t="s">
        <v>9302</v>
      </c>
      <c r="N2827">
        <f>Airplane_Crashes_and_Fatalities[[#This Row],[Aboard]]-Airplane_Crashes_and_Fatalities[[#This Row],[Fatalities]]</f>
        <v>0</v>
      </c>
      <c r="O2827" t="s">
        <v>9303</v>
      </c>
      <c r="P2827">
        <v>8</v>
      </c>
      <c r="Q2827">
        <v>8</v>
      </c>
      <c r="R2827">
        <v>0</v>
      </c>
      <c r="S2827" s="2" t="s">
        <v>9304</v>
      </c>
    </row>
    <row r="2828" spans="1:19" x14ac:dyDescent="0.3">
      <c r="A2828" s="1">
        <v>27578</v>
      </c>
      <c r="B2828" s="4" t="str">
        <f>TEXT(Airplane_Crashes_and_Fatalities[[#This Row],[Date]],"yyyy")</f>
        <v>1975</v>
      </c>
      <c r="C2828" s="1" t="str">
        <f>TEXT(Airplane_Crashes_and_Fatalities[[#This Row],[Date]],"mmm")</f>
        <v>Jul</v>
      </c>
      <c r="D2828" s="5">
        <f>DAY(Airplane_Crashes_and_Fatalities[[#This Row],[Date]])</f>
        <v>3</v>
      </c>
      <c r="F2828" s="2" t="s">
        <v>22254</v>
      </c>
      <c r="G2828" s="2" t="s">
        <v>19966</v>
      </c>
      <c r="H2828" s="2"/>
      <c r="I2828" s="2" t="s">
        <v>6337</v>
      </c>
      <c r="J2828" s="2"/>
      <c r="K2828" s="2"/>
      <c r="L2828" s="2" t="s">
        <v>1785</v>
      </c>
      <c r="M2828" t="s">
        <v>9305</v>
      </c>
      <c r="N2828">
        <f>Airplane_Crashes_and_Fatalities[[#This Row],[Aboard]]-Airplane_Crashes_and_Fatalities[[#This Row],[Fatalities]]</f>
        <v>0</v>
      </c>
      <c r="O2828">
        <v>19730</v>
      </c>
      <c r="P2828">
        <v>10</v>
      </c>
      <c r="Q2828">
        <v>10</v>
      </c>
      <c r="R2828">
        <v>0</v>
      </c>
      <c r="S2828" s="2"/>
    </row>
    <row r="2829" spans="1:19" x14ac:dyDescent="0.3">
      <c r="A2829" s="1">
        <v>27585</v>
      </c>
      <c r="B2829" s="4" t="str">
        <f>TEXT(Airplane_Crashes_and_Fatalities[[#This Row],[Date]],"yyyy")</f>
        <v>1975</v>
      </c>
      <c r="C2829" s="1" t="str">
        <f>TEXT(Airplane_Crashes_and_Fatalities[[#This Row],[Date]],"mmm")</f>
        <v>Jul</v>
      </c>
      <c r="D2829" s="5">
        <f>DAY(Airplane_Crashes_and_Fatalities[[#This Row],[Date]])</f>
        <v>10</v>
      </c>
      <c r="F2829" s="2" t="s">
        <v>20780</v>
      </c>
      <c r="G2829" s="2" t="s">
        <v>19762</v>
      </c>
      <c r="H2829" s="2"/>
      <c r="I2829" s="2" t="s">
        <v>9306</v>
      </c>
      <c r="J2829" s="2"/>
      <c r="K2829" s="2" t="s">
        <v>9307</v>
      </c>
      <c r="L2829" s="2" t="s">
        <v>9308</v>
      </c>
      <c r="M2829" t="s">
        <v>9309</v>
      </c>
      <c r="N2829">
        <f>Airplane_Crashes_and_Fatalities[[#This Row],[Aboard]]-Airplane_Crashes_and_Fatalities[[#This Row],[Fatalities]]</f>
        <v>2</v>
      </c>
      <c r="O2829">
        <v>1087</v>
      </c>
      <c r="P2829">
        <v>4</v>
      </c>
      <c r="Q2829">
        <v>2</v>
      </c>
      <c r="R2829">
        <v>0</v>
      </c>
      <c r="S2829" s="2" t="s">
        <v>9310</v>
      </c>
    </row>
    <row r="2830" spans="1:19" x14ac:dyDescent="0.3">
      <c r="A2830" s="1">
        <v>27585</v>
      </c>
      <c r="B2830" s="4" t="str">
        <f>TEXT(Airplane_Crashes_and_Fatalities[[#This Row],[Date]],"yyyy")</f>
        <v>1975</v>
      </c>
      <c r="C2830" s="1" t="str">
        <f>TEXT(Airplane_Crashes_and_Fatalities[[#This Row],[Date]],"mmm")</f>
        <v>Jul</v>
      </c>
      <c r="D2830" s="5">
        <f>DAY(Airplane_Crashes_and_Fatalities[[#This Row],[Date]])</f>
        <v>10</v>
      </c>
      <c r="F2830" s="2" t="s">
        <v>20646</v>
      </c>
      <c r="G2830" s="2" t="s">
        <v>20063</v>
      </c>
      <c r="H2830" s="2"/>
      <c r="I2830" s="2" t="s">
        <v>9311</v>
      </c>
      <c r="J2830" s="2"/>
      <c r="K2830" s="2" t="s">
        <v>9312</v>
      </c>
      <c r="L2830" s="2" t="s">
        <v>6094</v>
      </c>
      <c r="M2830" t="s">
        <v>9313</v>
      </c>
      <c r="N2830">
        <f>Airplane_Crashes_and_Fatalities[[#This Row],[Aboard]]-Airplane_Crashes_and_Fatalities[[#This Row],[Fatalities]]</f>
        <v>0</v>
      </c>
      <c r="P2830">
        <v>2</v>
      </c>
      <c r="Q2830">
        <v>2</v>
      </c>
      <c r="R2830">
        <v>0</v>
      </c>
      <c r="S2830" s="2" t="s">
        <v>9314</v>
      </c>
    </row>
    <row r="2831" spans="1:19" x14ac:dyDescent="0.3">
      <c r="A2831" s="1">
        <v>27590</v>
      </c>
      <c r="B2831" s="4" t="str">
        <f>TEXT(Airplane_Crashes_and_Fatalities[[#This Row],[Date]],"yyyy")</f>
        <v>1975</v>
      </c>
      <c r="C2831" s="1" t="str">
        <f>TEXT(Airplane_Crashes_and_Fatalities[[#This Row],[Date]],"mmm")</f>
        <v>Jul</v>
      </c>
      <c r="D2831" s="5">
        <f>DAY(Airplane_Crashes_and_Fatalities[[#This Row],[Date]])</f>
        <v>15</v>
      </c>
      <c r="E2831" s="3">
        <v>0.9916666666666667</v>
      </c>
      <c r="F2831" s="2" t="s">
        <v>22255</v>
      </c>
      <c r="G2831" s="2" t="s">
        <v>19729</v>
      </c>
      <c r="H2831" s="2"/>
      <c r="I2831" s="2" t="s">
        <v>9315</v>
      </c>
      <c r="J2831" s="2"/>
      <c r="K2831" s="2" t="s">
        <v>9316</v>
      </c>
      <c r="L2831" s="2" t="s">
        <v>8596</v>
      </c>
      <c r="M2831" t="s">
        <v>9317</v>
      </c>
      <c r="N2831">
        <f>Airplane_Crashes_and_Fatalities[[#This Row],[Aboard]]-Airplane_Crashes_and_Fatalities[[#This Row],[Fatalities]]</f>
        <v>0</v>
      </c>
      <c r="P2831">
        <v>4</v>
      </c>
      <c r="Q2831">
        <v>4</v>
      </c>
      <c r="R2831">
        <v>0</v>
      </c>
      <c r="S2831" s="2" t="s">
        <v>9318</v>
      </c>
    </row>
    <row r="2832" spans="1:19" x14ac:dyDescent="0.3">
      <c r="A2832" s="1">
        <v>27590</v>
      </c>
      <c r="B2832" s="4" t="str">
        <f>TEXT(Airplane_Crashes_and_Fatalities[[#This Row],[Date]],"yyyy")</f>
        <v>1975</v>
      </c>
      <c r="C2832" s="1" t="str">
        <f>TEXT(Airplane_Crashes_and_Fatalities[[#This Row],[Date]],"mmm")</f>
        <v>Jul</v>
      </c>
      <c r="D2832" s="5">
        <f>DAY(Airplane_Crashes_and_Fatalities[[#This Row],[Date]])</f>
        <v>15</v>
      </c>
      <c r="F2832" s="2" t="s">
        <v>22256</v>
      </c>
      <c r="G2832" s="2" t="s">
        <v>19767</v>
      </c>
      <c r="H2832" s="2" t="s">
        <v>19768</v>
      </c>
      <c r="I2832" s="2" t="s">
        <v>2306</v>
      </c>
      <c r="J2832" s="2"/>
      <c r="K2832" s="2"/>
      <c r="L2832" s="2" t="s">
        <v>7809</v>
      </c>
      <c r="M2832" t="s">
        <v>9319</v>
      </c>
      <c r="N2832">
        <f>Airplane_Crashes_and_Fatalities[[#This Row],[Aboard]]-Airplane_Crashes_and_Fatalities[[#This Row],[Fatalities]]</f>
        <v>0</v>
      </c>
      <c r="O2832">
        <v>9442037</v>
      </c>
      <c r="P2832">
        <v>41</v>
      </c>
      <c r="Q2832">
        <v>41</v>
      </c>
      <c r="R2832">
        <v>0</v>
      </c>
      <c r="S2832" s="2" t="s">
        <v>9320</v>
      </c>
    </row>
    <row r="2833" spans="1:19" x14ac:dyDescent="0.3">
      <c r="A2833" s="1">
        <v>27601</v>
      </c>
      <c r="B2833" s="4" t="str">
        <f>TEXT(Airplane_Crashes_and_Fatalities[[#This Row],[Date]],"yyyy")</f>
        <v>1975</v>
      </c>
      <c r="C2833" s="1" t="str">
        <f>TEXT(Airplane_Crashes_and_Fatalities[[#This Row],[Date]],"mmm")</f>
        <v>Jul</v>
      </c>
      <c r="D2833" s="5">
        <f>DAY(Airplane_Crashes_and_Fatalities[[#This Row],[Date]])</f>
        <v>26</v>
      </c>
      <c r="E2833" s="3">
        <v>0.85416666666666674</v>
      </c>
      <c r="F2833" s="2" t="s">
        <v>22257</v>
      </c>
      <c r="G2833" s="2" t="s">
        <v>19956</v>
      </c>
      <c r="H2833" s="2"/>
      <c r="I2833" s="2" t="s">
        <v>1718</v>
      </c>
      <c r="J2833" s="2"/>
      <c r="K2833" s="2" t="s">
        <v>9321</v>
      </c>
      <c r="L2833" s="2" t="s">
        <v>4808</v>
      </c>
      <c r="M2833" t="s">
        <v>9322</v>
      </c>
      <c r="N2833">
        <f>Airplane_Crashes_and_Fatalities[[#This Row],[Aboard]]-Airplane_Crashes_and_Fatalities[[#This Row],[Fatalities]]</f>
        <v>0</v>
      </c>
      <c r="O2833">
        <v>3161</v>
      </c>
      <c r="P2833">
        <v>6</v>
      </c>
      <c r="Q2833">
        <v>6</v>
      </c>
      <c r="R2833">
        <v>0</v>
      </c>
      <c r="S2833" s="2" t="s">
        <v>9323</v>
      </c>
    </row>
    <row r="2834" spans="1:19" x14ac:dyDescent="0.3">
      <c r="A2834" s="1">
        <v>27606</v>
      </c>
      <c r="B2834" s="4" t="str">
        <f>TEXT(Airplane_Crashes_and_Fatalities[[#This Row],[Date]],"yyyy")</f>
        <v>1975</v>
      </c>
      <c r="C2834" s="1" t="str">
        <f>TEXT(Airplane_Crashes_and_Fatalities[[#This Row],[Date]],"mmm")</f>
        <v>Jul</v>
      </c>
      <c r="D2834" s="5">
        <f>DAY(Airplane_Crashes_and_Fatalities[[#This Row],[Date]])</f>
        <v>31</v>
      </c>
      <c r="F2834" s="2" t="s">
        <v>20629</v>
      </c>
      <c r="G2834" s="2" t="s">
        <v>20630</v>
      </c>
      <c r="H2834" s="2"/>
      <c r="I2834" s="2" t="s">
        <v>2316</v>
      </c>
      <c r="J2834" s="2" t="s">
        <v>19298</v>
      </c>
      <c r="K2834" s="2" t="s">
        <v>9324</v>
      </c>
      <c r="L2834" s="2" t="s">
        <v>9325</v>
      </c>
      <c r="M2834" t="s">
        <v>9326</v>
      </c>
      <c r="N2834">
        <f>Airplane_Crashes_and_Fatalities[[#This Row],[Aboard]]-Airplane_Crashes_and_Fatalities[[#This Row],[Fatalities]]</f>
        <v>48</v>
      </c>
      <c r="O2834">
        <v>439</v>
      </c>
      <c r="P2834">
        <v>76</v>
      </c>
      <c r="Q2834">
        <v>28</v>
      </c>
      <c r="R2834">
        <v>0</v>
      </c>
      <c r="S2834" s="2" t="s">
        <v>9327</v>
      </c>
    </row>
    <row r="2835" spans="1:19" x14ac:dyDescent="0.3">
      <c r="A2835" s="1">
        <v>27609</v>
      </c>
      <c r="B2835" s="4" t="str">
        <f>TEXT(Airplane_Crashes_and_Fatalities[[#This Row],[Date]],"yyyy")</f>
        <v>1975</v>
      </c>
      <c r="C2835" s="1" t="str">
        <f>TEXT(Airplane_Crashes_and_Fatalities[[#This Row],[Date]],"mmm")</f>
        <v>Aug</v>
      </c>
      <c r="D2835" s="5">
        <f>DAY(Airplane_Crashes_and_Fatalities[[#This Row],[Date]])</f>
        <v>3</v>
      </c>
      <c r="E2835" s="3">
        <v>0.1875</v>
      </c>
      <c r="F2835" s="2" t="s">
        <v>22258</v>
      </c>
      <c r="G2835" s="2" t="s">
        <v>19747</v>
      </c>
      <c r="H2835" s="2"/>
      <c r="I2835" s="2" t="s">
        <v>6236</v>
      </c>
      <c r="J2835" s="2"/>
      <c r="K2835" s="2" t="s">
        <v>9328</v>
      </c>
      <c r="L2835" s="2" t="s">
        <v>7117</v>
      </c>
      <c r="M2835" t="s">
        <v>9329</v>
      </c>
      <c r="N2835">
        <f>Airplane_Crashes_and_Fatalities[[#This Row],[Aboard]]-Airplane_Crashes_and_Fatalities[[#This Row],[Fatalities]]</f>
        <v>0</v>
      </c>
      <c r="O2835" t="s">
        <v>9330</v>
      </c>
      <c r="P2835">
        <v>188</v>
      </c>
      <c r="Q2835">
        <v>188</v>
      </c>
      <c r="R2835">
        <v>0</v>
      </c>
      <c r="S2835" s="2" t="s">
        <v>9331</v>
      </c>
    </row>
    <row r="2836" spans="1:19" x14ac:dyDescent="0.3">
      <c r="A2836" s="1">
        <v>27609</v>
      </c>
      <c r="B2836" s="4" t="str">
        <f>TEXT(Airplane_Crashes_and_Fatalities[[#This Row],[Date]],"yyyy")</f>
        <v>1975</v>
      </c>
      <c r="C2836" s="1" t="str">
        <f>TEXT(Airplane_Crashes_and_Fatalities[[#This Row],[Date]],"mmm")</f>
        <v>Aug</v>
      </c>
      <c r="D2836" s="5">
        <f>DAY(Airplane_Crashes_and_Fatalities[[#This Row],[Date]])</f>
        <v>3</v>
      </c>
      <c r="E2836" s="3">
        <v>0.8125</v>
      </c>
      <c r="F2836" s="2" t="s">
        <v>22259</v>
      </c>
      <c r="G2836" s="2" t="s">
        <v>20052</v>
      </c>
      <c r="H2836" s="2"/>
      <c r="I2836" s="2" t="s">
        <v>9332</v>
      </c>
      <c r="J2836" s="2"/>
      <c r="K2836" s="2" t="s">
        <v>9333</v>
      </c>
      <c r="L2836" s="2" t="s">
        <v>9334</v>
      </c>
      <c r="M2836">
        <v>412</v>
      </c>
      <c r="N2836">
        <f>Airplane_Crashes_and_Fatalities[[#This Row],[Aboard]]-Airplane_Crashes_and_Fatalities[[#This Row],[Fatalities]]</f>
        <v>0</v>
      </c>
      <c r="P2836">
        <v>20</v>
      </c>
      <c r="Q2836">
        <v>20</v>
      </c>
      <c r="R2836">
        <v>0</v>
      </c>
      <c r="S2836" s="2" t="s">
        <v>9335</v>
      </c>
    </row>
    <row r="2837" spans="1:19" x14ac:dyDescent="0.3">
      <c r="A2837" s="1">
        <v>27613</v>
      </c>
      <c r="B2837" s="4" t="str">
        <f>TEXT(Airplane_Crashes_and_Fatalities[[#This Row],[Date]],"yyyy")</f>
        <v>1975</v>
      </c>
      <c r="C2837" s="1" t="str">
        <f>TEXT(Airplane_Crashes_and_Fatalities[[#This Row],[Date]],"mmm")</f>
        <v>Aug</v>
      </c>
      <c r="D2837" s="5">
        <f>DAY(Airplane_Crashes_and_Fatalities[[#This Row],[Date]])</f>
        <v>7</v>
      </c>
      <c r="E2837" s="3">
        <v>0.67430555555555549</v>
      </c>
      <c r="F2837" s="2" t="s">
        <v>20508</v>
      </c>
      <c r="G2837" s="2" t="s">
        <v>19981</v>
      </c>
      <c r="H2837" s="2"/>
      <c r="I2837" s="2" t="s">
        <v>4388</v>
      </c>
      <c r="J2837" s="2" t="s">
        <v>19299</v>
      </c>
      <c r="K2837" s="2" t="s">
        <v>9336</v>
      </c>
      <c r="L2837" s="2" t="s">
        <v>8605</v>
      </c>
      <c r="M2837" t="s">
        <v>9337</v>
      </c>
      <c r="N2837">
        <f>Airplane_Crashes_and_Fatalities[[#This Row],[Aboard]]-Airplane_Crashes_and_Fatalities[[#This Row],[Fatalities]]</f>
        <v>131</v>
      </c>
      <c r="O2837" t="s">
        <v>9338</v>
      </c>
      <c r="P2837">
        <v>131</v>
      </c>
      <c r="Q2837">
        <v>0</v>
      </c>
      <c r="R2837">
        <v>0</v>
      </c>
      <c r="S2837" s="2" t="s">
        <v>9339</v>
      </c>
    </row>
    <row r="2838" spans="1:19" x14ac:dyDescent="0.3">
      <c r="A2838" s="1">
        <v>27621</v>
      </c>
      <c r="B2838" s="4" t="str">
        <f>TEXT(Airplane_Crashes_and_Fatalities[[#This Row],[Date]],"yyyy")</f>
        <v>1975</v>
      </c>
      <c r="C2838" s="1" t="str">
        <f>TEXT(Airplane_Crashes_and_Fatalities[[#This Row],[Date]],"mmm")</f>
        <v>Aug</v>
      </c>
      <c r="D2838" s="5">
        <f>DAY(Airplane_Crashes_and_Fatalities[[#This Row],[Date]])</f>
        <v>15</v>
      </c>
      <c r="F2838" s="2" t="s">
        <v>22260</v>
      </c>
      <c r="G2838" s="2" t="s">
        <v>19768</v>
      </c>
      <c r="H2838" s="2"/>
      <c r="I2838" s="2" t="s">
        <v>2306</v>
      </c>
      <c r="J2838" s="2"/>
      <c r="K2838" s="2"/>
      <c r="L2838" s="2" t="s">
        <v>7809</v>
      </c>
      <c r="M2838" t="s">
        <v>9340</v>
      </c>
      <c r="N2838">
        <f>Airplane_Crashes_and_Fatalities[[#This Row],[Aboard]]-Airplane_Crashes_and_Fatalities[[#This Row],[Fatalities]]</f>
        <v>0</v>
      </c>
      <c r="O2838">
        <v>9330230</v>
      </c>
      <c r="P2838">
        <v>28</v>
      </c>
      <c r="Q2838">
        <v>28</v>
      </c>
      <c r="R2838">
        <v>0</v>
      </c>
      <c r="S2838" s="2" t="s">
        <v>9341</v>
      </c>
    </row>
    <row r="2839" spans="1:19" x14ac:dyDescent="0.3">
      <c r="A2839" s="1">
        <v>27626</v>
      </c>
      <c r="B2839" s="4" t="str">
        <f>TEXT(Airplane_Crashes_and_Fatalities[[#This Row],[Date]],"yyyy")</f>
        <v>1975</v>
      </c>
      <c r="C2839" s="1" t="str">
        <f>TEXT(Airplane_Crashes_and_Fatalities[[#This Row],[Date]],"mmm")</f>
        <v>Aug</v>
      </c>
      <c r="D2839" s="5">
        <f>DAY(Airplane_Crashes_and_Fatalities[[#This Row],[Date]])</f>
        <v>20</v>
      </c>
      <c r="E2839" s="3">
        <v>5.2083333333333259E-2</v>
      </c>
      <c r="F2839" s="2" t="s">
        <v>21545</v>
      </c>
      <c r="G2839" s="2" t="s">
        <v>20036</v>
      </c>
      <c r="H2839" s="2"/>
      <c r="I2839" s="2" t="s">
        <v>477</v>
      </c>
      <c r="J2839" s="2" t="s">
        <v>19125</v>
      </c>
      <c r="K2839" s="2" t="s">
        <v>9342</v>
      </c>
      <c r="L2839" s="2" t="s">
        <v>8406</v>
      </c>
      <c r="M2839" t="s">
        <v>9343</v>
      </c>
      <c r="N2839">
        <f>Airplane_Crashes_and_Fatalities[[#This Row],[Aboard]]-Airplane_Crashes_and_Fatalities[[#This Row],[Fatalities]]</f>
        <v>2</v>
      </c>
      <c r="O2839">
        <v>31502</v>
      </c>
      <c r="P2839">
        <v>128</v>
      </c>
      <c r="Q2839">
        <v>126</v>
      </c>
      <c r="R2839">
        <v>0</v>
      </c>
      <c r="S2839" s="2" t="s">
        <v>9344</v>
      </c>
    </row>
    <row r="2840" spans="1:19" x14ac:dyDescent="0.3">
      <c r="A2840" s="1">
        <v>27631</v>
      </c>
      <c r="B2840" s="4" t="str">
        <f>TEXT(Airplane_Crashes_and_Fatalities[[#This Row],[Date]],"yyyy")</f>
        <v>1975</v>
      </c>
      <c r="C2840" s="1" t="str">
        <f>TEXT(Airplane_Crashes_and_Fatalities[[#This Row],[Date]],"mmm")</f>
        <v>Aug</v>
      </c>
      <c r="D2840" s="5">
        <f>DAY(Airplane_Crashes_and_Fatalities[[#This Row],[Date]])</f>
        <v>25</v>
      </c>
      <c r="E2840" s="3">
        <v>0.86250000000000004</v>
      </c>
      <c r="F2840" s="2" t="s">
        <v>22261</v>
      </c>
      <c r="G2840" s="2" t="s">
        <v>19690</v>
      </c>
      <c r="H2840" s="2"/>
      <c r="I2840" s="2" t="s">
        <v>9345</v>
      </c>
      <c r="J2840" s="2"/>
      <c r="K2840" s="2" t="s">
        <v>9346</v>
      </c>
      <c r="L2840" s="2" t="s">
        <v>6083</v>
      </c>
      <c r="M2840" t="s">
        <v>9347</v>
      </c>
      <c r="N2840">
        <f>Airplane_Crashes_and_Fatalities[[#This Row],[Aboard]]-Airplane_Crashes_and_Fatalities[[#This Row],[Fatalities]]</f>
        <v>2</v>
      </c>
      <c r="P2840">
        <v>4</v>
      </c>
      <c r="Q2840">
        <v>2</v>
      </c>
      <c r="R2840">
        <v>0</v>
      </c>
      <c r="S2840" s="2" t="s">
        <v>9348</v>
      </c>
    </row>
    <row r="2841" spans="1:19" x14ac:dyDescent="0.3">
      <c r="A2841" s="1">
        <v>27636</v>
      </c>
      <c r="B2841" s="4" t="str">
        <f>TEXT(Airplane_Crashes_and_Fatalities[[#This Row],[Date]],"yyyy")</f>
        <v>1975</v>
      </c>
      <c r="C2841" s="1" t="str">
        <f>TEXT(Airplane_Crashes_and_Fatalities[[#This Row],[Date]],"mmm")</f>
        <v>Aug</v>
      </c>
      <c r="D2841" s="5">
        <f>DAY(Airplane_Crashes_and_Fatalities[[#This Row],[Date]])</f>
        <v>30</v>
      </c>
      <c r="F2841" s="2" t="s">
        <v>22262</v>
      </c>
      <c r="G2841" s="2" t="s">
        <v>22263</v>
      </c>
      <c r="H2841" s="2"/>
      <c r="I2841" s="2" t="s">
        <v>9332</v>
      </c>
      <c r="J2841" s="2"/>
      <c r="K2841" s="2"/>
      <c r="L2841" s="2" t="s">
        <v>1625</v>
      </c>
      <c r="M2841">
        <v>412</v>
      </c>
      <c r="N2841">
        <f>Airplane_Crashes_and_Fatalities[[#This Row],[Aboard]]-Airplane_Crashes_and_Fatalities[[#This Row],[Fatalities]]</f>
        <v>0</v>
      </c>
      <c r="P2841">
        <v>20</v>
      </c>
      <c r="Q2841">
        <v>20</v>
      </c>
      <c r="R2841">
        <v>0</v>
      </c>
      <c r="S2841" s="2" t="s">
        <v>9349</v>
      </c>
    </row>
    <row r="2842" spans="1:19" x14ac:dyDescent="0.3">
      <c r="A2842" s="1">
        <v>27636</v>
      </c>
      <c r="B2842" s="4" t="str">
        <f>TEXT(Airplane_Crashes_and_Fatalities[[#This Row],[Date]],"yyyy")</f>
        <v>1975</v>
      </c>
      <c r="C2842" s="1" t="str">
        <f>TEXT(Airplane_Crashes_and_Fatalities[[#This Row],[Date]],"mmm")</f>
        <v>Aug</v>
      </c>
      <c r="D2842" s="5">
        <f>DAY(Airplane_Crashes_and_Fatalities[[#This Row],[Date]])</f>
        <v>30</v>
      </c>
      <c r="E2842" s="3">
        <v>0.58125000000000004</v>
      </c>
      <c r="F2842" s="2" t="s">
        <v>22264</v>
      </c>
      <c r="G2842" s="2" t="s">
        <v>20063</v>
      </c>
      <c r="H2842" s="2"/>
      <c r="I2842" s="2" t="s">
        <v>9350</v>
      </c>
      <c r="J2842" s="2" t="s">
        <v>19300</v>
      </c>
      <c r="K2842" s="2" t="s">
        <v>9351</v>
      </c>
      <c r="L2842" s="2" t="s">
        <v>7272</v>
      </c>
      <c r="M2842" t="s">
        <v>9352</v>
      </c>
      <c r="N2842">
        <f>Airplane_Crashes_and_Fatalities[[#This Row],[Aboard]]-Airplane_Crashes_and_Fatalities[[#This Row],[Fatalities]]</f>
        <v>22</v>
      </c>
      <c r="O2842">
        <v>21</v>
      </c>
      <c r="P2842">
        <v>32</v>
      </c>
      <c r="Q2842">
        <v>10</v>
      </c>
      <c r="R2842">
        <v>0</v>
      </c>
      <c r="S2842" s="2" t="s">
        <v>9353</v>
      </c>
    </row>
    <row r="2843" spans="1:19" x14ac:dyDescent="0.3">
      <c r="A2843" s="1">
        <v>27638</v>
      </c>
      <c r="B2843" s="4" t="str">
        <f>TEXT(Airplane_Crashes_and_Fatalities[[#This Row],[Date]],"yyyy")</f>
        <v>1975</v>
      </c>
      <c r="C2843" s="1" t="str">
        <f>TEXT(Airplane_Crashes_and_Fatalities[[#This Row],[Date]],"mmm")</f>
        <v>Sep</v>
      </c>
      <c r="D2843" s="5">
        <f>DAY(Airplane_Crashes_and_Fatalities[[#This Row],[Date]])</f>
        <v>1</v>
      </c>
      <c r="F2843" s="2" t="s">
        <v>22265</v>
      </c>
      <c r="G2843" s="2" t="s">
        <v>21323</v>
      </c>
      <c r="H2843" s="2"/>
      <c r="I2843" s="2" t="s">
        <v>8404</v>
      </c>
      <c r="J2843" s="2"/>
      <c r="K2843" s="2" t="s">
        <v>9354</v>
      </c>
      <c r="L2843" s="2" t="s">
        <v>9355</v>
      </c>
      <c r="M2843" t="s">
        <v>9356</v>
      </c>
      <c r="N2843">
        <f>Airplane_Crashes_and_Fatalities[[#This Row],[Aboard]]-Airplane_Crashes_and_Fatalities[[#This Row],[Fatalities]]</f>
        <v>8</v>
      </c>
      <c r="O2843">
        <v>9350702</v>
      </c>
      <c r="P2843">
        <v>34</v>
      </c>
      <c r="Q2843">
        <v>26</v>
      </c>
      <c r="R2843">
        <v>0</v>
      </c>
      <c r="S2843" s="2" t="s">
        <v>9357</v>
      </c>
    </row>
    <row r="2844" spans="1:19" x14ac:dyDescent="0.3">
      <c r="A2844" s="1">
        <v>27648</v>
      </c>
      <c r="B2844" s="4" t="str">
        <f>TEXT(Airplane_Crashes_and_Fatalities[[#This Row],[Date]],"yyyy")</f>
        <v>1975</v>
      </c>
      <c r="C2844" s="1" t="str">
        <f>TEXT(Airplane_Crashes_and_Fatalities[[#This Row],[Date]],"mmm")</f>
        <v>Sep</v>
      </c>
      <c r="D2844" s="5">
        <f>DAY(Airplane_Crashes_and_Fatalities[[#This Row],[Date]])</f>
        <v>11</v>
      </c>
      <c r="F2844" s="2" t="s">
        <v>22266</v>
      </c>
      <c r="G2844" s="2" t="s">
        <v>21206</v>
      </c>
      <c r="H2844" s="2"/>
      <c r="I2844" s="2" t="s">
        <v>4866</v>
      </c>
      <c r="J2844" s="2"/>
      <c r="K2844" s="2" t="s">
        <v>9358</v>
      </c>
      <c r="L2844" s="2" t="s">
        <v>1684</v>
      </c>
      <c r="M2844" t="s">
        <v>9359</v>
      </c>
      <c r="N2844">
        <f>Airplane_Crashes_and_Fatalities[[#This Row],[Aboard]]-Airplane_Crashes_and_Fatalities[[#This Row],[Fatalities]]</f>
        <v>8</v>
      </c>
      <c r="O2844">
        <v>4292</v>
      </c>
      <c r="P2844">
        <v>9</v>
      </c>
      <c r="Q2844">
        <v>1</v>
      </c>
      <c r="R2844">
        <v>0</v>
      </c>
      <c r="S2844" s="2" t="s">
        <v>9360</v>
      </c>
    </row>
    <row r="2845" spans="1:19" x14ac:dyDescent="0.3">
      <c r="A2845" s="1">
        <v>27661</v>
      </c>
      <c r="B2845" s="4" t="str">
        <f>TEXT(Airplane_Crashes_and_Fatalities[[#This Row],[Date]],"yyyy")</f>
        <v>1975</v>
      </c>
      <c r="C2845" s="1" t="str">
        <f>TEXT(Airplane_Crashes_and_Fatalities[[#This Row],[Date]],"mmm")</f>
        <v>Sep</v>
      </c>
      <c r="D2845" s="5">
        <f>DAY(Airplane_Crashes_and_Fatalities[[#This Row],[Date]])</f>
        <v>24</v>
      </c>
      <c r="F2845" s="2" t="s">
        <v>21591</v>
      </c>
      <c r="G2845" s="2" t="s">
        <v>20218</v>
      </c>
      <c r="H2845" s="2"/>
      <c r="I2845" s="2" t="s">
        <v>3255</v>
      </c>
      <c r="J2845" s="2" t="s">
        <v>19301</v>
      </c>
      <c r="K2845" s="2" t="s">
        <v>9361</v>
      </c>
      <c r="L2845" s="2" t="s">
        <v>8549</v>
      </c>
      <c r="M2845" t="s">
        <v>9362</v>
      </c>
      <c r="N2845">
        <f>Airplane_Crashes_and_Fatalities[[#This Row],[Aboard]]-Airplane_Crashes_and_Fatalities[[#This Row],[Fatalities]]</f>
        <v>36</v>
      </c>
      <c r="O2845">
        <v>11039</v>
      </c>
      <c r="P2845">
        <v>61</v>
      </c>
      <c r="Q2845">
        <v>25</v>
      </c>
      <c r="R2845">
        <v>1</v>
      </c>
      <c r="S2845" s="2" t="s">
        <v>9363</v>
      </c>
    </row>
    <row r="2846" spans="1:19" x14ac:dyDescent="0.3">
      <c r="A2846" s="1">
        <v>27667</v>
      </c>
      <c r="B2846" s="4" t="str">
        <f>TEXT(Airplane_Crashes_and_Fatalities[[#This Row],[Date]],"yyyy")</f>
        <v>1975</v>
      </c>
      <c r="C2846" s="1" t="str">
        <f>TEXT(Airplane_Crashes_and_Fatalities[[#This Row],[Date]],"mmm")</f>
        <v>Sep</v>
      </c>
      <c r="D2846" s="5">
        <f>DAY(Airplane_Crashes_and_Fatalities[[#This Row],[Date]])</f>
        <v>30</v>
      </c>
      <c r="F2846" s="2" t="s">
        <v>22267</v>
      </c>
      <c r="G2846" s="2" t="s">
        <v>19968</v>
      </c>
      <c r="H2846" s="2"/>
      <c r="I2846" s="2" t="s">
        <v>5396</v>
      </c>
      <c r="J2846" s="2"/>
      <c r="K2846" s="2" t="s">
        <v>9364</v>
      </c>
      <c r="L2846" s="2" t="s">
        <v>9365</v>
      </c>
      <c r="M2846" t="s">
        <v>9366</v>
      </c>
      <c r="N2846">
        <f>Airplane_Crashes_and_Fatalities[[#This Row],[Aboard]]-Airplane_Crashes_and_Fatalities[[#This Row],[Fatalities]]</f>
        <v>0</v>
      </c>
      <c r="O2846">
        <v>53</v>
      </c>
      <c r="P2846">
        <v>60</v>
      </c>
      <c r="Q2846">
        <v>60</v>
      </c>
      <c r="R2846">
        <v>0</v>
      </c>
      <c r="S2846" s="2" t="s">
        <v>9367</v>
      </c>
    </row>
    <row r="2847" spans="1:19" x14ac:dyDescent="0.3">
      <c r="A2847" s="1">
        <v>27667</v>
      </c>
      <c r="B2847" s="4" t="str">
        <f>TEXT(Airplane_Crashes_and_Fatalities[[#This Row],[Date]],"yyyy")</f>
        <v>1975</v>
      </c>
      <c r="C2847" s="1" t="str">
        <f>TEXT(Airplane_Crashes_and_Fatalities[[#This Row],[Date]],"mmm")</f>
        <v>Sep</v>
      </c>
      <c r="D2847" s="5">
        <f>DAY(Airplane_Crashes_and_Fatalities[[#This Row],[Date]])</f>
        <v>30</v>
      </c>
      <c r="F2847" s="2" t="s">
        <v>22268</v>
      </c>
      <c r="G2847" s="2" t="s">
        <v>19667</v>
      </c>
      <c r="H2847" s="2"/>
      <c r="I2847" s="2" t="s">
        <v>9368</v>
      </c>
      <c r="J2847" s="2"/>
      <c r="K2847" s="2" t="s">
        <v>9369</v>
      </c>
      <c r="L2847" s="2" t="s">
        <v>7263</v>
      </c>
      <c r="M2847" t="s">
        <v>9370</v>
      </c>
      <c r="N2847">
        <f>Airplane_Crashes_and_Fatalities[[#This Row],[Aboard]]-Airplane_Crashes_and_Fatalities[[#This Row],[Fatalities]]</f>
        <v>0</v>
      </c>
      <c r="O2847">
        <v>142</v>
      </c>
      <c r="P2847">
        <v>7</v>
      </c>
      <c r="Q2847">
        <v>7</v>
      </c>
      <c r="R2847">
        <v>0</v>
      </c>
      <c r="S2847" s="2" t="s">
        <v>9371</v>
      </c>
    </row>
    <row r="2848" spans="1:19" x14ac:dyDescent="0.3">
      <c r="A2848" s="1">
        <v>27667</v>
      </c>
      <c r="B2848" s="4" t="str">
        <f>TEXT(Airplane_Crashes_and_Fatalities[[#This Row],[Date]],"yyyy")</f>
        <v>1975</v>
      </c>
      <c r="C2848" s="1" t="str">
        <f>TEXT(Airplane_Crashes_and_Fatalities[[#This Row],[Date]],"mmm")</f>
        <v>Sep</v>
      </c>
      <c r="D2848" s="5">
        <f>DAY(Airplane_Crashes_and_Fatalities[[#This Row],[Date]])</f>
        <v>30</v>
      </c>
      <c r="F2848" s="2" t="s">
        <v>19761</v>
      </c>
      <c r="G2848" s="2" t="s">
        <v>19762</v>
      </c>
      <c r="H2848" s="2"/>
      <c r="I2848" s="2" t="s">
        <v>2220</v>
      </c>
      <c r="J2848" s="2"/>
      <c r="K2848" s="2" t="s">
        <v>2858</v>
      </c>
      <c r="L2848" s="2" t="s">
        <v>9372</v>
      </c>
      <c r="M2848" t="s">
        <v>9373</v>
      </c>
      <c r="N2848">
        <f>Airplane_Crashes_and_Fatalities[[#This Row],[Aboard]]-Airplane_Crashes_and_Fatalities[[#This Row],[Fatalities]]</f>
        <v>0</v>
      </c>
      <c r="O2848" t="s">
        <v>9374</v>
      </c>
      <c r="P2848">
        <v>4</v>
      </c>
      <c r="Q2848">
        <v>4</v>
      </c>
      <c r="R2848">
        <v>0</v>
      </c>
      <c r="S2848" s="2" t="s">
        <v>9375</v>
      </c>
    </row>
    <row r="2849" spans="1:19" x14ac:dyDescent="0.3">
      <c r="A2849" s="1">
        <v>27690</v>
      </c>
      <c r="B2849" s="4" t="str">
        <f>TEXT(Airplane_Crashes_and_Fatalities[[#This Row],[Date]],"yyyy")</f>
        <v>1975</v>
      </c>
      <c r="C2849" s="1" t="str">
        <f>TEXT(Airplane_Crashes_and_Fatalities[[#This Row],[Date]],"mmm")</f>
        <v>Oct</v>
      </c>
      <c r="D2849" s="5">
        <f>DAY(Airplane_Crashes_and_Fatalities[[#This Row],[Date]])</f>
        <v>23</v>
      </c>
      <c r="E2849" s="3">
        <v>0.81111111111111112</v>
      </c>
      <c r="F2849" s="2" t="s">
        <v>22269</v>
      </c>
      <c r="G2849" s="2" t="s">
        <v>20120</v>
      </c>
      <c r="H2849" s="2" t="s">
        <v>19724</v>
      </c>
      <c r="I2849" s="2" t="s">
        <v>9376</v>
      </c>
      <c r="J2849" s="2"/>
      <c r="K2849" s="2" t="s">
        <v>9377</v>
      </c>
      <c r="L2849" s="2" t="s">
        <v>9378</v>
      </c>
      <c r="M2849" t="s">
        <v>9379</v>
      </c>
      <c r="N2849">
        <f>Airplane_Crashes_and_Fatalities[[#This Row],[Aboard]]-Airplane_Crashes_and_Fatalities[[#This Row],[Fatalities]]</f>
        <v>0</v>
      </c>
      <c r="O2849">
        <v>14067</v>
      </c>
      <c r="P2849">
        <v>11</v>
      </c>
      <c r="Q2849">
        <v>11</v>
      </c>
      <c r="R2849">
        <v>0</v>
      </c>
      <c r="S2849" s="2" t="s">
        <v>9380</v>
      </c>
    </row>
    <row r="2850" spans="1:19" x14ac:dyDescent="0.3">
      <c r="A2850" s="1">
        <v>27693</v>
      </c>
      <c r="B2850" s="4" t="str">
        <f>TEXT(Airplane_Crashes_and_Fatalities[[#This Row],[Date]],"yyyy")</f>
        <v>1975</v>
      </c>
      <c r="C2850" s="1" t="str">
        <f>TEXT(Airplane_Crashes_and_Fatalities[[#This Row],[Date]],"mmm")</f>
        <v>Oct</v>
      </c>
      <c r="D2850" s="5">
        <f>DAY(Airplane_Crashes_and_Fatalities[[#This Row],[Date]])</f>
        <v>26</v>
      </c>
      <c r="E2850" s="3">
        <v>0.47916666666666674</v>
      </c>
      <c r="F2850" s="2" t="s">
        <v>22270</v>
      </c>
      <c r="G2850" s="2" t="s">
        <v>19722</v>
      </c>
      <c r="H2850" s="2"/>
      <c r="I2850" s="2" t="s">
        <v>6206</v>
      </c>
      <c r="J2850" s="2"/>
      <c r="K2850" s="2" t="s">
        <v>9381</v>
      </c>
      <c r="L2850" s="2" t="s">
        <v>9382</v>
      </c>
      <c r="M2850" t="s">
        <v>9383</v>
      </c>
      <c r="N2850">
        <f>Airplane_Crashes_and_Fatalities[[#This Row],[Aboard]]-Airplane_Crashes_and_Fatalities[[#This Row],[Fatalities]]</f>
        <v>0</v>
      </c>
      <c r="P2850">
        <v>2</v>
      </c>
      <c r="Q2850">
        <v>2</v>
      </c>
      <c r="R2850">
        <v>0</v>
      </c>
      <c r="S2850" s="2" t="s">
        <v>9384</v>
      </c>
    </row>
    <row r="2851" spans="1:19" x14ac:dyDescent="0.3">
      <c r="A2851" s="1">
        <v>27694</v>
      </c>
      <c r="B2851" s="4" t="str">
        <f>TEXT(Airplane_Crashes_and_Fatalities[[#This Row],[Date]],"yyyy")</f>
        <v>1975</v>
      </c>
      <c r="C2851" s="1" t="str">
        <f>TEXT(Airplane_Crashes_and_Fatalities[[#This Row],[Date]],"mmm")</f>
        <v>Oct</v>
      </c>
      <c r="D2851" s="5">
        <f>DAY(Airplane_Crashes_and_Fatalities[[#This Row],[Date]])</f>
        <v>27</v>
      </c>
      <c r="E2851" s="3">
        <v>0.28125</v>
      </c>
      <c r="F2851" s="2" t="s">
        <v>22271</v>
      </c>
      <c r="G2851" s="2" t="s">
        <v>19975</v>
      </c>
      <c r="H2851" s="2"/>
      <c r="I2851" s="2" t="s">
        <v>4656</v>
      </c>
      <c r="J2851" s="2"/>
      <c r="K2851" s="2" t="s">
        <v>9385</v>
      </c>
      <c r="L2851" s="2" t="s">
        <v>9386</v>
      </c>
      <c r="M2851" t="s">
        <v>9387</v>
      </c>
      <c r="N2851">
        <f>Airplane_Crashes_and_Fatalities[[#This Row],[Aboard]]-Airplane_Crashes_and_Fatalities[[#This Row],[Fatalities]]</f>
        <v>0</v>
      </c>
      <c r="O2851">
        <v>328</v>
      </c>
      <c r="P2851">
        <v>67</v>
      </c>
      <c r="Q2851">
        <v>67</v>
      </c>
      <c r="R2851">
        <v>0</v>
      </c>
      <c r="S2851" s="2" t="s">
        <v>9388</v>
      </c>
    </row>
    <row r="2852" spans="1:19" x14ac:dyDescent="0.3">
      <c r="A2852" s="1">
        <v>27697</v>
      </c>
      <c r="B2852" s="4" t="str">
        <f>TEXT(Airplane_Crashes_and_Fatalities[[#This Row],[Date]],"yyyy")</f>
        <v>1975</v>
      </c>
      <c r="C2852" s="1" t="str">
        <f>TEXT(Airplane_Crashes_and_Fatalities[[#This Row],[Date]],"mmm")</f>
        <v>Oct</v>
      </c>
      <c r="D2852" s="5">
        <f>DAY(Airplane_Crashes_and_Fatalities[[#This Row],[Date]])</f>
        <v>30</v>
      </c>
      <c r="E2852" s="3">
        <v>0.38888888888888884</v>
      </c>
      <c r="F2852" s="2" t="s">
        <v>20430</v>
      </c>
      <c r="G2852" s="2" t="s">
        <v>19780</v>
      </c>
      <c r="H2852" s="2"/>
      <c r="I2852" s="2" t="s">
        <v>9389</v>
      </c>
      <c r="J2852" s="2"/>
      <c r="K2852" s="2" t="s">
        <v>9390</v>
      </c>
      <c r="L2852" s="2" t="s">
        <v>7368</v>
      </c>
      <c r="M2852" t="s">
        <v>9391</v>
      </c>
      <c r="N2852">
        <f>Airplane_Crashes_and_Fatalities[[#This Row],[Aboard]]-Airplane_Crashes_and_Fatalities[[#This Row],[Fatalities]]</f>
        <v>45</v>
      </c>
      <c r="O2852" t="s">
        <v>9392</v>
      </c>
      <c r="P2852">
        <v>120</v>
      </c>
      <c r="Q2852">
        <v>75</v>
      </c>
      <c r="R2852">
        <v>0</v>
      </c>
      <c r="S2852" s="2" t="s">
        <v>9393</v>
      </c>
    </row>
    <row r="2853" spans="1:19" x14ac:dyDescent="0.3">
      <c r="A2853" s="1">
        <v>27701</v>
      </c>
      <c r="B2853" s="4" t="str">
        <f>TEXT(Airplane_Crashes_and_Fatalities[[#This Row],[Date]],"yyyy")</f>
        <v>1975</v>
      </c>
      <c r="C2853" s="1" t="str">
        <f>TEXT(Airplane_Crashes_and_Fatalities[[#This Row],[Date]],"mmm")</f>
        <v>Nov</v>
      </c>
      <c r="D2853" s="5">
        <f>DAY(Airplane_Crashes_and_Fatalities[[#This Row],[Date]])</f>
        <v>3</v>
      </c>
      <c r="E2853" s="3">
        <v>0.54305555555555562</v>
      </c>
      <c r="F2853" s="2" t="s">
        <v>5048</v>
      </c>
      <c r="G2853" s="2" t="s">
        <v>24233</v>
      </c>
      <c r="H2853" s="2"/>
      <c r="I2853" s="2" t="s">
        <v>6600</v>
      </c>
      <c r="J2853" s="2"/>
      <c r="K2853" s="2"/>
      <c r="L2853" s="2" t="s">
        <v>9394</v>
      </c>
      <c r="M2853" t="s">
        <v>9395</v>
      </c>
      <c r="N2853">
        <f>Airplane_Crashes_and_Fatalities[[#This Row],[Aboard]]-Airplane_Crashes_and_Fatalities[[#This Row],[Fatalities]]</f>
        <v>0</v>
      </c>
      <c r="P2853">
        <v>9</v>
      </c>
      <c r="Q2853">
        <v>9</v>
      </c>
      <c r="R2853">
        <v>0</v>
      </c>
      <c r="S2853" s="2" t="s">
        <v>9396</v>
      </c>
    </row>
    <row r="2854" spans="1:19" x14ac:dyDescent="0.3">
      <c r="A2854" s="1">
        <v>27705</v>
      </c>
      <c r="B2854" s="4" t="str">
        <f>TEXT(Airplane_Crashes_and_Fatalities[[#This Row],[Date]],"yyyy")</f>
        <v>1975</v>
      </c>
      <c r="C2854" s="1" t="str">
        <f>TEXT(Airplane_Crashes_and_Fatalities[[#This Row],[Date]],"mmm")</f>
        <v>Nov</v>
      </c>
      <c r="D2854" s="5">
        <f>DAY(Airplane_Crashes_and_Fatalities[[#This Row],[Date]])</f>
        <v>7</v>
      </c>
      <c r="E2854" s="3">
        <v>0.80902777777777768</v>
      </c>
      <c r="F2854" s="2" t="s">
        <v>22272</v>
      </c>
      <c r="G2854" s="2" t="s">
        <v>19692</v>
      </c>
      <c r="H2854" s="2"/>
      <c r="I2854" s="2" t="s">
        <v>9397</v>
      </c>
      <c r="J2854" s="2"/>
      <c r="K2854" s="2" t="s">
        <v>9398</v>
      </c>
      <c r="L2854" s="2" t="s">
        <v>9399</v>
      </c>
      <c r="M2854" t="s">
        <v>9400</v>
      </c>
      <c r="N2854">
        <f>Airplane_Crashes_and_Fatalities[[#This Row],[Aboard]]-Airplane_Crashes_and_Fatalities[[#This Row],[Fatalities]]</f>
        <v>0</v>
      </c>
      <c r="P2854">
        <v>4</v>
      </c>
      <c r="Q2854">
        <v>4</v>
      </c>
      <c r="R2854">
        <v>0</v>
      </c>
      <c r="S2854" s="2" t="s">
        <v>9401</v>
      </c>
    </row>
    <row r="2855" spans="1:19" x14ac:dyDescent="0.3">
      <c r="A2855" s="1">
        <v>27716</v>
      </c>
      <c r="B2855" s="4" t="str">
        <f>TEXT(Airplane_Crashes_and_Fatalities[[#This Row],[Date]],"yyyy")</f>
        <v>1975</v>
      </c>
      <c r="C2855" s="1" t="str">
        <f>TEXT(Airplane_Crashes_and_Fatalities[[#This Row],[Date]],"mmm")</f>
        <v>Nov</v>
      </c>
      <c r="D2855" s="5">
        <f>DAY(Airplane_Crashes_and_Fatalities[[#This Row],[Date]])</f>
        <v>18</v>
      </c>
      <c r="F2855" s="2" t="s">
        <v>22273</v>
      </c>
      <c r="G2855" s="2" t="s">
        <v>20817</v>
      </c>
      <c r="H2855" s="2"/>
      <c r="I2855" s="2" t="s">
        <v>3605</v>
      </c>
      <c r="J2855" s="2"/>
      <c r="K2855" s="2" t="s">
        <v>9402</v>
      </c>
      <c r="L2855" s="2" t="s">
        <v>1183</v>
      </c>
      <c r="M2855" t="s">
        <v>9403</v>
      </c>
      <c r="N2855">
        <f>Airplane_Crashes_and_Fatalities[[#This Row],[Aboard]]-Airplane_Crashes_and_Fatalities[[#This Row],[Fatalities]]</f>
        <v>7</v>
      </c>
      <c r="O2855">
        <v>6142</v>
      </c>
      <c r="P2855">
        <v>22</v>
      </c>
      <c r="Q2855">
        <v>15</v>
      </c>
      <c r="R2855">
        <v>0</v>
      </c>
      <c r="S2855" s="2" t="s">
        <v>9404</v>
      </c>
    </row>
    <row r="2856" spans="1:19" x14ac:dyDescent="0.3">
      <c r="A2856" s="1">
        <v>27718</v>
      </c>
      <c r="B2856" s="4" t="str">
        <f>TEXT(Airplane_Crashes_and_Fatalities[[#This Row],[Date]],"yyyy")</f>
        <v>1975</v>
      </c>
      <c r="C2856" s="1" t="str">
        <f>TEXT(Airplane_Crashes_and_Fatalities[[#This Row],[Date]],"mmm")</f>
        <v>Nov</v>
      </c>
      <c r="D2856" s="5">
        <f>DAY(Airplane_Crashes_and_Fatalities[[#This Row],[Date]])</f>
        <v>20</v>
      </c>
      <c r="F2856" s="2" t="s">
        <v>22274</v>
      </c>
      <c r="G2856" s="2" t="s">
        <v>20003</v>
      </c>
      <c r="H2856" s="2" t="s">
        <v>19768</v>
      </c>
      <c r="I2856" s="2" t="s">
        <v>2306</v>
      </c>
      <c r="J2856" s="2" t="s">
        <v>19302</v>
      </c>
      <c r="K2856" s="2"/>
      <c r="L2856" s="2" t="s">
        <v>6604</v>
      </c>
      <c r="M2856" t="s">
        <v>9405</v>
      </c>
      <c r="N2856">
        <f>Airplane_Crashes_and_Fatalities[[#This Row],[Aboard]]-Airplane_Crashes_and_Fatalities[[#This Row],[Fatalities]]</f>
        <v>0</v>
      </c>
      <c r="O2856">
        <v>97305708</v>
      </c>
      <c r="P2856">
        <v>19</v>
      </c>
      <c r="Q2856">
        <v>19</v>
      </c>
      <c r="R2856">
        <v>0</v>
      </c>
      <c r="S2856" s="2"/>
    </row>
    <row r="2857" spans="1:19" x14ac:dyDescent="0.3">
      <c r="A2857" s="1">
        <v>27720</v>
      </c>
      <c r="B2857" s="4" t="str">
        <f>TEXT(Airplane_Crashes_and_Fatalities[[#This Row],[Date]],"yyyy")</f>
        <v>1975</v>
      </c>
      <c r="C2857" s="1" t="str">
        <f>TEXT(Airplane_Crashes_and_Fatalities[[#This Row],[Date]],"mmm")</f>
        <v>Nov</v>
      </c>
      <c r="D2857" s="5">
        <f>DAY(Airplane_Crashes_and_Fatalities[[#This Row],[Date]])</f>
        <v>22</v>
      </c>
      <c r="F2857" s="2" t="s">
        <v>9406</v>
      </c>
      <c r="G2857" s="2" t="s">
        <v>24220</v>
      </c>
      <c r="H2857" s="2"/>
      <c r="I2857" s="2" t="s">
        <v>2306</v>
      </c>
      <c r="J2857" s="2"/>
      <c r="K2857" s="2"/>
      <c r="L2857" s="2" t="s">
        <v>9161</v>
      </c>
      <c r="M2857" t="s">
        <v>9407</v>
      </c>
      <c r="N2857">
        <f>Airplane_Crashes_and_Fatalities[[#This Row],[Aboard]]-Airplane_Crashes_and_Fatalities[[#This Row],[Fatalities]]</f>
        <v>0</v>
      </c>
      <c r="O2857">
        <v>9431736</v>
      </c>
      <c r="P2857">
        <v>6</v>
      </c>
      <c r="Q2857">
        <v>6</v>
      </c>
      <c r="R2857">
        <v>5</v>
      </c>
      <c r="S2857" s="2" t="s">
        <v>9408</v>
      </c>
    </row>
    <row r="2858" spans="1:19" x14ac:dyDescent="0.3">
      <c r="A2858" s="1">
        <v>27720</v>
      </c>
      <c r="B2858" s="4" t="str">
        <f>TEXT(Airplane_Crashes_and_Fatalities[[#This Row],[Date]],"yyyy")</f>
        <v>1975</v>
      </c>
      <c r="C2858" s="1" t="str">
        <f>TEXT(Airplane_Crashes_and_Fatalities[[#This Row],[Date]],"mmm")</f>
        <v>Nov</v>
      </c>
      <c r="D2858" s="5">
        <f>DAY(Airplane_Crashes_and_Fatalities[[#This Row],[Date]])</f>
        <v>22</v>
      </c>
      <c r="F2858" s="2" t="s">
        <v>21375</v>
      </c>
      <c r="G2858" s="2" t="s">
        <v>19935</v>
      </c>
      <c r="H2858" s="2"/>
      <c r="I2858" s="2" t="s">
        <v>7922</v>
      </c>
      <c r="J2858" s="2"/>
      <c r="K2858" s="2" t="s">
        <v>3702</v>
      </c>
      <c r="L2858" s="2" t="s">
        <v>6489</v>
      </c>
      <c r="M2858" t="s">
        <v>9409</v>
      </c>
      <c r="N2858">
        <f>Airplane_Crashes_and_Fatalities[[#This Row],[Aboard]]-Airplane_Crashes_and_Fatalities[[#This Row],[Fatalities]]</f>
        <v>45</v>
      </c>
      <c r="O2858">
        <v>67302707</v>
      </c>
      <c r="P2858">
        <v>48</v>
      </c>
      <c r="Q2858">
        <v>3</v>
      </c>
      <c r="R2858">
        <v>0</v>
      </c>
      <c r="S2858" s="2" t="s">
        <v>3350</v>
      </c>
    </row>
    <row r="2859" spans="1:19" x14ac:dyDescent="0.3">
      <c r="A2859" s="1">
        <v>27723</v>
      </c>
      <c r="B2859" s="4" t="str">
        <f>TEXT(Airplane_Crashes_and_Fatalities[[#This Row],[Date]],"yyyy")</f>
        <v>1975</v>
      </c>
      <c r="C2859" s="1" t="str">
        <f>TEXT(Airplane_Crashes_and_Fatalities[[#This Row],[Date]],"mmm")</f>
        <v>Nov</v>
      </c>
      <c r="D2859" s="5">
        <f>DAY(Airplane_Crashes_and_Fatalities[[#This Row],[Date]])</f>
        <v>25</v>
      </c>
      <c r="E2859" s="3">
        <v>0.78472222222222232</v>
      </c>
      <c r="F2859" s="2" t="s">
        <v>22275</v>
      </c>
      <c r="G2859" s="2" t="s">
        <v>20042</v>
      </c>
      <c r="H2859" s="2"/>
      <c r="I2859" s="2" t="s">
        <v>9410</v>
      </c>
      <c r="J2859" s="2"/>
      <c r="K2859" s="2"/>
      <c r="L2859" s="2" t="s">
        <v>9411</v>
      </c>
      <c r="M2859">
        <v>11</v>
      </c>
      <c r="N2859">
        <f>Airplane_Crashes_and_Fatalities[[#This Row],[Aboard]]-Airplane_Crashes_and_Fatalities[[#This Row],[Fatalities]]</f>
        <v>0</v>
      </c>
      <c r="P2859">
        <v>20</v>
      </c>
      <c r="Q2859">
        <v>20</v>
      </c>
      <c r="R2859">
        <v>0</v>
      </c>
      <c r="S2859" s="2" t="s">
        <v>9412</v>
      </c>
    </row>
    <row r="2860" spans="1:19" x14ac:dyDescent="0.3">
      <c r="A2860" s="1">
        <v>27727</v>
      </c>
      <c r="B2860" s="4" t="str">
        <f>TEXT(Airplane_Crashes_and_Fatalities[[#This Row],[Date]],"yyyy")</f>
        <v>1975</v>
      </c>
      <c r="C2860" s="1" t="str">
        <f>TEXT(Airplane_Crashes_and_Fatalities[[#This Row],[Date]],"mmm")</f>
        <v>Nov</v>
      </c>
      <c r="D2860" s="5">
        <f>DAY(Airplane_Crashes_and_Fatalities[[#This Row],[Date]])</f>
        <v>29</v>
      </c>
      <c r="F2860" s="2" t="s">
        <v>22276</v>
      </c>
      <c r="G2860" s="2" t="s">
        <v>19676</v>
      </c>
      <c r="H2860" s="2"/>
      <c r="I2860" s="2" t="s">
        <v>20</v>
      </c>
      <c r="J2860" s="2"/>
      <c r="K2860" s="2"/>
      <c r="L2860" s="2" t="s">
        <v>9413</v>
      </c>
      <c r="M2860" t="s">
        <v>9414</v>
      </c>
      <c r="N2860">
        <f>Airplane_Crashes_and_Fatalities[[#This Row],[Aboard]]-Airplane_Crashes_and_Fatalities[[#This Row],[Fatalities]]</f>
        <v>0</v>
      </c>
      <c r="O2860" t="s">
        <v>9415</v>
      </c>
      <c r="P2860">
        <v>6</v>
      </c>
      <c r="Q2860">
        <v>6</v>
      </c>
      <c r="R2860">
        <v>0</v>
      </c>
      <c r="S2860" s="2" t="s">
        <v>9416</v>
      </c>
    </row>
    <row r="2861" spans="1:19" x14ac:dyDescent="0.3">
      <c r="A2861" s="1">
        <v>27728</v>
      </c>
      <c r="B2861" s="4" t="str">
        <f>TEXT(Airplane_Crashes_and_Fatalities[[#This Row],[Date]],"yyyy")</f>
        <v>1975</v>
      </c>
      <c r="C2861" s="1" t="str">
        <f>TEXT(Airplane_Crashes_and_Fatalities[[#This Row],[Date]],"mmm")</f>
        <v>Nov</v>
      </c>
      <c r="D2861" s="5">
        <f>DAY(Airplane_Crashes_and_Fatalities[[#This Row],[Date]])</f>
        <v>30</v>
      </c>
      <c r="E2861" s="3">
        <v>0.38125000000000009</v>
      </c>
      <c r="F2861" s="2" t="s">
        <v>19721</v>
      </c>
      <c r="G2861" s="2" t="s">
        <v>19722</v>
      </c>
      <c r="H2861" s="2"/>
      <c r="I2861" s="2" t="s">
        <v>9417</v>
      </c>
      <c r="J2861" s="2"/>
      <c r="K2861" s="2" t="s">
        <v>9418</v>
      </c>
      <c r="L2861" s="2" t="s">
        <v>3722</v>
      </c>
      <c r="M2861" t="s">
        <v>9419</v>
      </c>
      <c r="N2861">
        <f>Airplane_Crashes_and_Fatalities[[#This Row],[Aboard]]-Airplane_Crashes_and_Fatalities[[#This Row],[Fatalities]]</f>
        <v>0</v>
      </c>
      <c r="P2861">
        <v>2</v>
      </c>
      <c r="Q2861">
        <v>2</v>
      </c>
      <c r="R2861">
        <v>0</v>
      </c>
      <c r="S2861" s="2" t="s">
        <v>9420</v>
      </c>
    </row>
    <row r="2862" spans="1:19" x14ac:dyDescent="0.3">
      <c r="A2862" s="1">
        <v>27749</v>
      </c>
      <c r="B2862" s="4" t="str">
        <f>TEXT(Airplane_Crashes_and_Fatalities[[#This Row],[Date]],"yyyy")</f>
        <v>1975</v>
      </c>
      <c r="C2862" s="1" t="str">
        <f>TEXT(Airplane_Crashes_and_Fatalities[[#This Row],[Date]],"mmm")</f>
        <v>Dec</v>
      </c>
      <c r="D2862" s="5">
        <f>DAY(Airplane_Crashes_and_Fatalities[[#This Row],[Date]])</f>
        <v>21</v>
      </c>
      <c r="F2862" s="2" t="s">
        <v>22277</v>
      </c>
      <c r="G2862" s="2" t="s">
        <v>20426</v>
      </c>
      <c r="H2862" s="2"/>
      <c r="I2862" s="2" t="s">
        <v>9421</v>
      </c>
      <c r="J2862" s="2"/>
      <c r="K2862" s="2"/>
      <c r="L2862" s="2" t="s">
        <v>9422</v>
      </c>
      <c r="M2862" t="s">
        <v>9423</v>
      </c>
      <c r="N2862">
        <f>Airplane_Crashes_and_Fatalities[[#This Row],[Aboard]]-Airplane_Crashes_and_Fatalities[[#This Row],[Fatalities]]</f>
        <v>0</v>
      </c>
      <c r="O2862">
        <v>440</v>
      </c>
      <c r="P2862">
        <v>9</v>
      </c>
      <c r="Q2862">
        <v>9</v>
      </c>
      <c r="R2862">
        <v>0</v>
      </c>
      <c r="S2862" s="2"/>
    </row>
    <row r="2863" spans="1:19" x14ac:dyDescent="0.3">
      <c r="A2863" s="1">
        <v>27754</v>
      </c>
      <c r="B2863" s="4" t="str">
        <f>TEXT(Airplane_Crashes_and_Fatalities[[#This Row],[Date]],"yyyy")</f>
        <v>1975</v>
      </c>
      <c r="C2863" s="1" t="str">
        <f>TEXT(Airplane_Crashes_and_Fatalities[[#This Row],[Date]],"mmm")</f>
        <v>Dec</v>
      </c>
      <c r="D2863" s="5">
        <f>DAY(Airplane_Crashes_and_Fatalities[[#This Row],[Date]])</f>
        <v>26</v>
      </c>
      <c r="E2863" s="3">
        <v>0.61736111111111103</v>
      </c>
      <c r="F2863" s="2" t="s">
        <v>22278</v>
      </c>
      <c r="G2863" s="2" t="s">
        <v>19981</v>
      </c>
      <c r="H2863" s="2"/>
      <c r="I2863" s="2" t="s">
        <v>9424</v>
      </c>
      <c r="J2863" s="2"/>
      <c r="K2863" s="2" t="s">
        <v>9425</v>
      </c>
      <c r="L2863" s="2" t="s">
        <v>9426</v>
      </c>
      <c r="M2863" t="s">
        <v>9427</v>
      </c>
      <c r="N2863">
        <f>Airplane_Crashes_and_Fatalities[[#This Row],[Aboard]]-Airplane_Crashes_and_Fatalities[[#This Row],[Fatalities]]</f>
        <v>0</v>
      </c>
      <c r="P2863">
        <v>9</v>
      </c>
      <c r="Q2863">
        <v>9</v>
      </c>
      <c r="R2863">
        <v>0</v>
      </c>
      <c r="S2863" s="2" t="s">
        <v>9428</v>
      </c>
    </row>
    <row r="2864" spans="1:19" x14ac:dyDescent="0.3">
      <c r="A2864" s="1">
        <v>27760</v>
      </c>
      <c r="B2864" s="4" t="str">
        <f>TEXT(Airplane_Crashes_and_Fatalities[[#This Row],[Date]],"yyyy")</f>
        <v>1976</v>
      </c>
      <c r="C2864" s="1" t="str">
        <f>TEXT(Airplane_Crashes_and_Fatalities[[#This Row],[Date]],"mmm")</f>
        <v>Jan</v>
      </c>
      <c r="D2864" s="5">
        <f>DAY(Airplane_Crashes_and_Fatalities[[#This Row],[Date]])</f>
        <v>1</v>
      </c>
      <c r="E2864" s="3">
        <v>0.22916666666666674</v>
      </c>
      <c r="F2864" s="2" t="s">
        <v>22279</v>
      </c>
      <c r="G2864" s="2" t="s">
        <v>21100</v>
      </c>
      <c r="H2864" s="2"/>
      <c r="I2864" s="2" t="s">
        <v>4811</v>
      </c>
      <c r="J2864" s="2" t="s">
        <v>19303</v>
      </c>
      <c r="K2864" s="2" t="s">
        <v>9429</v>
      </c>
      <c r="L2864" s="2" t="s">
        <v>9430</v>
      </c>
      <c r="M2864" t="s">
        <v>9431</v>
      </c>
      <c r="N2864">
        <f>Airplane_Crashes_and_Fatalities[[#This Row],[Aboard]]-Airplane_Crashes_and_Fatalities[[#This Row],[Fatalities]]</f>
        <v>0</v>
      </c>
      <c r="O2864" t="s">
        <v>9432</v>
      </c>
      <c r="P2864">
        <v>82</v>
      </c>
      <c r="Q2864">
        <v>82</v>
      </c>
      <c r="R2864">
        <v>0</v>
      </c>
      <c r="S2864" s="2" t="s">
        <v>9433</v>
      </c>
    </row>
    <row r="2865" spans="1:19" x14ac:dyDescent="0.3">
      <c r="A2865" s="1">
        <v>27762</v>
      </c>
      <c r="B2865" s="4" t="str">
        <f>TEXT(Airplane_Crashes_and_Fatalities[[#This Row],[Date]],"yyyy")</f>
        <v>1976</v>
      </c>
      <c r="C2865" s="1" t="str">
        <f>TEXT(Airplane_Crashes_and_Fatalities[[#This Row],[Date]],"mmm")</f>
        <v>Jan</v>
      </c>
      <c r="D2865" s="5">
        <f>DAY(Airplane_Crashes_and_Fatalities[[#This Row],[Date]])</f>
        <v>3</v>
      </c>
      <c r="F2865" s="2" t="s">
        <v>20844</v>
      </c>
      <c r="G2865" s="2" t="s">
        <v>19866</v>
      </c>
      <c r="H2865" s="2"/>
      <c r="I2865" s="2" t="s">
        <v>2306</v>
      </c>
      <c r="J2865" s="2"/>
      <c r="K2865" s="2" t="s">
        <v>9434</v>
      </c>
      <c r="L2865" s="2" t="s">
        <v>6216</v>
      </c>
      <c r="M2865" t="s">
        <v>9435</v>
      </c>
      <c r="N2865">
        <f>Airplane_Crashes_and_Fatalities[[#This Row],[Aboard]]-Airplane_Crashes_and_Fatalities[[#This Row],[Fatalities]]</f>
        <v>0</v>
      </c>
      <c r="O2865">
        <v>3351001</v>
      </c>
      <c r="P2865">
        <v>61</v>
      </c>
      <c r="Q2865">
        <v>61</v>
      </c>
      <c r="R2865">
        <v>0</v>
      </c>
      <c r="S2865" s="2" t="s">
        <v>9436</v>
      </c>
    </row>
    <row r="2866" spans="1:19" x14ac:dyDescent="0.3">
      <c r="A2866" s="1">
        <v>27762</v>
      </c>
      <c r="B2866" s="4" t="str">
        <f>TEXT(Airplane_Crashes_and_Fatalities[[#This Row],[Date]],"yyyy")</f>
        <v>1976</v>
      </c>
      <c r="C2866" s="1" t="str">
        <f>TEXT(Airplane_Crashes_and_Fatalities[[#This Row],[Date]],"mmm")</f>
        <v>Jan</v>
      </c>
      <c r="D2866" s="5">
        <f>DAY(Airplane_Crashes_and_Fatalities[[#This Row],[Date]])</f>
        <v>3</v>
      </c>
      <c r="E2866" s="3">
        <v>0.74861111111111112</v>
      </c>
      <c r="F2866" s="2" t="s">
        <v>21624</v>
      </c>
      <c r="G2866" s="2" t="s">
        <v>20063</v>
      </c>
      <c r="H2866" s="2"/>
      <c r="I2866" s="2" t="s">
        <v>9437</v>
      </c>
      <c r="J2866" s="2"/>
      <c r="K2866" s="2" t="s">
        <v>9438</v>
      </c>
      <c r="L2866" s="2" t="s">
        <v>9439</v>
      </c>
      <c r="M2866" t="s">
        <v>9440</v>
      </c>
      <c r="N2866">
        <f>Airplane_Crashes_and_Fatalities[[#This Row],[Aboard]]-Airplane_Crashes_and_Fatalities[[#This Row],[Fatalities]]</f>
        <v>0</v>
      </c>
      <c r="O2866">
        <v>125</v>
      </c>
      <c r="P2866">
        <v>6</v>
      </c>
      <c r="Q2866">
        <v>6</v>
      </c>
      <c r="R2866">
        <v>0</v>
      </c>
      <c r="S2866" s="2" t="s">
        <v>9441</v>
      </c>
    </row>
    <row r="2867" spans="1:19" x14ac:dyDescent="0.3">
      <c r="A2867" s="1">
        <v>27765</v>
      </c>
      <c r="B2867" s="4" t="str">
        <f>TEXT(Airplane_Crashes_and_Fatalities[[#This Row],[Date]],"yyyy")</f>
        <v>1976</v>
      </c>
      <c r="C2867" s="1" t="str">
        <f>TEXT(Airplane_Crashes_and_Fatalities[[#This Row],[Date]],"mmm")</f>
        <v>Jan</v>
      </c>
      <c r="D2867" s="5">
        <f>DAY(Airplane_Crashes_and_Fatalities[[#This Row],[Date]])</f>
        <v>6</v>
      </c>
      <c r="E2867" s="3">
        <v>0.84375</v>
      </c>
      <c r="F2867" s="2" t="s">
        <v>21160</v>
      </c>
      <c r="G2867" s="2" t="s">
        <v>19863</v>
      </c>
      <c r="H2867" s="2"/>
      <c r="I2867" s="2" t="s">
        <v>9442</v>
      </c>
      <c r="J2867" s="2"/>
      <c r="K2867" s="2" t="s">
        <v>9443</v>
      </c>
      <c r="L2867" s="2" t="s">
        <v>5953</v>
      </c>
      <c r="M2867" t="s">
        <v>9444</v>
      </c>
      <c r="N2867">
        <f>Airplane_Crashes_and_Fatalities[[#This Row],[Aboard]]-Airplane_Crashes_and_Fatalities[[#This Row],[Fatalities]]</f>
        <v>0</v>
      </c>
      <c r="P2867">
        <v>4</v>
      </c>
      <c r="Q2867">
        <v>4</v>
      </c>
      <c r="R2867">
        <v>0</v>
      </c>
      <c r="S2867" s="2" t="s">
        <v>9445</v>
      </c>
    </row>
    <row r="2868" spans="1:19" x14ac:dyDescent="0.3">
      <c r="A2868" s="1">
        <v>27767</v>
      </c>
      <c r="B2868" s="4" t="str">
        <f>TEXT(Airplane_Crashes_and_Fatalities[[#This Row],[Date]],"yyyy")</f>
        <v>1976</v>
      </c>
      <c r="C2868" s="1" t="str">
        <f>TEXT(Airplane_Crashes_and_Fatalities[[#This Row],[Date]],"mmm")</f>
        <v>Jan</v>
      </c>
      <c r="D2868" s="5">
        <f>DAY(Airplane_Crashes_and_Fatalities[[#This Row],[Date]])</f>
        <v>8</v>
      </c>
      <c r="F2868" s="2" t="s">
        <v>22280</v>
      </c>
      <c r="G2868" s="2" t="s">
        <v>20426</v>
      </c>
      <c r="H2868" s="2"/>
      <c r="I2868" s="2" t="s">
        <v>9421</v>
      </c>
      <c r="J2868" s="2"/>
      <c r="K2868" s="2"/>
      <c r="L2868" s="2" t="s">
        <v>9422</v>
      </c>
      <c r="M2868" t="s">
        <v>9446</v>
      </c>
      <c r="N2868">
        <f>Airplane_Crashes_and_Fatalities[[#This Row],[Aboard]]-Airplane_Crashes_and_Fatalities[[#This Row],[Fatalities]]</f>
        <v>0</v>
      </c>
      <c r="O2868">
        <v>439</v>
      </c>
      <c r="P2868">
        <v>7</v>
      </c>
      <c r="Q2868">
        <v>7</v>
      </c>
      <c r="R2868">
        <v>0</v>
      </c>
      <c r="S2868" s="2"/>
    </row>
    <row r="2869" spans="1:19" x14ac:dyDescent="0.3">
      <c r="A2869" s="1">
        <v>27774</v>
      </c>
      <c r="B2869" s="4" t="str">
        <f>TEXT(Airplane_Crashes_and_Fatalities[[#This Row],[Date]],"yyyy")</f>
        <v>1976</v>
      </c>
      <c r="C2869" s="1" t="str">
        <f>TEXT(Airplane_Crashes_and_Fatalities[[#This Row],[Date]],"mmm")</f>
        <v>Jan</v>
      </c>
      <c r="D2869" s="5">
        <f>DAY(Airplane_Crashes_and_Fatalities[[#This Row],[Date]])</f>
        <v>15</v>
      </c>
      <c r="F2869" s="2" t="s">
        <v>20510</v>
      </c>
      <c r="G2869" s="2" t="s">
        <v>19762</v>
      </c>
      <c r="H2869" s="2"/>
      <c r="I2869" s="2" t="s">
        <v>9447</v>
      </c>
      <c r="J2869" s="2"/>
      <c r="K2869" s="2" t="s">
        <v>9448</v>
      </c>
      <c r="L2869" s="2" t="s">
        <v>1654</v>
      </c>
      <c r="M2869" t="s">
        <v>9449</v>
      </c>
      <c r="N2869">
        <f>Airplane_Crashes_and_Fatalities[[#This Row],[Aboard]]-Airplane_Crashes_and_Fatalities[[#This Row],[Fatalities]]</f>
        <v>0</v>
      </c>
      <c r="O2869">
        <v>10280</v>
      </c>
      <c r="P2869">
        <v>13</v>
      </c>
      <c r="Q2869">
        <v>13</v>
      </c>
      <c r="R2869">
        <v>0</v>
      </c>
      <c r="S2869" s="2" t="s">
        <v>9450</v>
      </c>
    </row>
    <row r="2870" spans="1:19" x14ac:dyDescent="0.3">
      <c r="A2870" s="1">
        <v>27774</v>
      </c>
      <c r="B2870" s="4" t="str">
        <f>TEXT(Airplane_Crashes_and_Fatalities[[#This Row],[Date]],"yyyy")</f>
        <v>1976</v>
      </c>
      <c r="C2870" s="1" t="str">
        <f>TEXT(Airplane_Crashes_and_Fatalities[[#This Row],[Date]],"mmm")</f>
        <v>Jan</v>
      </c>
      <c r="D2870" s="5">
        <f>DAY(Airplane_Crashes_and_Fatalities[[#This Row],[Date]])</f>
        <v>15</v>
      </c>
      <c r="E2870" s="3">
        <v>0.60000000000000009</v>
      </c>
      <c r="F2870" s="2" t="s">
        <v>22281</v>
      </c>
      <c r="G2870" s="2" t="s">
        <v>19795</v>
      </c>
      <c r="H2870" s="2"/>
      <c r="I2870" s="2" t="s">
        <v>9451</v>
      </c>
      <c r="J2870" s="2"/>
      <c r="K2870" s="2" t="s">
        <v>9452</v>
      </c>
      <c r="L2870" s="2" t="s">
        <v>9453</v>
      </c>
      <c r="M2870" t="s">
        <v>9454</v>
      </c>
      <c r="N2870">
        <f>Airplane_Crashes_and_Fatalities[[#This Row],[Aboard]]-Airplane_Crashes_and_Fatalities[[#This Row],[Fatalities]]</f>
        <v>0</v>
      </c>
      <c r="P2870">
        <v>3</v>
      </c>
      <c r="Q2870">
        <v>3</v>
      </c>
      <c r="R2870">
        <v>0</v>
      </c>
      <c r="S2870" s="2" t="s">
        <v>9455</v>
      </c>
    </row>
    <row r="2871" spans="1:19" x14ac:dyDescent="0.3">
      <c r="A2871" s="1">
        <v>27777</v>
      </c>
      <c r="B2871" s="4" t="str">
        <f>TEXT(Airplane_Crashes_and_Fatalities[[#This Row],[Date]],"yyyy")</f>
        <v>1976</v>
      </c>
      <c r="C2871" s="1" t="str">
        <f>TEXT(Airplane_Crashes_and_Fatalities[[#This Row],[Date]],"mmm")</f>
        <v>Jan</v>
      </c>
      <c r="D2871" s="5">
        <f>DAY(Airplane_Crashes_and_Fatalities[[#This Row],[Date]])</f>
        <v>18</v>
      </c>
      <c r="E2871" s="3">
        <v>0.65555555555555545</v>
      </c>
      <c r="F2871" s="2" t="s">
        <v>22282</v>
      </c>
      <c r="G2871" s="2" t="s">
        <v>19975</v>
      </c>
      <c r="H2871" s="2"/>
      <c r="I2871" s="2" t="s">
        <v>9456</v>
      </c>
      <c r="J2871" s="2"/>
      <c r="K2871" s="2"/>
      <c r="L2871" s="2" t="s">
        <v>1625</v>
      </c>
      <c r="M2871" t="s">
        <v>9457</v>
      </c>
      <c r="N2871">
        <f>Airplane_Crashes_and_Fatalities[[#This Row],[Aboard]]-Airplane_Crashes_and_Fatalities[[#This Row],[Fatalities]]</f>
        <v>3</v>
      </c>
      <c r="O2871">
        <v>4682</v>
      </c>
      <c r="P2871">
        <v>10</v>
      </c>
      <c r="Q2871">
        <v>7</v>
      </c>
      <c r="R2871">
        <v>0</v>
      </c>
      <c r="S2871" s="2" t="s">
        <v>9458</v>
      </c>
    </row>
    <row r="2872" spans="1:19" x14ac:dyDescent="0.3">
      <c r="A2872" s="1">
        <v>27779</v>
      </c>
      <c r="B2872" s="4" t="str">
        <f>TEXT(Airplane_Crashes_and_Fatalities[[#This Row],[Date]],"yyyy")</f>
        <v>1976</v>
      </c>
      <c r="C2872" s="1" t="str">
        <f>TEXT(Airplane_Crashes_and_Fatalities[[#This Row],[Date]],"mmm")</f>
        <v>Jan</v>
      </c>
      <c r="D2872" s="5">
        <f>DAY(Airplane_Crashes_and_Fatalities[[#This Row],[Date]])</f>
        <v>20</v>
      </c>
      <c r="E2872" s="3">
        <v>0.30208333333333326</v>
      </c>
      <c r="F2872" s="2" t="s">
        <v>22283</v>
      </c>
      <c r="G2872" s="2" t="s">
        <v>20208</v>
      </c>
      <c r="H2872" s="2"/>
      <c r="I2872" s="2" t="s">
        <v>7956</v>
      </c>
      <c r="J2872" s="2"/>
      <c r="K2872" s="2" t="s">
        <v>9459</v>
      </c>
      <c r="L2872" s="2" t="s">
        <v>9460</v>
      </c>
      <c r="M2872" t="s">
        <v>9461</v>
      </c>
      <c r="N2872">
        <f>Airplane_Crashes_and_Fatalities[[#This Row],[Aboard]]-Airplane_Crashes_and_Fatalities[[#This Row],[Fatalities]]</f>
        <v>8</v>
      </c>
      <c r="O2872">
        <v>1683</v>
      </c>
      <c r="P2872">
        <v>42</v>
      </c>
      <c r="Q2872">
        <v>34</v>
      </c>
      <c r="R2872">
        <v>0</v>
      </c>
      <c r="S2872" s="2" t="s">
        <v>9462</v>
      </c>
    </row>
    <row r="2873" spans="1:19" x14ac:dyDescent="0.3">
      <c r="A2873" s="1">
        <v>27780</v>
      </c>
      <c r="B2873" s="4" t="str">
        <f>TEXT(Airplane_Crashes_and_Fatalities[[#This Row],[Date]],"yyyy")</f>
        <v>1976</v>
      </c>
      <c r="C2873" s="1" t="str">
        <f>TEXT(Airplane_Crashes_and_Fatalities[[#This Row],[Date]],"mmm")</f>
        <v>Jan</v>
      </c>
      <c r="D2873" s="5">
        <f>DAY(Airplane_Crashes_and_Fatalities[[#This Row],[Date]])</f>
        <v>21</v>
      </c>
      <c r="F2873" s="2" t="s">
        <v>22284</v>
      </c>
      <c r="G2873" s="2" t="s">
        <v>19737</v>
      </c>
      <c r="H2873" s="2"/>
      <c r="I2873" s="2" t="s">
        <v>9463</v>
      </c>
      <c r="J2873" s="2"/>
      <c r="K2873" s="2" t="s">
        <v>9464</v>
      </c>
      <c r="L2873" s="2" t="s">
        <v>6604</v>
      </c>
      <c r="M2873" t="s">
        <v>9465</v>
      </c>
      <c r="N2873">
        <f>Airplane_Crashes_and_Fatalities[[#This Row],[Aboard]]-Airplane_Crashes_and_Fatalities[[#This Row],[Fatalities]]</f>
        <v>0</v>
      </c>
      <c r="P2873">
        <v>40</v>
      </c>
      <c r="Q2873">
        <v>40</v>
      </c>
      <c r="R2873">
        <v>0</v>
      </c>
      <c r="S2873" s="2" t="s">
        <v>9466</v>
      </c>
    </row>
    <row r="2874" spans="1:19" x14ac:dyDescent="0.3">
      <c r="A2874" s="1">
        <v>27781</v>
      </c>
      <c r="B2874" s="4" t="str">
        <f>TEXT(Airplane_Crashes_and_Fatalities[[#This Row],[Date]],"yyyy")</f>
        <v>1976</v>
      </c>
      <c r="C2874" s="1" t="str">
        <f>TEXT(Airplane_Crashes_and_Fatalities[[#This Row],[Date]],"mmm")</f>
        <v>Jan</v>
      </c>
      <c r="D2874" s="5">
        <f>DAY(Airplane_Crashes_and_Fatalities[[#This Row],[Date]])</f>
        <v>22</v>
      </c>
      <c r="F2874" s="2" t="s">
        <v>22285</v>
      </c>
      <c r="G2874" s="2" t="s">
        <v>19819</v>
      </c>
      <c r="H2874" s="2"/>
      <c r="I2874" s="2" t="s">
        <v>9467</v>
      </c>
      <c r="J2874" s="2"/>
      <c r="K2874" s="2"/>
      <c r="L2874" s="2" t="s">
        <v>9235</v>
      </c>
      <c r="M2874" t="s">
        <v>9468</v>
      </c>
      <c r="N2874">
        <f>Airplane_Crashes_and_Fatalities[[#This Row],[Aboard]]-Airplane_Crashes_and_Fatalities[[#This Row],[Fatalities]]</f>
        <v>2</v>
      </c>
      <c r="O2874">
        <v>110011</v>
      </c>
      <c r="P2874">
        <v>11</v>
      </c>
      <c r="Q2874">
        <v>9</v>
      </c>
      <c r="R2874">
        <v>0</v>
      </c>
      <c r="S2874" s="2" t="s">
        <v>1531</v>
      </c>
    </row>
    <row r="2875" spans="1:19" x14ac:dyDescent="0.3">
      <c r="A2875" s="1">
        <v>27789</v>
      </c>
      <c r="B2875" s="4" t="str">
        <f>TEXT(Airplane_Crashes_and_Fatalities[[#This Row],[Date]],"yyyy")</f>
        <v>1976</v>
      </c>
      <c r="C2875" s="1" t="str">
        <f>TEXT(Airplane_Crashes_and_Fatalities[[#This Row],[Date]],"mmm")</f>
        <v>Jan</v>
      </c>
      <c r="D2875" s="5">
        <f>DAY(Airplane_Crashes_and_Fatalities[[#This Row],[Date]])</f>
        <v>30</v>
      </c>
      <c r="F2875" s="2" t="s">
        <v>22286</v>
      </c>
      <c r="G2875" s="2" t="s">
        <v>22287</v>
      </c>
      <c r="H2875" s="2"/>
      <c r="I2875" s="2" t="s">
        <v>2306</v>
      </c>
      <c r="J2875" s="2"/>
      <c r="K2875" s="2" t="s">
        <v>633</v>
      </c>
      <c r="L2875" s="2" t="s">
        <v>7081</v>
      </c>
      <c r="M2875" t="s">
        <v>9469</v>
      </c>
      <c r="N2875">
        <f>Airplane_Crashes_and_Fatalities[[#This Row],[Aboard]]-Airplane_Crashes_and_Fatalities[[#This Row],[Fatalities]]</f>
        <v>0</v>
      </c>
      <c r="O2875">
        <v>184007505</v>
      </c>
      <c r="P2875">
        <v>6</v>
      </c>
      <c r="Q2875">
        <v>6</v>
      </c>
      <c r="R2875">
        <v>0</v>
      </c>
      <c r="S2875" s="2" t="s">
        <v>9470</v>
      </c>
    </row>
    <row r="2876" spans="1:19" x14ac:dyDescent="0.3">
      <c r="A2876" s="1">
        <v>27793</v>
      </c>
      <c r="B2876" s="4" t="str">
        <f>TEXT(Airplane_Crashes_and_Fatalities[[#This Row],[Date]],"yyyy")</f>
        <v>1976</v>
      </c>
      <c r="C2876" s="1" t="str">
        <f>TEXT(Airplane_Crashes_and_Fatalities[[#This Row],[Date]],"mmm")</f>
        <v>Feb</v>
      </c>
      <c r="D2876" s="5">
        <f>DAY(Airplane_Crashes_and_Fatalities[[#This Row],[Date]])</f>
        <v>3</v>
      </c>
      <c r="E2876" s="3">
        <v>0.23750000000000004</v>
      </c>
      <c r="F2876" s="2" t="s">
        <v>22288</v>
      </c>
      <c r="G2876" s="2" t="s">
        <v>21480</v>
      </c>
      <c r="H2876" s="2"/>
      <c r="I2876" s="2" t="s">
        <v>9471</v>
      </c>
      <c r="J2876" s="2"/>
      <c r="K2876" s="2" t="s">
        <v>9472</v>
      </c>
      <c r="L2876" s="2" t="s">
        <v>9473</v>
      </c>
      <c r="M2876" t="s">
        <v>9474</v>
      </c>
      <c r="N2876">
        <f>Airplane_Crashes_and_Fatalities[[#This Row],[Aboard]]-Airplane_Crashes_and_Fatalities[[#This Row],[Fatalities]]</f>
        <v>0</v>
      </c>
      <c r="P2876">
        <v>2</v>
      </c>
      <c r="Q2876">
        <v>2</v>
      </c>
      <c r="R2876">
        <v>0</v>
      </c>
      <c r="S2876" s="2" t="s">
        <v>9475</v>
      </c>
    </row>
    <row r="2877" spans="1:19" x14ac:dyDescent="0.3">
      <c r="A2877" s="1">
        <v>27794</v>
      </c>
      <c r="B2877" s="4" t="str">
        <f>TEXT(Airplane_Crashes_and_Fatalities[[#This Row],[Date]],"yyyy")</f>
        <v>1976</v>
      </c>
      <c r="C2877" s="1" t="str">
        <f>TEXT(Airplane_Crashes_and_Fatalities[[#This Row],[Date]],"mmm")</f>
        <v>Feb</v>
      </c>
      <c r="D2877" s="5">
        <f>DAY(Airplane_Crashes_and_Fatalities[[#This Row],[Date]])</f>
        <v>4</v>
      </c>
      <c r="F2877" s="2" t="s">
        <v>22289</v>
      </c>
      <c r="G2877" s="2" t="s">
        <v>19762</v>
      </c>
      <c r="H2877" s="2"/>
      <c r="I2877" s="2" t="s">
        <v>9476</v>
      </c>
      <c r="J2877" s="2"/>
      <c r="K2877" s="2" t="s">
        <v>9477</v>
      </c>
      <c r="L2877" s="2" t="s">
        <v>3840</v>
      </c>
      <c r="M2877" t="s">
        <v>9478</v>
      </c>
      <c r="N2877">
        <f>Airplane_Crashes_and_Fatalities[[#This Row],[Aboard]]-Airplane_Crashes_and_Fatalities[[#This Row],[Fatalities]]</f>
        <v>0</v>
      </c>
      <c r="O2877" t="s">
        <v>9479</v>
      </c>
      <c r="P2877">
        <v>3</v>
      </c>
      <c r="Q2877">
        <v>3</v>
      </c>
      <c r="R2877">
        <v>0</v>
      </c>
      <c r="S2877" s="2" t="s">
        <v>9480</v>
      </c>
    </row>
    <row r="2878" spans="1:19" x14ac:dyDescent="0.3">
      <c r="A2878" s="1">
        <v>27796</v>
      </c>
      <c r="B2878" s="4" t="str">
        <f>TEXT(Airplane_Crashes_and_Fatalities[[#This Row],[Date]],"yyyy")</f>
        <v>1976</v>
      </c>
      <c r="C2878" s="1" t="str">
        <f>TEXT(Airplane_Crashes_and_Fatalities[[#This Row],[Date]],"mmm")</f>
        <v>Feb</v>
      </c>
      <c r="D2878" s="5">
        <f>DAY(Airplane_Crashes_and_Fatalities[[#This Row],[Date]])</f>
        <v>6</v>
      </c>
      <c r="F2878" s="2" t="s">
        <v>21138</v>
      </c>
      <c r="G2878" s="2" t="s">
        <v>19710</v>
      </c>
      <c r="H2878" s="2"/>
      <c r="I2878" s="2" t="s">
        <v>1718</v>
      </c>
      <c r="J2878" s="2"/>
      <c r="K2878" s="2" t="s">
        <v>9481</v>
      </c>
      <c r="L2878" s="2" t="s">
        <v>4760</v>
      </c>
      <c r="M2878" t="s">
        <v>9482</v>
      </c>
      <c r="N2878">
        <f>Airplane_Crashes_and_Fatalities[[#This Row],[Aboard]]-Airplane_Crashes_and_Fatalities[[#This Row],[Fatalities]]</f>
        <v>0</v>
      </c>
      <c r="O2878" t="s">
        <v>9483</v>
      </c>
      <c r="P2878">
        <v>7</v>
      </c>
      <c r="Q2878">
        <v>7</v>
      </c>
      <c r="R2878">
        <v>0</v>
      </c>
      <c r="S2878" s="2" t="s">
        <v>4463</v>
      </c>
    </row>
    <row r="2879" spans="1:19" x14ac:dyDescent="0.3">
      <c r="A2879" s="1">
        <v>28005</v>
      </c>
      <c r="B2879" s="4" t="str">
        <f>TEXT(Airplane_Crashes_and_Fatalities[[#This Row],[Date]],"yyyy")</f>
        <v>1976</v>
      </c>
      <c r="C2879" s="1" t="str">
        <f>TEXT(Airplane_Crashes_and_Fatalities[[#This Row],[Date]],"mmm")</f>
        <v>Sep</v>
      </c>
      <c r="D2879" s="5">
        <f>DAY(Airplane_Crashes_and_Fatalities[[#This Row],[Date]])</f>
        <v>2</v>
      </c>
      <c r="E2879" s="3">
        <v>0.71875</v>
      </c>
      <c r="F2879" s="2" t="s">
        <v>22290</v>
      </c>
      <c r="G2879" s="2" t="s">
        <v>20063</v>
      </c>
      <c r="H2879" s="2"/>
      <c r="I2879" s="2" t="s">
        <v>9484</v>
      </c>
      <c r="J2879" s="2"/>
      <c r="K2879" s="2"/>
      <c r="L2879" s="2" t="s">
        <v>8359</v>
      </c>
      <c r="M2879" t="s">
        <v>9485</v>
      </c>
      <c r="N2879">
        <f>Airplane_Crashes_and_Fatalities[[#This Row],[Aboard]]-Airplane_Crashes_and_Fatalities[[#This Row],[Fatalities]]</f>
        <v>1</v>
      </c>
      <c r="P2879">
        <v>4</v>
      </c>
      <c r="Q2879">
        <v>3</v>
      </c>
      <c r="R2879">
        <v>0</v>
      </c>
      <c r="S2879" s="2" t="s">
        <v>9486</v>
      </c>
    </row>
    <row r="2880" spans="1:19" x14ac:dyDescent="0.3">
      <c r="A2880" s="1">
        <v>27798</v>
      </c>
      <c r="B2880" s="4" t="str">
        <f>TEXT(Airplane_Crashes_and_Fatalities[[#This Row],[Date]],"yyyy")</f>
        <v>1976</v>
      </c>
      <c r="C2880" s="1" t="str">
        <f>TEXT(Airplane_Crashes_and_Fatalities[[#This Row],[Date]],"mmm")</f>
        <v>Feb</v>
      </c>
      <c r="D2880" s="5">
        <f>DAY(Airplane_Crashes_and_Fatalities[[#This Row],[Date]])</f>
        <v>8</v>
      </c>
      <c r="E2880" s="3">
        <v>0.44722222222222219</v>
      </c>
      <c r="F2880" s="2" t="s">
        <v>20350</v>
      </c>
      <c r="G2880" s="2" t="s">
        <v>19729</v>
      </c>
      <c r="H2880" s="2"/>
      <c r="I2880" s="2" t="s">
        <v>9487</v>
      </c>
      <c r="J2880" s="2"/>
      <c r="K2880" s="2" t="s">
        <v>9488</v>
      </c>
      <c r="L2880" s="2" t="s">
        <v>2551</v>
      </c>
      <c r="M2880" t="s">
        <v>9489</v>
      </c>
      <c r="N2880">
        <f>Airplane_Crashes_and_Fatalities[[#This Row],[Aboard]]-Airplane_Crashes_and_Fatalities[[#This Row],[Fatalities]]</f>
        <v>3</v>
      </c>
      <c r="O2880">
        <v>36326</v>
      </c>
      <c r="P2880">
        <v>6</v>
      </c>
      <c r="Q2880">
        <v>3</v>
      </c>
      <c r="R2880">
        <v>0</v>
      </c>
      <c r="S2880" s="2" t="s">
        <v>9490</v>
      </c>
    </row>
    <row r="2881" spans="1:19" x14ac:dyDescent="0.3">
      <c r="A2881" s="1">
        <v>27799</v>
      </c>
      <c r="B2881" s="4" t="str">
        <f>TEXT(Airplane_Crashes_and_Fatalities[[#This Row],[Date]],"yyyy")</f>
        <v>1976</v>
      </c>
      <c r="C2881" s="1" t="str">
        <f>TEXT(Airplane_Crashes_and_Fatalities[[#This Row],[Date]],"mmm")</f>
        <v>Feb</v>
      </c>
      <c r="D2881" s="5">
        <f>DAY(Airplane_Crashes_and_Fatalities[[#This Row],[Date]])</f>
        <v>9</v>
      </c>
      <c r="F2881" s="2" t="s">
        <v>21003</v>
      </c>
      <c r="G2881" s="2" t="s">
        <v>19866</v>
      </c>
      <c r="H2881" s="2"/>
      <c r="I2881" s="2" t="s">
        <v>2306</v>
      </c>
      <c r="J2881" s="2"/>
      <c r="K2881" s="2"/>
      <c r="L2881" s="2" t="s">
        <v>4825</v>
      </c>
      <c r="M2881" t="s">
        <v>9491</v>
      </c>
      <c r="N2881">
        <f>Airplane_Crashes_and_Fatalities[[#This Row],[Aboard]]-Airplane_Crashes_and_Fatalities[[#This Row],[Fatalities]]</f>
        <v>0</v>
      </c>
      <c r="O2881">
        <v>66600201</v>
      </c>
      <c r="P2881">
        <v>24</v>
      </c>
      <c r="Q2881">
        <v>24</v>
      </c>
      <c r="R2881">
        <v>0</v>
      </c>
      <c r="S2881" s="2" t="s">
        <v>1531</v>
      </c>
    </row>
    <row r="2882" spans="1:19" x14ac:dyDescent="0.3">
      <c r="A2882" s="1">
        <v>27811</v>
      </c>
      <c r="B2882" s="4" t="str">
        <f>TEXT(Airplane_Crashes_and_Fatalities[[#This Row],[Date]],"yyyy")</f>
        <v>1976</v>
      </c>
      <c r="C2882" s="1" t="str">
        <f>TEXT(Airplane_Crashes_and_Fatalities[[#This Row],[Date]],"mmm")</f>
        <v>Feb</v>
      </c>
      <c r="D2882" s="5">
        <f>DAY(Airplane_Crashes_and_Fatalities[[#This Row],[Date]])</f>
        <v>21</v>
      </c>
      <c r="E2882" s="3">
        <v>0.68958333333333344</v>
      </c>
      <c r="F2882" s="2" t="s">
        <v>22291</v>
      </c>
      <c r="G2882" s="2" t="s">
        <v>21556</v>
      </c>
      <c r="H2882" s="2"/>
      <c r="I2882" s="2" t="s">
        <v>9492</v>
      </c>
      <c r="J2882" s="2"/>
      <c r="K2882" s="2" t="s">
        <v>9493</v>
      </c>
      <c r="L2882" s="2" t="s">
        <v>9494</v>
      </c>
      <c r="M2882" t="s">
        <v>9495</v>
      </c>
      <c r="N2882">
        <f>Airplane_Crashes_and_Fatalities[[#This Row],[Aboard]]-Airplane_Crashes_and_Fatalities[[#This Row],[Fatalities]]</f>
        <v>6</v>
      </c>
      <c r="O2882" t="s">
        <v>9496</v>
      </c>
      <c r="P2882">
        <v>11</v>
      </c>
      <c r="Q2882">
        <v>5</v>
      </c>
      <c r="R2882">
        <v>0</v>
      </c>
      <c r="S2882" s="2" t="s">
        <v>9497</v>
      </c>
    </row>
    <row r="2883" spans="1:19" x14ac:dyDescent="0.3">
      <c r="A2883" s="1">
        <v>27820</v>
      </c>
      <c r="B2883" s="4" t="str">
        <f>TEXT(Airplane_Crashes_and_Fatalities[[#This Row],[Date]],"yyyy")</f>
        <v>1976</v>
      </c>
      <c r="C2883" s="1" t="str">
        <f>TEXT(Airplane_Crashes_and_Fatalities[[#This Row],[Date]],"mmm")</f>
        <v>Mar</v>
      </c>
      <c r="D2883" s="5">
        <f>DAY(Airplane_Crashes_and_Fatalities[[#This Row],[Date]])</f>
        <v>1</v>
      </c>
      <c r="F2883" s="2" t="s">
        <v>22292</v>
      </c>
      <c r="G2883" s="2" t="s">
        <v>19754</v>
      </c>
      <c r="H2883" s="2"/>
      <c r="I2883" s="2" t="s">
        <v>5837</v>
      </c>
      <c r="J2883" s="2"/>
      <c r="K2883" s="2"/>
      <c r="L2883" s="2" t="s">
        <v>9498</v>
      </c>
      <c r="M2883" t="s">
        <v>9499</v>
      </c>
      <c r="N2883">
        <f>Airplane_Crashes_and_Fatalities[[#This Row],[Aboard]]-Airplane_Crashes_and_Fatalities[[#This Row],[Fatalities]]</f>
        <v>3</v>
      </c>
      <c r="O2883">
        <v>14803061</v>
      </c>
      <c r="P2883">
        <v>9</v>
      </c>
      <c r="Q2883">
        <v>6</v>
      </c>
      <c r="R2883">
        <v>0</v>
      </c>
      <c r="S2883" s="2" t="s">
        <v>2643</v>
      </c>
    </row>
    <row r="2884" spans="1:19" x14ac:dyDescent="0.3">
      <c r="A2884" s="1">
        <v>27821</v>
      </c>
      <c r="B2884" s="4" t="str">
        <f>TEXT(Airplane_Crashes_and_Fatalities[[#This Row],[Date]],"yyyy")</f>
        <v>1976</v>
      </c>
      <c r="C2884" s="1" t="str">
        <f>TEXT(Airplane_Crashes_and_Fatalities[[#This Row],[Date]],"mmm")</f>
        <v>Mar</v>
      </c>
      <c r="D2884" s="5">
        <f>DAY(Airplane_Crashes_and_Fatalities[[#This Row],[Date]])</f>
        <v>2</v>
      </c>
      <c r="F2884" s="2" t="s">
        <v>9500</v>
      </c>
      <c r="G2884" s="2" t="s">
        <v>24270</v>
      </c>
      <c r="H2884" s="2"/>
      <c r="I2884" s="2" t="s">
        <v>4656</v>
      </c>
      <c r="J2884" s="2"/>
      <c r="K2884" s="2" t="s">
        <v>9501</v>
      </c>
      <c r="L2884" s="2" t="s">
        <v>9502</v>
      </c>
      <c r="M2884" t="s">
        <v>9503</v>
      </c>
      <c r="N2884">
        <f>Airplane_Crashes_and_Fatalities[[#This Row],[Aboard]]-Airplane_Crashes_and_Fatalities[[#This Row],[Fatalities]]</f>
        <v>3</v>
      </c>
      <c r="O2884">
        <v>24</v>
      </c>
      <c r="P2884">
        <v>22</v>
      </c>
      <c r="Q2884">
        <v>19</v>
      </c>
      <c r="R2884">
        <v>0</v>
      </c>
      <c r="S2884" s="2" t="s">
        <v>9504</v>
      </c>
    </row>
    <row r="2885" spans="1:19" x14ac:dyDescent="0.3">
      <c r="A2885" s="1">
        <v>27825</v>
      </c>
      <c r="B2885" s="4" t="str">
        <f>TEXT(Airplane_Crashes_and_Fatalities[[#This Row],[Date]],"yyyy")</f>
        <v>1976</v>
      </c>
      <c r="C2885" s="1" t="str">
        <f>TEXT(Airplane_Crashes_and_Fatalities[[#This Row],[Date]],"mmm")</f>
        <v>Mar</v>
      </c>
      <c r="D2885" s="5">
        <f>DAY(Airplane_Crashes_and_Fatalities[[#This Row],[Date]])</f>
        <v>6</v>
      </c>
      <c r="E2885" s="3">
        <v>4.1666666666666741E-2</v>
      </c>
      <c r="F2885" s="2" t="s">
        <v>21033</v>
      </c>
      <c r="G2885" s="2" t="s">
        <v>19866</v>
      </c>
      <c r="H2885" s="2"/>
      <c r="I2885" s="2" t="s">
        <v>2306</v>
      </c>
      <c r="J2885" s="2"/>
      <c r="K2885" s="2" t="s">
        <v>9505</v>
      </c>
      <c r="L2885" s="2" t="s">
        <v>5696</v>
      </c>
      <c r="M2885" t="s">
        <v>9506</v>
      </c>
      <c r="N2885">
        <f>Airplane_Crashes_and_Fatalities[[#This Row],[Aboard]]-Airplane_Crashes_and_Fatalities[[#This Row],[Fatalities]]</f>
        <v>0</v>
      </c>
      <c r="O2885">
        <v>186009201</v>
      </c>
      <c r="P2885">
        <v>120</v>
      </c>
      <c r="Q2885">
        <v>120</v>
      </c>
      <c r="R2885">
        <v>7</v>
      </c>
      <c r="S2885" s="2" t="s">
        <v>9507</v>
      </c>
    </row>
    <row r="2886" spans="1:19" x14ac:dyDescent="0.3">
      <c r="A2886" s="1">
        <v>27826</v>
      </c>
      <c r="B2886" s="4" t="str">
        <f>TEXT(Airplane_Crashes_and_Fatalities[[#This Row],[Date]],"yyyy")</f>
        <v>1976</v>
      </c>
      <c r="C2886" s="1" t="str">
        <f>TEXT(Airplane_Crashes_and_Fatalities[[#This Row],[Date]],"mmm")</f>
        <v>Mar</v>
      </c>
      <c r="D2886" s="5">
        <f>DAY(Airplane_Crashes_and_Fatalities[[#This Row],[Date]])</f>
        <v>7</v>
      </c>
      <c r="E2886" s="3">
        <v>0.46319444444444446</v>
      </c>
      <c r="F2886" s="2" t="s">
        <v>22293</v>
      </c>
      <c r="G2886" s="2" t="s">
        <v>20063</v>
      </c>
      <c r="H2886" s="2"/>
      <c r="I2886" s="2" t="s">
        <v>9508</v>
      </c>
      <c r="J2886" s="2"/>
      <c r="K2886" s="2" t="s">
        <v>9509</v>
      </c>
      <c r="L2886" s="2" t="s">
        <v>9510</v>
      </c>
      <c r="M2886" t="s">
        <v>9511</v>
      </c>
      <c r="N2886">
        <f>Airplane_Crashes_and_Fatalities[[#This Row],[Aboard]]-Airplane_Crashes_and_Fatalities[[#This Row],[Fatalities]]</f>
        <v>0</v>
      </c>
      <c r="O2886">
        <v>20700089</v>
      </c>
      <c r="P2886">
        <v>4</v>
      </c>
      <c r="Q2886">
        <v>4</v>
      </c>
      <c r="R2886">
        <v>0</v>
      </c>
      <c r="S2886" s="2" t="s">
        <v>9512</v>
      </c>
    </row>
    <row r="2887" spans="1:19" x14ac:dyDescent="0.3">
      <c r="A2887" s="1">
        <v>27826</v>
      </c>
      <c r="B2887" s="4" t="str">
        <f>TEXT(Airplane_Crashes_and_Fatalities[[#This Row],[Date]],"yyyy")</f>
        <v>1976</v>
      </c>
      <c r="C2887" s="1" t="str">
        <f>TEXT(Airplane_Crashes_and_Fatalities[[#This Row],[Date]],"mmm")</f>
        <v>Mar</v>
      </c>
      <c r="D2887" s="5">
        <f>DAY(Airplane_Crashes_and_Fatalities[[#This Row],[Date]])</f>
        <v>7</v>
      </c>
      <c r="E2887" s="3">
        <v>9.7222222222222321E-2</v>
      </c>
      <c r="F2887" s="2" t="s">
        <v>22294</v>
      </c>
      <c r="G2887" s="2" t="s">
        <v>19729</v>
      </c>
      <c r="H2887" s="2"/>
      <c r="I2887" s="2" t="s">
        <v>9513</v>
      </c>
      <c r="J2887" s="2"/>
      <c r="K2887" s="2" t="s">
        <v>9514</v>
      </c>
      <c r="L2887" s="2" t="s">
        <v>9090</v>
      </c>
      <c r="M2887" t="s">
        <v>9515</v>
      </c>
      <c r="N2887">
        <f>Airplane_Crashes_and_Fatalities[[#This Row],[Aboard]]-Airplane_Crashes_and_Fatalities[[#This Row],[Fatalities]]</f>
        <v>0</v>
      </c>
      <c r="P2887">
        <v>2</v>
      </c>
      <c r="Q2887">
        <v>2</v>
      </c>
      <c r="R2887">
        <v>0</v>
      </c>
      <c r="S2887" s="2" t="s">
        <v>9516</v>
      </c>
    </row>
    <row r="2888" spans="1:19" x14ac:dyDescent="0.3">
      <c r="A2888" s="1">
        <v>27837</v>
      </c>
      <c r="B2888" s="4" t="str">
        <f>TEXT(Airplane_Crashes_and_Fatalities[[#This Row],[Date]],"yyyy")</f>
        <v>1976</v>
      </c>
      <c r="C2888" s="1" t="str">
        <f>TEXT(Airplane_Crashes_and_Fatalities[[#This Row],[Date]],"mmm")</f>
        <v>Mar</v>
      </c>
      <c r="D2888" s="5">
        <f>DAY(Airplane_Crashes_and_Fatalities[[#This Row],[Date]])</f>
        <v>18</v>
      </c>
      <c r="F2888" s="2" t="s">
        <v>9517</v>
      </c>
      <c r="G2888" s="2" t="s">
        <v>24271</v>
      </c>
      <c r="H2888" s="2"/>
      <c r="I2888" s="2" t="s">
        <v>852</v>
      </c>
      <c r="J2888" s="2"/>
      <c r="K2888" s="2" t="s">
        <v>633</v>
      </c>
      <c r="L2888" s="2" t="s">
        <v>8567</v>
      </c>
      <c r="M2888" t="s">
        <v>9518</v>
      </c>
      <c r="N2888">
        <f>Airplane_Crashes_and_Fatalities[[#This Row],[Aboard]]-Airplane_Crashes_and_Fatalities[[#This Row],[Fatalities]]</f>
        <v>0</v>
      </c>
      <c r="O2888">
        <v>67302501</v>
      </c>
      <c r="P2888">
        <v>5</v>
      </c>
      <c r="Q2888">
        <v>5</v>
      </c>
      <c r="R2888">
        <v>0</v>
      </c>
      <c r="S2888" s="2" t="s">
        <v>9519</v>
      </c>
    </row>
    <row r="2889" spans="1:19" x14ac:dyDescent="0.3">
      <c r="A2889" s="1">
        <v>27852</v>
      </c>
      <c r="B2889" s="4" t="str">
        <f>TEXT(Airplane_Crashes_and_Fatalities[[#This Row],[Date]],"yyyy")</f>
        <v>1976</v>
      </c>
      <c r="C2889" s="1" t="str">
        <f>TEXT(Airplane_Crashes_and_Fatalities[[#This Row],[Date]],"mmm")</f>
        <v>Apr</v>
      </c>
      <c r="D2889" s="5">
        <f>DAY(Airplane_Crashes_and_Fatalities[[#This Row],[Date]])</f>
        <v>2</v>
      </c>
      <c r="F2889" s="2" t="s">
        <v>22295</v>
      </c>
      <c r="G2889" s="2" t="s">
        <v>19762</v>
      </c>
      <c r="H2889" s="2"/>
      <c r="I2889" s="2" t="s">
        <v>7525</v>
      </c>
      <c r="J2889" s="2"/>
      <c r="K2889" s="2" t="s">
        <v>9520</v>
      </c>
      <c r="L2889" s="2" t="s">
        <v>1183</v>
      </c>
      <c r="M2889" t="s">
        <v>9521</v>
      </c>
      <c r="N2889">
        <f>Airplane_Crashes_and_Fatalities[[#This Row],[Aboard]]-Airplane_Crashes_and_Fatalities[[#This Row],[Fatalities]]</f>
        <v>11</v>
      </c>
      <c r="P2889">
        <v>16</v>
      </c>
      <c r="Q2889">
        <v>5</v>
      </c>
      <c r="R2889">
        <v>0</v>
      </c>
      <c r="S2889" s="2" t="s">
        <v>9522</v>
      </c>
    </row>
    <row r="2890" spans="1:19" x14ac:dyDescent="0.3">
      <c r="A2890" s="1">
        <v>27855</v>
      </c>
      <c r="B2890" s="4" t="str">
        <f>TEXT(Airplane_Crashes_and_Fatalities[[#This Row],[Date]],"yyyy")</f>
        <v>1976</v>
      </c>
      <c r="C2890" s="1" t="str">
        <f>TEXT(Airplane_Crashes_and_Fatalities[[#This Row],[Date]],"mmm")</f>
        <v>Apr</v>
      </c>
      <c r="D2890" s="5">
        <f>DAY(Airplane_Crashes_and_Fatalities[[#This Row],[Date]])</f>
        <v>5</v>
      </c>
      <c r="E2890" s="3">
        <v>0.34652777777777777</v>
      </c>
      <c r="F2890" s="2" t="s">
        <v>21257</v>
      </c>
      <c r="G2890" s="2" t="s">
        <v>20063</v>
      </c>
      <c r="H2890" s="2"/>
      <c r="I2890" s="2" t="s">
        <v>2595</v>
      </c>
      <c r="J2890" s="2" t="s">
        <v>19202</v>
      </c>
      <c r="K2890" s="2" t="s">
        <v>9523</v>
      </c>
      <c r="L2890" s="2" t="s">
        <v>6444</v>
      </c>
      <c r="M2890" t="s">
        <v>9524</v>
      </c>
      <c r="N2890">
        <f>Airplane_Crashes_and_Fatalities[[#This Row],[Aboard]]-Airplane_Crashes_and_Fatalities[[#This Row],[Fatalities]]</f>
        <v>49</v>
      </c>
      <c r="O2890">
        <v>18821</v>
      </c>
      <c r="P2890">
        <v>50</v>
      </c>
      <c r="Q2890">
        <v>1</v>
      </c>
      <c r="R2890">
        <v>0</v>
      </c>
      <c r="S2890" s="2" t="s">
        <v>9525</v>
      </c>
    </row>
    <row r="2891" spans="1:19" x14ac:dyDescent="0.3">
      <c r="A2891" s="1">
        <v>27858</v>
      </c>
      <c r="B2891" s="4" t="str">
        <f>TEXT(Airplane_Crashes_and_Fatalities[[#This Row],[Date]],"yyyy")</f>
        <v>1976</v>
      </c>
      <c r="C2891" s="1" t="str">
        <f>TEXT(Airplane_Crashes_and_Fatalities[[#This Row],[Date]],"mmm")</f>
        <v>Apr</v>
      </c>
      <c r="D2891" s="5">
        <f>DAY(Airplane_Crashes_and_Fatalities[[#This Row],[Date]])</f>
        <v>8</v>
      </c>
      <c r="E2891" s="3">
        <v>0.30902777777777768</v>
      </c>
      <c r="F2891" s="2" t="s">
        <v>22296</v>
      </c>
      <c r="G2891" s="2" t="s">
        <v>19878</v>
      </c>
      <c r="H2891" s="2"/>
      <c r="I2891" s="2" t="s">
        <v>9526</v>
      </c>
      <c r="J2891" s="2"/>
      <c r="K2891" s="2" t="s">
        <v>9527</v>
      </c>
      <c r="L2891" s="2" t="s">
        <v>9510</v>
      </c>
      <c r="M2891" t="s">
        <v>9528</v>
      </c>
      <c r="N2891">
        <f>Airplane_Crashes_and_Fatalities[[#This Row],[Aboard]]-Airplane_Crashes_and_Fatalities[[#This Row],[Fatalities]]</f>
        <v>0</v>
      </c>
      <c r="P2891">
        <v>7</v>
      </c>
      <c r="Q2891">
        <v>7</v>
      </c>
      <c r="R2891">
        <v>0</v>
      </c>
      <c r="S2891" s="2" t="s">
        <v>9529</v>
      </c>
    </row>
    <row r="2892" spans="1:19" x14ac:dyDescent="0.3">
      <c r="A2892" s="1">
        <v>27858</v>
      </c>
      <c r="B2892" s="4" t="str">
        <f>TEXT(Airplane_Crashes_and_Fatalities[[#This Row],[Date]],"yyyy")</f>
        <v>1976</v>
      </c>
      <c r="C2892" s="1" t="str">
        <f>TEXT(Airplane_Crashes_and_Fatalities[[#This Row],[Date]],"mmm")</f>
        <v>Apr</v>
      </c>
      <c r="D2892" s="5">
        <f>DAY(Airplane_Crashes_and_Fatalities[[#This Row],[Date]])</f>
        <v>8</v>
      </c>
      <c r="E2892" s="3">
        <v>0.62222222222222223</v>
      </c>
      <c r="F2892" s="2" t="s">
        <v>22297</v>
      </c>
      <c r="G2892" s="2" t="s">
        <v>19981</v>
      </c>
      <c r="H2892" s="2"/>
      <c r="I2892" s="2" t="s">
        <v>9530</v>
      </c>
      <c r="J2892" s="2"/>
      <c r="K2892" s="2" t="s">
        <v>9531</v>
      </c>
      <c r="L2892" s="2" t="s">
        <v>9532</v>
      </c>
      <c r="M2892" t="s">
        <v>9533</v>
      </c>
      <c r="N2892">
        <f>Airplane_Crashes_and_Fatalities[[#This Row],[Aboard]]-Airplane_Crashes_and_Fatalities[[#This Row],[Fatalities]]</f>
        <v>0</v>
      </c>
      <c r="P2892">
        <v>2</v>
      </c>
      <c r="Q2892">
        <v>2</v>
      </c>
      <c r="R2892">
        <v>0</v>
      </c>
      <c r="S2892" s="2" t="s">
        <v>9534</v>
      </c>
    </row>
    <row r="2893" spans="1:19" x14ac:dyDescent="0.3">
      <c r="A2893" s="1">
        <v>27864</v>
      </c>
      <c r="B2893" s="4" t="str">
        <f>TEXT(Airplane_Crashes_and_Fatalities[[#This Row],[Date]],"yyyy")</f>
        <v>1976</v>
      </c>
      <c r="C2893" s="1" t="str">
        <f>TEXT(Airplane_Crashes_and_Fatalities[[#This Row],[Date]],"mmm")</f>
        <v>Apr</v>
      </c>
      <c r="D2893" s="5">
        <f>DAY(Airplane_Crashes_and_Fatalities[[#This Row],[Date]])</f>
        <v>14</v>
      </c>
      <c r="F2893" s="2" t="s">
        <v>22298</v>
      </c>
      <c r="G2893" s="2" t="s">
        <v>19987</v>
      </c>
      <c r="H2893" s="2"/>
      <c r="I2893" s="2" t="s">
        <v>9535</v>
      </c>
      <c r="J2893" s="2"/>
      <c r="K2893" s="2"/>
      <c r="L2893" s="2" t="s">
        <v>9217</v>
      </c>
      <c r="M2893" t="s">
        <v>9536</v>
      </c>
      <c r="N2893">
        <f>Airplane_Crashes_and_Fatalities[[#This Row],[Aboard]]-Airplane_Crashes_and_Fatalities[[#This Row],[Fatalities]]</f>
        <v>0</v>
      </c>
      <c r="O2893">
        <v>1540</v>
      </c>
      <c r="P2893">
        <v>34</v>
      </c>
      <c r="Q2893">
        <v>34</v>
      </c>
      <c r="R2893">
        <v>0</v>
      </c>
      <c r="S2893" s="2" t="s">
        <v>9537</v>
      </c>
    </row>
    <row r="2894" spans="1:19" x14ac:dyDescent="0.3">
      <c r="A2894" s="1">
        <v>27865</v>
      </c>
      <c r="B2894" s="4" t="str">
        <f>TEXT(Airplane_Crashes_and_Fatalities[[#This Row],[Date]],"yyyy")</f>
        <v>1976</v>
      </c>
      <c r="C2894" s="1" t="str">
        <f>TEXT(Airplane_Crashes_and_Fatalities[[#This Row],[Date]],"mmm")</f>
        <v>Apr</v>
      </c>
      <c r="D2894" s="5">
        <f>DAY(Airplane_Crashes_and_Fatalities[[#This Row],[Date]])</f>
        <v>15</v>
      </c>
      <c r="E2894" s="3">
        <v>0.62152777777777768</v>
      </c>
      <c r="F2894" s="2" t="s">
        <v>22299</v>
      </c>
      <c r="G2894" s="2" t="s">
        <v>19729</v>
      </c>
      <c r="H2894" s="2"/>
      <c r="I2894" s="2" t="s">
        <v>9538</v>
      </c>
      <c r="J2894" s="2"/>
      <c r="K2894" s="2" t="s">
        <v>9539</v>
      </c>
      <c r="L2894" s="2" t="s">
        <v>9540</v>
      </c>
      <c r="M2894" t="s">
        <v>9541</v>
      </c>
      <c r="N2894">
        <f>Airplane_Crashes_and_Fatalities[[#This Row],[Aboard]]-Airplane_Crashes_and_Fatalities[[#This Row],[Fatalities]]</f>
        <v>0</v>
      </c>
      <c r="P2894">
        <v>6</v>
      </c>
      <c r="Q2894">
        <v>6</v>
      </c>
      <c r="R2894">
        <v>0</v>
      </c>
      <c r="S2894" s="2" t="s">
        <v>9542</v>
      </c>
    </row>
    <row r="2895" spans="1:19" x14ac:dyDescent="0.3">
      <c r="A2895" s="1">
        <v>27873</v>
      </c>
      <c r="B2895" s="4" t="str">
        <f>TEXT(Airplane_Crashes_and_Fatalities[[#This Row],[Date]],"yyyy")</f>
        <v>1976</v>
      </c>
      <c r="C2895" s="1" t="str">
        <f>TEXT(Airplane_Crashes_and_Fatalities[[#This Row],[Date]],"mmm")</f>
        <v>Apr</v>
      </c>
      <c r="D2895" s="5">
        <f>DAY(Airplane_Crashes_and_Fatalities[[#This Row],[Date]])</f>
        <v>23</v>
      </c>
      <c r="E2895" s="3">
        <v>0.3388888888888888</v>
      </c>
      <c r="F2895" s="2" t="s">
        <v>5048</v>
      </c>
      <c r="G2895" s="2" t="s">
        <v>24233</v>
      </c>
      <c r="H2895" s="2"/>
      <c r="I2895" s="2" t="s">
        <v>6600</v>
      </c>
      <c r="J2895" s="2"/>
      <c r="K2895" s="2"/>
      <c r="L2895" s="2" t="s">
        <v>9543</v>
      </c>
      <c r="M2895" t="s">
        <v>9544</v>
      </c>
      <c r="N2895">
        <f>Airplane_Crashes_and_Fatalities[[#This Row],[Aboard]]-Airplane_Crashes_and_Fatalities[[#This Row],[Fatalities]]</f>
        <v>0</v>
      </c>
      <c r="O2895">
        <v>30090</v>
      </c>
      <c r="P2895">
        <v>12</v>
      </c>
      <c r="Q2895">
        <v>12</v>
      </c>
      <c r="R2895">
        <v>0</v>
      </c>
      <c r="S2895" s="2" t="s">
        <v>9545</v>
      </c>
    </row>
    <row r="2896" spans="1:19" x14ac:dyDescent="0.3">
      <c r="A2896" s="1">
        <v>27877</v>
      </c>
      <c r="B2896" s="4" t="str">
        <f>TEXT(Airplane_Crashes_and_Fatalities[[#This Row],[Date]],"yyyy")</f>
        <v>1976</v>
      </c>
      <c r="C2896" s="1" t="str">
        <f>TEXT(Airplane_Crashes_and_Fatalities[[#This Row],[Date]],"mmm")</f>
        <v>Apr</v>
      </c>
      <c r="D2896" s="5">
        <f>DAY(Airplane_Crashes_and_Fatalities[[#This Row],[Date]])</f>
        <v>27</v>
      </c>
      <c r="E2896" s="3">
        <v>0.46875</v>
      </c>
      <c r="F2896" s="2" t="s">
        <v>22195</v>
      </c>
      <c r="G2896" s="2" t="s">
        <v>20063</v>
      </c>
      <c r="H2896" s="2"/>
      <c r="I2896" s="2" t="s">
        <v>9058</v>
      </c>
      <c r="J2896" s="2"/>
      <c r="K2896" s="2" t="s">
        <v>9546</v>
      </c>
      <c r="L2896" s="2" t="s">
        <v>9510</v>
      </c>
      <c r="M2896" t="s">
        <v>9547</v>
      </c>
      <c r="N2896">
        <f>Airplane_Crashes_and_Fatalities[[#This Row],[Aboard]]-Airplane_Crashes_and_Fatalities[[#This Row],[Fatalities]]</f>
        <v>0</v>
      </c>
      <c r="P2896">
        <v>5</v>
      </c>
      <c r="Q2896">
        <v>5</v>
      </c>
      <c r="R2896">
        <v>0</v>
      </c>
      <c r="S2896" s="2" t="s">
        <v>9548</v>
      </c>
    </row>
    <row r="2897" spans="1:19" x14ac:dyDescent="0.3">
      <c r="A2897" s="1">
        <v>27877</v>
      </c>
      <c r="B2897" s="4" t="str">
        <f>TEXT(Airplane_Crashes_and_Fatalities[[#This Row],[Date]],"yyyy")</f>
        <v>1976</v>
      </c>
      <c r="C2897" s="1" t="str">
        <f>TEXT(Airplane_Crashes_and_Fatalities[[#This Row],[Date]],"mmm")</f>
        <v>Apr</v>
      </c>
      <c r="D2897" s="5">
        <f>DAY(Airplane_Crashes_and_Fatalities[[#This Row],[Date]])</f>
        <v>27</v>
      </c>
      <c r="E2897" s="3">
        <v>0.63194444444444442</v>
      </c>
      <c r="F2897" s="2" t="s">
        <v>20249</v>
      </c>
      <c r="G2897" s="2" t="s">
        <v>21556</v>
      </c>
      <c r="H2897" s="2"/>
      <c r="I2897" s="2" t="s">
        <v>862</v>
      </c>
      <c r="J2897" s="2" t="s">
        <v>19304</v>
      </c>
      <c r="K2897" s="2" t="s">
        <v>9549</v>
      </c>
      <c r="L2897" s="2" t="s">
        <v>9550</v>
      </c>
      <c r="M2897" t="s">
        <v>9551</v>
      </c>
      <c r="N2897">
        <f>Airplane_Crashes_and_Fatalities[[#This Row],[Aboard]]-Airplane_Crashes_and_Fatalities[[#This Row],[Fatalities]]</f>
        <v>51</v>
      </c>
      <c r="O2897" t="s">
        <v>9552</v>
      </c>
      <c r="P2897">
        <v>88</v>
      </c>
      <c r="Q2897">
        <v>37</v>
      </c>
      <c r="R2897">
        <v>0</v>
      </c>
      <c r="S2897" s="2" t="s">
        <v>9553</v>
      </c>
    </row>
    <row r="2898" spans="1:19" x14ac:dyDescent="0.3">
      <c r="A2898" s="1">
        <v>27884</v>
      </c>
      <c r="B2898" s="4" t="str">
        <f>TEXT(Airplane_Crashes_and_Fatalities[[#This Row],[Date]],"yyyy")</f>
        <v>1976</v>
      </c>
      <c r="C2898" s="1" t="str">
        <f>TEXT(Airplane_Crashes_and_Fatalities[[#This Row],[Date]],"mmm")</f>
        <v>May</v>
      </c>
      <c r="D2898" s="5">
        <f>DAY(Airplane_Crashes_and_Fatalities[[#This Row],[Date]])</f>
        <v>4</v>
      </c>
      <c r="F2898" s="2" t="s">
        <v>22300</v>
      </c>
      <c r="G2898" s="2" t="s">
        <v>21337</v>
      </c>
      <c r="H2898" s="2"/>
      <c r="I2898" s="2" t="s">
        <v>9554</v>
      </c>
      <c r="J2898" s="2"/>
      <c r="K2898" s="2"/>
      <c r="L2898" s="2" t="s">
        <v>8545</v>
      </c>
      <c r="M2898" t="s">
        <v>9555</v>
      </c>
      <c r="N2898">
        <f>Airplane_Crashes_and_Fatalities[[#This Row],[Aboard]]-Airplane_Crashes_and_Fatalities[[#This Row],[Fatalities]]</f>
        <v>0</v>
      </c>
      <c r="O2898">
        <v>428</v>
      </c>
      <c r="P2898">
        <v>11</v>
      </c>
      <c r="Q2898">
        <v>11</v>
      </c>
      <c r="R2898">
        <v>0</v>
      </c>
      <c r="S2898" s="2" t="s">
        <v>9556</v>
      </c>
    </row>
    <row r="2899" spans="1:19" x14ac:dyDescent="0.3">
      <c r="A2899" s="1">
        <v>27885</v>
      </c>
      <c r="B2899" s="4" t="str">
        <f>TEXT(Airplane_Crashes_and_Fatalities[[#This Row],[Date]],"yyyy")</f>
        <v>1976</v>
      </c>
      <c r="C2899" s="1" t="str">
        <f>TEXT(Airplane_Crashes_and_Fatalities[[#This Row],[Date]],"mmm")</f>
        <v>May</v>
      </c>
      <c r="D2899" s="5">
        <f>DAY(Airplane_Crashes_and_Fatalities[[#This Row],[Date]])</f>
        <v>5</v>
      </c>
      <c r="F2899" s="2" t="s">
        <v>22301</v>
      </c>
      <c r="G2899" s="2" t="s">
        <v>20426</v>
      </c>
      <c r="H2899" s="2"/>
      <c r="I2899" s="2" t="s">
        <v>9421</v>
      </c>
      <c r="J2899" s="2"/>
      <c r="K2899" s="2"/>
      <c r="L2899" s="2" t="s">
        <v>9422</v>
      </c>
      <c r="M2899" t="s">
        <v>9557</v>
      </c>
      <c r="N2899">
        <f>Airplane_Crashes_and_Fatalities[[#This Row],[Aboard]]-Airplane_Crashes_and_Fatalities[[#This Row],[Fatalities]]</f>
        <v>6</v>
      </c>
      <c r="O2899">
        <v>450</v>
      </c>
      <c r="P2899">
        <v>10</v>
      </c>
      <c r="Q2899">
        <v>4</v>
      </c>
      <c r="R2899">
        <v>0</v>
      </c>
      <c r="S2899" s="2"/>
    </row>
    <row r="2900" spans="1:19" x14ac:dyDescent="0.3">
      <c r="A2900" s="1">
        <v>28087</v>
      </c>
      <c r="B2900" s="4" t="str">
        <f>TEXT(Airplane_Crashes_and_Fatalities[[#This Row],[Date]],"yyyy")</f>
        <v>1976</v>
      </c>
      <c r="C2900" s="1" t="str">
        <f>TEXT(Airplane_Crashes_and_Fatalities[[#This Row],[Date]],"mmm")</f>
        <v>Nov</v>
      </c>
      <c r="D2900" s="5">
        <f>DAY(Airplane_Crashes_and_Fatalities[[#This Row],[Date]])</f>
        <v>23</v>
      </c>
      <c r="E2900" s="3">
        <v>0.40625</v>
      </c>
      <c r="F2900" s="2" t="s">
        <v>22302</v>
      </c>
      <c r="G2900" s="2" t="s">
        <v>19851</v>
      </c>
      <c r="H2900" s="2"/>
      <c r="I2900" s="2" t="s">
        <v>5036</v>
      </c>
      <c r="J2900" s="2"/>
      <c r="K2900" s="2" t="s">
        <v>9558</v>
      </c>
      <c r="L2900" s="2" t="s">
        <v>9559</v>
      </c>
      <c r="M2900" t="s">
        <v>9560</v>
      </c>
      <c r="N2900">
        <f>Airplane_Crashes_and_Fatalities[[#This Row],[Aboard]]-Airplane_Crashes_and_Fatalities[[#This Row],[Fatalities]]</f>
        <v>0</v>
      </c>
      <c r="O2900">
        <v>2156</v>
      </c>
      <c r="P2900">
        <v>50</v>
      </c>
      <c r="Q2900">
        <v>50</v>
      </c>
      <c r="R2900">
        <v>0</v>
      </c>
      <c r="S2900" s="2" t="s">
        <v>9561</v>
      </c>
    </row>
    <row r="2901" spans="1:19" x14ac:dyDescent="0.3">
      <c r="A2901" s="1">
        <v>27889</v>
      </c>
      <c r="B2901" s="4" t="str">
        <f>TEXT(Airplane_Crashes_and_Fatalities[[#This Row],[Date]],"yyyy")</f>
        <v>1976</v>
      </c>
      <c r="C2901" s="1" t="str">
        <f>TEXT(Airplane_Crashes_and_Fatalities[[#This Row],[Date]],"mmm")</f>
        <v>May</v>
      </c>
      <c r="D2901" s="5">
        <f>DAY(Airplane_Crashes_and_Fatalities[[#This Row],[Date]])</f>
        <v>9</v>
      </c>
      <c r="E2901" s="3">
        <v>0.6875</v>
      </c>
      <c r="F2901" s="2" t="s">
        <v>22303</v>
      </c>
      <c r="G2901" s="2" t="s">
        <v>19710</v>
      </c>
      <c r="H2901" s="2"/>
      <c r="I2901" s="2" t="s">
        <v>6767</v>
      </c>
      <c r="J2901" s="2" t="s">
        <v>19305</v>
      </c>
      <c r="K2901" s="2" t="s">
        <v>9562</v>
      </c>
      <c r="L2901" s="2" t="s">
        <v>9563</v>
      </c>
      <c r="M2901" t="s">
        <v>9564</v>
      </c>
      <c r="N2901">
        <f>Airplane_Crashes_and_Fatalities[[#This Row],[Aboard]]-Airplane_Crashes_and_Fatalities[[#This Row],[Fatalities]]</f>
        <v>0</v>
      </c>
      <c r="O2901" t="s">
        <v>9565</v>
      </c>
      <c r="P2901">
        <v>17</v>
      </c>
      <c r="Q2901">
        <v>17</v>
      </c>
      <c r="R2901">
        <v>0</v>
      </c>
      <c r="S2901" s="2" t="s">
        <v>9566</v>
      </c>
    </row>
    <row r="2902" spans="1:19" x14ac:dyDescent="0.3">
      <c r="A2902" s="1">
        <v>27895</v>
      </c>
      <c r="B2902" s="4" t="str">
        <f>TEXT(Airplane_Crashes_and_Fatalities[[#This Row],[Date]],"yyyy")</f>
        <v>1976</v>
      </c>
      <c r="C2902" s="1" t="str">
        <f>TEXT(Airplane_Crashes_and_Fatalities[[#This Row],[Date]],"mmm")</f>
        <v>May</v>
      </c>
      <c r="D2902" s="5">
        <f>DAY(Airplane_Crashes_and_Fatalities[[#This Row],[Date]])</f>
        <v>15</v>
      </c>
      <c r="F2902" s="2" t="s">
        <v>22304</v>
      </c>
      <c r="G2902" s="2" t="s">
        <v>20003</v>
      </c>
      <c r="H2902" s="2" t="s">
        <v>19768</v>
      </c>
      <c r="I2902" s="2" t="s">
        <v>2306</v>
      </c>
      <c r="J2902" s="2"/>
      <c r="K2902" s="2"/>
      <c r="L2902" s="2" t="s">
        <v>6604</v>
      </c>
      <c r="M2902" t="s">
        <v>9567</v>
      </c>
      <c r="N2902">
        <f>Airplane_Crashes_and_Fatalities[[#This Row],[Aboard]]-Airplane_Crashes_and_Fatalities[[#This Row],[Fatalities]]</f>
        <v>0</v>
      </c>
      <c r="O2902">
        <v>57310108</v>
      </c>
      <c r="P2902">
        <v>52</v>
      </c>
      <c r="Q2902">
        <v>52</v>
      </c>
      <c r="R2902">
        <v>0</v>
      </c>
      <c r="S2902" s="2" t="s">
        <v>9568</v>
      </c>
    </row>
    <row r="2903" spans="1:19" x14ac:dyDescent="0.3">
      <c r="A2903" s="1">
        <v>27898</v>
      </c>
      <c r="B2903" s="4" t="str">
        <f>TEXT(Airplane_Crashes_and_Fatalities[[#This Row],[Date]],"yyyy")</f>
        <v>1976</v>
      </c>
      <c r="C2903" s="1" t="str">
        <f>TEXT(Airplane_Crashes_and_Fatalities[[#This Row],[Date]],"mmm")</f>
        <v>May</v>
      </c>
      <c r="D2903" s="5">
        <f>DAY(Airplane_Crashes_and_Fatalities[[#This Row],[Date]])</f>
        <v>18</v>
      </c>
      <c r="E2903" s="3">
        <v>0.37222222222222223</v>
      </c>
      <c r="F2903" s="2" t="s">
        <v>20012</v>
      </c>
      <c r="G2903" s="2" t="s">
        <v>20063</v>
      </c>
      <c r="H2903" s="2"/>
      <c r="I2903" s="2" t="s">
        <v>9569</v>
      </c>
      <c r="J2903" s="2"/>
      <c r="K2903" s="2" t="s">
        <v>9570</v>
      </c>
      <c r="L2903" s="2" t="s">
        <v>9382</v>
      </c>
      <c r="M2903" t="s">
        <v>9571</v>
      </c>
      <c r="N2903">
        <f>Airplane_Crashes_and_Fatalities[[#This Row],[Aboard]]-Airplane_Crashes_and_Fatalities[[#This Row],[Fatalities]]</f>
        <v>0</v>
      </c>
      <c r="P2903">
        <v>6</v>
      </c>
      <c r="Q2903">
        <v>6</v>
      </c>
      <c r="R2903">
        <v>0</v>
      </c>
      <c r="S2903" s="2" t="s">
        <v>9572</v>
      </c>
    </row>
    <row r="2904" spans="1:19" x14ac:dyDescent="0.3">
      <c r="A2904" s="1">
        <v>27903</v>
      </c>
      <c r="B2904" s="4" t="str">
        <f>TEXT(Airplane_Crashes_and_Fatalities[[#This Row],[Date]],"yyyy")</f>
        <v>1976</v>
      </c>
      <c r="C2904" s="1" t="str">
        <f>TEXT(Airplane_Crashes_and_Fatalities[[#This Row],[Date]],"mmm")</f>
        <v>May</v>
      </c>
      <c r="D2904" s="5">
        <f>DAY(Airplane_Crashes_and_Fatalities[[#This Row],[Date]])</f>
        <v>23</v>
      </c>
      <c r="F2904" s="2" t="s">
        <v>22305</v>
      </c>
      <c r="G2904" s="2" t="s">
        <v>22306</v>
      </c>
      <c r="H2904" s="2"/>
      <c r="I2904" s="2" t="s">
        <v>2385</v>
      </c>
      <c r="J2904" s="2"/>
      <c r="K2904" s="2" t="s">
        <v>9573</v>
      </c>
      <c r="L2904" s="2" t="s">
        <v>9574</v>
      </c>
      <c r="M2904" t="s">
        <v>9575</v>
      </c>
      <c r="N2904">
        <f>Airplane_Crashes_and_Fatalities[[#This Row],[Aboard]]-Airplane_Crashes_and_Fatalities[[#This Row],[Fatalities]]</f>
        <v>73</v>
      </c>
      <c r="O2904">
        <v>213</v>
      </c>
      <c r="P2904">
        <v>87</v>
      </c>
      <c r="Q2904">
        <v>14</v>
      </c>
      <c r="R2904">
        <v>3</v>
      </c>
      <c r="S2904" s="2" t="s">
        <v>9576</v>
      </c>
    </row>
    <row r="2905" spans="1:19" x14ac:dyDescent="0.3">
      <c r="A2905" s="1">
        <v>27912</v>
      </c>
      <c r="B2905" s="4" t="str">
        <f>TEXT(Airplane_Crashes_and_Fatalities[[#This Row],[Date]],"yyyy")</f>
        <v>1976</v>
      </c>
      <c r="C2905" s="1" t="str">
        <f>TEXT(Airplane_Crashes_and_Fatalities[[#This Row],[Date]],"mmm")</f>
        <v>Jun</v>
      </c>
      <c r="D2905" s="5">
        <f>DAY(Airplane_Crashes_and_Fatalities[[#This Row],[Date]])</f>
        <v>1</v>
      </c>
      <c r="F2905" s="2" t="s">
        <v>22307</v>
      </c>
      <c r="G2905" s="2" t="s">
        <v>22308</v>
      </c>
      <c r="H2905" s="2"/>
      <c r="I2905" s="2" t="s">
        <v>2306</v>
      </c>
      <c r="J2905" s="2"/>
      <c r="K2905" s="2" t="s">
        <v>9577</v>
      </c>
      <c r="L2905" s="2" t="s">
        <v>9578</v>
      </c>
      <c r="M2905" t="s">
        <v>9579</v>
      </c>
      <c r="N2905">
        <f>Airplane_Crashes_and_Fatalities[[#This Row],[Aboard]]-Airplane_Crashes_and_Fatalities[[#This Row],[Fatalities]]</f>
        <v>0</v>
      </c>
      <c r="O2905">
        <v>102</v>
      </c>
      <c r="P2905">
        <v>46</v>
      </c>
      <c r="Q2905">
        <v>46</v>
      </c>
      <c r="R2905">
        <v>0</v>
      </c>
      <c r="S2905" s="2" t="s">
        <v>4659</v>
      </c>
    </row>
    <row r="2906" spans="1:19" x14ac:dyDescent="0.3">
      <c r="A2906" s="1">
        <v>27915</v>
      </c>
      <c r="B2906" s="4" t="str">
        <f>TEXT(Airplane_Crashes_and_Fatalities[[#This Row],[Date]],"yyyy")</f>
        <v>1976</v>
      </c>
      <c r="C2906" s="1" t="str">
        <f>TEXT(Airplane_Crashes_and_Fatalities[[#This Row],[Date]],"mmm")</f>
        <v>Jun</v>
      </c>
      <c r="D2906" s="5">
        <f>DAY(Airplane_Crashes_and_Fatalities[[#This Row],[Date]])</f>
        <v>4</v>
      </c>
      <c r="E2906" s="3">
        <v>0.6166666666666667</v>
      </c>
      <c r="F2906" s="2" t="s">
        <v>21297</v>
      </c>
      <c r="G2906" s="2" t="s">
        <v>21298</v>
      </c>
      <c r="H2906" s="2"/>
      <c r="I2906" s="2" t="s">
        <v>6408</v>
      </c>
      <c r="J2906" s="2" t="s">
        <v>19306</v>
      </c>
      <c r="K2906" s="2" t="s">
        <v>9580</v>
      </c>
      <c r="L2906" s="2" t="s">
        <v>5029</v>
      </c>
      <c r="M2906" t="s">
        <v>9581</v>
      </c>
      <c r="N2906">
        <f>Airplane_Crashes_and_Fatalities[[#This Row],[Aboard]]-Airplane_Crashes_and_Fatalities[[#This Row],[Fatalities]]</f>
        <v>0</v>
      </c>
      <c r="O2906">
        <v>1007</v>
      </c>
      <c r="P2906">
        <v>45</v>
      </c>
      <c r="Q2906">
        <v>45</v>
      </c>
      <c r="R2906">
        <v>1</v>
      </c>
      <c r="S2906" s="2" t="s">
        <v>9582</v>
      </c>
    </row>
    <row r="2907" spans="1:19" x14ac:dyDescent="0.3">
      <c r="A2907" s="1">
        <v>27917</v>
      </c>
      <c r="B2907" s="4" t="str">
        <f>TEXT(Airplane_Crashes_and_Fatalities[[#This Row],[Date]],"yyyy")</f>
        <v>1976</v>
      </c>
      <c r="C2907" s="1" t="str">
        <f>TEXT(Airplane_Crashes_and_Fatalities[[#This Row],[Date]],"mmm")</f>
        <v>Jun</v>
      </c>
      <c r="D2907" s="5">
        <f>DAY(Airplane_Crashes_and_Fatalities[[#This Row],[Date]])</f>
        <v>6</v>
      </c>
      <c r="F2907" s="2" t="s">
        <v>22309</v>
      </c>
      <c r="G2907" s="2" t="s">
        <v>20735</v>
      </c>
      <c r="H2907" s="2"/>
      <c r="I2907" s="2" t="s">
        <v>9583</v>
      </c>
      <c r="J2907" s="2"/>
      <c r="K2907" s="2"/>
      <c r="L2907" s="2" t="s">
        <v>9584</v>
      </c>
      <c r="M2907" t="s">
        <v>9585</v>
      </c>
      <c r="N2907">
        <f>Airplane_Crashes_and_Fatalities[[#This Row],[Aboard]]-Airplane_Crashes_and_Fatalities[[#This Row],[Fatalities]]</f>
        <v>0</v>
      </c>
      <c r="O2907">
        <v>14</v>
      </c>
      <c r="P2907">
        <v>12</v>
      </c>
      <c r="Q2907">
        <v>12</v>
      </c>
      <c r="R2907">
        <v>0</v>
      </c>
      <c r="S2907" s="2" t="s">
        <v>9586</v>
      </c>
    </row>
    <row r="2908" spans="1:19" x14ac:dyDescent="0.3">
      <c r="A2908" s="1">
        <v>27921</v>
      </c>
      <c r="B2908" s="4" t="str">
        <f>TEXT(Airplane_Crashes_and_Fatalities[[#This Row],[Date]],"yyyy")</f>
        <v>1976</v>
      </c>
      <c r="C2908" s="1" t="str">
        <f>TEXT(Airplane_Crashes_and_Fatalities[[#This Row],[Date]],"mmm")</f>
        <v>Jun</v>
      </c>
      <c r="D2908" s="5">
        <f>DAY(Airplane_Crashes_and_Fatalities[[#This Row],[Date]])</f>
        <v>10</v>
      </c>
      <c r="E2908" s="3">
        <v>0.42152777777777772</v>
      </c>
      <c r="F2908" s="2" t="s">
        <v>20189</v>
      </c>
      <c r="G2908" s="2" t="s">
        <v>19981</v>
      </c>
      <c r="H2908" s="2"/>
      <c r="I2908" s="2" t="s">
        <v>9587</v>
      </c>
      <c r="J2908" s="2"/>
      <c r="K2908" s="2" t="s">
        <v>9588</v>
      </c>
      <c r="L2908" s="2" t="s">
        <v>7491</v>
      </c>
      <c r="M2908" t="s">
        <v>9589</v>
      </c>
      <c r="N2908">
        <f>Airplane_Crashes_and_Fatalities[[#This Row],[Aboard]]-Airplane_Crashes_and_Fatalities[[#This Row],[Fatalities]]</f>
        <v>0</v>
      </c>
      <c r="P2908">
        <v>2</v>
      </c>
      <c r="Q2908">
        <v>2</v>
      </c>
      <c r="R2908">
        <v>0</v>
      </c>
      <c r="S2908" s="2" t="s">
        <v>9590</v>
      </c>
    </row>
    <row r="2909" spans="1:19" x14ac:dyDescent="0.3">
      <c r="A2909" s="1">
        <v>27938</v>
      </c>
      <c r="B2909" s="4" t="str">
        <f>TEXT(Airplane_Crashes_and_Fatalities[[#This Row],[Date]],"yyyy")</f>
        <v>1976</v>
      </c>
      <c r="C2909" s="1" t="str">
        <f>TEXT(Airplane_Crashes_and_Fatalities[[#This Row],[Date]],"mmm")</f>
        <v>Jun</v>
      </c>
      <c r="D2909" s="5">
        <f>DAY(Airplane_Crashes_and_Fatalities[[#This Row],[Date]])</f>
        <v>27</v>
      </c>
      <c r="F2909" s="2" t="s">
        <v>22310</v>
      </c>
      <c r="G2909" s="2" t="s">
        <v>22311</v>
      </c>
      <c r="H2909" s="2"/>
      <c r="I2909" s="2" t="s">
        <v>744</v>
      </c>
      <c r="J2909" s="2" t="s">
        <v>19307</v>
      </c>
      <c r="K2909" s="2" t="s">
        <v>9591</v>
      </c>
      <c r="L2909" s="2" t="s">
        <v>9592</v>
      </c>
      <c r="M2909" t="s">
        <v>9593</v>
      </c>
      <c r="N2909">
        <f>Airplane_Crashes_and_Fatalities[[#This Row],[Aboard]]-Airplane_Crashes_and_Fatalities[[#This Row],[Fatalities]]</f>
        <v>251</v>
      </c>
      <c r="O2909">
        <v>19</v>
      </c>
      <c r="P2909">
        <v>258</v>
      </c>
      <c r="Q2909">
        <v>7</v>
      </c>
      <c r="R2909">
        <v>0</v>
      </c>
      <c r="S2909" s="2" t="s">
        <v>9594</v>
      </c>
    </row>
    <row r="2910" spans="1:19" x14ac:dyDescent="0.3">
      <c r="A2910" s="1">
        <v>27946</v>
      </c>
      <c r="B2910" s="4" t="str">
        <f>TEXT(Airplane_Crashes_and_Fatalities[[#This Row],[Date]],"yyyy")</f>
        <v>1976</v>
      </c>
      <c r="C2910" s="1" t="str">
        <f>TEXT(Airplane_Crashes_and_Fatalities[[#This Row],[Date]],"mmm")</f>
        <v>Jul</v>
      </c>
      <c r="D2910" s="5">
        <f>DAY(Airplane_Crashes_and_Fatalities[[#This Row],[Date]])</f>
        <v>5</v>
      </c>
      <c r="F2910" s="2" t="s">
        <v>22312</v>
      </c>
      <c r="G2910" s="2" t="s">
        <v>19928</v>
      </c>
      <c r="H2910" s="2"/>
      <c r="I2910" s="2" t="s">
        <v>9595</v>
      </c>
      <c r="J2910" s="2"/>
      <c r="K2910" s="2"/>
      <c r="L2910" s="2" t="s">
        <v>1625</v>
      </c>
      <c r="N2910">
        <f>Airplane_Crashes_and_Fatalities[[#This Row],[Aboard]]-Airplane_Crashes_and_Fatalities[[#This Row],[Fatalities]]</f>
        <v>0</v>
      </c>
      <c r="P2910">
        <v>17</v>
      </c>
      <c r="Q2910">
        <v>17</v>
      </c>
      <c r="R2910">
        <v>0</v>
      </c>
      <c r="S2910" s="2" t="s">
        <v>9596</v>
      </c>
    </row>
    <row r="2911" spans="1:19" x14ac:dyDescent="0.3">
      <c r="A2911" s="1">
        <v>27965</v>
      </c>
      <c r="B2911" s="4" t="str">
        <f>TEXT(Airplane_Crashes_and_Fatalities[[#This Row],[Date]],"yyyy")</f>
        <v>1976</v>
      </c>
      <c r="C2911" s="1" t="str">
        <f>TEXT(Airplane_Crashes_and_Fatalities[[#This Row],[Date]],"mmm")</f>
        <v>Jul</v>
      </c>
      <c r="D2911" s="5">
        <f>DAY(Airplane_Crashes_and_Fatalities[[#This Row],[Date]])</f>
        <v>24</v>
      </c>
      <c r="E2911" s="3">
        <v>0.38958333333333339</v>
      </c>
      <c r="F2911" s="2" t="s">
        <v>22313</v>
      </c>
      <c r="G2911" s="2" t="s">
        <v>20025</v>
      </c>
      <c r="H2911" s="2"/>
      <c r="I2911" s="2" t="s">
        <v>9597</v>
      </c>
      <c r="J2911" s="2"/>
      <c r="K2911" s="2"/>
      <c r="L2911" s="2" t="s">
        <v>7859</v>
      </c>
      <c r="M2911" t="s">
        <v>9598</v>
      </c>
      <c r="N2911">
        <f>Airplane_Crashes_and_Fatalities[[#This Row],[Aboard]]-Airplane_Crashes_and_Fatalities[[#This Row],[Fatalities]]</f>
        <v>0</v>
      </c>
      <c r="P2911">
        <v>5</v>
      </c>
      <c r="Q2911">
        <v>5</v>
      </c>
      <c r="R2911">
        <v>0</v>
      </c>
      <c r="S2911" s="2" t="s">
        <v>9599</v>
      </c>
    </row>
    <row r="2912" spans="1:19" x14ac:dyDescent="0.3">
      <c r="A2912" s="1">
        <v>27968</v>
      </c>
      <c r="B2912" s="4" t="str">
        <f>TEXT(Airplane_Crashes_and_Fatalities[[#This Row],[Date]],"yyyy")</f>
        <v>1976</v>
      </c>
      <c r="C2912" s="1" t="str">
        <f>TEXT(Airplane_Crashes_and_Fatalities[[#This Row],[Date]],"mmm")</f>
        <v>Jul</v>
      </c>
      <c r="D2912" s="5">
        <f>DAY(Airplane_Crashes_and_Fatalities[[#This Row],[Date]])</f>
        <v>27</v>
      </c>
      <c r="E2912" s="3">
        <v>0.92013888888888884</v>
      </c>
      <c r="F2912" s="2" t="s">
        <v>22314</v>
      </c>
      <c r="G2912" s="2" t="s">
        <v>19828</v>
      </c>
      <c r="H2912" s="2"/>
      <c r="I2912" s="2" t="s">
        <v>8850</v>
      </c>
      <c r="J2912" s="2"/>
      <c r="K2912" s="2" t="s">
        <v>9600</v>
      </c>
      <c r="L2912" s="2" t="s">
        <v>9382</v>
      </c>
      <c r="M2912" t="s">
        <v>9601</v>
      </c>
      <c r="N2912">
        <f>Airplane_Crashes_and_Fatalities[[#This Row],[Aboard]]-Airplane_Crashes_and_Fatalities[[#This Row],[Fatalities]]</f>
        <v>1</v>
      </c>
      <c r="P2912">
        <v>3</v>
      </c>
      <c r="Q2912">
        <v>2</v>
      </c>
      <c r="R2912">
        <v>0</v>
      </c>
      <c r="S2912" s="2" t="s">
        <v>9602</v>
      </c>
    </row>
    <row r="2913" spans="1:19" x14ac:dyDescent="0.3">
      <c r="A2913" s="1">
        <v>27969</v>
      </c>
      <c r="B2913" s="4" t="str">
        <f>TEXT(Airplane_Crashes_and_Fatalities[[#This Row],[Date]],"yyyy")</f>
        <v>1976</v>
      </c>
      <c r="C2913" s="1" t="str">
        <f>TEXT(Airplane_Crashes_and_Fatalities[[#This Row],[Date]],"mmm")</f>
        <v>Jul</v>
      </c>
      <c r="D2913" s="5">
        <f>DAY(Airplane_Crashes_and_Fatalities[[#This Row],[Date]])</f>
        <v>28</v>
      </c>
      <c r="F2913" s="2" t="s">
        <v>20998</v>
      </c>
      <c r="G2913" s="2" t="s">
        <v>19780</v>
      </c>
      <c r="H2913" s="2"/>
      <c r="I2913" s="2" t="s">
        <v>477</v>
      </c>
      <c r="J2913" s="2"/>
      <c r="K2913" s="2" t="s">
        <v>9603</v>
      </c>
      <c r="L2913" s="2" t="s">
        <v>9604</v>
      </c>
      <c r="M2913" t="s">
        <v>9605</v>
      </c>
      <c r="N2913">
        <f>Airplane_Crashes_and_Fatalities[[#This Row],[Aboard]]-Airplane_Crashes_and_Fatalities[[#This Row],[Fatalities]]</f>
        <v>3</v>
      </c>
      <c r="O2913">
        <v>189001605</v>
      </c>
      <c r="P2913">
        <v>79</v>
      </c>
      <c r="Q2913">
        <v>76</v>
      </c>
      <c r="R2913">
        <v>0</v>
      </c>
      <c r="S2913" s="2" t="s">
        <v>9606</v>
      </c>
    </row>
    <row r="2914" spans="1:19" x14ac:dyDescent="0.3">
      <c r="A2914" s="1">
        <v>27973</v>
      </c>
      <c r="B2914" s="4" t="str">
        <f>TEXT(Airplane_Crashes_and_Fatalities[[#This Row],[Date]],"yyyy")</f>
        <v>1976</v>
      </c>
      <c r="C2914" s="1" t="str">
        <f>TEXT(Airplane_Crashes_and_Fatalities[[#This Row],[Date]],"mmm")</f>
        <v>Aug</v>
      </c>
      <c r="D2914" s="5">
        <f>DAY(Airplane_Crashes_and_Fatalities[[#This Row],[Date]])</f>
        <v>1</v>
      </c>
      <c r="E2914" s="3">
        <v>0.625</v>
      </c>
      <c r="F2914" s="2" t="s">
        <v>20172</v>
      </c>
      <c r="G2914" s="2" t="s">
        <v>22090</v>
      </c>
      <c r="H2914" s="2"/>
      <c r="I2914" s="2" t="s">
        <v>9607</v>
      </c>
      <c r="J2914" s="2"/>
      <c r="K2914" s="2" t="s">
        <v>9608</v>
      </c>
      <c r="L2914" s="2" t="s">
        <v>8214</v>
      </c>
      <c r="M2914" t="s">
        <v>9609</v>
      </c>
      <c r="N2914">
        <f>Airplane_Crashes_and_Fatalities[[#This Row],[Aboard]]-Airplane_Crashes_and_Fatalities[[#This Row],[Fatalities]]</f>
        <v>1</v>
      </c>
      <c r="P2914">
        <v>4</v>
      </c>
      <c r="Q2914">
        <v>3</v>
      </c>
      <c r="R2914">
        <v>0</v>
      </c>
      <c r="S2914" s="2" t="s">
        <v>9610</v>
      </c>
    </row>
    <row r="2915" spans="1:19" x14ac:dyDescent="0.3">
      <c r="A2915" s="1">
        <v>27974</v>
      </c>
      <c r="B2915" s="4" t="str">
        <f>TEXT(Airplane_Crashes_and_Fatalities[[#This Row],[Date]],"yyyy")</f>
        <v>1976</v>
      </c>
      <c r="C2915" s="1" t="str">
        <f>TEXT(Airplane_Crashes_and_Fatalities[[#This Row],[Date]],"mmm")</f>
        <v>Aug</v>
      </c>
      <c r="D2915" s="5">
        <f>DAY(Airplane_Crashes_and_Fatalities[[#This Row],[Date]])</f>
        <v>2</v>
      </c>
      <c r="F2915" s="2" t="s">
        <v>22315</v>
      </c>
      <c r="G2915" s="2" t="s">
        <v>19871</v>
      </c>
      <c r="H2915" s="2"/>
      <c r="I2915" s="2" t="s">
        <v>7941</v>
      </c>
      <c r="J2915" s="2"/>
      <c r="K2915" s="2" t="s">
        <v>9611</v>
      </c>
      <c r="L2915" s="2" t="s">
        <v>9612</v>
      </c>
      <c r="M2915" t="s">
        <v>9613</v>
      </c>
      <c r="N2915">
        <f>Airplane_Crashes_and_Fatalities[[#This Row],[Aboard]]-Airplane_Crashes_and_Fatalities[[#This Row],[Fatalities]]</f>
        <v>0</v>
      </c>
      <c r="O2915" t="s">
        <v>9614</v>
      </c>
      <c r="P2915">
        <v>5</v>
      </c>
      <c r="Q2915">
        <v>5</v>
      </c>
      <c r="R2915">
        <v>0</v>
      </c>
      <c r="S2915" s="2" t="s">
        <v>9615</v>
      </c>
    </row>
    <row r="2916" spans="1:19" x14ac:dyDescent="0.3">
      <c r="A2916" s="1">
        <v>27981</v>
      </c>
      <c r="B2916" s="4" t="str">
        <f>TEXT(Airplane_Crashes_and_Fatalities[[#This Row],[Date]],"yyyy")</f>
        <v>1976</v>
      </c>
      <c r="C2916" s="1" t="str">
        <f>TEXT(Airplane_Crashes_and_Fatalities[[#This Row],[Date]],"mmm")</f>
        <v>Aug</v>
      </c>
      <c r="D2916" s="5">
        <f>DAY(Airplane_Crashes_and_Fatalities[[#This Row],[Date]])</f>
        <v>9</v>
      </c>
      <c r="F2916" s="2"/>
      <c r="G2916" s="2"/>
      <c r="H2916" s="2"/>
      <c r="I2916" s="2" t="s">
        <v>9616</v>
      </c>
      <c r="J2916" s="2"/>
      <c r="K2916" s="2" t="s">
        <v>9617</v>
      </c>
      <c r="L2916" s="2" t="s">
        <v>9618</v>
      </c>
      <c r="M2916" t="s">
        <v>9619</v>
      </c>
      <c r="N2916">
        <f>Airplane_Crashes_and_Fatalities[[#This Row],[Aboard]]-Airplane_Crashes_and_Fatalities[[#This Row],[Fatalities]]</f>
        <v>22</v>
      </c>
      <c r="O2916">
        <v>27344</v>
      </c>
      <c r="P2916">
        <v>33</v>
      </c>
      <c r="Q2916">
        <v>11</v>
      </c>
      <c r="R2916">
        <v>0</v>
      </c>
      <c r="S2916" s="2" t="s">
        <v>9620</v>
      </c>
    </row>
    <row r="2917" spans="1:19" x14ac:dyDescent="0.3">
      <c r="A2917" s="1">
        <v>27987</v>
      </c>
      <c r="B2917" s="4" t="str">
        <f>TEXT(Airplane_Crashes_and_Fatalities[[#This Row],[Date]],"yyyy")</f>
        <v>1976</v>
      </c>
      <c r="C2917" s="1" t="str">
        <f>TEXT(Airplane_Crashes_and_Fatalities[[#This Row],[Date]],"mmm")</f>
        <v>Aug</v>
      </c>
      <c r="D2917" s="5">
        <f>DAY(Airplane_Crashes_and_Fatalities[[#This Row],[Date]])</f>
        <v>15</v>
      </c>
      <c r="F2917" s="2" t="s">
        <v>22316</v>
      </c>
      <c r="G2917" s="2" t="s">
        <v>20208</v>
      </c>
      <c r="H2917" s="2"/>
      <c r="I2917" s="2" t="s">
        <v>2715</v>
      </c>
      <c r="J2917" s="2"/>
      <c r="K2917" s="2" t="s">
        <v>9621</v>
      </c>
      <c r="L2917" s="2" t="s">
        <v>6021</v>
      </c>
      <c r="M2917" t="s">
        <v>9622</v>
      </c>
      <c r="N2917">
        <f>Airplane_Crashes_and_Fatalities[[#This Row],[Aboard]]-Airplane_Crashes_and_Fatalities[[#This Row],[Fatalities]]</f>
        <v>0</v>
      </c>
      <c r="O2917">
        <v>377</v>
      </c>
      <c r="P2917">
        <v>59</v>
      </c>
      <c r="Q2917">
        <v>59</v>
      </c>
      <c r="R2917">
        <v>0</v>
      </c>
      <c r="S2917" s="2" t="s">
        <v>188</v>
      </c>
    </row>
    <row r="2918" spans="1:19" x14ac:dyDescent="0.3">
      <c r="A2918" s="1">
        <v>27997</v>
      </c>
      <c r="B2918" s="4" t="str">
        <f>TEXT(Airplane_Crashes_and_Fatalities[[#This Row],[Date]],"yyyy")</f>
        <v>1976</v>
      </c>
      <c r="C2918" s="1" t="str">
        <f>TEXT(Airplane_Crashes_and_Fatalities[[#This Row],[Date]],"mmm")</f>
        <v>Aug</v>
      </c>
      <c r="D2918" s="5">
        <f>DAY(Airplane_Crashes_and_Fatalities[[#This Row],[Date]])</f>
        <v>25</v>
      </c>
      <c r="E2918" s="3">
        <v>0.29861111111111116</v>
      </c>
      <c r="F2918" s="2" t="s">
        <v>22317</v>
      </c>
      <c r="G2918" s="2" t="s">
        <v>19943</v>
      </c>
      <c r="H2918" s="2"/>
      <c r="I2918" s="2" t="s">
        <v>9623</v>
      </c>
      <c r="J2918" s="2"/>
      <c r="K2918" s="2" t="s">
        <v>9624</v>
      </c>
      <c r="L2918" s="2" t="s">
        <v>6035</v>
      </c>
      <c r="M2918" t="s">
        <v>9625</v>
      </c>
      <c r="N2918">
        <f>Airplane_Crashes_and_Fatalities[[#This Row],[Aboard]]-Airplane_Crashes_and_Fatalities[[#This Row],[Fatalities]]</f>
        <v>0</v>
      </c>
      <c r="P2918">
        <v>3</v>
      </c>
      <c r="Q2918">
        <v>3</v>
      </c>
      <c r="R2918">
        <v>0</v>
      </c>
      <c r="S2918" s="2" t="s">
        <v>9626</v>
      </c>
    </row>
    <row r="2919" spans="1:19" x14ac:dyDescent="0.3">
      <c r="A2919" s="1">
        <v>28000</v>
      </c>
      <c r="B2919" s="4" t="str">
        <f>TEXT(Airplane_Crashes_and_Fatalities[[#This Row],[Date]],"yyyy")</f>
        <v>1976</v>
      </c>
      <c r="C2919" s="1" t="str">
        <f>TEXT(Airplane_Crashes_and_Fatalities[[#This Row],[Date]],"mmm")</f>
        <v>Aug</v>
      </c>
      <c r="D2919" s="5">
        <f>DAY(Airplane_Crashes_and_Fatalities[[#This Row],[Date]])</f>
        <v>28</v>
      </c>
      <c r="F2919" s="2" t="s">
        <v>22318</v>
      </c>
      <c r="G2919" s="2" t="s">
        <v>20015</v>
      </c>
      <c r="H2919" s="2"/>
      <c r="I2919" s="2" t="s">
        <v>9627</v>
      </c>
      <c r="J2919" s="2"/>
      <c r="K2919" s="2" t="s">
        <v>9628</v>
      </c>
      <c r="L2919" s="2" t="s">
        <v>9232</v>
      </c>
      <c r="M2919" t="s">
        <v>9629</v>
      </c>
      <c r="N2919">
        <f>Airplane_Crashes_and_Fatalities[[#This Row],[Aboard]]-Airplane_Crashes_and_Fatalities[[#This Row],[Fatalities]]</f>
        <v>0</v>
      </c>
      <c r="P2919">
        <v>6</v>
      </c>
      <c r="Q2919">
        <v>6</v>
      </c>
      <c r="R2919">
        <v>0</v>
      </c>
      <c r="S2919" s="2"/>
    </row>
    <row r="2920" spans="1:19" x14ac:dyDescent="0.3">
      <c r="A2920" s="1">
        <v>28000</v>
      </c>
      <c r="B2920" s="4" t="str">
        <f>TEXT(Airplane_Crashes_and_Fatalities[[#This Row],[Date]],"yyyy")</f>
        <v>1976</v>
      </c>
      <c r="C2920" s="1" t="str">
        <f>TEXT(Airplane_Crashes_and_Fatalities[[#This Row],[Date]],"mmm")</f>
        <v>Aug</v>
      </c>
      <c r="D2920" s="5">
        <f>DAY(Airplane_Crashes_and_Fatalities[[#This Row],[Date]])</f>
        <v>28</v>
      </c>
      <c r="E2920" s="3">
        <v>0.52777777777777768</v>
      </c>
      <c r="F2920" s="2" t="s">
        <v>22319</v>
      </c>
      <c r="G2920" s="2" t="s">
        <v>22320</v>
      </c>
      <c r="H2920" s="2"/>
      <c r="I2920" s="2" t="s">
        <v>1718</v>
      </c>
      <c r="J2920" s="2"/>
      <c r="K2920" s="2" t="s">
        <v>9630</v>
      </c>
      <c r="L2920" s="2" t="s">
        <v>9250</v>
      </c>
      <c r="M2920" t="s">
        <v>9631</v>
      </c>
      <c r="N2920">
        <f>Airplane_Crashes_and_Fatalities[[#This Row],[Aboard]]-Airplane_Crashes_and_Fatalities[[#This Row],[Fatalities]]</f>
        <v>4</v>
      </c>
      <c r="O2920">
        <v>6259</v>
      </c>
      <c r="P2920">
        <v>27</v>
      </c>
      <c r="Q2920">
        <v>23</v>
      </c>
      <c r="R2920">
        <v>0</v>
      </c>
      <c r="S2920" s="2" t="s">
        <v>9632</v>
      </c>
    </row>
    <row r="2921" spans="1:19" x14ac:dyDescent="0.3">
      <c r="A2921" s="1">
        <v>28000</v>
      </c>
      <c r="B2921" s="4" t="str">
        <f>TEXT(Airplane_Crashes_and_Fatalities[[#This Row],[Date]],"yyyy")</f>
        <v>1976</v>
      </c>
      <c r="C2921" s="1" t="str">
        <f>TEXT(Airplane_Crashes_and_Fatalities[[#This Row],[Date]],"mmm")</f>
        <v>Aug</v>
      </c>
      <c r="D2921" s="5">
        <f>DAY(Airplane_Crashes_and_Fatalities[[#This Row],[Date]])</f>
        <v>28</v>
      </c>
      <c r="E2921" s="3">
        <v>0.52777777777777768</v>
      </c>
      <c r="F2921" s="2" t="s">
        <v>22321</v>
      </c>
      <c r="G2921" s="2" t="s">
        <v>19676</v>
      </c>
      <c r="H2921" s="2"/>
      <c r="I2921" s="2" t="s">
        <v>1718</v>
      </c>
      <c r="J2921" s="2"/>
      <c r="K2921" s="2" t="s">
        <v>9633</v>
      </c>
      <c r="L2921" s="2" t="s">
        <v>9250</v>
      </c>
      <c r="M2921" t="s">
        <v>9634</v>
      </c>
      <c r="N2921">
        <f>Airplane_Crashes_and_Fatalities[[#This Row],[Aboard]]-Airplane_Crashes_and_Fatalities[[#This Row],[Fatalities]]</f>
        <v>0</v>
      </c>
      <c r="O2921">
        <v>6257</v>
      </c>
      <c r="P2921">
        <v>18</v>
      </c>
      <c r="Q2921">
        <v>18</v>
      </c>
      <c r="R2921">
        <v>0</v>
      </c>
      <c r="S2921" s="2" t="s">
        <v>9635</v>
      </c>
    </row>
    <row r="2922" spans="1:19" x14ac:dyDescent="0.3">
      <c r="A2922" s="1">
        <v>28000</v>
      </c>
      <c r="B2922" s="4" t="str">
        <f>TEXT(Airplane_Crashes_and_Fatalities[[#This Row],[Date]],"yyyy")</f>
        <v>1976</v>
      </c>
      <c r="C2922" s="1" t="str">
        <f>TEXT(Airplane_Crashes_and_Fatalities[[#This Row],[Date]],"mmm")</f>
        <v>Aug</v>
      </c>
      <c r="D2922" s="5">
        <f>DAY(Airplane_Crashes_and_Fatalities[[#This Row],[Date]])</f>
        <v>28</v>
      </c>
      <c r="F2922" s="2" t="s">
        <v>22322</v>
      </c>
      <c r="G2922" s="2" t="s">
        <v>20706</v>
      </c>
      <c r="H2922" s="2"/>
      <c r="I2922" s="2" t="s">
        <v>744</v>
      </c>
      <c r="J2922" s="2"/>
      <c r="K2922" s="2" t="s">
        <v>9636</v>
      </c>
      <c r="L2922" s="2" t="s">
        <v>9637</v>
      </c>
      <c r="M2922" t="s">
        <v>9638</v>
      </c>
      <c r="N2922">
        <f>Airplane_Crashes_and_Fatalities[[#This Row],[Aboard]]-Airplane_Crashes_and_Fatalities[[#This Row],[Fatalities]]</f>
        <v>19</v>
      </c>
      <c r="O2922">
        <v>83</v>
      </c>
      <c r="P2922">
        <v>20</v>
      </c>
      <c r="Q2922">
        <v>1</v>
      </c>
      <c r="R2922">
        <v>0</v>
      </c>
      <c r="S2922" s="2" t="s">
        <v>9639</v>
      </c>
    </row>
    <row r="2923" spans="1:19" x14ac:dyDescent="0.3">
      <c r="A2923" s="1">
        <v>28006</v>
      </c>
      <c r="B2923" s="4" t="str">
        <f>TEXT(Airplane_Crashes_and_Fatalities[[#This Row],[Date]],"yyyy")</f>
        <v>1976</v>
      </c>
      <c r="C2923" s="1" t="str">
        <f>TEXT(Airplane_Crashes_and_Fatalities[[#This Row],[Date]],"mmm")</f>
        <v>Sep</v>
      </c>
      <c r="D2923" s="5">
        <f>DAY(Airplane_Crashes_and_Fatalities[[#This Row],[Date]])</f>
        <v>3</v>
      </c>
      <c r="E2923" s="3">
        <v>0.90625</v>
      </c>
      <c r="F2923" s="2" t="s">
        <v>22323</v>
      </c>
      <c r="G2923" s="2" t="s">
        <v>20682</v>
      </c>
      <c r="H2923" s="2" t="s">
        <v>20278</v>
      </c>
      <c r="I2923" s="2" t="s">
        <v>9640</v>
      </c>
      <c r="J2923" s="2"/>
      <c r="K2923" s="2" t="s">
        <v>9641</v>
      </c>
      <c r="L2923" s="2" t="s">
        <v>7352</v>
      </c>
      <c r="M2923">
        <v>7772</v>
      </c>
      <c r="N2923">
        <f>Airplane_Crashes_and_Fatalities[[#This Row],[Aboard]]-Airplane_Crashes_and_Fatalities[[#This Row],[Fatalities]]</f>
        <v>0</v>
      </c>
      <c r="O2923">
        <v>4408</v>
      </c>
      <c r="P2923">
        <v>68</v>
      </c>
      <c r="Q2923">
        <v>68</v>
      </c>
      <c r="R2923">
        <v>0</v>
      </c>
      <c r="S2923" s="2" t="s">
        <v>9642</v>
      </c>
    </row>
    <row r="2924" spans="1:19" x14ac:dyDescent="0.3">
      <c r="A2924" s="1">
        <v>28006</v>
      </c>
      <c r="B2924" s="4" t="str">
        <f>TEXT(Airplane_Crashes_and_Fatalities[[#This Row],[Date]],"yyyy")</f>
        <v>1976</v>
      </c>
      <c r="C2924" s="1" t="str">
        <f>TEXT(Airplane_Crashes_and_Fatalities[[#This Row],[Date]],"mmm")</f>
        <v>Sep</v>
      </c>
      <c r="D2924" s="5">
        <f>DAY(Airplane_Crashes_and_Fatalities[[#This Row],[Date]])</f>
        <v>3</v>
      </c>
      <c r="F2924" s="2" t="s">
        <v>21862</v>
      </c>
      <c r="G2924" s="2" t="s">
        <v>20154</v>
      </c>
      <c r="H2924" s="2" t="s">
        <v>19667</v>
      </c>
      <c r="I2924" s="2" t="s">
        <v>7569</v>
      </c>
      <c r="J2924" s="2"/>
      <c r="K2924" s="2" t="s">
        <v>9643</v>
      </c>
      <c r="L2924" s="2" t="s">
        <v>4645</v>
      </c>
      <c r="M2924" t="s">
        <v>9644</v>
      </c>
      <c r="N2924">
        <f>Airplane_Crashes_and_Fatalities[[#This Row],[Aboard]]-Airplane_Crashes_and_Fatalities[[#This Row],[Fatalities]]</f>
        <v>0</v>
      </c>
      <c r="P2924">
        <v>10</v>
      </c>
      <c r="Q2924">
        <v>10</v>
      </c>
      <c r="R2924">
        <v>0</v>
      </c>
      <c r="S2924" s="2" t="s">
        <v>9645</v>
      </c>
    </row>
    <row r="2925" spans="1:19" x14ac:dyDescent="0.3">
      <c r="A2925" s="1">
        <v>28012</v>
      </c>
      <c r="B2925" s="4" t="str">
        <f>TEXT(Airplane_Crashes_and_Fatalities[[#This Row],[Date]],"yyyy")</f>
        <v>1976</v>
      </c>
      <c r="C2925" s="1" t="str">
        <f>TEXT(Airplane_Crashes_and_Fatalities[[#This Row],[Date]],"mmm")</f>
        <v>Sep</v>
      </c>
      <c r="D2925" s="5">
        <f>DAY(Airplane_Crashes_and_Fatalities[[#This Row],[Date]])</f>
        <v>9</v>
      </c>
      <c r="E2925" s="3">
        <v>0.61805555555555558</v>
      </c>
      <c r="F2925" s="2" t="s">
        <v>22324</v>
      </c>
      <c r="G2925" s="2" t="s">
        <v>19866</v>
      </c>
      <c r="H2925" s="2"/>
      <c r="I2925" s="2" t="s">
        <v>9646</v>
      </c>
      <c r="J2925" s="2" t="s">
        <v>9647</v>
      </c>
      <c r="K2925" s="2" t="s">
        <v>9648</v>
      </c>
      <c r="L2925" s="2" t="s">
        <v>9649</v>
      </c>
      <c r="M2925" t="s">
        <v>9650</v>
      </c>
      <c r="N2925">
        <f>Airplane_Crashes_and_Fatalities[[#This Row],[Aboard]]-Airplane_Crashes_and_Fatalities[[#This Row],[Fatalities]]</f>
        <v>0</v>
      </c>
      <c r="O2925" t="s">
        <v>9651</v>
      </c>
      <c r="P2925">
        <v>90</v>
      </c>
      <c r="Q2925">
        <v>90</v>
      </c>
      <c r="R2925">
        <v>0</v>
      </c>
      <c r="S2925" s="2" t="s">
        <v>9652</v>
      </c>
    </row>
    <row r="2926" spans="1:19" x14ac:dyDescent="0.3">
      <c r="A2926" s="1">
        <v>28013</v>
      </c>
      <c r="B2926" s="4" t="str">
        <f>TEXT(Airplane_Crashes_and_Fatalities[[#This Row],[Date]],"yyyy")</f>
        <v>1976</v>
      </c>
      <c r="C2926" s="1" t="str">
        <f>TEXT(Airplane_Crashes_and_Fatalities[[#This Row],[Date]],"mmm")</f>
        <v>Sep</v>
      </c>
      <c r="D2926" s="5">
        <f>DAY(Airplane_Crashes_and_Fatalities[[#This Row],[Date]])</f>
        <v>10</v>
      </c>
      <c r="E2926" s="3">
        <v>0.42708333333333326</v>
      </c>
      <c r="F2926" s="2" t="s">
        <v>22325</v>
      </c>
      <c r="G2926" s="2" t="s">
        <v>22326</v>
      </c>
      <c r="H2926" s="2" t="s">
        <v>19998</v>
      </c>
      <c r="I2926" s="2" t="s">
        <v>9653</v>
      </c>
      <c r="J2926" s="2" t="s">
        <v>9654</v>
      </c>
      <c r="K2926" s="2" t="s">
        <v>9655</v>
      </c>
      <c r="L2926" s="2" t="s">
        <v>9656</v>
      </c>
      <c r="M2926" t="s">
        <v>9657</v>
      </c>
      <c r="N2926">
        <f>Airplane_Crashes_and_Fatalities[[#This Row],[Aboard]]-Airplane_Crashes_and_Fatalities[[#This Row],[Fatalities]]</f>
        <v>0</v>
      </c>
      <c r="O2926" t="s">
        <v>9658</v>
      </c>
      <c r="P2926">
        <v>176</v>
      </c>
      <c r="Q2926">
        <v>176</v>
      </c>
      <c r="R2926">
        <v>0</v>
      </c>
      <c r="S2926" s="2" t="s">
        <v>9659</v>
      </c>
    </row>
    <row r="2927" spans="1:19" x14ac:dyDescent="0.3">
      <c r="A2927" s="1">
        <v>28022</v>
      </c>
      <c r="B2927" s="4" t="str">
        <f>TEXT(Airplane_Crashes_and_Fatalities[[#This Row],[Date]],"yyyy")</f>
        <v>1976</v>
      </c>
      <c r="C2927" s="1" t="str">
        <f>TEXT(Airplane_Crashes_and_Fatalities[[#This Row],[Date]],"mmm")</f>
        <v>Sep</v>
      </c>
      <c r="D2927" s="5">
        <f>DAY(Airplane_Crashes_and_Fatalities[[#This Row],[Date]])</f>
        <v>19</v>
      </c>
      <c r="E2927" s="3">
        <v>0.96875</v>
      </c>
      <c r="F2927" s="2" t="s">
        <v>22327</v>
      </c>
      <c r="G2927" s="2" t="s">
        <v>20711</v>
      </c>
      <c r="H2927" s="2"/>
      <c r="I2927" s="2" t="s">
        <v>4914</v>
      </c>
      <c r="J2927" s="2"/>
      <c r="K2927" s="2" t="s">
        <v>9660</v>
      </c>
      <c r="L2927" s="2" t="s">
        <v>9661</v>
      </c>
      <c r="M2927" t="s">
        <v>9662</v>
      </c>
      <c r="N2927">
        <f>Airplane_Crashes_and_Fatalities[[#This Row],[Aboard]]-Airplane_Crashes_and_Fatalities[[#This Row],[Fatalities]]</f>
        <v>0</v>
      </c>
      <c r="O2927" t="s">
        <v>9663</v>
      </c>
      <c r="P2927">
        <v>154</v>
      </c>
      <c r="Q2927">
        <v>154</v>
      </c>
      <c r="R2927">
        <v>0</v>
      </c>
      <c r="S2927" s="2" t="s">
        <v>9664</v>
      </c>
    </row>
    <row r="2928" spans="1:19" x14ac:dyDescent="0.3">
      <c r="A2928" s="1">
        <v>28025</v>
      </c>
      <c r="B2928" s="4" t="str">
        <f>TEXT(Airplane_Crashes_and_Fatalities[[#This Row],[Date]],"yyyy")</f>
        <v>1976</v>
      </c>
      <c r="C2928" s="1" t="str">
        <f>TEXT(Airplane_Crashes_and_Fatalities[[#This Row],[Date]],"mmm")</f>
        <v>Sep</v>
      </c>
      <c r="D2928" s="5">
        <f>DAY(Airplane_Crashes_and_Fatalities[[#This Row],[Date]])</f>
        <v>22</v>
      </c>
      <c r="F2928" s="2" t="s">
        <v>22328</v>
      </c>
      <c r="G2928" s="2" t="s">
        <v>19667</v>
      </c>
      <c r="H2928" s="2"/>
      <c r="I2928" s="2" t="s">
        <v>9665</v>
      </c>
      <c r="J2928" s="2"/>
      <c r="K2928" s="2"/>
      <c r="L2928" s="2" t="s">
        <v>6731</v>
      </c>
      <c r="M2928" t="s">
        <v>9666</v>
      </c>
      <c r="N2928">
        <f>Airplane_Crashes_and_Fatalities[[#This Row],[Aboard]]-Airplane_Crashes_and_Fatalities[[#This Row],[Fatalities]]</f>
        <v>18</v>
      </c>
      <c r="O2928">
        <v>67</v>
      </c>
      <c r="P2928">
        <v>19</v>
      </c>
      <c r="Q2928">
        <v>1</v>
      </c>
      <c r="R2928">
        <v>0</v>
      </c>
      <c r="S2928" s="2" t="s">
        <v>9667</v>
      </c>
    </row>
    <row r="2929" spans="1:19" x14ac:dyDescent="0.3">
      <c r="A2929" s="1">
        <v>28025</v>
      </c>
      <c r="B2929" s="4" t="str">
        <f>TEXT(Airplane_Crashes_and_Fatalities[[#This Row],[Date]],"yyyy")</f>
        <v>1976</v>
      </c>
      <c r="C2929" s="1" t="str">
        <f>TEXT(Airplane_Crashes_and_Fatalities[[#This Row],[Date]],"mmm")</f>
        <v>Sep</v>
      </c>
      <c r="D2929" s="5">
        <f>DAY(Airplane_Crashes_and_Fatalities[[#This Row],[Date]])</f>
        <v>22</v>
      </c>
      <c r="E2929" s="3">
        <v>0.83055555555555549</v>
      </c>
      <c r="F2929" s="2" t="s">
        <v>20020</v>
      </c>
      <c r="G2929" s="2" t="s">
        <v>19729</v>
      </c>
      <c r="H2929" s="2"/>
      <c r="I2929" s="2" t="s">
        <v>9668</v>
      </c>
      <c r="J2929" s="2"/>
      <c r="K2929" s="2" t="s">
        <v>9669</v>
      </c>
      <c r="L2929" s="2" t="s">
        <v>8077</v>
      </c>
      <c r="M2929" t="s">
        <v>9670</v>
      </c>
      <c r="N2929">
        <f>Airplane_Crashes_and_Fatalities[[#This Row],[Aboard]]-Airplane_Crashes_and_Fatalities[[#This Row],[Fatalities]]</f>
        <v>0</v>
      </c>
      <c r="P2929">
        <v>4</v>
      </c>
      <c r="Q2929">
        <v>4</v>
      </c>
      <c r="R2929">
        <v>0</v>
      </c>
      <c r="S2929" s="2" t="s">
        <v>9671</v>
      </c>
    </row>
    <row r="2930" spans="1:19" x14ac:dyDescent="0.3">
      <c r="A2930" s="1">
        <v>28029</v>
      </c>
      <c r="B2930" s="4" t="str">
        <f>TEXT(Airplane_Crashes_and_Fatalities[[#This Row],[Date]],"yyyy")</f>
        <v>1976</v>
      </c>
      <c r="C2930" s="1" t="str">
        <f>TEXT(Airplane_Crashes_and_Fatalities[[#This Row],[Date]],"mmm")</f>
        <v>Sep</v>
      </c>
      <c r="D2930" s="5">
        <f>DAY(Airplane_Crashes_and_Fatalities[[#This Row],[Date]])</f>
        <v>26</v>
      </c>
      <c r="F2930" s="2" t="s">
        <v>22329</v>
      </c>
      <c r="G2930" s="2" t="s">
        <v>19956</v>
      </c>
      <c r="H2930" s="2"/>
      <c r="I2930" s="2" t="s">
        <v>1718</v>
      </c>
      <c r="J2930" s="2"/>
      <c r="K2930" s="2"/>
      <c r="L2930" s="2" t="s">
        <v>4760</v>
      </c>
      <c r="M2930" t="s">
        <v>9672</v>
      </c>
      <c r="N2930">
        <f>Airplane_Crashes_and_Fatalities[[#This Row],[Aboard]]-Airplane_Crashes_and_Fatalities[[#This Row],[Fatalities]]</f>
        <v>5</v>
      </c>
      <c r="O2930" t="s">
        <v>9673</v>
      </c>
      <c r="P2930">
        <v>20</v>
      </c>
      <c r="Q2930">
        <v>15</v>
      </c>
      <c r="R2930">
        <v>0</v>
      </c>
      <c r="S2930" s="2" t="s">
        <v>9674</v>
      </c>
    </row>
    <row r="2931" spans="1:19" x14ac:dyDescent="0.3">
      <c r="A2931" s="1">
        <v>28037</v>
      </c>
      <c r="B2931" s="4" t="str">
        <f>TEXT(Airplane_Crashes_and_Fatalities[[#This Row],[Date]],"yyyy")</f>
        <v>1976</v>
      </c>
      <c r="C2931" s="1" t="str">
        <f>TEXT(Airplane_Crashes_and_Fatalities[[#This Row],[Date]],"mmm")</f>
        <v>Oct</v>
      </c>
      <c r="D2931" s="5">
        <f>DAY(Airplane_Crashes_and_Fatalities[[#This Row],[Date]])</f>
        <v>4</v>
      </c>
      <c r="F2931" s="2" t="s">
        <v>22330</v>
      </c>
      <c r="G2931" s="2" t="s">
        <v>20176</v>
      </c>
      <c r="H2931" s="2"/>
      <c r="I2931" s="2" t="s">
        <v>9675</v>
      </c>
      <c r="J2931" s="2"/>
      <c r="K2931" s="2"/>
      <c r="L2931" s="2" t="s">
        <v>5827</v>
      </c>
      <c r="M2931" t="s">
        <v>9676</v>
      </c>
      <c r="N2931">
        <f>Airplane_Crashes_and_Fatalities[[#This Row],[Aboard]]-Airplane_Crashes_and_Fatalities[[#This Row],[Fatalities]]</f>
        <v>0</v>
      </c>
      <c r="O2931" t="s">
        <v>9677</v>
      </c>
      <c r="P2931">
        <v>4</v>
      </c>
      <c r="Q2931">
        <v>4</v>
      </c>
      <c r="R2931">
        <v>0</v>
      </c>
      <c r="S2931" s="2" t="s">
        <v>9678</v>
      </c>
    </row>
    <row r="2932" spans="1:19" x14ac:dyDescent="0.3">
      <c r="A2932" s="1">
        <v>28039</v>
      </c>
      <c r="B2932" s="4" t="str">
        <f>TEXT(Airplane_Crashes_and_Fatalities[[#This Row],[Date]],"yyyy")</f>
        <v>1976</v>
      </c>
      <c r="C2932" s="1" t="str">
        <f>TEXT(Airplane_Crashes_and_Fatalities[[#This Row],[Date]],"mmm")</f>
        <v>Oct</v>
      </c>
      <c r="D2932" s="5">
        <f>DAY(Airplane_Crashes_and_Fatalities[[#This Row],[Date]])</f>
        <v>6</v>
      </c>
      <c r="E2932" s="3">
        <v>0.55833333333333335</v>
      </c>
      <c r="F2932" s="2" t="s">
        <v>22331</v>
      </c>
      <c r="G2932" s="2" t="s">
        <v>22332</v>
      </c>
      <c r="H2932" s="2"/>
      <c r="I2932" s="2" t="s">
        <v>852</v>
      </c>
      <c r="J2932" s="2" t="s">
        <v>19308</v>
      </c>
      <c r="K2932" s="2" t="s">
        <v>9679</v>
      </c>
      <c r="L2932" s="2" t="s">
        <v>5603</v>
      </c>
      <c r="M2932" t="s">
        <v>9680</v>
      </c>
      <c r="N2932">
        <f>Airplane_Crashes_and_Fatalities[[#This Row],[Aboard]]-Airplane_Crashes_and_Fatalities[[#This Row],[Fatalities]]</f>
        <v>0</v>
      </c>
      <c r="O2932" t="s">
        <v>9681</v>
      </c>
      <c r="P2932">
        <v>73</v>
      </c>
      <c r="Q2932">
        <v>73</v>
      </c>
      <c r="R2932">
        <v>0</v>
      </c>
      <c r="S2932" s="2" t="s">
        <v>9682</v>
      </c>
    </row>
    <row r="2933" spans="1:19" x14ac:dyDescent="0.3">
      <c r="A2933" s="1">
        <v>28042</v>
      </c>
      <c r="B2933" s="4" t="str">
        <f>TEXT(Airplane_Crashes_and_Fatalities[[#This Row],[Date]],"yyyy")</f>
        <v>1976</v>
      </c>
      <c r="C2933" s="1" t="str">
        <f>TEXT(Airplane_Crashes_and_Fatalities[[#This Row],[Date]],"mmm")</f>
        <v>Oct</v>
      </c>
      <c r="D2933" s="5">
        <f>DAY(Airplane_Crashes_and_Fatalities[[#This Row],[Date]])</f>
        <v>9</v>
      </c>
      <c r="E2933" s="3">
        <v>0.54305555555555562</v>
      </c>
      <c r="F2933" s="2" t="s">
        <v>22333</v>
      </c>
      <c r="G2933" s="2" t="s">
        <v>20293</v>
      </c>
      <c r="H2933" s="2"/>
      <c r="I2933" s="2" t="s">
        <v>9683</v>
      </c>
      <c r="J2933" s="2"/>
      <c r="K2933" s="2" t="s">
        <v>9684</v>
      </c>
      <c r="L2933" s="2" t="s">
        <v>9382</v>
      </c>
      <c r="M2933" t="s">
        <v>9685</v>
      </c>
      <c r="N2933">
        <f>Airplane_Crashes_and_Fatalities[[#This Row],[Aboard]]-Airplane_Crashes_and_Fatalities[[#This Row],[Fatalities]]</f>
        <v>0</v>
      </c>
      <c r="P2933">
        <v>4</v>
      </c>
      <c r="Q2933">
        <v>4</v>
      </c>
      <c r="R2933">
        <v>0</v>
      </c>
      <c r="S2933" s="2" t="s">
        <v>9686</v>
      </c>
    </row>
    <row r="2934" spans="1:19" x14ac:dyDescent="0.3">
      <c r="A2934" s="1">
        <v>28046</v>
      </c>
      <c r="B2934" s="4" t="str">
        <f>TEXT(Airplane_Crashes_and_Fatalities[[#This Row],[Date]],"yyyy")</f>
        <v>1976</v>
      </c>
      <c r="C2934" s="1" t="str">
        <f>TEXT(Airplane_Crashes_and_Fatalities[[#This Row],[Date]],"mmm")</f>
        <v>Oct</v>
      </c>
      <c r="D2934" s="5">
        <f>DAY(Airplane_Crashes_and_Fatalities[[#This Row],[Date]])</f>
        <v>13</v>
      </c>
      <c r="E2934" s="3">
        <v>6.7361111111111205E-2</v>
      </c>
      <c r="F2934" s="2" t="s">
        <v>20666</v>
      </c>
      <c r="G2934" s="2" t="s">
        <v>20163</v>
      </c>
      <c r="H2934" s="2"/>
      <c r="I2934" s="2" t="s">
        <v>3915</v>
      </c>
      <c r="J2934" s="2"/>
      <c r="K2934" s="2" t="s">
        <v>9687</v>
      </c>
      <c r="L2934" s="2" t="s">
        <v>8860</v>
      </c>
      <c r="M2934" t="s">
        <v>9688</v>
      </c>
      <c r="N2934">
        <f>Airplane_Crashes_and_Fatalities[[#This Row],[Aboard]]-Airplane_Crashes_and_Fatalities[[#This Row],[Fatalities]]</f>
        <v>0</v>
      </c>
      <c r="O2934">
        <v>231</v>
      </c>
      <c r="P2934">
        <v>95</v>
      </c>
      <c r="Q2934">
        <v>95</v>
      </c>
      <c r="R2934">
        <v>0</v>
      </c>
      <c r="S2934" s="2" t="s">
        <v>9689</v>
      </c>
    </row>
    <row r="2935" spans="1:19" x14ac:dyDescent="0.3">
      <c r="A2935" s="1">
        <v>28046</v>
      </c>
      <c r="B2935" s="4" t="str">
        <f>TEXT(Airplane_Crashes_and_Fatalities[[#This Row],[Date]],"yyyy")</f>
        <v>1976</v>
      </c>
      <c r="C2935" s="1" t="str">
        <f>TEXT(Airplane_Crashes_and_Fatalities[[#This Row],[Date]],"mmm")</f>
        <v>Oct</v>
      </c>
      <c r="D2935" s="5">
        <f>DAY(Airplane_Crashes_and_Fatalities[[#This Row],[Date]])</f>
        <v>13</v>
      </c>
      <c r="F2935" s="2" t="s">
        <v>22334</v>
      </c>
      <c r="G2935" s="2" t="s">
        <v>19975</v>
      </c>
      <c r="H2935" s="2"/>
      <c r="I2935" s="2" t="s">
        <v>5965</v>
      </c>
      <c r="J2935" s="2"/>
      <c r="K2935" s="2" t="s">
        <v>9690</v>
      </c>
      <c r="L2935" s="2" t="s">
        <v>9691</v>
      </c>
      <c r="M2935" t="s">
        <v>9692</v>
      </c>
      <c r="N2935">
        <f>Airplane_Crashes_and_Fatalities[[#This Row],[Aboard]]-Airplane_Crashes_and_Fatalities[[#This Row],[Fatalities]]</f>
        <v>0</v>
      </c>
      <c r="O2935" t="s">
        <v>9693</v>
      </c>
      <c r="P2935">
        <v>3</v>
      </c>
      <c r="Q2935">
        <v>3</v>
      </c>
      <c r="R2935">
        <v>113</v>
      </c>
      <c r="S2935" s="2" t="s">
        <v>9694</v>
      </c>
    </row>
    <row r="2936" spans="1:19" x14ac:dyDescent="0.3">
      <c r="A2936" s="1">
        <v>28053</v>
      </c>
      <c r="B2936" s="4" t="str">
        <f>TEXT(Airplane_Crashes_and_Fatalities[[#This Row],[Date]],"yyyy")</f>
        <v>1976</v>
      </c>
      <c r="C2936" s="1" t="str">
        <f>TEXT(Airplane_Crashes_and_Fatalities[[#This Row],[Date]],"mmm")</f>
        <v>Oct</v>
      </c>
      <c r="D2936" s="5">
        <f>DAY(Airplane_Crashes_and_Fatalities[[#This Row],[Date]])</f>
        <v>20</v>
      </c>
      <c r="E2936" s="3">
        <v>0.79722222222222228</v>
      </c>
      <c r="F2936" s="2" t="s">
        <v>22335</v>
      </c>
      <c r="G2936" s="2" t="s">
        <v>19662</v>
      </c>
      <c r="H2936" s="2"/>
      <c r="I2936" s="2" t="s">
        <v>9695</v>
      </c>
      <c r="J2936" s="2"/>
      <c r="K2936" s="2" t="s">
        <v>9696</v>
      </c>
      <c r="L2936" s="2" t="s">
        <v>8086</v>
      </c>
      <c r="M2936" t="s">
        <v>9697</v>
      </c>
      <c r="N2936">
        <f>Airplane_Crashes_and_Fatalities[[#This Row],[Aboard]]-Airplane_Crashes_and_Fatalities[[#This Row],[Fatalities]]</f>
        <v>0</v>
      </c>
      <c r="P2936">
        <v>4</v>
      </c>
      <c r="Q2936">
        <v>4</v>
      </c>
      <c r="R2936">
        <v>0</v>
      </c>
      <c r="S2936" s="2" t="s">
        <v>9698</v>
      </c>
    </row>
    <row r="2937" spans="1:19" x14ac:dyDescent="0.3">
      <c r="A2937" s="1">
        <v>28058</v>
      </c>
      <c r="B2937" s="4" t="str">
        <f>TEXT(Airplane_Crashes_and_Fatalities[[#This Row],[Date]],"yyyy")</f>
        <v>1976</v>
      </c>
      <c r="C2937" s="1" t="str">
        <f>TEXT(Airplane_Crashes_and_Fatalities[[#This Row],[Date]],"mmm")</f>
        <v>Oct</v>
      </c>
      <c r="D2937" s="5">
        <f>DAY(Airplane_Crashes_and_Fatalities[[#This Row],[Date]])</f>
        <v>25</v>
      </c>
      <c r="E2937" s="3">
        <v>0.30555555555555558</v>
      </c>
      <c r="F2937" s="2" t="s">
        <v>22129</v>
      </c>
      <c r="G2937" s="2" t="s">
        <v>19762</v>
      </c>
      <c r="H2937" s="2"/>
      <c r="I2937" s="2" t="s">
        <v>9447</v>
      </c>
      <c r="J2937" s="2"/>
      <c r="K2937" s="2" t="s">
        <v>9699</v>
      </c>
      <c r="L2937" s="2" t="s">
        <v>3143</v>
      </c>
      <c r="M2937" t="s">
        <v>9700</v>
      </c>
      <c r="N2937">
        <f>Airplane_Crashes_and_Fatalities[[#This Row],[Aboard]]-Airplane_Crashes_and_Fatalities[[#This Row],[Fatalities]]</f>
        <v>0</v>
      </c>
      <c r="O2937">
        <v>4593</v>
      </c>
      <c r="P2937">
        <v>32</v>
      </c>
      <c r="Q2937">
        <v>32</v>
      </c>
      <c r="R2937">
        <v>0</v>
      </c>
      <c r="S2937" s="2" t="s">
        <v>9701</v>
      </c>
    </row>
    <row r="2938" spans="1:19" x14ac:dyDescent="0.3">
      <c r="A2938" s="1">
        <v>28061</v>
      </c>
      <c r="B2938" s="4" t="str">
        <f>TEXT(Airplane_Crashes_and_Fatalities[[#This Row],[Date]],"yyyy")</f>
        <v>1976</v>
      </c>
      <c r="C2938" s="1" t="str">
        <f>TEXT(Airplane_Crashes_and_Fatalities[[#This Row],[Date]],"mmm")</f>
        <v>Oct</v>
      </c>
      <c r="D2938" s="5">
        <f>DAY(Airplane_Crashes_and_Fatalities[[#This Row],[Date]])</f>
        <v>28</v>
      </c>
      <c r="F2938" s="2" t="s">
        <v>22336</v>
      </c>
      <c r="G2938" s="2" t="s">
        <v>19819</v>
      </c>
      <c r="H2938" s="2"/>
      <c r="I2938" s="2" t="s">
        <v>9702</v>
      </c>
      <c r="J2938" s="2"/>
      <c r="K2938" s="2"/>
      <c r="L2938" s="2" t="s">
        <v>9235</v>
      </c>
      <c r="M2938" t="s">
        <v>9703</v>
      </c>
      <c r="N2938">
        <f>Airplane_Crashes_and_Fatalities[[#This Row],[Aboard]]-Airplane_Crashes_and_Fatalities[[#This Row],[Fatalities]]</f>
        <v>4</v>
      </c>
      <c r="O2938">
        <v>110004</v>
      </c>
      <c r="P2938">
        <v>6</v>
      </c>
      <c r="Q2938">
        <v>2</v>
      </c>
      <c r="R2938">
        <v>0</v>
      </c>
      <c r="S2938" s="2"/>
    </row>
    <row r="2939" spans="1:19" x14ac:dyDescent="0.3">
      <c r="A2939" s="1">
        <v>28068</v>
      </c>
      <c r="B2939" s="4" t="str">
        <f>TEXT(Airplane_Crashes_and_Fatalities[[#This Row],[Date]],"yyyy")</f>
        <v>1976</v>
      </c>
      <c r="C2939" s="1" t="str">
        <f>TEXT(Airplane_Crashes_and_Fatalities[[#This Row],[Date]],"mmm")</f>
        <v>Nov</v>
      </c>
      <c r="D2939" s="5">
        <f>DAY(Airplane_Crashes_and_Fatalities[[#This Row],[Date]])</f>
        <v>4</v>
      </c>
      <c r="F2939" s="2" t="s">
        <v>22337</v>
      </c>
      <c r="G2939" s="2" t="s">
        <v>20218</v>
      </c>
      <c r="H2939" s="2"/>
      <c r="I2939" s="2" t="s">
        <v>9704</v>
      </c>
      <c r="J2939" s="2"/>
      <c r="K2939" s="2"/>
      <c r="L2939" s="2" t="s">
        <v>5177</v>
      </c>
      <c r="M2939" t="s">
        <v>9705</v>
      </c>
      <c r="N2939">
        <f>Airplane_Crashes_and_Fatalities[[#This Row],[Aboard]]-Airplane_Crashes_and_Fatalities[[#This Row],[Fatalities]]</f>
        <v>9</v>
      </c>
      <c r="O2939">
        <v>10142</v>
      </c>
      <c r="P2939">
        <v>38</v>
      </c>
      <c r="Q2939">
        <v>29</v>
      </c>
      <c r="R2939">
        <v>0</v>
      </c>
      <c r="S2939" s="2" t="s">
        <v>9706</v>
      </c>
    </row>
    <row r="2940" spans="1:19" x14ac:dyDescent="0.3">
      <c r="A2940" s="1">
        <v>28069</v>
      </c>
      <c r="B2940" s="4" t="str">
        <f>TEXT(Airplane_Crashes_and_Fatalities[[#This Row],[Date]],"yyyy")</f>
        <v>1976</v>
      </c>
      <c r="C2940" s="1" t="str">
        <f>TEXT(Airplane_Crashes_and_Fatalities[[#This Row],[Date]],"mmm")</f>
        <v>Nov</v>
      </c>
      <c r="D2940" s="5">
        <f>DAY(Airplane_Crashes_and_Fatalities[[#This Row],[Date]])</f>
        <v>5</v>
      </c>
      <c r="F2940" s="2" t="s">
        <v>1399</v>
      </c>
      <c r="G2940" s="2"/>
      <c r="H2940" s="2"/>
      <c r="I2940" s="2" t="s">
        <v>9707</v>
      </c>
      <c r="J2940" s="2"/>
      <c r="K2940" s="2" t="s">
        <v>9708</v>
      </c>
      <c r="L2940" s="2" t="s">
        <v>1183</v>
      </c>
      <c r="M2940" t="s">
        <v>9709</v>
      </c>
      <c r="N2940">
        <f>Airplane_Crashes_and_Fatalities[[#This Row],[Aboard]]-Airplane_Crashes_and_Fatalities[[#This Row],[Fatalities]]</f>
        <v>0</v>
      </c>
      <c r="P2940">
        <v>2</v>
      </c>
      <c r="Q2940">
        <v>2</v>
      </c>
      <c r="R2940">
        <v>0</v>
      </c>
      <c r="S2940" s="2" t="s">
        <v>9710</v>
      </c>
    </row>
    <row r="2941" spans="1:19" x14ac:dyDescent="0.3">
      <c r="A2941" s="1">
        <v>28076</v>
      </c>
      <c r="B2941" s="4" t="str">
        <f>TEXT(Airplane_Crashes_and_Fatalities[[#This Row],[Date]],"yyyy")</f>
        <v>1976</v>
      </c>
      <c r="C2941" s="1" t="str">
        <f>TEXT(Airplane_Crashes_and_Fatalities[[#This Row],[Date]],"mmm")</f>
        <v>Nov</v>
      </c>
      <c r="D2941" s="5">
        <f>DAY(Airplane_Crashes_and_Fatalities[[#This Row],[Date]])</f>
        <v>12</v>
      </c>
      <c r="E2941" s="3">
        <v>0.7236111111111112</v>
      </c>
      <c r="F2941" s="2" t="s">
        <v>20592</v>
      </c>
      <c r="G2941" s="2" t="s">
        <v>20298</v>
      </c>
      <c r="H2941" s="2"/>
      <c r="I2941" s="2" t="s">
        <v>9711</v>
      </c>
      <c r="J2941" s="2"/>
      <c r="K2941" s="2" t="s">
        <v>9712</v>
      </c>
      <c r="L2941" s="2" t="s">
        <v>9713</v>
      </c>
      <c r="M2941" t="s">
        <v>9714</v>
      </c>
      <c r="N2941">
        <f>Airplane_Crashes_and_Fatalities[[#This Row],[Aboard]]-Airplane_Crashes_and_Fatalities[[#This Row],[Fatalities]]</f>
        <v>0</v>
      </c>
      <c r="P2941">
        <v>5</v>
      </c>
      <c r="Q2941">
        <v>5</v>
      </c>
      <c r="R2941">
        <v>0</v>
      </c>
      <c r="S2941" s="2" t="s">
        <v>9715</v>
      </c>
    </row>
    <row r="2942" spans="1:19" x14ac:dyDescent="0.3">
      <c r="A2942" s="1">
        <v>28087</v>
      </c>
      <c r="B2942" s="4" t="str">
        <f>TEXT(Airplane_Crashes_and_Fatalities[[#This Row],[Date]],"yyyy")</f>
        <v>1976</v>
      </c>
      <c r="C2942" s="1" t="str">
        <f>TEXT(Airplane_Crashes_and_Fatalities[[#This Row],[Date]],"mmm")</f>
        <v>Nov</v>
      </c>
      <c r="D2942" s="5">
        <f>DAY(Airplane_Crashes_and_Fatalities[[#This Row],[Date]])</f>
        <v>23</v>
      </c>
      <c r="F2942" s="2" t="s">
        <v>22338</v>
      </c>
      <c r="G2942" s="2" t="s">
        <v>22339</v>
      </c>
      <c r="H2942" s="2" t="s">
        <v>22340</v>
      </c>
      <c r="I2942" s="2" t="s">
        <v>4225</v>
      </c>
      <c r="J2942" s="2"/>
      <c r="K2942" s="2"/>
      <c r="L2942" s="2" t="s">
        <v>9716</v>
      </c>
      <c r="M2942" t="s">
        <v>9717</v>
      </c>
      <c r="N2942">
        <f>Airplane_Crashes_and_Fatalities[[#This Row],[Aboard]]-Airplane_Crashes_and_Fatalities[[#This Row],[Fatalities]]</f>
        <v>0</v>
      </c>
      <c r="O2942">
        <v>4361</v>
      </c>
      <c r="P2942">
        <v>6</v>
      </c>
      <c r="Q2942">
        <v>6</v>
      </c>
      <c r="R2942">
        <v>0</v>
      </c>
      <c r="S2942" s="2"/>
    </row>
    <row r="2943" spans="1:19" x14ac:dyDescent="0.3">
      <c r="A2943" s="1">
        <v>28092</v>
      </c>
      <c r="B2943" s="4" t="str">
        <f>TEXT(Airplane_Crashes_and_Fatalities[[#This Row],[Date]],"yyyy")</f>
        <v>1976</v>
      </c>
      <c r="C2943" s="1" t="str">
        <f>TEXT(Airplane_Crashes_and_Fatalities[[#This Row],[Date]],"mmm")</f>
        <v>Nov</v>
      </c>
      <c r="D2943" s="5">
        <f>DAY(Airplane_Crashes_and_Fatalities[[#This Row],[Date]])</f>
        <v>28</v>
      </c>
      <c r="E2943" s="3">
        <v>0.79166666666666674</v>
      </c>
      <c r="F2943" s="2" t="s">
        <v>20844</v>
      </c>
      <c r="G2943" s="2" t="s">
        <v>19866</v>
      </c>
      <c r="H2943" s="2"/>
      <c r="I2943" s="2" t="s">
        <v>2306</v>
      </c>
      <c r="J2943" s="2"/>
      <c r="K2943" s="2" t="s">
        <v>9718</v>
      </c>
      <c r="L2943" s="2" t="s">
        <v>5379</v>
      </c>
      <c r="M2943" t="s">
        <v>9719</v>
      </c>
      <c r="N2943">
        <f>Airplane_Crashes_and_Fatalities[[#This Row],[Aboard]]-Airplane_Crashes_and_Fatalities[[#This Row],[Fatalities]]</f>
        <v>0</v>
      </c>
      <c r="O2943">
        <v>21204</v>
      </c>
      <c r="P2943">
        <v>72</v>
      </c>
      <c r="Q2943">
        <v>72</v>
      </c>
      <c r="R2943">
        <v>0</v>
      </c>
      <c r="S2943" s="2" t="s">
        <v>9720</v>
      </c>
    </row>
    <row r="2944" spans="1:19" x14ac:dyDescent="0.3">
      <c r="A2944" s="1">
        <v>28093</v>
      </c>
      <c r="B2944" s="4" t="str">
        <f>TEXT(Airplane_Crashes_and_Fatalities[[#This Row],[Date]],"yyyy")</f>
        <v>1976</v>
      </c>
      <c r="C2944" s="1" t="str">
        <f>TEXT(Airplane_Crashes_and_Fatalities[[#This Row],[Date]],"mmm")</f>
        <v>Nov</v>
      </c>
      <c r="D2944" s="5">
        <f>DAY(Airplane_Crashes_and_Fatalities[[#This Row],[Date]])</f>
        <v>29</v>
      </c>
      <c r="E2944" s="3">
        <v>0.59722222222222232</v>
      </c>
      <c r="F2944" s="2" t="s">
        <v>21078</v>
      </c>
      <c r="G2944" s="2" t="s">
        <v>20827</v>
      </c>
      <c r="H2944" s="2"/>
      <c r="I2944" s="2" t="s">
        <v>9721</v>
      </c>
      <c r="J2944" s="2" t="s">
        <v>9722</v>
      </c>
      <c r="K2944" s="2" t="s">
        <v>9723</v>
      </c>
      <c r="L2944" s="2" t="s">
        <v>9724</v>
      </c>
      <c r="M2944" t="s">
        <v>9725</v>
      </c>
      <c r="N2944">
        <f>Airplane_Crashes_and_Fatalities[[#This Row],[Aboard]]-Airplane_Crashes_and_Fatalities[[#This Row],[Fatalities]]</f>
        <v>0</v>
      </c>
      <c r="P2944">
        <v>2</v>
      </c>
      <c r="Q2944">
        <v>2</v>
      </c>
      <c r="R2944">
        <v>0</v>
      </c>
      <c r="S2944" s="2" t="s">
        <v>9726</v>
      </c>
    </row>
    <row r="2945" spans="1:19" x14ac:dyDescent="0.3">
      <c r="A2945" s="1">
        <v>28106</v>
      </c>
      <c r="B2945" s="4" t="str">
        <f>TEXT(Airplane_Crashes_and_Fatalities[[#This Row],[Date]],"yyyy")</f>
        <v>1976</v>
      </c>
      <c r="C2945" s="1" t="str">
        <f>TEXT(Airplane_Crashes_and_Fatalities[[#This Row],[Date]],"mmm")</f>
        <v>Dec</v>
      </c>
      <c r="D2945" s="5">
        <f>DAY(Airplane_Crashes_and_Fatalities[[#This Row],[Date]])</f>
        <v>12</v>
      </c>
      <c r="E2945" s="3">
        <v>0.97638888888888897</v>
      </c>
      <c r="F2945" s="2" t="s">
        <v>22341</v>
      </c>
      <c r="G2945" s="2" t="s">
        <v>19664</v>
      </c>
      <c r="H2945" s="2"/>
      <c r="I2945" s="2" t="s">
        <v>9727</v>
      </c>
      <c r="J2945" s="2" t="s">
        <v>19309</v>
      </c>
      <c r="K2945" s="2" t="s">
        <v>9728</v>
      </c>
      <c r="L2945" s="2" t="s">
        <v>8545</v>
      </c>
      <c r="M2945" t="s">
        <v>9729</v>
      </c>
      <c r="N2945">
        <f>Airplane_Crashes_and_Fatalities[[#This Row],[Aboard]]-Airplane_Crashes_and_Fatalities[[#This Row],[Fatalities]]</f>
        <v>7</v>
      </c>
      <c r="O2945">
        <v>262</v>
      </c>
      <c r="P2945">
        <v>10</v>
      </c>
      <c r="Q2945">
        <v>3</v>
      </c>
      <c r="R2945">
        <v>0</v>
      </c>
      <c r="S2945" s="2" t="s">
        <v>9730</v>
      </c>
    </row>
    <row r="2946" spans="1:19" x14ac:dyDescent="0.3">
      <c r="A2946" s="1">
        <v>28111</v>
      </c>
      <c r="B2946" s="4" t="str">
        <f>TEXT(Airplane_Crashes_and_Fatalities[[#This Row],[Date]],"yyyy")</f>
        <v>1976</v>
      </c>
      <c r="C2946" s="1" t="str">
        <f>TEXT(Airplane_Crashes_and_Fatalities[[#This Row],[Date]],"mmm")</f>
        <v>Dec</v>
      </c>
      <c r="D2946" s="5">
        <f>DAY(Airplane_Crashes_and_Fatalities[[#This Row],[Date]])</f>
        <v>17</v>
      </c>
      <c r="F2946" s="2" t="s">
        <v>21294</v>
      </c>
      <c r="G2946" s="2" t="s">
        <v>19768</v>
      </c>
      <c r="H2946" s="2"/>
      <c r="I2946" s="2" t="s">
        <v>2306</v>
      </c>
      <c r="J2946" s="2"/>
      <c r="K2946" s="2"/>
      <c r="L2946" s="2" t="s">
        <v>9173</v>
      </c>
      <c r="M2946" t="s">
        <v>9731</v>
      </c>
      <c r="N2946">
        <f>Airplane_Crashes_and_Fatalities[[#This Row],[Aboard]]-Airplane_Crashes_and_Fatalities[[#This Row],[Fatalities]]</f>
        <v>7</v>
      </c>
      <c r="O2946">
        <v>47309604</v>
      </c>
      <c r="P2946">
        <v>55</v>
      </c>
      <c r="Q2946">
        <v>48</v>
      </c>
      <c r="R2946">
        <v>0</v>
      </c>
      <c r="S2946" s="2" t="s">
        <v>9732</v>
      </c>
    </row>
    <row r="2947" spans="1:19" x14ac:dyDescent="0.3">
      <c r="A2947" s="1">
        <v>28119</v>
      </c>
      <c r="B2947" s="4" t="str">
        <f>TEXT(Airplane_Crashes_and_Fatalities[[#This Row],[Date]],"yyyy")</f>
        <v>1976</v>
      </c>
      <c r="C2947" s="1" t="str">
        <f>TEXT(Airplane_Crashes_and_Fatalities[[#This Row],[Date]],"mmm")</f>
        <v>Dec</v>
      </c>
      <c r="D2947" s="5">
        <f>DAY(Airplane_Crashes_and_Fatalities[[#This Row],[Date]])</f>
        <v>25</v>
      </c>
      <c r="E2947" s="3">
        <v>0.15625</v>
      </c>
      <c r="F2947" s="2" t="s">
        <v>21385</v>
      </c>
      <c r="G2947" s="2" t="s">
        <v>19948</v>
      </c>
      <c r="H2947" s="2"/>
      <c r="I2947" s="2" t="s">
        <v>8251</v>
      </c>
      <c r="J2947" s="2" t="s">
        <v>19310</v>
      </c>
      <c r="K2947" s="2" t="s">
        <v>9733</v>
      </c>
      <c r="L2947" s="2" t="s">
        <v>9734</v>
      </c>
      <c r="M2947" t="s">
        <v>9735</v>
      </c>
      <c r="N2947">
        <f>Airplane_Crashes_and_Fatalities[[#This Row],[Aboard]]-Airplane_Crashes_and_Fatalities[[#This Row],[Fatalities]]</f>
        <v>0</v>
      </c>
      <c r="O2947">
        <v>20763</v>
      </c>
      <c r="P2947">
        <v>53</v>
      </c>
      <c r="Q2947">
        <v>53</v>
      </c>
      <c r="R2947">
        <v>19</v>
      </c>
      <c r="S2947" s="2" t="s">
        <v>9736</v>
      </c>
    </row>
    <row r="2948" spans="1:19" x14ac:dyDescent="0.3">
      <c r="A2948" s="1">
        <v>28122</v>
      </c>
      <c r="B2948" s="4" t="str">
        <f>TEXT(Airplane_Crashes_and_Fatalities[[#This Row],[Date]],"yyyy")</f>
        <v>1976</v>
      </c>
      <c r="C2948" s="1" t="str">
        <f>TEXT(Airplane_Crashes_and_Fatalities[[#This Row],[Date]],"mmm")</f>
        <v>Dec</v>
      </c>
      <c r="D2948" s="5">
        <f>DAY(Airplane_Crashes_and_Fatalities[[#This Row],[Date]])</f>
        <v>28</v>
      </c>
      <c r="F2948" s="2" t="s">
        <v>9737</v>
      </c>
      <c r="G2948" s="2" t="s">
        <v>24249</v>
      </c>
      <c r="H2948" s="2"/>
      <c r="I2948" s="2" t="s">
        <v>9738</v>
      </c>
      <c r="J2948" s="2"/>
      <c r="K2948" s="2" t="s">
        <v>9739</v>
      </c>
      <c r="L2948" s="2" t="s">
        <v>9273</v>
      </c>
      <c r="M2948" t="s">
        <v>9740</v>
      </c>
      <c r="N2948">
        <f>Airplane_Crashes_and_Fatalities[[#This Row],[Aboard]]-Airplane_Crashes_and_Fatalities[[#This Row],[Fatalities]]</f>
        <v>0</v>
      </c>
      <c r="O2948" t="s">
        <v>9741</v>
      </c>
      <c r="P2948">
        <v>6</v>
      </c>
      <c r="Q2948">
        <v>6</v>
      </c>
      <c r="R2948">
        <v>0</v>
      </c>
      <c r="S2948" s="2" t="s">
        <v>9742</v>
      </c>
    </row>
    <row r="2949" spans="1:19" x14ac:dyDescent="0.3">
      <c r="A2949" s="1">
        <v>28125</v>
      </c>
      <c r="B2949" s="4" t="str">
        <f>TEXT(Airplane_Crashes_and_Fatalities[[#This Row],[Date]],"yyyy")</f>
        <v>1976</v>
      </c>
      <c r="C2949" s="1" t="str">
        <f>TEXT(Airplane_Crashes_and_Fatalities[[#This Row],[Date]],"mmm")</f>
        <v>Dec</v>
      </c>
      <c r="D2949" s="5">
        <f>DAY(Airplane_Crashes_and_Fatalities[[#This Row],[Date]])</f>
        <v>31</v>
      </c>
      <c r="F2949" s="2" t="s">
        <v>22342</v>
      </c>
      <c r="G2949" s="2" t="s">
        <v>20015</v>
      </c>
      <c r="H2949" s="2"/>
      <c r="I2949" s="2" t="s">
        <v>2017</v>
      </c>
      <c r="J2949" s="2"/>
      <c r="K2949" s="2" t="s">
        <v>9743</v>
      </c>
      <c r="L2949" s="2" t="s">
        <v>3031</v>
      </c>
      <c r="M2949" t="s">
        <v>9744</v>
      </c>
      <c r="N2949">
        <f>Airplane_Crashes_and_Fatalities[[#This Row],[Aboard]]-Airplane_Crashes_and_Fatalities[[#This Row],[Fatalities]]</f>
        <v>0</v>
      </c>
      <c r="O2949">
        <v>7462</v>
      </c>
      <c r="P2949">
        <v>19</v>
      </c>
      <c r="Q2949">
        <v>19</v>
      </c>
      <c r="R2949">
        <v>0</v>
      </c>
      <c r="S2949" s="2" t="s">
        <v>9745</v>
      </c>
    </row>
    <row r="2950" spans="1:19" x14ac:dyDescent="0.3">
      <c r="A2950" s="1">
        <v>28131</v>
      </c>
      <c r="B2950" s="4" t="str">
        <f>TEXT(Airplane_Crashes_and_Fatalities[[#This Row],[Date]],"yyyy")</f>
        <v>1977</v>
      </c>
      <c r="C2950" s="1" t="str">
        <f>TEXT(Airplane_Crashes_and_Fatalities[[#This Row],[Date]],"mmm")</f>
        <v>Jan</v>
      </c>
      <c r="D2950" s="5">
        <f>DAY(Airplane_Crashes_and_Fatalities[[#This Row],[Date]])</f>
        <v>6</v>
      </c>
      <c r="E2950" s="3">
        <v>0.71180555555555558</v>
      </c>
      <c r="F2950" s="2" t="s">
        <v>21582</v>
      </c>
      <c r="G2950" s="2" t="s">
        <v>19729</v>
      </c>
      <c r="H2950" s="2"/>
      <c r="I2950" s="2" t="s">
        <v>9746</v>
      </c>
      <c r="J2950" s="2"/>
      <c r="K2950" s="2" t="s">
        <v>9747</v>
      </c>
      <c r="L2950" s="2" t="s">
        <v>9748</v>
      </c>
      <c r="M2950" t="s">
        <v>9749</v>
      </c>
      <c r="N2950">
        <f>Airplane_Crashes_and_Fatalities[[#This Row],[Aboard]]-Airplane_Crashes_and_Fatalities[[#This Row],[Fatalities]]</f>
        <v>0</v>
      </c>
      <c r="O2950" t="s">
        <v>9750</v>
      </c>
      <c r="P2950">
        <v>4</v>
      </c>
      <c r="Q2950">
        <v>4</v>
      </c>
      <c r="R2950">
        <v>0</v>
      </c>
      <c r="S2950" s="2" t="s">
        <v>9751</v>
      </c>
    </row>
    <row r="2951" spans="1:19" x14ac:dyDescent="0.3">
      <c r="A2951" s="1">
        <v>28138</v>
      </c>
      <c r="B2951" s="4" t="str">
        <f>TEXT(Airplane_Crashes_and_Fatalities[[#This Row],[Date]],"yyyy")</f>
        <v>1977</v>
      </c>
      <c r="C2951" s="1" t="str">
        <f>TEXT(Airplane_Crashes_and_Fatalities[[#This Row],[Date]],"mmm")</f>
        <v>Jan</v>
      </c>
      <c r="D2951" s="5">
        <f>DAY(Airplane_Crashes_and_Fatalities[[#This Row],[Date]])</f>
        <v>13</v>
      </c>
      <c r="E2951" s="3">
        <v>0.76041666666666674</v>
      </c>
      <c r="F2951" s="2" t="s">
        <v>22343</v>
      </c>
      <c r="G2951" s="2" t="s">
        <v>22344</v>
      </c>
      <c r="H2951" s="2" t="s">
        <v>19768</v>
      </c>
      <c r="I2951" s="2" t="s">
        <v>2306</v>
      </c>
      <c r="J2951" s="2" t="s">
        <v>19311</v>
      </c>
      <c r="K2951" s="2" t="s">
        <v>9752</v>
      </c>
      <c r="L2951" s="2" t="s">
        <v>4825</v>
      </c>
      <c r="M2951" t="s">
        <v>9753</v>
      </c>
      <c r="N2951">
        <f>Airplane_Crashes_and_Fatalities[[#This Row],[Aboard]]-Airplane_Crashes_and_Fatalities[[#This Row],[Fatalities]]</f>
        <v>0</v>
      </c>
      <c r="O2951">
        <v>86601203</v>
      </c>
      <c r="P2951">
        <v>96</v>
      </c>
      <c r="Q2951">
        <v>96</v>
      </c>
      <c r="R2951">
        <v>0</v>
      </c>
      <c r="S2951" s="2" t="s">
        <v>9754</v>
      </c>
    </row>
    <row r="2952" spans="1:19" x14ac:dyDescent="0.3">
      <c r="A2952" s="1">
        <v>28138</v>
      </c>
      <c r="B2952" s="4" t="str">
        <f>TEXT(Airplane_Crashes_and_Fatalities[[#This Row],[Date]],"yyyy")</f>
        <v>1977</v>
      </c>
      <c r="C2952" s="1" t="str">
        <f>TEXT(Airplane_Crashes_and_Fatalities[[#This Row],[Date]],"mmm")</f>
        <v>Jan</v>
      </c>
      <c r="D2952" s="5">
        <f>DAY(Airplane_Crashes_and_Fatalities[[#This Row],[Date]])</f>
        <v>13</v>
      </c>
      <c r="E2952" s="3">
        <v>0.27499999999999991</v>
      </c>
      <c r="F2952" s="2" t="s">
        <v>21624</v>
      </c>
      <c r="G2952" s="2" t="s">
        <v>20063</v>
      </c>
      <c r="H2952" s="2"/>
      <c r="I2952" s="2" t="s">
        <v>3589</v>
      </c>
      <c r="J2952" s="2"/>
      <c r="K2952" s="2" t="s">
        <v>9755</v>
      </c>
      <c r="L2952" s="2" t="s">
        <v>9756</v>
      </c>
      <c r="M2952" t="s">
        <v>9757</v>
      </c>
      <c r="N2952">
        <f>Airplane_Crashes_and_Fatalities[[#This Row],[Aboard]]-Airplane_Crashes_and_Fatalities[[#This Row],[Fatalities]]</f>
        <v>0</v>
      </c>
      <c r="O2952" t="s">
        <v>9758</v>
      </c>
      <c r="P2952">
        <v>5</v>
      </c>
      <c r="Q2952">
        <v>5</v>
      </c>
      <c r="R2952">
        <v>0</v>
      </c>
      <c r="S2952" s="2" t="s">
        <v>9759</v>
      </c>
    </row>
    <row r="2953" spans="1:19" x14ac:dyDescent="0.3">
      <c r="A2953" s="1">
        <v>28139</v>
      </c>
      <c r="B2953" s="4" t="str">
        <f>TEXT(Airplane_Crashes_and_Fatalities[[#This Row],[Date]],"yyyy")</f>
        <v>1977</v>
      </c>
      <c r="C2953" s="1" t="str">
        <f>TEXT(Airplane_Crashes_and_Fatalities[[#This Row],[Date]],"mmm")</f>
        <v>Jan</v>
      </c>
      <c r="D2953" s="5">
        <f>DAY(Airplane_Crashes_and_Fatalities[[#This Row],[Date]])</f>
        <v>14</v>
      </c>
      <c r="F2953" s="2" t="s">
        <v>22345</v>
      </c>
      <c r="G2953" s="2" t="s">
        <v>19832</v>
      </c>
      <c r="H2953" s="2" t="s">
        <v>19667</v>
      </c>
      <c r="I2953" s="2" t="s">
        <v>9760</v>
      </c>
      <c r="J2953" s="2"/>
      <c r="K2953" s="2" t="s">
        <v>9761</v>
      </c>
      <c r="L2953" s="2" t="s">
        <v>8545</v>
      </c>
      <c r="M2953" t="s">
        <v>9762</v>
      </c>
      <c r="N2953">
        <f>Airplane_Crashes_and_Fatalities[[#This Row],[Aboard]]-Airplane_Crashes_and_Fatalities[[#This Row],[Fatalities]]</f>
        <v>0</v>
      </c>
      <c r="O2953">
        <v>463</v>
      </c>
      <c r="P2953">
        <v>12</v>
      </c>
      <c r="Q2953">
        <v>12</v>
      </c>
      <c r="R2953">
        <v>0</v>
      </c>
      <c r="S2953" s="2" t="s">
        <v>9763</v>
      </c>
    </row>
    <row r="2954" spans="1:19" x14ac:dyDescent="0.3">
      <c r="A2954" s="1">
        <v>28140</v>
      </c>
      <c r="B2954" s="4" t="str">
        <f>TEXT(Airplane_Crashes_and_Fatalities[[#This Row],[Date]],"yyyy")</f>
        <v>1977</v>
      </c>
      <c r="C2954" s="1" t="str">
        <f>TEXT(Airplane_Crashes_and_Fatalities[[#This Row],[Date]],"mmm")</f>
        <v>Jan</v>
      </c>
      <c r="D2954" s="5">
        <f>DAY(Airplane_Crashes_and_Fatalities[[#This Row],[Date]])</f>
        <v>15</v>
      </c>
      <c r="F2954" s="2" t="s">
        <v>22346</v>
      </c>
      <c r="G2954" s="2" t="s">
        <v>20092</v>
      </c>
      <c r="H2954" s="2"/>
      <c r="I2954" s="2" t="s">
        <v>9764</v>
      </c>
      <c r="J2954" s="2"/>
      <c r="K2954" s="2" t="s">
        <v>9765</v>
      </c>
      <c r="L2954" s="2" t="s">
        <v>9766</v>
      </c>
      <c r="M2954" t="s">
        <v>9767</v>
      </c>
      <c r="N2954">
        <f>Airplane_Crashes_and_Fatalities[[#This Row],[Aboard]]-Airplane_Crashes_and_Fatalities[[#This Row],[Fatalities]]</f>
        <v>0</v>
      </c>
      <c r="O2954">
        <v>372</v>
      </c>
      <c r="P2954">
        <v>22</v>
      </c>
      <c r="Q2954">
        <v>22</v>
      </c>
      <c r="R2954">
        <v>0</v>
      </c>
      <c r="S2954" s="2" t="s">
        <v>9768</v>
      </c>
    </row>
    <row r="2955" spans="1:19" x14ac:dyDescent="0.3">
      <c r="A2955" s="1">
        <v>28145</v>
      </c>
      <c r="B2955" s="4" t="str">
        <f>TEXT(Airplane_Crashes_and_Fatalities[[#This Row],[Date]],"yyyy")</f>
        <v>1977</v>
      </c>
      <c r="C2955" s="1" t="str">
        <f>TEXT(Airplane_Crashes_and_Fatalities[[#This Row],[Date]],"mmm")</f>
        <v>Jan</v>
      </c>
      <c r="D2955" s="5">
        <f>DAY(Airplane_Crashes_and_Fatalities[[#This Row],[Date]])</f>
        <v>20</v>
      </c>
      <c r="F2955" s="2"/>
      <c r="G2955" s="2"/>
      <c r="H2955" s="2"/>
      <c r="I2955" s="2" t="s">
        <v>9769</v>
      </c>
      <c r="J2955" s="2"/>
      <c r="K2955" s="2"/>
      <c r="L2955" s="2" t="s">
        <v>5447</v>
      </c>
      <c r="M2955" t="s">
        <v>9770</v>
      </c>
      <c r="N2955">
        <f>Airplane_Crashes_and_Fatalities[[#This Row],[Aboard]]-Airplane_Crashes_and_Fatalities[[#This Row],[Fatalities]]</f>
        <v>1</v>
      </c>
      <c r="O2955">
        <v>13253</v>
      </c>
      <c r="P2955">
        <v>2</v>
      </c>
      <c r="Q2955">
        <v>1</v>
      </c>
      <c r="R2955">
        <v>0</v>
      </c>
      <c r="S2955" s="2" t="s">
        <v>9771</v>
      </c>
    </row>
    <row r="2956" spans="1:19" x14ac:dyDescent="0.3">
      <c r="A2956" s="1">
        <v>28152</v>
      </c>
      <c r="B2956" s="4" t="str">
        <f>TEXT(Airplane_Crashes_and_Fatalities[[#This Row],[Date]],"yyyy")</f>
        <v>1977</v>
      </c>
      <c r="C2956" s="1" t="str">
        <f>TEXT(Airplane_Crashes_and_Fatalities[[#This Row],[Date]],"mmm")</f>
        <v>Jan</v>
      </c>
      <c r="D2956" s="5">
        <f>DAY(Airplane_Crashes_and_Fatalities[[#This Row],[Date]])</f>
        <v>27</v>
      </c>
      <c r="F2956" s="2" t="s">
        <v>21491</v>
      </c>
      <c r="G2956" s="2" t="s">
        <v>19975</v>
      </c>
      <c r="H2956" s="2"/>
      <c r="I2956" s="2" t="s">
        <v>9772</v>
      </c>
      <c r="J2956" s="2"/>
      <c r="K2956" s="2"/>
      <c r="L2956" s="2" t="s">
        <v>3383</v>
      </c>
      <c r="M2956" t="s">
        <v>9773</v>
      </c>
      <c r="N2956">
        <f>Airplane_Crashes_and_Fatalities[[#This Row],[Aboard]]-Airplane_Crashes_and_Fatalities[[#This Row],[Fatalities]]</f>
        <v>0</v>
      </c>
      <c r="O2956">
        <v>10147</v>
      </c>
      <c r="P2956">
        <v>6</v>
      </c>
      <c r="Q2956">
        <v>6</v>
      </c>
      <c r="R2956">
        <v>0</v>
      </c>
      <c r="S2956" s="2"/>
    </row>
    <row r="2957" spans="1:19" x14ac:dyDescent="0.3">
      <c r="A2957" s="1">
        <v>28167</v>
      </c>
      <c r="B2957" s="4" t="str">
        <f>TEXT(Airplane_Crashes_and_Fatalities[[#This Row],[Date]],"yyyy")</f>
        <v>1977</v>
      </c>
      <c r="C2957" s="1" t="str">
        <f>TEXT(Airplane_Crashes_and_Fatalities[[#This Row],[Date]],"mmm")</f>
        <v>Feb</v>
      </c>
      <c r="D2957" s="5">
        <f>DAY(Airplane_Crashes_and_Fatalities[[#This Row],[Date]])</f>
        <v>11</v>
      </c>
      <c r="F2957" s="2" t="s">
        <v>20998</v>
      </c>
      <c r="G2957" s="2" t="s">
        <v>20999</v>
      </c>
      <c r="H2957" s="2"/>
      <c r="I2957" s="2" t="s">
        <v>4085</v>
      </c>
      <c r="J2957" s="2"/>
      <c r="K2957" s="2"/>
      <c r="L2957" s="2" t="s">
        <v>9774</v>
      </c>
      <c r="M2957" t="s">
        <v>9775</v>
      </c>
      <c r="N2957">
        <f>Airplane_Crashes_and_Fatalities[[#This Row],[Aboard]]-Airplane_Crashes_and_Fatalities[[#This Row],[Fatalities]]</f>
        <v>0</v>
      </c>
      <c r="O2957">
        <v>190013167</v>
      </c>
      <c r="P2957">
        <v>5</v>
      </c>
      <c r="Q2957">
        <v>5</v>
      </c>
      <c r="R2957">
        <v>0</v>
      </c>
      <c r="S2957" s="2" t="s">
        <v>9776</v>
      </c>
    </row>
    <row r="2958" spans="1:19" x14ac:dyDescent="0.3">
      <c r="A2958" s="1">
        <v>28171</v>
      </c>
      <c r="B2958" s="4" t="str">
        <f>TEXT(Airplane_Crashes_and_Fatalities[[#This Row],[Date]],"yyyy")</f>
        <v>1977</v>
      </c>
      <c r="C2958" s="1" t="str">
        <f>TEXT(Airplane_Crashes_and_Fatalities[[#This Row],[Date]],"mmm")</f>
        <v>Feb</v>
      </c>
      <c r="D2958" s="5">
        <f>DAY(Airplane_Crashes_and_Fatalities[[#This Row],[Date]])</f>
        <v>15</v>
      </c>
      <c r="F2958" s="2" t="s">
        <v>22347</v>
      </c>
      <c r="G2958" s="2" t="s">
        <v>19866</v>
      </c>
      <c r="H2958" s="2"/>
      <c r="I2958" s="2" t="s">
        <v>2306</v>
      </c>
      <c r="J2958" s="2"/>
      <c r="K2958" s="2" t="s">
        <v>9777</v>
      </c>
      <c r="L2958" s="2" t="s">
        <v>7081</v>
      </c>
      <c r="M2958" t="s">
        <v>9778</v>
      </c>
      <c r="N2958">
        <f>Airplane_Crashes_and_Fatalities[[#This Row],[Aboard]]-Airplane_Crashes_and_Fatalities[[#This Row],[Fatalities]]</f>
        <v>0</v>
      </c>
      <c r="O2958">
        <v>183006703</v>
      </c>
      <c r="P2958">
        <v>77</v>
      </c>
      <c r="Q2958">
        <v>77</v>
      </c>
      <c r="R2958">
        <v>0</v>
      </c>
      <c r="S2958" s="2" t="s">
        <v>9779</v>
      </c>
    </row>
    <row r="2959" spans="1:19" x14ac:dyDescent="0.3">
      <c r="A2959" s="1">
        <v>28184</v>
      </c>
      <c r="B2959" s="4" t="str">
        <f>TEXT(Airplane_Crashes_and_Fatalities[[#This Row],[Date]],"yyyy")</f>
        <v>1977</v>
      </c>
      <c r="C2959" s="1" t="str">
        <f>TEXT(Airplane_Crashes_and_Fatalities[[#This Row],[Date]],"mmm")</f>
        <v>Feb</v>
      </c>
      <c r="D2959" s="5">
        <f>DAY(Airplane_Crashes_and_Fatalities[[#This Row],[Date]])</f>
        <v>28</v>
      </c>
      <c r="F2959" s="2" t="s">
        <v>22348</v>
      </c>
      <c r="G2959" s="2" t="s">
        <v>19667</v>
      </c>
      <c r="H2959" s="2"/>
      <c r="I2959" s="2" t="s">
        <v>9780</v>
      </c>
      <c r="J2959" s="2"/>
      <c r="K2959" s="2"/>
      <c r="L2959" s="2" t="s">
        <v>1183</v>
      </c>
      <c r="M2959" t="s">
        <v>9781</v>
      </c>
      <c r="N2959">
        <f>Airplane_Crashes_and_Fatalities[[#This Row],[Aboard]]-Airplane_Crashes_and_Fatalities[[#This Row],[Fatalities]]</f>
        <v>6</v>
      </c>
      <c r="O2959">
        <v>13154</v>
      </c>
      <c r="P2959">
        <v>10</v>
      </c>
      <c r="Q2959">
        <v>4</v>
      </c>
      <c r="R2959">
        <v>0</v>
      </c>
      <c r="S2959" s="2" t="s">
        <v>9782</v>
      </c>
    </row>
    <row r="2960" spans="1:19" x14ac:dyDescent="0.3">
      <c r="A2960" s="1">
        <v>28185</v>
      </c>
      <c r="B2960" s="4" t="str">
        <f>TEXT(Airplane_Crashes_and_Fatalities[[#This Row],[Date]],"yyyy")</f>
        <v>1977</v>
      </c>
      <c r="C2960" s="1" t="str">
        <f>TEXT(Airplane_Crashes_and_Fatalities[[#This Row],[Date]],"mmm")</f>
        <v>Mar</v>
      </c>
      <c r="D2960" s="5">
        <f>DAY(Airplane_Crashes_and_Fatalities[[#This Row],[Date]])</f>
        <v>1</v>
      </c>
      <c r="F2960" s="2" t="s">
        <v>22349</v>
      </c>
      <c r="G2960" s="2" t="s">
        <v>21645</v>
      </c>
      <c r="H2960" s="2"/>
      <c r="I2960" s="2" t="s">
        <v>9783</v>
      </c>
      <c r="J2960" s="2"/>
      <c r="K2960" s="2" t="s">
        <v>9784</v>
      </c>
      <c r="L2960" s="2" t="s">
        <v>1183</v>
      </c>
      <c r="M2960" t="s">
        <v>9785</v>
      </c>
      <c r="N2960">
        <f>Airplane_Crashes_and_Fatalities[[#This Row],[Aboard]]-Airplane_Crashes_and_Fatalities[[#This Row],[Fatalities]]</f>
        <v>1</v>
      </c>
      <c r="O2960">
        <v>13475</v>
      </c>
      <c r="P2960">
        <v>21</v>
      </c>
      <c r="Q2960">
        <v>20</v>
      </c>
      <c r="R2960">
        <v>0</v>
      </c>
      <c r="S2960" s="2" t="s">
        <v>1721</v>
      </c>
    </row>
    <row r="2961" spans="1:19" x14ac:dyDescent="0.3">
      <c r="A2961" s="1">
        <v>28187</v>
      </c>
      <c r="B2961" s="4" t="str">
        <f>TEXT(Airplane_Crashes_and_Fatalities[[#This Row],[Date]],"yyyy")</f>
        <v>1977</v>
      </c>
      <c r="C2961" s="1" t="str">
        <f>TEXT(Airplane_Crashes_and_Fatalities[[#This Row],[Date]],"mmm")</f>
        <v>Mar</v>
      </c>
      <c r="D2961" s="5">
        <f>DAY(Airplane_Crashes_and_Fatalities[[#This Row],[Date]])</f>
        <v>3</v>
      </c>
      <c r="E2961" s="3">
        <v>0.625</v>
      </c>
      <c r="F2961" s="2" t="s">
        <v>22350</v>
      </c>
      <c r="G2961" s="2" t="s">
        <v>19745</v>
      </c>
      <c r="H2961" s="2"/>
      <c r="I2961" s="2" t="s">
        <v>7711</v>
      </c>
      <c r="J2961" s="2"/>
      <c r="K2961" s="2" t="s">
        <v>633</v>
      </c>
      <c r="L2961" s="2" t="s">
        <v>7352</v>
      </c>
      <c r="M2961" t="s">
        <v>9786</v>
      </c>
      <c r="N2961">
        <f>Airplane_Crashes_and_Fatalities[[#This Row],[Aboard]]-Airplane_Crashes_and_Fatalities[[#This Row],[Fatalities]]</f>
        <v>0</v>
      </c>
      <c r="O2961">
        <v>4491</v>
      </c>
      <c r="P2961">
        <v>44</v>
      </c>
      <c r="Q2961">
        <v>44</v>
      </c>
      <c r="R2961">
        <v>0</v>
      </c>
      <c r="S2961" s="2" t="s">
        <v>9787</v>
      </c>
    </row>
    <row r="2962" spans="1:19" x14ac:dyDescent="0.3">
      <c r="A2962" s="1">
        <v>28188</v>
      </c>
      <c r="B2962" s="4" t="str">
        <f>TEXT(Airplane_Crashes_and_Fatalities[[#This Row],[Date]],"yyyy")</f>
        <v>1977</v>
      </c>
      <c r="C2962" s="1" t="str">
        <f>TEXT(Airplane_Crashes_and_Fatalities[[#This Row],[Date]],"mmm")</f>
        <v>Mar</v>
      </c>
      <c r="D2962" s="5">
        <f>DAY(Airplane_Crashes_and_Fatalities[[#This Row],[Date]])</f>
        <v>4</v>
      </c>
      <c r="E2962" s="3">
        <v>0.14930555555555558</v>
      </c>
      <c r="F2962" s="2" t="s">
        <v>22351</v>
      </c>
      <c r="G2962" s="2" t="s">
        <v>22352</v>
      </c>
      <c r="H2962" s="2"/>
      <c r="I2962" s="2" t="s">
        <v>9788</v>
      </c>
      <c r="J2962" s="2"/>
      <c r="K2962" s="2" t="s">
        <v>9789</v>
      </c>
      <c r="L2962" s="2" t="s">
        <v>7813</v>
      </c>
      <c r="M2962" t="s">
        <v>9790</v>
      </c>
      <c r="N2962">
        <f>Airplane_Crashes_and_Fatalities[[#This Row],[Aboard]]-Airplane_Crashes_and_Fatalities[[#This Row],[Fatalities]]</f>
        <v>2</v>
      </c>
      <c r="O2962" t="s">
        <v>9791</v>
      </c>
      <c r="P2962">
        <v>4</v>
      </c>
      <c r="Q2962">
        <v>2</v>
      </c>
      <c r="R2962">
        <v>0</v>
      </c>
      <c r="S2962" s="2" t="s">
        <v>9792</v>
      </c>
    </row>
    <row r="2963" spans="1:19" x14ac:dyDescent="0.3">
      <c r="A2963" s="1">
        <v>28312</v>
      </c>
      <c r="B2963" s="4" t="str">
        <f>TEXT(Airplane_Crashes_and_Fatalities[[#This Row],[Date]],"yyyy")</f>
        <v>1977</v>
      </c>
      <c r="C2963" s="1" t="str">
        <f>TEXT(Airplane_Crashes_and_Fatalities[[#This Row],[Date]],"mmm")</f>
        <v>Jul</v>
      </c>
      <c r="D2963" s="5">
        <f>DAY(Airplane_Crashes_and_Fatalities[[#This Row],[Date]])</f>
        <v>6</v>
      </c>
      <c r="E2963" s="3">
        <v>0.97916666666666674</v>
      </c>
      <c r="F2963" s="2" t="s">
        <v>19959</v>
      </c>
      <c r="G2963" s="2" t="s">
        <v>20025</v>
      </c>
      <c r="H2963" s="2"/>
      <c r="I2963" s="2" t="s">
        <v>9793</v>
      </c>
      <c r="J2963" s="2"/>
      <c r="K2963" s="2" t="s">
        <v>9794</v>
      </c>
      <c r="L2963" s="2" t="s">
        <v>9308</v>
      </c>
      <c r="M2963" t="s">
        <v>9795</v>
      </c>
      <c r="N2963">
        <f>Airplane_Crashes_and_Fatalities[[#This Row],[Aboard]]-Airplane_Crashes_and_Fatalities[[#This Row],[Fatalities]]</f>
        <v>0</v>
      </c>
      <c r="O2963">
        <v>1076</v>
      </c>
      <c r="P2963">
        <v>3</v>
      </c>
      <c r="Q2963">
        <v>3</v>
      </c>
      <c r="R2963">
        <v>0</v>
      </c>
      <c r="S2963" s="2" t="s">
        <v>9796</v>
      </c>
    </row>
    <row r="2964" spans="1:19" x14ac:dyDescent="0.3">
      <c r="A2964" s="1">
        <v>28188</v>
      </c>
      <c r="B2964" s="4" t="str">
        <f>TEXT(Airplane_Crashes_and_Fatalities[[#This Row],[Date]],"yyyy")</f>
        <v>1977</v>
      </c>
      <c r="C2964" s="1" t="str">
        <f>TEXT(Airplane_Crashes_and_Fatalities[[#This Row],[Date]],"mmm")</f>
        <v>Mar</v>
      </c>
      <c r="D2964" s="5">
        <f>DAY(Airplane_Crashes_and_Fatalities[[#This Row],[Date]])</f>
        <v>4</v>
      </c>
      <c r="E2964" s="3">
        <v>0.41666666666666674</v>
      </c>
      <c r="F2964" s="2" t="s">
        <v>22353</v>
      </c>
      <c r="G2964" s="2" t="s">
        <v>19666</v>
      </c>
      <c r="H2964" s="2" t="s">
        <v>19667</v>
      </c>
      <c r="I2964" s="2" t="s">
        <v>20</v>
      </c>
      <c r="J2964" s="2" t="s">
        <v>21</v>
      </c>
      <c r="K2964" s="2" t="s">
        <v>9797</v>
      </c>
      <c r="L2964" s="2" t="s">
        <v>9798</v>
      </c>
      <c r="M2964" t="s">
        <v>9799</v>
      </c>
      <c r="N2964">
        <f>Airplane_Crashes_and_Fatalities[[#This Row],[Aboard]]-Airplane_Crashes_and_Fatalities[[#This Row],[Fatalities]]</f>
        <v>0</v>
      </c>
      <c r="P2964">
        <v>5</v>
      </c>
      <c r="Q2964">
        <v>5</v>
      </c>
      <c r="R2964">
        <v>0</v>
      </c>
      <c r="S2964" s="2" t="s">
        <v>9800</v>
      </c>
    </row>
    <row r="2965" spans="1:19" x14ac:dyDescent="0.3">
      <c r="A2965" s="1">
        <v>28211</v>
      </c>
      <c r="B2965" s="4" t="str">
        <f>TEXT(Airplane_Crashes_and_Fatalities[[#This Row],[Date]],"yyyy")</f>
        <v>1977</v>
      </c>
      <c r="C2965" s="1" t="str">
        <f>TEXT(Airplane_Crashes_and_Fatalities[[#This Row],[Date]],"mmm")</f>
        <v>Mar</v>
      </c>
      <c r="D2965" s="5">
        <f>DAY(Airplane_Crashes_and_Fatalities[[#This Row],[Date]])</f>
        <v>27</v>
      </c>
      <c r="E2965" s="3">
        <v>0.71319444444444446</v>
      </c>
      <c r="F2965" s="2" t="s">
        <v>21585</v>
      </c>
      <c r="G2965" s="2" t="s">
        <v>21586</v>
      </c>
      <c r="H2965" s="2"/>
      <c r="I2965" s="2" t="s">
        <v>9801</v>
      </c>
      <c r="J2965" s="2" t="s">
        <v>9802</v>
      </c>
      <c r="K2965" s="2" t="s">
        <v>9803</v>
      </c>
      <c r="L2965" s="2" t="s">
        <v>9804</v>
      </c>
      <c r="M2965" t="s">
        <v>9805</v>
      </c>
      <c r="N2965">
        <f>Airplane_Crashes_and_Fatalities[[#This Row],[Aboard]]-Airplane_Crashes_and_Fatalities[[#This Row],[Fatalities]]</f>
        <v>61</v>
      </c>
      <c r="O2965" t="s">
        <v>9806</v>
      </c>
      <c r="P2965">
        <v>644</v>
      </c>
      <c r="Q2965">
        <v>583</v>
      </c>
      <c r="R2965">
        <v>0</v>
      </c>
      <c r="S2965" s="2" t="s">
        <v>9807</v>
      </c>
    </row>
    <row r="2966" spans="1:19" x14ac:dyDescent="0.3">
      <c r="A2966" s="1">
        <v>28213</v>
      </c>
      <c r="B2966" s="4" t="str">
        <f>TEXT(Airplane_Crashes_and_Fatalities[[#This Row],[Date]],"yyyy")</f>
        <v>1977</v>
      </c>
      <c r="C2966" s="1" t="str">
        <f>TEXT(Airplane_Crashes_and_Fatalities[[#This Row],[Date]],"mmm")</f>
        <v>Mar</v>
      </c>
      <c r="D2966" s="5">
        <f>DAY(Airplane_Crashes_and_Fatalities[[#This Row],[Date]])</f>
        <v>29</v>
      </c>
      <c r="F2966" s="2" t="s">
        <v>22354</v>
      </c>
      <c r="G2966" s="2" t="s">
        <v>20218</v>
      </c>
      <c r="H2966" s="2"/>
      <c r="I2966" s="2" t="s">
        <v>8147</v>
      </c>
      <c r="J2966" s="2"/>
      <c r="K2966" s="2" t="s">
        <v>9808</v>
      </c>
      <c r="L2966" s="2" t="s">
        <v>8545</v>
      </c>
      <c r="M2966" t="s">
        <v>9809</v>
      </c>
      <c r="N2966">
        <f>Airplane_Crashes_and_Fatalities[[#This Row],[Aboard]]-Airplane_Crashes_and_Fatalities[[#This Row],[Fatalities]]</f>
        <v>8</v>
      </c>
      <c r="O2966">
        <v>486</v>
      </c>
      <c r="P2966">
        <v>23</v>
      </c>
      <c r="Q2966">
        <v>15</v>
      </c>
      <c r="R2966">
        <v>0</v>
      </c>
      <c r="S2966" s="2" t="s">
        <v>9810</v>
      </c>
    </row>
    <row r="2967" spans="1:19" x14ac:dyDescent="0.3">
      <c r="A2967" s="1">
        <v>28214</v>
      </c>
      <c r="B2967" s="4" t="str">
        <f>TEXT(Airplane_Crashes_and_Fatalities[[#This Row],[Date]],"yyyy")</f>
        <v>1977</v>
      </c>
      <c r="C2967" s="1" t="str">
        <f>TEXT(Airplane_Crashes_and_Fatalities[[#This Row],[Date]],"mmm")</f>
        <v>Mar</v>
      </c>
      <c r="D2967" s="5">
        <f>DAY(Airplane_Crashes_and_Fatalities[[#This Row],[Date]])</f>
        <v>30</v>
      </c>
      <c r="F2967" s="2" t="s">
        <v>22355</v>
      </c>
      <c r="G2967" s="2" t="s">
        <v>19866</v>
      </c>
      <c r="H2967" s="2"/>
      <c r="I2967" s="2" t="s">
        <v>2306</v>
      </c>
      <c r="J2967" s="2"/>
      <c r="K2967" s="2"/>
      <c r="L2967" s="2" t="s">
        <v>7809</v>
      </c>
      <c r="M2967" t="s">
        <v>9811</v>
      </c>
      <c r="N2967">
        <f>Airplane_Crashes_and_Fatalities[[#This Row],[Aboard]]-Airplane_Crashes_and_Fatalities[[#This Row],[Fatalities]]</f>
        <v>19</v>
      </c>
      <c r="O2967">
        <v>9010310</v>
      </c>
      <c r="P2967">
        <v>27</v>
      </c>
      <c r="Q2967">
        <v>8</v>
      </c>
      <c r="R2967">
        <v>0</v>
      </c>
      <c r="S2967" s="2" t="s">
        <v>262</v>
      </c>
    </row>
    <row r="2968" spans="1:19" x14ac:dyDescent="0.3">
      <c r="A2968" s="1">
        <v>28219</v>
      </c>
      <c r="B2968" s="4" t="str">
        <f>TEXT(Airplane_Crashes_and_Fatalities[[#This Row],[Date]],"yyyy")</f>
        <v>1977</v>
      </c>
      <c r="C2968" s="1" t="str">
        <f>TEXT(Airplane_Crashes_and_Fatalities[[#This Row],[Date]],"mmm")</f>
        <v>Apr</v>
      </c>
      <c r="D2968" s="5">
        <f>DAY(Airplane_Crashes_and_Fatalities[[#This Row],[Date]])</f>
        <v>4</v>
      </c>
      <c r="E2968" s="3">
        <v>0.67986111111111103</v>
      </c>
      <c r="F2968" s="2" t="s">
        <v>22356</v>
      </c>
      <c r="G2968" s="2" t="s">
        <v>19767</v>
      </c>
      <c r="H2968" s="2"/>
      <c r="I2968" s="2" t="s">
        <v>7865</v>
      </c>
      <c r="J2968" s="2" t="s">
        <v>19312</v>
      </c>
      <c r="K2968" s="2" t="s">
        <v>9812</v>
      </c>
      <c r="L2968" s="2" t="s">
        <v>7867</v>
      </c>
      <c r="M2968" t="s">
        <v>9813</v>
      </c>
      <c r="N2968">
        <f>Airplane_Crashes_and_Fatalities[[#This Row],[Aboard]]-Airplane_Crashes_and_Fatalities[[#This Row],[Fatalities]]</f>
        <v>23</v>
      </c>
      <c r="O2968" t="s">
        <v>9814</v>
      </c>
      <c r="P2968">
        <v>85</v>
      </c>
      <c r="Q2968">
        <v>62</v>
      </c>
      <c r="R2968">
        <v>8</v>
      </c>
      <c r="S2968" s="2" t="s">
        <v>9815</v>
      </c>
    </row>
    <row r="2969" spans="1:19" x14ac:dyDescent="0.3">
      <c r="A2969" s="1">
        <v>28225</v>
      </c>
      <c r="B2969" s="4" t="str">
        <f>TEXT(Airplane_Crashes_and_Fatalities[[#This Row],[Date]],"yyyy")</f>
        <v>1977</v>
      </c>
      <c r="C2969" s="1" t="str">
        <f>TEXT(Airplane_Crashes_and_Fatalities[[#This Row],[Date]],"mmm")</f>
        <v>Apr</v>
      </c>
      <c r="D2969" s="5">
        <f>DAY(Airplane_Crashes_and_Fatalities[[#This Row],[Date]])</f>
        <v>10</v>
      </c>
      <c r="F2969" s="2" t="s">
        <v>22357</v>
      </c>
      <c r="G2969" s="2" t="s">
        <v>19762</v>
      </c>
      <c r="H2969" s="2"/>
      <c r="I2969" s="2" t="s">
        <v>9447</v>
      </c>
      <c r="J2969" s="2"/>
      <c r="K2969" s="2" t="s">
        <v>2428</v>
      </c>
      <c r="L2969" s="2" t="s">
        <v>9816</v>
      </c>
      <c r="M2969" t="s">
        <v>9817</v>
      </c>
      <c r="N2969">
        <f>Airplane_Crashes_and_Fatalities[[#This Row],[Aboard]]-Airplane_Crashes_and_Fatalities[[#This Row],[Fatalities]]</f>
        <v>0</v>
      </c>
      <c r="O2969">
        <v>4958</v>
      </c>
      <c r="P2969">
        <v>35</v>
      </c>
      <c r="Q2969">
        <v>35</v>
      </c>
      <c r="R2969">
        <v>0</v>
      </c>
      <c r="S2969" s="2" t="s">
        <v>9818</v>
      </c>
    </row>
    <row r="2970" spans="1:19" x14ac:dyDescent="0.3">
      <c r="A2970" s="1">
        <v>28234</v>
      </c>
      <c r="B2970" s="4" t="str">
        <f>TEXT(Airplane_Crashes_and_Fatalities[[#This Row],[Date]],"yyyy")</f>
        <v>1977</v>
      </c>
      <c r="C2970" s="1" t="str">
        <f>TEXT(Airplane_Crashes_and_Fatalities[[#This Row],[Date]],"mmm")</f>
        <v>Apr</v>
      </c>
      <c r="D2970" s="5">
        <f>DAY(Airplane_Crashes_and_Fatalities[[#This Row],[Date]])</f>
        <v>19</v>
      </c>
      <c r="F2970" s="2" t="s">
        <v>22358</v>
      </c>
      <c r="G2970" s="2" t="s">
        <v>20224</v>
      </c>
      <c r="H2970" s="2"/>
      <c r="I2970" s="2" t="s">
        <v>5916</v>
      </c>
      <c r="J2970" s="2"/>
      <c r="K2970" s="2" t="s">
        <v>9819</v>
      </c>
      <c r="L2970" s="2" t="s">
        <v>8939</v>
      </c>
      <c r="N2970">
        <f>Airplane_Crashes_and_Fatalities[[#This Row],[Aboard]]-Airplane_Crashes_and_Fatalities[[#This Row],[Fatalities]]</f>
        <v>0</v>
      </c>
      <c r="P2970">
        <v>21</v>
      </c>
      <c r="Q2970">
        <v>21</v>
      </c>
      <c r="R2970">
        <v>0</v>
      </c>
      <c r="S2970" s="2" t="s">
        <v>9820</v>
      </c>
    </row>
    <row r="2971" spans="1:19" x14ac:dyDescent="0.3">
      <c r="A2971" s="1">
        <v>28242</v>
      </c>
      <c r="B2971" s="4" t="str">
        <f>TEXT(Airplane_Crashes_and_Fatalities[[#This Row],[Date]],"yyyy")</f>
        <v>1977</v>
      </c>
      <c r="C2971" s="1" t="str">
        <f>TEXT(Airplane_Crashes_and_Fatalities[[#This Row],[Date]],"mmm")</f>
        <v>Apr</v>
      </c>
      <c r="D2971" s="5">
        <f>DAY(Airplane_Crashes_and_Fatalities[[#This Row],[Date]])</f>
        <v>27</v>
      </c>
      <c r="F2971" s="2" t="s">
        <v>21075</v>
      </c>
      <c r="G2971" s="2" t="s">
        <v>20817</v>
      </c>
      <c r="H2971" s="2"/>
      <c r="I2971" s="2" t="s">
        <v>3605</v>
      </c>
      <c r="J2971" s="2"/>
      <c r="K2971" s="2"/>
      <c r="L2971" s="2" t="s">
        <v>5804</v>
      </c>
      <c r="M2971" t="s">
        <v>9821</v>
      </c>
      <c r="N2971">
        <f>Airplane_Crashes_and_Fatalities[[#This Row],[Aboard]]-Airplane_Crashes_and_Fatalities[[#This Row],[Fatalities]]</f>
        <v>0</v>
      </c>
      <c r="O2971">
        <v>143</v>
      </c>
      <c r="P2971">
        <v>28</v>
      </c>
      <c r="Q2971">
        <v>28</v>
      </c>
      <c r="R2971">
        <v>0</v>
      </c>
      <c r="S2971" s="2" t="s">
        <v>9822</v>
      </c>
    </row>
    <row r="2972" spans="1:19" x14ac:dyDescent="0.3">
      <c r="A2972" s="1">
        <v>28255</v>
      </c>
      <c r="B2972" s="4" t="str">
        <f>TEXT(Airplane_Crashes_and_Fatalities[[#This Row],[Date]],"yyyy")</f>
        <v>1977</v>
      </c>
      <c r="C2972" s="1" t="str">
        <f>TEXT(Airplane_Crashes_and_Fatalities[[#This Row],[Date]],"mmm")</f>
        <v>May</v>
      </c>
      <c r="D2972" s="5">
        <f>DAY(Airplane_Crashes_and_Fatalities[[#This Row],[Date]])</f>
        <v>10</v>
      </c>
      <c r="E2972" s="3">
        <v>0.85416666666666674</v>
      </c>
      <c r="F2972" s="2" t="s">
        <v>22359</v>
      </c>
      <c r="G2972" s="2" t="s">
        <v>21085</v>
      </c>
      <c r="H2972" s="2"/>
      <c r="I2972" s="2" t="s">
        <v>9823</v>
      </c>
      <c r="J2972" s="2"/>
      <c r="K2972" s="2"/>
      <c r="L2972" s="2" t="s">
        <v>8386</v>
      </c>
      <c r="M2972">
        <v>360</v>
      </c>
      <c r="N2972">
        <f>Airplane_Crashes_and_Fatalities[[#This Row],[Aboard]]-Airplane_Crashes_and_Fatalities[[#This Row],[Fatalities]]</f>
        <v>0</v>
      </c>
      <c r="P2972">
        <v>54</v>
      </c>
      <c r="Q2972">
        <v>54</v>
      </c>
      <c r="R2972">
        <v>0</v>
      </c>
      <c r="S2972" s="2" t="s">
        <v>9824</v>
      </c>
    </row>
    <row r="2973" spans="1:19" x14ac:dyDescent="0.3">
      <c r="A2973" s="1">
        <v>28258</v>
      </c>
      <c r="B2973" s="4" t="str">
        <f>TEXT(Airplane_Crashes_and_Fatalities[[#This Row],[Date]],"yyyy")</f>
        <v>1977</v>
      </c>
      <c r="C2973" s="1" t="str">
        <f>TEXT(Airplane_Crashes_and_Fatalities[[#This Row],[Date]],"mmm")</f>
        <v>May</v>
      </c>
      <c r="D2973" s="5">
        <f>DAY(Airplane_Crashes_and_Fatalities[[#This Row],[Date]])</f>
        <v>13</v>
      </c>
      <c r="E2973" s="3">
        <v>0.36458333333333326</v>
      </c>
      <c r="F2973" s="2" t="s">
        <v>22360</v>
      </c>
      <c r="G2973" s="2" t="s">
        <v>19968</v>
      </c>
      <c r="H2973" s="2"/>
      <c r="I2973" s="2" t="s">
        <v>1288</v>
      </c>
      <c r="J2973" s="2"/>
      <c r="K2973" s="2" t="s">
        <v>9825</v>
      </c>
      <c r="L2973" s="2" t="s">
        <v>9826</v>
      </c>
      <c r="M2973" t="s">
        <v>9827</v>
      </c>
      <c r="N2973">
        <f>Airplane_Crashes_and_Fatalities[[#This Row],[Aboard]]-Airplane_Crashes_and_Fatalities[[#This Row],[Fatalities]]</f>
        <v>0</v>
      </c>
      <c r="O2973">
        <v>6344307</v>
      </c>
      <c r="P2973">
        <v>9</v>
      </c>
      <c r="Q2973">
        <v>9</v>
      </c>
      <c r="R2973">
        <v>0</v>
      </c>
      <c r="S2973" s="2" t="s">
        <v>9828</v>
      </c>
    </row>
    <row r="2974" spans="1:19" x14ac:dyDescent="0.3">
      <c r="A2974" s="1">
        <v>28259</v>
      </c>
      <c r="B2974" s="4" t="str">
        <f>TEXT(Airplane_Crashes_and_Fatalities[[#This Row],[Date]],"yyyy")</f>
        <v>1977</v>
      </c>
      <c r="C2974" s="1" t="str">
        <f>TEXT(Airplane_Crashes_and_Fatalities[[#This Row],[Date]],"mmm")</f>
        <v>May</v>
      </c>
      <c r="D2974" s="5">
        <f>DAY(Airplane_Crashes_and_Fatalities[[#This Row],[Date]])</f>
        <v>14</v>
      </c>
      <c r="E2974" s="3">
        <v>0.3979166666666667</v>
      </c>
      <c r="F2974" s="2" t="s">
        <v>22361</v>
      </c>
      <c r="G2974" s="2" t="s">
        <v>21337</v>
      </c>
      <c r="H2974" s="2"/>
      <c r="I2974" s="2" t="s">
        <v>9829</v>
      </c>
      <c r="J2974" s="2"/>
      <c r="K2974" s="2" t="s">
        <v>9830</v>
      </c>
      <c r="L2974" s="2" t="s">
        <v>8561</v>
      </c>
      <c r="M2974" t="s">
        <v>9831</v>
      </c>
      <c r="N2974">
        <f>Airplane_Crashes_and_Fatalities[[#This Row],[Aboard]]-Airplane_Crashes_and_Fatalities[[#This Row],[Fatalities]]</f>
        <v>0</v>
      </c>
      <c r="O2974" t="s">
        <v>9832</v>
      </c>
      <c r="P2974">
        <v>6</v>
      </c>
      <c r="Q2974">
        <v>6</v>
      </c>
      <c r="R2974">
        <v>0</v>
      </c>
      <c r="S2974" s="2" t="s">
        <v>9833</v>
      </c>
    </row>
    <row r="2975" spans="1:19" x14ac:dyDescent="0.3">
      <c r="A2975" s="1">
        <v>28261</v>
      </c>
      <c r="B2975" s="4" t="str">
        <f>TEXT(Airplane_Crashes_and_Fatalities[[#This Row],[Date]],"yyyy")</f>
        <v>1977</v>
      </c>
      <c r="C2975" s="1" t="str">
        <f>TEXT(Airplane_Crashes_and_Fatalities[[#This Row],[Date]],"mmm")</f>
        <v>May</v>
      </c>
      <c r="D2975" s="5">
        <f>DAY(Airplane_Crashes_and_Fatalities[[#This Row],[Date]])</f>
        <v>16</v>
      </c>
      <c r="E2975" s="3">
        <v>0.73263888888888884</v>
      </c>
      <c r="F2975" s="2" t="s">
        <v>19784</v>
      </c>
      <c r="G2975" s="2" t="s">
        <v>19785</v>
      </c>
      <c r="H2975" s="2"/>
      <c r="I2975" s="2" t="s">
        <v>9834</v>
      </c>
      <c r="J2975" s="2"/>
      <c r="K2975" s="2" t="s">
        <v>9835</v>
      </c>
      <c r="L2975" s="2" t="s">
        <v>9836</v>
      </c>
      <c r="M2975" t="s">
        <v>9837</v>
      </c>
      <c r="N2975">
        <f>Airplane_Crashes_and_Fatalities[[#This Row],[Aboard]]-Airplane_Crashes_and_Fatalities[[#This Row],[Fatalities]]</f>
        <v>21</v>
      </c>
      <c r="O2975">
        <v>61427</v>
      </c>
      <c r="P2975">
        <v>25</v>
      </c>
      <c r="Q2975">
        <v>4</v>
      </c>
      <c r="R2975">
        <v>1</v>
      </c>
      <c r="S2975" s="2" t="s">
        <v>9838</v>
      </c>
    </row>
    <row r="2976" spans="1:19" x14ac:dyDescent="0.3">
      <c r="A2976" s="1">
        <v>28272</v>
      </c>
      <c r="B2976" s="4" t="str">
        <f>TEXT(Airplane_Crashes_and_Fatalities[[#This Row],[Date]],"yyyy")</f>
        <v>1977</v>
      </c>
      <c r="C2976" s="1" t="str">
        <f>TEXT(Airplane_Crashes_and_Fatalities[[#This Row],[Date]],"mmm")</f>
        <v>May</v>
      </c>
      <c r="D2976" s="5">
        <f>DAY(Airplane_Crashes_and_Fatalities[[#This Row],[Date]])</f>
        <v>27</v>
      </c>
      <c r="F2976" s="2" t="s">
        <v>22362</v>
      </c>
      <c r="G2976" s="2" t="s">
        <v>19856</v>
      </c>
      <c r="H2976" s="2"/>
      <c r="I2976" s="2" t="s">
        <v>2306</v>
      </c>
      <c r="J2976" s="2"/>
      <c r="K2976" s="2"/>
      <c r="L2976" s="2" t="s">
        <v>9839</v>
      </c>
      <c r="M2976" t="s">
        <v>9840</v>
      </c>
      <c r="N2976">
        <f>Airplane_Crashes_and_Fatalities[[#This Row],[Aboard]]-Airplane_Crashes_and_Fatalities[[#This Row],[Fatalities]]</f>
        <v>2</v>
      </c>
      <c r="O2976">
        <v>51903</v>
      </c>
      <c r="P2976">
        <v>70</v>
      </c>
      <c r="Q2976">
        <v>68</v>
      </c>
      <c r="R2976">
        <v>1</v>
      </c>
      <c r="S2976" s="2" t="s">
        <v>9841</v>
      </c>
    </row>
    <row r="2977" spans="1:19" x14ac:dyDescent="0.3">
      <c r="A2977" s="1">
        <v>28276</v>
      </c>
      <c r="B2977" s="4" t="str">
        <f>TEXT(Airplane_Crashes_and_Fatalities[[#This Row],[Date]],"yyyy")</f>
        <v>1977</v>
      </c>
      <c r="C2977" s="1" t="str">
        <f>TEXT(Airplane_Crashes_and_Fatalities[[#This Row],[Date]],"mmm")</f>
        <v>May</v>
      </c>
      <c r="D2977" s="5">
        <f>DAY(Airplane_Crashes_and_Fatalities[[#This Row],[Date]])</f>
        <v>31</v>
      </c>
      <c r="E2977" s="3">
        <v>0.65833333333333344</v>
      </c>
      <c r="F2977" s="2" t="s">
        <v>22363</v>
      </c>
      <c r="G2977" s="2" t="s">
        <v>21480</v>
      </c>
      <c r="H2977" s="2"/>
      <c r="I2977" s="2" t="s">
        <v>9842</v>
      </c>
      <c r="J2977" s="2"/>
      <c r="K2977" s="2" t="s">
        <v>9843</v>
      </c>
      <c r="L2977" s="2" t="s">
        <v>6035</v>
      </c>
      <c r="M2977" t="s">
        <v>9844</v>
      </c>
      <c r="N2977">
        <f>Airplane_Crashes_and_Fatalities[[#This Row],[Aboard]]-Airplane_Crashes_and_Fatalities[[#This Row],[Fatalities]]</f>
        <v>0</v>
      </c>
      <c r="P2977">
        <v>3</v>
      </c>
      <c r="Q2977">
        <v>3</v>
      </c>
      <c r="R2977">
        <v>0</v>
      </c>
      <c r="S2977" s="2" t="s">
        <v>9845</v>
      </c>
    </row>
    <row r="2978" spans="1:19" x14ac:dyDescent="0.3">
      <c r="A2978" s="1">
        <v>28279</v>
      </c>
      <c r="B2978" s="4" t="str">
        <f>TEXT(Airplane_Crashes_and_Fatalities[[#This Row],[Date]],"yyyy")</f>
        <v>1977</v>
      </c>
      <c r="C2978" s="1" t="str">
        <f>TEXT(Airplane_Crashes_and_Fatalities[[#This Row],[Date]],"mmm")</f>
        <v>Jun</v>
      </c>
      <c r="D2978" s="5">
        <f>DAY(Airplane_Crashes_and_Fatalities[[#This Row],[Date]])</f>
        <v>3</v>
      </c>
      <c r="F2978" s="2" t="s">
        <v>20532</v>
      </c>
      <c r="G2978" s="2" t="s">
        <v>19819</v>
      </c>
      <c r="H2978" s="2"/>
      <c r="I2978" s="2" t="s">
        <v>2675</v>
      </c>
      <c r="J2978" s="2"/>
      <c r="K2978" s="2"/>
      <c r="L2978" s="2" t="s">
        <v>9846</v>
      </c>
      <c r="M2978" t="s">
        <v>9847</v>
      </c>
      <c r="N2978">
        <f>Airplane_Crashes_and_Fatalities[[#This Row],[Aboard]]-Airplane_Crashes_and_Fatalities[[#This Row],[Fatalities]]</f>
        <v>0</v>
      </c>
      <c r="O2978">
        <v>110057</v>
      </c>
      <c r="P2978">
        <v>18</v>
      </c>
      <c r="Q2978">
        <v>18</v>
      </c>
      <c r="R2978">
        <v>0</v>
      </c>
      <c r="S2978" s="2"/>
    </row>
    <row r="2979" spans="1:19" x14ac:dyDescent="0.3">
      <c r="A2979" s="1">
        <v>28296</v>
      </c>
      <c r="B2979" s="4" t="str">
        <f>TEXT(Airplane_Crashes_and_Fatalities[[#This Row],[Date]],"yyyy")</f>
        <v>1977</v>
      </c>
      <c r="C2979" s="1" t="str">
        <f>TEXT(Airplane_Crashes_and_Fatalities[[#This Row],[Date]],"mmm")</f>
        <v>Jun</v>
      </c>
      <c r="D2979" s="5">
        <f>DAY(Airplane_Crashes_and_Fatalities[[#This Row],[Date]])</f>
        <v>20</v>
      </c>
      <c r="F2979" s="2" t="s">
        <v>22364</v>
      </c>
      <c r="G2979" s="2" t="s">
        <v>19814</v>
      </c>
      <c r="H2979" s="2"/>
      <c r="I2979" s="2" t="s">
        <v>9848</v>
      </c>
      <c r="J2979" s="2"/>
      <c r="K2979" s="2" t="s">
        <v>9849</v>
      </c>
      <c r="L2979" s="2" t="s">
        <v>9235</v>
      </c>
      <c r="M2979" t="s">
        <v>9850</v>
      </c>
      <c r="N2979">
        <f>Airplane_Crashes_and_Fatalities[[#This Row],[Aboard]]-Airplane_Crashes_and_Fatalities[[#This Row],[Fatalities]]</f>
        <v>10</v>
      </c>
      <c r="O2979">
        <v>110083</v>
      </c>
      <c r="P2979">
        <v>15</v>
      </c>
      <c r="Q2979">
        <v>5</v>
      </c>
      <c r="R2979">
        <v>0</v>
      </c>
      <c r="S2979" s="2" t="s">
        <v>9851</v>
      </c>
    </row>
    <row r="2980" spans="1:19" x14ac:dyDescent="0.3">
      <c r="A2980" s="1">
        <v>28297</v>
      </c>
      <c r="B2980" s="4" t="str">
        <f>TEXT(Airplane_Crashes_and_Fatalities[[#This Row],[Date]],"yyyy")</f>
        <v>1977</v>
      </c>
      <c r="C2980" s="1" t="str">
        <f>TEXT(Airplane_Crashes_and_Fatalities[[#This Row],[Date]],"mmm")</f>
        <v>Jun</v>
      </c>
      <c r="D2980" s="5">
        <f>DAY(Airplane_Crashes_and_Fatalities[[#This Row],[Date]])</f>
        <v>21</v>
      </c>
      <c r="E2980" s="3">
        <v>0.9375</v>
      </c>
      <c r="F2980" s="2" t="s">
        <v>9852</v>
      </c>
      <c r="G2980" s="2"/>
      <c r="H2980" s="2"/>
      <c r="I2980" s="2" t="s">
        <v>16</v>
      </c>
      <c r="J2980" s="2"/>
      <c r="K2980" s="2"/>
      <c r="L2980" s="2" t="s">
        <v>9853</v>
      </c>
      <c r="M2980">
        <v>156176</v>
      </c>
      <c r="N2980">
        <f>Airplane_Crashes_and_Fatalities[[#This Row],[Aboard]]-Airplane_Crashes_and_Fatalities[[#This Row],[Fatalities]]</f>
        <v>0</v>
      </c>
      <c r="O2980">
        <v>4280</v>
      </c>
      <c r="P2980">
        <v>16</v>
      </c>
      <c r="Q2980">
        <v>16</v>
      </c>
      <c r="R2980">
        <v>0</v>
      </c>
      <c r="S2980" s="2" t="s">
        <v>9854</v>
      </c>
    </row>
    <row r="2981" spans="1:19" x14ac:dyDescent="0.3">
      <c r="A2981" s="1">
        <v>28314</v>
      </c>
      <c r="B2981" s="4" t="str">
        <f>TEXT(Airplane_Crashes_and_Fatalities[[#This Row],[Date]],"yyyy")</f>
        <v>1977</v>
      </c>
      <c r="C2981" s="1" t="str">
        <f>TEXT(Airplane_Crashes_and_Fatalities[[#This Row],[Date]],"mmm")</f>
        <v>Jul</v>
      </c>
      <c r="D2981" s="5">
        <f>DAY(Airplane_Crashes_and_Fatalities[[#This Row],[Date]])</f>
        <v>8</v>
      </c>
      <c r="F2981" s="2" t="s">
        <v>22365</v>
      </c>
      <c r="G2981" s="2" t="s">
        <v>20003</v>
      </c>
      <c r="H2981" s="2"/>
      <c r="I2981" s="2" t="s">
        <v>2306</v>
      </c>
      <c r="J2981" s="2"/>
      <c r="K2981" s="2"/>
      <c r="L2981" s="2" t="s">
        <v>6604</v>
      </c>
      <c r="M2981" t="s">
        <v>9855</v>
      </c>
      <c r="N2981">
        <f>Airplane_Crashes_and_Fatalities[[#This Row],[Aboard]]-Airplane_Crashes_and_Fatalities[[#This Row],[Fatalities]]</f>
        <v>1</v>
      </c>
      <c r="O2981">
        <v>27307505</v>
      </c>
      <c r="P2981">
        <v>7</v>
      </c>
      <c r="Q2981">
        <v>6</v>
      </c>
      <c r="R2981">
        <v>0</v>
      </c>
      <c r="S2981" s="2" t="s">
        <v>9856</v>
      </c>
    </row>
    <row r="2982" spans="1:19" x14ac:dyDescent="0.3">
      <c r="A2982" s="1">
        <v>28320</v>
      </c>
      <c r="B2982" s="4" t="str">
        <f>TEXT(Airplane_Crashes_and_Fatalities[[#This Row],[Date]],"yyyy")</f>
        <v>1977</v>
      </c>
      <c r="C2982" s="1" t="str">
        <f>TEXT(Airplane_Crashes_and_Fatalities[[#This Row],[Date]],"mmm")</f>
        <v>Jul</v>
      </c>
      <c r="D2982" s="5">
        <f>DAY(Airplane_Crashes_and_Fatalities[[#This Row],[Date]])</f>
        <v>14</v>
      </c>
      <c r="E2982" s="3">
        <v>0.52083333333333326</v>
      </c>
      <c r="F2982" s="2" t="s">
        <v>22366</v>
      </c>
      <c r="G2982" s="2" t="s">
        <v>20729</v>
      </c>
      <c r="H2982" s="2"/>
      <c r="I2982" s="2" t="s">
        <v>9857</v>
      </c>
      <c r="J2982" s="2"/>
      <c r="K2982" s="2"/>
      <c r="L2982" s="2" t="s">
        <v>8169</v>
      </c>
      <c r="N2982">
        <f>Airplane_Crashes_and_Fatalities[[#This Row],[Aboard]]-Airplane_Crashes_and_Fatalities[[#This Row],[Fatalities]]</f>
        <v>0</v>
      </c>
      <c r="P2982">
        <v>30</v>
      </c>
      <c r="Q2982">
        <v>30</v>
      </c>
      <c r="R2982">
        <v>0</v>
      </c>
      <c r="S2982" s="2" t="s">
        <v>9858</v>
      </c>
    </row>
    <row r="2983" spans="1:19" x14ac:dyDescent="0.3">
      <c r="A2983" s="1">
        <v>28326</v>
      </c>
      <c r="B2983" s="4" t="str">
        <f>TEXT(Airplane_Crashes_and_Fatalities[[#This Row],[Date]],"yyyy")</f>
        <v>1977</v>
      </c>
      <c r="C2983" s="1" t="str">
        <f>TEXT(Airplane_Crashes_and_Fatalities[[#This Row],[Date]],"mmm")</f>
        <v>Jul</v>
      </c>
      <c r="D2983" s="5">
        <f>DAY(Airplane_Crashes_and_Fatalities[[#This Row],[Date]])</f>
        <v>20</v>
      </c>
      <c r="E2983" s="3">
        <v>0.72916666666666674</v>
      </c>
      <c r="F2983" s="2" t="s">
        <v>22367</v>
      </c>
      <c r="G2983" s="2" t="s">
        <v>21206</v>
      </c>
      <c r="H2983" s="2"/>
      <c r="I2983" s="2" t="s">
        <v>4866</v>
      </c>
      <c r="J2983" s="2"/>
      <c r="K2983" s="2" t="s">
        <v>9859</v>
      </c>
      <c r="L2983" s="2" t="s">
        <v>1183</v>
      </c>
      <c r="M2983" t="s">
        <v>9860</v>
      </c>
      <c r="N2983">
        <f>Airplane_Crashes_and_Fatalities[[#This Row],[Aboard]]-Airplane_Crashes_and_Fatalities[[#This Row],[Fatalities]]</f>
        <v>0</v>
      </c>
      <c r="O2983">
        <v>6069</v>
      </c>
      <c r="P2983">
        <v>5</v>
      </c>
      <c r="Q2983">
        <v>5</v>
      </c>
      <c r="R2983">
        <v>0</v>
      </c>
      <c r="S2983" s="2" t="s">
        <v>9861</v>
      </c>
    </row>
    <row r="2984" spans="1:19" x14ac:dyDescent="0.3">
      <c r="A2984" s="1">
        <v>28327</v>
      </c>
      <c r="B2984" s="4" t="str">
        <f>TEXT(Airplane_Crashes_and_Fatalities[[#This Row],[Date]],"yyyy")</f>
        <v>1977</v>
      </c>
      <c r="C2984" s="1" t="str">
        <f>TEXT(Airplane_Crashes_and_Fatalities[[#This Row],[Date]],"mmm")</f>
        <v>Jul</v>
      </c>
      <c r="D2984" s="5">
        <f>DAY(Airplane_Crashes_and_Fatalities[[#This Row],[Date]])</f>
        <v>21</v>
      </c>
      <c r="E2984" s="3">
        <v>0.78125</v>
      </c>
      <c r="F2984" s="2" t="s">
        <v>22368</v>
      </c>
      <c r="G2984" s="2" t="s">
        <v>20063</v>
      </c>
      <c r="H2984" s="2"/>
      <c r="I2984" s="2" t="s">
        <v>9862</v>
      </c>
      <c r="J2984" s="2"/>
      <c r="K2984" s="2" t="s">
        <v>9863</v>
      </c>
      <c r="L2984" s="2" t="s">
        <v>8474</v>
      </c>
      <c r="M2984" t="s">
        <v>9864</v>
      </c>
      <c r="N2984">
        <f>Airplane_Crashes_and_Fatalities[[#This Row],[Aboard]]-Airplane_Crashes_and_Fatalities[[#This Row],[Fatalities]]</f>
        <v>3</v>
      </c>
      <c r="O2984">
        <v>264</v>
      </c>
      <c r="P2984">
        <v>4</v>
      </c>
      <c r="Q2984">
        <v>1</v>
      </c>
      <c r="R2984">
        <v>0</v>
      </c>
      <c r="S2984" s="2" t="s">
        <v>9865</v>
      </c>
    </row>
    <row r="2985" spans="1:19" x14ac:dyDescent="0.3">
      <c r="A2985" s="1">
        <v>28330</v>
      </c>
      <c r="B2985" s="4" t="str">
        <f>TEXT(Airplane_Crashes_and_Fatalities[[#This Row],[Date]],"yyyy")</f>
        <v>1977</v>
      </c>
      <c r="C2985" s="1" t="str">
        <f>TEXT(Airplane_Crashes_and_Fatalities[[#This Row],[Date]],"mmm")</f>
        <v>Jul</v>
      </c>
      <c r="D2985" s="5">
        <f>DAY(Airplane_Crashes_and_Fatalities[[#This Row],[Date]])</f>
        <v>24</v>
      </c>
      <c r="E2985" s="3">
        <v>0.79166666666666674</v>
      </c>
      <c r="F2985" s="2" t="s">
        <v>22369</v>
      </c>
      <c r="G2985" s="2" t="s">
        <v>19966</v>
      </c>
      <c r="H2985" s="2"/>
      <c r="I2985" s="2" t="s">
        <v>5842</v>
      </c>
      <c r="J2985" s="2"/>
      <c r="K2985" s="2" t="s">
        <v>9866</v>
      </c>
      <c r="L2985" s="2" t="s">
        <v>3398</v>
      </c>
      <c r="M2985" t="s">
        <v>9867</v>
      </c>
      <c r="N2985">
        <f>Airplane_Crashes_and_Fatalities[[#This Row],[Aboard]]-Airplane_Crashes_and_Fatalities[[#This Row],[Fatalities]]</f>
        <v>44</v>
      </c>
      <c r="O2985">
        <v>45534</v>
      </c>
      <c r="P2985">
        <v>82</v>
      </c>
      <c r="Q2985">
        <v>38</v>
      </c>
      <c r="R2985">
        <v>0</v>
      </c>
      <c r="S2985" s="2" t="s">
        <v>9868</v>
      </c>
    </row>
    <row r="2986" spans="1:19" x14ac:dyDescent="0.3">
      <c r="A2986" s="1">
        <v>28331</v>
      </c>
      <c r="B2986" s="4" t="str">
        <f>TEXT(Airplane_Crashes_and_Fatalities[[#This Row],[Date]],"yyyy")</f>
        <v>1977</v>
      </c>
      <c r="C2986" s="1" t="str">
        <f>TEXT(Airplane_Crashes_and_Fatalities[[#This Row],[Date]],"mmm")</f>
        <v>Jul</v>
      </c>
      <c r="D2986" s="5">
        <f>DAY(Airplane_Crashes_and_Fatalities[[#This Row],[Date]])</f>
        <v>25</v>
      </c>
      <c r="E2986" s="3">
        <v>0.33333333333333326</v>
      </c>
      <c r="F2986" s="2" t="s">
        <v>22370</v>
      </c>
      <c r="G2986" s="2" t="s">
        <v>20052</v>
      </c>
      <c r="H2986" s="2"/>
      <c r="I2986" s="2" t="s">
        <v>9869</v>
      </c>
      <c r="J2986" s="2"/>
      <c r="K2986" s="2" t="s">
        <v>9870</v>
      </c>
      <c r="L2986" s="2" t="s">
        <v>1625</v>
      </c>
      <c r="M2986" t="s">
        <v>9871</v>
      </c>
      <c r="N2986">
        <f>Airplane_Crashes_and_Fatalities[[#This Row],[Aboard]]-Airplane_Crashes_and_Fatalities[[#This Row],[Fatalities]]</f>
        <v>15</v>
      </c>
      <c r="O2986">
        <v>6096</v>
      </c>
      <c r="P2986">
        <v>40</v>
      </c>
      <c r="Q2986">
        <v>25</v>
      </c>
      <c r="R2986">
        <v>0</v>
      </c>
      <c r="S2986" s="2" t="s">
        <v>9872</v>
      </c>
    </row>
    <row r="2987" spans="1:19" x14ac:dyDescent="0.3">
      <c r="A2987" s="1">
        <v>28331</v>
      </c>
      <c r="B2987" s="4" t="str">
        <f>TEXT(Airplane_Crashes_and_Fatalities[[#This Row],[Date]],"yyyy")</f>
        <v>1977</v>
      </c>
      <c r="C2987" s="1" t="str">
        <f>TEXT(Airplane_Crashes_and_Fatalities[[#This Row],[Date]],"mmm")</f>
        <v>Jul</v>
      </c>
      <c r="D2987" s="5">
        <f>DAY(Airplane_Crashes_and_Fatalities[[#This Row],[Date]])</f>
        <v>25</v>
      </c>
      <c r="E2987" s="3">
        <v>0.39375000000000004</v>
      </c>
      <c r="F2987" s="2" t="s">
        <v>22371</v>
      </c>
      <c r="G2987" s="2" t="s">
        <v>19795</v>
      </c>
      <c r="H2987" s="2"/>
      <c r="I2987" s="2" t="s">
        <v>9873</v>
      </c>
      <c r="J2987" s="2"/>
      <c r="K2987" s="2" t="s">
        <v>9874</v>
      </c>
      <c r="L2987" s="2" t="s">
        <v>9875</v>
      </c>
      <c r="M2987" t="s">
        <v>9876</v>
      </c>
      <c r="N2987">
        <f>Airplane_Crashes_and_Fatalities[[#This Row],[Aboard]]-Airplane_Crashes_and_Fatalities[[#This Row],[Fatalities]]</f>
        <v>0</v>
      </c>
      <c r="P2987">
        <v>5</v>
      </c>
      <c r="Q2987">
        <v>5</v>
      </c>
      <c r="R2987">
        <v>0</v>
      </c>
      <c r="S2987" s="2" t="s">
        <v>9877</v>
      </c>
    </row>
    <row r="2988" spans="1:19" x14ac:dyDescent="0.3">
      <c r="A2988" s="1">
        <v>28338</v>
      </c>
      <c r="B2988" s="4" t="str">
        <f>TEXT(Airplane_Crashes_and_Fatalities[[#This Row],[Date]],"yyyy")</f>
        <v>1977</v>
      </c>
      <c r="C2988" s="1" t="str">
        <f>TEXT(Airplane_Crashes_and_Fatalities[[#This Row],[Date]],"mmm")</f>
        <v>Aug</v>
      </c>
      <c r="D2988" s="5">
        <f>DAY(Airplane_Crashes_and_Fatalities[[#This Row],[Date]])</f>
        <v>1</v>
      </c>
      <c r="E2988" s="3">
        <v>0.52499999999999991</v>
      </c>
      <c r="F2988" s="2" t="s">
        <v>22372</v>
      </c>
      <c r="G2988" s="2" t="s">
        <v>19729</v>
      </c>
      <c r="H2988" s="2"/>
      <c r="I2988" s="2" t="s">
        <v>9878</v>
      </c>
      <c r="J2988" s="2"/>
      <c r="K2988" s="2" t="s">
        <v>9879</v>
      </c>
      <c r="L2988" s="2" t="s">
        <v>9880</v>
      </c>
      <c r="M2988" t="s">
        <v>9881</v>
      </c>
      <c r="N2988">
        <f>Airplane_Crashes_and_Fatalities[[#This Row],[Aboard]]-Airplane_Crashes_and_Fatalities[[#This Row],[Fatalities]]</f>
        <v>0</v>
      </c>
      <c r="P2988">
        <v>2</v>
      </c>
      <c r="Q2988">
        <v>2</v>
      </c>
      <c r="R2988">
        <v>0</v>
      </c>
      <c r="S2988" s="2" t="s">
        <v>9882</v>
      </c>
    </row>
    <row r="2989" spans="1:19" x14ac:dyDescent="0.3">
      <c r="A2989" s="1">
        <v>28344</v>
      </c>
      <c r="B2989" s="4" t="str">
        <f>TEXT(Airplane_Crashes_and_Fatalities[[#This Row],[Date]],"yyyy")</f>
        <v>1977</v>
      </c>
      <c r="C2989" s="1" t="str">
        <f>TEXT(Airplane_Crashes_and_Fatalities[[#This Row],[Date]],"mmm")</f>
        <v>Aug</v>
      </c>
      <c r="D2989" s="5">
        <f>DAY(Airplane_Crashes_and_Fatalities[[#This Row],[Date]])</f>
        <v>7</v>
      </c>
      <c r="F2989" s="2" t="s">
        <v>22373</v>
      </c>
      <c r="G2989" s="2" t="s">
        <v>19987</v>
      </c>
      <c r="H2989" s="2"/>
      <c r="I2989" s="2" t="s">
        <v>7751</v>
      </c>
      <c r="J2989" s="2"/>
      <c r="K2989" s="2" t="s">
        <v>9883</v>
      </c>
      <c r="L2989" s="2" t="s">
        <v>7263</v>
      </c>
      <c r="M2989" t="s">
        <v>9884</v>
      </c>
      <c r="N2989">
        <f>Airplane_Crashes_and_Fatalities[[#This Row],[Aboard]]-Airplane_Crashes_and_Fatalities[[#This Row],[Fatalities]]</f>
        <v>0</v>
      </c>
      <c r="O2989">
        <v>230</v>
      </c>
      <c r="P2989">
        <v>6</v>
      </c>
      <c r="Q2989">
        <v>6</v>
      </c>
      <c r="R2989">
        <v>0</v>
      </c>
      <c r="S2989" s="2" t="s">
        <v>9885</v>
      </c>
    </row>
    <row r="2990" spans="1:19" x14ac:dyDescent="0.3">
      <c r="A2990" s="1">
        <v>28348</v>
      </c>
      <c r="B2990" s="4" t="str">
        <f>TEXT(Airplane_Crashes_and_Fatalities[[#This Row],[Date]],"yyyy")</f>
        <v>1977</v>
      </c>
      <c r="C2990" s="1" t="str">
        <f>TEXT(Airplane_Crashes_and_Fatalities[[#This Row],[Date]],"mmm")</f>
        <v>Aug</v>
      </c>
      <c r="D2990" s="5">
        <f>DAY(Airplane_Crashes_and_Fatalities[[#This Row],[Date]])</f>
        <v>11</v>
      </c>
      <c r="F2990" s="2" t="s">
        <v>22374</v>
      </c>
      <c r="G2990" s="2" t="s">
        <v>19863</v>
      </c>
      <c r="H2990" s="2"/>
      <c r="I2990" s="2" t="s">
        <v>9886</v>
      </c>
      <c r="J2990" s="2"/>
      <c r="K2990" s="2" t="s">
        <v>9887</v>
      </c>
      <c r="L2990" s="2" t="s">
        <v>9888</v>
      </c>
      <c r="M2990" t="s">
        <v>9889</v>
      </c>
      <c r="N2990">
        <f>Airplane_Crashes_and_Fatalities[[#This Row],[Aboard]]-Airplane_Crashes_and_Fatalities[[#This Row],[Fatalities]]</f>
        <v>0</v>
      </c>
      <c r="P2990">
        <v>4</v>
      </c>
      <c r="Q2990">
        <v>4</v>
      </c>
      <c r="R2990">
        <v>0</v>
      </c>
      <c r="S2990" s="2" t="s">
        <v>9890</v>
      </c>
    </row>
    <row r="2991" spans="1:19" x14ac:dyDescent="0.3">
      <c r="A2991" s="1">
        <v>28349</v>
      </c>
      <c r="B2991" s="4" t="str">
        <f>TEXT(Airplane_Crashes_and_Fatalities[[#This Row],[Date]],"yyyy")</f>
        <v>1977</v>
      </c>
      <c r="C2991" s="1" t="str">
        <f>TEXT(Airplane_Crashes_and_Fatalities[[#This Row],[Date]],"mmm")</f>
        <v>Aug</v>
      </c>
      <c r="D2991" s="5">
        <f>DAY(Airplane_Crashes_and_Fatalities[[#This Row],[Date]])</f>
        <v>12</v>
      </c>
      <c r="E2991" s="3">
        <v>0.93611111111111112</v>
      </c>
      <c r="F2991" s="2" t="s">
        <v>22375</v>
      </c>
      <c r="G2991" s="2" t="s">
        <v>19853</v>
      </c>
      <c r="H2991" s="2"/>
      <c r="I2991" s="2" t="s">
        <v>9891</v>
      </c>
      <c r="J2991" s="2"/>
      <c r="K2991" s="2" t="s">
        <v>9892</v>
      </c>
      <c r="L2991" s="2" t="s">
        <v>9893</v>
      </c>
      <c r="M2991" t="s">
        <v>9894</v>
      </c>
      <c r="N2991">
        <f>Airplane_Crashes_and_Fatalities[[#This Row],[Aboard]]-Airplane_Crashes_and_Fatalities[[#This Row],[Fatalities]]</f>
        <v>0</v>
      </c>
      <c r="P2991">
        <v>4</v>
      </c>
      <c r="Q2991">
        <v>4</v>
      </c>
      <c r="R2991">
        <v>0</v>
      </c>
      <c r="S2991" s="2" t="s">
        <v>9895</v>
      </c>
    </row>
    <row r="2992" spans="1:19" x14ac:dyDescent="0.3">
      <c r="A2992" s="1">
        <v>28357</v>
      </c>
      <c r="B2992" s="4" t="str">
        <f>TEXT(Airplane_Crashes_and_Fatalities[[#This Row],[Date]],"yyyy")</f>
        <v>1977</v>
      </c>
      <c r="C2992" s="1" t="str">
        <f>TEXT(Airplane_Crashes_and_Fatalities[[#This Row],[Date]],"mmm")</f>
        <v>Aug</v>
      </c>
      <c r="D2992" s="5">
        <f>DAY(Airplane_Crashes_and_Fatalities[[#This Row],[Date]])</f>
        <v>20</v>
      </c>
      <c r="F2992" s="2" t="s">
        <v>20480</v>
      </c>
      <c r="G2992" s="2" t="s">
        <v>20481</v>
      </c>
      <c r="H2992" s="2"/>
      <c r="I2992" s="2" t="s">
        <v>9896</v>
      </c>
      <c r="J2992" s="2"/>
      <c r="K2992" s="2"/>
      <c r="L2992" s="2" t="s">
        <v>5172</v>
      </c>
      <c r="M2992" t="s">
        <v>9897</v>
      </c>
      <c r="N2992">
        <f>Airplane_Crashes_and_Fatalities[[#This Row],[Aboard]]-Airplane_Crashes_and_Fatalities[[#This Row],[Fatalities]]</f>
        <v>0</v>
      </c>
      <c r="P2992">
        <v>3</v>
      </c>
      <c r="Q2992">
        <v>3</v>
      </c>
      <c r="R2992">
        <v>0</v>
      </c>
      <c r="S2992" s="2" t="s">
        <v>9898</v>
      </c>
    </row>
    <row r="2993" spans="1:19" x14ac:dyDescent="0.3">
      <c r="A2993" s="1">
        <v>28357</v>
      </c>
      <c r="B2993" s="4" t="str">
        <f>TEXT(Airplane_Crashes_and_Fatalities[[#This Row],[Date]],"yyyy")</f>
        <v>1977</v>
      </c>
      <c r="C2993" s="1" t="str">
        <f>TEXT(Airplane_Crashes_and_Fatalities[[#This Row],[Date]],"mmm")</f>
        <v>Aug</v>
      </c>
      <c r="D2993" s="5">
        <f>DAY(Airplane_Crashes_and_Fatalities[[#This Row],[Date]])</f>
        <v>20</v>
      </c>
      <c r="F2993" s="2" t="s">
        <v>22110</v>
      </c>
      <c r="G2993" s="2" t="s">
        <v>20063</v>
      </c>
      <c r="H2993" s="2"/>
      <c r="I2993" s="2" t="s">
        <v>7219</v>
      </c>
      <c r="J2993" s="2"/>
      <c r="K2993" s="2" t="s">
        <v>9899</v>
      </c>
      <c r="L2993" s="2" t="s">
        <v>8596</v>
      </c>
      <c r="M2993" t="s">
        <v>9900</v>
      </c>
      <c r="N2993">
        <f>Airplane_Crashes_and_Fatalities[[#This Row],[Aboard]]-Airplane_Crashes_and_Fatalities[[#This Row],[Fatalities]]</f>
        <v>0</v>
      </c>
      <c r="P2993">
        <v>3</v>
      </c>
      <c r="Q2993">
        <v>3</v>
      </c>
      <c r="R2993">
        <v>0</v>
      </c>
      <c r="S2993" s="2" t="s">
        <v>9901</v>
      </c>
    </row>
    <row r="2994" spans="1:19" x14ac:dyDescent="0.3">
      <c r="A2994" s="1">
        <v>28362</v>
      </c>
      <c r="B2994" s="4" t="str">
        <f>TEXT(Airplane_Crashes_and_Fatalities[[#This Row],[Date]],"yyyy")</f>
        <v>1977</v>
      </c>
      <c r="C2994" s="1" t="str">
        <f>TEXT(Airplane_Crashes_and_Fatalities[[#This Row],[Date]],"mmm")</f>
        <v>Aug</v>
      </c>
      <c r="D2994" s="5">
        <f>DAY(Airplane_Crashes_and_Fatalities[[#This Row],[Date]])</f>
        <v>25</v>
      </c>
      <c r="E2994" s="3">
        <v>0.23611111111111116</v>
      </c>
      <c r="F2994" s="2" t="s">
        <v>22376</v>
      </c>
      <c r="G2994" s="2" t="s">
        <v>21017</v>
      </c>
      <c r="H2994" s="2"/>
      <c r="I2994" s="2" t="s">
        <v>9902</v>
      </c>
      <c r="J2994" s="2"/>
      <c r="K2994" s="2" t="s">
        <v>9903</v>
      </c>
      <c r="L2994" s="2" t="s">
        <v>9904</v>
      </c>
      <c r="M2994" t="s">
        <v>9905</v>
      </c>
      <c r="N2994">
        <f>Airplane_Crashes_and_Fatalities[[#This Row],[Aboard]]-Airplane_Crashes_and_Fatalities[[#This Row],[Fatalities]]</f>
        <v>0</v>
      </c>
      <c r="O2994" t="s">
        <v>9906</v>
      </c>
      <c r="P2994">
        <v>2</v>
      </c>
      <c r="Q2994">
        <v>2</v>
      </c>
      <c r="R2994">
        <v>0</v>
      </c>
      <c r="S2994" s="2" t="s">
        <v>9907</v>
      </c>
    </row>
    <row r="2995" spans="1:19" x14ac:dyDescent="0.3">
      <c r="A2995" s="1">
        <v>28370</v>
      </c>
      <c r="B2995" s="4" t="str">
        <f>TEXT(Airplane_Crashes_and_Fatalities[[#This Row],[Date]],"yyyy")</f>
        <v>1977</v>
      </c>
      <c r="C2995" s="1" t="str">
        <f>TEXT(Airplane_Crashes_and_Fatalities[[#This Row],[Date]],"mmm")</f>
        <v>Sep</v>
      </c>
      <c r="D2995" s="5">
        <f>DAY(Airplane_Crashes_and_Fatalities[[#This Row],[Date]])</f>
        <v>2</v>
      </c>
      <c r="E2995" s="3">
        <v>2.430555555555558E-2</v>
      </c>
      <c r="F2995" s="2" t="s">
        <v>9908</v>
      </c>
      <c r="G2995" s="2" t="s">
        <v>24254</v>
      </c>
      <c r="H2995" s="2"/>
      <c r="I2995" s="2" t="s">
        <v>9909</v>
      </c>
      <c r="J2995" s="2" t="s">
        <v>19313</v>
      </c>
      <c r="K2995" s="2"/>
      <c r="L2995" s="2" t="s">
        <v>9910</v>
      </c>
      <c r="M2995" t="s">
        <v>9911</v>
      </c>
      <c r="N2995">
        <f>Airplane_Crashes_and_Fatalities[[#This Row],[Aboard]]-Airplane_Crashes_and_Fatalities[[#This Row],[Fatalities]]</f>
        <v>0</v>
      </c>
      <c r="O2995">
        <v>21</v>
      </c>
      <c r="P2995">
        <v>4</v>
      </c>
      <c r="Q2995">
        <v>4</v>
      </c>
      <c r="R2995">
        <v>0</v>
      </c>
      <c r="S2995" s="2" t="s">
        <v>9912</v>
      </c>
    </row>
    <row r="2996" spans="1:19" x14ac:dyDescent="0.3">
      <c r="A2996" s="1">
        <v>28370</v>
      </c>
      <c r="B2996" s="4" t="str">
        <f>TEXT(Airplane_Crashes_and_Fatalities[[#This Row],[Date]],"yyyy")</f>
        <v>1977</v>
      </c>
      <c r="C2996" s="1" t="str">
        <f>TEXT(Airplane_Crashes_and_Fatalities[[#This Row],[Date]],"mmm")</f>
        <v>Sep</v>
      </c>
      <c r="D2996" s="5">
        <f>DAY(Airplane_Crashes_and_Fatalities[[#This Row],[Date]])</f>
        <v>2</v>
      </c>
      <c r="E2996" s="3">
        <v>0.38194444444444442</v>
      </c>
      <c r="F2996" s="2" t="s">
        <v>22377</v>
      </c>
      <c r="G2996" s="2" t="s">
        <v>20063</v>
      </c>
      <c r="H2996" s="2"/>
      <c r="I2996" s="2" t="s">
        <v>9913</v>
      </c>
      <c r="J2996" s="2"/>
      <c r="K2996" s="2" t="s">
        <v>9914</v>
      </c>
      <c r="L2996" s="2" t="s">
        <v>9915</v>
      </c>
      <c r="M2996" t="s">
        <v>9916</v>
      </c>
      <c r="N2996">
        <f>Airplane_Crashes_and_Fatalities[[#This Row],[Aboard]]-Airplane_Crashes_and_Fatalities[[#This Row],[Fatalities]]</f>
        <v>0</v>
      </c>
      <c r="O2996">
        <v>1441</v>
      </c>
      <c r="P2996">
        <v>3</v>
      </c>
      <c r="Q2996">
        <v>3</v>
      </c>
      <c r="R2996">
        <v>0</v>
      </c>
      <c r="S2996" s="2" t="s">
        <v>9917</v>
      </c>
    </row>
    <row r="2997" spans="1:19" x14ac:dyDescent="0.3">
      <c r="A2997" s="1">
        <v>28372</v>
      </c>
      <c r="B2997" s="4" t="str">
        <f>TEXT(Airplane_Crashes_and_Fatalities[[#This Row],[Date]],"yyyy")</f>
        <v>1977</v>
      </c>
      <c r="C2997" s="1" t="str">
        <f>TEXT(Airplane_Crashes_and_Fatalities[[#This Row],[Date]],"mmm")</f>
        <v>Sep</v>
      </c>
      <c r="D2997" s="5">
        <f>DAY(Airplane_Crashes_and_Fatalities[[#This Row],[Date]])</f>
        <v>4</v>
      </c>
      <c r="F2997" s="2" t="s">
        <v>22378</v>
      </c>
      <c r="G2997" s="2" t="s">
        <v>20208</v>
      </c>
      <c r="H2997" s="2"/>
      <c r="I2997" s="2" t="s">
        <v>9918</v>
      </c>
      <c r="J2997" s="2"/>
      <c r="K2997" s="2" t="s">
        <v>2163</v>
      </c>
      <c r="L2997" s="2" t="s">
        <v>9919</v>
      </c>
      <c r="M2997" t="s">
        <v>9920</v>
      </c>
      <c r="N2997">
        <f>Airplane_Crashes_and_Fatalities[[#This Row],[Aboard]]-Airplane_Crashes_and_Fatalities[[#This Row],[Fatalities]]</f>
        <v>0</v>
      </c>
      <c r="O2997">
        <v>185</v>
      </c>
      <c r="P2997">
        <v>33</v>
      </c>
      <c r="Q2997">
        <v>33</v>
      </c>
      <c r="R2997">
        <v>0</v>
      </c>
      <c r="S2997" s="2" t="s">
        <v>9921</v>
      </c>
    </row>
    <row r="2998" spans="1:19" x14ac:dyDescent="0.3">
      <c r="A2998" s="1">
        <v>28374</v>
      </c>
      <c r="B2998" s="4" t="str">
        <f>TEXT(Airplane_Crashes_and_Fatalities[[#This Row],[Date]],"yyyy")</f>
        <v>1977</v>
      </c>
      <c r="C2998" s="1" t="str">
        <f>TEXT(Airplane_Crashes_and_Fatalities[[#This Row],[Date]],"mmm")</f>
        <v>Sep</v>
      </c>
      <c r="D2998" s="5">
        <f>DAY(Airplane_Crashes_and_Fatalities[[#This Row],[Date]])</f>
        <v>6</v>
      </c>
      <c r="E2998" s="3">
        <v>0.61944444444444446</v>
      </c>
      <c r="F2998" s="2" t="s">
        <v>22379</v>
      </c>
      <c r="G2998" s="2" t="s">
        <v>20063</v>
      </c>
      <c r="H2998" s="2"/>
      <c r="I2998" s="2" t="s">
        <v>9922</v>
      </c>
      <c r="J2998" s="2" t="s">
        <v>19314</v>
      </c>
      <c r="K2998" s="2" t="s">
        <v>9923</v>
      </c>
      <c r="L2998" s="2" t="s">
        <v>7263</v>
      </c>
      <c r="M2998" t="s">
        <v>9924</v>
      </c>
      <c r="N2998">
        <f>Airplane_Crashes_and_Fatalities[[#This Row],[Aboard]]-Airplane_Crashes_and_Fatalities[[#This Row],[Fatalities]]</f>
        <v>0</v>
      </c>
      <c r="O2998">
        <v>196</v>
      </c>
      <c r="P2998">
        <v>13</v>
      </c>
      <c r="Q2998">
        <v>13</v>
      </c>
      <c r="R2998">
        <v>0</v>
      </c>
      <c r="S2998" s="2" t="s">
        <v>9925</v>
      </c>
    </row>
    <row r="2999" spans="1:19" x14ac:dyDescent="0.3">
      <c r="A2999" s="1">
        <v>28376</v>
      </c>
      <c r="B2999" s="4" t="str">
        <f>TEXT(Airplane_Crashes_and_Fatalities[[#This Row],[Date]],"yyyy")</f>
        <v>1977</v>
      </c>
      <c r="C2999" s="1" t="str">
        <f>TEXT(Airplane_Crashes_and_Fatalities[[#This Row],[Date]],"mmm")</f>
        <v>Sep</v>
      </c>
      <c r="D2999" s="5">
        <f>DAY(Airplane_Crashes_and_Fatalities[[#This Row],[Date]])</f>
        <v>8</v>
      </c>
      <c r="F2999" s="2" t="s">
        <v>22380</v>
      </c>
      <c r="G2999" s="2" t="s">
        <v>19928</v>
      </c>
      <c r="H2999" s="2"/>
      <c r="I2999" s="2" t="s">
        <v>8409</v>
      </c>
      <c r="J2999" s="2"/>
      <c r="K2999" s="2" t="s">
        <v>9926</v>
      </c>
      <c r="L2999" s="2" t="s">
        <v>8545</v>
      </c>
      <c r="M2999" t="s">
        <v>9927</v>
      </c>
      <c r="N2999">
        <f>Airplane_Crashes_and_Fatalities[[#This Row],[Aboard]]-Airplane_Crashes_and_Fatalities[[#This Row],[Fatalities]]</f>
        <v>0</v>
      </c>
      <c r="O2999">
        <v>540</v>
      </c>
      <c r="P2999">
        <v>19</v>
      </c>
      <c r="Q2999">
        <v>19</v>
      </c>
      <c r="R2999">
        <v>0</v>
      </c>
      <c r="S2999" s="2" t="s">
        <v>9928</v>
      </c>
    </row>
    <row r="3000" spans="1:19" x14ac:dyDescent="0.3">
      <c r="A3000" s="1">
        <v>28380</v>
      </c>
      <c r="B3000" s="4" t="str">
        <f>TEXT(Airplane_Crashes_and_Fatalities[[#This Row],[Date]],"yyyy")</f>
        <v>1977</v>
      </c>
      <c r="C3000" s="1" t="str">
        <f>TEXT(Airplane_Crashes_and_Fatalities[[#This Row],[Date]],"mmm")</f>
        <v>Sep</v>
      </c>
      <c r="D3000" s="5">
        <f>DAY(Airplane_Crashes_and_Fatalities[[#This Row],[Date]])</f>
        <v>12</v>
      </c>
      <c r="E3000" s="3">
        <v>8.3333333333333037E-3</v>
      </c>
      <c r="F3000" s="2" t="s">
        <v>20559</v>
      </c>
      <c r="G3000" s="2" t="s">
        <v>20063</v>
      </c>
      <c r="H3000" s="2"/>
      <c r="I3000" s="2" t="s">
        <v>9929</v>
      </c>
      <c r="J3000" s="2"/>
      <c r="K3000" s="2" t="s">
        <v>9930</v>
      </c>
      <c r="L3000" s="2" t="s">
        <v>9931</v>
      </c>
      <c r="M3000" t="s">
        <v>9932</v>
      </c>
      <c r="N3000">
        <f>Airplane_Crashes_and_Fatalities[[#This Row],[Aboard]]-Airplane_Crashes_and_Fatalities[[#This Row],[Fatalities]]</f>
        <v>0</v>
      </c>
      <c r="O3000" t="s">
        <v>9933</v>
      </c>
      <c r="P3000">
        <v>4</v>
      </c>
      <c r="Q3000">
        <v>4</v>
      </c>
      <c r="R3000">
        <v>0</v>
      </c>
      <c r="S3000" s="2" t="s">
        <v>9934</v>
      </c>
    </row>
    <row r="3001" spans="1:19" x14ac:dyDescent="0.3">
      <c r="A3001" s="1">
        <v>28382</v>
      </c>
      <c r="B3001" s="4" t="str">
        <f>TEXT(Airplane_Crashes_and_Fatalities[[#This Row],[Date]],"yyyy")</f>
        <v>1977</v>
      </c>
      <c r="C3001" s="1" t="str">
        <f>TEXT(Airplane_Crashes_and_Fatalities[[#This Row],[Date]],"mmm")</f>
        <v>Sep</v>
      </c>
      <c r="D3001" s="5">
        <f>DAY(Airplane_Crashes_and_Fatalities[[#This Row],[Date]])</f>
        <v>14</v>
      </c>
      <c r="E3001" s="3">
        <v>0.9916666666666667</v>
      </c>
      <c r="F3001" s="2" t="s">
        <v>20786</v>
      </c>
      <c r="G3001" s="2" t="s">
        <v>19863</v>
      </c>
      <c r="H3001" s="2"/>
      <c r="I3001" s="2" t="s">
        <v>1718</v>
      </c>
      <c r="J3001" s="2"/>
      <c r="K3001" s="2" t="s">
        <v>9935</v>
      </c>
      <c r="L3001" s="2" t="s">
        <v>9936</v>
      </c>
      <c r="M3001" t="s">
        <v>9937</v>
      </c>
      <c r="N3001">
        <f>Airplane_Crashes_and_Fatalities[[#This Row],[Aboard]]-Airplane_Crashes_and_Fatalities[[#This Row],[Fatalities]]</f>
        <v>0</v>
      </c>
      <c r="P3001">
        <v>20</v>
      </c>
      <c r="Q3001">
        <v>20</v>
      </c>
      <c r="R3001">
        <v>0</v>
      </c>
      <c r="S3001" s="2" t="s">
        <v>9938</v>
      </c>
    </row>
    <row r="3002" spans="1:19" x14ac:dyDescent="0.3">
      <c r="A3002" s="1">
        <v>28390</v>
      </c>
      <c r="B3002" s="4" t="str">
        <f>TEXT(Airplane_Crashes_and_Fatalities[[#This Row],[Date]],"yyyy")</f>
        <v>1977</v>
      </c>
      <c r="C3002" s="1" t="str">
        <f>TEXT(Airplane_Crashes_and_Fatalities[[#This Row],[Date]],"mmm")</f>
        <v>Sep</v>
      </c>
      <c r="D3002" s="5">
        <f>DAY(Airplane_Crashes_and_Fatalities[[#This Row],[Date]])</f>
        <v>22</v>
      </c>
      <c r="E3002" s="3">
        <v>0.70763888888888893</v>
      </c>
      <c r="F3002" s="2" t="s">
        <v>19753</v>
      </c>
      <c r="G3002" s="2" t="s">
        <v>19754</v>
      </c>
      <c r="H3002" s="2"/>
      <c r="I3002" s="2" t="s">
        <v>5396</v>
      </c>
      <c r="J3002" s="2"/>
      <c r="K3002" s="2" t="s">
        <v>9939</v>
      </c>
      <c r="L3002" s="2" t="s">
        <v>9355</v>
      </c>
      <c r="M3002" t="s">
        <v>9940</v>
      </c>
      <c r="N3002">
        <f>Airplane_Crashes_and_Fatalities[[#This Row],[Aboard]]-Airplane_Crashes_and_Fatalities[[#This Row],[Fatalities]]</f>
        <v>24</v>
      </c>
      <c r="O3002">
        <v>8350605</v>
      </c>
      <c r="P3002">
        <v>53</v>
      </c>
      <c r="Q3002">
        <v>29</v>
      </c>
      <c r="R3002">
        <v>0</v>
      </c>
      <c r="S3002" s="2" t="s">
        <v>9941</v>
      </c>
    </row>
    <row r="3003" spans="1:19" x14ac:dyDescent="0.3">
      <c r="A3003" s="1">
        <v>28391</v>
      </c>
      <c r="B3003" s="4" t="str">
        <f>TEXT(Airplane_Crashes_and_Fatalities[[#This Row],[Date]],"yyyy")</f>
        <v>1977</v>
      </c>
      <c r="C3003" s="1" t="str">
        <f>TEXT(Airplane_Crashes_and_Fatalities[[#This Row],[Date]],"mmm")</f>
        <v>Sep</v>
      </c>
      <c r="D3003" s="5">
        <f>DAY(Airplane_Crashes_and_Fatalities[[#This Row],[Date]])</f>
        <v>23</v>
      </c>
      <c r="E3003" s="3">
        <v>0.30902777777777768</v>
      </c>
      <c r="F3003" s="2" t="s">
        <v>22381</v>
      </c>
      <c r="G3003" s="2" t="s">
        <v>19981</v>
      </c>
      <c r="H3003" s="2"/>
      <c r="I3003" s="2" t="s">
        <v>9942</v>
      </c>
      <c r="J3003" s="2"/>
      <c r="K3003" s="2" t="s">
        <v>9943</v>
      </c>
      <c r="L3003" s="2" t="s">
        <v>9888</v>
      </c>
      <c r="M3003" t="s">
        <v>9944</v>
      </c>
      <c r="N3003">
        <f>Airplane_Crashes_and_Fatalities[[#This Row],[Aboard]]-Airplane_Crashes_and_Fatalities[[#This Row],[Fatalities]]</f>
        <v>0</v>
      </c>
      <c r="P3003">
        <v>6</v>
      </c>
      <c r="Q3003">
        <v>6</v>
      </c>
      <c r="R3003">
        <v>0</v>
      </c>
      <c r="S3003" s="2" t="s">
        <v>9945</v>
      </c>
    </row>
    <row r="3004" spans="1:19" x14ac:dyDescent="0.3">
      <c r="A3004" s="1">
        <v>28395</v>
      </c>
      <c r="B3004" s="4" t="str">
        <f>TEXT(Airplane_Crashes_and_Fatalities[[#This Row],[Date]],"yyyy")</f>
        <v>1977</v>
      </c>
      <c r="C3004" s="1" t="str">
        <f>TEXT(Airplane_Crashes_and_Fatalities[[#This Row],[Date]],"mmm")</f>
        <v>Sep</v>
      </c>
      <c r="D3004" s="5">
        <f>DAY(Airplane_Crashes_and_Fatalities[[#This Row],[Date]])</f>
        <v>27</v>
      </c>
      <c r="F3004" s="2" t="s">
        <v>22382</v>
      </c>
      <c r="G3004" s="2" t="s">
        <v>22383</v>
      </c>
      <c r="H3004" s="2"/>
      <c r="I3004" s="2" t="s">
        <v>3589</v>
      </c>
      <c r="J3004" s="2" t="s">
        <v>19315</v>
      </c>
      <c r="K3004" s="2" t="s">
        <v>9946</v>
      </c>
      <c r="L3004" s="2" t="s">
        <v>9947</v>
      </c>
      <c r="M3004" t="s">
        <v>9948</v>
      </c>
      <c r="N3004">
        <f>Airplane_Crashes_and_Fatalities[[#This Row],[Aboard]]-Airplane_Crashes_and_Fatalities[[#This Row],[Fatalities]]</f>
        <v>45</v>
      </c>
      <c r="O3004" t="s">
        <v>9949</v>
      </c>
      <c r="P3004">
        <v>79</v>
      </c>
      <c r="Q3004">
        <v>34</v>
      </c>
      <c r="R3004">
        <v>0</v>
      </c>
      <c r="S3004" s="2" t="s">
        <v>9950</v>
      </c>
    </row>
    <row r="3005" spans="1:19" x14ac:dyDescent="0.3">
      <c r="A3005" s="1">
        <v>28399</v>
      </c>
      <c r="B3005" s="4" t="str">
        <f>TEXT(Airplane_Crashes_and_Fatalities[[#This Row],[Date]],"yyyy")</f>
        <v>1977</v>
      </c>
      <c r="C3005" s="1" t="str">
        <f>TEXT(Airplane_Crashes_and_Fatalities[[#This Row],[Date]],"mmm")</f>
        <v>Oct</v>
      </c>
      <c r="D3005" s="5">
        <f>DAY(Airplane_Crashes_and_Fatalities[[#This Row],[Date]])</f>
        <v>1</v>
      </c>
      <c r="E3005" s="3">
        <v>0.58333333333333326</v>
      </c>
      <c r="F3005" s="2" t="s">
        <v>22384</v>
      </c>
      <c r="G3005" s="2" t="s">
        <v>19692</v>
      </c>
      <c r="H3005" s="2"/>
      <c r="I3005" s="2" t="s">
        <v>9951</v>
      </c>
      <c r="J3005" s="2"/>
      <c r="K3005" s="2" t="s">
        <v>9952</v>
      </c>
      <c r="L3005" s="2" t="s">
        <v>7400</v>
      </c>
      <c r="M3005" t="s">
        <v>9953</v>
      </c>
      <c r="N3005">
        <f>Airplane_Crashes_and_Fatalities[[#This Row],[Aboard]]-Airplane_Crashes_and_Fatalities[[#This Row],[Fatalities]]</f>
        <v>0</v>
      </c>
      <c r="P3005">
        <v>7</v>
      </c>
      <c r="Q3005">
        <v>7</v>
      </c>
      <c r="R3005">
        <v>0</v>
      </c>
      <c r="S3005" s="2" t="s">
        <v>9954</v>
      </c>
    </row>
    <row r="3006" spans="1:19" x14ac:dyDescent="0.3">
      <c r="A3006" s="1">
        <v>28408</v>
      </c>
      <c r="B3006" s="4" t="str">
        <f>TEXT(Airplane_Crashes_and_Fatalities[[#This Row],[Date]],"yyyy")</f>
        <v>1977</v>
      </c>
      <c r="C3006" s="1" t="str">
        <f>TEXT(Airplane_Crashes_and_Fatalities[[#This Row],[Date]],"mmm")</f>
        <v>Oct</v>
      </c>
      <c r="D3006" s="5">
        <f>DAY(Airplane_Crashes_and_Fatalities[[#This Row],[Date]])</f>
        <v>10</v>
      </c>
      <c r="E3006" s="3">
        <v>0.82291666666666674</v>
      </c>
      <c r="F3006" s="2" t="s">
        <v>22385</v>
      </c>
      <c r="G3006" s="2" t="s">
        <v>21480</v>
      </c>
      <c r="H3006" s="2"/>
      <c r="I3006" s="2" t="s">
        <v>9955</v>
      </c>
      <c r="J3006" s="2"/>
      <c r="K3006" s="2" t="s">
        <v>9956</v>
      </c>
      <c r="L3006" s="2" t="s">
        <v>8596</v>
      </c>
      <c r="M3006" t="s">
        <v>9957</v>
      </c>
      <c r="N3006">
        <f>Airplane_Crashes_and_Fatalities[[#This Row],[Aboard]]-Airplane_Crashes_and_Fatalities[[#This Row],[Fatalities]]</f>
        <v>0</v>
      </c>
      <c r="P3006">
        <v>2</v>
      </c>
      <c r="Q3006">
        <v>2</v>
      </c>
      <c r="R3006">
        <v>0</v>
      </c>
      <c r="S3006" s="2" t="s">
        <v>9958</v>
      </c>
    </row>
    <row r="3007" spans="1:19" x14ac:dyDescent="0.3">
      <c r="A3007" s="1">
        <v>28418</v>
      </c>
      <c r="B3007" s="4" t="str">
        <f>TEXT(Airplane_Crashes_and_Fatalities[[#This Row],[Date]],"yyyy")</f>
        <v>1977</v>
      </c>
      <c r="C3007" s="1" t="str">
        <f>TEXT(Airplane_Crashes_and_Fatalities[[#This Row],[Date]],"mmm")</f>
        <v>Oct</v>
      </c>
      <c r="D3007" s="5">
        <f>DAY(Airplane_Crashes_and_Fatalities[[#This Row],[Date]])</f>
        <v>20</v>
      </c>
      <c r="E3007" s="3">
        <v>0.7861111111111112</v>
      </c>
      <c r="F3007" s="2" t="s">
        <v>22386</v>
      </c>
      <c r="G3007" s="2" t="s">
        <v>20056</v>
      </c>
      <c r="H3007" s="2"/>
      <c r="I3007" s="2" t="s">
        <v>9959</v>
      </c>
      <c r="J3007" s="2"/>
      <c r="K3007" s="2" t="s">
        <v>9960</v>
      </c>
      <c r="L3007" s="2" t="s">
        <v>9961</v>
      </c>
      <c r="M3007" t="s">
        <v>9962</v>
      </c>
      <c r="N3007">
        <f>Airplane_Crashes_and_Fatalities[[#This Row],[Aboard]]-Airplane_Crashes_and_Fatalities[[#This Row],[Fatalities]]</f>
        <v>20</v>
      </c>
      <c r="O3007">
        <v>3</v>
      </c>
      <c r="P3007">
        <v>26</v>
      </c>
      <c r="Q3007">
        <v>6</v>
      </c>
      <c r="R3007">
        <v>0</v>
      </c>
      <c r="S3007" s="2" t="s">
        <v>9963</v>
      </c>
    </row>
    <row r="3008" spans="1:19" x14ac:dyDescent="0.3">
      <c r="A3008" s="1">
        <v>28419</v>
      </c>
      <c r="B3008" s="4" t="str">
        <f>TEXT(Airplane_Crashes_and_Fatalities[[#This Row],[Date]],"yyyy")</f>
        <v>1977</v>
      </c>
      <c r="C3008" s="1" t="str">
        <f>TEXT(Airplane_Crashes_and_Fatalities[[#This Row],[Date]],"mmm")</f>
        <v>Oct</v>
      </c>
      <c r="D3008" s="5">
        <f>DAY(Airplane_Crashes_and_Fatalities[[#This Row],[Date]])</f>
        <v>21</v>
      </c>
      <c r="E3008" s="3">
        <v>0.4375</v>
      </c>
      <c r="F3008" s="2" t="s">
        <v>22387</v>
      </c>
      <c r="G3008" s="2" t="s">
        <v>20426</v>
      </c>
      <c r="H3008" s="2"/>
      <c r="I3008" s="2" t="s">
        <v>2310</v>
      </c>
      <c r="J3008" s="2"/>
      <c r="K3008" s="2"/>
      <c r="L3008" s="2" t="s">
        <v>9964</v>
      </c>
      <c r="M3008">
        <v>157139</v>
      </c>
      <c r="N3008">
        <f>Airplane_Crashes_and_Fatalities[[#This Row],[Aboard]]-Airplane_Crashes_and_Fatalities[[#This Row],[Fatalities]]</f>
        <v>13</v>
      </c>
      <c r="P3008">
        <v>37</v>
      </c>
      <c r="Q3008">
        <v>24</v>
      </c>
      <c r="R3008">
        <v>0</v>
      </c>
      <c r="S3008" s="2" t="s">
        <v>9965</v>
      </c>
    </row>
    <row r="3009" spans="1:19" x14ac:dyDescent="0.3">
      <c r="A3009" s="1">
        <v>28432</v>
      </c>
      <c r="B3009" s="4" t="str">
        <f>TEXT(Airplane_Crashes_and_Fatalities[[#This Row],[Date]],"yyyy")</f>
        <v>1977</v>
      </c>
      <c r="C3009" s="1" t="str">
        <f>TEXT(Airplane_Crashes_and_Fatalities[[#This Row],[Date]],"mmm")</f>
        <v>Nov</v>
      </c>
      <c r="D3009" s="5">
        <f>DAY(Airplane_Crashes_and_Fatalities[[#This Row],[Date]])</f>
        <v>3</v>
      </c>
      <c r="F3009" s="2" t="s">
        <v>22388</v>
      </c>
      <c r="G3009" s="2" t="s">
        <v>19998</v>
      </c>
      <c r="H3009" s="2"/>
      <c r="I3009" s="2" t="s">
        <v>3490</v>
      </c>
      <c r="J3009" s="2"/>
      <c r="K3009" s="2"/>
      <c r="L3009" s="2" t="s">
        <v>8916</v>
      </c>
      <c r="N3009">
        <f>Airplane_Crashes_and_Fatalities[[#This Row],[Aboard]]-Airplane_Crashes_and_Fatalities[[#This Row],[Fatalities]]</f>
        <v>-1</v>
      </c>
      <c r="Q3009">
        <v>1</v>
      </c>
      <c r="R3009">
        <v>0</v>
      </c>
      <c r="S3009" s="2" t="s">
        <v>9966</v>
      </c>
    </row>
    <row r="3010" spans="1:19" x14ac:dyDescent="0.3">
      <c r="A3010" s="1">
        <v>28432</v>
      </c>
      <c r="B3010" s="4" t="str">
        <f>TEXT(Airplane_Crashes_and_Fatalities[[#This Row],[Date]],"yyyy")</f>
        <v>1977</v>
      </c>
      <c r="C3010" s="1" t="str">
        <f>TEXT(Airplane_Crashes_and_Fatalities[[#This Row],[Date]],"mmm")</f>
        <v>Nov</v>
      </c>
      <c r="D3010" s="5">
        <f>DAY(Airplane_Crashes_and_Fatalities[[#This Row],[Date]])</f>
        <v>3</v>
      </c>
      <c r="F3010" s="2" t="s">
        <v>22389</v>
      </c>
      <c r="G3010" s="2" t="s">
        <v>19880</v>
      </c>
      <c r="H3010" s="2"/>
      <c r="I3010" s="2" t="s">
        <v>9967</v>
      </c>
      <c r="J3010" s="2"/>
      <c r="K3010" s="2" t="s">
        <v>9968</v>
      </c>
      <c r="L3010" s="2" t="s">
        <v>9969</v>
      </c>
      <c r="M3010" t="s">
        <v>9970</v>
      </c>
      <c r="N3010">
        <f>Airplane_Crashes_and_Fatalities[[#This Row],[Aboard]]-Airplane_Crashes_and_Fatalities[[#This Row],[Fatalities]]</f>
        <v>0</v>
      </c>
      <c r="O3010">
        <v>388</v>
      </c>
      <c r="P3010">
        <v>13</v>
      </c>
      <c r="Q3010">
        <v>13</v>
      </c>
      <c r="R3010">
        <v>0</v>
      </c>
      <c r="S3010" s="2" t="s">
        <v>9971</v>
      </c>
    </row>
    <row r="3011" spans="1:19" x14ac:dyDescent="0.3">
      <c r="A3011" s="1">
        <v>28448</v>
      </c>
      <c r="B3011" s="4" t="str">
        <f>TEXT(Airplane_Crashes_and_Fatalities[[#This Row],[Date]],"yyyy")</f>
        <v>1977</v>
      </c>
      <c r="C3011" s="1" t="str">
        <f>TEXT(Airplane_Crashes_and_Fatalities[[#This Row],[Date]],"mmm")</f>
        <v>Nov</v>
      </c>
      <c r="D3011" s="5">
        <f>DAY(Airplane_Crashes_and_Fatalities[[#This Row],[Date]])</f>
        <v>19</v>
      </c>
      <c r="E3011" s="3">
        <v>0.90833333333333344</v>
      </c>
      <c r="F3011" s="2" t="s">
        <v>22390</v>
      </c>
      <c r="G3011" s="2" t="s">
        <v>22391</v>
      </c>
      <c r="H3011" s="2" t="s">
        <v>20278</v>
      </c>
      <c r="I3011" s="2" t="s">
        <v>9972</v>
      </c>
      <c r="J3011" s="2" t="s">
        <v>19316</v>
      </c>
      <c r="K3011" s="2" t="s">
        <v>9973</v>
      </c>
      <c r="L3011" s="2" t="s">
        <v>9974</v>
      </c>
      <c r="M3011" t="s">
        <v>9975</v>
      </c>
      <c r="N3011">
        <f>Airplane_Crashes_and_Fatalities[[#This Row],[Aboard]]-Airplane_Crashes_and_Fatalities[[#This Row],[Fatalities]]</f>
        <v>33</v>
      </c>
      <c r="O3011" t="s">
        <v>9976</v>
      </c>
      <c r="P3011">
        <v>164</v>
      </c>
      <c r="Q3011">
        <v>131</v>
      </c>
      <c r="R3011">
        <v>0</v>
      </c>
      <c r="S3011" s="2" t="s">
        <v>9977</v>
      </c>
    </row>
    <row r="3012" spans="1:19" x14ac:dyDescent="0.3">
      <c r="A3012" s="1">
        <v>28448</v>
      </c>
      <c r="B3012" s="4" t="str">
        <f>TEXT(Airplane_Crashes_and_Fatalities[[#This Row],[Date]],"yyyy")</f>
        <v>1977</v>
      </c>
      <c r="C3012" s="1" t="str">
        <f>TEXT(Airplane_Crashes_and_Fatalities[[#This Row],[Date]],"mmm")</f>
        <v>Nov</v>
      </c>
      <c r="D3012" s="5">
        <f>DAY(Airplane_Crashes_and_Fatalities[[#This Row],[Date]])</f>
        <v>19</v>
      </c>
      <c r="E3012" s="3">
        <v>0.17500000000000004</v>
      </c>
      <c r="F3012" s="2" t="s">
        <v>20955</v>
      </c>
      <c r="G3012" s="2" t="s">
        <v>19745</v>
      </c>
      <c r="H3012" s="2"/>
      <c r="I3012" s="2" t="s">
        <v>4866</v>
      </c>
      <c r="J3012" s="2"/>
      <c r="K3012" s="2" t="s">
        <v>9978</v>
      </c>
      <c r="L3012" s="2" t="s">
        <v>9979</v>
      </c>
      <c r="M3012" t="s">
        <v>9980</v>
      </c>
      <c r="N3012">
        <f>Airplane_Crashes_and_Fatalities[[#This Row],[Aboard]]-Airplane_Crashes_and_Fatalities[[#This Row],[Fatalities]]</f>
        <v>0</v>
      </c>
      <c r="O3012" t="s">
        <v>9981</v>
      </c>
      <c r="P3012">
        <v>5</v>
      </c>
      <c r="Q3012">
        <v>5</v>
      </c>
      <c r="R3012">
        <v>0</v>
      </c>
      <c r="S3012" s="2" t="s">
        <v>9982</v>
      </c>
    </row>
    <row r="3013" spans="1:19" x14ac:dyDescent="0.3">
      <c r="A3013" s="1">
        <v>28450</v>
      </c>
      <c r="B3013" s="4" t="str">
        <f>TEXT(Airplane_Crashes_and_Fatalities[[#This Row],[Date]],"yyyy")</f>
        <v>1977</v>
      </c>
      <c r="C3013" s="1" t="str">
        <f>TEXT(Airplane_Crashes_and_Fatalities[[#This Row],[Date]],"mmm")</f>
        <v>Nov</v>
      </c>
      <c r="D3013" s="5">
        <f>DAY(Airplane_Crashes_and_Fatalities[[#This Row],[Date]])</f>
        <v>21</v>
      </c>
      <c r="F3013" s="2" t="s">
        <v>22392</v>
      </c>
      <c r="G3013" s="2" t="s">
        <v>20063</v>
      </c>
      <c r="H3013" s="2"/>
      <c r="I3013" s="2" t="s">
        <v>9983</v>
      </c>
      <c r="J3013" s="2"/>
      <c r="K3013" s="2"/>
      <c r="L3013" s="2" t="s">
        <v>9984</v>
      </c>
      <c r="M3013" t="s">
        <v>9985</v>
      </c>
      <c r="N3013">
        <f>Airplane_Crashes_and_Fatalities[[#This Row],[Aboard]]-Airplane_Crashes_and_Fatalities[[#This Row],[Fatalities]]</f>
        <v>0</v>
      </c>
      <c r="O3013">
        <v>546</v>
      </c>
      <c r="P3013">
        <v>2</v>
      </c>
      <c r="Q3013">
        <v>2</v>
      </c>
      <c r="R3013">
        <v>0</v>
      </c>
      <c r="S3013" s="2" t="s">
        <v>9986</v>
      </c>
    </row>
    <row r="3014" spans="1:19" x14ac:dyDescent="0.3">
      <c r="A3014" s="1">
        <v>28450</v>
      </c>
      <c r="B3014" s="4" t="str">
        <f>TEXT(Airplane_Crashes_and_Fatalities[[#This Row],[Date]],"yyyy")</f>
        <v>1977</v>
      </c>
      <c r="C3014" s="1" t="str">
        <f>TEXT(Airplane_Crashes_and_Fatalities[[#This Row],[Date]],"mmm")</f>
        <v>Nov</v>
      </c>
      <c r="D3014" s="5">
        <f>DAY(Airplane_Crashes_and_Fatalities[[#This Row],[Date]])</f>
        <v>21</v>
      </c>
      <c r="E3014" s="3">
        <v>0.41666666666666674</v>
      </c>
      <c r="F3014" s="2" t="s">
        <v>22393</v>
      </c>
      <c r="G3014" s="2" t="s">
        <v>19987</v>
      </c>
      <c r="H3014" s="2"/>
      <c r="I3014" s="2" t="s">
        <v>4886</v>
      </c>
      <c r="J3014" s="2"/>
      <c r="K3014" s="2" t="s">
        <v>9987</v>
      </c>
      <c r="L3014" s="2" t="s">
        <v>9988</v>
      </c>
      <c r="M3014" t="s">
        <v>9989</v>
      </c>
      <c r="N3014">
        <f>Airplane_Crashes_and_Fatalities[[#This Row],[Aboard]]-Airplane_Crashes_and_Fatalities[[#This Row],[Fatalities]]</f>
        <v>33</v>
      </c>
      <c r="O3014">
        <v>155</v>
      </c>
      <c r="P3014">
        <v>79</v>
      </c>
      <c r="Q3014">
        <v>46</v>
      </c>
      <c r="R3014">
        <v>0</v>
      </c>
      <c r="S3014" s="2" t="s">
        <v>9990</v>
      </c>
    </row>
    <row r="3015" spans="1:19" x14ac:dyDescent="0.3">
      <c r="A3015" s="1">
        <v>28455</v>
      </c>
      <c r="B3015" s="4" t="str">
        <f>TEXT(Airplane_Crashes_and_Fatalities[[#This Row],[Date]],"yyyy")</f>
        <v>1977</v>
      </c>
      <c r="C3015" s="1" t="str">
        <f>TEXT(Airplane_Crashes_and_Fatalities[[#This Row],[Date]],"mmm")</f>
        <v>Nov</v>
      </c>
      <c r="D3015" s="5">
        <f>DAY(Airplane_Crashes_and_Fatalities[[#This Row],[Date]])</f>
        <v>26</v>
      </c>
      <c r="E3015" s="3">
        <v>0.10416666666666674</v>
      </c>
      <c r="F3015" s="2" t="s">
        <v>22394</v>
      </c>
      <c r="G3015" s="2" t="s">
        <v>19685</v>
      </c>
      <c r="H3015" s="2"/>
      <c r="I3015" s="2" t="s">
        <v>5541</v>
      </c>
      <c r="J3015" s="2"/>
      <c r="K3015" s="2"/>
      <c r="L3015" s="2" t="s">
        <v>4935</v>
      </c>
      <c r="M3015">
        <v>182</v>
      </c>
      <c r="N3015">
        <f>Airplane_Crashes_and_Fatalities[[#This Row],[Aboard]]-Airplane_Crashes_and_Fatalities[[#This Row],[Fatalities]]</f>
        <v>0</v>
      </c>
      <c r="P3015">
        <v>34</v>
      </c>
      <c r="Q3015">
        <v>34</v>
      </c>
      <c r="R3015">
        <v>0</v>
      </c>
      <c r="S3015" s="2" t="s">
        <v>9991</v>
      </c>
    </row>
    <row r="3016" spans="1:19" x14ac:dyDescent="0.3">
      <c r="A3016" s="1">
        <v>28458</v>
      </c>
      <c r="B3016" s="4" t="str">
        <f>TEXT(Airplane_Crashes_and_Fatalities[[#This Row],[Date]],"yyyy")</f>
        <v>1977</v>
      </c>
      <c r="C3016" s="1" t="str">
        <f>TEXT(Airplane_Crashes_and_Fatalities[[#This Row],[Date]],"mmm")</f>
        <v>Nov</v>
      </c>
      <c r="D3016" s="5">
        <f>DAY(Airplane_Crashes_and_Fatalities[[#This Row],[Date]])</f>
        <v>29</v>
      </c>
      <c r="E3016" s="3">
        <v>0.80347222222222214</v>
      </c>
      <c r="F3016" s="2" t="s">
        <v>22395</v>
      </c>
      <c r="G3016" s="2" t="s">
        <v>20293</v>
      </c>
      <c r="H3016" s="2"/>
      <c r="I3016" s="2" t="s">
        <v>9992</v>
      </c>
      <c r="J3016" s="2"/>
      <c r="K3016" s="2" t="s">
        <v>9993</v>
      </c>
      <c r="L3016" s="2" t="s">
        <v>9893</v>
      </c>
      <c r="M3016" t="s">
        <v>9994</v>
      </c>
      <c r="N3016">
        <f>Airplane_Crashes_and_Fatalities[[#This Row],[Aboard]]-Airplane_Crashes_and_Fatalities[[#This Row],[Fatalities]]</f>
        <v>0</v>
      </c>
      <c r="P3016">
        <v>2</v>
      </c>
      <c r="Q3016">
        <v>2</v>
      </c>
      <c r="R3016">
        <v>0</v>
      </c>
      <c r="S3016" s="2" t="s">
        <v>9995</v>
      </c>
    </row>
    <row r="3017" spans="1:19" x14ac:dyDescent="0.3">
      <c r="A3017" s="1">
        <v>28461</v>
      </c>
      <c r="B3017" s="4" t="str">
        <f>TEXT(Airplane_Crashes_and_Fatalities[[#This Row],[Date]],"yyyy")</f>
        <v>1977</v>
      </c>
      <c r="C3017" s="1" t="str">
        <f>TEXT(Airplane_Crashes_and_Fatalities[[#This Row],[Date]],"mmm")</f>
        <v>Dec</v>
      </c>
      <c r="D3017" s="5">
        <f>DAY(Airplane_Crashes_and_Fatalities[[#This Row],[Date]])</f>
        <v>2</v>
      </c>
      <c r="F3017" s="2" t="s">
        <v>22396</v>
      </c>
      <c r="G3017" s="2" t="s">
        <v>19968</v>
      </c>
      <c r="H3017" s="2"/>
      <c r="I3017" s="2" t="s">
        <v>7922</v>
      </c>
      <c r="J3017" s="2"/>
      <c r="K3017" s="2" t="s">
        <v>9996</v>
      </c>
      <c r="L3017" s="2" t="s">
        <v>9365</v>
      </c>
      <c r="M3017" t="s">
        <v>9997</v>
      </c>
      <c r="N3017">
        <f>Airplane_Crashes_and_Fatalities[[#This Row],[Aboard]]-Airplane_Crashes_and_Fatalities[[#This Row],[Fatalities]]</f>
        <v>106</v>
      </c>
      <c r="O3017">
        <v>54</v>
      </c>
      <c r="P3017">
        <v>165</v>
      </c>
      <c r="Q3017">
        <v>59</v>
      </c>
      <c r="R3017">
        <v>0</v>
      </c>
      <c r="S3017" s="2" t="s">
        <v>9998</v>
      </c>
    </row>
    <row r="3018" spans="1:19" x14ac:dyDescent="0.3">
      <c r="A3018" s="1">
        <v>28463</v>
      </c>
      <c r="B3018" s="4" t="str">
        <f>TEXT(Airplane_Crashes_and_Fatalities[[#This Row],[Date]],"yyyy")</f>
        <v>1977</v>
      </c>
      <c r="C3018" s="1" t="str">
        <f>TEXT(Airplane_Crashes_and_Fatalities[[#This Row],[Date]],"mmm")</f>
        <v>Dec</v>
      </c>
      <c r="D3018" s="5">
        <f>DAY(Airplane_Crashes_and_Fatalities[[#This Row],[Date]])</f>
        <v>4</v>
      </c>
      <c r="E3018" s="3">
        <v>0.84375</v>
      </c>
      <c r="F3018" s="2" t="s">
        <v>22397</v>
      </c>
      <c r="G3018" s="2" t="s">
        <v>22398</v>
      </c>
      <c r="H3018" s="2" t="s">
        <v>20735</v>
      </c>
      <c r="I3018" s="2" t="s">
        <v>9999</v>
      </c>
      <c r="J3018" s="2" t="s">
        <v>19317</v>
      </c>
      <c r="K3018" s="2" t="s">
        <v>10000</v>
      </c>
      <c r="L3018" s="2" t="s">
        <v>10001</v>
      </c>
      <c r="M3018" t="s">
        <v>10002</v>
      </c>
      <c r="N3018">
        <f>Airplane_Crashes_and_Fatalities[[#This Row],[Aboard]]-Airplane_Crashes_and_Fatalities[[#This Row],[Fatalities]]</f>
        <v>0</v>
      </c>
      <c r="O3018" t="s">
        <v>10003</v>
      </c>
      <c r="P3018">
        <v>100</v>
      </c>
      <c r="Q3018">
        <v>100</v>
      </c>
      <c r="R3018">
        <v>0</v>
      </c>
      <c r="S3018" s="2" t="s">
        <v>10004</v>
      </c>
    </row>
    <row r="3019" spans="1:19" x14ac:dyDescent="0.3">
      <c r="A3019" s="1">
        <v>28467</v>
      </c>
      <c r="B3019" s="4" t="str">
        <f>TEXT(Airplane_Crashes_and_Fatalities[[#This Row],[Date]],"yyyy")</f>
        <v>1977</v>
      </c>
      <c r="C3019" s="1" t="str">
        <f>TEXT(Airplane_Crashes_and_Fatalities[[#This Row],[Date]],"mmm")</f>
        <v>Dec</v>
      </c>
      <c r="D3019" s="5">
        <f>DAY(Airplane_Crashes_and_Fatalities[[#This Row],[Date]])</f>
        <v>8</v>
      </c>
      <c r="E3019" s="3">
        <v>0.5</v>
      </c>
      <c r="F3019" s="2" t="s">
        <v>22399</v>
      </c>
      <c r="G3019" s="2" t="s">
        <v>21480</v>
      </c>
      <c r="H3019" s="2"/>
      <c r="I3019" s="2" t="s">
        <v>6600</v>
      </c>
      <c r="J3019" s="2"/>
      <c r="K3019" s="2"/>
      <c r="L3019" s="2" t="s">
        <v>10005</v>
      </c>
      <c r="M3019" t="s">
        <v>10006</v>
      </c>
      <c r="N3019">
        <f>Airplane_Crashes_and_Fatalities[[#This Row],[Aboard]]-Airplane_Crashes_and_Fatalities[[#This Row],[Fatalities]]</f>
        <v>2</v>
      </c>
      <c r="P3019">
        <v>19</v>
      </c>
      <c r="Q3019">
        <v>17</v>
      </c>
      <c r="R3019">
        <v>0</v>
      </c>
      <c r="S3019" s="2" t="s">
        <v>10007</v>
      </c>
    </row>
    <row r="3020" spans="1:19" x14ac:dyDescent="0.3">
      <c r="A3020" s="1">
        <v>28468</v>
      </c>
      <c r="B3020" s="4" t="str">
        <f>TEXT(Airplane_Crashes_and_Fatalities[[#This Row],[Date]],"yyyy")</f>
        <v>1977</v>
      </c>
      <c r="C3020" s="1" t="str">
        <f>TEXT(Airplane_Crashes_and_Fatalities[[#This Row],[Date]],"mmm")</f>
        <v>Dec</v>
      </c>
      <c r="D3020" s="5">
        <f>DAY(Airplane_Crashes_and_Fatalities[[#This Row],[Date]])</f>
        <v>9</v>
      </c>
      <c r="F3020" s="2" t="s">
        <v>22400</v>
      </c>
      <c r="G3020" s="2" t="s">
        <v>19768</v>
      </c>
      <c r="H3020" s="2"/>
      <c r="I3020" s="2" t="s">
        <v>2306</v>
      </c>
      <c r="J3020" s="2"/>
      <c r="K3020" s="2"/>
      <c r="L3020" s="2" t="s">
        <v>6604</v>
      </c>
      <c r="M3020" t="s">
        <v>10008</v>
      </c>
      <c r="N3020">
        <f>Airplane_Crashes_and_Fatalities[[#This Row],[Aboard]]-Airplane_Crashes_and_Fatalities[[#This Row],[Fatalities]]</f>
        <v>6</v>
      </c>
      <c r="O3020">
        <v>27307602</v>
      </c>
      <c r="P3020">
        <v>23</v>
      </c>
      <c r="Q3020">
        <v>17</v>
      </c>
      <c r="R3020">
        <v>0</v>
      </c>
      <c r="S3020" s="2"/>
    </row>
    <row r="3021" spans="1:19" x14ac:dyDescent="0.3">
      <c r="A3021" s="1">
        <v>28470</v>
      </c>
      <c r="B3021" s="4" t="str">
        <f>TEXT(Airplane_Crashes_and_Fatalities[[#This Row],[Date]],"yyyy")</f>
        <v>1977</v>
      </c>
      <c r="C3021" s="1" t="str">
        <f>TEXT(Airplane_Crashes_and_Fatalities[[#This Row],[Date]],"mmm")</f>
        <v>Dec</v>
      </c>
      <c r="D3021" s="5">
        <f>DAY(Airplane_Crashes_and_Fatalities[[#This Row],[Date]])</f>
        <v>11</v>
      </c>
      <c r="E3021" s="3">
        <v>0.45833333333333326</v>
      </c>
      <c r="F3021" s="2" t="s">
        <v>22401</v>
      </c>
      <c r="G3021" s="2" t="s">
        <v>21586</v>
      </c>
      <c r="H3021" s="2"/>
      <c r="I3021" s="2" t="s">
        <v>16</v>
      </c>
      <c r="J3021" s="2"/>
      <c r="K3021" s="2"/>
      <c r="L3021" s="2" t="s">
        <v>6992</v>
      </c>
      <c r="M3021">
        <v>153428</v>
      </c>
      <c r="N3021">
        <f>Airplane_Crashes_and_Fatalities[[#This Row],[Aboard]]-Airplane_Crashes_and_Fatalities[[#This Row],[Fatalities]]</f>
        <v>0</v>
      </c>
      <c r="O3021" t="s">
        <v>10009</v>
      </c>
      <c r="P3021">
        <v>13</v>
      </c>
      <c r="Q3021">
        <v>13</v>
      </c>
      <c r="R3021">
        <v>0</v>
      </c>
      <c r="S3021" s="2" t="s">
        <v>10010</v>
      </c>
    </row>
    <row r="3022" spans="1:19" x14ac:dyDescent="0.3">
      <c r="A3022" s="1">
        <v>28472</v>
      </c>
      <c r="B3022" s="4" t="str">
        <f>TEXT(Airplane_Crashes_and_Fatalities[[#This Row],[Date]],"yyyy")</f>
        <v>1977</v>
      </c>
      <c r="C3022" s="1" t="str">
        <f>TEXT(Airplane_Crashes_and_Fatalities[[#This Row],[Date]],"mmm")</f>
        <v>Dec</v>
      </c>
      <c r="D3022" s="5">
        <f>DAY(Airplane_Crashes_and_Fatalities[[#This Row],[Date]])</f>
        <v>13</v>
      </c>
      <c r="E3022" s="3">
        <v>0.80694444444444446</v>
      </c>
      <c r="F3022" s="2" t="s">
        <v>22402</v>
      </c>
      <c r="G3022" s="2" t="s">
        <v>19698</v>
      </c>
      <c r="H3022" s="2"/>
      <c r="I3022" s="2" t="s">
        <v>10011</v>
      </c>
      <c r="J3022" s="2" t="s">
        <v>19016</v>
      </c>
      <c r="K3022" s="2" t="s">
        <v>10012</v>
      </c>
      <c r="L3022" s="2" t="s">
        <v>1183</v>
      </c>
      <c r="M3022" t="s">
        <v>10013</v>
      </c>
      <c r="N3022">
        <f>Airplane_Crashes_and_Fatalities[[#This Row],[Aboard]]-Airplane_Crashes_and_Fatalities[[#This Row],[Fatalities]]</f>
        <v>0</v>
      </c>
      <c r="O3022">
        <v>4837</v>
      </c>
      <c r="P3022">
        <v>29</v>
      </c>
      <c r="Q3022">
        <v>29</v>
      </c>
      <c r="R3022">
        <v>0</v>
      </c>
      <c r="S3022" s="2" t="s">
        <v>10014</v>
      </c>
    </row>
    <row r="3023" spans="1:19" x14ac:dyDescent="0.3">
      <c r="A3023" s="1">
        <v>28473</v>
      </c>
      <c r="B3023" s="4" t="str">
        <f>TEXT(Airplane_Crashes_and_Fatalities[[#This Row],[Date]],"yyyy")</f>
        <v>1977</v>
      </c>
      <c r="C3023" s="1" t="str">
        <f>TEXT(Airplane_Crashes_and_Fatalities[[#This Row],[Date]],"mmm")</f>
        <v>Dec</v>
      </c>
      <c r="D3023" s="5">
        <f>DAY(Airplane_Crashes_and_Fatalities[[#This Row],[Date]])</f>
        <v>14</v>
      </c>
      <c r="E3023" s="3">
        <v>0.59375</v>
      </c>
      <c r="F3023" s="2" t="s">
        <v>22108</v>
      </c>
      <c r="G3023" s="2" t="s">
        <v>19698</v>
      </c>
      <c r="H3023" s="2"/>
      <c r="I3023" s="2" t="s">
        <v>10015</v>
      </c>
      <c r="J3023" s="2"/>
      <c r="K3023" s="2" t="s">
        <v>10016</v>
      </c>
      <c r="L3023" s="2" t="s">
        <v>9382</v>
      </c>
      <c r="M3023" t="s">
        <v>10017</v>
      </c>
      <c r="N3023">
        <f>Airplane_Crashes_and_Fatalities[[#This Row],[Aboard]]-Airplane_Crashes_and_Fatalities[[#This Row],[Fatalities]]</f>
        <v>0</v>
      </c>
      <c r="P3023">
        <v>2</v>
      </c>
      <c r="Q3023">
        <v>2</v>
      </c>
      <c r="R3023">
        <v>0</v>
      </c>
      <c r="S3023" s="2" t="s">
        <v>10018</v>
      </c>
    </row>
    <row r="3024" spans="1:19" x14ac:dyDescent="0.3">
      <c r="A3024" s="1">
        <v>28477</v>
      </c>
      <c r="B3024" s="4" t="str">
        <f>TEXT(Airplane_Crashes_and_Fatalities[[#This Row],[Date]],"yyyy")</f>
        <v>1977</v>
      </c>
      <c r="C3024" s="1" t="str">
        <f>TEXT(Airplane_Crashes_and_Fatalities[[#This Row],[Date]],"mmm")</f>
        <v>Dec</v>
      </c>
      <c r="D3024" s="5">
        <f>DAY(Airplane_Crashes_and_Fatalities[[#This Row],[Date]])</f>
        <v>18</v>
      </c>
      <c r="F3024" s="2" t="s">
        <v>22403</v>
      </c>
      <c r="G3024" s="2" t="s">
        <v>20278</v>
      </c>
      <c r="H3024" s="2"/>
      <c r="I3024" s="2" t="s">
        <v>10019</v>
      </c>
      <c r="J3024" s="2" t="s">
        <v>19318</v>
      </c>
      <c r="K3024" s="2" t="s">
        <v>10020</v>
      </c>
      <c r="L3024" s="2" t="s">
        <v>10021</v>
      </c>
      <c r="M3024" t="s">
        <v>10022</v>
      </c>
      <c r="N3024">
        <f>Airplane_Crashes_and_Fatalities[[#This Row],[Aboard]]-Airplane_Crashes_and_Fatalities[[#This Row],[Fatalities]]</f>
        <v>21</v>
      </c>
      <c r="O3024">
        <v>200</v>
      </c>
      <c r="P3024">
        <v>57</v>
      </c>
      <c r="Q3024">
        <v>36</v>
      </c>
      <c r="R3024">
        <v>0</v>
      </c>
      <c r="S3024" s="2" t="s">
        <v>10023</v>
      </c>
    </row>
    <row r="3025" spans="1:19" x14ac:dyDescent="0.3">
      <c r="A3025" s="1">
        <v>28477</v>
      </c>
      <c r="B3025" s="4" t="str">
        <f>TEXT(Airplane_Crashes_and_Fatalities[[#This Row],[Date]],"yyyy")</f>
        <v>1977</v>
      </c>
      <c r="C3025" s="1" t="str">
        <f>TEXT(Airplane_Crashes_and_Fatalities[[#This Row],[Date]],"mmm")</f>
        <v>Dec</v>
      </c>
      <c r="D3025" s="5">
        <f>DAY(Airplane_Crashes_and_Fatalities[[#This Row],[Date]])</f>
        <v>18</v>
      </c>
      <c r="E3025" s="3">
        <v>6.8055555555555536E-2</v>
      </c>
      <c r="F3025" s="2" t="s">
        <v>20010</v>
      </c>
      <c r="G3025" s="2" t="s">
        <v>19943</v>
      </c>
      <c r="H3025" s="2"/>
      <c r="I3025" s="2" t="s">
        <v>740</v>
      </c>
      <c r="J3025" s="2"/>
      <c r="K3025" s="2" t="s">
        <v>10024</v>
      </c>
      <c r="L3025" s="2" t="s">
        <v>6798</v>
      </c>
      <c r="M3025" t="s">
        <v>10025</v>
      </c>
      <c r="N3025">
        <f>Airplane_Crashes_and_Fatalities[[#This Row],[Aboard]]-Airplane_Crashes_and_Fatalities[[#This Row],[Fatalities]]</f>
        <v>0</v>
      </c>
      <c r="O3025" t="s">
        <v>10026</v>
      </c>
      <c r="P3025">
        <v>3</v>
      </c>
      <c r="Q3025">
        <v>3</v>
      </c>
      <c r="R3025">
        <v>0</v>
      </c>
      <c r="S3025" s="2" t="s">
        <v>10027</v>
      </c>
    </row>
    <row r="3026" spans="1:19" x14ac:dyDescent="0.3">
      <c r="A3026" s="1">
        <v>28478</v>
      </c>
      <c r="B3026" s="4" t="str">
        <f>TEXT(Airplane_Crashes_and_Fatalities[[#This Row],[Date]],"yyyy")</f>
        <v>1977</v>
      </c>
      <c r="C3026" s="1" t="str">
        <f>TEXT(Airplane_Crashes_and_Fatalities[[#This Row],[Date]],"mmm")</f>
        <v>Dec</v>
      </c>
      <c r="D3026" s="5">
        <f>DAY(Airplane_Crashes_and_Fatalities[[#This Row],[Date]])</f>
        <v>19</v>
      </c>
      <c r="E3026" s="3">
        <v>0.32499999999999996</v>
      </c>
      <c r="F3026" s="2" t="s">
        <v>22404</v>
      </c>
      <c r="G3026" s="2" t="s">
        <v>20247</v>
      </c>
      <c r="H3026" s="2"/>
      <c r="I3026" s="2" t="s">
        <v>10028</v>
      </c>
      <c r="J3026" s="2"/>
      <c r="K3026" s="2" t="s">
        <v>10029</v>
      </c>
      <c r="L3026" s="2" t="s">
        <v>7804</v>
      </c>
      <c r="M3026" t="s">
        <v>10030</v>
      </c>
      <c r="N3026">
        <f>Airplane_Crashes_and_Fatalities[[#This Row],[Aboard]]-Airplane_Crashes_and_Fatalities[[#This Row],[Fatalities]]</f>
        <v>5</v>
      </c>
      <c r="O3026">
        <v>184</v>
      </c>
      <c r="P3026">
        <v>10</v>
      </c>
      <c r="Q3026">
        <v>5</v>
      </c>
      <c r="R3026">
        <v>0</v>
      </c>
      <c r="S3026" s="2" t="s">
        <v>10031</v>
      </c>
    </row>
    <row r="3027" spans="1:19" x14ac:dyDescent="0.3">
      <c r="A3027" s="1">
        <v>28480</v>
      </c>
      <c r="B3027" s="4" t="str">
        <f>TEXT(Airplane_Crashes_and_Fatalities[[#This Row],[Date]],"yyyy")</f>
        <v>1977</v>
      </c>
      <c r="C3027" s="1" t="str">
        <f>TEXT(Airplane_Crashes_and_Fatalities[[#This Row],[Date]],"mmm")</f>
        <v>Dec</v>
      </c>
      <c r="D3027" s="5">
        <f>DAY(Airplane_Crashes_and_Fatalities[[#This Row],[Date]])</f>
        <v>21</v>
      </c>
      <c r="F3027" s="2" t="s">
        <v>22405</v>
      </c>
      <c r="G3027" s="2" t="s">
        <v>19667</v>
      </c>
      <c r="H3027" s="2"/>
      <c r="I3027" s="2" t="s">
        <v>10032</v>
      </c>
      <c r="J3027" s="2"/>
      <c r="K3027" s="2"/>
      <c r="L3027" s="2" t="s">
        <v>8545</v>
      </c>
      <c r="M3027" t="s">
        <v>10033</v>
      </c>
      <c r="N3027">
        <f>Airplane_Crashes_and_Fatalities[[#This Row],[Aboard]]-Airplane_Crashes_and_Fatalities[[#This Row],[Fatalities]]</f>
        <v>0</v>
      </c>
      <c r="O3027">
        <v>278</v>
      </c>
      <c r="P3027">
        <v>8</v>
      </c>
      <c r="Q3027">
        <v>8</v>
      </c>
      <c r="R3027">
        <v>0</v>
      </c>
      <c r="S3027" s="2" t="s">
        <v>10034</v>
      </c>
    </row>
    <row r="3028" spans="1:19" x14ac:dyDescent="0.3">
      <c r="A3028" s="1">
        <v>28481</v>
      </c>
      <c r="B3028" s="4" t="str">
        <f>TEXT(Airplane_Crashes_and_Fatalities[[#This Row],[Date]],"yyyy")</f>
        <v>1977</v>
      </c>
      <c r="C3028" s="1" t="str">
        <f>TEXT(Airplane_Crashes_and_Fatalities[[#This Row],[Date]],"mmm")</f>
        <v>Dec</v>
      </c>
      <c r="D3028" s="5">
        <f>DAY(Airplane_Crashes_and_Fatalities[[#This Row],[Date]])</f>
        <v>22</v>
      </c>
      <c r="E3028" s="3">
        <v>0.52916666666666656</v>
      </c>
      <c r="F3028" s="2" t="s">
        <v>22406</v>
      </c>
      <c r="G3028" s="2" t="s">
        <v>19842</v>
      </c>
      <c r="H3028" s="2"/>
      <c r="I3028" s="2" t="s">
        <v>10035</v>
      </c>
      <c r="J3028" s="2"/>
      <c r="K3028" s="2" t="s">
        <v>10036</v>
      </c>
      <c r="L3028" s="2" t="s">
        <v>7859</v>
      </c>
      <c r="M3028" t="s">
        <v>10037</v>
      </c>
      <c r="N3028">
        <f>Airplane_Crashes_and_Fatalities[[#This Row],[Aboard]]-Airplane_Crashes_and_Fatalities[[#This Row],[Fatalities]]</f>
        <v>0</v>
      </c>
      <c r="P3028">
        <v>2</v>
      </c>
      <c r="Q3028">
        <v>2</v>
      </c>
      <c r="R3028">
        <v>0</v>
      </c>
      <c r="S3028" s="2" t="s">
        <v>10038</v>
      </c>
    </row>
    <row r="3029" spans="1:19" x14ac:dyDescent="0.3">
      <c r="A3029" s="1">
        <v>28483</v>
      </c>
      <c r="B3029" s="4" t="str">
        <f>TEXT(Airplane_Crashes_and_Fatalities[[#This Row],[Date]],"yyyy")</f>
        <v>1977</v>
      </c>
      <c r="C3029" s="1" t="str">
        <f>TEXT(Airplane_Crashes_and_Fatalities[[#This Row],[Date]],"mmm")</f>
        <v>Dec</v>
      </c>
      <c r="D3029" s="5">
        <f>DAY(Airplane_Crashes_and_Fatalities[[#This Row],[Date]])</f>
        <v>24</v>
      </c>
      <c r="F3029" s="2" t="s">
        <v>22407</v>
      </c>
      <c r="G3029" s="2" t="s">
        <v>22408</v>
      </c>
      <c r="H3029" s="2" t="s">
        <v>22078</v>
      </c>
      <c r="I3029" s="2" t="s">
        <v>10039</v>
      </c>
      <c r="J3029" s="2"/>
      <c r="K3029" s="2"/>
      <c r="L3029" s="2" t="s">
        <v>10040</v>
      </c>
      <c r="N3029">
        <f>Airplane_Crashes_and_Fatalities[[#This Row],[Aboard]]-Airplane_Crashes_and_Fatalities[[#This Row],[Fatalities]]</f>
        <v>0</v>
      </c>
      <c r="P3029">
        <v>10</v>
      </c>
      <c r="Q3029">
        <v>10</v>
      </c>
      <c r="R3029">
        <v>0</v>
      </c>
      <c r="S3029" s="2"/>
    </row>
    <row r="3030" spans="1:19" x14ac:dyDescent="0.3">
      <c r="A3030" s="1">
        <v>28488</v>
      </c>
      <c r="B3030" s="4" t="str">
        <f>TEXT(Airplane_Crashes_and_Fatalities[[#This Row],[Date]],"yyyy")</f>
        <v>1977</v>
      </c>
      <c r="C3030" s="1" t="str">
        <f>TEXT(Airplane_Crashes_and_Fatalities[[#This Row],[Date]],"mmm")</f>
        <v>Dec</v>
      </c>
      <c r="D3030" s="5">
        <f>DAY(Airplane_Crashes_and_Fatalities[[#This Row],[Date]])</f>
        <v>29</v>
      </c>
      <c r="F3030" s="2" t="s">
        <v>20455</v>
      </c>
      <c r="G3030" s="2" t="s">
        <v>20208</v>
      </c>
      <c r="H3030" s="2"/>
      <c r="I3030" s="2" t="s">
        <v>10041</v>
      </c>
      <c r="J3030" s="2"/>
      <c r="K3030" s="2" t="s">
        <v>2163</v>
      </c>
      <c r="L3030" s="2" t="s">
        <v>10042</v>
      </c>
      <c r="M3030" t="s">
        <v>10043</v>
      </c>
      <c r="N3030">
        <f>Airplane_Crashes_and_Fatalities[[#This Row],[Aboard]]-Airplane_Crashes_and_Fatalities[[#This Row],[Fatalities]]</f>
        <v>0</v>
      </c>
      <c r="O3030">
        <v>183</v>
      </c>
      <c r="P3030">
        <v>24</v>
      </c>
      <c r="Q3030">
        <v>24</v>
      </c>
      <c r="R3030">
        <v>0</v>
      </c>
      <c r="S3030" s="2" t="s">
        <v>10044</v>
      </c>
    </row>
    <row r="3031" spans="1:19" x14ac:dyDescent="0.3">
      <c r="A3031" s="1">
        <v>28491</v>
      </c>
      <c r="B3031" s="4" t="str">
        <f>TEXT(Airplane_Crashes_and_Fatalities[[#This Row],[Date]],"yyyy")</f>
        <v>1978</v>
      </c>
      <c r="C3031" s="1" t="str">
        <f>TEXT(Airplane_Crashes_and_Fatalities[[#This Row],[Date]],"mmm")</f>
        <v>Jan</v>
      </c>
      <c r="D3031" s="5">
        <f>DAY(Airplane_Crashes_and_Fatalities[[#This Row],[Date]])</f>
        <v>1</v>
      </c>
      <c r="E3031" s="3">
        <v>0.84375</v>
      </c>
      <c r="F3031" s="2" t="s">
        <v>21443</v>
      </c>
      <c r="G3031" s="2" t="s">
        <v>21381</v>
      </c>
      <c r="H3031" s="2" t="s">
        <v>20163</v>
      </c>
      <c r="I3031" s="2" t="s">
        <v>2608</v>
      </c>
      <c r="J3031" s="2" t="s">
        <v>19319</v>
      </c>
      <c r="K3031" s="2" t="s">
        <v>10045</v>
      </c>
      <c r="L3031" s="2" t="s">
        <v>10046</v>
      </c>
      <c r="M3031" t="s">
        <v>10047</v>
      </c>
      <c r="N3031">
        <f>Airplane_Crashes_and_Fatalities[[#This Row],[Aboard]]-Airplane_Crashes_and_Fatalities[[#This Row],[Fatalities]]</f>
        <v>0</v>
      </c>
      <c r="O3031" t="s">
        <v>10048</v>
      </c>
      <c r="P3031">
        <v>213</v>
      </c>
      <c r="Q3031">
        <v>213</v>
      </c>
      <c r="R3031">
        <v>0</v>
      </c>
      <c r="S3031" s="2" t="s">
        <v>10049</v>
      </c>
    </row>
    <row r="3032" spans="1:19" x14ac:dyDescent="0.3">
      <c r="A3032" s="1">
        <v>28496</v>
      </c>
      <c r="B3032" s="4" t="str">
        <f>TEXT(Airplane_Crashes_and_Fatalities[[#This Row],[Date]],"yyyy")</f>
        <v>1978</v>
      </c>
      <c r="C3032" s="1" t="str">
        <f>TEXT(Airplane_Crashes_and_Fatalities[[#This Row],[Date]],"mmm")</f>
        <v>Jan</v>
      </c>
      <c r="D3032" s="5">
        <f>DAY(Airplane_Crashes_and_Fatalities[[#This Row],[Date]])</f>
        <v>6</v>
      </c>
      <c r="E3032" s="3">
        <v>0.78472222222222232</v>
      </c>
      <c r="F3032" s="2" t="s">
        <v>20360</v>
      </c>
      <c r="G3032" s="2" t="s">
        <v>19712</v>
      </c>
      <c r="H3032" s="2"/>
      <c r="I3032" s="2" t="s">
        <v>10035</v>
      </c>
      <c r="J3032" s="2"/>
      <c r="K3032" s="2" t="s">
        <v>10050</v>
      </c>
      <c r="L3032" s="2" t="s">
        <v>10051</v>
      </c>
      <c r="M3032" t="s">
        <v>10052</v>
      </c>
      <c r="N3032">
        <f>Airplane_Crashes_and_Fatalities[[#This Row],[Aboard]]-Airplane_Crashes_and_Fatalities[[#This Row],[Fatalities]]</f>
        <v>0</v>
      </c>
      <c r="P3032">
        <v>2</v>
      </c>
      <c r="Q3032">
        <v>2</v>
      </c>
      <c r="R3032">
        <v>0</v>
      </c>
      <c r="S3032" s="2" t="s">
        <v>10053</v>
      </c>
    </row>
    <row r="3033" spans="1:19" x14ac:dyDescent="0.3">
      <c r="A3033" s="1">
        <v>28514</v>
      </c>
      <c r="B3033" s="4" t="str">
        <f>TEXT(Airplane_Crashes_and_Fatalities[[#This Row],[Date]],"yyyy")</f>
        <v>1978</v>
      </c>
      <c r="C3033" s="1" t="str">
        <f>TEXT(Airplane_Crashes_and_Fatalities[[#This Row],[Date]],"mmm")</f>
        <v>Jan</v>
      </c>
      <c r="D3033" s="5">
        <f>DAY(Airplane_Crashes_and_Fatalities[[#This Row],[Date]])</f>
        <v>24</v>
      </c>
      <c r="E3033" s="3">
        <v>0.83680555555555558</v>
      </c>
      <c r="F3033" s="2" t="s">
        <v>22409</v>
      </c>
      <c r="G3033" s="2" t="s">
        <v>19692</v>
      </c>
      <c r="H3033" s="2"/>
      <c r="I3033" s="2" t="s">
        <v>10054</v>
      </c>
      <c r="J3033" s="2"/>
      <c r="K3033" s="2" t="s">
        <v>10055</v>
      </c>
      <c r="L3033" s="2" t="s">
        <v>10056</v>
      </c>
      <c r="M3033" t="s">
        <v>10057</v>
      </c>
      <c r="N3033">
        <f>Airplane_Crashes_and_Fatalities[[#This Row],[Aboard]]-Airplane_Crashes_and_Fatalities[[#This Row],[Fatalities]]</f>
        <v>0</v>
      </c>
      <c r="O3033" t="s">
        <v>10058</v>
      </c>
      <c r="P3033">
        <v>2</v>
      </c>
      <c r="Q3033">
        <v>2</v>
      </c>
      <c r="R3033">
        <v>0</v>
      </c>
      <c r="S3033" s="2" t="s">
        <v>10059</v>
      </c>
    </row>
    <row r="3034" spans="1:19" x14ac:dyDescent="0.3">
      <c r="A3034" s="1">
        <v>28517</v>
      </c>
      <c r="B3034" s="4" t="str">
        <f>TEXT(Airplane_Crashes_and_Fatalities[[#This Row],[Date]],"yyyy")</f>
        <v>1978</v>
      </c>
      <c r="C3034" s="1" t="str">
        <f>TEXT(Airplane_Crashes_and_Fatalities[[#This Row],[Date]],"mmm")</f>
        <v>Jan</v>
      </c>
      <c r="D3034" s="5">
        <f>DAY(Airplane_Crashes_and_Fatalities[[#This Row],[Date]])</f>
        <v>27</v>
      </c>
      <c r="E3034" s="3">
        <v>0.57638888888888884</v>
      </c>
      <c r="F3034" s="2" t="s">
        <v>22410</v>
      </c>
      <c r="G3034" s="2" t="s">
        <v>19762</v>
      </c>
      <c r="H3034" s="2"/>
      <c r="I3034" s="2" t="s">
        <v>10060</v>
      </c>
      <c r="J3034" s="2"/>
      <c r="K3034" s="2" t="s">
        <v>10061</v>
      </c>
      <c r="L3034" s="2" t="s">
        <v>1183</v>
      </c>
      <c r="M3034" t="s">
        <v>10062</v>
      </c>
      <c r="N3034">
        <f>Airplane_Crashes_and_Fatalities[[#This Row],[Aboard]]-Airplane_Crashes_and_Fatalities[[#This Row],[Fatalities]]</f>
        <v>0</v>
      </c>
      <c r="O3034">
        <v>42958</v>
      </c>
      <c r="P3034">
        <v>14</v>
      </c>
      <c r="Q3034">
        <v>14</v>
      </c>
      <c r="R3034">
        <v>0</v>
      </c>
      <c r="S3034" s="2" t="s">
        <v>10063</v>
      </c>
    </row>
    <row r="3035" spans="1:19" x14ac:dyDescent="0.3">
      <c r="A3035" s="1">
        <v>28521</v>
      </c>
      <c r="B3035" s="4" t="str">
        <f>TEXT(Airplane_Crashes_and_Fatalities[[#This Row],[Date]],"yyyy")</f>
        <v>1978</v>
      </c>
      <c r="C3035" s="1" t="str">
        <f>TEXT(Airplane_Crashes_and_Fatalities[[#This Row],[Date]],"mmm")</f>
        <v>Jan</v>
      </c>
      <c r="D3035" s="5">
        <f>DAY(Airplane_Crashes_and_Fatalities[[#This Row],[Date]])</f>
        <v>31</v>
      </c>
      <c r="F3035" s="2" t="s">
        <v>22411</v>
      </c>
      <c r="G3035" s="2" t="s">
        <v>19819</v>
      </c>
      <c r="H3035" s="2"/>
      <c r="I3035" s="2" t="s">
        <v>10064</v>
      </c>
      <c r="J3035" s="2"/>
      <c r="K3035" s="2"/>
      <c r="L3035" s="2" t="s">
        <v>10065</v>
      </c>
      <c r="M3035" t="s">
        <v>10066</v>
      </c>
      <c r="N3035">
        <f>Airplane_Crashes_and_Fatalities[[#This Row],[Aboard]]-Airplane_Crashes_and_Fatalities[[#This Row],[Fatalities]]</f>
        <v>12</v>
      </c>
      <c r="O3035">
        <v>110128</v>
      </c>
      <c r="P3035">
        <v>14</v>
      </c>
      <c r="Q3035">
        <v>2</v>
      </c>
      <c r="R3035">
        <v>0</v>
      </c>
      <c r="S3035" s="2" t="s">
        <v>1531</v>
      </c>
    </row>
    <row r="3036" spans="1:19" x14ac:dyDescent="0.3">
      <c r="A3036" s="1">
        <v>28531</v>
      </c>
      <c r="B3036" s="4" t="str">
        <f>TEXT(Airplane_Crashes_and_Fatalities[[#This Row],[Date]],"yyyy")</f>
        <v>1978</v>
      </c>
      <c r="C3036" s="1" t="str">
        <f>TEXT(Airplane_Crashes_and_Fatalities[[#This Row],[Date]],"mmm")</f>
        <v>Feb</v>
      </c>
      <c r="D3036" s="5">
        <f>DAY(Airplane_Crashes_and_Fatalities[[#This Row],[Date]])</f>
        <v>10</v>
      </c>
      <c r="E3036" s="3">
        <v>0.47222222222222232</v>
      </c>
      <c r="F3036" s="2" t="s">
        <v>22412</v>
      </c>
      <c r="G3036" s="2" t="s">
        <v>19814</v>
      </c>
      <c r="H3036" s="2"/>
      <c r="I3036" s="2" t="s">
        <v>10067</v>
      </c>
      <c r="J3036" s="2"/>
      <c r="K3036" s="2" t="s">
        <v>10068</v>
      </c>
      <c r="L3036" s="2" t="s">
        <v>1697</v>
      </c>
      <c r="M3036" t="s">
        <v>10069</v>
      </c>
      <c r="N3036">
        <f>Airplane_Crashes_and_Fatalities[[#This Row],[Aboard]]-Airplane_Crashes_and_Fatalities[[#This Row],[Fatalities]]</f>
        <v>0</v>
      </c>
      <c r="O3036">
        <v>19301</v>
      </c>
      <c r="P3036">
        <v>44</v>
      </c>
      <c r="Q3036">
        <v>44</v>
      </c>
      <c r="R3036">
        <v>0</v>
      </c>
      <c r="S3036" s="2" t="s">
        <v>10070</v>
      </c>
    </row>
    <row r="3037" spans="1:19" x14ac:dyDescent="0.3">
      <c r="A3037" s="1">
        <v>28531</v>
      </c>
      <c r="B3037" s="4" t="str">
        <f>TEXT(Airplane_Crashes_and_Fatalities[[#This Row],[Date]],"yyyy")</f>
        <v>1978</v>
      </c>
      <c r="C3037" s="1" t="str">
        <f>TEXT(Airplane_Crashes_and_Fatalities[[#This Row],[Date]],"mmm")</f>
        <v>Feb</v>
      </c>
      <c r="D3037" s="5">
        <f>DAY(Airplane_Crashes_and_Fatalities[[#This Row],[Date]])</f>
        <v>10</v>
      </c>
      <c r="E3037" s="3">
        <v>0.70138888888888884</v>
      </c>
      <c r="F3037" s="2" t="s">
        <v>22413</v>
      </c>
      <c r="G3037" s="2" t="s">
        <v>19878</v>
      </c>
      <c r="H3037" s="2"/>
      <c r="I3037" s="2" t="s">
        <v>10071</v>
      </c>
      <c r="J3037" s="2" t="s">
        <v>18994</v>
      </c>
      <c r="K3037" s="2" t="s">
        <v>10072</v>
      </c>
      <c r="L3037" s="2" t="s">
        <v>7450</v>
      </c>
      <c r="M3037" t="s">
        <v>10073</v>
      </c>
      <c r="N3037">
        <f>Airplane_Crashes_and_Fatalities[[#This Row],[Aboard]]-Airplane_Crashes_and_Fatalities[[#This Row],[Fatalities]]</f>
        <v>0</v>
      </c>
      <c r="O3037" t="s">
        <v>10074</v>
      </c>
      <c r="P3037">
        <v>17</v>
      </c>
      <c r="Q3037">
        <v>17</v>
      </c>
      <c r="R3037">
        <v>0</v>
      </c>
      <c r="S3037" s="2" t="s">
        <v>10075</v>
      </c>
    </row>
    <row r="3038" spans="1:19" x14ac:dyDescent="0.3">
      <c r="A3038" s="1">
        <v>28532</v>
      </c>
      <c r="B3038" s="4" t="str">
        <f>TEXT(Airplane_Crashes_and_Fatalities[[#This Row],[Date]],"yyyy")</f>
        <v>1978</v>
      </c>
      <c r="C3038" s="1" t="str">
        <f>TEXT(Airplane_Crashes_and_Fatalities[[#This Row],[Date]],"mmm")</f>
        <v>Feb</v>
      </c>
      <c r="D3038" s="5">
        <f>DAY(Airplane_Crashes_and_Fatalities[[#This Row],[Date]])</f>
        <v>11</v>
      </c>
      <c r="E3038" s="3">
        <v>0.53819444444444442</v>
      </c>
      <c r="F3038" s="2" t="s">
        <v>21927</v>
      </c>
      <c r="G3038" s="2" t="s">
        <v>19666</v>
      </c>
      <c r="H3038" s="2" t="s">
        <v>19667</v>
      </c>
      <c r="I3038" s="2" t="s">
        <v>4225</v>
      </c>
      <c r="J3038" s="2" t="s">
        <v>19080</v>
      </c>
      <c r="K3038" s="2" t="s">
        <v>10076</v>
      </c>
      <c r="L3038" s="2" t="s">
        <v>10077</v>
      </c>
      <c r="M3038" t="s">
        <v>10078</v>
      </c>
      <c r="N3038">
        <f>Airplane_Crashes_and_Fatalities[[#This Row],[Aboard]]-Airplane_Crashes_and_Fatalities[[#This Row],[Fatalities]]</f>
        <v>7</v>
      </c>
      <c r="O3038" t="s">
        <v>10079</v>
      </c>
      <c r="P3038">
        <v>49</v>
      </c>
      <c r="Q3038">
        <v>42</v>
      </c>
      <c r="R3038">
        <v>0</v>
      </c>
      <c r="S3038" s="2" t="s">
        <v>10080</v>
      </c>
    </row>
    <row r="3039" spans="1:19" x14ac:dyDescent="0.3">
      <c r="A3039" s="1">
        <v>28539</v>
      </c>
      <c r="B3039" s="4" t="str">
        <f>TEXT(Airplane_Crashes_and_Fatalities[[#This Row],[Date]],"yyyy")</f>
        <v>1978</v>
      </c>
      <c r="C3039" s="1" t="str">
        <f>TEXT(Airplane_Crashes_and_Fatalities[[#This Row],[Date]],"mmm")</f>
        <v>Feb</v>
      </c>
      <c r="D3039" s="5">
        <f>DAY(Airplane_Crashes_and_Fatalities[[#This Row],[Date]])</f>
        <v>18</v>
      </c>
      <c r="E3039" s="3">
        <v>0.20486111111111116</v>
      </c>
      <c r="F3039" s="2" t="s">
        <v>22414</v>
      </c>
      <c r="G3039" s="2" t="s">
        <v>19722</v>
      </c>
      <c r="H3039" s="2"/>
      <c r="I3039" s="2" t="s">
        <v>9538</v>
      </c>
      <c r="J3039" s="2"/>
      <c r="K3039" s="2" t="s">
        <v>10081</v>
      </c>
      <c r="L3039" s="2" t="s">
        <v>9893</v>
      </c>
      <c r="M3039" t="s">
        <v>10082</v>
      </c>
      <c r="N3039">
        <f>Airplane_Crashes_and_Fatalities[[#This Row],[Aboard]]-Airplane_Crashes_and_Fatalities[[#This Row],[Fatalities]]</f>
        <v>0</v>
      </c>
      <c r="P3039">
        <v>4</v>
      </c>
      <c r="Q3039">
        <v>4</v>
      </c>
      <c r="R3039">
        <v>0</v>
      </c>
      <c r="S3039" s="2" t="s">
        <v>10083</v>
      </c>
    </row>
    <row r="3040" spans="1:19" x14ac:dyDescent="0.3">
      <c r="A3040" s="1">
        <v>28548</v>
      </c>
      <c r="B3040" s="4" t="str">
        <f>TEXT(Airplane_Crashes_and_Fatalities[[#This Row],[Date]],"yyyy")</f>
        <v>1978</v>
      </c>
      <c r="C3040" s="1" t="str">
        <f>TEXT(Airplane_Crashes_and_Fatalities[[#This Row],[Date]],"mmm")</f>
        <v>Feb</v>
      </c>
      <c r="D3040" s="5">
        <f>DAY(Airplane_Crashes_and_Fatalities[[#This Row],[Date]])</f>
        <v>27</v>
      </c>
      <c r="E3040" s="3">
        <v>0.55902777777777768</v>
      </c>
      <c r="F3040" s="2" t="s">
        <v>22415</v>
      </c>
      <c r="G3040" s="2" t="s">
        <v>20063</v>
      </c>
      <c r="H3040" s="2"/>
      <c r="I3040" s="2" t="s">
        <v>10084</v>
      </c>
      <c r="J3040" s="2"/>
      <c r="K3040" s="2" t="s">
        <v>10085</v>
      </c>
      <c r="L3040" s="2" t="s">
        <v>10086</v>
      </c>
      <c r="M3040" t="s">
        <v>10087</v>
      </c>
      <c r="N3040">
        <f>Airplane_Crashes_and_Fatalities[[#This Row],[Aboard]]-Airplane_Crashes_and_Fatalities[[#This Row],[Fatalities]]</f>
        <v>0</v>
      </c>
      <c r="P3040">
        <v>3</v>
      </c>
      <c r="Q3040">
        <v>3</v>
      </c>
      <c r="R3040">
        <v>0</v>
      </c>
      <c r="S3040" s="2" t="s">
        <v>10088</v>
      </c>
    </row>
    <row r="3041" spans="1:19" x14ac:dyDescent="0.3">
      <c r="A3041" s="1">
        <v>28549</v>
      </c>
      <c r="B3041" s="4" t="str">
        <f>TEXT(Airplane_Crashes_and_Fatalities[[#This Row],[Date]],"yyyy")</f>
        <v>1978</v>
      </c>
      <c r="C3041" s="1" t="str">
        <f>TEXT(Airplane_Crashes_and_Fatalities[[#This Row],[Date]],"mmm")</f>
        <v>Feb</v>
      </c>
      <c r="D3041" s="5">
        <f>DAY(Airplane_Crashes_and_Fatalities[[#This Row],[Date]])</f>
        <v>28</v>
      </c>
      <c r="E3041" s="3">
        <v>0.4375</v>
      </c>
      <c r="F3041" s="2" t="s">
        <v>22416</v>
      </c>
      <c r="G3041" s="2" t="s">
        <v>19729</v>
      </c>
      <c r="H3041" s="2"/>
      <c r="I3041" s="2" t="s">
        <v>10089</v>
      </c>
      <c r="J3041" s="2"/>
      <c r="K3041" s="2" t="s">
        <v>10090</v>
      </c>
      <c r="L3041" s="2" t="s">
        <v>10091</v>
      </c>
      <c r="M3041" t="s">
        <v>10092</v>
      </c>
      <c r="N3041">
        <f>Airplane_Crashes_and_Fatalities[[#This Row],[Aboard]]-Airplane_Crashes_and_Fatalities[[#This Row],[Fatalities]]</f>
        <v>0</v>
      </c>
      <c r="P3041">
        <v>7</v>
      </c>
      <c r="Q3041">
        <v>7</v>
      </c>
      <c r="R3041">
        <v>0</v>
      </c>
      <c r="S3041" s="2" t="s">
        <v>10093</v>
      </c>
    </row>
    <row r="3042" spans="1:19" x14ac:dyDescent="0.3">
      <c r="A3042" s="1">
        <v>28550</v>
      </c>
      <c r="B3042" s="4" t="str">
        <f>TEXT(Airplane_Crashes_and_Fatalities[[#This Row],[Date]],"yyyy")</f>
        <v>1978</v>
      </c>
      <c r="C3042" s="1" t="str">
        <f>TEXT(Airplane_Crashes_and_Fatalities[[#This Row],[Date]],"mmm")</f>
        <v>Mar</v>
      </c>
      <c r="D3042" s="5">
        <f>DAY(Airplane_Crashes_and_Fatalities[[#This Row],[Date]])</f>
        <v>1</v>
      </c>
      <c r="E3042" s="3">
        <v>0.39236111111111116</v>
      </c>
      <c r="F3042" s="2" t="s">
        <v>22417</v>
      </c>
      <c r="G3042" s="2" t="s">
        <v>22418</v>
      </c>
      <c r="H3042" s="2" t="s">
        <v>19729</v>
      </c>
      <c r="I3042" s="2" t="s">
        <v>4388</v>
      </c>
      <c r="J3042" s="2" t="s">
        <v>19320</v>
      </c>
      <c r="K3042" s="2" t="s">
        <v>10094</v>
      </c>
      <c r="L3042" s="2" t="s">
        <v>8823</v>
      </c>
      <c r="M3042" t="s">
        <v>10095</v>
      </c>
      <c r="N3042">
        <f>Airplane_Crashes_and_Fatalities[[#This Row],[Aboard]]-Airplane_Crashes_and_Fatalities[[#This Row],[Fatalities]]</f>
        <v>198</v>
      </c>
      <c r="O3042">
        <v>46904</v>
      </c>
      <c r="P3042">
        <v>200</v>
      </c>
      <c r="Q3042">
        <v>2</v>
      </c>
      <c r="R3042">
        <v>0</v>
      </c>
      <c r="S3042" s="2" t="s">
        <v>10096</v>
      </c>
    </row>
    <row r="3043" spans="1:19" x14ac:dyDescent="0.3">
      <c r="A3043" s="1">
        <v>28550</v>
      </c>
      <c r="B3043" s="4" t="str">
        <f>TEXT(Airplane_Crashes_and_Fatalities[[#This Row],[Date]],"yyyy")</f>
        <v>1978</v>
      </c>
      <c r="C3043" s="1" t="str">
        <f>TEXT(Airplane_Crashes_and_Fatalities[[#This Row],[Date]],"mmm")</f>
        <v>Mar</v>
      </c>
      <c r="D3043" s="5">
        <f>DAY(Airplane_Crashes_and_Fatalities[[#This Row],[Date]])</f>
        <v>1</v>
      </c>
      <c r="E3043" s="3">
        <v>0.67361111111111116</v>
      </c>
      <c r="F3043" s="2" t="s">
        <v>21297</v>
      </c>
      <c r="G3043" s="2" t="s">
        <v>21298</v>
      </c>
      <c r="H3043" s="2"/>
      <c r="I3043" s="2" t="s">
        <v>8957</v>
      </c>
      <c r="J3043" s="2"/>
      <c r="K3043" s="2" t="s">
        <v>10097</v>
      </c>
      <c r="L3043" s="2" t="s">
        <v>10098</v>
      </c>
      <c r="M3043" t="s">
        <v>10099</v>
      </c>
      <c r="N3043">
        <f>Airplane_Crashes_and_Fatalities[[#This Row],[Aboard]]-Airplane_Crashes_and_Fatalities[[#This Row],[Fatalities]]</f>
        <v>4</v>
      </c>
      <c r="P3043">
        <v>6</v>
      </c>
      <c r="Q3043">
        <v>2</v>
      </c>
      <c r="R3043">
        <v>0</v>
      </c>
      <c r="S3043" s="2" t="s">
        <v>10100</v>
      </c>
    </row>
    <row r="3044" spans="1:19" x14ac:dyDescent="0.3">
      <c r="A3044" s="1">
        <v>28551</v>
      </c>
      <c r="B3044" s="4" t="str">
        <f>TEXT(Airplane_Crashes_and_Fatalities[[#This Row],[Date]],"yyyy")</f>
        <v>1978</v>
      </c>
      <c r="C3044" s="1" t="str">
        <f>TEXT(Airplane_Crashes_and_Fatalities[[#This Row],[Date]],"mmm")</f>
        <v>Mar</v>
      </c>
      <c r="D3044" s="5">
        <f>DAY(Airplane_Crashes_and_Fatalities[[#This Row],[Date]])</f>
        <v>2</v>
      </c>
      <c r="E3044" s="3">
        <v>0.52986111111111112</v>
      </c>
      <c r="F3044" s="2" t="s">
        <v>21077</v>
      </c>
      <c r="G3044" s="2" t="s">
        <v>20449</v>
      </c>
      <c r="H3044" s="2"/>
      <c r="I3044" s="2" t="s">
        <v>7584</v>
      </c>
      <c r="J3044" s="2"/>
      <c r="K3044" s="2"/>
      <c r="L3044" s="2" t="s">
        <v>10101</v>
      </c>
      <c r="M3044" t="s">
        <v>10102</v>
      </c>
      <c r="N3044">
        <f>Airplane_Crashes_and_Fatalities[[#This Row],[Aboard]]-Airplane_Crashes_and_Fatalities[[#This Row],[Fatalities]]</f>
        <v>0</v>
      </c>
      <c r="O3044">
        <v>11993</v>
      </c>
      <c r="P3044">
        <v>18</v>
      </c>
      <c r="Q3044">
        <v>18</v>
      </c>
      <c r="R3044">
        <v>0</v>
      </c>
      <c r="S3044" s="2" t="s">
        <v>10103</v>
      </c>
    </row>
    <row r="3045" spans="1:19" x14ac:dyDescent="0.3">
      <c r="A3045" s="1">
        <v>28552</v>
      </c>
      <c r="B3045" s="4" t="str">
        <f>TEXT(Airplane_Crashes_and_Fatalities[[#This Row],[Date]],"yyyy")</f>
        <v>1978</v>
      </c>
      <c r="C3045" s="1" t="str">
        <f>TEXT(Airplane_Crashes_and_Fatalities[[#This Row],[Date]],"mmm")</f>
        <v>Mar</v>
      </c>
      <c r="D3045" s="5">
        <f>DAY(Airplane_Crashes_and_Fatalities[[#This Row],[Date]])</f>
        <v>3</v>
      </c>
      <c r="F3045" s="2" t="s">
        <v>20887</v>
      </c>
      <c r="G3045" s="2" t="s">
        <v>20520</v>
      </c>
      <c r="H3045" s="2"/>
      <c r="I3045" s="2" t="s">
        <v>10104</v>
      </c>
      <c r="J3045" s="2"/>
      <c r="K3045" s="2" t="s">
        <v>10105</v>
      </c>
      <c r="L3045" s="2" t="s">
        <v>10106</v>
      </c>
      <c r="M3045" t="s">
        <v>10107</v>
      </c>
      <c r="N3045">
        <f>Airplane_Crashes_and_Fatalities[[#This Row],[Aboard]]-Airplane_Crashes_and_Fatalities[[#This Row],[Fatalities]]</f>
        <v>0</v>
      </c>
      <c r="O3045">
        <v>1744</v>
      </c>
      <c r="P3045">
        <v>47</v>
      </c>
      <c r="Q3045">
        <v>47</v>
      </c>
      <c r="R3045">
        <v>0</v>
      </c>
      <c r="S3045" s="2" t="s">
        <v>10108</v>
      </c>
    </row>
    <row r="3046" spans="1:19" x14ac:dyDescent="0.3">
      <c r="A3046" s="1">
        <v>28556</v>
      </c>
      <c r="B3046" s="4" t="str">
        <f>TEXT(Airplane_Crashes_and_Fatalities[[#This Row],[Date]],"yyyy")</f>
        <v>1978</v>
      </c>
      <c r="C3046" s="1" t="str">
        <f>TEXT(Airplane_Crashes_and_Fatalities[[#This Row],[Date]],"mmm")</f>
        <v>Mar</v>
      </c>
      <c r="D3046" s="5">
        <f>DAY(Airplane_Crashes_and_Fatalities[[#This Row],[Date]])</f>
        <v>7</v>
      </c>
      <c r="E3046" s="3">
        <v>0.86458333333333326</v>
      </c>
      <c r="F3046" s="2" t="s">
        <v>22419</v>
      </c>
      <c r="G3046" s="2" t="s">
        <v>20056</v>
      </c>
      <c r="H3046" s="2"/>
      <c r="I3046" s="2" t="s">
        <v>10109</v>
      </c>
      <c r="J3046" s="2"/>
      <c r="K3046" s="2" t="s">
        <v>10110</v>
      </c>
      <c r="L3046" s="2" t="s">
        <v>10111</v>
      </c>
      <c r="M3046" t="s">
        <v>10112</v>
      </c>
      <c r="N3046">
        <f>Airplane_Crashes_and_Fatalities[[#This Row],[Aboard]]-Airplane_Crashes_and_Fatalities[[#This Row],[Fatalities]]</f>
        <v>0</v>
      </c>
      <c r="P3046">
        <v>2</v>
      </c>
      <c r="Q3046">
        <v>2</v>
      </c>
      <c r="R3046">
        <v>0</v>
      </c>
      <c r="S3046" s="2" t="s">
        <v>10113</v>
      </c>
    </row>
    <row r="3047" spans="1:19" x14ac:dyDescent="0.3">
      <c r="A3047" s="1">
        <v>28563</v>
      </c>
      <c r="B3047" s="4" t="str">
        <f>TEXT(Airplane_Crashes_and_Fatalities[[#This Row],[Date]],"yyyy")</f>
        <v>1978</v>
      </c>
      <c r="C3047" s="1" t="str">
        <f>TEXT(Airplane_Crashes_and_Fatalities[[#This Row],[Date]],"mmm")</f>
        <v>Mar</v>
      </c>
      <c r="D3047" s="5">
        <f>DAY(Airplane_Crashes_and_Fatalities[[#This Row],[Date]])</f>
        <v>14</v>
      </c>
      <c r="E3047" s="3">
        <v>0.17569444444444438</v>
      </c>
      <c r="F3047" s="2" t="s">
        <v>22420</v>
      </c>
      <c r="G3047" s="2" t="s">
        <v>19956</v>
      </c>
      <c r="H3047" s="2"/>
      <c r="I3047" s="2" t="s">
        <v>10114</v>
      </c>
      <c r="J3047" s="2"/>
      <c r="K3047" s="2" t="s">
        <v>10115</v>
      </c>
      <c r="L3047" s="2" t="s">
        <v>10116</v>
      </c>
      <c r="M3047" t="s">
        <v>10117</v>
      </c>
      <c r="N3047">
        <f>Airplane_Crashes_and_Fatalities[[#This Row],[Aboard]]-Airplane_Crashes_and_Fatalities[[#This Row],[Fatalities]]</f>
        <v>0</v>
      </c>
      <c r="P3047">
        <v>2</v>
      </c>
      <c r="Q3047">
        <v>2</v>
      </c>
      <c r="R3047">
        <v>0</v>
      </c>
      <c r="S3047" s="2" t="s">
        <v>10118</v>
      </c>
    </row>
    <row r="3048" spans="1:19" x14ac:dyDescent="0.3">
      <c r="A3048" s="1">
        <v>28565</v>
      </c>
      <c r="B3048" s="4" t="str">
        <f>TEXT(Airplane_Crashes_and_Fatalities[[#This Row],[Date]],"yyyy")</f>
        <v>1978</v>
      </c>
      <c r="C3048" s="1" t="str">
        <f>TEXT(Airplane_Crashes_and_Fatalities[[#This Row],[Date]],"mmm")</f>
        <v>Mar</v>
      </c>
      <c r="D3048" s="5">
        <f>DAY(Airplane_Crashes_and_Fatalities[[#This Row],[Date]])</f>
        <v>16</v>
      </c>
      <c r="F3048" s="2" t="s">
        <v>22421</v>
      </c>
      <c r="G3048" s="2" t="s">
        <v>19935</v>
      </c>
      <c r="H3048" s="2"/>
      <c r="I3048" s="2" t="s">
        <v>7922</v>
      </c>
      <c r="J3048" s="2"/>
      <c r="K3048" s="2" t="s">
        <v>10119</v>
      </c>
      <c r="L3048" s="2" t="s">
        <v>9355</v>
      </c>
      <c r="M3048" t="s">
        <v>10120</v>
      </c>
      <c r="N3048">
        <f>Airplane_Crashes_and_Fatalities[[#This Row],[Aboard]]-Airplane_Crashes_and_Fatalities[[#This Row],[Fatalities]]</f>
        <v>0</v>
      </c>
      <c r="O3048">
        <v>8350501</v>
      </c>
      <c r="P3048">
        <v>73</v>
      </c>
      <c r="Q3048">
        <v>73</v>
      </c>
      <c r="R3048">
        <v>0</v>
      </c>
      <c r="S3048" s="2" t="s">
        <v>10121</v>
      </c>
    </row>
    <row r="3049" spans="1:19" x14ac:dyDescent="0.3">
      <c r="A3049" s="1">
        <v>28571</v>
      </c>
      <c r="B3049" s="4" t="str">
        <f>TEXT(Airplane_Crashes_and_Fatalities[[#This Row],[Date]],"yyyy")</f>
        <v>1978</v>
      </c>
      <c r="C3049" s="1" t="str">
        <f>TEXT(Airplane_Crashes_and_Fatalities[[#This Row],[Date]],"mmm")</f>
        <v>Mar</v>
      </c>
      <c r="D3049" s="5">
        <f>DAY(Airplane_Crashes_and_Fatalities[[#This Row],[Date]])</f>
        <v>22</v>
      </c>
      <c r="E3049" s="3">
        <v>0.86250000000000004</v>
      </c>
      <c r="F3049" s="2" t="s">
        <v>22422</v>
      </c>
      <c r="G3049" s="2" t="s">
        <v>19729</v>
      </c>
      <c r="H3049" s="2"/>
      <c r="I3049" s="2" t="s">
        <v>10122</v>
      </c>
      <c r="J3049" s="2"/>
      <c r="K3049" s="2" t="s">
        <v>10123</v>
      </c>
      <c r="L3049" s="2" t="s">
        <v>10124</v>
      </c>
      <c r="M3049" t="s">
        <v>10125</v>
      </c>
      <c r="N3049">
        <f>Airplane_Crashes_and_Fatalities[[#This Row],[Aboard]]-Airplane_Crashes_and_Fatalities[[#This Row],[Fatalities]]</f>
        <v>0</v>
      </c>
      <c r="P3049">
        <v>6</v>
      </c>
      <c r="Q3049">
        <v>6</v>
      </c>
      <c r="R3049">
        <v>0</v>
      </c>
      <c r="S3049" s="2" t="s">
        <v>10126</v>
      </c>
    </row>
    <row r="3050" spans="1:19" x14ac:dyDescent="0.3">
      <c r="A3050" s="1">
        <v>28574</v>
      </c>
      <c r="B3050" s="4" t="str">
        <f>TEXT(Airplane_Crashes_and_Fatalities[[#This Row],[Date]],"yyyy")</f>
        <v>1978</v>
      </c>
      <c r="C3050" s="1" t="str">
        <f>TEXT(Airplane_Crashes_and_Fatalities[[#This Row],[Date]],"mmm")</f>
        <v>Mar</v>
      </c>
      <c r="D3050" s="5">
        <f>DAY(Airplane_Crashes_and_Fatalities[[#This Row],[Date]])</f>
        <v>25</v>
      </c>
      <c r="E3050" s="3">
        <v>0.28819444444444442</v>
      </c>
      <c r="F3050" s="2" t="s">
        <v>22423</v>
      </c>
      <c r="G3050" s="2" t="s">
        <v>19928</v>
      </c>
      <c r="H3050" s="2"/>
      <c r="I3050" s="2" t="s">
        <v>8409</v>
      </c>
      <c r="J3050" s="2"/>
      <c r="K3050" s="2" t="s">
        <v>10127</v>
      </c>
      <c r="L3050" s="2" t="s">
        <v>6279</v>
      </c>
      <c r="M3050" t="s">
        <v>10128</v>
      </c>
      <c r="N3050">
        <f>Airplane_Crashes_and_Fatalities[[#This Row],[Aboard]]-Airplane_Crashes_and_Fatalities[[#This Row],[Fatalities]]</f>
        <v>0</v>
      </c>
      <c r="O3050">
        <v>10235</v>
      </c>
      <c r="P3050">
        <v>48</v>
      </c>
      <c r="Q3050">
        <v>48</v>
      </c>
      <c r="R3050">
        <v>0</v>
      </c>
      <c r="S3050" s="2" t="s">
        <v>10129</v>
      </c>
    </row>
    <row r="3051" spans="1:19" x14ac:dyDescent="0.3">
      <c r="A3051" s="1">
        <v>28575</v>
      </c>
      <c r="B3051" s="4" t="str">
        <f>TEXT(Airplane_Crashes_and_Fatalities[[#This Row],[Date]],"yyyy")</f>
        <v>1978</v>
      </c>
      <c r="C3051" s="1" t="str">
        <f>TEXT(Airplane_Crashes_and_Fatalities[[#This Row],[Date]],"mmm")</f>
        <v>Mar</v>
      </c>
      <c r="D3051" s="5">
        <f>DAY(Airplane_Crashes_and_Fatalities[[#This Row],[Date]])</f>
        <v>26</v>
      </c>
      <c r="E3051" s="3">
        <v>0.38194444444444442</v>
      </c>
      <c r="F3051" s="2" t="s">
        <v>22424</v>
      </c>
      <c r="G3051" s="2" t="s">
        <v>22425</v>
      </c>
      <c r="H3051" s="2" t="s">
        <v>19819</v>
      </c>
      <c r="I3051" s="2" t="s">
        <v>10130</v>
      </c>
      <c r="J3051" s="2"/>
      <c r="K3051" s="2" t="s">
        <v>10131</v>
      </c>
      <c r="L3051" s="2" t="s">
        <v>10132</v>
      </c>
      <c r="M3051" t="s">
        <v>10133</v>
      </c>
      <c r="N3051">
        <f>Airplane_Crashes_and_Fatalities[[#This Row],[Aboard]]-Airplane_Crashes_and_Fatalities[[#This Row],[Fatalities]]</f>
        <v>0</v>
      </c>
      <c r="P3051">
        <v>4</v>
      </c>
      <c r="Q3051">
        <v>4</v>
      </c>
      <c r="R3051">
        <v>0</v>
      </c>
      <c r="S3051" s="2" t="s">
        <v>10134</v>
      </c>
    </row>
    <row r="3052" spans="1:19" x14ac:dyDescent="0.3">
      <c r="A3052" s="1">
        <v>28584</v>
      </c>
      <c r="B3052" s="4" t="str">
        <f>TEXT(Airplane_Crashes_and_Fatalities[[#This Row],[Date]],"yyyy")</f>
        <v>1978</v>
      </c>
      <c r="C3052" s="1" t="str">
        <f>TEXT(Airplane_Crashes_and_Fatalities[[#This Row],[Date]],"mmm")</f>
        <v>Apr</v>
      </c>
      <c r="D3052" s="5">
        <f>DAY(Airplane_Crashes_and_Fatalities[[#This Row],[Date]])</f>
        <v>4</v>
      </c>
      <c r="E3052" s="3">
        <v>0.97222222222222232</v>
      </c>
      <c r="F3052" s="2" t="s">
        <v>20304</v>
      </c>
      <c r="G3052" s="2" t="s">
        <v>19842</v>
      </c>
      <c r="H3052" s="2"/>
      <c r="I3052" s="2" t="s">
        <v>9955</v>
      </c>
      <c r="J3052" s="2"/>
      <c r="K3052" s="2"/>
      <c r="L3052" s="2" t="s">
        <v>9394</v>
      </c>
      <c r="M3052" t="s">
        <v>10135</v>
      </c>
      <c r="N3052">
        <f>Airplane_Crashes_and_Fatalities[[#This Row],[Aboard]]-Airplane_Crashes_and_Fatalities[[#This Row],[Fatalities]]</f>
        <v>3</v>
      </c>
      <c r="P3052">
        <v>6</v>
      </c>
      <c r="Q3052">
        <v>3</v>
      </c>
      <c r="R3052">
        <v>0</v>
      </c>
      <c r="S3052" s="2" t="s">
        <v>10136</v>
      </c>
    </row>
    <row r="3053" spans="1:19" x14ac:dyDescent="0.3">
      <c r="A3053" s="1">
        <v>28585</v>
      </c>
      <c r="B3053" s="4" t="str">
        <f>TEXT(Airplane_Crashes_and_Fatalities[[#This Row],[Date]],"yyyy")</f>
        <v>1978</v>
      </c>
      <c r="C3053" s="1" t="str">
        <f>TEXT(Airplane_Crashes_and_Fatalities[[#This Row],[Date]],"mmm")</f>
        <v>Apr</v>
      </c>
      <c r="D3053" s="5">
        <f>DAY(Airplane_Crashes_and_Fatalities[[#This Row],[Date]])</f>
        <v>5</v>
      </c>
      <c r="E3053" s="3">
        <v>0.69791666666666674</v>
      </c>
      <c r="F3053" s="2" t="s">
        <v>20249</v>
      </c>
      <c r="G3053" s="2" t="s">
        <v>21556</v>
      </c>
      <c r="H3053" s="2"/>
      <c r="I3053" s="2" t="s">
        <v>9492</v>
      </c>
      <c r="J3053" s="2"/>
      <c r="K3053" s="2" t="s">
        <v>10137</v>
      </c>
      <c r="L3053" s="2" t="s">
        <v>9158</v>
      </c>
      <c r="M3053" t="s">
        <v>10138</v>
      </c>
      <c r="N3053">
        <f>Airplane_Crashes_and_Fatalities[[#This Row],[Aboard]]-Airplane_Crashes_and_Fatalities[[#This Row],[Fatalities]]</f>
        <v>7</v>
      </c>
      <c r="P3053">
        <v>9</v>
      </c>
      <c r="Q3053">
        <v>2</v>
      </c>
      <c r="R3053">
        <v>0</v>
      </c>
      <c r="S3053" s="2" t="s">
        <v>10139</v>
      </c>
    </row>
    <row r="3054" spans="1:19" x14ac:dyDescent="0.3">
      <c r="A3054" s="1">
        <v>28600</v>
      </c>
      <c r="B3054" s="4" t="str">
        <f>TEXT(Airplane_Crashes_and_Fatalities[[#This Row],[Date]],"yyyy")</f>
        <v>1978</v>
      </c>
      <c r="C3054" s="1" t="str">
        <f>TEXT(Airplane_Crashes_and_Fatalities[[#This Row],[Date]],"mmm")</f>
        <v>Apr</v>
      </c>
      <c r="D3054" s="5">
        <f>DAY(Airplane_Crashes_and_Fatalities[[#This Row],[Date]])</f>
        <v>20</v>
      </c>
      <c r="F3054" s="2" t="s">
        <v>21883</v>
      </c>
      <c r="G3054" s="2" t="s">
        <v>19866</v>
      </c>
      <c r="H3054" s="2"/>
      <c r="I3054" s="2" t="s">
        <v>7941</v>
      </c>
      <c r="J3054" s="2" t="s">
        <v>19188</v>
      </c>
      <c r="K3054" s="2" t="s">
        <v>10140</v>
      </c>
      <c r="L3054" s="2" t="s">
        <v>6271</v>
      </c>
      <c r="M3054" t="s">
        <v>10141</v>
      </c>
      <c r="N3054">
        <f>Airplane_Crashes_and_Fatalities[[#This Row],[Aboard]]-Airplane_Crashes_and_Fatalities[[#This Row],[Fatalities]]</f>
        <v>107</v>
      </c>
      <c r="O3054" t="s">
        <v>10142</v>
      </c>
      <c r="P3054">
        <v>109</v>
      </c>
      <c r="Q3054">
        <v>2</v>
      </c>
      <c r="R3054">
        <v>0</v>
      </c>
      <c r="S3054" s="2" t="s">
        <v>10143</v>
      </c>
    </row>
    <row r="3055" spans="1:19" x14ac:dyDescent="0.3">
      <c r="A3055" s="1">
        <v>28603</v>
      </c>
      <c r="B3055" s="4" t="str">
        <f>TEXT(Airplane_Crashes_and_Fatalities[[#This Row],[Date]],"yyyy")</f>
        <v>1978</v>
      </c>
      <c r="C3055" s="1" t="str">
        <f>TEXT(Airplane_Crashes_and_Fatalities[[#This Row],[Date]],"mmm")</f>
        <v>Apr</v>
      </c>
      <c r="D3055" s="5">
        <f>DAY(Airplane_Crashes_and_Fatalities[[#This Row],[Date]])</f>
        <v>23</v>
      </c>
      <c r="E3055" s="3">
        <v>0.90763888888888888</v>
      </c>
      <c r="F3055" s="2" t="s">
        <v>20683</v>
      </c>
      <c r="G3055" s="2" t="s">
        <v>19698</v>
      </c>
      <c r="H3055" s="2"/>
      <c r="I3055" s="2" t="s">
        <v>6206</v>
      </c>
      <c r="J3055" s="2"/>
      <c r="K3055" s="2" t="s">
        <v>10144</v>
      </c>
      <c r="L3055" s="2" t="s">
        <v>8086</v>
      </c>
      <c r="M3055" t="s">
        <v>10145</v>
      </c>
      <c r="N3055">
        <f>Airplane_Crashes_and_Fatalities[[#This Row],[Aboard]]-Airplane_Crashes_and_Fatalities[[#This Row],[Fatalities]]</f>
        <v>0</v>
      </c>
      <c r="P3055">
        <v>9</v>
      </c>
      <c r="Q3055">
        <v>9</v>
      </c>
      <c r="R3055">
        <v>0</v>
      </c>
      <c r="S3055" s="2" t="s">
        <v>10146</v>
      </c>
    </row>
    <row r="3056" spans="1:19" x14ac:dyDescent="0.3">
      <c r="A3056" s="1">
        <v>28607</v>
      </c>
      <c r="B3056" s="4" t="str">
        <f>TEXT(Airplane_Crashes_and_Fatalities[[#This Row],[Date]],"yyyy")</f>
        <v>1978</v>
      </c>
      <c r="C3056" s="1" t="str">
        <f>TEXT(Airplane_Crashes_and_Fatalities[[#This Row],[Date]],"mmm")</f>
        <v>Apr</v>
      </c>
      <c r="D3056" s="5">
        <f>DAY(Airplane_Crashes_and_Fatalities[[#This Row],[Date]])</f>
        <v>27</v>
      </c>
      <c r="F3056" s="2" t="s">
        <v>22426</v>
      </c>
      <c r="G3056" s="2" t="s">
        <v>22427</v>
      </c>
      <c r="H3056" s="2"/>
      <c r="I3056" s="2" t="s">
        <v>10147</v>
      </c>
      <c r="J3056" s="2"/>
      <c r="K3056" s="2" t="s">
        <v>10148</v>
      </c>
      <c r="L3056" s="2" t="s">
        <v>8661</v>
      </c>
      <c r="M3056" t="s">
        <v>10149</v>
      </c>
      <c r="N3056">
        <f>Airplane_Crashes_and_Fatalities[[#This Row],[Aboard]]-Airplane_Crashes_and_Fatalities[[#This Row],[Fatalities]]</f>
        <v>0</v>
      </c>
      <c r="O3056" t="s">
        <v>10150</v>
      </c>
      <c r="P3056">
        <v>10</v>
      </c>
      <c r="Q3056">
        <v>10</v>
      </c>
      <c r="R3056">
        <v>0</v>
      </c>
      <c r="S3056" s="2" t="s">
        <v>10151</v>
      </c>
    </row>
    <row r="3057" spans="1:19" x14ac:dyDescent="0.3">
      <c r="A3057" s="1">
        <v>28609</v>
      </c>
      <c r="B3057" s="4" t="str">
        <f>TEXT(Airplane_Crashes_and_Fatalities[[#This Row],[Date]],"yyyy")</f>
        <v>1978</v>
      </c>
      <c r="C3057" s="1" t="str">
        <f>TEXT(Airplane_Crashes_and_Fatalities[[#This Row],[Date]],"mmm")</f>
        <v>Apr</v>
      </c>
      <c r="D3057" s="5">
        <f>DAY(Airplane_Crashes_and_Fatalities[[#This Row],[Date]])</f>
        <v>29</v>
      </c>
      <c r="F3057" s="2" t="s">
        <v>20780</v>
      </c>
      <c r="G3057" s="2" t="s">
        <v>19762</v>
      </c>
      <c r="H3057" s="2"/>
      <c r="I3057" s="2" t="s">
        <v>9476</v>
      </c>
      <c r="J3057" s="2"/>
      <c r="K3057" s="2" t="s">
        <v>2858</v>
      </c>
      <c r="L3057" s="2" t="s">
        <v>4371</v>
      </c>
      <c r="M3057" t="s">
        <v>10152</v>
      </c>
      <c r="N3057">
        <f>Airplane_Crashes_and_Fatalities[[#This Row],[Aboard]]-Airplane_Crashes_and_Fatalities[[#This Row],[Fatalities]]</f>
        <v>4</v>
      </c>
      <c r="O3057" t="s">
        <v>10153</v>
      </c>
      <c r="P3057">
        <v>12</v>
      </c>
      <c r="Q3057">
        <v>8</v>
      </c>
      <c r="R3057">
        <v>0</v>
      </c>
      <c r="S3057" s="2" t="s">
        <v>10154</v>
      </c>
    </row>
    <row r="3058" spans="1:19" x14ac:dyDescent="0.3">
      <c r="A3058" s="1">
        <v>28746</v>
      </c>
      <c r="B3058" s="4" t="str">
        <f>TEXT(Airplane_Crashes_and_Fatalities[[#This Row],[Date]],"yyyy")</f>
        <v>1978</v>
      </c>
      <c r="C3058" s="1" t="str">
        <f>TEXT(Airplane_Crashes_and_Fatalities[[#This Row],[Date]],"mmm")</f>
        <v>Sep</v>
      </c>
      <c r="D3058" s="5">
        <f>DAY(Airplane_Crashes_and_Fatalities[[#This Row],[Date]])</f>
        <v>13</v>
      </c>
      <c r="E3058" s="3">
        <v>0.47916666666666674</v>
      </c>
      <c r="F3058" s="2" t="s">
        <v>22233</v>
      </c>
      <c r="G3058" s="2" t="s">
        <v>22428</v>
      </c>
      <c r="H3058" s="2"/>
      <c r="I3058" s="2" t="s">
        <v>10155</v>
      </c>
      <c r="J3058" s="2"/>
      <c r="K3058" s="2" t="s">
        <v>10156</v>
      </c>
      <c r="L3058" s="2" t="s">
        <v>7400</v>
      </c>
      <c r="M3058" t="s">
        <v>10157</v>
      </c>
      <c r="N3058">
        <f>Airplane_Crashes_and_Fatalities[[#This Row],[Aboard]]-Airplane_Crashes_and_Fatalities[[#This Row],[Fatalities]]</f>
        <v>0</v>
      </c>
      <c r="P3058">
        <v>6</v>
      </c>
      <c r="Q3058">
        <v>6</v>
      </c>
      <c r="R3058">
        <v>0</v>
      </c>
      <c r="S3058" s="2" t="s">
        <v>10158</v>
      </c>
    </row>
    <row r="3059" spans="1:19" x14ac:dyDescent="0.3">
      <c r="A3059" s="1">
        <v>28618</v>
      </c>
      <c r="B3059" s="4" t="str">
        <f>TEXT(Airplane_Crashes_and_Fatalities[[#This Row],[Date]],"yyyy")</f>
        <v>1978</v>
      </c>
      <c r="C3059" s="1" t="str">
        <f>TEXT(Airplane_Crashes_and_Fatalities[[#This Row],[Date]],"mmm")</f>
        <v>May</v>
      </c>
      <c r="D3059" s="5">
        <f>DAY(Airplane_Crashes_and_Fatalities[[#This Row],[Date]])</f>
        <v>8</v>
      </c>
      <c r="E3059" s="3">
        <v>0.88888888888888884</v>
      </c>
      <c r="F3059" s="2" t="s">
        <v>22429</v>
      </c>
      <c r="G3059" s="2" t="s">
        <v>19954</v>
      </c>
      <c r="H3059" s="2"/>
      <c r="I3059" s="2" t="s">
        <v>1990</v>
      </c>
      <c r="J3059" s="2" t="s">
        <v>19321</v>
      </c>
      <c r="K3059" s="2" t="s">
        <v>10159</v>
      </c>
      <c r="L3059" s="2" t="s">
        <v>10160</v>
      </c>
      <c r="M3059" t="s">
        <v>10161</v>
      </c>
      <c r="N3059">
        <f>Airplane_Crashes_and_Fatalities[[#This Row],[Aboard]]-Airplane_Crashes_and_Fatalities[[#This Row],[Fatalities]]</f>
        <v>55</v>
      </c>
      <c r="O3059">
        <v>19464</v>
      </c>
      <c r="P3059">
        <v>58</v>
      </c>
      <c r="Q3059">
        <v>3</v>
      </c>
      <c r="R3059">
        <v>0</v>
      </c>
      <c r="S3059" s="2" t="s">
        <v>10162</v>
      </c>
    </row>
    <row r="3060" spans="1:19" x14ac:dyDescent="0.3">
      <c r="A3060" s="1">
        <v>28628</v>
      </c>
      <c r="B3060" s="4" t="str">
        <f>TEXT(Airplane_Crashes_and_Fatalities[[#This Row],[Date]],"yyyy")</f>
        <v>1978</v>
      </c>
      <c r="C3060" s="1" t="str">
        <f>TEXT(Airplane_Crashes_and_Fatalities[[#This Row],[Date]],"mmm")</f>
        <v>May</v>
      </c>
      <c r="D3060" s="5">
        <f>DAY(Airplane_Crashes_and_Fatalities[[#This Row],[Date]])</f>
        <v>18</v>
      </c>
      <c r="F3060" s="2" t="s">
        <v>22430</v>
      </c>
      <c r="G3060" s="2" t="s">
        <v>20178</v>
      </c>
      <c r="H3060" s="2"/>
      <c r="I3060" s="2" t="s">
        <v>5646</v>
      </c>
      <c r="J3060" s="2"/>
      <c r="K3060" s="2"/>
      <c r="L3060" s="2" t="s">
        <v>10163</v>
      </c>
      <c r="N3060">
        <f>Airplane_Crashes_and_Fatalities[[#This Row],[Aboard]]-Airplane_Crashes_and_Fatalities[[#This Row],[Fatalities]]</f>
        <v>0</v>
      </c>
      <c r="P3060">
        <v>13</v>
      </c>
      <c r="Q3060">
        <v>13</v>
      </c>
      <c r="R3060">
        <v>0</v>
      </c>
      <c r="S3060" s="2" t="s">
        <v>10164</v>
      </c>
    </row>
    <row r="3061" spans="1:19" x14ac:dyDescent="0.3">
      <c r="A3061" s="1">
        <v>28629</v>
      </c>
      <c r="B3061" s="4" t="str">
        <f>TEXT(Airplane_Crashes_and_Fatalities[[#This Row],[Date]],"yyyy")</f>
        <v>1978</v>
      </c>
      <c r="C3061" s="1" t="str">
        <f>TEXT(Airplane_Crashes_and_Fatalities[[#This Row],[Date]],"mmm")</f>
        <v>May</v>
      </c>
      <c r="D3061" s="5">
        <f>DAY(Airplane_Crashes_and_Fatalities[[#This Row],[Date]])</f>
        <v>19</v>
      </c>
      <c r="F3061" s="2" t="s">
        <v>22431</v>
      </c>
      <c r="G3061" s="2" t="s">
        <v>19866</v>
      </c>
      <c r="H3061" s="2"/>
      <c r="I3061" s="2" t="s">
        <v>2306</v>
      </c>
      <c r="J3061" s="2"/>
      <c r="K3061" s="2" t="s">
        <v>10165</v>
      </c>
      <c r="L3061" s="2" t="s">
        <v>9365</v>
      </c>
      <c r="M3061" t="s">
        <v>10166</v>
      </c>
      <c r="N3061">
        <f>Airplane_Crashes_and_Fatalities[[#This Row],[Aboard]]-Airplane_Crashes_and_Fatalities[[#This Row],[Fatalities]]</f>
        <v>130</v>
      </c>
      <c r="O3061" t="s">
        <v>10167</v>
      </c>
      <c r="P3061">
        <v>134</v>
      </c>
      <c r="Q3061">
        <v>4</v>
      </c>
      <c r="R3061">
        <v>0</v>
      </c>
      <c r="S3061" s="2" t="s">
        <v>10168</v>
      </c>
    </row>
    <row r="3062" spans="1:19" x14ac:dyDescent="0.3">
      <c r="A3062" s="1">
        <v>28664</v>
      </c>
      <c r="B3062" s="4" t="str">
        <f>TEXT(Airplane_Crashes_and_Fatalities[[#This Row],[Date]],"yyyy")</f>
        <v>1978</v>
      </c>
      <c r="C3062" s="1" t="str">
        <f>TEXT(Airplane_Crashes_and_Fatalities[[#This Row],[Date]],"mmm")</f>
        <v>Jun</v>
      </c>
      <c r="D3062" s="5">
        <f>DAY(Airplane_Crashes_and_Fatalities[[#This Row],[Date]])</f>
        <v>23</v>
      </c>
      <c r="F3062" s="2" t="s">
        <v>22432</v>
      </c>
      <c r="G3062" s="2" t="s">
        <v>20271</v>
      </c>
      <c r="H3062" s="2"/>
      <c r="I3062" s="2" t="s">
        <v>10169</v>
      </c>
      <c r="J3062" s="2"/>
      <c r="K3062" s="2" t="s">
        <v>10170</v>
      </c>
      <c r="L3062" s="2" t="s">
        <v>10171</v>
      </c>
      <c r="M3062" t="s">
        <v>10172</v>
      </c>
      <c r="N3062">
        <f>Airplane_Crashes_and_Fatalities[[#This Row],[Aboard]]-Airplane_Crashes_and_Fatalities[[#This Row],[Fatalities]]</f>
        <v>0</v>
      </c>
      <c r="P3062">
        <v>10</v>
      </c>
      <c r="Q3062">
        <v>10</v>
      </c>
      <c r="R3062">
        <v>0</v>
      </c>
      <c r="S3062" s="2" t="s">
        <v>10173</v>
      </c>
    </row>
    <row r="3063" spans="1:19" x14ac:dyDescent="0.3">
      <c r="A3063" s="1">
        <v>28667</v>
      </c>
      <c r="B3063" s="4" t="str">
        <f>TEXT(Airplane_Crashes_and_Fatalities[[#This Row],[Date]],"yyyy")</f>
        <v>1978</v>
      </c>
      <c r="C3063" s="1" t="str">
        <f>TEXT(Airplane_Crashes_and_Fatalities[[#This Row],[Date]],"mmm")</f>
        <v>Jun</v>
      </c>
      <c r="D3063" s="5">
        <f>DAY(Airplane_Crashes_and_Fatalities[[#This Row],[Date]])</f>
        <v>26</v>
      </c>
      <c r="E3063" s="3">
        <v>0.3388888888888888</v>
      </c>
      <c r="F3063" s="2" t="s">
        <v>21917</v>
      </c>
      <c r="G3063" s="2" t="s">
        <v>19667</v>
      </c>
      <c r="H3063" s="2"/>
      <c r="I3063" s="2" t="s">
        <v>6796</v>
      </c>
      <c r="J3063" s="2" t="s">
        <v>19322</v>
      </c>
      <c r="K3063" s="2" t="s">
        <v>10174</v>
      </c>
      <c r="L3063" s="2" t="s">
        <v>7368</v>
      </c>
      <c r="M3063" t="s">
        <v>10175</v>
      </c>
      <c r="N3063">
        <f>Airplane_Crashes_and_Fatalities[[#This Row],[Aboard]]-Airplane_Crashes_and_Fatalities[[#This Row],[Fatalities]]</f>
        <v>105</v>
      </c>
      <c r="O3063">
        <v>47197</v>
      </c>
      <c r="P3063">
        <v>107</v>
      </c>
      <c r="Q3063">
        <v>2</v>
      </c>
      <c r="R3063">
        <v>0</v>
      </c>
      <c r="S3063" s="2" t="s">
        <v>10176</v>
      </c>
    </row>
    <row r="3064" spans="1:19" x14ac:dyDescent="0.3">
      <c r="A3064" s="1">
        <v>28667</v>
      </c>
      <c r="B3064" s="4" t="str">
        <f>TEXT(Airplane_Crashes_and_Fatalities[[#This Row],[Date]],"yyyy")</f>
        <v>1978</v>
      </c>
      <c r="C3064" s="1" t="str">
        <f>TEXT(Airplane_Crashes_and_Fatalities[[#This Row],[Date]],"mmm")</f>
        <v>Jun</v>
      </c>
      <c r="D3064" s="5">
        <f>DAY(Airplane_Crashes_and_Fatalities[[#This Row],[Date]])</f>
        <v>26</v>
      </c>
      <c r="F3064" s="2" t="s">
        <v>22433</v>
      </c>
      <c r="G3064" s="2" t="s">
        <v>20095</v>
      </c>
      <c r="H3064" s="2"/>
      <c r="I3064" s="2" t="s">
        <v>10177</v>
      </c>
      <c r="J3064" s="2"/>
      <c r="K3064" s="2" t="s">
        <v>10178</v>
      </c>
      <c r="L3064" s="2" t="s">
        <v>10179</v>
      </c>
      <c r="M3064" t="s">
        <v>10180</v>
      </c>
      <c r="N3064">
        <f>Airplane_Crashes_and_Fatalities[[#This Row],[Aboard]]-Airplane_Crashes_and_Fatalities[[#This Row],[Fatalities]]</f>
        <v>0</v>
      </c>
      <c r="P3064">
        <v>18</v>
      </c>
      <c r="Q3064">
        <v>18</v>
      </c>
      <c r="R3064">
        <v>0</v>
      </c>
      <c r="S3064" s="2" t="s">
        <v>10181</v>
      </c>
    </row>
    <row r="3065" spans="1:19" x14ac:dyDescent="0.3">
      <c r="A3065" s="1">
        <v>28695</v>
      </c>
      <c r="B3065" s="4" t="str">
        <f>TEXT(Airplane_Crashes_and_Fatalities[[#This Row],[Date]],"yyyy")</f>
        <v>1978</v>
      </c>
      <c r="C3065" s="1" t="str">
        <f>TEXT(Airplane_Crashes_and_Fatalities[[#This Row],[Date]],"mmm")</f>
        <v>Jul</v>
      </c>
      <c r="D3065" s="5">
        <f>DAY(Airplane_Crashes_and_Fatalities[[#This Row],[Date]])</f>
        <v>24</v>
      </c>
      <c r="F3065" s="2" t="s">
        <v>21370</v>
      </c>
      <c r="G3065" s="2" t="s">
        <v>20176</v>
      </c>
      <c r="H3065" s="2"/>
      <c r="I3065" s="2" t="s">
        <v>10182</v>
      </c>
      <c r="J3065" s="2"/>
      <c r="K3065" s="2" t="s">
        <v>10183</v>
      </c>
      <c r="L3065" s="2" t="s">
        <v>10184</v>
      </c>
      <c r="M3065" t="s">
        <v>10185</v>
      </c>
      <c r="N3065">
        <f>Airplane_Crashes_and_Fatalities[[#This Row],[Aboard]]-Airplane_Crashes_and_Fatalities[[#This Row],[Fatalities]]</f>
        <v>6</v>
      </c>
      <c r="O3065">
        <v>1032</v>
      </c>
      <c r="P3065">
        <v>11</v>
      </c>
      <c r="Q3065">
        <v>5</v>
      </c>
      <c r="R3065">
        <v>0</v>
      </c>
      <c r="S3065" s="2" t="s">
        <v>10186</v>
      </c>
    </row>
    <row r="3066" spans="1:19" x14ac:dyDescent="0.3">
      <c r="A3066" s="1">
        <v>28716</v>
      </c>
      <c r="B3066" s="4" t="str">
        <f>TEXT(Airplane_Crashes_and_Fatalities[[#This Row],[Date]],"yyyy")</f>
        <v>1978</v>
      </c>
      <c r="C3066" s="1" t="str">
        <f>TEXT(Airplane_Crashes_and_Fatalities[[#This Row],[Date]],"mmm")</f>
        <v>Aug</v>
      </c>
      <c r="D3066" s="5">
        <f>DAY(Airplane_Crashes_and_Fatalities[[#This Row],[Date]])</f>
        <v>14</v>
      </c>
      <c r="F3066" s="2" t="s">
        <v>22434</v>
      </c>
      <c r="G3066" s="2" t="s">
        <v>19975</v>
      </c>
      <c r="H3066" s="2"/>
      <c r="I3066" s="2" t="s">
        <v>10187</v>
      </c>
      <c r="J3066" s="2"/>
      <c r="K3066" s="2"/>
      <c r="L3066" s="2" t="s">
        <v>2160</v>
      </c>
      <c r="M3066" t="s">
        <v>10188</v>
      </c>
      <c r="N3066">
        <f>Airplane_Crashes_and_Fatalities[[#This Row],[Aboard]]-Airplane_Crashes_and_Fatalities[[#This Row],[Fatalities]]</f>
        <v>0</v>
      </c>
      <c r="O3066">
        <v>22557</v>
      </c>
      <c r="P3066">
        <v>18</v>
      </c>
      <c r="Q3066">
        <v>18</v>
      </c>
      <c r="R3066">
        <v>0</v>
      </c>
      <c r="S3066" s="2" t="s">
        <v>10189</v>
      </c>
    </row>
    <row r="3067" spans="1:19" x14ac:dyDescent="0.3">
      <c r="A3067" s="1">
        <v>28727</v>
      </c>
      <c r="B3067" s="4" t="str">
        <f>TEXT(Airplane_Crashes_and_Fatalities[[#This Row],[Date]],"yyyy")</f>
        <v>1978</v>
      </c>
      <c r="C3067" s="1" t="str">
        <f>TEXT(Airplane_Crashes_and_Fatalities[[#This Row],[Date]],"mmm")</f>
        <v>Aug</v>
      </c>
      <c r="D3067" s="5">
        <f>DAY(Airplane_Crashes_and_Fatalities[[#This Row],[Date]])</f>
        <v>25</v>
      </c>
      <c r="F3067" s="2" t="s">
        <v>22435</v>
      </c>
      <c r="G3067" s="2" t="s">
        <v>20063</v>
      </c>
      <c r="H3067" s="2"/>
      <c r="I3067" s="2" t="s">
        <v>10190</v>
      </c>
      <c r="J3067" s="2"/>
      <c r="K3067" s="2" t="s">
        <v>10191</v>
      </c>
      <c r="L3067" s="2" t="s">
        <v>1574</v>
      </c>
      <c r="M3067" t="s">
        <v>10192</v>
      </c>
      <c r="N3067">
        <f>Airplane_Crashes_and_Fatalities[[#This Row],[Aboard]]-Airplane_Crashes_and_Fatalities[[#This Row],[Fatalities]]</f>
        <v>0</v>
      </c>
      <c r="O3067">
        <v>1195</v>
      </c>
      <c r="P3067">
        <v>12</v>
      </c>
      <c r="Q3067">
        <v>12</v>
      </c>
      <c r="R3067">
        <v>0</v>
      </c>
      <c r="S3067" s="2" t="s">
        <v>10193</v>
      </c>
    </row>
    <row r="3068" spans="1:19" x14ac:dyDescent="0.3">
      <c r="A3068" s="1">
        <v>28727</v>
      </c>
      <c r="B3068" s="4" t="str">
        <f>TEXT(Airplane_Crashes_and_Fatalities[[#This Row],[Date]],"yyyy")</f>
        <v>1978</v>
      </c>
      <c r="C3068" s="1" t="str">
        <f>TEXT(Airplane_Crashes_and_Fatalities[[#This Row],[Date]],"mmm")</f>
        <v>Aug</v>
      </c>
      <c r="D3068" s="5">
        <f>DAY(Airplane_Crashes_and_Fatalities[[#This Row],[Date]])</f>
        <v>25</v>
      </c>
      <c r="E3068" s="3">
        <v>0.98402777777777772</v>
      </c>
      <c r="F3068" s="2" t="s">
        <v>22436</v>
      </c>
      <c r="G3068" s="2" t="s">
        <v>19863</v>
      </c>
      <c r="H3068" s="2"/>
      <c r="I3068" s="2" t="s">
        <v>6206</v>
      </c>
      <c r="J3068" s="2"/>
      <c r="K3068" s="2" t="s">
        <v>10194</v>
      </c>
      <c r="L3068" s="2" t="s">
        <v>10195</v>
      </c>
      <c r="M3068" t="s">
        <v>10196</v>
      </c>
      <c r="N3068">
        <f>Airplane_Crashes_and_Fatalities[[#This Row],[Aboard]]-Airplane_Crashes_and_Fatalities[[#This Row],[Fatalities]]</f>
        <v>0</v>
      </c>
      <c r="P3068">
        <v>6</v>
      </c>
      <c r="Q3068">
        <v>6</v>
      </c>
      <c r="R3068">
        <v>0</v>
      </c>
      <c r="S3068" s="2" t="s">
        <v>10197</v>
      </c>
    </row>
    <row r="3069" spans="1:19" x14ac:dyDescent="0.3">
      <c r="A3069" s="1">
        <v>28728</v>
      </c>
      <c r="B3069" s="4" t="str">
        <f>TEXT(Airplane_Crashes_and_Fatalities[[#This Row],[Date]],"yyyy")</f>
        <v>1978</v>
      </c>
      <c r="C3069" s="1" t="str">
        <f>TEXT(Airplane_Crashes_and_Fatalities[[#This Row],[Date]],"mmm")</f>
        <v>Aug</v>
      </c>
      <c r="D3069" s="5">
        <f>DAY(Airplane_Crashes_and_Fatalities[[#This Row],[Date]])</f>
        <v>26</v>
      </c>
      <c r="F3069" s="2" t="s">
        <v>22437</v>
      </c>
      <c r="G3069" s="2" t="s">
        <v>19928</v>
      </c>
      <c r="H3069" s="2"/>
      <c r="I3069" s="2" t="s">
        <v>8409</v>
      </c>
      <c r="J3069" s="2"/>
      <c r="K3069" s="2"/>
      <c r="L3069" s="2" t="s">
        <v>8545</v>
      </c>
      <c r="M3069" t="s">
        <v>10198</v>
      </c>
      <c r="N3069">
        <f>Airplane_Crashes_and_Fatalities[[#This Row],[Aboard]]-Airplane_Crashes_and_Fatalities[[#This Row],[Fatalities]]</f>
        <v>0</v>
      </c>
      <c r="O3069">
        <v>541</v>
      </c>
      <c r="P3069">
        <v>14</v>
      </c>
      <c r="Q3069">
        <v>14</v>
      </c>
      <c r="R3069">
        <v>0</v>
      </c>
      <c r="S3069" s="2" t="s">
        <v>2439</v>
      </c>
    </row>
    <row r="3070" spans="1:19" x14ac:dyDescent="0.3">
      <c r="A3070" s="1">
        <v>28732</v>
      </c>
      <c r="B3070" s="4" t="str">
        <f>TEXT(Airplane_Crashes_and_Fatalities[[#This Row],[Date]],"yyyy")</f>
        <v>1978</v>
      </c>
      <c r="C3070" s="1" t="str">
        <f>TEXT(Airplane_Crashes_and_Fatalities[[#This Row],[Date]],"mmm")</f>
        <v>Aug</v>
      </c>
      <c r="D3070" s="5">
        <f>DAY(Airplane_Crashes_and_Fatalities[[#This Row],[Date]])</f>
        <v>30</v>
      </c>
      <c r="E3070" s="3">
        <v>0.32430555555555562</v>
      </c>
      <c r="F3070" s="2" t="s">
        <v>21517</v>
      </c>
      <c r="G3070" s="2" t="s">
        <v>19722</v>
      </c>
      <c r="H3070" s="2"/>
      <c r="I3070" s="2" t="s">
        <v>10199</v>
      </c>
      <c r="J3070" s="2"/>
      <c r="K3070" s="2" t="s">
        <v>10200</v>
      </c>
      <c r="L3070" s="2" t="s">
        <v>10201</v>
      </c>
      <c r="M3070" t="s">
        <v>10202</v>
      </c>
      <c r="N3070">
        <f>Airplane_Crashes_and_Fatalities[[#This Row],[Aboard]]-Airplane_Crashes_and_Fatalities[[#This Row],[Fatalities]]</f>
        <v>0</v>
      </c>
      <c r="P3070">
        <v>10</v>
      </c>
      <c r="Q3070">
        <v>10</v>
      </c>
      <c r="R3070">
        <v>0</v>
      </c>
      <c r="S3070" s="2" t="s">
        <v>10203</v>
      </c>
    </row>
    <row r="3071" spans="1:19" x14ac:dyDescent="0.3">
      <c r="A3071" s="1">
        <v>28735</v>
      </c>
      <c r="B3071" s="4" t="str">
        <f>TEXT(Airplane_Crashes_and_Fatalities[[#This Row],[Date]],"yyyy")</f>
        <v>1978</v>
      </c>
      <c r="C3071" s="1" t="str">
        <f>TEXT(Airplane_Crashes_and_Fatalities[[#This Row],[Date]],"mmm")</f>
        <v>Sep</v>
      </c>
      <c r="D3071" s="5">
        <f>DAY(Airplane_Crashes_and_Fatalities[[#This Row],[Date]])</f>
        <v>2</v>
      </c>
      <c r="E3071" s="3">
        <v>0.43124999999999991</v>
      </c>
      <c r="F3071" s="2" t="s">
        <v>1399</v>
      </c>
      <c r="G3071" s="2"/>
      <c r="H3071" s="2"/>
      <c r="I3071" s="2" t="s">
        <v>10204</v>
      </c>
      <c r="J3071" s="2"/>
      <c r="K3071" s="2" t="s">
        <v>8925</v>
      </c>
      <c r="L3071" s="2" t="s">
        <v>6480</v>
      </c>
      <c r="M3071" t="s">
        <v>10205</v>
      </c>
      <c r="N3071">
        <f>Airplane_Crashes_and_Fatalities[[#This Row],[Aboard]]-Airplane_Crashes_and_Fatalities[[#This Row],[Fatalities]]</f>
        <v>7</v>
      </c>
      <c r="P3071">
        <v>11</v>
      </c>
      <c r="Q3071">
        <v>4</v>
      </c>
      <c r="R3071">
        <v>0</v>
      </c>
      <c r="S3071" s="2" t="s">
        <v>10206</v>
      </c>
    </row>
    <row r="3072" spans="1:19" x14ac:dyDescent="0.3">
      <c r="A3072" s="1">
        <v>28736</v>
      </c>
      <c r="B3072" s="4" t="str">
        <f>TEXT(Airplane_Crashes_and_Fatalities[[#This Row],[Date]],"yyyy")</f>
        <v>1978</v>
      </c>
      <c r="C3072" s="1" t="str">
        <f>TEXT(Airplane_Crashes_and_Fatalities[[#This Row],[Date]],"mmm")</f>
        <v>Sep</v>
      </c>
      <c r="D3072" s="5">
        <f>DAY(Airplane_Crashes_and_Fatalities[[#This Row],[Date]])</f>
        <v>3</v>
      </c>
      <c r="F3072" s="2" t="s">
        <v>22438</v>
      </c>
      <c r="G3072" s="2" t="s">
        <v>19832</v>
      </c>
      <c r="H3072" s="2" t="s">
        <v>19667</v>
      </c>
      <c r="I3072" s="2" t="s">
        <v>10207</v>
      </c>
      <c r="J3072" s="2"/>
      <c r="K3072" s="2" t="s">
        <v>10208</v>
      </c>
      <c r="L3072" s="2" t="s">
        <v>10209</v>
      </c>
      <c r="M3072" t="s">
        <v>10210</v>
      </c>
      <c r="N3072">
        <f>Airplane_Crashes_and_Fatalities[[#This Row],[Aboard]]-Airplane_Crashes_and_Fatalities[[#This Row],[Fatalities]]</f>
        <v>2</v>
      </c>
      <c r="O3072">
        <v>215</v>
      </c>
      <c r="P3072">
        <v>13</v>
      </c>
      <c r="Q3072">
        <v>11</v>
      </c>
      <c r="R3072">
        <v>0</v>
      </c>
      <c r="S3072" s="2" t="s">
        <v>10211</v>
      </c>
    </row>
    <row r="3073" spans="1:19" x14ac:dyDescent="0.3">
      <c r="A3073" s="1">
        <v>28736</v>
      </c>
      <c r="B3073" s="4" t="str">
        <f>TEXT(Airplane_Crashes_and_Fatalities[[#This Row],[Date]],"yyyy")</f>
        <v>1978</v>
      </c>
      <c r="C3073" s="1" t="str">
        <f>TEXT(Airplane_Crashes_and_Fatalities[[#This Row],[Date]],"mmm")</f>
        <v>Sep</v>
      </c>
      <c r="D3073" s="5">
        <f>DAY(Airplane_Crashes_and_Fatalities[[#This Row],[Date]])</f>
        <v>3</v>
      </c>
      <c r="F3073" s="2" t="s">
        <v>22439</v>
      </c>
      <c r="G3073" s="2" t="s">
        <v>22440</v>
      </c>
      <c r="H3073" s="2"/>
      <c r="I3073" s="2" t="s">
        <v>10212</v>
      </c>
      <c r="J3073" s="2"/>
      <c r="K3073" s="2"/>
      <c r="L3073" s="2" t="s">
        <v>5067</v>
      </c>
      <c r="M3073" t="s">
        <v>10213</v>
      </c>
      <c r="N3073">
        <f>Airplane_Crashes_and_Fatalities[[#This Row],[Aboard]]-Airplane_Crashes_and_Fatalities[[#This Row],[Fatalities]]</f>
        <v>2</v>
      </c>
      <c r="O3073">
        <v>187009803</v>
      </c>
      <c r="P3073">
        <v>17</v>
      </c>
      <c r="Q3073">
        <v>15</v>
      </c>
      <c r="R3073">
        <v>0</v>
      </c>
      <c r="S3073" s="2"/>
    </row>
    <row r="3074" spans="1:19" x14ac:dyDescent="0.3">
      <c r="A3074" s="1">
        <v>28736</v>
      </c>
      <c r="B3074" s="4" t="str">
        <f>TEXT(Airplane_Crashes_and_Fatalities[[#This Row],[Date]],"yyyy")</f>
        <v>1978</v>
      </c>
      <c r="C3074" s="1" t="str">
        <f>TEXT(Airplane_Crashes_and_Fatalities[[#This Row],[Date]],"mmm")</f>
        <v>Sep</v>
      </c>
      <c r="D3074" s="5">
        <f>DAY(Airplane_Crashes_and_Fatalities[[#This Row],[Date]])</f>
        <v>3</v>
      </c>
      <c r="E3074" s="3">
        <v>0.72916666666666674</v>
      </c>
      <c r="F3074" s="2" t="s">
        <v>22441</v>
      </c>
      <c r="G3074" s="2" t="s">
        <v>22442</v>
      </c>
      <c r="H3074" s="2"/>
      <c r="I3074" s="2" t="s">
        <v>10214</v>
      </c>
      <c r="J3074" s="2" t="s">
        <v>19251</v>
      </c>
      <c r="K3074" s="2" t="s">
        <v>10215</v>
      </c>
      <c r="L3074" s="2" t="s">
        <v>10216</v>
      </c>
      <c r="M3074" t="s">
        <v>10217</v>
      </c>
      <c r="N3074">
        <f>Airplane_Crashes_and_Fatalities[[#This Row],[Aboard]]-Airplane_Crashes_and_Fatalities[[#This Row],[Fatalities]]</f>
        <v>18</v>
      </c>
      <c r="O3074">
        <v>297</v>
      </c>
      <c r="P3074">
        <v>56</v>
      </c>
      <c r="Q3074">
        <v>38</v>
      </c>
      <c r="R3074">
        <v>0</v>
      </c>
      <c r="S3074" s="2" t="s">
        <v>10218</v>
      </c>
    </row>
    <row r="3075" spans="1:19" x14ac:dyDescent="0.3">
      <c r="A3075" s="1">
        <v>28742</v>
      </c>
      <c r="B3075" s="4" t="str">
        <f>TEXT(Airplane_Crashes_and_Fatalities[[#This Row],[Date]],"yyyy")</f>
        <v>1978</v>
      </c>
      <c r="C3075" s="1" t="str">
        <f>TEXT(Airplane_Crashes_and_Fatalities[[#This Row],[Date]],"mmm")</f>
        <v>Sep</v>
      </c>
      <c r="D3075" s="5">
        <f>DAY(Airplane_Crashes_and_Fatalities[[#This Row],[Date]])</f>
        <v>9</v>
      </c>
      <c r="E3075" s="3">
        <v>0.76805555555555549</v>
      </c>
      <c r="F3075" s="2" t="s">
        <v>22443</v>
      </c>
      <c r="G3075" s="2" t="s">
        <v>19712</v>
      </c>
      <c r="H3075" s="2"/>
      <c r="I3075" s="2" t="s">
        <v>6206</v>
      </c>
      <c r="J3075" s="2"/>
      <c r="K3075" s="2" t="s">
        <v>10219</v>
      </c>
      <c r="L3075" s="2" t="s">
        <v>8086</v>
      </c>
      <c r="M3075" t="s">
        <v>10220</v>
      </c>
      <c r="N3075">
        <f>Airplane_Crashes_and_Fatalities[[#This Row],[Aboard]]-Airplane_Crashes_and_Fatalities[[#This Row],[Fatalities]]</f>
        <v>0</v>
      </c>
      <c r="P3075">
        <v>6</v>
      </c>
      <c r="Q3075">
        <v>6</v>
      </c>
      <c r="R3075">
        <v>0</v>
      </c>
      <c r="S3075" s="2" t="s">
        <v>10221</v>
      </c>
    </row>
    <row r="3076" spans="1:19" x14ac:dyDescent="0.3">
      <c r="A3076" s="1">
        <v>28742</v>
      </c>
      <c r="B3076" s="4" t="str">
        <f>TEXT(Airplane_Crashes_and_Fatalities[[#This Row],[Date]],"yyyy")</f>
        <v>1978</v>
      </c>
      <c r="C3076" s="1" t="str">
        <f>TEXT(Airplane_Crashes_and_Fatalities[[#This Row],[Date]],"mmm")</f>
        <v>Sep</v>
      </c>
      <c r="D3076" s="5">
        <f>DAY(Airplane_Crashes_and_Fatalities[[#This Row],[Date]])</f>
        <v>9</v>
      </c>
      <c r="F3076" s="2" t="s">
        <v>21659</v>
      </c>
      <c r="G3076" s="2" t="s">
        <v>19880</v>
      </c>
      <c r="H3076" s="2"/>
      <c r="I3076" s="2" t="s">
        <v>10222</v>
      </c>
      <c r="J3076" s="2"/>
      <c r="K3076" s="2" t="s">
        <v>10223</v>
      </c>
      <c r="L3076" s="2" t="s">
        <v>6731</v>
      </c>
      <c r="M3076" t="s">
        <v>10224</v>
      </c>
      <c r="N3076">
        <f>Airplane_Crashes_and_Fatalities[[#This Row],[Aboard]]-Airplane_Crashes_and_Fatalities[[#This Row],[Fatalities]]</f>
        <v>3</v>
      </c>
      <c r="O3076">
        <v>18</v>
      </c>
      <c r="P3076">
        <v>21</v>
      </c>
      <c r="Q3076">
        <v>18</v>
      </c>
      <c r="R3076">
        <v>0</v>
      </c>
      <c r="S3076" s="2" t="s">
        <v>3145</v>
      </c>
    </row>
    <row r="3077" spans="1:19" x14ac:dyDescent="0.3">
      <c r="A3077" s="1">
        <v>28742</v>
      </c>
      <c r="B3077" s="4" t="str">
        <f>TEXT(Airplane_Crashes_and_Fatalities[[#This Row],[Date]],"yyyy")</f>
        <v>1978</v>
      </c>
      <c r="C3077" s="1" t="str">
        <f>TEXT(Airplane_Crashes_and_Fatalities[[#This Row],[Date]],"mmm")</f>
        <v>Sep</v>
      </c>
      <c r="D3077" s="5">
        <f>DAY(Airplane_Crashes_and_Fatalities[[#This Row],[Date]])</f>
        <v>9</v>
      </c>
      <c r="E3077" s="3">
        <v>0.61597222222222214</v>
      </c>
      <c r="F3077" s="2" t="s">
        <v>22444</v>
      </c>
      <c r="G3077" s="2" t="s">
        <v>20063</v>
      </c>
      <c r="H3077" s="2"/>
      <c r="I3077" s="2" t="s">
        <v>10225</v>
      </c>
      <c r="J3077" s="2"/>
      <c r="K3077" s="2" t="s">
        <v>10226</v>
      </c>
      <c r="L3077" s="2" t="s">
        <v>10227</v>
      </c>
      <c r="M3077" t="s">
        <v>10228</v>
      </c>
      <c r="N3077">
        <f>Airplane_Crashes_and_Fatalities[[#This Row],[Aboard]]-Airplane_Crashes_and_Fatalities[[#This Row],[Fatalities]]</f>
        <v>0</v>
      </c>
      <c r="P3077">
        <v>3</v>
      </c>
      <c r="Q3077">
        <v>3</v>
      </c>
      <c r="R3077">
        <v>0</v>
      </c>
      <c r="S3077" s="2" t="s">
        <v>10229</v>
      </c>
    </row>
    <row r="3078" spans="1:19" x14ac:dyDescent="0.3">
      <c r="A3078" s="1">
        <v>28747</v>
      </c>
      <c r="B3078" s="4" t="str">
        <f>TEXT(Airplane_Crashes_and_Fatalities[[#This Row],[Date]],"yyyy")</f>
        <v>1978</v>
      </c>
      <c r="C3078" s="1" t="str">
        <f>TEXT(Airplane_Crashes_and_Fatalities[[#This Row],[Date]],"mmm")</f>
        <v>Sep</v>
      </c>
      <c r="D3078" s="5">
        <f>DAY(Airplane_Crashes_and_Fatalities[[#This Row],[Date]])</f>
        <v>14</v>
      </c>
      <c r="E3078" s="3">
        <v>0.61805555555555558</v>
      </c>
      <c r="F3078" s="2" t="s">
        <v>22445</v>
      </c>
      <c r="G3078" s="2" t="s">
        <v>20426</v>
      </c>
      <c r="H3078" s="2"/>
      <c r="I3078" s="2" t="s">
        <v>4506</v>
      </c>
      <c r="J3078" s="2"/>
      <c r="K3078" s="2" t="s">
        <v>10230</v>
      </c>
      <c r="L3078" s="2" t="s">
        <v>6279</v>
      </c>
      <c r="M3078" t="s">
        <v>10231</v>
      </c>
      <c r="N3078">
        <f>Airplane_Crashes_and_Fatalities[[#This Row],[Aboard]]-Airplane_Crashes_and_Fatalities[[#This Row],[Fatalities]]</f>
        <v>7</v>
      </c>
      <c r="O3078">
        <v>10328</v>
      </c>
      <c r="P3078">
        <v>28</v>
      </c>
      <c r="Q3078">
        <v>21</v>
      </c>
      <c r="R3078">
        <v>12</v>
      </c>
      <c r="S3078" s="2" t="s">
        <v>10232</v>
      </c>
    </row>
    <row r="3079" spans="1:19" x14ac:dyDescent="0.3">
      <c r="A3079" s="1">
        <v>28750</v>
      </c>
      <c r="B3079" s="4" t="str">
        <f>TEXT(Airplane_Crashes_and_Fatalities[[#This Row],[Date]],"yyyy")</f>
        <v>1978</v>
      </c>
      <c r="C3079" s="1" t="str">
        <f>TEXT(Airplane_Crashes_and_Fatalities[[#This Row],[Date]],"mmm")</f>
        <v>Sep</v>
      </c>
      <c r="D3079" s="5">
        <f>DAY(Airplane_Crashes_and_Fatalities[[#This Row],[Date]])</f>
        <v>17</v>
      </c>
      <c r="F3079" s="2" t="s">
        <v>1399</v>
      </c>
      <c r="G3079" s="2"/>
      <c r="H3079" s="2"/>
      <c r="I3079" s="2" t="s">
        <v>10233</v>
      </c>
      <c r="J3079" s="2"/>
      <c r="K3079" s="2" t="s">
        <v>10234</v>
      </c>
      <c r="L3079" s="2" t="s">
        <v>7113</v>
      </c>
      <c r="M3079" t="s">
        <v>10235</v>
      </c>
      <c r="N3079">
        <f>Airplane_Crashes_and_Fatalities[[#This Row],[Aboard]]-Airplane_Crashes_and_Fatalities[[#This Row],[Fatalities]]</f>
        <v>0</v>
      </c>
      <c r="P3079">
        <v>3</v>
      </c>
      <c r="Q3079">
        <v>3</v>
      </c>
      <c r="R3079">
        <v>0</v>
      </c>
      <c r="S3079" s="2" t="s">
        <v>10236</v>
      </c>
    </row>
    <row r="3080" spans="1:19" x14ac:dyDescent="0.3">
      <c r="A3080" s="1">
        <v>28758</v>
      </c>
      <c r="B3080" s="4" t="str">
        <f>TEXT(Airplane_Crashes_and_Fatalities[[#This Row],[Date]],"yyyy")</f>
        <v>1978</v>
      </c>
      <c r="C3080" s="1" t="str">
        <f>TEXT(Airplane_Crashes_and_Fatalities[[#This Row],[Date]],"mmm")</f>
        <v>Sep</v>
      </c>
      <c r="D3080" s="5">
        <f>DAY(Airplane_Crashes_and_Fatalities[[#This Row],[Date]])</f>
        <v>25</v>
      </c>
      <c r="F3080" s="2" t="s">
        <v>22446</v>
      </c>
      <c r="G3080" s="2" t="s">
        <v>19898</v>
      </c>
      <c r="H3080" s="2"/>
      <c r="I3080" s="2" t="s">
        <v>10237</v>
      </c>
      <c r="J3080" s="2"/>
      <c r="K3080" s="2" t="s">
        <v>10238</v>
      </c>
      <c r="L3080" s="2" t="s">
        <v>10239</v>
      </c>
      <c r="M3080" t="s">
        <v>10240</v>
      </c>
      <c r="N3080">
        <f>Airplane_Crashes_and_Fatalities[[#This Row],[Aboard]]-Airplane_Crashes_and_Fatalities[[#This Row],[Fatalities]]</f>
        <v>0</v>
      </c>
      <c r="P3080">
        <v>3</v>
      </c>
      <c r="Q3080">
        <v>3</v>
      </c>
      <c r="R3080">
        <v>0</v>
      </c>
      <c r="S3080" s="2" t="s">
        <v>10241</v>
      </c>
    </row>
    <row r="3081" spans="1:19" x14ac:dyDescent="0.3">
      <c r="A3081" s="1">
        <v>28758</v>
      </c>
      <c r="B3081" s="4" t="str">
        <f>TEXT(Airplane_Crashes_and_Fatalities[[#This Row],[Date]],"yyyy")</f>
        <v>1978</v>
      </c>
      <c r="C3081" s="1" t="str">
        <f>TEXT(Airplane_Crashes_and_Fatalities[[#This Row],[Date]],"mmm")</f>
        <v>Sep</v>
      </c>
      <c r="D3081" s="5">
        <f>DAY(Airplane_Crashes_and_Fatalities[[#This Row],[Date]])</f>
        <v>25</v>
      </c>
      <c r="E3081" s="3">
        <v>0.37638888888888888</v>
      </c>
      <c r="F3081" s="2" t="s">
        <v>19855</v>
      </c>
      <c r="G3081" s="2" t="s">
        <v>19729</v>
      </c>
      <c r="H3081" s="2"/>
      <c r="I3081" s="2" t="s">
        <v>10242</v>
      </c>
      <c r="J3081" s="2" t="s">
        <v>19323</v>
      </c>
      <c r="K3081" s="2" t="s">
        <v>10243</v>
      </c>
      <c r="L3081" s="2" t="s">
        <v>10244</v>
      </c>
      <c r="M3081" t="s">
        <v>10245</v>
      </c>
      <c r="N3081">
        <f>Airplane_Crashes_and_Fatalities[[#This Row],[Aboard]]-Airplane_Crashes_and_Fatalities[[#This Row],[Fatalities]]</f>
        <v>0</v>
      </c>
      <c r="O3081" t="s">
        <v>10246</v>
      </c>
      <c r="P3081">
        <v>137</v>
      </c>
      <c r="Q3081">
        <v>137</v>
      </c>
      <c r="R3081">
        <v>7</v>
      </c>
      <c r="S3081" s="2" t="s">
        <v>10247</v>
      </c>
    </row>
    <row r="3082" spans="1:19" x14ac:dyDescent="0.3">
      <c r="A3082" s="1">
        <v>28759</v>
      </c>
      <c r="B3082" s="4" t="str">
        <f>TEXT(Airplane_Crashes_and_Fatalities[[#This Row],[Date]],"yyyy")</f>
        <v>1978</v>
      </c>
      <c r="C3082" s="1" t="str">
        <f>TEXT(Airplane_Crashes_and_Fatalities[[#This Row],[Date]],"mmm")</f>
        <v>Sep</v>
      </c>
      <c r="D3082" s="5">
        <f>DAY(Airplane_Crashes_and_Fatalities[[#This Row],[Date]])</f>
        <v>26</v>
      </c>
      <c r="E3082" s="3">
        <v>0.78125</v>
      </c>
      <c r="F3082" s="2" t="s">
        <v>20246</v>
      </c>
      <c r="G3082" s="2" t="s">
        <v>20247</v>
      </c>
      <c r="H3082" s="2"/>
      <c r="I3082" s="2" t="s">
        <v>10248</v>
      </c>
      <c r="J3082" s="2"/>
      <c r="K3082" s="2" t="s">
        <v>10249</v>
      </c>
      <c r="L3082" s="2" t="s">
        <v>10250</v>
      </c>
      <c r="M3082" t="s">
        <v>10251</v>
      </c>
      <c r="N3082">
        <f>Airplane_Crashes_and_Fatalities[[#This Row],[Aboard]]-Airplane_Crashes_and_Fatalities[[#This Row],[Fatalities]]</f>
        <v>0</v>
      </c>
      <c r="O3082" t="s">
        <v>10252</v>
      </c>
      <c r="P3082">
        <v>6</v>
      </c>
      <c r="Q3082">
        <v>6</v>
      </c>
      <c r="R3082">
        <v>0</v>
      </c>
      <c r="S3082" s="2" t="s">
        <v>10253</v>
      </c>
    </row>
    <row r="3083" spans="1:19" x14ac:dyDescent="0.3">
      <c r="A3083" s="1">
        <v>28766</v>
      </c>
      <c r="B3083" s="4" t="str">
        <f>TEXT(Airplane_Crashes_and_Fatalities[[#This Row],[Date]],"yyyy")</f>
        <v>1978</v>
      </c>
      <c r="C3083" s="1" t="str">
        <f>TEXT(Airplane_Crashes_and_Fatalities[[#This Row],[Date]],"mmm")</f>
        <v>Oct</v>
      </c>
      <c r="D3083" s="5">
        <f>DAY(Airplane_Crashes_and_Fatalities[[#This Row],[Date]])</f>
        <v>3</v>
      </c>
      <c r="F3083" s="2" t="s">
        <v>22447</v>
      </c>
      <c r="G3083" s="2" t="s">
        <v>21314</v>
      </c>
      <c r="H3083" s="2"/>
      <c r="I3083" s="2" t="s">
        <v>10254</v>
      </c>
      <c r="J3083" s="2"/>
      <c r="K3083" s="2" t="s">
        <v>10255</v>
      </c>
      <c r="L3083" s="2" t="s">
        <v>2365</v>
      </c>
      <c r="M3083" t="s">
        <v>10256</v>
      </c>
      <c r="N3083">
        <f>Airplane_Crashes_and_Fatalities[[#This Row],[Aboard]]-Airplane_Crashes_and_Fatalities[[#This Row],[Fatalities]]</f>
        <v>0</v>
      </c>
      <c r="O3083">
        <v>12050</v>
      </c>
      <c r="P3083">
        <v>15</v>
      </c>
      <c r="Q3083">
        <v>15</v>
      </c>
      <c r="R3083">
        <v>0</v>
      </c>
      <c r="S3083" s="2" t="s">
        <v>10257</v>
      </c>
    </row>
    <row r="3084" spans="1:19" x14ac:dyDescent="0.3">
      <c r="A3084" s="1">
        <v>28766</v>
      </c>
      <c r="B3084" s="4" t="str">
        <f>TEXT(Airplane_Crashes_and_Fatalities[[#This Row],[Date]],"yyyy")</f>
        <v>1978</v>
      </c>
      <c r="C3084" s="1" t="str">
        <f>TEXT(Airplane_Crashes_and_Fatalities[[#This Row],[Date]],"mmm")</f>
        <v>Oct</v>
      </c>
      <c r="D3084" s="5">
        <f>DAY(Airplane_Crashes_and_Fatalities[[#This Row],[Date]])</f>
        <v>3</v>
      </c>
      <c r="F3084" s="2" t="s">
        <v>22448</v>
      </c>
      <c r="G3084" s="2" t="s">
        <v>21040</v>
      </c>
      <c r="H3084" s="2"/>
      <c r="I3084" s="2" t="s">
        <v>8409</v>
      </c>
      <c r="J3084" s="2"/>
      <c r="K3084" s="2"/>
      <c r="L3084" s="2" t="s">
        <v>7431</v>
      </c>
      <c r="M3084" t="s">
        <v>10258</v>
      </c>
      <c r="N3084">
        <f>Airplane_Crashes_and_Fatalities[[#This Row],[Aboard]]-Airplane_Crashes_and_Fatalities[[#This Row],[Fatalities]]</f>
        <v>42</v>
      </c>
      <c r="O3084">
        <v>10572</v>
      </c>
      <c r="P3084">
        <v>44</v>
      </c>
      <c r="Q3084">
        <v>2</v>
      </c>
      <c r="R3084">
        <v>0</v>
      </c>
      <c r="S3084" s="2" t="s">
        <v>10259</v>
      </c>
    </row>
    <row r="3085" spans="1:19" x14ac:dyDescent="0.3">
      <c r="A3085" s="1">
        <v>28770</v>
      </c>
      <c r="B3085" s="4" t="str">
        <f>TEXT(Airplane_Crashes_and_Fatalities[[#This Row],[Date]],"yyyy")</f>
        <v>1978</v>
      </c>
      <c r="C3085" s="1" t="str">
        <f>TEXT(Airplane_Crashes_and_Fatalities[[#This Row],[Date]],"mmm")</f>
        <v>Oct</v>
      </c>
      <c r="D3085" s="5">
        <f>DAY(Airplane_Crashes_and_Fatalities[[#This Row],[Date]])</f>
        <v>7</v>
      </c>
      <c r="F3085" s="2" t="s">
        <v>22449</v>
      </c>
      <c r="G3085" s="2" t="s">
        <v>19866</v>
      </c>
      <c r="H3085" s="2"/>
      <c r="I3085" s="2" t="s">
        <v>2306</v>
      </c>
      <c r="J3085" s="2"/>
      <c r="K3085" s="2"/>
      <c r="L3085" s="2" t="s">
        <v>7809</v>
      </c>
      <c r="M3085" t="s">
        <v>10260</v>
      </c>
      <c r="N3085">
        <f>Airplane_Crashes_and_Fatalities[[#This Row],[Aboard]]-Airplane_Crashes_and_Fatalities[[#This Row],[Fatalities]]</f>
        <v>0</v>
      </c>
      <c r="O3085">
        <v>9431335</v>
      </c>
      <c r="P3085">
        <v>38</v>
      </c>
      <c r="Q3085">
        <v>38</v>
      </c>
      <c r="R3085">
        <v>0</v>
      </c>
      <c r="S3085" s="2" t="s">
        <v>10261</v>
      </c>
    </row>
    <row r="3086" spans="1:19" x14ac:dyDescent="0.3">
      <c r="A3086" s="1">
        <v>28771</v>
      </c>
      <c r="B3086" s="4" t="str">
        <f>TEXT(Airplane_Crashes_and_Fatalities[[#This Row],[Date]],"yyyy")</f>
        <v>1978</v>
      </c>
      <c r="C3086" s="1" t="str">
        <f>TEXT(Airplane_Crashes_and_Fatalities[[#This Row],[Date]],"mmm")</f>
        <v>Oct</v>
      </c>
      <c r="D3086" s="5">
        <f>DAY(Airplane_Crashes_and_Fatalities[[#This Row],[Date]])</f>
        <v>8</v>
      </c>
      <c r="E3086" s="3">
        <v>0.39236111111111116</v>
      </c>
      <c r="F3086" s="2" t="s">
        <v>21786</v>
      </c>
      <c r="G3086" s="2" t="s">
        <v>20063</v>
      </c>
      <c r="H3086" s="2"/>
      <c r="I3086" s="2" t="s">
        <v>10262</v>
      </c>
      <c r="J3086" s="2"/>
      <c r="K3086" s="2" t="s">
        <v>10263</v>
      </c>
      <c r="L3086" s="2" t="s">
        <v>10264</v>
      </c>
      <c r="M3086" t="s">
        <v>10265</v>
      </c>
      <c r="N3086">
        <f>Airplane_Crashes_and_Fatalities[[#This Row],[Aboard]]-Airplane_Crashes_and_Fatalities[[#This Row],[Fatalities]]</f>
        <v>5</v>
      </c>
      <c r="P3086">
        <v>7</v>
      </c>
      <c r="Q3086">
        <v>2</v>
      </c>
      <c r="R3086">
        <v>0</v>
      </c>
      <c r="S3086" s="2" t="s">
        <v>10266</v>
      </c>
    </row>
    <row r="3087" spans="1:19" x14ac:dyDescent="0.3">
      <c r="A3087" s="1">
        <v>28785</v>
      </c>
      <c r="B3087" s="4" t="str">
        <f>TEXT(Airplane_Crashes_and_Fatalities[[#This Row],[Date]],"yyyy")</f>
        <v>1978</v>
      </c>
      <c r="C3087" s="1" t="str">
        <f>TEXT(Airplane_Crashes_and_Fatalities[[#This Row],[Date]],"mmm")</f>
        <v>Oct</v>
      </c>
      <c r="D3087" s="5">
        <f>DAY(Airplane_Crashes_and_Fatalities[[#This Row],[Date]])</f>
        <v>22</v>
      </c>
      <c r="F3087" s="2" t="s">
        <v>22450</v>
      </c>
      <c r="G3087" s="2" t="s">
        <v>22451</v>
      </c>
      <c r="H3087" s="2"/>
      <c r="I3087" s="2" t="s">
        <v>10267</v>
      </c>
      <c r="J3087" s="2"/>
      <c r="K3087" s="2"/>
      <c r="L3087" s="2" t="s">
        <v>10268</v>
      </c>
      <c r="M3087" t="s">
        <v>10269</v>
      </c>
      <c r="N3087">
        <f>Airplane_Crashes_and_Fatalities[[#This Row],[Aboard]]-Airplane_Crashes_and_Fatalities[[#This Row],[Fatalities]]</f>
        <v>0</v>
      </c>
      <c r="O3087">
        <v>613</v>
      </c>
      <c r="P3087">
        <v>11</v>
      </c>
      <c r="Q3087">
        <v>11</v>
      </c>
      <c r="R3087">
        <v>0</v>
      </c>
      <c r="S3087" s="2"/>
    </row>
    <row r="3088" spans="1:19" x14ac:dyDescent="0.3">
      <c r="A3088" s="1">
        <v>28786</v>
      </c>
      <c r="B3088" s="4" t="str">
        <f>TEXT(Airplane_Crashes_and_Fatalities[[#This Row],[Date]],"yyyy")</f>
        <v>1978</v>
      </c>
      <c r="C3088" s="1" t="str">
        <f>TEXT(Airplane_Crashes_and_Fatalities[[#This Row],[Date]],"mmm")</f>
        <v>Oct</v>
      </c>
      <c r="D3088" s="5">
        <f>DAY(Airplane_Crashes_and_Fatalities[[#This Row],[Date]])</f>
        <v>23</v>
      </c>
      <c r="F3088" s="2" t="s">
        <v>22452</v>
      </c>
      <c r="G3088" s="2" t="s">
        <v>19768</v>
      </c>
      <c r="H3088" s="2"/>
      <c r="I3088" s="2" t="s">
        <v>2306</v>
      </c>
      <c r="J3088" s="2"/>
      <c r="K3088" s="2"/>
      <c r="L3088" s="2" t="s">
        <v>6489</v>
      </c>
      <c r="M3088" t="s">
        <v>10270</v>
      </c>
      <c r="N3088">
        <f>Airplane_Crashes_and_Fatalities[[#This Row],[Aboard]]-Airplane_Crashes_and_Fatalities[[#This Row],[Fatalities]]</f>
        <v>0</v>
      </c>
      <c r="O3088">
        <v>97305504</v>
      </c>
      <c r="P3088">
        <v>26</v>
      </c>
      <c r="Q3088">
        <v>26</v>
      </c>
      <c r="R3088">
        <v>0</v>
      </c>
      <c r="S3088" s="2"/>
    </row>
    <row r="3089" spans="1:19" x14ac:dyDescent="0.3">
      <c r="A3089" s="1">
        <v>28787</v>
      </c>
      <c r="B3089" s="4" t="str">
        <f>TEXT(Airplane_Crashes_and_Fatalities[[#This Row],[Date]],"yyyy")</f>
        <v>1978</v>
      </c>
      <c r="C3089" s="1" t="str">
        <f>TEXT(Airplane_Crashes_and_Fatalities[[#This Row],[Date]],"mmm")</f>
        <v>Oct</v>
      </c>
      <c r="D3089" s="5">
        <f>DAY(Airplane_Crashes_and_Fatalities[[#This Row],[Date]])</f>
        <v>24</v>
      </c>
      <c r="E3089" s="3">
        <v>0.41944444444444451</v>
      </c>
      <c r="F3089" s="2" t="s">
        <v>22453</v>
      </c>
      <c r="G3089" s="2" t="s">
        <v>19863</v>
      </c>
      <c r="H3089" s="2"/>
      <c r="I3089" s="2" t="s">
        <v>10271</v>
      </c>
      <c r="J3089" s="2"/>
      <c r="K3089" s="2" t="s">
        <v>10272</v>
      </c>
      <c r="L3089" s="2" t="s">
        <v>10273</v>
      </c>
      <c r="M3089" t="s">
        <v>10274</v>
      </c>
      <c r="N3089">
        <f>Airplane_Crashes_and_Fatalities[[#This Row],[Aboard]]-Airplane_Crashes_and_Fatalities[[#This Row],[Fatalities]]</f>
        <v>0</v>
      </c>
      <c r="P3089">
        <v>4</v>
      </c>
      <c r="Q3089">
        <v>4</v>
      </c>
      <c r="R3089">
        <v>0</v>
      </c>
      <c r="S3089" s="2" t="s">
        <v>10275</v>
      </c>
    </row>
    <row r="3090" spans="1:19" x14ac:dyDescent="0.3">
      <c r="A3090" s="1">
        <v>28794</v>
      </c>
      <c r="B3090" s="4" t="str">
        <f>TEXT(Airplane_Crashes_and_Fatalities[[#This Row],[Date]],"yyyy")</f>
        <v>1978</v>
      </c>
      <c r="C3090" s="1" t="str">
        <f>TEXT(Airplane_Crashes_and_Fatalities[[#This Row],[Date]],"mmm")</f>
        <v>Oct</v>
      </c>
      <c r="D3090" s="5">
        <f>DAY(Airplane_Crashes_and_Fatalities[[#This Row],[Date]])</f>
        <v>31</v>
      </c>
      <c r="F3090" s="2" t="s">
        <v>22454</v>
      </c>
      <c r="G3090" s="2" t="s">
        <v>19819</v>
      </c>
      <c r="H3090" s="2"/>
      <c r="I3090" s="2" t="s">
        <v>10276</v>
      </c>
      <c r="J3090" s="2"/>
      <c r="K3090" s="2"/>
      <c r="L3090" s="2" t="s">
        <v>3722</v>
      </c>
      <c r="M3090" t="s">
        <v>10277</v>
      </c>
      <c r="N3090">
        <f>Airplane_Crashes_and_Fatalities[[#This Row],[Aboard]]-Airplane_Crashes_and_Fatalities[[#This Row],[Fatalities]]</f>
        <v>0</v>
      </c>
      <c r="P3090">
        <v>9</v>
      </c>
      <c r="Q3090">
        <v>9</v>
      </c>
      <c r="R3090">
        <v>0</v>
      </c>
      <c r="S3090" s="2"/>
    </row>
    <row r="3091" spans="1:19" x14ac:dyDescent="0.3">
      <c r="A3091" s="1">
        <v>28799</v>
      </c>
      <c r="B3091" s="4" t="str">
        <f>TEXT(Airplane_Crashes_and_Fatalities[[#This Row],[Date]],"yyyy")</f>
        <v>1978</v>
      </c>
      <c r="C3091" s="1" t="str">
        <f>TEXT(Airplane_Crashes_and_Fatalities[[#This Row],[Date]],"mmm")</f>
        <v>Nov</v>
      </c>
      <c r="D3091" s="5">
        <f>DAY(Airplane_Crashes_and_Fatalities[[#This Row],[Date]])</f>
        <v>5</v>
      </c>
      <c r="F3091" s="2" t="s">
        <v>20074</v>
      </c>
      <c r="G3091" s="2" t="s">
        <v>20042</v>
      </c>
      <c r="H3091" s="2"/>
      <c r="I3091" s="2" t="s">
        <v>10278</v>
      </c>
      <c r="J3091" s="2"/>
      <c r="K3091" s="2"/>
      <c r="L3091" s="2" t="s">
        <v>1183</v>
      </c>
      <c r="M3091" t="s">
        <v>10279</v>
      </c>
      <c r="N3091">
        <f>Airplane_Crashes_and_Fatalities[[#This Row],[Aboard]]-Airplane_Crashes_and_Fatalities[[#This Row],[Fatalities]]</f>
        <v>0</v>
      </c>
      <c r="P3091">
        <v>18</v>
      </c>
      <c r="Q3091">
        <v>18</v>
      </c>
      <c r="R3091">
        <v>0</v>
      </c>
      <c r="S3091" s="2" t="s">
        <v>1721</v>
      </c>
    </row>
    <row r="3092" spans="1:19" x14ac:dyDescent="0.3">
      <c r="A3092" s="1">
        <v>28807</v>
      </c>
      <c r="B3092" s="4" t="str">
        <f>TEXT(Airplane_Crashes_and_Fatalities[[#This Row],[Date]],"yyyy")</f>
        <v>1978</v>
      </c>
      <c r="C3092" s="1" t="str">
        <f>TEXT(Airplane_Crashes_and_Fatalities[[#This Row],[Date]],"mmm")</f>
        <v>Nov</v>
      </c>
      <c r="D3092" s="5">
        <f>DAY(Airplane_Crashes_and_Fatalities[[#This Row],[Date]])</f>
        <v>13</v>
      </c>
      <c r="E3092" s="3">
        <v>0.10763888888888884</v>
      </c>
      <c r="F3092" s="2" t="s">
        <v>22455</v>
      </c>
      <c r="G3092" s="2" t="s">
        <v>19842</v>
      </c>
      <c r="H3092" s="2"/>
      <c r="I3092" s="2" t="s">
        <v>10280</v>
      </c>
      <c r="J3092" s="2"/>
      <c r="K3092" s="2" t="s">
        <v>10281</v>
      </c>
      <c r="L3092" s="2" t="s">
        <v>7774</v>
      </c>
      <c r="M3092" t="s">
        <v>10282</v>
      </c>
      <c r="N3092">
        <f>Airplane_Crashes_and_Fatalities[[#This Row],[Aboard]]-Airplane_Crashes_and_Fatalities[[#This Row],[Fatalities]]</f>
        <v>0</v>
      </c>
      <c r="P3092">
        <v>2</v>
      </c>
      <c r="Q3092">
        <v>2</v>
      </c>
      <c r="R3092">
        <v>0</v>
      </c>
      <c r="S3092" s="2" t="s">
        <v>10283</v>
      </c>
    </row>
    <row r="3093" spans="1:19" x14ac:dyDescent="0.3">
      <c r="A3093" s="1">
        <v>28809</v>
      </c>
      <c r="B3093" s="4" t="str">
        <f>TEXT(Airplane_Crashes_and_Fatalities[[#This Row],[Date]],"yyyy")</f>
        <v>1978</v>
      </c>
      <c r="C3093" s="1" t="str">
        <f>TEXT(Airplane_Crashes_and_Fatalities[[#This Row],[Date]],"mmm")</f>
        <v>Nov</v>
      </c>
      <c r="D3093" s="5">
        <f>DAY(Airplane_Crashes_and_Fatalities[[#This Row],[Date]])</f>
        <v>15</v>
      </c>
      <c r="E3093" s="3">
        <v>0.97916666666666674</v>
      </c>
      <c r="F3093" s="2" t="s">
        <v>22456</v>
      </c>
      <c r="G3093" s="2" t="s">
        <v>20518</v>
      </c>
      <c r="H3093" s="2"/>
      <c r="I3093" s="2" t="s">
        <v>2686</v>
      </c>
      <c r="J3093" s="2"/>
      <c r="K3093" s="2" t="s">
        <v>10284</v>
      </c>
      <c r="L3093" s="2" t="s">
        <v>10285</v>
      </c>
      <c r="M3093" t="s">
        <v>10286</v>
      </c>
      <c r="N3093">
        <f>Airplane_Crashes_and_Fatalities[[#This Row],[Aboard]]-Airplane_Crashes_and_Fatalities[[#This Row],[Fatalities]]</f>
        <v>79</v>
      </c>
      <c r="O3093" t="s">
        <v>10287</v>
      </c>
      <c r="P3093">
        <v>262</v>
      </c>
      <c r="Q3093">
        <v>183</v>
      </c>
      <c r="R3093">
        <v>0</v>
      </c>
      <c r="S3093" s="2" t="s">
        <v>10288</v>
      </c>
    </row>
    <row r="3094" spans="1:19" x14ac:dyDescent="0.3">
      <c r="A3094" s="1">
        <v>28810</v>
      </c>
      <c r="B3094" s="4" t="str">
        <f>TEXT(Airplane_Crashes_and_Fatalities[[#This Row],[Date]],"yyyy")</f>
        <v>1978</v>
      </c>
      <c r="C3094" s="1" t="str">
        <f>TEXT(Airplane_Crashes_and_Fatalities[[#This Row],[Date]],"mmm")</f>
        <v>Nov</v>
      </c>
      <c r="D3094" s="5">
        <f>DAY(Airplane_Crashes_and_Fatalities[[#This Row],[Date]])</f>
        <v>16</v>
      </c>
      <c r="E3094" s="3">
        <v>0.125</v>
      </c>
      <c r="F3094" s="2" t="s">
        <v>22457</v>
      </c>
      <c r="G3094" s="2" t="s">
        <v>19828</v>
      </c>
      <c r="H3094" s="2"/>
      <c r="I3094" s="2" t="s">
        <v>10289</v>
      </c>
      <c r="J3094" s="2"/>
      <c r="K3094" s="2" t="s">
        <v>10290</v>
      </c>
      <c r="L3094" s="2" t="s">
        <v>10291</v>
      </c>
      <c r="M3094" t="s">
        <v>10292</v>
      </c>
      <c r="N3094">
        <f>Airplane_Crashes_and_Fatalities[[#This Row],[Aboard]]-Airplane_Crashes_and_Fatalities[[#This Row],[Fatalities]]</f>
        <v>0</v>
      </c>
      <c r="P3094">
        <v>2</v>
      </c>
      <c r="Q3094">
        <v>2</v>
      </c>
      <c r="R3094">
        <v>0</v>
      </c>
      <c r="S3094" s="2" t="s">
        <v>10293</v>
      </c>
    </row>
    <row r="3095" spans="1:19" x14ac:dyDescent="0.3">
      <c r="A3095" s="1">
        <v>28812</v>
      </c>
      <c r="B3095" s="4" t="str">
        <f>TEXT(Airplane_Crashes_and_Fatalities[[#This Row],[Date]],"yyyy")</f>
        <v>1978</v>
      </c>
      <c r="C3095" s="1" t="str">
        <f>TEXT(Airplane_Crashes_and_Fatalities[[#This Row],[Date]],"mmm")</f>
        <v>Nov</v>
      </c>
      <c r="D3095" s="5">
        <f>DAY(Airplane_Crashes_and_Fatalities[[#This Row],[Date]])</f>
        <v>18</v>
      </c>
      <c r="F3095" s="2" t="s">
        <v>22458</v>
      </c>
      <c r="G3095" s="2" t="s">
        <v>21378</v>
      </c>
      <c r="H3095" s="2"/>
      <c r="I3095" s="2" t="s">
        <v>8543</v>
      </c>
      <c r="J3095" s="2"/>
      <c r="K3095" s="2"/>
      <c r="L3095" s="2" t="s">
        <v>8545</v>
      </c>
      <c r="M3095" t="s">
        <v>10294</v>
      </c>
      <c r="N3095">
        <f>Airplane_Crashes_and_Fatalities[[#This Row],[Aboard]]-Airplane_Crashes_and_Fatalities[[#This Row],[Fatalities]]</f>
        <v>5</v>
      </c>
      <c r="O3095">
        <v>469</v>
      </c>
      <c r="P3095">
        <v>20</v>
      </c>
      <c r="Q3095">
        <v>15</v>
      </c>
      <c r="R3095">
        <v>0</v>
      </c>
      <c r="S3095" s="2" t="s">
        <v>10295</v>
      </c>
    </row>
    <row r="3096" spans="1:19" x14ac:dyDescent="0.3">
      <c r="A3096" s="1">
        <v>28813</v>
      </c>
      <c r="B3096" s="4" t="str">
        <f>TEXT(Airplane_Crashes_and_Fatalities[[#This Row],[Date]],"yyyy")</f>
        <v>1978</v>
      </c>
      <c r="C3096" s="1" t="str">
        <f>TEXT(Airplane_Crashes_and_Fatalities[[#This Row],[Date]],"mmm")</f>
        <v>Nov</v>
      </c>
      <c r="D3096" s="5">
        <f>DAY(Airplane_Crashes_and_Fatalities[[#This Row],[Date]])</f>
        <v>19</v>
      </c>
      <c r="E3096" s="3">
        <v>0.45833333333333326</v>
      </c>
      <c r="F3096" s="2" t="s">
        <v>22459</v>
      </c>
      <c r="G3096" s="2" t="s">
        <v>20163</v>
      </c>
      <c r="H3096" s="2"/>
      <c r="I3096" s="2" t="s">
        <v>1745</v>
      </c>
      <c r="J3096" s="2"/>
      <c r="K3096" s="2" t="s">
        <v>10296</v>
      </c>
      <c r="L3096" s="2" t="s">
        <v>10297</v>
      </c>
      <c r="N3096">
        <f>Airplane_Crashes_and_Fatalities[[#This Row],[Aboard]]-Airplane_Crashes_and_Fatalities[[#This Row],[Fatalities]]</f>
        <v>0</v>
      </c>
      <c r="P3096">
        <v>77</v>
      </c>
      <c r="Q3096">
        <v>77</v>
      </c>
      <c r="R3096">
        <v>1</v>
      </c>
      <c r="S3096" s="2" t="s">
        <v>10298</v>
      </c>
    </row>
    <row r="3097" spans="1:19" x14ac:dyDescent="0.3">
      <c r="A3097" s="1">
        <v>28815</v>
      </c>
      <c r="B3097" s="4" t="str">
        <f>TEXT(Airplane_Crashes_and_Fatalities[[#This Row],[Date]],"yyyy")</f>
        <v>1978</v>
      </c>
      <c r="C3097" s="1" t="str">
        <f>TEXT(Airplane_Crashes_and_Fatalities[[#This Row],[Date]],"mmm")</f>
        <v>Nov</v>
      </c>
      <c r="D3097" s="5">
        <f>DAY(Airplane_Crashes_and_Fatalities[[#This Row],[Date]])</f>
        <v>21</v>
      </c>
      <c r="F3097" s="2" t="s">
        <v>22460</v>
      </c>
      <c r="G3097" s="2" t="s">
        <v>20520</v>
      </c>
      <c r="H3097" s="2"/>
      <c r="I3097" s="2" t="s">
        <v>9447</v>
      </c>
      <c r="J3097" s="2"/>
      <c r="K3097" s="2" t="s">
        <v>10299</v>
      </c>
      <c r="L3097" s="2" t="s">
        <v>1785</v>
      </c>
      <c r="M3097" t="s">
        <v>10300</v>
      </c>
      <c r="N3097">
        <f>Airplane_Crashes_and_Fatalities[[#This Row],[Aboard]]-Airplane_Crashes_and_Fatalities[[#This Row],[Fatalities]]</f>
        <v>0</v>
      </c>
      <c r="O3097">
        <v>19053</v>
      </c>
      <c r="P3097">
        <v>27</v>
      </c>
      <c r="Q3097">
        <v>27</v>
      </c>
      <c r="R3097">
        <v>0</v>
      </c>
      <c r="S3097" s="2" t="s">
        <v>10301</v>
      </c>
    </row>
    <row r="3098" spans="1:19" x14ac:dyDescent="0.3">
      <c r="A3098" s="1">
        <v>28819</v>
      </c>
      <c r="B3098" s="4" t="str">
        <f>TEXT(Airplane_Crashes_and_Fatalities[[#This Row],[Date]],"yyyy")</f>
        <v>1978</v>
      </c>
      <c r="C3098" s="1" t="str">
        <f>TEXT(Airplane_Crashes_and_Fatalities[[#This Row],[Date]],"mmm")</f>
        <v>Nov</v>
      </c>
      <c r="D3098" s="5">
        <f>DAY(Airplane_Crashes_and_Fatalities[[#This Row],[Date]])</f>
        <v>25</v>
      </c>
      <c r="E3098" s="3">
        <v>0.66319444444444442</v>
      </c>
      <c r="F3098" s="2" t="s">
        <v>22461</v>
      </c>
      <c r="G3098" s="2" t="s">
        <v>20063</v>
      </c>
      <c r="H3098" s="2"/>
      <c r="I3098" s="2" t="s">
        <v>10302</v>
      </c>
      <c r="J3098" s="2"/>
      <c r="K3098" s="2" t="s">
        <v>10303</v>
      </c>
      <c r="L3098" s="2" t="s">
        <v>7400</v>
      </c>
      <c r="M3098" t="s">
        <v>10304</v>
      </c>
      <c r="N3098">
        <f>Airplane_Crashes_and_Fatalities[[#This Row],[Aboard]]-Airplane_Crashes_and_Fatalities[[#This Row],[Fatalities]]</f>
        <v>0</v>
      </c>
      <c r="P3098">
        <v>5</v>
      </c>
      <c r="Q3098">
        <v>5</v>
      </c>
      <c r="R3098">
        <v>0</v>
      </c>
      <c r="S3098" s="2" t="s">
        <v>10305</v>
      </c>
    </row>
    <row r="3099" spans="1:19" x14ac:dyDescent="0.3">
      <c r="A3099" s="1">
        <v>28822</v>
      </c>
      <c r="B3099" s="4" t="str">
        <f>TEXT(Airplane_Crashes_and_Fatalities[[#This Row],[Date]],"yyyy")</f>
        <v>1978</v>
      </c>
      <c r="C3099" s="1" t="str">
        <f>TEXT(Airplane_Crashes_and_Fatalities[[#This Row],[Date]],"mmm")</f>
        <v>Nov</v>
      </c>
      <c r="D3099" s="5">
        <f>DAY(Airplane_Crashes_and_Fatalities[[#This Row],[Date]])</f>
        <v>28</v>
      </c>
      <c r="E3099" s="3">
        <v>0.37708333333333344</v>
      </c>
      <c r="F3099" s="2" t="s">
        <v>19894</v>
      </c>
      <c r="G3099" s="2" t="s">
        <v>19801</v>
      </c>
      <c r="H3099" s="2"/>
      <c r="I3099" s="2" t="s">
        <v>10306</v>
      </c>
      <c r="J3099" s="2"/>
      <c r="K3099" s="2" t="s">
        <v>10307</v>
      </c>
      <c r="L3099" s="2" t="s">
        <v>10056</v>
      </c>
      <c r="M3099" t="s">
        <v>10308</v>
      </c>
      <c r="N3099">
        <f>Airplane_Crashes_and_Fatalities[[#This Row],[Aboard]]-Airplane_Crashes_and_Fatalities[[#This Row],[Fatalities]]</f>
        <v>0</v>
      </c>
      <c r="O3099" t="s">
        <v>10309</v>
      </c>
      <c r="P3099">
        <v>3</v>
      </c>
      <c r="Q3099">
        <v>3</v>
      </c>
      <c r="R3099">
        <v>0</v>
      </c>
      <c r="S3099" s="2" t="s">
        <v>10310</v>
      </c>
    </row>
    <row r="3100" spans="1:19" x14ac:dyDescent="0.3">
      <c r="A3100" s="1">
        <v>28828</v>
      </c>
      <c r="B3100" s="4" t="str">
        <f>TEXT(Airplane_Crashes_and_Fatalities[[#This Row],[Date]],"yyyy")</f>
        <v>1978</v>
      </c>
      <c r="C3100" s="1" t="str">
        <f>TEXT(Airplane_Crashes_and_Fatalities[[#This Row],[Date]],"mmm")</f>
        <v>Dec</v>
      </c>
      <c r="D3100" s="5">
        <f>DAY(Airplane_Crashes_and_Fatalities[[#This Row],[Date]])</f>
        <v>4</v>
      </c>
      <c r="E3100" s="3">
        <v>0.82291666666666674</v>
      </c>
      <c r="F3100" s="2" t="s">
        <v>22462</v>
      </c>
      <c r="G3100" s="2" t="s">
        <v>22463</v>
      </c>
      <c r="H3100" s="2"/>
      <c r="I3100" s="2" t="s">
        <v>10311</v>
      </c>
      <c r="J3100" s="2" t="s">
        <v>19185</v>
      </c>
      <c r="K3100" s="2" t="s">
        <v>10312</v>
      </c>
      <c r="L3100" s="2" t="s">
        <v>8545</v>
      </c>
      <c r="M3100" t="s">
        <v>10313</v>
      </c>
      <c r="N3100">
        <f>Airplane_Crashes_and_Fatalities[[#This Row],[Aboard]]-Airplane_Crashes_and_Fatalities[[#This Row],[Fatalities]]</f>
        <v>20</v>
      </c>
      <c r="O3100">
        <v>387</v>
      </c>
      <c r="P3100">
        <v>22</v>
      </c>
      <c r="Q3100">
        <v>2</v>
      </c>
      <c r="R3100">
        <v>0</v>
      </c>
      <c r="S3100" s="2" t="s">
        <v>10314</v>
      </c>
    </row>
    <row r="3101" spans="1:19" x14ac:dyDescent="0.3">
      <c r="A3101" s="1">
        <v>28840</v>
      </c>
      <c r="B3101" s="4" t="str">
        <f>TEXT(Airplane_Crashes_and_Fatalities[[#This Row],[Date]],"yyyy")</f>
        <v>1978</v>
      </c>
      <c r="C3101" s="1" t="str">
        <f>TEXT(Airplane_Crashes_and_Fatalities[[#This Row],[Date]],"mmm")</f>
        <v>Dec</v>
      </c>
      <c r="D3101" s="5">
        <f>DAY(Airplane_Crashes_and_Fatalities[[#This Row],[Date]])</f>
        <v>16</v>
      </c>
      <c r="F3101" s="2" t="s">
        <v>22464</v>
      </c>
      <c r="G3101" s="2" t="s">
        <v>19745</v>
      </c>
      <c r="H3101" s="2"/>
      <c r="I3101" s="2" t="s">
        <v>10315</v>
      </c>
      <c r="J3101" s="2"/>
      <c r="K3101" s="2"/>
      <c r="L3101" s="2" t="s">
        <v>10316</v>
      </c>
      <c r="M3101" t="s">
        <v>10317</v>
      </c>
      <c r="N3101">
        <f>Airplane_Crashes_and_Fatalities[[#This Row],[Aboard]]-Airplane_Crashes_and_Fatalities[[#This Row],[Fatalities]]</f>
        <v>0</v>
      </c>
      <c r="P3101">
        <v>10</v>
      </c>
      <c r="Q3101">
        <v>10</v>
      </c>
      <c r="R3101">
        <v>0</v>
      </c>
      <c r="S3101" s="2"/>
    </row>
    <row r="3102" spans="1:19" x14ac:dyDescent="0.3">
      <c r="A3102" s="1">
        <v>28841</v>
      </c>
      <c r="B3102" s="4" t="str">
        <f>TEXT(Airplane_Crashes_and_Fatalities[[#This Row],[Date]],"yyyy")</f>
        <v>1978</v>
      </c>
      <c r="C3102" s="1" t="str">
        <f>TEXT(Airplane_Crashes_and_Fatalities[[#This Row],[Date]],"mmm")</f>
        <v>Dec</v>
      </c>
      <c r="D3102" s="5">
        <f>DAY(Airplane_Crashes_and_Fatalities[[#This Row],[Date]])</f>
        <v>17</v>
      </c>
      <c r="F3102" s="2" t="s">
        <v>22099</v>
      </c>
      <c r="G3102" s="2" t="s">
        <v>20163</v>
      </c>
      <c r="H3102" s="2"/>
      <c r="I3102" s="2" t="s">
        <v>3915</v>
      </c>
      <c r="J3102" s="2"/>
      <c r="K3102" s="2"/>
      <c r="L3102" s="2" t="s">
        <v>8677</v>
      </c>
      <c r="M3102" t="s">
        <v>10318</v>
      </c>
      <c r="N3102">
        <f>Airplane_Crashes_and_Fatalities[[#This Row],[Aboard]]-Airplane_Crashes_and_Fatalities[[#This Row],[Fatalities]]</f>
        <v>131</v>
      </c>
      <c r="O3102" t="s">
        <v>10319</v>
      </c>
      <c r="P3102">
        <v>132</v>
      </c>
      <c r="Q3102">
        <v>1</v>
      </c>
      <c r="R3102">
        <v>3</v>
      </c>
      <c r="S3102" s="2" t="s">
        <v>10320</v>
      </c>
    </row>
    <row r="3103" spans="1:19" x14ac:dyDescent="0.3">
      <c r="A3103" s="1">
        <v>28843</v>
      </c>
      <c r="B3103" s="4" t="str">
        <f>TEXT(Airplane_Crashes_and_Fatalities[[#This Row],[Date]],"yyyy")</f>
        <v>1978</v>
      </c>
      <c r="C3103" s="1" t="str">
        <f>TEXT(Airplane_Crashes_and_Fatalities[[#This Row],[Date]],"mmm")</f>
        <v>Dec</v>
      </c>
      <c r="D3103" s="5">
        <f>DAY(Airplane_Crashes_and_Fatalities[[#This Row],[Date]])</f>
        <v>19</v>
      </c>
      <c r="E3103" s="3">
        <v>0.70694444444444438</v>
      </c>
      <c r="F3103" s="2" t="s">
        <v>22465</v>
      </c>
      <c r="G3103" s="2" t="s">
        <v>19712</v>
      </c>
      <c r="H3103" s="2"/>
      <c r="I3103" s="2" t="s">
        <v>10321</v>
      </c>
      <c r="J3103" s="2"/>
      <c r="K3103" s="2" t="s">
        <v>10322</v>
      </c>
      <c r="L3103" s="2" t="s">
        <v>10323</v>
      </c>
      <c r="M3103" t="s">
        <v>10324</v>
      </c>
      <c r="N3103">
        <f>Airplane_Crashes_and_Fatalities[[#This Row],[Aboard]]-Airplane_Crashes_and_Fatalities[[#This Row],[Fatalities]]</f>
        <v>0</v>
      </c>
      <c r="O3103">
        <v>21059538</v>
      </c>
      <c r="P3103">
        <v>2</v>
      </c>
      <c r="Q3103">
        <v>2</v>
      </c>
      <c r="R3103">
        <v>0</v>
      </c>
      <c r="S3103" s="2" t="s">
        <v>10325</v>
      </c>
    </row>
    <row r="3104" spans="1:19" x14ac:dyDescent="0.3">
      <c r="A3104" s="1">
        <v>28845</v>
      </c>
      <c r="B3104" s="4" t="str">
        <f>TEXT(Airplane_Crashes_and_Fatalities[[#This Row],[Date]],"yyyy")</f>
        <v>1978</v>
      </c>
      <c r="C3104" s="1" t="str">
        <f>TEXT(Airplane_Crashes_and_Fatalities[[#This Row],[Date]],"mmm")</f>
        <v>Dec</v>
      </c>
      <c r="D3104" s="5">
        <f>DAY(Airplane_Crashes_and_Fatalities[[#This Row],[Date]])</f>
        <v>21</v>
      </c>
      <c r="E3104" s="3">
        <v>0.60416666666666674</v>
      </c>
      <c r="F3104" s="2" t="s">
        <v>22466</v>
      </c>
      <c r="G3104" s="2" t="s">
        <v>20063</v>
      </c>
      <c r="H3104" s="2"/>
      <c r="I3104" s="2" t="s">
        <v>10326</v>
      </c>
      <c r="J3104" s="2"/>
      <c r="K3104" s="2" t="s">
        <v>10327</v>
      </c>
      <c r="L3104" s="2" t="s">
        <v>9510</v>
      </c>
      <c r="M3104" t="s">
        <v>10328</v>
      </c>
      <c r="N3104">
        <f>Airplane_Crashes_and_Fatalities[[#This Row],[Aboard]]-Airplane_Crashes_and_Fatalities[[#This Row],[Fatalities]]</f>
        <v>5</v>
      </c>
      <c r="P3104">
        <v>7</v>
      </c>
      <c r="Q3104">
        <v>2</v>
      </c>
      <c r="R3104">
        <v>0</v>
      </c>
      <c r="S3104" s="2" t="s">
        <v>10329</v>
      </c>
    </row>
    <row r="3105" spans="1:19" x14ac:dyDescent="0.3">
      <c r="A3105" s="1">
        <v>28847</v>
      </c>
      <c r="B3105" s="4" t="str">
        <f>TEXT(Airplane_Crashes_and_Fatalities[[#This Row],[Date]],"yyyy")</f>
        <v>1978</v>
      </c>
      <c r="C3105" s="1" t="str">
        <f>TEXT(Airplane_Crashes_and_Fatalities[[#This Row],[Date]],"mmm")</f>
        <v>Dec</v>
      </c>
      <c r="D3105" s="5">
        <f>DAY(Airplane_Crashes_and_Fatalities[[#This Row],[Date]])</f>
        <v>23</v>
      </c>
      <c r="E3105" s="3">
        <v>2.7083333333333348E-2</v>
      </c>
      <c r="F3105" s="2" t="s">
        <v>22467</v>
      </c>
      <c r="G3105" s="2" t="s">
        <v>22023</v>
      </c>
      <c r="H3105" s="2" t="s">
        <v>19745</v>
      </c>
      <c r="I3105" s="2" t="s">
        <v>3310</v>
      </c>
      <c r="J3105" s="2" t="s">
        <v>19324</v>
      </c>
      <c r="K3105" s="2" t="s">
        <v>8285</v>
      </c>
      <c r="L3105" s="2" t="s">
        <v>7368</v>
      </c>
      <c r="M3105" t="s">
        <v>10330</v>
      </c>
      <c r="N3105">
        <f>Airplane_Crashes_and_Fatalities[[#This Row],[Aboard]]-Airplane_Crashes_and_Fatalities[[#This Row],[Fatalities]]</f>
        <v>21</v>
      </c>
      <c r="O3105" t="s">
        <v>10331</v>
      </c>
      <c r="P3105">
        <v>129</v>
      </c>
      <c r="Q3105">
        <v>108</v>
      </c>
      <c r="R3105">
        <v>0</v>
      </c>
      <c r="S3105" s="2" t="s">
        <v>10332</v>
      </c>
    </row>
    <row r="3106" spans="1:19" x14ac:dyDescent="0.3">
      <c r="A3106" s="1">
        <v>28850</v>
      </c>
      <c r="B3106" s="4" t="str">
        <f>TEXT(Airplane_Crashes_and_Fatalities[[#This Row],[Date]],"yyyy")</f>
        <v>1978</v>
      </c>
      <c r="C3106" s="1" t="str">
        <f>TEXT(Airplane_Crashes_and_Fatalities[[#This Row],[Date]],"mmm")</f>
        <v>Dec</v>
      </c>
      <c r="D3106" s="5">
        <f>DAY(Airplane_Crashes_and_Fatalities[[#This Row],[Date]])</f>
        <v>26</v>
      </c>
      <c r="F3106" s="2" t="s">
        <v>22468</v>
      </c>
      <c r="G3106" s="2" t="s">
        <v>22469</v>
      </c>
      <c r="H3106" s="2"/>
      <c r="I3106" s="2" t="s">
        <v>10333</v>
      </c>
      <c r="J3106" s="2"/>
      <c r="K3106" s="2"/>
      <c r="L3106" s="2" t="s">
        <v>10334</v>
      </c>
      <c r="M3106" t="s">
        <v>10335</v>
      </c>
      <c r="N3106">
        <f>Airplane_Crashes_and_Fatalities[[#This Row],[Aboard]]-Airplane_Crashes_and_Fatalities[[#This Row],[Fatalities]]</f>
        <v>0</v>
      </c>
      <c r="O3106">
        <v>442</v>
      </c>
      <c r="P3106">
        <v>10</v>
      </c>
      <c r="Q3106">
        <v>10</v>
      </c>
      <c r="R3106">
        <v>0</v>
      </c>
      <c r="S3106" s="2"/>
    </row>
    <row r="3107" spans="1:19" x14ac:dyDescent="0.3">
      <c r="A3107" s="1">
        <v>28852</v>
      </c>
      <c r="B3107" s="4" t="str">
        <f>TEXT(Airplane_Crashes_and_Fatalities[[#This Row],[Date]],"yyyy")</f>
        <v>1978</v>
      </c>
      <c r="C3107" s="1" t="str">
        <f>TEXT(Airplane_Crashes_and_Fatalities[[#This Row],[Date]],"mmm")</f>
        <v>Dec</v>
      </c>
      <c r="D3107" s="5">
        <f>DAY(Airplane_Crashes_and_Fatalities[[#This Row],[Date]])</f>
        <v>28</v>
      </c>
      <c r="E3107" s="3">
        <v>0.76041666666666674</v>
      </c>
      <c r="F3107" s="2" t="s">
        <v>19963</v>
      </c>
      <c r="G3107" s="2" t="s">
        <v>19789</v>
      </c>
      <c r="H3107" s="2"/>
      <c r="I3107" s="2" t="s">
        <v>740</v>
      </c>
      <c r="J3107" s="2" t="s">
        <v>19325</v>
      </c>
      <c r="K3107" s="2" t="s">
        <v>4249</v>
      </c>
      <c r="L3107" s="2" t="s">
        <v>10336</v>
      </c>
      <c r="M3107" t="s">
        <v>10337</v>
      </c>
      <c r="N3107">
        <f>Airplane_Crashes_and_Fatalities[[#This Row],[Aboard]]-Airplane_Crashes_and_Fatalities[[#This Row],[Fatalities]]</f>
        <v>179</v>
      </c>
      <c r="O3107" t="s">
        <v>10338</v>
      </c>
      <c r="P3107">
        <v>189</v>
      </c>
      <c r="Q3107">
        <v>10</v>
      </c>
      <c r="R3107">
        <v>0</v>
      </c>
      <c r="S3107" s="2" t="s">
        <v>10339</v>
      </c>
    </row>
    <row r="3108" spans="1:19" x14ac:dyDescent="0.3">
      <c r="A3108" s="1">
        <v>28866</v>
      </c>
      <c r="B3108" s="4" t="str">
        <f>TEXT(Airplane_Crashes_and_Fatalities[[#This Row],[Date]],"yyyy")</f>
        <v>1979</v>
      </c>
      <c r="C3108" s="1" t="str">
        <f>TEXT(Airplane_Crashes_and_Fatalities[[#This Row],[Date]],"mmm")</f>
        <v>Jan</v>
      </c>
      <c r="D3108" s="5">
        <f>DAY(Airplane_Crashes_and_Fatalities[[#This Row],[Date]])</f>
        <v>11</v>
      </c>
      <c r="E3108" s="3">
        <v>0.46527777777777768</v>
      </c>
      <c r="F3108" s="2" t="s">
        <v>22470</v>
      </c>
      <c r="G3108" s="2" t="s">
        <v>19898</v>
      </c>
      <c r="H3108" s="2"/>
      <c r="I3108" s="2" t="s">
        <v>10340</v>
      </c>
      <c r="J3108" s="2"/>
      <c r="K3108" s="2" t="s">
        <v>10341</v>
      </c>
      <c r="L3108" s="2" t="s">
        <v>8086</v>
      </c>
      <c r="M3108" t="s">
        <v>10342</v>
      </c>
      <c r="N3108">
        <f>Airplane_Crashes_and_Fatalities[[#This Row],[Aboard]]-Airplane_Crashes_and_Fatalities[[#This Row],[Fatalities]]</f>
        <v>0</v>
      </c>
      <c r="P3108">
        <v>5</v>
      </c>
      <c r="Q3108">
        <v>5</v>
      </c>
      <c r="R3108">
        <v>0</v>
      </c>
      <c r="S3108" s="2" t="s">
        <v>10343</v>
      </c>
    </row>
    <row r="3109" spans="1:19" x14ac:dyDescent="0.3">
      <c r="A3109" s="1">
        <v>28870</v>
      </c>
      <c r="B3109" s="4" t="str">
        <f>TEXT(Airplane_Crashes_and_Fatalities[[#This Row],[Date]],"yyyy")</f>
        <v>1979</v>
      </c>
      <c r="C3109" s="1" t="str">
        <f>TEXT(Airplane_Crashes_and_Fatalities[[#This Row],[Date]],"mmm")</f>
        <v>Jan</v>
      </c>
      <c r="D3109" s="5">
        <f>DAY(Airplane_Crashes_and_Fatalities[[#This Row],[Date]])</f>
        <v>15</v>
      </c>
      <c r="F3109" s="2" t="s">
        <v>22471</v>
      </c>
      <c r="G3109" s="2" t="s">
        <v>19866</v>
      </c>
      <c r="H3109" s="2"/>
      <c r="I3109" s="2" t="s">
        <v>2306</v>
      </c>
      <c r="J3109" s="2"/>
      <c r="K3109" s="2"/>
      <c r="L3109" s="2" t="s">
        <v>10344</v>
      </c>
      <c r="M3109" t="s">
        <v>10345</v>
      </c>
      <c r="N3109">
        <f>Airplane_Crashes_and_Fatalities[[#This Row],[Aboard]]-Airplane_Crashes_and_Fatalities[[#This Row],[Fatalities]]</f>
        <v>0</v>
      </c>
      <c r="O3109">
        <v>67302207</v>
      </c>
      <c r="P3109">
        <v>13</v>
      </c>
      <c r="Q3109">
        <v>13</v>
      </c>
      <c r="R3109">
        <v>0</v>
      </c>
      <c r="S3109" s="2"/>
    </row>
    <row r="3110" spans="1:19" x14ac:dyDescent="0.3">
      <c r="A3110" s="1">
        <v>28873</v>
      </c>
      <c r="B3110" s="4" t="str">
        <f>TEXT(Airplane_Crashes_and_Fatalities[[#This Row],[Date]],"yyyy")</f>
        <v>1979</v>
      </c>
      <c r="C3110" s="1" t="str">
        <f>TEXT(Airplane_Crashes_and_Fatalities[[#This Row],[Date]],"mmm")</f>
        <v>Jan</v>
      </c>
      <c r="D3110" s="5">
        <f>DAY(Airplane_Crashes_and_Fatalities[[#This Row],[Date]])</f>
        <v>18</v>
      </c>
      <c r="F3110" s="2" t="s">
        <v>22472</v>
      </c>
      <c r="G3110" s="2" t="s">
        <v>19866</v>
      </c>
      <c r="H3110" s="2"/>
      <c r="I3110" s="2" t="s">
        <v>2306</v>
      </c>
      <c r="J3110" s="2"/>
      <c r="K3110" s="2" t="s">
        <v>633</v>
      </c>
      <c r="L3110" s="2" t="s">
        <v>10346</v>
      </c>
      <c r="M3110" t="s">
        <v>10347</v>
      </c>
      <c r="N3110">
        <f>Airplane_Crashes_and_Fatalities[[#This Row],[Aboard]]-Airplane_Crashes_and_Fatalities[[#This Row],[Fatalities]]</f>
        <v>0</v>
      </c>
      <c r="O3110">
        <v>760513</v>
      </c>
      <c r="P3110">
        <v>3</v>
      </c>
      <c r="Q3110">
        <v>3</v>
      </c>
      <c r="R3110">
        <v>0</v>
      </c>
      <c r="S3110" s="2"/>
    </row>
    <row r="3111" spans="1:19" x14ac:dyDescent="0.3">
      <c r="A3111" s="1">
        <v>28874</v>
      </c>
      <c r="B3111" s="4" t="str">
        <f>TEXT(Airplane_Crashes_and_Fatalities[[#This Row],[Date]],"yyyy")</f>
        <v>1979</v>
      </c>
      <c r="C3111" s="1" t="str">
        <f>TEXT(Airplane_Crashes_and_Fatalities[[#This Row],[Date]],"mmm")</f>
        <v>Jan</v>
      </c>
      <c r="D3111" s="5">
        <f>DAY(Airplane_Crashes_and_Fatalities[[#This Row],[Date]])</f>
        <v>19</v>
      </c>
      <c r="E3111" s="3">
        <v>0.80694444444444446</v>
      </c>
      <c r="F3111" s="2" t="s">
        <v>22473</v>
      </c>
      <c r="G3111" s="2" t="s">
        <v>19956</v>
      </c>
      <c r="H3111" s="2"/>
      <c r="I3111" s="2" t="s">
        <v>10348</v>
      </c>
      <c r="J3111" s="2"/>
      <c r="K3111" s="2" t="s">
        <v>10349</v>
      </c>
      <c r="L3111" s="2" t="s">
        <v>10350</v>
      </c>
      <c r="M3111" t="s">
        <v>10351</v>
      </c>
      <c r="N3111">
        <f>Airplane_Crashes_and_Fatalities[[#This Row],[Aboard]]-Airplane_Crashes_and_Fatalities[[#This Row],[Fatalities]]</f>
        <v>2</v>
      </c>
      <c r="O3111" t="s">
        <v>10352</v>
      </c>
      <c r="P3111">
        <v>6</v>
      </c>
      <c r="Q3111">
        <v>4</v>
      </c>
      <c r="R3111">
        <v>0</v>
      </c>
      <c r="S3111" s="2" t="s">
        <v>10353</v>
      </c>
    </row>
    <row r="3112" spans="1:19" x14ac:dyDescent="0.3">
      <c r="A3112" s="1">
        <v>28879</v>
      </c>
      <c r="B3112" s="4" t="str">
        <f>TEXT(Airplane_Crashes_and_Fatalities[[#This Row],[Date]],"yyyy")</f>
        <v>1979</v>
      </c>
      <c r="C3112" s="1" t="str">
        <f>TEXT(Airplane_Crashes_and_Fatalities[[#This Row],[Date]],"mmm")</f>
        <v>Jan</v>
      </c>
      <c r="D3112" s="5">
        <f>DAY(Airplane_Crashes_and_Fatalities[[#This Row],[Date]])</f>
        <v>24</v>
      </c>
      <c r="E3112" s="3">
        <v>0.81944444444444442</v>
      </c>
      <c r="F3112" s="2" t="s">
        <v>22474</v>
      </c>
      <c r="G3112" s="2" t="s">
        <v>19797</v>
      </c>
      <c r="H3112" s="2"/>
      <c r="I3112" s="2" t="s">
        <v>6763</v>
      </c>
      <c r="J3112" s="2"/>
      <c r="K3112" s="2"/>
      <c r="L3112" s="2" t="s">
        <v>10354</v>
      </c>
      <c r="M3112" t="s">
        <v>10355</v>
      </c>
      <c r="N3112">
        <f>Airplane_Crashes_and_Fatalities[[#This Row],[Aboard]]-Airplane_Crashes_and_Fatalities[[#This Row],[Fatalities]]</f>
        <v>9</v>
      </c>
      <c r="O3112">
        <v>19</v>
      </c>
      <c r="P3112">
        <v>23</v>
      </c>
      <c r="Q3112">
        <v>14</v>
      </c>
      <c r="R3112">
        <v>0</v>
      </c>
      <c r="S3112" s="2" t="s">
        <v>10356</v>
      </c>
    </row>
    <row r="3113" spans="1:19" x14ac:dyDescent="0.3">
      <c r="A3113" s="1">
        <v>28882</v>
      </c>
      <c r="B3113" s="4" t="str">
        <f>TEXT(Airplane_Crashes_and_Fatalities[[#This Row],[Date]],"yyyy")</f>
        <v>1979</v>
      </c>
      <c r="C3113" s="1" t="str">
        <f>TEXT(Airplane_Crashes_and_Fatalities[[#This Row],[Date]],"mmm")</f>
        <v>Jan</v>
      </c>
      <c r="D3113" s="5">
        <f>DAY(Airplane_Crashes_and_Fatalities[[#This Row],[Date]])</f>
        <v>27</v>
      </c>
      <c r="F3113" s="2" t="s">
        <v>22475</v>
      </c>
      <c r="G3113" s="2" t="s">
        <v>19685</v>
      </c>
      <c r="H3113" s="2"/>
      <c r="I3113" s="2" t="s">
        <v>10357</v>
      </c>
      <c r="J3113" s="2"/>
      <c r="K3113" s="2"/>
      <c r="L3113" s="2" t="s">
        <v>7943</v>
      </c>
      <c r="M3113" t="s">
        <v>10358</v>
      </c>
      <c r="N3113">
        <f>Airplane_Crashes_and_Fatalities[[#This Row],[Aboard]]-Airplane_Crashes_and_Fatalities[[#This Row],[Fatalities]]</f>
        <v>1</v>
      </c>
      <c r="O3113">
        <v>10570</v>
      </c>
      <c r="P3113">
        <v>6</v>
      </c>
      <c r="Q3113">
        <v>5</v>
      </c>
      <c r="R3113">
        <v>0</v>
      </c>
      <c r="S3113" s="2" t="s">
        <v>10359</v>
      </c>
    </row>
    <row r="3114" spans="1:19" x14ac:dyDescent="0.3">
      <c r="A3114" s="1">
        <v>28891</v>
      </c>
      <c r="B3114" s="4" t="str">
        <f>TEXT(Airplane_Crashes_and_Fatalities[[#This Row],[Date]],"yyyy")</f>
        <v>1979</v>
      </c>
      <c r="C3114" s="1" t="str">
        <f>TEXT(Airplane_Crashes_and_Fatalities[[#This Row],[Date]],"mmm")</f>
        <v>Feb</v>
      </c>
      <c r="D3114" s="5">
        <f>DAY(Airplane_Crashes_and_Fatalities[[#This Row],[Date]])</f>
        <v>5</v>
      </c>
      <c r="F3114" s="2" t="s">
        <v>22476</v>
      </c>
      <c r="G3114" s="2" t="s">
        <v>22477</v>
      </c>
      <c r="H3114" s="2"/>
      <c r="I3114" s="2" t="s">
        <v>10360</v>
      </c>
      <c r="J3114" s="2"/>
      <c r="K3114" s="2"/>
      <c r="L3114" s="2" t="s">
        <v>10361</v>
      </c>
      <c r="M3114" t="s">
        <v>10362</v>
      </c>
      <c r="N3114">
        <f>Airplane_Crashes_and_Fatalities[[#This Row],[Aboard]]-Airplane_Crashes_and_Fatalities[[#This Row],[Fatalities]]</f>
        <v>0</v>
      </c>
      <c r="O3114" t="s">
        <v>10363</v>
      </c>
      <c r="P3114">
        <v>3</v>
      </c>
      <c r="Q3114">
        <v>3</v>
      </c>
      <c r="R3114">
        <v>0</v>
      </c>
      <c r="S3114" s="2" t="s">
        <v>10364</v>
      </c>
    </row>
    <row r="3115" spans="1:19" x14ac:dyDescent="0.3">
      <c r="A3115" s="1">
        <v>28894</v>
      </c>
      <c r="B3115" s="4" t="str">
        <f>TEXT(Airplane_Crashes_and_Fatalities[[#This Row],[Date]],"yyyy")</f>
        <v>1979</v>
      </c>
      <c r="C3115" s="1" t="str">
        <f>TEXT(Airplane_Crashes_and_Fatalities[[#This Row],[Date]],"mmm")</f>
        <v>Feb</v>
      </c>
      <c r="D3115" s="5">
        <f>DAY(Airplane_Crashes_and_Fatalities[[#This Row],[Date]])</f>
        <v>8</v>
      </c>
      <c r="F3115" s="2" t="s">
        <v>22478</v>
      </c>
      <c r="G3115" s="2" t="s">
        <v>19819</v>
      </c>
      <c r="H3115" s="2"/>
      <c r="I3115" s="2" t="s">
        <v>10365</v>
      </c>
      <c r="J3115" s="2"/>
      <c r="K3115" s="2" t="s">
        <v>10366</v>
      </c>
      <c r="L3115" s="2" t="s">
        <v>9235</v>
      </c>
      <c r="M3115" t="s">
        <v>10367</v>
      </c>
      <c r="N3115">
        <f>Airplane_Crashes_and_Fatalities[[#This Row],[Aboard]]-Airplane_Crashes_and_Fatalities[[#This Row],[Fatalities]]</f>
        <v>0</v>
      </c>
      <c r="O3115" t="s">
        <v>10368</v>
      </c>
      <c r="P3115">
        <v>18</v>
      </c>
      <c r="Q3115">
        <v>18</v>
      </c>
      <c r="R3115">
        <v>0</v>
      </c>
      <c r="S3115" s="2" t="s">
        <v>10369</v>
      </c>
    </row>
    <row r="3116" spans="1:19" x14ac:dyDescent="0.3">
      <c r="A3116" s="1">
        <v>28898</v>
      </c>
      <c r="B3116" s="4" t="str">
        <f>TEXT(Airplane_Crashes_and_Fatalities[[#This Row],[Date]],"yyyy")</f>
        <v>1979</v>
      </c>
      <c r="C3116" s="1" t="str">
        <f>TEXT(Airplane_Crashes_and_Fatalities[[#This Row],[Date]],"mmm")</f>
        <v>Feb</v>
      </c>
      <c r="D3116" s="5">
        <f>DAY(Airplane_Crashes_and_Fatalities[[#This Row],[Date]])</f>
        <v>12</v>
      </c>
      <c r="E3116" s="3">
        <v>0.54166666666666674</v>
      </c>
      <c r="F3116" s="2" t="s">
        <v>22479</v>
      </c>
      <c r="G3116" s="2" t="s">
        <v>19853</v>
      </c>
      <c r="H3116" s="2"/>
      <c r="I3116" s="2" t="s">
        <v>5059</v>
      </c>
      <c r="J3116" s="2" t="s">
        <v>19326</v>
      </c>
      <c r="K3116" s="2" t="s">
        <v>10370</v>
      </c>
      <c r="L3116" s="2" t="s">
        <v>10371</v>
      </c>
      <c r="M3116" t="s">
        <v>10372</v>
      </c>
      <c r="N3116">
        <f>Airplane_Crashes_and_Fatalities[[#This Row],[Aboard]]-Airplane_Crashes_and_Fatalities[[#This Row],[Fatalities]]</f>
        <v>23</v>
      </c>
      <c r="O3116">
        <v>48</v>
      </c>
      <c r="P3116">
        <v>25</v>
      </c>
      <c r="Q3116">
        <v>2</v>
      </c>
      <c r="R3116">
        <v>0</v>
      </c>
      <c r="S3116" s="2" t="s">
        <v>10373</v>
      </c>
    </row>
    <row r="3117" spans="1:19" x14ac:dyDescent="0.3">
      <c r="A3117" s="1">
        <v>28898</v>
      </c>
      <c r="B3117" s="4" t="str">
        <f>TEXT(Airplane_Crashes_and_Fatalities[[#This Row],[Date]],"yyyy")</f>
        <v>1979</v>
      </c>
      <c r="C3117" s="1" t="str">
        <f>TEXT(Airplane_Crashes_and_Fatalities[[#This Row],[Date]],"mmm")</f>
        <v>Feb</v>
      </c>
      <c r="D3117" s="5">
        <f>DAY(Airplane_Crashes_and_Fatalities[[#This Row],[Date]])</f>
        <v>12</v>
      </c>
      <c r="E3117" s="3">
        <v>0.70833333333333326</v>
      </c>
      <c r="F3117" s="2" t="s">
        <v>22441</v>
      </c>
      <c r="G3117" s="2" t="s">
        <v>22480</v>
      </c>
      <c r="H3117" s="2"/>
      <c r="I3117" s="2" t="s">
        <v>10214</v>
      </c>
      <c r="J3117" s="2"/>
      <c r="K3117" s="2" t="s">
        <v>10215</v>
      </c>
      <c r="L3117" s="2" t="s">
        <v>4766</v>
      </c>
      <c r="M3117" t="s">
        <v>10374</v>
      </c>
      <c r="N3117">
        <f>Airplane_Crashes_and_Fatalities[[#This Row],[Aboard]]-Airplane_Crashes_and_Fatalities[[#This Row],[Fatalities]]</f>
        <v>0</v>
      </c>
      <c r="O3117">
        <v>101</v>
      </c>
      <c r="P3117">
        <v>59</v>
      </c>
      <c r="Q3117">
        <v>59</v>
      </c>
      <c r="R3117">
        <v>0</v>
      </c>
      <c r="S3117" s="2" t="s">
        <v>10375</v>
      </c>
    </row>
    <row r="3118" spans="1:19" x14ac:dyDescent="0.3">
      <c r="A3118" s="1">
        <v>28903</v>
      </c>
      <c r="B3118" s="4" t="str">
        <f>TEXT(Airplane_Crashes_and_Fatalities[[#This Row],[Date]],"yyyy")</f>
        <v>1979</v>
      </c>
      <c r="C3118" s="1" t="str">
        <f>TEXT(Airplane_Crashes_and_Fatalities[[#This Row],[Date]],"mmm")</f>
        <v>Feb</v>
      </c>
      <c r="D3118" s="5">
        <f>DAY(Airplane_Crashes_and_Fatalities[[#This Row],[Date]])</f>
        <v>17</v>
      </c>
      <c r="E3118" s="3">
        <v>0.60763888888888884</v>
      </c>
      <c r="F3118" s="2" t="s">
        <v>22481</v>
      </c>
      <c r="G3118" s="2" t="s">
        <v>19918</v>
      </c>
      <c r="H3118" s="2"/>
      <c r="I3118" s="2" t="s">
        <v>6536</v>
      </c>
      <c r="J3118" s="2"/>
      <c r="K3118" s="2" t="s">
        <v>10376</v>
      </c>
      <c r="L3118" s="2" t="s">
        <v>7943</v>
      </c>
      <c r="M3118" t="s">
        <v>10377</v>
      </c>
      <c r="N3118">
        <f>Airplane_Crashes_and_Fatalities[[#This Row],[Aboard]]-Airplane_Crashes_and_Fatalities[[#This Row],[Fatalities]]</f>
        <v>2</v>
      </c>
      <c r="O3118">
        <v>10456</v>
      </c>
      <c r="P3118">
        <v>4</v>
      </c>
      <c r="Q3118">
        <v>2</v>
      </c>
      <c r="R3118">
        <v>0</v>
      </c>
      <c r="S3118" s="2" t="s">
        <v>10378</v>
      </c>
    </row>
    <row r="3119" spans="1:19" x14ac:dyDescent="0.3">
      <c r="A3119" s="1">
        <v>28905</v>
      </c>
      <c r="B3119" s="4" t="str">
        <f>TEXT(Airplane_Crashes_and_Fatalities[[#This Row],[Date]],"yyyy")</f>
        <v>1979</v>
      </c>
      <c r="C3119" s="1" t="str">
        <f>TEXT(Airplane_Crashes_and_Fatalities[[#This Row],[Date]],"mmm")</f>
        <v>Feb</v>
      </c>
      <c r="D3119" s="5">
        <f>DAY(Airplane_Crashes_and_Fatalities[[#This Row],[Date]])</f>
        <v>19</v>
      </c>
      <c r="F3119" s="2" t="s">
        <v>22482</v>
      </c>
      <c r="G3119" s="2" t="s">
        <v>21206</v>
      </c>
      <c r="H3119" s="2"/>
      <c r="I3119" s="2" t="s">
        <v>4866</v>
      </c>
      <c r="J3119" s="2"/>
      <c r="K3119" s="2"/>
      <c r="L3119" s="2" t="s">
        <v>1183</v>
      </c>
      <c r="M3119" t="s">
        <v>10379</v>
      </c>
      <c r="N3119">
        <f>Airplane_Crashes_and_Fatalities[[#This Row],[Aboard]]-Airplane_Crashes_and_Fatalities[[#This Row],[Fatalities]]</f>
        <v>0</v>
      </c>
      <c r="O3119" t="s">
        <v>10380</v>
      </c>
      <c r="P3119">
        <v>5</v>
      </c>
      <c r="Q3119">
        <v>5</v>
      </c>
      <c r="R3119">
        <v>0</v>
      </c>
      <c r="S3119" s="2" t="s">
        <v>10381</v>
      </c>
    </row>
    <row r="3120" spans="1:19" x14ac:dyDescent="0.3">
      <c r="A3120" s="1">
        <v>28912</v>
      </c>
      <c r="B3120" s="4" t="str">
        <f>TEXT(Airplane_Crashes_and_Fatalities[[#This Row],[Date]],"yyyy")</f>
        <v>1979</v>
      </c>
      <c r="C3120" s="1" t="str">
        <f>TEXT(Airplane_Crashes_and_Fatalities[[#This Row],[Date]],"mmm")</f>
        <v>Feb</v>
      </c>
      <c r="D3120" s="5">
        <f>DAY(Airplane_Crashes_and_Fatalities[[#This Row],[Date]])</f>
        <v>26</v>
      </c>
      <c r="F3120" s="2" t="s">
        <v>22483</v>
      </c>
      <c r="G3120" s="2" t="s">
        <v>22484</v>
      </c>
      <c r="H3120" s="2"/>
      <c r="I3120" s="2" t="s">
        <v>10382</v>
      </c>
      <c r="J3120" s="2"/>
      <c r="K3120" s="2"/>
      <c r="L3120" s="2" t="s">
        <v>3398</v>
      </c>
      <c r="M3120" t="s">
        <v>10383</v>
      </c>
      <c r="N3120">
        <f>Airplane_Crashes_and_Fatalities[[#This Row],[Aboard]]-Airplane_Crashes_and_Fatalities[[#This Row],[Fatalities]]</f>
        <v>0</v>
      </c>
      <c r="O3120" t="s">
        <v>10384</v>
      </c>
      <c r="P3120">
        <v>3</v>
      </c>
      <c r="Q3120">
        <v>3</v>
      </c>
      <c r="R3120">
        <v>0</v>
      </c>
      <c r="S3120" s="2"/>
    </row>
    <row r="3121" spans="1:19" x14ac:dyDescent="0.3">
      <c r="A3121" s="1">
        <v>28912</v>
      </c>
      <c r="B3121" s="4" t="str">
        <f>TEXT(Airplane_Crashes_and_Fatalities[[#This Row],[Date]],"yyyy")</f>
        <v>1979</v>
      </c>
      <c r="C3121" s="1" t="str">
        <f>TEXT(Airplane_Crashes_and_Fatalities[[#This Row],[Date]],"mmm")</f>
        <v>Feb</v>
      </c>
      <c r="D3121" s="5">
        <f>DAY(Airplane_Crashes_and_Fatalities[[#This Row],[Date]])</f>
        <v>26</v>
      </c>
      <c r="E3121" s="3">
        <v>0.60069444444444442</v>
      </c>
      <c r="F3121" s="2" t="s">
        <v>22485</v>
      </c>
      <c r="G3121" s="2" t="s">
        <v>20056</v>
      </c>
      <c r="H3121" s="2"/>
      <c r="I3121" s="2" t="s">
        <v>10385</v>
      </c>
      <c r="J3121" s="2"/>
      <c r="K3121" s="2" t="s">
        <v>10386</v>
      </c>
      <c r="L3121" s="2" t="s">
        <v>10387</v>
      </c>
      <c r="M3121" t="s">
        <v>10388</v>
      </c>
      <c r="N3121">
        <f>Airplane_Crashes_and_Fatalities[[#This Row],[Aboard]]-Airplane_Crashes_and_Fatalities[[#This Row],[Fatalities]]</f>
        <v>0</v>
      </c>
      <c r="P3121">
        <v>3</v>
      </c>
      <c r="Q3121">
        <v>3</v>
      </c>
      <c r="R3121">
        <v>0</v>
      </c>
      <c r="S3121" s="2" t="s">
        <v>10389</v>
      </c>
    </row>
    <row r="3122" spans="1:19" x14ac:dyDescent="0.3">
      <c r="A3122" s="1">
        <v>28915</v>
      </c>
      <c r="B3122" s="4" t="str">
        <f>TEXT(Airplane_Crashes_and_Fatalities[[#This Row],[Date]],"yyyy")</f>
        <v>1979</v>
      </c>
      <c r="C3122" s="1" t="str">
        <f>TEXT(Airplane_Crashes_and_Fatalities[[#This Row],[Date]],"mmm")</f>
        <v>Mar</v>
      </c>
      <c r="D3122" s="5">
        <f>DAY(Airplane_Crashes_and_Fatalities[[#This Row],[Date]])</f>
        <v>1</v>
      </c>
      <c r="E3122" s="3">
        <v>0.62777777777777777</v>
      </c>
      <c r="F3122" s="2" t="s">
        <v>22486</v>
      </c>
      <c r="G3122" s="2" t="s">
        <v>20056</v>
      </c>
      <c r="H3122" s="2"/>
      <c r="I3122" s="2" t="s">
        <v>10390</v>
      </c>
      <c r="J3122" s="2"/>
      <c r="K3122" s="2" t="s">
        <v>10391</v>
      </c>
      <c r="L3122" s="2" t="s">
        <v>10392</v>
      </c>
      <c r="M3122" t="s">
        <v>10393</v>
      </c>
      <c r="N3122">
        <f>Airplane_Crashes_and_Fatalities[[#This Row],[Aboard]]-Airplane_Crashes_and_Fatalities[[#This Row],[Fatalities]]</f>
        <v>0</v>
      </c>
      <c r="P3122">
        <v>8</v>
      </c>
      <c r="Q3122">
        <v>8</v>
      </c>
      <c r="R3122">
        <v>0</v>
      </c>
      <c r="S3122" s="2" t="s">
        <v>10394</v>
      </c>
    </row>
    <row r="3123" spans="1:19" x14ac:dyDescent="0.3">
      <c r="A3123" s="1">
        <v>28916</v>
      </c>
      <c r="B3123" s="4" t="str">
        <f>TEXT(Airplane_Crashes_and_Fatalities[[#This Row],[Date]],"yyyy")</f>
        <v>1979</v>
      </c>
      <c r="C3123" s="1" t="str">
        <f>TEXT(Airplane_Crashes_and_Fatalities[[#This Row],[Date]],"mmm")</f>
        <v>Mar</v>
      </c>
      <c r="D3123" s="5">
        <f>DAY(Airplane_Crashes_and_Fatalities[[#This Row],[Date]])</f>
        <v>2</v>
      </c>
      <c r="E3123" s="3">
        <v>0.42638888888888893</v>
      </c>
      <c r="F3123" s="2" t="s">
        <v>22487</v>
      </c>
      <c r="G3123" s="2" t="s">
        <v>19712</v>
      </c>
      <c r="H3123" s="2"/>
      <c r="I3123" s="2" t="s">
        <v>10395</v>
      </c>
      <c r="J3123" s="2"/>
      <c r="K3123" s="2" t="s">
        <v>10396</v>
      </c>
      <c r="L3123" s="2" t="s">
        <v>10397</v>
      </c>
      <c r="M3123" t="s">
        <v>10398</v>
      </c>
      <c r="N3123">
        <f>Airplane_Crashes_and_Fatalities[[#This Row],[Aboard]]-Airplane_Crashes_and_Fatalities[[#This Row],[Fatalities]]</f>
        <v>0</v>
      </c>
      <c r="P3123">
        <v>4</v>
      </c>
      <c r="Q3123">
        <v>4</v>
      </c>
      <c r="R3123">
        <v>0</v>
      </c>
      <c r="S3123" s="2" t="s">
        <v>10399</v>
      </c>
    </row>
    <row r="3124" spans="1:19" x14ac:dyDescent="0.3">
      <c r="A3124" s="1">
        <v>28920</v>
      </c>
      <c r="B3124" s="4" t="str">
        <f>TEXT(Airplane_Crashes_and_Fatalities[[#This Row],[Date]],"yyyy")</f>
        <v>1979</v>
      </c>
      <c r="C3124" s="1" t="str">
        <f>TEXT(Airplane_Crashes_and_Fatalities[[#This Row],[Date]],"mmm")</f>
        <v>Mar</v>
      </c>
      <c r="D3124" s="5">
        <f>DAY(Airplane_Crashes_and_Fatalities[[#This Row],[Date]])</f>
        <v>6</v>
      </c>
      <c r="E3124" s="3">
        <v>0.78819444444444442</v>
      </c>
      <c r="F3124" s="2" t="s">
        <v>22488</v>
      </c>
      <c r="G3124" s="2" t="s">
        <v>20218</v>
      </c>
      <c r="H3124" s="2"/>
      <c r="I3124" s="2" t="s">
        <v>3255</v>
      </c>
      <c r="J3124" s="2" t="s">
        <v>19220</v>
      </c>
      <c r="K3124" s="2" t="s">
        <v>10400</v>
      </c>
      <c r="L3124" s="2" t="s">
        <v>8549</v>
      </c>
      <c r="M3124" t="s">
        <v>10401</v>
      </c>
      <c r="N3124">
        <f>Airplane_Crashes_and_Fatalities[[#This Row],[Aboard]]-Airplane_Crashes_and_Fatalities[[#This Row],[Fatalities]]</f>
        <v>0</v>
      </c>
      <c r="O3124">
        <v>11094</v>
      </c>
      <c r="P3124">
        <v>4</v>
      </c>
      <c r="Q3124">
        <v>4</v>
      </c>
      <c r="R3124">
        <v>0</v>
      </c>
      <c r="S3124" s="2" t="s">
        <v>10402</v>
      </c>
    </row>
    <row r="3125" spans="1:19" x14ac:dyDescent="0.3">
      <c r="A3125" s="1">
        <v>28924</v>
      </c>
      <c r="B3125" s="4" t="str">
        <f>TEXT(Airplane_Crashes_and_Fatalities[[#This Row],[Date]],"yyyy")</f>
        <v>1979</v>
      </c>
      <c r="C3125" s="1" t="str">
        <f>TEXT(Airplane_Crashes_and_Fatalities[[#This Row],[Date]],"mmm")</f>
        <v>Mar</v>
      </c>
      <c r="D3125" s="5">
        <f>DAY(Airplane_Crashes_and_Fatalities[[#This Row],[Date]])</f>
        <v>10</v>
      </c>
      <c r="E3125" s="3">
        <v>0.74444444444444446</v>
      </c>
      <c r="F3125" s="2" t="s">
        <v>22489</v>
      </c>
      <c r="G3125" s="2" t="s">
        <v>19729</v>
      </c>
      <c r="H3125" s="2"/>
      <c r="I3125" s="2" t="s">
        <v>10403</v>
      </c>
      <c r="J3125" s="2" t="s">
        <v>19327</v>
      </c>
      <c r="K3125" s="2" t="s">
        <v>10404</v>
      </c>
      <c r="L3125" s="2" t="s">
        <v>10405</v>
      </c>
      <c r="M3125" t="s">
        <v>10406</v>
      </c>
      <c r="N3125">
        <f>Airplane_Crashes_and_Fatalities[[#This Row],[Aboard]]-Airplane_Crashes_and_Fatalities[[#This Row],[Fatalities]]</f>
        <v>4</v>
      </c>
      <c r="O3125">
        <v>41</v>
      </c>
      <c r="P3125">
        <v>7</v>
      </c>
      <c r="Q3125">
        <v>3</v>
      </c>
      <c r="R3125">
        <v>0</v>
      </c>
      <c r="S3125" s="2" t="s">
        <v>10407</v>
      </c>
    </row>
    <row r="3126" spans="1:19" x14ac:dyDescent="0.3">
      <c r="A3126" s="1">
        <v>28928</v>
      </c>
      <c r="B3126" s="4" t="str">
        <f>TEXT(Airplane_Crashes_and_Fatalities[[#This Row],[Date]],"yyyy")</f>
        <v>1979</v>
      </c>
      <c r="C3126" s="1" t="str">
        <f>TEXT(Airplane_Crashes_and_Fatalities[[#This Row],[Date]],"mmm")</f>
        <v>Mar</v>
      </c>
      <c r="D3126" s="5">
        <f>DAY(Airplane_Crashes_and_Fatalities[[#This Row],[Date]])</f>
        <v>14</v>
      </c>
      <c r="F3126" s="2" t="s">
        <v>22490</v>
      </c>
      <c r="G3126" s="2" t="s">
        <v>22491</v>
      </c>
      <c r="H3126" s="2"/>
      <c r="I3126" s="2" t="s">
        <v>6236</v>
      </c>
      <c r="J3126" s="2" t="s">
        <v>19184</v>
      </c>
      <c r="K3126" s="2" t="s">
        <v>10408</v>
      </c>
      <c r="L3126" s="2" t="s">
        <v>10409</v>
      </c>
      <c r="M3126" t="s">
        <v>10410</v>
      </c>
      <c r="N3126">
        <f>Airplane_Crashes_and_Fatalities[[#This Row],[Aboard]]-Airplane_Crashes_and_Fatalities[[#This Row],[Fatalities]]</f>
        <v>19</v>
      </c>
      <c r="O3126" t="s">
        <v>10411</v>
      </c>
      <c r="P3126">
        <v>64</v>
      </c>
      <c r="Q3126">
        <v>45</v>
      </c>
      <c r="R3126">
        <v>0</v>
      </c>
      <c r="S3126" s="2"/>
    </row>
    <row r="3127" spans="1:19" x14ac:dyDescent="0.3">
      <c r="A3127" s="1">
        <v>28928</v>
      </c>
      <c r="B3127" s="4" t="str">
        <f>TEXT(Airplane_Crashes_and_Fatalities[[#This Row],[Date]],"yyyy")</f>
        <v>1979</v>
      </c>
      <c r="C3127" s="1" t="str">
        <f>TEXT(Airplane_Crashes_and_Fatalities[[#This Row],[Date]],"mmm")</f>
        <v>Mar</v>
      </c>
      <c r="D3127" s="5">
        <f>DAY(Airplane_Crashes_and_Fatalities[[#This Row],[Date]])</f>
        <v>14</v>
      </c>
      <c r="E3127" s="3">
        <v>0.375</v>
      </c>
      <c r="F3127" s="2" t="s">
        <v>22492</v>
      </c>
      <c r="G3127" s="2" t="s">
        <v>19737</v>
      </c>
      <c r="H3127" s="2"/>
      <c r="I3127" s="2" t="s">
        <v>9463</v>
      </c>
      <c r="J3127" s="2"/>
      <c r="K3127" s="2"/>
      <c r="L3127" s="2" t="s">
        <v>10412</v>
      </c>
      <c r="M3127" t="s">
        <v>10413</v>
      </c>
      <c r="N3127">
        <f>Airplane_Crashes_and_Fatalities[[#This Row],[Aboard]]-Airplane_Crashes_and_Fatalities[[#This Row],[Fatalities]]</f>
        <v>0</v>
      </c>
      <c r="O3127">
        <v>2172</v>
      </c>
      <c r="P3127">
        <v>12</v>
      </c>
      <c r="Q3127">
        <v>12</v>
      </c>
      <c r="R3127">
        <v>32</v>
      </c>
      <c r="S3127" s="2" t="s">
        <v>10414</v>
      </c>
    </row>
    <row r="3128" spans="1:19" x14ac:dyDescent="0.3">
      <c r="A3128" s="1">
        <v>28931</v>
      </c>
      <c r="B3128" s="4" t="str">
        <f>TEXT(Airplane_Crashes_and_Fatalities[[#This Row],[Date]],"yyyy")</f>
        <v>1979</v>
      </c>
      <c r="C3128" s="1" t="str">
        <f>TEXT(Airplane_Crashes_and_Fatalities[[#This Row],[Date]],"mmm")</f>
        <v>Mar</v>
      </c>
      <c r="D3128" s="5">
        <f>DAY(Airplane_Crashes_and_Fatalities[[#This Row],[Date]])</f>
        <v>17</v>
      </c>
      <c r="E3128" s="3">
        <v>0.82222222222222219</v>
      </c>
      <c r="F3128" s="2" t="s">
        <v>1081</v>
      </c>
      <c r="G3128" s="2" t="s">
        <v>19866</v>
      </c>
      <c r="H3128" s="2"/>
      <c r="I3128" s="2" t="s">
        <v>2306</v>
      </c>
      <c r="J3128" s="2"/>
      <c r="K3128" s="2" t="s">
        <v>10415</v>
      </c>
      <c r="L3128" s="2" t="s">
        <v>5379</v>
      </c>
      <c r="M3128" t="s">
        <v>10416</v>
      </c>
      <c r="N3128">
        <f>Airplane_Crashes_and_Fatalities[[#This Row],[Aboard]]-Airplane_Crashes_and_Fatalities[[#This Row],[Fatalities]]</f>
        <v>20</v>
      </c>
      <c r="O3128">
        <v>921001</v>
      </c>
      <c r="P3128">
        <v>106</v>
      </c>
      <c r="Q3128">
        <v>86</v>
      </c>
      <c r="R3128">
        <v>0</v>
      </c>
      <c r="S3128" s="2" t="s">
        <v>10417</v>
      </c>
    </row>
    <row r="3129" spans="1:19" x14ac:dyDescent="0.3">
      <c r="A3129" s="1">
        <v>28934</v>
      </c>
      <c r="B3129" s="4" t="str">
        <f>TEXT(Airplane_Crashes_and_Fatalities[[#This Row],[Date]],"yyyy")</f>
        <v>1979</v>
      </c>
      <c r="C3129" s="1" t="str">
        <f>TEXT(Airplane_Crashes_and_Fatalities[[#This Row],[Date]],"mmm")</f>
        <v>Mar</v>
      </c>
      <c r="D3129" s="5">
        <f>DAY(Airplane_Crashes_and_Fatalities[[#This Row],[Date]])</f>
        <v>20</v>
      </c>
      <c r="F3129" s="2" t="s">
        <v>22493</v>
      </c>
      <c r="G3129" s="2" t="s">
        <v>19866</v>
      </c>
      <c r="H3129" s="2"/>
      <c r="I3129" s="2" t="s">
        <v>2306</v>
      </c>
      <c r="J3129" s="2"/>
      <c r="K3129" s="2"/>
      <c r="L3129" s="2" t="s">
        <v>7809</v>
      </c>
      <c r="M3129" t="s">
        <v>10418</v>
      </c>
      <c r="N3129">
        <f>Airplane_Crashes_and_Fatalities[[#This Row],[Aboard]]-Airplane_Crashes_and_Fatalities[[#This Row],[Fatalities]]</f>
        <v>0</v>
      </c>
      <c r="O3129">
        <v>9410233</v>
      </c>
      <c r="P3129">
        <v>29</v>
      </c>
      <c r="Q3129">
        <v>29</v>
      </c>
      <c r="R3129">
        <v>0</v>
      </c>
      <c r="S3129" s="2" t="s">
        <v>10419</v>
      </c>
    </row>
    <row r="3130" spans="1:19" x14ac:dyDescent="0.3">
      <c r="A3130" s="1">
        <v>28936</v>
      </c>
      <c r="B3130" s="4" t="str">
        <f>TEXT(Airplane_Crashes_and_Fatalities[[#This Row],[Date]],"yyyy")</f>
        <v>1979</v>
      </c>
      <c r="C3130" s="1" t="str">
        <f>TEXT(Airplane_Crashes_and_Fatalities[[#This Row],[Date]],"mmm")</f>
        <v>Mar</v>
      </c>
      <c r="D3130" s="5">
        <f>DAY(Airplane_Crashes_and_Fatalities[[#This Row],[Date]])</f>
        <v>22</v>
      </c>
      <c r="E3130" s="3">
        <v>3.819444444444442E-2</v>
      </c>
      <c r="F3130" s="2" t="s">
        <v>22494</v>
      </c>
      <c r="G3130" s="2" t="s">
        <v>21729</v>
      </c>
      <c r="H3130" s="2"/>
      <c r="I3130" s="2" t="s">
        <v>2306</v>
      </c>
      <c r="J3130" s="2"/>
      <c r="K3130" s="2" t="s">
        <v>10420</v>
      </c>
      <c r="L3130" s="2" t="s">
        <v>10421</v>
      </c>
      <c r="M3130" t="s">
        <v>10422</v>
      </c>
      <c r="N3130">
        <f>Airplane_Crashes_and_Fatalities[[#This Row],[Aboard]]-Airplane_Crashes_and_Fatalities[[#This Row],[Fatalities]]</f>
        <v>1</v>
      </c>
      <c r="O3130">
        <v>48530</v>
      </c>
      <c r="P3130">
        <v>5</v>
      </c>
      <c r="Q3130">
        <v>4</v>
      </c>
      <c r="R3130">
        <v>0</v>
      </c>
      <c r="S3130" s="2" t="s">
        <v>10423</v>
      </c>
    </row>
    <row r="3131" spans="1:19" x14ac:dyDescent="0.3">
      <c r="A3131" s="1">
        <v>28936</v>
      </c>
      <c r="B3131" s="4" t="str">
        <f>TEXT(Airplane_Crashes_and_Fatalities[[#This Row],[Date]],"yyyy")</f>
        <v>1979</v>
      </c>
      <c r="C3131" s="1" t="str">
        <f>TEXT(Airplane_Crashes_and_Fatalities[[#This Row],[Date]],"mmm")</f>
        <v>Mar</v>
      </c>
      <c r="D3131" s="5">
        <f>DAY(Airplane_Crashes_and_Fatalities[[#This Row],[Date]])</f>
        <v>22</v>
      </c>
      <c r="E3131" s="3">
        <v>0.46736111111111112</v>
      </c>
      <c r="F3131" s="2" t="s">
        <v>22495</v>
      </c>
      <c r="G3131" s="2" t="s">
        <v>20063</v>
      </c>
      <c r="H3131" s="2"/>
      <c r="I3131" s="2" t="s">
        <v>10424</v>
      </c>
      <c r="J3131" s="2"/>
      <c r="K3131" s="2" t="s">
        <v>10425</v>
      </c>
      <c r="L3131" s="2" t="s">
        <v>9888</v>
      </c>
      <c r="M3131" t="s">
        <v>10426</v>
      </c>
      <c r="N3131">
        <f>Airplane_Crashes_and_Fatalities[[#This Row],[Aboard]]-Airplane_Crashes_and_Fatalities[[#This Row],[Fatalities]]</f>
        <v>5</v>
      </c>
      <c r="O3131" t="s">
        <v>10427</v>
      </c>
      <c r="P3131">
        <v>7</v>
      </c>
      <c r="Q3131">
        <v>2</v>
      </c>
      <c r="R3131">
        <v>0</v>
      </c>
      <c r="S3131" s="2" t="s">
        <v>10428</v>
      </c>
    </row>
    <row r="3132" spans="1:19" x14ac:dyDescent="0.3">
      <c r="A3132" s="1">
        <v>28940</v>
      </c>
      <c r="B3132" s="4" t="str">
        <f>TEXT(Airplane_Crashes_and_Fatalities[[#This Row],[Date]],"yyyy")</f>
        <v>1979</v>
      </c>
      <c r="C3132" s="1" t="str">
        <f>TEXT(Airplane_Crashes_and_Fatalities[[#This Row],[Date]],"mmm")</f>
        <v>Mar</v>
      </c>
      <c r="D3132" s="5">
        <f>DAY(Airplane_Crashes_and_Fatalities[[#This Row],[Date]])</f>
        <v>26</v>
      </c>
      <c r="F3132" s="2" t="s">
        <v>22496</v>
      </c>
      <c r="G3132" s="2" t="s">
        <v>20729</v>
      </c>
      <c r="H3132" s="2"/>
      <c r="I3132" s="2" t="s">
        <v>8404</v>
      </c>
      <c r="J3132" s="2"/>
      <c r="K3132" s="2"/>
      <c r="L3132" s="2" t="s">
        <v>5696</v>
      </c>
      <c r="M3132" t="s">
        <v>10429</v>
      </c>
      <c r="N3132">
        <f>Airplane_Crashes_and_Fatalities[[#This Row],[Aboard]]-Airplane_Crashes_and_Fatalities[[#This Row],[Fatalities]]</f>
        <v>0</v>
      </c>
      <c r="O3132">
        <v>186009402</v>
      </c>
      <c r="P3132">
        <v>10</v>
      </c>
      <c r="Q3132">
        <v>10</v>
      </c>
      <c r="R3132">
        <v>0</v>
      </c>
      <c r="S3132" s="2" t="s">
        <v>10430</v>
      </c>
    </row>
    <row r="3133" spans="1:19" x14ac:dyDescent="0.3">
      <c r="A3133" s="1">
        <v>28943</v>
      </c>
      <c r="B3133" s="4" t="str">
        <f>TEXT(Airplane_Crashes_and_Fatalities[[#This Row],[Date]],"yyyy")</f>
        <v>1979</v>
      </c>
      <c r="C3133" s="1" t="str">
        <f>TEXT(Airplane_Crashes_and_Fatalities[[#This Row],[Date]],"mmm")</f>
        <v>Mar</v>
      </c>
      <c r="D3133" s="5">
        <f>DAY(Airplane_Crashes_and_Fatalities[[#This Row],[Date]])</f>
        <v>29</v>
      </c>
      <c r="F3133" s="2" t="s">
        <v>22497</v>
      </c>
      <c r="G3133" s="2" t="s">
        <v>20678</v>
      </c>
      <c r="H3133" s="2" t="s">
        <v>19667</v>
      </c>
      <c r="I3133" s="2" t="s">
        <v>4280</v>
      </c>
      <c r="J3133" s="2" t="s">
        <v>19328</v>
      </c>
      <c r="K3133" s="2" t="s">
        <v>10431</v>
      </c>
      <c r="L3133" s="2" t="s">
        <v>5502</v>
      </c>
      <c r="M3133" t="s">
        <v>10432</v>
      </c>
      <c r="N3133">
        <f>Airplane_Crashes_and_Fatalities[[#This Row],[Aboard]]-Airplane_Crashes_and_Fatalities[[#This Row],[Fatalities]]</f>
        <v>7</v>
      </c>
      <c r="O3133">
        <v>47</v>
      </c>
      <c r="P3133">
        <v>24</v>
      </c>
      <c r="Q3133">
        <v>17</v>
      </c>
      <c r="R3133">
        <v>0</v>
      </c>
      <c r="S3133" s="2" t="s">
        <v>10433</v>
      </c>
    </row>
    <row r="3134" spans="1:19" x14ac:dyDescent="0.3">
      <c r="A3134" s="1">
        <v>28957</v>
      </c>
      <c r="B3134" s="4" t="str">
        <f>TEXT(Airplane_Crashes_and_Fatalities[[#This Row],[Date]],"yyyy")</f>
        <v>1979</v>
      </c>
      <c r="C3134" s="1" t="str">
        <f>TEXT(Airplane_Crashes_and_Fatalities[[#This Row],[Date]],"mmm")</f>
        <v>Apr</v>
      </c>
      <c r="D3134" s="5">
        <f>DAY(Airplane_Crashes_and_Fatalities[[#This Row],[Date]])</f>
        <v>12</v>
      </c>
      <c r="E3134" s="3">
        <v>0.40625</v>
      </c>
      <c r="F3134" s="2" t="s">
        <v>22498</v>
      </c>
      <c r="G3134" s="2" t="s">
        <v>19863</v>
      </c>
      <c r="H3134" s="2"/>
      <c r="I3134" s="2" t="s">
        <v>10434</v>
      </c>
      <c r="J3134" s="2"/>
      <c r="K3134" s="2" t="s">
        <v>10435</v>
      </c>
      <c r="L3134" s="2" t="s">
        <v>10436</v>
      </c>
      <c r="M3134" t="s">
        <v>10437</v>
      </c>
      <c r="N3134">
        <f>Airplane_Crashes_and_Fatalities[[#This Row],[Aboard]]-Airplane_Crashes_and_Fatalities[[#This Row],[Fatalities]]</f>
        <v>0</v>
      </c>
      <c r="O3134" t="s">
        <v>10438</v>
      </c>
      <c r="P3134">
        <v>3</v>
      </c>
      <c r="Q3134">
        <v>3</v>
      </c>
      <c r="R3134">
        <v>0</v>
      </c>
      <c r="S3134" s="2" t="s">
        <v>10439</v>
      </c>
    </row>
    <row r="3135" spans="1:19" x14ac:dyDescent="0.3">
      <c r="A3135" s="1">
        <v>28959</v>
      </c>
      <c r="B3135" s="4" t="str">
        <f>TEXT(Airplane_Crashes_and_Fatalities[[#This Row],[Date]],"yyyy")</f>
        <v>1979</v>
      </c>
      <c r="C3135" s="1" t="str">
        <f>TEXT(Airplane_Crashes_and_Fatalities[[#This Row],[Date]],"mmm")</f>
        <v>Apr</v>
      </c>
      <c r="D3135" s="5">
        <f>DAY(Airplane_Crashes_and_Fatalities[[#This Row],[Date]])</f>
        <v>14</v>
      </c>
      <c r="F3135" s="2" t="s">
        <v>22499</v>
      </c>
      <c r="G3135" s="2" t="s">
        <v>19729</v>
      </c>
      <c r="H3135" s="2"/>
      <c r="I3135" s="2" t="s">
        <v>10440</v>
      </c>
      <c r="J3135" s="2"/>
      <c r="K3135" s="2" t="s">
        <v>10441</v>
      </c>
      <c r="L3135" s="2" t="s">
        <v>1574</v>
      </c>
      <c r="M3135" t="s">
        <v>10442</v>
      </c>
      <c r="N3135">
        <f>Airplane_Crashes_and_Fatalities[[#This Row],[Aboard]]-Airplane_Crashes_and_Fatalities[[#This Row],[Fatalities]]</f>
        <v>10</v>
      </c>
      <c r="O3135">
        <v>1166</v>
      </c>
      <c r="P3135">
        <v>11</v>
      </c>
      <c r="Q3135">
        <v>1</v>
      </c>
      <c r="R3135">
        <v>0</v>
      </c>
      <c r="S3135" s="2" t="s">
        <v>10443</v>
      </c>
    </row>
    <row r="3136" spans="1:19" x14ac:dyDescent="0.3">
      <c r="A3136" s="1">
        <v>28963</v>
      </c>
      <c r="B3136" s="4" t="str">
        <f>TEXT(Airplane_Crashes_and_Fatalities[[#This Row],[Date]],"yyyy")</f>
        <v>1979</v>
      </c>
      <c r="C3136" s="1" t="str">
        <f>TEXT(Airplane_Crashes_and_Fatalities[[#This Row],[Date]],"mmm")</f>
        <v>Apr</v>
      </c>
      <c r="D3136" s="5">
        <f>DAY(Airplane_Crashes_and_Fatalities[[#This Row],[Date]])</f>
        <v>18</v>
      </c>
      <c r="E3136" s="3">
        <v>0.76597222222222228</v>
      </c>
      <c r="F3136" s="2" t="s">
        <v>19699</v>
      </c>
      <c r="G3136" s="2" t="s">
        <v>19664</v>
      </c>
      <c r="H3136" s="2"/>
      <c r="I3136" s="2" t="s">
        <v>5911</v>
      </c>
      <c r="J3136" s="2"/>
      <c r="K3136" s="2" t="s">
        <v>10444</v>
      </c>
      <c r="L3136" s="2" t="s">
        <v>10445</v>
      </c>
      <c r="M3136" t="s">
        <v>10446</v>
      </c>
      <c r="N3136">
        <f>Airplane_Crashes_and_Fatalities[[#This Row],[Aboard]]-Airplane_Crashes_and_Fatalities[[#This Row],[Fatalities]]</f>
        <v>15</v>
      </c>
      <c r="O3136">
        <v>61426</v>
      </c>
      <c r="P3136">
        <v>18</v>
      </c>
      <c r="Q3136">
        <v>3</v>
      </c>
      <c r="R3136">
        <v>0</v>
      </c>
      <c r="S3136" s="2" t="s">
        <v>10447</v>
      </c>
    </row>
    <row r="3137" spans="1:19" x14ac:dyDescent="0.3">
      <c r="A3137" s="1">
        <v>28968</v>
      </c>
      <c r="B3137" s="4" t="str">
        <f>TEXT(Airplane_Crashes_and_Fatalities[[#This Row],[Date]],"yyyy")</f>
        <v>1979</v>
      </c>
      <c r="C3137" s="1" t="str">
        <f>TEXT(Airplane_Crashes_and_Fatalities[[#This Row],[Date]],"mmm")</f>
        <v>Apr</v>
      </c>
      <c r="D3137" s="5">
        <f>DAY(Airplane_Crashes_and_Fatalities[[#This Row],[Date]])</f>
        <v>23</v>
      </c>
      <c r="F3137" s="2" t="s">
        <v>22378</v>
      </c>
      <c r="G3137" s="2" t="s">
        <v>20208</v>
      </c>
      <c r="H3137" s="2"/>
      <c r="I3137" s="2" t="s">
        <v>2715</v>
      </c>
      <c r="J3137" s="2"/>
      <c r="K3137" s="2" t="s">
        <v>9621</v>
      </c>
      <c r="L3137" s="2" t="s">
        <v>6021</v>
      </c>
      <c r="M3137" t="s">
        <v>10448</v>
      </c>
      <c r="N3137">
        <f>Airplane_Crashes_and_Fatalities[[#This Row],[Aboard]]-Airplane_Crashes_and_Fatalities[[#This Row],[Fatalities]]</f>
        <v>0</v>
      </c>
      <c r="O3137">
        <v>329</v>
      </c>
      <c r="P3137">
        <v>57</v>
      </c>
      <c r="Q3137">
        <v>57</v>
      </c>
      <c r="R3137">
        <v>0</v>
      </c>
      <c r="S3137" s="2" t="s">
        <v>10449</v>
      </c>
    </row>
    <row r="3138" spans="1:19" x14ac:dyDescent="0.3">
      <c r="A3138" s="1">
        <v>28970</v>
      </c>
      <c r="B3138" s="4" t="str">
        <f>TEXT(Airplane_Crashes_and_Fatalities[[#This Row],[Date]],"yyyy")</f>
        <v>1979</v>
      </c>
      <c r="C3138" s="1" t="str">
        <f>TEXT(Airplane_Crashes_and_Fatalities[[#This Row],[Date]],"mmm")</f>
        <v>Apr</v>
      </c>
      <c r="D3138" s="5">
        <f>DAY(Airplane_Crashes_and_Fatalities[[#This Row],[Date]])</f>
        <v>25</v>
      </c>
      <c r="F3138" s="2" t="s">
        <v>22500</v>
      </c>
      <c r="G3138" s="2" t="s">
        <v>19866</v>
      </c>
      <c r="H3138" s="2"/>
      <c r="I3138" s="2" t="s">
        <v>2306</v>
      </c>
      <c r="J3138" s="2"/>
      <c r="K3138" s="2"/>
      <c r="L3138" s="2" t="s">
        <v>8169</v>
      </c>
      <c r="M3138" t="s">
        <v>10450</v>
      </c>
      <c r="N3138">
        <f>Airplane_Crashes_and_Fatalities[[#This Row],[Aboard]]-Airplane_Crashes_and_Fatalities[[#This Row],[Fatalities]]</f>
        <v>0</v>
      </c>
      <c r="O3138">
        <v>3809</v>
      </c>
      <c r="P3138">
        <v>4</v>
      </c>
      <c r="Q3138">
        <v>4</v>
      </c>
      <c r="R3138">
        <v>0</v>
      </c>
      <c r="S3138" s="2" t="s">
        <v>5655</v>
      </c>
    </row>
    <row r="3139" spans="1:19" x14ac:dyDescent="0.3">
      <c r="A3139" s="1">
        <v>29000</v>
      </c>
      <c r="B3139" s="4" t="str">
        <f>TEXT(Airplane_Crashes_and_Fatalities[[#This Row],[Date]],"yyyy")</f>
        <v>1979</v>
      </c>
      <c r="C3139" s="1" t="str">
        <f>TEXT(Airplane_Crashes_and_Fatalities[[#This Row],[Date]],"mmm")</f>
        <v>May</v>
      </c>
      <c r="D3139" s="5">
        <f>DAY(Airplane_Crashes_and_Fatalities[[#This Row],[Date]])</f>
        <v>25</v>
      </c>
      <c r="E3139" s="3">
        <v>0.62777777777777777</v>
      </c>
      <c r="F3139" s="2" t="s">
        <v>22501</v>
      </c>
      <c r="G3139" s="2" t="s">
        <v>19712</v>
      </c>
      <c r="H3139" s="2"/>
      <c r="I3139" s="2" t="s">
        <v>862</v>
      </c>
      <c r="J3139" s="2" t="s">
        <v>19274</v>
      </c>
      <c r="K3139" s="2" t="s">
        <v>10451</v>
      </c>
      <c r="L3139" s="2" t="s">
        <v>8823</v>
      </c>
      <c r="M3139" t="s">
        <v>10452</v>
      </c>
      <c r="N3139">
        <f>Airplane_Crashes_and_Fatalities[[#This Row],[Aboard]]-Airplane_Crashes_and_Fatalities[[#This Row],[Fatalities]]</f>
        <v>0</v>
      </c>
      <c r="O3139" t="s">
        <v>10453</v>
      </c>
      <c r="P3139">
        <v>271</v>
      </c>
      <c r="Q3139">
        <v>271</v>
      </c>
      <c r="R3139">
        <v>2</v>
      </c>
      <c r="S3139" s="2" t="s">
        <v>10454</v>
      </c>
    </row>
    <row r="3140" spans="1:19" x14ac:dyDescent="0.3">
      <c r="A3140" s="1">
        <v>29234</v>
      </c>
      <c r="B3140" s="4" t="str">
        <f>TEXT(Airplane_Crashes_and_Fatalities[[#This Row],[Date]],"yyyy")</f>
        <v>1980</v>
      </c>
      <c r="C3140" s="1" t="str">
        <f>TEXT(Airplane_Crashes_and_Fatalities[[#This Row],[Date]],"mmm")</f>
        <v>Jan</v>
      </c>
      <c r="D3140" s="5">
        <f>DAY(Airplane_Crashes_and_Fatalities[[#This Row],[Date]])</f>
        <v>14</v>
      </c>
      <c r="E3140" s="3">
        <v>0.58333333333333326</v>
      </c>
      <c r="F3140" s="2" t="s">
        <v>22502</v>
      </c>
      <c r="G3140" s="2" t="s">
        <v>20063</v>
      </c>
      <c r="H3140" s="2"/>
      <c r="I3140" s="2" t="s">
        <v>10455</v>
      </c>
      <c r="J3140" s="2"/>
      <c r="K3140" s="2" t="s">
        <v>10456</v>
      </c>
      <c r="L3140" s="2" t="s">
        <v>6035</v>
      </c>
      <c r="M3140" t="s">
        <v>10457</v>
      </c>
      <c r="N3140">
        <f>Airplane_Crashes_and_Fatalities[[#This Row],[Aboard]]-Airplane_Crashes_and_Fatalities[[#This Row],[Fatalities]]</f>
        <v>2</v>
      </c>
      <c r="P3140">
        <v>9</v>
      </c>
      <c r="Q3140">
        <v>7</v>
      </c>
      <c r="R3140">
        <v>0</v>
      </c>
      <c r="S3140" s="2" t="s">
        <v>10458</v>
      </c>
    </row>
    <row r="3141" spans="1:19" x14ac:dyDescent="0.3">
      <c r="A3141" s="1">
        <v>29000</v>
      </c>
      <c r="B3141" s="4" t="str">
        <f>TEXT(Airplane_Crashes_and_Fatalities[[#This Row],[Date]],"yyyy")</f>
        <v>1979</v>
      </c>
      <c r="C3141" s="1" t="str">
        <f>TEXT(Airplane_Crashes_and_Fatalities[[#This Row],[Date]],"mmm")</f>
        <v>May</v>
      </c>
      <c r="D3141" s="5">
        <f>DAY(Airplane_Crashes_and_Fatalities[[#This Row],[Date]])</f>
        <v>25</v>
      </c>
      <c r="E3141" s="3">
        <v>0.86111111111111116</v>
      </c>
      <c r="F3141" s="2" t="s">
        <v>22503</v>
      </c>
      <c r="G3141" s="2" t="s">
        <v>20063</v>
      </c>
      <c r="H3141" s="2"/>
      <c r="I3141" s="2" t="s">
        <v>10459</v>
      </c>
      <c r="J3141" s="2"/>
      <c r="K3141" s="2" t="s">
        <v>10460</v>
      </c>
      <c r="L3141" s="2" t="s">
        <v>10461</v>
      </c>
      <c r="M3141" t="s">
        <v>10462</v>
      </c>
      <c r="N3141">
        <f>Airplane_Crashes_and_Fatalities[[#This Row],[Aboard]]-Airplane_Crashes_and_Fatalities[[#This Row],[Fatalities]]</f>
        <v>0</v>
      </c>
      <c r="O3141">
        <v>253</v>
      </c>
      <c r="P3141">
        <v>3</v>
      </c>
      <c r="Q3141">
        <v>3</v>
      </c>
      <c r="R3141">
        <v>0</v>
      </c>
      <c r="S3141" s="2" t="s">
        <v>10463</v>
      </c>
    </row>
    <row r="3142" spans="1:19" x14ac:dyDescent="0.3">
      <c r="A3142" s="1">
        <v>29002</v>
      </c>
      <c r="B3142" s="4" t="str">
        <f>TEXT(Airplane_Crashes_and_Fatalities[[#This Row],[Date]],"yyyy")</f>
        <v>1979</v>
      </c>
      <c r="C3142" s="1" t="str">
        <f>TEXT(Airplane_Crashes_and_Fatalities[[#This Row],[Date]],"mmm")</f>
        <v>May</v>
      </c>
      <c r="D3142" s="5">
        <f>DAY(Airplane_Crashes_and_Fatalities[[#This Row],[Date]])</f>
        <v>27</v>
      </c>
      <c r="F3142" s="2" t="s">
        <v>20109</v>
      </c>
      <c r="G3142" s="2" t="s">
        <v>20521</v>
      </c>
      <c r="H3142" s="2"/>
      <c r="I3142" s="2" t="s">
        <v>10464</v>
      </c>
      <c r="J3142" s="2"/>
      <c r="K3142" s="2" t="s">
        <v>10465</v>
      </c>
      <c r="L3142" s="2" t="s">
        <v>10466</v>
      </c>
      <c r="M3142" t="s">
        <v>10467</v>
      </c>
      <c r="N3142">
        <f>Airplane_Crashes_and_Fatalities[[#This Row],[Aboard]]-Airplane_Crashes_and_Fatalities[[#This Row],[Fatalities]]</f>
        <v>0</v>
      </c>
      <c r="O3142">
        <v>88</v>
      </c>
      <c r="P3142">
        <v>12</v>
      </c>
      <c r="Q3142">
        <v>12</v>
      </c>
      <c r="R3142">
        <v>0</v>
      </c>
      <c r="S3142" s="2" t="s">
        <v>10468</v>
      </c>
    </row>
    <row r="3143" spans="1:19" x14ac:dyDescent="0.3">
      <c r="A3143" s="1">
        <v>29005</v>
      </c>
      <c r="B3143" s="4" t="str">
        <f>TEXT(Airplane_Crashes_and_Fatalities[[#This Row],[Date]],"yyyy")</f>
        <v>1979</v>
      </c>
      <c r="C3143" s="1" t="str">
        <f>TEXT(Airplane_Crashes_and_Fatalities[[#This Row],[Date]],"mmm")</f>
        <v>May</v>
      </c>
      <c r="D3143" s="5">
        <f>DAY(Airplane_Crashes_and_Fatalities[[#This Row],[Date]])</f>
        <v>30</v>
      </c>
      <c r="E3143" s="3">
        <v>0.87152777777777768</v>
      </c>
      <c r="F3143" s="2" t="s">
        <v>22504</v>
      </c>
      <c r="G3143" s="2" t="s">
        <v>21872</v>
      </c>
      <c r="H3143" s="2"/>
      <c r="I3143" s="2" t="s">
        <v>8084</v>
      </c>
      <c r="J3143" s="2" t="s">
        <v>19329</v>
      </c>
      <c r="K3143" s="2" t="s">
        <v>10469</v>
      </c>
      <c r="L3143" s="2" t="s">
        <v>10470</v>
      </c>
      <c r="M3143" t="s">
        <v>10471</v>
      </c>
      <c r="N3143">
        <f>Airplane_Crashes_and_Fatalities[[#This Row],[Aboard]]-Airplane_Crashes_and_Fatalities[[#This Row],[Fatalities]]</f>
        <v>1</v>
      </c>
      <c r="O3143">
        <v>229</v>
      </c>
      <c r="P3143">
        <v>18</v>
      </c>
      <c r="Q3143">
        <v>17</v>
      </c>
      <c r="R3143">
        <v>0</v>
      </c>
      <c r="S3143" s="2" t="s">
        <v>10472</v>
      </c>
    </row>
    <row r="3144" spans="1:19" x14ac:dyDescent="0.3">
      <c r="A3144" s="1">
        <v>29013</v>
      </c>
      <c r="B3144" s="4" t="str">
        <f>TEXT(Airplane_Crashes_and_Fatalities[[#This Row],[Date]],"yyyy")</f>
        <v>1979</v>
      </c>
      <c r="C3144" s="1" t="str">
        <f>TEXT(Airplane_Crashes_and_Fatalities[[#This Row],[Date]],"mmm")</f>
        <v>Jun</v>
      </c>
      <c r="D3144" s="5">
        <f>DAY(Airplane_Crashes_and_Fatalities[[#This Row],[Date]])</f>
        <v>7</v>
      </c>
      <c r="E3144" s="3">
        <v>0.45833333333333326</v>
      </c>
      <c r="F3144" s="2" t="s">
        <v>22459</v>
      </c>
      <c r="G3144" s="2" t="s">
        <v>20163</v>
      </c>
      <c r="H3144" s="2"/>
      <c r="I3144" s="2" t="s">
        <v>1745</v>
      </c>
      <c r="J3144" s="2"/>
      <c r="K3144" s="2"/>
      <c r="L3144" s="2" t="s">
        <v>10473</v>
      </c>
      <c r="M3144" t="s">
        <v>10474</v>
      </c>
      <c r="N3144">
        <f>Airplane_Crashes_and_Fatalities[[#This Row],[Aboard]]-Airplane_Crashes_and_Fatalities[[#This Row],[Fatalities]]</f>
        <v>0</v>
      </c>
      <c r="O3144">
        <v>572</v>
      </c>
      <c r="P3144">
        <v>27</v>
      </c>
      <c r="Q3144">
        <v>27</v>
      </c>
      <c r="R3144">
        <v>0</v>
      </c>
      <c r="S3144" s="2" t="s">
        <v>10475</v>
      </c>
    </row>
    <row r="3145" spans="1:19" x14ac:dyDescent="0.3">
      <c r="A3145" s="1">
        <v>29015</v>
      </c>
      <c r="B3145" s="4" t="str">
        <f>TEXT(Airplane_Crashes_and_Fatalities[[#This Row],[Date]],"yyyy")</f>
        <v>1979</v>
      </c>
      <c r="C3145" s="1" t="str">
        <f>TEXT(Airplane_Crashes_and_Fatalities[[#This Row],[Date]],"mmm")</f>
        <v>Jun</v>
      </c>
      <c r="D3145" s="5">
        <f>DAY(Airplane_Crashes_and_Fatalities[[#This Row],[Date]])</f>
        <v>9</v>
      </c>
      <c r="E3145" s="3">
        <v>0.61874999999999991</v>
      </c>
      <c r="F3145" s="2" t="s">
        <v>19931</v>
      </c>
      <c r="G3145" s="2" t="s">
        <v>19712</v>
      </c>
      <c r="H3145" s="2"/>
      <c r="I3145" s="2" t="s">
        <v>10476</v>
      </c>
      <c r="J3145" s="2"/>
      <c r="K3145" s="2" t="s">
        <v>10477</v>
      </c>
      <c r="L3145" s="2" t="s">
        <v>7450</v>
      </c>
      <c r="M3145" t="s">
        <v>10478</v>
      </c>
      <c r="N3145">
        <f>Airplane_Crashes_and_Fatalities[[#This Row],[Aboard]]-Airplane_Crashes_and_Fatalities[[#This Row],[Fatalities]]</f>
        <v>0</v>
      </c>
      <c r="O3145" t="s">
        <v>10479</v>
      </c>
      <c r="P3145">
        <v>2</v>
      </c>
      <c r="Q3145">
        <v>2</v>
      </c>
      <c r="R3145">
        <v>0</v>
      </c>
      <c r="S3145" s="2"/>
    </row>
    <row r="3146" spans="1:19" x14ac:dyDescent="0.3">
      <c r="A3146" s="1">
        <v>29023</v>
      </c>
      <c r="B3146" s="4" t="str">
        <f>TEXT(Airplane_Crashes_and_Fatalities[[#This Row],[Date]],"yyyy")</f>
        <v>1979</v>
      </c>
      <c r="C3146" s="1" t="str">
        <f>TEXT(Airplane_Crashes_and_Fatalities[[#This Row],[Date]],"mmm")</f>
        <v>Jun</v>
      </c>
      <c r="D3146" s="5">
        <f>DAY(Airplane_Crashes_and_Fatalities[[#This Row],[Date]])</f>
        <v>17</v>
      </c>
      <c r="E3146" s="3">
        <v>0.95</v>
      </c>
      <c r="F3146" s="2" t="s">
        <v>22505</v>
      </c>
      <c r="G3146" s="2" t="s">
        <v>19898</v>
      </c>
      <c r="H3146" s="2"/>
      <c r="I3146" s="2" t="s">
        <v>10480</v>
      </c>
      <c r="J3146" s="2" t="s">
        <v>19330</v>
      </c>
      <c r="K3146" s="2" t="s">
        <v>10481</v>
      </c>
      <c r="L3146" s="2" t="s">
        <v>8545</v>
      </c>
      <c r="M3146" t="s">
        <v>10482</v>
      </c>
      <c r="N3146">
        <f>Airplane_Crashes_and_Fatalities[[#This Row],[Aboard]]-Airplane_Crashes_and_Fatalities[[#This Row],[Fatalities]]</f>
        <v>9</v>
      </c>
      <c r="O3146">
        <v>245</v>
      </c>
      <c r="P3146">
        <v>10</v>
      </c>
      <c r="Q3146">
        <v>1</v>
      </c>
      <c r="R3146">
        <v>0</v>
      </c>
      <c r="S3146" s="2" t="s">
        <v>10483</v>
      </c>
    </row>
    <row r="3147" spans="1:19" x14ac:dyDescent="0.3">
      <c r="A3147" s="1">
        <v>29047</v>
      </c>
      <c r="B3147" s="4" t="str">
        <f>TEXT(Airplane_Crashes_and_Fatalities[[#This Row],[Date]],"yyyy")</f>
        <v>1979</v>
      </c>
      <c r="C3147" s="1" t="str">
        <f>TEXT(Airplane_Crashes_and_Fatalities[[#This Row],[Date]],"mmm")</f>
        <v>Jul</v>
      </c>
      <c r="D3147" s="5">
        <f>DAY(Airplane_Crashes_and_Fatalities[[#This Row],[Date]])</f>
        <v>11</v>
      </c>
      <c r="E3147" s="3">
        <v>0.79166666666666674</v>
      </c>
      <c r="F3147" s="2" t="s">
        <v>22506</v>
      </c>
      <c r="G3147" s="2" t="s">
        <v>20218</v>
      </c>
      <c r="H3147" s="2"/>
      <c r="I3147" s="2" t="s">
        <v>3255</v>
      </c>
      <c r="J3147" s="2"/>
      <c r="K3147" s="2" t="s">
        <v>10484</v>
      </c>
      <c r="L3147" s="2" t="s">
        <v>8549</v>
      </c>
      <c r="M3147" t="s">
        <v>10485</v>
      </c>
      <c r="N3147">
        <f>Airplane_Crashes_and_Fatalities[[#This Row],[Aboard]]-Airplane_Crashes_and_Fatalities[[#This Row],[Fatalities]]</f>
        <v>0</v>
      </c>
      <c r="O3147">
        <v>11055</v>
      </c>
      <c r="P3147">
        <v>61</v>
      </c>
      <c r="Q3147">
        <v>61</v>
      </c>
      <c r="R3147">
        <v>0</v>
      </c>
      <c r="S3147" s="2" t="s">
        <v>10486</v>
      </c>
    </row>
    <row r="3148" spans="1:19" x14ac:dyDescent="0.3">
      <c r="A3148" s="1">
        <v>29048</v>
      </c>
      <c r="B3148" s="4" t="str">
        <f>TEXT(Airplane_Crashes_and_Fatalities[[#This Row],[Date]],"yyyy")</f>
        <v>1979</v>
      </c>
      <c r="C3148" s="1" t="str">
        <f>TEXT(Airplane_Crashes_and_Fatalities[[#This Row],[Date]],"mmm")</f>
        <v>Jul</v>
      </c>
      <c r="D3148" s="5">
        <f>DAY(Airplane_Crashes_and_Fatalities[[#This Row],[Date]])</f>
        <v>12</v>
      </c>
      <c r="E3148" s="3">
        <v>0.39722222222222214</v>
      </c>
      <c r="F3148" s="2" t="s">
        <v>21624</v>
      </c>
      <c r="G3148" s="2" t="s">
        <v>20063</v>
      </c>
      <c r="H3148" s="2"/>
      <c r="I3148" s="2" t="s">
        <v>10487</v>
      </c>
      <c r="J3148" s="2"/>
      <c r="K3148" s="2" t="s">
        <v>10488</v>
      </c>
      <c r="L3148" s="2" t="s">
        <v>8661</v>
      </c>
      <c r="M3148" t="s">
        <v>10489</v>
      </c>
      <c r="N3148">
        <f>Airplane_Crashes_and_Fatalities[[#This Row],[Aboard]]-Airplane_Crashes_and_Fatalities[[#This Row],[Fatalities]]</f>
        <v>0</v>
      </c>
      <c r="O3148" t="s">
        <v>10490</v>
      </c>
      <c r="P3148">
        <v>7</v>
      </c>
      <c r="Q3148">
        <v>7</v>
      </c>
      <c r="R3148">
        <v>0</v>
      </c>
      <c r="S3148" s="2" t="s">
        <v>10491</v>
      </c>
    </row>
    <row r="3149" spans="1:19" x14ac:dyDescent="0.3">
      <c r="A3149" s="1">
        <v>29048</v>
      </c>
      <c r="B3149" s="4" t="str">
        <f>TEXT(Airplane_Crashes_and_Fatalities[[#This Row],[Date]],"yyyy")</f>
        <v>1979</v>
      </c>
      <c r="C3149" s="1" t="str">
        <f>TEXT(Airplane_Crashes_and_Fatalities[[#This Row],[Date]],"mmm")</f>
        <v>Jul</v>
      </c>
      <c r="D3149" s="5">
        <f>DAY(Airplane_Crashes_and_Fatalities[[#This Row],[Date]])</f>
        <v>12</v>
      </c>
      <c r="F3149" s="2" t="s">
        <v>22507</v>
      </c>
      <c r="G3149" s="2" t="s">
        <v>22508</v>
      </c>
      <c r="H3149" s="2"/>
      <c r="I3149" s="2" t="s">
        <v>10492</v>
      </c>
      <c r="J3149" s="2"/>
      <c r="K3149" s="2" t="s">
        <v>10493</v>
      </c>
      <c r="L3149" s="2" t="s">
        <v>10268</v>
      </c>
      <c r="M3149" t="s">
        <v>10494</v>
      </c>
      <c r="N3149">
        <f>Airplane_Crashes_and_Fatalities[[#This Row],[Aboard]]-Airplane_Crashes_and_Fatalities[[#This Row],[Fatalities]]</f>
        <v>0</v>
      </c>
      <c r="O3149">
        <v>195</v>
      </c>
      <c r="P3149">
        <v>9</v>
      </c>
      <c r="Q3149">
        <v>9</v>
      </c>
      <c r="R3149">
        <v>0</v>
      </c>
      <c r="S3149" s="2" t="s">
        <v>10495</v>
      </c>
    </row>
    <row r="3150" spans="1:19" x14ac:dyDescent="0.3">
      <c r="A3150" s="1">
        <v>29056</v>
      </c>
      <c r="B3150" s="4" t="str">
        <f>TEXT(Airplane_Crashes_and_Fatalities[[#This Row],[Date]],"yyyy")</f>
        <v>1979</v>
      </c>
      <c r="C3150" s="1" t="str">
        <f>TEXT(Airplane_Crashes_and_Fatalities[[#This Row],[Date]],"mmm")</f>
        <v>Jul</v>
      </c>
      <c r="D3150" s="5">
        <f>DAY(Airplane_Crashes_and_Fatalities[[#This Row],[Date]])</f>
        <v>20</v>
      </c>
      <c r="E3150" s="3">
        <v>0.8125</v>
      </c>
      <c r="F3150" s="2" t="s">
        <v>22509</v>
      </c>
      <c r="G3150" s="2" t="s">
        <v>21017</v>
      </c>
      <c r="H3150" s="2"/>
      <c r="I3150" s="2" t="s">
        <v>10496</v>
      </c>
      <c r="J3150" s="2"/>
      <c r="K3150" s="2" t="s">
        <v>10497</v>
      </c>
      <c r="L3150" s="2" t="s">
        <v>2010</v>
      </c>
      <c r="M3150" t="s">
        <v>10498</v>
      </c>
      <c r="N3150">
        <f>Airplane_Crashes_and_Fatalities[[#This Row],[Aboard]]-Airplane_Crashes_and_Fatalities[[#This Row],[Fatalities]]</f>
        <v>0</v>
      </c>
      <c r="O3150">
        <v>17062</v>
      </c>
      <c r="P3150">
        <v>3</v>
      </c>
      <c r="Q3150">
        <v>3</v>
      </c>
      <c r="R3150">
        <v>0</v>
      </c>
      <c r="S3150" s="2" t="s">
        <v>10499</v>
      </c>
    </row>
    <row r="3151" spans="1:19" x14ac:dyDescent="0.3">
      <c r="A3151" s="1">
        <v>29059</v>
      </c>
      <c r="B3151" s="4" t="str">
        <f>TEXT(Airplane_Crashes_and_Fatalities[[#This Row],[Date]],"yyyy")</f>
        <v>1979</v>
      </c>
      <c r="C3151" s="1" t="str">
        <f>TEXT(Airplane_Crashes_and_Fatalities[[#This Row],[Date]],"mmm")</f>
        <v>Jul</v>
      </c>
      <c r="D3151" s="5">
        <f>DAY(Airplane_Crashes_and_Fatalities[[#This Row],[Date]])</f>
        <v>23</v>
      </c>
      <c r="F3151" s="2" t="s">
        <v>21137</v>
      </c>
      <c r="G3151" s="2" t="s">
        <v>19968</v>
      </c>
      <c r="H3151" s="2"/>
      <c r="I3151" s="2" t="s">
        <v>5607</v>
      </c>
      <c r="J3151" s="2"/>
      <c r="K3151" s="2" t="s">
        <v>633</v>
      </c>
      <c r="L3151" s="2" t="s">
        <v>8688</v>
      </c>
      <c r="M3151" t="s">
        <v>10500</v>
      </c>
      <c r="N3151">
        <f>Airplane_Crashes_and_Fatalities[[#This Row],[Aboard]]-Airplane_Crashes_and_Fatalities[[#This Row],[Fatalities]]</f>
        <v>0</v>
      </c>
      <c r="O3151" t="s">
        <v>10501</v>
      </c>
      <c r="P3151">
        <v>6</v>
      </c>
      <c r="Q3151">
        <v>6</v>
      </c>
      <c r="R3151">
        <v>0</v>
      </c>
      <c r="S3151" s="2" t="s">
        <v>10502</v>
      </c>
    </row>
    <row r="3152" spans="1:19" x14ac:dyDescent="0.3">
      <c r="A3152" s="1">
        <v>29060</v>
      </c>
      <c r="B3152" s="4" t="str">
        <f>TEXT(Airplane_Crashes_and_Fatalities[[#This Row],[Date]],"yyyy")</f>
        <v>1979</v>
      </c>
      <c r="C3152" s="1" t="str">
        <f>TEXT(Airplane_Crashes_and_Fatalities[[#This Row],[Date]],"mmm")</f>
        <v>Jul</v>
      </c>
      <c r="D3152" s="5">
        <f>DAY(Airplane_Crashes_and_Fatalities[[#This Row],[Date]])</f>
        <v>24</v>
      </c>
      <c r="E3152" s="3">
        <v>0.39027777777777772</v>
      </c>
      <c r="F3152" s="2" t="s">
        <v>22291</v>
      </c>
      <c r="G3152" s="2" t="s">
        <v>21556</v>
      </c>
      <c r="H3152" s="2"/>
      <c r="I3152" s="2" t="s">
        <v>7362</v>
      </c>
      <c r="J3152" s="2" t="s">
        <v>19061</v>
      </c>
      <c r="K3152" s="2" t="s">
        <v>10503</v>
      </c>
      <c r="L3152" s="2" t="s">
        <v>4597</v>
      </c>
      <c r="M3152" t="s">
        <v>10504</v>
      </c>
      <c r="N3152">
        <f>Airplane_Crashes_and_Fatalities[[#This Row],[Aboard]]-Airplane_Crashes_and_Fatalities[[#This Row],[Fatalities]]</f>
        <v>13</v>
      </c>
      <c r="O3152">
        <v>14125</v>
      </c>
      <c r="P3152">
        <v>21</v>
      </c>
      <c r="Q3152">
        <v>8</v>
      </c>
      <c r="R3152">
        <v>0</v>
      </c>
      <c r="S3152" s="2" t="s">
        <v>10505</v>
      </c>
    </row>
    <row r="3153" spans="1:19" x14ac:dyDescent="0.3">
      <c r="A3153" s="1">
        <v>29067</v>
      </c>
      <c r="B3153" s="4" t="str">
        <f>TEXT(Airplane_Crashes_and_Fatalities[[#This Row],[Date]],"yyyy")</f>
        <v>1979</v>
      </c>
      <c r="C3153" s="1" t="str">
        <f>TEXT(Airplane_Crashes_and_Fatalities[[#This Row],[Date]],"mmm")</f>
        <v>Jul</v>
      </c>
      <c r="D3153" s="5">
        <f>DAY(Airplane_Crashes_and_Fatalities[[#This Row],[Date]])</f>
        <v>31</v>
      </c>
      <c r="F3153" s="2" t="s">
        <v>22510</v>
      </c>
      <c r="G3153" s="2" t="s">
        <v>22511</v>
      </c>
      <c r="H3153" s="2" t="s">
        <v>19676</v>
      </c>
      <c r="I3153" s="2" t="s">
        <v>7759</v>
      </c>
      <c r="J3153" s="2"/>
      <c r="K3153" s="2"/>
      <c r="L3153" s="2" t="s">
        <v>10506</v>
      </c>
      <c r="M3153" t="s">
        <v>10507</v>
      </c>
      <c r="N3153">
        <f>Airplane_Crashes_and_Fatalities[[#This Row],[Aboard]]-Airplane_Crashes_and_Fatalities[[#This Row],[Fatalities]]</f>
        <v>30</v>
      </c>
      <c r="O3153">
        <v>1542</v>
      </c>
      <c r="P3153">
        <v>47</v>
      </c>
      <c r="Q3153">
        <v>17</v>
      </c>
      <c r="R3153">
        <v>0</v>
      </c>
      <c r="S3153" s="2" t="s">
        <v>10508</v>
      </c>
    </row>
    <row r="3154" spans="1:19" x14ac:dyDescent="0.3">
      <c r="A3154" s="1">
        <v>29069</v>
      </c>
      <c r="B3154" s="4" t="str">
        <f>TEXT(Airplane_Crashes_and_Fatalities[[#This Row],[Date]],"yyyy")</f>
        <v>1979</v>
      </c>
      <c r="C3154" s="1" t="str">
        <f>TEXT(Airplane_Crashes_and_Fatalities[[#This Row],[Date]],"mmm")</f>
        <v>Aug</v>
      </c>
      <c r="D3154" s="5">
        <f>DAY(Airplane_Crashes_and_Fatalities[[#This Row],[Date]])</f>
        <v>2</v>
      </c>
      <c r="F3154" s="2" t="s">
        <v>22512</v>
      </c>
      <c r="G3154" s="2" t="s">
        <v>19690</v>
      </c>
      <c r="H3154" s="2"/>
      <c r="I3154" s="2" t="s">
        <v>20</v>
      </c>
      <c r="J3154" s="2"/>
      <c r="K3154" s="2"/>
      <c r="L3154" s="2" t="s">
        <v>10509</v>
      </c>
      <c r="M3154" t="s">
        <v>10510</v>
      </c>
      <c r="N3154">
        <f>Airplane_Crashes_and_Fatalities[[#This Row],[Aboard]]-Airplane_Crashes_and_Fatalities[[#This Row],[Fatalities]]</f>
        <v>2</v>
      </c>
      <c r="O3154">
        <v>110</v>
      </c>
      <c r="P3154">
        <v>3</v>
      </c>
      <c r="Q3154">
        <v>1</v>
      </c>
      <c r="R3154">
        <v>0</v>
      </c>
      <c r="S3154" s="2" t="s">
        <v>10511</v>
      </c>
    </row>
    <row r="3155" spans="1:19" x14ac:dyDescent="0.3">
      <c r="A3155" s="1">
        <v>29070</v>
      </c>
      <c r="B3155" s="4" t="str">
        <f>TEXT(Airplane_Crashes_and_Fatalities[[#This Row],[Date]],"yyyy")</f>
        <v>1979</v>
      </c>
      <c r="C3155" s="1" t="str">
        <f>TEXT(Airplane_Crashes_and_Fatalities[[#This Row],[Date]],"mmm")</f>
        <v>Aug</v>
      </c>
      <c r="D3155" s="5">
        <f>DAY(Airplane_Crashes_and_Fatalities[[#This Row],[Date]])</f>
        <v>3</v>
      </c>
      <c r="F3155" s="2" t="s">
        <v>21945</v>
      </c>
      <c r="G3155" s="2" t="s">
        <v>19768</v>
      </c>
      <c r="H3155" s="2"/>
      <c r="I3155" s="2" t="s">
        <v>2306</v>
      </c>
      <c r="J3155" s="2"/>
      <c r="K3155" s="2"/>
      <c r="L3155" s="2" t="s">
        <v>10512</v>
      </c>
      <c r="M3155" t="s">
        <v>10513</v>
      </c>
      <c r="N3155">
        <f>Airplane_Crashes_and_Fatalities[[#This Row],[Aboard]]-Airplane_Crashes_and_Fatalities[[#This Row],[Fatalities]]</f>
        <v>0</v>
      </c>
      <c r="O3155">
        <v>760509</v>
      </c>
      <c r="P3155">
        <v>14</v>
      </c>
      <c r="Q3155">
        <v>14</v>
      </c>
      <c r="R3155">
        <v>0</v>
      </c>
      <c r="S3155" s="2" t="s">
        <v>10514</v>
      </c>
    </row>
    <row r="3156" spans="1:19" x14ac:dyDescent="0.3">
      <c r="A3156" s="1">
        <v>29071</v>
      </c>
      <c r="B3156" s="4" t="str">
        <f>TEXT(Airplane_Crashes_and_Fatalities[[#This Row],[Date]],"yyyy")</f>
        <v>1979</v>
      </c>
      <c r="C3156" s="1" t="str">
        <f>TEXT(Airplane_Crashes_and_Fatalities[[#This Row],[Date]],"mmm")</f>
        <v>Aug</v>
      </c>
      <c r="D3156" s="5">
        <f>DAY(Airplane_Crashes_and_Fatalities[[#This Row],[Date]])</f>
        <v>4</v>
      </c>
      <c r="F3156" s="2" t="s">
        <v>22513</v>
      </c>
      <c r="G3156" s="2" t="s">
        <v>20163</v>
      </c>
      <c r="H3156" s="2"/>
      <c r="I3156" s="2" t="s">
        <v>3915</v>
      </c>
      <c r="J3156" s="2"/>
      <c r="K3156" s="2" t="s">
        <v>10515</v>
      </c>
      <c r="L3156" s="2" t="s">
        <v>10516</v>
      </c>
      <c r="M3156" t="s">
        <v>10517</v>
      </c>
      <c r="N3156">
        <f>Airplane_Crashes_and_Fatalities[[#This Row],[Aboard]]-Airplane_Crashes_and_Fatalities[[#This Row],[Fatalities]]</f>
        <v>0</v>
      </c>
      <c r="O3156">
        <v>515</v>
      </c>
      <c r="P3156">
        <v>45</v>
      </c>
      <c r="Q3156">
        <v>45</v>
      </c>
      <c r="R3156">
        <v>0</v>
      </c>
      <c r="S3156" s="2" t="s">
        <v>10518</v>
      </c>
    </row>
    <row r="3157" spans="1:19" x14ac:dyDescent="0.3">
      <c r="A3157" s="1">
        <v>29071</v>
      </c>
      <c r="B3157" s="4" t="str">
        <f>TEXT(Airplane_Crashes_and_Fatalities[[#This Row],[Date]],"yyyy")</f>
        <v>1979</v>
      </c>
      <c r="C3157" s="1" t="str">
        <f>TEXT(Airplane_Crashes_and_Fatalities[[#This Row],[Date]],"mmm")</f>
        <v>Aug</v>
      </c>
      <c r="D3157" s="5">
        <f>DAY(Airplane_Crashes_and_Fatalities[[#This Row],[Date]])</f>
        <v>4</v>
      </c>
      <c r="E3157" s="3">
        <v>0.39583333333333326</v>
      </c>
      <c r="F3157" s="2" t="s">
        <v>22514</v>
      </c>
      <c r="G3157" s="2" t="s">
        <v>19795</v>
      </c>
      <c r="H3157" s="2"/>
      <c r="I3157" s="2" t="s">
        <v>10519</v>
      </c>
      <c r="J3157" s="2"/>
      <c r="K3157" s="2" t="s">
        <v>10520</v>
      </c>
      <c r="L3157" s="2" t="s">
        <v>10521</v>
      </c>
      <c r="M3157" t="s">
        <v>10522</v>
      </c>
      <c r="N3157">
        <f>Airplane_Crashes_and_Fatalities[[#This Row],[Aboard]]-Airplane_Crashes_and_Fatalities[[#This Row],[Fatalities]]</f>
        <v>0</v>
      </c>
      <c r="P3157">
        <v>6</v>
      </c>
      <c r="Q3157">
        <v>6</v>
      </c>
      <c r="R3157">
        <v>0</v>
      </c>
      <c r="S3157" s="2" t="s">
        <v>10523</v>
      </c>
    </row>
    <row r="3158" spans="1:19" x14ac:dyDescent="0.3">
      <c r="A3158" s="1">
        <v>29076</v>
      </c>
      <c r="B3158" s="4" t="str">
        <f>TEXT(Airplane_Crashes_and_Fatalities[[#This Row],[Date]],"yyyy")</f>
        <v>1979</v>
      </c>
      <c r="C3158" s="1" t="str">
        <f>TEXT(Airplane_Crashes_and_Fatalities[[#This Row],[Date]],"mmm")</f>
        <v>Aug</v>
      </c>
      <c r="D3158" s="5">
        <f>DAY(Airplane_Crashes_and_Fatalities[[#This Row],[Date]])</f>
        <v>9</v>
      </c>
      <c r="E3158" s="3">
        <v>0.69652777777777786</v>
      </c>
      <c r="F3158" s="2" t="s">
        <v>21684</v>
      </c>
      <c r="G3158" s="2" t="s">
        <v>19785</v>
      </c>
      <c r="H3158" s="2"/>
      <c r="I3158" s="2" t="s">
        <v>10524</v>
      </c>
      <c r="J3158" s="2"/>
      <c r="K3158" s="2" t="s">
        <v>10525</v>
      </c>
      <c r="L3158" s="2" t="s">
        <v>10526</v>
      </c>
      <c r="M3158" t="s">
        <v>10527</v>
      </c>
      <c r="N3158">
        <f>Airplane_Crashes_and_Fatalities[[#This Row],[Aboard]]-Airplane_Crashes_and_Fatalities[[#This Row],[Fatalities]]</f>
        <v>0</v>
      </c>
      <c r="P3158">
        <v>3</v>
      </c>
      <c r="Q3158">
        <v>3</v>
      </c>
      <c r="R3158">
        <v>0</v>
      </c>
      <c r="S3158" s="2" t="s">
        <v>10528</v>
      </c>
    </row>
    <row r="3159" spans="1:19" x14ac:dyDescent="0.3">
      <c r="A3159" s="1">
        <v>29078</v>
      </c>
      <c r="B3159" s="4" t="str">
        <f>TEXT(Airplane_Crashes_and_Fatalities[[#This Row],[Date]],"yyyy")</f>
        <v>1979</v>
      </c>
      <c r="C3159" s="1" t="str">
        <f>TEXT(Airplane_Crashes_and_Fatalities[[#This Row],[Date]],"mmm")</f>
        <v>Aug</v>
      </c>
      <c r="D3159" s="5">
        <f>DAY(Airplane_Crashes_and_Fatalities[[#This Row],[Date]])</f>
        <v>11</v>
      </c>
      <c r="F3159" s="2" t="s">
        <v>22515</v>
      </c>
      <c r="G3159" s="2" t="s">
        <v>20042</v>
      </c>
      <c r="H3159" s="2"/>
      <c r="I3159" s="2" t="s">
        <v>10529</v>
      </c>
      <c r="J3159" s="2"/>
      <c r="K3159" s="2" t="s">
        <v>10530</v>
      </c>
      <c r="L3159" s="2" t="s">
        <v>10531</v>
      </c>
      <c r="M3159" t="s">
        <v>10532</v>
      </c>
      <c r="N3159">
        <f>Airplane_Crashes_and_Fatalities[[#This Row],[Aboard]]-Airplane_Crashes_and_Fatalities[[#This Row],[Fatalities]]</f>
        <v>0</v>
      </c>
      <c r="O3159" t="s">
        <v>10533</v>
      </c>
      <c r="P3159">
        <v>5</v>
      </c>
      <c r="Q3159">
        <v>5</v>
      </c>
      <c r="R3159">
        <v>0</v>
      </c>
      <c r="S3159" s="2" t="s">
        <v>10534</v>
      </c>
    </row>
    <row r="3160" spans="1:19" x14ac:dyDescent="0.3">
      <c r="A3160" s="1">
        <v>29078</v>
      </c>
      <c r="B3160" s="4" t="str">
        <f>TEXT(Airplane_Crashes_and_Fatalities[[#This Row],[Date]],"yyyy")</f>
        <v>1979</v>
      </c>
      <c r="C3160" s="1" t="str">
        <f>TEXT(Airplane_Crashes_and_Fatalities[[#This Row],[Date]],"mmm")</f>
        <v>Aug</v>
      </c>
      <c r="D3160" s="5">
        <f>DAY(Airplane_Crashes_and_Fatalities[[#This Row],[Date]])</f>
        <v>11</v>
      </c>
      <c r="E3160" s="3">
        <v>0.56597222222222232</v>
      </c>
      <c r="F3160" s="2" t="s">
        <v>22516</v>
      </c>
      <c r="G3160" s="2" t="s">
        <v>20003</v>
      </c>
      <c r="H3160" s="2" t="s">
        <v>19768</v>
      </c>
      <c r="I3160" s="2" t="s">
        <v>9646</v>
      </c>
      <c r="J3160" s="2" t="s">
        <v>19331</v>
      </c>
      <c r="K3160" s="2" t="s">
        <v>10535</v>
      </c>
      <c r="L3160" s="2" t="s">
        <v>10536</v>
      </c>
      <c r="M3160" t="s">
        <v>10537</v>
      </c>
      <c r="N3160">
        <f>Airplane_Crashes_and_Fatalities[[#This Row],[Aboard]]-Airplane_Crashes_and_Fatalities[[#This Row],[Fatalities]]</f>
        <v>0</v>
      </c>
      <c r="O3160" t="s">
        <v>10538</v>
      </c>
      <c r="P3160">
        <v>178</v>
      </c>
      <c r="Q3160">
        <v>178</v>
      </c>
      <c r="R3160">
        <v>0</v>
      </c>
      <c r="S3160" s="2" t="s">
        <v>10539</v>
      </c>
    </row>
    <row r="3161" spans="1:19" x14ac:dyDescent="0.3">
      <c r="A3161" s="1">
        <v>29089</v>
      </c>
      <c r="B3161" s="4" t="str">
        <f>TEXT(Airplane_Crashes_and_Fatalities[[#This Row],[Date]],"yyyy")</f>
        <v>1979</v>
      </c>
      <c r="C3161" s="1" t="str">
        <f>TEXT(Airplane_Crashes_and_Fatalities[[#This Row],[Date]],"mmm")</f>
        <v>Aug</v>
      </c>
      <c r="D3161" s="5">
        <f>DAY(Airplane_Crashes_and_Fatalities[[#This Row],[Date]])</f>
        <v>22</v>
      </c>
      <c r="F3161" s="2" t="s">
        <v>20780</v>
      </c>
      <c r="G3161" s="2" t="s">
        <v>19762</v>
      </c>
      <c r="H3161" s="2"/>
      <c r="I3161" s="2" t="s">
        <v>7525</v>
      </c>
      <c r="J3161" s="2"/>
      <c r="K3161" s="2"/>
      <c r="L3161" s="2" t="s">
        <v>10540</v>
      </c>
      <c r="M3161" t="s">
        <v>10541</v>
      </c>
      <c r="N3161">
        <f>Airplane_Crashes_and_Fatalities[[#This Row],[Aboard]]-Airplane_Crashes_and_Fatalities[[#This Row],[Fatalities]]</f>
        <v>0</v>
      </c>
      <c r="O3161">
        <v>1702</v>
      </c>
      <c r="P3161">
        <v>1</v>
      </c>
      <c r="Q3161">
        <v>1</v>
      </c>
      <c r="R3161">
        <v>3</v>
      </c>
      <c r="S3161" s="2" t="s">
        <v>10542</v>
      </c>
    </row>
    <row r="3162" spans="1:19" x14ac:dyDescent="0.3">
      <c r="A3162" s="1">
        <v>29090</v>
      </c>
      <c r="B3162" s="4" t="str">
        <f>TEXT(Airplane_Crashes_and_Fatalities[[#This Row],[Date]],"yyyy")</f>
        <v>1979</v>
      </c>
      <c r="C3162" s="1" t="str">
        <f>TEXT(Airplane_Crashes_and_Fatalities[[#This Row],[Date]],"mmm")</f>
        <v>Aug</v>
      </c>
      <c r="D3162" s="5">
        <f>DAY(Airplane_Crashes_and_Fatalities[[#This Row],[Date]])</f>
        <v>23</v>
      </c>
      <c r="F3162" s="2" t="s">
        <v>22517</v>
      </c>
      <c r="G3162" s="2" t="s">
        <v>19768</v>
      </c>
      <c r="H3162" s="2"/>
      <c r="I3162" s="2" t="s">
        <v>2306</v>
      </c>
      <c r="J3162" s="2"/>
      <c r="K3162" s="2" t="s">
        <v>10543</v>
      </c>
      <c r="L3162" s="2" t="s">
        <v>5917</v>
      </c>
      <c r="M3162" t="s">
        <v>10544</v>
      </c>
      <c r="N3162">
        <f>Airplane_Crashes_and_Fatalities[[#This Row],[Aboard]]-Airplane_Crashes_and_Fatalities[[#This Row],[Fatalities]]</f>
        <v>5</v>
      </c>
      <c r="O3162">
        <v>9346407</v>
      </c>
      <c r="P3162">
        <v>16</v>
      </c>
      <c r="Q3162">
        <v>11</v>
      </c>
      <c r="R3162">
        <v>0</v>
      </c>
      <c r="S3162" s="2" t="s">
        <v>10545</v>
      </c>
    </row>
    <row r="3163" spans="1:19" x14ac:dyDescent="0.3">
      <c r="A3163" s="1">
        <v>29096</v>
      </c>
      <c r="B3163" s="4" t="str">
        <f>TEXT(Airplane_Crashes_and_Fatalities[[#This Row],[Date]],"yyyy")</f>
        <v>1979</v>
      </c>
      <c r="C3163" s="1" t="str">
        <f>TEXT(Airplane_Crashes_and_Fatalities[[#This Row],[Date]],"mmm")</f>
        <v>Aug</v>
      </c>
      <c r="D3163" s="5">
        <f>DAY(Airplane_Crashes_and_Fatalities[[#This Row],[Date]])</f>
        <v>29</v>
      </c>
      <c r="F3163" s="2" t="s">
        <v>22518</v>
      </c>
      <c r="G3163" s="2" t="s">
        <v>19866</v>
      </c>
      <c r="H3163" s="2"/>
      <c r="I3163" s="2" t="s">
        <v>2306</v>
      </c>
      <c r="J3163" s="2"/>
      <c r="K3163" s="2"/>
      <c r="L3163" s="2" t="s">
        <v>6216</v>
      </c>
      <c r="M3163" t="s">
        <v>10546</v>
      </c>
      <c r="N3163">
        <f>Airplane_Crashes_and_Fatalities[[#This Row],[Aboard]]-Airplane_Crashes_and_Fatalities[[#This Row],[Fatalities]]</f>
        <v>0</v>
      </c>
      <c r="O3163">
        <v>3351003</v>
      </c>
      <c r="P3163">
        <v>63</v>
      </c>
      <c r="Q3163">
        <v>63</v>
      </c>
      <c r="R3163">
        <v>0</v>
      </c>
      <c r="S3163" s="2" t="s">
        <v>10547</v>
      </c>
    </row>
    <row r="3164" spans="1:19" x14ac:dyDescent="0.3">
      <c r="A3164" s="1">
        <v>29096</v>
      </c>
      <c r="B3164" s="4" t="str">
        <f>TEXT(Airplane_Crashes_and_Fatalities[[#This Row],[Date]],"yyyy")</f>
        <v>1979</v>
      </c>
      <c r="C3164" s="1" t="str">
        <f>TEXT(Airplane_Crashes_and_Fatalities[[#This Row],[Date]],"mmm")</f>
        <v>Aug</v>
      </c>
      <c r="D3164" s="5">
        <f>DAY(Airplane_Crashes_and_Fatalities[[#This Row],[Date]])</f>
        <v>29</v>
      </c>
      <c r="E3164" s="3">
        <v>0.95833333333333326</v>
      </c>
      <c r="F3164" s="2" t="s">
        <v>21060</v>
      </c>
      <c r="G3164" s="2" t="s">
        <v>19667</v>
      </c>
      <c r="H3164" s="2"/>
      <c r="I3164" s="2" t="s">
        <v>10548</v>
      </c>
      <c r="J3164" s="2"/>
      <c r="K3164" s="2"/>
      <c r="L3164" s="2" t="s">
        <v>8545</v>
      </c>
      <c r="M3164" t="s">
        <v>10549</v>
      </c>
      <c r="N3164">
        <f>Airplane_Crashes_and_Fatalities[[#This Row],[Aboard]]-Airplane_Crashes_and_Fatalities[[#This Row],[Fatalities]]</f>
        <v>0</v>
      </c>
      <c r="O3164">
        <v>415</v>
      </c>
      <c r="P3164">
        <v>9</v>
      </c>
      <c r="Q3164">
        <v>9</v>
      </c>
      <c r="R3164">
        <v>0</v>
      </c>
      <c r="S3164" s="2" t="s">
        <v>10550</v>
      </c>
    </row>
    <row r="3165" spans="1:19" x14ac:dyDescent="0.3">
      <c r="A3165" s="1">
        <v>29101</v>
      </c>
      <c r="B3165" s="4" t="str">
        <f>TEXT(Airplane_Crashes_and_Fatalities[[#This Row],[Date]],"yyyy")</f>
        <v>1979</v>
      </c>
      <c r="C3165" s="1" t="str">
        <f>TEXT(Airplane_Crashes_and_Fatalities[[#This Row],[Date]],"mmm")</f>
        <v>Sep</v>
      </c>
      <c r="D3165" s="5">
        <f>DAY(Airplane_Crashes_and_Fatalities[[#This Row],[Date]])</f>
        <v>3</v>
      </c>
      <c r="F3165" s="2" t="s">
        <v>22519</v>
      </c>
      <c r="G3165" s="2" t="s">
        <v>19866</v>
      </c>
      <c r="H3165" s="2"/>
      <c r="I3165" s="2" t="s">
        <v>2306</v>
      </c>
      <c r="J3165" s="2"/>
      <c r="K3165" s="2"/>
      <c r="L3165" s="2" t="s">
        <v>6604</v>
      </c>
      <c r="M3165" t="s">
        <v>10551</v>
      </c>
      <c r="N3165">
        <f>Airplane_Crashes_and_Fatalities[[#This Row],[Aboard]]-Airplane_Crashes_and_Fatalities[[#This Row],[Fatalities]]</f>
        <v>3</v>
      </c>
      <c r="O3165">
        <v>77303602</v>
      </c>
      <c r="P3165">
        <v>43</v>
      </c>
      <c r="Q3165">
        <v>40</v>
      </c>
      <c r="R3165">
        <v>0</v>
      </c>
      <c r="S3165" s="2"/>
    </row>
    <row r="3166" spans="1:19" x14ac:dyDescent="0.3">
      <c r="A3166" s="1">
        <v>29101</v>
      </c>
      <c r="B3166" s="4" t="str">
        <f>TEXT(Airplane_Crashes_and_Fatalities[[#This Row],[Date]],"yyyy")</f>
        <v>1979</v>
      </c>
      <c r="C3166" s="1" t="str">
        <f>TEXT(Airplane_Crashes_and_Fatalities[[#This Row],[Date]],"mmm")</f>
        <v>Sep</v>
      </c>
      <c r="D3166" s="5">
        <f>DAY(Airplane_Crashes_and_Fatalities[[#This Row],[Date]])</f>
        <v>3</v>
      </c>
      <c r="F3166" s="2" t="s">
        <v>20840</v>
      </c>
      <c r="G3166" s="2" t="s">
        <v>19685</v>
      </c>
      <c r="H3166" s="2"/>
      <c r="I3166" s="2" t="s">
        <v>8246</v>
      </c>
      <c r="J3166" s="2"/>
      <c r="K3166" s="2"/>
      <c r="L3166" s="2" t="s">
        <v>10552</v>
      </c>
      <c r="M3166" t="s">
        <v>10553</v>
      </c>
      <c r="N3166">
        <f>Airplane_Crashes_and_Fatalities[[#This Row],[Aboard]]-Airplane_Crashes_and_Fatalities[[#This Row],[Fatalities]]</f>
        <v>0</v>
      </c>
      <c r="O3166">
        <v>21</v>
      </c>
      <c r="P3166">
        <v>10</v>
      </c>
      <c r="Q3166">
        <v>10</v>
      </c>
      <c r="R3166">
        <v>0</v>
      </c>
      <c r="S3166" s="2" t="s">
        <v>10554</v>
      </c>
    </row>
    <row r="3167" spans="1:19" x14ac:dyDescent="0.3">
      <c r="A3167" s="1">
        <v>29109</v>
      </c>
      <c r="B3167" s="4" t="str">
        <f>TEXT(Airplane_Crashes_and_Fatalities[[#This Row],[Date]],"yyyy")</f>
        <v>1979</v>
      </c>
      <c r="C3167" s="1" t="str">
        <f>TEXT(Airplane_Crashes_and_Fatalities[[#This Row],[Date]],"mmm")</f>
        <v>Sep</v>
      </c>
      <c r="D3167" s="5">
        <f>DAY(Airplane_Crashes_and_Fatalities[[#This Row],[Date]])</f>
        <v>11</v>
      </c>
      <c r="F3167" s="2" t="s">
        <v>22520</v>
      </c>
      <c r="G3167" s="2" t="s">
        <v>20630</v>
      </c>
      <c r="H3167" s="2"/>
      <c r="I3167" s="2" t="s">
        <v>6893</v>
      </c>
      <c r="J3167" s="2"/>
      <c r="K3167" s="2" t="s">
        <v>633</v>
      </c>
      <c r="L3167" s="2" t="s">
        <v>10555</v>
      </c>
      <c r="M3167" t="s">
        <v>10556</v>
      </c>
      <c r="N3167">
        <f>Airplane_Crashes_and_Fatalities[[#This Row],[Aboard]]-Airplane_Crashes_and_Fatalities[[#This Row],[Fatalities]]</f>
        <v>0</v>
      </c>
      <c r="O3167" t="s">
        <v>10557</v>
      </c>
      <c r="P3167">
        <v>6</v>
      </c>
      <c r="Q3167">
        <v>6</v>
      </c>
      <c r="R3167">
        <v>0</v>
      </c>
      <c r="S3167" s="2" t="s">
        <v>10558</v>
      </c>
    </row>
    <row r="3168" spans="1:19" x14ac:dyDescent="0.3">
      <c r="A3168" s="1">
        <v>29112</v>
      </c>
      <c r="B3168" s="4" t="str">
        <f>TEXT(Airplane_Crashes_and_Fatalities[[#This Row],[Date]],"yyyy")</f>
        <v>1979</v>
      </c>
      <c r="C3168" s="1" t="str">
        <f>TEXT(Airplane_Crashes_and_Fatalities[[#This Row],[Date]],"mmm")</f>
        <v>Sep</v>
      </c>
      <c r="D3168" s="5">
        <f>DAY(Airplane_Crashes_and_Fatalities[[#This Row],[Date]])</f>
        <v>14</v>
      </c>
      <c r="E3168" s="3">
        <v>0.86597222222222214</v>
      </c>
      <c r="F3168" s="2" t="s">
        <v>21667</v>
      </c>
      <c r="G3168" s="2" t="s">
        <v>19789</v>
      </c>
      <c r="H3168" s="2"/>
      <c r="I3168" s="2" t="s">
        <v>10559</v>
      </c>
      <c r="J3168" s="2" t="s">
        <v>21</v>
      </c>
      <c r="K3168" s="2" t="s">
        <v>10560</v>
      </c>
      <c r="L3168" s="2" t="s">
        <v>5776</v>
      </c>
      <c r="M3168" t="s">
        <v>10561</v>
      </c>
      <c r="N3168">
        <f>Airplane_Crashes_and_Fatalities[[#This Row],[Aboard]]-Airplane_Crashes_and_Fatalities[[#This Row],[Fatalities]]</f>
        <v>0</v>
      </c>
      <c r="O3168">
        <v>44287</v>
      </c>
      <c r="P3168">
        <v>12</v>
      </c>
      <c r="Q3168">
        <v>12</v>
      </c>
      <c r="R3168">
        <v>0</v>
      </c>
      <c r="S3168" s="2" t="s">
        <v>10562</v>
      </c>
    </row>
    <row r="3169" spans="1:19" x14ac:dyDescent="0.3">
      <c r="A3169" s="1">
        <v>29112</v>
      </c>
      <c r="B3169" s="4" t="str">
        <f>TEXT(Airplane_Crashes_and_Fatalities[[#This Row],[Date]],"yyyy")</f>
        <v>1979</v>
      </c>
      <c r="C3169" s="1" t="str">
        <f>TEXT(Airplane_Crashes_and_Fatalities[[#This Row],[Date]],"mmm")</f>
        <v>Sep</v>
      </c>
      <c r="D3169" s="5">
        <f>DAY(Airplane_Crashes_and_Fatalities[[#This Row],[Date]])</f>
        <v>14</v>
      </c>
      <c r="E3169" s="3">
        <v>3.2638888888888884E-2</v>
      </c>
      <c r="F3169" s="2" t="s">
        <v>22521</v>
      </c>
      <c r="G3169" s="2" t="s">
        <v>20581</v>
      </c>
      <c r="H3169" s="2"/>
      <c r="I3169" s="2" t="s">
        <v>7429</v>
      </c>
      <c r="J3169" s="2"/>
      <c r="K3169" s="2" t="s">
        <v>10563</v>
      </c>
      <c r="L3169" s="2" t="s">
        <v>7368</v>
      </c>
      <c r="M3169" t="s">
        <v>10564</v>
      </c>
      <c r="N3169">
        <f>Airplane_Crashes_and_Fatalities[[#This Row],[Aboard]]-Airplane_Crashes_and_Fatalities[[#This Row],[Fatalities]]</f>
        <v>0</v>
      </c>
      <c r="O3169" t="s">
        <v>10565</v>
      </c>
      <c r="P3169">
        <v>31</v>
      </c>
      <c r="Q3169">
        <v>31</v>
      </c>
      <c r="R3169">
        <v>0</v>
      </c>
      <c r="S3169" s="2" t="s">
        <v>10566</v>
      </c>
    </row>
    <row r="3170" spans="1:19" x14ac:dyDescent="0.3">
      <c r="A3170" s="1">
        <v>29116</v>
      </c>
      <c r="B3170" s="4" t="str">
        <f>TEXT(Airplane_Crashes_and_Fatalities[[#This Row],[Date]],"yyyy")</f>
        <v>1979</v>
      </c>
      <c r="C3170" s="1" t="str">
        <f>TEXT(Airplane_Crashes_and_Fatalities[[#This Row],[Date]],"mmm")</f>
        <v>Sep</v>
      </c>
      <c r="D3170" s="5">
        <f>DAY(Airplane_Crashes_and_Fatalities[[#This Row],[Date]])</f>
        <v>18</v>
      </c>
      <c r="F3170" s="2" t="s">
        <v>22522</v>
      </c>
      <c r="G3170" s="2" t="s">
        <v>19667</v>
      </c>
      <c r="H3170" s="2"/>
      <c r="I3170" s="2" t="s">
        <v>10567</v>
      </c>
      <c r="J3170" s="2"/>
      <c r="K3170" s="2"/>
      <c r="L3170" s="2" t="s">
        <v>10568</v>
      </c>
      <c r="M3170" t="s">
        <v>10569</v>
      </c>
      <c r="N3170">
        <f>Airplane_Crashes_and_Fatalities[[#This Row],[Aboard]]-Airplane_Crashes_and_Fatalities[[#This Row],[Fatalities]]</f>
        <v>5</v>
      </c>
      <c r="O3170">
        <v>238</v>
      </c>
      <c r="P3170">
        <v>9</v>
      </c>
      <c r="Q3170">
        <v>4</v>
      </c>
      <c r="R3170">
        <v>0</v>
      </c>
      <c r="S3170" s="2" t="s">
        <v>10570</v>
      </c>
    </row>
    <row r="3171" spans="1:19" x14ac:dyDescent="0.3">
      <c r="A3171" s="1">
        <v>29117</v>
      </c>
      <c r="B3171" s="4" t="str">
        <f>TEXT(Airplane_Crashes_and_Fatalities[[#This Row],[Date]],"yyyy")</f>
        <v>1979</v>
      </c>
      <c r="C3171" s="1" t="str">
        <f>TEXT(Airplane_Crashes_and_Fatalities[[#This Row],[Date]],"mmm")</f>
        <v>Sep</v>
      </c>
      <c r="D3171" s="5">
        <f>DAY(Airplane_Crashes_and_Fatalities[[#This Row],[Date]])</f>
        <v>19</v>
      </c>
      <c r="F3171" s="2" t="s">
        <v>22523</v>
      </c>
      <c r="G3171" s="2" t="s">
        <v>19729</v>
      </c>
      <c r="H3171" s="2"/>
      <c r="I3171" s="2" t="s">
        <v>1718</v>
      </c>
      <c r="J3171" s="2"/>
      <c r="K3171" s="2" t="s">
        <v>633</v>
      </c>
      <c r="L3171" s="2" t="s">
        <v>4760</v>
      </c>
      <c r="M3171" t="s">
        <v>10571</v>
      </c>
      <c r="N3171">
        <f>Airplane_Crashes_and_Fatalities[[#This Row],[Aboard]]-Airplane_Crashes_and_Fatalities[[#This Row],[Fatalities]]</f>
        <v>0</v>
      </c>
      <c r="O3171" t="s">
        <v>10572</v>
      </c>
      <c r="P3171">
        <v>5</v>
      </c>
      <c r="Q3171">
        <v>5</v>
      </c>
      <c r="R3171">
        <v>0</v>
      </c>
      <c r="S3171" s="2" t="s">
        <v>2857</v>
      </c>
    </row>
    <row r="3172" spans="1:19" x14ac:dyDescent="0.3">
      <c r="A3172" s="1">
        <v>29128</v>
      </c>
      <c r="B3172" s="4" t="str">
        <f>TEXT(Airplane_Crashes_and_Fatalities[[#This Row],[Date]],"yyyy")</f>
        <v>1979</v>
      </c>
      <c r="C3172" s="1" t="str">
        <f>TEXT(Airplane_Crashes_and_Fatalities[[#This Row],[Date]],"mmm")</f>
        <v>Sep</v>
      </c>
      <c r="D3172" s="5">
        <f>DAY(Airplane_Crashes_and_Fatalities[[#This Row],[Date]])</f>
        <v>30</v>
      </c>
      <c r="F3172" s="2" t="s">
        <v>22524</v>
      </c>
      <c r="G3172" s="2" t="s">
        <v>22525</v>
      </c>
      <c r="H3172" s="2"/>
      <c r="I3172" s="2" t="s">
        <v>10573</v>
      </c>
      <c r="J3172" s="2"/>
      <c r="K3172" s="2"/>
      <c r="L3172" s="2" t="s">
        <v>7263</v>
      </c>
      <c r="M3172" t="s">
        <v>10574</v>
      </c>
      <c r="N3172">
        <f>Airplane_Crashes_and_Fatalities[[#This Row],[Aboard]]-Airplane_Crashes_and_Fatalities[[#This Row],[Fatalities]]</f>
        <v>14</v>
      </c>
      <c r="O3172">
        <v>122</v>
      </c>
      <c r="P3172">
        <v>16</v>
      </c>
      <c r="Q3172">
        <v>2</v>
      </c>
      <c r="R3172">
        <v>0</v>
      </c>
      <c r="S3172" s="2" t="s">
        <v>10575</v>
      </c>
    </row>
    <row r="3173" spans="1:19" x14ac:dyDescent="0.3">
      <c r="A3173" s="1">
        <v>29131</v>
      </c>
      <c r="B3173" s="4" t="str">
        <f>TEXT(Airplane_Crashes_and_Fatalities[[#This Row],[Date]],"yyyy")</f>
        <v>1979</v>
      </c>
      <c r="C3173" s="1" t="str">
        <f>TEXT(Airplane_Crashes_and_Fatalities[[#This Row],[Date]],"mmm")</f>
        <v>Oct</v>
      </c>
      <c r="D3173" s="5">
        <f>DAY(Airplane_Crashes_and_Fatalities[[#This Row],[Date]])</f>
        <v>3</v>
      </c>
      <c r="E3173" s="3">
        <v>0.50902777777777786</v>
      </c>
      <c r="F3173" s="2" t="s">
        <v>21718</v>
      </c>
      <c r="G3173" s="2" t="s">
        <v>20063</v>
      </c>
      <c r="H3173" s="2"/>
      <c r="I3173" s="2" t="s">
        <v>10576</v>
      </c>
      <c r="J3173" s="2"/>
      <c r="K3173" s="2" t="s">
        <v>9196</v>
      </c>
      <c r="L3173" s="2" t="s">
        <v>9510</v>
      </c>
      <c r="M3173" t="s">
        <v>10577</v>
      </c>
      <c r="N3173">
        <f>Airplane_Crashes_and_Fatalities[[#This Row],[Aboard]]-Airplane_Crashes_and_Fatalities[[#This Row],[Fatalities]]</f>
        <v>0</v>
      </c>
      <c r="O3173">
        <v>20700326</v>
      </c>
      <c r="P3173">
        <v>3</v>
      </c>
      <c r="Q3173">
        <v>3</v>
      </c>
      <c r="R3173">
        <v>0</v>
      </c>
      <c r="S3173" s="2" t="s">
        <v>10578</v>
      </c>
    </row>
    <row r="3174" spans="1:19" x14ac:dyDescent="0.3">
      <c r="A3174" s="1">
        <v>29136</v>
      </c>
      <c r="B3174" s="4" t="str">
        <f>TEXT(Airplane_Crashes_and_Fatalities[[#This Row],[Date]],"yyyy")</f>
        <v>1979</v>
      </c>
      <c r="C3174" s="1" t="str">
        <f>TEXT(Airplane_Crashes_and_Fatalities[[#This Row],[Date]],"mmm")</f>
        <v>Oct</v>
      </c>
      <c r="D3174" s="5">
        <f>DAY(Airplane_Crashes_and_Fatalities[[#This Row],[Date]])</f>
        <v>8</v>
      </c>
      <c r="E3174" s="3">
        <v>0.42222222222222228</v>
      </c>
      <c r="F3174" s="2" t="s">
        <v>22526</v>
      </c>
      <c r="G3174" s="2" t="s">
        <v>20300</v>
      </c>
      <c r="H3174" s="2"/>
      <c r="I3174" s="2" t="s">
        <v>10579</v>
      </c>
      <c r="J3174" s="2"/>
      <c r="K3174" s="2" t="s">
        <v>10580</v>
      </c>
      <c r="L3174" s="2" t="s">
        <v>8086</v>
      </c>
      <c r="M3174" t="s">
        <v>10581</v>
      </c>
      <c r="N3174">
        <f>Airplane_Crashes_and_Fatalities[[#This Row],[Aboard]]-Airplane_Crashes_and_Fatalities[[#This Row],[Fatalities]]</f>
        <v>0</v>
      </c>
      <c r="P3174">
        <v>8</v>
      </c>
      <c r="Q3174">
        <v>8</v>
      </c>
      <c r="R3174">
        <v>0</v>
      </c>
      <c r="S3174" s="2" t="s">
        <v>10582</v>
      </c>
    </row>
    <row r="3175" spans="1:19" x14ac:dyDescent="0.3">
      <c r="A3175" s="1">
        <v>29136</v>
      </c>
      <c r="B3175" s="4" t="str">
        <f>TEXT(Airplane_Crashes_and_Fatalities[[#This Row],[Date]],"yyyy")</f>
        <v>1979</v>
      </c>
      <c r="C3175" s="1" t="str">
        <f>TEXT(Airplane_Crashes_and_Fatalities[[#This Row],[Date]],"mmm")</f>
        <v>Oct</v>
      </c>
      <c r="D3175" s="5">
        <f>DAY(Airplane_Crashes_and_Fatalities[[#This Row],[Date]])</f>
        <v>8</v>
      </c>
      <c r="F3175" s="2" t="s">
        <v>21249</v>
      </c>
      <c r="G3175" s="2" t="s">
        <v>19851</v>
      </c>
      <c r="H3175" s="2"/>
      <c r="I3175" s="2" t="s">
        <v>820</v>
      </c>
      <c r="J3175" s="2" t="s">
        <v>10583</v>
      </c>
      <c r="K3175" s="2" t="s">
        <v>10584</v>
      </c>
      <c r="L3175" s="2" t="s">
        <v>7258</v>
      </c>
      <c r="M3175" t="s">
        <v>10585</v>
      </c>
      <c r="N3175">
        <f>Airplane_Crashes_and_Fatalities[[#This Row],[Aboard]]-Airplane_Crashes_and_Fatalities[[#This Row],[Fatalities]]</f>
        <v>142</v>
      </c>
      <c r="O3175" t="s">
        <v>10586</v>
      </c>
      <c r="P3175">
        <v>156</v>
      </c>
      <c r="Q3175">
        <v>14</v>
      </c>
      <c r="R3175">
        <v>0</v>
      </c>
      <c r="S3175" s="2" t="s">
        <v>10587</v>
      </c>
    </row>
    <row r="3176" spans="1:19" x14ac:dyDescent="0.3">
      <c r="A3176" s="1">
        <v>29136</v>
      </c>
      <c r="B3176" s="4" t="str">
        <f>TEXT(Airplane_Crashes_and_Fatalities[[#This Row],[Date]],"yyyy")</f>
        <v>1979</v>
      </c>
      <c r="C3176" s="1" t="str">
        <f>TEXT(Airplane_Crashes_and_Fatalities[[#This Row],[Date]],"mmm")</f>
        <v>Oct</v>
      </c>
      <c r="D3176" s="5">
        <f>DAY(Airplane_Crashes_and_Fatalities[[#This Row],[Date]])</f>
        <v>8</v>
      </c>
      <c r="E3176" s="3">
        <v>0.67152777777777772</v>
      </c>
      <c r="F3176" s="2" t="s">
        <v>21624</v>
      </c>
      <c r="G3176" s="2" t="s">
        <v>20063</v>
      </c>
      <c r="H3176" s="2"/>
      <c r="I3176" s="2" t="s">
        <v>10588</v>
      </c>
      <c r="J3176" s="2"/>
      <c r="K3176" s="2" t="s">
        <v>10589</v>
      </c>
      <c r="L3176" s="2" t="s">
        <v>10590</v>
      </c>
      <c r="M3176" t="s">
        <v>10591</v>
      </c>
      <c r="N3176">
        <f>Airplane_Crashes_and_Fatalities[[#This Row],[Aboard]]-Airplane_Crashes_and_Fatalities[[#This Row],[Fatalities]]</f>
        <v>0</v>
      </c>
      <c r="P3176">
        <v>4</v>
      </c>
      <c r="Q3176">
        <v>4</v>
      </c>
      <c r="R3176">
        <v>0</v>
      </c>
      <c r="S3176" s="2" t="s">
        <v>10592</v>
      </c>
    </row>
    <row r="3177" spans="1:19" x14ac:dyDescent="0.3">
      <c r="A3177" s="1">
        <v>29150</v>
      </c>
      <c r="B3177" s="4" t="str">
        <f>TEXT(Airplane_Crashes_and_Fatalities[[#This Row],[Date]],"yyyy")</f>
        <v>1979</v>
      </c>
      <c r="C3177" s="1" t="str">
        <f>TEXT(Airplane_Crashes_and_Fatalities[[#This Row],[Date]],"mmm")</f>
        <v>Oct</v>
      </c>
      <c r="D3177" s="5">
        <f>DAY(Airplane_Crashes_and_Fatalities[[#This Row],[Date]])</f>
        <v>22</v>
      </c>
      <c r="E3177" s="3">
        <v>0.81944444444444442</v>
      </c>
      <c r="F3177" s="2" t="s">
        <v>22527</v>
      </c>
      <c r="G3177" s="2" t="s">
        <v>19698</v>
      </c>
      <c r="H3177" s="2"/>
      <c r="I3177" s="2" t="s">
        <v>10593</v>
      </c>
      <c r="J3177" s="2"/>
      <c r="K3177" s="2" t="s">
        <v>10594</v>
      </c>
      <c r="L3177" s="2" t="s">
        <v>8782</v>
      </c>
      <c r="M3177" t="s">
        <v>10595</v>
      </c>
      <c r="N3177">
        <f>Airplane_Crashes_and_Fatalities[[#This Row],[Aboard]]-Airplane_Crashes_and_Fatalities[[#This Row],[Fatalities]]</f>
        <v>0</v>
      </c>
      <c r="P3177">
        <v>2</v>
      </c>
      <c r="Q3177">
        <v>2</v>
      </c>
      <c r="R3177">
        <v>0</v>
      </c>
      <c r="S3177" s="2" t="s">
        <v>10596</v>
      </c>
    </row>
    <row r="3178" spans="1:19" x14ac:dyDescent="0.3">
      <c r="A3178" s="1">
        <v>29155</v>
      </c>
      <c r="B3178" s="4" t="str">
        <f>TEXT(Airplane_Crashes_and_Fatalities[[#This Row],[Date]],"yyyy")</f>
        <v>1979</v>
      </c>
      <c r="C3178" s="1" t="str">
        <f>TEXT(Airplane_Crashes_and_Fatalities[[#This Row],[Date]],"mmm")</f>
        <v>Oct</v>
      </c>
      <c r="D3178" s="5">
        <f>DAY(Airplane_Crashes_and_Fatalities[[#This Row],[Date]])</f>
        <v>27</v>
      </c>
      <c r="E3178" s="3">
        <v>0.99027777777777781</v>
      </c>
      <c r="F3178" s="2" t="s">
        <v>22528</v>
      </c>
      <c r="G3178" s="2" t="s">
        <v>19729</v>
      </c>
      <c r="H3178" s="2"/>
      <c r="I3178" s="2" t="s">
        <v>19648</v>
      </c>
      <c r="J3178" s="2"/>
      <c r="K3178" s="2" t="s">
        <v>10597</v>
      </c>
      <c r="L3178" s="2" t="s">
        <v>10598</v>
      </c>
      <c r="M3178" t="s">
        <v>10599</v>
      </c>
      <c r="N3178">
        <f>Airplane_Crashes_and_Fatalities[[#This Row],[Aboard]]-Airplane_Crashes_and_Fatalities[[#This Row],[Fatalities]]</f>
        <v>0</v>
      </c>
      <c r="P3178">
        <v>10</v>
      </c>
      <c r="Q3178">
        <v>10</v>
      </c>
      <c r="R3178">
        <v>0</v>
      </c>
      <c r="S3178" s="2" t="s">
        <v>10600</v>
      </c>
    </row>
    <row r="3179" spans="1:19" x14ac:dyDescent="0.3">
      <c r="A3179" s="1">
        <v>29156</v>
      </c>
      <c r="B3179" s="4" t="str">
        <f>TEXT(Airplane_Crashes_and_Fatalities[[#This Row],[Date]],"yyyy")</f>
        <v>1979</v>
      </c>
      <c r="C3179" s="1" t="str">
        <f>TEXT(Airplane_Crashes_and_Fatalities[[#This Row],[Date]],"mmm")</f>
        <v>Oct</v>
      </c>
      <c r="D3179" s="5">
        <f>DAY(Airplane_Crashes_and_Fatalities[[#This Row],[Date]])</f>
        <v>28</v>
      </c>
      <c r="F3179" s="2" t="s">
        <v>22529</v>
      </c>
      <c r="G3179" s="2" t="s">
        <v>19880</v>
      </c>
      <c r="H3179" s="2"/>
      <c r="I3179" s="2" t="s">
        <v>10601</v>
      </c>
      <c r="J3179" s="2"/>
      <c r="K3179" s="2"/>
      <c r="L3179" s="2" t="s">
        <v>8545</v>
      </c>
      <c r="M3179" t="s">
        <v>10602</v>
      </c>
      <c r="N3179">
        <f>Airplane_Crashes_and_Fatalities[[#This Row],[Aboard]]-Airplane_Crashes_and_Fatalities[[#This Row],[Fatalities]]</f>
        <v>0</v>
      </c>
      <c r="O3179">
        <v>519</v>
      </c>
      <c r="P3179">
        <v>10</v>
      </c>
      <c r="Q3179">
        <v>10</v>
      </c>
      <c r="R3179">
        <v>0</v>
      </c>
      <c r="S3179" s="2" t="s">
        <v>10603</v>
      </c>
    </row>
    <row r="3180" spans="1:19" x14ac:dyDescent="0.3">
      <c r="A3180" s="1">
        <v>29159</v>
      </c>
      <c r="B3180" s="4" t="str">
        <f>TEXT(Airplane_Crashes_and_Fatalities[[#This Row],[Date]],"yyyy")</f>
        <v>1979</v>
      </c>
      <c r="C3180" s="1" t="str">
        <f>TEXT(Airplane_Crashes_and_Fatalities[[#This Row],[Date]],"mmm")</f>
        <v>Oct</v>
      </c>
      <c r="D3180" s="5">
        <f>DAY(Airplane_Crashes_and_Fatalities[[#This Row],[Date]])</f>
        <v>31</v>
      </c>
      <c r="E3180" s="3">
        <v>0.23750000000000004</v>
      </c>
      <c r="F3180" s="2" t="s">
        <v>21860</v>
      </c>
      <c r="G3180" s="2" t="s">
        <v>19880</v>
      </c>
      <c r="H3180" s="2"/>
      <c r="I3180" s="2" t="s">
        <v>1645</v>
      </c>
      <c r="J3180" s="2" t="s">
        <v>19332</v>
      </c>
      <c r="K3180" s="2" t="s">
        <v>10604</v>
      </c>
      <c r="L3180" s="2" t="s">
        <v>8823</v>
      </c>
      <c r="M3180" t="s">
        <v>10605</v>
      </c>
      <c r="N3180">
        <f>Airplane_Crashes_and_Fatalities[[#This Row],[Aboard]]-Airplane_Crashes_and_Fatalities[[#This Row],[Fatalities]]</f>
        <v>16</v>
      </c>
      <c r="O3180" t="s">
        <v>10606</v>
      </c>
      <c r="P3180">
        <v>88</v>
      </c>
      <c r="Q3180">
        <v>72</v>
      </c>
      <c r="R3180">
        <v>1</v>
      </c>
      <c r="S3180" s="2" t="s">
        <v>10607</v>
      </c>
    </row>
    <row r="3181" spans="1:19" x14ac:dyDescent="0.3">
      <c r="A3181" s="1">
        <v>29160</v>
      </c>
      <c r="B3181" s="4" t="str">
        <f>TEXT(Airplane_Crashes_and_Fatalities[[#This Row],[Date]],"yyyy")</f>
        <v>1979</v>
      </c>
      <c r="C3181" s="1" t="str">
        <f>TEXT(Airplane_Crashes_and_Fatalities[[#This Row],[Date]],"mmm")</f>
        <v>Nov</v>
      </c>
      <c r="D3181" s="5">
        <f>DAY(Airplane_Crashes_and_Fatalities[[#This Row],[Date]])</f>
        <v>1</v>
      </c>
      <c r="F3181" s="2" t="s">
        <v>22530</v>
      </c>
      <c r="G3181" s="2" t="s">
        <v>19667</v>
      </c>
      <c r="H3181" s="2"/>
      <c r="I3181" s="2" t="s">
        <v>7569</v>
      </c>
      <c r="J3181" s="2" t="s">
        <v>19333</v>
      </c>
      <c r="K3181" s="2" t="s">
        <v>10608</v>
      </c>
      <c r="L3181" s="2" t="s">
        <v>10609</v>
      </c>
      <c r="M3181" t="s">
        <v>10610</v>
      </c>
      <c r="N3181">
        <f>Airplane_Crashes_and_Fatalities[[#This Row],[Aboard]]-Airplane_Crashes_and_Fatalities[[#This Row],[Fatalities]]</f>
        <v>0</v>
      </c>
      <c r="O3181">
        <v>630</v>
      </c>
      <c r="P3181">
        <v>3</v>
      </c>
      <c r="Q3181">
        <v>3</v>
      </c>
      <c r="R3181">
        <v>0</v>
      </c>
      <c r="S3181" s="2" t="s">
        <v>10611</v>
      </c>
    </row>
    <row r="3182" spans="1:19" x14ac:dyDescent="0.3">
      <c r="A3182" s="1">
        <v>29161</v>
      </c>
      <c r="B3182" s="4" t="str">
        <f>TEXT(Airplane_Crashes_and_Fatalities[[#This Row],[Date]],"yyyy")</f>
        <v>1979</v>
      </c>
      <c r="C3182" s="1" t="str">
        <f>TEXT(Airplane_Crashes_and_Fatalities[[#This Row],[Date]],"mmm")</f>
        <v>Nov</v>
      </c>
      <c r="D3182" s="5">
        <f>DAY(Airplane_Crashes_and_Fatalities[[#This Row],[Date]])</f>
        <v>2</v>
      </c>
      <c r="E3182" s="3">
        <v>0.46666666666666656</v>
      </c>
      <c r="F3182" s="2" t="s">
        <v>22109</v>
      </c>
      <c r="G3182" s="2" t="s">
        <v>20379</v>
      </c>
      <c r="H3182" s="2"/>
      <c r="I3182" s="2" t="s">
        <v>10612</v>
      </c>
      <c r="J3182" s="2" t="s">
        <v>19160</v>
      </c>
      <c r="K3182" s="2" t="s">
        <v>10613</v>
      </c>
      <c r="L3182" s="2" t="s">
        <v>8086</v>
      </c>
      <c r="M3182" t="s">
        <v>10614</v>
      </c>
      <c r="N3182">
        <f>Airplane_Crashes_and_Fatalities[[#This Row],[Aboard]]-Airplane_Crashes_and_Fatalities[[#This Row],[Fatalities]]</f>
        <v>2</v>
      </c>
      <c r="P3182">
        <v>7</v>
      </c>
      <c r="Q3182">
        <v>5</v>
      </c>
      <c r="R3182">
        <v>0</v>
      </c>
      <c r="S3182" s="2" t="s">
        <v>10615</v>
      </c>
    </row>
    <row r="3183" spans="1:19" x14ac:dyDescent="0.3">
      <c r="A3183" s="1">
        <v>29171</v>
      </c>
      <c r="B3183" s="4" t="str">
        <f>TEXT(Airplane_Crashes_and_Fatalities[[#This Row],[Date]],"yyyy")</f>
        <v>1979</v>
      </c>
      <c r="C3183" s="1" t="str">
        <f>TEXT(Airplane_Crashes_and_Fatalities[[#This Row],[Date]],"mmm")</f>
        <v>Nov</v>
      </c>
      <c r="D3183" s="5">
        <f>DAY(Airplane_Crashes_and_Fatalities[[#This Row],[Date]])</f>
        <v>12</v>
      </c>
      <c r="E3183" s="3">
        <v>0.85347222222222219</v>
      </c>
      <c r="F3183" s="2" t="s">
        <v>22531</v>
      </c>
      <c r="G3183" s="2" t="s">
        <v>19789</v>
      </c>
      <c r="H3183" s="2"/>
      <c r="I3183" s="2" t="s">
        <v>10616</v>
      </c>
      <c r="J3183" s="2"/>
      <c r="K3183" s="2" t="s">
        <v>10617</v>
      </c>
      <c r="L3183" s="2" t="s">
        <v>10618</v>
      </c>
      <c r="M3183" t="s">
        <v>10619</v>
      </c>
      <c r="N3183">
        <f>Airplane_Crashes_and_Fatalities[[#This Row],[Aboard]]-Airplane_Crashes_and_Fatalities[[#This Row],[Fatalities]]</f>
        <v>0</v>
      </c>
      <c r="O3183" t="s">
        <v>10620</v>
      </c>
      <c r="P3183">
        <v>3</v>
      </c>
      <c r="Q3183">
        <v>3</v>
      </c>
      <c r="R3183">
        <v>0</v>
      </c>
      <c r="S3183" s="2" t="s">
        <v>10621</v>
      </c>
    </row>
    <row r="3184" spans="1:19" x14ac:dyDescent="0.3">
      <c r="A3184" s="1">
        <v>29174</v>
      </c>
      <c r="B3184" s="4" t="str">
        <f>TEXT(Airplane_Crashes_and_Fatalities[[#This Row],[Date]],"yyyy")</f>
        <v>1979</v>
      </c>
      <c r="C3184" s="1" t="str">
        <f>TEXT(Airplane_Crashes_and_Fatalities[[#This Row],[Date]],"mmm")</f>
        <v>Nov</v>
      </c>
      <c r="D3184" s="5">
        <f>DAY(Airplane_Crashes_and_Fatalities[[#This Row],[Date]])</f>
        <v>15</v>
      </c>
      <c r="E3184" s="3">
        <v>0.5</v>
      </c>
      <c r="F3184" s="2" t="s">
        <v>22532</v>
      </c>
      <c r="G3184" s="2" t="s">
        <v>19712</v>
      </c>
      <c r="H3184" s="2"/>
      <c r="I3184" s="2" t="s">
        <v>862</v>
      </c>
      <c r="J3184" s="2" t="s">
        <v>19191</v>
      </c>
      <c r="K3184" s="2" t="s">
        <v>10622</v>
      </c>
      <c r="L3184" s="2" t="s">
        <v>10623</v>
      </c>
      <c r="N3184">
        <f>Airplane_Crashes_and_Fatalities[[#This Row],[Aboard]]-Airplane_Crashes_and_Fatalities[[#This Row],[Fatalities]]</f>
        <v>78</v>
      </c>
      <c r="P3184">
        <v>78</v>
      </c>
      <c r="Q3184">
        <v>0</v>
      </c>
      <c r="R3184">
        <v>0</v>
      </c>
      <c r="S3184" s="2" t="s">
        <v>10624</v>
      </c>
    </row>
    <row r="3185" spans="1:19" x14ac:dyDescent="0.3">
      <c r="A3185" s="1">
        <v>29175</v>
      </c>
      <c r="B3185" s="4" t="str">
        <f>TEXT(Airplane_Crashes_and_Fatalities[[#This Row],[Date]],"yyyy")</f>
        <v>1979</v>
      </c>
      <c r="C3185" s="1" t="str">
        <f>TEXT(Airplane_Crashes_and_Fatalities[[#This Row],[Date]],"mmm")</f>
        <v>Nov</v>
      </c>
      <c r="D3185" s="5">
        <f>DAY(Airplane_Crashes_and_Fatalities[[#This Row],[Date]])</f>
        <v>16</v>
      </c>
      <c r="E3185" s="3">
        <v>0.77777777777777768</v>
      </c>
      <c r="F3185" s="2" t="s">
        <v>22533</v>
      </c>
      <c r="G3185" s="2" t="s">
        <v>19866</v>
      </c>
      <c r="H3185" s="2"/>
      <c r="I3185" s="2" t="s">
        <v>2306</v>
      </c>
      <c r="J3185" s="2"/>
      <c r="K3185" s="2" t="s">
        <v>10477</v>
      </c>
      <c r="L3185" s="2" t="s">
        <v>7809</v>
      </c>
      <c r="M3185" t="s">
        <v>10625</v>
      </c>
      <c r="N3185">
        <f>Airplane_Crashes_and_Fatalities[[#This Row],[Aboard]]-Airplane_Crashes_and_Fatalities[[#This Row],[Fatalities]]</f>
        <v>2</v>
      </c>
      <c r="O3185">
        <v>9431136</v>
      </c>
      <c r="P3185">
        <v>5</v>
      </c>
      <c r="Q3185">
        <v>3</v>
      </c>
      <c r="R3185">
        <v>0</v>
      </c>
      <c r="S3185" s="2" t="s">
        <v>10626</v>
      </c>
    </row>
    <row r="3186" spans="1:19" x14ac:dyDescent="0.3">
      <c r="A3186" s="1">
        <v>29177</v>
      </c>
      <c r="B3186" s="4" t="str">
        <f>TEXT(Airplane_Crashes_and_Fatalities[[#This Row],[Date]],"yyyy")</f>
        <v>1979</v>
      </c>
      <c r="C3186" s="1" t="str">
        <f>TEXT(Airplane_Crashes_and_Fatalities[[#This Row],[Date]],"mmm")</f>
        <v>Nov</v>
      </c>
      <c r="D3186" s="5">
        <f>DAY(Airplane_Crashes_and_Fatalities[[#This Row],[Date]])</f>
        <v>18</v>
      </c>
      <c r="E3186" s="3">
        <v>0.20555555555555549</v>
      </c>
      <c r="F3186" s="2" t="s">
        <v>22534</v>
      </c>
      <c r="G3186" s="2" t="s">
        <v>19943</v>
      </c>
      <c r="H3186" s="2"/>
      <c r="I3186" s="2" t="s">
        <v>644</v>
      </c>
      <c r="J3186" s="2"/>
      <c r="K3186" s="2" t="s">
        <v>10627</v>
      </c>
      <c r="L3186" s="2" t="s">
        <v>10628</v>
      </c>
      <c r="M3186" t="s">
        <v>10629</v>
      </c>
      <c r="N3186">
        <f>Airplane_Crashes_and_Fatalities[[#This Row],[Aboard]]-Airplane_Crashes_and_Fatalities[[#This Row],[Fatalities]]</f>
        <v>0</v>
      </c>
      <c r="O3186">
        <v>2016</v>
      </c>
      <c r="P3186">
        <v>3</v>
      </c>
      <c r="Q3186">
        <v>3</v>
      </c>
      <c r="R3186">
        <v>0</v>
      </c>
      <c r="S3186" s="2" t="s">
        <v>10630</v>
      </c>
    </row>
    <row r="3187" spans="1:19" x14ac:dyDescent="0.3">
      <c r="A3187" s="1">
        <v>29185</v>
      </c>
      <c r="B3187" s="4" t="str">
        <f>TEXT(Airplane_Crashes_and_Fatalities[[#This Row],[Date]],"yyyy")</f>
        <v>1979</v>
      </c>
      <c r="C3187" s="1" t="str">
        <f>TEXT(Airplane_Crashes_and_Fatalities[[#This Row],[Date]],"mmm")</f>
        <v>Nov</v>
      </c>
      <c r="D3187" s="5">
        <f>DAY(Airplane_Crashes_and_Fatalities[[#This Row],[Date]])</f>
        <v>26</v>
      </c>
      <c r="F3187" s="2" t="s">
        <v>22535</v>
      </c>
      <c r="G3187" s="2" t="s">
        <v>19666</v>
      </c>
      <c r="H3187" s="2" t="s">
        <v>19667</v>
      </c>
      <c r="I3187" s="2" t="s">
        <v>10631</v>
      </c>
      <c r="J3187" s="2"/>
      <c r="K3187" s="2"/>
      <c r="L3187" s="2" t="s">
        <v>4645</v>
      </c>
      <c r="M3187" t="s">
        <v>10632</v>
      </c>
      <c r="N3187">
        <f>Airplane_Crashes_and_Fatalities[[#This Row],[Aboard]]-Airplane_Crashes_and_Fatalities[[#This Row],[Fatalities]]</f>
        <v>1</v>
      </c>
      <c r="P3187">
        <v>4</v>
      </c>
      <c r="Q3187">
        <v>3</v>
      </c>
      <c r="R3187">
        <v>0</v>
      </c>
      <c r="S3187" s="2" t="s">
        <v>5866</v>
      </c>
    </row>
    <row r="3188" spans="1:19" x14ac:dyDescent="0.3">
      <c r="A3188" s="1">
        <v>29185</v>
      </c>
      <c r="B3188" s="4" t="str">
        <f>TEXT(Airplane_Crashes_and_Fatalities[[#This Row],[Date]],"yyyy")</f>
        <v>1979</v>
      </c>
      <c r="C3188" s="1" t="str">
        <f>TEXT(Airplane_Crashes_and_Fatalities[[#This Row],[Date]],"mmm")</f>
        <v>Nov</v>
      </c>
      <c r="D3188" s="5">
        <f>DAY(Airplane_Crashes_and_Fatalities[[#This Row],[Date]])</f>
        <v>26</v>
      </c>
      <c r="E3188" s="3">
        <v>8.5416666666666696E-2</v>
      </c>
      <c r="F3188" s="2" t="s">
        <v>22536</v>
      </c>
      <c r="G3188" s="2" t="s">
        <v>22537</v>
      </c>
      <c r="H3188" s="2" t="s">
        <v>21100</v>
      </c>
      <c r="I3188" s="2" t="s">
        <v>4309</v>
      </c>
      <c r="J3188" s="2" t="s">
        <v>19334</v>
      </c>
      <c r="K3188" s="2" t="s">
        <v>10633</v>
      </c>
      <c r="L3188" s="2" t="s">
        <v>10634</v>
      </c>
      <c r="M3188" t="s">
        <v>10635</v>
      </c>
      <c r="N3188">
        <f>Airplane_Crashes_and_Fatalities[[#This Row],[Aboard]]-Airplane_Crashes_and_Fatalities[[#This Row],[Fatalities]]</f>
        <v>0</v>
      </c>
      <c r="O3188" t="s">
        <v>10636</v>
      </c>
      <c r="P3188">
        <v>156</v>
      </c>
      <c r="Q3188">
        <v>156</v>
      </c>
      <c r="R3188">
        <v>0</v>
      </c>
      <c r="S3188" s="2" t="s">
        <v>10637</v>
      </c>
    </row>
    <row r="3189" spans="1:19" x14ac:dyDescent="0.3">
      <c r="A3189" s="1">
        <v>29187</v>
      </c>
      <c r="B3189" s="4" t="str">
        <f>TEXT(Airplane_Crashes_and_Fatalities[[#This Row],[Date]],"yyyy")</f>
        <v>1979</v>
      </c>
      <c r="C3189" s="1" t="str">
        <f>TEXT(Airplane_Crashes_and_Fatalities[[#This Row],[Date]],"mmm")</f>
        <v>Nov</v>
      </c>
      <c r="D3189" s="5">
        <f>DAY(Airplane_Crashes_and_Fatalities[[#This Row],[Date]])</f>
        <v>28</v>
      </c>
      <c r="E3189" s="3">
        <v>0.53402777777777777</v>
      </c>
      <c r="F3189" s="2" t="s">
        <v>22538</v>
      </c>
      <c r="G3189" s="2" t="s">
        <v>22539</v>
      </c>
      <c r="H3189" s="2" t="s">
        <v>22540</v>
      </c>
      <c r="I3189" s="2" t="s">
        <v>6536</v>
      </c>
      <c r="J3189" s="2" t="s">
        <v>19138</v>
      </c>
      <c r="K3189" s="2" t="s">
        <v>10638</v>
      </c>
      <c r="L3189" s="2" t="s">
        <v>10639</v>
      </c>
      <c r="M3189" t="s">
        <v>10640</v>
      </c>
      <c r="N3189">
        <f>Airplane_Crashes_and_Fatalities[[#This Row],[Aboard]]-Airplane_Crashes_and_Fatalities[[#This Row],[Fatalities]]</f>
        <v>0</v>
      </c>
      <c r="O3189" t="s">
        <v>10641</v>
      </c>
      <c r="P3189">
        <v>257</v>
      </c>
      <c r="Q3189">
        <v>257</v>
      </c>
      <c r="R3189">
        <v>0</v>
      </c>
      <c r="S3189" s="2" t="s">
        <v>10642</v>
      </c>
    </row>
    <row r="3190" spans="1:19" x14ac:dyDescent="0.3">
      <c r="A3190" s="1">
        <v>29189</v>
      </c>
      <c r="B3190" s="4" t="str">
        <f>TEXT(Airplane_Crashes_and_Fatalities[[#This Row],[Date]],"yyyy")</f>
        <v>1979</v>
      </c>
      <c r="C3190" s="1" t="str">
        <f>TEXT(Airplane_Crashes_and_Fatalities[[#This Row],[Date]],"mmm")</f>
        <v>Nov</v>
      </c>
      <c r="D3190" s="5">
        <f>DAY(Airplane_Crashes_and_Fatalities[[#This Row],[Date]])</f>
        <v>30</v>
      </c>
      <c r="F3190" s="2" t="s">
        <v>22541</v>
      </c>
      <c r="G3190" s="2" t="s">
        <v>19762</v>
      </c>
      <c r="H3190" s="2"/>
      <c r="I3190" s="2" t="s">
        <v>10643</v>
      </c>
      <c r="J3190" s="2"/>
      <c r="K3190" s="2"/>
      <c r="L3190" s="2" t="s">
        <v>1574</v>
      </c>
      <c r="M3190" t="s">
        <v>10644</v>
      </c>
      <c r="N3190">
        <f>Airplane_Crashes_and_Fatalities[[#This Row],[Aboard]]-Airplane_Crashes_and_Fatalities[[#This Row],[Fatalities]]</f>
        <v>0</v>
      </c>
      <c r="P3190">
        <v>9</v>
      </c>
      <c r="Q3190">
        <v>9</v>
      </c>
      <c r="R3190">
        <v>0</v>
      </c>
      <c r="S3190" s="2"/>
    </row>
    <row r="3191" spans="1:19" x14ac:dyDescent="0.3">
      <c r="A3191" s="1">
        <v>29192</v>
      </c>
      <c r="B3191" s="4" t="str">
        <f>TEXT(Airplane_Crashes_and_Fatalities[[#This Row],[Date]],"yyyy")</f>
        <v>1979</v>
      </c>
      <c r="C3191" s="1" t="str">
        <f>TEXT(Airplane_Crashes_and_Fatalities[[#This Row],[Date]],"mmm")</f>
        <v>Dec</v>
      </c>
      <c r="D3191" s="5">
        <f>DAY(Airplane_Crashes_and_Fatalities[[#This Row],[Date]])</f>
        <v>3</v>
      </c>
      <c r="F3191" s="2" t="s">
        <v>20464</v>
      </c>
      <c r="G3191" s="2" t="s">
        <v>20063</v>
      </c>
      <c r="H3191" s="2"/>
      <c r="I3191" s="2" t="s">
        <v>9069</v>
      </c>
      <c r="J3191" s="2"/>
      <c r="K3191" s="2" t="s">
        <v>10645</v>
      </c>
      <c r="L3191" s="2" t="s">
        <v>7308</v>
      </c>
      <c r="M3191" t="s">
        <v>10646</v>
      </c>
      <c r="N3191">
        <f>Airplane_Crashes_and_Fatalities[[#This Row],[Aboard]]-Airplane_Crashes_and_Fatalities[[#This Row],[Fatalities]]</f>
        <v>0</v>
      </c>
      <c r="O3191">
        <v>294</v>
      </c>
      <c r="P3191">
        <v>4</v>
      </c>
      <c r="Q3191">
        <v>4</v>
      </c>
      <c r="R3191">
        <v>0</v>
      </c>
      <c r="S3191" s="2" t="s">
        <v>10647</v>
      </c>
    </row>
    <row r="3192" spans="1:19" x14ac:dyDescent="0.3">
      <c r="A3192" s="1">
        <v>29198</v>
      </c>
      <c r="B3192" s="4" t="str">
        <f>TEXT(Airplane_Crashes_and_Fatalities[[#This Row],[Date]],"yyyy")</f>
        <v>1979</v>
      </c>
      <c r="C3192" s="1" t="str">
        <f>TEXT(Airplane_Crashes_and_Fatalities[[#This Row],[Date]],"mmm")</f>
        <v>Dec</v>
      </c>
      <c r="D3192" s="5">
        <f>DAY(Airplane_Crashes_and_Fatalities[[#This Row],[Date]])</f>
        <v>9</v>
      </c>
      <c r="F3192" s="2" t="s">
        <v>22542</v>
      </c>
      <c r="G3192" s="2" t="s">
        <v>19866</v>
      </c>
      <c r="H3192" s="2"/>
      <c r="I3192" s="2" t="s">
        <v>2306</v>
      </c>
      <c r="J3192" s="2"/>
      <c r="K3192" s="2"/>
      <c r="L3192" s="2" t="s">
        <v>8169</v>
      </c>
      <c r="M3192" t="s">
        <v>10648</v>
      </c>
      <c r="N3192">
        <f>Airplane_Crashes_and_Fatalities[[#This Row],[Aboard]]-Airplane_Crashes_and_Fatalities[[#This Row],[Fatalities]]</f>
        <v>0</v>
      </c>
      <c r="O3192">
        <v>2810</v>
      </c>
      <c r="P3192">
        <v>7</v>
      </c>
      <c r="Q3192">
        <v>7</v>
      </c>
      <c r="R3192">
        <v>0</v>
      </c>
      <c r="S3192" s="2" t="s">
        <v>10649</v>
      </c>
    </row>
    <row r="3193" spans="1:19" x14ac:dyDescent="0.3">
      <c r="A3193" s="1">
        <v>29201</v>
      </c>
      <c r="B3193" s="4" t="str">
        <f>TEXT(Airplane_Crashes_and_Fatalities[[#This Row],[Date]],"yyyy")</f>
        <v>1979</v>
      </c>
      <c r="C3193" s="1" t="str">
        <f>TEXT(Airplane_Crashes_and_Fatalities[[#This Row],[Date]],"mmm")</f>
        <v>Dec</v>
      </c>
      <c r="D3193" s="5">
        <f>DAY(Airplane_Crashes_and_Fatalities[[#This Row],[Date]])</f>
        <v>12</v>
      </c>
      <c r="F3193" s="2" t="s">
        <v>22543</v>
      </c>
      <c r="G3193" s="2" t="s">
        <v>19975</v>
      </c>
      <c r="H3193" s="2"/>
      <c r="I3193" s="2" t="s">
        <v>10650</v>
      </c>
      <c r="J3193" s="2"/>
      <c r="K3193" s="2"/>
      <c r="L3193" s="2" t="s">
        <v>4132</v>
      </c>
      <c r="M3193" t="s">
        <v>10651</v>
      </c>
      <c r="N3193">
        <f>Airplane_Crashes_and_Fatalities[[#This Row],[Aboard]]-Airplane_Crashes_and_Fatalities[[#This Row],[Fatalities]]</f>
        <v>1</v>
      </c>
      <c r="O3193">
        <v>14114</v>
      </c>
      <c r="P3193">
        <v>11</v>
      </c>
      <c r="Q3193">
        <v>10</v>
      </c>
      <c r="R3193">
        <v>0</v>
      </c>
      <c r="S3193" s="2"/>
    </row>
    <row r="3194" spans="1:19" x14ac:dyDescent="0.3">
      <c r="A3194" s="1">
        <v>29208</v>
      </c>
      <c r="B3194" s="4" t="str">
        <f>TEXT(Airplane_Crashes_and_Fatalities[[#This Row],[Date]],"yyyy")</f>
        <v>1979</v>
      </c>
      <c r="C3194" s="1" t="str">
        <f>TEXT(Airplane_Crashes_and_Fatalities[[#This Row],[Date]],"mmm")</f>
        <v>Dec</v>
      </c>
      <c r="D3194" s="5">
        <f>DAY(Airplane_Crashes_and_Fatalities[[#This Row],[Date]])</f>
        <v>19</v>
      </c>
      <c r="F3194" s="2" t="s">
        <v>22544</v>
      </c>
      <c r="G3194" s="2" t="s">
        <v>19762</v>
      </c>
      <c r="H3194" s="2"/>
      <c r="I3194" s="2" t="s">
        <v>7525</v>
      </c>
      <c r="J3194" s="2"/>
      <c r="K3194" s="2" t="s">
        <v>10652</v>
      </c>
      <c r="L3194" s="2" t="s">
        <v>10653</v>
      </c>
      <c r="M3194" t="s">
        <v>10654</v>
      </c>
      <c r="N3194">
        <f>Airplane_Crashes_and_Fatalities[[#This Row],[Aboard]]-Airplane_Crashes_and_Fatalities[[#This Row],[Fatalities]]</f>
        <v>0</v>
      </c>
      <c r="O3194">
        <v>10853</v>
      </c>
      <c r="P3194">
        <v>19</v>
      </c>
      <c r="Q3194">
        <v>19</v>
      </c>
      <c r="R3194">
        <v>0</v>
      </c>
      <c r="S3194" s="2" t="s">
        <v>3145</v>
      </c>
    </row>
    <row r="3195" spans="1:19" x14ac:dyDescent="0.3">
      <c r="A3195" s="1">
        <v>29211</v>
      </c>
      <c r="B3195" s="4" t="str">
        <f>TEXT(Airplane_Crashes_and_Fatalities[[#This Row],[Date]],"yyyy")</f>
        <v>1979</v>
      </c>
      <c r="C3195" s="1" t="str">
        <f>TEXT(Airplane_Crashes_and_Fatalities[[#This Row],[Date]],"mmm")</f>
        <v>Dec</v>
      </c>
      <c r="D3195" s="5">
        <f>DAY(Airplane_Crashes_and_Fatalities[[#This Row],[Date]])</f>
        <v>22</v>
      </c>
      <c r="E3195" s="3">
        <v>0.58333333333333326</v>
      </c>
      <c r="F3195" s="2" t="s">
        <v>22545</v>
      </c>
      <c r="G3195" s="2" t="s">
        <v>20015</v>
      </c>
      <c r="H3195" s="2"/>
      <c r="I3195" s="2" t="s">
        <v>7932</v>
      </c>
      <c r="J3195" s="2"/>
      <c r="K3195" s="2" t="s">
        <v>10655</v>
      </c>
      <c r="L3195" s="2" t="s">
        <v>9018</v>
      </c>
      <c r="M3195" t="s">
        <v>10656</v>
      </c>
      <c r="N3195">
        <f>Airplane_Crashes_and_Fatalities[[#This Row],[Aboard]]-Airplane_Crashes_and_Fatalities[[#This Row],[Fatalities]]</f>
        <v>0</v>
      </c>
      <c r="O3195">
        <v>55</v>
      </c>
      <c r="P3195">
        <v>29</v>
      </c>
      <c r="Q3195">
        <v>29</v>
      </c>
      <c r="R3195">
        <v>0</v>
      </c>
      <c r="S3195" s="2" t="s">
        <v>10657</v>
      </c>
    </row>
    <row r="3196" spans="1:19" x14ac:dyDescent="0.3">
      <c r="A3196" s="1">
        <v>29212</v>
      </c>
      <c r="B3196" s="4" t="str">
        <f>TEXT(Airplane_Crashes_and_Fatalities[[#This Row],[Date]],"yyyy")</f>
        <v>1979</v>
      </c>
      <c r="C3196" s="1" t="str">
        <f>TEXT(Airplane_Crashes_and_Fatalities[[#This Row],[Date]],"mmm")</f>
        <v>Dec</v>
      </c>
      <c r="D3196" s="5">
        <f>DAY(Airplane_Crashes_and_Fatalities[[#This Row],[Date]])</f>
        <v>23</v>
      </c>
      <c r="F3196" s="2" t="s">
        <v>20710</v>
      </c>
      <c r="G3196" s="2" t="s">
        <v>20711</v>
      </c>
      <c r="H3196" s="2"/>
      <c r="I3196" s="2" t="s">
        <v>4914</v>
      </c>
      <c r="J3196" s="2"/>
      <c r="K3196" s="2" t="s">
        <v>10658</v>
      </c>
      <c r="L3196" s="2" t="s">
        <v>8549</v>
      </c>
      <c r="M3196" t="s">
        <v>10659</v>
      </c>
      <c r="N3196">
        <f>Airplane_Crashes_and_Fatalities[[#This Row],[Aboard]]-Airplane_Crashes_and_Fatalities[[#This Row],[Fatalities]]</f>
        <v>4</v>
      </c>
      <c r="O3196">
        <v>11071</v>
      </c>
      <c r="P3196">
        <v>45</v>
      </c>
      <c r="Q3196">
        <v>41</v>
      </c>
      <c r="R3196">
        <v>0</v>
      </c>
      <c r="S3196" s="2" t="s">
        <v>10660</v>
      </c>
    </row>
    <row r="3197" spans="1:19" x14ac:dyDescent="0.3">
      <c r="A3197" s="1">
        <v>29212</v>
      </c>
      <c r="B3197" s="4" t="str">
        <f>TEXT(Airplane_Crashes_and_Fatalities[[#This Row],[Date]],"yyyy")</f>
        <v>1979</v>
      </c>
      <c r="C3197" s="1" t="str">
        <f>TEXT(Airplane_Crashes_and_Fatalities[[#This Row],[Date]],"mmm")</f>
        <v>Dec</v>
      </c>
      <c r="D3197" s="5">
        <f>DAY(Airplane_Crashes_and_Fatalities[[#This Row],[Date]])</f>
        <v>23</v>
      </c>
      <c r="F3197" s="2" t="s">
        <v>22546</v>
      </c>
      <c r="G3197" s="2" t="s">
        <v>20388</v>
      </c>
      <c r="H3197" s="2"/>
      <c r="I3197" s="2" t="s">
        <v>10661</v>
      </c>
      <c r="J3197" s="2"/>
      <c r="K3197" s="2"/>
      <c r="L3197" s="2" t="s">
        <v>10662</v>
      </c>
      <c r="M3197" t="s">
        <v>10663</v>
      </c>
      <c r="N3197">
        <f>Airplane_Crashes_and_Fatalities[[#This Row],[Aboard]]-Airplane_Crashes_and_Fatalities[[#This Row],[Fatalities]]</f>
        <v>0</v>
      </c>
      <c r="O3197">
        <v>39</v>
      </c>
      <c r="P3197">
        <v>15</v>
      </c>
      <c r="Q3197">
        <v>15</v>
      </c>
      <c r="R3197">
        <v>0</v>
      </c>
      <c r="S3197" s="2" t="s">
        <v>10664</v>
      </c>
    </row>
    <row r="3198" spans="1:19" x14ac:dyDescent="0.3">
      <c r="A3198" s="1">
        <v>29222</v>
      </c>
      <c r="B3198" s="4" t="str">
        <f>TEXT(Airplane_Crashes_and_Fatalities[[#This Row],[Date]],"yyyy")</f>
        <v>1980</v>
      </c>
      <c r="C3198" s="1" t="str">
        <f>TEXT(Airplane_Crashes_and_Fatalities[[#This Row],[Date]],"mmm")</f>
        <v>Jan</v>
      </c>
      <c r="D3198" s="5">
        <f>DAY(Airplane_Crashes_and_Fatalities[[#This Row],[Date]])</f>
        <v>2</v>
      </c>
      <c r="F3198" s="2" t="s">
        <v>10665</v>
      </c>
      <c r="G3198" s="2" t="s">
        <v>24272</v>
      </c>
      <c r="H3198" s="2"/>
      <c r="I3198" s="2" t="s">
        <v>10333</v>
      </c>
      <c r="J3198" s="2"/>
      <c r="K3198" s="2" t="s">
        <v>10666</v>
      </c>
      <c r="L3198" s="2" t="s">
        <v>10667</v>
      </c>
      <c r="M3198" t="s">
        <v>10668</v>
      </c>
      <c r="N3198">
        <f>Airplane_Crashes_and_Fatalities[[#This Row],[Aboard]]-Airplane_Crashes_and_Fatalities[[#This Row],[Fatalities]]</f>
        <v>0</v>
      </c>
      <c r="O3198">
        <v>474</v>
      </c>
      <c r="P3198">
        <v>9</v>
      </c>
      <c r="Q3198">
        <v>9</v>
      </c>
      <c r="R3198">
        <v>0</v>
      </c>
      <c r="S3198" s="2" t="s">
        <v>10669</v>
      </c>
    </row>
    <row r="3199" spans="1:19" x14ac:dyDescent="0.3">
      <c r="A3199" s="1">
        <v>29231</v>
      </c>
      <c r="B3199" s="4" t="str">
        <f>TEXT(Airplane_Crashes_and_Fatalities[[#This Row],[Date]],"yyyy")</f>
        <v>1980</v>
      </c>
      <c r="C3199" s="1" t="str">
        <f>TEXT(Airplane_Crashes_and_Fatalities[[#This Row],[Date]],"mmm")</f>
        <v>Jan</v>
      </c>
      <c r="D3199" s="5">
        <f>DAY(Airplane_Crashes_and_Fatalities[[#This Row],[Date]])</f>
        <v>11</v>
      </c>
      <c r="E3199" s="3">
        <v>5.7638888888888795E-2</v>
      </c>
      <c r="F3199" s="2" t="s">
        <v>10670</v>
      </c>
      <c r="G3199" s="2"/>
      <c r="H3199" s="2"/>
      <c r="I3199" s="2" t="s">
        <v>10671</v>
      </c>
      <c r="J3199" s="2"/>
      <c r="K3199" s="2" t="s">
        <v>10672</v>
      </c>
      <c r="L3199" s="2" t="s">
        <v>10673</v>
      </c>
      <c r="M3199" t="s">
        <v>10674</v>
      </c>
      <c r="N3199">
        <f>Airplane_Crashes_and_Fatalities[[#This Row],[Aboard]]-Airplane_Crashes_and_Fatalities[[#This Row],[Fatalities]]</f>
        <v>0</v>
      </c>
      <c r="P3199">
        <v>2</v>
      </c>
      <c r="Q3199">
        <v>2</v>
      </c>
      <c r="R3199">
        <v>0</v>
      </c>
      <c r="S3199" s="2" t="s">
        <v>10675</v>
      </c>
    </row>
    <row r="3200" spans="1:19" x14ac:dyDescent="0.3">
      <c r="A3200" s="1">
        <v>29241</v>
      </c>
      <c r="B3200" s="4" t="str">
        <f>TEXT(Airplane_Crashes_and_Fatalities[[#This Row],[Date]],"yyyy")</f>
        <v>1980</v>
      </c>
      <c r="C3200" s="1" t="str">
        <f>TEXT(Airplane_Crashes_and_Fatalities[[#This Row],[Date]],"mmm")</f>
        <v>Jan</v>
      </c>
      <c r="D3200" s="5">
        <f>DAY(Airplane_Crashes_and_Fatalities[[#This Row],[Date]])</f>
        <v>21</v>
      </c>
      <c r="E3200" s="3">
        <v>0.79861111111111116</v>
      </c>
      <c r="F3200" s="2" t="s">
        <v>22547</v>
      </c>
      <c r="G3200" s="2" t="s">
        <v>22548</v>
      </c>
      <c r="H3200" s="2" t="s">
        <v>22549</v>
      </c>
      <c r="I3200" s="2" t="s">
        <v>10676</v>
      </c>
      <c r="J3200" s="2"/>
      <c r="K3200" s="2" t="s">
        <v>10677</v>
      </c>
      <c r="L3200" s="2" t="s">
        <v>10678</v>
      </c>
      <c r="M3200" t="s">
        <v>10679</v>
      </c>
      <c r="N3200">
        <f>Airplane_Crashes_and_Fatalities[[#This Row],[Aboard]]-Airplane_Crashes_and_Fatalities[[#This Row],[Fatalities]]</f>
        <v>0</v>
      </c>
      <c r="O3200" t="s">
        <v>10680</v>
      </c>
      <c r="P3200">
        <v>128</v>
      </c>
      <c r="Q3200">
        <v>128</v>
      </c>
      <c r="R3200">
        <v>0</v>
      </c>
      <c r="S3200" s="2" t="s">
        <v>10681</v>
      </c>
    </row>
    <row r="3201" spans="1:19" x14ac:dyDescent="0.3">
      <c r="A3201" s="1">
        <v>29243</v>
      </c>
      <c r="B3201" s="4" t="str">
        <f>TEXT(Airplane_Crashes_and_Fatalities[[#This Row],[Date]],"yyyy")</f>
        <v>1980</v>
      </c>
      <c r="C3201" s="1" t="str">
        <f>TEXT(Airplane_Crashes_and_Fatalities[[#This Row],[Date]],"mmm")</f>
        <v>Jan</v>
      </c>
      <c r="D3201" s="5">
        <f>DAY(Airplane_Crashes_and_Fatalities[[#This Row],[Date]])</f>
        <v>23</v>
      </c>
      <c r="F3201" s="2" t="s">
        <v>22550</v>
      </c>
      <c r="G3201" s="2" t="s">
        <v>22551</v>
      </c>
      <c r="H3201" s="2"/>
      <c r="I3201" s="2" t="s">
        <v>6779</v>
      </c>
      <c r="J3201" s="2"/>
      <c r="K3201" s="2"/>
      <c r="L3201" s="2" t="s">
        <v>10682</v>
      </c>
      <c r="M3201" t="s">
        <v>10683</v>
      </c>
      <c r="N3201">
        <f>Airplane_Crashes_and_Fatalities[[#This Row],[Aboard]]-Airplane_Crashes_and_Fatalities[[#This Row],[Fatalities]]</f>
        <v>0</v>
      </c>
      <c r="O3201" t="s">
        <v>10684</v>
      </c>
      <c r="P3201">
        <v>13</v>
      </c>
      <c r="Q3201">
        <v>13</v>
      </c>
      <c r="R3201">
        <v>0</v>
      </c>
      <c r="S3201" s="2" t="s">
        <v>10685</v>
      </c>
    </row>
    <row r="3202" spans="1:19" x14ac:dyDescent="0.3">
      <c r="A3202" s="1">
        <v>29244</v>
      </c>
      <c r="B3202" s="4" t="str">
        <f>TEXT(Airplane_Crashes_and_Fatalities[[#This Row],[Date]],"yyyy")</f>
        <v>1980</v>
      </c>
      <c r="C3202" s="1" t="str">
        <f>TEXT(Airplane_Crashes_and_Fatalities[[#This Row],[Date]],"mmm")</f>
        <v>Jan</v>
      </c>
      <c r="D3202" s="5">
        <f>DAY(Airplane_Crashes_and_Fatalities[[#This Row],[Date]])</f>
        <v>24</v>
      </c>
      <c r="E3202" s="3">
        <v>0.26388888888888884</v>
      </c>
      <c r="F3202" s="2" t="s">
        <v>22448</v>
      </c>
      <c r="G3202" s="2" t="s">
        <v>19928</v>
      </c>
      <c r="H3202" s="2"/>
      <c r="I3202" s="2" t="s">
        <v>5562</v>
      </c>
      <c r="J3202" s="2"/>
      <c r="K3202" s="2" t="s">
        <v>10686</v>
      </c>
      <c r="L3202" s="2" t="s">
        <v>10687</v>
      </c>
      <c r="M3202">
        <v>5003</v>
      </c>
      <c r="N3202">
        <f>Airplane_Crashes_and_Fatalities[[#This Row],[Aboard]]-Airplane_Crashes_and_Fatalities[[#This Row],[Fatalities]]</f>
        <v>1</v>
      </c>
      <c r="O3202">
        <v>545</v>
      </c>
      <c r="P3202">
        <v>44</v>
      </c>
      <c r="Q3202">
        <v>43</v>
      </c>
      <c r="R3202">
        <v>0</v>
      </c>
      <c r="S3202" s="2" t="s">
        <v>10688</v>
      </c>
    </row>
    <row r="3203" spans="1:19" x14ac:dyDescent="0.3">
      <c r="A3203" s="1">
        <v>29254</v>
      </c>
      <c r="B3203" s="4" t="str">
        <f>TEXT(Airplane_Crashes_and_Fatalities[[#This Row],[Date]],"yyyy")</f>
        <v>1980</v>
      </c>
      <c r="C3203" s="1" t="str">
        <f>TEXT(Airplane_Crashes_and_Fatalities[[#This Row],[Date]],"mmm")</f>
        <v>Feb</v>
      </c>
      <c r="D3203" s="5">
        <f>DAY(Airplane_Crashes_and_Fatalities[[#This Row],[Date]])</f>
        <v>3</v>
      </c>
      <c r="F3203" s="2" t="s">
        <v>22552</v>
      </c>
      <c r="G3203" s="2" t="s">
        <v>19856</v>
      </c>
      <c r="H3203" s="2"/>
      <c r="I3203" s="2" t="s">
        <v>10689</v>
      </c>
      <c r="J3203" s="2"/>
      <c r="K3203" s="2" t="s">
        <v>10690</v>
      </c>
      <c r="L3203" s="2" t="s">
        <v>7809</v>
      </c>
      <c r="M3203" t="s">
        <v>10691</v>
      </c>
      <c r="N3203">
        <f>Airplane_Crashes_and_Fatalities[[#This Row],[Aboard]]-Airplane_Crashes_and_Fatalities[[#This Row],[Fatalities]]</f>
        <v>36</v>
      </c>
      <c r="O3203">
        <v>9840959</v>
      </c>
      <c r="P3203">
        <v>37</v>
      </c>
      <c r="Q3203">
        <v>1</v>
      </c>
      <c r="R3203">
        <v>0</v>
      </c>
      <c r="S3203" s="2" t="s">
        <v>10692</v>
      </c>
    </row>
    <row r="3204" spans="1:19" x14ac:dyDescent="0.3">
      <c r="A3204" s="1">
        <v>29272</v>
      </c>
      <c r="B3204" s="4" t="str">
        <f>TEXT(Airplane_Crashes_and_Fatalities[[#This Row],[Date]],"yyyy")</f>
        <v>1980</v>
      </c>
      <c r="C3204" s="1" t="str">
        <f>TEXT(Airplane_Crashes_and_Fatalities[[#This Row],[Date]],"mmm")</f>
        <v>Feb</v>
      </c>
      <c r="D3204" s="5">
        <f>DAY(Airplane_Crashes_and_Fatalities[[#This Row],[Date]])</f>
        <v>21</v>
      </c>
      <c r="F3204" s="2" t="s">
        <v>20341</v>
      </c>
      <c r="G3204" s="2" t="s">
        <v>20030</v>
      </c>
      <c r="H3204" s="2" t="s">
        <v>19724</v>
      </c>
      <c r="I3204" s="2" t="s">
        <v>10693</v>
      </c>
      <c r="J3204" s="2"/>
      <c r="K3204" s="2" t="s">
        <v>10694</v>
      </c>
      <c r="L3204" s="2" t="s">
        <v>10695</v>
      </c>
      <c r="M3204" t="s">
        <v>10696</v>
      </c>
      <c r="N3204">
        <f>Airplane_Crashes_and_Fatalities[[#This Row],[Aboard]]-Airplane_Crashes_and_Fatalities[[#This Row],[Fatalities]]</f>
        <v>0</v>
      </c>
      <c r="O3204" t="s">
        <v>10697</v>
      </c>
      <c r="P3204">
        <v>13</v>
      </c>
      <c r="Q3204">
        <v>13</v>
      </c>
      <c r="R3204">
        <v>0</v>
      </c>
      <c r="S3204" s="2" t="s">
        <v>10698</v>
      </c>
    </row>
    <row r="3205" spans="1:19" x14ac:dyDescent="0.3">
      <c r="A3205" s="1">
        <v>29272</v>
      </c>
      <c r="B3205" s="4" t="str">
        <f>TEXT(Airplane_Crashes_and_Fatalities[[#This Row],[Date]],"yyyy")</f>
        <v>1980</v>
      </c>
      <c r="C3205" s="1" t="str">
        <f>TEXT(Airplane_Crashes_and_Fatalities[[#This Row],[Date]],"mmm")</f>
        <v>Feb</v>
      </c>
      <c r="D3205" s="5">
        <f>DAY(Airplane_Crashes_and_Fatalities[[#This Row],[Date]])</f>
        <v>21</v>
      </c>
      <c r="E3205" s="3">
        <v>0.36805555555555558</v>
      </c>
      <c r="F3205" s="2" t="s">
        <v>22553</v>
      </c>
      <c r="G3205" s="2" t="s">
        <v>21480</v>
      </c>
      <c r="H3205" s="2"/>
      <c r="I3205" s="2" t="s">
        <v>10699</v>
      </c>
      <c r="J3205" s="2"/>
      <c r="K3205" s="2" t="s">
        <v>10700</v>
      </c>
      <c r="L3205" s="2" t="s">
        <v>10701</v>
      </c>
      <c r="M3205" t="s">
        <v>10702</v>
      </c>
      <c r="N3205">
        <f>Airplane_Crashes_and_Fatalities[[#This Row],[Aboard]]-Airplane_Crashes_and_Fatalities[[#This Row],[Fatalities]]</f>
        <v>1</v>
      </c>
      <c r="P3205">
        <v>7</v>
      </c>
      <c r="Q3205">
        <v>6</v>
      </c>
      <c r="R3205">
        <v>0</v>
      </c>
      <c r="S3205" s="2" t="s">
        <v>10703</v>
      </c>
    </row>
    <row r="3206" spans="1:19" x14ac:dyDescent="0.3">
      <c r="A3206" s="1">
        <v>29273</v>
      </c>
      <c r="B3206" s="4" t="str">
        <f>TEXT(Airplane_Crashes_and_Fatalities[[#This Row],[Date]],"yyyy")</f>
        <v>1980</v>
      </c>
      <c r="C3206" s="1" t="str">
        <f>TEXT(Airplane_Crashes_and_Fatalities[[#This Row],[Date]],"mmm")</f>
        <v>Feb</v>
      </c>
      <c r="D3206" s="5">
        <f>DAY(Airplane_Crashes_and_Fatalities[[#This Row],[Date]])</f>
        <v>22</v>
      </c>
      <c r="F3206" s="2" t="s">
        <v>22554</v>
      </c>
      <c r="G3206" s="2" t="s">
        <v>20163</v>
      </c>
      <c r="H3206" s="2"/>
      <c r="I3206" s="2" t="s">
        <v>1745</v>
      </c>
      <c r="J3206" s="2"/>
      <c r="K3206" s="2"/>
      <c r="L3206" s="2" t="s">
        <v>5207</v>
      </c>
      <c r="N3206">
        <f>Airplane_Crashes_and_Fatalities[[#This Row],[Aboard]]-Airplane_Crashes_and_Fatalities[[#This Row],[Fatalities]]</f>
        <v>1</v>
      </c>
      <c r="P3206">
        <v>47</v>
      </c>
      <c r="Q3206">
        <v>46</v>
      </c>
      <c r="R3206">
        <v>1</v>
      </c>
      <c r="S3206" s="2" t="s">
        <v>10704</v>
      </c>
    </row>
    <row r="3207" spans="1:19" x14ac:dyDescent="0.3">
      <c r="A3207" s="1">
        <v>29278</v>
      </c>
      <c r="B3207" s="4" t="str">
        <f>TEXT(Airplane_Crashes_and_Fatalities[[#This Row],[Date]],"yyyy")</f>
        <v>1980</v>
      </c>
      <c r="C3207" s="1" t="str">
        <f>TEXT(Airplane_Crashes_and_Fatalities[[#This Row],[Date]],"mmm")</f>
        <v>Feb</v>
      </c>
      <c r="D3207" s="5">
        <f>DAY(Airplane_Crashes_and_Fatalities[[#This Row],[Date]])</f>
        <v>27</v>
      </c>
      <c r="E3207" s="3">
        <v>0.25</v>
      </c>
      <c r="F3207" s="2" t="s">
        <v>21173</v>
      </c>
      <c r="G3207" s="2" t="s">
        <v>20426</v>
      </c>
      <c r="H3207" s="2"/>
      <c r="I3207" s="2" t="s">
        <v>6893</v>
      </c>
      <c r="J3207" s="2"/>
      <c r="K3207" s="2" t="s">
        <v>10705</v>
      </c>
      <c r="L3207" s="2" t="s">
        <v>10706</v>
      </c>
      <c r="M3207" t="s">
        <v>10707</v>
      </c>
      <c r="N3207">
        <f>Airplane_Crashes_and_Fatalities[[#This Row],[Aboard]]-Airplane_Crashes_and_Fatalities[[#This Row],[Fatalities]]</f>
        <v>133</v>
      </c>
      <c r="O3207" t="s">
        <v>10708</v>
      </c>
      <c r="P3207">
        <v>135</v>
      </c>
      <c r="Q3207">
        <v>2</v>
      </c>
      <c r="R3207">
        <v>0</v>
      </c>
      <c r="S3207" s="2" t="s">
        <v>10709</v>
      </c>
    </row>
    <row r="3208" spans="1:19" x14ac:dyDescent="0.3">
      <c r="A3208" s="1">
        <v>29294</v>
      </c>
      <c r="B3208" s="4" t="str">
        <f>TEXT(Airplane_Crashes_and_Fatalities[[#This Row],[Date]],"yyyy")</f>
        <v>1980</v>
      </c>
      <c r="C3208" s="1" t="str">
        <f>TEXT(Airplane_Crashes_and_Fatalities[[#This Row],[Date]],"mmm")</f>
        <v>Mar</v>
      </c>
      <c r="D3208" s="5">
        <f>DAY(Airplane_Crashes_and_Fatalities[[#This Row],[Date]])</f>
        <v>14</v>
      </c>
      <c r="E3208" s="3">
        <v>0.45833333333333326</v>
      </c>
      <c r="F3208" s="2" t="s">
        <v>22555</v>
      </c>
      <c r="G3208" s="2" t="s">
        <v>20656</v>
      </c>
      <c r="H3208" s="2"/>
      <c r="I3208" s="2" t="s">
        <v>1288</v>
      </c>
      <c r="J3208" s="2" t="s">
        <v>18987</v>
      </c>
      <c r="K3208" s="2" t="s">
        <v>10710</v>
      </c>
      <c r="L3208" s="2" t="s">
        <v>8406</v>
      </c>
      <c r="M3208" t="s">
        <v>10711</v>
      </c>
      <c r="N3208">
        <f>Airplane_Crashes_and_Fatalities[[#This Row],[Aboard]]-Airplane_Crashes_and_Fatalities[[#This Row],[Fatalities]]</f>
        <v>0</v>
      </c>
      <c r="O3208">
        <v>11004</v>
      </c>
      <c r="P3208">
        <v>87</v>
      </c>
      <c r="Q3208">
        <v>87</v>
      </c>
      <c r="R3208">
        <v>0</v>
      </c>
      <c r="S3208" s="2" t="s">
        <v>10712</v>
      </c>
    </row>
    <row r="3209" spans="1:19" x14ac:dyDescent="0.3">
      <c r="A3209" s="1">
        <v>29294</v>
      </c>
      <c r="B3209" s="4" t="str">
        <f>TEXT(Airplane_Crashes_and_Fatalities[[#This Row],[Date]],"yyyy")</f>
        <v>1980</v>
      </c>
      <c r="C3209" s="1" t="str">
        <f>TEXT(Airplane_Crashes_and_Fatalities[[#This Row],[Date]],"mmm")</f>
        <v>Mar</v>
      </c>
      <c r="D3209" s="5">
        <f>DAY(Airplane_Crashes_and_Fatalities[[#This Row],[Date]])</f>
        <v>14</v>
      </c>
      <c r="E3209" s="3">
        <v>0.625</v>
      </c>
      <c r="F3209" s="2" t="s">
        <v>22556</v>
      </c>
      <c r="G3209" s="2" t="s">
        <v>20711</v>
      </c>
      <c r="H3209" s="2"/>
      <c r="I3209" s="2" t="s">
        <v>1718</v>
      </c>
      <c r="J3209" s="2"/>
      <c r="K3209" s="2"/>
      <c r="L3209" s="2" t="s">
        <v>7352</v>
      </c>
      <c r="M3209" t="s">
        <v>10713</v>
      </c>
      <c r="N3209">
        <f>Airplane_Crashes_and_Fatalities[[#This Row],[Aboard]]-Airplane_Crashes_and_Fatalities[[#This Row],[Fatalities]]</f>
        <v>0</v>
      </c>
      <c r="O3209">
        <v>4659</v>
      </c>
      <c r="P3209">
        <v>18</v>
      </c>
      <c r="Q3209">
        <v>18</v>
      </c>
      <c r="R3209">
        <v>0</v>
      </c>
      <c r="S3209" s="2" t="s">
        <v>10714</v>
      </c>
    </row>
    <row r="3210" spans="1:19" x14ac:dyDescent="0.3">
      <c r="A3210" s="1">
        <v>29301</v>
      </c>
      <c r="B3210" s="4" t="str">
        <f>TEXT(Airplane_Crashes_and_Fatalities[[#This Row],[Date]],"yyyy")</f>
        <v>1980</v>
      </c>
      <c r="C3210" s="1" t="str">
        <f>TEXT(Airplane_Crashes_and_Fatalities[[#This Row],[Date]],"mmm")</f>
        <v>Mar</v>
      </c>
      <c r="D3210" s="5">
        <f>DAY(Airplane_Crashes_and_Fatalities[[#This Row],[Date]])</f>
        <v>21</v>
      </c>
      <c r="E3210" s="3">
        <v>0.82569444444444451</v>
      </c>
      <c r="F3210" s="2" t="s">
        <v>22238</v>
      </c>
      <c r="G3210" s="2" t="s">
        <v>19842</v>
      </c>
      <c r="H3210" s="2"/>
      <c r="I3210" s="2" t="s">
        <v>10715</v>
      </c>
      <c r="J3210" s="2"/>
      <c r="K3210" s="2" t="s">
        <v>10716</v>
      </c>
      <c r="L3210" s="2" t="s">
        <v>10717</v>
      </c>
      <c r="M3210" t="s">
        <v>10718</v>
      </c>
      <c r="N3210">
        <f>Airplane_Crashes_and_Fatalities[[#This Row],[Aboard]]-Airplane_Crashes_and_Fatalities[[#This Row],[Fatalities]]</f>
        <v>3</v>
      </c>
      <c r="O3210" t="s">
        <v>10719</v>
      </c>
      <c r="P3210">
        <v>10</v>
      </c>
      <c r="Q3210">
        <v>7</v>
      </c>
      <c r="R3210">
        <v>0</v>
      </c>
      <c r="S3210" s="2" t="s">
        <v>10720</v>
      </c>
    </row>
    <row r="3211" spans="1:19" x14ac:dyDescent="0.3">
      <c r="A3211" s="1">
        <v>29301</v>
      </c>
      <c r="B3211" s="4" t="str">
        <f>TEXT(Airplane_Crashes_and_Fatalities[[#This Row],[Date]],"yyyy")</f>
        <v>1980</v>
      </c>
      <c r="C3211" s="1" t="str">
        <f>TEXT(Airplane_Crashes_and_Fatalities[[#This Row],[Date]],"mmm")</f>
        <v>Mar</v>
      </c>
      <c r="D3211" s="5">
        <f>DAY(Airplane_Crashes_and_Fatalities[[#This Row],[Date]])</f>
        <v>21</v>
      </c>
      <c r="F3211" s="2" t="s">
        <v>22557</v>
      </c>
      <c r="G3211" s="2" t="s">
        <v>19819</v>
      </c>
      <c r="H3211" s="2"/>
      <c r="I3211" s="2" t="s">
        <v>10721</v>
      </c>
      <c r="J3211" s="2"/>
      <c r="K3211" s="2"/>
      <c r="L3211" s="2" t="s">
        <v>10722</v>
      </c>
      <c r="M3211" t="s">
        <v>10723</v>
      </c>
      <c r="N3211">
        <f>Airplane_Crashes_and_Fatalities[[#This Row],[Aboard]]-Airplane_Crashes_and_Fatalities[[#This Row],[Fatalities]]</f>
        <v>0</v>
      </c>
      <c r="O3211">
        <v>760008</v>
      </c>
      <c r="P3211">
        <v>14</v>
      </c>
      <c r="Q3211">
        <v>14</v>
      </c>
      <c r="R3211">
        <v>0</v>
      </c>
      <c r="S3211" s="2" t="s">
        <v>511</v>
      </c>
    </row>
    <row r="3212" spans="1:19" x14ac:dyDescent="0.3">
      <c r="A3212" s="1">
        <v>29304</v>
      </c>
      <c r="B3212" s="4" t="str">
        <f>TEXT(Airplane_Crashes_and_Fatalities[[#This Row],[Date]],"yyyy")</f>
        <v>1980</v>
      </c>
      <c r="C3212" s="1" t="str">
        <f>TEXT(Airplane_Crashes_and_Fatalities[[#This Row],[Date]],"mmm")</f>
        <v>Mar</v>
      </c>
      <c r="D3212" s="5">
        <f>DAY(Airplane_Crashes_and_Fatalities[[#This Row],[Date]])</f>
        <v>24</v>
      </c>
      <c r="F3212" s="2" t="s">
        <v>22558</v>
      </c>
      <c r="G3212" s="2" t="s">
        <v>19667</v>
      </c>
      <c r="H3212" s="2"/>
      <c r="I3212" s="2" t="s">
        <v>10724</v>
      </c>
      <c r="J3212" s="2"/>
      <c r="K3212" s="2"/>
      <c r="L3212" s="2" t="s">
        <v>3722</v>
      </c>
      <c r="M3212" t="s">
        <v>10725</v>
      </c>
      <c r="N3212">
        <f>Airplane_Crashes_and_Fatalities[[#This Row],[Aboard]]-Airplane_Crashes_and_Fatalities[[#This Row],[Fatalities]]</f>
        <v>3</v>
      </c>
      <c r="P3212">
        <v>9</v>
      </c>
      <c r="Q3212">
        <v>6</v>
      </c>
      <c r="R3212">
        <v>0</v>
      </c>
      <c r="S3212" s="2"/>
    </row>
    <row r="3213" spans="1:19" x14ac:dyDescent="0.3">
      <c r="A3213" s="1">
        <v>29310</v>
      </c>
      <c r="B3213" s="4" t="str">
        <f>TEXT(Airplane_Crashes_and_Fatalities[[#This Row],[Date]],"yyyy")</f>
        <v>1980</v>
      </c>
      <c r="C3213" s="1" t="str">
        <f>TEXT(Airplane_Crashes_and_Fatalities[[#This Row],[Date]],"mmm")</f>
        <v>Mar</v>
      </c>
      <c r="D3213" s="5">
        <f>DAY(Airplane_Crashes_and_Fatalities[[#This Row],[Date]])</f>
        <v>30</v>
      </c>
      <c r="F3213" s="2" t="s">
        <v>22559</v>
      </c>
      <c r="G3213" s="2" t="s">
        <v>19819</v>
      </c>
      <c r="H3213" s="2"/>
      <c r="I3213" s="2" t="s">
        <v>10726</v>
      </c>
      <c r="J3213" s="2"/>
      <c r="K3213" s="2"/>
      <c r="L3213" s="2" t="s">
        <v>10667</v>
      </c>
      <c r="M3213" t="s">
        <v>10727</v>
      </c>
      <c r="N3213">
        <f>Airplane_Crashes_and_Fatalities[[#This Row],[Aboard]]-Airplane_Crashes_and_Fatalities[[#This Row],[Fatalities]]</f>
        <v>0</v>
      </c>
      <c r="O3213">
        <v>695</v>
      </c>
      <c r="P3213">
        <v>9</v>
      </c>
      <c r="Q3213">
        <v>9</v>
      </c>
      <c r="R3213">
        <v>0</v>
      </c>
      <c r="S3213" s="2" t="s">
        <v>10728</v>
      </c>
    </row>
    <row r="3214" spans="1:19" x14ac:dyDescent="0.3">
      <c r="A3214" s="1">
        <v>29323</v>
      </c>
      <c r="B3214" s="4" t="str">
        <f>TEXT(Airplane_Crashes_and_Fatalities[[#This Row],[Date]],"yyyy")</f>
        <v>1980</v>
      </c>
      <c r="C3214" s="1" t="str">
        <f>TEXT(Airplane_Crashes_and_Fatalities[[#This Row],[Date]],"mmm")</f>
        <v>Apr</v>
      </c>
      <c r="D3214" s="5">
        <f>DAY(Airplane_Crashes_and_Fatalities[[#This Row],[Date]])</f>
        <v>12</v>
      </c>
      <c r="E3214" s="3">
        <v>0.86111111111111116</v>
      </c>
      <c r="F3214" s="2" t="s">
        <v>22560</v>
      </c>
      <c r="G3214" s="2" t="s">
        <v>19819</v>
      </c>
      <c r="H3214" s="2"/>
      <c r="I3214" s="2" t="s">
        <v>9467</v>
      </c>
      <c r="J3214" s="2"/>
      <c r="K3214" s="2" t="s">
        <v>10729</v>
      </c>
      <c r="L3214" s="2" t="s">
        <v>10730</v>
      </c>
      <c r="M3214" t="s">
        <v>10731</v>
      </c>
      <c r="N3214">
        <f>Airplane_Crashes_and_Fatalities[[#This Row],[Aboard]]-Airplane_Crashes_and_Fatalities[[#This Row],[Fatalities]]</f>
        <v>3</v>
      </c>
      <c r="O3214" t="s">
        <v>10732</v>
      </c>
      <c r="P3214">
        <v>58</v>
      </c>
      <c r="Q3214">
        <v>55</v>
      </c>
      <c r="R3214">
        <v>0</v>
      </c>
      <c r="S3214" s="2" t="s">
        <v>10733</v>
      </c>
    </row>
    <row r="3215" spans="1:19" x14ac:dyDescent="0.3">
      <c r="A3215" s="1">
        <v>29335</v>
      </c>
      <c r="B3215" s="4" t="str">
        <f>TEXT(Airplane_Crashes_and_Fatalities[[#This Row],[Date]],"yyyy")</f>
        <v>1980</v>
      </c>
      <c r="C3215" s="1" t="str">
        <f>TEXT(Airplane_Crashes_and_Fatalities[[#This Row],[Date]],"mmm")</f>
        <v>Apr</v>
      </c>
      <c r="D3215" s="5">
        <f>DAY(Airplane_Crashes_and_Fatalities[[#This Row],[Date]])</f>
        <v>24</v>
      </c>
      <c r="F3215" s="2" t="s">
        <v>22561</v>
      </c>
      <c r="G3215" s="2" t="s">
        <v>19871</v>
      </c>
      <c r="H3215" s="2"/>
      <c r="I3215" s="2" t="s">
        <v>1718</v>
      </c>
      <c r="J3215" s="2"/>
      <c r="K3215" s="2"/>
      <c r="L3215" s="2" t="s">
        <v>10734</v>
      </c>
      <c r="M3215" t="s">
        <v>10735</v>
      </c>
      <c r="N3215">
        <f>Airplane_Crashes_and_Fatalities[[#This Row],[Aboard]]-Airplane_Crashes_and_Fatalities[[#This Row],[Fatalities]]</f>
        <v>2</v>
      </c>
      <c r="O3215">
        <v>3770</v>
      </c>
      <c r="P3215">
        <v>7</v>
      </c>
      <c r="Q3215">
        <v>5</v>
      </c>
      <c r="R3215">
        <v>0</v>
      </c>
      <c r="S3215" s="2" t="s">
        <v>10736</v>
      </c>
    </row>
    <row r="3216" spans="1:19" x14ac:dyDescent="0.3">
      <c r="A3216" s="1">
        <v>29336</v>
      </c>
      <c r="B3216" s="4" t="str">
        <f>TEXT(Airplane_Crashes_and_Fatalities[[#This Row],[Date]],"yyyy")</f>
        <v>1980</v>
      </c>
      <c r="C3216" s="1" t="str">
        <f>TEXT(Airplane_Crashes_and_Fatalities[[#This Row],[Date]],"mmm")</f>
        <v>Apr</v>
      </c>
      <c r="D3216" s="5">
        <f>DAY(Airplane_Crashes_and_Fatalities[[#This Row],[Date]])</f>
        <v>25</v>
      </c>
      <c r="E3216" s="3">
        <v>0.55624999999999991</v>
      </c>
      <c r="F3216" s="2" t="s">
        <v>21585</v>
      </c>
      <c r="G3216" s="2" t="s">
        <v>21586</v>
      </c>
      <c r="H3216" s="2"/>
      <c r="I3216" s="2" t="s">
        <v>7759</v>
      </c>
      <c r="J3216" s="2" t="s">
        <v>19335</v>
      </c>
      <c r="K3216" s="2" t="s">
        <v>10737</v>
      </c>
      <c r="L3216" s="2" t="s">
        <v>7436</v>
      </c>
      <c r="M3216" t="s">
        <v>10738</v>
      </c>
      <c r="N3216">
        <f>Airplane_Crashes_and_Fatalities[[#This Row],[Aboard]]-Airplane_Crashes_and_Fatalities[[#This Row],[Fatalities]]</f>
        <v>0</v>
      </c>
      <c r="O3216" t="s">
        <v>10739</v>
      </c>
      <c r="P3216">
        <v>146</v>
      </c>
      <c r="Q3216">
        <v>146</v>
      </c>
      <c r="R3216">
        <v>0</v>
      </c>
      <c r="S3216" s="2" t="s">
        <v>10740</v>
      </c>
    </row>
    <row r="3217" spans="1:19" x14ac:dyDescent="0.3">
      <c r="A3217" s="1">
        <v>29338</v>
      </c>
      <c r="B3217" s="4" t="str">
        <f>TEXT(Airplane_Crashes_and_Fatalities[[#This Row],[Date]],"yyyy")</f>
        <v>1980</v>
      </c>
      <c r="C3217" s="1" t="str">
        <f>TEXT(Airplane_Crashes_and_Fatalities[[#This Row],[Date]],"mmm")</f>
        <v>Apr</v>
      </c>
      <c r="D3217" s="5">
        <f>DAY(Airplane_Crashes_and_Fatalities[[#This Row],[Date]])</f>
        <v>27</v>
      </c>
      <c r="E3217" s="3">
        <v>0.28819444444444442</v>
      </c>
      <c r="F3217" s="2" t="s">
        <v>22562</v>
      </c>
      <c r="G3217" s="2" t="s">
        <v>19948</v>
      </c>
      <c r="H3217" s="2"/>
      <c r="I3217" s="2" t="s">
        <v>6956</v>
      </c>
      <c r="J3217" s="2" t="s">
        <v>19336</v>
      </c>
      <c r="K3217" s="2" t="s">
        <v>10741</v>
      </c>
      <c r="L3217" s="2" t="s">
        <v>10742</v>
      </c>
      <c r="M3217" t="s">
        <v>10743</v>
      </c>
      <c r="N3217">
        <f>Airplane_Crashes_and_Fatalities[[#This Row],[Aboard]]-Airplane_Crashes_and_Fatalities[[#This Row],[Fatalities]]</f>
        <v>9</v>
      </c>
      <c r="O3217">
        <v>1568</v>
      </c>
      <c r="P3217">
        <v>53</v>
      </c>
      <c r="Q3217">
        <v>44</v>
      </c>
      <c r="R3217">
        <v>0</v>
      </c>
      <c r="S3217" s="2" t="s">
        <v>10744</v>
      </c>
    </row>
    <row r="3218" spans="1:19" x14ac:dyDescent="0.3">
      <c r="A3218" s="1">
        <v>29354</v>
      </c>
      <c r="B3218" s="4" t="str">
        <f>TEXT(Airplane_Crashes_and_Fatalities[[#This Row],[Date]],"yyyy")</f>
        <v>1980</v>
      </c>
      <c r="C3218" s="1" t="str">
        <f>TEXT(Airplane_Crashes_and_Fatalities[[#This Row],[Date]],"mmm")</f>
        <v>May</v>
      </c>
      <c r="D3218" s="5">
        <f>DAY(Airplane_Crashes_and_Fatalities[[#This Row],[Date]])</f>
        <v>13</v>
      </c>
      <c r="F3218" s="2" t="s">
        <v>21344</v>
      </c>
      <c r="G3218" s="2" t="s">
        <v>19819</v>
      </c>
      <c r="H3218" s="2"/>
      <c r="I3218" s="2" t="s">
        <v>10726</v>
      </c>
      <c r="J3218" s="2"/>
      <c r="K3218" s="2"/>
      <c r="L3218" s="2" t="s">
        <v>10667</v>
      </c>
      <c r="M3218" t="s">
        <v>10745</v>
      </c>
      <c r="N3218">
        <f>Airplane_Crashes_and_Fatalities[[#This Row],[Aboard]]-Airplane_Crashes_and_Fatalities[[#This Row],[Fatalities]]</f>
        <v>0</v>
      </c>
      <c r="O3218">
        <v>208</v>
      </c>
      <c r="P3218">
        <v>7</v>
      </c>
      <c r="Q3218">
        <v>7</v>
      </c>
      <c r="R3218">
        <v>0</v>
      </c>
      <c r="S3218" s="2" t="s">
        <v>10746</v>
      </c>
    </row>
    <row r="3219" spans="1:19" x14ac:dyDescent="0.3">
      <c r="A3219" s="1">
        <v>29354</v>
      </c>
      <c r="B3219" s="4" t="str">
        <f>TEXT(Airplane_Crashes_and_Fatalities[[#This Row],[Date]],"yyyy")</f>
        <v>1980</v>
      </c>
      <c r="C3219" s="1" t="str">
        <f>TEXT(Airplane_Crashes_and_Fatalities[[#This Row],[Date]],"mmm")</f>
        <v>May</v>
      </c>
      <c r="D3219" s="5">
        <f>DAY(Airplane_Crashes_and_Fatalities[[#This Row],[Date]])</f>
        <v>13</v>
      </c>
      <c r="F3219" s="2" t="s">
        <v>22563</v>
      </c>
      <c r="G3219" s="2" t="s">
        <v>19856</v>
      </c>
      <c r="H3219" s="2"/>
      <c r="I3219" s="2" t="s">
        <v>852</v>
      </c>
      <c r="J3219" s="2"/>
      <c r="K3219" s="2" t="s">
        <v>633</v>
      </c>
      <c r="L3219" s="2" t="s">
        <v>5542</v>
      </c>
      <c r="M3219" t="s">
        <v>10747</v>
      </c>
      <c r="N3219">
        <f>Airplane_Crashes_and_Fatalities[[#This Row],[Aboard]]-Airplane_Crashes_and_Fatalities[[#This Row],[Fatalities]]</f>
        <v>0</v>
      </c>
      <c r="O3219">
        <v>147001642</v>
      </c>
      <c r="P3219">
        <v>3</v>
      </c>
      <c r="Q3219">
        <v>3</v>
      </c>
      <c r="R3219">
        <v>0</v>
      </c>
      <c r="S3219" s="2" t="s">
        <v>511</v>
      </c>
    </row>
    <row r="3220" spans="1:19" x14ac:dyDescent="0.3">
      <c r="A3220" s="1">
        <v>29576</v>
      </c>
      <c r="B3220" s="4" t="str">
        <f>TEXT(Airplane_Crashes_and_Fatalities[[#This Row],[Date]],"yyyy")</f>
        <v>1980</v>
      </c>
      <c r="C3220" s="1" t="str">
        <f>TEXT(Airplane_Crashes_and_Fatalities[[#This Row],[Date]],"mmm")</f>
        <v>Dec</v>
      </c>
      <c r="D3220" s="5">
        <f>DAY(Airplane_Crashes_and_Fatalities[[#This Row],[Date]])</f>
        <v>21</v>
      </c>
      <c r="E3220" s="3">
        <v>0.59930555555555554</v>
      </c>
      <c r="F3220" s="2" t="s">
        <v>22564</v>
      </c>
      <c r="G3220" s="2" t="s">
        <v>19762</v>
      </c>
      <c r="H3220" s="2"/>
      <c r="I3220" s="2" t="s">
        <v>10748</v>
      </c>
      <c r="J3220" s="2"/>
      <c r="K3220" s="2" t="s">
        <v>10749</v>
      </c>
      <c r="L3220" s="2" t="s">
        <v>10750</v>
      </c>
      <c r="M3220" t="s">
        <v>10751</v>
      </c>
      <c r="N3220">
        <f>Airplane_Crashes_and_Fatalities[[#This Row],[Aboard]]-Airplane_Crashes_and_Fatalities[[#This Row],[Fatalities]]</f>
        <v>0</v>
      </c>
      <c r="O3220">
        <v>165</v>
      </c>
      <c r="P3220">
        <v>70</v>
      </c>
      <c r="Q3220">
        <v>70</v>
      </c>
      <c r="R3220">
        <v>0</v>
      </c>
      <c r="S3220" s="2" t="s">
        <v>10752</v>
      </c>
    </row>
    <row r="3221" spans="1:19" x14ac:dyDescent="0.3">
      <c r="A3221" s="1">
        <v>29360</v>
      </c>
      <c r="B3221" s="4" t="str">
        <f>TEXT(Airplane_Crashes_and_Fatalities[[#This Row],[Date]],"yyyy")</f>
        <v>1980</v>
      </c>
      <c r="C3221" s="1" t="str">
        <f>TEXT(Airplane_Crashes_and_Fatalities[[#This Row],[Date]],"mmm")</f>
        <v>May</v>
      </c>
      <c r="D3221" s="5">
        <f>DAY(Airplane_Crashes_and_Fatalities[[#This Row],[Date]])</f>
        <v>19</v>
      </c>
      <c r="E3221" s="3">
        <v>0.50347222222222232</v>
      </c>
      <c r="F3221" s="2" t="s">
        <v>22565</v>
      </c>
      <c r="G3221" s="2" t="s">
        <v>19954</v>
      </c>
      <c r="H3221" s="2"/>
      <c r="I3221" s="2" t="s">
        <v>10753</v>
      </c>
      <c r="J3221" s="2"/>
      <c r="K3221" s="2" t="s">
        <v>10754</v>
      </c>
      <c r="L3221" s="2" t="s">
        <v>10755</v>
      </c>
      <c r="M3221" t="s">
        <v>10756</v>
      </c>
      <c r="N3221">
        <f>Airplane_Crashes_and_Fatalities[[#This Row],[Aboard]]-Airplane_Crashes_and_Fatalities[[#This Row],[Fatalities]]</f>
        <v>0</v>
      </c>
      <c r="O3221" t="s">
        <v>10757</v>
      </c>
      <c r="P3221">
        <v>2</v>
      </c>
      <c r="Q3221">
        <v>2</v>
      </c>
      <c r="R3221">
        <v>0</v>
      </c>
      <c r="S3221" s="2" t="s">
        <v>10758</v>
      </c>
    </row>
    <row r="3222" spans="1:19" x14ac:dyDescent="0.3">
      <c r="A3222" s="1">
        <v>29369</v>
      </c>
      <c r="B3222" s="4" t="str">
        <f>TEXT(Airplane_Crashes_and_Fatalities[[#This Row],[Date]],"yyyy")</f>
        <v>1980</v>
      </c>
      <c r="C3222" s="1" t="str">
        <f>TEXT(Airplane_Crashes_and_Fatalities[[#This Row],[Date]],"mmm")</f>
        <v>May</v>
      </c>
      <c r="D3222" s="5">
        <f>DAY(Airplane_Crashes_and_Fatalities[[#This Row],[Date]])</f>
        <v>28</v>
      </c>
      <c r="E3222" s="3">
        <v>0.51736111111111116</v>
      </c>
      <c r="F3222" s="2" t="s">
        <v>22566</v>
      </c>
      <c r="G3222" s="2" t="s">
        <v>19710</v>
      </c>
      <c r="H3222" s="2"/>
      <c r="I3222" s="2" t="s">
        <v>10759</v>
      </c>
      <c r="J3222" s="2"/>
      <c r="K3222" s="2"/>
      <c r="L3222" s="2" t="s">
        <v>10760</v>
      </c>
      <c r="M3222" t="s">
        <v>10761</v>
      </c>
      <c r="N3222">
        <f>Airplane_Crashes_and_Fatalities[[#This Row],[Aboard]]-Airplane_Crashes_and_Fatalities[[#This Row],[Fatalities]]</f>
        <v>0</v>
      </c>
      <c r="O3222">
        <v>4520</v>
      </c>
      <c r="P3222">
        <v>11</v>
      </c>
      <c r="Q3222">
        <v>11</v>
      </c>
      <c r="R3222">
        <v>0</v>
      </c>
      <c r="S3222" s="2" t="s">
        <v>10762</v>
      </c>
    </row>
    <row r="3223" spans="1:19" x14ac:dyDescent="0.3">
      <c r="A3223" s="1">
        <v>29374</v>
      </c>
      <c r="B3223" s="4" t="str">
        <f>TEXT(Airplane_Crashes_and_Fatalities[[#This Row],[Date]],"yyyy")</f>
        <v>1980</v>
      </c>
      <c r="C3223" s="1" t="str">
        <f>TEXT(Airplane_Crashes_and_Fatalities[[#This Row],[Date]],"mmm")</f>
        <v>Jun</v>
      </c>
      <c r="D3223" s="5">
        <f>DAY(Airplane_Crashes_and_Fatalities[[#This Row],[Date]])</f>
        <v>2</v>
      </c>
      <c r="F3223" s="2" t="s">
        <v>22567</v>
      </c>
      <c r="G3223" s="2" t="s">
        <v>19975</v>
      </c>
      <c r="H3223" s="2"/>
      <c r="I3223" s="2" t="s">
        <v>992</v>
      </c>
      <c r="J3223" s="2"/>
      <c r="K3223" s="2"/>
      <c r="L3223" s="2" t="s">
        <v>10763</v>
      </c>
      <c r="M3223" t="s">
        <v>10764</v>
      </c>
      <c r="N3223">
        <f>Airplane_Crashes_and_Fatalities[[#This Row],[Aboard]]-Airplane_Crashes_and_Fatalities[[#This Row],[Fatalities]]</f>
        <v>0</v>
      </c>
      <c r="O3223">
        <v>118</v>
      </c>
      <c r="P3223">
        <v>13</v>
      </c>
      <c r="Q3223">
        <v>13</v>
      </c>
      <c r="R3223">
        <v>0</v>
      </c>
      <c r="S3223" s="2" t="s">
        <v>10765</v>
      </c>
    </row>
    <row r="3224" spans="1:19" x14ac:dyDescent="0.3">
      <c r="A3224" s="1">
        <v>29380</v>
      </c>
      <c r="B3224" s="4" t="str">
        <f>TEXT(Airplane_Crashes_and_Fatalities[[#This Row],[Date]],"yyyy")</f>
        <v>1980</v>
      </c>
      <c r="C3224" s="1" t="str">
        <f>TEXT(Airplane_Crashes_and_Fatalities[[#This Row],[Date]],"mmm")</f>
        <v>Jun</v>
      </c>
      <c r="D3224" s="5">
        <f>DAY(Airplane_Crashes_and_Fatalities[[#This Row],[Date]])</f>
        <v>8</v>
      </c>
      <c r="E3224" s="3">
        <v>0.6479166666666667</v>
      </c>
      <c r="F3224" s="2" t="s">
        <v>22568</v>
      </c>
      <c r="G3224" s="2" t="s">
        <v>20729</v>
      </c>
      <c r="H3224" s="2"/>
      <c r="I3224" s="2" t="s">
        <v>10766</v>
      </c>
      <c r="J3224" s="2"/>
      <c r="K3224" s="2"/>
      <c r="L3224" s="2" t="s">
        <v>7809</v>
      </c>
      <c r="M3224" t="s">
        <v>10767</v>
      </c>
      <c r="N3224">
        <f>Airplane_Crashes_and_Fatalities[[#This Row],[Aboard]]-Airplane_Crashes_and_Fatalities[[#This Row],[Fatalities]]</f>
        <v>0</v>
      </c>
      <c r="O3224">
        <v>9721753</v>
      </c>
      <c r="P3224">
        <v>29</v>
      </c>
      <c r="Q3224">
        <v>29</v>
      </c>
      <c r="R3224">
        <v>0</v>
      </c>
      <c r="S3224" s="2" t="s">
        <v>10768</v>
      </c>
    </row>
    <row r="3225" spans="1:19" x14ac:dyDescent="0.3">
      <c r="A3225" s="1">
        <v>29384</v>
      </c>
      <c r="B3225" s="4" t="str">
        <f>TEXT(Airplane_Crashes_and_Fatalities[[#This Row],[Date]],"yyyy")</f>
        <v>1980</v>
      </c>
      <c r="C3225" s="1" t="str">
        <f>TEXT(Airplane_Crashes_and_Fatalities[[#This Row],[Date]],"mmm")</f>
        <v>Jun</v>
      </c>
      <c r="D3225" s="5">
        <f>DAY(Airplane_Crashes_and_Fatalities[[#This Row],[Date]])</f>
        <v>12</v>
      </c>
      <c r="E3225" s="3">
        <v>0.65694444444444455</v>
      </c>
      <c r="F3225" s="2" t="s">
        <v>22569</v>
      </c>
      <c r="G3225" s="2" t="s">
        <v>19817</v>
      </c>
      <c r="H3225" s="2"/>
      <c r="I3225" s="2" t="s">
        <v>10769</v>
      </c>
      <c r="J3225" s="2" t="s">
        <v>19337</v>
      </c>
      <c r="K3225" s="2" t="s">
        <v>10770</v>
      </c>
      <c r="L3225" s="2" t="s">
        <v>10771</v>
      </c>
      <c r="M3225" t="s">
        <v>10772</v>
      </c>
      <c r="N3225">
        <f>Airplane_Crashes_and_Fatalities[[#This Row],[Aboard]]-Airplane_Crashes_and_Fatalities[[#This Row],[Fatalities]]</f>
        <v>2</v>
      </c>
      <c r="O3225" t="s">
        <v>10773</v>
      </c>
      <c r="P3225">
        <v>15</v>
      </c>
      <c r="Q3225">
        <v>13</v>
      </c>
      <c r="R3225">
        <v>0</v>
      </c>
      <c r="S3225" s="2" t="s">
        <v>10774</v>
      </c>
    </row>
    <row r="3226" spans="1:19" x14ac:dyDescent="0.3">
      <c r="A3226" s="1">
        <v>29384</v>
      </c>
      <c r="B3226" s="4" t="str">
        <f>TEXT(Airplane_Crashes_and_Fatalities[[#This Row],[Date]],"yyyy")</f>
        <v>1980</v>
      </c>
      <c r="C3226" s="1" t="str">
        <f>TEXT(Airplane_Crashes_and_Fatalities[[#This Row],[Date]],"mmm")</f>
        <v>Jun</v>
      </c>
      <c r="D3226" s="5">
        <f>DAY(Airplane_Crashes_and_Fatalities[[#This Row],[Date]])</f>
        <v>12</v>
      </c>
      <c r="F3226" s="2" t="s">
        <v>22570</v>
      </c>
      <c r="G3226" s="2" t="s">
        <v>19866</v>
      </c>
      <c r="H3226" s="2"/>
      <c r="I3226" s="2" t="s">
        <v>2306</v>
      </c>
      <c r="J3226" s="2"/>
      <c r="K3226" s="2"/>
      <c r="L3226" s="2" t="s">
        <v>7809</v>
      </c>
      <c r="M3226" t="s">
        <v>10775</v>
      </c>
      <c r="N3226">
        <f>Airplane_Crashes_and_Fatalities[[#This Row],[Aboard]]-Airplane_Crashes_and_Fatalities[[#This Row],[Fatalities]]</f>
        <v>0</v>
      </c>
      <c r="O3226">
        <v>9910403</v>
      </c>
      <c r="P3226">
        <v>29</v>
      </c>
      <c r="Q3226">
        <v>29</v>
      </c>
      <c r="R3226">
        <v>0</v>
      </c>
      <c r="S3226" s="2" t="s">
        <v>2433</v>
      </c>
    </row>
    <row r="3227" spans="1:19" x14ac:dyDescent="0.3">
      <c r="A3227" s="1">
        <v>29387</v>
      </c>
      <c r="B3227" s="4" t="str">
        <f>TEXT(Airplane_Crashes_and_Fatalities[[#This Row],[Date]],"yyyy")</f>
        <v>1980</v>
      </c>
      <c r="C3227" s="1" t="str">
        <f>TEXT(Airplane_Crashes_and_Fatalities[[#This Row],[Date]],"mmm")</f>
        <v>Jun</v>
      </c>
      <c r="D3227" s="5">
        <f>DAY(Airplane_Crashes_and_Fatalities[[#This Row],[Date]])</f>
        <v>15</v>
      </c>
      <c r="E3227" s="3">
        <v>0.46249999999999991</v>
      </c>
      <c r="F3227" s="2" t="s">
        <v>22571</v>
      </c>
      <c r="G3227" s="2" t="s">
        <v>21017</v>
      </c>
      <c r="H3227" s="2"/>
      <c r="I3227" s="2" t="s">
        <v>10776</v>
      </c>
      <c r="J3227" s="2"/>
      <c r="K3227" s="2" t="s">
        <v>10777</v>
      </c>
      <c r="L3227" s="2" t="s">
        <v>9382</v>
      </c>
      <c r="M3227" t="s">
        <v>10778</v>
      </c>
      <c r="N3227">
        <f>Airplane_Crashes_and_Fatalities[[#This Row],[Aboard]]-Airplane_Crashes_and_Fatalities[[#This Row],[Fatalities]]</f>
        <v>0</v>
      </c>
      <c r="P3227">
        <v>2</v>
      </c>
      <c r="Q3227">
        <v>2</v>
      </c>
      <c r="R3227">
        <v>0</v>
      </c>
      <c r="S3227" s="2" t="s">
        <v>10779</v>
      </c>
    </row>
    <row r="3228" spans="1:19" x14ac:dyDescent="0.3">
      <c r="A3228" s="1">
        <v>29399</v>
      </c>
      <c r="B3228" s="4" t="str">
        <f>TEXT(Airplane_Crashes_and_Fatalities[[#This Row],[Date]],"yyyy")</f>
        <v>1980</v>
      </c>
      <c r="C3228" s="1" t="str">
        <f>TEXT(Airplane_Crashes_and_Fatalities[[#This Row],[Date]],"mmm")</f>
        <v>Jun</v>
      </c>
      <c r="D3228" s="5">
        <f>DAY(Airplane_Crashes_and_Fatalities[[#This Row],[Date]])</f>
        <v>27</v>
      </c>
      <c r="E3228" s="3">
        <v>0.87430555555555545</v>
      </c>
      <c r="F3228" s="2" t="s">
        <v>22572</v>
      </c>
      <c r="G3228" s="2" t="s">
        <v>22573</v>
      </c>
      <c r="H3228" s="2" t="s">
        <v>19745</v>
      </c>
      <c r="I3228" s="2" t="s">
        <v>5260</v>
      </c>
      <c r="J3228" s="2" t="s">
        <v>19338</v>
      </c>
      <c r="K3228" s="2" t="s">
        <v>10780</v>
      </c>
      <c r="L3228" s="2" t="s">
        <v>8694</v>
      </c>
      <c r="M3228" t="s">
        <v>10781</v>
      </c>
      <c r="N3228">
        <f>Airplane_Crashes_and_Fatalities[[#This Row],[Aboard]]-Airplane_Crashes_and_Fatalities[[#This Row],[Fatalities]]</f>
        <v>0</v>
      </c>
      <c r="O3228" t="s">
        <v>10782</v>
      </c>
      <c r="P3228">
        <v>81</v>
      </c>
      <c r="Q3228">
        <v>81</v>
      </c>
      <c r="R3228">
        <v>0</v>
      </c>
      <c r="S3228" s="2" t="s">
        <v>10783</v>
      </c>
    </row>
    <row r="3229" spans="1:19" x14ac:dyDescent="0.3">
      <c r="A3229" s="1">
        <v>29409</v>
      </c>
      <c r="B3229" s="4" t="str">
        <f>TEXT(Airplane_Crashes_and_Fatalities[[#This Row],[Date]],"yyyy")</f>
        <v>1980</v>
      </c>
      <c r="C3229" s="1" t="str">
        <f>TEXT(Airplane_Crashes_and_Fatalities[[#This Row],[Date]],"mmm")</f>
        <v>Jul</v>
      </c>
      <c r="D3229" s="5">
        <f>DAY(Airplane_Crashes_and_Fatalities[[#This Row],[Date]])</f>
        <v>7</v>
      </c>
      <c r="F3229" s="2" t="s">
        <v>22574</v>
      </c>
      <c r="G3229" s="2" t="s">
        <v>19880</v>
      </c>
      <c r="H3229" s="2"/>
      <c r="I3229" s="2" t="s">
        <v>10784</v>
      </c>
      <c r="J3229" s="2"/>
      <c r="K3229" s="2"/>
      <c r="L3229" s="2" t="s">
        <v>10785</v>
      </c>
      <c r="M3229" t="s">
        <v>10786</v>
      </c>
      <c r="N3229">
        <f>Airplane_Crashes_and_Fatalities[[#This Row],[Aboard]]-Airplane_Crashes_and_Fatalities[[#This Row],[Fatalities]]</f>
        <v>0</v>
      </c>
      <c r="O3229" t="s">
        <v>10787</v>
      </c>
      <c r="P3229">
        <v>13</v>
      </c>
      <c r="Q3229">
        <v>13</v>
      </c>
      <c r="R3229">
        <v>0</v>
      </c>
      <c r="S3229" s="2"/>
    </row>
    <row r="3230" spans="1:19" x14ac:dyDescent="0.3">
      <c r="A3230" s="1">
        <v>29409</v>
      </c>
      <c r="B3230" s="4" t="str">
        <f>TEXT(Airplane_Crashes_and_Fatalities[[#This Row],[Date]],"yyyy")</f>
        <v>1980</v>
      </c>
      <c r="C3230" s="1" t="str">
        <f>TEXT(Airplane_Crashes_and_Fatalities[[#This Row],[Date]],"mmm")</f>
        <v>Jul</v>
      </c>
      <c r="D3230" s="5">
        <f>DAY(Airplane_Crashes_and_Fatalities[[#This Row],[Date]])</f>
        <v>7</v>
      </c>
      <c r="E3230" s="3">
        <v>2.7083333333333348E-2</v>
      </c>
      <c r="F3230" s="2" t="s">
        <v>22575</v>
      </c>
      <c r="G3230" s="2" t="s">
        <v>22576</v>
      </c>
      <c r="H3230" s="2" t="s">
        <v>19768</v>
      </c>
      <c r="I3230" s="2" t="s">
        <v>2306</v>
      </c>
      <c r="J3230" s="2" t="s">
        <v>19339</v>
      </c>
      <c r="K3230" s="2" t="s">
        <v>10788</v>
      </c>
      <c r="L3230" s="2" t="s">
        <v>9365</v>
      </c>
      <c r="M3230" t="s">
        <v>10789</v>
      </c>
      <c r="N3230">
        <f>Airplane_Crashes_and_Fatalities[[#This Row],[Aboard]]-Airplane_Crashes_and_Fatalities[[#This Row],[Fatalities]]</f>
        <v>0</v>
      </c>
      <c r="O3230">
        <v>355</v>
      </c>
      <c r="P3230">
        <v>166</v>
      </c>
      <c r="Q3230">
        <v>166</v>
      </c>
      <c r="R3230">
        <v>0</v>
      </c>
      <c r="S3230" s="2" t="s">
        <v>10790</v>
      </c>
    </row>
    <row r="3231" spans="1:19" x14ac:dyDescent="0.3">
      <c r="A3231" s="1">
        <v>29414</v>
      </c>
      <c r="B3231" s="4" t="str">
        <f>TEXT(Airplane_Crashes_and_Fatalities[[#This Row],[Date]],"yyyy")</f>
        <v>1980</v>
      </c>
      <c r="C3231" s="1" t="str">
        <f>TEXT(Airplane_Crashes_and_Fatalities[[#This Row],[Date]],"mmm")</f>
        <v>Jul</v>
      </c>
      <c r="D3231" s="5">
        <f>DAY(Airplane_Crashes_and_Fatalities[[#This Row],[Date]])</f>
        <v>12</v>
      </c>
      <c r="F3231" s="2" t="s">
        <v>22577</v>
      </c>
      <c r="G3231" s="2" t="s">
        <v>20063</v>
      </c>
      <c r="H3231" s="2"/>
      <c r="I3231" s="2" t="s">
        <v>10791</v>
      </c>
      <c r="J3231" s="2"/>
      <c r="K3231" s="2" t="s">
        <v>10792</v>
      </c>
      <c r="L3231" s="2" t="s">
        <v>8661</v>
      </c>
      <c r="M3231" t="s">
        <v>10793</v>
      </c>
      <c r="N3231">
        <f>Airplane_Crashes_and_Fatalities[[#This Row],[Aboard]]-Airplane_Crashes_and_Fatalities[[#This Row],[Fatalities]]</f>
        <v>0</v>
      </c>
      <c r="O3231" t="s">
        <v>10794</v>
      </c>
      <c r="P3231">
        <v>8</v>
      </c>
      <c r="Q3231">
        <v>8</v>
      </c>
      <c r="R3231">
        <v>0</v>
      </c>
      <c r="S3231" s="2" t="s">
        <v>10795</v>
      </c>
    </row>
    <row r="3232" spans="1:19" x14ac:dyDescent="0.3">
      <c r="A3232" s="1">
        <v>29423</v>
      </c>
      <c r="B3232" s="4" t="str">
        <f>TEXT(Airplane_Crashes_and_Fatalities[[#This Row],[Date]],"yyyy")</f>
        <v>1980</v>
      </c>
      <c r="C3232" s="1" t="str">
        <f>TEXT(Airplane_Crashes_and_Fatalities[[#This Row],[Date]],"mmm")</f>
        <v>Jul</v>
      </c>
      <c r="D3232" s="5">
        <f>DAY(Airplane_Crashes_and_Fatalities[[#This Row],[Date]])</f>
        <v>21</v>
      </c>
      <c r="E3232" s="3">
        <v>0.70972222222222214</v>
      </c>
      <c r="F3232" s="2" t="s">
        <v>22578</v>
      </c>
      <c r="G3232" s="2" t="s">
        <v>20827</v>
      </c>
      <c r="H3232" s="2"/>
      <c r="I3232" s="2" t="s">
        <v>10796</v>
      </c>
      <c r="J3232" s="2"/>
      <c r="K3232" s="2" t="s">
        <v>10797</v>
      </c>
      <c r="L3232" s="2" t="s">
        <v>10798</v>
      </c>
      <c r="M3232" t="s">
        <v>10799</v>
      </c>
      <c r="N3232">
        <f>Airplane_Crashes_and_Fatalities[[#This Row],[Aboard]]-Airplane_Crashes_and_Fatalities[[#This Row],[Fatalities]]</f>
        <v>0</v>
      </c>
      <c r="P3232">
        <v>8</v>
      </c>
      <c r="Q3232">
        <v>8</v>
      </c>
      <c r="R3232">
        <v>0</v>
      </c>
      <c r="S3232" s="2" t="s">
        <v>10800</v>
      </c>
    </row>
    <row r="3233" spans="1:19" x14ac:dyDescent="0.3">
      <c r="A3233" s="1">
        <v>29427</v>
      </c>
      <c r="B3233" s="4" t="str">
        <f>TEXT(Airplane_Crashes_and_Fatalities[[#This Row],[Date]],"yyyy")</f>
        <v>1980</v>
      </c>
      <c r="C3233" s="1" t="str">
        <f>TEXT(Airplane_Crashes_and_Fatalities[[#This Row],[Date]],"mmm")</f>
        <v>Jul</v>
      </c>
      <c r="D3233" s="5">
        <f>DAY(Airplane_Crashes_and_Fatalities[[#This Row],[Date]])</f>
        <v>25</v>
      </c>
      <c r="E3233" s="3">
        <v>0.30069444444444438</v>
      </c>
      <c r="F3233" s="2" t="s">
        <v>20766</v>
      </c>
      <c r="G3233" s="2" t="s">
        <v>19692</v>
      </c>
      <c r="H3233" s="2"/>
      <c r="I3233" s="2" t="s">
        <v>10801</v>
      </c>
      <c r="J3233" s="2"/>
      <c r="K3233" s="2" t="s">
        <v>10802</v>
      </c>
      <c r="L3233" s="2" t="s">
        <v>10803</v>
      </c>
      <c r="M3233" t="s">
        <v>10804</v>
      </c>
      <c r="N3233">
        <f>Airplane_Crashes_and_Fatalities[[#This Row],[Aboard]]-Airplane_Crashes_and_Fatalities[[#This Row],[Fatalities]]</f>
        <v>0</v>
      </c>
      <c r="O3233">
        <v>317405138</v>
      </c>
      <c r="P3233">
        <v>3</v>
      </c>
      <c r="Q3233">
        <v>3</v>
      </c>
      <c r="R3233">
        <v>0</v>
      </c>
      <c r="S3233" s="2" t="s">
        <v>10805</v>
      </c>
    </row>
    <row r="3234" spans="1:19" x14ac:dyDescent="0.3">
      <c r="A3234" s="1">
        <v>29434</v>
      </c>
      <c r="B3234" s="4" t="str">
        <f>TEXT(Airplane_Crashes_and_Fatalities[[#This Row],[Date]],"yyyy")</f>
        <v>1980</v>
      </c>
      <c r="C3234" s="1" t="str">
        <f>TEXT(Airplane_Crashes_and_Fatalities[[#This Row],[Date]],"mmm")</f>
        <v>Aug</v>
      </c>
      <c r="D3234" s="5">
        <f>DAY(Airplane_Crashes_and_Fatalities[[#This Row],[Date]])</f>
        <v>1</v>
      </c>
      <c r="F3234" s="2" t="s">
        <v>22579</v>
      </c>
      <c r="G3234" s="2" t="s">
        <v>19880</v>
      </c>
      <c r="H3234" s="2"/>
      <c r="I3234" s="2" t="s">
        <v>10806</v>
      </c>
      <c r="J3234" s="2"/>
      <c r="K3234" s="2" t="s">
        <v>10807</v>
      </c>
      <c r="L3234" s="2" t="s">
        <v>10808</v>
      </c>
      <c r="M3234" t="s">
        <v>10809</v>
      </c>
      <c r="N3234">
        <f>Airplane_Crashes_and_Fatalities[[#This Row],[Aboard]]-Airplane_Crashes_and_Fatalities[[#This Row],[Fatalities]]</f>
        <v>4</v>
      </c>
      <c r="O3234" t="s">
        <v>10810</v>
      </c>
      <c r="P3234">
        <v>7</v>
      </c>
      <c r="Q3234">
        <v>3</v>
      </c>
      <c r="R3234">
        <v>0</v>
      </c>
      <c r="S3234" s="2" t="s">
        <v>10811</v>
      </c>
    </row>
    <row r="3235" spans="1:19" x14ac:dyDescent="0.3">
      <c r="A3235" s="1">
        <v>29436</v>
      </c>
      <c r="B3235" s="4" t="str">
        <f>TEXT(Airplane_Crashes_and_Fatalities[[#This Row],[Date]],"yyyy")</f>
        <v>1980</v>
      </c>
      <c r="C3235" s="1" t="str">
        <f>TEXT(Airplane_Crashes_and_Fatalities[[#This Row],[Date]],"mmm")</f>
        <v>Aug</v>
      </c>
      <c r="D3235" s="5">
        <f>DAY(Airplane_Crashes_and_Fatalities[[#This Row],[Date]])</f>
        <v>3</v>
      </c>
      <c r="E3235" s="3">
        <v>0.67708333333333326</v>
      </c>
      <c r="F3235" s="2" t="s">
        <v>22580</v>
      </c>
      <c r="G3235" s="2" t="s">
        <v>20063</v>
      </c>
      <c r="H3235" s="2"/>
      <c r="I3235" s="2" t="s">
        <v>10084</v>
      </c>
      <c r="J3235" s="2"/>
      <c r="K3235" s="2" t="s">
        <v>10812</v>
      </c>
      <c r="L3235" s="2" t="s">
        <v>10813</v>
      </c>
      <c r="M3235" t="s">
        <v>10814</v>
      </c>
      <c r="N3235">
        <f>Airplane_Crashes_and_Fatalities[[#This Row],[Aboard]]-Airplane_Crashes_and_Fatalities[[#This Row],[Fatalities]]</f>
        <v>7</v>
      </c>
      <c r="P3235">
        <v>9</v>
      </c>
      <c r="Q3235">
        <v>2</v>
      </c>
      <c r="R3235">
        <v>0</v>
      </c>
      <c r="S3235" s="2" t="s">
        <v>10815</v>
      </c>
    </row>
    <row r="3236" spans="1:19" x14ac:dyDescent="0.3">
      <c r="A3236" s="1">
        <v>29439</v>
      </c>
      <c r="B3236" s="4" t="str">
        <f>TEXT(Airplane_Crashes_and_Fatalities[[#This Row],[Date]],"yyyy")</f>
        <v>1980</v>
      </c>
      <c r="C3236" s="1" t="str">
        <f>TEXT(Airplane_Crashes_and_Fatalities[[#This Row],[Date]],"mmm")</f>
        <v>Aug</v>
      </c>
      <c r="D3236" s="5">
        <f>DAY(Airplane_Crashes_and_Fatalities[[#This Row],[Date]])</f>
        <v>6</v>
      </c>
      <c r="E3236" s="3">
        <v>0.73611111111111116</v>
      </c>
      <c r="F3236" s="2" t="s">
        <v>22363</v>
      </c>
      <c r="G3236" s="2" t="s">
        <v>21480</v>
      </c>
      <c r="H3236" s="2"/>
      <c r="I3236" s="2" t="s">
        <v>9955</v>
      </c>
      <c r="J3236" s="2"/>
      <c r="K3236" s="2" t="s">
        <v>10816</v>
      </c>
      <c r="L3236" s="2" t="s">
        <v>10817</v>
      </c>
      <c r="M3236" t="s">
        <v>10818</v>
      </c>
      <c r="N3236">
        <f>Airplane_Crashes_and_Fatalities[[#This Row],[Aboard]]-Airplane_Crashes_and_Fatalities[[#This Row],[Fatalities]]</f>
        <v>0</v>
      </c>
      <c r="O3236">
        <v>30203</v>
      </c>
      <c r="P3236">
        <v>13</v>
      </c>
      <c r="Q3236">
        <v>13</v>
      </c>
      <c r="R3236">
        <v>0</v>
      </c>
      <c r="S3236" s="2" t="s">
        <v>10819</v>
      </c>
    </row>
    <row r="3237" spans="1:19" x14ac:dyDescent="0.3">
      <c r="A3237" s="1">
        <v>29440</v>
      </c>
      <c r="B3237" s="4" t="str">
        <f>TEXT(Airplane_Crashes_and_Fatalities[[#This Row],[Date]],"yyyy")</f>
        <v>1980</v>
      </c>
      <c r="C3237" s="1" t="str">
        <f>TEXT(Airplane_Crashes_and_Fatalities[[#This Row],[Date]],"mmm")</f>
        <v>Aug</v>
      </c>
      <c r="D3237" s="5">
        <f>DAY(Airplane_Crashes_and_Fatalities[[#This Row],[Date]])</f>
        <v>7</v>
      </c>
      <c r="E3237" s="3">
        <v>0.125</v>
      </c>
      <c r="F3237" s="2" t="s">
        <v>22581</v>
      </c>
      <c r="G3237" s="2" t="s">
        <v>22582</v>
      </c>
      <c r="H3237" s="2"/>
      <c r="I3237" s="2" t="s">
        <v>5837</v>
      </c>
      <c r="J3237" s="2"/>
      <c r="K3237" s="2" t="s">
        <v>10820</v>
      </c>
      <c r="L3237" s="2" t="s">
        <v>10821</v>
      </c>
      <c r="M3237" t="s">
        <v>10822</v>
      </c>
      <c r="N3237">
        <f>Airplane_Crashes_and_Fatalities[[#This Row],[Aboard]]-Airplane_Crashes_and_Fatalities[[#This Row],[Fatalities]]</f>
        <v>167</v>
      </c>
      <c r="O3237">
        <v>277</v>
      </c>
      <c r="P3237">
        <v>168</v>
      </c>
      <c r="Q3237">
        <v>1</v>
      </c>
      <c r="R3237">
        <v>0</v>
      </c>
      <c r="S3237" s="2" t="s">
        <v>10823</v>
      </c>
    </row>
    <row r="3238" spans="1:19" x14ac:dyDescent="0.3">
      <c r="A3238" s="1">
        <v>29444</v>
      </c>
      <c r="B3238" s="4" t="str">
        <f>TEXT(Airplane_Crashes_and_Fatalities[[#This Row],[Date]],"yyyy")</f>
        <v>1980</v>
      </c>
      <c r="C3238" s="1" t="str">
        <f>TEXT(Airplane_Crashes_and_Fatalities[[#This Row],[Date]],"mmm")</f>
        <v>Aug</v>
      </c>
      <c r="D3238" s="5">
        <f>DAY(Airplane_Crashes_and_Fatalities[[#This Row],[Date]])</f>
        <v>11</v>
      </c>
      <c r="F3238" s="2" t="s">
        <v>19818</v>
      </c>
      <c r="G3238" s="2" t="s">
        <v>19819</v>
      </c>
      <c r="H3238" s="2"/>
      <c r="I3238" s="2" t="s">
        <v>10824</v>
      </c>
      <c r="J3238" s="2"/>
      <c r="K3238" s="2"/>
      <c r="L3238" s="2" t="s">
        <v>8474</v>
      </c>
      <c r="M3238" t="s">
        <v>10825</v>
      </c>
      <c r="N3238">
        <f>Airplane_Crashes_and_Fatalities[[#This Row],[Aboard]]-Airplane_Crashes_and_Fatalities[[#This Row],[Fatalities]]</f>
        <v>0</v>
      </c>
      <c r="O3238">
        <v>644</v>
      </c>
      <c r="P3238">
        <v>3</v>
      </c>
      <c r="Q3238">
        <v>3</v>
      </c>
      <c r="R3238">
        <v>0</v>
      </c>
      <c r="S3238" s="2" t="s">
        <v>2439</v>
      </c>
    </row>
    <row r="3239" spans="1:19" x14ac:dyDescent="0.3">
      <c r="A3239" s="1">
        <v>29446</v>
      </c>
      <c r="B3239" s="4" t="str">
        <f>TEXT(Airplane_Crashes_and_Fatalities[[#This Row],[Date]],"yyyy")</f>
        <v>1980</v>
      </c>
      <c r="C3239" s="1" t="str">
        <f>TEXT(Airplane_Crashes_and_Fatalities[[#This Row],[Date]],"mmm")</f>
        <v>Aug</v>
      </c>
      <c r="D3239" s="5">
        <f>DAY(Airplane_Crashes_and_Fatalities[[#This Row],[Date]])</f>
        <v>13</v>
      </c>
      <c r="E3239" s="3">
        <v>0.91319444444444442</v>
      </c>
      <c r="F3239" s="2" t="s">
        <v>22583</v>
      </c>
      <c r="G3239" s="2" t="s">
        <v>19710</v>
      </c>
      <c r="H3239" s="2"/>
      <c r="I3239" s="2" t="s">
        <v>6397</v>
      </c>
      <c r="J3239" s="2"/>
      <c r="K3239" s="2"/>
      <c r="L3239" s="2" t="s">
        <v>10826</v>
      </c>
      <c r="M3239" t="s">
        <v>10827</v>
      </c>
      <c r="N3239">
        <f>Airplane_Crashes_and_Fatalities[[#This Row],[Aboard]]-Airplane_Crashes_and_Fatalities[[#This Row],[Fatalities]]</f>
        <v>0</v>
      </c>
      <c r="O3239" t="s">
        <v>10828</v>
      </c>
      <c r="P3239">
        <v>4</v>
      </c>
      <c r="Q3239">
        <v>4</v>
      </c>
      <c r="R3239">
        <v>0</v>
      </c>
      <c r="S3239" s="2" t="s">
        <v>10829</v>
      </c>
    </row>
    <row r="3240" spans="1:19" x14ac:dyDescent="0.3">
      <c r="A3240" s="1">
        <v>29578</v>
      </c>
      <c r="B3240" s="4" t="str">
        <f>TEXT(Airplane_Crashes_and_Fatalities[[#This Row],[Date]],"yyyy")</f>
        <v>1980</v>
      </c>
      <c r="C3240" s="1" t="str">
        <f>TEXT(Airplane_Crashes_and_Fatalities[[#This Row],[Date]],"mmm")</f>
        <v>Dec</v>
      </c>
      <c r="D3240" s="5">
        <f>DAY(Airplane_Crashes_and_Fatalities[[#This Row],[Date]])</f>
        <v>23</v>
      </c>
      <c r="E3240" s="3">
        <v>0.96666666666666656</v>
      </c>
      <c r="F3240" s="2" t="s">
        <v>22584</v>
      </c>
      <c r="G3240" s="2" t="s">
        <v>22491</v>
      </c>
      <c r="H3240" s="2"/>
      <c r="I3240" s="2" t="s">
        <v>6053</v>
      </c>
      <c r="J3240" s="2"/>
      <c r="K3240" s="2" t="s">
        <v>10830</v>
      </c>
      <c r="L3240" s="2" t="s">
        <v>10831</v>
      </c>
      <c r="M3240" t="s">
        <v>10832</v>
      </c>
      <c r="N3240">
        <f>Airplane_Crashes_and_Fatalities[[#This Row],[Aboard]]-Airplane_Crashes_and_Fatalities[[#This Row],[Fatalities]]</f>
        <v>289</v>
      </c>
      <c r="O3240">
        <v>1161</v>
      </c>
      <c r="P3240">
        <v>291</v>
      </c>
      <c r="Q3240">
        <v>2</v>
      </c>
      <c r="R3240">
        <v>0</v>
      </c>
      <c r="S3240" s="2" t="s">
        <v>10833</v>
      </c>
    </row>
    <row r="3241" spans="1:19" x14ac:dyDescent="0.3">
      <c r="A3241" s="1">
        <v>29600</v>
      </c>
      <c r="B3241" s="4" t="str">
        <f>TEXT(Airplane_Crashes_and_Fatalities[[#This Row],[Date]],"yyyy")</f>
        <v>1981</v>
      </c>
      <c r="C3241" s="1" t="str">
        <f>TEXT(Airplane_Crashes_and_Fatalities[[#This Row],[Date]],"mmm")</f>
        <v>Jan</v>
      </c>
      <c r="D3241" s="5">
        <f>DAY(Airplane_Crashes_and_Fatalities[[#This Row],[Date]])</f>
        <v>14</v>
      </c>
      <c r="F3241" s="2" t="s">
        <v>22585</v>
      </c>
      <c r="G3241" s="2" t="s">
        <v>21035</v>
      </c>
      <c r="H3241" s="2"/>
      <c r="I3241" s="2" t="s">
        <v>1718</v>
      </c>
      <c r="J3241" s="2"/>
      <c r="K3241" s="2" t="s">
        <v>10834</v>
      </c>
      <c r="L3241" s="2" t="s">
        <v>6210</v>
      </c>
      <c r="M3241" t="s">
        <v>10835</v>
      </c>
      <c r="N3241">
        <f>Airplane_Crashes_and_Fatalities[[#This Row],[Aboard]]-Airplane_Crashes_and_Fatalities[[#This Row],[Fatalities]]</f>
        <v>0</v>
      </c>
      <c r="O3241">
        <v>4357</v>
      </c>
      <c r="P3241">
        <v>11</v>
      </c>
      <c r="Q3241">
        <v>11</v>
      </c>
      <c r="R3241">
        <v>0</v>
      </c>
      <c r="S3241" s="2" t="s">
        <v>10836</v>
      </c>
    </row>
    <row r="3242" spans="1:19" x14ac:dyDescent="0.3">
      <c r="A3242" s="1">
        <v>29452</v>
      </c>
      <c r="B3242" s="4" t="str">
        <f>TEXT(Airplane_Crashes_and_Fatalities[[#This Row],[Date]],"yyyy")</f>
        <v>1980</v>
      </c>
      <c r="C3242" s="1" t="str">
        <f>TEXT(Airplane_Crashes_and_Fatalities[[#This Row],[Date]],"mmm")</f>
        <v>Aug</v>
      </c>
      <c r="D3242" s="5">
        <f>DAY(Airplane_Crashes_and_Fatalities[[#This Row],[Date]])</f>
        <v>19</v>
      </c>
      <c r="E3242" s="3">
        <v>0.79722222222222228</v>
      </c>
      <c r="F3242" s="2" t="s">
        <v>22586</v>
      </c>
      <c r="G3242" s="2" t="s">
        <v>21100</v>
      </c>
      <c r="H3242" s="2"/>
      <c r="I3242" s="2" t="s">
        <v>6053</v>
      </c>
      <c r="J3242" s="2" t="s">
        <v>19340</v>
      </c>
      <c r="K3242" s="2" t="s">
        <v>10837</v>
      </c>
      <c r="L3242" s="2" t="s">
        <v>10838</v>
      </c>
      <c r="M3242" t="s">
        <v>10839</v>
      </c>
      <c r="N3242">
        <f>Airplane_Crashes_and_Fatalities[[#This Row],[Aboard]]-Airplane_Crashes_and_Fatalities[[#This Row],[Fatalities]]</f>
        <v>0</v>
      </c>
      <c r="O3242">
        <v>1169</v>
      </c>
      <c r="P3242">
        <v>301</v>
      </c>
      <c r="Q3242">
        <v>301</v>
      </c>
      <c r="R3242">
        <v>0</v>
      </c>
      <c r="S3242" s="2" t="s">
        <v>10840</v>
      </c>
    </row>
    <row r="3243" spans="1:19" x14ac:dyDescent="0.3">
      <c r="A3243" s="1">
        <v>29459</v>
      </c>
      <c r="B3243" s="4" t="str">
        <f>TEXT(Airplane_Crashes_and_Fatalities[[#This Row],[Date]],"yyyy")</f>
        <v>1980</v>
      </c>
      <c r="C3243" s="1" t="str">
        <f>TEXT(Airplane_Crashes_and_Fatalities[[#This Row],[Date]],"mmm")</f>
        <v>Aug</v>
      </c>
      <c r="D3243" s="5">
        <f>DAY(Airplane_Crashes_and_Fatalities[[#This Row],[Date]])</f>
        <v>26</v>
      </c>
      <c r="F3243" s="2" t="s">
        <v>22587</v>
      </c>
      <c r="G3243" s="2" t="s">
        <v>20218</v>
      </c>
      <c r="H3243" s="2"/>
      <c r="I3243" s="2" t="s">
        <v>10841</v>
      </c>
      <c r="J3243" s="2"/>
      <c r="K3243" s="2" t="s">
        <v>10842</v>
      </c>
      <c r="L3243" s="2" t="s">
        <v>5757</v>
      </c>
      <c r="M3243" t="s">
        <v>10843</v>
      </c>
      <c r="N3243">
        <f>Airplane_Crashes_and_Fatalities[[#This Row],[Aboard]]-Airplane_Crashes_and_Fatalities[[#This Row],[Fatalities]]</f>
        <v>0</v>
      </c>
      <c r="O3243">
        <v>353</v>
      </c>
      <c r="P3243">
        <v>37</v>
      </c>
      <c r="Q3243">
        <v>37</v>
      </c>
      <c r="R3243">
        <v>0</v>
      </c>
      <c r="S3243" s="2" t="s">
        <v>10844</v>
      </c>
    </row>
    <row r="3244" spans="1:19" x14ac:dyDescent="0.3">
      <c r="A3244" s="1">
        <v>29469</v>
      </c>
      <c r="B3244" s="4" t="str">
        <f>TEXT(Airplane_Crashes_and_Fatalities[[#This Row],[Date]],"yyyy")</f>
        <v>1980</v>
      </c>
      <c r="C3244" s="1" t="str">
        <f>TEXT(Airplane_Crashes_and_Fatalities[[#This Row],[Date]],"mmm")</f>
        <v>Sep</v>
      </c>
      <c r="D3244" s="5">
        <f>DAY(Airplane_Crashes_and_Fatalities[[#This Row],[Date]])</f>
        <v>5</v>
      </c>
      <c r="F3244" s="2" t="s">
        <v>22588</v>
      </c>
      <c r="G3244" s="2" t="s">
        <v>19685</v>
      </c>
      <c r="H3244" s="2"/>
      <c r="I3244" s="2" t="s">
        <v>10845</v>
      </c>
      <c r="J3244" s="2"/>
      <c r="K3244" s="2"/>
      <c r="L3244" s="2" t="s">
        <v>7854</v>
      </c>
      <c r="M3244" t="s">
        <v>10846</v>
      </c>
      <c r="N3244">
        <f>Airplane_Crashes_and_Fatalities[[#This Row],[Aboard]]-Airplane_Crashes_and_Fatalities[[#This Row],[Fatalities]]</f>
        <v>0</v>
      </c>
      <c r="O3244">
        <v>4350</v>
      </c>
      <c r="P3244">
        <v>8</v>
      </c>
      <c r="Q3244">
        <v>8</v>
      </c>
      <c r="R3244">
        <v>0</v>
      </c>
      <c r="S3244" s="2" t="s">
        <v>10847</v>
      </c>
    </row>
    <row r="3245" spans="1:19" x14ac:dyDescent="0.3">
      <c r="A3245" s="1">
        <v>29474</v>
      </c>
      <c r="B3245" s="4" t="str">
        <f>TEXT(Airplane_Crashes_and_Fatalities[[#This Row],[Date]],"yyyy")</f>
        <v>1980</v>
      </c>
      <c r="C3245" s="1" t="str">
        <f>TEXT(Airplane_Crashes_and_Fatalities[[#This Row],[Date]],"mmm")</f>
        <v>Sep</v>
      </c>
      <c r="D3245" s="5">
        <f>DAY(Airplane_Crashes_and_Fatalities[[#This Row],[Date]])</f>
        <v>10</v>
      </c>
      <c r="F3245" s="2" t="s">
        <v>22589</v>
      </c>
      <c r="G3245" s="2" t="s">
        <v>19762</v>
      </c>
      <c r="H3245" s="2"/>
      <c r="I3245" s="2" t="s">
        <v>9005</v>
      </c>
      <c r="J3245" s="2"/>
      <c r="K3245" s="2" t="s">
        <v>2418</v>
      </c>
      <c r="L3245" s="2" t="s">
        <v>1625</v>
      </c>
      <c r="M3245" t="s">
        <v>10848</v>
      </c>
      <c r="N3245">
        <f>Airplane_Crashes_and_Fatalities[[#This Row],[Aboard]]-Airplane_Crashes_and_Fatalities[[#This Row],[Fatalities]]</f>
        <v>0</v>
      </c>
      <c r="O3245">
        <v>4404</v>
      </c>
      <c r="P3245">
        <v>3</v>
      </c>
      <c r="Q3245">
        <v>3</v>
      </c>
      <c r="R3245">
        <v>0</v>
      </c>
      <c r="S3245" s="2" t="s">
        <v>10849</v>
      </c>
    </row>
    <row r="3246" spans="1:19" x14ac:dyDescent="0.3">
      <c r="A3246" s="1">
        <v>29476</v>
      </c>
      <c r="B3246" s="4" t="str">
        <f>TEXT(Airplane_Crashes_and_Fatalities[[#This Row],[Date]],"yyyy")</f>
        <v>1980</v>
      </c>
      <c r="C3246" s="1" t="str">
        <f>TEXT(Airplane_Crashes_and_Fatalities[[#This Row],[Date]],"mmm")</f>
        <v>Sep</v>
      </c>
      <c r="D3246" s="5">
        <f>DAY(Airplane_Crashes_and_Fatalities[[#This Row],[Date]])</f>
        <v>12</v>
      </c>
      <c r="E3246" s="3">
        <v>0.87361111111111112</v>
      </c>
      <c r="F3246" s="2" t="s">
        <v>22590</v>
      </c>
      <c r="G3246" s="2" t="s">
        <v>21472</v>
      </c>
      <c r="H3246" s="2"/>
      <c r="I3246" s="2" t="s">
        <v>10850</v>
      </c>
      <c r="J3246" s="2"/>
      <c r="K3246" s="2" t="s">
        <v>10851</v>
      </c>
      <c r="L3246" s="2" t="s">
        <v>1183</v>
      </c>
      <c r="M3246" t="s">
        <v>10852</v>
      </c>
      <c r="N3246">
        <f>Airplane_Crashes_and_Fatalities[[#This Row],[Aboard]]-Airplane_Crashes_and_Fatalities[[#This Row],[Fatalities]]</f>
        <v>0</v>
      </c>
      <c r="O3246">
        <v>4861</v>
      </c>
      <c r="P3246">
        <v>34</v>
      </c>
      <c r="Q3246">
        <v>34</v>
      </c>
      <c r="R3246">
        <v>0</v>
      </c>
      <c r="S3246" s="2" t="s">
        <v>10853</v>
      </c>
    </row>
    <row r="3247" spans="1:19" x14ac:dyDescent="0.3">
      <c r="A3247" s="1">
        <v>29478</v>
      </c>
      <c r="B3247" s="4" t="str">
        <f>TEXT(Airplane_Crashes_and_Fatalities[[#This Row],[Date]],"yyyy")</f>
        <v>1980</v>
      </c>
      <c r="C3247" s="1" t="str">
        <f>TEXT(Airplane_Crashes_and_Fatalities[[#This Row],[Date]],"mmm")</f>
        <v>Sep</v>
      </c>
      <c r="D3247" s="5">
        <f>DAY(Airplane_Crashes_and_Fatalities[[#This Row],[Date]])</f>
        <v>14</v>
      </c>
      <c r="F3247" s="2" t="s">
        <v>22591</v>
      </c>
      <c r="G3247" s="2" t="s">
        <v>20676</v>
      </c>
      <c r="H3247" s="2"/>
      <c r="I3247" s="2" t="s">
        <v>10854</v>
      </c>
      <c r="J3247" s="2"/>
      <c r="K3247" s="2"/>
      <c r="L3247" s="2" t="s">
        <v>10855</v>
      </c>
      <c r="M3247" t="s">
        <v>10856</v>
      </c>
      <c r="N3247">
        <f>Airplane_Crashes_and_Fatalities[[#This Row],[Aboard]]-Airplane_Crashes_and_Fatalities[[#This Row],[Fatalities]]</f>
        <v>0</v>
      </c>
      <c r="O3247">
        <v>4569</v>
      </c>
      <c r="P3247">
        <v>36</v>
      </c>
      <c r="Q3247">
        <v>36</v>
      </c>
      <c r="R3247">
        <v>0</v>
      </c>
      <c r="S3247" s="2" t="s">
        <v>10857</v>
      </c>
    </row>
    <row r="3248" spans="1:19" x14ac:dyDescent="0.3">
      <c r="A3248" s="1">
        <v>29479</v>
      </c>
      <c r="B3248" s="4" t="str">
        <f>TEXT(Airplane_Crashes_and_Fatalities[[#This Row],[Date]],"yyyy")</f>
        <v>1980</v>
      </c>
      <c r="C3248" s="1" t="str">
        <f>TEXT(Airplane_Crashes_and_Fatalities[[#This Row],[Date]],"mmm")</f>
        <v>Sep</v>
      </c>
      <c r="D3248" s="5">
        <f>DAY(Airplane_Crashes_and_Fatalities[[#This Row],[Date]])</f>
        <v>15</v>
      </c>
      <c r="E3248" s="3">
        <v>0</v>
      </c>
      <c r="F3248" s="2" t="s">
        <v>21854</v>
      </c>
      <c r="G3248" s="2" t="s">
        <v>21100</v>
      </c>
      <c r="H3248" s="2"/>
      <c r="I3248" s="2" t="s">
        <v>10858</v>
      </c>
      <c r="J3248" s="2"/>
      <c r="K3248" s="2"/>
      <c r="L3248" s="2" t="s">
        <v>7840</v>
      </c>
      <c r="M3248">
        <v>453</v>
      </c>
      <c r="N3248">
        <f>Airplane_Crashes_and_Fatalities[[#This Row],[Aboard]]-Airplane_Crashes_and_Fatalities[[#This Row],[Fatalities]]</f>
        <v>0</v>
      </c>
      <c r="O3248">
        <v>4128</v>
      </c>
      <c r="P3248">
        <v>89</v>
      </c>
      <c r="Q3248">
        <v>89</v>
      </c>
      <c r="R3248">
        <v>0</v>
      </c>
      <c r="S3248" s="2" t="s">
        <v>10859</v>
      </c>
    </row>
    <row r="3249" spans="1:19" x14ac:dyDescent="0.3">
      <c r="A3249" s="1">
        <v>29481</v>
      </c>
      <c r="B3249" s="4" t="str">
        <f>TEXT(Airplane_Crashes_and_Fatalities[[#This Row],[Date]],"yyyy")</f>
        <v>1980</v>
      </c>
      <c r="C3249" s="1" t="str">
        <f>TEXT(Airplane_Crashes_and_Fatalities[[#This Row],[Date]],"mmm")</f>
        <v>Sep</v>
      </c>
      <c r="D3249" s="5">
        <f>DAY(Airplane_Crashes_and_Fatalities[[#This Row],[Date]])</f>
        <v>17</v>
      </c>
      <c r="F3249" s="2" t="s">
        <v>22592</v>
      </c>
      <c r="G3249" s="2" t="s">
        <v>20676</v>
      </c>
      <c r="H3249" s="2"/>
      <c r="I3249" s="2" t="s">
        <v>9038</v>
      </c>
      <c r="J3249" s="2"/>
      <c r="K3249" s="2"/>
      <c r="L3249" s="2" t="s">
        <v>10860</v>
      </c>
      <c r="M3249" t="s">
        <v>10861</v>
      </c>
      <c r="N3249">
        <f>Airplane_Crashes_and_Fatalities[[#This Row],[Aboard]]-Airplane_Crashes_and_Fatalities[[#This Row],[Fatalities]]</f>
        <v>0</v>
      </c>
      <c r="P3249">
        <v>36</v>
      </c>
      <c r="Q3249">
        <v>36</v>
      </c>
      <c r="R3249">
        <v>0</v>
      </c>
      <c r="S3249" s="2" t="s">
        <v>2439</v>
      </c>
    </row>
    <row r="3250" spans="1:19" x14ac:dyDescent="0.3">
      <c r="A3250" s="1">
        <v>29486</v>
      </c>
      <c r="B3250" s="4" t="str">
        <f>TEXT(Airplane_Crashes_and_Fatalities[[#This Row],[Date]],"yyyy")</f>
        <v>1980</v>
      </c>
      <c r="C3250" s="1" t="str">
        <f>TEXT(Airplane_Crashes_and_Fatalities[[#This Row],[Date]],"mmm")</f>
        <v>Sep</v>
      </c>
      <c r="D3250" s="5">
        <f>DAY(Airplane_Crashes_and_Fatalities[[#This Row],[Date]])</f>
        <v>22</v>
      </c>
      <c r="F3250" s="2" t="s">
        <v>22593</v>
      </c>
      <c r="G3250" s="2" t="s">
        <v>20526</v>
      </c>
      <c r="H3250" s="2"/>
      <c r="I3250" s="2" t="s">
        <v>10862</v>
      </c>
      <c r="J3250" s="2"/>
      <c r="K3250" s="2"/>
      <c r="L3250" s="2" t="s">
        <v>10863</v>
      </c>
      <c r="M3250" t="s">
        <v>10864</v>
      </c>
      <c r="N3250">
        <f>Airplane_Crashes_and_Fatalities[[#This Row],[Aboard]]-Airplane_Crashes_and_Fatalities[[#This Row],[Fatalities]]</f>
        <v>0</v>
      </c>
      <c r="O3250">
        <v>142</v>
      </c>
      <c r="P3250">
        <v>3</v>
      </c>
      <c r="Q3250">
        <v>3</v>
      </c>
      <c r="R3250">
        <v>0</v>
      </c>
      <c r="S3250" s="2" t="s">
        <v>857</v>
      </c>
    </row>
    <row r="3251" spans="1:19" x14ac:dyDescent="0.3">
      <c r="A3251" s="1">
        <v>29494</v>
      </c>
      <c r="B3251" s="4" t="str">
        <f>TEXT(Airplane_Crashes_and_Fatalities[[#This Row],[Date]],"yyyy")</f>
        <v>1980</v>
      </c>
      <c r="C3251" s="1" t="str">
        <f>TEXT(Airplane_Crashes_and_Fatalities[[#This Row],[Date]],"mmm")</f>
        <v>Sep</v>
      </c>
      <c r="D3251" s="5">
        <f>DAY(Airplane_Crashes_and_Fatalities[[#This Row],[Date]])</f>
        <v>30</v>
      </c>
      <c r="F3251" s="2" t="s">
        <v>22594</v>
      </c>
      <c r="G3251" s="2" t="s">
        <v>21464</v>
      </c>
      <c r="H3251" s="2"/>
      <c r="I3251" s="2" t="s">
        <v>5916</v>
      </c>
      <c r="J3251" s="2"/>
      <c r="K3251" s="2"/>
      <c r="L3251" s="2" t="s">
        <v>8800</v>
      </c>
      <c r="M3251" t="s">
        <v>10865</v>
      </c>
      <c r="N3251">
        <f>Airplane_Crashes_and_Fatalities[[#This Row],[Aboard]]-Airplane_Crashes_and_Fatalities[[#This Row],[Fatalities]]</f>
        <v>0</v>
      </c>
      <c r="O3251">
        <v>1347710</v>
      </c>
      <c r="P3251">
        <v>45</v>
      </c>
      <c r="Q3251">
        <v>45</v>
      </c>
      <c r="R3251">
        <v>0</v>
      </c>
      <c r="S3251" s="2" t="s">
        <v>10866</v>
      </c>
    </row>
    <row r="3252" spans="1:19" x14ac:dyDescent="0.3">
      <c r="A3252" s="1">
        <v>29518</v>
      </c>
      <c r="B3252" s="4" t="str">
        <f>TEXT(Airplane_Crashes_and_Fatalities[[#This Row],[Date]],"yyyy")</f>
        <v>1980</v>
      </c>
      <c r="C3252" s="1" t="str">
        <f>TEXT(Airplane_Crashes_and_Fatalities[[#This Row],[Date]],"mmm")</f>
        <v>Oct</v>
      </c>
      <c r="D3252" s="5">
        <f>DAY(Airplane_Crashes_and_Fatalities[[#This Row],[Date]])</f>
        <v>24</v>
      </c>
      <c r="E3252" s="3">
        <v>0.40763888888888888</v>
      </c>
      <c r="F3252" s="2" t="s">
        <v>21469</v>
      </c>
      <c r="G3252" s="2" t="s">
        <v>19954</v>
      </c>
      <c r="H3252" s="2"/>
      <c r="I3252" s="2" t="s">
        <v>10867</v>
      </c>
      <c r="J3252" s="2"/>
      <c r="K3252" s="2" t="s">
        <v>10868</v>
      </c>
      <c r="L3252" s="2" t="s">
        <v>6968</v>
      </c>
      <c r="M3252" t="s">
        <v>10869</v>
      </c>
      <c r="N3252">
        <f>Airplane_Crashes_and_Fatalities[[#This Row],[Aboard]]-Airplane_Crashes_and_Fatalities[[#This Row],[Fatalities]]</f>
        <v>0</v>
      </c>
      <c r="P3252">
        <v>3</v>
      </c>
      <c r="Q3252">
        <v>3</v>
      </c>
      <c r="R3252">
        <v>0</v>
      </c>
      <c r="S3252" s="2" t="s">
        <v>10870</v>
      </c>
    </row>
    <row r="3253" spans="1:19" x14ac:dyDescent="0.3">
      <c r="A3253" s="1">
        <v>29529</v>
      </c>
      <c r="B3253" s="4" t="str">
        <f>TEXT(Airplane_Crashes_and_Fatalities[[#This Row],[Date]],"yyyy")</f>
        <v>1980</v>
      </c>
      <c r="C3253" s="1" t="str">
        <f>TEXT(Airplane_Crashes_and_Fatalities[[#This Row],[Date]],"mmm")</f>
        <v>Nov</v>
      </c>
      <c r="D3253" s="5">
        <f>DAY(Airplane_Crashes_and_Fatalities[[#This Row],[Date]])</f>
        <v>4</v>
      </c>
      <c r="F3253" s="2" t="s">
        <v>21093</v>
      </c>
      <c r="G3253" s="2" t="s">
        <v>20520</v>
      </c>
      <c r="H3253" s="2"/>
      <c r="I3253" s="2" t="s">
        <v>10871</v>
      </c>
      <c r="J3253" s="2"/>
      <c r="K3253" s="2"/>
      <c r="L3253" s="2" t="s">
        <v>10872</v>
      </c>
      <c r="M3253">
        <v>3556</v>
      </c>
      <c r="N3253">
        <f>Airplane_Crashes_and_Fatalities[[#This Row],[Aboard]]-Airplane_Crashes_and_Fatalities[[#This Row],[Fatalities]]</f>
        <v>0</v>
      </c>
      <c r="O3253">
        <v>4406</v>
      </c>
      <c r="P3253">
        <v>11</v>
      </c>
      <c r="Q3253">
        <v>11</v>
      </c>
      <c r="R3253">
        <v>0</v>
      </c>
      <c r="S3253" s="2" t="s">
        <v>219</v>
      </c>
    </row>
    <row r="3254" spans="1:19" x14ac:dyDescent="0.3">
      <c r="A3254" s="1">
        <v>29537</v>
      </c>
      <c r="B3254" s="4" t="str">
        <f>TEXT(Airplane_Crashes_and_Fatalities[[#This Row],[Date]],"yyyy")</f>
        <v>1980</v>
      </c>
      <c r="C3254" s="1" t="str">
        <f>TEXT(Airplane_Crashes_and_Fatalities[[#This Row],[Date]],"mmm")</f>
        <v>Nov</v>
      </c>
      <c r="D3254" s="5">
        <f>DAY(Airplane_Crashes_and_Fatalities[[#This Row],[Date]])</f>
        <v>12</v>
      </c>
      <c r="E3254" s="3">
        <v>0.9951388888888888</v>
      </c>
      <c r="F3254" s="2" t="s">
        <v>21064</v>
      </c>
      <c r="G3254" s="2" t="s">
        <v>20042</v>
      </c>
      <c r="H3254" s="2"/>
      <c r="I3254" s="2" t="s">
        <v>1718</v>
      </c>
      <c r="J3254" s="2"/>
      <c r="K3254" s="2" t="s">
        <v>10873</v>
      </c>
      <c r="L3254" s="2" t="s">
        <v>8749</v>
      </c>
      <c r="M3254" t="s">
        <v>10874</v>
      </c>
      <c r="N3254">
        <f>Airplane_Crashes_and_Fatalities[[#This Row],[Aboard]]-Airplane_Crashes_and_Fatalities[[#This Row],[Fatalities]]</f>
        <v>0</v>
      </c>
      <c r="O3254">
        <v>6281</v>
      </c>
      <c r="P3254">
        <v>13</v>
      </c>
      <c r="Q3254">
        <v>13</v>
      </c>
      <c r="R3254">
        <v>0</v>
      </c>
      <c r="S3254" s="2" t="s">
        <v>10875</v>
      </c>
    </row>
    <row r="3255" spans="1:19" x14ac:dyDescent="0.3">
      <c r="A3255" s="1">
        <v>29542</v>
      </c>
      <c r="B3255" s="4" t="str">
        <f>TEXT(Airplane_Crashes_and_Fatalities[[#This Row],[Date]],"yyyy")</f>
        <v>1980</v>
      </c>
      <c r="C3255" s="1" t="str">
        <f>TEXT(Airplane_Crashes_and_Fatalities[[#This Row],[Date]],"mmm")</f>
        <v>Nov</v>
      </c>
      <c r="D3255" s="5">
        <f>DAY(Airplane_Crashes_and_Fatalities[[#This Row],[Date]])</f>
        <v>17</v>
      </c>
      <c r="F3255" s="2" t="s">
        <v>22595</v>
      </c>
      <c r="G3255" s="2" t="s">
        <v>20388</v>
      </c>
      <c r="H3255" s="2"/>
      <c r="I3255" s="2" t="s">
        <v>10876</v>
      </c>
      <c r="J3255" s="2"/>
      <c r="K3255" s="2"/>
      <c r="L3255" s="2" t="s">
        <v>10877</v>
      </c>
      <c r="M3255" t="s">
        <v>10878</v>
      </c>
      <c r="N3255">
        <f>Airplane_Crashes_and_Fatalities[[#This Row],[Aboard]]-Airplane_Crashes_and_Fatalities[[#This Row],[Fatalities]]</f>
        <v>0</v>
      </c>
      <c r="O3255">
        <v>279</v>
      </c>
      <c r="P3255">
        <v>4</v>
      </c>
      <c r="Q3255">
        <v>4</v>
      </c>
      <c r="R3255">
        <v>0</v>
      </c>
      <c r="S3255" s="2"/>
    </row>
    <row r="3256" spans="1:19" x14ac:dyDescent="0.3">
      <c r="A3256" s="1">
        <v>29544</v>
      </c>
      <c r="B3256" s="4" t="str">
        <f>TEXT(Airplane_Crashes_and_Fatalities[[#This Row],[Date]],"yyyy")</f>
        <v>1980</v>
      </c>
      <c r="C3256" s="1" t="str">
        <f>TEXT(Airplane_Crashes_and_Fatalities[[#This Row],[Date]],"mmm")</f>
        <v>Nov</v>
      </c>
      <c r="D3256" s="5">
        <f>DAY(Airplane_Crashes_and_Fatalities[[#This Row],[Date]])</f>
        <v>19</v>
      </c>
      <c r="F3256" s="2" t="s">
        <v>21676</v>
      </c>
      <c r="G3256" s="2" t="s">
        <v>20726</v>
      </c>
      <c r="H3256" s="2"/>
      <c r="I3256" s="2" t="s">
        <v>7941</v>
      </c>
      <c r="J3256" s="2"/>
      <c r="K3256" s="2" t="s">
        <v>10879</v>
      </c>
      <c r="L3256" s="2" t="s">
        <v>10880</v>
      </c>
      <c r="M3256" t="s">
        <v>10881</v>
      </c>
      <c r="N3256">
        <f>Airplane_Crashes_and_Fatalities[[#This Row],[Aboard]]-Airplane_Crashes_and_Fatalities[[#This Row],[Fatalities]]</f>
        <v>211</v>
      </c>
      <c r="O3256" t="s">
        <v>10882</v>
      </c>
      <c r="P3256">
        <v>226</v>
      </c>
      <c r="Q3256">
        <v>15</v>
      </c>
      <c r="R3256">
        <v>0</v>
      </c>
      <c r="S3256" s="2" t="s">
        <v>10883</v>
      </c>
    </row>
    <row r="3257" spans="1:19" x14ac:dyDescent="0.3">
      <c r="A3257" s="1">
        <v>29549</v>
      </c>
      <c r="B3257" s="4" t="str">
        <f>TEXT(Airplane_Crashes_and_Fatalities[[#This Row],[Date]],"yyyy")</f>
        <v>1980</v>
      </c>
      <c r="C3257" s="1" t="str">
        <f>TEXT(Airplane_Crashes_and_Fatalities[[#This Row],[Date]],"mmm")</f>
        <v>Nov</v>
      </c>
      <c r="D3257" s="5">
        <f>DAY(Airplane_Crashes_and_Fatalities[[#This Row],[Date]])</f>
        <v>24</v>
      </c>
      <c r="F3257" s="2" t="s">
        <v>20516</v>
      </c>
      <c r="G3257" s="2" t="s">
        <v>19762</v>
      </c>
      <c r="H3257" s="2"/>
      <c r="I3257" s="2" t="s">
        <v>10884</v>
      </c>
      <c r="J3257" s="2"/>
      <c r="K3257" s="2"/>
      <c r="L3257" s="2" t="s">
        <v>3565</v>
      </c>
      <c r="M3257" t="s">
        <v>10885</v>
      </c>
      <c r="N3257">
        <f>Airplane_Crashes_and_Fatalities[[#This Row],[Aboard]]-Airplane_Crashes_and_Fatalities[[#This Row],[Fatalities]]</f>
        <v>0</v>
      </c>
      <c r="O3257">
        <v>9703</v>
      </c>
      <c r="P3257">
        <v>20</v>
      </c>
      <c r="Q3257">
        <v>20</v>
      </c>
      <c r="R3257">
        <v>0</v>
      </c>
      <c r="S3257" s="2" t="s">
        <v>10886</v>
      </c>
    </row>
    <row r="3258" spans="1:19" x14ac:dyDescent="0.3">
      <c r="A3258" s="1">
        <v>29553</v>
      </c>
      <c r="B3258" s="4" t="str">
        <f>TEXT(Airplane_Crashes_and_Fatalities[[#This Row],[Date]],"yyyy")</f>
        <v>1980</v>
      </c>
      <c r="C3258" s="1" t="str">
        <f>TEXT(Airplane_Crashes_and_Fatalities[[#This Row],[Date]],"mmm")</f>
        <v>Nov</v>
      </c>
      <c r="D3258" s="5">
        <f>DAY(Airplane_Crashes_and_Fatalities[[#This Row],[Date]])</f>
        <v>28</v>
      </c>
      <c r="E3258" s="3">
        <v>0.89930555555555558</v>
      </c>
      <c r="F3258" s="2" t="s">
        <v>22596</v>
      </c>
      <c r="G3258" s="2" t="s">
        <v>19842</v>
      </c>
      <c r="H3258" s="2"/>
      <c r="I3258" s="2" t="s">
        <v>10887</v>
      </c>
      <c r="J3258" s="2"/>
      <c r="K3258" s="2"/>
      <c r="L3258" s="2" t="s">
        <v>5050</v>
      </c>
      <c r="M3258" t="s">
        <v>10888</v>
      </c>
      <c r="N3258">
        <f>Airplane_Crashes_and_Fatalities[[#This Row],[Aboard]]-Airplane_Crashes_and_Fatalities[[#This Row],[Fatalities]]</f>
        <v>0</v>
      </c>
      <c r="O3258" t="s">
        <v>10889</v>
      </c>
      <c r="P3258">
        <v>2</v>
      </c>
      <c r="Q3258">
        <v>2</v>
      </c>
      <c r="R3258">
        <v>0</v>
      </c>
      <c r="S3258" s="2" t="s">
        <v>10890</v>
      </c>
    </row>
    <row r="3259" spans="1:19" x14ac:dyDescent="0.3">
      <c r="A3259" s="1">
        <v>29560</v>
      </c>
      <c r="B3259" s="4" t="str">
        <f>TEXT(Airplane_Crashes_and_Fatalities[[#This Row],[Date]],"yyyy")</f>
        <v>1980</v>
      </c>
      <c r="C3259" s="1" t="str">
        <f>TEXT(Airplane_Crashes_and_Fatalities[[#This Row],[Date]],"mmm")</f>
        <v>Dec</v>
      </c>
      <c r="D3259" s="5">
        <f>DAY(Airplane_Crashes_and_Fatalities[[#This Row],[Date]])</f>
        <v>5</v>
      </c>
      <c r="F3259" s="2" t="s">
        <v>22597</v>
      </c>
      <c r="G3259" s="2" t="s">
        <v>22598</v>
      </c>
      <c r="H3259" s="2"/>
      <c r="I3259" s="2" t="s">
        <v>10891</v>
      </c>
      <c r="J3259" s="2"/>
      <c r="K3259" s="2" t="s">
        <v>10892</v>
      </c>
      <c r="L3259" s="2" t="s">
        <v>10893</v>
      </c>
      <c r="M3259" t="s">
        <v>10894</v>
      </c>
      <c r="N3259">
        <f>Airplane_Crashes_and_Fatalities[[#This Row],[Aboard]]-Airplane_Crashes_and_Fatalities[[#This Row],[Fatalities]]</f>
        <v>0</v>
      </c>
      <c r="P3259">
        <v>10</v>
      </c>
      <c r="Q3259">
        <v>10</v>
      </c>
      <c r="R3259">
        <v>0</v>
      </c>
      <c r="S3259" s="2"/>
    </row>
    <row r="3260" spans="1:19" x14ac:dyDescent="0.3">
      <c r="A3260" s="1">
        <v>29562</v>
      </c>
      <c r="B3260" s="4" t="str">
        <f>TEXT(Airplane_Crashes_and_Fatalities[[#This Row],[Date]],"yyyy")</f>
        <v>1980</v>
      </c>
      <c r="C3260" s="1" t="str">
        <f>TEXT(Airplane_Crashes_and_Fatalities[[#This Row],[Date]],"mmm")</f>
        <v>Dec</v>
      </c>
      <c r="D3260" s="5">
        <f>DAY(Airplane_Crashes_and_Fatalities[[#This Row],[Date]])</f>
        <v>7</v>
      </c>
      <c r="E3260" s="3">
        <v>0.69930555555555562</v>
      </c>
      <c r="F3260" s="2" t="s">
        <v>20492</v>
      </c>
      <c r="G3260" s="2" t="s">
        <v>22599</v>
      </c>
      <c r="H3260" s="2"/>
      <c r="I3260" s="2" t="s">
        <v>10895</v>
      </c>
      <c r="J3260" s="2"/>
      <c r="K3260" s="2" t="s">
        <v>10896</v>
      </c>
      <c r="L3260" s="2" t="s">
        <v>10897</v>
      </c>
      <c r="M3260" t="s">
        <v>10898</v>
      </c>
      <c r="N3260">
        <f>Airplane_Crashes_and_Fatalities[[#This Row],[Aboard]]-Airplane_Crashes_and_Fatalities[[#This Row],[Fatalities]]</f>
        <v>0</v>
      </c>
      <c r="O3260" t="s">
        <v>10899</v>
      </c>
      <c r="P3260">
        <v>4</v>
      </c>
      <c r="Q3260">
        <v>4</v>
      </c>
      <c r="R3260">
        <v>0</v>
      </c>
      <c r="S3260" s="2" t="s">
        <v>10900</v>
      </c>
    </row>
    <row r="3261" spans="1:19" x14ac:dyDescent="0.3">
      <c r="A3261" s="1">
        <v>29567</v>
      </c>
      <c r="B3261" s="4" t="str">
        <f>TEXT(Airplane_Crashes_and_Fatalities[[#This Row],[Date]],"yyyy")</f>
        <v>1980</v>
      </c>
      <c r="C3261" s="1" t="str">
        <f>TEXT(Airplane_Crashes_and_Fatalities[[#This Row],[Date]],"mmm")</f>
        <v>Dec</v>
      </c>
      <c r="D3261" s="5">
        <f>DAY(Airplane_Crashes_and_Fatalities[[#This Row],[Date]])</f>
        <v>12</v>
      </c>
      <c r="E3261" s="3">
        <v>0.82708333333333339</v>
      </c>
      <c r="F3261" s="2" t="s">
        <v>21083</v>
      </c>
      <c r="G3261" s="2" t="s">
        <v>20063</v>
      </c>
      <c r="H3261" s="2"/>
      <c r="I3261" s="2" t="s">
        <v>10901</v>
      </c>
      <c r="J3261" s="2"/>
      <c r="K3261" s="2" t="s">
        <v>10902</v>
      </c>
      <c r="L3261" s="2" t="s">
        <v>6477</v>
      </c>
      <c r="M3261" t="s">
        <v>10903</v>
      </c>
      <c r="N3261">
        <f>Airplane_Crashes_and_Fatalities[[#This Row],[Aboard]]-Airplane_Crashes_and_Fatalities[[#This Row],[Fatalities]]</f>
        <v>0</v>
      </c>
      <c r="P3261">
        <v>4</v>
      </c>
      <c r="Q3261">
        <v>4</v>
      </c>
      <c r="R3261">
        <v>0</v>
      </c>
      <c r="S3261" s="2" t="s">
        <v>10904</v>
      </c>
    </row>
    <row r="3262" spans="1:19" x14ac:dyDescent="0.3">
      <c r="A3262" s="1">
        <v>29571</v>
      </c>
      <c r="B3262" s="4" t="str">
        <f>TEXT(Airplane_Crashes_and_Fatalities[[#This Row],[Date]],"yyyy")</f>
        <v>1980</v>
      </c>
      <c r="C3262" s="1" t="str">
        <f>TEXT(Airplane_Crashes_and_Fatalities[[#This Row],[Date]],"mmm")</f>
        <v>Dec</v>
      </c>
      <c r="D3262" s="5">
        <f>DAY(Airplane_Crashes_and_Fatalities[[#This Row],[Date]])</f>
        <v>16</v>
      </c>
      <c r="F3262" s="2" t="s">
        <v>22600</v>
      </c>
      <c r="G3262" s="2" t="s">
        <v>19640</v>
      </c>
      <c r="H3262" s="2" t="s">
        <v>19724</v>
      </c>
      <c r="I3262" s="2" t="s">
        <v>10905</v>
      </c>
      <c r="J3262" s="2"/>
      <c r="K3262" s="2"/>
      <c r="L3262" s="2" t="s">
        <v>10877</v>
      </c>
      <c r="M3262" t="s">
        <v>10906</v>
      </c>
      <c r="N3262">
        <f>Airplane_Crashes_and_Fatalities[[#This Row],[Aboard]]-Airplane_Crashes_and_Fatalities[[#This Row],[Fatalities]]</f>
        <v>0</v>
      </c>
      <c r="O3262">
        <v>1030</v>
      </c>
      <c r="P3262">
        <v>2</v>
      </c>
      <c r="Q3262">
        <v>2</v>
      </c>
      <c r="R3262">
        <v>0</v>
      </c>
      <c r="S3262" s="2" t="s">
        <v>10907</v>
      </c>
    </row>
    <row r="3263" spans="1:19" x14ac:dyDescent="0.3">
      <c r="A3263" s="1">
        <v>29825</v>
      </c>
      <c r="B3263" s="4" t="str">
        <f>TEXT(Airplane_Crashes_and_Fatalities[[#This Row],[Date]],"yyyy")</f>
        <v>1981</v>
      </c>
      <c r="C3263" s="1" t="str">
        <f>TEXT(Airplane_Crashes_and_Fatalities[[#This Row],[Date]],"mmm")</f>
        <v>Aug</v>
      </c>
      <c r="D3263" s="5">
        <f>DAY(Airplane_Crashes_and_Fatalities[[#This Row],[Date]])</f>
        <v>27</v>
      </c>
      <c r="F3263" s="2" t="s">
        <v>22601</v>
      </c>
      <c r="G3263" s="2" t="s">
        <v>19762</v>
      </c>
      <c r="H3263" s="2"/>
      <c r="I3263" s="2" t="s">
        <v>6394</v>
      </c>
      <c r="J3263" s="2"/>
      <c r="K3263" s="2" t="s">
        <v>10908</v>
      </c>
      <c r="L3263" s="2" t="s">
        <v>4711</v>
      </c>
      <c r="M3263" t="s">
        <v>10909</v>
      </c>
      <c r="N3263">
        <f>Airplane_Crashes_and_Fatalities[[#This Row],[Aboard]]-Airplane_Crashes_and_Fatalities[[#This Row],[Fatalities]]</f>
        <v>0</v>
      </c>
      <c r="O3263">
        <v>112</v>
      </c>
      <c r="P3263">
        <v>50</v>
      </c>
      <c r="Q3263">
        <v>50</v>
      </c>
      <c r="R3263">
        <v>0</v>
      </c>
      <c r="S3263" s="2" t="s">
        <v>10910</v>
      </c>
    </row>
    <row r="3264" spans="1:19" x14ac:dyDescent="0.3">
      <c r="A3264" s="1">
        <v>29606</v>
      </c>
      <c r="B3264" s="4" t="str">
        <f>TEXT(Airplane_Crashes_and_Fatalities[[#This Row],[Date]],"yyyy")</f>
        <v>1981</v>
      </c>
      <c r="C3264" s="1" t="str">
        <f>TEXT(Airplane_Crashes_and_Fatalities[[#This Row],[Date]],"mmm")</f>
        <v>Jan</v>
      </c>
      <c r="D3264" s="5">
        <f>DAY(Airplane_Crashes_and_Fatalities[[#This Row],[Date]])</f>
        <v>20</v>
      </c>
      <c r="E3264" s="3">
        <v>0.4770833333333333</v>
      </c>
      <c r="F3264" s="2" t="s">
        <v>22602</v>
      </c>
      <c r="G3264" s="2" t="s">
        <v>19878</v>
      </c>
      <c r="H3264" s="2"/>
      <c r="I3264" s="2" t="s">
        <v>7448</v>
      </c>
      <c r="J3264" s="2" t="s">
        <v>19071</v>
      </c>
      <c r="K3264" s="2" t="s">
        <v>10911</v>
      </c>
      <c r="L3264" s="2" t="s">
        <v>8877</v>
      </c>
      <c r="M3264" t="s">
        <v>10912</v>
      </c>
      <c r="N3264">
        <f>Airplane_Crashes_and_Fatalities[[#This Row],[Aboard]]-Airplane_Crashes_and_Fatalities[[#This Row],[Fatalities]]</f>
        <v>2</v>
      </c>
      <c r="O3264" t="s">
        <v>10913</v>
      </c>
      <c r="P3264">
        <v>9</v>
      </c>
      <c r="Q3264">
        <v>7</v>
      </c>
      <c r="R3264">
        <v>0</v>
      </c>
      <c r="S3264" s="2" t="s">
        <v>10914</v>
      </c>
    </row>
    <row r="3265" spans="1:19" x14ac:dyDescent="0.3">
      <c r="A3265" s="1">
        <v>29613</v>
      </c>
      <c r="B3265" s="4" t="str">
        <f>TEXT(Airplane_Crashes_and_Fatalities[[#This Row],[Date]],"yyyy")</f>
        <v>1981</v>
      </c>
      <c r="C3265" s="1" t="str">
        <f>TEXT(Airplane_Crashes_and_Fatalities[[#This Row],[Date]],"mmm")</f>
        <v>Jan</v>
      </c>
      <c r="D3265" s="5">
        <f>DAY(Airplane_Crashes_and_Fatalities[[#This Row],[Date]])</f>
        <v>27</v>
      </c>
      <c r="E3265" s="3">
        <v>0.9375</v>
      </c>
      <c r="F3265" s="2" t="s">
        <v>22603</v>
      </c>
      <c r="G3265" s="2" t="s">
        <v>19722</v>
      </c>
      <c r="H3265" s="2"/>
      <c r="I3265" s="2" t="s">
        <v>10915</v>
      </c>
      <c r="J3265" s="2"/>
      <c r="K3265" s="2" t="s">
        <v>10916</v>
      </c>
      <c r="L3265" s="2" t="s">
        <v>10917</v>
      </c>
      <c r="M3265" t="s">
        <v>10918</v>
      </c>
      <c r="N3265">
        <f>Airplane_Crashes_and_Fatalities[[#This Row],[Aboard]]-Airplane_Crashes_and_Fatalities[[#This Row],[Fatalities]]</f>
        <v>1</v>
      </c>
      <c r="P3265">
        <v>3</v>
      </c>
      <c r="Q3265">
        <v>2</v>
      </c>
      <c r="R3265">
        <v>0</v>
      </c>
      <c r="S3265" s="2" t="s">
        <v>10919</v>
      </c>
    </row>
    <row r="3266" spans="1:19" x14ac:dyDescent="0.3">
      <c r="A3266" s="1">
        <v>29624</v>
      </c>
      <c r="B3266" s="4" t="str">
        <f>TEXT(Airplane_Crashes_and_Fatalities[[#This Row],[Date]],"yyyy")</f>
        <v>1981</v>
      </c>
      <c r="C3266" s="1" t="str">
        <f>TEXT(Airplane_Crashes_and_Fatalities[[#This Row],[Date]],"mmm")</f>
        <v>Feb</v>
      </c>
      <c r="D3266" s="5">
        <f>DAY(Airplane_Crashes_and_Fatalities[[#This Row],[Date]])</f>
        <v>7</v>
      </c>
      <c r="F3266" s="2" t="s">
        <v>21925</v>
      </c>
      <c r="G3266" s="2" t="s">
        <v>19866</v>
      </c>
      <c r="H3266" s="2"/>
      <c r="I3266" s="2" t="s">
        <v>10920</v>
      </c>
      <c r="J3266" s="2"/>
      <c r="K3266" s="2"/>
      <c r="L3266" s="2" t="s">
        <v>4825</v>
      </c>
      <c r="M3266" t="s">
        <v>10921</v>
      </c>
      <c r="N3266">
        <f>Airplane_Crashes_and_Fatalities[[#This Row],[Aboard]]-Airplane_Crashes_and_Fatalities[[#This Row],[Fatalities]]</f>
        <v>0</v>
      </c>
      <c r="O3266">
        <v>7660402</v>
      </c>
      <c r="P3266">
        <v>52</v>
      </c>
      <c r="Q3266">
        <v>52</v>
      </c>
      <c r="R3266">
        <v>0</v>
      </c>
      <c r="S3266" s="2" t="s">
        <v>10922</v>
      </c>
    </row>
    <row r="3267" spans="1:19" x14ac:dyDescent="0.3">
      <c r="A3267" s="1">
        <v>29627</v>
      </c>
      <c r="B3267" s="4" t="str">
        <f>TEXT(Airplane_Crashes_and_Fatalities[[#This Row],[Date]],"yyyy")</f>
        <v>1981</v>
      </c>
      <c r="C3267" s="1" t="str">
        <f>TEXT(Airplane_Crashes_and_Fatalities[[#This Row],[Date]],"mmm")</f>
        <v>Feb</v>
      </c>
      <c r="D3267" s="5">
        <f>DAY(Airplane_Crashes_and_Fatalities[[#This Row],[Date]])</f>
        <v>10</v>
      </c>
      <c r="E3267" s="3">
        <v>0.88611111111111107</v>
      </c>
      <c r="F3267" s="2" t="s">
        <v>22363</v>
      </c>
      <c r="G3267" s="2" t="s">
        <v>21480</v>
      </c>
      <c r="H3267" s="2"/>
      <c r="I3267" s="2" t="s">
        <v>10923</v>
      </c>
      <c r="J3267" s="2"/>
      <c r="K3267" s="2" t="s">
        <v>10924</v>
      </c>
      <c r="L3267" s="2" t="s">
        <v>10925</v>
      </c>
      <c r="M3267" t="s">
        <v>10926</v>
      </c>
      <c r="N3267">
        <f>Airplane_Crashes_and_Fatalities[[#This Row],[Aboard]]-Airplane_Crashes_and_Fatalities[[#This Row],[Fatalities]]</f>
        <v>0</v>
      </c>
      <c r="O3267" t="s">
        <v>10927</v>
      </c>
      <c r="P3267">
        <v>4</v>
      </c>
      <c r="Q3267">
        <v>4</v>
      </c>
      <c r="R3267">
        <v>0</v>
      </c>
      <c r="S3267" s="2" t="s">
        <v>10928</v>
      </c>
    </row>
    <row r="3268" spans="1:19" x14ac:dyDescent="0.3">
      <c r="A3268" s="1">
        <v>29628</v>
      </c>
      <c r="B3268" s="4" t="str">
        <f>TEXT(Airplane_Crashes_and_Fatalities[[#This Row],[Date]],"yyyy")</f>
        <v>1981</v>
      </c>
      <c r="C3268" s="1" t="str">
        <f>TEXT(Airplane_Crashes_and_Fatalities[[#This Row],[Date]],"mmm")</f>
        <v>Feb</v>
      </c>
      <c r="D3268" s="5">
        <f>DAY(Airplane_Crashes_and_Fatalities[[#This Row],[Date]])</f>
        <v>11</v>
      </c>
      <c r="E3268" s="3">
        <v>0.77777777777777768</v>
      </c>
      <c r="F3268" s="2" t="s">
        <v>22604</v>
      </c>
      <c r="G3268" s="2" t="s">
        <v>19785</v>
      </c>
      <c r="H3268" s="2"/>
      <c r="I3268" s="2" t="s">
        <v>10929</v>
      </c>
      <c r="J3268" s="2"/>
      <c r="K3268" s="2" t="s">
        <v>10930</v>
      </c>
      <c r="L3268" s="2" t="s">
        <v>10931</v>
      </c>
      <c r="M3268" t="s">
        <v>10932</v>
      </c>
      <c r="N3268">
        <f>Airplane_Crashes_and_Fatalities[[#This Row],[Aboard]]-Airplane_Crashes_and_Fatalities[[#This Row],[Fatalities]]</f>
        <v>0</v>
      </c>
      <c r="P3268">
        <v>8</v>
      </c>
      <c r="Q3268">
        <v>8</v>
      </c>
      <c r="R3268">
        <v>0</v>
      </c>
      <c r="S3268" s="2" t="s">
        <v>10933</v>
      </c>
    </row>
    <row r="3269" spans="1:19" x14ac:dyDescent="0.3">
      <c r="A3269" s="1">
        <v>29639</v>
      </c>
      <c r="B3269" s="4" t="str">
        <f>TEXT(Airplane_Crashes_and_Fatalities[[#This Row],[Date]],"yyyy")</f>
        <v>1981</v>
      </c>
      <c r="C3269" s="1" t="str">
        <f>TEXT(Airplane_Crashes_and_Fatalities[[#This Row],[Date]],"mmm")</f>
        <v>Feb</v>
      </c>
      <c r="D3269" s="5">
        <f>DAY(Airplane_Crashes_and_Fatalities[[#This Row],[Date]])</f>
        <v>22</v>
      </c>
      <c r="E3269" s="3">
        <v>4.7638888888888893</v>
      </c>
      <c r="F3269" s="2" t="s">
        <v>22605</v>
      </c>
      <c r="G3269" s="2" t="s">
        <v>19729</v>
      </c>
      <c r="H3269" s="2"/>
      <c r="I3269" s="2" t="s">
        <v>10934</v>
      </c>
      <c r="J3269" s="2"/>
      <c r="K3269" s="2" t="s">
        <v>10935</v>
      </c>
      <c r="L3269" s="2" t="s">
        <v>10701</v>
      </c>
      <c r="M3269" t="s">
        <v>10936</v>
      </c>
      <c r="N3269">
        <f>Airplane_Crashes_and_Fatalities[[#This Row],[Aboard]]-Airplane_Crashes_and_Fatalities[[#This Row],[Fatalities]]</f>
        <v>6</v>
      </c>
      <c r="O3269">
        <v>62012</v>
      </c>
      <c r="P3269">
        <v>8</v>
      </c>
      <c r="Q3269">
        <v>2</v>
      </c>
      <c r="R3269">
        <v>0</v>
      </c>
      <c r="S3269" s="2" t="s">
        <v>10937</v>
      </c>
    </row>
    <row r="3270" spans="1:19" x14ac:dyDescent="0.3">
      <c r="A3270" s="1">
        <v>29641</v>
      </c>
      <c r="B3270" s="4" t="str">
        <f>TEXT(Airplane_Crashes_and_Fatalities[[#This Row],[Date]],"yyyy")</f>
        <v>1981</v>
      </c>
      <c r="C3270" s="1" t="str">
        <f>TEXT(Airplane_Crashes_and_Fatalities[[#This Row],[Date]],"mmm")</f>
        <v>Feb</v>
      </c>
      <c r="D3270" s="5">
        <f>DAY(Airplane_Crashes_and_Fatalities[[#This Row],[Date]])</f>
        <v>24</v>
      </c>
      <c r="F3270" s="2" t="s">
        <v>20606</v>
      </c>
      <c r="G3270" s="2" t="s">
        <v>19819</v>
      </c>
      <c r="H3270" s="2"/>
      <c r="I3270" s="2" t="s">
        <v>10721</v>
      </c>
      <c r="J3270" s="2"/>
      <c r="K3270" s="2" t="s">
        <v>10938</v>
      </c>
      <c r="L3270" s="2" t="s">
        <v>10065</v>
      </c>
      <c r="M3270" t="s">
        <v>10939</v>
      </c>
      <c r="N3270">
        <f>Airplane_Crashes_and_Fatalities[[#This Row],[Aboard]]-Airplane_Crashes_and_Fatalities[[#This Row],[Fatalities]]</f>
        <v>3</v>
      </c>
      <c r="O3270" t="s">
        <v>10940</v>
      </c>
      <c r="P3270">
        <v>14</v>
      </c>
      <c r="Q3270">
        <v>11</v>
      </c>
      <c r="R3270">
        <v>0</v>
      </c>
      <c r="S3270" s="2" t="s">
        <v>10941</v>
      </c>
    </row>
    <row r="3271" spans="1:19" x14ac:dyDescent="0.3">
      <c r="A3271" s="1">
        <v>29642</v>
      </c>
      <c r="B3271" s="4" t="str">
        <f>TEXT(Airplane_Crashes_and_Fatalities[[#This Row],[Date]],"yyyy")</f>
        <v>1981</v>
      </c>
      <c r="C3271" s="1" t="str">
        <f>TEXT(Airplane_Crashes_and_Fatalities[[#This Row],[Date]],"mmm")</f>
        <v>Feb</v>
      </c>
      <c r="D3271" s="5">
        <f>DAY(Airplane_Crashes_and_Fatalities[[#This Row],[Date]])</f>
        <v>25</v>
      </c>
      <c r="E3271" s="3">
        <v>0.72916666666666674</v>
      </c>
      <c r="F3271" s="2" t="s">
        <v>22606</v>
      </c>
      <c r="G3271" s="2" t="s">
        <v>19898</v>
      </c>
      <c r="H3271" s="2"/>
      <c r="I3271" s="2" t="s">
        <v>10942</v>
      </c>
      <c r="J3271" s="2"/>
      <c r="K3271" s="2" t="s">
        <v>10943</v>
      </c>
      <c r="L3271" s="2" t="s">
        <v>10925</v>
      </c>
      <c r="M3271" t="s">
        <v>10944</v>
      </c>
      <c r="N3271">
        <f>Airplane_Crashes_and_Fatalities[[#This Row],[Aboard]]-Airplane_Crashes_and_Fatalities[[#This Row],[Fatalities]]</f>
        <v>1</v>
      </c>
      <c r="P3271">
        <v>3</v>
      </c>
      <c r="Q3271">
        <v>2</v>
      </c>
      <c r="R3271">
        <v>0</v>
      </c>
      <c r="S3271" s="2" t="s">
        <v>10945</v>
      </c>
    </row>
    <row r="3272" spans="1:19" x14ac:dyDescent="0.3">
      <c r="A3272" s="1">
        <v>29643</v>
      </c>
      <c r="B3272" s="4" t="str">
        <f>TEXT(Airplane_Crashes_and_Fatalities[[#This Row],[Date]],"yyyy")</f>
        <v>1981</v>
      </c>
      <c r="C3272" s="1" t="str">
        <f>TEXT(Airplane_Crashes_and_Fatalities[[#This Row],[Date]],"mmm")</f>
        <v>Feb</v>
      </c>
      <c r="D3272" s="5">
        <f>DAY(Airplane_Crashes_and_Fatalities[[#This Row],[Date]])</f>
        <v>26</v>
      </c>
      <c r="E3272" s="3">
        <v>0.22569444444444442</v>
      </c>
      <c r="F3272" s="2" t="s">
        <v>10946</v>
      </c>
      <c r="G3272" s="2" t="s">
        <v>24273</v>
      </c>
      <c r="H3272" s="2"/>
      <c r="I3272" s="2" t="s">
        <v>1718</v>
      </c>
      <c r="J3272" s="2"/>
      <c r="K3272" s="2"/>
      <c r="L3272" s="2" t="s">
        <v>10947</v>
      </c>
      <c r="M3272" t="s">
        <v>10948</v>
      </c>
      <c r="N3272">
        <f>Airplane_Crashes_and_Fatalities[[#This Row],[Aboard]]-Airplane_Crashes_and_Fatalities[[#This Row],[Fatalities]]</f>
        <v>1</v>
      </c>
      <c r="O3272">
        <v>4074</v>
      </c>
      <c r="P3272">
        <v>24</v>
      </c>
      <c r="Q3272">
        <v>23</v>
      </c>
      <c r="R3272">
        <v>0</v>
      </c>
      <c r="S3272" s="2" t="s">
        <v>10949</v>
      </c>
    </row>
    <row r="3273" spans="1:19" x14ac:dyDescent="0.3">
      <c r="A3273" s="1">
        <v>29647</v>
      </c>
      <c r="B3273" s="4" t="str">
        <f>TEXT(Airplane_Crashes_and_Fatalities[[#This Row],[Date]],"yyyy")</f>
        <v>1981</v>
      </c>
      <c r="C3273" s="1" t="str">
        <f>TEXT(Airplane_Crashes_and_Fatalities[[#This Row],[Date]],"mmm")</f>
        <v>Mar</v>
      </c>
      <c r="D3273" s="5">
        <f>DAY(Airplane_Crashes_and_Fatalities[[#This Row],[Date]])</f>
        <v>2</v>
      </c>
      <c r="E3273" s="3">
        <v>0.34236111111111112</v>
      </c>
      <c r="F3273" s="2" t="s">
        <v>22607</v>
      </c>
      <c r="G3273" s="2" t="s">
        <v>19722</v>
      </c>
      <c r="H3273" s="2"/>
      <c r="I3273" s="2" t="s">
        <v>10950</v>
      </c>
      <c r="J3273" s="2"/>
      <c r="K3273" s="2" t="s">
        <v>10951</v>
      </c>
      <c r="L3273" s="2" t="s">
        <v>10952</v>
      </c>
      <c r="M3273" t="s">
        <v>10953</v>
      </c>
      <c r="N3273">
        <f>Airplane_Crashes_and_Fatalities[[#This Row],[Aboard]]-Airplane_Crashes_and_Fatalities[[#This Row],[Fatalities]]</f>
        <v>0</v>
      </c>
      <c r="P3273">
        <v>2</v>
      </c>
      <c r="Q3273">
        <v>2</v>
      </c>
      <c r="R3273">
        <v>0</v>
      </c>
      <c r="S3273" s="2" t="s">
        <v>10954</v>
      </c>
    </row>
    <row r="3274" spans="1:19" x14ac:dyDescent="0.3">
      <c r="A3274" s="1">
        <v>29655</v>
      </c>
      <c r="B3274" s="4" t="str">
        <f>TEXT(Airplane_Crashes_and_Fatalities[[#This Row],[Date]],"yyyy")</f>
        <v>1981</v>
      </c>
      <c r="C3274" s="1" t="str">
        <f>TEXT(Airplane_Crashes_and_Fatalities[[#This Row],[Date]],"mmm")</f>
        <v>Mar</v>
      </c>
      <c r="D3274" s="5">
        <f>DAY(Airplane_Crashes_and_Fatalities[[#This Row],[Date]])</f>
        <v>10</v>
      </c>
      <c r="E3274" s="3">
        <v>0.20833333333333326</v>
      </c>
      <c r="F3274" s="2" t="s">
        <v>21737</v>
      </c>
      <c r="G3274" s="2" t="s">
        <v>21738</v>
      </c>
      <c r="H3274" s="2"/>
      <c r="I3274" s="2" t="s">
        <v>5224</v>
      </c>
      <c r="J3274" s="2"/>
      <c r="K3274" s="2"/>
      <c r="L3274" s="2" t="s">
        <v>10955</v>
      </c>
      <c r="M3274">
        <v>29</v>
      </c>
      <c r="N3274">
        <f>Airplane_Crashes_and_Fatalities[[#This Row],[Aboard]]-Airplane_Crashes_and_Fatalities[[#This Row],[Fatalities]]</f>
        <v>0</v>
      </c>
      <c r="P3274">
        <v>18</v>
      </c>
      <c r="Q3274">
        <v>18</v>
      </c>
      <c r="R3274">
        <v>0</v>
      </c>
      <c r="S3274" s="2" t="s">
        <v>10956</v>
      </c>
    </row>
    <row r="3275" spans="1:19" x14ac:dyDescent="0.3">
      <c r="A3275" s="1">
        <v>29660</v>
      </c>
      <c r="B3275" s="4" t="str">
        <f>TEXT(Airplane_Crashes_and_Fatalities[[#This Row],[Date]],"yyyy")</f>
        <v>1981</v>
      </c>
      <c r="C3275" s="1" t="str">
        <f>TEXT(Airplane_Crashes_and_Fatalities[[#This Row],[Date]],"mmm")</f>
        <v>Mar</v>
      </c>
      <c r="D3275" s="5">
        <f>DAY(Airplane_Crashes_and_Fatalities[[#This Row],[Date]])</f>
        <v>15</v>
      </c>
      <c r="F3275" s="2" t="s">
        <v>22608</v>
      </c>
      <c r="G3275" s="2" t="s">
        <v>20063</v>
      </c>
      <c r="H3275" s="2"/>
      <c r="I3275" s="2" t="s">
        <v>1718</v>
      </c>
      <c r="J3275" s="2"/>
      <c r="K3275" s="2" t="s">
        <v>10957</v>
      </c>
      <c r="L3275" s="2" t="s">
        <v>10958</v>
      </c>
      <c r="M3275" t="s">
        <v>10959</v>
      </c>
      <c r="N3275">
        <f>Airplane_Crashes_and_Fatalities[[#This Row],[Aboard]]-Airplane_Crashes_and_Fatalities[[#This Row],[Fatalities]]</f>
        <v>18</v>
      </c>
      <c r="O3275">
        <v>18340</v>
      </c>
      <c r="P3275">
        <v>24</v>
      </c>
      <c r="Q3275">
        <v>6</v>
      </c>
      <c r="R3275">
        <v>0</v>
      </c>
      <c r="S3275" s="2" t="s">
        <v>10960</v>
      </c>
    </row>
    <row r="3276" spans="1:19" x14ac:dyDescent="0.3">
      <c r="A3276" s="1">
        <v>29671</v>
      </c>
      <c r="B3276" s="4" t="str">
        <f>TEXT(Airplane_Crashes_and_Fatalities[[#This Row],[Date]],"yyyy")</f>
        <v>1981</v>
      </c>
      <c r="C3276" s="1" t="str">
        <f>TEXT(Airplane_Crashes_and_Fatalities[[#This Row],[Date]],"mmm")</f>
        <v>Mar</v>
      </c>
      <c r="D3276" s="5">
        <f>DAY(Airplane_Crashes_and_Fatalities[[#This Row],[Date]])</f>
        <v>26</v>
      </c>
      <c r="F3276" s="2" t="s">
        <v>22609</v>
      </c>
      <c r="G3276" s="2" t="s">
        <v>20656</v>
      </c>
      <c r="H3276" s="2"/>
      <c r="I3276" s="2" t="s">
        <v>1288</v>
      </c>
      <c r="J3276" s="2"/>
      <c r="K3276" s="2"/>
      <c r="L3276" s="2" t="s">
        <v>6489</v>
      </c>
      <c r="M3276" t="s">
        <v>10961</v>
      </c>
      <c r="N3276">
        <f>Airplane_Crashes_and_Fatalities[[#This Row],[Aboard]]-Airplane_Crashes_and_Fatalities[[#This Row],[Fatalities]]</f>
        <v>51</v>
      </c>
      <c r="O3276">
        <v>7306007</v>
      </c>
      <c r="P3276">
        <v>52</v>
      </c>
      <c r="Q3276">
        <v>1</v>
      </c>
      <c r="R3276">
        <v>0</v>
      </c>
      <c r="S3276" s="2" t="s">
        <v>10962</v>
      </c>
    </row>
    <row r="3277" spans="1:19" x14ac:dyDescent="0.3">
      <c r="A3277" s="1">
        <v>29672</v>
      </c>
      <c r="B3277" s="4" t="str">
        <f>TEXT(Airplane_Crashes_and_Fatalities[[#This Row],[Date]],"yyyy")</f>
        <v>1981</v>
      </c>
      <c r="C3277" s="1" t="str">
        <f>TEXT(Airplane_Crashes_and_Fatalities[[#This Row],[Date]],"mmm")</f>
        <v>Mar</v>
      </c>
      <c r="D3277" s="5">
        <f>DAY(Airplane_Crashes_and_Fatalities[[#This Row],[Date]])</f>
        <v>27</v>
      </c>
      <c r="E3277" s="3">
        <v>0.68888888888888888</v>
      </c>
      <c r="F3277" s="2" t="s">
        <v>22610</v>
      </c>
      <c r="G3277" s="2" t="s">
        <v>20063</v>
      </c>
      <c r="H3277" s="2"/>
      <c r="I3277" s="2" t="s">
        <v>7604</v>
      </c>
      <c r="J3277" s="2"/>
      <c r="K3277" s="2" t="s">
        <v>10963</v>
      </c>
      <c r="L3277" s="2" t="s">
        <v>8086</v>
      </c>
      <c r="M3277" t="s">
        <v>10964</v>
      </c>
      <c r="N3277">
        <f>Airplane_Crashes_and_Fatalities[[#This Row],[Aboard]]-Airplane_Crashes_and_Fatalities[[#This Row],[Fatalities]]</f>
        <v>0</v>
      </c>
      <c r="P3277">
        <v>4</v>
      </c>
      <c r="Q3277">
        <v>4</v>
      </c>
      <c r="R3277">
        <v>0</v>
      </c>
      <c r="S3277" s="2" t="s">
        <v>10965</v>
      </c>
    </row>
    <row r="3278" spans="1:19" x14ac:dyDescent="0.3">
      <c r="A3278" s="1">
        <v>29677</v>
      </c>
      <c r="B3278" s="4" t="str">
        <f>TEXT(Airplane_Crashes_and_Fatalities[[#This Row],[Date]],"yyyy")</f>
        <v>1981</v>
      </c>
      <c r="C3278" s="1" t="str">
        <f>TEXT(Airplane_Crashes_and_Fatalities[[#This Row],[Date]],"mmm")</f>
        <v>Apr</v>
      </c>
      <c r="D3278" s="5">
        <f>DAY(Airplane_Crashes_and_Fatalities[[#This Row],[Date]])</f>
        <v>1</v>
      </c>
      <c r="F3278" s="2" t="s">
        <v>22611</v>
      </c>
      <c r="G3278" s="2" t="s">
        <v>22054</v>
      </c>
      <c r="H3278" s="2" t="s">
        <v>20129</v>
      </c>
      <c r="I3278" s="2" t="s">
        <v>10966</v>
      </c>
      <c r="J3278" s="2"/>
      <c r="K3278" s="2"/>
      <c r="L3278" s="2" t="s">
        <v>3722</v>
      </c>
      <c r="M3278" t="s">
        <v>10967</v>
      </c>
      <c r="N3278">
        <f>Airplane_Crashes_and_Fatalities[[#This Row],[Aboard]]-Airplane_Crashes_and_Fatalities[[#This Row],[Fatalities]]</f>
        <v>0</v>
      </c>
      <c r="P3278">
        <v>8</v>
      </c>
      <c r="Q3278">
        <v>8</v>
      </c>
      <c r="R3278">
        <v>0</v>
      </c>
      <c r="S3278" s="2"/>
    </row>
    <row r="3279" spans="1:19" x14ac:dyDescent="0.3">
      <c r="A3279" s="1">
        <v>29682</v>
      </c>
      <c r="B3279" s="4" t="str">
        <f>TEXT(Airplane_Crashes_and_Fatalities[[#This Row],[Date]],"yyyy")</f>
        <v>1981</v>
      </c>
      <c r="C3279" s="1" t="str">
        <f>TEXT(Airplane_Crashes_and_Fatalities[[#This Row],[Date]],"mmm")</f>
        <v>Apr</v>
      </c>
      <c r="D3279" s="5">
        <f>DAY(Airplane_Crashes_and_Fatalities[[#This Row],[Date]])</f>
        <v>6</v>
      </c>
      <c r="F3279" s="2" t="s">
        <v>22612</v>
      </c>
      <c r="G3279" s="2" t="s">
        <v>19975</v>
      </c>
      <c r="H3279" s="2"/>
      <c r="I3279" s="2" t="s">
        <v>10968</v>
      </c>
      <c r="J3279" s="2"/>
      <c r="K3279" s="2"/>
      <c r="L3279" s="2" t="s">
        <v>1785</v>
      </c>
      <c r="M3279" t="s">
        <v>10969</v>
      </c>
      <c r="N3279">
        <f>Airplane_Crashes_and_Fatalities[[#This Row],[Aboard]]-Airplane_Crashes_and_Fatalities[[#This Row],[Fatalities]]</f>
        <v>0</v>
      </c>
      <c r="O3279">
        <v>19395</v>
      </c>
      <c r="P3279">
        <v>7</v>
      </c>
      <c r="Q3279">
        <v>7</v>
      </c>
      <c r="R3279">
        <v>0</v>
      </c>
      <c r="S3279" s="2" t="s">
        <v>10970</v>
      </c>
    </row>
    <row r="3280" spans="1:19" x14ac:dyDescent="0.3">
      <c r="A3280" s="1">
        <v>29683</v>
      </c>
      <c r="B3280" s="4" t="str">
        <f>TEXT(Airplane_Crashes_and_Fatalities[[#This Row],[Date]],"yyyy")</f>
        <v>1981</v>
      </c>
      <c r="C3280" s="1" t="str">
        <f>TEXT(Airplane_Crashes_and_Fatalities[[#This Row],[Date]],"mmm")</f>
        <v>Apr</v>
      </c>
      <c r="D3280" s="5">
        <f>DAY(Airplane_Crashes_and_Fatalities[[#This Row],[Date]])</f>
        <v>7</v>
      </c>
      <c r="E3280" s="3">
        <v>0.48333333333333339</v>
      </c>
      <c r="F3280" s="2" t="s">
        <v>19936</v>
      </c>
      <c r="G3280" s="2" t="s">
        <v>19690</v>
      </c>
      <c r="H3280" s="2"/>
      <c r="I3280" s="2" t="s">
        <v>10971</v>
      </c>
      <c r="J3280" s="2"/>
      <c r="K3280" s="2" t="s">
        <v>10972</v>
      </c>
      <c r="L3280" s="2" t="s">
        <v>6377</v>
      </c>
      <c r="M3280" t="s">
        <v>10973</v>
      </c>
      <c r="N3280">
        <f>Airplane_Crashes_and_Fatalities[[#This Row],[Aboard]]-Airplane_Crashes_and_Fatalities[[#This Row],[Fatalities]]</f>
        <v>1</v>
      </c>
      <c r="O3280" t="s">
        <v>10974</v>
      </c>
      <c r="P3280">
        <v>2</v>
      </c>
      <c r="Q3280">
        <v>1</v>
      </c>
      <c r="R3280">
        <v>0</v>
      </c>
      <c r="S3280" s="2" t="s">
        <v>10975</v>
      </c>
    </row>
    <row r="3281" spans="1:19" x14ac:dyDescent="0.3">
      <c r="A3281" s="1">
        <v>29693</v>
      </c>
      <c r="B3281" s="4" t="str">
        <f>TEXT(Airplane_Crashes_and_Fatalities[[#This Row],[Date]],"yyyy")</f>
        <v>1981</v>
      </c>
      <c r="C3281" s="1" t="str">
        <f>TEXT(Airplane_Crashes_and_Fatalities[[#This Row],[Date]],"mmm")</f>
        <v>Apr</v>
      </c>
      <c r="D3281" s="5">
        <f>DAY(Airplane_Crashes_and_Fatalities[[#This Row],[Date]])</f>
        <v>17</v>
      </c>
      <c r="E3281" s="3">
        <v>0.66736111111111107</v>
      </c>
      <c r="F3281" s="2" t="s">
        <v>22613</v>
      </c>
      <c r="G3281" s="2" t="s">
        <v>19981</v>
      </c>
      <c r="H3281" s="2"/>
      <c r="I3281" s="2" t="s">
        <v>10976</v>
      </c>
      <c r="J3281" s="2" t="s">
        <v>10977</v>
      </c>
      <c r="K3281" s="2" t="s">
        <v>10978</v>
      </c>
      <c r="L3281" s="2" t="s">
        <v>10979</v>
      </c>
      <c r="M3281" t="s">
        <v>10980</v>
      </c>
      <c r="N3281">
        <f>Airplane_Crashes_and_Fatalities[[#This Row],[Aboard]]-Airplane_Crashes_and_Fatalities[[#This Row],[Fatalities]]</f>
        <v>4</v>
      </c>
      <c r="O3281">
        <v>238</v>
      </c>
      <c r="P3281">
        <v>19</v>
      </c>
      <c r="Q3281">
        <v>15</v>
      </c>
      <c r="R3281">
        <v>0</v>
      </c>
      <c r="S3281" s="2" t="s">
        <v>10981</v>
      </c>
    </row>
    <row r="3282" spans="1:19" x14ac:dyDescent="0.3">
      <c r="A3282" s="1">
        <v>29704</v>
      </c>
      <c r="B3282" s="4" t="str">
        <f>TEXT(Airplane_Crashes_and_Fatalities[[#This Row],[Date]],"yyyy")</f>
        <v>1981</v>
      </c>
      <c r="C3282" s="1" t="str">
        <f>TEXT(Airplane_Crashes_and_Fatalities[[#This Row],[Date]],"mmm")</f>
        <v>Apr</v>
      </c>
      <c r="D3282" s="5">
        <f>DAY(Airplane_Crashes_and_Fatalities[[#This Row],[Date]])</f>
        <v>28</v>
      </c>
      <c r="E3282" s="3">
        <v>0.32291666666666674</v>
      </c>
      <c r="F3282" s="2" t="s">
        <v>22614</v>
      </c>
      <c r="G3282" s="2" t="s">
        <v>20218</v>
      </c>
      <c r="H3282" s="2"/>
      <c r="I3282" s="2" t="s">
        <v>10982</v>
      </c>
      <c r="J3282" s="2"/>
      <c r="K3282" s="2"/>
      <c r="L3282" s="2" t="s">
        <v>10983</v>
      </c>
      <c r="M3282" t="s">
        <v>10984</v>
      </c>
      <c r="N3282">
        <f>Airplane_Crashes_and_Fatalities[[#This Row],[Aboard]]-Airplane_Crashes_and_Fatalities[[#This Row],[Fatalities]]</f>
        <v>2</v>
      </c>
      <c r="O3282">
        <v>12209</v>
      </c>
      <c r="P3282">
        <v>17</v>
      </c>
      <c r="Q3282">
        <v>15</v>
      </c>
      <c r="R3282">
        <v>0</v>
      </c>
      <c r="S3282" s="2" t="s">
        <v>10985</v>
      </c>
    </row>
    <row r="3283" spans="1:19" x14ac:dyDescent="0.3">
      <c r="A3283" s="1">
        <v>29712</v>
      </c>
      <c r="B3283" s="4" t="str">
        <f>TEXT(Airplane_Crashes_and_Fatalities[[#This Row],[Date]],"yyyy")</f>
        <v>1981</v>
      </c>
      <c r="C3283" s="1" t="str">
        <f>TEXT(Airplane_Crashes_and_Fatalities[[#This Row],[Date]],"mmm")</f>
        <v>May</v>
      </c>
      <c r="D3283" s="5">
        <f>DAY(Airplane_Crashes_and_Fatalities[[#This Row],[Date]])</f>
        <v>6</v>
      </c>
      <c r="E3283" s="3">
        <v>0.45138888888888884</v>
      </c>
      <c r="F3283" s="2" t="s">
        <v>22615</v>
      </c>
      <c r="G3283" s="2" t="s">
        <v>19695</v>
      </c>
      <c r="H3283" s="2"/>
      <c r="I3283" s="2" t="s">
        <v>1718</v>
      </c>
      <c r="J3283" s="2"/>
      <c r="K3283" s="2" t="s">
        <v>633</v>
      </c>
      <c r="L3283" s="2" t="s">
        <v>10986</v>
      </c>
      <c r="M3283" t="s">
        <v>10987</v>
      </c>
      <c r="N3283">
        <f>Airplane_Crashes_and_Fatalities[[#This Row],[Aboard]]-Airplane_Crashes_and_Fatalities[[#This Row],[Fatalities]]</f>
        <v>0</v>
      </c>
      <c r="O3283">
        <v>18235</v>
      </c>
      <c r="P3283">
        <v>21</v>
      </c>
      <c r="Q3283">
        <v>21</v>
      </c>
      <c r="R3283">
        <v>0</v>
      </c>
      <c r="S3283" s="2" t="s">
        <v>10988</v>
      </c>
    </row>
    <row r="3284" spans="1:19" x14ac:dyDescent="0.3">
      <c r="A3284" s="1">
        <v>29713</v>
      </c>
      <c r="B3284" s="4" t="str">
        <f>TEXT(Airplane_Crashes_and_Fatalities[[#This Row],[Date]],"yyyy")</f>
        <v>1981</v>
      </c>
      <c r="C3284" s="1" t="str">
        <f>TEXT(Airplane_Crashes_and_Fatalities[[#This Row],[Date]],"mmm")</f>
        <v>May</v>
      </c>
      <c r="D3284" s="5">
        <f>DAY(Airplane_Crashes_and_Fatalities[[#This Row],[Date]])</f>
        <v>7</v>
      </c>
      <c r="E3284" s="3">
        <v>0.45347222222222228</v>
      </c>
      <c r="F3284" s="2" t="s">
        <v>22616</v>
      </c>
      <c r="G3284" s="2" t="s">
        <v>19987</v>
      </c>
      <c r="H3284" s="2"/>
      <c r="I3284" s="2" t="s">
        <v>4886</v>
      </c>
      <c r="J3284" s="2" t="s">
        <v>19138</v>
      </c>
      <c r="K3284" s="2" t="s">
        <v>10989</v>
      </c>
      <c r="L3284" s="2" t="s">
        <v>10990</v>
      </c>
      <c r="M3284" t="s">
        <v>10991</v>
      </c>
      <c r="N3284">
        <f>Airplane_Crashes_and_Fatalities[[#This Row],[Aboard]]-Airplane_Crashes_and_Fatalities[[#This Row],[Fatalities]]</f>
        <v>0</v>
      </c>
      <c r="O3284">
        <v>212</v>
      </c>
      <c r="P3284">
        <v>31</v>
      </c>
      <c r="Q3284">
        <v>31</v>
      </c>
      <c r="R3284">
        <v>0</v>
      </c>
      <c r="S3284" s="2" t="s">
        <v>10992</v>
      </c>
    </row>
    <row r="3285" spans="1:19" x14ac:dyDescent="0.3">
      <c r="A3285" s="1">
        <v>29722</v>
      </c>
      <c r="B3285" s="4" t="str">
        <f>TEXT(Airplane_Crashes_and_Fatalities[[#This Row],[Date]],"yyyy")</f>
        <v>1981</v>
      </c>
      <c r="C3285" s="1" t="str">
        <f>TEXT(Airplane_Crashes_and_Fatalities[[#This Row],[Date]],"mmm")</f>
        <v>May</v>
      </c>
      <c r="D3285" s="5">
        <f>DAY(Airplane_Crashes_and_Fatalities[[#This Row],[Date]])</f>
        <v>16</v>
      </c>
      <c r="F3285" s="2" t="s">
        <v>22617</v>
      </c>
      <c r="G3285" s="2" t="s">
        <v>20729</v>
      </c>
      <c r="H3285" s="2"/>
      <c r="I3285" s="2" t="s">
        <v>10993</v>
      </c>
      <c r="J3285" s="2"/>
      <c r="K3285" s="2"/>
      <c r="L3285" s="2" t="s">
        <v>7854</v>
      </c>
      <c r="M3285" t="s">
        <v>10994</v>
      </c>
      <c r="N3285">
        <f>Airplane_Crashes_and_Fatalities[[#This Row],[Aboard]]-Airplane_Crashes_and_Fatalities[[#This Row],[Fatalities]]</f>
        <v>0</v>
      </c>
      <c r="O3285">
        <v>4830</v>
      </c>
      <c r="P3285">
        <v>4</v>
      </c>
      <c r="Q3285">
        <v>4</v>
      </c>
      <c r="R3285">
        <v>0</v>
      </c>
      <c r="S3285" s="2" t="s">
        <v>9160</v>
      </c>
    </row>
    <row r="3286" spans="1:19" x14ac:dyDescent="0.3">
      <c r="A3286" s="1">
        <v>29727</v>
      </c>
      <c r="B3286" s="4" t="str">
        <f>TEXT(Airplane_Crashes_and_Fatalities[[#This Row],[Date]],"yyyy")</f>
        <v>1981</v>
      </c>
      <c r="C3286" s="1" t="str">
        <f>TEXT(Airplane_Crashes_and_Fatalities[[#This Row],[Date]],"mmm")</f>
        <v>May</v>
      </c>
      <c r="D3286" s="5">
        <f>DAY(Airplane_Crashes_and_Fatalities[[#This Row],[Date]])</f>
        <v>21</v>
      </c>
      <c r="F3286" s="2" t="s">
        <v>22618</v>
      </c>
      <c r="G3286" s="2" t="s">
        <v>19880</v>
      </c>
      <c r="H3286" s="2"/>
      <c r="I3286" s="2" t="s">
        <v>10995</v>
      </c>
      <c r="J3286" s="2"/>
      <c r="K3286" s="2" t="s">
        <v>10996</v>
      </c>
      <c r="L3286" s="2" t="s">
        <v>10997</v>
      </c>
      <c r="M3286" t="s">
        <v>10998</v>
      </c>
      <c r="N3286">
        <f>Airplane_Crashes_and_Fatalities[[#This Row],[Aboard]]-Airplane_Crashes_and_Fatalities[[#This Row],[Fatalities]]</f>
        <v>0</v>
      </c>
      <c r="O3286">
        <v>327</v>
      </c>
      <c r="P3286">
        <v>20</v>
      </c>
      <c r="Q3286">
        <v>20</v>
      </c>
      <c r="R3286">
        <v>0</v>
      </c>
      <c r="S3286" s="2" t="s">
        <v>10999</v>
      </c>
    </row>
    <row r="3287" spans="1:19" x14ac:dyDescent="0.3">
      <c r="A3287" s="1">
        <v>29728</v>
      </c>
      <c r="B3287" s="4" t="str">
        <f>TEXT(Airplane_Crashes_and_Fatalities[[#This Row],[Date]],"yyyy")</f>
        <v>1981</v>
      </c>
      <c r="C3287" s="1" t="str">
        <f>TEXT(Airplane_Crashes_and_Fatalities[[#This Row],[Date]],"mmm")</f>
        <v>May</v>
      </c>
      <c r="D3287" s="5">
        <f>DAY(Airplane_Crashes_and_Fatalities[[#This Row],[Date]])</f>
        <v>22</v>
      </c>
      <c r="F3287" s="2" t="s">
        <v>22619</v>
      </c>
      <c r="G3287" s="2" t="s">
        <v>20208</v>
      </c>
      <c r="H3287" s="2"/>
      <c r="I3287" s="2" t="s">
        <v>7956</v>
      </c>
      <c r="J3287" s="2"/>
      <c r="K3287" s="2"/>
      <c r="L3287" s="2" t="s">
        <v>8545</v>
      </c>
      <c r="M3287" t="s">
        <v>11000</v>
      </c>
      <c r="N3287">
        <f>Airplane_Crashes_and_Fatalities[[#This Row],[Aboard]]-Airplane_Crashes_and_Fatalities[[#This Row],[Fatalities]]</f>
        <v>0</v>
      </c>
      <c r="O3287">
        <v>457</v>
      </c>
      <c r="P3287">
        <v>18</v>
      </c>
      <c r="Q3287">
        <v>18</v>
      </c>
      <c r="R3287">
        <v>0</v>
      </c>
      <c r="S3287" s="2" t="s">
        <v>11001</v>
      </c>
    </row>
    <row r="3288" spans="1:19" x14ac:dyDescent="0.3">
      <c r="A3288" s="1">
        <v>29730</v>
      </c>
      <c r="B3288" s="4" t="str">
        <f>TEXT(Airplane_Crashes_and_Fatalities[[#This Row],[Date]],"yyyy")</f>
        <v>1981</v>
      </c>
      <c r="C3288" s="1" t="str">
        <f>TEXT(Airplane_Crashes_and_Fatalities[[#This Row],[Date]],"mmm")</f>
        <v>May</v>
      </c>
      <c r="D3288" s="5">
        <f>DAY(Airplane_Crashes_and_Fatalities[[#This Row],[Date]])</f>
        <v>24</v>
      </c>
      <c r="E3288" s="3">
        <v>0.625</v>
      </c>
      <c r="F3288" s="2" t="s">
        <v>22620</v>
      </c>
      <c r="G3288" s="2" t="s">
        <v>20208</v>
      </c>
      <c r="H3288" s="2"/>
      <c r="I3288" s="2" t="s">
        <v>11002</v>
      </c>
      <c r="J3288" s="2"/>
      <c r="K3288" s="2" t="s">
        <v>11003</v>
      </c>
      <c r="L3288" s="2" t="s">
        <v>11004</v>
      </c>
      <c r="M3288" t="s">
        <v>11005</v>
      </c>
      <c r="N3288">
        <f>Airplane_Crashes_and_Fatalities[[#This Row],[Aboard]]-Airplane_Crashes_and_Fatalities[[#This Row],[Fatalities]]</f>
        <v>0</v>
      </c>
      <c r="P3288">
        <v>27</v>
      </c>
      <c r="Q3288">
        <v>27</v>
      </c>
      <c r="R3288">
        <v>0</v>
      </c>
      <c r="S3288" s="2" t="s">
        <v>11006</v>
      </c>
    </row>
    <row r="3289" spans="1:19" x14ac:dyDescent="0.3">
      <c r="A3289" s="1">
        <v>29734</v>
      </c>
      <c r="B3289" s="4" t="str">
        <f>TEXT(Airplane_Crashes_and_Fatalities[[#This Row],[Date]],"yyyy")</f>
        <v>1981</v>
      </c>
      <c r="C3289" s="1" t="str">
        <f>TEXT(Airplane_Crashes_and_Fatalities[[#This Row],[Date]],"mmm")</f>
        <v>May</v>
      </c>
      <c r="D3289" s="5">
        <f>DAY(Airplane_Crashes_and_Fatalities[[#This Row],[Date]])</f>
        <v>28</v>
      </c>
      <c r="E3289" s="3">
        <v>0.69444444444444442</v>
      </c>
      <c r="F3289" s="2" t="s">
        <v>22605</v>
      </c>
      <c r="G3289" s="2" t="s">
        <v>19729</v>
      </c>
      <c r="H3289" s="2"/>
      <c r="I3289" s="2" t="s">
        <v>11007</v>
      </c>
      <c r="J3289" s="2"/>
      <c r="K3289" s="2" t="s">
        <v>11008</v>
      </c>
      <c r="L3289" s="2" t="s">
        <v>9893</v>
      </c>
      <c r="M3289" t="s">
        <v>11009</v>
      </c>
      <c r="N3289">
        <f>Airplane_Crashes_and_Fatalities[[#This Row],[Aboard]]-Airplane_Crashes_and_Fatalities[[#This Row],[Fatalities]]</f>
        <v>1</v>
      </c>
      <c r="P3289">
        <v>3</v>
      </c>
      <c r="Q3289">
        <v>2</v>
      </c>
      <c r="R3289">
        <v>0</v>
      </c>
      <c r="S3289" s="2" t="s">
        <v>11010</v>
      </c>
    </row>
    <row r="3290" spans="1:19" x14ac:dyDescent="0.3">
      <c r="A3290" s="1">
        <v>29735</v>
      </c>
      <c r="B3290" s="4" t="str">
        <f>TEXT(Airplane_Crashes_and_Fatalities[[#This Row],[Date]],"yyyy")</f>
        <v>1981</v>
      </c>
      <c r="C3290" s="1" t="str">
        <f>TEXT(Airplane_Crashes_and_Fatalities[[#This Row],[Date]],"mmm")</f>
        <v>May</v>
      </c>
      <c r="D3290" s="5">
        <f>DAY(Airplane_Crashes_and_Fatalities[[#This Row],[Date]])</f>
        <v>29</v>
      </c>
      <c r="F3290" s="2" t="s">
        <v>20461</v>
      </c>
      <c r="G3290" s="2" t="s">
        <v>20042</v>
      </c>
      <c r="H3290" s="2"/>
      <c r="I3290" s="2" t="s">
        <v>3745</v>
      </c>
      <c r="J3290" s="2"/>
      <c r="K3290" s="2"/>
      <c r="L3290" s="2" t="s">
        <v>10872</v>
      </c>
      <c r="M3290" t="s">
        <v>11011</v>
      </c>
      <c r="N3290">
        <f>Airplane_Crashes_and_Fatalities[[#This Row],[Aboard]]-Airplane_Crashes_and_Fatalities[[#This Row],[Fatalities]]</f>
        <v>0</v>
      </c>
      <c r="O3290">
        <v>4792</v>
      </c>
      <c r="P3290">
        <v>17</v>
      </c>
      <c r="Q3290">
        <v>17</v>
      </c>
      <c r="R3290">
        <v>0</v>
      </c>
      <c r="S3290" s="2"/>
    </row>
    <row r="3291" spans="1:19" x14ac:dyDescent="0.3">
      <c r="A3291" s="1">
        <v>29750</v>
      </c>
      <c r="B3291" s="4" t="str">
        <f>TEXT(Airplane_Crashes_and_Fatalities[[#This Row],[Date]],"yyyy")</f>
        <v>1981</v>
      </c>
      <c r="C3291" s="1" t="str">
        <f>TEXT(Airplane_Crashes_and_Fatalities[[#This Row],[Date]],"mmm")</f>
        <v>Jun</v>
      </c>
      <c r="D3291" s="5">
        <f>DAY(Airplane_Crashes_and_Fatalities[[#This Row],[Date]])</f>
        <v>13</v>
      </c>
      <c r="F3291" s="2" t="s">
        <v>22621</v>
      </c>
      <c r="G3291" s="2" t="s">
        <v>19866</v>
      </c>
      <c r="H3291" s="2"/>
      <c r="I3291" s="2" t="s">
        <v>2306</v>
      </c>
      <c r="J3291" s="2"/>
      <c r="K3291" s="2" t="s">
        <v>11012</v>
      </c>
      <c r="L3291" s="2" t="s">
        <v>11013</v>
      </c>
      <c r="M3291" t="s">
        <v>11014</v>
      </c>
      <c r="N3291">
        <f>Airplane_Crashes_and_Fatalities[[#This Row],[Aboard]]-Airplane_Crashes_and_Fatalities[[#This Row],[Fatalities]]</f>
        <v>0</v>
      </c>
      <c r="O3291">
        <v>147001141</v>
      </c>
      <c r="P3291">
        <v>52</v>
      </c>
      <c r="Q3291">
        <v>52</v>
      </c>
      <c r="R3291">
        <v>0</v>
      </c>
      <c r="S3291" s="2" t="s">
        <v>11015</v>
      </c>
    </row>
    <row r="3292" spans="1:19" x14ac:dyDescent="0.3">
      <c r="A3292" s="1">
        <v>29750</v>
      </c>
      <c r="B3292" s="4" t="str">
        <f>TEXT(Airplane_Crashes_and_Fatalities[[#This Row],[Date]],"yyyy")</f>
        <v>1981</v>
      </c>
      <c r="C3292" s="1" t="str">
        <f>TEXT(Airplane_Crashes_and_Fatalities[[#This Row],[Date]],"mmm")</f>
        <v>Jun</v>
      </c>
      <c r="D3292" s="5">
        <f>DAY(Airplane_Crashes_and_Fatalities[[#This Row],[Date]])</f>
        <v>13</v>
      </c>
      <c r="F3292" s="2" t="s">
        <v>22622</v>
      </c>
      <c r="G3292" s="2" t="s">
        <v>20630</v>
      </c>
      <c r="H3292" s="2"/>
      <c r="I3292" s="2" t="s">
        <v>11016</v>
      </c>
      <c r="J3292" s="2"/>
      <c r="K3292" s="2"/>
      <c r="L3292" s="2" t="s">
        <v>9984</v>
      </c>
      <c r="M3292" t="s">
        <v>11017</v>
      </c>
      <c r="N3292">
        <f>Airplane_Crashes_and_Fatalities[[#This Row],[Aboard]]-Airplane_Crashes_and_Fatalities[[#This Row],[Fatalities]]</f>
        <v>0</v>
      </c>
      <c r="O3292">
        <v>701</v>
      </c>
      <c r="P3292">
        <v>2</v>
      </c>
      <c r="Q3292">
        <v>2</v>
      </c>
      <c r="R3292">
        <v>0</v>
      </c>
      <c r="S3292" s="2" t="s">
        <v>11018</v>
      </c>
    </row>
    <row r="3293" spans="1:19" x14ac:dyDescent="0.3">
      <c r="A3293" s="1">
        <v>29754</v>
      </c>
      <c r="B3293" s="4" t="str">
        <f>TEXT(Airplane_Crashes_and_Fatalities[[#This Row],[Date]],"yyyy")</f>
        <v>1981</v>
      </c>
      <c r="C3293" s="1" t="str">
        <f>TEXT(Airplane_Crashes_and_Fatalities[[#This Row],[Date]],"mmm")</f>
        <v>Jun</v>
      </c>
      <c r="D3293" s="5">
        <f>DAY(Airplane_Crashes_and_Fatalities[[#This Row],[Date]])</f>
        <v>17</v>
      </c>
      <c r="F3293" s="2" t="s">
        <v>22623</v>
      </c>
      <c r="G3293" s="2" t="s">
        <v>19762</v>
      </c>
      <c r="H3293" s="2"/>
      <c r="I3293" s="2" t="s">
        <v>11019</v>
      </c>
      <c r="J3293" s="2"/>
      <c r="K3293" s="2"/>
      <c r="L3293" s="2" t="s">
        <v>1183</v>
      </c>
      <c r="M3293" t="s">
        <v>11020</v>
      </c>
      <c r="N3293">
        <f>Airplane_Crashes_and_Fatalities[[#This Row],[Aboard]]-Airplane_Crashes_and_Fatalities[[#This Row],[Fatalities]]</f>
        <v>10</v>
      </c>
      <c r="O3293">
        <v>9884</v>
      </c>
      <c r="P3293">
        <v>12</v>
      </c>
      <c r="Q3293">
        <v>2</v>
      </c>
      <c r="R3293">
        <v>0</v>
      </c>
      <c r="S3293" s="2" t="s">
        <v>11021</v>
      </c>
    </row>
    <row r="3294" spans="1:19" x14ac:dyDescent="0.3">
      <c r="A3294" s="1">
        <v>29763</v>
      </c>
      <c r="B3294" s="4" t="str">
        <f>TEXT(Airplane_Crashes_and_Fatalities[[#This Row],[Date]],"yyyy")</f>
        <v>1981</v>
      </c>
      <c r="C3294" s="1" t="str">
        <f>TEXT(Airplane_Crashes_and_Fatalities[[#This Row],[Date]],"mmm")</f>
        <v>Jun</v>
      </c>
      <c r="D3294" s="5">
        <f>DAY(Airplane_Crashes_and_Fatalities[[#This Row],[Date]])</f>
        <v>26</v>
      </c>
      <c r="F3294" s="2" t="s">
        <v>22624</v>
      </c>
      <c r="G3294" s="2" t="s">
        <v>19676</v>
      </c>
      <c r="H3294" s="2"/>
      <c r="I3294" s="2" t="s">
        <v>7759</v>
      </c>
      <c r="J3294" s="2"/>
      <c r="K3294" s="2" t="s">
        <v>11022</v>
      </c>
      <c r="L3294" s="2" t="s">
        <v>10540</v>
      </c>
      <c r="M3294" t="s">
        <v>11023</v>
      </c>
      <c r="N3294">
        <f>Airplane_Crashes_and_Fatalities[[#This Row],[Aboard]]-Airplane_Crashes_and_Fatalities[[#This Row],[Fatalities]]</f>
        <v>0</v>
      </c>
      <c r="O3294">
        <v>1560</v>
      </c>
      <c r="P3294">
        <v>3</v>
      </c>
      <c r="Q3294">
        <v>3</v>
      </c>
      <c r="R3294">
        <v>0</v>
      </c>
      <c r="S3294" s="2" t="s">
        <v>11024</v>
      </c>
    </row>
    <row r="3295" spans="1:19" x14ac:dyDescent="0.3">
      <c r="A3295" s="1">
        <v>29767</v>
      </c>
      <c r="B3295" s="4" t="str">
        <f>TEXT(Airplane_Crashes_and_Fatalities[[#This Row],[Date]],"yyyy")</f>
        <v>1981</v>
      </c>
      <c r="C3295" s="1" t="str">
        <f>TEXT(Airplane_Crashes_and_Fatalities[[#This Row],[Date]],"mmm")</f>
        <v>Jun</v>
      </c>
      <c r="D3295" s="5">
        <f>DAY(Airplane_Crashes_and_Fatalities[[#This Row],[Date]])</f>
        <v>30</v>
      </c>
      <c r="E3295" s="3">
        <v>0.75763888888888897</v>
      </c>
      <c r="F3295" s="2" t="s">
        <v>22625</v>
      </c>
      <c r="G3295" s="2" t="s">
        <v>19956</v>
      </c>
      <c r="H3295" s="2"/>
      <c r="I3295" s="2" t="s">
        <v>11025</v>
      </c>
      <c r="J3295" s="2"/>
      <c r="K3295" s="2" t="s">
        <v>11026</v>
      </c>
      <c r="L3295" s="2" t="s">
        <v>11027</v>
      </c>
      <c r="M3295" t="s">
        <v>11028</v>
      </c>
      <c r="N3295">
        <f>Airplane_Crashes_and_Fatalities[[#This Row],[Aboard]]-Airplane_Crashes_and_Fatalities[[#This Row],[Fatalities]]</f>
        <v>0</v>
      </c>
      <c r="P3295">
        <v>5</v>
      </c>
      <c r="Q3295">
        <v>5</v>
      </c>
      <c r="R3295">
        <v>0</v>
      </c>
      <c r="S3295" s="2" t="s">
        <v>11029</v>
      </c>
    </row>
    <row r="3296" spans="1:19" x14ac:dyDescent="0.3">
      <c r="A3296" s="1">
        <v>29785</v>
      </c>
      <c r="B3296" s="4" t="str">
        <f>TEXT(Airplane_Crashes_and_Fatalities[[#This Row],[Date]],"yyyy")</f>
        <v>1981</v>
      </c>
      <c r="C3296" s="1" t="str">
        <f>TEXT(Airplane_Crashes_and_Fatalities[[#This Row],[Date]],"mmm")</f>
        <v>Jul</v>
      </c>
      <c r="D3296" s="5">
        <f>DAY(Airplane_Crashes_and_Fatalities[[#This Row],[Date]])</f>
        <v>18</v>
      </c>
      <c r="E3296" s="3">
        <v>0.65555555555555545</v>
      </c>
      <c r="F3296" s="2" t="s">
        <v>22626</v>
      </c>
      <c r="G3296" s="2" t="s">
        <v>22627</v>
      </c>
      <c r="H3296" s="2"/>
      <c r="I3296" s="2" t="s">
        <v>11030</v>
      </c>
      <c r="J3296" s="2"/>
      <c r="K3296" s="2" t="s">
        <v>11031</v>
      </c>
      <c r="L3296" s="2" t="s">
        <v>11032</v>
      </c>
      <c r="M3296" t="s">
        <v>11033</v>
      </c>
      <c r="N3296">
        <f>Airplane_Crashes_and_Fatalities[[#This Row],[Aboard]]-Airplane_Crashes_and_Fatalities[[#This Row],[Fatalities]]</f>
        <v>0</v>
      </c>
      <c r="O3296">
        <v>34</v>
      </c>
      <c r="P3296">
        <v>4</v>
      </c>
      <c r="Q3296">
        <v>4</v>
      </c>
      <c r="R3296">
        <v>0</v>
      </c>
      <c r="S3296" s="2" t="s">
        <v>11034</v>
      </c>
    </row>
    <row r="3297" spans="1:19" x14ac:dyDescent="0.3">
      <c r="A3297" s="1">
        <v>29787</v>
      </c>
      <c r="B3297" s="4" t="str">
        <f>TEXT(Airplane_Crashes_and_Fatalities[[#This Row],[Date]],"yyyy")</f>
        <v>1981</v>
      </c>
      <c r="C3297" s="1" t="str">
        <f>TEXT(Airplane_Crashes_and_Fatalities[[#This Row],[Date]],"mmm")</f>
        <v>Jul</v>
      </c>
      <c r="D3297" s="5">
        <f>DAY(Airplane_Crashes_and_Fatalities[[#This Row],[Date]])</f>
        <v>20</v>
      </c>
      <c r="F3297" s="2" t="s">
        <v>21903</v>
      </c>
      <c r="G3297" s="2" t="s">
        <v>21488</v>
      </c>
      <c r="H3297" s="2"/>
      <c r="I3297" s="2" t="s">
        <v>7723</v>
      </c>
      <c r="J3297" s="2"/>
      <c r="K3297" s="2" t="s">
        <v>11035</v>
      </c>
      <c r="L3297" s="2" t="s">
        <v>11036</v>
      </c>
      <c r="M3297" t="s">
        <v>11037</v>
      </c>
      <c r="N3297">
        <f>Airplane_Crashes_and_Fatalities[[#This Row],[Aboard]]-Airplane_Crashes_and_Fatalities[[#This Row],[Fatalities]]</f>
        <v>0</v>
      </c>
      <c r="O3297">
        <v>10557</v>
      </c>
      <c r="P3297">
        <v>50</v>
      </c>
      <c r="Q3297">
        <v>50</v>
      </c>
      <c r="R3297">
        <v>0</v>
      </c>
      <c r="S3297" s="2" t="s">
        <v>11038</v>
      </c>
    </row>
    <row r="3298" spans="1:19" x14ac:dyDescent="0.3">
      <c r="A3298" s="1">
        <v>29790</v>
      </c>
      <c r="B3298" s="4" t="str">
        <f>TEXT(Airplane_Crashes_and_Fatalities[[#This Row],[Date]],"yyyy")</f>
        <v>1981</v>
      </c>
      <c r="C3298" s="1" t="str">
        <f>TEXT(Airplane_Crashes_and_Fatalities[[#This Row],[Date]],"mmm")</f>
        <v>Jul</v>
      </c>
      <c r="D3298" s="5">
        <f>DAY(Airplane_Crashes_and_Fatalities[[#This Row],[Date]])</f>
        <v>23</v>
      </c>
      <c r="E3298" s="3">
        <v>0.51666666666666661</v>
      </c>
      <c r="F3298" s="2" t="s">
        <v>19893</v>
      </c>
      <c r="G3298" s="2" t="s">
        <v>19828</v>
      </c>
      <c r="H3298" s="2"/>
      <c r="I3298" s="2" t="s">
        <v>6206</v>
      </c>
      <c r="J3298" s="2"/>
      <c r="K3298" s="2" t="s">
        <v>11039</v>
      </c>
      <c r="L3298" s="2" t="s">
        <v>11040</v>
      </c>
      <c r="M3298" t="s">
        <v>11041</v>
      </c>
      <c r="N3298">
        <f>Airplane_Crashes_and_Fatalities[[#This Row],[Aboard]]-Airplane_Crashes_and_Fatalities[[#This Row],[Fatalities]]</f>
        <v>0</v>
      </c>
      <c r="P3298">
        <v>4</v>
      </c>
      <c r="Q3298">
        <v>4</v>
      </c>
      <c r="R3298">
        <v>0</v>
      </c>
      <c r="S3298" s="2" t="s">
        <v>11042</v>
      </c>
    </row>
    <row r="3299" spans="1:19" x14ac:dyDescent="0.3">
      <c r="A3299" s="1">
        <v>29791</v>
      </c>
      <c r="B3299" s="4" t="str">
        <f>TEXT(Airplane_Crashes_and_Fatalities[[#This Row],[Date]],"yyyy")</f>
        <v>1981</v>
      </c>
      <c r="C3299" s="1" t="str">
        <f>TEXT(Airplane_Crashes_and_Fatalities[[#This Row],[Date]],"mmm")</f>
        <v>Jul</v>
      </c>
      <c r="D3299" s="5">
        <f>DAY(Airplane_Crashes_and_Fatalities[[#This Row],[Date]])</f>
        <v>24</v>
      </c>
      <c r="F3299" s="2" t="s">
        <v>11043</v>
      </c>
      <c r="G3299" s="2" t="s">
        <v>24274</v>
      </c>
      <c r="H3299" s="2"/>
      <c r="I3299" s="2" t="s">
        <v>5864</v>
      </c>
      <c r="J3299" s="2"/>
      <c r="K3299" s="2"/>
      <c r="L3299" s="2" t="s">
        <v>8545</v>
      </c>
      <c r="M3299" t="s">
        <v>11044</v>
      </c>
      <c r="N3299">
        <f>Airplane_Crashes_and_Fatalities[[#This Row],[Aboard]]-Airplane_Crashes_and_Fatalities[[#This Row],[Fatalities]]</f>
        <v>0</v>
      </c>
      <c r="O3299">
        <v>327</v>
      </c>
      <c r="P3299">
        <v>19</v>
      </c>
      <c r="Q3299">
        <v>19</v>
      </c>
      <c r="R3299">
        <v>0</v>
      </c>
      <c r="S3299" s="2" t="s">
        <v>3145</v>
      </c>
    </row>
    <row r="3300" spans="1:19" x14ac:dyDescent="0.3">
      <c r="A3300" s="1">
        <v>29792</v>
      </c>
      <c r="B3300" s="4" t="str">
        <f>TEXT(Airplane_Crashes_and_Fatalities[[#This Row],[Date]],"yyyy")</f>
        <v>1981</v>
      </c>
      <c r="C3300" s="1" t="str">
        <f>TEXT(Airplane_Crashes_and_Fatalities[[#This Row],[Date]],"mmm")</f>
        <v>Jul</v>
      </c>
      <c r="D3300" s="5">
        <f>DAY(Airplane_Crashes_and_Fatalities[[#This Row],[Date]])</f>
        <v>25</v>
      </c>
      <c r="F3300" s="2" t="s">
        <v>22628</v>
      </c>
      <c r="G3300" s="2" t="s">
        <v>19762</v>
      </c>
      <c r="H3300" s="2"/>
      <c r="I3300" s="2" t="s">
        <v>11045</v>
      </c>
      <c r="J3300" s="2"/>
      <c r="K3300" s="2"/>
      <c r="L3300" s="2" t="s">
        <v>1729</v>
      </c>
      <c r="M3300" t="s">
        <v>11046</v>
      </c>
      <c r="N3300">
        <f>Airplane_Crashes_and_Fatalities[[#This Row],[Aboard]]-Airplane_Crashes_and_Fatalities[[#This Row],[Fatalities]]</f>
        <v>5</v>
      </c>
      <c r="O3300">
        <v>11743</v>
      </c>
      <c r="P3300">
        <v>9</v>
      </c>
      <c r="Q3300">
        <v>4</v>
      </c>
      <c r="R3300">
        <v>0</v>
      </c>
      <c r="S3300" s="2" t="s">
        <v>11047</v>
      </c>
    </row>
    <row r="3301" spans="1:19" x14ac:dyDescent="0.3">
      <c r="A3301" s="1">
        <v>29794</v>
      </c>
      <c r="B3301" s="4" t="str">
        <f>TEXT(Airplane_Crashes_and_Fatalities[[#This Row],[Date]],"yyyy")</f>
        <v>1981</v>
      </c>
      <c r="C3301" s="1" t="str">
        <f>TEXT(Airplane_Crashes_and_Fatalities[[#This Row],[Date]],"mmm")</f>
        <v>Jul</v>
      </c>
      <c r="D3301" s="5">
        <f>DAY(Airplane_Crashes_and_Fatalities[[#This Row],[Date]])</f>
        <v>27</v>
      </c>
      <c r="F3301" s="2" t="s">
        <v>22629</v>
      </c>
      <c r="G3301" s="2" t="s">
        <v>19880</v>
      </c>
      <c r="H3301" s="2"/>
      <c r="I3301" s="2" t="s">
        <v>8692</v>
      </c>
      <c r="J3301" s="2" t="s">
        <v>19235</v>
      </c>
      <c r="K3301" s="2" t="s">
        <v>11048</v>
      </c>
      <c r="L3301" s="2" t="s">
        <v>7368</v>
      </c>
      <c r="M3301" t="s">
        <v>11049</v>
      </c>
      <c r="N3301">
        <f>Airplane_Crashes_and_Fatalities[[#This Row],[Aboard]]-Airplane_Crashes_and_Fatalities[[#This Row],[Fatalities]]</f>
        <v>36</v>
      </c>
      <c r="O3301" t="s">
        <v>11050</v>
      </c>
      <c r="P3301">
        <v>66</v>
      </c>
      <c r="Q3301">
        <v>30</v>
      </c>
      <c r="R3301">
        <v>0</v>
      </c>
      <c r="S3301" s="2" t="s">
        <v>11051</v>
      </c>
    </row>
    <row r="3302" spans="1:19" x14ac:dyDescent="0.3">
      <c r="A3302" s="1">
        <v>29809</v>
      </c>
      <c r="B3302" s="4" t="str">
        <f>TEXT(Airplane_Crashes_and_Fatalities[[#This Row],[Date]],"yyyy")</f>
        <v>1981</v>
      </c>
      <c r="C3302" s="1" t="str">
        <f>TEXT(Airplane_Crashes_and_Fatalities[[#This Row],[Date]],"mmm")</f>
        <v>Aug</v>
      </c>
      <c r="D3302" s="5">
        <f>DAY(Airplane_Crashes_and_Fatalities[[#This Row],[Date]])</f>
        <v>11</v>
      </c>
      <c r="E3302" s="3">
        <v>0.80208333333333326</v>
      </c>
      <c r="F3302" s="2" t="s">
        <v>22630</v>
      </c>
      <c r="G3302" s="2" t="s">
        <v>20063</v>
      </c>
      <c r="H3302" s="2"/>
      <c r="I3302" s="2" t="s">
        <v>11052</v>
      </c>
      <c r="J3302" s="2"/>
      <c r="K3302" s="2" t="s">
        <v>11053</v>
      </c>
      <c r="L3302" s="2" t="s">
        <v>6477</v>
      </c>
      <c r="M3302" t="s">
        <v>11054</v>
      </c>
      <c r="N3302">
        <f>Airplane_Crashes_and_Fatalities[[#This Row],[Aboard]]-Airplane_Crashes_and_Fatalities[[#This Row],[Fatalities]]</f>
        <v>0</v>
      </c>
      <c r="P3302">
        <v>6</v>
      </c>
      <c r="Q3302">
        <v>6</v>
      </c>
      <c r="R3302">
        <v>0</v>
      </c>
      <c r="S3302" s="2" t="s">
        <v>11055</v>
      </c>
    </row>
    <row r="3303" spans="1:19" x14ac:dyDescent="0.3">
      <c r="A3303" s="1">
        <v>29820</v>
      </c>
      <c r="B3303" s="4" t="str">
        <f>TEXT(Airplane_Crashes_and_Fatalities[[#This Row],[Date]],"yyyy")</f>
        <v>1981</v>
      </c>
      <c r="C3303" s="1" t="str">
        <f>TEXT(Airplane_Crashes_and_Fatalities[[#This Row],[Date]],"mmm")</f>
        <v>Aug</v>
      </c>
      <c r="D3303" s="5">
        <f>DAY(Airplane_Crashes_and_Fatalities[[#This Row],[Date]])</f>
        <v>22</v>
      </c>
      <c r="E3303" s="3">
        <v>0.41666666666666674</v>
      </c>
      <c r="F3303" s="2" t="s">
        <v>22631</v>
      </c>
      <c r="G3303" s="2" t="s">
        <v>22632</v>
      </c>
      <c r="H3303" s="2" t="s">
        <v>20630</v>
      </c>
      <c r="I3303" s="2" t="s">
        <v>2316</v>
      </c>
      <c r="J3303" s="2" t="s">
        <v>19341</v>
      </c>
      <c r="K3303" s="2" t="s">
        <v>11056</v>
      </c>
      <c r="L3303" s="2" t="s">
        <v>8525</v>
      </c>
      <c r="M3303" t="s">
        <v>11057</v>
      </c>
      <c r="N3303">
        <f>Airplane_Crashes_and_Fatalities[[#This Row],[Aboard]]-Airplane_Crashes_and_Fatalities[[#This Row],[Fatalities]]</f>
        <v>0</v>
      </c>
      <c r="O3303" t="s">
        <v>11058</v>
      </c>
      <c r="P3303">
        <v>110</v>
      </c>
      <c r="Q3303">
        <v>110</v>
      </c>
      <c r="R3303">
        <v>0</v>
      </c>
      <c r="S3303" s="2" t="s">
        <v>11059</v>
      </c>
    </row>
    <row r="3304" spans="1:19" x14ac:dyDescent="0.3">
      <c r="A3304" s="1">
        <v>29822</v>
      </c>
      <c r="B3304" s="4" t="str">
        <f>TEXT(Airplane_Crashes_and_Fatalities[[#This Row],[Date]],"yyyy")</f>
        <v>1981</v>
      </c>
      <c r="C3304" s="1" t="str">
        <f>TEXT(Airplane_Crashes_and_Fatalities[[#This Row],[Date]],"mmm")</f>
        <v>Aug</v>
      </c>
      <c r="D3304" s="5">
        <f>DAY(Airplane_Crashes_and_Fatalities[[#This Row],[Date]])</f>
        <v>24</v>
      </c>
      <c r="F3304" s="2" t="s">
        <v>22633</v>
      </c>
      <c r="G3304" s="2" t="s">
        <v>19866</v>
      </c>
      <c r="H3304" s="2"/>
      <c r="I3304" s="2" t="s">
        <v>11060</v>
      </c>
      <c r="J3304" s="2"/>
      <c r="K3304" s="2" t="s">
        <v>11061</v>
      </c>
      <c r="L3304" s="2" t="s">
        <v>11062</v>
      </c>
      <c r="M3304" t="s">
        <v>11063</v>
      </c>
      <c r="N3304">
        <f>Airplane_Crashes_and_Fatalities[[#This Row],[Aboard]]-Airplane_Crashes_and_Fatalities[[#This Row],[Fatalities]]</f>
        <v>1</v>
      </c>
      <c r="O3304">
        <v>47309204</v>
      </c>
      <c r="P3304">
        <v>32</v>
      </c>
      <c r="Q3304">
        <v>31</v>
      </c>
      <c r="R3304">
        <v>0</v>
      </c>
      <c r="S3304" s="2" t="s">
        <v>11064</v>
      </c>
    </row>
    <row r="3305" spans="1:19" x14ac:dyDescent="0.3">
      <c r="A3305" s="1">
        <v>29827</v>
      </c>
      <c r="B3305" s="4" t="str">
        <f>TEXT(Airplane_Crashes_and_Fatalities[[#This Row],[Date]],"yyyy")</f>
        <v>1981</v>
      </c>
      <c r="C3305" s="1" t="str">
        <f>TEXT(Airplane_Crashes_and_Fatalities[[#This Row],[Date]],"mmm")</f>
        <v>Aug</v>
      </c>
      <c r="D3305" s="5">
        <f>DAY(Airplane_Crashes_and_Fatalities[[#This Row],[Date]])</f>
        <v>29</v>
      </c>
      <c r="E3305" s="3">
        <v>0.85416666666666674</v>
      </c>
      <c r="F3305" s="2" t="s">
        <v>22634</v>
      </c>
      <c r="G3305" s="2" t="s">
        <v>19866</v>
      </c>
      <c r="H3305" s="2"/>
      <c r="I3305" s="2" t="s">
        <v>2306</v>
      </c>
      <c r="J3305" s="2"/>
      <c r="K3305" s="2" t="s">
        <v>11065</v>
      </c>
      <c r="L3305" s="2" t="s">
        <v>7809</v>
      </c>
      <c r="M3305" t="s">
        <v>11066</v>
      </c>
      <c r="N3305">
        <f>Airplane_Crashes_and_Fatalities[[#This Row],[Aboard]]-Airplane_Crashes_and_Fatalities[[#This Row],[Fatalities]]</f>
        <v>31</v>
      </c>
      <c r="O3305">
        <v>9511539</v>
      </c>
      <c r="P3305">
        <v>34</v>
      </c>
      <c r="Q3305">
        <v>3</v>
      </c>
      <c r="R3305">
        <v>0</v>
      </c>
      <c r="S3305" s="2" t="s">
        <v>11067</v>
      </c>
    </row>
    <row r="3306" spans="1:19" x14ac:dyDescent="0.3">
      <c r="A3306" s="1">
        <v>29831</v>
      </c>
      <c r="B3306" s="4" t="str">
        <f>TEXT(Airplane_Crashes_and_Fatalities[[#This Row],[Date]],"yyyy")</f>
        <v>1981</v>
      </c>
      <c r="C3306" s="1" t="str">
        <f>TEXT(Airplane_Crashes_and_Fatalities[[#This Row],[Date]],"mmm")</f>
        <v>Sep</v>
      </c>
      <c r="D3306" s="5">
        <f>DAY(Airplane_Crashes_and_Fatalities[[#This Row],[Date]])</f>
        <v>2</v>
      </c>
      <c r="F3306" s="2" t="s">
        <v>22635</v>
      </c>
      <c r="G3306" s="2" t="s">
        <v>19762</v>
      </c>
      <c r="H3306" s="2"/>
      <c r="I3306" s="2" t="s">
        <v>9447</v>
      </c>
      <c r="J3306" s="2"/>
      <c r="K3306" s="2"/>
      <c r="L3306" s="2" t="s">
        <v>10785</v>
      </c>
      <c r="M3306" t="s">
        <v>11068</v>
      </c>
      <c r="N3306">
        <f>Airplane_Crashes_and_Fatalities[[#This Row],[Aboard]]-Airplane_Crashes_and_Fatalities[[#This Row],[Fatalities]]</f>
        <v>1</v>
      </c>
      <c r="O3306">
        <v>110206</v>
      </c>
      <c r="P3306">
        <v>22</v>
      </c>
      <c r="Q3306">
        <v>21</v>
      </c>
      <c r="R3306">
        <v>0</v>
      </c>
      <c r="S3306" s="2" t="s">
        <v>11069</v>
      </c>
    </row>
    <row r="3307" spans="1:19" x14ac:dyDescent="0.3">
      <c r="A3307" s="1">
        <v>29847</v>
      </c>
      <c r="B3307" s="4" t="str">
        <f>TEXT(Airplane_Crashes_and_Fatalities[[#This Row],[Date]],"yyyy")</f>
        <v>1981</v>
      </c>
      <c r="C3307" s="1" t="str">
        <f>TEXT(Airplane_Crashes_and_Fatalities[[#This Row],[Date]],"mmm")</f>
        <v>Sep</v>
      </c>
      <c r="D3307" s="5">
        <f>DAY(Airplane_Crashes_and_Fatalities[[#This Row],[Date]])</f>
        <v>18</v>
      </c>
      <c r="F3307" s="2" t="s">
        <v>22636</v>
      </c>
      <c r="G3307" s="2" t="s">
        <v>22637</v>
      </c>
      <c r="H3307" s="2"/>
      <c r="I3307" s="2" t="s">
        <v>11070</v>
      </c>
      <c r="J3307" s="2"/>
      <c r="K3307" s="2"/>
      <c r="L3307" s="2" t="s">
        <v>11071</v>
      </c>
      <c r="M3307" t="s">
        <v>11072</v>
      </c>
      <c r="N3307">
        <f>Airplane_Crashes_and_Fatalities[[#This Row],[Aboard]]-Airplane_Crashes_and_Fatalities[[#This Row],[Fatalities]]</f>
        <v>0</v>
      </c>
      <c r="O3307">
        <v>9431236</v>
      </c>
      <c r="P3307">
        <v>33</v>
      </c>
      <c r="Q3307">
        <v>33</v>
      </c>
      <c r="R3307">
        <v>0</v>
      </c>
      <c r="S3307" s="2" t="s">
        <v>11073</v>
      </c>
    </row>
    <row r="3308" spans="1:19" x14ac:dyDescent="0.3">
      <c r="A3308" s="1">
        <v>29850</v>
      </c>
      <c r="B3308" s="4" t="str">
        <f>TEXT(Airplane_Crashes_and_Fatalities[[#This Row],[Date]],"yyyy")</f>
        <v>1981</v>
      </c>
      <c r="C3308" s="1" t="str">
        <f>TEXT(Airplane_Crashes_and_Fatalities[[#This Row],[Date]],"mmm")</f>
        <v>Sep</v>
      </c>
      <c r="D3308" s="5">
        <f>DAY(Airplane_Crashes_and_Fatalities[[#This Row],[Date]])</f>
        <v>21</v>
      </c>
      <c r="F3308" s="2" t="s">
        <v>22638</v>
      </c>
      <c r="G3308" s="2" t="s">
        <v>19722</v>
      </c>
      <c r="H3308" s="2"/>
      <c r="I3308" s="2" t="s">
        <v>1718</v>
      </c>
      <c r="J3308" s="2"/>
      <c r="K3308" s="2" t="s">
        <v>11074</v>
      </c>
      <c r="L3308" s="2" t="s">
        <v>10872</v>
      </c>
      <c r="M3308" t="s">
        <v>11075</v>
      </c>
      <c r="N3308">
        <f>Airplane_Crashes_and_Fatalities[[#This Row],[Aboard]]-Airplane_Crashes_and_Fatalities[[#This Row],[Fatalities]]</f>
        <v>61</v>
      </c>
      <c r="O3308">
        <v>4623</v>
      </c>
      <c r="P3308">
        <v>68</v>
      </c>
      <c r="Q3308">
        <v>7</v>
      </c>
      <c r="R3308">
        <v>0</v>
      </c>
      <c r="S3308" s="2" t="s">
        <v>11076</v>
      </c>
    </row>
    <row r="3309" spans="1:19" x14ac:dyDescent="0.3">
      <c r="A3309" s="1">
        <v>29851</v>
      </c>
      <c r="B3309" s="4" t="str">
        <f>TEXT(Airplane_Crashes_and_Fatalities[[#This Row],[Date]],"yyyy")</f>
        <v>1981</v>
      </c>
      <c r="C3309" s="1" t="str">
        <f>TEXT(Airplane_Crashes_and_Fatalities[[#This Row],[Date]],"mmm")</f>
        <v>Sep</v>
      </c>
      <c r="D3309" s="5">
        <f>DAY(Airplane_Crashes_and_Fatalities[[#This Row],[Date]])</f>
        <v>22</v>
      </c>
      <c r="E3309" s="3">
        <v>0.5</v>
      </c>
      <c r="F3309" s="2" t="s">
        <v>22639</v>
      </c>
      <c r="G3309" s="2" t="s">
        <v>20711</v>
      </c>
      <c r="H3309" s="2"/>
      <c r="I3309" s="2" t="s">
        <v>7243</v>
      </c>
      <c r="J3309" s="2"/>
      <c r="K3309" s="2"/>
      <c r="L3309" s="2" t="s">
        <v>11077</v>
      </c>
      <c r="N3309">
        <f>Airplane_Crashes_and_Fatalities[[#This Row],[Aboard]]-Airplane_Crashes_and_Fatalities[[#This Row],[Fatalities]]</f>
        <v>0</v>
      </c>
      <c r="P3309">
        <v>0</v>
      </c>
      <c r="Q3309">
        <v>0</v>
      </c>
      <c r="R3309">
        <v>40</v>
      </c>
      <c r="S3309" s="2" t="s">
        <v>11078</v>
      </c>
    </row>
    <row r="3310" spans="1:19" x14ac:dyDescent="0.3">
      <c r="A3310" s="1">
        <v>29858</v>
      </c>
      <c r="B3310" s="4" t="str">
        <f>TEXT(Airplane_Crashes_and_Fatalities[[#This Row],[Date]],"yyyy")</f>
        <v>1981</v>
      </c>
      <c r="C3310" s="1" t="str">
        <f>TEXT(Airplane_Crashes_and_Fatalities[[#This Row],[Date]],"mmm")</f>
        <v>Sep</v>
      </c>
      <c r="D3310" s="5">
        <f>DAY(Airplane_Crashes_and_Fatalities[[#This Row],[Date]])</f>
        <v>29</v>
      </c>
      <c r="E3310" s="3">
        <v>0.79166666666666674</v>
      </c>
      <c r="F3310" s="2" t="s">
        <v>20738</v>
      </c>
      <c r="G3310" s="2" t="s">
        <v>19871</v>
      </c>
      <c r="H3310" s="2"/>
      <c r="I3310" s="2" t="s">
        <v>11079</v>
      </c>
      <c r="J3310" s="2"/>
      <c r="K3310" s="2" t="s">
        <v>11080</v>
      </c>
      <c r="L3310" s="2" t="s">
        <v>7352</v>
      </c>
      <c r="M3310" t="s">
        <v>11081</v>
      </c>
      <c r="N3310">
        <f>Airplane_Crashes_and_Fatalities[[#This Row],[Aboard]]-Airplane_Crashes_and_Fatalities[[#This Row],[Fatalities]]</f>
        <v>0</v>
      </c>
      <c r="O3310">
        <v>4594</v>
      </c>
      <c r="P3310">
        <v>60</v>
      </c>
      <c r="Q3310">
        <v>60</v>
      </c>
      <c r="R3310">
        <v>20</v>
      </c>
      <c r="S3310" s="2" t="s">
        <v>11082</v>
      </c>
    </row>
    <row r="3311" spans="1:19" x14ac:dyDescent="0.3">
      <c r="A3311" s="1">
        <v>29860</v>
      </c>
      <c r="B3311" s="4" t="str">
        <f>TEXT(Airplane_Crashes_and_Fatalities[[#This Row],[Date]],"yyyy")</f>
        <v>1981</v>
      </c>
      <c r="C3311" s="1" t="str">
        <f>TEXT(Airplane_Crashes_and_Fatalities[[#This Row],[Date]],"mmm")</f>
        <v>Oct</v>
      </c>
      <c r="D3311" s="5">
        <f>DAY(Airplane_Crashes_and_Fatalities[[#This Row],[Date]])</f>
        <v>1</v>
      </c>
      <c r="E3311" s="3">
        <v>0.625</v>
      </c>
      <c r="F3311" s="2" t="s">
        <v>22640</v>
      </c>
      <c r="G3311" s="2" t="s">
        <v>19714</v>
      </c>
      <c r="H3311" s="2"/>
      <c r="I3311" s="2" t="s">
        <v>11083</v>
      </c>
      <c r="J3311" s="2"/>
      <c r="K3311" s="2" t="s">
        <v>11084</v>
      </c>
      <c r="L3311" s="2" t="s">
        <v>11085</v>
      </c>
      <c r="M3311" t="s">
        <v>11086</v>
      </c>
      <c r="N3311">
        <f>Airplane_Crashes_and_Fatalities[[#This Row],[Aboard]]-Airplane_Crashes_and_Fatalities[[#This Row],[Fatalities]]</f>
        <v>0</v>
      </c>
      <c r="O3311" t="s">
        <v>11087</v>
      </c>
      <c r="P3311">
        <v>3</v>
      </c>
      <c r="Q3311">
        <v>3</v>
      </c>
      <c r="R3311">
        <v>0</v>
      </c>
      <c r="S3311" s="2" t="s">
        <v>11088</v>
      </c>
    </row>
    <row r="3312" spans="1:19" x14ac:dyDescent="0.3">
      <c r="A3312" s="1">
        <v>29865</v>
      </c>
      <c r="B3312" s="4" t="str">
        <f>TEXT(Airplane_Crashes_and_Fatalities[[#This Row],[Date]],"yyyy")</f>
        <v>1981</v>
      </c>
      <c r="C3312" s="1" t="str">
        <f>TEXT(Airplane_Crashes_and_Fatalities[[#This Row],[Date]],"mmm")</f>
        <v>Oct</v>
      </c>
      <c r="D3312" s="5">
        <f>DAY(Airplane_Crashes_and_Fatalities[[#This Row],[Date]])</f>
        <v>6</v>
      </c>
      <c r="E3312" s="3">
        <v>0.71666666666666656</v>
      </c>
      <c r="F3312" s="2" t="s">
        <v>22641</v>
      </c>
      <c r="G3312" s="2" t="s">
        <v>19830</v>
      </c>
      <c r="H3312" s="2"/>
      <c r="I3312" s="2" t="s">
        <v>11089</v>
      </c>
      <c r="J3312" s="2" t="s">
        <v>19342</v>
      </c>
      <c r="K3312" s="2" t="s">
        <v>11090</v>
      </c>
      <c r="L3312" s="2" t="s">
        <v>11091</v>
      </c>
      <c r="M3312" t="s">
        <v>11092</v>
      </c>
      <c r="N3312">
        <f>Airplane_Crashes_and_Fatalities[[#This Row],[Aboard]]-Airplane_Crashes_and_Fatalities[[#This Row],[Fatalities]]</f>
        <v>0</v>
      </c>
      <c r="O3312">
        <v>11141</v>
      </c>
      <c r="P3312">
        <v>17</v>
      </c>
      <c r="Q3312">
        <v>17</v>
      </c>
      <c r="R3312">
        <v>0</v>
      </c>
      <c r="S3312" s="2" t="s">
        <v>11093</v>
      </c>
    </row>
    <row r="3313" spans="1:19" x14ac:dyDescent="0.3">
      <c r="A3313" s="1">
        <v>29874</v>
      </c>
      <c r="B3313" s="4" t="str">
        <f>TEXT(Airplane_Crashes_and_Fatalities[[#This Row],[Date]],"yyyy")</f>
        <v>1981</v>
      </c>
      <c r="C3313" s="1" t="str">
        <f>TEXT(Airplane_Crashes_and_Fatalities[[#This Row],[Date]],"mmm")</f>
        <v>Oct</v>
      </c>
      <c r="D3313" s="5">
        <f>DAY(Airplane_Crashes_and_Fatalities[[#This Row],[Date]])</f>
        <v>15</v>
      </c>
      <c r="F3313" s="2" t="s">
        <v>22642</v>
      </c>
      <c r="G3313" s="2" t="s">
        <v>21048</v>
      </c>
      <c r="H3313" s="2"/>
      <c r="I3313" s="2" t="s">
        <v>11094</v>
      </c>
      <c r="J3313" s="2"/>
      <c r="K3313" s="2"/>
      <c r="L3313" s="2" t="s">
        <v>11095</v>
      </c>
      <c r="M3313" t="s">
        <v>11096</v>
      </c>
      <c r="N3313">
        <f>Airplane_Crashes_and_Fatalities[[#This Row],[Aboard]]-Airplane_Crashes_and_Fatalities[[#This Row],[Fatalities]]</f>
        <v>0</v>
      </c>
      <c r="O3313" t="s">
        <v>11097</v>
      </c>
      <c r="P3313">
        <v>9</v>
      </c>
      <c r="Q3313">
        <v>9</v>
      </c>
      <c r="R3313">
        <v>0</v>
      </c>
      <c r="S3313" s="2" t="s">
        <v>722</v>
      </c>
    </row>
    <row r="3314" spans="1:19" x14ac:dyDescent="0.3">
      <c r="A3314" s="1">
        <v>29885</v>
      </c>
      <c r="B3314" s="4" t="str">
        <f>TEXT(Airplane_Crashes_and_Fatalities[[#This Row],[Date]],"yyyy")</f>
        <v>1981</v>
      </c>
      <c r="C3314" s="1" t="str">
        <f>TEXT(Airplane_Crashes_and_Fatalities[[#This Row],[Date]],"mmm")</f>
        <v>Oct</v>
      </c>
      <c r="D3314" s="5">
        <f>DAY(Airplane_Crashes_and_Fatalities[[#This Row],[Date]])</f>
        <v>26</v>
      </c>
      <c r="E3314" s="3">
        <v>0.76666666666666661</v>
      </c>
      <c r="F3314" s="2" t="s">
        <v>20249</v>
      </c>
      <c r="G3314" s="2" t="s">
        <v>22206</v>
      </c>
      <c r="H3314" s="2"/>
      <c r="I3314" s="2" t="s">
        <v>11098</v>
      </c>
      <c r="J3314" s="2"/>
      <c r="K3314" s="2" t="s">
        <v>9068</v>
      </c>
      <c r="L3314" s="2" t="s">
        <v>5461</v>
      </c>
      <c r="M3314" t="s">
        <v>11099</v>
      </c>
      <c r="N3314">
        <f>Airplane_Crashes_and_Fatalities[[#This Row],[Aboard]]-Airplane_Crashes_and_Fatalities[[#This Row],[Fatalities]]</f>
        <v>0</v>
      </c>
      <c r="O3314">
        <v>2607</v>
      </c>
      <c r="P3314">
        <v>5</v>
      </c>
      <c r="Q3314">
        <v>5</v>
      </c>
      <c r="R3314">
        <v>0</v>
      </c>
      <c r="S3314" s="2" t="s">
        <v>11100</v>
      </c>
    </row>
    <row r="3315" spans="1:19" x14ac:dyDescent="0.3">
      <c r="A3315" s="1">
        <v>29890</v>
      </c>
      <c r="B3315" s="4" t="str">
        <f>TEXT(Airplane_Crashes_and_Fatalities[[#This Row],[Date]],"yyyy")</f>
        <v>1981</v>
      </c>
      <c r="C3315" s="1" t="str">
        <f>TEXT(Airplane_Crashes_and_Fatalities[[#This Row],[Date]],"mmm")</f>
        <v>Oct</v>
      </c>
      <c r="D3315" s="5">
        <f>DAY(Airplane_Crashes_and_Fatalities[[#This Row],[Date]])</f>
        <v>31</v>
      </c>
      <c r="F3315" s="2" t="s">
        <v>22643</v>
      </c>
      <c r="G3315" s="2" t="s">
        <v>20837</v>
      </c>
      <c r="H3315" s="2"/>
      <c r="I3315" s="2" t="s">
        <v>11101</v>
      </c>
      <c r="J3315" s="2"/>
      <c r="K3315" s="2"/>
      <c r="L3315" s="2" t="s">
        <v>8545</v>
      </c>
      <c r="M3315" t="s">
        <v>11102</v>
      </c>
      <c r="N3315">
        <f>Airplane_Crashes_and_Fatalities[[#This Row],[Aboard]]-Airplane_Crashes_and_Fatalities[[#This Row],[Fatalities]]</f>
        <v>23</v>
      </c>
      <c r="O3315">
        <v>416</v>
      </c>
      <c r="P3315">
        <v>24</v>
      </c>
      <c r="Q3315">
        <v>1</v>
      </c>
      <c r="R3315">
        <v>0</v>
      </c>
      <c r="S3315" s="2" t="s">
        <v>11103</v>
      </c>
    </row>
    <row r="3316" spans="1:19" x14ac:dyDescent="0.3">
      <c r="A3316" s="1">
        <v>29898</v>
      </c>
      <c r="B3316" s="4" t="str">
        <f>TEXT(Airplane_Crashes_and_Fatalities[[#This Row],[Date]],"yyyy")</f>
        <v>1981</v>
      </c>
      <c r="C3316" s="1" t="str">
        <f>TEXT(Airplane_Crashes_and_Fatalities[[#This Row],[Date]],"mmm")</f>
        <v>Nov</v>
      </c>
      <c r="D3316" s="5">
        <f>DAY(Airplane_Crashes_and_Fatalities[[#This Row],[Date]])</f>
        <v>8</v>
      </c>
      <c r="F3316" s="2" t="s">
        <v>22644</v>
      </c>
      <c r="G3316" s="2" t="s">
        <v>19880</v>
      </c>
      <c r="H3316" s="2"/>
      <c r="I3316" s="2" t="s">
        <v>8692</v>
      </c>
      <c r="J3316" s="2"/>
      <c r="K3316" s="2" t="s">
        <v>11104</v>
      </c>
      <c r="L3316" s="2" t="s">
        <v>7368</v>
      </c>
      <c r="M3316" t="s">
        <v>11105</v>
      </c>
      <c r="N3316">
        <f>Airplane_Crashes_and_Fatalities[[#This Row],[Aboard]]-Airplane_Crashes_and_Fatalities[[#This Row],[Fatalities]]</f>
        <v>0</v>
      </c>
      <c r="O3316" t="s">
        <v>11106</v>
      </c>
      <c r="P3316">
        <v>18</v>
      </c>
      <c r="Q3316">
        <v>18</v>
      </c>
      <c r="R3316">
        <v>0</v>
      </c>
      <c r="S3316" s="2" t="s">
        <v>11107</v>
      </c>
    </row>
    <row r="3317" spans="1:19" x14ac:dyDescent="0.3">
      <c r="A3317" s="1">
        <v>29905</v>
      </c>
      <c r="B3317" s="4" t="str">
        <f>TEXT(Airplane_Crashes_and_Fatalities[[#This Row],[Date]],"yyyy")</f>
        <v>1981</v>
      </c>
      <c r="C3317" s="1" t="str">
        <f>TEXT(Airplane_Crashes_and_Fatalities[[#This Row],[Date]],"mmm")</f>
        <v>Nov</v>
      </c>
      <c r="D3317" s="5">
        <f>DAY(Airplane_Crashes_and_Fatalities[[#This Row],[Date]])</f>
        <v>15</v>
      </c>
      <c r="E3317" s="3">
        <v>0.8833333333333333</v>
      </c>
      <c r="F3317" s="2" t="s">
        <v>22645</v>
      </c>
      <c r="G3317" s="2" t="s">
        <v>19692</v>
      </c>
      <c r="H3317" s="2"/>
      <c r="I3317" s="2" t="s">
        <v>11108</v>
      </c>
      <c r="J3317" s="2"/>
      <c r="K3317" s="2" t="s">
        <v>11109</v>
      </c>
      <c r="L3317" s="2" t="s">
        <v>6477</v>
      </c>
      <c r="M3317" t="s">
        <v>11110</v>
      </c>
      <c r="N3317">
        <f>Airplane_Crashes_and_Fatalities[[#This Row],[Aboard]]-Airplane_Crashes_and_Fatalities[[#This Row],[Fatalities]]</f>
        <v>0</v>
      </c>
      <c r="P3317">
        <v>4</v>
      </c>
      <c r="Q3317">
        <v>4</v>
      </c>
      <c r="R3317">
        <v>0</v>
      </c>
      <c r="S3317" s="2" t="s">
        <v>11111</v>
      </c>
    </row>
    <row r="3318" spans="1:19" x14ac:dyDescent="0.3">
      <c r="A3318" s="1">
        <v>29906</v>
      </c>
      <c r="B3318" s="4" t="str">
        <f>TEXT(Airplane_Crashes_and_Fatalities[[#This Row],[Date]],"yyyy")</f>
        <v>1981</v>
      </c>
      <c r="C3318" s="1" t="str">
        <f>TEXT(Airplane_Crashes_and_Fatalities[[#This Row],[Date]],"mmm")</f>
        <v>Nov</v>
      </c>
      <c r="D3318" s="5">
        <f>DAY(Airplane_Crashes_and_Fatalities[[#This Row],[Date]])</f>
        <v>16</v>
      </c>
      <c r="E3318" s="3">
        <v>0.8125</v>
      </c>
      <c r="F3318" s="2" t="s">
        <v>22646</v>
      </c>
      <c r="G3318" s="2" t="s">
        <v>19866</v>
      </c>
      <c r="H3318" s="2"/>
      <c r="I3318" s="2" t="s">
        <v>2306</v>
      </c>
      <c r="J3318" s="2"/>
      <c r="K3318" s="2" t="s">
        <v>11112</v>
      </c>
      <c r="L3318" s="2" t="s">
        <v>11113</v>
      </c>
      <c r="M3318" t="s">
        <v>11114</v>
      </c>
      <c r="N3318">
        <f>Airplane_Crashes_and_Fatalities[[#This Row],[Aboard]]-Airplane_Crashes_and_Fatalities[[#This Row],[Fatalities]]</f>
        <v>68</v>
      </c>
      <c r="O3318" t="s">
        <v>11115</v>
      </c>
      <c r="P3318">
        <v>167</v>
      </c>
      <c r="Q3318">
        <v>99</v>
      </c>
      <c r="R3318">
        <v>0</v>
      </c>
      <c r="S3318" s="2" t="s">
        <v>11116</v>
      </c>
    </row>
    <row r="3319" spans="1:19" x14ac:dyDescent="0.3">
      <c r="A3319" s="1">
        <v>29909</v>
      </c>
      <c r="B3319" s="4" t="str">
        <f>TEXT(Airplane_Crashes_and_Fatalities[[#This Row],[Date]],"yyyy")</f>
        <v>1981</v>
      </c>
      <c r="C3319" s="1" t="str">
        <f>TEXT(Airplane_Crashes_and_Fatalities[[#This Row],[Date]],"mmm")</f>
        <v>Nov</v>
      </c>
      <c r="D3319" s="5">
        <f>DAY(Airplane_Crashes_and_Fatalities[[#This Row],[Date]])</f>
        <v>19</v>
      </c>
      <c r="F3319" s="2" t="s">
        <v>22647</v>
      </c>
      <c r="G3319" s="2" t="s">
        <v>21038</v>
      </c>
      <c r="H3319" s="2"/>
      <c r="I3319" s="2" t="s">
        <v>5279</v>
      </c>
      <c r="J3319" s="2"/>
      <c r="K3319" s="2"/>
      <c r="L3319" s="2" t="s">
        <v>11117</v>
      </c>
      <c r="M3319" t="s">
        <v>11118</v>
      </c>
      <c r="N3319">
        <f>Airplane_Crashes_and_Fatalities[[#This Row],[Aboard]]-Airplane_Crashes_and_Fatalities[[#This Row],[Fatalities]]</f>
        <v>0</v>
      </c>
      <c r="O3319">
        <v>746</v>
      </c>
      <c r="P3319">
        <v>10</v>
      </c>
      <c r="Q3319">
        <v>10</v>
      </c>
      <c r="R3319">
        <v>0</v>
      </c>
      <c r="S3319" s="2" t="s">
        <v>11119</v>
      </c>
    </row>
    <row r="3320" spans="1:19" x14ac:dyDescent="0.3">
      <c r="A3320" s="1">
        <v>29920</v>
      </c>
      <c r="B3320" s="4" t="str">
        <f>TEXT(Airplane_Crashes_and_Fatalities[[#This Row],[Date]],"yyyy")</f>
        <v>1981</v>
      </c>
      <c r="C3320" s="1" t="str">
        <f>TEXT(Airplane_Crashes_and_Fatalities[[#This Row],[Date]],"mmm")</f>
        <v>Nov</v>
      </c>
      <c r="D3320" s="5">
        <f>DAY(Airplane_Crashes_and_Fatalities[[#This Row],[Date]])</f>
        <v>30</v>
      </c>
      <c r="F3320" s="2" t="s">
        <v>22648</v>
      </c>
      <c r="G3320" s="2" t="s">
        <v>22649</v>
      </c>
      <c r="H3320" s="2"/>
      <c r="I3320" s="2" t="s">
        <v>11120</v>
      </c>
      <c r="J3320" s="2"/>
      <c r="K3320" s="2"/>
      <c r="L3320" s="2" t="s">
        <v>3840</v>
      </c>
      <c r="M3320" t="s">
        <v>11121</v>
      </c>
      <c r="N3320">
        <f>Airplane_Crashes_and_Fatalities[[#This Row],[Aboard]]-Airplane_Crashes_and_Fatalities[[#This Row],[Fatalities]]</f>
        <v>0</v>
      </c>
      <c r="O3320" t="s">
        <v>11122</v>
      </c>
      <c r="P3320">
        <v>3</v>
      </c>
      <c r="Q3320">
        <v>3</v>
      </c>
      <c r="R3320">
        <v>0</v>
      </c>
      <c r="S3320" s="2" t="s">
        <v>11123</v>
      </c>
    </row>
    <row r="3321" spans="1:19" x14ac:dyDescent="0.3">
      <c r="A3321" s="1">
        <v>29921</v>
      </c>
      <c r="B3321" s="4" t="str">
        <f>TEXT(Airplane_Crashes_and_Fatalities[[#This Row],[Date]],"yyyy")</f>
        <v>1981</v>
      </c>
      <c r="C3321" s="1" t="str">
        <f>TEXT(Airplane_Crashes_and_Fatalities[[#This Row],[Date]],"mmm")</f>
        <v>Dec</v>
      </c>
      <c r="D3321" s="5">
        <f>DAY(Airplane_Crashes_and_Fatalities[[#This Row],[Date]])</f>
        <v>1</v>
      </c>
      <c r="E3321" s="3">
        <v>0.3701388888888888</v>
      </c>
      <c r="F3321" s="2" t="s">
        <v>22650</v>
      </c>
      <c r="G3321" s="2" t="s">
        <v>22651</v>
      </c>
      <c r="H3321" s="2" t="s">
        <v>20079</v>
      </c>
      <c r="I3321" s="2" t="s">
        <v>11124</v>
      </c>
      <c r="J3321" s="2" t="s">
        <v>11125</v>
      </c>
      <c r="K3321" s="2" t="s">
        <v>11126</v>
      </c>
      <c r="L3321" s="2" t="s">
        <v>11127</v>
      </c>
      <c r="M3321" t="s">
        <v>11128</v>
      </c>
      <c r="N3321">
        <f>Airplane_Crashes_and_Fatalities[[#This Row],[Aboard]]-Airplane_Crashes_and_Fatalities[[#This Row],[Fatalities]]</f>
        <v>0</v>
      </c>
      <c r="O3321" t="s">
        <v>11129</v>
      </c>
      <c r="P3321">
        <v>180</v>
      </c>
      <c r="Q3321">
        <v>180</v>
      </c>
      <c r="R3321">
        <v>0</v>
      </c>
      <c r="S3321" s="2" t="s">
        <v>11130</v>
      </c>
    </row>
    <row r="3322" spans="1:19" x14ac:dyDescent="0.3">
      <c r="A3322" s="1">
        <v>29925</v>
      </c>
      <c r="B3322" s="4" t="str">
        <f>TEXT(Airplane_Crashes_and_Fatalities[[#This Row],[Date]],"yyyy")</f>
        <v>1981</v>
      </c>
      <c r="C3322" s="1" t="str">
        <f>TEXT(Airplane_Crashes_and_Fatalities[[#This Row],[Date]],"mmm")</f>
        <v>Dec</v>
      </c>
      <c r="D3322" s="5">
        <f>DAY(Airplane_Crashes_and_Fatalities[[#This Row],[Date]])</f>
        <v>5</v>
      </c>
      <c r="E3322" s="3">
        <v>0.79722222222222228</v>
      </c>
      <c r="F3322" s="2" t="s">
        <v>21386</v>
      </c>
      <c r="G3322" s="2" t="s">
        <v>21017</v>
      </c>
      <c r="H3322" s="2"/>
      <c r="I3322" s="2" t="s">
        <v>11131</v>
      </c>
      <c r="J3322" s="2"/>
      <c r="K3322" s="2" t="s">
        <v>11132</v>
      </c>
      <c r="L3322" s="2" t="s">
        <v>6233</v>
      </c>
      <c r="M3322" t="s">
        <v>11133</v>
      </c>
      <c r="N3322">
        <f>Airplane_Crashes_and_Fatalities[[#This Row],[Aboard]]-Airplane_Crashes_and_Fatalities[[#This Row],[Fatalities]]</f>
        <v>1</v>
      </c>
      <c r="O3322" t="s">
        <v>11134</v>
      </c>
      <c r="P3322">
        <v>12</v>
      </c>
      <c r="Q3322">
        <v>11</v>
      </c>
      <c r="R3322">
        <v>0</v>
      </c>
      <c r="S3322" s="2" t="s">
        <v>11135</v>
      </c>
    </row>
    <row r="3323" spans="1:19" x14ac:dyDescent="0.3">
      <c r="A3323" s="1">
        <v>29930</v>
      </c>
      <c r="B3323" s="4" t="str">
        <f>TEXT(Airplane_Crashes_and_Fatalities[[#This Row],[Date]],"yyyy")</f>
        <v>1981</v>
      </c>
      <c r="C3323" s="1" t="str">
        <f>TEXT(Airplane_Crashes_and_Fatalities[[#This Row],[Date]],"mmm")</f>
        <v>Dec</v>
      </c>
      <c r="D3323" s="5">
        <f>DAY(Airplane_Crashes_and_Fatalities[[#This Row],[Date]])</f>
        <v>10</v>
      </c>
      <c r="E3323" s="3">
        <v>0.69444444444444442</v>
      </c>
      <c r="F3323" s="2" t="s">
        <v>21809</v>
      </c>
      <c r="G3323" s="2" t="s">
        <v>20063</v>
      </c>
      <c r="H3323" s="2"/>
      <c r="I3323" s="2" t="s">
        <v>11136</v>
      </c>
      <c r="J3323" s="2"/>
      <c r="K3323" s="2" t="s">
        <v>11137</v>
      </c>
      <c r="L3323" s="2" t="s">
        <v>10590</v>
      </c>
      <c r="M3323" t="s">
        <v>11138</v>
      </c>
      <c r="N3323">
        <f>Airplane_Crashes_and_Fatalities[[#This Row],[Aboard]]-Airplane_Crashes_and_Fatalities[[#This Row],[Fatalities]]</f>
        <v>0</v>
      </c>
      <c r="P3323">
        <v>4</v>
      </c>
      <c r="Q3323">
        <v>4</v>
      </c>
      <c r="R3323">
        <v>0</v>
      </c>
      <c r="S3323" s="2" t="s">
        <v>11139</v>
      </c>
    </row>
    <row r="3324" spans="1:19" x14ac:dyDescent="0.3">
      <c r="A3324" s="1">
        <v>29935</v>
      </c>
      <c r="B3324" s="4" t="str">
        <f>TEXT(Airplane_Crashes_and_Fatalities[[#This Row],[Date]],"yyyy")</f>
        <v>1981</v>
      </c>
      <c r="C3324" s="1" t="str">
        <f>TEXT(Airplane_Crashes_and_Fatalities[[#This Row],[Date]],"mmm")</f>
        <v>Dec</v>
      </c>
      <c r="D3324" s="5">
        <f>DAY(Airplane_Crashes_and_Fatalities[[#This Row],[Date]])</f>
        <v>15</v>
      </c>
      <c r="E3324" s="3">
        <v>0.5625</v>
      </c>
      <c r="F3324" s="2" t="s">
        <v>22652</v>
      </c>
      <c r="G3324" s="2" t="s">
        <v>22428</v>
      </c>
      <c r="H3324" s="2"/>
      <c r="I3324" s="2" t="s">
        <v>11140</v>
      </c>
      <c r="J3324" s="2"/>
      <c r="K3324" s="2" t="s">
        <v>11141</v>
      </c>
      <c r="L3324" s="2" t="s">
        <v>6035</v>
      </c>
      <c r="M3324" t="s">
        <v>11142</v>
      </c>
      <c r="N3324">
        <f>Airplane_Crashes_and_Fatalities[[#This Row],[Aboard]]-Airplane_Crashes_and_Fatalities[[#This Row],[Fatalities]]</f>
        <v>2</v>
      </c>
      <c r="P3324">
        <v>4</v>
      </c>
      <c r="Q3324">
        <v>2</v>
      </c>
      <c r="R3324">
        <v>0</v>
      </c>
      <c r="S3324" s="2" t="s">
        <v>11143</v>
      </c>
    </row>
    <row r="3325" spans="1:19" x14ac:dyDescent="0.3">
      <c r="A3325" s="1">
        <v>29936</v>
      </c>
      <c r="B3325" s="4" t="str">
        <f>TEXT(Airplane_Crashes_and_Fatalities[[#This Row],[Date]],"yyyy")</f>
        <v>1981</v>
      </c>
      <c r="C3325" s="1" t="str">
        <f>TEXT(Airplane_Crashes_and_Fatalities[[#This Row],[Date]],"mmm")</f>
        <v>Dec</v>
      </c>
      <c r="D3325" s="5">
        <f>DAY(Airplane_Crashes_and_Fatalities[[#This Row],[Date]])</f>
        <v>16</v>
      </c>
      <c r="F3325" s="2" t="s">
        <v>22653</v>
      </c>
      <c r="G3325" s="2" t="s">
        <v>22654</v>
      </c>
      <c r="H3325" s="2"/>
      <c r="I3325" s="2" t="s">
        <v>11144</v>
      </c>
      <c r="J3325" s="2"/>
      <c r="K3325" s="2"/>
      <c r="L3325" s="2" t="s">
        <v>11145</v>
      </c>
      <c r="M3325" t="s">
        <v>11146</v>
      </c>
      <c r="N3325">
        <f>Airplane_Crashes_and_Fatalities[[#This Row],[Aboard]]-Airplane_Crashes_and_Fatalities[[#This Row],[Fatalities]]</f>
        <v>-12</v>
      </c>
      <c r="O3325">
        <v>1481</v>
      </c>
      <c r="Q3325">
        <v>12</v>
      </c>
      <c r="R3325">
        <v>0</v>
      </c>
      <c r="S3325" s="2"/>
    </row>
    <row r="3326" spans="1:19" x14ac:dyDescent="0.3">
      <c r="A3326" s="1">
        <v>29938</v>
      </c>
      <c r="B3326" s="4" t="str">
        <f>TEXT(Airplane_Crashes_and_Fatalities[[#This Row],[Date]],"yyyy")</f>
        <v>1981</v>
      </c>
      <c r="C3326" s="1" t="str">
        <f>TEXT(Airplane_Crashes_and_Fatalities[[#This Row],[Date]],"mmm")</f>
        <v>Dec</v>
      </c>
      <c r="D3326" s="5">
        <f>DAY(Airplane_Crashes_and_Fatalities[[#This Row],[Date]])</f>
        <v>18</v>
      </c>
      <c r="E3326" s="3">
        <v>0.54583333333333339</v>
      </c>
      <c r="F3326" s="2" t="s">
        <v>22655</v>
      </c>
      <c r="G3326" s="2" t="s">
        <v>19762</v>
      </c>
      <c r="H3326" s="2"/>
      <c r="I3326" s="2" t="s">
        <v>11147</v>
      </c>
      <c r="J3326" s="2"/>
      <c r="K3326" s="2"/>
      <c r="L3326" s="2" t="s">
        <v>8545</v>
      </c>
      <c r="M3326" t="s">
        <v>11148</v>
      </c>
      <c r="N3326">
        <f>Airplane_Crashes_and_Fatalities[[#This Row],[Aboard]]-Airplane_Crashes_and_Fatalities[[#This Row],[Fatalities]]</f>
        <v>0</v>
      </c>
      <c r="O3326">
        <v>609</v>
      </c>
      <c r="P3326">
        <v>13</v>
      </c>
      <c r="Q3326">
        <v>13</v>
      </c>
      <c r="R3326">
        <v>0</v>
      </c>
      <c r="S3326" s="2" t="s">
        <v>10570</v>
      </c>
    </row>
    <row r="3327" spans="1:19" x14ac:dyDescent="0.3">
      <c r="A3327" s="1">
        <v>30472</v>
      </c>
      <c r="B3327" s="4" t="str">
        <f>TEXT(Airplane_Crashes_and_Fatalities[[#This Row],[Date]],"yyyy")</f>
        <v>1983</v>
      </c>
      <c r="C3327" s="1" t="str">
        <f>TEXT(Airplane_Crashes_and_Fatalities[[#This Row],[Date]],"mmm")</f>
        <v>Jun</v>
      </c>
      <c r="D3327" s="5">
        <f>DAY(Airplane_Crashes_and_Fatalities[[#This Row],[Date]])</f>
        <v>5</v>
      </c>
      <c r="E3327" s="3">
        <v>0.5576388888888888</v>
      </c>
      <c r="F3327" s="2" t="s">
        <v>22656</v>
      </c>
      <c r="G3327" s="2" t="s">
        <v>19941</v>
      </c>
      <c r="H3327" s="2"/>
      <c r="I3327" s="2" t="s">
        <v>11149</v>
      </c>
      <c r="J3327" s="2"/>
      <c r="K3327" s="2" t="s">
        <v>11150</v>
      </c>
      <c r="L3327" s="2" t="s">
        <v>8661</v>
      </c>
      <c r="M3327" t="s">
        <v>11151</v>
      </c>
      <c r="N3327">
        <f>Airplane_Crashes_and_Fatalities[[#This Row],[Aboard]]-Airplane_Crashes_and_Fatalities[[#This Row],[Fatalities]]</f>
        <v>2</v>
      </c>
      <c r="P3327">
        <v>9</v>
      </c>
      <c r="Q3327">
        <v>7</v>
      </c>
      <c r="R3327">
        <v>0</v>
      </c>
      <c r="S3327" s="2" t="s">
        <v>11152</v>
      </c>
    </row>
    <row r="3328" spans="1:19" x14ac:dyDescent="0.3">
      <c r="A3328" s="1">
        <v>29951</v>
      </c>
      <c r="B3328" s="4" t="str">
        <f>TEXT(Airplane_Crashes_and_Fatalities[[#This Row],[Date]],"yyyy")</f>
        <v>1981</v>
      </c>
      <c r="C3328" s="1" t="str">
        <f>TEXT(Airplane_Crashes_and_Fatalities[[#This Row],[Date]],"mmm")</f>
        <v>Dec</v>
      </c>
      <c r="D3328" s="5">
        <f>DAY(Airplane_Crashes_and_Fatalities[[#This Row],[Date]])</f>
        <v>31</v>
      </c>
      <c r="E3328" s="3">
        <v>0.83333333333333326</v>
      </c>
      <c r="F3328" s="2" t="s">
        <v>22657</v>
      </c>
      <c r="G3328" s="2" t="s">
        <v>19981</v>
      </c>
      <c r="H3328" s="2"/>
      <c r="I3328" s="2" t="s">
        <v>11153</v>
      </c>
      <c r="J3328" s="2"/>
      <c r="K3328" s="2" t="s">
        <v>11154</v>
      </c>
      <c r="L3328" s="2" t="s">
        <v>8086</v>
      </c>
      <c r="M3328" t="s">
        <v>11155</v>
      </c>
      <c r="N3328">
        <f>Airplane_Crashes_and_Fatalities[[#This Row],[Aboard]]-Airplane_Crashes_and_Fatalities[[#This Row],[Fatalities]]</f>
        <v>2</v>
      </c>
      <c r="P3328">
        <v>6</v>
      </c>
      <c r="Q3328">
        <v>4</v>
      </c>
      <c r="R3328">
        <v>0</v>
      </c>
      <c r="S3328" s="2" t="s">
        <v>11156</v>
      </c>
    </row>
    <row r="3329" spans="1:19" x14ac:dyDescent="0.3">
      <c r="A3329" s="1">
        <v>29958</v>
      </c>
      <c r="B3329" s="4" t="str">
        <f>TEXT(Airplane_Crashes_and_Fatalities[[#This Row],[Date]],"yyyy")</f>
        <v>1982</v>
      </c>
      <c r="C3329" s="1" t="str">
        <f>TEXT(Airplane_Crashes_and_Fatalities[[#This Row],[Date]],"mmm")</f>
        <v>Jan</v>
      </c>
      <c r="D3329" s="5">
        <f>DAY(Airplane_Crashes_and_Fatalities[[#This Row],[Date]])</f>
        <v>7</v>
      </c>
      <c r="F3329" s="2" t="s">
        <v>22658</v>
      </c>
      <c r="G3329" s="2" t="s">
        <v>19768</v>
      </c>
      <c r="H3329" s="2"/>
      <c r="I3329" s="2" t="s">
        <v>2306</v>
      </c>
      <c r="J3329" s="2"/>
      <c r="K3329" s="2"/>
      <c r="L3329" s="2" t="s">
        <v>11157</v>
      </c>
      <c r="M3329" t="s">
        <v>11158</v>
      </c>
      <c r="N3329">
        <f>Airplane_Crashes_and_Fatalities[[#This Row],[Aboard]]-Airplane_Crashes_and_Fatalities[[#This Row],[Fatalities]]</f>
        <v>0</v>
      </c>
      <c r="O3329">
        <v>781101</v>
      </c>
      <c r="P3329">
        <v>18</v>
      </c>
      <c r="Q3329">
        <v>18</v>
      </c>
      <c r="R3329">
        <v>0</v>
      </c>
      <c r="S3329" s="2" t="s">
        <v>11159</v>
      </c>
    </row>
    <row r="3330" spans="1:19" x14ac:dyDescent="0.3">
      <c r="A3330" s="1">
        <v>29958</v>
      </c>
      <c r="B3330" s="4" t="str">
        <f>TEXT(Airplane_Crashes_and_Fatalities[[#This Row],[Date]],"yyyy")</f>
        <v>1982</v>
      </c>
      <c r="C3330" s="1" t="str">
        <f>TEXT(Airplane_Crashes_and_Fatalities[[#This Row],[Date]],"mmm")</f>
        <v>Jan</v>
      </c>
      <c r="D3330" s="5">
        <f>DAY(Airplane_Crashes_and_Fatalities[[#This Row],[Date]])</f>
        <v>7</v>
      </c>
      <c r="F3330" s="2" t="s">
        <v>22659</v>
      </c>
      <c r="G3330" s="2" t="s">
        <v>20031</v>
      </c>
      <c r="H3330" s="2"/>
      <c r="I3330" s="2" t="s">
        <v>6206</v>
      </c>
      <c r="J3330" s="2"/>
      <c r="K3330" s="2"/>
      <c r="L3330" s="2" t="s">
        <v>7011</v>
      </c>
      <c r="M3330" t="s">
        <v>11160</v>
      </c>
      <c r="N3330">
        <f>Airplane_Crashes_and_Fatalities[[#This Row],[Aboard]]-Airplane_Crashes_and_Fatalities[[#This Row],[Fatalities]]</f>
        <v>0</v>
      </c>
      <c r="P3330">
        <v>2</v>
      </c>
      <c r="Q3330">
        <v>2</v>
      </c>
      <c r="R3330">
        <v>0</v>
      </c>
      <c r="S3330" s="2" t="s">
        <v>11161</v>
      </c>
    </row>
    <row r="3331" spans="1:19" x14ac:dyDescent="0.3">
      <c r="A3331" s="1">
        <v>29964</v>
      </c>
      <c r="B3331" s="4" t="str">
        <f>TEXT(Airplane_Crashes_and_Fatalities[[#This Row],[Date]],"yyyy")</f>
        <v>1982</v>
      </c>
      <c r="C3331" s="1" t="str">
        <f>TEXT(Airplane_Crashes_and_Fatalities[[#This Row],[Date]],"mmm")</f>
        <v>Jan</v>
      </c>
      <c r="D3331" s="5">
        <f>DAY(Airplane_Crashes_and_Fatalities[[#This Row],[Date]])</f>
        <v>13</v>
      </c>
      <c r="E3331" s="3">
        <v>0.66736111111111107</v>
      </c>
      <c r="F3331" s="2" t="s">
        <v>20693</v>
      </c>
      <c r="G3331" s="2" t="s">
        <v>20694</v>
      </c>
      <c r="H3331" s="2"/>
      <c r="I3331" s="2" t="s">
        <v>11162</v>
      </c>
      <c r="J3331" s="2" t="s">
        <v>19343</v>
      </c>
      <c r="K3331" s="2" t="s">
        <v>11163</v>
      </c>
      <c r="L3331" s="2" t="s">
        <v>8525</v>
      </c>
      <c r="M3331" t="s">
        <v>11164</v>
      </c>
      <c r="N3331">
        <f>Airplane_Crashes_and_Fatalities[[#This Row],[Aboard]]-Airplane_Crashes_and_Fatalities[[#This Row],[Fatalities]]</f>
        <v>5</v>
      </c>
      <c r="O3331" t="s">
        <v>11165</v>
      </c>
      <c r="P3331">
        <v>79</v>
      </c>
      <c r="Q3331">
        <v>74</v>
      </c>
      <c r="R3331">
        <v>4</v>
      </c>
      <c r="S3331" s="2" t="s">
        <v>11166</v>
      </c>
    </row>
    <row r="3332" spans="1:19" x14ac:dyDescent="0.3">
      <c r="A3332" s="1">
        <v>29965</v>
      </c>
      <c r="B3332" s="4" t="str">
        <f>TEXT(Airplane_Crashes_and_Fatalities[[#This Row],[Date]],"yyyy")</f>
        <v>1982</v>
      </c>
      <c r="C3332" s="1" t="str">
        <f>TEXT(Airplane_Crashes_and_Fatalities[[#This Row],[Date]],"mmm")</f>
        <v>Jan</v>
      </c>
      <c r="D3332" s="5">
        <f>DAY(Airplane_Crashes_and_Fatalities[[#This Row],[Date]])</f>
        <v>14</v>
      </c>
      <c r="F3332" s="2" t="s">
        <v>22660</v>
      </c>
      <c r="G3332" s="2" t="s">
        <v>21206</v>
      </c>
      <c r="H3332" s="2"/>
      <c r="I3332" s="2" t="s">
        <v>11167</v>
      </c>
      <c r="J3332" s="2"/>
      <c r="K3332" s="2"/>
      <c r="L3332" s="2" t="s">
        <v>8169</v>
      </c>
      <c r="M3332">
        <v>71383</v>
      </c>
      <c r="N3332">
        <f>Airplane_Crashes_and_Fatalities[[#This Row],[Aboard]]-Airplane_Crashes_and_Fatalities[[#This Row],[Fatalities]]</f>
        <v>0</v>
      </c>
      <c r="P3332">
        <v>73</v>
      </c>
      <c r="Q3332">
        <v>73</v>
      </c>
      <c r="R3332">
        <v>0</v>
      </c>
      <c r="S3332" s="2" t="s">
        <v>11168</v>
      </c>
    </row>
    <row r="3333" spans="1:19" x14ac:dyDescent="0.3">
      <c r="A3333" s="1">
        <v>29974</v>
      </c>
      <c r="B3333" s="4" t="str">
        <f>TEXT(Airplane_Crashes_and_Fatalities[[#This Row],[Date]],"yyyy")</f>
        <v>1982</v>
      </c>
      <c r="C3333" s="1" t="str">
        <f>TEXT(Airplane_Crashes_and_Fatalities[[#This Row],[Date]],"mmm")</f>
        <v>Jan</v>
      </c>
      <c r="D3333" s="5">
        <f>DAY(Airplane_Crashes_and_Fatalities[[#This Row],[Date]])</f>
        <v>23</v>
      </c>
      <c r="E3333" s="3">
        <v>0.81666666666666665</v>
      </c>
      <c r="F3333" s="2" t="s">
        <v>22122</v>
      </c>
      <c r="G3333" s="2" t="s">
        <v>22661</v>
      </c>
      <c r="H3333" s="2" t="s">
        <v>21134</v>
      </c>
      <c r="I3333" s="2" t="s">
        <v>5235</v>
      </c>
      <c r="J3333" s="2" t="s">
        <v>11169</v>
      </c>
      <c r="K3333" s="2" t="s">
        <v>11170</v>
      </c>
      <c r="L3333" s="2" t="s">
        <v>11171</v>
      </c>
      <c r="M3333" t="s">
        <v>11172</v>
      </c>
      <c r="N3333">
        <f>Airplane_Crashes_and_Fatalities[[#This Row],[Aboard]]-Airplane_Crashes_and_Fatalities[[#This Row],[Fatalities]]</f>
        <v>210</v>
      </c>
      <c r="O3333" t="s">
        <v>11173</v>
      </c>
      <c r="P3333">
        <v>212</v>
      </c>
      <c r="Q3333">
        <v>2</v>
      </c>
      <c r="R3333">
        <v>0</v>
      </c>
      <c r="S3333" s="2" t="s">
        <v>11174</v>
      </c>
    </row>
    <row r="3334" spans="1:19" x14ac:dyDescent="0.3">
      <c r="A3334" s="1">
        <v>29976</v>
      </c>
      <c r="B3334" s="4" t="str">
        <f>TEXT(Airplane_Crashes_and_Fatalities[[#This Row],[Date]],"yyyy")</f>
        <v>1982</v>
      </c>
      <c r="C3334" s="1" t="str">
        <f>TEXT(Airplane_Crashes_and_Fatalities[[#This Row],[Date]],"mmm")</f>
        <v>Jan</v>
      </c>
      <c r="D3334" s="5">
        <f>DAY(Airplane_Crashes_and_Fatalities[[#This Row],[Date]])</f>
        <v>25</v>
      </c>
      <c r="F3334" s="2" t="s">
        <v>22662</v>
      </c>
      <c r="G3334" s="2" t="s">
        <v>19754</v>
      </c>
      <c r="H3334" s="2"/>
      <c r="I3334" s="2" t="s">
        <v>5837</v>
      </c>
      <c r="J3334" s="2"/>
      <c r="K3334" s="2" t="s">
        <v>633</v>
      </c>
      <c r="L3334" s="2" t="s">
        <v>11175</v>
      </c>
      <c r="M3334" t="s">
        <v>11176</v>
      </c>
      <c r="N3334">
        <f>Airplane_Crashes_and_Fatalities[[#This Row],[Aboard]]-Airplane_Crashes_and_Fatalities[[#This Row],[Fatalities]]</f>
        <v>0</v>
      </c>
      <c r="O3334">
        <v>57310202</v>
      </c>
      <c r="P3334">
        <v>7</v>
      </c>
      <c r="Q3334">
        <v>7</v>
      </c>
      <c r="R3334">
        <v>0</v>
      </c>
      <c r="S3334" s="2" t="s">
        <v>11177</v>
      </c>
    </row>
    <row r="3335" spans="1:19" x14ac:dyDescent="0.3">
      <c r="A3335" s="1">
        <v>29985</v>
      </c>
      <c r="B3335" s="4" t="str">
        <f>TEXT(Airplane_Crashes_and_Fatalities[[#This Row],[Date]],"yyyy")</f>
        <v>1982</v>
      </c>
      <c r="C3335" s="1" t="str">
        <f>TEXT(Airplane_Crashes_and_Fatalities[[#This Row],[Date]],"mmm")</f>
        <v>Feb</v>
      </c>
      <c r="D3335" s="5">
        <f>DAY(Airplane_Crashes_and_Fatalities[[#This Row],[Date]])</f>
        <v>3</v>
      </c>
      <c r="E3335" s="3">
        <v>0.3125</v>
      </c>
      <c r="F3335" s="2" t="s">
        <v>22663</v>
      </c>
      <c r="G3335" s="2" t="s">
        <v>22664</v>
      </c>
      <c r="H3335" s="2"/>
      <c r="I3335" s="2" t="s">
        <v>5541</v>
      </c>
      <c r="J3335" s="2"/>
      <c r="K3335" s="2"/>
      <c r="L3335" s="2" t="s">
        <v>4935</v>
      </c>
      <c r="M3335" t="s">
        <v>11178</v>
      </c>
      <c r="N3335">
        <f>Airplane_Crashes_and_Fatalities[[#This Row],[Aboard]]-Airplane_Crashes_and_Fatalities[[#This Row],[Fatalities]]</f>
        <v>0</v>
      </c>
      <c r="O3335">
        <v>140</v>
      </c>
      <c r="P3335">
        <v>35</v>
      </c>
      <c r="Q3335">
        <v>35</v>
      </c>
      <c r="R3335">
        <v>0</v>
      </c>
      <c r="S3335" s="2" t="s">
        <v>11179</v>
      </c>
    </row>
    <row r="3336" spans="1:19" x14ac:dyDescent="0.3">
      <c r="A3336" s="1">
        <v>29988</v>
      </c>
      <c r="B3336" s="4" t="str">
        <f>TEXT(Airplane_Crashes_and_Fatalities[[#This Row],[Date]],"yyyy")</f>
        <v>1982</v>
      </c>
      <c r="C3336" s="1" t="str">
        <f>TEXT(Airplane_Crashes_and_Fatalities[[#This Row],[Date]],"mmm")</f>
        <v>Feb</v>
      </c>
      <c r="D3336" s="5">
        <f>DAY(Airplane_Crashes_and_Fatalities[[#This Row],[Date]])</f>
        <v>6</v>
      </c>
      <c r="E3336" s="3">
        <v>0.625</v>
      </c>
      <c r="F3336" s="2" t="s">
        <v>22665</v>
      </c>
      <c r="G3336" s="2" t="s">
        <v>20726</v>
      </c>
      <c r="H3336" s="2"/>
      <c r="I3336" s="2" t="s">
        <v>6760</v>
      </c>
      <c r="J3336" s="2"/>
      <c r="K3336" s="2"/>
      <c r="L3336" s="2" t="s">
        <v>6155</v>
      </c>
      <c r="N3336">
        <f>Airplane_Crashes_and_Fatalities[[#This Row],[Aboard]]-Airplane_Crashes_and_Fatalities[[#This Row],[Fatalities]]</f>
        <v>0</v>
      </c>
      <c r="P3336">
        <v>53</v>
      </c>
      <c r="Q3336">
        <v>53</v>
      </c>
      <c r="R3336">
        <v>0</v>
      </c>
      <c r="S3336" s="2" t="s">
        <v>11180</v>
      </c>
    </row>
    <row r="3337" spans="1:19" x14ac:dyDescent="0.3">
      <c r="A3337" s="1">
        <v>29989</v>
      </c>
      <c r="B3337" s="4" t="str">
        <f>TEXT(Airplane_Crashes_and_Fatalities[[#This Row],[Date]],"yyyy")</f>
        <v>1982</v>
      </c>
      <c r="C3337" s="1" t="str">
        <f>TEXT(Airplane_Crashes_and_Fatalities[[#This Row],[Date]],"mmm")</f>
        <v>Feb</v>
      </c>
      <c r="D3337" s="5">
        <f>DAY(Airplane_Crashes_and_Fatalities[[#This Row],[Date]])</f>
        <v>7</v>
      </c>
      <c r="F3337" s="2" t="s">
        <v>22666</v>
      </c>
      <c r="G3337" s="2" t="s">
        <v>20163</v>
      </c>
      <c r="H3337" s="2"/>
      <c r="I3337" s="2" t="s">
        <v>1745</v>
      </c>
      <c r="J3337" s="2"/>
      <c r="K3337" s="2" t="s">
        <v>11181</v>
      </c>
      <c r="L3337" s="2" t="s">
        <v>5207</v>
      </c>
      <c r="N3337">
        <f>Airplane_Crashes_and_Fatalities[[#This Row],[Aboard]]-Airplane_Crashes_and_Fatalities[[#This Row],[Fatalities]]</f>
        <v>0</v>
      </c>
      <c r="P3337">
        <v>23</v>
      </c>
      <c r="Q3337">
        <v>23</v>
      </c>
      <c r="R3337">
        <v>0</v>
      </c>
      <c r="S3337" s="2" t="s">
        <v>11182</v>
      </c>
    </row>
    <row r="3338" spans="1:19" x14ac:dyDescent="0.3">
      <c r="A3338" s="1">
        <v>29991</v>
      </c>
      <c r="B3338" s="4" t="str">
        <f>TEXT(Airplane_Crashes_and_Fatalities[[#This Row],[Date]],"yyyy")</f>
        <v>1982</v>
      </c>
      <c r="C3338" s="1" t="str">
        <f>TEXT(Airplane_Crashes_and_Fatalities[[#This Row],[Date]],"mmm")</f>
        <v>Feb</v>
      </c>
      <c r="D3338" s="5">
        <f>DAY(Airplane_Crashes_and_Fatalities[[#This Row],[Date]])</f>
        <v>9</v>
      </c>
      <c r="E3338" s="3">
        <v>0.36597222222222214</v>
      </c>
      <c r="F3338" s="2" t="s">
        <v>21919</v>
      </c>
      <c r="G3338" s="2" t="s">
        <v>20178</v>
      </c>
      <c r="H3338" s="2"/>
      <c r="I3338" s="2" t="s">
        <v>3589</v>
      </c>
      <c r="J3338" s="2" t="s">
        <v>19344</v>
      </c>
      <c r="K3338" s="2" t="s">
        <v>11183</v>
      </c>
      <c r="L3338" s="2" t="s">
        <v>10336</v>
      </c>
      <c r="M3338" t="s">
        <v>11184</v>
      </c>
      <c r="N3338">
        <f>Airplane_Crashes_and_Fatalities[[#This Row],[Aboard]]-Airplane_Crashes_and_Fatalities[[#This Row],[Fatalities]]</f>
        <v>150</v>
      </c>
      <c r="O3338" t="s">
        <v>11185</v>
      </c>
      <c r="P3338">
        <v>174</v>
      </c>
      <c r="Q3338">
        <v>24</v>
      </c>
      <c r="R3338">
        <v>0</v>
      </c>
      <c r="S3338" s="2" t="s">
        <v>11186</v>
      </c>
    </row>
    <row r="3339" spans="1:19" x14ac:dyDescent="0.3">
      <c r="A3339" s="1">
        <v>29991</v>
      </c>
      <c r="B3339" s="4" t="str">
        <f>TEXT(Airplane_Crashes_and_Fatalities[[#This Row],[Date]],"yyyy")</f>
        <v>1982</v>
      </c>
      <c r="C3339" s="1" t="str">
        <f>TEXT(Airplane_Crashes_and_Fatalities[[#This Row],[Date]],"mmm")</f>
        <v>Feb</v>
      </c>
      <c r="D3339" s="5">
        <f>DAY(Airplane_Crashes_and_Fatalities[[#This Row],[Date]])</f>
        <v>9</v>
      </c>
      <c r="F3339" s="2" t="s">
        <v>22667</v>
      </c>
      <c r="G3339" s="2" t="s">
        <v>20426</v>
      </c>
      <c r="H3339" s="2"/>
      <c r="I3339" s="2" t="s">
        <v>11187</v>
      </c>
      <c r="J3339" s="2"/>
      <c r="K3339" s="2" t="s">
        <v>11188</v>
      </c>
      <c r="L3339" s="2" t="s">
        <v>11189</v>
      </c>
      <c r="M3339" t="s">
        <v>11190</v>
      </c>
      <c r="N3339">
        <f>Airplane_Crashes_and_Fatalities[[#This Row],[Aboard]]-Airplane_Crashes_and_Fatalities[[#This Row],[Fatalities]]</f>
        <v>29</v>
      </c>
      <c r="O3339">
        <v>19251</v>
      </c>
      <c r="P3339">
        <v>32</v>
      </c>
      <c r="Q3339">
        <v>3</v>
      </c>
      <c r="R3339">
        <v>0</v>
      </c>
      <c r="S3339" s="2" t="s">
        <v>11191</v>
      </c>
    </row>
    <row r="3340" spans="1:19" x14ac:dyDescent="0.3">
      <c r="A3340" s="1">
        <v>30001</v>
      </c>
      <c r="B3340" s="4" t="str">
        <f>TEXT(Airplane_Crashes_and_Fatalities[[#This Row],[Date]],"yyyy")</f>
        <v>1982</v>
      </c>
      <c r="C3340" s="1" t="str">
        <f>TEXT(Airplane_Crashes_and_Fatalities[[#This Row],[Date]],"mmm")</f>
        <v>Feb</v>
      </c>
      <c r="D3340" s="5">
        <f>DAY(Airplane_Crashes_and_Fatalities[[#This Row],[Date]])</f>
        <v>19</v>
      </c>
      <c r="F3340" s="2" t="s">
        <v>22668</v>
      </c>
      <c r="G3340" s="2" t="s">
        <v>19762</v>
      </c>
      <c r="H3340" s="2"/>
      <c r="I3340" s="2" t="s">
        <v>11192</v>
      </c>
      <c r="J3340" s="2"/>
      <c r="K3340" s="2"/>
      <c r="L3340" s="2" t="s">
        <v>9226</v>
      </c>
      <c r="M3340" t="s">
        <v>11193</v>
      </c>
      <c r="N3340">
        <f>Airplane_Crashes_and_Fatalities[[#This Row],[Aboard]]-Airplane_Crashes_and_Fatalities[[#This Row],[Fatalities]]</f>
        <v>0</v>
      </c>
      <c r="O3340" t="s">
        <v>11194</v>
      </c>
      <c r="P3340">
        <v>4</v>
      </c>
      <c r="Q3340">
        <v>4</v>
      </c>
      <c r="R3340">
        <v>0</v>
      </c>
      <c r="S3340" s="2" t="s">
        <v>11195</v>
      </c>
    </row>
    <row r="3341" spans="1:19" x14ac:dyDescent="0.3">
      <c r="A3341" s="1">
        <v>30003</v>
      </c>
      <c r="B3341" s="4" t="str">
        <f>TEXT(Airplane_Crashes_and_Fatalities[[#This Row],[Date]],"yyyy")</f>
        <v>1982</v>
      </c>
      <c r="C3341" s="1" t="str">
        <f>TEXT(Airplane_Crashes_and_Fatalities[[#This Row],[Date]],"mmm")</f>
        <v>Feb</v>
      </c>
      <c r="D3341" s="5">
        <f>DAY(Airplane_Crashes_and_Fatalities[[#This Row],[Date]])</f>
        <v>21</v>
      </c>
      <c r="E3341" s="3">
        <v>0.6479166666666667</v>
      </c>
      <c r="F3341" s="2" t="s">
        <v>22669</v>
      </c>
      <c r="G3341" s="2" t="s">
        <v>21750</v>
      </c>
      <c r="H3341" s="2"/>
      <c r="I3341" s="2" t="s">
        <v>7651</v>
      </c>
      <c r="J3341" s="2" t="s">
        <v>19240</v>
      </c>
      <c r="K3341" s="2" t="s">
        <v>11196</v>
      </c>
      <c r="L3341" s="2" t="s">
        <v>11197</v>
      </c>
      <c r="M3341" t="s">
        <v>11198</v>
      </c>
      <c r="N3341">
        <f>Airplane_Crashes_and_Fatalities[[#This Row],[Aboard]]-Airplane_Crashes_and_Fatalities[[#This Row],[Fatalities]]</f>
        <v>11</v>
      </c>
      <c r="O3341">
        <v>105</v>
      </c>
      <c r="P3341">
        <v>12</v>
      </c>
      <c r="Q3341">
        <v>1</v>
      </c>
      <c r="R3341">
        <v>0</v>
      </c>
      <c r="S3341" s="2" t="s">
        <v>11199</v>
      </c>
    </row>
    <row r="3342" spans="1:19" x14ac:dyDescent="0.3">
      <c r="A3342" s="1">
        <v>30021</v>
      </c>
      <c r="B3342" s="4" t="str">
        <f>TEXT(Airplane_Crashes_and_Fatalities[[#This Row],[Date]],"yyyy")</f>
        <v>1982</v>
      </c>
      <c r="C3342" s="1" t="str">
        <f>TEXT(Airplane_Crashes_and_Fatalities[[#This Row],[Date]],"mmm")</f>
        <v>Mar</v>
      </c>
      <c r="D3342" s="5">
        <f>DAY(Airplane_Crashes_and_Fatalities[[#This Row],[Date]])</f>
        <v>11</v>
      </c>
      <c r="E3342" s="3">
        <v>0.55972222222222223</v>
      </c>
      <c r="F3342" s="2" t="s">
        <v>22670</v>
      </c>
      <c r="G3342" s="2" t="s">
        <v>20095</v>
      </c>
      <c r="H3342" s="2"/>
      <c r="I3342" s="2" t="s">
        <v>11200</v>
      </c>
      <c r="J3342" s="2" t="s">
        <v>19243</v>
      </c>
      <c r="K3342" s="2" t="s">
        <v>11201</v>
      </c>
      <c r="L3342" s="2" t="s">
        <v>8545</v>
      </c>
      <c r="M3342" t="s">
        <v>11202</v>
      </c>
      <c r="N3342">
        <f>Airplane_Crashes_and_Fatalities[[#This Row],[Aboard]]-Airplane_Crashes_and_Fatalities[[#This Row],[Fatalities]]</f>
        <v>0</v>
      </c>
      <c r="O3342">
        <v>568</v>
      </c>
      <c r="P3342">
        <v>15</v>
      </c>
      <c r="Q3342">
        <v>15</v>
      </c>
      <c r="R3342">
        <v>0</v>
      </c>
      <c r="S3342" s="2" t="s">
        <v>11203</v>
      </c>
    </row>
    <row r="3343" spans="1:19" x14ac:dyDescent="0.3">
      <c r="A3343" s="1">
        <v>30126</v>
      </c>
      <c r="B3343" s="4" t="str">
        <f>TEXT(Airplane_Crashes_and_Fatalities[[#This Row],[Date]],"yyyy")</f>
        <v>1982</v>
      </c>
      <c r="C3343" s="1" t="str">
        <f>TEXT(Airplane_Crashes_and_Fatalities[[#This Row],[Date]],"mmm")</f>
        <v>Jun</v>
      </c>
      <c r="D3343" s="5">
        <f>DAY(Airplane_Crashes_and_Fatalities[[#This Row],[Date]])</f>
        <v>24</v>
      </c>
      <c r="E3343" s="3">
        <v>0.86388888888888893</v>
      </c>
      <c r="F3343" s="2" t="s">
        <v>22671</v>
      </c>
      <c r="G3343" s="2" t="s">
        <v>20218</v>
      </c>
      <c r="H3343" s="2"/>
      <c r="I3343" s="2" t="s">
        <v>1061</v>
      </c>
      <c r="J3343" s="2" t="s">
        <v>18997</v>
      </c>
      <c r="K3343" s="2" t="s">
        <v>11204</v>
      </c>
      <c r="L3343" s="2" t="s">
        <v>8916</v>
      </c>
      <c r="M3343" t="s">
        <v>11205</v>
      </c>
      <c r="N3343">
        <f>Airplane_Crashes_and_Fatalities[[#This Row],[Aboard]]-Airplane_Crashes_and_Fatalities[[#This Row],[Fatalities]]</f>
        <v>257</v>
      </c>
      <c r="O3343" t="s">
        <v>11206</v>
      </c>
      <c r="P3343">
        <v>257</v>
      </c>
      <c r="Q3343">
        <v>0</v>
      </c>
      <c r="R3343">
        <v>0</v>
      </c>
      <c r="S3343" s="2" t="s">
        <v>11207</v>
      </c>
    </row>
    <row r="3344" spans="1:19" x14ac:dyDescent="0.3">
      <c r="A3344" s="1">
        <v>30130</v>
      </c>
      <c r="B3344" s="4" t="str">
        <f>TEXT(Airplane_Crashes_and_Fatalities[[#This Row],[Date]],"yyyy")</f>
        <v>1982</v>
      </c>
      <c r="C3344" s="1" t="str">
        <f>TEXT(Airplane_Crashes_and_Fatalities[[#This Row],[Date]],"mmm")</f>
        <v>Jun</v>
      </c>
      <c r="D3344" s="5">
        <f>DAY(Airplane_Crashes_and_Fatalities[[#This Row],[Date]])</f>
        <v>28</v>
      </c>
      <c r="E3344" s="3">
        <v>0.45138888888888884</v>
      </c>
      <c r="F3344" s="2" t="s">
        <v>22672</v>
      </c>
      <c r="G3344" s="2" t="s">
        <v>19768</v>
      </c>
      <c r="H3344" s="2"/>
      <c r="I3344" s="2" t="s">
        <v>2306</v>
      </c>
      <c r="J3344" s="2" t="s">
        <v>19345</v>
      </c>
      <c r="K3344" s="2" t="s">
        <v>11208</v>
      </c>
      <c r="L3344" s="2" t="s">
        <v>11209</v>
      </c>
      <c r="M3344" t="s">
        <v>11210</v>
      </c>
      <c r="N3344">
        <f>Airplane_Crashes_and_Fatalities[[#This Row],[Aboard]]-Airplane_Crashes_and_Fatalities[[#This Row],[Fatalities]]</f>
        <v>0</v>
      </c>
      <c r="O3344">
        <v>8040104</v>
      </c>
      <c r="P3344">
        <v>132</v>
      </c>
      <c r="Q3344">
        <v>132</v>
      </c>
      <c r="R3344">
        <v>0</v>
      </c>
      <c r="S3344" s="2" t="s">
        <v>11211</v>
      </c>
    </row>
    <row r="3345" spans="1:19" x14ac:dyDescent="0.3">
      <c r="A3345" s="1">
        <v>30029</v>
      </c>
      <c r="B3345" s="4" t="str">
        <f>TEXT(Airplane_Crashes_and_Fatalities[[#This Row],[Date]],"yyyy")</f>
        <v>1982</v>
      </c>
      <c r="C3345" s="1" t="str">
        <f>TEXT(Airplane_Crashes_and_Fatalities[[#This Row],[Date]],"mmm")</f>
        <v>Mar</v>
      </c>
      <c r="D3345" s="5">
        <f>DAY(Airplane_Crashes_and_Fatalities[[#This Row],[Date]])</f>
        <v>19</v>
      </c>
      <c r="E3345" s="3">
        <v>0.4375</v>
      </c>
      <c r="F3345" s="2" t="s">
        <v>20533</v>
      </c>
      <c r="G3345" s="2" t="s">
        <v>19954</v>
      </c>
      <c r="H3345" s="2"/>
      <c r="I3345" s="2" t="s">
        <v>20</v>
      </c>
      <c r="J3345" s="2"/>
      <c r="K3345" s="2" t="s">
        <v>11212</v>
      </c>
      <c r="L3345" s="2" t="s">
        <v>11213</v>
      </c>
      <c r="M3345" t="s">
        <v>11214</v>
      </c>
      <c r="N3345">
        <f>Airplane_Crashes_and_Fatalities[[#This Row],[Aboard]]-Airplane_Crashes_and_Fatalities[[#This Row],[Fatalities]]</f>
        <v>0</v>
      </c>
      <c r="O3345" t="s">
        <v>11215</v>
      </c>
      <c r="P3345">
        <v>3</v>
      </c>
      <c r="Q3345">
        <v>3</v>
      </c>
      <c r="R3345">
        <v>0</v>
      </c>
      <c r="S3345" s="2" t="s">
        <v>11216</v>
      </c>
    </row>
    <row r="3346" spans="1:19" x14ac:dyDescent="0.3">
      <c r="A3346" s="1">
        <v>30029</v>
      </c>
      <c r="B3346" s="4" t="str">
        <f>TEXT(Airplane_Crashes_and_Fatalities[[#This Row],[Date]],"yyyy")</f>
        <v>1982</v>
      </c>
      <c r="C3346" s="1" t="str">
        <f>TEXT(Airplane_Crashes_and_Fatalities[[#This Row],[Date]],"mmm")</f>
        <v>Mar</v>
      </c>
      <c r="D3346" s="5">
        <f>DAY(Airplane_Crashes_and_Fatalities[[#This Row],[Date]])</f>
        <v>19</v>
      </c>
      <c r="E3346" s="3">
        <v>0.88194444444444442</v>
      </c>
      <c r="F3346" s="2" t="s">
        <v>22673</v>
      </c>
      <c r="G3346" s="2" t="s">
        <v>19712</v>
      </c>
      <c r="H3346" s="2"/>
      <c r="I3346" s="2" t="s">
        <v>1718</v>
      </c>
      <c r="J3346" s="2"/>
      <c r="K3346" s="2"/>
      <c r="L3346" s="2" t="s">
        <v>11217</v>
      </c>
      <c r="M3346" t="s">
        <v>11218</v>
      </c>
      <c r="N3346">
        <f>Airplane_Crashes_and_Fatalities[[#This Row],[Aboard]]-Airplane_Crashes_and_Fatalities[[#This Row],[Fatalities]]</f>
        <v>0</v>
      </c>
      <c r="O3346">
        <v>17776</v>
      </c>
      <c r="P3346">
        <v>27</v>
      </c>
      <c r="Q3346">
        <v>27</v>
      </c>
      <c r="R3346">
        <v>0</v>
      </c>
      <c r="S3346" s="2" t="s">
        <v>11219</v>
      </c>
    </row>
    <row r="3347" spans="1:19" x14ac:dyDescent="0.3">
      <c r="A3347" s="1">
        <v>30030</v>
      </c>
      <c r="B3347" s="4" t="str">
        <f>TEXT(Airplane_Crashes_and_Fatalities[[#This Row],[Date]],"yyyy")</f>
        <v>1982</v>
      </c>
      <c r="C3347" s="1" t="str">
        <f>TEXT(Airplane_Crashes_and_Fatalities[[#This Row],[Date]],"mmm")</f>
        <v>Mar</v>
      </c>
      <c r="D3347" s="5">
        <f>DAY(Airplane_Crashes_and_Fatalities[[#This Row],[Date]])</f>
        <v>20</v>
      </c>
      <c r="F3347" s="2" t="s">
        <v>22674</v>
      </c>
      <c r="G3347" s="2" t="s">
        <v>20218</v>
      </c>
      <c r="H3347" s="2"/>
      <c r="I3347" s="2" t="s">
        <v>3255</v>
      </c>
      <c r="J3347" s="2"/>
      <c r="K3347" s="2" t="s">
        <v>11220</v>
      </c>
      <c r="L3347" s="2" t="s">
        <v>8549</v>
      </c>
      <c r="M3347" t="s">
        <v>11221</v>
      </c>
      <c r="N3347">
        <f>Airplane_Crashes_and_Fatalities[[#This Row],[Aboard]]-Airplane_Crashes_and_Fatalities[[#This Row],[Fatalities]]</f>
        <v>0</v>
      </c>
      <c r="O3347">
        <v>11078</v>
      </c>
      <c r="P3347">
        <v>27</v>
      </c>
      <c r="Q3347">
        <v>27</v>
      </c>
      <c r="R3347">
        <v>0</v>
      </c>
      <c r="S3347" s="2" t="s">
        <v>11222</v>
      </c>
    </row>
    <row r="3348" spans="1:19" x14ac:dyDescent="0.3">
      <c r="A3348" s="1">
        <v>30036</v>
      </c>
      <c r="B3348" s="4" t="str">
        <f>TEXT(Airplane_Crashes_and_Fatalities[[#This Row],[Date]],"yyyy")</f>
        <v>1982</v>
      </c>
      <c r="C3348" s="1" t="str">
        <f>TEXT(Airplane_Crashes_and_Fatalities[[#This Row],[Date]],"mmm")</f>
        <v>Mar</v>
      </c>
      <c r="D3348" s="5">
        <f>DAY(Airplane_Crashes_and_Fatalities[[#This Row],[Date]])</f>
        <v>26</v>
      </c>
      <c r="F3348" s="2" t="s">
        <v>22675</v>
      </c>
      <c r="G3348" s="2" t="s">
        <v>19762</v>
      </c>
      <c r="H3348" s="2"/>
      <c r="I3348" s="2" t="s">
        <v>6394</v>
      </c>
      <c r="J3348" s="2"/>
      <c r="K3348" s="2" t="s">
        <v>2428</v>
      </c>
      <c r="L3348" s="2" t="s">
        <v>4711</v>
      </c>
      <c r="M3348" t="s">
        <v>11223</v>
      </c>
      <c r="N3348">
        <f>Airplane_Crashes_and_Fatalities[[#This Row],[Aboard]]-Airplane_Crashes_and_Fatalities[[#This Row],[Fatalities]]</f>
        <v>0</v>
      </c>
      <c r="O3348">
        <v>212</v>
      </c>
      <c r="P3348">
        <v>21</v>
      </c>
      <c r="Q3348">
        <v>21</v>
      </c>
      <c r="R3348">
        <v>0</v>
      </c>
      <c r="S3348" s="2" t="s">
        <v>11224</v>
      </c>
    </row>
    <row r="3349" spans="1:19" x14ac:dyDescent="0.3">
      <c r="A3349" s="1">
        <v>30052</v>
      </c>
      <c r="B3349" s="4" t="str">
        <f>TEXT(Airplane_Crashes_and_Fatalities[[#This Row],[Date]],"yyyy")</f>
        <v>1982</v>
      </c>
      <c r="C3349" s="1" t="str">
        <f>TEXT(Airplane_Crashes_and_Fatalities[[#This Row],[Date]],"mmm")</f>
        <v>Apr</v>
      </c>
      <c r="D3349" s="5">
        <f>DAY(Airplane_Crashes_and_Fatalities[[#This Row],[Date]])</f>
        <v>11</v>
      </c>
      <c r="E3349" s="3">
        <v>0.73263888888888884</v>
      </c>
      <c r="F3349" s="2" t="s">
        <v>22676</v>
      </c>
      <c r="G3349" s="2" t="s">
        <v>20063</v>
      </c>
      <c r="H3349" s="2"/>
      <c r="I3349" s="2" t="s">
        <v>6206</v>
      </c>
      <c r="J3349" s="2"/>
      <c r="K3349" s="2" t="s">
        <v>11225</v>
      </c>
      <c r="L3349" s="2" t="s">
        <v>11226</v>
      </c>
      <c r="M3349" t="s">
        <v>11227</v>
      </c>
      <c r="N3349">
        <f>Airplane_Crashes_and_Fatalities[[#This Row],[Aboard]]-Airplane_Crashes_and_Fatalities[[#This Row],[Fatalities]]</f>
        <v>0</v>
      </c>
      <c r="P3349">
        <v>3</v>
      </c>
      <c r="Q3349">
        <v>3</v>
      </c>
      <c r="R3349">
        <v>0</v>
      </c>
      <c r="S3349" s="2" t="s">
        <v>11228</v>
      </c>
    </row>
    <row r="3350" spans="1:19" x14ac:dyDescent="0.3">
      <c r="A3350" s="1">
        <v>30054</v>
      </c>
      <c r="B3350" s="4" t="str">
        <f>TEXT(Airplane_Crashes_and_Fatalities[[#This Row],[Date]],"yyyy")</f>
        <v>1982</v>
      </c>
      <c r="C3350" s="1" t="str">
        <f>TEXT(Airplane_Crashes_and_Fatalities[[#This Row],[Date]],"mmm")</f>
        <v>Apr</v>
      </c>
      <c r="D3350" s="5">
        <f>DAY(Airplane_Crashes_and_Fatalities[[#This Row],[Date]])</f>
        <v>13</v>
      </c>
      <c r="E3350" s="3">
        <v>0.61111111111111116</v>
      </c>
      <c r="F3350" s="2" t="s">
        <v>22677</v>
      </c>
      <c r="G3350" s="2" t="s">
        <v>20711</v>
      </c>
      <c r="H3350" s="2"/>
      <c r="I3350" s="2" t="s">
        <v>1718</v>
      </c>
      <c r="J3350" s="2"/>
      <c r="K3350" s="2" t="s">
        <v>11229</v>
      </c>
      <c r="L3350" s="2" t="s">
        <v>7352</v>
      </c>
      <c r="M3350" t="s">
        <v>11230</v>
      </c>
      <c r="N3350">
        <f>Airplane_Crashes_and_Fatalities[[#This Row],[Aboard]]-Airplane_Crashes_and_Fatalities[[#This Row],[Fatalities]]</f>
        <v>0</v>
      </c>
      <c r="O3350">
        <v>4645</v>
      </c>
      <c r="P3350">
        <v>27</v>
      </c>
      <c r="Q3350">
        <v>27</v>
      </c>
      <c r="R3350">
        <v>0</v>
      </c>
      <c r="S3350" s="2" t="s">
        <v>11231</v>
      </c>
    </row>
    <row r="3351" spans="1:19" x14ac:dyDescent="0.3">
      <c r="A3351" s="1">
        <v>30067</v>
      </c>
      <c r="B3351" s="4" t="str">
        <f>TEXT(Airplane_Crashes_and_Fatalities[[#This Row],[Date]],"yyyy")</f>
        <v>1982</v>
      </c>
      <c r="C3351" s="1" t="str">
        <f>TEXT(Airplane_Crashes_and_Fatalities[[#This Row],[Date]],"mmm")</f>
        <v>Apr</v>
      </c>
      <c r="D3351" s="5">
        <f>DAY(Airplane_Crashes_and_Fatalities[[#This Row],[Date]])</f>
        <v>26</v>
      </c>
      <c r="E3351" s="3">
        <v>0.69791666666666674</v>
      </c>
      <c r="F3351" s="2" t="s">
        <v>22678</v>
      </c>
      <c r="G3351" s="2" t="s">
        <v>22679</v>
      </c>
      <c r="H3351" s="2" t="s">
        <v>19737</v>
      </c>
      <c r="I3351" s="2" t="s">
        <v>9463</v>
      </c>
      <c r="J3351" s="2" t="s">
        <v>19346</v>
      </c>
      <c r="K3351" s="2" t="s">
        <v>11232</v>
      </c>
      <c r="L3351" s="2" t="s">
        <v>10412</v>
      </c>
      <c r="M3351" t="s">
        <v>11233</v>
      </c>
      <c r="N3351">
        <f>Airplane_Crashes_and_Fatalities[[#This Row],[Aboard]]-Airplane_Crashes_and_Fatalities[[#This Row],[Fatalities]]</f>
        <v>0</v>
      </c>
      <c r="O3351">
        <v>2170</v>
      </c>
      <c r="P3351">
        <v>112</v>
      </c>
      <c r="Q3351">
        <v>112</v>
      </c>
      <c r="R3351">
        <v>0</v>
      </c>
      <c r="S3351" s="2" t="s">
        <v>11234</v>
      </c>
    </row>
    <row r="3352" spans="1:19" x14ac:dyDescent="0.3">
      <c r="A3352" s="1">
        <v>30069</v>
      </c>
      <c r="B3352" s="4" t="str">
        <f>TEXT(Airplane_Crashes_and_Fatalities[[#This Row],[Date]],"yyyy")</f>
        <v>1982</v>
      </c>
      <c r="C3352" s="1" t="str">
        <f>TEXT(Airplane_Crashes_and_Fatalities[[#This Row],[Date]],"mmm")</f>
        <v>Apr</v>
      </c>
      <c r="D3352" s="5">
        <f>DAY(Airplane_Crashes_and_Fatalities[[#This Row],[Date]])</f>
        <v>28</v>
      </c>
      <c r="E3352" s="3">
        <v>0.89861111111111103</v>
      </c>
      <c r="F3352" s="2" t="s">
        <v>22680</v>
      </c>
      <c r="G3352" s="2" t="s">
        <v>21017</v>
      </c>
      <c r="H3352" s="2"/>
      <c r="I3352" s="2" t="s">
        <v>6206</v>
      </c>
      <c r="J3352" s="2"/>
      <c r="K3352" s="2" t="s">
        <v>11235</v>
      </c>
      <c r="L3352" s="2" t="s">
        <v>6968</v>
      </c>
      <c r="M3352" t="s">
        <v>11236</v>
      </c>
      <c r="N3352">
        <f>Airplane_Crashes_and_Fatalities[[#This Row],[Aboard]]-Airplane_Crashes_and_Fatalities[[#This Row],[Fatalities]]</f>
        <v>0</v>
      </c>
      <c r="P3352">
        <v>2</v>
      </c>
      <c r="Q3352">
        <v>2</v>
      </c>
      <c r="R3352">
        <v>0</v>
      </c>
      <c r="S3352" s="2" t="s">
        <v>11237</v>
      </c>
    </row>
    <row r="3353" spans="1:19" x14ac:dyDescent="0.3">
      <c r="A3353" s="1">
        <v>30071</v>
      </c>
      <c r="B3353" s="4" t="str">
        <f>TEXT(Airplane_Crashes_and_Fatalities[[#This Row],[Date]],"yyyy")</f>
        <v>1982</v>
      </c>
      <c r="C3353" s="1" t="str">
        <f>TEXT(Airplane_Crashes_and_Fatalities[[#This Row],[Date]],"mmm")</f>
        <v>Apr</v>
      </c>
      <c r="D3353" s="5">
        <f>DAY(Airplane_Crashes_and_Fatalities[[#This Row],[Date]])</f>
        <v>30</v>
      </c>
      <c r="F3353" s="2" t="s">
        <v>11238</v>
      </c>
      <c r="G3353" s="2" t="s">
        <v>24275</v>
      </c>
      <c r="H3353" s="2"/>
      <c r="I3353" s="2" t="s">
        <v>11239</v>
      </c>
      <c r="J3353" s="2"/>
      <c r="K3353" s="2"/>
      <c r="L3353" s="2" t="s">
        <v>10722</v>
      </c>
      <c r="M3353" t="s">
        <v>11240</v>
      </c>
      <c r="N3353">
        <f>Airplane_Crashes_and_Fatalities[[#This Row],[Aboard]]-Airplane_Crashes_and_Fatalities[[#This Row],[Fatalities]]</f>
        <v>0</v>
      </c>
      <c r="O3353">
        <v>760038</v>
      </c>
      <c r="P3353">
        <v>13</v>
      </c>
      <c r="Q3353">
        <v>13</v>
      </c>
      <c r="R3353">
        <v>0</v>
      </c>
      <c r="S3353" s="2"/>
    </row>
    <row r="3354" spans="1:19" x14ac:dyDescent="0.3">
      <c r="A3354" s="1">
        <v>30080</v>
      </c>
      <c r="B3354" s="4" t="str">
        <f>TEXT(Airplane_Crashes_and_Fatalities[[#This Row],[Date]],"yyyy")</f>
        <v>1982</v>
      </c>
      <c r="C3354" s="1" t="str">
        <f>TEXT(Airplane_Crashes_and_Fatalities[[#This Row],[Date]],"mmm")</f>
        <v>May</v>
      </c>
      <c r="D3354" s="5">
        <f>DAY(Airplane_Crashes_and_Fatalities[[#This Row],[Date]])</f>
        <v>9</v>
      </c>
      <c r="F3354" s="2" t="s">
        <v>22349</v>
      </c>
      <c r="G3354" s="2" t="s">
        <v>21645</v>
      </c>
      <c r="H3354" s="2"/>
      <c r="I3354" s="2" t="s">
        <v>9783</v>
      </c>
      <c r="J3354" s="2"/>
      <c r="K3354" s="2"/>
      <c r="L3354" s="2" t="s">
        <v>11241</v>
      </c>
      <c r="M3354" t="s">
        <v>11242</v>
      </c>
      <c r="N3354">
        <f>Airplane_Crashes_and_Fatalities[[#This Row],[Aboard]]-Airplane_Crashes_and_Fatalities[[#This Row],[Fatalities]]</f>
        <v>2</v>
      </c>
      <c r="O3354">
        <v>15</v>
      </c>
      <c r="P3354">
        <v>49</v>
      </c>
      <c r="Q3354">
        <v>47</v>
      </c>
      <c r="R3354">
        <v>0</v>
      </c>
      <c r="S3354" s="2" t="s">
        <v>11243</v>
      </c>
    </row>
    <row r="3355" spans="1:19" x14ac:dyDescent="0.3">
      <c r="A3355" s="1">
        <v>30083</v>
      </c>
      <c r="B3355" s="4" t="str">
        <f>TEXT(Airplane_Crashes_and_Fatalities[[#This Row],[Date]],"yyyy")</f>
        <v>1982</v>
      </c>
      <c r="C3355" s="1" t="str">
        <f>TEXT(Airplane_Crashes_and_Fatalities[[#This Row],[Date]],"mmm")</f>
        <v>May</v>
      </c>
      <c r="D3355" s="5">
        <f>DAY(Airplane_Crashes_and_Fatalities[[#This Row],[Date]])</f>
        <v>12</v>
      </c>
      <c r="F3355" s="2" t="s">
        <v>22681</v>
      </c>
      <c r="G3355" s="2" t="s">
        <v>19979</v>
      </c>
      <c r="H3355" s="2"/>
      <c r="I3355" s="2" t="s">
        <v>1718</v>
      </c>
      <c r="J3355" s="2"/>
      <c r="K3355" s="2" t="s">
        <v>633</v>
      </c>
      <c r="L3355" s="2" t="s">
        <v>6210</v>
      </c>
      <c r="M3355" t="s">
        <v>11244</v>
      </c>
      <c r="N3355">
        <f>Airplane_Crashes_and_Fatalities[[#This Row],[Aboard]]-Airplane_Crashes_and_Fatalities[[#This Row],[Fatalities]]</f>
        <v>0</v>
      </c>
      <c r="O3355">
        <v>4033</v>
      </c>
      <c r="P3355">
        <v>7</v>
      </c>
      <c r="Q3355">
        <v>7</v>
      </c>
      <c r="R3355">
        <v>0</v>
      </c>
      <c r="S3355" s="2" t="s">
        <v>11245</v>
      </c>
    </row>
    <row r="3356" spans="1:19" x14ac:dyDescent="0.3">
      <c r="A3356" s="1">
        <v>30090</v>
      </c>
      <c r="B3356" s="4" t="str">
        <f>TEXT(Airplane_Crashes_and_Fatalities[[#This Row],[Date]],"yyyy")</f>
        <v>1982</v>
      </c>
      <c r="C3356" s="1" t="str">
        <f>TEXT(Airplane_Crashes_and_Fatalities[[#This Row],[Date]],"mmm")</f>
        <v>May</v>
      </c>
      <c r="D3356" s="5">
        <f>DAY(Airplane_Crashes_and_Fatalities[[#This Row],[Date]])</f>
        <v>19</v>
      </c>
      <c r="E3356" s="3">
        <v>0.80208333333333326</v>
      </c>
      <c r="F3356" s="2" t="s">
        <v>1003</v>
      </c>
      <c r="G3356" s="2"/>
      <c r="H3356" s="2"/>
      <c r="I3356" s="2" t="s">
        <v>2115</v>
      </c>
      <c r="J3356" s="2"/>
      <c r="K3356" s="2"/>
      <c r="L3356" s="2" t="s">
        <v>11246</v>
      </c>
      <c r="M3356" t="s">
        <v>11247</v>
      </c>
      <c r="N3356">
        <f>Airplane_Crashes_and_Fatalities[[#This Row],[Aboard]]-Airplane_Crashes_and_Fatalities[[#This Row],[Fatalities]]</f>
        <v>9</v>
      </c>
      <c r="P3356">
        <v>30</v>
      </c>
      <c r="Q3356">
        <v>21</v>
      </c>
      <c r="R3356">
        <v>0</v>
      </c>
      <c r="S3356" s="2" t="s">
        <v>11248</v>
      </c>
    </row>
    <row r="3357" spans="1:19" x14ac:dyDescent="0.3">
      <c r="A3357" s="1">
        <v>30096</v>
      </c>
      <c r="B3357" s="4" t="str">
        <f>TEXT(Airplane_Crashes_and_Fatalities[[#This Row],[Date]],"yyyy")</f>
        <v>1982</v>
      </c>
      <c r="C3357" s="1" t="str">
        <f>TEXT(Airplane_Crashes_and_Fatalities[[#This Row],[Date]],"mmm")</f>
        <v>May</v>
      </c>
      <c r="D3357" s="5">
        <f>DAY(Airplane_Crashes_and_Fatalities[[#This Row],[Date]])</f>
        <v>25</v>
      </c>
      <c r="F3357" s="2" t="s">
        <v>22682</v>
      </c>
      <c r="G3357" s="2" t="s">
        <v>19819</v>
      </c>
      <c r="H3357" s="2"/>
      <c r="I3357" s="2" t="s">
        <v>1723</v>
      </c>
      <c r="J3357" s="2"/>
      <c r="K3357" s="2"/>
      <c r="L3357" s="2" t="s">
        <v>11249</v>
      </c>
      <c r="M3357" t="s">
        <v>11250</v>
      </c>
      <c r="N3357">
        <f>Airplane_Crashes_and_Fatalities[[#This Row],[Aboard]]-Airplane_Crashes_and_Fatalities[[#This Row],[Fatalities]]</f>
        <v>116</v>
      </c>
      <c r="O3357">
        <v>20907</v>
      </c>
      <c r="P3357">
        <v>118</v>
      </c>
      <c r="Q3357">
        <v>2</v>
      </c>
      <c r="R3357">
        <v>0</v>
      </c>
      <c r="S3357" s="2" t="s">
        <v>11251</v>
      </c>
    </row>
    <row r="3358" spans="1:19" x14ac:dyDescent="0.3">
      <c r="A3358" s="1">
        <v>30099</v>
      </c>
      <c r="B3358" s="4" t="str">
        <f>TEXT(Airplane_Crashes_and_Fatalities[[#This Row],[Date]],"yyyy")</f>
        <v>1982</v>
      </c>
      <c r="C3358" s="1" t="str">
        <f>TEXT(Airplane_Crashes_and_Fatalities[[#This Row],[Date]],"mmm")</f>
        <v>May</v>
      </c>
      <c r="D3358" s="5">
        <f>DAY(Airplane_Crashes_and_Fatalities[[#This Row],[Date]])</f>
        <v>28</v>
      </c>
      <c r="F3358" s="2" t="s">
        <v>22683</v>
      </c>
      <c r="G3358" s="2" t="s">
        <v>20218</v>
      </c>
      <c r="H3358" s="2"/>
      <c r="I3358" s="2" t="s">
        <v>6779</v>
      </c>
      <c r="J3358" s="2"/>
      <c r="K3358" s="2"/>
      <c r="L3358" s="2" t="s">
        <v>11252</v>
      </c>
      <c r="M3358" t="s">
        <v>11253</v>
      </c>
      <c r="N3358">
        <f>Airplane_Crashes_and_Fatalities[[#This Row],[Aboard]]-Airplane_Crashes_and_Fatalities[[#This Row],[Fatalities]]</f>
        <v>0</v>
      </c>
      <c r="O3358">
        <v>1258</v>
      </c>
      <c r="P3358">
        <v>10</v>
      </c>
      <c r="Q3358">
        <v>10</v>
      </c>
      <c r="R3358">
        <v>0</v>
      </c>
      <c r="S3358" s="2" t="s">
        <v>11254</v>
      </c>
    </row>
    <row r="3359" spans="1:19" x14ac:dyDescent="0.3">
      <c r="A3359" s="1">
        <v>30103</v>
      </c>
      <c r="B3359" s="4" t="str">
        <f>TEXT(Airplane_Crashes_and_Fatalities[[#This Row],[Date]],"yyyy")</f>
        <v>1982</v>
      </c>
      <c r="C3359" s="1" t="str">
        <f>TEXT(Airplane_Crashes_and_Fatalities[[#This Row],[Date]],"mmm")</f>
        <v>Jun</v>
      </c>
      <c r="D3359" s="5">
        <f>DAY(Airplane_Crashes_and_Fatalities[[#This Row],[Date]])</f>
        <v>1</v>
      </c>
      <c r="E3359" s="3">
        <v>0.61111111111111116</v>
      </c>
      <c r="F3359" s="2" t="s">
        <v>22684</v>
      </c>
      <c r="G3359" s="2" t="s">
        <v>20726</v>
      </c>
      <c r="H3359" s="2"/>
      <c r="I3359" s="2" t="s">
        <v>6760</v>
      </c>
      <c r="J3359" s="2"/>
      <c r="K3359" s="2"/>
      <c r="L3359" s="2" t="s">
        <v>6155</v>
      </c>
      <c r="M3359" t="s">
        <v>11255</v>
      </c>
      <c r="N3359">
        <f>Airplane_Crashes_and_Fatalities[[#This Row],[Aboard]]-Airplane_Crashes_and_Fatalities[[#This Row],[Fatalities]]</f>
        <v>0</v>
      </c>
      <c r="P3359">
        <v>53</v>
      </c>
      <c r="Q3359">
        <v>53</v>
      </c>
      <c r="R3359">
        <v>0</v>
      </c>
      <c r="S3359" s="2" t="s">
        <v>11256</v>
      </c>
    </row>
    <row r="3360" spans="1:19" x14ac:dyDescent="0.3">
      <c r="A3360" s="1">
        <v>30110</v>
      </c>
      <c r="B3360" s="4" t="str">
        <f>TEXT(Airplane_Crashes_and_Fatalities[[#This Row],[Date]],"yyyy")</f>
        <v>1982</v>
      </c>
      <c r="C3360" s="1" t="str">
        <f>TEXT(Airplane_Crashes_and_Fatalities[[#This Row],[Date]],"mmm")</f>
        <v>Jun</v>
      </c>
      <c r="D3360" s="5">
        <f>DAY(Airplane_Crashes_and_Fatalities[[#This Row],[Date]])</f>
        <v>8</v>
      </c>
      <c r="E3360" s="3">
        <v>0.10069444444444442</v>
      </c>
      <c r="F3360" s="2" t="s">
        <v>22685</v>
      </c>
      <c r="G3360" s="2" t="s">
        <v>19819</v>
      </c>
      <c r="H3360" s="2"/>
      <c r="I3360" s="2" t="s">
        <v>1723</v>
      </c>
      <c r="J3360" s="2" t="s">
        <v>19247</v>
      </c>
      <c r="K3360" s="2" t="s">
        <v>4660</v>
      </c>
      <c r="L3360" s="2" t="s">
        <v>11257</v>
      </c>
      <c r="M3360" t="s">
        <v>11258</v>
      </c>
      <c r="N3360">
        <f>Airplane_Crashes_and_Fatalities[[#This Row],[Aboard]]-Airplane_Crashes_and_Fatalities[[#This Row],[Fatalities]]</f>
        <v>0</v>
      </c>
      <c r="O3360" t="s">
        <v>11259</v>
      </c>
      <c r="P3360">
        <v>137</v>
      </c>
      <c r="Q3360">
        <v>137</v>
      </c>
      <c r="R3360">
        <v>0</v>
      </c>
      <c r="S3360" s="2" t="s">
        <v>11260</v>
      </c>
    </row>
    <row r="3361" spans="1:19" x14ac:dyDescent="0.3">
      <c r="A3361" s="1">
        <v>30114</v>
      </c>
      <c r="B3361" s="4" t="str">
        <f>TEXT(Airplane_Crashes_and_Fatalities[[#This Row],[Date]],"yyyy")</f>
        <v>1982</v>
      </c>
      <c r="C3361" s="1" t="str">
        <f>TEXT(Airplane_Crashes_and_Fatalities[[#This Row],[Date]],"mmm")</f>
        <v>Jun</v>
      </c>
      <c r="D3361" s="5">
        <f>DAY(Airplane_Crashes_and_Fatalities[[#This Row],[Date]])</f>
        <v>12</v>
      </c>
      <c r="F3361" s="2" t="s">
        <v>22686</v>
      </c>
      <c r="G3361" s="2" t="s">
        <v>19819</v>
      </c>
      <c r="H3361" s="2"/>
      <c r="I3361" s="2" t="s">
        <v>10064</v>
      </c>
      <c r="J3361" s="2"/>
      <c r="K3361" s="2" t="s">
        <v>11261</v>
      </c>
      <c r="L3361" s="2" t="s">
        <v>11262</v>
      </c>
      <c r="M3361" t="s">
        <v>11263</v>
      </c>
      <c r="N3361">
        <f>Airplane_Crashes_and_Fatalities[[#This Row],[Aboard]]-Airplane_Crashes_and_Fatalities[[#This Row],[Fatalities]]</f>
        <v>0</v>
      </c>
      <c r="O3361">
        <v>536</v>
      </c>
      <c r="P3361">
        <v>44</v>
      </c>
      <c r="Q3361">
        <v>44</v>
      </c>
      <c r="R3361">
        <v>0</v>
      </c>
      <c r="S3361" s="2" t="s">
        <v>11264</v>
      </c>
    </row>
    <row r="3362" spans="1:19" x14ac:dyDescent="0.3">
      <c r="A3362" s="1">
        <v>30124</v>
      </c>
      <c r="B3362" s="4" t="str">
        <f>TEXT(Airplane_Crashes_and_Fatalities[[#This Row],[Date]],"yyyy")</f>
        <v>1982</v>
      </c>
      <c r="C3362" s="1" t="str">
        <f>TEXT(Airplane_Crashes_and_Fatalities[[#This Row],[Date]],"mmm")</f>
        <v>Jun</v>
      </c>
      <c r="D3362" s="5">
        <f>DAY(Airplane_Crashes_and_Fatalities[[#This Row],[Date]])</f>
        <v>22</v>
      </c>
      <c r="F3362" s="2" t="s">
        <v>22687</v>
      </c>
      <c r="G3362" s="2" t="s">
        <v>20163</v>
      </c>
      <c r="H3362" s="2"/>
      <c r="I3362" s="2" t="s">
        <v>2608</v>
      </c>
      <c r="J3362" s="2"/>
      <c r="K3362" s="2" t="s">
        <v>11265</v>
      </c>
      <c r="L3362" s="2" t="s">
        <v>6428</v>
      </c>
      <c r="M3362" t="s">
        <v>11266</v>
      </c>
      <c r="N3362">
        <f>Airplane_Crashes_and_Fatalities[[#This Row],[Aboard]]-Airplane_Crashes_and_Fatalities[[#This Row],[Fatalities]]</f>
        <v>94</v>
      </c>
      <c r="O3362" t="s">
        <v>11267</v>
      </c>
      <c r="P3362">
        <v>111</v>
      </c>
      <c r="Q3362">
        <v>17</v>
      </c>
      <c r="R3362">
        <v>0</v>
      </c>
      <c r="S3362" s="2" t="s">
        <v>11268</v>
      </c>
    </row>
    <row r="3363" spans="1:19" x14ac:dyDescent="0.3">
      <c r="A3363" s="1">
        <v>30135</v>
      </c>
      <c r="B3363" s="4" t="str">
        <f>TEXT(Airplane_Crashes_and_Fatalities[[#This Row],[Date]],"yyyy")</f>
        <v>1982</v>
      </c>
      <c r="C3363" s="1" t="str">
        <f>TEXT(Airplane_Crashes_and_Fatalities[[#This Row],[Date]],"mmm")</f>
        <v>Jul</v>
      </c>
      <c r="D3363" s="5">
        <f>DAY(Airplane_Crashes_and_Fatalities[[#This Row],[Date]])</f>
        <v>3</v>
      </c>
      <c r="F3363" s="2" t="s">
        <v>22688</v>
      </c>
      <c r="G3363" s="2" t="s">
        <v>22484</v>
      </c>
      <c r="H3363" s="2"/>
      <c r="I3363" s="2" t="s">
        <v>11269</v>
      </c>
      <c r="J3363" s="2"/>
      <c r="K3363" s="2"/>
      <c r="L3363" s="2" t="s">
        <v>11095</v>
      </c>
      <c r="M3363" t="s">
        <v>11270</v>
      </c>
      <c r="N3363">
        <f>Airplane_Crashes_and_Fatalities[[#This Row],[Aboard]]-Airplane_Crashes_and_Fatalities[[#This Row],[Fatalities]]</f>
        <v>0</v>
      </c>
      <c r="O3363" t="s">
        <v>11271</v>
      </c>
      <c r="P3363">
        <v>12</v>
      </c>
      <c r="Q3363">
        <v>12</v>
      </c>
      <c r="R3363">
        <v>0</v>
      </c>
      <c r="S3363" s="2"/>
    </row>
    <row r="3364" spans="1:19" x14ac:dyDescent="0.3">
      <c r="A3364" s="1">
        <v>30138</v>
      </c>
      <c r="B3364" s="4" t="str">
        <f>TEXT(Airplane_Crashes_and_Fatalities[[#This Row],[Date]],"yyyy")</f>
        <v>1982</v>
      </c>
      <c r="C3364" s="1" t="str">
        <f>TEXT(Airplane_Crashes_and_Fatalities[[#This Row],[Date]],"mmm")</f>
        <v>Jul</v>
      </c>
      <c r="D3364" s="5">
        <f>DAY(Airplane_Crashes_and_Fatalities[[#This Row],[Date]])</f>
        <v>6</v>
      </c>
      <c r="E3364" s="3">
        <v>3.4722222222223209E-3</v>
      </c>
      <c r="F3364" s="2" t="s">
        <v>1081</v>
      </c>
      <c r="G3364" s="2" t="s">
        <v>19866</v>
      </c>
      <c r="H3364" s="2"/>
      <c r="I3364" s="2" t="s">
        <v>2306</v>
      </c>
      <c r="J3364" s="2" t="s">
        <v>19250</v>
      </c>
      <c r="K3364" s="2"/>
      <c r="L3364" s="2" t="s">
        <v>9839</v>
      </c>
      <c r="M3364" t="s">
        <v>11272</v>
      </c>
      <c r="N3364">
        <f>Airplane_Crashes_and_Fatalities[[#This Row],[Aboard]]-Airplane_Crashes_and_Fatalities[[#This Row],[Fatalities]]</f>
        <v>0</v>
      </c>
      <c r="O3364">
        <v>4037536</v>
      </c>
      <c r="P3364">
        <v>90</v>
      </c>
      <c r="Q3364">
        <v>90</v>
      </c>
      <c r="R3364">
        <v>0</v>
      </c>
      <c r="S3364" s="2" t="s">
        <v>11273</v>
      </c>
    </row>
    <row r="3365" spans="1:19" x14ac:dyDescent="0.3">
      <c r="A3365" s="1">
        <v>30141</v>
      </c>
      <c r="B3365" s="4" t="str">
        <f>TEXT(Airplane_Crashes_and_Fatalities[[#This Row],[Date]],"yyyy")</f>
        <v>1982</v>
      </c>
      <c r="C3365" s="1" t="str">
        <f>TEXT(Airplane_Crashes_and_Fatalities[[#This Row],[Date]],"mmm")</f>
        <v>Jul</v>
      </c>
      <c r="D3365" s="5">
        <f>DAY(Airplane_Crashes_and_Fatalities[[#This Row],[Date]])</f>
        <v>9</v>
      </c>
      <c r="E3365" s="3">
        <v>0.67291666666666661</v>
      </c>
      <c r="F3365" s="2" t="s">
        <v>22689</v>
      </c>
      <c r="G3365" s="2" t="s">
        <v>21480</v>
      </c>
      <c r="H3365" s="2"/>
      <c r="I3365" s="2" t="s">
        <v>1213</v>
      </c>
      <c r="J3365" s="2" t="s">
        <v>19347</v>
      </c>
      <c r="K3365" s="2" t="s">
        <v>11274</v>
      </c>
      <c r="L3365" s="2" t="s">
        <v>10160</v>
      </c>
      <c r="M3365" t="s">
        <v>11275</v>
      </c>
      <c r="N3365">
        <f>Airplane_Crashes_and_Fatalities[[#This Row],[Aboard]]-Airplane_Crashes_and_Fatalities[[#This Row],[Fatalities]]</f>
        <v>0</v>
      </c>
      <c r="O3365" t="s">
        <v>11276</v>
      </c>
      <c r="P3365">
        <v>145</v>
      </c>
      <c r="Q3365">
        <v>145</v>
      </c>
      <c r="R3365">
        <v>8</v>
      </c>
      <c r="S3365" s="2" t="s">
        <v>11277</v>
      </c>
    </row>
    <row r="3366" spans="1:19" x14ac:dyDescent="0.3">
      <c r="A3366" s="1">
        <v>30143</v>
      </c>
      <c r="B3366" s="4" t="str">
        <f>TEXT(Airplane_Crashes_and_Fatalities[[#This Row],[Date]],"yyyy")</f>
        <v>1982</v>
      </c>
      <c r="C3366" s="1" t="str">
        <f>TEXT(Airplane_Crashes_and_Fatalities[[#This Row],[Date]],"mmm")</f>
        <v>Jul</v>
      </c>
      <c r="D3366" s="5">
        <f>DAY(Airplane_Crashes_and_Fatalities[[#This Row],[Date]])</f>
        <v>11</v>
      </c>
      <c r="F3366" s="2" t="s">
        <v>22690</v>
      </c>
      <c r="G3366" s="2" t="s">
        <v>20426</v>
      </c>
      <c r="H3366" s="2"/>
      <c r="I3366" s="2" t="s">
        <v>2385</v>
      </c>
      <c r="J3366" s="2" t="s">
        <v>19348</v>
      </c>
      <c r="K3366" s="2"/>
      <c r="L3366" s="2" t="s">
        <v>11278</v>
      </c>
      <c r="M3366" t="s">
        <v>11279</v>
      </c>
      <c r="N3366">
        <f>Airplane_Crashes_and_Fatalities[[#This Row],[Aboard]]-Airplane_Crashes_and_Fatalities[[#This Row],[Fatalities]]</f>
        <v>26</v>
      </c>
      <c r="O3366">
        <v>1636</v>
      </c>
      <c r="P3366">
        <v>30</v>
      </c>
      <c r="Q3366">
        <v>4</v>
      </c>
      <c r="R3366">
        <v>0</v>
      </c>
      <c r="S3366" s="2" t="s">
        <v>11280</v>
      </c>
    </row>
    <row r="3367" spans="1:19" x14ac:dyDescent="0.3">
      <c r="A3367" s="1">
        <v>30146</v>
      </c>
      <c r="B3367" s="4" t="str">
        <f>TEXT(Airplane_Crashes_and_Fatalities[[#This Row],[Date]],"yyyy")</f>
        <v>1982</v>
      </c>
      <c r="C3367" s="1" t="str">
        <f>TEXT(Airplane_Crashes_and_Fatalities[[#This Row],[Date]],"mmm")</f>
        <v>Jul</v>
      </c>
      <c r="D3367" s="5">
        <f>DAY(Airplane_Crashes_and_Fatalities[[#This Row],[Date]])</f>
        <v>14</v>
      </c>
      <c r="E3367" s="3">
        <v>0.86736111111111103</v>
      </c>
      <c r="F3367" s="2" t="s">
        <v>22691</v>
      </c>
      <c r="G3367" s="2" t="s">
        <v>19789</v>
      </c>
      <c r="H3367" s="2"/>
      <c r="I3367" s="2" t="s">
        <v>6206</v>
      </c>
      <c r="J3367" s="2"/>
      <c r="K3367" s="2" t="s">
        <v>11281</v>
      </c>
      <c r="L3367" s="2" t="s">
        <v>11282</v>
      </c>
      <c r="M3367" t="s">
        <v>11283</v>
      </c>
      <c r="N3367">
        <f>Airplane_Crashes_and_Fatalities[[#This Row],[Aboard]]-Airplane_Crashes_and_Fatalities[[#This Row],[Fatalities]]</f>
        <v>0</v>
      </c>
      <c r="P3367">
        <v>4</v>
      </c>
      <c r="Q3367">
        <v>4</v>
      </c>
      <c r="R3367">
        <v>0</v>
      </c>
      <c r="S3367" s="2" t="s">
        <v>11284</v>
      </c>
    </row>
    <row r="3368" spans="1:19" x14ac:dyDescent="0.3">
      <c r="A3368" s="1">
        <v>30155</v>
      </c>
      <c r="B3368" s="4" t="str">
        <f>TEXT(Airplane_Crashes_and_Fatalities[[#This Row],[Date]],"yyyy")</f>
        <v>1982</v>
      </c>
      <c r="C3368" s="1" t="str">
        <f>TEXT(Airplane_Crashes_and_Fatalities[[#This Row],[Date]],"mmm")</f>
        <v>Jul</v>
      </c>
      <c r="D3368" s="5">
        <f>DAY(Airplane_Crashes_and_Fatalities[[#This Row],[Date]])</f>
        <v>23</v>
      </c>
      <c r="E3368" s="3">
        <v>0.10416666666666674</v>
      </c>
      <c r="F3368" s="2" t="s">
        <v>22692</v>
      </c>
      <c r="G3368" s="2" t="s">
        <v>19729</v>
      </c>
      <c r="H3368" s="2"/>
      <c r="I3368" s="2" t="s">
        <v>11285</v>
      </c>
      <c r="J3368" s="2"/>
      <c r="K3368" s="2" t="s">
        <v>11286</v>
      </c>
      <c r="L3368" s="2" t="s">
        <v>11287</v>
      </c>
      <c r="M3368" t="s">
        <v>11288</v>
      </c>
      <c r="N3368">
        <f>Airplane_Crashes_and_Fatalities[[#This Row],[Aboard]]-Airplane_Crashes_and_Fatalities[[#This Row],[Fatalities]]</f>
        <v>1</v>
      </c>
      <c r="O3368">
        <v>6414038</v>
      </c>
      <c r="P3368">
        <v>1</v>
      </c>
      <c r="Q3368">
        <v>0</v>
      </c>
      <c r="R3368">
        <v>3</v>
      </c>
      <c r="S3368" s="2" t="s">
        <v>11289</v>
      </c>
    </row>
    <row r="3369" spans="1:19" x14ac:dyDescent="0.3">
      <c r="A3369" s="1">
        <v>30156</v>
      </c>
      <c r="B3369" s="4" t="str">
        <f>TEXT(Airplane_Crashes_and_Fatalities[[#This Row],[Date]],"yyyy")</f>
        <v>1982</v>
      </c>
      <c r="C3369" s="1" t="str">
        <f>TEXT(Airplane_Crashes_and_Fatalities[[#This Row],[Date]],"mmm")</f>
        <v>Jul</v>
      </c>
      <c r="D3369" s="5">
        <f>DAY(Airplane_Crashes_and_Fatalities[[#This Row],[Date]])</f>
        <v>24</v>
      </c>
      <c r="E3369" s="3">
        <v>0.66666666666666674</v>
      </c>
      <c r="F3369" s="2" t="s">
        <v>20801</v>
      </c>
      <c r="G3369" s="2" t="s">
        <v>20063</v>
      </c>
      <c r="H3369" s="2"/>
      <c r="I3369" s="2" t="s">
        <v>6206</v>
      </c>
      <c r="J3369" s="2"/>
      <c r="K3369" s="2" t="s">
        <v>11290</v>
      </c>
      <c r="L3369" s="2" t="s">
        <v>8724</v>
      </c>
      <c r="M3369" t="s">
        <v>11291</v>
      </c>
      <c r="N3369">
        <f>Airplane_Crashes_and_Fatalities[[#This Row],[Aboard]]-Airplane_Crashes_and_Fatalities[[#This Row],[Fatalities]]</f>
        <v>0</v>
      </c>
      <c r="P3369">
        <v>4</v>
      </c>
      <c r="Q3369">
        <v>4</v>
      </c>
      <c r="R3369">
        <v>0</v>
      </c>
      <c r="S3369" s="2" t="s">
        <v>11292</v>
      </c>
    </row>
    <row r="3370" spans="1:19" x14ac:dyDescent="0.3">
      <c r="A3370" s="1">
        <v>30167</v>
      </c>
      <c r="B3370" s="4" t="str">
        <f>TEXT(Airplane_Crashes_and_Fatalities[[#This Row],[Date]],"yyyy")</f>
        <v>1982</v>
      </c>
      <c r="C3370" s="1" t="str">
        <f>TEXT(Airplane_Crashes_and_Fatalities[[#This Row],[Date]],"mmm")</f>
        <v>Aug</v>
      </c>
      <c r="D3370" s="5">
        <f>DAY(Airplane_Crashes_and_Fatalities[[#This Row],[Date]])</f>
        <v>4</v>
      </c>
      <c r="E3370" s="3">
        <v>0.17361111111111116</v>
      </c>
      <c r="F3370" s="2" t="s">
        <v>22693</v>
      </c>
      <c r="G3370" s="2" t="s">
        <v>20996</v>
      </c>
      <c r="H3370" s="2"/>
      <c r="I3370" s="2" t="s">
        <v>6206</v>
      </c>
      <c r="J3370" s="2"/>
      <c r="K3370" s="2" t="s">
        <v>11293</v>
      </c>
      <c r="L3370" s="2" t="s">
        <v>11294</v>
      </c>
      <c r="M3370" t="s">
        <v>11295</v>
      </c>
      <c r="N3370">
        <f>Airplane_Crashes_and_Fatalities[[#This Row],[Aboard]]-Airplane_Crashes_and_Fatalities[[#This Row],[Fatalities]]</f>
        <v>0</v>
      </c>
      <c r="P3370">
        <v>2</v>
      </c>
      <c r="Q3370">
        <v>2</v>
      </c>
      <c r="R3370">
        <v>0</v>
      </c>
      <c r="S3370" s="2" t="s">
        <v>11296</v>
      </c>
    </row>
    <row r="3371" spans="1:19" x14ac:dyDescent="0.3">
      <c r="A3371" s="1">
        <v>30174</v>
      </c>
      <c r="B3371" s="4" t="str">
        <f>TEXT(Airplane_Crashes_and_Fatalities[[#This Row],[Date]],"yyyy")</f>
        <v>1982</v>
      </c>
      <c r="C3371" s="1" t="str">
        <f>TEXT(Airplane_Crashes_and_Fatalities[[#This Row],[Date]],"mmm")</f>
        <v>Aug</v>
      </c>
      <c r="D3371" s="5">
        <f>DAY(Airplane_Crashes_and_Fatalities[[#This Row],[Date]])</f>
        <v>11</v>
      </c>
      <c r="F3371" s="2" t="s">
        <v>4234</v>
      </c>
      <c r="G3371" s="2"/>
      <c r="H3371" s="2"/>
      <c r="I3371" s="2" t="s">
        <v>1213</v>
      </c>
      <c r="J3371" s="2" t="s">
        <v>19349</v>
      </c>
      <c r="K3371" s="2" t="s">
        <v>11297</v>
      </c>
      <c r="L3371" s="2" t="s">
        <v>8066</v>
      </c>
      <c r="M3371" t="s">
        <v>11298</v>
      </c>
      <c r="N3371">
        <f>Airplane_Crashes_and_Fatalities[[#This Row],[Aboard]]-Airplane_Crashes_and_Fatalities[[#This Row],[Fatalities]]</f>
        <v>-1</v>
      </c>
      <c r="O3371" t="s">
        <v>11299</v>
      </c>
      <c r="Q3371">
        <v>1</v>
      </c>
      <c r="R3371">
        <v>0</v>
      </c>
      <c r="S3371" s="2" t="s">
        <v>11300</v>
      </c>
    </row>
    <row r="3372" spans="1:19" x14ac:dyDescent="0.3">
      <c r="A3372" s="1">
        <v>30175</v>
      </c>
      <c r="B3372" s="4" t="str">
        <f>TEXT(Airplane_Crashes_and_Fatalities[[#This Row],[Date]],"yyyy")</f>
        <v>1982</v>
      </c>
      <c r="C3372" s="1" t="str">
        <f>TEXT(Airplane_Crashes_and_Fatalities[[#This Row],[Date]],"mmm")</f>
        <v>Aug</v>
      </c>
      <c r="D3372" s="5">
        <f>DAY(Airplane_Crashes_and_Fatalities[[#This Row],[Date]])</f>
        <v>12</v>
      </c>
      <c r="F3372" s="2" t="s">
        <v>22694</v>
      </c>
      <c r="G3372" s="2" t="s">
        <v>21040</v>
      </c>
      <c r="H3372" s="2"/>
      <c r="I3372" s="2" t="s">
        <v>8409</v>
      </c>
      <c r="J3372" s="2"/>
      <c r="K3372" s="2"/>
      <c r="L3372" s="2" t="s">
        <v>8545</v>
      </c>
      <c r="M3372" t="s">
        <v>11301</v>
      </c>
      <c r="N3372">
        <f>Airplane_Crashes_and_Fatalities[[#This Row],[Aboard]]-Airplane_Crashes_and_Fatalities[[#This Row],[Fatalities]]</f>
        <v>0</v>
      </c>
      <c r="O3372">
        <v>501</v>
      </c>
      <c r="P3372">
        <v>8</v>
      </c>
      <c r="Q3372">
        <v>8</v>
      </c>
      <c r="R3372">
        <v>0</v>
      </c>
      <c r="S3372" s="2" t="s">
        <v>11302</v>
      </c>
    </row>
    <row r="3373" spans="1:19" x14ac:dyDescent="0.3">
      <c r="A3373" s="1">
        <v>30177</v>
      </c>
      <c r="B3373" s="4" t="str">
        <f>TEXT(Airplane_Crashes_and_Fatalities[[#This Row],[Date]],"yyyy")</f>
        <v>1982</v>
      </c>
      <c r="C3373" s="1" t="str">
        <f>TEXT(Airplane_Crashes_and_Fatalities[[#This Row],[Date]],"mmm")</f>
        <v>Aug</v>
      </c>
      <c r="D3373" s="5">
        <f>DAY(Airplane_Crashes_and_Fatalities[[#This Row],[Date]])</f>
        <v>14</v>
      </c>
      <c r="F3373" s="2" t="s">
        <v>22695</v>
      </c>
      <c r="G3373" s="2" t="s">
        <v>19767</v>
      </c>
      <c r="H3373" s="2" t="s">
        <v>19768</v>
      </c>
      <c r="I3373" s="2" t="s">
        <v>9646</v>
      </c>
      <c r="J3373" s="2"/>
      <c r="K3373" s="2"/>
      <c r="L3373" s="2" t="s">
        <v>11303</v>
      </c>
      <c r="M3373" t="s">
        <v>11304</v>
      </c>
      <c r="N3373">
        <f>Airplane_Crashes_and_Fatalities[[#This Row],[Aboard]]-Airplane_Crashes_and_Fatalities[[#This Row],[Fatalities]]</f>
        <v>0</v>
      </c>
      <c r="O3373" t="s">
        <v>11305</v>
      </c>
      <c r="P3373">
        <v>11</v>
      </c>
      <c r="Q3373">
        <v>11</v>
      </c>
      <c r="R3373">
        <v>0</v>
      </c>
      <c r="S3373" s="2" t="s">
        <v>11306</v>
      </c>
    </row>
    <row r="3374" spans="1:19" x14ac:dyDescent="0.3">
      <c r="A3374" s="1">
        <v>30177</v>
      </c>
      <c r="B3374" s="4" t="str">
        <f>TEXT(Airplane_Crashes_and_Fatalities[[#This Row],[Date]],"yyyy")</f>
        <v>1982</v>
      </c>
      <c r="C3374" s="1" t="str">
        <f>TEXT(Airplane_Crashes_and_Fatalities[[#This Row],[Date]],"mmm")</f>
        <v>Aug</v>
      </c>
      <c r="D3374" s="5">
        <f>DAY(Airplane_Crashes_and_Fatalities[[#This Row],[Date]])</f>
        <v>14</v>
      </c>
      <c r="E3374" s="3">
        <v>0.375</v>
      </c>
      <c r="F3374" s="2" t="s">
        <v>22696</v>
      </c>
      <c r="G3374" s="2" t="s">
        <v>20348</v>
      </c>
      <c r="H3374" s="2"/>
      <c r="I3374" s="2" t="s">
        <v>9332</v>
      </c>
      <c r="J3374" s="2"/>
      <c r="K3374" s="2" t="s">
        <v>11307</v>
      </c>
      <c r="L3374" s="2" t="s">
        <v>11308</v>
      </c>
      <c r="M3374">
        <v>223</v>
      </c>
      <c r="N3374">
        <f>Airplane_Crashes_and_Fatalities[[#This Row],[Aboard]]-Airplane_Crashes_and_Fatalities[[#This Row],[Fatalities]]</f>
        <v>0</v>
      </c>
      <c r="P3374">
        <v>20</v>
      </c>
      <c r="Q3374">
        <v>20</v>
      </c>
      <c r="R3374">
        <v>0</v>
      </c>
      <c r="S3374" s="2" t="s">
        <v>11309</v>
      </c>
    </row>
    <row r="3375" spans="1:19" x14ac:dyDescent="0.3">
      <c r="A3375" s="1">
        <v>30183</v>
      </c>
      <c r="B3375" s="4" t="str">
        <f>TEXT(Airplane_Crashes_and_Fatalities[[#This Row],[Date]],"yyyy")</f>
        <v>1982</v>
      </c>
      <c r="C3375" s="1" t="str">
        <f>TEXT(Airplane_Crashes_and_Fatalities[[#This Row],[Date]],"mmm")</f>
        <v>Aug</v>
      </c>
      <c r="D3375" s="5">
        <f>DAY(Airplane_Crashes_and_Fatalities[[#This Row],[Date]])</f>
        <v>20</v>
      </c>
      <c r="F3375" s="2" t="s">
        <v>22697</v>
      </c>
      <c r="G3375" s="2" t="s">
        <v>22698</v>
      </c>
      <c r="H3375" s="2"/>
      <c r="I3375" s="2" t="s">
        <v>11310</v>
      </c>
      <c r="J3375" s="2"/>
      <c r="K3375" s="2"/>
      <c r="L3375" s="2" t="s">
        <v>7804</v>
      </c>
      <c r="M3375" t="s">
        <v>11311</v>
      </c>
      <c r="N3375">
        <f>Airplane_Crashes_and_Fatalities[[#This Row],[Aboard]]-Airplane_Crashes_and_Fatalities[[#This Row],[Fatalities]]</f>
        <v>0</v>
      </c>
      <c r="O3375">
        <v>160</v>
      </c>
      <c r="P3375">
        <v>10</v>
      </c>
      <c r="Q3375">
        <v>10</v>
      </c>
      <c r="R3375">
        <v>0</v>
      </c>
      <c r="S3375" s="2" t="s">
        <v>511</v>
      </c>
    </row>
    <row r="3376" spans="1:19" x14ac:dyDescent="0.3">
      <c r="A3376" s="1">
        <v>30194</v>
      </c>
      <c r="B3376" s="4" t="str">
        <f>TEXT(Airplane_Crashes_and_Fatalities[[#This Row],[Date]],"yyyy")</f>
        <v>1982</v>
      </c>
      <c r="C3376" s="1" t="str">
        <f>TEXT(Airplane_Crashes_and_Fatalities[[#This Row],[Date]],"mmm")</f>
        <v>Aug</v>
      </c>
      <c r="D3376" s="5">
        <f>DAY(Airplane_Crashes_and_Fatalities[[#This Row],[Date]])</f>
        <v>31</v>
      </c>
      <c r="E3376" s="3">
        <v>0.60416666666666674</v>
      </c>
      <c r="F3376" s="2" t="s">
        <v>22699</v>
      </c>
      <c r="G3376" s="2" t="s">
        <v>19846</v>
      </c>
      <c r="H3376" s="2"/>
      <c r="I3376" s="2" t="s">
        <v>1718</v>
      </c>
      <c r="J3376" s="2"/>
      <c r="K3376" s="2" t="s">
        <v>633</v>
      </c>
      <c r="L3376" s="2" t="s">
        <v>11312</v>
      </c>
      <c r="M3376" t="s">
        <v>11313</v>
      </c>
      <c r="N3376">
        <f>Airplane_Crashes_and_Fatalities[[#This Row],[Aboard]]-Airplane_Crashes_and_Fatalities[[#This Row],[Fatalities]]</f>
        <v>0</v>
      </c>
      <c r="O3376" t="s">
        <v>11314</v>
      </c>
      <c r="P3376">
        <v>9</v>
      </c>
      <c r="Q3376">
        <v>9</v>
      </c>
      <c r="R3376">
        <v>0</v>
      </c>
      <c r="S3376" s="2" t="s">
        <v>11315</v>
      </c>
    </row>
    <row r="3377" spans="1:19" x14ac:dyDescent="0.3">
      <c r="A3377" s="1">
        <v>30195</v>
      </c>
      <c r="B3377" s="4" t="str">
        <f>TEXT(Airplane_Crashes_and_Fatalities[[#This Row],[Date]],"yyyy")</f>
        <v>1982</v>
      </c>
      <c r="C3377" s="1" t="str">
        <f>TEXT(Airplane_Crashes_and_Fatalities[[#This Row],[Date]],"mmm")</f>
        <v>Sep</v>
      </c>
      <c r="D3377" s="5">
        <f>DAY(Airplane_Crashes_and_Fatalities[[#This Row],[Date]])</f>
        <v>1</v>
      </c>
      <c r="F3377" s="2" t="s">
        <v>22700</v>
      </c>
      <c r="G3377" s="2" t="s">
        <v>20208</v>
      </c>
      <c r="H3377" s="2"/>
      <c r="I3377" s="2" t="s">
        <v>11316</v>
      </c>
      <c r="J3377" s="2"/>
      <c r="K3377" s="2" t="s">
        <v>11317</v>
      </c>
      <c r="L3377" s="2" t="s">
        <v>10461</v>
      </c>
      <c r="M3377" t="s">
        <v>11318</v>
      </c>
      <c r="N3377">
        <f>Airplane_Crashes_and_Fatalities[[#This Row],[Aboard]]-Airplane_Crashes_and_Fatalities[[#This Row],[Fatalities]]</f>
        <v>0</v>
      </c>
      <c r="O3377">
        <v>249</v>
      </c>
      <c r="P3377">
        <v>44</v>
      </c>
      <c r="Q3377">
        <v>44</v>
      </c>
      <c r="R3377">
        <v>0</v>
      </c>
      <c r="S3377" s="2" t="s">
        <v>11319</v>
      </c>
    </row>
    <row r="3378" spans="1:19" x14ac:dyDescent="0.3">
      <c r="A3378" s="1">
        <v>30198</v>
      </c>
      <c r="B3378" s="4" t="str">
        <f>TEXT(Airplane_Crashes_and_Fatalities[[#This Row],[Date]],"yyyy")</f>
        <v>1982</v>
      </c>
      <c r="C3378" s="1" t="str">
        <f>TEXT(Airplane_Crashes_and_Fatalities[[#This Row],[Date]],"mmm")</f>
        <v>Sep</v>
      </c>
      <c r="D3378" s="5">
        <f>DAY(Airplane_Crashes_and_Fatalities[[#This Row],[Date]])</f>
        <v>4</v>
      </c>
      <c r="F3378" s="2" t="s">
        <v>22701</v>
      </c>
      <c r="G3378" s="2" t="s">
        <v>19819</v>
      </c>
      <c r="H3378" s="2"/>
      <c r="I3378" s="2" t="s">
        <v>11320</v>
      </c>
      <c r="J3378" s="2"/>
      <c r="K3378" s="2"/>
      <c r="L3378" s="2" t="s">
        <v>11321</v>
      </c>
      <c r="M3378" t="s">
        <v>11322</v>
      </c>
      <c r="N3378">
        <f>Airplane_Crashes_and_Fatalities[[#This Row],[Aboard]]-Airplane_Crashes_and_Fatalities[[#This Row],[Fatalities]]</f>
        <v>0</v>
      </c>
      <c r="O3378" t="s">
        <v>11323</v>
      </c>
      <c r="P3378">
        <v>10</v>
      </c>
      <c r="Q3378">
        <v>10</v>
      </c>
      <c r="R3378">
        <v>0</v>
      </c>
      <c r="S3378" s="2" t="s">
        <v>11324</v>
      </c>
    </row>
    <row r="3379" spans="1:19" x14ac:dyDescent="0.3">
      <c r="A3379" s="1">
        <v>30205</v>
      </c>
      <c r="B3379" s="4" t="str">
        <f>TEXT(Airplane_Crashes_and_Fatalities[[#This Row],[Date]],"yyyy")</f>
        <v>1982</v>
      </c>
      <c r="C3379" s="1" t="str">
        <f>TEXT(Airplane_Crashes_and_Fatalities[[#This Row],[Date]],"mmm")</f>
        <v>Sep</v>
      </c>
      <c r="D3379" s="5">
        <f>DAY(Airplane_Crashes_and_Fatalities[[#This Row],[Date]])</f>
        <v>11</v>
      </c>
      <c r="E3379" s="3">
        <v>0.53472222222222232</v>
      </c>
      <c r="F3379" s="2" t="s">
        <v>22702</v>
      </c>
      <c r="G3379" s="2" t="s">
        <v>21035</v>
      </c>
      <c r="H3379" s="2"/>
      <c r="I3379" s="2" t="s">
        <v>12</v>
      </c>
      <c r="J3379" s="2"/>
      <c r="K3379" s="2"/>
      <c r="L3379" s="2" t="s">
        <v>11325</v>
      </c>
      <c r="M3379" t="s">
        <v>11326</v>
      </c>
      <c r="N3379">
        <f>Airplane_Crashes_and_Fatalities[[#This Row],[Aboard]]-Airplane_Crashes_and_Fatalities[[#This Row],[Fatalities]]</f>
        <v>0</v>
      </c>
      <c r="P3379">
        <v>46</v>
      </c>
      <c r="Q3379">
        <v>46</v>
      </c>
      <c r="R3379">
        <v>0</v>
      </c>
      <c r="S3379" s="2" t="s">
        <v>11327</v>
      </c>
    </row>
    <row r="3380" spans="1:19" x14ac:dyDescent="0.3">
      <c r="A3380" s="1">
        <v>30207</v>
      </c>
      <c r="B3380" s="4" t="str">
        <f>TEXT(Airplane_Crashes_and_Fatalities[[#This Row],[Date]],"yyyy")</f>
        <v>1982</v>
      </c>
      <c r="C3380" s="1" t="str">
        <f>TEXT(Airplane_Crashes_and_Fatalities[[#This Row],[Date]],"mmm")</f>
        <v>Sep</v>
      </c>
      <c r="D3380" s="5">
        <f>DAY(Airplane_Crashes_and_Fatalities[[#This Row],[Date]])</f>
        <v>13</v>
      </c>
      <c r="E3380" s="3">
        <v>0.5</v>
      </c>
      <c r="F3380" s="2" t="s">
        <v>22703</v>
      </c>
      <c r="G3380" s="2" t="s">
        <v>19710</v>
      </c>
      <c r="H3380" s="2"/>
      <c r="I3380" s="2" t="s">
        <v>6397</v>
      </c>
      <c r="J3380" s="2" t="s">
        <v>19350</v>
      </c>
      <c r="K3380" s="2" t="s">
        <v>11328</v>
      </c>
      <c r="L3380" s="2" t="s">
        <v>11171</v>
      </c>
      <c r="M3380" t="s">
        <v>11329</v>
      </c>
      <c r="N3380">
        <f>Airplane_Crashes_and_Fatalities[[#This Row],[Aboard]]-Airplane_Crashes_and_Fatalities[[#This Row],[Fatalities]]</f>
        <v>344</v>
      </c>
      <c r="O3380" t="s">
        <v>11330</v>
      </c>
      <c r="P3380">
        <v>394</v>
      </c>
      <c r="Q3380">
        <v>50</v>
      </c>
      <c r="R3380">
        <v>0</v>
      </c>
      <c r="S3380" s="2" t="s">
        <v>11331</v>
      </c>
    </row>
    <row r="3381" spans="1:19" x14ac:dyDescent="0.3">
      <c r="A3381" s="1">
        <v>30211</v>
      </c>
      <c r="B3381" s="4" t="str">
        <f>TEXT(Airplane_Crashes_and_Fatalities[[#This Row],[Date]],"yyyy")</f>
        <v>1982</v>
      </c>
      <c r="C3381" s="1" t="str">
        <f>TEXT(Airplane_Crashes_and_Fatalities[[#This Row],[Date]],"mmm")</f>
        <v>Sep</v>
      </c>
      <c r="D3381" s="5">
        <f>DAY(Airplane_Crashes_and_Fatalities[[#This Row],[Date]])</f>
        <v>17</v>
      </c>
      <c r="E3381" s="3">
        <v>0.39583333333333326</v>
      </c>
      <c r="F3381" s="2" t="s">
        <v>22704</v>
      </c>
      <c r="G3381" s="2" t="s">
        <v>22705</v>
      </c>
      <c r="H3381" s="2"/>
      <c r="I3381" s="2" t="s">
        <v>6206</v>
      </c>
      <c r="J3381" s="2"/>
      <c r="K3381" s="2" t="s">
        <v>11332</v>
      </c>
      <c r="L3381" s="2" t="s">
        <v>11333</v>
      </c>
      <c r="M3381" t="s">
        <v>11334</v>
      </c>
      <c r="N3381">
        <f>Airplane_Crashes_and_Fatalities[[#This Row],[Aboard]]-Airplane_Crashes_and_Fatalities[[#This Row],[Fatalities]]</f>
        <v>1</v>
      </c>
      <c r="P3381">
        <v>5</v>
      </c>
      <c r="Q3381">
        <v>4</v>
      </c>
      <c r="R3381">
        <v>0</v>
      </c>
      <c r="S3381" s="2" t="s">
        <v>11335</v>
      </c>
    </row>
    <row r="3382" spans="1:19" x14ac:dyDescent="0.3">
      <c r="A3382" s="1">
        <v>30212</v>
      </c>
      <c r="B3382" s="4" t="str">
        <f>TEXT(Airplane_Crashes_and_Fatalities[[#This Row],[Date]],"yyyy")</f>
        <v>1982</v>
      </c>
      <c r="C3382" s="1" t="str">
        <f>TEXT(Airplane_Crashes_and_Fatalities[[#This Row],[Date]],"mmm")</f>
        <v>Sep</v>
      </c>
      <c r="D3382" s="5">
        <f>DAY(Airplane_Crashes_and_Fatalities[[#This Row],[Date]])</f>
        <v>18</v>
      </c>
      <c r="F3382" s="2" t="s">
        <v>22706</v>
      </c>
      <c r="G3382" s="2" t="s">
        <v>22707</v>
      </c>
      <c r="H3382" s="2" t="s">
        <v>19667</v>
      </c>
      <c r="I3382" s="2" t="s">
        <v>11336</v>
      </c>
      <c r="J3382" s="2"/>
      <c r="K3382" s="2"/>
      <c r="L3382" s="2" t="s">
        <v>4645</v>
      </c>
      <c r="M3382" t="s">
        <v>11337</v>
      </c>
      <c r="N3382">
        <f>Airplane_Crashes_and_Fatalities[[#This Row],[Aboard]]-Airplane_Crashes_and_Fatalities[[#This Row],[Fatalities]]</f>
        <v>0</v>
      </c>
      <c r="O3382">
        <v>459</v>
      </c>
      <c r="P3382">
        <v>5</v>
      </c>
      <c r="Q3382">
        <v>5</v>
      </c>
      <c r="R3382">
        <v>0</v>
      </c>
      <c r="S3382" s="2"/>
    </row>
    <row r="3383" spans="1:19" x14ac:dyDescent="0.3">
      <c r="A3383" s="1">
        <v>30215</v>
      </c>
      <c r="B3383" s="4" t="str">
        <f>TEXT(Airplane_Crashes_and_Fatalities[[#This Row],[Date]],"yyyy")</f>
        <v>1982</v>
      </c>
      <c r="C3383" s="1" t="str">
        <f>TEXT(Airplane_Crashes_and_Fatalities[[#This Row],[Date]],"mmm")</f>
        <v>Sep</v>
      </c>
      <c r="D3383" s="5">
        <f>DAY(Airplane_Crashes_and_Fatalities[[#This Row],[Date]])</f>
        <v>21</v>
      </c>
      <c r="E3383" s="3">
        <v>0.45833333333333326</v>
      </c>
      <c r="F3383" s="2" t="s">
        <v>22708</v>
      </c>
      <c r="G3383" s="2" t="s">
        <v>20063</v>
      </c>
      <c r="H3383" s="2"/>
      <c r="I3383" s="2" t="s">
        <v>6206</v>
      </c>
      <c r="J3383" s="2"/>
      <c r="K3383" s="2" t="s">
        <v>11338</v>
      </c>
      <c r="L3383" s="2" t="s">
        <v>11339</v>
      </c>
      <c r="M3383" t="s">
        <v>11340</v>
      </c>
      <c r="N3383">
        <f>Airplane_Crashes_and_Fatalities[[#This Row],[Aboard]]-Airplane_Crashes_and_Fatalities[[#This Row],[Fatalities]]</f>
        <v>2</v>
      </c>
      <c r="P3383">
        <v>6</v>
      </c>
      <c r="Q3383">
        <v>4</v>
      </c>
      <c r="R3383">
        <v>0</v>
      </c>
      <c r="S3383" s="2" t="s">
        <v>11341</v>
      </c>
    </row>
    <row r="3384" spans="1:19" x14ac:dyDescent="0.3">
      <c r="A3384" s="1">
        <v>30223</v>
      </c>
      <c r="B3384" s="4" t="str">
        <f>TEXT(Airplane_Crashes_and_Fatalities[[#This Row],[Date]],"yyyy")</f>
        <v>1982</v>
      </c>
      <c r="C3384" s="1" t="str">
        <f>TEXT(Airplane_Crashes_and_Fatalities[[#This Row],[Date]],"mmm")</f>
        <v>Sep</v>
      </c>
      <c r="D3384" s="5">
        <f>DAY(Airplane_Crashes_and_Fatalities[[#This Row],[Date]])</f>
        <v>29</v>
      </c>
      <c r="F3384" s="2" t="s">
        <v>22709</v>
      </c>
      <c r="G3384" s="2" t="s">
        <v>22710</v>
      </c>
      <c r="H3384" s="2"/>
      <c r="I3384" s="2" t="s">
        <v>2306</v>
      </c>
      <c r="J3384" s="2" t="s">
        <v>19143</v>
      </c>
      <c r="K3384" s="2" t="s">
        <v>11342</v>
      </c>
      <c r="L3384" s="2" t="s">
        <v>9839</v>
      </c>
      <c r="M3384" t="s">
        <v>11343</v>
      </c>
      <c r="N3384">
        <f>Airplane_Crashes_and_Fatalities[[#This Row],[Aboard]]-Airplane_Crashes_and_Fatalities[[#This Row],[Fatalities]]</f>
        <v>70</v>
      </c>
      <c r="O3384">
        <v>72503</v>
      </c>
      <c r="P3384">
        <v>77</v>
      </c>
      <c r="Q3384">
        <v>7</v>
      </c>
      <c r="R3384">
        <v>0</v>
      </c>
      <c r="S3384" s="2" t="s">
        <v>11344</v>
      </c>
    </row>
    <row r="3385" spans="1:19" x14ac:dyDescent="0.3">
      <c r="A3385" s="1">
        <v>30244</v>
      </c>
      <c r="B3385" s="4" t="str">
        <f>TEXT(Airplane_Crashes_and_Fatalities[[#This Row],[Date]],"yyyy")</f>
        <v>1982</v>
      </c>
      <c r="C3385" s="1" t="str">
        <f>TEXT(Airplane_Crashes_and_Fatalities[[#This Row],[Date]],"mmm")</f>
        <v>Oct</v>
      </c>
      <c r="D3385" s="5">
        <f>DAY(Airplane_Crashes_and_Fatalities[[#This Row],[Date]])</f>
        <v>20</v>
      </c>
      <c r="F3385" s="2" t="s">
        <v>1399</v>
      </c>
      <c r="G3385" s="2"/>
      <c r="H3385" s="2"/>
      <c r="I3385" s="2" t="s">
        <v>6206</v>
      </c>
      <c r="J3385" s="2"/>
      <c r="K3385" s="2" t="s">
        <v>11345</v>
      </c>
      <c r="L3385" s="2" t="s">
        <v>8086</v>
      </c>
      <c r="N3385">
        <f>Airplane_Crashes_and_Fatalities[[#This Row],[Aboard]]-Airplane_Crashes_and_Fatalities[[#This Row],[Fatalities]]</f>
        <v>0</v>
      </c>
      <c r="P3385">
        <v>8</v>
      </c>
      <c r="Q3385">
        <v>8</v>
      </c>
      <c r="R3385">
        <v>0</v>
      </c>
      <c r="S3385" s="2" t="s">
        <v>11346</v>
      </c>
    </row>
    <row r="3386" spans="1:19" x14ac:dyDescent="0.3">
      <c r="A3386" s="1">
        <v>30272</v>
      </c>
      <c r="B3386" s="4" t="str">
        <f>TEXT(Airplane_Crashes_and_Fatalities[[#This Row],[Date]],"yyyy")</f>
        <v>1982</v>
      </c>
      <c r="C3386" s="1" t="str">
        <f>TEXT(Airplane_Crashes_and_Fatalities[[#This Row],[Date]],"mmm")</f>
        <v>Nov</v>
      </c>
      <c r="D3386" s="5">
        <f>DAY(Airplane_Crashes_and_Fatalities[[#This Row],[Date]])</f>
        <v>17</v>
      </c>
      <c r="F3386" s="2" t="s">
        <v>11347</v>
      </c>
      <c r="G3386" s="2" t="s">
        <v>24268</v>
      </c>
      <c r="H3386" s="2"/>
      <c r="I3386" s="2" t="s">
        <v>2316</v>
      </c>
      <c r="J3386" s="2"/>
      <c r="K3386" s="2"/>
      <c r="L3386" s="2" t="s">
        <v>9394</v>
      </c>
      <c r="M3386" t="s">
        <v>11348</v>
      </c>
      <c r="N3386">
        <f>Airplane_Crashes_and_Fatalities[[#This Row],[Aboard]]-Airplane_Crashes_and_Fatalities[[#This Row],[Fatalities]]</f>
        <v>0</v>
      </c>
      <c r="O3386">
        <v>30575</v>
      </c>
      <c r="P3386">
        <v>15</v>
      </c>
      <c r="Q3386">
        <v>15</v>
      </c>
      <c r="R3386">
        <v>0</v>
      </c>
      <c r="S3386" s="2" t="s">
        <v>11254</v>
      </c>
    </row>
    <row r="3387" spans="1:19" x14ac:dyDescent="0.3">
      <c r="A3387" s="1">
        <v>30278</v>
      </c>
      <c r="B3387" s="4" t="str">
        <f>TEXT(Airplane_Crashes_and_Fatalities[[#This Row],[Date]],"yyyy")</f>
        <v>1982</v>
      </c>
      <c r="C3387" s="1" t="str">
        <f>TEXT(Airplane_Crashes_and_Fatalities[[#This Row],[Date]],"mmm")</f>
        <v>Nov</v>
      </c>
      <c r="D3387" s="5">
        <f>DAY(Airplane_Crashes_and_Fatalities[[#This Row],[Date]])</f>
        <v>23</v>
      </c>
      <c r="E3387" s="3">
        <v>0.94444444444444442</v>
      </c>
      <c r="F3387" s="2" t="s">
        <v>22711</v>
      </c>
      <c r="G3387" s="2" t="s">
        <v>20417</v>
      </c>
      <c r="H3387" s="2"/>
      <c r="I3387" s="2" t="s">
        <v>6206</v>
      </c>
      <c r="J3387" s="2"/>
      <c r="K3387" s="2" t="s">
        <v>11349</v>
      </c>
      <c r="L3387" s="2" t="s">
        <v>9112</v>
      </c>
      <c r="M3387" t="s">
        <v>11350</v>
      </c>
      <c r="N3387">
        <f>Airplane_Crashes_and_Fatalities[[#This Row],[Aboard]]-Airplane_Crashes_and_Fatalities[[#This Row],[Fatalities]]</f>
        <v>0</v>
      </c>
      <c r="P3387">
        <v>2</v>
      </c>
      <c r="Q3387">
        <v>2</v>
      </c>
      <c r="R3387">
        <v>0</v>
      </c>
      <c r="S3387" s="2" t="s">
        <v>11351</v>
      </c>
    </row>
    <row r="3388" spans="1:19" x14ac:dyDescent="0.3">
      <c r="A3388" s="1">
        <v>30284</v>
      </c>
      <c r="B3388" s="4" t="str">
        <f>TEXT(Airplane_Crashes_and_Fatalities[[#This Row],[Date]],"yyyy")</f>
        <v>1982</v>
      </c>
      <c r="C3388" s="1" t="str">
        <f>TEXT(Airplane_Crashes_and_Fatalities[[#This Row],[Date]],"mmm")</f>
        <v>Nov</v>
      </c>
      <c r="D3388" s="5">
        <f>DAY(Airplane_Crashes_and_Fatalities[[#This Row],[Date]])</f>
        <v>29</v>
      </c>
      <c r="F3388" s="2" t="s">
        <v>22712</v>
      </c>
      <c r="G3388" s="2" t="s">
        <v>20729</v>
      </c>
      <c r="H3388" s="2"/>
      <c r="I3388" s="2" t="s">
        <v>10993</v>
      </c>
      <c r="J3388" s="2"/>
      <c r="K3388" s="2"/>
      <c r="L3388" s="2" t="s">
        <v>8169</v>
      </c>
      <c r="M3388" t="s">
        <v>11352</v>
      </c>
      <c r="N3388">
        <f>Airplane_Crashes_and_Fatalities[[#This Row],[Aboard]]-Airplane_Crashes_and_Fatalities[[#This Row],[Fatalities]]</f>
        <v>0</v>
      </c>
      <c r="O3388">
        <v>4607</v>
      </c>
      <c r="P3388">
        <v>15</v>
      </c>
      <c r="Q3388">
        <v>15</v>
      </c>
      <c r="R3388">
        <v>0</v>
      </c>
      <c r="S3388" s="2" t="s">
        <v>11353</v>
      </c>
    </row>
    <row r="3389" spans="1:19" x14ac:dyDescent="0.3">
      <c r="A3389" s="1">
        <v>30285</v>
      </c>
      <c r="B3389" s="4" t="str">
        <f>TEXT(Airplane_Crashes_and_Fatalities[[#This Row],[Date]],"yyyy")</f>
        <v>1982</v>
      </c>
      <c r="C3389" s="1" t="str">
        <f>TEXT(Airplane_Crashes_and_Fatalities[[#This Row],[Date]],"mmm")</f>
        <v>Nov</v>
      </c>
      <c r="D3389" s="5">
        <f>DAY(Airplane_Crashes_and_Fatalities[[#This Row],[Date]])</f>
        <v>30</v>
      </c>
      <c r="F3389" s="2" t="s">
        <v>22713</v>
      </c>
      <c r="G3389" s="2" t="s">
        <v>19762</v>
      </c>
      <c r="H3389" s="2"/>
      <c r="I3389" s="2" t="s">
        <v>11354</v>
      </c>
      <c r="J3389" s="2"/>
      <c r="K3389" s="2"/>
      <c r="L3389" s="2" t="s">
        <v>11355</v>
      </c>
      <c r="M3389" t="s">
        <v>11356</v>
      </c>
      <c r="N3389">
        <f>Airplane_Crashes_and_Fatalities[[#This Row],[Aboard]]-Airplane_Crashes_and_Fatalities[[#This Row],[Fatalities]]</f>
        <v>0</v>
      </c>
      <c r="O3389">
        <v>713</v>
      </c>
      <c r="P3389">
        <v>22</v>
      </c>
      <c r="Q3389">
        <v>22</v>
      </c>
      <c r="R3389">
        <v>0</v>
      </c>
      <c r="S3389" s="2" t="s">
        <v>11357</v>
      </c>
    </row>
    <row r="3390" spans="1:19" x14ac:dyDescent="0.3">
      <c r="A3390" s="1">
        <v>30286</v>
      </c>
      <c r="B3390" s="4" t="str">
        <f>TEXT(Airplane_Crashes_and_Fatalities[[#This Row],[Date]],"yyyy")</f>
        <v>1982</v>
      </c>
      <c r="C3390" s="1" t="str">
        <f>TEXT(Airplane_Crashes_and_Fatalities[[#This Row],[Date]],"mmm")</f>
        <v>Dec</v>
      </c>
      <c r="D3390" s="5">
        <f>DAY(Airplane_Crashes_and_Fatalities[[#This Row],[Date]])</f>
        <v>1</v>
      </c>
      <c r="E3390" s="3">
        <v>0.92013888888888884</v>
      </c>
      <c r="F3390" s="2" t="s">
        <v>22714</v>
      </c>
      <c r="G3390" s="2" t="s">
        <v>19692</v>
      </c>
      <c r="H3390" s="2"/>
      <c r="I3390" s="2" t="s">
        <v>11358</v>
      </c>
      <c r="J3390" s="2"/>
      <c r="K3390" s="2" t="s">
        <v>11359</v>
      </c>
      <c r="L3390" s="2" t="s">
        <v>11360</v>
      </c>
      <c r="M3390" t="s">
        <v>11361</v>
      </c>
      <c r="N3390">
        <f>Airplane_Crashes_and_Fatalities[[#This Row],[Aboard]]-Airplane_Crashes_and_Fatalities[[#This Row],[Fatalities]]</f>
        <v>2</v>
      </c>
      <c r="O3390" t="s">
        <v>11362</v>
      </c>
      <c r="P3390">
        <v>5</v>
      </c>
      <c r="Q3390">
        <v>3</v>
      </c>
      <c r="R3390">
        <v>0</v>
      </c>
      <c r="S3390" s="2" t="s">
        <v>11363</v>
      </c>
    </row>
    <row r="3391" spans="1:19" x14ac:dyDescent="0.3">
      <c r="A3391" s="1">
        <v>30292</v>
      </c>
      <c r="B3391" s="4" t="str">
        <f>TEXT(Airplane_Crashes_and_Fatalities[[#This Row],[Date]],"yyyy")</f>
        <v>1982</v>
      </c>
      <c r="C3391" s="1" t="str">
        <f>TEXT(Airplane_Crashes_and_Fatalities[[#This Row],[Date]],"mmm")</f>
        <v>Dec</v>
      </c>
      <c r="D3391" s="5">
        <f>DAY(Airplane_Crashes_and_Fatalities[[#This Row],[Date]])</f>
        <v>7</v>
      </c>
      <c r="E3391" s="3">
        <v>0.79861111111111116</v>
      </c>
      <c r="F3391" s="2" t="s">
        <v>22715</v>
      </c>
      <c r="G3391" s="2" t="s">
        <v>19981</v>
      </c>
      <c r="H3391" s="2"/>
      <c r="I3391" s="2" t="s">
        <v>11364</v>
      </c>
      <c r="J3391" s="2"/>
      <c r="K3391" s="2" t="s">
        <v>11365</v>
      </c>
      <c r="L3391" s="2" t="s">
        <v>11366</v>
      </c>
      <c r="M3391" t="s">
        <v>11367</v>
      </c>
      <c r="N3391">
        <f>Airplane_Crashes_and_Fatalities[[#This Row],[Aboard]]-Airplane_Crashes_and_Fatalities[[#This Row],[Fatalities]]</f>
        <v>0</v>
      </c>
      <c r="O3391" t="s">
        <v>11368</v>
      </c>
      <c r="P3391">
        <v>2</v>
      </c>
      <c r="Q3391">
        <v>2</v>
      </c>
      <c r="R3391">
        <v>0</v>
      </c>
      <c r="S3391" s="2" t="s">
        <v>11369</v>
      </c>
    </row>
    <row r="3392" spans="1:19" x14ac:dyDescent="0.3">
      <c r="A3392" s="1">
        <v>30294</v>
      </c>
      <c r="B3392" s="4" t="str">
        <f>TEXT(Airplane_Crashes_and_Fatalities[[#This Row],[Date]],"yyyy")</f>
        <v>1982</v>
      </c>
      <c r="C3392" s="1" t="str">
        <f>TEXT(Airplane_Crashes_and_Fatalities[[#This Row],[Date]],"mmm")</f>
        <v>Dec</v>
      </c>
      <c r="D3392" s="5">
        <f>DAY(Airplane_Crashes_and_Fatalities[[#This Row],[Date]])</f>
        <v>9</v>
      </c>
      <c r="E3392" s="3" t="s">
        <v>11370</v>
      </c>
      <c r="F3392" s="2" t="s">
        <v>22716</v>
      </c>
      <c r="G3392" s="2" t="s">
        <v>20348</v>
      </c>
      <c r="H3392" s="2"/>
      <c r="I3392" s="2" t="s">
        <v>9332</v>
      </c>
      <c r="J3392" s="2"/>
      <c r="K3392" s="2"/>
      <c r="L3392" s="2" t="s">
        <v>11371</v>
      </c>
      <c r="M3392">
        <v>265</v>
      </c>
      <c r="N3392">
        <f>Airplane_Crashes_and_Fatalities[[#This Row],[Aboard]]-Airplane_Crashes_and_Fatalities[[#This Row],[Fatalities]]</f>
        <v>4</v>
      </c>
      <c r="P3392">
        <v>88</v>
      </c>
      <c r="Q3392">
        <v>84</v>
      </c>
      <c r="R3392">
        <v>0</v>
      </c>
      <c r="S3392" s="2" t="s">
        <v>11372</v>
      </c>
    </row>
    <row r="3393" spans="1:19" x14ac:dyDescent="0.3">
      <c r="A3393" s="1">
        <v>30294</v>
      </c>
      <c r="B3393" s="4" t="str">
        <f>TEXT(Airplane_Crashes_and_Fatalities[[#This Row],[Date]],"yyyy")</f>
        <v>1982</v>
      </c>
      <c r="C3393" s="1" t="str">
        <f>TEXT(Airplane_Crashes_and_Fatalities[[#This Row],[Date]],"mmm")</f>
        <v>Dec</v>
      </c>
      <c r="D3393" s="5">
        <f>DAY(Airplane_Crashes_and_Fatalities[[#This Row],[Date]])</f>
        <v>9</v>
      </c>
      <c r="E3393" s="3">
        <v>0.54861111111111116</v>
      </c>
      <c r="F3393" s="2" t="s">
        <v>22717</v>
      </c>
      <c r="G3393" s="2" t="s">
        <v>22705</v>
      </c>
      <c r="H3393" s="2"/>
      <c r="I3393" s="2" t="s">
        <v>11373</v>
      </c>
      <c r="J3393" s="2"/>
      <c r="K3393" s="2" t="s">
        <v>11374</v>
      </c>
      <c r="L3393" s="2" t="s">
        <v>7400</v>
      </c>
      <c r="M3393" t="s">
        <v>11375</v>
      </c>
      <c r="N3393">
        <f>Airplane_Crashes_and_Fatalities[[#This Row],[Aboard]]-Airplane_Crashes_and_Fatalities[[#This Row],[Fatalities]]</f>
        <v>0</v>
      </c>
      <c r="P3393">
        <v>8</v>
      </c>
      <c r="Q3393">
        <v>8</v>
      </c>
      <c r="R3393">
        <v>0</v>
      </c>
      <c r="S3393" s="2" t="s">
        <v>11376</v>
      </c>
    </row>
    <row r="3394" spans="1:19" x14ac:dyDescent="0.3">
      <c r="A3394" s="1">
        <v>30294</v>
      </c>
      <c r="B3394" s="4" t="str">
        <f>TEXT(Airplane_Crashes_and_Fatalities[[#This Row],[Date]],"yyyy")</f>
        <v>1982</v>
      </c>
      <c r="C3394" s="1" t="str">
        <f>TEXT(Airplane_Crashes_and_Fatalities[[#This Row],[Date]],"mmm")</f>
        <v>Dec</v>
      </c>
      <c r="D3394" s="5">
        <f>DAY(Airplane_Crashes_and_Fatalities[[#This Row],[Date]])</f>
        <v>9</v>
      </c>
      <c r="E3394" s="3">
        <v>0.56041666666666656</v>
      </c>
      <c r="F3394" s="2" t="s">
        <v>22718</v>
      </c>
      <c r="G3394" s="2" t="s">
        <v>19966</v>
      </c>
      <c r="H3394" s="2"/>
      <c r="I3394" s="2" t="s">
        <v>11377</v>
      </c>
      <c r="J3394" s="2" t="s">
        <v>19096</v>
      </c>
      <c r="K3394" s="2" t="s">
        <v>11378</v>
      </c>
      <c r="L3394" s="2" t="s">
        <v>10763</v>
      </c>
      <c r="M3394" t="s">
        <v>11379</v>
      </c>
      <c r="N3394">
        <f>Airplane_Crashes_and_Fatalities[[#This Row],[Aboard]]-Airplane_Crashes_and_Fatalities[[#This Row],[Fatalities]]</f>
        <v>0</v>
      </c>
      <c r="O3394">
        <v>63</v>
      </c>
      <c r="P3394">
        <v>46</v>
      </c>
      <c r="Q3394">
        <v>46</v>
      </c>
      <c r="R3394">
        <v>0</v>
      </c>
      <c r="S3394" s="2" t="s">
        <v>11380</v>
      </c>
    </row>
    <row r="3395" spans="1:19" x14ac:dyDescent="0.3">
      <c r="A3395" s="1">
        <v>30300</v>
      </c>
      <c r="B3395" s="4" t="str">
        <f>TEXT(Airplane_Crashes_and_Fatalities[[#This Row],[Date]],"yyyy")</f>
        <v>1982</v>
      </c>
      <c r="C3395" s="1" t="str">
        <f>TEXT(Airplane_Crashes_and_Fatalities[[#This Row],[Date]],"mmm")</f>
        <v>Dec</v>
      </c>
      <c r="D3395" s="5">
        <f>DAY(Airplane_Crashes_and_Fatalities[[#This Row],[Date]])</f>
        <v>15</v>
      </c>
      <c r="E3395" s="3">
        <v>0.77777777777777768</v>
      </c>
      <c r="F3395" s="2" t="s">
        <v>22719</v>
      </c>
      <c r="G3395" s="2" t="s">
        <v>19690</v>
      </c>
      <c r="H3395" s="2"/>
      <c r="I3395" s="2" t="s">
        <v>11381</v>
      </c>
      <c r="J3395" s="2"/>
      <c r="K3395" s="2" t="s">
        <v>11382</v>
      </c>
      <c r="L3395" s="2" t="s">
        <v>11383</v>
      </c>
      <c r="M3395" t="s">
        <v>11384</v>
      </c>
      <c r="N3395">
        <f>Airplane_Crashes_and_Fatalities[[#This Row],[Aboard]]-Airplane_Crashes_and_Fatalities[[#This Row],[Fatalities]]</f>
        <v>0</v>
      </c>
      <c r="P3395">
        <v>2</v>
      </c>
      <c r="Q3395">
        <v>2</v>
      </c>
      <c r="R3395">
        <v>0</v>
      </c>
      <c r="S3395" s="2" t="s">
        <v>11385</v>
      </c>
    </row>
    <row r="3396" spans="1:19" x14ac:dyDescent="0.3">
      <c r="A3396" s="1">
        <v>30307</v>
      </c>
      <c r="B3396" s="4" t="str">
        <f>TEXT(Airplane_Crashes_and_Fatalities[[#This Row],[Date]],"yyyy")</f>
        <v>1982</v>
      </c>
      <c r="C3396" s="1" t="str">
        <f>TEXT(Airplane_Crashes_and_Fatalities[[#This Row],[Date]],"mmm")</f>
        <v>Dec</v>
      </c>
      <c r="D3396" s="5">
        <f>DAY(Airplane_Crashes_and_Fatalities[[#This Row],[Date]])</f>
        <v>22</v>
      </c>
      <c r="F3396" s="2" t="s">
        <v>22720</v>
      </c>
      <c r="G3396" s="2" t="s">
        <v>19685</v>
      </c>
      <c r="H3396" s="2"/>
      <c r="I3396" s="2" t="s">
        <v>11386</v>
      </c>
      <c r="J3396" s="2"/>
      <c r="K3396" s="2"/>
      <c r="L3396" s="2" t="s">
        <v>10201</v>
      </c>
      <c r="M3396" t="s">
        <v>11387</v>
      </c>
      <c r="N3396">
        <f>Airplane_Crashes_and_Fatalities[[#This Row],[Aboard]]-Airplane_Crashes_and_Fatalities[[#This Row],[Fatalities]]</f>
        <v>0</v>
      </c>
      <c r="O3396" t="s">
        <v>11388</v>
      </c>
      <c r="P3396">
        <v>10</v>
      </c>
      <c r="Q3396">
        <v>10</v>
      </c>
      <c r="R3396">
        <v>0</v>
      </c>
      <c r="S3396" s="2"/>
    </row>
    <row r="3397" spans="1:19" x14ac:dyDescent="0.3">
      <c r="A3397" s="1">
        <v>30308</v>
      </c>
      <c r="B3397" s="4" t="str">
        <f>TEXT(Airplane_Crashes_and_Fatalities[[#This Row],[Date]],"yyyy")</f>
        <v>1982</v>
      </c>
      <c r="C3397" s="1" t="str">
        <f>TEXT(Airplane_Crashes_and_Fatalities[[#This Row],[Date]],"mmm")</f>
        <v>Dec</v>
      </c>
      <c r="D3397" s="5">
        <f>DAY(Airplane_Crashes_and_Fatalities[[#This Row],[Date]])</f>
        <v>23</v>
      </c>
      <c r="F3397" s="2" t="s">
        <v>22721</v>
      </c>
      <c r="G3397" s="2" t="s">
        <v>19866</v>
      </c>
      <c r="H3397" s="2"/>
      <c r="I3397" s="2" t="s">
        <v>2306</v>
      </c>
      <c r="J3397" s="2"/>
      <c r="K3397" s="2"/>
      <c r="L3397" s="2" t="s">
        <v>8169</v>
      </c>
      <c r="M3397" t="s">
        <v>11389</v>
      </c>
      <c r="N3397">
        <f>Airplane_Crashes_and_Fatalities[[#This Row],[Aboard]]-Airplane_Crashes_and_Fatalities[[#This Row],[Fatalities]]</f>
        <v>0</v>
      </c>
      <c r="O3397">
        <v>5208</v>
      </c>
      <c r="P3397">
        <v>16</v>
      </c>
      <c r="Q3397">
        <v>16</v>
      </c>
      <c r="R3397">
        <v>0</v>
      </c>
      <c r="S3397" s="2"/>
    </row>
    <row r="3398" spans="1:19" x14ac:dyDescent="0.3">
      <c r="A3398" s="1">
        <v>30309</v>
      </c>
      <c r="B3398" s="4" t="str">
        <f>TEXT(Airplane_Crashes_and_Fatalities[[#This Row],[Date]],"yyyy")</f>
        <v>1982</v>
      </c>
      <c r="C3398" s="1" t="str">
        <f>TEXT(Airplane_Crashes_and_Fatalities[[#This Row],[Date]],"mmm")</f>
        <v>Dec</v>
      </c>
      <c r="D3398" s="5">
        <f>DAY(Airplane_Crashes_and_Fatalities[[#This Row],[Date]])</f>
        <v>24</v>
      </c>
      <c r="F3398" s="2" t="s">
        <v>22722</v>
      </c>
      <c r="G3398" s="2" t="s">
        <v>19737</v>
      </c>
      <c r="H3398" s="2"/>
      <c r="I3398" s="2" t="s">
        <v>9463</v>
      </c>
      <c r="J3398" s="2"/>
      <c r="K3398" s="2"/>
      <c r="L3398" s="2" t="s">
        <v>5100</v>
      </c>
      <c r="M3398" t="s">
        <v>11390</v>
      </c>
      <c r="N3398">
        <f>Airplane_Crashes_and_Fatalities[[#This Row],[Aboard]]-Airplane_Crashes_and_Fatalities[[#This Row],[Fatalities]]</f>
        <v>44</v>
      </c>
      <c r="O3398">
        <v>189001401</v>
      </c>
      <c r="P3398">
        <v>69</v>
      </c>
      <c r="Q3398">
        <v>25</v>
      </c>
      <c r="R3398">
        <v>0</v>
      </c>
      <c r="S3398" s="2" t="s">
        <v>11391</v>
      </c>
    </row>
    <row r="3399" spans="1:19" x14ac:dyDescent="0.3">
      <c r="A3399" s="1">
        <v>30325</v>
      </c>
      <c r="B3399" s="4" t="str">
        <f>TEXT(Airplane_Crashes_and_Fatalities[[#This Row],[Date]],"yyyy")</f>
        <v>1983</v>
      </c>
      <c r="C3399" s="1" t="str">
        <f>TEXT(Airplane_Crashes_and_Fatalities[[#This Row],[Date]],"mmm")</f>
        <v>Jan</v>
      </c>
      <c r="D3399" s="5">
        <f>DAY(Airplane_Crashes_and_Fatalities[[#This Row],[Date]])</f>
        <v>9</v>
      </c>
      <c r="F3399" s="2" t="s">
        <v>22723</v>
      </c>
      <c r="G3399" s="2" t="s">
        <v>19824</v>
      </c>
      <c r="H3399" s="2"/>
      <c r="I3399" s="2" t="s">
        <v>11392</v>
      </c>
      <c r="J3399" s="2" t="s">
        <v>19351</v>
      </c>
      <c r="K3399" s="2" t="s">
        <v>11393</v>
      </c>
      <c r="L3399" s="2" t="s">
        <v>11394</v>
      </c>
      <c r="M3399" t="s">
        <v>11395</v>
      </c>
      <c r="N3399">
        <f>Airplane_Crashes_and_Fatalities[[#This Row],[Aboard]]-Airplane_Crashes_and_Fatalities[[#This Row],[Fatalities]]</f>
        <v>32</v>
      </c>
      <c r="O3399" t="s">
        <v>11396</v>
      </c>
      <c r="P3399">
        <v>33</v>
      </c>
      <c r="Q3399">
        <v>1</v>
      </c>
      <c r="R3399">
        <v>0</v>
      </c>
      <c r="S3399" s="2" t="s">
        <v>11397</v>
      </c>
    </row>
    <row r="3400" spans="1:19" x14ac:dyDescent="0.3">
      <c r="A3400" s="1">
        <v>30327</v>
      </c>
      <c r="B3400" s="4" t="str">
        <f>TEXT(Airplane_Crashes_and_Fatalities[[#This Row],[Date]],"yyyy")</f>
        <v>1983</v>
      </c>
      <c r="C3400" s="1" t="str">
        <f>TEXT(Airplane_Crashes_and_Fatalities[[#This Row],[Date]],"mmm")</f>
        <v>Jan</v>
      </c>
      <c r="D3400" s="5">
        <f>DAY(Airplane_Crashes_and_Fatalities[[#This Row],[Date]])</f>
        <v>11</v>
      </c>
      <c r="E3400" s="3">
        <v>0.11805555555555558</v>
      </c>
      <c r="F3400" s="2" t="s">
        <v>21473</v>
      </c>
      <c r="G3400" s="2" t="s">
        <v>19956</v>
      </c>
      <c r="H3400" s="2"/>
      <c r="I3400" s="2" t="s">
        <v>740</v>
      </c>
      <c r="J3400" s="2" t="s">
        <v>19352</v>
      </c>
      <c r="K3400" s="2" t="s">
        <v>11398</v>
      </c>
      <c r="L3400" s="2" t="s">
        <v>11399</v>
      </c>
      <c r="M3400" t="s">
        <v>11400</v>
      </c>
      <c r="N3400">
        <f>Airplane_Crashes_and_Fatalities[[#This Row],[Aboard]]-Airplane_Crashes_and_Fatalities[[#This Row],[Fatalities]]</f>
        <v>0</v>
      </c>
      <c r="O3400" t="s">
        <v>11401</v>
      </c>
      <c r="P3400">
        <v>3</v>
      </c>
      <c r="Q3400">
        <v>3</v>
      </c>
      <c r="R3400">
        <v>0</v>
      </c>
      <c r="S3400" s="2" t="s">
        <v>11402</v>
      </c>
    </row>
    <row r="3401" spans="1:19" x14ac:dyDescent="0.3">
      <c r="A3401" s="1">
        <v>30330</v>
      </c>
      <c r="B3401" s="4" t="str">
        <f>TEXT(Airplane_Crashes_and_Fatalities[[#This Row],[Date]],"yyyy")</f>
        <v>1983</v>
      </c>
      <c r="C3401" s="1" t="str">
        <f>TEXT(Airplane_Crashes_and_Fatalities[[#This Row],[Date]],"mmm")</f>
        <v>Jan</v>
      </c>
      <c r="D3401" s="5">
        <f>DAY(Airplane_Crashes_and_Fatalities[[#This Row],[Date]])</f>
        <v>14</v>
      </c>
      <c r="F3401" s="2" t="s">
        <v>22724</v>
      </c>
      <c r="G3401" s="2" t="s">
        <v>20388</v>
      </c>
      <c r="H3401" s="2"/>
      <c r="I3401" s="2" t="s">
        <v>10966</v>
      </c>
      <c r="J3401" s="2"/>
      <c r="K3401" s="2"/>
      <c r="L3401" s="2" t="s">
        <v>11403</v>
      </c>
      <c r="M3401" t="s">
        <v>11404</v>
      </c>
      <c r="N3401">
        <f>Airplane_Crashes_and_Fatalities[[#This Row],[Aboard]]-Airplane_Crashes_and_Fatalities[[#This Row],[Fatalities]]</f>
        <v>0</v>
      </c>
      <c r="O3401">
        <v>757</v>
      </c>
      <c r="P3401">
        <v>10</v>
      </c>
      <c r="Q3401">
        <v>10</v>
      </c>
      <c r="R3401">
        <v>0</v>
      </c>
      <c r="S3401" s="2"/>
    </row>
    <row r="3402" spans="1:19" x14ac:dyDescent="0.3">
      <c r="A3402" s="1">
        <v>30332</v>
      </c>
      <c r="B3402" s="4" t="str">
        <f>TEXT(Airplane_Crashes_and_Fatalities[[#This Row],[Date]],"yyyy")</f>
        <v>1983</v>
      </c>
      <c r="C3402" s="1" t="str">
        <f>TEXT(Airplane_Crashes_and_Fatalities[[#This Row],[Date]],"mmm")</f>
        <v>Jan</v>
      </c>
      <c r="D3402" s="5">
        <f>DAY(Airplane_Crashes_and_Fatalities[[#This Row],[Date]])</f>
        <v>16</v>
      </c>
      <c r="F3402" s="2" t="s">
        <v>20710</v>
      </c>
      <c r="G3402" s="2" t="s">
        <v>20711</v>
      </c>
      <c r="H3402" s="2"/>
      <c r="I3402" s="2" t="s">
        <v>4914</v>
      </c>
      <c r="J3402" s="2"/>
      <c r="K3402" s="2" t="s">
        <v>5095</v>
      </c>
      <c r="L3402" s="2" t="s">
        <v>9661</v>
      </c>
      <c r="M3402" t="s">
        <v>11405</v>
      </c>
      <c r="N3402">
        <f>Airplane_Crashes_and_Fatalities[[#This Row],[Aboard]]-Airplane_Crashes_and_Fatalities[[#This Row],[Fatalities]]</f>
        <v>20</v>
      </c>
      <c r="O3402" t="s">
        <v>11406</v>
      </c>
      <c r="P3402">
        <v>67</v>
      </c>
      <c r="Q3402">
        <v>47</v>
      </c>
      <c r="R3402">
        <v>0</v>
      </c>
      <c r="S3402" s="2" t="s">
        <v>11407</v>
      </c>
    </row>
    <row r="3403" spans="1:19" x14ac:dyDescent="0.3">
      <c r="A3403" s="1">
        <v>30360</v>
      </c>
      <c r="B3403" s="4" t="str">
        <f>TEXT(Airplane_Crashes_and_Fatalities[[#This Row],[Date]],"yyyy")</f>
        <v>1983</v>
      </c>
      <c r="C3403" s="1" t="str">
        <f>TEXT(Airplane_Crashes_and_Fatalities[[#This Row],[Date]],"mmm")</f>
        <v>Feb</v>
      </c>
      <c r="D3403" s="5">
        <f>DAY(Airplane_Crashes_and_Fatalities[[#This Row],[Date]])</f>
        <v>13</v>
      </c>
      <c r="F3403" s="2" t="s">
        <v>21519</v>
      </c>
      <c r="G3403" s="2" t="s">
        <v>20293</v>
      </c>
      <c r="H3403" s="2"/>
      <c r="I3403" s="2" t="s">
        <v>1718</v>
      </c>
      <c r="J3403" s="2"/>
      <c r="K3403" s="2"/>
      <c r="L3403" s="2" t="s">
        <v>10872</v>
      </c>
      <c r="M3403" t="s">
        <v>11408</v>
      </c>
      <c r="N3403">
        <f>Airplane_Crashes_and_Fatalities[[#This Row],[Aboard]]-Airplane_Crashes_and_Fatalities[[#This Row],[Fatalities]]</f>
        <v>0</v>
      </c>
      <c r="O3403">
        <v>4693</v>
      </c>
      <c r="P3403">
        <v>6</v>
      </c>
      <c r="Q3403">
        <v>6</v>
      </c>
      <c r="R3403">
        <v>0</v>
      </c>
      <c r="S3403" s="2" t="s">
        <v>11409</v>
      </c>
    </row>
    <row r="3404" spans="1:19" x14ac:dyDescent="0.3">
      <c r="A3404" s="1">
        <v>30370</v>
      </c>
      <c r="B3404" s="4" t="str">
        <f>TEXT(Airplane_Crashes_and_Fatalities[[#This Row],[Date]],"yyyy")</f>
        <v>1983</v>
      </c>
      <c r="C3404" s="1" t="str">
        <f>TEXT(Airplane_Crashes_and_Fatalities[[#This Row],[Date]],"mmm")</f>
        <v>Feb</v>
      </c>
      <c r="D3404" s="5">
        <f>DAY(Airplane_Crashes_and_Fatalities[[#This Row],[Date]])</f>
        <v>23</v>
      </c>
      <c r="E3404" s="3">
        <v>0.97013888888888888</v>
      </c>
      <c r="F3404" s="2" t="s">
        <v>22725</v>
      </c>
      <c r="G3404" s="2" t="s">
        <v>19954</v>
      </c>
      <c r="H3404" s="2"/>
      <c r="I3404" s="2" t="s">
        <v>6206</v>
      </c>
      <c r="J3404" s="2"/>
      <c r="K3404" s="2" t="s">
        <v>11410</v>
      </c>
      <c r="L3404" s="2" t="s">
        <v>11411</v>
      </c>
      <c r="M3404" t="s">
        <v>11412</v>
      </c>
      <c r="N3404">
        <f>Airplane_Crashes_and_Fatalities[[#This Row],[Aboard]]-Airplane_Crashes_and_Fatalities[[#This Row],[Fatalities]]</f>
        <v>0</v>
      </c>
      <c r="P3404">
        <v>2</v>
      </c>
      <c r="Q3404">
        <v>2</v>
      </c>
      <c r="R3404">
        <v>0</v>
      </c>
      <c r="S3404" s="2" t="s">
        <v>11413</v>
      </c>
    </row>
    <row r="3405" spans="1:19" x14ac:dyDescent="0.3">
      <c r="A3405" s="1">
        <v>30384</v>
      </c>
      <c r="B3405" s="4" t="str">
        <f>TEXT(Airplane_Crashes_and_Fatalities[[#This Row],[Date]],"yyyy")</f>
        <v>1983</v>
      </c>
      <c r="C3405" s="1" t="str">
        <f>TEXT(Airplane_Crashes_and_Fatalities[[#This Row],[Date]],"mmm")</f>
        <v>Mar</v>
      </c>
      <c r="D3405" s="5">
        <f>DAY(Airplane_Crashes_and_Fatalities[[#This Row],[Date]])</f>
        <v>9</v>
      </c>
      <c r="F3405" s="2" t="s">
        <v>22557</v>
      </c>
      <c r="G3405" s="2" t="s">
        <v>19819</v>
      </c>
      <c r="H3405" s="2"/>
      <c r="I3405" s="2" t="s">
        <v>11414</v>
      </c>
      <c r="J3405" s="2"/>
      <c r="K3405" s="2"/>
      <c r="L3405" s="2" t="s">
        <v>9394</v>
      </c>
      <c r="M3405" t="s">
        <v>11415</v>
      </c>
      <c r="N3405">
        <f>Airplane_Crashes_and_Fatalities[[#This Row],[Aboard]]-Airplane_Crashes_and_Fatalities[[#This Row],[Fatalities]]</f>
        <v>0</v>
      </c>
      <c r="O3405">
        <v>30761</v>
      </c>
      <c r="P3405">
        <v>11</v>
      </c>
      <c r="Q3405">
        <v>11</v>
      </c>
      <c r="R3405">
        <v>0</v>
      </c>
      <c r="S3405" s="2" t="s">
        <v>511</v>
      </c>
    </row>
    <row r="3406" spans="1:19" x14ac:dyDescent="0.3">
      <c r="A3406" s="1">
        <v>30385</v>
      </c>
      <c r="B3406" s="4" t="str">
        <f>TEXT(Airplane_Crashes_and_Fatalities[[#This Row],[Date]],"yyyy")</f>
        <v>1983</v>
      </c>
      <c r="C3406" s="1" t="str">
        <f>TEXT(Airplane_Crashes_and_Fatalities[[#This Row],[Date]],"mmm")</f>
        <v>Mar</v>
      </c>
      <c r="D3406" s="5">
        <f>DAY(Airplane_Crashes_and_Fatalities[[#This Row],[Date]])</f>
        <v>10</v>
      </c>
      <c r="F3406" s="2" t="s">
        <v>22726</v>
      </c>
      <c r="G3406" s="2" t="s">
        <v>21464</v>
      </c>
      <c r="H3406" s="2"/>
      <c r="I3406" s="2" t="s">
        <v>8653</v>
      </c>
      <c r="J3406" s="2"/>
      <c r="K3406" s="2"/>
      <c r="L3406" s="2" t="s">
        <v>8545</v>
      </c>
      <c r="M3406" t="s">
        <v>11416</v>
      </c>
      <c r="N3406">
        <f>Airplane_Crashes_and_Fatalities[[#This Row],[Aboard]]-Airplane_Crashes_and_Fatalities[[#This Row],[Fatalities]]</f>
        <v>0</v>
      </c>
      <c r="O3406">
        <v>395</v>
      </c>
      <c r="P3406">
        <v>19</v>
      </c>
      <c r="Q3406">
        <v>19</v>
      </c>
      <c r="R3406">
        <v>0</v>
      </c>
      <c r="S3406" s="2" t="s">
        <v>11417</v>
      </c>
    </row>
    <row r="3407" spans="1:19" x14ac:dyDescent="0.3">
      <c r="A3407" s="1">
        <v>30386</v>
      </c>
      <c r="B3407" s="4" t="str">
        <f>TEXT(Airplane_Crashes_and_Fatalities[[#This Row],[Date]],"yyyy")</f>
        <v>1983</v>
      </c>
      <c r="C3407" s="1" t="str">
        <f>TEXT(Airplane_Crashes_and_Fatalities[[#This Row],[Date]],"mmm")</f>
        <v>Mar</v>
      </c>
      <c r="D3407" s="5">
        <f>DAY(Airplane_Crashes_and_Fatalities[[#This Row],[Date]])</f>
        <v>11</v>
      </c>
      <c r="E3407" s="3">
        <v>0.29166666666666674</v>
      </c>
      <c r="F3407" s="2" t="s">
        <v>11418</v>
      </c>
      <c r="G3407" s="2" t="s">
        <v>24276</v>
      </c>
      <c r="H3407" s="2"/>
      <c r="I3407" s="2" t="s">
        <v>2799</v>
      </c>
      <c r="J3407" s="2"/>
      <c r="K3407" s="2" t="s">
        <v>11419</v>
      </c>
      <c r="L3407" s="2" t="s">
        <v>7368</v>
      </c>
      <c r="M3407" t="s">
        <v>11420</v>
      </c>
      <c r="N3407">
        <f>Airplane_Crashes_and_Fatalities[[#This Row],[Aboard]]-Airplane_Crashes_and_Fatalities[[#This Row],[Fatalities]]</f>
        <v>27</v>
      </c>
      <c r="O3407" t="s">
        <v>11421</v>
      </c>
      <c r="P3407">
        <v>50</v>
      </c>
      <c r="Q3407">
        <v>23</v>
      </c>
      <c r="R3407">
        <v>0</v>
      </c>
      <c r="S3407" s="2" t="s">
        <v>11422</v>
      </c>
    </row>
    <row r="3408" spans="1:19" x14ac:dyDescent="0.3">
      <c r="A3408" s="1">
        <v>30399</v>
      </c>
      <c r="B3408" s="4" t="str">
        <f>TEXT(Airplane_Crashes_and_Fatalities[[#This Row],[Date]],"yyyy")</f>
        <v>1983</v>
      </c>
      <c r="C3408" s="1" t="str">
        <f>TEXT(Airplane_Crashes_and_Fatalities[[#This Row],[Date]],"mmm")</f>
        <v>Mar</v>
      </c>
      <c r="D3408" s="5">
        <f>DAY(Airplane_Crashes_and_Fatalities[[#This Row],[Date]])</f>
        <v>24</v>
      </c>
      <c r="E3408" s="3">
        <v>0.10833333333333339</v>
      </c>
      <c r="F3408" s="2" t="s">
        <v>22727</v>
      </c>
      <c r="G3408" s="2" t="s">
        <v>19767</v>
      </c>
      <c r="H3408" s="2"/>
      <c r="I3408" s="2" t="s">
        <v>6206</v>
      </c>
      <c r="J3408" s="2"/>
      <c r="K3408" s="2" t="s">
        <v>11423</v>
      </c>
      <c r="L3408" s="2" t="s">
        <v>11424</v>
      </c>
      <c r="M3408" t="s">
        <v>11425</v>
      </c>
      <c r="N3408">
        <f>Airplane_Crashes_and_Fatalities[[#This Row],[Aboard]]-Airplane_Crashes_and_Fatalities[[#This Row],[Fatalities]]</f>
        <v>0</v>
      </c>
      <c r="P3408">
        <v>4</v>
      </c>
      <c r="Q3408">
        <v>4</v>
      </c>
      <c r="R3408">
        <v>0</v>
      </c>
      <c r="S3408" s="2" t="s">
        <v>11426</v>
      </c>
    </row>
    <row r="3409" spans="1:19" x14ac:dyDescent="0.3">
      <c r="A3409" s="1">
        <v>30405</v>
      </c>
      <c r="B3409" s="4" t="str">
        <f>TEXT(Airplane_Crashes_and_Fatalities[[#This Row],[Date]],"yyyy")</f>
        <v>1983</v>
      </c>
      <c r="C3409" s="1" t="str">
        <f>TEXT(Airplane_Crashes_and_Fatalities[[#This Row],[Date]],"mmm")</f>
        <v>Mar</v>
      </c>
      <c r="D3409" s="5">
        <f>DAY(Airplane_Crashes_and_Fatalities[[#This Row],[Date]])</f>
        <v>30</v>
      </c>
      <c r="E3409" s="3">
        <v>0.21805555555555545</v>
      </c>
      <c r="F3409" s="2" t="s">
        <v>19699</v>
      </c>
      <c r="G3409" s="2" t="s">
        <v>19664</v>
      </c>
      <c r="H3409" s="2"/>
      <c r="I3409" s="2" t="s">
        <v>11427</v>
      </c>
      <c r="J3409" s="2"/>
      <c r="K3409" s="2" t="s">
        <v>11428</v>
      </c>
      <c r="L3409" s="2" t="s">
        <v>11429</v>
      </c>
      <c r="M3409" t="s">
        <v>11430</v>
      </c>
      <c r="N3409">
        <f>Airplane_Crashes_and_Fatalities[[#This Row],[Aboard]]-Airplane_Crashes_and_Fatalities[[#This Row],[Fatalities]]</f>
        <v>0</v>
      </c>
      <c r="O3409" t="s">
        <v>11431</v>
      </c>
      <c r="P3409">
        <v>2</v>
      </c>
      <c r="Q3409">
        <v>2</v>
      </c>
      <c r="R3409">
        <v>0</v>
      </c>
      <c r="S3409" s="2" t="s">
        <v>11432</v>
      </c>
    </row>
    <row r="3410" spans="1:19" x14ac:dyDescent="0.3">
      <c r="A3410" s="1">
        <v>30409</v>
      </c>
      <c r="B3410" s="4" t="str">
        <f>TEXT(Airplane_Crashes_and_Fatalities[[#This Row],[Date]],"yyyy")</f>
        <v>1983</v>
      </c>
      <c r="C3410" s="1" t="str">
        <f>TEXT(Airplane_Crashes_and_Fatalities[[#This Row],[Date]],"mmm")</f>
        <v>Apr</v>
      </c>
      <c r="D3410" s="5">
        <f>DAY(Airplane_Crashes_and_Fatalities[[#This Row],[Date]])</f>
        <v>3</v>
      </c>
      <c r="F3410" s="2" t="s">
        <v>22722</v>
      </c>
      <c r="G3410" s="2" t="s">
        <v>19737</v>
      </c>
      <c r="H3410" s="2"/>
      <c r="I3410" s="2" t="s">
        <v>11433</v>
      </c>
      <c r="J3410" s="2"/>
      <c r="K3410" s="2"/>
      <c r="L3410" s="2" t="s">
        <v>11434</v>
      </c>
      <c r="M3410" t="s">
        <v>11435</v>
      </c>
      <c r="N3410">
        <f>Airplane_Crashes_and_Fatalities[[#This Row],[Aboard]]-Airplane_Crashes_and_Fatalities[[#This Row],[Fatalities]]</f>
        <v>0</v>
      </c>
      <c r="O3410" t="s">
        <v>11436</v>
      </c>
      <c r="P3410">
        <v>8</v>
      </c>
      <c r="Q3410">
        <v>8</v>
      </c>
      <c r="R3410">
        <v>0</v>
      </c>
      <c r="S3410" s="2"/>
    </row>
    <row r="3411" spans="1:19" x14ac:dyDescent="0.3">
      <c r="A3411" s="1">
        <v>30413</v>
      </c>
      <c r="B3411" s="4" t="str">
        <f>TEXT(Airplane_Crashes_and_Fatalities[[#This Row],[Date]],"yyyy")</f>
        <v>1983</v>
      </c>
      <c r="C3411" s="1" t="str">
        <f>TEXT(Airplane_Crashes_and_Fatalities[[#This Row],[Date]],"mmm")</f>
        <v>Apr</v>
      </c>
      <c r="D3411" s="5">
        <f>DAY(Airplane_Crashes_and_Fatalities[[#This Row],[Date]])</f>
        <v>7</v>
      </c>
      <c r="E3411" s="3">
        <v>0.62152777777777768</v>
      </c>
      <c r="F3411" s="2" t="s">
        <v>22728</v>
      </c>
      <c r="G3411" s="2" t="s">
        <v>20063</v>
      </c>
      <c r="H3411" s="2"/>
      <c r="I3411" s="2" t="s">
        <v>9983</v>
      </c>
      <c r="J3411" s="2" t="s">
        <v>19118</v>
      </c>
      <c r="K3411" s="2" t="s">
        <v>11437</v>
      </c>
      <c r="L3411" s="2" t="s">
        <v>9984</v>
      </c>
      <c r="M3411" t="s">
        <v>11438</v>
      </c>
      <c r="N3411">
        <f>Airplane_Crashes_and_Fatalities[[#This Row],[Aboard]]-Airplane_Crashes_and_Fatalities[[#This Row],[Fatalities]]</f>
        <v>1</v>
      </c>
      <c r="O3411">
        <v>558</v>
      </c>
      <c r="P3411">
        <v>3</v>
      </c>
      <c r="Q3411">
        <v>2</v>
      </c>
      <c r="R3411">
        <v>0</v>
      </c>
      <c r="S3411" s="2" t="s">
        <v>11439</v>
      </c>
    </row>
    <row r="3412" spans="1:19" x14ac:dyDescent="0.3">
      <c r="A3412" s="1">
        <v>30422</v>
      </c>
      <c r="B3412" s="4" t="str">
        <f>TEXT(Airplane_Crashes_and_Fatalities[[#This Row],[Date]],"yyyy")</f>
        <v>1983</v>
      </c>
      <c r="C3412" s="1" t="str">
        <f>TEXT(Airplane_Crashes_and_Fatalities[[#This Row],[Date]],"mmm")</f>
        <v>Apr</v>
      </c>
      <c r="D3412" s="5">
        <f>DAY(Airplane_Crashes_and_Fatalities[[#This Row],[Date]])</f>
        <v>16</v>
      </c>
      <c r="F3412" s="2" t="s">
        <v>22729</v>
      </c>
      <c r="G3412" s="2" t="s">
        <v>20132</v>
      </c>
      <c r="H3412" s="2"/>
      <c r="I3412" s="2" t="s">
        <v>11440</v>
      </c>
      <c r="J3412" s="2"/>
      <c r="K3412" s="2"/>
      <c r="L3412" s="2" t="s">
        <v>11441</v>
      </c>
      <c r="M3412" t="s">
        <v>11442</v>
      </c>
      <c r="N3412">
        <f>Airplane_Crashes_and_Fatalities[[#This Row],[Aboard]]-Airplane_Crashes_and_Fatalities[[#This Row],[Fatalities]]</f>
        <v>1</v>
      </c>
      <c r="O3412">
        <v>1755</v>
      </c>
      <c r="P3412">
        <v>9</v>
      </c>
      <c r="Q3412">
        <v>8</v>
      </c>
      <c r="R3412">
        <v>9</v>
      </c>
      <c r="S3412" s="2" t="s">
        <v>11443</v>
      </c>
    </row>
    <row r="3413" spans="1:19" x14ac:dyDescent="0.3">
      <c r="A3413" s="1">
        <v>30425</v>
      </c>
      <c r="B3413" s="4" t="str">
        <f>TEXT(Airplane_Crashes_and_Fatalities[[#This Row],[Date]],"yyyy")</f>
        <v>1983</v>
      </c>
      <c r="C3413" s="1" t="str">
        <f>TEXT(Airplane_Crashes_and_Fatalities[[#This Row],[Date]],"mmm")</f>
        <v>Apr</v>
      </c>
      <c r="D3413" s="5">
        <f>DAY(Airplane_Crashes_and_Fatalities[[#This Row],[Date]])</f>
        <v>19</v>
      </c>
      <c r="E3413" s="3">
        <v>0.75625000000000009</v>
      </c>
      <c r="F3413" s="2" t="s">
        <v>22730</v>
      </c>
      <c r="G3413" s="2" t="s">
        <v>19866</v>
      </c>
      <c r="H3413" s="2"/>
      <c r="I3413" s="2" t="s">
        <v>2306</v>
      </c>
      <c r="J3413" s="2"/>
      <c r="K3413" s="2" t="s">
        <v>11444</v>
      </c>
      <c r="L3413" s="2" t="s">
        <v>7809</v>
      </c>
      <c r="M3413" t="s">
        <v>11445</v>
      </c>
      <c r="N3413">
        <f>Airplane_Crashes_and_Fatalities[[#This Row],[Aboard]]-Airplane_Crashes_and_Fatalities[[#This Row],[Fatalities]]</f>
        <v>0</v>
      </c>
      <c r="O3413">
        <v>9320628</v>
      </c>
      <c r="P3413">
        <v>21</v>
      </c>
      <c r="Q3413">
        <v>21</v>
      </c>
      <c r="R3413">
        <v>0</v>
      </c>
      <c r="S3413" s="2" t="s">
        <v>11446</v>
      </c>
    </row>
    <row r="3414" spans="1:19" x14ac:dyDescent="0.3">
      <c r="A3414" s="1">
        <v>30425</v>
      </c>
      <c r="B3414" s="4" t="str">
        <f>TEXT(Airplane_Crashes_and_Fatalities[[#This Row],[Date]],"yyyy")</f>
        <v>1983</v>
      </c>
      <c r="C3414" s="1" t="str">
        <f>TEXT(Airplane_Crashes_and_Fatalities[[#This Row],[Date]],"mmm")</f>
        <v>Apr</v>
      </c>
      <c r="D3414" s="5">
        <f>DAY(Airplane_Crashes_and_Fatalities[[#This Row],[Date]])</f>
        <v>19</v>
      </c>
      <c r="E3414" s="3">
        <v>0.30555555555555558</v>
      </c>
      <c r="F3414" s="2" t="s">
        <v>22731</v>
      </c>
      <c r="G3414" s="2" t="s">
        <v>20178</v>
      </c>
      <c r="H3414" s="2"/>
      <c r="I3414" s="2" t="s">
        <v>11447</v>
      </c>
      <c r="J3414" s="2"/>
      <c r="K3414" s="2"/>
      <c r="L3414" s="2" t="s">
        <v>11448</v>
      </c>
      <c r="M3414" t="s">
        <v>11449</v>
      </c>
      <c r="N3414">
        <f>Airplane_Crashes_and_Fatalities[[#This Row],[Aboard]]-Airplane_Crashes_and_Fatalities[[#This Row],[Fatalities]]</f>
        <v>0</v>
      </c>
      <c r="P3414">
        <v>14</v>
      </c>
      <c r="Q3414">
        <v>14</v>
      </c>
      <c r="R3414">
        <v>0</v>
      </c>
      <c r="S3414" s="2" t="s">
        <v>11450</v>
      </c>
    </row>
    <row r="3415" spans="1:19" x14ac:dyDescent="0.3">
      <c r="A3415" s="1">
        <v>30432</v>
      </c>
      <c r="B3415" s="4" t="str">
        <f>TEXT(Airplane_Crashes_and_Fatalities[[#This Row],[Date]],"yyyy")</f>
        <v>1983</v>
      </c>
      <c r="C3415" s="1" t="str">
        <f>TEXT(Airplane_Crashes_and_Fatalities[[#This Row],[Date]],"mmm")</f>
        <v>Apr</v>
      </c>
      <c r="D3415" s="5">
        <f>DAY(Airplane_Crashes_and_Fatalities[[#This Row],[Date]])</f>
        <v>26</v>
      </c>
      <c r="E3415" s="3">
        <v>0.73402777777777772</v>
      </c>
      <c r="F3415" s="2" t="s">
        <v>22732</v>
      </c>
      <c r="G3415" s="2" t="s">
        <v>20178</v>
      </c>
      <c r="H3415" s="2"/>
      <c r="I3415" s="2" t="s">
        <v>5646</v>
      </c>
      <c r="J3415" s="2"/>
      <c r="K3415" s="2"/>
      <c r="L3415" s="2" t="s">
        <v>11451</v>
      </c>
      <c r="N3415">
        <f>Airplane_Crashes_and_Fatalities[[#This Row],[Aboard]]-Airplane_Crashes_and_Fatalities[[#This Row],[Fatalities]]</f>
        <v>3</v>
      </c>
      <c r="P3415">
        <v>14</v>
      </c>
      <c r="Q3415">
        <v>11</v>
      </c>
      <c r="R3415">
        <v>0</v>
      </c>
      <c r="S3415" s="2" t="s">
        <v>11452</v>
      </c>
    </row>
    <row r="3416" spans="1:19" x14ac:dyDescent="0.3">
      <c r="A3416" s="1">
        <v>30435</v>
      </c>
      <c r="B3416" s="4" t="str">
        <f>TEXT(Airplane_Crashes_and_Fatalities[[#This Row],[Date]],"yyyy")</f>
        <v>1983</v>
      </c>
      <c r="C3416" s="1" t="str">
        <f>TEXT(Airplane_Crashes_and_Fatalities[[#This Row],[Date]],"mmm")</f>
        <v>Apr</v>
      </c>
      <c r="D3416" s="5">
        <f>DAY(Airplane_Crashes_and_Fatalities[[#This Row],[Date]])</f>
        <v>29</v>
      </c>
      <c r="E3416" s="3">
        <v>0.63194444444444442</v>
      </c>
      <c r="F3416" s="2" t="s">
        <v>20207</v>
      </c>
      <c r="G3416" s="2" t="s">
        <v>20208</v>
      </c>
      <c r="H3416" s="2"/>
      <c r="I3416" s="2" t="s">
        <v>11453</v>
      </c>
      <c r="J3416" s="2" t="s">
        <v>19353</v>
      </c>
      <c r="K3416" s="2" t="s">
        <v>4715</v>
      </c>
      <c r="L3416" s="2" t="s">
        <v>11454</v>
      </c>
      <c r="M3416" t="s">
        <v>11455</v>
      </c>
      <c r="N3416">
        <f>Airplane_Crashes_and_Fatalities[[#This Row],[Aboard]]-Airplane_Crashes_and_Fatalities[[#This Row],[Fatalities]]</f>
        <v>92</v>
      </c>
      <c r="O3416">
        <v>125</v>
      </c>
      <c r="P3416">
        <v>100</v>
      </c>
      <c r="Q3416">
        <v>8</v>
      </c>
      <c r="R3416">
        <v>0</v>
      </c>
      <c r="S3416" s="2" t="s">
        <v>11456</v>
      </c>
    </row>
    <row r="3417" spans="1:19" x14ac:dyDescent="0.3">
      <c r="A3417" s="1">
        <v>30436</v>
      </c>
      <c r="B3417" s="4" t="str">
        <f>TEXT(Airplane_Crashes_and_Fatalities[[#This Row],[Date]],"yyyy")</f>
        <v>1983</v>
      </c>
      <c r="C3417" s="1" t="str">
        <f>TEXT(Airplane_Crashes_and_Fatalities[[#This Row],[Date]],"mmm")</f>
        <v>Apr</v>
      </c>
      <c r="D3417" s="5">
        <f>DAY(Airplane_Crashes_and_Fatalities[[#This Row],[Date]])</f>
        <v>30</v>
      </c>
      <c r="F3417" s="2" t="s">
        <v>21054</v>
      </c>
      <c r="G3417" s="2" t="s">
        <v>19954</v>
      </c>
      <c r="H3417" s="2"/>
      <c r="I3417" s="2" t="s">
        <v>7783</v>
      </c>
      <c r="J3417" s="2"/>
      <c r="K3417" s="2" t="s">
        <v>11457</v>
      </c>
      <c r="L3417" s="2" t="s">
        <v>4113</v>
      </c>
      <c r="M3417">
        <v>141010</v>
      </c>
      <c r="N3417">
        <f>Airplane_Crashes_and_Fatalities[[#This Row],[Aboard]]-Airplane_Crashes_and_Fatalities[[#This Row],[Fatalities]]</f>
        <v>1</v>
      </c>
      <c r="O3417">
        <v>293</v>
      </c>
      <c r="P3417">
        <v>15</v>
      </c>
      <c r="Q3417">
        <v>14</v>
      </c>
      <c r="R3417">
        <v>0</v>
      </c>
      <c r="S3417" s="2" t="s">
        <v>11458</v>
      </c>
    </row>
    <row r="3418" spans="1:19" x14ac:dyDescent="0.3">
      <c r="A3418" s="1">
        <v>30441</v>
      </c>
      <c r="B3418" s="4" t="str">
        <f>TEXT(Airplane_Crashes_and_Fatalities[[#This Row],[Date]],"yyyy")</f>
        <v>1983</v>
      </c>
      <c r="C3418" s="1" t="str">
        <f>TEXT(Airplane_Crashes_and_Fatalities[[#This Row],[Date]],"mmm")</f>
        <v>May</v>
      </c>
      <c r="D3418" s="5">
        <f>DAY(Airplane_Crashes_and_Fatalities[[#This Row],[Date]])</f>
        <v>5</v>
      </c>
      <c r="E3418" s="3">
        <v>0.43055555555555558</v>
      </c>
      <c r="F3418" s="2" t="s">
        <v>22733</v>
      </c>
      <c r="G3418" s="2" t="s">
        <v>19948</v>
      </c>
      <c r="H3418" s="2"/>
      <c r="I3418" s="2" t="s">
        <v>4325</v>
      </c>
      <c r="J3418" s="2"/>
      <c r="K3418" s="2"/>
      <c r="L3418" s="2" t="s">
        <v>6870</v>
      </c>
      <c r="M3418" t="s">
        <v>11459</v>
      </c>
      <c r="N3418">
        <f>Airplane_Crashes_and_Fatalities[[#This Row],[Aboard]]-Airplane_Crashes_and_Fatalities[[#This Row],[Fatalities]]</f>
        <v>0</v>
      </c>
      <c r="O3418">
        <v>20227</v>
      </c>
      <c r="P3418">
        <v>30</v>
      </c>
      <c r="Q3418">
        <v>30</v>
      </c>
      <c r="R3418">
        <v>0</v>
      </c>
      <c r="S3418" s="2" t="s">
        <v>11460</v>
      </c>
    </row>
    <row r="3419" spans="1:19" x14ac:dyDescent="0.3">
      <c r="A3419" s="1">
        <v>30441</v>
      </c>
      <c r="B3419" s="4" t="str">
        <f>TEXT(Airplane_Crashes_and_Fatalities[[#This Row],[Date]],"yyyy")</f>
        <v>1983</v>
      </c>
      <c r="C3419" s="1" t="str">
        <f>TEXT(Airplane_Crashes_and_Fatalities[[#This Row],[Date]],"mmm")</f>
        <v>May</v>
      </c>
      <c r="D3419" s="5">
        <f>DAY(Airplane_Crashes_and_Fatalities[[#This Row],[Date]])</f>
        <v>5</v>
      </c>
      <c r="E3419" s="3">
        <v>0.38541666666666674</v>
      </c>
      <c r="F3419" s="2" t="s">
        <v>22734</v>
      </c>
      <c r="G3419" s="2" t="s">
        <v>22735</v>
      </c>
      <c r="H3419" s="2" t="s">
        <v>21472</v>
      </c>
      <c r="I3419" s="2" t="s">
        <v>1102</v>
      </c>
      <c r="J3419" s="2" t="s">
        <v>19319</v>
      </c>
      <c r="K3419" s="2" t="s">
        <v>11461</v>
      </c>
      <c r="L3419" s="2" t="s">
        <v>11462</v>
      </c>
      <c r="M3419" t="s">
        <v>11463</v>
      </c>
      <c r="N3419">
        <f>Airplane_Crashes_and_Fatalities[[#This Row],[Aboard]]-Airplane_Crashes_and_Fatalities[[#This Row],[Fatalities]]</f>
        <v>172</v>
      </c>
      <c r="O3419">
        <v>1141</v>
      </c>
      <c r="P3419">
        <v>172</v>
      </c>
      <c r="Q3419">
        <v>0</v>
      </c>
      <c r="R3419">
        <v>0</v>
      </c>
      <c r="S3419" s="2" t="s">
        <v>11464</v>
      </c>
    </row>
    <row r="3420" spans="1:19" x14ac:dyDescent="0.3">
      <c r="A3420" s="1">
        <v>30469</v>
      </c>
      <c r="B3420" s="4" t="str">
        <f>TEXT(Airplane_Crashes_and_Fatalities[[#This Row],[Date]],"yyyy")</f>
        <v>1983</v>
      </c>
      <c r="C3420" s="1" t="str">
        <f>TEXT(Airplane_Crashes_and_Fatalities[[#This Row],[Date]],"mmm")</f>
        <v>Jun</v>
      </c>
      <c r="D3420" s="5">
        <f>DAY(Airplane_Crashes_and_Fatalities[[#This Row],[Date]])</f>
        <v>2</v>
      </c>
      <c r="F3420" s="2" t="s">
        <v>22736</v>
      </c>
      <c r="G3420" s="2" t="s">
        <v>20218</v>
      </c>
      <c r="H3420" s="2"/>
      <c r="I3420" s="2" t="s">
        <v>3255</v>
      </c>
      <c r="J3420" s="2"/>
      <c r="K3420" s="2"/>
      <c r="L3420" s="2" t="s">
        <v>11465</v>
      </c>
      <c r="M3420" t="s">
        <v>11466</v>
      </c>
      <c r="N3420">
        <f>Airplane_Crashes_and_Fatalities[[#This Row],[Aboard]]-Airplane_Crashes_and_Fatalities[[#This Row],[Fatalities]]</f>
        <v>58</v>
      </c>
      <c r="O3420">
        <v>11132</v>
      </c>
      <c r="P3420">
        <v>61</v>
      </c>
      <c r="Q3420">
        <v>3</v>
      </c>
      <c r="R3420">
        <v>0</v>
      </c>
      <c r="S3420" s="2" t="s">
        <v>11467</v>
      </c>
    </row>
    <row r="3421" spans="1:19" x14ac:dyDescent="0.3">
      <c r="A3421" s="1">
        <v>30469</v>
      </c>
      <c r="B3421" s="4" t="str">
        <f>TEXT(Airplane_Crashes_and_Fatalities[[#This Row],[Date]],"yyyy")</f>
        <v>1983</v>
      </c>
      <c r="C3421" s="1" t="str">
        <f>TEXT(Airplane_Crashes_and_Fatalities[[#This Row],[Date]],"mmm")</f>
        <v>Jun</v>
      </c>
      <c r="D3421" s="5">
        <f>DAY(Airplane_Crashes_and_Fatalities[[#This Row],[Date]])</f>
        <v>2</v>
      </c>
      <c r="E3421" s="3">
        <v>0.80555555555555558</v>
      </c>
      <c r="F3421" s="2" t="s">
        <v>21716</v>
      </c>
      <c r="G3421" s="2" t="s">
        <v>21717</v>
      </c>
      <c r="H3421" s="2" t="s">
        <v>20300</v>
      </c>
      <c r="I3421" s="2" t="s">
        <v>6796</v>
      </c>
      <c r="J3421" s="2" t="s">
        <v>19354</v>
      </c>
      <c r="K3421" s="2" t="s">
        <v>11468</v>
      </c>
      <c r="L3421" s="2" t="s">
        <v>7368</v>
      </c>
      <c r="M3421" t="s">
        <v>11469</v>
      </c>
      <c r="N3421">
        <f>Airplane_Crashes_and_Fatalities[[#This Row],[Aboard]]-Airplane_Crashes_and_Fatalities[[#This Row],[Fatalities]]</f>
        <v>23</v>
      </c>
      <c r="O3421" t="s">
        <v>11470</v>
      </c>
      <c r="P3421">
        <v>46</v>
      </c>
      <c r="Q3421">
        <v>23</v>
      </c>
      <c r="R3421">
        <v>0</v>
      </c>
      <c r="S3421" s="2" t="s">
        <v>11471</v>
      </c>
    </row>
    <row r="3422" spans="1:19" x14ac:dyDescent="0.3">
      <c r="A3422" s="1">
        <v>30473</v>
      </c>
      <c r="B3422" s="4" t="str">
        <f>TEXT(Airplane_Crashes_and_Fatalities[[#This Row],[Date]],"yyyy")</f>
        <v>1983</v>
      </c>
      <c r="C3422" s="1" t="str">
        <f>TEXT(Airplane_Crashes_and_Fatalities[[#This Row],[Date]],"mmm")</f>
        <v>Jun</v>
      </c>
      <c r="D3422" s="5">
        <f>DAY(Airplane_Crashes_and_Fatalities[[#This Row],[Date]])</f>
        <v>6</v>
      </c>
      <c r="E3422" s="3">
        <v>0.52777777777777768</v>
      </c>
      <c r="F3422" s="2" t="s">
        <v>22737</v>
      </c>
      <c r="G3422" s="2" t="s">
        <v>20630</v>
      </c>
      <c r="H3422" s="2"/>
      <c r="I3422" s="2" t="s">
        <v>11472</v>
      </c>
      <c r="J3422" s="2"/>
      <c r="K3422" s="2"/>
      <c r="L3422" s="2" t="s">
        <v>11473</v>
      </c>
      <c r="N3422">
        <f>Airplane_Crashes_and_Fatalities[[#This Row],[Aboard]]-Airplane_Crashes_and_Fatalities[[#This Row],[Fatalities]]</f>
        <v>0</v>
      </c>
      <c r="P3422">
        <v>47</v>
      </c>
      <c r="Q3422">
        <v>47</v>
      </c>
      <c r="R3422">
        <v>0</v>
      </c>
      <c r="S3422" s="2" t="s">
        <v>11474</v>
      </c>
    </row>
    <row r="3423" spans="1:19" x14ac:dyDescent="0.3">
      <c r="A3423" s="1">
        <v>30483</v>
      </c>
      <c r="B3423" s="4" t="str">
        <f>TEXT(Airplane_Crashes_and_Fatalities[[#This Row],[Date]],"yyyy")</f>
        <v>1983</v>
      </c>
      <c r="C3423" s="1" t="str">
        <f>TEXT(Airplane_Crashes_and_Fatalities[[#This Row],[Date]],"mmm")</f>
        <v>Jun</v>
      </c>
      <c r="D3423" s="5">
        <f>DAY(Airplane_Crashes_and_Fatalities[[#This Row],[Date]])</f>
        <v>16</v>
      </c>
      <c r="F3423" s="2" t="s">
        <v>22738</v>
      </c>
      <c r="G3423" s="2" t="s">
        <v>21017</v>
      </c>
      <c r="H3423" s="2"/>
      <c r="I3423" s="2" t="s">
        <v>16</v>
      </c>
      <c r="J3423" s="2"/>
      <c r="K3423" s="2"/>
      <c r="L3423" s="2" t="s">
        <v>6992</v>
      </c>
      <c r="M3423">
        <v>152720</v>
      </c>
      <c r="N3423">
        <f>Airplane_Crashes_and_Fatalities[[#This Row],[Aboard]]-Airplane_Crashes_and_Fatalities[[#This Row],[Fatalities]]</f>
        <v>0</v>
      </c>
      <c r="O3423" t="s">
        <v>11475</v>
      </c>
      <c r="P3423">
        <v>14</v>
      </c>
      <c r="Q3423">
        <v>14</v>
      </c>
      <c r="R3423">
        <v>0</v>
      </c>
      <c r="S3423" s="2" t="s">
        <v>11476</v>
      </c>
    </row>
    <row r="3424" spans="1:19" x14ac:dyDescent="0.3">
      <c r="A3424" s="1">
        <v>30488</v>
      </c>
      <c r="B3424" s="4" t="str">
        <f>TEXT(Airplane_Crashes_and_Fatalities[[#This Row],[Date]],"yyyy")</f>
        <v>1983</v>
      </c>
      <c r="C3424" s="1" t="str">
        <f>TEXT(Airplane_Crashes_and_Fatalities[[#This Row],[Date]],"mmm")</f>
        <v>Jun</v>
      </c>
      <c r="D3424" s="5">
        <f>DAY(Airplane_Crashes_and_Fatalities[[#This Row],[Date]])</f>
        <v>21</v>
      </c>
      <c r="F3424" s="2" t="s">
        <v>22739</v>
      </c>
      <c r="G3424" s="2" t="s">
        <v>20803</v>
      </c>
      <c r="H3424" s="2"/>
      <c r="I3424" s="2" t="s">
        <v>11477</v>
      </c>
      <c r="J3424" s="2"/>
      <c r="K3424" s="2"/>
      <c r="L3424" s="2" t="s">
        <v>8545</v>
      </c>
      <c r="M3424" t="s">
        <v>11478</v>
      </c>
      <c r="N3424">
        <f>Airplane_Crashes_and_Fatalities[[#This Row],[Aboard]]-Airplane_Crashes_and_Fatalities[[#This Row],[Fatalities]]</f>
        <v>0</v>
      </c>
      <c r="O3424">
        <v>394</v>
      </c>
      <c r="P3424">
        <v>7</v>
      </c>
      <c r="Q3424">
        <v>7</v>
      </c>
      <c r="R3424">
        <v>0</v>
      </c>
      <c r="S3424" s="2"/>
    </row>
    <row r="3425" spans="1:19" x14ac:dyDescent="0.3">
      <c r="A3425" s="1">
        <v>30492</v>
      </c>
      <c r="B3425" s="4" t="str">
        <f>TEXT(Airplane_Crashes_and_Fatalities[[#This Row],[Date]],"yyyy")</f>
        <v>1983</v>
      </c>
      <c r="C3425" s="1" t="str">
        <f>TEXT(Airplane_Crashes_and_Fatalities[[#This Row],[Date]],"mmm")</f>
        <v>Jun</v>
      </c>
      <c r="D3425" s="5">
        <f>DAY(Airplane_Crashes_and_Fatalities[[#This Row],[Date]])</f>
        <v>25</v>
      </c>
      <c r="E3425" s="3">
        <v>0.42708333333333326</v>
      </c>
      <c r="F3425" s="2" t="s">
        <v>22740</v>
      </c>
      <c r="G3425" s="2" t="s">
        <v>19981</v>
      </c>
      <c r="H3425" s="2"/>
      <c r="I3425" s="2" t="s">
        <v>11479</v>
      </c>
      <c r="J3425" s="2"/>
      <c r="K3425" s="2" t="s">
        <v>11480</v>
      </c>
      <c r="L3425" s="2" t="s">
        <v>9888</v>
      </c>
      <c r="M3425" t="s">
        <v>11481</v>
      </c>
      <c r="N3425">
        <f>Airplane_Crashes_and_Fatalities[[#This Row],[Aboard]]-Airplane_Crashes_and_Fatalities[[#This Row],[Fatalities]]</f>
        <v>3</v>
      </c>
      <c r="P3425">
        <v>5</v>
      </c>
      <c r="Q3425">
        <v>2</v>
      </c>
      <c r="R3425">
        <v>0</v>
      </c>
      <c r="S3425" s="2" t="s">
        <v>11482</v>
      </c>
    </row>
    <row r="3426" spans="1:19" x14ac:dyDescent="0.3">
      <c r="A3426" s="1">
        <v>30495</v>
      </c>
      <c r="B3426" s="4" t="str">
        <f>TEXT(Airplane_Crashes_and_Fatalities[[#This Row],[Date]],"yyyy")</f>
        <v>1983</v>
      </c>
      <c r="C3426" s="1" t="str">
        <f>TEXT(Airplane_Crashes_and_Fatalities[[#This Row],[Date]],"mmm")</f>
        <v>Jun</v>
      </c>
      <c r="D3426" s="5">
        <f>DAY(Airplane_Crashes_and_Fatalities[[#This Row],[Date]])</f>
        <v>28</v>
      </c>
      <c r="F3426" s="2" t="s">
        <v>21517</v>
      </c>
      <c r="G3426" s="2" t="s">
        <v>19722</v>
      </c>
      <c r="H3426" s="2"/>
      <c r="I3426" s="2" t="s">
        <v>1718</v>
      </c>
      <c r="J3426" s="2"/>
      <c r="K3426" s="2" t="s">
        <v>633</v>
      </c>
      <c r="L3426" s="2" t="s">
        <v>10872</v>
      </c>
      <c r="M3426" t="s">
        <v>11483</v>
      </c>
      <c r="N3426">
        <f>Airplane_Crashes_and_Fatalities[[#This Row],[Aboard]]-Airplane_Crashes_and_Fatalities[[#This Row],[Fatalities]]</f>
        <v>0</v>
      </c>
      <c r="O3426">
        <v>4694</v>
      </c>
      <c r="P3426">
        <v>6</v>
      </c>
      <c r="Q3426">
        <v>6</v>
      </c>
      <c r="R3426">
        <v>0</v>
      </c>
      <c r="S3426" s="2" t="s">
        <v>11484</v>
      </c>
    </row>
    <row r="3427" spans="1:19" x14ac:dyDescent="0.3">
      <c r="A3427" s="1">
        <v>30498</v>
      </c>
      <c r="B3427" s="4" t="str">
        <f>TEXT(Airplane_Crashes_and_Fatalities[[#This Row],[Date]],"yyyy")</f>
        <v>1983</v>
      </c>
      <c r="C3427" s="1" t="str">
        <f>TEXT(Airplane_Crashes_and_Fatalities[[#This Row],[Date]],"mmm")</f>
        <v>Jul</v>
      </c>
      <c r="D3427" s="5">
        <f>DAY(Airplane_Crashes_and_Fatalities[[#This Row],[Date]])</f>
        <v>1</v>
      </c>
      <c r="F3427" s="2" t="s">
        <v>22741</v>
      </c>
      <c r="G3427" s="2" t="s">
        <v>22440</v>
      </c>
      <c r="H3427" s="2"/>
      <c r="I3427" s="2" t="s">
        <v>11485</v>
      </c>
      <c r="J3427" s="2"/>
      <c r="K3427" s="2" t="s">
        <v>11486</v>
      </c>
      <c r="L3427" s="2" t="s">
        <v>9839</v>
      </c>
      <c r="M3427" t="s">
        <v>11487</v>
      </c>
      <c r="N3427">
        <f>Airplane_Crashes_and_Fatalities[[#This Row],[Aboard]]-Airplane_Crashes_and_Fatalities[[#This Row],[Fatalities]]</f>
        <v>0</v>
      </c>
      <c r="P3427">
        <v>23</v>
      </c>
      <c r="Q3427">
        <v>23</v>
      </c>
      <c r="R3427">
        <v>0</v>
      </c>
      <c r="S3427" s="2" t="s">
        <v>11488</v>
      </c>
    </row>
    <row r="3428" spans="1:19" x14ac:dyDescent="0.3">
      <c r="A3428" s="1">
        <v>30508</v>
      </c>
      <c r="B3428" s="4" t="str">
        <f>TEXT(Airplane_Crashes_and_Fatalities[[#This Row],[Date]],"yyyy")</f>
        <v>1983</v>
      </c>
      <c r="C3428" s="1" t="str">
        <f>TEXT(Airplane_Crashes_and_Fatalities[[#This Row],[Date]],"mmm")</f>
        <v>Jul</v>
      </c>
      <c r="D3428" s="5">
        <f>DAY(Airplane_Crashes_and_Fatalities[[#This Row],[Date]])</f>
        <v>11</v>
      </c>
      <c r="E3428" s="3">
        <v>0.31944444444444442</v>
      </c>
      <c r="F3428" s="2" t="s">
        <v>22378</v>
      </c>
      <c r="G3428" s="2" t="s">
        <v>22742</v>
      </c>
      <c r="H3428" s="2" t="s">
        <v>20208</v>
      </c>
      <c r="I3428" s="2" t="s">
        <v>7956</v>
      </c>
      <c r="J3428" s="2"/>
      <c r="K3428" s="2" t="s">
        <v>9621</v>
      </c>
      <c r="L3428" s="2" t="s">
        <v>11489</v>
      </c>
      <c r="M3428" t="s">
        <v>11490</v>
      </c>
      <c r="N3428">
        <f>Airplane_Crashes_and_Fatalities[[#This Row],[Aboard]]-Airplane_Crashes_and_Fatalities[[#This Row],[Fatalities]]</f>
        <v>0</v>
      </c>
      <c r="O3428" t="s">
        <v>11491</v>
      </c>
      <c r="P3428">
        <v>119</v>
      </c>
      <c r="Q3428">
        <v>119</v>
      </c>
      <c r="R3428">
        <v>0</v>
      </c>
      <c r="S3428" s="2" t="s">
        <v>11492</v>
      </c>
    </row>
    <row r="3429" spans="1:19" x14ac:dyDescent="0.3">
      <c r="A3429" s="1">
        <v>30513</v>
      </c>
      <c r="B3429" s="4" t="str">
        <f>TEXT(Airplane_Crashes_and_Fatalities[[#This Row],[Date]],"yyyy")</f>
        <v>1983</v>
      </c>
      <c r="C3429" s="1" t="str">
        <f>TEXT(Airplane_Crashes_and_Fatalities[[#This Row],[Date]],"mmm")</f>
        <v>Jul</v>
      </c>
      <c r="D3429" s="5">
        <f>DAY(Airplane_Crashes_and_Fatalities[[#This Row],[Date]])</f>
        <v>16</v>
      </c>
      <c r="F3429" s="2" t="s">
        <v>22743</v>
      </c>
      <c r="G3429" s="2" t="s">
        <v>21547</v>
      </c>
      <c r="H3429" s="2"/>
      <c r="I3429" s="2" t="s">
        <v>11493</v>
      </c>
      <c r="J3429" s="2"/>
      <c r="K3429" s="2" t="s">
        <v>11494</v>
      </c>
      <c r="L3429" s="2" t="s">
        <v>11495</v>
      </c>
      <c r="M3429" t="s">
        <v>11496</v>
      </c>
      <c r="N3429">
        <f>Airplane_Crashes_and_Fatalities[[#This Row],[Aboard]]-Airplane_Crashes_and_Fatalities[[#This Row],[Fatalities]]</f>
        <v>6</v>
      </c>
      <c r="O3429" t="s">
        <v>11497</v>
      </c>
      <c r="P3429">
        <v>26</v>
      </c>
      <c r="Q3429">
        <v>20</v>
      </c>
      <c r="R3429">
        <v>0</v>
      </c>
      <c r="S3429" s="2" t="s">
        <v>11498</v>
      </c>
    </row>
    <row r="3430" spans="1:19" x14ac:dyDescent="0.3">
      <c r="A3430" s="1">
        <v>30520</v>
      </c>
      <c r="B3430" s="4" t="str">
        <f>TEXT(Airplane_Crashes_and_Fatalities[[#This Row],[Date]],"yyyy")</f>
        <v>1983</v>
      </c>
      <c r="C3430" s="1" t="str">
        <f>TEXT(Airplane_Crashes_and_Fatalities[[#This Row],[Date]],"mmm")</f>
        <v>Jul</v>
      </c>
      <c r="D3430" s="5">
        <f>DAY(Airplane_Crashes_and_Fatalities[[#This Row],[Date]])</f>
        <v>23</v>
      </c>
      <c r="E3430" s="3">
        <v>0.8125</v>
      </c>
      <c r="F3430" s="2" t="s">
        <v>22744</v>
      </c>
      <c r="G3430" s="2" t="s">
        <v>19920</v>
      </c>
      <c r="H3430" s="2" t="s">
        <v>19667</v>
      </c>
      <c r="I3430" s="2" t="s">
        <v>6796</v>
      </c>
      <c r="J3430" s="2" t="s">
        <v>19355</v>
      </c>
      <c r="K3430" s="2" t="s">
        <v>11499</v>
      </c>
      <c r="L3430" s="2" t="s">
        <v>11500</v>
      </c>
      <c r="M3430" t="s">
        <v>11501</v>
      </c>
      <c r="N3430">
        <f>Airplane_Crashes_and_Fatalities[[#This Row],[Aboard]]-Airplane_Crashes_and_Fatalities[[#This Row],[Fatalities]]</f>
        <v>69</v>
      </c>
      <c r="O3430" t="s">
        <v>11502</v>
      </c>
      <c r="P3430">
        <v>69</v>
      </c>
      <c r="Q3430">
        <v>0</v>
      </c>
      <c r="R3430">
        <v>0</v>
      </c>
      <c r="S3430" s="2" t="s">
        <v>11503</v>
      </c>
    </row>
    <row r="3431" spans="1:19" x14ac:dyDescent="0.3">
      <c r="A3431" s="1">
        <v>30523</v>
      </c>
      <c r="B3431" s="4" t="str">
        <f>TEXT(Airplane_Crashes_and_Fatalities[[#This Row],[Date]],"yyyy")</f>
        <v>1983</v>
      </c>
      <c r="C3431" s="1" t="str">
        <f>TEXT(Airplane_Crashes_and_Fatalities[[#This Row],[Date]],"mmm")</f>
        <v>Jul</v>
      </c>
      <c r="D3431" s="5">
        <f>DAY(Airplane_Crashes_and_Fatalities[[#This Row],[Date]])</f>
        <v>26</v>
      </c>
      <c r="F3431" s="2" t="s">
        <v>22745</v>
      </c>
      <c r="G3431" s="2" t="s">
        <v>20218</v>
      </c>
      <c r="H3431" s="2"/>
      <c r="I3431" s="2" t="s">
        <v>9704</v>
      </c>
      <c r="J3431" s="2"/>
      <c r="K3431" s="2"/>
      <c r="L3431" s="2" t="s">
        <v>11095</v>
      </c>
      <c r="M3431" t="s">
        <v>11504</v>
      </c>
      <c r="N3431">
        <f>Airplane_Crashes_and_Fatalities[[#This Row],[Aboard]]-Airplane_Crashes_and_Fatalities[[#This Row],[Fatalities]]</f>
        <v>4</v>
      </c>
      <c r="O3431" t="s">
        <v>11505</v>
      </c>
      <c r="P3431">
        <v>11</v>
      </c>
      <c r="Q3431">
        <v>7</v>
      </c>
      <c r="R3431">
        <v>0</v>
      </c>
      <c r="S3431" s="2"/>
    </row>
    <row r="3432" spans="1:19" x14ac:dyDescent="0.3">
      <c r="A3432" s="1">
        <v>30533</v>
      </c>
      <c r="B3432" s="4" t="str">
        <f>TEXT(Airplane_Crashes_and_Fatalities[[#This Row],[Date]],"yyyy")</f>
        <v>1983</v>
      </c>
      <c r="C3432" s="1" t="str">
        <f>TEXT(Airplane_Crashes_and_Fatalities[[#This Row],[Date]],"mmm")</f>
        <v>Aug</v>
      </c>
      <c r="D3432" s="5">
        <f>DAY(Airplane_Crashes_and_Fatalities[[#This Row],[Date]])</f>
        <v>5</v>
      </c>
      <c r="F3432" s="2" t="s">
        <v>22746</v>
      </c>
      <c r="G3432" s="2" t="s">
        <v>20218</v>
      </c>
      <c r="H3432" s="2"/>
      <c r="I3432" s="2" t="s">
        <v>9704</v>
      </c>
      <c r="J3432" s="2"/>
      <c r="K3432" s="2"/>
      <c r="L3432" s="2" t="s">
        <v>9422</v>
      </c>
      <c r="M3432" t="s">
        <v>11506</v>
      </c>
      <c r="N3432">
        <f>Airplane_Crashes_and_Fatalities[[#This Row],[Aboard]]-Airplane_Crashes_and_Fatalities[[#This Row],[Fatalities]]</f>
        <v>0</v>
      </c>
      <c r="O3432">
        <v>745</v>
      </c>
      <c r="P3432">
        <v>2</v>
      </c>
      <c r="Q3432">
        <v>2</v>
      </c>
      <c r="R3432">
        <v>0</v>
      </c>
      <c r="S3432" s="2"/>
    </row>
    <row r="3433" spans="1:19" x14ac:dyDescent="0.3">
      <c r="A3433" s="1">
        <v>30539</v>
      </c>
      <c r="B3433" s="4" t="str">
        <f>TEXT(Airplane_Crashes_and_Fatalities[[#This Row],[Date]],"yyyy")</f>
        <v>1983</v>
      </c>
      <c r="C3433" s="1" t="str">
        <f>TEXT(Airplane_Crashes_and_Fatalities[[#This Row],[Date]],"mmm")</f>
        <v>Aug</v>
      </c>
      <c r="D3433" s="5">
        <f>DAY(Airplane_Crashes_and_Fatalities[[#This Row],[Date]])</f>
        <v>11</v>
      </c>
      <c r="E3433" s="3">
        <v>0.73958333333333326</v>
      </c>
      <c r="F3433" s="2" t="s">
        <v>22747</v>
      </c>
      <c r="G3433" s="2" t="s">
        <v>19956</v>
      </c>
      <c r="H3433" s="2"/>
      <c r="I3433" s="2" t="s">
        <v>11507</v>
      </c>
      <c r="J3433" s="2"/>
      <c r="K3433" s="2"/>
      <c r="L3433" s="2" t="s">
        <v>10291</v>
      </c>
      <c r="M3433" t="s">
        <v>11508</v>
      </c>
      <c r="N3433">
        <f>Airplane_Crashes_and_Fatalities[[#This Row],[Aboard]]-Airplane_Crashes_and_Fatalities[[#This Row],[Fatalities]]</f>
        <v>0</v>
      </c>
      <c r="P3433">
        <v>2</v>
      </c>
      <c r="Q3433">
        <v>2</v>
      </c>
      <c r="R3433">
        <v>0</v>
      </c>
      <c r="S3433" s="2" t="s">
        <v>11509</v>
      </c>
    </row>
    <row r="3434" spans="1:19" x14ac:dyDescent="0.3">
      <c r="A3434" s="1">
        <v>30545</v>
      </c>
      <c r="B3434" s="4" t="str">
        <f>TEXT(Airplane_Crashes_and_Fatalities[[#This Row],[Date]],"yyyy")</f>
        <v>1983</v>
      </c>
      <c r="C3434" s="1" t="str">
        <f>TEXT(Airplane_Crashes_and_Fatalities[[#This Row],[Date]],"mmm")</f>
        <v>Aug</v>
      </c>
      <c r="D3434" s="5">
        <f>DAY(Airplane_Crashes_and_Fatalities[[#This Row],[Date]])</f>
        <v>17</v>
      </c>
      <c r="E3434" s="3">
        <v>0.51875000000000004</v>
      </c>
      <c r="F3434" s="2" t="s">
        <v>21078</v>
      </c>
      <c r="G3434" s="2" t="s">
        <v>20827</v>
      </c>
      <c r="H3434" s="2"/>
      <c r="I3434" s="2" t="s">
        <v>10199</v>
      </c>
      <c r="J3434" s="2"/>
      <c r="K3434" s="2" t="s">
        <v>11510</v>
      </c>
      <c r="L3434" s="2" t="s">
        <v>10201</v>
      </c>
      <c r="M3434" t="s">
        <v>11511</v>
      </c>
      <c r="N3434">
        <f>Airplane_Crashes_and_Fatalities[[#This Row],[Aboard]]-Airplane_Crashes_and_Fatalities[[#This Row],[Fatalities]]</f>
        <v>0</v>
      </c>
      <c r="O3434" t="s">
        <v>11512</v>
      </c>
      <c r="P3434">
        <v>10</v>
      </c>
      <c r="Q3434">
        <v>10</v>
      </c>
      <c r="R3434">
        <v>0</v>
      </c>
      <c r="S3434" s="2" t="s">
        <v>11513</v>
      </c>
    </row>
    <row r="3435" spans="1:19" x14ac:dyDescent="0.3">
      <c r="A3435" s="1">
        <v>30555</v>
      </c>
      <c r="B3435" s="4" t="str">
        <f>TEXT(Airplane_Crashes_and_Fatalities[[#This Row],[Date]],"yyyy")</f>
        <v>1983</v>
      </c>
      <c r="C3435" s="1" t="str">
        <f>TEXT(Airplane_Crashes_and_Fatalities[[#This Row],[Date]],"mmm")</f>
        <v>Aug</v>
      </c>
      <c r="D3435" s="5">
        <f>DAY(Airplane_Crashes_and_Fatalities[[#This Row],[Date]])</f>
        <v>27</v>
      </c>
      <c r="F3435" s="2" t="s">
        <v>22748</v>
      </c>
      <c r="G3435" s="2" t="s">
        <v>20729</v>
      </c>
      <c r="H3435" s="2"/>
      <c r="I3435" s="2" t="s">
        <v>644</v>
      </c>
      <c r="J3435" s="2"/>
      <c r="K3435" s="2"/>
      <c r="L3435" s="2" t="s">
        <v>8986</v>
      </c>
      <c r="M3435" t="s">
        <v>11514</v>
      </c>
      <c r="N3435">
        <f>Airplane_Crashes_and_Fatalities[[#This Row],[Aboard]]-Airplane_Crashes_and_Fatalities[[#This Row],[Fatalities]]</f>
        <v>0</v>
      </c>
      <c r="O3435">
        <v>4333</v>
      </c>
      <c r="P3435">
        <v>7</v>
      </c>
      <c r="Q3435">
        <v>7</v>
      </c>
      <c r="R3435">
        <v>0</v>
      </c>
      <c r="S3435" s="2"/>
    </row>
    <row r="3436" spans="1:19" x14ac:dyDescent="0.3">
      <c r="A3436" s="1">
        <v>30556</v>
      </c>
      <c r="B3436" s="4" t="str">
        <f>TEXT(Airplane_Crashes_and_Fatalities[[#This Row],[Date]],"yyyy")</f>
        <v>1983</v>
      </c>
      <c r="C3436" s="1" t="str">
        <f>TEXT(Airplane_Crashes_and_Fatalities[[#This Row],[Date]],"mmm")</f>
        <v>Aug</v>
      </c>
      <c r="D3436" s="5">
        <f>DAY(Airplane_Crashes_and_Fatalities[[#This Row],[Date]])</f>
        <v>28</v>
      </c>
      <c r="F3436" s="2" t="s">
        <v>22749</v>
      </c>
      <c r="G3436" s="2" t="s">
        <v>20120</v>
      </c>
      <c r="H3436" s="2" t="s">
        <v>19724</v>
      </c>
      <c r="I3436" s="2" t="s">
        <v>11515</v>
      </c>
      <c r="J3436" s="2"/>
      <c r="K3436" s="2"/>
      <c r="L3436" s="2" t="s">
        <v>11434</v>
      </c>
      <c r="M3436" t="s">
        <v>11516</v>
      </c>
      <c r="N3436">
        <f>Airplane_Crashes_and_Fatalities[[#This Row],[Aboard]]-Airplane_Crashes_and_Fatalities[[#This Row],[Fatalities]]</f>
        <v>0</v>
      </c>
      <c r="O3436" t="s">
        <v>11517</v>
      </c>
      <c r="P3436">
        <v>12</v>
      </c>
      <c r="Q3436">
        <v>12</v>
      </c>
      <c r="R3436">
        <v>0</v>
      </c>
      <c r="S3436" s="2"/>
    </row>
    <row r="3437" spans="1:19" x14ac:dyDescent="0.3">
      <c r="A3437" s="1">
        <v>30558</v>
      </c>
      <c r="B3437" s="4" t="str">
        <f>TEXT(Airplane_Crashes_and_Fatalities[[#This Row],[Date]],"yyyy")</f>
        <v>1983</v>
      </c>
      <c r="C3437" s="1" t="str">
        <f>TEXT(Airplane_Crashes_and_Fatalities[[#This Row],[Date]],"mmm")</f>
        <v>Aug</v>
      </c>
      <c r="D3437" s="5">
        <f>DAY(Airplane_Crashes_and_Fatalities[[#This Row],[Date]])</f>
        <v>30</v>
      </c>
      <c r="E3437" s="3">
        <v>0.97013888888888888</v>
      </c>
      <c r="F3437" s="2" t="s">
        <v>22750</v>
      </c>
      <c r="G3437" s="2" t="s">
        <v>22751</v>
      </c>
      <c r="H3437" s="2" t="s">
        <v>19768</v>
      </c>
      <c r="I3437" s="2" t="s">
        <v>2306</v>
      </c>
      <c r="J3437" s="2"/>
      <c r="K3437" s="2" t="s">
        <v>11518</v>
      </c>
      <c r="L3437" s="2" t="s">
        <v>8001</v>
      </c>
      <c r="M3437" t="s">
        <v>11519</v>
      </c>
      <c r="N3437">
        <f>Airplane_Crashes_and_Fatalities[[#This Row],[Aboard]]-Airplane_Crashes_and_Fatalities[[#This Row],[Fatalities]]</f>
        <v>0</v>
      </c>
      <c r="O3437">
        <v>60630</v>
      </c>
      <c r="P3437">
        <v>90</v>
      </c>
      <c r="Q3437">
        <v>90</v>
      </c>
      <c r="R3437">
        <v>0</v>
      </c>
      <c r="S3437" s="2" t="s">
        <v>11520</v>
      </c>
    </row>
    <row r="3438" spans="1:19" x14ac:dyDescent="0.3">
      <c r="A3438" s="1">
        <v>30560</v>
      </c>
      <c r="B3438" s="4" t="str">
        <f>TEXT(Airplane_Crashes_and_Fatalities[[#This Row],[Date]],"yyyy")</f>
        <v>1983</v>
      </c>
      <c r="C3438" s="1" t="str">
        <f>TEXT(Airplane_Crashes_and_Fatalities[[#This Row],[Date]],"mmm")</f>
        <v>Sep</v>
      </c>
      <c r="D3438" s="5">
        <f>DAY(Airplane_Crashes_and_Fatalities[[#This Row],[Date]])</f>
        <v>1</v>
      </c>
      <c r="E3438" s="3">
        <v>0.76805555555555549</v>
      </c>
      <c r="F3438" s="2" t="s">
        <v>22752</v>
      </c>
      <c r="G3438" s="2" t="s">
        <v>19866</v>
      </c>
      <c r="H3438" s="2"/>
      <c r="I3438" s="2" t="s">
        <v>7941</v>
      </c>
      <c r="J3438" s="2" t="s">
        <v>18987</v>
      </c>
      <c r="K3438" s="2" t="s">
        <v>10879</v>
      </c>
      <c r="L3438" s="2" t="s">
        <v>11521</v>
      </c>
      <c r="M3438" t="s">
        <v>11522</v>
      </c>
      <c r="N3438">
        <f>Airplane_Crashes_and_Fatalities[[#This Row],[Aboard]]-Airplane_Crashes_and_Fatalities[[#This Row],[Fatalities]]</f>
        <v>0</v>
      </c>
      <c r="O3438" t="s">
        <v>11523</v>
      </c>
      <c r="P3438">
        <v>269</v>
      </c>
      <c r="Q3438">
        <v>269</v>
      </c>
      <c r="R3438">
        <v>0</v>
      </c>
      <c r="S3438" s="2" t="s">
        <v>11524</v>
      </c>
    </row>
    <row r="3439" spans="1:19" x14ac:dyDescent="0.3">
      <c r="A3439" s="1">
        <v>30561</v>
      </c>
      <c r="B3439" s="4" t="str">
        <f>TEXT(Airplane_Crashes_and_Fatalities[[#This Row],[Date]],"yyyy")</f>
        <v>1983</v>
      </c>
      <c r="C3439" s="1" t="str">
        <f>TEXT(Airplane_Crashes_and_Fatalities[[#This Row],[Date]],"mmm")</f>
        <v>Sep</v>
      </c>
      <c r="D3439" s="5">
        <f>DAY(Airplane_Crashes_and_Fatalities[[#This Row],[Date]])</f>
        <v>2</v>
      </c>
      <c r="F3439" s="2" t="s">
        <v>22753</v>
      </c>
      <c r="G3439" s="2" t="s">
        <v>19666</v>
      </c>
      <c r="H3439" s="2" t="s">
        <v>19667</v>
      </c>
      <c r="I3439" s="2" t="s">
        <v>11336</v>
      </c>
      <c r="J3439" s="2"/>
      <c r="K3439" s="2"/>
      <c r="L3439" s="2" t="s">
        <v>9422</v>
      </c>
      <c r="M3439" t="s">
        <v>11525</v>
      </c>
      <c r="N3439">
        <f>Airplane_Crashes_and_Fatalities[[#This Row],[Aboard]]-Airplane_Crashes_and_Fatalities[[#This Row],[Fatalities]]</f>
        <v>0</v>
      </c>
      <c r="O3439">
        <v>274</v>
      </c>
      <c r="P3439">
        <v>9</v>
      </c>
      <c r="Q3439">
        <v>9</v>
      </c>
      <c r="R3439">
        <v>0</v>
      </c>
      <c r="S3439" s="2"/>
    </row>
    <row r="3440" spans="1:19" x14ac:dyDescent="0.3">
      <c r="A3440" s="1">
        <v>30573</v>
      </c>
      <c r="B3440" s="4" t="str">
        <f>TEXT(Airplane_Crashes_and_Fatalities[[#This Row],[Date]],"yyyy")</f>
        <v>1983</v>
      </c>
      <c r="C3440" s="1" t="str">
        <f>TEXT(Airplane_Crashes_and_Fatalities[[#This Row],[Date]],"mmm")</f>
        <v>Sep</v>
      </c>
      <c r="D3440" s="5">
        <f>DAY(Airplane_Crashes_and_Fatalities[[#This Row],[Date]])</f>
        <v>14</v>
      </c>
      <c r="E3440" s="3">
        <v>0.39861111111111103</v>
      </c>
      <c r="F3440" s="2" t="s">
        <v>22754</v>
      </c>
      <c r="G3440" s="2" t="s">
        <v>19737</v>
      </c>
      <c r="H3440" s="2"/>
      <c r="I3440" s="2" t="s">
        <v>9463</v>
      </c>
      <c r="J3440" s="2"/>
      <c r="K3440" s="2" t="s">
        <v>11526</v>
      </c>
      <c r="L3440" s="2" t="s">
        <v>11527</v>
      </c>
      <c r="M3440" t="s">
        <v>11528</v>
      </c>
      <c r="N3440">
        <f>Airplane_Crashes_and_Fatalities[[#This Row],[Aboard]]-Airplane_Crashes_and_Fatalities[[#This Row],[Fatalities]]</f>
        <v>95</v>
      </c>
      <c r="O3440" t="s">
        <v>11529</v>
      </c>
      <c r="P3440">
        <v>106</v>
      </c>
      <c r="Q3440">
        <v>11</v>
      </c>
      <c r="R3440">
        <v>0</v>
      </c>
      <c r="S3440" s="2" t="s">
        <v>11530</v>
      </c>
    </row>
    <row r="3441" spans="1:19" x14ac:dyDescent="0.3">
      <c r="A3441" s="1">
        <v>30582</v>
      </c>
      <c r="B3441" s="4" t="str">
        <f>TEXT(Airplane_Crashes_and_Fatalities[[#This Row],[Date]],"yyyy")</f>
        <v>1983</v>
      </c>
      <c r="C3441" s="1" t="str">
        <f>TEXT(Airplane_Crashes_and_Fatalities[[#This Row],[Date]],"mmm")</f>
        <v>Sep</v>
      </c>
      <c r="D3441" s="5">
        <f>DAY(Airplane_Crashes_and_Fatalities[[#This Row],[Date]])</f>
        <v>23</v>
      </c>
      <c r="E3441" s="3">
        <v>0.64583333333333326</v>
      </c>
      <c r="F3441" s="2" t="s">
        <v>22755</v>
      </c>
      <c r="G3441" s="2" t="s">
        <v>22756</v>
      </c>
      <c r="H3441" s="2"/>
      <c r="I3441" s="2" t="s">
        <v>11531</v>
      </c>
      <c r="J3441" s="2" t="s">
        <v>19162</v>
      </c>
      <c r="K3441" s="2" t="s">
        <v>11532</v>
      </c>
      <c r="L3441" s="2" t="s">
        <v>11533</v>
      </c>
      <c r="M3441" t="s">
        <v>11534</v>
      </c>
      <c r="N3441">
        <f>Airplane_Crashes_and_Fatalities[[#This Row],[Aboard]]-Airplane_Crashes_and_Fatalities[[#This Row],[Fatalities]]</f>
        <v>0</v>
      </c>
      <c r="O3441" t="s">
        <v>11535</v>
      </c>
      <c r="P3441">
        <v>112</v>
      </c>
      <c r="Q3441">
        <v>112</v>
      </c>
      <c r="R3441">
        <v>0</v>
      </c>
      <c r="S3441" s="2" t="s">
        <v>11536</v>
      </c>
    </row>
    <row r="3442" spans="1:19" x14ac:dyDescent="0.3">
      <c r="A3442" s="1">
        <v>30582</v>
      </c>
      <c r="B3442" s="4" t="str">
        <f>TEXT(Airplane_Crashes_and_Fatalities[[#This Row],[Date]],"yyyy")</f>
        <v>1983</v>
      </c>
      <c r="C3442" s="1" t="str">
        <f>TEXT(Airplane_Crashes_and_Fatalities[[#This Row],[Date]],"mmm")</f>
        <v>Sep</v>
      </c>
      <c r="D3442" s="5">
        <f>DAY(Airplane_Crashes_and_Fatalities[[#This Row],[Date]])</f>
        <v>23</v>
      </c>
      <c r="E3442" s="3">
        <v>0.8125</v>
      </c>
      <c r="F3442" s="2" t="s">
        <v>22757</v>
      </c>
      <c r="G3442" s="2" t="s">
        <v>20827</v>
      </c>
      <c r="H3442" s="2"/>
      <c r="I3442" s="2" t="s">
        <v>6206</v>
      </c>
      <c r="J3442" s="2"/>
      <c r="K3442" s="2" t="s">
        <v>11537</v>
      </c>
      <c r="L3442" s="2" t="s">
        <v>11538</v>
      </c>
      <c r="M3442" t="s">
        <v>11539</v>
      </c>
      <c r="N3442">
        <f>Airplane_Crashes_and_Fatalities[[#This Row],[Aboard]]-Airplane_Crashes_and_Fatalities[[#This Row],[Fatalities]]</f>
        <v>0</v>
      </c>
      <c r="P3442">
        <v>2</v>
      </c>
      <c r="Q3442">
        <v>2</v>
      </c>
      <c r="R3442">
        <v>0</v>
      </c>
      <c r="S3442" s="2" t="s">
        <v>11540</v>
      </c>
    </row>
    <row r="3443" spans="1:19" x14ac:dyDescent="0.3">
      <c r="A3443" s="1">
        <v>30587</v>
      </c>
      <c r="B3443" s="4" t="str">
        <f>TEXT(Airplane_Crashes_and_Fatalities[[#This Row],[Date]],"yyyy")</f>
        <v>1983</v>
      </c>
      <c r="C3443" s="1" t="str">
        <f>TEXT(Airplane_Crashes_and_Fatalities[[#This Row],[Date]],"mmm")</f>
        <v>Sep</v>
      </c>
      <c r="D3443" s="5">
        <f>DAY(Airplane_Crashes_and_Fatalities[[#This Row],[Date]])</f>
        <v>28</v>
      </c>
      <c r="F3443" s="2" t="s">
        <v>22758</v>
      </c>
      <c r="G3443" s="2" t="s">
        <v>20630</v>
      </c>
      <c r="H3443" s="2"/>
      <c r="I3443" s="2" t="s">
        <v>11016</v>
      </c>
      <c r="J3443" s="2"/>
      <c r="K3443" s="2"/>
      <c r="L3443" s="2" t="s">
        <v>11541</v>
      </c>
      <c r="M3443" t="s">
        <v>11542</v>
      </c>
      <c r="N3443">
        <f>Airplane_Crashes_and_Fatalities[[#This Row],[Aboard]]-Airplane_Crashes_and_Fatalities[[#This Row],[Fatalities]]</f>
        <v>0</v>
      </c>
      <c r="O3443">
        <v>518</v>
      </c>
      <c r="P3443">
        <v>10</v>
      </c>
      <c r="Q3443">
        <v>10</v>
      </c>
      <c r="R3443">
        <v>0</v>
      </c>
      <c r="S3443" s="2" t="s">
        <v>511</v>
      </c>
    </row>
    <row r="3444" spans="1:19" x14ac:dyDescent="0.3">
      <c r="A3444" s="1">
        <v>31793</v>
      </c>
      <c r="B3444" s="4" t="str">
        <f>TEXT(Airplane_Crashes_and_Fatalities[[#This Row],[Date]],"yyyy")</f>
        <v>1987</v>
      </c>
      <c r="C3444" s="1" t="str">
        <f>TEXT(Airplane_Crashes_and_Fatalities[[#This Row],[Date]],"mmm")</f>
        <v>Jan</v>
      </c>
      <c r="D3444" s="5">
        <f>DAY(Airplane_Crashes_and_Fatalities[[#This Row],[Date]])</f>
        <v>16</v>
      </c>
      <c r="E3444" s="3">
        <v>0.34097222222222223</v>
      </c>
      <c r="F3444" s="2" t="s">
        <v>22180</v>
      </c>
      <c r="G3444" s="2" t="s">
        <v>21256</v>
      </c>
      <c r="H3444" s="2"/>
      <c r="I3444" s="2" t="s">
        <v>2306</v>
      </c>
      <c r="J3444" s="2"/>
      <c r="K3444" s="2"/>
      <c r="L3444" s="2" t="s">
        <v>7809</v>
      </c>
      <c r="M3444" t="s">
        <v>11543</v>
      </c>
      <c r="N3444">
        <f>Airplane_Crashes_and_Fatalities[[#This Row],[Aboard]]-Airplane_Crashes_and_Fatalities[[#This Row],[Fatalities]]</f>
        <v>0</v>
      </c>
      <c r="O3444">
        <v>9131918</v>
      </c>
      <c r="P3444">
        <v>9</v>
      </c>
      <c r="Q3444">
        <v>9</v>
      </c>
      <c r="R3444">
        <v>0</v>
      </c>
      <c r="S3444" s="2" t="s">
        <v>11544</v>
      </c>
    </row>
    <row r="3445" spans="1:19" x14ac:dyDescent="0.3">
      <c r="A3445" s="1">
        <v>30594</v>
      </c>
      <c r="B3445" s="4" t="str">
        <f>TEXT(Airplane_Crashes_and_Fatalities[[#This Row],[Date]],"yyyy")</f>
        <v>1983</v>
      </c>
      <c r="C3445" s="1" t="str">
        <f>TEXT(Airplane_Crashes_and_Fatalities[[#This Row],[Date]],"mmm")</f>
        <v>Oct</v>
      </c>
      <c r="D3445" s="5">
        <f>DAY(Airplane_Crashes_and_Fatalities[[#This Row],[Date]])</f>
        <v>5</v>
      </c>
      <c r="E3445" s="3">
        <v>0.5</v>
      </c>
      <c r="F3445" s="2" t="s">
        <v>19949</v>
      </c>
      <c r="G3445" s="2" t="s">
        <v>20025</v>
      </c>
      <c r="H3445" s="2"/>
      <c r="I3445" s="2" t="s">
        <v>11545</v>
      </c>
      <c r="J3445" s="2"/>
      <c r="K3445" s="2" t="s">
        <v>11546</v>
      </c>
      <c r="L3445" s="2" t="s">
        <v>11547</v>
      </c>
      <c r="M3445" t="s">
        <v>11548</v>
      </c>
      <c r="N3445">
        <f>Airplane_Crashes_and_Fatalities[[#This Row],[Aboard]]-Airplane_Crashes_and_Fatalities[[#This Row],[Fatalities]]</f>
        <v>0</v>
      </c>
      <c r="P3445">
        <v>4</v>
      </c>
      <c r="Q3445">
        <v>4</v>
      </c>
      <c r="R3445">
        <v>0</v>
      </c>
      <c r="S3445" s="2" t="s">
        <v>11549</v>
      </c>
    </row>
    <row r="3446" spans="1:19" x14ac:dyDescent="0.3">
      <c r="A3446" s="1">
        <v>30596</v>
      </c>
      <c r="B3446" s="4" t="str">
        <f>TEXT(Airplane_Crashes_and_Fatalities[[#This Row],[Date]],"yyyy")</f>
        <v>1983</v>
      </c>
      <c r="C3446" s="1" t="str">
        <f>TEXT(Airplane_Crashes_and_Fatalities[[#This Row],[Date]],"mmm")</f>
        <v>Oct</v>
      </c>
      <c r="D3446" s="5">
        <f>DAY(Airplane_Crashes_and_Fatalities[[#This Row],[Date]])</f>
        <v>7</v>
      </c>
      <c r="F3446" s="2" t="s">
        <v>22759</v>
      </c>
      <c r="G3446" s="2" t="s">
        <v>19819</v>
      </c>
      <c r="H3446" s="2"/>
      <c r="I3446" s="2" t="s">
        <v>10365</v>
      </c>
      <c r="J3446" s="2"/>
      <c r="K3446" s="2"/>
      <c r="L3446" s="2" t="s">
        <v>9235</v>
      </c>
      <c r="M3446" t="s">
        <v>11550</v>
      </c>
      <c r="N3446">
        <f>Airplane_Crashes_and_Fatalities[[#This Row],[Aboard]]-Airplane_Crashes_and_Fatalities[[#This Row],[Fatalities]]</f>
        <v>8</v>
      </c>
      <c r="O3446">
        <v>110026</v>
      </c>
      <c r="P3446">
        <v>15</v>
      </c>
      <c r="Q3446">
        <v>7</v>
      </c>
      <c r="R3446">
        <v>0</v>
      </c>
      <c r="S3446" s="2" t="s">
        <v>11551</v>
      </c>
    </row>
    <row r="3447" spans="1:19" x14ac:dyDescent="0.3">
      <c r="A3447" s="1">
        <v>30597</v>
      </c>
      <c r="B3447" s="4" t="str">
        <f>TEXT(Airplane_Crashes_and_Fatalities[[#This Row],[Date]],"yyyy")</f>
        <v>1983</v>
      </c>
      <c r="C3447" s="1" t="str">
        <f>TEXT(Airplane_Crashes_and_Fatalities[[#This Row],[Date]],"mmm")</f>
        <v>Oct</v>
      </c>
      <c r="D3447" s="5">
        <f>DAY(Airplane_Crashes_and_Fatalities[[#This Row],[Date]])</f>
        <v>8</v>
      </c>
      <c r="F3447" s="2" t="s">
        <v>22760</v>
      </c>
      <c r="G3447" s="2" t="s">
        <v>21040</v>
      </c>
      <c r="H3447" s="2"/>
      <c r="I3447" s="2" t="s">
        <v>8409</v>
      </c>
      <c r="J3447" s="2"/>
      <c r="K3447" s="2" t="s">
        <v>11552</v>
      </c>
      <c r="L3447" s="2" t="s">
        <v>8545</v>
      </c>
      <c r="M3447" t="s">
        <v>11553</v>
      </c>
      <c r="N3447">
        <f>Airplane_Crashes_and_Fatalities[[#This Row],[Aboard]]-Airplane_Crashes_and_Fatalities[[#This Row],[Fatalities]]</f>
        <v>5</v>
      </c>
      <c r="O3447">
        <v>512</v>
      </c>
      <c r="P3447">
        <v>14</v>
      </c>
      <c r="Q3447">
        <v>9</v>
      </c>
      <c r="R3447">
        <v>0</v>
      </c>
      <c r="S3447" s="2" t="s">
        <v>11554</v>
      </c>
    </row>
    <row r="3448" spans="1:19" x14ac:dyDescent="0.3">
      <c r="A3448" s="1">
        <v>30600</v>
      </c>
      <c r="B3448" s="4" t="str">
        <f>TEXT(Airplane_Crashes_and_Fatalities[[#This Row],[Date]],"yyyy")</f>
        <v>1983</v>
      </c>
      <c r="C3448" s="1" t="str">
        <f>TEXT(Airplane_Crashes_and_Fatalities[[#This Row],[Date]],"mmm")</f>
        <v>Oct</v>
      </c>
      <c r="D3448" s="5">
        <f>DAY(Airplane_Crashes_and_Fatalities[[#This Row],[Date]])</f>
        <v>11</v>
      </c>
      <c r="E3448" s="3">
        <v>0.8701388888888888</v>
      </c>
      <c r="F3448" s="2" t="s">
        <v>22761</v>
      </c>
      <c r="G3448" s="2" t="s">
        <v>19712</v>
      </c>
      <c r="H3448" s="2"/>
      <c r="I3448" s="2" t="s">
        <v>11555</v>
      </c>
      <c r="J3448" s="2" t="s">
        <v>19097</v>
      </c>
      <c r="K3448" s="2" t="s">
        <v>11556</v>
      </c>
      <c r="L3448" s="2" t="s">
        <v>11557</v>
      </c>
      <c r="M3448" t="s">
        <v>11558</v>
      </c>
      <c r="N3448">
        <f>Airplane_Crashes_and_Fatalities[[#This Row],[Aboard]]-Airplane_Crashes_and_Fatalities[[#This Row],[Fatalities]]</f>
        <v>0</v>
      </c>
      <c r="O3448">
        <v>1716</v>
      </c>
      <c r="P3448">
        <v>10</v>
      </c>
      <c r="Q3448">
        <v>10</v>
      </c>
      <c r="R3448">
        <v>0</v>
      </c>
      <c r="S3448" s="2" t="s">
        <v>11559</v>
      </c>
    </row>
    <row r="3449" spans="1:19" x14ac:dyDescent="0.3">
      <c r="A3449" s="1">
        <v>30617</v>
      </c>
      <c r="B3449" s="4" t="str">
        <f>TEXT(Airplane_Crashes_and_Fatalities[[#This Row],[Date]],"yyyy")</f>
        <v>1983</v>
      </c>
      <c r="C3449" s="1" t="str">
        <f>TEXT(Airplane_Crashes_and_Fatalities[[#This Row],[Date]],"mmm")</f>
        <v>Oct</v>
      </c>
      <c r="D3449" s="5">
        <f>DAY(Airplane_Crashes_and_Fatalities[[#This Row],[Date]])</f>
        <v>28</v>
      </c>
      <c r="E3449" s="3">
        <v>0.56597222222222232</v>
      </c>
      <c r="F3449" s="2" t="s">
        <v>22762</v>
      </c>
      <c r="G3449" s="2" t="s">
        <v>19692</v>
      </c>
      <c r="H3449" s="2"/>
      <c r="I3449" s="2" t="s">
        <v>11560</v>
      </c>
      <c r="J3449" s="2"/>
      <c r="K3449" s="2" t="s">
        <v>11561</v>
      </c>
      <c r="L3449" s="2" t="s">
        <v>11562</v>
      </c>
      <c r="M3449" t="s">
        <v>11563</v>
      </c>
      <c r="N3449">
        <f>Airplane_Crashes_and_Fatalities[[#This Row],[Aboard]]-Airplane_Crashes_and_Fatalities[[#This Row],[Fatalities]]</f>
        <v>29</v>
      </c>
      <c r="O3449" t="s">
        <v>11564</v>
      </c>
      <c r="P3449">
        <v>30</v>
      </c>
      <c r="Q3449">
        <v>1</v>
      </c>
      <c r="R3449">
        <v>0</v>
      </c>
      <c r="S3449" s="2" t="s">
        <v>11565</v>
      </c>
    </row>
    <row r="3450" spans="1:19" x14ac:dyDescent="0.3">
      <c r="A3450" s="1">
        <v>30628</v>
      </c>
      <c r="B3450" s="4" t="str">
        <f>TEXT(Airplane_Crashes_and_Fatalities[[#This Row],[Date]],"yyyy")</f>
        <v>1983</v>
      </c>
      <c r="C3450" s="1" t="str">
        <f>TEXT(Airplane_Crashes_and_Fatalities[[#This Row],[Date]],"mmm")</f>
        <v>Nov</v>
      </c>
      <c r="D3450" s="5">
        <f>DAY(Airplane_Crashes_and_Fatalities[[#This Row],[Date]])</f>
        <v>8</v>
      </c>
      <c r="E3450" s="3">
        <v>0.63888888888888884</v>
      </c>
      <c r="F3450" s="2" t="s">
        <v>22712</v>
      </c>
      <c r="G3450" s="2" t="s">
        <v>22763</v>
      </c>
      <c r="H3450" s="2" t="s">
        <v>20729</v>
      </c>
      <c r="I3450" s="2" t="s">
        <v>10993</v>
      </c>
      <c r="J3450" s="2"/>
      <c r="K3450" s="2" t="s">
        <v>11566</v>
      </c>
      <c r="L3450" s="2" t="s">
        <v>11249</v>
      </c>
      <c r="M3450" t="s">
        <v>11567</v>
      </c>
      <c r="N3450">
        <f>Airplane_Crashes_and_Fatalities[[#This Row],[Aboard]]-Airplane_Crashes_and_Fatalities[[#This Row],[Fatalities]]</f>
        <v>0</v>
      </c>
      <c r="O3450">
        <v>22775</v>
      </c>
      <c r="P3450">
        <v>130</v>
      </c>
      <c r="Q3450">
        <v>130</v>
      </c>
      <c r="R3450">
        <v>0</v>
      </c>
      <c r="S3450" s="2" t="s">
        <v>11568</v>
      </c>
    </row>
    <row r="3451" spans="1:19" x14ac:dyDescent="0.3">
      <c r="A3451" s="1">
        <v>30643</v>
      </c>
      <c r="B3451" s="4" t="str">
        <f>TEXT(Airplane_Crashes_and_Fatalities[[#This Row],[Date]],"yyyy")</f>
        <v>1983</v>
      </c>
      <c r="C3451" s="1" t="str">
        <f>TEXT(Airplane_Crashes_and_Fatalities[[#This Row],[Date]],"mmm")</f>
        <v>Nov</v>
      </c>
      <c r="D3451" s="5">
        <f>DAY(Airplane_Crashes_and_Fatalities[[#This Row],[Date]])</f>
        <v>23</v>
      </c>
      <c r="F3451" s="2" t="s">
        <v>22764</v>
      </c>
      <c r="G3451" s="2" t="s">
        <v>19667</v>
      </c>
      <c r="H3451" s="2"/>
      <c r="I3451" s="2" t="s">
        <v>7569</v>
      </c>
      <c r="J3451" s="2"/>
      <c r="K3451" s="2"/>
      <c r="L3451" s="2" t="s">
        <v>8545</v>
      </c>
      <c r="M3451" t="s">
        <v>11569</v>
      </c>
      <c r="N3451">
        <f>Airplane_Crashes_and_Fatalities[[#This Row],[Aboard]]-Airplane_Crashes_and_Fatalities[[#This Row],[Fatalities]]</f>
        <v>3</v>
      </c>
      <c r="O3451">
        <v>632</v>
      </c>
      <c r="P3451">
        <v>7</v>
      </c>
      <c r="Q3451">
        <v>4</v>
      </c>
      <c r="R3451">
        <v>0</v>
      </c>
      <c r="S3451" s="2" t="s">
        <v>11570</v>
      </c>
    </row>
    <row r="3452" spans="1:19" x14ac:dyDescent="0.3">
      <c r="A3452" s="1">
        <v>30646</v>
      </c>
      <c r="B3452" s="4" t="str">
        <f>TEXT(Airplane_Crashes_and_Fatalities[[#This Row],[Date]],"yyyy")</f>
        <v>1983</v>
      </c>
      <c r="C3452" s="1" t="str">
        <f>TEXT(Airplane_Crashes_and_Fatalities[[#This Row],[Date]],"mmm")</f>
        <v>Nov</v>
      </c>
      <c r="D3452" s="5">
        <f>DAY(Airplane_Crashes_and_Fatalities[[#This Row],[Date]])</f>
        <v>26</v>
      </c>
      <c r="E3452" s="3">
        <v>0.64583333333333326</v>
      </c>
      <c r="F3452" s="2" t="s">
        <v>22765</v>
      </c>
      <c r="G3452" s="2" t="s">
        <v>19842</v>
      </c>
      <c r="H3452" s="2"/>
      <c r="I3452" s="2" t="s">
        <v>6206</v>
      </c>
      <c r="J3452" s="2"/>
      <c r="K3452" s="2" t="s">
        <v>11571</v>
      </c>
      <c r="L3452" s="2" t="s">
        <v>11572</v>
      </c>
      <c r="M3452" t="s">
        <v>11573</v>
      </c>
      <c r="N3452">
        <f>Airplane_Crashes_and_Fatalities[[#This Row],[Aboard]]-Airplane_Crashes_and_Fatalities[[#This Row],[Fatalities]]</f>
        <v>0</v>
      </c>
      <c r="P3452">
        <v>8</v>
      </c>
      <c r="Q3452">
        <v>8</v>
      </c>
      <c r="R3452">
        <v>0</v>
      </c>
      <c r="S3452" s="2" t="s">
        <v>11574</v>
      </c>
    </row>
    <row r="3453" spans="1:19" x14ac:dyDescent="0.3">
      <c r="A3453" s="1">
        <v>30647</v>
      </c>
      <c r="B3453" s="4" t="str">
        <f>TEXT(Airplane_Crashes_and_Fatalities[[#This Row],[Date]],"yyyy")</f>
        <v>1983</v>
      </c>
      <c r="C3453" s="1" t="str">
        <f>TEXT(Airplane_Crashes_and_Fatalities[[#This Row],[Date]],"mmm")</f>
        <v>Nov</v>
      </c>
      <c r="D3453" s="5">
        <f>DAY(Airplane_Crashes_and_Fatalities[[#This Row],[Date]])</f>
        <v>27</v>
      </c>
      <c r="E3453" s="3">
        <v>0.42083333333333339</v>
      </c>
      <c r="F3453" s="2" t="s">
        <v>22766</v>
      </c>
      <c r="G3453" s="2" t="s">
        <v>19710</v>
      </c>
      <c r="H3453" s="2"/>
      <c r="I3453" s="2" t="s">
        <v>2220</v>
      </c>
      <c r="J3453" s="2" t="s">
        <v>19160</v>
      </c>
      <c r="K3453" s="2" t="s">
        <v>11575</v>
      </c>
      <c r="L3453" s="2" t="s">
        <v>11576</v>
      </c>
      <c r="M3453" t="s">
        <v>11577</v>
      </c>
      <c r="N3453">
        <f>Airplane_Crashes_and_Fatalities[[#This Row],[Aboard]]-Airplane_Crashes_and_Fatalities[[#This Row],[Fatalities]]</f>
        <v>11</v>
      </c>
      <c r="O3453">
        <v>21381</v>
      </c>
      <c r="P3453">
        <v>192</v>
      </c>
      <c r="Q3453">
        <v>181</v>
      </c>
      <c r="R3453">
        <v>0</v>
      </c>
      <c r="S3453" s="2" t="s">
        <v>11578</v>
      </c>
    </row>
    <row r="3454" spans="1:19" x14ac:dyDescent="0.3">
      <c r="A3454" s="1">
        <v>30648</v>
      </c>
      <c r="B3454" s="4" t="str">
        <f>TEXT(Airplane_Crashes_and_Fatalities[[#This Row],[Date]],"yyyy")</f>
        <v>1983</v>
      </c>
      <c r="C3454" s="1" t="str">
        <f>TEXT(Airplane_Crashes_and_Fatalities[[#This Row],[Date]],"mmm")</f>
        <v>Nov</v>
      </c>
      <c r="D3454" s="5">
        <f>DAY(Airplane_Crashes_and_Fatalities[[#This Row],[Date]])</f>
        <v>28</v>
      </c>
      <c r="F3454" s="2" t="s">
        <v>22767</v>
      </c>
      <c r="G3454" s="2" t="s">
        <v>20449</v>
      </c>
      <c r="H3454" s="2"/>
      <c r="I3454" s="2" t="s">
        <v>7584</v>
      </c>
      <c r="J3454" s="2"/>
      <c r="K3454" s="2"/>
      <c r="L3454" s="2" t="s">
        <v>11579</v>
      </c>
      <c r="M3454" t="s">
        <v>11580</v>
      </c>
      <c r="N3454">
        <f>Airplane_Crashes_and_Fatalities[[#This Row],[Aboard]]-Airplane_Crashes_and_Fatalities[[#This Row],[Fatalities]]</f>
        <v>19</v>
      </c>
      <c r="O3454">
        <v>11090</v>
      </c>
      <c r="P3454">
        <v>72</v>
      </c>
      <c r="Q3454">
        <v>53</v>
      </c>
      <c r="R3454">
        <v>0</v>
      </c>
      <c r="S3454" s="2" t="s">
        <v>11581</v>
      </c>
    </row>
    <row r="3455" spans="1:19" x14ac:dyDescent="0.3">
      <c r="A3455" s="1">
        <v>30657</v>
      </c>
      <c r="B3455" s="4" t="str">
        <f>TEXT(Airplane_Crashes_and_Fatalities[[#This Row],[Date]],"yyyy")</f>
        <v>1983</v>
      </c>
      <c r="C3455" s="1" t="str">
        <f>TEXT(Airplane_Crashes_and_Fatalities[[#This Row],[Date]],"mmm")</f>
        <v>Dec</v>
      </c>
      <c r="D3455" s="5">
        <f>DAY(Airplane_Crashes_and_Fatalities[[#This Row],[Date]])</f>
        <v>7</v>
      </c>
      <c r="E3455" s="3">
        <v>0.40277777777777768</v>
      </c>
      <c r="F3455" s="2" t="s">
        <v>20635</v>
      </c>
      <c r="G3455" s="2" t="s">
        <v>19710</v>
      </c>
      <c r="H3455" s="2"/>
      <c r="I3455" s="2" t="s">
        <v>11582</v>
      </c>
      <c r="J3455" s="2" t="s">
        <v>11583</v>
      </c>
      <c r="K3455" s="2" t="s">
        <v>11584</v>
      </c>
      <c r="L3455" s="2" t="s">
        <v>11585</v>
      </c>
      <c r="M3455" t="s">
        <v>11586</v>
      </c>
      <c r="N3455">
        <f>Airplane_Crashes_and_Fatalities[[#This Row],[Aboard]]-Airplane_Crashes_and_Fatalities[[#This Row],[Fatalities]]</f>
        <v>42</v>
      </c>
      <c r="O3455" t="s">
        <v>11587</v>
      </c>
      <c r="P3455">
        <v>135</v>
      </c>
      <c r="Q3455">
        <v>93</v>
      </c>
      <c r="R3455">
        <v>0</v>
      </c>
      <c r="S3455" s="2" t="s">
        <v>11588</v>
      </c>
    </row>
    <row r="3456" spans="1:19" x14ac:dyDescent="0.3">
      <c r="A3456" s="1">
        <v>30659</v>
      </c>
      <c r="B3456" s="4" t="str">
        <f>TEXT(Airplane_Crashes_and_Fatalities[[#This Row],[Date]],"yyyy")</f>
        <v>1983</v>
      </c>
      <c r="C3456" s="1" t="str">
        <f>TEXT(Airplane_Crashes_and_Fatalities[[#This Row],[Date]],"mmm")</f>
        <v>Dec</v>
      </c>
      <c r="D3456" s="5">
        <f>DAY(Airplane_Crashes_and_Fatalities[[#This Row],[Date]])</f>
        <v>9</v>
      </c>
      <c r="E3456" s="3">
        <v>0.89583333333333326</v>
      </c>
      <c r="F3456" s="2" t="s">
        <v>22768</v>
      </c>
      <c r="G3456" s="2" t="s">
        <v>19690</v>
      </c>
      <c r="H3456" s="2"/>
      <c r="I3456" s="2" t="s">
        <v>11589</v>
      </c>
      <c r="J3456" s="2"/>
      <c r="K3456" s="2" t="s">
        <v>11590</v>
      </c>
      <c r="L3456" s="2" t="s">
        <v>9510</v>
      </c>
      <c r="M3456" t="s">
        <v>11591</v>
      </c>
      <c r="N3456">
        <f>Airplane_Crashes_and_Fatalities[[#This Row],[Aboard]]-Airplane_Crashes_and_Fatalities[[#This Row],[Fatalities]]</f>
        <v>0</v>
      </c>
      <c r="P3456">
        <v>4</v>
      </c>
      <c r="Q3456">
        <v>4</v>
      </c>
      <c r="R3456">
        <v>0</v>
      </c>
      <c r="S3456" s="2"/>
    </row>
    <row r="3457" spans="1:19" x14ac:dyDescent="0.3">
      <c r="A3457" s="1">
        <v>30664</v>
      </c>
      <c r="B3457" s="4" t="str">
        <f>TEXT(Airplane_Crashes_and_Fatalities[[#This Row],[Date]],"yyyy")</f>
        <v>1983</v>
      </c>
      <c r="C3457" s="1" t="str">
        <f>TEXT(Airplane_Crashes_and_Fatalities[[#This Row],[Date]],"mmm")</f>
        <v>Dec</v>
      </c>
      <c r="D3457" s="5">
        <f>DAY(Airplane_Crashes_and_Fatalities[[#This Row],[Date]])</f>
        <v>14</v>
      </c>
      <c r="E3457" s="3">
        <v>0.64583333333333326</v>
      </c>
      <c r="F3457" s="2" t="s">
        <v>20516</v>
      </c>
      <c r="G3457" s="2" t="s">
        <v>19762</v>
      </c>
      <c r="H3457" s="2"/>
      <c r="I3457" s="2" t="s">
        <v>11592</v>
      </c>
      <c r="J3457" s="2"/>
      <c r="K3457" s="2" t="s">
        <v>11593</v>
      </c>
      <c r="L3457" s="2" t="s">
        <v>11594</v>
      </c>
      <c r="M3457" t="s">
        <v>11595</v>
      </c>
      <c r="N3457">
        <f>Airplane_Crashes_and_Fatalities[[#This Row],[Aboard]]-Airplane_Crashes_and_Fatalities[[#This Row],[Fatalities]]</f>
        <v>0</v>
      </c>
      <c r="O3457" t="s">
        <v>11596</v>
      </c>
      <c r="P3457">
        <v>3</v>
      </c>
      <c r="Q3457">
        <v>3</v>
      </c>
      <c r="R3457">
        <v>22</v>
      </c>
      <c r="S3457" s="2" t="s">
        <v>11597</v>
      </c>
    </row>
    <row r="3458" spans="1:19" x14ac:dyDescent="0.3">
      <c r="A3458" s="1">
        <v>30667</v>
      </c>
      <c r="B3458" s="4" t="str">
        <f>TEXT(Airplane_Crashes_and_Fatalities[[#This Row],[Date]],"yyyy")</f>
        <v>1983</v>
      </c>
      <c r="C3458" s="1" t="str">
        <f>TEXT(Airplane_Crashes_and_Fatalities[[#This Row],[Date]],"mmm")</f>
        <v>Dec</v>
      </c>
      <c r="D3458" s="5">
        <f>DAY(Airplane_Crashes_and_Fatalities[[#This Row],[Date]])</f>
        <v>17</v>
      </c>
      <c r="E3458" s="3">
        <v>0.54861111111111116</v>
      </c>
      <c r="F3458" s="2" t="s">
        <v>22769</v>
      </c>
      <c r="G3458" s="2" t="s">
        <v>20931</v>
      </c>
      <c r="H3458" s="2" t="s">
        <v>19667</v>
      </c>
      <c r="I3458" s="2" t="s">
        <v>11598</v>
      </c>
      <c r="J3458" s="2"/>
      <c r="K3458" s="2" t="s">
        <v>11599</v>
      </c>
      <c r="L3458" s="2" t="s">
        <v>7263</v>
      </c>
      <c r="M3458" t="s">
        <v>11600</v>
      </c>
      <c r="N3458">
        <f>Airplane_Crashes_and_Fatalities[[#This Row],[Aboard]]-Airplane_Crashes_and_Fatalities[[#This Row],[Fatalities]]</f>
        <v>10</v>
      </c>
      <c r="O3458">
        <v>213</v>
      </c>
      <c r="P3458">
        <v>12</v>
      </c>
      <c r="Q3458">
        <v>2</v>
      </c>
      <c r="R3458">
        <v>0</v>
      </c>
      <c r="S3458" s="2" t="s">
        <v>11601</v>
      </c>
    </row>
    <row r="3459" spans="1:19" x14ac:dyDescent="0.3">
      <c r="A3459" s="1">
        <v>30674</v>
      </c>
      <c r="B3459" s="4" t="str">
        <f>TEXT(Airplane_Crashes_and_Fatalities[[#This Row],[Date]],"yyyy")</f>
        <v>1983</v>
      </c>
      <c r="C3459" s="1" t="str">
        <f>TEXT(Airplane_Crashes_and_Fatalities[[#This Row],[Date]],"mmm")</f>
        <v>Dec</v>
      </c>
      <c r="D3459" s="5">
        <f>DAY(Airplane_Crashes_and_Fatalities[[#This Row],[Date]])</f>
        <v>24</v>
      </c>
      <c r="F3459" s="2" t="s">
        <v>22770</v>
      </c>
      <c r="G3459" s="2" t="s">
        <v>19866</v>
      </c>
      <c r="H3459" s="2"/>
      <c r="I3459" s="2" t="s">
        <v>2306</v>
      </c>
      <c r="J3459" s="2"/>
      <c r="K3459" s="2" t="s">
        <v>11602</v>
      </c>
      <c r="L3459" s="2" t="s">
        <v>6604</v>
      </c>
      <c r="M3459" t="s">
        <v>11603</v>
      </c>
      <c r="N3459">
        <f>Airplane_Crashes_and_Fatalities[[#This Row],[Aboard]]-Airplane_Crashes_and_Fatalities[[#This Row],[Fatalities]]</f>
        <v>5</v>
      </c>
      <c r="O3459">
        <v>37308704</v>
      </c>
      <c r="P3459">
        <v>49</v>
      </c>
      <c r="Q3459">
        <v>44</v>
      </c>
      <c r="R3459">
        <v>0</v>
      </c>
      <c r="S3459" s="2" t="s">
        <v>11604</v>
      </c>
    </row>
    <row r="3460" spans="1:19" x14ac:dyDescent="0.3">
      <c r="A3460" s="1">
        <v>30683</v>
      </c>
      <c r="B3460" s="4" t="str">
        <f>TEXT(Airplane_Crashes_and_Fatalities[[#This Row],[Date]],"yyyy")</f>
        <v>1984</v>
      </c>
      <c r="C3460" s="1" t="str">
        <f>TEXT(Airplane_Crashes_and_Fatalities[[#This Row],[Date]],"mmm")</f>
        <v>Jan</v>
      </c>
      <c r="D3460" s="5">
        <f>DAY(Airplane_Crashes_and_Fatalities[[#This Row],[Date]])</f>
        <v>2</v>
      </c>
      <c r="F3460" s="2" t="s">
        <v>21084</v>
      </c>
      <c r="G3460" s="2" t="s">
        <v>21085</v>
      </c>
      <c r="H3460" s="2"/>
      <c r="I3460" s="2" t="s">
        <v>11605</v>
      </c>
      <c r="J3460" s="2"/>
      <c r="K3460" s="2"/>
      <c r="L3460" s="2" t="s">
        <v>11606</v>
      </c>
      <c r="M3460">
        <v>324</v>
      </c>
      <c r="N3460">
        <f>Airplane_Crashes_and_Fatalities[[#This Row],[Aboard]]-Airplane_Crashes_and_Fatalities[[#This Row],[Fatalities]]</f>
        <v>0</v>
      </c>
      <c r="O3460">
        <v>55</v>
      </c>
      <c r="P3460">
        <v>13</v>
      </c>
      <c r="Q3460">
        <v>13</v>
      </c>
      <c r="R3460">
        <v>0</v>
      </c>
      <c r="S3460" s="2" t="s">
        <v>11607</v>
      </c>
    </row>
    <row r="3461" spans="1:19" x14ac:dyDescent="0.3">
      <c r="A3461" s="1">
        <v>30690</v>
      </c>
      <c r="B3461" s="4" t="str">
        <f>TEXT(Airplane_Crashes_and_Fatalities[[#This Row],[Date]],"yyyy")</f>
        <v>1984</v>
      </c>
      <c r="C3461" s="1" t="str">
        <f>TEXT(Airplane_Crashes_and_Fatalities[[#This Row],[Date]],"mmm")</f>
        <v>Jan</v>
      </c>
      <c r="D3461" s="5">
        <f>DAY(Airplane_Crashes_and_Fatalities[[#This Row],[Date]])</f>
        <v>9</v>
      </c>
      <c r="E3461" s="3">
        <v>0.9375</v>
      </c>
      <c r="F3461" s="2" t="s">
        <v>19959</v>
      </c>
      <c r="G3461" s="2" t="s">
        <v>20025</v>
      </c>
      <c r="H3461" s="2"/>
      <c r="I3461" s="2" t="s">
        <v>11608</v>
      </c>
      <c r="J3461" s="2"/>
      <c r="K3461" s="2" t="s">
        <v>11609</v>
      </c>
      <c r="L3461" s="2" t="s">
        <v>1183</v>
      </c>
      <c r="M3461" t="s">
        <v>11610</v>
      </c>
      <c r="N3461">
        <f>Airplane_Crashes_and_Fatalities[[#This Row],[Aboard]]-Airplane_Crashes_and_Fatalities[[#This Row],[Fatalities]]</f>
        <v>1</v>
      </c>
      <c r="O3461" t="s">
        <v>11611</v>
      </c>
      <c r="P3461">
        <v>2</v>
      </c>
      <c r="Q3461">
        <v>1</v>
      </c>
      <c r="R3461">
        <v>0</v>
      </c>
      <c r="S3461" s="2" t="s">
        <v>11612</v>
      </c>
    </row>
    <row r="3462" spans="1:19" x14ac:dyDescent="0.3">
      <c r="A3462" s="1">
        <v>30691</v>
      </c>
      <c r="B3462" s="4" t="str">
        <f>TEXT(Airplane_Crashes_and_Fatalities[[#This Row],[Date]],"yyyy")</f>
        <v>1984</v>
      </c>
      <c r="C3462" s="1" t="str">
        <f>TEXT(Airplane_Crashes_and_Fatalities[[#This Row],[Date]],"mmm")</f>
        <v>Jan</v>
      </c>
      <c r="D3462" s="5">
        <f>DAY(Airplane_Crashes_and_Fatalities[[#This Row],[Date]])</f>
        <v>10</v>
      </c>
      <c r="F3462" s="2" t="s">
        <v>21375</v>
      </c>
      <c r="G3462" s="2" t="s">
        <v>19935</v>
      </c>
      <c r="H3462" s="2"/>
      <c r="I3462" s="2" t="s">
        <v>7922</v>
      </c>
      <c r="J3462" s="2"/>
      <c r="K3462" s="2" t="s">
        <v>11613</v>
      </c>
      <c r="L3462" s="2" t="s">
        <v>8001</v>
      </c>
      <c r="M3462" t="s">
        <v>11614</v>
      </c>
      <c r="N3462">
        <f>Airplane_Crashes_and_Fatalities[[#This Row],[Aboard]]-Airplane_Crashes_and_Fatalities[[#This Row],[Fatalities]]</f>
        <v>0</v>
      </c>
      <c r="O3462">
        <v>4352308</v>
      </c>
      <c r="P3462">
        <v>50</v>
      </c>
      <c r="Q3462">
        <v>50</v>
      </c>
      <c r="R3462">
        <v>0</v>
      </c>
      <c r="S3462" s="2" t="s">
        <v>11615</v>
      </c>
    </row>
    <row r="3463" spans="1:19" x14ac:dyDescent="0.3">
      <c r="A3463" s="1">
        <v>30694</v>
      </c>
      <c r="B3463" s="4" t="str">
        <f>TEXT(Airplane_Crashes_and_Fatalities[[#This Row],[Date]],"yyyy")</f>
        <v>1984</v>
      </c>
      <c r="C3463" s="1" t="str">
        <f>TEXT(Airplane_Crashes_and_Fatalities[[#This Row],[Date]],"mmm")</f>
        <v>Jan</v>
      </c>
      <c r="D3463" s="5">
        <f>DAY(Airplane_Crashes_and_Fatalities[[#This Row],[Date]])</f>
        <v>13</v>
      </c>
      <c r="F3463" s="2" t="s">
        <v>20804</v>
      </c>
      <c r="G3463" s="2" t="s">
        <v>19975</v>
      </c>
      <c r="H3463" s="2"/>
      <c r="I3463" s="2" t="s">
        <v>11616</v>
      </c>
      <c r="J3463" s="2"/>
      <c r="K3463" s="2"/>
      <c r="L3463" s="2" t="s">
        <v>11617</v>
      </c>
      <c r="M3463" t="s">
        <v>11618</v>
      </c>
      <c r="N3463">
        <f>Airplane_Crashes_and_Fatalities[[#This Row],[Aboard]]-Airplane_Crashes_and_Fatalities[[#This Row],[Fatalities]]</f>
        <v>2</v>
      </c>
      <c r="O3463">
        <v>36036</v>
      </c>
      <c r="P3463">
        <v>3</v>
      </c>
      <c r="Q3463">
        <v>1</v>
      </c>
      <c r="R3463">
        <v>0</v>
      </c>
      <c r="S3463" s="2" t="s">
        <v>11619</v>
      </c>
    </row>
    <row r="3464" spans="1:19" x14ac:dyDescent="0.3">
      <c r="A3464" s="1">
        <v>30705</v>
      </c>
      <c r="B3464" s="4" t="str">
        <f>TEXT(Airplane_Crashes_and_Fatalities[[#This Row],[Date]],"yyyy")</f>
        <v>1984</v>
      </c>
      <c r="C3464" s="1" t="str">
        <f>TEXT(Airplane_Crashes_and_Fatalities[[#This Row],[Date]],"mmm")</f>
        <v>Jan</v>
      </c>
      <c r="D3464" s="5">
        <f>DAY(Airplane_Crashes_and_Fatalities[[#This Row],[Date]])</f>
        <v>24</v>
      </c>
      <c r="F3464" s="2" t="s">
        <v>22771</v>
      </c>
      <c r="G3464" s="2" t="s">
        <v>20218</v>
      </c>
      <c r="H3464" s="2"/>
      <c r="I3464" s="2" t="s">
        <v>6779</v>
      </c>
      <c r="J3464" s="2"/>
      <c r="K3464" s="2"/>
      <c r="L3464" s="2" t="s">
        <v>11620</v>
      </c>
      <c r="M3464" t="s">
        <v>11621</v>
      </c>
      <c r="N3464">
        <f>Airplane_Crashes_and_Fatalities[[#This Row],[Aboard]]-Airplane_Crashes_and_Fatalities[[#This Row],[Fatalities]]</f>
        <v>3</v>
      </c>
      <c r="O3464" t="s">
        <v>11622</v>
      </c>
      <c r="P3464">
        <v>9</v>
      </c>
      <c r="Q3464">
        <v>6</v>
      </c>
      <c r="R3464">
        <v>0</v>
      </c>
      <c r="S3464" s="2" t="s">
        <v>11623</v>
      </c>
    </row>
    <row r="3465" spans="1:19" x14ac:dyDescent="0.3">
      <c r="A3465" s="1">
        <v>30709</v>
      </c>
      <c r="B3465" s="4" t="str">
        <f>TEXT(Airplane_Crashes_and_Fatalities[[#This Row],[Date]],"yyyy")</f>
        <v>1984</v>
      </c>
      <c r="C3465" s="1" t="str">
        <f>TEXT(Airplane_Crashes_and_Fatalities[[#This Row],[Date]],"mmm")</f>
        <v>Jan</v>
      </c>
      <c r="D3465" s="5">
        <f>DAY(Airplane_Crashes_and_Fatalities[[#This Row],[Date]])</f>
        <v>28</v>
      </c>
      <c r="F3465" s="2" t="s">
        <v>22772</v>
      </c>
      <c r="G3465" s="2" t="s">
        <v>19866</v>
      </c>
      <c r="H3465" s="2"/>
      <c r="I3465" s="2" t="s">
        <v>2306</v>
      </c>
      <c r="J3465" s="2"/>
      <c r="K3465" s="2"/>
      <c r="L3465" s="2" t="s">
        <v>11175</v>
      </c>
      <c r="M3465" t="s">
        <v>11624</v>
      </c>
      <c r="N3465">
        <f>Airplane_Crashes_and_Fatalities[[#This Row],[Aboard]]-Airplane_Crashes_and_Fatalities[[#This Row],[Fatalities]]</f>
        <v>43</v>
      </c>
      <c r="O3465">
        <v>67310607</v>
      </c>
      <c r="P3465">
        <v>47</v>
      </c>
      <c r="Q3465">
        <v>4</v>
      </c>
      <c r="R3465">
        <v>0</v>
      </c>
      <c r="S3465" s="2" t="s">
        <v>11625</v>
      </c>
    </row>
    <row r="3466" spans="1:19" x14ac:dyDescent="0.3">
      <c r="A3466" s="1">
        <v>30711</v>
      </c>
      <c r="B3466" s="4" t="str">
        <f>TEXT(Airplane_Crashes_and_Fatalities[[#This Row],[Date]],"yyyy")</f>
        <v>1984</v>
      </c>
      <c r="C3466" s="1" t="str">
        <f>TEXT(Airplane_Crashes_and_Fatalities[[#This Row],[Date]],"mmm")</f>
        <v>Jan</v>
      </c>
      <c r="D3466" s="5">
        <f>DAY(Airplane_Crashes_and_Fatalities[[#This Row],[Date]])</f>
        <v>30</v>
      </c>
      <c r="E3466" s="3">
        <v>0.27083333333333326</v>
      </c>
      <c r="F3466" s="2" t="s">
        <v>22773</v>
      </c>
      <c r="G3466" s="2" t="s">
        <v>19698</v>
      </c>
      <c r="H3466" s="2"/>
      <c r="I3466" s="2" t="s">
        <v>11626</v>
      </c>
      <c r="J3466" s="2"/>
      <c r="K3466" s="2" t="s">
        <v>633</v>
      </c>
      <c r="L3466" s="2" t="s">
        <v>11627</v>
      </c>
      <c r="M3466" t="s">
        <v>11628</v>
      </c>
      <c r="N3466">
        <f>Airplane_Crashes_and_Fatalities[[#This Row],[Aboard]]-Airplane_Crashes_and_Fatalities[[#This Row],[Fatalities]]</f>
        <v>0</v>
      </c>
      <c r="O3466" t="s">
        <v>11629</v>
      </c>
      <c r="P3466">
        <v>3</v>
      </c>
      <c r="Q3466">
        <v>3</v>
      </c>
      <c r="R3466">
        <v>0</v>
      </c>
      <c r="S3466" s="2" t="s">
        <v>11630</v>
      </c>
    </row>
    <row r="3467" spans="1:19" x14ac:dyDescent="0.3">
      <c r="A3467" s="1">
        <v>30728</v>
      </c>
      <c r="B3467" s="4" t="str">
        <f>TEXT(Airplane_Crashes_and_Fatalities[[#This Row],[Date]],"yyyy")</f>
        <v>1984</v>
      </c>
      <c r="C3467" s="1" t="str">
        <f>TEXT(Airplane_Crashes_and_Fatalities[[#This Row],[Date]],"mmm")</f>
        <v>Feb</v>
      </c>
      <c r="D3467" s="5">
        <f>DAY(Airplane_Crashes_and_Fatalities[[#This Row],[Date]])</f>
        <v>16</v>
      </c>
      <c r="F3467" s="2" t="s">
        <v>22774</v>
      </c>
      <c r="G3467" s="2" t="s">
        <v>21206</v>
      </c>
      <c r="H3467" s="2"/>
      <c r="I3467" s="2" t="s">
        <v>11167</v>
      </c>
      <c r="J3467" s="2"/>
      <c r="K3467" s="2"/>
      <c r="L3467" s="2" t="s">
        <v>5917</v>
      </c>
      <c r="M3467">
        <v>1506</v>
      </c>
      <c r="N3467">
        <f>Airplane_Crashes_and_Fatalities[[#This Row],[Aboard]]-Airplane_Crashes_and_Fatalities[[#This Row],[Fatalities]]</f>
        <v>12</v>
      </c>
      <c r="O3467">
        <v>4342002</v>
      </c>
      <c r="P3467">
        <v>38</v>
      </c>
      <c r="Q3467">
        <v>26</v>
      </c>
      <c r="R3467">
        <v>0</v>
      </c>
      <c r="S3467" s="2" t="s">
        <v>11631</v>
      </c>
    </row>
    <row r="3468" spans="1:19" x14ac:dyDescent="0.3">
      <c r="A3468" s="1">
        <v>30731</v>
      </c>
      <c r="B3468" s="4" t="str">
        <f>TEXT(Airplane_Crashes_and_Fatalities[[#This Row],[Date]],"yyyy")</f>
        <v>1984</v>
      </c>
      <c r="C3468" s="1" t="str">
        <f>TEXT(Airplane_Crashes_and_Fatalities[[#This Row],[Date]],"mmm")</f>
        <v>Feb</v>
      </c>
      <c r="D3468" s="5">
        <f>DAY(Airplane_Crashes_and_Fatalities[[#This Row],[Date]])</f>
        <v>19</v>
      </c>
      <c r="F3468" s="2" t="s">
        <v>22775</v>
      </c>
      <c r="G3468" s="2" t="s">
        <v>22263</v>
      </c>
      <c r="H3468" s="2"/>
      <c r="I3468" s="2" t="s">
        <v>11632</v>
      </c>
      <c r="J3468" s="2"/>
      <c r="K3468" s="2"/>
      <c r="L3468" s="2" t="s">
        <v>11633</v>
      </c>
      <c r="N3468">
        <f>Airplane_Crashes_and_Fatalities[[#This Row],[Aboard]]-Airplane_Crashes_and_Fatalities[[#This Row],[Fatalities]]</f>
        <v>0</v>
      </c>
      <c r="P3468">
        <v>28</v>
      </c>
      <c r="Q3468">
        <v>28</v>
      </c>
      <c r="R3468">
        <v>0</v>
      </c>
      <c r="S3468" s="2" t="s">
        <v>11634</v>
      </c>
    </row>
    <row r="3469" spans="1:19" x14ac:dyDescent="0.3">
      <c r="A3469" s="1">
        <v>30732</v>
      </c>
      <c r="B3469" s="4" t="str">
        <f>TEXT(Airplane_Crashes_and_Fatalities[[#This Row],[Date]],"yyyy")</f>
        <v>1984</v>
      </c>
      <c r="C3469" s="1" t="str">
        <f>TEXT(Airplane_Crashes_and_Fatalities[[#This Row],[Date]],"mmm")</f>
        <v>Feb</v>
      </c>
      <c r="D3469" s="5">
        <f>DAY(Airplane_Crashes_and_Fatalities[[#This Row],[Date]])</f>
        <v>20</v>
      </c>
      <c r="F3469" s="2" t="s">
        <v>22776</v>
      </c>
      <c r="G3469" s="2" t="s">
        <v>19724</v>
      </c>
      <c r="H3469" s="2"/>
      <c r="I3469" s="2" t="s">
        <v>11635</v>
      </c>
      <c r="J3469" s="2"/>
      <c r="K3469" s="2"/>
      <c r="L3469" s="2" t="s">
        <v>9139</v>
      </c>
      <c r="M3469" t="s">
        <v>11636</v>
      </c>
      <c r="N3469">
        <f>Airplane_Crashes_and_Fatalities[[#This Row],[Aboard]]-Airplane_Crashes_and_Fatalities[[#This Row],[Fatalities]]</f>
        <v>0</v>
      </c>
      <c r="O3469" t="s">
        <v>11637</v>
      </c>
      <c r="P3469">
        <v>2</v>
      </c>
      <c r="Q3469">
        <v>2</v>
      </c>
      <c r="R3469">
        <v>0</v>
      </c>
      <c r="S3469" s="2" t="s">
        <v>11638</v>
      </c>
    </row>
    <row r="3470" spans="1:19" x14ac:dyDescent="0.3">
      <c r="A3470" s="1">
        <v>30736</v>
      </c>
      <c r="B3470" s="4" t="str">
        <f>TEXT(Airplane_Crashes_and_Fatalities[[#This Row],[Date]],"yyyy")</f>
        <v>1984</v>
      </c>
      <c r="C3470" s="1" t="str">
        <f>TEXT(Airplane_Crashes_and_Fatalities[[#This Row],[Date]],"mmm")</f>
        <v>Feb</v>
      </c>
      <c r="D3470" s="5">
        <f>DAY(Airplane_Crashes_and_Fatalities[[#This Row],[Date]])</f>
        <v>24</v>
      </c>
      <c r="F3470" s="2" t="s">
        <v>11639</v>
      </c>
      <c r="G3470" s="2" t="s">
        <v>24236</v>
      </c>
      <c r="H3470" s="2"/>
      <c r="I3470" s="2" t="s">
        <v>11640</v>
      </c>
      <c r="J3470" s="2"/>
      <c r="K3470" s="2"/>
      <c r="L3470" s="2" t="s">
        <v>11095</v>
      </c>
      <c r="M3470" t="s">
        <v>11641</v>
      </c>
      <c r="N3470">
        <f>Airplane_Crashes_and_Fatalities[[#This Row],[Aboard]]-Airplane_Crashes_and_Fatalities[[#This Row],[Fatalities]]</f>
        <v>0</v>
      </c>
      <c r="O3470" t="s">
        <v>11642</v>
      </c>
      <c r="P3470">
        <v>7</v>
      </c>
      <c r="Q3470">
        <v>7</v>
      </c>
      <c r="R3470">
        <v>0</v>
      </c>
      <c r="S3470" s="2"/>
    </row>
    <row r="3471" spans="1:19" x14ac:dyDescent="0.3">
      <c r="A3471" s="1">
        <v>30739</v>
      </c>
      <c r="B3471" s="4" t="str">
        <f>TEXT(Airplane_Crashes_and_Fatalities[[#This Row],[Date]],"yyyy")</f>
        <v>1984</v>
      </c>
      <c r="C3471" s="1" t="str">
        <f>TEXT(Airplane_Crashes_and_Fatalities[[#This Row],[Date]],"mmm")</f>
        <v>Feb</v>
      </c>
      <c r="D3471" s="5">
        <f>DAY(Airplane_Crashes_and_Fatalities[[#This Row],[Date]])</f>
        <v>27</v>
      </c>
      <c r="F3471" s="2" t="s">
        <v>21641</v>
      </c>
      <c r="G3471" s="2" t="s">
        <v>20178</v>
      </c>
      <c r="H3471" s="2"/>
      <c r="I3471" s="2" t="s">
        <v>5646</v>
      </c>
      <c r="J3471" s="2"/>
      <c r="K3471" s="2"/>
      <c r="L3471" s="2" t="s">
        <v>11451</v>
      </c>
      <c r="N3471">
        <f>Airplane_Crashes_and_Fatalities[[#This Row],[Aboard]]-Airplane_Crashes_and_Fatalities[[#This Row],[Fatalities]]</f>
        <v>0</v>
      </c>
      <c r="P3471">
        <v>12</v>
      </c>
      <c r="Q3471">
        <v>12</v>
      </c>
      <c r="R3471">
        <v>0</v>
      </c>
      <c r="S3471" s="2" t="s">
        <v>11643</v>
      </c>
    </row>
    <row r="3472" spans="1:19" x14ac:dyDescent="0.3">
      <c r="A3472" s="1">
        <v>30740</v>
      </c>
      <c r="B3472" s="4" t="str">
        <f>TEXT(Airplane_Crashes_and_Fatalities[[#This Row],[Date]],"yyyy")</f>
        <v>1984</v>
      </c>
      <c r="C3472" s="1" t="str">
        <f>TEXT(Airplane_Crashes_and_Fatalities[[#This Row],[Date]],"mmm")</f>
        <v>Feb</v>
      </c>
      <c r="D3472" s="5">
        <f>DAY(Airplane_Crashes_and_Fatalities[[#This Row],[Date]])</f>
        <v>28</v>
      </c>
      <c r="E3472" s="3">
        <v>0.67777777777777781</v>
      </c>
      <c r="F3472" s="2" t="s">
        <v>22251</v>
      </c>
      <c r="G3472" s="2" t="s">
        <v>19785</v>
      </c>
      <c r="H3472" s="2" t="s">
        <v>19785</v>
      </c>
      <c r="I3472" s="2" t="s">
        <v>2756</v>
      </c>
      <c r="J3472" s="2" t="s">
        <v>19138</v>
      </c>
      <c r="K3472" s="2" t="s">
        <v>11644</v>
      </c>
      <c r="L3472" s="2" t="s">
        <v>10639</v>
      </c>
      <c r="M3472" t="s">
        <v>11645</v>
      </c>
      <c r="N3472">
        <f>Airplane_Crashes_and_Fatalities[[#This Row],[Aboard]]-Airplane_Crashes_and_Fatalities[[#This Row],[Fatalities]]</f>
        <v>177</v>
      </c>
      <c r="O3472">
        <v>46871</v>
      </c>
      <c r="P3472">
        <v>177</v>
      </c>
      <c r="Q3472">
        <v>0</v>
      </c>
      <c r="R3472">
        <v>0</v>
      </c>
      <c r="S3472" s="2" t="s">
        <v>11646</v>
      </c>
    </row>
    <row r="3473" spans="1:19" x14ac:dyDescent="0.3">
      <c r="A3473" s="1">
        <v>30740</v>
      </c>
      <c r="B3473" s="4" t="str">
        <f>TEXT(Airplane_Crashes_and_Fatalities[[#This Row],[Date]],"yyyy")</f>
        <v>1984</v>
      </c>
      <c r="C3473" s="1" t="str">
        <f>TEXT(Airplane_Crashes_and_Fatalities[[#This Row],[Date]],"mmm")</f>
        <v>Feb</v>
      </c>
      <c r="D3473" s="5">
        <f>DAY(Airplane_Crashes_and_Fatalities[[#This Row],[Date]])</f>
        <v>28</v>
      </c>
      <c r="E3473" s="3">
        <v>0.8125</v>
      </c>
      <c r="F3473" s="2" t="s">
        <v>22777</v>
      </c>
      <c r="G3473" s="2" t="s">
        <v>19710</v>
      </c>
      <c r="H3473" s="2"/>
      <c r="I3473" s="2" t="s">
        <v>1718</v>
      </c>
      <c r="J3473" s="2"/>
      <c r="K3473" s="2"/>
      <c r="L3473" s="2" t="s">
        <v>7840</v>
      </c>
      <c r="M3473" t="s">
        <v>11647</v>
      </c>
      <c r="N3473">
        <f>Airplane_Crashes_and_Fatalities[[#This Row],[Aboard]]-Airplane_Crashes_and_Fatalities[[#This Row],[Fatalities]]</f>
        <v>0</v>
      </c>
      <c r="O3473">
        <v>4324</v>
      </c>
      <c r="P3473">
        <v>18</v>
      </c>
      <c r="Q3473">
        <v>18</v>
      </c>
      <c r="R3473">
        <v>0</v>
      </c>
      <c r="S3473" s="2" t="s">
        <v>11648</v>
      </c>
    </row>
    <row r="3474" spans="1:19" x14ac:dyDescent="0.3">
      <c r="A3474" s="1">
        <v>30746</v>
      </c>
      <c r="B3474" s="4" t="str">
        <f>TEXT(Airplane_Crashes_and_Fatalities[[#This Row],[Date]],"yyyy")</f>
        <v>1984</v>
      </c>
      <c r="C3474" s="1" t="str">
        <f>TEXT(Airplane_Crashes_and_Fatalities[[#This Row],[Date]],"mmm")</f>
        <v>Mar</v>
      </c>
      <c r="D3474" s="5">
        <f>DAY(Airplane_Crashes_and_Fatalities[[#This Row],[Date]])</f>
        <v>5</v>
      </c>
      <c r="F3474" s="2" t="s">
        <v>22778</v>
      </c>
      <c r="G3474" s="2" t="s">
        <v>19695</v>
      </c>
      <c r="H3474" s="2"/>
      <c r="I3474" s="2" t="s">
        <v>6206</v>
      </c>
      <c r="J3474" s="2"/>
      <c r="K3474" s="2"/>
      <c r="L3474" s="2" t="s">
        <v>8086</v>
      </c>
      <c r="M3474" t="s">
        <v>11649</v>
      </c>
      <c r="N3474">
        <f>Airplane_Crashes_and_Fatalities[[#This Row],[Aboard]]-Airplane_Crashes_and_Fatalities[[#This Row],[Fatalities]]</f>
        <v>0</v>
      </c>
      <c r="P3474">
        <v>3</v>
      </c>
      <c r="Q3474">
        <v>3</v>
      </c>
      <c r="R3474">
        <v>0</v>
      </c>
      <c r="S3474" s="2" t="s">
        <v>11650</v>
      </c>
    </row>
    <row r="3475" spans="1:19" x14ac:dyDescent="0.3">
      <c r="A3475" s="1">
        <v>30754</v>
      </c>
      <c r="B3475" s="4" t="str">
        <f>TEXT(Airplane_Crashes_and_Fatalities[[#This Row],[Date]],"yyyy")</f>
        <v>1984</v>
      </c>
      <c r="C3475" s="1" t="str">
        <f>TEXT(Airplane_Crashes_and_Fatalities[[#This Row],[Date]],"mmm")</f>
        <v>Mar</v>
      </c>
      <c r="D3475" s="5">
        <f>DAY(Airplane_Crashes_and_Fatalities[[#This Row],[Date]])</f>
        <v>13</v>
      </c>
      <c r="E3475" s="3">
        <v>0.32430555555555562</v>
      </c>
      <c r="F3475" s="2" t="s">
        <v>19761</v>
      </c>
      <c r="G3475" s="2" t="s">
        <v>19762</v>
      </c>
      <c r="H3475" s="2"/>
      <c r="I3475" s="2" t="s">
        <v>11651</v>
      </c>
      <c r="J3475" s="2"/>
      <c r="K3475" s="2" t="s">
        <v>2418</v>
      </c>
      <c r="L3475" s="2" t="s">
        <v>1904</v>
      </c>
      <c r="M3475" t="s">
        <v>11652</v>
      </c>
      <c r="N3475">
        <f>Airplane_Crashes_and_Fatalities[[#This Row],[Aboard]]-Airplane_Crashes_and_Fatalities[[#This Row],[Fatalities]]</f>
        <v>2</v>
      </c>
      <c r="O3475">
        <v>444</v>
      </c>
      <c r="P3475">
        <v>6</v>
      </c>
      <c r="Q3475">
        <v>4</v>
      </c>
      <c r="R3475">
        <v>0</v>
      </c>
      <c r="S3475" s="2" t="s">
        <v>11653</v>
      </c>
    </row>
    <row r="3476" spans="1:19" x14ac:dyDescent="0.3">
      <c r="A3476" s="1">
        <v>30757</v>
      </c>
      <c r="B3476" s="4" t="str">
        <f>TEXT(Airplane_Crashes_and_Fatalities[[#This Row],[Date]],"yyyy")</f>
        <v>1984</v>
      </c>
      <c r="C3476" s="1" t="str">
        <f>TEXT(Airplane_Crashes_and_Fatalities[[#This Row],[Date]],"mmm")</f>
        <v>Mar</v>
      </c>
      <c r="D3476" s="5">
        <f>DAY(Airplane_Crashes_and_Fatalities[[#This Row],[Date]])</f>
        <v>16</v>
      </c>
      <c r="F3476" s="2" t="s">
        <v>22779</v>
      </c>
      <c r="G3476" s="2" t="s">
        <v>19975</v>
      </c>
      <c r="H3476" s="2"/>
      <c r="I3476" s="2" t="s">
        <v>992</v>
      </c>
      <c r="J3476" s="2"/>
      <c r="K3476" s="2"/>
      <c r="L3476" s="2" t="s">
        <v>11654</v>
      </c>
      <c r="M3476" t="s">
        <v>11655</v>
      </c>
      <c r="N3476">
        <f>Airplane_Crashes_and_Fatalities[[#This Row],[Aboard]]-Airplane_Crashes_and_Fatalities[[#This Row],[Fatalities]]</f>
        <v>0</v>
      </c>
      <c r="O3476" t="s">
        <v>11656</v>
      </c>
      <c r="P3476">
        <v>23</v>
      </c>
      <c r="Q3476">
        <v>23</v>
      </c>
      <c r="R3476">
        <v>0</v>
      </c>
      <c r="S3476" s="2" t="s">
        <v>11657</v>
      </c>
    </row>
    <row r="3477" spans="1:19" x14ac:dyDescent="0.3">
      <c r="A3477" s="1">
        <v>30765</v>
      </c>
      <c r="B3477" s="4" t="str">
        <f>TEXT(Airplane_Crashes_and_Fatalities[[#This Row],[Date]],"yyyy")</f>
        <v>1984</v>
      </c>
      <c r="C3477" s="1" t="str">
        <f>TEXT(Airplane_Crashes_and_Fatalities[[#This Row],[Date]],"mmm")</f>
        <v>Mar</v>
      </c>
      <c r="D3477" s="5">
        <f>DAY(Airplane_Crashes_and_Fatalities[[#This Row],[Date]])</f>
        <v>24</v>
      </c>
      <c r="E3477" s="3">
        <v>0.16666666666666674</v>
      </c>
      <c r="F3477" s="2" t="s">
        <v>22780</v>
      </c>
      <c r="G3477" s="2" t="s">
        <v>20726</v>
      </c>
      <c r="H3477" s="2"/>
      <c r="I3477" s="2" t="s">
        <v>2310</v>
      </c>
      <c r="J3477" s="2"/>
      <c r="K3477" s="2" t="s">
        <v>11658</v>
      </c>
      <c r="L3477" s="2" t="s">
        <v>11659</v>
      </c>
      <c r="M3477">
        <v>157132</v>
      </c>
      <c r="N3477">
        <f>Airplane_Crashes_and_Fatalities[[#This Row],[Aboard]]-Airplane_Crashes_and_Fatalities[[#This Row],[Fatalities]]</f>
        <v>0</v>
      </c>
      <c r="P3477">
        <v>29</v>
      </c>
      <c r="Q3477">
        <v>29</v>
      </c>
      <c r="R3477">
        <v>0</v>
      </c>
      <c r="S3477" s="2" t="s">
        <v>11660</v>
      </c>
    </row>
    <row r="3478" spans="1:19" x14ac:dyDescent="0.3">
      <c r="A3478" s="1">
        <v>30765</v>
      </c>
      <c r="B3478" s="4" t="str">
        <f>TEXT(Airplane_Crashes_and_Fatalities[[#This Row],[Date]],"yyyy")</f>
        <v>1984</v>
      </c>
      <c r="C3478" s="1" t="str">
        <f>TEXT(Airplane_Crashes_and_Fatalities[[#This Row],[Date]],"mmm")</f>
        <v>Mar</v>
      </c>
      <c r="D3478" s="5">
        <f>DAY(Airplane_Crashes_and_Fatalities[[#This Row],[Date]])</f>
        <v>24</v>
      </c>
      <c r="F3478" s="2" t="s">
        <v>22781</v>
      </c>
      <c r="G3478" s="2" t="s">
        <v>19975</v>
      </c>
      <c r="H3478" s="2"/>
      <c r="I3478" s="2" t="s">
        <v>11661</v>
      </c>
      <c r="J3478" s="2"/>
      <c r="K3478" s="2"/>
      <c r="L3478" s="2" t="s">
        <v>2044</v>
      </c>
      <c r="M3478" t="s">
        <v>11662</v>
      </c>
      <c r="N3478">
        <f>Airplane_Crashes_and_Fatalities[[#This Row],[Aboard]]-Airplane_Crashes_and_Fatalities[[#This Row],[Fatalities]]</f>
        <v>0</v>
      </c>
      <c r="O3478">
        <v>10559</v>
      </c>
      <c r="P3478">
        <v>5</v>
      </c>
      <c r="Q3478">
        <v>5</v>
      </c>
      <c r="R3478">
        <v>0</v>
      </c>
      <c r="S3478" s="2" t="s">
        <v>11663</v>
      </c>
    </row>
    <row r="3479" spans="1:19" x14ac:dyDescent="0.3">
      <c r="A3479" s="1">
        <v>30772</v>
      </c>
      <c r="B3479" s="4" t="str">
        <f>TEXT(Airplane_Crashes_and_Fatalities[[#This Row],[Date]],"yyyy")</f>
        <v>1984</v>
      </c>
      <c r="C3479" s="1" t="str">
        <f>TEXT(Airplane_Crashes_and_Fatalities[[#This Row],[Date]],"mmm")</f>
        <v>Mar</v>
      </c>
      <c r="D3479" s="5">
        <f>DAY(Airplane_Crashes_and_Fatalities[[#This Row],[Date]])</f>
        <v>31</v>
      </c>
      <c r="E3479" s="3">
        <v>0.35416666666666674</v>
      </c>
      <c r="F3479" s="2" t="s">
        <v>11664</v>
      </c>
      <c r="G3479" s="2"/>
      <c r="H3479" s="2"/>
      <c r="I3479" s="2" t="s">
        <v>11665</v>
      </c>
      <c r="J3479" s="2"/>
      <c r="K3479" s="2" t="s">
        <v>11666</v>
      </c>
      <c r="L3479" s="2" t="s">
        <v>8661</v>
      </c>
      <c r="M3479" t="s">
        <v>11667</v>
      </c>
      <c r="N3479">
        <f>Airplane_Crashes_and_Fatalities[[#This Row],[Aboard]]-Airplane_Crashes_and_Fatalities[[#This Row],[Fatalities]]</f>
        <v>0</v>
      </c>
      <c r="O3479" t="s">
        <v>11668</v>
      </c>
      <c r="P3479">
        <v>6</v>
      </c>
      <c r="Q3479">
        <v>6</v>
      </c>
      <c r="R3479">
        <v>0</v>
      </c>
      <c r="S3479" s="2" t="s">
        <v>11669</v>
      </c>
    </row>
    <row r="3480" spans="1:19" x14ac:dyDescent="0.3">
      <c r="A3480" s="1">
        <v>30776</v>
      </c>
      <c r="B3480" s="4" t="str">
        <f>TEXT(Airplane_Crashes_and_Fatalities[[#This Row],[Date]],"yyyy")</f>
        <v>1984</v>
      </c>
      <c r="C3480" s="1" t="str">
        <f>TEXT(Airplane_Crashes_and_Fatalities[[#This Row],[Date]],"mmm")</f>
        <v>Apr</v>
      </c>
      <c r="D3480" s="5">
        <f>DAY(Airplane_Crashes_and_Fatalities[[#This Row],[Date]])</f>
        <v>4</v>
      </c>
      <c r="F3480" s="2" t="s">
        <v>22560</v>
      </c>
      <c r="G3480" s="2" t="s">
        <v>19819</v>
      </c>
      <c r="H3480" s="2"/>
      <c r="I3480" s="2" t="s">
        <v>11670</v>
      </c>
      <c r="J3480" s="2"/>
      <c r="K3480" s="2"/>
      <c r="L3480" s="2" t="s">
        <v>11671</v>
      </c>
      <c r="M3480" t="s">
        <v>11671</v>
      </c>
      <c r="N3480">
        <f>Airplane_Crashes_and_Fatalities[[#This Row],[Aboard]]-Airplane_Crashes_and_Fatalities[[#This Row],[Fatalities]]</f>
        <v>0</v>
      </c>
      <c r="O3480" t="s">
        <v>11672</v>
      </c>
      <c r="P3480">
        <v>4</v>
      </c>
      <c r="Q3480">
        <v>4</v>
      </c>
      <c r="R3480">
        <v>0</v>
      </c>
      <c r="S3480" s="2" t="s">
        <v>84</v>
      </c>
    </row>
    <row r="3481" spans="1:19" x14ac:dyDescent="0.3">
      <c r="A3481" s="1">
        <v>30790</v>
      </c>
      <c r="B3481" s="4" t="str">
        <f>TEXT(Airplane_Crashes_and_Fatalities[[#This Row],[Date]],"yyyy")</f>
        <v>1984</v>
      </c>
      <c r="C3481" s="1" t="str">
        <f>TEXT(Airplane_Crashes_and_Fatalities[[#This Row],[Date]],"mmm")</f>
        <v>Apr</v>
      </c>
      <c r="D3481" s="5">
        <f>DAY(Airplane_Crashes_and_Fatalities[[#This Row],[Date]])</f>
        <v>18</v>
      </c>
      <c r="F3481" s="2" t="s">
        <v>22782</v>
      </c>
      <c r="G3481" s="2" t="s">
        <v>19819</v>
      </c>
      <c r="H3481" s="2"/>
      <c r="I3481" s="2" t="s">
        <v>11673</v>
      </c>
      <c r="J3481" s="2"/>
      <c r="K3481" s="2"/>
      <c r="L3481" s="2" t="s">
        <v>11674</v>
      </c>
      <c r="M3481" t="s">
        <v>11675</v>
      </c>
      <c r="N3481">
        <f>Airplane_Crashes_and_Fatalities[[#This Row],[Aboard]]-Airplane_Crashes_and_Fatalities[[#This Row],[Fatalities]]</f>
        <v>16</v>
      </c>
      <c r="O3481" t="s">
        <v>11676</v>
      </c>
      <c r="P3481">
        <v>35</v>
      </c>
      <c r="Q3481">
        <v>19</v>
      </c>
      <c r="R3481">
        <v>0</v>
      </c>
      <c r="S3481" s="2" t="s">
        <v>11677</v>
      </c>
    </row>
    <row r="3482" spans="1:19" x14ac:dyDescent="0.3">
      <c r="A3482" s="1">
        <v>30810</v>
      </c>
      <c r="B3482" s="4" t="str">
        <f>TEXT(Airplane_Crashes_and_Fatalities[[#This Row],[Date]],"yyyy")</f>
        <v>1984</v>
      </c>
      <c r="C3482" s="1" t="str">
        <f>TEXT(Airplane_Crashes_and_Fatalities[[#This Row],[Date]],"mmm")</f>
        <v>May</v>
      </c>
      <c r="D3482" s="5">
        <f>DAY(Airplane_Crashes_and_Fatalities[[#This Row],[Date]])</f>
        <v>8</v>
      </c>
      <c r="F3482" s="2" t="s">
        <v>22783</v>
      </c>
      <c r="G3482" s="2" t="s">
        <v>20042</v>
      </c>
      <c r="H3482" s="2"/>
      <c r="I3482" s="2" t="s">
        <v>3745</v>
      </c>
      <c r="J3482" s="2"/>
      <c r="K3482" s="2"/>
      <c r="L3482" s="2" t="s">
        <v>11678</v>
      </c>
      <c r="N3482">
        <f>Airplane_Crashes_and_Fatalities[[#This Row],[Aboard]]-Airplane_Crashes_and_Fatalities[[#This Row],[Fatalities]]</f>
        <v>0</v>
      </c>
      <c r="P3482">
        <v>2</v>
      </c>
      <c r="Q3482">
        <v>2</v>
      </c>
      <c r="R3482">
        <v>19</v>
      </c>
      <c r="S3482" s="2" t="s">
        <v>11679</v>
      </c>
    </row>
    <row r="3483" spans="1:19" x14ac:dyDescent="0.3">
      <c r="A3483" s="1">
        <v>30817</v>
      </c>
      <c r="B3483" s="4" t="str">
        <f>TEXT(Airplane_Crashes_and_Fatalities[[#This Row],[Date]],"yyyy")</f>
        <v>1984</v>
      </c>
      <c r="C3483" s="1" t="str">
        <f>TEXT(Airplane_Crashes_and_Fatalities[[#This Row],[Date]],"mmm")</f>
        <v>May</v>
      </c>
      <c r="D3483" s="5">
        <f>DAY(Airplane_Crashes_and_Fatalities[[#This Row],[Date]])</f>
        <v>15</v>
      </c>
      <c r="F3483" s="2" t="s">
        <v>22784</v>
      </c>
      <c r="G3483" s="2" t="s">
        <v>19987</v>
      </c>
      <c r="H3483" s="2"/>
      <c r="I3483" s="2" t="s">
        <v>11680</v>
      </c>
      <c r="J3483" s="2"/>
      <c r="K3483" s="2"/>
      <c r="L3483" s="2" t="s">
        <v>11681</v>
      </c>
      <c r="M3483" t="s">
        <v>11682</v>
      </c>
      <c r="N3483">
        <f>Airplane_Crashes_and_Fatalities[[#This Row],[Aboard]]-Airplane_Crashes_and_Fatalities[[#This Row],[Fatalities]]</f>
        <v>0</v>
      </c>
      <c r="O3483">
        <v>22636</v>
      </c>
      <c r="P3483">
        <v>12</v>
      </c>
      <c r="Q3483">
        <v>12</v>
      </c>
      <c r="R3483">
        <v>0</v>
      </c>
      <c r="S3483" s="2" t="s">
        <v>11683</v>
      </c>
    </row>
    <row r="3484" spans="1:19" x14ac:dyDescent="0.3">
      <c r="A3484" s="1">
        <v>30832</v>
      </c>
      <c r="B3484" s="4" t="str">
        <f>TEXT(Airplane_Crashes_and_Fatalities[[#This Row],[Date]],"yyyy")</f>
        <v>1984</v>
      </c>
      <c r="C3484" s="1" t="str">
        <f>TEXT(Airplane_Crashes_and_Fatalities[[#This Row],[Date]],"mmm")</f>
        <v>May</v>
      </c>
      <c r="D3484" s="5">
        <f>DAY(Airplane_Crashes_and_Fatalities[[#This Row],[Date]])</f>
        <v>30</v>
      </c>
      <c r="E3484" s="3">
        <v>7.2916666666666741E-2</v>
      </c>
      <c r="F3484" s="2" t="s">
        <v>22785</v>
      </c>
      <c r="G3484" s="2" t="s">
        <v>19692</v>
      </c>
      <c r="H3484" s="2"/>
      <c r="I3484" s="2" t="s">
        <v>11684</v>
      </c>
      <c r="J3484" s="2"/>
      <c r="K3484" s="2" t="s">
        <v>11685</v>
      </c>
      <c r="L3484" s="2" t="s">
        <v>9308</v>
      </c>
      <c r="M3484" t="s">
        <v>11686</v>
      </c>
      <c r="N3484">
        <f>Airplane_Crashes_and_Fatalities[[#This Row],[Aboard]]-Airplane_Crashes_and_Fatalities[[#This Row],[Fatalities]]</f>
        <v>0</v>
      </c>
      <c r="O3484">
        <v>1034</v>
      </c>
      <c r="P3484">
        <v>4</v>
      </c>
      <c r="Q3484">
        <v>4</v>
      </c>
      <c r="R3484">
        <v>0</v>
      </c>
      <c r="S3484" s="2" t="s">
        <v>11687</v>
      </c>
    </row>
    <row r="3485" spans="1:19" x14ac:dyDescent="0.3">
      <c r="A3485" s="1">
        <v>30837</v>
      </c>
      <c r="B3485" s="4" t="str">
        <f>TEXT(Airplane_Crashes_and_Fatalities[[#This Row],[Date]],"yyyy")</f>
        <v>1984</v>
      </c>
      <c r="C3485" s="1" t="str">
        <f>TEXT(Airplane_Crashes_and_Fatalities[[#This Row],[Date]],"mmm")</f>
        <v>Jun</v>
      </c>
      <c r="D3485" s="5">
        <f>DAY(Airplane_Crashes_and_Fatalities[[#This Row],[Date]])</f>
        <v>4</v>
      </c>
      <c r="F3485" s="2" t="s">
        <v>20901</v>
      </c>
      <c r="G3485" s="2" t="s">
        <v>19801</v>
      </c>
      <c r="H3485" s="2"/>
      <c r="I3485" s="2" t="s">
        <v>11688</v>
      </c>
      <c r="J3485" s="2"/>
      <c r="K3485" s="2"/>
      <c r="L3485" s="2" t="s">
        <v>11689</v>
      </c>
      <c r="M3485" t="s">
        <v>11690</v>
      </c>
      <c r="N3485">
        <f>Airplane_Crashes_and_Fatalities[[#This Row],[Aboard]]-Airplane_Crashes_and_Fatalities[[#This Row],[Fatalities]]</f>
        <v>0</v>
      </c>
      <c r="O3485" t="s">
        <v>11691</v>
      </c>
      <c r="P3485">
        <v>3</v>
      </c>
      <c r="Q3485">
        <v>3</v>
      </c>
      <c r="R3485">
        <v>0</v>
      </c>
      <c r="S3485" s="2" t="s">
        <v>11692</v>
      </c>
    </row>
    <row r="3486" spans="1:19" x14ac:dyDescent="0.3">
      <c r="A3486" s="1">
        <v>30852</v>
      </c>
      <c r="B3486" s="4" t="str">
        <f>TEXT(Airplane_Crashes_and_Fatalities[[#This Row],[Date]],"yyyy")</f>
        <v>1984</v>
      </c>
      <c r="C3486" s="1" t="str">
        <f>TEXT(Airplane_Crashes_and_Fatalities[[#This Row],[Date]],"mmm")</f>
        <v>Jun</v>
      </c>
      <c r="D3486" s="5">
        <f>DAY(Airplane_Crashes_and_Fatalities[[#This Row],[Date]])</f>
        <v>19</v>
      </c>
      <c r="E3486" s="3">
        <v>0.12152777777777768</v>
      </c>
      <c r="F3486" s="2" t="s">
        <v>22786</v>
      </c>
      <c r="G3486" s="2" t="s">
        <v>19664</v>
      </c>
      <c r="H3486" s="2"/>
      <c r="I3486" s="2" t="s">
        <v>11693</v>
      </c>
      <c r="J3486" s="2"/>
      <c r="K3486" s="2"/>
      <c r="L3486" s="2" t="s">
        <v>11694</v>
      </c>
      <c r="M3486" t="s">
        <v>11695</v>
      </c>
      <c r="N3486">
        <f>Airplane_Crashes_and_Fatalities[[#This Row],[Aboard]]-Airplane_Crashes_and_Fatalities[[#This Row],[Fatalities]]</f>
        <v>0</v>
      </c>
      <c r="P3486">
        <v>3</v>
      </c>
      <c r="Q3486">
        <v>3</v>
      </c>
      <c r="R3486">
        <v>0</v>
      </c>
      <c r="S3486" s="2" t="s">
        <v>11696</v>
      </c>
    </row>
    <row r="3487" spans="1:19" x14ac:dyDescent="0.3">
      <c r="A3487" s="1">
        <v>30861</v>
      </c>
      <c r="B3487" s="4" t="str">
        <f>TEXT(Airplane_Crashes_and_Fatalities[[#This Row],[Date]],"yyyy")</f>
        <v>1984</v>
      </c>
      <c r="C3487" s="1" t="str">
        <f>TEXT(Airplane_Crashes_and_Fatalities[[#This Row],[Date]],"mmm")</f>
        <v>Jun</v>
      </c>
      <c r="D3487" s="5">
        <f>DAY(Airplane_Crashes_and_Fatalities[[#This Row],[Date]])</f>
        <v>28</v>
      </c>
      <c r="F3487" s="2" t="s">
        <v>22787</v>
      </c>
      <c r="G3487" s="2" t="s">
        <v>19819</v>
      </c>
      <c r="H3487" s="2"/>
      <c r="I3487" s="2" t="s">
        <v>10365</v>
      </c>
      <c r="J3487" s="2"/>
      <c r="K3487" s="2"/>
      <c r="L3487" s="2" t="s">
        <v>9235</v>
      </c>
      <c r="M3487" t="s">
        <v>11697</v>
      </c>
      <c r="N3487">
        <f>Airplane_Crashes_and_Fatalities[[#This Row],[Aboard]]-Airplane_Crashes_and_Fatalities[[#This Row],[Fatalities]]</f>
        <v>0</v>
      </c>
      <c r="O3487" t="s">
        <v>11698</v>
      </c>
      <c r="P3487">
        <v>18</v>
      </c>
      <c r="Q3487">
        <v>18</v>
      </c>
      <c r="R3487">
        <v>0</v>
      </c>
      <c r="S3487" s="2" t="s">
        <v>11699</v>
      </c>
    </row>
    <row r="3488" spans="1:19" x14ac:dyDescent="0.3">
      <c r="A3488" s="1">
        <v>30864</v>
      </c>
      <c r="B3488" s="4" t="str">
        <f>TEXT(Airplane_Crashes_and_Fatalities[[#This Row],[Date]],"yyyy")</f>
        <v>1984</v>
      </c>
      <c r="C3488" s="1" t="str">
        <f>TEXT(Airplane_Crashes_and_Fatalities[[#This Row],[Date]],"mmm")</f>
        <v>Jul</v>
      </c>
      <c r="D3488" s="5">
        <f>DAY(Airplane_Crashes_and_Fatalities[[#This Row],[Date]])</f>
        <v>1</v>
      </c>
      <c r="E3488" s="3">
        <v>0.48194444444444451</v>
      </c>
      <c r="F3488" s="2" t="s">
        <v>21126</v>
      </c>
      <c r="G3488" s="2" t="s">
        <v>19666</v>
      </c>
      <c r="H3488" s="2" t="s">
        <v>19667</v>
      </c>
      <c r="I3488" s="2" t="s">
        <v>11700</v>
      </c>
      <c r="J3488" s="2"/>
      <c r="K3488" s="2"/>
      <c r="L3488" s="2" t="s">
        <v>11701</v>
      </c>
      <c r="N3488">
        <f>Airplane_Crashes_and_Fatalities[[#This Row],[Aboard]]-Airplane_Crashes_and_Fatalities[[#This Row],[Fatalities]]</f>
        <v>0</v>
      </c>
      <c r="P3488">
        <v>9</v>
      </c>
      <c r="Q3488">
        <v>9</v>
      </c>
      <c r="R3488">
        <v>0</v>
      </c>
      <c r="S3488" s="2" t="s">
        <v>11702</v>
      </c>
    </row>
    <row r="3489" spans="1:19" x14ac:dyDescent="0.3">
      <c r="A3489" s="1">
        <v>30874</v>
      </c>
      <c r="B3489" s="4" t="str">
        <f>TEXT(Airplane_Crashes_and_Fatalities[[#This Row],[Date]],"yyyy")</f>
        <v>1984</v>
      </c>
      <c r="C3489" s="1" t="str">
        <f>TEXT(Airplane_Crashes_and_Fatalities[[#This Row],[Date]],"mmm")</f>
        <v>Jul</v>
      </c>
      <c r="D3489" s="5">
        <f>DAY(Airplane_Crashes_and_Fatalities[[#This Row],[Date]])</f>
        <v>11</v>
      </c>
      <c r="F3489" s="2" t="s">
        <v>22788</v>
      </c>
      <c r="G3489" s="2" t="s">
        <v>20426</v>
      </c>
      <c r="H3489" s="2"/>
      <c r="I3489" s="2" t="s">
        <v>4506</v>
      </c>
      <c r="J3489" s="2"/>
      <c r="K3489" s="2"/>
      <c r="L3489" s="2" t="s">
        <v>11703</v>
      </c>
      <c r="N3489">
        <f>Airplane_Crashes_and_Fatalities[[#This Row],[Aboard]]-Airplane_Crashes_and_Fatalities[[#This Row],[Fatalities]]</f>
        <v>0</v>
      </c>
      <c r="P3489">
        <v>30</v>
      </c>
      <c r="Q3489">
        <v>30</v>
      </c>
      <c r="R3489">
        <v>0</v>
      </c>
      <c r="S3489" s="2" t="s">
        <v>11704</v>
      </c>
    </row>
    <row r="3490" spans="1:19" x14ac:dyDescent="0.3">
      <c r="A3490" s="1">
        <v>30875</v>
      </c>
      <c r="B3490" s="4" t="str">
        <f>TEXT(Airplane_Crashes_and_Fatalities[[#This Row],[Date]],"yyyy")</f>
        <v>1984</v>
      </c>
      <c r="C3490" s="1" t="str">
        <f>TEXT(Airplane_Crashes_and_Fatalities[[#This Row],[Date]],"mmm")</f>
        <v>Jul</v>
      </c>
      <c r="D3490" s="5">
        <f>DAY(Airplane_Crashes_and_Fatalities[[#This Row],[Date]])</f>
        <v>12</v>
      </c>
      <c r="F3490" s="2" t="s">
        <v>22789</v>
      </c>
      <c r="G3490" s="2" t="s">
        <v>19745</v>
      </c>
      <c r="H3490" s="2"/>
      <c r="I3490" s="2" t="s">
        <v>1718</v>
      </c>
      <c r="J3490" s="2"/>
      <c r="K3490" s="2"/>
      <c r="L3490" s="2" t="s">
        <v>11312</v>
      </c>
      <c r="M3490" t="s">
        <v>11705</v>
      </c>
      <c r="N3490">
        <f>Airplane_Crashes_and_Fatalities[[#This Row],[Aboard]]-Airplane_Crashes_and_Fatalities[[#This Row],[Fatalities]]</f>
        <v>0</v>
      </c>
      <c r="O3490" t="s">
        <v>11706</v>
      </c>
      <c r="P3490">
        <v>9</v>
      </c>
      <c r="Q3490">
        <v>9</v>
      </c>
      <c r="R3490">
        <v>0</v>
      </c>
      <c r="S3490" s="2" t="s">
        <v>11707</v>
      </c>
    </row>
    <row r="3491" spans="1:19" x14ac:dyDescent="0.3">
      <c r="A3491" s="1">
        <v>30884</v>
      </c>
      <c r="B3491" s="4" t="str">
        <f>TEXT(Airplane_Crashes_and_Fatalities[[#This Row],[Date]],"yyyy")</f>
        <v>1984</v>
      </c>
      <c r="C3491" s="1" t="str">
        <f>TEXT(Airplane_Crashes_and_Fatalities[[#This Row],[Date]],"mmm")</f>
        <v>Jul</v>
      </c>
      <c r="D3491" s="5">
        <f>DAY(Airplane_Crashes_and_Fatalities[[#This Row],[Date]])</f>
        <v>21</v>
      </c>
      <c r="E3491" s="3">
        <v>0.38888888888888884</v>
      </c>
      <c r="F3491" s="2" t="s">
        <v>22790</v>
      </c>
      <c r="G3491" s="2" t="s">
        <v>20063</v>
      </c>
      <c r="H3491" s="2"/>
      <c r="I3491" s="2" t="s">
        <v>6206</v>
      </c>
      <c r="J3491" s="2"/>
      <c r="K3491" s="2" t="s">
        <v>11708</v>
      </c>
      <c r="L3491" s="2" t="s">
        <v>6480</v>
      </c>
      <c r="M3491" t="s">
        <v>11709</v>
      </c>
      <c r="N3491">
        <f>Airplane_Crashes_and_Fatalities[[#This Row],[Aboard]]-Airplane_Crashes_and_Fatalities[[#This Row],[Fatalities]]</f>
        <v>0</v>
      </c>
      <c r="P3491">
        <v>4</v>
      </c>
      <c r="Q3491">
        <v>4</v>
      </c>
      <c r="R3491">
        <v>0</v>
      </c>
      <c r="S3491" s="2" t="s">
        <v>11710</v>
      </c>
    </row>
    <row r="3492" spans="1:19" x14ac:dyDescent="0.3">
      <c r="A3492" s="1">
        <v>30884</v>
      </c>
      <c r="B3492" s="4" t="str">
        <f>TEXT(Airplane_Crashes_and_Fatalities[[#This Row],[Date]],"yyyy")</f>
        <v>1984</v>
      </c>
      <c r="C3492" s="1" t="str">
        <f>TEXT(Airplane_Crashes_and_Fatalities[[#This Row],[Date]],"mmm")</f>
        <v>Jul</v>
      </c>
      <c r="D3492" s="5">
        <f>DAY(Airplane_Crashes_and_Fatalities[[#This Row],[Date]])</f>
        <v>21</v>
      </c>
      <c r="E3492" s="3">
        <v>0.56944444444444442</v>
      </c>
      <c r="F3492" s="2" t="s">
        <v>22791</v>
      </c>
      <c r="G3492" s="2" t="s">
        <v>22164</v>
      </c>
      <c r="H3492" s="2"/>
      <c r="I3492" s="2" t="s">
        <v>10147</v>
      </c>
      <c r="J3492" s="2"/>
      <c r="K3492" s="2" t="s">
        <v>11711</v>
      </c>
      <c r="L3492" s="2" t="s">
        <v>8545</v>
      </c>
      <c r="M3492" t="s">
        <v>11712</v>
      </c>
      <c r="N3492">
        <f>Airplane_Crashes_and_Fatalities[[#This Row],[Aboard]]-Airplane_Crashes_and_Fatalities[[#This Row],[Fatalities]]</f>
        <v>13</v>
      </c>
      <c r="O3492">
        <v>669</v>
      </c>
      <c r="P3492">
        <v>14</v>
      </c>
      <c r="Q3492">
        <v>1</v>
      </c>
      <c r="R3492">
        <v>0</v>
      </c>
      <c r="S3492" s="2" t="s">
        <v>11713</v>
      </c>
    </row>
    <row r="3493" spans="1:19" x14ac:dyDescent="0.3">
      <c r="A3493" s="1">
        <v>30888</v>
      </c>
      <c r="B3493" s="4" t="str">
        <f>TEXT(Airplane_Crashes_and_Fatalities[[#This Row],[Date]],"yyyy")</f>
        <v>1984</v>
      </c>
      <c r="C3493" s="1" t="str">
        <f>TEXT(Airplane_Crashes_and_Fatalities[[#This Row],[Date]],"mmm")</f>
        <v>Jul</v>
      </c>
      <c r="D3493" s="5">
        <f>DAY(Airplane_Crashes_and_Fatalities[[#This Row],[Date]])</f>
        <v>25</v>
      </c>
      <c r="E3493" s="3">
        <v>0.3125</v>
      </c>
      <c r="F3493" s="2" t="s">
        <v>21624</v>
      </c>
      <c r="G3493" s="2" t="s">
        <v>20063</v>
      </c>
      <c r="H3493" s="2"/>
      <c r="I3493" s="2" t="s">
        <v>6206</v>
      </c>
      <c r="J3493" s="2"/>
      <c r="K3493" s="2" t="s">
        <v>11714</v>
      </c>
      <c r="L3493" s="2" t="s">
        <v>11027</v>
      </c>
      <c r="M3493" t="s">
        <v>11715</v>
      </c>
      <c r="N3493">
        <f>Airplane_Crashes_and_Fatalities[[#This Row],[Aboard]]-Airplane_Crashes_and_Fatalities[[#This Row],[Fatalities]]</f>
        <v>0</v>
      </c>
      <c r="P3493">
        <v>5</v>
      </c>
      <c r="Q3493">
        <v>5</v>
      </c>
      <c r="R3493">
        <v>0</v>
      </c>
      <c r="S3493" s="2" t="s">
        <v>11716</v>
      </c>
    </row>
    <row r="3494" spans="1:19" x14ac:dyDescent="0.3">
      <c r="A3494" s="1">
        <v>30896</v>
      </c>
      <c r="B3494" s="4" t="str">
        <f>TEXT(Airplane_Crashes_and_Fatalities[[#This Row],[Date]],"yyyy")</f>
        <v>1984</v>
      </c>
      <c r="C3494" s="1" t="str">
        <f>TEXT(Airplane_Crashes_and_Fatalities[[#This Row],[Date]],"mmm")</f>
        <v>Aug</v>
      </c>
      <c r="D3494" s="5">
        <f>DAY(Airplane_Crashes_and_Fatalities[[#This Row],[Date]])</f>
        <v>2</v>
      </c>
      <c r="E3494" s="3">
        <v>0.33680555555555558</v>
      </c>
      <c r="F3494" s="2" t="s">
        <v>22404</v>
      </c>
      <c r="G3494" s="2" t="s">
        <v>20247</v>
      </c>
      <c r="H3494" s="2"/>
      <c r="I3494" s="2" t="s">
        <v>10028</v>
      </c>
      <c r="J3494" s="2"/>
      <c r="K3494" s="2" t="s">
        <v>11717</v>
      </c>
      <c r="L3494" s="2" t="s">
        <v>7804</v>
      </c>
      <c r="M3494" t="s">
        <v>11718</v>
      </c>
      <c r="N3494">
        <f>Airplane_Crashes_and_Fatalities[[#This Row],[Aboard]]-Airplane_Crashes_and_Fatalities[[#This Row],[Fatalities]]</f>
        <v>0</v>
      </c>
      <c r="O3494">
        <v>38</v>
      </c>
      <c r="P3494">
        <v>9</v>
      </c>
      <c r="Q3494">
        <v>9</v>
      </c>
      <c r="R3494">
        <v>0</v>
      </c>
      <c r="S3494" s="2" t="s">
        <v>11719</v>
      </c>
    </row>
    <row r="3495" spans="1:19" x14ac:dyDescent="0.3">
      <c r="A3495" s="1">
        <v>30899</v>
      </c>
      <c r="B3495" s="4" t="str">
        <f>TEXT(Airplane_Crashes_and_Fatalities[[#This Row],[Date]],"yyyy")</f>
        <v>1984</v>
      </c>
      <c r="C3495" s="1" t="str">
        <f>TEXT(Airplane_Crashes_and_Fatalities[[#This Row],[Date]],"mmm")</f>
        <v>Aug</v>
      </c>
      <c r="D3495" s="5">
        <f>DAY(Airplane_Crashes_and_Fatalities[[#This Row],[Date]])</f>
        <v>5</v>
      </c>
      <c r="F3495" s="2" t="s">
        <v>22792</v>
      </c>
      <c r="G3495" s="2" t="s">
        <v>21829</v>
      </c>
      <c r="H3495" s="2"/>
      <c r="I3495" s="2" t="s">
        <v>11720</v>
      </c>
      <c r="J3495" s="2"/>
      <c r="K3495" s="2" t="s">
        <v>11721</v>
      </c>
      <c r="L3495" s="2" t="s">
        <v>7431</v>
      </c>
      <c r="M3495" t="s">
        <v>11722</v>
      </c>
      <c r="N3495">
        <f>Airplane_Crashes_and_Fatalities[[#This Row],[Aboard]]-Airplane_Crashes_and_Fatalities[[#This Row],[Fatalities]]</f>
        <v>0</v>
      </c>
      <c r="O3495">
        <v>10453</v>
      </c>
      <c r="P3495">
        <v>49</v>
      </c>
      <c r="Q3495">
        <v>49</v>
      </c>
      <c r="R3495">
        <v>0</v>
      </c>
      <c r="S3495" s="2" t="s">
        <v>11723</v>
      </c>
    </row>
    <row r="3496" spans="1:19" x14ac:dyDescent="0.3">
      <c r="A3496" s="1">
        <v>30899</v>
      </c>
      <c r="B3496" s="4" t="str">
        <f>TEXT(Airplane_Crashes_and_Fatalities[[#This Row],[Date]],"yyyy")</f>
        <v>1984</v>
      </c>
      <c r="C3496" s="1" t="str">
        <f>TEXT(Airplane_Crashes_and_Fatalities[[#This Row],[Date]],"mmm")</f>
        <v>Aug</v>
      </c>
      <c r="D3496" s="5">
        <f>DAY(Airplane_Crashes_and_Fatalities[[#This Row],[Date]])</f>
        <v>5</v>
      </c>
      <c r="F3496" s="2" t="s">
        <v>22793</v>
      </c>
      <c r="G3496" s="2" t="s">
        <v>20610</v>
      </c>
      <c r="H3496" s="2"/>
      <c r="I3496" s="2" t="s">
        <v>2306</v>
      </c>
      <c r="J3496" s="2"/>
      <c r="K3496" s="2" t="s">
        <v>11724</v>
      </c>
      <c r="L3496" s="2" t="s">
        <v>7002</v>
      </c>
      <c r="M3496" t="s">
        <v>11725</v>
      </c>
      <c r="N3496">
        <f>Airplane_Crashes_and_Fatalities[[#This Row],[Aboard]]-Airplane_Crashes_and_Fatalities[[#This Row],[Fatalities]]</f>
        <v>0</v>
      </c>
      <c r="P3496">
        <v>24</v>
      </c>
      <c r="Q3496">
        <v>24</v>
      </c>
      <c r="R3496">
        <v>0</v>
      </c>
      <c r="S3496" s="2" t="s">
        <v>11726</v>
      </c>
    </row>
    <row r="3497" spans="1:19" x14ac:dyDescent="0.3">
      <c r="A3497" s="1">
        <v>30902</v>
      </c>
      <c r="B3497" s="4" t="str">
        <f>TEXT(Airplane_Crashes_and_Fatalities[[#This Row],[Date]],"yyyy")</f>
        <v>1984</v>
      </c>
      <c r="C3497" s="1" t="str">
        <f>TEXT(Airplane_Crashes_and_Fatalities[[#This Row],[Date]],"mmm")</f>
        <v>Aug</v>
      </c>
      <c r="D3497" s="5">
        <f>DAY(Airplane_Crashes_and_Fatalities[[#This Row],[Date]])</f>
        <v>8</v>
      </c>
      <c r="F3497" s="2" t="s">
        <v>22794</v>
      </c>
      <c r="G3497" s="2" t="s">
        <v>20176</v>
      </c>
      <c r="H3497" s="2"/>
      <c r="I3497" s="2" t="s">
        <v>11364</v>
      </c>
      <c r="J3497" s="2"/>
      <c r="K3497" s="2"/>
      <c r="L3497" s="2" t="s">
        <v>11727</v>
      </c>
      <c r="M3497" t="s">
        <v>11728</v>
      </c>
      <c r="N3497">
        <f>Airplane_Crashes_and_Fatalities[[#This Row],[Aboard]]-Airplane_Crashes_and_Fatalities[[#This Row],[Fatalities]]</f>
        <v>0</v>
      </c>
      <c r="O3497" t="s">
        <v>11729</v>
      </c>
      <c r="P3497">
        <v>9</v>
      </c>
      <c r="Q3497">
        <v>9</v>
      </c>
      <c r="R3497">
        <v>0</v>
      </c>
      <c r="S3497" s="2"/>
    </row>
    <row r="3498" spans="1:19" x14ac:dyDescent="0.3">
      <c r="A3498" s="1">
        <v>30905</v>
      </c>
      <c r="B3498" s="4" t="str">
        <f>TEXT(Airplane_Crashes_and_Fatalities[[#This Row],[Date]],"yyyy")</f>
        <v>1984</v>
      </c>
      <c r="C3498" s="1" t="str">
        <f>TEXT(Airplane_Crashes_and_Fatalities[[#This Row],[Date]],"mmm")</f>
        <v>Aug</v>
      </c>
      <c r="D3498" s="5">
        <f>DAY(Airplane_Crashes_and_Fatalities[[#This Row],[Date]])</f>
        <v>11</v>
      </c>
      <c r="E3498" s="3">
        <v>4.1666666666666741E-2</v>
      </c>
      <c r="F3498" s="2" t="s">
        <v>20564</v>
      </c>
      <c r="G3498" s="2" t="s">
        <v>19846</v>
      </c>
      <c r="H3498" s="2"/>
      <c r="I3498" s="2" t="s">
        <v>11730</v>
      </c>
      <c r="J3498" s="2"/>
      <c r="K3498" s="2" t="s">
        <v>11731</v>
      </c>
      <c r="L3498" s="2" t="s">
        <v>1183</v>
      </c>
      <c r="M3498" t="s">
        <v>11732</v>
      </c>
      <c r="N3498">
        <f>Airplane_Crashes_and_Fatalities[[#This Row],[Aboard]]-Airplane_Crashes_and_Fatalities[[#This Row],[Fatalities]]</f>
        <v>0</v>
      </c>
      <c r="O3498">
        <v>12938</v>
      </c>
      <c r="P3498">
        <v>3</v>
      </c>
      <c r="Q3498">
        <v>3</v>
      </c>
      <c r="R3498">
        <v>0</v>
      </c>
      <c r="S3498" s="2" t="s">
        <v>11733</v>
      </c>
    </row>
    <row r="3499" spans="1:19" x14ac:dyDescent="0.3">
      <c r="A3499" s="1">
        <v>30909</v>
      </c>
      <c r="B3499" s="4" t="str">
        <f>TEXT(Airplane_Crashes_and_Fatalities[[#This Row],[Date]],"yyyy")</f>
        <v>1984</v>
      </c>
      <c r="C3499" s="1" t="str">
        <f>TEXT(Airplane_Crashes_and_Fatalities[[#This Row],[Date]],"mmm")</f>
        <v>Aug</v>
      </c>
      <c r="D3499" s="5">
        <f>DAY(Airplane_Crashes_and_Fatalities[[#This Row],[Date]])</f>
        <v>15</v>
      </c>
      <c r="F3499" s="2" t="s">
        <v>22795</v>
      </c>
      <c r="G3499" s="2" t="s">
        <v>20218</v>
      </c>
      <c r="H3499" s="2"/>
      <c r="I3499" s="2" t="s">
        <v>10982</v>
      </c>
      <c r="J3499" s="2"/>
      <c r="K3499" s="2"/>
      <c r="L3499" s="2" t="s">
        <v>1785</v>
      </c>
      <c r="M3499" t="s">
        <v>11734</v>
      </c>
      <c r="N3499">
        <f>Airplane_Crashes_and_Fatalities[[#This Row],[Aboard]]-Airplane_Crashes_and_Fatalities[[#This Row],[Fatalities]]</f>
        <v>1</v>
      </c>
      <c r="O3499">
        <v>12485</v>
      </c>
      <c r="P3499">
        <v>3</v>
      </c>
      <c r="Q3499">
        <v>2</v>
      </c>
      <c r="R3499">
        <v>0</v>
      </c>
      <c r="S3499" s="2" t="s">
        <v>857</v>
      </c>
    </row>
    <row r="3500" spans="1:19" x14ac:dyDescent="0.3">
      <c r="A3500" s="1">
        <v>31027</v>
      </c>
      <c r="B3500" s="4" t="str">
        <f>TEXT(Airplane_Crashes_and_Fatalities[[#This Row],[Date]],"yyyy")</f>
        <v>1984</v>
      </c>
      <c r="C3500" s="1" t="str">
        <f>TEXT(Airplane_Crashes_and_Fatalities[[#This Row],[Date]],"mmm")</f>
        <v>Dec</v>
      </c>
      <c r="D3500" s="5">
        <f>DAY(Airplane_Crashes_and_Fatalities[[#This Row],[Date]])</f>
        <v>11</v>
      </c>
      <c r="E3500" s="3">
        <v>0.81388888888888888</v>
      </c>
      <c r="F3500" s="2" t="s">
        <v>22796</v>
      </c>
      <c r="G3500" s="2" t="s">
        <v>19956</v>
      </c>
      <c r="H3500" s="2"/>
      <c r="I3500" s="2" t="s">
        <v>11735</v>
      </c>
      <c r="J3500" s="2"/>
      <c r="K3500" s="2" t="s">
        <v>11736</v>
      </c>
      <c r="L3500" s="2" t="s">
        <v>8086</v>
      </c>
      <c r="M3500" t="s">
        <v>11737</v>
      </c>
      <c r="N3500">
        <f>Airplane_Crashes_and_Fatalities[[#This Row],[Aboard]]-Airplane_Crashes_and_Fatalities[[#This Row],[Fatalities]]</f>
        <v>0</v>
      </c>
      <c r="P3500">
        <v>2</v>
      </c>
      <c r="Q3500">
        <v>2</v>
      </c>
      <c r="R3500">
        <v>0</v>
      </c>
      <c r="S3500" s="2" t="s">
        <v>11738</v>
      </c>
    </row>
    <row r="3501" spans="1:19" x14ac:dyDescent="0.3">
      <c r="A3501" s="1">
        <v>30918</v>
      </c>
      <c r="B3501" s="4" t="str">
        <f>TEXT(Airplane_Crashes_and_Fatalities[[#This Row],[Date]],"yyyy")</f>
        <v>1984</v>
      </c>
      <c r="C3501" s="1" t="str">
        <f>TEXT(Airplane_Crashes_and_Fatalities[[#This Row],[Date]],"mmm")</f>
        <v>Aug</v>
      </c>
      <c r="D3501" s="5">
        <f>DAY(Airplane_Crashes_and_Fatalities[[#This Row],[Date]])</f>
        <v>24</v>
      </c>
      <c r="E3501" s="3">
        <v>0.47083333333333344</v>
      </c>
      <c r="F3501" s="2" t="s">
        <v>22797</v>
      </c>
      <c r="G3501" s="2" t="s">
        <v>19729</v>
      </c>
      <c r="H3501" s="2"/>
      <c r="I3501" s="2" t="s">
        <v>11739</v>
      </c>
      <c r="J3501" s="2" t="s">
        <v>19356</v>
      </c>
      <c r="K3501" s="2" t="s">
        <v>11740</v>
      </c>
      <c r="L3501" s="2" t="s">
        <v>11741</v>
      </c>
      <c r="M3501" t="s">
        <v>11742</v>
      </c>
      <c r="N3501">
        <f>Airplane_Crashes_and_Fatalities[[#This Row],[Aboard]]-Airplane_Crashes_and_Fatalities[[#This Row],[Fatalities]]</f>
        <v>0</v>
      </c>
      <c r="O3501" t="s">
        <v>11743</v>
      </c>
      <c r="P3501">
        <v>17</v>
      </c>
      <c r="Q3501">
        <v>17</v>
      </c>
      <c r="R3501">
        <v>0</v>
      </c>
      <c r="S3501" s="2" t="s">
        <v>11744</v>
      </c>
    </row>
    <row r="3502" spans="1:19" x14ac:dyDescent="0.3">
      <c r="A3502" s="1">
        <v>30924</v>
      </c>
      <c r="B3502" s="4" t="str">
        <f>TEXT(Airplane_Crashes_and_Fatalities[[#This Row],[Date]],"yyyy")</f>
        <v>1984</v>
      </c>
      <c r="C3502" s="1" t="str">
        <f>TEXT(Airplane_Crashes_and_Fatalities[[#This Row],[Date]],"mmm")</f>
        <v>Aug</v>
      </c>
      <c r="D3502" s="5">
        <f>DAY(Airplane_Crashes_and_Fatalities[[#This Row],[Date]])</f>
        <v>30</v>
      </c>
      <c r="F3502" s="2" t="s">
        <v>21356</v>
      </c>
      <c r="G3502" s="2" t="s">
        <v>20837</v>
      </c>
      <c r="H3502" s="2"/>
      <c r="I3502" s="2" t="s">
        <v>11101</v>
      </c>
      <c r="J3502" s="2" t="s">
        <v>19357</v>
      </c>
      <c r="K3502" s="2" t="s">
        <v>11745</v>
      </c>
      <c r="L3502" s="2" t="s">
        <v>11746</v>
      </c>
      <c r="M3502" t="s">
        <v>11747</v>
      </c>
      <c r="N3502">
        <f>Airplane_Crashes_and_Fatalities[[#This Row],[Aboard]]-Airplane_Crashes_and_Fatalities[[#This Row],[Fatalities]]</f>
        <v>114</v>
      </c>
      <c r="O3502" t="s">
        <v>11748</v>
      </c>
      <c r="P3502">
        <v>116</v>
      </c>
      <c r="Q3502">
        <v>2</v>
      </c>
      <c r="R3502">
        <v>0</v>
      </c>
      <c r="S3502" s="2" t="s">
        <v>11749</v>
      </c>
    </row>
    <row r="3503" spans="1:19" x14ac:dyDescent="0.3">
      <c r="A3503" s="1">
        <v>30931</v>
      </c>
      <c r="B3503" s="4" t="str">
        <f>TEXT(Airplane_Crashes_and_Fatalities[[#This Row],[Date]],"yyyy")</f>
        <v>1984</v>
      </c>
      <c r="C3503" s="1" t="str">
        <f>TEXT(Airplane_Crashes_and_Fatalities[[#This Row],[Date]],"mmm")</f>
        <v>Sep</v>
      </c>
      <c r="D3503" s="5">
        <f>DAY(Airplane_Crashes_and_Fatalities[[#This Row],[Date]])</f>
        <v>6</v>
      </c>
      <c r="F3503" s="2" t="s">
        <v>22798</v>
      </c>
      <c r="G3503" s="2" t="s">
        <v>22054</v>
      </c>
      <c r="H3503" s="2" t="s">
        <v>20129</v>
      </c>
      <c r="I3503" s="2" t="s">
        <v>10966</v>
      </c>
      <c r="J3503" s="2"/>
      <c r="K3503" s="2"/>
      <c r="L3503" s="2" t="s">
        <v>11750</v>
      </c>
      <c r="M3503" t="s">
        <v>11751</v>
      </c>
      <c r="N3503">
        <f>Airplane_Crashes_and_Fatalities[[#This Row],[Aboard]]-Airplane_Crashes_and_Fatalities[[#This Row],[Fatalities]]</f>
        <v>2</v>
      </c>
      <c r="O3503">
        <v>756</v>
      </c>
      <c r="P3503">
        <v>11</v>
      </c>
      <c r="Q3503">
        <v>9</v>
      </c>
      <c r="R3503">
        <v>0</v>
      </c>
      <c r="S3503" s="2" t="s">
        <v>11752</v>
      </c>
    </row>
    <row r="3504" spans="1:19" x14ac:dyDescent="0.3">
      <c r="A3504" s="1">
        <v>30932</v>
      </c>
      <c r="B3504" s="4" t="str">
        <f>TEXT(Airplane_Crashes_and_Fatalities[[#This Row],[Date]],"yyyy")</f>
        <v>1984</v>
      </c>
      <c r="C3504" s="1" t="str">
        <f>TEXT(Airplane_Crashes_and_Fatalities[[#This Row],[Date]],"mmm")</f>
        <v>Sep</v>
      </c>
      <c r="D3504" s="5">
        <f>DAY(Airplane_Crashes_and_Fatalities[[#This Row],[Date]])</f>
        <v>7</v>
      </c>
      <c r="E3504" s="3">
        <v>0.88194444444444442</v>
      </c>
      <c r="F3504" s="2" t="s">
        <v>22799</v>
      </c>
      <c r="G3504" s="2" t="s">
        <v>19954</v>
      </c>
      <c r="H3504" s="2"/>
      <c r="I3504" s="2" t="s">
        <v>11753</v>
      </c>
      <c r="J3504" s="2"/>
      <c r="K3504" s="2" t="s">
        <v>11754</v>
      </c>
      <c r="L3504" s="2" t="s">
        <v>11755</v>
      </c>
      <c r="M3504" t="s">
        <v>11756</v>
      </c>
      <c r="N3504">
        <f>Airplane_Crashes_and_Fatalities[[#This Row],[Aboard]]-Airplane_Crashes_and_Fatalities[[#This Row],[Fatalities]]</f>
        <v>5</v>
      </c>
      <c r="O3504" t="s">
        <v>11757</v>
      </c>
      <c r="P3504">
        <v>6</v>
      </c>
      <c r="Q3504">
        <v>1</v>
      </c>
      <c r="R3504">
        <v>0</v>
      </c>
      <c r="S3504" s="2" t="s">
        <v>11758</v>
      </c>
    </row>
    <row r="3505" spans="1:19" x14ac:dyDescent="0.3">
      <c r="A3505" s="1">
        <v>30936</v>
      </c>
      <c r="B3505" s="4" t="str">
        <f>TEXT(Airplane_Crashes_and_Fatalities[[#This Row],[Date]],"yyyy")</f>
        <v>1984</v>
      </c>
      <c r="C3505" s="1" t="str">
        <f>TEXT(Airplane_Crashes_and_Fatalities[[#This Row],[Date]],"mmm")</f>
        <v>Sep</v>
      </c>
      <c r="D3505" s="5">
        <f>DAY(Airplane_Crashes_and_Fatalities[[#This Row],[Date]])</f>
        <v>11</v>
      </c>
      <c r="F3505" s="2" t="s">
        <v>22800</v>
      </c>
      <c r="G3505" s="2" t="s">
        <v>20676</v>
      </c>
      <c r="H3505" s="2"/>
      <c r="I3505" s="2" t="s">
        <v>11759</v>
      </c>
      <c r="J3505" s="2"/>
      <c r="K3505" s="2"/>
      <c r="L3505" s="2" t="s">
        <v>11760</v>
      </c>
      <c r="M3505" t="s">
        <v>11761</v>
      </c>
      <c r="N3505">
        <f>Airplane_Crashes_and_Fatalities[[#This Row],[Aboard]]-Airplane_Crashes_and_Fatalities[[#This Row],[Fatalities]]</f>
        <v>0</v>
      </c>
      <c r="O3505">
        <v>303</v>
      </c>
      <c r="P3505">
        <v>30</v>
      </c>
      <c r="Q3505">
        <v>30</v>
      </c>
      <c r="R3505">
        <v>0</v>
      </c>
      <c r="S3505" s="2"/>
    </row>
    <row r="3506" spans="1:19" x14ac:dyDescent="0.3">
      <c r="A3506" s="1">
        <v>30941</v>
      </c>
      <c r="B3506" s="4" t="str">
        <f>TEXT(Airplane_Crashes_and_Fatalities[[#This Row],[Date]],"yyyy")</f>
        <v>1984</v>
      </c>
      <c r="C3506" s="1" t="str">
        <f>TEXT(Airplane_Crashes_and_Fatalities[[#This Row],[Date]],"mmm")</f>
        <v>Sep</v>
      </c>
      <c r="D3506" s="5">
        <f>DAY(Airplane_Crashes_and_Fatalities[[#This Row],[Date]])</f>
        <v>16</v>
      </c>
      <c r="F3506" s="2" t="s">
        <v>22801</v>
      </c>
      <c r="G3506" s="2" t="s">
        <v>20656</v>
      </c>
      <c r="H3506" s="2"/>
      <c r="I3506" s="2" t="s">
        <v>11762</v>
      </c>
      <c r="J3506" s="2"/>
      <c r="K3506" s="2" t="s">
        <v>11763</v>
      </c>
      <c r="L3506" s="2" t="s">
        <v>11764</v>
      </c>
      <c r="M3506" t="s">
        <v>11765</v>
      </c>
      <c r="N3506">
        <f>Airplane_Crashes_and_Fatalities[[#This Row],[Aboard]]-Airplane_Crashes_and_Fatalities[[#This Row],[Fatalities]]</f>
        <v>15</v>
      </c>
      <c r="O3506" t="s">
        <v>11766</v>
      </c>
      <c r="P3506">
        <v>26</v>
      </c>
      <c r="Q3506">
        <v>11</v>
      </c>
      <c r="R3506">
        <v>0</v>
      </c>
      <c r="S3506" s="2" t="s">
        <v>11767</v>
      </c>
    </row>
    <row r="3507" spans="1:19" x14ac:dyDescent="0.3">
      <c r="A3507" s="1">
        <v>30943</v>
      </c>
      <c r="B3507" s="4" t="str">
        <f>TEXT(Airplane_Crashes_and_Fatalities[[#This Row],[Date]],"yyyy")</f>
        <v>1984</v>
      </c>
      <c r="C3507" s="1" t="str">
        <f>TEXT(Airplane_Crashes_and_Fatalities[[#This Row],[Date]],"mmm")</f>
        <v>Sep</v>
      </c>
      <c r="D3507" s="5">
        <f>DAY(Airplane_Crashes_and_Fatalities[[#This Row],[Date]])</f>
        <v>18</v>
      </c>
      <c r="E3507" s="3">
        <v>0.46111111111111103</v>
      </c>
      <c r="F3507" s="2" t="s">
        <v>21163</v>
      </c>
      <c r="G3507" s="2" t="s">
        <v>20208</v>
      </c>
      <c r="H3507" s="2"/>
      <c r="I3507" s="2" t="s">
        <v>11768</v>
      </c>
      <c r="J3507" s="2" t="s">
        <v>11769</v>
      </c>
      <c r="K3507" s="2" t="s">
        <v>3142</v>
      </c>
      <c r="L3507" s="2" t="s">
        <v>11770</v>
      </c>
      <c r="M3507" t="s">
        <v>11771</v>
      </c>
      <c r="N3507">
        <f>Airplane_Crashes_and_Fatalities[[#This Row],[Aboard]]-Airplane_Crashes_and_Fatalities[[#This Row],[Fatalities]]</f>
        <v>0</v>
      </c>
      <c r="O3507" t="s">
        <v>11772</v>
      </c>
      <c r="P3507">
        <v>4</v>
      </c>
      <c r="Q3507">
        <v>4</v>
      </c>
      <c r="R3507">
        <v>49</v>
      </c>
      <c r="S3507" s="2" t="s">
        <v>11773</v>
      </c>
    </row>
    <row r="3508" spans="1:19" x14ac:dyDescent="0.3">
      <c r="A3508" s="1">
        <v>30946</v>
      </c>
      <c r="B3508" s="4" t="str">
        <f>TEXT(Airplane_Crashes_and_Fatalities[[#This Row],[Date]],"yyyy")</f>
        <v>1984</v>
      </c>
      <c r="C3508" s="1" t="str">
        <f>TEXT(Airplane_Crashes_and_Fatalities[[#This Row],[Date]],"mmm")</f>
        <v>Sep</v>
      </c>
      <c r="D3508" s="5">
        <f>DAY(Airplane_Crashes_and_Fatalities[[#This Row],[Date]])</f>
        <v>21</v>
      </c>
      <c r="F3508" s="2" t="s">
        <v>22802</v>
      </c>
      <c r="G3508" s="2" t="s">
        <v>21464</v>
      </c>
      <c r="H3508" s="2"/>
      <c r="I3508" s="2" t="s">
        <v>7052</v>
      </c>
      <c r="J3508" s="2"/>
      <c r="K3508" s="2"/>
      <c r="L3508" s="2" t="s">
        <v>5917</v>
      </c>
      <c r="N3508">
        <f>Airplane_Crashes_and_Fatalities[[#This Row],[Aboard]]-Airplane_Crashes_and_Fatalities[[#This Row],[Fatalities]]</f>
        <v>0</v>
      </c>
      <c r="P3508">
        <v>50</v>
      </c>
      <c r="Q3508">
        <v>50</v>
      </c>
      <c r="R3508">
        <v>0</v>
      </c>
      <c r="S3508" s="2" t="s">
        <v>11774</v>
      </c>
    </row>
    <row r="3509" spans="1:19" x14ac:dyDescent="0.3">
      <c r="A3509" s="1">
        <v>30951</v>
      </c>
      <c r="B3509" s="4" t="str">
        <f>TEXT(Airplane_Crashes_and_Fatalities[[#This Row],[Date]],"yyyy")</f>
        <v>1984</v>
      </c>
      <c r="C3509" s="1" t="str">
        <f>TEXT(Airplane_Crashes_and_Fatalities[[#This Row],[Date]],"mmm")</f>
        <v>Sep</v>
      </c>
      <c r="D3509" s="5">
        <f>DAY(Airplane_Crashes_and_Fatalities[[#This Row],[Date]])</f>
        <v>26</v>
      </c>
      <c r="E3509" s="3">
        <v>0.49652777777777768</v>
      </c>
      <c r="F3509" s="2" t="s">
        <v>22803</v>
      </c>
      <c r="G3509" s="2" t="s">
        <v>20154</v>
      </c>
      <c r="H3509" s="2" t="s">
        <v>19667</v>
      </c>
      <c r="I3509" s="2" t="s">
        <v>11775</v>
      </c>
      <c r="J3509" s="2"/>
      <c r="K3509" s="2" t="s">
        <v>633</v>
      </c>
      <c r="L3509" s="2" t="s">
        <v>9139</v>
      </c>
      <c r="M3509" t="s">
        <v>11776</v>
      </c>
      <c r="N3509">
        <f>Airplane_Crashes_and_Fatalities[[#This Row],[Aboard]]-Airplane_Crashes_and_Fatalities[[#This Row],[Fatalities]]</f>
        <v>0</v>
      </c>
      <c r="O3509" t="s">
        <v>11777</v>
      </c>
      <c r="P3509">
        <v>2</v>
      </c>
      <c r="Q3509">
        <v>2</v>
      </c>
      <c r="R3509">
        <v>0</v>
      </c>
      <c r="S3509" s="2" t="s">
        <v>11778</v>
      </c>
    </row>
    <row r="3510" spans="1:19" x14ac:dyDescent="0.3">
      <c r="A3510" s="1">
        <v>30957</v>
      </c>
      <c r="B3510" s="4" t="str">
        <f>TEXT(Airplane_Crashes_and_Fatalities[[#This Row],[Date]],"yyyy")</f>
        <v>1984</v>
      </c>
      <c r="C3510" s="1" t="str">
        <f>TEXT(Airplane_Crashes_and_Fatalities[[#This Row],[Date]],"mmm")</f>
        <v>Oct</v>
      </c>
      <c r="D3510" s="5">
        <f>DAY(Airplane_Crashes_and_Fatalities[[#This Row],[Date]])</f>
        <v>2</v>
      </c>
      <c r="E3510" s="3">
        <v>0.34375</v>
      </c>
      <c r="F3510" s="2" t="s">
        <v>22804</v>
      </c>
      <c r="G3510" s="2" t="s">
        <v>19722</v>
      </c>
      <c r="H3510" s="2"/>
      <c r="I3510" s="2" t="s">
        <v>11779</v>
      </c>
      <c r="J3510" s="2"/>
      <c r="K3510" s="2" t="s">
        <v>11780</v>
      </c>
      <c r="L3510" s="2" t="s">
        <v>11781</v>
      </c>
      <c r="M3510" t="s">
        <v>11782</v>
      </c>
      <c r="N3510">
        <f>Airplane_Crashes_and_Fatalities[[#This Row],[Aboard]]-Airplane_Crashes_and_Fatalities[[#This Row],[Fatalities]]</f>
        <v>0</v>
      </c>
      <c r="P3510">
        <v>3</v>
      </c>
      <c r="Q3510">
        <v>3</v>
      </c>
      <c r="R3510">
        <v>0</v>
      </c>
      <c r="S3510" s="2" t="s">
        <v>11783</v>
      </c>
    </row>
    <row r="3511" spans="1:19" x14ac:dyDescent="0.3">
      <c r="A3511" s="1">
        <v>30964</v>
      </c>
      <c r="B3511" s="4" t="str">
        <f>TEXT(Airplane_Crashes_and_Fatalities[[#This Row],[Date]],"yyyy")</f>
        <v>1984</v>
      </c>
      <c r="C3511" s="1" t="str">
        <f>TEXT(Airplane_Crashes_and_Fatalities[[#This Row],[Date]],"mmm")</f>
        <v>Oct</v>
      </c>
      <c r="D3511" s="5">
        <f>DAY(Airplane_Crashes_and_Fatalities[[#This Row],[Date]])</f>
        <v>9</v>
      </c>
      <c r="F3511" s="2" t="s">
        <v>22805</v>
      </c>
      <c r="G3511" s="2" t="s">
        <v>19667</v>
      </c>
      <c r="H3511" s="2"/>
      <c r="I3511" s="2" t="s">
        <v>11784</v>
      </c>
      <c r="J3511" s="2"/>
      <c r="K3511" s="2" t="s">
        <v>11785</v>
      </c>
      <c r="L3511" s="2" t="s">
        <v>6731</v>
      </c>
      <c r="M3511" t="s">
        <v>11786</v>
      </c>
      <c r="N3511">
        <f>Airplane_Crashes_and_Fatalities[[#This Row],[Aboard]]-Airplane_Crashes_and_Fatalities[[#This Row],[Fatalities]]</f>
        <v>0</v>
      </c>
      <c r="O3511">
        <v>115</v>
      </c>
      <c r="P3511">
        <v>7</v>
      </c>
      <c r="Q3511">
        <v>7</v>
      </c>
      <c r="R3511">
        <v>0</v>
      </c>
      <c r="S3511" s="2" t="s">
        <v>11787</v>
      </c>
    </row>
    <row r="3512" spans="1:19" x14ac:dyDescent="0.3">
      <c r="A3512" s="1">
        <v>30966</v>
      </c>
      <c r="B3512" s="4" t="str">
        <f>TEXT(Airplane_Crashes_and_Fatalities[[#This Row],[Date]],"yyyy")</f>
        <v>1984</v>
      </c>
      <c r="C3512" s="1" t="str">
        <f>TEXT(Airplane_Crashes_and_Fatalities[[#This Row],[Date]],"mmm")</f>
        <v>Oct</v>
      </c>
      <c r="D3512" s="5">
        <f>DAY(Airplane_Crashes_and_Fatalities[[#This Row],[Date]])</f>
        <v>11</v>
      </c>
      <c r="E3512" s="3">
        <v>0.23611111111111116</v>
      </c>
      <c r="F3512" s="2" t="s">
        <v>22806</v>
      </c>
      <c r="G3512" s="2" t="s">
        <v>19866</v>
      </c>
      <c r="H3512" s="2"/>
      <c r="I3512" s="2" t="s">
        <v>2306</v>
      </c>
      <c r="J3512" s="2" t="s">
        <v>19358</v>
      </c>
      <c r="K3512" s="2" t="s">
        <v>11788</v>
      </c>
      <c r="L3512" s="2" t="s">
        <v>9365</v>
      </c>
      <c r="M3512" t="s">
        <v>11789</v>
      </c>
      <c r="N3512">
        <f>Airplane_Crashes_and_Fatalities[[#This Row],[Aboard]]-Airplane_Crashes_and_Fatalities[[#This Row],[Fatalities]]</f>
        <v>5</v>
      </c>
      <c r="O3512">
        <v>243</v>
      </c>
      <c r="P3512">
        <v>179</v>
      </c>
      <c r="Q3512">
        <v>174</v>
      </c>
      <c r="R3512">
        <v>4</v>
      </c>
      <c r="S3512" s="2" t="s">
        <v>11790</v>
      </c>
    </row>
    <row r="3513" spans="1:19" x14ac:dyDescent="0.3">
      <c r="A3513" s="1">
        <v>30966</v>
      </c>
      <c r="B3513" s="4" t="str">
        <f>TEXT(Airplane_Crashes_and_Fatalities[[#This Row],[Date]],"yyyy")</f>
        <v>1984</v>
      </c>
      <c r="C3513" s="1" t="str">
        <f>TEXT(Airplane_Crashes_and_Fatalities[[#This Row],[Date]],"mmm")</f>
        <v>Oct</v>
      </c>
      <c r="D3513" s="5">
        <f>DAY(Airplane_Crashes_and_Fatalities[[#This Row],[Date]])</f>
        <v>11</v>
      </c>
      <c r="E3513" s="3">
        <v>0.73402777777777772</v>
      </c>
      <c r="F3513" s="2" t="s">
        <v>22807</v>
      </c>
      <c r="G3513" s="2" t="s">
        <v>20271</v>
      </c>
      <c r="H3513" s="2" t="s">
        <v>19667</v>
      </c>
      <c r="I3513" s="2" t="s">
        <v>11791</v>
      </c>
      <c r="J3513" s="2"/>
      <c r="K3513" s="2" t="s">
        <v>11792</v>
      </c>
      <c r="L3513" s="2" t="s">
        <v>6731</v>
      </c>
      <c r="M3513" t="s">
        <v>11793</v>
      </c>
      <c r="N3513">
        <f>Airplane_Crashes_and_Fatalities[[#This Row],[Aboard]]-Airplane_Crashes_and_Fatalities[[#This Row],[Fatalities]]</f>
        <v>0</v>
      </c>
      <c r="O3513">
        <v>34</v>
      </c>
      <c r="P3513">
        <v>4</v>
      </c>
      <c r="Q3513">
        <v>4</v>
      </c>
      <c r="R3513">
        <v>0</v>
      </c>
      <c r="S3513" s="2" t="s">
        <v>11794</v>
      </c>
    </row>
    <row r="3514" spans="1:19" x14ac:dyDescent="0.3">
      <c r="A3514" s="1">
        <v>30982</v>
      </c>
      <c r="B3514" s="4" t="str">
        <f>TEXT(Airplane_Crashes_and_Fatalities[[#This Row],[Date]],"yyyy")</f>
        <v>1984</v>
      </c>
      <c r="C3514" s="1" t="str">
        <f>TEXT(Airplane_Crashes_and_Fatalities[[#This Row],[Date]],"mmm")</f>
        <v>Oct</v>
      </c>
      <c r="D3514" s="5">
        <f>DAY(Airplane_Crashes_and_Fatalities[[#This Row],[Date]])</f>
        <v>27</v>
      </c>
      <c r="F3514" s="2" t="s">
        <v>22808</v>
      </c>
      <c r="G3514" s="2" t="s">
        <v>21464</v>
      </c>
      <c r="H3514" s="2"/>
      <c r="I3514" s="2" t="s">
        <v>11795</v>
      </c>
      <c r="J3514" s="2"/>
      <c r="K3514" s="2"/>
      <c r="L3514" s="2" t="s">
        <v>11796</v>
      </c>
      <c r="M3514" t="s">
        <v>11797</v>
      </c>
      <c r="N3514">
        <f>Airplane_Crashes_and_Fatalities[[#This Row],[Aboard]]-Airplane_Crashes_and_Fatalities[[#This Row],[Fatalities]]</f>
        <v>0</v>
      </c>
      <c r="O3514">
        <v>83412354</v>
      </c>
      <c r="P3514">
        <v>20</v>
      </c>
      <c r="Q3514">
        <v>20</v>
      </c>
      <c r="R3514">
        <v>0</v>
      </c>
      <c r="S3514" s="2" t="s">
        <v>7056</v>
      </c>
    </row>
    <row r="3515" spans="1:19" x14ac:dyDescent="0.3">
      <c r="A3515" s="1">
        <v>30983</v>
      </c>
      <c r="B3515" s="4" t="str">
        <f>TEXT(Airplane_Crashes_and_Fatalities[[#This Row],[Date]],"yyyy")</f>
        <v>1984</v>
      </c>
      <c r="C3515" s="1" t="str">
        <f>TEXT(Airplane_Crashes_and_Fatalities[[#This Row],[Date]],"mmm")</f>
        <v>Oct</v>
      </c>
      <c r="D3515" s="5">
        <f>DAY(Airplane_Crashes_and_Fatalities[[#This Row],[Date]])</f>
        <v>28</v>
      </c>
      <c r="F3515" s="2" t="s">
        <v>22808</v>
      </c>
      <c r="G3515" s="2" t="s">
        <v>21464</v>
      </c>
      <c r="H3515" s="2"/>
      <c r="I3515" s="2" t="s">
        <v>7052</v>
      </c>
      <c r="J3515" s="2"/>
      <c r="K3515" s="2"/>
      <c r="L3515" s="2" t="s">
        <v>7769</v>
      </c>
      <c r="M3515" t="s">
        <v>11798</v>
      </c>
      <c r="N3515">
        <f>Airplane_Crashes_and_Fatalities[[#This Row],[Aboard]]-Airplane_Crashes_and_Fatalities[[#This Row],[Fatalities]]</f>
        <v>0</v>
      </c>
      <c r="O3515">
        <v>7340106</v>
      </c>
      <c r="P3515">
        <v>240</v>
      </c>
      <c r="Q3515">
        <v>240</v>
      </c>
      <c r="R3515">
        <v>0</v>
      </c>
      <c r="S3515" s="2" t="s">
        <v>11799</v>
      </c>
    </row>
    <row r="3516" spans="1:19" x14ac:dyDescent="0.3">
      <c r="A3516" s="1">
        <v>30986</v>
      </c>
      <c r="B3516" s="4" t="str">
        <f>TEXT(Airplane_Crashes_and_Fatalities[[#This Row],[Date]],"yyyy")</f>
        <v>1984</v>
      </c>
      <c r="C3516" s="1" t="str">
        <f>TEXT(Airplane_Crashes_and_Fatalities[[#This Row],[Date]],"mmm")</f>
        <v>Oct</v>
      </c>
      <c r="D3516" s="5">
        <f>DAY(Airplane_Crashes_and_Fatalities[[#This Row],[Date]])</f>
        <v>31</v>
      </c>
      <c r="F3516" s="2" t="s">
        <v>22809</v>
      </c>
      <c r="G3516" s="2" t="s">
        <v>20426</v>
      </c>
      <c r="H3516" s="2"/>
      <c r="I3516" s="2" t="s">
        <v>11800</v>
      </c>
      <c r="J3516" s="2"/>
      <c r="K3516" s="2" t="s">
        <v>9573</v>
      </c>
      <c r="L3516" s="2" t="s">
        <v>2010</v>
      </c>
      <c r="M3516" t="s">
        <v>11801</v>
      </c>
      <c r="N3516">
        <f>Airplane_Crashes_and_Fatalities[[#This Row],[Aboard]]-Airplane_Crashes_and_Fatalities[[#This Row],[Fatalities]]</f>
        <v>0</v>
      </c>
      <c r="O3516">
        <v>20811</v>
      </c>
      <c r="P3516">
        <v>4</v>
      </c>
      <c r="Q3516">
        <v>4</v>
      </c>
      <c r="R3516">
        <v>0</v>
      </c>
      <c r="S3516" s="2" t="s">
        <v>11802</v>
      </c>
    </row>
    <row r="3517" spans="1:19" x14ac:dyDescent="0.3">
      <c r="A3517" s="1">
        <v>31005</v>
      </c>
      <c r="B3517" s="4" t="str">
        <f>TEXT(Airplane_Crashes_and_Fatalities[[#This Row],[Date]],"yyyy")</f>
        <v>1984</v>
      </c>
      <c r="C3517" s="1" t="str">
        <f>TEXT(Airplane_Crashes_and_Fatalities[[#This Row],[Date]],"mmm")</f>
        <v>Nov</v>
      </c>
      <c r="D3517" s="5">
        <f>DAY(Airplane_Crashes_and_Fatalities[[#This Row],[Date]])</f>
        <v>19</v>
      </c>
      <c r="F3517" s="2" t="s">
        <v>22810</v>
      </c>
      <c r="G3517" s="2" t="s">
        <v>19676</v>
      </c>
      <c r="H3517" s="2"/>
      <c r="I3517" s="2" t="s">
        <v>11803</v>
      </c>
      <c r="J3517" s="2"/>
      <c r="K3517" s="2"/>
      <c r="L3517" s="2" t="s">
        <v>10785</v>
      </c>
      <c r="M3517" t="s">
        <v>11804</v>
      </c>
      <c r="N3517">
        <f>Airplane_Crashes_and_Fatalities[[#This Row],[Aboard]]-Airplane_Crashes_and_Fatalities[[#This Row],[Fatalities]]</f>
        <v>0</v>
      </c>
      <c r="O3517">
        <v>110294</v>
      </c>
      <c r="P3517">
        <v>1</v>
      </c>
      <c r="Q3517">
        <v>1</v>
      </c>
      <c r="R3517">
        <v>0</v>
      </c>
      <c r="S3517" s="2" t="s">
        <v>11805</v>
      </c>
    </row>
    <row r="3518" spans="1:19" x14ac:dyDescent="0.3">
      <c r="A3518" s="1">
        <v>31006</v>
      </c>
      <c r="B3518" s="4" t="str">
        <f>TEXT(Airplane_Crashes_and_Fatalities[[#This Row],[Date]],"yyyy")</f>
        <v>1984</v>
      </c>
      <c r="C3518" s="1" t="str">
        <f>TEXT(Airplane_Crashes_and_Fatalities[[#This Row],[Date]],"mmm")</f>
        <v>Nov</v>
      </c>
      <c r="D3518" s="5">
        <f>DAY(Airplane_Crashes_and_Fatalities[[#This Row],[Date]])</f>
        <v>20</v>
      </c>
      <c r="F3518" s="2" t="s">
        <v>22811</v>
      </c>
      <c r="G3518" s="2" t="s">
        <v>20015</v>
      </c>
      <c r="H3518" s="2"/>
      <c r="I3518" s="2" t="s">
        <v>7956</v>
      </c>
      <c r="J3518" s="2"/>
      <c r="K3518" s="2" t="s">
        <v>11806</v>
      </c>
      <c r="L3518" s="2" t="s">
        <v>8545</v>
      </c>
      <c r="M3518" t="s">
        <v>11807</v>
      </c>
      <c r="N3518">
        <f>Airplane_Crashes_and_Fatalities[[#This Row],[Aboard]]-Airplane_Crashes_and_Fatalities[[#This Row],[Fatalities]]</f>
        <v>0</v>
      </c>
      <c r="O3518">
        <v>446</v>
      </c>
      <c r="P3518">
        <v>14</v>
      </c>
      <c r="Q3518">
        <v>14</v>
      </c>
      <c r="R3518">
        <v>0</v>
      </c>
      <c r="S3518" s="2" t="s">
        <v>11808</v>
      </c>
    </row>
    <row r="3519" spans="1:19" x14ac:dyDescent="0.3">
      <c r="A3519" s="1">
        <v>31020</v>
      </c>
      <c r="B3519" s="4" t="str">
        <f>TEXT(Airplane_Crashes_and_Fatalities[[#This Row],[Date]],"yyyy")</f>
        <v>1984</v>
      </c>
      <c r="C3519" s="1" t="str">
        <f>TEXT(Airplane_Crashes_and_Fatalities[[#This Row],[Date]],"mmm")</f>
        <v>Dec</v>
      </c>
      <c r="D3519" s="5">
        <f>DAY(Airplane_Crashes_and_Fatalities[[#This Row],[Date]])</f>
        <v>4</v>
      </c>
      <c r="F3519" s="2" t="s">
        <v>22812</v>
      </c>
      <c r="G3519" s="2" t="s">
        <v>19768</v>
      </c>
      <c r="H3519" s="2"/>
      <c r="I3519" s="2" t="s">
        <v>2306</v>
      </c>
      <c r="J3519" s="2"/>
      <c r="K3519" s="2"/>
      <c r="L3519" s="2" t="s">
        <v>11809</v>
      </c>
      <c r="M3519" t="s">
        <v>11810</v>
      </c>
      <c r="N3519">
        <f>Airplane_Crashes_and_Fatalities[[#This Row],[Aboard]]-Airplane_Crashes_and_Fatalities[[#This Row],[Fatalities]]</f>
        <v>0</v>
      </c>
      <c r="O3519">
        <v>770706</v>
      </c>
      <c r="P3519">
        <v>10</v>
      </c>
      <c r="Q3519">
        <v>10</v>
      </c>
      <c r="R3519">
        <v>0</v>
      </c>
      <c r="S3519" s="2"/>
    </row>
    <row r="3520" spans="1:19" x14ac:dyDescent="0.3">
      <c r="A3520" s="1">
        <v>31022</v>
      </c>
      <c r="B3520" s="4" t="str">
        <f>TEXT(Airplane_Crashes_and_Fatalities[[#This Row],[Date]],"yyyy")</f>
        <v>1984</v>
      </c>
      <c r="C3520" s="1" t="str">
        <f>TEXT(Airplane_Crashes_and_Fatalities[[#This Row],[Date]],"mmm")</f>
        <v>Dec</v>
      </c>
      <c r="D3520" s="5">
        <f>DAY(Airplane_Crashes_and_Fatalities[[#This Row],[Date]])</f>
        <v>6</v>
      </c>
      <c r="E3520" s="3">
        <v>0.75972222222222219</v>
      </c>
      <c r="F3520" s="2" t="s">
        <v>21054</v>
      </c>
      <c r="G3520" s="2" t="s">
        <v>19954</v>
      </c>
      <c r="H3520" s="2"/>
      <c r="I3520" s="2" t="s">
        <v>11753</v>
      </c>
      <c r="J3520" s="2" t="s">
        <v>19359</v>
      </c>
      <c r="K3520" s="2" t="s">
        <v>11811</v>
      </c>
      <c r="L3520" s="2" t="s">
        <v>10785</v>
      </c>
      <c r="M3520" t="s">
        <v>11812</v>
      </c>
      <c r="N3520">
        <f>Airplane_Crashes_and_Fatalities[[#This Row],[Aboard]]-Airplane_Crashes_and_Fatalities[[#This Row],[Fatalities]]</f>
        <v>0</v>
      </c>
      <c r="O3520" t="s">
        <v>11813</v>
      </c>
      <c r="P3520">
        <v>13</v>
      </c>
      <c r="Q3520">
        <v>13</v>
      </c>
      <c r="R3520">
        <v>0</v>
      </c>
      <c r="S3520" s="2" t="s">
        <v>11814</v>
      </c>
    </row>
    <row r="3521" spans="1:19" x14ac:dyDescent="0.3">
      <c r="A3521" s="1">
        <v>31493</v>
      </c>
      <c r="B3521" s="4" t="str">
        <f>TEXT(Airplane_Crashes_and_Fatalities[[#This Row],[Date]],"yyyy")</f>
        <v>1986</v>
      </c>
      <c r="C3521" s="1" t="str">
        <f>TEXT(Airplane_Crashes_and_Fatalities[[#This Row],[Date]],"mmm")</f>
        <v>Mar</v>
      </c>
      <c r="D3521" s="5">
        <f>DAY(Airplane_Crashes_and_Fatalities[[#This Row],[Date]])</f>
        <v>22</v>
      </c>
      <c r="F3521" s="2" t="s">
        <v>22813</v>
      </c>
      <c r="G3521" s="2" t="s">
        <v>20163</v>
      </c>
      <c r="H3521" s="2"/>
      <c r="I3521" s="2" t="s">
        <v>1745</v>
      </c>
      <c r="J3521" s="2"/>
      <c r="K3521" s="2"/>
      <c r="L3521" s="2" t="s">
        <v>11815</v>
      </c>
      <c r="N3521">
        <f>Airplane_Crashes_and_Fatalities[[#This Row],[Aboard]]-Airplane_Crashes_and_Fatalities[[#This Row],[Fatalities]]</f>
        <v>0</v>
      </c>
      <c r="P3521">
        <v>19</v>
      </c>
      <c r="Q3521">
        <v>19</v>
      </c>
      <c r="R3521">
        <v>0</v>
      </c>
      <c r="S3521" s="2"/>
    </row>
    <row r="3522" spans="1:19" x14ac:dyDescent="0.3">
      <c r="A3522" s="1">
        <v>31033</v>
      </c>
      <c r="B3522" s="4" t="str">
        <f>TEXT(Airplane_Crashes_and_Fatalities[[#This Row],[Date]],"yyyy")</f>
        <v>1984</v>
      </c>
      <c r="C3522" s="1" t="str">
        <f>TEXT(Airplane_Crashes_and_Fatalities[[#This Row],[Date]],"mmm")</f>
        <v>Dec</v>
      </c>
      <c r="D3522" s="5">
        <f>DAY(Airplane_Crashes_and_Fatalities[[#This Row],[Date]])</f>
        <v>17</v>
      </c>
      <c r="E3522" s="3">
        <v>0.95833333333333326</v>
      </c>
      <c r="F3522" s="2" t="s">
        <v>22814</v>
      </c>
      <c r="G3522" s="2" t="s">
        <v>19785</v>
      </c>
      <c r="H3522" s="2"/>
      <c r="I3522" s="2" t="s">
        <v>11816</v>
      </c>
      <c r="J3522" s="2"/>
      <c r="K3522" s="2" t="s">
        <v>11817</v>
      </c>
      <c r="L3522" s="2" t="s">
        <v>11818</v>
      </c>
      <c r="M3522" t="s">
        <v>11819</v>
      </c>
      <c r="N3522">
        <f>Airplane_Crashes_and_Fatalities[[#This Row],[Aboard]]-Airplane_Crashes_and_Fatalities[[#This Row],[Fatalities]]</f>
        <v>0</v>
      </c>
      <c r="P3522">
        <v>4</v>
      </c>
      <c r="Q3522">
        <v>4</v>
      </c>
      <c r="R3522">
        <v>0</v>
      </c>
      <c r="S3522" s="2" t="s">
        <v>11820</v>
      </c>
    </row>
    <row r="3523" spans="1:19" x14ac:dyDescent="0.3">
      <c r="A3523" s="1">
        <v>31035</v>
      </c>
      <c r="B3523" s="4" t="str">
        <f>TEXT(Airplane_Crashes_and_Fatalities[[#This Row],[Date]],"yyyy")</f>
        <v>1984</v>
      </c>
      <c r="C3523" s="1" t="str">
        <f>TEXT(Airplane_Crashes_and_Fatalities[[#This Row],[Date]],"mmm")</f>
        <v>Dec</v>
      </c>
      <c r="D3523" s="5">
        <f>DAY(Airplane_Crashes_and_Fatalities[[#This Row],[Date]])</f>
        <v>19</v>
      </c>
      <c r="E3523" s="3">
        <v>0.58333333333333326</v>
      </c>
      <c r="F3523" s="2" t="s">
        <v>22815</v>
      </c>
      <c r="G3523" s="2" t="s">
        <v>20015</v>
      </c>
      <c r="H3523" s="2"/>
      <c r="I3523" s="2" t="s">
        <v>7932</v>
      </c>
      <c r="J3523" s="2"/>
      <c r="K3523" s="2"/>
      <c r="L3523" s="2" t="s">
        <v>8545</v>
      </c>
      <c r="M3523" t="s">
        <v>11821</v>
      </c>
      <c r="N3523">
        <f>Airplane_Crashes_and_Fatalities[[#This Row],[Aboard]]-Airplane_Crashes_and_Fatalities[[#This Row],[Fatalities]]</f>
        <v>0</v>
      </c>
      <c r="O3523">
        <v>317</v>
      </c>
      <c r="P3523">
        <v>21</v>
      </c>
      <c r="Q3523">
        <v>21</v>
      </c>
      <c r="R3523">
        <v>0</v>
      </c>
      <c r="S3523" s="2" t="s">
        <v>11822</v>
      </c>
    </row>
    <row r="3524" spans="1:19" x14ac:dyDescent="0.3">
      <c r="A3524" s="1">
        <v>31038</v>
      </c>
      <c r="B3524" s="4" t="str">
        <f>TEXT(Airplane_Crashes_and_Fatalities[[#This Row],[Date]],"yyyy")</f>
        <v>1984</v>
      </c>
      <c r="C3524" s="1" t="str">
        <f>TEXT(Airplane_Crashes_and_Fatalities[[#This Row],[Date]],"mmm")</f>
        <v>Dec</v>
      </c>
      <c r="D3524" s="5">
        <f>DAY(Airplane_Crashes_and_Fatalities[[#This Row],[Date]])</f>
        <v>22</v>
      </c>
      <c r="F3524" s="2" t="s">
        <v>22816</v>
      </c>
      <c r="G3524" s="2" t="s">
        <v>21038</v>
      </c>
      <c r="H3524" s="2"/>
      <c r="I3524" s="2" t="s">
        <v>5279</v>
      </c>
      <c r="J3524" s="2"/>
      <c r="K3524" s="2"/>
      <c r="L3524" s="2" t="s">
        <v>8545</v>
      </c>
      <c r="M3524" t="s">
        <v>11823</v>
      </c>
      <c r="N3524">
        <f>Airplane_Crashes_and_Fatalities[[#This Row],[Aboard]]-Airplane_Crashes_and_Fatalities[[#This Row],[Fatalities]]</f>
        <v>8</v>
      </c>
      <c r="O3524">
        <v>376</v>
      </c>
      <c r="P3524">
        <v>23</v>
      </c>
      <c r="Q3524">
        <v>15</v>
      </c>
      <c r="R3524">
        <v>0</v>
      </c>
      <c r="S3524" s="2" t="s">
        <v>11824</v>
      </c>
    </row>
    <row r="3525" spans="1:19" x14ac:dyDescent="0.3">
      <c r="A3525" s="1">
        <v>31039</v>
      </c>
      <c r="B3525" s="4" t="str">
        <f>TEXT(Airplane_Crashes_and_Fatalities[[#This Row],[Date]],"yyyy")</f>
        <v>1984</v>
      </c>
      <c r="C3525" s="1" t="str">
        <f>TEXT(Airplane_Crashes_and_Fatalities[[#This Row],[Date]],"mmm")</f>
        <v>Dec</v>
      </c>
      <c r="D3525" s="5">
        <f>DAY(Airplane_Crashes_and_Fatalities[[#This Row],[Date]])</f>
        <v>23</v>
      </c>
      <c r="E3525" s="3">
        <v>0.75694444444444442</v>
      </c>
      <c r="F3525" s="2" t="s">
        <v>22817</v>
      </c>
      <c r="G3525" s="2" t="s">
        <v>19866</v>
      </c>
      <c r="H3525" s="2"/>
      <c r="I3525" s="2" t="s">
        <v>2306</v>
      </c>
      <c r="J3525" s="2" t="s">
        <v>19360</v>
      </c>
      <c r="K3525" s="2"/>
      <c r="L3525" s="2" t="s">
        <v>11113</v>
      </c>
      <c r="M3525" t="s">
        <v>11825</v>
      </c>
      <c r="N3525">
        <f>Airplane_Crashes_and_Fatalities[[#This Row],[Aboard]]-Airplane_Crashes_and_Fatalities[[#This Row],[Fatalities]]</f>
        <v>0</v>
      </c>
      <c r="O3525">
        <v>338</v>
      </c>
      <c r="P3525">
        <v>110</v>
      </c>
      <c r="Q3525">
        <v>110</v>
      </c>
      <c r="R3525">
        <v>0</v>
      </c>
      <c r="S3525" s="2" t="s">
        <v>11826</v>
      </c>
    </row>
    <row r="3526" spans="1:19" x14ac:dyDescent="0.3">
      <c r="A3526" s="1">
        <v>31048</v>
      </c>
      <c r="B3526" s="4" t="str">
        <f>TEXT(Airplane_Crashes_and_Fatalities[[#This Row],[Date]],"yyyy")</f>
        <v>1985</v>
      </c>
      <c r="C3526" s="1" t="str">
        <f>TEXT(Airplane_Crashes_and_Fatalities[[#This Row],[Date]],"mmm")</f>
        <v>Jan</v>
      </c>
      <c r="D3526" s="5">
        <f>DAY(Airplane_Crashes_and_Fatalities[[#This Row],[Date]])</f>
        <v>1</v>
      </c>
      <c r="E3526" s="3">
        <v>0.85416666666666674</v>
      </c>
      <c r="F3526" s="2" t="s">
        <v>21150</v>
      </c>
      <c r="G3526" s="2" t="s">
        <v>19975</v>
      </c>
      <c r="H3526" s="2"/>
      <c r="I3526" s="2" t="s">
        <v>1102</v>
      </c>
      <c r="J3526" s="2" t="s">
        <v>19253</v>
      </c>
      <c r="K3526" s="2" t="s">
        <v>11827</v>
      </c>
      <c r="L3526" s="2" t="s">
        <v>11828</v>
      </c>
      <c r="M3526" t="s">
        <v>11829</v>
      </c>
      <c r="N3526">
        <f>Airplane_Crashes_and_Fatalities[[#This Row],[Aboard]]-Airplane_Crashes_and_Fatalities[[#This Row],[Fatalities]]</f>
        <v>0</v>
      </c>
      <c r="O3526" t="s">
        <v>11830</v>
      </c>
      <c r="P3526">
        <v>29</v>
      </c>
      <c r="Q3526">
        <v>29</v>
      </c>
      <c r="R3526">
        <v>0</v>
      </c>
      <c r="S3526" s="2" t="s">
        <v>11831</v>
      </c>
    </row>
    <row r="3527" spans="1:19" x14ac:dyDescent="0.3">
      <c r="A3527" s="1">
        <v>31056</v>
      </c>
      <c r="B3527" s="4" t="str">
        <f>TEXT(Airplane_Crashes_and_Fatalities[[#This Row],[Date]],"yyyy")</f>
        <v>1985</v>
      </c>
      <c r="C3527" s="1" t="str">
        <f>TEXT(Airplane_Crashes_and_Fatalities[[#This Row],[Date]],"mmm")</f>
        <v>Jan</v>
      </c>
      <c r="D3527" s="5">
        <f>DAY(Airplane_Crashes_and_Fatalities[[#This Row],[Date]])</f>
        <v>9</v>
      </c>
      <c r="E3527" s="3">
        <v>0.29166666666666674</v>
      </c>
      <c r="F3527" s="2" t="s">
        <v>19893</v>
      </c>
      <c r="G3527" s="2" t="s">
        <v>19828</v>
      </c>
      <c r="H3527" s="2"/>
      <c r="I3527" s="2" t="s">
        <v>11832</v>
      </c>
      <c r="J3527" s="2"/>
      <c r="K3527" s="2" t="s">
        <v>11833</v>
      </c>
      <c r="L3527" s="2" t="s">
        <v>9308</v>
      </c>
      <c r="M3527" t="s">
        <v>11834</v>
      </c>
      <c r="N3527">
        <f>Airplane_Crashes_and_Fatalities[[#This Row],[Aboard]]-Airplane_Crashes_and_Fatalities[[#This Row],[Fatalities]]</f>
        <v>0</v>
      </c>
      <c r="O3527">
        <v>1044</v>
      </c>
      <c r="P3527">
        <v>3</v>
      </c>
      <c r="Q3527">
        <v>3</v>
      </c>
      <c r="R3527">
        <v>0</v>
      </c>
      <c r="S3527" s="2" t="s">
        <v>11835</v>
      </c>
    </row>
    <row r="3528" spans="1:19" x14ac:dyDescent="0.3">
      <c r="A3528" s="1">
        <v>31065</v>
      </c>
      <c r="B3528" s="4" t="str">
        <f>TEXT(Airplane_Crashes_and_Fatalities[[#This Row],[Date]],"yyyy")</f>
        <v>1985</v>
      </c>
      <c r="C3528" s="1" t="str">
        <f>TEXT(Airplane_Crashes_and_Fatalities[[#This Row],[Date]],"mmm")</f>
        <v>Jan</v>
      </c>
      <c r="D3528" s="5">
        <f>DAY(Airplane_Crashes_and_Fatalities[[#This Row],[Date]])</f>
        <v>18</v>
      </c>
      <c r="F3528" s="2" t="s">
        <v>22818</v>
      </c>
      <c r="G3528" s="2" t="s">
        <v>19737</v>
      </c>
      <c r="H3528" s="2"/>
      <c r="I3528" s="2" t="s">
        <v>9463</v>
      </c>
      <c r="J3528" s="2" t="s">
        <v>19361</v>
      </c>
      <c r="K3528" s="2" t="s">
        <v>11836</v>
      </c>
      <c r="L3528" s="2" t="s">
        <v>6489</v>
      </c>
      <c r="M3528" t="s">
        <v>11837</v>
      </c>
      <c r="N3528">
        <f>Airplane_Crashes_and_Fatalities[[#This Row],[Aboard]]-Airplane_Crashes_and_Fatalities[[#This Row],[Fatalities]]</f>
        <v>3</v>
      </c>
      <c r="O3528">
        <v>27308110</v>
      </c>
      <c r="P3528">
        <v>41</v>
      </c>
      <c r="Q3528">
        <v>38</v>
      </c>
      <c r="R3528">
        <v>0</v>
      </c>
      <c r="S3528" s="2" t="s">
        <v>11838</v>
      </c>
    </row>
    <row r="3529" spans="1:19" x14ac:dyDescent="0.3">
      <c r="A3529" s="1">
        <v>31066</v>
      </c>
      <c r="B3529" s="4" t="str">
        <f>TEXT(Airplane_Crashes_and_Fatalities[[#This Row],[Date]],"yyyy")</f>
        <v>1985</v>
      </c>
      <c r="C3529" s="1" t="str">
        <f>TEXT(Airplane_Crashes_and_Fatalities[[#This Row],[Date]],"mmm")</f>
        <v>Jan</v>
      </c>
      <c r="D3529" s="5">
        <f>DAY(Airplane_Crashes_and_Fatalities[[#This Row],[Date]])</f>
        <v>19</v>
      </c>
      <c r="E3529" s="3">
        <v>0.3486111111111112</v>
      </c>
      <c r="F3529" s="2" t="s">
        <v>22362</v>
      </c>
      <c r="G3529" s="2" t="s">
        <v>19856</v>
      </c>
      <c r="H3529" s="2"/>
      <c r="I3529" s="2" t="s">
        <v>852</v>
      </c>
      <c r="J3529" s="2"/>
      <c r="K3529" s="2" t="s">
        <v>11839</v>
      </c>
      <c r="L3529" s="2" t="s">
        <v>5696</v>
      </c>
      <c r="M3529" t="s">
        <v>11840</v>
      </c>
      <c r="N3529">
        <f>Airplane_Crashes_and_Fatalities[[#This Row],[Aboard]]-Airplane_Crashes_and_Fatalities[[#This Row],[Fatalities]]</f>
        <v>0</v>
      </c>
      <c r="O3529">
        <v>188011102</v>
      </c>
      <c r="P3529">
        <v>38</v>
      </c>
      <c r="Q3529">
        <v>38</v>
      </c>
      <c r="R3529">
        <v>0</v>
      </c>
      <c r="S3529" s="2" t="s">
        <v>11841</v>
      </c>
    </row>
    <row r="3530" spans="1:19" x14ac:dyDescent="0.3">
      <c r="A3530" s="1">
        <v>31067</v>
      </c>
      <c r="B3530" s="4" t="str">
        <f>TEXT(Airplane_Crashes_and_Fatalities[[#This Row],[Date]],"yyyy")</f>
        <v>1985</v>
      </c>
      <c r="C3530" s="1" t="str">
        <f>TEXT(Airplane_Crashes_and_Fatalities[[#This Row],[Date]],"mmm")</f>
        <v>Jan</v>
      </c>
      <c r="D3530" s="5">
        <f>DAY(Airplane_Crashes_and_Fatalities[[#This Row],[Date]])</f>
        <v>20</v>
      </c>
      <c r="E3530" s="3">
        <v>0.96875</v>
      </c>
      <c r="F3530" s="2" t="s">
        <v>22819</v>
      </c>
      <c r="G3530" s="2" t="s">
        <v>19863</v>
      </c>
      <c r="H3530" s="2"/>
      <c r="I3530" s="2" t="s">
        <v>6206</v>
      </c>
      <c r="J3530" s="2"/>
      <c r="K3530" s="2" t="s">
        <v>11842</v>
      </c>
      <c r="L3530" s="2" t="s">
        <v>11843</v>
      </c>
      <c r="M3530" t="s">
        <v>11844</v>
      </c>
      <c r="N3530">
        <f>Airplane_Crashes_and_Fatalities[[#This Row],[Aboard]]-Airplane_Crashes_and_Fatalities[[#This Row],[Fatalities]]</f>
        <v>0</v>
      </c>
      <c r="P3530">
        <v>3</v>
      </c>
      <c r="Q3530">
        <v>3</v>
      </c>
      <c r="R3530">
        <v>0</v>
      </c>
      <c r="S3530" s="2" t="s">
        <v>11845</v>
      </c>
    </row>
    <row r="3531" spans="1:19" x14ac:dyDescent="0.3">
      <c r="A3531" s="1">
        <v>31068</v>
      </c>
      <c r="B3531" s="4" t="str">
        <f>TEXT(Airplane_Crashes_and_Fatalities[[#This Row],[Date]],"yyyy")</f>
        <v>1985</v>
      </c>
      <c r="C3531" s="1" t="str">
        <f>TEXT(Airplane_Crashes_and_Fatalities[[#This Row],[Date]],"mmm")</f>
        <v>Jan</v>
      </c>
      <c r="D3531" s="5">
        <f>DAY(Airplane_Crashes_and_Fatalities[[#This Row],[Date]])</f>
        <v>21</v>
      </c>
      <c r="E3531" s="3">
        <v>4.4444444444444509E-2</v>
      </c>
      <c r="F3531" s="2" t="s">
        <v>21502</v>
      </c>
      <c r="G3531" s="2" t="s">
        <v>19722</v>
      </c>
      <c r="H3531" s="2"/>
      <c r="I3531" s="2" t="s">
        <v>11846</v>
      </c>
      <c r="J3531" s="2" t="s">
        <v>19002</v>
      </c>
      <c r="K3531" s="2" t="s">
        <v>11847</v>
      </c>
      <c r="L3531" s="2" t="s">
        <v>8745</v>
      </c>
      <c r="M3531" t="s">
        <v>11848</v>
      </c>
      <c r="N3531">
        <f>Airplane_Crashes_and_Fatalities[[#This Row],[Aboard]]-Airplane_Crashes_and_Fatalities[[#This Row],[Fatalities]]</f>
        <v>1</v>
      </c>
      <c r="O3531">
        <v>1121</v>
      </c>
      <c r="P3531">
        <v>71</v>
      </c>
      <c r="Q3531">
        <v>70</v>
      </c>
      <c r="R3531">
        <v>0</v>
      </c>
      <c r="S3531" s="2" t="s">
        <v>11849</v>
      </c>
    </row>
    <row r="3532" spans="1:19" x14ac:dyDescent="0.3">
      <c r="A3532" s="1">
        <v>31069</v>
      </c>
      <c r="B3532" s="4" t="str">
        <f>TEXT(Airplane_Crashes_and_Fatalities[[#This Row],[Date]],"yyyy")</f>
        <v>1985</v>
      </c>
      <c r="C3532" s="1" t="str">
        <f>TEXT(Airplane_Crashes_and_Fatalities[[#This Row],[Date]],"mmm")</f>
        <v>Jan</v>
      </c>
      <c r="D3532" s="5">
        <f>DAY(Airplane_Crashes_and_Fatalities[[#This Row],[Date]])</f>
        <v>22</v>
      </c>
      <c r="E3532" s="3">
        <v>0.39930555555555558</v>
      </c>
      <c r="F3532" s="2" t="s">
        <v>22820</v>
      </c>
      <c r="G3532" s="2" t="s">
        <v>20052</v>
      </c>
      <c r="H3532" s="2"/>
      <c r="I3532" s="2" t="s">
        <v>1718</v>
      </c>
      <c r="J3532" s="2"/>
      <c r="K3532" s="2" t="s">
        <v>11850</v>
      </c>
      <c r="L3532" s="2" t="s">
        <v>11851</v>
      </c>
      <c r="M3532" t="s">
        <v>11852</v>
      </c>
      <c r="N3532">
        <f>Airplane_Crashes_and_Fatalities[[#This Row],[Aboard]]-Airplane_Crashes_and_Fatalities[[#This Row],[Fatalities]]</f>
        <v>0</v>
      </c>
      <c r="O3532">
        <v>3109</v>
      </c>
      <c r="P3532">
        <v>21</v>
      </c>
      <c r="Q3532">
        <v>21</v>
      </c>
      <c r="R3532">
        <v>0</v>
      </c>
      <c r="S3532" s="2" t="s">
        <v>11853</v>
      </c>
    </row>
    <row r="3533" spans="1:19" x14ac:dyDescent="0.3">
      <c r="A3533" s="1">
        <v>31070</v>
      </c>
      <c r="B3533" s="4" t="str">
        <f>TEXT(Airplane_Crashes_and_Fatalities[[#This Row],[Date]],"yyyy")</f>
        <v>1985</v>
      </c>
      <c r="C3533" s="1" t="str">
        <f>TEXT(Airplane_Crashes_and_Fatalities[[#This Row],[Date]],"mmm")</f>
        <v>Jan</v>
      </c>
      <c r="D3533" s="5">
        <f>DAY(Airplane_Crashes_and_Fatalities[[#This Row],[Date]])</f>
        <v>23</v>
      </c>
      <c r="E3533" s="3">
        <v>0.44097222222222232</v>
      </c>
      <c r="F3533" s="2" t="s">
        <v>22821</v>
      </c>
      <c r="G3533" s="2" t="s">
        <v>19762</v>
      </c>
      <c r="H3533" s="2"/>
      <c r="I3533" s="2" t="s">
        <v>11854</v>
      </c>
      <c r="J3533" s="2"/>
      <c r="K3533" s="2" t="s">
        <v>11855</v>
      </c>
      <c r="L3533" s="2" t="s">
        <v>10785</v>
      </c>
      <c r="M3533" t="s">
        <v>11856</v>
      </c>
      <c r="N3533">
        <f>Airplane_Crashes_and_Fatalities[[#This Row],[Aboard]]-Airplane_Crashes_and_Fatalities[[#This Row],[Fatalities]]</f>
        <v>0</v>
      </c>
      <c r="O3533">
        <v>110341</v>
      </c>
      <c r="P3533">
        <v>17</v>
      </c>
      <c r="Q3533">
        <v>17</v>
      </c>
      <c r="R3533">
        <v>0</v>
      </c>
      <c r="S3533" s="2" t="s">
        <v>11857</v>
      </c>
    </row>
    <row r="3534" spans="1:19" x14ac:dyDescent="0.3">
      <c r="A3534" s="1">
        <v>31070</v>
      </c>
      <c r="B3534" s="4" t="str">
        <f>TEXT(Airplane_Crashes_and_Fatalities[[#This Row],[Date]],"yyyy")</f>
        <v>1985</v>
      </c>
      <c r="C3534" s="1" t="str">
        <f>TEXT(Airplane_Crashes_and_Fatalities[[#This Row],[Date]],"mmm")</f>
        <v>Jan</v>
      </c>
      <c r="D3534" s="5">
        <f>DAY(Airplane_Crashes_and_Fatalities[[#This Row],[Date]])</f>
        <v>23</v>
      </c>
      <c r="E3534" s="3">
        <v>0.44097222222222232</v>
      </c>
      <c r="F3534" s="2" t="s">
        <v>22822</v>
      </c>
      <c r="G3534" s="2" t="s">
        <v>19762</v>
      </c>
      <c r="H3534" s="2"/>
      <c r="I3534" s="2" t="s">
        <v>11354</v>
      </c>
      <c r="J3534" s="2"/>
      <c r="K3534" s="2" t="s">
        <v>11858</v>
      </c>
      <c r="L3534" s="2" t="s">
        <v>8545</v>
      </c>
      <c r="M3534" t="s">
        <v>11859</v>
      </c>
      <c r="N3534">
        <f>Airplane_Crashes_and_Fatalities[[#This Row],[Aboard]]-Airplane_Crashes_and_Fatalities[[#This Row],[Fatalities]]</f>
        <v>0</v>
      </c>
      <c r="O3534">
        <v>497</v>
      </c>
      <c r="P3534">
        <v>23</v>
      </c>
      <c r="Q3534">
        <v>23</v>
      </c>
      <c r="R3534">
        <v>0</v>
      </c>
      <c r="S3534" s="2" t="s">
        <v>11860</v>
      </c>
    </row>
    <row r="3535" spans="1:19" x14ac:dyDescent="0.3">
      <c r="A3535" s="1">
        <v>31079</v>
      </c>
      <c r="B3535" s="4" t="str">
        <f>TEXT(Airplane_Crashes_and_Fatalities[[#This Row],[Date]],"yyyy")</f>
        <v>1985</v>
      </c>
      <c r="C3535" s="1" t="str">
        <f>TEXT(Airplane_Crashes_and_Fatalities[[#This Row],[Date]],"mmm")</f>
        <v>Feb</v>
      </c>
      <c r="D3535" s="5">
        <f>DAY(Airplane_Crashes_and_Fatalities[[#This Row],[Date]])</f>
        <v>1</v>
      </c>
      <c r="E3535" s="3">
        <v>0.85069444444444442</v>
      </c>
      <c r="F3535" s="2" t="s">
        <v>22823</v>
      </c>
      <c r="G3535" s="2" t="s">
        <v>20996</v>
      </c>
      <c r="H3535" s="2"/>
      <c r="I3535" s="2" t="s">
        <v>11861</v>
      </c>
      <c r="J3535" s="2"/>
      <c r="K3535" s="2" t="s">
        <v>11862</v>
      </c>
      <c r="L3535" s="2" t="s">
        <v>10803</v>
      </c>
      <c r="M3535" t="s">
        <v>11863</v>
      </c>
      <c r="N3535">
        <f>Airplane_Crashes_and_Fatalities[[#This Row],[Aboard]]-Airplane_Crashes_and_Fatalities[[#This Row],[Fatalities]]</f>
        <v>1</v>
      </c>
      <c r="P3535">
        <v>5</v>
      </c>
      <c r="Q3535">
        <v>4</v>
      </c>
      <c r="R3535">
        <v>0</v>
      </c>
      <c r="S3535" s="2" t="s">
        <v>11864</v>
      </c>
    </row>
    <row r="3536" spans="1:19" x14ac:dyDescent="0.3">
      <c r="A3536" s="1">
        <v>31079</v>
      </c>
      <c r="B3536" s="4" t="str">
        <f>TEXT(Airplane_Crashes_and_Fatalities[[#This Row],[Date]],"yyyy")</f>
        <v>1985</v>
      </c>
      <c r="C3536" s="1" t="str">
        <f>TEXT(Airplane_Crashes_and_Fatalities[[#This Row],[Date]],"mmm")</f>
        <v>Feb</v>
      </c>
      <c r="D3536" s="5">
        <f>DAY(Airplane_Crashes_and_Fatalities[[#This Row],[Date]])</f>
        <v>1</v>
      </c>
      <c r="F3536" s="2" t="s">
        <v>22471</v>
      </c>
      <c r="G3536" s="2" t="s">
        <v>22824</v>
      </c>
      <c r="H3536" s="2" t="s">
        <v>19768</v>
      </c>
      <c r="I3536" s="2" t="s">
        <v>2306</v>
      </c>
      <c r="J3536" s="2"/>
      <c r="K3536" s="2" t="s">
        <v>11865</v>
      </c>
      <c r="L3536" s="2" t="s">
        <v>8001</v>
      </c>
      <c r="M3536" t="s">
        <v>11866</v>
      </c>
      <c r="N3536">
        <f>Airplane_Crashes_and_Fatalities[[#This Row],[Aboard]]-Airplane_Crashes_and_Fatalities[[#This Row],[Fatalities]]</f>
        <v>22</v>
      </c>
      <c r="O3536">
        <v>63971</v>
      </c>
      <c r="P3536">
        <v>80</v>
      </c>
      <c r="Q3536">
        <v>58</v>
      </c>
      <c r="R3536">
        <v>0</v>
      </c>
      <c r="S3536" s="2" t="s">
        <v>11867</v>
      </c>
    </row>
    <row r="3537" spans="1:19" x14ac:dyDescent="0.3">
      <c r="A3537" s="1">
        <v>31082</v>
      </c>
      <c r="B3537" s="4" t="str">
        <f>TEXT(Airplane_Crashes_and_Fatalities[[#This Row],[Date]],"yyyy")</f>
        <v>1985</v>
      </c>
      <c r="C3537" s="1" t="str">
        <f>TEXT(Airplane_Crashes_and_Fatalities[[#This Row],[Date]],"mmm")</f>
        <v>Feb</v>
      </c>
      <c r="D3537" s="5">
        <f>DAY(Airplane_Crashes_and_Fatalities[[#This Row],[Date]])</f>
        <v>4</v>
      </c>
      <c r="E3537" s="3">
        <v>0.82708333333333339</v>
      </c>
      <c r="F3537" s="2" t="s">
        <v>22825</v>
      </c>
      <c r="G3537" s="2" t="s">
        <v>20063</v>
      </c>
      <c r="H3537" s="2"/>
      <c r="I3537" s="2" t="s">
        <v>11868</v>
      </c>
      <c r="J3537" s="2" t="s">
        <v>21</v>
      </c>
      <c r="K3537" s="2" t="s">
        <v>10589</v>
      </c>
      <c r="L3537" s="2" t="s">
        <v>11869</v>
      </c>
      <c r="M3537" t="s">
        <v>11870</v>
      </c>
      <c r="N3537">
        <f>Airplane_Crashes_and_Fatalities[[#This Row],[Aboard]]-Airplane_Crashes_and_Fatalities[[#This Row],[Fatalities]]</f>
        <v>0</v>
      </c>
      <c r="O3537" t="s">
        <v>11871</v>
      </c>
      <c r="P3537">
        <v>9</v>
      </c>
      <c r="Q3537">
        <v>9</v>
      </c>
      <c r="R3537">
        <v>0</v>
      </c>
      <c r="S3537" s="2" t="s">
        <v>11872</v>
      </c>
    </row>
    <row r="3538" spans="1:19" x14ac:dyDescent="0.3">
      <c r="A3538" s="1">
        <v>31084</v>
      </c>
      <c r="B3538" s="4" t="str">
        <f>TEXT(Airplane_Crashes_and_Fatalities[[#This Row],[Date]],"yyyy")</f>
        <v>1985</v>
      </c>
      <c r="C3538" s="1" t="str">
        <f>TEXT(Airplane_Crashes_and_Fatalities[[#This Row],[Date]],"mmm")</f>
        <v>Feb</v>
      </c>
      <c r="D3538" s="5">
        <f>DAY(Airplane_Crashes_and_Fatalities[[#This Row],[Date]])</f>
        <v>6</v>
      </c>
      <c r="E3538" s="3">
        <v>943</v>
      </c>
      <c r="F3538" s="2" t="s">
        <v>22826</v>
      </c>
      <c r="G3538" s="2" t="s">
        <v>20205</v>
      </c>
      <c r="H3538" s="2"/>
      <c r="I3538" s="2" t="s">
        <v>11873</v>
      </c>
      <c r="J3538" s="2"/>
      <c r="K3538" s="2" t="s">
        <v>11874</v>
      </c>
      <c r="L3538" s="2" t="s">
        <v>8661</v>
      </c>
      <c r="M3538" t="s">
        <v>11875</v>
      </c>
      <c r="N3538">
        <f>Airplane_Crashes_and_Fatalities[[#This Row],[Aboard]]-Airplane_Crashes_and_Fatalities[[#This Row],[Fatalities]]</f>
        <v>0</v>
      </c>
      <c r="P3538">
        <v>2</v>
      </c>
      <c r="Q3538">
        <v>2</v>
      </c>
      <c r="R3538">
        <v>0</v>
      </c>
      <c r="S3538" s="2" t="s">
        <v>11876</v>
      </c>
    </row>
    <row r="3539" spans="1:19" x14ac:dyDescent="0.3">
      <c r="A3539" s="1">
        <v>32799</v>
      </c>
      <c r="B3539" s="4" t="str">
        <f>TEXT(Airplane_Crashes_and_Fatalities[[#This Row],[Date]],"yyyy")</f>
        <v>1989</v>
      </c>
      <c r="C3539" s="1" t="str">
        <f>TEXT(Airplane_Crashes_and_Fatalities[[#This Row],[Date]],"mmm")</f>
        <v>Oct</v>
      </c>
      <c r="D3539" s="5">
        <f>DAY(Airplane_Crashes_and_Fatalities[[#This Row],[Date]])</f>
        <v>18</v>
      </c>
      <c r="F3539" s="2" t="s">
        <v>22827</v>
      </c>
      <c r="G3539" s="2" t="s">
        <v>19866</v>
      </c>
      <c r="H3539" s="2"/>
      <c r="I3539" s="2" t="s">
        <v>7052</v>
      </c>
      <c r="J3539" s="2"/>
      <c r="K3539" s="2"/>
      <c r="L3539" s="2" t="s">
        <v>11877</v>
      </c>
      <c r="M3539" t="s">
        <v>11878</v>
      </c>
      <c r="N3539">
        <f>Airplane_Crashes_and_Fatalities[[#This Row],[Aboard]]-Airplane_Crashes_and_Fatalities[[#This Row],[Fatalities]]</f>
        <v>0</v>
      </c>
      <c r="O3539">
        <v>33448421</v>
      </c>
      <c r="P3539">
        <v>57</v>
      </c>
      <c r="Q3539">
        <v>57</v>
      </c>
      <c r="R3539">
        <v>0</v>
      </c>
      <c r="S3539" s="2" t="s">
        <v>11879</v>
      </c>
    </row>
    <row r="3540" spans="1:19" x14ac:dyDescent="0.3">
      <c r="A3540" s="1">
        <v>31087</v>
      </c>
      <c r="B3540" s="4" t="str">
        <f>TEXT(Airplane_Crashes_and_Fatalities[[#This Row],[Date]],"yyyy")</f>
        <v>1985</v>
      </c>
      <c r="C3540" s="1" t="str">
        <f>TEXT(Airplane_Crashes_and_Fatalities[[#This Row],[Date]],"mmm")</f>
        <v>Feb</v>
      </c>
      <c r="D3540" s="5">
        <f>DAY(Airplane_Crashes_and_Fatalities[[#This Row],[Date]])</f>
        <v>9</v>
      </c>
      <c r="E3540" s="3">
        <v>0.53333333333333344</v>
      </c>
      <c r="F3540" s="2" t="s">
        <v>22828</v>
      </c>
      <c r="G3540" s="2" t="s">
        <v>19789</v>
      </c>
      <c r="H3540" s="2"/>
      <c r="I3540" s="2" t="s">
        <v>11880</v>
      </c>
      <c r="J3540" s="2"/>
      <c r="K3540" s="2" t="s">
        <v>11881</v>
      </c>
      <c r="L3540" s="2" t="s">
        <v>11882</v>
      </c>
      <c r="M3540" t="s">
        <v>11883</v>
      </c>
      <c r="N3540">
        <f>Airplane_Crashes_and_Fatalities[[#This Row],[Aboard]]-Airplane_Crashes_and_Fatalities[[#This Row],[Fatalities]]</f>
        <v>0</v>
      </c>
      <c r="P3540">
        <v>4</v>
      </c>
      <c r="Q3540">
        <v>4</v>
      </c>
      <c r="R3540">
        <v>0</v>
      </c>
      <c r="S3540" s="2" t="s">
        <v>11884</v>
      </c>
    </row>
    <row r="3541" spans="1:19" x14ac:dyDescent="0.3">
      <c r="A3541" s="1">
        <v>31094</v>
      </c>
      <c r="B3541" s="4" t="str">
        <f>TEXT(Airplane_Crashes_and_Fatalities[[#This Row],[Date]],"yyyy")</f>
        <v>1985</v>
      </c>
      <c r="C3541" s="1" t="str">
        <f>TEXT(Airplane_Crashes_and_Fatalities[[#This Row],[Date]],"mmm")</f>
        <v>Feb</v>
      </c>
      <c r="D3541" s="5">
        <f>DAY(Airplane_Crashes_and_Fatalities[[#This Row],[Date]])</f>
        <v>16</v>
      </c>
      <c r="F3541" s="2" t="s">
        <v>22337</v>
      </c>
      <c r="G3541" s="2" t="s">
        <v>20218</v>
      </c>
      <c r="H3541" s="2"/>
      <c r="I3541" s="2" t="s">
        <v>11885</v>
      </c>
      <c r="J3541" s="2"/>
      <c r="K3541" s="2"/>
      <c r="L3541" s="2" t="s">
        <v>7804</v>
      </c>
      <c r="M3541" t="s">
        <v>11886</v>
      </c>
      <c r="N3541">
        <f>Airplane_Crashes_and_Fatalities[[#This Row],[Aboard]]-Airplane_Crashes_and_Fatalities[[#This Row],[Fatalities]]</f>
        <v>1</v>
      </c>
      <c r="O3541">
        <v>693</v>
      </c>
      <c r="P3541">
        <v>10</v>
      </c>
      <c r="Q3541">
        <v>9</v>
      </c>
      <c r="R3541">
        <v>0</v>
      </c>
      <c r="S3541" s="2" t="s">
        <v>11887</v>
      </c>
    </row>
    <row r="3542" spans="1:19" x14ac:dyDescent="0.3">
      <c r="A3542" s="1">
        <v>31097</v>
      </c>
      <c r="B3542" s="4" t="str">
        <f>TEXT(Airplane_Crashes_and_Fatalities[[#This Row],[Date]],"yyyy")</f>
        <v>1985</v>
      </c>
      <c r="C3542" s="1" t="str">
        <f>TEXT(Airplane_Crashes_and_Fatalities[[#This Row],[Date]],"mmm")</f>
        <v>Feb</v>
      </c>
      <c r="D3542" s="5">
        <f>DAY(Airplane_Crashes_and_Fatalities[[#This Row],[Date]])</f>
        <v>19</v>
      </c>
      <c r="E3542" s="3">
        <v>0.39375000000000004</v>
      </c>
      <c r="F3542" s="2" t="s">
        <v>21530</v>
      </c>
      <c r="G3542" s="2" t="s">
        <v>22829</v>
      </c>
      <c r="H3542" s="2" t="s">
        <v>19710</v>
      </c>
      <c r="I3542" s="2" t="s">
        <v>259</v>
      </c>
      <c r="J3542" s="2" t="s">
        <v>19061</v>
      </c>
      <c r="K3542" s="2" t="s">
        <v>11888</v>
      </c>
      <c r="L3542" s="2" t="s">
        <v>11889</v>
      </c>
      <c r="M3542" t="s">
        <v>11890</v>
      </c>
      <c r="N3542">
        <f>Airplane_Crashes_and_Fatalities[[#This Row],[Aboard]]-Airplane_Crashes_and_Fatalities[[#This Row],[Fatalities]]</f>
        <v>0</v>
      </c>
      <c r="O3542" t="s">
        <v>11891</v>
      </c>
      <c r="P3542">
        <v>148</v>
      </c>
      <c r="Q3542">
        <v>148</v>
      </c>
      <c r="R3542">
        <v>0</v>
      </c>
      <c r="S3542" s="2" t="s">
        <v>11892</v>
      </c>
    </row>
    <row r="3543" spans="1:19" x14ac:dyDescent="0.3">
      <c r="A3543" s="1">
        <v>31097</v>
      </c>
      <c r="B3543" s="4" t="str">
        <f>TEXT(Airplane_Crashes_and_Fatalities[[#This Row],[Date]],"yyyy")</f>
        <v>1985</v>
      </c>
      <c r="C3543" s="1" t="str">
        <f>TEXT(Airplane_Crashes_and_Fatalities[[#This Row],[Date]],"mmm")</f>
        <v>Feb</v>
      </c>
      <c r="D3543" s="5">
        <f>DAY(Airplane_Crashes_and_Fatalities[[#This Row],[Date]])</f>
        <v>19</v>
      </c>
      <c r="E3543" s="3">
        <v>0.42708333333333326</v>
      </c>
      <c r="F3543" s="2" t="s">
        <v>22830</v>
      </c>
      <c r="G3543" s="2" t="s">
        <v>19729</v>
      </c>
      <c r="H3543" s="2"/>
      <c r="I3543" s="2" t="s">
        <v>6893</v>
      </c>
      <c r="J3543" s="2" t="s">
        <v>18989</v>
      </c>
      <c r="K3543" s="2" t="s">
        <v>11893</v>
      </c>
      <c r="L3543" s="2" t="s">
        <v>11894</v>
      </c>
      <c r="M3543" t="s">
        <v>11895</v>
      </c>
      <c r="N3543">
        <f>Airplane_Crashes_and_Fatalities[[#This Row],[Aboard]]-Airplane_Crashes_and_Fatalities[[#This Row],[Fatalities]]</f>
        <v>274</v>
      </c>
      <c r="O3543" t="s">
        <v>11896</v>
      </c>
      <c r="P3543">
        <v>274</v>
      </c>
      <c r="Q3543">
        <v>0</v>
      </c>
      <c r="R3543">
        <v>0</v>
      </c>
      <c r="S3543" s="2" t="s">
        <v>11897</v>
      </c>
    </row>
    <row r="3544" spans="1:19" x14ac:dyDescent="0.3">
      <c r="A3544" s="1">
        <v>31100</v>
      </c>
      <c r="B3544" s="4" t="str">
        <f>TEXT(Airplane_Crashes_and_Fatalities[[#This Row],[Date]],"yyyy")</f>
        <v>1985</v>
      </c>
      <c r="C3544" s="1" t="str">
        <f>TEXT(Airplane_Crashes_and_Fatalities[[#This Row],[Date]],"mmm")</f>
        <v>Feb</v>
      </c>
      <c r="D3544" s="5">
        <f>DAY(Airplane_Crashes_and_Fatalities[[#This Row],[Date]])</f>
        <v>22</v>
      </c>
      <c r="F3544" s="2" t="s">
        <v>22831</v>
      </c>
      <c r="G3544" s="2" t="s">
        <v>20803</v>
      </c>
      <c r="H3544" s="2"/>
      <c r="I3544" s="2" t="s">
        <v>11477</v>
      </c>
      <c r="J3544" s="2"/>
      <c r="K3544" s="2" t="s">
        <v>11898</v>
      </c>
      <c r="L3544" s="2" t="s">
        <v>7187</v>
      </c>
      <c r="M3544" t="s">
        <v>11899</v>
      </c>
      <c r="N3544">
        <f>Airplane_Crashes_and_Fatalities[[#This Row],[Aboard]]-Airplane_Crashes_and_Fatalities[[#This Row],[Fatalities]]</f>
        <v>1</v>
      </c>
      <c r="O3544">
        <v>87304104</v>
      </c>
      <c r="P3544">
        <v>51</v>
      </c>
      <c r="Q3544">
        <v>50</v>
      </c>
      <c r="R3544">
        <v>0</v>
      </c>
      <c r="S3544" s="2" t="s">
        <v>11900</v>
      </c>
    </row>
    <row r="3545" spans="1:19" x14ac:dyDescent="0.3">
      <c r="A3545" s="1">
        <v>31103</v>
      </c>
      <c r="B3545" s="4" t="str">
        <f>TEXT(Airplane_Crashes_and_Fatalities[[#This Row],[Date]],"yyyy")</f>
        <v>1985</v>
      </c>
      <c r="C3545" s="1" t="str">
        <f>TEXT(Airplane_Crashes_and_Fatalities[[#This Row],[Date]],"mmm")</f>
        <v>Feb</v>
      </c>
      <c r="D3545" s="5">
        <f>DAY(Airplane_Crashes_and_Fatalities[[#This Row],[Date]])</f>
        <v>25</v>
      </c>
      <c r="F3545" s="2" t="s">
        <v>22832</v>
      </c>
      <c r="G3545" s="2" t="s">
        <v>20063</v>
      </c>
      <c r="H3545" s="2"/>
      <c r="I3545" s="2" t="s">
        <v>1718</v>
      </c>
      <c r="J3545" s="2"/>
      <c r="K3545" s="2"/>
      <c r="L3545" s="2" t="s">
        <v>11901</v>
      </c>
      <c r="M3545" t="s">
        <v>11902</v>
      </c>
      <c r="N3545">
        <f>Airplane_Crashes_and_Fatalities[[#This Row],[Aboard]]-Airplane_Crashes_and_Fatalities[[#This Row],[Fatalities]]</f>
        <v>0</v>
      </c>
      <c r="O3545" t="s">
        <v>11903</v>
      </c>
      <c r="P3545">
        <v>3</v>
      </c>
      <c r="Q3545">
        <v>3</v>
      </c>
      <c r="R3545">
        <v>0</v>
      </c>
      <c r="S3545" s="2" t="s">
        <v>11904</v>
      </c>
    </row>
    <row r="3546" spans="1:19" x14ac:dyDescent="0.3">
      <c r="A3546" s="1">
        <v>31118</v>
      </c>
      <c r="B3546" s="4" t="str">
        <f>TEXT(Airplane_Crashes_and_Fatalities[[#This Row],[Date]],"yyyy")</f>
        <v>1985</v>
      </c>
      <c r="C3546" s="1" t="str">
        <f>TEXT(Airplane_Crashes_and_Fatalities[[#This Row],[Date]],"mmm")</f>
        <v>Mar</v>
      </c>
      <c r="D3546" s="5">
        <f>DAY(Airplane_Crashes_and_Fatalities[[#This Row],[Date]])</f>
        <v>12</v>
      </c>
      <c r="F3546" s="2" t="s">
        <v>22833</v>
      </c>
      <c r="G3546" s="2" t="s">
        <v>19842</v>
      </c>
      <c r="H3546" s="2"/>
      <c r="I3546" s="2" t="s">
        <v>1718</v>
      </c>
      <c r="J3546" s="2"/>
      <c r="K3546" s="2" t="s">
        <v>633</v>
      </c>
      <c r="L3546" s="2" t="s">
        <v>6210</v>
      </c>
      <c r="M3546" t="s">
        <v>11905</v>
      </c>
      <c r="N3546">
        <f>Airplane_Crashes_and_Fatalities[[#This Row],[Aboard]]-Airplane_Crashes_and_Fatalities[[#This Row],[Fatalities]]</f>
        <v>0</v>
      </c>
      <c r="O3546">
        <v>4044</v>
      </c>
      <c r="P3546">
        <v>6</v>
      </c>
      <c r="Q3546">
        <v>6</v>
      </c>
      <c r="R3546">
        <v>0</v>
      </c>
      <c r="S3546" s="2" t="s">
        <v>11906</v>
      </c>
    </row>
    <row r="3547" spans="1:19" x14ac:dyDescent="0.3">
      <c r="A3547" s="1">
        <v>31134</v>
      </c>
      <c r="B3547" s="4" t="str">
        <f>TEXT(Airplane_Crashes_and_Fatalities[[#This Row],[Date]],"yyyy")</f>
        <v>1985</v>
      </c>
      <c r="C3547" s="1" t="str">
        <f>TEXT(Airplane_Crashes_and_Fatalities[[#This Row],[Date]],"mmm")</f>
        <v>Mar</v>
      </c>
      <c r="D3547" s="5">
        <f>DAY(Airplane_Crashes_and_Fatalities[[#This Row],[Date]])</f>
        <v>28</v>
      </c>
      <c r="E3547" s="3">
        <v>0.40972222222222232</v>
      </c>
      <c r="F3547" s="2" t="s">
        <v>22834</v>
      </c>
      <c r="G3547" s="2" t="s">
        <v>19762</v>
      </c>
      <c r="H3547" s="2"/>
      <c r="I3547" s="2" t="s">
        <v>7525</v>
      </c>
      <c r="J3547" s="2"/>
      <c r="K3547" s="2" t="s">
        <v>11907</v>
      </c>
      <c r="L3547" s="2" t="s">
        <v>11908</v>
      </c>
      <c r="M3547" t="s">
        <v>11909</v>
      </c>
      <c r="N3547">
        <f>Airplane_Crashes_and_Fatalities[[#This Row],[Aboard]]-Airplane_Crashes_and_Fatalities[[#This Row],[Fatalities]]</f>
        <v>0</v>
      </c>
      <c r="O3547">
        <v>11165</v>
      </c>
      <c r="P3547">
        <v>46</v>
      </c>
      <c r="Q3547">
        <v>46</v>
      </c>
      <c r="R3547">
        <v>0</v>
      </c>
      <c r="S3547" s="2" t="s">
        <v>11910</v>
      </c>
    </row>
    <row r="3548" spans="1:19" x14ac:dyDescent="0.3">
      <c r="A3548" s="1">
        <v>31148</v>
      </c>
      <c r="B3548" s="4" t="str">
        <f>TEXT(Airplane_Crashes_and_Fatalities[[#This Row],[Date]],"yyyy")</f>
        <v>1985</v>
      </c>
      <c r="C3548" s="1" t="str">
        <f>TEXT(Airplane_Crashes_and_Fatalities[[#This Row],[Date]],"mmm")</f>
        <v>Apr</v>
      </c>
      <c r="D3548" s="5">
        <f>DAY(Airplane_Crashes_and_Fatalities[[#This Row],[Date]])</f>
        <v>11</v>
      </c>
      <c r="F3548" s="2" t="s">
        <v>22835</v>
      </c>
      <c r="G3548" s="2" t="s">
        <v>19987</v>
      </c>
      <c r="H3548" s="2"/>
      <c r="I3548" s="2" t="s">
        <v>11911</v>
      </c>
      <c r="J3548" s="2"/>
      <c r="K3548" s="2" t="s">
        <v>11912</v>
      </c>
      <c r="L3548" s="2" t="s">
        <v>11913</v>
      </c>
      <c r="M3548" t="s">
        <v>11914</v>
      </c>
      <c r="N3548">
        <f>Airplane_Crashes_and_Fatalities[[#This Row],[Aboard]]-Airplane_Crashes_and_Fatalities[[#This Row],[Fatalities]]</f>
        <v>0</v>
      </c>
      <c r="O3548">
        <v>257133</v>
      </c>
      <c r="P3548">
        <v>7</v>
      </c>
      <c r="Q3548">
        <v>7</v>
      </c>
      <c r="R3548">
        <v>0</v>
      </c>
      <c r="S3548" s="2" t="s">
        <v>11915</v>
      </c>
    </row>
    <row r="3549" spans="1:19" x14ac:dyDescent="0.3">
      <c r="A3549" s="1">
        <v>31150</v>
      </c>
      <c r="B3549" s="4" t="str">
        <f>TEXT(Airplane_Crashes_and_Fatalities[[#This Row],[Date]],"yyyy")</f>
        <v>1985</v>
      </c>
      <c r="C3549" s="1" t="str">
        <f>TEXT(Airplane_Crashes_and_Fatalities[[#This Row],[Date]],"mmm")</f>
        <v>Apr</v>
      </c>
      <c r="D3549" s="5">
        <f>DAY(Airplane_Crashes_and_Fatalities[[#This Row],[Date]])</f>
        <v>13</v>
      </c>
      <c r="E3549" s="3">
        <v>0.81944444444444442</v>
      </c>
      <c r="F3549" s="2" t="s">
        <v>21249</v>
      </c>
      <c r="G3549" s="2" t="s">
        <v>21480</v>
      </c>
      <c r="H3549" s="2"/>
      <c r="I3549" s="2" t="s">
        <v>11916</v>
      </c>
      <c r="J3549" s="2"/>
      <c r="K3549" s="2" t="s">
        <v>11917</v>
      </c>
      <c r="L3549" s="2" t="s">
        <v>11918</v>
      </c>
      <c r="M3549" t="s">
        <v>11919</v>
      </c>
      <c r="N3549">
        <f>Airplane_Crashes_and_Fatalities[[#This Row],[Aboard]]-Airplane_Crashes_and_Fatalities[[#This Row],[Fatalities]]</f>
        <v>0</v>
      </c>
      <c r="P3549">
        <v>4</v>
      </c>
      <c r="Q3549">
        <v>4</v>
      </c>
      <c r="R3549">
        <v>0</v>
      </c>
      <c r="S3549" s="2" t="s">
        <v>11920</v>
      </c>
    </row>
    <row r="3550" spans="1:19" x14ac:dyDescent="0.3">
      <c r="A3550" s="1">
        <v>31152</v>
      </c>
      <c r="B3550" s="4" t="str">
        <f>TEXT(Airplane_Crashes_and_Fatalities[[#This Row],[Date]],"yyyy")</f>
        <v>1985</v>
      </c>
      <c r="C3550" s="1" t="str">
        <f>TEXT(Airplane_Crashes_and_Fatalities[[#This Row],[Date]],"mmm")</f>
        <v>Apr</v>
      </c>
      <c r="D3550" s="5">
        <f>DAY(Airplane_Crashes_and_Fatalities[[#This Row],[Date]])</f>
        <v>15</v>
      </c>
      <c r="E3550" s="3">
        <v>0.97916666666666674</v>
      </c>
      <c r="F3550" s="2" t="s">
        <v>22836</v>
      </c>
      <c r="G3550" s="2" t="s">
        <v>19948</v>
      </c>
      <c r="H3550" s="2"/>
      <c r="I3550" s="2" t="s">
        <v>6956</v>
      </c>
      <c r="J3550" s="2"/>
      <c r="K3550" s="2"/>
      <c r="L3550" s="2" t="s">
        <v>11249</v>
      </c>
      <c r="M3550" t="s">
        <v>11921</v>
      </c>
      <c r="N3550">
        <f>Airplane_Crashes_and_Fatalities[[#This Row],[Aboard]]-Airplane_Crashes_and_Fatalities[[#This Row],[Fatalities]]</f>
        <v>0</v>
      </c>
      <c r="O3550" t="s">
        <v>11922</v>
      </c>
      <c r="P3550">
        <v>11</v>
      </c>
      <c r="Q3550">
        <v>11</v>
      </c>
      <c r="R3550">
        <v>0</v>
      </c>
      <c r="S3550" s="2" t="s">
        <v>11923</v>
      </c>
    </row>
    <row r="3551" spans="1:19" x14ac:dyDescent="0.3">
      <c r="A3551" s="1">
        <v>31153</v>
      </c>
      <c r="B3551" s="4" t="str">
        <f>TEXT(Airplane_Crashes_and_Fatalities[[#This Row],[Date]],"yyyy")</f>
        <v>1985</v>
      </c>
      <c r="C3551" s="1" t="str">
        <f>TEXT(Airplane_Crashes_and_Fatalities[[#This Row],[Date]],"mmm")</f>
        <v>Apr</v>
      </c>
      <c r="D3551" s="5">
        <f>DAY(Airplane_Crashes_and_Fatalities[[#This Row],[Date]])</f>
        <v>16</v>
      </c>
      <c r="E3551" s="3">
        <v>0.48402777777777772</v>
      </c>
      <c r="F3551" s="2" t="s">
        <v>22837</v>
      </c>
      <c r="G3551" s="2" t="s">
        <v>19863</v>
      </c>
      <c r="H3551" s="2"/>
      <c r="I3551" s="2" t="s">
        <v>862</v>
      </c>
      <c r="J3551" s="2"/>
      <c r="K3551" s="2" t="s">
        <v>11924</v>
      </c>
      <c r="L3551" s="2" t="s">
        <v>11925</v>
      </c>
      <c r="M3551" t="s">
        <v>11926</v>
      </c>
      <c r="N3551">
        <f>Airplane_Crashes_and_Fatalities[[#This Row],[Aboard]]-Airplane_Crashes_and_Fatalities[[#This Row],[Fatalities]]</f>
        <v>89</v>
      </c>
      <c r="O3551" t="s">
        <v>11927</v>
      </c>
      <c r="P3551">
        <v>89</v>
      </c>
      <c r="Q3551">
        <v>0</v>
      </c>
      <c r="R3551">
        <v>0</v>
      </c>
      <c r="S3551" s="2" t="s">
        <v>11928</v>
      </c>
    </row>
    <row r="3552" spans="1:19" x14ac:dyDescent="0.3">
      <c r="A3552" s="1">
        <v>31156</v>
      </c>
      <c r="B3552" s="4" t="str">
        <f>TEXT(Airplane_Crashes_and_Fatalities[[#This Row],[Date]],"yyyy")</f>
        <v>1985</v>
      </c>
      <c r="C3552" s="1" t="str">
        <f>TEXT(Airplane_Crashes_and_Fatalities[[#This Row],[Date]],"mmm")</f>
        <v>Apr</v>
      </c>
      <c r="D3552" s="5">
        <f>DAY(Airplane_Crashes_and_Fatalities[[#This Row],[Date]])</f>
        <v>19</v>
      </c>
      <c r="E3552" s="3">
        <v>0</v>
      </c>
      <c r="F3552" s="2" t="s">
        <v>22838</v>
      </c>
      <c r="G3552" s="2" t="s">
        <v>20827</v>
      </c>
      <c r="H3552" s="2"/>
      <c r="I3552" s="2" t="s">
        <v>11929</v>
      </c>
      <c r="J3552" s="2"/>
      <c r="K3552" s="2" t="s">
        <v>11930</v>
      </c>
      <c r="L3552" s="2" t="s">
        <v>11339</v>
      </c>
      <c r="M3552" t="s">
        <v>11931</v>
      </c>
      <c r="N3552">
        <f>Airplane_Crashes_and_Fatalities[[#This Row],[Aboard]]-Airplane_Crashes_and_Fatalities[[#This Row],[Fatalities]]</f>
        <v>0</v>
      </c>
      <c r="P3552">
        <v>6</v>
      </c>
      <c r="Q3552">
        <v>6</v>
      </c>
      <c r="R3552">
        <v>0</v>
      </c>
      <c r="S3552" s="2" t="s">
        <v>11932</v>
      </c>
    </row>
    <row r="3553" spans="1:19" x14ac:dyDescent="0.3">
      <c r="A3553" s="1">
        <v>31157</v>
      </c>
      <c r="B3553" s="4" t="str">
        <f>TEXT(Airplane_Crashes_and_Fatalities[[#This Row],[Date]],"yyyy")</f>
        <v>1985</v>
      </c>
      <c r="C3553" s="1" t="str">
        <f>TEXT(Airplane_Crashes_and_Fatalities[[#This Row],[Date]],"mmm")</f>
        <v>Apr</v>
      </c>
      <c r="D3553" s="5">
        <f>DAY(Airplane_Crashes_and_Fatalities[[#This Row],[Date]])</f>
        <v>20</v>
      </c>
      <c r="F3553" s="2" t="s">
        <v>22839</v>
      </c>
      <c r="G3553" s="2" t="s">
        <v>21123</v>
      </c>
      <c r="H3553" s="2"/>
      <c r="I3553" s="2" t="s">
        <v>11933</v>
      </c>
      <c r="J3553" s="2"/>
      <c r="K3553" s="2" t="s">
        <v>10477</v>
      </c>
      <c r="L3553" s="2" t="s">
        <v>5177</v>
      </c>
      <c r="M3553" t="s">
        <v>11934</v>
      </c>
      <c r="N3553">
        <f>Airplane_Crashes_and_Fatalities[[#This Row],[Aboard]]-Airplane_Crashes_and_Fatalities[[#This Row],[Fatalities]]</f>
        <v>3</v>
      </c>
      <c r="O3553">
        <v>10118</v>
      </c>
      <c r="P3553">
        <v>5</v>
      </c>
      <c r="Q3553">
        <v>2</v>
      </c>
      <c r="R3553">
        <v>0</v>
      </c>
      <c r="S3553" s="2" t="s">
        <v>11935</v>
      </c>
    </row>
    <row r="3554" spans="1:19" x14ac:dyDescent="0.3">
      <c r="A3554" s="1">
        <v>31157</v>
      </c>
      <c r="B3554" s="4" t="str">
        <f>TEXT(Airplane_Crashes_and_Fatalities[[#This Row],[Date]],"yyyy")</f>
        <v>1985</v>
      </c>
      <c r="C3554" s="1" t="str">
        <f>TEXT(Airplane_Crashes_and_Fatalities[[#This Row],[Date]],"mmm")</f>
        <v>Apr</v>
      </c>
      <c r="D3554" s="5">
        <f>DAY(Airplane_Crashes_and_Fatalities[[#This Row],[Date]])</f>
        <v>20</v>
      </c>
      <c r="F3554" s="2" t="s">
        <v>22840</v>
      </c>
      <c r="G3554" s="2" t="s">
        <v>19975</v>
      </c>
      <c r="H3554" s="2"/>
      <c r="I3554" s="2" t="s">
        <v>11936</v>
      </c>
      <c r="J3554" s="2"/>
      <c r="K3554" s="2"/>
      <c r="L3554" s="2" t="s">
        <v>5804</v>
      </c>
      <c r="M3554" t="s">
        <v>11937</v>
      </c>
      <c r="N3554">
        <f>Airplane_Crashes_and_Fatalities[[#This Row],[Aboard]]-Airplane_Crashes_and_Fatalities[[#This Row],[Fatalities]]</f>
        <v>0</v>
      </c>
      <c r="O3554">
        <v>319</v>
      </c>
      <c r="P3554">
        <v>4</v>
      </c>
      <c r="Q3554">
        <v>4</v>
      </c>
      <c r="R3554">
        <v>0</v>
      </c>
      <c r="S3554" s="2" t="s">
        <v>11938</v>
      </c>
    </row>
    <row r="3555" spans="1:19" x14ac:dyDescent="0.3">
      <c r="A3555" s="1">
        <v>31170</v>
      </c>
      <c r="B3555" s="4" t="str">
        <f>TEXT(Airplane_Crashes_and_Fatalities[[#This Row],[Date]],"yyyy")</f>
        <v>1985</v>
      </c>
      <c r="C3555" s="1" t="str">
        <f>TEXT(Airplane_Crashes_and_Fatalities[[#This Row],[Date]],"mmm")</f>
        <v>May</v>
      </c>
      <c r="D3555" s="5">
        <f>DAY(Airplane_Crashes_and_Fatalities[[#This Row],[Date]])</f>
        <v>3</v>
      </c>
      <c r="E3555" s="3">
        <v>0.5</v>
      </c>
      <c r="F3555" s="2" t="s">
        <v>22841</v>
      </c>
      <c r="G3555" s="2" t="s">
        <v>20003</v>
      </c>
      <c r="H3555" s="2" t="s">
        <v>19768</v>
      </c>
      <c r="I3555" s="2" t="s">
        <v>11939</v>
      </c>
      <c r="J3555" s="2"/>
      <c r="K3555" s="2" t="s">
        <v>11940</v>
      </c>
      <c r="L3555" s="2" t="s">
        <v>11941</v>
      </c>
      <c r="M3555" t="s">
        <v>11942</v>
      </c>
      <c r="N3555">
        <f>Airplane_Crashes_and_Fatalities[[#This Row],[Aboard]]-Airplane_Crashes_and_Fatalities[[#This Row],[Fatalities]]</f>
        <v>0</v>
      </c>
      <c r="O3555" t="s">
        <v>11943</v>
      </c>
      <c r="P3555">
        <v>76</v>
      </c>
      <c r="Q3555">
        <v>76</v>
      </c>
      <c r="R3555">
        <v>0</v>
      </c>
      <c r="S3555" s="2" t="s">
        <v>11944</v>
      </c>
    </row>
    <row r="3556" spans="1:19" x14ac:dyDescent="0.3">
      <c r="A3556" s="1">
        <v>31173</v>
      </c>
      <c r="B3556" s="4" t="str">
        <f>TEXT(Airplane_Crashes_and_Fatalities[[#This Row],[Date]],"yyyy")</f>
        <v>1985</v>
      </c>
      <c r="C3556" s="1" t="str">
        <f>TEXT(Airplane_Crashes_and_Fatalities[[#This Row],[Date]],"mmm")</f>
        <v>May</v>
      </c>
      <c r="D3556" s="5">
        <f>DAY(Airplane_Crashes_and_Fatalities[[#This Row],[Date]])</f>
        <v>6</v>
      </c>
      <c r="E3556" s="3">
        <v>0.53472222222222232</v>
      </c>
      <c r="F3556" s="2" t="s">
        <v>22842</v>
      </c>
      <c r="G3556" s="2" t="s">
        <v>20178</v>
      </c>
      <c r="H3556" s="2"/>
      <c r="I3556" s="2" t="s">
        <v>2310</v>
      </c>
      <c r="J3556" s="2"/>
      <c r="K3556" s="2" t="s">
        <v>11945</v>
      </c>
      <c r="L3556" s="2" t="s">
        <v>11946</v>
      </c>
      <c r="N3556">
        <f>Airplane_Crashes_and_Fatalities[[#This Row],[Aboard]]-Airplane_Crashes_and_Fatalities[[#This Row],[Fatalities]]</f>
        <v>0</v>
      </c>
      <c r="P3556">
        <v>17</v>
      </c>
      <c r="Q3556">
        <v>17</v>
      </c>
      <c r="R3556">
        <v>0</v>
      </c>
      <c r="S3556" s="2" t="s">
        <v>11947</v>
      </c>
    </row>
    <row r="3557" spans="1:19" x14ac:dyDescent="0.3">
      <c r="A3557" s="1">
        <v>31182</v>
      </c>
      <c r="B3557" s="4" t="str">
        <f>TEXT(Airplane_Crashes_and_Fatalities[[#This Row],[Date]],"yyyy")</f>
        <v>1985</v>
      </c>
      <c r="C3557" s="1" t="str">
        <f>TEXT(Airplane_Crashes_and_Fatalities[[#This Row],[Date]],"mmm")</f>
        <v>May</v>
      </c>
      <c r="D3557" s="5">
        <f>DAY(Airplane_Crashes_and_Fatalities[[#This Row],[Date]])</f>
        <v>15</v>
      </c>
      <c r="F3557" s="2" t="s">
        <v>22843</v>
      </c>
      <c r="G3557" s="2" t="s">
        <v>22844</v>
      </c>
      <c r="H3557" s="2"/>
      <c r="I3557" s="2" t="s">
        <v>11948</v>
      </c>
      <c r="J3557" s="2"/>
      <c r="K3557" s="2"/>
      <c r="L3557" s="2" t="s">
        <v>7235</v>
      </c>
      <c r="M3557" t="s">
        <v>11949</v>
      </c>
      <c r="N3557">
        <f>Airplane_Crashes_and_Fatalities[[#This Row],[Aboard]]-Airplane_Crashes_and_Fatalities[[#This Row],[Fatalities]]</f>
        <v>0</v>
      </c>
      <c r="O3557">
        <v>219</v>
      </c>
      <c r="P3557">
        <v>5</v>
      </c>
      <c r="Q3557">
        <v>5</v>
      </c>
      <c r="R3557">
        <v>0</v>
      </c>
      <c r="S3557" s="2" t="s">
        <v>11950</v>
      </c>
    </row>
    <row r="3558" spans="1:19" x14ac:dyDescent="0.3">
      <c r="A3558" s="1">
        <v>31183</v>
      </c>
      <c r="B3558" s="4" t="str">
        <f>TEXT(Airplane_Crashes_and_Fatalities[[#This Row],[Date]],"yyyy")</f>
        <v>1985</v>
      </c>
      <c r="C3558" s="1" t="str">
        <f>TEXT(Airplane_Crashes_and_Fatalities[[#This Row],[Date]],"mmm")</f>
        <v>May</v>
      </c>
      <c r="D3558" s="5">
        <f>DAY(Airplane_Crashes_and_Fatalities[[#This Row],[Date]])</f>
        <v>16</v>
      </c>
      <c r="E3558" s="3">
        <v>0.57291666666666674</v>
      </c>
      <c r="F3558" s="2" t="s">
        <v>22577</v>
      </c>
      <c r="G3558" s="2" t="s">
        <v>20063</v>
      </c>
      <c r="H3558" s="2"/>
      <c r="I3558" s="2" t="s">
        <v>6206</v>
      </c>
      <c r="J3558" s="2"/>
      <c r="K3558" s="2" t="s">
        <v>11951</v>
      </c>
      <c r="L3558" s="2" t="s">
        <v>11952</v>
      </c>
      <c r="M3558" t="s">
        <v>11953</v>
      </c>
      <c r="N3558">
        <f>Airplane_Crashes_and_Fatalities[[#This Row],[Aboard]]-Airplane_Crashes_and_Fatalities[[#This Row],[Fatalities]]</f>
        <v>3</v>
      </c>
      <c r="P3558">
        <v>5</v>
      </c>
      <c r="Q3558">
        <v>2</v>
      </c>
      <c r="R3558">
        <v>0</v>
      </c>
      <c r="S3558" s="2" t="s">
        <v>11954</v>
      </c>
    </row>
    <row r="3559" spans="1:19" x14ac:dyDescent="0.3">
      <c r="A3559" s="1">
        <v>31188</v>
      </c>
      <c r="B3559" s="4" t="str">
        <f>TEXT(Airplane_Crashes_and_Fatalities[[#This Row],[Date]],"yyyy")</f>
        <v>1985</v>
      </c>
      <c r="C3559" s="1" t="str">
        <f>TEXT(Airplane_Crashes_and_Fatalities[[#This Row],[Date]],"mmm")</f>
        <v>May</v>
      </c>
      <c r="D3559" s="5">
        <f>DAY(Airplane_Crashes_and_Fatalities[[#This Row],[Date]])</f>
        <v>21</v>
      </c>
      <c r="E3559" s="3">
        <v>0.84375</v>
      </c>
      <c r="F3559" s="2" t="s">
        <v>22845</v>
      </c>
      <c r="G3559" s="2" t="s">
        <v>19979</v>
      </c>
      <c r="H3559" s="2"/>
      <c r="I3559" s="2" t="s">
        <v>11955</v>
      </c>
      <c r="J3559" s="2"/>
      <c r="K3559" s="2" t="s">
        <v>11956</v>
      </c>
      <c r="L3559" s="2" t="s">
        <v>11957</v>
      </c>
      <c r="M3559" t="s">
        <v>11958</v>
      </c>
      <c r="N3559">
        <f>Airplane_Crashes_and_Fatalities[[#This Row],[Aboard]]-Airplane_Crashes_and_Fatalities[[#This Row],[Fatalities]]</f>
        <v>0</v>
      </c>
      <c r="O3559" t="s">
        <v>11959</v>
      </c>
      <c r="P3559">
        <v>2</v>
      </c>
      <c r="Q3559">
        <v>2</v>
      </c>
      <c r="R3559">
        <v>0</v>
      </c>
      <c r="S3559" s="2" t="s">
        <v>11960</v>
      </c>
    </row>
    <row r="3560" spans="1:19" x14ac:dyDescent="0.3">
      <c r="A3560" s="1">
        <v>31195</v>
      </c>
      <c r="B3560" s="4" t="str">
        <f>TEXT(Airplane_Crashes_and_Fatalities[[#This Row],[Date]],"yyyy")</f>
        <v>1985</v>
      </c>
      <c r="C3560" s="1" t="str">
        <f>TEXT(Airplane_Crashes_and_Fatalities[[#This Row],[Date]],"mmm")</f>
        <v>May</v>
      </c>
      <c r="D3560" s="5">
        <f>DAY(Airplane_Crashes_and_Fatalities[[#This Row],[Date]])</f>
        <v>28</v>
      </c>
      <c r="F3560" s="2" t="s">
        <v>22846</v>
      </c>
      <c r="G3560" s="2" t="s">
        <v>20520</v>
      </c>
      <c r="H3560" s="2"/>
      <c r="I3560" s="2" t="s">
        <v>2799</v>
      </c>
      <c r="J3560" s="2"/>
      <c r="K3560" s="2"/>
      <c r="L3560" s="2" t="s">
        <v>7286</v>
      </c>
      <c r="M3560" t="s">
        <v>11961</v>
      </c>
      <c r="N3560">
        <f>Airplane_Crashes_and_Fatalities[[#This Row],[Aboard]]-Airplane_Crashes_and_Fatalities[[#This Row],[Fatalities]]</f>
        <v>11</v>
      </c>
      <c r="O3560">
        <v>157</v>
      </c>
      <c r="P3560">
        <v>13</v>
      </c>
      <c r="Q3560">
        <v>2</v>
      </c>
      <c r="R3560">
        <v>0</v>
      </c>
      <c r="S3560" s="2" t="s">
        <v>11962</v>
      </c>
    </row>
    <row r="3561" spans="1:19" x14ac:dyDescent="0.3">
      <c r="A3561" s="1">
        <v>31198</v>
      </c>
      <c r="B3561" s="4" t="str">
        <f>TEXT(Airplane_Crashes_and_Fatalities[[#This Row],[Date]],"yyyy")</f>
        <v>1985</v>
      </c>
      <c r="C3561" s="1" t="str">
        <f>TEXT(Airplane_Crashes_and_Fatalities[[#This Row],[Date]],"mmm")</f>
        <v>May</v>
      </c>
      <c r="D3561" s="5">
        <f>DAY(Airplane_Crashes_and_Fatalities[[#This Row],[Date]])</f>
        <v>31</v>
      </c>
      <c r="E3561" s="3">
        <v>0.95833333333333326</v>
      </c>
      <c r="F3561" s="2" t="s">
        <v>22847</v>
      </c>
      <c r="G3561" s="2" t="s">
        <v>19846</v>
      </c>
      <c r="H3561" s="2"/>
      <c r="I3561" s="2" t="s">
        <v>11963</v>
      </c>
      <c r="J3561" s="2" t="s">
        <v>19056</v>
      </c>
      <c r="K3561" s="2" t="s">
        <v>11964</v>
      </c>
      <c r="L3561" s="2" t="s">
        <v>11965</v>
      </c>
      <c r="M3561" t="s">
        <v>11966</v>
      </c>
      <c r="N3561">
        <f>Airplane_Crashes_and_Fatalities[[#This Row],[Aboard]]-Airplane_Crashes_and_Fatalities[[#This Row],[Fatalities]]</f>
        <v>0</v>
      </c>
      <c r="O3561">
        <v>181</v>
      </c>
      <c r="P3561">
        <v>2</v>
      </c>
      <c r="Q3561">
        <v>2</v>
      </c>
      <c r="R3561">
        <v>0</v>
      </c>
      <c r="S3561" s="2" t="s">
        <v>11967</v>
      </c>
    </row>
    <row r="3562" spans="1:19" x14ac:dyDescent="0.3">
      <c r="A3562" s="1">
        <v>31212</v>
      </c>
      <c r="B3562" s="4" t="str">
        <f>TEXT(Airplane_Crashes_and_Fatalities[[#This Row],[Date]],"yyyy")</f>
        <v>1985</v>
      </c>
      <c r="C3562" s="1" t="str">
        <f>TEXT(Airplane_Crashes_and_Fatalities[[#This Row],[Date]],"mmm")</f>
        <v>Jun</v>
      </c>
      <c r="D3562" s="5">
        <f>DAY(Airplane_Crashes_and_Fatalities[[#This Row],[Date]])</f>
        <v>14</v>
      </c>
      <c r="F3562" s="2" t="s">
        <v>21249</v>
      </c>
      <c r="G3562" s="2" t="s">
        <v>19851</v>
      </c>
      <c r="H3562" s="2"/>
      <c r="I3562" s="2" t="s">
        <v>3208</v>
      </c>
      <c r="J3562" s="2" t="s">
        <v>19362</v>
      </c>
      <c r="K3562" s="2" t="s">
        <v>11968</v>
      </c>
      <c r="L3562" s="2" t="s">
        <v>9147</v>
      </c>
      <c r="M3562" t="s">
        <v>11969</v>
      </c>
      <c r="N3562">
        <f>Airplane_Crashes_and_Fatalities[[#This Row],[Aboard]]-Airplane_Crashes_and_Fatalities[[#This Row],[Fatalities]]</f>
        <v>152</v>
      </c>
      <c r="O3562" t="s">
        <v>11970</v>
      </c>
      <c r="P3562">
        <v>153</v>
      </c>
      <c r="Q3562">
        <v>1</v>
      </c>
      <c r="R3562">
        <v>0</v>
      </c>
      <c r="S3562" s="2" t="s">
        <v>11971</v>
      </c>
    </row>
    <row r="3563" spans="1:19" x14ac:dyDescent="0.3">
      <c r="A3563" s="1">
        <v>31221</v>
      </c>
      <c r="B3563" s="4" t="str">
        <f>TEXT(Airplane_Crashes_and_Fatalities[[#This Row],[Date]],"yyyy")</f>
        <v>1985</v>
      </c>
      <c r="C3563" s="1" t="str">
        <f>TEXT(Airplane_Crashes_and_Fatalities[[#This Row],[Date]],"mmm")</f>
        <v>Jun</v>
      </c>
      <c r="D3563" s="5">
        <f>DAY(Airplane_Crashes_and_Fatalities[[#This Row],[Date]])</f>
        <v>23</v>
      </c>
      <c r="F3563" s="2" t="s">
        <v>22848</v>
      </c>
      <c r="G3563" s="2" t="s">
        <v>19819</v>
      </c>
      <c r="H3563" s="2"/>
      <c r="I3563" s="2" t="s">
        <v>10064</v>
      </c>
      <c r="J3563" s="2"/>
      <c r="K3563" s="2" t="s">
        <v>11972</v>
      </c>
      <c r="L3563" s="2" t="s">
        <v>10065</v>
      </c>
      <c r="M3563" t="s">
        <v>11973</v>
      </c>
      <c r="N3563">
        <f>Airplane_Crashes_and_Fatalities[[#This Row],[Aboard]]-Airplane_Crashes_and_Fatalities[[#This Row],[Fatalities]]</f>
        <v>0</v>
      </c>
      <c r="O3563" t="s">
        <v>11974</v>
      </c>
      <c r="P3563">
        <v>17</v>
      </c>
      <c r="Q3563">
        <v>17</v>
      </c>
      <c r="R3563">
        <v>0</v>
      </c>
      <c r="S3563" s="2" t="s">
        <v>11975</v>
      </c>
    </row>
    <row r="3564" spans="1:19" x14ac:dyDescent="0.3">
      <c r="A3564" s="1">
        <v>31221</v>
      </c>
      <c r="B3564" s="4" t="str">
        <f>TEXT(Airplane_Crashes_and_Fatalities[[#This Row],[Date]],"yyyy")</f>
        <v>1985</v>
      </c>
      <c r="C3564" s="1" t="str">
        <f>TEXT(Airplane_Crashes_and_Fatalities[[#This Row],[Date]],"mmm")</f>
        <v>Jun</v>
      </c>
      <c r="D3564" s="5">
        <f>DAY(Airplane_Crashes_and_Fatalities[[#This Row],[Date]])</f>
        <v>23</v>
      </c>
      <c r="E3564" s="3">
        <v>0.30208333333333326</v>
      </c>
      <c r="F3564" s="2" t="s">
        <v>1399</v>
      </c>
      <c r="G3564" s="2" t="s">
        <v>22849</v>
      </c>
      <c r="H3564" s="2"/>
      <c r="I3564" s="2" t="s">
        <v>2608</v>
      </c>
      <c r="J3564" s="2" t="s">
        <v>19323</v>
      </c>
      <c r="K3564" s="2" t="s">
        <v>11976</v>
      </c>
      <c r="L3564" s="2" t="s">
        <v>10046</v>
      </c>
      <c r="M3564" t="s">
        <v>11977</v>
      </c>
      <c r="N3564">
        <f>Airplane_Crashes_and_Fatalities[[#This Row],[Aboard]]-Airplane_Crashes_and_Fatalities[[#This Row],[Fatalities]]</f>
        <v>0</v>
      </c>
      <c r="O3564" t="s">
        <v>11978</v>
      </c>
      <c r="P3564">
        <v>329</v>
      </c>
      <c r="Q3564">
        <v>329</v>
      </c>
      <c r="R3564">
        <v>0</v>
      </c>
      <c r="S3564" s="2" t="s">
        <v>11979</v>
      </c>
    </row>
    <row r="3565" spans="1:19" x14ac:dyDescent="0.3">
      <c r="A3565" s="1">
        <v>31226</v>
      </c>
      <c r="B3565" s="4" t="str">
        <f>TEXT(Airplane_Crashes_and_Fatalities[[#This Row],[Date]],"yyyy")</f>
        <v>1985</v>
      </c>
      <c r="C3565" s="1" t="str">
        <f>TEXT(Airplane_Crashes_and_Fatalities[[#This Row],[Date]],"mmm")</f>
        <v>Jun</v>
      </c>
      <c r="D3565" s="5">
        <f>DAY(Airplane_Crashes_and_Fatalities[[#This Row],[Date]])</f>
        <v>28</v>
      </c>
      <c r="F3565" s="2" t="s">
        <v>22850</v>
      </c>
      <c r="G3565" s="2" t="s">
        <v>20293</v>
      </c>
      <c r="H3565" s="2"/>
      <c r="I3565" s="2" t="s">
        <v>6206</v>
      </c>
      <c r="J3565" s="2"/>
      <c r="K3565" s="2"/>
      <c r="L3565" s="2" t="s">
        <v>11980</v>
      </c>
      <c r="M3565" t="s">
        <v>11981</v>
      </c>
      <c r="N3565">
        <f>Airplane_Crashes_and_Fatalities[[#This Row],[Aboard]]-Airplane_Crashes_and_Fatalities[[#This Row],[Fatalities]]</f>
        <v>0</v>
      </c>
      <c r="P3565">
        <v>2</v>
      </c>
      <c r="Q3565">
        <v>2</v>
      </c>
      <c r="R3565">
        <v>0</v>
      </c>
      <c r="S3565" s="2" t="s">
        <v>11982</v>
      </c>
    </row>
    <row r="3566" spans="1:19" x14ac:dyDescent="0.3">
      <c r="A3566" s="1">
        <v>31238</v>
      </c>
      <c r="B3566" s="4" t="str">
        <f>TEXT(Airplane_Crashes_and_Fatalities[[#This Row],[Date]],"yyyy")</f>
        <v>1985</v>
      </c>
      <c r="C3566" s="1" t="str">
        <f>TEXT(Airplane_Crashes_and_Fatalities[[#This Row],[Date]],"mmm")</f>
        <v>Jul</v>
      </c>
      <c r="D3566" s="5">
        <f>DAY(Airplane_Crashes_and_Fatalities[[#This Row],[Date]])</f>
        <v>10</v>
      </c>
      <c r="E3566" s="3">
        <v>0.98958333333333326</v>
      </c>
      <c r="F3566" s="2" t="s">
        <v>22851</v>
      </c>
      <c r="G3566" s="2" t="s">
        <v>21256</v>
      </c>
      <c r="H3566" s="2" t="s">
        <v>19768</v>
      </c>
      <c r="I3566" s="2" t="s">
        <v>2306</v>
      </c>
      <c r="J3566" s="2" t="s">
        <v>19363</v>
      </c>
      <c r="K3566" s="2" t="s">
        <v>11983</v>
      </c>
      <c r="L3566" s="2" t="s">
        <v>11113</v>
      </c>
      <c r="M3566" t="s">
        <v>11984</v>
      </c>
      <c r="N3566">
        <f>Airplane_Crashes_and_Fatalities[[#This Row],[Aboard]]-Airplane_Crashes_and_Fatalities[[#This Row],[Fatalities]]</f>
        <v>0</v>
      </c>
      <c r="O3566">
        <v>311</v>
      </c>
      <c r="P3566">
        <v>200</v>
      </c>
      <c r="Q3566">
        <v>200</v>
      </c>
      <c r="R3566">
        <v>0</v>
      </c>
      <c r="S3566" s="2" t="s">
        <v>11985</v>
      </c>
    </row>
    <row r="3567" spans="1:19" x14ac:dyDescent="0.3">
      <c r="A3567" s="1">
        <v>31247</v>
      </c>
      <c r="B3567" s="4" t="str">
        <f>TEXT(Airplane_Crashes_and_Fatalities[[#This Row],[Date]],"yyyy")</f>
        <v>1985</v>
      </c>
      <c r="C3567" s="1" t="str">
        <f>TEXT(Airplane_Crashes_and_Fatalities[[#This Row],[Date]],"mmm")</f>
        <v>Jul</v>
      </c>
      <c r="D3567" s="5">
        <f>DAY(Airplane_Crashes_and_Fatalities[[#This Row],[Date]])</f>
        <v>19</v>
      </c>
      <c r="E3567" s="3">
        <v>0.15486111111111112</v>
      </c>
      <c r="F3567" s="2" t="s">
        <v>22852</v>
      </c>
      <c r="G3567" s="2" t="s">
        <v>19692</v>
      </c>
      <c r="H3567" s="2"/>
      <c r="I3567" s="2" t="s">
        <v>11986</v>
      </c>
      <c r="J3567" s="2" t="s">
        <v>19001</v>
      </c>
      <c r="K3567" s="2" t="s">
        <v>11987</v>
      </c>
      <c r="L3567" s="2" t="s">
        <v>10350</v>
      </c>
      <c r="M3567" t="s">
        <v>11988</v>
      </c>
      <c r="N3567">
        <f>Airplane_Crashes_and_Fatalities[[#This Row],[Aboard]]-Airplane_Crashes_and_Fatalities[[#This Row],[Fatalities]]</f>
        <v>0</v>
      </c>
      <c r="P3567">
        <v>2</v>
      </c>
      <c r="Q3567">
        <v>2</v>
      </c>
      <c r="R3567">
        <v>0</v>
      </c>
      <c r="S3567" s="2" t="s">
        <v>11989</v>
      </c>
    </row>
    <row r="3568" spans="1:19" x14ac:dyDescent="0.3">
      <c r="A3568" s="1">
        <v>31252</v>
      </c>
      <c r="B3568" s="4" t="str">
        <f>TEXT(Airplane_Crashes_and_Fatalities[[#This Row],[Date]],"yyyy")</f>
        <v>1985</v>
      </c>
      <c r="C3568" s="1" t="str">
        <f>TEXT(Airplane_Crashes_and_Fatalities[[#This Row],[Date]],"mmm")</f>
        <v>Jul</v>
      </c>
      <c r="D3568" s="5">
        <f>DAY(Airplane_Crashes_and_Fatalities[[#This Row],[Date]])</f>
        <v>24</v>
      </c>
      <c r="E3568" s="3">
        <v>0.70833333333333326</v>
      </c>
      <c r="F3568" s="2" t="s">
        <v>22853</v>
      </c>
      <c r="G3568" s="2" t="s">
        <v>19762</v>
      </c>
      <c r="H3568" s="2"/>
      <c r="I3568" s="2" t="s">
        <v>11990</v>
      </c>
      <c r="J3568" s="2"/>
      <c r="K3568" s="2" t="s">
        <v>11991</v>
      </c>
      <c r="L3568" s="2" t="s">
        <v>3398</v>
      </c>
      <c r="M3568" t="s">
        <v>11992</v>
      </c>
      <c r="N3568">
        <f>Airplane_Crashes_and_Fatalities[[#This Row],[Aboard]]-Airplane_Crashes_and_Fatalities[[#This Row],[Fatalities]]</f>
        <v>0</v>
      </c>
      <c r="O3568" t="s">
        <v>11993</v>
      </c>
      <c r="P3568">
        <v>80</v>
      </c>
      <c r="Q3568">
        <v>80</v>
      </c>
      <c r="R3568">
        <v>0</v>
      </c>
      <c r="S3568" s="2" t="s">
        <v>11994</v>
      </c>
    </row>
    <row r="3569" spans="1:19" x14ac:dyDescent="0.3">
      <c r="A3569" s="1">
        <v>31261</v>
      </c>
      <c r="B3569" s="4" t="str">
        <f>TEXT(Airplane_Crashes_and_Fatalities[[#This Row],[Date]],"yyyy")</f>
        <v>1985</v>
      </c>
      <c r="C3569" s="1" t="str">
        <f>TEXT(Airplane_Crashes_and_Fatalities[[#This Row],[Date]],"mmm")</f>
        <v>Aug</v>
      </c>
      <c r="D3569" s="5">
        <f>DAY(Airplane_Crashes_and_Fatalities[[#This Row],[Date]])</f>
        <v>2</v>
      </c>
      <c r="E3569" s="3">
        <v>0.75416666666666665</v>
      </c>
      <c r="F3569" s="2" t="s">
        <v>22854</v>
      </c>
      <c r="G3569" s="2" t="s">
        <v>19842</v>
      </c>
      <c r="H3569" s="2"/>
      <c r="I3569" s="2" t="s">
        <v>936</v>
      </c>
      <c r="J3569" s="2" t="s">
        <v>19274</v>
      </c>
      <c r="K3569" s="2" t="s">
        <v>11995</v>
      </c>
      <c r="L3569" s="2" t="s">
        <v>11996</v>
      </c>
      <c r="M3569" t="s">
        <v>11997</v>
      </c>
      <c r="N3569">
        <f>Airplane_Crashes_and_Fatalities[[#This Row],[Aboard]]-Airplane_Crashes_and_Fatalities[[#This Row],[Fatalities]]</f>
        <v>29</v>
      </c>
      <c r="O3569">
        <v>1163</v>
      </c>
      <c r="P3569">
        <v>163</v>
      </c>
      <c r="Q3569">
        <v>134</v>
      </c>
      <c r="R3569">
        <v>1</v>
      </c>
      <c r="S3569" s="2" t="s">
        <v>11998</v>
      </c>
    </row>
    <row r="3570" spans="1:19" x14ac:dyDescent="0.3">
      <c r="A3570" s="1">
        <v>31271</v>
      </c>
      <c r="B3570" s="4" t="str">
        <f>TEXT(Airplane_Crashes_and_Fatalities[[#This Row],[Date]],"yyyy")</f>
        <v>1985</v>
      </c>
      <c r="C3570" s="1" t="str">
        <f>TEXT(Airplane_Crashes_and_Fatalities[[#This Row],[Date]],"mmm")</f>
        <v>Aug</v>
      </c>
      <c r="D3570" s="5">
        <f>DAY(Airplane_Crashes_and_Fatalities[[#This Row],[Date]])</f>
        <v>12</v>
      </c>
      <c r="E3570" s="3">
        <v>0.78888888888888897</v>
      </c>
      <c r="F3570" s="2" t="s">
        <v>22855</v>
      </c>
      <c r="G3570" s="2" t="s">
        <v>22856</v>
      </c>
      <c r="H3570" s="2" t="s">
        <v>20178</v>
      </c>
      <c r="I3570" s="2" t="s">
        <v>3589</v>
      </c>
      <c r="J3570" s="2" t="s">
        <v>19364</v>
      </c>
      <c r="K3570" s="2" t="s">
        <v>3590</v>
      </c>
      <c r="L3570" s="2" t="s">
        <v>11999</v>
      </c>
      <c r="M3570" t="s">
        <v>12000</v>
      </c>
      <c r="N3570">
        <f>Airplane_Crashes_and_Fatalities[[#This Row],[Aboard]]-Airplane_Crashes_and_Fatalities[[#This Row],[Fatalities]]</f>
        <v>4</v>
      </c>
      <c r="O3570" t="s">
        <v>12001</v>
      </c>
      <c r="P3570">
        <v>524</v>
      </c>
      <c r="Q3570">
        <v>520</v>
      </c>
      <c r="R3570">
        <v>0</v>
      </c>
      <c r="S3570" s="2" t="s">
        <v>12002</v>
      </c>
    </row>
    <row r="3571" spans="1:19" x14ac:dyDescent="0.3">
      <c r="A3571" s="1">
        <v>31271</v>
      </c>
      <c r="B3571" s="4" t="str">
        <f>TEXT(Airplane_Crashes_and_Fatalities[[#This Row],[Date]],"yyyy")</f>
        <v>1985</v>
      </c>
      <c r="C3571" s="1" t="str">
        <f>TEXT(Airplane_Crashes_and_Fatalities[[#This Row],[Date]],"mmm")</f>
        <v>Aug</v>
      </c>
      <c r="D3571" s="5">
        <f>DAY(Airplane_Crashes_and_Fatalities[[#This Row],[Date]])</f>
        <v>12</v>
      </c>
      <c r="F3571" s="2" t="s">
        <v>22857</v>
      </c>
      <c r="G3571" s="2" t="s">
        <v>20218</v>
      </c>
      <c r="H3571" s="2"/>
      <c r="I3571" s="2" t="s">
        <v>8147</v>
      </c>
      <c r="J3571" s="2"/>
      <c r="K3571" s="2"/>
      <c r="L3571" s="2" t="s">
        <v>8545</v>
      </c>
      <c r="M3571" t="s">
        <v>12003</v>
      </c>
      <c r="N3571">
        <f>Airplane_Crashes_and_Fatalities[[#This Row],[Aboard]]-Airplane_Crashes_and_Fatalities[[#This Row],[Fatalities]]</f>
        <v>11</v>
      </c>
      <c r="O3571">
        <v>346</v>
      </c>
      <c r="P3571">
        <v>19</v>
      </c>
      <c r="Q3571">
        <v>8</v>
      </c>
      <c r="R3571">
        <v>0</v>
      </c>
      <c r="S3571" s="2"/>
    </row>
    <row r="3572" spans="1:19" x14ac:dyDescent="0.3">
      <c r="A3572" s="1">
        <v>31274</v>
      </c>
      <c r="B3572" s="4" t="str">
        <f>TEXT(Airplane_Crashes_and_Fatalities[[#This Row],[Date]],"yyyy")</f>
        <v>1985</v>
      </c>
      <c r="C3572" s="1" t="str">
        <f>TEXT(Airplane_Crashes_and_Fatalities[[#This Row],[Date]],"mmm")</f>
        <v>Aug</v>
      </c>
      <c r="D3572" s="5">
        <f>DAY(Airplane_Crashes_and_Fatalities[[#This Row],[Date]])</f>
        <v>15</v>
      </c>
      <c r="F3572" s="2" t="s">
        <v>22858</v>
      </c>
      <c r="G3572" s="2" t="s">
        <v>21645</v>
      </c>
      <c r="H3572" s="2"/>
      <c r="I3572" s="2" t="s">
        <v>12004</v>
      </c>
      <c r="J3572" s="2"/>
      <c r="K3572" s="2" t="s">
        <v>12005</v>
      </c>
      <c r="L3572" s="2" t="s">
        <v>8505</v>
      </c>
      <c r="M3572" t="s">
        <v>12006</v>
      </c>
      <c r="N3572">
        <f>Airplane_Crashes_and_Fatalities[[#This Row],[Aboard]]-Airplane_Crashes_and_Fatalities[[#This Row],[Fatalities]]</f>
        <v>70</v>
      </c>
      <c r="O3572" t="s">
        <v>12007</v>
      </c>
      <c r="P3572">
        <v>73</v>
      </c>
      <c r="Q3572">
        <v>3</v>
      </c>
      <c r="R3572">
        <v>0</v>
      </c>
      <c r="S3572" s="2" t="s">
        <v>12008</v>
      </c>
    </row>
    <row r="3573" spans="1:19" x14ac:dyDescent="0.3">
      <c r="A3573" s="1">
        <v>31279</v>
      </c>
      <c r="B3573" s="4" t="str">
        <f>TEXT(Airplane_Crashes_and_Fatalities[[#This Row],[Date]],"yyyy")</f>
        <v>1985</v>
      </c>
      <c r="C3573" s="1" t="str">
        <f>TEXT(Airplane_Crashes_and_Fatalities[[#This Row],[Date]],"mmm")</f>
        <v>Aug</v>
      </c>
      <c r="D3573" s="5">
        <f>DAY(Airplane_Crashes_and_Fatalities[[#This Row],[Date]])</f>
        <v>20</v>
      </c>
      <c r="E3573" s="3">
        <v>8.680555555555558E-2</v>
      </c>
      <c r="F3573" s="2" t="s">
        <v>22859</v>
      </c>
      <c r="G3573" s="2" t="s">
        <v>20063</v>
      </c>
      <c r="H3573" s="2"/>
      <c r="I3573" s="2" t="s">
        <v>12009</v>
      </c>
      <c r="J3573" s="2"/>
      <c r="K3573" s="2" t="s">
        <v>12010</v>
      </c>
      <c r="L3573" s="2" t="s">
        <v>12011</v>
      </c>
      <c r="M3573" t="s">
        <v>12012</v>
      </c>
      <c r="N3573">
        <f>Airplane_Crashes_and_Fatalities[[#This Row],[Aboard]]-Airplane_Crashes_and_Fatalities[[#This Row],[Fatalities]]</f>
        <v>0</v>
      </c>
      <c r="P3573">
        <v>3</v>
      </c>
      <c r="Q3573">
        <v>3</v>
      </c>
      <c r="R3573">
        <v>0</v>
      </c>
      <c r="S3573" s="2" t="s">
        <v>12013</v>
      </c>
    </row>
    <row r="3574" spans="1:19" x14ac:dyDescent="0.3">
      <c r="A3574" s="1">
        <v>31281</v>
      </c>
      <c r="B3574" s="4" t="str">
        <f>TEXT(Airplane_Crashes_and_Fatalities[[#This Row],[Date]],"yyyy")</f>
        <v>1985</v>
      </c>
      <c r="C3574" s="1" t="str">
        <f>TEXT(Airplane_Crashes_and_Fatalities[[#This Row],[Date]],"mmm")</f>
        <v>Aug</v>
      </c>
      <c r="D3574" s="5">
        <f>DAY(Airplane_Crashes_and_Fatalities[[#This Row],[Date]])</f>
        <v>22</v>
      </c>
      <c r="E3574" s="3">
        <v>0.25902777777777786</v>
      </c>
      <c r="F3574" s="2" t="s">
        <v>21109</v>
      </c>
      <c r="G3574" s="2" t="s">
        <v>19676</v>
      </c>
      <c r="H3574" s="2"/>
      <c r="I3574" s="2" t="s">
        <v>12014</v>
      </c>
      <c r="J3574" s="2" t="s">
        <v>12015</v>
      </c>
      <c r="K3574" s="2" t="s">
        <v>12016</v>
      </c>
      <c r="L3574" s="2" t="s">
        <v>12017</v>
      </c>
      <c r="M3574" t="s">
        <v>12018</v>
      </c>
      <c r="N3574">
        <f>Airplane_Crashes_and_Fatalities[[#This Row],[Aboard]]-Airplane_Crashes_and_Fatalities[[#This Row],[Fatalities]]</f>
        <v>82</v>
      </c>
      <c r="O3574" t="s">
        <v>12019</v>
      </c>
      <c r="P3574">
        <v>137</v>
      </c>
      <c r="Q3574">
        <v>55</v>
      </c>
      <c r="R3574">
        <v>0</v>
      </c>
      <c r="S3574" s="2" t="s">
        <v>12020</v>
      </c>
    </row>
    <row r="3575" spans="1:19" x14ac:dyDescent="0.3">
      <c r="A3575" s="1">
        <v>31284</v>
      </c>
      <c r="B3575" s="4" t="str">
        <f>TEXT(Airplane_Crashes_and_Fatalities[[#This Row],[Date]],"yyyy")</f>
        <v>1985</v>
      </c>
      <c r="C3575" s="1" t="str">
        <f>TEXT(Airplane_Crashes_and_Fatalities[[#This Row],[Date]],"mmm")</f>
        <v>Aug</v>
      </c>
      <c r="D3575" s="5">
        <f>DAY(Airplane_Crashes_and_Fatalities[[#This Row],[Date]])</f>
        <v>25</v>
      </c>
      <c r="E3575" s="3">
        <v>0.92013888888888884</v>
      </c>
      <c r="F3575" s="2" t="s">
        <v>22860</v>
      </c>
      <c r="G3575" s="2" t="s">
        <v>21872</v>
      </c>
      <c r="H3575" s="2"/>
      <c r="I3575" s="2" t="s">
        <v>12021</v>
      </c>
      <c r="J3575" s="2" t="s">
        <v>19365</v>
      </c>
      <c r="K3575" s="2" t="s">
        <v>12022</v>
      </c>
      <c r="L3575" s="2" t="s">
        <v>7450</v>
      </c>
      <c r="M3575" t="s">
        <v>12023</v>
      </c>
      <c r="N3575">
        <f>Airplane_Crashes_and_Fatalities[[#This Row],[Aboard]]-Airplane_Crashes_and_Fatalities[[#This Row],[Fatalities]]</f>
        <v>0</v>
      </c>
      <c r="O3575" t="s">
        <v>12024</v>
      </c>
      <c r="P3575">
        <v>8</v>
      </c>
      <c r="Q3575">
        <v>8</v>
      </c>
      <c r="R3575">
        <v>0</v>
      </c>
      <c r="S3575" s="2" t="s">
        <v>12025</v>
      </c>
    </row>
    <row r="3576" spans="1:19" x14ac:dyDescent="0.3">
      <c r="A3576" s="1">
        <v>31286</v>
      </c>
      <c r="B3576" s="4" t="str">
        <f>TEXT(Airplane_Crashes_and_Fatalities[[#This Row],[Date]],"yyyy")</f>
        <v>1985</v>
      </c>
      <c r="C3576" s="1" t="str">
        <f>TEXT(Airplane_Crashes_and_Fatalities[[#This Row],[Date]],"mmm")</f>
        <v>Aug</v>
      </c>
      <c r="D3576" s="5">
        <f>DAY(Airplane_Crashes_and_Fatalities[[#This Row],[Date]])</f>
        <v>27</v>
      </c>
      <c r="F3576" s="2" t="s">
        <v>22861</v>
      </c>
      <c r="G3576" s="2" t="s">
        <v>19729</v>
      </c>
      <c r="H3576" s="2"/>
      <c r="I3576" s="2" t="s">
        <v>1718</v>
      </c>
      <c r="J3576" s="2"/>
      <c r="K3576" s="2" t="s">
        <v>633</v>
      </c>
      <c r="L3576" s="2" t="s">
        <v>4760</v>
      </c>
      <c r="M3576" t="s">
        <v>12026</v>
      </c>
      <c r="N3576">
        <f>Airplane_Crashes_and_Fatalities[[#This Row],[Aboard]]-Airplane_Crashes_and_Fatalities[[#This Row],[Fatalities]]</f>
        <v>0</v>
      </c>
      <c r="O3576">
        <v>17931</v>
      </c>
      <c r="P3576">
        <v>7</v>
      </c>
      <c r="Q3576">
        <v>7</v>
      </c>
      <c r="R3576">
        <v>0</v>
      </c>
      <c r="S3576" s="2" t="s">
        <v>12027</v>
      </c>
    </row>
    <row r="3577" spans="1:19" x14ac:dyDescent="0.3">
      <c r="A3577" s="1">
        <v>31289</v>
      </c>
      <c r="B3577" s="4" t="str">
        <f>TEXT(Airplane_Crashes_and_Fatalities[[#This Row],[Date]],"yyyy")</f>
        <v>1985</v>
      </c>
      <c r="C3577" s="1" t="str">
        <f>TEXT(Airplane_Crashes_and_Fatalities[[#This Row],[Date]],"mmm")</f>
        <v>Aug</v>
      </c>
      <c r="D3577" s="5">
        <f>DAY(Airplane_Crashes_and_Fatalities[[#This Row],[Date]])</f>
        <v>30</v>
      </c>
      <c r="F3577" s="2" t="s">
        <v>22862</v>
      </c>
      <c r="G3577" s="2" t="s">
        <v>20388</v>
      </c>
      <c r="H3577" s="2"/>
      <c r="I3577" s="2" t="s">
        <v>10661</v>
      </c>
      <c r="J3577" s="2"/>
      <c r="K3577" s="2"/>
      <c r="L3577" s="2" t="s">
        <v>7804</v>
      </c>
      <c r="M3577" t="s">
        <v>12028</v>
      </c>
      <c r="N3577">
        <f>Airplane_Crashes_and_Fatalities[[#This Row],[Aboard]]-Airplane_Crashes_and_Fatalities[[#This Row],[Fatalities]]</f>
        <v>2</v>
      </c>
      <c r="O3577">
        <v>67</v>
      </c>
      <c r="P3577">
        <v>5</v>
      </c>
      <c r="Q3577">
        <v>3</v>
      </c>
      <c r="R3577">
        <v>0</v>
      </c>
      <c r="S3577" s="2"/>
    </row>
    <row r="3578" spans="1:19" x14ac:dyDescent="0.3">
      <c r="A3578" s="1">
        <v>31294</v>
      </c>
      <c r="B3578" s="4" t="str">
        <f>TEXT(Airplane_Crashes_and_Fatalities[[#This Row],[Date]],"yyyy")</f>
        <v>1985</v>
      </c>
      <c r="C3578" s="1" t="str">
        <f>TEXT(Airplane_Crashes_and_Fatalities[[#This Row],[Date]],"mmm")</f>
        <v>Sep</v>
      </c>
      <c r="D3578" s="5">
        <f>DAY(Airplane_Crashes_and_Fatalities[[#This Row],[Date]])</f>
        <v>4</v>
      </c>
      <c r="E3578" s="3">
        <v>0.45833333333333326</v>
      </c>
      <c r="F3578" s="2" t="s">
        <v>22863</v>
      </c>
      <c r="G3578" s="2" t="s">
        <v>21464</v>
      </c>
      <c r="H3578" s="2"/>
      <c r="I3578" s="2" t="s">
        <v>3923</v>
      </c>
      <c r="J3578" s="2"/>
      <c r="K3578" s="2" t="s">
        <v>12029</v>
      </c>
      <c r="L3578" s="2" t="s">
        <v>8169</v>
      </c>
      <c r="M3578" t="s">
        <v>12030</v>
      </c>
      <c r="N3578">
        <f>Airplane_Crashes_and_Fatalities[[#This Row],[Aboard]]-Airplane_Crashes_and_Fatalities[[#This Row],[Fatalities]]</f>
        <v>0</v>
      </c>
      <c r="O3578">
        <v>57314106</v>
      </c>
      <c r="P3578">
        <v>52</v>
      </c>
      <c r="Q3578">
        <v>52</v>
      </c>
      <c r="R3578">
        <v>0</v>
      </c>
      <c r="S3578" s="2" t="s">
        <v>12031</v>
      </c>
    </row>
    <row r="3579" spans="1:19" x14ac:dyDescent="0.3">
      <c r="A3579" s="1">
        <v>31296</v>
      </c>
      <c r="B3579" s="4" t="str">
        <f>TEXT(Airplane_Crashes_and_Fatalities[[#This Row],[Date]],"yyyy")</f>
        <v>1985</v>
      </c>
      <c r="C3579" s="1" t="str">
        <f>TEXT(Airplane_Crashes_and_Fatalities[[#This Row],[Date]],"mmm")</f>
        <v>Sep</v>
      </c>
      <c r="D3579" s="5">
        <f>DAY(Airplane_Crashes_and_Fatalities[[#This Row],[Date]])</f>
        <v>6</v>
      </c>
      <c r="E3579" s="3">
        <v>0.63958333333333339</v>
      </c>
      <c r="F3579" s="2" t="s">
        <v>21775</v>
      </c>
      <c r="G3579" s="2" t="s">
        <v>19720</v>
      </c>
      <c r="H3579" s="2"/>
      <c r="I3579" s="2" t="s">
        <v>12032</v>
      </c>
      <c r="J3579" s="2" t="s">
        <v>19018</v>
      </c>
      <c r="K3579" s="2" t="s">
        <v>12033</v>
      </c>
      <c r="L3579" s="2" t="s">
        <v>6593</v>
      </c>
      <c r="M3579" t="s">
        <v>12034</v>
      </c>
      <c r="N3579">
        <f>Airplane_Crashes_and_Fatalities[[#This Row],[Aboard]]-Airplane_Crashes_and_Fatalities[[#This Row],[Fatalities]]</f>
        <v>0</v>
      </c>
      <c r="O3579" t="s">
        <v>12035</v>
      </c>
      <c r="P3579">
        <v>31</v>
      </c>
      <c r="Q3579">
        <v>31</v>
      </c>
      <c r="R3579">
        <v>0</v>
      </c>
      <c r="S3579" s="2" t="s">
        <v>12036</v>
      </c>
    </row>
    <row r="3580" spans="1:19" x14ac:dyDescent="0.3">
      <c r="A3580" s="1">
        <v>31312</v>
      </c>
      <c r="B3580" s="4" t="str">
        <f>TEXT(Airplane_Crashes_and_Fatalities[[#This Row],[Date]],"yyyy")</f>
        <v>1985</v>
      </c>
      <c r="C3580" s="1" t="str">
        <f>TEXT(Airplane_Crashes_and_Fatalities[[#This Row],[Date]],"mmm")</f>
        <v>Sep</v>
      </c>
      <c r="D3580" s="5">
        <f>DAY(Airplane_Crashes_and_Fatalities[[#This Row],[Date]])</f>
        <v>22</v>
      </c>
      <c r="F3580" s="2" t="s">
        <v>12037</v>
      </c>
      <c r="G3580" s="2" t="s">
        <v>24277</v>
      </c>
      <c r="H3580" s="2"/>
      <c r="I3580" s="2" t="s">
        <v>5916</v>
      </c>
      <c r="J3580" s="2"/>
      <c r="K3580" s="2"/>
      <c r="L3580" s="2" t="s">
        <v>5917</v>
      </c>
      <c r="N3580">
        <f>Airplane_Crashes_and_Fatalities[[#This Row],[Aboard]]-Airplane_Crashes_and_Fatalities[[#This Row],[Fatalities]]</f>
        <v>0</v>
      </c>
      <c r="P3580">
        <v>26</v>
      </c>
      <c r="Q3580">
        <v>26</v>
      </c>
      <c r="R3580">
        <v>0</v>
      </c>
      <c r="S3580" s="2" t="s">
        <v>11774</v>
      </c>
    </row>
    <row r="3581" spans="1:19" x14ac:dyDescent="0.3">
      <c r="A3581" s="1">
        <v>31313</v>
      </c>
      <c r="B3581" s="4" t="str">
        <f>TEXT(Airplane_Crashes_and_Fatalities[[#This Row],[Date]],"yyyy")</f>
        <v>1985</v>
      </c>
      <c r="C3581" s="1" t="str">
        <f>TEXT(Airplane_Crashes_and_Fatalities[[#This Row],[Date]],"mmm")</f>
        <v>Sep</v>
      </c>
      <c r="D3581" s="5">
        <f>DAY(Airplane_Crashes_and_Fatalities[[#This Row],[Date]])</f>
        <v>23</v>
      </c>
      <c r="E3581" s="3">
        <v>0.43055555555555558</v>
      </c>
      <c r="F3581" s="2" t="s">
        <v>22864</v>
      </c>
      <c r="G3581" s="2" t="s">
        <v>19662</v>
      </c>
      <c r="H3581" s="2"/>
      <c r="I3581" s="2" t="s">
        <v>12038</v>
      </c>
      <c r="J3581" s="2" t="s">
        <v>19366</v>
      </c>
      <c r="K3581" s="2" t="s">
        <v>12039</v>
      </c>
      <c r="L3581" s="2" t="s">
        <v>8139</v>
      </c>
      <c r="M3581" t="s">
        <v>12040</v>
      </c>
      <c r="N3581">
        <f>Airplane_Crashes_and_Fatalities[[#This Row],[Aboard]]-Airplane_Crashes_and_Fatalities[[#This Row],[Fatalities]]</f>
        <v>0</v>
      </c>
      <c r="O3581" t="s">
        <v>12041</v>
      </c>
      <c r="P3581">
        <v>14</v>
      </c>
      <c r="Q3581">
        <v>14</v>
      </c>
      <c r="R3581">
        <v>0</v>
      </c>
      <c r="S3581" s="2" t="s">
        <v>12042</v>
      </c>
    </row>
    <row r="3582" spans="1:19" x14ac:dyDescent="0.3">
      <c r="A3582" s="1">
        <v>31315</v>
      </c>
      <c r="B3582" s="4" t="str">
        <f>TEXT(Airplane_Crashes_and_Fatalities[[#This Row],[Date]],"yyyy")</f>
        <v>1985</v>
      </c>
      <c r="C3582" s="1" t="str">
        <f>TEXT(Airplane_Crashes_and_Fatalities[[#This Row],[Date]],"mmm")</f>
        <v>Sep</v>
      </c>
      <c r="D3582" s="5">
        <f>DAY(Airplane_Crashes_and_Fatalities[[#This Row],[Date]])</f>
        <v>25</v>
      </c>
      <c r="F3582" s="2" t="s">
        <v>20002</v>
      </c>
      <c r="G3582" s="2" t="s">
        <v>20003</v>
      </c>
      <c r="H3582" s="2"/>
      <c r="I3582" s="2" t="s">
        <v>12043</v>
      </c>
      <c r="J3582" s="2"/>
      <c r="K3582" s="2" t="s">
        <v>12044</v>
      </c>
      <c r="L3582" s="2" t="s">
        <v>10297</v>
      </c>
      <c r="M3582" t="s">
        <v>12045</v>
      </c>
      <c r="N3582">
        <f>Airplane_Crashes_and_Fatalities[[#This Row],[Aboard]]-Airplane_Crashes_and_Fatalities[[#This Row],[Fatalities]]</f>
        <v>0</v>
      </c>
      <c r="O3582">
        <v>1901708</v>
      </c>
      <c r="P3582">
        <v>9</v>
      </c>
      <c r="Q3582">
        <v>9</v>
      </c>
      <c r="R3582">
        <v>0</v>
      </c>
      <c r="S3582" s="2" t="s">
        <v>12046</v>
      </c>
    </row>
    <row r="3583" spans="1:19" x14ac:dyDescent="0.3">
      <c r="A3583" s="1">
        <v>31319</v>
      </c>
      <c r="B3583" s="4" t="str">
        <f>TEXT(Airplane_Crashes_and_Fatalities[[#This Row],[Date]],"yyyy")</f>
        <v>1985</v>
      </c>
      <c r="C3583" s="1" t="str">
        <f>TEXT(Airplane_Crashes_and_Fatalities[[#This Row],[Date]],"mmm")</f>
        <v>Sep</v>
      </c>
      <c r="D3583" s="5">
        <f>DAY(Airplane_Crashes_and_Fatalities[[#This Row],[Date]])</f>
        <v>29</v>
      </c>
      <c r="E3583" s="3">
        <v>0.52083333333333326</v>
      </c>
      <c r="F3583" s="2" t="s">
        <v>22865</v>
      </c>
      <c r="G3583" s="2" t="s">
        <v>19767</v>
      </c>
      <c r="H3583" s="2"/>
      <c r="I3583" s="2" t="s">
        <v>12047</v>
      </c>
      <c r="J3583" s="2"/>
      <c r="K3583" s="2" t="s">
        <v>12048</v>
      </c>
      <c r="L3583" s="2" t="s">
        <v>12049</v>
      </c>
      <c r="M3583" t="s">
        <v>12050</v>
      </c>
      <c r="N3583">
        <f>Airplane_Crashes_and_Fatalities[[#This Row],[Aboard]]-Airplane_Crashes_and_Fatalities[[#This Row],[Fatalities]]</f>
        <v>0</v>
      </c>
      <c r="O3583" t="s">
        <v>12051</v>
      </c>
      <c r="P3583">
        <v>17</v>
      </c>
      <c r="Q3583">
        <v>17</v>
      </c>
      <c r="R3583">
        <v>0</v>
      </c>
      <c r="S3583" s="2" t="s">
        <v>12052</v>
      </c>
    </row>
    <row r="3584" spans="1:19" x14ac:dyDescent="0.3">
      <c r="A3584" s="1">
        <v>31324</v>
      </c>
      <c r="B3584" s="4" t="str">
        <f>TEXT(Airplane_Crashes_and_Fatalities[[#This Row],[Date]],"yyyy")</f>
        <v>1985</v>
      </c>
      <c r="C3584" s="1" t="str">
        <f>TEXT(Airplane_Crashes_and_Fatalities[[#This Row],[Date]],"mmm")</f>
        <v>Oct</v>
      </c>
      <c r="D3584" s="5">
        <f>DAY(Airplane_Crashes_and_Fatalities[[#This Row],[Date]])</f>
        <v>4</v>
      </c>
      <c r="F3584" s="2" t="s">
        <v>22866</v>
      </c>
      <c r="G3584" s="2" t="s">
        <v>19918</v>
      </c>
      <c r="H3584" s="2"/>
      <c r="I3584" s="2" t="s">
        <v>12053</v>
      </c>
      <c r="J3584" s="2"/>
      <c r="K3584" s="2"/>
      <c r="L3584" s="2" t="s">
        <v>8661</v>
      </c>
      <c r="M3584" t="s">
        <v>12054</v>
      </c>
      <c r="N3584">
        <f>Airplane_Crashes_and_Fatalities[[#This Row],[Aboard]]-Airplane_Crashes_and_Fatalities[[#This Row],[Fatalities]]</f>
        <v>1</v>
      </c>
      <c r="O3584" t="s">
        <v>12055</v>
      </c>
      <c r="P3584">
        <v>9</v>
      </c>
      <c r="Q3584">
        <v>8</v>
      </c>
      <c r="R3584">
        <v>0</v>
      </c>
      <c r="S3584" s="2" t="s">
        <v>12056</v>
      </c>
    </row>
    <row r="3585" spans="1:19" x14ac:dyDescent="0.3">
      <c r="A3585" s="1">
        <v>31329</v>
      </c>
      <c r="B3585" s="4" t="str">
        <f>TEXT(Airplane_Crashes_and_Fatalities[[#This Row],[Date]],"yyyy")</f>
        <v>1985</v>
      </c>
      <c r="C3585" s="1" t="str">
        <f>TEXT(Airplane_Crashes_and_Fatalities[[#This Row],[Date]],"mmm")</f>
        <v>Oct</v>
      </c>
      <c r="D3585" s="5">
        <f>DAY(Airplane_Crashes_and_Fatalities[[#This Row],[Date]])</f>
        <v>9</v>
      </c>
      <c r="E3585" s="3">
        <v>0.79166666666666674</v>
      </c>
      <c r="F3585" s="2" t="s">
        <v>22867</v>
      </c>
      <c r="G3585" s="2" t="s">
        <v>19819</v>
      </c>
      <c r="H3585" s="2"/>
      <c r="I3585" s="2" t="s">
        <v>9702</v>
      </c>
      <c r="J3585" s="2"/>
      <c r="K3585" s="2"/>
      <c r="L3585" s="2" t="s">
        <v>9235</v>
      </c>
      <c r="M3585" t="s">
        <v>12057</v>
      </c>
      <c r="N3585">
        <f>Airplane_Crashes_and_Fatalities[[#This Row],[Aboard]]-Airplane_Crashes_and_Fatalities[[#This Row],[Fatalities]]</f>
        <v>0</v>
      </c>
      <c r="O3585">
        <v>110090</v>
      </c>
      <c r="P3585">
        <v>2</v>
      </c>
      <c r="Q3585">
        <v>2</v>
      </c>
      <c r="R3585">
        <v>0</v>
      </c>
      <c r="S3585" s="2" t="s">
        <v>12058</v>
      </c>
    </row>
    <row r="3586" spans="1:19" x14ac:dyDescent="0.3">
      <c r="A3586" s="1">
        <v>31330</v>
      </c>
      <c r="B3586" s="4" t="str">
        <f>TEXT(Airplane_Crashes_and_Fatalities[[#This Row],[Date]],"yyyy")</f>
        <v>1985</v>
      </c>
      <c r="C3586" s="1" t="str">
        <f>TEXT(Airplane_Crashes_and_Fatalities[[#This Row],[Date]],"mmm")</f>
        <v>Oct</v>
      </c>
      <c r="D3586" s="5">
        <f>DAY(Airplane_Crashes_and_Fatalities[[#This Row],[Date]])</f>
        <v>10</v>
      </c>
      <c r="E3586" s="3">
        <v>4.1666666666666741E-2</v>
      </c>
      <c r="F3586" s="2" t="s">
        <v>22868</v>
      </c>
      <c r="G3586" s="2" t="s">
        <v>19724</v>
      </c>
      <c r="H3586" s="2"/>
      <c r="I3586" s="2" t="s">
        <v>12059</v>
      </c>
      <c r="J3586" s="2"/>
      <c r="K3586" s="2" t="s">
        <v>12060</v>
      </c>
      <c r="L3586" s="2" t="s">
        <v>12061</v>
      </c>
      <c r="M3586" t="s">
        <v>12062</v>
      </c>
      <c r="N3586">
        <f>Airplane_Crashes_and_Fatalities[[#This Row],[Aboard]]-Airplane_Crashes_and_Fatalities[[#This Row],[Fatalities]]</f>
        <v>0</v>
      </c>
      <c r="O3586">
        <v>371</v>
      </c>
      <c r="P3586">
        <v>2</v>
      </c>
      <c r="Q3586">
        <v>2</v>
      </c>
      <c r="R3586">
        <v>0</v>
      </c>
      <c r="S3586" s="2" t="s">
        <v>12063</v>
      </c>
    </row>
    <row r="3587" spans="1:19" x14ac:dyDescent="0.3">
      <c r="A3587" s="1">
        <v>31331</v>
      </c>
      <c r="B3587" s="4" t="str">
        <f>TEXT(Airplane_Crashes_and_Fatalities[[#This Row],[Date]],"yyyy")</f>
        <v>1985</v>
      </c>
      <c r="C3587" s="1" t="str">
        <f>TEXT(Airplane_Crashes_and_Fatalities[[#This Row],[Date]],"mmm")</f>
        <v>Oct</v>
      </c>
      <c r="D3587" s="5">
        <f>DAY(Airplane_Crashes_and_Fatalities[[#This Row],[Date]])</f>
        <v>11</v>
      </c>
      <c r="F3587" s="2" t="s">
        <v>22869</v>
      </c>
      <c r="G3587" s="2" t="s">
        <v>19975</v>
      </c>
      <c r="H3587" s="2"/>
      <c r="I3587" s="2" t="s">
        <v>12064</v>
      </c>
      <c r="J3587" s="2"/>
      <c r="K3587" s="2" t="s">
        <v>12065</v>
      </c>
      <c r="L3587" s="2" t="s">
        <v>1988</v>
      </c>
      <c r="M3587" t="s">
        <v>12066</v>
      </c>
      <c r="N3587">
        <f>Airplane_Crashes_and_Fatalities[[#This Row],[Aboard]]-Airplane_Crashes_and_Fatalities[[#This Row],[Fatalities]]</f>
        <v>0</v>
      </c>
      <c r="O3587">
        <v>32936</v>
      </c>
      <c r="P3587">
        <v>2</v>
      </c>
      <c r="Q3587">
        <v>2</v>
      </c>
      <c r="R3587">
        <v>0</v>
      </c>
      <c r="S3587" s="2" t="s">
        <v>12067</v>
      </c>
    </row>
    <row r="3588" spans="1:19" x14ac:dyDescent="0.3">
      <c r="A3588" s="1">
        <v>31331</v>
      </c>
      <c r="B3588" s="4" t="str">
        <f>TEXT(Airplane_Crashes_and_Fatalities[[#This Row],[Date]],"yyyy")</f>
        <v>1985</v>
      </c>
      <c r="C3588" s="1" t="str">
        <f>TEXT(Airplane_Crashes_and_Fatalities[[#This Row],[Date]],"mmm")</f>
        <v>Oct</v>
      </c>
      <c r="D3588" s="5">
        <f>DAY(Airplane_Crashes_and_Fatalities[[#This Row],[Date]])</f>
        <v>11</v>
      </c>
      <c r="E3588" s="3">
        <v>0.42291666666666661</v>
      </c>
      <c r="F3588" s="2" t="s">
        <v>22870</v>
      </c>
      <c r="G3588" s="2" t="s">
        <v>19768</v>
      </c>
      <c r="H3588" s="2"/>
      <c r="I3588" s="2" t="s">
        <v>2306</v>
      </c>
      <c r="J3588" s="2"/>
      <c r="K3588" s="2"/>
      <c r="L3588" s="2" t="s">
        <v>7809</v>
      </c>
      <c r="M3588" t="s">
        <v>12068</v>
      </c>
      <c r="N3588">
        <f>Airplane_Crashes_and_Fatalities[[#This Row],[Aboard]]-Airplane_Crashes_and_Fatalities[[#This Row],[Fatalities]]</f>
        <v>0</v>
      </c>
      <c r="O3588">
        <v>9230923</v>
      </c>
      <c r="P3588">
        <v>14</v>
      </c>
      <c r="Q3588">
        <v>14</v>
      </c>
      <c r="R3588">
        <v>0</v>
      </c>
      <c r="S3588" s="2" t="s">
        <v>12069</v>
      </c>
    </row>
    <row r="3589" spans="1:19" x14ac:dyDescent="0.3">
      <c r="A3589" s="1">
        <v>31331</v>
      </c>
      <c r="B3589" s="4" t="str">
        <f>TEXT(Airplane_Crashes_and_Fatalities[[#This Row],[Date]],"yyyy")</f>
        <v>1985</v>
      </c>
      <c r="C3589" s="1" t="str">
        <f>TEXT(Airplane_Crashes_and_Fatalities[[#This Row],[Date]],"mmm")</f>
        <v>Oct</v>
      </c>
      <c r="D3589" s="5">
        <f>DAY(Airplane_Crashes_and_Fatalities[[#This Row],[Date]])</f>
        <v>11</v>
      </c>
      <c r="E3589" s="3">
        <v>0.90277777777777768</v>
      </c>
      <c r="F3589" s="2" t="s">
        <v>22871</v>
      </c>
      <c r="G3589" s="2" t="s">
        <v>19692</v>
      </c>
      <c r="H3589" s="2"/>
      <c r="I3589" s="2" t="s">
        <v>12070</v>
      </c>
      <c r="J3589" s="2"/>
      <c r="K3589" s="2" t="s">
        <v>12071</v>
      </c>
      <c r="L3589" s="2" t="s">
        <v>7263</v>
      </c>
      <c r="M3589" t="s">
        <v>12072</v>
      </c>
      <c r="N3589">
        <f>Airplane_Crashes_and_Fatalities[[#This Row],[Aboard]]-Airplane_Crashes_and_Fatalities[[#This Row],[Fatalities]]</f>
        <v>0</v>
      </c>
      <c r="O3589">
        <v>192</v>
      </c>
      <c r="P3589">
        <v>1</v>
      </c>
      <c r="Q3589">
        <v>1</v>
      </c>
      <c r="R3589">
        <v>0</v>
      </c>
      <c r="S3589" s="2" t="s">
        <v>12073</v>
      </c>
    </row>
    <row r="3590" spans="1:19" x14ac:dyDescent="0.3">
      <c r="A3590" s="1">
        <v>31332</v>
      </c>
      <c r="B3590" s="4" t="str">
        <f>TEXT(Airplane_Crashes_and_Fatalities[[#This Row],[Date]],"yyyy")</f>
        <v>1985</v>
      </c>
      <c r="C3590" s="1" t="str">
        <f>TEXT(Airplane_Crashes_and_Fatalities[[#This Row],[Date]],"mmm")</f>
        <v>Oct</v>
      </c>
      <c r="D3590" s="5">
        <f>DAY(Airplane_Crashes_and_Fatalities[[#This Row],[Date]])</f>
        <v>12</v>
      </c>
      <c r="F3590" s="2" t="s">
        <v>22872</v>
      </c>
      <c r="G3590" s="2" t="s">
        <v>21040</v>
      </c>
      <c r="H3590" s="2"/>
      <c r="I3590" s="2" t="s">
        <v>8409</v>
      </c>
      <c r="J3590" s="2"/>
      <c r="K3590" s="2"/>
      <c r="L3590" s="2" t="s">
        <v>7431</v>
      </c>
      <c r="M3590" t="s">
        <v>12074</v>
      </c>
      <c r="N3590">
        <f>Airplane_Crashes_and_Fatalities[[#This Row],[Aboard]]-Airplane_Crashes_and_Fatalities[[#This Row],[Fatalities]]</f>
        <v>0</v>
      </c>
      <c r="O3590">
        <v>10501</v>
      </c>
      <c r="P3590">
        <v>4</v>
      </c>
      <c r="Q3590">
        <v>4</v>
      </c>
      <c r="R3590">
        <v>0</v>
      </c>
      <c r="S3590" s="2" t="s">
        <v>12075</v>
      </c>
    </row>
    <row r="3591" spans="1:19" x14ac:dyDescent="0.3">
      <c r="A3591" s="1">
        <v>31342</v>
      </c>
      <c r="B3591" s="4" t="str">
        <f>TEXT(Airplane_Crashes_and_Fatalities[[#This Row],[Date]],"yyyy")</f>
        <v>1985</v>
      </c>
      <c r="C3591" s="1" t="str">
        <f>TEXT(Airplane_Crashes_and_Fatalities[[#This Row],[Date]],"mmm")</f>
        <v>Oct</v>
      </c>
      <c r="D3591" s="5">
        <f>DAY(Airplane_Crashes_and_Fatalities[[#This Row],[Date]])</f>
        <v>22</v>
      </c>
      <c r="E3591" s="3">
        <v>0.86458333333333326</v>
      </c>
      <c r="F3591" s="2" t="s">
        <v>21627</v>
      </c>
      <c r="G3591" s="2" t="s">
        <v>20063</v>
      </c>
      <c r="H3591" s="2"/>
      <c r="I3591" s="2" t="s">
        <v>12076</v>
      </c>
      <c r="J3591" s="2"/>
      <c r="K3591" s="2" t="s">
        <v>12077</v>
      </c>
      <c r="L3591" s="2" t="s">
        <v>12078</v>
      </c>
      <c r="M3591" t="s">
        <v>12079</v>
      </c>
      <c r="N3591">
        <f>Airplane_Crashes_and_Fatalities[[#This Row],[Aboard]]-Airplane_Crashes_and_Fatalities[[#This Row],[Fatalities]]</f>
        <v>0</v>
      </c>
      <c r="O3591" t="s">
        <v>12080</v>
      </c>
      <c r="P3591">
        <v>4</v>
      </c>
      <c r="Q3591">
        <v>4</v>
      </c>
      <c r="R3591">
        <v>0</v>
      </c>
      <c r="S3591" s="2" t="s">
        <v>12081</v>
      </c>
    </row>
    <row r="3592" spans="1:19" x14ac:dyDescent="0.3">
      <c r="A3592" s="1">
        <v>31352</v>
      </c>
      <c r="B3592" s="4" t="str">
        <f>TEXT(Airplane_Crashes_and_Fatalities[[#This Row],[Date]],"yyyy")</f>
        <v>1985</v>
      </c>
      <c r="C3592" s="1" t="str">
        <f>TEXT(Airplane_Crashes_and_Fatalities[[#This Row],[Date]],"mmm")</f>
        <v>Nov</v>
      </c>
      <c r="D3592" s="5">
        <f>DAY(Airplane_Crashes_and_Fatalities[[#This Row],[Date]])</f>
        <v>1</v>
      </c>
      <c r="E3592" s="3">
        <v>0.40972222222222232</v>
      </c>
      <c r="F3592" s="2" t="s">
        <v>22873</v>
      </c>
      <c r="G3592" s="2" t="s">
        <v>20063</v>
      </c>
      <c r="H3592" s="2"/>
      <c r="I3592" s="2" t="s">
        <v>12082</v>
      </c>
      <c r="J3592" s="2"/>
      <c r="K3592" s="2" t="s">
        <v>8587</v>
      </c>
      <c r="L3592" s="2" t="s">
        <v>12083</v>
      </c>
      <c r="M3592" t="s">
        <v>12084</v>
      </c>
      <c r="N3592">
        <f>Airplane_Crashes_and_Fatalities[[#This Row],[Aboard]]-Airplane_Crashes_and_Fatalities[[#This Row],[Fatalities]]</f>
        <v>2</v>
      </c>
      <c r="O3592" t="s">
        <v>12085</v>
      </c>
      <c r="P3592">
        <v>4</v>
      </c>
      <c r="Q3592">
        <v>2</v>
      </c>
      <c r="R3592">
        <v>0</v>
      </c>
      <c r="S3592" s="2" t="s">
        <v>12086</v>
      </c>
    </row>
    <row r="3593" spans="1:19" x14ac:dyDescent="0.3">
      <c r="A3593" s="1">
        <v>31366</v>
      </c>
      <c r="B3593" s="4" t="str">
        <f>TEXT(Airplane_Crashes_and_Fatalities[[#This Row],[Date]],"yyyy")</f>
        <v>1985</v>
      </c>
      <c r="C3593" s="1" t="str">
        <f>TEXT(Airplane_Crashes_and_Fatalities[[#This Row],[Date]],"mmm")</f>
        <v>Nov</v>
      </c>
      <c r="D3593" s="5">
        <f>DAY(Airplane_Crashes_and_Fatalities[[#This Row],[Date]])</f>
        <v>15</v>
      </c>
      <c r="F3593" s="2" t="s">
        <v>22874</v>
      </c>
      <c r="G3593" s="2" t="s">
        <v>20417</v>
      </c>
      <c r="H3593" s="2"/>
      <c r="I3593" s="2" t="s">
        <v>1718</v>
      </c>
      <c r="J3593" s="2"/>
      <c r="K3593" s="2" t="s">
        <v>17</v>
      </c>
      <c r="L3593" s="2" t="s">
        <v>4113</v>
      </c>
      <c r="M3593" t="s">
        <v>12087</v>
      </c>
      <c r="N3593">
        <f>Airplane_Crashes_and_Fatalities[[#This Row],[Aboard]]-Airplane_Crashes_and_Fatalities[[#This Row],[Fatalities]]</f>
        <v>0</v>
      </c>
      <c r="O3593">
        <v>221</v>
      </c>
      <c r="P3593">
        <v>4</v>
      </c>
      <c r="Q3593">
        <v>4</v>
      </c>
      <c r="R3593">
        <v>0</v>
      </c>
      <c r="S3593" s="2" t="s">
        <v>12088</v>
      </c>
    </row>
    <row r="3594" spans="1:19" x14ac:dyDescent="0.3">
      <c r="A3594" s="1">
        <v>31367</v>
      </c>
      <c r="B3594" s="4" t="str">
        <f>TEXT(Airplane_Crashes_and_Fatalities[[#This Row],[Date]],"yyyy")</f>
        <v>1985</v>
      </c>
      <c r="C3594" s="1" t="str">
        <f>TEXT(Airplane_Crashes_and_Fatalities[[#This Row],[Date]],"mmm")</f>
        <v>Nov</v>
      </c>
      <c r="D3594" s="5">
        <f>DAY(Airplane_Crashes_and_Fatalities[[#This Row],[Date]])</f>
        <v>16</v>
      </c>
      <c r="F3594" s="2" t="s">
        <v>22875</v>
      </c>
      <c r="G3594" s="2" t="s">
        <v>20063</v>
      </c>
      <c r="H3594" s="2"/>
      <c r="I3594" s="2" t="s">
        <v>6206</v>
      </c>
      <c r="J3594" s="2"/>
      <c r="K3594" s="2" t="s">
        <v>12089</v>
      </c>
      <c r="L3594" s="2" t="s">
        <v>9724</v>
      </c>
      <c r="M3594" t="s">
        <v>12090</v>
      </c>
      <c r="N3594">
        <f>Airplane_Crashes_and_Fatalities[[#This Row],[Aboard]]-Airplane_Crashes_and_Fatalities[[#This Row],[Fatalities]]</f>
        <v>3</v>
      </c>
      <c r="P3594">
        <v>7</v>
      </c>
      <c r="Q3594">
        <v>4</v>
      </c>
      <c r="R3594">
        <v>0</v>
      </c>
      <c r="S3594" s="2" t="s">
        <v>12091</v>
      </c>
    </row>
    <row r="3595" spans="1:19" x14ac:dyDescent="0.3">
      <c r="A3595" s="1">
        <v>31372</v>
      </c>
      <c r="B3595" s="4" t="str">
        <f>TEXT(Airplane_Crashes_and_Fatalities[[#This Row],[Date]],"yyyy")</f>
        <v>1985</v>
      </c>
      <c r="C3595" s="1" t="str">
        <f>TEXT(Airplane_Crashes_and_Fatalities[[#This Row],[Date]],"mmm")</f>
        <v>Nov</v>
      </c>
      <c r="D3595" s="5">
        <f>DAY(Airplane_Crashes_and_Fatalities[[#This Row],[Date]])</f>
        <v>21</v>
      </c>
      <c r="F3595" s="2" t="s">
        <v>22876</v>
      </c>
      <c r="G3595" s="2" t="s">
        <v>20218</v>
      </c>
      <c r="H3595" s="2"/>
      <c r="I3595" s="2" t="s">
        <v>12092</v>
      </c>
      <c r="J3595" s="2"/>
      <c r="K3595" s="2"/>
      <c r="L3595" s="2" t="s">
        <v>10872</v>
      </c>
      <c r="M3595" t="s">
        <v>12093</v>
      </c>
      <c r="N3595">
        <f>Airplane_Crashes_and_Fatalities[[#This Row],[Aboard]]-Airplane_Crashes_and_Fatalities[[#This Row],[Fatalities]]</f>
        <v>0</v>
      </c>
      <c r="O3595">
        <v>4898</v>
      </c>
      <c r="P3595">
        <v>11</v>
      </c>
      <c r="Q3595">
        <v>11</v>
      </c>
      <c r="R3595">
        <v>0</v>
      </c>
      <c r="S3595" s="2" t="s">
        <v>722</v>
      </c>
    </row>
    <row r="3596" spans="1:19" x14ac:dyDescent="0.3">
      <c r="A3596" s="1">
        <v>31375</v>
      </c>
      <c r="B3596" s="4" t="str">
        <f>TEXT(Airplane_Crashes_and_Fatalities[[#This Row],[Date]],"yyyy")</f>
        <v>1985</v>
      </c>
      <c r="C3596" s="1" t="str">
        <f>TEXT(Airplane_Crashes_and_Fatalities[[#This Row],[Date]],"mmm")</f>
        <v>Nov</v>
      </c>
      <c r="D3596" s="5">
        <f>DAY(Airplane_Crashes_and_Fatalities[[#This Row],[Date]])</f>
        <v>24</v>
      </c>
      <c r="E3596" s="3">
        <v>0.84375</v>
      </c>
      <c r="F3596" s="2" t="s">
        <v>22877</v>
      </c>
      <c r="G3596" s="2" t="s">
        <v>20439</v>
      </c>
      <c r="H3596" s="2"/>
      <c r="I3596" s="2" t="s">
        <v>8251</v>
      </c>
      <c r="J3596" s="2" t="s">
        <v>19367</v>
      </c>
      <c r="K3596" s="2" t="s">
        <v>4690</v>
      </c>
      <c r="L3596" s="2" t="s">
        <v>12094</v>
      </c>
      <c r="M3596" t="s">
        <v>12095</v>
      </c>
      <c r="N3596">
        <f>Airplane_Crashes_and_Fatalities[[#This Row],[Aboard]]-Airplane_Crashes_and_Fatalities[[#This Row],[Fatalities]]</f>
        <v>43</v>
      </c>
      <c r="O3596" t="s">
        <v>12096</v>
      </c>
      <c r="P3596">
        <v>103</v>
      </c>
      <c r="Q3596">
        <v>60</v>
      </c>
      <c r="R3596">
        <v>0</v>
      </c>
      <c r="S3596" s="2" t="s">
        <v>12097</v>
      </c>
    </row>
    <row r="3597" spans="1:19" x14ac:dyDescent="0.3">
      <c r="A3597" s="1">
        <v>31376</v>
      </c>
      <c r="B3597" s="4" t="str">
        <f>TEXT(Airplane_Crashes_and_Fatalities[[#This Row],[Date]],"yyyy")</f>
        <v>1985</v>
      </c>
      <c r="C3597" s="1" t="str">
        <f>TEXT(Airplane_Crashes_and_Fatalities[[#This Row],[Date]],"mmm")</f>
        <v>Nov</v>
      </c>
      <c r="D3597" s="5">
        <f>DAY(Airplane_Crashes_and_Fatalities[[#This Row],[Date]])</f>
        <v>25</v>
      </c>
      <c r="F3597" s="2" t="s">
        <v>22878</v>
      </c>
      <c r="G3597" s="2" t="s">
        <v>20729</v>
      </c>
      <c r="H3597" s="2"/>
      <c r="I3597" s="2" t="s">
        <v>9857</v>
      </c>
      <c r="J3597" s="2"/>
      <c r="K3597" s="2"/>
      <c r="L3597" s="2" t="s">
        <v>8169</v>
      </c>
      <c r="N3597">
        <f>Airplane_Crashes_and_Fatalities[[#This Row],[Aboard]]-Airplane_Crashes_and_Fatalities[[#This Row],[Fatalities]]</f>
        <v>0</v>
      </c>
      <c r="P3597">
        <v>22</v>
      </c>
      <c r="Q3597">
        <v>22</v>
      </c>
      <c r="R3597">
        <v>0</v>
      </c>
      <c r="S3597" s="2" t="s">
        <v>12098</v>
      </c>
    </row>
    <row r="3598" spans="1:19" x14ac:dyDescent="0.3">
      <c r="A3598" s="1">
        <v>31393</v>
      </c>
      <c r="B3598" s="4" t="str">
        <f>TEXT(Airplane_Crashes_and_Fatalities[[#This Row],[Date]],"yyyy")</f>
        <v>1985</v>
      </c>
      <c r="C3598" s="1" t="str">
        <f>TEXT(Airplane_Crashes_and_Fatalities[[#This Row],[Date]],"mmm")</f>
        <v>Dec</v>
      </c>
      <c r="D3598" s="5">
        <f>DAY(Airplane_Crashes_and_Fatalities[[#This Row],[Date]])</f>
        <v>12</v>
      </c>
      <c r="E3598" s="3">
        <v>0.28125</v>
      </c>
      <c r="F3598" s="2" t="s">
        <v>22879</v>
      </c>
      <c r="G3598" s="2" t="s">
        <v>20271</v>
      </c>
      <c r="H3598" s="2" t="s">
        <v>19667</v>
      </c>
      <c r="I3598" s="2" t="s">
        <v>12099</v>
      </c>
      <c r="J3598" s="2" t="s">
        <v>12100</v>
      </c>
      <c r="K3598" s="2" t="s">
        <v>12101</v>
      </c>
      <c r="L3598" s="2" t="s">
        <v>12102</v>
      </c>
      <c r="M3598" t="s">
        <v>12103</v>
      </c>
      <c r="N3598">
        <f>Airplane_Crashes_and_Fatalities[[#This Row],[Aboard]]-Airplane_Crashes_and_Fatalities[[#This Row],[Fatalities]]</f>
        <v>0</v>
      </c>
      <c r="O3598" t="s">
        <v>12104</v>
      </c>
      <c r="P3598">
        <v>256</v>
      </c>
      <c r="Q3598">
        <v>256</v>
      </c>
      <c r="R3598">
        <v>0</v>
      </c>
      <c r="S3598" s="2" t="s">
        <v>12105</v>
      </c>
    </row>
    <row r="3599" spans="1:19" x14ac:dyDescent="0.3">
      <c r="A3599" s="1">
        <v>31411</v>
      </c>
      <c r="B3599" s="4" t="str">
        <f>TEXT(Airplane_Crashes_and_Fatalities[[#This Row],[Date]],"yyyy")</f>
        <v>1985</v>
      </c>
      <c r="C3599" s="1" t="str">
        <f>TEXT(Airplane_Crashes_and_Fatalities[[#This Row],[Date]],"mmm")</f>
        <v>Dec</v>
      </c>
      <c r="D3599" s="5">
        <f>DAY(Airplane_Crashes_and_Fatalities[[#This Row],[Date]])</f>
        <v>30</v>
      </c>
      <c r="F3599" s="2" t="s">
        <v>12106</v>
      </c>
      <c r="G3599" s="2" t="s">
        <v>24278</v>
      </c>
      <c r="H3599" s="2"/>
      <c r="I3599" s="2" t="s">
        <v>8434</v>
      </c>
      <c r="J3599" s="2"/>
      <c r="K3599" s="2"/>
      <c r="L3599" s="2" t="s">
        <v>12107</v>
      </c>
      <c r="M3599" t="s">
        <v>12108</v>
      </c>
      <c r="N3599">
        <f>Airplane_Crashes_and_Fatalities[[#This Row],[Aboard]]-Airplane_Crashes_and_Fatalities[[#This Row],[Fatalities]]</f>
        <v>0</v>
      </c>
      <c r="O3599" t="s">
        <v>12109</v>
      </c>
      <c r="P3599">
        <v>25</v>
      </c>
      <c r="Q3599">
        <v>25</v>
      </c>
      <c r="R3599">
        <v>0</v>
      </c>
      <c r="S3599" s="2"/>
    </row>
    <row r="3600" spans="1:19" x14ac:dyDescent="0.3">
      <c r="A3600" s="1">
        <v>31412</v>
      </c>
      <c r="B3600" s="4" t="str">
        <f>TEXT(Airplane_Crashes_and_Fatalities[[#This Row],[Date]],"yyyy")</f>
        <v>1985</v>
      </c>
      <c r="C3600" s="1" t="str">
        <f>TEXT(Airplane_Crashes_and_Fatalities[[#This Row],[Date]],"mmm")</f>
        <v>Dec</v>
      </c>
      <c r="D3600" s="5">
        <f>DAY(Airplane_Crashes_and_Fatalities[[#This Row],[Date]])</f>
        <v>31</v>
      </c>
      <c r="E3600" s="3">
        <v>0.71805555555555545</v>
      </c>
      <c r="F3600" s="2" t="s">
        <v>22880</v>
      </c>
      <c r="G3600" s="2" t="s">
        <v>19842</v>
      </c>
      <c r="H3600" s="2"/>
      <c r="I3600" s="2" t="s">
        <v>20</v>
      </c>
      <c r="J3600" s="2"/>
      <c r="K3600" s="2" t="s">
        <v>12110</v>
      </c>
      <c r="L3600" s="2" t="s">
        <v>1183</v>
      </c>
      <c r="M3600" t="s">
        <v>12111</v>
      </c>
      <c r="N3600">
        <f>Airplane_Crashes_and_Fatalities[[#This Row],[Aboard]]-Airplane_Crashes_and_Fatalities[[#This Row],[Fatalities]]</f>
        <v>2</v>
      </c>
      <c r="O3600">
        <v>13658</v>
      </c>
      <c r="P3600">
        <v>9</v>
      </c>
      <c r="Q3600">
        <v>7</v>
      </c>
      <c r="R3600">
        <v>0</v>
      </c>
      <c r="S3600" s="2" t="s">
        <v>12112</v>
      </c>
    </row>
    <row r="3601" spans="1:19" x14ac:dyDescent="0.3">
      <c r="A3601" s="1">
        <v>31430</v>
      </c>
      <c r="B3601" s="4" t="str">
        <f>TEXT(Airplane_Crashes_and_Fatalities[[#This Row],[Date]],"yyyy")</f>
        <v>1986</v>
      </c>
      <c r="C3601" s="1" t="str">
        <f>TEXT(Airplane_Crashes_and_Fatalities[[#This Row],[Date]],"mmm")</f>
        <v>Jan</v>
      </c>
      <c r="D3601" s="5">
        <f>DAY(Airplane_Crashes_and_Fatalities[[#This Row],[Date]])</f>
        <v>18</v>
      </c>
      <c r="E3601" s="3">
        <v>0.33333333333333326</v>
      </c>
      <c r="F3601" s="2" t="s">
        <v>22881</v>
      </c>
      <c r="G3601" s="2" t="s">
        <v>20817</v>
      </c>
      <c r="H3601" s="2"/>
      <c r="I3601" s="2" t="s">
        <v>12113</v>
      </c>
      <c r="J3601" s="2"/>
      <c r="K3601" s="2" t="s">
        <v>12114</v>
      </c>
      <c r="L3601" s="2" t="s">
        <v>12115</v>
      </c>
      <c r="M3601" t="s">
        <v>12116</v>
      </c>
      <c r="N3601">
        <f>Airplane_Crashes_and_Fatalities[[#This Row],[Aboard]]-Airplane_Crashes_and_Fatalities[[#This Row],[Fatalities]]</f>
        <v>0</v>
      </c>
      <c r="O3601">
        <v>40</v>
      </c>
      <c r="P3601">
        <v>87</v>
      </c>
      <c r="Q3601">
        <v>87</v>
      </c>
      <c r="R3601">
        <v>0</v>
      </c>
      <c r="S3601" s="2" t="s">
        <v>12117</v>
      </c>
    </row>
    <row r="3602" spans="1:19" x14ac:dyDescent="0.3">
      <c r="A3602" s="1">
        <v>31433</v>
      </c>
      <c r="B3602" s="4" t="str">
        <f>TEXT(Airplane_Crashes_and_Fatalities[[#This Row],[Date]],"yyyy")</f>
        <v>1986</v>
      </c>
      <c r="C3602" s="1" t="str">
        <f>TEXT(Airplane_Crashes_and_Fatalities[[#This Row],[Date]],"mmm")</f>
        <v>Jan</v>
      </c>
      <c r="D3602" s="5">
        <f>DAY(Airplane_Crashes_and_Fatalities[[#This Row],[Date]])</f>
        <v>21</v>
      </c>
      <c r="E3602" s="3">
        <v>0.18402777777777768</v>
      </c>
      <c r="F3602" s="2" t="s">
        <v>22882</v>
      </c>
      <c r="G3602" s="2" t="s">
        <v>19824</v>
      </c>
      <c r="H3602" s="2"/>
      <c r="I3602" s="2" t="s">
        <v>6206</v>
      </c>
      <c r="J3602" s="2"/>
      <c r="K3602" s="2"/>
      <c r="L3602" s="2" t="s">
        <v>12118</v>
      </c>
      <c r="M3602" t="s">
        <v>12119</v>
      </c>
      <c r="N3602">
        <f>Airplane_Crashes_and_Fatalities[[#This Row],[Aboard]]-Airplane_Crashes_and_Fatalities[[#This Row],[Fatalities]]</f>
        <v>0</v>
      </c>
      <c r="O3602">
        <v>425</v>
      </c>
      <c r="P3602">
        <v>3</v>
      </c>
      <c r="Q3602">
        <v>3</v>
      </c>
      <c r="R3602">
        <v>0</v>
      </c>
      <c r="S3602" s="2" t="s">
        <v>12120</v>
      </c>
    </row>
    <row r="3603" spans="1:19" x14ac:dyDescent="0.3">
      <c r="A3603" s="1">
        <v>31440</v>
      </c>
      <c r="B3603" s="4" t="str">
        <f>TEXT(Airplane_Crashes_and_Fatalities[[#This Row],[Date]],"yyyy")</f>
        <v>1986</v>
      </c>
      <c r="C3603" s="1" t="str">
        <f>TEXT(Airplane_Crashes_and_Fatalities[[#This Row],[Date]],"mmm")</f>
        <v>Jan</v>
      </c>
      <c r="D3603" s="5">
        <f>DAY(Airplane_Crashes_and_Fatalities[[#This Row],[Date]])</f>
        <v>28</v>
      </c>
      <c r="E3603" s="3">
        <v>0.32291666666666674</v>
      </c>
      <c r="F3603" s="2" t="s">
        <v>20169</v>
      </c>
      <c r="G3603" s="2" t="s">
        <v>19819</v>
      </c>
      <c r="H3603" s="2"/>
      <c r="I3603" s="2" t="s">
        <v>1723</v>
      </c>
      <c r="J3603" s="2"/>
      <c r="K3603" s="2" t="s">
        <v>12121</v>
      </c>
      <c r="L3603" s="2" t="s">
        <v>12122</v>
      </c>
      <c r="M3603" t="s">
        <v>12123</v>
      </c>
      <c r="N3603">
        <f>Airplane_Crashes_and_Fatalities[[#This Row],[Aboard]]-Airplane_Crashes_and_Fatalities[[#This Row],[Fatalities]]</f>
        <v>71</v>
      </c>
      <c r="O3603" t="s">
        <v>12124</v>
      </c>
      <c r="P3603">
        <v>72</v>
      </c>
      <c r="Q3603">
        <v>1</v>
      </c>
      <c r="R3603">
        <v>0</v>
      </c>
      <c r="S3603" s="2" t="s">
        <v>12125</v>
      </c>
    </row>
    <row r="3604" spans="1:19" x14ac:dyDescent="0.3">
      <c r="A3604" s="1">
        <v>31441</v>
      </c>
      <c r="B3604" s="4" t="str">
        <f>TEXT(Airplane_Crashes_and_Fatalities[[#This Row],[Date]],"yyyy")</f>
        <v>1986</v>
      </c>
      <c r="C3604" s="1" t="str">
        <f>TEXT(Airplane_Crashes_and_Fatalities[[#This Row],[Date]],"mmm")</f>
        <v>Jan</v>
      </c>
      <c r="D3604" s="5">
        <f>DAY(Airplane_Crashes_and_Fatalities[[#This Row],[Date]])</f>
        <v>29</v>
      </c>
      <c r="F3604" s="2" t="s">
        <v>22883</v>
      </c>
      <c r="G3604" s="2" t="s">
        <v>19880</v>
      </c>
      <c r="H3604" s="2"/>
      <c r="I3604" s="2" t="s">
        <v>12126</v>
      </c>
      <c r="J3604" s="2"/>
      <c r="K3604" s="2" t="s">
        <v>12127</v>
      </c>
      <c r="L3604" s="2" t="s">
        <v>12128</v>
      </c>
      <c r="M3604" t="s">
        <v>12129</v>
      </c>
      <c r="N3604">
        <f>Airplane_Crashes_and_Fatalities[[#This Row],[Aboard]]-Airplane_Crashes_and_Fatalities[[#This Row],[Fatalities]]</f>
        <v>0</v>
      </c>
      <c r="O3604">
        <v>1547</v>
      </c>
      <c r="P3604">
        <v>21</v>
      </c>
      <c r="Q3604">
        <v>21</v>
      </c>
      <c r="R3604">
        <v>0</v>
      </c>
      <c r="S3604" s="2" t="s">
        <v>12130</v>
      </c>
    </row>
    <row r="3605" spans="1:19" x14ac:dyDescent="0.3">
      <c r="A3605" s="1">
        <v>31448</v>
      </c>
      <c r="B3605" s="4" t="str">
        <f>TEXT(Airplane_Crashes_and_Fatalities[[#This Row],[Date]],"yyyy")</f>
        <v>1986</v>
      </c>
      <c r="C3605" s="1" t="str">
        <f>TEXT(Airplane_Crashes_and_Fatalities[[#This Row],[Date]],"mmm")</f>
        <v>Feb</v>
      </c>
      <c r="D3605" s="5">
        <f>DAY(Airplane_Crashes_and_Fatalities[[#This Row],[Date]])</f>
        <v>5</v>
      </c>
      <c r="F3605" s="2" t="s">
        <v>22884</v>
      </c>
      <c r="G3605" s="2" t="s">
        <v>20676</v>
      </c>
      <c r="H3605" s="2"/>
      <c r="I3605" s="2" t="s">
        <v>12131</v>
      </c>
      <c r="J3605" s="2"/>
      <c r="K3605" s="2"/>
      <c r="L3605" s="2" t="s">
        <v>9308</v>
      </c>
      <c r="M3605" t="s">
        <v>12132</v>
      </c>
      <c r="N3605">
        <f>Airplane_Crashes_and_Fatalities[[#This Row],[Aboard]]-Airplane_Crashes_and_Fatalities[[#This Row],[Fatalities]]</f>
        <v>12</v>
      </c>
      <c r="O3605">
        <v>1045</v>
      </c>
      <c r="P3605">
        <v>14</v>
      </c>
      <c r="Q3605">
        <v>2</v>
      </c>
      <c r="R3605">
        <v>0</v>
      </c>
      <c r="S3605" s="2" t="s">
        <v>12133</v>
      </c>
    </row>
    <row r="3606" spans="1:19" x14ac:dyDescent="0.3">
      <c r="A3606" s="1">
        <v>31459</v>
      </c>
      <c r="B3606" s="4" t="str">
        <f>TEXT(Airplane_Crashes_and_Fatalities[[#This Row],[Date]],"yyyy")</f>
        <v>1986</v>
      </c>
      <c r="C3606" s="1" t="str">
        <f>TEXT(Airplane_Crashes_and_Fatalities[[#This Row],[Date]],"mmm")</f>
        <v>Feb</v>
      </c>
      <c r="D3606" s="5">
        <f>DAY(Airplane_Crashes_and_Fatalities[[#This Row],[Date]])</f>
        <v>16</v>
      </c>
      <c r="F3606" s="2" t="s">
        <v>22885</v>
      </c>
      <c r="G3606" s="2" t="s">
        <v>20630</v>
      </c>
      <c r="H3606" s="2"/>
      <c r="I3606" s="2" t="s">
        <v>6893</v>
      </c>
      <c r="J3606" s="2"/>
      <c r="K3606" s="2" t="s">
        <v>12134</v>
      </c>
      <c r="L3606" s="2" t="s">
        <v>12135</v>
      </c>
      <c r="M3606" t="s">
        <v>12136</v>
      </c>
      <c r="N3606">
        <f>Airplane_Crashes_and_Fatalities[[#This Row],[Aboard]]-Airplane_Crashes_and_Fatalities[[#This Row],[Fatalities]]</f>
        <v>0</v>
      </c>
      <c r="O3606" t="s">
        <v>12137</v>
      </c>
      <c r="P3606">
        <v>13</v>
      </c>
      <c r="Q3606">
        <v>13</v>
      </c>
      <c r="R3606">
        <v>0</v>
      </c>
      <c r="S3606" s="2" t="s">
        <v>12138</v>
      </c>
    </row>
    <row r="3607" spans="1:19" x14ac:dyDescent="0.3">
      <c r="A3607" s="1">
        <v>31473</v>
      </c>
      <c r="B3607" s="4" t="str">
        <f>TEXT(Airplane_Crashes_and_Fatalities[[#This Row],[Date]],"yyyy")</f>
        <v>1986</v>
      </c>
      <c r="C3607" s="1" t="str">
        <f>TEXT(Airplane_Crashes_and_Fatalities[[#This Row],[Date]],"mmm")</f>
        <v>Mar</v>
      </c>
      <c r="D3607" s="5">
        <f>DAY(Airplane_Crashes_and_Fatalities[[#This Row],[Date]])</f>
        <v>2</v>
      </c>
      <c r="E3607" s="3">
        <v>0.12708333333333344</v>
      </c>
      <c r="F3607" s="2" t="s">
        <v>22886</v>
      </c>
      <c r="G3607" s="2" t="s">
        <v>19866</v>
      </c>
      <c r="H3607" s="2"/>
      <c r="I3607" s="2" t="s">
        <v>2306</v>
      </c>
      <c r="J3607" s="2"/>
      <c r="K3607" s="2"/>
      <c r="L3607" s="2" t="s">
        <v>6489</v>
      </c>
      <c r="M3607" t="s">
        <v>12139</v>
      </c>
      <c r="N3607">
        <f>Airplane_Crashes_and_Fatalities[[#This Row],[Aboard]]-Airplane_Crashes_and_Fatalities[[#This Row],[Fatalities]]</f>
        <v>0</v>
      </c>
      <c r="O3607">
        <v>7304108</v>
      </c>
      <c r="P3607">
        <v>38</v>
      </c>
      <c r="Q3607">
        <v>38</v>
      </c>
      <c r="R3607">
        <v>0</v>
      </c>
      <c r="S3607" s="2" t="s">
        <v>12140</v>
      </c>
    </row>
    <row r="3608" spans="1:19" x14ac:dyDescent="0.3">
      <c r="A3608" s="1">
        <v>31474</v>
      </c>
      <c r="B3608" s="4" t="str">
        <f>TEXT(Airplane_Crashes_and_Fatalities[[#This Row],[Date]],"yyyy")</f>
        <v>1986</v>
      </c>
      <c r="C3608" s="1" t="str">
        <f>TEXT(Airplane_Crashes_and_Fatalities[[#This Row],[Date]],"mmm")</f>
        <v>Mar</v>
      </c>
      <c r="D3608" s="5">
        <f>DAY(Airplane_Crashes_and_Fatalities[[#This Row],[Date]])</f>
        <v>3</v>
      </c>
      <c r="F3608" s="2" t="s">
        <v>22887</v>
      </c>
      <c r="G3608" s="2" t="s">
        <v>19860</v>
      </c>
      <c r="H3608" s="2"/>
      <c r="I3608" s="2" t="s">
        <v>12141</v>
      </c>
      <c r="J3608" s="2"/>
      <c r="K3608" s="2"/>
      <c r="L3608" s="2" t="s">
        <v>12142</v>
      </c>
      <c r="M3608" t="s">
        <v>12143</v>
      </c>
      <c r="N3608">
        <f>Airplane_Crashes_and_Fatalities[[#This Row],[Aboard]]-Airplane_Crashes_and_Fatalities[[#This Row],[Fatalities]]</f>
        <v>0</v>
      </c>
      <c r="P3608">
        <v>8</v>
      </c>
      <c r="Q3608">
        <v>8</v>
      </c>
      <c r="R3608">
        <v>0</v>
      </c>
      <c r="S3608" s="2"/>
    </row>
    <row r="3609" spans="1:19" x14ac:dyDescent="0.3">
      <c r="A3609" s="1">
        <v>31484</v>
      </c>
      <c r="B3609" s="4" t="str">
        <f>TEXT(Airplane_Crashes_and_Fatalities[[#This Row],[Date]],"yyyy")</f>
        <v>1986</v>
      </c>
      <c r="C3609" s="1" t="str">
        <f>TEXT(Airplane_Crashes_and_Fatalities[[#This Row],[Date]],"mmm")</f>
        <v>Mar</v>
      </c>
      <c r="D3609" s="5">
        <f>DAY(Airplane_Crashes_and_Fatalities[[#This Row],[Date]])</f>
        <v>13</v>
      </c>
      <c r="E3609" s="3">
        <v>0.92708333333333326</v>
      </c>
      <c r="F3609" s="2" t="s">
        <v>22888</v>
      </c>
      <c r="G3609" s="2" t="s">
        <v>19956</v>
      </c>
      <c r="H3609" s="2"/>
      <c r="I3609" s="2" t="s">
        <v>12144</v>
      </c>
      <c r="J3609" s="2" t="s">
        <v>19368</v>
      </c>
      <c r="K3609" s="2" t="s">
        <v>12145</v>
      </c>
      <c r="L3609" s="2" t="s">
        <v>10785</v>
      </c>
      <c r="M3609" t="s">
        <v>12146</v>
      </c>
      <c r="N3609">
        <f>Airplane_Crashes_and_Fatalities[[#This Row],[Aboard]]-Airplane_Crashes_and_Fatalities[[#This Row],[Fatalities]]</f>
        <v>6</v>
      </c>
      <c r="O3609">
        <v>110370</v>
      </c>
      <c r="P3609">
        <v>9</v>
      </c>
      <c r="Q3609">
        <v>3</v>
      </c>
      <c r="R3609">
        <v>0</v>
      </c>
      <c r="S3609" s="2" t="s">
        <v>12147</v>
      </c>
    </row>
    <row r="3610" spans="1:19" x14ac:dyDescent="0.3">
      <c r="A3610" s="1">
        <v>31491</v>
      </c>
      <c r="B3610" s="4" t="str">
        <f>TEXT(Airplane_Crashes_and_Fatalities[[#This Row],[Date]],"yyyy")</f>
        <v>1986</v>
      </c>
      <c r="C3610" s="1" t="str">
        <f>TEXT(Airplane_Crashes_and_Fatalities[[#This Row],[Date]],"mmm")</f>
        <v>Mar</v>
      </c>
      <c r="D3610" s="5">
        <f>DAY(Airplane_Crashes_and_Fatalities[[#This Row],[Date]])</f>
        <v>20</v>
      </c>
      <c r="F3610" s="2" t="s">
        <v>22889</v>
      </c>
      <c r="G3610" s="2" t="s">
        <v>20218</v>
      </c>
      <c r="H3610" s="2"/>
      <c r="I3610" s="2" t="s">
        <v>8147</v>
      </c>
      <c r="J3610" s="2"/>
      <c r="K3610" s="2"/>
      <c r="L3610" s="2" t="s">
        <v>10682</v>
      </c>
      <c r="M3610" t="s">
        <v>12148</v>
      </c>
      <c r="N3610">
        <f>Airplane_Crashes_and_Fatalities[[#This Row],[Aboard]]-Airplane_Crashes_and_Fatalities[[#This Row],[Fatalities]]</f>
        <v>14</v>
      </c>
      <c r="O3610" t="s">
        <v>12149</v>
      </c>
      <c r="P3610">
        <v>16</v>
      </c>
      <c r="Q3610">
        <v>2</v>
      </c>
      <c r="R3610">
        <v>0</v>
      </c>
      <c r="S3610" s="2" t="s">
        <v>12150</v>
      </c>
    </row>
    <row r="3611" spans="1:19" x14ac:dyDescent="0.3">
      <c r="A3611" s="1">
        <v>31495</v>
      </c>
      <c r="B3611" s="4" t="str">
        <f>TEXT(Airplane_Crashes_and_Fatalities[[#This Row],[Date]],"yyyy")</f>
        <v>1986</v>
      </c>
      <c r="C3611" s="1" t="str">
        <f>TEXT(Airplane_Crashes_and_Fatalities[[#This Row],[Date]],"mmm")</f>
        <v>Mar</v>
      </c>
      <c r="D3611" s="5">
        <f>DAY(Airplane_Crashes_and_Fatalities[[#This Row],[Date]])</f>
        <v>24</v>
      </c>
      <c r="E3611" s="3">
        <v>0.41319444444444442</v>
      </c>
      <c r="F3611" s="2" t="s">
        <v>22807</v>
      </c>
      <c r="G3611" s="2" t="s">
        <v>20271</v>
      </c>
      <c r="H3611" s="2" t="s">
        <v>19667</v>
      </c>
      <c r="I3611" s="2" t="s">
        <v>12151</v>
      </c>
      <c r="J3611" s="2"/>
      <c r="K3611" s="2" t="s">
        <v>12152</v>
      </c>
      <c r="L3611" s="2" t="s">
        <v>4645</v>
      </c>
      <c r="M3611" t="s">
        <v>12153</v>
      </c>
      <c r="N3611">
        <f>Airplane_Crashes_and_Fatalities[[#This Row],[Aboard]]-Airplane_Crashes_and_Fatalities[[#This Row],[Fatalities]]</f>
        <v>1</v>
      </c>
      <c r="O3611">
        <v>400</v>
      </c>
      <c r="P3611">
        <v>5</v>
      </c>
      <c r="Q3611">
        <v>4</v>
      </c>
      <c r="R3611">
        <v>0</v>
      </c>
      <c r="S3611" s="2" t="s">
        <v>12154</v>
      </c>
    </row>
    <row r="3612" spans="1:19" x14ac:dyDescent="0.3">
      <c r="A3612" s="1">
        <v>31496</v>
      </c>
      <c r="B3612" s="4" t="str">
        <f>TEXT(Airplane_Crashes_and_Fatalities[[#This Row],[Date]],"yyyy")</f>
        <v>1986</v>
      </c>
      <c r="C3612" s="1" t="str">
        <f>TEXT(Airplane_Crashes_and_Fatalities[[#This Row],[Date]],"mmm")</f>
        <v>Mar</v>
      </c>
      <c r="D3612" s="5">
        <f>DAY(Airplane_Crashes_and_Fatalities[[#This Row],[Date]])</f>
        <v>25</v>
      </c>
      <c r="F3612" s="2" t="s">
        <v>22890</v>
      </c>
      <c r="G3612" s="2" t="s">
        <v>22891</v>
      </c>
      <c r="H3612" s="2"/>
      <c r="I3612" s="2" t="s">
        <v>12155</v>
      </c>
      <c r="J3612" s="2"/>
      <c r="K3612" s="2"/>
      <c r="L3612" s="2" t="s">
        <v>12156</v>
      </c>
      <c r="M3612" t="s">
        <v>12157</v>
      </c>
      <c r="N3612">
        <f>Airplane_Crashes_and_Fatalities[[#This Row],[Aboard]]-Airplane_Crashes_and_Fatalities[[#This Row],[Fatalities]]</f>
        <v>0</v>
      </c>
      <c r="O3612">
        <v>1400103</v>
      </c>
      <c r="P3612">
        <v>9</v>
      </c>
      <c r="Q3612">
        <v>9</v>
      </c>
      <c r="R3612">
        <v>0</v>
      </c>
      <c r="S3612" s="2" t="s">
        <v>12158</v>
      </c>
    </row>
    <row r="3613" spans="1:19" x14ac:dyDescent="0.3">
      <c r="A3613" s="1">
        <v>31498</v>
      </c>
      <c r="B3613" s="4" t="str">
        <f>TEXT(Airplane_Crashes_and_Fatalities[[#This Row],[Date]],"yyyy")</f>
        <v>1986</v>
      </c>
      <c r="C3613" s="1" t="str">
        <f>TEXT(Airplane_Crashes_and_Fatalities[[#This Row],[Date]],"mmm")</f>
        <v>Mar</v>
      </c>
      <c r="D3613" s="5">
        <f>DAY(Airplane_Crashes_and_Fatalities[[#This Row],[Date]])</f>
        <v>27</v>
      </c>
      <c r="F3613" s="2" t="s">
        <v>20413</v>
      </c>
      <c r="G3613" s="2" t="s">
        <v>21222</v>
      </c>
      <c r="H3613" s="2"/>
      <c r="I3613" s="2" t="s">
        <v>5541</v>
      </c>
      <c r="J3613" s="2"/>
      <c r="K3613" s="2"/>
      <c r="L3613" s="2" t="s">
        <v>12159</v>
      </c>
      <c r="N3613">
        <f>Airplane_Crashes_and_Fatalities[[#This Row],[Aboard]]-Airplane_Crashes_and_Fatalities[[#This Row],[Fatalities]]</f>
        <v>0</v>
      </c>
      <c r="P3613">
        <v>0</v>
      </c>
      <c r="Q3613">
        <v>0</v>
      </c>
      <c r="R3613">
        <v>35</v>
      </c>
      <c r="S3613" s="2" t="s">
        <v>12160</v>
      </c>
    </row>
    <row r="3614" spans="1:19" x14ac:dyDescent="0.3">
      <c r="A3614" s="1">
        <v>31501</v>
      </c>
      <c r="B3614" s="4" t="str">
        <f>TEXT(Airplane_Crashes_and_Fatalities[[#This Row],[Date]],"yyyy")</f>
        <v>1986</v>
      </c>
      <c r="C3614" s="1" t="str">
        <f>TEXT(Airplane_Crashes_and_Fatalities[[#This Row],[Date]],"mmm")</f>
        <v>Mar</v>
      </c>
      <c r="D3614" s="5">
        <f>DAY(Airplane_Crashes_and_Fatalities[[#This Row],[Date]])</f>
        <v>30</v>
      </c>
      <c r="E3614" s="3">
        <v>0.42708333333333326</v>
      </c>
      <c r="F3614" s="2" t="s">
        <v>22892</v>
      </c>
      <c r="G3614" s="2" t="s">
        <v>22844</v>
      </c>
      <c r="H3614" s="2"/>
      <c r="I3614" s="2" t="s">
        <v>12161</v>
      </c>
      <c r="J3614" s="2"/>
      <c r="K3614" s="2" t="s">
        <v>12162</v>
      </c>
      <c r="L3614" s="2" t="s">
        <v>8169</v>
      </c>
      <c r="M3614">
        <v>42</v>
      </c>
      <c r="N3614">
        <f>Airplane_Crashes_and_Fatalities[[#This Row],[Aboard]]-Airplane_Crashes_and_Fatalities[[#This Row],[Fatalities]]</f>
        <v>5</v>
      </c>
      <c r="P3614">
        <v>54</v>
      </c>
      <c r="Q3614">
        <v>49</v>
      </c>
      <c r="R3614">
        <v>0</v>
      </c>
      <c r="S3614" s="2" t="s">
        <v>12163</v>
      </c>
    </row>
    <row r="3615" spans="1:19" x14ac:dyDescent="0.3">
      <c r="A3615" s="1">
        <v>31502</v>
      </c>
      <c r="B3615" s="4" t="str">
        <f>TEXT(Airplane_Crashes_and_Fatalities[[#This Row],[Date]],"yyyy")</f>
        <v>1986</v>
      </c>
      <c r="C3615" s="1" t="str">
        <f>TEXT(Airplane_Crashes_and_Fatalities[[#This Row],[Date]],"mmm")</f>
        <v>Mar</v>
      </c>
      <c r="D3615" s="5">
        <f>DAY(Airplane_Crashes_and_Fatalities[[#This Row],[Date]])</f>
        <v>31</v>
      </c>
      <c r="E3615" s="3">
        <v>0.38263888888888897</v>
      </c>
      <c r="F3615" s="2" t="s">
        <v>22893</v>
      </c>
      <c r="G3615" s="2" t="s">
        <v>19880</v>
      </c>
      <c r="H3615" s="2"/>
      <c r="I3615" s="2" t="s">
        <v>1053</v>
      </c>
      <c r="J3615" s="2" t="s">
        <v>19369</v>
      </c>
      <c r="K3615" s="2" t="s">
        <v>12164</v>
      </c>
      <c r="L3615" s="2" t="s">
        <v>12165</v>
      </c>
      <c r="M3615" t="s">
        <v>12166</v>
      </c>
      <c r="N3615">
        <f>Airplane_Crashes_and_Fatalities[[#This Row],[Aboard]]-Airplane_Crashes_and_Fatalities[[#This Row],[Fatalities]]</f>
        <v>0</v>
      </c>
      <c r="O3615" t="s">
        <v>12167</v>
      </c>
      <c r="P3615">
        <v>167</v>
      </c>
      <c r="Q3615">
        <v>167</v>
      </c>
      <c r="R3615">
        <v>0</v>
      </c>
      <c r="S3615" s="2" t="s">
        <v>12168</v>
      </c>
    </row>
    <row r="3616" spans="1:19" x14ac:dyDescent="0.3">
      <c r="A3616" s="1">
        <v>31504</v>
      </c>
      <c r="B3616" s="4" t="str">
        <f>TEXT(Airplane_Crashes_and_Fatalities[[#This Row],[Date]],"yyyy")</f>
        <v>1986</v>
      </c>
      <c r="C3616" s="1" t="str">
        <f>TEXT(Airplane_Crashes_and_Fatalities[[#This Row],[Date]],"mmm")</f>
        <v>Apr</v>
      </c>
      <c r="D3616" s="5">
        <f>DAY(Airplane_Crashes_and_Fatalities[[#This Row],[Date]])</f>
        <v>2</v>
      </c>
      <c r="F3616" s="2" t="s">
        <v>22894</v>
      </c>
      <c r="G3616" s="2" t="s">
        <v>19851</v>
      </c>
      <c r="H3616" s="2"/>
      <c r="I3616" s="2" t="s">
        <v>3208</v>
      </c>
      <c r="J3616" s="2" t="s">
        <v>19370</v>
      </c>
      <c r="K3616" s="2" t="s">
        <v>2861</v>
      </c>
      <c r="L3616" s="2" t="s">
        <v>10623</v>
      </c>
      <c r="M3616" t="s">
        <v>12169</v>
      </c>
      <c r="N3616">
        <f>Airplane_Crashes_and_Fatalities[[#This Row],[Aboard]]-Airplane_Crashes_and_Fatalities[[#This Row],[Fatalities]]</f>
        <v>117</v>
      </c>
      <c r="O3616" t="s">
        <v>12170</v>
      </c>
      <c r="P3616">
        <v>121</v>
      </c>
      <c r="Q3616">
        <v>4</v>
      </c>
      <c r="R3616">
        <v>0</v>
      </c>
      <c r="S3616" s="2" t="s">
        <v>12171</v>
      </c>
    </row>
    <row r="3617" spans="1:19" x14ac:dyDescent="0.3">
      <c r="A3617" s="1">
        <v>31504</v>
      </c>
      <c r="B3617" s="4" t="str">
        <f>TEXT(Airplane_Crashes_and_Fatalities[[#This Row],[Date]],"yyyy")</f>
        <v>1986</v>
      </c>
      <c r="C3617" s="1" t="str">
        <f>TEXT(Airplane_Crashes_and_Fatalities[[#This Row],[Date]],"mmm")</f>
        <v>Apr</v>
      </c>
      <c r="D3617" s="5">
        <f>DAY(Airplane_Crashes_and_Fatalities[[#This Row],[Date]])</f>
        <v>2</v>
      </c>
      <c r="F3617" s="2" t="s">
        <v>22895</v>
      </c>
      <c r="G3617" s="2" t="s">
        <v>19863</v>
      </c>
      <c r="H3617" s="2"/>
      <c r="I3617" s="2" t="s">
        <v>1718</v>
      </c>
      <c r="J3617" s="2"/>
      <c r="K3617" s="2"/>
      <c r="L3617" s="2" t="s">
        <v>12172</v>
      </c>
      <c r="M3617" t="s">
        <v>12173</v>
      </c>
      <c r="N3617">
        <f>Airplane_Crashes_and_Fatalities[[#This Row],[Aboard]]-Airplane_Crashes_and_Fatalities[[#This Row],[Fatalities]]</f>
        <v>0</v>
      </c>
      <c r="O3617">
        <v>4161</v>
      </c>
      <c r="P3617">
        <v>11</v>
      </c>
      <c r="Q3617">
        <v>11</v>
      </c>
      <c r="R3617">
        <v>0</v>
      </c>
      <c r="S3617" s="2" t="s">
        <v>12174</v>
      </c>
    </row>
    <row r="3618" spans="1:19" x14ac:dyDescent="0.3">
      <c r="A3618" s="1">
        <v>31529</v>
      </c>
      <c r="B3618" s="4" t="str">
        <f>TEXT(Airplane_Crashes_and_Fatalities[[#This Row],[Date]],"yyyy")</f>
        <v>1986</v>
      </c>
      <c r="C3618" s="1" t="str">
        <f>TEXT(Airplane_Crashes_and_Fatalities[[#This Row],[Date]],"mmm")</f>
        <v>Apr</v>
      </c>
      <c r="D3618" s="5">
        <f>DAY(Airplane_Crashes_and_Fatalities[[#This Row],[Date]])</f>
        <v>27</v>
      </c>
      <c r="E3618" s="3">
        <v>0.35763888888888884</v>
      </c>
      <c r="F3618" s="2" t="s">
        <v>22252</v>
      </c>
      <c r="G3618" s="2" t="s">
        <v>19762</v>
      </c>
      <c r="H3618" s="2"/>
      <c r="I3618" s="2" t="s">
        <v>11147</v>
      </c>
      <c r="J3618" s="2"/>
      <c r="K3618" s="2" t="s">
        <v>12175</v>
      </c>
      <c r="L3618" s="2" t="s">
        <v>8545</v>
      </c>
      <c r="M3618" t="s">
        <v>12176</v>
      </c>
      <c r="N3618">
        <f>Airplane_Crashes_and_Fatalities[[#This Row],[Aboard]]-Airplane_Crashes_and_Fatalities[[#This Row],[Fatalities]]</f>
        <v>0</v>
      </c>
      <c r="O3618">
        <v>780</v>
      </c>
      <c r="P3618">
        <v>13</v>
      </c>
      <c r="Q3618">
        <v>13</v>
      </c>
      <c r="R3618">
        <v>0</v>
      </c>
      <c r="S3618" s="2" t="s">
        <v>12177</v>
      </c>
    </row>
    <row r="3619" spans="1:19" x14ac:dyDescent="0.3">
      <c r="A3619" s="1">
        <v>31533</v>
      </c>
      <c r="B3619" s="4" t="str">
        <f>TEXT(Airplane_Crashes_and_Fatalities[[#This Row],[Date]],"yyyy")</f>
        <v>1986</v>
      </c>
      <c r="C3619" s="1" t="str">
        <f>TEXT(Airplane_Crashes_and_Fatalities[[#This Row],[Date]],"mmm")</f>
        <v>May</v>
      </c>
      <c r="D3619" s="5">
        <f>DAY(Airplane_Crashes_and_Fatalities[[#This Row],[Date]])</f>
        <v>1</v>
      </c>
      <c r="E3619" s="3">
        <v>0.27222222222222214</v>
      </c>
      <c r="F3619" s="2" t="s">
        <v>22896</v>
      </c>
      <c r="G3619" s="2" t="s">
        <v>22263</v>
      </c>
      <c r="H3619" s="2"/>
      <c r="I3619" s="2" t="s">
        <v>12178</v>
      </c>
      <c r="J3619" s="2"/>
      <c r="K3619" s="2" t="s">
        <v>12179</v>
      </c>
      <c r="L3619" s="2" t="s">
        <v>2551</v>
      </c>
      <c r="M3619" t="s">
        <v>12180</v>
      </c>
      <c r="N3619">
        <f>Airplane_Crashes_and_Fatalities[[#This Row],[Aboard]]-Airplane_Crashes_and_Fatalities[[#This Row],[Fatalities]]</f>
        <v>0</v>
      </c>
      <c r="O3619">
        <v>45078</v>
      </c>
      <c r="P3619">
        <v>37</v>
      </c>
      <c r="Q3619">
        <v>37</v>
      </c>
      <c r="R3619">
        <v>0</v>
      </c>
      <c r="S3619" s="2" t="s">
        <v>12181</v>
      </c>
    </row>
    <row r="3620" spans="1:19" x14ac:dyDescent="0.3">
      <c r="A3620" s="1">
        <v>31535</v>
      </c>
      <c r="B3620" s="4" t="str">
        <f>TEXT(Airplane_Crashes_and_Fatalities[[#This Row],[Date]],"yyyy")</f>
        <v>1986</v>
      </c>
      <c r="C3620" s="1" t="str">
        <f>TEXT(Airplane_Crashes_and_Fatalities[[#This Row],[Date]],"mmm")</f>
        <v>May</v>
      </c>
      <c r="D3620" s="5">
        <f>DAY(Airplane_Crashes_and_Fatalities[[#This Row],[Date]])</f>
        <v>3</v>
      </c>
      <c r="F3620" s="2" t="s">
        <v>21932</v>
      </c>
      <c r="G3620" s="2" t="s">
        <v>20630</v>
      </c>
      <c r="H3620" s="2"/>
      <c r="I3620" s="2" t="s">
        <v>11472</v>
      </c>
      <c r="J3620" s="2"/>
      <c r="K3620" s="2"/>
      <c r="L3620" s="2" t="s">
        <v>12182</v>
      </c>
      <c r="N3620">
        <f>Airplane_Crashes_and_Fatalities[[#This Row],[Aboard]]-Airplane_Crashes_and_Fatalities[[#This Row],[Fatalities]]</f>
        <v>0</v>
      </c>
      <c r="P3620">
        <v>22</v>
      </c>
      <c r="Q3620">
        <v>22</v>
      </c>
      <c r="R3620">
        <v>0</v>
      </c>
      <c r="S3620" s="2" t="s">
        <v>12183</v>
      </c>
    </row>
    <row r="3621" spans="1:19" x14ac:dyDescent="0.3">
      <c r="A3621" s="1">
        <v>31535</v>
      </c>
      <c r="B3621" s="4" t="str">
        <f>TEXT(Airplane_Crashes_and_Fatalities[[#This Row],[Date]],"yyyy")</f>
        <v>1986</v>
      </c>
      <c r="C3621" s="1" t="str">
        <f>TEXT(Airplane_Crashes_and_Fatalities[[#This Row],[Date]],"mmm")</f>
        <v>May</v>
      </c>
      <c r="D3621" s="5">
        <f>DAY(Airplane_Crashes_and_Fatalities[[#This Row],[Date]])</f>
        <v>3</v>
      </c>
      <c r="F3621" s="2" t="s">
        <v>22897</v>
      </c>
      <c r="G3621" s="2" t="s">
        <v>20518</v>
      </c>
      <c r="H3621" s="2"/>
      <c r="I3621" s="2" t="s">
        <v>12184</v>
      </c>
      <c r="J3621" s="2"/>
      <c r="K3621" s="2" t="s">
        <v>12185</v>
      </c>
      <c r="L3621" s="2" t="s">
        <v>12186</v>
      </c>
      <c r="M3621" t="s">
        <v>12187</v>
      </c>
      <c r="N3621">
        <f>Airplane_Crashes_and_Fatalities[[#This Row],[Aboard]]-Airplane_Crashes_and_Fatalities[[#This Row],[Fatalities]]</f>
        <v>128</v>
      </c>
      <c r="O3621">
        <v>1061</v>
      </c>
      <c r="P3621">
        <v>150</v>
      </c>
      <c r="Q3621">
        <v>22</v>
      </c>
      <c r="R3621">
        <v>0</v>
      </c>
      <c r="S3621" s="2" t="s">
        <v>12188</v>
      </c>
    </row>
    <row r="3622" spans="1:19" x14ac:dyDescent="0.3">
      <c r="A3622" s="1">
        <v>31549</v>
      </c>
      <c r="B3622" s="4" t="str">
        <f>TEXT(Airplane_Crashes_and_Fatalities[[#This Row],[Date]],"yyyy")</f>
        <v>1986</v>
      </c>
      <c r="C3622" s="1" t="str">
        <f>TEXT(Airplane_Crashes_and_Fatalities[[#This Row],[Date]],"mmm")</f>
        <v>May</v>
      </c>
      <c r="D3622" s="5">
        <f>DAY(Airplane_Crashes_and_Fatalities[[#This Row],[Date]])</f>
        <v>17</v>
      </c>
      <c r="F3622" s="2" t="s">
        <v>22898</v>
      </c>
      <c r="G3622" s="2" t="s">
        <v>22891</v>
      </c>
      <c r="H3622" s="2"/>
      <c r="I3622" s="2" t="s">
        <v>2306</v>
      </c>
      <c r="J3622" s="2"/>
      <c r="K3622" s="2" t="s">
        <v>4055</v>
      </c>
      <c r="L3622" s="2" t="s">
        <v>12189</v>
      </c>
      <c r="M3622" t="s">
        <v>12190</v>
      </c>
      <c r="N3622">
        <f>Airplane_Crashes_and_Fatalities[[#This Row],[Aboard]]-Airplane_Crashes_and_Fatalities[[#This Row],[Fatalities]]</f>
        <v>0</v>
      </c>
      <c r="O3622">
        <v>9321728</v>
      </c>
      <c r="P3622">
        <v>5</v>
      </c>
      <c r="Q3622">
        <v>5</v>
      </c>
      <c r="R3622">
        <v>0</v>
      </c>
      <c r="S3622" s="2" t="s">
        <v>12191</v>
      </c>
    </row>
    <row r="3623" spans="1:19" x14ac:dyDescent="0.3">
      <c r="A3623" s="1">
        <v>31549</v>
      </c>
      <c r="B3623" s="4" t="str">
        <f>TEXT(Airplane_Crashes_and_Fatalities[[#This Row],[Date]],"yyyy")</f>
        <v>1986</v>
      </c>
      <c r="C3623" s="1" t="str">
        <f>TEXT(Airplane_Crashes_and_Fatalities[[#This Row],[Date]],"mmm")</f>
        <v>May</v>
      </c>
      <c r="D3623" s="5">
        <f>DAY(Airplane_Crashes_and_Fatalities[[#This Row],[Date]])</f>
        <v>17</v>
      </c>
      <c r="E3623" s="3">
        <v>0.97916666666666674</v>
      </c>
      <c r="F3623" s="2" t="s">
        <v>19663</v>
      </c>
      <c r="G3623" s="2" t="s">
        <v>19664</v>
      </c>
      <c r="H3623" s="2"/>
      <c r="I3623" s="2" t="s">
        <v>12192</v>
      </c>
      <c r="J3623" s="2"/>
      <c r="K3623" s="2" t="s">
        <v>12193</v>
      </c>
      <c r="L3623" s="2" t="s">
        <v>12194</v>
      </c>
      <c r="M3623" t="s">
        <v>12195</v>
      </c>
      <c r="N3623">
        <f>Airplane_Crashes_and_Fatalities[[#This Row],[Aboard]]-Airplane_Crashes_and_Fatalities[[#This Row],[Fatalities]]</f>
        <v>3</v>
      </c>
      <c r="O3623" t="s">
        <v>12196</v>
      </c>
      <c r="P3623">
        <v>5</v>
      </c>
      <c r="Q3623">
        <v>2</v>
      </c>
      <c r="R3623">
        <v>0</v>
      </c>
      <c r="S3623" s="2" t="s">
        <v>12197</v>
      </c>
    </row>
    <row r="3624" spans="1:19" x14ac:dyDescent="0.3">
      <c r="A3624" s="1">
        <v>31550</v>
      </c>
      <c r="B3624" s="4" t="str">
        <f>TEXT(Airplane_Crashes_and_Fatalities[[#This Row],[Date]],"yyyy")</f>
        <v>1986</v>
      </c>
      <c r="C3624" s="1" t="str">
        <f>TEXT(Airplane_Crashes_and_Fatalities[[#This Row],[Date]],"mmm")</f>
        <v>May</v>
      </c>
      <c r="D3624" s="5">
        <f>DAY(Airplane_Crashes_and_Fatalities[[#This Row],[Date]])</f>
        <v>18</v>
      </c>
      <c r="E3624" s="3">
        <v>0.35416666666666674</v>
      </c>
      <c r="F3624" s="2" t="s">
        <v>22663</v>
      </c>
      <c r="G3624" s="2" t="s">
        <v>22899</v>
      </c>
      <c r="H3624" s="2"/>
      <c r="I3624" s="2" t="s">
        <v>5224</v>
      </c>
      <c r="J3624" s="2"/>
      <c r="K3624" s="2"/>
      <c r="L3624" s="2" t="s">
        <v>12198</v>
      </c>
      <c r="M3624">
        <v>19</v>
      </c>
      <c r="N3624">
        <f>Airplane_Crashes_and_Fatalities[[#This Row],[Aboard]]-Airplane_Crashes_and_Fatalities[[#This Row],[Fatalities]]</f>
        <v>0</v>
      </c>
      <c r="O3624">
        <v>19</v>
      </c>
      <c r="P3624">
        <v>19</v>
      </c>
      <c r="Q3624">
        <v>19</v>
      </c>
      <c r="R3624">
        <v>0</v>
      </c>
      <c r="S3624" s="2" t="s">
        <v>12199</v>
      </c>
    </row>
    <row r="3625" spans="1:19" x14ac:dyDescent="0.3">
      <c r="A3625" s="1">
        <v>31556</v>
      </c>
      <c r="B3625" s="4" t="str">
        <f>TEXT(Airplane_Crashes_and_Fatalities[[#This Row],[Date]],"yyyy")</f>
        <v>1986</v>
      </c>
      <c r="C3625" s="1" t="str">
        <f>TEXT(Airplane_Crashes_and_Fatalities[[#This Row],[Date]],"mmm")</f>
        <v>May</v>
      </c>
      <c r="D3625" s="5">
        <f>DAY(Airplane_Crashes_and_Fatalities[[#This Row],[Date]])</f>
        <v>24</v>
      </c>
      <c r="F3625" s="2" t="s">
        <v>19889</v>
      </c>
      <c r="G3625" s="2" t="s">
        <v>19890</v>
      </c>
      <c r="H3625" s="2"/>
      <c r="I3625" s="2" t="s">
        <v>12200</v>
      </c>
      <c r="J3625" s="2"/>
      <c r="K3625" s="2"/>
      <c r="L3625" s="2" t="s">
        <v>1625</v>
      </c>
      <c r="N3625">
        <f>Airplane_Crashes_and_Fatalities[[#This Row],[Aboard]]-Airplane_Crashes_and_Fatalities[[#This Row],[Fatalities]]</f>
        <v>0</v>
      </c>
      <c r="P3625">
        <v>13</v>
      </c>
      <c r="Q3625">
        <v>13</v>
      </c>
      <c r="R3625">
        <v>0</v>
      </c>
      <c r="S3625" s="2" t="s">
        <v>12201</v>
      </c>
    </row>
    <row r="3626" spans="1:19" x14ac:dyDescent="0.3">
      <c r="A3626" s="1">
        <v>31573</v>
      </c>
      <c r="B3626" s="4" t="str">
        <f>TEXT(Airplane_Crashes_and_Fatalities[[#This Row],[Date]],"yyyy")</f>
        <v>1986</v>
      </c>
      <c r="C3626" s="1" t="str">
        <f>TEXT(Airplane_Crashes_and_Fatalities[[#This Row],[Date]],"mmm")</f>
        <v>Jun</v>
      </c>
      <c r="D3626" s="5">
        <f>DAY(Airplane_Crashes_and_Fatalities[[#This Row],[Date]])</f>
        <v>10</v>
      </c>
      <c r="F3626" s="2" t="s">
        <v>21064</v>
      </c>
      <c r="G3626" s="2" t="s">
        <v>20042</v>
      </c>
      <c r="H3626" s="2"/>
      <c r="I3626" s="2" t="s">
        <v>8251</v>
      </c>
      <c r="J3626" s="2"/>
      <c r="K3626" s="2" t="s">
        <v>12202</v>
      </c>
      <c r="L3626" s="2" t="s">
        <v>7943</v>
      </c>
      <c r="M3626" t="s">
        <v>12203</v>
      </c>
      <c r="N3626">
        <f>Airplane_Crashes_and_Fatalities[[#This Row],[Aboard]]-Airplane_Crashes_and_Fatalities[[#This Row],[Fatalities]]</f>
        <v>3</v>
      </c>
      <c r="O3626">
        <v>10659</v>
      </c>
      <c r="P3626">
        <v>26</v>
      </c>
      <c r="Q3626">
        <v>23</v>
      </c>
      <c r="R3626">
        <v>0</v>
      </c>
      <c r="S3626" s="2" t="s">
        <v>12204</v>
      </c>
    </row>
    <row r="3627" spans="1:19" x14ac:dyDescent="0.3">
      <c r="A3627" s="1">
        <v>31575</v>
      </c>
      <c r="B3627" s="4" t="str">
        <f>TEXT(Airplane_Crashes_and_Fatalities[[#This Row],[Date]],"yyyy")</f>
        <v>1986</v>
      </c>
      <c r="C3627" s="1" t="str">
        <f>TEXT(Airplane_Crashes_and_Fatalities[[#This Row],[Date]],"mmm")</f>
        <v>Jun</v>
      </c>
      <c r="D3627" s="5">
        <f>DAY(Airplane_Crashes_and_Fatalities[[#This Row],[Date]])</f>
        <v>12</v>
      </c>
      <c r="E3627" s="3">
        <v>0.64027777777777772</v>
      </c>
      <c r="F3627" s="2" t="s">
        <v>22900</v>
      </c>
      <c r="G3627" s="2" t="s">
        <v>22901</v>
      </c>
      <c r="H3627" s="2"/>
      <c r="I3627" s="2" t="s">
        <v>12205</v>
      </c>
      <c r="J3627" s="2" t="s">
        <v>19371</v>
      </c>
      <c r="K3627" s="2" t="s">
        <v>12206</v>
      </c>
      <c r="L3627" s="2" t="s">
        <v>8545</v>
      </c>
      <c r="M3627" t="s">
        <v>12207</v>
      </c>
      <c r="N3627">
        <f>Airplane_Crashes_and_Fatalities[[#This Row],[Aboard]]-Airplane_Crashes_and_Fatalities[[#This Row],[Fatalities]]</f>
        <v>15</v>
      </c>
      <c r="O3627">
        <v>635</v>
      </c>
      <c r="P3627">
        <v>16</v>
      </c>
      <c r="Q3627">
        <v>1</v>
      </c>
      <c r="R3627">
        <v>0</v>
      </c>
      <c r="S3627" s="2" t="s">
        <v>12208</v>
      </c>
    </row>
    <row r="3628" spans="1:19" x14ac:dyDescent="0.3">
      <c r="A3628" s="1">
        <v>31580</v>
      </c>
      <c r="B3628" s="4" t="str">
        <f>TEXT(Airplane_Crashes_and_Fatalities[[#This Row],[Date]],"yyyy")</f>
        <v>1986</v>
      </c>
      <c r="C3628" s="1" t="str">
        <f>TEXT(Airplane_Crashes_and_Fatalities[[#This Row],[Date]],"mmm")</f>
        <v>Jun</v>
      </c>
      <c r="D3628" s="5">
        <f>DAY(Airplane_Crashes_and_Fatalities[[#This Row],[Date]])</f>
        <v>17</v>
      </c>
      <c r="F3628" s="2" t="s">
        <v>22902</v>
      </c>
      <c r="G3628" s="2" t="s">
        <v>20134</v>
      </c>
      <c r="H3628" s="2"/>
      <c r="I3628" s="2" t="s">
        <v>1718</v>
      </c>
      <c r="J3628" s="2"/>
      <c r="K3628" s="2"/>
      <c r="L3628" s="2" t="s">
        <v>4760</v>
      </c>
      <c r="M3628" t="s">
        <v>12209</v>
      </c>
      <c r="N3628">
        <f>Airplane_Crashes_and_Fatalities[[#This Row],[Aboard]]-Airplane_Crashes_and_Fatalities[[#This Row],[Fatalities]]</f>
        <v>0</v>
      </c>
      <c r="O3628" t="s">
        <v>12210</v>
      </c>
      <c r="P3628">
        <v>4</v>
      </c>
      <c r="Q3628">
        <v>4</v>
      </c>
      <c r="R3628">
        <v>0</v>
      </c>
      <c r="S3628" s="2" t="s">
        <v>12211</v>
      </c>
    </row>
    <row r="3629" spans="1:19" x14ac:dyDescent="0.3">
      <c r="A3629" s="1">
        <v>31581</v>
      </c>
      <c r="B3629" s="4" t="str">
        <f>TEXT(Airplane_Crashes_and_Fatalities[[#This Row],[Date]],"yyyy")</f>
        <v>1986</v>
      </c>
      <c r="C3629" s="1" t="str">
        <f>TEXT(Airplane_Crashes_and_Fatalities[[#This Row],[Date]],"mmm")</f>
        <v>Jun</v>
      </c>
      <c r="D3629" s="5">
        <f>DAY(Airplane_Crashes_and_Fatalities[[#This Row],[Date]])</f>
        <v>18</v>
      </c>
      <c r="E3629" s="3">
        <v>0.3979166666666667</v>
      </c>
      <c r="F3629" s="2" t="s">
        <v>21078</v>
      </c>
      <c r="G3629" s="2" t="s">
        <v>20827</v>
      </c>
      <c r="H3629" s="2"/>
      <c r="I3629" s="2" t="s">
        <v>12212</v>
      </c>
      <c r="J3629" s="2" t="s">
        <v>19372</v>
      </c>
      <c r="K3629" s="2" t="s">
        <v>12213</v>
      </c>
      <c r="L3629" s="2" t="s">
        <v>12214</v>
      </c>
      <c r="M3629" t="s">
        <v>12215</v>
      </c>
      <c r="N3629">
        <f>Airplane_Crashes_and_Fatalities[[#This Row],[Aboard]]-Airplane_Crashes_and_Fatalities[[#This Row],[Fatalities]]</f>
        <v>0</v>
      </c>
      <c r="O3629" t="s">
        <v>12216</v>
      </c>
      <c r="P3629">
        <v>25</v>
      </c>
      <c r="Q3629">
        <v>25</v>
      </c>
      <c r="R3629">
        <v>0</v>
      </c>
      <c r="S3629" s="2" t="s">
        <v>12217</v>
      </c>
    </row>
    <row r="3630" spans="1:19" x14ac:dyDescent="0.3">
      <c r="A3630" s="1">
        <v>31585</v>
      </c>
      <c r="B3630" s="4" t="str">
        <f>TEXT(Airplane_Crashes_and_Fatalities[[#This Row],[Date]],"yyyy")</f>
        <v>1986</v>
      </c>
      <c r="C3630" s="1" t="str">
        <f>TEXT(Airplane_Crashes_and_Fatalities[[#This Row],[Date]],"mmm")</f>
        <v>Jun</v>
      </c>
      <c r="D3630" s="5">
        <f>DAY(Airplane_Crashes_and_Fatalities[[#This Row],[Date]])</f>
        <v>22</v>
      </c>
      <c r="E3630" s="3">
        <v>0.89930555555555558</v>
      </c>
      <c r="F3630" s="2" t="s">
        <v>22903</v>
      </c>
      <c r="G3630" s="2" t="s">
        <v>21539</v>
      </c>
      <c r="H3630" s="2"/>
      <c r="I3630" s="2" t="s">
        <v>2306</v>
      </c>
      <c r="J3630" s="2"/>
      <c r="K3630" s="2" t="s">
        <v>12218</v>
      </c>
      <c r="L3630" s="2" t="s">
        <v>8001</v>
      </c>
      <c r="M3630" t="s">
        <v>12219</v>
      </c>
      <c r="N3630">
        <f>Airplane_Crashes_and_Fatalities[[#This Row],[Aboard]]-Airplane_Crashes_and_Fatalities[[#This Row],[Fatalities]]</f>
        <v>58</v>
      </c>
      <c r="O3630">
        <v>60955</v>
      </c>
      <c r="P3630">
        <v>59</v>
      </c>
      <c r="Q3630">
        <v>1</v>
      </c>
      <c r="R3630">
        <v>0</v>
      </c>
      <c r="S3630" s="2" t="s">
        <v>12220</v>
      </c>
    </row>
    <row r="3631" spans="1:19" x14ac:dyDescent="0.3">
      <c r="A3631" s="1">
        <v>31595</v>
      </c>
      <c r="B3631" s="4" t="str">
        <f>TEXT(Airplane_Crashes_and_Fatalities[[#This Row],[Date]],"yyyy")</f>
        <v>1986</v>
      </c>
      <c r="C3631" s="1" t="str">
        <f>TEXT(Airplane_Crashes_and_Fatalities[[#This Row],[Date]],"mmm")</f>
        <v>Jul</v>
      </c>
      <c r="D3631" s="5">
        <f>DAY(Airplane_Crashes_and_Fatalities[[#This Row],[Date]])</f>
        <v>2</v>
      </c>
      <c r="E3631" s="3">
        <v>0.43541666666666656</v>
      </c>
      <c r="F3631" s="2" t="s">
        <v>22904</v>
      </c>
      <c r="G3631" s="2" t="s">
        <v>19866</v>
      </c>
      <c r="H3631" s="2"/>
      <c r="I3631" s="2" t="s">
        <v>2306</v>
      </c>
      <c r="J3631" s="2"/>
      <c r="K3631" s="2"/>
      <c r="L3631" s="2" t="s">
        <v>8001</v>
      </c>
      <c r="M3631" t="s">
        <v>12221</v>
      </c>
      <c r="N3631">
        <f>Airplane_Crashes_and_Fatalities[[#This Row],[Aboard]]-Airplane_Crashes_and_Fatalities[[#This Row],[Fatalities]]</f>
        <v>40</v>
      </c>
      <c r="O3631">
        <v>60482</v>
      </c>
      <c r="P3631">
        <v>94</v>
      </c>
      <c r="Q3631">
        <v>54</v>
      </c>
      <c r="R3631">
        <v>0</v>
      </c>
      <c r="S3631" s="2" t="s">
        <v>12222</v>
      </c>
    </row>
    <row r="3632" spans="1:19" x14ac:dyDescent="0.3">
      <c r="A3632" s="1">
        <v>31603</v>
      </c>
      <c r="B3632" s="4" t="str">
        <f>TEXT(Airplane_Crashes_and_Fatalities[[#This Row],[Date]],"yyyy")</f>
        <v>1986</v>
      </c>
      <c r="C3632" s="1" t="str">
        <f>TEXT(Airplane_Crashes_and_Fatalities[[#This Row],[Date]],"mmm")</f>
        <v>Jul</v>
      </c>
      <c r="D3632" s="5">
        <f>DAY(Airplane_Crashes_and_Fatalities[[#This Row],[Date]])</f>
        <v>10</v>
      </c>
      <c r="F3632" s="2" t="s">
        <v>22905</v>
      </c>
      <c r="G3632" s="2" t="s">
        <v>22844</v>
      </c>
      <c r="H3632" s="2"/>
      <c r="I3632" s="2" t="s">
        <v>12223</v>
      </c>
      <c r="J3632" s="2"/>
      <c r="K3632" s="2"/>
      <c r="L3632" s="2" t="s">
        <v>1785</v>
      </c>
      <c r="M3632">
        <v>7312</v>
      </c>
      <c r="N3632">
        <f>Airplane_Crashes_and_Fatalities[[#This Row],[Aboard]]-Airplane_Crashes_and_Fatalities[[#This Row],[Fatalities]]</f>
        <v>0</v>
      </c>
      <c r="O3632">
        <v>9492</v>
      </c>
      <c r="P3632">
        <v>17</v>
      </c>
      <c r="Q3632">
        <v>17</v>
      </c>
      <c r="R3632">
        <v>0</v>
      </c>
      <c r="S3632" s="2" t="s">
        <v>1531</v>
      </c>
    </row>
    <row r="3633" spans="1:19" x14ac:dyDescent="0.3">
      <c r="A3633" s="1">
        <v>31619</v>
      </c>
      <c r="B3633" s="4" t="str">
        <f>TEXT(Airplane_Crashes_and_Fatalities[[#This Row],[Date]],"yyyy")</f>
        <v>1986</v>
      </c>
      <c r="C3633" s="1" t="str">
        <f>TEXT(Airplane_Crashes_and_Fatalities[[#This Row],[Date]],"mmm")</f>
        <v>Jul</v>
      </c>
      <c r="D3633" s="5">
        <f>DAY(Airplane_Crashes_and_Fatalities[[#This Row],[Date]])</f>
        <v>26</v>
      </c>
      <c r="E3633" s="3">
        <v>0.73958333333333326</v>
      </c>
      <c r="F3633" s="2" t="s">
        <v>22906</v>
      </c>
      <c r="G3633" s="2" t="s">
        <v>19729</v>
      </c>
      <c r="H3633" s="2"/>
      <c r="I3633" s="2" t="s">
        <v>6206</v>
      </c>
      <c r="J3633" s="2"/>
      <c r="K3633" s="2" t="s">
        <v>12224</v>
      </c>
      <c r="L3633" s="2" t="s">
        <v>11360</v>
      </c>
      <c r="M3633" t="s">
        <v>12225</v>
      </c>
      <c r="N3633">
        <f>Airplane_Crashes_and_Fatalities[[#This Row],[Aboard]]-Airplane_Crashes_and_Fatalities[[#This Row],[Fatalities]]</f>
        <v>3</v>
      </c>
      <c r="O3633">
        <v>32186</v>
      </c>
      <c r="P3633">
        <v>6</v>
      </c>
      <c r="Q3633">
        <v>3</v>
      </c>
      <c r="R3633">
        <v>0</v>
      </c>
      <c r="S3633" s="2" t="s">
        <v>12226</v>
      </c>
    </row>
    <row r="3634" spans="1:19" x14ac:dyDescent="0.3">
      <c r="A3634" s="1">
        <v>31628</v>
      </c>
      <c r="B3634" s="4" t="str">
        <f>TEXT(Airplane_Crashes_and_Fatalities[[#This Row],[Date]],"yyyy")</f>
        <v>1986</v>
      </c>
      <c r="C3634" s="1" t="str">
        <f>TEXT(Airplane_Crashes_and_Fatalities[[#This Row],[Date]],"mmm")</f>
        <v>Aug</v>
      </c>
      <c r="D3634" s="5">
        <f>DAY(Airplane_Crashes_and_Fatalities[[#This Row],[Date]])</f>
        <v>4</v>
      </c>
      <c r="E3634" s="3">
        <v>1.5972222222222276E-2</v>
      </c>
      <c r="F3634" s="2" t="s">
        <v>22907</v>
      </c>
      <c r="G3634" s="2" t="s">
        <v>22908</v>
      </c>
      <c r="H3634" s="2"/>
      <c r="I3634" s="2" t="s">
        <v>12227</v>
      </c>
      <c r="J3634" s="2"/>
      <c r="K3634" s="2" t="s">
        <v>12228</v>
      </c>
      <c r="L3634" s="2" t="s">
        <v>8545</v>
      </c>
      <c r="M3634" t="s">
        <v>12229</v>
      </c>
      <c r="N3634">
        <f>Airplane_Crashes_and_Fatalities[[#This Row],[Aboard]]-Airplane_Crashes_and_Fatalities[[#This Row],[Fatalities]]</f>
        <v>0</v>
      </c>
      <c r="O3634">
        <v>785</v>
      </c>
      <c r="P3634">
        <v>13</v>
      </c>
      <c r="Q3634">
        <v>13</v>
      </c>
      <c r="R3634">
        <v>0</v>
      </c>
      <c r="S3634" s="2" t="s">
        <v>3767</v>
      </c>
    </row>
    <row r="3635" spans="1:19" x14ac:dyDescent="0.3">
      <c r="A3635" s="1">
        <v>31638</v>
      </c>
      <c r="B3635" s="4" t="str">
        <f>TEXT(Airplane_Crashes_and_Fatalities[[#This Row],[Date]],"yyyy")</f>
        <v>1986</v>
      </c>
      <c r="C3635" s="1" t="str">
        <f>TEXT(Airplane_Crashes_and_Fatalities[[#This Row],[Date]],"mmm")</f>
        <v>Aug</v>
      </c>
      <c r="D3635" s="5">
        <f>DAY(Airplane_Crashes_and_Fatalities[[#This Row],[Date]])</f>
        <v>14</v>
      </c>
      <c r="E3635" s="3">
        <v>0.47916666666666674</v>
      </c>
      <c r="F3635" s="2" t="s">
        <v>22909</v>
      </c>
      <c r="G3635" s="2" t="s">
        <v>20052</v>
      </c>
      <c r="H3635" s="2"/>
      <c r="I3635" s="2" t="s">
        <v>9869</v>
      </c>
      <c r="J3635" s="2"/>
      <c r="K3635" s="2" t="s">
        <v>12230</v>
      </c>
      <c r="L3635" s="2" t="s">
        <v>12231</v>
      </c>
      <c r="M3635">
        <v>556</v>
      </c>
      <c r="N3635">
        <f>Airplane_Crashes_and_Fatalities[[#This Row],[Aboard]]-Airplane_Crashes_and_Fatalities[[#This Row],[Fatalities]]</f>
        <v>0</v>
      </c>
      <c r="O3635">
        <v>3194</v>
      </c>
      <c r="P3635">
        <v>59</v>
      </c>
      <c r="Q3635">
        <v>59</v>
      </c>
      <c r="R3635">
        <v>0</v>
      </c>
      <c r="S3635" s="2" t="s">
        <v>12232</v>
      </c>
    </row>
    <row r="3636" spans="1:19" x14ac:dyDescent="0.3">
      <c r="A3636" s="1">
        <v>31640</v>
      </c>
      <c r="B3636" s="4" t="str">
        <f>TEXT(Airplane_Crashes_and_Fatalities[[#This Row],[Date]],"yyyy")</f>
        <v>1986</v>
      </c>
      <c r="C3636" s="1" t="str">
        <f>TEXT(Airplane_Crashes_and_Fatalities[[#This Row],[Date]],"mmm")</f>
        <v>Aug</v>
      </c>
      <c r="D3636" s="5">
        <f>DAY(Airplane_Crashes_and_Fatalities[[#This Row],[Date]])</f>
        <v>16</v>
      </c>
      <c r="E3636" s="3">
        <v>0.4375</v>
      </c>
      <c r="F3636" s="2" t="s">
        <v>22910</v>
      </c>
      <c r="G3636" s="2" t="s">
        <v>20132</v>
      </c>
      <c r="H3636" s="2"/>
      <c r="I3636" s="2" t="s">
        <v>8015</v>
      </c>
      <c r="J3636" s="2"/>
      <c r="K3636" s="2" t="s">
        <v>12233</v>
      </c>
      <c r="L3636" s="2" t="s">
        <v>7752</v>
      </c>
      <c r="M3636" t="s">
        <v>12234</v>
      </c>
      <c r="N3636">
        <f>Airplane_Crashes_and_Fatalities[[#This Row],[Aboard]]-Airplane_Crashes_and_Fatalities[[#This Row],[Fatalities]]</f>
        <v>0</v>
      </c>
      <c r="O3636">
        <v>10277</v>
      </c>
      <c r="P3636">
        <v>60</v>
      </c>
      <c r="Q3636">
        <v>60</v>
      </c>
      <c r="R3636">
        <v>0</v>
      </c>
      <c r="S3636" s="2" t="s">
        <v>12235</v>
      </c>
    </row>
    <row r="3637" spans="1:19" x14ac:dyDescent="0.3">
      <c r="A3637" s="1">
        <v>31645</v>
      </c>
      <c r="B3637" s="4" t="str">
        <f>TEXT(Airplane_Crashes_and_Fatalities[[#This Row],[Date]],"yyyy")</f>
        <v>1986</v>
      </c>
      <c r="C3637" s="1" t="str">
        <f>TEXT(Airplane_Crashes_and_Fatalities[[#This Row],[Date]],"mmm")</f>
        <v>Aug</v>
      </c>
      <c r="D3637" s="5">
        <f>DAY(Airplane_Crashes_and_Fatalities[[#This Row],[Date]])</f>
        <v>21</v>
      </c>
      <c r="E3637" s="3">
        <v>0.42708333333333326</v>
      </c>
      <c r="F3637" s="2" t="s">
        <v>22911</v>
      </c>
      <c r="G3637" s="2" t="s">
        <v>19789</v>
      </c>
      <c r="H3637" s="2"/>
      <c r="I3637" s="2" t="s">
        <v>6206</v>
      </c>
      <c r="J3637" s="2"/>
      <c r="K3637" s="2" t="s">
        <v>12236</v>
      </c>
      <c r="L3637" s="2" t="s">
        <v>10124</v>
      </c>
      <c r="M3637" t="s">
        <v>12237</v>
      </c>
      <c r="N3637">
        <f>Airplane_Crashes_and_Fatalities[[#This Row],[Aboard]]-Airplane_Crashes_and_Fatalities[[#This Row],[Fatalities]]</f>
        <v>0</v>
      </c>
      <c r="O3637">
        <v>20700603</v>
      </c>
      <c r="P3637">
        <v>6</v>
      </c>
      <c r="Q3637">
        <v>6</v>
      </c>
      <c r="R3637">
        <v>0</v>
      </c>
      <c r="S3637" s="2" t="s">
        <v>12238</v>
      </c>
    </row>
    <row r="3638" spans="1:19" x14ac:dyDescent="0.3">
      <c r="A3638" s="1">
        <v>31652</v>
      </c>
      <c r="B3638" s="4" t="str">
        <f>TEXT(Airplane_Crashes_and_Fatalities[[#This Row],[Date]],"yyyy")</f>
        <v>1986</v>
      </c>
      <c r="C3638" s="1" t="str">
        <f>TEXT(Airplane_Crashes_and_Fatalities[[#This Row],[Date]],"mmm")</f>
        <v>Aug</v>
      </c>
      <c r="D3638" s="5">
        <f>DAY(Airplane_Crashes_and_Fatalities[[#This Row],[Date]])</f>
        <v>28</v>
      </c>
      <c r="E3638" s="3">
        <v>0.96736111111111112</v>
      </c>
      <c r="F3638" s="2" t="s">
        <v>22912</v>
      </c>
      <c r="G3638" s="2" t="s">
        <v>19714</v>
      </c>
      <c r="H3638" s="2"/>
      <c r="I3638" s="2" t="s">
        <v>12239</v>
      </c>
      <c r="J3638" s="2"/>
      <c r="K3638" s="2" t="s">
        <v>12240</v>
      </c>
      <c r="L3638" s="2" t="s">
        <v>10673</v>
      </c>
      <c r="M3638" t="s">
        <v>12241</v>
      </c>
      <c r="N3638">
        <f>Airplane_Crashes_and_Fatalities[[#This Row],[Aboard]]-Airplane_Crashes_and_Fatalities[[#This Row],[Fatalities]]</f>
        <v>0</v>
      </c>
      <c r="O3638">
        <v>4410201</v>
      </c>
      <c r="P3638">
        <v>7</v>
      </c>
      <c r="Q3638">
        <v>7</v>
      </c>
      <c r="R3638">
        <v>0</v>
      </c>
      <c r="S3638" s="2" t="s">
        <v>12242</v>
      </c>
    </row>
    <row r="3639" spans="1:19" x14ac:dyDescent="0.3">
      <c r="A3639" s="1">
        <v>31652</v>
      </c>
      <c r="B3639" s="4" t="str">
        <f>TEXT(Airplane_Crashes_and_Fatalities[[#This Row],[Date]],"yyyy")</f>
        <v>1986</v>
      </c>
      <c r="C3639" s="1" t="str">
        <f>TEXT(Airplane_Crashes_and_Fatalities[[#This Row],[Date]],"mmm")</f>
        <v>Aug</v>
      </c>
      <c r="D3639" s="5">
        <f>DAY(Airplane_Crashes_and_Fatalities[[#This Row],[Date]])</f>
        <v>28</v>
      </c>
      <c r="E3639" s="3">
        <v>0.28680555555555554</v>
      </c>
      <c r="F3639" s="2" t="s">
        <v>22913</v>
      </c>
      <c r="G3639" s="2" t="s">
        <v>19979</v>
      </c>
      <c r="H3639" s="2"/>
      <c r="I3639" s="2" t="s">
        <v>12243</v>
      </c>
      <c r="J3639" s="2"/>
      <c r="K3639" s="2" t="s">
        <v>12244</v>
      </c>
      <c r="L3639" s="2" t="s">
        <v>12245</v>
      </c>
      <c r="M3639" t="s">
        <v>12246</v>
      </c>
      <c r="N3639">
        <f>Airplane_Crashes_and_Fatalities[[#This Row],[Aboard]]-Airplane_Crashes_and_Fatalities[[#This Row],[Fatalities]]</f>
        <v>0</v>
      </c>
      <c r="O3639">
        <v>2596</v>
      </c>
      <c r="P3639">
        <v>2</v>
      </c>
      <c r="Q3639">
        <v>2</v>
      </c>
      <c r="R3639">
        <v>0</v>
      </c>
      <c r="S3639" s="2" t="s">
        <v>12247</v>
      </c>
    </row>
    <row r="3640" spans="1:19" x14ac:dyDescent="0.3">
      <c r="A3640" s="1">
        <v>31655</v>
      </c>
      <c r="B3640" s="4" t="str">
        <f>TEXT(Airplane_Crashes_and_Fatalities[[#This Row],[Date]],"yyyy")</f>
        <v>1986</v>
      </c>
      <c r="C3640" s="1" t="str">
        <f>TEXT(Airplane_Crashes_and_Fatalities[[#This Row],[Date]],"mmm")</f>
        <v>Aug</v>
      </c>
      <c r="D3640" s="5">
        <f>DAY(Airplane_Crashes_and_Fatalities[[#This Row],[Date]])</f>
        <v>31</v>
      </c>
      <c r="E3640" s="3">
        <v>0.49444444444444446</v>
      </c>
      <c r="F3640" s="2" t="s">
        <v>22914</v>
      </c>
      <c r="G3640" s="2" t="s">
        <v>19729</v>
      </c>
      <c r="H3640" s="2"/>
      <c r="I3640" s="2" t="s">
        <v>12248</v>
      </c>
      <c r="J3640" s="2" t="s">
        <v>19373</v>
      </c>
      <c r="K3640" s="2" t="s">
        <v>12249</v>
      </c>
      <c r="L3640" s="2" t="s">
        <v>12250</v>
      </c>
      <c r="M3640" t="s">
        <v>12251</v>
      </c>
      <c r="N3640">
        <f>Airplane_Crashes_and_Fatalities[[#This Row],[Aboard]]-Airplane_Crashes_and_Fatalities[[#This Row],[Fatalities]]</f>
        <v>0</v>
      </c>
      <c r="O3640" t="s">
        <v>12252</v>
      </c>
      <c r="P3640">
        <v>67</v>
      </c>
      <c r="Q3640">
        <v>67</v>
      </c>
      <c r="R3640">
        <v>15</v>
      </c>
      <c r="S3640" s="2" t="s">
        <v>12253</v>
      </c>
    </row>
    <row r="3641" spans="1:19" x14ac:dyDescent="0.3">
      <c r="A3641" s="1">
        <v>31658</v>
      </c>
      <c r="B3641" s="4" t="str">
        <f>TEXT(Airplane_Crashes_and_Fatalities[[#This Row],[Date]],"yyyy")</f>
        <v>1986</v>
      </c>
      <c r="C3641" s="1" t="str">
        <f>TEXT(Airplane_Crashes_and_Fatalities[[#This Row],[Date]],"mmm")</f>
        <v>Sep</v>
      </c>
      <c r="D3641" s="5">
        <f>DAY(Airplane_Crashes_and_Fatalities[[#This Row],[Date]])</f>
        <v>3</v>
      </c>
      <c r="E3641" s="3">
        <v>0.65625</v>
      </c>
      <c r="F3641" s="2" t="s">
        <v>22915</v>
      </c>
      <c r="G3641" s="2" t="s">
        <v>22916</v>
      </c>
      <c r="H3641" s="2" t="s">
        <v>19724</v>
      </c>
      <c r="I3641" s="2" t="s">
        <v>12254</v>
      </c>
      <c r="J3641" s="2" t="s">
        <v>21</v>
      </c>
      <c r="K3641" s="2" t="s">
        <v>12255</v>
      </c>
      <c r="L3641" s="2" t="s">
        <v>3722</v>
      </c>
      <c r="M3641" t="s">
        <v>12256</v>
      </c>
      <c r="N3641">
        <f>Airplane_Crashes_and_Fatalities[[#This Row],[Aboard]]-Airplane_Crashes_and_Fatalities[[#This Row],[Fatalities]]</f>
        <v>0</v>
      </c>
      <c r="O3641" t="s">
        <v>12257</v>
      </c>
      <c r="P3641">
        <v>6</v>
      </c>
      <c r="Q3641">
        <v>6</v>
      </c>
      <c r="R3641">
        <v>0</v>
      </c>
      <c r="S3641" s="2" t="s">
        <v>12258</v>
      </c>
    </row>
    <row r="3642" spans="1:19" x14ac:dyDescent="0.3">
      <c r="A3642" s="1">
        <v>31660</v>
      </c>
      <c r="B3642" s="4" t="str">
        <f>TEXT(Airplane_Crashes_and_Fatalities[[#This Row],[Date]],"yyyy")</f>
        <v>1986</v>
      </c>
      <c r="C3642" s="1" t="str">
        <f>TEXT(Airplane_Crashes_and_Fatalities[[#This Row],[Date]],"mmm")</f>
        <v>Sep</v>
      </c>
      <c r="D3642" s="5">
        <f>DAY(Airplane_Crashes_and_Fatalities[[#This Row],[Date]])</f>
        <v>5</v>
      </c>
      <c r="E3642" s="3">
        <v>0.25</v>
      </c>
      <c r="F3642" s="2" t="s">
        <v>20609</v>
      </c>
      <c r="G3642" s="2" t="s">
        <v>20610</v>
      </c>
      <c r="H3642" s="2"/>
      <c r="I3642" s="2" t="s">
        <v>1213</v>
      </c>
      <c r="J3642" s="2" t="s">
        <v>19374</v>
      </c>
      <c r="K3642" s="2" t="s">
        <v>12259</v>
      </c>
      <c r="L3642" s="2" t="s">
        <v>8066</v>
      </c>
      <c r="M3642" t="s">
        <v>12260</v>
      </c>
      <c r="N3642">
        <f>Airplane_Crashes_and_Fatalities[[#This Row],[Aboard]]-Airplane_Crashes_and_Fatalities[[#This Row],[Fatalities]]</f>
        <v>368</v>
      </c>
      <c r="O3642" t="s">
        <v>12261</v>
      </c>
      <c r="P3642">
        <v>384</v>
      </c>
      <c r="Q3642">
        <v>16</v>
      </c>
      <c r="R3642">
        <v>1</v>
      </c>
      <c r="S3642" s="2" t="s">
        <v>12262</v>
      </c>
    </row>
    <row r="3643" spans="1:19" x14ac:dyDescent="0.3">
      <c r="A3643" s="1">
        <v>31664</v>
      </c>
      <c r="B3643" s="4" t="str">
        <f>TEXT(Airplane_Crashes_and_Fatalities[[#This Row],[Date]],"yyyy")</f>
        <v>1986</v>
      </c>
      <c r="C3643" s="1" t="str">
        <f>TEXT(Airplane_Crashes_and_Fatalities[[#This Row],[Date]],"mmm")</f>
        <v>Sep</v>
      </c>
      <c r="D3643" s="5">
        <f>DAY(Airplane_Crashes_and_Fatalities[[#This Row],[Date]])</f>
        <v>9</v>
      </c>
      <c r="F3643" s="2" t="s">
        <v>22917</v>
      </c>
      <c r="G3643" s="2" t="s">
        <v>20300</v>
      </c>
      <c r="H3643" s="2"/>
      <c r="I3643" s="2" t="s">
        <v>1718</v>
      </c>
      <c r="J3643" s="2"/>
      <c r="K3643" s="2"/>
      <c r="L3643" s="2" t="s">
        <v>4808</v>
      </c>
      <c r="M3643" t="s">
        <v>12263</v>
      </c>
      <c r="N3643">
        <f>Airplane_Crashes_and_Fatalities[[#This Row],[Aboard]]-Airplane_Crashes_and_Fatalities[[#This Row],[Fatalities]]</f>
        <v>1</v>
      </c>
      <c r="O3643">
        <v>3076</v>
      </c>
      <c r="P3643">
        <v>4</v>
      </c>
      <c r="Q3643">
        <v>3</v>
      </c>
      <c r="R3643">
        <v>0</v>
      </c>
      <c r="S3643" s="2" t="s">
        <v>12264</v>
      </c>
    </row>
    <row r="3644" spans="1:19" x14ac:dyDescent="0.3">
      <c r="A3644" s="1">
        <v>31669</v>
      </c>
      <c r="B3644" s="4" t="str">
        <f>TEXT(Airplane_Crashes_and_Fatalities[[#This Row],[Date]],"yyyy")</f>
        <v>1986</v>
      </c>
      <c r="C3644" s="1" t="str">
        <f>TEXT(Airplane_Crashes_and_Fatalities[[#This Row],[Date]],"mmm")</f>
        <v>Sep</v>
      </c>
      <c r="D3644" s="5">
        <f>DAY(Airplane_Crashes_and_Fatalities[[#This Row],[Date]])</f>
        <v>14</v>
      </c>
      <c r="E3644" s="3">
        <v>0.13194444444444442</v>
      </c>
      <c r="F3644" s="2" t="s">
        <v>20054</v>
      </c>
      <c r="G3644" s="2" t="s">
        <v>19830</v>
      </c>
      <c r="H3644" s="2"/>
      <c r="I3644" s="2" t="s">
        <v>12265</v>
      </c>
      <c r="J3644" s="2"/>
      <c r="K3644" s="2" t="s">
        <v>2291</v>
      </c>
      <c r="L3644" s="2" t="s">
        <v>10877</v>
      </c>
      <c r="M3644" t="s">
        <v>12266</v>
      </c>
      <c r="N3644">
        <f>Airplane_Crashes_and_Fatalities[[#This Row],[Aboard]]-Airplane_Crashes_and_Fatalities[[#This Row],[Fatalities]]</f>
        <v>0</v>
      </c>
      <c r="O3644">
        <v>1028</v>
      </c>
      <c r="P3644">
        <v>1</v>
      </c>
      <c r="Q3644">
        <v>1</v>
      </c>
      <c r="R3644">
        <v>0</v>
      </c>
      <c r="S3644" s="2" t="s">
        <v>12267</v>
      </c>
    </row>
    <row r="3645" spans="1:19" x14ac:dyDescent="0.3">
      <c r="A3645" s="1">
        <v>31674</v>
      </c>
      <c r="B3645" s="4" t="str">
        <f>TEXT(Airplane_Crashes_and_Fatalities[[#This Row],[Date]],"yyyy")</f>
        <v>1986</v>
      </c>
      <c r="C3645" s="1" t="str">
        <f>TEXT(Airplane_Crashes_and_Fatalities[[#This Row],[Date]],"mmm")</f>
        <v>Sep</v>
      </c>
      <c r="D3645" s="5">
        <f>DAY(Airplane_Crashes_and_Fatalities[[#This Row],[Date]])</f>
        <v>19</v>
      </c>
      <c r="E3645" s="3">
        <v>0.62361111111111112</v>
      </c>
      <c r="F3645" s="2" t="s">
        <v>22918</v>
      </c>
      <c r="G3645" s="2" t="s">
        <v>19819</v>
      </c>
      <c r="H3645" s="2"/>
      <c r="I3645" s="2" t="s">
        <v>12268</v>
      </c>
      <c r="J3645" s="2"/>
      <c r="K3645" s="2" t="s">
        <v>12269</v>
      </c>
      <c r="L3645" s="2" t="s">
        <v>12270</v>
      </c>
      <c r="M3645" t="s">
        <v>12271</v>
      </c>
      <c r="N3645">
        <f>Airplane_Crashes_and_Fatalities[[#This Row],[Aboard]]-Airplane_Crashes_and_Fatalities[[#This Row],[Fatalities]]</f>
        <v>0</v>
      </c>
      <c r="O3645">
        <v>120019</v>
      </c>
      <c r="P3645">
        <v>5</v>
      </c>
      <c r="Q3645">
        <v>5</v>
      </c>
      <c r="R3645">
        <v>0</v>
      </c>
      <c r="S3645" s="2" t="s">
        <v>12272</v>
      </c>
    </row>
    <row r="3646" spans="1:19" x14ac:dyDescent="0.3">
      <c r="A3646" s="1">
        <v>31688</v>
      </c>
      <c r="B3646" s="4" t="str">
        <f>TEXT(Airplane_Crashes_and_Fatalities[[#This Row],[Date]],"yyyy")</f>
        <v>1986</v>
      </c>
      <c r="C3646" s="1" t="str">
        <f>TEXT(Airplane_Crashes_and_Fatalities[[#This Row],[Date]],"mmm")</f>
        <v>Oct</v>
      </c>
      <c r="D3646" s="5">
        <f>DAY(Airplane_Crashes_and_Fatalities[[#This Row],[Date]])</f>
        <v>3</v>
      </c>
      <c r="F3646" s="2" t="s">
        <v>22771</v>
      </c>
      <c r="G3646" s="2" t="s">
        <v>20218</v>
      </c>
      <c r="H3646" s="2"/>
      <c r="I3646" s="2" t="s">
        <v>12273</v>
      </c>
      <c r="J3646" s="2"/>
      <c r="K3646" s="2" t="s">
        <v>12274</v>
      </c>
      <c r="L3646" s="2" t="s">
        <v>9904</v>
      </c>
      <c r="M3646" t="s">
        <v>12275</v>
      </c>
      <c r="N3646">
        <f>Airplane_Crashes_and_Fatalities[[#This Row],[Aboard]]-Airplane_Crashes_and_Fatalities[[#This Row],[Fatalities]]</f>
        <v>0</v>
      </c>
      <c r="O3646" t="s">
        <v>12276</v>
      </c>
      <c r="P3646">
        <v>13</v>
      </c>
      <c r="Q3646">
        <v>13</v>
      </c>
      <c r="R3646">
        <v>0</v>
      </c>
      <c r="S3646" s="2" t="s">
        <v>12277</v>
      </c>
    </row>
    <row r="3647" spans="1:19" x14ac:dyDescent="0.3">
      <c r="A3647" s="1">
        <v>31689</v>
      </c>
      <c r="B3647" s="4" t="str">
        <f>TEXT(Airplane_Crashes_and_Fatalities[[#This Row],[Date]],"yyyy")</f>
        <v>1986</v>
      </c>
      <c r="C3647" s="1" t="str">
        <f>TEXT(Airplane_Crashes_and_Fatalities[[#This Row],[Date]],"mmm")</f>
        <v>Oct</v>
      </c>
      <c r="D3647" s="5">
        <f>DAY(Airplane_Crashes_and_Fatalities[[#This Row],[Date]])</f>
        <v>4</v>
      </c>
      <c r="E3647" s="3">
        <v>0.17361111111111116</v>
      </c>
      <c r="F3647" s="2" t="s">
        <v>22919</v>
      </c>
      <c r="G3647" s="2" t="s">
        <v>19842</v>
      </c>
      <c r="H3647" s="2"/>
      <c r="I3647" s="2" t="s">
        <v>12278</v>
      </c>
      <c r="J3647" s="2" t="s">
        <v>19375</v>
      </c>
      <c r="K3647" s="2" t="s">
        <v>12279</v>
      </c>
      <c r="L3647" s="2" t="s">
        <v>8986</v>
      </c>
      <c r="M3647" t="s">
        <v>12280</v>
      </c>
      <c r="N3647">
        <f>Airplane_Crashes_and_Fatalities[[#This Row],[Aboard]]-Airplane_Crashes_and_Fatalities[[#This Row],[Fatalities]]</f>
        <v>0</v>
      </c>
      <c r="O3647">
        <v>4391</v>
      </c>
      <c r="P3647">
        <v>3</v>
      </c>
      <c r="Q3647">
        <v>3</v>
      </c>
      <c r="R3647">
        <v>0</v>
      </c>
      <c r="S3647" s="2" t="s">
        <v>12281</v>
      </c>
    </row>
    <row r="3648" spans="1:19" x14ac:dyDescent="0.3">
      <c r="A3648" s="1">
        <v>31699</v>
      </c>
      <c r="B3648" s="4" t="str">
        <f>TEXT(Airplane_Crashes_and_Fatalities[[#This Row],[Date]],"yyyy")</f>
        <v>1986</v>
      </c>
      <c r="C3648" s="1" t="str">
        <f>TEXT(Airplane_Crashes_and_Fatalities[[#This Row],[Date]],"mmm")</f>
        <v>Oct</v>
      </c>
      <c r="D3648" s="5">
        <f>DAY(Airplane_Crashes_and_Fatalities[[#This Row],[Date]])</f>
        <v>14</v>
      </c>
      <c r="F3648" s="2" t="s">
        <v>22920</v>
      </c>
      <c r="G3648" s="2" t="s">
        <v>19768</v>
      </c>
      <c r="H3648" s="2"/>
      <c r="I3648" s="2" t="s">
        <v>2306</v>
      </c>
      <c r="J3648" s="2"/>
      <c r="K3648" s="2"/>
      <c r="L3648" s="2" t="s">
        <v>12282</v>
      </c>
      <c r="M3648" t="s">
        <v>12283</v>
      </c>
      <c r="N3648">
        <f>Airplane_Crashes_and_Fatalities[[#This Row],[Aboard]]-Airplane_Crashes_and_Fatalities[[#This Row],[Fatalities]]</f>
        <v>0</v>
      </c>
      <c r="O3648">
        <v>780905</v>
      </c>
      <c r="P3648">
        <v>14</v>
      </c>
      <c r="Q3648">
        <v>14</v>
      </c>
      <c r="R3648">
        <v>0</v>
      </c>
      <c r="S3648" s="2" t="s">
        <v>12284</v>
      </c>
    </row>
    <row r="3649" spans="1:19" x14ac:dyDescent="0.3">
      <c r="A3649" s="1">
        <v>31700</v>
      </c>
      <c r="B3649" s="4" t="str">
        <f>TEXT(Airplane_Crashes_and_Fatalities[[#This Row],[Date]],"yyyy")</f>
        <v>1986</v>
      </c>
      <c r="C3649" s="1" t="str">
        <f>TEXT(Airplane_Crashes_and_Fatalities[[#This Row],[Date]],"mmm")</f>
        <v>Oct</v>
      </c>
      <c r="D3649" s="5">
        <f>DAY(Airplane_Crashes_and_Fatalities[[#This Row],[Date]])</f>
        <v>15</v>
      </c>
      <c r="F3649" s="2" t="s">
        <v>22921</v>
      </c>
      <c r="G3649" s="2" t="s">
        <v>19871</v>
      </c>
      <c r="H3649" s="2"/>
      <c r="I3649" s="2" t="s">
        <v>3216</v>
      </c>
      <c r="J3649" s="2"/>
      <c r="K3649" s="2"/>
      <c r="L3649" s="2" t="s">
        <v>12285</v>
      </c>
      <c r="M3649" t="s">
        <v>12286</v>
      </c>
      <c r="N3649">
        <f>Airplane_Crashes_and_Fatalities[[#This Row],[Aboard]]-Airplane_Crashes_and_Fatalities[[#This Row],[Fatalities]]</f>
        <v>77</v>
      </c>
      <c r="O3649" t="s">
        <v>12287</v>
      </c>
      <c r="P3649">
        <v>80</v>
      </c>
      <c r="Q3649">
        <v>3</v>
      </c>
      <c r="R3649">
        <v>0</v>
      </c>
      <c r="S3649" s="2" t="s">
        <v>12288</v>
      </c>
    </row>
    <row r="3650" spans="1:19" x14ac:dyDescent="0.3">
      <c r="A3650" s="1">
        <v>31700</v>
      </c>
      <c r="B3650" s="4" t="str">
        <f>TEXT(Airplane_Crashes_and_Fatalities[[#This Row],[Date]],"yyyy")</f>
        <v>1986</v>
      </c>
      <c r="C3650" s="1" t="str">
        <f>TEXT(Airplane_Crashes_and_Fatalities[[#This Row],[Date]],"mmm")</f>
        <v>Oct</v>
      </c>
      <c r="D3650" s="5">
        <f>DAY(Airplane_Crashes_and_Fatalities[[#This Row],[Date]])</f>
        <v>15</v>
      </c>
      <c r="F3650" s="2" t="s">
        <v>22922</v>
      </c>
      <c r="G3650" s="2" t="s">
        <v>19966</v>
      </c>
      <c r="H3650" s="2"/>
      <c r="I3650" s="2" t="s">
        <v>12289</v>
      </c>
      <c r="J3650" s="2"/>
      <c r="K3650" s="2"/>
      <c r="L3650" s="2" t="s">
        <v>12290</v>
      </c>
      <c r="M3650">
        <v>148</v>
      </c>
      <c r="N3650">
        <f>Airplane_Crashes_and_Fatalities[[#This Row],[Aboard]]-Airplane_Crashes_and_Fatalities[[#This Row],[Fatalities]]</f>
        <v>0</v>
      </c>
      <c r="O3650">
        <v>141</v>
      </c>
      <c r="P3650">
        <v>11</v>
      </c>
      <c r="Q3650">
        <v>11</v>
      </c>
      <c r="R3650">
        <v>0</v>
      </c>
      <c r="S3650" s="2" t="s">
        <v>722</v>
      </c>
    </row>
    <row r="3651" spans="1:19" x14ac:dyDescent="0.3">
      <c r="A3651" s="1">
        <v>31701</v>
      </c>
      <c r="B3651" s="4" t="str">
        <f>TEXT(Airplane_Crashes_and_Fatalities[[#This Row],[Date]],"yyyy")</f>
        <v>1986</v>
      </c>
      <c r="C3651" s="1" t="str">
        <f>TEXT(Airplane_Crashes_and_Fatalities[[#This Row],[Date]],"mmm")</f>
        <v>Oct</v>
      </c>
      <c r="D3651" s="5">
        <f>DAY(Airplane_Crashes_and_Fatalities[[#This Row],[Date]])</f>
        <v>16</v>
      </c>
      <c r="E3651" s="3">
        <v>0.63888888888888884</v>
      </c>
      <c r="F3651" s="2" t="s">
        <v>22923</v>
      </c>
      <c r="G3651" s="2" t="s">
        <v>19785</v>
      </c>
      <c r="H3651" s="2"/>
      <c r="I3651" s="2" t="s">
        <v>12291</v>
      </c>
      <c r="J3651" s="2"/>
      <c r="K3651" s="2" t="s">
        <v>12292</v>
      </c>
      <c r="L3651" s="2" t="s">
        <v>12293</v>
      </c>
      <c r="M3651" t="s">
        <v>12294</v>
      </c>
      <c r="N3651">
        <f>Airplane_Crashes_and_Fatalities[[#This Row],[Aboard]]-Airplane_Crashes_and_Fatalities[[#This Row],[Fatalities]]</f>
        <v>2</v>
      </c>
      <c r="O3651" t="s">
        <v>12295</v>
      </c>
      <c r="P3651">
        <v>4</v>
      </c>
      <c r="Q3651">
        <v>2</v>
      </c>
      <c r="R3651">
        <v>0</v>
      </c>
      <c r="S3651" s="2" t="s">
        <v>12296</v>
      </c>
    </row>
    <row r="3652" spans="1:19" x14ac:dyDescent="0.3">
      <c r="A3652" s="1">
        <v>31704</v>
      </c>
      <c r="B3652" s="4" t="str">
        <f>TEXT(Airplane_Crashes_and_Fatalities[[#This Row],[Date]],"yyyy")</f>
        <v>1986</v>
      </c>
      <c r="C3652" s="1" t="str">
        <f>TEXT(Airplane_Crashes_and_Fatalities[[#This Row],[Date]],"mmm")</f>
        <v>Oct</v>
      </c>
      <c r="D3652" s="5">
        <f>DAY(Airplane_Crashes_and_Fatalities[[#This Row],[Date]])</f>
        <v>19</v>
      </c>
      <c r="E3652" s="3">
        <v>0.80624999999999991</v>
      </c>
      <c r="F3652" s="2" t="s">
        <v>22924</v>
      </c>
      <c r="G3652" s="2" t="s">
        <v>19941</v>
      </c>
      <c r="H3652" s="2"/>
      <c r="I3652" s="2" t="s">
        <v>12297</v>
      </c>
      <c r="J3652" s="2"/>
      <c r="K3652" s="2" t="s">
        <v>12298</v>
      </c>
      <c r="L3652" s="2" t="s">
        <v>8001</v>
      </c>
      <c r="M3652" t="s">
        <v>12299</v>
      </c>
      <c r="N3652">
        <f>Airplane_Crashes_and_Fatalities[[#This Row],[Aboard]]-Airplane_Crashes_and_Fatalities[[#This Row],[Fatalities]]</f>
        <v>10</v>
      </c>
      <c r="O3652">
        <v>63457</v>
      </c>
      <c r="P3652">
        <v>44</v>
      </c>
      <c r="Q3652">
        <v>34</v>
      </c>
      <c r="R3652">
        <v>0</v>
      </c>
      <c r="S3652" s="2" t="s">
        <v>12300</v>
      </c>
    </row>
    <row r="3653" spans="1:19" x14ac:dyDescent="0.3">
      <c r="A3653" s="1">
        <v>31705</v>
      </c>
      <c r="B3653" s="4" t="str">
        <f>TEXT(Airplane_Crashes_and_Fatalities[[#This Row],[Date]],"yyyy")</f>
        <v>1986</v>
      </c>
      <c r="C3653" s="1" t="str">
        <f>TEXT(Airplane_Crashes_and_Fatalities[[#This Row],[Date]],"mmm")</f>
        <v>Oct</v>
      </c>
      <c r="D3653" s="5">
        <f>DAY(Airplane_Crashes_and_Fatalities[[#This Row],[Date]])</f>
        <v>20</v>
      </c>
      <c r="E3653" s="3">
        <v>0.65972222222222232</v>
      </c>
      <c r="F3653" s="2" t="s">
        <v>21538</v>
      </c>
      <c r="G3653" s="2" t="s">
        <v>19866</v>
      </c>
      <c r="H3653" s="2"/>
      <c r="I3653" s="2" t="s">
        <v>2306</v>
      </c>
      <c r="J3653" s="2"/>
      <c r="K3653" s="2" t="s">
        <v>12301</v>
      </c>
      <c r="L3653" s="2" t="s">
        <v>8001</v>
      </c>
      <c r="M3653" t="s">
        <v>12302</v>
      </c>
      <c r="N3653">
        <f>Airplane_Crashes_and_Fatalities[[#This Row],[Aboard]]-Airplane_Crashes_and_Fatalities[[#This Row],[Fatalities]]</f>
        <v>22</v>
      </c>
      <c r="O3653">
        <v>62327</v>
      </c>
      <c r="P3653">
        <v>92</v>
      </c>
      <c r="Q3653">
        <v>70</v>
      </c>
      <c r="R3653">
        <v>0</v>
      </c>
      <c r="S3653" s="2" t="s">
        <v>12303</v>
      </c>
    </row>
    <row r="3654" spans="1:19" x14ac:dyDescent="0.3">
      <c r="A3654" s="1">
        <v>31707</v>
      </c>
      <c r="B3654" s="4" t="str">
        <f>TEXT(Airplane_Crashes_and_Fatalities[[#This Row],[Date]],"yyyy")</f>
        <v>1986</v>
      </c>
      <c r="C3654" s="1" t="str">
        <f>TEXT(Airplane_Crashes_and_Fatalities[[#This Row],[Date]],"mmm")</f>
        <v>Oct</v>
      </c>
      <c r="D3654" s="5">
        <f>DAY(Airplane_Crashes_and_Fatalities[[#This Row],[Date]])</f>
        <v>22</v>
      </c>
      <c r="E3654" s="3">
        <v>0.69791666666666674</v>
      </c>
      <c r="F3654" s="2" t="s">
        <v>22151</v>
      </c>
      <c r="G3654" s="2" t="s">
        <v>19785</v>
      </c>
      <c r="H3654" s="2"/>
      <c r="I3654" s="2" t="s">
        <v>12304</v>
      </c>
      <c r="J3654" s="2" t="s">
        <v>21</v>
      </c>
      <c r="K3654" s="2" t="s">
        <v>12305</v>
      </c>
      <c r="L3654" s="2" t="s">
        <v>12306</v>
      </c>
      <c r="M3654" t="s">
        <v>12307</v>
      </c>
      <c r="N3654">
        <f>Airplane_Crashes_and_Fatalities[[#This Row],[Aboard]]-Airplane_Crashes_and_Fatalities[[#This Row],[Fatalities]]</f>
        <v>0</v>
      </c>
      <c r="O3654">
        <v>700</v>
      </c>
      <c r="P3654">
        <v>2</v>
      </c>
      <c r="Q3654">
        <v>2</v>
      </c>
      <c r="R3654">
        <v>0</v>
      </c>
      <c r="S3654" s="2" t="s">
        <v>12308</v>
      </c>
    </row>
    <row r="3655" spans="1:19" x14ac:dyDescent="0.3">
      <c r="A3655" s="1">
        <v>31708</v>
      </c>
      <c r="B3655" s="4" t="str">
        <f>TEXT(Airplane_Crashes_and_Fatalities[[#This Row],[Date]],"yyyy")</f>
        <v>1986</v>
      </c>
      <c r="C3655" s="1" t="str">
        <f>TEXT(Airplane_Crashes_and_Fatalities[[#This Row],[Date]],"mmm")</f>
        <v>Oct</v>
      </c>
      <c r="D3655" s="5">
        <f>DAY(Airplane_Crashes_and_Fatalities[[#This Row],[Date]])</f>
        <v>23</v>
      </c>
      <c r="E3655" s="3">
        <v>0.86736111111111103</v>
      </c>
      <c r="F3655" s="2" t="s">
        <v>22925</v>
      </c>
      <c r="G3655" s="2" t="s">
        <v>20610</v>
      </c>
      <c r="H3655" s="2"/>
      <c r="I3655" s="2" t="s">
        <v>4309</v>
      </c>
      <c r="J3655" s="2"/>
      <c r="K3655" s="2" t="s">
        <v>12309</v>
      </c>
      <c r="L3655" s="2" t="s">
        <v>7431</v>
      </c>
      <c r="M3655" t="s">
        <v>12310</v>
      </c>
      <c r="N3655">
        <f>Airplane_Crashes_and_Fatalities[[#This Row],[Aboard]]-Airplane_Crashes_and_Fatalities[[#This Row],[Fatalities]]</f>
        <v>41</v>
      </c>
      <c r="O3655">
        <v>10335</v>
      </c>
      <c r="P3655">
        <v>54</v>
      </c>
      <c r="Q3655">
        <v>13</v>
      </c>
      <c r="R3655">
        <v>0</v>
      </c>
      <c r="S3655" s="2" t="s">
        <v>12311</v>
      </c>
    </row>
    <row r="3656" spans="1:19" x14ac:dyDescent="0.3">
      <c r="A3656" s="1">
        <v>31715</v>
      </c>
      <c r="B3656" s="4" t="str">
        <f>TEXT(Airplane_Crashes_and_Fatalities[[#This Row],[Date]],"yyyy")</f>
        <v>1986</v>
      </c>
      <c r="C3656" s="1" t="str">
        <f>TEXT(Airplane_Crashes_and_Fatalities[[#This Row],[Date]],"mmm")</f>
        <v>Oct</v>
      </c>
      <c r="D3656" s="5">
        <f>DAY(Airplane_Crashes_and_Fatalities[[#This Row],[Date]])</f>
        <v>30</v>
      </c>
      <c r="E3656" s="3">
        <v>0.70833333333333326</v>
      </c>
      <c r="F3656" s="2" t="s">
        <v>22696</v>
      </c>
      <c r="G3656" s="2" t="s">
        <v>20348</v>
      </c>
      <c r="H3656" s="2"/>
      <c r="I3656" s="2" t="s">
        <v>9332</v>
      </c>
      <c r="J3656" s="2"/>
      <c r="K3656" s="2"/>
      <c r="L3656" s="2" t="s">
        <v>12312</v>
      </c>
      <c r="M3656">
        <v>294</v>
      </c>
      <c r="N3656">
        <f>Airplane_Crashes_and_Fatalities[[#This Row],[Aboard]]-Airplane_Crashes_and_Fatalities[[#This Row],[Fatalities]]</f>
        <v>2</v>
      </c>
      <c r="P3656">
        <v>23</v>
      </c>
      <c r="Q3656">
        <v>21</v>
      </c>
      <c r="R3656">
        <v>0</v>
      </c>
      <c r="S3656" s="2" t="s">
        <v>12313</v>
      </c>
    </row>
    <row r="3657" spans="1:19" x14ac:dyDescent="0.3">
      <c r="A3657" s="1">
        <v>31718</v>
      </c>
      <c r="B3657" s="4" t="str">
        <f>TEXT(Airplane_Crashes_and_Fatalities[[#This Row],[Date]],"yyyy")</f>
        <v>1986</v>
      </c>
      <c r="C3657" s="1" t="str">
        <f>TEXT(Airplane_Crashes_and_Fatalities[[#This Row],[Date]],"mmm")</f>
        <v>Nov</v>
      </c>
      <c r="D3657" s="5">
        <f>DAY(Airplane_Crashes_and_Fatalities[[#This Row],[Date]])</f>
        <v>2</v>
      </c>
      <c r="E3657" s="3">
        <v>0.80902777777777768</v>
      </c>
      <c r="F3657" s="2" t="s">
        <v>22926</v>
      </c>
      <c r="G3657" s="2" t="s">
        <v>19871</v>
      </c>
      <c r="H3657" s="2"/>
      <c r="I3657" s="2" t="s">
        <v>11079</v>
      </c>
      <c r="J3657" s="2"/>
      <c r="K3657" s="2" t="s">
        <v>12314</v>
      </c>
      <c r="L3657" s="2" t="s">
        <v>10760</v>
      </c>
      <c r="N3657">
        <f>Airplane_Crashes_and_Fatalities[[#This Row],[Aboard]]-Airplane_Crashes_and_Fatalities[[#This Row],[Fatalities]]</f>
        <v>0</v>
      </c>
      <c r="P3657">
        <v>103</v>
      </c>
      <c r="Q3657">
        <v>103</v>
      </c>
      <c r="R3657">
        <v>0</v>
      </c>
      <c r="S3657" s="2" t="s">
        <v>12315</v>
      </c>
    </row>
    <row r="3658" spans="1:19" x14ac:dyDescent="0.3">
      <c r="A3658" s="1">
        <v>31722</v>
      </c>
      <c r="B3658" s="4" t="str">
        <f>TEXT(Airplane_Crashes_and_Fatalities[[#This Row],[Date]],"yyyy")</f>
        <v>1986</v>
      </c>
      <c r="C3658" s="1" t="str">
        <f>TEXT(Airplane_Crashes_and_Fatalities[[#This Row],[Date]],"mmm")</f>
        <v>Nov</v>
      </c>
      <c r="D3658" s="5">
        <f>DAY(Airplane_Crashes_and_Fatalities[[#This Row],[Date]])</f>
        <v>6</v>
      </c>
      <c r="F3658" s="2" t="s">
        <v>22927</v>
      </c>
      <c r="G3658" s="2" t="s">
        <v>22511</v>
      </c>
      <c r="H3658" s="2" t="s">
        <v>20220</v>
      </c>
      <c r="I3658" s="2" t="s">
        <v>12316</v>
      </c>
      <c r="J3658" s="2"/>
      <c r="K3658" s="2"/>
      <c r="L3658" s="2" t="s">
        <v>12317</v>
      </c>
      <c r="M3658" t="s">
        <v>12318</v>
      </c>
      <c r="N3658">
        <f>Airplane_Crashes_and_Fatalities[[#This Row],[Aboard]]-Airplane_Crashes_and_Fatalities[[#This Row],[Fatalities]]</f>
        <v>2</v>
      </c>
      <c r="O3658" t="s">
        <v>12319</v>
      </c>
      <c r="P3658">
        <v>47</v>
      </c>
      <c r="Q3658">
        <v>45</v>
      </c>
      <c r="R3658">
        <v>0</v>
      </c>
      <c r="S3658" s="2" t="s">
        <v>12320</v>
      </c>
    </row>
    <row r="3659" spans="1:19" x14ac:dyDescent="0.3">
      <c r="A3659" s="1">
        <v>31741</v>
      </c>
      <c r="B3659" s="4" t="str">
        <f>TEXT(Airplane_Crashes_and_Fatalities[[#This Row],[Date]],"yyyy")</f>
        <v>1986</v>
      </c>
      <c r="C3659" s="1" t="str">
        <f>TEXT(Airplane_Crashes_and_Fatalities[[#This Row],[Date]],"mmm")</f>
        <v>Nov</v>
      </c>
      <c r="D3659" s="5">
        <f>DAY(Airplane_Crashes_and_Fatalities[[#This Row],[Date]])</f>
        <v>25</v>
      </c>
      <c r="F3659" s="2" t="s">
        <v>22928</v>
      </c>
      <c r="G3659" s="2" t="s">
        <v>21464</v>
      </c>
      <c r="H3659" s="2"/>
      <c r="I3659" s="2" t="s">
        <v>12321</v>
      </c>
      <c r="J3659" s="2"/>
      <c r="K3659" s="2"/>
      <c r="L3659" s="2" t="s">
        <v>5067</v>
      </c>
      <c r="N3659">
        <f>Airplane_Crashes_and_Fatalities[[#This Row],[Aboard]]-Airplane_Crashes_and_Fatalities[[#This Row],[Fatalities]]</f>
        <v>0</v>
      </c>
      <c r="P3659">
        <v>40</v>
      </c>
      <c r="Q3659">
        <v>40</v>
      </c>
      <c r="R3659">
        <v>0</v>
      </c>
      <c r="S3659" s="2" t="s">
        <v>11774</v>
      </c>
    </row>
    <row r="3660" spans="1:19" x14ac:dyDescent="0.3">
      <c r="A3660" s="1">
        <v>31758</v>
      </c>
      <c r="B3660" s="4" t="str">
        <f>TEXT(Airplane_Crashes_and_Fatalities[[#This Row],[Date]],"yyyy")</f>
        <v>1986</v>
      </c>
      <c r="C3660" s="1" t="str">
        <f>TEXT(Airplane_Crashes_and_Fatalities[[#This Row],[Date]],"mmm")</f>
        <v>Dec</v>
      </c>
      <c r="D3660" s="5">
        <f>DAY(Airplane_Crashes_and_Fatalities[[#This Row],[Date]])</f>
        <v>12</v>
      </c>
      <c r="F3660" s="2" t="s">
        <v>20230</v>
      </c>
      <c r="G3660" s="2" t="s">
        <v>21323</v>
      </c>
      <c r="H3660" s="2"/>
      <c r="I3660" s="2" t="s">
        <v>2306</v>
      </c>
      <c r="J3660" s="2"/>
      <c r="K3660" s="2" t="s">
        <v>12322</v>
      </c>
      <c r="L3660" s="2" t="s">
        <v>8001</v>
      </c>
      <c r="M3660" t="s">
        <v>12323</v>
      </c>
      <c r="N3660">
        <f>Airplane_Crashes_and_Fatalities[[#This Row],[Aboard]]-Airplane_Crashes_and_Fatalities[[#This Row],[Fatalities]]</f>
        <v>12</v>
      </c>
      <c r="O3660">
        <v>63145</v>
      </c>
      <c r="P3660">
        <v>82</v>
      </c>
      <c r="Q3660">
        <v>70</v>
      </c>
      <c r="R3660">
        <v>0</v>
      </c>
      <c r="S3660" s="2" t="s">
        <v>12324</v>
      </c>
    </row>
    <row r="3661" spans="1:19" x14ac:dyDescent="0.3">
      <c r="A3661" s="1">
        <v>31761</v>
      </c>
      <c r="B3661" s="4" t="str">
        <f>TEXT(Airplane_Crashes_and_Fatalities[[#This Row],[Date]],"yyyy")</f>
        <v>1986</v>
      </c>
      <c r="C3661" s="1" t="str">
        <f>TEXT(Airplane_Crashes_and_Fatalities[[#This Row],[Date]],"mmm")</f>
        <v>Dec</v>
      </c>
      <c r="D3661" s="5">
        <f>DAY(Airplane_Crashes_and_Fatalities[[#This Row],[Date]])</f>
        <v>15</v>
      </c>
      <c r="F3661" s="2" t="s">
        <v>22929</v>
      </c>
      <c r="G3661" s="2" t="s">
        <v>19737</v>
      </c>
      <c r="H3661" s="2"/>
      <c r="I3661" s="2" t="s">
        <v>9463</v>
      </c>
      <c r="J3661" s="2"/>
      <c r="K3661" s="2" t="s">
        <v>12325</v>
      </c>
      <c r="L3661" s="2" t="s">
        <v>9173</v>
      </c>
      <c r="M3661" t="s">
        <v>12326</v>
      </c>
      <c r="N3661">
        <f>Airplane_Crashes_and_Fatalities[[#This Row],[Aboard]]-Airplane_Crashes_and_Fatalities[[#This Row],[Fatalities]]</f>
        <v>38</v>
      </c>
      <c r="O3661">
        <v>37308907</v>
      </c>
      <c r="P3661">
        <v>44</v>
      </c>
      <c r="Q3661">
        <v>6</v>
      </c>
      <c r="R3661">
        <v>0</v>
      </c>
      <c r="S3661" s="2" t="s">
        <v>12327</v>
      </c>
    </row>
    <row r="3662" spans="1:19" x14ac:dyDescent="0.3">
      <c r="A3662" s="1">
        <v>31771</v>
      </c>
      <c r="B3662" s="4" t="str">
        <f>TEXT(Airplane_Crashes_and_Fatalities[[#This Row],[Date]],"yyyy")</f>
        <v>1986</v>
      </c>
      <c r="C3662" s="1" t="str">
        <f>TEXT(Airplane_Crashes_and_Fatalities[[#This Row],[Date]],"mmm")</f>
        <v>Dec</v>
      </c>
      <c r="D3662" s="5">
        <f>DAY(Airplane_Crashes_and_Fatalities[[#This Row],[Date]])</f>
        <v>25</v>
      </c>
      <c r="F3662" s="2" t="s">
        <v>22930</v>
      </c>
      <c r="G3662" s="2" t="s">
        <v>21100</v>
      </c>
      <c r="H3662" s="2"/>
      <c r="I3662" s="2" t="s">
        <v>12328</v>
      </c>
      <c r="J3662" s="2"/>
      <c r="K3662" s="2" t="s">
        <v>12329</v>
      </c>
      <c r="L3662" s="2" t="s">
        <v>12330</v>
      </c>
      <c r="M3662" t="s">
        <v>12331</v>
      </c>
      <c r="N3662">
        <f>Airplane_Crashes_and_Fatalities[[#This Row],[Aboard]]-Airplane_Crashes_and_Fatalities[[#This Row],[Fatalities]]</f>
        <v>43</v>
      </c>
      <c r="O3662">
        <v>21183</v>
      </c>
      <c r="P3662">
        <v>106</v>
      </c>
      <c r="Q3662">
        <v>63</v>
      </c>
      <c r="R3662">
        <v>0</v>
      </c>
      <c r="S3662" s="2" t="s">
        <v>12332</v>
      </c>
    </row>
    <row r="3663" spans="1:19" x14ac:dyDescent="0.3">
      <c r="A3663" s="1">
        <v>31773</v>
      </c>
      <c r="B3663" s="4" t="str">
        <f>TEXT(Airplane_Crashes_and_Fatalities[[#This Row],[Date]],"yyyy")</f>
        <v>1986</v>
      </c>
      <c r="C3663" s="1" t="str">
        <f>TEXT(Airplane_Crashes_and_Fatalities[[#This Row],[Date]],"mmm")</f>
        <v>Dec</v>
      </c>
      <c r="D3663" s="5">
        <f>DAY(Airplane_Crashes_and_Fatalities[[#This Row],[Date]])</f>
        <v>27</v>
      </c>
      <c r="E3663" s="3">
        <v>0.57499999999999996</v>
      </c>
      <c r="F3663" s="2" t="s">
        <v>22931</v>
      </c>
      <c r="G3663" s="2" t="s">
        <v>22508</v>
      </c>
      <c r="H3663" s="2"/>
      <c r="I3663" s="2" t="s">
        <v>12333</v>
      </c>
      <c r="J3663" s="2"/>
      <c r="K3663" s="2" t="s">
        <v>12334</v>
      </c>
      <c r="L3663" s="2" t="s">
        <v>4418</v>
      </c>
      <c r="M3663" t="s">
        <v>12335</v>
      </c>
      <c r="N3663">
        <f>Airplane_Crashes_and_Fatalities[[#This Row],[Aboard]]-Airplane_Crashes_and_Fatalities[[#This Row],[Fatalities]]</f>
        <v>3</v>
      </c>
      <c r="O3663">
        <v>14056</v>
      </c>
      <c r="P3663">
        <v>14</v>
      </c>
      <c r="Q3663">
        <v>11</v>
      </c>
      <c r="R3663">
        <v>0</v>
      </c>
      <c r="S3663" s="2" t="s">
        <v>12336</v>
      </c>
    </row>
    <row r="3664" spans="1:19" x14ac:dyDescent="0.3">
      <c r="A3664" s="1">
        <v>31779</v>
      </c>
      <c r="B3664" s="4" t="str">
        <f>TEXT(Airplane_Crashes_and_Fatalities[[#This Row],[Date]],"yyyy")</f>
        <v>1987</v>
      </c>
      <c r="C3664" s="1" t="str">
        <f>TEXT(Airplane_Crashes_and_Fatalities[[#This Row],[Date]],"mmm")</f>
        <v>Jan</v>
      </c>
      <c r="D3664" s="5">
        <f>DAY(Airplane_Crashes_and_Fatalities[[#This Row],[Date]])</f>
        <v>2</v>
      </c>
      <c r="E3664" s="3">
        <v>0.6875</v>
      </c>
      <c r="F3664" s="2" t="s">
        <v>22932</v>
      </c>
      <c r="G3664" s="2" t="s">
        <v>22308</v>
      </c>
      <c r="H3664" s="2"/>
      <c r="I3664" s="2" t="s">
        <v>12337</v>
      </c>
      <c r="J3664" s="2"/>
      <c r="K3664" s="2" t="s">
        <v>12338</v>
      </c>
      <c r="L3664" s="2" t="s">
        <v>12339</v>
      </c>
      <c r="M3664" t="s">
        <v>12340</v>
      </c>
      <c r="N3664">
        <f>Airplane_Crashes_and_Fatalities[[#This Row],[Aboard]]-Airplane_Crashes_and_Fatalities[[#This Row],[Fatalities]]</f>
        <v>0</v>
      </c>
      <c r="O3664">
        <v>65</v>
      </c>
      <c r="P3664">
        <v>22</v>
      </c>
      <c r="Q3664">
        <v>22</v>
      </c>
      <c r="R3664">
        <v>0</v>
      </c>
      <c r="S3664" s="2" t="s">
        <v>12341</v>
      </c>
    </row>
    <row r="3665" spans="1:19" x14ac:dyDescent="0.3">
      <c r="A3665" s="1">
        <v>31780</v>
      </c>
      <c r="B3665" s="4" t="str">
        <f>TEXT(Airplane_Crashes_and_Fatalities[[#This Row],[Date]],"yyyy")</f>
        <v>1987</v>
      </c>
      <c r="C3665" s="1" t="str">
        <f>TEXT(Airplane_Crashes_and_Fatalities[[#This Row],[Date]],"mmm")</f>
        <v>Jan</v>
      </c>
      <c r="D3665" s="5">
        <f>DAY(Airplane_Crashes_and_Fatalities[[#This Row],[Date]])</f>
        <v>3</v>
      </c>
      <c r="F3665" s="2" t="s">
        <v>22933</v>
      </c>
      <c r="G3665" s="2" t="s">
        <v>20373</v>
      </c>
      <c r="H3665" s="2"/>
      <c r="I3665" s="2" t="s">
        <v>1792</v>
      </c>
      <c r="J3665" s="2" t="s">
        <v>19354</v>
      </c>
      <c r="K3665" s="2" t="s">
        <v>12342</v>
      </c>
      <c r="L3665" s="2" t="s">
        <v>12343</v>
      </c>
      <c r="M3665" t="s">
        <v>12344</v>
      </c>
      <c r="N3665">
        <f>Airplane_Crashes_and_Fatalities[[#This Row],[Aboard]]-Airplane_Crashes_and_Fatalities[[#This Row],[Fatalities]]</f>
        <v>1</v>
      </c>
      <c r="O3665" t="s">
        <v>12345</v>
      </c>
      <c r="P3665">
        <v>51</v>
      </c>
      <c r="Q3665">
        <v>50</v>
      </c>
      <c r="R3665">
        <v>0</v>
      </c>
      <c r="S3665" s="2" t="s">
        <v>12346</v>
      </c>
    </row>
    <row r="3666" spans="1:19" x14ac:dyDescent="0.3">
      <c r="A3666" s="1">
        <v>31789</v>
      </c>
      <c r="B3666" s="4" t="str">
        <f>TEXT(Airplane_Crashes_and_Fatalities[[#This Row],[Date]],"yyyy")</f>
        <v>1987</v>
      </c>
      <c r="C3666" s="1" t="str">
        <f>TEXT(Airplane_Crashes_and_Fatalities[[#This Row],[Date]],"mmm")</f>
        <v>Jan</v>
      </c>
      <c r="D3666" s="5">
        <f>DAY(Airplane_Crashes_and_Fatalities[[#This Row],[Date]])</f>
        <v>12</v>
      </c>
      <c r="F3666" s="2" t="s">
        <v>21917</v>
      </c>
      <c r="G3666" s="2" t="s">
        <v>19667</v>
      </c>
      <c r="H3666" s="2"/>
      <c r="I3666" s="2" t="s">
        <v>12347</v>
      </c>
      <c r="J3666" s="2"/>
      <c r="K3666" s="2"/>
      <c r="L3666" s="2" t="s">
        <v>11750</v>
      </c>
      <c r="M3666" t="s">
        <v>12348</v>
      </c>
      <c r="N3666">
        <f>Airplane_Crashes_and_Fatalities[[#This Row],[Aboard]]-Airplane_Crashes_and_Fatalities[[#This Row],[Fatalities]]</f>
        <v>2</v>
      </c>
      <c r="O3666">
        <v>404</v>
      </c>
      <c r="P3666">
        <v>3</v>
      </c>
      <c r="Q3666">
        <v>1</v>
      </c>
      <c r="R3666">
        <v>0</v>
      </c>
      <c r="S3666" s="2" t="s">
        <v>12349</v>
      </c>
    </row>
    <row r="3667" spans="1:19" x14ac:dyDescent="0.3">
      <c r="A3667" s="1">
        <v>31790</v>
      </c>
      <c r="B3667" s="4" t="str">
        <f>TEXT(Airplane_Crashes_and_Fatalities[[#This Row],[Date]],"yyyy")</f>
        <v>1987</v>
      </c>
      <c r="C3667" s="1" t="str">
        <f>TEXT(Airplane_Crashes_and_Fatalities[[#This Row],[Date]],"mmm")</f>
        <v>Jan</v>
      </c>
      <c r="D3667" s="5">
        <f>DAY(Airplane_Crashes_and_Fatalities[[#This Row],[Date]])</f>
        <v>13</v>
      </c>
      <c r="E3667" s="3">
        <v>0.5625</v>
      </c>
      <c r="F3667" s="2" t="s">
        <v>22934</v>
      </c>
      <c r="G3667" s="2" t="s">
        <v>21206</v>
      </c>
      <c r="H3667" s="2"/>
      <c r="I3667" s="2" t="s">
        <v>11167</v>
      </c>
      <c r="J3667" s="2"/>
      <c r="K3667" s="2" t="s">
        <v>12350</v>
      </c>
      <c r="L3667" s="2" t="s">
        <v>5917</v>
      </c>
      <c r="N3667">
        <f>Airplane_Crashes_and_Fatalities[[#This Row],[Aboard]]-Airplane_Crashes_and_Fatalities[[#This Row],[Fatalities]]</f>
        <v>0</v>
      </c>
      <c r="P3667">
        <v>54</v>
      </c>
      <c r="Q3667">
        <v>54</v>
      </c>
      <c r="R3667">
        <v>0</v>
      </c>
      <c r="S3667" s="2" t="s">
        <v>12351</v>
      </c>
    </row>
    <row r="3668" spans="1:19" x14ac:dyDescent="0.3">
      <c r="A3668" s="1">
        <v>31792</v>
      </c>
      <c r="B3668" s="4" t="str">
        <f>TEXT(Airplane_Crashes_and_Fatalities[[#This Row],[Date]],"yyyy")</f>
        <v>1987</v>
      </c>
      <c r="C3668" s="1" t="str">
        <f>TEXT(Airplane_Crashes_and_Fatalities[[#This Row],[Date]],"mmm")</f>
        <v>Jan</v>
      </c>
      <c r="D3668" s="5">
        <f>DAY(Airplane_Crashes_and_Fatalities[[#This Row],[Date]])</f>
        <v>15</v>
      </c>
      <c r="E3668" s="3">
        <v>0.5361111111111112</v>
      </c>
      <c r="F3668" s="2" t="s">
        <v>19942</v>
      </c>
      <c r="G3668" s="2" t="s">
        <v>19943</v>
      </c>
      <c r="H3668" s="2"/>
      <c r="I3668" s="2" t="s">
        <v>12352</v>
      </c>
      <c r="J3668" s="2" t="s">
        <v>19376</v>
      </c>
      <c r="K3668" s="2" t="s">
        <v>12353</v>
      </c>
      <c r="L3668" s="2" t="s">
        <v>12354</v>
      </c>
      <c r="M3668" t="s">
        <v>12355</v>
      </c>
      <c r="N3668">
        <f>Airplane_Crashes_and_Fatalities[[#This Row],[Aboard]]-Airplane_Crashes_and_Fatalities[[#This Row],[Fatalities]]</f>
        <v>0</v>
      </c>
      <c r="O3668" t="s">
        <v>12356</v>
      </c>
      <c r="P3668">
        <v>10</v>
      </c>
      <c r="Q3668">
        <v>10</v>
      </c>
      <c r="R3668">
        <v>0</v>
      </c>
      <c r="S3668" s="2" t="s">
        <v>12357</v>
      </c>
    </row>
    <row r="3669" spans="1:19" x14ac:dyDescent="0.3">
      <c r="A3669" s="1">
        <v>31793</v>
      </c>
      <c r="B3669" s="4" t="str">
        <f>TEXT(Airplane_Crashes_and_Fatalities[[#This Row],[Date]],"yyyy")</f>
        <v>1987</v>
      </c>
      <c r="C3669" s="1" t="str">
        <f>TEXT(Airplane_Crashes_and_Fatalities[[#This Row],[Date]],"mmm")</f>
        <v>Jan</v>
      </c>
      <c r="D3669" s="5">
        <f>DAY(Airplane_Crashes_and_Fatalities[[#This Row],[Date]])</f>
        <v>16</v>
      </c>
      <c r="E3669" s="3">
        <v>0.27777777777777768</v>
      </c>
      <c r="F3669" s="2" t="s">
        <v>22935</v>
      </c>
      <c r="G3669" s="2" t="s">
        <v>19729</v>
      </c>
      <c r="H3669" s="2"/>
      <c r="I3669" s="2" t="s">
        <v>12358</v>
      </c>
      <c r="J3669" s="2"/>
      <c r="K3669" s="2" t="s">
        <v>12359</v>
      </c>
      <c r="L3669" s="2" t="s">
        <v>12049</v>
      </c>
      <c r="M3669" t="s">
        <v>12360</v>
      </c>
      <c r="N3669">
        <f>Airplane_Crashes_and_Fatalities[[#This Row],[Aboard]]-Airplane_Crashes_and_Fatalities[[#This Row],[Fatalities]]</f>
        <v>0</v>
      </c>
      <c r="O3669" t="s">
        <v>12361</v>
      </c>
      <c r="P3669">
        <v>1</v>
      </c>
      <c r="Q3669">
        <v>1</v>
      </c>
      <c r="R3669">
        <v>0</v>
      </c>
      <c r="S3669" s="2" t="s">
        <v>12362</v>
      </c>
    </row>
    <row r="3670" spans="1:19" x14ac:dyDescent="0.3">
      <c r="A3670" s="1">
        <v>31807</v>
      </c>
      <c r="B3670" s="4" t="str">
        <f>TEXT(Airplane_Crashes_and_Fatalities[[#This Row],[Date]],"yyyy")</f>
        <v>1987</v>
      </c>
      <c r="C3670" s="1" t="str">
        <f>TEXT(Airplane_Crashes_and_Fatalities[[#This Row],[Date]],"mmm")</f>
        <v>Jan</v>
      </c>
      <c r="D3670" s="5">
        <f>DAY(Airplane_Crashes_and_Fatalities[[#This Row],[Date]])</f>
        <v>30</v>
      </c>
      <c r="F3670" s="2" t="s">
        <v>22936</v>
      </c>
      <c r="G3670" s="2" t="s">
        <v>20792</v>
      </c>
      <c r="H3670" s="2"/>
      <c r="I3670" s="2" t="s">
        <v>12363</v>
      </c>
      <c r="J3670" s="2"/>
      <c r="K3670" s="2"/>
      <c r="L3670" s="2" t="s">
        <v>12364</v>
      </c>
      <c r="M3670" t="s">
        <v>12365</v>
      </c>
      <c r="N3670">
        <f>Airplane_Crashes_and_Fatalities[[#This Row],[Aboard]]-Airplane_Crashes_and_Fatalities[[#This Row],[Fatalities]]</f>
        <v>2</v>
      </c>
      <c r="O3670" t="s">
        <v>12366</v>
      </c>
      <c r="P3670">
        <v>18</v>
      </c>
      <c r="Q3670">
        <v>16</v>
      </c>
      <c r="R3670">
        <v>0</v>
      </c>
      <c r="S3670" s="2"/>
    </row>
    <row r="3671" spans="1:19" x14ac:dyDescent="0.3">
      <c r="A3671" s="1">
        <v>31813</v>
      </c>
      <c r="B3671" s="4" t="str">
        <f>TEXT(Airplane_Crashes_and_Fatalities[[#This Row],[Date]],"yyyy")</f>
        <v>1987</v>
      </c>
      <c r="C3671" s="1" t="str">
        <f>TEXT(Airplane_Crashes_and_Fatalities[[#This Row],[Date]],"mmm")</f>
        <v>Feb</v>
      </c>
      <c r="D3671" s="5">
        <f>DAY(Airplane_Crashes_and_Fatalities[[#This Row],[Date]])</f>
        <v>5</v>
      </c>
      <c r="F3671" s="2" t="s">
        <v>22937</v>
      </c>
      <c r="G3671" s="2" t="s">
        <v>20837</v>
      </c>
      <c r="H3671" s="2"/>
      <c r="I3671" s="2" t="s">
        <v>12367</v>
      </c>
      <c r="J3671" s="2"/>
      <c r="K3671" s="2"/>
      <c r="L3671" s="2" t="s">
        <v>12368</v>
      </c>
      <c r="M3671" t="s">
        <v>12369</v>
      </c>
      <c r="N3671">
        <f>Airplane_Crashes_and_Fatalities[[#This Row],[Aboard]]-Airplane_Crashes_and_Fatalities[[#This Row],[Fatalities]]</f>
        <v>0</v>
      </c>
      <c r="O3671" t="s">
        <v>12370</v>
      </c>
      <c r="P3671">
        <v>11</v>
      </c>
      <c r="Q3671">
        <v>11</v>
      </c>
      <c r="R3671">
        <v>0</v>
      </c>
      <c r="S3671" s="2" t="s">
        <v>857</v>
      </c>
    </row>
    <row r="3672" spans="1:19" x14ac:dyDescent="0.3">
      <c r="A3672" s="1">
        <v>31814</v>
      </c>
      <c r="B3672" s="4" t="str">
        <f>TEXT(Airplane_Crashes_and_Fatalities[[#This Row],[Date]],"yyyy")</f>
        <v>1987</v>
      </c>
      <c r="C3672" s="1" t="str">
        <f>TEXT(Airplane_Crashes_and_Fatalities[[#This Row],[Date]],"mmm")</f>
        <v>Feb</v>
      </c>
      <c r="D3672" s="5">
        <f>DAY(Airplane_Crashes_and_Fatalities[[#This Row],[Date]])</f>
        <v>6</v>
      </c>
      <c r="F3672" s="2" t="s">
        <v>22938</v>
      </c>
      <c r="G3672" s="2" t="s">
        <v>20129</v>
      </c>
      <c r="H3672" s="2"/>
      <c r="I3672" s="2" t="s">
        <v>10966</v>
      </c>
      <c r="J3672" s="2"/>
      <c r="K3672" s="2" t="s">
        <v>12371</v>
      </c>
      <c r="L3672" s="2" t="s">
        <v>12372</v>
      </c>
      <c r="M3672" t="s">
        <v>12373</v>
      </c>
      <c r="N3672">
        <f>Airplane_Crashes_and_Fatalities[[#This Row],[Aboard]]-Airplane_Crashes_and_Fatalities[[#This Row],[Fatalities]]</f>
        <v>3</v>
      </c>
      <c r="O3672" t="s">
        <v>12374</v>
      </c>
      <c r="P3672">
        <v>17</v>
      </c>
      <c r="Q3672">
        <v>14</v>
      </c>
      <c r="R3672">
        <v>0</v>
      </c>
      <c r="S3672" s="2" t="s">
        <v>12375</v>
      </c>
    </row>
    <row r="3673" spans="1:19" x14ac:dyDescent="0.3">
      <c r="A3673" s="1">
        <v>31817</v>
      </c>
      <c r="B3673" s="4" t="str">
        <f>TEXT(Airplane_Crashes_and_Fatalities[[#This Row],[Date]],"yyyy")</f>
        <v>1987</v>
      </c>
      <c r="C3673" s="1" t="str">
        <f>TEXT(Airplane_Crashes_and_Fatalities[[#This Row],[Date]],"mmm")</f>
        <v>Feb</v>
      </c>
      <c r="D3673" s="5">
        <f>DAY(Airplane_Crashes_and_Fatalities[[#This Row],[Date]])</f>
        <v>9</v>
      </c>
      <c r="E3673" s="3">
        <v>0.47916666666666674</v>
      </c>
      <c r="F3673" s="2" t="s">
        <v>22939</v>
      </c>
      <c r="G3673" s="2" t="s">
        <v>21464</v>
      </c>
      <c r="H3673" s="2"/>
      <c r="I3673" s="2" t="s">
        <v>12321</v>
      </c>
      <c r="J3673" s="2"/>
      <c r="K3673" s="2"/>
      <c r="L3673" s="2" t="s">
        <v>8169</v>
      </c>
      <c r="N3673">
        <f>Airplane_Crashes_and_Fatalities[[#This Row],[Aboard]]-Airplane_Crashes_and_Fatalities[[#This Row],[Fatalities]]</f>
        <v>0</v>
      </c>
      <c r="P3673">
        <v>36</v>
      </c>
      <c r="Q3673">
        <v>36</v>
      </c>
      <c r="R3673">
        <v>0</v>
      </c>
      <c r="S3673" s="2" t="s">
        <v>12376</v>
      </c>
    </row>
    <row r="3674" spans="1:19" x14ac:dyDescent="0.3">
      <c r="A3674" s="1">
        <v>31822</v>
      </c>
      <c r="B3674" s="4" t="str">
        <f>TEXT(Airplane_Crashes_and_Fatalities[[#This Row],[Date]],"yyyy")</f>
        <v>1987</v>
      </c>
      <c r="C3674" s="1" t="str">
        <f>TEXT(Airplane_Crashes_and_Fatalities[[#This Row],[Date]],"mmm")</f>
        <v>Feb</v>
      </c>
      <c r="D3674" s="5">
        <f>DAY(Airplane_Crashes_and_Fatalities[[#This Row],[Date]])</f>
        <v>14</v>
      </c>
      <c r="F3674" s="2" t="s">
        <v>22657</v>
      </c>
      <c r="G3674" s="2" t="s">
        <v>19880</v>
      </c>
      <c r="H3674" s="2"/>
      <c r="I3674" s="2" t="s">
        <v>12377</v>
      </c>
      <c r="J3674" s="2"/>
      <c r="K3674" s="2"/>
      <c r="L3674" s="2" t="s">
        <v>12378</v>
      </c>
      <c r="M3674" t="s">
        <v>12379</v>
      </c>
      <c r="N3674">
        <f>Airplane_Crashes_and_Fatalities[[#This Row],[Aboard]]-Airplane_Crashes_and_Fatalities[[#This Row],[Fatalities]]</f>
        <v>134</v>
      </c>
      <c r="P3674">
        <v>135</v>
      </c>
      <c r="Q3674">
        <v>1</v>
      </c>
      <c r="R3674">
        <v>0</v>
      </c>
      <c r="S3674" s="2"/>
    </row>
    <row r="3675" spans="1:19" x14ac:dyDescent="0.3">
      <c r="A3675" s="1">
        <v>31840</v>
      </c>
      <c r="B3675" s="4" t="str">
        <f>TEXT(Airplane_Crashes_and_Fatalities[[#This Row],[Date]],"yyyy")</f>
        <v>1987</v>
      </c>
      <c r="C3675" s="1" t="str">
        <f>TEXT(Airplane_Crashes_and_Fatalities[[#This Row],[Date]],"mmm")</f>
        <v>Mar</v>
      </c>
      <c r="D3675" s="5">
        <f>DAY(Airplane_Crashes_and_Fatalities[[#This Row],[Date]])</f>
        <v>4</v>
      </c>
      <c r="E3675" s="3">
        <v>0.60694444444444451</v>
      </c>
      <c r="F3675" s="2" t="s">
        <v>21473</v>
      </c>
      <c r="G3675" s="2" t="s">
        <v>19956</v>
      </c>
      <c r="H3675" s="2"/>
      <c r="I3675" s="2" t="s">
        <v>12380</v>
      </c>
      <c r="J3675" s="2" t="s">
        <v>19377</v>
      </c>
      <c r="K3675" s="2" t="s">
        <v>7637</v>
      </c>
      <c r="L3675" s="2" t="s">
        <v>11620</v>
      </c>
      <c r="M3675" t="s">
        <v>12381</v>
      </c>
      <c r="N3675">
        <f>Airplane_Crashes_and_Fatalities[[#This Row],[Aboard]]-Airplane_Crashes_and_Fatalities[[#This Row],[Fatalities]]</f>
        <v>13</v>
      </c>
      <c r="O3675">
        <v>160</v>
      </c>
      <c r="P3675">
        <v>22</v>
      </c>
      <c r="Q3675">
        <v>9</v>
      </c>
      <c r="R3675">
        <v>0</v>
      </c>
      <c r="S3675" s="2" t="s">
        <v>12382</v>
      </c>
    </row>
    <row r="3676" spans="1:19" x14ac:dyDescent="0.3">
      <c r="A3676" s="1">
        <v>31842</v>
      </c>
      <c r="B3676" s="4" t="str">
        <f>TEXT(Airplane_Crashes_and_Fatalities[[#This Row],[Date]],"yyyy")</f>
        <v>1987</v>
      </c>
      <c r="C3676" s="1" t="str">
        <f>TEXT(Airplane_Crashes_and_Fatalities[[#This Row],[Date]],"mmm")</f>
        <v>Mar</v>
      </c>
      <c r="D3676" s="5">
        <f>DAY(Airplane_Crashes_and_Fatalities[[#This Row],[Date]])</f>
        <v>6</v>
      </c>
      <c r="E3676" s="3">
        <v>0.79861111111111116</v>
      </c>
      <c r="F3676" s="2" t="s">
        <v>22940</v>
      </c>
      <c r="G3676" s="2" t="s">
        <v>22092</v>
      </c>
      <c r="H3676" s="2"/>
      <c r="I3676" s="2" t="s">
        <v>2306</v>
      </c>
      <c r="J3676" s="2"/>
      <c r="K3676" s="2"/>
      <c r="L3676" s="2" t="s">
        <v>12383</v>
      </c>
      <c r="M3676" t="s">
        <v>12384</v>
      </c>
      <c r="N3676">
        <f>Airplane_Crashes_and_Fatalities[[#This Row],[Aboard]]-Airplane_Crashes_and_Fatalities[[#This Row],[Fatalities]]</f>
        <v>0</v>
      </c>
      <c r="O3676">
        <v>9901</v>
      </c>
      <c r="P3676">
        <v>9</v>
      </c>
      <c r="Q3676">
        <v>9</v>
      </c>
      <c r="R3676">
        <v>0</v>
      </c>
      <c r="S3676" s="2" t="s">
        <v>12385</v>
      </c>
    </row>
    <row r="3677" spans="1:19" x14ac:dyDescent="0.3">
      <c r="A3677" s="1">
        <v>31849</v>
      </c>
      <c r="B3677" s="4" t="str">
        <f>TEXT(Airplane_Crashes_and_Fatalities[[#This Row],[Date]],"yyyy")</f>
        <v>1987</v>
      </c>
      <c r="C3677" s="1" t="str">
        <f>TEXT(Airplane_Crashes_and_Fatalities[[#This Row],[Date]],"mmm")</f>
        <v>Mar</v>
      </c>
      <c r="D3677" s="5">
        <f>DAY(Airplane_Crashes_and_Fatalities[[#This Row],[Date]])</f>
        <v>13</v>
      </c>
      <c r="F3677" s="2" t="s">
        <v>22602</v>
      </c>
      <c r="G3677" s="2" t="s">
        <v>19878</v>
      </c>
      <c r="H3677" s="2"/>
      <c r="I3677" s="2" t="s">
        <v>1718</v>
      </c>
      <c r="J3677" s="2"/>
      <c r="K3677" s="2" t="s">
        <v>633</v>
      </c>
      <c r="L3677" s="2" t="s">
        <v>12386</v>
      </c>
      <c r="M3677" t="s">
        <v>12387</v>
      </c>
      <c r="N3677">
        <f>Airplane_Crashes_and_Fatalities[[#This Row],[Aboard]]-Airplane_Crashes_and_Fatalities[[#This Row],[Fatalities]]</f>
        <v>0</v>
      </c>
      <c r="O3677" t="s">
        <v>12388</v>
      </c>
      <c r="P3677">
        <v>6</v>
      </c>
      <c r="Q3677">
        <v>6</v>
      </c>
      <c r="R3677">
        <v>1</v>
      </c>
      <c r="S3677" s="2" t="s">
        <v>12389</v>
      </c>
    </row>
    <row r="3678" spans="1:19" x14ac:dyDescent="0.3">
      <c r="A3678" s="1">
        <v>31857</v>
      </c>
      <c r="B3678" s="4" t="str">
        <f>TEXT(Airplane_Crashes_and_Fatalities[[#This Row],[Date]],"yyyy")</f>
        <v>1987</v>
      </c>
      <c r="C3678" s="1" t="str">
        <f>TEXT(Airplane_Crashes_and_Fatalities[[#This Row],[Date]],"mmm")</f>
        <v>Mar</v>
      </c>
      <c r="D3678" s="5">
        <f>DAY(Airplane_Crashes_and_Fatalities[[#This Row],[Date]])</f>
        <v>21</v>
      </c>
      <c r="E3678" s="3">
        <v>0.57986111111111116</v>
      </c>
      <c r="F3678" s="2" t="s">
        <v>22941</v>
      </c>
      <c r="G3678" s="2" t="s">
        <v>19729</v>
      </c>
      <c r="H3678" s="2"/>
      <c r="I3678" s="2" t="s">
        <v>12390</v>
      </c>
      <c r="J3678" s="2"/>
      <c r="K3678" s="2"/>
      <c r="L3678" s="2" t="s">
        <v>12391</v>
      </c>
      <c r="N3678">
        <f>Airplane_Crashes_and_Fatalities[[#This Row],[Aboard]]-Airplane_Crashes_and_Fatalities[[#This Row],[Fatalities]]</f>
        <v>0</v>
      </c>
      <c r="P3678">
        <v>2</v>
      </c>
      <c r="Q3678">
        <v>2</v>
      </c>
      <c r="R3678">
        <v>0</v>
      </c>
      <c r="S3678" s="2" t="s">
        <v>12392</v>
      </c>
    </row>
    <row r="3679" spans="1:19" x14ac:dyDescent="0.3">
      <c r="A3679" s="1">
        <v>31863</v>
      </c>
      <c r="B3679" s="4" t="str">
        <f>TEXT(Airplane_Crashes_and_Fatalities[[#This Row],[Date]],"yyyy")</f>
        <v>1987</v>
      </c>
      <c r="C3679" s="1" t="str">
        <f>TEXT(Airplane_Crashes_and_Fatalities[[#This Row],[Date]],"mmm")</f>
        <v>Mar</v>
      </c>
      <c r="D3679" s="5">
        <f>DAY(Airplane_Crashes_and_Fatalities[[#This Row],[Date]])</f>
        <v>27</v>
      </c>
      <c r="E3679" s="3">
        <v>0.86458333333333326</v>
      </c>
      <c r="F3679" s="2" t="s">
        <v>22942</v>
      </c>
      <c r="G3679" s="2" t="s">
        <v>19981</v>
      </c>
      <c r="H3679" s="2"/>
      <c r="I3679" s="2" t="s">
        <v>12393</v>
      </c>
      <c r="J3679" s="2"/>
      <c r="K3679" s="2" t="s">
        <v>12394</v>
      </c>
      <c r="L3679" s="2" t="s">
        <v>12395</v>
      </c>
      <c r="M3679" t="s">
        <v>12396</v>
      </c>
      <c r="N3679">
        <f>Airplane_Crashes_and_Fatalities[[#This Row],[Aboard]]-Airplane_Crashes_and_Fatalities[[#This Row],[Fatalities]]</f>
        <v>0</v>
      </c>
      <c r="O3679" t="s">
        <v>12397</v>
      </c>
      <c r="P3679">
        <v>3</v>
      </c>
      <c r="Q3679">
        <v>3</v>
      </c>
      <c r="R3679">
        <v>0</v>
      </c>
      <c r="S3679" s="2" t="s">
        <v>12398</v>
      </c>
    </row>
    <row r="3680" spans="1:19" x14ac:dyDescent="0.3">
      <c r="A3680" s="1">
        <v>31866</v>
      </c>
      <c r="B3680" s="4" t="str">
        <f>TEXT(Airplane_Crashes_and_Fatalities[[#This Row],[Date]],"yyyy")</f>
        <v>1987</v>
      </c>
      <c r="C3680" s="1" t="str">
        <f>TEXT(Airplane_Crashes_and_Fatalities[[#This Row],[Date]],"mmm")</f>
        <v>Mar</v>
      </c>
      <c r="D3680" s="5">
        <f>DAY(Airplane_Crashes_and_Fatalities[[#This Row],[Date]])</f>
        <v>30</v>
      </c>
      <c r="E3680" s="3">
        <v>0.45833333333333326</v>
      </c>
      <c r="F3680" s="2" t="s">
        <v>22943</v>
      </c>
      <c r="G3680" s="2" t="s">
        <v>20610</v>
      </c>
      <c r="H3680" s="2"/>
      <c r="I3680" s="2" t="s">
        <v>12321</v>
      </c>
      <c r="J3680" s="2"/>
      <c r="K3680" s="2"/>
      <c r="L3680" s="2" t="s">
        <v>8169</v>
      </c>
      <c r="N3680">
        <f>Airplane_Crashes_and_Fatalities[[#This Row],[Aboard]]-Airplane_Crashes_and_Fatalities[[#This Row],[Fatalities]]</f>
        <v>0</v>
      </c>
      <c r="P3680">
        <v>40</v>
      </c>
      <c r="Q3680">
        <v>40</v>
      </c>
      <c r="R3680">
        <v>0</v>
      </c>
      <c r="S3680" s="2" t="s">
        <v>12399</v>
      </c>
    </row>
    <row r="3681" spans="1:19" x14ac:dyDescent="0.3">
      <c r="A3681" s="1">
        <v>31868</v>
      </c>
      <c r="B3681" s="4" t="str">
        <f>TEXT(Airplane_Crashes_and_Fatalities[[#This Row],[Date]],"yyyy")</f>
        <v>1987</v>
      </c>
      <c r="C3681" s="1" t="str">
        <f>TEXT(Airplane_Crashes_and_Fatalities[[#This Row],[Date]],"mmm")</f>
        <v>Apr</v>
      </c>
      <c r="D3681" s="5">
        <f>DAY(Airplane_Crashes_and_Fatalities[[#This Row],[Date]])</f>
        <v>1</v>
      </c>
      <c r="E3681" s="3">
        <v>0.89583333333333326</v>
      </c>
      <c r="F3681" s="2" t="s">
        <v>21624</v>
      </c>
      <c r="G3681" s="2" t="s">
        <v>20063</v>
      </c>
      <c r="H3681" s="2"/>
      <c r="I3681" s="2" t="s">
        <v>6206</v>
      </c>
      <c r="J3681" s="2"/>
      <c r="K3681" s="2" t="s">
        <v>12400</v>
      </c>
      <c r="L3681" s="2" t="s">
        <v>3722</v>
      </c>
      <c r="M3681" t="s">
        <v>12401</v>
      </c>
      <c r="N3681">
        <f>Airplane_Crashes_and_Fatalities[[#This Row],[Aboard]]-Airplane_Crashes_and_Fatalities[[#This Row],[Fatalities]]</f>
        <v>0</v>
      </c>
      <c r="O3681">
        <v>4020067</v>
      </c>
      <c r="P3681">
        <v>2</v>
      </c>
      <c r="Q3681">
        <v>2</v>
      </c>
      <c r="R3681">
        <v>0</v>
      </c>
      <c r="S3681" s="2" t="s">
        <v>12402</v>
      </c>
    </row>
    <row r="3682" spans="1:19" x14ac:dyDescent="0.3">
      <c r="A3682" s="1">
        <v>31869</v>
      </c>
      <c r="B3682" s="4" t="str">
        <f>TEXT(Airplane_Crashes_and_Fatalities[[#This Row],[Date]],"yyyy")</f>
        <v>1987</v>
      </c>
      <c r="C3682" s="1" t="str">
        <f>TEXT(Airplane_Crashes_and_Fatalities[[#This Row],[Date]],"mmm")</f>
        <v>Apr</v>
      </c>
      <c r="D3682" s="5">
        <f>DAY(Airplane_Crashes_and_Fatalities[[#This Row],[Date]])</f>
        <v>2</v>
      </c>
      <c r="E3682" s="3">
        <v>0.72916666666666674</v>
      </c>
      <c r="F3682" s="2" t="s">
        <v>20854</v>
      </c>
      <c r="G3682" s="2" t="s">
        <v>20095</v>
      </c>
      <c r="H3682" s="2"/>
      <c r="I3682" s="2" t="s">
        <v>12403</v>
      </c>
      <c r="J3682" s="2"/>
      <c r="K3682" s="2" t="s">
        <v>12404</v>
      </c>
      <c r="L3682" s="2" t="s">
        <v>12405</v>
      </c>
      <c r="M3682" t="s">
        <v>12406</v>
      </c>
      <c r="N3682">
        <f>Airplane_Crashes_and_Fatalities[[#This Row],[Aboard]]-Airplane_Crashes_and_Fatalities[[#This Row],[Fatalities]]</f>
        <v>0</v>
      </c>
      <c r="O3682" t="s">
        <v>12407</v>
      </c>
      <c r="P3682">
        <v>10</v>
      </c>
      <c r="Q3682">
        <v>10</v>
      </c>
      <c r="R3682">
        <v>0</v>
      </c>
      <c r="S3682" s="2" t="s">
        <v>12408</v>
      </c>
    </row>
    <row r="3683" spans="1:19" x14ac:dyDescent="0.3">
      <c r="A3683" s="1">
        <v>31871</v>
      </c>
      <c r="B3683" s="4" t="str">
        <f>TEXT(Airplane_Crashes_and_Fatalities[[#This Row],[Date]],"yyyy")</f>
        <v>1987</v>
      </c>
      <c r="C3683" s="1" t="str">
        <f>TEXT(Airplane_Crashes_and_Fatalities[[#This Row],[Date]],"mmm")</f>
        <v>Apr</v>
      </c>
      <c r="D3683" s="5">
        <f>DAY(Airplane_Crashes_and_Fatalities[[#This Row],[Date]])</f>
        <v>4</v>
      </c>
      <c r="E3683" s="3">
        <v>0.61111111111111116</v>
      </c>
      <c r="F3683" s="2" t="s">
        <v>22944</v>
      </c>
      <c r="G3683" s="2" t="s">
        <v>20218</v>
      </c>
      <c r="H3683" s="2"/>
      <c r="I3683" s="2" t="s">
        <v>3255</v>
      </c>
      <c r="J3683" s="2" t="s">
        <v>19378</v>
      </c>
      <c r="K3683" s="2" t="s">
        <v>12409</v>
      </c>
      <c r="L3683" s="2" t="s">
        <v>7368</v>
      </c>
      <c r="M3683" t="s">
        <v>12410</v>
      </c>
      <c r="N3683">
        <f>Airplane_Crashes_and_Fatalities[[#This Row],[Aboard]]-Airplane_Crashes_and_Fatalities[[#This Row],[Fatalities]]</f>
        <v>18</v>
      </c>
      <c r="O3683" t="s">
        <v>12411</v>
      </c>
      <c r="P3683">
        <v>45</v>
      </c>
      <c r="Q3683">
        <v>27</v>
      </c>
      <c r="R3683">
        <v>0</v>
      </c>
      <c r="S3683" s="2" t="s">
        <v>12412</v>
      </c>
    </row>
    <row r="3684" spans="1:19" x14ac:dyDescent="0.3">
      <c r="A3684" s="1">
        <v>31880</v>
      </c>
      <c r="B3684" s="4" t="str">
        <f>TEXT(Airplane_Crashes_and_Fatalities[[#This Row],[Date]],"yyyy")</f>
        <v>1987</v>
      </c>
      <c r="C3684" s="1" t="str">
        <f>TEXT(Airplane_Crashes_and_Fatalities[[#This Row],[Date]],"mmm")</f>
        <v>Apr</v>
      </c>
      <c r="D3684" s="5">
        <f>DAY(Airplane_Crashes_and_Fatalities[[#This Row],[Date]])</f>
        <v>13</v>
      </c>
      <c r="E3684" s="3">
        <v>0.91319444444444442</v>
      </c>
      <c r="F3684" s="2" t="s">
        <v>19893</v>
      </c>
      <c r="G3684" s="2" t="s">
        <v>19828</v>
      </c>
      <c r="H3684" s="2"/>
      <c r="I3684" s="2" t="s">
        <v>12413</v>
      </c>
      <c r="J3684" s="2"/>
      <c r="K3684" s="2" t="s">
        <v>12414</v>
      </c>
      <c r="L3684" s="2" t="s">
        <v>12415</v>
      </c>
      <c r="M3684" t="s">
        <v>12416</v>
      </c>
      <c r="N3684">
        <f>Airplane_Crashes_and_Fatalities[[#This Row],[Aboard]]-Airplane_Crashes_and_Fatalities[[#This Row],[Fatalities]]</f>
        <v>0</v>
      </c>
      <c r="O3684" t="s">
        <v>12417</v>
      </c>
      <c r="P3684">
        <v>4</v>
      </c>
      <c r="Q3684">
        <v>4</v>
      </c>
      <c r="R3684">
        <v>0</v>
      </c>
      <c r="S3684" s="2" t="s">
        <v>12418</v>
      </c>
    </row>
    <row r="3685" spans="1:19" x14ac:dyDescent="0.3">
      <c r="A3685" s="1">
        <v>31890</v>
      </c>
      <c r="B3685" s="4" t="str">
        <f>TEXT(Airplane_Crashes_and_Fatalities[[#This Row],[Date]],"yyyy")</f>
        <v>1987</v>
      </c>
      <c r="C3685" s="1" t="str">
        <f>TEXT(Airplane_Crashes_and_Fatalities[[#This Row],[Date]],"mmm")</f>
        <v>Apr</v>
      </c>
      <c r="D3685" s="5">
        <f>DAY(Airplane_Crashes_and_Fatalities[[#This Row],[Date]])</f>
        <v>23</v>
      </c>
      <c r="E3685" s="3">
        <v>0.81597222222222232</v>
      </c>
      <c r="F3685" s="2" t="s">
        <v>22945</v>
      </c>
      <c r="G3685" s="2" t="s">
        <v>20293</v>
      </c>
      <c r="H3685" s="2"/>
      <c r="I3685" s="2" t="s">
        <v>12419</v>
      </c>
      <c r="J3685" s="2"/>
      <c r="K3685" s="2" t="s">
        <v>12420</v>
      </c>
      <c r="L3685" s="2" t="s">
        <v>12421</v>
      </c>
      <c r="M3685" t="s">
        <v>12422</v>
      </c>
      <c r="N3685">
        <f>Airplane_Crashes_and_Fatalities[[#This Row],[Aboard]]-Airplane_Crashes_and_Fatalities[[#This Row],[Fatalities]]</f>
        <v>0</v>
      </c>
      <c r="O3685" t="s">
        <v>12423</v>
      </c>
      <c r="P3685">
        <v>2</v>
      </c>
      <c r="Q3685">
        <v>2</v>
      </c>
      <c r="R3685">
        <v>0</v>
      </c>
      <c r="S3685" s="2" t="s">
        <v>12424</v>
      </c>
    </row>
    <row r="3686" spans="1:19" x14ac:dyDescent="0.3">
      <c r="A3686" s="1">
        <v>31902</v>
      </c>
      <c r="B3686" s="4" t="str">
        <f>TEXT(Airplane_Crashes_and_Fatalities[[#This Row],[Date]],"yyyy")</f>
        <v>1987</v>
      </c>
      <c r="C3686" s="1" t="str">
        <f>TEXT(Airplane_Crashes_and_Fatalities[[#This Row],[Date]],"mmm")</f>
        <v>May</v>
      </c>
      <c r="D3686" s="5">
        <f>DAY(Airplane_Crashes_and_Fatalities[[#This Row],[Date]])</f>
        <v>5</v>
      </c>
      <c r="F3686" s="2" t="s">
        <v>22910</v>
      </c>
      <c r="G3686" s="2" t="s">
        <v>20132</v>
      </c>
      <c r="H3686" s="2"/>
      <c r="I3686" s="2" t="s">
        <v>12425</v>
      </c>
      <c r="J3686" s="2"/>
      <c r="K3686" s="2"/>
      <c r="L3686" s="2" t="s">
        <v>10798</v>
      </c>
      <c r="M3686" t="s">
        <v>12426</v>
      </c>
      <c r="N3686">
        <f>Airplane_Crashes_and_Fatalities[[#This Row],[Aboard]]-Airplane_Crashes_and_Fatalities[[#This Row],[Fatalities]]</f>
        <v>0</v>
      </c>
      <c r="O3686" t="s">
        <v>12427</v>
      </c>
      <c r="P3686">
        <v>13</v>
      </c>
      <c r="Q3686">
        <v>13</v>
      </c>
      <c r="R3686">
        <v>0</v>
      </c>
      <c r="S3686" s="2" t="s">
        <v>12428</v>
      </c>
    </row>
    <row r="3687" spans="1:19" x14ac:dyDescent="0.3">
      <c r="A3687" s="1">
        <v>32420</v>
      </c>
      <c r="B3687" s="4" t="str">
        <f>TEXT(Airplane_Crashes_and_Fatalities[[#This Row],[Date]],"yyyy")</f>
        <v>1988</v>
      </c>
      <c r="C3687" s="1" t="str">
        <f>TEXT(Airplane_Crashes_and_Fatalities[[#This Row],[Date]],"mmm")</f>
        <v>Oct</v>
      </c>
      <c r="D3687" s="5">
        <f>DAY(Airplane_Crashes_and_Fatalities[[#This Row],[Date]])</f>
        <v>4</v>
      </c>
      <c r="E3687" s="3">
        <v>0.95833333333333326</v>
      </c>
      <c r="F3687" s="2" t="s">
        <v>22946</v>
      </c>
      <c r="G3687" s="2" t="s">
        <v>19866</v>
      </c>
      <c r="H3687" s="2"/>
      <c r="I3687" s="2" t="s">
        <v>2306</v>
      </c>
      <c r="J3687" s="2"/>
      <c r="K3687" s="2" t="s">
        <v>12429</v>
      </c>
      <c r="L3687" s="2" t="s">
        <v>12430</v>
      </c>
      <c r="M3687" t="s">
        <v>12431</v>
      </c>
      <c r="N3687">
        <f>Airplane_Crashes_and_Fatalities[[#This Row],[Aboard]]-Airplane_Crashes_and_Fatalities[[#This Row],[Fatalities]]</f>
        <v>0</v>
      </c>
      <c r="O3687">
        <v>401712</v>
      </c>
      <c r="P3687">
        <v>6</v>
      </c>
      <c r="Q3687">
        <v>6</v>
      </c>
      <c r="R3687">
        <v>0</v>
      </c>
      <c r="S3687" s="2" t="s">
        <v>12432</v>
      </c>
    </row>
    <row r="3688" spans="1:19" x14ac:dyDescent="0.3">
      <c r="A3688" s="1">
        <v>31905</v>
      </c>
      <c r="B3688" s="4" t="str">
        <f>TEXT(Airplane_Crashes_and_Fatalities[[#This Row],[Date]],"yyyy")</f>
        <v>1987</v>
      </c>
      <c r="C3688" s="1" t="str">
        <f>TEXT(Airplane_Crashes_and_Fatalities[[#This Row],[Date]],"mmm")</f>
        <v>May</v>
      </c>
      <c r="D3688" s="5">
        <f>DAY(Airplane_Crashes_and_Fatalities[[#This Row],[Date]])</f>
        <v>8</v>
      </c>
      <c r="E3688" s="3">
        <v>0.28472222222222232</v>
      </c>
      <c r="F3688" s="2" t="s">
        <v>22947</v>
      </c>
      <c r="G3688" s="2" t="s">
        <v>20247</v>
      </c>
      <c r="H3688" s="2"/>
      <c r="I3688" s="2" t="s">
        <v>12433</v>
      </c>
      <c r="J3688" s="2" t="s">
        <v>19379</v>
      </c>
      <c r="K3688" s="2" t="s">
        <v>12434</v>
      </c>
      <c r="L3688" s="2" t="s">
        <v>11620</v>
      </c>
      <c r="M3688" t="s">
        <v>12435</v>
      </c>
      <c r="N3688">
        <f>Airplane_Crashes_and_Fatalities[[#This Row],[Aboard]]-Airplane_Crashes_and_Fatalities[[#This Row],[Fatalities]]</f>
        <v>4</v>
      </c>
      <c r="O3688">
        <v>271</v>
      </c>
      <c r="P3688">
        <v>6</v>
      </c>
      <c r="Q3688">
        <v>2</v>
      </c>
      <c r="R3688">
        <v>0</v>
      </c>
      <c r="S3688" s="2" t="s">
        <v>12436</v>
      </c>
    </row>
    <row r="3689" spans="1:19" x14ac:dyDescent="0.3">
      <c r="A3689" s="1">
        <v>31906</v>
      </c>
      <c r="B3689" s="4" t="str">
        <f>TEXT(Airplane_Crashes_and_Fatalities[[#This Row],[Date]],"yyyy")</f>
        <v>1987</v>
      </c>
      <c r="C3689" s="1" t="str">
        <f>TEXT(Airplane_Crashes_and_Fatalities[[#This Row],[Date]],"mmm")</f>
        <v>May</v>
      </c>
      <c r="D3689" s="5">
        <f>DAY(Airplane_Crashes_and_Fatalities[[#This Row],[Date]])</f>
        <v>9</v>
      </c>
      <c r="E3689" s="3">
        <v>0.46666666666666656</v>
      </c>
      <c r="F3689" s="2" t="s">
        <v>21406</v>
      </c>
      <c r="G3689" s="2" t="s">
        <v>20656</v>
      </c>
      <c r="H3689" s="2"/>
      <c r="I3689" s="2" t="s">
        <v>1288</v>
      </c>
      <c r="J3689" s="2" t="s">
        <v>19380</v>
      </c>
      <c r="K3689" s="2" t="s">
        <v>12437</v>
      </c>
      <c r="L3689" s="2" t="s">
        <v>9839</v>
      </c>
      <c r="M3689" t="s">
        <v>12438</v>
      </c>
      <c r="N3689">
        <f>Airplane_Crashes_and_Fatalities[[#This Row],[Aboard]]-Airplane_Crashes_and_Fatalities[[#This Row],[Fatalities]]</f>
        <v>0</v>
      </c>
      <c r="O3689">
        <v>3344942</v>
      </c>
      <c r="P3689">
        <v>183</v>
      </c>
      <c r="Q3689">
        <v>183</v>
      </c>
      <c r="R3689">
        <v>0</v>
      </c>
      <c r="S3689" s="2" t="s">
        <v>12439</v>
      </c>
    </row>
    <row r="3690" spans="1:19" x14ac:dyDescent="0.3">
      <c r="A3690" s="1">
        <v>31908</v>
      </c>
      <c r="B3690" s="4" t="str">
        <f>TEXT(Airplane_Crashes_and_Fatalities[[#This Row],[Date]],"yyyy")</f>
        <v>1987</v>
      </c>
      <c r="C3690" s="1" t="str">
        <f>TEXT(Airplane_Crashes_and_Fatalities[[#This Row],[Date]],"mmm")</f>
        <v>May</v>
      </c>
      <c r="D3690" s="5">
        <f>DAY(Airplane_Crashes_and_Fatalities[[#This Row],[Date]])</f>
        <v>11</v>
      </c>
      <c r="E3690" s="3">
        <v>0.75</v>
      </c>
      <c r="F3690" s="2" t="s">
        <v>22948</v>
      </c>
      <c r="G3690" s="2" t="s">
        <v>20154</v>
      </c>
      <c r="H3690" s="2" t="s">
        <v>19667</v>
      </c>
      <c r="I3690" s="2" t="s">
        <v>12440</v>
      </c>
      <c r="J3690" s="2"/>
      <c r="K3690" s="2" t="s">
        <v>12441</v>
      </c>
      <c r="L3690" s="2" t="s">
        <v>2010</v>
      </c>
      <c r="M3690" t="s">
        <v>12442</v>
      </c>
      <c r="N3690">
        <f>Airplane_Crashes_and_Fatalities[[#This Row],[Aboard]]-Airplane_Crashes_and_Fatalities[[#This Row],[Fatalities]]</f>
        <v>0</v>
      </c>
      <c r="O3690">
        <v>26324</v>
      </c>
      <c r="P3690">
        <v>2</v>
      </c>
      <c r="Q3690">
        <v>2</v>
      </c>
      <c r="R3690">
        <v>0</v>
      </c>
      <c r="S3690" s="2" t="s">
        <v>12443</v>
      </c>
    </row>
    <row r="3691" spans="1:19" x14ac:dyDescent="0.3">
      <c r="A3691" s="1">
        <v>31910</v>
      </c>
      <c r="B3691" s="4" t="str">
        <f>TEXT(Airplane_Crashes_and_Fatalities[[#This Row],[Date]],"yyyy")</f>
        <v>1987</v>
      </c>
      <c r="C3691" s="1" t="str">
        <f>TEXT(Airplane_Crashes_and_Fatalities[[#This Row],[Date]],"mmm")</f>
        <v>May</v>
      </c>
      <c r="D3691" s="5">
        <f>DAY(Airplane_Crashes_and_Fatalities[[#This Row],[Date]])</f>
        <v>13</v>
      </c>
      <c r="E3691" s="3">
        <v>0.30555555555555558</v>
      </c>
      <c r="F3691" s="2" t="s">
        <v>22949</v>
      </c>
      <c r="G3691" s="2" t="s">
        <v>19692</v>
      </c>
      <c r="H3691" s="2"/>
      <c r="I3691" s="2" t="s">
        <v>6206</v>
      </c>
      <c r="J3691" s="2"/>
      <c r="K3691" s="2" t="s">
        <v>12444</v>
      </c>
      <c r="L3691" s="2" t="s">
        <v>9724</v>
      </c>
      <c r="M3691" t="s">
        <v>12445</v>
      </c>
      <c r="N3691">
        <f>Airplane_Crashes_and_Fatalities[[#This Row],[Aboard]]-Airplane_Crashes_and_Fatalities[[#This Row],[Fatalities]]</f>
        <v>1</v>
      </c>
      <c r="O3691">
        <v>327540064</v>
      </c>
      <c r="P3691">
        <v>3</v>
      </c>
      <c r="Q3691">
        <v>2</v>
      </c>
      <c r="R3691">
        <v>0</v>
      </c>
      <c r="S3691" s="2" t="s">
        <v>12446</v>
      </c>
    </row>
    <row r="3692" spans="1:19" x14ac:dyDescent="0.3">
      <c r="A3692" s="1">
        <v>31916</v>
      </c>
      <c r="B3692" s="4" t="str">
        <f>TEXT(Airplane_Crashes_and_Fatalities[[#This Row],[Date]],"yyyy")</f>
        <v>1987</v>
      </c>
      <c r="C3692" s="1" t="str">
        <f>TEXT(Airplane_Crashes_and_Fatalities[[#This Row],[Date]],"mmm")</f>
        <v>May</v>
      </c>
      <c r="D3692" s="5">
        <f>DAY(Airplane_Crashes_and_Fatalities[[#This Row],[Date]])</f>
        <v>19</v>
      </c>
      <c r="F3692" s="2" t="s">
        <v>22334</v>
      </c>
      <c r="G3692" s="2" t="s">
        <v>19975</v>
      </c>
      <c r="H3692" s="2"/>
      <c r="I3692" s="2" t="s">
        <v>12447</v>
      </c>
      <c r="J3692" s="2"/>
      <c r="K3692" s="2" t="s">
        <v>12448</v>
      </c>
      <c r="L3692" s="2" t="s">
        <v>8545</v>
      </c>
      <c r="M3692" t="s">
        <v>12449</v>
      </c>
      <c r="N3692">
        <f>Airplane_Crashes_and_Fatalities[[#This Row],[Aboard]]-Airplane_Crashes_and_Fatalities[[#This Row],[Fatalities]]</f>
        <v>2</v>
      </c>
      <c r="O3692">
        <v>363</v>
      </c>
      <c r="P3692">
        <v>16</v>
      </c>
      <c r="Q3692">
        <v>14</v>
      </c>
      <c r="R3692">
        <v>0</v>
      </c>
      <c r="S3692" s="2" t="s">
        <v>12450</v>
      </c>
    </row>
    <row r="3693" spans="1:19" x14ac:dyDescent="0.3">
      <c r="A3693" s="1">
        <v>31920</v>
      </c>
      <c r="B3693" s="4" t="str">
        <f>TEXT(Airplane_Crashes_and_Fatalities[[#This Row],[Date]],"yyyy")</f>
        <v>1987</v>
      </c>
      <c r="C3693" s="1" t="str">
        <f>TEXT(Airplane_Crashes_and_Fatalities[[#This Row],[Date]],"mmm")</f>
        <v>May</v>
      </c>
      <c r="D3693" s="5">
        <f>DAY(Airplane_Crashes_and_Fatalities[[#This Row],[Date]])</f>
        <v>23</v>
      </c>
      <c r="F3693" s="2" t="s">
        <v>22950</v>
      </c>
      <c r="G3693" s="2" t="s">
        <v>20218</v>
      </c>
      <c r="H3693" s="2"/>
      <c r="I3693" s="2" t="s">
        <v>8147</v>
      </c>
      <c r="J3693" s="2"/>
      <c r="K3693" s="2"/>
      <c r="L3693" s="2" t="s">
        <v>8545</v>
      </c>
      <c r="M3693" t="s">
        <v>12451</v>
      </c>
      <c r="N3693">
        <f>Airplane_Crashes_and_Fatalities[[#This Row],[Aboard]]-Airplane_Crashes_and_Fatalities[[#This Row],[Fatalities]]</f>
        <v>0</v>
      </c>
      <c r="O3693">
        <v>474</v>
      </c>
      <c r="P3693">
        <v>8</v>
      </c>
      <c r="Q3693">
        <v>8</v>
      </c>
      <c r="R3693">
        <v>0</v>
      </c>
      <c r="S3693" s="2" t="s">
        <v>12452</v>
      </c>
    </row>
    <row r="3694" spans="1:19" x14ac:dyDescent="0.3">
      <c r="A3694" s="1">
        <v>31922</v>
      </c>
      <c r="B3694" s="4" t="str">
        <f>TEXT(Airplane_Crashes_and_Fatalities[[#This Row],[Date]],"yyyy")</f>
        <v>1987</v>
      </c>
      <c r="C3694" s="1" t="str">
        <f>TEXT(Airplane_Crashes_and_Fatalities[[#This Row],[Date]],"mmm")</f>
        <v>May</v>
      </c>
      <c r="D3694" s="5">
        <f>DAY(Airplane_Crashes_and_Fatalities[[#This Row],[Date]])</f>
        <v>25</v>
      </c>
      <c r="F3694" s="2" t="s">
        <v>22951</v>
      </c>
      <c r="G3694" s="2" t="s">
        <v>20218</v>
      </c>
      <c r="H3694" s="2"/>
      <c r="I3694" s="2" t="s">
        <v>12453</v>
      </c>
      <c r="J3694" s="2"/>
      <c r="K3694" s="2"/>
      <c r="L3694" s="2" t="s">
        <v>6731</v>
      </c>
      <c r="M3694" t="s">
        <v>12454</v>
      </c>
      <c r="N3694">
        <f>Airplane_Crashes_and_Fatalities[[#This Row],[Aboard]]-Airplane_Crashes_and_Fatalities[[#This Row],[Fatalities]]</f>
        <v>24</v>
      </c>
      <c r="O3694">
        <v>76</v>
      </c>
      <c r="P3694">
        <v>30</v>
      </c>
      <c r="Q3694">
        <v>6</v>
      </c>
      <c r="R3694">
        <v>0</v>
      </c>
      <c r="S3694" s="2" t="s">
        <v>12455</v>
      </c>
    </row>
    <row r="3695" spans="1:19" x14ac:dyDescent="0.3">
      <c r="A3695" s="1">
        <v>31927</v>
      </c>
      <c r="B3695" s="4" t="str">
        <f>TEXT(Airplane_Crashes_and_Fatalities[[#This Row],[Date]],"yyyy")</f>
        <v>1987</v>
      </c>
      <c r="C3695" s="1" t="str">
        <f>TEXT(Airplane_Crashes_and_Fatalities[[#This Row],[Date]],"mmm")</f>
        <v>May</v>
      </c>
      <c r="D3695" s="5">
        <f>DAY(Airplane_Crashes_and_Fatalities[[#This Row],[Date]])</f>
        <v>30</v>
      </c>
      <c r="F3695" s="2" t="s">
        <v>22952</v>
      </c>
      <c r="G3695" s="2" t="s">
        <v>19669</v>
      </c>
      <c r="H3695" s="2"/>
      <c r="I3695" s="2" t="s">
        <v>12456</v>
      </c>
      <c r="J3695" s="2"/>
      <c r="K3695" s="2"/>
      <c r="L3695" s="2" t="s">
        <v>12457</v>
      </c>
      <c r="M3695" t="s">
        <v>12458</v>
      </c>
      <c r="N3695">
        <f>Airplane_Crashes_and_Fatalities[[#This Row],[Aboard]]-Airplane_Crashes_and_Fatalities[[#This Row],[Fatalities]]</f>
        <v>2</v>
      </c>
      <c r="O3695" t="s">
        <v>12459</v>
      </c>
      <c r="P3695">
        <v>4</v>
      </c>
      <c r="Q3695">
        <v>2</v>
      </c>
      <c r="R3695">
        <v>0</v>
      </c>
      <c r="S3695" s="2" t="s">
        <v>12460</v>
      </c>
    </row>
    <row r="3696" spans="1:19" x14ac:dyDescent="0.3">
      <c r="A3696" s="1">
        <v>31933</v>
      </c>
      <c r="B3696" s="4" t="str">
        <f>TEXT(Airplane_Crashes_and_Fatalities[[#This Row],[Date]],"yyyy")</f>
        <v>1987</v>
      </c>
      <c r="C3696" s="1" t="str">
        <f>TEXT(Airplane_Crashes_and_Fatalities[[#This Row],[Date]],"mmm")</f>
        <v>Jun</v>
      </c>
      <c r="D3696" s="5">
        <f>DAY(Airplane_Crashes_and_Fatalities[[#This Row],[Date]])</f>
        <v>5</v>
      </c>
      <c r="F3696" s="2" t="s">
        <v>22953</v>
      </c>
      <c r="G3696" s="2" t="s">
        <v>20520</v>
      </c>
      <c r="H3696" s="2"/>
      <c r="I3696" s="2" t="s">
        <v>12461</v>
      </c>
      <c r="J3696" s="2"/>
      <c r="K3696" s="2"/>
      <c r="L3696" s="2" t="s">
        <v>7804</v>
      </c>
      <c r="M3696" t="s">
        <v>12462</v>
      </c>
      <c r="N3696">
        <f>Airplane_Crashes_and_Fatalities[[#This Row],[Aboard]]-Airplane_Crashes_and_Fatalities[[#This Row],[Fatalities]]</f>
        <v>0</v>
      </c>
      <c r="O3696">
        <v>19</v>
      </c>
      <c r="P3696">
        <v>10</v>
      </c>
      <c r="Q3696">
        <v>10</v>
      </c>
      <c r="R3696">
        <v>0</v>
      </c>
      <c r="S3696" s="2"/>
    </row>
    <row r="3697" spans="1:19" x14ac:dyDescent="0.3">
      <c r="A3697" s="1">
        <v>31939</v>
      </c>
      <c r="B3697" s="4" t="str">
        <f>TEXT(Airplane_Crashes_and_Fatalities[[#This Row],[Date]],"yyyy")</f>
        <v>1987</v>
      </c>
      <c r="C3697" s="1" t="str">
        <f>TEXT(Airplane_Crashes_and_Fatalities[[#This Row],[Date]],"mmm")</f>
        <v>Jun</v>
      </c>
      <c r="D3697" s="5">
        <f>DAY(Airplane_Crashes_and_Fatalities[[#This Row],[Date]])</f>
        <v>11</v>
      </c>
      <c r="F3697" s="2" t="s">
        <v>22954</v>
      </c>
      <c r="G3697" s="2" t="s">
        <v>21464</v>
      </c>
      <c r="H3697" s="2"/>
      <c r="I3697" s="2" t="s">
        <v>8653</v>
      </c>
      <c r="J3697" s="2"/>
      <c r="K3697" s="2" t="s">
        <v>12463</v>
      </c>
      <c r="L3697" s="2" t="s">
        <v>8169</v>
      </c>
      <c r="M3697" t="s">
        <v>12464</v>
      </c>
      <c r="N3697">
        <f>Airplane_Crashes_and_Fatalities[[#This Row],[Aboard]]-Airplane_Crashes_and_Fatalities[[#This Row],[Fatalities]]</f>
        <v>0</v>
      </c>
      <c r="O3697">
        <v>14105</v>
      </c>
      <c r="P3697">
        <v>53</v>
      </c>
      <c r="Q3697">
        <v>53</v>
      </c>
      <c r="R3697">
        <v>0</v>
      </c>
      <c r="S3697" s="2" t="s">
        <v>12465</v>
      </c>
    </row>
    <row r="3698" spans="1:19" x14ac:dyDescent="0.3">
      <c r="A3698" s="1">
        <v>31946</v>
      </c>
      <c r="B3698" s="4" t="str">
        <f>TEXT(Airplane_Crashes_and_Fatalities[[#This Row],[Date]],"yyyy")</f>
        <v>1987</v>
      </c>
      <c r="C3698" s="1" t="str">
        <f>TEXT(Airplane_Crashes_and_Fatalities[[#This Row],[Date]],"mmm")</f>
        <v>Jun</v>
      </c>
      <c r="D3698" s="5">
        <f>DAY(Airplane_Crashes_and_Fatalities[[#This Row],[Date]])</f>
        <v>18</v>
      </c>
      <c r="E3698" s="3">
        <v>0.41666666666666674</v>
      </c>
      <c r="F3698" s="2" t="s">
        <v>22955</v>
      </c>
      <c r="G3698" s="2" t="s">
        <v>20015</v>
      </c>
      <c r="H3698" s="2"/>
      <c r="I3698" s="2" t="s">
        <v>12466</v>
      </c>
      <c r="J3698" s="2"/>
      <c r="K3698" s="2" t="s">
        <v>12467</v>
      </c>
      <c r="L3698" s="2" t="s">
        <v>8169</v>
      </c>
      <c r="M3698" t="s">
        <v>12468</v>
      </c>
      <c r="N3698">
        <f>Airplane_Crashes_and_Fatalities[[#This Row],[Aboard]]-Airplane_Crashes_and_Fatalities[[#This Row],[Fatalities]]</f>
        <v>0</v>
      </c>
      <c r="O3698">
        <v>5805</v>
      </c>
      <c r="P3698">
        <v>46</v>
      </c>
      <c r="Q3698">
        <v>46</v>
      </c>
      <c r="R3698">
        <v>0</v>
      </c>
      <c r="S3698" s="2" t="s">
        <v>12469</v>
      </c>
    </row>
    <row r="3699" spans="1:19" x14ac:dyDescent="0.3">
      <c r="A3699" s="1">
        <v>31947</v>
      </c>
      <c r="B3699" s="4" t="str">
        <f>TEXT(Airplane_Crashes_and_Fatalities[[#This Row],[Date]],"yyyy")</f>
        <v>1987</v>
      </c>
      <c r="C3699" s="1" t="str">
        <f>TEXT(Airplane_Crashes_and_Fatalities[[#This Row],[Date]],"mmm")</f>
        <v>Jun</v>
      </c>
      <c r="D3699" s="5">
        <f>DAY(Airplane_Crashes_and_Fatalities[[#This Row],[Date]])</f>
        <v>19</v>
      </c>
      <c r="F3699" s="2" t="s">
        <v>22956</v>
      </c>
      <c r="G3699" s="2" t="s">
        <v>19768</v>
      </c>
      <c r="H3699" s="2"/>
      <c r="I3699" s="2" t="s">
        <v>2306</v>
      </c>
      <c r="J3699" s="2"/>
      <c r="K3699" s="2"/>
      <c r="L3699" s="2" t="s">
        <v>7809</v>
      </c>
      <c r="M3699" t="s">
        <v>12470</v>
      </c>
      <c r="N3699">
        <f>Airplane_Crashes_and_Fatalities[[#This Row],[Aboard]]-Airplane_Crashes_and_Fatalities[[#This Row],[Fatalities]]</f>
        <v>21</v>
      </c>
      <c r="O3699">
        <v>9241824</v>
      </c>
      <c r="P3699">
        <v>29</v>
      </c>
      <c r="Q3699">
        <v>8</v>
      </c>
      <c r="R3699">
        <v>0</v>
      </c>
      <c r="S3699" s="2" t="s">
        <v>12471</v>
      </c>
    </row>
    <row r="3700" spans="1:19" x14ac:dyDescent="0.3">
      <c r="A3700" s="1">
        <v>31949</v>
      </c>
      <c r="B3700" s="4" t="str">
        <f>TEXT(Airplane_Crashes_and_Fatalities[[#This Row],[Date]],"yyyy")</f>
        <v>1987</v>
      </c>
      <c r="C3700" s="1" t="str">
        <f>TEXT(Airplane_Crashes_and_Fatalities[[#This Row],[Date]],"mmm")</f>
        <v>Jun</v>
      </c>
      <c r="D3700" s="5">
        <f>DAY(Airplane_Crashes_and_Fatalities[[#This Row],[Date]])</f>
        <v>21</v>
      </c>
      <c r="F3700" s="2" t="s">
        <v>22957</v>
      </c>
      <c r="G3700" s="2" t="s">
        <v>19928</v>
      </c>
      <c r="H3700" s="2"/>
      <c r="I3700" s="2" t="s">
        <v>8409</v>
      </c>
      <c r="J3700" s="2"/>
      <c r="K3700" s="2" t="s">
        <v>12472</v>
      </c>
      <c r="L3700" s="2" t="s">
        <v>6279</v>
      </c>
      <c r="M3700" t="s">
        <v>12473</v>
      </c>
      <c r="N3700">
        <f>Airplane_Crashes_and_Fatalities[[#This Row],[Aboard]]-Airplane_Crashes_and_Fatalities[[#This Row],[Fatalities]]</f>
        <v>0</v>
      </c>
      <c r="O3700">
        <v>10357</v>
      </c>
      <c r="P3700">
        <v>45</v>
      </c>
      <c r="Q3700">
        <v>45</v>
      </c>
      <c r="R3700">
        <v>0</v>
      </c>
      <c r="S3700" s="2" t="s">
        <v>12474</v>
      </c>
    </row>
    <row r="3701" spans="1:19" x14ac:dyDescent="0.3">
      <c r="A3701" s="1">
        <v>31954</v>
      </c>
      <c r="B3701" s="4" t="str">
        <f>TEXT(Airplane_Crashes_and_Fatalities[[#This Row],[Date]],"yyyy")</f>
        <v>1987</v>
      </c>
      <c r="C3701" s="1" t="str">
        <f>TEXT(Airplane_Crashes_and_Fatalities[[#This Row],[Date]],"mmm")</f>
        <v>Jun</v>
      </c>
      <c r="D3701" s="5">
        <f>DAY(Airplane_Crashes_and_Fatalities[[#This Row],[Date]])</f>
        <v>26</v>
      </c>
      <c r="E3701" s="3">
        <v>0.4604166666666667</v>
      </c>
      <c r="F3701" s="2" t="s">
        <v>20759</v>
      </c>
      <c r="G3701" s="2" t="s">
        <v>20426</v>
      </c>
      <c r="H3701" s="2"/>
      <c r="I3701" s="2" t="s">
        <v>2385</v>
      </c>
      <c r="J3701" s="2"/>
      <c r="K3701" s="2" t="s">
        <v>12475</v>
      </c>
      <c r="L3701" s="2" t="s">
        <v>11278</v>
      </c>
      <c r="M3701" t="s">
        <v>12476</v>
      </c>
      <c r="N3701">
        <f>Airplane_Crashes_and_Fatalities[[#This Row],[Aboard]]-Airplane_Crashes_and_Fatalities[[#This Row],[Fatalities]]</f>
        <v>0</v>
      </c>
      <c r="O3701">
        <v>1637</v>
      </c>
      <c r="P3701">
        <v>50</v>
      </c>
      <c r="Q3701">
        <v>50</v>
      </c>
      <c r="R3701">
        <v>0</v>
      </c>
      <c r="S3701" s="2" t="s">
        <v>12477</v>
      </c>
    </row>
    <row r="3702" spans="1:19" x14ac:dyDescent="0.3">
      <c r="A3702" s="1">
        <v>31959</v>
      </c>
      <c r="B3702" s="4" t="str">
        <f>TEXT(Airplane_Crashes_and_Fatalities[[#This Row],[Date]],"yyyy")</f>
        <v>1987</v>
      </c>
      <c r="C3702" s="1" t="str">
        <f>TEXT(Airplane_Crashes_and_Fatalities[[#This Row],[Date]],"mmm")</f>
        <v>Jul</v>
      </c>
      <c r="D3702" s="5">
        <f>DAY(Airplane_Crashes_and_Fatalities[[#This Row],[Date]])</f>
        <v>1</v>
      </c>
      <c r="F3702" s="2" t="s">
        <v>22958</v>
      </c>
      <c r="G3702" s="2" t="s">
        <v>20293</v>
      </c>
      <c r="H3702" s="2"/>
      <c r="I3702" s="2" t="s">
        <v>1718</v>
      </c>
      <c r="J3702" s="2"/>
      <c r="K3702" s="2"/>
      <c r="L3702" s="2" t="s">
        <v>6210</v>
      </c>
      <c r="M3702" t="s">
        <v>12478</v>
      </c>
      <c r="N3702">
        <f>Airplane_Crashes_and_Fatalities[[#This Row],[Aboard]]-Airplane_Crashes_and_Fatalities[[#This Row],[Fatalities]]</f>
        <v>2</v>
      </c>
      <c r="O3702">
        <v>4325</v>
      </c>
      <c r="P3702">
        <v>6</v>
      </c>
      <c r="Q3702">
        <v>4</v>
      </c>
      <c r="R3702">
        <v>1</v>
      </c>
      <c r="S3702" s="2" t="s">
        <v>12479</v>
      </c>
    </row>
    <row r="3703" spans="1:19" x14ac:dyDescent="0.3">
      <c r="A3703" s="1">
        <v>31982</v>
      </c>
      <c r="B3703" s="4" t="str">
        <f>TEXT(Airplane_Crashes_and_Fatalities[[#This Row],[Date]],"yyyy")</f>
        <v>1987</v>
      </c>
      <c r="C3703" s="1" t="str">
        <f>TEXT(Airplane_Crashes_and_Fatalities[[#This Row],[Date]],"mmm")</f>
        <v>Jul</v>
      </c>
      <c r="D3703" s="5">
        <f>DAY(Airplane_Crashes_and_Fatalities[[#This Row],[Date]])</f>
        <v>24</v>
      </c>
      <c r="F3703" s="2" t="s">
        <v>22959</v>
      </c>
      <c r="G3703" s="2" t="s">
        <v>19860</v>
      </c>
      <c r="H3703" s="2"/>
      <c r="I3703" s="2" t="s">
        <v>5815</v>
      </c>
      <c r="J3703" s="2" t="s">
        <v>19381</v>
      </c>
      <c r="K3703" s="2" t="s">
        <v>12480</v>
      </c>
      <c r="L3703" s="2" t="s">
        <v>10639</v>
      </c>
      <c r="N3703">
        <f>Airplane_Crashes_and_Fatalities[[#This Row],[Aboard]]-Airplane_Crashes_and_Fatalities[[#This Row],[Fatalities]]</f>
        <v>162</v>
      </c>
      <c r="P3703">
        <v>163</v>
      </c>
      <c r="Q3703">
        <v>1</v>
      </c>
      <c r="R3703">
        <v>0</v>
      </c>
      <c r="S3703" s="2" t="s">
        <v>12481</v>
      </c>
    </row>
    <row r="3704" spans="1:19" x14ac:dyDescent="0.3">
      <c r="A3704" s="1">
        <v>31988</v>
      </c>
      <c r="B3704" s="4" t="str">
        <f>TEXT(Airplane_Crashes_and_Fatalities[[#This Row],[Date]],"yyyy")</f>
        <v>1987</v>
      </c>
      <c r="C3704" s="1" t="str">
        <f>TEXT(Airplane_Crashes_and_Fatalities[[#This Row],[Date]],"mmm")</f>
        <v>Jul</v>
      </c>
      <c r="D3704" s="5">
        <f>DAY(Airplane_Crashes_and_Fatalities[[#This Row],[Date]])</f>
        <v>30</v>
      </c>
      <c r="E3704" s="3">
        <v>0.7104166666666667</v>
      </c>
      <c r="F3704" s="2" t="s">
        <v>21860</v>
      </c>
      <c r="G3704" s="2" t="s">
        <v>19880</v>
      </c>
      <c r="H3704" s="2"/>
      <c r="I3704" s="2" t="s">
        <v>12482</v>
      </c>
      <c r="J3704" s="2"/>
      <c r="K3704" s="2" t="s">
        <v>12483</v>
      </c>
      <c r="L3704" s="2" t="s">
        <v>12484</v>
      </c>
      <c r="M3704" t="s">
        <v>12485</v>
      </c>
      <c r="N3704">
        <f>Airplane_Crashes_and_Fatalities[[#This Row],[Aboard]]-Airplane_Crashes_and_Fatalities[[#This Row],[Fatalities]]</f>
        <v>7</v>
      </c>
      <c r="O3704">
        <v>16687</v>
      </c>
      <c r="P3704">
        <v>12</v>
      </c>
      <c r="Q3704">
        <v>5</v>
      </c>
      <c r="R3704">
        <v>54</v>
      </c>
      <c r="S3704" s="2" t="s">
        <v>12486</v>
      </c>
    </row>
    <row r="3705" spans="1:19" x14ac:dyDescent="0.3">
      <c r="A3705" s="1">
        <v>31989</v>
      </c>
      <c r="B3705" s="4" t="str">
        <f>TEXT(Airplane_Crashes_and_Fatalities[[#This Row],[Date]],"yyyy")</f>
        <v>1987</v>
      </c>
      <c r="C3705" s="1" t="str">
        <f>TEXT(Airplane_Crashes_and_Fatalities[[#This Row],[Date]],"mmm")</f>
        <v>Jul</v>
      </c>
      <c r="D3705" s="5">
        <f>DAY(Airplane_Crashes_and_Fatalities[[#This Row],[Date]])</f>
        <v>31</v>
      </c>
      <c r="F3705" s="2" t="s">
        <v>21075</v>
      </c>
      <c r="G3705" s="2" t="s">
        <v>20817</v>
      </c>
      <c r="H3705" s="2"/>
      <c r="I3705" s="2" t="s">
        <v>12487</v>
      </c>
      <c r="J3705" s="2"/>
      <c r="K3705" s="2"/>
      <c r="L3705" s="2" t="s">
        <v>11689</v>
      </c>
      <c r="M3705" t="s">
        <v>12488</v>
      </c>
      <c r="N3705">
        <f>Airplane_Crashes_and_Fatalities[[#This Row],[Aboard]]-Airplane_Crashes_and_Fatalities[[#This Row],[Fatalities]]</f>
        <v>1</v>
      </c>
      <c r="O3705" t="s">
        <v>12489</v>
      </c>
      <c r="P3705">
        <v>3</v>
      </c>
      <c r="Q3705">
        <v>2</v>
      </c>
      <c r="R3705">
        <v>0</v>
      </c>
      <c r="S3705" s="2" t="s">
        <v>12490</v>
      </c>
    </row>
    <row r="3706" spans="1:19" x14ac:dyDescent="0.3">
      <c r="A3706" s="1">
        <v>31993</v>
      </c>
      <c r="B3706" s="4" t="str">
        <f>TEXT(Airplane_Crashes_and_Fatalities[[#This Row],[Date]],"yyyy")</f>
        <v>1987</v>
      </c>
      <c r="C3706" s="1" t="str">
        <f>TEXT(Airplane_Crashes_and_Fatalities[[#This Row],[Date]],"mmm")</f>
        <v>Aug</v>
      </c>
      <c r="D3706" s="5">
        <f>DAY(Airplane_Crashes_and_Fatalities[[#This Row],[Date]])</f>
        <v>4</v>
      </c>
      <c r="F3706" s="2" t="s">
        <v>22960</v>
      </c>
      <c r="G3706" s="2" t="s">
        <v>19966</v>
      </c>
      <c r="H3706" s="2"/>
      <c r="I3706" s="2" t="s">
        <v>3822</v>
      </c>
      <c r="J3706" s="2"/>
      <c r="K3706" s="2" t="s">
        <v>12491</v>
      </c>
      <c r="L3706" s="2" t="s">
        <v>12122</v>
      </c>
      <c r="M3706" t="s">
        <v>12492</v>
      </c>
      <c r="N3706">
        <f>Airplane_Crashes_and_Fatalities[[#This Row],[Aboard]]-Airplane_Crashes_and_Fatalities[[#This Row],[Fatalities]]</f>
        <v>31</v>
      </c>
      <c r="O3706">
        <v>22602</v>
      </c>
      <c r="P3706">
        <v>33</v>
      </c>
      <c r="Q3706">
        <v>2</v>
      </c>
      <c r="R3706">
        <v>0</v>
      </c>
      <c r="S3706" s="2" t="s">
        <v>12493</v>
      </c>
    </row>
    <row r="3707" spans="1:19" x14ac:dyDescent="0.3">
      <c r="A3707" s="1">
        <v>32160</v>
      </c>
      <c r="B3707" s="4" t="str">
        <f>TEXT(Airplane_Crashes_and_Fatalities[[#This Row],[Date]],"yyyy")</f>
        <v>1988</v>
      </c>
      <c r="C3707" s="1" t="str">
        <f>TEXT(Airplane_Crashes_and_Fatalities[[#This Row],[Date]],"mmm")</f>
        <v>Jan</v>
      </c>
      <c r="D3707" s="5">
        <f>DAY(Airplane_Crashes_and_Fatalities[[#This Row],[Date]])</f>
        <v>18</v>
      </c>
      <c r="E3707" s="3">
        <v>0.92847222222222214</v>
      </c>
      <c r="F3707" s="2" t="s">
        <v>22961</v>
      </c>
      <c r="G3707" s="2" t="s">
        <v>22962</v>
      </c>
      <c r="H3707" s="2" t="s">
        <v>19737</v>
      </c>
      <c r="I3707" s="2" t="s">
        <v>12494</v>
      </c>
      <c r="J3707" s="2" t="s">
        <v>19382</v>
      </c>
      <c r="K3707" s="2" t="s">
        <v>12495</v>
      </c>
      <c r="L3707" s="2" t="s">
        <v>5696</v>
      </c>
      <c r="M3707" t="s">
        <v>12496</v>
      </c>
      <c r="N3707">
        <f>Airplane_Crashes_and_Fatalities[[#This Row],[Aboard]]-Airplane_Crashes_and_Fatalities[[#This Row],[Fatalities]]</f>
        <v>0</v>
      </c>
      <c r="O3707">
        <v>187009901</v>
      </c>
      <c r="P3707">
        <v>108</v>
      </c>
      <c r="Q3707">
        <v>108</v>
      </c>
      <c r="R3707">
        <v>0</v>
      </c>
      <c r="S3707" s="2" t="s">
        <v>12497</v>
      </c>
    </row>
    <row r="3708" spans="1:19" x14ac:dyDescent="0.3">
      <c r="A3708" s="1">
        <v>32005</v>
      </c>
      <c r="B3708" s="4" t="str">
        <f>TEXT(Airplane_Crashes_and_Fatalities[[#This Row],[Date]],"yyyy")</f>
        <v>1987</v>
      </c>
      <c r="C3708" s="1" t="str">
        <f>TEXT(Airplane_Crashes_and_Fatalities[[#This Row],[Date]],"mmm")</f>
        <v>Aug</v>
      </c>
      <c r="D3708" s="5">
        <f>DAY(Airplane_Crashes_and_Fatalities[[#This Row],[Date]])</f>
        <v>16</v>
      </c>
      <c r="E3708" s="3">
        <v>0.86527777777777781</v>
      </c>
      <c r="F3708" s="2" t="s">
        <v>22963</v>
      </c>
      <c r="G3708" s="2" t="s">
        <v>19956</v>
      </c>
      <c r="H3708" s="2"/>
      <c r="I3708" s="2" t="s">
        <v>12498</v>
      </c>
      <c r="J3708" s="2" t="s">
        <v>19328</v>
      </c>
      <c r="K3708" s="2" t="s">
        <v>12499</v>
      </c>
      <c r="L3708" s="2" t="s">
        <v>12500</v>
      </c>
      <c r="M3708" t="s">
        <v>12501</v>
      </c>
      <c r="N3708">
        <f>Airplane_Crashes_and_Fatalities[[#This Row],[Aboard]]-Airplane_Crashes_and_Fatalities[[#This Row],[Fatalities]]</f>
        <v>1</v>
      </c>
      <c r="O3708" t="s">
        <v>12502</v>
      </c>
      <c r="P3708">
        <v>155</v>
      </c>
      <c r="Q3708">
        <v>154</v>
      </c>
      <c r="R3708">
        <v>2</v>
      </c>
      <c r="S3708" s="2" t="s">
        <v>12503</v>
      </c>
    </row>
    <row r="3709" spans="1:19" x14ac:dyDescent="0.3">
      <c r="A3709" s="1">
        <v>32007</v>
      </c>
      <c r="B3709" s="4" t="str">
        <f>TEXT(Airplane_Crashes_and_Fatalities[[#This Row],[Date]],"yyyy")</f>
        <v>1987</v>
      </c>
      <c r="C3709" s="1" t="str">
        <f>TEXT(Airplane_Crashes_and_Fatalities[[#This Row],[Date]],"mmm")</f>
        <v>Aug</v>
      </c>
      <c r="D3709" s="5">
        <f>DAY(Airplane_Crashes_and_Fatalities[[#This Row],[Date]])</f>
        <v>18</v>
      </c>
      <c r="F3709" s="2" t="s">
        <v>22964</v>
      </c>
      <c r="G3709" s="2" t="s">
        <v>19685</v>
      </c>
      <c r="H3709" s="2"/>
      <c r="I3709" s="2" t="s">
        <v>12504</v>
      </c>
      <c r="J3709" s="2"/>
      <c r="K3709" s="2"/>
      <c r="L3709" s="2" t="s">
        <v>10040</v>
      </c>
      <c r="M3709" t="s">
        <v>12505</v>
      </c>
      <c r="N3709">
        <f>Airplane_Crashes_and_Fatalities[[#This Row],[Aboard]]-Airplane_Crashes_and_Fatalities[[#This Row],[Fatalities]]</f>
        <v>3</v>
      </c>
      <c r="O3709" t="s">
        <v>12506</v>
      </c>
      <c r="P3709">
        <v>7</v>
      </c>
      <c r="Q3709">
        <v>4</v>
      </c>
      <c r="R3709">
        <v>0</v>
      </c>
      <c r="S3709" s="2" t="s">
        <v>722</v>
      </c>
    </row>
    <row r="3710" spans="1:19" x14ac:dyDescent="0.3">
      <c r="A3710" s="1">
        <v>32020</v>
      </c>
      <c r="B3710" s="4" t="str">
        <f>TEXT(Airplane_Crashes_and_Fatalities[[#This Row],[Date]],"yyyy")</f>
        <v>1987</v>
      </c>
      <c r="C3710" s="1" t="str">
        <f>TEXT(Airplane_Crashes_and_Fatalities[[#This Row],[Date]],"mmm")</f>
        <v>Aug</v>
      </c>
      <c r="D3710" s="5">
        <f>DAY(Airplane_Crashes_and_Fatalities[[#This Row],[Date]])</f>
        <v>31</v>
      </c>
      <c r="E3710" s="3">
        <v>0.64999999999999991</v>
      </c>
      <c r="F3710" s="2" t="s">
        <v>22965</v>
      </c>
      <c r="G3710" s="2" t="s">
        <v>22966</v>
      </c>
      <c r="H3710" s="2"/>
      <c r="I3710" s="2" t="s">
        <v>6956</v>
      </c>
      <c r="J3710" s="2" t="s">
        <v>19383</v>
      </c>
      <c r="K3710" s="2" t="s">
        <v>12507</v>
      </c>
      <c r="L3710" s="2" t="s">
        <v>12508</v>
      </c>
      <c r="M3710" t="s">
        <v>12509</v>
      </c>
      <c r="N3710">
        <f>Airplane_Crashes_and_Fatalities[[#This Row],[Aboard]]-Airplane_Crashes_and_Fatalities[[#This Row],[Fatalities]]</f>
        <v>0</v>
      </c>
      <c r="O3710" t="s">
        <v>12510</v>
      </c>
      <c r="P3710">
        <v>83</v>
      </c>
      <c r="Q3710">
        <v>83</v>
      </c>
      <c r="R3710">
        <v>0</v>
      </c>
      <c r="S3710" s="2" t="s">
        <v>12511</v>
      </c>
    </row>
    <row r="3711" spans="1:19" x14ac:dyDescent="0.3">
      <c r="A3711" s="1">
        <v>32028</v>
      </c>
      <c r="B3711" s="4" t="str">
        <f>TEXT(Airplane_Crashes_and_Fatalities[[#This Row],[Date]],"yyyy")</f>
        <v>1987</v>
      </c>
      <c r="C3711" s="1" t="str">
        <f>TEXT(Airplane_Crashes_and_Fatalities[[#This Row],[Date]],"mmm")</f>
        <v>Sep</v>
      </c>
      <c r="D3711" s="5">
        <f>DAY(Airplane_Crashes_and_Fatalities[[#This Row],[Date]])</f>
        <v>8</v>
      </c>
      <c r="F3711" s="2" t="s">
        <v>22967</v>
      </c>
      <c r="G3711" s="2" t="s">
        <v>19819</v>
      </c>
      <c r="H3711" s="2"/>
      <c r="I3711" s="2" t="s">
        <v>2675</v>
      </c>
      <c r="J3711" s="2"/>
      <c r="K3711" s="2"/>
      <c r="L3711" s="2" t="s">
        <v>12512</v>
      </c>
      <c r="M3711" t="s">
        <v>12513</v>
      </c>
      <c r="N3711">
        <f>Airplane_Crashes_and_Fatalities[[#This Row],[Aboard]]-Airplane_Crashes_and_Fatalities[[#This Row],[Fatalities]]</f>
        <v>0</v>
      </c>
      <c r="O3711">
        <v>25290</v>
      </c>
      <c r="P3711">
        <v>9</v>
      </c>
      <c r="Q3711">
        <v>9</v>
      </c>
      <c r="R3711">
        <v>0</v>
      </c>
      <c r="S3711" s="2" t="s">
        <v>1531</v>
      </c>
    </row>
    <row r="3712" spans="1:19" x14ac:dyDescent="0.3">
      <c r="A3712" s="1">
        <v>32033</v>
      </c>
      <c r="B3712" s="4" t="str">
        <f>TEXT(Airplane_Crashes_and_Fatalities[[#This Row],[Date]],"yyyy")</f>
        <v>1987</v>
      </c>
      <c r="C3712" s="1" t="str">
        <f>TEXT(Airplane_Crashes_and_Fatalities[[#This Row],[Date]],"mmm")</f>
        <v>Sep</v>
      </c>
      <c r="D3712" s="5">
        <f>DAY(Airplane_Crashes_and_Fatalities[[#This Row],[Date]])</f>
        <v>13</v>
      </c>
      <c r="F3712" s="2" t="s">
        <v>22968</v>
      </c>
      <c r="G3712" s="2" t="s">
        <v>21464</v>
      </c>
      <c r="H3712" s="2"/>
      <c r="I3712" s="2" t="s">
        <v>2306</v>
      </c>
      <c r="J3712" s="2"/>
      <c r="K3712" s="2"/>
      <c r="L3712" s="2" t="s">
        <v>8169</v>
      </c>
      <c r="N3712">
        <f>Airplane_Crashes_and_Fatalities[[#This Row],[Aboard]]-Airplane_Crashes_and_Fatalities[[#This Row],[Fatalities]]</f>
        <v>0</v>
      </c>
      <c r="P3712">
        <v>15</v>
      </c>
      <c r="Q3712">
        <v>15</v>
      </c>
      <c r="R3712">
        <v>0</v>
      </c>
      <c r="S3712" s="2" t="s">
        <v>12514</v>
      </c>
    </row>
    <row r="3713" spans="1:19" x14ac:dyDescent="0.3">
      <c r="A3713" s="1">
        <v>32041</v>
      </c>
      <c r="B3713" s="4" t="str">
        <f>TEXT(Airplane_Crashes_and_Fatalities[[#This Row],[Date]],"yyyy")</f>
        <v>1987</v>
      </c>
      <c r="C3713" s="1" t="str">
        <f>TEXT(Airplane_Crashes_and_Fatalities[[#This Row],[Date]],"mmm")</f>
        <v>Sep</v>
      </c>
      <c r="D3713" s="5">
        <f>DAY(Airplane_Crashes_and_Fatalities[[#This Row],[Date]])</f>
        <v>21</v>
      </c>
      <c r="E3713" s="3">
        <v>0.37847222222222232</v>
      </c>
      <c r="F3713" s="2" t="s">
        <v>22969</v>
      </c>
      <c r="G3713" s="2" t="s">
        <v>20042</v>
      </c>
      <c r="H3713" s="2"/>
      <c r="I3713" s="2" t="s">
        <v>8251</v>
      </c>
      <c r="J3713" s="2"/>
      <c r="K3713" s="2" t="s">
        <v>633</v>
      </c>
      <c r="L3713" s="2" t="s">
        <v>12515</v>
      </c>
      <c r="M3713" t="s">
        <v>12516</v>
      </c>
      <c r="N3713">
        <f>Airplane_Crashes_and_Fatalities[[#This Row],[Aboard]]-Airplane_Crashes_and_Fatalities[[#This Row],[Fatalities]]</f>
        <v>0</v>
      </c>
      <c r="O3713">
        <v>115</v>
      </c>
      <c r="P3713">
        <v>5</v>
      </c>
      <c r="Q3713">
        <v>5</v>
      </c>
      <c r="R3713">
        <v>0</v>
      </c>
      <c r="S3713" s="2" t="s">
        <v>12517</v>
      </c>
    </row>
    <row r="3714" spans="1:19" x14ac:dyDescent="0.3">
      <c r="A3714" s="1">
        <v>32041</v>
      </c>
      <c r="B3714" s="4" t="str">
        <f>TEXT(Airplane_Crashes_and_Fatalities[[#This Row],[Date]],"yyyy")</f>
        <v>1987</v>
      </c>
      <c r="C3714" s="1" t="str">
        <f>TEXT(Airplane_Crashes_and_Fatalities[[#This Row],[Date]],"mmm")</f>
        <v>Sep</v>
      </c>
      <c r="D3714" s="5">
        <f>DAY(Airplane_Crashes_and_Fatalities[[#This Row],[Date]])</f>
        <v>21</v>
      </c>
      <c r="E3714" s="3">
        <v>0.88194444444444442</v>
      </c>
      <c r="F3714" s="2" t="s">
        <v>22970</v>
      </c>
      <c r="G3714" s="2" t="s">
        <v>19795</v>
      </c>
      <c r="H3714" s="2"/>
      <c r="I3714" s="2" t="s">
        <v>6206</v>
      </c>
      <c r="J3714" s="2"/>
      <c r="K3714" s="2"/>
      <c r="L3714" s="2" t="s">
        <v>12518</v>
      </c>
      <c r="M3714" t="s">
        <v>12519</v>
      </c>
      <c r="N3714">
        <f>Airplane_Crashes_and_Fatalities[[#This Row],[Aboard]]-Airplane_Crashes_and_Fatalities[[#This Row],[Fatalities]]</f>
        <v>0</v>
      </c>
      <c r="O3714">
        <v>21061324</v>
      </c>
      <c r="P3714">
        <v>3</v>
      </c>
      <c r="Q3714">
        <v>3</v>
      </c>
      <c r="R3714">
        <v>0</v>
      </c>
      <c r="S3714" s="2" t="s">
        <v>12520</v>
      </c>
    </row>
    <row r="3715" spans="1:19" x14ac:dyDescent="0.3">
      <c r="A3715" s="1">
        <v>32061</v>
      </c>
      <c r="B3715" s="4" t="str">
        <f>TEXT(Airplane_Crashes_and_Fatalities[[#This Row],[Date]],"yyyy")</f>
        <v>1987</v>
      </c>
      <c r="C3715" s="1" t="str">
        <f>TEXT(Airplane_Crashes_and_Fatalities[[#This Row],[Date]],"mmm")</f>
        <v>Oct</v>
      </c>
      <c r="D3715" s="5">
        <f>DAY(Airplane_Crashes_and_Fatalities[[#This Row],[Date]])</f>
        <v>11</v>
      </c>
      <c r="F3715" s="2" t="s">
        <v>22971</v>
      </c>
      <c r="G3715" s="2" t="s">
        <v>21040</v>
      </c>
      <c r="H3715" s="2"/>
      <c r="I3715" s="2" t="s">
        <v>8409</v>
      </c>
      <c r="J3715" s="2"/>
      <c r="K3715" s="2" t="s">
        <v>12521</v>
      </c>
      <c r="L3715" s="2" t="s">
        <v>7943</v>
      </c>
      <c r="M3715" t="s">
        <v>12522</v>
      </c>
      <c r="N3715">
        <f>Airplane_Crashes_and_Fatalities[[#This Row],[Aboard]]-Airplane_Crashes_and_Fatalities[[#This Row],[Fatalities]]</f>
        <v>0</v>
      </c>
      <c r="O3715">
        <v>10689</v>
      </c>
      <c r="P3715">
        <v>49</v>
      </c>
      <c r="Q3715">
        <v>49</v>
      </c>
      <c r="R3715">
        <v>0</v>
      </c>
      <c r="S3715" s="2" t="s">
        <v>12523</v>
      </c>
    </row>
    <row r="3716" spans="1:19" x14ac:dyDescent="0.3">
      <c r="A3716" s="1">
        <v>32061</v>
      </c>
      <c r="B3716" s="4" t="str">
        <f>TEXT(Airplane_Crashes_and_Fatalities[[#This Row],[Date]],"yyyy")</f>
        <v>1987</v>
      </c>
      <c r="C3716" s="1" t="str">
        <f>TEXT(Airplane_Crashes_and_Fatalities[[#This Row],[Date]],"mmm")</f>
        <v>Oct</v>
      </c>
      <c r="D3716" s="5">
        <f>DAY(Airplane_Crashes_and_Fatalities[[#This Row],[Date]])</f>
        <v>11</v>
      </c>
      <c r="F3716" s="2" t="s">
        <v>22972</v>
      </c>
      <c r="G3716" s="2" t="s">
        <v>19762</v>
      </c>
      <c r="H3716" s="2"/>
      <c r="I3716" s="2" t="s">
        <v>12524</v>
      </c>
      <c r="J3716" s="2"/>
      <c r="K3716" s="2"/>
      <c r="L3716" s="2" t="s">
        <v>11355</v>
      </c>
      <c r="M3716" t="s">
        <v>12525</v>
      </c>
      <c r="N3716">
        <f>Airplane_Crashes_and_Fatalities[[#This Row],[Aboard]]-Airplane_Crashes_and_Fatalities[[#This Row],[Fatalities]]</f>
        <v>7</v>
      </c>
      <c r="O3716">
        <v>419</v>
      </c>
      <c r="P3716">
        <v>9</v>
      </c>
      <c r="Q3716">
        <v>2</v>
      </c>
      <c r="R3716">
        <v>0</v>
      </c>
      <c r="S3716" s="2" t="s">
        <v>12526</v>
      </c>
    </row>
    <row r="3717" spans="1:19" x14ac:dyDescent="0.3">
      <c r="A3717" s="1">
        <v>32065</v>
      </c>
      <c r="B3717" s="4" t="str">
        <f>TEXT(Airplane_Crashes_and_Fatalities[[#This Row],[Date]],"yyyy")</f>
        <v>1987</v>
      </c>
      <c r="C3717" s="1" t="str">
        <f>TEXT(Airplane_Crashes_and_Fatalities[[#This Row],[Date]],"mmm")</f>
        <v>Oct</v>
      </c>
      <c r="D3717" s="5">
        <f>DAY(Airplane_Crashes_and_Fatalities[[#This Row],[Date]])</f>
        <v>15</v>
      </c>
      <c r="E3717" s="3">
        <v>0.76944444444444438</v>
      </c>
      <c r="F3717" s="2" t="s">
        <v>22973</v>
      </c>
      <c r="G3717" s="2" t="s">
        <v>19745</v>
      </c>
      <c r="H3717" s="2"/>
      <c r="I3717" s="2" t="s">
        <v>7429</v>
      </c>
      <c r="J3717" s="2"/>
      <c r="K3717" s="2" t="s">
        <v>12527</v>
      </c>
      <c r="L3717" s="2" t="s">
        <v>12528</v>
      </c>
      <c r="M3717" t="s">
        <v>12529</v>
      </c>
      <c r="N3717">
        <f>Airplane_Crashes_and_Fatalities[[#This Row],[Aboard]]-Airplane_Crashes_and_Fatalities[[#This Row],[Fatalities]]</f>
        <v>0</v>
      </c>
      <c r="O3717">
        <v>46</v>
      </c>
      <c r="P3717">
        <v>37</v>
      </c>
      <c r="Q3717">
        <v>37</v>
      </c>
      <c r="R3717">
        <v>0</v>
      </c>
      <c r="S3717" s="2" t="s">
        <v>12530</v>
      </c>
    </row>
    <row r="3718" spans="1:19" x14ac:dyDescent="0.3">
      <c r="A3718" s="1">
        <v>32069</v>
      </c>
      <c r="B3718" s="4" t="str">
        <f>TEXT(Airplane_Crashes_and_Fatalities[[#This Row],[Date]],"yyyy")</f>
        <v>1987</v>
      </c>
      <c r="C3718" s="1" t="str">
        <f>TEXT(Airplane_Crashes_and_Fatalities[[#This Row],[Date]],"mmm")</f>
        <v>Oct</v>
      </c>
      <c r="D3718" s="5">
        <f>DAY(Airplane_Crashes_and_Fatalities[[#This Row],[Date]])</f>
        <v>19</v>
      </c>
      <c r="F3718" s="2" t="s">
        <v>22974</v>
      </c>
      <c r="G3718" s="2" t="s">
        <v>19866</v>
      </c>
      <c r="H3718" s="2"/>
      <c r="I3718" s="2" t="s">
        <v>12043</v>
      </c>
      <c r="J3718" s="2"/>
      <c r="K3718" s="2"/>
      <c r="L3718" s="2" t="s">
        <v>7832</v>
      </c>
      <c r="M3718" t="s">
        <v>12531</v>
      </c>
      <c r="N3718">
        <f>Airplane_Crashes_and_Fatalities[[#This Row],[Aboard]]-Airplane_Crashes_and_Fatalities[[#This Row],[Fatalities]]</f>
        <v>0</v>
      </c>
      <c r="O3718">
        <v>9346702</v>
      </c>
      <c r="P3718">
        <v>9</v>
      </c>
      <c r="Q3718">
        <v>9</v>
      </c>
      <c r="R3718">
        <v>0</v>
      </c>
      <c r="S3718" s="2" t="s">
        <v>12532</v>
      </c>
    </row>
    <row r="3719" spans="1:19" x14ac:dyDescent="0.3">
      <c r="A3719" s="1">
        <v>32085</v>
      </c>
      <c r="B3719" s="4" t="str">
        <f>TEXT(Airplane_Crashes_and_Fatalities[[#This Row],[Date]],"yyyy")</f>
        <v>1987</v>
      </c>
      <c r="C3719" s="1" t="str">
        <f>TEXT(Airplane_Crashes_and_Fatalities[[#This Row],[Date]],"mmm")</f>
        <v>Nov</v>
      </c>
      <c r="D3719" s="5">
        <f>DAY(Airplane_Crashes_and_Fatalities[[#This Row],[Date]])</f>
        <v>4</v>
      </c>
      <c r="E3719" s="3">
        <v>0.94444444444444442</v>
      </c>
      <c r="F3719" s="2" t="s">
        <v>22975</v>
      </c>
      <c r="G3719" s="2" t="s">
        <v>19878</v>
      </c>
      <c r="H3719" s="2"/>
      <c r="I3719" s="2" t="s">
        <v>12533</v>
      </c>
      <c r="J3719" s="2"/>
      <c r="K3719" s="2" t="s">
        <v>12534</v>
      </c>
      <c r="L3719" s="2" t="s">
        <v>12535</v>
      </c>
      <c r="M3719" t="s">
        <v>12536</v>
      </c>
      <c r="N3719">
        <f>Airplane_Crashes_and_Fatalities[[#This Row],[Aboard]]-Airplane_Crashes_and_Fatalities[[#This Row],[Fatalities]]</f>
        <v>0</v>
      </c>
      <c r="O3719" t="s">
        <v>12537</v>
      </c>
      <c r="P3719">
        <v>4</v>
      </c>
      <c r="Q3719">
        <v>4</v>
      </c>
      <c r="R3719">
        <v>0</v>
      </c>
      <c r="S3719" s="2" t="s">
        <v>12538</v>
      </c>
    </row>
    <row r="3720" spans="1:19" x14ac:dyDescent="0.3">
      <c r="A3720" s="1">
        <v>32087</v>
      </c>
      <c r="B3720" s="4" t="str">
        <f>TEXT(Airplane_Crashes_and_Fatalities[[#This Row],[Date]],"yyyy")</f>
        <v>1987</v>
      </c>
      <c r="C3720" s="1" t="str">
        <f>TEXT(Airplane_Crashes_and_Fatalities[[#This Row],[Date]],"mmm")</f>
        <v>Nov</v>
      </c>
      <c r="D3720" s="5">
        <f>DAY(Airplane_Crashes_and_Fatalities[[#This Row],[Date]])</f>
        <v>6</v>
      </c>
      <c r="E3720" s="3">
        <v>0.35416666666666674</v>
      </c>
      <c r="F3720" s="2" t="s">
        <v>22976</v>
      </c>
      <c r="G3720" s="2" t="s">
        <v>22977</v>
      </c>
      <c r="H3720" s="2"/>
      <c r="I3720" s="2" t="s">
        <v>12539</v>
      </c>
      <c r="J3720" s="2"/>
      <c r="K3720" s="2" t="s">
        <v>12540</v>
      </c>
      <c r="L3720" s="2" t="s">
        <v>12541</v>
      </c>
      <c r="M3720" t="s">
        <v>12542</v>
      </c>
      <c r="N3720">
        <f>Airplane_Crashes_and_Fatalities[[#This Row],[Aboard]]-Airplane_Crashes_and_Fatalities[[#This Row],[Fatalities]]</f>
        <v>0</v>
      </c>
      <c r="O3720" t="s">
        <v>12543</v>
      </c>
      <c r="P3720">
        <v>10</v>
      </c>
      <c r="Q3720">
        <v>10</v>
      </c>
      <c r="R3720">
        <v>0</v>
      </c>
      <c r="S3720" s="2" t="s">
        <v>12544</v>
      </c>
    </row>
    <row r="3721" spans="1:19" x14ac:dyDescent="0.3">
      <c r="A3721" s="1">
        <v>32091</v>
      </c>
      <c r="B3721" s="4" t="str">
        <f>TEXT(Airplane_Crashes_and_Fatalities[[#This Row],[Date]],"yyyy")</f>
        <v>1987</v>
      </c>
      <c r="C3721" s="1" t="str">
        <f>TEXT(Airplane_Crashes_and_Fatalities[[#This Row],[Date]],"mmm")</f>
        <v>Nov</v>
      </c>
      <c r="D3721" s="5">
        <f>DAY(Airplane_Crashes_and_Fatalities[[#This Row],[Date]])</f>
        <v>10</v>
      </c>
      <c r="E3721" s="3">
        <v>0.71736111111111112</v>
      </c>
      <c r="F3721" s="2" t="s">
        <v>22978</v>
      </c>
      <c r="G3721" s="2" t="s">
        <v>19667</v>
      </c>
      <c r="H3721" s="2"/>
      <c r="I3721" s="2" t="s">
        <v>10032</v>
      </c>
      <c r="J3721" s="2"/>
      <c r="K3721" s="2" t="s">
        <v>12545</v>
      </c>
      <c r="L3721" s="2" t="s">
        <v>10461</v>
      </c>
      <c r="M3721" t="s">
        <v>12546</v>
      </c>
      <c r="N3721">
        <f>Airplane_Crashes_and_Fatalities[[#This Row],[Aboard]]-Airplane_Crashes_and_Fatalities[[#This Row],[Fatalities]]</f>
        <v>2</v>
      </c>
      <c r="O3721">
        <v>292</v>
      </c>
      <c r="P3721">
        <v>4</v>
      </c>
      <c r="Q3721">
        <v>2</v>
      </c>
      <c r="R3721">
        <v>0</v>
      </c>
      <c r="S3721" s="2" t="s">
        <v>12547</v>
      </c>
    </row>
    <row r="3722" spans="1:19" x14ac:dyDescent="0.3">
      <c r="A3722" s="1">
        <v>32096</v>
      </c>
      <c r="B3722" s="4" t="str">
        <f>TEXT(Airplane_Crashes_and_Fatalities[[#This Row],[Date]],"yyyy")</f>
        <v>1987</v>
      </c>
      <c r="C3722" s="1" t="str">
        <f>TEXT(Airplane_Crashes_and_Fatalities[[#This Row],[Date]],"mmm")</f>
        <v>Nov</v>
      </c>
      <c r="D3722" s="5">
        <f>DAY(Airplane_Crashes_and_Fatalities[[#This Row],[Date]])</f>
        <v>15</v>
      </c>
      <c r="E3722" s="3">
        <v>0.59375</v>
      </c>
      <c r="F3722" s="2" t="s">
        <v>20508</v>
      </c>
      <c r="G3722" s="2" t="s">
        <v>19981</v>
      </c>
      <c r="H3722" s="2"/>
      <c r="I3722" s="2" t="s">
        <v>4388</v>
      </c>
      <c r="J3722" s="2" t="s">
        <v>19384</v>
      </c>
      <c r="K3722" s="2" t="s">
        <v>12548</v>
      </c>
      <c r="L3722" s="2" t="s">
        <v>6593</v>
      </c>
      <c r="M3722" t="s">
        <v>12549</v>
      </c>
      <c r="N3722">
        <f>Airplane_Crashes_and_Fatalities[[#This Row],[Aboard]]-Airplane_Crashes_and_Fatalities[[#This Row],[Fatalities]]</f>
        <v>54</v>
      </c>
      <c r="O3722" t="s">
        <v>12550</v>
      </c>
      <c r="P3722">
        <v>82</v>
      </c>
      <c r="Q3722">
        <v>28</v>
      </c>
      <c r="R3722">
        <v>0</v>
      </c>
      <c r="S3722" s="2" t="s">
        <v>12551</v>
      </c>
    </row>
    <row r="3723" spans="1:19" x14ac:dyDescent="0.3">
      <c r="A3723" s="1">
        <v>32104</v>
      </c>
      <c r="B3723" s="4" t="str">
        <f>TEXT(Airplane_Crashes_and_Fatalities[[#This Row],[Date]],"yyyy")</f>
        <v>1987</v>
      </c>
      <c r="C3723" s="1" t="str">
        <f>TEXT(Airplane_Crashes_and_Fatalities[[#This Row],[Date]],"mmm")</f>
        <v>Nov</v>
      </c>
      <c r="D3723" s="5">
        <f>DAY(Airplane_Crashes_and_Fatalities[[#This Row],[Date]])</f>
        <v>23</v>
      </c>
      <c r="E3723" s="3">
        <v>0.76736111111111116</v>
      </c>
      <c r="F3723" s="2" t="s">
        <v>20646</v>
      </c>
      <c r="G3723" s="2" t="s">
        <v>20063</v>
      </c>
      <c r="H3723" s="2"/>
      <c r="I3723" s="2" t="s">
        <v>10791</v>
      </c>
      <c r="J3723" s="2" t="s">
        <v>19341</v>
      </c>
      <c r="K3723" s="2" t="s">
        <v>12552</v>
      </c>
      <c r="L3723" s="2" t="s">
        <v>12553</v>
      </c>
      <c r="M3723" t="s">
        <v>12554</v>
      </c>
      <c r="N3723">
        <f>Airplane_Crashes_and_Fatalities[[#This Row],[Aboard]]-Airplane_Crashes_and_Fatalities[[#This Row],[Fatalities]]</f>
        <v>3</v>
      </c>
      <c r="O3723" t="s">
        <v>12555</v>
      </c>
      <c r="P3723">
        <v>21</v>
      </c>
      <c r="Q3723">
        <v>18</v>
      </c>
      <c r="R3723">
        <v>0</v>
      </c>
      <c r="S3723" s="2" t="s">
        <v>12556</v>
      </c>
    </row>
    <row r="3724" spans="1:19" x14ac:dyDescent="0.3">
      <c r="A3724" s="1">
        <v>32108</v>
      </c>
      <c r="B3724" s="4" t="str">
        <f>TEXT(Airplane_Crashes_and_Fatalities[[#This Row],[Date]],"yyyy")</f>
        <v>1987</v>
      </c>
      <c r="C3724" s="1" t="str">
        <f>TEXT(Airplane_Crashes_and_Fatalities[[#This Row],[Date]],"mmm")</f>
        <v>Nov</v>
      </c>
      <c r="D3724" s="5">
        <f>DAY(Airplane_Crashes_and_Fatalities[[#This Row],[Date]])</f>
        <v>27</v>
      </c>
      <c r="F3724" s="2" t="s">
        <v>22979</v>
      </c>
      <c r="G3724" s="2" t="s">
        <v>19918</v>
      </c>
      <c r="H3724" s="2"/>
      <c r="I3724" s="2" t="s">
        <v>12557</v>
      </c>
      <c r="J3724" s="2"/>
      <c r="K3724" s="2" t="s">
        <v>12558</v>
      </c>
      <c r="L3724" s="2" t="s">
        <v>12049</v>
      </c>
      <c r="M3724" t="s">
        <v>12559</v>
      </c>
      <c r="N3724">
        <f>Airplane_Crashes_and_Fatalities[[#This Row],[Aboard]]-Airplane_Crashes_and_Fatalities[[#This Row],[Fatalities]]</f>
        <v>0</v>
      </c>
      <c r="O3724" t="s">
        <v>12560</v>
      </c>
      <c r="P3724">
        <v>2</v>
      </c>
      <c r="Q3724">
        <v>2</v>
      </c>
      <c r="R3724">
        <v>0</v>
      </c>
      <c r="S3724" s="2" t="s">
        <v>12561</v>
      </c>
    </row>
    <row r="3725" spans="1:19" x14ac:dyDescent="0.3">
      <c r="A3725" s="1">
        <v>32161</v>
      </c>
      <c r="B3725" s="4" t="str">
        <f>TEXT(Airplane_Crashes_and_Fatalities[[#This Row],[Date]],"yyyy")</f>
        <v>1988</v>
      </c>
      <c r="C3725" s="1" t="str">
        <f>TEXT(Airplane_Crashes_and_Fatalities[[#This Row],[Date]],"mmm")</f>
        <v>Jan</v>
      </c>
      <c r="D3725" s="5">
        <f>DAY(Airplane_Crashes_and_Fatalities[[#This Row],[Date]])</f>
        <v>19</v>
      </c>
      <c r="F3725" s="2" t="s">
        <v>22980</v>
      </c>
      <c r="G3725" s="2" t="s">
        <v>20630</v>
      </c>
      <c r="H3725" s="2"/>
      <c r="I3725" s="2" t="s">
        <v>11016</v>
      </c>
      <c r="J3725" s="2"/>
      <c r="K3725" s="2"/>
      <c r="L3725" s="2" t="s">
        <v>11541</v>
      </c>
      <c r="M3725" t="s">
        <v>12562</v>
      </c>
      <c r="N3725">
        <f>Airplane_Crashes_and_Fatalities[[#This Row],[Aboard]]-Airplane_Crashes_and_Fatalities[[#This Row],[Fatalities]]</f>
        <v>1</v>
      </c>
      <c r="O3725">
        <v>2029</v>
      </c>
      <c r="P3725">
        <v>11</v>
      </c>
      <c r="Q3725">
        <v>10</v>
      </c>
      <c r="R3725">
        <v>0</v>
      </c>
      <c r="S3725" s="2" t="s">
        <v>10164</v>
      </c>
    </row>
    <row r="3726" spans="1:19" x14ac:dyDescent="0.3">
      <c r="A3726" s="1">
        <v>32161</v>
      </c>
      <c r="B3726" s="4" t="str">
        <f>TEXT(Airplane_Crashes_and_Fatalities[[#This Row],[Date]],"yyyy")</f>
        <v>1988</v>
      </c>
      <c r="C3726" s="1" t="str">
        <f>TEXT(Airplane_Crashes_and_Fatalities[[#This Row],[Date]],"mmm")</f>
        <v>Jan</v>
      </c>
      <c r="D3726" s="5">
        <f>DAY(Airplane_Crashes_and_Fatalities[[#This Row],[Date]])</f>
        <v>19</v>
      </c>
      <c r="E3726" s="3">
        <v>0.80555555555555558</v>
      </c>
      <c r="F3726" s="2" t="s">
        <v>22981</v>
      </c>
      <c r="G3726" s="2" t="s">
        <v>19981</v>
      </c>
      <c r="H3726" s="2"/>
      <c r="I3726" s="2" t="s">
        <v>12563</v>
      </c>
      <c r="J3726" s="2" t="s">
        <v>19385</v>
      </c>
      <c r="K3726" s="2" t="s">
        <v>12564</v>
      </c>
      <c r="L3726" s="2" t="s">
        <v>12565</v>
      </c>
      <c r="M3726" t="s">
        <v>12566</v>
      </c>
      <c r="N3726">
        <f>Airplane_Crashes_and_Fatalities[[#This Row],[Aboard]]-Airplane_Crashes_and_Fatalities[[#This Row],[Fatalities]]</f>
        <v>8</v>
      </c>
      <c r="O3726" t="s">
        <v>12567</v>
      </c>
      <c r="P3726">
        <v>17</v>
      </c>
      <c r="Q3726">
        <v>9</v>
      </c>
      <c r="R3726">
        <v>0</v>
      </c>
      <c r="S3726" s="2" t="s">
        <v>12568</v>
      </c>
    </row>
    <row r="3727" spans="1:19" x14ac:dyDescent="0.3">
      <c r="A3727" s="1">
        <v>32109</v>
      </c>
      <c r="B3727" s="4" t="str">
        <f>TEXT(Airplane_Crashes_and_Fatalities[[#This Row],[Date]],"yyyy")</f>
        <v>1987</v>
      </c>
      <c r="C3727" s="1" t="str">
        <f>TEXT(Airplane_Crashes_and_Fatalities[[#This Row],[Date]],"mmm")</f>
        <v>Nov</v>
      </c>
      <c r="D3727" s="5">
        <f>DAY(Airplane_Crashes_and_Fatalities[[#This Row],[Date]])</f>
        <v>28</v>
      </c>
      <c r="E3727" s="3">
        <v>0.16666666666666674</v>
      </c>
      <c r="F3727" s="2" t="s">
        <v>22982</v>
      </c>
      <c r="G3727" s="2" t="s">
        <v>20438</v>
      </c>
      <c r="H3727" s="2"/>
      <c r="I3727" s="2" t="s">
        <v>1526</v>
      </c>
      <c r="J3727" s="2" t="s">
        <v>19386</v>
      </c>
      <c r="K3727" s="2" t="s">
        <v>12569</v>
      </c>
      <c r="L3727" s="2" t="s">
        <v>12570</v>
      </c>
      <c r="M3727" t="s">
        <v>12571</v>
      </c>
      <c r="N3727">
        <f>Airplane_Crashes_and_Fatalities[[#This Row],[Aboard]]-Airplane_Crashes_and_Fatalities[[#This Row],[Fatalities]]</f>
        <v>0</v>
      </c>
      <c r="O3727" t="s">
        <v>12572</v>
      </c>
      <c r="P3727">
        <v>159</v>
      </c>
      <c r="Q3727">
        <v>159</v>
      </c>
      <c r="R3727">
        <v>0</v>
      </c>
      <c r="S3727" s="2" t="s">
        <v>12573</v>
      </c>
    </row>
    <row r="3728" spans="1:19" x14ac:dyDescent="0.3">
      <c r="A3728" s="1">
        <v>32110</v>
      </c>
      <c r="B3728" s="4" t="str">
        <f>TEXT(Airplane_Crashes_and_Fatalities[[#This Row],[Date]],"yyyy")</f>
        <v>1987</v>
      </c>
      <c r="C3728" s="1" t="str">
        <f>TEXT(Airplane_Crashes_and_Fatalities[[#This Row],[Date]],"mmm")</f>
        <v>Nov</v>
      </c>
      <c r="D3728" s="5">
        <f>DAY(Airplane_Crashes_and_Fatalities[[#This Row],[Date]])</f>
        <v>29</v>
      </c>
      <c r="E3728" s="3">
        <v>0.47916666666666674</v>
      </c>
      <c r="F3728" s="2" t="s">
        <v>12574</v>
      </c>
      <c r="G3728" s="2"/>
      <c r="H3728" s="2"/>
      <c r="I3728" s="2" t="s">
        <v>7941</v>
      </c>
      <c r="J3728" s="2" t="s">
        <v>19387</v>
      </c>
      <c r="K3728" s="2" t="s">
        <v>12575</v>
      </c>
      <c r="L3728" s="2" t="s">
        <v>12576</v>
      </c>
      <c r="M3728" t="s">
        <v>12577</v>
      </c>
      <c r="N3728">
        <f>Airplane_Crashes_and_Fatalities[[#This Row],[Aboard]]-Airplane_Crashes_and_Fatalities[[#This Row],[Fatalities]]</f>
        <v>0</v>
      </c>
      <c r="O3728" t="s">
        <v>12578</v>
      </c>
      <c r="P3728">
        <v>115</v>
      </c>
      <c r="Q3728">
        <v>115</v>
      </c>
      <c r="R3728">
        <v>0</v>
      </c>
      <c r="S3728" s="2" t="s">
        <v>12579</v>
      </c>
    </row>
    <row r="3729" spans="1:19" x14ac:dyDescent="0.3">
      <c r="A3729" s="1">
        <v>32114</v>
      </c>
      <c r="B3729" s="4" t="str">
        <f>TEXT(Airplane_Crashes_and_Fatalities[[#This Row],[Date]],"yyyy")</f>
        <v>1987</v>
      </c>
      <c r="C3729" s="1" t="str">
        <f>TEXT(Airplane_Crashes_and_Fatalities[[#This Row],[Date]],"mmm")</f>
        <v>Dec</v>
      </c>
      <c r="D3729" s="5">
        <f>DAY(Airplane_Crashes_and_Fatalities[[#This Row],[Date]])</f>
        <v>3</v>
      </c>
      <c r="F3729" s="2" t="s">
        <v>22983</v>
      </c>
      <c r="G3729" s="2" t="s">
        <v>22984</v>
      </c>
      <c r="H3729" s="2"/>
      <c r="I3729" s="2" t="s">
        <v>12580</v>
      </c>
      <c r="J3729" s="2"/>
      <c r="K3729" s="2"/>
      <c r="L3729" s="2" t="s">
        <v>11095</v>
      </c>
      <c r="M3729" t="s">
        <v>12581</v>
      </c>
      <c r="N3729">
        <f>Airplane_Crashes_and_Fatalities[[#This Row],[Aboard]]-Airplane_Crashes_and_Fatalities[[#This Row],[Fatalities]]</f>
        <v>0</v>
      </c>
      <c r="P3729">
        <v>14</v>
      </c>
      <c r="Q3729">
        <v>14</v>
      </c>
      <c r="R3729">
        <v>0</v>
      </c>
      <c r="S3729" s="2" t="s">
        <v>12582</v>
      </c>
    </row>
    <row r="3730" spans="1:19" x14ac:dyDescent="0.3">
      <c r="A3730" s="1">
        <v>32118</v>
      </c>
      <c r="B3730" s="4" t="str">
        <f>TEXT(Airplane_Crashes_and_Fatalities[[#This Row],[Date]],"yyyy")</f>
        <v>1987</v>
      </c>
      <c r="C3730" s="1" t="str">
        <f>TEXT(Airplane_Crashes_and_Fatalities[[#This Row],[Date]],"mmm")</f>
        <v>Dec</v>
      </c>
      <c r="D3730" s="5">
        <f>DAY(Airplane_Crashes_and_Fatalities[[#This Row],[Date]])</f>
        <v>7</v>
      </c>
      <c r="E3730" s="3">
        <v>0.67777777777777781</v>
      </c>
      <c r="F3730" s="2" t="s">
        <v>22797</v>
      </c>
      <c r="G3730" s="2" t="s">
        <v>19729</v>
      </c>
      <c r="H3730" s="2"/>
      <c r="I3730" s="2" t="s">
        <v>8377</v>
      </c>
      <c r="J3730" s="2" t="s">
        <v>19388</v>
      </c>
      <c r="K3730" s="2" t="s">
        <v>12583</v>
      </c>
      <c r="L3730" s="2" t="s">
        <v>12584</v>
      </c>
      <c r="M3730" t="s">
        <v>12585</v>
      </c>
      <c r="N3730">
        <f>Airplane_Crashes_and_Fatalities[[#This Row],[Aboard]]-Airplane_Crashes_and_Fatalities[[#This Row],[Fatalities]]</f>
        <v>0</v>
      </c>
      <c r="O3730" t="s">
        <v>12586</v>
      </c>
      <c r="P3730">
        <v>43</v>
      </c>
      <c r="Q3730">
        <v>43</v>
      </c>
      <c r="R3730">
        <v>0</v>
      </c>
      <c r="S3730" s="2" t="s">
        <v>12587</v>
      </c>
    </row>
    <row r="3731" spans="1:19" x14ac:dyDescent="0.3">
      <c r="A3731" s="1">
        <v>32119</v>
      </c>
      <c r="B3731" s="4" t="str">
        <f>TEXT(Airplane_Crashes_and_Fatalities[[#This Row],[Date]],"yyyy")</f>
        <v>1987</v>
      </c>
      <c r="C3731" s="1" t="str">
        <f>TEXT(Airplane_Crashes_and_Fatalities[[#This Row],[Date]],"mmm")</f>
        <v>Dec</v>
      </c>
      <c r="D3731" s="5">
        <f>DAY(Airplane_Crashes_and_Fatalities[[#This Row],[Date]])</f>
        <v>8</v>
      </c>
      <c r="F3731" s="2" t="s">
        <v>21674</v>
      </c>
      <c r="G3731" s="2" t="s">
        <v>20015</v>
      </c>
      <c r="H3731" s="2"/>
      <c r="I3731" s="2" t="s">
        <v>12588</v>
      </c>
      <c r="J3731" s="2"/>
      <c r="K3731" s="2" t="s">
        <v>4074</v>
      </c>
      <c r="L3731" s="2" t="s">
        <v>7752</v>
      </c>
      <c r="M3731" t="s">
        <v>12589</v>
      </c>
      <c r="N3731">
        <f>Airplane_Crashes_and_Fatalities[[#This Row],[Aboard]]-Airplane_Crashes_and_Fatalities[[#This Row],[Fatalities]]</f>
        <v>1</v>
      </c>
      <c r="O3731">
        <v>10548</v>
      </c>
      <c r="P3731">
        <v>43</v>
      </c>
      <c r="Q3731">
        <v>42</v>
      </c>
      <c r="R3731">
        <v>0</v>
      </c>
      <c r="S3731" s="2" t="s">
        <v>12590</v>
      </c>
    </row>
    <row r="3732" spans="1:19" x14ac:dyDescent="0.3">
      <c r="A3732" s="1">
        <v>32119</v>
      </c>
      <c r="B3732" s="4" t="str">
        <f>TEXT(Airplane_Crashes_and_Fatalities[[#This Row],[Date]],"yyyy")</f>
        <v>1987</v>
      </c>
      <c r="C3732" s="1" t="str">
        <f>TEXT(Airplane_Crashes_and_Fatalities[[#This Row],[Date]],"mmm")</f>
        <v>Dec</v>
      </c>
      <c r="D3732" s="5">
        <f>DAY(Airplane_Crashes_and_Fatalities[[#This Row],[Date]])</f>
        <v>8</v>
      </c>
      <c r="F3732" s="2" t="s">
        <v>22985</v>
      </c>
      <c r="G3732" s="2" t="s">
        <v>20388</v>
      </c>
      <c r="H3732" s="2"/>
      <c r="I3732" s="2" t="s">
        <v>10966</v>
      </c>
      <c r="J3732" s="2"/>
      <c r="K3732" s="2"/>
      <c r="L3732" s="2" t="s">
        <v>12591</v>
      </c>
      <c r="M3732" t="s">
        <v>12592</v>
      </c>
      <c r="N3732">
        <f>Airplane_Crashes_and_Fatalities[[#This Row],[Aboard]]-Airplane_Crashes_and_Fatalities[[#This Row],[Fatalities]]</f>
        <v>3</v>
      </c>
      <c r="O3732">
        <v>217</v>
      </c>
      <c r="P3732">
        <v>4</v>
      </c>
      <c r="Q3732">
        <v>1</v>
      </c>
      <c r="R3732">
        <v>0</v>
      </c>
      <c r="S3732" s="2" t="s">
        <v>1149</v>
      </c>
    </row>
    <row r="3733" spans="1:19" x14ac:dyDescent="0.3">
      <c r="A3733" s="1">
        <v>32124</v>
      </c>
      <c r="B3733" s="4" t="str">
        <f>TEXT(Airplane_Crashes_and_Fatalities[[#This Row],[Date]],"yyyy")</f>
        <v>1987</v>
      </c>
      <c r="C3733" s="1" t="str">
        <f>TEXT(Airplane_Crashes_and_Fatalities[[#This Row],[Date]],"mmm")</f>
        <v>Dec</v>
      </c>
      <c r="D3733" s="5">
        <f>DAY(Airplane_Crashes_and_Fatalities[[#This Row],[Date]])</f>
        <v>13</v>
      </c>
      <c r="F3733" s="2" t="s">
        <v>22986</v>
      </c>
      <c r="G3733" s="2" t="s">
        <v>20426</v>
      </c>
      <c r="H3733" s="2"/>
      <c r="I3733" s="2" t="s">
        <v>2385</v>
      </c>
      <c r="J3733" s="2"/>
      <c r="K3733" s="2" t="s">
        <v>12593</v>
      </c>
      <c r="L3733" s="2" t="s">
        <v>12594</v>
      </c>
      <c r="M3733" t="s">
        <v>12595</v>
      </c>
      <c r="N3733">
        <f>Airplane_Crashes_and_Fatalities[[#This Row],[Aboard]]-Airplane_Crashes_and_Fatalities[[#This Row],[Fatalities]]</f>
        <v>0</v>
      </c>
      <c r="O3733" t="s">
        <v>12596</v>
      </c>
      <c r="P3733">
        <v>15</v>
      </c>
      <c r="Q3733">
        <v>15</v>
      </c>
      <c r="R3733">
        <v>0</v>
      </c>
      <c r="S3733" s="2" t="s">
        <v>12597</v>
      </c>
    </row>
    <row r="3734" spans="1:19" x14ac:dyDescent="0.3">
      <c r="A3734" s="1">
        <v>32125</v>
      </c>
      <c r="B3734" s="4" t="str">
        <f>TEXT(Airplane_Crashes_and_Fatalities[[#This Row],[Date]],"yyyy")</f>
        <v>1987</v>
      </c>
      <c r="C3734" s="1" t="str">
        <f>TEXT(Airplane_Crashes_and_Fatalities[[#This Row],[Date]],"mmm")</f>
        <v>Dec</v>
      </c>
      <c r="D3734" s="5">
        <f>DAY(Airplane_Crashes_and_Fatalities[[#This Row],[Date]])</f>
        <v>14</v>
      </c>
      <c r="E3734" s="3">
        <v>0.89583333333333326</v>
      </c>
      <c r="F3734" s="2" t="s">
        <v>22987</v>
      </c>
      <c r="G3734" s="2" t="s">
        <v>19819</v>
      </c>
      <c r="H3734" s="2"/>
      <c r="I3734" s="2" t="s">
        <v>2675</v>
      </c>
      <c r="J3734" s="2"/>
      <c r="K3734" s="2" t="s">
        <v>12598</v>
      </c>
      <c r="L3734" s="2" t="s">
        <v>7352</v>
      </c>
      <c r="M3734" t="s">
        <v>12599</v>
      </c>
      <c r="N3734">
        <f>Airplane_Crashes_and_Fatalities[[#This Row],[Aboard]]-Airplane_Crashes_and_Fatalities[[#This Row],[Fatalities]]</f>
        <v>0</v>
      </c>
      <c r="P3734">
        <v>29</v>
      </c>
      <c r="Q3734">
        <v>29</v>
      </c>
      <c r="R3734">
        <v>0</v>
      </c>
      <c r="S3734" s="2" t="s">
        <v>12600</v>
      </c>
    </row>
    <row r="3735" spans="1:19" x14ac:dyDescent="0.3">
      <c r="A3735" s="1">
        <v>32132</v>
      </c>
      <c r="B3735" s="4" t="str">
        <f>TEXT(Airplane_Crashes_and_Fatalities[[#This Row],[Date]],"yyyy")</f>
        <v>1987</v>
      </c>
      <c r="C3735" s="1" t="str">
        <f>TEXT(Airplane_Crashes_and_Fatalities[[#This Row],[Date]],"mmm")</f>
        <v>Dec</v>
      </c>
      <c r="D3735" s="5">
        <f>DAY(Airplane_Crashes_and_Fatalities[[#This Row],[Date]])</f>
        <v>21</v>
      </c>
      <c r="E3735" s="3">
        <v>0.63194444444444442</v>
      </c>
      <c r="F3735" s="2" t="s">
        <v>20787</v>
      </c>
      <c r="G3735" s="2" t="s">
        <v>19685</v>
      </c>
      <c r="H3735" s="2"/>
      <c r="I3735" s="2" t="s">
        <v>12601</v>
      </c>
      <c r="J3735" s="2"/>
      <c r="K3735" s="2" t="s">
        <v>12602</v>
      </c>
      <c r="L3735" s="2" t="s">
        <v>12603</v>
      </c>
      <c r="M3735" t="s">
        <v>12604</v>
      </c>
      <c r="N3735">
        <f>Airplane_Crashes_and_Fatalities[[#This Row],[Aboard]]-Airplane_Crashes_and_Fatalities[[#This Row],[Fatalities]]</f>
        <v>0</v>
      </c>
      <c r="O3735" t="s">
        <v>12605</v>
      </c>
      <c r="P3735">
        <v>16</v>
      </c>
      <c r="Q3735">
        <v>16</v>
      </c>
      <c r="R3735">
        <v>0</v>
      </c>
      <c r="S3735" s="2" t="s">
        <v>12606</v>
      </c>
    </row>
    <row r="3736" spans="1:19" x14ac:dyDescent="0.3">
      <c r="A3736" s="1">
        <v>32132</v>
      </c>
      <c r="B3736" s="4" t="str">
        <f>TEXT(Airplane_Crashes_and_Fatalities[[#This Row],[Date]],"yyyy")</f>
        <v>1987</v>
      </c>
      <c r="C3736" s="1" t="str">
        <f>TEXT(Airplane_Crashes_and_Fatalities[[#This Row],[Date]],"mmm")</f>
        <v>Dec</v>
      </c>
      <c r="D3736" s="5">
        <f>DAY(Airplane_Crashes_and_Fatalities[[#This Row],[Date]])</f>
        <v>21</v>
      </c>
      <c r="F3736" s="2" t="s">
        <v>12607</v>
      </c>
      <c r="G3736" s="2"/>
      <c r="H3736" s="2"/>
      <c r="I3736" s="2" t="s">
        <v>12608</v>
      </c>
      <c r="J3736" s="2"/>
      <c r="K3736" s="2"/>
      <c r="L3736" s="2" t="s">
        <v>12609</v>
      </c>
      <c r="M3736" t="s">
        <v>12610</v>
      </c>
      <c r="N3736">
        <f>Airplane_Crashes_and_Fatalities[[#This Row],[Aboard]]-Airplane_Crashes_and_Fatalities[[#This Row],[Fatalities]]</f>
        <v>0</v>
      </c>
      <c r="O3736">
        <v>1588</v>
      </c>
      <c r="P3736">
        <v>15</v>
      </c>
      <c r="Q3736">
        <v>15</v>
      </c>
      <c r="R3736">
        <v>0</v>
      </c>
      <c r="S3736" s="2" t="s">
        <v>12611</v>
      </c>
    </row>
    <row r="3737" spans="1:19" x14ac:dyDescent="0.3">
      <c r="A3737" s="1">
        <v>32133</v>
      </c>
      <c r="B3737" s="4" t="str">
        <f>TEXT(Airplane_Crashes_and_Fatalities[[#This Row],[Date]],"yyyy")</f>
        <v>1987</v>
      </c>
      <c r="C3737" s="1" t="str">
        <f>TEXT(Airplane_Crashes_and_Fatalities[[#This Row],[Date]],"mmm")</f>
        <v>Dec</v>
      </c>
      <c r="D3737" s="5">
        <f>DAY(Airplane_Crashes_and_Fatalities[[#This Row],[Date]])</f>
        <v>22</v>
      </c>
      <c r="E3737" s="3">
        <v>0.87291666666666656</v>
      </c>
      <c r="F3737" s="2" t="s">
        <v>22988</v>
      </c>
      <c r="G3737" s="2" t="s">
        <v>19817</v>
      </c>
      <c r="H3737" s="2"/>
      <c r="I3737" s="2" t="s">
        <v>6206</v>
      </c>
      <c r="J3737" s="2"/>
      <c r="K3737" s="2" t="s">
        <v>12612</v>
      </c>
      <c r="L3737" s="2" t="s">
        <v>11755</v>
      </c>
      <c r="M3737" t="s">
        <v>12613</v>
      </c>
      <c r="N3737">
        <f>Airplane_Crashes_and_Fatalities[[#This Row],[Aboard]]-Airplane_Crashes_and_Fatalities[[#This Row],[Fatalities]]</f>
        <v>1</v>
      </c>
      <c r="O3737" t="s">
        <v>12614</v>
      </c>
      <c r="P3737">
        <v>3</v>
      </c>
      <c r="Q3737">
        <v>2</v>
      </c>
      <c r="R3737">
        <v>0</v>
      </c>
      <c r="S3737" s="2" t="s">
        <v>12615</v>
      </c>
    </row>
    <row r="3738" spans="1:19" x14ac:dyDescent="0.3">
      <c r="A3738" s="1">
        <v>32134</v>
      </c>
      <c r="B3738" s="4" t="str">
        <f>TEXT(Airplane_Crashes_and_Fatalities[[#This Row],[Date]],"yyyy")</f>
        <v>1987</v>
      </c>
      <c r="C3738" s="1" t="str">
        <f>TEXT(Airplane_Crashes_and_Fatalities[[#This Row],[Date]],"mmm")</f>
        <v>Dec</v>
      </c>
      <c r="D3738" s="5">
        <f>DAY(Airplane_Crashes_and_Fatalities[[#This Row],[Date]])</f>
        <v>23</v>
      </c>
      <c r="E3738" s="3">
        <v>0.25763888888888897</v>
      </c>
      <c r="F3738" s="2" t="s">
        <v>21786</v>
      </c>
      <c r="G3738" s="2" t="s">
        <v>20063</v>
      </c>
      <c r="H3738" s="2"/>
      <c r="I3738" s="2" t="s">
        <v>12616</v>
      </c>
      <c r="J3738" s="2"/>
      <c r="K3738" s="2" t="s">
        <v>12617</v>
      </c>
      <c r="L3738" s="2" t="s">
        <v>10040</v>
      </c>
      <c r="M3738" t="s">
        <v>12618</v>
      </c>
      <c r="N3738">
        <f>Airplane_Crashes_and_Fatalities[[#This Row],[Aboard]]-Airplane_Crashes_and_Fatalities[[#This Row],[Fatalities]]</f>
        <v>2</v>
      </c>
      <c r="O3738" t="s">
        <v>12619</v>
      </c>
      <c r="P3738">
        <v>8</v>
      </c>
      <c r="Q3738">
        <v>6</v>
      </c>
      <c r="R3738">
        <v>0</v>
      </c>
      <c r="S3738" s="2" t="s">
        <v>12620</v>
      </c>
    </row>
    <row r="3739" spans="1:19" x14ac:dyDescent="0.3">
      <c r="A3739" s="1">
        <v>32134</v>
      </c>
      <c r="B3739" s="4" t="str">
        <f>TEXT(Airplane_Crashes_and_Fatalities[[#This Row],[Date]],"yyyy")</f>
        <v>1987</v>
      </c>
      <c r="C3739" s="1" t="str">
        <f>TEXT(Airplane_Crashes_and_Fatalities[[#This Row],[Date]],"mmm")</f>
        <v>Dec</v>
      </c>
      <c r="D3739" s="5">
        <f>DAY(Airplane_Crashes_and_Fatalities[[#This Row],[Date]])</f>
        <v>23</v>
      </c>
      <c r="E3739" s="3">
        <v>0.78680555555555554</v>
      </c>
      <c r="F3739" s="2" t="s">
        <v>22989</v>
      </c>
      <c r="G3739" s="2" t="s">
        <v>21017</v>
      </c>
      <c r="H3739" s="2"/>
      <c r="I3739" s="2" t="s">
        <v>12621</v>
      </c>
      <c r="J3739" s="2"/>
      <c r="K3739" s="2" t="s">
        <v>12622</v>
      </c>
      <c r="L3739" s="2" t="s">
        <v>10040</v>
      </c>
      <c r="M3739" t="s">
        <v>12623</v>
      </c>
      <c r="N3739">
        <f>Airplane_Crashes_and_Fatalities[[#This Row],[Aboard]]-Airplane_Crashes_and_Fatalities[[#This Row],[Fatalities]]</f>
        <v>0</v>
      </c>
      <c r="O3739" t="s">
        <v>12624</v>
      </c>
      <c r="P3739">
        <v>8</v>
      </c>
      <c r="Q3739">
        <v>8</v>
      </c>
      <c r="R3739">
        <v>0</v>
      </c>
      <c r="S3739" s="2" t="s">
        <v>12625</v>
      </c>
    </row>
    <row r="3740" spans="1:19" x14ac:dyDescent="0.3">
      <c r="A3740" s="1">
        <v>32141</v>
      </c>
      <c r="B3740" s="4" t="str">
        <f>TEXT(Airplane_Crashes_and_Fatalities[[#This Row],[Date]],"yyyy")</f>
        <v>1987</v>
      </c>
      <c r="C3740" s="1" t="str">
        <f>TEXT(Airplane_Crashes_and_Fatalities[[#This Row],[Date]],"mmm")</f>
        <v>Dec</v>
      </c>
      <c r="D3740" s="5">
        <f>DAY(Airplane_Crashes_and_Fatalities[[#This Row],[Date]])</f>
        <v>30</v>
      </c>
      <c r="F3740" s="2" t="s">
        <v>4234</v>
      </c>
      <c r="G3740" s="2"/>
      <c r="H3740" s="2"/>
      <c r="I3740" s="2" t="s">
        <v>12626</v>
      </c>
      <c r="J3740" s="2"/>
      <c r="K3740" s="2" t="s">
        <v>12627</v>
      </c>
      <c r="L3740" s="2" t="s">
        <v>8545</v>
      </c>
      <c r="M3740" t="s">
        <v>12628</v>
      </c>
      <c r="N3740">
        <f>Airplane_Crashes_and_Fatalities[[#This Row],[Aboard]]-Airplane_Crashes_and_Fatalities[[#This Row],[Fatalities]]</f>
        <v>0</v>
      </c>
      <c r="O3740">
        <v>459</v>
      </c>
      <c r="P3740">
        <v>17</v>
      </c>
      <c r="Q3740">
        <v>17</v>
      </c>
      <c r="R3740">
        <v>0</v>
      </c>
      <c r="S3740" s="2" t="s">
        <v>12629</v>
      </c>
    </row>
    <row r="3741" spans="1:19" x14ac:dyDescent="0.3">
      <c r="A3741" s="1">
        <v>32144</v>
      </c>
      <c r="B3741" s="4" t="str">
        <f>TEXT(Airplane_Crashes_and_Fatalities[[#This Row],[Date]],"yyyy")</f>
        <v>1988</v>
      </c>
      <c r="C3741" s="1" t="str">
        <f>TEXT(Airplane_Crashes_and_Fatalities[[#This Row],[Date]],"mmm")</f>
        <v>Jan</v>
      </c>
      <c r="D3741" s="5">
        <f>DAY(Airplane_Crashes_and_Fatalities[[#This Row],[Date]])</f>
        <v>2</v>
      </c>
      <c r="E3741" s="3">
        <v>0.80555555555555558</v>
      </c>
      <c r="F3741" s="2" t="s">
        <v>22161</v>
      </c>
      <c r="G3741" s="2" t="s">
        <v>20711</v>
      </c>
      <c r="H3741" s="2"/>
      <c r="I3741" s="2" t="s">
        <v>12630</v>
      </c>
      <c r="J3741" s="2" t="s">
        <v>19389</v>
      </c>
      <c r="K3741" s="2" t="s">
        <v>12631</v>
      </c>
      <c r="L3741" s="2" t="s">
        <v>12632</v>
      </c>
      <c r="M3741" t="s">
        <v>12633</v>
      </c>
      <c r="N3741">
        <f>Airplane_Crashes_and_Fatalities[[#This Row],[Aboard]]-Airplane_Crashes_and_Fatalities[[#This Row],[Fatalities]]</f>
        <v>0</v>
      </c>
      <c r="O3741" t="s">
        <v>12634</v>
      </c>
      <c r="P3741">
        <v>16</v>
      </c>
      <c r="Q3741">
        <v>16</v>
      </c>
      <c r="R3741">
        <v>0</v>
      </c>
      <c r="S3741" s="2" t="s">
        <v>12635</v>
      </c>
    </row>
    <row r="3742" spans="1:19" x14ac:dyDescent="0.3">
      <c r="A3742" s="1">
        <v>32150</v>
      </c>
      <c r="B3742" s="4" t="str">
        <f>TEXT(Airplane_Crashes_and_Fatalities[[#This Row],[Date]],"yyyy")</f>
        <v>1988</v>
      </c>
      <c r="C3742" s="1" t="str">
        <f>TEXT(Airplane_Crashes_and_Fatalities[[#This Row],[Date]],"mmm")</f>
        <v>Jan</v>
      </c>
      <c r="D3742" s="5">
        <f>DAY(Airplane_Crashes_and_Fatalities[[#This Row],[Date]])</f>
        <v>8</v>
      </c>
      <c r="E3742" s="3">
        <v>0.22152777777777777</v>
      </c>
      <c r="F3742" s="2" t="s">
        <v>22446</v>
      </c>
      <c r="G3742" s="2" t="s">
        <v>21480</v>
      </c>
      <c r="H3742" s="2"/>
      <c r="I3742" s="2" t="s">
        <v>12636</v>
      </c>
      <c r="J3742" s="2"/>
      <c r="K3742" s="2" t="s">
        <v>12637</v>
      </c>
      <c r="L3742" s="2" t="s">
        <v>12638</v>
      </c>
      <c r="M3742" t="s">
        <v>12639</v>
      </c>
      <c r="N3742">
        <f>Airplane_Crashes_and_Fatalities[[#This Row],[Aboard]]-Airplane_Crashes_and_Fatalities[[#This Row],[Fatalities]]</f>
        <v>0</v>
      </c>
      <c r="O3742" t="s">
        <v>12640</v>
      </c>
      <c r="P3742">
        <v>2</v>
      </c>
      <c r="Q3742">
        <v>2</v>
      </c>
      <c r="R3742">
        <v>0</v>
      </c>
      <c r="S3742" s="2" t="s">
        <v>12641</v>
      </c>
    </row>
    <row r="3743" spans="1:19" x14ac:dyDescent="0.3">
      <c r="A3743" s="1">
        <v>32160</v>
      </c>
      <c r="B3743" s="4" t="str">
        <f>TEXT(Airplane_Crashes_and_Fatalities[[#This Row],[Date]],"yyyy")</f>
        <v>1988</v>
      </c>
      <c r="C3743" s="1" t="str">
        <f>TEXT(Airplane_Crashes_and_Fatalities[[#This Row],[Date]],"mmm")</f>
        <v>Jan</v>
      </c>
      <c r="D3743" s="5">
        <f>DAY(Airplane_Crashes_and_Fatalities[[#This Row],[Date]])</f>
        <v>18</v>
      </c>
      <c r="F3743" s="2" t="s">
        <v>22990</v>
      </c>
      <c r="G3743" s="2" t="s">
        <v>19975</v>
      </c>
      <c r="H3743" s="2"/>
      <c r="I3743" s="2" t="s">
        <v>12642</v>
      </c>
      <c r="J3743" s="2"/>
      <c r="K3743" s="2"/>
      <c r="L3743" s="2" t="s">
        <v>12643</v>
      </c>
      <c r="M3743" t="s">
        <v>12644</v>
      </c>
      <c r="N3743">
        <f>Airplane_Crashes_and_Fatalities[[#This Row],[Aboard]]-Airplane_Crashes_and_Fatalities[[#This Row],[Fatalities]]</f>
        <v>0</v>
      </c>
      <c r="O3743">
        <v>246</v>
      </c>
      <c r="P3743">
        <v>9</v>
      </c>
      <c r="Q3743">
        <v>9</v>
      </c>
      <c r="R3743">
        <v>0</v>
      </c>
      <c r="S3743" s="2" t="s">
        <v>12645</v>
      </c>
    </row>
    <row r="3744" spans="1:19" x14ac:dyDescent="0.3">
      <c r="A3744" s="1">
        <v>32160</v>
      </c>
      <c r="B3744" s="4" t="str">
        <f>TEXT(Airplane_Crashes_and_Fatalities[[#This Row],[Date]],"yyyy")</f>
        <v>1988</v>
      </c>
      <c r="C3744" s="1" t="str">
        <f>TEXT(Airplane_Crashes_and_Fatalities[[#This Row],[Date]],"mmm")</f>
        <v>Jan</v>
      </c>
      <c r="D3744" s="5">
        <f>DAY(Airplane_Crashes_and_Fatalities[[#This Row],[Date]])</f>
        <v>18</v>
      </c>
      <c r="E3744" s="3">
        <v>0.18055555555555558</v>
      </c>
      <c r="F3744" s="2" t="s">
        <v>22991</v>
      </c>
      <c r="G3744" s="2" t="s">
        <v>19768</v>
      </c>
      <c r="H3744" s="2"/>
      <c r="I3744" s="2" t="s">
        <v>2306</v>
      </c>
      <c r="J3744" s="2"/>
      <c r="K3744" s="2" t="s">
        <v>12646</v>
      </c>
      <c r="L3744" s="2" t="s">
        <v>12647</v>
      </c>
      <c r="M3744" t="s">
        <v>12648</v>
      </c>
      <c r="N3744">
        <f>Airplane_Crashes_and_Fatalities[[#This Row],[Aboard]]-Airplane_Crashes_and_Fatalities[[#This Row],[Fatalities]]</f>
        <v>132</v>
      </c>
      <c r="O3744" t="s">
        <v>12649</v>
      </c>
      <c r="P3744">
        <v>143</v>
      </c>
      <c r="Q3744">
        <v>11</v>
      </c>
      <c r="R3744">
        <v>0</v>
      </c>
      <c r="S3744" s="2" t="s">
        <v>12650</v>
      </c>
    </row>
    <row r="3745" spans="1:19" x14ac:dyDescent="0.3">
      <c r="A3745" s="1">
        <v>32166</v>
      </c>
      <c r="B3745" s="4" t="str">
        <f>TEXT(Airplane_Crashes_and_Fatalities[[#This Row],[Date]],"yyyy")</f>
        <v>1988</v>
      </c>
      <c r="C3745" s="1" t="str">
        <f>TEXT(Airplane_Crashes_and_Fatalities[[#This Row],[Date]],"mmm")</f>
        <v>Jan</v>
      </c>
      <c r="D3745" s="5">
        <f>DAY(Airplane_Crashes_and_Fatalities[[#This Row],[Date]])</f>
        <v>24</v>
      </c>
      <c r="E3745" s="3">
        <v>0.70069444444444451</v>
      </c>
      <c r="F3745" s="2" t="s">
        <v>22992</v>
      </c>
      <c r="G3745" s="2" t="s">
        <v>19866</v>
      </c>
      <c r="H3745" s="2"/>
      <c r="I3745" s="2" t="s">
        <v>2306</v>
      </c>
      <c r="J3745" s="2"/>
      <c r="K3745" s="2" t="s">
        <v>12651</v>
      </c>
      <c r="L3745" s="2" t="s">
        <v>7809</v>
      </c>
      <c r="M3745" t="s">
        <v>12652</v>
      </c>
      <c r="N3745">
        <f>Airplane_Crashes_and_Fatalities[[#This Row],[Aboard]]-Airplane_Crashes_and_Fatalities[[#This Row],[Fatalities]]</f>
        <v>4</v>
      </c>
      <c r="O3745">
        <v>9531442</v>
      </c>
      <c r="P3745">
        <v>31</v>
      </c>
      <c r="Q3745">
        <v>27</v>
      </c>
      <c r="R3745">
        <v>0</v>
      </c>
      <c r="S3745" s="2" t="s">
        <v>12653</v>
      </c>
    </row>
    <row r="3746" spans="1:19" x14ac:dyDescent="0.3">
      <c r="A3746" s="1">
        <v>32174</v>
      </c>
      <c r="B3746" s="4" t="str">
        <f>TEXT(Airplane_Crashes_and_Fatalities[[#This Row],[Date]],"yyyy")</f>
        <v>1988</v>
      </c>
      <c r="C3746" s="1" t="str">
        <f>TEXT(Airplane_Crashes_and_Fatalities[[#This Row],[Date]],"mmm")</f>
        <v>Feb</v>
      </c>
      <c r="D3746" s="5">
        <f>DAY(Airplane_Crashes_and_Fatalities[[#This Row],[Date]])</f>
        <v>1</v>
      </c>
      <c r="F3746" s="2" t="s">
        <v>12654</v>
      </c>
      <c r="G3746" s="2" t="s">
        <v>24253</v>
      </c>
      <c r="H3746" s="2"/>
      <c r="I3746" s="2" t="s">
        <v>12655</v>
      </c>
      <c r="J3746" s="2"/>
      <c r="K3746" s="2"/>
      <c r="L3746" s="2" t="s">
        <v>11620</v>
      </c>
      <c r="M3746" t="s">
        <v>12656</v>
      </c>
      <c r="N3746">
        <f>Airplane_Crashes_and_Fatalities[[#This Row],[Aboard]]-Airplane_Crashes_and_Fatalities[[#This Row],[Fatalities]]</f>
        <v>0</v>
      </c>
      <c r="O3746">
        <v>237</v>
      </c>
      <c r="P3746">
        <v>16</v>
      </c>
      <c r="Q3746">
        <v>16</v>
      </c>
      <c r="R3746">
        <v>0</v>
      </c>
      <c r="S3746" s="2" t="s">
        <v>3145</v>
      </c>
    </row>
    <row r="3747" spans="1:19" x14ac:dyDescent="0.3">
      <c r="A3747" s="1">
        <v>32176</v>
      </c>
      <c r="B3747" s="4" t="str">
        <f>TEXT(Airplane_Crashes_and_Fatalities[[#This Row],[Date]],"yyyy")</f>
        <v>1988</v>
      </c>
      <c r="C3747" s="1" t="str">
        <f>TEXT(Airplane_Crashes_and_Fatalities[[#This Row],[Date]],"mmm")</f>
        <v>Feb</v>
      </c>
      <c r="D3747" s="5">
        <f>DAY(Airplane_Crashes_and_Fatalities[[#This Row],[Date]])</f>
        <v>3</v>
      </c>
      <c r="E3747" s="3">
        <v>0.83333333333333326</v>
      </c>
      <c r="F3747" s="2" t="s">
        <v>22659</v>
      </c>
      <c r="G3747" s="2" t="s">
        <v>20031</v>
      </c>
      <c r="H3747" s="2"/>
      <c r="I3747" s="2" t="s">
        <v>12657</v>
      </c>
      <c r="J3747" s="2"/>
      <c r="K3747" s="2" t="s">
        <v>12658</v>
      </c>
      <c r="L3747" s="2" t="s">
        <v>12659</v>
      </c>
      <c r="M3747" t="s">
        <v>12660</v>
      </c>
      <c r="N3747">
        <f>Airplane_Crashes_and_Fatalities[[#This Row],[Aboard]]-Airplane_Crashes_and_Fatalities[[#This Row],[Fatalities]]</f>
        <v>0</v>
      </c>
      <c r="O3747" t="s">
        <v>12661</v>
      </c>
      <c r="P3747">
        <v>3</v>
      </c>
      <c r="Q3747">
        <v>3</v>
      </c>
      <c r="R3747">
        <v>0</v>
      </c>
      <c r="S3747" s="2" t="s">
        <v>12662</v>
      </c>
    </row>
    <row r="3748" spans="1:19" x14ac:dyDescent="0.3">
      <c r="A3748" s="1">
        <v>32181</v>
      </c>
      <c r="B3748" s="4" t="str">
        <f>TEXT(Airplane_Crashes_and_Fatalities[[#This Row],[Date]],"yyyy")</f>
        <v>1988</v>
      </c>
      <c r="C3748" s="1" t="str">
        <f>TEXT(Airplane_Crashes_and_Fatalities[[#This Row],[Date]],"mmm")</f>
        <v>Feb</v>
      </c>
      <c r="D3748" s="5">
        <f>DAY(Airplane_Crashes_and_Fatalities[[#This Row],[Date]])</f>
        <v>8</v>
      </c>
      <c r="E3748" s="3">
        <v>0.33194444444444438</v>
      </c>
      <c r="F3748" s="2" t="s">
        <v>22993</v>
      </c>
      <c r="G3748" s="2" t="s">
        <v>19669</v>
      </c>
      <c r="H3748" s="2"/>
      <c r="I3748" s="2" t="s">
        <v>12663</v>
      </c>
      <c r="J3748" s="2" t="s">
        <v>19256</v>
      </c>
      <c r="K3748" s="2" t="s">
        <v>12664</v>
      </c>
      <c r="L3748" s="2" t="s">
        <v>11366</v>
      </c>
      <c r="M3748" t="s">
        <v>12665</v>
      </c>
      <c r="N3748">
        <f>Airplane_Crashes_and_Fatalities[[#This Row],[Aboard]]-Airplane_Crashes_and_Fatalities[[#This Row],[Fatalities]]</f>
        <v>0</v>
      </c>
      <c r="O3748" t="s">
        <v>12666</v>
      </c>
      <c r="P3748">
        <v>21</v>
      </c>
      <c r="Q3748">
        <v>21</v>
      </c>
      <c r="R3748">
        <v>0</v>
      </c>
      <c r="S3748" s="2" t="s">
        <v>12667</v>
      </c>
    </row>
    <row r="3749" spans="1:19" x14ac:dyDescent="0.3">
      <c r="A3749" s="1">
        <v>32192</v>
      </c>
      <c r="B3749" s="4" t="str">
        <f>TEXT(Airplane_Crashes_and_Fatalities[[#This Row],[Date]],"yyyy")</f>
        <v>1988</v>
      </c>
      <c r="C3749" s="1" t="str">
        <f>TEXT(Airplane_Crashes_and_Fatalities[[#This Row],[Date]],"mmm")</f>
        <v>Feb</v>
      </c>
      <c r="D3749" s="5">
        <f>DAY(Airplane_Crashes_and_Fatalities[[#This Row],[Date]])</f>
        <v>19</v>
      </c>
      <c r="E3749" s="3">
        <v>0.89375000000000004</v>
      </c>
      <c r="F3749" s="2" t="s">
        <v>22994</v>
      </c>
      <c r="G3749" s="2" t="s">
        <v>20293</v>
      </c>
      <c r="H3749" s="2"/>
      <c r="I3749" s="2" t="s">
        <v>12668</v>
      </c>
      <c r="J3749" s="2" t="s">
        <v>19390</v>
      </c>
      <c r="K3749" s="2" t="s">
        <v>12669</v>
      </c>
      <c r="L3749" s="2" t="s">
        <v>12670</v>
      </c>
      <c r="M3749" t="s">
        <v>12671</v>
      </c>
      <c r="N3749">
        <f>Airplane_Crashes_and_Fatalities[[#This Row],[Aboard]]-Airplane_Crashes_and_Fatalities[[#This Row],[Fatalities]]</f>
        <v>0</v>
      </c>
      <c r="O3749" t="s">
        <v>12672</v>
      </c>
      <c r="P3749">
        <v>12</v>
      </c>
      <c r="Q3749">
        <v>12</v>
      </c>
      <c r="R3749">
        <v>0</v>
      </c>
      <c r="S3749" s="2" t="s">
        <v>12673</v>
      </c>
    </row>
    <row r="3750" spans="1:19" x14ac:dyDescent="0.3">
      <c r="A3750" s="1">
        <v>32200</v>
      </c>
      <c r="B3750" s="4" t="str">
        <f>TEXT(Airplane_Crashes_and_Fatalities[[#This Row],[Date]],"yyyy")</f>
        <v>1988</v>
      </c>
      <c r="C3750" s="1" t="str">
        <f>TEXT(Airplane_Crashes_and_Fatalities[[#This Row],[Date]],"mmm")</f>
        <v>Feb</v>
      </c>
      <c r="D3750" s="5">
        <f>DAY(Airplane_Crashes_and_Fatalities[[#This Row],[Date]])</f>
        <v>27</v>
      </c>
      <c r="E3750" s="3">
        <v>0.25625000000000009</v>
      </c>
      <c r="F3750" s="2" t="s">
        <v>21950</v>
      </c>
      <c r="G3750" s="2" t="s">
        <v>19866</v>
      </c>
      <c r="H3750" s="2"/>
      <c r="I3750" s="2" t="s">
        <v>2306</v>
      </c>
      <c r="J3750" s="2"/>
      <c r="K3750" s="2" t="s">
        <v>12674</v>
      </c>
      <c r="L3750" s="2" t="s">
        <v>8001</v>
      </c>
      <c r="M3750" t="s">
        <v>12675</v>
      </c>
      <c r="N3750">
        <f>Airplane_Crashes_and_Fatalities[[#This Row],[Aboard]]-Airplane_Crashes_and_Fatalities[[#This Row],[Fatalities]]</f>
        <v>31</v>
      </c>
      <c r="O3750">
        <v>1351501</v>
      </c>
      <c r="P3750">
        <v>51</v>
      </c>
      <c r="Q3750">
        <v>20</v>
      </c>
      <c r="R3750">
        <v>0</v>
      </c>
      <c r="S3750" s="2" t="s">
        <v>12676</v>
      </c>
    </row>
    <row r="3751" spans="1:19" x14ac:dyDescent="0.3">
      <c r="A3751" s="1">
        <v>32200</v>
      </c>
      <c r="B3751" s="4" t="str">
        <f>TEXT(Airplane_Crashes_and_Fatalities[[#This Row],[Date]],"yyyy")</f>
        <v>1988</v>
      </c>
      <c r="C3751" s="1" t="str">
        <f>TEXT(Airplane_Crashes_and_Fatalities[[#This Row],[Date]],"mmm")</f>
        <v>Feb</v>
      </c>
      <c r="D3751" s="5">
        <f>DAY(Airplane_Crashes_and_Fatalities[[#This Row],[Date]])</f>
        <v>27</v>
      </c>
      <c r="E3751" s="3">
        <v>0.43402777777777768</v>
      </c>
      <c r="F3751" s="2" t="s">
        <v>22995</v>
      </c>
      <c r="G3751" s="2" t="s">
        <v>21680</v>
      </c>
      <c r="H3751" s="2"/>
      <c r="I3751" s="2" t="s">
        <v>12677</v>
      </c>
      <c r="J3751" s="2"/>
      <c r="K3751" s="2" t="s">
        <v>12678</v>
      </c>
      <c r="L3751" s="2" t="s">
        <v>12679</v>
      </c>
      <c r="M3751" t="s">
        <v>12680</v>
      </c>
      <c r="N3751">
        <f>Airplane_Crashes_and_Fatalities[[#This Row],[Aboard]]-Airplane_Crashes_and_Fatalities[[#This Row],[Fatalities]]</f>
        <v>0</v>
      </c>
      <c r="O3751" t="s">
        <v>12681</v>
      </c>
      <c r="P3751">
        <v>15</v>
      </c>
      <c r="Q3751">
        <v>15</v>
      </c>
      <c r="R3751">
        <v>0</v>
      </c>
      <c r="S3751" s="2" t="s">
        <v>12682</v>
      </c>
    </row>
    <row r="3752" spans="1:19" x14ac:dyDescent="0.3">
      <c r="A3752" s="1">
        <v>32203</v>
      </c>
      <c r="B3752" s="4" t="str">
        <f>TEXT(Airplane_Crashes_and_Fatalities[[#This Row],[Date]],"yyyy")</f>
        <v>1988</v>
      </c>
      <c r="C3752" s="1" t="str">
        <f>TEXT(Airplane_Crashes_and_Fatalities[[#This Row],[Date]],"mmm")</f>
        <v>Mar</v>
      </c>
      <c r="D3752" s="5">
        <f>DAY(Airplane_Crashes_and_Fatalities[[#This Row],[Date]])</f>
        <v>1</v>
      </c>
      <c r="E3752" s="3">
        <v>0.72777777777777786</v>
      </c>
      <c r="F3752" s="2" t="s">
        <v>22996</v>
      </c>
      <c r="G3752" s="2" t="s">
        <v>19941</v>
      </c>
      <c r="H3752" s="2"/>
      <c r="I3752" s="2" t="s">
        <v>12683</v>
      </c>
      <c r="J3752" s="2" t="s">
        <v>19391</v>
      </c>
      <c r="K3752" s="2" t="s">
        <v>12684</v>
      </c>
      <c r="L3752" s="2" t="s">
        <v>10785</v>
      </c>
      <c r="M3752" t="s">
        <v>12685</v>
      </c>
      <c r="N3752">
        <f>Airplane_Crashes_and_Fatalities[[#This Row],[Aboard]]-Airplane_Crashes_and_Fatalities[[#This Row],[Fatalities]]</f>
        <v>0</v>
      </c>
      <c r="O3752" t="s">
        <v>12686</v>
      </c>
      <c r="P3752">
        <v>17</v>
      </c>
      <c r="Q3752">
        <v>17</v>
      </c>
      <c r="R3752">
        <v>0</v>
      </c>
      <c r="S3752" s="2" t="s">
        <v>12687</v>
      </c>
    </row>
    <row r="3753" spans="1:19" x14ac:dyDescent="0.3">
      <c r="A3753" s="1">
        <v>32206</v>
      </c>
      <c r="B3753" s="4" t="str">
        <f>TEXT(Airplane_Crashes_and_Fatalities[[#This Row],[Date]],"yyyy")</f>
        <v>1988</v>
      </c>
      <c r="C3753" s="1" t="str">
        <f>TEXT(Airplane_Crashes_and_Fatalities[[#This Row],[Date]],"mmm")</f>
        <v>Mar</v>
      </c>
      <c r="D3753" s="5">
        <f>DAY(Airplane_Crashes_and_Fatalities[[#This Row],[Date]])</f>
        <v>4</v>
      </c>
      <c r="E3753" s="3">
        <v>0.27569444444444446</v>
      </c>
      <c r="F3753" s="2" t="s">
        <v>22997</v>
      </c>
      <c r="G3753" s="2" t="s">
        <v>19685</v>
      </c>
      <c r="H3753" s="2"/>
      <c r="I3753" s="2" t="s">
        <v>12688</v>
      </c>
      <c r="J3753" s="2" t="s">
        <v>19235</v>
      </c>
      <c r="K3753" s="2" t="s">
        <v>12689</v>
      </c>
      <c r="L3753" s="2" t="s">
        <v>12690</v>
      </c>
      <c r="M3753" t="s">
        <v>12691</v>
      </c>
      <c r="N3753">
        <f>Airplane_Crashes_and_Fatalities[[#This Row],[Aboard]]-Airplane_Crashes_and_Fatalities[[#This Row],[Fatalities]]</f>
        <v>0</v>
      </c>
      <c r="O3753">
        <v>546</v>
      </c>
      <c r="P3753">
        <v>23</v>
      </c>
      <c r="Q3753">
        <v>23</v>
      </c>
      <c r="R3753">
        <v>0</v>
      </c>
      <c r="S3753" s="2" t="s">
        <v>12692</v>
      </c>
    </row>
    <row r="3754" spans="1:19" x14ac:dyDescent="0.3">
      <c r="A3754" s="1">
        <v>32208</v>
      </c>
      <c r="B3754" s="4" t="str">
        <f>TEXT(Airplane_Crashes_and_Fatalities[[#This Row],[Date]],"yyyy")</f>
        <v>1988</v>
      </c>
      <c r="C3754" s="1" t="str">
        <f>TEXT(Airplane_Crashes_and_Fatalities[[#This Row],[Date]],"mmm")</f>
        <v>Mar</v>
      </c>
      <c r="D3754" s="5">
        <f>DAY(Airplane_Crashes_and_Fatalities[[#This Row],[Date]])</f>
        <v>6</v>
      </c>
      <c r="F3754" s="2" t="s">
        <v>21163</v>
      </c>
      <c r="G3754" s="2" t="s">
        <v>20208</v>
      </c>
      <c r="H3754" s="2"/>
      <c r="I3754" s="2" t="s">
        <v>1413</v>
      </c>
      <c r="J3754" s="2"/>
      <c r="K3754" s="2"/>
      <c r="L3754" s="2" t="s">
        <v>12693</v>
      </c>
      <c r="M3754" t="s">
        <v>12694</v>
      </c>
      <c r="N3754">
        <f>Airplane_Crashes_and_Fatalities[[#This Row],[Aboard]]-Airplane_Crashes_and_Fatalities[[#This Row],[Fatalities]]</f>
        <v>0</v>
      </c>
      <c r="O3754" t="s">
        <v>12695</v>
      </c>
      <c r="P3754">
        <v>11</v>
      </c>
      <c r="Q3754">
        <v>11</v>
      </c>
      <c r="R3754">
        <v>0</v>
      </c>
      <c r="S3754" s="2"/>
    </row>
    <row r="3755" spans="1:19" x14ac:dyDescent="0.3">
      <c r="A3755" s="1">
        <v>32210</v>
      </c>
      <c r="B3755" s="4" t="str">
        <f>TEXT(Airplane_Crashes_and_Fatalities[[#This Row],[Date]],"yyyy")</f>
        <v>1988</v>
      </c>
      <c r="C3755" s="1" t="str">
        <f>TEXT(Airplane_Crashes_and_Fatalities[[#This Row],[Date]],"mmm")</f>
        <v>Mar</v>
      </c>
      <c r="D3755" s="5">
        <f>DAY(Airplane_Crashes_and_Fatalities[[#This Row],[Date]])</f>
        <v>8</v>
      </c>
      <c r="E3755" s="3">
        <v>0.90625</v>
      </c>
      <c r="F3755" s="2" t="s">
        <v>22998</v>
      </c>
      <c r="G3755" s="2" t="s">
        <v>19846</v>
      </c>
      <c r="H3755" s="2"/>
      <c r="I3755" s="2" t="s">
        <v>12</v>
      </c>
      <c r="J3755" s="2"/>
      <c r="K3755" s="2"/>
      <c r="L3755" s="2" t="s">
        <v>12696</v>
      </c>
      <c r="M3755" t="s">
        <v>12697</v>
      </c>
      <c r="N3755">
        <f>Airplane_Crashes_and_Fatalities[[#This Row],[Aboard]]-Airplane_Crashes_and_Fatalities[[#This Row],[Fatalities]]</f>
        <v>0</v>
      </c>
      <c r="P3755">
        <v>17</v>
      </c>
      <c r="Q3755">
        <v>17</v>
      </c>
      <c r="R3755">
        <v>0</v>
      </c>
      <c r="S3755" s="2" t="s">
        <v>12698</v>
      </c>
    </row>
    <row r="3756" spans="1:19" x14ac:dyDescent="0.3">
      <c r="A3756" s="1">
        <v>32219</v>
      </c>
      <c r="B3756" s="4" t="str">
        <f>TEXT(Airplane_Crashes_and_Fatalities[[#This Row],[Date]],"yyyy")</f>
        <v>1988</v>
      </c>
      <c r="C3756" s="1" t="str">
        <f>TEXT(Airplane_Crashes_and_Fatalities[[#This Row],[Date]],"mmm")</f>
        <v>Mar</v>
      </c>
      <c r="D3756" s="5">
        <f>DAY(Airplane_Crashes_and_Fatalities[[#This Row],[Date]])</f>
        <v>17</v>
      </c>
      <c r="E3756" s="3">
        <v>0.55347222222222214</v>
      </c>
      <c r="F3756" s="2" t="s">
        <v>22999</v>
      </c>
      <c r="G3756" s="2" t="s">
        <v>23000</v>
      </c>
      <c r="H3756" s="2" t="s">
        <v>19762</v>
      </c>
      <c r="I3756" s="2" t="s">
        <v>2220</v>
      </c>
      <c r="J3756" s="2" t="s">
        <v>19030</v>
      </c>
      <c r="K3756" s="2" t="s">
        <v>12699</v>
      </c>
      <c r="L3756" s="2" t="s">
        <v>12700</v>
      </c>
      <c r="M3756" t="s">
        <v>12701</v>
      </c>
      <c r="N3756">
        <f>Airplane_Crashes_and_Fatalities[[#This Row],[Aboard]]-Airplane_Crashes_and_Fatalities[[#This Row],[Fatalities]]</f>
        <v>0</v>
      </c>
      <c r="O3756" t="s">
        <v>12702</v>
      </c>
      <c r="P3756">
        <v>143</v>
      </c>
      <c r="Q3756">
        <v>143</v>
      </c>
      <c r="R3756">
        <v>0</v>
      </c>
      <c r="S3756" s="2" t="s">
        <v>12703</v>
      </c>
    </row>
    <row r="3757" spans="1:19" x14ac:dyDescent="0.3">
      <c r="A3757" s="1">
        <v>32233</v>
      </c>
      <c r="B3757" s="4" t="str">
        <f>TEXT(Airplane_Crashes_and_Fatalities[[#This Row],[Date]],"yyyy")</f>
        <v>1988</v>
      </c>
      <c r="C3757" s="1" t="str">
        <f>TEXT(Airplane_Crashes_and_Fatalities[[#This Row],[Date]],"mmm")</f>
        <v>Mar</v>
      </c>
      <c r="D3757" s="5">
        <f>DAY(Airplane_Crashes_and_Fatalities[[#This Row],[Date]])</f>
        <v>31</v>
      </c>
      <c r="E3757" s="3">
        <v>0.17361111111111116</v>
      </c>
      <c r="F3757" s="2" t="s">
        <v>20461</v>
      </c>
      <c r="G3757" s="2" t="s">
        <v>20042</v>
      </c>
      <c r="H3757" s="2"/>
      <c r="I3757" s="2" t="s">
        <v>12704</v>
      </c>
      <c r="J3757" s="2"/>
      <c r="K3757" s="2" t="s">
        <v>12705</v>
      </c>
      <c r="L3757" s="2" t="s">
        <v>12706</v>
      </c>
      <c r="M3757" t="s">
        <v>12707</v>
      </c>
      <c r="N3757">
        <f>Airplane_Crashes_and_Fatalities[[#This Row],[Aboard]]-Airplane_Crashes_and_Fatalities[[#This Row],[Fatalities]]</f>
        <v>0</v>
      </c>
      <c r="O3757" t="s">
        <v>12708</v>
      </c>
      <c r="P3757">
        <v>4</v>
      </c>
      <c r="Q3757">
        <v>4</v>
      </c>
      <c r="R3757">
        <v>0</v>
      </c>
      <c r="S3757" s="2" t="s">
        <v>12709</v>
      </c>
    </row>
    <row r="3758" spans="1:19" x14ac:dyDescent="0.3">
      <c r="A3758" s="1">
        <v>32238</v>
      </c>
      <c r="B3758" s="4" t="str">
        <f>TEXT(Airplane_Crashes_and_Fatalities[[#This Row],[Date]],"yyyy")</f>
        <v>1988</v>
      </c>
      <c r="C3758" s="1" t="str">
        <f>TEXT(Airplane_Crashes_and_Fatalities[[#This Row],[Date]],"mmm")</f>
        <v>Apr</v>
      </c>
      <c r="D3758" s="5">
        <f>DAY(Airplane_Crashes_and_Fatalities[[#This Row],[Date]])</f>
        <v>5</v>
      </c>
      <c r="F3758" s="2" t="s">
        <v>23001</v>
      </c>
      <c r="G3758" s="2" t="s">
        <v>21680</v>
      </c>
      <c r="H3758" s="2"/>
      <c r="I3758" s="2" t="s">
        <v>12710</v>
      </c>
      <c r="J3758" s="2"/>
      <c r="K3758" s="2" t="s">
        <v>12711</v>
      </c>
      <c r="L3758" s="2" t="s">
        <v>12712</v>
      </c>
      <c r="M3758" t="s">
        <v>12713</v>
      </c>
      <c r="N3758">
        <f>Airplane_Crashes_and_Fatalities[[#This Row],[Aboard]]-Airplane_Crashes_and_Fatalities[[#This Row],[Fatalities]]</f>
        <v>110</v>
      </c>
      <c r="O3758">
        <v>21541</v>
      </c>
      <c r="P3758">
        <v>112</v>
      </c>
      <c r="Q3758">
        <v>2</v>
      </c>
      <c r="R3758">
        <v>0</v>
      </c>
      <c r="S3758" s="2" t="s">
        <v>12714</v>
      </c>
    </row>
    <row r="3759" spans="1:19" x14ac:dyDescent="0.3">
      <c r="A3759" s="1">
        <v>32243</v>
      </c>
      <c r="B3759" s="4" t="str">
        <f>TEXT(Airplane_Crashes_and_Fatalities[[#This Row],[Date]],"yyyy")</f>
        <v>1988</v>
      </c>
      <c r="C3759" s="1" t="str">
        <f>TEXT(Airplane_Crashes_and_Fatalities[[#This Row],[Date]],"mmm")</f>
        <v>Apr</v>
      </c>
      <c r="D3759" s="5">
        <f>DAY(Airplane_Crashes_and_Fatalities[[#This Row],[Date]])</f>
        <v>10</v>
      </c>
      <c r="E3759" s="3">
        <v>0.63194444444444442</v>
      </c>
      <c r="F3759" s="2" t="s">
        <v>23002</v>
      </c>
      <c r="G3759" s="2" t="s">
        <v>21464</v>
      </c>
      <c r="H3759" s="2"/>
      <c r="I3759" s="2" t="s">
        <v>12321</v>
      </c>
      <c r="J3759" s="2"/>
      <c r="K3759" s="2" t="s">
        <v>12715</v>
      </c>
      <c r="L3759" s="2" t="s">
        <v>8169</v>
      </c>
      <c r="N3759">
        <f>Airplane_Crashes_and_Fatalities[[#This Row],[Aboard]]-Airplane_Crashes_and_Fatalities[[#This Row],[Fatalities]]</f>
        <v>0</v>
      </c>
      <c r="P3759">
        <v>29</v>
      </c>
      <c r="Q3759">
        <v>29</v>
      </c>
      <c r="R3759">
        <v>0</v>
      </c>
      <c r="S3759" s="2" t="s">
        <v>12716</v>
      </c>
    </row>
    <row r="3760" spans="1:19" x14ac:dyDescent="0.3">
      <c r="A3760" s="1">
        <v>32245</v>
      </c>
      <c r="B3760" s="4" t="str">
        <f>TEXT(Airplane_Crashes_and_Fatalities[[#This Row],[Date]],"yyyy")</f>
        <v>1988</v>
      </c>
      <c r="C3760" s="1" t="str">
        <f>TEXT(Airplane_Crashes_and_Fatalities[[#This Row],[Date]],"mmm")</f>
        <v>Apr</v>
      </c>
      <c r="D3760" s="5">
        <f>DAY(Airplane_Crashes_and_Fatalities[[#This Row],[Date]])</f>
        <v>12</v>
      </c>
      <c r="E3760" s="3">
        <v>0.83958333333333335</v>
      </c>
      <c r="F3760" s="2" t="s">
        <v>23003</v>
      </c>
      <c r="G3760" s="2" t="s">
        <v>19941</v>
      </c>
      <c r="H3760" s="2"/>
      <c r="I3760" s="2" t="s">
        <v>3296</v>
      </c>
      <c r="J3760" s="2"/>
      <c r="K3760" s="2" t="s">
        <v>12717</v>
      </c>
      <c r="L3760" s="2" t="s">
        <v>2395</v>
      </c>
      <c r="M3760" t="s">
        <v>12718</v>
      </c>
      <c r="N3760">
        <f>Airplane_Crashes_and_Fatalities[[#This Row],[Aboard]]-Airplane_Crashes_and_Fatalities[[#This Row],[Fatalities]]</f>
        <v>0</v>
      </c>
      <c r="O3760">
        <v>6154</v>
      </c>
      <c r="P3760">
        <v>24</v>
      </c>
      <c r="Q3760">
        <v>24</v>
      </c>
      <c r="R3760">
        <v>0</v>
      </c>
      <c r="S3760" s="2" t="s">
        <v>12719</v>
      </c>
    </row>
    <row r="3761" spans="1:19" x14ac:dyDescent="0.3">
      <c r="A3761" s="1">
        <v>32249</v>
      </c>
      <c r="B3761" s="4" t="str">
        <f>TEXT(Airplane_Crashes_and_Fatalities[[#This Row],[Date]],"yyyy")</f>
        <v>1988</v>
      </c>
      <c r="C3761" s="1" t="str">
        <f>TEXT(Airplane_Crashes_and_Fatalities[[#This Row],[Date]],"mmm")</f>
        <v>Apr</v>
      </c>
      <c r="D3761" s="5">
        <f>DAY(Airplane_Crashes_and_Fatalities[[#This Row],[Date]])</f>
        <v>16</v>
      </c>
      <c r="F3761" s="2" t="s">
        <v>23004</v>
      </c>
      <c r="G3761" s="2" t="s">
        <v>19685</v>
      </c>
      <c r="H3761" s="2"/>
      <c r="I3761" s="2" t="s">
        <v>12720</v>
      </c>
      <c r="J3761" s="2"/>
      <c r="K3761" s="2"/>
      <c r="L3761" s="2" t="s">
        <v>12721</v>
      </c>
      <c r="M3761" t="s">
        <v>12722</v>
      </c>
      <c r="N3761">
        <f>Airplane_Crashes_and_Fatalities[[#This Row],[Aboard]]-Airplane_Crashes_and_Fatalities[[#This Row],[Fatalities]]</f>
        <v>0</v>
      </c>
      <c r="O3761" t="s">
        <v>12723</v>
      </c>
      <c r="P3761">
        <v>6</v>
      </c>
      <c r="Q3761">
        <v>6</v>
      </c>
      <c r="R3761">
        <v>0</v>
      </c>
      <c r="S3761" s="2"/>
    </row>
    <row r="3762" spans="1:19" x14ac:dyDescent="0.3">
      <c r="A3762" s="1">
        <v>32252</v>
      </c>
      <c r="B3762" s="4" t="str">
        <f>TEXT(Airplane_Crashes_and_Fatalities[[#This Row],[Date]],"yyyy")</f>
        <v>1988</v>
      </c>
      <c r="C3762" s="1" t="str">
        <f>TEXT(Airplane_Crashes_and_Fatalities[[#This Row],[Date]],"mmm")</f>
        <v>Apr</v>
      </c>
      <c r="D3762" s="5">
        <f>DAY(Airplane_Crashes_and_Fatalities[[#This Row],[Date]])</f>
        <v>19</v>
      </c>
      <c r="E3762" s="3">
        <v>0.41874999999999996</v>
      </c>
      <c r="F3762" s="2" t="s">
        <v>23005</v>
      </c>
      <c r="G3762" s="2" t="s">
        <v>19768</v>
      </c>
      <c r="H3762" s="2"/>
      <c r="I3762" s="2" t="s">
        <v>2306</v>
      </c>
      <c r="J3762" s="2"/>
      <c r="K3762" s="2" t="s">
        <v>12724</v>
      </c>
      <c r="L3762" s="2" t="s">
        <v>12725</v>
      </c>
      <c r="M3762" t="s">
        <v>12726</v>
      </c>
      <c r="N3762">
        <f>Airplane_Crashes_and_Fatalities[[#This Row],[Aboard]]-Airplane_Crashes_and_Fatalities[[#This Row],[Fatalities]]</f>
        <v>0</v>
      </c>
      <c r="O3762">
        <v>851422</v>
      </c>
      <c r="P3762">
        <v>17</v>
      </c>
      <c r="Q3762">
        <v>17</v>
      </c>
      <c r="R3762">
        <v>0</v>
      </c>
      <c r="S3762" s="2" t="s">
        <v>12727</v>
      </c>
    </row>
    <row r="3763" spans="1:19" x14ac:dyDescent="0.3">
      <c r="A3763" s="1">
        <v>32260</v>
      </c>
      <c r="B3763" s="4" t="str">
        <f>TEXT(Airplane_Crashes_and_Fatalities[[#This Row],[Date]],"yyyy")</f>
        <v>1988</v>
      </c>
      <c r="C3763" s="1" t="str">
        <f>TEXT(Airplane_Crashes_and_Fatalities[[#This Row],[Date]],"mmm")</f>
        <v>Apr</v>
      </c>
      <c r="D3763" s="5">
        <f>DAY(Airplane_Crashes_and_Fatalities[[#This Row],[Date]])</f>
        <v>27</v>
      </c>
      <c r="F3763" s="2" t="s">
        <v>23006</v>
      </c>
      <c r="G3763" s="2" t="s">
        <v>20729</v>
      </c>
      <c r="H3763" s="2"/>
      <c r="I3763" s="2" t="s">
        <v>12728</v>
      </c>
      <c r="J3763" s="2"/>
      <c r="K3763" s="2"/>
      <c r="L3763" s="2" t="s">
        <v>8169</v>
      </c>
      <c r="M3763" t="s">
        <v>12729</v>
      </c>
      <c r="N3763">
        <f>Airplane_Crashes_and_Fatalities[[#This Row],[Aboard]]-Airplane_Crashes_and_Fatalities[[#This Row],[Fatalities]]</f>
        <v>0</v>
      </c>
      <c r="O3763">
        <v>7007</v>
      </c>
      <c r="P3763">
        <v>29</v>
      </c>
      <c r="Q3763">
        <v>29</v>
      </c>
      <c r="R3763">
        <v>0</v>
      </c>
      <c r="S3763" s="2" t="s">
        <v>12730</v>
      </c>
    </row>
    <row r="3764" spans="1:19" x14ac:dyDescent="0.3">
      <c r="A3764" s="1">
        <v>32350</v>
      </c>
      <c r="B3764" s="4" t="str">
        <f>TEXT(Airplane_Crashes_and_Fatalities[[#This Row],[Date]],"yyyy")</f>
        <v>1988</v>
      </c>
      <c r="C3764" s="1" t="str">
        <f>TEXT(Airplane_Crashes_and_Fatalities[[#This Row],[Date]],"mmm")</f>
        <v>Jul</v>
      </c>
      <c r="D3764" s="5">
        <f>DAY(Airplane_Crashes_and_Fatalities[[#This Row],[Date]])</f>
        <v>26</v>
      </c>
      <c r="E3764" s="3">
        <v>0.31944444444444442</v>
      </c>
      <c r="F3764" s="2" t="s">
        <v>19705</v>
      </c>
      <c r="G3764" s="2" t="s">
        <v>19664</v>
      </c>
      <c r="H3764" s="2"/>
      <c r="I3764" s="2" t="s">
        <v>10753</v>
      </c>
      <c r="J3764" s="2"/>
      <c r="K3764" s="2" t="s">
        <v>12731</v>
      </c>
      <c r="L3764" s="2" t="s">
        <v>10826</v>
      </c>
      <c r="M3764" t="s">
        <v>12732</v>
      </c>
      <c r="N3764">
        <f>Airplane_Crashes_and_Fatalities[[#This Row],[Aboard]]-Airplane_Crashes_and_Fatalities[[#This Row],[Fatalities]]</f>
        <v>1</v>
      </c>
      <c r="O3764" t="s">
        <v>12733</v>
      </c>
      <c r="P3764">
        <v>2</v>
      </c>
      <c r="Q3764">
        <v>1</v>
      </c>
      <c r="R3764">
        <v>0</v>
      </c>
      <c r="S3764" s="2" t="s">
        <v>12734</v>
      </c>
    </row>
    <row r="3765" spans="1:19" x14ac:dyDescent="0.3">
      <c r="A3765" s="1">
        <v>32423</v>
      </c>
      <c r="B3765" s="4" t="str">
        <f>TEXT(Airplane_Crashes_and_Fatalities[[#This Row],[Date]],"yyyy")</f>
        <v>1988</v>
      </c>
      <c r="C3765" s="1" t="str">
        <f>TEXT(Airplane_Crashes_and_Fatalities[[#This Row],[Date]],"mmm")</f>
        <v>Oct</v>
      </c>
      <c r="D3765" s="5">
        <f>DAY(Airplane_Crashes_and_Fatalities[[#This Row],[Date]])</f>
        <v>7</v>
      </c>
      <c r="F3765" s="2" t="s">
        <v>23007</v>
      </c>
      <c r="G3765" s="2" t="s">
        <v>19737</v>
      </c>
      <c r="H3765" s="2"/>
      <c r="I3765" s="2" t="s">
        <v>12735</v>
      </c>
      <c r="J3765" s="2"/>
      <c r="K3765" s="2" t="s">
        <v>228</v>
      </c>
      <c r="L3765" s="2" t="s">
        <v>4579</v>
      </c>
      <c r="M3765" t="s">
        <v>12736</v>
      </c>
      <c r="N3765">
        <f>Airplane_Crashes_and_Fatalities[[#This Row],[Aboard]]-Airplane_Crashes_and_Fatalities[[#This Row],[Fatalities]]</f>
        <v>4</v>
      </c>
      <c r="O3765">
        <v>6341406</v>
      </c>
      <c r="P3765">
        <v>46</v>
      </c>
      <c r="Q3765">
        <v>42</v>
      </c>
      <c r="R3765">
        <v>0</v>
      </c>
      <c r="S3765" s="2" t="s">
        <v>12737</v>
      </c>
    </row>
    <row r="3766" spans="1:19" x14ac:dyDescent="0.3">
      <c r="A3766" s="1">
        <v>32261</v>
      </c>
      <c r="B3766" s="4" t="str">
        <f>TEXT(Airplane_Crashes_and_Fatalities[[#This Row],[Date]],"yyyy")</f>
        <v>1988</v>
      </c>
      <c r="C3766" s="1" t="str">
        <f>TEXT(Airplane_Crashes_and_Fatalities[[#This Row],[Date]],"mmm")</f>
        <v>Apr</v>
      </c>
      <c r="D3766" s="5">
        <f>DAY(Airplane_Crashes_and_Fatalities[[#This Row],[Date]])</f>
        <v>28</v>
      </c>
      <c r="E3766" s="3">
        <v>0.57361111111111107</v>
      </c>
      <c r="F3766" s="2" t="s">
        <v>21581</v>
      </c>
      <c r="G3766" s="2" t="s">
        <v>21017</v>
      </c>
      <c r="H3766" s="2"/>
      <c r="I3766" s="2" t="s">
        <v>12738</v>
      </c>
      <c r="J3766" s="2" t="s">
        <v>19392</v>
      </c>
      <c r="K3766" s="2" t="s">
        <v>12739</v>
      </c>
      <c r="L3766" s="2" t="s">
        <v>12740</v>
      </c>
      <c r="M3766" t="s">
        <v>12741</v>
      </c>
      <c r="N3766">
        <f>Airplane_Crashes_and_Fatalities[[#This Row],[Aboard]]-Airplane_Crashes_and_Fatalities[[#This Row],[Fatalities]]</f>
        <v>94</v>
      </c>
      <c r="O3766">
        <v>20209</v>
      </c>
      <c r="P3766">
        <v>95</v>
      </c>
      <c r="Q3766">
        <v>1</v>
      </c>
      <c r="R3766">
        <v>0</v>
      </c>
      <c r="S3766" s="2" t="s">
        <v>12742</v>
      </c>
    </row>
    <row r="3767" spans="1:19" x14ac:dyDescent="0.3">
      <c r="A3767" s="1">
        <v>32269</v>
      </c>
      <c r="B3767" s="4" t="str">
        <f>TEXT(Airplane_Crashes_and_Fatalities[[#This Row],[Date]],"yyyy")</f>
        <v>1988</v>
      </c>
      <c r="C3767" s="1" t="str">
        <f>TEXT(Airplane_Crashes_and_Fatalities[[#This Row],[Date]],"mmm")</f>
        <v>May</v>
      </c>
      <c r="D3767" s="5">
        <f>DAY(Airplane_Crashes_and_Fatalities[[#This Row],[Date]])</f>
        <v>6</v>
      </c>
      <c r="F3767" s="2" t="s">
        <v>23008</v>
      </c>
      <c r="G3767" s="2" t="s">
        <v>20095</v>
      </c>
      <c r="H3767" s="2"/>
      <c r="I3767" s="2" t="s">
        <v>11200</v>
      </c>
      <c r="J3767" s="2"/>
      <c r="K3767" s="2" t="s">
        <v>12743</v>
      </c>
      <c r="L3767" s="2" t="s">
        <v>12744</v>
      </c>
      <c r="M3767" t="s">
        <v>12745</v>
      </c>
      <c r="N3767">
        <f>Airplane_Crashes_and_Fatalities[[#This Row],[Aboard]]-Airplane_Crashes_and_Fatalities[[#This Row],[Fatalities]]</f>
        <v>0</v>
      </c>
      <c r="O3767">
        <v>28</v>
      </c>
      <c r="P3767">
        <v>36</v>
      </c>
      <c r="Q3767">
        <v>36</v>
      </c>
      <c r="R3767">
        <v>0</v>
      </c>
      <c r="S3767" s="2" t="s">
        <v>12746</v>
      </c>
    </row>
    <row r="3768" spans="1:19" x14ac:dyDescent="0.3">
      <c r="A3768" s="1">
        <v>32281</v>
      </c>
      <c r="B3768" s="4" t="str">
        <f>TEXT(Airplane_Crashes_and_Fatalities[[#This Row],[Date]],"yyyy")</f>
        <v>1988</v>
      </c>
      <c r="C3768" s="1" t="str">
        <f>TEXT(Airplane_Crashes_and_Fatalities[[#This Row],[Date]],"mmm")</f>
        <v>May</v>
      </c>
      <c r="D3768" s="5">
        <f>DAY(Airplane_Crashes_and_Fatalities[[#This Row],[Date]])</f>
        <v>18</v>
      </c>
      <c r="E3768" s="3">
        <v>0.40277777777777768</v>
      </c>
      <c r="F3768" s="2" t="s">
        <v>23009</v>
      </c>
      <c r="G3768" s="2" t="s">
        <v>20063</v>
      </c>
      <c r="H3768" s="2"/>
      <c r="I3768" s="2" t="s">
        <v>12747</v>
      </c>
      <c r="J3768" s="2"/>
      <c r="K3768" s="2" t="s">
        <v>12748</v>
      </c>
      <c r="L3768" s="2" t="s">
        <v>11360</v>
      </c>
      <c r="M3768" t="s">
        <v>12749</v>
      </c>
      <c r="N3768">
        <f>Airplane_Crashes_and_Fatalities[[#This Row],[Aboard]]-Airplane_Crashes_and_Fatalities[[#This Row],[Fatalities]]</f>
        <v>0</v>
      </c>
      <c r="O3768" t="s">
        <v>12750</v>
      </c>
      <c r="P3768">
        <v>3</v>
      </c>
      <c r="Q3768">
        <v>3</v>
      </c>
      <c r="R3768">
        <v>0</v>
      </c>
      <c r="S3768" s="2" t="s">
        <v>12751</v>
      </c>
    </row>
    <row r="3769" spans="1:19" x14ac:dyDescent="0.3">
      <c r="A3769" s="1">
        <v>32287</v>
      </c>
      <c r="B3769" s="4" t="str">
        <f>TEXT(Airplane_Crashes_and_Fatalities[[#This Row],[Date]],"yyyy")</f>
        <v>1988</v>
      </c>
      <c r="C3769" s="1" t="str">
        <f>TEXT(Airplane_Crashes_and_Fatalities[[#This Row],[Date]],"mmm")</f>
        <v>May</v>
      </c>
      <c r="D3769" s="5">
        <f>DAY(Airplane_Crashes_and_Fatalities[[#This Row],[Date]])</f>
        <v>24</v>
      </c>
      <c r="E3769" s="3">
        <v>0.53819444444444442</v>
      </c>
      <c r="F3769" s="2" t="s">
        <v>21672</v>
      </c>
      <c r="G3769" s="2" t="s">
        <v>21480</v>
      </c>
      <c r="H3769" s="2"/>
      <c r="I3769" s="2" t="s">
        <v>970</v>
      </c>
      <c r="J3769" s="2"/>
      <c r="K3769" s="2" t="s">
        <v>12752</v>
      </c>
      <c r="L3769" s="2" t="s">
        <v>12753</v>
      </c>
      <c r="M3769" t="s">
        <v>12754</v>
      </c>
      <c r="N3769">
        <f>Airplane_Crashes_and_Fatalities[[#This Row],[Aboard]]-Airplane_Crashes_and_Fatalities[[#This Row],[Fatalities]]</f>
        <v>45</v>
      </c>
      <c r="O3769">
        <v>23838</v>
      </c>
      <c r="P3769">
        <v>45</v>
      </c>
      <c r="Q3769">
        <v>0</v>
      </c>
      <c r="R3769">
        <v>0</v>
      </c>
      <c r="S3769" s="2" t="s">
        <v>12755</v>
      </c>
    </row>
    <row r="3770" spans="1:19" x14ac:dyDescent="0.3">
      <c r="A3770" s="1">
        <v>32289</v>
      </c>
      <c r="B3770" s="4" t="str">
        <f>TEXT(Airplane_Crashes_and_Fatalities[[#This Row],[Date]],"yyyy")</f>
        <v>1988</v>
      </c>
      <c r="C3770" s="1" t="str">
        <f>TEXT(Airplane_Crashes_and_Fatalities[[#This Row],[Date]],"mmm")</f>
        <v>May</v>
      </c>
      <c r="D3770" s="5">
        <f>DAY(Airplane_Crashes_and_Fatalities[[#This Row],[Date]])</f>
        <v>26</v>
      </c>
      <c r="F3770" s="2" t="s">
        <v>23010</v>
      </c>
      <c r="G3770" s="2" t="s">
        <v>20481</v>
      </c>
      <c r="H3770" s="2"/>
      <c r="I3770" s="2" t="s">
        <v>11933</v>
      </c>
      <c r="J3770" s="2"/>
      <c r="K3770" s="2"/>
      <c r="L3770" s="2" t="s">
        <v>2551</v>
      </c>
      <c r="M3770" t="s">
        <v>12756</v>
      </c>
      <c r="N3770">
        <f>Airplane_Crashes_and_Fatalities[[#This Row],[Aboard]]-Airplane_Crashes_and_Fatalities[[#This Row],[Fatalities]]</f>
        <v>0</v>
      </c>
      <c r="P3770">
        <v>6</v>
      </c>
      <c r="Q3770">
        <v>6</v>
      </c>
      <c r="R3770">
        <v>0</v>
      </c>
      <c r="S3770" s="2" t="s">
        <v>4744</v>
      </c>
    </row>
    <row r="3771" spans="1:19" x14ac:dyDescent="0.3">
      <c r="A3771" s="1">
        <v>32289</v>
      </c>
      <c r="B3771" s="4" t="str">
        <f>TEXT(Airplane_Crashes_and_Fatalities[[#This Row],[Date]],"yyyy")</f>
        <v>1988</v>
      </c>
      <c r="C3771" s="1" t="str">
        <f>TEXT(Airplane_Crashes_and_Fatalities[[#This Row],[Date]],"mmm")</f>
        <v>May</v>
      </c>
      <c r="D3771" s="5">
        <f>DAY(Airplane_Crashes_and_Fatalities[[#This Row],[Date]])</f>
        <v>26</v>
      </c>
      <c r="E3771" s="3">
        <v>0.93402777777777768</v>
      </c>
      <c r="F3771" s="2" t="s">
        <v>20093</v>
      </c>
      <c r="G3771" s="2" t="s">
        <v>19669</v>
      </c>
      <c r="H3771" s="2"/>
      <c r="I3771" s="2" t="s">
        <v>12757</v>
      </c>
      <c r="J3771" s="2"/>
      <c r="K3771" s="2" t="s">
        <v>12758</v>
      </c>
      <c r="L3771" s="2" t="s">
        <v>7431</v>
      </c>
      <c r="M3771" t="s">
        <v>12759</v>
      </c>
      <c r="N3771">
        <f>Airplane_Crashes_and_Fatalities[[#This Row],[Aboard]]-Airplane_Crashes_and_Fatalities[[#This Row],[Fatalities]]</f>
        <v>0</v>
      </c>
      <c r="O3771">
        <v>10443</v>
      </c>
      <c r="P3771">
        <v>2</v>
      </c>
      <c r="Q3771">
        <v>2</v>
      </c>
      <c r="R3771">
        <v>0</v>
      </c>
      <c r="S3771" s="2" t="s">
        <v>12760</v>
      </c>
    </row>
    <row r="3772" spans="1:19" x14ac:dyDescent="0.3">
      <c r="A3772" s="1">
        <v>32297</v>
      </c>
      <c r="B3772" s="4" t="str">
        <f>TEXT(Airplane_Crashes_and_Fatalities[[#This Row],[Date]],"yyyy")</f>
        <v>1988</v>
      </c>
      <c r="C3772" s="1" t="str">
        <f>TEXT(Airplane_Crashes_and_Fatalities[[#This Row],[Date]],"mmm")</f>
        <v>Jun</v>
      </c>
      <c r="D3772" s="5">
        <f>DAY(Airplane_Crashes_and_Fatalities[[#This Row],[Date]])</f>
        <v>3</v>
      </c>
      <c r="F3772" s="2" t="s">
        <v>21287</v>
      </c>
      <c r="G3772" s="2" t="s">
        <v>20208</v>
      </c>
      <c r="H3772" s="2"/>
      <c r="I3772" s="2" t="s">
        <v>12761</v>
      </c>
      <c r="J3772" s="2"/>
      <c r="K3772" s="2"/>
      <c r="L3772" s="2" t="s">
        <v>12762</v>
      </c>
      <c r="M3772" t="s">
        <v>12694</v>
      </c>
      <c r="N3772">
        <f>Airplane_Crashes_and_Fatalities[[#This Row],[Aboard]]-Airplane_Crashes_and_Fatalities[[#This Row],[Fatalities]]</f>
        <v>0</v>
      </c>
      <c r="O3772" t="s">
        <v>12695</v>
      </c>
      <c r="P3772">
        <v>11</v>
      </c>
      <c r="Q3772">
        <v>11</v>
      </c>
      <c r="R3772">
        <v>0</v>
      </c>
      <c r="S3772" s="2" t="s">
        <v>1251</v>
      </c>
    </row>
    <row r="3773" spans="1:19" x14ac:dyDescent="0.3">
      <c r="A3773" s="1">
        <v>32302</v>
      </c>
      <c r="B3773" s="4" t="str">
        <f>TEXT(Airplane_Crashes_and_Fatalities[[#This Row],[Date]],"yyyy")</f>
        <v>1988</v>
      </c>
      <c r="C3773" s="1" t="str">
        <f>TEXT(Airplane_Crashes_and_Fatalities[[#This Row],[Date]],"mmm")</f>
        <v>Jun</v>
      </c>
      <c r="D3773" s="5">
        <f>DAY(Airplane_Crashes_and_Fatalities[[#This Row],[Date]])</f>
        <v>8</v>
      </c>
      <c r="F3773" s="2" t="s">
        <v>22109</v>
      </c>
      <c r="G3773" s="2" t="s">
        <v>20056</v>
      </c>
      <c r="H3773" s="2"/>
      <c r="I3773" s="2" t="s">
        <v>1718</v>
      </c>
      <c r="J3773" s="2"/>
      <c r="K3773" s="2" t="s">
        <v>633</v>
      </c>
      <c r="L3773" s="2" t="s">
        <v>6210</v>
      </c>
      <c r="M3773" t="s">
        <v>12763</v>
      </c>
      <c r="N3773">
        <f>Airplane_Crashes_and_Fatalities[[#This Row],[Aboard]]-Airplane_Crashes_and_Fatalities[[#This Row],[Fatalities]]</f>
        <v>0</v>
      </c>
      <c r="O3773">
        <v>3720</v>
      </c>
      <c r="P3773">
        <v>6</v>
      </c>
      <c r="Q3773">
        <v>6</v>
      </c>
      <c r="R3773">
        <v>0</v>
      </c>
      <c r="S3773" s="2" t="s">
        <v>12764</v>
      </c>
    </row>
    <row r="3774" spans="1:19" x14ac:dyDescent="0.3">
      <c r="A3774" s="1">
        <v>32306</v>
      </c>
      <c r="B3774" s="4" t="str">
        <f>TEXT(Airplane_Crashes_and_Fatalities[[#This Row],[Date]],"yyyy")</f>
        <v>1988</v>
      </c>
      <c r="C3774" s="1" t="str">
        <f>TEXT(Airplane_Crashes_and_Fatalities[[#This Row],[Date]],"mmm")</f>
        <v>Jun</v>
      </c>
      <c r="D3774" s="5">
        <f>DAY(Airplane_Crashes_and_Fatalities[[#This Row],[Date]])</f>
        <v>12</v>
      </c>
      <c r="E3774" s="3">
        <v>0.39097222222222228</v>
      </c>
      <c r="F3774" s="2" t="s">
        <v>23011</v>
      </c>
      <c r="G3774" s="2" t="s">
        <v>19987</v>
      </c>
      <c r="H3774" s="2"/>
      <c r="I3774" s="2" t="s">
        <v>4886</v>
      </c>
      <c r="J3774" s="2"/>
      <c r="K3774" s="2" t="s">
        <v>12765</v>
      </c>
      <c r="L3774" s="2" t="s">
        <v>11127</v>
      </c>
      <c r="M3774" t="s">
        <v>12766</v>
      </c>
      <c r="N3774">
        <f>Airplane_Crashes_and_Fatalities[[#This Row],[Aboard]]-Airplane_Crashes_and_Fatalities[[#This Row],[Fatalities]]</f>
        <v>0</v>
      </c>
      <c r="O3774" t="s">
        <v>12767</v>
      </c>
      <c r="P3774">
        <v>22</v>
      </c>
      <c r="Q3774">
        <v>22</v>
      </c>
      <c r="R3774">
        <v>0</v>
      </c>
      <c r="S3774" s="2" t="s">
        <v>12768</v>
      </c>
    </row>
    <row r="3775" spans="1:19" x14ac:dyDescent="0.3">
      <c r="A3775" s="1">
        <v>32312</v>
      </c>
      <c r="B3775" s="4" t="str">
        <f>TEXT(Airplane_Crashes_and_Fatalities[[#This Row],[Date]],"yyyy")</f>
        <v>1988</v>
      </c>
      <c r="C3775" s="1" t="str">
        <f>TEXT(Airplane_Crashes_and_Fatalities[[#This Row],[Date]],"mmm")</f>
        <v>Jun</v>
      </c>
      <c r="D3775" s="5">
        <f>DAY(Airplane_Crashes_and_Fatalities[[#This Row],[Date]])</f>
        <v>18</v>
      </c>
      <c r="F3775" s="2" t="s">
        <v>12769</v>
      </c>
      <c r="G3775" s="2" t="s">
        <v>24237</v>
      </c>
      <c r="H3775" s="2"/>
      <c r="I3775" s="2" t="s">
        <v>12161</v>
      </c>
      <c r="J3775" s="2"/>
      <c r="K3775" s="2"/>
      <c r="L3775" s="2" t="s">
        <v>11371</v>
      </c>
      <c r="N3775">
        <f>Airplane_Crashes_and_Fatalities[[#This Row],[Aboard]]-Airplane_Crashes_and_Fatalities[[#This Row],[Fatalities]]</f>
        <v>4</v>
      </c>
      <c r="P3775">
        <v>25</v>
      </c>
      <c r="Q3775">
        <v>21</v>
      </c>
      <c r="R3775">
        <v>0</v>
      </c>
      <c r="S3775" s="2"/>
    </row>
    <row r="3776" spans="1:19" x14ac:dyDescent="0.3">
      <c r="A3776" s="1">
        <v>32320</v>
      </c>
      <c r="B3776" s="4" t="str">
        <f>TEXT(Airplane_Crashes_and_Fatalities[[#This Row],[Date]],"yyyy")</f>
        <v>1988</v>
      </c>
      <c r="C3776" s="1" t="str">
        <f>TEXT(Airplane_Crashes_and_Fatalities[[#This Row],[Date]],"mmm")</f>
        <v>Jun</v>
      </c>
      <c r="D3776" s="5">
        <f>DAY(Airplane_Crashes_and_Fatalities[[#This Row],[Date]])</f>
        <v>26</v>
      </c>
      <c r="E3776" s="3">
        <v>0.61458333333333326</v>
      </c>
      <c r="F3776" s="2" t="s">
        <v>23012</v>
      </c>
      <c r="G3776" s="2" t="s">
        <v>19685</v>
      </c>
      <c r="H3776" s="2"/>
      <c r="I3776" s="2" t="s">
        <v>744</v>
      </c>
      <c r="J3776" s="2" t="s">
        <v>12770</v>
      </c>
      <c r="K3776" s="2" t="s">
        <v>12771</v>
      </c>
      <c r="L3776" s="2" t="s">
        <v>12772</v>
      </c>
      <c r="M3776" t="s">
        <v>12773</v>
      </c>
      <c r="N3776">
        <f>Airplane_Crashes_and_Fatalities[[#This Row],[Aboard]]-Airplane_Crashes_and_Fatalities[[#This Row],[Fatalities]]</f>
        <v>133</v>
      </c>
      <c r="O3776">
        <v>9</v>
      </c>
      <c r="P3776">
        <v>136</v>
      </c>
      <c r="Q3776">
        <v>3</v>
      </c>
      <c r="R3776">
        <v>0</v>
      </c>
      <c r="S3776" s="2" t="s">
        <v>12774</v>
      </c>
    </row>
    <row r="3777" spans="1:19" x14ac:dyDescent="0.3">
      <c r="A3777" s="1">
        <v>32327</v>
      </c>
      <c r="B3777" s="4" t="str">
        <f>TEXT(Airplane_Crashes_and_Fatalities[[#This Row],[Date]],"yyyy")</f>
        <v>1988</v>
      </c>
      <c r="C3777" s="1" t="str">
        <f>TEXT(Airplane_Crashes_and_Fatalities[[#This Row],[Date]],"mmm")</f>
        <v>Jul</v>
      </c>
      <c r="D3777" s="5">
        <f>DAY(Airplane_Crashes_and_Fatalities[[#This Row],[Date]])</f>
        <v>3</v>
      </c>
      <c r="E3777" s="3">
        <v>0.45486111111111116</v>
      </c>
      <c r="F3777" s="2" t="s">
        <v>23013</v>
      </c>
      <c r="G3777" s="2" t="s">
        <v>23014</v>
      </c>
      <c r="H3777" s="2" t="s">
        <v>19871</v>
      </c>
      <c r="I3777" s="2" t="s">
        <v>3216</v>
      </c>
      <c r="J3777" s="2" t="s">
        <v>19284</v>
      </c>
      <c r="K3777" s="2" t="s">
        <v>12775</v>
      </c>
      <c r="L3777" s="2" t="s">
        <v>12776</v>
      </c>
      <c r="M3777" t="s">
        <v>12777</v>
      </c>
      <c r="N3777">
        <f>Airplane_Crashes_and_Fatalities[[#This Row],[Aboard]]-Airplane_Crashes_and_Fatalities[[#This Row],[Fatalities]]</f>
        <v>0</v>
      </c>
      <c r="O3777">
        <v>186</v>
      </c>
      <c r="P3777">
        <v>290</v>
      </c>
      <c r="Q3777">
        <v>290</v>
      </c>
      <c r="R3777">
        <v>0</v>
      </c>
      <c r="S3777" s="2" t="s">
        <v>12778</v>
      </c>
    </row>
    <row r="3778" spans="1:19" x14ac:dyDescent="0.3">
      <c r="A3778" s="1">
        <v>32330</v>
      </c>
      <c r="B3778" s="4" t="str">
        <f>TEXT(Airplane_Crashes_and_Fatalities[[#This Row],[Date]],"yyyy")</f>
        <v>1988</v>
      </c>
      <c r="C3778" s="1" t="str">
        <f>TEXT(Airplane_Crashes_and_Fatalities[[#This Row],[Date]],"mmm")</f>
        <v>Jul</v>
      </c>
      <c r="D3778" s="5">
        <f>DAY(Airplane_Crashes_and_Fatalities[[#This Row],[Date]])</f>
        <v>6</v>
      </c>
      <c r="F3778" s="2" t="s">
        <v>19761</v>
      </c>
      <c r="G3778" s="2" t="s">
        <v>19762</v>
      </c>
      <c r="H3778" s="2"/>
      <c r="I3778" s="2" t="s">
        <v>12779</v>
      </c>
      <c r="J3778" s="2"/>
      <c r="K3778" s="2"/>
      <c r="L3778" s="2" t="s">
        <v>7886</v>
      </c>
      <c r="M3778" t="s">
        <v>12780</v>
      </c>
      <c r="N3778">
        <f>Airplane_Crashes_and_Fatalities[[#This Row],[Aboard]]-Airplane_Crashes_and_Fatalities[[#This Row],[Fatalities]]</f>
        <v>0</v>
      </c>
      <c r="O3778">
        <v>39</v>
      </c>
      <c r="P3778">
        <v>8</v>
      </c>
      <c r="Q3778">
        <v>8</v>
      </c>
      <c r="R3778">
        <v>0</v>
      </c>
      <c r="S3778" s="2" t="s">
        <v>12781</v>
      </c>
    </row>
    <row r="3779" spans="1:19" x14ac:dyDescent="0.3">
      <c r="A3779" s="1">
        <v>32344</v>
      </c>
      <c r="B3779" s="4" t="str">
        <f>TEXT(Airplane_Crashes_and_Fatalities[[#This Row],[Date]],"yyyy")</f>
        <v>1988</v>
      </c>
      <c r="C3779" s="1" t="str">
        <f>TEXT(Airplane_Crashes_and_Fatalities[[#This Row],[Date]],"mmm")</f>
        <v>Jul</v>
      </c>
      <c r="D3779" s="5">
        <f>DAY(Airplane_Crashes_and_Fatalities[[#This Row],[Date]])</f>
        <v>20</v>
      </c>
      <c r="E3779" s="3">
        <v>0.80902777777777768</v>
      </c>
      <c r="F3779" s="2" t="s">
        <v>23015</v>
      </c>
      <c r="G3779" s="2" t="s">
        <v>21480</v>
      </c>
      <c r="H3779" s="2"/>
      <c r="I3779" s="2" t="s">
        <v>970</v>
      </c>
      <c r="J3779" s="2"/>
      <c r="K3779" s="2" t="s">
        <v>12782</v>
      </c>
      <c r="L3779" s="2" t="s">
        <v>4371</v>
      </c>
      <c r="M3779" t="s">
        <v>12783</v>
      </c>
      <c r="N3779">
        <f>Airplane_Crashes_and_Fatalities[[#This Row],[Aboard]]-Airplane_Crashes_and_Fatalities[[#This Row],[Fatalities]]</f>
        <v>0</v>
      </c>
      <c r="O3779" t="s">
        <v>12784</v>
      </c>
      <c r="P3779">
        <v>3</v>
      </c>
      <c r="Q3779">
        <v>3</v>
      </c>
      <c r="R3779">
        <v>0</v>
      </c>
      <c r="S3779" s="2" t="s">
        <v>12785</v>
      </c>
    </row>
    <row r="3780" spans="1:19" x14ac:dyDescent="0.3">
      <c r="A3780" s="1">
        <v>32345</v>
      </c>
      <c r="B3780" s="4" t="str">
        <f>TEXT(Airplane_Crashes_and_Fatalities[[#This Row],[Date]],"yyyy")</f>
        <v>1988</v>
      </c>
      <c r="C3780" s="1" t="str">
        <f>TEXT(Airplane_Crashes_and_Fatalities[[#This Row],[Date]],"mmm")</f>
        <v>Jul</v>
      </c>
      <c r="D3780" s="5">
        <f>DAY(Airplane_Crashes_and_Fatalities[[#This Row],[Date]])</f>
        <v>21</v>
      </c>
      <c r="F3780" s="2" t="s">
        <v>21772</v>
      </c>
      <c r="G3780" s="2" t="s">
        <v>20449</v>
      </c>
      <c r="H3780" s="2"/>
      <c r="I3780" s="2" t="s">
        <v>12786</v>
      </c>
      <c r="J3780" s="2"/>
      <c r="K3780" s="2" t="s">
        <v>12787</v>
      </c>
      <c r="L3780" s="2" t="s">
        <v>12788</v>
      </c>
      <c r="M3780" t="s">
        <v>12789</v>
      </c>
      <c r="N3780">
        <f>Airplane_Crashes_and_Fatalities[[#This Row],[Aboard]]-Airplane_Crashes_and_Fatalities[[#This Row],[Fatalities]]</f>
        <v>0</v>
      </c>
      <c r="O3780" t="s">
        <v>12790</v>
      </c>
      <c r="P3780">
        <v>6</v>
      </c>
      <c r="Q3780">
        <v>6</v>
      </c>
      <c r="R3780">
        <v>0</v>
      </c>
      <c r="S3780" s="2" t="s">
        <v>5655</v>
      </c>
    </row>
    <row r="3781" spans="1:19" x14ac:dyDescent="0.3">
      <c r="A3781" s="1">
        <v>32354</v>
      </c>
      <c r="B3781" s="4" t="str">
        <f>TEXT(Airplane_Crashes_and_Fatalities[[#This Row],[Date]],"yyyy")</f>
        <v>1988</v>
      </c>
      <c r="C3781" s="1" t="str">
        <f>TEXT(Airplane_Crashes_and_Fatalities[[#This Row],[Date]],"mmm")</f>
        <v>Jul</v>
      </c>
      <c r="D3781" s="5">
        <f>DAY(Airplane_Crashes_and_Fatalities[[#This Row],[Date]])</f>
        <v>30</v>
      </c>
      <c r="E3781" s="3">
        <v>0.65625</v>
      </c>
      <c r="F3781" s="2" t="s">
        <v>23016</v>
      </c>
      <c r="G3781" s="2" t="s">
        <v>20063</v>
      </c>
      <c r="H3781" s="2"/>
      <c r="I3781" s="2" t="s">
        <v>12791</v>
      </c>
      <c r="J3781" s="2"/>
      <c r="K3781" s="2" t="s">
        <v>12792</v>
      </c>
      <c r="L3781" s="2" t="s">
        <v>12793</v>
      </c>
      <c r="M3781" t="s">
        <v>12794</v>
      </c>
      <c r="N3781">
        <f>Airplane_Crashes_and_Fatalities[[#This Row],[Aboard]]-Airplane_Crashes_and_Fatalities[[#This Row],[Fatalities]]</f>
        <v>0</v>
      </c>
      <c r="O3781">
        <v>18502033</v>
      </c>
      <c r="P3781">
        <v>3</v>
      </c>
      <c r="Q3781">
        <v>3</v>
      </c>
      <c r="R3781">
        <v>0</v>
      </c>
      <c r="S3781" s="2" t="s">
        <v>12795</v>
      </c>
    </row>
    <row r="3782" spans="1:19" x14ac:dyDescent="0.3">
      <c r="A3782" s="1">
        <v>32357</v>
      </c>
      <c r="B3782" s="4" t="str">
        <f>TEXT(Airplane_Crashes_and_Fatalities[[#This Row],[Date]],"yyyy")</f>
        <v>1988</v>
      </c>
      <c r="C3782" s="1" t="str">
        <f>TEXT(Airplane_Crashes_and_Fatalities[[#This Row],[Date]],"mmm")</f>
        <v>Aug</v>
      </c>
      <c r="D3782" s="5">
        <f>DAY(Airplane_Crashes_and_Fatalities[[#This Row],[Date]])</f>
        <v>2</v>
      </c>
      <c r="F3782" s="2" t="s">
        <v>21375</v>
      </c>
      <c r="G3782" s="2" t="s">
        <v>19935</v>
      </c>
      <c r="H3782" s="2"/>
      <c r="I3782" s="2" t="s">
        <v>7922</v>
      </c>
      <c r="J3782" s="2"/>
      <c r="K3782" s="2" t="s">
        <v>12796</v>
      </c>
      <c r="L3782" s="2" t="s">
        <v>7809</v>
      </c>
      <c r="M3782" t="s">
        <v>12797</v>
      </c>
      <c r="N3782">
        <f>Airplane_Crashes_and_Fatalities[[#This Row],[Aboard]]-Airplane_Crashes_and_Fatalities[[#This Row],[Fatalities]]</f>
        <v>9</v>
      </c>
      <c r="O3782">
        <v>9620247</v>
      </c>
      <c r="P3782">
        <v>37</v>
      </c>
      <c r="Q3782">
        <v>28</v>
      </c>
      <c r="R3782">
        <v>0</v>
      </c>
      <c r="S3782" s="2" t="s">
        <v>12798</v>
      </c>
    </row>
    <row r="3783" spans="1:19" x14ac:dyDescent="0.3">
      <c r="A3783" s="1">
        <v>32357</v>
      </c>
      <c r="B3783" s="4" t="str">
        <f>TEXT(Airplane_Crashes_and_Fatalities[[#This Row],[Date]],"yyyy")</f>
        <v>1988</v>
      </c>
      <c r="C3783" s="1" t="str">
        <f>TEXT(Airplane_Crashes_and_Fatalities[[#This Row],[Date]],"mmm")</f>
        <v>Aug</v>
      </c>
      <c r="D3783" s="5">
        <f>DAY(Airplane_Crashes_and_Fatalities[[#This Row],[Date]])</f>
        <v>2</v>
      </c>
      <c r="E3783" s="3">
        <v>0.73750000000000004</v>
      </c>
      <c r="F3783" s="2" t="s">
        <v>23017</v>
      </c>
      <c r="G3783" s="2" t="s">
        <v>20526</v>
      </c>
      <c r="H3783" s="2"/>
      <c r="I3783" s="2" t="s">
        <v>12799</v>
      </c>
      <c r="J3783" s="2"/>
      <c r="K3783" s="2" t="s">
        <v>12800</v>
      </c>
      <c r="L3783" s="2" t="s">
        <v>11620</v>
      </c>
      <c r="M3783" t="s">
        <v>12801</v>
      </c>
      <c r="N3783">
        <f>Airplane_Crashes_and_Fatalities[[#This Row],[Aboard]]-Airplane_Crashes_and_Fatalities[[#This Row],[Fatalities]]</f>
        <v>0</v>
      </c>
      <c r="O3783">
        <v>245</v>
      </c>
      <c r="P3783">
        <v>3</v>
      </c>
      <c r="Q3783">
        <v>3</v>
      </c>
      <c r="R3783">
        <v>0</v>
      </c>
      <c r="S3783" s="2" t="s">
        <v>12802</v>
      </c>
    </row>
    <row r="3784" spans="1:19" x14ac:dyDescent="0.3">
      <c r="A3784" s="1">
        <v>32370</v>
      </c>
      <c r="B3784" s="4" t="str">
        <f>TEXT(Airplane_Crashes_and_Fatalities[[#This Row],[Date]],"yyyy")</f>
        <v>1988</v>
      </c>
      <c r="C3784" s="1" t="str">
        <f>TEXT(Airplane_Crashes_and_Fatalities[[#This Row],[Date]],"mmm")</f>
        <v>Aug</v>
      </c>
      <c r="D3784" s="5">
        <f>DAY(Airplane_Crashes_and_Fatalities[[#This Row],[Date]])</f>
        <v>15</v>
      </c>
      <c r="F3784" s="2" t="s">
        <v>12803</v>
      </c>
      <c r="G3784" s="2" t="s">
        <v>24277</v>
      </c>
      <c r="H3784" s="2"/>
      <c r="I3784" s="2" t="s">
        <v>12321</v>
      </c>
      <c r="J3784" s="2"/>
      <c r="K3784" s="2"/>
      <c r="L3784" s="2" t="s">
        <v>7769</v>
      </c>
      <c r="N3784">
        <f>Airplane_Crashes_and_Fatalities[[#This Row],[Aboard]]-Airplane_Crashes_and_Fatalities[[#This Row],[Fatalities]]</f>
        <v>0</v>
      </c>
      <c r="P3784">
        <v>39</v>
      </c>
      <c r="Q3784">
        <v>39</v>
      </c>
      <c r="R3784">
        <v>0</v>
      </c>
      <c r="S3784" s="2" t="s">
        <v>9160</v>
      </c>
    </row>
    <row r="3785" spans="1:19" x14ac:dyDescent="0.3">
      <c r="A3785" s="1">
        <v>32372</v>
      </c>
      <c r="B3785" s="4" t="str">
        <f>TEXT(Airplane_Crashes_and_Fatalities[[#This Row],[Date]],"yyyy")</f>
        <v>1988</v>
      </c>
      <c r="C3785" s="1" t="str">
        <f>TEXT(Airplane_Crashes_and_Fatalities[[#This Row],[Date]],"mmm")</f>
        <v>Aug</v>
      </c>
      <c r="D3785" s="5">
        <f>DAY(Airplane_Crashes_and_Fatalities[[#This Row],[Date]])</f>
        <v>17</v>
      </c>
      <c r="E3785" s="3">
        <v>0.6875</v>
      </c>
      <c r="F3785" s="2" t="s">
        <v>23018</v>
      </c>
      <c r="G3785" s="2" t="s">
        <v>20610</v>
      </c>
      <c r="H3785" s="2"/>
      <c r="I3785" s="2" t="s">
        <v>3344</v>
      </c>
      <c r="J3785" s="2"/>
      <c r="K3785" s="2" t="s">
        <v>12804</v>
      </c>
      <c r="L3785" s="2" t="s">
        <v>6769</v>
      </c>
      <c r="M3785">
        <v>23494</v>
      </c>
      <c r="N3785">
        <f>Airplane_Crashes_and_Fatalities[[#This Row],[Aboard]]-Airplane_Crashes_and_Fatalities[[#This Row],[Fatalities]]</f>
        <v>0</v>
      </c>
      <c r="O3785">
        <v>3708</v>
      </c>
      <c r="P3785">
        <v>30</v>
      </c>
      <c r="Q3785">
        <v>30</v>
      </c>
      <c r="R3785">
        <v>0</v>
      </c>
      <c r="S3785" s="2" t="s">
        <v>12805</v>
      </c>
    </row>
    <row r="3786" spans="1:19" x14ac:dyDescent="0.3">
      <c r="A3786" s="1">
        <v>32374</v>
      </c>
      <c r="B3786" s="4" t="str">
        <f>TEXT(Airplane_Crashes_and_Fatalities[[#This Row],[Date]],"yyyy")</f>
        <v>1988</v>
      </c>
      <c r="C3786" s="1" t="str">
        <f>TEXT(Airplane_Crashes_and_Fatalities[[#This Row],[Date]],"mmm")</f>
        <v>Aug</v>
      </c>
      <c r="D3786" s="5">
        <f>DAY(Airplane_Crashes_and_Fatalities[[#This Row],[Date]])</f>
        <v>19</v>
      </c>
      <c r="F3786" s="2" t="s">
        <v>23019</v>
      </c>
      <c r="G3786" s="2" t="s">
        <v>21472</v>
      </c>
      <c r="H3786" s="2"/>
      <c r="I3786" s="2" t="s">
        <v>12806</v>
      </c>
      <c r="J3786" s="2"/>
      <c r="K3786" s="2"/>
      <c r="L3786" s="2" t="s">
        <v>12807</v>
      </c>
      <c r="M3786" t="s">
        <v>12808</v>
      </c>
      <c r="N3786">
        <f>Airplane_Crashes_and_Fatalities[[#This Row],[Aboard]]-Airplane_Crashes_and_Fatalities[[#This Row],[Fatalities]]</f>
        <v>0</v>
      </c>
      <c r="O3786">
        <v>283</v>
      </c>
      <c r="P3786">
        <v>6</v>
      </c>
      <c r="Q3786">
        <v>6</v>
      </c>
      <c r="R3786">
        <v>0</v>
      </c>
      <c r="S3786" s="2" t="s">
        <v>12809</v>
      </c>
    </row>
    <row r="3787" spans="1:19" x14ac:dyDescent="0.3">
      <c r="A3787" s="1">
        <v>32378</v>
      </c>
      <c r="B3787" s="4" t="str">
        <f>TEXT(Airplane_Crashes_and_Fatalities[[#This Row],[Date]],"yyyy")</f>
        <v>1988</v>
      </c>
      <c r="C3787" s="1" t="str">
        <f>TEXT(Airplane_Crashes_and_Fatalities[[#This Row],[Date]],"mmm")</f>
        <v>Aug</v>
      </c>
      <c r="D3787" s="5">
        <f>DAY(Airplane_Crashes_and_Fatalities[[#This Row],[Date]])</f>
        <v>23</v>
      </c>
      <c r="F3787" s="2" t="s">
        <v>23020</v>
      </c>
      <c r="G3787" s="2" t="s">
        <v>23021</v>
      </c>
      <c r="H3787" s="2"/>
      <c r="I3787" s="2" t="s">
        <v>12810</v>
      </c>
      <c r="J3787" s="2"/>
      <c r="K3787" s="2"/>
      <c r="L3787" s="2" t="s">
        <v>2256</v>
      </c>
      <c r="M3787" t="s">
        <v>12811</v>
      </c>
      <c r="N3787">
        <f>Airplane_Crashes_and_Fatalities[[#This Row],[Aboard]]-Airplane_Crashes_and_Fatalities[[#This Row],[Fatalities]]</f>
        <v>0</v>
      </c>
      <c r="O3787">
        <v>10452</v>
      </c>
      <c r="P3787">
        <v>5</v>
      </c>
      <c r="Q3787">
        <v>5</v>
      </c>
      <c r="R3787">
        <v>0</v>
      </c>
      <c r="S3787" s="2"/>
    </row>
    <row r="3788" spans="1:19" x14ac:dyDescent="0.3">
      <c r="A3788" s="1">
        <v>32381</v>
      </c>
      <c r="B3788" s="4" t="str">
        <f>TEXT(Airplane_Crashes_and_Fatalities[[#This Row],[Date]],"yyyy")</f>
        <v>1988</v>
      </c>
      <c r="C3788" s="1" t="str">
        <f>TEXT(Airplane_Crashes_and_Fatalities[[#This Row],[Date]],"mmm")</f>
        <v>Aug</v>
      </c>
      <c r="D3788" s="5">
        <f>DAY(Airplane_Crashes_and_Fatalities[[#This Row],[Date]])</f>
        <v>26</v>
      </c>
      <c r="E3788" s="3">
        <v>0.97222222222222232</v>
      </c>
      <c r="F3788" s="2" t="s">
        <v>21003</v>
      </c>
      <c r="G3788" s="2" t="s">
        <v>19866</v>
      </c>
      <c r="H3788" s="2"/>
      <c r="I3788" s="2" t="s">
        <v>2306</v>
      </c>
      <c r="J3788" s="2"/>
      <c r="K3788" s="2" t="s">
        <v>12812</v>
      </c>
      <c r="L3788" s="2" t="s">
        <v>12813</v>
      </c>
      <c r="M3788" t="s">
        <v>12814</v>
      </c>
      <c r="N3788">
        <f>Airplane_Crashes_and_Fatalities[[#This Row],[Aboard]]-Airplane_Crashes_and_Fatalities[[#This Row],[Fatalities]]</f>
        <v>0</v>
      </c>
      <c r="O3788">
        <v>770801</v>
      </c>
      <c r="P3788">
        <v>4</v>
      </c>
      <c r="Q3788">
        <v>4</v>
      </c>
      <c r="R3788">
        <v>0</v>
      </c>
      <c r="S3788" s="2" t="s">
        <v>12815</v>
      </c>
    </row>
    <row r="3789" spans="1:19" x14ac:dyDescent="0.3">
      <c r="A3789" s="1">
        <v>32383</v>
      </c>
      <c r="B3789" s="4" t="str">
        <f>TEXT(Airplane_Crashes_and_Fatalities[[#This Row],[Date]],"yyyy")</f>
        <v>1988</v>
      </c>
      <c r="C3789" s="1" t="str">
        <f>TEXT(Airplane_Crashes_and_Fatalities[[#This Row],[Date]],"mmm")</f>
        <v>Aug</v>
      </c>
      <c r="D3789" s="5">
        <f>DAY(Airplane_Crashes_and_Fatalities[[#This Row],[Date]])</f>
        <v>28</v>
      </c>
      <c r="E3789" s="3">
        <v>0.66666666666666674</v>
      </c>
      <c r="F3789" s="2" t="s">
        <v>23022</v>
      </c>
      <c r="G3789" s="2" t="s">
        <v>21035</v>
      </c>
      <c r="H3789" s="2"/>
      <c r="I3789" s="2" t="s">
        <v>7711</v>
      </c>
      <c r="J3789" s="2"/>
      <c r="K3789" s="2" t="s">
        <v>12816</v>
      </c>
      <c r="L3789" s="2" t="s">
        <v>12817</v>
      </c>
      <c r="N3789">
        <f>Airplane_Crashes_and_Fatalities[[#This Row],[Aboard]]-Airplane_Crashes_and_Fatalities[[#This Row],[Fatalities]]</f>
        <v>0</v>
      </c>
      <c r="P3789">
        <v>3</v>
      </c>
      <c r="Q3789">
        <v>3</v>
      </c>
      <c r="R3789">
        <v>70</v>
      </c>
      <c r="S3789" s="2" t="s">
        <v>12818</v>
      </c>
    </row>
    <row r="3790" spans="1:19" x14ac:dyDescent="0.3">
      <c r="A3790" s="1">
        <v>32386</v>
      </c>
      <c r="B3790" s="4" t="str">
        <f>TEXT(Airplane_Crashes_and_Fatalities[[#This Row],[Date]],"yyyy")</f>
        <v>1988</v>
      </c>
      <c r="C3790" s="1" t="str">
        <f>TEXT(Airplane_Crashes_and_Fatalities[[#This Row],[Date]],"mmm")</f>
        <v>Aug</v>
      </c>
      <c r="D3790" s="5">
        <f>DAY(Airplane_Crashes_and_Fatalities[[#This Row],[Date]])</f>
        <v>31</v>
      </c>
      <c r="E3790" s="3">
        <v>0.38819444444444451</v>
      </c>
      <c r="F3790" s="2" t="s">
        <v>23023</v>
      </c>
      <c r="G3790" s="2" t="s">
        <v>20634</v>
      </c>
      <c r="H3790" s="2"/>
      <c r="I3790" s="2" t="s">
        <v>9463</v>
      </c>
      <c r="J3790" s="2" t="s">
        <v>19393</v>
      </c>
      <c r="K3790" s="2" t="s">
        <v>12819</v>
      </c>
      <c r="L3790" s="2" t="s">
        <v>12820</v>
      </c>
      <c r="M3790" t="s">
        <v>12821</v>
      </c>
      <c r="N3790">
        <f>Airplane_Crashes_and_Fatalities[[#This Row],[Aboard]]-Airplane_Crashes_and_Fatalities[[#This Row],[Fatalities]]</f>
        <v>82</v>
      </c>
      <c r="O3790">
        <v>2159</v>
      </c>
      <c r="P3790">
        <v>89</v>
      </c>
      <c r="Q3790">
        <v>7</v>
      </c>
      <c r="R3790">
        <v>0</v>
      </c>
      <c r="S3790" s="2" t="s">
        <v>12822</v>
      </c>
    </row>
    <row r="3791" spans="1:19" x14ac:dyDescent="0.3">
      <c r="A3791" s="1">
        <v>32386</v>
      </c>
      <c r="B3791" s="4" t="str">
        <f>TEXT(Airplane_Crashes_and_Fatalities[[#This Row],[Date]],"yyyy")</f>
        <v>1988</v>
      </c>
      <c r="C3791" s="1" t="str">
        <f>TEXT(Airplane_Crashes_and_Fatalities[[#This Row],[Date]],"mmm")</f>
        <v>Aug</v>
      </c>
      <c r="D3791" s="5">
        <f>DAY(Airplane_Crashes_and_Fatalities[[#This Row],[Date]])</f>
        <v>31</v>
      </c>
      <c r="F3791" s="2" t="s">
        <v>23024</v>
      </c>
      <c r="G3791" s="2" t="s">
        <v>19880</v>
      </c>
      <c r="H3791" s="2"/>
      <c r="I3791" s="2" t="s">
        <v>12823</v>
      </c>
      <c r="J3791" s="2"/>
      <c r="K3791" s="2" t="s">
        <v>12824</v>
      </c>
      <c r="L3791" s="2" t="s">
        <v>10785</v>
      </c>
      <c r="M3791" t="s">
        <v>12825</v>
      </c>
      <c r="N3791">
        <f>Airplane_Crashes_and_Fatalities[[#This Row],[Aboard]]-Airplane_Crashes_and_Fatalities[[#This Row],[Fatalities]]</f>
        <v>0</v>
      </c>
      <c r="O3791" t="s">
        <v>12826</v>
      </c>
      <c r="P3791">
        <v>20</v>
      </c>
      <c r="Q3791">
        <v>20</v>
      </c>
      <c r="R3791">
        <v>0</v>
      </c>
      <c r="S3791" s="2" t="s">
        <v>12827</v>
      </c>
    </row>
    <row r="3792" spans="1:19" x14ac:dyDescent="0.3">
      <c r="A3792" s="1">
        <v>32386</v>
      </c>
      <c r="B3792" s="4" t="str">
        <f>TEXT(Airplane_Crashes_and_Fatalities[[#This Row],[Date]],"yyyy")</f>
        <v>1988</v>
      </c>
      <c r="C3792" s="1" t="str">
        <f>TEXT(Airplane_Crashes_and_Fatalities[[#This Row],[Date]],"mmm")</f>
        <v>Aug</v>
      </c>
      <c r="D3792" s="5">
        <f>DAY(Airplane_Crashes_and_Fatalities[[#This Row],[Date]])</f>
        <v>31</v>
      </c>
      <c r="F3792" s="2" t="s">
        <v>21114</v>
      </c>
      <c r="G3792" s="2" t="s">
        <v>19880</v>
      </c>
      <c r="H3792" s="2"/>
      <c r="I3792" s="2" t="s">
        <v>12828</v>
      </c>
      <c r="J3792" s="2"/>
      <c r="K3792" s="2"/>
      <c r="L3792" s="2" t="s">
        <v>3918</v>
      </c>
      <c r="M3792" t="s">
        <v>12829</v>
      </c>
      <c r="N3792">
        <f>Airplane_Crashes_and_Fatalities[[#This Row],[Aboard]]-Airplane_Crashes_and_Fatalities[[#This Row],[Fatalities]]</f>
        <v>19</v>
      </c>
      <c r="O3792">
        <v>229</v>
      </c>
      <c r="P3792">
        <v>20</v>
      </c>
      <c r="Q3792">
        <v>1</v>
      </c>
      <c r="R3792">
        <v>0</v>
      </c>
      <c r="S3792" s="2" t="s">
        <v>5866</v>
      </c>
    </row>
    <row r="3793" spans="1:19" x14ac:dyDescent="0.3">
      <c r="A3793" s="1">
        <v>32386</v>
      </c>
      <c r="B3793" s="4" t="str">
        <f>TEXT(Airplane_Crashes_and_Fatalities[[#This Row],[Date]],"yyyy")</f>
        <v>1988</v>
      </c>
      <c r="C3793" s="1" t="str">
        <f>TEXT(Airplane_Crashes_and_Fatalities[[#This Row],[Date]],"mmm")</f>
        <v>Aug</v>
      </c>
      <c r="D3793" s="5">
        <f>DAY(Airplane_Crashes_and_Fatalities[[#This Row],[Date]])</f>
        <v>31</v>
      </c>
      <c r="E3793" s="3">
        <v>0.37569444444444455</v>
      </c>
      <c r="F3793" s="2" t="s">
        <v>20687</v>
      </c>
      <c r="G3793" s="2" t="s">
        <v>19842</v>
      </c>
      <c r="H3793" s="2"/>
      <c r="I3793" s="2" t="s">
        <v>936</v>
      </c>
      <c r="J3793" s="2" t="s">
        <v>19394</v>
      </c>
      <c r="K3793" s="2" t="s">
        <v>12830</v>
      </c>
      <c r="L3793" s="2" t="s">
        <v>12831</v>
      </c>
      <c r="M3793" t="s">
        <v>12832</v>
      </c>
      <c r="N3793">
        <f>Airplane_Crashes_and_Fatalities[[#This Row],[Aboard]]-Airplane_Crashes_and_Fatalities[[#This Row],[Fatalities]]</f>
        <v>94</v>
      </c>
      <c r="O3793" t="s">
        <v>12833</v>
      </c>
      <c r="P3793">
        <v>108</v>
      </c>
      <c r="Q3793">
        <v>14</v>
      </c>
      <c r="R3793">
        <v>0</v>
      </c>
      <c r="S3793" s="2" t="s">
        <v>12834</v>
      </c>
    </row>
    <row r="3794" spans="1:19" x14ac:dyDescent="0.3">
      <c r="A3794" s="1">
        <v>32391</v>
      </c>
      <c r="B3794" s="4" t="str">
        <f>TEXT(Airplane_Crashes_and_Fatalities[[#This Row],[Date]],"yyyy")</f>
        <v>1988</v>
      </c>
      <c r="C3794" s="1" t="str">
        <f>TEXT(Airplane_Crashes_and_Fatalities[[#This Row],[Date]],"mmm")</f>
        <v>Sep</v>
      </c>
      <c r="D3794" s="5">
        <f>DAY(Airplane_Crashes_and_Fatalities[[#This Row],[Date]])</f>
        <v>5</v>
      </c>
      <c r="E3794" s="3">
        <v>0.57291666666666674</v>
      </c>
      <c r="F3794" s="2" t="s">
        <v>23025</v>
      </c>
      <c r="G3794" s="2" t="s">
        <v>20063</v>
      </c>
      <c r="H3794" s="2"/>
      <c r="I3794" s="2" t="s">
        <v>12835</v>
      </c>
      <c r="J3794" s="2"/>
      <c r="K3794" s="2" t="s">
        <v>12836</v>
      </c>
      <c r="L3794" s="2" t="s">
        <v>7804</v>
      </c>
      <c r="M3794" t="s">
        <v>12837</v>
      </c>
      <c r="N3794">
        <f>Airplane_Crashes_and_Fatalities[[#This Row],[Aboard]]-Airplane_Crashes_and_Fatalities[[#This Row],[Fatalities]]</f>
        <v>9</v>
      </c>
      <c r="O3794">
        <v>215</v>
      </c>
      <c r="P3794">
        <v>10</v>
      </c>
      <c r="Q3794">
        <v>1</v>
      </c>
      <c r="R3794">
        <v>0</v>
      </c>
      <c r="S3794" s="2" t="s">
        <v>12838</v>
      </c>
    </row>
    <row r="3795" spans="1:19" x14ac:dyDescent="0.3">
      <c r="A3795" s="1">
        <v>32395</v>
      </c>
      <c r="B3795" s="4" t="str">
        <f>TEXT(Airplane_Crashes_and_Fatalities[[#This Row],[Date]],"yyyy")</f>
        <v>1988</v>
      </c>
      <c r="C3795" s="1" t="str">
        <f>TEXT(Airplane_Crashes_and_Fatalities[[#This Row],[Date]],"mmm")</f>
        <v>Sep</v>
      </c>
      <c r="D3795" s="5">
        <f>DAY(Airplane_Crashes_and_Fatalities[[#This Row],[Date]])</f>
        <v>9</v>
      </c>
      <c r="E3795" s="3">
        <v>0.48472222222222228</v>
      </c>
      <c r="F3795" s="2" t="s">
        <v>19947</v>
      </c>
      <c r="G3795" s="2" t="s">
        <v>19948</v>
      </c>
      <c r="H3795" s="2"/>
      <c r="I3795" s="2" t="s">
        <v>12839</v>
      </c>
      <c r="J3795" s="2" t="s">
        <v>19186</v>
      </c>
      <c r="K3795" s="2" t="s">
        <v>12840</v>
      </c>
      <c r="L3795" s="2" t="s">
        <v>8001</v>
      </c>
      <c r="M3795" t="s">
        <v>12841</v>
      </c>
      <c r="N3795">
        <f>Airplane_Crashes_and_Fatalities[[#This Row],[Aboard]]-Airplane_Crashes_and_Fatalities[[#This Row],[Fatalities]]</f>
        <v>14</v>
      </c>
      <c r="O3795">
        <v>60925</v>
      </c>
      <c r="P3795">
        <v>90</v>
      </c>
      <c r="Q3795">
        <v>76</v>
      </c>
      <c r="R3795">
        <v>0</v>
      </c>
      <c r="S3795" s="2" t="s">
        <v>12842</v>
      </c>
    </row>
    <row r="3796" spans="1:19" x14ac:dyDescent="0.3">
      <c r="A3796" s="1">
        <v>32398</v>
      </c>
      <c r="B3796" s="4" t="str">
        <f>TEXT(Airplane_Crashes_and_Fatalities[[#This Row],[Date]],"yyyy")</f>
        <v>1988</v>
      </c>
      <c r="C3796" s="1" t="str">
        <f>TEXT(Airplane_Crashes_and_Fatalities[[#This Row],[Date]],"mmm")</f>
        <v>Sep</v>
      </c>
      <c r="D3796" s="5">
        <f>DAY(Airplane_Crashes_and_Fatalities[[#This Row],[Date]])</f>
        <v>12</v>
      </c>
      <c r="E3796" s="3">
        <v>0.60416666666666674</v>
      </c>
      <c r="F3796" s="2" t="s">
        <v>23026</v>
      </c>
      <c r="G3796" s="2" t="s">
        <v>20208</v>
      </c>
      <c r="H3796" s="2"/>
      <c r="I3796" s="2" t="s">
        <v>12843</v>
      </c>
      <c r="J3796" s="2"/>
      <c r="K3796" s="2" t="s">
        <v>12844</v>
      </c>
      <c r="L3796" s="2" t="s">
        <v>8745</v>
      </c>
      <c r="M3796" t="s">
        <v>12845</v>
      </c>
      <c r="N3796">
        <f>Airplane_Crashes_and_Fatalities[[#This Row],[Aboard]]-Airplane_Crashes_and_Fatalities[[#This Row],[Fatalities]]</f>
        <v>0</v>
      </c>
      <c r="O3796">
        <v>1052</v>
      </c>
      <c r="P3796">
        <v>7</v>
      </c>
      <c r="Q3796">
        <v>7</v>
      </c>
      <c r="R3796">
        <v>0</v>
      </c>
      <c r="S3796" s="2" t="s">
        <v>12846</v>
      </c>
    </row>
    <row r="3797" spans="1:19" x14ac:dyDescent="0.3">
      <c r="A3797" s="1">
        <v>32401</v>
      </c>
      <c r="B3797" s="4" t="str">
        <f>TEXT(Airplane_Crashes_and_Fatalities[[#This Row],[Date]],"yyyy")</f>
        <v>1988</v>
      </c>
      <c r="C3797" s="1" t="str">
        <f>TEXT(Airplane_Crashes_and_Fatalities[[#This Row],[Date]],"mmm")</f>
        <v>Sep</v>
      </c>
      <c r="D3797" s="5">
        <f>DAY(Airplane_Crashes_and_Fatalities[[#This Row],[Date]])</f>
        <v>15</v>
      </c>
      <c r="E3797" s="3">
        <v>0.42708333333333326</v>
      </c>
      <c r="F3797" s="2" t="s">
        <v>23027</v>
      </c>
      <c r="G3797" s="2" t="s">
        <v>20154</v>
      </c>
      <c r="H3797" s="2" t="s">
        <v>19667</v>
      </c>
      <c r="I3797" s="2" t="s">
        <v>10548</v>
      </c>
      <c r="J3797" s="2"/>
      <c r="K3797" s="2" t="s">
        <v>12847</v>
      </c>
      <c r="L3797" s="2" t="s">
        <v>12848</v>
      </c>
      <c r="M3797" t="s">
        <v>12849</v>
      </c>
      <c r="N3797">
        <f>Airplane_Crashes_and_Fatalities[[#This Row],[Aboard]]-Airplane_Crashes_and_Fatalities[[#This Row],[Fatalities]]</f>
        <v>0</v>
      </c>
      <c r="O3797">
        <v>1789</v>
      </c>
      <c r="P3797">
        <v>2</v>
      </c>
      <c r="Q3797">
        <v>2</v>
      </c>
      <c r="R3797">
        <v>0</v>
      </c>
      <c r="S3797" s="2" t="s">
        <v>12850</v>
      </c>
    </row>
    <row r="3798" spans="1:19" x14ac:dyDescent="0.3">
      <c r="A3798" s="1">
        <v>32401</v>
      </c>
      <c r="B3798" s="4" t="str">
        <f>TEXT(Airplane_Crashes_and_Fatalities[[#This Row],[Date]],"yyyy")</f>
        <v>1988</v>
      </c>
      <c r="C3798" s="1" t="str">
        <f>TEXT(Airplane_Crashes_and_Fatalities[[#This Row],[Date]],"mmm")</f>
        <v>Sep</v>
      </c>
      <c r="D3798" s="5">
        <f>DAY(Airplane_Crashes_and_Fatalities[[#This Row],[Date]])</f>
        <v>15</v>
      </c>
      <c r="E3798" s="3">
        <v>0.54513888888888884</v>
      </c>
      <c r="F3798" s="2" t="s">
        <v>23028</v>
      </c>
      <c r="G3798" s="2" t="s">
        <v>21206</v>
      </c>
      <c r="H3798" s="2"/>
      <c r="I3798" s="2" t="s">
        <v>4866</v>
      </c>
      <c r="J3798" s="2" t="s">
        <v>19395</v>
      </c>
      <c r="K3798" s="2" t="s">
        <v>12851</v>
      </c>
      <c r="L3798" s="2" t="s">
        <v>12852</v>
      </c>
      <c r="M3798" t="s">
        <v>12853</v>
      </c>
      <c r="N3798">
        <f>Airplane_Crashes_and_Fatalities[[#This Row],[Aboard]]-Airplane_Crashes_and_Fatalities[[#This Row],[Fatalities]]</f>
        <v>69</v>
      </c>
      <c r="O3798" t="s">
        <v>12854</v>
      </c>
      <c r="P3798">
        <v>104</v>
      </c>
      <c r="Q3798">
        <v>35</v>
      </c>
      <c r="R3798">
        <v>0</v>
      </c>
      <c r="S3798" s="2" t="s">
        <v>12855</v>
      </c>
    </row>
    <row r="3799" spans="1:19" x14ac:dyDescent="0.3">
      <c r="A3799" s="1">
        <v>32405</v>
      </c>
      <c r="B3799" s="4" t="str">
        <f>TEXT(Airplane_Crashes_and_Fatalities[[#This Row],[Date]],"yyyy")</f>
        <v>1988</v>
      </c>
      <c r="C3799" s="1" t="str">
        <f>TEXT(Airplane_Crashes_and_Fatalities[[#This Row],[Date]],"mmm")</f>
        <v>Sep</v>
      </c>
      <c r="D3799" s="5">
        <f>DAY(Airplane_Crashes_and_Fatalities[[#This Row],[Date]])</f>
        <v>19</v>
      </c>
      <c r="E3799" s="3">
        <v>0.85416666666666674</v>
      </c>
      <c r="F3799" s="2" t="s">
        <v>23029</v>
      </c>
      <c r="G3799" s="2" t="s">
        <v>20610</v>
      </c>
      <c r="H3799" s="2"/>
      <c r="I3799" s="2" t="s">
        <v>12321</v>
      </c>
      <c r="J3799" s="2"/>
      <c r="K3799" s="2"/>
      <c r="L3799" s="2" t="s">
        <v>8169</v>
      </c>
      <c r="N3799">
        <f>Airplane_Crashes_and_Fatalities[[#This Row],[Aboard]]-Airplane_Crashes_and_Fatalities[[#This Row],[Fatalities]]</f>
        <v>0</v>
      </c>
      <c r="P3799">
        <v>34</v>
      </c>
      <c r="Q3799">
        <v>34</v>
      </c>
      <c r="R3799">
        <v>0</v>
      </c>
      <c r="S3799" s="2" t="s">
        <v>12856</v>
      </c>
    </row>
    <row r="3800" spans="1:19" x14ac:dyDescent="0.3">
      <c r="A3800" s="1">
        <v>32427</v>
      </c>
      <c r="B3800" s="4" t="str">
        <f>TEXT(Airplane_Crashes_and_Fatalities[[#This Row],[Date]],"yyyy")</f>
        <v>1988</v>
      </c>
      <c r="C3800" s="1" t="str">
        <f>TEXT(Airplane_Crashes_and_Fatalities[[#This Row],[Date]],"mmm")</f>
        <v>Oct</v>
      </c>
      <c r="D3800" s="5">
        <f>DAY(Airplane_Crashes_and_Fatalities[[#This Row],[Date]])</f>
        <v>11</v>
      </c>
      <c r="E3800" s="3">
        <v>0.59722222222222232</v>
      </c>
      <c r="F3800" s="2" t="s">
        <v>23030</v>
      </c>
      <c r="G3800" s="2" t="s">
        <v>19956</v>
      </c>
      <c r="H3800" s="2"/>
      <c r="I3800" s="2" t="s">
        <v>1718</v>
      </c>
      <c r="J3800" s="2"/>
      <c r="K3800" s="2" t="s">
        <v>12857</v>
      </c>
      <c r="L3800" s="2" t="s">
        <v>4760</v>
      </c>
      <c r="M3800" t="s">
        <v>12858</v>
      </c>
      <c r="N3800">
        <f>Airplane_Crashes_and_Fatalities[[#This Row],[Aboard]]-Airplane_Crashes_and_Fatalities[[#This Row],[Fatalities]]</f>
        <v>11</v>
      </c>
      <c r="O3800" t="s">
        <v>12859</v>
      </c>
      <c r="P3800">
        <v>17</v>
      </c>
      <c r="Q3800">
        <v>6</v>
      </c>
      <c r="R3800">
        <v>0</v>
      </c>
      <c r="S3800" s="2" t="s">
        <v>12860</v>
      </c>
    </row>
    <row r="3801" spans="1:19" x14ac:dyDescent="0.3">
      <c r="A3801" s="1">
        <v>32432</v>
      </c>
      <c r="B3801" s="4" t="str">
        <f>TEXT(Airplane_Crashes_and_Fatalities[[#This Row],[Date]],"yyyy")</f>
        <v>1988</v>
      </c>
      <c r="C3801" s="1" t="str">
        <f>TEXT(Airplane_Crashes_and_Fatalities[[#This Row],[Date]],"mmm")</f>
        <v>Oct</v>
      </c>
      <c r="D3801" s="5">
        <f>DAY(Airplane_Crashes_and_Fatalities[[#This Row],[Date]])</f>
        <v>16</v>
      </c>
      <c r="E3801" s="3">
        <v>0.42847222222222214</v>
      </c>
      <c r="F3801" s="2" t="s">
        <v>23031</v>
      </c>
      <c r="G3801" s="2" t="s">
        <v>20827</v>
      </c>
      <c r="H3801" s="2"/>
      <c r="I3801" s="2" t="s">
        <v>12861</v>
      </c>
      <c r="J3801" s="2"/>
      <c r="K3801" s="2" t="s">
        <v>12862</v>
      </c>
      <c r="L3801" s="2" t="s">
        <v>9724</v>
      </c>
      <c r="M3801" t="s">
        <v>12863</v>
      </c>
      <c r="N3801">
        <f>Airplane_Crashes_and_Fatalities[[#This Row],[Aboard]]-Airplane_Crashes_and_Fatalities[[#This Row],[Fatalities]]</f>
        <v>0</v>
      </c>
      <c r="O3801" t="s">
        <v>12864</v>
      </c>
      <c r="P3801">
        <v>5</v>
      </c>
      <c r="Q3801">
        <v>5</v>
      </c>
      <c r="R3801">
        <v>0</v>
      </c>
      <c r="S3801" s="2" t="s">
        <v>12865</v>
      </c>
    </row>
    <row r="3802" spans="1:19" x14ac:dyDescent="0.3">
      <c r="A3802" s="1">
        <v>32433</v>
      </c>
      <c r="B3802" s="4" t="str">
        <f>TEXT(Airplane_Crashes_and_Fatalities[[#This Row],[Date]],"yyyy")</f>
        <v>1988</v>
      </c>
      <c r="C3802" s="1" t="str">
        <f>TEXT(Airplane_Crashes_and_Fatalities[[#This Row],[Date]],"mmm")</f>
        <v>Oct</v>
      </c>
      <c r="D3802" s="5">
        <f>DAY(Airplane_Crashes_and_Fatalities[[#This Row],[Date]])</f>
        <v>17</v>
      </c>
      <c r="E3802" s="3">
        <v>2.0833333333333259E-2</v>
      </c>
      <c r="F3802" s="2" t="s">
        <v>20955</v>
      </c>
      <c r="G3802" s="2" t="s">
        <v>19745</v>
      </c>
      <c r="H3802" s="2"/>
      <c r="I3802" s="2" t="s">
        <v>12866</v>
      </c>
      <c r="J3802" s="2" t="s">
        <v>19396</v>
      </c>
      <c r="K3802" s="2" t="s">
        <v>12867</v>
      </c>
      <c r="L3802" s="2" t="s">
        <v>12868</v>
      </c>
      <c r="M3802" t="s">
        <v>12869</v>
      </c>
      <c r="N3802">
        <f>Airplane_Crashes_and_Fatalities[[#This Row],[Aboard]]-Airplane_Crashes_and_Fatalities[[#This Row],[Fatalities]]</f>
        <v>19</v>
      </c>
      <c r="O3802" t="s">
        <v>12870</v>
      </c>
      <c r="P3802">
        <v>52</v>
      </c>
      <c r="Q3802">
        <v>33</v>
      </c>
      <c r="R3802">
        <v>0</v>
      </c>
      <c r="S3802" s="2" t="s">
        <v>12871</v>
      </c>
    </row>
    <row r="3803" spans="1:19" x14ac:dyDescent="0.3">
      <c r="A3803" s="1">
        <v>32435</v>
      </c>
      <c r="B3803" s="4" t="str">
        <f>TEXT(Airplane_Crashes_and_Fatalities[[#This Row],[Date]],"yyyy")</f>
        <v>1988</v>
      </c>
      <c r="C3803" s="1" t="str">
        <f>TEXT(Airplane_Crashes_and_Fatalities[[#This Row],[Date]],"mmm")</f>
        <v>Oct</v>
      </c>
      <c r="D3803" s="5">
        <f>DAY(Airplane_Crashes_and_Fatalities[[#This Row],[Date]])</f>
        <v>19</v>
      </c>
      <c r="E3803" s="3">
        <v>0.35416666666666674</v>
      </c>
      <c r="F3803" s="2" t="s">
        <v>21956</v>
      </c>
      <c r="G3803" s="2" t="s">
        <v>20163</v>
      </c>
      <c r="H3803" s="2"/>
      <c r="I3803" s="2" t="s">
        <v>12872</v>
      </c>
      <c r="J3803" s="2"/>
      <c r="K3803" s="2" t="s">
        <v>7800</v>
      </c>
      <c r="L3803" s="2" t="s">
        <v>5177</v>
      </c>
      <c r="M3803" t="s">
        <v>12873</v>
      </c>
      <c r="N3803">
        <f>Airplane_Crashes_and_Fatalities[[#This Row],[Aboard]]-Airplane_Crashes_and_Fatalities[[#This Row],[Fatalities]]</f>
        <v>0</v>
      </c>
      <c r="O3803">
        <v>10173</v>
      </c>
      <c r="P3803">
        <v>34</v>
      </c>
      <c r="Q3803">
        <v>34</v>
      </c>
      <c r="R3803">
        <v>0</v>
      </c>
      <c r="S3803" s="2" t="s">
        <v>12874</v>
      </c>
    </row>
    <row r="3804" spans="1:19" x14ac:dyDescent="0.3">
      <c r="A3804" s="1">
        <v>32435</v>
      </c>
      <c r="B3804" s="4" t="str">
        <f>TEXT(Airplane_Crashes_and_Fatalities[[#This Row],[Date]],"yyyy")</f>
        <v>1988</v>
      </c>
      <c r="C3804" s="1" t="str">
        <f>TEXT(Airplane_Crashes_and_Fatalities[[#This Row],[Date]],"mmm")</f>
        <v>Oct</v>
      </c>
      <c r="D3804" s="5">
        <f>DAY(Airplane_Crashes_and_Fatalities[[#This Row],[Date]])</f>
        <v>19</v>
      </c>
      <c r="E3804" s="3">
        <v>0.29166666666666674</v>
      </c>
      <c r="F3804" s="2" t="s">
        <v>23032</v>
      </c>
      <c r="G3804" s="2" t="s">
        <v>20163</v>
      </c>
      <c r="H3804" s="2"/>
      <c r="I3804" s="2" t="s">
        <v>3915</v>
      </c>
      <c r="J3804" s="2" t="s">
        <v>19397</v>
      </c>
      <c r="K3804" s="2" t="s">
        <v>12875</v>
      </c>
      <c r="L3804" s="2" t="s">
        <v>8677</v>
      </c>
      <c r="M3804" t="s">
        <v>12876</v>
      </c>
      <c r="N3804">
        <f>Airplane_Crashes_and_Fatalities[[#This Row],[Aboard]]-Airplane_Crashes_and_Fatalities[[#This Row],[Fatalities]]</f>
        <v>5</v>
      </c>
      <c r="O3804" t="s">
        <v>12877</v>
      </c>
      <c r="P3804">
        <v>129</v>
      </c>
      <c r="Q3804">
        <v>124</v>
      </c>
      <c r="R3804">
        <v>0</v>
      </c>
      <c r="S3804" s="2" t="s">
        <v>12878</v>
      </c>
    </row>
    <row r="3805" spans="1:19" x14ac:dyDescent="0.3">
      <c r="A3805" s="1">
        <v>32441</v>
      </c>
      <c r="B3805" s="4" t="str">
        <f>TEXT(Airplane_Crashes_and_Fatalities[[#This Row],[Date]],"yyyy")</f>
        <v>1988</v>
      </c>
      <c r="C3805" s="1" t="str">
        <f>TEXT(Airplane_Crashes_and_Fatalities[[#This Row],[Date]],"mmm")</f>
        <v>Oct</v>
      </c>
      <c r="D3805" s="5">
        <f>DAY(Airplane_Crashes_and_Fatalities[[#This Row],[Date]])</f>
        <v>25</v>
      </c>
      <c r="E3805" s="3">
        <v>0.45347222222222228</v>
      </c>
      <c r="F3805" s="2" t="s">
        <v>23033</v>
      </c>
      <c r="G3805" s="2" t="s">
        <v>20015</v>
      </c>
      <c r="H3805" s="2"/>
      <c r="I3805" s="2" t="s">
        <v>12879</v>
      </c>
      <c r="J3805" s="2"/>
      <c r="K3805" s="2" t="s">
        <v>12880</v>
      </c>
      <c r="L3805" s="2" t="s">
        <v>8549</v>
      </c>
      <c r="M3805" t="s">
        <v>12881</v>
      </c>
      <c r="N3805">
        <f>Airplane_Crashes_and_Fatalities[[#This Row],[Aboard]]-Airplane_Crashes_and_Fatalities[[#This Row],[Fatalities]]</f>
        <v>57</v>
      </c>
      <c r="O3805">
        <v>11059</v>
      </c>
      <c r="P3805">
        <v>69</v>
      </c>
      <c r="Q3805">
        <v>12</v>
      </c>
      <c r="R3805">
        <v>0</v>
      </c>
      <c r="S3805" s="2" t="s">
        <v>12882</v>
      </c>
    </row>
    <row r="3806" spans="1:19" x14ac:dyDescent="0.3">
      <c r="A3806" s="1">
        <v>32449</v>
      </c>
      <c r="B3806" s="4" t="str">
        <f>TEXT(Airplane_Crashes_and_Fatalities[[#This Row],[Date]],"yyyy")</f>
        <v>1988</v>
      </c>
      <c r="C3806" s="1" t="str">
        <f>TEXT(Airplane_Crashes_and_Fatalities[[#This Row],[Date]],"mmm")</f>
        <v>Nov</v>
      </c>
      <c r="D3806" s="5">
        <f>DAY(Airplane_Crashes_and_Fatalities[[#This Row],[Date]])</f>
        <v>2</v>
      </c>
      <c r="F3806" s="2" t="s">
        <v>23034</v>
      </c>
      <c r="G3806" s="2" t="s">
        <v>20656</v>
      </c>
      <c r="H3806" s="2"/>
      <c r="I3806" s="2" t="s">
        <v>1288</v>
      </c>
      <c r="J3806" s="2" t="s">
        <v>19171</v>
      </c>
      <c r="K3806" s="2" t="s">
        <v>12883</v>
      </c>
      <c r="L3806" s="2" t="s">
        <v>6489</v>
      </c>
      <c r="M3806" t="s">
        <v>12884</v>
      </c>
      <c r="N3806">
        <f>Airplane_Crashes_and_Fatalities[[#This Row],[Aboard]]-Airplane_Crashes_and_Fatalities[[#This Row],[Fatalities]]</f>
        <v>28</v>
      </c>
      <c r="O3806">
        <v>67302209</v>
      </c>
      <c r="P3806">
        <v>29</v>
      </c>
      <c r="Q3806">
        <v>1</v>
      </c>
      <c r="R3806">
        <v>0</v>
      </c>
      <c r="S3806" s="2" t="s">
        <v>12885</v>
      </c>
    </row>
    <row r="3807" spans="1:19" x14ac:dyDescent="0.3">
      <c r="A3807" s="1">
        <v>32460</v>
      </c>
      <c r="B3807" s="4" t="str">
        <f>TEXT(Airplane_Crashes_and_Fatalities[[#This Row],[Date]],"yyyy")</f>
        <v>1988</v>
      </c>
      <c r="C3807" s="1" t="str">
        <f>TEXT(Airplane_Crashes_and_Fatalities[[#This Row],[Date]],"mmm")</f>
        <v>Nov</v>
      </c>
      <c r="D3807" s="5">
        <f>DAY(Airplane_Crashes_and_Fatalities[[#This Row],[Date]])</f>
        <v>13</v>
      </c>
      <c r="E3807" s="3">
        <v>0.8701388888888888</v>
      </c>
      <c r="F3807" s="2" t="s">
        <v>21054</v>
      </c>
      <c r="G3807" s="2" t="s">
        <v>19954</v>
      </c>
      <c r="H3807" s="2"/>
      <c r="I3807" s="2" t="s">
        <v>12886</v>
      </c>
      <c r="J3807" s="2"/>
      <c r="K3807" s="2" t="s">
        <v>12887</v>
      </c>
      <c r="L3807" s="2" t="s">
        <v>12293</v>
      </c>
      <c r="M3807" t="s">
        <v>12888</v>
      </c>
      <c r="N3807">
        <f>Airplane_Crashes_and_Fatalities[[#This Row],[Aboard]]-Airplane_Crashes_and_Fatalities[[#This Row],[Fatalities]]</f>
        <v>0</v>
      </c>
      <c r="O3807">
        <v>288190170</v>
      </c>
      <c r="P3807">
        <v>4</v>
      </c>
      <c r="Q3807">
        <v>4</v>
      </c>
      <c r="R3807">
        <v>0</v>
      </c>
      <c r="S3807" s="2" t="s">
        <v>12889</v>
      </c>
    </row>
    <row r="3808" spans="1:19" x14ac:dyDescent="0.3">
      <c r="A3808" s="1">
        <v>32461</v>
      </c>
      <c r="B3808" s="4" t="str">
        <f>TEXT(Airplane_Crashes_and_Fatalities[[#This Row],[Date]],"yyyy")</f>
        <v>1988</v>
      </c>
      <c r="C3808" s="1" t="str">
        <f>TEXT(Airplane_Crashes_and_Fatalities[[#This Row],[Date]],"mmm")</f>
        <v>Nov</v>
      </c>
      <c r="D3808" s="5">
        <f>DAY(Airplane_Crashes_and_Fatalities[[#This Row],[Date]])</f>
        <v>14</v>
      </c>
      <c r="E3808" s="3">
        <v>0.30138888888888893</v>
      </c>
      <c r="F3808" s="2" t="s">
        <v>23035</v>
      </c>
      <c r="G3808" s="2" t="s">
        <v>21314</v>
      </c>
      <c r="H3808" s="2"/>
      <c r="I3808" s="2" t="s">
        <v>12890</v>
      </c>
      <c r="J3808" s="2"/>
      <c r="K3808" s="2" t="s">
        <v>12891</v>
      </c>
      <c r="L3808" s="2" t="s">
        <v>10785</v>
      </c>
      <c r="M3808" t="s">
        <v>12892</v>
      </c>
      <c r="N3808">
        <f>Airplane_Crashes_and_Fatalities[[#This Row],[Aboard]]-Airplane_Crashes_and_Fatalities[[#This Row],[Fatalities]]</f>
        <v>6</v>
      </c>
      <c r="O3808">
        <v>110226</v>
      </c>
      <c r="P3808">
        <v>12</v>
      </c>
      <c r="Q3808">
        <v>6</v>
      </c>
      <c r="R3808">
        <v>0</v>
      </c>
      <c r="S3808" s="2" t="s">
        <v>12893</v>
      </c>
    </row>
    <row r="3809" spans="1:19" x14ac:dyDescent="0.3">
      <c r="A3809" s="1">
        <v>32464</v>
      </c>
      <c r="B3809" s="4" t="str">
        <f>TEXT(Airplane_Crashes_and_Fatalities[[#This Row],[Date]],"yyyy")</f>
        <v>1988</v>
      </c>
      <c r="C3809" s="1" t="str">
        <f>TEXT(Airplane_Crashes_and_Fatalities[[#This Row],[Date]],"mmm")</f>
        <v>Nov</v>
      </c>
      <c r="D3809" s="5">
        <f>DAY(Airplane_Crashes_and_Fatalities[[#This Row],[Date]])</f>
        <v>17</v>
      </c>
      <c r="F3809" s="2" t="s">
        <v>23036</v>
      </c>
      <c r="G3809" s="2" t="s">
        <v>19685</v>
      </c>
      <c r="H3809" s="2"/>
      <c r="I3809" s="2" t="s">
        <v>12894</v>
      </c>
      <c r="J3809" s="2"/>
      <c r="K3809" s="2"/>
      <c r="L3809" s="2" t="s">
        <v>10673</v>
      </c>
      <c r="M3809" t="s">
        <v>12895</v>
      </c>
      <c r="N3809">
        <f>Airplane_Crashes_and_Fatalities[[#This Row],[Aboard]]-Airplane_Crashes_and_Fatalities[[#This Row],[Fatalities]]</f>
        <v>0</v>
      </c>
      <c r="P3809">
        <v>7</v>
      </c>
      <c r="Q3809">
        <v>7</v>
      </c>
      <c r="R3809">
        <v>0</v>
      </c>
      <c r="S3809" s="2" t="s">
        <v>12896</v>
      </c>
    </row>
    <row r="3810" spans="1:19" x14ac:dyDescent="0.3">
      <c r="A3810" s="1">
        <v>32465</v>
      </c>
      <c r="B3810" s="4" t="str">
        <f>TEXT(Airplane_Crashes_and_Fatalities[[#This Row],[Date]],"yyyy")</f>
        <v>1988</v>
      </c>
      <c r="C3810" s="1" t="str">
        <f>TEXT(Airplane_Crashes_and_Fatalities[[#This Row],[Date]],"mmm")</f>
        <v>Nov</v>
      </c>
      <c r="D3810" s="5">
        <f>DAY(Airplane_Crashes_and_Fatalities[[#This Row],[Date]])</f>
        <v>18</v>
      </c>
      <c r="E3810" s="3">
        <v>0.27083333333333326</v>
      </c>
      <c r="F3810" s="2" t="s">
        <v>23037</v>
      </c>
      <c r="G3810" s="2" t="s">
        <v>19685</v>
      </c>
      <c r="H3810" s="2"/>
      <c r="I3810" s="2" t="s">
        <v>12601</v>
      </c>
      <c r="J3810" s="2"/>
      <c r="K3810" s="2" t="s">
        <v>12897</v>
      </c>
      <c r="L3810" s="2" t="s">
        <v>12898</v>
      </c>
      <c r="M3810" t="s">
        <v>12899</v>
      </c>
      <c r="N3810">
        <f>Airplane_Crashes_and_Fatalities[[#This Row],[Aboard]]-Airplane_Crashes_and_Fatalities[[#This Row],[Fatalities]]</f>
        <v>0</v>
      </c>
      <c r="O3810" t="s">
        <v>12900</v>
      </c>
      <c r="P3810">
        <v>4</v>
      </c>
      <c r="Q3810">
        <v>4</v>
      </c>
      <c r="R3810">
        <v>0</v>
      </c>
      <c r="S3810" s="2" t="s">
        <v>12901</v>
      </c>
    </row>
    <row r="3811" spans="1:19" x14ac:dyDescent="0.3">
      <c r="A3811" s="1">
        <v>32477</v>
      </c>
      <c r="B3811" s="4" t="str">
        <f>TEXT(Airplane_Crashes_and_Fatalities[[#This Row],[Date]],"yyyy")</f>
        <v>1988</v>
      </c>
      <c r="C3811" s="1" t="str">
        <f>TEXT(Airplane_Crashes_and_Fatalities[[#This Row],[Date]],"mmm")</f>
        <v>Nov</v>
      </c>
      <c r="D3811" s="5">
        <f>DAY(Airplane_Crashes_and_Fatalities[[#This Row],[Date]])</f>
        <v>30</v>
      </c>
      <c r="E3811" s="3">
        <v>0.30555555555555558</v>
      </c>
      <c r="F3811" s="2" t="s">
        <v>23038</v>
      </c>
      <c r="G3811" s="2" t="s">
        <v>20407</v>
      </c>
      <c r="H3811" s="2"/>
      <c r="I3811" s="2" t="s">
        <v>12902</v>
      </c>
      <c r="J3811" s="2"/>
      <c r="K3811" s="2" t="s">
        <v>12903</v>
      </c>
      <c r="L3811" s="2" t="s">
        <v>8545</v>
      </c>
      <c r="M3811" t="s">
        <v>12904</v>
      </c>
      <c r="N3811">
        <f>Airplane_Crashes_and_Fatalities[[#This Row],[Aboard]]-Airplane_Crashes_and_Fatalities[[#This Row],[Fatalities]]</f>
        <v>0</v>
      </c>
      <c r="O3811">
        <v>670</v>
      </c>
      <c r="P3811">
        <v>14</v>
      </c>
      <c r="Q3811">
        <v>14</v>
      </c>
      <c r="R3811">
        <v>0</v>
      </c>
      <c r="S3811" s="2" t="s">
        <v>12905</v>
      </c>
    </row>
    <row r="3812" spans="1:19" x14ac:dyDescent="0.3">
      <c r="A3812" s="1">
        <v>32484</v>
      </c>
      <c r="B3812" s="4" t="str">
        <f>TEXT(Airplane_Crashes_and_Fatalities[[#This Row],[Date]],"yyyy")</f>
        <v>1988</v>
      </c>
      <c r="C3812" s="1" t="str">
        <f>TEXT(Airplane_Crashes_and_Fatalities[[#This Row],[Date]],"mmm")</f>
        <v>Dec</v>
      </c>
      <c r="D3812" s="5">
        <f>DAY(Airplane_Crashes_and_Fatalities[[#This Row],[Date]])</f>
        <v>7</v>
      </c>
      <c r="E3812" s="3">
        <v>0.81458333333333344</v>
      </c>
      <c r="F3812" s="2" t="s">
        <v>23039</v>
      </c>
      <c r="G3812" s="2" t="s">
        <v>19866</v>
      </c>
      <c r="H3812" s="2"/>
      <c r="I3812" s="2" t="s">
        <v>2306</v>
      </c>
      <c r="J3812" s="2"/>
      <c r="K3812" s="2"/>
      <c r="L3812" s="2" t="s">
        <v>12906</v>
      </c>
      <c r="M3812" t="s">
        <v>12907</v>
      </c>
      <c r="N3812">
        <f>Airplane_Crashes_and_Fatalities[[#This Row],[Aboard]]-Airplane_Crashes_and_Fatalities[[#This Row],[Fatalities]]</f>
        <v>8</v>
      </c>
      <c r="O3812">
        <v>790323</v>
      </c>
      <c r="P3812">
        <v>14</v>
      </c>
      <c r="Q3812">
        <v>6</v>
      </c>
      <c r="R3812">
        <v>0</v>
      </c>
      <c r="S3812" s="2" t="s">
        <v>12908</v>
      </c>
    </row>
    <row r="3813" spans="1:19" x14ac:dyDescent="0.3">
      <c r="A3813" s="1">
        <v>32485</v>
      </c>
      <c r="B3813" s="4" t="str">
        <f>TEXT(Airplane_Crashes_and_Fatalities[[#This Row],[Date]],"yyyy")</f>
        <v>1988</v>
      </c>
      <c r="C3813" s="1" t="str">
        <f>TEXT(Airplane_Crashes_and_Fatalities[[#This Row],[Date]],"mmm")</f>
        <v>Dec</v>
      </c>
      <c r="D3813" s="5">
        <f>DAY(Airplane_Crashes_and_Fatalities[[#This Row],[Date]])</f>
        <v>8</v>
      </c>
      <c r="F3813" s="2" t="s">
        <v>23040</v>
      </c>
      <c r="G3813" s="2" t="s">
        <v>19806</v>
      </c>
      <c r="H3813" s="2"/>
      <c r="I3813" s="2" t="s">
        <v>12909</v>
      </c>
      <c r="J3813" s="2"/>
      <c r="K3813" s="2" t="s">
        <v>12910</v>
      </c>
      <c r="L3813" s="2" t="s">
        <v>5827</v>
      </c>
      <c r="M3813" t="s">
        <v>12911</v>
      </c>
      <c r="N3813">
        <f>Airplane_Crashes_and_Fatalities[[#This Row],[Aboard]]-Airplane_Crashes_and_Fatalities[[#This Row],[Fatalities]]</f>
        <v>0</v>
      </c>
      <c r="O3813" t="s">
        <v>12912</v>
      </c>
      <c r="P3813">
        <v>5</v>
      </c>
      <c r="Q3813">
        <v>5</v>
      </c>
      <c r="R3813">
        <v>0</v>
      </c>
      <c r="S3813" s="2" t="s">
        <v>12913</v>
      </c>
    </row>
    <row r="3814" spans="1:19" x14ac:dyDescent="0.3">
      <c r="A3814" s="1">
        <v>32487</v>
      </c>
      <c r="B3814" s="4" t="str">
        <f>TEXT(Airplane_Crashes_and_Fatalities[[#This Row],[Date]],"yyyy")</f>
        <v>1988</v>
      </c>
      <c r="C3814" s="1" t="str">
        <f>TEXT(Airplane_Crashes_and_Fatalities[[#This Row],[Date]],"mmm")</f>
        <v>Dec</v>
      </c>
      <c r="D3814" s="5">
        <f>DAY(Airplane_Crashes_and_Fatalities[[#This Row],[Date]])</f>
        <v>10</v>
      </c>
      <c r="E3814" s="3">
        <v>0.83333333333333326</v>
      </c>
      <c r="F3814" s="2" t="s">
        <v>12037</v>
      </c>
      <c r="G3814" s="2" t="s">
        <v>24277</v>
      </c>
      <c r="H3814" s="2"/>
      <c r="I3814" s="2" t="s">
        <v>12321</v>
      </c>
      <c r="J3814" s="2"/>
      <c r="K3814" s="2" t="s">
        <v>12914</v>
      </c>
      <c r="L3814" s="2" t="s">
        <v>12915</v>
      </c>
      <c r="N3814">
        <f>Airplane_Crashes_and_Fatalities[[#This Row],[Aboard]]-Airplane_Crashes_and_Fatalities[[#This Row],[Fatalities]]</f>
        <v>0</v>
      </c>
      <c r="P3814">
        <v>25</v>
      </c>
      <c r="Q3814">
        <v>25</v>
      </c>
      <c r="R3814">
        <v>0</v>
      </c>
      <c r="S3814" s="2" t="s">
        <v>12916</v>
      </c>
    </row>
    <row r="3815" spans="1:19" x14ac:dyDescent="0.3">
      <c r="A3815" s="1">
        <v>32488</v>
      </c>
      <c r="B3815" s="4" t="str">
        <f>TEXT(Airplane_Crashes_and_Fatalities[[#This Row],[Date]],"yyyy")</f>
        <v>1988</v>
      </c>
      <c r="C3815" s="1" t="str">
        <f>TEXT(Airplane_Crashes_and_Fatalities[[#This Row],[Date]],"mmm")</f>
        <v>Dec</v>
      </c>
      <c r="D3815" s="5">
        <f>DAY(Airplane_Crashes_and_Fatalities[[#This Row],[Date]])</f>
        <v>11</v>
      </c>
      <c r="F3815" s="2" t="s">
        <v>22730</v>
      </c>
      <c r="G3815" s="2" t="s">
        <v>22627</v>
      </c>
      <c r="H3815" s="2" t="s">
        <v>19768</v>
      </c>
      <c r="I3815" s="2" t="s">
        <v>12917</v>
      </c>
      <c r="J3815" s="2"/>
      <c r="K3815" s="2"/>
      <c r="L3815" s="2" t="s">
        <v>12918</v>
      </c>
      <c r="M3815" t="s">
        <v>12919</v>
      </c>
      <c r="N3815">
        <f>Airplane_Crashes_and_Fatalities[[#This Row],[Aboard]]-Airplane_Crashes_and_Fatalities[[#This Row],[Fatalities]]</f>
        <v>6</v>
      </c>
      <c r="O3815">
        <v>83413388</v>
      </c>
      <c r="P3815">
        <v>83</v>
      </c>
      <c r="Q3815">
        <v>77</v>
      </c>
      <c r="R3815">
        <v>0</v>
      </c>
      <c r="S3815" s="2" t="s">
        <v>12920</v>
      </c>
    </row>
    <row r="3816" spans="1:19" x14ac:dyDescent="0.3">
      <c r="A3816" s="1">
        <v>32491</v>
      </c>
      <c r="B3816" s="4" t="str">
        <f>TEXT(Airplane_Crashes_and_Fatalities[[#This Row],[Date]],"yyyy")</f>
        <v>1988</v>
      </c>
      <c r="C3816" s="1" t="str">
        <f>TEXT(Airplane_Crashes_and_Fatalities[[#This Row],[Date]],"mmm")</f>
        <v>Dec</v>
      </c>
      <c r="D3816" s="5">
        <f>DAY(Airplane_Crashes_and_Fatalities[[#This Row],[Date]])</f>
        <v>14</v>
      </c>
      <c r="E3816" s="3">
        <v>0.90972222222222232</v>
      </c>
      <c r="F3816" s="2" t="s">
        <v>23041</v>
      </c>
      <c r="G3816" s="2" t="s">
        <v>20042</v>
      </c>
      <c r="H3816" s="2"/>
      <c r="I3816" s="2" t="s">
        <v>12921</v>
      </c>
      <c r="J3816" s="2"/>
      <c r="K3816" s="2" t="s">
        <v>12922</v>
      </c>
      <c r="L3816" s="2" t="s">
        <v>7117</v>
      </c>
      <c r="M3816" t="s">
        <v>12923</v>
      </c>
      <c r="N3816">
        <f>Airplane_Crashes_and_Fatalities[[#This Row],[Aboard]]-Airplane_Crashes_and_Fatalities[[#This Row],[Fatalities]]</f>
        <v>0</v>
      </c>
      <c r="O3816" t="s">
        <v>12924</v>
      </c>
      <c r="P3816">
        <v>8</v>
      </c>
      <c r="Q3816">
        <v>8</v>
      </c>
      <c r="R3816">
        <v>5</v>
      </c>
      <c r="S3816" s="2" t="s">
        <v>12925</v>
      </c>
    </row>
    <row r="3817" spans="1:19" x14ac:dyDescent="0.3">
      <c r="A3817" s="1">
        <v>32494</v>
      </c>
      <c r="B3817" s="4" t="str">
        <f>TEXT(Airplane_Crashes_and_Fatalities[[#This Row],[Date]],"yyyy")</f>
        <v>1988</v>
      </c>
      <c r="C3817" s="1" t="str">
        <f>TEXT(Airplane_Crashes_and_Fatalities[[#This Row],[Date]],"mmm")</f>
        <v>Dec</v>
      </c>
      <c r="D3817" s="5">
        <f>DAY(Airplane_Crashes_and_Fatalities[[#This Row],[Date]])</f>
        <v>17</v>
      </c>
      <c r="F3817" s="2" t="s">
        <v>23042</v>
      </c>
      <c r="G3817" s="2" t="s">
        <v>21806</v>
      </c>
      <c r="H3817" s="2" t="s">
        <v>19724</v>
      </c>
      <c r="I3817" s="2" t="s">
        <v>12926</v>
      </c>
      <c r="J3817" s="2"/>
      <c r="K3817" s="2"/>
      <c r="L3817" s="2" t="s">
        <v>12927</v>
      </c>
      <c r="M3817" t="s">
        <v>12928</v>
      </c>
      <c r="N3817">
        <f>Airplane_Crashes_and_Fatalities[[#This Row],[Aboard]]-Airplane_Crashes_and_Fatalities[[#This Row],[Fatalities]]</f>
        <v>0</v>
      </c>
      <c r="O3817" t="s">
        <v>12929</v>
      </c>
      <c r="P3817">
        <v>10</v>
      </c>
      <c r="Q3817">
        <v>10</v>
      </c>
      <c r="R3817">
        <v>0</v>
      </c>
      <c r="S3817" s="2"/>
    </row>
    <row r="3818" spans="1:19" x14ac:dyDescent="0.3">
      <c r="A3818" s="1">
        <v>32498</v>
      </c>
      <c r="B3818" s="4" t="str">
        <f>TEXT(Airplane_Crashes_and_Fatalities[[#This Row],[Date]],"yyyy")</f>
        <v>1988</v>
      </c>
      <c r="C3818" s="1" t="str">
        <f>TEXT(Airplane_Crashes_and_Fatalities[[#This Row],[Date]],"mmm")</f>
        <v>Dec</v>
      </c>
      <c r="D3818" s="5">
        <f>DAY(Airplane_Crashes_and_Fatalities[[#This Row],[Date]])</f>
        <v>21</v>
      </c>
      <c r="E3818" s="3">
        <v>0.79374999999999996</v>
      </c>
      <c r="F3818" s="2" t="s">
        <v>23043</v>
      </c>
      <c r="G3818" s="2" t="s">
        <v>20220</v>
      </c>
      <c r="H3818" s="2"/>
      <c r="I3818" s="2" t="s">
        <v>1213</v>
      </c>
      <c r="J3818" s="2" t="s">
        <v>19341</v>
      </c>
      <c r="K3818" s="2" t="s">
        <v>12930</v>
      </c>
      <c r="L3818" s="2" t="s">
        <v>12931</v>
      </c>
      <c r="M3818" t="s">
        <v>12932</v>
      </c>
      <c r="N3818">
        <f>Airplane_Crashes_and_Fatalities[[#This Row],[Aboard]]-Airplane_Crashes_and_Fatalities[[#This Row],[Fatalities]]</f>
        <v>0</v>
      </c>
      <c r="O3818" t="s">
        <v>12933</v>
      </c>
      <c r="P3818">
        <v>259</v>
      </c>
      <c r="Q3818">
        <v>259</v>
      </c>
      <c r="R3818">
        <v>11</v>
      </c>
      <c r="S3818" s="2" t="s">
        <v>12934</v>
      </c>
    </row>
    <row r="3819" spans="1:19" x14ac:dyDescent="0.3">
      <c r="A3819" s="1">
        <v>32582</v>
      </c>
      <c r="B3819" s="4" t="str">
        <f>TEXT(Airplane_Crashes_and_Fatalities[[#This Row],[Date]],"yyyy")</f>
        <v>1989</v>
      </c>
      <c r="C3819" s="1" t="str">
        <f>TEXT(Airplane_Crashes_and_Fatalities[[#This Row],[Date]],"mmm")</f>
        <v>Mar</v>
      </c>
      <c r="D3819" s="5">
        <f>DAY(Airplane_Crashes_and_Fatalities[[#This Row],[Date]])</f>
        <v>15</v>
      </c>
      <c r="E3819" s="3">
        <v>0.30902777777777768</v>
      </c>
      <c r="F3819" s="2" t="s">
        <v>23044</v>
      </c>
      <c r="G3819" s="2" t="s">
        <v>19698</v>
      </c>
      <c r="H3819" s="2"/>
      <c r="I3819" s="2" t="s">
        <v>12935</v>
      </c>
      <c r="J3819" s="2"/>
      <c r="K3819" s="2" t="s">
        <v>12936</v>
      </c>
      <c r="L3819" s="2" t="s">
        <v>12937</v>
      </c>
      <c r="M3819" t="s">
        <v>12938</v>
      </c>
      <c r="N3819">
        <f>Airplane_Crashes_and_Fatalities[[#This Row],[Aboard]]-Airplane_Crashes_and_Fatalities[[#This Row],[Fatalities]]</f>
        <v>0</v>
      </c>
      <c r="O3819">
        <v>2139</v>
      </c>
      <c r="P3819">
        <v>2</v>
      </c>
      <c r="Q3819">
        <v>2</v>
      </c>
      <c r="R3819">
        <v>0</v>
      </c>
      <c r="S3819" s="2" t="s">
        <v>12939</v>
      </c>
    </row>
    <row r="3820" spans="1:19" x14ac:dyDescent="0.3">
      <c r="A3820" s="1">
        <v>32516</v>
      </c>
      <c r="B3820" s="4" t="str">
        <f>TEXT(Airplane_Crashes_and_Fatalities[[#This Row],[Date]],"yyyy")</f>
        <v>1989</v>
      </c>
      <c r="C3820" s="1" t="str">
        <f>TEXT(Airplane_Crashes_and_Fatalities[[#This Row],[Date]],"mmm")</f>
        <v>Jan</v>
      </c>
      <c r="D3820" s="5">
        <f>DAY(Airplane_Crashes_and_Fatalities[[#This Row],[Date]])</f>
        <v>8</v>
      </c>
      <c r="E3820" s="3">
        <v>0.85069444444444442</v>
      </c>
      <c r="F3820" s="2" t="s">
        <v>23045</v>
      </c>
      <c r="G3820" s="2" t="s">
        <v>19676</v>
      </c>
      <c r="H3820" s="2"/>
      <c r="I3820" s="2" t="s">
        <v>6805</v>
      </c>
      <c r="J3820" s="2" t="s">
        <v>19398</v>
      </c>
      <c r="K3820" s="2" t="s">
        <v>4604</v>
      </c>
      <c r="L3820" s="2" t="s">
        <v>12940</v>
      </c>
      <c r="M3820" t="s">
        <v>12941</v>
      </c>
      <c r="N3820">
        <f>Airplane_Crashes_and_Fatalities[[#This Row],[Aboard]]-Airplane_Crashes_and_Fatalities[[#This Row],[Fatalities]]</f>
        <v>79</v>
      </c>
      <c r="O3820" t="s">
        <v>12942</v>
      </c>
      <c r="P3820">
        <v>126</v>
      </c>
      <c r="Q3820">
        <v>47</v>
      </c>
      <c r="R3820">
        <v>0</v>
      </c>
      <c r="S3820" s="2" t="s">
        <v>12943</v>
      </c>
    </row>
    <row r="3821" spans="1:19" x14ac:dyDescent="0.3">
      <c r="A3821" s="1">
        <v>32520</v>
      </c>
      <c r="B3821" s="4" t="str">
        <f>TEXT(Airplane_Crashes_and_Fatalities[[#This Row],[Date]],"yyyy")</f>
        <v>1989</v>
      </c>
      <c r="C3821" s="1" t="str">
        <f>TEXT(Airplane_Crashes_and_Fatalities[[#This Row],[Date]],"mmm")</f>
        <v>Jan</v>
      </c>
      <c r="D3821" s="5">
        <f>DAY(Airplane_Crashes_and_Fatalities[[#This Row],[Date]])</f>
        <v>12</v>
      </c>
      <c r="E3821" s="3">
        <v>0.19791666666666674</v>
      </c>
      <c r="F3821" s="2" t="s">
        <v>21935</v>
      </c>
      <c r="G3821" s="2" t="s">
        <v>19690</v>
      </c>
      <c r="H3821" s="2"/>
      <c r="I3821" s="2" t="s">
        <v>10548</v>
      </c>
      <c r="J3821" s="2"/>
      <c r="K3821" s="2" t="s">
        <v>12944</v>
      </c>
      <c r="L3821" s="2" t="s">
        <v>12945</v>
      </c>
      <c r="M3821" t="s">
        <v>12946</v>
      </c>
      <c r="N3821">
        <f>Airplane_Crashes_and_Fatalities[[#This Row],[Aboard]]-Airplane_Crashes_and_Fatalities[[#This Row],[Fatalities]]</f>
        <v>0</v>
      </c>
      <c r="O3821">
        <v>1582</v>
      </c>
      <c r="P3821">
        <v>2</v>
      </c>
      <c r="Q3821">
        <v>2</v>
      </c>
      <c r="R3821">
        <v>0</v>
      </c>
      <c r="S3821" s="2" t="s">
        <v>12947</v>
      </c>
    </row>
    <row r="3822" spans="1:19" x14ac:dyDescent="0.3">
      <c r="A3822" s="1">
        <v>32525</v>
      </c>
      <c r="B3822" s="4" t="str">
        <f>TEXT(Airplane_Crashes_and_Fatalities[[#This Row],[Date]],"yyyy")</f>
        <v>1989</v>
      </c>
      <c r="C3822" s="1" t="str">
        <f>TEXT(Airplane_Crashes_and_Fatalities[[#This Row],[Date]],"mmm")</f>
        <v>Jan</v>
      </c>
      <c r="D3822" s="5">
        <f>DAY(Airplane_Crashes_and_Fatalities[[#This Row],[Date]])</f>
        <v>17</v>
      </c>
      <c r="F3822" s="2" t="s">
        <v>21150</v>
      </c>
      <c r="G3822" s="2" t="s">
        <v>19975</v>
      </c>
      <c r="H3822" s="2"/>
      <c r="I3822" s="2" t="s">
        <v>12948</v>
      </c>
      <c r="J3822" s="2"/>
      <c r="K3822" s="2" t="s">
        <v>12949</v>
      </c>
      <c r="L3822" s="2" t="s">
        <v>12950</v>
      </c>
      <c r="M3822" t="s">
        <v>12951</v>
      </c>
      <c r="N3822">
        <f>Airplane_Crashes_and_Fatalities[[#This Row],[Aboard]]-Airplane_Crashes_and_Fatalities[[#This Row],[Fatalities]]</f>
        <v>0</v>
      </c>
      <c r="O3822">
        <v>19344</v>
      </c>
      <c r="P3822">
        <v>5</v>
      </c>
      <c r="Q3822">
        <v>5</v>
      </c>
      <c r="R3822">
        <v>0</v>
      </c>
      <c r="S3822" s="2" t="s">
        <v>12952</v>
      </c>
    </row>
    <row r="3823" spans="1:19" x14ac:dyDescent="0.3">
      <c r="A3823" s="1">
        <v>32537</v>
      </c>
      <c r="B3823" s="4" t="str">
        <f>TEXT(Airplane_Crashes_and_Fatalities[[#This Row],[Date]],"yyyy")</f>
        <v>1989</v>
      </c>
      <c r="C3823" s="1" t="str">
        <f>TEXT(Airplane_Crashes_and_Fatalities[[#This Row],[Date]],"mmm")</f>
        <v>Jan</v>
      </c>
      <c r="D3823" s="5">
        <f>DAY(Airplane_Crashes_and_Fatalities[[#This Row],[Date]])</f>
        <v>29</v>
      </c>
      <c r="F3823" s="2" t="s">
        <v>21528</v>
      </c>
      <c r="G3823" s="2" t="s">
        <v>20063</v>
      </c>
      <c r="H3823" s="2"/>
      <c r="I3823" s="2" t="s">
        <v>12953</v>
      </c>
      <c r="J3823" s="2"/>
      <c r="K3823" s="2" t="s">
        <v>9321</v>
      </c>
      <c r="L3823" s="2" t="s">
        <v>12954</v>
      </c>
      <c r="M3823">
        <v>130318</v>
      </c>
      <c r="N3823">
        <f>Airplane_Crashes_and_Fatalities[[#This Row],[Aboard]]-Airplane_Crashes_and_Fatalities[[#This Row],[Fatalities]]</f>
        <v>0</v>
      </c>
      <c r="O3823">
        <v>4124</v>
      </c>
      <c r="P3823">
        <v>11</v>
      </c>
      <c r="Q3823">
        <v>11</v>
      </c>
      <c r="R3823">
        <v>0</v>
      </c>
      <c r="S3823" s="2" t="s">
        <v>12955</v>
      </c>
    </row>
    <row r="3824" spans="1:19" x14ac:dyDescent="0.3">
      <c r="A3824" s="1">
        <v>32539</v>
      </c>
      <c r="B3824" s="4" t="str">
        <f>TEXT(Airplane_Crashes_and_Fatalities[[#This Row],[Date]],"yyyy")</f>
        <v>1989</v>
      </c>
      <c r="C3824" s="1" t="str">
        <f>TEXT(Airplane_Crashes_and_Fatalities[[#This Row],[Date]],"mmm")</f>
        <v>Jan</v>
      </c>
      <c r="D3824" s="5">
        <f>DAY(Airplane_Crashes_and_Fatalities[[#This Row],[Date]])</f>
        <v>31</v>
      </c>
      <c r="E3824" s="3">
        <v>0.50694444444444442</v>
      </c>
      <c r="F3824" s="2" t="s">
        <v>23046</v>
      </c>
      <c r="G3824" s="2" t="s">
        <v>19842</v>
      </c>
      <c r="H3824" s="2"/>
      <c r="I3824" s="2" t="s">
        <v>1718</v>
      </c>
      <c r="J3824" s="2"/>
      <c r="K3824" s="2"/>
      <c r="L3824" s="2" t="s">
        <v>4760</v>
      </c>
      <c r="M3824" t="s">
        <v>12956</v>
      </c>
      <c r="N3824">
        <f>Airplane_Crashes_and_Fatalities[[#This Row],[Aboard]]-Airplane_Crashes_and_Fatalities[[#This Row],[Fatalities]]</f>
        <v>0</v>
      </c>
      <c r="O3824">
        <v>18607</v>
      </c>
      <c r="P3824">
        <v>19</v>
      </c>
      <c r="Q3824">
        <v>19</v>
      </c>
      <c r="R3824">
        <v>0</v>
      </c>
      <c r="S3824" s="2" t="s">
        <v>12957</v>
      </c>
    </row>
    <row r="3825" spans="1:19" x14ac:dyDescent="0.3">
      <c r="A3825" s="1">
        <v>32542</v>
      </c>
      <c r="B3825" s="4" t="str">
        <f>TEXT(Airplane_Crashes_and_Fatalities[[#This Row],[Date]],"yyyy")</f>
        <v>1989</v>
      </c>
      <c r="C3825" s="1" t="str">
        <f>TEXT(Airplane_Crashes_and_Fatalities[[#This Row],[Date]],"mmm")</f>
        <v>Feb</v>
      </c>
      <c r="D3825" s="5">
        <f>DAY(Airplane_Crashes_and_Fatalities[[#This Row],[Date]])</f>
        <v>3</v>
      </c>
      <c r="E3825" s="3">
        <v>0.32013888888888897</v>
      </c>
      <c r="F3825" s="2" t="s">
        <v>23047</v>
      </c>
      <c r="G3825" s="2" t="s">
        <v>21040</v>
      </c>
      <c r="H3825" s="2"/>
      <c r="I3825" s="2" t="s">
        <v>8409</v>
      </c>
      <c r="J3825" s="2"/>
      <c r="K3825" s="2" t="s">
        <v>12958</v>
      </c>
      <c r="L3825" s="2" t="s">
        <v>7431</v>
      </c>
      <c r="M3825" t="s">
        <v>12959</v>
      </c>
      <c r="N3825">
        <f>Airplane_Crashes_and_Fatalities[[#This Row],[Aboard]]-Airplane_Crashes_and_Fatalities[[#This Row],[Fatalities]]</f>
        <v>3</v>
      </c>
      <c r="O3825">
        <v>10325</v>
      </c>
      <c r="P3825">
        <v>29</v>
      </c>
      <c r="Q3825">
        <v>26</v>
      </c>
      <c r="R3825">
        <v>0</v>
      </c>
      <c r="S3825" s="2" t="s">
        <v>12960</v>
      </c>
    </row>
    <row r="3826" spans="1:19" x14ac:dyDescent="0.3">
      <c r="A3826" s="1">
        <v>32545</v>
      </c>
      <c r="B3826" s="4" t="str">
        <f>TEXT(Airplane_Crashes_and_Fatalities[[#This Row],[Date]],"yyyy")</f>
        <v>1989</v>
      </c>
      <c r="C3826" s="1" t="str">
        <f>TEXT(Airplane_Crashes_and_Fatalities[[#This Row],[Date]],"mmm")</f>
        <v>Feb</v>
      </c>
      <c r="D3826" s="5">
        <f>DAY(Airplane_Crashes_and_Fatalities[[#This Row],[Date]])</f>
        <v>6</v>
      </c>
      <c r="E3826" s="3">
        <v>0.76736111111111116</v>
      </c>
      <c r="F3826" s="2" t="s">
        <v>20157</v>
      </c>
      <c r="G3826" s="2" t="s">
        <v>19685</v>
      </c>
      <c r="H3826" s="2"/>
      <c r="I3826" s="2" t="s">
        <v>12961</v>
      </c>
      <c r="J3826" s="2" t="s">
        <v>19399</v>
      </c>
      <c r="K3826" s="2" t="s">
        <v>12962</v>
      </c>
      <c r="L3826" s="2" t="s">
        <v>12963</v>
      </c>
      <c r="M3826" t="s">
        <v>12964</v>
      </c>
      <c r="N3826">
        <f>Airplane_Crashes_and_Fatalities[[#This Row],[Aboard]]-Airplane_Crashes_and_Fatalities[[#This Row],[Fatalities]]</f>
        <v>0</v>
      </c>
      <c r="O3826">
        <v>730</v>
      </c>
      <c r="P3826">
        <v>3</v>
      </c>
      <c r="Q3826">
        <v>3</v>
      </c>
      <c r="R3826">
        <v>0</v>
      </c>
      <c r="S3826" s="2" t="s">
        <v>12965</v>
      </c>
    </row>
    <row r="3827" spans="1:19" x14ac:dyDescent="0.3">
      <c r="A3827" s="1">
        <v>32547</v>
      </c>
      <c r="B3827" s="4" t="str">
        <f>TEXT(Airplane_Crashes_and_Fatalities[[#This Row],[Date]],"yyyy")</f>
        <v>1989</v>
      </c>
      <c r="C3827" s="1" t="str">
        <f>TEXT(Airplane_Crashes_and_Fatalities[[#This Row],[Date]],"mmm")</f>
        <v>Feb</v>
      </c>
      <c r="D3827" s="5">
        <f>DAY(Airplane_Crashes_and_Fatalities[[#This Row],[Date]])</f>
        <v>8</v>
      </c>
      <c r="E3827" s="3">
        <v>0.5888888888888888</v>
      </c>
      <c r="F3827" s="2" t="s">
        <v>21248</v>
      </c>
      <c r="G3827" s="2" t="s">
        <v>20682</v>
      </c>
      <c r="H3827" s="2" t="s">
        <v>20278</v>
      </c>
      <c r="I3827" s="2" t="s">
        <v>12966</v>
      </c>
      <c r="J3827" s="2" t="s">
        <v>19400</v>
      </c>
      <c r="K3827" s="2" t="s">
        <v>12967</v>
      </c>
      <c r="L3827" s="2" t="s">
        <v>8753</v>
      </c>
      <c r="M3827" t="s">
        <v>12968</v>
      </c>
      <c r="N3827">
        <f>Airplane_Crashes_and_Fatalities[[#This Row],[Aboard]]-Airplane_Crashes_and_Fatalities[[#This Row],[Fatalities]]</f>
        <v>0</v>
      </c>
      <c r="O3827" t="s">
        <v>12969</v>
      </c>
      <c r="P3827">
        <v>144</v>
      </c>
      <c r="Q3827">
        <v>144</v>
      </c>
      <c r="R3827">
        <v>0</v>
      </c>
      <c r="S3827" s="2" t="s">
        <v>12970</v>
      </c>
    </row>
    <row r="3828" spans="1:19" x14ac:dyDescent="0.3">
      <c r="A3828" s="1">
        <v>32548</v>
      </c>
      <c r="B3828" s="4" t="str">
        <f>TEXT(Airplane_Crashes_and_Fatalities[[#This Row],[Date]],"yyyy")</f>
        <v>1989</v>
      </c>
      <c r="C3828" s="1" t="str">
        <f>TEXT(Airplane_Crashes_and_Fatalities[[#This Row],[Date]],"mmm")</f>
        <v>Feb</v>
      </c>
      <c r="D3828" s="5">
        <f>DAY(Airplane_Crashes_and_Fatalities[[#This Row],[Date]])</f>
        <v>9</v>
      </c>
      <c r="F3828" s="2" t="s">
        <v>19753</v>
      </c>
      <c r="G3828" s="2" t="s">
        <v>19754</v>
      </c>
      <c r="H3828" s="2"/>
      <c r="I3828" s="2" t="s">
        <v>5837</v>
      </c>
      <c r="J3828" s="2"/>
      <c r="K3828" s="2" t="s">
        <v>633</v>
      </c>
      <c r="L3828" s="2" t="s">
        <v>12971</v>
      </c>
      <c r="M3828" t="s">
        <v>12972</v>
      </c>
      <c r="N3828">
        <f>Airplane_Crashes_and_Fatalities[[#This Row],[Aboard]]-Airplane_Crashes_and_Fatalities[[#This Row],[Fatalities]]</f>
        <v>0</v>
      </c>
      <c r="O3828" t="s">
        <v>12973</v>
      </c>
      <c r="P3828">
        <v>5</v>
      </c>
      <c r="Q3828">
        <v>5</v>
      </c>
      <c r="R3828">
        <v>0</v>
      </c>
      <c r="S3828" s="2" t="s">
        <v>12974</v>
      </c>
    </row>
    <row r="3829" spans="1:19" x14ac:dyDescent="0.3">
      <c r="A3829" s="1">
        <v>32558</v>
      </c>
      <c r="B3829" s="4" t="str">
        <f>TEXT(Airplane_Crashes_and_Fatalities[[#This Row],[Date]],"yyyy")</f>
        <v>1989</v>
      </c>
      <c r="C3829" s="1" t="str">
        <f>TEXT(Airplane_Crashes_and_Fatalities[[#This Row],[Date]],"mmm")</f>
        <v>Feb</v>
      </c>
      <c r="D3829" s="5">
        <f>DAY(Airplane_Crashes_and_Fatalities[[#This Row],[Date]])</f>
        <v>19</v>
      </c>
      <c r="E3829" s="3">
        <v>0.27499999999999991</v>
      </c>
      <c r="F3829" s="2" t="s">
        <v>23048</v>
      </c>
      <c r="G3829" s="2" t="s">
        <v>20735</v>
      </c>
      <c r="H3829" s="2"/>
      <c r="I3829" s="2" t="s">
        <v>3545</v>
      </c>
      <c r="J3829" s="2"/>
      <c r="K3829" s="2" t="s">
        <v>12975</v>
      </c>
      <c r="L3829" s="2" t="s">
        <v>12976</v>
      </c>
      <c r="M3829" t="s">
        <v>12977</v>
      </c>
      <c r="N3829">
        <f>Airplane_Crashes_and_Fatalities[[#This Row],[Aboard]]-Airplane_Crashes_and_Fatalities[[#This Row],[Fatalities]]</f>
        <v>0</v>
      </c>
      <c r="O3829" t="s">
        <v>12978</v>
      </c>
      <c r="P3829">
        <v>4</v>
      </c>
      <c r="Q3829">
        <v>4</v>
      </c>
      <c r="R3829">
        <v>0</v>
      </c>
      <c r="S3829" s="2" t="s">
        <v>12979</v>
      </c>
    </row>
    <row r="3830" spans="1:19" x14ac:dyDescent="0.3">
      <c r="A3830" s="1">
        <v>32558</v>
      </c>
      <c r="B3830" s="4" t="str">
        <f>TEXT(Airplane_Crashes_and_Fatalities[[#This Row],[Date]],"yyyy")</f>
        <v>1989</v>
      </c>
      <c r="C3830" s="1" t="str">
        <f>TEXT(Airplane_Crashes_and_Fatalities[[#This Row],[Date]],"mmm")</f>
        <v>Feb</v>
      </c>
      <c r="D3830" s="5">
        <f>DAY(Airplane_Crashes_and_Fatalities[[#This Row],[Date]])</f>
        <v>19</v>
      </c>
      <c r="E3830" s="3">
        <v>0.50694444444444442</v>
      </c>
      <c r="F3830" s="2" t="s">
        <v>21725</v>
      </c>
      <c r="G3830" s="2" t="s">
        <v>19729</v>
      </c>
      <c r="H3830" s="2"/>
      <c r="I3830" s="2" t="s">
        <v>12980</v>
      </c>
      <c r="J3830" s="2"/>
      <c r="K3830" s="2" t="s">
        <v>10200</v>
      </c>
      <c r="L3830" s="2" t="s">
        <v>8661</v>
      </c>
      <c r="M3830" t="s">
        <v>12981</v>
      </c>
      <c r="N3830">
        <f>Airplane_Crashes_and_Fatalities[[#This Row],[Aboard]]-Airplane_Crashes_and_Fatalities[[#This Row],[Fatalities]]</f>
        <v>0</v>
      </c>
      <c r="O3830" t="s">
        <v>12982</v>
      </c>
      <c r="P3830">
        <v>10</v>
      </c>
      <c r="Q3830">
        <v>10</v>
      </c>
      <c r="R3830">
        <v>0</v>
      </c>
      <c r="S3830" s="2" t="s">
        <v>12983</v>
      </c>
    </row>
    <row r="3831" spans="1:19" x14ac:dyDescent="0.3">
      <c r="A3831" s="1">
        <v>32563</v>
      </c>
      <c r="B3831" s="4" t="str">
        <f>TEXT(Airplane_Crashes_and_Fatalities[[#This Row],[Date]],"yyyy")</f>
        <v>1989</v>
      </c>
      <c r="C3831" s="1" t="str">
        <f>TEXT(Airplane_Crashes_and_Fatalities[[#This Row],[Date]],"mmm")</f>
        <v>Feb</v>
      </c>
      <c r="D3831" s="5">
        <f>DAY(Airplane_Crashes_and_Fatalities[[#This Row],[Date]])</f>
        <v>24</v>
      </c>
      <c r="E3831" s="3">
        <v>8.9583333333333348E-2</v>
      </c>
      <c r="F3831" s="2" t="s">
        <v>21386</v>
      </c>
      <c r="G3831" s="2" t="s">
        <v>21017</v>
      </c>
      <c r="H3831" s="2"/>
      <c r="I3831" s="2" t="s">
        <v>740</v>
      </c>
      <c r="J3831" s="2" t="s">
        <v>19401</v>
      </c>
      <c r="K3831" s="2" t="s">
        <v>12984</v>
      </c>
      <c r="L3831" s="2" t="s">
        <v>12985</v>
      </c>
      <c r="M3831" t="s">
        <v>12986</v>
      </c>
      <c r="N3831">
        <f>Airplane_Crashes_and_Fatalities[[#This Row],[Aboard]]-Airplane_Crashes_and_Fatalities[[#This Row],[Fatalities]]</f>
        <v>347</v>
      </c>
      <c r="O3831" t="s">
        <v>12987</v>
      </c>
      <c r="P3831">
        <v>356</v>
      </c>
      <c r="Q3831">
        <v>9</v>
      </c>
      <c r="R3831">
        <v>0</v>
      </c>
      <c r="S3831" s="2" t="s">
        <v>12988</v>
      </c>
    </row>
    <row r="3832" spans="1:19" x14ac:dyDescent="0.3">
      <c r="A3832" s="1">
        <v>32564</v>
      </c>
      <c r="B3832" s="4" t="str">
        <f>TEXT(Airplane_Crashes_and_Fatalities[[#This Row],[Date]],"yyyy")</f>
        <v>1989</v>
      </c>
      <c r="C3832" s="1" t="str">
        <f>TEXT(Airplane_Crashes_and_Fatalities[[#This Row],[Date]],"mmm")</f>
        <v>Feb</v>
      </c>
      <c r="D3832" s="5">
        <f>DAY(Airplane_Crashes_and_Fatalities[[#This Row],[Date]])</f>
        <v>25</v>
      </c>
      <c r="F3832" s="2" t="s">
        <v>20347</v>
      </c>
      <c r="G3832" s="2" t="s">
        <v>20052</v>
      </c>
      <c r="H3832" s="2"/>
      <c r="I3832" s="2" t="s">
        <v>12989</v>
      </c>
      <c r="J3832" s="2"/>
      <c r="K3832" s="2" t="s">
        <v>12990</v>
      </c>
      <c r="L3832" s="2" t="s">
        <v>2551</v>
      </c>
      <c r="M3832" t="s">
        <v>12991</v>
      </c>
      <c r="N3832">
        <f>Airplane_Crashes_and_Fatalities[[#This Row],[Aboard]]-Airplane_Crashes_and_Fatalities[[#This Row],[Fatalities]]</f>
        <v>0</v>
      </c>
      <c r="O3832" t="s">
        <v>12992</v>
      </c>
      <c r="P3832">
        <v>10</v>
      </c>
      <c r="Q3832">
        <v>10</v>
      </c>
      <c r="R3832">
        <v>0</v>
      </c>
      <c r="S3832" s="2" t="s">
        <v>12993</v>
      </c>
    </row>
    <row r="3833" spans="1:19" x14ac:dyDescent="0.3">
      <c r="A3833" s="1">
        <v>32567</v>
      </c>
      <c r="B3833" s="4" t="str">
        <f>TEXT(Airplane_Crashes_and_Fatalities[[#This Row],[Date]],"yyyy")</f>
        <v>1989</v>
      </c>
      <c r="C3833" s="1" t="str">
        <f>TEXT(Airplane_Crashes_and_Fatalities[[#This Row],[Date]],"mmm")</f>
        <v>Feb</v>
      </c>
      <c r="D3833" s="5">
        <f>DAY(Airplane_Crashes_and_Fatalities[[#This Row],[Date]])</f>
        <v>28</v>
      </c>
      <c r="E3833" s="3">
        <v>0.27083333333333326</v>
      </c>
      <c r="F3833" s="2" t="s">
        <v>23049</v>
      </c>
      <c r="G3833" s="2" t="s">
        <v>20308</v>
      </c>
      <c r="H3833" s="2" t="s">
        <v>19667</v>
      </c>
      <c r="I3833" s="2" t="s">
        <v>12994</v>
      </c>
      <c r="J3833" s="2"/>
      <c r="K3833" s="2"/>
      <c r="L3833" s="2" t="s">
        <v>1785</v>
      </c>
      <c r="M3833" t="s">
        <v>12995</v>
      </c>
      <c r="N3833">
        <f>Airplane_Crashes_and_Fatalities[[#This Row],[Aboard]]-Airplane_Crashes_and_Fatalities[[#This Row],[Fatalities]]</f>
        <v>0</v>
      </c>
      <c r="O3833">
        <v>25290</v>
      </c>
      <c r="P3833">
        <v>2</v>
      </c>
      <c r="Q3833">
        <v>2</v>
      </c>
      <c r="R3833">
        <v>0</v>
      </c>
      <c r="S3833" s="2" t="s">
        <v>12996</v>
      </c>
    </row>
    <row r="3834" spans="1:19" x14ac:dyDescent="0.3">
      <c r="A3834" s="1">
        <v>32577</v>
      </c>
      <c r="B3834" s="4" t="str">
        <f>TEXT(Airplane_Crashes_and_Fatalities[[#This Row],[Date]],"yyyy")</f>
        <v>1989</v>
      </c>
      <c r="C3834" s="1" t="str">
        <f>TEXT(Airplane_Crashes_and_Fatalities[[#This Row],[Date]],"mmm")</f>
        <v>Mar</v>
      </c>
      <c r="D3834" s="5">
        <f>DAY(Airplane_Crashes_and_Fatalities[[#This Row],[Date]])</f>
        <v>10</v>
      </c>
      <c r="E3834" s="3">
        <v>0.50625000000000009</v>
      </c>
      <c r="F3834" s="2" t="s">
        <v>23050</v>
      </c>
      <c r="G3834" s="2" t="s">
        <v>20154</v>
      </c>
      <c r="H3834" s="2" t="s">
        <v>19667</v>
      </c>
      <c r="I3834" s="2" t="s">
        <v>12997</v>
      </c>
      <c r="J3834" s="2" t="s">
        <v>19402</v>
      </c>
      <c r="K3834" s="2" t="s">
        <v>12998</v>
      </c>
      <c r="L3834" s="2" t="s">
        <v>8549</v>
      </c>
      <c r="M3834" t="s">
        <v>12999</v>
      </c>
      <c r="N3834">
        <f>Airplane_Crashes_and_Fatalities[[#This Row],[Aboard]]-Airplane_Crashes_and_Fatalities[[#This Row],[Fatalities]]</f>
        <v>45</v>
      </c>
      <c r="O3834">
        <v>11060</v>
      </c>
      <c r="P3834">
        <v>69</v>
      </c>
      <c r="Q3834">
        <v>24</v>
      </c>
      <c r="R3834">
        <v>0</v>
      </c>
      <c r="S3834" s="2" t="s">
        <v>13000</v>
      </c>
    </row>
    <row r="3835" spans="1:19" x14ac:dyDescent="0.3">
      <c r="A3835" s="1">
        <v>32577</v>
      </c>
      <c r="B3835" s="4" t="str">
        <f>TEXT(Airplane_Crashes_and_Fatalities[[#This Row],[Date]],"yyyy")</f>
        <v>1989</v>
      </c>
      <c r="C3835" s="1" t="str">
        <f>TEXT(Airplane_Crashes_and_Fatalities[[#This Row],[Date]],"mmm")</f>
        <v>Mar</v>
      </c>
      <c r="D3835" s="5">
        <f>DAY(Airplane_Crashes_and_Fatalities[[#This Row],[Date]])</f>
        <v>10</v>
      </c>
      <c r="F3835" s="2" t="s">
        <v>21404</v>
      </c>
      <c r="G3835" s="2" t="s">
        <v>20015</v>
      </c>
      <c r="H3835" s="2"/>
      <c r="I3835" s="2" t="s">
        <v>13001</v>
      </c>
      <c r="J3835" s="2"/>
      <c r="K3835" s="2" t="s">
        <v>228</v>
      </c>
      <c r="L3835" s="2" t="s">
        <v>10268</v>
      </c>
      <c r="M3835" t="s">
        <v>13002</v>
      </c>
      <c r="N3835">
        <f>Airplane_Crashes_and_Fatalities[[#This Row],[Aboard]]-Airplane_Crashes_and_Fatalities[[#This Row],[Fatalities]]</f>
        <v>0</v>
      </c>
      <c r="O3835">
        <v>604</v>
      </c>
      <c r="P3835">
        <v>10</v>
      </c>
      <c r="Q3835">
        <v>10</v>
      </c>
      <c r="R3835">
        <v>0</v>
      </c>
      <c r="S3835" s="2" t="s">
        <v>13003</v>
      </c>
    </row>
    <row r="3836" spans="1:19" x14ac:dyDescent="0.3">
      <c r="A3836" s="1">
        <v>32585</v>
      </c>
      <c r="B3836" s="4" t="str">
        <f>TEXT(Airplane_Crashes_and_Fatalities[[#This Row],[Date]],"yyyy")</f>
        <v>1989</v>
      </c>
      <c r="C3836" s="1" t="str">
        <f>TEXT(Airplane_Crashes_and_Fatalities[[#This Row],[Date]],"mmm")</f>
        <v>Mar</v>
      </c>
      <c r="D3836" s="5">
        <f>DAY(Airplane_Crashes_and_Fatalities[[#This Row],[Date]])</f>
        <v>18</v>
      </c>
      <c r="E3836" s="3">
        <v>9.375E-2</v>
      </c>
      <c r="F3836" s="2" t="s">
        <v>23051</v>
      </c>
      <c r="G3836" s="2" t="s">
        <v>19842</v>
      </c>
      <c r="H3836" s="2"/>
      <c r="I3836" s="2" t="s">
        <v>13004</v>
      </c>
      <c r="J3836" s="2"/>
      <c r="K3836" s="2" t="s">
        <v>13005</v>
      </c>
      <c r="L3836" s="2" t="s">
        <v>13006</v>
      </c>
      <c r="M3836" t="s">
        <v>13007</v>
      </c>
      <c r="N3836">
        <f>Airplane_Crashes_and_Fatalities[[#This Row],[Aboard]]-Airplane_Crashes_and_Fatalities[[#This Row],[Fatalities]]</f>
        <v>0</v>
      </c>
      <c r="O3836" t="s">
        <v>13008</v>
      </c>
      <c r="P3836">
        <v>2</v>
      </c>
      <c r="Q3836">
        <v>2</v>
      </c>
      <c r="R3836">
        <v>0</v>
      </c>
      <c r="S3836" s="2" t="s">
        <v>13009</v>
      </c>
    </row>
    <row r="3837" spans="1:19" x14ac:dyDescent="0.3">
      <c r="A3837" s="1">
        <v>32587</v>
      </c>
      <c r="B3837" s="4" t="str">
        <f>TEXT(Airplane_Crashes_and_Fatalities[[#This Row],[Date]],"yyyy")</f>
        <v>1989</v>
      </c>
      <c r="C3837" s="1" t="str">
        <f>TEXT(Airplane_Crashes_and_Fatalities[[#This Row],[Date]],"mmm")</f>
        <v>Mar</v>
      </c>
      <c r="D3837" s="5">
        <f>DAY(Airplane_Crashes_and_Fatalities[[#This Row],[Date]])</f>
        <v>20</v>
      </c>
      <c r="E3837" s="3">
        <v>0.29166666666666674</v>
      </c>
      <c r="F3837" s="2" t="s">
        <v>23052</v>
      </c>
      <c r="G3837" s="2" t="s">
        <v>20726</v>
      </c>
      <c r="H3837" s="2"/>
      <c r="I3837" s="2" t="s">
        <v>2310</v>
      </c>
      <c r="J3837" s="2"/>
      <c r="K3837" s="2"/>
      <c r="L3837" s="2" t="s">
        <v>11659</v>
      </c>
      <c r="M3837">
        <v>157140</v>
      </c>
      <c r="N3837">
        <f>Airplane_Crashes_and_Fatalities[[#This Row],[Aboard]]-Airplane_Crashes_and_Fatalities[[#This Row],[Fatalities]]</f>
        <v>15</v>
      </c>
      <c r="P3837">
        <v>34</v>
      </c>
      <c r="Q3837">
        <v>19</v>
      </c>
      <c r="R3837">
        <v>0</v>
      </c>
      <c r="S3837" s="2" t="s">
        <v>13010</v>
      </c>
    </row>
    <row r="3838" spans="1:19" x14ac:dyDescent="0.3">
      <c r="A3838" s="1">
        <v>32588</v>
      </c>
      <c r="B3838" s="4" t="str">
        <f>TEXT(Airplane_Crashes_and_Fatalities[[#This Row],[Date]],"yyyy")</f>
        <v>1989</v>
      </c>
      <c r="C3838" s="1" t="str">
        <f>TEXT(Airplane_Crashes_and_Fatalities[[#This Row],[Date]],"mmm")</f>
        <v>Mar</v>
      </c>
      <c r="D3838" s="5">
        <f>DAY(Airplane_Crashes_and_Fatalities[[#This Row],[Date]])</f>
        <v>21</v>
      </c>
      <c r="E3838" s="3">
        <v>0.49652777777777768</v>
      </c>
      <c r="F3838" s="2" t="s">
        <v>23053</v>
      </c>
      <c r="G3838" s="2" t="s">
        <v>19819</v>
      </c>
      <c r="H3838" s="2"/>
      <c r="I3838" s="2" t="s">
        <v>9467</v>
      </c>
      <c r="J3838" s="2"/>
      <c r="K3838" s="2" t="s">
        <v>13011</v>
      </c>
      <c r="L3838" s="2" t="s">
        <v>13012</v>
      </c>
      <c r="M3838" t="s">
        <v>13013</v>
      </c>
      <c r="N3838">
        <f>Airplane_Crashes_and_Fatalities[[#This Row],[Aboard]]-Airplane_Crashes_and_Fatalities[[#This Row],[Fatalities]]</f>
        <v>0</v>
      </c>
      <c r="O3838" t="s">
        <v>13014</v>
      </c>
      <c r="P3838">
        <v>3</v>
      </c>
      <c r="Q3838">
        <v>3</v>
      </c>
      <c r="R3838">
        <v>18</v>
      </c>
      <c r="S3838" s="2" t="s">
        <v>13015</v>
      </c>
    </row>
    <row r="3839" spans="1:19" x14ac:dyDescent="0.3">
      <c r="A3839" s="1">
        <v>32608</v>
      </c>
      <c r="B3839" s="4" t="str">
        <f>TEXT(Airplane_Crashes_and_Fatalities[[#This Row],[Date]],"yyyy")</f>
        <v>1989</v>
      </c>
      <c r="C3839" s="1" t="str">
        <f>TEXT(Airplane_Crashes_and_Fatalities[[#This Row],[Date]],"mmm")</f>
        <v>Apr</v>
      </c>
      <c r="D3839" s="5">
        <f>DAY(Airplane_Crashes_and_Fatalities[[#This Row],[Date]])</f>
        <v>10</v>
      </c>
      <c r="E3839" s="3">
        <v>0.8798611111111112</v>
      </c>
      <c r="F3839" s="2" t="s">
        <v>23054</v>
      </c>
      <c r="G3839" s="2" t="s">
        <v>19685</v>
      </c>
      <c r="H3839" s="2"/>
      <c r="I3839" s="2" t="s">
        <v>13016</v>
      </c>
      <c r="J3839" s="2" t="s">
        <v>19267</v>
      </c>
      <c r="K3839" s="2" t="s">
        <v>13017</v>
      </c>
      <c r="L3839" s="2" t="s">
        <v>12690</v>
      </c>
      <c r="M3839" t="s">
        <v>13018</v>
      </c>
      <c r="N3839">
        <f>Airplane_Crashes_and_Fatalities[[#This Row],[Aboard]]-Airplane_Crashes_and_Fatalities[[#This Row],[Fatalities]]</f>
        <v>0</v>
      </c>
      <c r="O3839">
        <v>532</v>
      </c>
      <c r="P3839">
        <v>22</v>
      </c>
      <c r="Q3839">
        <v>22</v>
      </c>
      <c r="R3839">
        <v>0</v>
      </c>
      <c r="S3839" s="2" t="s">
        <v>13019</v>
      </c>
    </row>
    <row r="3840" spans="1:19" x14ac:dyDescent="0.3">
      <c r="A3840" s="1">
        <v>32617</v>
      </c>
      <c r="B3840" s="4" t="str">
        <f>TEXT(Airplane_Crashes_and_Fatalities[[#This Row],[Date]],"yyyy")</f>
        <v>1989</v>
      </c>
      <c r="C3840" s="1" t="str">
        <f>TEXT(Airplane_Crashes_and_Fatalities[[#This Row],[Date]],"mmm")</f>
        <v>Apr</v>
      </c>
      <c r="D3840" s="5">
        <f>DAY(Airplane_Crashes_and_Fatalities[[#This Row],[Date]])</f>
        <v>19</v>
      </c>
      <c r="F3840" s="2" t="s">
        <v>22999</v>
      </c>
      <c r="G3840" s="2" t="s">
        <v>19762</v>
      </c>
      <c r="H3840" s="2"/>
      <c r="I3840" s="2" t="s">
        <v>7525</v>
      </c>
      <c r="J3840" s="2"/>
      <c r="K3840" s="2" t="s">
        <v>10299</v>
      </c>
      <c r="L3840" s="2" t="s">
        <v>13020</v>
      </c>
      <c r="M3840" t="s">
        <v>13021</v>
      </c>
      <c r="N3840">
        <f>Airplane_Crashes_and_Fatalities[[#This Row],[Aboard]]-Airplane_Crashes_and_Fatalities[[#This Row],[Fatalities]]</f>
        <v>0</v>
      </c>
      <c r="O3840">
        <v>819</v>
      </c>
      <c r="P3840">
        <v>11</v>
      </c>
      <c r="Q3840">
        <v>11</v>
      </c>
      <c r="R3840">
        <v>0</v>
      </c>
      <c r="S3840" s="2" t="s">
        <v>188</v>
      </c>
    </row>
    <row r="3841" spans="1:19" x14ac:dyDescent="0.3">
      <c r="A3841" s="1">
        <v>32624</v>
      </c>
      <c r="B3841" s="4" t="str">
        <f>TEXT(Airplane_Crashes_and_Fatalities[[#This Row],[Date]],"yyyy")</f>
        <v>1989</v>
      </c>
      <c r="C3841" s="1" t="str">
        <f>TEXT(Airplane_Crashes_and_Fatalities[[#This Row],[Date]],"mmm")</f>
        <v>Apr</v>
      </c>
      <c r="D3841" s="5">
        <f>DAY(Airplane_Crashes_and_Fatalities[[#This Row],[Date]])</f>
        <v>26</v>
      </c>
      <c r="F3841" s="2" t="s">
        <v>23055</v>
      </c>
      <c r="G3841" s="2" t="s">
        <v>19762</v>
      </c>
      <c r="H3841" s="2"/>
      <c r="I3841" s="2" t="s">
        <v>11651</v>
      </c>
      <c r="J3841" s="2"/>
      <c r="K3841" s="2" t="s">
        <v>13022</v>
      </c>
      <c r="L3841" s="2" t="s">
        <v>13023</v>
      </c>
      <c r="M3841" t="s">
        <v>13024</v>
      </c>
      <c r="N3841">
        <f>Airplane_Crashes_and_Fatalities[[#This Row],[Aboard]]-Airplane_Crashes_and_Fatalities[[#This Row],[Fatalities]]</f>
        <v>0</v>
      </c>
      <c r="O3841">
        <v>215</v>
      </c>
      <c r="P3841">
        <v>5</v>
      </c>
      <c r="Q3841">
        <v>5</v>
      </c>
      <c r="R3841">
        <v>0</v>
      </c>
      <c r="S3841" s="2" t="s">
        <v>13025</v>
      </c>
    </row>
    <row r="3842" spans="1:19" x14ac:dyDescent="0.3">
      <c r="A3842" s="1">
        <v>32633</v>
      </c>
      <c r="B3842" s="4" t="str">
        <f>TEXT(Airplane_Crashes_and_Fatalities[[#This Row],[Date]],"yyyy")</f>
        <v>1989</v>
      </c>
      <c r="C3842" s="1" t="str">
        <f>TEXT(Airplane_Crashes_and_Fatalities[[#This Row],[Date]],"mmm")</f>
        <v>May</v>
      </c>
      <c r="D3842" s="5">
        <f>DAY(Airplane_Crashes_and_Fatalities[[#This Row],[Date]])</f>
        <v>5</v>
      </c>
      <c r="F3842" s="2" t="s">
        <v>23056</v>
      </c>
      <c r="G3842" s="2" t="s">
        <v>19880</v>
      </c>
      <c r="H3842" s="2"/>
      <c r="I3842" s="2" t="s">
        <v>13026</v>
      </c>
      <c r="J3842" s="2"/>
      <c r="K3842" s="2" t="s">
        <v>13027</v>
      </c>
      <c r="L3842" s="2" t="s">
        <v>13028</v>
      </c>
      <c r="M3842" t="s">
        <v>13029</v>
      </c>
      <c r="N3842">
        <f>Airplane_Crashes_and_Fatalities[[#This Row],[Aboard]]-Airplane_Crashes_and_Fatalities[[#This Row],[Fatalities]]</f>
        <v>13</v>
      </c>
      <c r="O3842">
        <v>1051</v>
      </c>
      <c r="P3842">
        <v>19</v>
      </c>
      <c r="Q3842">
        <v>6</v>
      </c>
      <c r="R3842">
        <v>0</v>
      </c>
      <c r="S3842" s="2" t="s">
        <v>13030</v>
      </c>
    </row>
    <row r="3843" spans="1:19" x14ac:dyDescent="0.3">
      <c r="A3843" s="1">
        <v>32634</v>
      </c>
      <c r="B3843" s="4" t="str">
        <f>TEXT(Airplane_Crashes_and_Fatalities[[#This Row],[Date]],"yyyy")</f>
        <v>1989</v>
      </c>
      <c r="C3843" s="1" t="str">
        <f>TEXT(Airplane_Crashes_and_Fatalities[[#This Row],[Date]],"mmm")</f>
        <v>May</v>
      </c>
      <c r="D3843" s="5">
        <f>DAY(Airplane_Crashes_and_Fatalities[[#This Row],[Date]])</f>
        <v>6</v>
      </c>
      <c r="E3843" s="3">
        <v>7.2916666666666741E-2</v>
      </c>
      <c r="F3843" s="2" t="s">
        <v>20033</v>
      </c>
      <c r="G3843" s="2" t="s">
        <v>19846</v>
      </c>
      <c r="H3843" s="2"/>
      <c r="I3843" s="2" t="s">
        <v>13031</v>
      </c>
      <c r="J3843" s="2"/>
      <c r="K3843" s="2" t="s">
        <v>13032</v>
      </c>
      <c r="L3843" s="2" t="s">
        <v>13033</v>
      </c>
      <c r="M3843" t="s">
        <v>13034</v>
      </c>
      <c r="N3843">
        <f>Airplane_Crashes_and_Fatalities[[#This Row],[Aboard]]-Airplane_Crashes_and_Fatalities[[#This Row],[Fatalities]]</f>
        <v>1</v>
      </c>
      <c r="O3843">
        <v>110330</v>
      </c>
      <c r="P3843">
        <v>2</v>
      </c>
      <c r="Q3843">
        <v>1</v>
      </c>
      <c r="R3843">
        <v>0</v>
      </c>
      <c r="S3843" s="2" t="s">
        <v>13035</v>
      </c>
    </row>
    <row r="3844" spans="1:19" x14ac:dyDescent="0.3">
      <c r="A3844" s="1">
        <v>32636</v>
      </c>
      <c r="B3844" s="4" t="str">
        <f>TEXT(Airplane_Crashes_and_Fatalities[[#This Row],[Date]],"yyyy")</f>
        <v>1989</v>
      </c>
      <c r="C3844" s="1" t="str">
        <f>TEXT(Airplane_Crashes_and_Fatalities[[#This Row],[Date]],"mmm")</f>
        <v>May</v>
      </c>
      <c r="D3844" s="5">
        <f>DAY(Airplane_Crashes_and_Fatalities[[#This Row],[Date]])</f>
        <v>8</v>
      </c>
      <c r="E3844" s="3">
        <v>0.40277777777777768</v>
      </c>
      <c r="F3844" s="2" t="s">
        <v>23057</v>
      </c>
      <c r="G3844" s="2" t="s">
        <v>20092</v>
      </c>
      <c r="H3844" s="2"/>
      <c r="I3844" s="2" t="s">
        <v>13036</v>
      </c>
      <c r="J3844" s="2"/>
      <c r="K3844" s="2" t="s">
        <v>13037</v>
      </c>
      <c r="L3844" s="2" t="s">
        <v>7450</v>
      </c>
      <c r="M3844" t="s">
        <v>13038</v>
      </c>
      <c r="N3844">
        <f>Airplane_Crashes_and_Fatalities[[#This Row],[Aboard]]-Airplane_Crashes_and_Fatalities[[#This Row],[Fatalities]]</f>
        <v>0</v>
      </c>
      <c r="O3844" t="s">
        <v>13039</v>
      </c>
      <c r="P3844">
        <v>16</v>
      </c>
      <c r="Q3844">
        <v>16</v>
      </c>
      <c r="R3844">
        <v>0</v>
      </c>
      <c r="S3844" s="2" t="s">
        <v>13040</v>
      </c>
    </row>
    <row r="3845" spans="1:19" x14ac:dyDescent="0.3">
      <c r="A3845" s="1">
        <v>32637</v>
      </c>
      <c r="B3845" s="4" t="str">
        <f>TEXT(Airplane_Crashes_and_Fatalities[[#This Row],[Date]],"yyyy")</f>
        <v>1989</v>
      </c>
      <c r="C3845" s="1" t="str">
        <f>TEXT(Airplane_Crashes_and_Fatalities[[#This Row],[Date]],"mmm")</f>
        <v>May</v>
      </c>
      <c r="D3845" s="5">
        <f>DAY(Airplane_Crashes_and_Fatalities[[#This Row],[Date]])</f>
        <v>9</v>
      </c>
      <c r="F3845" s="2" t="s">
        <v>23058</v>
      </c>
      <c r="G3845" s="2" t="s">
        <v>19737</v>
      </c>
      <c r="H3845" s="2"/>
      <c r="I3845" s="2" t="s">
        <v>13041</v>
      </c>
      <c r="J3845" s="2"/>
      <c r="K3845" s="2"/>
      <c r="L3845" s="2" t="s">
        <v>13042</v>
      </c>
      <c r="M3845" t="s">
        <v>13043</v>
      </c>
      <c r="N3845">
        <f>Airplane_Crashes_and_Fatalities[[#This Row],[Aboard]]-Airplane_Crashes_and_Fatalities[[#This Row],[Fatalities]]</f>
        <v>-10</v>
      </c>
      <c r="O3845">
        <v>33070</v>
      </c>
      <c r="Q3845">
        <v>10</v>
      </c>
      <c r="R3845">
        <v>0</v>
      </c>
      <c r="S3845" s="2"/>
    </row>
    <row r="3846" spans="1:19" x14ac:dyDescent="0.3">
      <c r="A3846" s="1">
        <v>32666</v>
      </c>
      <c r="B3846" s="4" t="str">
        <f>TEXT(Airplane_Crashes_and_Fatalities[[#This Row],[Date]],"yyyy")</f>
        <v>1989</v>
      </c>
      <c r="C3846" s="1" t="str">
        <f>TEXT(Airplane_Crashes_and_Fatalities[[#This Row],[Date]],"mmm")</f>
        <v>Jun</v>
      </c>
      <c r="D3846" s="5">
        <f>DAY(Airplane_Crashes_and_Fatalities[[#This Row],[Date]])</f>
        <v>7</v>
      </c>
      <c r="E3846" s="3">
        <v>0.18541666666666656</v>
      </c>
      <c r="F3846" s="2" t="s">
        <v>23059</v>
      </c>
      <c r="G3846" s="2" t="s">
        <v>23060</v>
      </c>
      <c r="H3846" s="2"/>
      <c r="I3846" s="2" t="s">
        <v>13044</v>
      </c>
      <c r="J3846" s="2" t="s">
        <v>19403</v>
      </c>
      <c r="K3846" s="2" t="s">
        <v>13045</v>
      </c>
      <c r="L3846" s="2" t="s">
        <v>13046</v>
      </c>
      <c r="M3846" t="s">
        <v>13047</v>
      </c>
      <c r="N3846">
        <f>Airplane_Crashes_and_Fatalities[[#This Row],[Aboard]]-Airplane_Crashes_and_Fatalities[[#This Row],[Fatalities]]</f>
        <v>11</v>
      </c>
      <c r="O3846" t="s">
        <v>13048</v>
      </c>
      <c r="P3846">
        <v>187</v>
      </c>
      <c r="Q3846">
        <v>176</v>
      </c>
      <c r="R3846">
        <v>0</v>
      </c>
      <c r="S3846" s="2" t="s">
        <v>13049</v>
      </c>
    </row>
    <row r="3847" spans="1:19" x14ac:dyDescent="0.3">
      <c r="A3847" s="1">
        <v>32670</v>
      </c>
      <c r="B3847" s="4" t="str">
        <f>TEXT(Airplane_Crashes_and_Fatalities[[#This Row],[Date]],"yyyy")</f>
        <v>1989</v>
      </c>
      <c r="C3847" s="1" t="str">
        <f>TEXT(Airplane_Crashes_and_Fatalities[[#This Row],[Date]],"mmm")</f>
        <v>Jun</v>
      </c>
      <c r="D3847" s="5">
        <f>DAY(Airplane_Crashes_and_Fatalities[[#This Row],[Date]])</f>
        <v>11</v>
      </c>
      <c r="E3847" s="3">
        <v>0.42708333333333326</v>
      </c>
      <c r="F3847" s="2" t="s">
        <v>23061</v>
      </c>
      <c r="G3847" s="2" t="s">
        <v>19762</v>
      </c>
      <c r="H3847" s="2"/>
      <c r="I3847" s="2" t="s">
        <v>13050</v>
      </c>
      <c r="J3847" s="2"/>
      <c r="K3847" s="2" t="s">
        <v>13051</v>
      </c>
      <c r="L3847" s="2" t="s">
        <v>8545</v>
      </c>
      <c r="M3847" t="s">
        <v>13052</v>
      </c>
      <c r="N3847">
        <f>Airplane_Crashes_and_Fatalities[[#This Row],[Aboard]]-Airplane_Crashes_and_Fatalities[[#This Row],[Fatalities]]</f>
        <v>16</v>
      </c>
      <c r="O3847">
        <v>676</v>
      </c>
      <c r="P3847">
        <v>22</v>
      </c>
      <c r="Q3847">
        <v>6</v>
      </c>
      <c r="R3847">
        <v>0</v>
      </c>
      <c r="S3847" s="2" t="s">
        <v>722</v>
      </c>
    </row>
    <row r="3848" spans="1:19" x14ac:dyDescent="0.3">
      <c r="A3848" s="1">
        <v>32670</v>
      </c>
      <c r="B3848" s="4" t="str">
        <f>TEXT(Airplane_Crashes_and_Fatalities[[#This Row],[Date]],"yyyy")</f>
        <v>1989</v>
      </c>
      <c r="C3848" s="1" t="str">
        <f>TEXT(Airplane_Crashes_and_Fatalities[[#This Row],[Date]],"mmm")</f>
        <v>Jun</v>
      </c>
      <c r="D3848" s="5">
        <f>DAY(Airplane_Crashes_and_Fatalities[[#This Row],[Date]])</f>
        <v>11</v>
      </c>
      <c r="E3848" s="3">
        <v>0.5625</v>
      </c>
      <c r="F3848" s="2" t="s">
        <v>23062</v>
      </c>
      <c r="G3848" s="2" t="s">
        <v>21017</v>
      </c>
      <c r="H3848" s="2"/>
      <c r="I3848" s="2" t="s">
        <v>13053</v>
      </c>
      <c r="J3848" s="2" t="s">
        <v>19001</v>
      </c>
      <c r="K3848" s="2" t="s">
        <v>13054</v>
      </c>
      <c r="L3848" s="2" t="s">
        <v>13055</v>
      </c>
      <c r="M3848" t="s">
        <v>13056</v>
      </c>
      <c r="N3848">
        <f>Airplane_Crashes_and_Fatalities[[#This Row],[Aboard]]-Airplane_Crashes_and_Fatalities[[#This Row],[Fatalities]]</f>
        <v>0</v>
      </c>
      <c r="O3848" t="s">
        <v>13057</v>
      </c>
      <c r="P3848">
        <v>11</v>
      </c>
      <c r="Q3848">
        <v>11</v>
      </c>
      <c r="R3848">
        <v>0</v>
      </c>
      <c r="S3848" s="2" t="s">
        <v>13058</v>
      </c>
    </row>
    <row r="3849" spans="1:19" x14ac:dyDescent="0.3">
      <c r="A3849" s="1">
        <v>32676</v>
      </c>
      <c r="B3849" s="4" t="str">
        <f>TEXT(Airplane_Crashes_and_Fatalities[[#This Row],[Date]],"yyyy")</f>
        <v>1989</v>
      </c>
      <c r="C3849" s="1" t="str">
        <f>TEXT(Airplane_Crashes_and_Fatalities[[#This Row],[Date]],"mmm")</f>
        <v>Jun</v>
      </c>
      <c r="D3849" s="5">
        <f>DAY(Airplane_Crashes_and_Fatalities[[#This Row],[Date]])</f>
        <v>17</v>
      </c>
      <c r="E3849" s="3">
        <v>0.35277777777777786</v>
      </c>
      <c r="F3849" s="2" t="s">
        <v>20230</v>
      </c>
      <c r="G3849" s="2" t="s">
        <v>19669</v>
      </c>
      <c r="H3849" s="2"/>
      <c r="I3849" s="2" t="s">
        <v>8404</v>
      </c>
      <c r="J3849" s="2"/>
      <c r="K3849" s="2" t="s">
        <v>13059</v>
      </c>
      <c r="L3849" s="2" t="s">
        <v>13060</v>
      </c>
      <c r="M3849" t="s">
        <v>13061</v>
      </c>
      <c r="N3849">
        <f>Airplane_Crashes_and_Fatalities[[#This Row],[Aboard]]-Airplane_Crashes_and_Fatalities[[#This Row],[Fatalities]]</f>
        <v>93</v>
      </c>
      <c r="O3849">
        <v>2850324</v>
      </c>
      <c r="P3849">
        <v>113</v>
      </c>
      <c r="Q3849">
        <v>20</v>
      </c>
      <c r="R3849">
        <v>1</v>
      </c>
      <c r="S3849" s="2" t="s">
        <v>13062</v>
      </c>
    </row>
    <row r="3850" spans="1:19" x14ac:dyDescent="0.3">
      <c r="A3850" s="1">
        <v>32677</v>
      </c>
      <c r="B3850" s="4" t="str">
        <f>TEXT(Airplane_Crashes_and_Fatalities[[#This Row],[Date]],"yyyy")</f>
        <v>1989</v>
      </c>
      <c r="C3850" s="1" t="str">
        <f>TEXT(Airplane_Crashes_and_Fatalities[[#This Row],[Date]],"mmm")</f>
        <v>Jun</v>
      </c>
      <c r="D3850" s="5">
        <f>DAY(Airplane_Crashes_and_Fatalities[[#This Row],[Date]])</f>
        <v>18</v>
      </c>
      <c r="E3850" s="3">
        <v>0.55555555555555558</v>
      </c>
      <c r="F3850" s="2" t="s">
        <v>23063</v>
      </c>
      <c r="G3850" s="2" t="s">
        <v>19871</v>
      </c>
      <c r="H3850" s="2"/>
      <c r="I3850" s="2" t="s">
        <v>3923</v>
      </c>
      <c r="J3850" s="2"/>
      <c r="K3850" s="2" t="s">
        <v>13063</v>
      </c>
      <c r="L3850" s="2" t="s">
        <v>8169</v>
      </c>
      <c r="M3850" t="s">
        <v>13064</v>
      </c>
      <c r="N3850">
        <f>Airplane_Crashes_and_Fatalities[[#This Row],[Aboard]]-Airplane_Crashes_and_Fatalities[[#This Row],[Fatalities]]</f>
        <v>33</v>
      </c>
      <c r="O3850">
        <v>14104</v>
      </c>
      <c r="P3850">
        <v>39</v>
      </c>
      <c r="Q3850">
        <v>6</v>
      </c>
      <c r="R3850">
        <v>0</v>
      </c>
      <c r="S3850" s="2" t="s">
        <v>13065</v>
      </c>
    </row>
    <row r="3851" spans="1:19" x14ac:dyDescent="0.3">
      <c r="A3851" s="1">
        <v>32681</v>
      </c>
      <c r="B3851" s="4" t="str">
        <f>TEXT(Airplane_Crashes_and_Fatalities[[#This Row],[Date]],"yyyy")</f>
        <v>1989</v>
      </c>
      <c r="C3851" s="1" t="str">
        <f>TEXT(Airplane_Crashes_and_Fatalities[[#This Row],[Date]],"mmm")</f>
        <v>Jun</v>
      </c>
      <c r="D3851" s="5">
        <f>DAY(Airplane_Crashes_and_Fatalities[[#This Row],[Date]])</f>
        <v>22</v>
      </c>
      <c r="E3851" s="3">
        <v>0.73611111111111116</v>
      </c>
      <c r="F3851" s="2" t="s">
        <v>23064</v>
      </c>
      <c r="G3851" s="2" t="s">
        <v>20015</v>
      </c>
      <c r="H3851" s="2"/>
      <c r="I3851" s="2" t="s">
        <v>7932</v>
      </c>
      <c r="J3851" s="2"/>
      <c r="K3851" s="2" t="s">
        <v>13066</v>
      </c>
      <c r="L3851" s="2" t="s">
        <v>10466</v>
      </c>
      <c r="M3851" t="s">
        <v>13067</v>
      </c>
      <c r="N3851">
        <f>Airplane_Crashes_and_Fatalities[[#This Row],[Aboard]]-Airplane_Crashes_and_Fatalities[[#This Row],[Fatalities]]</f>
        <v>0</v>
      </c>
      <c r="O3851">
        <v>329</v>
      </c>
      <c r="P3851">
        <v>62</v>
      </c>
      <c r="Q3851">
        <v>62</v>
      </c>
      <c r="R3851">
        <v>0</v>
      </c>
      <c r="S3851" s="2" t="s">
        <v>13068</v>
      </c>
    </row>
    <row r="3852" spans="1:19" x14ac:dyDescent="0.3">
      <c r="A3852" s="1">
        <v>32686</v>
      </c>
      <c r="B3852" s="4" t="str">
        <f>TEXT(Airplane_Crashes_and_Fatalities[[#This Row],[Date]],"yyyy")</f>
        <v>1989</v>
      </c>
      <c r="C3852" s="1" t="str">
        <f>TEXT(Airplane_Crashes_and_Fatalities[[#This Row],[Date]],"mmm")</f>
        <v>Jun</v>
      </c>
      <c r="D3852" s="5">
        <f>DAY(Airplane_Crashes_and_Fatalities[[#This Row],[Date]])</f>
        <v>27</v>
      </c>
      <c r="F3852" s="2" t="s">
        <v>23065</v>
      </c>
      <c r="G3852" s="2" t="s">
        <v>20630</v>
      </c>
      <c r="H3852" s="2"/>
      <c r="I3852" s="2" t="s">
        <v>13069</v>
      </c>
      <c r="J3852" s="2"/>
      <c r="K3852" s="2" t="s">
        <v>13070</v>
      </c>
      <c r="L3852" s="2" t="s">
        <v>13071</v>
      </c>
      <c r="M3852" t="s">
        <v>13072</v>
      </c>
      <c r="N3852">
        <f>Airplane_Crashes_and_Fatalities[[#This Row],[Aboard]]-Airplane_Crashes_and_Fatalities[[#This Row],[Fatalities]]</f>
        <v>1</v>
      </c>
      <c r="O3852" t="s">
        <v>13073</v>
      </c>
      <c r="P3852">
        <v>13</v>
      </c>
      <c r="Q3852">
        <v>12</v>
      </c>
      <c r="R3852">
        <v>0</v>
      </c>
      <c r="S3852" s="2" t="s">
        <v>13074</v>
      </c>
    </row>
    <row r="3853" spans="1:19" x14ac:dyDescent="0.3">
      <c r="A3853" s="1">
        <v>32687</v>
      </c>
      <c r="B3853" s="4" t="str">
        <f>TEXT(Airplane_Crashes_and_Fatalities[[#This Row],[Date]],"yyyy")</f>
        <v>1989</v>
      </c>
      <c r="C3853" s="1" t="str">
        <f>TEXT(Airplane_Crashes_and_Fatalities[[#This Row],[Date]],"mmm")</f>
        <v>Jun</v>
      </c>
      <c r="D3853" s="5">
        <f>DAY(Airplane_Crashes_and_Fatalities[[#This Row],[Date]])</f>
        <v>28</v>
      </c>
      <c r="E3853" s="3">
        <v>0.88819444444444451</v>
      </c>
      <c r="F3853" s="2" t="s">
        <v>23066</v>
      </c>
      <c r="G3853" s="2" t="s">
        <v>23067</v>
      </c>
      <c r="H3853" s="2"/>
      <c r="I3853" s="2" t="s">
        <v>11101</v>
      </c>
      <c r="J3853" s="2"/>
      <c r="K3853" s="2" t="s">
        <v>11745</v>
      </c>
      <c r="L3853" s="2" t="s">
        <v>13075</v>
      </c>
      <c r="M3853" t="s">
        <v>13076</v>
      </c>
      <c r="N3853">
        <f>Airplane_Crashes_and_Fatalities[[#This Row],[Aboard]]-Airplane_Crashes_and_Fatalities[[#This Row],[Fatalities]]</f>
        <v>44</v>
      </c>
      <c r="O3853">
        <v>1804</v>
      </c>
      <c r="P3853">
        <v>47</v>
      </c>
      <c r="Q3853">
        <v>3</v>
      </c>
      <c r="R3853">
        <v>0</v>
      </c>
      <c r="S3853" s="2" t="s">
        <v>13077</v>
      </c>
    </row>
    <row r="3854" spans="1:19" x14ac:dyDescent="0.3">
      <c r="A3854" s="1">
        <v>32687</v>
      </c>
      <c r="B3854" s="4" t="str">
        <f>TEXT(Airplane_Crashes_and_Fatalities[[#This Row],[Date]],"yyyy")</f>
        <v>1989</v>
      </c>
      <c r="C3854" s="1" t="str">
        <f>TEXT(Airplane_Crashes_and_Fatalities[[#This Row],[Date]],"mmm")</f>
        <v>Jun</v>
      </c>
      <c r="D3854" s="5">
        <f>DAY(Airplane_Crashes_and_Fatalities[[#This Row],[Date]])</f>
        <v>28</v>
      </c>
      <c r="E3854" s="3">
        <v>0.39583333333333326</v>
      </c>
      <c r="F3854" s="2" t="s">
        <v>23068</v>
      </c>
      <c r="G3854" s="2" t="s">
        <v>21488</v>
      </c>
      <c r="H3854" s="2"/>
      <c r="I3854" s="2" t="s">
        <v>7723</v>
      </c>
      <c r="J3854" s="2"/>
      <c r="K3854" s="2" t="s">
        <v>13078</v>
      </c>
      <c r="L3854" s="2" t="s">
        <v>11036</v>
      </c>
      <c r="M3854" t="s">
        <v>13079</v>
      </c>
      <c r="N3854">
        <f>Airplane_Crashes_and_Fatalities[[#This Row],[Aboard]]-Airplane_Crashes_and_Fatalities[[#This Row],[Fatalities]]</f>
        <v>0</v>
      </c>
      <c r="O3854">
        <v>10559</v>
      </c>
      <c r="P3854">
        <v>30</v>
      </c>
      <c r="Q3854">
        <v>30</v>
      </c>
      <c r="R3854">
        <v>0</v>
      </c>
      <c r="S3854" s="2" t="s">
        <v>13080</v>
      </c>
    </row>
    <row r="3855" spans="1:19" x14ac:dyDescent="0.3">
      <c r="A3855" s="1">
        <v>32688</v>
      </c>
      <c r="B3855" s="4" t="str">
        <f>TEXT(Airplane_Crashes_and_Fatalities[[#This Row],[Date]],"yyyy")</f>
        <v>1989</v>
      </c>
      <c r="C3855" s="1" t="str">
        <f>TEXT(Airplane_Crashes_and_Fatalities[[#This Row],[Date]],"mmm")</f>
        <v>Jun</v>
      </c>
      <c r="D3855" s="5">
        <f>DAY(Airplane_Crashes_and_Fatalities[[#This Row],[Date]])</f>
        <v>29</v>
      </c>
      <c r="E3855" s="3">
        <v>2.7777777777777679E-3</v>
      </c>
      <c r="F3855" s="2" t="s">
        <v>23069</v>
      </c>
      <c r="G3855" s="2" t="s">
        <v>19767</v>
      </c>
      <c r="H3855" s="2"/>
      <c r="I3855" s="2" t="s">
        <v>13081</v>
      </c>
      <c r="J3855" s="2"/>
      <c r="K3855" s="2" t="s">
        <v>13082</v>
      </c>
      <c r="L3855" s="2" t="s">
        <v>13083</v>
      </c>
      <c r="M3855" t="s">
        <v>13084</v>
      </c>
      <c r="N3855">
        <f>Airplane_Crashes_and_Fatalities[[#This Row],[Aboard]]-Airplane_Crashes_and_Fatalities[[#This Row],[Fatalities]]</f>
        <v>0</v>
      </c>
      <c r="O3855">
        <v>208</v>
      </c>
      <c r="P3855">
        <v>2</v>
      </c>
      <c r="Q3855">
        <v>2</v>
      </c>
      <c r="R3855">
        <v>0</v>
      </c>
      <c r="S3855" s="2" t="s">
        <v>13085</v>
      </c>
    </row>
    <row r="3856" spans="1:19" x14ac:dyDescent="0.3">
      <c r="A3856" s="1">
        <v>32708</v>
      </c>
      <c r="B3856" s="4" t="str">
        <f>TEXT(Airplane_Crashes_and_Fatalities[[#This Row],[Date]],"yyyy")</f>
        <v>1989</v>
      </c>
      <c r="C3856" s="1" t="str">
        <f>TEXT(Airplane_Crashes_and_Fatalities[[#This Row],[Date]],"mmm")</f>
        <v>Jul</v>
      </c>
      <c r="D3856" s="5">
        <f>DAY(Airplane_Crashes_and_Fatalities[[#This Row],[Date]])</f>
        <v>19</v>
      </c>
      <c r="E3856" s="3">
        <v>0.30347222222222214</v>
      </c>
      <c r="F3856" s="2" t="s">
        <v>23070</v>
      </c>
      <c r="G3856" s="2" t="s">
        <v>19695</v>
      </c>
      <c r="H3856" s="2"/>
      <c r="I3856" s="2" t="s">
        <v>13086</v>
      </c>
      <c r="J3856" s="2"/>
      <c r="K3856" s="2" t="s">
        <v>13087</v>
      </c>
      <c r="L3856" s="2" t="s">
        <v>7979</v>
      </c>
      <c r="M3856" t="s">
        <v>13088</v>
      </c>
      <c r="N3856">
        <f>Airplane_Crashes_and_Fatalities[[#This Row],[Aboard]]-Airplane_Crashes_and_Fatalities[[#This Row],[Fatalities]]</f>
        <v>3</v>
      </c>
      <c r="P3856">
        <v>5</v>
      </c>
      <c r="Q3856">
        <v>2</v>
      </c>
      <c r="R3856">
        <v>0</v>
      </c>
      <c r="S3856" s="2" t="s">
        <v>13089</v>
      </c>
    </row>
    <row r="3857" spans="1:19" x14ac:dyDescent="0.3">
      <c r="A3857" s="1">
        <v>32708</v>
      </c>
      <c r="B3857" s="4" t="str">
        <f>TEXT(Airplane_Crashes_and_Fatalities[[#This Row],[Date]],"yyyy")</f>
        <v>1989</v>
      </c>
      <c r="C3857" s="1" t="str">
        <f>TEXT(Airplane_Crashes_and_Fatalities[[#This Row],[Date]],"mmm")</f>
        <v>Jul</v>
      </c>
      <c r="D3857" s="5">
        <f>DAY(Airplane_Crashes_and_Fatalities[[#This Row],[Date]])</f>
        <v>19</v>
      </c>
      <c r="E3857" s="3">
        <v>0.66666666666666674</v>
      </c>
      <c r="F3857" s="2" t="s">
        <v>20775</v>
      </c>
      <c r="G3857" s="2" t="s">
        <v>19702</v>
      </c>
      <c r="H3857" s="2"/>
      <c r="I3857" s="2" t="s">
        <v>740</v>
      </c>
      <c r="J3857" s="2" t="s">
        <v>19104</v>
      </c>
      <c r="K3857" s="2" t="s">
        <v>13090</v>
      </c>
      <c r="L3857" s="2" t="s">
        <v>8823</v>
      </c>
      <c r="M3857" t="s">
        <v>13091</v>
      </c>
      <c r="N3857">
        <f>Airplane_Crashes_and_Fatalities[[#This Row],[Aboard]]-Airplane_Crashes_and_Fatalities[[#This Row],[Fatalities]]</f>
        <v>186</v>
      </c>
      <c r="O3857">
        <v>46618</v>
      </c>
      <c r="P3857">
        <v>298</v>
      </c>
      <c r="Q3857">
        <v>112</v>
      </c>
      <c r="R3857">
        <v>0</v>
      </c>
      <c r="S3857" s="2" t="s">
        <v>13092</v>
      </c>
    </row>
    <row r="3858" spans="1:19" x14ac:dyDescent="0.3">
      <c r="A3858" s="1">
        <v>32708</v>
      </c>
      <c r="B3858" s="4" t="str">
        <f>TEXT(Airplane_Crashes_and_Fatalities[[#This Row],[Date]],"yyyy")</f>
        <v>1989</v>
      </c>
      <c r="C3858" s="1" t="str">
        <f>TEXT(Airplane_Crashes_and_Fatalities[[#This Row],[Date]],"mmm")</f>
        <v>Jul</v>
      </c>
      <c r="D3858" s="5">
        <f>DAY(Airplane_Crashes_and_Fatalities[[#This Row],[Date]])</f>
        <v>19</v>
      </c>
      <c r="E3858" s="3">
        <v>0.45972222222222214</v>
      </c>
      <c r="F3858" s="2" t="s">
        <v>23071</v>
      </c>
      <c r="G3858" s="2" t="s">
        <v>19768</v>
      </c>
      <c r="H3858" s="2"/>
      <c r="I3858" s="2" t="s">
        <v>2306</v>
      </c>
      <c r="J3858" s="2"/>
      <c r="K3858" s="2" t="s">
        <v>13093</v>
      </c>
      <c r="L3858" s="2" t="s">
        <v>8169</v>
      </c>
      <c r="M3858" t="s">
        <v>13094</v>
      </c>
      <c r="N3858">
        <f>Airplane_Crashes_and_Fatalities[[#This Row],[Aboard]]-Airplane_Crashes_and_Fatalities[[#This Row],[Fatalities]]</f>
        <v>0</v>
      </c>
      <c r="O3858">
        <v>8805</v>
      </c>
      <c r="P3858">
        <v>10</v>
      </c>
      <c r="Q3858">
        <v>10</v>
      </c>
      <c r="R3858">
        <v>0</v>
      </c>
      <c r="S3858" s="2" t="s">
        <v>13095</v>
      </c>
    </row>
    <row r="3859" spans="1:19" x14ac:dyDescent="0.3">
      <c r="A3859" s="1">
        <v>32710</v>
      </c>
      <c r="B3859" s="4" t="str">
        <f>TEXT(Airplane_Crashes_and_Fatalities[[#This Row],[Date]],"yyyy")</f>
        <v>1989</v>
      </c>
      <c r="C3859" s="1" t="str">
        <f>TEXT(Airplane_Crashes_and_Fatalities[[#This Row],[Date]],"mmm")</f>
        <v>Jul</v>
      </c>
      <c r="D3859" s="5">
        <f>DAY(Airplane_Crashes_and_Fatalities[[#This Row],[Date]])</f>
        <v>21</v>
      </c>
      <c r="F3859" s="2" t="s">
        <v>23072</v>
      </c>
      <c r="G3859" s="2" t="s">
        <v>20129</v>
      </c>
      <c r="H3859" s="2"/>
      <c r="I3859" s="2" t="s">
        <v>10966</v>
      </c>
      <c r="J3859" s="2"/>
      <c r="K3859" s="2"/>
      <c r="L3859" s="2" t="s">
        <v>8545</v>
      </c>
      <c r="M3859" t="s">
        <v>13096</v>
      </c>
      <c r="N3859">
        <f>Airplane_Crashes_and_Fatalities[[#This Row],[Aboard]]-Airplane_Crashes_and_Fatalities[[#This Row],[Fatalities]]</f>
        <v>19</v>
      </c>
      <c r="O3859">
        <v>366</v>
      </c>
      <c r="P3859">
        <v>22</v>
      </c>
      <c r="Q3859">
        <v>3</v>
      </c>
      <c r="R3859">
        <v>0</v>
      </c>
      <c r="S3859" s="2" t="s">
        <v>13097</v>
      </c>
    </row>
    <row r="3860" spans="1:19" x14ac:dyDescent="0.3">
      <c r="A3860" s="1">
        <v>32710</v>
      </c>
      <c r="B3860" s="4" t="str">
        <f>TEXT(Airplane_Crashes_and_Fatalities[[#This Row],[Date]],"yyyy")</f>
        <v>1989</v>
      </c>
      <c r="C3860" s="1" t="str">
        <f>TEXT(Airplane_Crashes_and_Fatalities[[#This Row],[Date]],"mmm")</f>
        <v>Jul</v>
      </c>
      <c r="D3860" s="5">
        <f>DAY(Airplane_Crashes_and_Fatalities[[#This Row],[Date]])</f>
        <v>21</v>
      </c>
      <c r="E3860" s="3">
        <v>0.64097222222222228</v>
      </c>
      <c r="F3860" s="2" t="s">
        <v>21173</v>
      </c>
      <c r="G3860" s="2" t="s">
        <v>20426</v>
      </c>
      <c r="H3860" s="2"/>
      <c r="I3860" s="2" t="s">
        <v>2385</v>
      </c>
      <c r="J3860" s="2"/>
      <c r="K3860" s="2" t="s">
        <v>13098</v>
      </c>
      <c r="L3860" s="2" t="s">
        <v>13099</v>
      </c>
      <c r="M3860" t="s">
        <v>13100</v>
      </c>
      <c r="N3860">
        <f>Airplane_Crashes_and_Fatalities[[#This Row],[Aboard]]-Airplane_Crashes_and_Fatalities[[#This Row],[Fatalities]]</f>
        <v>97</v>
      </c>
      <c r="O3860">
        <v>231</v>
      </c>
      <c r="P3860">
        <v>98</v>
      </c>
      <c r="Q3860">
        <v>1</v>
      </c>
      <c r="R3860">
        <v>8</v>
      </c>
      <c r="S3860" s="2" t="s">
        <v>13101</v>
      </c>
    </row>
    <row r="3861" spans="1:19" x14ac:dyDescent="0.3">
      <c r="A3861" s="1">
        <v>32712</v>
      </c>
      <c r="B3861" s="4" t="str">
        <f>TEXT(Airplane_Crashes_and_Fatalities[[#This Row],[Date]],"yyyy")</f>
        <v>1989</v>
      </c>
      <c r="C3861" s="1" t="str">
        <f>TEXT(Airplane_Crashes_and_Fatalities[[#This Row],[Date]],"mmm")</f>
        <v>Jul</v>
      </c>
      <c r="D3861" s="5">
        <f>DAY(Airplane_Crashes_and_Fatalities[[#This Row],[Date]])</f>
        <v>23</v>
      </c>
      <c r="F3861" s="2" t="s">
        <v>23073</v>
      </c>
      <c r="G3861" s="2" t="s">
        <v>21464</v>
      </c>
      <c r="H3861" s="2"/>
      <c r="I3861" s="2" t="s">
        <v>12321</v>
      </c>
      <c r="J3861" s="2"/>
      <c r="K3861" s="2"/>
      <c r="L3861" s="2" t="s">
        <v>13102</v>
      </c>
      <c r="N3861">
        <f>Airplane_Crashes_and_Fatalities[[#This Row],[Aboard]]-Airplane_Crashes_and_Fatalities[[#This Row],[Fatalities]]</f>
        <v>0</v>
      </c>
      <c r="P3861">
        <v>30</v>
      </c>
      <c r="Q3861">
        <v>30</v>
      </c>
      <c r="R3861">
        <v>0</v>
      </c>
      <c r="S3861" s="2" t="s">
        <v>13103</v>
      </c>
    </row>
    <row r="3862" spans="1:19" x14ac:dyDescent="0.3">
      <c r="A3862" s="1">
        <v>32715</v>
      </c>
      <c r="B3862" s="4" t="str">
        <f>TEXT(Airplane_Crashes_and_Fatalities[[#This Row],[Date]],"yyyy")</f>
        <v>1989</v>
      </c>
      <c r="C3862" s="1" t="str">
        <f>TEXT(Airplane_Crashes_and_Fatalities[[#This Row],[Date]],"mmm")</f>
        <v>Jul</v>
      </c>
      <c r="D3862" s="5">
        <f>DAY(Airplane_Crashes_and_Fatalities[[#This Row],[Date]])</f>
        <v>26</v>
      </c>
      <c r="F3862" s="2" t="s">
        <v>23074</v>
      </c>
      <c r="G3862" s="2" t="s">
        <v>20729</v>
      </c>
      <c r="H3862" s="2"/>
      <c r="I3862" s="2" t="s">
        <v>9857</v>
      </c>
      <c r="J3862" s="2"/>
      <c r="K3862" s="2" t="s">
        <v>13104</v>
      </c>
      <c r="L3862" s="2" t="s">
        <v>8169</v>
      </c>
      <c r="N3862">
        <f>Airplane_Crashes_and_Fatalities[[#This Row],[Aboard]]-Airplane_Crashes_and_Fatalities[[#This Row],[Fatalities]]</f>
        <v>6</v>
      </c>
      <c r="P3862">
        <v>48</v>
      </c>
      <c r="Q3862">
        <v>42</v>
      </c>
      <c r="R3862">
        <v>0</v>
      </c>
      <c r="S3862" s="2" t="s">
        <v>13105</v>
      </c>
    </row>
    <row r="3863" spans="1:19" x14ac:dyDescent="0.3">
      <c r="A3863" s="1">
        <v>32716</v>
      </c>
      <c r="B3863" s="4" t="str">
        <f>TEXT(Airplane_Crashes_and_Fatalities[[#This Row],[Date]],"yyyy")</f>
        <v>1989</v>
      </c>
      <c r="C3863" s="1" t="str">
        <f>TEXT(Airplane_Crashes_and_Fatalities[[#This Row],[Date]],"mmm")</f>
        <v>Jul</v>
      </c>
      <c r="D3863" s="5">
        <f>DAY(Airplane_Crashes_and_Fatalities[[#This Row],[Date]])</f>
        <v>27</v>
      </c>
      <c r="E3863" s="3">
        <v>0.29166666666666674</v>
      </c>
      <c r="F3863" s="2" t="s">
        <v>21910</v>
      </c>
      <c r="G3863" s="2" t="s">
        <v>20407</v>
      </c>
      <c r="H3863" s="2"/>
      <c r="I3863" s="2" t="s">
        <v>7941</v>
      </c>
      <c r="J3863" s="2" t="s">
        <v>19404</v>
      </c>
      <c r="K3863" s="2" t="s">
        <v>13106</v>
      </c>
      <c r="L3863" s="2" t="s">
        <v>10639</v>
      </c>
      <c r="M3863" t="s">
        <v>13107</v>
      </c>
      <c r="N3863">
        <f>Airplane_Crashes_and_Fatalities[[#This Row],[Aboard]]-Airplane_Crashes_and_Fatalities[[#This Row],[Fatalities]]</f>
        <v>124</v>
      </c>
      <c r="O3863" t="s">
        <v>13108</v>
      </c>
      <c r="P3863">
        <v>199</v>
      </c>
      <c r="Q3863">
        <v>75</v>
      </c>
      <c r="R3863">
        <v>4</v>
      </c>
      <c r="S3863" s="2" t="s">
        <v>13109</v>
      </c>
    </row>
    <row r="3864" spans="1:19" x14ac:dyDescent="0.3">
      <c r="A3864" s="1">
        <v>32716</v>
      </c>
      <c r="B3864" s="4" t="str">
        <f>TEXT(Airplane_Crashes_and_Fatalities[[#This Row],[Date]],"yyyy")</f>
        <v>1989</v>
      </c>
      <c r="C3864" s="1" t="str">
        <f>TEXT(Airplane_Crashes_and_Fatalities[[#This Row],[Date]],"mmm")</f>
        <v>Jul</v>
      </c>
      <c r="D3864" s="5">
        <f>DAY(Airplane_Crashes_and_Fatalities[[#This Row],[Date]])</f>
        <v>27</v>
      </c>
      <c r="F3864" s="2" t="s">
        <v>23075</v>
      </c>
      <c r="G3864" s="2" t="s">
        <v>20726</v>
      </c>
      <c r="H3864" s="2"/>
      <c r="I3864" s="2" t="s">
        <v>301</v>
      </c>
      <c r="J3864" s="2"/>
      <c r="K3864" s="2"/>
      <c r="L3864" s="2" t="s">
        <v>13110</v>
      </c>
      <c r="N3864">
        <f>Airplane_Crashes_and_Fatalities[[#This Row],[Aboard]]-Airplane_Crashes_and_Fatalities[[#This Row],[Fatalities]]</f>
        <v>6</v>
      </c>
      <c r="P3864">
        <v>19</v>
      </c>
      <c r="Q3864">
        <v>13</v>
      </c>
      <c r="R3864">
        <v>0</v>
      </c>
      <c r="S3864" s="2" t="s">
        <v>511</v>
      </c>
    </row>
    <row r="3865" spans="1:19" x14ac:dyDescent="0.3">
      <c r="A3865" s="1">
        <v>32720</v>
      </c>
      <c r="B3865" s="4" t="str">
        <f>TEXT(Airplane_Crashes_and_Fatalities[[#This Row],[Date]],"yyyy")</f>
        <v>1989</v>
      </c>
      <c r="C3865" s="1" t="str">
        <f>TEXT(Airplane_Crashes_and_Fatalities[[#This Row],[Date]],"mmm")</f>
        <v>Jul</v>
      </c>
      <c r="D3865" s="5">
        <f>DAY(Airplane_Crashes_and_Fatalities[[#This Row],[Date]])</f>
        <v>31</v>
      </c>
      <c r="E3865" s="3">
        <v>0.91666666666666674</v>
      </c>
      <c r="F3865" s="2" t="s">
        <v>21619</v>
      </c>
      <c r="G3865" s="2" t="s">
        <v>19918</v>
      </c>
      <c r="H3865" s="2"/>
      <c r="I3865" s="2" t="s">
        <v>13111</v>
      </c>
      <c r="J3865" s="2" t="s">
        <v>18991</v>
      </c>
      <c r="K3865" s="2" t="s">
        <v>10638</v>
      </c>
      <c r="L3865" s="2" t="s">
        <v>7286</v>
      </c>
      <c r="M3865" t="s">
        <v>13112</v>
      </c>
      <c r="N3865">
        <f>Airplane_Crashes_and_Fatalities[[#This Row],[Aboard]]-Airplane_Crashes_and_Fatalities[[#This Row],[Fatalities]]</f>
        <v>0</v>
      </c>
      <c r="O3865">
        <v>180</v>
      </c>
      <c r="P3865">
        <v>3</v>
      </c>
      <c r="Q3865">
        <v>3</v>
      </c>
      <c r="R3865">
        <v>0</v>
      </c>
      <c r="S3865" s="2" t="s">
        <v>13113</v>
      </c>
    </row>
    <row r="3866" spans="1:19" x14ac:dyDescent="0.3">
      <c r="A3866" s="1">
        <v>32723</v>
      </c>
      <c r="B3866" s="4" t="str">
        <f>TEXT(Airplane_Crashes_and_Fatalities[[#This Row],[Date]],"yyyy")</f>
        <v>1989</v>
      </c>
      <c r="C3866" s="1" t="str">
        <f>TEXT(Airplane_Crashes_and_Fatalities[[#This Row],[Date]],"mmm")</f>
        <v>Aug</v>
      </c>
      <c r="D3866" s="5">
        <f>DAY(Airplane_Crashes_and_Fatalities[[#This Row],[Date]])</f>
        <v>3</v>
      </c>
      <c r="E3866" s="3">
        <v>0.57152777777777786</v>
      </c>
      <c r="F3866" s="2" t="s">
        <v>23076</v>
      </c>
      <c r="G3866" s="2" t="s">
        <v>19851</v>
      </c>
      <c r="H3866" s="2"/>
      <c r="I3866" s="2" t="s">
        <v>13114</v>
      </c>
      <c r="J3866" s="2"/>
      <c r="K3866" s="2" t="s">
        <v>13115</v>
      </c>
      <c r="L3866" s="2" t="s">
        <v>11562</v>
      </c>
      <c r="M3866" t="s">
        <v>13116</v>
      </c>
      <c r="N3866">
        <f>Airplane_Crashes_and_Fatalities[[#This Row],[Aboard]]-Airplane_Crashes_and_Fatalities[[#This Row],[Fatalities]]</f>
        <v>0</v>
      </c>
      <c r="O3866" t="s">
        <v>13117</v>
      </c>
      <c r="P3866">
        <v>34</v>
      </c>
      <c r="Q3866">
        <v>34</v>
      </c>
      <c r="R3866">
        <v>0</v>
      </c>
      <c r="S3866" s="2" t="s">
        <v>13118</v>
      </c>
    </row>
    <row r="3867" spans="1:19" x14ac:dyDescent="0.3">
      <c r="A3867" s="1">
        <v>32727</v>
      </c>
      <c r="B3867" s="4" t="str">
        <f>TEXT(Airplane_Crashes_and_Fatalities[[#This Row],[Date]],"yyyy")</f>
        <v>1989</v>
      </c>
      <c r="C3867" s="1" t="str">
        <f>TEXT(Airplane_Crashes_and_Fatalities[[#This Row],[Date]],"mmm")</f>
        <v>Aug</v>
      </c>
      <c r="D3867" s="5">
        <f>DAY(Airplane_Crashes_and_Fatalities[[#This Row],[Date]])</f>
        <v>7</v>
      </c>
      <c r="E3867" s="3">
        <v>0.50694444444444442</v>
      </c>
      <c r="F3867" s="2" t="s">
        <v>23077</v>
      </c>
      <c r="G3867" s="2" t="s">
        <v>21206</v>
      </c>
      <c r="H3867" s="2"/>
      <c r="I3867" s="2" t="s">
        <v>13119</v>
      </c>
      <c r="J3867" s="2"/>
      <c r="K3867" s="2" t="s">
        <v>13120</v>
      </c>
      <c r="L3867" s="2" t="s">
        <v>13121</v>
      </c>
      <c r="M3867" t="s">
        <v>13122</v>
      </c>
      <c r="N3867">
        <f>Airplane_Crashes_and_Fatalities[[#This Row],[Aboard]]-Airplane_Crashes_and_Fatalities[[#This Row],[Fatalities]]</f>
        <v>0</v>
      </c>
      <c r="O3867">
        <v>699</v>
      </c>
      <c r="P3867">
        <v>16</v>
      </c>
      <c r="Q3867">
        <v>16</v>
      </c>
      <c r="R3867">
        <v>0</v>
      </c>
      <c r="S3867" s="2" t="s">
        <v>13123</v>
      </c>
    </row>
    <row r="3868" spans="1:19" x14ac:dyDescent="0.3">
      <c r="A3868" s="1">
        <v>32728</v>
      </c>
      <c r="B3868" s="4" t="str">
        <f>TEXT(Airplane_Crashes_and_Fatalities[[#This Row],[Date]],"yyyy")</f>
        <v>1989</v>
      </c>
      <c r="C3868" s="1" t="str">
        <f>TEXT(Airplane_Crashes_and_Fatalities[[#This Row],[Date]],"mmm")</f>
        <v>Aug</v>
      </c>
      <c r="D3868" s="5">
        <f>DAY(Airplane_Crashes_and_Fatalities[[#This Row],[Date]])</f>
        <v>8</v>
      </c>
      <c r="E3868" s="3">
        <v>0.44097222222222232</v>
      </c>
      <c r="F3868" s="2" t="s">
        <v>23078</v>
      </c>
      <c r="G3868" s="2" t="s">
        <v>19918</v>
      </c>
      <c r="H3868" s="2"/>
      <c r="I3868" s="2" t="s">
        <v>13124</v>
      </c>
      <c r="J3868" s="2"/>
      <c r="K3868" s="2" t="s">
        <v>13125</v>
      </c>
      <c r="L3868" s="2" t="s">
        <v>11541</v>
      </c>
      <c r="M3868" t="s">
        <v>13126</v>
      </c>
      <c r="N3868">
        <f>Airplane_Crashes_and_Fatalities[[#This Row],[Aboard]]-Airplane_Crashes_and_Fatalities[[#This Row],[Fatalities]]</f>
        <v>0</v>
      </c>
      <c r="O3868">
        <v>583</v>
      </c>
      <c r="P3868">
        <v>10</v>
      </c>
      <c r="Q3868">
        <v>10</v>
      </c>
      <c r="R3868">
        <v>0</v>
      </c>
      <c r="S3868" s="2" t="s">
        <v>13127</v>
      </c>
    </row>
    <row r="3869" spans="1:19" x14ac:dyDescent="0.3">
      <c r="A3869" s="1">
        <v>32733</v>
      </c>
      <c r="B3869" s="4" t="str">
        <f>TEXT(Airplane_Crashes_and_Fatalities[[#This Row],[Date]],"yyyy")</f>
        <v>1989</v>
      </c>
      <c r="C3869" s="1" t="str">
        <f>TEXT(Airplane_Crashes_and_Fatalities[[#This Row],[Date]],"mmm")</f>
        <v>Aug</v>
      </c>
      <c r="D3869" s="5">
        <f>DAY(Airplane_Crashes_and_Fatalities[[#This Row],[Date]])</f>
        <v>13</v>
      </c>
      <c r="E3869" s="3">
        <v>0.89236111111111116</v>
      </c>
      <c r="F3869" s="2" t="s">
        <v>23079</v>
      </c>
      <c r="G3869" s="2" t="s">
        <v>20056</v>
      </c>
      <c r="H3869" s="2"/>
      <c r="I3869" s="2" t="s">
        <v>20</v>
      </c>
      <c r="J3869" s="2"/>
      <c r="K3869" s="2" t="s">
        <v>13128</v>
      </c>
      <c r="L3869" s="2" t="s">
        <v>13129</v>
      </c>
      <c r="M3869" t="s">
        <v>13130</v>
      </c>
      <c r="N3869">
        <f>Airplane_Crashes_and_Fatalities[[#This Row],[Aboard]]-Airplane_Crashes_and_Fatalities[[#This Row],[Fatalities]]</f>
        <v>0</v>
      </c>
      <c r="O3869" t="s">
        <v>13131</v>
      </c>
      <c r="P3869">
        <v>2</v>
      </c>
      <c r="Q3869">
        <v>2</v>
      </c>
      <c r="R3869">
        <v>0</v>
      </c>
      <c r="S3869" s="2" t="s">
        <v>13132</v>
      </c>
    </row>
    <row r="3870" spans="1:19" x14ac:dyDescent="0.3">
      <c r="A3870" s="1">
        <v>32735</v>
      </c>
      <c r="B3870" s="4" t="str">
        <f>TEXT(Airplane_Crashes_and_Fatalities[[#This Row],[Date]],"yyyy")</f>
        <v>1989</v>
      </c>
      <c r="C3870" s="1" t="str">
        <f>TEXT(Airplane_Crashes_and_Fatalities[[#This Row],[Date]],"mmm")</f>
        <v>Aug</v>
      </c>
      <c r="D3870" s="5">
        <f>DAY(Airplane_Crashes_and_Fatalities[[#This Row],[Date]])</f>
        <v>15</v>
      </c>
      <c r="F3870" s="2"/>
      <c r="G3870" s="2"/>
      <c r="H3870" s="2"/>
      <c r="I3870" s="2" t="s">
        <v>13133</v>
      </c>
      <c r="J3870" s="2"/>
      <c r="K3870" s="2" t="s">
        <v>13134</v>
      </c>
      <c r="L3870" s="2" t="s">
        <v>9173</v>
      </c>
      <c r="M3870" t="s">
        <v>13135</v>
      </c>
      <c r="N3870">
        <f>Airplane_Crashes_and_Fatalities[[#This Row],[Aboard]]-Airplane_Crashes_and_Fatalities[[#This Row],[Fatalities]]</f>
        <v>6</v>
      </c>
      <c r="O3870">
        <v>37309006</v>
      </c>
      <c r="P3870">
        <v>40</v>
      </c>
      <c r="Q3870">
        <v>34</v>
      </c>
      <c r="R3870">
        <v>0</v>
      </c>
      <c r="S3870" s="2" t="s">
        <v>13136</v>
      </c>
    </row>
    <row r="3871" spans="1:19" x14ac:dyDescent="0.3">
      <c r="A3871" s="1">
        <v>32741</v>
      </c>
      <c r="B3871" s="4" t="str">
        <f>TEXT(Airplane_Crashes_and_Fatalities[[#This Row],[Date]],"yyyy")</f>
        <v>1989</v>
      </c>
      <c r="C3871" s="1" t="str">
        <f>TEXT(Airplane_Crashes_and_Fatalities[[#This Row],[Date]],"mmm")</f>
        <v>Aug</v>
      </c>
      <c r="D3871" s="5">
        <f>DAY(Airplane_Crashes_and_Fatalities[[#This Row],[Date]])</f>
        <v>21</v>
      </c>
      <c r="E3871" s="3">
        <v>0.53472222222222232</v>
      </c>
      <c r="F3871" s="2" t="s">
        <v>23080</v>
      </c>
      <c r="G3871" s="2" t="s">
        <v>19789</v>
      </c>
      <c r="H3871" s="2"/>
      <c r="I3871" s="2" t="s">
        <v>6206</v>
      </c>
      <c r="J3871" s="2"/>
      <c r="K3871" s="2" t="s">
        <v>13137</v>
      </c>
      <c r="L3871" s="2" t="s">
        <v>13138</v>
      </c>
      <c r="M3871" t="s">
        <v>13139</v>
      </c>
      <c r="N3871">
        <f>Airplane_Crashes_and_Fatalities[[#This Row],[Aboard]]-Airplane_Crashes_and_Fatalities[[#This Row],[Fatalities]]</f>
        <v>0</v>
      </c>
      <c r="O3871" t="s">
        <v>13140</v>
      </c>
      <c r="P3871">
        <v>3</v>
      </c>
      <c r="Q3871">
        <v>3</v>
      </c>
      <c r="R3871">
        <v>0</v>
      </c>
      <c r="S3871" s="2" t="s">
        <v>13141</v>
      </c>
    </row>
    <row r="3872" spans="1:19" x14ac:dyDescent="0.3">
      <c r="A3872" s="1">
        <v>32745</v>
      </c>
      <c r="B3872" s="4" t="str">
        <f>TEXT(Airplane_Crashes_and_Fatalities[[#This Row],[Date]],"yyyy")</f>
        <v>1989</v>
      </c>
      <c r="C3872" s="1" t="str">
        <f>TEXT(Airplane_Crashes_and_Fatalities[[#This Row],[Date]],"mmm")</f>
        <v>Aug</v>
      </c>
      <c r="D3872" s="5">
        <f>DAY(Airplane_Crashes_and_Fatalities[[#This Row],[Date]])</f>
        <v>25</v>
      </c>
      <c r="E3872" s="3">
        <v>0.32291666666666674</v>
      </c>
      <c r="F3872" s="2" t="s">
        <v>23081</v>
      </c>
      <c r="G3872" s="2" t="s">
        <v>20610</v>
      </c>
      <c r="H3872" s="2"/>
      <c r="I3872" s="2" t="s">
        <v>4309</v>
      </c>
      <c r="J3872" s="2"/>
      <c r="K3872" s="2" t="s">
        <v>13142</v>
      </c>
      <c r="L3872" s="2" t="s">
        <v>6279</v>
      </c>
      <c r="M3872" t="s">
        <v>13143</v>
      </c>
      <c r="N3872">
        <f>Airplane_Crashes_and_Fatalities[[#This Row],[Aboard]]-Airplane_Crashes_and_Fatalities[[#This Row],[Fatalities]]</f>
        <v>0</v>
      </c>
      <c r="O3872">
        <v>10207</v>
      </c>
      <c r="P3872">
        <v>54</v>
      </c>
      <c r="Q3872">
        <v>54</v>
      </c>
      <c r="R3872">
        <v>0</v>
      </c>
      <c r="S3872" s="2" t="s">
        <v>13144</v>
      </c>
    </row>
    <row r="3873" spans="1:19" x14ac:dyDescent="0.3">
      <c r="A3873" s="1">
        <v>32748</v>
      </c>
      <c r="B3873" s="4" t="str">
        <f>TEXT(Airplane_Crashes_and_Fatalities[[#This Row],[Date]],"yyyy")</f>
        <v>1989</v>
      </c>
      <c r="C3873" s="1" t="str">
        <f>TEXT(Airplane_Crashes_and_Fatalities[[#This Row],[Date]],"mmm")</f>
        <v>Aug</v>
      </c>
      <c r="D3873" s="5">
        <f>DAY(Airplane_Crashes_and_Fatalities[[#This Row],[Date]])</f>
        <v>28</v>
      </c>
      <c r="E3873" s="3">
        <v>3.125E-2</v>
      </c>
      <c r="F3873" s="2" t="s">
        <v>23082</v>
      </c>
      <c r="G3873" s="2" t="s">
        <v>19662</v>
      </c>
      <c r="H3873" s="2"/>
      <c r="I3873" s="2" t="s">
        <v>13145</v>
      </c>
      <c r="J3873" s="2"/>
      <c r="K3873" s="2" t="s">
        <v>13146</v>
      </c>
      <c r="L3873" s="2" t="s">
        <v>10040</v>
      </c>
      <c r="M3873" t="s">
        <v>13147</v>
      </c>
      <c r="N3873">
        <f>Airplane_Crashes_and_Fatalities[[#This Row],[Aboard]]-Airplane_Crashes_and_Fatalities[[#This Row],[Fatalities]]</f>
        <v>0</v>
      </c>
      <c r="O3873">
        <v>317952021</v>
      </c>
      <c r="P3873">
        <v>5</v>
      </c>
      <c r="Q3873">
        <v>5</v>
      </c>
      <c r="R3873">
        <v>0</v>
      </c>
      <c r="S3873" s="2" t="s">
        <v>13148</v>
      </c>
    </row>
    <row r="3874" spans="1:19" x14ac:dyDescent="0.3">
      <c r="A3874" s="1">
        <v>32754</v>
      </c>
      <c r="B3874" s="4" t="str">
        <f>TEXT(Airplane_Crashes_and_Fatalities[[#This Row],[Date]],"yyyy")</f>
        <v>1989</v>
      </c>
      <c r="C3874" s="1" t="str">
        <f>TEXT(Airplane_Crashes_and_Fatalities[[#This Row],[Date]],"mmm")</f>
        <v>Sep</v>
      </c>
      <c r="D3874" s="5">
        <f>DAY(Airplane_Crashes_and_Fatalities[[#This Row],[Date]])</f>
        <v>3</v>
      </c>
      <c r="E3874" s="3">
        <v>0.79166666666666674</v>
      </c>
      <c r="F3874" s="2" t="s">
        <v>23083</v>
      </c>
      <c r="G3874" s="2" t="s">
        <v>19856</v>
      </c>
      <c r="H3874" s="2"/>
      <c r="I3874" s="2" t="s">
        <v>852</v>
      </c>
      <c r="J3874" s="2"/>
      <c r="K3874" s="2" t="s">
        <v>13149</v>
      </c>
      <c r="L3874" s="2" t="s">
        <v>9839</v>
      </c>
      <c r="M3874" t="s">
        <v>13150</v>
      </c>
      <c r="N3874">
        <f>Airplane_Crashes_and_Fatalities[[#This Row],[Aboard]]-Airplane_Crashes_and_Fatalities[[#This Row],[Fatalities]]</f>
        <v>0</v>
      </c>
      <c r="O3874">
        <v>3850453</v>
      </c>
      <c r="P3874">
        <v>126</v>
      </c>
      <c r="Q3874">
        <v>126</v>
      </c>
      <c r="R3874">
        <v>45</v>
      </c>
      <c r="S3874" s="2" t="s">
        <v>13151</v>
      </c>
    </row>
    <row r="3875" spans="1:19" x14ac:dyDescent="0.3">
      <c r="A3875" s="1">
        <v>32754</v>
      </c>
      <c r="B3875" s="4" t="str">
        <f>TEXT(Airplane_Crashes_and_Fatalities[[#This Row],[Date]],"yyyy")</f>
        <v>1989</v>
      </c>
      <c r="C3875" s="1" t="str">
        <f>TEXT(Airplane_Crashes_and_Fatalities[[#This Row],[Date]],"mmm")</f>
        <v>Sep</v>
      </c>
      <c r="D3875" s="5">
        <f>DAY(Airplane_Crashes_and_Fatalities[[#This Row],[Date]])</f>
        <v>3</v>
      </c>
      <c r="E3875" s="3">
        <v>0.86458333333333326</v>
      </c>
      <c r="F3875" s="2" t="s">
        <v>23084</v>
      </c>
      <c r="G3875" s="2" t="s">
        <v>19819</v>
      </c>
      <c r="H3875" s="2"/>
      <c r="I3875" s="2" t="s">
        <v>1792</v>
      </c>
      <c r="J3875" s="2" t="s">
        <v>19405</v>
      </c>
      <c r="K3875" s="2" t="s">
        <v>13152</v>
      </c>
      <c r="L3875" s="2" t="s">
        <v>13153</v>
      </c>
      <c r="M3875" t="s">
        <v>13154</v>
      </c>
      <c r="N3875">
        <f>Airplane_Crashes_and_Fatalities[[#This Row],[Aboard]]-Airplane_Crashes_and_Fatalities[[#This Row],[Fatalities]]</f>
        <v>41</v>
      </c>
      <c r="O3875">
        <v>21006</v>
      </c>
      <c r="P3875">
        <v>54</v>
      </c>
      <c r="Q3875">
        <v>13</v>
      </c>
      <c r="R3875">
        <v>0</v>
      </c>
      <c r="S3875" s="2" t="s">
        <v>13155</v>
      </c>
    </row>
    <row r="3876" spans="1:19" x14ac:dyDescent="0.3">
      <c r="A3876" s="1">
        <v>32759</v>
      </c>
      <c r="B3876" s="4" t="str">
        <f>TEXT(Airplane_Crashes_and_Fatalities[[#This Row],[Date]],"yyyy")</f>
        <v>1989</v>
      </c>
      <c r="C3876" s="1" t="str">
        <f>TEXT(Airplane_Crashes_and_Fatalities[[#This Row],[Date]],"mmm")</f>
        <v>Sep</v>
      </c>
      <c r="D3876" s="5">
        <f>DAY(Airplane_Crashes_and_Fatalities[[#This Row],[Date]])</f>
        <v>8</v>
      </c>
      <c r="E3876" s="3">
        <v>0.69166666666666665</v>
      </c>
      <c r="F3876" s="2" t="s">
        <v>23085</v>
      </c>
      <c r="G3876" s="2" t="s">
        <v>19900</v>
      </c>
      <c r="H3876" s="2"/>
      <c r="I3876" s="2" t="s">
        <v>13156</v>
      </c>
      <c r="J3876" s="2" t="s">
        <v>19406</v>
      </c>
      <c r="K3876" s="2" t="s">
        <v>13157</v>
      </c>
      <c r="L3876" s="2" t="s">
        <v>7286</v>
      </c>
      <c r="M3876" t="s">
        <v>13158</v>
      </c>
      <c r="N3876">
        <f>Airplane_Crashes_and_Fatalities[[#This Row],[Aboard]]-Airplane_Crashes_and_Fatalities[[#This Row],[Fatalities]]</f>
        <v>0</v>
      </c>
      <c r="O3876">
        <v>56</v>
      </c>
      <c r="P3876">
        <v>55</v>
      </c>
      <c r="Q3876">
        <v>55</v>
      </c>
      <c r="R3876">
        <v>0</v>
      </c>
      <c r="S3876" s="2" t="s">
        <v>13159</v>
      </c>
    </row>
    <row r="3877" spans="1:19" x14ac:dyDescent="0.3">
      <c r="A3877" s="1">
        <v>32766</v>
      </c>
      <c r="B3877" s="4" t="str">
        <f>TEXT(Airplane_Crashes_and_Fatalities[[#This Row],[Date]],"yyyy")</f>
        <v>1989</v>
      </c>
      <c r="C3877" s="1" t="str">
        <f>TEXT(Airplane_Crashes_and_Fatalities[[#This Row],[Date]],"mmm")</f>
        <v>Sep</v>
      </c>
      <c r="D3877" s="5">
        <f>DAY(Airplane_Crashes_and_Fatalities[[#This Row],[Date]])</f>
        <v>15</v>
      </c>
      <c r="F3877" s="2" t="s">
        <v>23086</v>
      </c>
      <c r="G3877" s="2" t="s">
        <v>20218</v>
      </c>
      <c r="H3877" s="2"/>
      <c r="I3877" s="2" t="s">
        <v>8147</v>
      </c>
      <c r="J3877" s="2"/>
      <c r="K3877" s="2" t="s">
        <v>13160</v>
      </c>
      <c r="L3877" s="2" t="s">
        <v>8545</v>
      </c>
      <c r="M3877" t="s">
        <v>13161</v>
      </c>
      <c r="N3877">
        <f>Airplane_Crashes_and_Fatalities[[#This Row],[Aboard]]-Airplane_Crashes_and_Fatalities[[#This Row],[Fatalities]]</f>
        <v>0</v>
      </c>
      <c r="O3877">
        <v>345</v>
      </c>
      <c r="P3877">
        <v>22</v>
      </c>
      <c r="Q3877">
        <v>22</v>
      </c>
      <c r="R3877">
        <v>0</v>
      </c>
      <c r="S3877" s="2" t="s">
        <v>13162</v>
      </c>
    </row>
    <row r="3878" spans="1:19" x14ac:dyDescent="0.3">
      <c r="A3878" s="1">
        <v>32766</v>
      </c>
      <c r="B3878" s="4" t="str">
        <f>TEXT(Airplane_Crashes_and_Fatalities[[#This Row],[Date]],"yyyy")</f>
        <v>1989</v>
      </c>
      <c r="C3878" s="1" t="str">
        <f>TEXT(Airplane_Crashes_and_Fatalities[[#This Row],[Date]],"mmm")</f>
        <v>Sep</v>
      </c>
      <c r="D3878" s="5">
        <f>DAY(Airplane_Crashes_and_Fatalities[[#This Row],[Date]])</f>
        <v>15</v>
      </c>
      <c r="E3878" s="3">
        <v>0.88194444444444442</v>
      </c>
      <c r="F3878" s="2" t="s">
        <v>23087</v>
      </c>
      <c r="G3878" s="2" t="s">
        <v>20300</v>
      </c>
      <c r="H3878" s="2"/>
      <c r="I3878" s="2" t="s">
        <v>13163</v>
      </c>
      <c r="J3878" s="2"/>
      <c r="K3878" s="2" t="s">
        <v>13164</v>
      </c>
      <c r="L3878" s="2" t="s">
        <v>13165</v>
      </c>
      <c r="M3878" t="s">
        <v>13166</v>
      </c>
      <c r="N3878">
        <f>Airplane_Crashes_and_Fatalities[[#This Row],[Aboard]]-Airplane_Crashes_and_Fatalities[[#This Row],[Fatalities]]</f>
        <v>0</v>
      </c>
      <c r="O3878" t="s">
        <v>13167</v>
      </c>
      <c r="P3878">
        <v>6</v>
      </c>
      <c r="Q3878">
        <v>6</v>
      </c>
      <c r="R3878">
        <v>0</v>
      </c>
      <c r="S3878" s="2" t="s">
        <v>13168</v>
      </c>
    </row>
    <row r="3879" spans="1:19" x14ac:dyDescent="0.3">
      <c r="A3879" s="1">
        <v>32770</v>
      </c>
      <c r="B3879" s="4" t="str">
        <f>TEXT(Airplane_Crashes_and_Fatalities[[#This Row],[Date]],"yyyy")</f>
        <v>1989</v>
      </c>
      <c r="C3879" s="1" t="str">
        <f>TEXT(Airplane_Crashes_and_Fatalities[[#This Row],[Date]],"mmm")</f>
        <v>Sep</v>
      </c>
      <c r="D3879" s="5">
        <f>DAY(Airplane_Crashes_and_Fatalities[[#This Row],[Date]])</f>
        <v>19</v>
      </c>
      <c r="E3879" s="3">
        <v>0.58333333333333326</v>
      </c>
      <c r="F3879" s="2" t="s">
        <v>23088</v>
      </c>
      <c r="G3879" s="2" t="s">
        <v>22352</v>
      </c>
      <c r="H3879" s="2"/>
      <c r="I3879" s="2" t="s">
        <v>4168</v>
      </c>
      <c r="J3879" s="2" t="s">
        <v>19268</v>
      </c>
      <c r="K3879" s="2" t="s">
        <v>13169</v>
      </c>
      <c r="L3879" s="2" t="s">
        <v>10639</v>
      </c>
      <c r="M3879" t="s">
        <v>13170</v>
      </c>
      <c r="N3879">
        <f>Airplane_Crashes_and_Fatalities[[#This Row],[Aboard]]-Airplane_Crashes_and_Fatalities[[#This Row],[Fatalities]]</f>
        <v>0</v>
      </c>
      <c r="O3879" t="s">
        <v>13171</v>
      </c>
      <c r="P3879">
        <v>171</v>
      </c>
      <c r="Q3879">
        <v>171</v>
      </c>
      <c r="R3879">
        <v>0</v>
      </c>
      <c r="S3879" s="2" t="s">
        <v>13172</v>
      </c>
    </row>
    <row r="3880" spans="1:19" x14ac:dyDescent="0.3">
      <c r="A3880" s="1">
        <v>32771</v>
      </c>
      <c r="B3880" s="4" t="str">
        <f>TEXT(Airplane_Crashes_and_Fatalities[[#This Row],[Date]],"yyyy")</f>
        <v>1989</v>
      </c>
      <c r="C3880" s="1" t="str">
        <f>TEXT(Airplane_Crashes_and_Fatalities[[#This Row],[Date]],"mmm")</f>
        <v>Sep</v>
      </c>
      <c r="D3880" s="5">
        <f>DAY(Airplane_Crashes_and_Fatalities[[#This Row],[Date]])</f>
        <v>20</v>
      </c>
      <c r="F3880" s="2" t="s">
        <v>21528</v>
      </c>
      <c r="G3880" s="2" t="s">
        <v>20063</v>
      </c>
      <c r="H3880" s="2"/>
      <c r="I3880" s="2" t="s">
        <v>13173</v>
      </c>
      <c r="J3880" s="2"/>
      <c r="K3880" s="2"/>
      <c r="L3880" s="2" t="s">
        <v>1718</v>
      </c>
      <c r="M3880" t="s">
        <v>13174</v>
      </c>
      <c r="N3880">
        <f>Airplane_Crashes_and_Fatalities[[#This Row],[Aboard]]-Airplane_Crashes_and_Fatalities[[#This Row],[Fatalities]]</f>
        <v>5</v>
      </c>
      <c r="O3880" t="s">
        <v>13175</v>
      </c>
      <c r="P3880">
        <v>7</v>
      </c>
      <c r="Q3880">
        <v>2</v>
      </c>
      <c r="R3880">
        <v>0</v>
      </c>
      <c r="S3880" s="2" t="s">
        <v>13176</v>
      </c>
    </row>
    <row r="3881" spans="1:19" x14ac:dyDescent="0.3">
      <c r="A3881" s="1">
        <v>32771</v>
      </c>
      <c r="B3881" s="4" t="str">
        <f>TEXT(Airplane_Crashes_and_Fatalities[[#This Row],[Date]],"yyyy")</f>
        <v>1989</v>
      </c>
      <c r="C3881" s="1" t="str">
        <f>TEXT(Airplane_Crashes_and_Fatalities[[#This Row],[Date]],"mmm")</f>
        <v>Sep</v>
      </c>
      <c r="D3881" s="5">
        <f>DAY(Airplane_Crashes_and_Fatalities[[#This Row],[Date]])</f>
        <v>20</v>
      </c>
      <c r="E3881" s="3">
        <v>0.97291666666666665</v>
      </c>
      <c r="F3881" s="2" t="s">
        <v>20528</v>
      </c>
      <c r="G3881" s="2" t="s">
        <v>19785</v>
      </c>
      <c r="H3881" s="2" t="s">
        <v>19785</v>
      </c>
      <c r="I3881" s="2" t="s">
        <v>13177</v>
      </c>
      <c r="J3881" s="2" t="s">
        <v>19407</v>
      </c>
      <c r="K3881" s="2" t="s">
        <v>13178</v>
      </c>
      <c r="L3881" s="2" t="s">
        <v>13179</v>
      </c>
      <c r="M3881" t="s">
        <v>13180</v>
      </c>
      <c r="N3881">
        <f>Airplane_Crashes_and_Fatalities[[#This Row],[Aboard]]-Airplane_Crashes_and_Fatalities[[#This Row],[Fatalities]]</f>
        <v>61</v>
      </c>
      <c r="O3881" t="s">
        <v>13181</v>
      </c>
      <c r="P3881">
        <v>63</v>
      </c>
      <c r="Q3881">
        <v>2</v>
      </c>
      <c r="R3881">
        <v>0</v>
      </c>
      <c r="S3881" s="2" t="s">
        <v>13182</v>
      </c>
    </row>
    <row r="3882" spans="1:19" x14ac:dyDescent="0.3">
      <c r="A3882" s="1">
        <v>32772</v>
      </c>
      <c r="B3882" s="4" t="str">
        <f>TEXT(Airplane_Crashes_and_Fatalities[[#This Row],[Date]],"yyyy")</f>
        <v>1989</v>
      </c>
      <c r="C3882" s="1" t="str">
        <f>TEXT(Airplane_Crashes_and_Fatalities[[#This Row],[Date]],"mmm")</f>
        <v>Sep</v>
      </c>
      <c r="D3882" s="5">
        <f>DAY(Airplane_Crashes_and_Fatalities[[#This Row],[Date]])</f>
        <v>21</v>
      </c>
      <c r="F3882" s="2"/>
      <c r="G3882" s="2"/>
      <c r="H3882" s="2"/>
      <c r="I3882" s="2" t="s">
        <v>12321</v>
      </c>
      <c r="J3882" s="2"/>
      <c r="K3882" s="2"/>
      <c r="L3882" s="2" t="s">
        <v>11371</v>
      </c>
      <c r="N3882">
        <f>Airplane_Crashes_and_Fatalities[[#This Row],[Aboard]]-Airplane_Crashes_and_Fatalities[[#This Row],[Fatalities]]</f>
        <v>0</v>
      </c>
      <c r="P3882">
        <v>26</v>
      </c>
      <c r="Q3882">
        <v>26</v>
      </c>
      <c r="R3882">
        <v>0</v>
      </c>
      <c r="S3882" s="2"/>
    </row>
    <row r="3883" spans="1:19" x14ac:dyDescent="0.3">
      <c r="A3883" s="1">
        <v>32772</v>
      </c>
      <c r="B3883" s="4" t="str">
        <f>TEXT(Airplane_Crashes_and_Fatalities[[#This Row],[Date]],"yyyy")</f>
        <v>1989</v>
      </c>
      <c r="C3883" s="1" t="str">
        <f>TEXT(Airplane_Crashes_and_Fatalities[[#This Row],[Date]],"mmm")</f>
        <v>Sep</v>
      </c>
      <c r="D3883" s="5">
        <f>DAY(Airplane_Crashes_and_Fatalities[[#This Row],[Date]])</f>
        <v>21</v>
      </c>
      <c r="F3883" s="2" t="s">
        <v>23089</v>
      </c>
      <c r="G3883" s="2" t="s">
        <v>21464</v>
      </c>
      <c r="H3883" s="2"/>
      <c r="I3883" s="2" t="s">
        <v>12321</v>
      </c>
      <c r="J3883" s="2"/>
      <c r="K3883" s="2"/>
      <c r="L3883" s="2" t="s">
        <v>13183</v>
      </c>
      <c r="N3883">
        <f>Airplane_Crashes_and_Fatalities[[#This Row],[Aboard]]-Airplane_Crashes_and_Fatalities[[#This Row],[Fatalities]]</f>
        <v>0</v>
      </c>
      <c r="P3883">
        <v>24</v>
      </c>
      <c r="Q3883">
        <v>24</v>
      </c>
      <c r="R3883">
        <v>0</v>
      </c>
      <c r="S3883" s="2"/>
    </row>
    <row r="3884" spans="1:19" x14ac:dyDescent="0.3">
      <c r="A3884" s="1">
        <v>32774</v>
      </c>
      <c r="B3884" s="4" t="str">
        <f>TEXT(Airplane_Crashes_and_Fatalities[[#This Row],[Date]],"yyyy")</f>
        <v>1989</v>
      </c>
      <c r="C3884" s="1" t="str">
        <f>TEXT(Airplane_Crashes_and_Fatalities[[#This Row],[Date]],"mmm")</f>
        <v>Sep</v>
      </c>
      <c r="D3884" s="5">
        <f>DAY(Airplane_Crashes_and_Fatalities[[#This Row],[Date]])</f>
        <v>23</v>
      </c>
      <c r="E3884" s="3">
        <v>0.85763888888888884</v>
      </c>
      <c r="F3884" s="2" t="s">
        <v>23090</v>
      </c>
      <c r="G3884" s="2" t="s">
        <v>20163</v>
      </c>
      <c r="H3884" s="2"/>
      <c r="I3884" s="2" t="s">
        <v>12872</v>
      </c>
      <c r="J3884" s="2"/>
      <c r="K3884" s="2" t="s">
        <v>13184</v>
      </c>
      <c r="L3884" s="2" t="s">
        <v>13185</v>
      </c>
      <c r="M3884" t="s">
        <v>13186</v>
      </c>
      <c r="N3884">
        <f>Airplane_Crashes_and_Fatalities[[#This Row],[Aboard]]-Airplane_Crashes_and_Fatalities[[#This Row],[Fatalities]]</f>
        <v>0</v>
      </c>
      <c r="O3884">
        <v>8052</v>
      </c>
      <c r="P3884">
        <v>11</v>
      </c>
      <c r="Q3884">
        <v>11</v>
      </c>
      <c r="R3884">
        <v>0</v>
      </c>
      <c r="S3884" s="2" t="s">
        <v>13187</v>
      </c>
    </row>
    <row r="3885" spans="1:19" x14ac:dyDescent="0.3">
      <c r="A3885" s="1">
        <v>32777</v>
      </c>
      <c r="B3885" s="4" t="str">
        <f>TEXT(Airplane_Crashes_and_Fatalities[[#This Row],[Date]],"yyyy")</f>
        <v>1989</v>
      </c>
      <c r="C3885" s="1" t="str">
        <f>TEXT(Airplane_Crashes_and_Fatalities[[#This Row],[Date]],"mmm")</f>
        <v>Sep</v>
      </c>
      <c r="D3885" s="5">
        <f>DAY(Airplane_Crashes_and_Fatalities[[#This Row],[Date]])</f>
        <v>26</v>
      </c>
      <c r="E3885" s="3">
        <v>0.35277777777777786</v>
      </c>
      <c r="F3885" s="2" t="s">
        <v>22345</v>
      </c>
      <c r="G3885" s="2" t="s">
        <v>23091</v>
      </c>
      <c r="H3885" s="2"/>
      <c r="I3885" s="2" t="s">
        <v>13188</v>
      </c>
      <c r="J3885" s="2"/>
      <c r="K3885" s="2"/>
      <c r="L3885" s="2" t="s">
        <v>11366</v>
      </c>
      <c r="M3885" t="s">
        <v>13189</v>
      </c>
      <c r="N3885">
        <f>Airplane_Crashes_and_Fatalities[[#This Row],[Aboard]]-Airplane_Crashes_and_Fatalities[[#This Row],[Fatalities]]</f>
        <v>0</v>
      </c>
      <c r="O3885" t="s">
        <v>13190</v>
      </c>
      <c r="P3885">
        <v>7</v>
      </c>
      <c r="Q3885">
        <v>7</v>
      </c>
      <c r="R3885">
        <v>0</v>
      </c>
      <c r="S3885" s="2" t="s">
        <v>13191</v>
      </c>
    </row>
    <row r="3886" spans="1:19" x14ac:dyDescent="0.3">
      <c r="A3886" s="1">
        <v>32777</v>
      </c>
      <c r="B3886" s="4" t="str">
        <f>TEXT(Airplane_Crashes_and_Fatalities[[#This Row],[Date]],"yyyy")</f>
        <v>1989</v>
      </c>
      <c r="C3886" s="1" t="str">
        <f>TEXT(Airplane_Crashes_and_Fatalities[[#This Row],[Date]],"mmm")</f>
        <v>Sep</v>
      </c>
      <c r="D3886" s="5">
        <f>DAY(Airplane_Crashes_and_Fatalities[[#This Row],[Date]])</f>
        <v>26</v>
      </c>
      <c r="F3886" s="2" t="s">
        <v>23092</v>
      </c>
      <c r="G3886" s="2" t="s">
        <v>20132</v>
      </c>
      <c r="H3886" s="2"/>
      <c r="I3886" s="2" t="s">
        <v>13192</v>
      </c>
      <c r="J3886" s="2"/>
      <c r="K3886" s="2"/>
      <c r="L3886" s="2" t="s">
        <v>10798</v>
      </c>
      <c r="M3886" t="s">
        <v>13193</v>
      </c>
      <c r="N3886">
        <f>Airplane_Crashes_and_Fatalities[[#This Row],[Aboard]]-Airplane_Crashes_and_Fatalities[[#This Row],[Fatalities]]</f>
        <v>0</v>
      </c>
      <c r="P3886">
        <v>6</v>
      </c>
      <c r="Q3886">
        <v>6</v>
      </c>
      <c r="R3886">
        <v>0</v>
      </c>
      <c r="S3886" s="2"/>
    </row>
    <row r="3887" spans="1:19" x14ac:dyDescent="0.3">
      <c r="A3887" s="1">
        <v>32778</v>
      </c>
      <c r="B3887" s="4" t="str">
        <f>TEXT(Airplane_Crashes_and_Fatalities[[#This Row],[Date]],"yyyy")</f>
        <v>1989</v>
      </c>
      <c r="C3887" s="1" t="str">
        <f>TEXT(Airplane_Crashes_and_Fatalities[[#This Row],[Date]],"mmm")</f>
        <v>Sep</v>
      </c>
      <c r="D3887" s="5">
        <f>DAY(Airplane_Crashes_and_Fatalities[[#This Row],[Date]])</f>
        <v>27</v>
      </c>
      <c r="E3887" s="3">
        <v>0.41180555555555554</v>
      </c>
      <c r="F3887" s="2" t="s">
        <v>23093</v>
      </c>
      <c r="G3887" s="2" t="s">
        <v>23094</v>
      </c>
      <c r="H3887" s="2" t="s">
        <v>20827</v>
      </c>
      <c r="I3887" s="2" t="s">
        <v>7689</v>
      </c>
      <c r="J3887" s="2" t="s">
        <v>13194</v>
      </c>
      <c r="K3887" s="2" t="s">
        <v>13195</v>
      </c>
      <c r="L3887" s="2" t="s">
        <v>8545</v>
      </c>
      <c r="M3887" t="s">
        <v>13196</v>
      </c>
      <c r="N3887">
        <f>Airplane_Crashes_and_Fatalities[[#This Row],[Aboard]]-Airplane_Crashes_and_Fatalities[[#This Row],[Fatalities]]</f>
        <v>11</v>
      </c>
      <c r="O3887">
        <v>439</v>
      </c>
      <c r="P3887">
        <v>21</v>
      </c>
      <c r="Q3887">
        <v>10</v>
      </c>
      <c r="R3887">
        <v>0</v>
      </c>
      <c r="S3887" s="2" t="s">
        <v>13197</v>
      </c>
    </row>
    <row r="3888" spans="1:19" x14ac:dyDescent="0.3">
      <c r="A3888" s="1">
        <v>32779</v>
      </c>
      <c r="B3888" s="4" t="str">
        <f>TEXT(Airplane_Crashes_and_Fatalities[[#This Row],[Date]],"yyyy")</f>
        <v>1989</v>
      </c>
      <c r="C3888" s="1" t="str">
        <f>TEXT(Airplane_Crashes_and_Fatalities[[#This Row],[Date]],"mmm")</f>
        <v>Sep</v>
      </c>
      <c r="D3888" s="5">
        <f>DAY(Airplane_Crashes_and_Fatalities[[#This Row],[Date]])</f>
        <v>28</v>
      </c>
      <c r="F3888" s="2" t="s">
        <v>23095</v>
      </c>
      <c r="G3888" s="2" t="s">
        <v>23096</v>
      </c>
      <c r="H3888" s="2"/>
      <c r="I3888" s="2" t="s">
        <v>12043</v>
      </c>
      <c r="J3888" s="2"/>
      <c r="K3888" s="2"/>
      <c r="L3888" s="2" t="s">
        <v>11815</v>
      </c>
      <c r="M3888" t="s">
        <v>13198</v>
      </c>
      <c r="N3888">
        <f>Airplane_Crashes_and_Fatalities[[#This Row],[Aboard]]-Airplane_Crashes_and_Fatalities[[#This Row],[Fatalities]]</f>
        <v>0</v>
      </c>
      <c r="O3888">
        <v>1705</v>
      </c>
      <c r="P3888">
        <v>9</v>
      </c>
      <c r="Q3888">
        <v>9</v>
      </c>
      <c r="R3888">
        <v>0</v>
      </c>
      <c r="S3888" s="2" t="s">
        <v>13199</v>
      </c>
    </row>
    <row r="3889" spans="1:19" x14ac:dyDescent="0.3">
      <c r="A3889" s="1">
        <v>32785</v>
      </c>
      <c r="B3889" s="4" t="str">
        <f>TEXT(Airplane_Crashes_and_Fatalities[[#This Row],[Date]],"yyyy")</f>
        <v>1989</v>
      </c>
      <c r="C3889" s="1" t="str">
        <f>TEXT(Airplane_Crashes_and_Fatalities[[#This Row],[Date]],"mmm")</f>
        <v>Oct</v>
      </c>
      <c r="D3889" s="5">
        <f>DAY(Airplane_Crashes_and_Fatalities[[#This Row],[Date]])</f>
        <v>4</v>
      </c>
      <c r="F3889" s="2" t="s">
        <v>23097</v>
      </c>
      <c r="G3889" s="2" t="s">
        <v>20154</v>
      </c>
      <c r="H3889" s="2" t="s">
        <v>19667</v>
      </c>
      <c r="I3889" s="2" t="s">
        <v>1718</v>
      </c>
      <c r="J3889" s="2"/>
      <c r="K3889" s="2"/>
      <c r="L3889" s="2" t="s">
        <v>4760</v>
      </c>
      <c r="M3889" t="s">
        <v>13200</v>
      </c>
      <c r="N3889">
        <f>Airplane_Crashes_and_Fatalities[[#This Row],[Aboard]]-Airplane_Crashes_and_Fatalities[[#This Row],[Fatalities]]</f>
        <v>0</v>
      </c>
      <c r="O3889" t="s">
        <v>13201</v>
      </c>
      <c r="P3889">
        <v>4</v>
      </c>
      <c r="Q3889">
        <v>4</v>
      </c>
      <c r="R3889">
        <v>0</v>
      </c>
      <c r="S3889" s="2" t="s">
        <v>13202</v>
      </c>
    </row>
    <row r="3890" spans="1:19" x14ac:dyDescent="0.3">
      <c r="A3890" s="1">
        <v>32787</v>
      </c>
      <c r="B3890" s="4" t="str">
        <f>TEXT(Airplane_Crashes_and_Fatalities[[#This Row],[Date]],"yyyy")</f>
        <v>1989</v>
      </c>
      <c r="C3890" s="1" t="str">
        <f>TEXT(Airplane_Crashes_and_Fatalities[[#This Row],[Date]],"mmm")</f>
        <v>Oct</v>
      </c>
      <c r="D3890" s="5">
        <f>DAY(Airplane_Crashes_and_Fatalities[[#This Row],[Date]])</f>
        <v>6</v>
      </c>
      <c r="E3890" s="3">
        <v>0.92013888888888884</v>
      </c>
      <c r="F3890" s="2" t="s">
        <v>23098</v>
      </c>
      <c r="G3890" s="2" t="s">
        <v>19842</v>
      </c>
      <c r="H3890" s="2"/>
      <c r="I3890" s="2" t="s">
        <v>13203</v>
      </c>
      <c r="J3890" s="2"/>
      <c r="K3890" s="2" t="s">
        <v>13204</v>
      </c>
      <c r="L3890" s="2" t="s">
        <v>12049</v>
      </c>
      <c r="M3890" t="s">
        <v>13205</v>
      </c>
      <c r="N3890">
        <f>Airplane_Crashes_and_Fatalities[[#This Row],[Aboard]]-Airplane_Crashes_and_Fatalities[[#This Row],[Fatalities]]</f>
        <v>0</v>
      </c>
      <c r="O3890" t="s">
        <v>13206</v>
      </c>
      <c r="P3890">
        <v>5</v>
      </c>
      <c r="Q3890">
        <v>5</v>
      </c>
      <c r="R3890">
        <v>0</v>
      </c>
      <c r="S3890" s="2" t="s">
        <v>13207</v>
      </c>
    </row>
    <row r="3891" spans="1:19" x14ac:dyDescent="0.3">
      <c r="A3891" s="1">
        <v>32791</v>
      </c>
      <c r="B3891" s="4" t="str">
        <f>TEXT(Airplane_Crashes_and_Fatalities[[#This Row],[Date]],"yyyy")</f>
        <v>1989</v>
      </c>
      <c r="C3891" s="1" t="str">
        <f>TEXT(Airplane_Crashes_and_Fatalities[[#This Row],[Date]],"mmm")</f>
        <v>Oct</v>
      </c>
      <c r="D3891" s="5">
        <f>DAY(Airplane_Crashes_and_Fatalities[[#This Row],[Date]])</f>
        <v>10</v>
      </c>
      <c r="F3891" s="2" t="s">
        <v>23099</v>
      </c>
      <c r="G3891" s="2" t="s">
        <v>20015</v>
      </c>
      <c r="H3891" s="2"/>
      <c r="I3891" s="2" t="s">
        <v>13208</v>
      </c>
      <c r="J3891" s="2"/>
      <c r="K3891" s="2"/>
      <c r="L3891" s="2" t="s">
        <v>13209</v>
      </c>
      <c r="M3891" t="s">
        <v>13210</v>
      </c>
      <c r="N3891">
        <f>Airplane_Crashes_and_Fatalities[[#This Row],[Aboard]]-Airplane_Crashes_and_Fatalities[[#This Row],[Fatalities]]</f>
        <v>0</v>
      </c>
      <c r="O3891" t="s">
        <v>13211</v>
      </c>
      <c r="P3891">
        <v>12</v>
      </c>
      <c r="Q3891">
        <v>12</v>
      </c>
      <c r="R3891">
        <v>0</v>
      </c>
      <c r="S3891" s="2" t="s">
        <v>13212</v>
      </c>
    </row>
    <row r="3892" spans="1:19" x14ac:dyDescent="0.3">
      <c r="A3892" s="1">
        <v>32791</v>
      </c>
      <c r="B3892" s="4" t="str">
        <f>TEXT(Airplane_Crashes_and_Fatalities[[#This Row],[Date]],"yyyy")</f>
        <v>1989</v>
      </c>
      <c r="C3892" s="1" t="str">
        <f>TEXT(Airplane_Crashes_and_Fatalities[[#This Row],[Date]],"mmm")</f>
        <v>Oct</v>
      </c>
      <c r="D3892" s="5">
        <f>DAY(Airplane_Crashes_and_Fatalities[[#This Row],[Date]])</f>
        <v>10</v>
      </c>
      <c r="E3892" s="3">
        <v>0.56875000000000009</v>
      </c>
      <c r="F3892" s="2" t="s">
        <v>23100</v>
      </c>
      <c r="G3892" s="2" t="s">
        <v>19664</v>
      </c>
      <c r="H3892" s="2"/>
      <c r="I3892" s="2" t="s">
        <v>13213</v>
      </c>
      <c r="J3892" s="2"/>
      <c r="K3892" s="2" t="s">
        <v>13214</v>
      </c>
      <c r="L3892" s="2" t="s">
        <v>13215</v>
      </c>
      <c r="M3892" t="s">
        <v>13216</v>
      </c>
      <c r="N3892">
        <f>Airplane_Crashes_and_Fatalities[[#This Row],[Aboard]]-Airplane_Crashes_and_Fatalities[[#This Row],[Fatalities]]</f>
        <v>0</v>
      </c>
      <c r="O3892">
        <v>7309</v>
      </c>
      <c r="P3892">
        <v>5</v>
      </c>
      <c r="Q3892">
        <v>5</v>
      </c>
      <c r="R3892">
        <v>0</v>
      </c>
      <c r="S3892" s="2" t="s">
        <v>13217</v>
      </c>
    </row>
    <row r="3893" spans="1:19" x14ac:dyDescent="0.3">
      <c r="A3893" s="1">
        <v>32801</v>
      </c>
      <c r="B3893" s="4" t="str">
        <f>TEXT(Airplane_Crashes_and_Fatalities[[#This Row],[Date]],"yyyy")</f>
        <v>1989</v>
      </c>
      <c r="C3893" s="1" t="str">
        <f>TEXT(Airplane_Crashes_and_Fatalities[[#This Row],[Date]],"mmm")</f>
        <v>Oct</v>
      </c>
      <c r="D3893" s="5">
        <f>DAY(Airplane_Crashes_and_Fatalities[[#This Row],[Date]])</f>
        <v>20</v>
      </c>
      <c r="E3893" s="3">
        <v>0.10555555555555562</v>
      </c>
      <c r="F3893" s="2" t="s">
        <v>22730</v>
      </c>
      <c r="G3893" s="2" t="s">
        <v>19866</v>
      </c>
      <c r="H3893" s="2"/>
      <c r="I3893" s="2" t="s">
        <v>2306</v>
      </c>
      <c r="J3893" s="2"/>
      <c r="K3893" s="2" t="s">
        <v>13218</v>
      </c>
      <c r="L3893" s="2" t="s">
        <v>13219</v>
      </c>
      <c r="M3893" t="s">
        <v>13220</v>
      </c>
      <c r="N3893">
        <f>Airplane_Crashes_and_Fatalities[[#This Row],[Aboard]]-Airplane_Crashes_and_Fatalities[[#This Row],[Fatalities]]</f>
        <v>0</v>
      </c>
      <c r="O3893">
        <v>23440153</v>
      </c>
      <c r="P3893">
        <v>25</v>
      </c>
      <c r="Q3893">
        <v>25</v>
      </c>
      <c r="R3893">
        <v>0</v>
      </c>
      <c r="S3893" s="2" t="s">
        <v>13221</v>
      </c>
    </row>
    <row r="3894" spans="1:19" x14ac:dyDescent="0.3">
      <c r="A3894" s="1">
        <v>32802</v>
      </c>
      <c r="B3894" s="4" t="str">
        <f>TEXT(Airplane_Crashes_and_Fatalities[[#This Row],[Date]],"yyyy")</f>
        <v>1989</v>
      </c>
      <c r="C3894" s="1" t="str">
        <f>TEXT(Airplane_Crashes_and_Fatalities[[#This Row],[Date]],"mmm")</f>
        <v>Oct</v>
      </c>
      <c r="D3894" s="5">
        <f>DAY(Airplane_Crashes_and_Fatalities[[#This Row],[Date]])</f>
        <v>21</v>
      </c>
      <c r="E3894" s="3">
        <v>0.32847222222222228</v>
      </c>
      <c r="F3894" s="2" t="s">
        <v>21245</v>
      </c>
      <c r="G3894" s="2" t="s">
        <v>20052</v>
      </c>
      <c r="H3894" s="2"/>
      <c r="I3894" s="2" t="s">
        <v>8579</v>
      </c>
      <c r="J3894" s="2" t="s">
        <v>19408</v>
      </c>
      <c r="K3894" s="2" t="s">
        <v>13222</v>
      </c>
      <c r="L3894" s="2" t="s">
        <v>8605</v>
      </c>
      <c r="M3894" t="s">
        <v>13223</v>
      </c>
      <c r="N3894">
        <f>Airplane_Crashes_and_Fatalities[[#This Row],[Aboard]]-Airplane_Crashes_and_Fatalities[[#This Row],[Fatalities]]</f>
        <v>19</v>
      </c>
      <c r="O3894" t="s">
        <v>13224</v>
      </c>
      <c r="P3894">
        <v>146</v>
      </c>
      <c r="Q3894">
        <v>127</v>
      </c>
      <c r="R3894">
        <v>0</v>
      </c>
      <c r="S3894" s="2" t="s">
        <v>13225</v>
      </c>
    </row>
    <row r="3895" spans="1:19" x14ac:dyDescent="0.3">
      <c r="A3895" s="1">
        <v>32807</v>
      </c>
      <c r="B3895" s="4" t="str">
        <f>TEXT(Airplane_Crashes_and_Fatalities[[#This Row],[Date]],"yyyy")</f>
        <v>1989</v>
      </c>
      <c r="C3895" s="1" t="str">
        <f>TEXT(Airplane_Crashes_and_Fatalities[[#This Row],[Date]],"mmm")</f>
        <v>Oct</v>
      </c>
      <c r="D3895" s="5">
        <f>DAY(Airplane_Crashes_and_Fatalities[[#This Row],[Date]])</f>
        <v>26</v>
      </c>
      <c r="E3895" s="3">
        <v>0.78819444444444442</v>
      </c>
      <c r="F3895" s="2" t="s">
        <v>23101</v>
      </c>
      <c r="G3895" s="2" t="s">
        <v>19737</v>
      </c>
      <c r="H3895" s="2"/>
      <c r="I3895" s="2" t="s">
        <v>6893</v>
      </c>
      <c r="J3895" s="2" t="s">
        <v>19409</v>
      </c>
      <c r="K3895" s="2" t="s">
        <v>13226</v>
      </c>
      <c r="L3895" s="2" t="s">
        <v>13227</v>
      </c>
      <c r="M3895" t="s">
        <v>13228</v>
      </c>
      <c r="N3895">
        <f>Airplane_Crashes_and_Fatalities[[#This Row],[Aboard]]-Airplane_Crashes_and_Fatalities[[#This Row],[Fatalities]]</f>
        <v>0</v>
      </c>
      <c r="O3895" t="s">
        <v>13229</v>
      </c>
      <c r="P3895">
        <v>54</v>
      </c>
      <c r="Q3895">
        <v>54</v>
      </c>
      <c r="R3895">
        <v>0</v>
      </c>
      <c r="S3895" s="2" t="s">
        <v>13230</v>
      </c>
    </row>
    <row r="3896" spans="1:19" x14ac:dyDescent="0.3">
      <c r="A3896" s="1">
        <v>32808</v>
      </c>
      <c r="B3896" s="4" t="str">
        <f>TEXT(Airplane_Crashes_and_Fatalities[[#This Row],[Date]],"yyyy")</f>
        <v>1989</v>
      </c>
      <c r="C3896" s="1" t="str">
        <f>TEXT(Airplane_Crashes_and_Fatalities[[#This Row],[Date]],"mmm")</f>
        <v>Oct</v>
      </c>
      <c r="D3896" s="5">
        <f>DAY(Airplane_Crashes_and_Fatalities[[#This Row],[Date]])</f>
        <v>27</v>
      </c>
      <c r="F3896" s="2" t="s">
        <v>23102</v>
      </c>
      <c r="G3896" s="2" t="s">
        <v>19768</v>
      </c>
      <c r="H3896" s="2"/>
      <c r="I3896" s="2" t="s">
        <v>5916</v>
      </c>
      <c r="J3896" s="2"/>
      <c r="K3896" s="2"/>
      <c r="L3896" s="2" t="s">
        <v>8169</v>
      </c>
      <c r="N3896">
        <f>Airplane_Crashes_and_Fatalities[[#This Row],[Aboard]]-Airplane_Crashes_and_Fatalities[[#This Row],[Fatalities]]</f>
        <v>0</v>
      </c>
      <c r="P3896">
        <v>36</v>
      </c>
      <c r="Q3896">
        <v>36</v>
      </c>
      <c r="R3896">
        <v>0</v>
      </c>
      <c r="S3896" s="2" t="s">
        <v>13231</v>
      </c>
    </row>
    <row r="3897" spans="1:19" x14ac:dyDescent="0.3">
      <c r="A3897" s="1">
        <v>32809</v>
      </c>
      <c r="B3897" s="4" t="str">
        <f>TEXT(Airplane_Crashes_and_Fatalities[[#This Row],[Date]],"yyyy")</f>
        <v>1989</v>
      </c>
      <c r="C3897" s="1" t="str">
        <f>TEXT(Airplane_Crashes_and_Fatalities[[#This Row],[Date]],"mmm")</f>
        <v>Oct</v>
      </c>
      <c r="D3897" s="5">
        <f>DAY(Airplane_Crashes_and_Fatalities[[#This Row],[Date]])</f>
        <v>28</v>
      </c>
      <c r="E3897" s="3">
        <v>0.77569444444444446</v>
      </c>
      <c r="F3897" s="2" t="s">
        <v>23103</v>
      </c>
      <c r="G3897" s="2" t="s">
        <v>23104</v>
      </c>
      <c r="H3897" s="2" t="s">
        <v>21017</v>
      </c>
      <c r="I3897" s="2" t="s">
        <v>13232</v>
      </c>
      <c r="J3897" s="2" t="s">
        <v>19410</v>
      </c>
      <c r="K3897" s="2" t="s">
        <v>13233</v>
      </c>
      <c r="L3897" s="2" t="s">
        <v>13121</v>
      </c>
      <c r="M3897" t="s">
        <v>13234</v>
      </c>
      <c r="N3897">
        <f>Airplane_Crashes_and_Fatalities[[#This Row],[Aboard]]-Airplane_Crashes_and_Fatalities[[#This Row],[Fatalities]]</f>
        <v>0</v>
      </c>
      <c r="O3897">
        <v>400</v>
      </c>
      <c r="P3897">
        <v>20</v>
      </c>
      <c r="Q3897">
        <v>20</v>
      </c>
      <c r="R3897">
        <v>0</v>
      </c>
      <c r="S3897" s="2" t="s">
        <v>13235</v>
      </c>
    </row>
    <row r="3898" spans="1:19" x14ac:dyDescent="0.3">
      <c r="A3898" s="1">
        <v>32821</v>
      </c>
      <c r="B3898" s="4" t="str">
        <f>TEXT(Airplane_Crashes_and_Fatalities[[#This Row],[Date]],"yyyy")</f>
        <v>1989</v>
      </c>
      <c r="C3898" s="1" t="str">
        <f>TEXT(Airplane_Crashes_and_Fatalities[[#This Row],[Date]],"mmm")</f>
        <v>Nov</v>
      </c>
      <c r="D3898" s="5">
        <f>DAY(Airplane_Crashes_and_Fatalities[[#This Row],[Date]])</f>
        <v>9</v>
      </c>
      <c r="F3898" s="2" t="s">
        <v>21663</v>
      </c>
      <c r="G3898" s="2" t="s">
        <v>20792</v>
      </c>
      <c r="H3898" s="2"/>
      <c r="I3898" s="2" t="s">
        <v>13236</v>
      </c>
      <c r="J3898" s="2"/>
      <c r="K3898" s="2"/>
      <c r="L3898" s="2" t="s">
        <v>7804</v>
      </c>
      <c r="M3898" t="s">
        <v>13237</v>
      </c>
      <c r="N3898">
        <f>Airplane_Crashes_and_Fatalities[[#This Row],[Aboard]]-Airplane_Crashes_and_Fatalities[[#This Row],[Fatalities]]</f>
        <v>8</v>
      </c>
      <c r="O3898">
        <v>767</v>
      </c>
      <c r="P3898">
        <v>10</v>
      </c>
      <c r="Q3898">
        <v>2</v>
      </c>
      <c r="R3898">
        <v>0</v>
      </c>
      <c r="S3898" s="2" t="s">
        <v>13238</v>
      </c>
    </row>
    <row r="3899" spans="1:19" x14ac:dyDescent="0.3">
      <c r="A3899" s="1">
        <v>32822</v>
      </c>
      <c r="B3899" s="4" t="str">
        <f>TEXT(Airplane_Crashes_and_Fatalities[[#This Row],[Date]],"yyyy")</f>
        <v>1989</v>
      </c>
      <c r="C3899" s="1" t="str">
        <f>TEXT(Airplane_Crashes_and_Fatalities[[#This Row],[Date]],"mmm")</f>
        <v>Nov</v>
      </c>
      <c r="D3899" s="5">
        <f>DAY(Airplane_Crashes_and_Fatalities[[#This Row],[Date]])</f>
        <v>10</v>
      </c>
      <c r="F3899" s="2" t="s">
        <v>23105</v>
      </c>
      <c r="G3899" s="2" t="s">
        <v>23106</v>
      </c>
      <c r="H3899" s="2"/>
      <c r="I3899" s="2" t="s">
        <v>13239</v>
      </c>
      <c r="J3899" s="2"/>
      <c r="K3899" s="2"/>
      <c r="L3899" s="2" t="s">
        <v>13240</v>
      </c>
      <c r="M3899" t="s">
        <v>13241</v>
      </c>
      <c r="N3899">
        <f>Airplane_Crashes_and_Fatalities[[#This Row],[Aboard]]-Airplane_Crashes_and_Fatalities[[#This Row],[Fatalities]]</f>
        <v>0</v>
      </c>
      <c r="O3899">
        <v>389</v>
      </c>
      <c r="P3899">
        <v>18</v>
      </c>
      <c r="Q3899">
        <v>18</v>
      </c>
      <c r="R3899">
        <v>0</v>
      </c>
      <c r="S3899" s="2" t="s">
        <v>13242</v>
      </c>
    </row>
    <row r="3900" spans="1:19" x14ac:dyDescent="0.3">
      <c r="A3900" s="1">
        <v>32826</v>
      </c>
      <c r="B3900" s="4" t="str">
        <f>TEXT(Airplane_Crashes_and_Fatalities[[#This Row],[Date]],"yyyy")</f>
        <v>1989</v>
      </c>
      <c r="C3900" s="1" t="str">
        <f>TEXT(Airplane_Crashes_and_Fatalities[[#This Row],[Date]],"mmm")</f>
        <v>Nov</v>
      </c>
      <c r="D3900" s="5">
        <f>DAY(Airplane_Crashes_and_Fatalities[[#This Row],[Date]])</f>
        <v>14</v>
      </c>
      <c r="F3900" s="2" t="s">
        <v>23107</v>
      </c>
      <c r="G3900" s="2" t="s">
        <v>20095</v>
      </c>
      <c r="H3900" s="2"/>
      <c r="I3900" s="2" t="s">
        <v>9268</v>
      </c>
      <c r="J3900" s="2"/>
      <c r="K3900" s="2"/>
      <c r="L3900" s="2" t="s">
        <v>13243</v>
      </c>
      <c r="M3900" t="s">
        <v>13244</v>
      </c>
      <c r="N3900">
        <f>Airplane_Crashes_and_Fatalities[[#This Row],[Aboard]]-Airplane_Crashes_and_Fatalities[[#This Row],[Fatalities]]</f>
        <v>0</v>
      </c>
      <c r="O3900" t="s">
        <v>13245</v>
      </c>
      <c r="P3900">
        <v>4</v>
      </c>
      <c r="Q3900">
        <v>4</v>
      </c>
      <c r="R3900">
        <v>0</v>
      </c>
      <c r="S3900" s="2" t="s">
        <v>13246</v>
      </c>
    </row>
    <row r="3901" spans="1:19" x14ac:dyDescent="0.3">
      <c r="A3901" s="1">
        <v>32833</v>
      </c>
      <c r="B3901" s="4" t="str">
        <f>TEXT(Airplane_Crashes_and_Fatalities[[#This Row],[Date]],"yyyy")</f>
        <v>1989</v>
      </c>
      <c r="C3901" s="1" t="str">
        <f>TEXT(Airplane_Crashes_and_Fatalities[[#This Row],[Date]],"mmm")</f>
        <v>Nov</v>
      </c>
      <c r="D3901" s="5">
        <f>DAY(Airplane_Crashes_and_Fatalities[[#This Row],[Date]])</f>
        <v>21</v>
      </c>
      <c r="E3901" s="3">
        <v>0.72777777777777786</v>
      </c>
      <c r="F3901" s="2" t="s">
        <v>23108</v>
      </c>
      <c r="G3901" s="2" t="s">
        <v>19866</v>
      </c>
      <c r="H3901" s="2"/>
      <c r="I3901" s="2" t="s">
        <v>2306</v>
      </c>
      <c r="J3901" s="2"/>
      <c r="K3901" s="2" t="s">
        <v>13247</v>
      </c>
      <c r="L3901" s="2" t="s">
        <v>6604</v>
      </c>
      <c r="M3901" t="s">
        <v>13248</v>
      </c>
      <c r="N3901">
        <f>Airplane_Crashes_and_Fatalities[[#This Row],[Aboard]]-Airplane_Crashes_and_Fatalities[[#This Row],[Fatalities]]</f>
        <v>8</v>
      </c>
      <c r="O3901">
        <v>97305602</v>
      </c>
      <c r="P3901">
        <v>42</v>
      </c>
      <c r="Q3901">
        <v>34</v>
      </c>
      <c r="R3901">
        <v>0</v>
      </c>
      <c r="S3901" s="2" t="s">
        <v>13249</v>
      </c>
    </row>
    <row r="3902" spans="1:19" x14ac:dyDescent="0.3">
      <c r="A3902" s="1">
        <v>32835</v>
      </c>
      <c r="B3902" s="4" t="str">
        <f>TEXT(Airplane_Crashes_and_Fatalities[[#This Row],[Date]],"yyyy")</f>
        <v>1989</v>
      </c>
      <c r="C3902" s="1" t="str">
        <f>TEXT(Airplane_Crashes_and_Fatalities[[#This Row],[Date]],"mmm")</f>
        <v>Nov</v>
      </c>
      <c r="D3902" s="5">
        <f>DAY(Airplane_Crashes_and_Fatalities[[#This Row],[Date]])</f>
        <v>23</v>
      </c>
      <c r="F3902" s="2" t="s">
        <v>13250</v>
      </c>
      <c r="G3902" s="2" t="s">
        <v>24279</v>
      </c>
      <c r="H3902" s="2"/>
      <c r="I3902" s="2" t="s">
        <v>13251</v>
      </c>
      <c r="J3902" s="2"/>
      <c r="K3902" s="2"/>
      <c r="L3902" s="2" t="s">
        <v>13252</v>
      </c>
      <c r="N3902">
        <f>Airplane_Crashes_and_Fatalities[[#This Row],[Aboard]]-Airplane_Crashes_and_Fatalities[[#This Row],[Fatalities]]</f>
        <v>0</v>
      </c>
      <c r="P3902">
        <v>24</v>
      </c>
      <c r="Q3902">
        <v>24</v>
      </c>
      <c r="R3902">
        <v>0</v>
      </c>
      <c r="S3902" s="2" t="s">
        <v>13253</v>
      </c>
    </row>
    <row r="3903" spans="1:19" x14ac:dyDescent="0.3">
      <c r="A3903" s="1">
        <v>32837</v>
      </c>
      <c r="B3903" s="4" t="str">
        <f>TEXT(Airplane_Crashes_and_Fatalities[[#This Row],[Date]],"yyyy")</f>
        <v>1989</v>
      </c>
      <c r="C3903" s="1" t="str">
        <f>TEXT(Airplane_Crashes_and_Fatalities[[#This Row],[Date]],"mmm")</f>
        <v>Nov</v>
      </c>
      <c r="D3903" s="5">
        <f>DAY(Airplane_Crashes_and_Fatalities[[#This Row],[Date]])</f>
        <v>25</v>
      </c>
      <c r="E3903" s="3">
        <v>0.32499999999999996</v>
      </c>
      <c r="F3903" s="2" t="s">
        <v>21676</v>
      </c>
      <c r="G3903" s="2" t="s">
        <v>20726</v>
      </c>
      <c r="H3903" s="2"/>
      <c r="I3903" s="2" t="s">
        <v>7941</v>
      </c>
      <c r="J3903" s="2"/>
      <c r="K3903" s="2" t="s">
        <v>13254</v>
      </c>
      <c r="L3903" s="2" t="s">
        <v>11091</v>
      </c>
      <c r="M3903" t="s">
        <v>13255</v>
      </c>
      <c r="N3903">
        <f>Airplane_Crashes_and_Fatalities[[#This Row],[Aboard]]-Airplane_Crashes_and_Fatalities[[#This Row],[Fatalities]]</f>
        <v>51</v>
      </c>
      <c r="O3903">
        <v>11223</v>
      </c>
      <c r="P3903">
        <v>52</v>
      </c>
      <c r="Q3903">
        <v>1</v>
      </c>
      <c r="R3903">
        <v>0</v>
      </c>
      <c r="S3903" s="2" t="s">
        <v>13256</v>
      </c>
    </row>
    <row r="3904" spans="1:19" x14ac:dyDescent="0.3">
      <c r="A3904" s="1">
        <v>32839</v>
      </c>
      <c r="B3904" s="4" t="str">
        <f>TEXT(Airplane_Crashes_and_Fatalities[[#This Row],[Date]],"yyyy")</f>
        <v>1989</v>
      </c>
      <c r="C3904" s="1" t="str">
        <f>TEXT(Airplane_Crashes_and_Fatalities[[#This Row],[Date]],"mmm")</f>
        <v>Nov</v>
      </c>
      <c r="D3904" s="5">
        <f>DAY(Airplane_Crashes_and_Fatalities[[#This Row],[Date]])</f>
        <v>27</v>
      </c>
      <c r="E3904" s="3">
        <v>0.30277777777777781</v>
      </c>
      <c r="F3904" s="2" t="s">
        <v>20780</v>
      </c>
      <c r="G3904" s="2" t="s">
        <v>19762</v>
      </c>
      <c r="H3904" s="2"/>
      <c r="I3904" s="2" t="s">
        <v>2220</v>
      </c>
      <c r="J3904" s="2" t="s">
        <v>19002</v>
      </c>
      <c r="K3904" s="2" t="s">
        <v>6655</v>
      </c>
      <c r="L3904" s="2" t="s">
        <v>12700</v>
      </c>
      <c r="M3904" t="s">
        <v>13257</v>
      </c>
      <c r="N3904">
        <f>Airplane_Crashes_and_Fatalities[[#This Row],[Aboard]]-Airplane_Crashes_and_Fatalities[[#This Row],[Fatalities]]</f>
        <v>0</v>
      </c>
      <c r="O3904" t="s">
        <v>13258</v>
      </c>
      <c r="P3904">
        <v>107</v>
      </c>
      <c r="Q3904">
        <v>107</v>
      </c>
      <c r="R3904">
        <v>3</v>
      </c>
      <c r="S3904" s="2" t="s">
        <v>13259</v>
      </c>
    </row>
    <row r="3905" spans="1:19" x14ac:dyDescent="0.3">
      <c r="A3905" s="1">
        <v>32839</v>
      </c>
      <c r="B3905" s="4" t="str">
        <f>TEXT(Airplane_Crashes_and_Fatalities[[#This Row],[Date]],"yyyy")</f>
        <v>1989</v>
      </c>
      <c r="C3905" s="1" t="str">
        <f>TEXT(Airplane_Crashes_and_Fatalities[[#This Row],[Date]],"mmm")</f>
        <v>Nov</v>
      </c>
      <c r="D3905" s="5">
        <f>DAY(Airplane_Crashes_and_Fatalities[[#This Row],[Date]])</f>
        <v>27</v>
      </c>
      <c r="F3905" s="2" t="s">
        <v>23109</v>
      </c>
      <c r="G3905" s="2" t="s">
        <v>20729</v>
      </c>
      <c r="H3905" s="2"/>
      <c r="I3905" s="2" t="s">
        <v>13260</v>
      </c>
      <c r="J3905" s="2"/>
      <c r="K3905" s="2" t="s">
        <v>13261</v>
      </c>
      <c r="L3905" s="2" t="s">
        <v>7854</v>
      </c>
      <c r="M3905" t="s">
        <v>13262</v>
      </c>
      <c r="N3905">
        <f>Airplane_Crashes_and_Fatalities[[#This Row],[Aboard]]-Airplane_Crashes_and_Fatalities[[#This Row],[Fatalities]]</f>
        <v>0</v>
      </c>
      <c r="O3905">
        <v>4129</v>
      </c>
      <c r="P3905">
        <v>5</v>
      </c>
      <c r="Q3905">
        <v>5</v>
      </c>
      <c r="R3905">
        <v>0</v>
      </c>
      <c r="S3905" s="2" t="s">
        <v>84</v>
      </c>
    </row>
    <row r="3906" spans="1:19" x14ac:dyDescent="0.3">
      <c r="A3906" s="1">
        <v>32840</v>
      </c>
      <c r="B3906" s="4" t="str">
        <f>TEXT(Airplane_Crashes_and_Fatalities[[#This Row],[Date]],"yyyy")</f>
        <v>1989</v>
      </c>
      <c r="C3906" s="1" t="str">
        <f>TEXT(Airplane_Crashes_and_Fatalities[[#This Row],[Date]],"mmm")</f>
        <v>Nov</v>
      </c>
      <c r="D3906" s="5">
        <f>DAY(Airplane_Crashes_and_Fatalities[[#This Row],[Date]])</f>
        <v>28</v>
      </c>
      <c r="E3906" s="3">
        <v>0.83333333333333326</v>
      </c>
      <c r="F3906" s="2" t="s">
        <v>23110</v>
      </c>
      <c r="G3906" s="2" t="s">
        <v>20520</v>
      </c>
      <c r="H3906" s="2"/>
      <c r="I3906" s="2" t="s">
        <v>13263</v>
      </c>
      <c r="J3906" s="2"/>
      <c r="K3906" s="2" t="s">
        <v>13264</v>
      </c>
      <c r="L3906" s="2" t="s">
        <v>3722</v>
      </c>
      <c r="M3906" t="s">
        <v>13265</v>
      </c>
      <c r="N3906">
        <f>Airplane_Crashes_and_Fatalities[[#This Row],[Aboard]]-Airplane_Crashes_and_Fatalities[[#This Row],[Fatalities]]</f>
        <v>4</v>
      </c>
      <c r="P3906">
        <v>7</v>
      </c>
      <c r="Q3906">
        <v>3</v>
      </c>
      <c r="R3906">
        <v>0</v>
      </c>
      <c r="S3906" s="2" t="s">
        <v>13266</v>
      </c>
    </row>
    <row r="3907" spans="1:19" x14ac:dyDescent="0.3">
      <c r="A3907" s="1">
        <v>32840</v>
      </c>
      <c r="B3907" s="4" t="str">
        <f>TEXT(Airplane_Crashes_and_Fatalities[[#This Row],[Date]],"yyyy")</f>
        <v>1989</v>
      </c>
      <c r="C3907" s="1" t="str">
        <f>TEXT(Airplane_Crashes_and_Fatalities[[#This Row],[Date]],"mmm")</f>
        <v>Nov</v>
      </c>
      <c r="D3907" s="5">
        <f>DAY(Airplane_Crashes_and_Fatalities[[#This Row],[Date]])</f>
        <v>28</v>
      </c>
      <c r="E3907" s="3">
        <v>0.76736111111111116</v>
      </c>
      <c r="F3907" s="2" t="s">
        <v>23111</v>
      </c>
      <c r="G3907" s="2" t="s">
        <v>21750</v>
      </c>
      <c r="H3907" s="2"/>
      <c r="I3907" s="2" t="s">
        <v>13267</v>
      </c>
      <c r="J3907" s="2"/>
      <c r="K3907" s="2" t="s">
        <v>13268</v>
      </c>
      <c r="L3907" s="2" t="s">
        <v>7804</v>
      </c>
      <c r="M3907" t="s">
        <v>13269</v>
      </c>
      <c r="N3907">
        <f>Airplane_Crashes_and_Fatalities[[#This Row],[Aboard]]-Airplane_Crashes_and_Fatalities[[#This Row],[Fatalities]]</f>
        <v>0</v>
      </c>
      <c r="O3907">
        <v>69</v>
      </c>
      <c r="P3907">
        <v>8</v>
      </c>
      <c r="Q3907">
        <v>8</v>
      </c>
      <c r="R3907">
        <v>0</v>
      </c>
      <c r="S3907" s="2" t="s">
        <v>13270</v>
      </c>
    </row>
    <row r="3908" spans="1:19" x14ac:dyDescent="0.3">
      <c r="A3908" s="1">
        <v>32843</v>
      </c>
      <c r="B3908" s="4" t="str">
        <f>TEXT(Airplane_Crashes_and_Fatalities[[#This Row],[Date]],"yyyy")</f>
        <v>1989</v>
      </c>
      <c r="C3908" s="1" t="str">
        <f>TEXT(Airplane_Crashes_and_Fatalities[[#This Row],[Date]],"mmm")</f>
        <v>Dec</v>
      </c>
      <c r="D3908" s="5">
        <f>DAY(Airplane_Crashes_and_Fatalities[[#This Row],[Date]])</f>
        <v>1</v>
      </c>
      <c r="E3908" s="3">
        <v>0.39583333333333326</v>
      </c>
      <c r="F3908" s="2" t="s">
        <v>23112</v>
      </c>
      <c r="G3908" s="2" t="s">
        <v>19695</v>
      </c>
      <c r="H3908" s="2"/>
      <c r="I3908" s="2" t="s">
        <v>12</v>
      </c>
      <c r="J3908" s="2"/>
      <c r="K3908" s="2" t="s">
        <v>13271</v>
      </c>
      <c r="L3908" s="2" t="s">
        <v>11620</v>
      </c>
      <c r="M3908" t="s">
        <v>13272</v>
      </c>
      <c r="N3908">
        <f>Airplane_Crashes_and_Fatalities[[#This Row],[Aboard]]-Airplane_Crashes_and_Fatalities[[#This Row],[Fatalities]]</f>
        <v>0</v>
      </c>
      <c r="O3908">
        <v>296</v>
      </c>
      <c r="P3908">
        <v>5</v>
      </c>
      <c r="Q3908">
        <v>5</v>
      </c>
      <c r="R3908">
        <v>0</v>
      </c>
      <c r="S3908" s="2" t="s">
        <v>13273</v>
      </c>
    </row>
    <row r="3909" spans="1:19" x14ac:dyDescent="0.3">
      <c r="A3909" s="1">
        <v>32863</v>
      </c>
      <c r="B3909" s="4" t="str">
        <f>TEXT(Airplane_Crashes_and_Fatalities[[#This Row],[Date]],"yyyy")</f>
        <v>1989</v>
      </c>
      <c r="C3909" s="1" t="str">
        <f>TEXT(Airplane_Crashes_and_Fatalities[[#This Row],[Date]],"mmm")</f>
        <v>Dec</v>
      </c>
      <c r="D3909" s="5">
        <f>DAY(Airplane_Crashes_and_Fatalities[[#This Row],[Date]])</f>
        <v>21</v>
      </c>
      <c r="E3909" s="3">
        <v>0.58333333333333326</v>
      </c>
      <c r="F3909" s="2" t="s">
        <v>23113</v>
      </c>
      <c r="G3909" s="2" t="s">
        <v>19975</v>
      </c>
      <c r="H3909" s="2"/>
      <c r="I3909" s="2" t="s">
        <v>3092</v>
      </c>
      <c r="J3909" s="2"/>
      <c r="K3909" s="2" t="s">
        <v>13274</v>
      </c>
      <c r="L3909" s="2" t="s">
        <v>11851</v>
      </c>
      <c r="M3909" t="s">
        <v>13275</v>
      </c>
      <c r="N3909">
        <f>Airplane_Crashes_and_Fatalities[[#This Row],[Aboard]]-Airplane_Crashes_and_Fatalities[[#This Row],[Fatalities]]</f>
        <v>4</v>
      </c>
      <c r="O3909">
        <v>3187</v>
      </c>
      <c r="P3909">
        <v>28</v>
      </c>
      <c r="Q3909">
        <v>24</v>
      </c>
      <c r="R3909">
        <v>0</v>
      </c>
      <c r="S3909" s="2" t="s">
        <v>13276</v>
      </c>
    </row>
    <row r="3910" spans="1:19" x14ac:dyDescent="0.3">
      <c r="A3910" s="1">
        <v>32909</v>
      </c>
      <c r="B3910" s="4" t="str">
        <f>TEXT(Airplane_Crashes_and_Fatalities[[#This Row],[Date]],"yyyy")</f>
        <v>1990</v>
      </c>
      <c r="C3910" s="1" t="str">
        <f>TEXT(Airplane_Crashes_and_Fatalities[[#This Row],[Date]],"mmm")</f>
        <v>Feb</v>
      </c>
      <c r="D3910" s="5">
        <f>DAY(Airplane_Crashes_and_Fatalities[[#This Row],[Date]])</f>
        <v>5</v>
      </c>
      <c r="E3910" s="3">
        <v>0.35902777777777772</v>
      </c>
      <c r="F3910" s="2" t="s">
        <v>23114</v>
      </c>
      <c r="G3910" s="2" t="s">
        <v>19762</v>
      </c>
      <c r="H3910" s="2"/>
      <c r="I3910" s="2" t="s">
        <v>13277</v>
      </c>
      <c r="J3910" s="2"/>
      <c r="K3910" s="2" t="s">
        <v>13278</v>
      </c>
      <c r="L3910" s="2" t="s">
        <v>11965</v>
      </c>
      <c r="M3910" t="s">
        <v>13279</v>
      </c>
      <c r="N3910">
        <f>Airplane_Crashes_and_Fatalities[[#This Row],[Aboard]]-Airplane_Crashes_and_Fatalities[[#This Row],[Fatalities]]</f>
        <v>0</v>
      </c>
      <c r="O3910">
        <v>24</v>
      </c>
      <c r="P3910">
        <v>15</v>
      </c>
      <c r="Q3910">
        <v>15</v>
      </c>
      <c r="R3910">
        <v>0</v>
      </c>
      <c r="S3910" s="2" t="s">
        <v>13280</v>
      </c>
    </row>
    <row r="3911" spans="1:19" x14ac:dyDescent="0.3">
      <c r="A3911" s="1">
        <v>32868</v>
      </c>
      <c r="B3911" s="4" t="str">
        <f>TEXT(Airplane_Crashes_and_Fatalities[[#This Row],[Date]],"yyyy")</f>
        <v>1989</v>
      </c>
      <c r="C3911" s="1" t="str">
        <f>TEXT(Airplane_Crashes_and_Fatalities[[#This Row],[Date]],"mmm")</f>
        <v>Dec</v>
      </c>
      <c r="D3911" s="5">
        <f>DAY(Airplane_Crashes_and_Fatalities[[#This Row],[Date]])</f>
        <v>26</v>
      </c>
      <c r="E3911" s="3">
        <v>0.9375</v>
      </c>
      <c r="F3911" s="2" t="s">
        <v>19945</v>
      </c>
      <c r="G3911" s="2" t="s">
        <v>19878</v>
      </c>
      <c r="H3911" s="2"/>
      <c r="I3911" s="2" t="s">
        <v>13281</v>
      </c>
      <c r="J3911" s="2" t="s">
        <v>19411</v>
      </c>
      <c r="K3911" s="2" t="s">
        <v>13282</v>
      </c>
      <c r="L3911" s="2" t="s">
        <v>13283</v>
      </c>
      <c r="M3911" t="s">
        <v>13284</v>
      </c>
      <c r="N3911">
        <f>Airplane_Crashes_and_Fatalities[[#This Row],[Aboard]]-Airplane_Crashes_and_Fatalities[[#This Row],[Fatalities]]</f>
        <v>0</v>
      </c>
      <c r="O3911">
        <v>776</v>
      </c>
      <c r="P3911">
        <v>6</v>
      </c>
      <c r="Q3911">
        <v>6</v>
      </c>
      <c r="R3911">
        <v>0</v>
      </c>
      <c r="S3911" s="2" t="s">
        <v>13285</v>
      </c>
    </row>
    <row r="3912" spans="1:19" x14ac:dyDescent="0.3">
      <c r="A3912" s="1">
        <v>32870</v>
      </c>
      <c r="B3912" s="4" t="str">
        <f>TEXT(Airplane_Crashes_and_Fatalities[[#This Row],[Date]],"yyyy")</f>
        <v>1989</v>
      </c>
      <c r="C3912" s="1" t="str">
        <f>TEXT(Airplane_Crashes_and_Fatalities[[#This Row],[Date]],"mmm")</f>
        <v>Dec</v>
      </c>
      <c r="D3912" s="5">
        <f>DAY(Airplane_Crashes_and_Fatalities[[#This Row],[Date]])</f>
        <v>28</v>
      </c>
      <c r="F3912" s="2" t="s">
        <v>23115</v>
      </c>
      <c r="G3912" s="2" t="s">
        <v>19754</v>
      </c>
      <c r="H3912" s="2"/>
      <c r="I3912" s="2" t="s">
        <v>5837</v>
      </c>
      <c r="J3912" s="2"/>
      <c r="K3912" s="2" t="s">
        <v>13286</v>
      </c>
      <c r="L3912" s="2" t="s">
        <v>11175</v>
      </c>
      <c r="M3912" t="s">
        <v>13287</v>
      </c>
      <c r="N3912">
        <f>Airplane_Crashes_and_Fatalities[[#This Row],[Aboard]]-Airplane_Crashes_and_Fatalities[[#This Row],[Fatalities]]</f>
        <v>0</v>
      </c>
      <c r="O3912">
        <v>77310801</v>
      </c>
      <c r="P3912">
        <v>7</v>
      </c>
      <c r="Q3912">
        <v>7</v>
      </c>
      <c r="R3912">
        <v>0</v>
      </c>
      <c r="S3912" s="2" t="s">
        <v>13288</v>
      </c>
    </row>
    <row r="3913" spans="1:19" x14ac:dyDescent="0.3">
      <c r="A3913" s="1">
        <v>32872</v>
      </c>
      <c r="B3913" s="4" t="str">
        <f>TEXT(Airplane_Crashes_and_Fatalities[[#This Row],[Date]],"yyyy")</f>
        <v>1989</v>
      </c>
      <c r="C3913" s="1" t="str">
        <f>TEXT(Airplane_Crashes_and_Fatalities[[#This Row],[Date]],"mmm")</f>
        <v>Dec</v>
      </c>
      <c r="D3913" s="5">
        <f>DAY(Airplane_Crashes_and_Fatalities[[#This Row],[Date]])</f>
        <v>30</v>
      </c>
      <c r="F3913" s="2" t="s">
        <v>13289</v>
      </c>
      <c r="G3913" s="2"/>
      <c r="H3913" s="2"/>
      <c r="I3913" s="2" t="s">
        <v>13290</v>
      </c>
      <c r="J3913" s="2"/>
      <c r="K3913" s="2"/>
      <c r="L3913" s="2" t="s">
        <v>13291</v>
      </c>
      <c r="M3913" t="s">
        <v>13292</v>
      </c>
      <c r="N3913">
        <f>Airplane_Crashes_and_Fatalities[[#This Row],[Aboard]]-Airplane_Crashes_and_Fatalities[[#This Row],[Fatalities]]</f>
        <v>0</v>
      </c>
      <c r="P3913">
        <v>5</v>
      </c>
      <c r="Q3913">
        <v>5</v>
      </c>
      <c r="R3913">
        <v>0</v>
      </c>
      <c r="S3913" s="2" t="s">
        <v>13293</v>
      </c>
    </row>
    <row r="3914" spans="1:19" x14ac:dyDescent="0.3">
      <c r="A3914" s="1">
        <v>32875</v>
      </c>
      <c r="B3914" s="4" t="str">
        <f>TEXT(Airplane_Crashes_and_Fatalities[[#This Row],[Date]],"yyyy")</f>
        <v>1990</v>
      </c>
      <c r="C3914" s="1" t="str">
        <f>TEXT(Airplane_Crashes_and_Fatalities[[#This Row],[Date]],"mmm")</f>
        <v>Jan</v>
      </c>
      <c r="D3914" s="5">
        <f>DAY(Airplane_Crashes_and_Fatalities[[#This Row],[Date]])</f>
        <v>2</v>
      </c>
      <c r="E3914" s="3">
        <v>0.56944444444444442</v>
      </c>
      <c r="F3914" s="2" t="s">
        <v>23116</v>
      </c>
      <c r="G3914" s="2" t="s">
        <v>20218</v>
      </c>
      <c r="H3914" s="2"/>
      <c r="I3914" s="2" t="s">
        <v>6779</v>
      </c>
      <c r="J3914" s="2"/>
      <c r="K3914" s="2" t="s">
        <v>13294</v>
      </c>
      <c r="L3914" s="2" t="s">
        <v>11620</v>
      </c>
      <c r="M3914" t="s">
        <v>13295</v>
      </c>
      <c r="N3914">
        <f>Airplane_Crashes_and_Fatalities[[#This Row],[Aboard]]-Airplane_Crashes_and_Fatalities[[#This Row],[Fatalities]]</f>
        <v>7</v>
      </c>
      <c r="O3914" t="s">
        <v>13296</v>
      </c>
      <c r="P3914">
        <v>16</v>
      </c>
      <c r="Q3914">
        <v>9</v>
      </c>
      <c r="R3914">
        <v>0</v>
      </c>
      <c r="S3914" s="2" t="s">
        <v>13297</v>
      </c>
    </row>
    <row r="3915" spans="1:19" x14ac:dyDescent="0.3">
      <c r="A3915" s="1">
        <v>32886</v>
      </c>
      <c r="B3915" s="4" t="str">
        <f>TEXT(Airplane_Crashes_and_Fatalities[[#This Row],[Date]],"yyyy")</f>
        <v>1990</v>
      </c>
      <c r="C3915" s="1" t="str">
        <f>TEXT(Airplane_Crashes_and_Fatalities[[#This Row],[Date]],"mmm")</f>
        <v>Jan</v>
      </c>
      <c r="D3915" s="5">
        <f>DAY(Airplane_Crashes_and_Fatalities[[#This Row],[Date]])</f>
        <v>13</v>
      </c>
      <c r="E3915" s="3">
        <v>0.53888888888888897</v>
      </c>
      <c r="F3915" s="2" t="s">
        <v>23117</v>
      </c>
      <c r="G3915" s="2" t="s">
        <v>19866</v>
      </c>
      <c r="H3915" s="2"/>
      <c r="I3915" s="2" t="s">
        <v>2306</v>
      </c>
      <c r="J3915" s="2"/>
      <c r="K3915" s="2" t="s">
        <v>13298</v>
      </c>
      <c r="L3915" s="2" t="s">
        <v>8001</v>
      </c>
      <c r="M3915" t="s">
        <v>13299</v>
      </c>
      <c r="N3915">
        <f>Airplane_Crashes_and_Fatalities[[#This Row],[Aboard]]-Airplane_Crashes_and_Fatalities[[#This Row],[Fatalities]]</f>
        <v>44</v>
      </c>
      <c r="O3915">
        <v>2351703</v>
      </c>
      <c r="P3915">
        <v>71</v>
      </c>
      <c r="Q3915">
        <v>27</v>
      </c>
      <c r="R3915">
        <v>0</v>
      </c>
      <c r="S3915" s="2" t="s">
        <v>13300</v>
      </c>
    </row>
    <row r="3916" spans="1:19" x14ac:dyDescent="0.3">
      <c r="A3916" s="1">
        <v>32888</v>
      </c>
      <c r="B3916" s="4" t="str">
        <f>TEXT(Airplane_Crashes_and_Fatalities[[#This Row],[Date]],"yyyy")</f>
        <v>1990</v>
      </c>
      <c r="C3916" s="1" t="str">
        <f>TEXT(Airplane_Crashes_and_Fatalities[[#This Row],[Date]],"mmm")</f>
        <v>Jan</v>
      </c>
      <c r="D3916" s="5">
        <f>DAY(Airplane_Crashes_and_Fatalities[[#This Row],[Date]])</f>
        <v>15</v>
      </c>
      <c r="E3916" s="3">
        <v>0.35416666666666674</v>
      </c>
      <c r="F3916" s="2" t="s">
        <v>23118</v>
      </c>
      <c r="G3916" s="2" t="s">
        <v>20481</v>
      </c>
      <c r="H3916" s="2"/>
      <c r="I3916" s="2" t="s">
        <v>13301</v>
      </c>
      <c r="J3916" s="2" t="s">
        <v>19054</v>
      </c>
      <c r="K3916" s="2" t="s">
        <v>13302</v>
      </c>
      <c r="L3916" s="2" t="s">
        <v>11620</v>
      </c>
      <c r="M3916" t="s">
        <v>13303</v>
      </c>
      <c r="N3916">
        <f>Airplane_Crashes_and_Fatalities[[#This Row],[Aboard]]-Airplane_Crashes_and_Fatalities[[#This Row],[Fatalities]]</f>
        <v>0</v>
      </c>
      <c r="O3916">
        <v>163</v>
      </c>
      <c r="P3916">
        <v>23</v>
      </c>
      <c r="Q3916">
        <v>23</v>
      </c>
      <c r="R3916">
        <v>0</v>
      </c>
      <c r="S3916" s="2" t="s">
        <v>13304</v>
      </c>
    </row>
    <row r="3917" spans="1:19" x14ac:dyDescent="0.3">
      <c r="A3917" s="1">
        <v>32890</v>
      </c>
      <c r="B3917" s="4" t="str">
        <f>TEXT(Airplane_Crashes_and_Fatalities[[#This Row],[Date]],"yyyy")</f>
        <v>1990</v>
      </c>
      <c r="C3917" s="1" t="str">
        <f>TEXT(Airplane_Crashes_and_Fatalities[[#This Row],[Date]],"mmm")</f>
        <v>Jan</v>
      </c>
      <c r="D3917" s="5">
        <f>DAY(Airplane_Crashes_and_Fatalities[[#This Row],[Date]])</f>
        <v>17</v>
      </c>
      <c r="E3917" s="3">
        <v>0.30486111111111103</v>
      </c>
      <c r="F3917" s="2" t="s">
        <v>23119</v>
      </c>
      <c r="G3917" s="2" t="s">
        <v>19981</v>
      </c>
      <c r="H3917" s="2"/>
      <c r="I3917" s="2" t="s">
        <v>13305</v>
      </c>
      <c r="J3917" s="2" t="s">
        <v>19412</v>
      </c>
      <c r="K3917" s="2" t="s">
        <v>13306</v>
      </c>
      <c r="L3917" s="2" t="s">
        <v>13307</v>
      </c>
      <c r="M3917" t="s">
        <v>13308</v>
      </c>
      <c r="N3917">
        <f>Airplane_Crashes_and_Fatalities[[#This Row],[Aboard]]-Airplane_Crashes_and_Fatalities[[#This Row],[Fatalities]]</f>
        <v>0</v>
      </c>
      <c r="O3917" t="s">
        <v>13309</v>
      </c>
      <c r="P3917">
        <v>1</v>
      </c>
      <c r="Q3917">
        <v>1</v>
      </c>
      <c r="R3917">
        <v>0</v>
      </c>
      <c r="S3917" s="2" t="s">
        <v>13310</v>
      </c>
    </row>
    <row r="3918" spans="1:19" x14ac:dyDescent="0.3">
      <c r="A3918" s="1">
        <v>32891</v>
      </c>
      <c r="B3918" s="4" t="str">
        <f>TEXT(Airplane_Crashes_and_Fatalities[[#This Row],[Date]],"yyyy")</f>
        <v>1990</v>
      </c>
      <c r="C3918" s="1" t="str">
        <f>TEXT(Airplane_Crashes_and_Fatalities[[#This Row],[Date]],"mmm")</f>
        <v>Jan</v>
      </c>
      <c r="D3918" s="5">
        <f>DAY(Airplane_Crashes_and_Fatalities[[#This Row],[Date]])</f>
        <v>18</v>
      </c>
      <c r="E3918" s="3">
        <v>0.71527777777777768</v>
      </c>
      <c r="F3918" s="2" t="s">
        <v>23120</v>
      </c>
      <c r="G3918" s="2" t="s">
        <v>19690</v>
      </c>
      <c r="H3918" s="2"/>
      <c r="I3918" s="2" t="s">
        <v>13311</v>
      </c>
      <c r="J3918" s="2"/>
      <c r="K3918" s="2" t="s">
        <v>13312</v>
      </c>
      <c r="L3918" s="2" t="s">
        <v>6377</v>
      </c>
      <c r="M3918" t="s">
        <v>13313</v>
      </c>
      <c r="N3918">
        <f>Airplane_Crashes_and_Fatalities[[#This Row],[Aboard]]-Airplane_Crashes_and_Fatalities[[#This Row],[Fatalities]]</f>
        <v>0</v>
      </c>
      <c r="O3918" t="s">
        <v>13314</v>
      </c>
      <c r="P3918">
        <v>2</v>
      </c>
      <c r="Q3918">
        <v>2</v>
      </c>
      <c r="R3918">
        <v>0</v>
      </c>
      <c r="S3918" s="2" t="s">
        <v>13315</v>
      </c>
    </row>
    <row r="3919" spans="1:19" x14ac:dyDescent="0.3">
      <c r="A3919" s="1">
        <v>32896</v>
      </c>
      <c r="B3919" s="4" t="str">
        <f>TEXT(Airplane_Crashes_and_Fatalities[[#This Row],[Date]],"yyyy")</f>
        <v>1990</v>
      </c>
      <c r="C3919" s="1" t="str">
        <f>TEXT(Airplane_Crashes_and_Fatalities[[#This Row],[Date]],"mmm")</f>
        <v>Jan</v>
      </c>
      <c r="D3919" s="5">
        <f>DAY(Airplane_Crashes_and_Fatalities[[#This Row],[Date]])</f>
        <v>23</v>
      </c>
      <c r="E3919" s="3">
        <v>0.31597222222222232</v>
      </c>
      <c r="F3919" s="2" t="s">
        <v>20519</v>
      </c>
      <c r="G3919" s="2" t="s">
        <v>20520</v>
      </c>
      <c r="H3919" s="2"/>
      <c r="I3919" s="2" t="s">
        <v>13316</v>
      </c>
      <c r="J3919" s="2" t="s">
        <v>21</v>
      </c>
      <c r="K3919" s="2" t="s">
        <v>13317</v>
      </c>
      <c r="L3919" s="2" t="s">
        <v>13318</v>
      </c>
      <c r="M3919" t="s">
        <v>13319</v>
      </c>
      <c r="N3919">
        <f>Airplane_Crashes_and_Fatalities[[#This Row],[Aboard]]-Airplane_Crashes_and_Fatalities[[#This Row],[Fatalities]]</f>
        <v>0</v>
      </c>
      <c r="O3919">
        <v>268</v>
      </c>
      <c r="P3919">
        <v>25</v>
      </c>
      <c r="Q3919">
        <v>25</v>
      </c>
      <c r="R3919">
        <v>0</v>
      </c>
      <c r="S3919" s="2" t="s">
        <v>13320</v>
      </c>
    </row>
    <row r="3920" spans="1:19" x14ac:dyDescent="0.3">
      <c r="A3920" s="1">
        <v>32898</v>
      </c>
      <c r="B3920" s="4" t="str">
        <f>TEXT(Airplane_Crashes_and_Fatalities[[#This Row],[Date]],"yyyy")</f>
        <v>1990</v>
      </c>
      <c r="C3920" s="1" t="str">
        <f>TEXT(Airplane_Crashes_and_Fatalities[[#This Row],[Date]],"mmm")</f>
        <v>Jan</v>
      </c>
      <c r="D3920" s="5">
        <f>DAY(Airplane_Crashes_and_Fatalities[[#This Row],[Date]])</f>
        <v>25</v>
      </c>
      <c r="E3920" s="3">
        <v>0.89861111111111103</v>
      </c>
      <c r="F3920" s="2" t="s">
        <v>23121</v>
      </c>
      <c r="G3920" s="2" t="s">
        <v>19785</v>
      </c>
      <c r="H3920" s="2"/>
      <c r="I3920" s="2" t="s">
        <v>2220</v>
      </c>
      <c r="J3920" s="2" t="s">
        <v>19413</v>
      </c>
      <c r="K3920" s="2" t="s">
        <v>13321</v>
      </c>
      <c r="L3920" s="2" t="s">
        <v>6271</v>
      </c>
      <c r="M3920" t="s">
        <v>13322</v>
      </c>
      <c r="N3920">
        <f>Airplane_Crashes_and_Fatalities[[#This Row],[Aboard]]-Airplane_Crashes_and_Fatalities[[#This Row],[Fatalities]]</f>
        <v>85</v>
      </c>
      <c r="O3920" t="s">
        <v>13323</v>
      </c>
      <c r="P3920">
        <v>158</v>
      </c>
      <c r="Q3920">
        <v>73</v>
      </c>
      <c r="R3920">
        <v>0</v>
      </c>
      <c r="S3920" s="2" t="s">
        <v>13324</v>
      </c>
    </row>
    <row r="3921" spans="1:19" x14ac:dyDescent="0.3">
      <c r="A3921" s="1">
        <v>32898</v>
      </c>
      <c r="B3921" s="4" t="str">
        <f>TEXT(Airplane_Crashes_and_Fatalities[[#This Row],[Date]],"yyyy")</f>
        <v>1990</v>
      </c>
      <c r="C3921" s="1" t="str">
        <f>TEXT(Airplane_Crashes_and_Fatalities[[#This Row],[Date]],"mmm")</f>
        <v>Jan</v>
      </c>
      <c r="D3921" s="5">
        <f>DAY(Airplane_Crashes_and_Fatalities[[#This Row],[Date]])</f>
        <v>25</v>
      </c>
      <c r="F3921" s="2" t="s">
        <v>23122</v>
      </c>
      <c r="G3921" s="2" t="s">
        <v>23123</v>
      </c>
      <c r="H3921" s="2" t="s">
        <v>20218</v>
      </c>
      <c r="I3921" s="2" t="s">
        <v>13325</v>
      </c>
      <c r="J3921" s="2"/>
      <c r="K3921" s="2" t="s">
        <v>13326</v>
      </c>
      <c r="L3921" s="2" t="s">
        <v>13327</v>
      </c>
      <c r="M3921" t="s">
        <v>13328</v>
      </c>
      <c r="N3921">
        <f>Airplane_Crashes_and_Fatalities[[#This Row],[Aboard]]-Airplane_Crashes_and_Fatalities[[#This Row],[Fatalities]]</f>
        <v>0</v>
      </c>
      <c r="O3921">
        <v>1567</v>
      </c>
      <c r="P3921">
        <v>19</v>
      </c>
      <c r="Q3921">
        <v>19</v>
      </c>
      <c r="R3921">
        <v>0</v>
      </c>
      <c r="S3921" s="2" t="s">
        <v>13329</v>
      </c>
    </row>
    <row r="3922" spans="1:19" x14ac:dyDescent="0.3">
      <c r="A3922" s="1">
        <v>32900</v>
      </c>
      <c r="B3922" s="4" t="str">
        <f>TEXT(Airplane_Crashes_and_Fatalities[[#This Row],[Date]],"yyyy")</f>
        <v>1990</v>
      </c>
      <c r="C3922" s="1" t="str">
        <f>TEXT(Airplane_Crashes_and_Fatalities[[#This Row],[Date]],"mmm")</f>
        <v>Jan</v>
      </c>
      <c r="D3922" s="5">
        <f>DAY(Airplane_Crashes_and_Fatalities[[#This Row],[Date]])</f>
        <v>27</v>
      </c>
      <c r="E3922" s="3">
        <v>0.73263888888888884</v>
      </c>
      <c r="F3922" s="2" t="s">
        <v>23124</v>
      </c>
      <c r="G3922" s="2" t="s">
        <v>22340</v>
      </c>
      <c r="H3922" s="2"/>
      <c r="I3922" s="2" t="s">
        <v>13330</v>
      </c>
      <c r="J3922" s="2"/>
      <c r="K3922" s="2" t="s">
        <v>13331</v>
      </c>
      <c r="L3922" s="2" t="s">
        <v>13332</v>
      </c>
      <c r="M3922" t="s">
        <v>13333</v>
      </c>
      <c r="N3922">
        <f>Airplane_Crashes_and_Fatalities[[#This Row],[Aboard]]-Airplane_Crashes_and_Fatalities[[#This Row],[Fatalities]]</f>
        <v>0</v>
      </c>
      <c r="O3922">
        <v>103</v>
      </c>
      <c r="P3922">
        <v>28</v>
      </c>
      <c r="Q3922">
        <v>28</v>
      </c>
      <c r="R3922">
        <v>0</v>
      </c>
      <c r="S3922" s="2" t="s">
        <v>13334</v>
      </c>
    </row>
    <row r="3923" spans="1:19" x14ac:dyDescent="0.3">
      <c r="A3923" s="1">
        <v>32902</v>
      </c>
      <c r="B3923" s="4" t="str">
        <f>TEXT(Airplane_Crashes_and_Fatalities[[#This Row],[Date]],"yyyy")</f>
        <v>1990</v>
      </c>
      <c r="C3923" s="1" t="str">
        <f>TEXT(Airplane_Crashes_and_Fatalities[[#This Row],[Date]],"mmm")</f>
        <v>Jan</v>
      </c>
      <c r="D3923" s="5">
        <f>DAY(Airplane_Crashes_and_Fatalities[[#This Row],[Date]])</f>
        <v>29</v>
      </c>
      <c r="E3923" s="3">
        <v>0.875</v>
      </c>
      <c r="F3923" s="2" t="s">
        <v>23125</v>
      </c>
      <c r="G3923" s="2" t="s">
        <v>22090</v>
      </c>
      <c r="H3923" s="2"/>
      <c r="I3923" s="2" t="s">
        <v>13335</v>
      </c>
      <c r="J3923" s="2"/>
      <c r="K3923" s="2" t="s">
        <v>13336</v>
      </c>
      <c r="L3923" s="2" t="s">
        <v>13337</v>
      </c>
      <c r="M3923" t="s">
        <v>13338</v>
      </c>
      <c r="N3923">
        <f>Airplane_Crashes_and_Fatalities[[#This Row],[Aboard]]-Airplane_Crashes_and_Fatalities[[#This Row],[Fatalities]]</f>
        <v>0</v>
      </c>
      <c r="O3923" t="s">
        <v>13339</v>
      </c>
      <c r="P3923">
        <v>2</v>
      </c>
      <c r="Q3923">
        <v>2</v>
      </c>
      <c r="R3923">
        <v>0</v>
      </c>
      <c r="S3923" s="2" t="s">
        <v>13340</v>
      </c>
    </row>
    <row r="3924" spans="1:19" x14ac:dyDescent="0.3">
      <c r="A3924" s="1">
        <v>32902</v>
      </c>
      <c r="B3924" s="4" t="str">
        <f>TEXT(Airplane_Crashes_and_Fatalities[[#This Row],[Date]],"yyyy")</f>
        <v>1990</v>
      </c>
      <c r="C3924" s="1" t="str">
        <f>TEXT(Airplane_Crashes_and_Fatalities[[#This Row],[Date]],"mmm")</f>
        <v>Jan</v>
      </c>
      <c r="D3924" s="5">
        <f>DAY(Airplane_Crashes_and_Fatalities[[#This Row],[Date]])</f>
        <v>29</v>
      </c>
      <c r="E3924" s="3">
        <v>0.85624999999999996</v>
      </c>
      <c r="F3924" s="2" t="s">
        <v>23126</v>
      </c>
      <c r="G3924" s="2" t="s">
        <v>19785</v>
      </c>
      <c r="H3924" s="2"/>
      <c r="I3924" s="2" t="s">
        <v>6097</v>
      </c>
      <c r="J3924" s="2"/>
      <c r="K3924" s="2" t="s">
        <v>13341</v>
      </c>
      <c r="L3924" s="2" t="s">
        <v>13342</v>
      </c>
      <c r="M3924" t="s">
        <v>13343</v>
      </c>
      <c r="N3924">
        <f>Airplane_Crashes_and_Fatalities[[#This Row],[Aboard]]-Airplane_Crashes_and_Fatalities[[#This Row],[Fatalities]]</f>
        <v>0</v>
      </c>
      <c r="O3924" t="s">
        <v>13344</v>
      </c>
      <c r="P3924">
        <v>1</v>
      </c>
      <c r="Q3924">
        <v>1</v>
      </c>
      <c r="R3924">
        <v>0</v>
      </c>
      <c r="S3924" s="2" t="s">
        <v>13345</v>
      </c>
    </row>
    <row r="3925" spans="1:19" x14ac:dyDescent="0.3">
      <c r="A3925" s="1">
        <v>32916</v>
      </c>
      <c r="B3925" s="4" t="str">
        <f>TEXT(Airplane_Crashes_and_Fatalities[[#This Row],[Date]],"yyyy")</f>
        <v>1990</v>
      </c>
      <c r="C3925" s="1" t="str">
        <f>TEXT(Airplane_Crashes_and_Fatalities[[#This Row],[Date]],"mmm")</f>
        <v>Feb</v>
      </c>
      <c r="D3925" s="5">
        <f>DAY(Airplane_Crashes_and_Fatalities[[#This Row],[Date]])</f>
        <v>12</v>
      </c>
      <c r="E3925" s="3">
        <v>0.39513888888888893</v>
      </c>
      <c r="F3925" s="2" t="s">
        <v>23127</v>
      </c>
      <c r="G3925" s="2" t="s">
        <v>19819</v>
      </c>
      <c r="H3925" s="2"/>
      <c r="I3925" s="2" t="s">
        <v>4073</v>
      </c>
      <c r="J3925" s="2"/>
      <c r="K3925" s="2" t="s">
        <v>13346</v>
      </c>
      <c r="L3925" s="2" t="s">
        <v>13347</v>
      </c>
      <c r="M3925" t="s">
        <v>13348</v>
      </c>
      <c r="N3925">
        <f>Airplane_Crashes_and_Fatalities[[#This Row],[Aboard]]-Airplane_Crashes_and_Fatalities[[#This Row],[Fatalities]]</f>
        <v>38</v>
      </c>
      <c r="O3925">
        <v>10206</v>
      </c>
      <c r="P3925">
        <v>40</v>
      </c>
      <c r="Q3925">
        <v>2</v>
      </c>
      <c r="R3925">
        <v>2</v>
      </c>
      <c r="S3925" s="2" t="s">
        <v>13349</v>
      </c>
    </row>
    <row r="3926" spans="1:19" x14ac:dyDescent="0.3">
      <c r="A3926" s="1">
        <v>32918</v>
      </c>
      <c r="B3926" s="4" t="str">
        <f>TEXT(Airplane_Crashes_and_Fatalities[[#This Row],[Date]],"yyyy")</f>
        <v>1990</v>
      </c>
      <c r="C3926" s="1" t="str">
        <f>TEXT(Airplane_Crashes_and_Fatalities[[#This Row],[Date]],"mmm")</f>
        <v>Feb</v>
      </c>
      <c r="D3926" s="5">
        <f>DAY(Airplane_Crashes_and_Fatalities[[#This Row],[Date]])</f>
        <v>14</v>
      </c>
      <c r="E3926" s="3">
        <v>0.54374999999999996</v>
      </c>
      <c r="F3926" s="2" t="s">
        <v>23128</v>
      </c>
      <c r="G3926" s="2" t="s">
        <v>20163</v>
      </c>
      <c r="H3926" s="2"/>
      <c r="I3926" s="2" t="s">
        <v>3915</v>
      </c>
      <c r="J3926" s="2" t="s">
        <v>19029</v>
      </c>
      <c r="K3926" s="2" t="s">
        <v>13350</v>
      </c>
      <c r="L3926" s="2" t="s">
        <v>13351</v>
      </c>
      <c r="M3926" t="s">
        <v>13352</v>
      </c>
      <c r="N3926">
        <f>Airplane_Crashes_and_Fatalities[[#This Row],[Aboard]]-Airplane_Crashes_and_Fatalities[[#This Row],[Fatalities]]</f>
        <v>54</v>
      </c>
      <c r="O3926">
        <v>79</v>
      </c>
      <c r="P3926">
        <v>146</v>
      </c>
      <c r="Q3926">
        <v>92</v>
      </c>
      <c r="R3926">
        <v>0</v>
      </c>
      <c r="S3926" s="2" t="s">
        <v>13353</v>
      </c>
    </row>
    <row r="3927" spans="1:19" x14ac:dyDescent="0.3">
      <c r="A3927" s="1">
        <v>32921</v>
      </c>
      <c r="B3927" s="4" t="str">
        <f>TEXT(Airplane_Crashes_and_Fatalities[[#This Row],[Date]],"yyyy")</f>
        <v>1990</v>
      </c>
      <c r="C3927" s="1" t="str">
        <f>TEXT(Airplane_Crashes_and_Fatalities[[#This Row],[Date]],"mmm")</f>
        <v>Feb</v>
      </c>
      <c r="D3927" s="5">
        <f>DAY(Airplane_Crashes_and_Fatalities[[#This Row],[Date]])</f>
        <v>17</v>
      </c>
      <c r="E3927" s="3">
        <v>0.8125</v>
      </c>
      <c r="F3927" s="2" t="s">
        <v>23129</v>
      </c>
      <c r="G3927" s="2" t="s">
        <v>21337</v>
      </c>
      <c r="H3927" s="2"/>
      <c r="I3927" s="2" t="s">
        <v>13354</v>
      </c>
      <c r="J3927" s="2"/>
      <c r="K3927" s="2" t="s">
        <v>13355</v>
      </c>
      <c r="L3927" s="2" t="s">
        <v>13356</v>
      </c>
      <c r="M3927" t="s">
        <v>13357</v>
      </c>
      <c r="N3927">
        <f>Airplane_Crashes_and_Fatalities[[#This Row],[Aboard]]-Airplane_Crashes_and_Fatalities[[#This Row],[Fatalities]]</f>
        <v>0</v>
      </c>
      <c r="O3927">
        <v>66</v>
      </c>
      <c r="P3927">
        <v>29</v>
      </c>
      <c r="Q3927">
        <v>29</v>
      </c>
      <c r="R3927">
        <v>0</v>
      </c>
      <c r="S3927" s="2" t="s">
        <v>13358</v>
      </c>
    </row>
    <row r="3928" spans="1:19" x14ac:dyDescent="0.3">
      <c r="A3928" s="1">
        <v>32931</v>
      </c>
      <c r="B3928" s="4" t="str">
        <f>TEXT(Airplane_Crashes_and_Fatalities[[#This Row],[Date]],"yyyy")</f>
        <v>1990</v>
      </c>
      <c r="C3928" s="1" t="str">
        <f>TEXT(Airplane_Crashes_and_Fatalities[[#This Row],[Date]],"mmm")</f>
        <v>Feb</v>
      </c>
      <c r="D3928" s="5">
        <f>DAY(Airplane_Crashes_and_Fatalities[[#This Row],[Date]])</f>
        <v>27</v>
      </c>
      <c r="E3928" s="3">
        <v>0.82430555555555562</v>
      </c>
      <c r="F3928" s="2" t="s">
        <v>20508</v>
      </c>
      <c r="G3928" s="2" t="s">
        <v>19981</v>
      </c>
      <c r="H3928" s="2"/>
      <c r="I3928" s="2" t="s">
        <v>13305</v>
      </c>
      <c r="J3928" s="2"/>
      <c r="K3928" s="2" t="s">
        <v>13359</v>
      </c>
      <c r="L3928" s="2" t="s">
        <v>13307</v>
      </c>
      <c r="M3928" t="s">
        <v>13360</v>
      </c>
      <c r="N3928">
        <f>Airplane_Crashes_and_Fatalities[[#This Row],[Aboard]]-Airplane_Crashes_and_Fatalities[[#This Row],[Fatalities]]</f>
        <v>0</v>
      </c>
      <c r="O3928" t="s">
        <v>13361</v>
      </c>
      <c r="P3928">
        <v>1</v>
      </c>
      <c r="Q3928">
        <v>1</v>
      </c>
      <c r="R3928">
        <v>0</v>
      </c>
      <c r="S3928" s="2" t="s">
        <v>13362</v>
      </c>
    </row>
    <row r="3929" spans="1:19" x14ac:dyDescent="0.3">
      <c r="A3929" s="1">
        <v>32933</v>
      </c>
      <c r="B3929" s="4" t="str">
        <f>TEXT(Airplane_Crashes_and_Fatalities[[#This Row],[Date]],"yyyy")</f>
        <v>1990</v>
      </c>
      <c r="C3929" s="1" t="str">
        <f>TEXT(Airplane_Crashes_and_Fatalities[[#This Row],[Date]],"mmm")</f>
        <v>Mar</v>
      </c>
      <c r="D3929" s="5">
        <f>DAY(Airplane_Crashes_and_Fatalities[[#This Row],[Date]])</f>
        <v>1</v>
      </c>
      <c r="F3929" s="2" t="s">
        <v>23130</v>
      </c>
      <c r="G3929" s="2" t="s">
        <v>20163</v>
      </c>
      <c r="H3929" s="2"/>
      <c r="I3929" s="2" t="s">
        <v>1745</v>
      </c>
      <c r="J3929" s="2"/>
      <c r="K3929" s="2"/>
      <c r="L3929" s="2" t="s">
        <v>13363</v>
      </c>
      <c r="N3929">
        <f>Airplane_Crashes_and_Fatalities[[#This Row],[Aboard]]-Airplane_Crashes_and_Fatalities[[#This Row],[Fatalities]]</f>
        <v>1</v>
      </c>
      <c r="P3929">
        <v>1</v>
      </c>
      <c r="Q3929">
        <v>0</v>
      </c>
      <c r="R3929">
        <v>50</v>
      </c>
      <c r="S3929" s="2" t="s">
        <v>13364</v>
      </c>
    </row>
    <row r="3930" spans="1:19" x14ac:dyDescent="0.3">
      <c r="A3930" s="1">
        <v>32937</v>
      </c>
      <c r="B3930" s="4" t="str">
        <f>TEXT(Airplane_Crashes_and_Fatalities[[#This Row],[Date]],"yyyy")</f>
        <v>1990</v>
      </c>
      <c r="C3930" s="1" t="str">
        <f>TEXT(Airplane_Crashes_and_Fatalities[[#This Row],[Date]],"mmm")</f>
        <v>Mar</v>
      </c>
      <c r="D3930" s="5">
        <f>DAY(Airplane_Crashes_and_Fatalities[[#This Row],[Date]])</f>
        <v>5</v>
      </c>
      <c r="F3930" s="2" t="s">
        <v>23131</v>
      </c>
      <c r="G3930" s="2" t="s">
        <v>23132</v>
      </c>
      <c r="H3930" s="2"/>
      <c r="I3930" s="2" t="s">
        <v>13365</v>
      </c>
      <c r="J3930" s="2"/>
      <c r="K3930" s="2"/>
      <c r="L3930" s="2" t="s">
        <v>8169</v>
      </c>
      <c r="N3930">
        <f>Airplane_Crashes_and_Fatalities[[#This Row],[Aboard]]-Airplane_Crashes_and_Fatalities[[#This Row],[Fatalities]]</f>
        <v>0</v>
      </c>
      <c r="P3930">
        <v>30</v>
      </c>
      <c r="Q3930">
        <v>30</v>
      </c>
      <c r="R3930">
        <v>0</v>
      </c>
      <c r="S3930" s="2"/>
    </row>
    <row r="3931" spans="1:19" x14ac:dyDescent="0.3">
      <c r="A3931" s="1">
        <v>32940</v>
      </c>
      <c r="B3931" s="4" t="str">
        <f>TEXT(Airplane_Crashes_and_Fatalities[[#This Row],[Date]],"yyyy")</f>
        <v>1990</v>
      </c>
      <c r="C3931" s="1" t="str">
        <f>TEXT(Airplane_Crashes_and_Fatalities[[#This Row],[Date]],"mmm")</f>
        <v>Mar</v>
      </c>
      <c r="D3931" s="5">
        <f>DAY(Airplane_Crashes_and_Fatalities[[#This Row],[Date]])</f>
        <v>8</v>
      </c>
      <c r="E3931" s="3">
        <v>0.46875</v>
      </c>
      <c r="F3931" s="2" t="s">
        <v>19953</v>
      </c>
      <c r="G3931" s="2" t="s">
        <v>19954</v>
      </c>
      <c r="H3931" s="2"/>
      <c r="I3931" s="2" t="s">
        <v>13366</v>
      </c>
      <c r="J3931" s="2"/>
      <c r="K3931" s="2"/>
      <c r="L3931" s="2" t="s">
        <v>13367</v>
      </c>
      <c r="M3931" t="s">
        <v>13368</v>
      </c>
      <c r="N3931">
        <f>Airplane_Crashes_and_Fatalities[[#This Row],[Aboard]]-Airplane_Crashes_and_Fatalities[[#This Row],[Fatalities]]</f>
        <v>1</v>
      </c>
      <c r="O3931">
        <v>1394</v>
      </c>
      <c r="P3931">
        <v>3</v>
      </c>
      <c r="Q3931">
        <v>2</v>
      </c>
      <c r="R3931">
        <v>0</v>
      </c>
      <c r="S3931" s="2" t="s">
        <v>13369</v>
      </c>
    </row>
    <row r="3932" spans="1:19" x14ac:dyDescent="0.3">
      <c r="A3932" s="1">
        <v>32944</v>
      </c>
      <c r="B3932" s="4" t="str">
        <f>TEXT(Airplane_Crashes_and_Fatalities[[#This Row],[Date]],"yyyy")</f>
        <v>1990</v>
      </c>
      <c r="C3932" s="1" t="str">
        <f>TEXT(Airplane_Crashes_and_Fatalities[[#This Row],[Date]],"mmm")</f>
        <v>Mar</v>
      </c>
      <c r="D3932" s="5">
        <f>DAY(Airplane_Crashes_and_Fatalities[[#This Row],[Date]])</f>
        <v>12</v>
      </c>
      <c r="F3932" s="2" t="s">
        <v>23133</v>
      </c>
      <c r="G3932" s="2" t="s">
        <v>23134</v>
      </c>
      <c r="H3932" s="2"/>
      <c r="I3932" s="2" t="s">
        <v>13370</v>
      </c>
      <c r="J3932" s="2"/>
      <c r="K3932" s="2"/>
      <c r="L3932" s="2" t="s">
        <v>13371</v>
      </c>
      <c r="M3932" t="s">
        <v>13372</v>
      </c>
      <c r="N3932">
        <f>Airplane_Crashes_and_Fatalities[[#This Row],[Aboard]]-Airplane_Crashes_and_Fatalities[[#This Row],[Fatalities]]</f>
        <v>2</v>
      </c>
      <c r="O3932" t="s">
        <v>13373</v>
      </c>
      <c r="P3932">
        <v>13</v>
      </c>
      <c r="Q3932">
        <v>11</v>
      </c>
      <c r="R3932">
        <v>0</v>
      </c>
      <c r="S3932" s="2" t="s">
        <v>13374</v>
      </c>
    </row>
    <row r="3933" spans="1:19" x14ac:dyDescent="0.3">
      <c r="A3933" s="1">
        <v>32953</v>
      </c>
      <c r="B3933" s="4" t="str">
        <f>TEXT(Airplane_Crashes_and_Fatalities[[#This Row],[Date]],"yyyy")</f>
        <v>1990</v>
      </c>
      <c r="C3933" s="1" t="str">
        <f>TEXT(Airplane_Crashes_and_Fatalities[[#This Row],[Date]],"mmm")</f>
        <v>Mar</v>
      </c>
      <c r="D3933" s="5">
        <f>DAY(Airplane_Crashes_and_Fatalities[[#This Row],[Date]])</f>
        <v>21</v>
      </c>
      <c r="F3933" s="2" t="s">
        <v>23135</v>
      </c>
      <c r="G3933" s="2" t="s">
        <v>20052</v>
      </c>
      <c r="H3933" s="2"/>
      <c r="I3933" s="2" t="s">
        <v>13375</v>
      </c>
      <c r="J3933" s="2"/>
      <c r="K3933" s="2" t="s">
        <v>13376</v>
      </c>
      <c r="L3933" s="2" t="s">
        <v>10628</v>
      </c>
      <c r="M3933" t="s">
        <v>13377</v>
      </c>
      <c r="N3933">
        <f>Airplane_Crashes_and_Fatalities[[#This Row],[Aboard]]-Airplane_Crashes_and_Fatalities[[#This Row],[Fatalities]]</f>
        <v>0</v>
      </c>
      <c r="O3933">
        <v>1134</v>
      </c>
      <c r="P3933">
        <v>3</v>
      </c>
      <c r="Q3933">
        <v>3</v>
      </c>
      <c r="R3933">
        <v>0</v>
      </c>
      <c r="S3933" s="2" t="s">
        <v>13378</v>
      </c>
    </row>
    <row r="3934" spans="1:19" x14ac:dyDescent="0.3">
      <c r="A3934" s="1">
        <v>32955</v>
      </c>
      <c r="B3934" s="4" t="str">
        <f>TEXT(Airplane_Crashes_and_Fatalities[[#This Row],[Date]],"yyyy")</f>
        <v>1990</v>
      </c>
      <c r="C3934" s="1" t="str">
        <f>TEXT(Airplane_Crashes_and_Fatalities[[#This Row],[Date]],"mmm")</f>
        <v>Mar</v>
      </c>
      <c r="D3934" s="5">
        <f>DAY(Airplane_Crashes_and_Fatalities[[#This Row],[Date]])</f>
        <v>23</v>
      </c>
      <c r="F3934" s="2" t="s">
        <v>13379</v>
      </c>
      <c r="G3934" s="2" t="s">
        <v>24271</v>
      </c>
      <c r="H3934" s="2"/>
      <c r="I3934" s="2" t="s">
        <v>852</v>
      </c>
      <c r="J3934" s="2"/>
      <c r="K3934" s="2"/>
      <c r="L3934" s="2" t="s">
        <v>8169</v>
      </c>
      <c r="M3934" t="s">
        <v>13380</v>
      </c>
      <c r="N3934">
        <f>Airplane_Crashes_and_Fatalities[[#This Row],[Aboard]]-Airplane_Crashes_and_Fatalities[[#This Row],[Fatalities]]</f>
        <v>42</v>
      </c>
      <c r="O3934">
        <v>7406</v>
      </c>
      <c r="P3934">
        <v>46</v>
      </c>
      <c r="Q3934">
        <v>4</v>
      </c>
      <c r="R3934">
        <v>0</v>
      </c>
      <c r="S3934" s="2" t="s">
        <v>13381</v>
      </c>
    </row>
    <row r="3935" spans="1:19" x14ac:dyDescent="0.3">
      <c r="A3935" s="1">
        <v>32959</v>
      </c>
      <c r="B3935" s="4" t="str">
        <f>TEXT(Airplane_Crashes_and_Fatalities[[#This Row],[Date]],"yyyy")</f>
        <v>1990</v>
      </c>
      <c r="C3935" s="1" t="str">
        <f>TEXT(Airplane_Crashes_and_Fatalities[[#This Row],[Date]],"mmm")</f>
        <v>Mar</v>
      </c>
      <c r="D3935" s="5">
        <f>DAY(Airplane_Crashes_and_Fatalities[[#This Row],[Date]])</f>
        <v>27</v>
      </c>
      <c r="E3935" s="3">
        <v>0.45833333333333326</v>
      </c>
      <c r="F3935" s="2" t="s">
        <v>23136</v>
      </c>
      <c r="G3935" s="2" t="s">
        <v>21464</v>
      </c>
      <c r="H3935" s="2"/>
      <c r="I3935" s="2" t="s">
        <v>2306</v>
      </c>
      <c r="J3935" s="2"/>
      <c r="K3935" s="2" t="s">
        <v>13382</v>
      </c>
      <c r="L3935" s="2" t="s">
        <v>11877</v>
      </c>
      <c r="M3935" t="s">
        <v>13383</v>
      </c>
      <c r="N3935">
        <f>Airplane_Crashes_and_Fatalities[[#This Row],[Aboard]]-Airplane_Crashes_and_Fatalities[[#This Row],[Fatalities]]</f>
        <v>0</v>
      </c>
      <c r="O3935">
        <v>83489670</v>
      </c>
      <c r="P3935">
        <v>11</v>
      </c>
      <c r="Q3935">
        <v>11</v>
      </c>
      <c r="R3935">
        <v>0</v>
      </c>
      <c r="S3935" s="2" t="s">
        <v>13384</v>
      </c>
    </row>
    <row r="3936" spans="1:19" x14ac:dyDescent="0.3">
      <c r="A3936" s="1">
        <v>32959</v>
      </c>
      <c r="B3936" s="4" t="str">
        <f>TEXT(Airplane_Crashes_and_Fatalities[[#This Row],[Date]],"yyyy")</f>
        <v>1990</v>
      </c>
      <c r="C3936" s="1" t="str">
        <f>TEXT(Airplane_Crashes_and_Fatalities[[#This Row],[Date]],"mmm")</f>
        <v>Mar</v>
      </c>
      <c r="D3936" s="5">
        <f>DAY(Airplane_Crashes_and_Fatalities[[#This Row],[Date]])</f>
        <v>27</v>
      </c>
      <c r="F3936" s="2" t="s">
        <v>23137</v>
      </c>
      <c r="G3936" s="2" t="s">
        <v>20729</v>
      </c>
      <c r="H3936" s="2"/>
      <c r="I3936" s="2" t="s">
        <v>9857</v>
      </c>
      <c r="J3936" s="2"/>
      <c r="K3936" s="2"/>
      <c r="L3936" s="2" t="s">
        <v>13385</v>
      </c>
      <c r="M3936" t="s">
        <v>13386</v>
      </c>
      <c r="N3936">
        <f>Airplane_Crashes_and_Fatalities[[#This Row],[Aboard]]-Airplane_Crashes_and_Fatalities[[#This Row],[Fatalities]]</f>
        <v>0</v>
      </c>
      <c r="O3936">
        <v>384</v>
      </c>
      <c r="P3936">
        <v>25</v>
      </c>
      <c r="Q3936">
        <v>25</v>
      </c>
      <c r="R3936">
        <v>0</v>
      </c>
      <c r="S3936" s="2" t="s">
        <v>13387</v>
      </c>
    </row>
    <row r="3937" spans="1:19" x14ac:dyDescent="0.3">
      <c r="A3937" s="1">
        <v>32969</v>
      </c>
      <c r="B3937" s="4" t="str">
        <f>TEXT(Airplane_Crashes_and_Fatalities[[#This Row],[Date]],"yyyy")</f>
        <v>1990</v>
      </c>
      <c r="C3937" s="1" t="str">
        <f>TEXT(Airplane_Crashes_and_Fatalities[[#This Row],[Date]],"mmm")</f>
        <v>Apr</v>
      </c>
      <c r="D3937" s="5">
        <f>DAY(Airplane_Crashes_and_Fatalities[[#This Row],[Date]])</f>
        <v>6</v>
      </c>
      <c r="E3937" s="3">
        <v>0.62708333333333344</v>
      </c>
      <c r="F3937" s="2" t="s">
        <v>23138</v>
      </c>
      <c r="G3937" s="2" t="s">
        <v>19819</v>
      </c>
      <c r="H3937" s="2"/>
      <c r="I3937" s="2" t="s">
        <v>13388</v>
      </c>
      <c r="J3937" s="2"/>
      <c r="K3937" s="2" t="s">
        <v>13389</v>
      </c>
      <c r="L3937" s="2" t="s">
        <v>13390</v>
      </c>
      <c r="M3937" t="s">
        <v>13391</v>
      </c>
      <c r="N3937">
        <f>Airplane_Crashes_and_Fatalities[[#This Row],[Aboard]]-Airplane_Crashes_and_Fatalities[[#This Row],[Fatalities]]</f>
        <v>2</v>
      </c>
      <c r="O3937" t="s">
        <v>13392</v>
      </c>
      <c r="P3937">
        <v>4</v>
      </c>
      <c r="Q3937">
        <v>2</v>
      </c>
      <c r="R3937">
        <v>0</v>
      </c>
      <c r="S3937" s="2" t="s">
        <v>13393</v>
      </c>
    </row>
    <row r="3938" spans="1:19" x14ac:dyDescent="0.3">
      <c r="A3938" s="1">
        <v>32975</v>
      </c>
      <c r="B3938" s="4" t="str">
        <f>TEXT(Airplane_Crashes_and_Fatalities[[#This Row],[Date]],"yyyy")</f>
        <v>1990</v>
      </c>
      <c r="C3938" s="1" t="str">
        <f>TEXT(Airplane_Crashes_and_Fatalities[[#This Row],[Date]],"mmm")</f>
        <v>Apr</v>
      </c>
      <c r="D3938" s="5">
        <f>DAY(Airplane_Crashes_and_Fatalities[[#This Row],[Date]])</f>
        <v>12</v>
      </c>
      <c r="E3938" s="3">
        <v>0.61388888888888893</v>
      </c>
      <c r="F3938" s="2" t="s">
        <v>23139</v>
      </c>
      <c r="G3938" s="2" t="s">
        <v>20095</v>
      </c>
      <c r="H3938" s="2"/>
      <c r="I3938" s="2" t="s">
        <v>11200</v>
      </c>
      <c r="J3938" s="2" t="s">
        <v>19414</v>
      </c>
      <c r="K3938" s="2" t="s">
        <v>13394</v>
      </c>
      <c r="L3938" s="2" t="s">
        <v>8545</v>
      </c>
      <c r="M3938" t="s">
        <v>13395</v>
      </c>
      <c r="N3938">
        <f>Airplane_Crashes_and_Fatalities[[#This Row],[Aboard]]-Airplane_Crashes_and_Fatalities[[#This Row],[Fatalities]]</f>
        <v>0</v>
      </c>
      <c r="O3938">
        <v>536</v>
      </c>
      <c r="P3938">
        <v>5</v>
      </c>
      <c r="Q3938">
        <v>5</v>
      </c>
      <c r="R3938">
        <v>0</v>
      </c>
      <c r="S3938" s="2" t="s">
        <v>13396</v>
      </c>
    </row>
    <row r="3939" spans="1:19" x14ac:dyDescent="0.3">
      <c r="A3939" s="1">
        <v>32981</v>
      </c>
      <c r="B3939" s="4" t="str">
        <f>TEXT(Airplane_Crashes_and_Fatalities[[#This Row],[Date]],"yyyy")</f>
        <v>1990</v>
      </c>
      <c r="C3939" s="1" t="str">
        <f>TEXT(Airplane_Crashes_and_Fatalities[[#This Row],[Date]],"mmm")</f>
        <v>Apr</v>
      </c>
      <c r="D3939" s="5">
        <f>DAY(Airplane_Crashes_and_Fatalities[[#This Row],[Date]])</f>
        <v>18</v>
      </c>
      <c r="F3939" s="2" t="s">
        <v>23140</v>
      </c>
      <c r="G3939" s="2" t="s">
        <v>20134</v>
      </c>
      <c r="H3939" s="2"/>
      <c r="I3939" s="2" t="s">
        <v>13397</v>
      </c>
      <c r="J3939" s="2"/>
      <c r="K3939" s="2"/>
      <c r="L3939" s="2" t="s">
        <v>7263</v>
      </c>
      <c r="M3939" t="s">
        <v>13398</v>
      </c>
      <c r="N3939">
        <f>Airplane_Crashes_and_Fatalities[[#This Row],[Aboard]]-Airplane_Crashes_and_Fatalities[[#This Row],[Fatalities]]</f>
        <v>2</v>
      </c>
      <c r="O3939">
        <v>131</v>
      </c>
      <c r="P3939">
        <v>22</v>
      </c>
      <c r="Q3939">
        <v>20</v>
      </c>
      <c r="R3939">
        <v>0</v>
      </c>
      <c r="S3939" s="2" t="s">
        <v>13399</v>
      </c>
    </row>
    <row r="3940" spans="1:19" x14ac:dyDescent="0.3">
      <c r="A3940" s="1">
        <v>32983</v>
      </c>
      <c r="B3940" s="4" t="str">
        <f>TEXT(Airplane_Crashes_and_Fatalities[[#This Row],[Date]],"yyyy")</f>
        <v>1990</v>
      </c>
      <c r="C3940" s="1" t="str">
        <f>TEXT(Airplane_Crashes_and_Fatalities[[#This Row],[Date]],"mmm")</f>
        <v>Apr</v>
      </c>
      <c r="D3940" s="5">
        <f>DAY(Airplane_Crashes_and_Fatalities[[#This Row],[Date]])</f>
        <v>20</v>
      </c>
      <c r="F3940" s="2" t="s">
        <v>23141</v>
      </c>
      <c r="G3940" s="2" t="s">
        <v>20676</v>
      </c>
      <c r="H3940" s="2"/>
      <c r="I3940" s="2" t="s">
        <v>9038</v>
      </c>
      <c r="J3940" s="2"/>
      <c r="K3940" s="2"/>
      <c r="L3940" s="2" t="s">
        <v>7352</v>
      </c>
      <c r="M3940" t="s">
        <v>13400</v>
      </c>
      <c r="N3940">
        <f>Airplane_Crashes_and_Fatalities[[#This Row],[Aboard]]-Airplane_Crashes_and_Fatalities[[#This Row],[Fatalities]]</f>
        <v>4</v>
      </c>
      <c r="O3940">
        <v>4589</v>
      </c>
      <c r="P3940">
        <v>24</v>
      </c>
      <c r="Q3940">
        <v>20</v>
      </c>
      <c r="R3940">
        <v>0</v>
      </c>
      <c r="S3940" s="2" t="s">
        <v>13401</v>
      </c>
    </row>
    <row r="3941" spans="1:19" x14ac:dyDescent="0.3">
      <c r="A3941" s="1">
        <v>32989</v>
      </c>
      <c r="B3941" s="4" t="str">
        <f>TEXT(Airplane_Crashes_and_Fatalities[[#This Row],[Date]],"yyyy")</f>
        <v>1990</v>
      </c>
      <c r="C3941" s="1" t="str">
        <f>TEXT(Airplane_Crashes_and_Fatalities[[#This Row],[Date]],"mmm")</f>
        <v>Apr</v>
      </c>
      <c r="D3941" s="5">
        <f>DAY(Airplane_Crashes_and_Fatalities[[#This Row],[Date]])</f>
        <v>26</v>
      </c>
      <c r="E3941" s="3">
        <v>0.26458333333333339</v>
      </c>
      <c r="F3941" s="2" t="s">
        <v>21574</v>
      </c>
      <c r="G3941" s="2" t="s">
        <v>20426</v>
      </c>
      <c r="H3941" s="2"/>
      <c r="I3941" s="2" t="s">
        <v>13402</v>
      </c>
      <c r="J3941" s="2"/>
      <c r="K3941" s="2" t="s">
        <v>13403</v>
      </c>
      <c r="L3941" s="2" t="s">
        <v>13404</v>
      </c>
      <c r="M3941" t="s">
        <v>13405</v>
      </c>
      <c r="N3941">
        <f>Airplane_Crashes_and_Fatalities[[#This Row],[Aboard]]-Airplane_Crashes_and_Fatalities[[#This Row],[Fatalities]]</f>
        <v>17</v>
      </c>
      <c r="O3941">
        <v>25325</v>
      </c>
      <c r="P3941">
        <v>24</v>
      </c>
      <c r="Q3941">
        <v>7</v>
      </c>
      <c r="R3941">
        <v>0</v>
      </c>
      <c r="S3941" s="2" t="s">
        <v>13406</v>
      </c>
    </row>
    <row r="3942" spans="1:19" x14ac:dyDescent="0.3">
      <c r="A3942" s="1">
        <v>32993</v>
      </c>
      <c r="B3942" s="4" t="str">
        <f>TEXT(Airplane_Crashes_and_Fatalities[[#This Row],[Date]],"yyyy")</f>
        <v>1990</v>
      </c>
      <c r="C3942" s="1" t="str">
        <f>TEXT(Airplane_Crashes_and_Fatalities[[#This Row],[Date]],"mmm")</f>
        <v>Apr</v>
      </c>
      <c r="D3942" s="5">
        <f>DAY(Airplane_Crashes_and_Fatalities[[#This Row],[Date]])</f>
        <v>30</v>
      </c>
      <c r="E3942" s="3">
        <v>0.89930555555555558</v>
      </c>
      <c r="F3942" s="2" t="s">
        <v>23142</v>
      </c>
      <c r="G3942" s="2" t="s">
        <v>20237</v>
      </c>
      <c r="H3942" s="2" t="s">
        <v>19667</v>
      </c>
      <c r="I3942" s="2" t="s">
        <v>13407</v>
      </c>
      <c r="J3942" s="2"/>
      <c r="K3942" s="2" t="s">
        <v>13408</v>
      </c>
      <c r="L3942" s="2" t="s">
        <v>13409</v>
      </c>
      <c r="M3942" t="s">
        <v>13410</v>
      </c>
      <c r="N3942">
        <f>Airplane_Crashes_and_Fatalities[[#This Row],[Aboard]]-Airplane_Crashes_and_Fatalities[[#This Row],[Fatalities]]</f>
        <v>3</v>
      </c>
      <c r="O3942" t="s">
        <v>13411</v>
      </c>
      <c r="P3942">
        <v>4</v>
      </c>
      <c r="Q3942">
        <v>1</v>
      </c>
      <c r="R3942">
        <v>0</v>
      </c>
      <c r="S3942" s="2" t="s">
        <v>13412</v>
      </c>
    </row>
    <row r="3943" spans="1:19" x14ac:dyDescent="0.3">
      <c r="A3943" s="1">
        <v>32993</v>
      </c>
      <c r="B3943" s="4" t="str">
        <f>TEXT(Airplane_Crashes_and_Fatalities[[#This Row],[Date]],"yyyy")</f>
        <v>1990</v>
      </c>
      <c r="C3943" s="1" t="str">
        <f>TEXT(Airplane_Crashes_and_Fatalities[[#This Row],[Date]],"mmm")</f>
        <v>Apr</v>
      </c>
      <c r="D3943" s="5">
        <f>DAY(Airplane_Crashes_and_Fatalities[[#This Row],[Date]])</f>
        <v>30</v>
      </c>
      <c r="F3943" s="2" t="s">
        <v>23143</v>
      </c>
      <c r="G3943" s="2" t="s">
        <v>19676</v>
      </c>
      <c r="H3943" s="2"/>
      <c r="I3943" s="2" t="s">
        <v>1540</v>
      </c>
      <c r="J3943" s="2"/>
      <c r="K3943" s="2"/>
      <c r="L3943" s="2" t="s">
        <v>13413</v>
      </c>
      <c r="M3943" t="s">
        <v>13414</v>
      </c>
      <c r="N3943">
        <f>Airplane_Crashes_and_Fatalities[[#This Row],[Aboard]]-Airplane_Crashes_and_Fatalities[[#This Row],[Fatalities]]</f>
        <v>0</v>
      </c>
      <c r="P3943">
        <v>10</v>
      </c>
      <c r="Q3943">
        <v>10</v>
      </c>
      <c r="R3943">
        <v>0</v>
      </c>
      <c r="S3943" s="2" t="s">
        <v>13415</v>
      </c>
    </row>
    <row r="3944" spans="1:19" x14ac:dyDescent="0.3">
      <c r="A3944" s="1">
        <v>32998</v>
      </c>
      <c r="B3944" s="4" t="str">
        <f>TEXT(Airplane_Crashes_and_Fatalities[[#This Row],[Date]],"yyyy")</f>
        <v>1990</v>
      </c>
      <c r="C3944" s="1" t="str">
        <f>TEXT(Airplane_Crashes_and_Fatalities[[#This Row],[Date]],"mmm")</f>
        <v>May</v>
      </c>
      <c r="D3944" s="5">
        <f>DAY(Airplane_Crashes_and_Fatalities[[#This Row],[Date]])</f>
        <v>5</v>
      </c>
      <c r="E3944" s="3">
        <v>0.625</v>
      </c>
      <c r="F3944" s="2" t="s">
        <v>23144</v>
      </c>
      <c r="G3944" s="2" t="s">
        <v>20817</v>
      </c>
      <c r="H3944" s="2"/>
      <c r="I3944" s="2" t="s">
        <v>13416</v>
      </c>
      <c r="J3944" s="2"/>
      <c r="K3944" s="2" t="s">
        <v>13417</v>
      </c>
      <c r="L3944" s="2" t="s">
        <v>9226</v>
      </c>
      <c r="M3944" t="s">
        <v>13418</v>
      </c>
      <c r="N3944">
        <f>Airplane_Crashes_and_Fatalities[[#This Row],[Aboard]]-Airplane_Crashes_and_Fatalities[[#This Row],[Fatalities]]</f>
        <v>0</v>
      </c>
      <c r="O3944" t="s">
        <v>13419</v>
      </c>
      <c r="P3944">
        <v>3</v>
      </c>
      <c r="Q3944">
        <v>3</v>
      </c>
      <c r="R3944">
        <v>24</v>
      </c>
      <c r="S3944" s="2" t="s">
        <v>13420</v>
      </c>
    </row>
    <row r="3945" spans="1:19" x14ac:dyDescent="0.3">
      <c r="A3945" s="1">
        <v>33003</v>
      </c>
      <c r="B3945" s="4" t="str">
        <f>TEXT(Airplane_Crashes_and_Fatalities[[#This Row],[Date]],"yyyy")</f>
        <v>1990</v>
      </c>
      <c r="C3945" s="1" t="str">
        <f>TEXT(Airplane_Crashes_and_Fatalities[[#This Row],[Date]],"mmm")</f>
        <v>May</v>
      </c>
      <c r="D3945" s="5">
        <f>DAY(Airplane_Crashes_and_Fatalities[[#This Row],[Date]])</f>
        <v>10</v>
      </c>
      <c r="E3945" s="3">
        <v>0.37152777777777768</v>
      </c>
      <c r="F3945" s="2" t="s">
        <v>23145</v>
      </c>
      <c r="G3945" s="2" t="s">
        <v>19880</v>
      </c>
      <c r="H3945" s="2"/>
      <c r="I3945" s="2" t="s">
        <v>13421</v>
      </c>
      <c r="J3945" s="2"/>
      <c r="K3945" s="2" t="s">
        <v>13422</v>
      </c>
      <c r="L3945" s="2" t="s">
        <v>5502</v>
      </c>
      <c r="M3945" t="s">
        <v>13423</v>
      </c>
      <c r="N3945">
        <f>Airplane_Crashes_and_Fatalities[[#This Row],[Aboard]]-Airplane_Crashes_and_Fatalities[[#This Row],[Fatalities]]</f>
        <v>20</v>
      </c>
      <c r="O3945">
        <v>101</v>
      </c>
      <c r="P3945">
        <v>40</v>
      </c>
      <c r="Q3945">
        <v>20</v>
      </c>
      <c r="R3945">
        <v>0</v>
      </c>
      <c r="S3945" s="2" t="s">
        <v>13424</v>
      </c>
    </row>
    <row r="3946" spans="1:19" x14ac:dyDescent="0.3">
      <c r="A3946" s="1">
        <v>33004</v>
      </c>
      <c r="B3946" s="4" t="str">
        <f>TEXT(Airplane_Crashes_and_Fatalities[[#This Row],[Date]],"yyyy")</f>
        <v>1990</v>
      </c>
      <c r="C3946" s="1" t="str">
        <f>TEXT(Airplane_Crashes_and_Fatalities[[#This Row],[Date]],"mmm")</f>
        <v>May</v>
      </c>
      <c r="D3946" s="5">
        <f>DAY(Airplane_Crashes_and_Fatalities[[#This Row],[Date]])</f>
        <v>11</v>
      </c>
      <c r="F3946" s="2" t="s">
        <v>21173</v>
      </c>
      <c r="G3946" s="2" t="s">
        <v>20426</v>
      </c>
      <c r="H3946" s="2"/>
      <c r="I3946" s="2" t="s">
        <v>2385</v>
      </c>
      <c r="J3946" s="2"/>
      <c r="K3946" s="2" t="s">
        <v>13425</v>
      </c>
      <c r="L3946" s="2" t="s">
        <v>13426</v>
      </c>
      <c r="M3946" t="s">
        <v>13427</v>
      </c>
      <c r="N3946">
        <f>Airplane_Crashes_and_Fatalities[[#This Row],[Aboard]]-Airplane_Crashes_and_Fatalities[[#This Row],[Fatalities]]</f>
        <v>111</v>
      </c>
      <c r="O3946">
        <v>24466</v>
      </c>
      <c r="P3946">
        <v>119</v>
      </c>
      <c r="Q3946">
        <v>8</v>
      </c>
      <c r="R3946">
        <v>0</v>
      </c>
      <c r="S3946" s="2" t="s">
        <v>13428</v>
      </c>
    </row>
    <row r="3947" spans="1:19" x14ac:dyDescent="0.3">
      <c r="A3947" s="1">
        <v>33004</v>
      </c>
      <c r="B3947" s="4" t="str">
        <f>TEXT(Airplane_Crashes_and_Fatalities[[#This Row],[Date]],"yyyy")</f>
        <v>1990</v>
      </c>
      <c r="C3947" s="1" t="str">
        <f>TEXT(Airplane_Crashes_and_Fatalities[[#This Row],[Date]],"mmm")</f>
        <v>May</v>
      </c>
      <c r="D3947" s="5">
        <f>DAY(Airplane_Crashes_and_Fatalities[[#This Row],[Date]])</f>
        <v>11</v>
      </c>
      <c r="F3947" s="2" t="s">
        <v>23146</v>
      </c>
      <c r="G3947" s="2" t="s">
        <v>19793</v>
      </c>
      <c r="H3947" s="2" t="s">
        <v>19724</v>
      </c>
      <c r="I3947" s="2" t="s">
        <v>13429</v>
      </c>
      <c r="J3947" s="2"/>
      <c r="K3947" s="2" t="s">
        <v>13430</v>
      </c>
      <c r="L3947" s="2" t="s">
        <v>13431</v>
      </c>
      <c r="M3947" t="s">
        <v>13432</v>
      </c>
      <c r="N3947">
        <f>Airplane_Crashes_and_Fatalities[[#This Row],[Aboard]]-Airplane_Crashes_and_Fatalities[[#This Row],[Fatalities]]</f>
        <v>0</v>
      </c>
      <c r="O3947" t="s">
        <v>13433</v>
      </c>
      <c r="P3947">
        <v>11</v>
      </c>
      <c r="Q3947">
        <v>11</v>
      </c>
      <c r="R3947">
        <v>0</v>
      </c>
      <c r="S3947" s="2" t="s">
        <v>13434</v>
      </c>
    </row>
    <row r="3948" spans="1:19" x14ac:dyDescent="0.3">
      <c r="A3948" s="1">
        <v>33004</v>
      </c>
      <c r="B3948" s="4" t="str">
        <f>TEXT(Airplane_Crashes_and_Fatalities[[#This Row],[Date]],"yyyy")</f>
        <v>1990</v>
      </c>
      <c r="C3948" s="1" t="str">
        <f>TEXT(Airplane_Crashes_and_Fatalities[[#This Row],[Date]],"mmm")</f>
        <v>May</v>
      </c>
      <c r="D3948" s="5">
        <f>DAY(Airplane_Crashes_and_Fatalities[[#This Row],[Date]])</f>
        <v>11</v>
      </c>
      <c r="F3948" s="2" t="s">
        <v>23147</v>
      </c>
      <c r="G3948" s="2" t="s">
        <v>19669</v>
      </c>
      <c r="H3948" s="2"/>
      <c r="I3948" s="2" t="s">
        <v>13435</v>
      </c>
      <c r="J3948" s="2"/>
      <c r="K3948" s="2"/>
      <c r="L3948" s="2" t="s">
        <v>8921</v>
      </c>
      <c r="M3948" t="s">
        <v>13436</v>
      </c>
      <c r="N3948">
        <f>Airplane_Crashes_and_Fatalities[[#This Row],[Aboard]]-Airplane_Crashes_and_Fatalities[[#This Row],[Fatalities]]</f>
        <v>0</v>
      </c>
      <c r="O3948" t="s">
        <v>13437</v>
      </c>
      <c r="P3948">
        <v>10</v>
      </c>
      <c r="Q3948">
        <v>10</v>
      </c>
      <c r="R3948">
        <v>0</v>
      </c>
      <c r="S3948" s="2" t="s">
        <v>13438</v>
      </c>
    </row>
    <row r="3949" spans="1:19" x14ac:dyDescent="0.3">
      <c r="A3949" s="1">
        <v>33011</v>
      </c>
      <c r="B3949" s="4" t="str">
        <f>TEXT(Airplane_Crashes_and_Fatalities[[#This Row],[Date]],"yyyy")</f>
        <v>1990</v>
      </c>
      <c r="C3949" s="1" t="str">
        <f>TEXT(Airplane_Crashes_and_Fatalities[[#This Row],[Date]],"mmm")</f>
        <v>May</v>
      </c>
      <c r="D3949" s="5">
        <f>DAY(Airplane_Crashes_and_Fatalities[[#This Row],[Date]])</f>
        <v>18</v>
      </c>
      <c r="E3949" s="3">
        <v>0.26736111111111116</v>
      </c>
      <c r="F3949" s="2" t="s">
        <v>21173</v>
      </c>
      <c r="G3949" s="2" t="s">
        <v>20426</v>
      </c>
      <c r="H3949" s="2"/>
      <c r="I3949" s="2" t="s">
        <v>13439</v>
      </c>
      <c r="J3949" s="2" t="s">
        <v>19122</v>
      </c>
      <c r="K3949" s="2" t="s">
        <v>13440</v>
      </c>
      <c r="L3949" s="2" t="s">
        <v>13441</v>
      </c>
      <c r="M3949" t="s">
        <v>13442</v>
      </c>
      <c r="N3949">
        <f>Airplane_Crashes_and_Fatalities[[#This Row],[Aboard]]-Airplane_Crashes_and_Fatalities[[#This Row],[Fatalities]]</f>
        <v>0</v>
      </c>
      <c r="O3949" t="s">
        <v>13443</v>
      </c>
      <c r="P3949">
        <v>21</v>
      </c>
      <c r="Q3949">
        <v>21</v>
      </c>
      <c r="R3949">
        <v>4</v>
      </c>
      <c r="S3949" s="2" t="s">
        <v>13444</v>
      </c>
    </row>
    <row r="3950" spans="1:19" x14ac:dyDescent="0.3">
      <c r="A3950" s="1">
        <v>33030</v>
      </c>
      <c r="B3950" s="4" t="str">
        <f>TEXT(Airplane_Crashes_and_Fatalities[[#This Row],[Date]],"yyyy")</f>
        <v>1990</v>
      </c>
      <c r="C3950" s="1" t="str">
        <f>TEXT(Airplane_Crashes_and_Fatalities[[#This Row],[Date]],"mmm")</f>
        <v>Jun</v>
      </c>
      <c r="D3950" s="5">
        <f>DAY(Airplane_Crashes_and_Fatalities[[#This Row],[Date]])</f>
        <v>6</v>
      </c>
      <c r="E3950" s="3">
        <v>0.79166666666666674</v>
      </c>
      <c r="F3950" s="2" t="s">
        <v>23148</v>
      </c>
      <c r="G3950" s="2" t="s">
        <v>20931</v>
      </c>
      <c r="H3950" s="2" t="s">
        <v>19667</v>
      </c>
      <c r="I3950" s="2" t="s">
        <v>13445</v>
      </c>
      <c r="J3950" s="2"/>
      <c r="K3950" s="2"/>
      <c r="L3950" s="2" t="s">
        <v>8545</v>
      </c>
      <c r="M3950" t="s">
        <v>13446</v>
      </c>
      <c r="N3950">
        <f>Airplane_Crashes_and_Fatalities[[#This Row],[Aboard]]-Airplane_Crashes_and_Fatalities[[#This Row],[Fatalities]]</f>
        <v>0</v>
      </c>
      <c r="O3950">
        <v>349</v>
      </c>
      <c r="P3950">
        <v>2</v>
      </c>
      <c r="Q3950">
        <v>2</v>
      </c>
      <c r="R3950">
        <v>0</v>
      </c>
      <c r="S3950" s="2" t="s">
        <v>13447</v>
      </c>
    </row>
    <row r="3951" spans="1:19" x14ac:dyDescent="0.3">
      <c r="A3951" s="1">
        <v>33030</v>
      </c>
      <c r="B3951" s="4" t="str">
        <f>TEXT(Airplane_Crashes_and_Fatalities[[#This Row],[Date]],"yyyy")</f>
        <v>1990</v>
      </c>
      <c r="C3951" s="1" t="str">
        <f>TEXT(Airplane_Crashes_and_Fatalities[[#This Row],[Date]],"mmm")</f>
        <v>Jun</v>
      </c>
      <c r="D3951" s="5">
        <f>DAY(Airplane_Crashes_and_Fatalities[[#This Row],[Date]])</f>
        <v>6</v>
      </c>
      <c r="E3951" s="3">
        <v>0.22847222222222219</v>
      </c>
      <c r="F3951" s="2" t="s">
        <v>23149</v>
      </c>
      <c r="G3951" s="2" t="s">
        <v>19819</v>
      </c>
      <c r="H3951" s="2"/>
      <c r="I3951" s="2" t="s">
        <v>10064</v>
      </c>
      <c r="J3951" s="2"/>
      <c r="K3951" s="2" t="s">
        <v>13448</v>
      </c>
      <c r="L3951" s="2" t="s">
        <v>12690</v>
      </c>
      <c r="M3951" t="s">
        <v>13449</v>
      </c>
      <c r="N3951">
        <f>Airplane_Crashes_and_Fatalities[[#This Row],[Aboard]]-Airplane_Crashes_and_Fatalities[[#This Row],[Fatalities]]</f>
        <v>19</v>
      </c>
      <c r="O3951">
        <v>570</v>
      </c>
      <c r="P3951">
        <v>42</v>
      </c>
      <c r="Q3951">
        <v>23</v>
      </c>
      <c r="R3951">
        <v>0</v>
      </c>
      <c r="S3951" s="2" t="s">
        <v>13450</v>
      </c>
    </row>
    <row r="3952" spans="1:19" x14ac:dyDescent="0.3">
      <c r="A3952" s="1">
        <v>33034</v>
      </c>
      <c r="B3952" s="4" t="str">
        <f>TEXT(Airplane_Crashes_and_Fatalities[[#This Row],[Date]],"yyyy")</f>
        <v>1990</v>
      </c>
      <c r="C3952" s="1" t="str">
        <f>TEXT(Airplane_Crashes_and_Fatalities[[#This Row],[Date]],"mmm")</f>
        <v>Jun</v>
      </c>
      <c r="D3952" s="5">
        <f>DAY(Airplane_Crashes_and_Fatalities[[#This Row],[Date]])</f>
        <v>10</v>
      </c>
      <c r="E3952" s="3">
        <v>0.31458333333333344</v>
      </c>
      <c r="F3952" s="2" t="s">
        <v>23150</v>
      </c>
      <c r="G3952" s="2" t="s">
        <v>19676</v>
      </c>
      <c r="H3952" s="2"/>
      <c r="I3952" s="2" t="s">
        <v>1061</v>
      </c>
      <c r="J3952" s="2" t="s">
        <v>19415</v>
      </c>
      <c r="K3952" s="2" t="s">
        <v>13451</v>
      </c>
      <c r="L3952" s="2" t="s">
        <v>13452</v>
      </c>
      <c r="M3952" t="s">
        <v>13453</v>
      </c>
      <c r="N3952">
        <f>Airplane_Crashes_and_Fatalities[[#This Row],[Aboard]]-Airplane_Crashes_and_Fatalities[[#This Row],[Fatalities]]</f>
        <v>85</v>
      </c>
      <c r="O3952" t="s">
        <v>13454</v>
      </c>
      <c r="P3952">
        <v>85</v>
      </c>
      <c r="Q3952">
        <v>0</v>
      </c>
      <c r="R3952">
        <v>0</v>
      </c>
      <c r="S3952" s="2" t="s">
        <v>13455</v>
      </c>
    </row>
    <row r="3953" spans="1:19" x14ac:dyDescent="0.3">
      <c r="A3953" s="1">
        <v>33049</v>
      </c>
      <c r="B3953" s="4" t="str">
        <f>TEXT(Airplane_Crashes_and_Fatalities[[#This Row],[Date]],"yyyy")</f>
        <v>1990</v>
      </c>
      <c r="C3953" s="1" t="str">
        <f>TEXT(Airplane_Crashes_and_Fatalities[[#This Row],[Date]],"mmm")</f>
        <v>Jun</v>
      </c>
      <c r="D3953" s="5">
        <f>DAY(Airplane_Crashes_and_Fatalities[[#This Row],[Date]])</f>
        <v>25</v>
      </c>
      <c r="E3953" s="3">
        <v>0.60416666666666674</v>
      </c>
      <c r="F3953" s="2" t="s">
        <v>23151</v>
      </c>
      <c r="G3953" s="2" t="s">
        <v>20063</v>
      </c>
      <c r="H3953" s="2"/>
      <c r="I3953" s="2" t="s">
        <v>13456</v>
      </c>
      <c r="J3953" s="2"/>
      <c r="K3953" s="2" t="s">
        <v>13457</v>
      </c>
      <c r="L3953" s="2" t="s">
        <v>10590</v>
      </c>
      <c r="M3953" t="s">
        <v>13458</v>
      </c>
      <c r="N3953">
        <f>Airplane_Crashes_and_Fatalities[[#This Row],[Aboard]]-Airplane_Crashes_and_Fatalities[[#This Row],[Fatalities]]</f>
        <v>0</v>
      </c>
      <c r="O3953">
        <v>20700775</v>
      </c>
      <c r="P3953">
        <v>5</v>
      </c>
      <c r="Q3953">
        <v>5</v>
      </c>
      <c r="R3953">
        <v>0</v>
      </c>
      <c r="S3953" s="2" t="s">
        <v>13459</v>
      </c>
    </row>
    <row r="3954" spans="1:19" x14ac:dyDescent="0.3">
      <c r="A3954" s="1">
        <v>33056</v>
      </c>
      <c r="B3954" s="4" t="str">
        <f>TEXT(Airplane_Crashes_and_Fatalities[[#This Row],[Date]],"yyyy")</f>
        <v>1990</v>
      </c>
      <c r="C3954" s="1" t="str">
        <f>TEXT(Airplane_Crashes_and_Fatalities[[#This Row],[Date]],"mmm")</f>
        <v>Jul</v>
      </c>
      <c r="D3954" s="5">
        <f>DAY(Airplane_Crashes_and_Fatalities[[#This Row],[Date]])</f>
        <v>2</v>
      </c>
      <c r="E3954" s="3">
        <v>0.53819444444444442</v>
      </c>
      <c r="F3954" s="2" t="s">
        <v>23152</v>
      </c>
      <c r="G3954" s="2" t="s">
        <v>19878</v>
      </c>
      <c r="H3954" s="2"/>
      <c r="I3954" s="2" t="s">
        <v>13460</v>
      </c>
      <c r="J3954" s="2"/>
      <c r="K3954" s="2" t="s">
        <v>13461</v>
      </c>
      <c r="L3954" s="2" t="s">
        <v>12518</v>
      </c>
      <c r="M3954" t="s">
        <v>13462</v>
      </c>
      <c r="N3954">
        <f>Airplane_Crashes_and_Fatalities[[#This Row],[Aboard]]-Airplane_Crashes_and_Fatalities[[#This Row],[Fatalities]]</f>
        <v>0</v>
      </c>
      <c r="O3954">
        <v>21060195</v>
      </c>
      <c r="P3954">
        <v>5</v>
      </c>
      <c r="Q3954">
        <v>5</v>
      </c>
      <c r="R3954">
        <v>0</v>
      </c>
      <c r="S3954" s="2" t="s">
        <v>13463</v>
      </c>
    </row>
    <row r="3955" spans="1:19" x14ac:dyDescent="0.3">
      <c r="A3955" s="1">
        <v>33059</v>
      </c>
      <c r="B3955" s="4" t="str">
        <f>TEXT(Airplane_Crashes_and_Fatalities[[#This Row],[Date]],"yyyy")</f>
        <v>1990</v>
      </c>
      <c r="C3955" s="1" t="str">
        <f>TEXT(Airplane_Crashes_and_Fatalities[[#This Row],[Date]],"mmm")</f>
        <v>Jul</v>
      </c>
      <c r="D3955" s="5">
        <f>DAY(Airplane_Crashes_and_Fatalities[[#This Row],[Date]])</f>
        <v>5</v>
      </c>
      <c r="F3955" s="2" t="s">
        <v>23153</v>
      </c>
      <c r="G3955" s="2" t="s">
        <v>20129</v>
      </c>
      <c r="H3955" s="2"/>
      <c r="I3955" s="2" t="s">
        <v>10661</v>
      </c>
      <c r="J3955" s="2"/>
      <c r="K3955" s="2"/>
      <c r="L3955" s="2" t="s">
        <v>13464</v>
      </c>
      <c r="M3955" t="s">
        <v>13465</v>
      </c>
      <c r="N3955">
        <f>Airplane_Crashes_and_Fatalities[[#This Row],[Aboard]]-Airplane_Crashes_and_Fatalities[[#This Row],[Fatalities]]</f>
        <v>4</v>
      </c>
      <c r="O3955">
        <v>857</v>
      </c>
      <c r="P3955">
        <v>12</v>
      </c>
      <c r="Q3955">
        <v>8</v>
      </c>
      <c r="R3955">
        <v>0</v>
      </c>
      <c r="S3955" s="2" t="s">
        <v>13466</v>
      </c>
    </row>
    <row r="3956" spans="1:19" x14ac:dyDescent="0.3">
      <c r="A3956" s="1">
        <v>33066</v>
      </c>
      <c r="B3956" s="4" t="str">
        <f>TEXT(Airplane_Crashes_and_Fatalities[[#This Row],[Date]],"yyyy")</f>
        <v>1990</v>
      </c>
      <c r="C3956" s="1" t="str">
        <f>TEXT(Airplane_Crashes_and_Fatalities[[#This Row],[Date]],"mmm")</f>
        <v>Jul</v>
      </c>
      <c r="D3956" s="5">
        <f>DAY(Airplane_Crashes_and_Fatalities[[#This Row],[Date]])</f>
        <v>12</v>
      </c>
      <c r="F3956" s="2" t="s">
        <v>23154</v>
      </c>
      <c r="G3956" s="2" t="s">
        <v>23155</v>
      </c>
      <c r="H3956" s="2"/>
      <c r="I3956" s="2" t="s">
        <v>13467</v>
      </c>
      <c r="J3956" s="2"/>
      <c r="K3956" s="2"/>
      <c r="L3956" s="2" t="s">
        <v>9984</v>
      </c>
      <c r="M3956" t="s">
        <v>13468</v>
      </c>
      <c r="N3956">
        <f>Airplane_Crashes_and_Fatalities[[#This Row],[Aboard]]-Airplane_Crashes_and_Fatalities[[#This Row],[Fatalities]]</f>
        <v>0</v>
      </c>
      <c r="O3956">
        <v>6</v>
      </c>
      <c r="P3956">
        <v>2</v>
      </c>
      <c r="Q3956">
        <v>2</v>
      </c>
      <c r="R3956">
        <v>0</v>
      </c>
      <c r="S3956" s="2"/>
    </row>
    <row r="3957" spans="1:19" x14ac:dyDescent="0.3">
      <c r="A3957" s="1">
        <v>33081</v>
      </c>
      <c r="B3957" s="4" t="str">
        <f>TEXT(Airplane_Crashes_and_Fatalities[[#This Row],[Date]],"yyyy")</f>
        <v>1990</v>
      </c>
      <c r="C3957" s="1" t="str">
        <f>TEXT(Airplane_Crashes_and_Fatalities[[#This Row],[Date]],"mmm")</f>
        <v>Jul</v>
      </c>
      <c r="D3957" s="5">
        <f>DAY(Airplane_Crashes_and_Fatalities[[#This Row],[Date]])</f>
        <v>27</v>
      </c>
      <c r="F3957" s="2" t="s">
        <v>23156</v>
      </c>
      <c r="G3957" s="2" t="s">
        <v>21464</v>
      </c>
      <c r="H3957" s="2"/>
      <c r="I3957" s="2" t="s">
        <v>12321</v>
      </c>
      <c r="J3957" s="2"/>
      <c r="K3957" s="2"/>
      <c r="L3957" s="2" t="s">
        <v>11371</v>
      </c>
      <c r="N3957">
        <f>Airplane_Crashes_and_Fatalities[[#This Row],[Aboard]]-Airplane_Crashes_and_Fatalities[[#This Row],[Fatalities]]</f>
        <v>0</v>
      </c>
      <c r="P3957">
        <v>30</v>
      </c>
      <c r="Q3957">
        <v>30</v>
      </c>
      <c r="R3957">
        <v>0</v>
      </c>
      <c r="S3957" s="2" t="s">
        <v>11168</v>
      </c>
    </row>
    <row r="3958" spans="1:19" x14ac:dyDescent="0.3">
      <c r="A3958" s="1">
        <v>33085</v>
      </c>
      <c r="B3958" s="4" t="str">
        <f>TEXT(Airplane_Crashes_and_Fatalities[[#This Row],[Date]],"yyyy")</f>
        <v>1990</v>
      </c>
      <c r="C3958" s="1" t="str">
        <f>TEXT(Airplane_Crashes_and_Fatalities[[#This Row],[Date]],"mmm")</f>
        <v>Jul</v>
      </c>
      <c r="D3958" s="5">
        <f>DAY(Airplane_Crashes_and_Fatalities[[#This Row],[Date]])</f>
        <v>31</v>
      </c>
      <c r="F3958" s="2" t="s">
        <v>20651</v>
      </c>
      <c r="G3958" s="2" t="s">
        <v>20015</v>
      </c>
      <c r="H3958" s="2"/>
      <c r="I3958" s="2" t="s">
        <v>13469</v>
      </c>
      <c r="J3958" s="2"/>
      <c r="K3958" s="2"/>
      <c r="L3958" s="2" t="s">
        <v>13470</v>
      </c>
      <c r="M3958" t="s">
        <v>13471</v>
      </c>
      <c r="N3958">
        <f>Airplane_Crashes_and_Fatalities[[#This Row],[Aboard]]-Airplane_Crashes_and_Fatalities[[#This Row],[Fatalities]]</f>
        <v>0</v>
      </c>
      <c r="O3958" t="s">
        <v>13472</v>
      </c>
      <c r="P3958">
        <v>9</v>
      </c>
      <c r="Q3958">
        <v>9</v>
      </c>
      <c r="R3958">
        <v>0</v>
      </c>
      <c r="S3958" s="2" t="s">
        <v>13473</v>
      </c>
    </row>
    <row r="3959" spans="1:19" x14ac:dyDescent="0.3">
      <c r="A3959" s="1">
        <v>33086</v>
      </c>
      <c r="B3959" s="4" t="str">
        <f>TEXT(Airplane_Crashes_and_Fatalities[[#This Row],[Date]],"yyyy")</f>
        <v>1990</v>
      </c>
      <c r="C3959" s="1" t="str">
        <f>TEXT(Airplane_Crashes_and_Fatalities[[#This Row],[Date]],"mmm")</f>
        <v>Aug</v>
      </c>
      <c r="D3959" s="5">
        <f>DAY(Airplane_Crashes_and_Fatalities[[#This Row],[Date]])</f>
        <v>1</v>
      </c>
      <c r="E3959" s="3">
        <v>0.46527777777777768</v>
      </c>
      <c r="F3959" s="2" t="s">
        <v>23157</v>
      </c>
      <c r="G3959" s="2" t="s">
        <v>22128</v>
      </c>
      <c r="H3959" s="2" t="s">
        <v>19768</v>
      </c>
      <c r="I3959" s="2" t="s">
        <v>2306</v>
      </c>
      <c r="J3959" s="2"/>
      <c r="K3959" s="2" t="s">
        <v>13474</v>
      </c>
      <c r="L3959" s="2" t="s">
        <v>7809</v>
      </c>
      <c r="M3959" t="s">
        <v>13475</v>
      </c>
      <c r="N3959">
        <f>Airplane_Crashes_and_Fatalities[[#This Row],[Aboard]]-Airplane_Crashes_and_Fatalities[[#This Row],[Fatalities]]</f>
        <v>0</v>
      </c>
      <c r="O3959">
        <v>9431036</v>
      </c>
      <c r="P3959">
        <v>47</v>
      </c>
      <c r="Q3959">
        <v>47</v>
      </c>
      <c r="R3959">
        <v>0</v>
      </c>
      <c r="S3959" s="2" t="s">
        <v>13476</v>
      </c>
    </row>
    <row r="3960" spans="1:19" x14ac:dyDescent="0.3">
      <c r="A3960" s="1">
        <v>33095</v>
      </c>
      <c r="B3960" s="4" t="str">
        <f>TEXT(Airplane_Crashes_and_Fatalities[[#This Row],[Date]],"yyyy")</f>
        <v>1990</v>
      </c>
      <c r="C3960" s="1" t="str">
        <f>TEXT(Airplane_Crashes_and_Fatalities[[#This Row],[Date]],"mmm")</f>
        <v>Aug</v>
      </c>
      <c r="D3960" s="5">
        <f>DAY(Airplane_Crashes_and_Fatalities[[#This Row],[Date]])</f>
        <v>10</v>
      </c>
      <c r="F3960" s="2" t="s">
        <v>23158</v>
      </c>
      <c r="G3960" s="2" t="s">
        <v>21464</v>
      </c>
      <c r="H3960" s="2"/>
      <c r="I3960" s="2" t="s">
        <v>12321</v>
      </c>
      <c r="J3960" s="2"/>
      <c r="K3960" s="2"/>
      <c r="L3960" s="2" t="s">
        <v>5917</v>
      </c>
      <c r="N3960">
        <f>Airplane_Crashes_and_Fatalities[[#This Row],[Aboard]]-Airplane_Crashes_and_Fatalities[[#This Row],[Fatalities]]</f>
        <v>0</v>
      </c>
      <c r="P3960">
        <v>83</v>
      </c>
      <c r="Q3960">
        <v>83</v>
      </c>
      <c r="R3960">
        <v>0</v>
      </c>
      <c r="S3960" s="2" t="s">
        <v>13477</v>
      </c>
    </row>
    <row r="3961" spans="1:19" x14ac:dyDescent="0.3">
      <c r="A3961" s="1">
        <v>33106</v>
      </c>
      <c r="B3961" s="4" t="str">
        <f>TEXT(Airplane_Crashes_and_Fatalities[[#This Row],[Date]],"yyyy")</f>
        <v>1990</v>
      </c>
      <c r="C3961" s="1" t="str">
        <f>TEXT(Airplane_Crashes_and_Fatalities[[#This Row],[Date]],"mmm")</f>
        <v>Aug</v>
      </c>
      <c r="D3961" s="5">
        <f>DAY(Airplane_Crashes_and_Fatalities[[#This Row],[Date]])</f>
        <v>21</v>
      </c>
      <c r="F3961" s="2" t="s">
        <v>23159</v>
      </c>
      <c r="G3961" s="2" t="s">
        <v>20630</v>
      </c>
      <c r="H3961" s="2"/>
      <c r="I3961" s="2" t="s">
        <v>11472</v>
      </c>
      <c r="J3961" s="2"/>
      <c r="K3961" s="2"/>
      <c r="L3961" s="2" t="s">
        <v>12553</v>
      </c>
      <c r="M3961">
        <v>1905</v>
      </c>
      <c r="N3961">
        <f>Airplane_Crashes_and_Fatalities[[#This Row],[Aboard]]-Airplane_Crashes_and_Fatalities[[#This Row],[Fatalities]]</f>
        <v>0</v>
      </c>
      <c r="O3961" t="s">
        <v>13478</v>
      </c>
      <c r="P3961">
        <v>18</v>
      </c>
      <c r="Q3961">
        <v>18</v>
      </c>
      <c r="R3961">
        <v>0</v>
      </c>
      <c r="S3961" s="2" t="s">
        <v>13479</v>
      </c>
    </row>
    <row r="3962" spans="1:19" x14ac:dyDescent="0.3">
      <c r="A3962" s="1">
        <v>33112</v>
      </c>
      <c r="B3962" s="4" t="str">
        <f>TEXT(Airplane_Crashes_and_Fatalities[[#This Row],[Date]],"yyyy")</f>
        <v>1990</v>
      </c>
      <c r="C3962" s="1" t="str">
        <f>TEXT(Airplane_Crashes_and_Fatalities[[#This Row],[Date]],"mmm")</f>
        <v>Aug</v>
      </c>
      <c r="D3962" s="5">
        <f>DAY(Airplane_Crashes_and_Fatalities[[#This Row],[Date]])</f>
        <v>27</v>
      </c>
      <c r="E3962" s="3">
        <v>4.1666666666666741E-2</v>
      </c>
      <c r="F3962" s="2" t="s">
        <v>23160</v>
      </c>
      <c r="G3962" s="2" t="s">
        <v>19720</v>
      </c>
      <c r="H3962" s="2"/>
      <c r="I3962" s="2" t="s">
        <v>13480</v>
      </c>
      <c r="J3962" s="2" t="s">
        <v>21</v>
      </c>
      <c r="K3962" s="2" t="s">
        <v>13481</v>
      </c>
      <c r="L3962" s="2" t="s">
        <v>13482</v>
      </c>
      <c r="M3962" t="s">
        <v>13483</v>
      </c>
      <c r="N3962">
        <f>Airplane_Crashes_and_Fatalities[[#This Row],[Aboard]]-Airplane_Crashes_and_Fatalities[[#This Row],[Fatalities]]</f>
        <v>0</v>
      </c>
      <c r="O3962">
        <v>23338</v>
      </c>
      <c r="P3962">
        <v>5</v>
      </c>
      <c r="Q3962">
        <v>5</v>
      </c>
      <c r="R3962">
        <v>0</v>
      </c>
      <c r="S3962" s="2" t="s">
        <v>13484</v>
      </c>
    </row>
    <row r="3963" spans="1:19" x14ac:dyDescent="0.3">
      <c r="A3963" s="1">
        <v>33952</v>
      </c>
      <c r="B3963" s="4" t="str">
        <f>TEXT(Airplane_Crashes_and_Fatalities[[#This Row],[Date]],"yyyy")</f>
        <v>1992</v>
      </c>
      <c r="C3963" s="1" t="str">
        <f>TEXT(Airplane_Crashes_and_Fatalities[[#This Row],[Date]],"mmm")</f>
        <v>Dec</v>
      </c>
      <c r="D3963" s="5">
        <f>DAY(Airplane_Crashes_and_Fatalities[[#This Row],[Date]])</f>
        <v>14</v>
      </c>
      <c r="F3963" s="2" t="s">
        <v>23161</v>
      </c>
      <c r="G3963" s="2" t="s">
        <v>19767</v>
      </c>
      <c r="H3963" s="2"/>
      <c r="I3963" s="2" t="s">
        <v>7052</v>
      </c>
      <c r="J3963" s="2"/>
      <c r="K3963" s="2"/>
      <c r="L3963" s="2" t="s">
        <v>13485</v>
      </c>
      <c r="N3963">
        <f>Airplane_Crashes_and_Fatalities[[#This Row],[Aboard]]-Airplane_Crashes_and_Fatalities[[#This Row],[Fatalities]]</f>
        <v>0</v>
      </c>
      <c r="P3963">
        <v>61</v>
      </c>
      <c r="Q3963">
        <v>61</v>
      </c>
      <c r="R3963">
        <v>0</v>
      </c>
      <c r="S3963" s="2" t="s">
        <v>13486</v>
      </c>
    </row>
    <row r="3964" spans="1:19" x14ac:dyDescent="0.3">
      <c r="A3964" s="1">
        <v>33114</v>
      </c>
      <c r="B3964" s="4" t="str">
        <f>TEXT(Airplane_Crashes_and_Fatalities[[#This Row],[Date]],"yyyy")</f>
        <v>1990</v>
      </c>
      <c r="C3964" s="1" t="str">
        <f>TEXT(Airplane_Crashes_and_Fatalities[[#This Row],[Date]],"mmm")</f>
        <v>Aug</v>
      </c>
      <c r="D3964" s="5">
        <f>DAY(Airplane_Crashes_and_Fatalities[[#This Row],[Date]])</f>
        <v>29</v>
      </c>
      <c r="E3964" s="3">
        <v>2.3611111111111027E-2</v>
      </c>
      <c r="F3964" s="2" t="s">
        <v>23162</v>
      </c>
      <c r="G3964" s="2" t="s">
        <v>19669</v>
      </c>
      <c r="H3964" s="2"/>
      <c r="I3964" s="2" t="s">
        <v>1718</v>
      </c>
      <c r="J3964" s="2"/>
      <c r="K3964" s="2" t="s">
        <v>13487</v>
      </c>
      <c r="L3964" s="2" t="s">
        <v>13488</v>
      </c>
      <c r="M3964" t="s">
        <v>13489</v>
      </c>
      <c r="N3964">
        <f>Airplane_Crashes_and_Fatalities[[#This Row],[Aboard]]-Airplane_Crashes_and_Fatalities[[#This Row],[Fatalities]]</f>
        <v>4</v>
      </c>
      <c r="O3964">
        <v>31</v>
      </c>
      <c r="P3964">
        <v>17</v>
      </c>
      <c r="Q3964">
        <v>13</v>
      </c>
      <c r="R3964">
        <v>0</v>
      </c>
      <c r="S3964" s="2" t="s">
        <v>13490</v>
      </c>
    </row>
    <row r="3965" spans="1:19" x14ac:dyDescent="0.3">
      <c r="A3965" s="1">
        <v>33119</v>
      </c>
      <c r="B3965" s="4" t="str">
        <f>TEXT(Airplane_Crashes_and_Fatalities[[#This Row],[Date]],"yyyy")</f>
        <v>1990</v>
      </c>
      <c r="C3965" s="1" t="str">
        <f>TEXT(Airplane_Crashes_and_Fatalities[[#This Row],[Date]],"mmm")</f>
        <v>Sep</v>
      </c>
      <c r="D3965" s="5">
        <f>DAY(Airplane_Crashes_and_Fatalities[[#This Row],[Date]])</f>
        <v>3</v>
      </c>
      <c r="E3965" s="3">
        <v>0.63888888888888884</v>
      </c>
      <c r="F3965" s="2" t="s">
        <v>23163</v>
      </c>
      <c r="G3965" s="2" t="s">
        <v>20063</v>
      </c>
      <c r="H3965" s="2"/>
      <c r="I3965" s="2" t="s">
        <v>13491</v>
      </c>
      <c r="J3965" s="2"/>
      <c r="K3965" s="2" t="s">
        <v>13492</v>
      </c>
      <c r="L3965" s="2" t="s">
        <v>13493</v>
      </c>
      <c r="M3965" t="s">
        <v>13494</v>
      </c>
      <c r="N3965">
        <f>Airplane_Crashes_and_Fatalities[[#This Row],[Aboard]]-Airplane_Crashes_and_Fatalities[[#This Row],[Fatalities]]</f>
        <v>7</v>
      </c>
      <c r="O3965">
        <v>317612024</v>
      </c>
      <c r="P3965">
        <v>10</v>
      </c>
      <c r="Q3965">
        <v>3</v>
      </c>
      <c r="R3965">
        <v>0</v>
      </c>
      <c r="S3965" s="2" t="s">
        <v>13495</v>
      </c>
    </row>
    <row r="3966" spans="1:19" x14ac:dyDescent="0.3">
      <c r="A3966" s="1">
        <v>33127</v>
      </c>
      <c r="B3966" s="4" t="str">
        <f>TEXT(Airplane_Crashes_and_Fatalities[[#This Row],[Date]],"yyyy")</f>
        <v>1990</v>
      </c>
      <c r="C3966" s="1" t="str">
        <f>TEXT(Airplane_Crashes_and_Fatalities[[#This Row],[Date]],"mmm")</f>
        <v>Sep</v>
      </c>
      <c r="D3966" s="5">
        <f>DAY(Airplane_Crashes_and_Fatalities[[#This Row],[Date]])</f>
        <v>11</v>
      </c>
      <c r="E3966" s="3">
        <v>0.64583333333333326</v>
      </c>
      <c r="F3966" s="2" t="s">
        <v>20896</v>
      </c>
      <c r="G3966" s="2" t="s">
        <v>19667</v>
      </c>
      <c r="H3966" s="2"/>
      <c r="I3966" s="2" t="s">
        <v>2017</v>
      </c>
      <c r="J3966" s="2"/>
      <c r="K3966" s="2" t="s">
        <v>13496</v>
      </c>
      <c r="L3966" s="2" t="s">
        <v>13497</v>
      </c>
      <c r="M3966" t="s">
        <v>13498</v>
      </c>
      <c r="N3966">
        <f>Airplane_Crashes_and_Fatalities[[#This Row],[Aboard]]-Airplane_Crashes_and_Fatalities[[#This Row],[Fatalities]]</f>
        <v>0</v>
      </c>
      <c r="O3966" t="s">
        <v>13499</v>
      </c>
      <c r="P3966">
        <v>18</v>
      </c>
      <c r="Q3966">
        <v>18</v>
      </c>
      <c r="R3966">
        <v>0</v>
      </c>
      <c r="S3966" s="2" t="s">
        <v>13500</v>
      </c>
    </row>
    <row r="3967" spans="1:19" x14ac:dyDescent="0.3">
      <c r="A3967" s="1">
        <v>33128</v>
      </c>
      <c r="B3967" s="4" t="str">
        <f>TEXT(Airplane_Crashes_and_Fatalities[[#This Row],[Date]],"yyyy")</f>
        <v>1990</v>
      </c>
      <c r="C3967" s="1" t="str">
        <f>TEXT(Airplane_Crashes_and_Fatalities[[#This Row],[Date]],"mmm")</f>
        <v>Sep</v>
      </c>
      <c r="D3967" s="5">
        <f>DAY(Airplane_Crashes_and_Fatalities[[#This Row],[Date]])</f>
        <v>12</v>
      </c>
      <c r="F3967" s="2" t="s">
        <v>23164</v>
      </c>
      <c r="G3967" s="2" t="s">
        <v>21123</v>
      </c>
      <c r="H3967" s="2"/>
      <c r="I3967" s="2" t="s">
        <v>13501</v>
      </c>
      <c r="J3967" s="2"/>
      <c r="K3967" s="2" t="s">
        <v>13502</v>
      </c>
      <c r="L3967" s="2" t="s">
        <v>13503</v>
      </c>
      <c r="M3967" t="s">
        <v>13504</v>
      </c>
      <c r="N3967">
        <f>Airplane_Crashes_and_Fatalities[[#This Row],[Aboard]]-Airplane_Crashes_and_Fatalities[[#This Row],[Fatalities]]</f>
        <v>0</v>
      </c>
      <c r="O3967">
        <v>229</v>
      </c>
      <c r="P3967">
        <v>8</v>
      </c>
      <c r="Q3967">
        <v>8</v>
      </c>
      <c r="R3967">
        <v>0</v>
      </c>
      <c r="S3967" s="2" t="s">
        <v>13505</v>
      </c>
    </row>
    <row r="3968" spans="1:19" x14ac:dyDescent="0.3">
      <c r="A3968" s="1">
        <v>33130</v>
      </c>
      <c r="B3968" s="4" t="str">
        <f>TEXT(Airplane_Crashes_and_Fatalities[[#This Row],[Date]],"yyyy")</f>
        <v>1990</v>
      </c>
      <c r="C3968" s="1" t="str">
        <f>TEXT(Airplane_Crashes_and_Fatalities[[#This Row],[Date]],"mmm")</f>
        <v>Sep</v>
      </c>
      <c r="D3968" s="5">
        <f>DAY(Airplane_Crashes_and_Fatalities[[#This Row],[Date]])</f>
        <v>14</v>
      </c>
      <c r="F3968" s="2" t="s">
        <v>23165</v>
      </c>
      <c r="G3968" s="2" t="s">
        <v>19866</v>
      </c>
      <c r="H3968" s="2"/>
      <c r="I3968" s="2" t="s">
        <v>2306</v>
      </c>
      <c r="J3968" s="2"/>
      <c r="K3968" s="2" t="s">
        <v>13506</v>
      </c>
      <c r="L3968" s="2" t="s">
        <v>11209</v>
      </c>
      <c r="M3968" t="s">
        <v>13507</v>
      </c>
      <c r="N3968">
        <f>Airplane_Crashes_and_Fatalities[[#This Row],[Aboard]]-Airplane_Crashes_and_Fatalities[[#This Row],[Fatalities]]</f>
        <v>125</v>
      </c>
      <c r="O3968">
        <v>1811379</v>
      </c>
      <c r="P3968">
        <v>129</v>
      </c>
      <c r="Q3968">
        <v>4</v>
      </c>
      <c r="R3968">
        <v>0</v>
      </c>
      <c r="S3968" s="2" t="s">
        <v>13508</v>
      </c>
    </row>
    <row r="3969" spans="1:19" x14ac:dyDescent="0.3">
      <c r="A3969" s="1">
        <v>33136</v>
      </c>
      <c r="B3969" s="4" t="str">
        <f>TEXT(Airplane_Crashes_and_Fatalities[[#This Row],[Date]],"yyyy")</f>
        <v>1990</v>
      </c>
      <c r="C3969" s="1" t="str">
        <f>TEXT(Airplane_Crashes_and_Fatalities[[#This Row],[Date]],"mmm")</f>
        <v>Sep</v>
      </c>
      <c r="D3969" s="5">
        <f>DAY(Airplane_Crashes_and_Fatalities[[#This Row],[Date]])</f>
        <v>20</v>
      </c>
      <c r="F3969" s="2" t="s">
        <v>23166</v>
      </c>
      <c r="G3969" s="2" t="s">
        <v>19819</v>
      </c>
      <c r="H3969" s="2"/>
      <c r="I3969" s="2" t="s">
        <v>13509</v>
      </c>
      <c r="J3969" s="2"/>
      <c r="K3969" s="2" t="s">
        <v>13510</v>
      </c>
      <c r="L3969" s="2" t="s">
        <v>10785</v>
      </c>
      <c r="M3969" t="s">
        <v>13511</v>
      </c>
      <c r="N3969">
        <f>Airplane_Crashes_and_Fatalities[[#This Row],[Aboard]]-Airplane_Crashes_and_Fatalities[[#This Row],[Fatalities]]</f>
        <v>0</v>
      </c>
      <c r="O3969">
        <v>110368</v>
      </c>
      <c r="P3969">
        <v>12</v>
      </c>
      <c r="Q3969">
        <v>12</v>
      </c>
      <c r="R3969">
        <v>0</v>
      </c>
      <c r="S3969" s="2" t="s">
        <v>13512</v>
      </c>
    </row>
    <row r="3970" spans="1:19" x14ac:dyDescent="0.3">
      <c r="A3970" s="1">
        <v>33140</v>
      </c>
      <c r="B3970" s="4" t="str">
        <f>TEXT(Airplane_Crashes_and_Fatalities[[#This Row],[Date]],"yyyy")</f>
        <v>1990</v>
      </c>
      <c r="C3970" s="1" t="str">
        <f>TEXT(Airplane_Crashes_and_Fatalities[[#This Row],[Date]],"mmm")</f>
        <v>Sep</v>
      </c>
      <c r="D3970" s="5">
        <f>DAY(Airplane_Crashes_and_Fatalities[[#This Row],[Date]])</f>
        <v>24</v>
      </c>
      <c r="E3970" s="3">
        <v>0.29305555555555562</v>
      </c>
      <c r="F3970" s="2" t="s">
        <v>22797</v>
      </c>
      <c r="G3970" s="2" t="s">
        <v>19729</v>
      </c>
      <c r="H3970" s="2"/>
      <c r="I3970" s="2" t="s">
        <v>13513</v>
      </c>
      <c r="J3970" s="2"/>
      <c r="K3970" s="2" t="s">
        <v>13514</v>
      </c>
      <c r="L3970" s="2" t="s">
        <v>12457</v>
      </c>
      <c r="M3970" t="s">
        <v>13515</v>
      </c>
      <c r="N3970">
        <f>Airplane_Crashes_and_Fatalities[[#This Row],[Aboard]]-Airplane_Crashes_and_Fatalities[[#This Row],[Fatalities]]</f>
        <v>0</v>
      </c>
      <c r="O3970" t="s">
        <v>13516</v>
      </c>
      <c r="P3970">
        <v>4</v>
      </c>
      <c r="Q3970">
        <v>4</v>
      </c>
      <c r="R3970">
        <v>0</v>
      </c>
      <c r="S3970" s="2" t="s">
        <v>13517</v>
      </c>
    </row>
    <row r="3971" spans="1:19" x14ac:dyDescent="0.3">
      <c r="A3971" s="1">
        <v>33148</v>
      </c>
      <c r="B3971" s="4" t="str">
        <f>TEXT(Airplane_Crashes_and_Fatalities[[#This Row],[Date]],"yyyy")</f>
        <v>1990</v>
      </c>
      <c r="C3971" s="1" t="str">
        <f>TEXT(Airplane_Crashes_and_Fatalities[[#This Row],[Date]],"mmm")</f>
        <v>Oct</v>
      </c>
      <c r="D3971" s="5">
        <f>DAY(Airplane_Crashes_and_Fatalities[[#This Row],[Date]])</f>
        <v>2</v>
      </c>
      <c r="F3971" s="2" t="s">
        <v>23167</v>
      </c>
      <c r="G3971" s="2" t="s">
        <v>23168</v>
      </c>
      <c r="H3971" s="2"/>
      <c r="I3971" s="2" t="s">
        <v>12328</v>
      </c>
      <c r="J3971" s="2"/>
      <c r="K3971" s="2"/>
      <c r="L3971" s="2" t="s">
        <v>13518</v>
      </c>
      <c r="N3971">
        <f>Airplane_Crashes_and_Fatalities[[#This Row],[Aboard]]-Airplane_Crashes_and_Fatalities[[#This Row],[Fatalities]]</f>
        <v>0</v>
      </c>
      <c r="P3971">
        <v>130</v>
      </c>
      <c r="Q3971">
        <v>130</v>
      </c>
      <c r="R3971">
        <v>0</v>
      </c>
      <c r="S3971" s="2" t="s">
        <v>13519</v>
      </c>
    </row>
    <row r="3972" spans="1:19" x14ac:dyDescent="0.3">
      <c r="A3972" s="1">
        <v>33148</v>
      </c>
      <c r="B3972" s="4" t="str">
        <f>TEXT(Airplane_Crashes_and_Fatalities[[#This Row],[Date]],"yyyy")</f>
        <v>1990</v>
      </c>
      <c r="C3972" s="1" t="str">
        <f>TEXT(Airplane_Crashes_and_Fatalities[[#This Row],[Date]],"mmm")</f>
        <v>Oct</v>
      </c>
      <c r="D3972" s="5">
        <f>DAY(Airplane_Crashes_and_Fatalities[[#This Row],[Date]])</f>
        <v>2</v>
      </c>
      <c r="E3972" s="3">
        <v>0.38541666666666674</v>
      </c>
      <c r="F3972" s="2" t="s">
        <v>22722</v>
      </c>
      <c r="G3972" s="2" t="s">
        <v>19737</v>
      </c>
      <c r="H3972" s="2"/>
      <c r="I3972" s="2" t="s">
        <v>13520</v>
      </c>
      <c r="J3972" s="2" t="s">
        <v>13521</v>
      </c>
      <c r="K3972" s="2" t="s">
        <v>13522</v>
      </c>
      <c r="L3972" s="2" t="s">
        <v>13523</v>
      </c>
      <c r="M3972" t="s">
        <v>13524</v>
      </c>
      <c r="N3972">
        <f>Airplane_Crashes_and_Fatalities[[#This Row],[Aboard]]-Airplane_Crashes_and_Fatalities[[#This Row],[Fatalities]]</f>
        <v>98</v>
      </c>
      <c r="O3972" t="s">
        <v>13525</v>
      </c>
      <c r="P3972">
        <v>226</v>
      </c>
      <c r="Q3972">
        <v>128</v>
      </c>
      <c r="R3972">
        <v>0</v>
      </c>
      <c r="S3972" s="2" t="s">
        <v>13526</v>
      </c>
    </row>
    <row r="3973" spans="1:19" x14ac:dyDescent="0.3">
      <c r="A3973" s="1">
        <v>33149</v>
      </c>
      <c r="B3973" s="4" t="str">
        <f>TEXT(Airplane_Crashes_and_Fatalities[[#This Row],[Date]],"yyyy")</f>
        <v>1990</v>
      </c>
      <c r="C3973" s="1" t="str">
        <f>TEXT(Airplane_Crashes_and_Fatalities[[#This Row],[Date]],"mmm")</f>
        <v>Oct</v>
      </c>
      <c r="D3973" s="5">
        <f>DAY(Airplane_Crashes_and_Fatalities[[#This Row],[Date]])</f>
        <v>3</v>
      </c>
      <c r="E3973" s="3">
        <v>0.8388888888888888</v>
      </c>
      <c r="F3973" s="2" t="s">
        <v>23169</v>
      </c>
      <c r="G3973" s="2" t="s">
        <v>19954</v>
      </c>
      <c r="H3973" s="2"/>
      <c r="I3973" s="2" t="s">
        <v>1102</v>
      </c>
      <c r="J3973" s="2" t="s">
        <v>19416</v>
      </c>
      <c r="K3973" s="2"/>
      <c r="L3973" s="2" t="s">
        <v>7867</v>
      </c>
      <c r="M3973" t="s">
        <v>13527</v>
      </c>
      <c r="N3973">
        <f>Airplane_Crashes_and_Fatalities[[#This Row],[Aboard]]-Airplane_Crashes_and_Fatalities[[#This Row],[Fatalities]]</f>
        <v>96</v>
      </c>
      <c r="O3973" t="s">
        <v>13528</v>
      </c>
      <c r="P3973">
        <v>97</v>
      </c>
      <c r="Q3973">
        <v>1</v>
      </c>
      <c r="R3973">
        <v>0</v>
      </c>
      <c r="S3973" s="2" t="s">
        <v>13529</v>
      </c>
    </row>
    <row r="3974" spans="1:19" x14ac:dyDescent="0.3">
      <c r="A3974" s="1">
        <v>33165</v>
      </c>
      <c r="B3974" s="4" t="str">
        <f>TEXT(Airplane_Crashes_and_Fatalities[[#This Row],[Date]],"yyyy")</f>
        <v>1990</v>
      </c>
      <c r="C3974" s="1" t="str">
        <f>TEXT(Airplane_Crashes_and_Fatalities[[#This Row],[Date]],"mmm")</f>
        <v>Oct</v>
      </c>
      <c r="D3974" s="5">
        <f>DAY(Airplane_Crashes_and_Fatalities[[#This Row],[Date]])</f>
        <v>19</v>
      </c>
      <c r="E3974" s="3">
        <v>0.64236111111111116</v>
      </c>
      <c r="F3974" s="2" t="s">
        <v>23170</v>
      </c>
      <c r="G3974" s="2" t="s">
        <v>19975</v>
      </c>
      <c r="H3974" s="2"/>
      <c r="I3974" s="2" t="s">
        <v>13530</v>
      </c>
      <c r="J3974" s="2"/>
      <c r="K3974" s="2" t="s">
        <v>13531</v>
      </c>
      <c r="L3974" s="2" t="s">
        <v>13532</v>
      </c>
      <c r="M3974" t="s">
        <v>13533</v>
      </c>
      <c r="N3974">
        <f>Airplane_Crashes_and_Fatalities[[#This Row],[Aboard]]-Airplane_Crashes_and_Fatalities[[#This Row],[Fatalities]]</f>
        <v>0</v>
      </c>
      <c r="O3974" t="s">
        <v>13534</v>
      </c>
      <c r="P3974">
        <v>4</v>
      </c>
      <c r="Q3974">
        <v>4</v>
      </c>
      <c r="R3974">
        <v>0</v>
      </c>
      <c r="S3974" s="2" t="s">
        <v>13535</v>
      </c>
    </row>
    <row r="3975" spans="1:19" x14ac:dyDescent="0.3">
      <c r="A3975" s="1">
        <v>33170</v>
      </c>
      <c r="B3975" s="4" t="str">
        <f>TEXT(Airplane_Crashes_and_Fatalities[[#This Row],[Date]],"yyyy")</f>
        <v>1990</v>
      </c>
      <c r="C3975" s="1" t="str">
        <f>TEXT(Airplane_Crashes_and_Fatalities[[#This Row],[Date]],"mmm")</f>
        <v>Oct</v>
      </c>
      <c r="D3975" s="5">
        <f>DAY(Airplane_Crashes_and_Fatalities[[#This Row],[Date]])</f>
        <v>24</v>
      </c>
      <c r="E3975" s="3">
        <v>8.1944444444444375E-2</v>
      </c>
      <c r="F3975" s="2" t="s">
        <v>13379</v>
      </c>
      <c r="G3975" s="2" t="s">
        <v>19856</v>
      </c>
      <c r="H3975" s="2"/>
      <c r="I3975" s="2" t="s">
        <v>852</v>
      </c>
      <c r="J3975" s="2" t="s">
        <v>19417</v>
      </c>
      <c r="K3975" s="2" t="s">
        <v>13536</v>
      </c>
      <c r="L3975" s="2" t="s">
        <v>7809</v>
      </c>
      <c r="M3975" t="s">
        <v>13537</v>
      </c>
      <c r="N3975">
        <f>Airplane_Crashes_and_Fatalities[[#This Row],[Aboard]]-Airplane_Crashes_and_Fatalities[[#This Row],[Fatalities]]</f>
        <v>20</v>
      </c>
      <c r="O3975">
        <v>9631449</v>
      </c>
      <c r="P3975">
        <v>31</v>
      </c>
      <c r="Q3975">
        <v>11</v>
      </c>
      <c r="R3975">
        <v>0</v>
      </c>
      <c r="S3975" s="2" t="s">
        <v>13538</v>
      </c>
    </row>
    <row r="3976" spans="1:19" x14ac:dyDescent="0.3">
      <c r="A3976" s="1">
        <v>33188</v>
      </c>
      <c r="B3976" s="4" t="str">
        <f>TEXT(Airplane_Crashes_and_Fatalities[[#This Row],[Date]],"yyyy")</f>
        <v>1990</v>
      </c>
      <c r="C3976" s="1" t="str">
        <f>TEXT(Airplane_Crashes_and_Fatalities[[#This Row],[Date]],"mmm")</f>
        <v>Nov</v>
      </c>
      <c r="D3976" s="5">
        <f>DAY(Airplane_Crashes_and_Fatalities[[#This Row],[Date]])</f>
        <v>11</v>
      </c>
      <c r="F3976" s="2" t="s">
        <v>23171</v>
      </c>
      <c r="G3976" s="2" t="s">
        <v>19866</v>
      </c>
      <c r="H3976" s="2"/>
      <c r="I3976" s="2" t="s">
        <v>13539</v>
      </c>
      <c r="J3976" s="2"/>
      <c r="K3976" s="2"/>
      <c r="L3976" s="2" t="s">
        <v>13540</v>
      </c>
      <c r="M3976" t="s">
        <v>13541</v>
      </c>
      <c r="N3976">
        <f>Airplane_Crashes_and_Fatalities[[#This Row],[Aboard]]-Airplane_Crashes_and_Fatalities[[#This Row],[Fatalities]]</f>
        <v>1</v>
      </c>
      <c r="O3976" t="s">
        <v>13542</v>
      </c>
      <c r="P3976">
        <v>10</v>
      </c>
      <c r="Q3976">
        <v>9</v>
      </c>
      <c r="R3976">
        <v>0</v>
      </c>
      <c r="S3976" s="2" t="s">
        <v>13543</v>
      </c>
    </row>
    <row r="3977" spans="1:19" x14ac:dyDescent="0.3">
      <c r="A3977" s="1">
        <v>33191</v>
      </c>
      <c r="B3977" s="4" t="str">
        <f>TEXT(Airplane_Crashes_and_Fatalities[[#This Row],[Date]],"yyyy")</f>
        <v>1990</v>
      </c>
      <c r="C3977" s="1" t="str">
        <f>TEXT(Airplane_Crashes_and_Fatalities[[#This Row],[Date]],"mmm")</f>
        <v>Nov</v>
      </c>
      <c r="D3977" s="5">
        <f>DAY(Airplane_Crashes_and_Fatalities[[#This Row],[Date]])</f>
        <v>14</v>
      </c>
      <c r="E3977" s="3">
        <v>0.79930555555555549</v>
      </c>
      <c r="F3977" s="2" t="s">
        <v>23172</v>
      </c>
      <c r="G3977" s="2" t="s">
        <v>19860</v>
      </c>
      <c r="H3977" s="2"/>
      <c r="I3977" s="2" t="s">
        <v>3310</v>
      </c>
      <c r="J3977" s="2" t="s">
        <v>19023</v>
      </c>
      <c r="K3977" s="2" t="s">
        <v>13544</v>
      </c>
      <c r="L3977" s="2" t="s">
        <v>7368</v>
      </c>
      <c r="M3977" t="s">
        <v>13545</v>
      </c>
      <c r="N3977">
        <f>Airplane_Crashes_and_Fatalities[[#This Row],[Aboard]]-Airplane_Crashes_and_Fatalities[[#This Row],[Fatalities]]</f>
        <v>0</v>
      </c>
      <c r="O3977" t="s">
        <v>13546</v>
      </c>
      <c r="P3977">
        <v>46</v>
      </c>
      <c r="Q3977">
        <v>46</v>
      </c>
      <c r="R3977">
        <v>0</v>
      </c>
      <c r="S3977" s="2" t="s">
        <v>13547</v>
      </c>
    </row>
    <row r="3978" spans="1:19" x14ac:dyDescent="0.3">
      <c r="A3978" s="1">
        <v>33195</v>
      </c>
      <c r="B3978" s="4" t="str">
        <f>TEXT(Airplane_Crashes_and_Fatalities[[#This Row],[Date]],"yyyy")</f>
        <v>1990</v>
      </c>
      <c r="C3978" s="1" t="str">
        <f>TEXT(Airplane_Crashes_and_Fatalities[[#This Row],[Date]],"mmm")</f>
        <v>Nov</v>
      </c>
      <c r="D3978" s="5">
        <f>DAY(Airplane_Crashes_and_Fatalities[[#This Row],[Date]])</f>
        <v>18</v>
      </c>
      <c r="F3978" s="2" t="s">
        <v>20516</v>
      </c>
      <c r="G3978" s="2" t="s">
        <v>19762</v>
      </c>
      <c r="H3978" s="2"/>
      <c r="I3978" s="2" t="s">
        <v>7525</v>
      </c>
      <c r="J3978" s="2"/>
      <c r="K3978" s="2"/>
      <c r="L3978" s="2" t="s">
        <v>11620</v>
      </c>
      <c r="M3978" t="s">
        <v>13548</v>
      </c>
      <c r="N3978">
        <f>Airplane_Crashes_and_Fatalities[[#This Row],[Aboard]]-Airplane_Crashes_and_Fatalities[[#This Row],[Fatalities]]</f>
        <v>0</v>
      </c>
      <c r="O3978">
        <v>303</v>
      </c>
      <c r="P3978">
        <v>16</v>
      </c>
      <c r="Q3978">
        <v>16</v>
      </c>
      <c r="R3978">
        <v>0</v>
      </c>
      <c r="S3978" s="2" t="s">
        <v>13549</v>
      </c>
    </row>
    <row r="3979" spans="1:19" x14ac:dyDescent="0.3">
      <c r="A3979" s="1">
        <v>33196</v>
      </c>
      <c r="B3979" s="4" t="str">
        <f>TEXT(Airplane_Crashes_and_Fatalities[[#This Row],[Date]],"yyyy")</f>
        <v>1990</v>
      </c>
      <c r="C3979" s="1" t="str">
        <f>TEXT(Airplane_Crashes_and_Fatalities[[#This Row],[Date]],"mmm")</f>
        <v>Nov</v>
      </c>
      <c r="D3979" s="5">
        <f>DAY(Airplane_Crashes_and_Fatalities[[#This Row],[Date]])</f>
        <v>19</v>
      </c>
      <c r="F3979" s="2" t="s">
        <v>23173</v>
      </c>
      <c r="G3979" s="2" t="s">
        <v>23174</v>
      </c>
      <c r="H3979" s="2" t="s">
        <v>19768</v>
      </c>
      <c r="I3979" s="2" t="s">
        <v>2306</v>
      </c>
      <c r="J3979" s="2"/>
      <c r="K3979" s="2"/>
      <c r="L3979" s="2" t="s">
        <v>13550</v>
      </c>
      <c r="M3979" t="s">
        <v>13551</v>
      </c>
      <c r="N3979">
        <f>Airplane_Crashes_and_Fatalities[[#This Row],[Aboard]]-Airplane_Crashes_and_Fatalities[[#This Row],[Fatalities]]</f>
        <v>0</v>
      </c>
      <c r="P3979">
        <v>15</v>
      </c>
      <c r="Q3979">
        <v>15</v>
      </c>
      <c r="R3979">
        <v>0</v>
      </c>
      <c r="S3979" s="2" t="s">
        <v>13552</v>
      </c>
    </row>
    <row r="3980" spans="1:19" x14ac:dyDescent="0.3">
      <c r="A3980" s="1">
        <v>33286</v>
      </c>
      <c r="B3980" s="4" t="str">
        <f>TEXT(Airplane_Crashes_and_Fatalities[[#This Row],[Date]],"yyyy")</f>
        <v>1991</v>
      </c>
      <c r="C3980" s="1" t="str">
        <f>TEXT(Airplane_Crashes_and_Fatalities[[#This Row],[Date]],"mmm")</f>
        <v>Feb</v>
      </c>
      <c r="D3980" s="5">
        <f>DAY(Airplane_Crashes_and_Fatalities[[#This Row],[Date]])</f>
        <v>17</v>
      </c>
      <c r="E3980" s="3">
        <v>1.388888888888884E-2</v>
      </c>
      <c r="F3980" s="2" t="s">
        <v>19689</v>
      </c>
      <c r="G3980" s="2" t="s">
        <v>19690</v>
      </c>
      <c r="H3980" s="2"/>
      <c r="I3980" s="2" t="s">
        <v>13553</v>
      </c>
      <c r="J3980" s="2" t="s">
        <v>19418</v>
      </c>
      <c r="K3980" s="2" t="s">
        <v>13554</v>
      </c>
      <c r="L3980" s="2" t="s">
        <v>13555</v>
      </c>
      <c r="M3980" t="s">
        <v>13556</v>
      </c>
      <c r="N3980">
        <f>Airplane_Crashes_and_Fatalities[[#This Row],[Aboard]]-Airplane_Crashes_and_Fatalities[[#This Row],[Fatalities]]</f>
        <v>0</v>
      </c>
      <c r="O3980" t="s">
        <v>13557</v>
      </c>
      <c r="P3980">
        <v>2</v>
      </c>
      <c r="Q3980">
        <v>2</v>
      </c>
      <c r="R3980">
        <v>0</v>
      </c>
      <c r="S3980" s="2" t="s">
        <v>13558</v>
      </c>
    </row>
    <row r="3981" spans="1:19" x14ac:dyDescent="0.3">
      <c r="A3981" s="1">
        <v>33198</v>
      </c>
      <c r="B3981" s="4" t="str">
        <f>TEXT(Airplane_Crashes_and_Fatalities[[#This Row],[Date]],"yyyy")</f>
        <v>1990</v>
      </c>
      <c r="C3981" s="1" t="str">
        <f>TEXT(Airplane_Crashes_and_Fatalities[[#This Row],[Date]],"mmm")</f>
        <v>Nov</v>
      </c>
      <c r="D3981" s="5">
        <f>DAY(Airplane_Crashes_and_Fatalities[[#This Row],[Date]])</f>
        <v>21</v>
      </c>
      <c r="E3981" s="3">
        <v>0.46875</v>
      </c>
      <c r="F3981" s="2" t="s">
        <v>23175</v>
      </c>
      <c r="G3981" s="2" t="s">
        <v>19948</v>
      </c>
      <c r="H3981" s="2"/>
      <c r="I3981" s="2" t="s">
        <v>13559</v>
      </c>
      <c r="J3981" s="2" t="s">
        <v>19419</v>
      </c>
      <c r="K3981" s="2" t="s">
        <v>13560</v>
      </c>
      <c r="L3981" s="2" t="s">
        <v>13561</v>
      </c>
      <c r="M3981" t="s">
        <v>13562</v>
      </c>
      <c r="N3981">
        <f>Airplane_Crashes_and_Fatalities[[#This Row],[Aboard]]-Airplane_Crashes_and_Fatalities[[#This Row],[Fatalities]]</f>
        <v>0</v>
      </c>
      <c r="O3981" t="s">
        <v>13563</v>
      </c>
      <c r="P3981">
        <v>38</v>
      </c>
      <c r="Q3981">
        <v>38</v>
      </c>
      <c r="R3981">
        <v>0</v>
      </c>
      <c r="S3981" s="2" t="s">
        <v>13564</v>
      </c>
    </row>
    <row r="3982" spans="1:19" x14ac:dyDescent="0.3">
      <c r="A3982" s="1">
        <v>33202</v>
      </c>
      <c r="B3982" s="4" t="str">
        <f>TEXT(Airplane_Crashes_and_Fatalities[[#This Row],[Date]],"yyyy")</f>
        <v>1990</v>
      </c>
      <c r="C3982" s="1" t="str">
        <f>TEXT(Airplane_Crashes_and_Fatalities[[#This Row],[Date]],"mmm")</f>
        <v>Nov</v>
      </c>
      <c r="D3982" s="5">
        <f>DAY(Airplane_Crashes_and_Fatalities[[#This Row],[Date]])</f>
        <v>25</v>
      </c>
      <c r="F3982" s="2" t="s">
        <v>23176</v>
      </c>
      <c r="G3982" s="2" t="s">
        <v>19745</v>
      </c>
      <c r="H3982" s="2"/>
      <c r="I3982" s="2" t="s">
        <v>13565</v>
      </c>
      <c r="J3982" s="2"/>
      <c r="K3982" s="2"/>
      <c r="L3982" s="2" t="s">
        <v>13566</v>
      </c>
      <c r="M3982" t="s">
        <v>13567</v>
      </c>
      <c r="N3982">
        <f>Airplane_Crashes_and_Fatalities[[#This Row],[Aboard]]-Airplane_Crashes_and_Fatalities[[#This Row],[Fatalities]]</f>
        <v>0</v>
      </c>
      <c r="O3982">
        <v>1133</v>
      </c>
      <c r="P3982">
        <v>13</v>
      </c>
      <c r="Q3982">
        <v>13</v>
      </c>
      <c r="R3982">
        <v>0</v>
      </c>
      <c r="S3982" s="2" t="s">
        <v>13568</v>
      </c>
    </row>
    <row r="3983" spans="1:19" x14ac:dyDescent="0.3">
      <c r="A3983" s="1">
        <v>33210</v>
      </c>
      <c r="B3983" s="4" t="str">
        <f>TEXT(Airplane_Crashes_and_Fatalities[[#This Row],[Date]],"yyyy")</f>
        <v>1990</v>
      </c>
      <c r="C3983" s="1" t="str">
        <f>TEXT(Airplane_Crashes_and_Fatalities[[#This Row],[Date]],"mmm")</f>
        <v>Dec</v>
      </c>
      <c r="D3983" s="5">
        <f>DAY(Airplane_Crashes_and_Fatalities[[#This Row],[Date]])</f>
        <v>3</v>
      </c>
      <c r="E3983" s="3">
        <v>0.57291666666666674</v>
      </c>
      <c r="F3983" s="2" t="s">
        <v>22963</v>
      </c>
      <c r="G3983" s="2" t="s">
        <v>19956</v>
      </c>
      <c r="H3983" s="2"/>
      <c r="I3983" s="2" t="s">
        <v>13569</v>
      </c>
      <c r="J3983" s="2" t="s">
        <v>13570</v>
      </c>
      <c r="K3983" s="2" t="s">
        <v>13571</v>
      </c>
      <c r="L3983" s="2" t="s">
        <v>13572</v>
      </c>
      <c r="M3983" t="s">
        <v>13573</v>
      </c>
      <c r="N3983">
        <f>Airplane_Crashes_and_Fatalities[[#This Row],[Aboard]]-Airplane_Crashes_and_Fatalities[[#This Row],[Fatalities]]</f>
        <v>190</v>
      </c>
      <c r="O3983" t="s">
        <v>13574</v>
      </c>
      <c r="P3983">
        <v>198</v>
      </c>
      <c r="Q3983">
        <v>8</v>
      </c>
      <c r="R3983">
        <v>0</v>
      </c>
      <c r="S3983" s="2" t="s">
        <v>13575</v>
      </c>
    </row>
    <row r="3984" spans="1:19" x14ac:dyDescent="0.3">
      <c r="A3984" s="1">
        <v>33211</v>
      </c>
      <c r="B3984" s="4" t="str">
        <f>TEXT(Airplane_Crashes_and_Fatalities[[#This Row],[Date]],"yyyy")</f>
        <v>1990</v>
      </c>
      <c r="C3984" s="1" t="str">
        <f>TEXT(Airplane_Crashes_and_Fatalities[[#This Row],[Date]],"mmm")</f>
        <v>Dec</v>
      </c>
      <c r="D3984" s="5">
        <f>DAY(Airplane_Crashes_and_Fatalities[[#This Row],[Date]])</f>
        <v>4</v>
      </c>
      <c r="F3984" s="2" t="s">
        <v>22330</v>
      </c>
      <c r="G3984" s="2" t="s">
        <v>20176</v>
      </c>
      <c r="H3984" s="2"/>
      <c r="I3984" s="2" t="s">
        <v>13576</v>
      </c>
      <c r="J3984" s="2"/>
      <c r="K3984" s="2"/>
      <c r="L3984" s="2" t="s">
        <v>13577</v>
      </c>
      <c r="M3984" t="s">
        <v>13578</v>
      </c>
      <c r="N3984">
        <f>Airplane_Crashes_and_Fatalities[[#This Row],[Aboard]]-Airplane_Crashes_and_Fatalities[[#This Row],[Fatalities]]</f>
        <v>0</v>
      </c>
      <c r="O3984" t="s">
        <v>13579</v>
      </c>
      <c r="P3984">
        <v>10</v>
      </c>
      <c r="Q3984">
        <v>10</v>
      </c>
      <c r="R3984">
        <v>0</v>
      </c>
      <c r="S3984" s="2" t="s">
        <v>13580</v>
      </c>
    </row>
    <row r="3985" spans="1:19" x14ac:dyDescent="0.3">
      <c r="A3985" s="1">
        <v>33213</v>
      </c>
      <c r="B3985" s="4" t="str">
        <f>TEXT(Airplane_Crashes_and_Fatalities[[#This Row],[Date]],"yyyy")</f>
        <v>1990</v>
      </c>
      <c r="C3985" s="1" t="str">
        <f>TEXT(Airplane_Crashes_and_Fatalities[[#This Row],[Date]],"mmm")</f>
        <v>Dec</v>
      </c>
      <c r="D3985" s="5">
        <f>DAY(Airplane_Crashes_and_Fatalities[[#This Row],[Date]])</f>
        <v>6</v>
      </c>
      <c r="F3985" s="2" t="s">
        <v>23177</v>
      </c>
      <c r="G3985" s="2" t="s">
        <v>20218</v>
      </c>
      <c r="H3985" s="2"/>
      <c r="I3985" s="2" t="s">
        <v>6779</v>
      </c>
      <c r="J3985" s="2"/>
      <c r="K3985" s="2"/>
      <c r="L3985" s="2" t="s">
        <v>13581</v>
      </c>
      <c r="M3985" t="s">
        <v>13582</v>
      </c>
      <c r="N3985">
        <f>Airplane_Crashes_and_Fatalities[[#This Row],[Aboard]]-Airplane_Crashes_and_Fatalities[[#This Row],[Fatalities]]</f>
        <v>2</v>
      </c>
      <c r="O3985" t="s">
        <v>13583</v>
      </c>
      <c r="P3985">
        <v>12</v>
      </c>
      <c r="Q3985">
        <v>10</v>
      </c>
      <c r="R3985">
        <v>0</v>
      </c>
      <c r="S3985" s="2" t="s">
        <v>11254</v>
      </c>
    </row>
    <row r="3986" spans="1:19" x14ac:dyDescent="0.3">
      <c r="A3986" s="1">
        <v>33228</v>
      </c>
      <c r="B3986" s="4" t="str">
        <f>TEXT(Airplane_Crashes_and_Fatalities[[#This Row],[Date]],"yyyy")</f>
        <v>1990</v>
      </c>
      <c r="C3986" s="1" t="str">
        <f>TEXT(Airplane_Crashes_and_Fatalities[[#This Row],[Date]],"mmm")</f>
        <v>Dec</v>
      </c>
      <c r="D3986" s="5">
        <f>DAY(Airplane_Crashes_and_Fatalities[[#This Row],[Date]])</f>
        <v>21</v>
      </c>
      <c r="E3986" s="3">
        <v>0.51388888888888884</v>
      </c>
      <c r="F3986" s="2" t="s">
        <v>23178</v>
      </c>
      <c r="G3986" s="2" t="s">
        <v>20063</v>
      </c>
      <c r="H3986" s="2"/>
      <c r="I3986" s="2" t="s">
        <v>13584</v>
      </c>
      <c r="J3986" s="2"/>
      <c r="K3986" s="2" t="s">
        <v>13585</v>
      </c>
      <c r="L3986" s="2" t="s">
        <v>12049</v>
      </c>
      <c r="M3986" t="s">
        <v>13586</v>
      </c>
      <c r="N3986">
        <f>Airplane_Crashes_and_Fatalities[[#This Row],[Aboard]]-Airplane_Crashes_and_Fatalities[[#This Row],[Fatalities]]</f>
        <v>0</v>
      </c>
      <c r="O3986" t="s">
        <v>13587</v>
      </c>
      <c r="P3986">
        <v>1</v>
      </c>
      <c r="Q3986">
        <v>1</v>
      </c>
      <c r="R3986">
        <v>0</v>
      </c>
      <c r="S3986" s="2" t="s">
        <v>13588</v>
      </c>
    </row>
    <row r="3987" spans="1:19" x14ac:dyDescent="0.3">
      <c r="A3987" s="1">
        <v>33248</v>
      </c>
      <c r="B3987" s="4" t="str">
        <f>TEXT(Airplane_Crashes_and_Fatalities[[#This Row],[Date]],"yyyy")</f>
        <v>1991</v>
      </c>
      <c r="C3987" s="1" t="str">
        <f>TEXT(Airplane_Crashes_and_Fatalities[[#This Row],[Date]],"mmm")</f>
        <v>Jan</v>
      </c>
      <c r="D3987" s="5">
        <f>DAY(Airplane_Crashes_and_Fatalities[[#This Row],[Date]])</f>
        <v>10</v>
      </c>
      <c r="E3987" s="3">
        <v>0.75</v>
      </c>
      <c r="F3987" s="2" t="s">
        <v>23179</v>
      </c>
      <c r="G3987" s="2" t="s">
        <v>20520</v>
      </c>
      <c r="H3987" s="2"/>
      <c r="I3987" s="2" t="s">
        <v>13316</v>
      </c>
      <c r="J3987" s="2"/>
      <c r="K3987" s="2" t="s">
        <v>13589</v>
      </c>
      <c r="L3987" s="2" t="s">
        <v>11620</v>
      </c>
      <c r="M3987" t="s">
        <v>13590</v>
      </c>
      <c r="N3987">
        <f>Airplane_Crashes_and_Fatalities[[#This Row],[Aboard]]-Airplane_Crashes_and_Fatalities[[#This Row],[Fatalities]]</f>
        <v>1</v>
      </c>
      <c r="O3987">
        <v>264</v>
      </c>
      <c r="P3987">
        <v>22</v>
      </c>
      <c r="Q3987">
        <v>21</v>
      </c>
      <c r="R3987">
        <v>0</v>
      </c>
      <c r="S3987" s="2" t="s">
        <v>13591</v>
      </c>
    </row>
    <row r="3988" spans="1:19" x14ac:dyDescent="0.3">
      <c r="A3988" s="1">
        <v>33249</v>
      </c>
      <c r="B3988" s="4" t="str">
        <f>TEXT(Airplane_Crashes_and_Fatalities[[#This Row],[Date]],"yyyy")</f>
        <v>1991</v>
      </c>
      <c r="C3988" s="1" t="str">
        <f>TEXT(Airplane_Crashes_and_Fatalities[[#This Row],[Date]],"mmm")</f>
        <v>Jan</v>
      </c>
      <c r="D3988" s="5">
        <f>DAY(Airplane_Crashes_and_Fatalities[[#This Row],[Date]])</f>
        <v>11</v>
      </c>
      <c r="F3988" s="2" t="s">
        <v>23180</v>
      </c>
      <c r="G3988" s="2" t="s">
        <v>19819</v>
      </c>
      <c r="H3988" s="2"/>
      <c r="I3988" s="2" t="s">
        <v>13592</v>
      </c>
      <c r="J3988" s="2"/>
      <c r="K3988" s="2"/>
      <c r="L3988" s="2" t="s">
        <v>13390</v>
      </c>
      <c r="M3988" t="s">
        <v>13593</v>
      </c>
      <c r="N3988">
        <f>Airplane_Crashes_and_Fatalities[[#This Row],[Aboard]]-Airplane_Crashes_and_Fatalities[[#This Row],[Fatalities]]</f>
        <v>0</v>
      </c>
      <c r="O3988" t="s">
        <v>13594</v>
      </c>
      <c r="P3988">
        <v>5</v>
      </c>
      <c r="Q3988">
        <v>5</v>
      </c>
      <c r="R3988">
        <v>0</v>
      </c>
      <c r="S3988" s="2" t="s">
        <v>13595</v>
      </c>
    </row>
    <row r="3989" spans="1:19" x14ac:dyDescent="0.3">
      <c r="A3989" s="1">
        <v>33268</v>
      </c>
      <c r="B3989" s="4" t="str">
        <f>TEXT(Airplane_Crashes_and_Fatalities[[#This Row],[Date]],"yyyy")</f>
        <v>1991</v>
      </c>
      <c r="C3989" s="1" t="str">
        <f>TEXT(Airplane_Crashes_and_Fatalities[[#This Row],[Date]],"mmm")</f>
        <v>Jan</v>
      </c>
      <c r="D3989" s="5">
        <f>DAY(Airplane_Crashes_and_Fatalities[[#This Row],[Date]])</f>
        <v>30</v>
      </c>
      <c r="E3989" s="3">
        <v>0.54166666666666674</v>
      </c>
      <c r="F3989" s="2" t="s">
        <v>23181</v>
      </c>
      <c r="G3989" s="2" t="s">
        <v>20218</v>
      </c>
      <c r="H3989" s="2"/>
      <c r="I3989" s="2" t="s">
        <v>8147</v>
      </c>
      <c r="J3989" s="2"/>
      <c r="K3989" s="2"/>
      <c r="L3989" s="2" t="s">
        <v>11620</v>
      </c>
      <c r="M3989" t="s">
        <v>13596</v>
      </c>
      <c r="N3989">
        <f>Airplane_Crashes_and_Fatalities[[#This Row],[Aboard]]-Airplane_Crashes_and_Fatalities[[#This Row],[Fatalities]]</f>
        <v>20</v>
      </c>
      <c r="O3989" t="s">
        <v>13597</v>
      </c>
      <c r="P3989">
        <v>21</v>
      </c>
      <c r="Q3989">
        <v>1</v>
      </c>
      <c r="R3989">
        <v>0</v>
      </c>
      <c r="S3989" s="2" t="s">
        <v>13598</v>
      </c>
    </row>
    <row r="3990" spans="1:19" x14ac:dyDescent="0.3">
      <c r="A3990" s="1">
        <v>33269</v>
      </c>
      <c r="B3990" s="4" t="str">
        <f>TEXT(Airplane_Crashes_and_Fatalities[[#This Row],[Date]],"yyyy")</f>
        <v>1991</v>
      </c>
      <c r="C3990" s="1" t="str">
        <f>TEXT(Airplane_Crashes_and_Fatalities[[#This Row],[Date]],"mmm")</f>
        <v>Jan</v>
      </c>
      <c r="D3990" s="5">
        <f>DAY(Airplane_Crashes_and_Fatalities[[#This Row],[Date]])</f>
        <v>31</v>
      </c>
      <c r="F3990" s="2" t="s">
        <v>23182</v>
      </c>
      <c r="G3990" s="2" t="s">
        <v>21100</v>
      </c>
      <c r="H3990" s="2"/>
      <c r="I3990" s="2" t="s">
        <v>13599</v>
      </c>
      <c r="J3990" s="2"/>
      <c r="K3990" s="2"/>
      <c r="L3990" s="2" t="s">
        <v>1718</v>
      </c>
      <c r="M3990" t="s">
        <v>13600</v>
      </c>
      <c r="N3990">
        <f>Airplane_Crashes_and_Fatalities[[#This Row],[Aboard]]-Airplane_Crashes_and_Fatalities[[#This Row],[Fatalities]]</f>
        <v>0</v>
      </c>
      <c r="O3990">
        <v>4341</v>
      </c>
      <c r="P3990">
        <v>13</v>
      </c>
      <c r="Q3990">
        <v>13</v>
      </c>
      <c r="R3990">
        <v>0</v>
      </c>
      <c r="S3990" s="2" t="s">
        <v>13601</v>
      </c>
    </row>
    <row r="3991" spans="1:19" x14ac:dyDescent="0.3">
      <c r="A3991" s="1">
        <v>33270</v>
      </c>
      <c r="B3991" s="4" t="str">
        <f>TEXT(Airplane_Crashes_and_Fatalities[[#This Row],[Date]],"yyyy")</f>
        <v>1991</v>
      </c>
      <c r="C3991" s="1" t="str">
        <f>TEXT(Airplane_Crashes_and_Fatalities[[#This Row],[Date]],"mmm")</f>
        <v>Feb</v>
      </c>
      <c r="D3991" s="5">
        <f>DAY(Airplane_Crashes_and_Fatalities[[#This Row],[Date]])</f>
        <v>1</v>
      </c>
      <c r="E3991" s="3">
        <v>0.7548611111111112</v>
      </c>
      <c r="F3991" s="2" t="s">
        <v>22417</v>
      </c>
      <c r="G3991" s="2" t="s">
        <v>22418</v>
      </c>
      <c r="H3991" s="2" t="s">
        <v>19729</v>
      </c>
      <c r="I3991" s="2" t="s">
        <v>13602</v>
      </c>
      <c r="J3991" s="2" t="s">
        <v>13603</v>
      </c>
      <c r="K3991" s="2" t="s">
        <v>13604</v>
      </c>
      <c r="L3991" s="2" t="s">
        <v>13605</v>
      </c>
      <c r="M3991" t="s">
        <v>13606</v>
      </c>
      <c r="N3991">
        <f>Airplane_Crashes_and_Fatalities[[#This Row],[Aboard]]-Airplane_Crashes_and_Fatalities[[#This Row],[Fatalities]]</f>
        <v>65</v>
      </c>
      <c r="O3991" t="s">
        <v>13607</v>
      </c>
      <c r="P3991">
        <v>99</v>
      </c>
      <c r="Q3991">
        <v>34</v>
      </c>
      <c r="R3991">
        <v>0</v>
      </c>
      <c r="S3991" s="2" t="s">
        <v>13608</v>
      </c>
    </row>
    <row r="3992" spans="1:19" x14ac:dyDescent="0.3">
      <c r="A3992" s="1">
        <v>33274</v>
      </c>
      <c r="B3992" s="4" t="str">
        <f>TEXT(Airplane_Crashes_and_Fatalities[[#This Row],[Date]],"yyyy")</f>
        <v>1991</v>
      </c>
      <c r="C3992" s="1" t="str">
        <f>TEXT(Airplane_Crashes_and_Fatalities[[#This Row],[Date]],"mmm")</f>
        <v>Feb</v>
      </c>
      <c r="D3992" s="5">
        <f>DAY(Airplane_Crashes_and_Fatalities[[#This Row],[Date]])</f>
        <v>5</v>
      </c>
      <c r="F3992" s="2" t="s">
        <v>23183</v>
      </c>
      <c r="G3992" s="2" t="s">
        <v>19851</v>
      </c>
      <c r="H3992" s="2"/>
      <c r="I3992" s="2" t="s">
        <v>13609</v>
      </c>
      <c r="J3992" s="2"/>
      <c r="K3992" s="2"/>
      <c r="L3992" s="2" t="s">
        <v>7352</v>
      </c>
      <c r="M3992">
        <v>748</v>
      </c>
      <c r="N3992">
        <f>Airplane_Crashes_and_Fatalities[[#This Row],[Aboard]]-Airplane_Crashes_and_Fatalities[[#This Row],[Fatalities]]</f>
        <v>0</v>
      </c>
      <c r="O3992">
        <v>4724</v>
      </c>
      <c r="P3992">
        <v>63</v>
      </c>
      <c r="Q3992">
        <v>63</v>
      </c>
      <c r="R3992">
        <v>0</v>
      </c>
      <c r="S3992" s="2" t="s">
        <v>13610</v>
      </c>
    </row>
    <row r="3993" spans="1:19" x14ac:dyDescent="0.3">
      <c r="A3993" s="1">
        <v>33276</v>
      </c>
      <c r="B3993" s="4" t="str">
        <f>TEXT(Airplane_Crashes_and_Fatalities[[#This Row],[Date]],"yyyy")</f>
        <v>1991</v>
      </c>
      <c r="C3993" s="1" t="str">
        <f>TEXT(Airplane_Crashes_and_Fatalities[[#This Row],[Date]],"mmm")</f>
        <v>Feb</v>
      </c>
      <c r="D3993" s="5">
        <f>DAY(Airplane_Crashes_and_Fatalities[[#This Row],[Date]])</f>
        <v>7</v>
      </c>
      <c r="E3993" s="3">
        <v>0.33333333333333326</v>
      </c>
      <c r="F3993" s="2" t="s">
        <v>23184</v>
      </c>
      <c r="G3993" s="2" t="s">
        <v>20417</v>
      </c>
      <c r="H3993" s="2"/>
      <c r="I3993" s="2" t="s">
        <v>13611</v>
      </c>
      <c r="J3993" s="2"/>
      <c r="K3993" s="2" t="s">
        <v>13612</v>
      </c>
      <c r="L3993" s="2" t="s">
        <v>10803</v>
      </c>
      <c r="M3993" t="s">
        <v>13613</v>
      </c>
      <c r="N3993">
        <f>Airplane_Crashes_and_Fatalities[[#This Row],[Aboard]]-Airplane_Crashes_and_Fatalities[[#This Row],[Fatalities]]</f>
        <v>0</v>
      </c>
      <c r="O3993" t="s">
        <v>13614</v>
      </c>
      <c r="P3993">
        <v>4</v>
      </c>
      <c r="Q3993">
        <v>4</v>
      </c>
      <c r="R3993">
        <v>0</v>
      </c>
      <c r="S3993" s="2" t="s">
        <v>13615</v>
      </c>
    </row>
    <row r="3994" spans="1:19" x14ac:dyDescent="0.3">
      <c r="A3994" s="1">
        <v>33282</v>
      </c>
      <c r="B3994" s="4" t="str">
        <f>TEXT(Airplane_Crashes_and_Fatalities[[#This Row],[Date]],"yyyy")</f>
        <v>1991</v>
      </c>
      <c r="C3994" s="1" t="str">
        <f>TEXT(Airplane_Crashes_and_Fatalities[[#This Row],[Date]],"mmm")</f>
        <v>Feb</v>
      </c>
      <c r="D3994" s="5">
        <f>DAY(Airplane_Crashes_and_Fatalities[[#This Row],[Date]])</f>
        <v>13</v>
      </c>
      <c r="E3994" s="3">
        <v>0.73680555555555549</v>
      </c>
      <c r="F3994" s="2" t="s">
        <v>22297</v>
      </c>
      <c r="G3994" s="2" t="s">
        <v>19981</v>
      </c>
      <c r="H3994" s="2"/>
      <c r="I3994" s="2" t="s">
        <v>13616</v>
      </c>
      <c r="J3994" s="2"/>
      <c r="K3994" s="2" t="s">
        <v>13617</v>
      </c>
      <c r="L3994" s="2" t="s">
        <v>13618</v>
      </c>
      <c r="M3994" t="s">
        <v>13619</v>
      </c>
      <c r="N3994">
        <f>Airplane_Crashes_and_Fatalities[[#This Row],[Aboard]]-Airplane_Crashes_and_Fatalities[[#This Row],[Fatalities]]</f>
        <v>0</v>
      </c>
      <c r="O3994">
        <v>291</v>
      </c>
      <c r="P3994">
        <v>3</v>
      </c>
      <c r="Q3994">
        <v>3</v>
      </c>
      <c r="R3994">
        <v>0</v>
      </c>
      <c r="S3994" s="2" t="s">
        <v>13620</v>
      </c>
    </row>
    <row r="3995" spans="1:19" x14ac:dyDescent="0.3">
      <c r="A3995" s="1">
        <v>33283</v>
      </c>
      <c r="B3995" s="4" t="str">
        <f>TEXT(Airplane_Crashes_and_Fatalities[[#This Row],[Date]],"yyyy")</f>
        <v>1991</v>
      </c>
      <c r="C3995" s="1" t="str">
        <f>TEXT(Airplane_Crashes_and_Fatalities[[#This Row],[Date]],"mmm")</f>
        <v>Feb</v>
      </c>
      <c r="D3995" s="5">
        <f>DAY(Airplane_Crashes_and_Fatalities[[#This Row],[Date]])</f>
        <v>14</v>
      </c>
      <c r="F3995" s="2" t="s">
        <v>23185</v>
      </c>
      <c r="G3995" s="2" t="s">
        <v>20208</v>
      </c>
      <c r="H3995" s="2"/>
      <c r="I3995" s="2" t="s">
        <v>11002</v>
      </c>
      <c r="J3995" s="2"/>
      <c r="K3995" s="2" t="s">
        <v>13621</v>
      </c>
      <c r="L3995" s="2" t="s">
        <v>8545</v>
      </c>
      <c r="M3995" t="s">
        <v>13622</v>
      </c>
      <c r="N3995">
        <f>Airplane_Crashes_and_Fatalities[[#This Row],[Aboard]]-Airplane_Crashes_and_Fatalities[[#This Row],[Fatalities]]</f>
        <v>0</v>
      </c>
      <c r="O3995">
        <v>832</v>
      </c>
      <c r="P3995">
        <v>22</v>
      </c>
      <c r="Q3995">
        <v>22</v>
      </c>
      <c r="R3995">
        <v>0</v>
      </c>
      <c r="S3995" s="2" t="s">
        <v>13623</v>
      </c>
    </row>
    <row r="3996" spans="1:19" x14ac:dyDescent="0.3">
      <c r="A3996" s="1">
        <v>33289</v>
      </c>
      <c r="B3996" s="4" t="str">
        <f>TEXT(Airplane_Crashes_and_Fatalities[[#This Row],[Date]],"yyyy")</f>
        <v>1991</v>
      </c>
      <c r="C3996" s="1" t="str">
        <f>TEXT(Airplane_Crashes_and_Fatalities[[#This Row],[Date]],"mmm")</f>
        <v>Feb</v>
      </c>
      <c r="D3996" s="5">
        <f>DAY(Airplane_Crashes_and_Fatalities[[#This Row],[Date]])</f>
        <v>20</v>
      </c>
      <c r="E3996" s="3">
        <v>0.64166666666666661</v>
      </c>
      <c r="F3996" s="2" t="s">
        <v>23186</v>
      </c>
      <c r="G3996" s="2" t="s">
        <v>19966</v>
      </c>
      <c r="H3996" s="2"/>
      <c r="I3996" s="2" t="s">
        <v>3822</v>
      </c>
      <c r="J3996" s="2"/>
      <c r="K3996" s="2" t="s">
        <v>13624</v>
      </c>
      <c r="L3996" s="2" t="s">
        <v>13625</v>
      </c>
      <c r="M3996" t="s">
        <v>13626</v>
      </c>
      <c r="N3996">
        <f>Airplane_Crashes_and_Fatalities[[#This Row],[Aboard]]-Airplane_Crashes_and_Fatalities[[#This Row],[Fatalities]]</f>
        <v>52</v>
      </c>
      <c r="O3996" t="s">
        <v>13627</v>
      </c>
      <c r="P3996">
        <v>72</v>
      </c>
      <c r="Q3996">
        <v>20</v>
      </c>
      <c r="R3996">
        <v>0</v>
      </c>
      <c r="S3996" s="2" t="s">
        <v>13628</v>
      </c>
    </row>
    <row r="3997" spans="1:19" x14ac:dyDescent="0.3">
      <c r="A3997" s="1">
        <v>33300</v>
      </c>
      <c r="B3997" s="4" t="str">
        <f>TEXT(Airplane_Crashes_and_Fatalities[[#This Row],[Date]],"yyyy")</f>
        <v>1991</v>
      </c>
      <c r="C3997" s="1" t="str">
        <f>TEXT(Airplane_Crashes_and_Fatalities[[#This Row],[Date]],"mmm")</f>
        <v>Mar</v>
      </c>
      <c r="D3997" s="5">
        <f>DAY(Airplane_Crashes_and_Fatalities[[#This Row],[Date]])</f>
        <v>3</v>
      </c>
      <c r="E3997" s="3">
        <v>0.40555555555555545</v>
      </c>
      <c r="F3997" s="2" t="s">
        <v>23187</v>
      </c>
      <c r="G3997" s="2" t="s">
        <v>19981</v>
      </c>
      <c r="H3997" s="2"/>
      <c r="I3997" s="2" t="s">
        <v>740</v>
      </c>
      <c r="J3997" s="2" t="s">
        <v>19420</v>
      </c>
      <c r="K3997" s="2" t="s">
        <v>13629</v>
      </c>
      <c r="L3997" s="2" t="s">
        <v>13630</v>
      </c>
      <c r="M3997" t="s">
        <v>13631</v>
      </c>
      <c r="N3997">
        <f>Airplane_Crashes_and_Fatalities[[#This Row],[Aboard]]-Airplane_Crashes_and_Fatalities[[#This Row],[Fatalities]]</f>
        <v>0</v>
      </c>
      <c r="O3997" t="s">
        <v>13632</v>
      </c>
      <c r="P3997">
        <v>25</v>
      </c>
      <c r="Q3997">
        <v>25</v>
      </c>
      <c r="R3997">
        <v>0</v>
      </c>
      <c r="S3997" s="2" t="s">
        <v>13633</v>
      </c>
    </row>
    <row r="3998" spans="1:19" x14ac:dyDescent="0.3">
      <c r="A3998" s="1">
        <v>33302</v>
      </c>
      <c r="B3998" s="4" t="str">
        <f>TEXT(Airplane_Crashes_and_Fatalities[[#This Row],[Date]],"yyyy")</f>
        <v>1991</v>
      </c>
      <c r="C3998" s="1" t="str">
        <f>TEXT(Airplane_Crashes_and_Fatalities[[#This Row],[Date]],"mmm")</f>
        <v>Mar</v>
      </c>
      <c r="D3998" s="5">
        <f>DAY(Airplane_Crashes_and_Fatalities[[#This Row],[Date]])</f>
        <v>5</v>
      </c>
      <c r="E3998" s="3">
        <v>0.67708333333333326</v>
      </c>
      <c r="F3998" s="2" t="s">
        <v>23188</v>
      </c>
      <c r="G3998" s="2" t="s">
        <v>20520</v>
      </c>
      <c r="H3998" s="2"/>
      <c r="I3998" s="2" t="s">
        <v>2443</v>
      </c>
      <c r="J3998" s="2" t="s">
        <v>19256</v>
      </c>
      <c r="K3998" s="2" t="s">
        <v>13634</v>
      </c>
      <c r="L3998" s="2" t="s">
        <v>7368</v>
      </c>
      <c r="M3998" t="s">
        <v>13635</v>
      </c>
      <c r="N3998">
        <f>Airplane_Crashes_and_Fatalities[[#This Row],[Aboard]]-Airplane_Crashes_and_Fatalities[[#This Row],[Fatalities]]</f>
        <v>0</v>
      </c>
      <c r="O3998" t="s">
        <v>13636</v>
      </c>
      <c r="P3998">
        <v>45</v>
      </c>
      <c r="Q3998">
        <v>45</v>
      </c>
      <c r="R3998">
        <v>0</v>
      </c>
      <c r="S3998" s="2" t="s">
        <v>13637</v>
      </c>
    </row>
    <row r="3999" spans="1:19" x14ac:dyDescent="0.3">
      <c r="A3999" s="1">
        <v>33308</v>
      </c>
      <c r="B3999" s="4" t="str">
        <f>TEXT(Airplane_Crashes_and_Fatalities[[#This Row],[Date]],"yyyy")</f>
        <v>1991</v>
      </c>
      <c r="C3999" s="1" t="str">
        <f>TEXT(Airplane_Crashes_and_Fatalities[[#This Row],[Date]],"mmm")</f>
        <v>Mar</v>
      </c>
      <c r="D3999" s="5">
        <f>DAY(Airplane_Crashes_and_Fatalities[[#This Row],[Date]])</f>
        <v>11</v>
      </c>
      <c r="E3999" s="3">
        <v>0.36111111111111116</v>
      </c>
      <c r="F3999" s="2" t="s">
        <v>23189</v>
      </c>
      <c r="G3999" s="2" t="s">
        <v>19669</v>
      </c>
      <c r="H3999" s="2"/>
      <c r="I3999" s="2" t="s">
        <v>13638</v>
      </c>
      <c r="J3999" s="2"/>
      <c r="K3999" s="2"/>
      <c r="L3999" s="2" t="s">
        <v>8661</v>
      </c>
      <c r="M3999" t="s">
        <v>13639</v>
      </c>
      <c r="N3999">
        <f>Airplane_Crashes_and_Fatalities[[#This Row],[Aboard]]-Airplane_Crashes_and_Fatalities[[#This Row],[Fatalities]]</f>
        <v>1</v>
      </c>
      <c r="O3999" t="s">
        <v>13640</v>
      </c>
      <c r="P3999">
        <v>7</v>
      </c>
      <c r="Q3999">
        <v>6</v>
      </c>
      <c r="R3999">
        <v>0</v>
      </c>
      <c r="S3999" s="2" t="s">
        <v>13641</v>
      </c>
    </row>
    <row r="4000" spans="1:19" x14ac:dyDescent="0.3">
      <c r="A4000" s="1">
        <v>33313</v>
      </c>
      <c r="B4000" s="4" t="str">
        <f>TEXT(Airplane_Crashes_and_Fatalities[[#This Row],[Date]],"yyyy")</f>
        <v>1991</v>
      </c>
      <c r="C4000" s="1" t="str">
        <f>TEXT(Airplane_Crashes_and_Fatalities[[#This Row],[Date]],"mmm")</f>
        <v>Mar</v>
      </c>
      <c r="D4000" s="5">
        <f>DAY(Airplane_Crashes_and_Fatalities[[#This Row],[Date]])</f>
        <v>16</v>
      </c>
      <c r="E4000" s="3">
        <v>7.1527777777777857E-2</v>
      </c>
      <c r="F4000" s="2" t="s">
        <v>19855</v>
      </c>
      <c r="G4000" s="2" t="s">
        <v>23190</v>
      </c>
      <c r="H4000" s="2"/>
      <c r="I4000" s="2" t="s">
        <v>13642</v>
      </c>
      <c r="J4000" s="2"/>
      <c r="K4000" s="2" t="s">
        <v>13643</v>
      </c>
      <c r="L4000" s="2" t="s">
        <v>13644</v>
      </c>
      <c r="M4000" t="s">
        <v>13645</v>
      </c>
      <c r="N4000">
        <f>Airplane_Crashes_and_Fatalities[[#This Row],[Aboard]]-Airplane_Crashes_and_Fatalities[[#This Row],[Fatalities]]</f>
        <v>0</v>
      </c>
      <c r="O4000">
        <v>25095</v>
      </c>
      <c r="P4000">
        <v>10</v>
      </c>
      <c r="Q4000">
        <v>10</v>
      </c>
      <c r="R4000">
        <v>0</v>
      </c>
      <c r="S4000" s="2" t="s">
        <v>13646</v>
      </c>
    </row>
    <row r="4001" spans="1:19" x14ac:dyDescent="0.3">
      <c r="A4001" s="1">
        <v>33313</v>
      </c>
      <c r="B4001" s="4" t="str">
        <f>TEXT(Airplane_Crashes_and_Fatalities[[#This Row],[Date]],"yyyy")</f>
        <v>1991</v>
      </c>
      <c r="C4001" s="1" t="str">
        <f>TEXT(Airplane_Crashes_and_Fatalities[[#This Row],[Date]],"mmm")</f>
        <v>Mar</v>
      </c>
      <c r="D4001" s="5">
        <f>DAY(Airplane_Crashes_and_Fatalities[[#This Row],[Date]])</f>
        <v>16</v>
      </c>
      <c r="F4001" s="2" t="s">
        <v>23191</v>
      </c>
      <c r="G4001" s="2" t="s">
        <v>20729</v>
      </c>
      <c r="H4001" s="2"/>
      <c r="I4001" s="2" t="s">
        <v>13647</v>
      </c>
      <c r="J4001" s="2"/>
      <c r="K4001" s="2"/>
      <c r="L4001" s="2" t="s">
        <v>8986</v>
      </c>
      <c r="M4001" t="s">
        <v>13648</v>
      </c>
      <c r="N4001">
        <f>Airplane_Crashes_and_Fatalities[[#This Row],[Aboard]]-Airplane_Crashes_and_Fatalities[[#This Row],[Fatalities]]</f>
        <v>0</v>
      </c>
      <c r="O4001">
        <v>4833</v>
      </c>
      <c r="P4001">
        <v>9</v>
      </c>
      <c r="Q4001">
        <v>9</v>
      </c>
      <c r="R4001">
        <v>0</v>
      </c>
      <c r="S4001" s="2" t="s">
        <v>13649</v>
      </c>
    </row>
    <row r="4002" spans="1:19" x14ac:dyDescent="0.3">
      <c r="A4002" s="1">
        <v>33315</v>
      </c>
      <c r="B4002" s="4" t="str">
        <f>TEXT(Airplane_Crashes_and_Fatalities[[#This Row],[Date]],"yyyy")</f>
        <v>1991</v>
      </c>
      <c r="C4002" s="1" t="str">
        <f>TEXT(Airplane_Crashes_and_Fatalities[[#This Row],[Date]],"mmm")</f>
        <v>Mar</v>
      </c>
      <c r="D4002" s="5">
        <f>DAY(Airplane_Crashes_and_Fatalities[[#This Row],[Date]])</f>
        <v>18</v>
      </c>
      <c r="F4002" s="2" t="s">
        <v>23192</v>
      </c>
      <c r="G4002" s="2" t="s">
        <v>19819</v>
      </c>
      <c r="H4002" s="2"/>
      <c r="I4002" s="2" t="s">
        <v>13650</v>
      </c>
      <c r="J4002" s="2"/>
      <c r="K4002" s="2" t="s">
        <v>13651</v>
      </c>
      <c r="L4002" s="2" t="s">
        <v>13652</v>
      </c>
      <c r="M4002" t="s">
        <v>13653</v>
      </c>
      <c r="N4002">
        <f>Airplane_Crashes_and_Fatalities[[#This Row],[Aboard]]-Airplane_Crashes_and_Fatalities[[#This Row],[Fatalities]]</f>
        <v>0</v>
      </c>
      <c r="O4002" t="s">
        <v>13654</v>
      </c>
      <c r="P4002">
        <v>7</v>
      </c>
      <c r="Q4002">
        <v>7</v>
      </c>
      <c r="R4002">
        <v>0</v>
      </c>
      <c r="S4002" s="2" t="s">
        <v>13655</v>
      </c>
    </row>
    <row r="4003" spans="1:19" x14ac:dyDescent="0.3">
      <c r="A4003" s="1">
        <v>33315</v>
      </c>
      <c r="B4003" s="4" t="str">
        <f>TEXT(Airplane_Crashes_and_Fatalities[[#This Row],[Date]],"yyyy")</f>
        <v>1991</v>
      </c>
      <c r="C4003" s="1" t="str">
        <f>TEXT(Airplane_Crashes_and_Fatalities[[#This Row],[Date]],"mmm")</f>
        <v>Mar</v>
      </c>
      <c r="D4003" s="5">
        <f>DAY(Airplane_Crashes_and_Fatalities[[#This Row],[Date]])</f>
        <v>18</v>
      </c>
      <c r="F4003" s="2" t="s">
        <v>23193</v>
      </c>
      <c r="G4003" s="2" t="s">
        <v>21472</v>
      </c>
      <c r="H4003" s="2"/>
      <c r="I4003" s="2" t="s">
        <v>13656</v>
      </c>
      <c r="J4003" s="2"/>
      <c r="K4003" s="2"/>
      <c r="L4003" s="2" t="s">
        <v>11755</v>
      </c>
      <c r="M4003" t="s">
        <v>13657</v>
      </c>
      <c r="N4003">
        <f>Airplane_Crashes_and_Fatalities[[#This Row],[Aboard]]-Airplane_Crashes_and_Fatalities[[#This Row],[Fatalities]]</f>
        <v>0</v>
      </c>
      <c r="O4003" t="s">
        <v>13658</v>
      </c>
      <c r="P4003">
        <v>5</v>
      </c>
      <c r="Q4003">
        <v>5</v>
      </c>
      <c r="R4003">
        <v>0</v>
      </c>
      <c r="S4003" s="2" t="s">
        <v>13659</v>
      </c>
    </row>
    <row r="4004" spans="1:19" x14ac:dyDescent="0.3">
      <c r="A4004" s="1">
        <v>33318</v>
      </c>
      <c r="B4004" s="4" t="str">
        <f>TEXT(Airplane_Crashes_and_Fatalities[[#This Row],[Date]],"yyyy")</f>
        <v>1991</v>
      </c>
      <c r="C4004" s="1" t="str">
        <f>TEXT(Airplane_Crashes_and_Fatalities[[#This Row],[Date]],"mmm")</f>
        <v>Mar</v>
      </c>
      <c r="D4004" s="5">
        <f>DAY(Airplane_Crashes_and_Fatalities[[#This Row],[Date]])</f>
        <v>21</v>
      </c>
      <c r="F4004" s="2" t="s">
        <v>23194</v>
      </c>
      <c r="G4004" s="2" t="s">
        <v>21100</v>
      </c>
      <c r="H4004" s="2"/>
      <c r="I4004" s="2" t="s">
        <v>10858</v>
      </c>
      <c r="J4004" s="2"/>
      <c r="K4004" s="2"/>
      <c r="L4004" s="2" t="s">
        <v>7352</v>
      </c>
      <c r="M4004">
        <v>469</v>
      </c>
      <c r="N4004">
        <f>Airplane_Crashes_and_Fatalities[[#This Row],[Aboard]]-Airplane_Crashes_and_Fatalities[[#This Row],[Fatalities]]</f>
        <v>0</v>
      </c>
      <c r="O4004">
        <v>4754</v>
      </c>
      <c r="P4004">
        <v>98</v>
      </c>
      <c r="Q4004">
        <v>98</v>
      </c>
      <c r="R4004">
        <v>0</v>
      </c>
      <c r="S4004" s="2" t="s">
        <v>13660</v>
      </c>
    </row>
    <row r="4005" spans="1:19" x14ac:dyDescent="0.3">
      <c r="A4005" s="1">
        <v>33318</v>
      </c>
      <c r="B4005" s="4" t="str">
        <f>TEXT(Airplane_Crashes_and_Fatalities[[#This Row],[Date]],"yyyy")</f>
        <v>1991</v>
      </c>
      <c r="C4005" s="1" t="str">
        <f>TEXT(Airplane_Crashes_and_Fatalities[[#This Row],[Date]],"mmm")</f>
        <v>Mar</v>
      </c>
      <c r="D4005" s="5">
        <f>DAY(Airplane_Crashes_and_Fatalities[[#This Row],[Date]])</f>
        <v>21</v>
      </c>
      <c r="E4005" s="3">
        <v>9.375E-2</v>
      </c>
      <c r="F4005" s="2" t="s">
        <v>21609</v>
      </c>
      <c r="G4005" s="2" t="s">
        <v>19729</v>
      </c>
      <c r="H4005" s="2"/>
      <c r="I4005" s="2" t="s">
        <v>13661</v>
      </c>
      <c r="J4005" s="2"/>
      <c r="K4005" s="2"/>
      <c r="L4005" s="2" t="s">
        <v>13662</v>
      </c>
      <c r="M4005" t="s">
        <v>13663</v>
      </c>
      <c r="N4005">
        <f>Airplane_Crashes_and_Fatalities[[#This Row],[Aboard]]-Airplane_Crashes_and_Fatalities[[#This Row],[Fatalities]]</f>
        <v>0</v>
      </c>
      <c r="P4005">
        <v>27</v>
      </c>
      <c r="Q4005">
        <v>27</v>
      </c>
      <c r="R4005">
        <v>0</v>
      </c>
      <c r="S4005" s="2" t="s">
        <v>13664</v>
      </c>
    </row>
    <row r="4006" spans="1:19" x14ac:dyDescent="0.3">
      <c r="A4006" s="1">
        <v>33320</v>
      </c>
      <c r="B4006" s="4" t="str">
        <f>TEXT(Airplane_Crashes_and_Fatalities[[#This Row],[Date]],"yyyy")</f>
        <v>1991</v>
      </c>
      <c r="C4006" s="1" t="str">
        <f>TEXT(Airplane_Crashes_and_Fatalities[[#This Row],[Date]],"mmm")</f>
        <v>Mar</v>
      </c>
      <c r="D4006" s="5">
        <f>DAY(Airplane_Crashes_and_Fatalities[[#This Row],[Date]])</f>
        <v>23</v>
      </c>
      <c r="E4006" s="3">
        <v>0.48402777777777772</v>
      </c>
      <c r="F4006" s="2" t="s">
        <v>23195</v>
      </c>
      <c r="G4006" s="2" t="s">
        <v>23196</v>
      </c>
      <c r="H4006" s="2"/>
      <c r="I4006" s="2" t="s">
        <v>13665</v>
      </c>
      <c r="J4006" s="2"/>
      <c r="K4006" s="2" t="s">
        <v>13666</v>
      </c>
      <c r="L4006" s="2" t="s">
        <v>6489</v>
      </c>
      <c r="M4006" t="s">
        <v>13667</v>
      </c>
      <c r="N4006">
        <f>Airplane_Crashes_and_Fatalities[[#This Row],[Aboard]]-Airplane_Crashes_and_Fatalities[[#This Row],[Fatalities]]</f>
        <v>29</v>
      </c>
      <c r="O4006">
        <v>27307910</v>
      </c>
      <c r="P4006">
        <v>63</v>
      </c>
      <c r="Q4006">
        <v>34</v>
      </c>
      <c r="R4006">
        <v>0</v>
      </c>
      <c r="S4006" s="2" t="s">
        <v>13668</v>
      </c>
    </row>
    <row r="4007" spans="1:19" x14ac:dyDescent="0.3">
      <c r="A4007" s="1">
        <v>33322</v>
      </c>
      <c r="B4007" s="4" t="str">
        <f>TEXT(Airplane_Crashes_and_Fatalities[[#This Row],[Date]],"yyyy")</f>
        <v>1991</v>
      </c>
      <c r="C4007" s="1" t="str">
        <f>TEXT(Airplane_Crashes_and_Fatalities[[#This Row],[Date]],"mmm")</f>
        <v>Mar</v>
      </c>
      <c r="D4007" s="5">
        <f>DAY(Airplane_Crashes_and_Fatalities[[#This Row],[Date]])</f>
        <v>25</v>
      </c>
      <c r="E4007" s="3">
        <v>0.34375</v>
      </c>
      <c r="F4007" s="2" t="s">
        <v>23128</v>
      </c>
      <c r="G4007" s="2" t="s">
        <v>20163</v>
      </c>
      <c r="H4007" s="2"/>
      <c r="I4007" s="2" t="s">
        <v>1745</v>
      </c>
      <c r="J4007" s="2"/>
      <c r="K4007" s="2"/>
      <c r="L4007" s="2" t="s">
        <v>13669</v>
      </c>
      <c r="N4007">
        <f>Airplane_Crashes_and_Fatalities[[#This Row],[Aboard]]-Airplane_Crashes_and_Fatalities[[#This Row],[Fatalities]]</f>
        <v>0</v>
      </c>
      <c r="P4007">
        <v>28</v>
      </c>
      <c r="Q4007">
        <v>28</v>
      </c>
      <c r="R4007">
        <v>0</v>
      </c>
      <c r="S4007" s="2" t="s">
        <v>13670</v>
      </c>
    </row>
    <row r="4008" spans="1:19" x14ac:dyDescent="0.3">
      <c r="A4008" s="1">
        <v>33329</v>
      </c>
      <c r="B4008" s="4" t="str">
        <f>TEXT(Airplane_Crashes_and_Fatalities[[#This Row],[Date]],"yyyy")</f>
        <v>1991</v>
      </c>
      <c r="C4008" s="1" t="str">
        <f>TEXT(Airplane_Crashes_and_Fatalities[[#This Row],[Date]],"mmm")</f>
        <v>Apr</v>
      </c>
      <c r="D4008" s="5">
        <f>DAY(Airplane_Crashes_and_Fatalities[[#This Row],[Date]])</f>
        <v>1</v>
      </c>
      <c r="E4008" s="3">
        <v>0.625</v>
      </c>
      <c r="F4008" s="2" t="s">
        <v>23197</v>
      </c>
      <c r="G4008" s="2" t="s">
        <v>23198</v>
      </c>
      <c r="H4008" s="2"/>
      <c r="I4008" s="2" t="s">
        <v>13671</v>
      </c>
      <c r="J4008" s="2"/>
      <c r="K4008" s="2" t="s">
        <v>13672</v>
      </c>
      <c r="L4008" s="2" t="s">
        <v>8661</v>
      </c>
      <c r="M4008" t="s">
        <v>13673</v>
      </c>
      <c r="N4008">
        <f>Airplane_Crashes_and_Fatalities[[#This Row],[Aboard]]-Airplane_Crashes_and_Fatalities[[#This Row],[Fatalities]]</f>
        <v>0</v>
      </c>
      <c r="O4008" t="s">
        <v>13674</v>
      </c>
      <c r="P4008">
        <v>8</v>
      </c>
      <c r="Q4008">
        <v>8</v>
      </c>
      <c r="R4008">
        <v>0</v>
      </c>
      <c r="S4008" s="2" t="s">
        <v>13675</v>
      </c>
    </row>
    <row r="4009" spans="1:19" x14ac:dyDescent="0.3">
      <c r="A4009" s="1">
        <v>33332</v>
      </c>
      <c r="B4009" s="4" t="str">
        <f>TEXT(Airplane_Crashes_and_Fatalities[[#This Row],[Date]],"yyyy")</f>
        <v>1991</v>
      </c>
      <c r="C4009" s="1" t="str">
        <f>TEXT(Airplane_Crashes_and_Fatalities[[#This Row],[Date]],"mmm")</f>
        <v>Apr</v>
      </c>
      <c r="D4009" s="5">
        <f>DAY(Airplane_Crashes_and_Fatalities[[#This Row],[Date]])</f>
        <v>4</v>
      </c>
      <c r="E4009" s="3">
        <v>0.56944444444444442</v>
      </c>
      <c r="F4009" s="2" t="s">
        <v>23199</v>
      </c>
      <c r="G4009" s="2" t="s">
        <v>19667</v>
      </c>
      <c r="H4009" s="2"/>
      <c r="I4009" s="2" t="s">
        <v>11336</v>
      </c>
      <c r="J4009" s="2"/>
      <c r="K4009" s="2" t="s">
        <v>13676</v>
      </c>
      <c r="L4009" s="2" t="s">
        <v>8512</v>
      </c>
      <c r="M4009" t="s">
        <v>13677</v>
      </c>
      <c r="N4009">
        <f>Airplane_Crashes_and_Fatalities[[#This Row],[Aboard]]-Airplane_Crashes_and_Fatalities[[#This Row],[Fatalities]]</f>
        <v>1</v>
      </c>
      <c r="O4009">
        <v>26643</v>
      </c>
      <c r="P4009">
        <v>7</v>
      </c>
      <c r="Q4009">
        <v>6</v>
      </c>
      <c r="R4009">
        <v>0</v>
      </c>
      <c r="S4009" s="2" t="s">
        <v>13678</v>
      </c>
    </row>
    <row r="4010" spans="1:19" x14ac:dyDescent="0.3">
      <c r="A4010" s="1">
        <v>33332</v>
      </c>
      <c r="B4010" s="4" t="str">
        <f>TEXT(Airplane_Crashes_and_Fatalities[[#This Row],[Date]],"yyyy")</f>
        <v>1991</v>
      </c>
      <c r="C4010" s="1" t="str">
        <f>TEXT(Airplane_Crashes_and_Fatalities[[#This Row],[Date]],"mmm")</f>
        <v>Apr</v>
      </c>
      <c r="D4010" s="5">
        <f>DAY(Airplane_Crashes_and_Fatalities[[#This Row],[Date]])</f>
        <v>4</v>
      </c>
      <c r="E4010" s="3">
        <v>0.50694444444444442</v>
      </c>
      <c r="F4010" s="2" t="s">
        <v>20360</v>
      </c>
      <c r="G4010" s="2" t="s">
        <v>19692</v>
      </c>
      <c r="H4010" s="2"/>
      <c r="I4010" s="2" t="s">
        <v>20</v>
      </c>
      <c r="J4010" s="2"/>
      <c r="K4010" s="2" t="s">
        <v>13679</v>
      </c>
      <c r="L4010" s="2" t="s">
        <v>13680</v>
      </c>
      <c r="M4010" t="s">
        <v>13681</v>
      </c>
      <c r="N4010">
        <f>Airplane_Crashes_and_Fatalities[[#This Row],[Aboard]]-Airplane_Crashes_and_Fatalities[[#This Row],[Fatalities]]</f>
        <v>0</v>
      </c>
      <c r="O4010" t="s">
        <v>13682</v>
      </c>
      <c r="P4010">
        <v>5</v>
      </c>
      <c r="Q4010">
        <v>5</v>
      </c>
      <c r="R4010">
        <v>2</v>
      </c>
      <c r="S4010" s="2" t="s">
        <v>13683</v>
      </c>
    </row>
    <row r="4011" spans="1:19" x14ac:dyDescent="0.3">
      <c r="A4011" s="1">
        <v>33333</v>
      </c>
      <c r="B4011" s="4" t="str">
        <f>TEXT(Airplane_Crashes_and_Fatalities[[#This Row],[Date]],"yyyy")</f>
        <v>1991</v>
      </c>
      <c r="C4011" s="1" t="str">
        <f>TEXT(Airplane_Crashes_and_Fatalities[[#This Row],[Date]],"mmm")</f>
        <v>Apr</v>
      </c>
      <c r="D4011" s="5">
        <f>DAY(Airplane_Crashes_and_Fatalities[[#This Row],[Date]])</f>
        <v>5</v>
      </c>
      <c r="E4011" s="3">
        <v>0.61874999999999991</v>
      </c>
      <c r="F4011" s="2" t="s">
        <v>21170</v>
      </c>
      <c r="G4011" s="2" t="s">
        <v>19767</v>
      </c>
      <c r="H4011" s="2"/>
      <c r="I4011" s="2" t="s">
        <v>12268</v>
      </c>
      <c r="J4011" s="2" t="s">
        <v>19421</v>
      </c>
      <c r="K4011" s="2" t="s">
        <v>13684</v>
      </c>
      <c r="L4011" s="2" t="s">
        <v>13685</v>
      </c>
      <c r="M4011" t="s">
        <v>13686</v>
      </c>
      <c r="N4011">
        <f>Airplane_Crashes_and_Fatalities[[#This Row],[Aboard]]-Airplane_Crashes_and_Fatalities[[#This Row],[Fatalities]]</f>
        <v>0</v>
      </c>
      <c r="O4011" t="s">
        <v>13687</v>
      </c>
      <c r="P4011">
        <v>23</v>
      </c>
      <c r="Q4011">
        <v>23</v>
      </c>
      <c r="R4011">
        <v>0</v>
      </c>
      <c r="S4011" s="2" t="s">
        <v>13688</v>
      </c>
    </row>
    <row r="4012" spans="1:19" x14ac:dyDescent="0.3">
      <c r="A4012" s="1">
        <v>33347</v>
      </c>
      <c r="B4012" s="4" t="str">
        <f>TEXT(Airplane_Crashes_and_Fatalities[[#This Row],[Date]],"yyyy")</f>
        <v>1991</v>
      </c>
      <c r="C4012" s="1" t="str">
        <f>TEXT(Airplane_Crashes_and_Fatalities[[#This Row],[Date]],"mmm")</f>
        <v>Apr</v>
      </c>
      <c r="D4012" s="5">
        <f>DAY(Airplane_Crashes_and_Fatalities[[#This Row],[Date]])</f>
        <v>19</v>
      </c>
      <c r="E4012" s="3">
        <v>0.49722222222222223</v>
      </c>
      <c r="F4012" s="2" t="s">
        <v>23200</v>
      </c>
      <c r="G4012" s="2" t="s">
        <v>23201</v>
      </c>
      <c r="H4012" s="2"/>
      <c r="I4012" s="2" t="s">
        <v>13689</v>
      </c>
      <c r="J4012" s="2"/>
      <c r="K4012" s="2" t="s">
        <v>13690</v>
      </c>
      <c r="L4012" s="2" t="s">
        <v>13691</v>
      </c>
      <c r="M4012" t="s">
        <v>13692</v>
      </c>
      <c r="N4012">
        <f>Airplane_Crashes_and_Fatalities[[#This Row],[Aboard]]-Airplane_Crashes_and_Fatalities[[#This Row],[Fatalities]]</f>
        <v>11</v>
      </c>
      <c r="O4012">
        <v>8196</v>
      </c>
      <c r="P4012">
        <v>22</v>
      </c>
      <c r="Q4012">
        <v>11</v>
      </c>
      <c r="R4012">
        <v>0</v>
      </c>
      <c r="S4012" s="2" t="s">
        <v>13693</v>
      </c>
    </row>
    <row r="4013" spans="1:19" x14ac:dyDescent="0.3">
      <c r="A4013" s="1">
        <v>33363</v>
      </c>
      <c r="B4013" s="4" t="str">
        <f>TEXT(Airplane_Crashes_and_Fatalities[[#This Row],[Date]],"yyyy")</f>
        <v>1991</v>
      </c>
      <c r="C4013" s="1" t="str">
        <f>TEXT(Airplane_Crashes_and_Fatalities[[#This Row],[Date]],"mmm")</f>
        <v>May</v>
      </c>
      <c r="D4013" s="5">
        <f>DAY(Airplane_Crashes_and_Fatalities[[#This Row],[Date]])</f>
        <v>5</v>
      </c>
      <c r="F4013" s="2" t="s">
        <v>23202</v>
      </c>
      <c r="G4013" s="2" t="s">
        <v>20132</v>
      </c>
      <c r="H4013" s="2"/>
      <c r="I4013" s="2" t="s">
        <v>13192</v>
      </c>
      <c r="J4013" s="2"/>
      <c r="K4013" s="2"/>
      <c r="L4013" s="2" t="s">
        <v>10798</v>
      </c>
      <c r="M4013" t="s">
        <v>13694</v>
      </c>
      <c r="N4013">
        <f>Airplane_Crashes_and_Fatalities[[#This Row],[Aboard]]-Airplane_Crashes_and_Fatalities[[#This Row],[Fatalities]]</f>
        <v>0</v>
      </c>
      <c r="O4013" t="s">
        <v>13695</v>
      </c>
      <c r="P4013">
        <v>8</v>
      </c>
      <c r="Q4013">
        <v>8</v>
      </c>
      <c r="R4013">
        <v>0</v>
      </c>
      <c r="S4013" s="2" t="s">
        <v>13696</v>
      </c>
    </row>
    <row r="4014" spans="1:19" x14ac:dyDescent="0.3">
      <c r="A4014" s="1">
        <v>33367</v>
      </c>
      <c r="B4014" s="4" t="str">
        <f>TEXT(Airplane_Crashes_and_Fatalities[[#This Row],[Date]],"yyyy")</f>
        <v>1991</v>
      </c>
      <c r="C4014" s="1" t="str">
        <f>TEXT(Airplane_Crashes_and_Fatalities[[#This Row],[Date]],"mmm")</f>
        <v>May</v>
      </c>
      <c r="D4014" s="5">
        <f>DAY(Airplane_Crashes_and_Fatalities[[#This Row],[Date]])</f>
        <v>9</v>
      </c>
      <c r="F4014" s="2" t="s">
        <v>23203</v>
      </c>
      <c r="G4014" s="2" t="s">
        <v>20218</v>
      </c>
      <c r="H4014" s="2"/>
      <c r="I4014" s="2" t="s">
        <v>8147</v>
      </c>
      <c r="J4014" s="2" t="s">
        <v>19422</v>
      </c>
      <c r="K4014" s="2" t="s">
        <v>13697</v>
      </c>
      <c r="L4014" s="2" t="s">
        <v>7431</v>
      </c>
      <c r="M4014" t="s">
        <v>13698</v>
      </c>
      <c r="N4014">
        <f>Airplane_Crashes_and_Fatalities[[#This Row],[Aboard]]-Airplane_Crashes_and_Fatalities[[#This Row],[Fatalities]]</f>
        <v>0</v>
      </c>
      <c r="O4014">
        <v>10399</v>
      </c>
      <c r="P4014">
        <v>13</v>
      </c>
      <c r="Q4014">
        <v>13</v>
      </c>
      <c r="R4014">
        <v>0</v>
      </c>
      <c r="S4014" s="2" t="s">
        <v>13699</v>
      </c>
    </row>
    <row r="4015" spans="1:19" x14ac:dyDescent="0.3">
      <c r="A4015" s="1">
        <v>33371</v>
      </c>
      <c r="B4015" s="4" t="str">
        <f>TEXT(Airplane_Crashes_and_Fatalities[[#This Row],[Date]],"yyyy")</f>
        <v>1991</v>
      </c>
      <c r="C4015" s="1" t="str">
        <f>TEXT(Airplane_Crashes_and_Fatalities[[#This Row],[Date]],"mmm")</f>
        <v>May</v>
      </c>
      <c r="D4015" s="5">
        <f>DAY(Airplane_Crashes_and_Fatalities[[#This Row],[Date]])</f>
        <v>13</v>
      </c>
      <c r="E4015" s="3">
        <v>0.55486111111111103</v>
      </c>
      <c r="F4015" s="2" t="s">
        <v>21078</v>
      </c>
      <c r="G4015" s="2" t="s">
        <v>23204</v>
      </c>
      <c r="H4015" s="2"/>
      <c r="I4015" s="2" t="s">
        <v>13700</v>
      </c>
      <c r="J4015" s="2"/>
      <c r="K4015" s="2" t="s">
        <v>13701</v>
      </c>
      <c r="L4015" s="2" t="s">
        <v>10590</v>
      </c>
      <c r="M4015" t="s">
        <v>13702</v>
      </c>
      <c r="N4015">
        <f>Airplane_Crashes_and_Fatalities[[#This Row],[Aboard]]-Airplane_Crashes_and_Fatalities[[#This Row],[Fatalities]]</f>
        <v>0</v>
      </c>
      <c r="O4015">
        <v>20700463</v>
      </c>
      <c r="P4015">
        <v>7</v>
      </c>
      <c r="Q4015">
        <v>7</v>
      </c>
      <c r="R4015">
        <v>0</v>
      </c>
      <c r="S4015" s="2" t="s">
        <v>13703</v>
      </c>
    </row>
    <row r="4016" spans="1:19" x14ac:dyDescent="0.3">
      <c r="A4016" s="1">
        <v>33373</v>
      </c>
      <c r="B4016" s="4" t="str">
        <f>TEXT(Airplane_Crashes_and_Fatalities[[#This Row],[Date]],"yyyy")</f>
        <v>1991</v>
      </c>
      <c r="C4016" s="1" t="str">
        <f>TEXT(Airplane_Crashes_and_Fatalities[[#This Row],[Date]],"mmm")</f>
        <v>May</v>
      </c>
      <c r="D4016" s="5">
        <f>DAY(Airplane_Crashes_and_Fatalities[[#This Row],[Date]])</f>
        <v>15</v>
      </c>
      <c r="F4016" s="2" t="s">
        <v>23205</v>
      </c>
      <c r="G4016" s="2" t="s">
        <v>19762</v>
      </c>
      <c r="H4016" s="2"/>
      <c r="I4016" s="2" t="s">
        <v>13704</v>
      </c>
      <c r="J4016" s="2"/>
      <c r="K4016" s="2" t="s">
        <v>13705</v>
      </c>
      <c r="L4016" s="2" t="s">
        <v>2010</v>
      </c>
      <c r="M4016" t="s">
        <v>13706</v>
      </c>
      <c r="N4016">
        <f>Airplane_Crashes_and_Fatalities[[#This Row],[Aboard]]-Airplane_Crashes_and_Fatalities[[#This Row],[Fatalities]]</f>
        <v>1</v>
      </c>
      <c r="O4016">
        <v>26775</v>
      </c>
      <c r="P4016">
        <v>14</v>
      </c>
      <c r="Q4016">
        <v>13</v>
      </c>
      <c r="R4016">
        <v>0</v>
      </c>
      <c r="S4016" s="2" t="s">
        <v>13707</v>
      </c>
    </row>
    <row r="4017" spans="1:19" x14ac:dyDescent="0.3">
      <c r="A4017" s="1">
        <v>33381</v>
      </c>
      <c r="B4017" s="4" t="str">
        <f>TEXT(Airplane_Crashes_and_Fatalities[[#This Row],[Date]],"yyyy")</f>
        <v>1991</v>
      </c>
      <c r="C4017" s="1" t="str">
        <f>TEXT(Airplane_Crashes_and_Fatalities[[#This Row],[Date]],"mmm")</f>
        <v>May</v>
      </c>
      <c r="D4017" s="5">
        <f>DAY(Airplane_Crashes_and_Fatalities[[#This Row],[Date]])</f>
        <v>23</v>
      </c>
      <c r="E4017" s="3">
        <v>0.54583333333333339</v>
      </c>
      <c r="F4017" s="2" t="s">
        <v>21945</v>
      </c>
      <c r="G4017" s="2" t="s">
        <v>19768</v>
      </c>
      <c r="H4017" s="2"/>
      <c r="I4017" s="2" t="s">
        <v>2306</v>
      </c>
      <c r="J4017" s="2"/>
      <c r="K4017" s="2" t="s">
        <v>13708</v>
      </c>
      <c r="L4017" s="2" t="s">
        <v>10821</v>
      </c>
      <c r="M4017" t="s">
        <v>13709</v>
      </c>
      <c r="N4017">
        <f>Airplane_Crashes_and_Fatalities[[#This Row],[Aboard]]-Airplane_Crashes_and_Fatalities[[#This Row],[Fatalities]]</f>
        <v>168</v>
      </c>
      <c r="O4017">
        <v>97</v>
      </c>
      <c r="P4017">
        <v>181</v>
      </c>
      <c r="Q4017">
        <v>13</v>
      </c>
      <c r="R4017">
        <v>0</v>
      </c>
      <c r="S4017" s="2" t="s">
        <v>13710</v>
      </c>
    </row>
    <row r="4018" spans="1:19" x14ac:dyDescent="0.3">
      <c r="A4018" s="1">
        <v>33382</v>
      </c>
      <c r="B4018" s="4" t="str">
        <f>TEXT(Airplane_Crashes_and_Fatalities[[#This Row],[Date]],"yyyy")</f>
        <v>1991</v>
      </c>
      <c r="C4018" s="1" t="str">
        <f>TEXT(Airplane_Crashes_and_Fatalities[[#This Row],[Date]],"mmm")</f>
        <v>May</v>
      </c>
      <c r="D4018" s="5">
        <f>DAY(Airplane_Crashes_and_Fatalities[[#This Row],[Date]])</f>
        <v>24</v>
      </c>
      <c r="F4018" s="2" t="s">
        <v>23206</v>
      </c>
      <c r="G4018" s="2" t="s">
        <v>19871</v>
      </c>
      <c r="H4018" s="2"/>
      <c r="I4018" s="2" t="s">
        <v>13711</v>
      </c>
      <c r="J4018" s="2"/>
      <c r="K4018" s="2"/>
      <c r="L4018" s="2" t="s">
        <v>13712</v>
      </c>
      <c r="M4018" t="s">
        <v>13713</v>
      </c>
      <c r="N4018">
        <f>Airplane_Crashes_and_Fatalities[[#This Row],[Aboard]]-Airplane_Crashes_and_Fatalities[[#This Row],[Fatalities]]</f>
        <v>6</v>
      </c>
      <c r="O4018">
        <v>93494835</v>
      </c>
      <c r="P4018">
        <v>10</v>
      </c>
      <c r="Q4018">
        <v>4</v>
      </c>
      <c r="R4018">
        <v>0</v>
      </c>
      <c r="S4018" s="2" t="s">
        <v>13714</v>
      </c>
    </row>
    <row r="4019" spans="1:19" x14ac:dyDescent="0.3">
      <c r="A4019" s="1">
        <v>33384</v>
      </c>
      <c r="B4019" s="4" t="str">
        <f>TEXT(Airplane_Crashes_and_Fatalities[[#This Row],[Date]],"yyyy")</f>
        <v>1991</v>
      </c>
      <c r="C4019" s="1" t="str">
        <f>TEXT(Airplane_Crashes_and_Fatalities[[#This Row],[Date]],"mmm")</f>
        <v>May</v>
      </c>
      <c r="D4019" s="5">
        <f>DAY(Airplane_Crashes_and_Fatalities[[#This Row],[Date]])</f>
        <v>26</v>
      </c>
      <c r="E4019" s="3">
        <v>0.97013888888888888</v>
      </c>
      <c r="F4019" s="2" t="s">
        <v>23207</v>
      </c>
      <c r="G4019" s="2" t="s">
        <v>19948</v>
      </c>
      <c r="H4019" s="2"/>
      <c r="I4019" s="2" t="s">
        <v>13715</v>
      </c>
      <c r="J4019" s="2" t="s">
        <v>18990</v>
      </c>
      <c r="K4019" s="2" t="s">
        <v>13716</v>
      </c>
      <c r="L4019" s="2" t="s">
        <v>13717</v>
      </c>
      <c r="M4019" t="s">
        <v>13718</v>
      </c>
      <c r="N4019">
        <f>Airplane_Crashes_and_Fatalities[[#This Row],[Aboard]]-Airplane_Crashes_and_Fatalities[[#This Row],[Fatalities]]</f>
        <v>0</v>
      </c>
      <c r="O4019" t="s">
        <v>13719</v>
      </c>
      <c r="P4019">
        <v>223</v>
      </c>
      <c r="Q4019">
        <v>223</v>
      </c>
      <c r="R4019">
        <v>0</v>
      </c>
      <c r="S4019" s="2" t="s">
        <v>13720</v>
      </c>
    </row>
    <row r="4020" spans="1:19" x14ac:dyDescent="0.3">
      <c r="A4020" s="1">
        <v>33390</v>
      </c>
      <c r="B4020" s="4" t="str">
        <f>TEXT(Airplane_Crashes_and_Fatalities[[#This Row],[Date]],"yyyy")</f>
        <v>1991</v>
      </c>
      <c r="C4020" s="1" t="str">
        <f>TEXT(Airplane_Crashes_and_Fatalities[[#This Row],[Date]],"mmm")</f>
        <v>Jun</v>
      </c>
      <c r="D4020" s="5">
        <f>DAY(Airplane_Crashes_and_Fatalities[[#This Row],[Date]])</f>
        <v>1</v>
      </c>
      <c r="E4020" s="3">
        <v>0.42777777777777781</v>
      </c>
      <c r="F4020" s="2" t="s">
        <v>23208</v>
      </c>
      <c r="G4020" s="2" t="s">
        <v>23209</v>
      </c>
      <c r="H4020" s="2"/>
      <c r="I4020" s="2" t="s">
        <v>13721</v>
      </c>
      <c r="J4020" s="2" t="s">
        <v>19343</v>
      </c>
      <c r="K4020" s="2" t="s">
        <v>13722</v>
      </c>
      <c r="L4020" s="2" t="s">
        <v>13723</v>
      </c>
      <c r="M4020" t="s">
        <v>13724</v>
      </c>
      <c r="N4020">
        <f>Airplane_Crashes_and_Fatalities[[#This Row],[Aboard]]-Airplane_Crashes_and_Fatalities[[#This Row],[Fatalities]]</f>
        <v>1</v>
      </c>
      <c r="O4020">
        <v>44</v>
      </c>
      <c r="P4020">
        <v>3</v>
      </c>
      <c r="Q4020">
        <v>2</v>
      </c>
      <c r="R4020">
        <v>0</v>
      </c>
      <c r="S4020" s="2" t="s">
        <v>13725</v>
      </c>
    </row>
    <row r="4021" spans="1:19" x14ac:dyDescent="0.3">
      <c r="A4021" s="1">
        <v>33399</v>
      </c>
      <c r="B4021" s="4" t="str">
        <f>TEXT(Airplane_Crashes_and_Fatalities[[#This Row],[Date]],"yyyy")</f>
        <v>1991</v>
      </c>
      <c r="C4021" s="1" t="str">
        <f>TEXT(Airplane_Crashes_and_Fatalities[[#This Row],[Date]],"mmm")</f>
        <v>Jun</v>
      </c>
      <c r="D4021" s="5">
        <f>DAY(Airplane_Crashes_and_Fatalities[[#This Row],[Date]])</f>
        <v>10</v>
      </c>
      <c r="E4021" s="3">
        <v>0.65277777777777768</v>
      </c>
      <c r="F4021" s="2" t="s">
        <v>22496</v>
      </c>
      <c r="G4021" s="2" t="s">
        <v>20729</v>
      </c>
      <c r="H4021" s="2"/>
      <c r="I4021" s="2" t="s">
        <v>13726</v>
      </c>
      <c r="J4021" s="2"/>
      <c r="K4021" s="2" t="s">
        <v>13727</v>
      </c>
      <c r="L4021" s="2" t="s">
        <v>13728</v>
      </c>
      <c r="M4021" t="s">
        <v>13729</v>
      </c>
      <c r="N4021">
        <f>Airplane_Crashes_and_Fatalities[[#This Row],[Aboard]]-Airplane_Crashes_and_Fatalities[[#This Row],[Fatalities]]</f>
        <v>0</v>
      </c>
      <c r="O4021">
        <v>3099</v>
      </c>
      <c r="P4021">
        <v>7</v>
      </c>
      <c r="Q4021">
        <v>7</v>
      </c>
      <c r="R4021">
        <v>0</v>
      </c>
      <c r="S4021" s="2" t="s">
        <v>13730</v>
      </c>
    </row>
    <row r="4022" spans="1:19" x14ac:dyDescent="0.3">
      <c r="A4022" s="1">
        <v>33409</v>
      </c>
      <c r="B4022" s="4" t="str">
        <f>TEXT(Airplane_Crashes_and_Fatalities[[#This Row],[Date]],"yyyy")</f>
        <v>1991</v>
      </c>
      <c r="C4022" s="1" t="str">
        <f>TEXT(Airplane_Crashes_and_Fatalities[[#This Row],[Date]],"mmm")</f>
        <v>Jun</v>
      </c>
      <c r="D4022" s="5">
        <f>DAY(Airplane_Crashes_and_Fatalities[[#This Row],[Date]])</f>
        <v>20</v>
      </c>
      <c r="E4022" s="3">
        <v>0.15625</v>
      </c>
      <c r="F4022" s="2" t="s">
        <v>23210</v>
      </c>
      <c r="G4022" s="2" t="s">
        <v>19762</v>
      </c>
      <c r="H4022" s="2"/>
      <c r="I4022" s="2" t="s">
        <v>11651</v>
      </c>
      <c r="J4022" s="2"/>
      <c r="K4022" s="2" t="s">
        <v>13731</v>
      </c>
      <c r="L4022" s="2" t="s">
        <v>9226</v>
      </c>
      <c r="M4022" t="s">
        <v>13732</v>
      </c>
      <c r="N4022">
        <f>Airplane_Crashes_and_Fatalities[[#This Row],[Aboard]]-Airplane_Crashes_and_Fatalities[[#This Row],[Fatalities]]</f>
        <v>16</v>
      </c>
      <c r="O4022" t="s">
        <v>13733</v>
      </c>
      <c r="P4022">
        <v>18</v>
      </c>
      <c r="Q4022">
        <v>2</v>
      </c>
      <c r="R4022">
        <v>0</v>
      </c>
      <c r="S4022" s="2" t="s">
        <v>13734</v>
      </c>
    </row>
    <row r="4023" spans="1:19" x14ac:dyDescent="0.3">
      <c r="A4023" s="1">
        <v>33415</v>
      </c>
      <c r="B4023" s="4" t="str">
        <f>TEXT(Airplane_Crashes_and_Fatalities[[#This Row],[Date]],"yyyy")</f>
        <v>1991</v>
      </c>
      <c r="C4023" s="1" t="str">
        <f>TEXT(Airplane_Crashes_and_Fatalities[[#This Row],[Date]],"mmm")</f>
        <v>Jun</v>
      </c>
      <c r="D4023" s="5">
        <f>DAY(Airplane_Crashes_and_Fatalities[[#This Row],[Date]])</f>
        <v>26</v>
      </c>
      <c r="F4023" s="2" t="s">
        <v>957</v>
      </c>
      <c r="G4023" s="2" t="s">
        <v>19866</v>
      </c>
      <c r="H4023" s="2"/>
      <c r="I4023" s="2" t="s">
        <v>2306</v>
      </c>
      <c r="J4023" s="2"/>
      <c r="K4023" s="2" t="s">
        <v>13735</v>
      </c>
      <c r="L4023" s="2" t="s">
        <v>6604</v>
      </c>
      <c r="M4023" t="s">
        <v>13736</v>
      </c>
      <c r="N4023">
        <f>Airplane_Crashes_and_Fatalities[[#This Row],[Aboard]]-Airplane_Crashes_and_Fatalities[[#This Row],[Fatalities]]</f>
        <v>0</v>
      </c>
      <c r="O4023">
        <v>7300304</v>
      </c>
      <c r="P4023">
        <v>10</v>
      </c>
      <c r="Q4023">
        <v>10</v>
      </c>
      <c r="R4023">
        <v>0</v>
      </c>
      <c r="S4023" s="2" t="s">
        <v>13737</v>
      </c>
    </row>
    <row r="4024" spans="1:19" x14ac:dyDescent="0.3">
      <c r="A4024" s="1">
        <v>33415</v>
      </c>
      <c r="B4024" s="4" t="str">
        <f>TEXT(Airplane_Crashes_and_Fatalities[[#This Row],[Date]],"yyyy")</f>
        <v>1991</v>
      </c>
      <c r="C4024" s="1" t="str">
        <f>TEXT(Airplane_Crashes_and_Fatalities[[#This Row],[Date]],"mmm")</f>
        <v>Jun</v>
      </c>
      <c r="D4024" s="5">
        <f>DAY(Airplane_Crashes_and_Fatalities[[#This Row],[Date]])</f>
        <v>26</v>
      </c>
      <c r="E4024" s="3">
        <v>0.875</v>
      </c>
      <c r="F4024" s="2" t="s">
        <v>23211</v>
      </c>
      <c r="G4024" s="2" t="s">
        <v>20449</v>
      </c>
      <c r="H4024" s="2"/>
      <c r="I4024" s="2" t="s">
        <v>13738</v>
      </c>
      <c r="J4024" s="2"/>
      <c r="K4024" s="2" t="s">
        <v>13739</v>
      </c>
      <c r="L4024" s="2" t="s">
        <v>7536</v>
      </c>
      <c r="M4024" t="s">
        <v>13740</v>
      </c>
      <c r="N4024">
        <f>Airplane_Crashes_and_Fatalities[[#This Row],[Aboard]]-Airplane_Crashes_and_Fatalities[[#This Row],[Fatalities]]</f>
        <v>49</v>
      </c>
      <c r="O4024">
        <v>94</v>
      </c>
      <c r="P4024">
        <v>53</v>
      </c>
      <c r="Q4024">
        <v>4</v>
      </c>
      <c r="R4024">
        <v>0</v>
      </c>
      <c r="S4024" s="2" t="s">
        <v>13741</v>
      </c>
    </row>
    <row r="4025" spans="1:19" x14ac:dyDescent="0.3">
      <c r="A4025" s="1">
        <v>33423</v>
      </c>
      <c r="B4025" s="4" t="str">
        <f>TEXT(Airplane_Crashes_and_Fatalities[[#This Row],[Date]],"yyyy")</f>
        <v>1991</v>
      </c>
      <c r="C4025" s="1" t="str">
        <f>TEXT(Airplane_Crashes_and_Fatalities[[#This Row],[Date]],"mmm")</f>
        <v>Jul</v>
      </c>
      <c r="D4025" s="5">
        <f>DAY(Airplane_Crashes_and_Fatalities[[#This Row],[Date]])</f>
        <v>4</v>
      </c>
      <c r="E4025" s="3">
        <v>0.38194444444444442</v>
      </c>
      <c r="F4025" s="2" t="s">
        <v>22129</v>
      </c>
      <c r="G4025" s="2" t="s">
        <v>19762</v>
      </c>
      <c r="H4025" s="2"/>
      <c r="I4025" s="2" t="s">
        <v>13742</v>
      </c>
      <c r="J4025" s="2"/>
      <c r="K4025" s="2"/>
      <c r="L4025" s="2" t="s">
        <v>8545</v>
      </c>
      <c r="M4025" t="s">
        <v>13743</v>
      </c>
      <c r="N4025">
        <f>Airplane_Crashes_and_Fatalities[[#This Row],[Aboard]]-Airplane_Crashes_and_Fatalities[[#This Row],[Fatalities]]</f>
        <v>0</v>
      </c>
      <c r="O4025">
        <v>606</v>
      </c>
      <c r="P4025">
        <v>3</v>
      </c>
      <c r="Q4025">
        <v>3</v>
      </c>
      <c r="R4025">
        <v>0</v>
      </c>
      <c r="S4025" s="2" t="s">
        <v>13744</v>
      </c>
    </row>
    <row r="4026" spans="1:19" x14ac:dyDescent="0.3">
      <c r="A4026" s="1">
        <v>33428</v>
      </c>
      <c r="B4026" s="4" t="str">
        <f>TEXT(Airplane_Crashes_and_Fatalities[[#This Row],[Date]],"yyyy")</f>
        <v>1991</v>
      </c>
      <c r="C4026" s="1" t="str">
        <f>TEXT(Airplane_Crashes_and_Fatalities[[#This Row],[Date]],"mmm")</f>
        <v>Jul</v>
      </c>
      <c r="D4026" s="5">
        <f>DAY(Airplane_Crashes_and_Fatalities[[#This Row],[Date]])</f>
        <v>9</v>
      </c>
      <c r="F4026" s="2" t="s">
        <v>23212</v>
      </c>
      <c r="G4026" s="2" t="s">
        <v>20015</v>
      </c>
      <c r="H4026" s="2"/>
      <c r="I4026" s="2" t="s">
        <v>13745</v>
      </c>
      <c r="J4026" s="2"/>
      <c r="K4026" s="2"/>
      <c r="L4026" s="2" t="s">
        <v>11620</v>
      </c>
      <c r="M4026" t="s">
        <v>13746</v>
      </c>
      <c r="N4026">
        <f>Airplane_Crashes_and_Fatalities[[#This Row],[Aboard]]-Airplane_Crashes_and_Fatalities[[#This Row],[Fatalities]]</f>
        <v>0</v>
      </c>
      <c r="O4026">
        <v>232</v>
      </c>
      <c r="P4026">
        <v>15</v>
      </c>
      <c r="Q4026">
        <v>15</v>
      </c>
      <c r="R4026">
        <v>0</v>
      </c>
      <c r="S4026" s="2" t="s">
        <v>13747</v>
      </c>
    </row>
    <row r="4027" spans="1:19" x14ac:dyDescent="0.3">
      <c r="A4027" s="1">
        <v>33429</v>
      </c>
      <c r="B4027" s="4" t="str">
        <f>TEXT(Airplane_Crashes_and_Fatalities[[#This Row],[Date]],"yyyy")</f>
        <v>1991</v>
      </c>
      <c r="C4027" s="1" t="str">
        <f>TEXT(Airplane_Crashes_and_Fatalities[[#This Row],[Date]],"mmm")</f>
        <v>Jul</v>
      </c>
      <c r="D4027" s="5">
        <f>DAY(Airplane_Crashes_and_Fatalities[[#This Row],[Date]])</f>
        <v>10</v>
      </c>
      <c r="E4027" s="3">
        <v>0.7583333333333333</v>
      </c>
      <c r="F4027" s="2" t="s">
        <v>20416</v>
      </c>
      <c r="G4027" s="2" t="s">
        <v>20417</v>
      </c>
      <c r="H4027" s="2"/>
      <c r="I4027" s="2" t="s">
        <v>13748</v>
      </c>
      <c r="J4027" s="2" t="s">
        <v>19266</v>
      </c>
      <c r="K4027" s="2" t="s">
        <v>13749</v>
      </c>
      <c r="L4027" s="2" t="s">
        <v>13750</v>
      </c>
      <c r="M4027" t="s">
        <v>13751</v>
      </c>
      <c r="N4027">
        <f>Airplane_Crashes_and_Fatalities[[#This Row],[Aboard]]-Airplane_Crashes_and_Fatalities[[#This Row],[Fatalities]]</f>
        <v>2</v>
      </c>
      <c r="O4027" t="s">
        <v>13752</v>
      </c>
      <c r="P4027">
        <v>15</v>
      </c>
      <c r="Q4027">
        <v>13</v>
      </c>
      <c r="R4027">
        <v>0</v>
      </c>
      <c r="S4027" s="2" t="s">
        <v>13753</v>
      </c>
    </row>
    <row r="4028" spans="1:19" x14ac:dyDescent="0.3">
      <c r="A4028" s="1">
        <v>33430</v>
      </c>
      <c r="B4028" s="4" t="str">
        <f>TEXT(Airplane_Crashes_and_Fatalities[[#This Row],[Date]],"yyyy")</f>
        <v>1991</v>
      </c>
      <c r="C4028" s="1" t="str">
        <f>TEXT(Airplane_Crashes_and_Fatalities[[#This Row],[Date]],"mmm")</f>
        <v>Jul</v>
      </c>
      <c r="D4028" s="5">
        <f>DAY(Airplane_Crashes_and_Fatalities[[#This Row],[Date]])</f>
        <v>11</v>
      </c>
      <c r="E4028" s="3">
        <v>0.36111111111111116</v>
      </c>
      <c r="F4028" s="2" t="s">
        <v>23213</v>
      </c>
      <c r="G4028" s="2" t="s">
        <v>21100</v>
      </c>
      <c r="H4028" s="2"/>
      <c r="I4028" s="2" t="s">
        <v>13754</v>
      </c>
      <c r="J4028" s="2" t="s">
        <v>19423</v>
      </c>
      <c r="K4028" s="2" t="s">
        <v>13755</v>
      </c>
      <c r="L4028" s="2" t="s">
        <v>13756</v>
      </c>
      <c r="M4028" t="s">
        <v>13757</v>
      </c>
      <c r="N4028">
        <f>Airplane_Crashes_and_Fatalities[[#This Row],[Aboard]]-Airplane_Crashes_and_Fatalities[[#This Row],[Fatalities]]</f>
        <v>0</v>
      </c>
      <c r="O4028" t="s">
        <v>13758</v>
      </c>
      <c r="P4028">
        <v>261</v>
      </c>
      <c r="Q4028">
        <v>261</v>
      </c>
      <c r="R4028">
        <v>0</v>
      </c>
      <c r="S4028" s="2" t="s">
        <v>13759</v>
      </c>
    </row>
    <row r="4029" spans="1:19" x14ac:dyDescent="0.3">
      <c r="A4029" s="1">
        <v>33508</v>
      </c>
      <c r="B4029" s="4" t="str">
        <f>TEXT(Airplane_Crashes_and_Fatalities[[#This Row],[Date]],"yyyy")</f>
        <v>1991</v>
      </c>
      <c r="C4029" s="1" t="str">
        <f>TEXT(Airplane_Crashes_and_Fatalities[[#This Row],[Date]],"mmm")</f>
        <v>Sep</v>
      </c>
      <c r="D4029" s="5">
        <f>DAY(Airplane_Crashes_and_Fatalities[[#This Row],[Date]])</f>
        <v>27</v>
      </c>
      <c r="F4029" s="2" t="s">
        <v>23214</v>
      </c>
      <c r="G4029" s="2" t="s">
        <v>22451</v>
      </c>
      <c r="H4029" s="2"/>
      <c r="I4029" s="2" t="s">
        <v>10267</v>
      </c>
      <c r="J4029" s="2"/>
      <c r="K4029" s="2" t="s">
        <v>13760</v>
      </c>
      <c r="L4029" s="2" t="s">
        <v>8545</v>
      </c>
      <c r="M4029" t="s">
        <v>13761</v>
      </c>
      <c r="N4029">
        <f>Airplane_Crashes_and_Fatalities[[#This Row],[Aboard]]-Airplane_Crashes_and_Fatalities[[#This Row],[Fatalities]]</f>
        <v>0</v>
      </c>
      <c r="O4029">
        <v>271</v>
      </c>
      <c r="P4029">
        <v>15</v>
      </c>
      <c r="Q4029">
        <v>15</v>
      </c>
      <c r="R4029">
        <v>0</v>
      </c>
      <c r="S4029" s="2" t="s">
        <v>13762</v>
      </c>
    </row>
    <row r="4030" spans="1:19" x14ac:dyDescent="0.3">
      <c r="A4030" s="1">
        <v>33441</v>
      </c>
      <c r="B4030" s="4" t="str">
        <f>TEXT(Airplane_Crashes_and_Fatalities[[#This Row],[Date]],"yyyy")</f>
        <v>1991</v>
      </c>
      <c r="C4030" s="1" t="str">
        <f>TEXT(Airplane_Crashes_and_Fatalities[[#This Row],[Date]],"mmm")</f>
        <v>Jul</v>
      </c>
      <c r="D4030" s="5">
        <f>DAY(Airplane_Crashes_and_Fatalities[[#This Row],[Date]])</f>
        <v>22</v>
      </c>
      <c r="E4030" s="3">
        <v>0.88541666666666674</v>
      </c>
      <c r="F4030" s="2" t="s">
        <v>21473</v>
      </c>
      <c r="G4030" s="2" t="s">
        <v>19956</v>
      </c>
      <c r="H4030" s="2"/>
      <c r="I4030" s="2" t="s">
        <v>13763</v>
      </c>
      <c r="J4030" s="2"/>
      <c r="K4030" s="2" t="s">
        <v>13764</v>
      </c>
      <c r="L4030" s="2" t="s">
        <v>6377</v>
      </c>
      <c r="M4030" t="s">
        <v>13765</v>
      </c>
      <c r="N4030">
        <f>Airplane_Crashes_and_Fatalities[[#This Row],[Aboard]]-Airplane_Crashes_and_Fatalities[[#This Row],[Fatalities]]</f>
        <v>0</v>
      </c>
      <c r="O4030" t="s">
        <v>13766</v>
      </c>
      <c r="P4030">
        <v>3</v>
      </c>
      <c r="Q4030">
        <v>3</v>
      </c>
      <c r="R4030">
        <v>0</v>
      </c>
      <c r="S4030" s="2" t="s">
        <v>13767</v>
      </c>
    </row>
    <row r="4031" spans="1:19" x14ac:dyDescent="0.3">
      <c r="A4031" s="1">
        <v>33442</v>
      </c>
      <c r="B4031" s="4" t="str">
        <f>TEXT(Airplane_Crashes_and_Fatalities[[#This Row],[Date]],"yyyy")</f>
        <v>1991</v>
      </c>
      <c r="C4031" s="1" t="str">
        <f>TEXT(Airplane_Crashes_and_Fatalities[[#This Row],[Date]],"mmm")</f>
        <v>Jul</v>
      </c>
      <c r="D4031" s="5">
        <f>DAY(Airplane_Crashes_and_Fatalities[[#This Row],[Date]])</f>
        <v>23</v>
      </c>
      <c r="E4031" s="3">
        <v>0.39583333333333326</v>
      </c>
      <c r="F4031" s="2" t="s">
        <v>23215</v>
      </c>
      <c r="G4031" s="2" t="s">
        <v>19795</v>
      </c>
      <c r="H4031" s="2"/>
      <c r="I4031" s="2" t="s">
        <v>13768</v>
      </c>
      <c r="J4031" s="2"/>
      <c r="K4031" s="2" t="s">
        <v>13769</v>
      </c>
      <c r="L4031" s="2" t="s">
        <v>6149</v>
      </c>
      <c r="M4031" t="s">
        <v>13770</v>
      </c>
      <c r="N4031">
        <f>Airplane_Crashes_and_Fatalities[[#This Row],[Aboard]]-Airplane_Crashes_and_Fatalities[[#This Row],[Fatalities]]</f>
        <v>0</v>
      </c>
      <c r="O4031">
        <v>2060183</v>
      </c>
      <c r="P4031">
        <v>5</v>
      </c>
      <c r="Q4031">
        <v>5</v>
      </c>
      <c r="R4031">
        <v>0</v>
      </c>
      <c r="S4031" s="2" t="s">
        <v>13771</v>
      </c>
    </row>
    <row r="4032" spans="1:19" x14ac:dyDescent="0.3">
      <c r="A4032" s="1">
        <v>33444</v>
      </c>
      <c r="B4032" s="4" t="str">
        <f>TEXT(Airplane_Crashes_and_Fatalities[[#This Row],[Date]],"yyyy")</f>
        <v>1991</v>
      </c>
      <c r="C4032" s="1" t="str">
        <f>TEXT(Airplane_Crashes_and_Fatalities[[#This Row],[Date]],"mmm")</f>
        <v>Jul</v>
      </c>
      <c r="D4032" s="5">
        <f>DAY(Airplane_Crashes_and_Fatalities[[#This Row],[Date]])</f>
        <v>25</v>
      </c>
      <c r="F4032" s="2" t="s">
        <v>23216</v>
      </c>
      <c r="G4032" s="2" t="s">
        <v>22064</v>
      </c>
      <c r="H4032" s="2"/>
      <c r="I4032" s="2" t="s">
        <v>13772</v>
      </c>
      <c r="J4032" s="2"/>
      <c r="K4032" s="2" t="s">
        <v>13773</v>
      </c>
      <c r="L4032" s="2" t="s">
        <v>8474</v>
      </c>
      <c r="M4032" t="s">
        <v>13774</v>
      </c>
      <c r="N4032">
        <f>Airplane_Crashes_and_Fatalities[[#This Row],[Aboard]]-Airplane_Crashes_and_Fatalities[[#This Row],[Fatalities]]</f>
        <v>0</v>
      </c>
      <c r="O4032">
        <v>220</v>
      </c>
      <c r="P4032">
        <v>9</v>
      </c>
      <c r="Q4032">
        <v>9</v>
      </c>
      <c r="R4032">
        <v>0</v>
      </c>
      <c r="S4032" s="2" t="s">
        <v>13775</v>
      </c>
    </row>
    <row r="4033" spans="1:19" x14ac:dyDescent="0.3">
      <c r="A4033" s="1">
        <v>33456</v>
      </c>
      <c r="B4033" s="4" t="str">
        <f>TEXT(Airplane_Crashes_and_Fatalities[[#This Row],[Date]],"yyyy")</f>
        <v>1991</v>
      </c>
      <c r="C4033" s="1" t="str">
        <f>TEXT(Airplane_Crashes_and_Fatalities[[#This Row],[Date]],"mmm")</f>
        <v>Aug</v>
      </c>
      <c r="D4033" s="5">
        <f>DAY(Airplane_Crashes_and_Fatalities[[#This Row],[Date]])</f>
        <v>6</v>
      </c>
      <c r="F4033" s="2" t="s">
        <v>23217</v>
      </c>
      <c r="G4033" s="2" t="s">
        <v>23218</v>
      </c>
      <c r="H4033" s="2"/>
      <c r="I4033" s="2" t="s">
        <v>13776</v>
      </c>
      <c r="J4033" s="2"/>
      <c r="K4033" s="2" t="s">
        <v>13777</v>
      </c>
      <c r="L4033" s="2" t="s">
        <v>8474</v>
      </c>
      <c r="M4033" t="s">
        <v>13778</v>
      </c>
      <c r="N4033">
        <f>Airplane_Crashes_and_Fatalities[[#This Row],[Aboard]]-Airplane_Crashes_and_Fatalities[[#This Row],[Fatalities]]</f>
        <v>4</v>
      </c>
      <c r="O4033">
        <v>676</v>
      </c>
      <c r="P4033">
        <v>10</v>
      </c>
      <c r="Q4033">
        <v>6</v>
      </c>
      <c r="R4033">
        <v>0</v>
      </c>
      <c r="S4033" s="2" t="s">
        <v>13779</v>
      </c>
    </row>
    <row r="4034" spans="1:19" x14ac:dyDescent="0.3">
      <c r="A4034" s="1">
        <v>33464</v>
      </c>
      <c r="B4034" s="4" t="str">
        <f>TEXT(Airplane_Crashes_and_Fatalities[[#This Row],[Date]],"yyyy")</f>
        <v>1991</v>
      </c>
      <c r="C4034" s="1" t="str">
        <f>TEXT(Airplane_Crashes_and_Fatalities[[#This Row],[Date]],"mmm")</f>
        <v>Aug</v>
      </c>
      <c r="D4034" s="5">
        <f>DAY(Airplane_Crashes_and_Fatalities[[#This Row],[Date]])</f>
        <v>14</v>
      </c>
      <c r="F4034" s="2" t="s">
        <v>23219</v>
      </c>
      <c r="G4034" s="2" t="s">
        <v>19754</v>
      </c>
      <c r="H4034" s="2"/>
      <c r="I4034" s="2" t="s">
        <v>5837</v>
      </c>
      <c r="J4034" s="2"/>
      <c r="K4034" s="2" t="s">
        <v>13780</v>
      </c>
      <c r="L4034" s="2" t="s">
        <v>7081</v>
      </c>
      <c r="M4034" t="s">
        <v>13781</v>
      </c>
      <c r="N4034">
        <f>Airplane_Crashes_and_Fatalities[[#This Row],[Aboard]]-Airplane_Crashes_and_Fatalities[[#This Row],[Fatalities]]</f>
        <v>0</v>
      </c>
      <c r="O4034">
        <v>185008301</v>
      </c>
      <c r="P4034">
        <v>9</v>
      </c>
      <c r="Q4034">
        <v>9</v>
      </c>
      <c r="R4034">
        <v>0</v>
      </c>
      <c r="S4034" s="2" t="s">
        <v>13782</v>
      </c>
    </row>
    <row r="4035" spans="1:19" x14ac:dyDescent="0.3">
      <c r="A4035" s="1">
        <v>33464</v>
      </c>
      <c r="B4035" s="4" t="str">
        <f>TEXT(Airplane_Crashes_and_Fatalities[[#This Row],[Date]],"yyyy")</f>
        <v>1991</v>
      </c>
      <c r="C4035" s="1" t="str">
        <f>TEXT(Airplane_Crashes_and_Fatalities[[#This Row],[Date]],"mmm")</f>
        <v>Aug</v>
      </c>
      <c r="D4035" s="5">
        <f>DAY(Airplane_Crashes_and_Fatalities[[#This Row],[Date]])</f>
        <v>14</v>
      </c>
      <c r="E4035" s="3">
        <v>0.79166666666666674</v>
      </c>
      <c r="F4035" s="2" t="s">
        <v>23220</v>
      </c>
      <c r="G4035" s="2" t="s">
        <v>20063</v>
      </c>
      <c r="H4035" s="2"/>
      <c r="I4035" s="2" t="s">
        <v>13783</v>
      </c>
      <c r="J4035" s="2"/>
      <c r="K4035" s="2" t="s">
        <v>13784</v>
      </c>
      <c r="L4035" s="2" t="s">
        <v>6477</v>
      </c>
      <c r="M4035" t="s">
        <v>13785</v>
      </c>
      <c r="N4035">
        <f>Airplane_Crashes_and_Fatalities[[#This Row],[Aboard]]-Airplane_Crashes_and_Fatalities[[#This Row],[Fatalities]]</f>
        <v>0</v>
      </c>
      <c r="O4035">
        <v>3240115</v>
      </c>
      <c r="P4035">
        <v>6</v>
      </c>
      <c r="Q4035">
        <v>6</v>
      </c>
      <c r="R4035">
        <v>0</v>
      </c>
      <c r="S4035" s="2" t="s">
        <v>13786</v>
      </c>
    </row>
    <row r="4036" spans="1:19" x14ac:dyDescent="0.3">
      <c r="A4036" s="1">
        <v>33465</v>
      </c>
      <c r="B4036" s="4" t="str">
        <f>TEXT(Airplane_Crashes_and_Fatalities[[#This Row],[Date]],"yyyy")</f>
        <v>1991</v>
      </c>
      <c r="C4036" s="1" t="str">
        <f>TEXT(Airplane_Crashes_and_Fatalities[[#This Row],[Date]],"mmm")</f>
        <v>Aug</v>
      </c>
      <c r="D4036" s="5">
        <f>DAY(Airplane_Crashes_and_Fatalities[[#This Row],[Date]])</f>
        <v>15</v>
      </c>
      <c r="F4036" s="2"/>
      <c r="G4036" s="2"/>
      <c r="H4036" s="2"/>
      <c r="I4036" s="2" t="s">
        <v>13787</v>
      </c>
      <c r="J4036" s="2"/>
      <c r="K4036" s="2" t="s">
        <v>13788</v>
      </c>
      <c r="L4036" s="2" t="s">
        <v>5177</v>
      </c>
      <c r="M4036" t="s">
        <v>13789</v>
      </c>
      <c r="N4036">
        <f>Airplane_Crashes_and_Fatalities[[#This Row],[Aboard]]-Airplane_Crashes_and_Fatalities[[#This Row],[Fatalities]]</f>
        <v>0</v>
      </c>
      <c r="O4036">
        <v>10119</v>
      </c>
      <c r="P4036">
        <v>3</v>
      </c>
      <c r="Q4036">
        <v>3</v>
      </c>
      <c r="R4036">
        <v>0</v>
      </c>
      <c r="S4036" s="2" t="s">
        <v>13790</v>
      </c>
    </row>
    <row r="4037" spans="1:19" x14ac:dyDescent="0.3">
      <c r="A4037" s="1">
        <v>33466</v>
      </c>
      <c r="B4037" s="4" t="str">
        <f>TEXT(Airplane_Crashes_and_Fatalities[[#This Row],[Date]],"yyyy")</f>
        <v>1991</v>
      </c>
      <c r="C4037" s="1" t="str">
        <f>TEXT(Airplane_Crashes_and_Fatalities[[#This Row],[Date]],"mmm")</f>
        <v>Aug</v>
      </c>
      <c r="D4037" s="5">
        <f>DAY(Airplane_Crashes_and_Fatalities[[#This Row],[Date]])</f>
        <v>16</v>
      </c>
      <c r="E4037" s="3">
        <v>7.986111111111116E-2</v>
      </c>
      <c r="F4037" s="2" t="s">
        <v>23221</v>
      </c>
      <c r="G4037" s="2" t="s">
        <v>20163</v>
      </c>
      <c r="H4037" s="2"/>
      <c r="I4037" s="2" t="s">
        <v>3915</v>
      </c>
      <c r="J4037" s="2" t="s">
        <v>19424</v>
      </c>
      <c r="K4037" s="2" t="s">
        <v>13791</v>
      </c>
      <c r="L4037" s="2" t="s">
        <v>8677</v>
      </c>
      <c r="M4037" t="s">
        <v>13792</v>
      </c>
      <c r="N4037">
        <f>Airplane_Crashes_and_Fatalities[[#This Row],[Aboard]]-Airplane_Crashes_and_Fatalities[[#This Row],[Fatalities]]</f>
        <v>0</v>
      </c>
      <c r="O4037">
        <v>21497</v>
      </c>
      <c r="P4037">
        <v>69</v>
      </c>
      <c r="Q4037">
        <v>69</v>
      </c>
      <c r="R4037">
        <v>0</v>
      </c>
      <c r="S4037" s="2" t="s">
        <v>13793</v>
      </c>
    </row>
    <row r="4038" spans="1:19" x14ac:dyDescent="0.3">
      <c r="A4038" s="1">
        <v>33470</v>
      </c>
      <c r="B4038" s="4" t="str">
        <f>TEXT(Airplane_Crashes_and_Fatalities[[#This Row],[Date]],"yyyy")</f>
        <v>1991</v>
      </c>
      <c r="C4038" s="1" t="str">
        <f>TEXT(Airplane_Crashes_and_Fatalities[[#This Row],[Date]],"mmm")</f>
        <v>Aug</v>
      </c>
      <c r="D4038" s="5">
        <f>DAY(Airplane_Crashes_and_Fatalities[[#This Row],[Date]])</f>
        <v>20</v>
      </c>
      <c r="E4038" s="3">
        <v>0.55208333333333326</v>
      </c>
      <c r="F4038" s="2" t="s">
        <v>21257</v>
      </c>
      <c r="G4038" s="2" t="s">
        <v>20063</v>
      </c>
      <c r="H4038" s="2"/>
      <c r="I4038" s="2" t="s">
        <v>13794</v>
      </c>
      <c r="J4038" s="2"/>
      <c r="K4038" s="2" t="s">
        <v>13795</v>
      </c>
      <c r="L4038" s="2" t="s">
        <v>8474</v>
      </c>
      <c r="M4038" t="s">
        <v>13796</v>
      </c>
      <c r="N4038">
        <f>Airplane_Crashes_and_Fatalities[[#This Row],[Aboard]]-Airplane_Crashes_and_Fatalities[[#This Row],[Fatalities]]</f>
        <v>0</v>
      </c>
      <c r="O4038">
        <v>2009</v>
      </c>
      <c r="P4038">
        <v>4</v>
      </c>
      <c r="Q4038">
        <v>4</v>
      </c>
      <c r="R4038">
        <v>0</v>
      </c>
      <c r="S4038" s="2" t="s">
        <v>13797</v>
      </c>
    </row>
    <row r="4039" spans="1:19" x14ac:dyDescent="0.3">
      <c r="A4039" s="1">
        <v>33478</v>
      </c>
      <c r="B4039" s="4" t="str">
        <f>TEXT(Airplane_Crashes_and_Fatalities[[#This Row],[Date]],"yyyy")</f>
        <v>1991</v>
      </c>
      <c r="C4039" s="1" t="str">
        <f>TEXT(Airplane_Crashes_and_Fatalities[[#This Row],[Date]],"mmm")</f>
        <v>Aug</v>
      </c>
      <c r="D4039" s="5">
        <f>DAY(Airplane_Crashes_and_Fatalities[[#This Row],[Date]])</f>
        <v>28</v>
      </c>
      <c r="E4039" s="3">
        <v>0.99930555555555545</v>
      </c>
      <c r="F4039" s="2" t="s">
        <v>23222</v>
      </c>
      <c r="G4039" s="2" t="s">
        <v>19789</v>
      </c>
      <c r="H4039" s="2"/>
      <c r="I4039" s="2" t="s">
        <v>13798</v>
      </c>
      <c r="J4039" s="2"/>
      <c r="K4039" s="2"/>
      <c r="L4039" s="2" t="s">
        <v>13799</v>
      </c>
      <c r="M4039" t="s">
        <v>13800</v>
      </c>
      <c r="N4039">
        <f>Airplane_Crashes_and_Fatalities[[#This Row],[Aboard]]-Airplane_Crashes_and_Fatalities[[#This Row],[Fatalities]]</f>
        <v>0</v>
      </c>
      <c r="P4039">
        <v>3</v>
      </c>
      <c r="Q4039">
        <v>3</v>
      </c>
      <c r="R4039">
        <v>0</v>
      </c>
      <c r="S4039" s="2" t="s">
        <v>13801</v>
      </c>
    </row>
    <row r="4040" spans="1:19" x14ac:dyDescent="0.3">
      <c r="A4040" s="1">
        <v>33484</v>
      </c>
      <c r="B4040" s="4" t="str">
        <f>TEXT(Airplane_Crashes_and_Fatalities[[#This Row],[Date]],"yyyy")</f>
        <v>1991</v>
      </c>
      <c r="C4040" s="1" t="str">
        <f>TEXT(Airplane_Crashes_and_Fatalities[[#This Row],[Date]],"mmm")</f>
        <v>Sep</v>
      </c>
      <c r="D4040" s="5">
        <f>DAY(Airplane_Crashes_and_Fatalities[[#This Row],[Date]])</f>
        <v>3</v>
      </c>
      <c r="F4040" s="2" t="s">
        <v>23223</v>
      </c>
      <c r="G4040" s="2" t="s">
        <v>20735</v>
      </c>
      <c r="H4040" s="2"/>
      <c r="I4040" s="2" t="s">
        <v>13802</v>
      </c>
      <c r="J4040" s="2"/>
      <c r="K4040" s="2" t="s">
        <v>13803</v>
      </c>
      <c r="L4040" s="2" t="s">
        <v>12541</v>
      </c>
      <c r="M4040" t="s">
        <v>13804</v>
      </c>
      <c r="N4040">
        <f>Airplane_Crashes_and_Fatalities[[#This Row],[Aboard]]-Airplane_Crashes_and_Fatalities[[#This Row],[Fatalities]]</f>
        <v>6</v>
      </c>
      <c r="O4040" t="s">
        <v>13805</v>
      </c>
      <c r="P4040">
        <v>20</v>
      </c>
      <c r="Q4040">
        <v>14</v>
      </c>
      <c r="R4040">
        <v>0</v>
      </c>
      <c r="S4040" s="2" t="s">
        <v>13806</v>
      </c>
    </row>
    <row r="4041" spans="1:19" x14ac:dyDescent="0.3">
      <c r="A4041" s="1">
        <v>33484</v>
      </c>
      <c r="B4041" s="4" t="str">
        <f>TEXT(Airplane_Crashes_and_Fatalities[[#This Row],[Date]],"yyyy")</f>
        <v>1991</v>
      </c>
      <c r="C4041" s="1" t="str">
        <f>TEXT(Airplane_Crashes_and_Fatalities[[#This Row],[Date]],"mmm")</f>
        <v>Sep</v>
      </c>
      <c r="D4041" s="5">
        <f>DAY(Airplane_Crashes_and_Fatalities[[#This Row],[Date]])</f>
        <v>3</v>
      </c>
      <c r="F4041" s="2" t="s">
        <v>23224</v>
      </c>
      <c r="G4041" s="2" t="s">
        <v>20218</v>
      </c>
      <c r="H4041" s="2"/>
      <c r="I4041" s="2" t="s">
        <v>11885</v>
      </c>
      <c r="J4041" s="2"/>
      <c r="K4041" s="2" t="s">
        <v>13807</v>
      </c>
      <c r="L4041" s="2" t="s">
        <v>13808</v>
      </c>
      <c r="M4041" t="s">
        <v>13809</v>
      </c>
      <c r="N4041">
        <f>Airplane_Crashes_and_Fatalities[[#This Row],[Aboard]]-Airplane_Crashes_and_Fatalities[[#This Row],[Fatalities]]</f>
        <v>7</v>
      </c>
      <c r="O4041">
        <v>752</v>
      </c>
      <c r="P4041">
        <v>10</v>
      </c>
      <c r="Q4041">
        <v>3</v>
      </c>
      <c r="R4041">
        <v>0</v>
      </c>
      <c r="S4041" s="2" t="s">
        <v>13810</v>
      </c>
    </row>
    <row r="4042" spans="1:19" x14ac:dyDescent="0.3">
      <c r="A4042" s="1">
        <v>33492</v>
      </c>
      <c r="B4042" s="4" t="str">
        <f>TEXT(Airplane_Crashes_and_Fatalities[[#This Row],[Date]],"yyyy")</f>
        <v>1991</v>
      </c>
      <c r="C4042" s="1" t="str">
        <f>TEXT(Airplane_Crashes_and_Fatalities[[#This Row],[Date]],"mmm")</f>
        <v>Sep</v>
      </c>
      <c r="D4042" s="5">
        <f>DAY(Airplane_Crashes_and_Fatalities[[#This Row],[Date]])</f>
        <v>11</v>
      </c>
      <c r="E4042" s="3">
        <v>0.41874999999999996</v>
      </c>
      <c r="F4042" s="2" t="s">
        <v>23225</v>
      </c>
      <c r="G4042" s="2" t="s">
        <v>19842</v>
      </c>
      <c r="H4042" s="2"/>
      <c r="I4042" s="2" t="s">
        <v>13811</v>
      </c>
      <c r="J4042" s="2" t="s">
        <v>19425</v>
      </c>
      <c r="K4042" s="2" t="s">
        <v>13812</v>
      </c>
      <c r="L4042" s="2" t="s">
        <v>12270</v>
      </c>
      <c r="M4042" t="s">
        <v>13813</v>
      </c>
      <c r="N4042">
        <f>Airplane_Crashes_and_Fatalities[[#This Row],[Aboard]]-Airplane_Crashes_and_Fatalities[[#This Row],[Fatalities]]</f>
        <v>0</v>
      </c>
      <c r="O4042" t="s">
        <v>13814</v>
      </c>
      <c r="P4042">
        <v>14</v>
      </c>
      <c r="Q4042">
        <v>14</v>
      </c>
      <c r="R4042">
        <v>0</v>
      </c>
      <c r="S4042" s="2" t="s">
        <v>13815</v>
      </c>
    </row>
    <row r="4043" spans="1:19" x14ac:dyDescent="0.3">
      <c r="A4043" s="1">
        <v>33497</v>
      </c>
      <c r="B4043" s="4" t="str">
        <f>TEXT(Airplane_Crashes_and_Fatalities[[#This Row],[Date]],"yyyy")</f>
        <v>1991</v>
      </c>
      <c r="C4043" s="1" t="str">
        <f>TEXT(Airplane_Crashes_and_Fatalities[[#This Row],[Date]],"mmm")</f>
        <v>Sep</v>
      </c>
      <c r="D4043" s="5">
        <f>DAY(Airplane_Crashes_and_Fatalities[[#This Row],[Date]])</f>
        <v>16</v>
      </c>
      <c r="F4043" s="2" t="s">
        <v>23226</v>
      </c>
      <c r="G4043" s="2" t="s">
        <v>19768</v>
      </c>
      <c r="H4043" s="2"/>
      <c r="I4043" s="2" t="s">
        <v>2306</v>
      </c>
      <c r="J4043" s="2"/>
      <c r="K4043" s="2"/>
      <c r="L4043" s="2" t="s">
        <v>13816</v>
      </c>
      <c r="M4043" t="s">
        <v>13817</v>
      </c>
      <c r="N4043">
        <f>Airplane_Crashes_and_Fatalities[[#This Row],[Aboard]]-Airplane_Crashes_and_Fatalities[[#This Row],[Fatalities]]</f>
        <v>0</v>
      </c>
      <c r="O4043" t="s">
        <v>13818</v>
      </c>
      <c r="P4043">
        <v>13</v>
      </c>
      <c r="Q4043">
        <v>13</v>
      </c>
      <c r="R4043">
        <v>0</v>
      </c>
      <c r="S4043" s="2" t="s">
        <v>13819</v>
      </c>
    </row>
    <row r="4044" spans="1:19" x14ac:dyDescent="0.3">
      <c r="A4044" s="1">
        <v>33497</v>
      </c>
      <c r="B4044" s="4" t="str">
        <f>TEXT(Airplane_Crashes_and_Fatalities[[#This Row],[Date]],"yyyy")</f>
        <v>1991</v>
      </c>
      <c r="C4044" s="1" t="str">
        <f>TEXT(Airplane_Crashes_and_Fatalities[[#This Row],[Date]],"mmm")</f>
        <v>Sep</v>
      </c>
      <c r="D4044" s="5">
        <f>DAY(Airplane_Crashes_and_Fatalities[[#This Row],[Date]])</f>
        <v>16</v>
      </c>
      <c r="F4044" s="2" t="s">
        <v>23055</v>
      </c>
      <c r="G4044" s="2" t="s">
        <v>19762</v>
      </c>
      <c r="H4044" s="2"/>
      <c r="I4044" s="2" t="s">
        <v>13820</v>
      </c>
      <c r="J4044" s="2"/>
      <c r="K4044" s="2"/>
      <c r="L4044" s="2" t="s">
        <v>13821</v>
      </c>
      <c r="M4044" t="s">
        <v>13822</v>
      </c>
      <c r="N4044">
        <f>Airplane_Crashes_and_Fatalities[[#This Row],[Aboard]]-Airplane_Crashes_and_Fatalities[[#This Row],[Fatalities]]</f>
        <v>0</v>
      </c>
      <c r="O4044">
        <v>178</v>
      </c>
      <c r="P4044">
        <v>7</v>
      </c>
      <c r="Q4044">
        <v>7</v>
      </c>
      <c r="R4044">
        <v>0</v>
      </c>
      <c r="S4044" s="2" t="s">
        <v>13823</v>
      </c>
    </row>
    <row r="4045" spans="1:19" x14ac:dyDescent="0.3">
      <c r="A4045" s="1">
        <v>33498</v>
      </c>
      <c r="B4045" s="4" t="str">
        <f>TEXT(Airplane_Crashes_and_Fatalities[[#This Row],[Date]],"yyyy")</f>
        <v>1991</v>
      </c>
      <c r="C4045" s="1" t="str">
        <f>TEXT(Airplane_Crashes_and_Fatalities[[#This Row],[Date]],"mmm")</f>
        <v>Sep</v>
      </c>
      <c r="D4045" s="5">
        <f>DAY(Airplane_Crashes_and_Fatalities[[#This Row],[Date]])</f>
        <v>17</v>
      </c>
      <c r="F4045" s="2"/>
      <c r="G4045" s="2"/>
      <c r="H4045" s="2"/>
      <c r="I4045" s="2" t="s">
        <v>4866</v>
      </c>
      <c r="J4045" s="2"/>
      <c r="K4045" s="2"/>
      <c r="L4045" s="2" t="s">
        <v>8986</v>
      </c>
      <c r="M4045" t="s">
        <v>13824</v>
      </c>
      <c r="N4045">
        <f>Airplane_Crashes_and_Fatalities[[#This Row],[Aboard]]-Airplane_Crashes_and_Fatalities[[#This Row],[Fatalities]]</f>
        <v>0</v>
      </c>
      <c r="O4045">
        <v>5029</v>
      </c>
      <c r="P4045">
        <v>4</v>
      </c>
      <c r="Q4045">
        <v>4</v>
      </c>
      <c r="R4045">
        <v>0</v>
      </c>
      <c r="S4045" s="2" t="s">
        <v>13825</v>
      </c>
    </row>
    <row r="4046" spans="1:19" x14ac:dyDescent="0.3">
      <c r="A4046" s="1">
        <v>33499</v>
      </c>
      <c r="B4046" s="4" t="str">
        <f>TEXT(Airplane_Crashes_and_Fatalities[[#This Row],[Date]],"yyyy")</f>
        <v>1991</v>
      </c>
      <c r="C4046" s="1" t="str">
        <f>TEXT(Airplane_Crashes_and_Fatalities[[#This Row],[Date]],"mmm")</f>
        <v>Sep</v>
      </c>
      <c r="D4046" s="5">
        <f>DAY(Airplane_Crashes_and_Fatalities[[#This Row],[Date]])</f>
        <v>18</v>
      </c>
      <c r="E4046" s="3">
        <v>0.91319444444444442</v>
      </c>
      <c r="F4046" s="2" t="s">
        <v>23227</v>
      </c>
      <c r="G4046" s="2" t="s">
        <v>22090</v>
      </c>
      <c r="H4046" s="2"/>
      <c r="I4046" s="2" t="s">
        <v>13826</v>
      </c>
      <c r="J4046" s="2"/>
      <c r="K4046" s="2" t="s">
        <v>13827</v>
      </c>
      <c r="L4046" s="2" t="s">
        <v>7286</v>
      </c>
      <c r="M4046" t="s">
        <v>13828</v>
      </c>
      <c r="N4046">
        <f>Airplane_Crashes_and_Fatalities[[#This Row],[Aboard]]-Airplane_Crashes_and_Fatalities[[#This Row],[Fatalities]]</f>
        <v>0</v>
      </c>
      <c r="O4046">
        <v>98</v>
      </c>
      <c r="P4046">
        <v>2</v>
      </c>
      <c r="Q4046">
        <v>2</v>
      </c>
      <c r="R4046">
        <v>0</v>
      </c>
      <c r="S4046" s="2" t="s">
        <v>13829</v>
      </c>
    </row>
    <row r="4047" spans="1:19" x14ac:dyDescent="0.3">
      <c r="A4047" s="1">
        <v>33504</v>
      </c>
      <c r="B4047" s="4" t="str">
        <f>TEXT(Airplane_Crashes_and_Fatalities[[#This Row],[Date]],"yyyy")</f>
        <v>1991</v>
      </c>
      <c r="C4047" s="1" t="str">
        <f>TEXT(Airplane_Crashes_and_Fatalities[[#This Row],[Date]],"mmm")</f>
        <v>Sep</v>
      </c>
      <c r="D4047" s="5">
        <f>DAY(Airplane_Crashes_and_Fatalities[[#This Row],[Date]])</f>
        <v>23</v>
      </c>
      <c r="F4047" s="2" t="s">
        <v>23228</v>
      </c>
      <c r="G4047" s="2" t="s">
        <v>19866</v>
      </c>
      <c r="H4047" s="2"/>
      <c r="I4047" s="2" t="s">
        <v>2306</v>
      </c>
      <c r="J4047" s="2"/>
      <c r="K4047" s="2"/>
      <c r="L4047" s="2" t="s">
        <v>12430</v>
      </c>
      <c r="M4047" t="s">
        <v>13830</v>
      </c>
      <c r="N4047">
        <f>Airplane_Crashes_and_Fatalities[[#This Row],[Aboard]]-Airplane_Crashes_and_Fatalities[[#This Row],[Fatalities]]</f>
        <v>15</v>
      </c>
      <c r="O4047">
        <v>7345407</v>
      </c>
      <c r="P4047">
        <v>16</v>
      </c>
      <c r="Q4047">
        <v>1</v>
      </c>
      <c r="R4047">
        <v>0</v>
      </c>
      <c r="S4047" s="2" t="s">
        <v>13831</v>
      </c>
    </row>
    <row r="4048" spans="1:19" x14ac:dyDescent="0.3">
      <c r="A4048" s="1">
        <v>33507</v>
      </c>
      <c r="B4048" s="4" t="str">
        <f>TEXT(Airplane_Crashes_and_Fatalities[[#This Row],[Date]],"yyyy")</f>
        <v>1991</v>
      </c>
      <c r="C4048" s="1" t="str">
        <f>TEXT(Airplane_Crashes_and_Fatalities[[#This Row],[Date]],"mmm")</f>
        <v>Sep</v>
      </c>
      <c r="D4048" s="5">
        <f>DAY(Airplane_Crashes_and_Fatalities[[#This Row],[Date]])</f>
        <v>26</v>
      </c>
      <c r="F4048" s="2" t="s">
        <v>23229</v>
      </c>
      <c r="G4048" s="2" t="s">
        <v>19768</v>
      </c>
      <c r="H4048" s="2"/>
      <c r="I4048" s="2" t="s">
        <v>2306</v>
      </c>
      <c r="J4048" s="2"/>
      <c r="K4048" s="2"/>
      <c r="L4048" s="2" t="s">
        <v>8169</v>
      </c>
      <c r="M4048" t="s">
        <v>13736</v>
      </c>
      <c r="N4048">
        <f>Airplane_Crashes_and_Fatalities[[#This Row],[Aboard]]-Airplane_Crashes_and_Fatalities[[#This Row],[Fatalities]]</f>
        <v>0</v>
      </c>
      <c r="O4048" t="s">
        <v>13832</v>
      </c>
      <c r="P4048">
        <v>10</v>
      </c>
      <c r="Q4048">
        <v>10</v>
      </c>
      <c r="R4048">
        <v>0</v>
      </c>
      <c r="S4048" s="2" t="s">
        <v>13833</v>
      </c>
    </row>
    <row r="4049" spans="1:19" x14ac:dyDescent="0.3">
      <c r="A4049" s="1">
        <v>33510</v>
      </c>
      <c r="B4049" s="4" t="str">
        <f>TEXT(Airplane_Crashes_and_Fatalities[[#This Row],[Date]],"yyyy")</f>
        <v>1991</v>
      </c>
      <c r="C4049" s="1" t="str">
        <f>TEXT(Airplane_Crashes_and_Fatalities[[#This Row],[Date]],"mmm")</f>
        <v>Sep</v>
      </c>
      <c r="D4049" s="5">
        <f>DAY(Airplane_Crashes_and_Fatalities[[#This Row],[Date]])</f>
        <v>29</v>
      </c>
      <c r="F4049" s="2" t="s">
        <v>21363</v>
      </c>
      <c r="G4049" s="2" t="s">
        <v>22185</v>
      </c>
      <c r="H4049" s="2"/>
      <c r="I4049" s="2" t="s">
        <v>13834</v>
      </c>
      <c r="J4049" s="2"/>
      <c r="K4049" s="2"/>
      <c r="L4049" s="2" t="s">
        <v>1904</v>
      </c>
      <c r="M4049" t="s">
        <v>13835</v>
      </c>
      <c r="N4049">
        <f>Airplane_Crashes_and_Fatalities[[#This Row],[Aboard]]-Airplane_Crashes_and_Fatalities[[#This Row],[Fatalities]]</f>
        <v>9</v>
      </c>
      <c r="O4049">
        <v>30268</v>
      </c>
      <c r="P4049">
        <v>10</v>
      </c>
      <c r="Q4049">
        <v>1</v>
      </c>
      <c r="R4049">
        <v>0</v>
      </c>
      <c r="S4049" s="2" t="s">
        <v>13836</v>
      </c>
    </row>
    <row r="4050" spans="1:19" x14ac:dyDescent="0.3">
      <c r="A4050" s="1">
        <v>33516</v>
      </c>
      <c r="B4050" s="4" t="str">
        <f>TEXT(Airplane_Crashes_and_Fatalities[[#This Row],[Date]],"yyyy")</f>
        <v>1991</v>
      </c>
      <c r="C4050" s="1" t="str">
        <f>TEXT(Airplane_Crashes_and_Fatalities[[#This Row],[Date]],"mmm")</f>
        <v>Oct</v>
      </c>
      <c r="D4050" s="5">
        <f>DAY(Airplane_Crashes_and_Fatalities[[#This Row],[Date]])</f>
        <v>5</v>
      </c>
      <c r="E4050" s="3">
        <v>0.625</v>
      </c>
      <c r="F4050" s="2" t="s">
        <v>23230</v>
      </c>
      <c r="G4050" s="2" t="s">
        <v>20218</v>
      </c>
      <c r="H4050" s="2"/>
      <c r="I4050" s="2" t="s">
        <v>12092</v>
      </c>
      <c r="J4050" s="2"/>
      <c r="K4050" s="2"/>
      <c r="L4050" s="2" t="s">
        <v>13837</v>
      </c>
      <c r="M4050" t="s">
        <v>13838</v>
      </c>
      <c r="N4050">
        <f>Airplane_Crashes_and_Fatalities[[#This Row],[Aboard]]-Airplane_Crashes_and_Fatalities[[#This Row],[Fatalities]]</f>
        <v>1</v>
      </c>
      <c r="O4050">
        <v>4927</v>
      </c>
      <c r="P4050">
        <v>135</v>
      </c>
      <c r="Q4050">
        <v>134</v>
      </c>
      <c r="R4050">
        <v>1</v>
      </c>
      <c r="S4050" s="2" t="s">
        <v>13839</v>
      </c>
    </row>
    <row r="4051" spans="1:19" x14ac:dyDescent="0.3">
      <c r="A4051" s="1">
        <v>33519</v>
      </c>
      <c r="B4051" s="4" t="str">
        <f>TEXT(Airplane_Crashes_and_Fatalities[[#This Row],[Date]],"yyyy")</f>
        <v>1991</v>
      </c>
      <c r="C4051" s="1" t="str">
        <f>TEXT(Airplane_Crashes_and_Fatalities[[#This Row],[Date]],"mmm")</f>
        <v>Oct</v>
      </c>
      <c r="D4051" s="5">
        <f>DAY(Airplane_Crashes_and_Fatalities[[#This Row],[Date]])</f>
        <v>8</v>
      </c>
      <c r="F4051" s="2" t="s">
        <v>23231</v>
      </c>
      <c r="G4051" s="2" t="s">
        <v>20218</v>
      </c>
      <c r="H4051" s="2"/>
      <c r="I4051" s="2" t="s">
        <v>13840</v>
      </c>
      <c r="J4051" s="2"/>
      <c r="K4051" s="2"/>
      <c r="L4051" s="2" t="s">
        <v>11727</v>
      </c>
      <c r="M4051" t="s">
        <v>13841</v>
      </c>
      <c r="N4051">
        <f>Airplane_Crashes_and_Fatalities[[#This Row],[Aboard]]-Airplane_Crashes_and_Fatalities[[#This Row],[Fatalities]]</f>
        <v>8</v>
      </c>
      <c r="O4051" t="s">
        <v>13842</v>
      </c>
      <c r="P4051">
        <v>9</v>
      </c>
      <c r="Q4051">
        <v>1</v>
      </c>
      <c r="R4051">
        <v>0</v>
      </c>
      <c r="S4051" s="2" t="s">
        <v>13659</v>
      </c>
    </row>
    <row r="4052" spans="1:19" x14ac:dyDescent="0.3">
      <c r="A4052" s="1">
        <v>33524</v>
      </c>
      <c r="B4052" s="4" t="str">
        <f>TEXT(Airplane_Crashes_and_Fatalities[[#This Row],[Date]],"yyyy")</f>
        <v>1991</v>
      </c>
      <c r="C4052" s="1" t="str">
        <f>TEXT(Airplane_Crashes_and_Fatalities[[#This Row],[Date]],"mmm")</f>
        <v>Oct</v>
      </c>
      <c r="D4052" s="5">
        <f>DAY(Airplane_Crashes_and_Fatalities[[#This Row],[Date]])</f>
        <v>13</v>
      </c>
      <c r="F4052" s="2" t="s">
        <v>23232</v>
      </c>
      <c r="G4052" s="2" t="s">
        <v>20520</v>
      </c>
      <c r="H4052" s="2"/>
      <c r="I4052" s="2" t="s">
        <v>13843</v>
      </c>
      <c r="J4052" s="2"/>
      <c r="K4052" s="2" t="s">
        <v>13844</v>
      </c>
      <c r="L4052" s="2" t="s">
        <v>13845</v>
      </c>
      <c r="M4052" t="s">
        <v>13846</v>
      </c>
      <c r="N4052">
        <f>Airplane_Crashes_and_Fatalities[[#This Row],[Aboard]]-Airplane_Crashes_and_Fatalities[[#This Row],[Fatalities]]</f>
        <v>0</v>
      </c>
      <c r="O4052">
        <v>28181</v>
      </c>
      <c r="P4052">
        <v>12</v>
      </c>
      <c r="Q4052">
        <v>12</v>
      </c>
      <c r="R4052">
        <v>0</v>
      </c>
      <c r="S4052" s="2" t="s">
        <v>13847</v>
      </c>
    </row>
    <row r="4053" spans="1:19" x14ac:dyDescent="0.3">
      <c r="A4053" s="1">
        <v>33536</v>
      </c>
      <c r="B4053" s="4" t="str">
        <f>TEXT(Airplane_Crashes_and_Fatalities[[#This Row],[Date]],"yyyy")</f>
        <v>1991</v>
      </c>
      <c r="C4053" s="1" t="str">
        <f>TEXT(Airplane_Crashes_and_Fatalities[[#This Row],[Date]],"mmm")</f>
        <v>Oct</v>
      </c>
      <c r="D4053" s="5">
        <f>DAY(Airplane_Crashes_and_Fatalities[[#This Row],[Date]])</f>
        <v>25</v>
      </c>
      <c r="F4053" s="2" t="s">
        <v>23233</v>
      </c>
      <c r="G4053" s="2" t="s">
        <v>20218</v>
      </c>
      <c r="H4053" s="2"/>
      <c r="I4053" s="2" t="s">
        <v>9704</v>
      </c>
      <c r="J4053" s="2"/>
      <c r="K4053" s="2" t="s">
        <v>13848</v>
      </c>
      <c r="L4053" s="2" t="s">
        <v>13849</v>
      </c>
      <c r="M4053" t="s">
        <v>13850</v>
      </c>
      <c r="N4053">
        <f>Airplane_Crashes_and_Fatalities[[#This Row],[Aboard]]-Airplane_Crashes_and_Fatalities[[#This Row],[Fatalities]]</f>
        <v>0</v>
      </c>
      <c r="O4053">
        <v>1017</v>
      </c>
      <c r="P4053">
        <v>17</v>
      </c>
      <c r="Q4053">
        <v>17</v>
      </c>
      <c r="R4053">
        <v>0</v>
      </c>
      <c r="S4053" s="2" t="s">
        <v>13851</v>
      </c>
    </row>
    <row r="4054" spans="1:19" x14ac:dyDescent="0.3">
      <c r="A4054" s="1">
        <v>33536</v>
      </c>
      <c r="B4054" s="4" t="str">
        <f>TEXT(Airplane_Crashes_and_Fatalities[[#This Row],[Date]],"yyyy")</f>
        <v>1991</v>
      </c>
      <c r="C4054" s="1" t="str">
        <f>TEXT(Airplane_Crashes_and_Fatalities[[#This Row],[Date]],"mmm")</f>
        <v>Oct</v>
      </c>
      <c r="D4054" s="5">
        <f>DAY(Airplane_Crashes_and_Fatalities[[#This Row],[Date]])</f>
        <v>25</v>
      </c>
      <c r="E4054" s="3">
        <v>0.91388888888888897</v>
      </c>
      <c r="F4054" s="2" t="s">
        <v>20689</v>
      </c>
      <c r="G4054" s="2" t="s">
        <v>19729</v>
      </c>
      <c r="H4054" s="2"/>
      <c r="I4054" s="2" t="s">
        <v>13852</v>
      </c>
      <c r="J4054" s="2"/>
      <c r="K4054" s="2" t="s">
        <v>13853</v>
      </c>
      <c r="L4054" s="2" t="s">
        <v>13854</v>
      </c>
      <c r="M4054" t="s">
        <v>13855</v>
      </c>
      <c r="N4054">
        <f>Airplane_Crashes_and_Fatalities[[#This Row],[Aboard]]-Airplane_Crashes_and_Fatalities[[#This Row],[Fatalities]]</f>
        <v>0</v>
      </c>
      <c r="O4054">
        <v>1391</v>
      </c>
      <c r="P4054">
        <v>3</v>
      </c>
      <c r="Q4054">
        <v>3</v>
      </c>
      <c r="R4054">
        <v>0</v>
      </c>
      <c r="S4054" s="2" t="s">
        <v>13856</v>
      </c>
    </row>
    <row r="4055" spans="1:19" x14ac:dyDescent="0.3">
      <c r="A4055" s="1">
        <v>33541</v>
      </c>
      <c r="B4055" s="4" t="str">
        <f>TEXT(Airplane_Crashes_and_Fatalities[[#This Row],[Date]],"yyyy")</f>
        <v>1991</v>
      </c>
      <c r="C4055" s="1" t="str">
        <f>TEXT(Airplane_Crashes_and_Fatalities[[#This Row],[Date]],"mmm")</f>
        <v>Oct</v>
      </c>
      <c r="D4055" s="5">
        <f>DAY(Airplane_Crashes_and_Fatalities[[#This Row],[Date]])</f>
        <v>30</v>
      </c>
      <c r="E4055" s="3">
        <v>0.60416666666666674</v>
      </c>
      <c r="F4055" s="2" t="s">
        <v>23234</v>
      </c>
      <c r="G4055" s="2" t="s">
        <v>23235</v>
      </c>
      <c r="H4055" s="2" t="s">
        <v>23236</v>
      </c>
      <c r="I4055" s="2" t="s">
        <v>1738</v>
      </c>
      <c r="J4055" s="2"/>
      <c r="K4055" s="2" t="s">
        <v>13857</v>
      </c>
      <c r="L4055" s="2" t="s">
        <v>13858</v>
      </c>
      <c r="M4055">
        <v>130322</v>
      </c>
      <c r="N4055">
        <f>Airplane_Crashes_and_Fatalities[[#This Row],[Aboard]]-Airplane_Crashes_and_Fatalities[[#This Row],[Fatalities]]</f>
        <v>13</v>
      </c>
      <c r="O4055">
        <v>4192</v>
      </c>
      <c r="P4055">
        <v>18</v>
      </c>
      <c r="Q4055">
        <v>5</v>
      </c>
      <c r="R4055">
        <v>0</v>
      </c>
      <c r="S4055" s="2" t="s">
        <v>13859</v>
      </c>
    </row>
    <row r="4056" spans="1:19" x14ac:dyDescent="0.3">
      <c r="A4056" s="1">
        <v>33543</v>
      </c>
      <c r="B4056" s="4" t="str">
        <f>TEXT(Airplane_Crashes_and_Fatalities[[#This Row],[Date]],"yyyy")</f>
        <v>1991</v>
      </c>
      <c r="C4056" s="1" t="str">
        <f>TEXT(Airplane_Crashes_and_Fatalities[[#This Row],[Date]],"mmm")</f>
        <v>Nov</v>
      </c>
      <c r="D4056" s="5">
        <f>DAY(Airplane_Crashes_and_Fatalities[[#This Row],[Date]])</f>
        <v>1</v>
      </c>
      <c r="F4056" s="2" t="s">
        <v>23237</v>
      </c>
      <c r="G4056" s="2" t="s">
        <v>19768</v>
      </c>
      <c r="H4056" s="2"/>
      <c r="I4056" s="2" t="s">
        <v>13860</v>
      </c>
      <c r="J4056" s="2"/>
      <c r="K4056" s="2"/>
      <c r="L4056" s="2" t="s">
        <v>11371</v>
      </c>
      <c r="N4056">
        <f>Airplane_Crashes_and_Fatalities[[#This Row],[Aboard]]-Airplane_Crashes_and_Fatalities[[#This Row],[Fatalities]]</f>
        <v>0</v>
      </c>
      <c r="P4056">
        <v>40</v>
      </c>
      <c r="Q4056">
        <v>40</v>
      </c>
      <c r="R4056">
        <v>0</v>
      </c>
      <c r="S4056" s="2" t="s">
        <v>11168</v>
      </c>
    </row>
    <row r="4057" spans="1:19" x14ac:dyDescent="0.3">
      <c r="A4057" s="1">
        <v>33549</v>
      </c>
      <c r="B4057" s="4" t="str">
        <f>TEXT(Airplane_Crashes_and_Fatalities[[#This Row],[Date]],"yyyy")</f>
        <v>1991</v>
      </c>
      <c r="C4057" s="1" t="str">
        <f>TEXT(Airplane_Crashes_and_Fatalities[[#This Row],[Date]],"mmm")</f>
        <v>Nov</v>
      </c>
      <c r="D4057" s="5">
        <f>DAY(Airplane_Crashes_and_Fatalities[[#This Row],[Date]])</f>
        <v>7</v>
      </c>
      <c r="F4057" s="2" t="s">
        <v>23238</v>
      </c>
      <c r="G4057" s="2" t="s">
        <v>19866</v>
      </c>
      <c r="H4057" s="2"/>
      <c r="I4057" s="2" t="s">
        <v>2306</v>
      </c>
      <c r="J4057" s="2"/>
      <c r="K4057" s="2" t="s">
        <v>13861</v>
      </c>
      <c r="L4057" s="2" t="s">
        <v>7809</v>
      </c>
      <c r="M4057" t="s">
        <v>13862</v>
      </c>
      <c r="N4057">
        <f>Airplane_Crashes_and_Fatalities[[#This Row],[Aboard]]-Airplane_Crashes_and_Fatalities[[#This Row],[Fatalities]]</f>
        <v>0</v>
      </c>
      <c r="O4057">
        <v>9520841</v>
      </c>
      <c r="P4057">
        <v>51</v>
      </c>
      <c r="Q4057">
        <v>51</v>
      </c>
      <c r="R4057">
        <v>0</v>
      </c>
      <c r="S4057" s="2" t="s">
        <v>13863</v>
      </c>
    </row>
    <row r="4058" spans="1:19" x14ac:dyDescent="0.3">
      <c r="A4058" s="1">
        <v>33553</v>
      </c>
      <c r="B4058" s="4" t="str">
        <f>TEXT(Airplane_Crashes_and_Fatalities[[#This Row],[Date]],"yyyy")</f>
        <v>1991</v>
      </c>
      <c r="C4058" s="1" t="str">
        <f>TEXT(Airplane_Crashes_and_Fatalities[[#This Row],[Date]],"mmm")</f>
        <v>Nov</v>
      </c>
      <c r="D4058" s="5">
        <f>DAY(Airplane_Crashes_and_Fatalities[[#This Row],[Date]])</f>
        <v>11</v>
      </c>
      <c r="E4058" s="3">
        <v>0.78472222222222232</v>
      </c>
      <c r="F4058" s="2" t="s">
        <v>23239</v>
      </c>
      <c r="G4058" s="2" t="s">
        <v>19819</v>
      </c>
      <c r="H4058" s="2"/>
      <c r="I4058" s="2" t="s">
        <v>13864</v>
      </c>
      <c r="J4058" s="2"/>
      <c r="K4058" s="2"/>
      <c r="L4058" s="2" t="s">
        <v>10785</v>
      </c>
      <c r="M4058" t="s">
        <v>13865</v>
      </c>
      <c r="N4058">
        <f>Airplane_Crashes_and_Fatalities[[#This Row],[Aboard]]-Airplane_Crashes_and_Fatalities[[#This Row],[Fatalities]]</f>
        <v>0</v>
      </c>
      <c r="O4058" t="s">
        <v>13866</v>
      </c>
      <c r="P4058">
        <v>15</v>
      </c>
      <c r="Q4058">
        <v>15</v>
      </c>
      <c r="R4058">
        <v>2</v>
      </c>
      <c r="S4058" s="2" t="s">
        <v>13867</v>
      </c>
    </row>
    <row r="4059" spans="1:19" x14ac:dyDescent="0.3">
      <c r="A4059" s="1">
        <v>33558</v>
      </c>
      <c r="B4059" s="4" t="str">
        <f>TEXT(Airplane_Crashes_and_Fatalities[[#This Row],[Date]],"yyyy")</f>
        <v>1991</v>
      </c>
      <c r="C4059" s="1" t="str">
        <f>TEXT(Airplane_Crashes_and_Fatalities[[#This Row],[Date]],"mmm")</f>
        <v>Nov</v>
      </c>
      <c r="D4059" s="5">
        <f>DAY(Airplane_Crashes_and_Fatalities[[#This Row],[Date]])</f>
        <v>16</v>
      </c>
      <c r="E4059" s="3">
        <v>0.25694444444444442</v>
      </c>
      <c r="F4059" s="2" t="s">
        <v>23240</v>
      </c>
      <c r="G4059" s="2" t="s">
        <v>19954</v>
      </c>
      <c r="H4059" s="2"/>
      <c r="I4059" s="2" t="s">
        <v>13868</v>
      </c>
      <c r="J4059" s="2"/>
      <c r="K4059" s="2" t="s">
        <v>13869</v>
      </c>
      <c r="L4059" s="2" t="s">
        <v>13342</v>
      </c>
      <c r="M4059" t="s">
        <v>13870</v>
      </c>
      <c r="N4059">
        <f>Airplane_Crashes_and_Fatalities[[#This Row],[Aboard]]-Airplane_Crashes_and_Fatalities[[#This Row],[Fatalities]]</f>
        <v>0</v>
      </c>
      <c r="O4059" t="s">
        <v>13871</v>
      </c>
      <c r="P4059">
        <v>1</v>
      </c>
      <c r="Q4059">
        <v>1</v>
      </c>
      <c r="R4059">
        <v>0</v>
      </c>
      <c r="S4059" s="2" t="s">
        <v>13872</v>
      </c>
    </row>
    <row r="4060" spans="1:19" x14ac:dyDescent="0.3">
      <c r="A4060" s="1">
        <v>33558</v>
      </c>
      <c r="B4060" s="4" t="str">
        <f>TEXT(Airplane_Crashes_and_Fatalities[[#This Row],[Date]],"yyyy")</f>
        <v>1991</v>
      </c>
      <c r="C4060" s="1" t="str">
        <f>TEXT(Airplane_Crashes_and_Fatalities[[#This Row],[Date]],"mmm")</f>
        <v>Nov</v>
      </c>
      <c r="D4060" s="5">
        <f>DAY(Airplane_Crashes_and_Fatalities[[#This Row],[Date]])</f>
        <v>16</v>
      </c>
      <c r="F4060" s="2" t="s">
        <v>23241</v>
      </c>
      <c r="G4060" s="2" t="s">
        <v>19866</v>
      </c>
      <c r="H4060" s="2"/>
      <c r="I4060" s="2" t="s">
        <v>2306</v>
      </c>
      <c r="J4060" s="2"/>
      <c r="K4060" s="2"/>
      <c r="L4060" s="2" t="s">
        <v>8800</v>
      </c>
      <c r="N4060">
        <f>Airplane_Crashes_and_Fatalities[[#This Row],[Aboard]]-Airplane_Crashes_and_Fatalities[[#This Row],[Fatalities]]</f>
        <v>0</v>
      </c>
      <c r="P4060">
        <v>20</v>
      </c>
      <c r="Q4060">
        <v>20</v>
      </c>
      <c r="R4060">
        <v>0</v>
      </c>
      <c r="S4060" s="2" t="s">
        <v>13873</v>
      </c>
    </row>
    <row r="4061" spans="1:19" x14ac:dyDescent="0.3">
      <c r="A4061" s="1">
        <v>33562</v>
      </c>
      <c r="B4061" s="4" t="str">
        <f>TEXT(Airplane_Crashes_and_Fatalities[[#This Row],[Date]],"yyyy")</f>
        <v>1991</v>
      </c>
      <c r="C4061" s="1" t="str">
        <f>TEXT(Airplane_Crashes_and_Fatalities[[#This Row],[Date]],"mmm")</f>
        <v>Nov</v>
      </c>
      <c r="D4061" s="5">
        <f>DAY(Airplane_Crashes_and_Fatalities[[#This Row],[Date]])</f>
        <v>20</v>
      </c>
      <c r="F4061" s="2" t="s">
        <v>23242</v>
      </c>
      <c r="G4061" s="2" t="s">
        <v>19768</v>
      </c>
      <c r="H4061" s="2"/>
      <c r="I4061" s="2" t="s">
        <v>5916</v>
      </c>
      <c r="J4061" s="2"/>
      <c r="K4061" s="2"/>
      <c r="L4061" s="2" t="s">
        <v>11371</v>
      </c>
      <c r="N4061">
        <f>Airplane_Crashes_and_Fatalities[[#This Row],[Aboard]]-Airplane_Crashes_and_Fatalities[[#This Row],[Fatalities]]</f>
        <v>0</v>
      </c>
      <c r="P4061">
        <v>23</v>
      </c>
      <c r="Q4061">
        <v>23</v>
      </c>
      <c r="R4061">
        <v>0</v>
      </c>
      <c r="S4061" s="2" t="s">
        <v>13874</v>
      </c>
    </row>
    <row r="4062" spans="1:19" x14ac:dyDescent="0.3">
      <c r="A4062" s="1">
        <v>33562</v>
      </c>
      <c r="B4062" s="4" t="str">
        <f>TEXT(Airplane_Crashes_and_Fatalities[[#This Row],[Date]],"yyyy")</f>
        <v>1991</v>
      </c>
      <c r="C4062" s="1" t="str">
        <f>TEXT(Airplane_Crashes_and_Fatalities[[#This Row],[Date]],"mmm")</f>
        <v>Nov</v>
      </c>
      <c r="D4062" s="5">
        <f>DAY(Airplane_Crashes_and_Fatalities[[#This Row],[Date]])</f>
        <v>20</v>
      </c>
      <c r="E4062" s="3">
        <v>0.75972222222222219</v>
      </c>
      <c r="F4062" s="2" t="s">
        <v>23243</v>
      </c>
      <c r="G4062" s="2" t="s">
        <v>19729</v>
      </c>
      <c r="H4062" s="2"/>
      <c r="I4062" s="2" t="s">
        <v>13875</v>
      </c>
      <c r="J4062" s="2"/>
      <c r="K4062" s="2" t="s">
        <v>13876</v>
      </c>
      <c r="L4062" s="2" t="s">
        <v>8596</v>
      </c>
      <c r="M4062" t="s">
        <v>13877</v>
      </c>
      <c r="N4062">
        <f>Airplane_Crashes_and_Fatalities[[#This Row],[Aboard]]-Airplane_Crashes_and_Fatalities[[#This Row],[Fatalities]]</f>
        <v>0</v>
      </c>
      <c r="O4062">
        <v>2580</v>
      </c>
      <c r="P4062">
        <v>3</v>
      </c>
      <c r="Q4062">
        <v>3</v>
      </c>
      <c r="R4062">
        <v>0</v>
      </c>
      <c r="S4062" s="2" t="s">
        <v>13878</v>
      </c>
    </row>
    <row r="4063" spans="1:19" x14ac:dyDescent="0.3">
      <c r="A4063" s="1">
        <v>33563</v>
      </c>
      <c r="B4063" s="4" t="str">
        <f>TEXT(Airplane_Crashes_and_Fatalities[[#This Row],[Date]],"yyyy")</f>
        <v>1991</v>
      </c>
      <c r="C4063" s="1" t="str">
        <f>TEXT(Airplane_Crashes_and_Fatalities[[#This Row],[Date]],"mmm")</f>
        <v>Nov</v>
      </c>
      <c r="D4063" s="5">
        <f>DAY(Airplane_Crashes_and_Fatalities[[#This Row],[Date]])</f>
        <v>21</v>
      </c>
      <c r="F4063" s="2" t="s">
        <v>23244</v>
      </c>
      <c r="G4063" s="2" t="s">
        <v>19866</v>
      </c>
      <c r="H4063" s="2"/>
      <c r="I4063" s="2" t="s">
        <v>13879</v>
      </c>
      <c r="J4063" s="2"/>
      <c r="K4063" s="2"/>
      <c r="L4063" s="2" t="s">
        <v>7809</v>
      </c>
      <c r="N4063">
        <f>Airplane_Crashes_and_Fatalities[[#This Row],[Aboard]]-Airplane_Crashes_and_Fatalities[[#This Row],[Fatalities]]</f>
        <v>0</v>
      </c>
      <c r="P4063">
        <v>20</v>
      </c>
      <c r="Q4063">
        <v>20</v>
      </c>
      <c r="R4063">
        <v>0</v>
      </c>
      <c r="S4063" s="2"/>
    </row>
    <row r="4064" spans="1:19" x14ac:dyDescent="0.3">
      <c r="A4064" s="1">
        <v>33567</v>
      </c>
      <c r="B4064" s="4" t="str">
        <f>TEXT(Airplane_Crashes_and_Fatalities[[#This Row],[Date]],"yyyy")</f>
        <v>1991</v>
      </c>
      <c r="C4064" s="1" t="str">
        <f>TEXT(Airplane_Crashes_and_Fatalities[[#This Row],[Date]],"mmm")</f>
        <v>Nov</v>
      </c>
      <c r="D4064" s="5">
        <f>DAY(Airplane_Crashes_and_Fatalities[[#This Row],[Date]])</f>
        <v>25</v>
      </c>
      <c r="E4064" s="3">
        <v>0.625</v>
      </c>
      <c r="F4064" s="2" t="s">
        <v>23245</v>
      </c>
      <c r="G4064" s="2" t="s">
        <v>22844</v>
      </c>
      <c r="H4064" s="2"/>
      <c r="I4064" s="2" t="s">
        <v>13880</v>
      </c>
      <c r="J4064" s="2"/>
      <c r="K4064" s="2"/>
      <c r="L4064" s="2" t="s">
        <v>1941</v>
      </c>
      <c r="M4064" t="s">
        <v>13881</v>
      </c>
      <c r="N4064">
        <f>Airplane_Crashes_and_Fatalities[[#This Row],[Aboard]]-Airplane_Crashes_and_Fatalities[[#This Row],[Fatalities]]</f>
        <v>2</v>
      </c>
      <c r="O4064">
        <v>25471</v>
      </c>
      <c r="P4064">
        <v>3</v>
      </c>
      <c r="Q4064">
        <v>1</v>
      </c>
      <c r="R4064">
        <v>0</v>
      </c>
      <c r="S4064" s="2" t="s">
        <v>13882</v>
      </c>
    </row>
    <row r="4065" spans="1:19" x14ac:dyDescent="0.3">
      <c r="A4065" s="1">
        <v>33568</v>
      </c>
      <c r="B4065" s="4" t="str">
        <f>TEXT(Airplane_Crashes_and_Fatalities[[#This Row],[Date]],"yyyy")</f>
        <v>1991</v>
      </c>
      <c r="C4065" s="1" t="str">
        <f>TEXT(Airplane_Crashes_and_Fatalities[[#This Row],[Date]],"mmm")</f>
        <v>Nov</v>
      </c>
      <c r="D4065" s="5">
        <f>DAY(Airplane_Crashes_and_Fatalities[[#This Row],[Date]])</f>
        <v>26</v>
      </c>
      <c r="E4065" s="3">
        <v>0.20972222222222214</v>
      </c>
      <c r="F4065" s="2" t="s">
        <v>22886</v>
      </c>
      <c r="G4065" s="2" t="s">
        <v>19866</v>
      </c>
      <c r="H4065" s="2"/>
      <c r="I4065" s="2" t="s">
        <v>13883</v>
      </c>
      <c r="J4065" s="2"/>
      <c r="K4065" s="2" t="s">
        <v>13884</v>
      </c>
      <c r="L4065" s="2" t="s">
        <v>6604</v>
      </c>
      <c r="M4065" t="s">
        <v>13885</v>
      </c>
      <c r="N4065">
        <f>Airplane_Crashes_and_Fatalities[[#This Row],[Aboard]]-Airplane_Crashes_and_Fatalities[[#This Row],[Fatalities]]</f>
        <v>0</v>
      </c>
      <c r="O4065">
        <v>17307204</v>
      </c>
      <c r="P4065">
        <v>41</v>
      </c>
      <c r="Q4065">
        <v>41</v>
      </c>
      <c r="R4065">
        <v>0</v>
      </c>
      <c r="S4065" s="2" t="s">
        <v>13886</v>
      </c>
    </row>
    <row r="4066" spans="1:19" x14ac:dyDescent="0.3">
      <c r="A4066" s="1">
        <v>33571</v>
      </c>
      <c r="B4066" s="4" t="str">
        <f>TEXT(Airplane_Crashes_and_Fatalities[[#This Row],[Date]],"yyyy")</f>
        <v>1991</v>
      </c>
      <c r="C4066" s="1" t="str">
        <f>TEXT(Airplane_Crashes_and_Fatalities[[#This Row],[Date]],"mmm")</f>
        <v>Nov</v>
      </c>
      <c r="D4066" s="5">
        <f>DAY(Airplane_Crashes_and_Fatalities[[#This Row],[Date]])</f>
        <v>29</v>
      </c>
      <c r="F4066" s="2" t="s">
        <v>23246</v>
      </c>
      <c r="G4066" s="2" t="s">
        <v>19819</v>
      </c>
      <c r="H4066" s="2"/>
      <c r="I4066" s="2" t="s">
        <v>13887</v>
      </c>
      <c r="J4066" s="2"/>
      <c r="K4066" s="2" t="s">
        <v>13888</v>
      </c>
      <c r="L4066" s="2" t="s">
        <v>13889</v>
      </c>
      <c r="M4066" t="s">
        <v>13890</v>
      </c>
      <c r="N4066">
        <f>Airplane_Crashes_and_Fatalities[[#This Row],[Aboard]]-Airplane_Crashes_and_Fatalities[[#This Row],[Fatalities]]</f>
        <v>0</v>
      </c>
      <c r="O4066">
        <v>110473</v>
      </c>
      <c r="P4066">
        <v>20</v>
      </c>
      <c r="Q4066">
        <v>20</v>
      </c>
      <c r="R4066">
        <v>0</v>
      </c>
      <c r="S4066" s="2" t="s">
        <v>13891</v>
      </c>
    </row>
    <row r="4067" spans="1:19" x14ac:dyDescent="0.3">
      <c r="A4067" s="1">
        <v>33582</v>
      </c>
      <c r="B4067" s="4" t="str">
        <f>TEXT(Airplane_Crashes_and_Fatalities[[#This Row],[Date]],"yyyy")</f>
        <v>1991</v>
      </c>
      <c r="C4067" s="1" t="str">
        <f>TEXT(Airplane_Crashes_and_Fatalities[[#This Row],[Date]],"mmm")</f>
        <v>Dec</v>
      </c>
      <c r="D4067" s="5">
        <f>DAY(Airplane_Crashes_and_Fatalities[[#This Row],[Date]])</f>
        <v>10</v>
      </c>
      <c r="E4067" s="3">
        <v>0.6958333333333333</v>
      </c>
      <c r="F4067" s="2" t="s">
        <v>23247</v>
      </c>
      <c r="G4067" s="2" t="s">
        <v>19722</v>
      </c>
      <c r="H4067" s="2"/>
      <c r="I4067" s="2" t="s">
        <v>10199</v>
      </c>
      <c r="J4067" s="2"/>
      <c r="K4067" s="2" t="s">
        <v>13892</v>
      </c>
      <c r="L4067" s="2" t="s">
        <v>10040</v>
      </c>
      <c r="M4067" t="s">
        <v>13893</v>
      </c>
      <c r="N4067">
        <f>Airplane_Crashes_and_Fatalities[[#This Row],[Aboard]]-Airplane_Crashes_and_Fatalities[[#This Row],[Fatalities]]</f>
        <v>0</v>
      </c>
      <c r="O4067" t="s">
        <v>13894</v>
      </c>
      <c r="P4067">
        <v>5</v>
      </c>
      <c r="Q4067">
        <v>5</v>
      </c>
      <c r="R4067">
        <v>0</v>
      </c>
      <c r="S4067" s="2" t="s">
        <v>13895</v>
      </c>
    </row>
    <row r="4068" spans="1:19" x14ac:dyDescent="0.3">
      <c r="A4068" s="1">
        <v>33583</v>
      </c>
      <c r="B4068" s="4" t="str">
        <f>TEXT(Airplane_Crashes_and_Fatalities[[#This Row],[Date]],"yyyy")</f>
        <v>1991</v>
      </c>
      <c r="C4068" s="1" t="str">
        <f>TEXT(Airplane_Crashes_and_Fatalities[[#This Row],[Date]],"mmm")</f>
        <v>Dec</v>
      </c>
      <c r="D4068" s="5">
        <f>DAY(Airplane_Crashes_and_Fatalities[[#This Row],[Date]])</f>
        <v>11</v>
      </c>
      <c r="E4068" s="3">
        <v>0.40347222222222223</v>
      </c>
      <c r="F4068" s="2" t="s">
        <v>20955</v>
      </c>
      <c r="G4068" s="2" t="s">
        <v>19767</v>
      </c>
      <c r="H4068" s="2"/>
      <c r="I4068" s="2" t="s">
        <v>13896</v>
      </c>
      <c r="J4068" s="2"/>
      <c r="K4068" s="2" t="s">
        <v>13897</v>
      </c>
      <c r="L4068" s="2" t="s">
        <v>13898</v>
      </c>
      <c r="M4068" t="s">
        <v>13899</v>
      </c>
      <c r="N4068">
        <f>Airplane_Crashes_and_Fatalities[[#This Row],[Aboard]]-Airplane_Crashes_and_Fatalities[[#This Row],[Fatalities]]</f>
        <v>0</v>
      </c>
      <c r="O4068" t="s">
        <v>13900</v>
      </c>
      <c r="P4068">
        <v>9</v>
      </c>
      <c r="Q4068">
        <v>9</v>
      </c>
      <c r="R4068">
        <v>0</v>
      </c>
      <c r="S4068" s="2" t="s">
        <v>13901</v>
      </c>
    </row>
    <row r="4069" spans="1:19" x14ac:dyDescent="0.3">
      <c r="A4069" s="1">
        <v>33594</v>
      </c>
      <c r="B4069" s="4" t="str">
        <f>TEXT(Airplane_Crashes_and_Fatalities[[#This Row],[Date]],"yyyy")</f>
        <v>1991</v>
      </c>
      <c r="C4069" s="1" t="str">
        <f>TEXT(Airplane_Crashes_and_Fatalities[[#This Row],[Date]],"mmm")</f>
        <v>Dec</v>
      </c>
      <c r="D4069" s="5">
        <f>DAY(Airplane_Crashes_and_Fatalities[[#This Row],[Date]])</f>
        <v>22</v>
      </c>
      <c r="E4069" s="3">
        <v>0.48402777777777772</v>
      </c>
      <c r="F4069" s="2" t="s">
        <v>23248</v>
      </c>
      <c r="G4069" s="2" t="s">
        <v>19669</v>
      </c>
      <c r="H4069" s="2"/>
      <c r="I4069" s="2" t="s">
        <v>13902</v>
      </c>
      <c r="J4069" s="2"/>
      <c r="K4069" s="2" t="s">
        <v>13903</v>
      </c>
      <c r="L4069" s="2" t="s">
        <v>1121</v>
      </c>
      <c r="M4069" t="s">
        <v>13904</v>
      </c>
      <c r="N4069">
        <f>Airplane_Crashes_and_Fatalities[[#This Row],[Aboard]]-Airplane_Crashes_and_Fatalities[[#This Row],[Fatalities]]</f>
        <v>3</v>
      </c>
      <c r="O4069">
        <v>7353</v>
      </c>
      <c r="P4069">
        <v>30</v>
      </c>
      <c r="Q4069">
        <v>27</v>
      </c>
      <c r="R4069">
        <v>0</v>
      </c>
      <c r="S4069" s="2" t="s">
        <v>13905</v>
      </c>
    </row>
    <row r="4070" spans="1:19" x14ac:dyDescent="0.3">
      <c r="A4070" s="1">
        <v>33599</v>
      </c>
      <c r="B4070" s="4" t="str">
        <f>TEXT(Airplane_Crashes_and_Fatalities[[#This Row],[Date]],"yyyy")</f>
        <v>1991</v>
      </c>
      <c r="C4070" s="1" t="str">
        <f>TEXT(Airplane_Crashes_and_Fatalities[[#This Row],[Date]],"mmm")</f>
        <v>Dec</v>
      </c>
      <c r="D4070" s="5">
        <f>DAY(Airplane_Crashes_and_Fatalities[[#This Row],[Date]])</f>
        <v>27</v>
      </c>
      <c r="E4070" s="3">
        <v>0.36874999999999991</v>
      </c>
      <c r="F4070" s="2" t="s">
        <v>21875</v>
      </c>
      <c r="G4070" s="2" t="s">
        <v>20092</v>
      </c>
      <c r="H4070" s="2"/>
      <c r="I4070" s="2" t="s">
        <v>2756</v>
      </c>
      <c r="J4070" s="2" t="s">
        <v>19426</v>
      </c>
      <c r="K4070" s="2" t="s">
        <v>13906</v>
      </c>
      <c r="L4070" s="2" t="s">
        <v>13907</v>
      </c>
      <c r="M4070" t="s">
        <v>13908</v>
      </c>
      <c r="N4070">
        <f>Airplane_Crashes_and_Fatalities[[#This Row],[Aboard]]-Airplane_Crashes_and_Fatalities[[#This Row],[Fatalities]]</f>
        <v>129</v>
      </c>
      <c r="O4070">
        <v>53003</v>
      </c>
      <c r="P4070">
        <v>129</v>
      </c>
      <c r="Q4070">
        <v>0</v>
      </c>
      <c r="R4070">
        <v>0</v>
      </c>
      <c r="S4070" s="2" t="s">
        <v>13909</v>
      </c>
    </row>
    <row r="4071" spans="1:19" x14ac:dyDescent="0.3">
      <c r="A4071" s="1">
        <v>33599</v>
      </c>
      <c r="B4071" s="4" t="str">
        <f>TEXT(Airplane_Crashes_and_Fatalities[[#This Row],[Date]],"yyyy")</f>
        <v>1991</v>
      </c>
      <c r="C4071" s="1" t="str">
        <f>TEXT(Airplane_Crashes_and_Fatalities[[#This Row],[Date]],"mmm")</f>
        <v>Dec</v>
      </c>
      <c r="D4071" s="5">
        <f>DAY(Airplane_Crashes_and_Fatalities[[#This Row],[Date]])</f>
        <v>27</v>
      </c>
      <c r="F4071" s="2" t="s">
        <v>23249</v>
      </c>
      <c r="G4071" s="2" t="s">
        <v>20176</v>
      </c>
      <c r="H4071" s="2"/>
      <c r="I4071" s="2" t="s">
        <v>4537</v>
      </c>
      <c r="J4071" s="2"/>
      <c r="K4071" s="2"/>
      <c r="L4071" s="2" t="s">
        <v>10040</v>
      </c>
      <c r="M4071" t="s">
        <v>13910</v>
      </c>
      <c r="N4071">
        <f>Airplane_Crashes_and_Fatalities[[#This Row],[Aboard]]-Airplane_Crashes_and_Fatalities[[#This Row],[Fatalities]]</f>
        <v>0</v>
      </c>
      <c r="O4071" t="s">
        <v>13911</v>
      </c>
      <c r="P4071">
        <v>5</v>
      </c>
      <c r="Q4071">
        <v>5</v>
      </c>
      <c r="R4071">
        <v>0</v>
      </c>
      <c r="S4071" s="2" t="s">
        <v>13912</v>
      </c>
    </row>
    <row r="4072" spans="1:19" x14ac:dyDescent="0.3">
      <c r="A4072" s="1">
        <v>33601</v>
      </c>
      <c r="B4072" s="4" t="str">
        <f>TEXT(Airplane_Crashes_and_Fatalities[[#This Row],[Date]],"yyyy")</f>
        <v>1991</v>
      </c>
      <c r="C4072" s="1" t="str">
        <f>TEXT(Airplane_Crashes_and_Fatalities[[#This Row],[Date]],"mmm")</f>
        <v>Dec</v>
      </c>
      <c r="D4072" s="5">
        <f>DAY(Airplane_Crashes_and_Fatalities[[#This Row],[Date]])</f>
        <v>29</v>
      </c>
      <c r="E4072" s="3">
        <v>0.62847222222222232</v>
      </c>
      <c r="F4072" s="2" t="s">
        <v>23250</v>
      </c>
      <c r="G4072" s="2" t="s">
        <v>20630</v>
      </c>
      <c r="H4072" s="2"/>
      <c r="I4072" s="2" t="s">
        <v>6893</v>
      </c>
      <c r="J4072" s="2" t="s">
        <v>19295</v>
      </c>
      <c r="K4072" s="2" t="s">
        <v>13913</v>
      </c>
      <c r="L4072" s="2" t="s">
        <v>13914</v>
      </c>
      <c r="M4072" t="s">
        <v>13915</v>
      </c>
      <c r="N4072">
        <f>Airplane_Crashes_and_Fatalities[[#This Row],[Aboard]]-Airplane_Crashes_and_Fatalities[[#This Row],[Fatalities]]</f>
        <v>0</v>
      </c>
      <c r="O4072">
        <v>22390</v>
      </c>
      <c r="P4072">
        <v>5</v>
      </c>
      <c r="Q4072">
        <v>5</v>
      </c>
      <c r="R4072">
        <v>0</v>
      </c>
      <c r="S4072" s="2" t="s">
        <v>13916</v>
      </c>
    </row>
    <row r="4073" spans="1:19" x14ac:dyDescent="0.3">
      <c r="A4073" s="1">
        <v>33606</v>
      </c>
      <c r="B4073" s="4" t="str">
        <f>TEXT(Airplane_Crashes_and_Fatalities[[#This Row],[Date]],"yyyy")</f>
        <v>1992</v>
      </c>
      <c r="C4073" s="1" t="str">
        <f>TEXT(Airplane_Crashes_and_Fatalities[[#This Row],[Date]],"mmm")</f>
        <v>Jan</v>
      </c>
      <c r="D4073" s="5">
        <f>DAY(Airplane_Crashes_and_Fatalities[[#This Row],[Date]])</f>
        <v>3</v>
      </c>
      <c r="E4073" s="3">
        <v>0.24027777777777781</v>
      </c>
      <c r="F4073" s="2" t="s">
        <v>23251</v>
      </c>
      <c r="G4073" s="2" t="s">
        <v>19785</v>
      </c>
      <c r="H4073" s="2"/>
      <c r="I4073" s="2" t="s">
        <v>13917</v>
      </c>
      <c r="J4073" s="2" t="s">
        <v>19427</v>
      </c>
      <c r="K4073" s="2" t="s">
        <v>13918</v>
      </c>
      <c r="L4073" s="2" t="s">
        <v>12553</v>
      </c>
      <c r="M4073" t="s">
        <v>13919</v>
      </c>
      <c r="N4073">
        <f>Airplane_Crashes_and_Fatalities[[#This Row],[Aboard]]-Airplane_Crashes_and_Fatalities[[#This Row],[Fatalities]]</f>
        <v>2</v>
      </c>
      <c r="O4073" t="s">
        <v>13920</v>
      </c>
      <c r="P4073">
        <v>4</v>
      </c>
      <c r="Q4073">
        <v>2</v>
      </c>
      <c r="R4073">
        <v>0</v>
      </c>
      <c r="S4073" s="2" t="s">
        <v>13921</v>
      </c>
    </row>
    <row r="4074" spans="1:19" x14ac:dyDescent="0.3">
      <c r="A4074" s="1">
        <v>33616</v>
      </c>
      <c r="B4074" s="4" t="str">
        <f>TEXT(Airplane_Crashes_and_Fatalities[[#This Row],[Date]],"yyyy")</f>
        <v>1992</v>
      </c>
      <c r="C4074" s="1" t="str">
        <f>TEXT(Airplane_Crashes_and_Fatalities[[#This Row],[Date]],"mmm")</f>
        <v>Jan</v>
      </c>
      <c r="D4074" s="5">
        <f>DAY(Airplane_Crashes_and_Fatalities[[#This Row],[Date]])</f>
        <v>13</v>
      </c>
      <c r="E4074" s="3">
        <v>0.65972222222222232</v>
      </c>
      <c r="F4074" s="2" t="s">
        <v>23252</v>
      </c>
      <c r="G4074" s="2" t="s">
        <v>20827</v>
      </c>
      <c r="H4074" s="2"/>
      <c r="I4074" s="2" t="s">
        <v>13922</v>
      </c>
      <c r="J4074" s="2"/>
      <c r="K4074" s="2" t="s">
        <v>13892</v>
      </c>
      <c r="L4074" s="2" t="s">
        <v>12518</v>
      </c>
      <c r="M4074" t="s">
        <v>13923</v>
      </c>
      <c r="N4074">
        <f>Airplane_Crashes_and_Fatalities[[#This Row],[Aboard]]-Airplane_Crashes_and_Fatalities[[#This Row],[Fatalities]]</f>
        <v>3</v>
      </c>
      <c r="O4074">
        <v>21059763</v>
      </c>
      <c r="P4074">
        <v>5</v>
      </c>
      <c r="Q4074">
        <v>2</v>
      </c>
      <c r="R4074">
        <v>0</v>
      </c>
      <c r="S4074" s="2" t="s">
        <v>13924</v>
      </c>
    </row>
    <row r="4075" spans="1:19" x14ac:dyDescent="0.3">
      <c r="A4075" s="1">
        <v>33623</v>
      </c>
      <c r="B4075" s="4" t="str">
        <f>TEXT(Airplane_Crashes_and_Fatalities[[#This Row],[Date]],"yyyy")</f>
        <v>1992</v>
      </c>
      <c r="C4075" s="1" t="str">
        <f>TEXT(Airplane_Crashes_and_Fatalities[[#This Row],[Date]],"mmm")</f>
        <v>Jan</v>
      </c>
      <c r="D4075" s="5">
        <f>DAY(Airplane_Crashes_and_Fatalities[[#This Row],[Date]])</f>
        <v>20</v>
      </c>
      <c r="E4075" s="3">
        <v>0.80555555555555558</v>
      </c>
      <c r="F4075" s="2" t="s">
        <v>23253</v>
      </c>
      <c r="G4075" s="2" t="s">
        <v>23254</v>
      </c>
      <c r="H4075" s="2" t="s">
        <v>19685</v>
      </c>
      <c r="I4075" s="2" t="s">
        <v>5874</v>
      </c>
      <c r="J4075" s="2" t="s">
        <v>19428</v>
      </c>
      <c r="K4075" s="2" t="s">
        <v>13925</v>
      </c>
      <c r="L4075" s="2" t="s">
        <v>12772</v>
      </c>
      <c r="M4075" t="s">
        <v>13926</v>
      </c>
      <c r="N4075">
        <f>Airplane_Crashes_and_Fatalities[[#This Row],[Aboard]]-Airplane_Crashes_and_Fatalities[[#This Row],[Fatalities]]</f>
        <v>9</v>
      </c>
      <c r="O4075">
        <v>15</v>
      </c>
      <c r="P4075">
        <v>96</v>
      </c>
      <c r="Q4075">
        <v>87</v>
      </c>
      <c r="R4075">
        <v>0</v>
      </c>
      <c r="S4075" s="2" t="s">
        <v>13927</v>
      </c>
    </row>
    <row r="4076" spans="1:19" x14ac:dyDescent="0.3">
      <c r="A4076" s="1">
        <v>33630</v>
      </c>
      <c r="B4076" s="4" t="str">
        <f>TEXT(Airplane_Crashes_and_Fatalities[[#This Row],[Date]],"yyyy")</f>
        <v>1992</v>
      </c>
      <c r="C4076" s="1" t="str">
        <f>TEXT(Airplane_Crashes_and_Fatalities[[#This Row],[Date]],"mmm")</f>
        <v>Jan</v>
      </c>
      <c r="D4076" s="5">
        <f>DAY(Airplane_Crashes_and_Fatalities[[#This Row],[Date]])</f>
        <v>27</v>
      </c>
      <c r="F4076" s="2" t="s">
        <v>23255</v>
      </c>
      <c r="G4076" s="2" t="s">
        <v>19666</v>
      </c>
      <c r="H4076" s="2" t="s">
        <v>19667</v>
      </c>
      <c r="I4076" s="2" t="s">
        <v>13928</v>
      </c>
      <c r="J4076" s="2"/>
      <c r="K4076" s="2" t="s">
        <v>13929</v>
      </c>
      <c r="L4076" s="2" t="s">
        <v>13930</v>
      </c>
      <c r="M4076" t="s">
        <v>13931</v>
      </c>
      <c r="N4076">
        <f>Airplane_Crashes_and_Fatalities[[#This Row],[Aboard]]-Airplane_Crashes_and_Fatalities[[#This Row],[Fatalities]]</f>
        <v>2</v>
      </c>
      <c r="O4076" t="s">
        <v>13932</v>
      </c>
      <c r="P4076">
        <v>9</v>
      </c>
      <c r="Q4076">
        <v>7</v>
      </c>
      <c r="R4076">
        <v>0</v>
      </c>
      <c r="S4076" s="2" t="s">
        <v>13933</v>
      </c>
    </row>
    <row r="4077" spans="1:19" x14ac:dyDescent="0.3">
      <c r="A4077" s="1">
        <v>33631</v>
      </c>
      <c r="B4077" s="4" t="str">
        <f>TEXT(Airplane_Crashes_and_Fatalities[[#This Row],[Date]],"yyyy")</f>
        <v>1992</v>
      </c>
      <c r="C4077" s="1" t="str">
        <f>TEXT(Airplane_Crashes_and_Fatalities[[#This Row],[Date]],"mmm")</f>
        <v>Jan</v>
      </c>
      <c r="D4077" s="5">
        <f>DAY(Airplane_Crashes_and_Fatalities[[#This Row],[Date]])</f>
        <v>28</v>
      </c>
      <c r="E4077" s="3">
        <v>0.68055555555555558</v>
      </c>
      <c r="F4077" s="2" t="s">
        <v>23256</v>
      </c>
      <c r="G4077" s="2" t="s">
        <v>22128</v>
      </c>
      <c r="H4077" s="2"/>
      <c r="I4077" s="2" t="s">
        <v>13860</v>
      </c>
      <c r="J4077" s="2"/>
      <c r="K4077" s="2" t="s">
        <v>13934</v>
      </c>
      <c r="L4077" s="2" t="s">
        <v>11371</v>
      </c>
      <c r="N4077">
        <f>Airplane_Crashes_and_Fatalities[[#This Row],[Aboard]]-Airplane_Crashes_and_Fatalities[[#This Row],[Fatalities]]</f>
        <v>0</v>
      </c>
      <c r="P4077">
        <v>47</v>
      </c>
      <c r="Q4077">
        <v>47</v>
      </c>
      <c r="R4077">
        <v>0</v>
      </c>
      <c r="S4077" s="2" t="s">
        <v>13935</v>
      </c>
    </row>
    <row r="4078" spans="1:19" x14ac:dyDescent="0.3">
      <c r="A4078" s="1">
        <v>33637</v>
      </c>
      <c r="B4078" s="4" t="str">
        <f>TEXT(Airplane_Crashes_and_Fatalities[[#This Row],[Date]],"yyyy")</f>
        <v>1992</v>
      </c>
      <c r="C4078" s="1" t="str">
        <f>TEXT(Airplane_Crashes_and_Fatalities[[#This Row],[Date]],"mmm")</f>
        <v>Feb</v>
      </c>
      <c r="D4078" s="5">
        <f>DAY(Airplane_Crashes_and_Fatalities[[#This Row],[Date]])</f>
        <v>3</v>
      </c>
      <c r="E4078" s="3">
        <v>0.47222222222222232</v>
      </c>
      <c r="F4078" s="2" t="s">
        <v>23257</v>
      </c>
      <c r="G4078" s="2" t="s">
        <v>19819</v>
      </c>
      <c r="H4078" s="2"/>
      <c r="I4078" s="2" t="s">
        <v>9702</v>
      </c>
      <c r="J4078" s="2"/>
      <c r="K4078" s="2" t="s">
        <v>13936</v>
      </c>
      <c r="L4078" s="2" t="s">
        <v>9235</v>
      </c>
      <c r="M4078" t="s">
        <v>13937</v>
      </c>
      <c r="N4078">
        <f>Airplane_Crashes_and_Fatalities[[#This Row],[Aboard]]-Airplane_Crashes_and_Fatalities[[#This Row],[Fatalities]]</f>
        <v>0</v>
      </c>
      <c r="O4078" t="s">
        <v>13938</v>
      </c>
      <c r="P4078">
        <v>12</v>
      </c>
      <c r="Q4078">
        <v>12</v>
      </c>
      <c r="R4078">
        <v>0</v>
      </c>
      <c r="S4078" s="2" t="s">
        <v>13939</v>
      </c>
    </row>
    <row r="4079" spans="1:19" x14ac:dyDescent="0.3">
      <c r="A4079" s="1">
        <v>33640</v>
      </c>
      <c r="B4079" s="4" t="str">
        <f>TEXT(Airplane_Crashes_and_Fatalities[[#This Row],[Date]],"yyyy")</f>
        <v>1992</v>
      </c>
      <c r="C4079" s="1" t="str">
        <f>TEXT(Airplane_Crashes_and_Fatalities[[#This Row],[Date]],"mmm")</f>
        <v>Feb</v>
      </c>
      <c r="D4079" s="5">
        <f>DAY(Airplane_Crashes_and_Fatalities[[#This Row],[Date]])</f>
        <v>6</v>
      </c>
      <c r="E4079" s="3">
        <v>0.40833333333333344</v>
      </c>
      <c r="F4079" s="2" t="s">
        <v>22402</v>
      </c>
      <c r="G4079" s="2" t="s">
        <v>19698</v>
      </c>
      <c r="H4079" s="2"/>
      <c r="I4079" s="2" t="s">
        <v>1718</v>
      </c>
      <c r="J4079" s="2"/>
      <c r="K4079" s="2" t="s">
        <v>633</v>
      </c>
      <c r="L4079" s="2" t="s">
        <v>6769</v>
      </c>
      <c r="M4079" t="s">
        <v>13940</v>
      </c>
      <c r="N4079">
        <f>Airplane_Crashes_and_Fatalities[[#This Row],[Aboard]]-Airplane_Crashes_and_Fatalities[[#This Row],[Fatalities]]</f>
        <v>0</v>
      </c>
      <c r="O4079">
        <v>3527</v>
      </c>
      <c r="P4079">
        <v>5</v>
      </c>
      <c r="Q4079">
        <v>5</v>
      </c>
      <c r="R4079">
        <v>11</v>
      </c>
      <c r="S4079" s="2" t="s">
        <v>13941</v>
      </c>
    </row>
    <row r="4080" spans="1:19" x14ac:dyDescent="0.3">
      <c r="A4080" s="1">
        <v>33643</v>
      </c>
      <c r="B4080" s="4" t="str">
        <f>TEXT(Airplane_Crashes_and_Fatalities[[#This Row],[Date]],"yyyy")</f>
        <v>1992</v>
      </c>
      <c r="C4080" s="1" t="str">
        <f>TEXT(Airplane_Crashes_and_Fatalities[[#This Row],[Date]],"mmm")</f>
        <v>Feb</v>
      </c>
      <c r="D4080" s="5">
        <f>DAY(Airplane_Crashes_and_Fatalities[[#This Row],[Date]])</f>
        <v>9</v>
      </c>
      <c r="E4080" s="3">
        <v>0.21875</v>
      </c>
      <c r="F4080" s="2" t="s">
        <v>23258</v>
      </c>
      <c r="G4080" s="2" t="s">
        <v>20521</v>
      </c>
      <c r="H4080" s="2"/>
      <c r="I4080" s="2" t="s">
        <v>13942</v>
      </c>
      <c r="J4080" s="2"/>
      <c r="K4080" s="2" t="s">
        <v>13943</v>
      </c>
      <c r="L4080" s="2" t="s">
        <v>13944</v>
      </c>
      <c r="M4080" t="s">
        <v>13945</v>
      </c>
      <c r="N4080">
        <f>Airplane_Crashes_and_Fatalities[[#This Row],[Aboard]]-Airplane_Crashes_and_Fatalities[[#This Row],[Fatalities]]</f>
        <v>26</v>
      </c>
      <c r="O4080">
        <v>9</v>
      </c>
      <c r="P4080">
        <v>56</v>
      </c>
      <c r="Q4080">
        <v>30</v>
      </c>
      <c r="R4080">
        <v>0</v>
      </c>
      <c r="S4080" s="2" t="s">
        <v>13946</v>
      </c>
    </row>
    <row r="4081" spans="1:19" x14ac:dyDescent="0.3">
      <c r="A4081" s="1">
        <v>33649</v>
      </c>
      <c r="B4081" s="4" t="str">
        <f>TEXT(Airplane_Crashes_and_Fatalities[[#This Row],[Date]],"yyyy")</f>
        <v>1992</v>
      </c>
      <c r="C4081" s="1" t="str">
        <f>TEXT(Airplane_Crashes_and_Fatalities[[#This Row],[Date]],"mmm")</f>
        <v>Feb</v>
      </c>
      <c r="D4081" s="5">
        <f>DAY(Airplane_Crashes_and_Fatalities[[#This Row],[Date]])</f>
        <v>15</v>
      </c>
      <c r="E4081" s="3">
        <v>0.14305555555555549</v>
      </c>
      <c r="F4081" s="2" t="s">
        <v>20484</v>
      </c>
      <c r="G4081" s="2" t="s">
        <v>19690</v>
      </c>
      <c r="H4081" s="2"/>
      <c r="I4081" s="2" t="s">
        <v>13947</v>
      </c>
      <c r="J4081" s="2" t="s">
        <v>19429</v>
      </c>
      <c r="K4081" s="2" t="s">
        <v>13948</v>
      </c>
      <c r="L4081" s="2" t="s">
        <v>8763</v>
      </c>
      <c r="M4081" t="s">
        <v>13949</v>
      </c>
      <c r="N4081">
        <f>Airplane_Crashes_and_Fatalities[[#This Row],[Aboard]]-Airplane_Crashes_and_Fatalities[[#This Row],[Fatalities]]</f>
        <v>1</v>
      </c>
      <c r="O4081" t="s">
        <v>13950</v>
      </c>
      <c r="P4081">
        <v>4</v>
      </c>
      <c r="Q4081">
        <v>3</v>
      </c>
      <c r="R4081">
        <v>0</v>
      </c>
      <c r="S4081" s="2" t="s">
        <v>13951</v>
      </c>
    </row>
    <row r="4082" spans="1:19" x14ac:dyDescent="0.3">
      <c r="A4082" s="1">
        <v>33654</v>
      </c>
      <c r="B4082" s="4" t="str">
        <f>TEXT(Airplane_Crashes_and_Fatalities[[#This Row],[Date]],"yyyy")</f>
        <v>1992</v>
      </c>
      <c r="C4082" s="1" t="str">
        <f>TEXT(Airplane_Crashes_and_Fatalities[[#This Row],[Date]],"mmm")</f>
        <v>Feb</v>
      </c>
      <c r="D4082" s="5">
        <f>DAY(Airplane_Crashes_and_Fatalities[[#This Row],[Date]])</f>
        <v>20</v>
      </c>
      <c r="F4082" s="2" t="s">
        <v>13952</v>
      </c>
      <c r="G4082" s="2"/>
      <c r="H4082" s="2"/>
      <c r="I4082" s="2" t="s">
        <v>3292</v>
      </c>
      <c r="J4082" s="2" t="s">
        <v>19430</v>
      </c>
      <c r="K4082" s="2"/>
      <c r="L4082" s="2" t="s">
        <v>8916</v>
      </c>
      <c r="N4082">
        <f>Airplane_Crashes_and_Fatalities[[#This Row],[Aboard]]-Airplane_Crashes_and_Fatalities[[#This Row],[Fatalities]]</f>
        <v>-1</v>
      </c>
      <c r="Q4082">
        <v>1</v>
      </c>
      <c r="R4082">
        <v>0</v>
      </c>
      <c r="S4082" s="2" t="s">
        <v>13953</v>
      </c>
    </row>
    <row r="4083" spans="1:19" x14ac:dyDescent="0.3">
      <c r="A4083" s="1">
        <v>33665</v>
      </c>
      <c r="B4083" s="4" t="str">
        <f>TEXT(Airplane_Crashes_and_Fatalities[[#This Row],[Date]],"yyyy")</f>
        <v>1992</v>
      </c>
      <c r="C4083" s="1" t="str">
        <f>TEXT(Airplane_Crashes_and_Fatalities[[#This Row],[Date]],"mmm")</f>
        <v>Mar</v>
      </c>
      <c r="D4083" s="5">
        <f>DAY(Airplane_Crashes_and_Fatalities[[#This Row],[Date]])</f>
        <v>2</v>
      </c>
      <c r="E4083" s="3">
        <v>0.67013888888888884</v>
      </c>
      <c r="F4083" s="2" t="s">
        <v>23259</v>
      </c>
      <c r="G4083" s="2" t="s">
        <v>19975</v>
      </c>
      <c r="H4083" s="2"/>
      <c r="I4083" s="2" t="s">
        <v>13954</v>
      </c>
      <c r="J4083" s="2"/>
      <c r="K4083" s="2" t="s">
        <v>13955</v>
      </c>
      <c r="L4083" s="2" t="s">
        <v>6793</v>
      </c>
      <c r="M4083" t="s">
        <v>13956</v>
      </c>
      <c r="N4083">
        <f>Airplane_Crashes_and_Fatalities[[#This Row],[Aboard]]-Airplane_Crashes_and_Fatalities[[#This Row],[Fatalities]]</f>
        <v>0</v>
      </c>
      <c r="O4083">
        <v>22570</v>
      </c>
      <c r="P4083">
        <v>5</v>
      </c>
      <c r="Q4083">
        <v>5</v>
      </c>
      <c r="R4083">
        <v>0</v>
      </c>
      <c r="S4083" s="2" t="s">
        <v>13957</v>
      </c>
    </row>
    <row r="4084" spans="1:19" x14ac:dyDescent="0.3">
      <c r="A4084" s="1">
        <v>33675</v>
      </c>
      <c r="B4084" s="4" t="str">
        <f>TEXT(Airplane_Crashes_and_Fatalities[[#This Row],[Date]],"yyyy")</f>
        <v>1992</v>
      </c>
      <c r="C4084" s="1" t="str">
        <f>TEXT(Airplane_Crashes_and_Fatalities[[#This Row],[Date]],"mmm")</f>
        <v>Mar</v>
      </c>
      <c r="D4084" s="5">
        <f>DAY(Airplane_Crashes_and_Fatalities[[#This Row],[Date]])</f>
        <v>12</v>
      </c>
      <c r="F4084" s="2" t="s">
        <v>23260</v>
      </c>
      <c r="G4084" s="2" t="s">
        <v>22340</v>
      </c>
      <c r="H4084" s="2"/>
      <c r="I4084" s="2" t="s">
        <v>13958</v>
      </c>
      <c r="J4084" s="2"/>
      <c r="K4084" s="2" t="s">
        <v>13959</v>
      </c>
      <c r="L4084" s="2" t="s">
        <v>8545</v>
      </c>
      <c r="M4084" t="s">
        <v>13960</v>
      </c>
      <c r="N4084">
        <f>Airplane_Crashes_and_Fatalities[[#This Row],[Aboard]]-Airplane_Crashes_and_Fatalities[[#This Row],[Fatalities]]</f>
        <v>5</v>
      </c>
      <c r="O4084">
        <v>452</v>
      </c>
      <c r="P4084">
        <v>8</v>
      </c>
      <c r="Q4084">
        <v>3</v>
      </c>
      <c r="R4084">
        <v>0</v>
      </c>
      <c r="S4084" s="2" t="s">
        <v>13961</v>
      </c>
    </row>
    <row r="4085" spans="1:19" x14ac:dyDescent="0.3">
      <c r="A4085" s="1">
        <v>33675</v>
      </c>
      <c r="B4085" s="4" t="str">
        <f>TEXT(Airplane_Crashes_and_Fatalities[[#This Row],[Date]],"yyyy")</f>
        <v>1992</v>
      </c>
      <c r="C4085" s="1" t="str">
        <f>TEXT(Airplane_Crashes_and_Fatalities[[#This Row],[Date]],"mmm")</f>
        <v>Mar</v>
      </c>
      <c r="D4085" s="5">
        <f>DAY(Airplane_Crashes_and_Fatalities[[#This Row],[Date]])</f>
        <v>12</v>
      </c>
      <c r="E4085" s="3">
        <v>9.0277777777778567E-3</v>
      </c>
      <c r="F4085" s="2" t="s">
        <v>22699</v>
      </c>
      <c r="G4085" s="2" t="s">
        <v>19846</v>
      </c>
      <c r="H4085" s="2"/>
      <c r="I4085" s="2" t="s">
        <v>13962</v>
      </c>
      <c r="J4085" s="2"/>
      <c r="K4085" s="2" t="s">
        <v>633</v>
      </c>
      <c r="L4085" s="2" t="s">
        <v>13963</v>
      </c>
      <c r="M4085" t="s">
        <v>13964</v>
      </c>
      <c r="N4085">
        <f>Airplane_Crashes_and_Fatalities[[#This Row],[Aboard]]-Airplane_Crashes_and_Fatalities[[#This Row],[Fatalities]]</f>
        <v>0</v>
      </c>
      <c r="O4085">
        <v>683</v>
      </c>
      <c r="P4085">
        <v>2</v>
      </c>
      <c r="Q4085">
        <v>2</v>
      </c>
      <c r="R4085">
        <v>0</v>
      </c>
      <c r="S4085" s="2" t="s">
        <v>13965</v>
      </c>
    </row>
    <row r="4086" spans="1:19" x14ac:dyDescent="0.3">
      <c r="A4086" s="1">
        <v>33685</v>
      </c>
      <c r="B4086" s="4" t="str">
        <f>TEXT(Airplane_Crashes_and_Fatalities[[#This Row],[Date]],"yyyy")</f>
        <v>1992</v>
      </c>
      <c r="C4086" s="1" t="str">
        <f>TEXT(Airplane_Crashes_and_Fatalities[[#This Row],[Date]],"mmm")</f>
        <v>Mar</v>
      </c>
      <c r="D4086" s="5">
        <f>DAY(Airplane_Crashes_and_Fatalities[[#This Row],[Date]])</f>
        <v>22</v>
      </c>
      <c r="E4086" s="3">
        <v>0.89930555555555558</v>
      </c>
      <c r="F4086" s="2" t="s">
        <v>20528</v>
      </c>
      <c r="G4086" s="2" t="s">
        <v>19785</v>
      </c>
      <c r="H4086" s="2" t="s">
        <v>19785</v>
      </c>
      <c r="I4086" s="2" t="s">
        <v>13177</v>
      </c>
      <c r="J4086" s="2" t="s">
        <v>19269</v>
      </c>
      <c r="K4086" s="2" t="s">
        <v>2467</v>
      </c>
      <c r="L4086" s="2" t="s">
        <v>11091</v>
      </c>
      <c r="M4086" t="s">
        <v>13966</v>
      </c>
      <c r="N4086">
        <f>Airplane_Crashes_and_Fatalities[[#This Row],[Aboard]]-Airplane_Crashes_and_Fatalities[[#This Row],[Fatalities]]</f>
        <v>24</v>
      </c>
      <c r="O4086">
        <v>11235</v>
      </c>
      <c r="P4086">
        <v>51</v>
      </c>
      <c r="Q4086">
        <v>27</v>
      </c>
      <c r="R4086">
        <v>0</v>
      </c>
      <c r="S4086" s="2" t="s">
        <v>13967</v>
      </c>
    </row>
    <row r="4087" spans="1:19" x14ac:dyDescent="0.3">
      <c r="A4087" s="1">
        <v>33685</v>
      </c>
      <c r="B4087" s="4" t="str">
        <f>TEXT(Airplane_Crashes_and_Fatalities[[#This Row],[Date]],"yyyy")</f>
        <v>1992</v>
      </c>
      <c r="C4087" s="1" t="str">
        <f>TEXT(Airplane_Crashes_and_Fatalities[[#This Row],[Date]],"mmm")</f>
        <v>Mar</v>
      </c>
      <c r="D4087" s="5">
        <f>DAY(Airplane_Crashes_and_Fatalities[[#This Row],[Date]])</f>
        <v>22</v>
      </c>
      <c r="F4087" s="2" t="s">
        <v>23261</v>
      </c>
      <c r="G4087" s="2" t="s">
        <v>19866</v>
      </c>
      <c r="H4087" s="2"/>
      <c r="I4087" s="2" t="s">
        <v>2306</v>
      </c>
      <c r="J4087" s="2"/>
      <c r="K4087" s="2" t="s">
        <v>13968</v>
      </c>
      <c r="L4087" s="2" t="s">
        <v>13969</v>
      </c>
      <c r="M4087" t="s">
        <v>13970</v>
      </c>
      <c r="N4087">
        <f>Airplane_Crashes_and_Fatalities[[#This Row],[Aboard]]-Airplane_Crashes_and_Fatalities[[#This Row],[Fatalities]]</f>
        <v>0</v>
      </c>
      <c r="O4087">
        <v>1403</v>
      </c>
      <c r="P4087">
        <v>10</v>
      </c>
      <c r="Q4087">
        <v>10</v>
      </c>
      <c r="R4087">
        <v>0</v>
      </c>
      <c r="S4087" s="2" t="s">
        <v>13971</v>
      </c>
    </row>
    <row r="4088" spans="1:19" x14ac:dyDescent="0.3">
      <c r="A4088" s="1">
        <v>33687</v>
      </c>
      <c r="B4088" s="4" t="str">
        <f>TEXT(Airplane_Crashes_and_Fatalities[[#This Row],[Date]],"yyyy")</f>
        <v>1992</v>
      </c>
      <c r="C4088" s="1" t="str">
        <f>TEXT(Airplane_Crashes_and_Fatalities[[#This Row],[Date]],"mmm")</f>
        <v>Mar</v>
      </c>
      <c r="D4088" s="5">
        <f>DAY(Airplane_Crashes_and_Fatalities[[#This Row],[Date]])</f>
        <v>24</v>
      </c>
      <c r="E4088" s="3">
        <v>0.29305555555555562</v>
      </c>
      <c r="F4088" s="2" t="s">
        <v>21249</v>
      </c>
      <c r="G4088" s="2" t="s">
        <v>19851</v>
      </c>
      <c r="H4088" s="2"/>
      <c r="I4088" s="2" t="s">
        <v>13972</v>
      </c>
      <c r="J4088" s="2"/>
      <c r="K4088" s="2" t="s">
        <v>13973</v>
      </c>
      <c r="L4088" s="2" t="s">
        <v>8561</v>
      </c>
      <c r="M4088" t="s">
        <v>13974</v>
      </c>
      <c r="N4088">
        <f>Airplane_Crashes_and_Fatalities[[#This Row],[Aboard]]-Airplane_Crashes_and_Fatalities[[#This Row],[Fatalities]]</f>
        <v>0</v>
      </c>
      <c r="O4088" t="s">
        <v>13975</v>
      </c>
      <c r="P4088">
        <v>7</v>
      </c>
      <c r="Q4088">
        <v>7</v>
      </c>
      <c r="R4088">
        <v>0</v>
      </c>
      <c r="S4088" s="2" t="s">
        <v>13976</v>
      </c>
    </row>
    <row r="4089" spans="1:19" x14ac:dyDescent="0.3">
      <c r="A4089" s="1">
        <v>33698</v>
      </c>
      <c r="B4089" s="4" t="str">
        <f>TEXT(Airplane_Crashes_and_Fatalities[[#This Row],[Date]],"yyyy")</f>
        <v>1992</v>
      </c>
      <c r="C4089" s="1" t="str">
        <f>TEXT(Airplane_Crashes_and_Fatalities[[#This Row],[Date]],"mmm")</f>
        <v>Apr</v>
      </c>
      <c r="D4089" s="5">
        <f>DAY(Airplane_Crashes_and_Fatalities[[#This Row],[Date]])</f>
        <v>4</v>
      </c>
      <c r="F4089" s="2" t="s">
        <v>23262</v>
      </c>
      <c r="G4089" s="2" t="s">
        <v>19866</v>
      </c>
      <c r="H4089" s="2"/>
      <c r="I4089" s="2" t="s">
        <v>13977</v>
      </c>
      <c r="J4089" s="2"/>
      <c r="K4089" s="2" t="s">
        <v>13978</v>
      </c>
      <c r="L4089" s="2" t="s">
        <v>12906</v>
      </c>
      <c r="M4089" t="s">
        <v>13979</v>
      </c>
      <c r="N4089">
        <f>Airplane_Crashes_and_Fatalities[[#This Row],[Aboard]]-Airplane_Crashes_and_Fatalities[[#This Row],[Fatalities]]</f>
        <v>11</v>
      </c>
      <c r="O4089">
        <v>800326</v>
      </c>
      <c r="P4089">
        <v>12</v>
      </c>
      <c r="Q4089">
        <v>1</v>
      </c>
      <c r="R4089">
        <v>0</v>
      </c>
      <c r="S4089" s="2" t="s">
        <v>13980</v>
      </c>
    </row>
    <row r="4090" spans="1:19" x14ac:dyDescent="0.3">
      <c r="A4090" s="1">
        <v>33701</v>
      </c>
      <c r="B4090" s="4" t="str">
        <f>TEXT(Airplane_Crashes_and_Fatalities[[#This Row],[Date]],"yyyy")</f>
        <v>1992</v>
      </c>
      <c r="C4090" s="1" t="str">
        <f>TEXT(Airplane_Crashes_and_Fatalities[[#This Row],[Date]],"mmm")</f>
        <v>Apr</v>
      </c>
      <c r="D4090" s="5">
        <f>DAY(Airplane_Crashes_and_Fatalities[[#This Row],[Date]])</f>
        <v>7</v>
      </c>
      <c r="F4090" s="2" t="s">
        <v>23263</v>
      </c>
      <c r="G4090" s="2" t="s">
        <v>20407</v>
      </c>
      <c r="H4090" s="2"/>
      <c r="I4090" s="2" t="s">
        <v>13981</v>
      </c>
      <c r="J4090" s="2"/>
      <c r="K4090" s="2" t="s">
        <v>13982</v>
      </c>
      <c r="L4090" s="2" t="s">
        <v>9173</v>
      </c>
      <c r="M4090" t="s">
        <v>13983</v>
      </c>
      <c r="N4090">
        <f>Airplane_Crashes_and_Fatalities[[#This Row],[Aboard]]-Airplane_Crashes_and_Fatalities[[#This Row],[Fatalities]]</f>
        <v>10</v>
      </c>
      <c r="O4090">
        <v>77310810</v>
      </c>
      <c r="P4090">
        <v>13</v>
      </c>
      <c r="Q4090">
        <v>3</v>
      </c>
      <c r="R4090">
        <v>0</v>
      </c>
      <c r="S4090" s="2" t="s">
        <v>13984</v>
      </c>
    </row>
    <row r="4091" spans="1:19" x14ac:dyDescent="0.3">
      <c r="A4091" s="1">
        <v>33704</v>
      </c>
      <c r="B4091" s="4" t="str">
        <f>TEXT(Airplane_Crashes_and_Fatalities[[#This Row],[Date]],"yyyy")</f>
        <v>1992</v>
      </c>
      <c r="C4091" s="1" t="str">
        <f>TEXT(Airplane_Crashes_and_Fatalities[[#This Row],[Date]],"mmm")</f>
        <v>Apr</v>
      </c>
      <c r="D4091" s="5">
        <f>DAY(Airplane_Crashes_and_Fatalities[[#This Row],[Date]])</f>
        <v>10</v>
      </c>
      <c r="F4091" s="2" t="s">
        <v>23264</v>
      </c>
      <c r="G4091" s="2" t="s">
        <v>20630</v>
      </c>
      <c r="H4091" s="2"/>
      <c r="I4091" s="2" t="s">
        <v>11016</v>
      </c>
      <c r="J4091" s="2"/>
      <c r="K4091" s="2"/>
      <c r="L4091" s="2" t="s">
        <v>13985</v>
      </c>
      <c r="M4091" t="s">
        <v>13986</v>
      </c>
      <c r="N4091">
        <f>Airplane_Crashes_and_Fatalities[[#This Row],[Aboard]]-Airplane_Crashes_and_Fatalities[[#This Row],[Fatalities]]</f>
        <v>3</v>
      </c>
      <c r="O4091">
        <v>2007</v>
      </c>
      <c r="P4091">
        <v>10</v>
      </c>
      <c r="Q4091">
        <v>7</v>
      </c>
      <c r="R4091">
        <v>0</v>
      </c>
      <c r="S4091" s="2" t="s">
        <v>13987</v>
      </c>
    </row>
    <row r="4092" spans="1:19" x14ac:dyDescent="0.3">
      <c r="A4092" s="1">
        <v>33709</v>
      </c>
      <c r="B4092" s="4" t="str">
        <f>TEXT(Airplane_Crashes_and_Fatalities[[#This Row],[Date]],"yyyy")</f>
        <v>1992</v>
      </c>
      <c r="C4092" s="1" t="str">
        <f>TEXT(Airplane_Crashes_and_Fatalities[[#This Row],[Date]],"mmm")</f>
        <v>Apr</v>
      </c>
      <c r="D4092" s="5">
        <f>DAY(Airplane_Crashes_and_Fatalities[[#This Row],[Date]])</f>
        <v>15</v>
      </c>
      <c r="F4092" s="2" t="s">
        <v>23265</v>
      </c>
      <c r="G4092" s="2" t="s">
        <v>20388</v>
      </c>
      <c r="H4092" s="2"/>
      <c r="I4092" s="2" t="s">
        <v>10966</v>
      </c>
      <c r="J4092" s="2"/>
      <c r="K4092" s="2"/>
      <c r="L4092" s="2" t="s">
        <v>10785</v>
      </c>
      <c r="M4092" t="s">
        <v>13988</v>
      </c>
      <c r="N4092">
        <f>Airplane_Crashes_and_Fatalities[[#This Row],[Aboard]]-Airplane_Crashes_and_Fatalities[[#This Row],[Fatalities]]</f>
        <v>4</v>
      </c>
      <c r="O4092" t="s">
        <v>13989</v>
      </c>
      <c r="P4092">
        <v>15</v>
      </c>
      <c r="Q4092">
        <v>11</v>
      </c>
      <c r="R4092">
        <v>0</v>
      </c>
      <c r="S4092" s="2" t="s">
        <v>13990</v>
      </c>
    </row>
    <row r="4093" spans="1:19" x14ac:dyDescent="0.3">
      <c r="A4093" s="1">
        <v>33710</v>
      </c>
      <c r="B4093" s="4" t="str">
        <f>TEXT(Airplane_Crashes_and_Fatalities[[#This Row],[Date]],"yyyy")</f>
        <v>1992</v>
      </c>
      <c r="C4093" s="1" t="str">
        <f>TEXT(Airplane_Crashes_and_Fatalities[[#This Row],[Date]],"mmm")</f>
        <v>Apr</v>
      </c>
      <c r="D4093" s="5">
        <f>DAY(Airplane_Crashes_and_Fatalities[[#This Row],[Date]])</f>
        <v>16</v>
      </c>
      <c r="F4093" s="2" t="s">
        <v>22330</v>
      </c>
      <c r="G4093" s="2" t="s">
        <v>20176</v>
      </c>
      <c r="H4093" s="2"/>
      <c r="I4093" s="2" t="s">
        <v>13991</v>
      </c>
      <c r="J4093" s="2"/>
      <c r="K4093" s="2"/>
      <c r="L4093" s="2" t="s">
        <v>10860</v>
      </c>
      <c r="M4093">
        <v>218</v>
      </c>
      <c r="N4093">
        <f>Airplane_Crashes_and_Fatalities[[#This Row],[Aboard]]-Airplane_Crashes_and_Fatalities[[#This Row],[Fatalities]]</f>
        <v>0</v>
      </c>
      <c r="O4093">
        <v>125</v>
      </c>
      <c r="P4093">
        <v>46</v>
      </c>
      <c r="Q4093">
        <v>46</v>
      </c>
      <c r="R4093">
        <v>6</v>
      </c>
      <c r="S4093" s="2" t="s">
        <v>13992</v>
      </c>
    </row>
    <row r="4094" spans="1:19" x14ac:dyDescent="0.3">
      <c r="A4094" s="1">
        <v>33711</v>
      </c>
      <c r="B4094" s="4" t="str">
        <f>TEXT(Airplane_Crashes_and_Fatalities[[#This Row],[Date]],"yyyy")</f>
        <v>1992</v>
      </c>
      <c r="C4094" s="1" t="str">
        <f>TEXT(Airplane_Crashes_and_Fatalities[[#This Row],[Date]],"mmm")</f>
        <v>Apr</v>
      </c>
      <c r="D4094" s="5">
        <f>DAY(Airplane_Crashes_and_Fatalities[[#This Row],[Date]])</f>
        <v>17</v>
      </c>
      <c r="E4094" s="3">
        <v>3.8888888888888973E-2</v>
      </c>
      <c r="F4094" s="2" t="s">
        <v>20005</v>
      </c>
      <c r="G4094" s="2" t="s">
        <v>19692</v>
      </c>
      <c r="H4094" s="2"/>
      <c r="I4094" s="2" t="s">
        <v>11358</v>
      </c>
      <c r="J4094" s="2"/>
      <c r="K4094" s="2" t="s">
        <v>13993</v>
      </c>
      <c r="L4094" s="2" t="s">
        <v>9273</v>
      </c>
      <c r="M4094" t="s">
        <v>13994</v>
      </c>
      <c r="N4094">
        <f>Airplane_Crashes_and_Fatalities[[#This Row],[Aboard]]-Airplane_Crashes_and_Fatalities[[#This Row],[Fatalities]]</f>
        <v>0</v>
      </c>
      <c r="P4094">
        <v>4</v>
      </c>
      <c r="Q4094">
        <v>4</v>
      </c>
      <c r="R4094">
        <v>0</v>
      </c>
      <c r="S4094" s="2" t="s">
        <v>13995</v>
      </c>
    </row>
    <row r="4095" spans="1:19" x14ac:dyDescent="0.3">
      <c r="A4095" s="1">
        <v>33716</v>
      </c>
      <c r="B4095" s="4" t="str">
        <f>TEXT(Airplane_Crashes_and_Fatalities[[#This Row],[Date]],"yyyy")</f>
        <v>1992</v>
      </c>
      <c r="C4095" s="1" t="str">
        <f>TEXT(Airplane_Crashes_and_Fatalities[[#This Row],[Date]],"mmm")</f>
        <v>Apr</v>
      </c>
      <c r="D4095" s="5">
        <f>DAY(Airplane_Crashes_and_Fatalities[[#This Row],[Date]])</f>
        <v>22</v>
      </c>
      <c r="E4095" s="3">
        <v>0.46458333333333335</v>
      </c>
      <c r="F4095" s="2" t="s">
        <v>23266</v>
      </c>
      <c r="G4095" s="2" t="s">
        <v>19729</v>
      </c>
      <c r="H4095" s="2"/>
      <c r="I4095" s="2" t="s">
        <v>13996</v>
      </c>
      <c r="J4095" s="2"/>
      <c r="K4095" s="2" t="s">
        <v>13997</v>
      </c>
      <c r="L4095" s="2" t="s">
        <v>7263</v>
      </c>
      <c r="M4095" t="s">
        <v>13998</v>
      </c>
      <c r="N4095">
        <f>Airplane_Crashes_and_Fatalities[[#This Row],[Aboard]]-Airplane_Crashes_and_Fatalities[[#This Row],[Fatalities]]</f>
        <v>6</v>
      </c>
      <c r="O4095">
        <v>141</v>
      </c>
      <c r="P4095">
        <v>22</v>
      </c>
      <c r="Q4095">
        <v>16</v>
      </c>
      <c r="R4095">
        <v>0</v>
      </c>
      <c r="S4095" s="2" t="s">
        <v>13999</v>
      </c>
    </row>
    <row r="4096" spans="1:19" x14ac:dyDescent="0.3">
      <c r="A4096" s="1">
        <v>33716</v>
      </c>
      <c r="B4096" s="4" t="str">
        <f>TEXT(Airplane_Crashes_and_Fatalities[[#This Row],[Date]],"yyyy")</f>
        <v>1992</v>
      </c>
      <c r="C4096" s="1" t="str">
        <f>TEXT(Airplane_Crashes_and_Fatalities[[#This Row],[Date]],"mmm")</f>
        <v>Apr</v>
      </c>
      <c r="D4096" s="5">
        <f>DAY(Airplane_Crashes_and_Fatalities[[#This Row],[Date]])</f>
        <v>22</v>
      </c>
      <c r="E4096" s="3">
        <v>0.66180555555555554</v>
      </c>
      <c r="F4096" s="2" t="s">
        <v>23267</v>
      </c>
      <c r="G4096" s="2" t="s">
        <v>21017</v>
      </c>
      <c r="H4096" s="2"/>
      <c r="I4096" s="2" t="s">
        <v>13053</v>
      </c>
      <c r="J4096" s="2" t="s">
        <v>19224</v>
      </c>
      <c r="K4096" s="2" t="s">
        <v>13701</v>
      </c>
      <c r="L4096" s="2" t="s">
        <v>6968</v>
      </c>
      <c r="M4096" t="s">
        <v>14000</v>
      </c>
      <c r="N4096">
        <f>Airplane_Crashes_and_Fatalities[[#This Row],[Aboard]]-Airplane_Crashes_and_Fatalities[[#This Row],[Fatalities]]</f>
        <v>0</v>
      </c>
      <c r="O4096" t="s">
        <v>14001</v>
      </c>
      <c r="P4096">
        <v>9</v>
      </c>
      <c r="Q4096">
        <v>9</v>
      </c>
      <c r="R4096">
        <v>0</v>
      </c>
      <c r="S4096" s="2" t="s">
        <v>14002</v>
      </c>
    </row>
    <row r="4097" spans="1:19" x14ac:dyDescent="0.3">
      <c r="A4097" s="1">
        <v>33720</v>
      </c>
      <c r="B4097" s="4" t="str">
        <f>TEXT(Airplane_Crashes_and_Fatalities[[#This Row],[Date]],"yyyy")</f>
        <v>1992</v>
      </c>
      <c r="C4097" s="1" t="str">
        <f>TEXT(Airplane_Crashes_and_Fatalities[[#This Row],[Date]],"mmm")</f>
        <v>Apr</v>
      </c>
      <c r="D4097" s="5">
        <f>DAY(Airplane_Crashes_and_Fatalities[[#This Row],[Date]])</f>
        <v>26</v>
      </c>
      <c r="F4097" s="2" t="s">
        <v>23268</v>
      </c>
      <c r="G4097" s="2" t="s">
        <v>19871</v>
      </c>
      <c r="H4097" s="2"/>
      <c r="I4097" s="2" t="s">
        <v>14003</v>
      </c>
      <c r="J4097" s="2"/>
      <c r="K4097" s="2" t="s">
        <v>14004</v>
      </c>
      <c r="L4097" s="2" t="s">
        <v>7752</v>
      </c>
      <c r="M4097">
        <v>2525774</v>
      </c>
      <c r="N4097">
        <f>Airplane_Crashes_and_Fatalities[[#This Row],[Aboard]]-Airplane_Crashes_and_Fatalities[[#This Row],[Fatalities]]</f>
        <v>0</v>
      </c>
      <c r="O4097">
        <v>10499</v>
      </c>
      <c r="P4097">
        <v>39</v>
      </c>
      <c r="Q4097">
        <v>39</v>
      </c>
      <c r="R4097">
        <v>0</v>
      </c>
      <c r="S4097" s="2" t="s">
        <v>14005</v>
      </c>
    </row>
    <row r="4098" spans="1:19" x14ac:dyDescent="0.3">
      <c r="A4098" s="1">
        <v>33722</v>
      </c>
      <c r="B4098" s="4" t="str">
        <f>TEXT(Airplane_Crashes_and_Fatalities[[#This Row],[Date]],"yyyy")</f>
        <v>1992</v>
      </c>
      <c r="C4098" s="1" t="str">
        <f>TEXT(Airplane_Crashes_and_Fatalities[[#This Row],[Date]],"mmm")</f>
        <v>Apr</v>
      </c>
      <c r="D4098" s="5">
        <f>DAY(Airplane_Crashes_and_Fatalities[[#This Row],[Date]])</f>
        <v>28</v>
      </c>
      <c r="F4098" s="2" t="s">
        <v>23269</v>
      </c>
      <c r="G4098" s="2" t="s">
        <v>20293</v>
      </c>
      <c r="H4098" s="2"/>
      <c r="I4098" s="2" t="s">
        <v>1718</v>
      </c>
      <c r="J4098" s="2"/>
      <c r="K4098" s="2" t="s">
        <v>633</v>
      </c>
      <c r="L4098" s="2" t="s">
        <v>6210</v>
      </c>
      <c r="M4098" t="s">
        <v>14006</v>
      </c>
      <c r="N4098">
        <f>Airplane_Crashes_and_Fatalities[[#This Row],[Aboard]]-Airplane_Crashes_and_Fatalities[[#This Row],[Fatalities]]</f>
        <v>0</v>
      </c>
      <c r="O4098">
        <v>3985</v>
      </c>
      <c r="P4098">
        <v>9</v>
      </c>
      <c r="Q4098">
        <v>9</v>
      </c>
      <c r="R4098">
        <v>0</v>
      </c>
      <c r="S4098" s="2" t="s">
        <v>14007</v>
      </c>
    </row>
    <row r="4099" spans="1:19" x14ac:dyDescent="0.3">
      <c r="A4099" s="1">
        <v>33761</v>
      </c>
      <c r="B4099" s="4" t="str">
        <f>TEXT(Airplane_Crashes_and_Fatalities[[#This Row],[Date]],"yyyy")</f>
        <v>1992</v>
      </c>
      <c r="C4099" s="1" t="str">
        <f>TEXT(Airplane_Crashes_and_Fatalities[[#This Row],[Date]],"mmm")</f>
        <v>Jun</v>
      </c>
      <c r="D4099" s="5">
        <f>DAY(Airplane_Crashes_and_Fatalities[[#This Row],[Date]])</f>
        <v>6</v>
      </c>
      <c r="F4099" s="2" t="s">
        <v>23270</v>
      </c>
      <c r="G4099" s="2" t="s">
        <v>20134</v>
      </c>
      <c r="H4099" s="2"/>
      <c r="I4099" s="2" t="s">
        <v>14008</v>
      </c>
      <c r="J4099" s="2" t="s">
        <v>19071</v>
      </c>
      <c r="K4099" s="2" t="s">
        <v>14009</v>
      </c>
      <c r="L4099" s="2" t="s">
        <v>14010</v>
      </c>
      <c r="M4099" t="s">
        <v>14011</v>
      </c>
      <c r="N4099">
        <f>Airplane_Crashes_and_Fatalities[[#This Row],[Aboard]]-Airplane_Crashes_and_Fatalities[[#This Row],[Fatalities]]</f>
        <v>0</v>
      </c>
      <c r="O4099" t="s">
        <v>14012</v>
      </c>
      <c r="P4099">
        <v>47</v>
      </c>
      <c r="Q4099">
        <v>47</v>
      </c>
      <c r="R4099">
        <v>0</v>
      </c>
      <c r="S4099" s="2" t="s">
        <v>14013</v>
      </c>
    </row>
    <row r="4100" spans="1:19" x14ac:dyDescent="0.3">
      <c r="A4100" s="1">
        <v>33762</v>
      </c>
      <c r="B4100" s="4" t="str">
        <f>TEXT(Airplane_Crashes_and_Fatalities[[#This Row],[Date]],"yyyy")</f>
        <v>1992</v>
      </c>
      <c r="C4100" s="1" t="str">
        <f>TEXT(Airplane_Crashes_and_Fatalities[[#This Row],[Date]],"mmm")</f>
        <v>Jun</v>
      </c>
      <c r="D4100" s="5">
        <f>DAY(Airplane_Crashes_and_Fatalities[[#This Row],[Date]])</f>
        <v>7</v>
      </c>
      <c r="E4100" s="3">
        <v>0.60694444444444451</v>
      </c>
      <c r="F4100" s="2" t="s">
        <v>22947</v>
      </c>
      <c r="G4100" s="2" t="s">
        <v>20247</v>
      </c>
      <c r="H4100" s="2"/>
      <c r="I4100" s="2" t="s">
        <v>12433</v>
      </c>
      <c r="J4100" s="2"/>
      <c r="K4100" s="2" t="s">
        <v>14014</v>
      </c>
      <c r="L4100" s="2" t="s">
        <v>11620</v>
      </c>
      <c r="M4100" t="s">
        <v>14015</v>
      </c>
      <c r="N4100">
        <f>Airplane_Crashes_and_Fatalities[[#This Row],[Aboard]]-Airplane_Crashes_and_Fatalities[[#This Row],[Fatalities]]</f>
        <v>0</v>
      </c>
      <c r="O4100">
        <v>234</v>
      </c>
      <c r="P4100">
        <v>5</v>
      </c>
      <c r="Q4100">
        <v>5</v>
      </c>
      <c r="R4100">
        <v>0</v>
      </c>
      <c r="S4100" s="2" t="s">
        <v>14016</v>
      </c>
    </row>
    <row r="4101" spans="1:19" x14ac:dyDescent="0.3">
      <c r="A4101" s="1">
        <v>33763</v>
      </c>
      <c r="B4101" s="4" t="str">
        <f>TEXT(Airplane_Crashes_and_Fatalities[[#This Row],[Date]],"yyyy")</f>
        <v>1992</v>
      </c>
      <c r="C4101" s="1" t="str">
        <f>TEXT(Airplane_Crashes_and_Fatalities[[#This Row],[Date]],"mmm")</f>
        <v>Jun</v>
      </c>
      <c r="D4101" s="5">
        <f>DAY(Airplane_Crashes_and_Fatalities[[#This Row],[Date]])</f>
        <v>8</v>
      </c>
      <c r="E4101" s="3">
        <v>0.36944444444444446</v>
      </c>
      <c r="F4101" s="2" t="s">
        <v>23271</v>
      </c>
      <c r="G4101" s="2" t="s">
        <v>20417</v>
      </c>
      <c r="H4101" s="2"/>
      <c r="I4101" s="2" t="s">
        <v>14017</v>
      </c>
      <c r="J4101" s="2" t="s">
        <v>19431</v>
      </c>
      <c r="K4101" s="2" t="s">
        <v>14018</v>
      </c>
      <c r="L4101" s="2" t="s">
        <v>13409</v>
      </c>
      <c r="M4101" t="s">
        <v>14019</v>
      </c>
      <c r="N4101">
        <f>Airplane_Crashes_and_Fatalities[[#This Row],[Aboard]]-Airplane_Crashes_and_Fatalities[[#This Row],[Fatalities]]</f>
        <v>3</v>
      </c>
      <c r="O4101" t="s">
        <v>14020</v>
      </c>
      <c r="P4101">
        <v>6</v>
      </c>
      <c r="Q4101">
        <v>3</v>
      </c>
      <c r="R4101">
        <v>0</v>
      </c>
      <c r="S4101" s="2" t="s">
        <v>14021</v>
      </c>
    </row>
    <row r="4102" spans="1:19" x14ac:dyDescent="0.3">
      <c r="A4102" s="1">
        <v>33767</v>
      </c>
      <c r="B4102" s="4" t="str">
        <f>TEXT(Airplane_Crashes_and_Fatalities[[#This Row],[Date]],"yyyy")</f>
        <v>1992</v>
      </c>
      <c r="C4102" s="1" t="str">
        <f>TEXT(Airplane_Crashes_and_Fatalities[[#This Row],[Date]],"mmm")</f>
        <v>Jun</v>
      </c>
      <c r="D4102" s="5">
        <f>DAY(Airplane_Crashes_and_Fatalities[[#This Row],[Date]])</f>
        <v>12</v>
      </c>
      <c r="E4102" s="3">
        <v>0.50694444444444442</v>
      </c>
      <c r="F4102" s="2" t="s">
        <v>23272</v>
      </c>
      <c r="G4102" s="2" t="s">
        <v>23273</v>
      </c>
      <c r="H4102" s="2"/>
      <c r="I4102" s="2" t="s">
        <v>14022</v>
      </c>
      <c r="J4102" s="2"/>
      <c r="K4102" s="2" t="s">
        <v>14023</v>
      </c>
      <c r="L4102" s="2" t="s">
        <v>14024</v>
      </c>
      <c r="M4102" t="s">
        <v>14025</v>
      </c>
      <c r="N4102">
        <f>Airplane_Crashes_and_Fatalities[[#This Row],[Aboard]]-Airplane_Crashes_and_Fatalities[[#This Row],[Fatalities]]</f>
        <v>0</v>
      </c>
      <c r="O4102" t="s">
        <v>14026</v>
      </c>
      <c r="P4102">
        <v>2</v>
      </c>
      <c r="Q4102">
        <v>2</v>
      </c>
      <c r="R4102">
        <v>0</v>
      </c>
      <c r="S4102" s="2" t="s">
        <v>14027</v>
      </c>
    </row>
    <row r="4103" spans="1:19" x14ac:dyDescent="0.3">
      <c r="A4103" s="1">
        <v>33774</v>
      </c>
      <c r="B4103" s="4" t="str">
        <f>TEXT(Airplane_Crashes_and_Fatalities[[#This Row],[Date]],"yyyy")</f>
        <v>1992</v>
      </c>
      <c r="C4103" s="1" t="str">
        <f>TEXT(Airplane_Crashes_and_Fatalities[[#This Row],[Date]],"mmm")</f>
        <v>Jun</v>
      </c>
      <c r="D4103" s="5">
        <f>DAY(Airplane_Crashes_and_Fatalities[[#This Row],[Date]])</f>
        <v>19</v>
      </c>
      <c r="E4103" s="3">
        <v>0.78680555555555554</v>
      </c>
      <c r="F4103" s="2" t="s">
        <v>23274</v>
      </c>
      <c r="G4103" s="2" t="s">
        <v>23275</v>
      </c>
      <c r="H4103" s="2" t="s">
        <v>19724</v>
      </c>
      <c r="I4103" s="2" t="s">
        <v>14028</v>
      </c>
      <c r="J4103" s="2"/>
      <c r="K4103" s="2" t="s">
        <v>14029</v>
      </c>
      <c r="L4103" s="2" t="s">
        <v>14030</v>
      </c>
      <c r="M4103" t="s">
        <v>14031</v>
      </c>
      <c r="N4103">
        <f>Airplane_Crashes_and_Fatalities[[#This Row],[Aboard]]-Airplane_Crashes_and_Fatalities[[#This Row],[Fatalities]]</f>
        <v>0</v>
      </c>
      <c r="O4103" t="s">
        <v>14032</v>
      </c>
      <c r="P4103">
        <v>6</v>
      </c>
      <c r="Q4103">
        <v>6</v>
      </c>
      <c r="R4103">
        <v>0</v>
      </c>
      <c r="S4103" s="2" t="s">
        <v>14033</v>
      </c>
    </row>
    <row r="4104" spans="1:19" x14ac:dyDescent="0.3">
      <c r="A4104" s="1">
        <v>33774</v>
      </c>
      <c r="B4104" s="4" t="str">
        <f>TEXT(Airplane_Crashes_and_Fatalities[[#This Row],[Date]],"yyyy")</f>
        <v>1992</v>
      </c>
      <c r="C4104" s="1" t="str">
        <f>TEXT(Airplane_Crashes_and_Fatalities[[#This Row],[Date]],"mmm")</f>
        <v>Jun</v>
      </c>
      <c r="D4104" s="5">
        <f>DAY(Airplane_Crashes_and_Fatalities[[#This Row],[Date]])</f>
        <v>19</v>
      </c>
      <c r="E4104" s="3">
        <v>0.58680555555555558</v>
      </c>
      <c r="F4104" s="2" t="s">
        <v>23276</v>
      </c>
      <c r="G4104" s="2" t="s">
        <v>20827</v>
      </c>
      <c r="H4104" s="2"/>
      <c r="I4104" s="2" t="s">
        <v>14034</v>
      </c>
      <c r="J4104" s="2"/>
      <c r="K4104" s="2" t="s">
        <v>14035</v>
      </c>
      <c r="L4104" s="2" t="s">
        <v>11755</v>
      </c>
      <c r="M4104" t="s">
        <v>14036</v>
      </c>
      <c r="N4104">
        <f>Airplane_Crashes_and_Fatalities[[#This Row],[Aboard]]-Airplane_Crashes_and_Fatalities[[#This Row],[Fatalities]]</f>
        <v>0</v>
      </c>
      <c r="O4104" t="s">
        <v>14037</v>
      </c>
      <c r="P4104">
        <v>10</v>
      </c>
      <c r="Q4104">
        <v>10</v>
      </c>
      <c r="R4104">
        <v>0</v>
      </c>
      <c r="S4104" s="2" t="s">
        <v>14038</v>
      </c>
    </row>
    <row r="4105" spans="1:19" x14ac:dyDescent="0.3">
      <c r="A4105" s="1">
        <v>33777</v>
      </c>
      <c r="B4105" s="4" t="str">
        <f>TEXT(Airplane_Crashes_and_Fatalities[[#This Row],[Date]],"yyyy")</f>
        <v>1992</v>
      </c>
      <c r="C4105" s="1" t="str">
        <f>TEXT(Airplane_Crashes_and_Fatalities[[#This Row],[Date]],"mmm")</f>
        <v>Jun</v>
      </c>
      <c r="D4105" s="5">
        <f>DAY(Airplane_Crashes_and_Fatalities[[#This Row],[Date]])</f>
        <v>22</v>
      </c>
      <c r="E4105" s="3">
        <v>0.25347222222222232</v>
      </c>
      <c r="F4105" s="2" t="s">
        <v>1262</v>
      </c>
      <c r="G4105" s="2" t="s">
        <v>19819</v>
      </c>
      <c r="H4105" s="2"/>
      <c r="I4105" s="2" t="s">
        <v>1723</v>
      </c>
      <c r="J4105" s="2"/>
      <c r="K4105" s="2" t="s">
        <v>14039</v>
      </c>
      <c r="L4105" s="2" t="s">
        <v>14040</v>
      </c>
      <c r="M4105" t="s">
        <v>14041</v>
      </c>
      <c r="N4105">
        <f>Airplane_Crashes_and_Fatalities[[#This Row],[Aboard]]-Airplane_Crashes_and_Fatalities[[#This Row],[Fatalities]]</f>
        <v>0</v>
      </c>
      <c r="O4105" t="s">
        <v>14042</v>
      </c>
      <c r="P4105">
        <v>3</v>
      </c>
      <c r="Q4105">
        <v>3</v>
      </c>
      <c r="R4105">
        <v>0</v>
      </c>
      <c r="S4105" s="2" t="s">
        <v>14043</v>
      </c>
    </row>
    <row r="4106" spans="1:19" x14ac:dyDescent="0.3">
      <c r="A4106" s="1">
        <v>33777</v>
      </c>
      <c r="B4106" s="4" t="str">
        <f>TEXT(Airplane_Crashes_and_Fatalities[[#This Row],[Date]],"yyyy")</f>
        <v>1992</v>
      </c>
      <c r="C4106" s="1" t="str">
        <f>TEXT(Airplane_Crashes_and_Fatalities[[#This Row],[Date]],"mmm")</f>
        <v>Jun</v>
      </c>
      <c r="D4106" s="5">
        <f>DAY(Airplane_Crashes_and_Fatalities[[#This Row],[Date]])</f>
        <v>22</v>
      </c>
      <c r="E4106" s="3">
        <v>0.53125</v>
      </c>
      <c r="F4106" s="2" t="s">
        <v>23277</v>
      </c>
      <c r="G4106" s="2" t="s">
        <v>19866</v>
      </c>
      <c r="H4106" s="2"/>
      <c r="I4106" s="2" t="s">
        <v>14044</v>
      </c>
      <c r="J4106" s="2"/>
      <c r="K4106" s="2" t="s">
        <v>14045</v>
      </c>
      <c r="L4106" s="2" t="s">
        <v>5917</v>
      </c>
      <c r="M4106" t="s">
        <v>14046</v>
      </c>
      <c r="N4106">
        <f>Airplane_Crashes_and_Fatalities[[#This Row],[Aboard]]-Airplane_Crashes_and_Fatalities[[#This Row],[Fatalities]]</f>
        <v>2</v>
      </c>
      <c r="O4106" t="s">
        <v>14047</v>
      </c>
      <c r="P4106">
        <v>12</v>
      </c>
      <c r="Q4106">
        <v>10</v>
      </c>
      <c r="R4106">
        <v>0</v>
      </c>
      <c r="S4106" s="2" t="s">
        <v>14048</v>
      </c>
    </row>
    <row r="4107" spans="1:19" x14ac:dyDescent="0.3">
      <c r="A4107" s="1">
        <v>33783</v>
      </c>
      <c r="B4107" s="4" t="str">
        <f>TEXT(Airplane_Crashes_and_Fatalities[[#This Row],[Date]],"yyyy")</f>
        <v>1992</v>
      </c>
      <c r="C4107" s="1" t="str">
        <f>TEXT(Airplane_Crashes_and_Fatalities[[#This Row],[Date]],"mmm")</f>
        <v>Jun</v>
      </c>
      <c r="D4107" s="5">
        <f>DAY(Airplane_Crashes_and_Fatalities[[#This Row],[Date]])</f>
        <v>28</v>
      </c>
      <c r="E4107" s="3">
        <v>0.4638888888888888</v>
      </c>
      <c r="F4107" s="2" t="s">
        <v>20249</v>
      </c>
      <c r="G4107" s="2" t="s">
        <v>21556</v>
      </c>
      <c r="H4107" s="2"/>
      <c r="I4107" s="2" t="s">
        <v>14049</v>
      </c>
      <c r="J4107" s="2"/>
      <c r="K4107" s="2" t="s">
        <v>14050</v>
      </c>
      <c r="L4107" s="2" t="s">
        <v>9273</v>
      </c>
      <c r="M4107" t="s">
        <v>14051</v>
      </c>
      <c r="N4107">
        <f>Airplane_Crashes_and_Fatalities[[#This Row],[Aboard]]-Airplane_Crashes_and_Fatalities[[#This Row],[Fatalities]]</f>
        <v>0</v>
      </c>
      <c r="O4107" t="s">
        <v>14052</v>
      </c>
      <c r="P4107">
        <v>4</v>
      </c>
      <c r="Q4107">
        <v>4</v>
      </c>
      <c r="R4107">
        <v>0</v>
      </c>
      <c r="S4107" s="2" t="s">
        <v>14053</v>
      </c>
    </row>
    <row r="4108" spans="1:19" x14ac:dyDescent="0.3">
      <c r="A4108" s="1">
        <v>33790</v>
      </c>
      <c r="B4108" s="4" t="str">
        <f>TEXT(Airplane_Crashes_and_Fatalities[[#This Row],[Date]],"yyyy")</f>
        <v>1992</v>
      </c>
      <c r="C4108" s="1" t="str">
        <f>TEXT(Airplane_Crashes_and_Fatalities[[#This Row],[Date]],"mmm")</f>
        <v>Jul</v>
      </c>
      <c r="D4108" s="5">
        <f>DAY(Airplane_Crashes_and_Fatalities[[#This Row],[Date]])</f>
        <v>5</v>
      </c>
      <c r="E4108" s="3">
        <v>0.70833333333333326</v>
      </c>
      <c r="F4108" s="2" t="s">
        <v>23278</v>
      </c>
      <c r="G4108" s="2" t="s">
        <v>20518</v>
      </c>
      <c r="H4108" s="2"/>
      <c r="I4108" s="2" t="s">
        <v>14054</v>
      </c>
      <c r="J4108" s="2"/>
      <c r="K4108" s="2"/>
      <c r="L4108" s="2" t="s">
        <v>14055</v>
      </c>
      <c r="M4108" t="s">
        <v>14056</v>
      </c>
      <c r="N4108">
        <f>Airplane_Crashes_and_Fatalities[[#This Row],[Aboard]]-Airplane_Crashes_and_Fatalities[[#This Row],[Fatalities]]</f>
        <v>0</v>
      </c>
      <c r="O4108">
        <v>60804</v>
      </c>
      <c r="P4108">
        <v>19</v>
      </c>
      <c r="Q4108">
        <v>19</v>
      </c>
      <c r="R4108">
        <v>0</v>
      </c>
      <c r="S4108" s="2" t="s">
        <v>14057</v>
      </c>
    </row>
    <row r="4109" spans="1:19" x14ac:dyDescent="0.3">
      <c r="A4109" s="1">
        <v>33798</v>
      </c>
      <c r="B4109" s="4" t="str">
        <f>TEXT(Airplane_Crashes_and_Fatalities[[#This Row],[Date]],"yyyy")</f>
        <v>1992</v>
      </c>
      <c r="C4109" s="1" t="str">
        <f>TEXT(Airplane_Crashes_and_Fatalities[[#This Row],[Date]],"mmm")</f>
        <v>Jul</v>
      </c>
      <c r="D4109" s="5">
        <f>DAY(Airplane_Crashes_and_Fatalities[[#This Row],[Date]])</f>
        <v>13</v>
      </c>
      <c r="E4109" s="3">
        <v>0.52083333333333326</v>
      </c>
      <c r="F4109" s="2" t="s">
        <v>22873</v>
      </c>
      <c r="G4109" s="2" t="s">
        <v>20063</v>
      </c>
      <c r="H4109" s="2"/>
      <c r="I4109" s="2" t="s">
        <v>14058</v>
      </c>
      <c r="J4109" s="2"/>
      <c r="K4109" s="2" t="s">
        <v>14059</v>
      </c>
      <c r="L4109" s="2" t="s">
        <v>14060</v>
      </c>
      <c r="M4109" t="s">
        <v>14061</v>
      </c>
      <c r="N4109">
        <f>Airplane_Crashes_and_Fatalities[[#This Row],[Aboard]]-Airplane_Crashes_and_Fatalities[[#This Row],[Fatalities]]</f>
        <v>0</v>
      </c>
      <c r="O4109" t="s">
        <v>14062</v>
      </c>
      <c r="P4109">
        <v>1</v>
      </c>
      <c r="Q4109">
        <v>1</v>
      </c>
      <c r="R4109">
        <v>0</v>
      </c>
      <c r="S4109" s="2" t="s">
        <v>14063</v>
      </c>
    </row>
    <row r="4110" spans="1:19" x14ac:dyDescent="0.3">
      <c r="A4110" s="1">
        <v>33799</v>
      </c>
      <c r="B4110" s="4" t="str">
        <f>TEXT(Airplane_Crashes_and_Fatalities[[#This Row],[Date]],"yyyy")</f>
        <v>1992</v>
      </c>
      <c r="C4110" s="1" t="str">
        <f>TEXT(Airplane_Crashes_and_Fatalities[[#This Row],[Date]],"mmm")</f>
        <v>Jul</v>
      </c>
      <c r="D4110" s="5">
        <f>DAY(Airplane_Crashes_and_Fatalities[[#This Row],[Date]])</f>
        <v>14</v>
      </c>
      <c r="F4110" s="2" t="s">
        <v>23279</v>
      </c>
      <c r="G4110" s="2" t="s">
        <v>22128</v>
      </c>
      <c r="H4110" s="2"/>
      <c r="I4110" s="2" t="s">
        <v>7052</v>
      </c>
      <c r="J4110" s="2"/>
      <c r="K4110" s="2" t="s">
        <v>14064</v>
      </c>
      <c r="L4110" s="2" t="s">
        <v>8800</v>
      </c>
      <c r="M4110" t="s">
        <v>14065</v>
      </c>
      <c r="N4110">
        <f>Airplane_Crashes_and_Fatalities[[#This Row],[Aboard]]-Airplane_Crashes_and_Fatalities[[#This Row],[Fatalities]]</f>
        <v>5</v>
      </c>
      <c r="O4110">
        <v>1347903</v>
      </c>
      <c r="P4110">
        <v>34</v>
      </c>
      <c r="Q4110">
        <v>29</v>
      </c>
      <c r="R4110">
        <v>0</v>
      </c>
      <c r="S4110" s="2" t="s">
        <v>14066</v>
      </c>
    </row>
    <row r="4111" spans="1:19" x14ac:dyDescent="0.3">
      <c r="A4111" s="1">
        <v>33799</v>
      </c>
      <c r="B4111" s="4" t="str">
        <f>TEXT(Airplane_Crashes_and_Fatalities[[#This Row],[Date]],"yyyy")</f>
        <v>1992</v>
      </c>
      <c r="C4111" s="1" t="str">
        <f>TEXT(Airplane_Crashes_and_Fatalities[[#This Row],[Date]],"mmm")</f>
        <v>Jul</v>
      </c>
      <c r="D4111" s="5">
        <f>DAY(Airplane_Crashes_and_Fatalities[[#This Row],[Date]])</f>
        <v>14</v>
      </c>
      <c r="F4111" s="2" t="s">
        <v>23280</v>
      </c>
      <c r="G4111" s="2" t="s">
        <v>21645</v>
      </c>
      <c r="H4111" s="2"/>
      <c r="I4111" s="2" t="s">
        <v>14067</v>
      </c>
      <c r="J4111" s="2"/>
      <c r="K4111" s="2"/>
      <c r="L4111" s="2" t="s">
        <v>10297</v>
      </c>
      <c r="N4111">
        <f>Airplane_Crashes_and_Fatalities[[#This Row],[Aboard]]-Airplane_Crashes_and_Fatalities[[#This Row],[Fatalities]]</f>
        <v>0</v>
      </c>
      <c r="P4111">
        <v>57</v>
      </c>
      <c r="Q4111">
        <v>57</v>
      </c>
      <c r="R4111">
        <v>0</v>
      </c>
      <c r="S4111" s="2" t="s">
        <v>14068</v>
      </c>
    </row>
    <row r="4112" spans="1:19" x14ac:dyDescent="0.3">
      <c r="A4112" s="1">
        <v>33805</v>
      </c>
      <c r="B4112" s="4" t="str">
        <f>TEXT(Airplane_Crashes_and_Fatalities[[#This Row],[Date]],"yyyy")</f>
        <v>1992</v>
      </c>
      <c r="C4112" s="1" t="str">
        <f>TEXT(Airplane_Crashes_and_Fatalities[[#This Row],[Date]],"mmm")</f>
        <v>Jul</v>
      </c>
      <c r="D4112" s="5">
        <f>DAY(Airplane_Crashes_and_Fatalities[[#This Row],[Date]])</f>
        <v>20</v>
      </c>
      <c r="F4112" s="2" t="s">
        <v>23281</v>
      </c>
      <c r="G4112" s="2" t="s">
        <v>19767</v>
      </c>
      <c r="H4112" s="2"/>
      <c r="I4112" s="2" t="s">
        <v>14069</v>
      </c>
      <c r="J4112" s="2"/>
      <c r="K4112" s="2" t="s">
        <v>14070</v>
      </c>
      <c r="L4112" s="2" t="s">
        <v>9365</v>
      </c>
      <c r="M4112" t="s">
        <v>14071</v>
      </c>
      <c r="N4112">
        <f>Airplane_Crashes_and_Fatalities[[#This Row],[Aboard]]-Airplane_Crashes_and_Fatalities[[#This Row],[Fatalities]]</f>
        <v>0</v>
      </c>
      <c r="O4112" t="s">
        <v>14072</v>
      </c>
      <c r="P4112">
        <v>24</v>
      </c>
      <c r="Q4112">
        <v>24</v>
      </c>
      <c r="R4112">
        <v>4</v>
      </c>
      <c r="S4112" s="2" t="s">
        <v>14073</v>
      </c>
    </row>
    <row r="4113" spans="1:19" x14ac:dyDescent="0.3">
      <c r="A4113" s="1">
        <v>33809</v>
      </c>
      <c r="B4113" s="4" t="str">
        <f>TEXT(Airplane_Crashes_and_Fatalities[[#This Row],[Date]],"yyyy")</f>
        <v>1992</v>
      </c>
      <c r="C4113" s="1" t="str">
        <f>TEXT(Airplane_Crashes_and_Fatalities[[#This Row],[Date]],"mmm")</f>
        <v>Jul</v>
      </c>
      <c r="D4113" s="5">
        <f>DAY(Airplane_Crashes_and_Fatalities[[#This Row],[Date]])</f>
        <v>24</v>
      </c>
      <c r="E4113" s="3">
        <v>0.6875</v>
      </c>
      <c r="F4113" s="2" t="s">
        <v>23282</v>
      </c>
      <c r="G4113" s="2" t="s">
        <v>22551</v>
      </c>
      <c r="H4113" s="2"/>
      <c r="I4113" s="2" t="s">
        <v>14074</v>
      </c>
      <c r="J4113" s="2"/>
      <c r="K4113" s="2" t="s">
        <v>14075</v>
      </c>
      <c r="L4113" s="2" t="s">
        <v>14076</v>
      </c>
      <c r="M4113" t="s">
        <v>14077</v>
      </c>
      <c r="N4113">
        <f>Airplane_Crashes_and_Fatalities[[#This Row],[Aboard]]-Airplane_Crashes_and_Fatalities[[#This Row],[Fatalities]]</f>
        <v>0</v>
      </c>
      <c r="O4113">
        <v>434</v>
      </c>
      <c r="P4113">
        <v>70</v>
      </c>
      <c r="Q4113">
        <v>70</v>
      </c>
      <c r="R4113">
        <v>0</v>
      </c>
      <c r="S4113" s="2" t="s">
        <v>14078</v>
      </c>
    </row>
    <row r="4114" spans="1:19" x14ac:dyDescent="0.3">
      <c r="A4114" s="1">
        <v>33809</v>
      </c>
      <c r="B4114" s="4" t="str">
        <f>TEXT(Airplane_Crashes_and_Fatalities[[#This Row],[Date]],"yyyy")</f>
        <v>1992</v>
      </c>
      <c r="C4114" s="1" t="str">
        <f>TEXT(Airplane_Crashes_and_Fatalities[[#This Row],[Date]],"mmm")</f>
        <v>Jul</v>
      </c>
      <c r="D4114" s="5">
        <f>DAY(Airplane_Crashes_and_Fatalities[[#This Row],[Date]])</f>
        <v>24</v>
      </c>
      <c r="F4114" s="2" t="s">
        <v>23283</v>
      </c>
      <c r="G4114" s="2" t="s">
        <v>23284</v>
      </c>
      <c r="H4114" s="2"/>
      <c r="I4114" s="2" t="s">
        <v>14079</v>
      </c>
      <c r="J4114" s="2"/>
      <c r="K4114" s="2"/>
      <c r="L4114" s="2" t="s">
        <v>14080</v>
      </c>
      <c r="M4114" t="s">
        <v>14081</v>
      </c>
      <c r="N4114">
        <f>Airplane_Crashes_and_Fatalities[[#This Row],[Aboard]]-Airplane_Crashes_and_Fatalities[[#This Row],[Fatalities]]</f>
        <v>0</v>
      </c>
      <c r="O4114">
        <v>347607</v>
      </c>
      <c r="P4114">
        <v>8</v>
      </c>
      <c r="Q4114">
        <v>8</v>
      </c>
      <c r="R4114">
        <v>0</v>
      </c>
      <c r="S4114" s="2" t="s">
        <v>14082</v>
      </c>
    </row>
    <row r="4115" spans="1:19" x14ac:dyDescent="0.3">
      <c r="A4115" s="1">
        <v>33812</v>
      </c>
      <c r="B4115" s="4" t="str">
        <f>TEXT(Airplane_Crashes_and_Fatalities[[#This Row],[Date]],"yyyy")</f>
        <v>1992</v>
      </c>
      <c r="C4115" s="1" t="str">
        <f>TEXT(Airplane_Crashes_and_Fatalities[[#This Row],[Date]],"mmm")</f>
        <v>Jul</v>
      </c>
      <c r="D4115" s="5">
        <f>DAY(Airplane_Crashes_and_Fatalities[[#This Row],[Date]])</f>
        <v>27</v>
      </c>
      <c r="E4115" s="3">
        <v>0.67708333333333326</v>
      </c>
      <c r="F4115" s="2" t="s">
        <v>21659</v>
      </c>
      <c r="G4115" s="2" t="s">
        <v>19880</v>
      </c>
      <c r="H4115" s="2"/>
      <c r="I4115" s="2" t="s">
        <v>14083</v>
      </c>
      <c r="J4115" s="2"/>
      <c r="K4115" s="2" t="s">
        <v>14084</v>
      </c>
      <c r="L4115" s="2" t="s">
        <v>14085</v>
      </c>
      <c r="M4115" t="s">
        <v>14086</v>
      </c>
      <c r="N4115">
        <f>Airplane_Crashes_and_Fatalities[[#This Row],[Aboard]]-Airplane_Crashes_and_Fatalities[[#This Row],[Fatalities]]</f>
        <v>0</v>
      </c>
      <c r="O4115">
        <v>392</v>
      </c>
      <c r="P4115">
        <v>4</v>
      </c>
      <c r="Q4115">
        <v>4</v>
      </c>
      <c r="R4115">
        <v>0</v>
      </c>
      <c r="S4115" s="2" t="s">
        <v>14087</v>
      </c>
    </row>
    <row r="4116" spans="1:19" x14ac:dyDescent="0.3">
      <c r="A4116" s="1">
        <v>33813</v>
      </c>
      <c r="B4116" s="4" t="str">
        <f>TEXT(Airplane_Crashes_and_Fatalities[[#This Row],[Date]],"yyyy")</f>
        <v>1992</v>
      </c>
      <c r="C4116" s="1" t="str">
        <f>TEXT(Airplane_Crashes_and_Fatalities[[#This Row],[Date]],"mmm")</f>
        <v>Jul</v>
      </c>
      <c r="D4116" s="5">
        <f>DAY(Airplane_Crashes_and_Fatalities[[#This Row],[Date]])</f>
        <v>28</v>
      </c>
      <c r="F4116" s="2" t="s">
        <v>23285</v>
      </c>
      <c r="G4116" s="2" t="s">
        <v>19819</v>
      </c>
      <c r="H4116" s="2"/>
      <c r="I4116" s="2" t="s">
        <v>14088</v>
      </c>
      <c r="J4116" s="2"/>
      <c r="K4116" s="2" t="s">
        <v>14089</v>
      </c>
      <c r="L4116" s="2" t="s">
        <v>13390</v>
      </c>
      <c r="M4116" t="s">
        <v>14090</v>
      </c>
      <c r="N4116">
        <f>Airplane_Crashes_and_Fatalities[[#This Row],[Aboard]]-Airplane_Crashes_and_Fatalities[[#This Row],[Fatalities]]</f>
        <v>0</v>
      </c>
      <c r="O4116" t="s">
        <v>14091</v>
      </c>
      <c r="P4116">
        <v>6</v>
      </c>
      <c r="Q4116">
        <v>6</v>
      </c>
      <c r="R4116">
        <v>0</v>
      </c>
      <c r="S4116" s="2" t="s">
        <v>14092</v>
      </c>
    </row>
    <row r="4117" spans="1:19" x14ac:dyDescent="0.3">
      <c r="A4117" s="1">
        <v>33814</v>
      </c>
      <c r="B4117" s="4" t="str">
        <f>TEXT(Airplane_Crashes_and_Fatalities[[#This Row],[Date]],"yyyy")</f>
        <v>1992</v>
      </c>
      <c r="C4117" s="1" t="str">
        <f>TEXT(Airplane_Crashes_and_Fatalities[[#This Row],[Date]],"mmm")</f>
        <v>Jul</v>
      </c>
      <c r="D4117" s="5">
        <f>DAY(Airplane_Crashes_and_Fatalities[[#This Row],[Date]])</f>
        <v>29</v>
      </c>
      <c r="E4117" s="3">
        <v>0.35416666666666674</v>
      </c>
      <c r="F4117" s="2" t="s">
        <v>23286</v>
      </c>
      <c r="G4117" s="2" t="s">
        <v>20247</v>
      </c>
      <c r="H4117" s="2"/>
      <c r="I4117" s="2" t="s">
        <v>14093</v>
      </c>
      <c r="J4117" s="2"/>
      <c r="K4117" s="2" t="s">
        <v>14094</v>
      </c>
      <c r="L4117" s="2" t="s">
        <v>8268</v>
      </c>
      <c r="M4117" t="s">
        <v>14095</v>
      </c>
      <c r="N4117">
        <f>Airplane_Crashes_and_Fatalities[[#This Row],[Aboard]]-Airplane_Crashes_and_Fatalities[[#This Row],[Fatalities]]</f>
        <v>0</v>
      </c>
      <c r="O4117">
        <v>1837</v>
      </c>
      <c r="P4117">
        <v>4</v>
      </c>
      <c r="Q4117">
        <v>4</v>
      </c>
      <c r="R4117">
        <v>0</v>
      </c>
      <c r="S4117" s="2" t="s">
        <v>14096</v>
      </c>
    </row>
    <row r="4118" spans="1:19" x14ac:dyDescent="0.3">
      <c r="A4118" s="1">
        <v>33875</v>
      </c>
      <c r="B4118" s="4" t="str">
        <f>TEXT(Airplane_Crashes_and_Fatalities[[#This Row],[Date]],"yyyy")</f>
        <v>1992</v>
      </c>
      <c r="C4118" s="1" t="str">
        <f>TEXT(Airplane_Crashes_and_Fatalities[[#This Row],[Date]],"mmm")</f>
        <v>Sep</v>
      </c>
      <c r="D4118" s="5">
        <f>DAY(Airplane_Crashes_and_Fatalities[[#This Row],[Date]])</f>
        <v>28</v>
      </c>
      <c r="E4118" s="3">
        <v>0.60416666666666674</v>
      </c>
      <c r="F4118" s="2" t="s">
        <v>23287</v>
      </c>
      <c r="G4118" s="2" t="s">
        <v>21038</v>
      </c>
      <c r="H4118" s="2"/>
      <c r="I4118" s="2" t="s">
        <v>4309</v>
      </c>
      <c r="J4118" s="2" t="s">
        <v>19432</v>
      </c>
      <c r="K4118" s="2" t="s">
        <v>14097</v>
      </c>
      <c r="L4118" s="2" t="s">
        <v>14098</v>
      </c>
      <c r="M4118" t="s">
        <v>14099</v>
      </c>
      <c r="N4118">
        <f>Airplane_Crashes_and_Fatalities[[#This Row],[Aboard]]-Airplane_Crashes_and_Fatalities[[#This Row],[Fatalities]]</f>
        <v>0</v>
      </c>
      <c r="O4118">
        <v>25</v>
      </c>
      <c r="P4118">
        <v>167</v>
      </c>
      <c r="Q4118">
        <v>167</v>
      </c>
      <c r="R4118">
        <v>0</v>
      </c>
      <c r="S4118" s="2" t="s">
        <v>14100</v>
      </c>
    </row>
    <row r="4119" spans="1:19" x14ac:dyDescent="0.3">
      <c r="A4119" s="1">
        <v>33815</v>
      </c>
      <c r="B4119" s="4" t="str">
        <f>TEXT(Airplane_Crashes_and_Fatalities[[#This Row],[Date]],"yyyy")</f>
        <v>1992</v>
      </c>
      <c r="C4119" s="1" t="str">
        <f>TEXT(Airplane_Crashes_and_Fatalities[[#This Row],[Date]],"mmm")</f>
        <v>Jul</v>
      </c>
      <c r="D4119" s="5">
        <f>DAY(Airplane_Crashes_and_Fatalities[[#This Row],[Date]])</f>
        <v>30</v>
      </c>
      <c r="E4119" s="3">
        <v>0.73680555555555549</v>
      </c>
      <c r="F4119" s="2" t="s">
        <v>22251</v>
      </c>
      <c r="G4119" s="2" t="s">
        <v>19785</v>
      </c>
      <c r="H4119" s="2" t="s">
        <v>19785</v>
      </c>
      <c r="I4119" s="2" t="s">
        <v>3208</v>
      </c>
      <c r="J4119" s="2" t="s">
        <v>19433</v>
      </c>
      <c r="K4119" s="2" t="s">
        <v>2204</v>
      </c>
      <c r="L4119" s="2" t="s">
        <v>11462</v>
      </c>
      <c r="M4119" t="s">
        <v>14101</v>
      </c>
      <c r="N4119">
        <f>Airplane_Crashes_and_Fatalities[[#This Row],[Aboard]]-Airplane_Crashes_and_Fatalities[[#This Row],[Fatalities]]</f>
        <v>292</v>
      </c>
      <c r="O4119">
        <v>1014</v>
      </c>
      <c r="P4119">
        <v>292</v>
      </c>
      <c r="Q4119">
        <v>0</v>
      </c>
      <c r="R4119">
        <v>0</v>
      </c>
      <c r="S4119" s="2" t="s">
        <v>14102</v>
      </c>
    </row>
    <row r="4120" spans="1:19" x14ac:dyDescent="0.3">
      <c r="A4120" s="1">
        <v>33816</v>
      </c>
      <c r="B4120" s="4" t="str">
        <f>TEXT(Airplane_Crashes_and_Fatalities[[#This Row],[Date]],"yyyy")</f>
        <v>1992</v>
      </c>
      <c r="C4120" s="1" t="str">
        <f>TEXT(Airplane_Crashes_and_Fatalities[[#This Row],[Date]],"mmm")</f>
        <v>Jul</v>
      </c>
      <c r="D4120" s="5">
        <f>DAY(Airplane_Crashes_and_Fatalities[[#This Row],[Date]])</f>
        <v>31</v>
      </c>
      <c r="E4120" s="3">
        <v>0.53125</v>
      </c>
      <c r="F4120" s="2" t="s">
        <v>21161</v>
      </c>
      <c r="G4120" s="2" t="s">
        <v>21038</v>
      </c>
      <c r="H4120" s="2"/>
      <c r="I4120" s="2" t="s">
        <v>6956</v>
      </c>
      <c r="J4120" s="2" t="s">
        <v>19032</v>
      </c>
      <c r="K4120" s="2" t="s">
        <v>14103</v>
      </c>
      <c r="L4120" s="2" t="s">
        <v>14104</v>
      </c>
      <c r="M4120" t="s">
        <v>14105</v>
      </c>
      <c r="N4120">
        <f>Airplane_Crashes_and_Fatalities[[#This Row],[Aboard]]-Airplane_Crashes_and_Fatalities[[#This Row],[Fatalities]]</f>
        <v>0</v>
      </c>
      <c r="O4120">
        <v>438</v>
      </c>
      <c r="P4120">
        <v>113</v>
      </c>
      <c r="Q4120">
        <v>113</v>
      </c>
      <c r="R4120">
        <v>0</v>
      </c>
      <c r="S4120" s="2" t="s">
        <v>14106</v>
      </c>
    </row>
    <row r="4121" spans="1:19" x14ac:dyDescent="0.3">
      <c r="A4121" s="1">
        <v>33816</v>
      </c>
      <c r="B4121" s="4" t="str">
        <f>TEXT(Airplane_Crashes_and_Fatalities[[#This Row],[Date]],"yyyy")</f>
        <v>1992</v>
      </c>
      <c r="C4121" s="1" t="str">
        <f>TEXT(Airplane_Crashes_and_Fatalities[[#This Row],[Date]],"mmm")</f>
        <v>Jul</v>
      </c>
      <c r="D4121" s="5">
        <f>DAY(Airplane_Crashes_and_Fatalities[[#This Row],[Date]])</f>
        <v>31</v>
      </c>
      <c r="E4121" s="3">
        <v>0.6333333333333333</v>
      </c>
      <c r="F4121" s="2" t="s">
        <v>23288</v>
      </c>
      <c r="G4121" s="2" t="s">
        <v>23289</v>
      </c>
      <c r="H4121" s="2" t="s">
        <v>19737</v>
      </c>
      <c r="I4121" s="2" t="s">
        <v>14107</v>
      </c>
      <c r="J4121" s="2" t="s">
        <v>19434</v>
      </c>
      <c r="K4121" s="2" t="s">
        <v>14108</v>
      </c>
      <c r="L4121" s="2" t="s">
        <v>14109</v>
      </c>
      <c r="M4121" t="s">
        <v>14110</v>
      </c>
      <c r="N4121">
        <f>Airplane_Crashes_and_Fatalities[[#This Row],[Aboard]]-Airplane_Crashes_and_Fatalities[[#This Row],[Fatalities]]</f>
        <v>18</v>
      </c>
      <c r="O4121">
        <v>2116644</v>
      </c>
      <c r="P4121">
        <v>126</v>
      </c>
      <c r="Q4121">
        <v>108</v>
      </c>
      <c r="R4121">
        <v>0</v>
      </c>
      <c r="S4121" s="2" t="s">
        <v>14111</v>
      </c>
    </row>
    <row r="4122" spans="1:19" x14ac:dyDescent="0.3">
      <c r="A4122" s="1">
        <v>33837</v>
      </c>
      <c r="B4122" s="4" t="str">
        <f>TEXT(Airplane_Crashes_and_Fatalities[[#This Row],[Date]],"yyyy")</f>
        <v>1992</v>
      </c>
      <c r="C4122" s="1" t="str">
        <f>TEXT(Airplane_Crashes_and_Fatalities[[#This Row],[Date]],"mmm")</f>
        <v>Aug</v>
      </c>
      <c r="D4122" s="5">
        <f>DAY(Airplane_Crashes_and_Fatalities[[#This Row],[Date]])</f>
        <v>21</v>
      </c>
      <c r="F4122" s="2" t="s">
        <v>23290</v>
      </c>
      <c r="G4122" s="2" t="s">
        <v>19975</v>
      </c>
      <c r="H4122" s="2"/>
      <c r="I4122" s="2" t="s">
        <v>14112</v>
      </c>
      <c r="J4122" s="2"/>
      <c r="K4122" s="2" t="s">
        <v>14113</v>
      </c>
      <c r="L4122" s="2" t="s">
        <v>14114</v>
      </c>
      <c r="M4122" t="s">
        <v>14115</v>
      </c>
      <c r="N4122">
        <f>Airplane_Crashes_and_Fatalities[[#This Row],[Aboard]]-Airplane_Crashes_and_Fatalities[[#This Row],[Fatalities]]</f>
        <v>0</v>
      </c>
      <c r="O4122">
        <v>405</v>
      </c>
      <c r="P4122">
        <v>10</v>
      </c>
      <c r="Q4122">
        <v>10</v>
      </c>
      <c r="R4122">
        <v>0</v>
      </c>
      <c r="S4122" s="2" t="s">
        <v>14116</v>
      </c>
    </row>
    <row r="4123" spans="1:19" x14ac:dyDescent="0.3">
      <c r="A4123" s="1">
        <v>33841</v>
      </c>
      <c r="B4123" s="4" t="str">
        <f>TEXT(Airplane_Crashes_and_Fatalities[[#This Row],[Date]],"yyyy")</f>
        <v>1992</v>
      </c>
      <c r="C4123" s="1" t="str">
        <f>TEXT(Airplane_Crashes_and_Fatalities[[#This Row],[Date]],"mmm")</f>
        <v>Aug</v>
      </c>
      <c r="D4123" s="5">
        <f>DAY(Airplane_Crashes_and_Fatalities[[#This Row],[Date]])</f>
        <v>25</v>
      </c>
      <c r="E4123" s="3">
        <v>0.21875</v>
      </c>
      <c r="F4123" s="2" t="s">
        <v>21985</v>
      </c>
      <c r="G4123" s="2" t="s">
        <v>20827</v>
      </c>
      <c r="H4123" s="2"/>
      <c r="I4123" s="2" t="s">
        <v>14117</v>
      </c>
      <c r="J4123" s="2"/>
      <c r="K4123" s="2" t="s">
        <v>4055</v>
      </c>
      <c r="L4123" s="2" t="s">
        <v>14118</v>
      </c>
      <c r="M4123" t="s">
        <v>14119</v>
      </c>
      <c r="N4123">
        <f>Airplane_Crashes_and_Fatalities[[#This Row],[Aboard]]-Airplane_Crashes_and_Fatalities[[#This Row],[Fatalities]]</f>
        <v>0</v>
      </c>
      <c r="O4123" t="s">
        <v>14120</v>
      </c>
      <c r="P4123">
        <v>3</v>
      </c>
      <c r="Q4123">
        <v>3</v>
      </c>
      <c r="R4123">
        <v>0</v>
      </c>
      <c r="S4123" s="2" t="s">
        <v>14121</v>
      </c>
    </row>
    <row r="4124" spans="1:19" x14ac:dyDescent="0.3">
      <c r="A4124" s="1">
        <v>33843</v>
      </c>
      <c r="B4124" s="4" t="str">
        <f>TEXT(Airplane_Crashes_and_Fatalities[[#This Row],[Date]],"yyyy")</f>
        <v>1992</v>
      </c>
      <c r="C4124" s="1" t="str">
        <f>TEXT(Airplane_Crashes_and_Fatalities[[#This Row],[Date]],"mmm")</f>
        <v>Aug</v>
      </c>
      <c r="D4124" s="5">
        <f>DAY(Airplane_Crashes_and_Fatalities[[#This Row],[Date]])</f>
        <v>27</v>
      </c>
      <c r="E4124" s="3">
        <v>0.94722222222222219</v>
      </c>
      <c r="F4124" s="2" t="s">
        <v>23291</v>
      </c>
      <c r="G4124" s="2" t="s">
        <v>19866</v>
      </c>
      <c r="H4124" s="2"/>
      <c r="I4124" s="2" t="s">
        <v>2306</v>
      </c>
      <c r="J4124" s="2" t="s">
        <v>19435</v>
      </c>
      <c r="K4124" s="2" t="s">
        <v>14122</v>
      </c>
      <c r="L4124" s="2" t="s">
        <v>8001</v>
      </c>
      <c r="M4124" t="s">
        <v>14123</v>
      </c>
      <c r="N4124">
        <f>Airplane_Crashes_and_Fatalities[[#This Row],[Aboard]]-Airplane_Crashes_and_Fatalities[[#This Row],[Fatalities]]</f>
        <v>0</v>
      </c>
      <c r="O4124">
        <v>49868</v>
      </c>
      <c r="P4124">
        <v>84</v>
      </c>
      <c r="Q4124">
        <v>84</v>
      </c>
      <c r="R4124">
        <v>0</v>
      </c>
      <c r="S4124" s="2" t="s">
        <v>14124</v>
      </c>
    </row>
    <row r="4125" spans="1:19" x14ac:dyDescent="0.3">
      <c r="A4125" s="1">
        <v>33843</v>
      </c>
      <c r="B4125" s="4" t="str">
        <f>TEXT(Airplane_Crashes_and_Fatalities[[#This Row],[Date]],"yyyy")</f>
        <v>1992</v>
      </c>
      <c r="C4125" s="1" t="str">
        <f>TEXT(Airplane_Crashes_and_Fatalities[[#This Row],[Date]],"mmm")</f>
        <v>Aug</v>
      </c>
      <c r="D4125" s="5">
        <f>DAY(Airplane_Crashes_and_Fatalities[[#This Row],[Date]])</f>
        <v>27</v>
      </c>
      <c r="E4125" s="3">
        <v>0.43055555555555558</v>
      </c>
      <c r="F4125" s="2" t="s">
        <v>22744</v>
      </c>
      <c r="G4125" s="2" t="s">
        <v>19920</v>
      </c>
      <c r="H4125" s="2" t="s">
        <v>19667</v>
      </c>
      <c r="I4125" s="2" t="s">
        <v>14125</v>
      </c>
      <c r="J4125" s="2"/>
      <c r="K4125" s="2" t="s">
        <v>4055</v>
      </c>
      <c r="L4125" s="2" t="s">
        <v>14126</v>
      </c>
      <c r="M4125" t="s">
        <v>14127</v>
      </c>
      <c r="N4125">
        <f>Airplane_Crashes_and_Fatalities[[#This Row],[Aboard]]-Airplane_Crashes_and_Fatalities[[#This Row],[Fatalities]]</f>
        <v>0</v>
      </c>
      <c r="O4125">
        <v>240</v>
      </c>
      <c r="P4125">
        <v>3</v>
      </c>
      <c r="Q4125">
        <v>3</v>
      </c>
      <c r="R4125">
        <v>0</v>
      </c>
      <c r="S4125" s="2" t="s">
        <v>14128</v>
      </c>
    </row>
    <row r="4126" spans="1:19" x14ac:dyDescent="0.3">
      <c r="A4126" s="1">
        <v>33843</v>
      </c>
      <c r="B4126" s="4" t="str">
        <f>TEXT(Airplane_Crashes_and_Fatalities[[#This Row],[Date]],"yyyy")</f>
        <v>1992</v>
      </c>
      <c r="C4126" s="1" t="str">
        <f>TEXT(Airplane_Crashes_and_Fatalities[[#This Row],[Date]],"mmm")</f>
        <v>Aug</v>
      </c>
      <c r="D4126" s="5">
        <f>DAY(Airplane_Crashes_and_Fatalities[[#This Row],[Date]])</f>
        <v>27</v>
      </c>
      <c r="F4126" s="2" t="s">
        <v>14129</v>
      </c>
      <c r="G4126" s="2" t="s">
        <v>24280</v>
      </c>
      <c r="H4126" s="2"/>
      <c r="I4126" s="2" t="s">
        <v>14130</v>
      </c>
      <c r="J4126" s="2"/>
      <c r="K4126" s="2"/>
      <c r="L4126" s="2" t="s">
        <v>14131</v>
      </c>
      <c r="M4126" t="s">
        <v>14132</v>
      </c>
      <c r="N4126">
        <f>Airplane_Crashes_and_Fatalities[[#This Row],[Aboard]]-Airplane_Crashes_and_Fatalities[[#This Row],[Fatalities]]</f>
        <v>2</v>
      </c>
      <c r="O4126">
        <v>20191</v>
      </c>
      <c r="P4126">
        <v>14</v>
      </c>
      <c r="Q4126">
        <v>12</v>
      </c>
      <c r="R4126">
        <v>0</v>
      </c>
      <c r="S4126" s="2"/>
    </row>
    <row r="4127" spans="1:19" x14ac:dyDescent="0.3">
      <c r="A4127" s="1">
        <v>33843</v>
      </c>
      <c r="B4127" s="4" t="str">
        <f>TEXT(Airplane_Crashes_and_Fatalities[[#This Row],[Date]],"yyyy")</f>
        <v>1992</v>
      </c>
      <c r="C4127" s="1" t="str">
        <f>TEXT(Airplane_Crashes_and_Fatalities[[#This Row],[Date]],"mmm")</f>
        <v>Aug</v>
      </c>
      <c r="D4127" s="5">
        <f>DAY(Airplane_Crashes_and_Fatalities[[#This Row],[Date]])</f>
        <v>27</v>
      </c>
      <c r="F4127" s="2" t="s">
        <v>23292</v>
      </c>
      <c r="G4127" s="2" t="s">
        <v>20015</v>
      </c>
      <c r="H4127" s="2"/>
      <c r="I4127" s="2" t="s">
        <v>14133</v>
      </c>
      <c r="J4127" s="2"/>
      <c r="K4127" s="2" t="s">
        <v>14134</v>
      </c>
      <c r="L4127" s="2" t="s">
        <v>8545</v>
      </c>
      <c r="M4127" t="s">
        <v>14135</v>
      </c>
      <c r="N4127">
        <f>Airplane_Crashes_and_Fatalities[[#This Row],[Aboard]]-Airplane_Crashes_and_Fatalities[[#This Row],[Fatalities]]</f>
        <v>33</v>
      </c>
      <c r="O4127">
        <v>316</v>
      </c>
      <c r="P4127">
        <v>41</v>
      </c>
      <c r="Q4127">
        <v>8</v>
      </c>
      <c r="R4127">
        <v>0</v>
      </c>
      <c r="S4127" s="2" t="s">
        <v>14136</v>
      </c>
    </row>
    <row r="4128" spans="1:19" x14ac:dyDescent="0.3">
      <c r="A4128" s="1">
        <v>33847</v>
      </c>
      <c r="B4128" s="4" t="str">
        <f>TEXT(Airplane_Crashes_and_Fatalities[[#This Row],[Date]],"yyyy")</f>
        <v>1992</v>
      </c>
      <c r="C4128" s="1" t="str">
        <f>TEXT(Airplane_Crashes_and_Fatalities[[#This Row],[Date]],"mmm")</f>
        <v>Aug</v>
      </c>
      <c r="D4128" s="5">
        <f>DAY(Airplane_Crashes_and_Fatalities[[#This Row],[Date]])</f>
        <v>31</v>
      </c>
      <c r="E4128" s="3">
        <v>0.93888888888888888</v>
      </c>
      <c r="F4128" s="2" t="s">
        <v>23293</v>
      </c>
      <c r="G4128" s="2" t="s">
        <v>20729</v>
      </c>
      <c r="H4128" s="2"/>
      <c r="I4128" s="2" t="s">
        <v>14137</v>
      </c>
      <c r="J4128" s="2"/>
      <c r="K4128" s="2" t="s">
        <v>14138</v>
      </c>
      <c r="L4128" s="2" t="s">
        <v>1183</v>
      </c>
      <c r="M4128" t="s">
        <v>14139</v>
      </c>
      <c r="N4128">
        <f>Airplane_Crashes_and_Fatalities[[#This Row],[Aboard]]-Airplane_Crashes_and_Fatalities[[#This Row],[Fatalities]]</f>
        <v>14</v>
      </c>
      <c r="O4128" t="s">
        <v>14140</v>
      </c>
      <c r="P4128">
        <v>17</v>
      </c>
      <c r="Q4128">
        <v>3</v>
      </c>
      <c r="R4128">
        <v>0</v>
      </c>
      <c r="S4128" s="2" t="s">
        <v>14141</v>
      </c>
    </row>
    <row r="4129" spans="1:19" x14ac:dyDescent="0.3">
      <c r="A4129" s="1">
        <v>33854</v>
      </c>
      <c r="B4129" s="4" t="str">
        <f>TEXT(Airplane_Crashes_and_Fatalities[[#This Row],[Date]],"yyyy")</f>
        <v>1992</v>
      </c>
      <c r="C4129" s="1" t="str">
        <f>TEXT(Airplane_Crashes_and_Fatalities[[#This Row],[Date]],"mmm")</f>
        <v>Sep</v>
      </c>
      <c r="D4129" s="5">
        <f>DAY(Airplane_Crashes_and_Fatalities[[#This Row],[Date]])</f>
        <v>7</v>
      </c>
      <c r="E4129" s="3">
        <v>0.52777777777777768</v>
      </c>
      <c r="F4129" s="2" t="s">
        <v>23294</v>
      </c>
      <c r="G4129" s="2" t="s">
        <v>19712</v>
      </c>
      <c r="H4129" s="2"/>
      <c r="I4129" s="2" t="s">
        <v>14142</v>
      </c>
      <c r="J4129" s="2"/>
      <c r="K4129" s="2" t="s">
        <v>12400</v>
      </c>
      <c r="L4129" s="2" t="s">
        <v>6143</v>
      </c>
      <c r="M4129" t="s">
        <v>14143</v>
      </c>
      <c r="N4129">
        <f>Airplane_Crashes_and_Fatalities[[#This Row],[Aboard]]-Airplane_Crashes_and_Fatalities[[#This Row],[Fatalities]]</f>
        <v>0</v>
      </c>
      <c r="O4129" t="s">
        <v>14144</v>
      </c>
      <c r="P4129">
        <v>12</v>
      </c>
      <c r="Q4129">
        <v>12</v>
      </c>
      <c r="R4129">
        <v>0</v>
      </c>
      <c r="S4129" s="2" t="s">
        <v>14145</v>
      </c>
    </row>
    <row r="4130" spans="1:19" x14ac:dyDescent="0.3">
      <c r="A4130" s="1">
        <v>33857</v>
      </c>
      <c r="B4130" s="4" t="str">
        <f>TEXT(Airplane_Crashes_and_Fatalities[[#This Row],[Date]],"yyyy")</f>
        <v>1992</v>
      </c>
      <c r="C4130" s="1" t="str">
        <f>TEXT(Airplane_Crashes_and_Fatalities[[#This Row],[Date]],"mmm")</f>
        <v>Sep</v>
      </c>
      <c r="D4130" s="5">
        <f>DAY(Airplane_Crashes_and_Fatalities[[#This Row],[Date]])</f>
        <v>10</v>
      </c>
      <c r="F4130" s="2" t="s">
        <v>23295</v>
      </c>
      <c r="G4130" s="2" t="s">
        <v>20015</v>
      </c>
      <c r="H4130" s="2"/>
      <c r="I4130" s="2" t="s">
        <v>14146</v>
      </c>
      <c r="J4130" s="2"/>
      <c r="K4130" s="2" t="s">
        <v>14147</v>
      </c>
      <c r="L4130" s="2" t="s">
        <v>7943</v>
      </c>
      <c r="M4130" t="s">
        <v>14148</v>
      </c>
      <c r="N4130">
        <f>Airplane_Crashes_and_Fatalities[[#This Row],[Aboard]]-Airplane_Crashes_and_Fatalities[[#This Row],[Fatalities]]</f>
        <v>42</v>
      </c>
      <c r="O4130">
        <v>10533</v>
      </c>
      <c r="P4130">
        <v>43</v>
      </c>
      <c r="Q4130">
        <v>1</v>
      </c>
      <c r="R4130">
        <v>1</v>
      </c>
      <c r="S4130" s="2" t="s">
        <v>14149</v>
      </c>
    </row>
    <row r="4131" spans="1:19" x14ac:dyDescent="0.3">
      <c r="A4131" s="1">
        <v>33859</v>
      </c>
      <c r="B4131" s="4" t="str">
        <f>TEXT(Airplane_Crashes_and_Fatalities[[#This Row],[Date]],"yyyy")</f>
        <v>1992</v>
      </c>
      <c r="C4131" s="1" t="str">
        <f>TEXT(Airplane_Crashes_and_Fatalities[[#This Row],[Date]],"mmm")</f>
        <v>Sep</v>
      </c>
      <c r="D4131" s="5">
        <f>DAY(Airplane_Crashes_and_Fatalities[[#This Row],[Date]])</f>
        <v>12</v>
      </c>
      <c r="F4131" s="2" t="s">
        <v>23296</v>
      </c>
      <c r="G4131" s="2" t="s">
        <v>19866</v>
      </c>
      <c r="H4131" s="2"/>
      <c r="I4131" s="2" t="s">
        <v>13977</v>
      </c>
      <c r="J4131" s="2"/>
      <c r="K4131" s="2"/>
      <c r="L4131" s="2" t="s">
        <v>11371</v>
      </c>
      <c r="M4131" t="s">
        <v>14150</v>
      </c>
      <c r="N4131">
        <f>Airplane_Crashes_and_Fatalities[[#This Row],[Aboard]]-Airplane_Crashes_and_Fatalities[[#This Row],[Fatalities]]</f>
        <v>4</v>
      </c>
      <c r="P4131">
        <v>14</v>
      </c>
      <c r="Q4131">
        <v>10</v>
      </c>
      <c r="R4131">
        <v>0</v>
      </c>
      <c r="S4131" s="2" t="s">
        <v>14151</v>
      </c>
    </row>
    <row r="4132" spans="1:19" x14ac:dyDescent="0.3">
      <c r="A4132" s="1">
        <v>33863</v>
      </c>
      <c r="B4132" s="4" t="str">
        <f>TEXT(Airplane_Crashes_and_Fatalities[[#This Row],[Date]],"yyyy")</f>
        <v>1992</v>
      </c>
      <c r="C4132" s="1" t="str">
        <f>TEXT(Airplane_Crashes_and_Fatalities[[#This Row],[Date]],"mmm")</f>
        <v>Sep</v>
      </c>
      <c r="D4132" s="5">
        <f>DAY(Airplane_Crashes_and_Fatalities[[#This Row],[Date]])</f>
        <v>16</v>
      </c>
      <c r="E4132" s="3">
        <v>0.45833333333333326</v>
      </c>
      <c r="F4132" s="2" t="s">
        <v>23297</v>
      </c>
      <c r="G4132" s="2" t="s">
        <v>21017</v>
      </c>
      <c r="H4132" s="2"/>
      <c r="I4132" s="2" t="s">
        <v>14152</v>
      </c>
      <c r="J4132" s="2"/>
      <c r="K4132" s="2" t="s">
        <v>228</v>
      </c>
      <c r="L4132" s="2" t="s">
        <v>14153</v>
      </c>
      <c r="M4132" t="s">
        <v>14154</v>
      </c>
      <c r="N4132">
        <f>Airplane_Crashes_and_Fatalities[[#This Row],[Aboard]]-Airplane_Crashes_and_Fatalities[[#This Row],[Fatalities]]</f>
        <v>0</v>
      </c>
      <c r="O4132">
        <v>1488</v>
      </c>
      <c r="P4132">
        <v>7</v>
      </c>
      <c r="Q4132">
        <v>7</v>
      </c>
      <c r="R4132">
        <v>0</v>
      </c>
      <c r="S4132" s="2" t="s">
        <v>14155</v>
      </c>
    </row>
    <row r="4133" spans="1:19" x14ac:dyDescent="0.3">
      <c r="A4133" s="1">
        <v>33865</v>
      </c>
      <c r="B4133" s="4" t="str">
        <f>TEXT(Airplane_Crashes_and_Fatalities[[#This Row],[Date]],"yyyy")</f>
        <v>1992</v>
      </c>
      <c r="C4133" s="1" t="str">
        <f>TEXT(Airplane_Crashes_and_Fatalities[[#This Row],[Date]],"mmm")</f>
        <v>Sep</v>
      </c>
      <c r="D4133" s="5">
        <f>DAY(Airplane_Crashes_and_Fatalities[[#This Row],[Date]])</f>
        <v>18</v>
      </c>
      <c r="F4133" s="2" t="s">
        <v>23298</v>
      </c>
      <c r="G4133" s="2" t="s">
        <v>22078</v>
      </c>
      <c r="H4133" s="2"/>
      <c r="I4133" s="2" t="s">
        <v>14156</v>
      </c>
      <c r="J4133" s="2"/>
      <c r="K4133" s="2" t="s">
        <v>14157</v>
      </c>
      <c r="L4133" s="2" t="s">
        <v>4371</v>
      </c>
      <c r="M4133" t="s">
        <v>14158</v>
      </c>
      <c r="N4133">
        <f>Airplane_Crashes_and_Fatalities[[#This Row],[Aboard]]-Airplane_Crashes_and_Fatalities[[#This Row],[Fatalities]]</f>
        <v>0</v>
      </c>
      <c r="O4133" t="s">
        <v>14159</v>
      </c>
      <c r="P4133">
        <v>3</v>
      </c>
      <c r="Q4133">
        <v>3</v>
      </c>
      <c r="R4133">
        <v>0</v>
      </c>
      <c r="S4133" s="2" t="s">
        <v>14160</v>
      </c>
    </row>
    <row r="4134" spans="1:19" x14ac:dyDescent="0.3">
      <c r="A4134" s="1">
        <v>33866</v>
      </c>
      <c r="B4134" s="4" t="str">
        <f>TEXT(Airplane_Crashes_and_Fatalities[[#This Row],[Date]],"yyyy")</f>
        <v>1992</v>
      </c>
      <c r="C4134" s="1" t="str">
        <f>TEXT(Airplane_Crashes_and_Fatalities[[#This Row],[Date]],"mmm")</f>
        <v>Sep</v>
      </c>
      <c r="D4134" s="5">
        <f>DAY(Airplane_Crashes_and_Fatalities[[#This Row],[Date]])</f>
        <v>19</v>
      </c>
      <c r="F4134" s="2" t="s">
        <v>20780</v>
      </c>
      <c r="G4134" s="2" t="s">
        <v>19762</v>
      </c>
      <c r="H4134" s="2"/>
      <c r="I4134" s="2" t="s">
        <v>14161</v>
      </c>
      <c r="J4134" s="2"/>
      <c r="K4134" s="2" t="s">
        <v>14162</v>
      </c>
      <c r="L4134" s="2" t="s">
        <v>2989</v>
      </c>
      <c r="M4134" t="s">
        <v>14163</v>
      </c>
      <c r="N4134">
        <f>Airplane_Crashes_and_Fatalities[[#This Row],[Aboard]]-Airplane_Crashes_and_Fatalities[[#This Row],[Fatalities]]</f>
        <v>0</v>
      </c>
      <c r="O4134">
        <v>22436</v>
      </c>
      <c r="P4134">
        <v>11</v>
      </c>
      <c r="Q4134">
        <v>11</v>
      </c>
      <c r="R4134">
        <v>0</v>
      </c>
      <c r="S4134" s="2" t="s">
        <v>14164</v>
      </c>
    </row>
    <row r="4135" spans="1:19" x14ac:dyDescent="0.3">
      <c r="A4135" s="1">
        <v>33868</v>
      </c>
      <c r="B4135" s="4" t="str">
        <f>TEXT(Airplane_Crashes_and_Fatalities[[#This Row],[Date]],"yyyy")</f>
        <v>1992</v>
      </c>
      <c r="C4135" s="1" t="str">
        <f>TEXT(Airplane_Crashes_and_Fatalities[[#This Row],[Date]],"mmm")</f>
        <v>Sep</v>
      </c>
      <c r="D4135" s="5">
        <f>DAY(Airplane_Crashes_and_Fatalities[[#This Row],[Date]])</f>
        <v>21</v>
      </c>
      <c r="F4135" s="2" t="s">
        <v>23299</v>
      </c>
      <c r="G4135" s="2" t="s">
        <v>19866</v>
      </c>
      <c r="H4135" s="2"/>
      <c r="I4135" s="2" t="s">
        <v>14165</v>
      </c>
      <c r="J4135" s="2"/>
      <c r="K4135" s="2"/>
      <c r="L4135" s="2" t="s">
        <v>11371</v>
      </c>
      <c r="M4135" t="s">
        <v>14166</v>
      </c>
      <c r="N4135">
        <f>Airplane_Crashes_and_Fatalities[[#This Row],[Aboard]]-Airplane_Crashes_and_Fatalities[[#This Row],[Fatalities]]</f>
        <v>0</v>
      </c>
      <c r="P4135">
        <v>10</v>
      </c>
      <c r="Q4135">
        <v>10</v>
      </c>
      <c r="R4135">
        <v>0</v>
      </c>
      <c r="S4135" s="2" t="s">
        <v>14167</v>
      </c>
    </row>
    <row r="4136" spans="1:19" x14ac:dyDescent="0.3">
      <c r="A4136" s="1">
        <v>33873</v>
      </c>
      <c r="B4136" s="4" t="str">
        <f>TEXT(Airplane_Crashes_and_Fatalities[[#This Row],[Date]],"yyyy")</f>
        <v>1992</v>
      </c>
      <c r="C4136" s="1" t="str">
        <f>TEXT(Airplane_Crashes_and_Fatalities[[#This Row],[Date]],"mmm")</f>
        <v>Sep</v>
      </c>
      <c r="D4136" s="5">
        <f>DAY(Airplane_Crashes_and_Fatalities[[#This Row],[Date]])</f>
        <v>26</v>
      </c>
      <c r="E4136" s="3">
        <v>0.75</v>
      </c>
      <c r="F4136" s="2" t="s">
        <v>21772</v>
      </c>
      <c r="G4136" s="2" t="s">
        <v>20449</v>
      </c>
      <c r="H4136" s="2"/>
      <c r="I4136" s="2" t="s">
        <v>14168</v>
      </c>
      <c r="J4136" s="2"/>
      <c r="K4136" s="2" t="s">
        <v>14169</v>
      </c>
      <c r="L4136" s="2" t="s">
        <v>7352</v>
      </c>
      <c r="M4136" t="s">
        <v>14170</v>
      </c>
      <c r="N4136">
        <f>Airplane_Crashes_and_Fatalities[[#This Row],[Aboard]]-Airplane_Crashes_and_Fatalities[[#This Row],[Fatalities]]</f>
        <v>0</v>
      </c>
      <c r="O4136">
        <v>4624</v>
      </c>
      <c r="P4136">
        <v>158</v>
      </c>
      <c r="Q4136">
        <v>158</v>
      </c>
      <c r="R4136">
        <v>0</v>
      </c>
      <c r="S4136" s="2" t="s">
        <v>14171</v>
      </c>
    </row>
    <row r="4137" spans="1:19" x14ac:dyDescent="0.3">
      <c r="A4137" s="1">
        <v>33881</v>
      </c>
      <c r="B4137" s="4" t="str">
        <f>TEXT(Airplane_Crashes_and_Fatalities[[#This Row],[Date]],"yyyy")</f>
        <v>1992</v>
      </c>
      <c r="C4137" s="1" t="str">
        <f>TEXT(Airplane_Crashes_and_Fatalities[[#This Row],[Date]],"mmm")</f>
        <v>Oct</v>
      </c>
      <c r="D4137" s="5">
        <f>DAY(Airplane_Crashes_and_Fatalities[[#This Row],[Date]])</f>
        <v>4</v>
      </c>
      <c r="E4137" s="3">
        <v>0.73263888888888884</v>
      </c>
      <c r="F4137" s="2" t="s">
        <v>20054</v>
      </c>
      <c r="G4137" s="2" t="s">
        <v>19830</v>
      </c>
      <c r="H4137" s="2"/>
      <c r="I4137" s="2" t="s">
        <v>3490</v>
      </c>
      <c r="J4137" s="2" t="s">
        <v>19436</v>
      </c>
      <c r="K4137" s="2" t="s">
        <v>14172</v>
      </c>
      <c r="L4137" s="2" t="s">
        <v>14173</v>
      </c>
      <c r="M4137" t="s">
        <v>14174</v>
      </c>
      <c r="N4137">
        <f>Airplane_Crashes_and_Fatalities[[#This Row],[Aboard]]-Airplane_Crashes_and_Fatalities[[#This Row],[Fatalities]]</f>
        <v>0</v>
      </c>
      <c r="O4137" t="s">
        <v>14175</v>
      </c>
      <c r="P4137">
        <v>4</v>
      </c>
      <c r="Q4137">
        <v>4</v>
      </c>
      <c r="R4137">
        <v>47</v>
      </c>
      <c r="S4137" s="2" t="s">
        <v>14176</v>
      </c>
    </row>
    <row r="4138" spans="1:19" x14ac:dyDescent="0.3">
      <c r="A4138" s="1">
        <v>33884</v>
      </c>
      <c r="B4138" s="4" t="str">
        <f>TEXT(Airplane_Crashes_and_Fatalities[[#This Row],[Date]],"yyyy")</f>
        <v>1992</v>
      </c>
      <c r="C4138" s="1" t="str">
        <f>TEXT(Airplane_Crashes_and_Fatalities[[#This Row],[Date]],"mmm")</f>
        <v>Oct</v>
      </c>
      <c r="D4138" s="5">
        <f>DAY(Airplane_Crashes_and_Fatalities[[#This Row],[Date]])</f>
        <v>7</v>
      </c>
      <c r="E4138" s="3">
        <v>0.39583333333333326</v>
      </c>
      <c r="F4138" s="2" t="s">
        <v>23300</v>
      </c>
      <c r="G4138" s="2" t="s">
        <v>19853</v>
      </c>
      <c r="H4138" s="2"/>
      <c r="I4138" s="2" t="s">
        <v>14177</v>
      </c>
      <c r="J4138" s="2"/>
      <c r="K4138" s="2" t="s">
        <v>633</v>
      </c>
      <c r="L4138" s="2" t="s">
        <v>6210</v>
      </c>
      <c r="M4138" t="s">
        <v>14178</v>
      </c>
      <c r="N4138">
        <f>Airplane_Crashes_and_Fatalities[[#This Row],[Aboard]]-Airplane_Crashes_and_Fatalities[[#This Row],[Fatalities]]</f>
        <v>0</v>
      </c>
      <c r="O4138">
        <v>3952</v>
      </c>
      <c r="P4138">
        <v>6</v>
      </c>
      <c r="Q4138">
        <v>6</v>
      </c>
      <c r="R4138">
        <v>0</v>
      </c>
      <c r="S4138" s="2" t="s">
        <v>14179</v>
      </c>
    </row>
    <row r="4139" spans="1:19" x14ac:dyDescent="0.3">
      <c r="A4139" s="1">
        <v>33885</v>
      </c>
      <c r="B4139" s="4" t="str">
        <f>TEXT(Airplane_Crashes_and_Fatalities[[#This Row],[Date]],"yyyy")</f>
        <v>1992</v>
      </c>
      <c r="C4139" s="1" t="str">
        <f>TEXT(Airplane_Crashes_and_Fatalities[[#This Row],[Date]],"mmm")</f>
        <v>Oct</v>
      </c>
      <c r="D4139" s="5">
        <f>DAY(Airplane_Crashes_and_Fatalities[[#This Row],[Date]])</f>
        <v>8</v>
      </c>
      <c r="F4139" s="2" t="s">
        <v>23301</v>
      </c>
      <c r="G4139" s="2" t="s">
        <v>19737</v>
      </c>
      <c r="H4139" s="2"/>
      <c r="I4139" s="2" t="s">
        <v>14180</v>
      </c>
      <c r="J4139" s="2"/>
      <c r="K4139" s="2" t="s">
        <v>14181</v>
      </c>
      <c r="L4139" s="2" t="s">
        <v>14182</v>
      </c>
      <c r="M4139" t="s">
        <v>14183</v>
      </c>
      <c r="N4139">
        <f>Airplane_Crashes_and_Fatalities[[#This Row],[Aboard]]-Airplane_Crashes_and_Fatalities[[#This Row],[Fatalities]]</f>
        <v>21</v>
      </c>
      <c r="O4139">
        <v>108807113</v>
      </c>
      <c r="P4139">
        <v>35</v>
      </c>
      <c r="Q4139">
        <v>14</v>
      </c>
      <c r="R4139">
        <v>0</v>
      </c>
      <c r="S4139" s="2" t="s">
        <v>14184</v>
      </c>
    </row>
    <row r="4140" spans="1:19" x14ac:dyDescent="0.3">
      <c r="A4140" s="1">
        <v>33886</v>
      </c>
      <c r="B4140" s="4" t="str">
        <f>TEXT(Airplane_Crashes_and_Fatalities[[#This Row],[Date]],"yyyy")</f>
        <v>1992</v>
      </c>
      <c r="C4140" s="1" t="str">
        <f>TEXT(Airplane_Crashes_and_Fatalities[[#This Row],[Date]],"mmm")</f>
        <v>Oct</v>
      </c>
      <c r="D4140" s="5">
        <f>DAY(Airplane_Crashes_and_Fatalities[[#This Row],[Date]])</f>
        <v>9</v>
      </c>
      <c r="F4140" s="2" t="s">
        <v>23302</v>
      </c>
      <c r="G4140" s="2" t="s">
        <v>21488</v>
      </c>
      <c r="H4140" s="2"/>
      <c r="I4140" s="2" t="s">
        <v>14185</v>
      </c>
      <c r="J4140" s="2"/>
      <c r="K4140" s="2"/>
      <c r="L4140" s="2" t="s">
        <v>14186</v>
      </c>
      <c r="M4140" t="s">
        <v>14187</v>
      </c>
      <c r="N4140">
        <f>Airplane_Crashes_and_Fatalities[[#This Row],[Aboard]]-Airplane_Crashes_and_Fatalities[[#This Row],[Fatalities]]</f>
        <v>12</v>
      </c>
      <c r="O4140">
        <v>2905</v>
      </c>
      <c r="P4140">
        <v>13</v>
      </c>
      <c r="Q4140">
        <v>1</v>
      </c>
      <c r="R4140">
        <v>0</v>
      </c>
      <c r="S4140" s="2" t="s">
        <v>14188</v>
      </c>
    </row>
    <row r="4141" spans="1:19" x14ac:dyDescent="0.3">
      <c r="A4141" s="1">
        <v>33895</v>
      </c>
      <c r="B4141" s="4" t="str">
        <f>TEXT(Airplane_Crashes_and_Fatalities[[#This Row],[Date]],"yyyy")</f>
        <v>1992</v>
      </c>
      <c r="C4141" s="1" t="str">
        <f>TEXT(Airplane_Crashes_and_Fatalities[[#This Row],[Date]],"mmm")</f>
        <v>Oct</v>
      </c>
      <c r="D4141" s="5">
        <f>DAY(Airplane_Crashes_and_Fatalities[[#This Row],[Date]])</f>
        <v>18</v>
      </c>
      <c r="F4141" s="2" t="s">
        <v>23303</v>
      </c>
      <c r="G4141" s="2" t="s">
        <v>23304</v>
      </c>
      <c r="H4141" s="2" t="s">
        <v>20218</v>
      </c>
      <c r="I4141" s="2" t="s">
        <v>8147</v>
      </c>
      <c r="J4141" s="2"/>
      <c r="K4141" s="2" t="s">
        <v>14189</v>
      </c>
      <c r="L4141" s="2" t="s">
        <v>14190</v>
      </c>
      <c r="M4141" t="s">
        <v>14191</v>
      </c>
      <c r="N4141">
        <f>Airplane_Crashes_and_Fatalities[[#This Row],[Aboard]]-Airplane_Crashes_and_Fatalities[[#This Row],[Fatalities]]</f>
        <v>0</v>
      </c>
      <c r="O4141" t="s">
        <v>14192</v>
      </c>
      <c r="P4141">
        <v>31</v>
      </c>
      <c r="Q4141">
        <v>31</v>
      </c>
      <c r="R4141">
        <v>0</v>
      </c>
      <c r="S4141" s="2" t="s">
        <v>14193</v>
      </c>
    </row>
    <row r="4142" spans="1:19" x14ac:dyDescent="0.3">
      <c r="A4142" s="1">
        <v>33896</v>
      </c>
      <c r="B4142" s="4" t="str">
        <f>TEXT(Airplane_Crashes_and_Fatalities[[#This Row],[Date]],"yyyy")</f>
        <v>1992</v>
      </c>
      <c r="C4142" s="1" t="str">
        <f>TEXT(Airplane_Crashes_and_Fatalities[[#This Row],[Date]],"mmm")</f>
        <v>Oct</v>
      </c>
      <c r="D4142" s="5">
        <f>DAY(Airplane_Crashes_and_Fatalities[[#This Row],[Date]])</f>
        <v>19</v>
      </c>
      <c r="F4142" s="2" t="s">
        <v>23305</v>
      </c>
      <c r="G4142" s="2" t="s">
        <v>19866</v>
      </c>
      <c r="H4142" s="2"/>
      <c r="I4142" s="2" t="s">
        <v>14194</v>
      </c>
      <c r="J4142" s="2"/>
      <c r="K4142" s="2"/>
      <c r="L4142" s="2" t="s">
        <v>14195</v>
      </c>
      <c r="M4142" t="s">
        <v>14196</v>
      </c>
      <c r="N4142">
        <f>Airplane_Crashes_and_Fatalities[[#This Row],[Aboard]]-Airplane_Crashes_and_Fatalities[[#This Row],[Fatalities]]</f>
        <v>1</v>
      </c>
      <c r="O4142" t="s">
        <v>14197</v>
      </c>
      <c r="P4142">
        <v>16</v>
      </c>
      <c r="Q4142">
        <v>15</v>
      </c>
      <c r="R4142">
        <v>0</v>
      </c>
      <c r="S4142" s="2" t="s">
        <v>14198</v>
      </c>
    </row>
    <row r="4143" spans="1:19" x14ac:dyDescent="0.3">
      <c r="A4143" s="1">
        <v>33898</v>
      </c>
      <c r="B4143" s="4" t="str">
        <f>TEXT(Airplane_Crashes_and_Fatalities[[#This Row],[Date]],"yyyy")</f>
        <v>1992</v>
      </c>
      <c r="C4143" s="1" t="str">
        <f>TEXT(Airplane_Crashes_and_Fatalities[[#This Row],[Date]],"mmm")</f>
        <v>Oct</v>
      </c>
      <c r="D4143" s="5">
        <f>DAY(Airplane_Crashes_and_Fatalities[[#This Row],[Date]])</f>
        <v>21</v>
      </c>
      <c r="F4143" s="2" t="s">
        <v>23306</v>
      </c>
      <c r="G4143" s="2" t="s">
        <v>20015</v>
      </c>
      <c r="H4143" s="2"/>
      <c r="I4143" s="2" t="s">
        <v>12466</v>
      </c>
      <c r="J4143" s="2"/>
      <c r="K4143" s="2"/>
      <c r="L4143" s="2" t="s">
        <v>8545</v>
      </c>
      <c r="M4143" t="s">
        <v>14199</v>
      </c>
      <c r="N4143">
        <f>Airplane_Crashes_and_Fatalities[[#This Row],[Aboard]]-Airplane_Crashes_and_Fatalities[[#This Row],[Fatalities]]</f>
        <v>3</v>
      </c>
      <c r="O4143">
        <v>379</v>
      </c>
      <c r="P4143">
        <v>11</v>
      </c>
      <c r="Q4143">
        <v>8</v>
      </c>
      <c r="R4143">
        <v>0</v>
      </c>
      <c r="S4143" s="2" t="s">
        <v>14200</v>
      </c>
    </row>
    <row r="4144" spans="1:19" x14ac:dyDescent="0.3">
      <c r="A4144" s="1">
        <v>33906</v>
      </c>
      <c r="B4144" s="4" t="str">
        <f>TEXT(Airplane_Crashes_and_Fatalities[[#This Row],[Date]],"yyyy")</f>
        <v>1992</v>
      </c>
      <c r="C4144" s="1" t="str">
        <f>TEXT(Airplane_Crashes_and_Fatalities[[#This Row],[Date]],"mmm")</f>
        <v>Oct</v>
      </c>
      <c r="D4144" s="5">
        <f>DAY(Airplane_Crashes_and_Fatalities[[#This Row],[Date]])</f>
        <v>29</v>
      </c>
      <c r="F4144" s="2" t="s">
        <v>22111</v>
      </c>
      <c r="G4144" s="2" t="s">
        <v>19866</v>
      </c>
      <c r="H4144" s="2"/>
      <c r="I4144" s="2" t="s">
        <v>2306</v>
      </c>
      <c r="J4144" s="2"/>
      <c r="K4144" s="2" t="s">
        <v>14201</v>
      </c>
      <c r="L4144" s="2" t="s">
        <v>13540</v>
      </c>
      <c r="M4144" t="s">
        <v>14202</v>
      </c>
      <c r="N4144">
        <f>Airplane_Crashes_and_Fatalities[[#This Row],[Aboard]]-Airplane_Crashes_and_Fatalities[[#This Row],[Fatalities]]</f>
        <v>1</v>
      </c>
      <c r="O4144" t="s">
        <v>14203</v>
      </c>
      <c r="P4144">
        <v>14</v>
      </c>
      <c r="Q4144">
        <v>13</v>
      </c>
      <c r="R4144">
        <v>0</v>
      </c>
      <c r="S4144" s="2" t="s">
        <v>14204</v>
      </c>
    </row>
    <row r="4145" spans="1:19" x14ac:dyDescent="0.3">
      <c r="A4145" s="1">
        <v>33908</v>
      </c>
      <c r="B4145" s="4" t="str">
        <f>TEXT(Airplane_Crashes_and_Fatalities[[#This Row],[Date]],"yyyy")</f>
        <v>1992</v>
      </c>
      <c r="C4145" s="1" t="str">
        <f>TEXT(Airplane_Crashes_and_Fatalities[[#This Row],[Date]],"mmm")</f>
        <v>Oct</v>
      </c>
      <c r="D4145" s="5">
        <f>DAY(Airplane_Crashes_and_Fatalities[[#This Row],[Date]])</f>
        <v>31</v>
      </c>
      <c r="E4145" s="3">
        <v>0.34375</v>
      </c>
      <c r="F4145" s="2" t="s">
        <v>23307</v>
      </c>
      <c r="G4145" s="2" t="s">
        <v>19981</v>
      </c>
      <c r="H4145" s="2"/>
      <c r="I4145" s="2" t="s">
        <v>14205</v>
      </c>
      <c r="J4145" s="2"/>
      <c r="K4145" s="2"/>
      <c r="L4145" s="2" t="s">
        <v>11980</v>
      </c>
      <c r="M4145" t="s">
        <v>14206</v>
      </c>
      <c r="N4145">
        <f>Airplane_Crashes_and_Fatalities[[#This Row],[Aboard]]-Airplane_Crashes_and_Fatalities[[#This Row],[Fatalities]]</f>
        <v>0</v>
      </c>
      <c r="O4145" t="s">
        <v>14207</v>
      </c>
      <c r="P4145">
        <v>3</v>
      </c>
      <c r="Q4145">
        <v>3</v>
      </c>
      <c r="R4145">
        <v>0</v>
      </c>
      <c r="S4145" s="2" t="s">
        <v>14208</v>
      </c>
    </row>
    <row r="4146" spans="1:19" x14ac:dyDescent="0.3">
      <c r="A4146" s="1">
        <v>33916</v>
      </c>
      <c r="B4146" s="4" t="str">
        <f>TEXT(Airplane_Crashes_and_Fatalities[[#This Row],[Date]],"yyyy")</f>
        <v>1992</v>
      </c>
      <c r="C4146" s="1" t="str">
        <f>TEXT(Airplane_Crashes_and_Fatalities[[#This Row],[Date]],"mmm")</f>
        <v>Nov</v>
      </c>
      <c r="D4146" s="5">
        <f>DAY(Airplane_Crashes_and_Fatalities[[#This Row],[Date]])</f>
        <v>8</v>
      </c>
      <c r="E4146" s="3">
        <v>0.76388888888888884</v>
      </c>
      <c r="F4146" s="2" t="s">
        <v>23308</v>
      </c>
      <c r="G4146" s="2" t="s">
        <v>20063</v>
      </c>
      <c r="H4146" s="2"/>
      <c r="I4146" s="2" t="s">
        <v>14209</v>
      </c>
      <c r="J4146" s="2"/>
      <c r="K4146" s="2" t="s">
        <v>14210</v>
      </c>
      <c r="L4146" s="2" t="s">
        <v>11755</v>
      </c>
      <c r="M4146" t="s">
        <v>5880</v>
      </c>
      <c r="N4146">
        <f>Airplane_Crashes_and_Fatalities[[#This Row],[Aboard]]-Airplane_Crashes_and_Fatalities[[#This Row],[Fatalities]]</f>
        <v>0</v>
      </c>
      <c r="O4146" t="s">
        <v>14211</v>
      </c>
      <c r="P4146">
        <v>3</v>
      </c>
      <c r="Q4146">
        <v>3</v>
      </c>
      <c r="R4146">
        <v>0</v>
      </c>
      <c r="S4146" s="2" t="s">
        <v>14212</v>
      </c>
    </row>
    <row r="4147" spans="1:19" x14ac:dyDescent="0.3">
      <c r="A4147" s="1">
        <v>33919</v>
      </c>
      <c r="B4147" s="4" t="str">
        <f>TEXT(Airplane_Crashes_and_Fatalities[[#This Row],[Date]],"yyyy")</f>
        <v>1992</v>
      </c>
      <c r="C4147" s="1" t="str">
        <f>TEXT(Airplane_Crashes_and_Fatalities[[#This Row],[Date]],"mmm")</f>
        <v>Nov</v>
      </c>
      <c r="D4147" s="5">
        <f>DAY(Airplane_Crashes_and_Fatalities[[#This Row],[Date]])</f>
        <v>11</v>
      </c>
      <c r="F4147" s="2" t="s">
        <v>23309</v>
      </c>
      <c r="G4147" s="2" t="s">
        <v>19866</v>
      </c>
      <c r="H4147" s="2"/>
      <c r="I4147" s="2" t="s">
        <v>7052</v>
      </c>
      <c r="J4147" s="2"/>
      <c r="K4147" s="2" t="s">
        <v>14213</v>
      </c>
      <c r="L4147" s="2" t="s">
        <v>14214</v>
      </c>
      <c r="M4147" t="s">
        <v>7770</v>
      </c>
      <c r="N4147">
        <f>Airplane_Crashes_and_Fatalities[[#This Row],[Aboard]]-Airplane_Crashes_and_Fatalities[[#This Row],[Fatalities]]</f>
        <v>0</v>
      </c>
      <c r="O4147">
        <v>53483299</v>
      </c>
      <c r="P4147">
        <v>33</v>
      </c>
      <c r="Q4147">
        <v>33</v>
      </c>
      <c r="R4147">
        <v>0</v>
      </c>
      <c r="S4147" s="2" t="s">
        <v>14215</v>
      </c>
    </row>
    <row r="4148" spans="1:19" x14ac:dyDescent="0.3">
      <c r="A4148" s="1">
        <v>33919</v>
      </c>
      <c r="B4148" s="4" t="str">
        <f>TEXT(Airplane_Crashes_and_Fatalities[[#This Row],[Date]],"yyyy")</f>
        <v>1992</v>
      </c>
      <c r="C4148" s="1" t="str">
        <f>TEXT(Airplane_Crashes_and_Fatalities[[#This Row],[Date]],"mmm")</f>
        <v>Nov</v>
      </c>
      <c r="D4148" s="5">
        <f>DAY(Airplane_Crashes_and_Fatalities[[#This Row],[Date]])</f>
        <v>11</v>
      </c>
      <c r="F4148" s="2" t="s">
        <v>23310</v>
      </c>
      <c r="G4148" s="2" t="s">
        <v>20163</v>
      </c>
      <c r="H4148" s="2"/>
      <c r="I4148" s="2" t="s">
        <v>1745</v>
      </c>
      <c r="J4148" s="2"/>
      <c r="K4148" s="2"/>
      <c r="L4148" s="2" t="s">
        <v>11371</v>
      </c>
      <c r="N4148">
        <f>Airplane_Crashes_and_Fatalities[[#This Row],[Aboard]]-Airplane_Crashes_and_Fatalities[[#This Row],[Fatalities]]</f>
        <v>0</v>
      </c>
      <c r="P4148">
        <v>20</v>
      </c>
      <c r="Q4148">
        <v>20</v>
      </c>
      <c r="R4148">
        <v>0</v>
      </c>
      <c r="S4148" s="2" t="s">
        <v>14216</v>
      </c>
    </row>
    <row r="4149" spans="1:19" x14ac:dyDescent="0.3">
      <c r="A4149" s="1">
        <v>33922</v>
      </c>
      <c r="B4149" s="4" t="str">
        <f>TEXT(Airplane_Crashes_and_Fatalities[[#This Row],[Date]],"yyyy")</f>
        <v>1992</v>
      </c>
      <c r="C4149" s="1" t="str">
        <f>TEXT(Airplane_Crashes_and_Fatalities[[#This Row],[Date]],"mmm")</f>
        <v>Nov</v>
      </c>
      <c r="D4149" s="5">
        <f>DAY(Airplane_Crashes_and_Fatalities[[#This Row],[Date]])</f>
        <v>14</v>
      </c>
      <c r="E4149" s="3">
        <v>0.29861111111111116</v>
      </c>
      <c r="F4149" s="2" t="s">
        <v>21939</v>
      </c>
      <c r="G4149" s="2" t="s">
        <v>20706</v>
      </c>
      <c r="H4149" s="2"/>
      <c r="I4149" s="2" t="s">
        <v>14217</v>
      </c>
      <c r="J4149" s="2" t="s">
        <v>19437</v>
      </c>
      <c r="K4149" s="2" t="s">
        <v>14218</v>
      </c>
      <c r="L4149" s="2" t="s">
        <v>7809</v>
      </c>
      <c r="M4149" t="s">
        <v>14219</v>
      </c>
      <c r="N4149">
        <f>Airplane_Crashes_and_Fatalities[[#This Row],[Aboard]]-Airplane_Crashes_and_Fatalities[[#This Row],[Fatalities]]</f>
        <v>1</v>
      </c>
      <c r="O4149">
        <v>9631848</v>
      </c>
      <c r="P4149">
        <v>31</v>
      </c>
      <c r="Q4149">
        <v>30</v>
      </c>
      <c r="R4149">
        <v>0</v>
      </c>
      <c r="S4149" s="2" t="s">
        <v>14220</v>
      </c>
    </row>
    <row r="4150" spans="1:19" x14ac:dyDescent="0.3">
      <c r="A4150" s="1">
        <v>33923</v>
      </c>
      <c r="B4150" s="4" t="str">
        <f>TEXT(Airplane_Crashes_and_Fatalities[[#This Row],[Date]],"yyyy")</f>
        <v>1992</v>
      </c>
      <c r="C4150" s="1" t="str">
        <f>TEXT(Airplane_Crashes_and_Fatalities[[#This Row],[Date]],"mmm")</f>
        <v>Nov</v>
      </c>
      <c r="D4150" s="5">
        <f>DAY(Airplane_Crashes_and_Fatalities[[#This Row],[Date]])</f>
        <v>15</v>
      </c>
      <c r="F4150" s="2" t="s">
        <v>23311</v>
      </c>
      <c r="G4150" s="2" t="s">
        <v>20571</v>
      </c>
      <c r="H4150" s="2"/>
      <c r="I4150" s="2" t="s">
        <v>14221</v>
      </c>
      <c r="J4150" s="2"/>
      <c r="K4150" s="2" t="s">
        <v>14222</v>
      </c>
      <c r="L4150" s="2" t="s">
        <v>5696</v>
      </c>
      <c r="M4150" t="s">
        <v>14223</v>
      </c>
      <c r="N4150">
        <f>Airplane_Crashes_and_Fatalities[[#This Row],[Aboard]]-Airplane_Crashes_and_Fatalities[[#This Row],[Fatalities]]</f>
        <v>0</v>
      </c>
      <c r="O4150">
        <v>187010301</v>
      </c>
      <c r="P4150">
        <v>34</v>
      </c>
      <c r="Q4150">
        <v>34</v>
      </c>
      <c r="R4150">
        <v>0</v>
      </c>
      <c r="S4150" s="2" t="s">
        <v>14224</v>
      </c>
    </row>
    <row r="4151" spans="1:19" x14ac:dyDescent="0.3">
      <c r="A4151" s="1">
        <v>33927</v>
      </c>
      <c r="B4151" s="4" t="str">
        <f>TEXT(Airplane_Crashes_and_Fatalities[[#This Row],[Date]],"yyyy")</f>
        <v>1992</v>
      </c>
      <c r="C4151" s="1" t="str">
        <f>TEXT(Airplane_Crashes_and_Fatalities[[#This Row],[Date]],"mmm")</f>
        <v>Nov</v>
      </c>
      <c r="D4151" s="5">
        <f>DAY(Airplane_Crashes_and_Fatalities[[#This Row],[Date]])</f>
        <v>19</v>
      </c>
      <c r="E4151" s="3">
        <v>0.63888888888888884</v>
      </c>
      <c r="F4151" s="2" t="s">
        <v>23312</v>
      </c>
      <c r="G4151" s="2" t="s">
        <v>19795</v>
      </c>
      <c r="H4151" s="2"/>
      <c r="I4151" s="2" t="s">
        <v>14225</v>
      </c>
      <c r="J4151" s="2"/>
      <c r="K4151" s="2" t="s">
        <v>14226</v>
      </c>
      <c r="L4151" s="2" t="s">
        <v>10124</v>
      </c>
      <c r="M4151" t="s">
        <v>14227</v>
      </c>
      <c r="N4151">
        <f>Airplane_Crashes_and_Fatalities[[#This Row],[Aboard]]-Airplane_Crashes_and_Fatalities[[#This Row],[Fatalities]]</f>
        <v>0</v>
      </c>
      <c r="O4151">
        <v>20700453</v>
      </c>
      <c r="P4151">
        <v>3</v>
      </c>
      <c r="Q4151">
        <v>3</v>
      </c>
      <c r="R4151">
        <v>0</v>
      </c>
      <c r="S4151" s="2" t="s">
        <v>14228</v>
      </c>
    </row>
    <row r="4152" spans="1:19" x14ac:dyDescent="0.3">
      <c r="A4152" s="1">
        <v>33932</v>
      </c>
      <c r="B4152" s="4" t="str">
        <f>TEXT(Airplane_Crashes_and_Fatalities[[#This Row],[Date]],"yyyy")</f>
        <v>1992</v>
      </c>
      <c r="C4152" s="1" t="str">
        <f>TEXT(Airplane_Crashes_and_Fatalities[[#This Row],[Date]],"mmm")</f>
        <v>Nov</v>
      </c>
      <c r="D4152" s="5">
        <f>DAY(Airplane_Crashes_and_Fatalities[[#This Row],[Date]])</f>
        <v>24</v>
      </c>
      <c r="E4152" s="3">
        <v>0.32777777777777772</v>
      </c>
      <c r="F4152" s="2" t="s">
        <v>23313</v>
      </c>
      <c r="G4152" s="2" t="s">
        <v>22679</v>
      </c>
      <c r="H4152" s="2" t="s">
        <v>19737</v>
      </c>
      <c r="I4152" s="2" t="s">
        <v>14229</v>
      </c>
      <c r="J4152" s="2" t="s">
        <v>19438</v>
      </c>
      <c r="K4152" s="2" t="s">
        <v>11232</v>
      </c>
      <c r="L4152" s="2" t="s">
        <v>13426</v>
      </c>
      <c r="M4152" t="s">
        <v>14230</v>
      </c>
      <c r="N4152">
        <f>Airplane_Crashes_and_Fatalities[[#This Row],[Aboard]]-Airplane_Crashes_and_Fatalities[[#This Row],[Fatalities]]</f>
        <v>0</v>
      </c>
      <c r="O4152">
        <v>24913</v>
      </c>
      <c r="P4152">
        <v>141</v>
      </c>
      <c r="Q4152">
        <v>141</v>
      </c>
      <c r="R4152">
        <v>0</v>
      </c>
      <c r="S4152" s="2" t="s">
        <v>14231</v>
      </c>
    </row>
    <row r="4153" spans="1:19" x14ac:dyDescent="0.3">
      <c r="A4153" s="1">
        <v>33938</v>
      </c>
      <c r="B4153" s="4" t="str">
        <f>TEXT(Airplane_Crashes_and_Fatalities[[#This Row],[Date]],"yyyy")</f>
        <v>1992</v>
      </c>
      <c r="C4153" s="1" t="str">
        <f>TEXT(Airplane_Crashes_and_Fatalities[[#This Row],[Date]],"mmm")</f>
        <v>Nov</v>
      </c>
      <c r="D4153" s="5">
        <f>DAY(Airplane_Crashes_and_Fatalities[[#This Row],[Date]])</f>
        <v>30</v>
      </c>
      <c r="E4153" s="3">
        <v>0.88888888888888884</v>
      </c>
      <c r="F4153" s="2" t="s">
        <v>23314</v>
      </c>
      <c r="G4153" s="2" t="s">
        <v>20031</v>
      </c>
      <c r="H4153" s="2"/>
      <c r="I4153" s="2" t="s">
        <v>4205</v>
      </c>
      <c r="J4153" s="2"/>
      <c r="K4153" s="2"/>
      <c r="L4153" s="2" t="s">
        <v>14232</v>
      </c>
      <c r="M4153" t="s">
        <v>14233</v>
      </c>
      <c r="N4153">
        <f>Airplane_Crashes_and_Fatalities[[#This Row],[Aboard]]-Airplane_Crashes_and_Fatalities[[#This Row],[Fatalities]]</f>
        <v>0</v>
      </c>
      <c r="O4153" t="s">
        <v>14234</v>
      </c>
      <c r="P4153">
        <v>13</v>
      </c>
      <c r="Q4153">
        <v>13</v>
      </c>
      <c r="R4153">
        <v>0</v>
      </c>
      <c r="S4153" s="2" t="s">
        <v>14235</v>
      </c>
    </row>
    <row r="4154" spans="1:19" x14ac:dyDescent="0.3">
      <c r="A4154" s="1">
        <v>33947</v>
      </c>
      <c r="B4154" s="4" t="str">
        <f>TEXT(Airplane_Crashes_and_Fatalities[[#This Row],[Date]],"yyyy")</f>
        <v>1992</v>
      </c>
      <c r="C4154" s="1" t="str">
        <f>TEXT(Airplane_Crashes_and_Fatalities[[#This Row],[Date]],"mmm")</f>
        <v>Dec</v>
      </c>
      <c r="D4154" s="5">
        <f>DAY(Airplane_Crashes_and_Fatalities[[#This Row],[Date]])</f>
        <v>9</v>
      </c>
      <c r="F4154" s="2" t="s">
        <v>23315</v>
      </c>
      <c r="G4154" s="2" t="s">
        <v>19880</v>
      </c>
      <c r="H4154" s="2"/>
      <c r="I4154" s="2" t="s">
        <v>14236</v>
      </c>
      <c r="J4154" s="2"/>
      <c r="K4154" s="2" t="s">
        <v>14237</v>
      </c>
      <c r="L4154" s="2" t="s">
        <v>14238</v>
      </c>
      <c r="M4154" t="s">
        <v>14239</v>
      </c>
      <c r="N4154">
        <f>Airplane_Crashes_and_Fatalities[[#This Row],[Aboard]]-Airplane_Crashes_and_Fatalities[[#This Row],[Fatalities]]</f>
        <v>0</v>
      </c>
      <c r="O4154">
        <v>864</v>
      </c>
      <c r="P4154">
        <v>9</v>
      </c>
      <c r="Q4154">
        <v>9</v>
      </c>
      <c r="R4154">
        <v>0</v>
      </c>
      <c r="S4154" s="2" t="s">
        <v>14240</v>
      </c>
    </row>
    <row r="4155" spans="1:19" x14ac:dyDescent="0.3">
      <c r="A4155" s="1">
        <v>33951</v>
      </c>
      <c r="B4155" s="4" t="str">
        <f>TEXT(Airplane_Crashes_and_Fatalities[[#This Row],[Date]],"yyyy")</f>
        <v>1992</v>
      </c>
      <c r="C4155" s="1" t="str">
        <f>TEXT(Airplane_Crashes_and_Fatalities[[#This Row],[Date]],"mmm")</f>
        <v>Dec</v>
      </c>
      <c r="D4155" s="5">
        <f>DAY(Airplane_Crashes_and_Fatalities[[#This Row],[Date]])</f>
        <v>13</v>
      </c>
      <c r="F4155" s="2" t="s">
        <v>23316</v>
      </c>
      <c r="G4155" s="2" t="s">
        <v>22340</v>
      </c>
      <c r="H4155" s="2"/>
      <c r="I4155" s="2" t="s">
        <v>14241</v>
      </c>
      <c r="J4155" s="2" t="s">
        <v>19439</v>
      </c>
      <c r="K4155" s="2"/>
      <c r="L4155" s="2" t="s">
        <v>7752</v>
      </c>
      <c r="M4155" t="s">
        <v>14242</v>
      </c>
      <c r="N4155">
        <f>Airplane_Crashes_and_Fatalities[[#This Row],[Aboard]]-Airplane_Crashes_and_Fatalities[[#This Row],[Fatalities]]</f>
        <v>0</v>
      </c>
      <c r="O4155">
        <v>10649</v>
      </c>
      <c r="P4155">
        <v>37</v>
      </c>
      <c r="Q4155">
        <v>37</v>
      </c>
      <c r="R4155">
        <v>0</v>
      </c>
      <c r="S4155" s="2" t="s">
        <v>14243</v>
      </c>
    </row>
    <row r="4156" spans="1:19" x14ac:dyDescent="0.3">
      <c r="A4156" s="1">
        <v>33959</v>
      </c>
      <c r="B4156" s="4" t="str">
        <f>TEXT(Airplane_Crashes_and_Fatalities[[#This Row],[Date]],"yyyy")</f>
        <v>1992</v>
      </c>
      <c r="C4156" s="1" t="str">
        <f>TEXT(Airplane_Crashes_and_Fatalities[[#This Row],[Date]],"mmm")</f>
        <v>Dec</v>
      </c>
      <c r="D4156" s="5">
        <f>DAY(Airplane_Crashes_and_Fatalities[[#This Row],[Date]])</f>
        <v>21</v>
      </c>
      <c r="E4156" s="3">
        <v>0.32847222222222228</v>
      </c>
      <c r="F4156" s="2" t="s">
        <v>23317</v>
      </c>
      <c r="G4156" s="2" t="s">
        <v>23318</v>
      </c>
      <c r="H4156" s="2" t="s">
        <v>20278</v>
      </c>
      <c r="I4156" s="2" t="s">
        <v>9151</v>
      </c>
      <c r="J4156" s="2" t="s">
        <v>19116</v>
      </c>
      <c r="K4156" s="2" t="s">
        <v>14244</v>
      </c>
      <c r="L4156" s="2" t="s">
        <v>11171</v>
      </c>
      <c r="M4156" t="s">
        <v>14245</v>
      </c>
      <c r="N4156">
        <f>Airplane_Crashes_and_Fatalities[[#This Row],[Aboard]]-Airplane_Crashes_and_Fatalities[[#This Row],[Fatalities]]</f>
        <v>284</v>
      </c>
      <c r="O4156">
        <v>46924</v>
      </c>
      <c r="P4156">
        <v>340</v>
      </c>
      <c r="Q4156">
        <v>56</v>
      </c>
      <c r="R4156">
        <v>0</v>
      </c>
      <c r="S4156" s="2" t="s">
        <v>14246</v>
      </c>
    </row>
    <row r="4157" spans="1:19" x14ac:dyDescent="0.3">
      <c r="A4157" s="1">
        <v>33960</v>
      </c>
      <c r="B4157" s="4" t="str">
        <f>TEXT(Airplane_Crashes_and_Fatalities[[#This Row],[Date]],"yyyy")</f>
        <v>1992</v>
      </c>
      <c r="C4157" s="1" t="str">
        <f>TEXT(Airplane_Crashes_and_Fatalities[[#This Row],[Date]],"mmm")</f>
        <v>Dec</v>
      </c>
      <c r="D4157" s="5">
        <f>DAY(Airplane_Crashes_and_Fatalities[[#This Row],[Date]])</f>
        <v>22</v>
      </c>
      <c r="E4157" s="3">
        <v>0.41666666666666674</v>
      </c>
      <c r="F4157" s="2" t="s">
        <v>21910</v>
      </c>
      <c r="G4157" s="2" t="s">
        <v>20407</v>
      </c>
      <c r="H4157" s="2"/>
      <c r="I4157" s="2" t="s">
        <v>14247</v>
      </c>
      <c r="J4157" s="2" t="s">
        <v>19440</v>
      </c>
      <c r="K4157" s="2" t="s">
        <v>14248</v>
      </c>
      <c r="L4157" s="2" t="s">
        <v>14249</v>
      </c>
      <c r="M4157" t="s">
        <v>14250</v>
      </c>
      <c r="N4157">
        <f>Airplane_Crashes_and_Fatalities[[#This Row],[Aboard]]-Airplane_Crashes_and_Fatalities[[#This Row],[Fatalities]]</f>
        <v>0</v>
      </c>
      <c r="O4157" t="s">
        <v>14251</v>
      </c>
      <c r="P4157">
        <v>157</v>
      </c>
      <c r="Q4157">
        <v>157</v>
      </c>
      <c r="R4157">
        <v>0</v>
      </c>
      <c r="S4157" s="2" t="s">
        <v>14252</v>
      </c>
    </row>
    <row r="4158" spans="1:19" x14ac:dyDescent="0.3">
      <c r="A4158" s="1">
        <v>33972</v>
      </c>
      <c r="B4158" s="4" t="str">
        <f>TEXT(Airplane_Crashes_and_Fatalities[[#This Row],[Date]],"yyyy")</f>
        <v>1993</v>
      </c>
      <c r="C4158" s="1" t="str">
        <f>TEXT(Airplane_Crashes_and_Fatalities[[#This Row],[Date]],"mmm")</f>
        <v>Jan</v>
      </c>
      <c r="D4158" s="5">
        <f>DAY(Airplane_Crashes_and_Fatalities[[#This Row],[Date]])</f>
        <v>3</v>
      </c>
      <c r="E4158" s="3">
        <v>0.65277777777777768</v>
      </c>
      <c r="F4158" s="2" t="s">
        <v>23319</v>
      </c>
      <c r="G4158" s="2" t="s">
        <v>19943</v>
      </c>
      <c r="H4158" s="2"/>
      <c r="I4158" s="2" t="s">
        <v>14253</v>
      </c>
      <c r="J4158" s="2"/>
      <c r="K4158" s="2"/>
      <c r="L4158" s="2" t="s">
        <v>14254</v>
      </c>
      <c r="M4158" t="s">
        <v>14255</v>
      </c>
      <c r="N4158">
        <f>Airplane_Crashes_and_Fatalities[[#This Row],[Aboard]]-Airplane_Crashes_and_Fatalities[[#This Row],[Fatalities]]</f>
        <v>0</v>
      </c>
      <c r="O4158">
        <v>2923</v>
      </c>
      <c r="P4158">
        <v>4</v>
      </c>
      <c r="Q4158">
        <v>4</v>
      </c>
      <c r="R4158">
        <v>0</v>
      </c>
      <c r="S4158" s="2" t="s">
        <v>14256</v>
      </c>
    </row>
    <row r="4159" spans="1:19" x14ac:dyDescent="0.3">
      <c r="A4159" s="1">
        <v>33975</v>
      </c>
      <c r="B4159" s="4" t="str">
        <f>TEXT(Airplane_Crashes_and_Fatalities[[#This Row],[Date]],"yyyy")</f>
        <v>1993</v>
      </c>
      <c r="C4159" s="1" t="str">
        <f>TEXT(Airplane_Crashes_and_Fatalities[[#This Row],[Date]],"mmm")</f>
        <v>Jan</v>
      </c>
      <c r="D4159" s="5">
        <f>DAY(Airplane_Crashes_and_Fatalities[[#This Row],[Date]])</f>
        <v>6</v>
      </c>
      <c r="E4159" s="3">
        <v>0.80555555555555558</v>
      </c>
      <c r="F4159" s="2" t="s">
        <v>19732</v>
      </c>
      <c r="G4159" s="2" t="s">
        <v>19685</v>
      </c>
      <c r="H4159" s="2"/>
      <c r="I4159" s="2" t="s">
        <v>14257</v>
      </c>
      <c r="J4159" s="2" t="s">
        <v>19441</v>
      </c>
      <c r="K4159" s="2" t="s">
        <v>14258</v>
      </c>
      <c r="L4159" s="2" t="s">
        <v>14259</v>
      </c>
      <c r="M4159" t="s">
        <v>14260</v>
      </c>
      <c r="N4159">
        <f>Airplane_Crashes_and_Fatalities[[#This Row],[Aboard]]-Airplane_Crashes_and_Fatalities[[#This Row],[Fatalities]]</f>
        <v>19</v>
      </c>
      <c r="O4159">
        <v>210</v>
      </c>
      <c r="P4159">
        <v>23</v>
      </c>
      <c r="Q4159">
        <v>4</v>
      </c>
      <c r="R4159">
        <v>0</v>
      </c>
      <c r="S4159" s="2" t="s">
        <v>14261</v>
      </c>
    </row>
    <row r="4160" spans="1:19" x14ac:dyDescent="0.3">
      <c r="A4160" s="1">
        <v>33978</v>
      </c>
      <c r="B4160" s="4" t="str">
        <f>TEXT(Airplane_Crashes_and_Fatalities[[#This Row],[Date]],"yyyy")</f>
        <v>1993</v>
      </c>
      <c r="C4160" s="1" t="str">
        <f>TEXT(Airplane_Crashes_and_Fatalities[[#This Row],[Date]],"mmm")</f>
        <v>Jan</v>
      </c>
      <c r="D4160" s="5">
        <f>DAY(Airplane_Crashes_and_Fatalities[[#This Row],[Date]])</f>
        <v>9</v>
      </c>
      <c r="F4160" s="2" t="s">
        <v>20749</v>
      </c>
      <c r="G4160" s="2" t="s">
        <v>20218</v>
      </c>
      <c r="H4160" s="2"/>
      <c r="I4160" s="2" t="s">
        <v>10841</v>
      </c>
      <c r="J4160" s="2"/>
      <c r="K4160" s="2"/>
      <c r="L4160" s="2" t="s">
        <v>14262</v>
      </c>
      <c r="M4160" t="s">
        <v>14263</v>
      </c>
      <c r="N4160">
        <f>Airplane_Crashes_and_Fatalities[[#This Row],[Aboard]]-Airplane_Crashes_and_Fatalities[[#This Row],[Fatalities]]</f>
        <v>27</v>
      </c>
      <c r="O4160">
        <v>1620</v>
      </c>
      <c r="P4160">
        <v>44</v>
      </c>
      <c r="Q4160">
        <v>17</v>
      </c>
      <c r="R4160">
        <v>0</v>
      </c>
      <c r="S4160" s="2" t="s">
        <v>14264</v>
      </c>
    </row>
    <row r="4161" spans="1:19" x14ac:dyDescent="0.3">
      <c r="A4161" s="1">
        <v>33982</v>
      </c>
      <c r="B4161" s="4" t="str">
        <f>TEXT(Airplane_Crashes_and_Fatalities[[#This Row],[Date]],"yyyy")</f>
        <v>1993</v>
      </c>
      <c r="C4161" s="1" t="str">
        <f>TEXT(Airplane_Crashes_and_Fatalities[[#This Row],[Date]],"mmm")</f>
        <v>Jan</v>
      </c>
      <c r="D4161" s="5">
        <f>DAY(Airplane_Crashes_and_Fatalities[[#This Row],[Date]])</f>
        <v>13</v>
      </c>
      <c r="F4161" s="2" t="s">
        <v>23320</v>
      </c>
      <c r="G4161" s="2" t="s">
        <v>19676</v>
      </c>
      <c r="H4161" s="2"/>
      <c r="I4161" s="2" t="s">
        <v>14265</v>
      </c>
      <c r="J4161" s="2"/>
      <c r="K4161" s="2" t="s">
        <v>14266</v>
      </c>
      <c r="L4161" s="2" t="s">
        <v>10785</v>
      </c>
      <c r="M4161" t="s">
        <v>14267</v>
      </c>
      <c r="N4161">
        <f>Airplane_Crashes_and_Fatalities[[#This Row],[Aboard]]-Airplane_Crashes_and_Fatalities[[#This Row],[Fatalities]]</f>
        <v>0</v>
      </c>
      <c r="O4161">
        <v>110391</v>
      </c>
      <c r="P4161">
        <v>2</v>
      </c>
      <c r="Q4161">
        <v>2</v>
      </c>
      <c r="R4161">
        <v>0</v>
      </c>
      <c r="S4161" s="2" t="s">
        <v>14268</v>
      </c>
    </row>
    <row r="4162" spans="1:19" x14ac:dyDescent="0.3">
      <c r="A4162" s="1">
        <v>33983</v>
      </c>
      <c r="B4162" s="4" t="str">
        <f>TEXT(Airplane_Crashes_and_Fatalities[[#This Row],[Date]],"yyyy")</f>
        <v>1993</v>
      </c>
      <c r="C4162" s="1" t="str">
        <f>TEXT(Airplane_Crashes_and_Fatalities[[#This Row],[Date]],"mmm")</f>
        <v>Jan</v>
      </c>
      <c r="D4162" s="5">
        <f>DAY(Airplane_Crashes_and_Fatalities[[#This Row],[Date]])</f>
        <v>14</v>
      </c>
      <c r="E4162" s="3">
        <v>0.35416666666666674</v>
      </c>
      <c r="F4162" s="2" t="s">
        <v>23321</v>
      </c>
      <c r="G4162" s="2" t="s">
        <v>22707</v>
      </c>
      <c r="H4162" s="2" t="s">
        <v>19667</v>
      </c>
      <c r="I4162" s="2" t="s">
        <v>11336</v>
      </c>
      <c r="J4162" s="2"/>
      <c r="K4162" s="2" t="s">
        <v>14269</v>
      </c>
      <c r="L4162" s="2" t="s">
        <v>1785</v>
      </c>
      <c r="M4162" t="s">
        <v>14270</v>
      </c>
      <c r="N4162">
        <f>Airplane_Crashes_and_Fatalities[[#This Row],[Aboard]]-Airplane_Crashes_and_Fatalities[[#This Row],[Fatalities]]</f>
        <v>0</v>
      </c>
      <c r="O4162">
        <v>9862</v>
      </c>
      <c r="P4162">
        <v>2</v>
      </c>
      <c r="Q4162">
        <v>2</v>
      </c>
      <c r="R4162">
        <v>0</v>
      </c>
      <c r="S4162" s="2" t="s">
        <v>14271</v>
      </c>
    </row>
    <row r="4163" spans="1:19" x14ac:dyDescent="0.3">
      <c r="A4163" s="1">
        <v>33996</v>
      </c>
      <c r="B4163" s="4" t="str">
        <f>TEXT(Airplane_Crashes_and_Fatalities[[#This Row],[Date]],"yyyy")</f>
        <v>1993</v>
      </c>
      <c r="C4163" s="1" t="str">
        <f>TEXT(Airplane_Crashes_and_Fatalities[[#This Row],[Date]],"mmm")</f>
        <v>Jan</v>
      </c>
      <c r="D4163" s="5">
        <f>DAY(Airplane_Crashes_and_Fatalities[[#This Row],[Date]])</f>
        <v>27</v>
      </c>
      <c r="F4163" s="2" t="s">
        <v>21826</v>
      </c>
      <c r="G4163" s="2" t="s">
        <v>23322</v>
      </c>
      <c r="H4163" s="2"/>
      <c r="I4163" s="2" t="s">
        <v>14272</v>
      </c>
      <c r="J4163" s="2"/>
      <c r="K4163" s="2"/>
      <c r="L4163" s="2" t="s">
        <v>10354</v>
      </c>
      <c r="M4163" t="s">
        <v>14273</v>
      </c>
      <c r="N4163">
        <f>Airplane_Crashes_and_Fatalities[[#This Row],[Aboard]]-Airplane_Crashes_and_Fatalities[[#This Row],[Fatalities]]</f>
        <v>18</v>
      </c>
      <c r="O4163">
        <v>11</v>
      </c>
      <c r="P4163">
        <v>21</v>
      </c>
      <c r="Q4163">
        <v>3</v>
      </c>
      <c r="R4163">
        <v>0</v>
      </c>
      <c r="S4163" s="2" t="s">
        <v>14274</v>
      </c>
    </row>
    <row r="4164" spans="1:19" x14ac:dyDescent="0.3">
      <c r="A4164" s="1">
        <v>34000</v>
      </c>
      <c r="B4164" s="4" t="str">
        <f>TEXT(Airplane_Crashes_and_Fatalities[[#This Row],[Date]],"yyyy")</f>
        <v>1993</v>
      </c>
      <c r="C4164" s="1" t="str">
        <f>TEXT(Airplane_Crashes_and_Fatalities[[#This Row],[Date]],"mmm")</f>
        <v>Jan</v>
      </c>
      <c r="D4164" s="5">
        <f>DAY(Airplane_Crashes_and_Fatalities[[#This Row],[Date]])</f>
        <v>31</v>
      </c>
      <c r="F4164" s="2" t="s">
        <v>23323</v>
      </c>
      <c r="G4164" s="2" t="s">
        <v>20218</v>
      </c>
      <c r="H4164" s="2"/>
      <c r="I4164" s="2" t="s">
        <v>14275</v>
      </c>
      <c r="J4164" s="2"/>
      <c r="K4164" s="2" t="s">
        <v>14276</v>
      </c>
      <c r="L4164" s="2" t="s">
        <v>12541</v>
      </c>
      <c r="M4164" t="s">
        <v>14277</v>
      </c>
      <c r="N4164">
        <f>Airplane_Crashes_and_Fatalities[[#This Row],[Aboard]]-Airplane_Crashes_and_Fatalities[[#This Row],[Fatalities]]</f>
        <v>0</v>
      </c>
      <c r="O4164" t="s">
        <v>14278</v>
      </c>
      <c r="P4164">
        <v>16</v>
      </c>
      <c r="Q4164">
        <v>16</v>
      </c>
      <c r="R4164">
        <v>0</v>
      </c>
      <c r="S4164" s="2" t="s">
        <v>14279</v>
      </c>
    </row>
    <row r="4165" spans="1:19" x14ac:dyDescent="0.3">
      <c r="A4165" s="1">
        <v>34008</v>
      </c>
      <c r="B4165" s="4" t="str">
        <f>TEXT(Airplane_Crashes_and_Fatalities[[#This Row],[Date]],"yyyy")</f>
        <v>1993</v>
      </c>
      <c r="C4165" s="1" t="str">
        <f>TEXT(Airplane_Crashes_and_Fatalities[[#This Row],[Date]],"mmm")</f>
        <v>Feb</v>
      </c>
      <c r="D4165" s="5">
        <f>DAY(Airplane_Crashes_and_Fatalities[[#This Row],[Date]])</f>
        <v>8</v>
      </c>
      <c r="E4165" s="3">
        <v>0.59375</v>
      </c>
      <c r="F4165" s="2" t="s">
        <v>22315</v>
      </c>
      <c r="G4165" s="2" t="s">
        <v>19871</v>
      </c>
      <c r="H4165" s="2"/>
      <c r="I4165" s="2" t="s">
        <v>14280</v>
      </c>
      <c r="J4165" s="2"/>
      <c r="K4165" s="2" t="s">
        <v>14281</v>
      </c>
      <c r="L4165" s="2" t="s">
        <v>14282</v>
      </c>
      <c r="M4165" t="s">
        <v>14283</v>
      </c>
      <c r="N4165">
        <f>Airplane_Crashes_and_Fatalities[[#This Row],[Aboard]]-Airplane_Crashes_and_Fatalities[[#This Row],[Fatalities]]</f>
        <v>0</v>
      </c>
      <c r="O4165">
        <v>903</v>
      </c>
      <c r="P4165">
        <v>133</v>
      </c>
      <c r="Q4165">
        <v>133</v>
      </c>
      <c r="R4165">
        <v>0</v>
      </c>
      <c r="S4165" s="2" t="s">
        <v>14284</v>
      </c>
    </row>
    <row r="4166" spans="1:19" x14ac:dyDescent="0.3">
      <c r="A4166" s="1">
        <v>34010</v>
      </c>
      <c r="B4166" s="4" t="str">
        <f>TEXT(Airplane_Crashes_and_Fatalities[[#This Row],[Date]],"yyyy")</f>
        <v>1993</v>
      </c>
      <c r="C4166" s="1" t="str">
        <f>TEXT(Airplane_Crashes_and_Fatalities[[#This Row],[Date]],"mmm")</f>
        <v>Feb</v>
      </c>
      <c r="D4166" s="5">
        <f>DAY(Airplane_Crashes_and_Fatalities[[#This Row],[Date]])</f>
        <v>10</v>
      </c>
      <c r="F4166" s="2" t="s">
        <v>23324</v>
      </c>
      <c r="G4166" s="2" t="s">
        <v>21464</v>
      </c>
      <c r="H4166" s="2"/>
      <c r="I4166" s="2" t="s">
        <v>12321</v>
      </c>
      <c r="J4166" s="2"/>
      <c r="K4166" s="2" t="s">
        <v>14285</v>
      </c>
      <c r="L4166" s="2" t="s">
        <v>14286</v>
      </c>
      <c r="N4166">
        <f>Airplane_Crashes_and_Fatalities[[#This Row],[Aboard]]-Airplane_Crashes_and_Fatalities[[#This Row],[Fatalities]]</f>
        <v>0</v>
      </c>
      <c r="P4166">
        <v>30</v>
      </c>
      <c r="Q4166">
        <v>30</v>
      </c>
      <c r="R4166">
        <v>0</v>
      </c>
      <c r="S4166" s="2" t="s">
        <v>14287</v>
      </c>
    </row>
    <row r="4167" spans="1:19" x14ac:dyDescent="0.3">
      <c r="A4167" s="1">
        <v>34020</v>
      </c>
      <c r="B4167" s="4" t="str">
        <f>TEXT(Airplane_Crashes_and_Fatalities[[#This Row],[Date]],"yyyy")</f>
        <v>1993</v>
      </c>
      <c r="C4167" s="1" t="str">
        <f>TEXT(Airplane_Crashes_and_Fatalities[[#This Row],[Date]],"mmm")</f>
        <v>Feb</v>
      </c>
      <c r="D4167" s="5">
        <f>DAY(Airplane_Crashes_and_Fatalities[[#This Row],[Date]])</f>
        <v>20</v>
      </c>
      <c r="F4167" s="2" t="s">
        <v>20780</v>
      </c>
      <c r="G4167" s="2" t="s">
        <v>19762</v>
      </c>
      <c r="H4167" s="2"/>
      <c r="I4167" s="2" t="s">
        <v>14288</v>
      </c>
      <c r="J4167" s="2"/>
      <c r="K4167" s="2"/>
      <c r="L4167" s="2" t="s">
        <v>5804</v>
      </c>
      <c r="M4167" t="s">
        <v>14289</v>
      </c>
      <c r="N4167">
        <f>Airplane_Crashes_and_Fatalities[[#This Row],[Aboard]]-Airplane_Crashes_and_Fatalities[[#This Row],[Fatalities]]</f>
        <v>0</v>
      </c>
      <c r="O4167">
        <v>413</v>
      </c>
      <c r="P4167">
        <v>2</v>
      </c>
      <c r="Q4167">
        <v>2</v>
      </c>
      <c r="R4167">
        <v>0</v>
      </c>
      <c r="S4167" s="2" t="s">
        <v>14290</v>
      </c>
    </row>
    <row r="4168" spans="1:19" x14ac:dyDescent="0.3">
      <c r="A4168" s="1">
        <v>34028</v>
      </c>
      <c r="B4168" s="4" t="str">
        <f>TEXT(Airplane_Crashes_and_Fatalities[[#This Row],[Date]],"yyyy")</f>
        <v>1993</v>
      </c>
      <c r="C4168" s="1" t="str">
        <f>TEXT(Airplane_Crashes_and_Fatalities[[#This Row],[Date]],"mmm")</f>
        <v>Feb</v>
      </c>
      <c r="D4168" s="5">
        <f>DAY(Airplane_Crashes_and_Fatalities[[#This Row],[Date]])</f>
        <v>28</v>
      </c>
      <c r="F4168" s="2" t="s">
        <v>23325</v>
      </c>
      <c r="G4168" s="2" t="s">
        <v>20630</v>
      </c>
      <c r="H4168" s="2"/>
      <c r="I4168" s="2" t="s">
        <v>13069</v>
      </c>
      <c r="J4168" s="2"/>
      <c r="K4168" s="2"/>
      <c r="L4168" s="2" t="s">
        <v>14291</v>
      </c>
      <c r="M4168" t="s">
        <v>14292</v>
      </c>
      <c r="N4168">
        <f>Airplane_Crashes_and_Fatalities[[#This Row],[Aboard]]-Airplane_Crashes_and_Fatalities[[#This Row],[Fatalities]]</f>
        <v>0</v>
      </c>
      <c r="O4168">
        <v>111</v>
      </c>
      <c r="P4168">
        <v>6</v>
      </c>
      <c r="Q4168">
        <v>6</v>
      </c>
      <c r="R4168">
        <v>0</v>
      </c>
      <c r="S4168" s="2" t="s">
        <v>14293</v>
      </c>
    </row>
    <row r="4169" spans="1:19" x14ac:dyDescent="0.3">
      <c r="A4169" s="1">
        <v>34033</v>
      </c>
      <c r="B4169" s="4" t="str">
        <f>TEXT(Airplane_Crashes_and_Fatalities[[#This Row],[Date]],"yyyy")</f>
        <v>1993</v>
      </c>
      <c r="C4169" s="1" t="str">
        <f>TEXT(Airplane_Crashes_and_Fatalities[[#This Row],[Date]],"mmm")</f>
        <v>Mar</v>
      </c>
      <c r="D4169" s="5">
        <f>DAY(Airplane_Crashes_and_Fatalities[[#This Row],[Date]])</f>
        <v>5</v>
      </c>
      <c r="E4169" s="3">
        <v>0.46666666666666656</v>
      </c>
      <c r="F4169" s="2" t="s">
        <v>20815</v>
      </c>
      <c r="G4169" s="2" t="s">
        <v>23284</v>
      </c>
      <c r="H4169" s="2"/>
      <c r="I4169" s="2" t="s">
        <v>14294</v>
      </c>
      <c r="J4169" s="2" t="s">
        <v>19393</v>
      </c>
      <c r="K4169" s="2" t="s">
        <v>14295</v>
      </c>
      <c r="L4169" s="2" t="s">
        <v>14296</v>
      </c>
      <c r="M4169" t="s">
        <v>14297</v>
      </c>
      <c r="N4169">
        <f>Airplane_Crashes_and_Fatalities[[#This Row],[Aboard]]-Airplane_Crashes_and_Fatalities[[#This Row],[Fatalities]]</f>
        <v>14</v>
      </c>
      <c r="O4169">
        <v>11393</v>
      </c>
      <c r="P4169">
        <v>97</v>
      </c>
      <c r="Q4169">
        <v>83</v>
      </c>
      <c r="R4169">
        <v>0</v>
      </c>
      <c r="S4169" s="2" t="s">
        <v>14298</v>
      </c>
    </row>
    <row r="4170" spans="1:19" x14ac:dyDescent="0.3">
      <c r="A4170" s="1">
        <v>34042</v>
      </c>
      <c r="B4170" s="4" t="str">
        <f>TEXT(Airplane_Crashes_and_Fatalities[[#This Row],[Date]],"yyyy")</f>
        <v>1993</v>
      </c>
      <c r="C4170" s="1" t="str">
        <f>TEXT(Airplane_Crashes_and_Fatalities[[#This Row],[Date]],"mmm")</f>
        <v>Mar</v>
      </c>
      <c r="D4170" s="5">
        <f>DAY(Airplane_Crashes_and_Fatalities[[#This Row],[Date]])</f>
        <v>14</v>
      </c>
      <c r="E4170" s="3">
        <v>0.94027777777777777</v>
      </c>
      <c r="F4170" s="2" t="s">
        <v>21160</v>
      </c>
      <c r="G4170" s="2" t="s">
        <v>19863</v>
      </c>
      <c r="H4170" s="2"/>
      <c r="I4170" s="2" t="s">
        <v>14299</v>
      </c>
      <c r="J4170" s="2"/>
      <c r="K4170" s="2" t="s">
        <v>14300</v>
      </c>
      <c r="L4170" s="2" t="s">
        <v>9893</v>
      </c>
      <c r="M4170" t="s">
        <v>14301</v>
      </c>
      <c r="N4170">
        <f>Airplane_Crashes_and_Fatalities[[#This Row],[Aboard]]-Airplane_Crashes_and_Fatalities[[#This Row],[Fatalities]]</f>
        <v>0</v>
      </c>
      <c r="O4170" t="s">
        <v>14302</v>
      </c>
      <c r="P4170">
        <v>4</v>
      </c>
      <c r="Q4170">
        <v>4</v>
      </c>
      <c r="R4170">
        <v>0</v>
      </c>
      <c r="S4170" s="2" t="s">
        <v>14303</v>
      </c>
    </row>
    <row r="4171" spans="1:19" x14ac:dyDescent="0.3">
      <c r="A4171" s="1">
        <v>34047</v>
      </c>
      <c r="B4171" s="4" t="str">
        <f>TEXT(Airplane_Crashes_and_Fatalities[[#This Row],[Date]],"yyyy")</f>
        <v>1993</v>
      </c>
      <c r="C4171" s="1" t="str">
        <f>TEXT(Airplane_Crashes_and_Fatalities[[#This Row],[Date]],"mmm")</f>
        <v>Mar</v>
      </c>
      <c r="D4171" s="5">
        <f>DAY(Airplane_Crashes_and_Fatalities[[#This Row],[Date]])</f>
        <v>19</v>
      </c>
      <c r="E4171" s="3">
        <v>0.83472222222222214</v>
      </c>
      <c r="F4171" s="2" t="s">
        <v>23326</v>
      </c>
      <c r="G4171" s="2" t="s">
        <v>20095</v>
      </c>
      <c r="H4171" s="2"/>
      <c r="I4171" s="2" t="s">
        <v>14304</v>
      </c>
      <c r="J4171" s="2"/>
      <c r="K4171" s="2" t="s">
        <v>14305</v>
      </c>
      <c r="L4171" s="2" t="s">
        <v>11434</v>
      </c>
      <c r="M4171" t="s">
        <v>14306</v>
      </c>
      <c r="N4171">
        <f>Airplane_Crashes_and_Fatalities[[#This Row],[Aboard]]-Airplane_Crashes_and_Fatalities[[#This Row],[Fatalities]]</f>
        <v>7</v>
      </c>
      <c r="O4171" t="s">
        <v>14307</v>
      </c>
      <c r="P4171">
        <v>10</v>
      </c>
      <c r="Q4171">
        <v>3</v>
      </c>
      <c r="R4171">
        <v>0</v>
      </c>
      <c r="S4171" s="2" t="s">
        <v>14308</v>
      </c>
    </row>
    <row r="4172" spans="1:19" x14ac:dyDescent="0.3">
      <c r="A4172" s="1">
        <v>34051</v>
      </c>
      <c r="B4172" s="4" t="str">
        <f>TEXT(Airplane_Crashes_and_Fatalities[[#This Row],[Date]],"yyyy")</f>
        <v>1993</v>
      </c>
      <c r="C4172" s="1" t="str">
        <f>TEXT(Airplane_Crashes_and_Fatalities[[#This Row],[Date]],"mmm")</f>
        <v>Mar</v>
      </c>
      <c r="D4172" s="5">
        <f>DAY(Airplane_Crashes_and_Fatalities[[#This Row],[Date]])</f>
        <v>23</v>
      </c>
      <c r="E4172" s="3">
        <v>0.56597222222222232</v>
      </c>
      <c r="F4172" s="2" t="s">
        <v>23327</v>
      </c>
      <c r="G4172" s="2" t="s">
        <v>19819</v>
      </c>
      <c r="H4172" s="2"/>
      <c r="I4172" s="2" t="s">
        <v>14309</v>
      </c>
      <c r="J4172" s="2"/>
      <c r="K4172" s="2" t="s">
        <v>14310</v>
      </c>
      <c r="L4172" s="2" t="s">
        <v>13033</v>
      </c>
      <c r="M4172" t="s">
        <v>14311</v>
      </c>
      <c r="N4172">
        <f>Airplane_Crashes_and_Fatalities[[#This Row],[Aboard]]-Airplane_Crashes_and_Fatalities[[#This Row],[Fatalities]]</f>
        <v>0</v>
      </c>
      <c r="O4172" t="s">
        <v>14312</v>
      </c>
      <c r="P4172">
        <v>6</v>
      </c>
      <c r="Q4172">
        <v>6</v>
      </c>
      <c r="R4172">
        <v>0</v>
      </c>
      <c r="S4172" s="2" t="s">
        <v>14313</v>
      </c>
    </row>
    <row r="4173" spans="1:19" x14ac:dyDescent="0.3">
      <c r="A4173" s="1">
        <v>34059</v>
      </c>
      <c r="B4173" s="4" t="str">
        <f>TEXT(Airplane_Crashes_and_Fatalities[[#This Row],[Date]],"yyyy")</f>
        <v>1993</v>
      </c>
      <c r="C4173" s="1" t="str">
        <f>TEXT(Airplane_Crashes_and_Fatalities[[#This Row],[Date]],"mmm")</f>
        <v>Mar</v>
      </c>
      <c r="D4173" s="5">
        <f>DAY(Airplane_Crashes_and_Fatalities[[#This Row],[Date]])</f>
        <v>31</v>
      </c>
      <c r="E4173" s="3">
        <v>0.51736111111111116</v>
      </c>
      <c r="F4173" s="2" t="s">
        <v>21624</v>
      </c>
      <c r="G4173" s="2" t="s">
        <v>20063</v>
      </c>
      <c r="H4173" s="2"/>
      <c r="I4173" s="2" t="s">
        <v>3589</v>
      </c>
      <c r="J4173" s="2" t="s">
        <v>14314</v>
      </c>
      <c r="K4173" s="2"/>
      <c r="L4173" s="2" t="s">
        <v>14315</v>
      </c>
      <c r="M4173" t="s">
        <v>14316</v>
      </c>
      <c r="N4173">
        <f>Airplane_Crashes_and_Fatalities[[#This Row],[Aboard]]-Airplane_Crashes_and_Fatalities[[#This Row],[Fatalities]]</f>
        <v>5</v>
      </c>
      <c r="O4173">
        <v>26348</v>
      </c>
      <c r="P4173">
        <v>5</v>
      </c>
      <c r="Q4173">
        <v>0</v>
      </c>
      <c r="R4173">
        <v>0</v>
      </c>
      <c r="S4173" s="2" t="s">
        <v>14317</v>
      </c>
    </row>
    <row r="4174" spans="1:19" x14ac:dyDescent="0.3">
      <c r="A4174" s="1">
        <v>34060</v>
      </c>
      <c r="B4174" s="4" t="str">
        <f>TEXT(Airplane_Crashes_and_Fatalities[[#This Row],[Date]],"yyyy")</f>
        <v>1993</v>
      </c>
      <c r="C4174" s="1" t="str">
        <f>TEXT(Airplane_Crashes_and_Fatalities[[#This Row],[Date]],"mmm")</f>
        <v>Apr</v>
      </c>
      <c r="D4174" s="5">
        <f>DAY(Airplane_Crashes_and_Fatalities[[#This Row],[Date]])</f>
        <v>1</v>
      </c>
      <c r="E4174" s="3">
        <v>0.89444444444444438</v>
      </c>
      <c r="F4174" s="2" t="s">
        <v>23328</v>
      </c>
      <c r="G4174" s="2" t="s">
        <v>21420</v>
      </c>
      <c r="H4174" s="2"/>
      <c r="I4174" s="2" t="s">
        <v>20</v>
      </c>
      <c r="J4174" s="2"/>
      <c r="K4174" s="2" t="s">
        <v>14318</v>
      </c>
      <c r="L4174" s="2" t="s">
        <v>14319</v>
      </c>
      <c r="M4174" t="s">
        <v>14320</v>
      </c>
      <c r="N4174">
        <f>Airplane_Crashes_and_Fatalities[[#This Row],[Aboard]]-Airplane_Crashes_and_Fatalities[[#This Row],[Fatalities]]</f>
        <v>0</v>
      </c>
      <c r="O4174" t="s">
        <v>14321</v>
      </c>
      <c r="P4174">
        <v>4</v>
      </c>
      <c r="Q4174">
        <v>4</v>
      </c>
      <c r="R4174">
        <v>0</v>
      </c>
      <c r="S4174" s="2" t="s">
        <v>14322</v>
      </c>
    </row>
    <row r="4175" spans="1:19" x14ac:dyDescent="0.3">
      <c r="A4175" s="1">
        <v>34060</v>
      </c>
      <c r="B4175" s="4" t="str">
        <f>TEXT(Airplane_Crashes_and_Fatalities[[#This Row],[Date]],"yyyy")</f>
        <v>1993</v>
      </c>
      <c r="C4175" s="1" t="str">
        <f>TEXT(Airplane_Crashes_and_Fatalities[[#This Row],[Date]],"mmm")</f>
        <v>Apr</v>
      </c>
      <c r="D4175" s="5">
        <f>DAY(Airplane_Crashes_and_Fatalities[[#This Row],[Date]])</f>
        <v>1</v>
      </c>
      <c r="E4175" s="3">
        <v>0.67708333333333326</v>
      </c>
      <c r="F4175" s="2" t="s">
        <v>22297</v>
      </c>
      <c r="G4175" s="2" t="s">
        <v>19981</v>
      </c>
      <c r="H4175" s="2"/>
      <c r="I4175" s="2" t="s">
        <v>14323</v>
      </c>
      <c r="J4175" s="2"/>
      <c r="K4175" s="2"/>
      <c r="L4175" s="2" t="s">
        <v>14324</v>
      </c>
      <c r="M4175" t="s">
        <v>14325</v>
      </c>
      <c r="N4175">
        <f>Airplane_Crashes_and_Fatalities[[#This Row],[Aboard]]-Airplane_Crashes_and_Fatalities[[#This Row],[Fatalities]]</f>
        <v>1</v>
      </c>
      <c r="O4175">
        <v>1484</v>
      </c>
      <c r="P4175">
        <v>4</v>
      </c>
      <c r="Q4175">
        <v>3</v>
      </c>
      <c r="R4175">
        <v>0</v>
      </c>
      <c r="S4175" s="2" t="s">
        <v>14326</v>
      </c>
    </row>
    <row r="4176" spans="1:19" x14ac:dyDescent="0.3">
      <c r="A4176" s="1">
        <v>34061</v>
      </c>
      <c r="B4176" s="4" t="str">
        <f>TEXT(Airplane_Crashes_and_Fatalities[[#This Row],[Date]],"yyyy")</f>
        <v>1993</v>
      </c>
      <c r="C4176" s="1" t="str">
        <f>TEXT(Airplane_Crashes_and_Fatalities[[#This Row],[Date]],"mmm")</f>
        <v>Apr</v>
      </c>
      <c r="D4176" s="5">
        <f>DAY(Airplane_Crashes_and_Fatalities[[#This Row],[Date]])</f>
        <v>2</v>
      </c>
      <c r="F4176" s="2" t="s">
        <v>23329</v>
      </c>
      <c r="G4176" s="2" t="s">
        <v>20520</v>
      </c>
      <c r="H4176" s="2"/>
      <c r="I4176" s="2" t="s">
        <v>2443</v>
      </c>
      <c r="J4176" s="2"/>
      <c r="K4176" s="2" t="s">
        <v>4055</v>
      </c>
      <c r="L4176" s="2" t="s">
        <v>8694</v>
      </c>
      <c r="M4176" t="s">
        <v>14327</v>
      </c>
      <c r="N4176">
        <f>Airplane_Crashes_and_Fatalities[[#This Row],[Aboard]]-Airplane_Crashes_and_Fatalities[[#This Row],[Fatalities]]</f>
        <v>0</v>
      </c>
      <c r="O4176" t="s">
        <v>14328</v>
      </c>
      <c r="P4176">
        <v>11</v>
      </c>
      <c r="Q4176">
        <v>11</v>
      </c>
      <c r="R4176">
        <v>0</v>
      </c>
      <c r="S4176" s="2" t="s">
        <v>14329</v>
      </c>
    </row>
    <row r="4177" spans="1:19" x14ac:dyDescent="0.3">
      <c r="A4177" s="1">
        <v>34065</v>
      </c>
      <c r="B4177" s="4" t="str">
        <f>TEXT(Airplane_Crashes_and_Fatalities[[#This Row],[Date]],"yyyy")</f>
        <v>1993</v>
      </c>
      <c r="C4177" s="1" t="str">
        <f>TEXT(Airplane_Crashes_and_Fatalities[[#This Row],[Date]],"mmm")</f>
        <v>Apr</v>
      </c>
      <c r="D4177" s="5">
        <f>DAY(Airplane_Crashes_and_Fatalities[[#This Row],[Date]])</f>
        <v>6</v>
      </c>
      <c r="E4177" s="3">
        <v>4.861111111111116E-2</v>
      </c>
      <c r="F4177" s="2" t="s">
        <v>23330</v>
      </c>
      <c r="G4177" s="2" t="s">
        <v>20063</v>
      </c>
      <c r="H4177" s="2"/>
      <c r="I4177" s="2" t="s">
        <v>13133</v>
      </c>
      <c r="J4177" s="2" t="s">
        <v>19442</v>
      </c>
      <c r="K4177" s="2" t="s">
        <v>14330</v>
      </c>
      <c r="L4177" s="2" t="s">
        <v>14331</v>
      </c>
      <c r="M4177" t="s">
        <v>14332</v>
      </c>
      <c r="N4177">
        <f>Airplane_Crashes_and_Fatalities[[#This Row],[Aboard]]-Airplane_Crashes_and_Fatalities[[#This Row],[Fatalities]]</f>
        <v>262</v>
      </c>
      <c r="O4177" t="s">
        <v>14333</v>
      </c>
      <c r="P4177">
        <v>264</v>
      </c>
      <c r="Q4177">
        <v>2</v>
      </c>
      <c r="R4177">
        <v>0</v>
      </c>
      <c r="S4177" s="2" t="s">
        <v>14334</v>
      </c>
    </row>
    <row r="4178" spans="1:19" x14ac:dyDescent="0.3">
      <c r="A4178" s="1">
        <v>34078</v>
      </c>
      <c r="B4178" s="4" t="str">
        <f>TEXT(Airplane_Crashes_and_Fatalities[[#This Row],[Date]],"yyyy")</f>
        <v>1993</v>
      </c>
      <c r="C4178" s="1" t="str">
        <f>TEXT(Airplane_Crashes_and_Fatalities[[#This Row],[Date]],"mmm")</f>
        <v>Apr</v>
      </c>
      <c r="D4178" s="5">
        <f>DAY(Airplane_Crashes_and_Fatalities[[#This Row],[Date]])</f>
        <v>19</v>
      </c>
      <c r="E4178" s="3">
        <v>0.6611111111111112</v>
      </c>
      <c r="F4178" s="2" t="s">
        <v>23331</v>
      </c>
      <c r="G4178" s="2" t="s">
        <v>19702</v>
      </c>
      <c r="H4178" s="2"/>
      <c r="I4178" s="2" t="s">
        <v>20</v>
      </c>
      <c r="J4178" s="2" t="s">
        <v>21</v>
      </c>
      <c r="K4178" s="2" t="s">
        <v>14335</v>
      </c>
      <c r="L4178" s="2" t="s">
        <v>11424</v>
      </c>
      <c r="M4178" t="s">
        <v>14336</v>
      </c>
      <c r="N4178">
        <f>Airplane_Crashes_and_Fatalities[[#This Row],[Aboard]]-Airplane_Crashes_and_Fatalities[[#This Row],[Fatalities]]</f>
        <v>0</v>
      </c>
      <c r="O4178" t="s">
        <v>14337</v>
      </c>
      <c r="P4178">
        <v>8</v>
      </c>
      <c r="Q4178">
        <v>8</v>
      </c>
      <c r="R4178">
        <v>0</v>
      </c>
      <c r="S4178" s="2" t="s">
        <v>14338</v>
      </c>
    </row>
    <row r="4179" spans="1:19" x14ac:dyDescent="0.3">
      <c r="A4179" s="1">
        <v>34082</v>
      </c>
      <c r="B4179" s="4" t="str">
        <f>TEXT(Airplane_Crashes_and_Fatalities[[#This Row],[Date]],"yyyy")</f>
        <v>1993</v>
      </c>
      <c r="C4179" s="1" t="str">
        <f>TEXT(Airplane_Crashes_and_Fatalities[[#This Row],[Date]],"mmm")</f>
        <v>Apr</v>
      </c>
      <c r="D4179" s="5">
        <f>DAY(Airplane_Crashes_and_Fatalities[[#This Row],[Date]])</f>
        <v>23</v>
      </c>
      <c r="F4179" s="2" t="s">
        <v>23332</v>
      </c>
      <c r="G4179" s="2" t="s">
        <v>23132</v>
      </c>
      <c r="H4179" s="2"/>
      <c r="I4179" s="2" t="s">
        <v>13365</v>
      </c>
      <c r="J4179" s="2"/>
      <c r="K4179" s="2" t="s">
        <v>14339</v>
      </c>
      <c r="L4179" s="2" t="s">
        <v>14340</v>
      </c>
      <c r="M4179" t="s">
        <v>14341</v>
      </c>
      <c r="N4179">
        <f>Airplane_Crashes_and_Fatalities[[#This Row],[Aboard]]-Airplane_Crashes_and_Fatalities[[#This Row],[Fatalities]]</f>
        <v>0</v>
      </c>
      <c r="O4179">
        <v>14102</v>
      </c>
      <c r="P4179">
        <v>40</v>
      </c>
      <c r="Q4179">
        <v>40</v>
      </c>
      <c r="R4179">
        <v>0</v>
      </c>
      <c r="S4179" s="2" t="s">
        <v>14342</v>
      </c>
    </row>
    <row r="4180" spans="1:19" x14ac:dyDescent="0.3">
      <c r="A4180" s="1">
        <v>34085</v>
      </c>
      <c r="B4180" s="4" t="str">
        <f>TEXT(Airplane_Crashes_and_Fatalities[[#This Row],[Date]],"yyyy")</f>
        <v>1993</v>
      </c>
      <c r="C4180" s="1" t="str">
        <f>TEXT(Airplane_Crashes_and_Fatalities[[#This Row],[Date]],"mmm")</f>
        <v>Apr</v>
      </c>
      <c r="D4180" s="5">
        <f>DAY(Airplane_Crashes_and_Fatalities[[#This Row],[Date]])</f>
        <v>26</v>
      </c>
      <c r="E4180" s="3">
        <v>0.54166666666666674</v>
      </c>
      <c r="F4180" s="2" t="s">
        <v>23333</v>
      </c>
      <c r="G4180" s="2" t="s">
        <v>20163</v>
      </c>
      <c r="H4180" s="2"/>
      <c r="I4180" s="2" t="s">
        <v>3915</v>
      </c>
      <c r="J4180" s="2" t="s">
        <v>19443</v>
      </c>
      <c r="K4180" s="2" t="s">
        <v>14343</v>
      </c>
      <c r="L4180" s="2" t="s">
        <v>8677</v>
      </c>
      <c r="M4180" t="s">
        <v>14344</v>
      </c>
      <c r="N4180">
        <f>Airplane_Crashes_and_Fatalities[[#This Row],[Aboard]]-Airplane_Crashes_and_Fatalities[[#This Row],[Fatalities]]</f>
        <v>62</v>
      </c>
      <c r="O4180" t="s">
        <v>14345</v>
      </c>
      <c r="P4180">
        <v>118</v>
      </c>
      <c r="Q4180">
        <v>56</v>
      </c>
      <c r="R4180">
        <v>0</v>
      </c>
      <c r="S4180" s="2" t="s">
        <v>14346</v>
      </c>
    </row>
    <row r="4181" spans="1:19" x14ac:dyDescent="0.3">
      <c r="A4181" s="1">
        <v>34086</v>
      </c>
      <c r="B4181" s="4" t="str">
        <f>TEXT(Airplane_Crashes_and_Fatalities[[#This Row],[Date]],"yyyy")</f>
        <v>1993</v>
      </c>
      <c r="C4181" s="1" t="str">
        <f>TEXT(Airplane_Crashes_and_Fatalities[[#This Row],[Date]],"mmm")</f>
        <v>Apr</v>
      </c>
      <c r="D4181" s="5">
        <f>DAY(Airplane_Crashes_and_Fatalities[[#This Row],[Date]])</f>
        <v>27</v>
      </c>
      <c r="F4181" s="2" t="s">
        <v>23334</v>
      </c>
      <c r="G4181" s="2" t="s">
        <v>21464</v>
      </c>
      <c r="H4181" s="2"/>
      <c r="I4181" s="2" t="s">
        <v>12321</v>
      </c>
      <c r="J4181" s="2"/>
      <c r="K4181" s="2" t="s">
        <v>14347</v>
      </c>
      <c r="L4181" s="2" t="s">
        <v>12915</v>
      </c>
      <c r="N4181">
        <f>Airplane_Crashes_and_Fatalities[[#This Row],[Aboard]]-Airplane_Crashes_and_Fatalities[[#This Row],[Fatalities]]</f>
        <v>0</v>
      </c>
      <c r="P4181">
        <v>76</v>
      </c>
      <c r="Q4181">
        <v>76</v>
      </c>
      <c r="R4181">
        <v>0</v>
      </c>
      <c r="S4181" s="2" t="s">
        <v>14348</v>
      </c>
    </row>
    <row r="4182" spans="1:19" x14ac:dyDescent="0.3">
      <c r="A4182" s="1">
        <v>34086</v>
      </c>
      <c r="B4182" s="4" t="str">
        <f>TEXT(Airplane_Crashes_and_Fatalities[[#This Row],[Date]],"yyyy")</f>
        <v>1993</v>
      </c>
      <c r="C4182" s="1" t="str">
        <f>TEXT(Airplane_Crashes_and_Fatalities[[#This Row],[Date]],"mmm")</f>
        <v>Apr</v>
      </c>
      <c r="D4182" s="5">
        <f>DAY(Airplane_Crashes_and_Fatalities[[#This Row],[Date]])</f>
        <v>27</v>
      </c>
      <c r="E4182" s="3">
        <v>0.95833333333333326</v>
      </c>
      <c r="F4182" s="2" t="s">
        <v>23335</v>
      </c>
      <c r="G4182" s="2" t="s">
        <v>20122</v>
      </c>
      <c r="H4182" s="2"/>
      <c r="I4182" s="2" t="s">
        <v>13354</v>
      </c>
      <c r="J4182" s="2"/>
      <c r="K4182" s="2" t="s">
        <v>14349</v>
      </c>
      <c r="L4182" s="2" t="s">
        <v>14350</v>
      </c>
      <c r="M4182" t="s">
        <v>14351</v>
      </c>
      <c r="N4182">
        <f>Airplane_Crashes_and_Fatalities[[#This Row],[Aboard]]-Airplane_Crashes_and_Fatalities[[#This Row],[Fatalities]]</f>
        <v>0</v>
      </c>
      <c r="O4182">
        <v>69</v>
      </c>
      <c r="P4182">
        <v>30</v>
      </c>
      <c r="Q4182">
        <v>30</v>
      </c>
      <c r="R4182">
        <v>0</v>
      </c>
      <c r="S4182" s="2" t="s">
        <v>14352</v>
      </c>
    </row>
    <row r="4183" spans="1:19" x14ac:dyDescent="0.3">
      <c r="A4183" s="1">
        <v>34087</v>
      </c>
      <c r="B4183" s="4" t="str">
        <f>TEXT(Airplane_Crashes_and_Fatalities[[#This Row],[Date]],"yyyy")</f>
        <v>1993</v>
      </c>
      <c r="C4183" s="1" t="str">
        <f>TEXT(Airplane_Crashes_and_Fatalities[[#This Row],[Date]],"mmm")</f>
        <v>Apr</v>
      </c>
      <c r="D4183" s="5">
        <f>DAY(Airplane_Crashes_and_Fatalities[[#This Row],[Date]])</f>
        <v>28</v>
      </c>
      <c r="E4183" s="3">
        <v>0.99305555555555558</v>
      </c>
      <c r="F4183" s="2" t="s">
        <v>23336</v>
      </c>
      <c r="G4183" s="2" t="s">
        <v>19817</v>
      </c>
      <c r="H4183" s="2"/>
      <c r="I4183" s="2" t="s">
        <v>14017</v>
      </c>
      <c r="J4183" s="2"/>
      <c r="K4183" s="2" t="s">
        <v>633</v>
      </c>
      <c r="L4183" s="2" t="s">
        <v>13409</v>
      </c>
      <c r="M4183" t="s">
        <v>14353</v>
      </c>
      <c r="N4183">
        <f>Airplane_Crashes_and_Fatalities[[#This Row],[Aboard]]-Airplane_Crashes_and_Fatalities[[#This Row],[Fatalities]]</f>
        <v>0</v>
      </c>
      <c r="O4183" t="s">
        <v>14354</v>
      </c>
      <c r="P4183">
        <v>2</v>
      </c>
      <c r="Q4183">
        <v>2</v>
      </c>
      <c r="R4183">
        <v>0</v>
      </c>
      <c r="S4183" s="2" t="s">
        <v>14355</v>
      </c>
    </row>
    <row r="4184" spans="1:19" x14ac:dyDescent="0.3">
      <c r="A4184" s="1">
        <v>34100</v>
      </c>
      <c r="B4184" s="4" t="str">
        <f>TEXT(Airplane_Crashes_and_Fatalities[[#This Row],[Date]],"yyyy")</f>
        <v>1993</v>
      </c>
      <c r="C4184" s="1" t="str">
        <f>TEXT(Airplane_Crashes_and_Fatalities[[#This Row],[Date]],"mmm")</f>
        <v>May</v>
      </c>
      <c r="D4184" s="5">
        <f>DAY(Airplane_Crashes_and_Fatalities[[#This Row],[Date]])</f>
        <v>11</v>
      </c>
      <c r="F4184" s="2" t="s">
        <v>23337</v>
      </c>
      <c r="G4184" s="2" t="s">
        <v>22508</v>
      </c>
      <c r="H4184" s="2"/>
      <c r="I4184" s="2" t="s">
        <v>14356</v>
      </c>
      <c r="J4184" s="2"/>
      <c r="K4184" s="2"/>
      <c r="L4184" s="2" t="s">
        <v>8474</v>
      </c>
      <c r="M4184" t="s">
        <v>14357</v>
      </c>
      <c r="N4184">
        <f>Airplane_Crashes_and_Fatalities[[#This Row],[Aboard]]-Airplane_Crashes_and_Fatalities[[#This Row],[Fatalities]]</f>
        <v>0</v>
      </c>
      <c r="O4184">
        <v>9</v>
      </c>
      <c r="P4184">
        <v>2</v>
      </c>
      <c r="Q4184">
        <v>2</v>
      </c>
      <c r="R4184">
        <v>0</v>
      </c>
      <c r="S4184" s="2" t="s">
        <v>14358</v>
      </c>
    </row>
    <row r="4185" spans="1:19" x14ac:dyDescent="0.3">
      <c r="A4185" s="1">
        <v>34104</v>
      </c>
      <c r="B4185" s="4" t="str">
        <f>TEXT(Airplane_Crashes_and_Fatalities[[#This Row],[Date]],"yyyy")</f>
        <v>1993</v>
      </c>
      <c r="C4185" s="1" t="str">
        <f>TEXT(Airplane_Crashes_and_Fatalities[[#This Row],[Date]],"mmm")</f>
        <v>May</v>
      </c>
      <c r="D4185" s="5">
        <f>DAY(Airplane_Crashes_and_Fatalities[[#This Row],[Date]])</f>
        <v>15</v>
      </c>
      <c r="F4185" s="2" t="s">
        <v>23056</v>
      </c>
      <c r="G4185" s="2" t="s">
        <v>19880</v>
      </c>
      <c r="H4185" s="2"/>
      <c r="I4185" s="2" t="s">
        <v>14359</v>
      </c>
      <c r="J4185" s="2"/>
      <c r="K4185" s="2"/>
      <c r="L4185" s="2" t="s">
        <v>9226</v>
      </c>
      <c r="M4185" t="s">
        <v>14360</v>
      </c>
      <c r="N4185">
        <f>Airplane_Crashes_and_Fatalities[[#This Row],[Aboard]]-Airplane_Crashes_and_Fatalities[[#This Row],[Fatalities]]</f>
        <v>2</v>
      </c>
      <c r="O4185" t="s">
        <v>14361</v>
      </c>
      <c r="P4185">
        <v>5</v>
      </c>
      <c r="Q4185">
        <v>3</v>
      </c>
      <c r="R4185">
        <v>0</v>
      </c>
      <c r="S4185" s="2"/>
    </row>
    <row r="4186" spans="1:19" x14ac:dyDescent="0.3">
      <c r="A4186" s="1">
        <v>34108</v>
      </c>
      <c r="B4186" s="4" t="str">
        <f>TEXT(Airplane_Crashes_and_Fatalities[[#This Row],[Date]],"yyyy")</f>
        <v>1993</v>
      </c>
      <c r="C4186" s="1" t="str">
        <f>TEXT(Airplane_Crashes_and_Fatalities[[#This Row],[Date]],"mmm")</f>
        <v>May</v>
      </c>
      <c r="D4186" s="5">
        <f>DAY(Airplane_Crashes_and_Fatalities[[#This Row],[Date]])</f>
        <v>19</v>
      </c>
      <c r="E4186" s="3">
        <v>0.62777777777777777</v>
      </c>
      <c r="F4186" s="2" t="s">
        <v>20516</v>
      </c>
      <c r="G4186" s="2" t="s">
        <v>19762</v>
      </c>
      <c r="H4186" s="2"/>
      <c r="I4186" s="2" t="s">
        <v>3668</v>
      </c>
      <c r="J4186" s="2" t="s">
        <v>19063</v>
      </c>
      <c r="K4186" s="2" t="s">
        <v>14362</v>
      </c>
      <c r="L4186" s="2" t="s">
        <v>14363</v>
      </c>
      <c r="M4186" t="s">
        <v>14364</v>
      </c>
      <c r="N4186">
        <f>Airplane_Crashes_and_Fatalities[[#This Row],[Aboard]]-Airplane_Crashes_and_Fatalities[[#This Row],[Fatalities]]</f>
        <v>0</v>
      </c>
      <c r="O4186" t="s">
        <v>14365</v>
      </c>
      <c r="P4186">
        <v>132</v>
      </c>
      <c r="Q4186">
        <v>132</v>
      </c>
      <c r="R4186">
        <v>0</v>
      </c>
      <c r="S4186" s="2" t="s">
        <v>14366</v>
      </c>
    </row>
    <row r="4187" spans="1:19" x14ac:dyDescent="0.3">
      <c r="A4187" s="1">
        <v>34126</v>
      </c>
      <c r="B4187" s="4" t="str">
        <f>TEXT(Airplane_Crashes_and_Fatalities[[#This Row],[Date]],"yyyy")</f>
        <v>1993</v>
      </c>
      <c r="C4187" s="1" t="str">
        <f>TEXT(Airplane_Crashes_and_Fatalities[[#This Row],[Date]],"mmm")</f>
        <v>Jun</v>
      </c>
      <c r="D4187" s="5">
        <f>DAY(Airplane_Crashes_and_Fatalities[[#This Row],[Date]])</f>
        <v>6</v>
      </c>
      <c r="F4187" s="2" t="s">
        <v>22129</v>
      </c>
      <c r="G4187" s="2" t="s">
        <v>19762</v>
      </c>
      <c r="H4187" s="2"/>
      <c r="I4187" s="2" t="s">
        <v>13050</v>
      </c>
      <c r="J4187" s="2"/>
      <c r="K4187" s="2" t="s">
        <v>14367</v>
      </c>
      <c r="L4187" s="2" t="s">
        <v>8545</v>
      </c>
      <c r="M4187" t="s">
        <v>14368</v>
      </c>
      <c r="N4187">
        <f>Airplane_Crashes_and_Fatalities[[#This Row],[Aboard]]-Airplane_Crashes_and_Fatalities[[#This Row],[Fatalities]]</f>
        <v>0</v>
      </c>
      <c r="O4187">
        <v>771</v>
      </c>
      <c r="P4187">
        <v>2</v>
      </c>
      <c r="Q4187">
        <v>2</v>
      </c>
      <c r="R4187">
        <v>0</v>
      </c>
      <c r="S4187" s="2" t="s">
        <v>14369</v>
      </c>
    </row>
    <row r="4188" spans="1:19" x14ac:dyDescent="0.3">
      <c r="A4188" s="1">
        <v>34127</v>
      </c>
      <c r="B4188" s="4" t="str">
        <f>TEXT(Airplane_Crashes_and_Fatalities[[#This Row],[Date]],"yyyy")</f>
        <v>1993</v>
      </c>
      <c r="C4188" s="1" t="str">
        <f>TEXT(Airplane_Crashes_and_Fatalities[[#This Row],[Date]],"mmm")</f>
        <v>Jun</v>
      </c>
      <c r="D4188" s="5">
        <f>DAY(Airplane_Crashes_and_Fatalities[[#This Row],[Date]])</f>
        <v>7</v>
      </c>
      <c r="F4188" s="2" t="s">
        <v>23338</v>
      </c>
      <c r="G4188" s="2" t="s">
        <v>20132</v>
      </c>
      <c r="H4188" s="2"/>
      <c r="I4188" s="2" t="s">
        <v>12425</v>
      </c>
      <c r="J4188" s="2"/>
      <c r="K4188" s="2"/>
      <c r="L4188" s="2" t="s">
        <v>11095</v>
      </c>
      <c r="M4188" t="s">
        <v>14370</v>
      </c>
      <c r="N4188">
        <f>Airplane_Crashes_and_Fatalities[[#This Row],[Aboard]]-Airplane_Crashes_and_Fatalities[[#This Row],[Fatalities]]</f>
        <v>0</v>
      </c>
      <c r="O4188" t="s">
        <v>14371</v>
      </c>
      <c r="P4188">
        <v>11</v>
      </c>
      <c r="Q4188">
        <v>11</v>
      </c>
      <c r="R4188">
        <v>0</v>
      </c>
      <c r="S4188" s="2" t="s">
        <v>14372</v>
      </c>
    </row>
    <row r="4189" spans="1:19" x14ac:dyDescent="0.3">
      <c r="A4189" s="1">
        <v>34129</v>
      </c>
      <c r="B4189" s="4" t="str">
        <f>TEXT(Airplane_Crashes_and_Fatalities[[#This Row],[Date]],"yyyy")</f>
        <v>1993</v>
      </c>
      <c r="C4189" s="1" t="str">
        <f>TEXT(Airplane_Crashes_and_Fatalities[[#This Row],[Date]],"mmm")</f>
        <v>Jun</v>
      </c>
      <c r="D4189" s="5">
        <f>DAY(Airplane_Crashes_and_Fatalities[[#This Row],[Date]])</f>
        <v>9</v>
      </c>
      <c r="F4189" s="2" t="s">
        <v>23339</v>
      </c>
      <c r="G4189" s="2" t="s">
        <v>20388</v>
      </c>
      <c r="H4189" s="2"/>
      <c r="I4189" s="2" t="s">
        <v>14373</v>
      </c>
      <c r="J4189" s="2"/>
      <c r="K4189" s="2"/>
      <c r="L4189" s="2" t="s">
        <v>14374</v>
      </c>
      <c r="M4189" t="s">
        <v>14375</v>
      </c>
      <c r="N4189">
        <f>Airplane_Crashes_and_Fatalities[[#This Row],[Aboard]]-Airplane_Crashes_and_Fatalities[[#This Row],[Fatalities]]</f>
        <v>2</v>
      </c>
      <c r="O4189">
        <v>805</v>
      </c>
      <c r="P4189">
        <v>11</v>
      </c>
      <c r="Q4189">
        <v>9</v>
      </c>
      <c r="R4189">
        <v>0</v>
      </c>
      <c r="S4189" s="2" t="s">
        <v>14376</v>
      </c>
    </row>
    <row r="4190" spans="1:19" x14ac:dyDescent="0.3">
      <c r="A4190" s="1">
        <v>34136</v>
      </c>
      <c r="B4190" s="4" t="str">
        <f>TEXT(Airplane_Crashes_and_Fatalities[[#This Row],[Date]],"yyyy")</f>
        <v>1993</v>
      </c>
      <c r="C4190" s="1" t="str">
        <f>TEXT(Airplane_Crashes_and_Fatalities[[#This Row],[Date]],"mmm")</f>
        <v>Jun</v>
      </c>
      <c r="D4190" s="5">
        <f>DAY(Airplane_Crashes_and_Fatalities[[#This Row],[Date]])</f>
        <v>16</v>
      </c>
      <c r="F4190" s="2" t="s">
        <v>23340</v>
      </c>
      <c r="G4190" s="2" t="s">
        <v>20218</v>
      </c>
      <c r="H4190" s="2"/>
      <c r="I4190" s="2" t="s">
        <v>12626</v>
      </c>
      <c r="J4190" s="2"/>
      <c r="K4190" s="2"/>
      <c r="L4190" s="2" t="s">
        <v>8545</v>
      </c>
      <c r="M4190" t="s">
        <v>14377</v>
      </c>
      <c r="N4190">
        <f>Airplane_Crashes_and_Fatalities[[#This Row],[Aboard]]-Airplane_Crashes_and_Fatalities[[#This Row],[Fatalities]]</f>
        <v>2</v>
      </c>
      <c r="O4190">
        <v>391</v>
      </c>
      <c r="P4190">
        <v>3</v>
      </c>
      <c r="Q4190">
        <v>1</v>
      </c>
      <c r="R4190">
        <v>0</v>
      </c>
      <c r="S4190" s="2" t="s">
        <v>14378</v>
      </c>
    </row>
    <row r="4191" spans="1:19" x14ac:dyDescent="0.3">
      <c r="A4191" s="1">
        <v>34137</v>
      </c>
      <c r="B4191" s="4" t="str">
        <f>TEXT(Airplane_Crashes_and_Fatalities[[#This Row],[Date]],"yyyy")</f>
        <v>1993</v>
      </c>
      <c r="C4191" s="1" t="str">
        <f>TEXT(Airplane_Crashes_and_Fatalities[[#This Row],[Date]],"mmm")</f>
        <v>Jun</v>
      </c>
      <c r="D4191" s="5">
        <f>DAY(Airplane_Crashes_and_Fatalities[[#This Row],[Date]])</f>
        <v>17</v>
      </c>
      <c r="E4191" s="3">
        <v>0.88194444444444442</v>
      </c>
      <c r="F4191" s="2" t="s">
        <v>23341</v>
      </c>
      <c r="G4191" s="2" t="s">
        <v>19767</v>
      </c>
      <c r="H4191" s="2"/>
      <c r="I4191" s="2" t="s">
        <v>14379</v>
      </c>
      <c r="J4191" s="2"/>
      <c r="K4191" s="2" t="s">
        <v>14380</v>
      </c>
      <c r="L4191" s="2" t="s">
        <v>8169</v>
      </c>
      <c r="M4191" t="s">
        <v>14381</v>
      </c>
      <c r="N4191">
        <f>Airplane_Crashes_and_Fatalities[[#This Row],[Aboard]]-Airplane_Crashes_and_Fatalities[[#This Row],[Fatalities]]</f>
        <v>0</v>
      </c>
      <c r="O4191" t="s">
        <v>14382</v>
      </c>
      <c r="P4191">
        <v>40</v>
      </c>
      <c r="Q4191">
        <v>40</v>
      </c>
      <c r="R4191">
        <v>0</v>
      </c>
      <c r="S4191" s="2" t="s">
        <v>14383</v>
      </c>
    </row>
    <row r="4192" spans="1:19" x14ac:dyDescent="0.3">
      <c r="A4192" s="1">
        <v>34151</v>
      </c>
      <c r="B4192" s="4" t="str">
        <f>TEXT(Airplane_Crashes_and_Fatalities[[#This Row],[Date]],"yyyy")</f>
        <v>1993</v>
      </c>
      <c r="C4192" s="1" t="str">
        <f>TEXT(Airplane_Crashes_and_Fatalities[[#This Row],[Date]],"mmm")</f>
        <v>Jul</v>
      </c>
      <c r="D4192" s="5">
        <f>DAY(Airplane_Crashes_and_Fatalities[[#This Row],[Date]])</f>
        <v>1</v>
      </c>
      <c r="F4192" s="2" t="s">
        <v>23342</v>
      </c>
      <c r="G4192" s="2" t="s">
        <v>23343</v>
      </c>
      <c r="H4192" s="2" t="s">
        <v>20218</v>
      </c>
      <c r="I4192" s="2" t="s">
        <v>8147</v>
      </c>
      <c r="J4192" s="2"/>
      <c r="K4192" s="2" t="s">
        <v>14384</v>
      </c>
      <c r="L4192" s="2" t="s">
        <v>11908</v>
      </c>
      <c r="M4192" t="s">
        <v>14385</v>
      </c>
      <c r="N4192">
        <f>Airplane_Crashes_and_Fatalities[[#This Row],[Aboard]]-Airplane_Crashes_and_Fatalities[[#This Row],[Fatalities]]</f>
        <v>2</v>
      </c>
      <c r="O4192">
        <v>11131</v>
      </c>
      <c r="P4192">
        <v>43</v>
      </c>
      <c r="Q4192">
        <v>41</v>
      </c>
      <c r="R4192">
        <v>0</v>
      </c>
      <c r="S4192" s="2" t="s">
        <v>14386</v>
      </c>
    </row>
    <row r="4193" spans="1:19" x14ac:dyDescent="0.3">
      <c r="A4193" s="1">
        <v>34156</v>
      </c>
      <c r="B4193" s="4" t="str">
        <f>TEXT(Airplane_Crashes_and_Fatalities[[#This Row],[Date]],"yyyy")</f>
        <v>1993</v>
      </c>
      <c r="C4193" s="1" t="str">
        <f>TEXT(Airplane_Crashes_and_Fatalities[[#This Row],[Date]],"mmm")</f>
        <v>Jul</v>
      </c>
      <c r="D4193" s="5">
        <f>DAY(Airplane_Crashes_and_Fatalities[[#This Row],[Date]])</f>
        <v>6</v>
      </c>
      <c r="F4193" s="2" t="s">
        <v>23344</v>
      </c>
      <c r="G4193" s="2" t="s">
        <v>19767</v>
      </c>
      <c r="H4193" s="2"/>
      <c r="I4193" s="2" t="s">
        <v>14387</v>
      </c>
      <c r="J4193" s="2"/>
      <c r="K4193" s="2"/>
      <c r="L4193" s="2" t="s">
        <v>14286</v>
      </c>
      <c r="N4193">
        <f>Airplane_Crashes_and_Fatalities[[#This Row],[Aboard]]-Airplane_Crashes_and_Fatalities[[#This Row],[Fatalities]]</f>
        <v>0</v>
      </c>
      <c r="P4193">
        <v>23</v>
      </c>
      <c r="Q4193">
        <v>23</v>
      </c>
      <c r="R4193">
        <v>0</v>
      </c>
      <c r="S4193" s="2" t="s">
        <v>14388</v>
      </c>
    </row>
    <row r="4194" spans="1:19" x14ac:dyDescent="0.3">
      <c r="A4194" s="1">
        <v>34162</v>
      </c>
      <c r="B4194" s="4" t="str">
        <f>TEXT(Airplane_Crashes_and_Fatalities[[#This Row],[Date]],"yyyy")</f>
        <v>1993</v>
      </c>
      <c r="C4194" s="1" t="str">
        <f>TEXT(Airplane_Crashes_and_Fatalities[[#This Row],[Date]],"mmm")</f>
        <v>Jul</v>
      </c>
      <c r="D4194" s="5">
        <f>DAY(Airplane_Crashes_and_Fatalities[[#This Row],[Date]])</f>
        <v>12</v>
      </c>
      <c r="F4194" s="2" t="s">
        <v>21517</v>
      </c>
      <c r="G4194" s="2" t="s">
        <v>19722</v>
      </c>
      <c r="H4194" s="2"/>
      <c r="I4194" s="2" t="s">
        <v>14389</v>
      </c>
      <c r="J4194" s="2"/>
      <c r="K4194" s="2"/>
      <c r="L4194" s="2" t="s">
        <v>11755</v>
      </c>
      <c r="M4194" t="s">
        <v>14390</v>
      </c>
      <c r="N4194">
        <f>Airplane_Crashes_and_Fatalities[[#This Row],[Aboard]]-Airplane_Crashes_and_Fatalities[[#This Row],[Fatalities]]</f>
        <v>0</v>
      </c>
      <c r="O4194" t="s">
        <v>14391</v>
      </c>
      <c r="P4194">
        <v>3</v>
      </c>
      <c r="Q4194">
        <v>3</v>
      </c>
      <c r="R4194">
        <v>0</v>
      </c>
      <c r="S4194" s="2" t="s">
        <v>14392</v>
      </c>
    </row>
    <row r="4195" spans="1:19" x14ac:dyDescent="0.3">
      <c r="A4195" s="1">
        <v>34162</v>
      </c>
      <c r="B4195" s="4" t="str">
        <f>TEXT(Airplane_Crashes_and_Fatalities[[#This Row],[Date]],"yyyy")</f>
        <v>1993</v>
      </c>
      <c r="C4195" s="1" t="str">
        <f>TEXT(Airplane_Crashes_and_Fatalities[[#This Row],[Date]],"mmm")</f>
        <v>Jul</v>
      </c>
      <c r="D4195" s="5">
        <f>DAY(Airplane_Crashes_and_Fatalities[[#This Row],[Date]])</f>
        <v>12</v>
      </c>
      <c r="E4195" s="3">
        <v>0.62152777777777768</v>
      </c>
      <c r="F4195" s="2" t="s">
        <v>23345</v>
      </c>
      <c r="G4195" s="2" t="s">
        <v>20417</v>
      </c>
      <c r="H4195" s="2"/>
      <c r="I4195" s="2" t="s">
        <v>20</v>
      </c>
      <c r="J4195" s="2"/>
      <c r="K4195" s="2" t="s">
        <v>14393</v>
      </c>
      <c r="L4195" s="2" t="s">
        <v>14394</v>
      </c>
      <c r="M4195" t="s">
        <v>14395</v>
      </c>
      <c r="N4195">
        <f>Airplane_Crashes_and_Fatalities[[#This Row],[Aboard]]-Airplane_Crashes_and_Fatalities[[#This Row],[Fatalities]]</f>
        <v>1</v>
      </c>
      <c r="O4195" t="s">
        <v>14396</v>
      </c>
      <c r="P4195">
        <v>2</v>
      </c>
      <c r="Q4195">
        <v>1</v>
      </c>
      <c r="R4195">
        <v>0</v>
      </c>
      <c r="S4195" s="2" t="s">
        <v>14397</v>
      </c>
    </row>
    <row r="4196" spans="1:19" x14ac:dyDescent="0.3">
      <c r="A4196" s="1">
        <v>34173</v>
      </c>
      <c r="B4196" s="4" t="str">
        <f>TEXT(Airplane_Crashes_and_Fatalities[[#This Row],[Date]],"yyyy")</f>
        <v>1993</v>
      </c>
      <c r="C4196" s="1" t="str">
        <f>TEXT(Airplane_Crashes_and_Fatalities[[#This Row],[Date]],"mmm")</f>
        <v>Jul</v>
      </c>
      <c r="D4196" s="5">
        <f>DAY(Airplane_Crashes_and_Fatalities[[#This Row],[Date]])</f>
        <v>23</v>
      </c>
      <c r="E4196" s="3">
        <v>0.65277777777777768</v>
      </c>
      <c r="F4196" s="2" t="s">
        <v>23346</v>
      </c>
      <c r="G4196" s="2" t="s">
        <v>19737</v>
      </c>
      <c r="H4196" s="2"/>
      <c r="I4196" s="2" t="s">
        <v>14398</v>
      </c>
      <c r="J4196" s="2" t="s">
        <v>19444</v>
      </c>
      <c r="K4196" s="2" t="s">
        <v>14399</v>
      </c>
      <c r="L4196" s="2" t="s">
        <v>14400</v>
      </c>
      <c r="M4196" t="s">
        <v>14401</v>
      </c>
      <c r="N4196">
        <f>Airplane_Crashes_and_Fatalities[[#This Row],[Aboard]]-Airplane_Crashes_and_Fatalities[[#This Row],[Fatalities]]</f>
        <v>58</v>
      </c>
      <c r="O4196" t="s">
        <v>14402</v>
      </c>
      <c r="P4196">
        <v>113</v>
      </c>
      <c r="Q4196">
        <v>55</v>
      </c>
      <c r="R4196">
        <v>0</v>
      </c>
      <c r="S4196" s="2" t="s">
        <v>14403</v>
      </c>
    </row>
    <row r="4197" spans="1:19" x14ac:dyDescent="0.3">
      <c r="A4197" s="1">
        <v>34176</v>
      </c>
      <c r="B4197" s="4" t="str">
        <f>TEXT(Airplane_Crashes_and_Fatalities[[#This Row],[Date]],"yyyy")</f>
        <v>1993</v>
      </c>
      <c r="C4197" s="1" t="str">
        <f>TEXT(Airplane_Crashes_and_Fatalities[[#This Row],[Date]],"mmm")</f>
        <v>Jul</v>
      </c>
      <c r="D4197" s="5">
        <f>DAY(Airplane_Crashes_and_Fatalities[[#This Row],[Date]])</f>
        <v>26</v>
      </c>
      <c r="E4197" s="3">
        <v>0.65833333333333344</v>
      </c>
      <c r="F4197" s="2" t="s">
        <v>23347</v>
      </c>
      <c r="G4197" s="2" t="s">
        <v>20726</v>
      </c>
      <c r="H4197" s="2"/>
      <c r="I4197" s="2" t="s">
        <v>14404</v>
      </c>
      <c r="J4197" s="2" t="s">
        <v>19445</v>
      </c>
      <c r="K4197" s="2" t="s">
        <v>14405</v>
      </c>
      <c r="L4197" s="2" t="s">
        <v>14406</v>
      </c>
      <c r="M4197" t="s">
        <v>14407</v>
      </c>
      <c r="N4197">
        <f>Airplane_Crashes_and_Fatalities[[#This Row],[Aboard]]-Airplane_Crashes_and_Fatalities[[#This Row],[Fatalities]]</f>
        <v>42</v>
      </c>
      <c r="O4197" t="s">
        <v>14408</v>
      </c>
      <c r="P4197">
        <v>110</v>
      </c>
      <c r="Q4197">
        <v>68</v>
      </c>
      <c r="R4197">
        <v>0</v>
      </c>
      <c r="S4197" s="2" t="s">
        <v>14409</v>
      </c>
    </row>
    <row r="4198" spans="1:19" x14ac:dyDescent="0.3">
      <c r="A4198" s="1">
        <v>34180</v>
      </c>
      <c r="B4198" s="4" t="str">
        <f>TEXT(Airplane_Crashes_and_Fatalities[[#This Row],[Date]],"yyyy")</f>
        <v>1993</v>
      </c>
      <c r="C4198" s="1" t="str">
        <f>TEXT(Airplane_Crashes_and_Fatalities[[#This Row],[Date]],"mmm")</f>
        <v>Jul</v>
      </c>
      <c r="D4198" s="5">
        <f>DAY(Airplane_Crashes_and_Fatalities[[#This Row],[Date]])</f>
        <v>30</v>
      </c>
      <c r="F4198" s="2" t="s">
        <v>23348</v>
      </c>
      <c r="G4198" s="2" t="s">
        <v>20735</v>
      </c>
      <c r="H4198" s="2"/>
      <c r="I4198" s="2" t="s">
        <v>14410</v>
      </c>
      <c r="J4198" s="2"/>
      <c r="K4198" s="2" t="s">
        <v>14411</v>
      </c>
      <c r="L4198" s="2" t="s">
        <v>12541</v>
      </c>
      <c r="M4198" t="s">
        <v>14412</v>
      </c>
      <c r="N4198">
        <f>Airplane_Crashes_and_Fatalities[[#This Row],[Aboard]]-Airplane_Crashes_and_Fatalities[[#This Row],[Fatalities]]</f>
        <v>16</v>
      </c>
      <c r="O4198" t="s">
        <v>14413</v>
      </c>
      <c r="P4198">
        <v>17</v>
      </c>
      <c r="Q4198">
        <v>1</v>
      </c>
      <c r="R4198">
        <v>0</v>
      </c>
      <c r="S4198" s="2" t="s">
        <v>14414</v>
      </c>
    </row>
    <row r="4199" spans="1:19" x14ac:dyDescent="0.3">
      <c r="A4199" s="1">
        <v>34181</v>
      </c>
      <c r="B4199" s="4" t="str">
        <f>TEXT(Airplane_Crashes_and_Fatalities[[#This Row],[Date]],"yyyy")</f>
        <v>1993</v>
      </c>
      <c r="C4199" s="1" t="str">
        <f>TEXT(Airplane_Crashes_and_Fatalities[[#This Row],[Date]],"mmm")</f>
        <v>Jul</v>
      </c>
      <c r="D4199" s="5">
        <f>DAY(Airplane_Crashes_and_Fatalities[[#This Row],[Date]])</f>
        <v>31</v>
      </c>
      <c r="E4199" s="3">
        <v>0.54166666666666674</v>
      </c>
      <c r="F4199" s="2" t="s">
        <v>23349</v>
      </c>
      <c r="G4199" s="2" t="s">
        <v>21038</v>
      </c>
      <c r="H4199" s="2"/>
      <c r="I4199" s="2" t="s">
        <v>14415</v>
      </c>
      <c r="J4199" s="2"/>
      <c r="K4199" s="2" t="s">
        <v>14416</v>
      </c>
      <c r="L4199" s="2" t="s">
        <v>14417</v>
      </c>
      <c r="M4199" t="s">
        <v>14418</v>
      </c>
      <c r="N4199">
        <f>Airplane_Crashes_and_Fatalities[[#This Row],[Aboard]]-Airplane_Crashes_and_Fatalities[[#This Row],[Fatalities]]</f>
        <v>0</v>
      </c>
      <c r="O4199">
        <v>7029</v>
      </c>
      <c r="P4199">
        <v>19</v>
      </c>
      <c r="Q4199">
        <v>19</v>
      </c>
      <c r="R4199">
        <v>0</v>
      </c>
      <c r="S4199" s="2" t="s">
        <v>14419</v>
      </c>
    </row>
    <row r="4200" spans="1:19" x14ac:dyDescent="0.3">
      <c r="A4200" s="1">
        <v>34188</v>
      </c>
      <c r="B4200" s="4" t="str">
        <f>TEXT(Airplane_Crashes_and_Fatalities[[#This Row],[Date]],"yyyy")</f>
        <v>1993</v>
      </c>
      <c r="C4200" s="1" t="str">
        <f>TEXT(Airplane_Crashes_and_Fatalities[[#This Row],[Date]],"mmm")</f>
        <v>Aug</v>
      </c>
      <c r="D4200" s="5">
        <f>DAY(Airplane_Crashes_and_Fatalities[[#This Row],[Date]])</f>
        <v>7</v>
      </c>
      <c r="E4200" s="3">
        <v>0.63541666666666674</v>
      </c>
      <c r="F4200" s="2" t="s">
        <v>21977</v>
      </c>
      <c r="G4200" s="2" t="s">
        <v>19767</v>
      </c>
      <c r="H4200" s="2"/>
      <c r="I4200" s="2" t="s">
        <v>14420</v>
      </c>
      <c r="J4200" s="2"/>
      <c r="K4200" s="2"/>
      <c r="L4200" s="2" t="s">
        <v>14421</v>
      </c>
      <c r="M4200" t="s">
        <v>14422</v>
      </c>
      <c r="N4200">
        <f>Airplane_Crashes_and_Fatalities[[#This Row],[Aboard]]-Airplane_Crashes_and_Fatalities[[#This Row],[Fatalities]]</f>
        <v>0</v>
      </c>
      <c r="O4200" t="s">
        <v>14423</v>
      </c>
      <c r="P4200">
        <v>4</v>
      </c>
      <c r="Q4200">
        <v>4</v>
      </c>
      <c r="R4200">
        <v>0</v>
      </c>
      <c r="S4200" s="2" t="s">
        <v>14424</v>
      </c>
    </row>
    <row r="4201" spans="1:19" x14ac:dyDescent="0.3">
      <c r="A4201" s="1">
        <v>34199</v>
      </c>
      <c r="B4201" s="4" t="str">
        <f>TEXT(Airplane_Crashes_and_Fatalities[[#This Row],[Date]],"yyyy")</f>
        <v>1993</v>
      </c>
      <c r="C4201" s="1" t="str">
        <f>TEXT(Airplane_Crashes_and_Fatalities[[#This Row],[Date]],"mmm")</f>
        <v>Aug</v>
      </c>
      <c r="D4201" s="5">
        <f>DAY(Airplane_Crashes_and_Fatalities[[#This Row],[Date]])</f>
        <v>18</v>
      </c>
      <c r="E4201" s="3">
        <v>0.70555555555555549</v>
      </c>
      <c r="F4201" s="2" t="s">
        <v>23350</v>
      </c>
      <c r="G4201" s="2" t="s">
        <v>23351</v>
      </c>
      <c r="H4201" s="2" t="s">
        <v>19856</v>
      </c>
      <c r="I4201" s="2" t="s">
        <v>14425</v>
      </c>
      <c r="J4201" s="2" t="s">
        <v>19446</v>
      </c>
      <c r="K4201" s="2" t="s">
        <v>14426</v>
      </c>
      <c r="L4201" s="2" t="s">
        <v>10336</v>
      </c>
      <c r="M4201" t="s">
        <v>14427</v>
      </c>
      <c r="N4201">
        <f>Airplane_Crashes_and_Fatalities[[#This Row],[Aboard]]-Airplane_Crashes_and_Fatalities[[#This Row],[Fatalities]]</f>
        <v>3</v>
      </c>
      <c r="O4201">
        <v>46127</v>
      </c>
      <c r="P4201">
        <v>3</v>
      </c>
      <c r="Q4201">
        <v>0</v>
      </c>
      <c r="R4201">
        <v>0</v>
      </c>
      <c r="S4201" s="2" t="s">
        <v>14428</v>
      </c>
    </row>
    <row r="4202" spans="1:19" x14ac:dyDescent="0.3">
      <c r="A4202" s="1">
        <v>34207</v>
      </c>
      <c r="B4202" s="4" t="str">
        <f>TEXT(Airplane_Crashes_and_Fatalities[[#This Row],[Date]],"yyyy")</f>
        <v>1993</v>
      </c>
      <c r="C4202" s="1" t="str">
        <f>TEXT(Airplane_Crashes_and_Fatalities[[#This Row],[Date]],"mmm")</f>
        <v>Aug</v>
      </c>
      <c r="D4202" s="5">
        <f>DAY(Airplane_Crashes_and_Fatalities[[#This Row],[Date]])</f>
        <v>26</v>
      </c>
      <c r="F4202" s="2" t="s">
        <v>23352</v>
      </c>
      <c r="G4202" s="2" t="s">
        <v>19866</v>
      </c>
      <c r="H4202" s="2"/>
      <c r="I4202" s="2" t="s">
        <v>14429</v>
      </c>
      <c r="J4202" s="2"/>
      <c r="K4202" s="2"/>
      <c r="L4202" s="2" t="s">
        <v>14430</v>
      </c>
      <c r="M4202" t="s">
        <v>14431</v>
      </c>
      <c r="N4202">
        <f>Airplane_Crashes_and_Fatalities[[#This Row],[Aboard]]-Airplane_Crashes_and_Fatalities[[#This Row],[Fatalities]]</f>
        <v>0</v>
      </c>
      <c r="O4202">
        <v>902509</v>
      </c>
      <c r="P4202">
        <v>24</v>
      </c>
      <c r="Q4202">
        <v>24</v>
      </c>
      <c r="R4202">
        <v>0</v>
      </c>
      <c r="S4202" s="2" t="s">
        <v>14432</v>
      </c>
    </row>
    <row r="4203" spans="1:19" x14ac:dyDescent="0.3">
      <c r="A4203" s="1">
        <v>34209</v>
      </c>
      <c r="B4203" s="4" t="str">
        <f>TEXT(Airplane_Crashes_and_Fatalities[[#This Row],[Date]],"yyyy")</f>
        <v>1993</v>
      </c>
      <c r="C4203" s="1" t="str">
        <f>TEXT(Airplane_Crashes_and_Fatalities[[#This Row],[Date]],"mmm")</f>
        <v>Aug</v>
      </c>
      <c r="D4203" s="5">
        <f>DAY(Airplane_Crashes_and_Fatalities[[#This Row],[Date]])</f>
        <v>28</v>
      </c>
      <c r="E4203" s="3">
        <v>0.44791666666666674</v>
      </c>
      <c r="F4203" s="2" t="s">
        <v>23353</v>
      </c>
      <c r="G4203" s="2" t="s">
        <v>23354</v>
      </c>
      <c r="H4203" s="2"/>
      <c r="I4203" s="2" t="s">
        <v>14379</v>
      </c>
      <c r="J4203" s="2"/>
      <c r="K4203" s="2" t="s">
        <v>14433</v>
      </c>
      <c r="L4203" s="2" t="s">
        <v>7809</v>
      </c>
      <c r="M4203" t="s">
        <v>14434</v>
      </c>
      <c r="N4203">
        <f>Airplane_Crashes_and_Fatalities[[#This Row],[Aboard]]-Airplane_Crashes_and_Fatalities[[#This Row],[Fatalities]]</f>
        <v>4</v>
      </c>
      <c r="O4203">
        <v>9541944</v>
      </c>
      <c r="P4203">
        <v>86</v>
      </c>
      <c r="Q4203">
        <v>82</v>
      </c>
      <c r="R4203">
        <v>0</v>
      </c>
      <c r="S4203" s="2" t="s">
        <v>14435</v>
      </c>
    </row>
    <row r="4204" spans="1:19" x14ac:dyDescent="0.3">
      <c r="A4204" s="1">
        <v>34226</v>
      </c>
      <c r="B4204" s="4" t="str">
        <f>TEXT(Airplane_Crashes_and_Fatalities[[#This Row],[Date]],"yyyy")</f>
        <v>1993</v>
      </c>
      <c r="C4204" s="1" t="str">
        <f>TEXT(Airplane_Crashes_and_Fatalities[[#This Row],[Date]],"mmm")</f>
        <v>Sep</v>
      </c>
      <c r="D4204" s="5">
        <f>DAY(Airplane_Crashes_and_Fatalities[[#This Row],[Date]])</f>
        <v>14</v>
      </c>
      <c r="E4204" s="3">
        <v>0.6479166666666667</v>
      </c>
      <c r="F4204" s="2" t="s">
        <v>21406</v>
      </c>
      <c r="G4204" s="2" t="s">
        <v>20656</v>
      </c>
      <c r="H4204" s="2"/>
      <c r="I4204" s="2" t="s">
        <v>4877</v>
      </c>
      <c r="J4204" s="2" t="s">
        <v>19447</v>
      </c>
      <c r="K4204" s="2" t="s">
        <v>14436</v>
      </c>
      <c r="L4204" s="2" t="s">
        <v>14437</v>
      </c>
      <c r="M4204" t="s">
        <v>14438</v>
      </c>
      <c r="N4204">
        <f>Airplane_Crashes_and_Fatalities[[#This Row],[Aboard]]-Airplane_Crashes_and_Fatalities[[#This Row],[Fatalities]]</f>
        <v>68</v>
      </c>
      <c r="O4204">
        <v>105</v>
      </c>
      <c r="P4204">
        <v>70</v>
      </c>
      <c r="Q4204">
        <v>2</v>
      </c>
      <c r="R4204">
        <v>0</v>
      </c>
      <c r="S4204" s="2" t="s">
        <v>14439</v>
      </c>
    </row>
    <row r="4205" spans="1:19" x14ac:dyDescent="0.3">
      <c r="A4205" s="1">
        <v>34233</v>
      </c>
      <c r="B4205" s="4" t="str">
        <f>TEXT(Airplane_Crashes_and_Fatalities[[#This Row],[Date]],"yyyy")</f>
        <v>1993</v>
      </c>
      <c r="C4205" s="1" t="str">
        <f>TEXT(Airplane_Crashes_and_Fatalities[[#This Row],[Date]],"mmm")</f>
        <v>Sep</v>
      </c>
      <c r="D4205" s="5">
        <f>DAY(Airplane_Crashes_and_Fatalities[[#This Row],[Date]])</f>
        <v>21</v>
      </c>
      <c r="F4205" s="2" t="s">
        <v>22695</v>
      </c>
      <c r="G4205" s="2" t="s">
        <v>19767</v>
      </c>
      <c r="H4205" s="2"/>
      <c r="I4205" s="2" t="s">
        <v>14440</v>
      </c>
      <c r="J4205" s="2"/>
      <c r="K4205" s="2" t="s">
        <v>14441</v>
      </c>
      <c r="L4205" s="2" t="s">
        <v>8001</v>
      </c>
      <c r="M4205" t="s">
        <v>14442</v>
      </c>
      <c r="N4205">
        <f>Airplane_Crashes_and_Fatalities[[#This Row],[Aboard]]-Airplane_Crashes_and_Fatalities[[#This Row],[Fatalities]]</f>
        <v>0</v>
      </c>
      <c r="O4205">
        <v>5340120</v>
      </c>
      <c r="P4205">
        <v>27</v>
      </c>
      <c r="Q4205">
        <v>27</v>
      </c>
      <c r="R4205">
        <v>0</v>
      </c>
      <c r="S4205" s="2" t="s">
        <v>14443</v>
      </c>
    </row>
    <row r="4206" spans="1:19" x14ac:dyDescent="0.3">
      <c r="A4206" s="1">
        <v>34234</v>
      </c>
      <c r="B4206" s="4" t="str">
        <f>TEXT(Airplane_Crashes_and_Fatalities[[#This Row],[Date]],"yyyy")</f>
        <v>1993</v>
      </c>
      <c r="C4206" s="1" t="str">
        <f>TEXT(Airplane_Crashes_and_Fatalities[[#This Row],[Date]],"mmm")</f>
        <v>Sep</v>
      </c>
      <c r="D4206" s="5">
        <f>DAY(Airplane_Crashes_and_Fatalities[[#This Row],[Date]])</f>
        <v>22</v>
      </c>
      <c r="E4206" s="3">
        <v>0.77083333333333326</v>
      </c>
      <c r="F4206" s="2" t="s">
        <v>22695</v>
      </c>
      <c r="G4206" s="2" t="s">
        <v>19767</v>
      </c>
      <c r="H4206" s="2"/>
      <c r="I4206" s="2" t="s">
        <v>14440</v>
      </c>
      <c r="J4206" s="2"/>
      <c r="K4206" s="2" t="s">
        <v>14444</v>
      </c>
      <c r="L4206" s="2" t="s">
        <v>9365</v>
      </c>
      <c r="M4206" t="s">
        <v>14445</v>
      </c>
      <c r="N4206">
        <f>Airplane_Crashes_and_Fatalities[[#This Row],[Aboard]]-Airplane_Crashes_and_Fatalities[[#This Row],[Fatalities]]</f>
        <v>26</v>
      </c>
      <c r="O4206" t="s">
        <v>14446</v>
      </c>
      <c r="P4206">
        <v>132</v>
      </c>
      <c r="Q4206">
        <v>106</v>
      </c>
      <c r="R4206">
        <v>0</v>
      </c>
      <c r="S4206" s="2" t="s">
        <v>14447</v>
      </c>
    </row>
    <row r="4207" spans="1:19" x14ac:dyDescent="0.3">
      <c r="A4207" s="1">
        <v>34235</v>
      </c>
      <c r="B4207" s="4" t="str">
        <f>TEXT(Airplane_Crashes_and_Fatalities[[#This Row],[Date]],"yyyy")</f>
        <v>1993</v>
      </c>
      <c r="C4207" s="1" t="str">
        <f>TEXT(Airplane_Crashes_and_Fatalities[[#This Row],[Date]],"mmm")</f>
        <v>Sep</v>
      </c>
      <c r="D4207" s="5">
        <f>DAY(Airplane_Crashes_and_Fatalities[[#This Row],[Date]])</f>
        <v>23</v>
      </c>
      <c r="F4207" s="2" t="s">
        <v>22695</v>
      </c>
      <c r="G4207" s="2" t="s">
        <v>23355</v>
      </c>
      <c r="H4207" s="2"/>
      <c r="I4207" s="2" t="s">
        <v>14440</v>
      </c>
      <c r="J4207" s="2"/>
      <c r="K4207" s="2" t="s">
        <v>14448</v>
      </c>
      <c r="L4207" s="2" t="s">
        <v>10421</v>
      </c>
      <c r="M4207" t="s">
        <v>14449</v>
      </c>
      <c r="N4207">
        <f>Airplane_Crashes_and_Fatalities[[#This Row],[Aboard]]-Airplane_Crashes_and_Fatalities[[#This Row],[Fatalities]]</f>
        <v>29</v>
      </c>
      <c r="O4207">
        <v>42235</v>
      </c>
      <c r="P4207">
        <v>30</v>
      </c>
      <c r="Q4207">
        <v>1</v>
      </c>
      <c r="R4207">
        <v>0</v>
      </c>
      <c r="S4207" s="2" t="s">
        <v>14450</v>
      </c>
    </row>
    <row r="4208" spans="1:19" x14ac:dyDescent="0.3">
      <c r="A4208" s="1">
        <v>34246</v>
      </c>
      <c r="B4208" s="4" t="str">
        <f>TEXT(Airplane_Crashes_and_Fatalities[[#This Row],[Date]],"yyyy")</f>
        <v>1993</v>
      </c>
      <c r="C4208" s="1" t="str">
        <f>TEXT(Airplane_Crashes_and_Fatalities[[#This Row],[Date]],"mmm")</f>
        <v>Oct</v>
      </c>
      <c r="D4208" s="5">
        <f>DAY(Airplane_Crashes_and_Fatalities[[#This Row],[Date]])</f>
        <v>4</v>
      </c>
      <c r="F4208" s="2" t="s">
        <v>23356</v>
      </c>
      <c r="G4208" s="2" t="s">
        <v>19767</v>
      </c>
      <c r="H4208" s="2"/>
      <c r="I4208" s="2" t="s">
        <v>14387</v>
      </c>
      <c r="J4208" s="2"/>
      <c r="K4208" s="2"/>
      <c r="L4208" s="2" t="s">
        <v>11371</v>
      </c>
      <c r="N4208">
        <f>Airplane_Crashes_and_Fatalities[[#This Row],[Aboard]]-Airplane_Crashes_and_Fatalities[[#This Row],[Fatalities]]</f>
        <v>0</v>
      </c>
      <c r="P4208">
        <v>60</v>
      </c>
      <c r="Q4208">
        <v>60</v>
      </c>
      <c r="R4208">
        <v>0</v>
      </c>
      <c r="S4208" s="2"/>
    </row>
    <row r="4209" spans="1:19" x14ac:dyDescent="0.3">
      <c r="A4209" s="1">
        <v>34267</v>
      </c>
      <c r="B4209" s="4" t="str">
        <f>TEXT(Airplane_Crashes_and_Fatalities[[#This Row],[Date]],"yyyy")</f>
        <v>1993</v>
      </c>
      <c r="C4209" s="1" t="str">
        <f>TEXT(Airplane_Crashes_and_Fatalities[[#This Row],[Date]],"mmm")</f>
        <v>Oct</v>
      </c>
      <c r="D4209" s="5">
        <f>DAY(Airplane_Crashes_and_Fatalities[[#This Row],[Date]])</f>
        <v>25</v>
      </c>
      <c r="F4209" s="2" t="s">
        <v>23357</v>
      </c>
      <c r="G4209" s="2" t="s">
        <v>19918</v>
      </c>
      <c r="H4209" s="2"/>
      <c r="I4209" s="2" t="s">
        <v>14451</v>
      </c>
      <c r="J4209" s="2"/>
      <c r="K4209" s="2" t="s">
        <v>14452</v>
      </c>
      <c r="L4209" s="2" t="s">
        <v>14453</v>
      </c>
      <c r="M4209" t="s">
        <v>14454</v>
      </c>
      <c r="N4209">
        <f>Airplane_Crashes_and_Fatalities[[#This Row],[Aboard]]-Airplane_Crashes_and_Fatalities[[#This Row],[Fatalities]]</f>
        <v>0</v>
      </c>
      <c r="O4209">
        <v>4</v>
      </c>
      <c r="P4209">
        <v>9</v>
      </c>
      <c r="Q4209">
        <v>9</v>
      </c>
      <c r="R4209">
        <v>0</v>
      </c>
      <c r="S4209" s="2" t="s">
        <v>14455</v>
      </c>
    </row>
    <row r="4210" spans="1:19" x14ac:dyDescent="0.3">
      <c r="A4210" s="1">
        <v>34268</v>
      </c>
      <c r="B4210" s="4" t="str">
        <f>TEXT(Airplane_Crashes_and_Fatalities[[#This Row],[Date]],"yyyy")</f>
        <v>1993</v>
      </c>
      <c r="C4210" s="1" t="str">
        <f>TEXT(Airplane_Crashes_and_Fatalities[[#This Row],[Date]],"mmm")</f>
        <v>Oct</v>
      </c>
      <c r="D4210" s="5">
        <f>DAY(Airplane_Crashes_and_Fatalities[[#This Row],[Date]])</f>
        <v>26</v>
      </c>
      <c r="E4210" s="3">
        <v>0.54444444444444451</v>
      </c>
      <c r="F4210" s="2" t="s">
        <v>23358</v>
      </c>
      <c r="G4210" s="2" t="s">
        <v>19737</v>
      </c>
      <c r="H4210" s="2"/>
      <c r="I4210" s="2" t="s">
        <v>13133</v>
      </c>
      <c r="J4210" s="2" t="s">
        <v>19448</v>
      </c>
      <c r="K4210" s="2" t="s">
        <v>14456</v>
      </c>
      <c r="L4210" s="2" t="s">
        <v>12500</v>
      </c>
      <c r="M4210" t="s">
        <v>14457</v>
      </c>
      <c r="N4210">
        <f>Airplane_Crashes_and_Fatalities[[#This Row],[Aboard]]-Airplane_Crashes_and_Fatalities[[#This Row],[Fatalities]]</f>
        <v>78</v>
      </c>
      <c r="O4210">
        <v>49355</v>
      </c>
      <c r="P4210">
        <v>80</v>
      </c>
      <c r="Q4210">
        <v>2</v>
      </c>
      <c r="R4210">
        <v>0</v>
      </c>
      <c r="S4210" s="2" t="s">
        <v>14458</v>
      </c>
    </row>
    <row r="4211" spans="1:19" x14ac:dyDescent="0.3">
      <c r="A4211" s="1">
        <v>34269</v>
      </c>
      <c r="B4211" s="4" t="str">
        <f>TEXT(Airplane_Crashes_and_Fatalities[[#This Row],[Date]],"yyyy")</f>
        <v>1993</v>
      </c>
      <c r="C4211" s="1" t="str">
        <f>TEXT(Airplane_Crashes_and_Fatalities[[#This Row],[Date]],"mmm")</f>
        <v>Oct</v>
      </c>
      <c r="D4211" s="5">
        <f>DAY(Airplane_Crashes_and_Fatalities[[#This Row],[Date]])</f>
        <v>27</v>
      </c>
      <c r="E4211" s="3">
        <v>0.8125</v>
      </c>
      <c r="F4211" s="2" t="s">
        <v>23359</v>
      </c>
      <c r="G4211" s="2" t="s">
        <v>20095</v>
      </c>
      <c r="H4211" s="2"/>
      <c r="I4211" s="2" t="s">
        <v>11200</v>
      </c>
      <c r="J4211" s="2"/>
      <c r="K4211" s="2" t="s">
        <v>14459</v>
      </c>
      <c r="L4211" s="2" t="s">
        <v>8545</v>
      </c>
      <c r="M4211" t="s">
        <v>14460</v>
      </c>
      <c r="N4211">
        <f>Airplane_Crashes_and_Fatalities[[#This Row],[Aboard]]-Airplane_Crashes_and_Fatalities[[#This Row],[Fatalities]]</f>
        <v>13</v>
      </c>
      <c r="O4211">
        <v>408</v>
      </c>
      <c r="P4211">
        <v>20</v>
      </c>
      <c r="Q4211">
        <v>7</v>
      </c>
      <c r="R4211">
        <v>0</v>
      </c>
      <c r="S4211" s="2" t="s">
        <v>14461</v>
      </c>
    </row>
    <row r="4212" spans="1:19" x14ac:dyDescent="0.3">
      <c r="A4212" s="1">
        <v>34279</v>
      </c>
      <c r="B4212" s="4" t="str">
        <f>TEXT(Airplane_Crashes_and_Fatalities[[#This Row],[Date]],"yyyy")</f>
        <v>1993</v>
      </c>
      <c r="C4212" s="1" t="str">
        <f>TEXT(Airplane_Crashes_and_Fatalities[[#This Row],[Date]],"mmm")</f>
        <v>Nov</v>
      </c>
      <c r="D4212" s="5">
        <f>DAY(Airplane_Crashes_and_Fatalities[[#This Row],[Date]])</f>
        <v>6</v>
      </c>
      <c r="E4212" s="3">
        <v>0.36874999999999991</v>
      </c>
      <c r="F4212" s="2" t="s">
        <v>22314</v>
      </c>
      <c r="G4212" s="2" t="s">
        <v>19698</v>
      </c>
      <c r="H4212" s="2"/>
      <c r="I4212" s="2" t="s">
        <v>14462</v>
      </c>
      <c r="J4212" s="2"/>
      <c r="K4212" s="2" t="s">
        <v>14463</v>
      </c>
      <c r="L4212" s="2" t="s">
        <v>14464</v>
      </c>
      <c r="M4212" t="s">
        <v>14465</v>
      </c>
      <c r="N4212">
        <f>Airplane_Crashes_and_Fatalities[[#This Row],[Aboard]]-Airplane_Crashes_and_Fatalities[[#This Row],[Fatalities]]</f>
        <v>0</v>
      </c>
      <c r="O4212" t="s">
        <v>14466</v>
      </c>
      <c r="P4212">
        <v>5</v>
      </c>
      <c r="Q4212">
        <v>5</v>
      </c>
      <c r="R4212">
        <v>0</v>
      </c>
      <c r="S4212" s="2" t="s">
        <v>14467</v>
      </c>
    </row>
    <row r="4213" spans="1:19" x14ac:dyDescent="0.3">
      <c r="A4213" s="1">
        <v>34283</v>
      </c>
      <c r="B4213" s="4" t="str">
        <f>TEXT(Airplane_Crashes_and_Fatalities[[#This Row],[Date]],"yyyy")</f>
        <v>1993</v>
      </c>
      <c r="C4213" s="1" t="str">
        <f>TEXT(Airplane_Crashes_and_Fatalities[[#This Row],[Date]],"mmm")</f>
        <v>Nov</v>
      </c>
      <c r="D4213" s="5">
        <f>DAY(Airplane_Crashes_and_Fatalities[[#This Row],[Date]])</f>
        <v>10</v>
      </c>
      <c r="E4213" s="3">
        <v>0.75347222222222232</v>
      </c>
      <c r="F4213" s="2" t="s">
        <v>23360</v>
      </c>
      <c r="G4213" s="2" t="s">
        <v>19667</v>
      </c>
      <c r="H4213" s="2"/>
      <c r="I4213" s="2" t="s">
        <v>12440</v>
      </c>
      <c r="J4213" s="2" t="s">
        <v>19108</v>
      </c>
      <c r="K4213" s="2" t="s">
        <v>14468</v>
      </c>
      <c r="L4213" s="2" t="s">
        <v>14469</v>
      </c>
      <c r="M4213" t="s">
        <v>14470</v>
      </c>
      <c r="N4213">
        <f>Airplane_Crashes_and_Fatalities[[#This Row],[Aboard]]-Airplane_Crashes_and_Fatalities[[#This Row],[Fatalities]]</f>
        <v>0</v>
      </c>
      <c r="O4213">
        <v>1617</v>
      </c>
      <c r="P4213">
        <v>7</v>
      </c>
      <c r="Q4213">
        <v>7</v>
      </c>
      <c r="R4213">
        <v>0</v>
      </c>
      <c r="S4213" s="2" t="s">
        <v>14471</v>
      </c>
    </row>
    <row r="4214" spans="1:19" x14ac:dyDescent="0.3">
      <c r="A4214" s="1">
        <v>34286</v>
      </c>
      <c r="B4214" s="4" t="str">
        <f>TEXT(Airplane_Crashes_and_Fatalities[[#This Row],[Date]],"yyyy")</f>
        <v>1993</v>
      </c>
      <c r="C4214" s="1" t="str">
        <f>TEXT(Airplane_Crashes_and_Fatalities[[#This Row],[Date]],"mmm")</f>
        <v>Nov</v>
      </c>
      <c r="D4214" s="5">
        <f>DAY(Airplane_Crashes_and_Fatalities[[#This Row],[Date]])</f>
        <v>13</v>
      </c>
      <c r="E4214" s="3">
        <v>0.62152777777777768</v>
      </c>
      <c r="F4214" s="2" t="s">
        <v>23361</v>
      </c>
      <c r="G4214" s="2" t="s">
        <v>19737</v>
      </c>
      <c r="H4214" s="2"/>
      <c r="I4214" s="2" t="s">
        <v>14472</v>
      </c>
      <c r="J4214" s="2" t="s">
        <v>19449</v>
      </c>
      <c r="K4214" s="2" t="s">
        <v>14473</v>
      </c>
      <c r="L4214" s="2" t="s">
        <v>12500</v>
      </c>
      <c r="M4214" t="s">
        <v>14474</v>
      </c>
      <c r="N4214">
        <f>Airplane_Crashes_and_Fatalities[[#This Row],[Aboard]]-Airplane_Crashes_and_Fatalities[[#This Row],[Fatalities]]</f>
        <v>90</v>
      </c>
      <c r="O4214" t="s">
        <v>14475</v>
      </c>
      <c r="P4214">
        <v>102</v>
      </c>
      <c r="Q4214">
        <v>12</v>
      </c>
      <c r="R4214">
        <v>0</v>
      </c>
      <c r="S4214" s="2" t="s">
        <v>14476</v>
      </c>
    </row>
    <row r="4215" spans="1:19" x14ac:dyDescent="0.3">
      <c r="A4215" s="1">
        <v>34288</v>
      </c>
      <c r="B4215" s="4" t="str">
        <f>TEXT(Airplane_Crashes_and_Fatalities[[#This Row],[Date]],"yyyy")</f>
        <v>1993</v>
      </c>
      <c r="C4215" s="1" t="str">
        <f>TEXT(Airplane_Crashes_and_Fatalities[[#This Row],[Date]],"mmm")</f>
        <v>Nov</v>
      </c>
      <c r="D4215" s="5">
        <f>DAY(Airplane_Crashes_and_Fatalities[[#This Row],[Date]])</f>
        <v>15</v>
      </c>
      <c r="E4215" s="3">
        <v>0.79652777777777772</v>
      </c>
      <c r="F4215" s="2" t="s">
        <v>23362</v>
      </c>
      <c r="G4215" s="2" t="s">
        <v>19871</v>
      </c>
      <c r="H4215" s="2"/>
      <c r="I4215" s="2" t="s">
        <v>14477</v>
      </c>
      <c r="J4215" s="2"/>
      <c r="K4215" s="2" t="s">
        <v>14478</v>
      </c>
      <c r="L4215" s="2" t="s">
        <v>14479</v>
      </c>
      <c r="M4215" t="s">
        <v>14480</v>
      </c>
      <c r="N4215">
        <f>Airplane_Crashes_and_Fatalities[[#This Row],[Aboard]]-Airplane_Crashes_and_Fatalities[[#This Row],[Fatalities]]</f>
        <v>0</v>
      </c>
      <c r="P4215">
        <v>17</v>
      </c>
      <c r="Q4215">
        <v>17</v>
      </c>
      <c r="R4215">
        <v>0</v>
      </c>
      <c r="S4215" s="2" t="s">
        <v>14481</v>
      </c>
    </row>
    <row r="4216" spans="1:19" x14ac:dyDescent="0.3">
      <c r="A4216" s="1">
        <v>34293</v>
      </c>
      <c r="B4216" s="4" t="str">
        <f>TEXT(Airplane_Crashes_and_Fatalities[[#This Row],[Date]],"yyyy")</f>
        <v>1993</v>
      </c>
      <c r="C4216" s="1" t="str">
        <f>TEXT(Airplane_Crashes_and_Fatalities[[#This Row],[Date]],"mmm")</f>
        <v>Nov</v>
      </c>
      <c r="D4216" s="5">
        <f>DAY(Airplane_Crashes_and_Fatalities[[#This Row],[Date]])</f>
        <v>20</v>
      </c>
      <c r="E4216" s="3">
        <v>0.97916666666666674</v>
      </c>
      <c r="F4216" s="2" t="s">
        <v>23363</v>
      </c>
      <c r="G4216" s="2" t="s">
        <v>23284</v>
      </c>
      <c r="H4216" s="2"/>
      <c r="I4216" s="2" t="s">
        <v>14482</v>
      </c>
      <c r="J4216" s="2" t="s">
        <v>19287</v>
      </c>
      <c r="K4216" s="2" t="s">
        <v>14483</v>
      </c>
      <c r="L4216" s="2" t="s">
        <v>14109</v>
      </c>
      <c r="M4216" t="s">
        <v>14484</v>
      </c>
      <c r="N4216">
        <f>Airplane_Crashes_and_Fatalities[[#This Row],[Aboard]]-Airplane_Crashes_and_Fatalities[[#This Row],[Fatalities]]</f>
        <v>0</v>
      </c>
      <c r="O4216">
        <v>4016557</v>
      </c>
      <c r="P4216">
        <v>116</v>
      </c>
      <c r="Q4216">
        <v>116</v>
      </c>
      <c r="R4216">
        <v>0</v>
      </c>
      <c r="S4216" s="2" t="s">
        <v>14485</v>
      </c>
    </row>
    <row r="4217" spans="1:19" x14ac:dyDescent="0.3">
      <c r="A4217" s="1">
        <v>34294</v>
      </c>
      <c r="B4217" s="4" t="str">
        <f>TEXT(Airplane_Crashes_and_Fatalities[[#This Row],[Date]],"yyyy")</f>
        <v>1993</v>
      </c>
      <c r="C4217" s="1" t="str">
        <f>TEXT(Airplane_Crashes_and_Fatalities[[#This Row],[Date]],"mmm")</f>
        <v>Nov</v>
      </c>
      <c r="D4217" s="5">
        <f>DAY(Airplane_Crashes_and_Fatalities[[#This Row],[Date]])</f>
        <v>21</v>
      </c>
      <c r="F4217" s="2" t="s">
        <v>23364</v>
      </c>
      <c r="G4217" s="2" t="s">
        <v>20817</v>
      </c>
      <c r="H4217" s="2"/>
      <c r="I4217" s="2" t="s">
        <v>12113</v>
      </c>
      <c r="J4217" s="2"/>
      <c r="K4217" s="2" t="s">
        <v>14486</v>
      </c>
      <c r="L4217" s="2" t="s">
        <v>14487</v>
      </c>
      <c r="M4217" t="s">
        <v>14488</v>
      </c>
      <c r="N4217">
        <f>Airplane_Crashes_and_Fatalities[[#This Row],[Aboard]]-Airplane_Crashes_and_Fatalities[[#This Row],[Fatalities]]</f>
        <v>0</v>
      </c>
      <c r="P4217">
        <v>13</v>
      </c>
      <c r="Q4217">
        <v>13</v>
      </c>
      <c r="R4217">
        <v>0</v>
      </c>
      <c r="S4217" s="2" t="s">
        <v>14489</v>
      </c>
    </row>
    <row r="4218" spans="1:19" x14ac:dyDescent="0.3">
      <c r="A4218" s="1">
        <v>34304</v>
      </c>
      <c r="B4218" s="4" t="str">
        <f>TEXT(Airplane_Crashes_and_Fatalities[[#This Row],[Date]],"yyyy")</f>
        <v>1993</v>
      </c>
      <c r="C4218" s="1" t="str">
        <f>TEXT(Airplane_Crashes_and_Fatalities[[#This Row],[Date]],"mmm")</f>
        <v>Dec</v>
      </c>
      <c r="D4218" s="5">
        <f>DAY(Airplane_Crashes_and_Fatalities[[#This Row],[Date]])</f>
        <v>1</v>
      </c>
      <c r="E4218" s="3">
        <v>0.82638888888888884</v>
      </c>
      <c r="F4218" s="2" t="s">
        <v>23365</v>
      </c>
      <c r="G4218" s="2" t="s">
        <v>19824</v>
      </c>
      <c r="H4218" s="2"/>
      <c r="I4218" s="2" t="s">
        <v>14490</v>
      </c>
      <c r="J4218" s="2" t="s">
        <v>19450</v>
      </c>
      <c r="K4218" s="2" t="s">
        <v>14491</v>
      </c>
      <c r="L4218" s="2" t="s">
        <v>14492</v>
      </c>
      <c r="M4218" t="s">
        <v>14493</v>
      </c>
      <c r="N4218">
        <f>Airplane_Crashes_and_Fatalities[[#This Row],[Aboard]]-Airplane_Crashes_and_Fatalities[[#This Row],[Fatalities]]</f>
        <v>0</v>
      </c>
      <c r="O4218">
        <v>706</v>
      </c>
      <c r="P4218">
        <v>18</v>
      </c>
      <c r="Q4218">
        <v>18</v>
      </c>
      <c r="R4218">
        <v>0</v>
      </c>
      <c r="S4218" s="2" t="s">
        <v>14494</v>
      </c>
    </row>
    <row r="4219" spans="1:19" x14ac:dyDescent="0.3">
      <c r="A4219" s="1">
        <v>34306</v>
      </c>
      <c r="B4219" s="4" t="str">
        <f>TEXT(Airplane_Crashes_and_Fatalities[[#This Row],[Date]],"yyyy")</f>
        <v>1993</v>
      </c>
      <c r="C4219" s="1" t="str">
        <f>TEXT(Airplane_Crashes_and_Fatalities[[#This Row],[Date]],"mmm")</f>
        <v>Dec</v>
      </c>
      <c r="D4219" s="5">
        <f>DAY(Airplane_Crashes_and_Fatalities[[#This Row],[Date]])</f>
        <v>3</v>
      </c>
      <c r="F4219" s="2" t="s">
        <v>23366</v>
      </c>
      <c r="G4219" s="2" t="s">
        <v>23236</v>
      </c>
      <c r="H4219" s="2" t="s">
        <v>19667</v>
      </c>
      <c r="I4219" s="2" t="s">
        <v>14495</v>
      </c>
      <c r="J4219" s="2"/>
      <c r="K4219" s="2" t="s">
        <v>14496</v>
      </c>
      <c r="L4219" s="2" t="s">
        <v>14497</v>
      </c>
      <c r="M4219" t="s">
        <v>14498</v>
      </c>
      <c r="N4219">
        <f>Airplane_Crashes_and_Fatalities[[#This Row],[Aboard]]-Airplane_Crashes_and_Fatalities[[#This Row],[Fatalities]]</f>
        <v>0</v>
      </c>
      <c r="O4219">
        <v>398</v>
      </c>
      <c r="P4219">
        <v>7</v>
      </c>
      <c r="Q4219">
        <v>7</v>
      </c>
      <c r="R4219">
        <v>0</v>
      </c>
      <c r="S4219" s="2" t="s">
        <v>14499</v>
      </c>
    </row>
    <row r="4220" spans="1:19" x14ac:dyDescent="0.3">
      <c r="A4220" s="1">
        <v>34312</v>
      </c>
      <c r="B4220" s="4" t="str">
        <f>TEXT(Airplane_Crashes_and_Fatalities[[#This Row],[Date]],"yyyy")</f>
        <v>1993</v>
      </c>
      <c r="C4220" s="1" t="str">
        <f>TEXT(Airplane_Crashes_and_Fatalities[[#This Row],[Date]],"mmm")</f>
        <v>Dec</v>
      </c>
      <c r="D4220" s="5">
        <f>DAY(Airplane_Crashes_and_Fatalities[[#This Row],[Date]])</f>
        <v>9</v>
      </c>
      <c r="F4220" s="2" t="s">
        <v>20109</v>
      </c>
      <c r="G4220" s="2" t="s">
        <v>20521</v>
      </c>
      <c r="H4220" s="2"/>
      <c r="I4220" s="2" t="s">
        <v>14500</v>
      </c>
      <c r="J4220" s="2"/>
      <c r="K4220" s="2"/>
      <c r="L4220" s="2" t="s">
        <v>14501</v>
      </c>
      <c r="M4220" t="s">
        <v>14502</v>
      </c>
      <c r="N4220">
        <f>Airplane_Crashes_and_Fatalities[[#This Row],[Aboard]]-Airplane_Crashes_and_Fatalities[[#This Row],[Fatalities]]</f>
        <v>0</v>
      </c>
      <c r="O4220" t="s">
        <v>14503</v>
      </c>
      <c r="P4220">
        <v>3</v>
      </c>
      <c r="Q4220">
        <v>3</v>
      </c>
      <c r="R4220">
        <v>0</v>
      </c>
      <c r="S4220" s="2" t="s">
        <v>14504</v>
      </c>
    </row>
    <row r="4221" spans="1:19" x14ac:dyDescent="0.3">
      <c r="A4221" s="1">
        <v>34316</v>
      </c>
      <c r="B4221" s="4" t="str">
        <f>TEXT(Airplane_Crashes_and_Fatalities[[#This Row],[Date]],"yyyy")</f>
        <v>1993</v>
      </c>
      <c r="C4221" s="1" t="str">
        <f>TEXT(Airplane_Crashes_and_Fatalities[[#This Row],[Date]],"mmm")</f>
        <v>Dec</v>
      </c>
      <c r="D4221" s="5">
        <f>DAY(Airplane_Crashes_and_Fatalities[[#This Row],[Date]])</f>
        <v>13</v>
      </c>
      <c r="E4221" s="3">
        <v>0.38888888888888884</v>
      </c>
      <c r="F4221" s="2" t="s">
        <v>23367</v>
      </c>
      <c r="G4221" s="2" t="s">
        <v>20898</v>
      </c>
      <c r="H4221" s="2"/>
      <c r="I4221" s="2" t="s">
        <v>14505</v>
      </c>
      <c r="J4221" s="2"/>
      <c r="K4221" s="2" t="s">
        <v>14506</v>
      </c>
      <c r="L4221" s="2" t="s">
        <v>14507</v>
      </c>
      <c r="M4221" t="s">
        <v>14508</v>
      </c>
      <c r="N4221">
        <f>Airplane_Crashes_and_Fatalities[[#This Row],[Aboard]]-Airplane_Crashes_and_Fatalities[[#This Row],[Fatalities]]</f>
        <v>0</v>
      </c>
      <c r="O4221">
        <v>42</v>
      </c>
      <c r="P4221">
        <v>18</v>
      </c>
      <c r="Q4221">
        <v>18</v>
      </c>
      <c r="R4221">
        <v>0</v>
      </c>
      <c r="S4221" s="2" t="s">
        <v>14509</v>
      </c>
    </row>
    <row r="4222" spans="1:19" x14ac:dyDescent="0.3">
      <c r="A4222" s="1">
        <v>34318</v>
      </c>
      <c r="B4222" s="4" t="str">
        <f>TEXT(Airplane_Crashes_and_Fatalities[[#This Row],[Date]],"yyyy")</f>
        <v>1993</v>
      </c>
      <c r="C4222" s="1" t="str">
        <f>TEXT(Airplane_Crashes_and_Fatalities[[#This Row],[Date]],"mmm")</f>
        <v>Dec</v>
      </c>
      <c r="D4222" s="5">
        <f>DAY(Airplane_Crashes_and_Fatalities[[#This Row],[Date]])</f>
        <v>15</v>
      </c>
      <c r="E4222" s="3">
        <v>0.58333333333333326</v>
      </c>
      <c r="F4222" s="2" t="s">
        <v>23368</v>
      </c>
      <c r="G4222" s="2" t="s">
        <v>20426</v>
      </c>
      <c r="H4222" s="2"/>
      <c r="I4222" s="2" t="s">
        <v>4506</v>
      </c>
      <c r="J4222" s="2"/>
      <c r="K4222" s="2" t="s">
        <v>6213</v>
      </c>
      <c r="L4222" s="2" t="s">
        <v>7352</v>
      </c>
      <c r="M4222">
        <v>4761</v>
      </c>
      <c r="N4222">
        <f>Airplane_Crashes_and_Fatalities[[#This Row],[Aboard]]-Airplane_Crashes_and_Fatalities[[#This Row],[Fatalities]]</f>
        <v>0</v>
      </c>
      <c r="O4222">
        <v>4761</v>
      </c>
      <c r="P4222">
        <v>29</v>
      </c>
      <c r="Q4222">
        <v>29</v>
      </c>
      <c r="R4222">
        <v>0</v>
      </c>
      <c r="S4222" s="2" t="s">
        <v>14510</v>
      </c>
    </row>
    <row r="4223" spans="1:19" x14ac:dyDescent="0.3">
      <c r="A4223" s="1">
        <v>34318</v>
      </c>
      <c r="B4223" s="4" t="str">
        <f>TEXT(Airplane_Crashes_and_Fatalities[[#This Row],[Date]],"yyyy")</f>
        <v>1993</v>
      </c>
      <c r="C4223" s="1" t="str">
        <f>TEXT(Airplane_Crashes_and_Fatalities[[#This Row],[Date]],"mmm")</f>
        <v>Dec</v>
      </c>
      <c r="D4223" s="5">
        <f>DAY(Airplane_Crashes_and_Fatalities[[#This Row],[Date]])</f>
        <v>15</v>
      </c>
      <c r="E4223" s="3">
        <v>0.73124999999999996</v>
      </c>
      <c r="F4223" s="2" t="s">
        <v>20714</v>
      </c>
      <c r="G4223" s="2" t="s">
        <v>19729</v>
      </c>
      <c r="H4223" s="2"/>
      <c r="I4223" s="2" t="s">
        <v>14511</v>
      </c>
      <c r="J4223" s="2"/>
      <c r="K4223" s="2" t="s">
        <v>14512</v>
      </c>
      <c r="L4223" s="2" t="s">
        <v>14513</v>
      </c>
      <c r="M4223" t="s">
        <v>14514</v>
      </c>
      <c r="N4223">
        <f>Airplane_Crashes_and_Fatalities[[#This Row],[Aboard]]-Airplane_Crashes_and_Fatalities[[#This Row],[Fatalities]]</f>
        <v>0</v>
      </c>
      <c r="O4223">
        <v>350</v>
      </c>
      <c r="P4223">
        <v>5</v>
      </c>
      <c r="Q4223">
        <v>5</v>
      </c>
      <c r="R4223">
        <v>0</v>
      </c>
      <c r="S4223" s="2" t="s">
        <v>14515</v>
      </c>
    </row>
    <row r="4224" spans="1:19" x14ac:dyDescent="0.3">
      <c r="A4224" s="1">
        <v>34329</v>
      </c>
      <c r="B4224" s="4" t="str">
        <f>TEXT(Airplane_Crashes_and_Fatalities[[#This Row],[Date]],"yyyy")</f>
        <v>1993</v>
      </c>
      <c r="C4224" s="1" t="str">
        <f>TEXT(Airplane_Crashes_and_Fatalities[[#This Row],[Date]],"mmm")</f>
        <v>Dec</v>
      </c>
      <c r="D4224" s="5">
        <f>DAY(Airplane_Crashes_and_Fatalities[[#This Row],[Date]])</f>
        <v>26</v>
      </c>
      <c r="F4224" s="2" t="s">
        <v>23369</v>
      </c>
      <c r="G4224" s="2" t="s">
        <v>22627</v>
      </c>
      <c r="H4224" s="2"/>
      <c r="I4224" s="2" t="s">
        <v>14516</v>
      </c>
      <c r="J4224" s="2" t="s">
        <v>19450</v>
      </c>
      <c r="K4224" s="2" t="s">
        <v>14517</v>
      </c>
      <c r="L4224" s="2" t="s">
        <v>8169</v>
      </c>
      <c r="M4224" t="s">
        <v>14518</v>
      </c>
      <c r="N4224">
        <f>Airplane_Crashes_and_Fatalities[[#This Row],[Aboard]]-Airplane_Crashes_and_Fatalities[[#This Row],[Fatalities]]</f>
        <v>0</v>
      </c>
      <c r="O4224">
        <v>12903</v>
      </c>
      <c r="P4224">
        <v>36</v>
      </c>
      <c r="Q4224">
        <v>36</v>
      </c>
      <c r="R4224">
        <v>0</v>
      </c>
      <c r="S4224" s="2" t="s">
        <v>14519</v>
      </c>
    </row>
    <row r="4225" spans="1:19" x14ac:dyDescent="0.3">
      <c r="A4225" s="1">
        <v>34337</v>
      </c>
      <c r="B4225" s="4" t="str">
        <f>TEXT(Airplane_Crashes_and_Fatalities[[#This Row],[Date]],"yyyy")</f>
        <v>1994</v>
      </c>
      <c r="C4225" s="1" t="str">
        <f>TEXT(Airplane_Crashes_and_Fatalities[[#This Row],[Date]],"mmm")</f>
        <v>Jan</v>
      </c>
      <c r="D4225" s="5">
        <f>DAY(Airplane_Crashes_and_Fatalities[[#This Row],[Date]])</f>
        <v>3</v>
      </c>
      <c r="E4225" s="3">
        <v>0.5048611111111112</v>
      </c>
      <c r="F4225" s="2" t="s">
        <v>23370</v>
      </c>
      <c r="G4225" s="2" t="s">
        <v>22112</v>
      </c>
      <c r="H4225" s="2" t="s">
        <v>19866</v>
      </c>
      <c r="I4225" s="2" t="s">
        <v>14520</v>
      </c>
      <c r="J4225" s="2" t="s">
        <v>19261</v>
      </c>
      <c r="K4225" s="2" t="s">
        <v>14521</v>
      </c>
      <c r="L4225" s="2" t="s">
        <v>14522</v>
      </c>
      <c r="M4225" t="s">
        <v>14523</v>
      </c>
      <c r="N4225">
        <f>Airplane_Crashes_and_Fatalities[[#This Row],[Aboard]]-Airplane_Crashes_and_Fatalities[[#This Row],[Fatalities]]</f>
        <v>0</v>
      </c>
      <c r="O4225" t="s">
        <v>14524</v>
      </c>
      <c r="P4225">
        <v>124</v>
      </c>
      <c r="Q4225">
        <v>124</v>
      </c>
      <c r="R4225">
        <v>1</v>
      </c>
      <c r="S4225" s="2" t="s">
        <v>14525</v>
      </c>
    </row>
    <row r="4226" spans="1:19" x14ac:dyDescent="0.3">
      <c r="A4226" s="1">
        <v>34609</v>
      </c>
      <c r="B4226" s="4" t="str">
        <f>TEXT(Airplane_Crashes_and_Fatalities[[#This Row],[Date]],"yyyy")</f>
        <v>1994</v>
      </c>
      <c r="C4226" s="1" t="str">
        <f>TEXT(Airplane_Crashes_and_Fatalities[[#This Row],[Date]],"mmm")</f>
        <v>Oct</v>
      </c>
      <c r="D4226" s="5">
        <f>DAY(Airplane_Crashes_and_Fatalities[[#This Row],[Date]])</f>
        <v>2</v>
      </c>
      <c r="F4226" s="2" t="s">
        <v>23371</v>
      </c>
      <c r="G4226" s="2" t="s">
        <v>23372</v>
      </c>
      <c r="H4226" s="2" t="s">
        <v>19724</v>
      </c>
      <c r="I4226" s="2" t="s">
        <v>14526</v>
      </c>
      <c r="J4226" s="2"/>
      <c r="K4226" s="2" t="s">
        <v>14527</v>
      </c>
      <c r="L4226" s="2" t="s">
        <v>14528</v>
      </c>
      <c r="M4226" t="s">
        <v>14529</v>
      </c>
      <c r="N4226">
        <f>Airplane_Crashes_and_Fatalities[[#This Row],[Aboard]]-Airplane_Crashes_and_Fatalities[[#This Row],[Fatalities]]</f>
        <v>0</v>
      </c>
      <c r="O4226">
        <v>11380</v>
      </c>
      <c r="P4226">
        <v>9</v>
      </c>
      <c r="Q4226">
        <v>9</v>
      </c>
      <c r="R4226">
        <v>0</v>
      </c>
      <c r="S4226" s="2" t="s">
        <v>14530</v>
      </c>
    </row>
    <row r="4227" spans="1:19" x14ac:dyDescent="0.3">
      <c r="A4227" s="1">
        <v>34339</v>
      </c>
      <c r="B4227" s="4" t="str">
        <f>TEXT(Airplane_Crashes_and_Fatalities[[#This Row],[Date]],"yyyy")</f>
        <v>1994</v>
      </c>
      <c r="C4227" s="1" t="str">
        <f>TEXT(Airplane_Crashes_and_Fatalities[[#This Row],[Date]],"mmm")</f>
        <v>Jan</v>
      </c>
      <c r="D4227" s="5">
        <f>DAY(Airplane_Crashes_and_Fatalities[[#This Row],[Date]])</f>
        <v>5</v>
      </c>
      <c r="E4227" s="3">
        <v>0.77013888888888893</v>
      </c>
      <c r="F4227" s="2" t="s">
        <v>23373</v>
      </c>
      <c r="G4227" s="2" t="s">
        <v>19954</v>
      </c>
      <c r="H4227" s="2"/>
      <c r="I4227" s="2" t="s">
        <v>14531</v>
      </c>
      <c r="J4227" s="2"/>
      <c r="K4227" s="2" t="s">
        <v>14532</v>
      </c>
      <c r="L4227" s="2" t="s">
        <v>14533</v>
      </c>
      <c r="M4227" t="s">
        <v>14534</v>
      </c>
      <c r="N4227">
        <f>Airplane_Crashes_and_Fatalities[[#This Row],[Aboard]]-Airplane_Crashes_and_Fatalities[[#This Row],[Fatalities]]</f>
        <v>0</v>
      </c>
      <c r="O4227" t="s">
        <v>14535</v>
      </c>
      <c r="P4227">
        <v>10</v>
      </c>
      <c r="Q4227">
        <v>10</v>
      </c>
      <c r="R4227">
        <v>0</v>
      </c>
      <c r="S4227" s="2" t="s">
        <v>14536</v>
      </c>
    </row>
    <row r="4228" spans="1:19" x14ac:dyDescent="0.3">
      <c r="A4228" s="1">
        <v>34341</v>
      </c>
      <c r="B4228" s="4" t="str">
        <f>TEXT(Airplane_Crashes_and_Fatalities[[#This Row],[Date]],"yyyy")</f>
        <v>1994</v>
      </c>
      <c r="C4228" s="1" t="str">
        <f>TEXT(Airplane_Crashes_and_Fatalities[[#This Row],[Date]],"mmm")</f>
        <v>Jan</v>
      </c>
      <c r="D4228" s="5">
        <f>DAY(Airplane_Crashes_and_Fatalities[[#This Row],[Date]])</f>
        <v>7</v>
      </c>
      <c r="E4228" s="3">
        <v>0.97291666666666665</v>
      </c>
      <c r="F4228" s="2" t="s">
        <v>19861</v>
      </c>
      <c r="G4228" s="2" t="s">
        <v>19690</v>
      </c>
      <c r="H4228" s="2"/>
      <c r="I4228" s="2" t="s">
        <v>14537</v>
      </c>
      <c r="J4228" s="2" t="s">
        <v>19451</v>
      </c>
      <c r="K4228" s="2" t="s">
        <v>14538</v>
      </c>
      <c r="L4228" s="2" t="s">
        <v>14539</v>
      </c>
      <c r="M4228" t="s">
        <v>14540</v>
      </c>
      <c r="N4228">
        <f>Airplane_Crashes_and_Fatalities[[#This Row],[Aboard]]-Airplane_Crashes_and_Fatalities[[#This Row],[Fatalities]]</f>
        <v>3</v>
      </c>
      <c r="O4228">
        <v>41016</v>
      </c>
      <c r="P4228">
        <v>8</v>
      </c>
      <c r="Q4228">
        <v>5</v>
      </c>
      <c r="R4228">
        <v>0</v>
      </c>
      <c r="S4228" s="2" t="s">
        <v>14541</v>
      </c>
    </row>
    <row r="4229" spans="1:19" x14ac:dyDescent="0.3">
      <c r="A4229" s="1">
        <v>34352</v>
      </c>
      <c r="B4229" s="4" t="str">
        <f>TEXT(Airplane_Crashes_and_Fatalities[[#This Row],[Date]],"yyyy")</f>
        <v>1994</v>
      </c>
      <c r="C4229" s="1" t="str">
        <f>TEXT(Airplane_Crashes_and_Fatalities[[#This Row],[Date]],"mmm")</f>
        <v>Jan</v>
      </c>
      <c r="D4229" s="5">
        <f>DAY(Airplane_Crashes_and_Fatalities[[#This Row],[Date]])</f>
        <v>18</v>
      </c>
      <c r="F4229" s="2" t="s">
        <v>21826</v>
      </c>
      <c r="G4229" s="2" t="s">
        <v>23322</v>
      </c>
      <c r="H4229" s="2"/>
      <c r="I4229" s="2" t="s">
        <v>14241</v>
      </c>
      <c r="J4229" s="2"/>
      <c r="K4229" s="2" t="s">
        <v>14542</v>
      </c>
      <c r="L4229" s="2" t="s">
        <v>12011</v>
      </c>
      <c r="M4229" t="s">
        <v>14543</v>
      </c>
      <c r="N4229">
        <f>Airplane_Crashes_and_Fatalities[[#This Row],[Aboard]]-Airplane_Crashes_and_Fatalities[[#This Row],[Fatalities]]</f>
        <v>0</v>
      </c>
      <c r="O4229" t="s">
        <v>14544</v>
      </c>
      <c r="P4229">
        <v>2</v>
      </c>
      <c r="Q4229">
        <v>2</v>
      </c>
      <c r="R4229">
        <v>0</v>
      </c>
      <c r="S4229" s="2" t="s">
        <v>14545</v>
      </c>
    </row>
    <row r="4230" spans="1:19" x14ac:dyDescent="0.3">
      <c r="A4230" s="1">
        <v>34389</v>
      </c>
      <c r="B4230" s="4" t="str">
        <f>TEXT(Airplane_Crashes_and_Fatalities[[#This Row],[Date]],"yyyy")</f>
        <v>1994</v>
      </c>
      <c r="C4230" s="1" t="str">
        <f>TEXT(Airplane_Crashes_and_Fatalities[[#This Row],[Date]],"mmm")</f>
        <v>Feb</v>
      </c>
      <c r="D4230" s="5">
        <f>DAY(Airplane_Crashes_and_Fatalities[[#This Row],[Date]])</f>
        <v>24</v>
      </c>
      <c r="E4230" s="3">
        <v>0.46944444444444455</v>
      </c>
      <c r="F4230" s="2" t="s">
        <v>23374</v>
      </c>
      <c r="G4230" s="2" t="s">
        <v>19866</v>
      </c>
      <c r="H4230" s="2"/>
      <c r="I4230" s="2" t="s">
        <v>14546</v>
      </c>
      <c r="J4230" s="2"/>
      <c r="K4230" s="2" t="s">
        <v>14547</v>
      </c>
      <c r="L4230" s="2" t="s">
        <v>8800</v>
      </c>
      <c r="M4230" t="s">
        <v>14548</v>
      </c>
      <c r="N4230">
        <f>Airplane_Crashes_and_Fatalities[[#This Row],[Aboard]]-Airplane_Crashes_and_Fatalities[[#This Row],[Fatalities]]</f>
        <v>0</v>
      </c>
      <c r="O4230">
        <v>13480002</v>
      </c>
      <c r="P4230">
        <v>13</v>
      </c>
      <c r="Q4230">
        <v>13</v>
      </c>
      <c r="R4230">
        <v>0</v>
      </c>
      <c r="S4230" s="2" t="s">
        <v>14549</v>
      </c>
    </row>
    <row r="4231" spans="1:19" x14ac:dyDescent="0.3">
      <c r="A4231" s="1">
        <v>34390</v>
      </c>
      <c r="B4231" s="4" t="str">
        <f>TEXT(Airplane_Crashes_and_Fatalities[[#This Row],[Date]],"yyyy")</f>
        <v>1994</v>
      </c>
      <c r="C4231" s="1" t="str">
        <f>TEXT(Airplane_Crashes_and_Fatalities[[#This Row],[Date]],"mmm")</f>
        <v>Feb</v>
      </c>
      <c r="D4231" s="5">
        <f>DAY(Airplane_Crashes_and_Fatalities[[#This Row],[Date]])</f>
        <v>25</v>
      </c>
      <c r="F4231" s="2" t="s">
        <v>23375</v>
      </c>
      <c r="G4231" s="2" t="s">
        <v>20015</v>
      </c>
      <c r="H4231" s="2"/>
      <c r="I4231" s="2" t="s">
        <v>14146</v>
      </c>
      <c r="J4231" s="2"/>
      <c r="K4231" s="2" t="s">
        <v>14550</v>
      </c>
      <c r="L4231" s="2" t="s">
        <v>7809</v>
      </c>
      <c r="M4231" t="s">
        <v>14551</v>
      </c>
      <c r="N4231">
        <f>Airplane_Crashes_and_Fatalities[[#This Row],[Aboard]]-Airplane_Crashes_and_Fatalities[[#This Row],[Fatalities]]</f>
        <v>0</v>
      </c>
      <c r="O4231">
        <v>9640950</v>
      </c>
      <c r="P4231">
        <v>31</v>
      </c>
      <c r="Q4231">
        <v>31</v>
      </c>
      <c r="R4231">
        <v>0</v>
      </c>
      <c r="S4231" s="2" t="s">
        <v>14552</v>
      </c>
    </row>
    <row r="4232" spans="1:19" x14ac:dyDescent="0.3">
      <c r="A4232" s="1">
        <v>34390</v>
      </c>
      <c r="B4232" s="4" t="str">
        <f>TEXT(Airplane_Crashes_and_Fatalities[[#This Row],[Date]],"yyyy")</f>
        <v>1994</v>
      </c>
      <c r="C4232" s="1" t="str">
        <f>TEXT(Airplane_Crashes_and_Fatalities[[#This Row],[Date]],"mmm")</f>
        <v>Feb</v>
      </c>
      <c r="D4232" s="5">
        <f>DAY(Airplane_Crashes_and_Fatalities[[#This Row],[Date]])</f>
        <v>25</v>
      </c>
      <c r="E4232" s="3">
        <v>0.82361111111111107</v>
      </c>
      <c r="F4232" s="2" t="s">
        <v>23376</v>
      </c>
      <c r="G4232" s="2" t="s">
        <v>19676</v>
      </c>
      <c r="H4232" s="2"/>
      <c r="I4232" s="2" t="s">
        <v>14553</v>
      </c>
      <c r="J4232" s="2" t="s">
        <v>19452</v>
      </c>
      <c r="K4232" s="2" t="s">
        <v>14554</v>
      </c>
      <c r="L4232" s="2" t="s">
        <v>14555</v>
      </c>
      <c r="M4232" t="s">
        <v>14556</v>
      </c>
      <c r="N4232">
        <f>Airplane_Crashes_and_Fatalities[[#This Row],[Aboard]]-Airplane_Crashes_and_Fatalities[[#This Row],[Fatalities]]</f>
        <v>1</v>
      </c>
      <c r="O4232">
        <v>349</v>
      </c>
      <c r="P4232">
        <v>2</v>
      </c>
      <c r="Q4232">
        <v>1</v>
      </c>
      <c r="R4232">
        <v>0</v>
      </c>
      <c r="S4232" s="2" t="s">
        <v>14557</v>
      </c>
    </row>
    <row r="4233" spans="1:19" x14ac:dyDescent="0.3">
      <c r="A4233" s="1">
        <v>34395</v>
      </c>
      <c r="B4233" s="4" t="str">
        <f>TEXT(Airplane_Crashes_and_Fatalities[[#This Row],[Date]],"yyyy")</f>
        <v>1994</v>
      </c>
      <c r="C4233" s="1" t="str">
        <f>TEXT(Airplane_Crashes_and_Fatalities[[#This Row],[Date]],"mmm")</f>
        <v>Mar</v>
      </c>
      <c r="D4233" s="5">
        <f>DAY(Airplane_Crashes_and_Fatalities[[#This Row],[Date]])</f>
        <v>2</v>
      </c>
      <c r="E4233" s="3">
        <v>0.74930555555555545</v>
      </c>
      <c r="F4233" s="2" t="s">
        <v>19784</v>
      </c>
      <c r="G4233" s="2" t="s">
        <v>19785</v>
      </c>
      <c r="H4233" s="2"/>
      <c r="I4233" s="2" t="s">
        <v>4388</v>
      </c>
      <c r="J4233" s="2" t="s">
        <v>19453</v>
      </c>
      <c r="K4233" s="2" t="s">
        <v>14558</v>
      </c>
      <c r="L4233" s="2" t="s">
        <v>12500</v>
      </c>
      <c r="M4233" t="s">
        <v>14559</v>
      </c>
      <c r="N4233">
        <f>Airplane_Crashes_and_Fatalities[[#This Row],[Aboard]]-Airplane_Crashes_and_Fatalities[[#This Row],[Fatalities]]</f>
        <v>116</v>
      </c>
      <c r="O4233">
        <v>49439</v>
      </c>
      <c r="P4233">
        <v>116</v>
      </c>
      <c r="Q4233">
        <v>0</v>
      </c>
      <c r="R4233">
        <v>0</v>
      </c>
      <c r="S4233" s="2" t="s">
        <v>14560</v>
      </c>
    </row>
    <row r="4234" spans="1:19" x14ac:dyDescent="0.3">
      <c r="A4234" s="1">
        <v>34401</v>
      </c>
      <c r="B4234" s="4" t="str">
        <f>TEXT(Airplane_Crashes_and_Fatalities[[#This Row],[Date]],"yyyy")</f>
        <v>1994</v>
      </c>
      <c r="C4234" s="1" t="str">
        <f>TEXT(Airplane_Crashes_and_Fatalities[[#This Row],[Date]],"mmm")</f>
        <v>Mar</v>
      </c>
      <c r="D4234" s="5">
        <f>DAY(Airplane_Crashes_and_Fatalities[[#This Row],[Date]])</f>
        <v>8</v>
      </c>
      <c r="E4234" s="3">
        <v>0.62083333333333335</v>
      </c>
      <c r="F4234" s="2" t="s">
        <v>20919</v>
      </c>
      <c r="G4234" s="2" t="s">
        <v>20163</v>
      </c>
      <c r="H4234" s="2"/>
      <c r="I4234" s="2" t="s">
        <v>14561</v>
      </c>
      <c r="J4234" s="2"/>
      <c r="K4234" s="2" t="s">
        <v>633</v>
      </c>
      <c r="L4234" s="2" t="s">
        <v>14562</v>
      </c>
      <c r="M4234" t="s">
        <v>14563</v>
      </c>
      <c r="N4234">
        <f>Airplane_Crashes_and_Fatalities[[#This Row],[Aboard]]-Airplane_Crashes_and_Fatalities[[#This Row],[Fatalities]]</f>
        <v>0</v>
      </c>
      <c r="O4234" t="s">
        <v>14564</v>
      </c>
      <c r="P4234">
        <v>4</v>
      </c>
      <c r="Q4234">
        <v>4</v>
      </c>
      <c r="R4234">
        <v>0</v>
      </c>
      <c r="S4234" s="2" t="s">
        <v>14565</v>
      </c>
    </row>
    <row r="4235" spans="1:19" x14ac:dyDescent="0.3">
      <c r="A4235" s="1">
        <v>34402</v>
      </c>
      <c r="B4235" s="4" t="str">
        <f>TEXT(Airplane_Crashes_and_Fatalities[[#This Row],[Date]],"yyyy")</f>
        <v>1994</v>
      </c>
      <c r="C4235" s="1" t="str">
        <f>TEXT(Airplane_Crashes_and_Fatalities[[#This Row],[Date]],"mmm")</f>
        <v>Mar</v>
      </c>
      <c r="D4235" s="5">
        <f>DAY(Airplane_Crashes_and_Fatalities[[#This Row],[Date]])</f>
        <v>9</v>
      </c>
      <c r="F4235" s="2" t="s">
        <v>23377</v>
      </c>
      <c r="G4235" s="2" t="s">
        <v>21056</v>
      </c>
      <c r="H4235" s="2"/>
      <c r="I4235" s="2" t="s">
        <v>14566</v>
      </c>
      <c r="J4235" s="2"/>
      <c r="K4235" s="2"/>
      <c r="L4235" s="2" t="s">
        <v>14567</v>
      </c>
      <c r="M4235" t="s">
        <v>14568</v>
      </c>
      <c r="N4235">
        <f>Airplane_Crashes_and_Fatalities[[#This Row],[Aboard]]-Airplane_Crashes_and_Fatalities[[#This Row],[Fatalities]]</f>
        <v>0</v>
      </c>
      <c r="O4235" t="s">
        <v>14569</v>
      </c>
      <c r="P4235">
        <v>1</v>
      </c>
      <c r="Q4235">
        <v>1</v>
      </c>
      <c r="R4235">
        <v>0</v>
      </c>
      <c r="S4235" s="2" t="s">
        <v>14570</v>
      </c>
    </row>
    <row r="4236" spans="1:19" x14ac:dyDescent="0.3">
      <c r="A4236" s="1">
        <v>34407</v>
      </c>
      <c r="B4236" s="4" t="str">
        <f>TEXT(Airplane_Crashes_and_Fatalities[[#This Row],[Date]],"yyyy")</f>
        <v>1994</v>
      </c>
      <c r="C4236" s="1" t="str">
        <f>TEXT(Airplane_Crashes_and_Fatalities[[#This Row],[Date]],"mmm")</f>
        <v>Mar</v>
      </c>
      <c r="D4236" s="5">
        <f>DAY(Airplane_Crashes_and_Fatalities[[#This Row],[Date]])</f>
        <v>14</v>
      </c>
      <c r="F4236" s="2" t="s">
        <v>23378</v>
      </c>
      <c r="G4236" s="2" t="s">
        <v>20176</v>
      </c>
      <c r="H4236" s="2"/>
      <c r="I4236" s="2" t="s">
        <v>1718</v>
      </c>
      <c r="J4236" s="2"/>
      <c r="K4236" s="2"/>
      <c r="L4236" s="2" t="s">
        <v>10872</v>
      </c>
      <c r="M4236" t="s">
        <v>14571</v>
      </c>
      <c r="N4236">
        <f>Airplane_Crashes_and_Fatalities[[#This Row],[Aboard]]-Airplane_Crashes_and_Fatalities[[#This Row],[Fatalities]]</f>
        <v>0</v>
      </c>
      <c r="O4236">
        <v>4351</v>
      </c>
      <c r="P4236">
        <v>8</v>
      </c>
      <c r="Q4236">
        <v>8</v>
      </c>
      <c r="R4236">
        <v>0</v>
      </c>
      <c r="S4236" s="2" t="s">
        <v>14572</v>
      </c>
    </row>
    <row r="4237" spans="1:19" x14ac:dyDescent="0.3">
      <c r="A4237" s="1">
        <v>34410</v>
      </c>
      <c r="B4237" s="4" t="str">
        <f>TEXT(Airplane_Crashes_and_Fatalities[[#This Row],[Date]],"yyyy")</f>
        <v>1994</v>
      </c>
      <c r="C4237" s="1" t="str">
        <f>TEXT(Airplane_Crashes_and_Fatalities[[#This Row],[Date]],"mmm")</f>
        <v>Mar</v>
      </c>
      <c r="D4237" s="5">
        <f>DAY(Airplane_Crashes_and_Fatalities[[#This Row],[Date]])</f>
        <v>17</v>
      </c>
      <c r="E4237" s="3">
        <v>0.9375</v>
      </c>
      <c r="F4237" s="2" t="s">
        <v>14573</v>
      </c>
      <c r="G4237" s="2"/>
      <c r="H4237" s="2"/>
      <c r="I4237" s="2" t="s">
        <v>11079</v>
      </c>
      <c r="J4237" s="2" t="s">
        <v>21</v>
      </c>
      <c r="K4237" s="2" t="s">
        <v>14574</v>
      </c>
      <c r="L4237" s="2" t="s">
        <v>10855</v>
      </c>
      <c r="M4237">
        <v>2418393</v>
      </c>
      <c r="N4237">
        <f>Airplane_Crashes_and_Fatalities[[#This Row],[Aboard]]-Airplane_Crashes_and_Fatalities[[#This Row],[Fatalities]]</f>
        <v>0</v>
      </c>
      <c r="O4237">
        <v>4432</v>
      </c>
      <c r="P4237">
        <v>32</v>
      </c>
      <c r="Q4237">
        <v>32</v>
      </c>
      <c r="R4237">
        <v>0</v>
      </c>
      <c r="S4237" s="2" t="s">
        <v>14575</v>
      </c>
    </row>
    <row r="4238" spans="1:19" x14ac:dyDescent="0.3">
      <c r="A4238" s="1">
        <v>34411</v>
      </c>
      <c r="B4238" s="4" t="str">
        <f>TEXT(Airplane_Crashes_and_Fatalities[[#This Row],[Date]],"yyyy")</f>
        <v>1994</v>
      </c>
      <c r="C4238" s="1" t="str">
        <f>TEXT(Airplane_Crashes_and_Fatalities[[#This Row],[Date]],"mmm")</f>
        <v>Mar</v>
      </c>
      <c r="D4238" s="5">
        <f>DAY(Airplane_Crashes_and_Fatalities[[#This Row],[Date]])</f>
        <v>18</v>
      </c>
      <c r="E4238" s="3">
        <v>8.0555555555555491E-2</v>
      </c>
      <c r="F4238" s="2" t="s">
        <v>22602</v>
      </c>
      <c r="G4238" s="2" t="s">
        <v>19878</v>
      </c>
      <c r="H4238" s="2"/>
      <c r="I4238" s="2" t="s">
        <v>14576</v>
      </c>
      <c r="J4238" s="2"/>
      <c r="K4238" s="2" t="s">
        <v>14577</v>
      </c>
      <c r="L4238" s="2" t="s">
        <v>2395</v>
      </c>
      <c r="M4238" t="s">
        <v>14578</v>
      </c>
      <c r="N4238">
        <f>Airplane_Crashes_and_Fatalities[[#This Row],[Aboard]]-Airplane_Crashes_and_Fatalities[[#This Row],[Fatalities]]</f>
        <v>0</v>
      </c>
      <c r="O4238">
        <v>43089</v>
      </c>
      <c r="P4238">
        <v>2</v>
      </c>
      <c r="Q4238">
        <v>2</v>
      </c>
      <c r="R4238">
        <v>0</v>
      </c>
      <c r="S4238" s="2" t="s">
        <v>14579</v>
      </c>
    </row>
    <row r="4239" spans="1:19" x14ac:dyDescent="0.3">
      <c r="A4239" s="1">
        <v>34411</v>
      </c>
      <c r="B4239" s="4" t="str">
        <f>TEXT(Airplane_Crashes_and_Fatalities[[#This Row],[Date]],"yyyy")</f>
        <v>1994</v>
      </c>
      <c r="C4239" s="1" t="str">
        <f>TEXT(Airplane_Crashes_and_Fatalities[[#This Row],[Date]],"mmm")</f>
        <v>Mar</v>
      </c>
      <c r="D4239" s="5">
        <f>DAY(Airplane_Crashes_and_Fatalities[[#This Row],[Date]])</f>
        <v>18</v>
      </c>
      <c r="E4239" s="3">
        <v>0.48819444444444438</v>
      </c>
      <c r="F4239" s="2" t="s">
        <v>20785</v>
      </c>
      <c r="G4239" s="2" t="s">
        <v>19954</v>
      </c>
      <c r="H4239" s="2"/>
      <c r="I4239" s="2" t="s">
        <v>14580</v>
      </c>
      <c r="J4239" s="2"/>
      <c r="K4239" s="2" t="s">
        <v>14581</v>
      </c>
      <c r="L4239" s="2" t="s">
        <v>14582</v>
      </c>
      <c r="M4239" t="s">
        <v>14583</v>
      </c>
      <c r="N4239">
        <f>Airplane_Crashes_and_Fatalities[[#This Row],[Aboard]]-Airplane_Crashes_and_Fatalities[[#This Row],[Fatalities]]</f>
        <v>0</v>
      </c>
      <c r="O4239" t="s">
        <v>14584</v>
      </c>
      <c r="P4239">
        <v>2</v>
      </c>
      <c r="Q4239">
        <v>2</v>
      </c>
      <c r="R4239">
        <v>0</v>
      </c>
      <c r="S4239" s="2" t="s">
        <v>14585</v>
      </c>
    </row>
    <row r="4240" spans="1:19" x14ac:dyDescent="0.3">
      <c r="A4240" s="1">
        <v>34414</v>
      </c>
      <c r="B4240" s="4" t="str">
        <f>TEXT(Airplane_Crashes_and_Fatalities[[#This Row],[Date]],"yyyy")</f>
        <v>1994</v>
      </c>
      <c r="C4240" s="1" t="str">
        <f>TEXT(Airplane_Crashes_and_Fatalities[[#This Row],[Date]],"mmm")</f>
        <v>Mar</v>
      </c>
      <c r="D4240" s="5">
        <f>DAY(Airplane_Crashes_and_Fatalities[[#This Row],[Date]])</f>
        <v>21</v>
      </c>
      <c r="F4240" s="2" t="s">
        <v>23379</v>
      </c>
      <c r="G4240" s="2" t="s">
        <v>19724</v>
      </c>
      <c r="H4240" s="2"/>
      <c r="I4240" s="2" t="s">
        <v>14586</v>
      </c>
      <c r="J4240" s="2"/>
      <c r="K4240" s="2"/>
      <c r="L4240" s="2" t="s">
        <v>14587</v>
      </c>
      <c r="M4240" t="s">
        <v>14588</v>
      </c>
      <c r="N4240">
        <f>Airplane_Crashes_and_Fatalities[[#This Row],[Aboard]]-Airplane_Crashes_and_Fatalities[[#This Row],[Fatalities]]</f>
        <v>0</v>
      </c>
      <c r="O4240">
        <v>632</v>
      </c>
      <c r="P4240">
        <v>6</v>
      </c>
      <c r="Q4240">
        <v>6</v>
      </c>
      <c r="R4240">
        <v>0</v>
      </c>
      <c r="S4240" s="2" t="s">
        <v>14589</v>
      </c>
    </row>
    <row r="4241" spans="1:19" x14ac:dyDescent="0.3">
      <c r="A4241" s="1">
        <v>34416</v>
      </c>
      <c r="B4241" s="4" t="str">
        <f>TEXT(Airplane_Crashes_and_Fatalities[[#This Row],[Date]],"yyyy")</f>
        <v>1994</v>
      </c>
      <c r="C4241" s="1" t="str">
        <f>TEXT(Airplane_Crashes_and_Fatalities[[#This Row],[Date]],"mmm")</f>
        <v>Mar</v>
      </c>
      <c r="D4241" s="5">
        <f>DAY(Airplane_Crashes_and_Fatalities[[#This Row],[Date]])</f>
        <v>23</v>
      </c>
      <c r="F4241" s="2" t="s">
        <v>20510</v>
      </c>
      <c r="G4241" s="2" t="s">
        <v>19762</v>
      </c>
      <c r="H4241" s="2"/>
      <c r="I4241" s="2" t="s">
        <v>14590</v>
      </c>
      <c r="J4241" s="2"/>
      <c r="K4241" s="2" t="s">
        <v>14591</v>
      </c>
      <c r="L4241" s="2" t="s">
        <v>14592</v>
      </c>
      <c r="M4241" t="s">
        <v>14593</v>
      </c>
      <c r="N4241">
        <f>Airplane_Crashes_and_Fatalities[[#This Row],[Aboard]]-Airplane_Crashes_and_Fatalities[[#This Row],[Fatalities]]</f>
        <v>0</v>
      </c>
      <c r="O4241" t="s">
        <v>14594</v>
      </c>
      <c r="P4241">
        <v>4</v>
      </c>
      <c r="Q4241">
        <v>4</v>
      </c>
      <c r="R4241">
        <v>0</v>
      </c>
      <c r="S4241" s="2" t="s">
        <v>14595</v>
      </c>
    </row>
    <row r="4242" spans="1:19" x14ac:dyDescent="0.3">
      <c r="A4242" s="1">
        <v>34487</v>
      </c>
      <c r="B4242" s="4" t="str">
        <f>TEXT(Airplane_Crashes_and_Fatalities[[#This Row],[Date]],"yyyy")</f>
        <v>1994</v>
      </c>
      <c r="C4242" s="1" t="str">
        <f>TEXT(Airplane_Crashes_and_Fatalities[[#This Row],[Date]],"mmm")</f>
        <v>Jun</v>
      </c>
      <c r="D4242" s="5">
        <f>DAY(Airplane_Crashes_and_Fatalities[[#This Row],[Date]])</f>
        <v>2</v>
      </c>
      <c r="E4242" s="3">
        <v>0.75</v>
      </c>
      <c r="F4242" s="2" t="s">
        <v>23380</v>
      </c>
      <c r="G4242" s="2" t="s">
        <v>20220</v>
      </c>
      <c r="H4242" s="2"/>
      <c r="I4242" s="2" t="s">
        <v>1540</v>
      </c>
      <c r="J4242" s="2"/>
      <c r="K4242" s="2" t="s">
        <v>14596</v>
      </c>
      <c r="L4242" s="2" t="s">
        <v>14597</v>
      </c>
      <c r="M4242" t="s">
        <v>14598</v>
      </c>
      <c r="N4242">
        <f>Airplane_Crashes_and_Fatalities[[#This Row],[Aboard]]-Airplane_Crashes_and_Fatalities[[#This Row],[Fatalities]]</f>
        <v>0</v>
      </c>
      <c r="O4242" t="s">
        <v>14599</v>
      </c>
      <c r="P4242">
        <v>29</v>
      </c>
      <c r="Q4242">
        <v>29</v>
      </c>
      <c r="R4242">
        <v>0</v>
      </c>
      <c r="S4242" s="2" t="s">
        <v>14600</v>
      </c>
    </row>
    <row r="4243" spans="1:19" x14ac:dyDescent="0.3">
      <c r="A4243" s="1">
        <v>34416</v>
      </c>
      <c r="B4243" s="4" t="str">
        <f>TEXT(Airplane_Crashes_and_Fatalities[[#This Row],[Date]],"yyyy")</f>
        <v>1994</v>
      </c>
      <c r="C4243" s="1" t="str">
        <f>TEXT(Airplane_Crashes_and_Fatalities[[#This Row],[Date]],"mmm")</f>
        <v>Mar</v>
      </c>
      <c r="D4243" s="5">
        <f>DAY(Airplane_Crashes_and_Fatalities[[#This Row],[Date]])</f>
        <v>23</v>
      </c>
      <c r="E4243" s="3">
        <v>3.9583333333333304E-2</v>
      </c>
      <c r="F4243" s="2" t="s">
        <v>23381</v>
      </c>
      <c r="G4243" s="2" t="s">
        <v>19866</v>
      </c>
      <c r="H4243" s="2"/>
      <c r="I4243" s="2" t="s">
        <v>14601</v>
      </c>
      <c r="J4243" s="2" t="s">
        <v>19454</v>
      </c>
      <c r="K4243" s="2" t="s">
        <v>14602</v>
      </c>
      <c r="L4243" s="2" t="s">
        <v>14104</v>
      </c>
      <c r="M4243" t="s">
        <v>14603</v>
      </c>
      <c r="N4243">
        <f>Airplane_Crashes_and_Fatalities[[#This Row],[Aboard]]-Airplane_Crashes_and_Fatalities[[#This Row],[Fatalities]]</f>
        <v>0</v>
      </c>
      <c r="O4243">
        <v>596</v>
      </c>
      <c r="P4243">
        <v>75</v>
      </c>
      <c r="Q4243">
        <v>75</v>
      </c>
      <c r="R4243">
        <v>0</v>
      </c>
      <c r="S4243" s="2" t="s">
        <v>14604</v>
      </c>
    </row>
    <row r="4244" spans="1:19" x14ac:dyDescent="0.3">
      <c r="A4244" s="1">
        <v>34416</v>
      </c>
      <c r="B4244" s="4" t="str">
        <f>TEXT(Airplane_Crashes_and_Fatalities[[#This Row],[Date]],"yyyy")</f>
        <v>1994</v>
      </c>
      <c r="C4244" s="1" t="str">
        <f>TEXT(Airplane_Crashes_and_Fatalities[[#This Row],[Date]],"mmm")</f>
        <v>Mar</v>
      </c>
      <c r="D4244" s="5">
        <f>DAY(Airplane_Crashes_and_Fatalities[[#This Row],[Date]])</f>
        <v>23</v>
      </c>
      <c r="E4244" s="3">
        <v>0.60416666666666674</v>
      </c>
      <c r="F4244" s="2" t="s">
        <v>23382</v>
      </c>
      <c r="G4244" s="2" t="s">
        <v>20293</v>
      </c>
      <c r="H4244" s="2"/>
      <c r="I4244" s="2" t="s">
        <v>14605</v>
      </c>
      <c r="J4244" s="2"/>
      <c r="K4244" s="2"/>
      <c r="L4244" s="2" t="s">
        <v>14606</v>
      </c>
      <c r="M4244" t="s">
        <v>14607</v>
      </c>
      <c r="N4244">
        <f>Airplane_Crashes_and_Fatalities[[#This Row],[Aboard]]-Airplane_Crashes_and_Fatalities[[#This Row],[Fatalities]]</f>
        <v>7</v>
      </c>
      <c r="O4244" t="s">
        <v>14608</v>
      </c>
      <c r="P4244">
        <v>7</v>
      </c>
      <c r="Q4244">
        <v>0</v>
      </c>
      <c r="R4244">
        <v>23</v>
      </c>
      <c r="S4244" s="2" t="s">
        <v>14609</v>
      </c>
    </row>
    <row r="4245" spans="1:19" x14ac:dyDescent="0.3">
      <c r="A4245" s="1">
        <v>34427</v>
      </c>
      <c r="B4245" s="4" t="str">
        <f>TEXT(Airplane_Crashes_and_Fatalities[[#This Row],[Date]],"yyyy")</f>
        <v>1994</v>
      </c>
      <c r="C4245" s="1" t="str">
        <f>TEXT(Airplane_Crashes_and_Fatalities[[#This Row],[Date]],"mmm")</f>
        <v>Apr</v>
      </c>
      <c r="D4245" s="5">
        <f>DAY(Airplane_Crashes_and_Fatalities[[#This Row],[Date]])</f>
        <v>3</v>
      </c>
      <c r="E4245" s="3">
        <v>0.69166666666666665</v>
      </c>
      <c r="F4245" s="2" t="s">
        <v>23383</v>
      </c>
      <c r="G4245" s="2" t="s">
        <v>19722</v>
      </c>
      <c r="H4245" s="2"/>
      <c r="I4245" s="2" t="s">
        <v>14610</v>
      </c>
      <c r="J4245" s="2"/>
      <c r="K4245" s="2"/>
      <c r="L4245" s="2" t="s">
        <v>14254</v>
      </c>
      <c r="M4245" t="s">
        <v>14611</v>
      </c>
      <c r="N4245">
        <f>Airplane_Crashes_and_Fatalities[[#This Row],[Aboard]]-Airplane_Crashes_and_Fatalities[[#This Row],[Fatalities]]</f>
        <v>0</v>
      </c>
      <c r="O4245">
        <v>2773</v>
      </c>
      <c r="P4245">
        <v>5</v>
      </c>
      <c r="Q4245">
        <v>5</v>
      </c>
      <c r="R4245">
        <v>0</v>
      </c>
      <c r="S4245" s="2" t="s">
        <v>14612</v>
      </c>
    </row>
    <row r="4246" spans="1:19" x14ac:dyDescent="0.3">
      <c r="A4246" s="1">
        <v>34428</v>
      </c>
      <c r="B4246" s="4" t="str">
        <f>TEXT(Airplane_Crashes_and_Fatalities[[#This Row],[Date]],"yyyy")</f>
        <v>1994</v>
      </c>
      <c r="C4246" s="1" t="str">
        <f>TEXT(Airplane_Crashes_and_Fatalities[[#This Row],[Date]],"mmm")</f>
        <v>Apr</v>
      </c>
      <c r="D4246" s="5">
        <f>DAY(Airplane_Crashes_and_Fatalities[[#This Row],[Date]])</f>
        <v>4</v>
      </c>
      <c r="E4246" s="3">
        <v>0.61527777777777781</v>
      </c>
      <c r="F4246" s="2" t="s">
        <v>20054</v>
      </c>
      <c r="G4246" s="2" t="s">
        <v>19830</v>
      </c>
      <c r="H4246" s="2"/>
      <c r="I4246" s="2" t="s">
        <v>14613</v>
      </c>
      <c r="J4246" s="2" t="s">
        <v>19455</v>
      </c>
      <c r="K4246" s="2" t="s">
        <v>14614</v>
      </c>
      <c r="L4246" s="2" t="s">
        <v>14615</v>
      </c>
      <c r="M4246" t="s">
        <v>14616</v>
      </c>
      <c r="N4246">
        <f>Airplane_Crashes_and_Fatalities[[#This Row],[Aboard]]-Airplane_Crashes_and_Fatalities[[#This Row],[Fatalities]]</f>
        <v>21</v>
      </c>
      <c r="O4246">
        <v>195</v>
      </c>
      <c r="P4246">
        <v>24</v>
      </c>
      <c r="Q4246">
        <v>3</v>
      </c>
      <c r="R4246">
        <v>0</v>
      </c>
      <c r="S4246" s="2" t="s">
        <v>14617</v>
      </c>
    </row>
    <row r="4247" spans="1:19" x14ac:dyDescent="0.3">
      <c r="A4247" s="1">
        <v>34430</v>
      </c>
      <c r="B4247" s="4" t="str">
        <f>TEXT(Airplane_Crashes_and_Fatalities[[#This Row],[Date]],"yyyy")</f>
        <v>1994</v>
      </c>
      <c r="C4247" s="1" t="str">
        <f>TEXT(Airplane_Crashes_and_Fatalities[[#This Row],[Date]],"mmm")</f>
        <v>Apr</v>
      </c>
      <c r="D4247" s="5">
        <f>DAY(Airplane_Crashes_and_Fatalities[[#This Row],[Date]])</f>
        <v>6</v>
      </c>
      <c r="F4247" s="2" t="s">
        <v>23384</v>
      </c>
      <c r="G4247" s="2" t="s">
        <v>20208</v>
      </c>
      <c r="H4247" s="2"/>
      <c r="I4247" s="2" t="s">
        <v>7956</v>
      </c>
      <c r="J4247" s="2"/>
      <c r="K4247" s="2" t="s">
        <v>14618</v>
      </c>
      <c r="L4247" s="2" t="s">
        <v>8545</v>
      </c>
      <c r="M4247" t="s">
        <v>14619</v>
      </c>
      <c r="N4247">
        <f>Airplane_Crashes_and_Fatalities[[#This Row],[Aboard]]-Airplane_Crashes_and_Fatalities[[#This Row],[Fatalities]]</f>
        <v>0</v>
      </c>
      <c r="O4247">
        <v>436</v>
      </c>
      <c r="P4247">
        <v>17</v>
      </c>
      <c r="Q4247">
        <v>17</v>
      </c>
      <c r="R4247">
        <v>0</v>
      </c>
      <c r="S4247" s="2" t="s">
        <v>14620</v>
      </c>
    </row>
    <row r="4248" spans="1:19" x14ac:dyDescent="0.3">
      <c r="A4248" s="1">
        <v>34430</v>
      </c>
      <c r="B4248" s="4" t="str">
        <f>TEXT(Airplane_Crashes_and_Fatalities[[#This Row],[Date]],"yyyy")</f>
        <v>1994</v>
      </c>
      <c r="C4248" s="1" t="str">
        <f>TEXT(Airplane_Crashes_and_Fatalities[[#This Row],[Date]],"mmm")</f>
        <v>Apr</v>
      </c>
      <c r="D4248" s="5">
        <f>DAY(Airplane_Crashes_and_Fatalities[[#This Row],[Date]])</f>
        <v>6</v>
      </c>
      <c r="F4248" s="2" t="s">
        <v>23385</v>
      </c>
      <c r="G4248" s="2" t="s">
        <v>22984</v>
      </c>
      <c r="H4248" s="2"/>
      <c r="I4248" s="2" t="s">
        <v>14621</v>
      </c>
      <c r="J4248" s="2"/>
      <c r="K4248" s="2" t="s">
        <v>14622</v>
      </c>
      <c r="L4248" s="2" t="s">
        <v>14623</v>
      </c>
      <c r="M4248" t="s">
        <v>14624</v>
      </c>
      <c r="N4248">
        <f>Airplane_Crashes_and_Fatalities[[#This Row],[Aboard]]-Airplane_Crashes_and_Fatalities[[#This Row],[Fatalities]]</f>
        <v>0</v>
      </c>
      <c r="O4248">
        <v>6</v>
      </c>
      <c r="P4248">
        <v>12</v>
      </c>
      <c r="Q4248">
        <v>12</v>
      </c>
      <c r="R4248">
        <v>0</v>
      </c>
      <c r="S4248" s="2" t="s">
        <v>14625</v>
      </c>
    </row>
    <row r="4249" spans="1:19" x14ac:dyDescent="0.3">
      <c r="A4249" s="1">
        <v>34438</v>
      </c>
      <c r="B4249" s="4" t="str">
        <f>TEXT(Airplane_Crashes_and_Fatalities[[#This Row],[Date]],"yyyy")</f>
        <v>1994</v>
      </c>
      <c r="C4249" s="1" t="str">
        <f>TEXT(Airplane_Crashes_and_Fatalities[[#This Row],[Date]],"mmm")</f>
        <v>Apr</v>
      </c>
      <c r="D4249" s="5">
        <f>DAY(Airplane_Crashes_and_Fatalities[[#This Row],[Date]])</f>
        <v>14</v>
      </c>
      <c r="E4249" s="3">
        <v>0.39236111111111116</v>
      </c>
      <c r="F4249" s="2" t="s">
        <v>14626</v>
      </c>
      <c r="G4249" s="2" t="s">
        <v>24281</v>
      </c>
      <c r="H4249" s="2"/>
      <c r="I4249" s="2" t="s">
        <v>14627</v>
      </c>
      <c r="J4249" s="2"/>
      <c r="K4249" s="2"/>
      <c r="L4249" s="2" t="s">
        <v>14628</v>
      </c>
      <c r="M4249" t="s">
        <v>14629</v>
      </c>
      <c r="N4249">
        <f>Airplane_Crashes_and_Fatalities[[#This Row],[Aboard]]-Airplane_Crashes_and_Fatalities[[#This Row],[Fatalities]]</f>
        <v>0</v>
      </c>
      <c r="P4249">
        <v>26</v>
      </c>
      <c r="Q4249">
        <v>26</v>
      </c>
      <c r="R4249">
        <v>0</v>
      </c>
      <c r="S4249" s="2" t="s">
        <v>14630</v>
      </c>
    </row>
    <row r="4250" spans="1:19" x14ac:dyDescent="0.3">
      <c r="A4250" s="1">
        <v>34449</v>
      </c>
      <c r="B4250" s="4" t="str">
        <f>TEXT(Airplane_Crashes_and_Fatalities[[#This Row],[Date]],"yyyy")</f>
        <v>1994</v>
      </c>
      <c r="C4250" s="1" t="str">
        <f>TEXT(Airplane_Crashes_and_Fatalities[[#This Row],[Date]],"mmm")</f>
        <v>Apr</v>
      </c>
      <c r="D4250" s="5">
        <f>DAY(Airplane_Crashes_and_Fatalities[[#This Row],[Date]])</f>
        <v>25</v>
      </c>
      <c r="F4250" s="2" t="s">
        <v>23386</v>
      </c>
      <c r="G4250" s="2" t="s">
        <v>20218</v>
      </c>
      <c r="H4250" s="2"/>
      <c r="I4250" s="2" t="s">
        <v>11885</v>
      </c>
      <c r="J4250" s="2"/>
      <c r="K4250" s="2" t="s">
        <v>14631</v>
      </c>
      <c r="L4250" s="2" t="s">
        <v>14632</v>
      </c>
      <c r="M4250" t="s">
        <v>14633</v>
      </c>
      <c r="N4250">
        <f>Airplane_Crashes_and_Fatalities[[#This Row],[Aboard]]-Airplane_Crashes_and_Fatalities[[#This Row],[Fatalities]]</f>
        <v>0</v>
      </c>
      <c r="O4250">
        <v>730</v>
      </c>
      <c r="P4250">
        <v>11</v>
      </c>
      <c r="Q4250">
        <v>11</v>
      </c>
      <c r="R4250">
        <v>0</v>
      </c>
      <c r="S4250" s="2" t="s">
        <v>14634</v>
      </c>
    </row>
    <row r="4251" spans="1:19" x14ac:dyDescent="0.3">
      <c r="A4251" s="1">
        <v>34450</v>
      </c>
      <c r="B4251" s="4" t="str">
        <f>TEXT(Airplane_Crashes_and_Fatalities[[#This Row],[Date]],"yyyy")</f>
        <v>1994</v>
      </c>
      <c r="C4251" s="1" t="str">
        <f>TEXT(Airplane_Crashes_and_Fatalities[[#This Row],[Date]],"mmm")</f>
        <v>Apr</v>
      </c>
      <c r="D4251" s="5">
        <f>DAY(Airplane_Crashes_and_Fatalities[[#This Row],[Date]])</f>
        <v>26</v>
      </c>
      <c r="E4251" s="3">
        <v>0.84444444444444455</v>
      </c>
      <c r="F4251" s="2" t="s">
        <v>23387</v>
      </c>
      <c r="G4251" s="2" t="s">
        <v>23388</v>
      </c>
      <c r="H4251" s="2" t="s">
        <v>20178</v>
      </c>
      <c r="I4251" s="2" t="s">
        <v>6893</v>
      </c>
      <c r="J4251" s="2" t="s">
        <v>19439</v>
      </c>
      <c r="K4251" s="2" t="s">
        <v>14635</v>
      </c>
      <c r="L4251" s="2" t="s">
        <v>14636</v>
      </c>
      <c r="M4251" t="s">
        <v>14637</v>
      </c>
      <c r="N4251">
        <f>Airplane_Crashes_and_Fatalities[[#This Row],[Aboard]]-Airplane_Crashes_and_Fatalities[[#This Row],[Fatalities]]</f>
        <v>7</v>
      </c>
      <c r="O4251">
        <v>580</v>
      </c>
      <c r="P4251">
        <v>271</v>
      </c>
      <c r="Q4251">
        <v>264</v>
      </c>
      <c r="R4251">
        <v>0</v>
      </c>
      <c r="S4251" s="2" t="s">
        <v>14638</v>
      </c>
    </row>
    <row r="4252" spans="1:19" x14ac:dyDescent="0.3">
      <c r="A4252" s="1">
        <v>34451</v>
      </c>
      <c r="B4252" s="4" t="str">
        <f>TEXT(Airplane_Crashes_and_Fatalities[[#This Row],[Date]],"yyyy")</f>
        <v>1994</v>
      </c>
      <c r="C4252" s="1" t="str">
        <f>TEXT(Airplane_Crashes_and_Fatalities[[#This Row],[Date]],"mmm")</f>
        <v>Apr</v>
      </c>
      <c r="D4252" s="5">
        <f>DAY(Airplane_Crashes_and_Fatalities[[#This Row],[Date]])</f>
        <v>27</v>
      </c>
      <c r="E4252" s="3">
        <v>0.95555555555555549</v>
      </c>
      <c r="F4252" s="2" t="s">
        <v>23389</v>
      </c>
      <c r="G4252" s="2" t="s">
        <v>19801</v>
      </c>
      <c r="H4252" s="2"/>
      <c r="I4252" s="2" t="s">
        <v>14639</v>
      </c>
      <c r="J4252" s="2"/>
      <c r="K4252" s="2" t="s">
        <v>14640</v>
      </c>
      <c r="L4252" s="2" t="s">
        <v>10040</v>
      </c>
      <c r="M4252" t="s">
        <v>14641</v>
      </c>
      <c r="N4252">
        <f>Airplane_Crashes_and_Fatalities[[#This Row],[Aboard]]-Airplane_Crashes_and_Fatalities[[#This Row],[Fatalities]]</f>
        <v>1</v>
      </c>
      <c r="O4252" t="s">
        <v>14642</v>
      </c>
      <c r="P4252">
        <v>9</v>
      </c>
      <c r="Q4252">
        <v>8</v>
      </c>
      <c r="R4252">
        <v>0</v>
      </c>
      <c r="S4252" s="2" t="s">
        <v>14643</v>
      </c>
    </row>
    <row r="4253" spans="1:19" x14ac:dyDescent="0.3">
      <c r="A4253" s="1">
        <v>34453</v>
      </c>
      <c r="B4253" s="4" t="str">
        <f>TEXT(Airplane_Crashes_and_Fatalities[[#This Row],[Date]],"yyyy")</f>
        <v>1994</v>
      </c>
      <c r="C4253" s="1" t="str">
        <f>TEXT(Airplane_Crashes_and_Fatalities[[#This Row],[Date]],"mmm")</f>
        <v>Apr</v>
      </c>
      <c r="D4253" s="5">
        <f>DAY(Airplane_Crashes_and_Fatalities[[#This Row],[Date]])</f>
        <v>29</v>
      </c>
      <c r="E4253" s="3">
        <v>0.6020833333333333</v>
      </c>
      <c r="F4253" s="2" t="s">
        <v>23390</v>
      </c>
      <c r="G4253" s="2" t="s">
        <v>19762</v>
      </c>
      <c r="H4253" s="2"/>
      <c r="I4253" s="2" t="s">
        <v>14644</v>
      </c>
      <c r="J4253" s="2"/>
      <c r="K4253" s="2" t="s">
        <v>14645</v>
      </c>
      <c r="L4253" s="2" t="s">
        <v>12049</v>
      </c>
      <c r="M4253" t="s">
        <v>14646</v>
      </c>
      <c r="N4253">
        <f>Airplane_Crashes_and_Fatalities[[#This Row],[Aboard]]-Airplane_Crashes_and_Fatalities[[#This Row],[Fatalities]]</f>
        <v>1</v>
      </c>
      <c r="O4253">
        <v>143</v>
      </c>
      <c r="P4253">
        <v>9</v>
      </c>
      <c r="Q4253">
        <v>8</v>
      </c>
      <c r="R4253">
        <v>0</v>
      </c>
      <c r="S4253" s="2" t="s">
        <v>14647</v>
      </c>
    </row>
    <row r="4254" spans="1:19" x14ac:dyDescent="0.3">
      <c r="A4254" s="1">
        <v>34461</v>
      </c>
      <c r="B4254" s="4" t="str">
        <f>TEXT(Airplane_Crashes_and_Fatalities[[#This Row],[Date]],"yyyy")</f>
        <v>1994</v>
      </c>
      <c r="C4254" s="1" t="str">
        <f>TEXT(Airplane_Crashes_and_Fatalities[[#This Row],[Date]],"mmm")</f>
        <v>May</v>
      </c>
      <c r="D4254" s="5">
        <f>DAY(Airplane_Crashes_and_Fatalities[[#This Row],[Date]])</f>
        <v>7</v>
      </c>
      <c r="F4254" s="2" t="s">
        <v>23391</v>
      </c>
      <c r="G4254" s="2" t="s">
        <v>19819</v>
      </c>
      <c r="H4254" s="2"/>
      <c r="I4254" s="2" t="s">
        <v>14648</v>
      </c>
      <c r="J4254" s="2"/>
      <c r="K4254" s="2" t="s">
        <v>14649</v>
      </c>
      <c r="L4254" s="2" t="s">
        <v>14650</v>
      </c>
      <c r="M4254" t="s">
        <v>14651</v>
      </c>
      <c r="N4254">
        <f>Airplane_Crashes_and_Fatalities[[#This Row],[Aboard]]-Airplane_Crashes_and_Fatalities[[#This Row],[Fatalities]]</f>
        <v>8</v>
      </c>
      <c r="O4254" t="s">
        <v>14652</v>
      </c>
      <c r="P4254">
        <v>16</v>
      </c>
      <c r="Q4254">
        <v>8</v>
      </c>
      <c r="R4254">
        <v>0</v>
      </c>
      <c r="S4254" s="2" t="s">
        <v>14653</v>
      </c>
    </row>
    <row r="4255" spans="1:19" x14ac:dyDescent="0.3">
      <c r="A4255" s="1">
        <v>34477</v>
      </c>
      <c r="B4255" s="4" t="str">
        <f>TEXT(Airplane_Crashes_and_Fatalities[[#This Row],[Date]],"yyyy")</f>
        <v>1994</v>
      </c>
      <c r="C4255" s="1" t="str">
        <f>TEXT(Airplane_Crashes_and_Fatalities[[#This Row],[Date]],"mmm")</f>
        <v>May</v>
      </c>
      <c r="D4255" s="5">
        <f>DAY(Airplane_Crashes_and_Fatalities[[#This Row],[Date]])</f>
        <v>23</v>
      </c>
      <c r="E4255" s="3">
        <v>0.45486111111111116</v>
      </c>
      <c r="F4255" s="2" t="s">
        <v>23392</v>
      </c>
      <c r="G4255" s="2" t="s">
        <v>19762</v>
      </c>
      <c r="H4255" s="2"/>
      <c r="I4255" s="2" t="s">
        <v>14654</v>
      </c>
      <c r="J4255" s="2"/>
      <c r="K4255" s="2" t="s">
        <v>14655</v>
      </c>
      <c r="L4255" s="2" t="s">
        <v>14656</v>
      </c>
      <c r="M4255" t="s">
        <v>14657</v>
      </c>
      <c r="N4255">
        <f>Airplane_Crashes_and_Fatalities[[#This Row],[Aboard]]-Airplane_Crashes_and_Fatalities[[#This Row],[Fatalities]]</f>
        <v>7</v>
      </c>
      <c r="O4255">
        <v>2111</v>
      </c>
      <c r="P4255">
        <v>11</v>
      </c>
      <c r="Q4255">
        <v>4</v>
      </c>
      <c r="R4255">
        <v>0</v>
      </c>
      <c r="S4255" s="2" t="s">
        <v>14658</v>
      </c>
    </row>
    <row r="4256" spans="1:19" x14ac:dyDescent="0.3">
      <c r="A4256" s="1">
        <v>34482</v>
      </c>
      <c r="B4256" s="4" t="str">
        <f>TEXT(Airplane_Crashes_and_Fatalities[[#This Row],[Date]],"yyyy")</f>
        <v>1994</v>
      </c>
      <c r="C4256" s="1" t="str">
        <f>TEXT(Airplane_Crashes_and_Fatalities[[#This Row],[Date]],"mmm")</f>
        <v>May</v>
      </c>
      <c r="D4256" s="5">
        <f>DAY(Airplane_Crashes_and_Fatalities[[#This Row],[Date]])</f>
        <v>28</v>
      </c>
      <c r="E4256" s="3">
        <v>0.31805555555555554</v>
      </c>
      <c r="F4256" s="2" t="s">
        <v>21363</v>
      </c>
      <c r="G4256" s="2" t="s">
        <v>19762</v>
      </c>
      <c r="H4256" s="2"/>
      <c r="I4256" s="2" t="s">
        <v>14659</v>
      </c>
      <c r="J4256" s="2"/>
      <c r="K4256" s="2" t="s">
        <v>14660</v>
      </c>
      <c r="L4256" s="2" t="s">
        <v>2197</v>
      </c>
      <c r="M4256" t="s">
        <v>14661</v>
      </c>
      <c r="N4256">
        <f>Airplane_Crashes_and_Fatalities[[#This Row],[Aboard]]-Airplane_Crashes_and_Fatalities[[#This Row],[Fatalities]]</f>
        <v>22</v>
      </c>
      <c r="O4256">
        <v>11752</v>
      </c>
      <c r="P4256">
        <v>29</v>
      </c>
      <c r="Q4256">
        <v>7</v>
      </c>
      <c r="R4256">
        <v>0</v>
      </c>
      <c r="S4256" s="2" t="s">
        <v>14662</v>
      </c>
    </row>
    <row r="4257" spans="1:19" x14ac:dyDescent="0.3">
      <c r="A4257" s="1">
        <v>34553</v>
      </c>
      <c r="B4257" s="4" t="str">
        <f>TEXT(Airplane_Crashes_and_Fatalities[[#This Row],[Date]],"yyyy")</f>
        <v>1994</v>
      </c>
      <c r="C4257" s="1" t="str">
        <f>TEXT(Airplane_Crashes_and_Fatalities[[#This Row],[Date]],"mmm")</f>
        <v>Aug</v>
      </c>
      <c r="D4257" s="5">
        <f>DAY(Airplane_Crashes_and_Fatalities[[#This Row],[Date]])</f>
        <v>7</v>
      </c>
      <c r="E4257" s="3">
        <v>0.57986111111111116</v>
      </c>
      <c r="F4257" s="2" t="s">
        <v>21670</v>
      </c>
      <c r="G4257" s="2" t="s">
        <v>20063</v>
      </c>
      <c r="H4257" s="2"/>
      <c r="I4257" s="2" t="s">
        <v>14663</v>
      </c>
      <c r="J4257" s="2"/>
      <c r="K4257" s="2" t="s">
        <v>228</v>
      </c>
      <c r="L4257" s="2" t="s">
        <v>7400</v>
      </c>
      <c r="M4257" t="s">
        <v>14664</v>
      </c>
      <c r="N4257">
        <f>Airplane_Crashes_and_Fatalities[[#This Row],[Aboard]]-Airplane_Crashes_and_Fatalities[[#This Row],[Fatalities]]</f>
        <v>1</v>
      </c>
      <c r="P4257">
        <v>7</v>
      </c>
      <c r="Q4257">
        <v>6</v>
      </c>
      <c r="R4257">
        <v>0</v>
      </c>
      <c r="S4257" s="2" t="s">
        <v>14665</v>
      </c>
    </row>
    <row r="4258" spans="1:19" x14ac:dyDescent="0.3">
      <c r="A4258" s="1">
        <v>34491</v>
      </c>
      <c r="B4258" s="4" t="str">
        <f>TEXT(Airplane_Crashes_and_Fatalities[[#This Row],[Date]],"yyyy")</f>
        <v>1994</v>
      </c>
      <c r="C4258" s="1" t="str">
        <f>TEXT(Airplane_Crashes_and_Fatalities[[#This Row],[Date]],"mmm")</f>
        <v>Jun</v>
      </c>
      <c r="D4258" s="5">
        <f>DAY(Airplane_Crashes_and_Fatalities[[#This Row],[Date]])</f>
        <v>6</v>
      </c>
      <c r="E4258" s="3">
        <v>0.34722222222222232</v>
      </c>
      <c r="F4258" s="2" t="s">
        <v>23393</v>
      </c>
      <c r="G4258" s="2" t="s">
        <v>19737</v>
      </c>
      <c r="H4258" s="2"/>
      <c r="I4258" s="2" t="s">
        <v>14398</v>
      </c>
      <c r="J4258" s="2" t="s">
        <v>19456</v>
      </c>
      <c r="K4258" s="2" t="s">
        <v>14666</v>
      </c>
      <c r="L4258" s="2" t="s">
        <v>14522</v>
      </c>
      <c r="M4258" t="s">
        <v>14667</v>
      </c>
      <c r="N4258">
        <f>Airplane_Crashes_and_Fatalities[[#This Row],[Aboard]]-Airplane_Crashes_and_Fatalities[[#This Row],[Fatalities]]</f>
        <v>0</v>
      </c>
      <c r="O4258" t="s">
        <v>14668</v>
      </c>
      <c r="P4258">
        <v>160</v>
      </c>
      <c r="Q4258">
        <v>160</v>
      </c>
      <c r="R4258">
        <v>0</v>
      </c>
      <c r="S4258" s="2" t="s">
        <v>14669</v>
      </c>
    </row>
    <row r="4259" spans="1:19" x14ac:dyDescent="0.3">
      <c r="A4259" s="1">
        <v>34498</v>
      </c>
      <c r="B4259" s="4" t="str">
        <f>TEXT(Airplane_Crashes_and_Fatalities[[#This Row],[Date]],"yyyy")</f>
        <v>1994</v>
      </c>
      <c r="C4259" s="1" t="str">
        <f>TEXT(Airplane_Crashes_and_Fatalities[[#This Row],[Date]],"mmm")</f>
        <v>Jun</v>
      </c>
      <c r="D4259" s="5">
        <f>DAY(Airplane_Crashes_and_Fatalities[[#This Row],[Date]])</f>
        <v>13</v>
      </c>
      <c r="E4259" s="3">
        <v>0.78472222222222232</v>
      </c>
      <c r="F4259" s="2" t="s">
        <v>23394</v>
      </c>
      <c r="G4259" s="2" t="s">
        <v>19880</v>
      </c>
      <c r="H4259" s="2"/>
      <c r="I4259" s="2" t="s">
        <v>14670</v>
      </c>
      <c r="J4259" s="2"/>
      <c r="K4259" s="2" t="s">
        <v>14671</v>
      </c>
      <c r="L4259" s="2" t="s">
        <v>11627</v>
      </c>
      <c r="M4259" t="s">
        <v>14672</v>
      </c>
      <c r="N4259">
        <f>Airplane_Crashes_and_Fatalities[[#This Row],[Aboard]]-Airplane_Crashes_and_Fatalities[[#This Row],[Fatalities]]</f>
        <v>0</v>
      </c>
      <c r="O4259" t="s">
        <v>14673</v>
      </c>
      <c r="P4259">
        <v>9</v>
      </c>
      <c r="Q4259">
        <v>9</v>
      </c>
      <c r="R4259">
        <v>0</v>
      </c>
      <c r="S4259" s="2" t="s">
        <v>14674</v>
      </c>
    </row>
    <row r="4260" spans="1:19" x14ac:dyDescent="0.3">
      <c r="A4260" s="1">
        <v>34503</v>
      </c>
      <c r="B4260" s="4" t="str">
        <f>TEXT(Airplane_Crashes_and_Fatalities[[#This Row],[Date]],"yyyy")</f>
        <v>1994</v>
      </c>
      <c r="C4260" s="1" t="str">
        <f>TEXT(Airplane_Crashes_and_Fatalities[[#This Row],[Date]],"mmm")</f>
        <v>Jun</v>
      </c>
      <c r="D4260" s="5">
        <f>DAY(Airplane_Crashes_and_Fatalities[[#This Row],[Date]])</f>
        <v>18</v>
      </c>
      <c r="E4260" s="3">
        <v>0.26736111111111116</v>
      </c>
      <c r="F4260" s="2" t="s">
        <v>23395</v>
      </c>
      <c r="G4260" s="2" t="s">
        <v>19662</v>
      </c>
      <c r="H4260" s="2"/>
      <c r="I4260" s="2" t="s">
        <v>14675</v>
      </c>
      <c r="J4260" s="2"/>
      <c r="K4260" s="2" t="s">
        <v>14676</v>
      </c>
      <c r="L4260" s="2" t="s">
        <v>10755</v>
      </c>
      <c r="M4260" t="s">
        <v>14677</v>
      </c>
      <c r="N4260">
        <f>Airplane_Crashes_and_Fatalities[[#This Row],[Aboard]]-Airplane_Crashes_and_Fatalities[[#This Row],[Fatalities]]</f>
        <v>0</v>
      </c>
      <c r="O4260" t="s">
        <v>14678</v>
      </c>
      <c r="P4260">
        <v>12</v>
      </c>
      <c r="Q4260">
        <v>12</v>
      </c>
      <c r="R4260">
        <v>0</v>
      </c>
      <c r="S4260" s="2" t="s">
        <v>14679</v>
      </c>
    </row>
    <row r="4261" spans="1:19" x14ac:dyDescent="0.3">
      <c r="A4261" s="1">
        <v>34503</v>
      </c>
      <c r="B4261" s="4" t="str">
        <f>TEXT(Airplane_Crashes_and_Fatalities[[#This Row],[Date]],"yyyy")</f>
        <v>1994</v>
      </c>
      <c r="C4261" s="1" t="str">
        <f>TEXT(Airplane_Crashes_and_Fatalities[[#This Row],[Date]],"mmm")</f>
        <v>Jun</v>
      </c>
      <c r="D4261" s="5">
        <f>DAY(Airplane_Crashes_and_Fatalities[[#This Row],[Date]])</f>
        <v>18</v>
      </c>
      <c r="E4261" s="3">
        <v>0.51388888888888884</v>
      </c>
      <c r="F4261" s="2" t="s">
        <v>23396</v>
      </c>
      <c r="G4261" s="2" t="s">
        <v>20218</v>
      </c>
      <c r="H4261" s="2"/>
      <c r="I4261" s="2" t="s">
        <v>8147</v>
      </c>
      <c r="J4261" s="2"/>
      <c r="K4261" s="2" t="s">
        <v>14680</v>
      </c>
      <c r="L4261" s="2" t="s">
        <v>14681</v>
      </c>
      <c r="M4261" t="s">
        <v>14682</v>
      </c>
      <c r="N4261">
        <f>Airplane_Crashes_and_Fatalities[[#This Row],[Aboard]]-Airplane_Crashes_and_Fatalities[[#This Row],[Fatalities]]</f>
        <v>0</v>
      </c>
      <c r="O4261">
        <v>10597</v>
      </c>
      <c r="P4261">
        <v>12</v>
      </c>
      <c r="Q4261">
        <v>12</v>
      </c>
      <c r="R4261">
        <v>0</v>
      </c>
      <c r="S4261" s="2" t="s">
        <v>14683</v>
      </c>
    </row>
    <row r="4262" spans="1:19" x14ac:dyDescent="0.3">
      <c r="A4262" s="1">
        <v>34507</v>
      </c>
      <c r="B4262" s="4" t="str">
        <f>TEXT(Airplane_Crashes_and_Fatalities[[#This Row],[Date]],"yyyy")</f>
        <v>1994</v>
      </c>
      <c r="C4262" s="1" t="str">
        <f>TEXT(Airplane_Crashes_and_Fatalities[[#This Row],[Date]],"mmm")</f>
        <v>Jun</v>
      </c>
      <c r="D4262" s="5">
        <f>DAY(Airplane_Crashes_and_Fatalities[[#This Row],[Date]])</f>
        <v>22</v>
      </c>
      <c r="E4262" s="3">
        <v>0.84375</v>
      </c>
      <c r="F4262" s="2" t="s">
        <v>23397</v>
      </c>
      <c r="G4262" s="2" t="s">
        <v>20063</v>
      </c>
      <c r="H4262" s="2"/>
      <c r="I4262" s="2" t="s">
        <v>14684</v>
      </c>
      <c r="J4262" s="2"/>
      <c r="K4262" s="2" t="s">
        <v>14685</v>
      </c>
      <c r="L4262" s="2" t="s">
        <v>10813</v>
      </c>
      <c r="M4262" t="s">
        <v>14686</v>
      </c>
      <c r="N4262">
        <f>Airplane_Crashes_and_Fatalities[[#This Row],[Aboard]]-Airplane_Crashes_and_Fatalities[[#This Row],[Fatalities]]</f>
        <v>1</v>
      </c>
      <c r="O4262">
        <v>317652170</v>
      </c>
      <c r="P4262">
        <v>10</v>
      </c>
      <c r="Q4262">
        <v>9</v>
      </c>
      <c r="R4262">
        <v>0</v>
      </c>
      <c r="S4262" s="2" t="s">
        <v>14687</v>
      </c>
    </row>
    <row r="4263" spans="1:19" x14ac:dyDescent="0.3">
      <c r="A4263" s="1">
        <v>34511</v>
      </c>
      <c r="B4263" s="4" t="str">
        <f>TEXT(Airplane_Crashes_and_Fatalities[[#This Row],[Date]],"yyyy")</f>
        <v>1994</v>
      </c>
      <c r="C4263" s="1" t="str">
        <f>TEXT(Airplane_Crashes_and_Fatalities[[#This Row],[Date]],"mmm")</f>
        <v>Jun</v>
      </c>
      <c r="D4263" s="5">
        <f>DAY(Airplane_Crashes_and_Fatalities[[#This Row],[Date]])</f>
        <v>26</v>
      </c>
      <c r="E4263" s="3">
        <v>0.81597222222222232</v>
      </c>
      <c r="F4263" s="2" t="s">
        <v>22933</v>
      </c>
      <c r="G4263" s="2" t="s">
        <v>20373</v>
      </c>
      <c r="H4263" s="2"/>
      <c r="I4263" s="2" t="s">
        <v>14688</v>
      </c>
      <c r="J4263" s="2" t="s">
        <v>19457</v>
      </c>
      <c r="K4263" s="2" t="s">
        <v>14689</v>
      </c>
      <c r="L4263" s="2" t="s">
        <v>7752</v>
      </c>
      <c r="M4263" t="s">
        <v>14690</v>
      </c>
      <c r="N4263">
        <f>Airplane_Crashes_and_Fatalities[[#This Row],[Aboard]]-Airplane_Crashes_and_Fatalities[[#This Row],[Fatalities]]</f>
        <v>0</v>
      </c>
      <c r="O4263">
        <v>10577</v>
      </c>
      <c r="P4263">
        <v>17</v>
      </c>
      <c r="Q4263">
        <v>17</v>
      </c>
      <c r="R4263">
        <v>0</v>
      </c>
      <c r="S4263" s="2" t="s">
        <v>14691</v>
      </c>
    </row>
    <row r="4264" spans="1:19" x14ac:dyDescent="0.3">
      <c r="A4264" s="1">
        <v>34514</v>
      </c>
      <c r="B4264" s="4" t="str">
        <f>TEXT(Airplane_Crashes_and_Fatalities[[#This Row],[Date]],"yyyy")</f>
        <v>1994</v>
      </c>
      <c r="C4264" s="1" t="str">
        <f>TEXT(Airplane_Crashes_and_Fatalities[[#This Row],[Date]],"mmm")</f>
        <v>Jun</v>
      </c>
      <c r="D4264" s="5">
        <f>DAY(Airplane_Crashes_and_Fatalities[[#This Row],[Date]])</f>
        <v>29</v>
      </c>
      <c r="F4264" s="2" t="s">
        <v>23398</v>
      </c>
      <c r="G4264" s="2" t="s">
        <v>21464</v>
      </c>
      <c r="H4264" s="2"/>
      <c r="I4264" s="2" t="s">
        <v>14692</v>
      </c>
      <c r="J4264" s="2"/>
      <c r="K4264" s="2"/>
      <c r="L4264" s="2" t="s">
        <v>12915</v>
      </c>
      <c r="N4264">
        <f>Airplane_Crashes_and_Fatalities[[#This Row],[Aboard]]-Airplane_Crashes_and_Fatalities[[#This Row],[Fatalities]]</f>
        <v>20</v>
      </c>
      <c r="P4264">
        <v>70</v>
      </c>
      <c r="Q4264">
        <v>50</v>
      </c>
      <c r="R4264">
        <v>0</v>
      </c>
      <c r="S4264" s="2" t="s">
        <v>14693</v>
      </c>
    </row>
    <row r="4265" spans="1:19" x14ac:dyDescent="0.3">
      <c r="A4265" s="1">
        <v>34515</v>
      </c>
      <c r="B4265" s="4" t="str">
        <f>TEXT(Airplane_Crashes_and_Fatalities[[#This Row],[Date]],"yyyy")</f>
        <v>1994</v>
      </c>
      <c r="C4265" s="1" t="str">
        <f>TEXT(Airplane_Crashes_and_Fatalities[[#This Row],[Date]],"mmm")</f>
        <v>Jun</v>
      </c>
      <c r="D4265" s="5">
        <f>DAY(Airplane_Crashes_and_Fatalities[[#This Row],[Date]])</f>
        <v>30</v>
      </c>
      <c r="E4265" s="3">
        <v>0.73680555555555549</v>
      </c>
      <c r="F4265" s="2" t="s">
        <v>23399</v>
      </c>
      <c r="G4265" s="2" t="s">
        <v>19685</v>
      </c>
      <c r="H4265" s="2"/>
      <c r="I4265" s="2" t="s">
        <v>14694</v>
      </c>
      <c r="J4265" s="2" t="s">
        <v>19059</v>
      </c>
      <c r="K4265" s="2" t="s">
        <v>14695</v>
      </c>
      <c r="L4265" s="2" t="s">
        <v>14696</v>
      </c>
      <c r="M4265" t="s">
        <v>14697</v>
      </c>
      <c r="N4265">
        <f>Airplane_Crashes_and_Fatalities[[#This Row],[Aboard]]-Airplane_Crashes_and_Fatalities[[#This Row],[Fatalities]]</f>
        <v>0</v>
      </c>
      <c r="O4265">
        <v>42</v>
      </c>
      <c r="P4265">
        <v>7</v>
      </c>
      <c r="Q4265">
        <v>7</v>
      </c>
      <c r="R4265">
        <v>0</v>
      </c>
      <c r="S4265" s="2" t="s">
        <v>14698</v>
      </c>
    </row>
    <row r="4266" spans="1:19" x14ac:dyDescent="0.3">
      <c r="A4266" s="1">
        <v>34516</v>
      </c>
      <c r="B4266" s="4" t="str">
        <f>TEXT(Airplane_Crashes_and_Fatalities[[#This Row],[Date]],"yyyy")</f>
        <v>1994</v>
      </c>
      <c r="C4266" s="1" t="str">
        <f>TEXT(Airplane_Crashes_and_Fatalities[[#This Row],[Date]],"mmm")</f>
        <v>Jul</v>
      </c>
      <c r="D4266" s="5">
        <f>DAY(Airplane_Crashes_and_Fatalities[[#This Row],[Date]])</f>
        <v>1</v>
      </c>
      <c r="E4266" s="3">
        <v>0.35416666666666674</v>
      </c>
      <c r="F4266" s="2" t="s">
        <v>23400</v>
      </c>
      <c r="G4266" s="2" t="s">
        <v>19806</v>
      </c>
      <c r="H4266" s="2"/>
      <c r="I4266" s="2" t="s">
        <v>14699</v>
      </c>
      <c r="J4266" s="2"/>
      <c r="K4266" s="2" t="s">
        <v>14700</v>
      </c>
      <c r="L4266" s="2" t="s">
        <v>11091</v>
      </c>
      <c r="M4266" t="s">
        <v>14701</v>
      </c>
      <c r="N4266">
        <f>Airplane_Crashes_and_Fatalities[[#This Row],[Aboard]]-Airplane_Crashes_and_Fatalities[[#This Row],[Fatalities]]</f>
        <v>13</v>
      </c>
      <c r="O4266">
        <v>11092</v>
      </c>
      <c r="P4266">
        <v>93</v>
      </c>
      <c r="Q4266">
        <v>80</v>
      </c>
      <c r="R4266">
        <v>0</v>
      </c>
      <c r="S4266" s="2" t="s">
        <v>14702</v>
      </c>
    </row>
    <row r="4267" spans="1:19" x14ac:dyDescent="0.3">
      <c r="A4267" s="1">
        <v>34517</v>
      </c>
      <c r="B4267" s="4" t="str">
        <f>TEXT(Airplane_Crashes_and_Fatalities[[#This Row],[Date]],"yyyy")</f>
        <v>1994</v>
      </c>
      <c r="C4267" s="1" t="str">
        <f>TEXT(Airplane_Crashes_and_Fatalities[[#This Row],[Date]],"mmm")</f>
        <v>Jul</v>
      </c>
      <c r="D4267" s="5">
        <f>DAY(Airplane_Crashes_and_Fatalities[[#This Row],[Date]])</f>
        <v>2</v>
      </c>
      <c r="E4267" s="3">
        <v>0.77986111111111112</v>
      </c>
      <c r="F4267" s="2" t="s">
        <v>22850</v>
      </c>
      <c r="G4267" s="2" t="s">
        <v>20293</v>
      </c>
      <c r="H4267" s="2"/>
      <c r="I4267" s="2" t="s">
        <v>13177</v>
      </c>
      <c r="J4267" s="2" t="s">
        <v>19458</v>
      </c>
      <c r="K4267" s="2" t="s">
        <v>14703</v>
      </c>
      <c r="L4267" s="2" t="s">
        <v>14704</v>
      </c>
      <c r="M4267" t="s">
        <v>14705</v>
      </c>
      <c r="N4267">
        <f>Airplane_Crashes_and_Fatalities[[#This Row],[Aboard]]-Airplane_Crashes_and_Fatalities[[#This Row],[Fatalities]]</f>
        <v>20</v>
      </c>
      <c r="O4267">
        <v>47590</v>
      </c>
      <c r="P4267">
        <v>57</v>
      </c>
      <c r="Q4267">
        <v>37</v>
      </c>
      <c r="R4267">
        <v>0</v>
      </c>
      <c r="S4267" s="2" t="s">
        <v>14706</v>
      </c>
    </row>
    <row r="4268" spans="1:19" x14ac:dyDescent="0.3">
      <c r="A4268" s="1">
        <v>34526</v>
      </c>
      <c r="B4268" s="4" t="str">
        <f>TEXT(Airplane_Crashes_and_Fatalities[[#This Row],[Date]],"yyyy")</f>
        <v>1994</v>
      </c>
      <c r="C4268" s="1" t="str">
        <f>TEXT(Airplane_Crashes_and_Fatalities[[#This Row],[Date]],"mmm")</f>
        <v>Jul</v>
      </c>
      <c r="D4268" s="5">
        <f>DAY(Airplane_Crashes_and_Fatalities[[#This Row],[Date]])</f>
        <v>11</v>
      </c>
      <c r="E4268" s="3">
        <v>0.52777777777777768</v>
      </c>
      <c r="F4268" s="2" t="s">
        <v>23401</v>
      </c>
      <c r="G4268" s="2" t="s">
        <v>20063</v>
      </c>
      <c r="H4268" s="2"/>
      <c r="I4268" s="2" t="s">
        <v>14707</v>
      </c>
      <c r="J4268" s="2"/>
      <c r="K4268" s="2" t="s">
        <v>14708</v>
      </c>
      <c r="L4268" s="2" t="s">
        <v>11411</v>
      </c>
      <c r="M4268" t="s">
        <v>14709</v>
      </c>
      <c r="N4268">
        <f>Airplane_Crashes_and_Fatalities[[#This Row],[Aboard]]-Airplane_Crashes_and_Fatalities[[#This Row],[Fatalities]]</f>
        <v>0</v>
      </c>
      <c r="O4268">
        <v>328006077</v>
      </c>
      <c r="P4268">
        <v>3</v>
      </c>
      <c r="Q4268">
        <v>3</v>
      </c>
      <c r="R4268">
        <v>0</v>
      </c>
      <c r="S4268" s="2" t="s">
        <v>14710</v>
      </c>
    </row>
    <row r="4269" spans="1:19" x14ac:dyDescent="0.3">
      <c r="A4269" s="1">
        <v>34529</v>
      </c>
      <c r="B4269" s="4" t="str">
        <f>TEXT(Airplane_Crashes_and_Fatalities[[#This Row],[Date]],"yyyy")</f>
        <v>1994</v>
      </c>
      <c r="C4269" s="1" t="str">
        <f>TEXT(Airplane_Crashes_and_Fatalities[[#This Row],[Date]],"mmm")</f>
        <v>Jul</v>
      </c>
      <c r="D4269" s="5">
        <f>DAY(Airplane_Crashes_and_Fatalities[[#This Row],[Date]])</f>
        <v>14</v>
      </c>
      <c r="E4269" s="3">
        <v>0.64999999999999991</v>
      </c>
      <c r="F4269" s="2" t="s">
        <v>21724</v>
      </c>
      <c r="G4269" s="2" t="s">
        <v>21017</v>
      </c>
      <c r="H4269" s="2"/>
      <c r="I4269" s="2" t="s">
        <v>14711</v>
      </c>
      <c r="J4269" s="2"/>
      <c r="K4269" s="2" t="s">
        <v>14712</v>
      </c>
      <c r="L4269" s="2" t="s">
        <v>14713</v>
      </c>
      <c r="M4269" t="s">
        <v>14714</v>
      </c>
      <c r="N4269">
        <f>Airplane_Crashes_and_Fatalities[[#This Row],[Aboard]]-Airplane_Crashes_and_Fatalities[[#This Row],[Fatalities]]</f>
        <v>4</v>
      </c>
      <c r="P4269">
        <v>7</v>
      </c>
      <c r="Q4269">
        <v>3</v>
      </c>
      <c r="R4269">
        <v>0</v>
      </c>
      <c r="S4269" s="2" t="s">
        <v>14715</v>
      </c>
    </row>
    <row r="4270" spans="1:19" x14ac:dyDescent="0.3">
      <c r="A4270" s="1">
        <v>34532</v>
      </c>
      <c r="B4270" s="4" t="str">
        <f>TEXT(Airplane_Crashes_and_Fatalities[[#This Row],[Date]],"yyyy")</f>
        <v>1994</v>
      </c>
      <c r="C4270" s="1" t="str">
        <f>TEXT(Airplane_Crashes_and_Fatalities[[#This Row],[Date]],"mmm")</f>
        <v>Jul</v>
      </c>
      <c r="D4270" s="5">
        <f>DAY(Airplane_Crashes_and_Fatalities[[#This Row],[Date]])</f>
        <v>17</v>
      </c>
      <c r="E4270" s="3">
        <v>0.90625</v>
      </c>
      <c r="F4270" s="2" t="s">
        <v>23402</v>
      </c>
      <c r="G4270" s="2" t="s">
        <v>20382</v>
      </c>
      <c r="H4270" s="2"/>
      <c r="I4270" s="2" t="s">
        <v>14716</v>
      </c>
      <c r="J4270" s="2"/>
      <c r="K4270" s="2" t="s">
        <v>14717</v>
      </c>
      <c r="L4270" s="2" t="s">
        <v>14718</v>
      </c>
      <c r="M4270" t="s">
        <v>14719</v>
      </c>
      <c r="N4270">
        <f>Airplane_Crashes_and_Fatalities[[#This Row],[Aboard]]-Airplane_Crashes_and_Fatalities[[#This Row],[Fatalities]]</f>
        <v>0</v>
      </c>
      <c r="O4270">
        <v>2152</v>
      </c>
      <c r="P4270">
        <v>6</v>
      </c>
      <c r="Q4270">
        <v>6</v>
      </c>
      <c r="R4270">
        <v>0</v>
      </c>
      <c r="S4270" s="2" t="s">
        <v>14720</v>
      </c>
    </row>
    <row r="4271" spans="1:19" x14ac:dyDescent="0.3">
      <c r="A4271" s="1">
        <v>34532</v>
      </c>
      <c r="B4271" s="4" t="str">
        <f>TEXT(Airplane_Crashes_and_Fatalities[[#This Row],[Date]],"yyyy")</f>
        <v>1994</v>
      </c>
      <c r="C4271" s="1" t="str">
        <f>TEXT(Airplane_Crashes_and_Fatalities[[#This Row],[Date]],"mmm")</f>
        <v>Jul</v>
      </c>
      <c r="D4271" s="5">
        <f>DAY(Airplane_Crashes_and_Fatalities[[#This Row],[Date]])</f>
        <v>17</v>
      </c>
      <c r="F4271" s="2" t="s">
        <v>23403</v>
      </c>
      <c r="G4271" s="2" t="s">
        <v>23322</v>
      </c>
      <c r="H4271" s="2"/>
      <c r="I4271" s="2" t="s">
        <v>14721</v>
      </c>
      <c r="J4271" s="2"/>
      <c r="K4271" s="2" t="s">
        <v>633</v>
      </c>
      <c r="L4271" s="2" t="s">
        <v>14722</v>
      </c>
      <c r="M4271" t="s">
        <v>14723</v>
      </c>
      <c r="N4271">
        <f>Airplane_Crashes_and_Fatalities[[#This Row],[Aboard]]-Airplane_Crashes_and_Fatalities[[#This Row],[Fatalities]]</f>
        <v>4</v>
      </c>
      <c r="O4271">
        <v>9311326</v>
      </c>
      <c r="P4271">
        <v>9</v>
      </c>
      <c r="Q4271">
        <v>5</v>
      </c>
      <c r="R4271">
        <v>0</v>
      </c>
      <c r="S4271" s="2" t="s">
        <v>14724</v>
      </c>
    </row>
    <row r="4272" spans="1:19" x14ac:dyDescent="0.3">
      <c r="A4272" s="1">
        <v>34534</v>
      </c>
      <c r="B4272" s="4" t="str">
        <f>TEXT(Airplane_Crashes_and_Fatalities[[#This Row],[Date]],"yyyy")</f>
        <v>1994</v>
      </c>
      <c r="C4272" s="1" t="str">
        <f>TEXT(Airplane_Crashes_and_Fatalities[[#This Row],[Date]],"mmm")</f>
        <v>Jul</v>
      </c>
      <c r="D4272" s="5">
        <f>DAY(Airplane_Crashes_and_Fatalities[[#This Row],[Date]])</f>
        <v>19</v>
      </c>
      <c r="F4272" s="2" t="s">
        <v>23404</v>
      </c>
      <c r="G4272" s="2" t="s">
        <v>20134</v>
      </c>
      <c r="H4272" s="2"/>
      <c r="I4272" s="2" t="s">
        <v>14725</v>
      </c>
      <c r="J4272" s="2"/>
      <c r="K4272" s="2" t="s">
        <v>14726</v>
      </c>
      <c r="L4272" s="2" t="s">
        <v>10785</v>
      </c>
      <c r="M4272" t="s">
        <v>14727</v>
      </c>
      <c r="N4272">
        <f>Airplane_Crashes_and_Fatalities[[#This Row],[Aboard]]-Airplane_Crashes_and_Fatalities[[#This Row],[Fatalities]]</f>
        <v>0</v>
      </c>
      <c r="O4272" t="s">
        <v>14728</v>
      </c>
      <c r="P4272">
        <v>21</v>
      </c>
      <c r="Q4272">
        <v>21</v>
      </c>
      <c r="R4272">
        <v>0</v>
      </c>
      <c r="S4272" s="2" t="s">
        <v>14729</v>
      </c>
    </row>
    <row r="4273" spans="1:19" x14ac:dyDescent="0.3">
      <c r="A4273" s="1">
        <v>34541</v>
      </c>
      <c r="B4273" s="4" t="str">
        <f>TEXT(Airplane_Crashes_and_Fatalities[[#This Row],[Date]],"yyyy")</f>
        <v>1994</v>
      </c>
      <c r="C4273" s="1" t="str">
        <f>TEXT(Airplane_Crashes_and_Fatalities[[#This Row],[Date]],"mmm")</f>
        <v>Jul</v>
      </c>
      <c r="D4273" s="5">
        <f>DAY(Airplane_Crashes_and_Fatalities[[#This Row],[Date]])</f>
        <v>26</v>
      </c>
      <c r="F4273" s="2" t="s">
        <v>23405</v>
      </c>
      <c r="G4273" s="2" t="s">
        <v>20218</v>
      </c>
      <c r="H4273" s="2"/>
      <c r="I4273" s="2" t="s">
        <v>13325</v>
      </c>
      <c r="J4273" s="2"/>
      <c r="K4273" s="2" t="s">
        <v>14730</v>
      </c>
      <c r="L4273" s="2" t="s">
        <v>14731</v>
      </c>
      <c r="M4273" t="s">
        <v>14732</v>
      </c>
      <c r="N4273">
        <f>Airplane_Crashes_and_Fatalities[[#This Row],[Aboard]]-Airplane_Crashes_and_Fatalities[[#This Row],[Fatalities]]</f>
        <v>0</v>
      </c>
      <c r="O4273" t="s">
        <v>14733</v>
      </c>
      <c r="P4273">
        <v>18</v>
      </c>
      <c r="Q4273">
        <v>18</v>
      </c>
      <c r="R4273">
        <v>0</v>
      </c>
      <c r="S4273" s="2" t="s">
        <v>14734</v>
      </c>
    </row>
    <row r="4274" spans="1:19" x14ac:dyDescent="0.3">
      <c r="A4274" s="1">
        <v>34551</v>
      </c>
      <c r="B4274" s="4" t="str">
        <f>TEXT(Airplane_Crashes_and_Fatalities[[#This Row],[Date]],"yyyy")</f>
        <v>1994</v>
      </c>
      <c r="C4274" s="1" t="str">
        <f>TEXT(Airplane_Crashes_and_Fatalities[[#This Row],[Date]],"mmm")</f>
        <v>Aug</v>
      </c>
      <c r="D4274" s="5">
        <f>DAY(Airplane_Crashes_and_Fatalities[[#This Row],[Date]])</f>
        <v>5</v>
      </c>
      <c r="E4274" s="3">
        <v>0.36805555555555558</v>
      </c>
      <c r="F4274" s="2" t="s">
        <v>23406</v>
      </c>
      <c r="G4274" s="2" t="s">
        <v>19866</v>
      </c>
      <c r="H4274" s="2"/>
      <c r="I4274" s="2" t="s">
        <v>7052</v>
      </c>
      <c r="J4274" s="2"/>
      <c r="K4274" s="2" t="s">
        <v>14735</v>
      </c>
      <c r="L4274" s="2" t="s">
        <v>5917</v>
      </c>
      <c r="N4274">
        <f>Airplane_Crashes_and_Fatalities[[#This Row],[Aboard]]-Airplane_Crashes_and_Fatalities[[#This Row],[Fatalities]]</f>
        <v>0</v>
      </c>
      <c r="P4274">
        <v>47</v>
      </c>
      <c r="Q4274">
        <v>47</v>
      </c>
      <c r="R4274">
        <v>0</v>
      </c>
      <c r="S4274" s="2" t="s">
        <v>14736</v>
      </c>
    </row>
    <row r="4275" spans="1:19" x14ac:dyDescent="0.3">
      <c r="A4275" s="1">
        <v>34556</v>
      </c>
      <c r="B4275" s="4" t="str">
        <f>TEXT(Airplane_Crashes_and_Fatalities[[#This Row],[Date]],"yyyy")</f>
        <v>1994</v>
      </c>
      <c r="C4275" s="1" t="str">
        <f>TEXT(Airplane_Crashes_and_Fatalities[[#This Row],[Date]],"mmm")</f>
        <v>Aug</v>
      </c>
      <c r="D4275" s="5">
        <f>DAY(Airplane_Crashes_and_Fatalities[[#This Row],[Date]])</f>
        <v>10</v>
      </c>
      <c r="E4275" s="3">
        <v>0.4736111111111112</v>
      </c>
      <c r="F4275" s="2" t="s">
        <v>23407</v>
      </c>
      <c r="G4275" s="2" t="s">
        <v>20726</v>
      </c>
      <c r="H4275" s="2"/>
      <c r="I4275" s="2" t="s">
        <v>7941</v>
      </c>
      <c r="J4275" s="2" t="s">
        <v>19459</v>
      </c>
      <c r="K4275" s="2" t="s">
        <v>14737</v>
      </c>
      <c r="L4275" s="2" t="s">
        <v>14636</v>
      </c>
      <c r="M4275" t="s">
        <v>14738</v>
      </c>
      <c r="N4275">
        <f>Airplane_Crashes_and_Fatalities[[#This Row],[Aboard]]-Airplane_Crashes_and_Fatalities[[#This Row],[Fatalities]]</f>
        <v>160</v>
      </c>
      <c r="O4275">
        <v>583</v>
      </c>
      <c r="P4275">
        <v>160</v>
      </c>
      <c r="Q4275">
        <v>0</v>
      </c>
      <c r="R4275">
        <v>0</v>
      </c>
      <c r="S4275" s="2" t="s">
        <v>14739</v>
      </c>
    </row>
    <row r="4276" spans="1:19" x14ac:dyDescent="0.3">
      <c r="A4276" s="1">
        <v>34557</v>
      </c>
      <c r="B4276" s="4" t="str">
        <f>TEXT(Airplane_Crashes_and_Fatalities[[#This Row],[Date]],"yyyy")</f>
        <v>1994</v>
      </c>
      <c r="C4276" s="1" t="str">
        <f>TEXT(Airplane_Crashes_and_Fatalities[[#This Row],[Date]],"mmm")</f>
        <v>Aug</v>
      </c>
      <c r="D4276" s="5">
        <f>DAY(Airplane_Crashes_and_Fatalities[[#This Row],[Date]])</f>
        <v>11</v>
      </c>
      <c r="E4276" s="3">
        <v>0.70833333333333326</v>
      </c>
      <c r="F4276" s="2" t="s">
        <v>23408</v>
      </c>
      <c r="G4276" s="2" t="s">
        <v>20063</v>
      </c>
      <c r="H4276" s="2"/>
      <c r="I4276" s="2" t="s">
        <v>14740</v>
      </c>
      <c r="J4276" s="2"/>
      <c r="K4276" s="2" t="s">
        <v>14741</v>
      </c>
      <c r="L4276" s="2" t="s">
        <v>7400</v>
      </c>
      <c r="M4276" t="s">
        <v>14742</v>
      </c>
      <c r="N4276">
        <f>Airplane_Crashes_and_Fatalities[[#This Row],[Aboard]]-Airplane_Crashes_and_Fatalities[[#This Row],[Fatalities]]</f>
        <v>0</v>
      </c>
      <c r="O4276">
        <v>495</v>
      </c>
      <c r="P4276">
        <v>3</v>
      </c>
      <c r="Q4276">
        <v>3</v>
      </c>
      <c r="R4276">
        <v>0</v>
      </c>
      <c r="S4276" s="2" t="s">
        <v>14743</v>
      </c>
    </row>
    <row r="4277" spans="1:19" x14ac:dyDescent="0.3">
      <c r="A4277" s="1">
        <v>34558</v>
      </c>
      <c r="B4277" s="4" t="str">
        <f>TEXT(Airplane_Crashes_and_Fatalities[[#This Row],[Date]],"yyyy")</f>
        <v>1994</v>
      </c>
      <c r="C4277" s="1" t="str">
        <f>TEXT(Airplane_Crashes_and_Fatalities[[#This Row],[Date]],"mmm")</f>
        <v>Aug</v>
      </c>
      <c r="D4277" s="5">
        <f>DAY(Airplane_Crashes_and_Fatalities[[#This Row],[Date]])</f>
        <v>12</v>
      </c>
      <c r="E4277" s="3">
        <v>0.87847222222222232</v>
      </c>
      <c r="F4277" s="2" t="s">
        <v>23409</v>
      </c>
      <c r="G4277" s="2" t="s">
        <v>19664</v>
      </c>
      <c r="H4277" s="2"/>
      <c r="I4277" s="2" t="s">
        <v>14744</v>
      </c>
      <c r="J4277" s="2"/>
      <c r="K4277" s="2" t="s">
        <v>13214</v>
      </c>
      <c r="L4277" s="2" t="s">
        <v>14745</v>
      </c>
      <c r="M4277" t="s">
        <v>14746</v>
      </c>
      <c r="N4277">
        <f>Airplane_Crashes_and_Fatalities[[#This Row],[Aboard]]-Airplane_Crashes_and_Fatalities[[#This Row],[Fatalities]]</f>
        <v>0</v>
      </c>
      <c r="O4277">
        <v>52089</v>
      </c>
      <c r="P4277">
        <v>3</v>
      </c>
      <c r="Q4277">
        <v>3</v>
      </c>
      <c r="R4277">
        <v>0</v>
      </c>
      <c r="S4277" s="2" t="s">
        <v>14747</v>
      </c>
    </row>
    <row r="4278" spans="1:19" x14ac:dyDescent="0.3">
      <c r="A4278" s="1">
        <v>34560</v>
      </c>
      <c r="B4278" s="4" t="str">
        <f>TEXT(Airplane_Crashes_and_Fatalities[[#This Row],[Date]],"yyyy")</f>
        <v>1994</v>
      </c>
      <c r="C4278" s="1" t="str">
        <f>TEXT(Airplane_Crashes_and_Fatalities[[#This Row],[Date]],"mmm")</f>
        <v>Aug</v>
      </c>
      <c r="D4278" s="5">
        <f>DAY(Airplane_Crashes_and_Fatalities[[#This Row],[Date]])</f>
        <v>14</v>
      </c>
      <c r="E4278" s="3">
        <v>0.39375000000000004</v>
      </c>
      <c r="F4278" s="2" t="s">
        <v>21786</v>
      </c>
      <c r="G4278" s="2" t="s">
        <v>20063</v>
      </c>
      <c r="H4278" s="2"/>
      <c r="I4278" s="2" t="s">
        <v>14748</v>
      </c>
      <c r="J4278" s="2"/>
      <c r="K4278" s="2" t="s">
        <v>14749</v>
      </c>
      <c r="L4278" s="2" t="s">
        <v>11360</v>
      </c>
      <c r="M4278" t="s">
        <v>14750</v>
      </c>
      <c r="N4278">
        <f>Airplane_Crashes_and_Fatalities[[#This Row],[Aboard]]-Airplane_Crashes_and_Fatalities[[#This Row],[Fatalities]]</f>
        <v>1</v>
      </c>
      <c r="O4278">
        <v>321268</v>
      </c>
      <c r="P4278">
        <v>4</v>
      </c>
      <c r="Q4278">
        <v>3</v>
      </c>
      <c r="R4278">
        <v>0</v>
      </c>
      <c r="S4278" s="2" t="s">
        <v>14751</v>
      </c>
    </row>
    <row r="4279" spans="1:19" x14ac:dyDescent="0.3">
      <c r="A4279" s="1">
        <v>34567</v>
      </c>
      <c r="B4279" s="4" t="str">
        <f>TEXT(Airplane_Crashes_and_Fatalities[[#This Row],[Date]],"yyyy")</f>
        <v>1994</v>
      </c>
      <c r="C4279" s="1" t="str">
        <f>TEXT(Airplane_Crashes_and_Fatalities[[#This Row],[Date]],"mmm")</f>
        <v>Aug</v>
      </c>
      <c r="D4279" s="5">
        <f>DAY(Airplane_Crashes_and_Fatalities[[#This Row],[Date]])</f>
        <v>21</v>
      </c>
      <c r="F4279" s="2" t="s">
        <v>23410</v>
      </c>
      <c r="G4279" s="2" t="s">
        <v>19747</v>
      </c>
      <c r="H4279" s="2"/>
      <c r="I4279" s="2" t="s">
        <v>7693</v>
      </c>
      <c r="J4279" s="2" t="s">
        <v>19460</v>
      </c>
      <c r="K4279" s="2" t="s">
        <v>7694</v>
      </c>
      <c r="L4279" s="2" t="s">
        <v>14752</v>
      </c>
      <c r="M4279" t="s">
        <v>14753</v>
      </c>
      <c r="N4279">
        <f>Airplane_Crashes_and_Fatalities[[#This Row],[Aboard]]-Airplane_Crashes_and_Fatalities[[#This Row],[Fatalities]]</f>
        <v>0</v>
      </c>
      <c r="O4279">
        <v>127</v>
      </c>
      <c r="P4279">
        <v>44</v>
      </c>
      <c r="Q4279">
        <v>44</v>
      </c>
      <c r="R4279">
        <v>0</v>
      </c>
      <c r="S4279" s="2" t="s">
        <v>14754</v>
      </c>
    </row>
    <row r="4280" spans="1:19" x14ac:dyDescent="0.3">
      <c r="A4280" s="1">
        <v>34585</v>
      </c>
      <c r="B4280" s="4" t="str">
        <f>TEXT(Airplane_Crashes_and_Fatalities[[#This Row],[Date]],"yyyy")</f>
        <v>1994</v>
      </c>
      <c r="C4280" s="1" t="str">
        <f>TEXT(Airplane_Crashes_and_Fatalities[[#This Row],[Date]],"mmm")</f>
        <v>Sep</v>
      </c>
      <c r="D4280" s="5">
        <f>DAY(Airplane_Crashes_and_Fatalities[[#This Row],[Date]])</f>
        <v>8</v>
      </c>
      <c r="E4280" s="3">
        <v>0.79374999999999996</v>
      </c>
      <c r="F4280" s="2" t="s">
        <v>23411</v>
      </c>
      <c r="G4280" s="2" t="s">
        <v>19692</v>
      </c>
      <c r="H4280" s="2"/>
      <c r="I4280" s="2" t="s">
        <v>13177</v>
      </c>
      <c r="J4280" s="2" t="s">
        <v>19461</v>
      </c>
      <c r="K4280" s="2" t="s">
        <v>14755</v>
      </c>
      <c r="L4280" s="2" t="s">
        <v>14756</v>
      </c>
      <c r="M4280" t="s">
        <v>14757</v>
      </c>
      <c r="N4280">
        <f>Airplane_Crashes_and_Fatalities[[#This Row],[Aboard]]-Airplane_Crashes_and_Fatalities[[#This Row],[Fatalities]]</f>
        <v>0</v>
      </c>
      <c r="O4280" t="s">
        <v>14758</v>
      </c>
      <c r="P4280">
        <v>132</v>
      </c>
      <c r="Q4280">
        <v>132</v>
      </c>
      <c r="R4280">
        <v>0</v>
      </c>
      <c r="S4280" s="2" t="s">
        <v>14759</v>
      </c>
    </row>
    <row r="4281" spans="1:19" x14ac:dyDescent="0.3">
      <c r="A4281" s="1">
        <v>34590</v>
      </c>
      <c r="B4281" s="4" t="str">
        <f>TEXT(Airplane_Crashes_and_Fatalities[[#This Row],[Date]],"yyyy")</f>
        <v>1994</v>
      </c>
      <c r="C4281" s="1" t="str">
        <f>TEXT(Airplane_Crashes_and_Fatalities[[#This Row],[Date]],"mmm")</f>
        <v>Sep</v>
      </c>
      <c r="D4281" s="5">
        <f>DAY(Airplane_Crashes_and_Fatalities[[#This Row],[Date]])</f>
        <v>13</v>
      </c>
      <c r="E4281" s="3">
        <v>0.50347222222222232</v>
      </c>
      <c r="F4281" s="2" t="s">
        <v>23412</v>
      </c>
      <c r="G4281" s="2" t="s">
        <v>20449</v>
      </c>
      <c r="H4281" s="2"/>
      <c r="I4281" s="2" t="s">
        <v>14760</v>
      </c>
      <c r="J4281" s="2"/>
      <c r="K4281" s="2" t="s">
        <v>14761</v>
      </c>
      <c r="L4281" s="2" t="s">
        <v>8545</v>
      </c>
      <c r="M4281" t="s">
        <v>14762</v>
      </c>
      <c r="N4281">
        <f>Airplane_Crashes_and_Fatalities[[#This Row],[Aboard]]-Airplane_Crashes_and_Fatalities[[#This Row],[Fatalities]]</f>
        <v>2</v>
      </c>
      <c r="O4281">
        <v>538</v>
      </c>
      <c r="P4281">
        <v>5</v>
      </c>
      <c r="Q4281">
        <v>3</v>
      </c>
      <c r="R4281">
        <v>0</v>
      </c>
      <c r="S4281" s="2" t="s">
        <v>14763</v>
      </c>
    </row>
    <row r="4282" spans="1:19" x14ac:dyDescent="0.3">
      <c r="A4282" s="1">
        <v>34594</v>
      </c>
      <c r="B4282" s="4" t="str">
        <f>TEXT(Airplane_Crashes_and_Fatalities[[#This Row],[Date]],"yyyy")</f>
        <v>1994</v>
      </c>
      <c r="C4282" s="1" t="str">
        <f>TEXT(Airplane_Crashes_and_Fatalities[[#This Row],[Date]],"mmm")</f>
        <v>Sep</v>
      </c>
      <c r="D4282" s="5">
        <f>DAY(Airplane_Crashes_and_Fatalities[[#This Row],[Date]])</f>
        <v>17</v>
      </c>
      <c r="E4282" s="3">
        <v>0.4916666666666667</v>
      </c>
      <c r="F4282" s="2" t="s">
        <v>23413</v>
      </c>
      <c r="G4282" s="2" t="s">
        <v>19667</v>
      </c>
      <c r="H4282" s="2"/>
      <c r="I4282" s="2" t="s">
        <v>10567</v>
      </c>
      <c r="J4282" s="2"/>
      <c r="K4282" s="2" t="s">
        <v>14764</v>
      </c>
      <c r="L4282" s="2" t="s">
        <v>6731</v>
      </c>
      <c r="M4282" t="s">
        <v>14765</v>
      </c>
      <c r="N4282">
        <f>Airplane_Crashes_and_Fatalities[[#This Row],[Aboard]]-Airplane_Crashes_and_Fatalities[[#This Row],[Fatalities]]</f>
        <v>1</v>
      </c>
      <c r="O4282">
        <v>36</v>
      </c>
      <c r="P4282">
        <v>4</v>
      </c>
      <c r="Q4282">
        <v>3</v>
      </c>
      <c r="R4282">
        <v>0</v>
      </c>
      <c r="S4282" s="2" t="s">
        <v>14766</v>
      </c>
    </row>
    <row r="4283" spans="1:19" x14ac:dyDescent="0.3">
      <c r="A4283" s="1">
        <v>34595</v>
      </c>
      <c r="B4283" s="4" t="str">
        <f>TEXT(Airplane_Crashes_and_Fatalities[[#This Row],[Date]],"yyyy")</f>
        <v>1994</v>
      </c>
      <c r="C4283" s="1" t="str">
        <f>TEXT(Airplane_Crashes_and_Fatalities[[#This Row],[Date]],"mmm")</f>
        <v>Sep</v>
      </c>
      <c r="D4283" s="5">
        <f>DAY(Airplane_Crashes_and_Fatalities[[#This Row],[Date]])</f>
        <v>18</v>
      </c>
      <c r="E4283" s="3">
        <v>0.33819444444444446</v>
      </c>
      <c r="F4283" s="2" t="s">
        <v>21677</v>
      </c>
      <c r="G4283" s="2" t="s">
        <v>19797</v>
      </c>
      <c r="H4283" s="2"/>
      <c r="I4283" s="2" t="s">
        <v>14767</v>
      </c>
      <c r="J4283" s="2"/>
      <c r="K4283" s="2" t="s">
        <v>14768</v>
      </c>
      <c r="L4283" s="2" t="s">
        <v>8100</v>
      </c>
      <c r="M4283" t="s">
        <v>14769</v>
      </c>
      <c r="N4283">
        <f>Airplane_Crashes_and_Fatalities[[#This Row],[Aboard]]-Airplane_Crashes_and_Fatalities[[#This Row],[Fatalities]]</f>
        <v>34</v>
      </c>
      <c r="O4283">
        <v>229</v>
      </c>
      <c r="P4283">
        <v>39</v>
      </c>
      <c r="Q4283">
        <v>5</v>
      </c>
      <c r="R4283">
        <v>0</v>
      </c>
      <c r="S4283" s="2" t="s">
        <v>14770</v>
      </c>
    </row>
    <row r="4284" spans="1:19" x14ac:dyDescent="0.3">
      <c r="A4284" s="1">
        <v>34600</v>
      </c>
      <c r="B4284" s="4" t="str">
        <f>TEXT(Airplane_Crashes_and_Fatalities[[#This Row],[Date]],"yyyy")</f>
        <v>1994</v>
      </c>
      <c r="C4284" s="1" t="str">
        <f>TEXT(Airplane_Crashes_and_Fatalities[[#This Row],[Date]],"mmm")</f>
        <v>Sep</v>
      </c>
      <c r="D4284" s="5">
        <f>DAY(Airplane_Crashes_and_Fatalities[[#This Row],[Date]])</f>
        <v>23</v>
      </c>
      <c r="E4284" s="3">
        <v>0.80208333333333326</v>
      </c>
      <c r="F4284" s="2" t="s">
        <v>23023</v>
      </c>
      <c r="G4284" s="2" t="s">
        <v>20634</v>
      </c>
      <c r="H4284" s="2"/>
      <c r="I4284" s="2" t="s">
        <v>14771</v>
      </c>
      <c r="J4284" s="2"/>
      <c r="K4284" s="2" t="s">
        <v>4165</v>
      </c>
      <c r="L4284" s="2" t="s">
        <v>8986</v>
      </c>
      <c r="M4284" t="s">
        <v>14772</v>
      </c>
      <c r="N4284">
        <f>Airplane_Crashes_and_Fatalities[[#This Row],[Aboard]]-Airplane_Crashes_and_Fatalities[[#This Row],[Fatalities]]</f>
        <v>6</v>
      </c>
      <c r="O4284">
        <v>4826</v>
      </c>
      <c r="P4284">
        <v>12</v>
      </c>
      <c r="Q4284">
        <v>6</v>
      </c>
      <c r="R4284">
        <v>0</v>
      </c>
      <c r="S4284" s="2" t="s">
        <v>14773</v>
      </c>
    </row>
    <row r="4285" spans="1:19" x14ac:dyDescent="0.3">
      <c r="A4285" s="1">
        <v>34603</v>
      </c>
      <c r="B4285" s="4" t="str">
        <f>TEXT(Airplane_Crashes_and_Fatalities[[#This Row],[Date]],"yyyy")</f>
        <v>1994</v>
      </c>
      <c r="C4285" s="1" t="str">
        <f>TEXT(Airplane_Crashes_and_Fatalities[[#This Row],[Date]],"mmm")</f>
        <v>Sep</v>
      </c>
      <c r="D4285" s="5">
        <f>DAY(Airplane_Crashes_and_Fatalities[[#This Row],[Date]])</f>
        <v>26</v>
      </c>
      <c r="E4285" s="3">
        <v>0.73472222222222228</v>
      </c>
      <c r="F4285" s="2" t="s">
        <v>23414</v>
      </c>
      <c r="G4285" s="2" t="s">
        <v>19866</v>
      </c>
      <c r="H4285" s="2"/>
      <c r="I4285" s="2" t="s">
        <v>14774</v>
      </c>
      <c r="J4285" s="2"/>
      <c r="K4285" s="2" t="s">
        <v>14775</v>
      </c>
      <c r="L4285" s="2" t="s">
        <v>7809</v>
      </c>
      <c r="M4285" t="s">
        <v>14776</v>
      </c>
      <c r="N4285">
        <f>Airplane_Crashes_and_Fatalities[[#This Row],[Aboard]]-Airplane_Crashes_and_Fatalities[[#This Row],[Fatalities]]</f>
        <v>0</v>
      </c>
      <c r="O4285" t="s">
        <v>14777</v>
      </c>
      <c r="P4285">
        <v>28</v>
      </c>
      <c r="Q4285">
        <v>28</v>
      </c>
      <c r="R4285">
        <v>0</v>
      </c>
      <c r="S4285" s="2" t="s">
        <v>14778</v>
      </c>
    </row>
    <row r="4286" spans="1:19" x14ac:dyDescent="0.3">
      <c r="A4286" s="1">
        <v>34605</v>
      </c>
      <c r="B4286" s="4" t="str">
        <f>TEXT(Airplane_Crashes_and_Fatalities[[#This Row],[Date]],"yyyy")</f>
        <v>1994</v>
      </c>
      <c r="C4286" s="1" t="str">
        <f>TEXT(Airplane_Crashes_and_Fatalities[[#This Row],[Date]],"mmm")</f>
        <v>Sep</v>
      </c>
      <c r="D4286" s="5">
        <f>DAY(Airplane_Crashes_and_Fatalities[[#This Row],[Date]])</f>
        <v>28</v>
      </c>
      <c r="F4286" s="2" t="s">
        <v>23415</v>
      </c>
      <c r="G4286" s="2" t="s">
        <v>21029</v>
      </c>
      <c r="H4286" s="2"/>
      <c r="I4286" s="2" t="s">
        <v>14779</v>
      </c>
      <c r="J4286" s="2"/>
      <c r="K4286" s="2" t="s">
        <v>14780</v>
      </c>
      <c r="L4286" s="2" t="s">
        <v>3190</v>
      </c>
      <c r="M4286" t="s">
        <v>14781</v>
      </c>
      <c r="N4286">
        <f>Airplane_Crashes_and_Fatalities[[#This Row],[Aboard]]-Airplane_Crashes_and_Fatalities[[#This Row],[Fatalities]]</f>
        <v>26</v>
      </c>
      <c r="O4286">
        <v>34346</v>
      </c>
      <c r="P4286">
        <v>27</v>
      </c>
      <c r="Q4286">
        <v>1</v>
      </c>
      <c r="R4286">
        <v>0</v>
      </c>
      <c r="S4286" s="2" t="s">
        <v>14782</v>
      </c>
    </row>
    <row r="4287" spans="1:19" x14ac:dyDescent="0.3">
      <c r="A4287" s="1">
        <v>34606</v>
      </c>
      <c r="B4287" s="4" t="str">
        <f>TEXT(Airplane_Crashes_and_Fatalities[[#This Row],[Date]],"yyyy")</f>
        <v>1994</v>
      </c>
      <c r="C4287" s="1" t="str">
        <f>TEXT(Airplane_Crashes_and_Fatalities[[#This Row],[Date]],"mmm")</f>
        <v>Sep</v>
      </c>
      <c r="D4287" s="5">
        <f>DAY(Airplane_Crashes_and_Fatalities[[#This Row],[Date]])</f>
        <v>29</v>
      </c>
      <c r="F4287" s="2" t="s">
        <v>464</v>
      </c>
      <c r="G4287" s="2" t="s">
        <v>19819</v>
      </c>
      <c r="H4287" s="2"/>
      <c r="I4287" s="2" t="s">
        <v>14783</v>
      </c>
      <c r="J4287" s="2"/>
      <c r="K4287" s="2" t="s">
        <v>14784</v>
      </c>
      <c r="L4287" s="2" t="s">
        <v>14785</v>
      </c>
      <c r="M4287" t="s">
        <v>14786</v>
      </c>
      <c r="N4287">
        <f>Airplane_Crashes_and_Fatalities[[#This Row],[Aboard]]-Airplane_Crashes_and_Fatalities[[#This Row],[Fatalities]]</f>
        <v>1</v>
      </c>
      <c r="O4287">
        <v>126</v>
      </c>
      <c r="P4287">
        <v>9</v>
      </c>
      <c r="Q4287">
        <v>8</v>
      </c>
      <c r="R4287">
        <v>0</v>
      </c>
      <c r="S4287" s="2" t="s">
        <v>1149</v>
      </c>
    </row>
    <row r="4288" spans="1:19" x14ac:dyDescent="0.3">
      <c r="A4288" s="1">
        <v>34607</v>
      </c>
      <c r="B4288" s="4" t="str">
        <f>TEXT(Airplane_Crashes_and_Fatalities[[#This Row],[Date]],"yyyy")</f>
        <v>1994</v>
      </c>
      <c r="C4288" s="1" t="str">
        <f>TEXT(Airplane_Crashes_and_Fatalities[[#This Row],[Date]],"mmm")</f>
        <v>Sep</v>
      </c>
      <c r="D4288" s="5">
        <f>DAY(Airplane_Crashes_and_Fatalities[[#This Row],[Date]])</f>
        <v>30</v>
      </c>
      <c r="E4288" s="3">
        <v>0.46527777777777768</v>
      </c>
      <c r="F4288" s="2" t="s">
        <v>23416</v>
      </c>
      <c r="G4288" s="2" t="s">
        <v>19866</v>
      </c>
      <c r="H4288" s="2"/>
      <c r="I4288" s="2" t="s">
        <v>14787</v>
      </c>
      <c r="J4288" s="2"/>
      <c r="K4288" s="2" t="s">
        <v>14788</v>
      </c>
      <c r="L4288" s="2" t="s">
        <v>13540</v>
      </c>
      <c r="M4288" t="s">
        <v>14789</v>
      </c>
      <c r="N4288">
        <f>Airplane_Crashes_and_Fatalities[[#This Row],[Aboard]]-Airplane_Crashes_and_Fatalities[[#This Row],[Fatalities]]</f>
        <v>12</v>
      </c>
      <c r="O4288" t="s">
        <v>14790</v>
      </c>
      <c r="P4288">
        <v>20</v>
      </c>
      <c r="Q4288">
        <v>8</v>
      </c>
      <c r="R4288">
        <v>0</v>
      </c>
      <c r="S4288" s="2" t="s">
        <v>14791</v>
      </c>
    </row>
    <row r="4289" spans="1:19" x14ac:dyDescent="0.3">
      <c r="A4289" s="1">
        <v>34683</v>
      </c>
      <c r="B4289" s="4" t="str">
        <f>TEXT(Airplane_Crashes_and_Fatalities[[#This Row],[Date]],"yyyy")</f>
        <v>1994</v>
      </c>
      <c r="C4289" s="1" t="str">
        <f>TEXT(Airplane_Crashes_and_Fatalities[[#This Row],[Date]],"mmm")</f>
        <v>Dec</v>
      </c>
      <c r="D4289" s="5">
        <f>DAY(Airplane_Crashes_and_Fatalities[[#This Row],[Date]])</f>
        <v>15</v>
      </c>
      <c r="E4289" s="3">
        <v>0.26041666666666674</v>
      </c>
      <c r="F4289" s="2" t="s">
        <v>22026</v>
      </c>
      <c r="G4289" s="2" t="s">
        <v>20729</v>
      </c>
      <c r="H4289" s="2"/>
      <c r="I4289" s="2" t="s">
        <v>14792</v>
      </c>
      <c r="J4289" s="2"/>
      <c r="K4289" s="2"/>
      <c r="L4289" s="2" t="s">
        <v>1183</v>
      </c>
      <c r="M4289" t="s">
        <v>14793</v>
      </c>
      <c r="N4289">
        <f>Airplane_Crashes_and_Fatalities[[#This Row],[Aboard]]-Airplane_Crashes_and_Fatalities[[#This Row],[Fatalities]]</f>
        <v>0</v>
      </c>
      <c r="O4289">
        <v>13321</v>
      </c>
      <c r="P4289">
        <v>2</v>
      </c>
      <c r="Q4289">
        <v>2</v>
      </c>
      <c r="R4289">
        <v>0</v>
      </c>
      <c r="S4289" s="2" t="s">
        <v>14794</v>
      </c>
    </row>
    <row r="4290" spans="1:19" x14ac:dyDescent="0.3">
      <c r="A4290" s="1">
        <v>34615</v>
      </c>
      <c r="B4290" s="4" t="str">
        <f>TEXT(Airplane_Crashes_and_Fatalities[[#This Row],[Date]],"yyyy")</f>
        <v>1994</v>
      </c>
      <c r="C4290" s="1" t="str">
        <f>TEXT(Airplane_Crashes_and_Fatalities[[#This Row],[Date]],"mmm")</f>
        <v>Oct</v>
      </c>
      <c r="D4290" s="5">
        <f>DAY(Airplane_Crashes_and_Fatalities[[#This Row],[Date]])</f>
        <v>8</v>
      </c>
      <c r="E4290" s="3">
        <v>0.65625</v>
      </c>
      <c r="F4290" s="2" t="s">
        <v>23417</v>
      </c>
      <c r="G4290" s="2" t="s">
        <v>19762</v>
      </c>
      <c r="H4290" s="2"/>
      <c r="I4290" s="2" t="s">
        <v>14795</v>
      </c>
      <c r="J4290" s="2"/>
      <c r="K4290" s="2" t="s">
        <v>14162</v>
      </c>
      <c r="L4290" s="2" t="s">
        <v>14796</v>
      </c>
      <c r="M4290" t="s">
        <v>14797</v>
      </c>
      <c r="N4290">
        <f>Airplane_Crashes_and_Fatalities[[#This Row],[Aboard]]-Airplane_Crashes_and_Fatalities[[#This Row],[Fatalities]]</f>
        <v>0</v>
      </c>
      <c r="O4290">
        <v>3301</v>
      </c>
      <c r="P4290">
        <v>10</v>
      </c>
      <c r="Q4290">
        <v>10</v>
      </c>
      <c r="R4290">
        <v>0</v>
      </c>
      <c r="S4290" s="2" t="s">
        <v>14798</v>
      </c>
    </row>
    <row r="4291" spans="1:19" x14ac:dyDescent="0.3">
      <c r="A4291" s="1">
        <v>34619</v>
      </c>
      <c r="B4291" s="4" t="str">
        <f>TEXT(Airplane_Crashes_and_Fatalities[[#This Row],[Date]],"yyyy")</f>
        <v>1994</v>
      </c>
      <c r="C4291" s="1" t="str">
        <f>TEXT(Airplane_Crashes_and_Fatalities[[#This Row],[Date]],"mmm")</f>
        <v>Oct</v>
      </c>
      <c r="D4291" s="5">
        <f>DAY(Airplane_Crashes_and_Fatalities[[#This Row],[Date]])</f>
        <v>12</v>
      </c>
      <c r="E4291" s="3">
        <v>0.95138888888888884</v>
      </c>
      <c r="F4291" s="2" t="s">
        <v>23418</v>
      </c>
      <c r="G4291" s="2" t="s">
        <v>23419</v>
      </c>
      <c r="H4291" s="2" t="s">
        <v>19871</v>
      </c>
      <c r="I4291" s="2" t="s">
        <v>14799</v>
      </c>
      <c r="J4291" s="2" t="s">
        <v>19462</v>
      </c>
      <c r="K4291" s="2" t="s">
        <v>14800</v>
      </c>
      <c r="L4291" s="2" t="s">
        <v>8549</v>
      </c>
      <c r="M4291" t="s">
        <v>14801</v>
      </c>
      <c r="N4291">
        <f>Airplane_Crashes_and_Fatalities[[#This Row],[Aboard]]-Airplane_Crashes_and_Fatalities[[#This Row],[Fatalities]]</f>
        <v>0</v>
      </c>
      <c r="O4291">
        <v>11070</v>
      </c>
      <c r="P4291">
        <v>66</v>
      </c>
      <c r="Q4291">
        <v>66</v>
      </c>
      <c r="R4291">
        <v>0</v>
      </c>
      <c r="S4291" s="2" t="s">
        <v>14802</v>
      </c>
    </row>
    <row r="4292" spans="1:19" x14ac:dyDescent="0.3">
      <c r="A4292" s="1">
        <v>34621</v>
      </c>
      <c r="B4292" s="4" t="str">
        <f>TEXT(Airplane_Crashes_and_Fatalities[[#This Row],[Date]],"yyyy")</f>
        <v>1994</v>
      </c>
      <c r="C4292" s="1" t="str">
        <f>TEXT(Airplane_Crashes_and_Fatalities[[#This Row],[Date]],"mmm")</f>
        <v>Oct</v>
      </c>
      <c r="D4292" s="5">
        <f>DAY(Airplane_Crashes_and_Fatalities[[#This Row],[Date]])</f>
        <v>14</v>
      </c>
      <c r="E4292" s="3">
        <v>0.91666666666666674</v>
      </c>
      <c r="F4292" s="2" t="s">
        <v>23420</v>
      </c>
      <c r="G4292" s="2" t="s">
        <v>19819</v>
      </c>
      <c r="H4292" s="2"/>
      <c r="I4292" s="2" t="s">
        <v>2675</v>
      </c>
      <c r="J4292" s="2"/>
      <c r="K4292" s="2" t="s">
        <v>14803</v>
      </c>
      <c r="L4292" s="2" t="s">
        <v>7840</v>
      </c>
      <c r="M4292" t="s">
        <v>14804</v>
      </c>
      <c r="N4292">
        <f>Airplane_Crashes_and_Fatalities[[#This Row],[Aboard]]-Airplane_Crashes_and_Fatalities[[#This Row],[Fatalities]]</f>
        <v>0</v>
      </c>
      <c r="O4292">
        <v>4293</v>
      </c>
      <c r="P4292">
        <v>21</v>
      </c>
      <c r="Q4292">
        <v>21</v>
      </c>
      <c r="R4292">
        <v>0</v>
      </c>
      <c r="S4292" s="2" t="s">
        <v>14805</v>
      </c>
    </row>
    <row r="4293" spans="1:19" x14ac:dyDescent="0.3">
      <c r="A4293" s="1">
        <v>34633</v>
      </c>
      <c r="B4293" s="4" t="str">
        <f>TEXT(Airplane_Crashes_and_Fatalities[[#This Row],[Date]],"yyyy")</f>
        <v>1994</v>
      </c>
      <c r="C4293" s="1" t="str">
        <f>TEXT(Airplane_Crashes_and_Fatalities[[#This Row],[Date]],"mmm")</f>
        <v>Oct</v>
      </c>
      <c r="D4293" s="5">
        <f>DAY(Airplane_Crashes_and_Fatalities[[#This Row],[Date]])</f>
        <v>26</v>
      </c>
      <c r="F4293" s="2" t="s">
        <v>23421</v>
      </c>
      <c r="G4293" s="2" t="s">
        <v>20729</v>
      </c>
      <c r="H4293" s="2"/>
      <c r="I4293" s="2" t="s">
        <v>9857</v>
      </c>
      <c r="J4293" s="2"/>
      <c r="K4293" s="2"/>
      <c r="L4293" s="2" t="s">
        <v>14806</v>
      </c>
      <c r="M4293" t="s">
        <v>14807</v>
      </c>
      <c r="N4293">
        <f>Airplane_Crashes_and_Fatalities[[#This Row],[Aboard]]-Airplane_Crashes_and_Fatalities[[#This Row],[Fatalities]]</f>
        <v>0</v>
      </c>
      <c r="P4293">
        <v>22</v>
      </c>
      <c r="Q4293">
        <v>22</v>
      </c>
      <c r="R4293">
        <v>0</v>
      </c>
      <c r="S4293" s="2" t="s">
        <v>11168</v>
      </c>
    </row>
    <row r="4294" spans="1:19" x14ac:dyDescent="0.3">
      <c r="A4294" s="1">
        <v>34636</v>
      </c>
      <c r="B4294" s="4" t="str">
        <f>TEXT(Airplane_Crashes_and_Fatalities[[#This Row],[Date]],"yyyy")</f>
        <v>1994</v>
      </c>
      <c r="C4294" s="1" t="str">
        <f>TEXT(Airplane_Crashes_and_Fatalities[[#This Row],[Date]],"mmm")</f>
        <v>Oct</v>
      </c>
      <c r="D4294" s="5">
        <f>DAY(Airplane_Crashes_and_Fatalities[[#This Row],[Date]])</f>
        <v>29</v>
      </c>
      <c r="F4294" s="2" t="s">
        <v>23422</v>
      </c>
      <c r="G4294" s="2" t="s">
        <v>19866</v>
      </c>
      <c r="H4294" s="2"/>
      <c r="I4294" s="2" t="s">
        <v>14165</v>
      </c>
      <c r="J4294" s="2"/>
      <c r="K4294" s="2"/>
      <c r="L4294" s="2" t="s">
        <v>14808</v>
      </c>
      <c r="M4294" t="s">
        <v>14809</v>
      </c>
      <c r="N4294">
        <f>Airplane_Crashes_and_Fatalities[[#This Row],[Aboard]]-Airplane_Crashes_and_Fatalities[[#This Row],[Fatalities]]</f>
        <v>12</v>
      </c>
      <c r="O4294" t="s">
        <v>14810</v>
      </c>
      <c r="P4294">
        <v>19</v>
      </c>
      <c r="Q4294">
        <v>7</v>
      </c>
      <c r="R4294">
        <v>0</v>
      </c>
      <c r="S4294" s="2" t="s">
        <v>14811</v>
      </c>
    </row>
    <row r="4295" spans="1:19" x14ac:dyDescent="0.3">
      <c r="A4295" s="1">
        <v>34636</v>
      </c>
      <c r="B4295" s="4" t="str">
        <f>TEXT(Airplane_Crashes_and_Fatalities[[#This Row],[Date]],"yyyy")</f>
        <v>1994</v>
      </c>
      <c r="C4295" s="1" t="str">
        <f>TEXT(Airplane_Crashes_and_Fatalities[[#This Row],[Date]],"mmm")</f>
        <v>Oct</v>
      </c>
      <c r="D4295" s="5">
        <f>DAY(Airplane_Crashes_and_Fatalities[[#This Row],[Date]])</f>
        <v>29</v>
      </c>
      <c r="E4295" s="3">
        <v>0.89583333333333326</v>
      </c>
      <c r="F4295" s="2" t="s">
        <v>23423</v>
      </c>
      <c r="G4295" s="2" t="s">
        <v>19866</v>
      </c>
      <c r="H4295" s="2"/>
      <c r="I4295" s="2" t="s">
        <v>11933</v>
      </c>
      <c r="J4295" s="2"/>
      <c r="K4295" s="2" t="s">
        <v>14812</v>
      </c>
      <c r="L4295" s="2" t="s">
        <v>7002</v>
      </c>
      <c r="M4295" t="s">
        <v>14813</v>
      </c>
      <c r="N4295">
        <f>Airplane_Crashes_and_Fatalities[[#This Row],[Aboard]]-Airplane_Crashes_and_Fatalities[[#This Row],[Fatalities]]</f>
        <v>0</v>
      </c>
      <c r="O4295">
        <v>1340302</v>
      </c>
      <c r="P4295">
        <v>23</v>
      </c>
      <c r="Q4295">
        <v>23</v>
      </c>
      <c r="R4295">
        <v>0</v>
      </c>
      <c r="S4295" s="2" t="s">
        <v>14814</v>
      </c>
    </row>
    <row r="4296" spans="1:19" x14ac:dyDescent="0.3">
      <c r="A4296" s="1">
        <v>34638</v>
      </c>
      <c r="B4296" s="4" t="str">
        <f>TEXT(Airplane_Crashes_and_Fatalities[[#This Row],[Date]],"yyyy")</f>
        <v>1994</v>
      </c>
      <c r="C4296" s="1" t="str">
        <f>TEXT(Airplane_Crashes_and_Fatalities[[#This Row],[Date]],"mmm")</f>
        <v>Oct</v>
      </c>
      <c r="D4296" s="5">
        <f>DAY(Airplane_Crashes_and_Fatalities[[#This Row],[Date]])</f>
        <v>31</v>
      </c>
      <c r="E4296" s="3">
        <v>0.66597222222222219</v>
      </c>
      <c r="F4296" s="2" t="s">
        <v>23424</v>
      </c>
      <c r="G4296" s="2" t="s">
        <v>19698</v>
      </c>
      <c r="H4296" s="2"/>
      <c r="I4296" s="2" t="s">
        <v>12433</v>
      </c>
      <c r="J4296" s="2" t="s">
        <v>19463</v>
      </c>
      <c r="K4296" s="2" t="s">
        <v>14815</v>
      </c>
      <c r="L4296" s="2" t="s">
        <v>14816</v>
      </c>
      <c r="M4296" t="s">
        <v>14817</v>
      </c>
      <c r="N4296">
        <f>Airplane_Crashes_and_Fatalities[[#This Row],[Aboard]]-Airplane_Crashes_and_Fatalities[[#This Row],[Fatalities]]</f>
        <v>0</v>
      </c>
      <c r="O4296">
        <v>401</v>
      </c>
      <c r="P4296">
        <v>68</v>
      </c>
      <c r="Q4296">
        <v>68</v>
      </c>
      <c r="R4296">
        <v>0</v>
      </c>
      <c r="S4296" s="2" t="s">
        <v>14818</v>
      </c>
    </row>
    <row r="4297" spans="1:19" x14ac:dyDescent="0.3">
      <c r="A4297" s="1">
        <v>34639</v>
      </c>
      <c r="B4297" s="4" t="str">
        <f>TEXT(Airplane_Crashes_and_Fatalities[[#This Row],[Date]],"yyyy")</f>
        <v>1994</v>
      </c>
      <c r="C4297" s="1" t="str">
        <f>TEXT(Airplane_Crashes_and_Fatalities[[#This Row],[Date]],"mmm")</f>
        <v>Nov</v>
      </c>
      <c r="D4297" s="5">
        <f>DAY(Airplane_Crashes_and_Fatalities[[#This Row],[Date]])</f>
        <v>1</v>
      </c>
      <c r="F4297" s="2" t="s">
        <v>23425</v>
      </c>
      <c r="G4297" s="2" t="s">
        <v>19880</v>
      </c>
      <c r="H4297" s="2"/>
      <c r="I4297" s="2" t="s">
        <v>14819</v>
      </c>
      <c r="J4297" s="2"/>
      <c r="K4297" s="2" t="s">
        <v>14820</v>
      </c>
      <c r="L4297" s="2" t="s">
        <v>9394</v>
      </c>
      <c r="M4297" t="s">
        <v>14821</v>
      </c>
      <c r="N4297">
        <f>Airplane_Crashes_and_Fatalities[[#This Row],[Aboard]]-Airplane_Crashes_and_Fatalities[[#This Row],[Fatalities]]</f>
        <v>0</v>
      </c>
      <c r="O4297">
        <v>30824</v>
      </c>
      <c r="P4297">
        <v>14</v>
      </c>
      <c r="Q4297">
        <v>14</v>
      </c>
      <c r="R4297">
        <v>0</v>
      </c>
      <c r="S4297" s="2" t="s">
        <v>14822</v>
      </c>
    </row>
    <row r="4298" spans="1:19" x14ac:dyDescent="0.3">
      <c r="A4298" s="1">
        <v>34642</v>
      </c>
      <c r="B4298" s="4" t="str">
        <f>TEXT(Airplane_Crashes_and_Fatalities[[#This Row],[Date]],"yyyy")</f>
        <v>1994</v>
      </c>
      <c r="C4298" s="1" t="str">
        <f>TEXT(Airplane_Crashes_and_Fatalities[[#This Row],[Date]],"mmm")</f>
        <v>Nov</v>
      </c>
      <c r="D4298" s="5">
        <f>DAY(Airplane_Crashes_and_Fatalities[[#This Row],[Date]])</f>
        <v>4</v>
      </c>
      <c r="F4298" s="2" t="s">
        <v>22095</v>
      </c>
      <c r="G4298" s="2" t="s">
        <v>20218</v>
      </c>
      <c r="H4298" s="2"/>
      <c r="I4298" s="2" t="s">
        <v>14823</v>
      </c>
      <c r="J4298" s="2"/>
      <c r="K4298" s="2" t="s">
        <v>14824</v>
      </c>
      <c r="L4298" s="2" t="s">
        <v>6731</v>
      </c>
      <c r="M4298" t="s">
        <v>14825</v>
      </c>
      <c r="N4298">
        <f>Airplane_Crashes_and_Fatalities[[#This Row],[Aboard]]-Airplane_Crashes_and_Fatalities[[#This Row],[Fatalities]]</f>
        <v>0</v>
      </c>
      <c r="O4298">
        <v>55</v>
      </c>
      <c r="P4298">
        <v>4</v>
      </c>
      <c r="Q4298">
        <v>4</v>
      </c>
      <c r="R4298">
        <v>0</v>
      </c>
      <c r="S4298" s="2" t="s">
        <v>14826</v>
      </c>
    </row>
    <row r="4299" spans="1:19" x14ac:dyDescent="0.3">
      <c r="A4299" s="1">
        <v>34643</v>
      </c>
      <c r="B4299" s="4" t="str">
        <f>TEXT(Airplane_Crashes_and_Fatalities[[#This Row],[Date]],"yyyy")</f>
        <v>1994</v>
      </c>
      <c r="C4299" s="1" t="str">
        <f>TEXT(Airplane_Crashes_and_Fatalities[[#This Row],[Date]],"mmm")</f>
        <v>Nov</v>
      </c>
      <c r="D4299" s="5">
        <f>DAY(Airplane_Crashes_and_Fatalities[[#This Row],[Date]])</f>
        <v>5</v>
      </c>
      <c r="F4299" s="2" t="s">
        <v>23426</v>
      </c>
      <c r="G4299" s="2" t="s">
        <v>20015</v>
      </c>
      <c r="H4299" s="2"/>
      <c r="I4299" s="2" t="s">
        <v>14827</v>
      </c>
      <c r="J4299" s="2"/>
      <c r="K4299" s="2" t="s">
        <v>14828</v>
      </c>
      <c r="L4299" s="2" t="s">
        <v>7809</v>
      </c>
      <c r="M4299" t="s">
        <v>14829</v>
      </c>
      <c r="N4299">
        <f>Airplane_Crashes_and_Fatalities[[#This Row],[Aboard]]-Airplane_Crashes_and_Fatalities[[#This Row],[Fatalities]]</f>
        <v>24</v>
      </c>
      <c r="O4299">
        <v>9140220</v>
      </c>
      <c r="P4299">
        <v>30</v>
      </c>
      <c r="Q4299">
        <v>6</v>
      </c>
      <c r="R4299">
        <v>0</v>
      </c>
      <c r="S4299" s="2" t="s">
        <v>14830</v>
      </c>
    </row>
    <row r="4300" spans="1:19" x14ac:dyDescent="0.3">
      <c r="A4300" s="1">
        <v>34654</v>
      </c>
      <c r="B4300" s="4" t="str">
        <f>TEXT(Airplane_Crashes_and_Fatalities[[#This Row],[Date]],"yyyy")</f>
        <v>1994</v>
      </c>
      <c r="C4300" s="1" t="str">
        <f>TEXT(Airplane_Crashes_and_Fatalities[[#This Row],[Date]],"mmm")</f>
        <v>Nov</v>
      </c>
      <c r="D4300" s="5">
        <f>DAY(Airplane_Crashes_and_Fatalities[[#This Row],[Date]])</f>
        <v>16</v>
      </c>
      <c r="E4300" s="3">
        <v>0.11111111111111116</v>
      </c>
      <c r="F4300" s="2" t="s">
        <v>23427</v>
      </c>
      <c r="G4300" s="2" t="s">
        <v>19729</v>
      </c>
      <c r="H4300" s="2"/>
      <c r="I4300" s="2" t="s">
        <v>14831</v>
      </c>
      <c r="J4300" s="2"/>
      <c r="K4300" s="2" t="s">
        <v>2645</v>
      </c>
      <c r="L4300" s="2" t="s">
        <v>13409</v>
      </c>
      <c r="M4300" t="s">
        <v>14832</v>
      </c>
      <c r="N4300">
        <f>Airplane_Crashes_and_Fatalities[[#This Row],[Aboard]]-Airplane_Crashes_and_Fatalities[[#This Row],[Fatalities]]</f>
        <v>0</v>
      </c>
      <c r="O4300" t="s">
        <v>14833</v>
      </c>
      <c r="P4300">
        <v>1</v>
      </c>
      <c r="Q4300">
        <v>1</v>
      </c>
      <c r="R4300">
        <v>0</v>
      </c>
      <c r="S4300" s="2" t="s">
        <v>14834</v>
      </c>
    </row>
    <row r="4301" spans="1:19" x14ac:dyDescent="0.3">
      <c r="A4301" s="1">
        <v>34660</v>
      </c>
      <c r="B4301" s="4" t="str">
        <f>TEXT(Airplane_Crashes_and_Fatalities[[#This Row],[Date]],"yyyy")</f>
        <v>1994</v>
      </c>
      <c r="C4301" s="1" t="str">
        <f>TEXT(Airplane_Crashes_and_Fatalities[[#This Row],[Date]],"mmm")</f>
        <v>Nov</v>
      </c>
      <c r="D4301" s="5">
        <f>DAY(Airplane_Crashes_and_Fatalities[[#This Row],[Date]])</f>
        <v>22</v>
      </c>
      <c r="E4301" s="3">
        <v>0.48611111111111116</v>
      </c>
      <c r="F4301" s="2" t="s">
        <v>14835</v>
      </c>
      <c r="G4301" s="2" t="s">
        <v>24282</v>
      </c>
      <c r="H4301" s="2"/>
      <c r="I4301" s="2" t="s">
        <v>14373</v>
      </c>
      <c r="J4301" s="2"/>
      <c r="K4301" s="2" t="s">
        <v>14836</v>
      </c>
      <c r="L4301" s="2" t="s">
        <v>10268</v>
      </c>
      <c r="M4301" t="s">
        <v>14837</v>
      </c>
      <c r="N4301">
        <f>Airplane_Crashes_and_Fatalities[[#This Row],[Aboard]]-Airplane_Crashes_and_Fatalities[[#This Row],[Fatalities]]</f>
        <v>0</v>
      </c>
      <c r="O4301">
        <v>835</v>
      </c>
      <c r="P4301">
        <v>7</v>
      </c>
      <c r="Q4301">
        <v>7</v>
      </c>
      <c r="R4301">
        <v>0</v>
      </c>
      <c r="S4301" s="2" t="s">
        <v>1851</v>
      </c>
    </row>
    <row r="4302" spans="1:19" x14ac:dyDescent="0.3">
      <c r="A4302" s="1">
        <v>34660</v>
      </c>
      <c r="B4302" s="4" t="str">
        <f>TEXT(Airplane_Crashes_and_Fatalities[[#This Row],[Date]],"yyyy")</f>
        <v>1994</v>
      </c>
      <c r="C4302" s="1" t="str">
        <f>TEXT(Airplane_Crashes_and_Fatalities[[#This Row],[Date]],"mmm")</f>
        <v>Nov</v>
      </c>
      <c r="D4302" s="5">
        <f>DAY(Airplane_Crashes_and_Fatalities[[#This Row],[Date]])</f>
        <v>22</v>
      </c>
      <c r="E4302" s="3">
        <v>0.91874999999999996</v>
      </c>
      <c r="F4302" s="2" t="s">
        <v>23428</v>
      </c>
      <c r="G4302" s="2" t="s">
        <v>20025</v>
      </c>
      <c r="H4302" s="2"/>
      <c r="I4302" s="2" t="s">
        <v>6718</v>
      </c>
      <c r="J4302" s="2"/>
      <c r="K4302" s="2"/>
      <c r="L4302" s="2" t="s">
        <v>14838</v>
      </c>
      <c r="M4302" t="s">
        <v>14839</v>
      </c>
      <c r="N4302">
        <f>Airplane_Crashes_and_Fatalities[[#This Row],[Aboard]]-Airplane_Crashes_and_Fatalities[[#This Row],[Fatalities]]</f>
        <v>140</v>
      </c>
      <c r="O4302" t="s">
        <v>14840</v>
      </c>
      <c r="P4302">
        <v>142</v>
      </c>
      <c r="Q4302">
        <v>2</v>
      </c>
      <c r="R4302">
        <v>0</v>
      </c>
      <c r="S4302" s="2" t="s">
        <v>14841</v>
      </c>
    </row>
    <row r="4303" spans="1:19" x14ac:dyDescent="0.3">
      <c r="A4303" s="1">
        <v>34663</v>
      </c>
      <c r="B4303" s="4" t="str">
        <f>TEXT(Airplane_Crashes_and_Fatalities[[#This Row],[Date]],"yyyy")</f>
        <v>1994</v>
      </c>
      <c r="C4303" s="1" t="str">
        <f>TEXT(Airplane_Crashes_and_Fatalities[[#This Row],[Date]],"mmm")</f>
        <v>Nov</v>
      </c>
      <c r="D4303" s="5">
        <f>DAY(Airplane_Crashes_and_Fatalities[[#This Row],[Date]])</f>
        <v>25</v>
      </c>
      <c r="F4303" s="2" t="s">
        <v>23421</v>
      </c>
      <c r="G4303" s="2" t="s">
        <v>20729</v>
      </c>
      <c r="H4303" s="2"/>
      <c r="I4303" s="2" t="s">
        <v>9857</v>
      </c>
      <c r="J4303" s="2"/>
      <c r="K4303" s="2"/>
      <c r="L4303" s="2" t="s">
        <v>12312</v>
      </c>
      <c r="M4303" t="s">
        <v>14842</v>
      </c>
      <c r="N4303">
        <f>Airplane_Crashes_and_Fatalities[[#This Row],[Aboard]]-Airplane_Crashes_and_Fatalities[[#This Row],[Fatalities]]</f>
        <v>0</v>
      </c>
      <c r="P4303">
        <v>22</v>
      </c>
      <c r="Q4303">
        <v>22</v>
      </c>
      <c r="R4303">
        <v>0</v>
      </c>
      <c r="S4303" s="2" t="s">
        <v>14843</v>
      </c>
    </row>
    <row r="4304" spans="1:19" x14ac:dyDescent="0.3">
      <c r="A4304" s="1">
        <v>34678</v>
      </c>
      <c r="B4304" s="4" t="str">
        <f>TEXT(Airplane_Crashes_and_Fatalities[[#This Row],[Date]],"yyyy")</f>
        <v>1994</v>
      </c>
      <c r="C4304" s="1" t="str">
        <f>TEXT(Airplane_Crashes_and_Fatalities[[#This Row],[Date]],"mmm")</f>
        <v>Dec</v>
      </c>
      <c r="D4304" s="5">
        <f>DAY(Airplane_Crashes_and_Fatalities[[#This Row],[Date]])</f>
        <v>10</v>
      </c>
      <c r="E4304" s="3">
        <v>0.47916666666666674</v>
      </c>
      <c r="F4304" s="2" t="s">
        <v>4234</v>
      </c>
      <c r="G4304" s="2"/>
      <c r="H4304" s="2"/>
      <c r="I4304" s="2" t="s">
        <v>2385</v>
      </c>
      <c r="J4304" s="2" t="s">
        <v>19464</v>
      </c>
      <c r="K4304" s="2" t="s">
        <v>14844</v>
      </c>
      <c r="L4304" s="2" t="s">
        <v>12712</v>
      </c>
      <c r="M4304" t="s">
        <v>14845</v>
      </c>
      <c r="N4304">
        <f>Airplane_Crashes_and_Fatalities[[#This Row],[Aboard]]-Airplane_Crashes_and_Fatalities[[#This Row],[Fatalities]]</f>
        <v>292</v>
      </c>
      <c r="O4304">
        <v>21575</v>
      </c>
      <c r="P4304">
        <v>293</v>
      </c>
      <c r="Q4304">
        <v>1</v>
      </c>
      <c r="R4304">
        <v>0</v>
      </c>
      <c r="S4304" s="2" t="s">
        <v>14846</v>
      </c>
    </row>
    <row r="4305" spans="1:19" x14ac:dyDescent="0.3">
      <c r="A4305" s="1">
        <v>34678</v>
      </c>
      <c r="B4305" s="4" t="str">
        <f>TEXT(Airplane_Crashes_and_Fatalities[[#This Row],[Date]],"yyyy")</f>
        <v>1994</v>
      </c>
      <c r="C4305" s="1" t="str">
        <f>TEXT(Airplane_Crashes_and_Fatalities[[#This Row],[Date]],"mmm")</f>
        <v>Dec</v>
      </c>
      <c r="D4305" s="5">
        <f>DAY(Airplane_Crashes_and_Fatalities[[#This Row],[Date]])</f>
        <v>10</v>
      </c>
      <c r="E4305" s="3">
        <v>0.79166666666666674</v>
      </c>
      <c r="F4305" s="2" t="s">
        <v>21490</v>
      </c>
      <c r="G4305" s="2" t="s">
        <v>22705</v>
      </c>
      <c r="H4305" s="2"/>
      <c r="I4305" s="2" t="s">
        <v>14847</v>
      </c>
      <c r="J4305" s="2"/>
      <c r="K4305" s="2" t="s">
        <v>14848</v>
      </c>
      <c r="L4305" s="2" t="s">
        <v>11755</v>
      </c>
      <c r="M4305" t="s">
        <v>14849</v>
      </c>
      <c r="N4305">
        <f>Airplane_Crashes_and_Fatalities[[#This Row],[Aboard]]-Airplane_Crashes_and_Fatalities[[#This Row],[Fatalities]]</f>
        <v>0</v>
      </c>
      <c r="O4305" t="s">
        <v>14850</v>
      </c>
      <c r="P4305">
        <v>5</v>
      </c>
      <c r="Q4305">
        <v>5</v>
      </c>
      <c r="R4305">
        <v>0</v>
      </c>
      <c r="S4305" s="2" t="s">
        <v>14851</v>
      </c>
    </row>
    <row r="4306" spans="1:19" x14ac:dyDescent="0.3">
      <c r="A4306" s="1">
        <v>34681</v>
      </c>
      <c r="B4306" s="4" t="str">
        <f>TEXT(Airplane_Crashes_and_Fatalities[[#This Row],[Date]],"yyyy")</f>
        <v>1994</v>
      </c>
      <c r="C4306" s="1" t="str">
        <f>TEXT(Airplane_Crashes_and_Fatalities[[#This Row],[Date]],"mmm")</f>
        <v>Dec</v>
      </c>
      <c r="D4306" s="5">
        <f>DAY(Airplane_Crashes_and_Fatalities[[#This Row],[Date]])</f>
        <v>13</v>
      </c>
      <c r="E4306" s="3">
        <v>0.77361111111111103</v>
      </c>
      <c r="F4306" s="2" t="s">
        <v>23429</v>
      </c>
      <c r="G4306" s="2" t="s">
        <v>20293</v>
      </c>
      <c r="H4306" s="2"/>
      <c r="I4306" s="2" t="s">
        <v>12433</v>
      </c>
      <c r="J4306" s="2" t="s">
        <v>19465</v>
      </c>
      <c r="K4306" s="2" t="s">
        <v>14852</v>
      </c>
      <c r="L4306" s="2" t="s">
        <v>14853</v>
      </c>
      <c r="M4306" t="s">
        <v>14854</v>
      </c>
      <c r="N4306">
        <f>Airplane_Crashes_and_Fatalities[[#This Row],[Aboard]]-Airplane_Crashes_and_Fatalities[[#This Row],[Fatalities]]</f>
        <v>5</v>
      </c>
      <c r="O4306">
        <v>918</v>
      </c>
      <c r="P4306">
        <v>20</v>
      </c>
      <c r="Q4306">
        <v>15</v>
      </c>
      <c r="R4306">
        <v>0</v>
      </c>
      <c r="S4306" s="2" t="s">
        <v>14855</v>
      </c>
    </row>
    <row r="4307" spans="1:19" x14ac:dyDescent="0.3">
      <c r="A4307" s="1">
        <v>34685</v>
      </c>
      <c r="B4307" s="4" t="str">
        <f>TEXT(Airplane_Crashes_and_Fatalities[[#This Row],[Date]],"yyyy")</f>
        <v>1994</v>
      </c>
      <c r="C4307" s="1" t="str">
        <f>TEXT(Airplane_Crashes_and_Fatalities[[#This Row],[Date]],"mmm")</f>
        <v>Dec</v>
      </c>
      <c r="D4307" s="5">
        <f>DAY(Airplane_Crashes_and_Fatalities[[#This Row],[Date]])</f>
        <v>17</v>
      </c>
      <c r="E4307" s="3">
        <v>0.4375</v>
      </c>
      <c r="F4307" s="2" t="s">
        <v>23430</v>
      </c>
      <c r="G4307" s="2" t="s">
        <v>20520</v>
      </c>
      <c r="H4307" s="2"/>
      <c r="I4307" s="2" t="s">
        <v>14856</v>
      </c>
      <c r="J4307" s="2"/>
      <c r="K4307" s="2"/>
      <c r="L4307" s="2" t="s">
        <v>2178</v>
      </c>
      <c r="M4307" t="s">
        <v>14857</v>
      </c>
      <c r="N4307">
        <f>Airplane_Crashes_and_Fatalities[[#This Row],[Aboard]]-Airplane_Crashes_and_Fatalities[[#This Row],[Fatalities]]</f>
        <v>2</v>
      </c>
      <c r="O4307">
        <v>12476</v>
      </c>
      <c r="P4307">
        <v>9</v>
      </c>
      <c r="Q4307">
        <v>7</v>
      </c>
      <c r="R4307">
        <v>0</v>
      </c>
      <c r="S4307" s="2" t="s">
        <v>14858</v>
      </c>
    </row>
    <row r="4308" spans="1:19" x14ac:dyDescent="0.3">
      <c r="A4308" s="1">
        <v>34685</v>
      </c>
      <c r="B4308" s="4" t="str">
        <f>TEXT(Airplane_Crashes_and_Fatalities[[#This Row],[Date]],"yyyy")</f>
        <v>1994</v>
      </c>
      <c r="C4308" s="1" t="str">
        <f>TEXT(Airplane_Crashes_and_Fatalities[[#This Row],[Date]],"mmm")</f>
        <v>Dec</v>
      </c>
      <c r="D4308" s="5">
        <f>DAY(Airplane_Crashes_and_Fatalities[[#This Row],[Date]])</f>
        <v>17</v>
      </c>
      <c r="E4308" s="3">
        <v>0.55555555555555558</v>
      </c>
      <c r="F4308" s="2" t="s">
        <v>22051</v>
      </c>
      <c r="G4308" s="2" t="s">
        <v>20129</v>
      </c>
      <c r="H4308" s="2"/>
      <c r="I4308" s="2" t="s">
        <v>12453</v>
      </c>
      <c r="J4308" s="2"/>
      <c r="K4308" s="2" t="s">
        <v>14859</v>
      </c>
      <c r="L4308" s="2" t="s">
        <v>7263</v>
      </c>
      <c r="M4308" t="s">
        <v>14860</v>
      </c>
      <c r="N4308">
        <f>Airplane_Crashes_and_Fatalities[[#This Row],[Aboard]]-Airplane_Crashes_and_Fatalities[[#This Row],[Fatalities]]</f>
        <v>0</v>
      </c>
      <c r="O4308">
        <v>187</v>
      </c>
      <c r="P4308">
        <v>28</v>
      </c>
      <c r="Q4308">
        <v>28</v>
      </c>
      <c r="R4308">
        <v>0</v>
      </c>
      <c r="S4308" s="2" t="s">
        <v>14861</v>
      </c>
    </row>
    <row r="4309" spans="1:19" x14ac:dyDescent="0.3">
      <c r="A4309" s="1">
        <v>34689</v>
      </c>
      <c r="B4309" s="4" t="str">
        <f>TEXT(Airplane_Crashes_and_Fatalities[[#This Row],[Date]],"yyyy")</f>
        <v>1994</v>
      </c>
      <c r="C4309" s="1" t="str">
        <f>TEXT(Airplane_Crashes_and_Fatalities[[#This Row],[Date]],"mmm")</f>
        <v>Dec</v>
      </c>
      <c r="D4309" s="5">
        <f>DAY(Airplane_Crashes_and_Fatalities[[#This Row],[Date]])</f>
        <v>21</v>
      </c>
      <c r="E4309" s="3">
        <v>0.41180555555555554</v>
      </c>
      <c r="F4309" s="2" t="s">
        <v>23431</v>
      </c>
      <c r="G4309" s="2" t="s">
        <v>19676</v>
      </c>
      <c r="H4309" s="2"/>
      <c r="I4309" s="2" t="s">
        <v>14862</v>
      </c>
      <c r="J4309" s="2" t="s">
        <v>19306</v>
      </c>
      <c r="K4309" s="2" t="s">
        <v>14863</v>
      </c>
      <c r="L4309" s="2" t="s">
        <v>14864</v>
      </c>
      <c r="M4309" t="s">
        <v>14865</v>
      </c>
      <c r="N4309">
        <f>Airplane_Crashes_and_Fatalities[[#This Row],[Aboard]]-Airplane_Crashes_and_Fatalities[[#This Row],[Fatalities]]</f>
        <v>0</v>
      </c>
      <c r="O4309" t="s">
        <v>14866</v>
      </c>
      <c r="P4309">
        <v>5</v>
      </c>
      <c r="Q4309">
        <v>5</v>
      </c>
      <c r="R4309">
        <v>0</v>
      </c>
      <c r="S4309" s="2" t="s">
        <v>14867</v>
      </c>
    </row>
    <row r="4310" spans="1:19" x14ac:dyDescent="0.3">
      <c r="A4310" s="1">
        <v>34694</v>
      </c>
      <c r="B4310" s="4" t="str">
        <f>TEXT(Airplane_Crashes_and_Fatalities[[#This Row],[Date]],"yyyy")</f>
        <v>1994</v>
      </c>
      <c r="C4310" s="1" t="str">
        <f>TEXT(Airplane_Crashes_and_Fatalities[[#This Row],[Date]],"mmm")</f>
        <v>Dec</v>
      </c>
      <c r="D4310" s="5">
        <f>DAY(Airplane_Crashes_and_Fatalities[[#This Row],[Date]])</f>
        <v>26</v>
      </c>
      <c r="E4310" s="3">
        <v>0.70833333333333326</v>
      </c>
      <c r="F4310" s="2" t="s">
        <v>23432</v>
      </c>
      <c r="G4310" s="2" t="s">
        <v>19797</v>
      </c>
      <c r="H4310" s="2"/>
      <c r="I4310" s="2" t="s">
        <v>744</v>
      </c>
      <c r="J4310" s="2" t="s">
        <v>19466</v>
      </c>
      <c r="K4310" s="2" t="s">
        <v>14868</v>
      </c>
      <c r="L4310" s="2" t="s">
        <v>14869</v>
      </c>
      <c r="M4310" t="s">
        <v>14870</v>
      </c>
      <c r="N4310">
        <f>Airplane_Crashes_and_Fatalities[[#This Row],[Aboard]]-Airplane_Crashes_and_Fatalities[[#This Row],[Fatalities]]</f>
        <v>236</v>
      </c>
      <c r="O4310">
        <v>104</v>
      </c>
      <c r="P4310">
        <v>239</v>
      </c>
      <c r="Q4310">
        <v>3</v>
      </c>
      <c r="R4310">
        <v>0</v>
      </c>
      <c r="S4310" s="2" t="s">
        <v>14871</v>
      </c>
    </row>
    <row r="4311" spans="1:19" x14ac:dyDescent="0.3">
      <c r="A4311" s="1">
        <v>34697</v>
      </c>
      <c r="B4311" s="4" t="str">
        <f>TEXT(Airplane_Crashes_and_Fatalities[[#This Row],[Date]],"yyyy")</f>
        <v>1994</v>
      </c>
      <c r="C4311" s="1" t="str">
        <f>TEXT(Airplane_Crashes_and_Fatalities[[#This Row],[Date]],"mmm")</f>
        <v>Dec</v>
      </c>
      <c r="D4311" s="5">
        <f>DAY(Airplane_Crashes_and_Fatalities[[#This Row],[Date]])</f>
        <v>29</v>
      </c>
      <c r="E4311" s="3">
        <v>0.64583333333333326</v>
      </c>
      <c r="F4311" s="2" t="s">
        <v>23433</v>
      </c>
      <c r="G4311" s="2" t="s">
        <v>20711</v>
      </c>
      <c r="H4311" s="2"/>
      <c r="I4311" s="2" t="s">
        <v>4914</v>
      </c>
      <c r="J4311" s="2" t="s">
        <v>19467</v>
      </c>
      <c r="K4311" s="2" t="s">
        <v>3882</v>
      </c>
      <c r="L4311" s="2" t="s">
        <v>12940</v>
      </c>
      <c r="M4311" t="s">
        <v>14872</v>
      </c>
      <c r="N4311">
        <f>Airplane_Crashes_and_Fatalities[[#This Row],[Aboard]]-Airplane_Crashes_and_Fatalities[[#This Row],[Fatalities]]</f>
        <v>19</v>
      </c>
      <c r="O4311" t="s">
        <v>14873</v>
      </c>
      <c r="P4311">
        <v>76</v>
      </c>
      <c r="Q4311">
        <v>57</v>
      </c>
      <c r="R4311">
        <v>0</v>
      </c>
      <c r="S4311" s="2" t="s">
        <v>14874</v>
      </c>
    </row>
    <row r="4312" spans="1:19" x14ac:dyDescent="0.3">
      <c r="A4312" s="1">
        <v>34704</v>
      </c>
      <c r="B4312" s="4" t="str">
        <f>TEXT(Airplane_Crashes_and_Fatalities[[#This Row],[Date]],"yyyy")</f>
        <v>1995</v>
      </c>
      <c r="C4312" s="1" t="str">
        <f>TEXT(Airplane_Crashes_and_Fatalities[[#This Row],[Date]],"mmm")</f>
        <v>Jan</v>
      </c>
      <c r="D4312" s="5">
        <f>DAY(Airplane_Crashes_and_Fatalities[[#This Row],[Date]])</f>
        <v>5</v>
      </c>
      <c r="E4312" s="3">
        <v>0.86458333333333326</v>
      </c>
      <c r="F4312" s="2" t="s">
        <v>23434</v>
      </c>
      <c r="G4312" s="2" t="s">
        <v>19871</v>
      </c>
      <c r="H4312" s="2"/>
      <c r="I4312" s="2" t="s">
        <v>11079</v>
      </c>
      <c r="J4312" s="2"/>
      <c r="K4312" s="2" t="s">
        <v>14875</v>
      </c>
      <c r="L4312" s="2" t="s">
        <v>14876</v>
      </c>
      <c r="M4312">
        <v>1003</v>
      </c>
      <c r="N4312">
        <f>Airplane_Crashes_and_Fatalities[[#This Row],[Aboard]]-Airplane_Crashes_and_Fatalities[[#This Row],[Fatalities]]</f>
        <v>0</v>
      </c>
      <c r="O4312">
        <v>5203</v>
      </c>
      <c r="P4312">
        <v>12</v>
      </c>
      <c r="Q4312">
        <v>12</v>
      </c>
      <c r="R4312">
        <v>0</v>
      </c>
      <c r="S4312" s="2" t="s">
        <v>14877</v>
      </c>
    </row>
    <row r="4313" spans="1:19" x14ac:dyDescent="0.3">
      <c r="A4313" s="1">
        <v>34709</v>
      </c>
      <c r="B4313" s="4" t="str">
        <f>TEXT(Airplane_Crashes_and_Fatalities[[#This Row],[Date]],"yyyy")</f>
        <v>1995</v>
      </c>
      <c r="C4313" s="1" t="str">
        <f>TEXT(Airplane_Crashes_and_Fatalities[[#This Row],[Date]],"mmm")</f>
        <v>Jan</v>
      </c>
      <c r="D4313" s="5">
        <f>DAY(Airplane_Crashes_and_Fatalities[[#This Row],[Date]])</f>
        <v>10</v>
      </c>
      <c r="F4313" s="2" t="s">
        <v>23435</v>
      </c>
      <c r="G4313" s="2" t="s">
        <v>23436</v>
      </c>
      <c r="H4313" s="2"/>
      <c r="I4313" s="2" t="s">
        <v>8147</v>
      </c>
      <c r="J4313" s="2" t="s">
        <v>19468</v>
      </c>
      <c r="K4313" s="2" t="s">
        <v>14878</v>
      </c>
      <c r="L4313" s="2" t="s">
        <v>8545</v>
      </c>
      <c r="M4313" t="s">
        <v>14879</v>
      </c>
      <c r="N4313">
        <f>Airplane_Crashes_and_Fatalities[[#This Row],[Aboard]]-Airplane_Crashes_and_Fatalities[[#This Row],[Fatalities]]</f>
        <v>0</v>
      </c>
      <c r="O4313">
        <v>390</v>
      </c>
      <c r="P4313">
        <v>14</v>
      </c>
      <c r="Q4313">
        <v>14</v>
      </c>
      <c r="R4313">
        <v>0</v>
      </c>
      <c r="S4313" s="2" t="s">
        <v>14880</v>
      </c>
    </row>
    <row r="4314" spans="1:19" x14ac:dyDescent="0.3">
      <c r="A4314" s="1">
        <v>34710</v>
      </c>
      <c r="B4314" s="4" t="str">
        <f>TEXT(Airplane_Crashes_and_Fatalities[[#This Row],[Date]],"yyyy")</f>
        <v>1995</v>
      </c>
      <c r="C4314" s="1" t="str">
        <f>TEXT(Airplane_Crashes_and_Fatalities[[#This Row],[Date]],"mmm")</f>
        <v>Jan</v>
      </c>
      <c r="D4314" s="5">
        <f>DAY(Airplane_Crashes_and_Fatalities[[#This Row],[Date]])</f>
        <v>11</v>
      </c>
      <c r="E4314" s="3">
        <v>0.81805555555555554</v>
      </c>
      <c r="F4314" s="2" t="s">
        <v>23437</v>
      </c>
      <c r="G4314" s="2" t="s">
        <v>19762</v>
      </c>
      <c r="H4314" s="2"/>
      <c r="I4314" s="2" t="s">
        <v>14881</v>
      </c>
      <c r="J4314" s="2" t="s">
        <v>19469</v>
      </c>
      <c r="K4314" s="2" t="s">
        <v>8744</v>
      </c>
      <c r="L4314" s="2" t="s">
        <v>6593</v>
      </c>
      <c r="M4314" t="s">
        <v>14882</v>
      </c>
      <c r="N4314">
        <f>Airplane_Crashes_and_Fatalities[[#This Row],[Aboard]]-Airplane_Crashes_and_Fatalities[[#This Row],[Fatalities]]</f>
        <v>1</v>
      </c>
      <c r="O4314" t="s">
        <v>14883</v>
      </c>
      <c r="P4314">
        <v>52</v>
      </c>
      <c r="Q4314">
        <v>51</v>
      </c>
      <c r="R4314">
        <v>0</v>
      </c>
      <c r="S4314" s="2" t="s">
        <v>14884</v>
      </c>
    </row>
    <row r="4315" spans="1:19" x14ac:dyDescent="0.3">
      <c r="A4315" s="1">
        <v>34710</v>
      </c>
      <c r="B4315" s="4" t="str">
        <f>TEXT(Airplane_Crashes_and_Fatalities[[#This Row],[Date]],"yyyy")</f>
        <v>1995</v>
      </c>
      <c r="C4315" s="1" t="str">
        <f>TEXT(Airplane_Crashes_and_Fatalities[[#This Row],[Date]],"mmm")</f>
        <v>Jan</v>
      </c>
      <c r="D4315" s="5">
        <f>DAY(Airplane_Crashes_and_Fatalities[[#This Row],[Date]])</f>
        <v>11</v>
      </c>
      <c r="E4315" s="3">
        <v>0.75</v>
      </c>
      <c r="F4315" s="2" t="s">
        <v>22757</v>
      </c>
      <c r="G4315" s="2" t="s">
        <v>20827</v>
      </c>
      <c r="H4315" s="2"/>
      <c r="I4315" s="2" t="s">
        <v>14885</v>
      </c>
      <c r="J4315" s="2"/>
      <c r="K4315" s="2" t="s">
        <v>14886</v>
      </c>
      <c r="L4315" s="2" t="s">
        <v>13342</v>
      </c>
      <c r="M4315" t="s">
        <v>14887</v>
      </c>
      <c r="N4315">
        <f>Airplane_Crashes_and_Fatalities[[#This Row],[Aboard]]-Airplane_Crashes_and_Fatalities[[#This Row],[Fatalities]]</f>
        <v>0</v>
      </c>
      <c r="O4315" t="s">
        <v>14888</v>
      </c>
      <c r="P4315">
        <v>1</v>
      </c>
      <c r="Q4315">
        <v>1</v>
      </c>
      <c r="R4315">
        <v>0</v>
      </c>
      <c r="S4315" s="2" t="s">
        <v>14889</v>
      </c>
    </row>
    <row r="4316" spans="1:19" x14ac:dyDescent="0.3">
      <c r="A4316" s="1">
        <v>34710</v>
      </c>
      <c r="B4316" s="4" t="str">
        <f>TEXT(Airplane_Crashes_and_Fatalities[[#This Row],[Date]],"yyyy")</f>
        <v>1995</v>
      </c>
      <c r="C4316" s="1" t="str">
        <f>TEXT(Airplane_Crashes_and_Fatalities[[#This Row],[Date]],"mmm")</f>
        <v>Jan</v>
      </c>
      <c r="D4316" s="5">
        <f>DAY(Airplane_Crashes_and_Fatalities[[#This Row],[Date]])</f>
        <v>11</v>
      </c>
      <c r="E4316" s="3">
        <v>7.638888888888884E-2</v>
      </c>
      <c r="F4316" s="2" t="s">
        <v>23438</v>
      </c>
      <c r="G4316" s="2" t="s">
        <v>19666</v>
      </c>
      <c r="H4316" s="2" t="s">
        <v>19667</v>
      </c>
      <c r="I4316" s="2" t="s">
        <v>14890</v>
      </c>
      <c r="J4316" s="2"/>
      <c r="K4316" s="2" t="s">
        <v>14891</v>
      </c>
      <c r="L4316" s="2" t="s">
        <v>10531</v>
      </c>
      <c r="M4316" t="s">
        <v>14892</v>
      </c>
      <c r="N4316">
        <f>Airplane_Crashes_and_Fatalities[[#This Row],[Aboard]]-Airplane_Crashes_and_Fatalities[[#This Row],[Fatalities]]</f>
        <v>0</v>
      </c>
      <c r="O4316" t="s">
        <v>14893</v>
      </c>
      <c r="P4316">
        <v>5</v>
      </c>
      <c r="Q4316">
        <v>5</v>
      </c>
      <c r="R4316">
        <v>0</v>
      </c>
      <c r="S4316" s="2"/>
    </row>
    <row r="4317" spans="1:19" x14ac:dyDescent="0.3">
      <c r="A4317" s="1">
        <v>34711</v>
      </c>
      <c r="B4317" s="4" t="str">
        <f>TEXT(Airplane_Crashes_and_Fatalities[[#This Row],[Date]],"yyyy")</f>
        <v>1995</v>
      </c>
      <c r="C4317" s="1" t="str">
        <f>TEXT(Airplane_Crashes_and_Fatalities[[#This Row],[Date]],"mmm")</f>
        <v>Jan</v>
      </c>
      <c r="D4317" s="5">
        <f>DAY(Airplane_Crashes_and_Fatalities[[#This Row],[Date]])</f>
        <v>12</v>
      </c>
      <c r="E4317" s="3">
        <v>0.74097222222222214</v>
      </c>
      <c r="F4317" s="2" t="s">
        <v>23439</v>
      </c>
      <c r="G4317" s="2" t="s">
        <v>19729</v>
      </c>
      <c r="H4317" s="2"/>
      <c r="I4317" s="2" t="s">
        <v>14894</v>
      </c>
      <c r="J4317" s="2"/>
      <c r="K4317" s="2" t="s">
        <v>14895</v>
      </c>
      <c r="L4317" s="2" t="s">
        <v>13342</v>
      </c>
      <c r="M4317" t="s">
        <v>14896</v>
      </c>
      <c r="N4317">
        <f>Airplane_Crashes_and_Fatalities[[#This Row],[Aboard]]-Airplane_Crashes_and_Fatalities[[#This Row],[Fatalities]]</f>
        <v>0</v>
      </c>
      <c r="O4317" t="s">
        <v>14897</v>
      </c>
      <c r="P4317">
        <v>1</v>
      </c>
      <c r="Q4317">
        <v>1</v>
      </c>
      <c r="R4317">
        <v>0</v>
      </c>
      <c r="S4317" s="2" t="s">
        <v>14898</v>
      </c>
    </row>
    <row r="4318" spans="1:19" x14ac:dyDescent="0.3">
      <c r="A4318" s="1">
        <v>34713</v>
      </c>
      <c r="B4318" s="4" t="str">
        <f>TEXT(Airplane_Crashes_and_Fatalities[[#This Row],[Date]],"yyyy")</f>
        <v>1995</v>
      </c>
      <c r="C4318" s="1" t="str">
        <f>TEXT(Airplane_Crashes_and_Fatalities[[#This Row],[Date]],"mmm")</f>
        <v>Jan</v>
      </c>
      <c r="D4318" s="5">
        <f>DAY(Airplane_Crashes_and_Fatalities[[#This Row],[Date]])</f>
        <v>14</v>
      </c>
      <c r="E4318" s="3">
        <v>0.19444444444444442</v>
      </c>
      <c r="F4318" s="2" t="s">
        <v>21106</v>
      </c>
      <c r="G4318" s="2" t="s">
        <v>19878</v>
      </c>
      <c r="H4318" s="2"/>
      <c r="I4318" s="2" t="s">
        <v>14899</v>
      </c>
      <c r="J4318" s="2"/>
      <c r="K4318" s="2" t="s">
        <v>14900</v>
      </c>
      <c r="L4318" s="2" t="s">
        <v>14901</v>
      </c>
      <c r="M4318" t="s">
        <v>14902</v>
      </c>
      <c r="N4318">
        <f>Airplane_Crashes_and_Fatalities[[#This Row],[Aboard]]-Airplane_Crashes_and_Fatalities[[#This Row],[Fatalities]]</f>
        <v>1</v>
      </c>
      <c r="O4318">
        <v>17271039</v>
      </c>
      <c r="P4318">
        <v>4</v>
      </c>
      <c r="Q4318">
        <v>3</v>
      </c>
      <c r="R4318">
        <v>0</v>
      </c>
      <c r="S4318" s="2" t="s">
        <v>14903</v>
      </c>
    </row>
    <row r="4319" spans="1:19" x14ac:dyDescent="0.3">
      <c r="A4319" s="1">
        <v>34713</v>
      </c>
      <c r="B4319" s="4" t="str">
        <f>TEXT(Airplane_Crashes_and_Fatalities[[#This Row],[Date]],"yyyy")</f>
        <v>1995</v>
      </c>
      <c r="C4319" s="1" t="str">
        <f>TEXT(Airplane_Crashes_and_Fatalities[[#This Row],[Date]],"mmm")</f>
        <v>Jan</v>
      </c>
      <c r="D4319" s="5">
        <f>DAY(Airplane_Crashes_and_Fatalities[[#This Row],[Date]])</f>
        <v>14</v>
      </c>
      <c r="E4319" s="3">
        <v>0.82291666666666674</v>
      </c>
      <c r="F4319" s="2" t="s">
        <v>21465</v>
      </c>
      <c r="G4319" s="2" t="s">
        <v>23190</v>
      </c>
      <c r="H4319" s="2"/>
      <c r="I4319" s="2" t="s">
        <v>14904</v>
      </c>
      <c r="J4319" s="2"/>
      <c r="K4319" s="2" t="s">
        <v>14905</v>
      </c>
      <c r="L4319" s="2" t="s">
        <v>8596</v>
      </c>
      <c r="M4319" t="s">
        <v>14906</v>
      </c>
      <c r="N4319">
        <f>Airplane_Crashes_and_Fatalities[[#This Row],[Aboard]]-Airplane_Crashes_and_Fatalities[[#This Row],[Fatalities]]</f>
        <v>2</v>
      </c>
      <c r="O4319">
        <v>3520</v>
      </c>
      <c r="P4319">
        <v>4</v>
      </c>
      <c r="Q4319">
        <v>2</v>
      </c>
      <c r="R4319">
        <v>0</v>
      </c>
      <c r="S4319" s="2" t="s">
        <v>14907</v>
      </c>
    </row>
    <row r="4320" spans="1:19" x14ac:dyDescent="0.3">
      <c r="A4320" s="1">
        <v>34716</v>
      </c>
      <c r="B4320" s="4" t="str">
        <f>TEXT(Airplane_Crashes_and_Fatalities[[#This Row],[Date]],"yyyy")</f>
        <v>1995</v>
      </c>
      <c r="C4320" s="1" t="str">
        <f>TEXT(Airplane_Crashes_and_Fatalities[[#This Row],[Date]],"mmm")</f>
        <v>Jan</v>
      </c>
      <c r="D4320" s="5">
        <f>DAY(Airplane_Crashes_and_Fatalities[[#This Row],[Date]])</f>
        <v>17</v>
      </c>
      <c r="E4320" s="3">
        <v>0.58263888888888893</v>
      </c>
      <c r="F4320" s="2" t="s">
        <v>21073</v>
      </c>
      <c r="G4320" s="2" t="s">
        <v>21038</v>
      </c>
      <c r="H4320" s="2"/>
      <c r="I4320" s="2" t="s">
        <v>5279</v>
      </c>
      <c r="J4320" s="2" t="s">
        <v>19470</v>
      </c>
      <c r="K4320" s="2" t="s">
        <v>14908</v>
      </c>
      <c r="L4320" s="2" t="s">
        <v>8545</v>
      </c>
      <c r="M4320" t="s">
        <v>14909</v>
      </c>
      <c r="N4320">
        <f>Airplane_Crashes_and_Fatalities[[#This Row],[Aboard]]-Airplane_Crashes_and_Fatalities[[#This Row],[Fatalities]]</f>
        <v>22</v>
      </c>
      <c r="O4320">
        <v>392</v>
      </c>
      <c r="P4320">
        <v>24</v>
      </c>
      <c r="Q4320">
        <v>2</v>
      </c>
      <c r="R4320">
        <v>0</v>
      </c>
      <c r="S4320" s="2" t="s">
        <v>14910</v>
      </c>
    </row>
    <row r="4321" spans="1:19" x14ac:dyDescent="0.3">
      <c r="A4321" s="1">
        <v>34719</v>
      </c>
      <c r="B4321" s="4" t="str">
        <f>TEXT(Airplane_Crashes_and_Fatalities[[#This Row],[Date]],"yyyy")</f>
        <v>1995</v>
      </c>
      <c r="C4321" s="1" t="str">
        <f>TEXT(Airplane_Crashes_and_Fatalities[[#This Row],[Date]],"mmm")</f>
        <v>Jan</v>
      </c>
      <c r="D4321" s="5">
        <f>DAY(Airplane_Crashes_and_Fatalities[[#This Row],[Date]])</f>
        <v>20</v>
      </c>
      <c r="E4321" s="3">
        <v>0.80069444444444438</v>
      </c>
      <c r="F4321" s="2" t="s">
        <v>21379</v>
      </c>
      <c r="G4321" s="2" t="s">
        <v>19866</v>
      </c>
      <c r="H4321" s="2"/>
      <c r="I4321" s="2" t="s">
        <v>14911</v>
      </c>
      <c r="J4321" s="2"/>
      <c r="K4321" s="2" t="s">
        <v>14912</v>
      </c>
      <c r="L4321" s="2" t="s">
        <v>12906</v>
      </c>
      <c r="M4321" t="s">
        <v>14913</v>
      </c>
      <c r="N4321">
        <f>Airplane_Crashes_and_Fatalities[[#This Row],[Aboard]]-Airplane_Crashes_and_Fatalities[[#This Row],[Fatalities]]</f>
        <v>16</v>
      </c>
      <c r="O4321">
        <v>790316</v>
      </c>
      <c r="P4321">
        <v>19</v>
      </c>
      <c r="Q4321">
        <v>3</v>
      </c>
      <c r="R4321">
        <v>0</v>
      </c>
      <c r="S4321" s="2" t="s">
        <v>14914</v>
      </c>
    </row>
    <row r="4322" spans="1:19" x14ac:dyDescent="0.3">
      <c r="A4322" s="1">
        <v>34719</v>
      </c>
      <c r="B4322" s="4" t="str">
        <f>TEXT(Airplane_Crashes_and_Fatalities[[#This Row],[Date]],"yyyy")</f>
        <v>1995</v>
      </c>
      <c r="C4322" s="1" t="str">
        <f>TEXT(Airplane_Crashes_and_Fatalities[[#This Row],[Date]],"mmm")</f>
        <v>Jan</v>
      </c>
      <c r="D4322" s="5">
        <f>DAY(Airplane_Crashes_and_Fatalities[[#This Row],[Date]])</f>
        <v>20</v>
      </c>
      <c r="F4322" s="2" t="s">
        <v>20463</v>
      </c>
      <c r="G4322" s="2" t="s">
        <v>19685</v>
      </c>
      <c r="H4322" s="2"/>
      <c r="I4322" s="2" t="s">
        <v>14915</v>
      </c>
      <c r="J4322" s="2"/>
      <c r="K4322" s="2" t="s">
        <v>14916</v>
      </c>
      <c r="L4322" s="2" t="s">
        <v>14917</v>
      </c>
      <c r="M4322" t="s">
        <v>14918</v>
      </c>
      <c r="N4322">
        <f>Airplane_Crashes_and_Fatalities[[#This Row],[Aboard]]-Airplane_Crashes_and_Fatalities[[#This Row],[Fatalities]]</f>
        <v>0</v>
      </c>
      <c r="O4322">
        <v>225</v>
      </c>
      <c r="P4322">
        <v>10</v>
      </c>
      <c r="Q4322">
        <v>10</v>
      </c>
      <c r="R4322">
        <v>0</v>
      </c>
      <c r="S4322" s="2" t="s">
        <v>14919</v>
      </c>
    </row>
    <row r="4323" spans="1:19" x14ac:dyDescent="0.3">
      <c r="A4323" s="1">
        <v>34729</v>
      </c>
      <c r="B4323" s="4" t="str">
        <f>TEXT(Airplane_Crashes_and_Fatalities[[#This Row],[Date]],"yyyy")</f>
        <v>1995</v>
      </c>
      <c r="C4323" s="1" t="str">
        <f>TEXT(Airplane_Crashes_and_Fatalities[[#This Row],[Date]],"mmm")</f>
        <v>Jan</v>
      </c>
      <c r="D4323" s="5">
        <f>DAY(Airplane_Crashes_and_Fatalities[[#This Row],[Date]])</f>
        <v>30</v>
      </c>
      <c r="E4323" s="3">
        <v>0.82152777777777786</v>
      </c>
      <c r="F4323" s="2" t="s">
        <v>23440</v>
      </c>
      <c r="G4323" s="2" t="s">
        <v>20630</v>
      </c>
      <c r="H4323" s="2"/>
      <c r="I4323" s="2" t="s">
        <v>14920</v>
      </c>
      <c r="J4323" s="2"/>
      <c r="K4323" s="2"/>
      <c r="L4323" s="2" t="s">
        <v>14921</v>
      </c>
      <c r="M4323" t="s">
        <v>14922</v>
      </c>
      <c r="N4323">
        <f>Airplane_Crashes_and_Fatalities[[#This Row],[Aboard]]-Airplane_Crashes_and_Fatalities[[#This Row],[Fatalities]]</f>
        <v>0</v>
      </c>
      <c r="O4323">
        <v>435</v>
      </c>
      <c r="P4323">
        <v>4</v>
      </c>
      <c r="Q4323">
        <v>4</v>
      </c>
      <c r="R4323">
        <v>0</v>
      </c>
      <c r="S4323" s="2" t="s">
        <v>14923</v>
      </c>
    </row>
    <row r="4324" spans="1:19" x14ac:dyDescent="0.3">
      <c r="A4324" s="1">
        <v>34743</v>
      </c>
      <c r="B4324" s="4" t="str">
        <f>TEXT(Airplane_Crashes_and_Fatalities[[#This Row],[Date]],"yyyy")</f>
        <v>1995</v>
      </c>
      <c r="C4324" s="1" t="str">
        <f>TEXT(Airplane_Crashes_and_Fatalities[[#This Row],[Date]],"mmm")</f>
        <v>Feb</v>
      </c>
      <c r="D4324" s="5">
        <f>DAY(Airplane_Crashes_and_Fatalities[[#This Row],[Date]])</f>
        <v>13</v>
      </c>
      <c r="E4324" s="3">
        <v>0.64999999999999991</v>
      </c>
      <c r="F4324" s="2" t="s">
        <v>23441</v>
      </c>
      <c r="G4324" s="2" t="s">
        <v>20827</v>
      </c>
      <c r="H4324" s="2"/>
      <c r="I4324" s="2" t="s">
        <v>10199</v>
      </c>
      <c r="J4324" s="2" t="s">
        <v>19015</v>
      </c>
      <c r="K4324" s="2" t="s">
        <v>14924</v>
      </c>
      <c r="L4324" s="2" t="s">
        <v>10040</v>
      </c>
      <c r="M4324" t="s">
        <v>14925</v>
      </c>
      <c r="N4324">
        <f>Airplane_Crashes_and_Fatalities[[#This Row],[Aboard]]-Airplane_Crashes_and_Fatalities[[#This Row],[Fatalities]]</f>
        <v>2</v>
      </c>
      <c r="O4324" t="s">
        <v>14926</v>
      </c>
      <c r="P4324">
        <v>10</v>
      </c>
      <c r="Q4324">
        <v>8</v>
      </c>
      <c r="R4324">
        <v>0</v>
      </c>
      <c r="S4324" s="2" t="s">
        <v>14927</v>
      </c>
    </row>
    <row r="4325" spans="1:19" x14ac:dyDescent="0.3">
      <c r="A4325" s="1">
        <v>34746</v>
      </c>
      <c r="B4325" s="4" t="str">
        <f>TEXT(Airplane_Crashes_and_Fatalities[[#This Row],[Date]],"yyyy")</f>
        <v>1995</v>
      </c>
      <c r="C4325" s="1" t="str">
        <f>TEXT(Airplane_Crashes_and_Fatalities[[#This Row],[Date]],"mmm")</f>
        <v>Feb</v>
      </c>
      <c r="D4325" s="5">
        <f>DAY(Airplane_Crashes_and_Fatalities[[#This Row],[Date]])</f>
        <v>16</v>
      </c>
      <c r="E4325" s="3">
        <v>0.85416666666666674</v>
      </c>
      <c r="F4325" s="2" t="s">
        <v>19893</v>
      </c>
      <c r="G4325" s="2" t="s">
        <v>20025</v>
      </c>
      <c r="H4325" s="2"/>
      <c r="I4325" s="2" t="s">
        <v>13947</v>
      </c>
      <c r="J4325" s="2"/>
      <c r="K4325" s="2" t="s">
        <v>14928</v>
      </c>
      <c r="L4325" s="2" t="s">
        <v>8763</v>
      </c>
      <c r="M4325" t="s">
        <v>14929</v>
      </c>
      <c r="N4325">
        <f>Airplane_Crashes_and_Fatalities[[#This Row],[Aboard]]-Airplane_Crashes_and_Fatalities[[#This Row],[Fatalities]]</f>
        <v>0</v>
      </c>
      <c r="O4325" t="s">
        <v>14930</v>
      </c>
      <c r="P4325">
        <v>3</v>
      </c>
      <c r="Q4325">
        <v>3</v>
      </c>
      <c r="R4325">
        <v>0</v>
      </c>
      <c r="S4325" s="2" t="s">
        <v>14931</v>
      </c>
    </row>
    <row r="4326" spans="1:19" x14ac:dyDescent="0.3">
      <c r="A4326" s="1">
        <v>34774</v>
      </c>
      <c r="B4326" s="4" t="str">
        <f>TEXT(Airplane_Crashes_and_Fatalities[[#This Row],[Date]],"yyyy")</f>
        <v>1995</v>
      </c>
      <c r="C4326" s="1" t="str">
        <f>TEXT(Airplane_Crashes_and_Fatalities[[#This Row],[Date]],"mmm")</f>
        <v>Mar</v>
      </c>
      <c r="D4326" s="5">
        <f>DAY(Airplane_Crashes_and_Fatalities[[#This Row],[Date]])</f>
        <v>16</v>
      </c>
      <c r="F4326" s="2" t="s">
        <v>23442</v>
      </c>
      <c r="G4326" s="2" t="s">
        <v>19866</v>
      </c>
      <c r="H4326" s="2"/>
      <c r="I4326" s="2" t="s">
        <v>2306</v>
      </c>
      <c r="J4326" s="2"/>
      <c r="K4326" s="2" t="s">
        <v>14932</v>
      </c>
      <c r="L4326" s="2" t="s">
        <v>14933</v>
      </c>
      <c r="M4326" t="s">
        <v>14934</v>
      </c>
      <c r="N4326">
        <f>Airplane_Crashes_and_Fatalities[[#This Row],[Aboard]]-Airplane_Crashes_and_Fatalities[[#This Row],[Fatalities]]</f>
        <v>1</v>
      </c>
      <c r="O4326">
        <v>11806</v>
      </c>
      <c r="P4326">
        <v>10</v>
      </c>
      <c r="Q4326">
        <v>9</v>
      </c>
      <c r="R4326">
        <v>0</v>
      </c>
      <c r="S4326" s="2" t="s">
        <v>14935</v>
      </c>
    </row>
    <row r="4327" spans="1:19" x14ac:dyDescent="0.3">
      <c r="A4327" s="1">
        <v>34780</v>
      </c>
      <c r="B4327" s="4" t="str">
        <f>TEXT(Airplane_Crashes_and_Fatalities[[#This Row],[Date]],"yyyy")</f>
        <v>1995</v>
      </c>
      <c r="C4327" s="1" t="str">
        <f>TEXT(Airplane_Crashes_and_Fatalities[[#This Row],[Date]],"mmm")</f>
        <v>Mar</v>
      </c>
      <c r="D4327" s="5">
        <f>DAY(Airplane_Crashes_and_Fatalities[[#This Row],[Date]])</f>
        <v>22</v>
      </c>
      <c r="E4327" s="3">
        <v>0.34166666666666656</v>
      </c>
      <c r="F4327" s="2" t="s">
        <v>21502</v>
      </c>
      <c r="G4327" s="2" t="s">
        <v>19722</v>
      </c>
      <c r="H4327" s="2"/>
      <c r="I4327" s="2" t="s">
        <v>14936</v>
      </c>
      <c r="J4327" s="2"/>
      <c r="K4327" s="2" t="s">
        <v>14937</v>
      </c>
      <c r="L4327" s="2" t="s">
        <v>13342</v>
      </c>
      <c r="M4327" t="s">
        <v>14938</v>
      </c>
      <c r="N4327">
        <f>Airplane_Crashes_and_Fatalities[[#This Row],[Aboard]]-Airplane_Crashes_and_Fatalities[[#This Row],[Fatalities]]</f>
        <v>0</v>
      </c>
      <c r="O4327" t="s">
        <v>14939</v>
      </c>
      <c r="P4327">
        <v>1</v>
      </c>
      <c r="Q4327">
        <v>1</v>
      </c>
      <c r="R4327">
        <v>0</v>
      </c>
      <c r="S4327" s="2" t="s">
        <v>14940</v>
      </c>
    </row>
    <row r="4328" spans="1:19" x14ac:dyDescent="0.3">
      <c r="A4328" s="1">
        <v>34787</v>
      </c>
      <c r="B4328" s="4" t="str">
        <f>TEXT(Airplane_Crashes_and_Fatalities[[#This Row],[Date]],"yyyy")</f>
        <v>1995</v>
      </c>
      <c r="C4328" s="1" t="str">
        <f>TEXT(Airplane_Crashes_and_Fatalities[[#This Row],[Date]],"mmm")</f>
        <v>Mar</v>
      </c>
      <c r="D4328" s="5">
        <f>DAY(Airplane_Crashes_and_Fatalities[[#This Row],[Date]])</f>
        <v>29</v>
      </c>
      <c r="E4328" s="3">
        <v>0.50694444444444442</v>
      </c>
      <c r="F4328" s="2" t="s">
        <v>23443</v>
      </c>
      <c r="G4328" s="2" t="s">
        <v>19918</v>
      </c>
      <c r="H4328" s="2"/>
      <c r="I4328" s="2" t="s">
        <v>14941</v>
      </c>
      <c r="J4328" s="2"/>
      <c r="K4328" s="2" t="s">
        <v>14942</v>
      </c>
      <c r="L4328" s="2" t="s">
        <v>14943</v>
      </c>
      <c r="M4328" t="s">
        <v>14944</v>
      </c>
      <c r="N4328">
        <f>Airplane_Crashes_and_Fatalities[[#This Row],[Aboard]]-Airplane_Crashes_and_Fatalities[[#This Row],[Fatalities]]</f>
        <v>0</v>
      </c>
      <c r="O4328" t="s">
        <v>14945</v>
      </c>
      <c r="P4328">
        <v>6</v>
      </c>
      <c r="Q4328">
        <v>6</v>
      </c>
      <c r="R4328">
        <v>0</v>
      </c>
      <c r="S4328" s="2" t="s">
        <v>14946</v>
      </c>
    </row>
    <row r="4329" spans="1:19" x14ac:dyDescent="0.3">
      <c r="A4329" s="1">
        <v>34789</v>
      </c>
      <c r="B4329" s="4" t="str">
        <f>TEXT(Airplane_Crashes_and_Fatalities[[#This Row],[Date]],"yyyy")</f>
        <v>1995</v>
      </c>
      <c r="C4329" s="1" t="str">
        <f>TEXT(Airplane_Crashes_and_Fatalities[[#This Row],[Date]],"mmm")</f>
        <v>Mar</v>
      </c>
      <c r="D4329" s="5">
        <f>DAY(Airplane_Crashes_and_Fatalities[[#This Row],[Date]])</f>
        <v>31</v>
      </c>
      <c r="E4329" s="3">
        <v>0.38263888888888897</v>
      </c>
      <c r="F4329" s="2" t="s">
        <v>23444</v>
      </c>
      <c r="G4329" s="2" t="s">
        <v>19754</v>
      </c>
      <c r="H4329" s="2"/>
      <c r="I4329" s="2" t="s">
        <v>14947</v>
      </c>
      <c r="J4329" s="2" t="s">
        <v>19131</v>
      </c>
      <c r="K4329" s="2" t="s">
        <v>14948</v>
      </c>
      <c r="L4329" s="2" t="s">
        <v>14949</v>
      </c>
      <c r="M4329" t="s">
        <v>14950</v>
      </c>
      <c r="N4329">
        <f>Airplane_Crashes_and_Fatalities[[#This Row],[Aboard]]-Airplane_Crashes_and_Fatalities[[#This Row],[Fatalities]]</f>
        <v>0</v>
      </c>
      <c r="O4329" t="s">
        <v>14951</v>
      </c>
      <c r="P4329">
        <v>60</v>
      </c>
      <c r="Q4329">
        <v>60</v>
      </c>
      <c r="R4329">
        <v>0</v>
      </c>
      <c r="S4329" s="2" t="s">
        <v>14952</v>
      </c>
    </row>
    <row r="4330" spans="1:19" x14ac:dyDescent="0.3">
      <c r="A4330" s="1">
        <v>34806</v>
      </c>
      <c r="B4330" s="4" t="str">
        <f>TEXT(Airplane_Crashes_and_Fatalities[[#This Row],[Date]],"yyyy")</f>
        <v>1995</v>
      </c>
      <c r="C4330" s="1" t="str">
        <f>TEXT(Airplane_Crashes_and_Fatalities[[#This Row],[Date]],"mmm")</f>
        <v>Apr</v>
      </c>
      <c r="D4330" s="5">
        <f>DAY(Airplane_Crashes_and_Fatalities[[#This Row],[Date]])</f>
        <v>17</v>
      </c>
      <c r="E4330" s="3">
        <v>0.77083333333333326</v>
      </c>
      <c r="F4330" s="2" t="s">
        <v>23445</v>
      </c>
      <c r="G4330" s="2" t="s">
        <v>20417</v>
      </c>
      <c r="H4330" s="2"/>
      <c r="I4330" s="2" t="s">
        <v>1718</v>
      </c>
      <c r="J4330" s="2"/>
      <c r="K4330" s="2" t="s">
        <v>14953</v>
      </c>
      <c r="L4330" s="2" t="s">
        <v>14954</v>
      </c>
      <c r="M4330" t="s">
        <v>14955</v>
      </c>
      <c r="N4330">
        <f>Airplane_Crashes_and_Fatalities[[#This Row],[Aboard]]-Airplane_Crashes_and_Fatalities[[#This Row],[Fatalities]]</f>
        <v>0</v>
      </c>
      <c r="O4330" t="s">
        <v>14956</v>
      </c>
      <c r="P4330">
        <v>8</v>
      </c>
      <c r="Q4330">
        <v>8</v>
      </c>
      <c r="R4330">
        <v>0</v>
      </c>
      <c r="S4330" s="2" t="s">
        <v>14957</v>
      </c>
    </row>
    <row r="4331" spans="1:19" x14ac:dyDescent="0.3">
      <c r="A4331" s="1">
        <v>34812</v>
      </c>
      <c r="B4331" s="4" t="str">
        <f>TEXT(Airplane_Crashes_and_Fatalities[[#This Row],[Date]],"yyyy")</f>
        <v>1995</v>
      </c>
      <c r="C4331" s="1" t="str">
        <f>TEXT(Airplane_Crashes_and_Fatalities[[#This Row],[Date]],"mmm")</f>
        <v>Apr</v>
      </c>
      <c r="D4331" s="5">
        <f>DAY(Airplane_Crashes_and_Fatalities[[#This Row],[Date]])</f>
        <v>23</v>
      </c>
      <c r="E4331" s="3">
        <v>0.52777777777777768</v>
      </c>
      <c r="F4331" s="2" t="s">
        <v>23446</v>
      </c>
      <c r="G4331" s="2" t="s">
        <v>20449</v>
      </c>
      <c r="H4331" s="2"/>
      <c r="I4331" s="2" t="s">
        <v>11144</v>
      </c>
      <c r="J4331" s="2"/>
      <c r="K4331" s="2" t="s">
        <v>14958</v>
      </c>
      <c r="L4331" s="2" t="s">
        <v>8545</v>
      </c>
      <c r="M4331" t="s">
        <v>14959</v>
      </c>
      <c r="N4331">
        <f>Airplane_Crashes_and_Fatalities[[#This Row],[Aboard]]-Airplane_Crashes_and_Fatalities[[#This Row],[Fatalities]]</f>
        <v>8</v>
      </c>
      <c r="O4331">
        <v>607</v>
      </c>
      <c r="P4331">
        <v>9</v>
      </c>
      <c r="Q4331">
        <v>1</v>
      </c>
      <c r="R4331">
        <v>0</v>
      </c>
      <c r="S4331" s="2" t="s">
        <v>14960</v>
      </c>
    </row>
    <row r="4332" spans="1:19" x14ac:dyDescent="0.3">
      <c r="A4332" s="1">
        <v>34816</v>
      </c>
      <c r="B4332" s="4" t="str">
        <f>TEXT(Airplane_Crashes_and_Fatalities[[#This Row],[Date]],"yyyy")</f>
        <v>1995</v>
      </c>
      <c r="C4332" s="1" t="str">
        <f>TEXT(Airplane_Crashes_and_Fatalities[[#This Row],[Date]],"mmm")</f>
        <v>Apr</v>
      </c>
      <c r="D4332" s="5">
        <f>DAY(Airplane_Crashes_and_Fatalities[[#This Row],[Date]])</f>
        <v>27</v>
      </c>
      <c r="E4332" s="3">
        <v>0.83125000000000004</v>
      </c>
      <c r="F4332" s="2" t="s">
        <v>23447</v>
      </c>
      <c r="G4332" s="2" t="s">
        <v>19724</v>
      </c>
      <c r="H4332" s="2"/>
      <c r="I4332" s="2" t="s">
        <v>12061</v>
      </c>
      <c r="J4332" s="2"/>
      <c r="K4332" s="2" t="s">
        <v>14961</v>
      </c>
      <c r="L4332" s="2" t="s">
        <v>12059</v>
      </c>
      <c r="M4332" t="s">
        <v>14962</v>
      </c>
      <c r="N4332">
        <f>Airplane_Crashes_and_Fatalities[[#This Row],[Aboard]]-Airplane_Crashes_and_Fatalities[[#This Row],[Fatalities]]</f>
        <v>0</v>
      </c>
      <c r="O4332">
        <v>221</v>
      </c>
      <c r="P4332">
        <v>3</v>
      </c>
      <c r="Q4332">
        <v>3</v>
      </c>
      <c r="R4332">
        <v>0</v>
      </c>
      <c r="S4332" s="2" t="s">
        <v>14963</v>
      </c>
    </row>
    <row r="4333" spans="1:19" x14ac:dyDescent="0.3">
      <c r="A4333" s="1">
        <v>34818</v>
      </c>
      <c r="B4333" s="4" t="str">
        <f>TEXT(Airplane_Crashes_and_Fatalities[[#This Row],[Date]],"yyyy")</f>
        <v>1995</v>
      </c>
      <c r="C4333" s="1" t="str">
        <f>TEXT(Airplane_Crashes_and_Fatalities[[#This Row],[Date]],"mmm")</f>
        <v>Apr</v>
      </c>
      <c r="D4333" s="5">
        <f>DAY(Airplane_Crashes_and_Fatalities[[#This Row],[Date]])</f>
        <v>29</v>
      </c>
      <c r="F4333" s="2" t="s">
        <v>23448</v>
      </c>
      <c r="G4333" s="2" t="s">
        <v>20518</v>
      </c>
      <c r="H4333" s="2"/>
      <c r="I4333" s="2" t="s">
        <v>14054</v>
      </c>
      <c r="J4333" s="2"/>
      <c r="K4333" s="2" t="s">
        <v>14964</v>
      </c>
      <c r="L4333" s="2" t="s">
        <v>14965</v>
      </c>
      <c r="M4333" t="s">
        <v>14966</v>
      </c>
      <c r="N4333">
        <f>Airplane_Crashes_and_Fatalities[[#This Row],[Aboard]]-Airplane_Crashes_and_Fatalities[[#This Row],[Fatalities]]</f>
        <v>0</v>
      </c>
      <c r="O4333">
        <v>1768</v>
      </c>
      <c r="P4333">
        <v>52</v>
      </c>
      <c r="Q4333">
        <v>52</v>
      </c>
      <c r="R4333">
        <v>0</v>
      </c>
      <c r="S4333" s="2" t="s">
        <v>14967</v>
      </c>
    </row>
    <row r="4334" spans="1:19" x14ac:dyDescent="0.3">
      <c r="A4334" s="1">
        <v>34820</v>
      </c>
      <c r="B4334" s="4" t="str">
        <f>TEXT(Airplane_Crashes_and_Fatalities[[#This Row],[Date]],"yyyy")</f>
        <v>1995</v>
      </c>
      <c r="C4334" s="1" t="str">
        <f>TEXT(Airplane_Crashes_and_Fatalities[[#This Row],[Date]],"mmm")</f>
        <v>May</v>
      </c>
      <c r="D4334" s="5">
        <f>DAY(Airplane_Crashes_and_Fatalities[[#This Row],[Date]])</f>
        <v>1</v>
      </c>
      <c r="E4334" s="3">
        <v>0.56111111111111112</v>
      </c>
      <c r="F4334" s="2" t="s">
        <v>23449</v>
      </c>
      <c r="G4334" s="2" t="s">
        <v>20154</v>
      </c>
      <c r="H4334" s="2" t="s">
        <v>19667</v>
      </c>
      <c r="I4334" s="2" t="s">
        <v>14968</v>
      </c>
      <c r="J4334" s="2" t="s">
        <v>14969</v>
      </c>
      <c r="K4334" s="2" t="s">
        <v>14970</v>
      </c>
      <c r="L4334" s="2" t="s">
        <v>14971</v>
      </c>
      <c r="M4334" t="s">
        <v>14972</v>
      </c>
      <c r="N4334">
        <f>Airplane_Crashes_and_Fatalities[[#This Row],[Aboard]]-Airplane_Crashes_and_Fatalities[[#This Row],[Fatalities]]</f>
        <v>0</v>
      </c>
      <c r="O4334" t="s">
        <v>14973</v>
      </c>
      <c r="P4334">
        <v>8</v>
      </c>
      <c r="Q4334">
        <v>8</v>
      </c>
      <c r="R4334">
        <v>0</v>
      </c>
      <c r="S4334" s="2" t="s">
        <v>14974</v>
      </c>
    </row>
    <row r="4335" spans="1:19" x14ac:dyDescent="0.3">
      <c r="A4335" s="1">
        <v>34822</v>
      </c>
      <c r="B4335" s="4" t="str">
        <f>TEXT(Airplane_Crashes_and_Fatalities[[#This Row],[Date]],"yyyy")</f>
        <v>1995</v>
      </c>
      <c r="C4335" s="1" t="str">
        <f>TEXT(Airplane_Crashes_and_Fatalities[[#This Row],[Date]],"mmm")</f>
        <v>May</v>
      </c>
      <c r="D4335" s="5">
        <f>DAY(Airplane_Crashes_and_Fatalities[[#This Row],[Date]])</f>
        <v>3</v>
      </c>
      <c r="E4335" s="3">
        <v>3.125E-2</v>
      </c>
      <c r="F4335" s="2" t="s">
        <v>21163</v>
      </c>
      <c r="G4335" s="2" t="s">
        <v>20208</v>
      </c>
      <c r="H4335" s="2"/>
      <c r="I4335" s="2" t="s">
        <v>14975</v>
      </c>
      <c r="J4335" s="2"/>
      <c r="K4335" s="2" t="s">
        <v>14976</v>
      </c>
      <c r="L4335" s="2" t="s">
        <v>14977</v>
      </c>
      <c r="M4335" t="s">
        <v>14978</v>
      </c>
      <c r="N4335">
        <f>Airplane_Crashes_and_Fatalities[[#This Row],[Aboard]]-Airplane_Crashes_and_Fatalities[[#This Row],[Fatalities]]</f>
        <v>0</v>
      </c>
      <c r="O4335">
        <v>83</v>
      </c>
      <c r="P4335">
        <v>7</v>
      </c>
      <c r="Q4335">
        <v>7</v>
      </c>
      <c r="R4335">
        <v>0</v>
      </c>
      <c r="S4335" s="2" t="s">
        <v>14979</v>
      </c>
    </row>
    <row r="4336" spans="1:19" x14ac:dyDescent="0.3">
      <c r="A4336" s="1">
        <v>34828</v>
      </c>
      <c r="B4336" s="4" t="str">
        <f>TEXT(Airplane_Crashes_and_Fatalities[[#This Row],[Date]],"yyyy")</f>
        <v>1995</v>
      </c>
      <c r="C4336" s="1" t="str">
        <f>TEXT(Airplane_Crashes_and_Fatalities[[#This Row],[Date]],"mmm")</f>
        <v>May</v>
      </c>
      <c r="D4336" s="5">
        <f>DAY(Airplane_Crashes_and_Fatalities[[#This Row],[Date]])</f>
        <v>9</v>
      </c>
      <c r="E4336" s="3">
        <v>0.69097222222222232</v>
      </c>
      <c r="F4336" s="2" t="s">
        <v>23450</v>
      </c>
      <c r="G4336" s="2" t="s">
        <v>19762</v>
      </c>
      <c r="H4336" s="2"/>
      <c r="I4336" s="2" t="s">
        <v>13704</v>
      </c>
      <c r="J4336" s="2"/>
      <c r="K4336" s="2" t="s">
        <v>14980</v>
      </c>
      <c r="L4336" s="2" t="s">
        <v>3757</v>
      </c>
      <c r="M4336" t="s">
        <v>14981</v>
      </c>
      <c r="N4336">
        <f>Airplane_Crashes_and_Fatalities[[#This Row],[Aboard]]-Airplane_Crashes_and_Fatalities[[#This Row],[Fatalities]]</f>
        <v>0</v>
      </c>
      <c r="O4336">
        <v>22538</v>
      </c>
      <c r="P4336">
        <v>9</v>
      </c>
      <c r="Q4336">
        <v>9</v>
      </c>
      <c r="R4336">
        <v>0</v>
      </c>
      <c r="S4336" s="2" t="s">
        <v>14982</v>
      </c>
    </row>
    <row r="4337" spans="1:19" x14ac:dyDescent="0.3">
      <c r="A4337" s="1">
        <v>34832</v>
      </c>
      <c r="B4337" s="4" t="str">
        <f>TEXT(Airplane_Crashes_and_Fatalities[[#This Row],[Date]],"yyyy")</f>
        <v>1995</v>
      </c>
      <c r="C4337" s="1" t="str">
        <f>TEXT(Airplane_Crashes_and_Fatalities[[#This Row],[Date]],"mmm")</f>
        <v>May</v>
      </c>
      <c r="D4337" s="5">
        <f>DAY(Airplane_Crashes_and_Fatalities[[#This Row],[Date]])</f>
        <v>13</v>
      </c>
      <c r="F4337" s="2" t="s">
        <v>23451</v>
      </c>
      <c r="G4337" s="2" t="s">
        <v>19795</v>
      </c>
      <c r="H4337" s="2"/>
      <c r="I4337" s="2" t="s">
        <v>1718</v>
      </c>
      <c r="J4337" s="2"/>
      <c r="K4337" s="2" t="s">
        <v>14983</v>
      </c>
      <c r="L4337" s="2" t="s">
        <v>6210</v>
      </c>
      <c r="M4337" t="s">
        <v>14984</v>
      </c>
      <c r="N4337">
        <f>Airplane_Crashes_and_Fatalities[[#This Row],[Aboard]]-Airplane_Crashes_and_Fatalities[[#This Row],[Fatalities]]</f>
        <v>0</v>
      </c>
      <c r="O4337">
        <v>3801</v>
      </c>
      <c r="P4337">
        <v>6</v>
      </c>
      <c r="Q4337">
        <v>6</v>
      </c>
      <c r="R4337">
        <v>0</v>
      </c>
      <c r="S4337" s="2" t="s">
        <v>14985</v>
      </c>
    </row>
    <row r="4338" spans="1:19" x14ac:dyDescent="0.3">
      <c r="A4338" s="1">
        <v>34843</v>
      </c>
      <c r="B4338" s="4" t="str">
        <f>TEXT(Airplane_Crashes_and_Fatalities[[#This Row],[Date]],"yyyy")</f>
        <v>1995</v>
      </c>
      <c r="C4338" s="1" t="str">
        <f>TEXT(Airplane_Crashes_and_Fatalities[[#This Row],[Date]],"mmm")</f>
        <v>May</v>
      </c>
      <c r="D4338" s="5">
        <f>DAY(Airplane_Crashes_and_Fatalities[[#This Row],[Date]])</f>
        <v>24</v>
      </c>
      <c r="E4338" s="3">
        <v>0.70208333333333339</v>
      </c>
      <c r="F4338" s="2" t="s">
        <v>23452</v>
      </c>
      <c r="G4338" s="2" t="s">
        <v>19676</v>
      </c>
      <c r="H4338" s="2"/>
      <c r="I4338" s="2" t="s">
        <v>14986</v>
      </c>
      <c r="J4338" s="2" t="s">
        <v>19280</v>
      </c>
      <c r="K4338" s="2" t="s">
        <v>14987</v>
      </c>
      <c r="L4338" s="2" t="s">
        <v>14988</v>
      </c>
      <c r="M4338" t="s">
        <v>14989</v>
      </c>
      <c r="N4338">
        <f>Airplane_Crashes_and_Fatalities[[#This Row],[Aboard]]-Airplane_Crashes_and_Fatalities[[#This Row],[Fatalities]]</f>
        <v>0</v>
      </c>
      <c r="O4338" t="s">
        <v>14990</v>
      </c>
      <c r="P4338">
        <v>12</v>
      </c>
      <c r="Q4338">
        <v>12</v>
      </c>
      <c r="R4338">
        <v>0</v>
      </c>
      <c r="S4338" s="2" t="s">
        <v>14991</v>
      </c>
    </row>
    <row r="4339" spans="1:19" x14ac:dyDescent="0.3">
      <c r="A4339" s="1">
        <v>34844</v>
      </c>
      <c r="B4339" s="4" t="str">
        <f>TEXT(Airplane_Crashes_and_Fatalities[[#This Row],[Date]],"yyyy")</f>
        <v>1995</v>
      </c>
      <c r="C4339" s="1" t="str">
        <f>TEXT(Airplane_Crashes_and_Fatalities[[#This Row],[Date]],"mmm")</f>
        <v>May</v>
      </c>
      <c r="D4339" s="5">
        <f>DAY(Airplane_Crashes_and_Fatalities[[#This Row],[Date]])</f>
        <v>25</v>
      </c>
      <c r="E4339" s="3">
        <v>0.625</v>
      </c>
      <c r="F4339" s="2" t="s">
        <v>22623</v>
      </c>
      <c r="G4339" s="2" t="s">
        <v>19762</v>
      </c>
      <c r="H4339" s="2"/>
      <c r="I4339" s="2" t="s">
        <v>14992</v>
      </c>
      <c r="J4339" s="2"/>
      <c r="K4339" s="2" t="s">
        <v>14993</v>
      </c>
      <c r="L4339" s="2" t="s">
        <v>2395</v>
      </c>
      <c r="M4339" t="s">
        <v>14994</v>
      </c>
      <c r="N4339">
        <f>Airplane_Crashes_and_Fatalities[[#This Row],[Aboard]]-Airplane_Crashes_and_Fatalities[[#This Row],[Fatalities]]</f>
        <v>9</v>
      </c>
      <c r="O4339">
        <v>25659</v>
      </c>
      <c r="P4339">
        <v>11</v>
      </c>
      <c r="Q4339">
        <v>2</v>
      </c>
      <c r="R4339">
        <v>0</v>
      </c>
      <c r="S4339" s="2"/>
    </row>
    <row r="4340" spans="1:19" x14ac:dyDescent="0.3">
      <c r="A4340" s="1">
        <v>34848</v>
      </c>
      <c r="B4340" s="4" t="str">
        <f>TEXT(Airplane_Crashes_and_Fatalities[[#This Row],[Date]],"yyyy")</f>
        <v>1995</v>
      </c>
      <c r="C4340" s="1" t="str">
        <f>TEXT(Airplane_Crashes_and_Fatalities[[#This Row],[Date]],"mmm")</f>
        <v>May</v>
      </c>
      <c r="D4340" s="5">
        <f>DAY(Airplane_Crashes_and_Fatalities[[#This Row],[Date]])</f>
        <v>29</v>
      </c>
      <c r="F4340" s="2" t="s">
        <v>23453</v>
      </c>
      <c r="G4340" s="2" t="s">
        <v>20521</v>
      </c>
      <c r="H4340" s="2"/>
      <c r="I4340" s="2" t="s">
        <v>14995</v>
      </c>
      <c r="J4340" s="2"/>
      <c r="K4340" s="2"/>
      <c r="L4340" s="2" t="s">
        <v>14996</v>
      </c>
      <c r="M4340" t="s">
        <v>14997</v>
      </c>
      <c r="N4340">
        <f>Airplane_Crashes_and_Fatalities[[#This Row],[Aboard]]-Airplane_Crashes_and_Fatalities[[#This Row],[Fatalities]]</f>
        <v>4</v>
      </c>
      <c r="O4340" t="s">
        <v>14998</v>
      </c>
      <c r="P4340">
        <v>10</v>
      </c>
      <c r="Q4340">
        <v>6</v>
      </c>
      <c r="R4340">
        <v>0</v>
      </c>
      <c r="S4340" s="2" t="s">
        <v>14999</v>
      </c>
    </row>
    <row r="4341" spans="1:19" x14ac:dyDescent="0.3">
      <c r="A4341" s="1">
        <v>34858</v>
      </c>
      <c r="B4341" s="4" t="str">
        <f>TEXT(Airplane_Crashes_and_Fatalities[[#This Row],[Date]],"yyyy")</f>
        <v>1995</v>
      </c>
      <c r="C4341" s="1" t="str">
        <f>TEXT(Airplane_Crashes_and_Fatalities[[#This Row],[Date]],"mmm")</f>
        <v>Jun</v>
      </c>
      <c r="D4341" s="5">
        <f>DAY(Airplane_Crashes_and_Fatalities[[#This Row],[Date]])</f>
        <v>8</v>
      </c>
      <c r="E4341" s="3">
        <v>0.79722222222222228</v>
      </c>
      <c r="F4341" s="2" t="s">
        <v>20047</v>
      </c>
      <c r="G4341" s="2" t="s">
        <v>19767</v>
      </c>
      <c r="H4341" s="2"/>
      <c r="I4341" s="2" t="s">
        <v>15000</v>
      </c>
      <c r="J4341" s="2" t="s">
        <v>19471</v>
      </c>
      <c r="K4341" s="2" t="s">
        <v>15001</v>
      </c>
      <c r="L4341" s="2" t="s">
        <v>7368</v>
      </c>
      <c r="M4341" t="s">
        <v>15002</v>
      </c>
      <c r="N4341">
        <f>Airplane_Crashes_and_Fatalities[[#This Row],[Aboard]]-Airplane_Crashes_and_Fatalities[[#This Row],[Fatalities]]</f>
        <v>62</v>
      </c>
      <c r="O4341">
        <v>47321</v>
      </c>
      <c r="P4341">
        <v>62</v>
      </c>
      <c r="Q4341">
        <v>0</v>
      </c>
      <c r="R4341">
        <v>0</v>
      </c>
      <c r="S4341" s="2" t="s">
        <v>15003</v>
      </c>
    </row>
    <row r="4342" spans="1:19" x14ac:dyDescent="0.3">
      <c r="A4342" s="1">
        <v>34859</v>
      </c>
      <c r="B4342" s="4" t="str">
        <f>TEXT(Airplane_Crashes_and_Fatalities[[#This Row],[Date]],"yyyy")</f>
        <v>1995</v>
      </c>
      <c r="C4342" s="1" t="str">
        <f>TEXT(Airplane_Crashes_and_Fatalities[[#This Row],[Date]],"mmm")</f>
        <v>Jun</v>
      </c>
      <c r="D4342" s="5">
        <f>DAY(Airplane_Crashes_and_Fatalities[[#This Row],[Date]])</f>
        <v>9</v>
      </c>
      <c r="E4342" s="3">
        <v>0.39027777777777772</v>
      </c>
      <c r="F4342" s="2" t="s">
        <v>23454</v>
      </c>
      <c r="G4342" s="2" t="s">
        <v>19918</v>
      </c>
      <c r="H4342" s="2"/>
      <c r="I4342" s="2" t="s">
        <v>15004</v>
      </c>
      <c r="J4342" s="2" t="s">
        <v>19171</v>
      </c>
      <c r="K4342" s="2" t="s">
        <v>15005</v>
      </c>
      <c r="L4342" s="2" t="s">
        <v>15006</v>
      </c>
      <c r="M4342" t="s">
        <v>15007</v>
      </c>
      <c r="N4342">
        <f>Airplane_Crashes_and_Fatalities[[#This Row],[Aboard]]-Airplane_Crashes_and_Fatalities[[#This Row],[Fatalities]]</f>
        <v>16</v>
      </c>
      <c r="O4342">
        <v>55</v>
      </c>
      <c r="P4342">
        <v>21</v>
      </c>
      <c r="Q4342">
        <v>5</v>
      </c>
      <c r="R4342">
        <v>0</v>
      </c>
      <c r="S4342" s="2" t="s">
        <v>15008</v>
      </c>
    </row>
    <row r="4343" spans="1:19" x14ac:dyDescent="0.3">
      <c r="A4343" s="1">
        <v>34864</v>
      </c>
      <c r="B4343" s="4" t="str">
        <f>TEXT(Airplane_Crashes_and_Fatalities[[#This Row],[Date]],"yyyy")</f>
        <v>1995</v>
      </c>
      <c r="C4343" s="1" t="str">
        <f>TEXT(Airplane_Crashes_and_Fatalities[[#This Row],[Date]],"mmm")</f>
        <v>Jun</v>
      </c>
      <c r="D4343" s="5">
        <f>DAY(Airplane_Crashes_and_Fatalities[[#This Row],[Date]])</f>
        <v>14</v>
      </c>
      <c r="F4343" s="2" t="s">
        <v>23455</v>
      </c>
      <c r="G4343" s="2" t="s">
        <v>19866</v>
      </c>
      <c r="H4343" s="2"/>
      <c r="I4343" s="2" t="s">
        <v>15009</v>
      </c>
      <c r="J4343" s="2"/>
      <c r="K4343" s="2" t="s">
        <v>15010</v>
      </c>
      <c r="L4343" s="2" t="s">
        <v>15011</v>
      </c>
      <c r="M4343" t="s">
        <v>15012</v>
      </c>
      <c r="N4343">
        <f>Airplane_Crashes_and_Fatalities[[#This Row],[Aboard]]-Airplane_Crashes_and_Fatalities[[#This Row],[Fatalities]]</f>
        <v>0</v>
      </c>
      <c r="O4343" t="s">
        <v>15013</v>
      </c>
      <c r="P4343">
        <v>12</v>
      </c>
      <c r="Q4343">
        <v>12</v>
      </c>
      <c r="R4343">
        <v>0</v>
      </c>
      <c r="S4343" s="2" t="s">
        <v>15014</v>
      </c>
    </row>
    <row r="4344" spans="1:19" x14ac:dyDescent="0.3">
      <c r="A4344" s="1">
        <v>34866</v>
      </c>
      <c r="B4344" s="4" t="str">
        <f>TEXT(Airplane_Crashes_and_Fatalities[[#This Row],[Date]],"yyyy")</f>
        <v>1995</v>
      </c>
      <c r="C4344" s="1" t="str">
        <f>TEXT(Airplane_Crashes_and_Fatalities[[#This Row],[Date]],"mmm")</f>
        <v>Jun</v>
      </c>
      <c r="D4344" s="5">
        <f>DAY(Airplane_Crashes_and_Fatalities[[#This Row],[Date]])</f>
        <v>16</v>
      </c>
      <c r="E4344" s="3">
        <v>0.59375</v>
      </c>
      <c r="F4344" s="2" t="s">
        <v>23456</v>
      </c>
      <c r="G4344" s="2" t="s">
        <v>19866</v>
      </c>
      <c r="H4344" s="2"/>
      <c r="I4344" s="2" t="s">
        <v>2306</v>
      </c>
      <c r="J4344" s="2"/>
      <c r="K4344" s="2" t="s">
        <v>15015</v>
      </c>
      <c r="L4344" s="2" t="s">
        <v>14808</v>
      </c>
      <c r="M4344" t="s">
        <v>15016</v>
      </c>
      <c r="N4344">
        <f>Airplane_Crashes_and_Fatalities[[#This Row],[Aboard]]-Airplane_Crashes_and_Fatalities[[#This Row],[Fatalities]]</f>
        <v>1</v>
      </c>
      <c r="O4344" t="s">
        <v>15017</v>
      </c>
      <c r="P4344">
        <v>14</v>
      </c>
      <c r="Q4344">
        <v>13</v>
      </c>
      <c r="R4344">
        <v>0</v>
      </c>
      <c r="S4344" s="2" t="s">
        <v>15018</v>
      </c>
    </row>
    <row r="4345" spans="1:19" x14ac:dyDescent="0.3">
      <c r="A4345" s="1">
        <v>34867</v>
      </c>
      <c r="B4345" s="4" t="str">
        <f>TEXT(Airplane_Crashes_and_Fatalities[[#This Row],[Date]],"yyyy")</f>
        <v>1995</v>
      </c>
      <c r="C4345" s="1" t="str">
        <f>TEXT(Airplane_Crashes_and_Fatalities[[#This Row],[Date]],"mmm")</f>
        <v>Jun</v>
      </c>
      <c r="D4345" s="5">
        <f>DAY(Airplane_Crashes_and_Fatalities[[#This Row],[Date]])</f>
        <v>17</v>
      </c>
      <c r="F4345" s="2" t="s">
        <v>23457</v>
      </c>
      <c r="G4345" s="2" t="s">
        <v>20729</v>
      </c>
      <c r="H4345" s="2"/>
      <c r="I4345" s="2" t="s">
        <v>9857</v>
      </c>
      <c r="J4345" s="2"/>
      <c r="K4345" s="2" t="s">
        <v>15019</v>
      </c>
      <c r="L4345" s="2" t="s">
        <v>13318</v>
      </c>
      <c r="M4345" t="s">
        <v>15020</v>
      </c>
      <c r="N4345">
        <f>Airplane_Crashes_and_Fatalities[[#This Row],[Aboard]]-Airplane_Crashes_and_Fatalities[[#This Row],[Fatalities]]</f>
        <v>0</v>
      </c>
      <c r="O4345" t="s">
        <v>15021</v>
      </c>
      <c r="P4345">
        <v>48</v>
      </c>
      <c r="Q4345">
        <v>48</v>
      </c>
      <c r="R4345">
        <v>0</v>
      </c>
      <c r="S4345" s="2" t="s">
        <v>15022</v>
      </c>
    </row>
    <row r="4346" spans="1:19" x14ac:dyDescent="0.3">
      <c r="A4346" s="1">
        <v>34874</v>
      </c>
      <c r="B4346" s="4" t="str">
        <f>TEXT(Airplane_Crashes_and_Fatalities[[#This Row],[Date]],"yyyy")</f>
        <v>1995</v>
      </c>
      <c r="C4346" s="1" t="str">
        <f>TEXT(Airplane_Crashes_and_Fatalities[[#This Row],[Date]],"mmm")</f>
        <v>Jun</v>
      </c>
      <c r="D4346" s="5">
        <f>DAY(Airplane_Crashes_and_Fatalities[[#This Row],[Date]])</f>
        <v>24</v>
      </c>
      <c r="E4346" s="3">
        <v>0.67013888888888884</v>
      </c>
      <c r="F4346" s="2" t="s">
        <v>23446</v>
      </c>
      <c r="G4346" s="2" t="s">
        <v>20449</v>
      </c>
      <c r="H4346" s="2"/>
      <c r="I4346" s="2" t="s">
        <v>15023</v>
      </c>
      <c r="J4346" s="2"/>
      <c r="K4346" s="2" t="s">
        <v>15024</v>
      </c>
      <c r="L4346" s="2" t="s">
        <v>8001</v>
      </c>
      <c r="M4346" t="s">
        <v>15025</v>
      </c>
      <c r="N4346">
        <f>Airplane_Crashes_and_Fatalities[[#This Row],[Aboard]]-Airplane_Crashes_and_Fatalities[[#This Row],[Fatalities]]</f>
        <v>64</v>
      </c>
      <c r="O4346">
        <v>4308068</v>
      </c>
      <c r="P4346">
        <v>80</v>
      </c>
      <c r="Q4346">
        <v>16</v>
      </c>
      <c r="R4346">
        <v>0</v>
      </c>
      <c r="S4346" s="2" t="s">
        <v>15026</v>
      </c>
    </row>
    <row r="4347" spans="1:19" x14ac:dyDescent="0.3">
      <c r="A4347" s="1">
        <v>34877</v>
      </c>
      <c r="B4347" s="4" t="str">
        <f>TEXT(Airplane_Crashes_and_Fatalities[[#This Row],[Date]],"yyyy")</f>
        <v>1995</v>
      </c>
      <c r="C4347" s="1" t="str">
        <f>TEXT(Airplane_Crashes_and_Fatalities[[#This Row],[Date]],"mmm")</f>
        <v>Jun</v>
      </c>
      <c r="D4347" s="5">
        <f>DAY(Airplane_Crashes_and_Fatalities[[#This Row],[Date]])</f>
        <v>27</v>
      </c>
      <c r="E4347" s="3">
        <v>0.40972222222222232</v>
      </c>
      <c r="F4347" s="2" t="s">
        <v>23458</v>
      </c>
      <c r="G4347" s="2" t="s">
        <v>20571</v>
      </c>
      <c r="H4347" s="2"/>
      <c r="I4347" s="2" t="s">
        <v>14576</v>
      </c>
      <c r="J4347" s="2"/>
      <c r="K4347" s="2" t="s">
        <v>15027</v>
      </c>
      <c r="L4347" s="2" t="s">
        <v>5804</v>
      </c>
      <c r="M4347" t="s">
        <v>15028</v>
      </c>
      <c r="N4347">
        <f>Airplane_Crashes_and_Fatalities[[#This Row],[Aboard]]-Airplane_Crashes_and_Fatalities[[#This Row],[Fatalities]]</f>
        <v>0</v>
      </c>
      <c r="O4347">
        <v>432</v>
      </c>
      <c r="P4347">
        <v>2</v>
      </c>
      <c r="Q4347">
        <v>2</v>
      </c>
      <c r="R4347">
        <v>0</v>
      </c>
      <c r="S4347" s="2" t="s">
        <v>15029</v>
      </c>
    </row>
    <row r="4348" spans="1:19" x14ac:dyDescent="0.3">
      <c r="A4348" s="1">
        <v>34880</v>
      </c>
      <c r="B4348" s="4" t="str">
        <f>TEXT(Airplane_Crashes_and_Fatalities[[#This Row],[Date]],"yyyy")</f>
        <v>1995</v>
      </c>
      <c r="C4348" s="1" t="str">
        <f>TEXT(Airplane_Crashes_and_Fatalities[[#This Row],[Date]],"mmm")</f>
        <v>Jun</v>
      </c>
      <c r="D4348" s="5">
        <f>DAY(Airplane_Crashes_and_Fatalities[[#This Row],[Date]])</f>
        <v>30</v>
      </c>
      <c r="E4348" s="3">
        <v>0.83333333333333326</v>
      </c>
      <c r="F4348" s="2" t="s">
        <v>21670</v>
      </c>
      <c r="G4348" s="2" t="s">
        <v>20063</v>
      </c>
      <c r="H4348" s="2"/>
      <c r="I4348" s="2" t="s">
        <v>15030</v>
      </c>
      <c r="J4348" s="2"/>
      <c r="K4348" s="2" t="s">
        <v>15031</v>
      </c>
      <c r="L4348" s="2" t="s">
        <v>11411</v>
      </c>
      <c r="M4348" t="s">
        <v>15032</v>
      </c>
      <c r="N4348">
        <f>Airplane_Crashes_and_Fatalities[[#This Row],[Aboard]]-Airplane_Crashes_and_Fatalities[[#This Row],[Fatalities]]</f>
        <v>0</v>
      </c>
      <c r="O4348">
        <v>328106063</v>
      </c>
      <c r="P4348">
        <v>4</v>
      </c>
      <c r="Q4348">
        <v>4</v>
      </c>
      <c r="R4348">
        <v>0</v>
      </c>
      <c r="S4348" s="2" t="s">
        <v>15033</v>
      </c>
    </row>
    <row r="4349" spans="1:19" x14ac:dyDescent="0.3">
      <c r="A4349" s="1">
        <v>34881</v>
      </c>
      <c r="B4349" s="4" t="str">
        <f>TEXT(Airplane_Crashes_and_Fatalities[[#This Row],[Date]],"yyyy")</f>
        <v>1995</v>
      </c>
      <c r="C4349" s="1" t="str">
        <f>TEXT(Airplane_Crashes_and_Fatalities[[#This Row],[Date]],"mmm")</f>
        <v>Jul</v>
      </c>
      <c r="D4349" s="5">
        <f>DAY(Airplane_Crashes_and_Fatalities[[#This Row],[Date]])</f>
        <v>1</v>
      </c>
      <c r="F4349" s="2" t="s">
        <v>23459</v>
      </c>
      <c r="G4349" s="2" t="s">
        <v>20388</v>
      </c>
      <c r="H4349" s="2"/>
      <c r="I4349" s="2" t="s">
        <v>15034</v>
      </c>
      <c r="J4349" s="2"/>
      <c r="K4349" s="2" t="s">
        <v>15035</v>
      </c>
      <c r="L4349" s="2" t="s">
        <v>6929</v>
      </c>
      <c r="M4349" t="s">
        <v>15036</v>
      </c>
      <c r="N4349">
        <f>Airplane_Crashes_and_Fatalities[[#This Row],[Aboard]]-Airplane_Crashes_and_Fatalities[[#This Row],[Fatalities]]</f>
        <v>0</v>
      </c>
      <c r="O4349">
        <v>13</v>
      </c>
      <c r="P4349">
        <v>3</v>
      </c>
      <c r="Q4349">
        <v>3</v>
      </c>
      <c r="R4349">
        <v>0</v>
      </c>
      <c r="S4349" s="2" t="s">
        <v>15037</v>
      </c>
    </row>
    <row r="4350" spans="1:19" x14ac:dyDescent="0.3">
      <c r="A4350" s="1">
        <v>34887</v>
      </c>
      <c r="B4350" s="4" t="str">
        <f>TEXT(Airplane_Crashes_and_Fatalities[[#This Row],[Date]],"yyyy")</f>
        <v>1995</v>
      </c>
      <c r="C4350" s="1" t="str">
        <f>TEXT(Airplane_Crashes_and_Fatalities[[#This Row],[Date]],"mmm")</f>
        <v>Jul</v>
      </c>
      <c r="D4350" s="5">
        <f>DAY(Airplane_Crashes_and_Fatalities[[#This Row],[Date]])</f>
        <v>7</v>
      </c>
      <c r="E4350" s="3">
        <v>0.62222222222222223</v>
      </c>
      <c r="F4350" s="2" t="s">
        <v>23460</v>
      </c>
      <c r="G4350" s="2" t="s">
        <v>20063</v>
      </c>
      <c r="H4350" s="2"/>
      <c r="I4350" s="2" t="s">
        <v>15038</v>
      </c>
      <c r="J4350" s="2"/>
      <c r="K4350" s="2" t="s">
        <v>228</v>
      </c>
      <c r="L4350" s="2" t="s">
        <v>15039</v>
      </c>
      <c r="M4350" t="s">
        <v>15040</v>
      </c>
      <c r="N4350">
        <f>Airplane_Crashes_and_Fatalities[[#This Row],[Aboard]]-Airplane_Crashes_and_Fatalities[[#This Row],[Fatalities]]</f>
        <v>0</v>
      </c>
      <c r="O4350" t="s">
        <v>15041</v>
      </c>
      <c r="P4350">
        <v>6</v>
      </c>
      <c r="Q4350">
        <v>6</v>
      </c>
      <c r="R4350">
        <v>0</v>
      </c>
      <c r="S4350" s="2" t="s">
        <v>15042</v>
      </c>
    </row>
    <row r="4351" spans="1:19" x14ac:dyDescent="0.3">
      <c r="A4351" s="1">
        <v>34892</v>
      </c>
      <c r="B4351" s="4" t="str">
        <f>TEXT(Airplane_Crashes_and_Fatalities[[#This Row],[Date]],"yyyy")</f>
        <v>1995</v>
      </c>
      <c r="C4351" s="1" t="str">
        <f>TEXT(Airplane_Crashes_and_Fatalities[[#This Row],[Date]],"mmm")</f>
        <v>Jul</v>
      </c>
      <c r="D4351" s="5">
        <f>DAY(Airplane_Crashes_and_Fatalities[[#This Row],[Date]])</f>
        <v>12</v>
      </c>
      <c r="E4351" s="3">
        <v>0.33333333333333326</v>
      </c>
      <c r="F4351" s="2" t="s">
        <v>23461</v>
      </c>
      <c r="G4351" s="2" t="s">
        <v>20388</v>
      </c>
      <c r="H4351" s="2"/>
      <c r="I4351" s="2" t="s">
        <v>15043</v>
      </c>
      <c r="J4351" s="2"/>
      <c r="K4351" s="2" t="s">
        <v>15044</v>
      </c>
      <c r="L4351" s="2" t="s">
        <v>8545</v>
      </c>
      <c r="M4351" t="s">
        <v>15045</v>
      </c>
      <c r="N4351">
        <f>Airplane_Crashes_and_Fatalities[[#This Row],[Aboard]]-Airplane_Crashes_and_Fatalities[[#This Row],[Fatalities]]</f>
        <v>0</v>
      </c>
      <c r="O4351">
        <v>275</v>
      </c>
      <c r="P4351">
        <v>15</v>
      </c>
      <c r="Q4351">
        <v>15</v>
      </c>
      <c r="R4351">
        <v>0</v>
      </c>
      <c r="S4351" s="2" t="s">
        <v>15046</v>
      </c>
    </row>
    <row r="4352" spans="1:19" x14ac:dyDescent="0.3">
      <c r="A4352" s="1">
        <v>34897</v>
      </c>
      <c r="B4352" s="4" t="str">
        <f>TEXT(Airplane_Crashes_and_Fatalities[[#This Row],[Date]],"yyyy")</f>
        <v>1995</v>
      </c>
      <c r="C4352" s="1" t="str">
        <f>TEXT(Airplane_Crashes_and_Fatalities[[#This Row],[Date]],"mmm")</f>
        <v>Jul</v>
      </c>
      <c r="D4352" s="5">
        <f>DAY(Airplane_Crashes_and_Fatalities[[#This Row],[Date]])</f>
        <v>17</v>
      </c>
      <c r="F4352" s="2" t="s">
        <v>23462</v>
      </c>
      <c r="G4352" s="2" t="s">
        <v>22551</v>
      </c>
      <c r="H4352" s="2"/>
      <c r="I4352" s="2" t="s">
        <v>8147</v>
      </c>
      <c r="J4352" s="2"/>
      <c r="K4352" s="2"/>
      <c r="L4352" s="2" t="s">
        <v>8545</v>
      </c>
      <c r="M4352" t="s">
        <v>15047</v>
      </c>
      <c r="N4352">
        <f>Airplane_Crashes_and_Fatalities[[#This Row],[Aboard]]-Airplane_Crashes_and_Fatalities[[#This Row],[Fatalities]]</f>
        <v>17</v>
      </c>
      <c r="O4352">
        <v>473</v>
      </c>
      <c r="P4352">
        <v>18</v>
      </c>
      <c r="Q4352">
        <v>1</v>
      </c>
      <c r="R4352">
        <v>0</v>
      </c>
      <c r="S4352" s="2" t="s">
        <v>15048</v>
      </c>
    </row>
    <row r="4353" spans="1:19" x14ac:dyDescent="0.3">
      <c r="A4353" s="1">
        <v>34898</v>
      </c>
      <c r="B4353" s="4" t="str">
        <f>TEXT(Airplane_Crashes_and_Fatalities[[#This Row],[Date]],"yyyy")</f>
        <v>1995</v>
      </c>
      <c r="C4353" s="1" t="str">
        <f>TEXT(Airplane_Crashes_and_Fatalities[[#This Row],[Date]],"mmm")</f>
        <v>Jul</v>
      </c>
      <c r="D4353" s="5">
        <f>DAY(Airplane_Crashes_and_Fatalities[[#This Row],[Date]])</f>
        <v>18</v>
      </c>
      <c r="F4353" s="2" t="s">
        <v>23463</v>
      </c>
      <c r="G4353" s="2" t="s">
        <v>19890</v>
      </c>
      <c r="H4353" s="2"/>
      <c r="I4353" s="2" t="s">
        <v>15049</v>
      </c>
      <c r="J4353" s="2"/>
      <c r="K4353" s="2" t="s">
        <v>15050</v>
      </c>
      <c r="L4353" s="2" t="s">
        <v>1785</v>
      </c>
      <c r="M4353" t="s">
        <v>15051</v>
      </c>
      <c r="N4353">
        <f>Airplane_Crashes_and_Fatalities[[#This Row],[Aboard]]-Airplane_Crashes_and_Fatalities[[#This Row],[Fatalities]]</f>
        <v>0</v>
      </c>
      <c r="O4353">
        <v>19525</v>
      </c>
      <c r="P4353">
        <v>34</v>
      </c>
      <c r="Q4353">
        <v>34</v>
      </c>
      <c r="R4353">
        <v>0</v>
      </c>
      <c r="S4353" s="2" t="s">
        <v>15052</v>
      </c>
    </row>
    <row r="4354" spans="1:19" x14ac:dyDescent="0.3">
      <c r="A4354" s="1">
        <v>34905</v>
      </c>
      <c r="B4354" s="4" t="str">
        <f>TEXT(Airplane_Crashes_and_Fatalities[[#This Row],[Date]],"yyyy")</f>
        <v>1995</v>
      </c>
      <c r="C4354" s="1" t="str">
        <f>TEXT(Airplane_Crashes_and_Fatalities[[#This Row],[Date]],"mmm")</f>
        <v>Jul</v>
      </c>
      <c r="D4354" s="5">
        <f>DAY(Airplane_Crashes_and_Fatalities[[#This Row],[Date]])</f>
        <v>25</v>
      </c>
      <c r="F4354" s="2" t="s">
        <v>23464</v>
      </c>
      <c r="G4354" s="2" t="s">
        <v>20388</v>
      </c>
      <c r="H4354" s="2"/>
      <c r="I4354" s="2" t="s">
        <v>15053</v>
      </c>
      <c r="J4354" s="2"/>
      <c r="K4354" s="2"/>
      <c r="L4354" s="2" t="s">
        <v>7804</v>
      </c>
      <c r="M4354" t="s">
        <v>15054</v>
      </c>
      <c r="N4354">
        <f>Airplane_Crashes_and_Fatalities[[#This Row],[Aboard]]-Airplane_Crashes_and_Fatalities[[#This Row],[Fatalities]]</f>
        <v>0</v>
      </c>
      <c r="O4354">
        <v>393</v>
      </c>
      <c r="P4354">
        <v>2</v>
      </c>
      <c r="Q4354">
        <v>2</v>
      </c>
      <c r="R4354">
        <v>0</v>
      </c>
      <c r="S4354" s="2" t="s">
        <v>15055</v>
      </c>
    </row>
    <row r="4355" spans="1:19" x14ac:dyDescent="0.3">
      <c r="A4355" s="1">
        <v>34913</v>
      </c>
      <c r="B4355" s="4" t="str">
        <f>TEXT(Airplane_Crashes_and_Fatalities[[#This Row],[Date]],"yyyy")</f>
        <v>1995</v>
      </c>
      <c r="C4355" s="1" t="str">
        <f>TEXT(Airplane_Crashes_and_Fatalities[[#This Row],[Date]],"mmm")</f>
        <v>Aug</v>
      </c>
      <c r="D4355" s="5">
        <f>DAY(Airplane_Crashes_and_Fatalities[[#This Row],[Date]])</f>
        <v>2</v>
      </c>
      <c r="F4355" s="2" t="s">
        <v>23465</v>
      </c>
      <c r="G4355" s="2" t="s">
        <v>19941</v>
      </c>
      <c r="H4355" s="2"/>
      <c r="I4355" s="2" t="s">
        <v>15056</v>
      </c>
      <c r="J4355" s="2"/>
      <c r="K4355" s="2" t="s">
        <v>15057</v>
      </c>
      <c r="L4355" s="2" t="s">
        <v>15058</v>
      </c>
      <c r="M4355" t="s">
        <v>15059</v>
      </c>
      <c r="N4355">
        <f>Airplane_Crashes_and_Fatalities[[#This Row],[Aboard]]-Airplane_Crashes_and_Fatalities[[#This Row],[Fatalities]]</f>
        <v>0</v>
      </c>
      <c r="O4355" t="s">
        <v>15060</v>
      </c>
      <c r="P4355">
        <v>3</v>
      </c>
      <c r="Q4355">
        <v>3</v>
      </c>
      <c r="R4355">
        <v>0</v>
      </c>
      <c r="S4355" s="2" t="s">
        <v>15061</v>
      </c>
    </row>
    <row r="4356" spans="1:19" x14ac:dyDescent="0.3">
      <c r="A4356" s="1">
        <v>34920</v>
      </c>
      <c r="B4356" s="4" t="str">
        <f>TEXT(Airplane_Crashes_and_Fatalities[[#This Row],[Date]],"yyyy")</f>
        <v>1995</v>
      </c>
      <c r="C4356" s="1" t="str">
        <f>TEXT(Airplane_Crashes_and_Fatalities[[#This Row],[Date]],"mmm")</f>
        <v>Aug</v>
      </c>
      <c r="D4356" s="5">
        <f>DAY(Airplane_Crashes_and_Fatalities[[#This Row],[Date]])</f>
        <v>9</v>
      </c>
      <c r="E4356" s="3">
        <v>0.84305555555555545</v>
      </c>
      <c r="F4356" s="2" t="s">
        <v>23466</v>
      </c>
      <c r="G4356" s="2" t="s">
        <v>23467</v>
      </c>
      <c r="H4356" s="2" t="s">
        <v>22263</v>
      </c>
      <c r="I4356" s="2" t="s">
        <v>3605</v>
      </c>
      <c r="J4356" s="2" t="s">
        <v>19138</v>
      </c>
      <c r="K4356" s="2" t="s">
        <v>15062</v>
      </c>
      <c r="L4356" s="2" t="s">
        <v>10001</v>
      </c>
      <c r="M4356" t="s">
        <v>15063</v>
      </c>
      <c r="N4356">
        <f>Airplane_Crashes_and_Fatalities[[#This Row],[Aboard]]-Airplane_Crashes_and_Fatalities[[#This Row],[Fatalities]]</f>
        <v>0</v>
      </c>
      <c r="O4356">
        <v>23849</v>
      </c>
      <c r="P4356">
        <v>65</v>
      </c>
      <c r="Q4356">
        <v>65</v>
      </c>
      <c r="R4356">
        <v>0</v>
      </c>
      <c r="S4356" s="2" t="s">
        <v>15064</v>
      </c>
    </row>
    <row r="4357" spans="1:19" x14ac:dyDescent="0.3">
      <c r="A4357" s="1">
        <v>34920</v>
      </c>
      <c r="B4357" s="4" t="str">
        <f>TEXT(Airplane_Crashes_and_Fatalities[[#This Row],[Date]],"yyyy")</f>
        <v>1995</v>
      </c>
      <c r="C4357" s="1" t="str">
        <f>TEXT(Airplane_Crashes_and_Fatalities[[#This Row],[Date]],"mmm")</f>
        <v>Aug</v>
      </c>
      <c r="D4357" s="5">
        <f>DAY(Airplane_Crashes_and_Fatalities[[#This Row],[Date]])</f>
        <v>9</v>
      </c>
      <c r="F4357" s="2" t="s">
        <v>23468</v>
      </c>
      <c r="G4357" s="2" t="s">
        <v>20218</v>
      </c>
      <c r="H4357" s="2"/>
      <c r="I4357" s="2" t="s">
        <v>15065</v>
      </c>
      <c r="J4357" s="2"/>
      <c r="K4357" s="2" t="s">
        <v>15066</v>
      </c>
      <c r="L4357" s="2" t="s">
        <v>15067</v>
      </c>
      <c r="M4357" t="s">
        <v>15068</v>
      </c>
      <c r="N4357">
        <f>Airplane_Crashes_and_Fatalities[[#This Row],[Aboard]]-Airplane_Crashes_and_Fatalities[[#This Row],[Fatalities]]</f>
        <v>0</v>
      </c>
      <c r="O4357">
        <v>1735</v>
      </c>
      <c r="P4357">
        <v>10</v>
      </c>
      <c r="Q4357">
        <v>10</v>
      </c>
      <c r="R4357">
        <v>0</v>
      </c>
      <c r="S4357" s="2" t="s">
        <v>15069</v>
      </c>
    </row>
    <row r="4358" spans="1:19" x14ac:dyDescent="0.3">
      <c r="A4358" s="1">
        <v>34925</v>
      </c>
      <c r="B4358" s="4" t="str">
        <f>TEXT(Airplane_Crashes_and_Fatalities[[#This Row],[Date]],"yyyy")</f>
        <v>1995</v>
      </c>
      <c r="C4358" s="1" t="str">
        <f>TEXT(Airplane_Crashes_and_Fatalities[[#This Row],[Date]],"mmm")</f>
        <v>Aug</v>
      </c>
      <c r="D4358" s="5">
        <f>DAY(Airplane_Crashes_and_Fatalities[[#This Row],[Date]])</f>
        <v>14</v>
      </c>
      <c r="F4358" s="2" t="s">
        <v>23469</v>
      </c>
      <c r="G4358" s="2" t="s">
        <v>19762</v>
      </c>
      <c r="H4358" s="2"/>
      <c r="I4358" s="2" t="s">
        <v>11854</v>
      </c>
      <c r="J4358" s="2" t="s">
        <v>19472</v>
      </c>
      <c r="K4358" s="2" t="s">
        <v>15070</v>
      </c>
      <c r="L4358" s="2" t="s">
        <v>10785</v>
      </c>
      <c r="M4358" t="s">
        <v>15071</v>
      </c>
      <c r="N4358">
        <f>Airplane_Crashes_and_Fatalities[[#This Row],[Aboard]]-Airplane_Crashes_and_Fatalities[[#This Row],[Fatalities]]</f>
        <v>0</v>
      </c>
      <c r="O4358">
        <v>110310</v>
      </c>
      <c r="P4358">
        <v>10</v>
      </c>
      <c r="Q4358">
        <v>10</v>
      </c>
      <c r="R4358">
        <v>0</v>
      </c>
      <c r="S4358" s="2" t="s">
        <v>15072</v>
      </c>
    </row>
    <row r="4359" spans="1:19" x14ac:dyDescent="0.3">
      <c r="A4359" s="1">
        <v>34932</v>
      </c>
      <c r="B4359" s="4" t="str">
        <f>TEXT(Airplane_Crashes_and_Fatalities[[#This Row],[Date]],"yyyy")</f>
        <v>1995</v>
      </c>
      <c r="C4359" s="1" t="str">
        <f>TEXT(Airplane_Crashes_and_Fatalities[[#This Row],[Date]],"mmm")</f>
        <v>Aug</v>
      </c>
      <c r="D4359" s="5">
        <f>DAY(Airplane_Crashes_and_Fatalities[[#This Row],[Date]])</f>
        <v>21</v>
      </c>
      <c r="E4359" s="3">
        <v>0.53680555555555554</v>
      </c>
      <c r="F4359" s="2" t="s">
        <v>23470</v>
      </c>
      <c r="G4359" s="2" t="s">
        <v>23471</v>
      </c>
      <c r="H4359" s="2"/>
      <c r="I4359" s="2" t="s">
        <v>12268</v>
      </c>
      <c r="J4359" s="2" t="s">
        <v>19155</v>
      </c>
      <c r="K4359" s="2" t="s">
        <v>15073</v>
      </c>
      <c r="L4359" s="2" t="s">
        <v>15074</v>
      </c>
      <c r="M4359" t="s">
        <v>15075</v>
      </c>
      <c r="N4359">
        <f>Airplane_Crashes_and_Fatalities[[#This Row],[Aboard]]-Airplane_Crashes_and_Fatalities[[#This Row],[Fatalities]]</f>
        <v>19</v>
      </c>
      <c r="O4359" t="s">
        <v>15076</v>
      </c>
      <c r="P4359">
        <v>29</v>
      </c>
      <c r="Q4359">
        <v>10</v>
      </c>
      <c r="R4359">
        <v>0</v>
      </c>
      <c r="S4359" s="2" t="s">
        <v>15077</v>
      </c>
    </row>
    <row r="4360" spans="1:19" x14ac:dyDescent="0.3">
      <c r="A4360" s="1">
        <v>34943</v>
      </c>
      <c r="B4360" s="4" t="str">
        <f>TEXT(Airplane_Crashes_and_Fatalities[[#This Row],[Date]],"yyyy")</f>
        <v>1995</v>
      </c>
      <c r="C4360" s="1" t="str">
        <f>TEXT(Airplane_Crashes_and_Fatalities[[#This Row],[Date]],"mmm")</f>
        <v>Sep</v>
      </c>
      <c r="D4360" s="5">
        <f>DAY(Airplane_Crashes_and_Fatalities[[#This Row],[Date]])</f>
        <v>1</v>
      </c>
      <c r="E4360" s="3">
        <v>0.5</v>
      </c>
      <c r="F4360" s="2" t="s">
        <v>23472</v>
      </c>
      <c r="G4360" s="2" t="s">
        <v>20063</v>
      </c>
      <c r="H4360" s="2"/>
      <c r="I4360" s="2" t="s">
        <v>15078</v>
      </c>
      <c r="J4360" s="2"/>
      <c r="K4360" s="2" t="s">
        <v>15079</v>
      </c>
      <c r="L4360" s="2" t="s">
        <v>15080</v>
      </c>
      <c r="M4360" t="s">
        <v>15081</v>
      </c>
      <c r="N4360">
        <f>Airplane_Crashes_and_Fatalities[[#This Row],[Aboard]]-Airplane_Crashes_and_Fatalities[[#This Row],[Fatalities]]</f>
        <v>0</v>
      </c>
      <c r="O4360" t="s">
        <v>15082</v>
      </c>
      <c r="P4360">
        <v>1</v>
      </c>
      <c r="Q4360">
        <v>1</v>
      </c>
      <c r="R4360">
        <v>0</v>
      </c>
      <c r="S4360" s="2" t="s">
        <v>15083</v>
      </c>
    </row>
    <row r="4361" spans="1:19" x14ac:dyDescent="0.3">
      <c r="A4361" s="1">
        <v>34944</v>
      </c>
      <c r="B4361" s="4" t="str">
        <f>TEXT(Airplane_Crashes_and_Fatalities[[#This Row],[Date]],"yyyy")</f>
        <v>1995</v>
      </c>
      <c r="C4361" s="1" t="str">
        <f>TEXT(Airplane_Crashes_and_Fatalities[[#This Row],[Date]],"mmm")</f>
        <v>Sep</v>
      </c>
      <c r="D4361" s="5">
        <f>DAY(Airplane_Crashes_and_Fatalities[[#This Row],[Date]])</f>
        <v>2</v>
      </c>
      <c r="F4361" s="2" t="s">
        <v>21917</v>
      </c>
      <c r="G4361" s="2" t="s">
        <v>20154</v>
      </c>
      <c r="H4361" s="2" t="s">
        <v>19667</v>
      </c>
      <c r="I4361" s="2" t="s">
        <v>1540</v>
      </c>
      <c r="J4361" s="2"/>
      <c r="K4361" s="2" t="s">
        <v>15084</v>
      </c>
      <c r="L4361" s="2" t="s">
        <v>15085</v>
      </c>
      <c r="M4361" t="s">
        <v>15086</v>
      </c>
      <c r="N4361">
        <f>Airplane_Crashes_and_Fatalities[[#This Row],[Aboard]]-Airplane_Crashes_and_Fatalities[[#This Row],[Fatalities]]</f>
        <v>0</v>
      </c>
      <c r="O4361">
        <v>8014</v>
      </c>
      <c r="P4361">
        <v>7</v>
      </c>
      <c r="Q4361">
        <v>7</v>
      </c>
      <c r="R4361">
        <v>0</v>
      </c>
      <c r="S4361" s="2" t="s">
        <v>15087</v>
      </c>
    </row>
    <row r="4362" spans="1:19" x14ac:dyDescent="0.3">
      <c r="A4362" s="1">
        <v>34944</v>
      </c>
      <c r="B4362" s="4" t="str">
        <f>TEXT(Airplane_Crashes_and_Fatalities[[#This Row],[Date]],"yyyy")</f>
        <v>1995</v>
      </c>
      <c r="C4362" s="1" t="str">
        <f>TEXT(Airplane_Crashes_and_Fatalities[[#This Row],[Date]],"mmm")</f>
        <v>Sep</v>
      </c>
      <c r="D4362" s="5">
        <f>DAY(Airplane_Crashes_and_Fatalities[[#This Row],[Date]])</f>
        <v>2</v>
      </c>
      <c r="E4362" s="3">
        <v>0.35972222222222228</v>
      </c>
      <c r="F4362" s="2" t="s">
        <v>23473</v>
      </c>
      <c r="G4362" s="2" t="s">
        <v>20827</v>
      </c>
      <c r="H4362" s="2"/>
      <c r="I4362" s="2" t="s">
        <v>14034</v>
      </c>
      <c r="J4362" s="2"/>
      <c r="K4362" s="2" t="s">
        <v>15088</v>
      </c>
      <c r="L4362" s="2" t="s">
        <v>15089</v>
      </c>
      <c r="M4362" t="s">
        <v>15090</v>
      </c>
      <c r="N4362">
        <f>Airplane_Crashes_and_Fatalities[[#This Row],[Aboard]]-Airplane_Crashes_and_Fatalities[[#This Row],[Fatalities]]</f>
        <v>0</v>
      </c>
      <c r="O4362" t="s">
        <v>15091</v>
      </c>
      <c r="P4362">
        <v>8</v>
      </c>
      <c r="Q4362">
        <v>8</v>
      </c>
      <c r="R4362">
        <v>0</v>
      </c>
      <c r="S4362" s="2" t="s">
        <v>15092</v>
      </c>
    </row>
    <row r="4363" spans="1:19" x14ac:dyDescent="0.3">
      <c r="A4363" s="1">
        <v>34951</v>
      </c>
      <c r="B4363" s="4" t="str">
        <f>TEXT(Airplane_Crashes_and_Fatalities[[#This Row],[Date]],"yyyy")</f>
        <v>1995</v>
      </c>
      <c r="C4363" s="1" t="str">
        <f>TEXT(Airplane_Crashes_and_Fatalities[[#This Row],[Date]],"mmm")</f>
        <v>Sep</v>
      </c>
      <c r="D4363" s="5">
        <f>DAY(Airplane_Crashes_and_Fatalities[[#This Row],[Date]])</f>
        <v>9</v>
      </c>
      <c r="E4363" s="3">
        <v>0.30208333333333326</v>
      </c>
      <c r="F4363" s="2" t="s">
        <v>23474</v>
      </c>
      <c r="G4363" s="2" t="s">
        <v>19762</v>
      </c>
      <c r="H4363" s="2"/>
      <c r="I4363" s="2" t="s">
        <v>2715</v>
      </c>
      <c r="J4363" s="2"/>
      <c r="K4363" s="2" t="s">
        <v>15093</v>
      </c>
      <c r="L4363" s="2" t="s">
        <v>11620</v>
      </c>
      <c r="M4363" t="s">
        <v>15094</v>
      </c>
      <c r="N4363">
        <f>Airplane_Crashes_and_Fatalities[[#This Row],[Aboard]]-Airplane_Crashes_and_Fatalities[[#This Row],[Fatalities]]</f>
        <v>1</v>
      </c>
      <c r="O4363">
        <v>306</v>
      </c>
      <c r="P4363">
        <v>22</v>
      </c>
      <c r="Q4363">
        <v>21</v>
      </c>
      <c r="R4363">
        <v>0</v>
      </c>
      <c r="S4363" s="2" t="s">
        <v>15095</v>
      </c>
    </row>
    <row r="4364" spans="1:19" x14ac:dyDescent="0.3">
      <c r="A4364" s="1">
        <v>34953</v>
      </c>
      <c r="B4364" s="4" t="str">
        <f>TEXT(Airplane_Crashes_and_Fatalities[[#This Row],[Date]],"yyyy")</f>
        <v>1995</v>
      </c>
      <c r="C4364" s="1" t="str">
        <f>TEXT(Airplane_Crashes_and_Fatalities[[#This Row],[Date]],"mmm")</f>
        <v>Sep</v>
      </c>
      <c r="D4364" s="5">
        <f>DAY(Airplane_Crashes_and_Fatalities[[#This Row],[Date]])</f>
        <v>11</v>
      </c>
      <c r="F4364" s="2" t="s">
        <v>23475</v>
      </c>
      <c r="G4364" s="2" t="s">
        <v>21464</v>
      </c>
      <c r="H4364" s="2"/>
      <c r="I4364" s="2" t="s">
        <v>3923</v>
      </c>
      <c r="J4364" s="2"/>
      <c r="K4364" s="2" t="s">
        <v>15096</v>
      </c>
      <c r="L4364" s="2" t="s">
        <v>14340</v>
      </c>
      <c r="M4364" t="s">
        <v>15097</v>
      </c>
      <c r="N4364">
        <f>Airplane_Crashes_and_Fatalities[[#This Row],[Aboard]]-Airplane_Crashes_and_Fatalities[[#This Row],[Fatalities]]</f>
        <v>48</v>
      </c>
      <c r="O4364">
        <v>14305</v>
      </c>
      <c r="P4364">
        <v>51</v>
      </c>
      <c r="Q4364">
        <v>3</v>
      </c>
      <c r="R4364">
        <v>0</v>
      </c>
      <c r="S4364" s="2" t="s">
        <v>2846</v>
      </c>
    </row>
    <row r="4365" spans="1:19" x14ac:dyDescent="0.3">
      <c r="A4365" s="1">
        <v>34954</v>
      </c>
      <c r="B4365" s="4" t="str">
        <f>TEXT(Airplane_Crashes_and_Fatalities[[#This Row],[Date]],"yyyy")</f>
        <v>1995</v>
      </c>
      <c r="C4365" s="1" t="str">
        <f>TEXT(Airplane_Crashes_and_Fatalities[[#This Row],[Date]],"mmm")</f>
        <v>Sep</v>
      </c>
      <c r="D4365" s="5">
        <f>DAY(Airplane_Crashes_and_Fatalities[[#This Row],[Date]])</f>
        <v>12</v>
      </c>
      <c r="E4365" s="3">
        <v>0.30555555555555558</v>
      </c>
      <c r="F4365" s="2" t="s">
        <v>23476</v>
      </c>
      <c r="G4365" s="2" t="s">
        <v>20518</v>
      </c>
      <c r="H4365" s="2"/>
      <c r="I4365" s="2" t="s">
        <v>14054</v>
      </c>
      <c r="J4365" s="2"/>
      <c r="K4365" s="2" t="s">
        <v>15098</v>
      </c>
      <c r="L4365" s="2" t="s">
        <v>12915</v>
      </c>
      <c r="M4365" t="s">
        <v>15099</v>
      </c>
      <c r="N4365">
        <f>Airplane_Crashes_and_Fatalities[[#This Row],[Aboard]]-Airplane_Crashes_and_Fatalities[[#This Row],[Fatalities]]</f>
        <v>0</v>
      </c>
      <c r="O4365">
        <v>3502</v>
      </c>
      <c r="P4365">
        <v>81</v>
      </c>
      <c r="Q4365">
        <v>81</v>
      </c>
      <c r="R4365">
        <v>0</v>
      </c>
      <c r="S4365" s="2" t="s">
        <v>15100</v>
      </c>
    </row>
    <row r="4366" spans="1:19" x14ac:dyDescent="0.3">
      <c r="A4366" s="1">
        <v>34955</v>
      </c>
      <c r="B4366" s="4" t="str">
        <f>TEXT(Airplane_Crashes_and_Fatalities[[#This Row],[Date]],"yyyy")</f>
        <v>1995</v>
      </c>
      <c r="C4366" s="1" t="str">
        <f>TEXT(Airplane_Crashes_and_Fatalities[[#This Row],[Date]],"mmm")</f>
        <v>Sep</v>
      </c>
      <c r="D4366" s="5">
        <f>DAY(Airplane_Crashes_and_Fatalities[[#This Row],[Date]])</f>
        <v>13</v>
      </c>
      <c r="E4366" s="3">
        <v>0.85416666666666674</v>
      </c>
      <c r="F4366" s="2" t="s">
        <v>23477</v>
      </c>
      <c r="G4366" s="2" t="s">
        <v>21472</v>
      </c>
      <c r="H4366" s="2"/>
      <c r="I4366" s="2" t="s">
        <v>15101</v>
      </c>
      <c r="J4366" s="2"/>
      <c r="K4366" s="2" t="s">
        <v>15102</v>
      </c>
      <c r="L4366" s="2" t="s">
        <v>8661</v>
      </c>
      <c r="M4366" t="s">
        <v>15103</v>
      </c>
      <c r="N4366">
        <f>Airplane_Crashes_and_Fatalities[[#This Row],[Aboard]]-Airplane_Crashes_and_Fatalities[[#This Row],[Fatalities]]</f>
        <v>4</v>
      </c>
      <c r="O4366" t="s">
        <v>15104</v>
      </c>
      <c r="P4366">
        <v>9</v>
      </c>
      <c r="Q4366">
        <v>5</v>
      </c>
      <c r="R4366">
        <v>0</v>
      </c>
      <c r="S4366" s="2" t="s">
        <v>15105</v>
      </c>
    </row>
    <row r="4367" spans="1:19" x14ac:dyDescent="0.3">
      <c r="A4367" s="1">
        <v>34957</v>
      </c>
      <c r="B4367" s="4" t="str">
        <f>TEXT(Airplane_Crashes_and_Fatalities[[#This Row],[Date]],"yyyy")</f>
        <v>1995</v>
      </c>
      <c r="C4367" s="1" t="str">
        <f>TEXT(Airplane_Crashes_and_Fatalities[[#This Row],[Date]],"mmm")</f>
        <v>Sep</v>
      </c>
      <c r="D4367" s="5">
        <f>DAY(Airplane_Crashes_and_Fatalities[[#This Row],[Date]])</f>
        <v>15</v>
      </c>
      <c r="E4367" s="3">
        <v>0.51527777777777772</v>
      </c>
      <c r="F4367" s="2" t="s">
        <v>23478</v>
      </c>
      <c r="G4367" s="2" t="s">
        <v>22383</v>
      </c>
      <c r="H4367" s="2"/>
      <c r="I4367" s="2" t="s">
        <v>9999</v>
      </c>
      <c r="J4367" s="2" t="s">
        <v>19473</v>
      </c>
      <c r="K4367" s="2" t="s">
        <v>15106</v>
      </c>
      <c r="L4367" s="2" t="s">
        <v>15107</v>
      </c>
      <c r="M4367" t="s">
        <v>15108</v>
      </c>
      <c r="N4367">
        <f>Airplane_Crashes_and_Fatalities[[#This Row],[Aboard]]-Airplane_Crashes_and_Fatalities[[#This Row],[Fatalities]]</f>
        <v>19</v>
      </c>
      <c r="O4367">
        <v>20174</v>
      </c>
      <c r="P4367">
        <v>53</v>
      </c>
      <c r="Q4367">
        <v>34</v>
      </c>
      <c r="R4367">
        <v>0</v>
      </c>
      <c r="S4367" s="2" t="s">
        <v>15109</v>
      </c>
    </row>
    <row r="4368" spans="1:19" x14ac:dyDescent="0.3">
      <c r="A4368" s="1">
        <v>34958</v>
      </c>
      <c r="B4368" s="4" t="str">
        <f>TEXT(Airplane_Crashes_and_Fatalities[[#This Row],[Date]],"yyyy")</f>
        <v>1995</v>
      </c>
      <c r="C4368" s="1" t="str">
        <f>TEXT(Airplane_Crashes_and_Fatalities[[#This Row],[Date]],"mmm")</f>
        <v>Sep</v>
      </c>
      <c r="D4368" s="5">
        <f>DAY(Airplane_Crashes_and_Fatalities[[#This Row],[Date]])</f>
        <v>16</v>
      </c>
      <c r="E4368" s="3">
        <v>0.26944444444444438</v>
      </c>
      <c r="F4368" s="2" t="s">
        <v>23479</v>
      </c>
      <c r="G4368" s="2" t="s">
        <v>19724</v>
      </c>
      <c r="H4368" s="2"/>
      <c r="I4368" s="2" t="s">
        <v>15110</v>
      </c>
      <c r="J4368" s="2"/>
      <c r="K4368" s="2" t="s">
        <v>633</v>
      </c>
      <c r="L4368" s="2" t="s">
        <v>11366</v>
      </c>
      <c r="M4368" t="s">
        <v>15111</v>
      </c>
      <c r="N4368">
        <f>Airplane_Crashes_and_Fatalities[[#This Row],[Aboard]]-Airplane_Crashes_and_Fatalities[[#This Row],[Fatalities]]</f>
        <v>1</v>
      </c>
      <c r="O4368" t="s">
        <v>15112</v>
      </c>
      <c r="P4368">
        <v>3</v>
      </c>
      <c r="Q4368">
        <v>2</v>
      </c>
      <c r="R4368">
        <v>0</v>
      </c>
      <c r="S4368" s="2" t="s">
        <v>15113</v>
      </c>
    </row>
    <row r="4369" spans="1:19" x14ac:dyDescent="0.3">
      <c r="A4369" s="1">
        <v>34963</v>
      </c>
      <c r="B4369" s="4" t="str">
        <f>TEXT(Airplane_Crashes_and_Fatalities[[#This Row],[Date]],"yyyy")</f>
        <v>1995</v>
      </c>
      <c r="C4369" s="1" t="str">
        <f>TEXT(Airplane_Crashes_and_Fatalities[[#This Row],[Date]],"mmm")</f>
        <v>Sep</v>
      </c>
      <c r="D4369" s="5">
        <f>DAY(Airplane_Crashes_and_Fatalities[[#This Row],[Date]])</f>
        <v>21</v>
      </c>
      <c r="E4369" s="3">
        <v>0.52083333333333326</v>
      </c>
      <c r="F4369" s="2" t="s">
        <v>23480</v>
      </c>
      <c r="G4369" s="2" t="s">
        <v>23132</v>
      </c>
      <c r="H4369" s="2"/>
      <c r="I4369" s="2" t="s">
        <v>13365</v>
      </c>
      <c r="J4369" s="2"/>
      <c r="K4369" s="2" t="s">
        <v>15114</v>
      </c>
      <c r="L4369" s="2" t="s">
        <v>9173</v>
      </c>
      <c r="M4369" t="s">
        <v>15115</v>
      </c>
      <c r="N4369">
        <f>Airplane_Crashes_and_Fatalities[[#This Row],[Aboard]]-Airplane_Crashes_and_Fatalities[[#This Row],[Fatalities]]</f>
        <v>1</v>
      </c>
      <c r="O4369">
        <v>573101103</v>
      </c>
      <c r="P4369">
        <v>43</v>
      </c>
      <c r="Q4369">
        <v>42</v>
      </c>
      <c r="R4369">
        <v>0</v>
      </c>
      <c r="S4369" s="2" t="s">
        <v>15116</v>
      </c>
    </row>
    <row r="4370" spans="1:19" x14ac:dyDescent="0.3">
      <c r="A4370" s="1">
        <v>34964</v>
      </c>
      <c r="B4370" s="4" t="str">
        <f>TEXT(Airplane_Crashes_and_Fatalities[[#This Row],[Date]],"yyyy")</f>
        <v>1995</v>
      </c>
      <c r="C4370" s="1" t="str">
        <f>TEXT(Airplane_Crashes_and_Fatalities[[#This Row],[Date]],"mmm")</f>
        <v>Sep</v>
      </c>
      <c r="D4370" s="5">
        <f>DAY(Airplane_Crashes_and_Fatalities[[#This Row],[Date]])</f>
        <v>22</v>
      </c>
      <c r="E4370" s="3">
        <v>0.32291666666666674</v>
      </c>
      <c r="F4370" s="2" t="s">
        <v>21624</v>
      </c>
      <c r="G4370" s="2" t="s">
        <v>20063</v>
      </c>
      <c r="H4370" s="2"/>
      <c r="I4370" s="2" t="s">
        <v>1718</v>
      </c>
      <c r="J4370" s="2" t="s">
        <v>19285</v>
      </c>
      <c r="K4370" s="2" t="s">
        <v>15117</v>
      </c>
      <c r="L4370" s="2" t="s">
        <v>15118</v>
      </c>
      <c r="M4370" t="s">
        <v>15119</v>
      </c>
      <c r="N4370">
        <f>Airplane_Crashes_and_Fatalities[[#This Row],[Aboard]]-Airplane_Crashes_and_Fatalities[[#This Row],[Fatalities]]</f>
        <v>0</v>
      </c>
      <c r="O4370" t="s">
        <v>15120</v>
      </c>
      <c r="P4370">
        <v>24</v>
      </c>
      <c r="Q4370">
        <v>24</v>
      </c>
      <c r="R4370">
        <v>0</v>
      </c>
      <c r="S4370" s="2" t="s">
        <v>15121</v>
      </c>
    </row>
    <row r="4371" spans="1:19" x14ac:dyDescent="0.3">
      <c r="A4371" s="1">
        <v>34966</v>
      </c>
      <c r="B4371" s="4" t="str">
        <f>TEXT(Airplane_Crashes_and_Fatalities[[#This Row],[Date]],"yyyy")</f>
        <v>1995</v>
      </c>
      <c r="C4371" s="1" t="str">
        <f>TEXT(Airplane_Crashes_and_Fatalities[[#This Row],[Date]],"mmm")</f>
        <v>Sep</v>
      </c>
      <c r="D4371" s="5">
        <f>DAY(Airplane_Crashes_and_Fatalities[[#This Row],[Date]])</f>
        <v>24</v>
      </c>
      <c r="F4371" s="2" t="s">
        <v>23481</v>
      </c>
      <c r="G4371" s="2" t="s">
        <v>19866</v>
      </c>
      <c r="H4371" s="2"/>
      <c r="I4371" s="2" t="s">
        <v>15122</v>
      </c>
      <c r="J4371" s="2"/>
      <c r="K4371" s="2" t="s">
        <v>15123</v>
      </c>
      <c r="L4371" s="2" t="s">
        <v>13550</v>
      </c>
      <c r="M4371" t="s">
        <v>15124</v>
      </c>
      <c r="N4371">
        <f>Airplane_Crashes_and_Fatalities[[#This Row],[Aboard]]-Airplane_Crashes_and_Fatalities[[#This Row],[Fatalities]]</f>
        <v>0</v>
      </c>
      <c r="O4371">
        <v>98522942</v>
      </c>
      <c r="P4371">
        <v>15</v>
      </c>
      <c r="Q4371">
        <v>15</v>
      </c>
      <c r="R4371">
        <v>0</v>
      </c>
      <c r="S4371" s="2" t="s">
        <v>15125</v>
      </c>
    </row>
    <row r="4372" spans="1:19" x14ac:dyDescent="0.3">
      <c r="A4372" s="1">
        <v>34969</v>
      </c>
      <c r="B4372" s="4" t="str">
        <f>TEXT(Airplane_Crashes_and_Fatalities[[#This Row],[Date]],"yyyy")</f>
        <v>1995</v>
      </c>
      <c r="C4372" s="1" t="str">
        <f>TEXT(Airplane_Crashes_and_Fatalities[[#This Row],[Date]],"mmm")</f>
        <v>Sep</v>
      </c>
      <c r="D4372" s="5">
        <f>DAY(Airplane_Crashes_and_Fatalities[[#This Row],[Date]])</f>
        <v>27</v>
      </c>
      <c r="E4372" s="3">
        <v>0.79861111111111116</v>
      </c>
      <c r="F4372" s="2" t="s">
        <v>21858</v>
      </c>
      <c r="G4372" s="2" t="s">
        <v>19666</v>
      </c>
      <c r="H4372" s="2" t="s">
        <v>19667</v>
      </c>
      <c r="I4372" s="2" t="s">
        <v>15126</v>
      </c>
      <c r="J4372" s="2" t="s">
        <v>21</v>
      </c>
      <c r="K4372" s="2" t="s">
        <v>15127</v>
      </c>
      <c r="L4372" s="2" t="s">
        <v>15128</v>
      </c>
      <c r="M4372" t="s">
        <v>15129</v>
      </c>
      <c r="N4372">
        <f>Airplane_Crashes_and_Fatalities[[#This Row],[Aboard]]-Airplane_Crashes_and_Fatalities[[#This Row],[Fatalities]]</f>
        <v>2</v>
      </c>
      <c r="O4372">
        <v>38</v>
      </c>
      <c r="P4372">
        <v>10</v>
      </c>
      <c r="Q4372">
        <v>8</v>
      </c>
      <c r="R4372">
        <v>0</v>
      </c>
      <c r="S4372" s="2" t="s">
        <v>15130</v>
      </c>
    </row>
    <row r="4373" spans="1:19" x14ac:dyDescent="0.3">
      <c r="A4373" s="1">
        <v>34975</v>
      </c>
      <c r="B4373" s="4" t="str">
        <f>TEXT(Airplane_Crashes_and_Fatalities[[#This Row],[Date]],"yyyy")</f>
        <v>1995</v>
      </c>
      <c r="C4373" s="1" t="str">
        <f>TEXT(Airplane_Crashes_and_Fatalities[[#This Row],[Date]],"mmm")</f>
        <v>Oct</v>
      </c>
      <c r="D4373" s="5">
        <f>DAY(Airplane_Crashes_and_Fatalities[[#This Row],[Date]])</f>
        <v>3</v>
      </c>
      <c r="E4373" s="3">
        <v>0.33333333333333326</v>
      </c>
      <c r="F4373" s="2" t="s">
        <v>23482</v>
      </c>
      <c r="G4373" s="2" t="s">
        <v>20218</v>
      </c>
      <c r="H4373" s="2"/>
      <c r="I4373" s="2" t="s">
        <v>15131</v>
      </c>
      <c r="J4373" s="2" t="s">
        <v>19474</v>
      </c>
      <c r="K4373" s="2" t="s">
        <v>15132</v>
      </c>
      <c r="L4373" s="2" t="s">
        <v>15133</v>
      </c>
      <c r="M4373" t="s">
        <v>15134</v>
      </c>
      <c r="N4373">
        <f>Airplane_Crashes_and_Fatalities[[#This Row],[Aboard]]-Airplane_Crashes_and_Fatalities[[#This Row],[Fatalities]]</f>
        <v>13</v>
      </c>
      <c r="O4373" t="s">
        <v>15135</v>
      </c>
      <c r="P4373">
        <v>14</v>
      </c>
      <c r="Q4373">
        <v>1</v>
      </c>
      <c r="R4373">
        <v>0</v>
      </c>
      <c r="S4373" s="2" t="s">
        <v>15136</v>
      </c>
    </row>
    <row r="4374" spans="1:19" x14ac:dyDescent="0.3">
      <c r="A4374" s="1">
        <v>34976</v>
      </c>
      <c r="B4374" s="4" t="str">
        <f>TEXT(Airplane_Crashes_and_Fatalities[[#This Row],[Date]],"yyyy")</f>
        <v>1995</v>
      </c>
      <c r="C4374" s="1" t="str">
        <f>TEXT(Airplane_Crashes_and_Fatalities[[#This Row],[Date]],"mmm")</f>
        <v>Oct</v>
      </c>
      <c r="D4374" s="5">
        <f>DAY(Airplane_Crashes_and_Fatalities[[#This Row],[Date]])</f>
        <v>4</v>
      </c>
      <c r="F4374" s="2" t="s">
        <v>23483</v>
      </c>
      <c r="G4374" s="2" t="s">
        <v>23484</v>
      </c>
      <c r="H4374" s="2"/>
      <c r="I4374" s="2" t="s">
        <v>15137</v>
      </c>
      <c r="J4374" s="2"/>
      <c r="K4374" s="2"/>
      <c r="L4374" s="2" t="s">
        <v>15138</v>
      </c>
      <c r="M4374" t="s">
        <v>15139</v>
      </c>
      <c r="N4374">
        <f>Airplane_Crashes_and_Fatalities[[#This Row],[Aboard]]-Airplane_Crashes_and_Fatalities[[#This Row],[Fatalities]]</f>
        <v>0</v>
      </c>
      <c r="O4374">
        <v>95489</v>
      </c>
      <c r="P4374">
        <v>15</v>
      </c>
      <c r="Q4374">
        <v>15</v>
      </c>
      <c r="R4374">
        <v>0</v>
      </c>
      <c r="S4374" s="2" t="s">
        <v>15140</v>
      </c>
    </row>
    <row r="4375" spans="1:19" x14ac:dyDescent="0.3">
      <c r="A4375" s="1">
        <v>34982</v>
      </c>
      <c r="B4375" s="4" t="str">
        <f>TEXT(Airplane_Crashes_and_Fatalities[[#This Row],[Date]],"yyyy")</f>
        <v>1995</v>
      </c>
      <c r="C4375" s="1" t="str">
        <f>TEXT(Airplane_Crashes_and_Fatalities[[#This Row],[Date]],"mmm")</f>
        <v>Oct</v>
      </c>
      <c r="D4375" s="5">
        <f>DAY(Airplane_Crashes_and_Fatalities[[#This Row],[Date]])</f>
        <v>10</v>
      </c>
      <c r="E4375" s="3">
        <v>0.31944444444444442</v>
      </c>
      <c r="F4375" s="2" t="s">
        <v>22981</v>
      </c>
      <c r="G4375" s="2" t="s">
        <v>19981</v>
      </c>
      <c r="H4375" s="2"/>
      <c r="I4375" s="2" t="s">
        <v>15141</v>
      </c>
      <c r="J4375" s="2"/>
      <c r="K4375" s="2"/>
      <c r="L4375" s="2" t="s">
        <v>15142</v>
      </c>
      <c r="M4375" t="s">
        <v>15143</v>
      </c>
      <c r="N4375">
        <f>Airplane_Crashes_and_Fatalities[[#This Row],[Aboard]]-Airplane_Crashes_and_Fatalities[[#This Row],[Fatalities]]</f>
        <v>0</v>
      </c>
      <c r="O4375" t="s">
        <v>15144</v>
      </c>
      <c r="P4375">
        <v>3</v>
      </c>
      <c r="Q4375">
        <v>3</v>
      </c>
      <c r="R4375">
        <v>0</v>
      </c>
      <c r="S4375" s="2" t="s">
        <v>15145</v>
      </c>
    </row>
    <row r="4376" spans="1:19" x14ac:dyDescent="0.3">
      <c r="A4376" s="1">
        <v>34994</v>
      </c>
      <c r="B4376" s="4" t="str">
        <f>TEXT(Airplane_Crashes_and_Fatalities[[#This Row],[Date]],"yyyy")</f>
        <v>1995</v>
      </c>
      <c r="C4376" s="1" t="str">
        <f>TEXT(Airplane_Crashes_and_Fatalities[[#This Row],[Date]],"mmm")</f>
        <v>Oct</v>
      </c>
      <c r="D4376" s="5">
        <f>DAY(Airplane_Crashes_and_Fatalities[[#This Row],[Date]])</f>
        <v>22</v>
      </c>
      <c r="F4376" s="2" t="s">
        <v>22051</v>
      </c>
      <c r="G4376" s="2" t="s">
        <v>20129</v>
      </c>
      <c r="H4376" s="2"/>
      <c r="I4376" s="2" t="s">
        <v>15146</v>
      </c>
      <c r="J4376" s="2"/>
      <c r="K4376" s="2"/>
      <c r="L4376" s="2" t="s">
        <v>10877</v>
      </c>
      <c r="N4376">
        <f>Airplane_Crashes_and_Fatalities[[#This Row],[Aboard]]-Airplane_Crashes_and_Fatalities[[#This Row],[Fatalities]]</f>
        <v>0</v>
      </c>
      <c r="P4376">
        <v>13</v>
      </c>
      <c r="Q4376">
        <v>13</v>
      </c>
      <c r="R4376">
        <v>0</v>
      </c>
      <c r="S4376" s="2" t="s">
        <v>15147</v>
      </c>
    </row>
    <row r="4377" spans="1:19" x14ac:dyDescent="0.3">
      <c r="A4377" s="1">
        <v>35003</v>
      </c>
      <c r="B4377" s="4" t="str">
        <f>TEXT(Airplane_Crashes_and_Fatalities[[#This Row],[Date]],"yyyy")</f>
        <v>1995</v>
      </c>
      <c r="C4377" s="1" t="str">
        <f>TEXT(Airplane_Crashes_and_Fatalities[[#This Row],[Date]],"mmm")</f>
        <v>Oct</v>
      </c>
      <c r="D4377" s="5">
        <f>DAY(Airplane_Crashes_and_Fatalities[[#This Row],[Date]])</f>
        <v>31</v>
      </c>
      <c r="E4377" s="3">
        <v>0.86805555555555558</v>
      </c>
      <c r="F4377" s="2" t="s">
        <v>23485</v>
      </c>
      <c r="G4377" s="2" t="s">
        <v>19880</v>
      </c>
      <c r="H4377" s="2"/>
      <c r="I4377" s="2" t="s">
        <v>15148</v>
      </c>
      <c r="J4377" s="2"/>
      <c r="K4377" s="2" t="s">
        <v>15149</v>
      </c>
      <c r="L4377" s="2" t="s">
        <v>15150</v>
      </c>
      <c r="M4377" t="s">
        <v>15151</v>
      </c>
      <c r="N4377">
        <f>Airplane_Crashes_and_Fatalities[[#This Row],[Aboard]]-Airplane_Crashes_and_Fatalities[[#This Row],[Fatalities]]</f>
        <v>2</v>
      </c>
      <c r="O4377" t="s">
        <v>15152</v>
      </c>
      <c r="P4377">
        <v>11</v>
      </c>
      <c r="Q4377">
        <v>9</v>
      </c>
      <c r="R4377">
        <v>0</v>
      </c>
      <c r="S4377" s="2" t="s">
        <v>15153</v>
      </c>
    </row>
    <row r="4378" spans="1:19" x14ac:dyDescent="0.3">
      <c r="A4378" s="1">
        <v>35012</v>
      </c>
      <c r="B4378" s="4" t="str">
        <f>TEXT(Airplane_Crashes_and_Fatalities[[#This Row],[Date]],"yyyy")</f>
        <v>1995</v>
      </c>
      <c r="C4378" s="1" t="str">
        <f>TEXT(Airplane_Crashes_and_Fatalities[[#This Row],[Date]],"mmm")</f>
        <v>Nov</v>
      </c>
      <c r="D4378" s="5">
        <f>DAY(Airplane_Crashes_and_Fatalities[[#This Row],[Date]])</f>
        <v>9</v>
      </c>
      <c r="E4378" s="3">
        <v>0.875</v>
      </c>
      <c r="F4378" s="2" t="s">
        <v>23486</v>
      </c>
      <c r="G4378" s="2" t="s">
        <v>19987</v>
      </c>
      <c r="H4378" s="2"/>
      <c r="I4378" s="2" t="s">
        <v>5291</v>
      </c>
      <c r="J4378" s="2"/>
      <c r="K4378" s="2" t="s">
        <v>15154</v>
      </c>
      <c r="L4378" s="2" t="s">
        <v>7943</v>
      </c>
      <c r="M4378" t="s">
        <v>9246</v>
      </c>
      <c r="N4378">
        <f>Airplane_Crashes_and_Fatalities[[#This Row],[Aboard]]-Airplane_Crashes_and_Fatalities[[#This Row],[Fatalities]]</f>
        <v>0</v>
      </c>
      <c r="O4378">
        <v>10619</v>
      </c>
      <c r="P4378">
        <v>53</v>
      </c>
      <c r="Q4378">
        <v>53</v>
      </c>
      <c r="R4378">
        <v>0</v>
      </c>
      <c r="S4378" s="2" t="s">
        <v>15155</v>
      </c>
    </row>
    <row r="4379" spans="1:19" x14ac:dyDescent="0.3">
      <c r="A4379" s="1">
        <v>35016</v>
      </c>
      <c r="B4379" s="4" t="str">
        <f>TEXT(Airplane_Crashes_and_Fatalities[[#This Row],[Date]],"yyyy")</f>
        <v>1995</v>
      </c>
      <c r="C4379" s="1" t="str">
        <f>TEXT(Airplane_Crashes_and_Fatalities[[#This Row],[Date]],"mmm")</f>
        <v>Nov</v>
      </c>
      <c r="D4379" s="5">
        <f>DAY(Airplane_Crashes_and_Fatalities[[#This Row],[Date]])</f>
        <v>13</v>
      </c>
      <c r="E4379" s="3">
        <v>0.37152777777777768</v>
      </c>
      <c r="F4379" s="2" t="s">
        <v>23487</v>
      </c>
      <c r="G4379" s="2" t="s">
        <v>20449</v>
      </c>
      <c r="H4379" s="2"/>
      <c r="I4379" s="2" t="s">
        <v>7584</v>
      </c>
      <c r="J4379" s="2" t="s">
        <v>19475</v>
      </c>
      <c r="K4379" s="2" t="s">
        <v>15156</v>
      </c>
      <c r="L4379" s="2" t="s">
        <v>15157</v>
      </c>
      <c r="M4379" t="s">
        <v>15158</v>
      </c>
      <c r="N4379">
        <f>Airplane_Crashes_and_Fatalities[[#This Row],[Aboard]]-Airplane_Crashes_and_Fatalities[[#This Row],[Fatalities]]</f>
        <v>128</v>
      </c>
      <c r="O4379">
        <v>22985</v>
      </c>
      <c r="P4379">
        <v>137</v>
      </c>
      <c r="Q4379">
        <v>9</v>
      </c>
      <c r="R4379">
        <v>0</v>
      </c>
      <c r="S4379" s="2" t="s">
        <v>15159</v>
      </c>
    </row>
    <row r="4380" spans="1:19" x14ac:dyDescent="0.3">
      <c r="A4380" s="1">
        <v>35025</v>
      </c>
      <c r="B4380" s="4" t="str">
        <f>TEXT(Airplane_Crashes_and_Fatalities[[#This Row],[Date]],"yyyy")</f>
        <v>1995</v>
      </c>
      <c r="C4380" s="1" t="str">
        <f>TEXT(Airplane_Crashes_and_Fatalities[[#This Row],[Date]],"mmm")</f>
        <v>Nov</v>
      </c>
      <c r="D4380" s="5">
        <f>DAY(Airplane_Crashes_and_Fatalities[[#This Row],[Date]])</f>
        <v>22</v>
      </c>
      <c r="E4380" s="3">
        <v>0.79166666666666674</v>
      </c>
      <c r="F4380" s="2" t="s">
        <v>23488</v>
      </c>
      <c r="G4380" s="2" t="s">
        <v>20518</v>
      </c>
      <c r="H4380" s="2"/>
      <c r="I4380" s="2" t="s">
        <v>14054</v>
      </c>
      <c r="J4380" s="2"/>
      <c r="K4380" s="2" t="s">
        <v>15160</v>
      </c>
      <c r="L4380" s="2" t="s">
        <v>12915</v>
      </c>
      <c r="M4380" t="s">
        <v>15161</v>
      </c>
      <c r="N4380">
        <f>Airplane_Crashes_and_Fatalities[[#This Row],[Aboard]]-Airplane_Crashes_and_Fatalities[[#This Row],[Fatalities]]</f>
        <v>0</v>
      </c>
      <c r="O4380">
        <v>3503</v>
      </c>
      <c r="P4380">
        <v>63</v>
      </c>
      <c r="Q4380">
        <v>63</v>
      </c>
      <c r="R4380">
        <v>0</v>
      </c>
      <c r="S4380" s="2" t="s">
        <v>15162</v>
      </c>
    </row>
    <row r="4381" spans="1:19" x14ac:dyDescent="0.3">
      <c r="A4381" s="1">
        <v>35032</v>
      </c>
      <c r="B4381" s="4" t="str">
        <f>TEXT(Airplane_Crashes_and_Fatalities[[#This Row],[Date]],"yyyy")</f>
        <v>1995</v>
      </c>
      <c r="C4381" s="1" t="str">
        <f>TEXT(Airplane_Crashes_and_Fatalities[[#This Row],[Date]],"mmm")</f>
        <v>Nov</v>
      </c>
      <c r="D4381" s="5">
        <f>DAY(Airplane_Crashes_and_Fatalities[[#This Row],[Date]])</f>
        <v>29</v>
      </c>
      <c r="E4381" s="3">
        <v>0.42708333333333326</v>
      </c>
      <c r="F4381" s="2" t="s">
        <v>23489</v>
      </c>
      <c r="G4381" s="2" t="s">
        <v>20735</v>
      </c>
      <c r="H4381" s="2"/>
      <c r="I4381" s="2" t="s">
        <v>9583</v>
      </c>
      <c r="J4381" s="2"/>
      <c r="K4381" s="2"/>
      <c r="L4381" s="2" t="s">
        <v>15163</v>
      </c>
      <c r="M4381" t="s">
        <v>15164</v>
      </c>
      <c r="N4381">
        <f>Airplane_Crashes_and_Fatalities[[#This Row],[Aboard]]-Airplane_Crashes_and_Fatalities[[#This Row],[Fatalities]]</f>
        <v>0</v>
      </c>
      <c r="O4381">
        <v>33171</v>
      </c>
      <c r="P4381">
        <v>10</v>
      </c>
      <c r="Q4381">
        <v>10</v>
      </c>
      <c r="R4381">
        <v>0</v>
      </c>
      <c r="S4381" s="2" t="s">
        <v>15165</v>
      </c>
    </row>
    <row r="4382" spans="1:19" x14ac:dyDescent="0.3">
      <c r="A4382" s="1">
        <v>35033</v>
      </c>
      <c r="B4382" s="4" t="str">
        <f>TEXT(Airplane_Crashes_and_Fatalities[[#This Row],[Date]],"yyyy")</f>
        <v>1995</v>
      </c>
      <c r="C4382" s="1" t="str">
        <f>TEXT(Airplane_Crashes_and_Fatalities[[#This Row],[Date]],"mmm")</f>
        <v>Nov</v>
      </c>
      <c r="D4382" s="5">
        <f>DAY(Airplane_Crashes_and_Fatalities[[#This Row],[Date]])</f>
        <v>30</v>
      </c>
      <c r="E4382" s="3">
        <v>0.79861111111111116</v>
      </c>
      <c r="F4382" s="2" t="s">
        <v>22127</v>
      </c>
      <c r="G4382" s="2" t="s">
        <v>22128</v>
      </c>
      <c r="H4382" s="2"/>
      <c r="I4382" s="2" t="s">
        <v>15166</v>
      </c>
      <c r="J4382" s="2"/>
      <c r="K4382" s="2"/>
      <c r="L4382" s="2" t="s">
        <v>15167</v>
      </c>
      <c r="M4382" t="s">
        <v>15168</v>
      </c>
      <c r="N4382">
        <f>Airplane_Crashes_and_Fatalities[[#This Row],[Aboard]]-Airplane_Crashes_and_Fatalities[[#This Row],[Fatalities]]</f>
        <v>4</v>
      </c>
      <c r="O4382" t="s">
        <v>15169</v>
      </c>
      <c r="P4382">
        <v>6</v>
      </c>
      <c r="Q4382">
        <v>2</v>
      </c>
      <c r="R4382">
        <v>0</v>
      </c>
      <c r="S4382" s="2" t="s">
        <v>15170</v>
      </c>
    </row>
    <row r="4383" spans="1:19" x14ac:dyDescent="0.3">
      <c r="A4383" s="1">
        <v>35036</v>
      </c>
      <c r="B4383" s="4" t="str">
        <f>TEXT(Airplane_Crashes_and_Fatalities[[#This Row],[Date]],"yyyy")</f>
        <v>1995</v>
      </c>
      <c r="C4383" s="1" t="str">
        <f>TEXT(Airplane_Crashes_and_Fatalities[[#This Row],[Date]],"mmm")</f>
        <v>Dec</v>
      </c>
      <c r="D4383" s="5">
        <f>DAY(Airplane_Crashes_and_Fatalities[[#This Row],[Date]])</f>
        <v>3</v>
      </c>
      <c r="E4383" s="3">
        <v>0.94722222222222219</v>
      </c>
      <c r="F4383" s="2" t="s">
        <v>23490</v>
      </c>
      <c r="G4383" s="2" t="s">
        <v>20837</v>
      </c>
      <c r="H4383" s="2"/>
      <c r="I4383" s="2" t="s">
        <v>11101</v>
      </c>
      <c r="J4383" s="2" t="s">
        <v>19476</v>
      </c>
      <c r="K4383" s="2" t="s">
        <v>15171</v>
      </c>
      <c r="L4383" s="2" t="s">
        <v>15172</v>
      </c>
      <c r="M4383" t="s">
        <v>15173</v>
      </c>
      <c r="N4383">
        <f>Airplane_Crashes_and_Fatalities[[#This Row],[Aboard]]-Airplane_Crashes_and_Fatalities[[#This Row],[Fatalities]]</f>
        <v>6</v>
      </c>
      <c r="O4383" t="s">
        <v>15174</v>
      </c>
      <c r="P4383">
        <v>78</v>
      </c>
      <c r="Q4383">
        <v>72</v>
      </c>
      <c r="R4383">
        <v>0</v>
      </c>
      <c r="S4383" s="2" t="s">
        <v>15175</v>
      </c>
    </row>
    <row r="4384" spans="1:19" x14ac:dyDescent="0.3">
      <c r="A4384" s="1">
        <v>35038</v>
      </c>
      <c r="B4384" s="4" t="str">
        <f>TEXT(Airplane_Crashes_and_Fatalities[[#This Row],[Date]],"yyyy")</f>
        <v>1995</v>
      </c>
      <c r="C4384" s="1" t="str">
        <f>TEXT(Airplane_Crashes_and_Fatalities[[#This Row],[Date]],"mmm")</f>
        <v>Dec</v>
      </c>
      <c r="D4384" s="5">
        <f>DAY(Airplane_Crashes_and_Fatalities[[#This Row],[Date]])</f>
        <v>5</v>
      </c>
      <c r="E4384" s="3">
        <v>0.74652777777777768</v>
      </c>
      <c r="F4384" s="2" t="s">
        <v>23279</v>
      </c>
      <c r="G4384" s="2" t="s">
        <v>22128</v>
      </c>
      <c r="H4384" s="2" t="s">
        <v>19866</v>
      </c>
      <c r="I4384" s="2" t="s">
        <v>13879</v>
      </c>
      <c r="J4384" s="2"/>
      <c r="K4384" s="2" t="s">
        <v>15176</v>
      </c>
      <c r="L4384" s="2" t="s">
        <v>15177</v>
      </c>
      <c r="M4384" t="s">
        <v>15178</v>
      </c>
      <c r="N4384">
        <f>Airplane_Crashes_and_Fatalities[[#This Row],[Aboard]]-Airplane_Crashes_and_Fatalities[[#This Row],[Fatalities]]</f>
        <v>28</v>
      </c>
      <c r="O4384">
        <v>63383</v>
      </c>
      <c r="P4384">
        <v>82</v>
      </c>
      <c r="Q4384">
        <v>54</v>
      </c>
      <c r="R4384">
        <v>0</v>
      </c>
      <c r="S4384" s="2" t="s">
        <v>15179</v>
      </c>
    </row>
    <row r="4385" spans="1:19" x14ac:dyDescent="0.3">
      <c r="A4385" s="1">
        <v>35040</v>
      </c>
      <c r="B4385" s="4" t="str">
        <f>TEXT(Airplane_Crashes_and_Fatalities[[#This Row],[Date]],"yyyy")</f>
        <v>1995</v>
      </c>
      <c r="C4385" s="1" t="str">
        <f>TEXT(Airplane_Crashes_and_Fatalities[[#This Row],[Date]],"mmm")</f>
        <v>Dec</v>
      </c>
      <c r="D4385" s="5">
        <f>DAY(Airplane_Crashes_and_Fatalities[[#This Row],[Date]])</f>
        <v>7</v>
      </c>
      <c r="E4385" s="3">
        <v>0.22222222222222232</v>
      </c>
      <c r="F4385" s="2" t="s">
        <v>23491</v>
      </c>
      <c r="G4385" s="2" t="s">
        <v>19866</v>
      </c>
      <c r="H4385" s="2"/>
      <c r="I4385" s="2" t="s">
        <v>15180</v>
      </c>
      <c r="J4385" s="2" t="s">
        <v>19477</v>
      </c>
      <c r="K4385" s="2" t="s">
        <v>15181</v>
      </c>
      <c r="L4385" s="2" t="s">
        <v>9365</v>
      </c>
      <c r="M4385" t="s">
        <v>15182</v>
      </c>
      <c r="N4385">
        <f>Airplane_Crashes_and_Fatalities[[#This Row],[Aboard]]-Airplane_Crashes_and_Fatalities[[#This Row],[Fatalities]]</f>
        <v>0</v>
      </c>
      <c r="O4385" t="s">
        <v>15183</v>
      </c>
      <c r="P4385">
        <v>98</v>
      </c>
      <c r="Q4385">
        <v>98</v>
      </c>
      <c r="R4385">
        <v>0</v>
      </c>
      <c r="S4385" s="2" t="s">
        <v>15184</v>
      </c>
    </row>
    <row r="4386" spans="1:19" x14ac:dyDescent="0.3">
      <c r="A4386" s="1">
        <v>35041</v>
      </c>
      <c r="B4386" s="4" t="str">
        <f>TEXT(Airplane_Crashes_and_Fatalities[[#This Row],[Date]],"yyyy")</f>
        <v>1995</v>
      </c>
      <c r="C4386" s="1" t="str">
        <f>TEXT(Airplane_Crashes_and_Fatalities[[#This Row],[Date]],"mmm")</f>
        <v>Dec</v>
      </c>
      <c r="D4386" s="5">
        <f>DAY(Airplane_Crashes_and_Fatalities[[#This Row],[Date]])</f>
        <v>8</v>
      </c>
      <c r="E4386" s="3">
        <v>0.75</v>
      </c>
      <c r="F4386" s="2" t="s">
        <v>23492</v>
      </c>
      <c r="G4386" s="2" t="s">
        <v>21594</v>
      </c>
      <c r="H4386" s="2"/>
      <c r="I4386" s="2" t="s">
        <v>15185</v>
      </c>
      <c r="J4386" s="2"/>
      <c r="K4386" s="2" t="s">
        <v>15186</v>
      </c>
      <c r="L4386" s="2" t="s">
        <v>15187</v>
      </c>
      <c r="M4386" t="s">
        <v>15188</v>
      </c>
      <c r="N4386">
        <f>Airplane_Crashes_and_Fatalities[[#This Row],[Aboard]]-Airplane_Crashes_and_Fatalities[[#This Row],[Fatalities]]</f>
        <v>0</v>
      </c>
      <c r="O4386" t="s">
        <v>15189</v>
      </c>
      <c r="P4386">
        <v>20</v>
      </c>
      <c r="Q4386">
        <v>20</v>
      </c>
      <c r="R4386">
        <v>0</v>
      </c>
      <c r="S4386" s="2" t="s">
        <v>15190</v>
      </c>
    </row>
    <row r="4387" spans="1:19" x14ac:dyDescent="0.3">
      <c r="A4387" s="1">
        <v>35046</v>
      </c>
      <c r="B4387" s="4" t="str">
        <f>TEXT(Airplane_Crashes_and_Fatalities[[#This Row],[Date]],"yyyy")</f>
        <v>1995</v>
      </c>
      <c r="C4387" s="1" t="str">
        <f>TEXT(Airplane_Crashes_and_Fatalities[[#This Row],[Date]],"mmm")</f>
        <v>Dec</v>
      </c>
      <c r="D4387" s="5">
        <f>DAY(Airplane_Crashes_and_Fatalities[[#This Row],[Date]])</f>
        <v>13</v>
      </c>
      <c r="E4387" s="3">
        <v>0.79166666666666674</v>
      </c>
      <c r="F4387" s="2" t="s">
        <v>23493</v>
      </c>
      <c r="G4387" s="2" t="s">
        <v>19745</v>
      </c>
      <c r="H4387" s="2"/>
      <c r="I4387" s="2" t="s">
        <v>15191</v>
      </c>
      <c r="J4387" s="2" t="s">
        <v>19478</v>
      </c>
      <c r="K4387" s="2" t="s">
        <v>15192</v>
      </c>
      <c r="L4387" s="2" t="s">
        <v>6489</v>
      </c>
      <c r="M4387" t="s">
        <v>15193</v>
      </c>
      <c r="N4387">
        <f>Airplane_Crashes_and_Fatalities[[#This Row],[Aboard]]-Airplane_Crashes_and_Fatalities[[#This Row],[Fatalities]]</f>
        <v>0</v>
      </c>
      <c r="O4387">
        <v>77303309</v>
      </c>
      <c r="P4387">
        <v>49</v>
      </c>
      <c r="Q4387">
        <v>49</v>
      </c>
      <c r="R4387">
        <v>0</v>
      </c>
      <c r="S4387" s="2" t="s">
        <v>15194</v>
      </c>
    </row>
    <row r="4388" spans="1:19" x14ac:dyDescent="0.3">
      <c r="A4388" s="1">
        <v>35051</v>
      </c>
      <c r="B4388" s="4" t="str">
        <f>TEXT(Airplane_Crashes_and_Fatalities[[#This Row],[Date]],"yyyy")</f>
        <v>1995</v>
      </c>
      <c r="C4388" s="1" t="str">
        <f>TEXT(Airplane_Crashes_and_Fatalities[[#This Row],[Date]],"mmm")</f>
        <v>Dec</v>
      </c>
      <c r="D4388" s="5">
        <f>DAY(Airplane_Crashes_and_Fatalities[[#This Row],[Date]])</f>
        <v>18</v>
      </c>
      <c r="F4388" s="2" t="s">
        <v>23494</v>
      </c>
      <c r="G4388" s="2" t="s">
        <v>20729</v>
      </c>
      <c r="H4388" s="2"/>
      <c r="I4388" s="2" t="s">
        <v>14272</v>
      </c>
      <c r="J4388" s="2"/>
      <c r="K4388" s="2" t="s">
        <v>15195</v>
      </c>
      <c r="L4388" s="2" t="s">
        <v>5369</v>
      </c>
      <c r="M4388" t="s">
        <v>15196</v>
      </c>
      <c r="N4388">
        <f>Airplane_Crashes_and_Fatalities[[#This Row],[Aboard]]-Airplane_Crashes_and_Fatalities[[#This Row],[Fatalities]]</f>
        <v>3</v>
      </c>
      <c r="O4388">
        <v>1080</v>
      </c>
      <c r="P4388">
        <v>144</v>
      </c>
      <c r="Q4388">
        <v>141</v>
      </c>
      <c r="R4388">
        <v>0</v>
      </c>
      <c r="S4388" s="2" t="s">
        <v>15197</v>
      </c>
    </row>
    <row r="4389" spans="1:19" x14ac:dyDescent="0.3">
      <c r="A4389" s="1">
        <v>35053</v>
      </c>
      <c r="B4389" s="4" t="str">
        <f>TEXT(Airplane_Crashes_and_Fatalities[[#This Row],[Date]],"yyyy")</f>
        <v>1995</v>
      </c>
      <c r="C4389" s="1" t="str">
        <f>TEXT(Airplane_Crashes_and_Fatalities[[#This Row],[Date]],"mmm")</f>
        <v>Dec</v>
      </c>
      <c r="D4389" s="5">
        <f>DAY(Airplane_Crashes_and_Fatalities[[#This Row],[Date]])</f>
        <v>20</v>
      </c>
      <c r="E4389" s="3">
        <v>0.9013888888888888</v>
      </c>
      <c r="F4389" s="2" t="s">
        <v>22821</v>
      </c>
      <c r="G4389" s="2" t="s">
        <v>23495</v>
      </c>
      <c r="H4389" s="2" t="s">
        <v>19762</v>
      </c>
      <c r="I4389" s="2" t="s">
        <v>862</v>
      </c>
      <c r="J4389" s="2" t="s">
        <v>19337</v>
      </c>
      <c r="K4389" s="2" t="s">
        <v>15198</v>
      </c>
      <c r="L4389" s="2" t="s">
        <v>15199</v>
      </c>
      <c r="M4389" t="s">
        <v>15200</v>
      </c>
      <c r="N4389">
        <f>Airplane_Crashes_and_Fatalities[[#This Row],[Aboard]]-Airplane_Crashes_and_Fatalities[[#This Row],[Fatalities]]</f>
        <v>4</v>
      </c>
      <c r="O4389">
        <v>24609</v>
      </c>
      <c r="P4389">
        <v>164</v>
      </c>
      <c r="Q4389">
        <v>160</v>
      </c>
      <c r="R4389">
        <v>0</v>
      </c>
      <c r="S4389" s="2" t="s">
        <v>15201</v>
      </c>
    </row>
    <row r="4390" spans="1:19" x14ac:dyDescent="0.3">
      <c r="A4390" s="1">
        <v>35055</v>
      </c>
      <c r="B4390" s="4" t="str">
        <f>TEXT(Airplane_Crashes_and_Fatalities[[#This Row],[Date]],"yyyy")</f>
        <v>1995</v>
      </c>
      <c r="C4390" s="1" t="str">
        <f>TEXT(Airplane_Crashes_and_Fatalities[[#This Row],[Date]],"mmm")</f>
        <v>Dec</v>
      </c>
      <c r="D4390" s="5">
        <f>DAY(Airplane_Crashes_and_Fatalities[[#This Row],[Date]])</f>
        <v>22</v>
      </c>
      <c r="F4390" s="2" t="s">
        <v>23496</v>
      </c>
      <c r="G4390" s="2" t="s">
        <v>20388</v>
      </c>
      <c r="H4390" s="2"/>
      <c r="I4390" s="2" t="s">
        <v>9902</v>
      </c>
      <c r="J4390" s="2"/>
      <c r="K4390" s="2" t="s">
        <v>15202</v>
      </c>
      <c r="L4390" s="2" t="s">
        <v>14632</v>
      </c>
      <c r="M4390" t="s">
        <v>15203</v>
      </c>
      <c r="N4390">
        <f>Airplane_Crashes_and_Fatalities[[#This Row],[Aboard]]-Airplane_Crashes_and_Fatalities[[#This Row],[Fatalities]]</f>
        <v>10</v>
      </c>
      <c r="O4390">
        <v>207</v>
      </c>
      <c r="P4390">
        <v>12</v>
      </c>
      <c r="Q4390">
        <v>2</v>
      </c>
      <c r="R4390">
        <v>0</v>
      </c>
      <c r="S4390" s="2" t="s">
        <v>15204</v>
      </c>
    </row>
    <row r="4391" spans="1:19" x14ac:dyDescent="0.3">
      <c r="A4391" s="1">
        <v>35136</v>
      </c>
      <c r="B4391" s="4" t="str">
        <f>TEXT(Airplane_Crashes_and_Fatalities[[#This Row],[Date]],"yyyy")</f>
        <v>1996</v>
      </c>
      <c r="C4391" s="1" t="str">
        <f>TEXT(Airplane_Crashes_and_Fatalities[[#This Row],[Date]],"mmm")</f>
        <v>Mar</v>
      </c>
      <c r="D4391" s="5">
        <f>DAY(Airplane_Crashes_and_Fatalities[[#This Row],[Date]])</f>
        <v>12</v>
      </c>
      <c r="F4391" s="2" t="s">
        <v>23497</v>
      </c>
      <c r="G4391" s="2" t="s">
        <v>23174</v>
      </c>
      <c r="H4391" s="2"/>
      <c r="I4391" s="2" t="s">
        <v>15205</v>
      </c>
      <c r="J4391" s="2"/>
      <c r="K4391" s="2"/>
      <c r="L4391" s="2" t="s">
        <v>15206</v>
      </c>
      <c r="M4391" t="s">
        <v>15207</v>
      </c>
      <c r="N4391">
        <f>Airplane_Crashes_and_Fatalities[[#This Row],[Aboard]]-Airplane_Crashes_and_Fatalities[[#This Row],[Fatalities]]</f>
        <v>0</v>
      </c>
      <c r="O4391">
        <v>8142</v>
      </c>
      <c r="P4391">
        <v>12</v>
      </c>
      <c r="Q4391">
        <v>12</v>
      </c>
      <c r="R4391">
        <v>0</v>
      </c>
      <c r="S4391" s="2" t="s">
        <v>15208</v>
      </c>
    </row>
    <row r="4392" spans="1:19" x14ac:dyDescent="0.3">
      <c r="A4392" s="1">
        <v>35072</v>
      </c>
      <c r="B4392" s="4" t="str">
        <f>TEXT(Airplane_Crashes_and_Fatalities[[#This Row],[Date]],"yyyy")</f>
        <v>1996</v>
      </c>
      <c r="C4392" s="1" t="str">
        <f>TEXT(Airplane_Crashes_and_Fatalities[[#This Row],[Date]],"mmm")</f>
        <v>Jan</v>
      </c>
      <c r="D4392" s="5">
        <f>DAY(Airplane_Crashes_and_Fatalities[[#This Row],[Date]])</f>
        <v>8</v>
      </c>
      <c r="E4392" s="3">
        <v>0.52986111111111112</v>
      </c>
      <c r="F4392" s="2" t="s">
        <v>21826</v>
      </c>
      <c r="G4392" s="2" t="s">
        <v>20676</v>
      </c>
      <c r="H4392" s="2"/>
      <c r="I4392" s="2" t="s">
        <v>15209</v>
      </c>
      <c r="J4392" s="2"/>
      <c r="K4392" s="2" t="s">
        <v>15210</v>
      </c>
      <c r="L4392" s="2" t="s">
        <v>14796</v>
      </c>
      <c r="M4392" t="s">
        <v>15211</v>
      </c>
      <c r="N4392">
        <f>Airplane_Crashes_and_Fatalities[[#This Row],[Aboard]]-Airplane_Crashes_and_Fatalities[[#This Row],[Fatalities]]</f>
        <v>4</v>
      </c>
      <c r="O4392">
        <v>2301</v>
      </c>
      <c r="P4392">
        <v>6</v>
      </c>
      <c r="Q4392">
        <v>2</v>
      </c>
      <c r="R4392">
        <v>225</v>
      </c>
      <c r="S4392" s="2" t="s">
        <v>15212</v>
      </c>
    </row>
    <row r="4393" spans="1:19" x14ac:dyDescent="0.3">
      <c r="A4393" s="1">
        <v>35072</v>
      </c>
      <c r="B4393" s="4" t="str">
        <f>TEXT(Airplane_Crashes_and_Fatalities[[#This Row],[Date]],"yyyy")</f>
        <v>1996</v>
      </c>
      <c r="C4393" s="1" t="str">
        <f>TEXT(Airplane_Crashes_and_Fatalities[[#This Row],[Date]],"mmm")</f>
        <v>Jan</v>
      </c>
      <c r="D4393" s="5">
        <f>DAY(Airplane_Crashes_and_Fatalities[[#This Row],[Date]])</f>
        <v>8</v>
      </c>
      <c r="F4393" s="2" t="s">
        <v>22331</v>
      </c>
      <c r="G4393" s="2" t="s">
        <v>22332</v>
      </c>
      <c r="H4393" s="2"/>
      <c r="I4393" s="2" t="s">
        <v>15213</v>
      </c>
      <c r="J4393" s="2"/>
      <c r="K4393" s="2" t="s">
        <v>15214</v>
      </c>
      <c r="L4393" s="2" t="s">
        <v>10863</v>
      </c>
      <c r="M4393" t="s">
        <v>15215</v>
      </c>
      <c r="N4393">
        <f>Airplane_Crashes_and_Fatalities[[#This Row],[Aboard]]-Airplane_Crashes_and_Fatalities[[#This Row],[Fatalities]]</f>
        <v>9</v>
      </c>
      <c r="O4393">
        <v>436</v>
      </c>
      <c r="P4393">
        <v>10</v>
      </c>
      <c r="Q4393">
        <v>1</v>
      </c>
      <c r="R4393">
        <v>0</v>
      </c>
      <c r="S4393" s="2" t="s">
        <v>15216</v>
      </c>
    </row>
    <row r="4394" spans="1:19" x14ac:dyDescent="0.3">
      <c r="A4394" s="1">
        <v>35082</v>
      </c>
      <c r="B4394" s="4" t="str">
        <f>TEXT(Airplane_Crashes_and_Fatalities[[#This Row],[Date]],"yyyy")</f>
        <v>1996</v>
      </c>
      <c r="C4394" s="1" t="str">
        <f>TEXT(Airplane_Crashes_and_Fatalities[[#This Row],[Date]],"mmm")</f>
        <v>Jan</v>
      </c>
      <c r="D4394" s="5">
        <f>DAY(Airplane_Crashes_and_Fatalities[[#This Row],[Date]])</f>
        <v>18</v>
      </c>
      <c r="E4394" s="3">
        <v>0.84722222222222232</v>
      </c>
      <c r="F4394" s="2" t="s">
        <v>21324</v>
      </c>
      <c r="G4394" s="2" t="s">
        <v>20449</v>
      </c>
      <c r="H4394" s="2"/>
      <c r="I4394" s="2" t="s">
        <v>15217</v>
      </c>
      <c r="J4394" s="2"/>
      <c r="K4394" s="2"/>
      <c r="L4394" s="2" t="s">
        <v>10540</v>
      </c>
      <c r="M4394" t="s">
        <v>15218</v>
      </c>
      <c r="N4394">
        <f>Airplane_Crashes_and_Fatalities[[#This Row],[Aboard]]-Airplane_Crashes_and_Fatalities[[#This Row],[Fatalities]]</f>
        <v>0</v>
      </c>
      <c r="O4394">
        <v>257196</v>
      </c>
      <c r="P4394">
        <v>14</v>
      </c>
      <c r="Q4394">
        <v>14</v>
      </c>
      <c r="R4394">
        <v>0</v>
      </c>
      <c r="S4394" s="2" t="s">
        <v>15219</v>
      </c>
    </row>
    <row r="4395" spans="1:19" x14ac:dyDescent="0.3">
      <c r="A4395" s="1">
        <v>35086</v>
      </c>
      <c r="B4395" s="4" t="str">
        <f>TEXT(Airplane_Crashes_and_Fatalities[[#This Row],[Date]],"yyyy")</f>
        <v>1996</v>
      </c>
      <c r="C4395" s="1" t="str">
        <f>TEXT(Airplane_Crashes_and_Fatalities[[#This Row],[Date]],"mmm")</f>
        <v>Jan</v>
      </c>
      <c r="D4395" s="5">
        <f>DAY(Airplane_Crashes_and_Fatalities[[#This Row],[Date]])</f>
        <v>22</v>
      </c>
      <c r="E4395" s="3">
        <v>0.5</v>
      </c>
      <c r="F4395" s="2" t="s">
        <v>23498</v>
      </c>
      <c r="G4395" s="2" t="s">
        <v>20518</v>
      </c>
      <c r="H4395" s="2"/>
      <c r="I4395" s="2" t="s">
        <v>14054</v>
      </c>
      <c r="J4395" s="2"/>
      <c r="K4395" s="2"/>
      <c r="L4395" s="2" t="s">
        <v>12312</v>
      </c>
      <c r="M4395" t="s">
        <v>15220</v>
      </c>
      <c r="N4395">
        <f>Airplane_Crashes_and_Fatalities[[#This Row],[Aboard]]-Airplane_Crashes_and_Fatalities[[#This Row],[Fatalities]]</f>
        <v>0</v>
      </c>
      <c r="P4395">
        <v>39</v>
      </c>
      <c r="Q4395">
        <v>39</v>
      </c>
      <c r="R4395">
        <v>0</v>
      </c>
      <c r="S4395" s="2" t="s">
        <v>15221</v>
      </c>
    </row>
    <row r="4396" spans="1:19" x14ac:dyDescent="0.3">
      <c r="A4396" s="1">
        <v>35093</v>
      </c>
      <c r="B4396" s="4" t="str">
        <f>TEXT(Airplane_Crashes_and_Fatalities[[#This Row],[Date]],"yyyy")</f>
        <v>1996</v>
      </c>
      <c r="C4396" s="1" t="str">
        <f>TEXT(Airplane_Crashes_and_Fatalities[[#This Row],[Date]],"mmm")</f>
        <v>Jan</v>
      </c>
      <c r="D4396" s="5">
        <f>DAY(Airplane_Crashes_and_Fatalities[[#This Row],[Date]])</f>
        <v>29</v>
      </c>
      <c r="E4396" s="3">
        <v>0.68472222222222223</v>
      </c>
      <c r="F4396" s="2" t="s">
        <v>23499</v>
      </c>
      <c r="G4396" s="2" t="s">
        <v>19918</v>
      </c>
      <c r="H4396" s="2"/>
      <c r="I4396" s="2" t="s">
        <v>15222</v>
      </c>
      <c r="J4396" s="2"/>
      <c r="K4396" s="2" t="s">
        <v>15223</v>
      </c>
      <c r="L4396" s="2" t="s">
        <v>12049</v>
      </c>
      <c r="M4396" t="s">
        <v>15224</v>
      </c>
      <c r="N4396">
        <f>Airplane_Crashes_and_Fatalities[[#This Row],[Aboard]]-Airplane_Crashes_and_Fatalities[[#This Row],[Fatalities]]</f>
        <v>1</v>
      </c>
      <c r="O4396">
        <v>20800051</v>
      </c>
      <c r="P4396">
        <v>6</v>
      </c>
      <c r="Q4396">
        <v>5</v>
      </c>
      <c r="R4396">
        <v>0</v>
      </c>
      <c r="S4396" s="2" t="s">
        <v>15225</v>
      </c>
    </row>
    <row r="4397" spans="1:19" x14ac:dyDescent="0.3">
      <c r="A4397" s="1">
        <v>35099</v>
      </c>
      <c r="B4397" s="4" t="str">
        <f>TEXT(Airplane_Crashes_and_Fatalities[[#This Row],[Date]],"yyyy")</f>
        <v>1996</v>
      </c>
      <c r="C4397" s="1" t="str">
        <f>TEXT(Airplane_Crashes_and_Fatalities[[#This Row],[Date]],"mmm")</f>
        <v>Feb</v>
      </c>
      <c r="D4397" s="5">
        <f>DAY(Airplane_Crashes_and_Fatalities[[#This Row],[Date]])</f>
        <v>4</v>
      </c>
      <c r="E4397" s="3">
        <v>0.59166666666666656</v>
      </c>
      <c r="F4397" s="2" t="s">
        <v>21607</v>
      </c>
      <c r="G4397" s="2" t="s">
        <v>21029</v>
      </c>
      <c r="H4397" s="2"/>
      <c r="I4397" s="2" t="s">
        <v>15226</v>
      </c>
      <c r="J4397" s="2"/>
      <c r="K4397" s="2" t="s">
        <v>15227</v>
      </c>
      <c r="L4397" s="2" t="s">
        <v>9153</v>
      </c>
      <c r="M4397" t="s">
        <v>15228</v>
      </c>
      <c r="N4397">
        <f>Airplane_Crashes_and_Fatalities[[#This Row],[Aboard]]-Airplane_Crashes_and_Fatalities[[#This Row],[Fatalities]]</f>
        <v>0</v>
      </c>
      <c r="O4397" t="s">
        <v>15229</v>
      </c>
      <c r="P4397">
        <v>4</v>
      </c>
      <c r="Q4397">
        <v>4</v>
      </c>
      <c r="R4397">
        <v>24</v>
      </c>
      <c r="S4397" s="2" t="s">
        <v>15230</v>
      </c>
    </row>
    <row r="4398" spans="1:19" x14ac:dyDescent="0.3">
      <c r="A4398" s="1">
        <v>35100</v>
      </c>
      <c r="B4398" s="4" t="str">
        <f>TEXT(Airplane_Crashes_and_Fatalities[[#This Row],[Date]],"yyyy")</f>
        <v>1996</v>
      </c>
      <c r="C4398" s="1" t="str">
        <f>TEXT(Airplane_Crashes_and_Fatalities[[#This Row],[Date]],"mmm")</f>
        <v>Feb</v>
      </c>
      <c r="D4398" s="5">
        <f>DAY(Airplane_Crashes_and_Fatalities[[#This Row],[Date]])</f>
        <v>5</v>
      </c>
      <c r="E4398" s="3">
        <v>0.40972222222222232</v>
      </c>
      <c r="F4398" s="2" t="s">
        <v>23500</v>
      </c>
      <c r="G4398" s="2" t="s">
        <v>20827</v>
      </c>
      <c r="H4398" s="2"/>
      <c r="I4398" s="2" t="s">
        <v>15231</v>
      </c>
      <c r="J4398" s="2"/>
      <c r="K4398" s="2" t="s">
        <v>15232</v>
      </c>
      <c r="L4398" s="2" t="s">
        <v>15233</v>
      </c>
      <c r="M4398" t="s">
        <v>15234</v>
      </c>
      <c r="N4398">
        <f>Airplane_Crashes_and_Fatalities[[#This Row],[Aboard]]-Airplane_Crashes_and_Fatalities[[#This Row],[Fatalities]]</f>
        <v>0</v>
      </c>
      <c r="O4398">
        <v>338</v>
      </c>
      <c r="P4398">
        <v>4</v>
      </c>
      <c r="Q4398">
        <v>4</v>
      </c>
      <c r="R4398">
        <v>0</v>
      </c>
      <c r="S4398" s="2" t="s">
        <v>15235</v>
      </c>
    </row>
    <row r="4399" spans="1:19" x14ac:dyDescent="0.3">
      <c r="A4399" s="1">
        <v>35101</v>
      </c>
      <c r="B4399" s="4" t="str">
        <f>TEXT(Airplane_Crashes_and_Fatalities[[#This Row],[Date]],"yyyy")</f>
        <v>1996</v>
      </c>
      <c r="C4399" s="1" t="str">
        <f>TEXT(Airplane_Crashes_and_Fatalities[[#This Row],[Date]],"mmm")</f>
        <v>Feb</v>
      </c>
      <c r="D4399" s="5">
        <f>DAY(Airplane_Crashes_and_Fatalities[[#This Row],[Date]])</f>
        <v>6</v>
      </c>
      <c r="E4399" s="3">
        <v>0.99097222222222214</v>
      </c>
      <c r="F4399" s="2" t="s">
        <v>23501</v>
      </c>
      <c r="G4399" s="2" t="s">
        <v>23502</v>
      </c>
      <c r="H4399" s="2"/>
      <c r="I4399" s="2" t="s">
        <v>15236</v>
      </c>
      <c r="J4399" s="2" t="s">
        <v>19393</v>
      </c>
      <c r="K4399" s="2" t="s">
        <v>15237</v>
      </c>
      <c r="L4399" s="2" t="s">
        <v>15238</v>
      </c>
      <c r="M4399" t="s">
        <v>15239</v>
      </c>
      <c r="N4399">
        <f>Airplane_Crashes_and_Fatalities[[#This Row],[Aboard]]-Airplane_Crashes_and_Fatalities[[#This Row],[Fatalities]]</f>
        <v>0</v>
      </c>
      <c r="O4399" t="s">
        <v>15240</v>
      </c>
      <c r="P4399">
        <v>189</v>
      </c>
      <c r="Q4399">
        <v>189</v>
      </c>
      <c r="R4399">
        <v>0</v>
      </c>
      <c r="S4399" s="2" t="s">
        <v>15241</v>
      </c>
    </row>
    <row r="4400" spans="1:19" x14ac:dyDescent="0.3">
      <c r="A4400" s="1">
        <v>35101</v>
      </c>
      <c r="B4400" s="4" t="str">
        <f>TEXT(Airplane_Crashes_and_Fatalities[[#This Row],[Date]],"yyyy")</f>
        <v>1996</v>
      </c>
      <c r="C4400" s="1" t="str">
        <f>TEXT(Airplane_Crashes_and_Fatalities[[#This Row],[Date]],"mmm")</f>
        <v>Feb</v>
      </c>
      <c r="D4400" s="5">
        <f>DAY(Airplane_Crashes_and_Fatalities[[#This Row],[Date]])</f>
        <v>6</v>
      </c>
      <c r="E4400" s="3">
        <v>0.84722222222222232</v>
      </c>
      <c r="F4400" s="2" t="s">
        <v>23503</v>
      </c>
      <c r="G4400" s="2" t="s">
        <v>19880</v>
      </c>
      <c r="H4400" s="2"/>
      <c r="I4400" s="2" t="s">
        <v>15242</v>
      </c>
      <c r="J4400" s="2"/>
      <c r="K4400" s="2" t="s">
        <v>15243</v>
      </c>
      <c r="L4400" s="2" t="s">
        <v>15244</v>
      </c>
      <c r="M4400" t="s">
        <v>15245</v>
      </c>
      <c r="N4400">
        <f>Airplane_Crashes_and_Fatalities[[#This Row],[Aboard]]-Airplane_Crashes_and_Fatalities[[#This Row],[Fatalities]]</f>
        <v>0</v>
      </c>
      <c r="O4400" t="s">
        <v>15246</v>
      </c>
      <c r="P4400">
        <v>8</v>
      </c>
      <c r="Q4400">
        <v>8</v>
      </c>
      <c r="R4400">
        <v>0</v>
      </c>
      <c r="S4400" s="2" t="s">
        <v>15247</v>
      </c>
    </row>
    <row r="4401" spans="1:19" x14ac:dyDescent="0.3">
      <c r="A4401" s="1">
        <v>35106</v>
      </c>
      <c r="B4401" s="4" t="str">
        <f>TEXT(Airplane_Crashes_and_Fatalities[[#This Row],[Date]],"yyyy")</f>
        <v>1996</v>
      </c>
      <c r="C4401" s="1" t="str">
        <f>TEXT(Airplane_Crashes_and_Fatalities[[#This Row],[Date]],"mmm")</f>
        <v>Feb</v>
      </c>
      <c r="D4401" s="5">
        <f>DAY(Airplane_Crashes_and_Fatalities[[#This Row],[Date]])</f>
        <v>11</v>
      </c>
      <c r="F4401" s="2" t="s">
        <v>22863</v>
      </c>
      <c r="G4401" s="2" t="s">
        <v>21464</v>
      </c>
      <c r="H4401" s="2"/>
      <c r="I4401" s="2" t="s">
        <v>15248</v>
      </c>
      <c r="J4401" s="2"/>
      <c r="K4401" s="2"/>
      <c r="L4401" s="2"/>
      <c r="N4401">
        <f>Airplane_Crashes_and_Fatalities[[#This Row],[Aboard]]-Airplane_Crashes_and_Fatalities[[#This Row],[Fatalities]]</f>
        <v>0</v>
      </c>
      <c r="P4401">
        <v>20</v>
      </c>
      <c r="Q4401">
        <v>20</v>
      </c>
      <c r="R4401">
        <v>0</v>
      </c>
      <c r="S4401" s="2" t="s">
        <v>15249</v>
      </c>
    </row>
    <row r="4402" spans="1:19" x14ac:dyDescent="0.3">
      <c r="A4402" s="1">
        <v>35107</v>
      </c>
      <c r="B4402" s="4" t="str">
        <f>TEXT(Airplane_Crashes_and_Fatalities[[#This Row],[Date]],"yyyy")</f>
        <v>1996</v>
      </c>
      <c r="C4402" s="1" t="str">
        <f>TEXT(Airplane_Crashes_and_Fatalities[[#This Row],[Date]],"mmm")</f>
        <v>Feb</v>
      </c>
      <c r="D4402" s="5">
        <f>DAY(Airplane_Crashes_and_Fatalities[[#This Row],[Date]])</f>
        <v>12</v>
      </c>
      <c r="E4402" s="3">
        <v>0.50069444444444455</v>
      </c>
      <c r="F4402" s="2" t="s">
        <v>21593</v>
      </c>
      <c r="G4402" s="2" t="s">
        <v>23504</v>
      </c>
      <c r="H4402" s="2"/>
      <c r="I4402" s="2" t="s">
        <v>15250</v>
      </c>
      <c r="J4402" s="2"/>
      <c r="K4402" s="2" t="s">
        <v>15251</v>
      </c>
      <c r="L4402" s="2" t="s">
        <v>15252</v>
      </c>
      <c r="M4402" t="s">
        <v>15253</v>
      </c>
      <c r="N4402">
        <f>Airplane_Crashes_and_Fatalities[[#This Row],[Aboard]]-Airplane_Crashes_and_Fatalities[[#This Row],[Fatalities]]</f>
        <v>4</v>
      </c>
      <c r="O4402">
        <v>62</v>
      </c>
      <c r="P4402">
        <v>15</v>
      </c>
      <c r="Q4402">
        <v>11</v>
      </c>
      <c r="R4402">
        <v>0</v>
      </c>
      <c r="S4402" s="2" t="s">
        <v>15254</v>
      </c>
    </row>
    <row r="4403" spans="1:19" x14ac:dyDescent="0.3">
      <c r="A4403" s="1">
        <v>35111</v>
      </c>
      <c r="B4403" s="4" t="str">
        <f>TEXT(Airplane_Crashes_and_Fatalities[[#This Row],[Date]],"yyyy")</f>
        <v>1996</v>
      </c>
      <c r="C4403" s="1" t="str">
        <f>TEXT(Airplane_Crashes_and_Fatalities[[#This Row],[Date]],"mmm")</f>
        <v>Feb</v>
      </c>
      <c r="D4403" s="5">
        <f>DAY(Airplane_Crashes_and_Fatalities[[#This Row],[Date]])</f>
        <v>16</v>
      </c>
      <c r="F4403" s="2" t="s">
        <v>23505</v>
      </c>
      <c r="G4403" s="2" t="s">
        <v>20817</v>
      </c>
      <c r="H4403" s="2"/>
      <c r="I4403" s="2" t="s">
        <v>15255</v>
      </c>
      <c r="J4403" s="2"/>
      <c r="K4403" s="2" t="s">
        <v>15256</v>
      </c>
      <c r="L4403" s="2" t="s">
        <v>8545</v>
      </c>
      <c r="M4403" t="s">
        <v>15257</v>
      </c>
      <c r="N4403">
        <f>Airplane_Crashes_and_Fatalities[[#This Row],[Aboard]]-Airplane_Crashes_and_Fatalities[[#This Row],[Fatalities]]</f>
        <v>0</v>
      </c>
      <c r="O4403">
        <v>714</v>
      </c>
      <c r="P4403">
        <v>2</v>
      </c>
      <c r="Q4403">
        <v>2</v>
      </c>
      <c r="R4403">
        <v>0</v>
      </c>
      <c r="S4403" s="2" t="s">
        <v>15258</v>
      </c>
    </row>
    <row r="4404" spans="1:19" x14ac:dyDescent="0.3">
      <c r="A4404" s="1">
        <v>35114</v>
      </c>
      <c r="B4404" s="4" t="str">
        <f>TEXT(Airplane_Crashes_and_Fatalities[[#This Row],[Date]],"yyyy")</f>
        <v>1996</v>
      </c>
      <c r="C4404" s="1" t="str">
        <f>TEXT(Airplane_Crashes_and_Fatalities[[#This Row],[Date]],"mmm")</f>
        <v>Feb</v>
      </c>
      <c r="D4404" s="5">
        <f>DAY(Airplane_Crashes_and_Fatalities[[#This Row],[Date]])</f>
        <v>19</v>
      </c>
      <c r="F4404" s="2" t="s">
        <v>23506</v>
      </c>
      <c r="G4404" s="2" t="s">
        <v>21048</v>
      </c>
      <c r="H4404" s="2"/>
      <c r="I4404" s="2" t="s">
        <v>15259</v>
      </c>
      <c r="J4404" s="2"/>
      <c r="K4404" s="2" t="s">
        <v>15260</v>
      </c>
      <c r="L4404" s="2" t="s">
        <v>15261</v>
      </c>
      <c r="M4404" t="s">
        <v>15262</v>
      </c>
      <c r="N4404">
        <f>Airplane_Crashes_and_Fatalities[[#This Row],[Aboard]]-Airplane_Crashes_and_Fatalities[[#This Row],[Fatalities]]</f>
        <v>0</v>
      </c>
      <c r="O4404" t="s">
        <v>15263</v>
      </c>
      <c r="P4404">
        <v>10</v>
      </c>
      <c r="Q4404">
        <v>10</v>
      </c>
      <c r="R4404">
        <v>0</v>
      </c>
      <c r="S4404" s="2" t="s">
        <v>15264</v>
      </c>
    </row>
    <row r="4405" spans="1:19" x14ac:dyDescent="0.3">
      <c r="A4405" s="1">
        <v>35121</v>
      </c>
      <c r="B4405" s="4" t="str">
        <f>TEXT(Airplane_Crashes_and_Fatalities[[#This Row],[Date]],"yyyy")</f>
        <v>1996</v>
      </c>
      <c r="C4405" s="1" t="str">
        <f>TEXT(Airplane_Crashes_and_Fatalities[[#This Row],[Date]],"mmm")</f>
        <v>Feb</v>
      </c>
      <c r="D4405" s="5">
        <f>DAY(Airplane_Crashes_and_Fatalities[[#This Row],[Date]])</f>
        <v>26</v>
      </c>
      <c r="E4405" s="3">
        <v>0.79166666666666674</v>
      </c>
      <c r="F4405" s="2" t="s">
        <v>23507</v>
      </c>
      <c r="G4405" s="2" t="s">
        <v>20132</v>
      </c>
      <c r="H4405" s="2"/>
      <c r="I4405" s="2" t="s">
        <v>15265</v>
      </c>
      <c r="J4405" s="2"/>
      <c r="K4405" s="2" t="s">
        <v>15266</v>
      </c>
      <c r="L4405" s="2" t="s">
        <v>7352</v>
      </c>
      <c r="N4405">
        <f>Airplane_Crashes_and_Fatalities[[#This Row],[Aboard]]-Airplane_Crashes_and_Fatalities[[#This Row],[Fatalities]]</f>
        <v>0</v>
      </c>
      <c r="P4405">
        <v>91</v>
      </c>
      <c r="Q4405">
        <v>91</v>
      </c>
      <c r="R4405">
        <v>0</v>
      </c>
      <c r="S4405" s="2" t="s">
        <v>15267</v>
      </c>
    </row>
    <row r="4406" spans="1:19" x14ac:dyDescent="0.3">
      <c r="A4406" s="1">
        <v>35122</v>
      </c>
      <c r="B4406" s="4" t="str">
        <f>TEXT(Airplane_Crashes_and_Fatalities[[#This Row],[Date]],"yyyy")</f>
        <v>1996</v>
      </c>
      <c r="C4406" s="1" t="str">
        <f>TEXT(Airplane_Crashes_and_Fatalities[[#This Row],[Date]],"mmm")</f>
        <v>Feb</v>
      </c>
      <c r="D4406" s="5">
        <f>DAY(Airplane_Crashes_and_Fatalities[[#This Row],[Date]])</f>
        <v>27</v>
      </c>
      <c r="E4406" s="3">
        <v>0.23611111111111116</v>
      </c>
      <c r="F4406" s="2" t="s">
        <v>23508</v>
      </c>
      <c r="G4406" s="2" t="s">
        <v>20729</v>
      </c>
      <c r="H4406" s="2"/>
      <c r="I4406" s="2" t="s">
        <v>15268</v>
      </c>
      <c r="J4406" s="2"/>
      <c r="K4406" s="2" t="s">
        <v>15269</v>
      </c>
      <c r="L4406" s="2" t="s">
        <v>12430</v>
      </c>
      <c r="M4406" t="s">
        <v>15270</v>
      </c>
      <c r="N4406">
        <f>Airplane_Crashes_and_Fatalities[[#This Row],[Aboard]]-Airplane_Crashes_and_Fatalities[[#This Row],[Fatalities]]</f>
        <v>0</v>
      </c>
      <c r="O4406">
        <v>402812</v>
      </c>
      <c r="P4406">
        <v>8</v>
      </c>
      <c r="Q4406">
        <v>8</v>
      </c>
      <c r="R4406">
        <v>0</v>
      </c>
      <c r="S4406" s="2" t="s">
        <v>15271</v>
      </c>
    </row>
    <row r="4407" spans="1:19" x14ac:dyDescent="0.3">
      <c r="A4407" s="1">
        <v>35124</v>
      </c>
      <c r="B4407" s="4" t="str">
        <f>TEXT(Airplane_Crashes_and_Fatalities[[#This Row],[Date]],"yyyy")</f>
        <v>1996</v>
      </c>
      <c r="C4407" s="1" t="str">
        <f>TEXT(Airplane_Crashes_and_Fatalities[[#This Row],[Date]],"mmm")</f>
        <v>Feb</v>
      </c>
      <c r="D4407" s="5">
        <f>DAY(Airplane_Crashes_and_Fatalities[[#This Row],[Date]])</f>
        <v>29</v>
      </c>
      <c r="E4407" s="3">
        <v>0.85069444444444442</v>
      </c>
      <c r="F4407" s="2" t="s">
        <v>23509</v>
      </c>
      <c r="G4407" s="2" t="s">
        <v>20015</v>
      </c>
      <c r="H4407" s="2"/>
      <c r="I4407" s="2" t="s">
        <v>15272</v>
      </c>
      <c r="J4407" s="2" t="s">
        <v>19070</v>
      </c>
      <c r="K4407" s="2" t="s">
        <v>15273</v>
      </c>
      <c r="L4407" s="2" t="s">
        <v>8525</v>
      </c>
      <c r="M4407" t="s">
        <v>15274</v>
      </c>
      <c r="N4407">
        <f>Airplane_Crashes_and_Fatalities[[#This Row],[Aboard]]-Airplane_Crashes_and_Fatalities[[#This Row],[Fatalities]]</f>
        <v>0</v>
      </c>
      <c r="O4407" t="s">
        <v>15275</v>
      </c>
      <c r="P4407">
        <v>123</v>
      </c>
      <c r="Q4407">
        <v>123</v>
      </c>
      <c r="R4407">
        <v>0</v>
      </c>
      <c r="S4407" s="2" t="s">
        <v>15276</v>
      </c>
    </row>
    <row r="4408" spans="1:19" x14ac:dyDescent="0.3">
      <c r="A4408" s="1">
        <v>35126</v>
      </c>
      <c r="B4408" s="4" t="str">
        <f>TEXT(Airplane_Crashes_and_Fatalities[[#This Row],[Date]],"yyyy")</f>
        <v>1996</v>
      </c>
      <c r="C4408" s="1" t="str">
        <f>TEXT(Airplane_Crashes_and_Fatalities[[#This Row],[Date]],"mmm")</f>
        <v>Mar</v>
      </c>
      <c r="D4408" s="5">
        <f>DAY(Airplane_Crashes_and_Fatalities[[#This Row],[Date]])</f>
        <v>2</v>
      </c>
      <c r="F4408" s="2" t="s">
        <v>20169</v>
      </c>
      <c r="G4408" s="2" t="s">
        <v>19819</v>
      </c>
      <c r="H4408" s="2"/>
      <c r="I4408" s="2" t="s">
        <v>15277</v>
      </c>
      <c r="J4408" s="2"/>
      <c r="K4408" s="2" t="s">
        <v>15278</v>
      </c>
      <c r="L4408" s="2" t="s">
        <v>15279</v>
      </c>
      <c r="M4408" t="s">
        <v>15280</v>
      </c>
      <c r="N4408">
        <f>Airplane_Crashes_and_Fatalities[[#This Row],[Aboard]]-Airplane_Crashes_and_Fatalities[[#This Row],[Fatalities]]</f>
        <v>0</v>
      </c>
      <c r="O4408" t="s">
        <v>15281</v>
      </c>
      <c r="P4408">
        <v>9</v>
      </c>
      <c r="Q4408">
        <v>9</v>
      </c>
      <c r="R4408">
        <v>0</v>
      </c>
      <c r="S4408" s="2" t="s">
        <v>15282</v>
      </c>
    </row>
    <row r="4409" spans="1:19" x14ac:dyDescent="0.3">
      <c r="A4409" s="1">
        <v>35133</v>
      </c>
      <c r="B4409" s="4" t="str">
        <f>TEXT(Airplane_Crashes_and_Fatalities[[#This Row],[Date]],"yyyy")</f>
        <v>1996</v>
      </c>
      <c r="C4409" s="1" t="str">
        <f>TEXT(Airplane_Crashes_and_Fatalities[[#This Row],[Date]],"mmm")</f>
        <v>Mar</v>
      </c>
      <c r="D4409" s="5">
        <f>DAY(Airplane_Crashes_and_Fatalities[[#This Row],[Date]])</f>
        <v>9</v>
      </c>
      <c r="F4409" s="2" t="s">
        <v>23510</v>
      </c>
      <c r="G4409" s="2" t="s">
        <v>20015</v>
      </c>
      <c r="H4409" s="2"/>
      <c r="I4409" s="2" t="s">
        <v>15283</v>
      </c>
      <c r="J4409" s="2"/>
      <c r="K4409" s="2" t="s">
        <v>15284</v>
      </c>
      <c r="L4409" s="2" t="s">
        <v>15285</v>
      </c>
      <c r="M4409" t="s">
        <v>15286</v>
      </c>
      <c r="N4409">
        <f>Airplane_Crashes_and_Fatalities[[#This Row],[Aboard]]-Airplane_Crashes_and_Fatalities[[#This Row],[Fatalities]]</f>
        <v>0</v>
      </c>
      <c r="P4409">
        <v>23</v>
      </c>
      <c r="Q4409">
        <v>23</v>
      </c>
      <c r="R4409">
        <v>0</v>
      </c>
      <c r="S4409" s="2" t="s">
        <v>15287</v>
      </c>
    </row>
    <row r="4410" spans="1:19" x14ac:dyDescent="0.3">
      <c r="A4410" s="1">
        <v>35137</v>
      </c>
      <c r="B4410" s="4" t="str">
        <f>TEXT(Airplane_Crashes_and_Fatalities[[#This Row],[Date]],"yyyy")</f>
        <v>1996</v>
      </c>
      <c r="C4410" s="1" t="str">
        <f>TEXT(Airplane_Crashes_and_Fatalities[[#This Row],[Date]],"mmm")</f>
        <v>Mar</v>
      </c>
      <c r="D4410" s="5">
        <f>DAY(Airplane_Crashes_and_Fatalities[[#This Row],[Date]])</f>
        <v>13</v>
      </c>
      <c r="F4410" s="2" t="s">
        <v>23511</v>
      </c>
      <c r="G4410" s="2" t="s">
        <v>20520</v>
      </c>
      <c r="H4410" s="2"/>
      <c r="I4410" s="2" t="s">
        <v>15288</v>
      </c>
      <c r="J4410" s="2"/>
      <c r="K4410" s="2" t="s">
        <v>15289</v>
      </c>
      <c r="L4410" s="2" t="s">
        <v>3722</v>
      </c>
      <c r="M4410" t="s">
        <v>15290</v>
      </c>
      <c r="N4410">
        <f>Airplane_Crashes_and_Fatalities[[#This Row],[Aboard]]-Airplane_Crashes_and_Fatalities[[#This Row],[Fatalities]]</f>
        <v>0</v>
      </c>
      <c r="O4410" t="s">
        <v>15291</v>
      </c>
      <c r="P4410">
        <v>8</v>
      </c>
      <c r="Q4410">
        <v>8</v>
      </c>
      <c r="R4410">
        <v>0</v>
      </c>
      <c r="S4410" s="2" t="s">
        <v>15292</v>
      </c>
    </row>
    <row r="4411" spans="1:19" x14ac:dyDescent="0.3">
      <c r="A4411" s="1">
        <v>35141</v>
      </c>
      <c r="B4411" s="4" t="str">
        <f>TEXT(Airplane_Crashes_and_Fatalities[[#This Row],[Date]],"yyyy")</f>
        <v>1996</v>
      </c>
      <c r="C4411" s="1" t="str">
        <f>TEXT(Airplane_Crashes_and_Fatalities[[#This Row],[Date]],"mmm")</f>
        <v>Mar</v>
      </c>
      <c r="D4411" s="5">
        <f>DAY(Airplane_Crashes_and_Fatalities[[#This Row],[Date]])</f>
        <v>17</v>
      </c>
      <c r="E4411" s="3">
        <v>0.52569444444444446</v>
      </c>
      <c r="F4411" s="2" t="s">
        <v>20785</v>
      </c>
      <c r="G4411" s="2" t="s">
        <v>19954</v>
      </c>
      <c r="H4411" s="2"/>
      <c r="I4411" s="2" t="s">
        <v>15293</v>
      </c>
      <c r="J4411" s="2"/>
      <c r="K4411" s="2"/>
      <c r="L4411" s="2" t="s">
        <v>11339</v>
      </c>
      <c r="M4411" t="s">
        <v>15294</v>
      </c>
      <c r="N4411">
        <f>Airplane_Crashes_and_Fatalities[[#This Row],[Aboard]]-Airplane_Crashes_and_Fatalities[[#This Row],[Fatalities]]</f>
        <v>0</v>
      </c>
      <c r="O4411" t="s">
        <v>15295</v>
      </c>
      <c r="P4411">
        <v>5</v>
      </c>
      <c r="Q4411">
        <v>5</v>
      </c>
      <c r="R4411">
        <v>0</v>
      </c>
      <c r="S4411" s="2" t="s">
        <v>15296</v>
      </c>
    </row>
    <row r="4412" spans="1:19" x14ac:dyDescent="0.3">
      <c r="A4412" s="1">
        <v>35158</v>
      </c>
      <c r="B4412" s="4" t="str">
        <f>TEXT(Airplane_Crashes_and_Fatalities[[#This Row],[Date]],"yyyy")</f>
        <v>1996</v>
      </c>
      <c r="C4412" s="1" t="str">
        <f>TEXT(Airplane_Crashes_and_Fatalities[[#This Row],[Date]],"mmm")</f>
        <v>Apr</v>
      </c>
      <c r="D4412" s="5">
        <f>DAY(Airplane_Crashes_and_Fatalities[[#This Row],[Date]])</f>
        <v>3</v>
      </c>
      <c r="E4412" s="3">
        <v>0.61944444444444446</v>
      </c>
      <c r="F4412" s="2" t="s">
        <v>23512</v>
      </c>
      <c r="G4412" s="2" t="s">
        <v>23513</v>
      </c>
      <c r="H4412" s="2"/>
      <c r="I4412" s="2" t="s">
        <v>1718</v>
      </c>
      <c r="J4412" s="2" t="s">
        <v>19001</v>
      </c>
      <c r="K4412" s="2" t="s">
        <v>15297</v>
      </c>
      <c r="L4412" s="2" t="s">
        <v>15298</v>
      </c>
      <c r="M4412" t="s">
        <v>15299</v>
      </c>
      <c r="N4412">
        <f>Airplane_Crashes_and_Fatalities[[#This Row],[Aboard]]-Airplane_Crashes_and_Fatalities[[#This Row],[Fatalities]]</f>
        <v>0</v>
      </c>
      <c r="O4412" t="s">
        <v>15300</v>
      </c>
      <c r="P4412">
        <v>35</v>
      </c>
      <c r="Q4412">
        <v>35</v>
      </c>
      <c r="R4412">
        <v>0</v>
      </c>
      <c r="S4412" s="2" t="s">
        <v>15301</v>
      </c>
    </row>
    <row r="4413" spans="1:19" x14ac:dyDescent="0.3">
      <c r="A4413" s="1">
        <v>35160</v>
      </c>
      <c r="B4413" s="4" t="str">
        <f>TEXT(Airplane_Crashes_and_Fatalities[[#This Row],[Date]],"yyyy")</f>
        <v>1996</v>
      </c>
      <c r="C4413" s="1" t="str">
        <f>TEXT(Airplane_Crashes_and_Fatalities[[#This Row],[Date]],"mmm")</f>
        <v>Apr</v>
      </c>
      <c r="D4413" s="5">
        <f>DAY(Airplane_Crashes_and_Fatalities[[#This Row],[Date]])</f>
        <v>5</v>
      </c>
      <c r="E4413" s="3">
        <v>0.61388888888888893</v>
      </c>
      <c r="F4413" s="2" t="s">
        <v>23514</v>
      </c>
      <c r="G4413" s="2" t="s">
        <v>19866</v>
      </c>
      <c r="H4413" s="2"/>
      <c r="I4413" s="2" t="s">
        <v>15302</v>
      </c>
      <c r="J4413" s="2"/>
      <c r="K4413" s="2" t="s">
        <v>15303</v>
      </c>
      <c r="L4413" s="2" t="s">
        <v>13219</v>
      </c>
      <c r="M4413" t="s">
        <v>15304</v>
      </c>
      <c r="N4413">
        <f>Airplane_Crashes_and_Fatalities[[#This Row],[Aboard]]-Airplane_Crashes_and_Fatalities[[#This Row],[Fatalities]]</f>
        <v>0</v>
      </c>
      <c r="O4413">
        <v>93498967</v>
      </c>
      <c r="P4413">
        <v>20</v>
      </c>
      <c r="Q4413">
        <v>20</v>
      </c>
      <c r="R4413">
        <v>0</v>
      </c>
      <c r="S4413" s="2" t="s">
        <v>15305</v>
      </c>
    </row>
    <row r="4414" spans="1:19" x14ac:dyDescent="0.3">
      <c r="A4414" s="1">
        <v>35160</v>
      </c>
      <c r="B4414" s="4" t="str">
        <f>TEXT(Airplane_Crashes_and_Fatalities[[#This Row],[Date]],"yyyy")</f>
        <v>1996</v>
      </c>
      <c r="C4414" s="1" t="str">
        <f>TEXT(Airplane_Crashes_and_Fatalities[[#This Row],[Date]],"mmm")</f>
        <v>Apr</v>
      </c>
      <c r="D4414" s="5">
        <f>DAY(Airplane_Crashes_and_Fatalities[[#This Row],[Date]])</f>
        <v>5</v>
      </c>
      <c r="F4414" s="2" t="s">
        <v>23515</v>
      </c>
      <c r="G4414" s="2" t="s">
        <v>20630</v>
      </c>
      <c r="H4414" s="2"/>
      <c r="I4414" s="2" t="s">
        <v>13069</v>
      </c>
      <c r="J4414" s="2"/>
      <c r="K4414" s="2" t="s">
        <v>15306</v>
      </c>
      <c r="L4414" s="2" t="s">
        <v>15307</v>
      </c>
      <c r="M4414" t="s">
        <v>15308</v>
      </c>
      <c r="N4414">
        <f>Airplane_Crashes_and_Fatalities[[#This Row],[Aboard]]-Airplane_Crashes_and_Fatalities[[#This Row],[Fatalities]]</f>
        <v>11</v>
      </c>
      <c r="O4414">
        <v>8223</v>
      </c>
      <c r="P4414">
        <v>17</v>
      </c>
      <c r="Q4414">
        <v>6</v>
      </c>
      <c r="R4414">
        <v>0</v>
      </c>
      <c r="S4414" s="2" t="s">
        <v>15309</v>
      </c>
    </row>
    <row r="4415" spans="1:19" x14ac:dyDescent="0.3">
      <c r="A4415" s="1">
        <v>35166</v>
      </c>
      <c r="B4415" s="4" t="str">
        <f>TEXT(Airplane_Crashes_and_Fatalities[[#This Row],[Date]],"yyyy")</f>
        <v>1996</v>
      </c>
      <c r="C4415" s="1" t="str">
        <f>TEXT(Airplane_Crashes_and_Fatalities[[#This Row],[Date]],"mmm")</f>
        <v>Apr</v>
      </c>
      <c r="D4415" s="5">
        <f>DAY(Airplane_Crashes_and_Fatalities[[#This Row],[Date]])</f>
        <v>11</v>
      </c>
      <c r="E4415" s="3">
        <v>0.35000000000000009</v>
      </c>
      <c r="F4415" s="2" t="s">
        <v>19750</v>
      </c>
      <c r="G4415" s="2" t="s">
        <v>19714</v>
      </c>
      <c r="H4415" s="2"/>
      <c r="I4415" s="2" t="s">
        <v>20</v>
      </c>
      <c r="J4415" s="2"/>
      <c r="K4415" s="2" t="s">
        <v>15310</v>
      </c>
      <c r="L4415" s="2" t="s">
        <v>15311</v>
      </c>
      <c r="M4415" t="s">
        <v>15312</v>
      </c>
      <c r="N4415">
        <f>Airplane_Crashes_and_Fatalities[[#This Row],[Aboard]]-Airplane_Crashes_and_Fatalities[[#This Row],[Fatalities]]</f>
        <v>0</v>
      </c>
      <c r="O4415">
        <v>17702266</v>
      </c>
      <c r="P4415">
        <v>3</v>
      </c>
      <c r="Q4415">
        <v>3</v>
      </c>
      <c r="R4415">
        <v>0</v>
      </c>
      <c r="S4415" s="2" t="s">
        <v>15313</v>
      </c>
    </row>
    <row r="4416" spans="1:19" x14ac:dyDescent="0.3">
      <c r="A4416" s="1">
        <v>35188</v>
      </c>
      <c r="B4416" s="4" t="str">
        <f>TEXT(Airplane_Crashes_and_Fatalities[[#This Row],[Date]],"yyyy")</f>
        <v>1996</v>
      </c>
      <c r="C4416" s="1" t="str">
        <f>TEXT(Airplane_Crashes_and_Fatalities[[#This Row],[Date]],"mmm")</f>
        <v>May</v>
      </c>
      <c r="D4416" s="5">
        <f>DAY(Airplane_Crashes_and_Fatalities[[#This Row],[Date]])</f>
        <v>3</v>
      </c>
      <c r="E4416" s="3">
        <v>0.91666666666666674</v>
      </c>
      <c r="F4416" s="2" t="s">
        <v>23516</v>
      </c>
      <c r="G4416" s="2" t="s">
        <v>20132</v>
      </c>
      <c r="H4416" s="2"/>
      <c r="I4416" s="2" t="s">
        <v>15314</v>
      </c>
      <c r="J4416" s="2"/>
      <c r="K4416" s="2" t="s">
        <v>15315</v>
      </c>
      <c r="L4416" s="2" t="s">
        <v>6604</v>
      </c>
      <c r="M4416" t="s">
        <v>15316</v>
      </c>
      <c r="N4416">
        <f>Airplane_Crashes_and_Fatalities[[#This Row],[Aboard]]-Airplane_Crashes_and_Fatalities[[#This Row],[Fatalities]]</f>
        <v>0</v>
      </c>
      <c r="O4416" t="s">
        <v>15317</v>
      </c>
      <c r="P4416">
        <v>53</v>
      </c>
      <c r="Q4416">
        <v>53</v>
      </c>
      <c r="R4416">
        <v>0</v>
      </c>
      <c r="S4416" s="2" t="s">
        <v>15318</v>
      </c>
    </row>
    <row r="4417" spans="1:19" x14ac:dyDescent="0.3">
      <c r="A4417" s="1">
        <v>35194</v>
      </c>
      <c r="B4417" s="4" t="str">
        <f>TEXT(Airplane_Crashes_and_Fatalities[[#This Row],[Date]],"yyyy")</f>
        <v>1996</v>
      </c>
      <c r="C4417" s="1" t="str">
        <f>TEXT(Airplane_Crashes_and_Fatalities[[#This Row],[Date]],"mmm")</f>
        <v>May</v>
      </c>
      <c r="D4417" s="5">
        <f>DAY(Airplane_Crashes_and_Fatalities[[#This Row],[Date]])</f>
        <v>9</v>
      </c>
      <c r="F4417" s="2" t="s">
        <v>23517</v>
      </c>
      <c r="G4417" s="2" t="s">
        <v>19666</v>
      </c>
      <c r="H4417" s="2" t="s">
        <v>19667</v>
      </c>
      <c r="I4417" s="2" t="s">
        <v>15319</v>
      </c>
      <c r="J4417" s="2"/>
      <c r="K4417" s="2"/>
      <c r="L4417" s="2" t="s">
        <v>4645</v>
      </c>
      <c r="M4417" t="s">
        <v>15320</v>
      </c>
      <c r="N4417">
        <f>Airplane_Crashes_and_Fatalities[[#This Row],[Aboard]]-Airplane_Crashes_and_Fatalities[[#This Row],[Fatalities]]</f>
        <v>0</v>
      </c>
      <c r="O4417">
        <v>194</v>
      </c>
      <c r="P4417">
        <v>2</v>
      </c>
      <c r="Q4417">
        <v>2</v>
      </c>
      <c r="R4417">
        <v>0</v>
      </c>
      <c r="S4417" s="2" t="s">
        <v>15321</v>
      </c>
    </row>
    <row r="4418" spans="1:19" x14ac:dyDescent="0.3">
      <c r="A4418" s="1">
        <v>35195</v>
      </c>
      <c r="B4418" s="4" t="str">
        <f>TEXT(Airplane_Crashes_and_Fatalities[[#This Row],[Date]],"yyyy")</f>
        <v>1996</v>
      </c>
      <c r="C4418" s="1" t="str">
        <f>TEXT(Airplane_Crashes_and_Fatalities[[#This Row],[Date]],"mmm")</f>
        <v>May</v>
      </c>
      <c r="D4418" s="5">
        <f>DAY(Airplane_Crashes_and_Fatalities[[#This Row],[Date]])</f>
        <v>10</v>
      </c>
      <c r="F4418" s="2" t="s">
        <v>23518</v>
      </c>
      <c r="G4418" s="2" t="s">
        <v>19880</v>
      </c>
      <c r="H4418" s="2"/>
      <c r="I4418" s="2" t="s">
        <v>15322</v>
      </c>
      <c r="J4418" s="2"/>
      <c r="K4418" s="2" t="s">
        <v>15323</v>
      </c>
      <c r="L4418" s="2" t="s">
        <v>7263</v>
      </c>
      <c r="M4418" t="s">
        <v>15324</v>
      </c>
      <c r="N4418">
        <f>Airplane_Crashes_and_Fatalities[[#This Row],[Aboard]]-Airplane_Crashes_and_Fatalities[[#This Row],[Fatalities]]</f>
        <v>3</v>
      </c>
      <c r="O4418">
        <v>126</v>
      </c>
      <c r="P4418">
        <v>19</v>
      </c>
      <c r="Q4418">
        <v>16</v>
      </c>
      <c r="R4418">
        <v>0</v>
      </c>
      <c r="S4418" s="2" t="s">
        <v>15325</v>
      </c>
    </row>
    <row r="4419" spans="1:19" x14ac:dyDescent="0.3">
      <c r="A4419" s="1">
        <v>35196</v>
      </c>
      <c r="B4419" s="4" t="str">
        <f>TEXT(Airplane_Crashes_and_Fatalities[[#This Row],[Date]],"yyyy")</f>
        <v>1996</v>
      </c>
      <c r="C4419" s="1" t="str">
        <f>TEXT(Airplane_Crashes_and_Fatalities[[#This Row],[Date]],"mmm")</f>
        <v>May</v>
      </c>
      <c r="D4419" s="5">
        <f>DAY(Airplane_Crashes_and_Fatalities[[#This Row],[Date]])</f>
        <v>11</v>
      </c>
      <c r="E4419" s="3">
        <v>0.55208333333333326</v>
      </c>
      <c r="F4419" s="2" t="s">
        <v>23519</v>
      </c>
      <c r="G4419" s="2" t="s">
        <v>20388</v>
      </c>
      <c r="H4419" s="2"/>
      <c r="I4419" s="2" t="s">
        <v>15043</v>
      </c>
      <c r="J4419" s="2"/>
      <c r="K4419" s="2" t="s">
        <v>15326</v>
      </c>
      <c r="L4419" s="2" t="s">
        <v>11403</v>
      </c>
      <c r="M4419" t="s">
        <v>15327</v>
      </c>
      <c r="N4419">
        <f>Airplane_Crashes_and_Fatalities[[#This Row],[Aboard]]-Airplane_Crashes_and_Fatalities[[#This Row],[Fatalities]]</f>
        <v>9</v>
      </c>
      <c r="O4419">
        <v>582</v>
      </c>
      <c r="P4419">
        <v>10</v>
      </c>
      <c r="Q4419">
        <v>1</v>
      </c>
      <c r="R4419">
        <v>0</v>
      </c>
      <c r="S4419" s="2" t="s">
        <v>15328</v>
      </c>
    </row>
    <row r="4420" spans="1:19" x14ac:dyDescent="0.3">
      <c r="A4420" s="1">
        <v>35196</v>
      </c>
      <c r="B4420" s="4" t="str">
        <f>TEXT(Airplane_Crashes_and_Fatalities[[#This Row],[Date]],"yyyy")</f>
        <v>1996</v>
      </c>
      <c r="C4420" s="1" t="str">
        <f>TEXT(Airplane_Crashes_and_Fatalities[[#This Row],[Date]],"mmm")</f>
        <v>May</v>
      </c>
      <c r="D4420" s="5">
        <f>DAY(Airplane_Crashes_and_Fatalities[[#This Row],[Date]])</f>
        <v>11</v>
      </c>
      <c r="E4420" s="3">
        <v>0.59375</v>
      </c>
      <c r="F4420" s="2" t="s">
        <v>23520</v>
      </c>
      <c r="G4420" s="2" t="s">
        <v>23521</v>
      </c>
      <c r="H4420" s="2" t="s">
        <v>19954</v>
      </c>
      <c r="I4420" s="2" t="s">
        <v>15000</v>
      </c>
      <c r="J4420" s="2" t="s">
        <v>19479</v>
      </c>
      <c r="K4420" s="2" t="s">
        <v>15329</v>
      </c>
      <c r="L4420" s="2" t="s">
        <v>7368</v>
      </c>
      <c r="M4420" t="s">
        <v>15330</v>
      </c>
      <c r="N4420">
        <f>Airplane_Crashes_and_Fatalities[[#This Row],[Aboard]]-Airplane_Crashes_and_Fatalities[[#This Row],[Fatalities]]</f>
        <v>0</v>
      </c>
      <c r="O4420" t="s">
        <v>15331</v>
      </c>
      <c r="P4420">
        <v>110</v>
      </c>
      <c r="Q4420">
        <v>110</v>
      </c>
      <c r="R4420">
        <v>0</v>
      </c>
      <c r="S4420" s="2" t="s">
        <v>15332</v>
      </c>
    </row>
    <row r="4421" spans="1:19" x14ac:dyDescent="0.3">
      <c r="A4421" s="1">
        <v>35204</v>
      </c>
      <c r="B4421" s="4" t="str">
        <f>TEXT(Airplane_Crashes_and_Fatalities[[#This Row],[Date]],"yyyy")</f>
        <v>1996</v>
      </c>
      <c r="C4421" s="1" t="str">
        <f>TEXT(Airplane_Crashes_and_Fatalities[[#This Row],[Date]],"mmm")</f>
        <v>May</v>
      </c>
      <c r="D4421" s="5">
        <f>DAY(Airplane_Crashes_and_Fatalities[[#This Row],[Date]])</f>
        <v>19</v>
      </c>
      <c r="E4421" s="3">
        <v>0.98333333333333339</v>
      </c>
      <c r="F4421" s="2" t="s">
        <v>23522</v>
      </c>
      <c r="G4421" s="2" t="s">
        <v>23523</v>
      </c>
      <c r="H4421" s="2"/>
      <c r="I4421" s="2" t="s">
        <v>12205</v>
      </c>
      <c r="J4421" s="2"/>
      <c r="K4421" s="2" t="s">
        <v>15333</v>
      </c>
      <c r="L4421" s="2" t="s">
        <v>15334</v>
      </c>
      <c r="M4421" t="s">
        <v>15335</v>
      </c>
      <c r="N4421">
        <f>Airplane_Crashes_and_Fatalities[[#This Row],[Aboard]]-Airplane_Crashes_and_Fatalities[[#This Row],[Fatalities]]</f>
        <v>0</v>
      </c>
      <c r="O4421">
        <v>544</v>
      </c>
      <c r="P4421">
        <v>3</v>
      </c>
      <c r="Q4421">
        <v>3</v>
      </c>
      <c r="R4421">
        <v>0</v>
      </c>
      <c r="S4421" s="2" t="s">
        <v>15336</v>
      </c>
    </row>
    <row r="4422" spans="1:19" x14ac:dyDescent="0.3">
      <c r="A4422" s="1">
        <v>35222</v>
      </c>
      <c r="B4422" s="4" t="str">
        <f>TEXT(Airplane_Crashes_and_Fatalities[[#This Row],[Date]],"yyyy")</f>
        <v>1996</v>
      </c>
      <c r="C4422" s="1" t="str">
        <f>TEXT(Airplane_Crashes_and_Fatalities[[#This Row],[Date]],"mmm")</f>
        <v>Jun</v>
      </c>
      <c r="D4422" s="5">
        <f>DAY(Airplane_Crashes_and_Fatalities[[#This Row],[Date]])</f>
        <v>6</v>
      </c>
      <c r="F4422" s="2" t="s">
        <v>21826</v>
      </c>
      <c r="G4422" s="2" t="s">
        <v>23322</v>
      </c>
      <c r="H4422" s="2"/>
      <c r="I4422" s="2" t="s">
        <v>15337</v>
      </c>
      <c r="J4422" s="2"/>
      <c r="K4422" s="2" t="s">
        <v>15338</v>
      </c>
      <c r="L4422" s="2" t="s">
        <v>15339</v>
      </c>
      <c r="M4422" t="s">
        <v>15340</v>
      </c>
      <c r="N4422">
        <f>Airplane_Crashes_and_Fatalities[[#This Row],[Aboard]]-Airplane_Crashes_and_Fatalities[[#This Row],[Fatalities]]</f>
        <v>0</v>
      </c>
      <c r="O4422">
        <v>33442234</v>
      </c>
      <c r="P4422">
        <v>10</v>
      </c>
      <c r="Q4422">
        <v>10</v>
      </c>
      <c r="R4422">
        <v>0</v>
      </c>
      <c r="S4422" s="2" t="s">
        <v>1531</v>
      </c>
    </row>
    <row r="4423" spans="1:19" x14ac:dyDescent="0.3">
      <c r="A4423" s="1">
        <v>35225</v>
      </c>
      <c r="B4423" s="4" t="str">
        <f>TEXT(Airplane_Crashes_and_Fatalities[[#This Row],[Date]],"yyyy")</f>
        <v>1996</v>
      </c>
      <c r="C4423" s="1" t="str">
        <f>TEXT(Airplane_Crashes_and_Fatalities[[#This Row],[Date]],"mmm")</f>
        <v>Jun</v>
      </c>
      <c r="D4423" s="5">
        <f>DAY(Airplane_Crashes_and_Fatalities[[#This Row],[Date]])</f>
        <v>9</v>
      </c>
      <c r="E4423" s="3">
        <v>0.62152777777777768</v>
      </c>
      <c r="F4423" s="2" t="s">
        <v>23524</v>
      </c>
      <c r="G4423" s="2" t="s">
        <v>19871</v>
      </c>
      <c r="H4423" s="2"/>
      <c r="I4423" s="2" t="s">
        <v>3216</v>
      </c>
      <c r="J4423" s="2"/>
      <c r="K4423" s="2" t="s">
        <v>633</v>
      </c>
      <c r="L4423" s="2" t="s">
        <v>15341</v>
      </c>
      <c r="M4423" t="s">
        <v>15342</v>
      </c>
      <c r="N4423">
        <f>Airplane_Crashes_and_Fatalities[[#This Row],[Aboard]]-Airplane_Crashes_and_Fatalities[[#This Row],[Fatalities]]</f>
        <v>0</v>
      </c>
      <c r="O4423" t="s">
        <v>15343</v>
      </c>
      <c r="P4423">
        <v>7</v>
      </c>
      <c r="Q4423">
        <v>7</v>
      </c>
      <c r="R4423">
        <v>0</v>
      </c>
      <c r="S4423" s="2" t="s">
        <v>15344</v>
      </c>
    </row>
    <row r="4424" spans="1:19" x14ac:dyDescent="0.3">
      <c r="A4424" s="1">
        <v>35228</v>
      </c>
      <c r="B4424" s="4" t="str">
        <f>TEXT(Airplane_Crashes_and_Fatalities[[#This Row],[Date]],"yyyy")</f>
        <v>1996</v>
      </c>
      <c r="C4424" s="1" t="str">
        <f>TEXT(Airplane_Crashes_and_Fatalities[[#This Row],[Date]],"mmm")</f>
        <v>Jun</v>
      </c>
      <c r="D4424" s="5">
        <f>DAY(Airplane_Crashes_and_Fatalities[[#This Row],[Date]])</f>
        <v>12</v>
      </c>
      <c r="E4424" s="3">
        <v>0.79166666666666674</v>
      </c>
      <c r="F4424" s="2" t="s">
        <v>23525</v>
      </c>
      <c r="G4424" s="2" t="s">
        <v>23526</v>
      </c>
      <c r="H4424" s="2"/>
      <c r="I4424" s="2" t="s">
        <v>15345</v>
      </c>
      <c r="J4424" s="2"/>
      <c r="K4424" s="2"/>
      <c r="L4424" s="2" t="s">
        <v>15346</v>
      </c>
      <c r="M4424" t="s">
        <v>15347</v>
      </c>
      <c r="N4424">
        <f>Airplane_Crashes_and_Fatalities[[#This Row],[Aboard]]-Airplane_Crashes_and_Fatalities[[#This Row],[Fatalities]]</f>
        <v>10</v>
      </c>
      <c r="O4424" t="s">
        <v>15348</v>
      </c>
      <c r="P4424">
        <v>28</v>
      </c>
      <c r="Q4424">
        <v>18</v>
      </c>
      <c r="R4424">
        <v>0</v>
      </c>
      <c r="S4424" s="2" t="s">
        <v>15349</v>
      </c>
    </row>
    <row r="4425" spans="1:19" x14ac:dyDescent="0.3">
      <c r="A4425" s="1">
        <v>35229</v>
      </c>
      <c r="B4425" s="4" t="str">
        <f>TEXT(Airplane_Crashes_and_Fatalities[[#This Row],[Date]],"yyyy")</f>
        <v>1996</v>
      </c>
      <c r="C4425" s="1" t="str">
        <f>TEXT(Airplane_Crashes_and_Fatalities[[#This Row],[Date]],"mmm")</f>
        <v>Jun</v>
      </c>
      <c r="D4425" s="5">
        <f>DAY(Airplane_Crashes_and_Fatalities[[#This Row],[Date]])</f>
        <v>13</v>
      </c>
      <c r="E4425" s="3">
        <v>0.5048611111111112</v>
      </c>
      <c r="F4425" s="2" t="s">
        <v>23527</v>
      </c>
      <c r="G4425" s="2" t="s">
        <v>20178</v>
      </c>
      <c r="H4425" s="2"/>
      <c r="I4425" s="2" t="s">
        <v>3255</v>
      </c>
      <c r="J4425" s="2" t="s">
        <v>19480</v>
      </c>
      <c r="K4425" s="2" t="s">
        <v>15350</v>
      </c>
      <c r="L4425" s="2" t="s">
        <v>10639</v>
      </c>
      <c r="M4425" t="s">
        <v>15351</v>
      </c>
      <c r="N4425">
        <f>Airplane_Crashes_and_Fatalities[[#This Row],[Aboard]]-Airplane_Crashes_and_Fatalities[[#This Row],[Fatalities]]</f>
        <v>272</v>
      </c>
      <c r="O4425" t="s">
        <v>15352</v>
      </c>
      <c r="P4425">
        <v>275</v>
      </c>
      <c r="Q4425">
        <v>3</v>
      </c>
      <c r="R4425">
        <v>0</v>
      </c>
      <c r="S4425" s="2" t="s">
        <v>15353</v>
      </c>
    </row>
    <row r="4426" spans="1:19" x14ac:dyDescent="0.3">
      <c r="A4426" s="1">
        <v>35237</v>
      </c>
      <c r="B4426" s="4" t="str">
        <f>TEXT(Airplane_Crashes_and_Fatalities[[#This Row],[Date]],"yyyy")</f>
        <v>1996</v>
      </c>
      <c r="C4426" s="1" t="str">
        <f>TEXT(Airplane_Crashes_and_Fatalities[[#This Row],[Date]],"mmm")</f>
        <v>Jun</v>
      </c>
      <c r="D4426" s="5">
        <f>DAY(Airplane_Crashes_and_Fatalities[[#This Row],[Date]])</f>
        <v>21</v>
      </c>
      <c r="E4426" s="3">
        <v>0.71111111111111103</v>
      </c>
      <c r="F4426" s="2" t="s">
        <v>19914</v>
      </c>
      <c r="G4426" s="2" t="s">
        <v>19737</v>
      </c>
      <c r="H4426" s="2"/>
      <c r="I4426" s="2" t="s">
        <v>15354</v>
      </c>
      <c r="J4426" s="2"/>
      <c r="K4426" s="2" t="s">
        <v>15355</v>
      </c>
      <c r="L4426" s="2" t="s">
        <v>15356</v>
      </c>
      <c r="M4426" t="s">
        <v>15357</v>
      </c>
      <c r="N4426">
        <f>Airplane_Crashes_and_Fatalities[[#This Row],[Aboard]]-Airplane_Crashes_and_Fatalities[[#This Row],[Fatalities]]</f>
        <v>10</v>
      </c>
      <c r="O4426">
        <v>1</v>
      </c>
      <c r="P4426">
        <v>12</v>
      </c>
      <c r="Q4426">
        <v>2</v>
      </c>
      <c r="R4426">
        <v>0</v>
      </c>
      <c r="S4426" s="2" t="s">
        <v>15358</v>
      </c>
    </row>
    <row r="4427" spans="1:19" x14ac:dyDescent="0.3">
      <c r="A4427" s="1">
        <v>35252</v>
      </c>
      <c r="B4427" s="4" t="str">
        <f>TEXT(Airplane_Crashes_and_Fatalities[[#This Row],[Date]],"yyyy")</f>
        <v>1996</v>
      </c>
      <c r="C4427" s="1" t="str">
        <f>TEXT(Airplane_Crashes_and_Fatalities[[#This Row],[Date]],"mmm")</f>
        <v>Jul</v>
      </c>
      <c r="D4427" s="5">
        <f>DAY(Airplane_Crashes_and_Fatalities[[#This Row],[Date]])</f>
        <v>6</v>
      </c>
      <c r="E4427" s="3">
        <v>0.65416666666666656</v>
      </c>
      <c r="F4427" s="2" t="s">
        <v>22429</v>
      </c>
      <c r="G4427" s="2" t="s">
        <v>19954</v>
      </c>
      <c r="H4427" s="2"/>
      <c r="I4427" s="2" t="s">
        <v>936</v>
      </c>
      <c r="J4427" s="2" t="s">
        <v>19481</v>
      </c>
      <c r="K4427" s="2" t="s">
        <v>15359</v>
      </c>
      <c r="L4427" s="2" t="s">
        <v>15360</v>
      </c>
      <c r="M4427" t="s">
        <v>15361</v>
      </c>
      <c r="N4427">
        <f>Airplane_Crashes_and_Fatalities[[#This Row],[Aboard]]-Airplane_Crashes_and_Fatalities[[#This Row],[Fatalities]]</f>
        <v>140</v>
      </c>
      <c r="O4427" t="s">
        <v>15362</v>
      </c>
      <c r="P4427">
        <v>142</v>
      </c>
      <c r="Q4427">
        <v>2</v>
      </c>
      <c r="R4427">
        <v>0</v>
      </c>
      <c r="S4427" s="2" t="s">
        <v>15363</v>
      </c>
    </row>
    <row r="4428" spans="1:19" x14ac:dyDescent="0.3">
      <c r="A4428" s="1">
        <v>35255</v>
      </c>
      <c r="B4428" s="4" t="str">
        <f>TEXT(Airplane_Crashes_and_Fatalities[[#This Row],[Date]],"yyyy")</f>
        <v>1996</v>
      </c>
      <c r="C4428" s="1" t="str">
        <f>TEXT(Airplane_Crashes_and_Fatalities[[#This Row],[Date]],"mmm")</f>
        <v>Jul</v>
      </c>
      <c r="D4428" s="5">
        <f>DAY(Airplane_Crashes_and_Fatalities[[#This Row],[Date]])</f>
        <v>9</v>
      </c>
      <c r="E4428" s="3">
        <v>0.6875</v>
      </c>
      <c r="F4428" s="2" t="s">
        <v>22051</v>
      </c>
      <c r="G4428" s="2" t="s">
        <v>20129</v>
      </c>
      <c r="H4428" s="2"/>
      <c r="I4428" s="2" t="s">
        <v>15043</v>
      </c>
      <c r="J4428" s="2"/>
      <c r="K4428" s="2" t="s">
        <v>15364</v>
      </c>
      <c r="L4428" s="2" t="s">
        <v>8545</v>
      </c>
      <c r="M4428" t="s">
        <v>15365</v>
      </c>
      <c r="N4428">
        <f>Airplane_Crashes_and_Fatalities[[#This Row],[Aboard]]-Airplane_Crashes_and_Fatalities[[#This Row],[Fatalities]]</f>
        <v>0</v>
      </c>
      <c r="O4428">
        <v>290</v>
      </c>
      <c r="P4428">
        <v>20</v>
      </c>
      <c r="Q4428">
        <v>20</v>
      </c>
      <c r="R4428">
        <v>0</v>
      </c>
      <c r="S4428" s="2" t="s">
        <v>15366</v>
      </c>
    </row>
    <row r="4429" spans="1:19" x14ac:dyDescent="0.3">
      <c r="A4429" s="1">
        <v>35257</v>
      </c>
      <c r="B4429" s="4" t="str">
        <f>TEXT(Airplane_Crashes_and_Fatalities[[#This Row],[Date]],"yyyy")</f>
        <v>1996</v>
      </c>
      <c r="C4429" s="1" t="str">
        <f>TEXT(Airplane_Crashes_and_Fatalities[[#This Row],[Date]],"mmm")</f>
        <v>Jul</v>
      </c>
      <c r="D4429" s="5">
        <f>DAY(Airplane_Crashes_and_Fatalities[[#This Row],[Date]])</f>
        <v>11</v>
      </c>
      <c r="E4429" s="3">
        <v>0.375</v>
      </c>
      <c r="F4429" s="2" t="s">
        <v>23528</v>
      </c>
      <c r="G4429" s="2" t="s">
        <v>20163</v>
      </c>
      <c r="H4429" s="2"/>
      <c r="I4429" s="2" t="s">
        <v>15367</v>
      </c>
      <c r="J4429" s="2"/>
      <c r="K4429" s="2" t="s">
        <v>15368</v>
      </c>
      <c r="L4429" s="2" t="s">
        <v>15369</v>
      </c>
      <c r="M4429" t="s">
        <v>15370</v>
      </c>
      <c r="N4429">
        <f>Airplane_Crashes_and_Fatalities[[#This Row],[Aboard]]-Airplane_Crashes_and_Fatalities[[#This Row],[Fatalities]]</f>
        <v>0</v>
      </c>
      <c r="O4429">
        <v>942703</v>
      </c>
      <c r="P4429">
        <v>9</v>
      </c>
      <c r="Q4429">
        <v>9</v>
      </c>
      <c r="R4429">
        <v>0</v>
      </c>
      <c r="S4429" s="2" t="s">
        <v>15371</v>
      </c>
    </row>
    <row r="4430" spans="1:19" x14ac:dyDescent="0.3">
      <c r="A4430" s="1">
        <v>35261</v>
      </c>
      <c r="B4430" s="4" t="str">
        <f>TEXT(Airplane_Crashes_and_Fatalities[[#This Row],[Date]],"yyyy")</f>
        <v>1996</v>
      </c>
      <c r="C4430" s="1" t="str">
        <f>TEXT(Airplane_Crashes_and_Fatalities[[#This Row],[Date]],"mmm")</f>
        <v>Jul</v>
      </c>
      <c r="D4430" s="5">
        <f>DAY(Airplane_Crashes_and_Fatalities[[#This Row],[Date]])</f>
        <v>15</v>
      </c>
      <c r="E4430" s="3">
        <v>0.75</v>
      </c>
      <c r="F4430" s="2" t="s">
        <v>23529</v>
      </c>
      <c r="G4430" s="2" t="s">
        <v>20210</v>
      </c>
      <c r="H4430" s="2"/>
      <c r="I4430" s="2" t="s">
        <v>5477</v>
      </c>
      <c r="J4430" s="2"/>
      <c r="K4430" s="2" t="s">
        <v>15372</v>
      </c>
      <c r="L4430" s="2" t="s">
        <v>7352</v>
      </c>
      <c r="M4430" t="s">
        <v>15373</v>
      </c>
      <c r="N4430">
        <f>Airplane_Crashes_and_Fatalities[[#This Row],[Aboard]]-Airplane_Crashes_and_Fatalities[[#This Row],[Fatalities]]</f>
        <v>7</v>
      </c>
      <c r="O4430">
        <v>4473</v>
      </c>
      <c r="P4430">
        <v>41</v>
      </c>
      <c r="Q4430">
        <v>34</v>
      </c>
      <c r="R4430">
        <v>0</v>
      </c>
      <c r="S4430" s="2" t="s">
        <v>15374</v>
      </c>
    </row>
    <row r="4431" spans="1:19" x14ac:dyDescent="0.3">
      <c r="A4431" s="1">
        <v>35263</v>
      </c>
      <c r="B4431" s="4" t="str">
        <f>TEXT(Airplane_Crashes_and_Fatalities[[#This Row],[Date]],"yyyy")</f>
        <v>1996</v>
      </c>
      <c r="C4431" s="1" t="str">
        <f>TEXT(Airplane_Crashes_and_Fatalities[[#This Row],[Date]],"mmm")</f>
        <v>Jul</v>
      </c>
      <c r="D4431" s="5">
        <f>DAY(Airplane_Crashes_and_Fatalities[[#This Row],[Date]])</f>
        <v>17</v>
      </c>
      <c r="E4431" s="3">
        <v>0.85486111111111107</v>
      </c>
      <c r="F4431" s="2" t="s">
        <v>23530</v>
      </c>
      <c r="G4431" s="2" t="s">
        <v>19785</v>
      </c>
      <c r="H4431" s="2"/>
      <c r="I4431" s="2" t="s">
        <v>3208</v>
      </c>
      <c r="J4431" s="2" t="s">
        <v>19193</v>
      </c>
      <c r="K4431" s="2" t="s">
        <v>15375</v>
      </c>
      <c r="L4431" s="2" t="s">
        <v>15376</v>
      </c>
      <c r="M4431" t="s">
        <v>15377</v>
      </c>
      <c r="N4431">
        <f>Airplane_Crashes_and_Fatalities[[#This Row],[Aboard]]-Airplane_Crashes_and_Fatalities[[#This Row],[Fatalities]]</f>
        <v>0</v>
      </c>
      <c r="O4431" t="s">
        <v>15378</v>
      </c>
      <c r="P4431">
        <v>230</v>
      </c>
      <c r="Q4431">
        <v>230</v>
      </c>
      <c r="R4431">
        <v>0</v>
      </c>
      <c r="S4431" s="2" t="s">
        <v>15379</v>
      </c>
    </row>
    <row r="4432" spans="1:19" x14ac:dyDescent="0.3">
      <c r="A4432" s="1">
        <v>35263</v>
      </c>
      <c r="B4432" s="4" t="str">
        <f>TEXT(Airplane_Crashes_and_Fatalities[[#This Row],[Date]],"yyyy")</f>
        <v>1996</v>
      </c>
      <c r="C4432" s="1" t="str">
        <f>TEXT(Airplane_Crashes_and_Fatalities[[#This Row],[Date]],"mmm")</f>
        <v>Jul</v>
      </c>
      <c r="D4432" s="5">
        <f>DAY(Airplane_Crashes_and_Fatalities[[#This Row],[Date]])</f>
        <v>17</v>
      </c>
      <c r="E4432" s="3">
        <v>0.69097222222222232</v>
      </c>
      <c r="F4432" s="2" t="s">
        <v>23531</v>
      </c>
      <c r="G4432" s="2" t="s">
        <v>19880</v>
      </c>
      <c r="H4432" s="2"/>
      <c r="I4432" s="2" t="s">
        <v>15380</v>
      </c>
      <c r="J4432" s="2"/>
      <c r="K4432" s="2" t="s">
        <v>15381</v>
      </c>
      <c r="L4432" s="2" t="s">
        <v>8545</v>
      </c>
      <c r="M4432" t="s">
        <v>15382</v>
      </c>
      <c r="N4432">
        <f>Airplane_Crashes_and_Fatalities[[#This Row],[Aboard]]-Airplane_Crashes_and_Fatalities[[#This Row],[Fatalities]]</f>
        <v>17</v>
      </c>
      <c r="O4432">
        <v>734</v>
      </c>
      <c r="P4432">
        <v>18</v>
      </c>
      <c r="Q4432">
        <v>1</v>
      </c>
      <c r="R4432">
        <v>0</v>
      </c>
      <c r="S4432" s="2" t="s">
        <v>15383</v>
      </c>
    </row>
    <row r="4433" spans="1:19" x14ac:dyDescent="0.3">
      <c r="A4433" s="1">
        <v>35266</v>
      </c>
      <c r="B4433" s="4" t="str">
        <f>TEXT(Airplane_Crashes_and_Fatalities[[#This Row],[Date]],"yyyy")</f>
        <v>1996</v>
      </c>
      <c r="C4433" s="1" t="str">
        <f>TEXT(Airplane_Crashes_and_Fatalities[[#This Row],[Date]],"mmm")</f>
        <v>Jul</v>
      </c>
      <c r="D4433" s="5">
        <f>DAY(Airplane_Crashes_and_Fatalities[[#This Row],[Date]])</f>
        <v>20</v>
      </c>
      <c r="E4433" s="3">
        <v>0.63541666666666674</v>
      </c>
      <c r="F4433" s="2" t="s">
        <v>23532</v>
      </c>
      <c r="G4433" s="2" t="s">
        <v>20063</v>
      </c>
      <c r="H4433" s="2"/>
      <c r="I4433" s="2" t="s">
        <v>15384</v>
      </c>
      <c r="J4433" s="2" t="s">
        <v>19227</v>
      </c>
      <c r="K4433" s="2" t="s">
        <v>15385</v>
      </c>
      <c r="L4433" s="2" t="s">
        <v>3840</v>
      </c>
      <c r="M4433" t="s">
        <v>15386</v>
      </c>
      <c r="N4433">
        <f>Airplane_Crashes_and_Fatalities[[#This Row],[Aboard]]-Airplane_Crashes_and_Fatalities[[#This Row],[Fatalities]]</f>
        <v>0</v>
      </c>
      <c r="O4433" t="s">
        <v>15387</v>
      </c>
      <c r="P4433">
        <v>4</v>
      </c>
      <c r="Q4433">
        <v>4</v>
      </c>
      <c r="R4433">
        <v>0</v>
      </c>
      <c r="S4433" s="2" t="s">
        <v>15388</v>
      </c>
    </row>
    <row r="4434" spans="1:19" x14ac:dyDescent="0.3">
      <c r="A4434" s="1">
        <v>35270</v>
      </c>
      <c r="B4434" s="4" t="str">
        <f>TEXT(Airplane_Crashes_and_Fatalities[[#This Row],[Date]],"yyyy")</f>
        <v>1996</v>
      </c>
      <c r="C4434" s="1" t="str">
        <f>TEXT(Airplane_Crashes_and_Fatalities[[#This Row],[Date]],"mmm")</f>
        <v>Jul</v>
      </c>
      <c r="D4434" s="5">
        <f>DAY(Airplane_Crashes_and_Fatalities[[#This Row],[Date]])</f>
        <v>24</v>
      </c>
      <c r="F4434" s="2" t="s">
        <v>23533</v>
      </c>
      <c r="G4434" s="2" t="s">
        <v>23534</v>
      </c>
      <c r="H4434" s="2"/>
      <c r="I4434" s="2" t="s">
        <v>15389</v>
      </c>
      <c r="J4434" s="2"/>
      <c r="K4434" s="2" t="s">
        <v>15390</v>
      </c>
      <c r="L4434" s="2" t="s">
        <v>7431</v>
      </c>
      <c r="M4434" t="s">
        <v>15391</v>
      </c>
      <c r="N4434">
        <f>Airplane_Crashes_and_Fatalities[[#This Row],[Aboard]]-Airplane_Crashes_and_Fatalities[[#This Row],[Fatalities]]</f>
        <v>41</v>
      </c>
      <c r="O4434">
        <v>10433</v>
      </c>
      <c r="P4434">
        <v>49</v>
      </c>
      <c r="Q4434">
        <v>8</v>
      </c>
      <c r="R4434">
        <v>0</v>
      </c>
      <c r="S4434" s="2" t="s">
        <v>15392</v>
      </c>
    </row>
    <row r="4435" spans="1:19" x14ac:dyDescent="0.3">
      <c r="A4435" s="1">
        <v>35289</v>
      </c>
      <c r="B4435" s="4" t="str">
        <f>TEXT(Airplane_Crashes_and_Fatalities[[#This Row],[Date]],"yyyy")</f>
        <v>1996</v>
      </c>
      <c r="C4435" s="1" t="str">
        <f>TEXT(Airplane_Crashes_and_Fatalities[[#This Row],[Date]],"mmm")</f>
        <v>Aug</v>
      </c>
      <c r="D4435" s="5">
        <f>DAY(Airplane_Crashes_and_Fatalities[[#This Row],[Date]])</f>
        <v>12</v>
      </c>
      <c r="E4435" s="3">
        <v>0.57430555555555562</v>
      </c>
      <c r="F4435" s="2" t="s">
        <v>23535</v>
      </c>
      <c r="G4435" s="2" t="s">
        <v>19667</v>
      </c>
      <c r="H4435" s="2"/>
      <c r="I4435" s="2" t="s">
        <v>15393</v>
      </c>
      <c r="J4435" s="2" t="s">
        <v>19482</v>
      </c>
      <c r="K4435" s="2" t="s">
        <v>15394</v>
      </c>
      <c r="L4435" s="2" t="s">
        <v>8545</v>
      </c>
      <c r="M4435" t="s">
        <v>15395</v>
      </c>
      <c r="N4435">
        <f>Airplane_Crashes_and_Fatalities[[#This Row],[Aboard]]-Airplane_Crashes_and_Fatalities[[#This Row],[Fatalities]]</f>
        <v>0</v>
      </c>
      <c r="O4435">
        <v>427</v>
      </c>
      <c r="P4435">
        <v>2</v>
      </c>
      <c r="Q4435">
        <v>2</v>
      </c>
      <c r="R4435">
        <v>0</v>
      </c>
      <c r="S4435" s="2" t="s">
        <v>15396</v>
      </c>
    </row>
    <row r="4436" spans="1:19" x14ac:dyDescent="0.3">
      <c r="A4436" s="1">
        <v>35291</v>
      </c>
      <c r="B4436" s="4" t="str">
        <f>TEXT(Airplane_Crashes_and_Fatalities[[#This Row],[Date]],"yyyy")</f>
        <v>1996</v>
      </c>
      <c r="C4436" s="1" t="str">
        <f>TEXT(Airplane_Crashes_and_Fatalities[[#This Row],[Date]],"mmm")</f>
        <v>Aug</v>
      </c>
      <c r="D4436" s="5">
        <f>DAY(Airplane_Crashes_and_Fatalities[[#This Row],[Date]])</f>
        <v>14</v>
      </c>
      <c r="F4436" s="2" t="s">
        <v>23321</v>
      </c>
      <c r="G4436" s="2" t="s">
        <v>19666</v>
      </c>
      <c r="H4436" s="2" t="s">
        <v>19667</v>
      </c>
      <c r="I4436" s="2" t="s">
        <v>15397</v>
      </c>
      <c r="J4436" s="2"/>
      <c r="K4436" s="2" t="s">
        <v>15398</v>
      </c>
      <c r="L4436" s="2" t="s">
        <v>2256</v>
      </c>
      <c r="M4436" t="s">
        <v>15399</v>
      </c>
      <c r="N4436">
        <f>Airplane_Crashes_and_Fatalities[[#This Row],[Aboard]]-Airplane_Crashes_and_Fatalities[[#This Row],[Fatalities]]</f>
        <v>2</v>
      </c>
      <c r="O4436" t="s">
        <v>15400</v>
      </c>
      <c r="P4436">
        <v>3</v>
      </c>
      <c r="Q4436">
        <v>1</v>
      </c>
      <c r="R4436">
        <v>0</v>
      </c>
      <c r="S4436" s="2" t="s">
        <v>15401</v>
      </c>
    </row>
    <row r="4437" spans="1:19" x14ac:dyDescent="0.3">
      <c r="A4437" s="1">
        <v>35294</v>
      </c>
      <c r="B4437" s="4" t="str">
        <f>TEXT(Airplane_Crashes_and_Fatalities[[#This Row],[Date]],"yyyy")</f>
        <v>1996</v>
      </c>
      <c r="C4437" s="1" t="str">
        <f>TEXT(Airplane_Crashes_and_Fatalities[[#This Row],[Date]],"mmm")</f>
        <v>Aug</v>
      </c>
      <c r="D4437" s="5">
        <f>DAY(Airplane_Crashes_and_Fatalities[[#This Row],[Date]])</f>
        <v>17</v>
      </c>
      <c r="E4437" s="3">
        <v>0.9916666666666667</v>
      </c>
      <c r="F4437" s="2" t="s">
        <v>23536</v>
      </c>
      <c r="G4437" s="2" t="s">
        <v>19714</v>
      </c>
      <c r="H4437" s="2"/>
      <c r="I4437" s="2" t="s">
        <v>1718</v>
      </c>
      <c r="J4437" s="2"/>
      <c r="K4437" s="2" t="s">
        <v>15402</v>
      </c>
      <c r="L4437" s="2" t="s">
        <v>10872</v>
      </c>
      <c r="M4437" t="s">
        <v>15403</v>
      </c>
      <c r="N4437">
        <f>Airplane_Crashes_and_Fatalities[[#This Row],[Aboard]]-Airplane_Crashes_and_Fatalities[[#This Row],[Fatalities]]</f>
        <v>0</v>
      </c>
      <c r="O4437">
        <v>4597</v>
      </c>
      <c r="P4437">
        <v>9</v>
      </c>
      <c r="Q4437">
        <v>9</v>
      </c>
      <c r="R4437">
        <v>0</v>
      </c>
      <c r="S4437" s="2" t="s">
        <v>15404</v>
      </c>
    </row>
    <row r="4438" spans="1:19" x14ac:dyDescent="0.3">
      <c r="A4438" s="1">
        <v>35295</v>
      </c>
      <c r="B4438" s="4" t="str">
        <f>TEXT(Airplane_Crashes_and_Fatalities[[#This Row],[Date]],"yyyy")</f>
        <v>1996</v>
      </c>
      <c r="C4438" s="1" t="str">
        <f>TEXT(Airplane_Crashes_and_Fatalities[[#This Row],[Date]],"mmm")</f>
        <v>Aug</v>
      </c>
      <c r="D4438" s="5">
        <f>DAY(Airplane_Crashes_and_Fatalities[[#This Row],[Date]])</f>
        <v>18</v>
      </c>
      <c r="E4438" s="3">
        <v>0.82638888888888884</v>
      </c>
      <c r="F4438" s="2" t="s">
        <v>23537</v>
      </c>
      <c r="G4438" s="2" t="s">
        <v>19666</v>
      </c>
      <c r="H4438" s="2" t="s">
        <v>23538</v>
      </c>
      <c r="I4438" s="2" t="s">
        <v>15405</v>
      </c>
      <c r="J4438" s="2"/>
      <c r="K4438" s="2" t="s">
        <v>15406</v>
      </c>
      <c r="L4438" s="2" t="s">
        <v>15407</v>
      </c>
      <c r="M4438" t="s">
        <v>15408</v>
      </c>
      <c r="N4438">
        <f>Airplane_Crashes_and_Fatalities[[#This Row],[Aboard]]-Airplane_Crashes_and_Fatalities[[#This Row],[Fatalities]]</f>
        <v>0</v>
      </c>
      <c r="O4438">
        <v>32</v>
      </c>
      <c r="P4438">
        <v>3</v>
      </c>
      <c r="Q4438">
        <v>3</v>
      </c>
      <c r="R4438">
        <v>0</v>
      </c>
      <c r="S4438" s="2" t="s">
        <v>15409</v>
      </c>
    </row>
    <row r="4439" spans="1:19" x14ac:dyDescent="0.3">
      <c r="A4439" s="1">
        <v>35296</v>
      </c>
      <c r="B4439" s="4" t="str">
        <f>TEXT(Airplane_Crashes_and_Fatalities[[#This Row],[Date]],"yyyy")</f>
        <v>1996</v>
      </c>
      <c r="C4439" s="1" t="str">
        <f>TEXT(Airplane_Crashes_and_Fatalities[[#This Row],[Date]],"mmm")</f>
        <v>Aug</v>
      </c>
      <c r="D4439" s="5">
        <f>DAY(Airplane_Crashes_and_Fatalities[[#This Row],[Date]])</f>
        <v>19</v>
      </c>
      <c r="E4439" s="3">
        <v>0.13611111111111107</v>
      </c>
      <c r="F4439" s="2" t="s">
        <v>22388</v>
      </c>
      <c r="G4439" s="2" t="s">
        <v>23539</v>
      </c>
      <c r="H4439" s="2"/>
      <c r="I4439" s="2" t="s">
        <v>15410</v>
      </c>
      <c r="J4439" s="2"/>
      <c r="K4439" s="2" t="s">
        <v>15411</v>
      </c>
      <c r="L4439" s="2" t="s">
        <v>15412</v>
      </c>
      <c r="M4439" t="s">
        <v>15413</v>
      </c>
      <c r="N4439">
        <f>Airplane_Crashes_and_Fatalities[[#This Row],[Aboard]]-Airplane_Crashes_and_Fatalities[[#This Row],[Fatalities]]</f>
        <v>0</v>
      </c>
      <c r="O4439">
        <v>83414451</v>
      </c>
      <c r="P4439">
        <v>12</v>
      </c>
      <c r="Q4439">
        <v>12</v>
      </c>
      <c r="R4439">
        <v>0</v>
      </c>
      <c r="S4439" s="2" t="s">
        <v>15414</v>
      </c>
    </row>
    <row r="4440" spans="1:19" x14ac:dyDescent="0.3">
      <c r="A4440" s="1">
        <v>35306</v>
      </c>
      <c r="B4440" s="4" t="str">
        <f>TEXT(Airplane_Crashes_and_Fatalities[[#This Row],[Date]],"yyyy")</f>
        <v>1996</v>
      </c>
      <c r="C4440" s="1" t="str">
        <f>TEXT(Airplane_Crashes_and_Fatalities[[#This Row],[Date]],"mmm")</f>
        <v>Aug</v>
      </c>
      <c r="D4440" s="5">
        <f>DAY(Airplane_Crashes_and_Fatalities[[#This Row],[Date]])</f>
        <v>29</v>
      </c>
      <c r="E4440" s="3">
        <v>0.43194444444444446</v>
      </c>
      <c r="F4440" s="2" t="s">
        <v>23540</v>
      </c>
      <c r="G4440" s="2" t="s">
        <v>20095</v>
      </c>
      <c r="H4440" s="2"/>
      <c r="I4440" s="2" t="s">
        <v>15415</v>
      </c>
      <c r="J4440" s="2" t="s">
        <v>19483</v>
      </c>
      <c r="K4440" s="2" t="s">
        <v>15416</v>
      </c>
      <c r="L4440" s="2" t="s">
        <v>14522</v>
      </c>
      <c r="M4440" t="s">
        <v>15417</v>
      </c>
      <c r="N4440">
        <f>Airplane_Crashes_and_Fatalities[[#This Row],[Aboard]]-Airplane_Crashes_and_Fatalities[[#This Row],[Fatalities]]</f>
        <v>0</v>
      </c>
      <c r="O4440" t="s">
        <v>15418</v>
      </c>
      <c r="P4440">
        <v>141</v>
      </c>
      <c r="Q4440">
        <v>141</v>
      </c>
      <c r="R4440">
        <v>0</v>
      </c>
      <c r="S4440" s="2" t="s">
        <v>15419</v>
      </c>
    </row>
    <row r="4441" spans="1:19" x14ac:dyDescent="0.3">
      <c r="A4441" s="1">
        <v>35321</v>
      </c>
      <c r="B4441" s="4" t="str">
        <f>TEXT(Airplane_Crashes_and_Fatalities[[#This Row],[Date]],"yyyy")</f>
        <v>1996</v>
      </c>
      <c r="C4441" s="1" t="str">
        <f>TEXT(Airplane_Crashes_and_Fatalities[[#This Row],[Date]],"mmm")</f>
        <v>Sep</v>
      </c>
      <c r="D4441" s="5">
        <f>DAY(Airplane_Crashes_and_Fatalities[[#This Row],[Date]])</f>
        <v>13</v>
      </c>
      <c r="F4441" s="2" t="s">
        <v>23541</v>
      </c>
      <c r="G4441" s="2" t="s">
        <v>19819</v>
      </c>
      <c r="H4441" s="2"/>
      <c r="I4441" s="2" t="s">
        <v>15420</v>
      </c>
      <c r="J4441" s="2"/>
      <c r="K4441" s="2" t="s">
        <v>15421</v>
      </c>
      <c r="L4441" s="2" t="s">
        <v>13033</v>
      </c>
      <c r="M4441" t="s">
        <v>15422</v>
      </c>
      <c r="N4441">
        <f>Airplane_Crashes_and_Fatalities[[#This Row],[Aboard]]-Airplane_Crashes_and_Fatalities[[#This Row],[Fatalities]]</f>
        <v>0</v>
      </c>
      <c r="O4441">
        <v>110048</v>
      </c>
      <c r="P4441">
        <v>2</v>
      </c>
      <c r="Q4441">
        <v>2</v>
      </c>
      <c r="R4441">
        <v>0</v>
      </c>
      <c r="S4441" s="2" t="s">
        <v>15423</v>
      </c>
    </row>
    <row r="4442" spans="1:19" x14ac:dyDescent="0.3">
      <c r="A4442" s="1">
        <v>35331</v>
      </c>
      <c r="B4442" s="4" t="str">
        <f>TEXT(Airplane_Crashes_and_Fatalities[[#This Row],[Date]],"yyyy")</f>
        <v>1996</v>
      </c>
      <c r="C4442" s="1" t="str">
        <f>TEXT(Airplane_Crashes_and_Fatalities[[#This Row],[Date]],"mmm")</f>
        <v>Sep</v>
      </c>
      <c r="D4442" s="5">
        <f>DAY(Airplane_Crashes_and_Fatalities[[#This Row],[Date]])</f>
        <v>23</v>
      </c>
      <c r="E4442" s="3">
        <v>0.70833333333333326</v>
      </c>
      <c r="F4442" s="2" t="s">
        <v>21624</v>
      </c>
      <c r="G4442" s="2" t="s">
        <v>20063</v>
      </c>
      <c r="H4442" s="2"/>
      <c r="I4442" s="2" t="s">
        <v>15424</v>
      </c>
      <c r="J4442" s="2"/>
      <c r="K4442" s="2"/>
      <c r="L4442" s="2" t="s">
        <v>15425</v>
      </c>
      <c r="M4442" t="s">
        <v>15426</v>
      </c>
      <c r="N4442">
        <f>Airplane_Crashes_and_Fatalities[[#This Row],[Aboard]]-Airplane_Crashes_and_Fatalities[[#This Row],[Fatalities]]</f>
        <v>2</v>
      </c>
      <c r="O4442" t="s">
        <v>15427</v>
      </c>
      <c r="P4442">
        <v>5</v>
      </c>
      <c r="Q4442">
        <v>3</v>
      </c>
      <c r="R4442">
        <v>0</v>
      </c>
      <c r="S4442" s="2" t="s">
        <v>15428</v>
      </c>
    </row>
    <row r="4443" spans="1:19" x14ac:dyDescent="0.3">
      <c r="A4443" s="1">
        <v>35333</v>
      </c>
      <c r="B4443" s="4" t="str">
        <f>TEXT(Airplane_Crashes_and_Fatalities[[#This Row],[Date]],"yyyy")</f>
        <v>1996</v>
      </c>
      <c r="C4443" s="1" t="str">
        <f>TEXT(Airplane_Crashes_and_Fatalities[[#This Row],[Date]],"mmm")</f>
        <v>Sep</v>
      </c>
      <c r="D4443" s="5">
        <f>DAY(Airplane_Crashes_and_Fatalities[[#This Row],[Date]])</f>
        <v>25</v>
      </c>
      <c r="E4443" s="3">
        <v>0.6923611111111112</v>
      </c>
      <c r="F4443" s="2" t="s">
        <v>23542</v>
      </c>
      <c r="G4443" s="2" t="s">
        <v>19830</v>
      </c>
      <c r="H4443" s="2"/>
      <c r="I4443" s="2" t="s">
        <v>15429</v>
      </c>
      <c r="J4443" s="2"/>
      <c r="K4443" s="2" t="s">
        <v>15430</v>
      </c>
      <c r="L4443" s="2" t="s">
        <v>2395</v>
      </c>
      <c r="M4443" t="s">
        <v>15431</v>
      </c>
      <c r="N4443">
        <f>Airplane_Crashes_and_Fatalities[[#This Row],[Aboard]]-Airplane_Crashes_and_Fatalities[[#This Row],[Fatalities]]</f>
        <v>0</v>
      </c>
      <c r="O4443">
        <v>19109</v>
      </c>
      <c r="P4443">
        <v>32</v>
      </c>
      <c r="Q4443">
        <v>32</v>
      </c>
      <c r="R4443">
        <v>0</v>
      </c>
      <c r="S4443" s="2" t="s">
        <v>15432</v>
      </c>
    </row>
    <row r="4444" spans="1:19" x14ac:dyDescent="0.3">
      <c r="A4444" s="1">
        <v>35340</v>
      </c>
      <c r="B4444" s="4" t="str">
        <f>TEXT(Airplane_Crashes_and_Fatalities[[#This Row],[Date]],"yyyy")</f>
        <v>1996</v>
      </c>
      <c r="C4444" s="1" t="str">
        <f>TEXT(Airplane_Crashes_and_Fatalities[[#This Row],[Date]],"mmm")</f>
        <v>Oct</v>
      </c>
      <c r="D4444" s="5">
        <f>DAY(Airplane_Crashes_and_Fatalities[[#This Row],[Date]])</f>
        <v>2</v>
      </c>
      <c r="E4444" s="3">
        <v>5.2777777777777812E-2</v>
      </c>
      <c r="F4444" s="2" t="s">
        <v>23543</v>
      </c>
      <c r="G4444" s="2" t="s">
        <v>20015</v>
      </c>
      <c r="H4444" s="2"/>
      <c r="I4444" s="2" t="s">
        <v>9627</v>
      </c>
      <c r="J4444" s="2" t="s">
        <v>19320</v>
      </c>
      <c r="K4444" s="2" t="s">
        <v>15433</v>
      </c>
      <c r="L4444" s="2" t="s">
        <v>15434</v>
      </c>
      <c r="M4444" t="s">
        <v>15435</v>
      </c>
      <c r="N4444">
        <f>Airplane_Crashes_and_Fatalities[[#This Row],[Aboard]]-Airplane_Crashes_and_Fatalities[[#This Row],[Fatalities]]</f>
        <v>0</v>
      </c>
      <c r="O4444" t="s">
        <v>15436</v>
      </c>
      <c r="P4444">
        <v>70</v>
      </c>
      <c r="Q4444">
        <v>70</v>
      </c>
      <c r="R4444">
        <v>0</v>
      </c>
      <c r="S4444" s="2" t="s">
        <v>15437</v>
      </c>
    </row>
    <row r="4445" spans="1:19" x14ac:dyDescent="0.3">
      <c r="A4445" s="1">
        <v>35341</v>
      </c>
      <c r="B4445" s="4" t="str">
        <f>TEXT(Airplane_Crashes_and_Fatalities[[#This Row],[Date]],"yyyy")</f>
        <v>1996</v>
      </c>
      <c r="C4445" s="1" t="str">
        <f>TEXT(Airplane_Crashes_and_Fatalities[[#This Row],[Date]],"mmm")</f>
        <v>Oct</v>
      </c>
      <c r="D4445" s="5">
        <f>DAY(Airplane_Crashes_and_Fatalities[[#This Row],[Date]])</f>
        <v>3</v>
      </c>
      <c r="F4445" s="2" t="s">
        <v>23544</v>
      </c>
      <c r="G4445" s="2" t="s">
        <v>22340</v>
      </c>
      <c r="H4445" s="2"/>
      <c r="I4445" s="2" t="s">
        <v>15438</v>
      </c>
      <c r="J4445" s="2"/>
      <c r="K4445" s="2"/>
      <c r="L4445" s="2" t="s">
        <v>7263</v>
      </c>
      <c r="M4445" t="s">
        <v>15439</v>
      </c>
      <c r="N4445">
        <f>Airplane_Crashes_and_Fatalities[[#This Row],[Aboard]]-Airplane_Crashes_and_Fatalities[[#This Row],[Fatalities]]</f>
        <v>15</v>
      </c>
      <c r="O4445">
        <v>74</v>
      </c>
      <c r="P4445">
        <v>21</v>
      </c>
      <c r="Q4445">
        <v>6</v>
      </c>
      <c r="R4445">
        <v>0</v>
      </c>
      <c r="S4445" s="2" t="s">
        <v>12896</v>
      </c>
    </row>
    <row r="4446" spans="1:19" x14ac:dyDescent="0.3">
      <c r="A4446" s="1">
        <v>35344</v>
      </c>
      <c r="B4446" s="4" t="str">
        <f>TEXT(Airplane_Crashes_and_Fatalities[[#This Row],[Date]],"yyyy")</f>
        <v>1996</v>
      </c>
      <c r="C4446" s="1" t="str">
        <f>TEXT(Airplane_Crashes_and_Fatalities[[#This Row],[Date]],"mmm")</f>
        <v>Oct</v>
      </c>
      <c r="D4446" s="5">
        <f>DAY(Airplane_Crashes_and_Fatalities[[#This Row],[Date]])</f>
        <v>6</v>
      </c>
      <c r="F4446" s="2" t="s">
        <v>23545</v>
      </c>
      <c r="G4446" s="2" t="s">
        <v>20729</v>
      </c>
      <c r="H4446" s="2"/>
      <c r="I4446" s="2" t="s">
        <v>15440</v>
      </c>
      <c r="J4446" s="2"/>
      <c r="K4446" s="2"/>
      <c r="L4446" s="2" t="s">
        <v>15441</v>
      </c>
      <c r="M4446" t="s">
        <v>15442</v>
      </c>
      <c r="N4446">
        <f>Airplane_Crashes_and_Fatalities[[#This Row],[Aboard]]-Airplane_Crashes_and_Fatalities[[#This Row],[Fatalities]]</f>
        <v>13</v>
      </c>
      <c r="O4446">
        <v>1347703</v>
      </c>
      <c r="P4446">
        <v>19</v>
      </c>
      <c r="Q4446">
        <v>6</v>
      </c>
      <c r="R4446">
        <v>0</v>
      </c>
      <c r="S4446" s="2" t="s">
        <v>15443</v>
      </c>
    </row>
    <row r="4447" spans="1:19" x14ac:dyDescent="0.3">
      <c r="A4447" s="1">
        <v>35346</v>
      </c>
      <c r="B4447" s="4" t="str">
        <f>TEXT(Airplane_Crashes_and_Fatalities[[#This Row],[Date]],"yyyy")</f>
        <v>1996</v>
      </c>
      <c r="C4447" s="1" t="str">
        <f>TEXT(Airplane_Crashes_and_Fatalities[[#This Row],[Date]],"mmm")</f>
        <v>Oct</v>
      </c>
      <c r="D4447" s="5">
        <f>DAY(Airplane_Crashes_and_Fatalities[[#This Row],[Date]])</f>
        <v>8</v>
      </c>
      <c r="E4447" s="3">
        <v>0.45138888888888884</v>
      </c>
      <c r="F4447" s="2" t="s">
        <v>23546</v>
      </c>
      <c r="G4447" s="2" t="s">
        <v>19745</v>
      </c>
      <c r="H4447" s="2"/>
      <c r="I4447" s="2" t="s">
        <v>2306</v>
      </c>
      <c r="J4447" s="2" t="s">
        <v>19484</v>
      </c>
      <c r="K4447" s="2" t="s">
        <v>15444</v>
      </c>
      <c r="L4447" s="2" t="s">
        <v>15445</v>
      </c>
      <c r="M4447" t="s">
        <v>15446</v>
      </c>
      <c r="N4447">
        <f>Airplane_Crashes_and_Fatalities[[#This Row],[Aboard]]-Airplane_Crashes_and_Fatalities[[#This Row],[Fatalities]]</f>
        <v>21</v>
      </c>
      <c r="O4447">
        <v>9773053359122</v>
      </c>
      <c r="P4447">
        <v>23</v>
      </c>
      <c r="Q4447">
        <v>2</v>
      </c>
      <c r="R4447">
        <v>0</v>
      </c>
      <c r="S4447" s="2" t="s">
        <v>15447</v>
      </c>
    </row>
    <row r="4448" spans="1:19" x14ac:dyDescent="0.3">
      <c r="A4448" s="1">
        <v>35351</v>
      </c>
      <c r="B4448" s="4" t="str">
        <f>TEXT(Airplane_Crashes_and_Fatalities[[#This Row],[Date]],"yyyy")</f>
        <v>1996</v>
      </c>
      <c r="C4448" s="1" t="str">
        <f>TEXT(Airplane_Crashes_and_Fatalities[[#This Row],[Date]],"mmm")</f>
        <v>Oct</v>
      </c>
      <c r="D4448" s="5">
        <f>DAY(Airplane_Crashes_and_Fatalities[[#This Row],[Date]])</f>
        <v>13</v>
      </c>
      <c r="E4448" s="3">
        <v>0.62152777777777768</v>
      </c>
      <c r="F4448" s="2" t="s">
        <v>21257</v>
      </c>
      <c r="G4448" s="2" t="s">
        <v>20063</v>
      </c>
      <c r="H4448" s="2"/>
      <c r="I4448" s="2" t="s">
        <v>15448</v>
      </c>
      <c r="J4448" s="2"/>
      <c r="K4448" s="2"/>
      <c r="L4448" s="2" t="s">
        <v>7400</v>
      </c>
      <c r="M4448" t="s">
        <v>15449</v>
      </c>
      <c r="N4448">
        <f>Airplane_Crashes_and_Fatalities[[#This Row],[Aboard]]-Airplane_Crashes_and_Fatalities[[#This Row],[Fatalities]]</f>
        <v>0</v>
      </c>
      <c r="O4448">
        <v>1025</v>
      </c>
      <c r="P4448">
        <v>3</v>
      </c>
      <c r="Q4448">
        <v>3</v>
      </c>
      <c r="R4448">
        <v>0</v>
      </c>
      <c r="S4448" s="2" t="s">
        <v>15450</v>
      </c>
    </row>
    <row r="4449" spans="1:19" x14ac:dyDescent="0.3">
      <c r="A4449" s="1">
        <v>35358</v>
      </c>
      <c r="B4449" s="4" t="str">
        <f>TEXT(Airplane_Crashes_and_Fatalities[[#This Row],[Date]],"yyyy")</f>
        <v>1996</v>
      </c>
      <c r="C4449" s="1" t="str">
        <f>TEXT(Airplane_Crashes_and_Fatalities[[#This Row],[Date]],"mmm")</f>
        <v>Oct</v>
      </c>
      <c r="D4449" s="5">
        <f>DAY(Airplane_Crashes_and_Fatalities[[#This Row],[Date]])</f>
        <v>20</v>
      </c>
      <c r="E4449" s="3">
        <v>0.5083333333333333</v>
      </c>
      <c r="F4449" s="2" t="s">
        <v>23547</v>
      </c>
      <c r="G4449" s="2" t="s">
        <v>23548</v>
      </c>
      <c r="H4449" s="2" t="s">
        <v>19667</v>
      </c>
      <c r="I4449" s="2" t="s">
        <v>15451</v>
      </c>
      <c r="J4449" s="2" t="s">
        <v>21</v>
      </c>
      <c r="K4449" s="2" t="s">
        <v>15452</v>
      </c>
      <c r="L4449" s="2" t="s">
        <v>15453</v>
      </c>
      <c r="M4449" t="s">
        <v>15454</v>
      </c>
      <c r="N4449">
        <f>Airplane_Crashes_and_Fatalities[[#This Row],[Aboard]]-Airplane_Crashes_and_Fatalities[[#This Row],[Fatalities]]</f>
        <v>0</v>
      </c>
      <c r="O4449" t="s">
        <v>15455</v>
      </c>
      <c r="P4449">
        <v>8</v>
      </c>
      <c r="Q4449">
        <v>8</v>
      </c>
      <c r="R4449">
        <v>0</v>
      </c>
      <c r="S4449" s="2" t="s">
        <v>15456</v>
      </c>
    </row>
    <row r="4450" spans="1:19" x14ac:dyDescent="0.3">
      <c r="A4450" s="1">
        <v>35360</v>
      </c>
      <c r="B4450" s="4" t="str">
        <f>TEXT(Airplane_Crashes_and_Fatalities[[#This Row],[Date]],"yyyy")</f>
        <v>1996</v>
      </c>
      <c r="C4450" s="1" t="str">
        <f>TEXT(Airplane_Crashes_and_Fatalities[[#This Row],[Date]],"mmm")</f>
        <v>Oct</v>
      </c>
      <c r="D4450" s="5">
        <f>DAY(Airplane_Crashes_and_Fatalities[[#This Row],[Date]])</f>
        <v>22</v>
      </c>
      <c r="E4450" s="3">
        <v>0.94513888888888897</v>
      </c>
      <c r="F4450" s="2" t="s">
        <v>23549</v>
      </c>
      <c r="G4450" s="2" t="s">
        <v>20208</v>
      </c>
      <c r="H4450" s="2"/>
      <c r="I4450" s="2" t="s">
        <v>15457</v>
      </c>
      <c r="J4450" s="2"/>
      <c r="K4450" s="2" t="s">
        <v>15458</v>
      </c>
      <c r="L4450" s="2" t="s">
        <v>15459</v>
      </c>
      <c r="M4450" t="s">
        <v>15460</v>
      </c>
      <c r="N4450">
        <f>Airplane_Crashes_and_Fatalities[[#This Row],[Aboard]]-Airplane_Crashes_and_Fatalities[[#This Row],[Fatalities]]</f>
        <v>0</v>
      </c>
      <c r="O4450" t="s">
        <v>15461</v>
      </c>
      <c r="P4450">
        <v>4</v>
      </c>
      <c r="Q4450">
        <v>4</v>
      </c>
      <c r="R4450">
        <v>30</v>
      </c>
      <c r="S4450" s="2" t="s">
        <v>15462</v>
      </c>
    </row>
    <row r="4451" spans="1:19" x14ac:dyDescent="0.3">
      <c r="A4451" s="1">
        <v>35364</v>
      </c>
      <c r="B4451" s="4" t="str">
        <f>TEXT(Airplane_Crashes_and_Fatalities[[#This Row],[Date]],"yyyy")</f>
        <v>1996</v>
      </c>
      <c r="C4451" s="1" t="str">
        <f>TEXT(Airplane_Crashes_and_Fatalities[[#This Row],[Date]],"mmm")</f>
        <v>Oct</v>
      </c>
      <c r="D4451" s="5">
        <f>DAY(Airplane_Crashes_and_Fatalities[[#This Row],[Date]])</f>
        <v>26</v>
      </c>
      <c r="E4451" s="3">
        <v>0.86458333333333326</v>
      </c>
      <c r="F4451" s="2" t="s">
        <v>23550</v>
      </c>
      <c r="G4451" s="2" t="s">
        <v>19866</v>
      </c>
      <c r="H4451" s="2"/>
      <c r="I4451" s="2" t="s">
        <v>15463</v>
      </c>
      <c r="J4451" s="2"/>
      <c r="K4451" s="2" t="s">
        <v>15464</v>
      </c>
      <c r="L4451" s="2" t="s">
        <v>7809</v>
      </c>
      <c r="M4451" t="s">
        <v>15465</v>
      </c>
      <c r="N4451">
        <f>Airplane_Crashes_and_Fatalities[[#This Row],[Aboard]]-Airplane_Crashes_and_Fatalities[[#This Row],[Fatalities]]</f>
        <v>29</v>
      </c>
      <c r="O4451">
        <v>9711252</v>
      </c>
      <c r="P4451">
        <v>34</v>
      </c>
      <c r="Q4451">
        <v>5</v>
      </c>
      <c r="R4451">
        <v>0</v>
      </c>
      <c r="S4451" s="2" t="s">
        <v>15466</v>
      </c>
    </row>
    <row r="4452" spans="1:19" x14ac:dyDescent="0.3">
      <c r="A4452" s="1">
        <v>35369</v>
      </c>
      <c r="B4452" s="4" t="str">
        <f>TEXT(Airplane_Crashes_and_Fatalities[[#This Row],[Date]],"yyyy")</f>
        <v>1996</v>
      </c>
      <c r="C4452" s="1" t="str">
        <f>TEXT(Airplane_Crashes_and_Fatalities[[#This Row],[Date]],"mmm")</f>
        <v>Oct</v>
      </c>
      <c r="D4452" s="5">
        <f>DAY(Airplane_Crashes_and_Fatalities[[#This Row],[Date]])</f>
        <v>31</v>
      </c>
      <c r="E4452" s="3">
        <v>0.3520833333333333</v>
      </c>
      <c r="F4452" s="2" t="s">
        <v>23551</v>
      </c>
      <c r="G4452" s="2" t="s">
        <v>19819</v>
      </c>
      <c r="H4452" s="2"/>
      <c r="I4452" s="2" t="s">
        <v>4073</v>
      </c>
      <c r="J4452" s="2" t="s">
        <v>19120</v>
      </c>
      <c r="K4452" s="2" t="s">
        <v>15467</v>
      </c>
      <c r="L4452" s="2" t="s">
        <v>14296</v>
      </c>
      <c r="M4452" t="s">
        <v>15468</v>
      </c>
      <c r="N4452">
        <f>Airplane_Crashes_and_Fatalities[[#This Row],[Aboard]]-Airplane_Crashes_and_Fatalities[[#This Row],[Fatalities]]</f>
        <v>0</v>
      </c>
      <c r="O4452">
        <v>11440</v>
      </c>
      <c r="P4452">
        <v>95</v>
      </c>
      <c r="Q4452">
        <v>95</v>
      </c>
      <c r="R4452">
        <v>3</v>
      </c>
      <c r="S4452" s="2" t="s">
        <v>15469</v>
      </c>
    </row>
    <row r="4453" spans="1:19" x14ac:dyDescent="0.3">
      <c r="A4453" s="1">
        <v>35370</v>
      </c>
      <c r="B4453" s="4" t="str">
        <f>TEXT(Airplane_Crashes_and_Fatalities[[#This Row],[Date]],"yyyy")</f>
        <v>1996</v>
      </c>
      <c r="C4453" s="1" t="str">
        <f>TEXT(Airplane_Crashes_and_Fatalities[[#This Row],[Date]],"mmm")</f>
        <v>Nov</v>
      </c>
      <c r="D4453" s="5">
        <f>DAY(Airplane_Crashes_and_Fatalities[[#This Row],[Date]])</f>
        <v>1</v>
      </c>
      <c r="E4453" s="3">
        <v>0.34027777777777768</v>
      </c>
      <c r="F4453" s="2" t="s">
        <v>23552</v>
      </c>
      <c r="G4453" s="2" t="s">
        <v>20817</v>
      </c>
      <c r="H4453" s="2"/>
      <c r="I4453" s="2" t="s">
        <v>15470</v>
      </c>
      <c r="J4453" s="2"/>
      <c r="K4453" s="2" t="s">
        <v>12114</v>
      </c>
      <c r="L4453" s="2" t="s">
        <v>10785</v>
      </c>
      <c r="M4453" t="s">
        <v>15471</v>
      </c>
      <c r="N4453">
        <f>Airplane_Crashes_and_Fatalities[[#This Row],[Aboard]]-Airplane_Crashes_and_Fatalities[[#This Row],[Fatalities]]</f>
        <v>0</v>
      </c>
      <c r="O4453">
        <v>110313</v>
      </c>
      <c r="P4453">
        <v>16</v>
      </c>
      <c r="Q4453">
        <v>16</v>
      </c>
      <c r="R4453">
        <v>0</v>
      </c>
      <c r="S4453" s="2" t="s">
        <v>15472</v>
      </c>
    </row>
    <row r="4454" spans="1:19" x14ac:dyDescent="0.3">
      <c r="A4454" s="1">
        <v>35376</v>
      </c>
      <c r="B4454" s="4" t="str">
        <f>TEXT(Airplane_Crashes_and_Fatalities[[#This Row],[Date]],"yyyy")</f>
        <v>1996</v>
      </c>
      <c r="C4454" s="1" t="str">
        <f>TEXT(Airplane_Crashes_and_Fatalities[[#This Row],[Date]],"mmm")</f>
        <v>Nov</v>
      </c>
      <c r="D4454" s="5">
        <f>DAY(Airplane_Crashes_and_Fatalities[[#This Row],[Date]])</f>
        <v>7</v>
      </c>
      <c r="E4454" s="3">
        <v>0.39513888888888893</v>
      </c>
      <c r="F4454" s="2" t="s">
        <v>23553</v>
      </c>
      <c r="G4454" s="2" t="s">
        <v>19685</v>
      </c>
      <c r="H4454" s="2"/>
      <c r="I4454" s="2" t="s">
        <v>15473</v>
      </c>
      <c r="J4454" s="2"/>
      <c r="K4454" s="2" t="s">
        <v>15474</v>
      </c>
      <c r="L4454" s="2" t="s">
        <v>15089</v>
      </c>
      <c r="M4454" t="s">
        <v>15475</v>
      </c>
      <c r="N4454">
        <f>Airplane_Crashes_and_Fatalities[[#This Row],[Aboard]]-Airplane_Crashes_and_Fatalities[[#This Row],[Fatalities]]</f>
        <v>0</v>
      </c>
      <c r="O4454" t="s">
        <v>15476</v>
      </c>
      <c r="P4454">
        <v>8</v>
      </c>
      <c r="Q4454">
        <v>8</v>
      </c>
      <c r="R4454">
        <v>0</v>
      </c>
      <c r="S4454" s="2" t="s">
        <v>15477</v>
      </c>
    </row>
    <row r="4455" spans="1:19" x14ac:dyDescent="0.3">
      <c r="A4455" s="1">
        <v>35501</v>
      </c>
      <c r="B4455" s="4" t="str">
        <f>TEXT(Airplane_Crashes_and_Fatalities[[#This Row],[Date]],"yyyy")</f>
        <v>1997</v>
      </c>
      <c r="C4455" s="1" t="str">
        <f>TEXT(Airplane_Crashes_and_Fatalities[[#This Row],[Date]],"mmm")</f>
        <v>Mar</v>
      </c>
      <c r="D4455" s="5">
        <f>DAY(Airplane_Crashes_and_Fatalities[[#This Row],[Date]])</f>
        <v>12</v>
      </c>
      <c r="F4455" s="2" t="s">
        <v>23554</v>
      </c>
      <c r="G4455" s="2" t="s">
        <v>20729</v>
      </c>
      <c r="H4455" s="2"/>
      <c r="I4455" s="2" t="s">
        <v>15478</v>
      </c>
      <c r="J4455" s="2"/>
      <c r="K4455" s="2" t="s">
        <v>15479</v>
      </c>
      <c r="L4455" s="2" t="s">
        <v>15480</v>
      </c>
      <c r="M4455" t="s">
        <v>15481</v>
      </c>
      <c r="N4455">
        <f>Airplane_Crashes_and_Fatalities[[#This Row],[Aboard]]-Airplane_Crashes_and_Fatalities[[#This Row],[Fatalities]]</f>
        <v>0</v>
      </c>
      <c r="O4455">
        <v>6344506</v>
      </c>
      <c r="P4455">
        <v>16</v>
      </c>
      <c r="Q4455">
        <v>16</v>
      </c>
      <c r="R4455">
        <v>0</v>
      </c>
      <c r="S4455" s="2" t="s">
        <v>15482</v>
      </c>
    </row>
    <row r="4456" spans="1:19" x14ac:dyDescent="0.3">
      <c r="A4456" s="1">
        <v>35376</v>
      </c>
      <c r="B4456" s="4" t="str">
        <f>TEXT(Airplane_Crashes_and_Fatalities[[#This Row],[Date]],"yyyy")</f>
        <v>1996</v>
      </c>
      <c r="C4456" s="1" t="str">
        <f>TEXT(Airplane_Crashes_and_Fatalities[[#This Row],[Date]],"mmm")</f>
        <v>Nov</v>
      </c>
      <c r="D4456" s="5">
        <f>DAY(Airplane_Crashes_and_Fatalities[[#This Row],[Date]])</f>
        <v>7</v>
      </c>
      <c r="E4456" s="3">
        <v>0.70833333333333326</v>
      </c>
      <c r="F4456" s="2" t="s">
        <v>23446</v>
      </c>
      <c r="G4456" s="2" t="s">
        <v>20449</v>
      </c>
      <c r="H4456" s="2"/>
      <c r="I4456" s="2" t="s">
        <v>15483</v>
      </c>
      <c r="J4456" s="2" t="s">
        <v>19485</v>
      </c>
      <c r="K4456" s="2" t="s">
        <v>14958</v>
      </c>
      <c r="L4456" s="2" t="s">
        <v>9147</v>
      </c>
      <c r="M4456" t="s">
        <v>15484</v>
      </c>
      <c r="N4456">
        <f>Airplane_Crashes_and_Fatalities[[#This Row],[Aboard]]-Airplane_Crashes_and_Fatalities[[#This Row],[Fatalities]]</f>
        <v>0</v>
      </c>
      <c r="O4456" t="s">
        <v>15485</v>
      </c>
      <c r="P4456">
        <v>143</v>
      </c>
      <c r="Q4456">
        <v>143</v>
      </c>
      <c r="R4456">
        <v>0</v>
      </c>
      <c r="S4456" s="2" t="s">
        <v>15486</v>
      </c>
    </row>
    <row r="4457" spans="1:19" x14ac:dyDescent="0.3">
      <c r="A4457" s="1">
        <v>35381</v>
      </c>
      <c r="B4457" s="4" t="str">
        <f>TEXT(Airplane_Crashes_and_Fatalities[[#This Row],[Date]],"yyyy")</f>
        <v>1996</v>
      </c>
      <c r="C4457" s="1" t="str">
        <f>TEXT(Airplane_Crashes_and_Fatalities[[#This Row],[Date]],"mmm")</f>
        <v>Nov</v>
      </c>
      <c r="D4457" s="5">
        <f>DAY(Airplane_Crashes_and_Fatalities[[#This Row],[Date]])</f>
        <v>12</v>
      </c>
      <c r="E4457" s="3">
        <v>0.77777777777777768</v>
      </c>
      <c r="F4457" s="2" t="s">
        <v>23555</v>
      </c>
      <c r="G4457" s="2" t="s">
        <v>20163</v>
      </c>
      <c r="H4457" s="2"/>
      <c r="I4457" s="2" t="s">
        <v>15487</v>
      </c>
      <c r="J4457" s="2" t="s">
        <v>15488</v>
      </c>
      <c r="K4457" s="2" t="s">
        <v>15489</v>
      </c>
      <c r="L4457" s="2" t="s">
        <v>15490</v>
      </c>
      <c r="M4457" t="s">
        <v>15491</v>
      </c>
      <c r="N4457">
        <f>Airplane_Crashes_and_Fatalities[[#This Row],[Aboard]]-Airplane_Crashes_and_Fatalities[[#This Row],[Fatalities]]</f>
        <v>0</v>
      </c>
      <c r="O4457" t="s">
        <v>15492</v>
      </c>
      <c r="P4457">
        <v>349</v>
      </c>
      <c r="Q4457">
        <v>349</v>
      </c>
      <c r="R4457">
        <v>0</v>
      </c>
      <c r="S4457" s="2" t="s">
        <v>15493</v>
      </c>
    </row>
    <row r="4458" spans="1:19" x14ac:dyDescent="0.3">
      <c r="A4458" s="1">
        <v>35382</v>
      </c>
      <c r="B4458" s="4" t="str">
        <f>TEXT(Airplane_Crashes_and_Fatalities[[#This Row],[Date]],"yyyy")</f>
        <v>1996</v>
      </c>
      <c r="C4458" s="1" t="str">
        <f>TEXT(Airplane_Crashes_and_Fatalities[[#This Row],[Date]],"mmm")</f>
        <v>Nov</v>
      </c>
      <c r="D4458" s="5">
        <f>DAY(Airplane_Crashes_and_Fatalities[[#This Row],[Date]])</f>
        <v>13</v>
      </c>
      <c r="F4458" s="2" t="s">
        <v>23556</v>
      </c>
      <c r="G4458" s="2" t="s">
        <v>20176</v>
      </c>
      <c r="H4458" s="2"/>
      <c r="I4458" s="2" t="s">
        <v>15494</v>
      </c>
      <c r="J4458" s="2"/>
      <c r="K4458" s="2"/>
      <c r="L4458" s="2" t="s">
        <v>10040</v>
      </c>
      <c r="N4458">
        <f>Airplane_Crashes_and_Fatalities[[#This Row],[Aboard]]-Airplane_Crashes_and_Fatalities[[#This Row],[Fatalities]]</f>
        <v>0</v>
      </c>
      <c r="P4458">
        <v>8</v>
      </c>
      <c r="Q4458">
        <v>8</v>
      </c>
      <c r="R4458">
        <v>0</v>
      </c>
      <c r="S4458" s="2"/>
    </row>
    <row r="4459" spans="1:19" x14ac:dyDescent="0.3">
      <c r="A4459" s="1">
        <v>35383</v>
      </c>
      <c r="B4459" s="4" t="str">
        <f>TEXT(Airplane_Crashes_and_Fatalities[[#This Row],[Date]],"yyyy")</f>
        <v>1996</v>
      </c>
      <c r="C4459" s="1" t="str">
        <f>TEXT(Airplane_Crashes_and_Fatalities[[#This Row],[Date]],"mmm")</f>
        <v>Nov</v>
      </c>
      <c r="D4459" s="5">
        <f>DAY(Airplane_Crashes_and_Fatalities[[#This Row],[Date]])</f>
        <v>14</v>
      </c>
      <c r="F4459" s="2" t="s">
        <v>23557</v>
      </c>
      <c r="G4459" s="2" t="s">
        <v>19866</v>
      </c>
      <c r="H4459" s="2"/>
      <c r="I4459" s="2" t="s">
        <v>15495</v>
      </c>
      <c r="J4459" s="2"/>
      <c r="K4459" s="2"/>
      <c r="L4459" s="2" t="s">
        <v>14808</v>
      </c>
      <c r="M4459" t="s">
        <v>15496</v>
      </c>
      <c r="N4459">
        <f>Airplane_Crashes_and_Fatalities[[#This Row],[Aboard]]-Airplane_Crashes_and_Fatalities[[#This Row],[Fatalities]]</f>
        <v>1</v>
      </c>
      <c r="O4459" t="s">
        <v>15497</v>
      </c>
      <c r="P4459">
        <v>15</v>
      </c>
      <c r="Q4459">
        <v>14</v>
      </c>
      <c r="R4459">
        <v>0</v>
      </c>
      <c r="S4459" s="2" t="s">
        <v>15498</v>
      </c>
    </row>
    <row r="4460" spans="1:19" x14ac:dyDescent="0.3">
      <c r="A4460" s="1">
        <v>35388</v>
      </c>
      <c r="B4460" s="4" t="str">
        <f>TEXT(Airplane_Crashes_and_Fatalities[[#This Row],[Date]],"yyyy")</f>
        <v>1996</v>
      </c>
      <c r="C4460" s="1" t="str">
        <f>TEXT(Airplane_Crashes_and_Fatalities[[#This Row],[Date]],"mmm")</f>
        <v>Nov</v>
      </c>
      <c r="D4460" s="5">
        <f>DAY(Airplane_Crashes_and_Fatalities[[#This Row],[Date]])</f>
        <v>19</v>
      </c>
      <c r="E4460" s="3">
        <v>0.70902777777777781</v>
      </c>
      <c r="F4460" s="2" t="s">
        <v>23558</v>
      </c>
      <c r="G4460" s="2" t="s">
        <v>19712</v>
      </c>
      <c r="H4460" s="2"/>
      <c r="I4460" s="2" t="s">
        <v>15499</v>
      </c>
      <c r="J4460" s="2" t="s">
        <v>19486</v>
      </c>
      <c r="K4460" s="2" t="s">
        <v>15500</v>
      </c>
      <c r="L4460" s="2" t="s">
        <v>15501</v>
      </c>
      <c r="M4460" t="s">
        <v>15502</v>
      </c>
      <c r="N4460">
        <f>Airplane_Crashes_and_Fatalities[[#This Row],[Aboard]]-Airplane_Crashes_and_Fatalities[[#This Row],[Fatalities]]</f>
        <v>0</v>
      </c>
      <c r="O4460" t="s">
        <v>15503</v>
      </c>
      <c r="P4460">
        <v>14</v>
      </c>
      <c r="Q4460">
        <v>14</v>
      </c>
      <c r="R4460">
        <v>0</v>
      </c>
      <c r="S4460" s="2" t="s">
        <v>15504</v>
      </c>
    </row>
    <row r="4461" spans="1:19" x14ac:dyDescent="0.3">
      <c r="A4461" s="1">
        <v>35391</v>
      </c>
      <c r="B4461" s="4" t="str">
        <f>TEXT(Airplane_Crashes_and_Fatalities[[#This Row],[Date]],"yyyy")</f>
        <v>1996</v>
      </c>
      <c r="C4461" s="1" t="str">
        <f>TEXT(Airplane_Crashes_and_Fatalities[[#This Row],[Date]],"mmm")</f>
        <v>Nov</v>
      </c>
      <c r="D4461" s="5">
        <f>DAY(Airplane_Crashes_and_Fatalities[[#This Row],[Date]])</f>
        <v>22</v>
      </c>
      <c r="E4461" s="3">
        <v>0.8125</v>
      </c>
      <c r="F4461" s="2" t="s">
        <v>23559</v>
      </c>
      <c r="G4461" s="2" t="s">
        <v>23190</v>
      </c>
      <c r="H4461" s="2"/>
      <c r="I4461" s="2" t="s">
        <v>1718</v>
      </c>
      <c r="J4461" s="2"/>
      <c r="K4461" s="2" t="s">
        <v>15505</v>
      </c>
      <c r="L4461" s="2" t="s">
        <v>12172</v>
      </c>
      <c r="M4461" t="s">
        <v>15506</v>
      </c>
      <c r="N4461">
        <f>Airplane_Crashes_and_Fatalities[[#This Row],[Aboard]]-Airplane_Crashes_and_Fatalities[[#This Row],[Fatalities]]</f>
        <v>1</v>
      </c>
      <c r="O4461">
        <v>4072</v>
      </c>
      <c r="P4461">
        <v>11</v>
      </c>
      <c r="Q4461">
        <v>10</v>
      </c>
      <c r="R4461">
        <v>0</v>
      </c>
      <c r="S4461" s="2" t="s">
        <v>15507</v>
      </c>
    </row>
    <row r="4462" spans="1:19" x14ac:dyDescent="0.3">
      <c r="A4462" s="1">
        <v>35392</v>
      </c>
      <c r="B4462" s="4" t="str">
        <f>TEXT(Airplane_Crashes_and_Fatalities[[#This Row],[Date]],"yyyy")</f>
        <v>1996</v>
      </c>
      <c r="C4462" s="1" t="str">
        <f>TEXT(Airplane_Crashes_and_Fatalities[[#This Row],[Date]],"mmm")</f>
        <v>Nov</v>
      </c>
      <c r="D4462" s="5">
        <f>DAY(Airplane_Crashes_and_Fatalities[[#This Row],[Date]])</f>
        <v>23</v>
      </c>
      <c r="E4462" s="3">
        <v>0.63541666666666674</v>
      </c>
      <c r="F4462" s="2" t="s">
        <v>23560</v>
      </c>
      <c r="G4462" s="2" t="s">
        <v>23561</v>
      </c>
      <c r="H4462" s="2"/>
      <c r="I4462" s="2" t="s">
        <v>4866</v>
      </c>
      <c r="J4462" s="2" t="s">
        <v>19487</v>
      </c>
      <c r="K4462" s="2" t="s">
        <v>15508</v>
      </c>
      <c r="L4462" s="2" t="s">
        <v>15509</v>
      </c>
      <c r="M4462" t="s">
        <v>15510</v>
      </c>
      <c r="N4462">
        <f>Airplane_Crashes_and_Fatalities[[#This Row],[Aboard]]-Airplane_Crashes_and_Fatalities[[#This Row],[Fatalities]]</f>
        <v>48</v>
      </c>
      <c r="O4462" t="s">
        <v>15511</v>
      </c>
      <c r="P4462">
        <v>175</v>
      </c>
      <c r="Q4462">
        <v>127</v>
      </c>
      <c r="R4462">
        <v>0</v>
      </c>
      <c r="S4462" s="2" t="s">
        <v>15512</v>
      </c>
    </row>
    <row r="4463" spans="1:19" x14ac:dyDescent="0.3">
      <c r="A4463" s="1">
        <v>35395</v>
      </c>
      <c r="B4463" s="4" t="str">
        <f>TEXT(Airplane_Crashes_and_Fatalities[[#This Row],[Date]],"yyyy")</f>
        <v>1996</v>
      </c>
      <c r="C4463" s="1" t="str">
        <f>TEXT(Airplane_Crashes_and_Fatalities[[#This Row],[Date]],"mmm")</f>
        <v>Nov</v>
      </c>
      <c r="D4463" s="5">
        <f>DAY(Airplane_Crashes_and_Fatalities[[#This Row],[Date]])</f>
        <v>26</v>
      </c>
      <c r="E4463" s="3">
        <v>0.45833333333333326</v>
      </c>
      <c r="F4463" s="2" t="s">
        <v>22873</v>
      </c>
      <c r="G4463" s="2" t="s">
        <v>19979</v>
      </c>
      <c r="H4463" s="2"/>
      <c r="I4463" s="2" t="s">
        <v>15513</v>
      </c>
      <c r="J4463" s="2"/>
      <c r="K4463" s="2" t="s">
        <v>15514</v>
      </c>
      <c r="L4463" s="2" t="s">
        <v>13337</v>
      </c>
      <c r="M4463" t="s">
        <v>15515</v>
      </c>
      <c r="N4463">
        <f>Airplane_Crashes_and_Fatalities[[#This Row],[Aboard]]-Airplane_Crashes_and_Fatalities[[#This Row],[Fatalities]]</f>
        <v>0</v>
      </c>
      <c r="O4463" t="s">
        <v>15516</v>
      </c>
      <c r="P4463">
        <v>1</v>
      </c>
      <c r="Q4463">
        <v>1</v>
      </c>
      <c r="R4463">
        <v>0</v>
      </c>
      <c r="S4463" s="2" t="s">
        <v>15517</v>
      </c>
    </row>
    <row r="4464" spans="1:19" x14ac:dyDescent="0.3">
      <c r="A4464" s="1">
        <v>35396</v>
      </c>
      <c r="B4464" s="4" t="str">
        <f>TEXT(Airplane_Crashes_and_Fatalities[[#This Row],[Date]],"yyyy")</f>
        <v>1996</v>
      </c>
      <c r="C4464" s="1" t="str">
        <f>TEXT(Airplane_Crashes_and_Fatalities[[#This Row],[Date]],"mmm")</f>
        <v>Nov</v>
      </c>
      <c r="D4464" s="5">
        <f>DAY(Airplane_Crashes_and_Fatalities[[#This Row],[Date]])</f>
        <v>27</v>
      </c>
      <c r="E4464" s="3">
        <v>0.49583333333333335</v>
      </c>
      <c r="F4464" s="2" t="s">
        <v>23562</v>
      </c>
      <c r="G4464" s="2" t="s">
        <v>22112</v>
      </c>
      <c r="H4464" s="2" t="s">
        <v>19866</v>
      </c>
      <c r="I4464" s="2" t="s">
        <v>7052</v>
      </c>
      <c r="J4464" s="2"/>
      <c r="K4464" s="2" t="s">
        <v>15518</v>
      </c>
      <c r="L4464" s="2" t="s">
        <v>11877</v>
      </c>
      <c r="M4464" t="s">
        <v>15519</v>
      </c>
      <c r="N4464">
        <f>Airplane_Crashes_and_Fatalities[[#This Row],[Aboard]]-Airplane_Crashes_and_Fatalities[[#This Row],[Fatalities]]</f>
        <v>0</v>
      </c>
      <c r="O4464">
        <v>93492278</v>
      </c>
      <c r="P4464">
        <v>23</v>
      </c>
      <c r="Q4464">
        <v>23</v>
      </c>
      <c r="R4464">
        <v>0</v>
      </c>
      <c r="S4464" s="2" t="s">
        <v>15520</v>
      </c>
    </row>
    <row r="4465" spans="1:19" x14ac:dyDescent="0.3">
      <c r="A4465" s="1">
        <v>35399</v>
      </c>
      <c r="B4465" s="4" t="str">
        <f>TEXT(Airplane_Crashes_and_Fatalities[[#This Row],[Date]],"yyyy")</f>
        <v>1996</v>
      </c>
      <c r="C4465" s="1" t="str">
        <f>TEXT(Airplane_Crashes_and_Fatalities[[#This Row],[Date]],"mmm")</f>
        <v>Nov</v>
      </c>
      <c r="D4465" s="5">
        <f>DAY(Airplane_Crashes_and_Fatalities[[#This Row],[Date]])</f>
        <v>30</v>
      </c>
      <c r="E4465" s="3">
        <v>0.43958333333333344</v>
      </c>
      <c r="F4465" s="2" t="s">
        <v>20053</v>
      </c>
      <c r="G4465" s="2" t="s">
        <v>19762</v>
      </c>
      <c r="H4465" s="2"/>
      <c r="I4465" s="2" t="s">
        <v>11147</v>
      </c>
      <c r="J4465" s="2" t="s">
        <v>19428</v>
      </c>
      <c r="K4465" s="2" t="s">
        <v>15521</v>
      </c>
      <c r="L4465" s="2" t="s">
        <v>8545</v>
      </c>
      <c r="M4465" t="s">
        <v>15522</v>
      </c>
      <c r="N4465">
        <f>Airplane_Crashes_and_Fatalities[[#This Row],[Aboard]]-Airplane_Crashes_and_Fatalities[[#This Row],[Fatalities]]</f>
        <v>1</v>
      </c>
      <c r="O4465">
        <v>746</v>
      </c>
      <c r="P4465">
        <v>15</v>
      </c>
      <c r="Q4465">
        <v>14</v>
      </c>
      <c r="R4465">
        <v>0</v>
      </c>
      <c r="S4465" s="2" t="s">
        <v>15523</v>
      </c>
    </row>
    <row r="4466" spans="1:19" x14ac:dyDescent="0.3">
      <c r="A4466" s="1">
        <v>35406</v>
      </c>
      <c r="B4466" s="4" t="str">
        <f>TEXT(Airplane_Crashes_and_Fatalities[[#This Row],[Date]],"yyyy")</f>
        <v>1996</v>
      </c>
      <c r="C4466" s="1" t="str">
        <f>TEXT(Airplane_Crashes_and_Fatalities[[#This Row],[Date]],"mmm")</f>
        <v>Dec</v>
      </c>
      <c r="D4466" s="5">
        <f>DAY(Airplane_Crashes_and_Fatalities[[#This Row],[Date]])</f>
        <v>7</v>
      </c>
      <c r="E4466" s="3">
        <v>0.64097222222222228</v>
      </c>
      <c r="F4466" s="2" t="s">
        <v>22337</v>
      </c>
      <c r="G4466" s="2" t="s">
        <v>20218</v>
      </c>
      <c r="H4466" s="2"/>
      <c r="I4466" s="2" t="s">
        <v>11885</v>
      </c>
      <c r="J4466" s="2"/>
      <c r="K4466" s="2" t="s">
        <v>15524</v>
      </c>
      <c r="L4466" s="2" t="s">
        <v>10682</v>
      </c>
      <c r="M4466" t="s">
        <v>15525</v>
      </c>
      <c r="N4466">
        <f>Airplane_Crashes_and_Fatalities[[#This Row],[Aboard]]-Airplane_Crashes_and_Fatalities[[#This Row],[Fatalities]]</f>
        <v>1</v>
      </c>
      <c r="O4466" t="s">
        <v>15526</v>
      </c>
      <c r="P4466">
        <v>17</v>
      </c>
      <c r="Q4466">
        <v>16</v>
      </c>
      <c r="R4466">
        <v>2</v>
      </c>
      <c r="S4466" s="2" t="s">
        <v>15527</v>
      </c>
    </row>
    <row r="4467" spans="1:19" x14ac:dyDescent="0.3">
      <c r="A4467" s="1">
        <v>35408</v>
      </c>
      <c r="B4467" s="4" t="str">
        <f>TEXT(Airplane_Crashes_and_Fatalities[[#This Row],[Date]],"yyyy")</f>
        <v>1996</v>
      </c>
      <c r="C4467" s="1" t="str">
        <f>TEXT(Airplane_Crashes_and_Fatalities[[#This Row],[Date]],"mmm")</f>
        <v>Dec</v>
      </c>
      <c r="D4467" s="5">
        <f>DAY(Airplane_Crashes_and_Fatalities[[#This Row],[Date]])</f>
        <v>9</v>
      </c>
      <c r="E4467" s="3">
        <v>0.75208333333333344</v>
      </c>
      <c r="F4467" s="2" t="s">
        <v>23563</v>
      </c>
      <c r="G4467" s="2" t="s">
        <v>19795</v>
      </c>
      <c r="H4467" s="2"/>
      <c r="I4467" s="2" t="s">
        <v>15528</v>
      </c>
      <c r="J4467" s="2"/>
      <c r="K4467" s="2" t="s">
        <v>15529</v>
      </c>
      <c r="L4467" s="2" t="s">
        <v>1785</v>
      </c>
      <c r="M4467" t="s">
        <v>15530</v>
      </c>
      <c r="N4467">
        <f>Airplane_Crashes_and_Fatalities[[#This Row],[Aboard]]-Airplane_Crashes_and_Fatalities[[#This Row],[Fatalities]]</f>
        <v>0</v>
      </c>
      <c r="O4467">
        <v>9173</v>
      </c>
      <c r="P4467">
        <v>2</v>
      </c>
      <c r="Q4467">
        <v>2</v>
      </c>
      <c r="R4467">
        <v>0</v>
      </c>
      <c r="S4467" s="2" t="s">
        <v>15531</v>
      </c>
    </row>
    <row r="4468" spans="1:19" x14ac:dyDescent="0.3">
      <c r="A4468" s="1">
        <v>35416</v>
      </c>
      <c r="B4468" s="4" t="str">
        <f>TEXT(Airplane_Crashes_and_Fatalities[[#This Row],[Date]],"yyyy")</f>
        <v>1996</v>
      </c>
      <c r="C4468" s="1" t="str">
        <f>TEXT(Airplane_Crashes_and_Fatalities[[#This Row],[Date]],"mmm")</f>
        <v>Dec</v>
      </c>
      <c r="D4468" s="5">
        <f>DAY(Airplane_Crashes_and_Fatalities[[#This Row],[Date]])</f>
        <v>17</v>
      </c>
      <c r="F4468" s="2" t="s">
        <v>23564</v>
      </c>
      <c r="G4468" s="2" t="s">
        <v>19866</v>
      </c>
      <c r="H4468" s="2"/>
      <c r="I4468" s="2" t="s">
        <v>7052</v>
      </c>
      <c r="J4468" s="2"/>
      <c r="K4468" s="2" t="s">
        <v>15532</v>
      </c>
      <c r="L4468" s="2" t="s">
        <v>5917</v>
      </c>
      <c r="N4468">
        <f>Airplane_Crashes_and_Fatalities[[#This Row],[Aboard]]-Airplane_Crashes_and_Fatalities[[#This Row],[Fatalities]]</f>
        <v>0</v>
      </c>
      <c r="P4468">
        <v>18</v>
      </c>
      <c r="Q4468">
        <v>18</v>
      </c>
      <c r="R4468">
        <v>0</v>
      </c>
      <c r="S4468" s="2" t="s">
        <v>15533</v>
      </c>
    </row>
    <row r="4469" spans="1:19" x14ac:dyDescent="0.3">
      <c r="A4469" s="1">
        <v>35420</v>
      </c>
      <c r="B4469" s="4" t="str">
        <f>TEXT(Airplane_Crashes_and_Fatalities[[#This Row],[Date]],"yyyy")</f>
        <v>1996</v>
      </c>
      <c r="C4469" s="1" t="str">
        <f>TEXT(Airplane_Crashes_and_Fatalities[[#This Row],[Date]],"mmm")</f>
        <v>Dec</v>
      </c>
      <c r="D4469" s="5">
        <f>DAY(Airplane_Crashes_and_Fatalities[[#This Row],[Date]])</f>
        <v>21</v>
      </c>
      <c r="E4469" s="3">
        <v>0.93888888888888888</v>
      </c>
      <c r="F4469" s="2" t="s">
        <v>23565</v>
      </c>
      <c r="G4469" s="2" t="s">
        <v>19762</v>
      </c>
      <c r="H4469" s="2"/>
      <c r="I4469" s="2" t="s">
        <v>14795</v>
      </c>
      <c r="J4469" s="2"/>
      <c r="K4469" s="2" t="s">
        <v>15534</v>
      </c>
      <c r="L4469" s="2" t="s">
        <v>15535</v>
      </c>
      <c r="M4469" t="s">
        <v>15536</v>
      </c>
      <c r="N4469">
        <f>Airplane_Crashes_and_Fatalities[[#This Row],[Aboard]]-Airplane_Crashes_and_Fatalities[[#This Row],[Fatalities]]</f>
        <v>0</v>
      </c>
      <c r="O4469">
        <v>3402</v>
      </c>
      <c r="P4469">
        <v>4</v>
      </c>
      <c r="Q4469">
        <v>4</v>
      </c>
      <c r="R4469">
        <v>0</v>
      </c>
      <c r="S4469" s="2" t="s">
        <v>9792</v>
      </c>
    </row>
    <row r="4470" spans="1:19" x14ac:dyDescent="0.3">
      <c r="A4470" s="1">
        <v>35421</v>
      </c>
      <c r="B4470" s="4" t="str">
        <f>TEXT(Airplane_Crashes_and_Fatalities[[#This Row],[Date]],"yyyy")</f>
        <v>1996</v>
      </c>
      <c r="C4470" s="1" t="str">
        <f>TEXT(Airplane_Crashes_and_Fatalities[[#This Row],[Date]],"mmm")</f>
        <v>Dec</v>
      </c>
      <c r="D4470" s="5">
        <f>DAY(Airplane_Crashes_and_Fatalities[[#This Row],[Date]])</f>
        <v>22</v>
      </c>
      <c r="E4470" s="3">
        <v>0.75694444444444442</v>
      </c>
      <c r="F4470" s="2" t="s">
        <v>23566</v>
      </c>
      <c r="G4470" s="2" t="s">
        <v>19662</v>
      </c>
      <c r="H4470" s="2"/>
      <c r="I4470" s="2" t="s">
        <v>13335</v>
      </c>
      <c r="J4470" s="2" t="s">
        <v>19488</v>
      </c>
      <c r="K4470" s="2" t="s">
        <v>17</v>
      </c>
      <c r="L4470" s="2" t="s">
        <v>8763</v>
      </c>
      <c r="M4470" t="s">
        <v>15537</v>
      </c>
      <c r="N4470">
        <f>Airplane_Crashes_and_Fatalities[[#This Row],[Aboard]]-Airplane_Crashes_and_Fatalities[[#This Row],[Fatalities]]</f>
        <v>0</v>
      </c>
      <c r="O4470" t="s">
        <v>15538</v>
      </c>
      <c r="P4470">
        <v>6</v>
      </c>
      <c r="Q4470">
        <v>6</v>
      </c>
      <c r="R4470">
        <v>0</v>
      </c>
      <c r="S4470" s="2" t="s">
        <v>15539</v>
      </c>
    </row>
    <row r="4471" spans="1:19" x14ac:dyDescent="0.3">
      <c r="A4471" s="1">
        <v>35423</v>
      </c>
      <c r="B4471" s="4" t="str">
        <f>TEXT(Airplane_Crashes_and_Fatalities[[#This Row],[Date]],"yyyy")</f>
        <v>1996</v>
      </c>
      <c r="C4471" s="1" t="str">
        <f>TEXT(Airplane_Crashes_and_Fatalities[[#This Row],[Date]],"mmm")</f>
        <v>Dec</v>
      </c>
      <c r="D4471" s="5">
        <f>DAY(Airplane_Crashes_and_Fatalities[[#This Row],[Date]])</f>
        <v>24</v>
      </c>
      <c r="E4471" s="3">
        <v>0.625</v>
      </c>
      <c r="F4471" s="2" t="s">
        <v>23567</v>
      </c>
      <c r="G4471" s="2" t="s">
        <v>20163</v>
      </c>
      <c r="H4471" s="2"/>
      <c r="I4471" s="2" t="s">
        <v>1745</v>
      </c>
      <c r="J4471" s="2"/>
      <c r="K4471" s="2" t="s">
        <v>15540</v>
      </c>
      <c r="L4471" s="2" t="s">
        <v>13669</v>
      </c>
      <c r="M4471" t="s">
        <v>15541</v>
      </c>
      <c r="N4471">
        <f>Airplane_Crashes_and_Fatalities[[#This Row],[Aboard]]-Airplane_Crashes_and_Fatalities[[#This Row],[Fatalities]]</f>
        <v>0</v>
      </c>
      <c r="O4471">
        <v>528</v>
      </c>
      <c r="P4471">
        <v>22</v>
      </c>
      <c r="Q4471">
        <v>22</v>
      </c>
      <c r="R4471">
        <v>0</v>
      </c>
      <c r="S4471" s="2" t="s">
        <v>15542</v>
      </c>
    </row>
    <row r="4472" spans="1:19" x14ac:dyDescent="0.3">
      <c r="A4472" s="1">
        <v>35423</v>
      </c>
      <c r="B4472" s="4" t="str">
        <f>TEXT(Airplane_Crashes_and_Fatalities[[#This Row],[Date]],"yyyy")</f>
        <v>1996</v>
      </c>
      <c r="C4472" s="1" t="str">
        <f>TEXT(Airplane_Crashes_and_Fatalities[[#This Row],[Date]],"mmm")</f>
        <v>Dec</v>
      </c>
      <c r="D4472" s="5">
        <f>DAY(Airplane_Crashes_and_Fatalities[[#This Row],[Date]])</f>
        <v>24</v>
      </c>
      <c r="E4472" s="3">
        <v>0.42013888888888884</v>
      </c>
      <c r="F4472" s="2" t="s">
        <v>23568</v>
      </c>
      <c r="G4472" s="2" t="s">
        <v>20996</v>
      </c>
      <c r="H4472" s="2"/>
      <c r="I4472" s="2" t="s">
        <v>15543</v>
      </c>
      <c r="J4472" s="2"/>
      <c r="K4472" s="2" t="s">
        <v>15544</v>
      </c>
      <c r="L4472" s="2" t="s">
        <v>10826</v>
      </c>
      <c r="M4472" t="s">
        <v>15545</v>
      </c>
      <c r="N4472">
        <f>Airplane_Crashes_and_Fatalities[[#This Row],[Aboard]]-Airplane_Crashes_and_Fatalities[[#This Row],[Fatalities]]</f>
        <v>0</v>
      </c>
      <c r="O4472" t="s">
        <v>15546</v>
      </c>
      <c r="P4472">
        <v>2</v>
      </c>
      <c r="Q4472">
        <v>2</v>
      </c>
      <c r="R4472">
        <v>0</v>
      </c>
      <c r="S4472" s="2" t="s">
        <v>15547</v>
      </c>
    </row>
    <row r="4473" spans="1:19" x14ac:dyDescent="0.3">
      <c r="A4473" s="1">
        <v>35432</v>
      </c>
      <c r="B4473" s="4" t="str">
        <f>TEXT(Airplane_Crashes_and_Fatalities[[#This Row],[Date]],"yyyy")</f>
        <v>1997</v>
      </c>
      <c r="C4473" s="1" t="str">
        <f>TEXT(Airplane_Crashes_and_Fatalities[[#This Row],[Date]],"mmm")</f>
        <v>Jan</v>
      </c>
      <c r="D4473" s="5">
        <f>DAY(Airplane_Crashes_and_Fatalities[[#This Row],[Date]])</f>
        <v>2</v>
      </c>
      <c r="E4473" s="3">
        <v>0.77430555555555558</v>
      </c>
      <c r="F4473" s="2" t="s">
        <v>23569</v>
      </c>
      <c r="G4473" s="2" t="s">
        <v>20293</v>
      </c>
      <c r="H4473" s="2"/>
      <c r="I4473" s="2" t="s">
        <v>15548</v>
      </c>
      <c r="J4473" s="2"/>
      <c r="K4473" s="2" t="s">
        <v>15549</v>
      </c>
      <c r="L4473" s="2" t="s">
        <v>15550</v>
      </c>
      <c r="M4473" t="s">
        <v>15551</v>
      </c>
      <c r="N4473">
        <f>Airplane_Crashes_and_Fatalities[[#This Row],[Aboard]]-Airplane_Crashes_and_Fatalities[[#This Row],[Fatalities]]</f>
        <v>0</v>
      </c>
      <c r="O4473" t="s">
        <v>15552</v>
      </c>
      <c r="P4473">
        <v>2</v>
      </c>
      <c r="Q4473">
        <v>2</v>
      </c>
      <c r="R4473">
        <v>0</v>
      </c>
      <c r="S4473" s="2" t="s">
        <v>15553</v>
      </c>
    </row>
    <row r="4474" spans="1:19" x14ac:dyDescent="0.3">
      <c r="A4474" s="1">
        <v>35437</v>
      </c>
      <c r="B4474" s="4" t="str">
        <f>TEXT(Airplane_Crashes_and_Fatalities[[#This Row],[Date]],"yyyy")</f>
        <v>1997</v>
      </c>
      <c r="C4474" s="1" t="str">
        <f>TEXT(Airplane_Crashes_and_Fatalities[[#This Row],[Date]],"mmm")</f>
        <v>Jan</v>
      </c>
      <c r="D4474" s="5">
        <f>DAY(Airplane_Crashes_and_Fatalities[[#This Row],[Date]])</f>
        <v>7</v>
      </c>
      <c r="E4474" s="3">
        <v>0.45833333333333326</v>
      </c>
      <c r="F4474" s="2" t="s">
        <v>23570</v>
      </c>
      <c r="G4474" s="2" t="s">
        <v>23571</v>
      </c>
      <c r="H4474" s="2"/>
      <c r="I4474" s="2" t="s">
        <v>7615</v>
      </c>
      <c r="J4474" s="2" t="s">
        <v>19489</v>
      </c>
      <c r="K4474" s="2" t="s">
        <v>15554</v>
      </c>
      <c r="L4474" s="2" t="s">
        <v>8545</v>
      </c>
      <c r="M4474" t="s">
        <v>15555</v>
      </c>
      <c r="N4474">
        <f>Airplane_Crashes_and_Fatalities[[#This Row],[Aboard]]-Airplane_Crashes_and_Fatalities[[#This Row],[Fatalities]]</f>
        <v>2</v>
      </c>
      <c r="O4474">
        <v>678</v>
      </c>
      <c r="P4474">
        <v>5</v>
      </c>
      <c r="Q4474">
        <v>3</v>
      </c>
      <c r="R4474">
        <v>0</v>
      </c>
      <c r="S4474" s="2" t="s">
        <v>15556</v>
      </c>
    </row>
    <row r="4475" spans="1:19" x14ac:dyDescent="0.3">
      <c r="A4475" s="1">
        <v>35439</v>
      </c>
      <c r="B4475" s="4" t="str">
        <f>TEXT(Airplane_Crashes_and_Fatalities[[#This Row],[Date]],"yyyy")</f>
        <v>1997</v>
      </c>
      <c r="C4475" s="1" t="str">
        <f>TEXT(Airplane_Crashes_and_Fatalities[[#This Row],[Date]],"mmm")</f>
        <v>Jan</v>
      </c>
      <c r="D4475" s="5">
        <f>DAY(Airplane_Crashes_and_Fatalities[[#This Row],[Date]])</f>
        <v>9</v>
      </c>
      <c r="E4475" s="3">
        <v>0.66250000000000009</v>
      </c>
      <c r="F4475" s="2" t="s">
        <v>21842</v>
      </c>
      <c r="G4475" s="2" t="s">
        <v>19956</v>
      </c>
      <c r="H4475" s="2"/>
      <c r="I4475" s="2" t="s">
        <v>10579</v>
      </c>
      <c r="J4475" s="2" t="s">
        <v>19490</v>
      </c>
      <c r="K4475" s="2" t="s">
        <v>10972</v>
      </c>
      <c r="L4475" s="2" t="s">
        <v>12270</v>
      </c>
      <c r="M4475" t="s">
        <v>15557</v>
      </c>
      <c r="N4475">
        <f>Airplane_Crashes_and_Fatalities[[#This Row],[Aboard]]-Airplane_Crashes_and_Fatalities[[#This Row],[Fatalities]]</f>
        <v>0</v>
      </c>
      <c r="O4475">
        <v>120257</v>
      </c>
      <c r="P4475">
        <v>29</v>
      </c>
      <c r="Q4475">
        <v>29</v>
      </c>
      <c r="R4475">
        <v>0</v>
      </c>
      <c r="S4475" s="2" t="s">
        <v>15558</v>
      </c>
    </row>
    <row r="4476" spans="1:19" x14ac:dyDescent="0.3">
      <c r="A4476" s="1">
        <v>35459</v>
      </c>
      <c r="B4476" s="4" t="str">
        <f>TEXT(Airplane_Crashes_and_Fatalities[[#This Row],[Date]],"yyyy")</f>
        <v>1997</v>
      </c>
      <c r="C4476" s="1" t="str">
        <f>TEXT(Airplane_Crashes_and_Fatalities[[#This Row],[Date]],"mmm")</f>
        <v>Jan</v>
      </c>
      <c r="D4476" s="5">
        <f>DAY(Airplane_Crashes_and_Fatalities[[#This Row],[Date]])</f>
        <v>29</v>
      </c>
      <c r="E4476" s="3">
        <v>0.96527777777777768</v>
      </c>
      <c r="F4476" s="2" t="s">
        <v>21844</v>
      </c>
      <c r="G4476" s="2" t="s">
        <v>19979</v>
      </c>
      <c r="H4476" s="2"/>
      <c r="I4476" s="2" t="s">
        <v>12616</v>
      </c>
      <c r="J4476" s="2"/>
      <c r="K4476" s="2" t="s">
        <v>15559</v>
      </c>
      <c r="L4476" s="2" t="s">
        <v>10461</v>
      </c>
      <c r="M4476" t="s">
        <v>15560</v>
      </c>
      <c r="N4476">
        <f>Airplane_Crashes_and_Fatalities[[#This Row],[Aboard]]-Airplane_Crashes_and_Fatalities[[#This Row],[Fatalities]]</f>
        <v>1</v>
      </c>
      <c r="O4476">
        <v>126</v>
      </c>
      <c r="P4476">
        <v>2</v>
      </c>
      <c r="Q4476">
        <v>1</v>
      </c>
      <c r="R4476">
        <v>0</v>
      </c>
      <c r="S4476" s="2" t="s">
        <v>15561</v>
      </c>
    </row>
    <row r="4477" spans="1:19" x14ac:dyDescent="0.3">
      <c r="A4477" s="1">
        <v>35461</v>
      </c>
      <c r="B4477" s="4" t="str">
        <f>TEXT(Airplane_Crashes_and_Fatalities[[#This Row],[Date]],"yyyy")</f>
        <v>1997</v>
      </c>
      <c r="C4477" s="1" t="str">
        <f>TEXT(Airplane_Crashes_and_Fatalities[[#This Row],[Date]],"mmm")</f>
        <v>Jan</v>
      </c>
      <c r="D4477" s="5">
        <f>DAY(Airplane_Crashes_and_Fatalities[[#This Row],[Date]])</f>
        <v>31</v>
      </c>
      <c r="F4477" s="2" t="s">
        <v>23572</v>
      </c>
      <c r="G4477" s="2" t="s">
        <v>20449</v>
      </c>
      <c r="H4477" s="2"/>
      <c r="I4477" s="2" t="s">
        <v>15562</v>
      </c>
      <c r="J4477" s="2"/>
      <c r="K4477" s="2" t="s">
        <v>15563</v>
      </c>
      <c r="L4477" s="2" t="s">
        <v>15564</v>
      </c>
      <c r="M4477" t="s">
        <v>15565</v>
      </c>
      <c r="N4477">
        <f>Airplane_Crashes_and_Fatalities[[#This Row],[Aboard]]-Airplane_Crashes_and_Fatalities[[#This Row],[Fatalities]]</f>
        <v>11</v>
      </c>
      <c r="O4477">
        <v>110458</v>
      </c>
      <c r="P4477">
        <v>16</v>
      </c>
      <c r="Q4477">
        <v>5</v>
      </c>
      <c r="R4477">
        <v>0</v>
      </c>
      <c r="S4477" s="2" t="s">
        <v>15566</v>
      </c>
    </row>
    <row r="4478" spans="1:19" x14ac:dyDescent="0.3">
      <c r="A4478" s="1">
        <v>35462</v>
      </c>
      <c r="B4478" s="4" t="str">
        <f>TEXT(Airplane_Crashes_and_Fatalities[[#This Row],[Date]],"yyyy")</f>
        <v>1997</v>
      </c>
      <c r="C4478" s="1" t="str">
        <f>TEXT(Airplane_Crashes_and_Fatalities[[#This Row],[Date]],"mmm")</f>
        <v>Feb</v>
      </c>
      <c r="D4478" s="5">
        <f>DAY(Airplane_Crashes_and_Fatalities[[#This Row],[Date]])</f>
        <v>1</v>
      </c>
      <c r="E4478" s="3">
        <v>0.60972222222222228</v>
      </c>
      <c r="F4478" s="2" t="s">
        <v>23573</v>
      </c>
      <c r="G4478" s="2" t="s">
        <v>20521</v>
      </c>
      <c r="H4478" s="2"/>
      <c r="I4478" s="2" t="s">
        <v>15567</v>
      </c>
      <c r="J4478" s="2"/>
      <c r="K4478" s="2" t="s">
        <v>15568</v>
      </c>
      <c r="L4478" s="2" t="s">
        <v>15569</v>
      </c>
      <c r="M4478" t="s">
        <v>15570</v>
      </c>
      <c r="N4478">
        <f>Airplane_Crashes_and_Fatalities[[#This Row],[Aboard]]-Airplane_Crashes_and_Fatalities[[#This Row],[Fatalities]]</f>
        <v>27</v>
      </c>
      <c r="O4478">
        <v>1769</v>
      </c>
      <c r="P4478">
        <v>52</v>
      </c>
      <c r="Q4478">
        <v>25</v>
      </c>
      <c r="R4478">
        <v>0</v>
      </c>
      <c r="S4478" s="2" t="s">
        <v>15571</v>
      </c>
    </row>
    <row r="4479" spans="1:19" x14ac:dyDescent="0.3">
      <c r="A4479" s="1">
        <v>35463</v>
      </c>
      <c r="B4479" s="4" t="str">
        <f>TEXT(Airplane_Crashes_and_Fatalities[[#This Row],[Date]],"yyyy")</f>
        <v>1997</v>
      </c>
      <c r="C4479" s="1" t="str">
        <f>TEXT(Airplane_Crashes_and_Fatalities[[#This Row],[Date]],"mmm")</f>
        <v>Feb</v>
      </c>
      <c r="D4479" s="5">
        <f>DAY(Airplane_Crashes_and_Fatalities[[#This Row],[Date]])</f>
        <v>2</v>
      </c>
      <c r="E4479" s="3">
        <v>0.72916666666666674</v>
      </c>
      <c r="F4479" s="2" t="s">
        <v>23574</v>
      </c>
      <c r="G4479" s="2" t="s">
        <v>20729</v>
      </c>
      <c r="H4479" s="2"/>
      <c r="I4479" s="2" t="s">
        <v>15572</v>
      </c>
      <c r="J4479" s="2"/>
      <c r="K4479" s="2" t="s">
        <v>13727</v>
      </c>
      <c r="L4479" s="2" t="s">
        <v>11620</v>
      </c>
      <c r="M4479" t="s">
        <v>15573</v>
      </c>
      <c r="N4479">
        <f>Airplane_Crashes_and_Fatalities[[#This Row],[Aboard]]-Airplane_Crashes_and_Fatalities[[#This Row],[Fatalities]]</f>
        <v>0</v>
      </c>
      <c r="O4479">
        <v>325</v>
      </c>
      <c r="P4479">
        <v>37</v>
      </c>
      <c r="Q4479">
        <v>37</v>
      </c>
      <c r="R4479">
        <v>0</v>
      </c>
      <c r="S4479" s="2" t="s">
        <v>15574</v>
      </c>
    </row>
    <row r="4480" spans="1:19" x14ac:dyDescent="0.3">
      <c r="A4480" s="1">
        <v>35465</v>
      </c>
      <c r="B4480" s="4" t="str">
        <f>TEXT(Airplane_Crashes_and_Fatalities[[#This Row],[Date]],"yyyy")</f>
        <v>1997</v>
      </c>
      <c r="C4480" s="1" t="str">
        <f>TEXT(Airplane_Crashes_and_Fatalities[[#This Row],[Date]],"mmm")</f>
        <v>Feb</v>
      </c>
      <c r="D4480" s="5">
        <f>DAY(Airplane_Crashes_and_Fatalities[[#This Row],[Date]])</f>
        <v>4</v>
      </c>
      <c r="E4480" s="3">
        <v>0.79166666666666674</v>
      </c>
      <c r="F4480" s="2" t="s">
        <v>15575</v>
      </c>
      <c r="G4480" s="2" t="s">
        <v>24283</v>
      </c>
      <c r="H4480" s="2"/>
      <c r="I4480" s="2" t="s">
        <v>15576</v>
      </c>
      <c r="J4480" s="2"/>
      <c r="K4480" s="2"/>
      <c r="L4480" s="2" t="s">
        <v>15577</v>
      </c>
      <c r="M4480" t="s">
        <v>15578</v>
      </c>
      <c r="N4480">
        <f>Airplane_Crashes_and_Fatalities[[#This Row],[Aboard]]-Airplane_Crashes_and_Fatalities[[#This Row],[Fatalities]]</f>
        <v>0</v>
      </c>
      <c r="P4480">
        <v>73</v>
      </c>
      <c r="Q4480">
        <v>73</v>
      </c>
      <c r="R4480">
        <v>0</v>
      </c>
      <c r="S4480" s="2" t="s">
        <v>15579</v>
      </c>
    </row>
    <row r="4481" spans="1:19" x14ac:dyDescent="0.3">
      <c r="A4481" s="1">
        <v>35475</v>
      </c>
      <c r="B4481" s="4" t="str">
        <f>TEXT(Airplane_Crashes_and_Fatalities[[#This Row],[Date]],"yyyy")</f>
        <v>1997</v>
      </c>
      <c r="C4481" s="1" t="str">
        <f>TEXT(Airplane_Crashes_and_Fatalities[[#This Row],[Date]],"mmm")</f>
        <v>Feb</v>
      </c>
      <c r="D4481" s="5">
        <f>DAY(Airplane_Crashes_and_Fatalities[[#This Row],[Date]])</f>
        <v>14</v>
      </c>
      <c r="E4481" s="3">
        <v>0.52361111111111103</v>
      </c>
      <c r="F4481" s="2" t="s">
        <v>22967</v>
      </c>
      <c r="G4481" s="2" t="s">
        <v>19819</v>
      </c>
      <c r="H4481" s="2"/>
      <c r="I4481" s="2" t="s">
        <v>1792</v>
      </c>
      <c r="J4481" s="2" t="s">
        <v>19173</v>
      </c>
      <c r="K4481" s="2" t="s">
        <v>15580</v>
      </c>
      <c r="L4481" s="2" t="s">
        <v>15581</v>
      </c>
      <c r="M4481" t="s">
        <v>15582</v>
      </c>
      <c r="N4481">
        <f>Airplane_Crashes_and_Fatalities[[#This Row],[Aboard]]-Airplane_Crashes_and_Fatalities[[#This Row],[Fatalities]]</f>
        <v>51</v>
      </c>
      <c r="O4481" t="s">
        <v>15583</v>
      </c>
      <c r="P4481">
        <v>52</v>
      </c>
      <c r="Q4481">
        <v>1</v>
      </c>
      <c r="R4481">
        <v>0</v>
      </c>
      <c r="S4481" s="2" t="s">
        <v>15584</v>
      </c>
    </row>
    <row r="4482" spans="1:19" x14ac:dyDescent="0.3">
      <c r="A4482" s="1">
        <v>35480</v>
      </c>
      <c r="B4482" s="4" t="str">
        <f>TEXT(Airplane_Crashes_and_Fatalities[[#This Row],[Date]],"yyyy")</f>
        <v>1997</v>
      </c>
      <c r="C4482" s="1" t="str">
        <f>TEXT(Airplane_Crashes_and_Fatalities[[#This Row],[Date]],"mmm")</f>
        <v>Feb</v>
      </c>
      <c r="D4482" s="5">
        <f>DAY(Airplane_Crashes_and_Fatalities[[#This Row],[Date]])</f>
        <v>19</v>
      </c>
      <c r="E4482" s="3">
        <v>0.12916666666666665</v>
      </c>
      <c r="F4482" s="2" t="s">
        <v>21075</v>
      </c>
      <c r="G4482" s="2" t="s">
        <v>20817</v>
      </c>
      <c r="H4482" s="2"/>
      <c r="I4482" s="2" t="s">
        <v>15585</v>
      </c>
      <c r="J4482" s="2"/>
      <c r="K4482" s="2" t="s">
        <v>15586</v>
      </c>
      <c r="L4482" s="2" t="s">
        <v>12061</v>
      </c>
      <c r="M4482" t="s">
        <v>15587</v>
      </c>
      <c r="N4482">
        <f>Airplane_Crashes_and_Fatalities[[#This Row],[Aboard]]-Airplane_Crashes_and_Fatalities[[#This Row],[Fatalities]]</f>
        <v>0</v>
      </c>
      <c r="O4482">
        <v>211</v>
      </c>
      <c r="P4482">
        <v>5</v>
      </c>
      <c r="Q4482">
        <v>5</v>
      </c>
      <c r="R4482">
        <v>0</v>
      </c>
      <c r="S4482" s="2" t="s">
        <v>15588</v>
      </c>
    </row>
    <row r="4483" spans="1:19" x14ac:dyDescent="0.3">
      <c r="A4483" s="1">
        <v>35493</v>
      </c>
      <c r="B4483" s="4" t="str">
        <f>TEXT(Airplane_Crashes_and_Fatalities[[#This Row],[Date]],"yyyy")</f>
        <v>1997</v>
      </c>
      <c r="C4483" s="1" t="str">
        <f>TEXT(Airplane_Crashes_and_Fatalities[[#This Row],[Date]],"mmm")</f>
        <v>Mar</v>
      </c>
      <c r="D4483" s="5">
        <f>DAY(Airplane_Crashes_and_Fatalities[[#This Row],[Date]])</f>
        <v>4</v>
      </c>
      <c r="F4483" s="2" t="s">
        <v>23575</v>
      </c>
      <c r="G4483" s="2" t="s">
        <v>20154</v>
      </c>
      <c r="H4483" s="2" t="s">
        <v>19667</v>
      </c>
      <c r="I4483" s="2" t="s">
        <v>15589</v>
      </c>
      <c r="J4483" s="2"/>
      <c r="K4483" s="2"/>
      <c r="L4483" s="2" t="s">
        <v>15590</v>
      </c>
      <c r="M4483" t="s">
        <v>15591</v>
      </c>
      <c r="N4483">
        <f>Airplane_Crashes_and_Fatalities[[#This Row],[Aboard]]-Airplane_Crashes_and_Fatalities[[#This Row],[Fatalities]]</f>
        <v>0</v>
      </c>
      <c r="O4483" t="s">
        <v>15592</v>
      </c>
      <c r="P4483">
        <v>1</v>
      </c>
      <c r="Q4483">
        <v>1</v>
      </c>
      <c r="R4483">
        <v>0</v>
      </c>
      <c r="S4483" s="2" t="s">
        <v>15593</v>
      </c>
    </row>
    <row r="4484" spans="1:19" x14ac:dyDescent="0.3">
      <c r="A4484" s="1">
        <v>35496</v>
      </c>
      <c r="B4484" s="4" t="str">
        <f>TEXT(Airplane_Crashes_and_Fatalities[[#This Row],[Date]],"yyyy")</f>
        <v>1997</v>
      </c>
      <c r="C4484" s="1" t="str">
        <f>TEXT(Airplane_Crashes_and_Fatalities[[#This Row],[Date]],"mmm")</f>
        <v>Mar</v>
      </c>
      <c r="D4484" s="5">
        <f>DAY(Airplane_Crashes_and_Fatalities[[#This Row],[Date]])</f>
        <v>7</v>
      </c>
      <c r="F4484" s="2" t="s">
        <v>20053</v>
      </c>
      <c r="G4484" s="2" t="s">
        <v>19762</v>
      </c>
      <c r="H4484" s="2"/>
      <c r="I4484" s="2" t="s">
        <v>15594</v>
      </c>
      <c r="J4484" s="2"/>
      <c r="K4484" s="2"/>
      <c r="L4484" s="2" t="s">
        <v>9139</v>
      </c>
      <c r="M4484" t="s">
        <v>15595</v>
      </c>
      <c r="N4484">
        <f>Airplane_Crashes_and_Fatalities[[#This Row],[Aboard]]-Airplane_Crashes_and_Fatalities[[#This Row],[Fatalities]]</f>
        <v>0</v>
      </c>
      <c r="O4484" t="s">
        <v>15596</v>
      </c>
      <c r="P4484">
        <v>4</v>
      </c>
      <c r="Q4484">
        <v>4</v>
      </c>
      <c r="R4484">
        <v>0</v>
      </c>
      <c r="S4484" s="2" t="s">
        <v>15597</v>
      </c>
    </row>
    <row r="4485" spans="1:19" x14ac:dyDescent="0.3">
      <c r="A4485" s="1">
        <v>35502</v>
      </c>
      <c r="B4485" s="4" t="str">
        <f>TEXT(Airplane_Crashes_and_Fatalities[[#This Row],[Date]],"yyyy")</f>
        <v>1997</v>
      </c>
      <c r="C4485" s="1" t="str">
        <f>TEXT(Airplane_Crashes_and_Fatalities[[#This Row],[Date]],"mmm")</f>
        <v>Mar</v>
      </c>
      <c r="D4485" s="5">
        <f>DAY(Airplane_Crashes_and_Fatalities[[#This Row],[Date]])</f>
        <v>13</v>
      </c>
      <c r="E4485" s="3">
        <v>0.75416666666666665</v>
      </c>
      <c r="F4485" s="2" t="s">
        <v>23576</v>
      </c>
      <c r="G4485" s="2" t="s">
        <v>19871</v>
      </c>
      <c r="H4485" s="2"/>
      <c r="I4485" s="2" t="s">
        <v>11079</v>
      </c>
      <c r="J4485" s="2"/>
      <c r="K4485" s="2" t="s">
        <v>15598</v>
      </c>
      <c r="L4485" s="2" t="s">
        <v>15599</v>
      </c>
      <c r="N4485">
        <f>Airplane_Crashes_and_Fatalities[[#This Row],[Aboard]]-Airplane_Crashes_and_Fatalities[[#This Row],[Fatalities]]</f>
        <v>0</v>
      </c>
      <c r="P4485">
        <v>88</v>
      </c>
      <c r="Q4485">
        <v>88</v>
      </c>
      <c r="R4485">
        <v>0</v>
      </c>
      <c r="S4485" s="2" t="s">
        <v>15600</v>
      </c>
    </row>
    <row r="4486" spans="1:19" x14ac:dyDescent="0.3">
      <c r="A4486" s="1">
        <v>35507</v>
      </c>
      <c r="B4486" s="4" t="str">
        <f>TEXT(Airplane_Crashes_and_Fatalities[[#This Row],[Date]],"yyyy")</f>
        <v>1997</v>
      </c>
      <c r="C4486" s="1" t="str">
        <f>TEXT(Airplane_Crashes_and_Fatalities[[#This Row],[Date]],"mmm")</f>
        <v>Mar</v>
      </c>
      <c r="D4486" s="5">
        <f>DAY(Airplane_Crashes_and_Fatalities[[#This Row],[Date]])</f>
        <v>18</v>
      </c>
      <c r="E4486" s="3">
        <v>0.41944444444444451</v>
      </c>
      <c r="F4486" s="2" t="s">
        <v>23577</v>
      </c>
      <c r="G4486" s="2" t="s">
        <v>19866</v>
      </c>
      <c r="H4486" s="2"/>
      <c r="I4486" s="2" t="s">
        <v>15601</v>
      </c>
      <c r="J4486" s="2" t="s">
        <v>19491</v>
      </c>
      <c r="K4486" s="2" t="s">
        <v>15602</v>
      </c>
      <c r="L4486" s="2" t="s">
        <v>9173</v>
      </c>
      <c r="M4486" t="s">
        <v>15603</v>
      </c>
      <c r="N4486">
        <f>Airplane_Crashes_and_Fatalities[[#This Row],[Aboard]]-Airplane_Crashes_and_Fatalities[[#This Row],[Fatalities]]</f>
        <v>0</v>
      </c>
      <c r="O4486">
        <v>37308502</v>
      </c>
      <c r="P4486">
        <v>50</v>
      </c>
      <c r="Q4486">
        <v>50</v>
      </c>
      <c r="R4486">
        <v>0</v>
      </c>
      <c r="S4486" s="2" t="s">
        <v>15604</v>
      </c>
    </row>
    <row r="4487" spans="1:19" x14ac:dyDescent="0.3">
      <c r="A4487" s="1">
        <v>35521</v>
      </c>
      <c r="B4487" s="4" t="str">
        <f>TEXT(Airplane_Crashes_and_Fatalities[[#This Row],[Date]],"yyyy")</f>
        <v>1997</v>
      </c>
      <c r="C4487" s="1" t="str">
        <f>TEXT(Airplane_Crashes_and_Fatalities[[#This Row],[Date]],"mmm")</f>
        <v>Apr</v>
      </c>
      <c r="D4487" s="5">
        <f>DAY(Airplane_Crashes_and_Fatalities[[#This Row],[Date]])</f>
        <v>1</v>
      </c>
      <c r="F4487" s="2" t="s">
        <v>20347</v>
      </c>
      <c r="G4487" s="2" t="s">
        <v>20052</v>
      </c>
      <c r="H4487" s="2"/>
      <c r="I4487" s="2" t="s">
        <v>1718</v>
      </c>
      <c r="J4487" s="2"/>
      <c r="K4487" s="2" t="s">
        <v>15605</v>
      </c>
      <c r="L4487" s="2" t="s">
        <v>10872</v>
      </c>
      <c r="M4487" t="s">
        <v>15606</v>
      </c>
      <c r="N4487">
        <f>Airplane_Crashes_and_Fatalities[[#This Row],[Aboard]]-Airplane_Crashes_and_Fatalities[[#This Row],[Fatalities]]</f>
        <v>7</v>
      </c>
      <c r="O4487">
        <v>5161</v>
      </c>
      <c r="P4487">
        <v>10</v>
      </c>
      <c r="Q4487">
        <v>3</v>
      </c>
      <c r="R4487">
        <v>0</v>
      </c>
      <c r="S4487" s="2" t="s">
        <v>15607</v>
      </c>
    </row>
    <row r="4488" spans="1:19" x14ac:dyDescent="0.3">
      <c r="A4488" s="1">
        <v>35524</v>
      </c>
      <c r="B4488" s="4" t="str">
        <f>TEXT(Airplane_Crashes_and_Fatalities[[#This Row],[Date]],"yyyy")</f>
        <v>1997</v>
      </c>
      <c r="C4488" s="1" t="str">
        <f>TEXT(Airplane_Crashes_and_Fatalities[[#This Row],[Date]],"mmm")</f>
        <v>Apr</v>
      </c>
      <c r="D4488" s="5">
        <f>DAY(Airplane_Crashes_and_Fatalities[[#This Row],[Date]])</f>
        <v>4</v>
      </c>
      <c r="E4488" s="3">
        <v>1.1111111111111072E-2</v>
      </c>
      <c r="F4488" s="2" t="s">
        <v>23578</v>
      </c>
      <c r="G4488" s="2" t="s">
        <v>19767</v>
      </c>
      <c r="H4488" s="2"/>
      <c r="I4488" s="2" t="s">
        <v>15608</v>
      </c>
      <c r="J4488" s="2"/>
      <c r="K4488" s="2" t="s">
        <v>15609</v>
      </c>
      <c r="L4488" s="2" t="s">
        <v>15610</v>
      </c>
      <c r="M4488" t="s">
        <v>15611</v>
      </c>
      <c r="N4488">
        <f>Airplane_Crashes_and_Fatalities[[#This Row],[Aboard]]-Airplane_Crashes_and_Fatalities[[#This Row],[Fatalities]]</f>
        <v>0</v>
      </c>
      <c r="O4488">
        <v>10365</v>
      </c>
      <c r="P4488">
        <v>2</v>
      </c>
      <c r="Q4488">
        <v>2</v>
      </c>
      <c r="R4488">
        <v>0</v>
      </c>
      <c r="S4488" s="2" t="s">
        <v>15612</v>
      </c>
    </row>
    <row r="4489" spans="1:19" x14ac:dyDescent="0.3">
      <c r="A4489" s="1">
        <v>35530</v>
      </c>
      <c r="B4489" s="4" t="str">
        <f>TEXT(Airplane_Crashes_and_Fatalities[[#This Row],[Date]],"yyyy")</f>
        <v>1997</v>
      </c>
      <c r="C4489" s="1" t="str">
        <f>TEXT(Airplane_Crashes_and_Fatalities[[#This Row],[Date]],"mmm")</f>
        <v>Apr</v>
      </c>
      <c r="D4489" s="5">
        <f>DAY(Airplane_Crashes_and_Fatalities[[#This Row],[Date]])</f>
        <v>10</v>
      </c>
      <c r="E4489" s="3">
        <v>0.85416666666666674</v>
      </c>
      <c r="F4489" s="2" t="s">
        <v>23579</v>
      </c>
      <c r="G4489" s="2" t="s">
        <v>20063</v>
      </c>
      <c r="H4489" s="2"/>
      <c r="I4489" s="2" t="s">
        <v>15613</v>
      </c>
      <c r="J4489" s="2" t="s">
        <v>19492</v>
      </c>
      <c r="K4489" s="2" t="s">
        <v>15614</v>
      </c>
      <c r="L4489" s="2" t="s">
        <v>13337</v>
      </c>
      <c r="M4489" t="s">
        <v>15615</v>
      </c>
      <c r="N4489">
        <f>Airplane_Crashes_and_Fatalities[[#This Row],[Aboard]]-Airplane_Crashes_and_Fatalities[[#This Row],[Fatalities]]</f>
        <v>0</v>
      </c>
      <c r="O4489" t="s">
        <v>15616</v>
      </c>
      <c r="P4489">
        <v>5</v>
      </c>
      <c r="Q4489">
        <v>5</v>
      </c>
      <c r="R4489">
        <v>0</v>
      </c>
      <c r="S4489" s="2" t="s">
        <v>15617</v>
      </c>
    </row>
    <row r="4490" spans="1:19" x14ac:dyDescent="0.3">
      <c r="A4490" s="1">
        <v>35534</v>
      </c>
      <c r="B4490" s="4" t="str">
        <f>TEXT(Airplane_Crashes_and_Fatalities[[#This Row],[Date]],"yyyy")</f>
        <v>1997</v>
      </c>
      <c r="C4490" s="1" t="str">
        <f>TEXT(Airplane_Crashes_and_Fatalities[[#This Row],[Date]],"mmm")</f>
        <v>Apr</v>
      </c>
      <c r="D4490" s="5">
        <f>DAY(Airplane_Crashes_and_Fatalities[[#This Row],[Date]])</f>
        <v>14</v>
      </c>
      <c r="F4490" s="2" t="s">
        <v>23580</v>
      </c>
      <c r="G4490" s="2" t="s">
        <v>23322</v>
      </c>
      <c r="H4490" s="2"/>
      <c r="I4490" s="2" t="s">
        <v>10993</v>
      </c>
      <c r="J4490" s="2"/>
      <c r="K4490" s="2" t="s">
        <v>15618</v>
      </c>
      <c r="L4490" s="2" t="s">
        <v>7431</v>
      </c>
      <c r="M4490" t="s">
        <v>15619</v>
      </c>
      <c r="N4490">
        <f>Airplane_Crashes_and_Fatalities[[#This Row],[Aboard]]-Airplane_Crashes_and_Fatalities[[#This Row],[Fatalities]]</f>
        <v>4</v>
      </c>
      <c r="O4490">
        <v>10424</v>
      </c>
      <c r="P4490">
        <v>7</v>
      </c>
      <c r="Q4490">
        <v>3</v>
      </c>
      <c r="R4490">
        <v>0</v>
      </c>
      <c r="S4490" s="2" t="s">
        <v>15620</v>
      </c>
    </row>
    <row r="4491" spans="1:19" x14ac:dyDescent="0.3">
      <c r="A4491" s="1">
        <v>35535</v>
      </c>
      <c r="B4491" s="4" t="str">
        <f>TEXT(Airplane_Crashes_and_Fatalities[[#This Row],[Date]],"yyyy")</f>
        <v>1997</v>
      </c>
      <c r="C4491" s="1" t="str">
        <f>TEXT(Airplane_Crashes_and_Fatalities[[#This Row],[Date]],"mmm")</f>
        <v>Apr</v>
      </c>
      <c r="D4491" s="5">
        <f>DAY(Airplane_Crashes_and_Fatalities[[#This Row],[Date]])</f>
        <v>15</v>
      </c>
      <c r="F4491" s="2" t="s">
        <v>23581</v>
      </c>
      <c r="G4491" s="2" t="s">
        <v>22128</v>
      </c>
      <c r="H4491" s="2"/>
      <c r="I4491" s="2" t="s">
        <v>15166</v>
      </c>
      <c r="J4491" s="2"/>
      <c r="K4491" s="2" t="s">
        <v>633</v>
      </c>
      <c r="L4491" s="2" t="s">
        <v>9161</v>
      </c>
      <c r="M4491" t="s">
        <v>15621</v>
      </c>
      <c r="N4491">
        <f>Airplane_Crashes_and_Fatalities[[#This Row],[Aboard]]-Airplane_Crashes_and_Fatalities[[#This Row],[Fatalities]]</f>
        <v>0</v>
      </c>
      <c r="O4491">
        <v>9510640</v>
      </c>
      <c r="P4491">
        <v>6</v>
      </c>
      <c r="Q4491">
        <v>6</v>
      </c>
      <c r="R4491">
        <v>0</v>
      </c>
      <c r="S4491" s="2" t="s">
        <v>15622</v>
      </c>
    </row>
    <row r="4492" spans="1:19" x14ac:dyDescent="0.3">
      <c r="A4492" s="1">
        <v>35536</v>
      </c>
      <c r="B4492" s="4" t="str">
        <f>TEXT(Airplane_Crashes_and_Fatalities[[#This Row],[Date]],"yyyy")</f>
        <v>1997</v>
      </c>
      <c r="C4492" s="1" t="str">
        <f>TEXT(Airplane_Crashes_and_Fatalities[[#This Row],[Date]],"mmm")</f>
        <v>Apr</v>
      </c>
      <c r="D4492" s="5">
        <f>DAY(Airplane_Crashes_and_Fatalities[[#This Row],[Date]])</f>
        <v>16</v>
      </c>
      <c r="F4492" s="2" t="s">
        <v>23582</v>
      </c>
      <c r="G4492" s="2" t="s">
        <v>22352</v>
      </c>
      <c r="H4492" s="2"/>
      <c r="I4492" s="2" t="s">
        <v>15623</v>
      </c>
      <c r="J4492" s="2"/>
      <c r="K4492" s="2"/>
      <c r="L4492" s="2" t="s">
        <v>10872</v>
      </c>
      <c r="M4492" t="s">
        <v>15624</v>
      </c>
      <c r="N4492">
        <f>Airplane_Crashes_and_Fatalities[[#This Row],[Aboard]]-Airplane_Crashes_and_Fatalities[[#This Row],[Fatalities]]</f>
        <v>0</v>
      </c>
      <c r="O4492">
        <v>4829</v>
      </c>
      <c r="P4492">
        <v>14</v>
      </c>
      <c r="Q4492">
        <v>14</v>
      </c>
      <c r="R4492">
        <v>0</v>
      </c>
      <c r="S4492" s="2"/>
    </row>
    <row r="4493" spans="1:19" x14ac:dyDescent="0.3">
      <c r="A4493" s="1">
        <v>35539</v>
      </c>
      <c r="B4493" s="4" t="str">
        <f>TEXT(Airplane_Crashes_and_Fatalities[[#This Row],[Date]],"yyyy")</f>
        <v>1997</v>
      </c>
      <c r="C4493" s="1" t="str">
        <f>TEXT(Airplane_Crashes_and_Fatalities[[#This Row],[Date]],"mmm")</f>
        <v>Apr</v>
      </c>
      <c r="D4493" s="5">
        <f>DAY(Airplane_Crashes_and_Fatalities[[#This Row],[Date]])</f>
        <v>19</v>
      </c>
      <c r="E4493" s="3">
        <v>0.31875000000000009</v>
      </c>
      <c r="F4493" s="2" t="s">
        <v>23583</v>
      </c>
      <c r="G4493" s="2" t="s">
        <v>20218</v>
      </c>
      <c r="H4493" s="2"/>
      <c r="I4493" s="2" t="s">
        <v>8147</v>
      </c>
      <c r="J4493" s="2" t="s">
        <v>19493</v>
      </c>
      <c r="K4493" s="2" t="s">
        <v>15625</v>
      </c>
      <c r="L4493" s="2" t="s">
        <v>15626</v>
      </c>
      <c r="M4493" t="s">
        <v>15627</v>
      </c>
      <c r="N4493">
        <f>Airplane_Crashes_and_Fatalities[[#This Row],[Aboard]]-Airplane_Crashes_and_Fatalities[[#This Row],[Fatalities]]</f>
        <v>38</v>
      </c>
      <c r="O4493">
        <v>2048</v>
      </c>
      <c r="P4493">
        <v>53</v>
      </c>
      <c r="Q4493">
        <v>15</v>
      </c>
      <c r="R4493">
        <v>0</v>
      </c>
      <c r="S4493" s="2" t="s">
        <v>15628</v>
      </c>
    </row>
    <row r="4494" spans="1:19" x14ac:dyDescent="0.3">
      <c r="A4494" s="1">
        <v>35543</v>
      </c>
      <c r="B4494" s="4" t="str">
        <f>TEXT(Airplane_Crashes_and_Fatalities[[#This Row],[Date]],"yyyy")</f>
        <v>1997</v>
      </c>
      <c r="C4494" s="1" t="str">
        <f>TEXT(Airplane_Crashes_and_Fatalities[[#This Row],[Date]],"mmm")</f>
        <v>Apr</v>
      </c>
      <c r="D4494" s="5">
        <f>DAY(Airplane_Crashes_and_Fatalities[[#This Row],[Date]])</f>
        <v>23</v>
      </c>
      <c r="E4494" s="3">
        <v>0.75</v>
      </c>
      <c r="F4494" s="2" t="s">
        <v>23584</v>
      </c>
      <c r="G4494" s="2" t="s">
        <v>21464</v>
      </c>
      <c r="H4494" s="2"/>
      <c r="I4494" s="2" t="s">
        <v>12321</v>
      </c>
      <c r="J4494" s="2"/>
      <c r="K4494" s="2"/>
      <c r="L4494" s="2" t="s">
        <v>8169</v>
      </c>
      <c r="N4494">
        <f>Airplane_Crashes_and_Fatalities[[#This Row],[Aboard]]-Airplane_Crashes_and_Fatalities[[#This Row],[Fatalities]]</f>
        <v>0</v>
      </c>
      <c r="P4494">
        <v>36</v>
      </c>
      <c r="Q4494">
        <v>36</v>
      </c>
      <c r="R4494">
        <v>0</v>
      </c>
      <c r="S4494" s="2" t="s">
        <v>15629</v>
      </c>
    </row>
    <row r="4495" spans="1:19" x14ac:dyDescent="0.3">
      <c r="A4495" s="1">
        <v>35558</v>
      </c>
      <c r="B4495" s="4" t="str">
        <f>TEXT(Airplane_Crashes_and_Fatalities[[#This Row],[Date]],"yyyy")</f>
        <v>1997</v>
      </c>
      <c r="C4495" s="1" t="str">
        <f>TEXT(Airplane_Crashes_and_Fatalities[[#This Row],[Date]],"mmm")</f>
        <v>May</v>
      </c>
      <c r="D4495" s="5">
        <f>DAY(Airplane_Crashes_and_Fatalities[[#This Row],[Date]])</f>
        <v>8</v>
      </c>
      <c r="E4495" s="3">
        <v>0.89444444444444438</v>
      </c>
      <c r="F4495" s="2" t="s">
        <v>23585</v>
      </c>
      <c r="G4495" s="2" t="s">
        <v>19737</v>
      </c>
      <c r="H4495" s="2"/>
      <c r="I4495" s="2" t="s">
        <v>14229</v>
      </c>
      <c r="J4495" s="2" t="s">
        <v>19494</v>
      </c>
      <c r="K4495" s="2" t="s">
        <v>15630</v>
      </c>
      <c r="L4495" s="2" t="s">
        <v>15631</v>
      </c>
      <c r="M4495" t="s">
        <v>15632</v>
      </c>
      <c r="N4495">
        <f>Airplane_Crashes_and_Fatalities[[#This Row],[Aboard]]-Airplane_Crashes_and_Fatalities[[#This Row],[Fatalities]]</f>
        <v>39</v>
      </c>
      <c r="O4495" t="s">
        <v>15633</v>
      </c>
      <c r="P4495">
        <v>74</v>
      </c>
      <c r="Q4495">
        <v>35</v>
      </c>
      <c r="R4495">
        <v>0</v>
      </c>
      <c r="S4495" s="2" t="s">
        <v>15634</v>
      </c>
    </row>
    <row r="4496" spans="1:19" x14ac:dyDescent="0.3">
      <c r="A4496" s="1">
        <v>35587</v>
      </c>
      <c r="B4496" s="4" t="str">
        <f>TEXT(Airplane_Crashes_and_Fatalities[[#This Row],[Date]],"yyyy")</f>
        <v>1997</v>
      </c>
      <c r="C4496" s="1" t="str">
        <f>TEXT(Airplane_Crashes_and_Fatalities[[#This Row],[Date]],"mmm")</f>
        <v>Jun</v>
      </c>
      <c r="D4496" s="5">
        <f>DAY(Airplane_Crashes_and_Fatalities[[#This Row],[Date]])</f>
        <v>6</v>
      </c>
      <c r="E4496" s="3">
        <v>0.31597222222222232</v>
      </c>
      <c r="F4496" s="2" t="s">
        <v>23586</v>
      </c>
      <c r="G4496" s="2" t="s">
        <v>22340</v>
      </c>
      <c r="H4496" s="2"/>
      <c r="I4496" s="2" t="s">
        <v>15635</v>
      </c>
      <c r="J4496" s="2"/>
      <c r="K4496" s="2" t="s">
        <v>15636</v>
      </c>
      <c r="L4496" s="2" t="s">
        <v>15637</v>
      </c>
      <c r="M4496" t="s">
        <v>15638</v>
      </c>
      <c r="N4496">
        <f>Airplane_Crashes_and_Fatalities[[#This Row],[Aboard]]-Airplane_Crashes_and_Fatalities[[#This Row],[Fatalities]]</f>
        <v>0</v>
      </c>
      <c r="O4496">
        <v>280</v>
      </c>
      <c r="P4496">
        <v>27</v>
      </c>
      <c r="Q4496">
        <v>27</v>
      </c>
      <c r="R4496">
        <v>0</v>
      </c>
      <c r="S4496" s="2" t="s">
        <v>15639</v>
      </c>
    </row>
    <row r="4497" spans="1:19" x14ac:dyDescent="0.3">
      <c r="A4497" s="1">
        <v>35591</v>
      </c>
      <c r="B4497" s="4" t="str">
        <f>TEXT(Airplane_Crashes_and_Fatalities[[#This Row],[Date]],"yyyy")</f>
        <v>1997</v>
      </c>
      <c r="C4497" s="1" t="str">
        <f>TEXT(Airplane_Crashes_and_Fatalities[[#This Row],[Date]],"mmm")</f>
        <v>Jun</v>
      </c>
      <c r="D4497" s="5">
        <f>DAY(Airplane_Crashes_and_Fatalities[[#This Row],[Date]])</f>
        <v>10</v>
      </c>
      <c r="F4497" s="2" t="s">
        <v>23587</v>
      </c>
      <c r="G4497" s="2" t="s">
        <v>23132</v>
      </c>
      <c r="H4497" s="2"/>
      <c r="I4497" s="2" t="s">
        <v>13365</v>
      </c>
      <c r="J4497" s="2"/>
      <c r="K4497" s="2" t="s">
        <v>15640</v>
      </c>
      <c r="L4497" s="2" t="s">
        <v>15641</v>
      </c>
      <c r="M4497" t="s">
        <v>15642</v>
      </c>
      <c r="N4497">
        <f>Airplane_Crashes_and_Fatalities[[#This Row],[Aboard]]-Airplane_Crashes_and_Fatalities[[#This Row],[Fatalities]]</f>
        <v>5</v>
      </c>
      <c r="O4497">
        <v>6</v>
      </c>
      <c r="P4497">
        <v>12</v>
      </c>
      <c r="Q4497">
        <v>7</v>
      </c>
      <c r="R4497">
        <v>0</v>
      </c>
      <c r="S4497" s="2" t="s">
        <v>15643</v>
      </c>
    </row>
    <row r="4498" spans="1:19" x14ac:dyDescent="0.3">
      <c r="A4498" s="1">
        <v>35614</v>
      </c>
      <c r="B4498" s="4" t="str">
        <f>TEXT(Airplane_Crashes_and_Fatalities[[#This Row],[Date]],"yyyy")</f>
        <v>1997</v>
      </c>
      <c r="C4498" s="1" t="str">
        <f>TEXT(Airplane_Crashes_and_Fatalities[[#This Row],[Date]],"mmm")</f>
        <v>Jul</v>
      </c>
      <c r="D4498" s="5">
        <f>DAY(Airplane_Crashes_and_Fatalities[[#This Row],[Date]])</f>
        <v>3</v>
      </c>
      <c r="E4498" s="3">
        <v>0.15902777777777777</v>
      </c>
      <c r="F4498" s="2" t="s">
        <v>23588</v>
      </c>
      <c r="G4498" s="2" t="s">
        <v>20163</v>
      </c>
      <c r="H4498" s="2"/>
      <c r="I4498" s="2" t="s">
        <v>15644</v>
      </c>
      <c r="J4498" s="2"/>
      <c r="K4498" s="2" t="s">
        <v>15645</v>
      </c>
      <c r="L4498" s="2" t="s">
        <v>6279</v>
      </c>
      <c r="M4498" t="s">
        <v>15646</v>
      </c>
      <c r="N4498">
        <f>Airplane_Crashes_and_Fatalities[[#This Row],[Aboard]]-Airplane_Crashes_and_Fatalities[[#This Row],[Fatalities]]</f>
        <v>0</v>
      </c>
      <c r="O4498">
        <v>10670</v>
      </c>
      <c r="P4498">
        <v>2</v>
      </c>
      <c r="Q4498">
        <v>2</v>
      </c>
      <c r="R4498">
        <v>0</v>
      </c>
      <c r="S4498" s="2" t="s">
        <v>15647</v>
      </c>
    </row>
    <row r="4499" spans="1:19" x14ac:dyDescent="0.3">
      <c r="A4499" s="1">
        <v>35616</v>
      </c>
      <c r="B4499" s="4" t="str">
        <f>TEXT(Airplane_Crashes_and_Fatalities[[#This Row],[Date]],"yyyy")</f>
        <v>1997</v>
      </c>
      <c r="C4499" s="1" t="str">
        <f>TEXT(Airplane_Crashes_and_Fatalities[[#This Row],[Date]],"mmm")</f>
        <v>Jul</v>
      </c>
      <c r="D4499" s="5">
        <f>DAY(Airplane_Crashes_and_Fatalities[[#This Row],[Date]])</f>
        <v>5</v>
      </c>
      <c r="F4499" s="2" t="s">
        <v>23589</v>
      </c>
      <c r="G4499" s="2" t="s">
        <v>20063</v>
      </c>
      <c r="H4499" s="2"/>
      <c r="I4499" s="2" t="s">
        <v>6206</v>
      </c>
      <c r="J4499" s="2"/>
      <c r="K4499" s="2" t="s">
        <v>228</v>
      </c>
      <c r="L4499" s="2" t="s">
        <v>7400</v>
      </c>
      <c r="M4499" t="s">
        <v>15648</v>
      </c>
      <c r="N4499">
        <f>Airplane_Crashes_and_Fatalities[[#This Row],[Aboard]]-Airplane_Crashes_and_Fatalities[[#This Row],[Fatalities]]</f>
        <v>1</v>
      </c>
      <c r="O4499">
        <v>506</v>
      </c>
      <c r="P4499">
        <v>5</v>
      </c>
      <c r="Q4499">
        <v>4</v>
      </c>
      <c r="R4499">
        <v>0</v>
      </c>
      <c r="S4499" s="2" t="s">
        <v>15649</v>
      </c>
    </row>
    <row r="4500" spans="1:19" x14ac:dyDescent="0.3">
      <c r="A4500" s="1">
        <v>35617</v>
      </c>
      <c r="B4500" s="4" t="str">
        <f>TEXT(Airplane_Crashes_and_Fatalities[[#This Row],[Date]],"yyyy")</f>
        <v>1997</v>
      </c>
      <c r="C4500" s="1" t="str">
        <f>TEXT(Airplane_Crashes_and_Fatalities[[#This Row],[Date]],"mmm")</f>
        <v>Jul</v>
      </c>
      <c r="D4500" s="5">
        <f>DAY(Airplane_Crashes_and_Fatalities[[#This Row],[Date]])</f>
        <v>6</v>
      </c>
      <c r="F4500" s="2" t="s">
        <v>22252</v>
      </c>
      <c r="G4500" s="2" t="s">
        <v>19762</v>
      </c>
      <c r="H4500" s="2"/>
      <c r="I4500" s="2" t="s">
        <v>1293</v>
      </c>
      <c r="J4500" s="2"/>
      <c r="K4500" s="2"/>
      <c r="L4500" s="2" t="s">
        <v>12312</v>
      </c>
      <c r="N4500">
        <f>Airplane_Crashes_and_Fatalities[[#This Row],[Aboard]]-Airplane_Crashes_and_Fatalities[[#This Row],[Fatalities]]</f>
        <v>4</v>
      </c>
      <c r="P4500">
        <v>29</v>
      </c>
      <c r="Q4500">
        <v>25</v>
      </c>
      <c r="R4500">
        <v>0</v>
      </c>
      <c r="S4500" s="2" t="s">
        <v>12544</v>
      </c>
    </row>
    <row r="4501" spans="1:19" x14ac:dyDescent="0.3">
      <c r="A4501" s="1">
        <v>35620</v>
      </c>
      <c r="B4501" s="4" t="str">
        <f>TEXT(Airplane_Crashes_and_Fatalities[[#This Row],[Date]],"yyyy")</f>
        <v>1997</v>
      </c>
      <c r="C4501" s="1" t="str">
        <f>TEXT(Airplane_Crashes_and_Fatalities[[#This Row],[Date]],"mmm")</f>
        <v>Jul</v>
      </c>
      <c r="D4501" s="5">
        <f>DAY(Airplane_Crashes_and_Fatalities[[#This Row],[Date]])</f>
        <v>9</v>
      </c>
      <c r="E4501" s="3">
        <v>0.39583333333333326</v>
      </c>
      <c r="F4501" s="2" t="s">
        <v>23590</v>
      </c>
      <c r="G4501" s="2" t="s">
        <v>19819</v>
      </c>
      <c r="H4501" s="2"/>
      <c r="I4501" s="2" t="s">
        <v>4073</v>
      </c>
      <c r="J4501" s="2" t="s">
        <v>19495</v>
      </c>
      <c r="K4501" s="2" t="s">
        <v>15650</v>
      </c>
      <c r="L4501" s="2" t="s">
        <v>14296</v>
      </c>
      <c r="M4501" t="s">
        <v>15651</v>
      </c>
      <c r="N4501">
        <f>Airplane_Crashes_and_Fatalities[[#This Row],[Aboard]]-Airplane_Crashes_and_Fatalities[[#This Row],[Fatalities]]</f>
        <v>59</v>
      </c>
      <c r="O4501">
        <v>11440</v>
      </c>
      <c r="P4501">
        <v>60</v>
      </c>
      <c r="Q4501">
        <v>1</v>
      </c>
      <c r="R4501">
        <v>0</v>
      </c>
      <c r="S4501" s="2" t="s">
        <v>15652</v>
      </c>
    </row>
    <row r="4502" spans="1:19" x14ac:dyDescent="0.3">
      <c r="A4502" s="1">
        <v>35622</v>
      </c>
      <c r="B4502" s="4" t="str">
        <f>TEXT(Airplane_Crashes_and_Fatalities[[#This Row],[Date]],"yyyy")</f>
        <v>1997</v>
      </c>
      <c r="C4502" s="1" t="str">
        <f>TEXT(Airplane_Crashes_and_Fatalities[[#This Row],[Date]],"mmm")</f>
        <v>Jul</v>
      </c>
      <c r="D4502" s="5">
        <f>DAY(Airplane_Crashes_and_Fatalities[[#This Row],[Date]])</f>
        <v>11</v>
      </c>
      <c r="E4502" s="3">
        <v>0.91319444444444442</v>
      </c>
      <c r="F4502" s="2" t="s">
        <v>23591</v>
      </c>
      <c r="G4502" s="2" t="s">
        <v>19856</v>
      </c>
      <c r="H4502" s="2"/>
      <c r="I4502" s="2" t="s">
        <v>852</v>
      </c>
      <c r="J4502" s="2" t="s">
        <v>19496</v>
      </c>
      <c r="K4502" s="2" t="s">
        <v>360</v>
      </c>
      <c r="L4502" s="2" t="s">
        <v>6604</v>
      </c>
      <c r="M4502" t="s">
        <v>15653</v>
      </c>
      <c r="N4502">
        <f>Airplane_Crashes_and_Fatalities[[#This Row],[Aboard]]-Airplane_Crashes_and_Fatalities[[#This Row],[Fatalities]]</f>
        <v>0</v>
      </c>
      <c r="O4502">
        <v>27307610</v>
      </c>
      <c r="P4502">
        <v>44</v>
      </c>
      <c r="Q4502">
        <v>44</v>
      </c>
      <c r="R4502">
        <v>0</v>
      </c>
      <c r="S4502" s="2" t="s">
        <v>15654</v>
      </c>
    </row>
    <row r="4503" spans="1:19" x14ac:dyDescent="0.3">
      <c r="A4503" s="1">
        <v>35623</v>
      </c>
      <c r="B4503" s="4" t="str">
        <f>TEXT(Airplane_Crashes_and_Fatalities[[#This Row],[Date]],"yyyy")</f>
        <v>1997</v>
      </c>
      <c r="C4503" s="1" t="str">
        <f>TEXT(Airplane_Crashes_and_Fatalities[[#This Row],[Date]],"mmm")</f>
        <v>Jul</v>
      </c>
      <c r="D4503" s="5">
        <f>DAY(Airplane_Crashes_and_Fatalities[[#This Row],[Date]])</f>
        <v>12</v>
      </c>
      <c r="E4503" s="3">
        <v>0.72916666666666674</v>
      </c>
      <c r="F4503" s="2" t="s">
        <v>22630</v>
      </c>
      <c r="G4503" s="2" t="s">
        <v>20063</v>
      </c>
      <c r="H4503" s="2"/>
      <c r="I4503" s="2" t="s">
        <v>15655</v>
      </c>
      <c r="J4503" s="2"/>
      <c r="K4503" s="2" t="s">
        <v>15656</v>
      </c>
      <c r="L4503" s="2" t="s">
        <v>6477</v>
      </c>
      <c r="M4503" t="s">
        <v>15657</v>
      </c>
      <c r="N4503">
        <f>Airplane_Crashes_and_Fatalities[[#This Row],[Aboard]]-Airplane_Crashes_and_Fatalities[[#This Row],[Fatalities]]</f>
        <v>2</v>
      </c>
      <c r="O4503" t="s">
        <v>15658</v>
      </c>
      <c r="P4503">
        <v>6</v>
      </c>
      <c r="Q4503">
        <v>4</v>
      </c>
      <c r="R4503">
        <v>0</v>
      </c>
      <c r="S4503" s="2" t="s">
        <v>15659</v>
      </c>
    </row>
    <row r="4504" spans="1:19" x14ac:dyDescent="0.3">
      <c r="A4504" s="1">
        <v>35628</v>
      </c>
      <c r="B4504" s="4" t="str">
        <f>TEXT(Airplane_Crashes_and_Fatalities[[#This Row],[Date]],"yyyy")</f>
        <v>1997</v>
      </c>
      <c r="C4504" s="1" t="str">
        <f>TEXT(Airplane_Crashes_and_Fatalities[[#This Row],[Date]],"mmm")</f>
        <v>Jul</v>
      </c>
      <c r="D4504" s="5">
        <f>DAY(Airplane_Crashes_and_Fatalities[[#This Row],[Date]])</f>
        <v>17</v>
      </c>
      <c r="E4504" s="3">
        <v>0.49722222222222223</v>
      </c>
      <c r="F4504" s="2" t="s">
        <v>23592</v>
      </c>
      <c r="G4504" s="2" t="s">
        <v>20218</v>
      </c>
      <c r="H4504" s="2"/>
      <c r="I4504" s="2" t="s">
        <v>15660</v>
      </c>
      <c r="J4504" s="2" t="s">
        <v>19096</v>
      </c>
      <c r="K4504" s="2" t="s">
        <v>15661</v>
      </c>
      <c r="L4504" s="2" t="s">
        <v>7431</v>
      </c>
      <c r="M4504" t="s">
        <v>15662</v>
      </c>
      <c r="N4504">
        <f>Airplane_Crashes_and_Fatalities[[#This Row],[Aboard]]-Airplane_Crashes_and_Fatalities[[#This Row],[Fatalities]]</f>
        <v>20</v>
      </c>
      <c r="O4504">
        <v>10415</v>
      </c>
      <c r="P4504">
        <v>50</v>
      </c>
      <c r="Q4504">
        <v>30</v>
      </c>
      <c r="R4504">
        <v>0</v>
      </c>
      <c r="S4504" s="2" t="s">
        <v>15663</v>
      </c>
    </row>
    <row r="4505" spans="1:19" x14ac:dyDescent="0.3">
      <c r="A4505" s="1">
        <v>35629</v>
      </c>
      <c r="B4505" s="4" t="str">
        <f>TEXT(Airplane_Crashes_and_Fatalities[[#This Row],[Date]],"yyyy")</f>
        <v>1997</v>
      </c>
      <c r="C4505" s="1" t="str">
        <f>TEXT(Airplane_Crashes_and_Fatalities[[#This Row],[Date]],"mmm")</f>
        <v>Jul</v>
      </c>
      <c r="D4505" s="5">
        <f>DAY(Airplane_Crashes_and_Fatalities[[#This Row],[Date]])</f>
        <v>18</v>
      </c>
      <c r="E4505" s="3">
        <v>0.43888888888888888</v>
      </c>
      <c r="F4505" s="2" t="s">
        <v>23593</v>
      </c>
      <c r="G4505" s="2" t="s">
        <v>21899</v>
      </c>
      <c r="H4505" s="2"/>
      <c r="I4505" s="2" t="s">
        <v>15664</v>
      </c>
      <c r="J4505" s="2"/>
      <c r="K4505" s="2" t="s">
        <v>15665</v>
      </c>
      <c r="L4505" s="2" t="s">
        <v>8545</v>
      </c>
      <c r="M4505" t="s">
        <v>15666</v>
      </c>
      <c r="N4505">
        <f>Airplane_Crashes_and_Fatalities[[#This Row],[Aboard]]-Airplane_Crashes_and_Fatalities[[#This Row],[Fatalities]]</f>
        <v>2</v>
      </c>
      <c r="O4505">
        <v>250</v>
      </c>
      <c r="P4505">
        <v>4</v>
      </c>
      <c r="Q4505">
        <v>2</v>
      </c>
      <c r="R4505">
        <v>0</v>
      </c>
      <c r="S4505" s="2" t="s">
        <v>15667</v>
      </c>
    </row>
    <row r="4506" spans="1:19" x14ac:dyDescent="0.3">
      <c r="A4506" s="1">
        <v>35632</v>
      </c>
      <c r="B4506" s="4" t="str">
        <f>TEXT(Airplane_Crashes_and_Fatalities[[#This Row],[Date]],"yyyy")</f>
        <v>1997</v>
      </c>
      <c r="C4506" s="1" t="str">
        <f>TEXT(Airplane_Crashes_and_Fatalities[[#This Row],[Date]],"mmm")</f>
        <v>Jul</v>
      </c>
      <c r="D4506" s="5">
        <f>DAY(Airplane_Crashes_and_Fatalities[[#This Row],[Date]])</f>
        <v>21</v>
      </c>
      <c r="E4506" s="3">
        <v>0.54722222222222228</v>
      </c>
      <c r="F4506" s="2" t="s">
        <v>23594</v>
      </c>
      <c r="G4506" s="2" t="s">
        <v>19948</v>
      </c>
      <c r="H4506" s="2"/>
      <c r="I4506" s="2" t="s">
        <v>15668</v>
      </c>
      <c r="J4506" s="2"/>
      <c r="K4506" s="2" t="s">
        <v>15669</v>
      </c>
      <c r="L4506" s="2" t="s">
        <v>15670</v>
      </c>
      <c r="M4506" t="s">
        <v>15671</v>
      </c>
      <c r="N4506">
        <f>Airplane_Crashes_and_Fatalities[[#This Row],[Aboard]]-Airplane_Crashes_and_Fatalities[[#This Row],[Fatalities]]</f>
        <v>0</v>
      </c>
      <c r="O4506" t="s">
        <v>15672</v>
      </c>
      <c r="P4506">
        <v>2</v>
      </c>
      <c r="Q4506">
        <v>2</v>
      </c>
      <c r="R4506">
        <v>0</v>
      </c>
      <c r="S4506" s="2" t="s">
        <v>15673</v>
      </c>
    </row>
    <row r="4507" spans="1:19" x14ac:dyDescent="0.3">
      <c r="A4507" s="1">
        <v>35640</v>
      </c>
      <c r="B4507" s="4" t="str">
        <f>TEXT(Airplane_Crashes_and_Fatalities[[#This Row],[Date]],"yyyy")</f>
        <v>1997</v>
      </c>
      <c r="C4507" s="1" t="str">
        <f>TEXT(Airplane_Crashes_and_Fatalities[[#This Row],[Date]],"mmm")</f>
        <v>Jul</v>
      </c>
      <c r="D4507" s="5">
        <f>DAY(Airplane_Crashes_and_Fatalities[[#This Row],[Date]])</f>
        <v>29</v>
      </c>
      <c r="F4507" s="2" t="s">
        <v>23595</v>
      </c>
      <c r="G4507" s="2" t="s">
        <v>20449</v>
      </c>
      <c r="H4507" s="2"/>
      <c r="I4507" s="2" t="s">
        <v>15674</v>
      </c>
      <c r="J4507" s="2"/>
      <c r="K4507" s="2" t="s">
        <v>15675</v>
      </c>
      <c r="L4507" s="2" t="s">
        <v>6549</v>
      </c>
      <c r="M4507" t="s">
        <v>15676</v>
      </c>
      <c r="N4507">
        <f>Airplane_Crashes_and_Fatalities[[#This Row],[Aboard]]-Airplane_Crashes_and_Fatalities[[#This Row],[Fatalities]]</f>
        <v>54</v>
      </c>
      <c r="O4507">
        <v>41</v>
      </c>
      <c r="P4507">
        <v>55</v>
      </c>
      <c r="Q4507">
        <v>1</v>
      </c>
      <c r="R4507">
        <v>0</v>
      </c>
      <c r="S4507" s="2" t="s">
        <v>15677</v>
      </c>
    </row>
    <row r="4508" spans="1:19" x14ac:dyDescent="0.3">
      <c r="A4508" s="1">
        <v>35641</v>
      </c>
      <c r="B4508" s="4" t="str">
        <f>TEXT(Airplane_Crashes_and_Fatalities[[#This Row],[Date]],"yyyy")</f>
        <v>1997</v>
      </c>
      <c r="C4508" s="1" t="str">
        <f>TEXT(Airplane_Crashes_and_Fatalities[[#This Row],[Date]],"mmm")</f>
        <v>Jul</v>
      </c>
      <c r="D4508" s="5">
        <f>DAY(Airplane_Crashes_and_Fatalities[[#This Row],[Date]])</f>
        <v>30</v>
      </c>
      <c r="E4508" s="3">
        <v>0.4375</v>
      </c>
      <c r="F4508" s="2" t="s">
        <v>20384</v>
      </c>
      <c r="G4508" s="2" t="s">
        <v>19745</v>
      </c>
      <c r="H4508" s="2"/>
      <c r="I4508" s="2" t="s">
        <v>12601</v>
      </c>
      <c r="J4508" s="2" t="s">
        <v>19097</v>
      </c>
      <c r="K4508" s="2" t="s">
        <v>15678</v>
      </c>
      <c r="L4508" s="2" t="s">
        <v>15679</v>
      </c>
      <c r="M4508" t="s">
        <v>15680</v>
      </c>
      <c r="N4508">
        <f>Airplane_Crashes_and_Fatalities[[#This Row],[Aboard]]-Airplane_Crashes_and_Fatalities[[#This Row],[Fatalities]]</f>
        <v>16</v>
      </c>
      <c r="O4508">
        <v>492</v>
      </c>
      <c r="P4508">
        <v>17</v>
      </c>
      <c r="Q4508">
        <v>1</v>
      </c>
      <c r="R4508">
        <v>0</v>
      </c>
      <c r="S4508" s="2" t="s">
        <v>15681</v>
      </c>
    </row>
    <row r="4509" spans="1:19" x14ac:dyDescent="0.3">
      <c r="A4509" s="1">
        <v>35648</v>
      </c>
      <c r="B4509" s="4" t="str">
        <f>TEXT(Airplane_Crashes_and_Fatalities[[#This Row],[Date]],"yyyy")</f>
        <v>1997</v>
      </c>
      <c r="C4509" s="1" t="str">
        <f>TEXT(Airplane_Crashes_and_Fatalities[[#This Row],[Date]],"mmm")</f>
        <v>Aug</v>
      </c>
      <c r="D4509" s="5">
        <f>DAY(Airplane_Crashes_and_Fatalities[[#This Row],[Date]])</f>
        <v>6</v>
      </c>
      <c r="E4509" s="3">
        <v>7.0833333333333304E-2</v>
      </c>
      <c r="F4509" s="2" t="s">
        <v>21297</v>
      </c>
      <c r="G4509" s="2" t="s">
        <v>21298</v>
      </c>
      <c r="H4509" s="2"/>
      <c r="I4509" s="2" t="s">
        <v>7941</v>
      </c>
      <c r="J4509" s="2" t="s">
        <v>19497</v>
      </c>
      <c r="K4509" s="2" t="s">
        <v>15682</v>
      </c>
      <c r="L4509" s="2" t="s">
        <v>15683</v>
      </c>
      <c r="M4509" t="s">
        <v>15684</v>
      </c>
      <c r="N4509">
        <f>Airplane_Crashes_and_Fatalities[[#This Row],[Aboard]]-Airplane_Crashes_and_Fatalities[[#This Row],[Fatalities]]</f>
        <v>25</v>
      </c>
      <c r="O4509" t="s">
        <v>15685</v>
      </c>
      <c r="P4509">
        <v>254</v>
      </c>
      <c r="Q4509">
        <v>229</v>
      </c>
      <c r="R4509">
        <v>0</v>
      </c>
      <c r="S4509" s="2" t="s">
        <v>15686</v>
      </c>
    </row>
    <row r="4510" spans="1:19" x14ac:dyDescent="0.3">
      <c r="A4510" s="1">
        <v>35649</v>
      </c>
      <c r="B4510" s="4" t="str">
        <f>TEXT(Airplane_Crashes_and_Fatalities[[#This Row],[Date]],"yyyy")</f>
        <v>1997</v>
      </c>
      <c r="C4510" s="1" t="str">
        <f>TEXT(Airplane_Crashes_and_Fatalities[[#This Row],[Date]],"mmm")</f>
        <v>Aug</v>
      </c>
      <c r="D4510" s="5">
        <f>DAY(Airplane_Crashes_and_Fatalities[[#This Row],[Date]])</f>
        <v>7</v>
      </c>
      <c r="E4510" s="3">
        <v>0.52499999999999991</v>
      </c>
      <c r="F4510" s="2" t="s">
        <v>20250</v>
      </c>
      <c r="G4510" s="2" t="s">
        <v>19954</v>
      </c>
      <c r="H4510" s="2"/>
      <c r="I4510" s="2" t="s">
        <v>15687</v>
      </c>
      <c r="J4510" s="2" t="s">
        <v>15688</v>
      </c>
      <c r="K4510" s="2" t="s">
        <v>15689</v>
      </c>
      <c r="L4510" s="2" t="s">
        <v>15690</v>
      </c>
      <c r="M4510" t="s">
        <v>15691</v>
      </c>
      <c r="N4510">
        <f>Airplane_Crashes_and_Fatalities[[#This Row],[Aboard]]-Airplane_Crashes_and_Fatalities[[#This Row],[Fatalities]]</f>
        <v>0</v>
      </c>
      <c r="O4510" t="s">
        <v>15692</v>
      </c>
      <c r="P4510">
        <v>4</v>
      </c>
      <c r="Q4510">
        <v>4</v>
      </c>
      <c r="R4510">
        <v>0</v>
      </c>
      <c r="S4510" s="2" t="s">
        <v>15693</v>
      </c>
    </row>
    <row r="4511" spans="1:19" x14ac:dyDescent="0.3">
      <c r="A4511" s="1">
        <v>35652</v>
      </c>
      <c r="B4511" s="4" t="str">
        <f>TEXT(Airplane_Crashes_and_Fatalities[[#This Row],[Date]],"yyyy")</f>
        <v>1997</v>
      </c>
      <c r="C4511" s="1" t="str">
        <f>TEXT(Airplane_Crashes_and_Fatalities[[#This Row],[Date]],"mmm")</f>
        <v>Aug</v>
      </c>
      <c r="D4511" s="5">
        <f>DAY(Airplane_Crashes_and_Fatalities[[#This Row],[Date]])</f>
        <v>10</v>
      </c>
      <c r="E4511" s="3">
        <v>0.34375</v>
      </c>
      <c r="F4511" s="2" t="s">
        <v>23596</v>
      </c>
      <c r="G4511" s="2" t="s">
        <v>20630</v>
      </c>
      <c r="H4511" s="2"/>
      <c r="I4511" s="2" t="s">
        <v>13069</v>
      </c>
      <c r="J4511" s="2" t="s">
        <v>19498</v>
      </c>
      <c r="K4511" s="2" t="s">
        <v>15694</v>
      </c>
      <c r="L4511" s="2" t="s">
        <v>15695</v>
      </c>
      <c r="M4511" t="s">
        <v>15696</v>
      </c>
      <c r="N4511">
        <f>Airplane_Crashes_and_Fatalities[[#This Row],[Aboard]]-Airplane_Crashes_and_Fatalities[[#This Row],[Fatalities]]</f>
        <v>0</v>
      </c>
      <c r="O4511">
        <v>8220</v>
      </c>
      <c r="P4511">
        <v>16</v>
      </c>
      <c r="Q4511">
        <v>16</v>
      </c>
      <c r="R4511">
        <v>0</v>
      </c>
      <c r="S4511" s="2" t="s">
        <v>15697</v>
      </c>
    </row>
    <row r="4512" spans="1:19" x14ac:dyDescent="0.3">
      <c r="A4512" s="1">
        <v>35652</v>
      </c>
      <c r="B4512" s="4" t="str">
        <f>TEXT(Airplane_Crashes_and_Fatalities[[#This Row],[Date]],"yyyy")</f>
        <v>1997</v>
      </c>
      <c r="C4512" s="1" t="str">
        <f>TEXT(Airplane_Crashes_and_Fatalities[[#This Row],[Date]],"mmm")</f>
        <v>Aug</v>
      </c>
      <c r="D4512" s="5">
        <f>DAY(Airplane_Crashes_and_Fatalities[[#This Row],[Date]])</f>
        <v>10</v>
      </c>
      <c r="E4512" s="3">
        <v>0.5625</v>
      </c>
      <c r="F4512" s="2" t="s">
        <v>23597</v>
      </c>
      <c r="G4512" s="2" t="s">
        <v>20308</v>
      </c>
      <c r="H4512" s="2" t="s">
        <v>19667</v>
      </c>
      <c r="I4512" s="2" t="s">
        <v>20</v>
      </c>
      <c r="J4512" s="2" t="s">
        <v>21</v>
      </c>
      <c r="K4512" s="2"/>
      <c r="L4512" s="2" t="s">
        <v>15698</v>
      </c>
      <c r="M4512" t="s">
        <v>15699</v>
      </c>
      <c r="N4512">
        <f>Airplane_Crashes_and_Fatalities[[#This Row],[Aboard]]-Airplane_Crashes_and_Fatalities[[#This Row],[Fatalities]]</f>
        <v>0</v>
      </c>
      <c r="O4512">
        <v>18053048</v>
      </c>
      <c r="P4512">
        <v>2</v>
      </c>
      <c r="Q4512">
        <v>2</v>
      </c>
      <c r="R4512">
        <v>0</v>
      </c>
      <c r="S4512" s="2" t="s">
        <v>15700</v>
      </c>
    </row>
    <row r="4513" spans="1:19" x14ac:dyDescent="0.3">
      <c r="A4513" s="1">
        <v>35656</v>
      </c>
      <c r="B4513" s="4" t="str">
        <f>TEXT(Airplane_Crashes_and_Fatalities[[#This Row],[Date]],"yyyy")</f>
        <v>1997</v>
      </c>
      <c r="C4513" s="1" t="str">
        <f>TEXT(Airplane_Crashes_and_Fatalities[[#This Row],[Date]],"mmm")</f>
        <v>Aug</v>
      </c>
      <c r="D4513" s="5">
        <f>DAY(Airplane_Crashes_and_Fatalities[[#This Row],[Date]])</f>
        <v>14</v>
      </c>
      <c r="E4513" s="3">
        <v>0.69097222222222232</v>
      </c>
      <c r="F4513" s="2" t="s">
        <v>23598</v>
      </c>
      <c r="G4513" s="2" t="s">
        <v>23599</v>
      </c>
      <c r="H4513" s="2" t="s">
        <v>19724</v>
      </c>
      <c r="I4513" s="2" t="s">
        <v>14028</v>
      </c>
      <c r="J4513" s="2"/>
      <c r="K4513" s="2" t="s">
        <v>228</v>
      </c>
      <c r="L4513" s="2" t="s">
        <v>7011</v>
      </c>
      <c r="M4513" t="s">
        <v>15701</v>
      </c>
      <c r="N4513">
        <f>Airplane_Crashes_and_Fatalities[[#This Row],[Aboard]]-Airplane_Crashes_and_Fatalities[[#This Row],[Fatalities]]</f>
        <v>0</v>
      </c>
      <c r="O4513">
        <v>21062072</v>
      </c>
      <c r="P4513">
        <v>5</v>
      </c>
      <c r="Q4513">
        <v>5</v>
      </c>
      <c r="R4513">
        <v>0</v>
      </c>
      <c r="S4513" s="2" t="s">
        <v>15702</v>
      </c>
    </row>
    <row r="4514" spans="1:19" x14ac:dyDescent="0.3">
      <c r="A4514" s="1">
        <v>35657</v>
      </c>
      <c r="B4514" s="4" t="str">
        <f>TEXT(Airplane_Crashes_and_Fatalities[[#This Row],[Date]],"yyyy")</f>
        <v>1997</v>
      </c>
      <c r="C4514" s="1" t="str">
        <f>TEXT(Airplane_Crashes_and_Fatalities[[#This Row],[Date]],"mmm")</f>
        <v>Aug</v>
      </c>
      <c r="D4514" s="5">
        <f>DAY(Airplane_Crashes_and_Fatalities[[#This Row],[Date]])</f>
        <v>15</v>
      </c>
      <c r="E4514" s="3">
        <v>0.8125</v>
      </c>
      <c r="F4514" s="2" t="s">
        <v>23600</v>
      </c>
      <c r="G4514" s="2" t="s">
        <v>19819</v>
      </c>
      <c r="H4514" s="2"/>
      <c r="I4514" s="2" t="s">
        <v>15703</v>
      </c>
      <c r="J4514" s="2"/>
      <c r="K4514" s="2"/>
      <c r="L4514" s="2" t="s">
        <v>15704</v>
      </c>
      <c r="M4514" t="s">
        <v>15705</v>
      </c>
      <c r="N4514">
        <f>Airplane_Crashes_and_Fatalities[[#This Row],[Aboard]]-Airplane_Crashes_and_Fatalities[[#This Row],[Fatalities]]</f>
        <v>0</v>
      </c>
      <c r="O4514" t="s">
        <v>15706</v>
      </c>
      <c r="P4514">
        <v>2</v>
      </c>
      <c r="Q4514">
        <v>2</v>
      </c>
      <c r="R4514">
        <v>0</v>
      </c>
      <c r="S4514" s="2" t="s">
        <v>15707</v>
      </c>
    </row>
    <row r="4515" spans="1:19" x14ac:dyDescent="0.3">
      <c r="A4515" s="1">
        <v>35671</v>
      </c>
      <c r="B4515" s="4" t="str">
        <f>TEXT(Airplane_Crashes_and_Fatalities[[#This Row],[Date]],"yyyy")</f>
        <v>1997</v>
      </c>
      <c r="C4515" s="1" t="str">
        <f>TEXT(Airplane_Crashes_and_Fatalities[[#This Row],[Date]],"mmm")</f>
        <v>Aug</v>
      </c>
      <c r="D4515" s="5">
        <f>DAY(Airplane_Crashes_and_Fatalities[[#This Row],[Date]])</f>
        <v>29</v>
      </c>
      <c r="F4515" s="2" t="s">
        <v>23601</v>
      </c>
      <c r="G4515" s="2" t="s">
        <v>20520</v>
      </c>
      <c r="H4515" s="2"/>
      <c r="I4515" s="2" t="s">
        <v>7525</v>
      </c>
      <c r="J4515" s="2"/>
      <c r="K4515" s="2" t="s">
        <v>15708</v>
      </c>
      <c r="L4515" s="2" t="s">
        <v>15709</v>
      </c>
      <c r="M4515" t="s">
        <v>15710</v>
      </c>
      <c r="N4515">
        <f>Airplane_Crashes_and_Fatalities[[#This Row],[Aboard]]-Airplane_Crashes_and_Fatalities[[#This Row],[Fatalities]]</f>
        <v>0</v>
      </c>
      <c r="O4515">
        <v>820</v>
      </c>
      <c r="P4515">
        <v>12</v>
      </c>
      <c r="Q4515">
        <v>12</v>
      </c>
      <c r="R4515">
        <v>0</v>
      </c>
      <c r="S4515" s="2" t="s">
        <v>15711</v>
      </c>
    </row>
    <row r="4516" spans="1:19" x14ac:dyDescent="0.3">
      <c r="A4516" s="1">
        <v>35676</v>
      </c>
      <c r="B4516" s="4" t="str">
        <f>TEXT(Airplane_Crashes_and_Fatalities[[#This Row],[Date]],"yyyy")</f>
        <v>1997</v>
      </c>
      <c r="C4516" s="1" t="str">
        <f>TEXT(Airplane_Crashes_and_Fatalities[[#This Row],[Date]],"mmm")</f>
        <v>Sep</v>
      </c>
      <c r="D4516" s="5">
        <f>DAY(Airplane_Crashes_and_Fatalities[[#This Row],[Date]])</f>
        <v>3</v>
      </c>
      <c r="E4516" s="3">
        <v>0.58333333333333326</v>
      </c>
      <c r="F4516" s="2" t="s">
        <v>23602</v>
      </c>
      <c r="G4516" s="2" t="s">
        <v>22060</v>
      </c>
      <c r="H4516" s="2"/>
      <c r="I4516" s="2" t="s">
        <v>14217</v>
      </c>
      <c r="J4516" s="2" t="s">
        <v>19499</v>
      </c>
      <c r="K4516" s="2" t="s">
        <v>15712</v>
      </c>
      <c r="L4516" s="2" t="s">
        <v>9355</v>
      </c>
      <c r="M4516" t="s">
        <v>15713</v>
      </c>
      <c r="N4516">
        <f>Airplane_Crashes_and_Fatalities[[#This Row],[Aboard]]-Airplane_Crashes_and_Fatalities[[#This Row],[Fatalities]]</f>
        <v>1</v>
      </c>
      <c r="O4516">
        <v>66360</v>
      </c>
      <c r="P4516">
        <v>66</v>
      </c>
      <c r="Q4516">
        <v>65</v>
      </c>
      <c r="R4516">
        <v>0</v>
      </c>
      <c r="S4516" s="2" t="s">
        <v>15714</v>
      </c>
    </row>
    <row r="4517" spans="1:19" x14ac:dyDescent="0.3">
      <c r="A4517" s="1">
        <v>35679</v>
      </c>
      <c r="B4517" s="4" t="str">
        <f>TEXT(Airplane_Crashes_and_Fatalities[[#This Row],[Date]],"yyyy")</f>
        <v>1997</v>
      </c>
      <c r="C4517" s="1" t="str">
        <f>TEXT(Airplane_Crashes_and_Fatalities[[#This Row],[Date]],"mmm")</f>
        <v>Sep</v>
      </c>
      <c r="D4517" s="5">
        <f>DAY(Airplane_Crashes_and_Fatalities[[#This Row],[Date]])</f>
        <v>6</v>
      </c>
      <c r="E4517" s="3">
        <v>0.82222222222222219</v>
      </c>
      <c r="F4517" s="2" t="s">
        <v>23603</v>
      </c>
      <c r="G4517" s="2" t="s">
        <v>20735</v>
      </c>
      <c r="H4517" s="2"/>
      <c r="I4517" s="2" t="s">
        <v>15715</v>
      </c>
      <c r="J4517" s="2" t="s">
        <v>19500</v>
      </c>
      <c r="K4517" s="2" t="s">
        <v>15716</v>
      </c>
      <c r="L4517" s="2" t="s">
        <v>15307</v>
      </c>
      <c r="M4517" t="s">
        <v>15717</v>
      </c>
      <c r="N4517">
        <f>Airplane_Crashes_and_Fatalities[[#This Row],[Aboard]]-Airplane_Crashes_and_Fatalities[[#This Row],[Fatalities]]</f>
        <v>0</v>
      </c>
      <c r="O4517">
        <v>8217</v>
      </c>
      <c r="P4517">
        <v>10</v>
      </c>
      <c r="Q4517">
        <v>10</v>
      </c>
      <c r="R4517">
        <v>0</v>
      </c>
      <c r="S4517" s="2" t="s">
        <v>15718</v>
      </c>
    </row>
    <row r="4518" spans="1:19" x14ac:dyDescent="0.3">
      <c r="A4518" s="1">
        <v>35685</v>
      </c>
      <c r="B4518" s="4" t="str">
        <f>TEXT(Airplane_Crashes_and_Fatalities[[#This Row],[Date]],"yyyy")</f>
        <v>1997</v>
      </c>
      <c r="C4518" s="1" t="str">
        <f>TEXT(Airplane_Crashes_and_Fatalities[[#This Row],[Date]],"mmm")</f>
        <v>Sep</v>
      </c>
      <c r="D4518" s="5">
        <f>DAY(Airplane_Crashes_and_Fatalities[[#This Row],[Date]])</f>
        <v>12</v>
      </c>
      <c r="F4518" s="2" t="s">
        <v>23604</v>
      </c>
      <c r="G4518" s="2" t="s">
        <v>20676</v>
      </c>
      <c r="H4518" s="2"/>
      <c r="I4518" s="2" t="s">
        <v>15719</v>
      </c>
      <c r="J4518" s="2"/>
      <c r="K4518" s="2" t="s">
        <v>15720</v>
      </c>
      <c r="L4518" s="2" t="s">
        <v>8545</v>
      </c>
      <c r="M4518" t="s">
        <v>15721</v>
      </c>
      <c r="N4518">
        <f>Airplane_Crashes_and_Fatalities[[#This Row],[Aboard]]-Airplane_Crashes_and_Fatalities[[#This Row],[Fatalities]]</f>
        <v>0</v>
      </c>
      <c r="O4518">
        <v>735</v>
      </c>
      <c r="P4518">
        <v>22</v>
      </c>
      <c r="Q4518">
        <v>22</v>
      </c>
      <c r="R4518">
        <v>0</v>
      </c>
      <c r="S4518" s="2" t="s">
        <v>15722</v>
      </c>
    </row>
    <row r="4519" spans="1:19" x14ac:dyDescent="0.3">
      <c r="A4519" s="1">
        <v>35686</v>
      </c>
      <c r="B4519" s="4" t="str">
        <f>TEXT(Airplane_Crashes_and_Fatalities[[#This Row],[Date]],"yyyy")</f>
        <v>1997</v>
      </c>
      <c r="C4519" s="1" t="str">
        <f>TEXT(Airplane_Crashes_and_Fatalities[[#This Row],[Date]],"mmm")</f>
        <v>Sep</v>
      </c>
      <c r="D4519" s="5">
        <f>DAY(Airplane_Crashes_and_Fatalities[[#This Row],[Date]])</f>
        <v>13</v>
      </c>
      <c r="E4519" s="3">
        <v>0.71527777777777768</v>
      </c>
      <c r="F4519" s="2" t="s">
        <v>23605</v>
      </c>
      <c r="G4519" s="2" t="s">
        <v>23606</v>
      </c>
      <c r="H4519" s="2"/>
      <c r="I4519" s="2" t="s">
        <v>15723</v>
      </c>
      <c r="J4519" s="2" t="s">
        <v>19501</v>
      </c>
      <c r="K4519" s="2"/>
      <c r="L4519" s="2" t="s">
        <v>15724</v>
      </c>
      <c r="M4519" t="s">
        <v>15725</v>
      </c>
      <c r="N4519">
        <f>Airplane_Crashes_and_Fatalities[[#This Row],[Aboard]]-Airplane_Crashes_and_Fatalities[[#This Row],[Fatalities]]</f>
        <v>0</v>
      </c>
      <c r="O4519" t="s">
        <v>15726</v>
      </c>
      <c r="P4519">
        <v>33</v>
      </c>
      <c r="Q4519">
        <v>33</v>
      </c>
      <c r="R4519">
        <v>0</v>
      </c>
      <c r="S4519" s="2" t="s">
        <v>15727</v>
      </c>
    </row>
    <row r="4520" spans="1:19" x14ac:dyDescent="0.3">
      <c r="A4520" s="1">
        <v>35699</v>
      </c>
      <c r="B4520" s="4" t="str">
        <f>TEXT(Airplane_Crashes_and_Fatalities[[#This Row],[Date]],"yyyy")</f>
        <v>1997</v>
      </c>
      <c r="C4520" s="1" t="str">
        <f>TEXT(Airplane_Crashes_and_Fatalities[[#This Row],[Date]],"mmm")</f>
        <v>Sep</v>
      </c>
      <c r="D4520" s="5">
        <f>DAY(Airplane_Crashes_and_Fatalities[[#This Row],[Date]])</f>
        <v>26</v>
      </c>
      <c r="E4520" s="3">
        <v>0.56527777777777777</v>
      </c>
      <c r="F4520" s="2" t="s">
        <v>23607</v>
      </c>
      <c r="G4520" s="2" t="s">
        <v>20218</v>
      </c>
      <c r="H4520" s="2"/>
      <c r="I4520" s="2" t="s">
        <v>3255</v>
      </c>
      <c r="J4520" s="2" t="s">
        <v>19081</v>
      </c>
      <c r="K4520" s="2" t="s">
        <v>15728</v>
      </c>
      <c r="L4520" s="2" t="s">
        <v>15729</v>
      </c>
      <c r="M4520" t="s">
        <v>15730</v>
      </c>
      <c r="N4520">
        <f>Airplane_Crashes_and_Fatalities[[#This Row],[Aboard]]-Airplane_Crashes_and_Fatalities[[#This Row],[Fatalities]]</f>
        <v>0</v>
      </c>
      <c r="O4520">
        <v>214</v>
      </c>
      <c r="P4520">
        <v>234</v>
      </c>
      <c r="Q4520">
        <v>234</v>
      </c>
      <c r="R4520">
        <v>0</v>
      </c>
      <c r="S4520" s="2" t="s">
        <v>15731</v>
      </c>
    </row>
    <row r="4521" spans="1:19" x14ac:dyDescent="0.3">
      <c r="A4521" s="1">
        <v>35711</v>
      </c>
      <c r="B4521" s="4" t="str">
        <f>TEXT(Airplane_Crashes_and_Fatalities[[#This Row],[Date]],"yyyy")</f>
        <v>1997</v>
      </c>
      <c r="C4521" s="1" t="str">
        <f>TEXT(Airplane_Crashes_and_Fatalities[[#This Row],[Date]],"mmm")</f>
        <v>Oct</v>
      </c>
      <c r="D4521" s="5">
        <f>DAY(Airplane_Crashes_and_Fatalities[[#This Row],[Date]])</f>
        <v>8</v>
      </c>
      <c r="E4521" s="3">
        <v>0.3076388888888888</v>
      </c>
      <c r="F4521" s="2" t="s">
        <v>23608</v>
      </c>
      <c r="G4521" s="2" t="s">
        <v>19981</v>
      </c>
      <c r="H4521" s="2"/>
      <c r="I4521" s="2" t="s">
        <v>10796</v>
      </c>
      <c r="J4521" s="2" t="s">
        <v>21</v>
      </c>
      <c r="K4521" s="2" t="s">
        <v>15732</v>
      </c>
      <c r="L4521" s="2" t="s">
        <v>13337</v>
      </c>
      <c r="M4521" t="s">
        <v>15733</v>
      </c>
      <c r="N4521">
        <f>Airplane_Crashes_and_Fatalities[[#This Row],[Aboard]]-Airplane_Crashes_and_Fatalities[[#This Row],[Fatalities]]</f>
        <v>0</v>
      </c>
      <c r="O4521" t="s">
        <v>15734</v>
      </c>
      <c r="P4521">
        <v>9</v>
      </c>
      <c r="Q4521">
        <v>9</v>
      </c>
      <c r="R4521">
        <v>0</v>
      </c>
      <c r="S4521" s="2" t="s">
        <v>15735</v>
      </c>
    </row>
    <row r="4522" spans="1:19" x14ac:dyDescent="0.3">
      <c r="A4522" s="1">
        <v>35712</v>
      </c>
      <c r="B4522" s="4" t="str">
        <f>TEXT(Airplane_Crashes_and_Fatalities[[#This Row],[Date]],"yyyy")</f>
        <v>1997</v>
      </c>
      <c r="C4522" s="1" t="str">
        <f>TEXT(Airplane_Crashes_and_Fatalities[[#This Row],[Date]],"mmm")</f>
        <v>Oct</v>
      </c>
      <c r="D4522" s="5">
        <f>DAY(Airplane_Crashes_and_Fatalities[[#This Row],[Date]])</f>
        <v>9</v>
      </c>
      <c r="E4522" s="3">
        <v>0.125</v>
      </c>
      <c r="F4522" s="2" t="s">
        <v>23609</v>
      </c>
      <c r="G4522" s="2" t="s">
        <v>20122</v>
      </c>
      <c r="H4522" s="2"/>
      <c r="I4522" s="2" t="s">
        <v>15736</v>
      </c>
      <c r="J4522" s="2"/>
      <c r="K4522" s="2"/>
      <c r="L4522" s="2" t="s">
        <v>11434</v>
      </c>
      <c r="M4522" t="s">
        <v>15737</v>
      </c>
      <c r="N4522">
        <f>Airplane_Crashes_and_Fatalities[[#This Row],[Aboard]]-Airplane_Crashes_and_Fatalities[[#This Row],[Fatalities]]</f>
        <v>1</v>
      </c>
      <c r="O4522" t="s">
        <v>15738</v>
      </c>
      <c r="P4522">
        <v>9</v>
      </c>
      <c r="Q4522">
        <v>8</v>
      </c>
      <c r="R4522">
        <v>0</v>
      </c>
      <c r="S4522" s="2" t="s">
        <v>15739</v>
      </c>
    </row>
    <row r="4523" spans="1:19" x14ac:dyDescent="0.3">
      <c r="A4523" s="1">
        <v>35713</v>
      </c>
      <c r="B4523" s="4" t="str">
        <f>TEXT(Airplane_Crashes_and_Fatalities[[#This Row],[Date]],"yyyy")</f>
        <v>1997</v>
      </c>
      <c r="C4523" s="1" t="str">
        <f>TEXT(Airplane_Crashes_and_Fatalities[[#This Row],[Date]],"mmm")</f>
        <v>Oct</v>
      </c>
      <c r="D4523" s="5">
        <f>DAY(Airplane_Crashes_and_Fatalities[[#This Row],[Date]])</f>
        <v>10</v>
      </c>
      <c r="E4523" s="3">
        <v>0.9326388888888888</v>
      </c>
      <c r="F4523" s="2" t="s">
        <v>23610</v>
      </c>
      <c r="G4523" s="2" t="s">
        <v>19814</v>
      </c>
      <c r="H4523" s="2"/>
      <c r="I4523" s="2" t="s">
        <v>4886</v>
      </c>
      <c r="J4523" s="2" t="s">
        <v>19502</v>
      </c>
      <c r="K4523" s="2" t="s">
        <v>15740</v>
      </c>
      <c r="L4523" s="2" t="s">
        <v>7368</v>
      </c>
      <c r="M4523" t="s">
        <v>15741</v>
      </c>
      <c r="N4523">
        <f>Airplane_Crashes_and_Fatalities[[#This Row],[Aboard]]-Airplane_Crashes_and_Fatalities[[#This Row],[Fatalities]]</f>
        <v>0</v>
      </c>
      <c r="O4523" t="s">
        <v>15742</v>
      </c>
      <c r="P4523">
        <v>74</v>
      </c>
      <c r="Q4523">
        <v>74</v>
      </c>
      <c r="R4523">
        <v>0</v>
      </c>
      <c r="S4523" s="2" t="s">
        <v>15743</v>
      </c>
    </row>
    <row r="4524" spans="1:19" x14ac:dyDescent="0.3">
      <c r="A4524" s="1">
        <v>35713</v>
      </c>
      <c r="B4524" s="4" t="str">
        <f>TEXT(Airplane_Crashes_and_Fatalities[[#This Row],[Date]],"yyyy")</f>
        <v>1997</v>
      </c>
      <c r="C4524" s="1" t="str">
        <f>TEXT(Airplane_Crashes_and_Fatalities[[#This Row],[Date]],"mmm")</f>
        <v>Oct</v>
      </c>
      <c r="D4524" s="5">
        <f>DAY(Airplane_Crashes_and_Fatalities[[#This Row],[Date]])</f>
        <v>10</v>
      </c>
      <c r="F4524" s="2" t="s">
        <v>20629</v>
      </c>
      <c r="G4524" s="2" t="s">
        <v>20630</v>
      </c>
      <c r="H4524" s="2"/>
      <c r="I4524" s="2" t="s">
        <v>11472</v>
      </c>
      <c r="J4524" s="2"/>
      <c r="K4524" s="2"/>
      <c r="L4524" s="2" t="s">
        <v>10872</v>
      </c>
      <c r="M4524">
        <v>1310</v>
      </c>
      <c r="N4524">
        <f>Airplane_Crashes_and_Fatalities[[#This Row],[Aboard]]-Airplane_Crashes_and_Fatalities[[#This Row],[Fatalities]]</f>
        <v>0</v>
      </c>
      <c r="O4524">
        <v>5067</v>
      </c>
      <c r="P4524">
        <v>5</v>
      </c>
      <c r="Q4524">
        <v>5</v>
      </c>
      <c r="R4524">
        <v>0</v>
      </c>
      <c r="S4524" s="2" t="s">
        <v>171</v>
      </c>
    </row>
    <row r="4525" spans="1:19" x14ac:dyDescent="0.3">
      <c r="A4525" s="1">
        <v>35715</v>
      </c>
      <c r="B4525" s="4" t="str">
        <f>TEXT(Airplane_Crashes_and_Fatalities[[#This Row],[Date]],"yyyy")</f>
        <v>1997</v>
      </c>
      <c r="C4525" s="1" t="str">
        <f>TEXT(Airplane_Crashes_and_Fatalities[[#This Row],[Date]],"mmm")</f>
        <v>Oct</v>
      </c>
      <c r="D4525" s="5">
        <f>DAY(Airplane_Crashes_and_Fatalities[[#This Row],[Date]])</f>
        <v>12</v>
      </c>
      <c r="E4525" s="3">
        <v>0.72777777777777786</v>
      </c>
      <c r="F4525" s="2" t="s">
        <v>23611</v>
      </c>
      <c r="G4525" s="2" t="s">
        <v>23612</v>
      </c>
      <c r="H4525" s="2" t="s">
        <v>19729</v>
      </c>
      <c r="I4525" s="2" t="s">
        <v>20</v>
      </c>
      <c r="J4525" s="2" t="s">
        <v>21</v>
      </c>
      <c r="K4525" s="2"/>
      <c r="L4525" s="2" t="s">
        <v>15744</v>
      </c>
      <c r="M4525" t="s">
        <v>15745</v>
      </c>
      <c r="N4525">
        <f>Airplane_Crashes_and_Fatalities[[#This Row],[Aboard]]-Airplane_Crashes_and_Fatalities[[#This Row],[Fatalities]]</f>
        <v>0</v>
      </c>
      <c r="O4525">
        <v>54</v>
      </c>
      <c r="P4525">
        <v>1</v>
      </c>
      <c r="Q4525">
        <v>1</v>
      </c>
      <c r="R4525">
        <v>0</v>
      </c>
      <c r="S4525" s="2" t="s">
        <v>15746</v>
      </c>
    </row>
    <row r="4526" spans="1:19" x14ac:dyDescent="0.3">
      <c r="A4526" s="1">
        <v>35732</v>
      </c>
      <c r="B4526" s="4" t="str">
        <f>TEXT(Airplane_Crashes_and_Fatalities[[#This Row],[Date]],"yyyy")</f>
        <v>1997</v>
      </c>
      <c r="C4526" s="1" t="str">
        <f>TEXT(Airplane_Crashes_and_Fatalities[[#This Row],[Date]],"mmm")</f>
        <v>Oct</v>
      </c>
      <c r="D4526" s="5">
        <f>DAY(Airplane_Crashes_and_Fatalities[[#This Row],[Date]])</f>
        <v>29</v>
      </c>
      <c r="F4526" s="2" t="s">
        <v>23613</v>
      </c>
      <c r="G4526" s="2" t="s">
        <v>21464</v>
      </c>
      <c r="H4526" s="2"/>
      <c r="I4526" s="2" t="s">
        <v>3923</v>
      </c>
      <c r="J4526" s="2"/>
      <c r="K4526" s="2"/>
      <c r="L4526" s="2" t="s">
        <v>7809</v>
      </c>
      <c r="M4526" t="s">
        <v>15747</v>
      </c>
      <c r="N4526">
        <f>Airplane_Crashes_and_Fatalities[[#This Row],[Aboard]]-Airplane_Crashes_and_Fatalities[[#This Row],[Fatalities]]</f>
        <v>24</v>
      </c>
      <c r="O4526">
        <v>9441037</v>
      </c>
      <c r="P4526">
        <v>26</v>
      </c>
      <c r="Q4526">
        <v>2</v>
      </c>
      <c r="R4526">
        <v>0</v>
      </c>
      <c r="S4526" s="2" t="s">
        <v>2751</v>
      </c>
    </row>
    <row r="4527" spans="1:19" x14ac:dyDescent="0.3">
      <c r="A4527" s="1">
        <v>35733</v>
      </c>
      <c r="B4527" s="4" t="str">
        <f>TEXT(Airplane_Crashes_and_Fatalities[[#This Row],[Date]],"yyyy")</f>
        <v>1997</v>
      </c>
      <c r="C4527" s="1" t="str">
        <f>TEXT(Airplane_Crashes_and_Fatalities[[#This Row],[Date]],"mmm")</f>
        <v>Oct</v>
      </c>
      <c r="D4527" s="5">
        <f>DAY(Airplane_Crashes_and_Fatalities[[#This Row],[Date]])</f>
        <v>30</v>
      </c>
      <c r="F4527" s="2" t="s">
        <v>23614</v>
      </c>
      <c r="G4527" s="2" t="s">
        <v>20422</v>
      </c>
      <c r="H4527" s="2" t="s">
        <v>19667</v>
      </c>
      <c r="I4527" s="2" t="s">
        <v>19649</v>
      </c>
      <c r="J4527" s="2"/>
      <c r="K4527" s="2" t="s">
        <v>15748</v>
      </c>
      <c r="L4527" s="2" t="s">
        <v>15749</v>
      </c>
      <c r="M4527" t="s">
        <v>15750</v>
      </c>
      <c r="N4527">
        <f>Airplane_Crashes_and_Fatalities[[#This Row],[Aboard]]-Airplane_Crashes_and_Fatalities[[#This Row],[Fatalities]]</f>
        <v>3</v>
      </c>
      <c r="P4527">
        <v>6</v>
      </c>
      <c r="Q4527">
        <v>3</v>
      </c>
      <c r="R4527">
        <v>0</v>
      </c>
      <c r="S4527" s="2" t="s">
        <v>15751</v>
      </c>
    </row>
    <row r="4528" spans="1:19" x14ac:dyDescent="0.3">
      <c r="A4528" s="1">
        <v>35742</v>
      </c>
      <c r="B4528" s="4" t="str">
        <f>TEXT(Airplane_Crashes_and_Fatalities[[#This Row],[Date]],"yyyy")</f>
        <v>1997</v>
      </c>
      <c r="C4528" s="1" t="str">
        <f>TEXT(Airplane_Crashes_and_Fatalities[[#This Row],[Date]],"mmm")</f>
        <v>Nov</v>
      </c>
      <c r="D4528" s="5">
        <f>DAY(Airplane_Crashes_and_Fatalities[[#This Row],[Date]])</f>
        <v>8</v>
      </c>
      <c r="E4528" s="3">
        <v>0.3388888888888888</v>
      </c>
      <c r="F4528" s="2" t="s">
        <v>23615</v>
      </c>
      <c r="G4528" s="2" t="s">
        <v>20063</v>
      </c>
      <c r="H4528" s="2"/>
      <c r="I4528" s="2" t="s">
        <v>15613</v>
      </c>
      <c r="J4528" s="2" t="s">
        <v>19050</v>
      </c>
      <c r="K4528" s="2" t="s">
        <v>15614</v>
      </c>
      <c r="L4528" s="2" t="s">
        <v>13337</v>
      </c>
      <c r="M4528" t="s">
        <v>15752</v>
      </c>
      <c r="N4528">
        <f>Airplane_Crashes_and_Fatalities[[#This Row],[Aboard]]-Airplane_Crashes_and_Fatalities[[#This Row],[Fatalities]]</f>
        <v>0</v>
      </c>
      <c r="O4528" t="s">
        <v>15753</v>
      </c>
      <c r="P4528">
        <v>8</v>
      </c>
      <c r="Q4528">
        <v>8</v>
      </c>
      <c r="R4528">
        <v>0</v>
      </c>
      <c r="S4528" s="2" t="s">
        <v>15754</v>
      </c>
    </row>
    <row r="4529" spans="1:19" x14ac:dyDescent="0.3">
      <c r="A4529" s="1">
        <v>35769</v>
      </c>
      <c r="B4529" s="4" t="str">
        <f>TEXT(Airplane_Crashes_and_Fatalities[[#This Row],[Date]],"yyyy")</f>
        <v>1997</v>
      </c>
      <c r="C4529" s="1" t="str">
        <f>TEXT(Airplane_Crashes_and_Fatalities[[#This Row],[Date]],"mmm")</f>
        <v>Dec</v>
      </c>
      <c r="D4529" s="5">
        <f>DAY(Airplane_Crashes_and_Fatalities[[#This Row],[Date]])</f>
        <v>5</v>
      </c>
      <c r="E4529" s="3">
        <v>0.61527777777777781</v>
      </c>
      <c r="F4529" s="2" t="s">
        <v>23616</v>
      </c>
      <c r="G4529" s="2" t="s">
        <v>19866</v>
      </c>
      <c r="H4529" s="2"/>
      <c r="I4529" s="2" t="s">
        <v>7052</v>
      </c>
      <c r="J4529" s="2"/>
      <c r="K4529" s="2" t="s">
        <v>15755</v>
      </c>
      <c r="L4529" s="2" t="s">
        <v>15756</v>
      </c>
      <c r="M4529" t="s">
        <v>15757</v>
      </c>
      <c r="N4529">
        <f>Airplane_Crashes_and_Fatalities[[#This Row],[Aboard]]-Airplane_Crashes_and_Fatalities[[#This Row],[Fatalities]]</f>
        <v>0</v>
      </c>
      <c r="O4529">
        <v>4516003</v>
      </c>
      <c r="P4529">
        <v>23</v>
      </c>
      <c r="Q4529">
        <v>23</v>
      </c>
      <c r="R4529">
        <v>44</v>
      </c>
      <c r="S4529" s="2" t="s">
        <v>15758</v>
      </c>
    </row>
    <row r="4530" spans="1:19" x14ac:dyDescent="0.3">
      <c r="A4530" s="1">
        <v>35773</v>
      </c>
      <c r="B4530" s="4" t="str">
        <f>TEXT(Airplane_Crashes_and_Fatalities[[#This Row],[Date]],"yyyy")</f>
        <v>1997</v>
      </c>
      <c r="C4530" s="1" t="str">
        <f>TEXT(Airplane_Crashes_and_Fatalities[[#This Row],[Date]],"mmm")</f>
        <v>Dec</v>
      </c>
      <c r="D4530" s="5">
        <f>DAY(Airplane_Crashes_and_Fatalities[[#This Row],[Date]])</f>
        <v>9</v>
      </c>
      <c r="E4530" s="3">
        <v>0.64305555555555549</v>
      </c>
      <c r="F4530" s="2" t="s">
        <v>23617</v>
      </c>
      <c r="G4530" s="2" t="s">
        <v>19667</v>
      </c>
      <c r="H4530" s="2"/>
      <c r="I4530" s="2" t="s">
        <v>15759</v>
      </c>
      <c r="J4530" s="2" t="s">
        <v>19393</v>
      </c>
      <c r="K4530" s="2" t="s">
        <v>15760</v>
      </c>
      <c r="L4530" s="2" t="s">
        <v>10785</v>
      </c>
      <c r="M4530" t="s">
        <v>15761</v>
      </c>
      <c r="N4530">
        <f>Airplane_Crashes_and_Fatalities[[#This Row],[Aboard]]-Airplane_Crashes_and_Fatalities[[#This Row],[Fatalities]]</f>
        <v>13</v>
      </c>
      <c r="O4530">
        <v>110285</v>
      </c>
      <c r="P4530">
        <v>17</v>
      </c>
      <c r="Q4530">
        <v>4</v>
      </c>
      <c r="R4530">
        <v>0</v>
      </c>
      <c r="S4530" s="2" t="s">
        <v>15762</v>
      </c>
    </row>
    <row r="4531" spans="1:19" x14ac:dyDescent="0.3">
      <c r="A4531" s="1">
        <v>35777</v>
      </c>
      <c r="B4531" s="4" t="str">
        <f>TEXT(Airplane_Crashes_and_Fatalities[[#This Row],[Date]],"yyyy")</f>
        <v>1997</v>
      </c>
      <c r="C4531" s="1" t="str">
        <f>TEXT(Airplane_Crashes_and_Fatalities[[#This Row],[Date]],"mmm")</f>
        <v>Dec</v>
      </c>
      <c r="D4531" s="5">
        <f>DAY(Airplane_Crashes_and_Fatalities[[#This Row],[Date]])</f>
        <v>13</v>
      </c>
      <c r="E4531" s="3">
        <v>0.71180555555555558</v>
      </c>
      <c r="F4531" s="2" t="s">
        <v>23618</v>
      </c>
      <c r="G4531" s="2" t="s">
        <v>19975</v>
      </c>
      <c r="H4531" s="2"/>
      <c r="I4531" s="2" t="s">
        <v>15763</v>
      </c>
      <c r="J4531" s="2"/>
      <c r="K4531" s="2" t="s">
        <v>15764</v>
      </c>
      <c r="L4531" s="2" t="s">
        <v>15765</v>
      </c>
      <c r="M4531" t="s">
        <v>15766</v>
      </c>
      <c r="N4531">
        <f>Airplane_Crashes_and_Fatalities[[#This Row],[Aboard]]-Airplane_Crashes_and_Fatalities[[#This Row],[Fatalities]]</f>
        <v>9</v>
      </c>
      <c r="O4531" t="s">
        <v>15767</v>
      </c>
      <c r="P4531">
        <v>19</v>
      </c>
      <c r="Q4531">
        <v>10</v>
      </c>
      <c r="R4531">
        <v>0</v>
      </c>
      <c r="S4531" s="2" t="s">
        <v>15768</v>
      </c>
    </row>
    <row r="4532" spans="1:19" x14ac:dyDescent="0.3">
      <c r="A4532" s="1">
        <v>35780</v>
      </c>
      <c r="B4532" s="4" t="str">
        <f>TEXT(Airplane_Crashes_and_Fatalities[[#This Row],[Date]],"yyyy")</f>
        <v>1997</v>
      </c>
      <c r="C4532" s="1" t="str">
        <f>TEXT(Airplane_Crashes_and_Fatalities[[#This Row],[Date]],"mmm")</f>
        <v>Dec</v>
      </c>
      <c r="D4532" s="5">
        <f>DAY(Airplane_Crashes_and_Fatalities[[#This Row],[Date]])</f>
        <v>16</v>
      </c>
      <c r="E4532" s="3">
        <v>0.77430555555555558</v>
      </c>
      <c r="F4532" s="2" t="s">
        <v>20933</v>
      </c>
      <c r="G4532" s="2" t="s">
        <v>20934</v>
      </c>
      <c r="H4532" s="2"/>
      <c r="I4532" s="2" t="s">
        <v>14379</v>
      </c>
      <c r="J4532" s="2" t="s">
        <v>19503</v>
      </c>
      <c r="K4532" s="2" t="s">
        <v>15769</v>
      </c>
      <c r="L4532" s="2" t="s">
        <v>8591</v>
      </c>
      <c r="M4532" t="s">
        <v>15770</v>
      </c>
      <c r="N4532">
        <f>Airplane_Crashes_and_Fatalities[[#This Row],[Aboard]]-Airplane_Crashes_and_Fatalities[[#This Row],[Fatalities]]</f>
        <v>1</v>
      </c>
      <c r="O4532" t="s">
        <v>15771</v>
      </c>
      <c r="P4532">
        <v>86</v>
      </c>
      <c r="Q4532">
        <v>85</v>
      </c>
      <c r="R4532">
        <v>0</v>
      </c>
      <c r="S4532" s="2" t="s">
        <v>15772</v>
      </c>
    </row>
    <row r="4533" spans="1:19" x14ac:dyDescent="0.3">
      <c r="A4533" s="1">
        <v>35780</v>
      </c>
      <c r="B4533" s="4" t="str">
        <f>TEXT(Airplane_Crashes_and_Fatalities[[#This Row],[Date]],"yyyy")</f>
        <v>1997</v>
      </c>
      <c r="C4533" s="1" t="str">
        <f>TEXT(Airplane_Crashes_and_Fatalities[[#This Row],[Date]],"mmm")</f>
        <v>Dec</v>
      </c>
      <c r="D4533" s="5">
        <f>DAY(Airplane_Crashes_and_Fatalities[[#This Row],[Date]])</f>
        <v>16</v>
      </c>
      <c r="E4533" s="3">
        <v>0.5625</v>
      </c>
      <c r="F4533" s="2" t="s">
        <v>23619</v>
      </c>
      <c r="G4533" s="2" t="s">
        <v>22707</v>
      </c>
      <c r="H4533" s="2" t="s">
        <v>19667</v>
      </c>
      <c r="I4533" s="2" t="s">
        <v>15773</v>
      </c>
      <c r="J4533" s="2"/>
      <c r="K4533" s="2" t="s">
        <v>15774</v>
      </c>
      <c r="L4533" s="2" t="s">
        <v>11755</v>
      </c>
      <c r="M4533" t="s">
        <v>15775</v>
      </c>
      <c r="N4533">
        <f>Airplane_Crashes_and_Fatalities[[#This Row],[Aboard]]-Airplane_Crashes_and_Fatalities[[#This Row],[Fatalities]]</f>
        <v>0</v>
      </c>
      <c r="O4533" t="s">
        <v>15776</v>
      </c>
      <c r="P4533">
        <v>3</v>
      </c>
      <c r="Q4533">
        <v>3</v>
      </c>
      <c r="R4533">
        <v>0</v>
      </c>
      <c r="S4533" s="2" t="s">
        <v>15777</v>
      </c>
    </row>
    <row r="4534" spans="1:19" x14ac:dyDescent="0.3">
      <c r="A4534" s="1">
        <v>35781</v>
      </c>
      <c r="B4534" s="4" t="str">
        <f>TEXT(Airplane_Crashes_and_Fatalities[[#This Row],[Date]],"yyyy")</f>
        <v>1997</v>
      </c>
      <c r="C4534" s="1" t="str">
        <f>TEXT(Airplane_Crashes_and_Fatalities[[#This Row],[Date]],"mmm")</f>
        <v>Dec</v>
      </c>
      <c r="D4534" s="5">
        <f>DAY(Airplane_Crashes_and_Fatalities[[#This Row],[Date]])</f>
        <v>17</v>
      </c>
      <c r="E4534" s="3">
        <v>0.88402777777777786</v>
      </c>
      <c r="F4534" s="2" t="s">
        <v>23620</v>
      </c>
      <c r="G4534" s="2" t="s">
        <v>19851</v>
      </c>
      <c r="H4534" s="2"/>
      <c r="I4534" s="2" t="s">
        <v>15778</v>
      </c>
      <c r="J4534" s="2" t="s">
        <v>19504</v>
      </c>
      <c r="K4534" s="2" t="s">
        <v>15779</v>
      </c>
      <c r="L4534" s="2" t="s">
        <v>11209</v>
      </c>
      <c r="M4534" t="s">
        <v>15780</v>
      </c>
      <c r="N4534">
        <f>Airplane_Crashes_and_Fatalities[[#This Row],[Aboard]]-Airplane_Crashes_and_Fatalities[[#This Row],[Fatalities]]</f>
        <v>0</v>
      </c>
      <c r="O4534">
        <v>4520422606</v>
      </c>
      <c r="P4534">
        <v>70</v>
      </c>
      <c r="Q4534">
        <v>70</v>
      </c>
      <c r="R4534">
        <v>0</v>
      </c>
      <c r="S4534" s="2" t="s">
        <v>15781</v>
      </c>
    </row>
    <row r="4535" spans="1:19" x14ac:dyDescent="0.3">
      <c r="A4535" s="1">
        <v>35783</v>
      </c>
      <c r="B4535" s="4" t="str">
        <f>TEXT(Airplane_Crashes_and_Fatalities[[#This Row],[Date]],"yyyy")</f>
        <v>1997</v>
      </c>
      <c r="C4535" s="1" t="str">
        <f>TEXT(Airplane_Crashes_and_Fatalities[[#This Row],[Date]],"mmm")</f>
        <v>Dec</v>
      </c>
      <c r="D4535" s="5">
        <f>DAY(Airplane_Crashes_and_Fatalities[[#This Row],[Date]])</f>
        <v>19</v>
      </c>
      <c r="E4535" s="3">
        <v>0.67569444444444438</v>
      </c>
      <c r="F4535" s="2" t="s">
        <v>21591</v>
      </c>
      <c r="G4535" s="2" t="s">
        <v>20218</v>
      </c>
      <c r="H4535" s="2"/>
      <c r="I4535" s="2" t="s">
        <v>15782</v>
      </c>
      <c r="J4535" s="2" t="s">
        <v>19505</v>
      </c>
      <c r="K4535" s="2" t="s">
        <v>15783</v>
      </c>
      <c r="L4535" s="2" t="s">
        <v>15784</v>
      </c>
      <c r="M4535" t="s">
        <v>15785</v>
      </c>
      <c r="N4535">
        <f>Airplane_Crashes_and_Fatalities[[#This Row],[Aboard]]-Airplane_Crashes_and_Fatalities[[#This Row],[Fatalities]]</f>
        <v>0</v>
      </c>
      <c r="O4535" t="s">
        <v>15786</v>
      </c>
      <c r="P4535">
        <v>104</v>
      </c>
      <c r="Q4535">
        <v>104</v>
      </c>
      <c r="R4535">
        <v>0</v>
      </c>
      <c r="S4535" s="2" t="s">
        <v>15787</v>
      </c>
    </row>
    <row r="4536" spans="1:19" x14ac:dyDescent="0.3">
      <c r="A4536" s="1">
        <v>35784</v>
      </c>
      <c r="B4536" s="4" t="str">
        <f>TEXT(Airplane_Crashes_and_Fatalities[[#This Row],[Date]],"yyyy")</f>
        <v>1997</v>
      </c>
      <c r="C4536" s="1" t="str">
        <f>TEXT(Airplane_Crashes_and_Fatalities[[#This Row],[Date]],"mmm")</f>
        <v>Dec</v>
      </c>
      <c r="D4536" s="5">
        <f>DAY(Airplane_Crashes_and_Fatalities[[#This Row],[Date]])</f>
        <v>20</v>
      </c>
      <c r="F4536" s="2" t="s">
        <v>23621</v>
      </c>
      <c r="G4536" s="2" t="s">
        <v>19851</v>
      </c>
      <c r="H4536" s="2"/>
      <c r="I4536" s="2" t="s">
        <v>15788</v>
      </c>
      <c r="J4536" s="2"/>
      <c r="K4536" s="2" t="s">
        <v>15789</v>
      </c>
      <c r="L4536" s="2" t="s">
        <v>10872</v>
      </c>
      <c r="M4536">
        <v>750</v>
      </c>
      <c r="N4536">
        <f>Airplane_Crashes_and_Fatalities[[#This Row],[Aboard]]-Airplane_Crashes_and_Fatalities[[#This Row],[Fatalities]]</f>
        <v>0</v>
      </c>
      <c r="O4536">
        <v>4729</v>
      </c>
      <c r="P4536">
        <v>5</v>
      </c>
      <c r="Q4536">
        <v>5</v>
      </c>
      <c r="R4536">
        <v>0</v>
      </c>
      <c r="S4536" s="2" t="s">
        <v>15790</v>
      </c>
    </row>
    <row r="4537" spans="1:19" x14ac:dyDescent="0.3">
      <c r="A4537" s="1">
        <v>35791</v>
      </c>
      <c r="B4537" s="4" t="str">
        <f>TEXT(Airplane_Crashes_and_Fatalities[[#This Row],[Date]],"yyyy")</f>
        <v>1997</v>
      </c>
      <c r="C4537" s="1" t="str">
        <f>TEXT(Airplane_Crashes_and_Fatalities[[#This Row],[Date]],"mmm")</f>
        <v>Dec</v>
      </c>
      <c r="D4537" s="5">
        <f>DAY(Airplane_Crashes_and_Fatalities[[#This Row],[Date]])</f>
        <v>27</v>
      </c>
      <c r="F4537" s="2" t="s">
        <v>1399</v>
      </c>
      <c r="G4537" s="2" t="s">
        <v>23622</v>
      </c>
      <c r="H4537" s="2"/>
      <c r="I4537" s="2" t="s">
        <v>15791</v>
      </c>
      <c r="J4537" s="2"/>
      <c r="K4537" s="2" t="s">
        <v>15792</v>
      </c>
      <c r="L4537" s="2" t="s">
        <v>15793</v>
      </c>
      <c r="M4537" t="s">
        <v>15794</v>
      </c>
      <c r="N4537">
        <f>Airplane_Crashes_and_Fatalities[[#This Row],[Aboard]]-Airplane_Crashes_and_Fatalities[[#This Row],[Fatalities]]</f>
        <v>0</v>
      </c>
      <c r="O4537">
        <v>36572094888</v>
      </c>
      <c r="P4537">
        <v>5</v>
      </c>
      <c r="Q4537">
        <v>5</v>
      </c>
      <c r="R4537">
        <v>0</v>
      </c>
      <c r="S4537" s="2" t="s">
        <v>15795</v>
      </c>
    </row>
    <row r="4538" spans="1:19" x14ac:dyDescent="0.3">
      <c r="A4538" s="1">
        <v>35792</v>
      </c>
      <c r="B4538" s="4" t="str">
        <f>TEXT(Airplane_Crashes_and_Fatalities[[#This Row],[Date]],"yyyy")</f>
        <v>1997</v>
      </c>
      <c r="C4538" s="1" t="str">
        <f>TEXT(Airplane_Crashes_and_Fatalities[[#This Row],[Date]],"mmm")</f>
        <v>Dec</v>
      </c>
      <c r="D4538" s="5">
        <f>DAY(Airplane_Crashes_and_Fatalities[[#This Row],[Date]])</f>
        <v>28</v>
      </c>
      <c r="E4538" s="3">
        <v>0.96527777777777768</v>
      </c>
      <c r="F4538" s="2" t="s">
        <v>4401</v>
      </c>
      <c r="G4538" s="2"/>
      <c r="H4538" s="2"/>
      <c r="I4538" s="2" t="s">
        <v>740</v>
      </c>
      <c r="J4538" s="2" t="s">
        <v>19506</v>
      </c>
      <c r="K4538" s="2" t="s">
        <v>11297</v>
      </c>
      <c r="L4538" s="2" t="s">
        <v>12985</v>
      </c>
      <c r="M4538" t="s">
        <v>15796</v>
      </c>
      <c r="N4538">
        <f>Airplane_Crashes_and_Fatalities[[#This Row],[Aboard]]-Airplane_Crashes_and_Fatalities[[#This Row],[Fatalities]]</f>
        <v>392</v>
      </c>
      <c r="O4538" t="s">
        <v>15797</v>
      </c>
      <c r="P4538">
        <v>393</v>
      </c>
      <c r="Q4538">
        <v>1</v>
      </c>
      <c r="R4538">
        <v>0</v>
      </c>
      <c r="S4538" s="2" t="s">
        <v>15798</v>
      </c>
    </row>
    <row r="4539" spans="1:19" x14ac:dyDescent="0.3">
      <c r="A4539" s="1">
        <v>35795</v>
      </c>
      <c r="B4539" s="4" t="str">
        <f>TEXT(Airplane_Crashes_and_Fatalities[[#This Row],[Date]],"yyyy")</f>
        <v>1997</v>
      </c>
      <c r="C4539" s="1" t="str">
        <f>TEXT(Airplane_Crashes_and_Fatalities[[#This Row],[Date]],"mmm")</f>
        <v>Dec</v>
      </c>
      <c r="D4539" s="5">
        <f>DAY(Airplane_Crashes_and_Fatalities[[#This Row],[Date]])</f>
        <v>31</v>
      </c>
      <c r="E4539" s="3">
        <v>0.32291666666666674</v>
      </c>
      <c r="F4539" s="2" t="s">
        <v>23623</v>
      </c>
      <c r="G4539" s="2" t="s">
        <v>20134</v>
      </c>
      <c r="H4539" s="2"/>
      <c r="I4539" s="2" t="s">
        <v>15799</v>
      </c>
      <c r="J4539" s="2"/>
      <c r="K4539" s="2" t="s">
        <v>15800</v>
      </c>
      <c r="L4539" s="2" t="s">
        <v>10268</v>
      </c>
      <c r="M4539" t="s">
        <v>15801</v>
      </c>
      <c r="N4539">
        <f>Airplane_Crashes_and_Fatalities[[#This Row],[Aboard]]-Airplane_Crashes_and_Fatalities[[#This Row],[Fatalities]]</f>
        <v>0</v>
      </c>
      <c r="O4539">
        <v>178</v>
      </c>
      <c r="P4539">
        <v>10</v>
      </c>
      <c r="Q4539">
        <v>10</v>
      </c>
      <c r="R4539">
        <v>0</v>
      </c>
      <c r="S4539" s="2" t="s">
        <v>15802</v>
      </c>
    </row>
    <row r="4540" spans="1:19" x14ac:dyDescent="0.3">
      <c r="A4540" s="1">
        <v>35804</v>
      </c>
      <c r="B4540" s="4" t="str">
        <f>TEXT(Airplane_Crashes_and_Fatalities[[#This Row],[Date]],"yyyy")</f>
        <v>1998</v>
      </c>
      <c r="C4540" s="1" t="str">
        <f>TEXT(Airplane_Crashes_and_Fatalities[[#This Row],[Date]],"mmm")</f>
        <v>Jan</v>
      </c>
      <c r="D4540" s="5">
        <f>DAY(Airplane_Crashes_and_Fatalities[[#This Row],[Date]])</f>
        <v>9</v>
      </c>
      <c r="E4540" s="3">
        <v>0.71111111111111103</v>
      </c>
      <c r="F4540" s="2" t="s">
        <v>23624</v>
      </c>
      <c r="G4540" s="2" t="s">
        <v>20293</v>
      </c>
      <c r="H4540" s="2"/>
      <c r="I4540" s="2" t="s">
        <v>12070</v>
      </c>
      <c r="J4540" s="2"/>
      <c r="K4540" s="2" t="s">
        <v>15803</v>
      </c>
      <c r="L4540" s="2" t="s">
        <v>13337</v>
      </c>
      <c r="M4540" t="s">
        <v>15804</v>
      </c>
      <c r="N4540">
        <f>Airplane_Crashes_and_Fatalities[[#This Row],[Aboard]]-Airplane_Crashes_and_Fatalities[[#This Row],[Fatalities]]</f>
        <v>0</v>
      </c>
      <c r="O4540" t="s">
        <v>15805</v>
      </c>
      <c r="P4540">
        <v>1</v>
      </c>
      <c r="Q4540">
        <v>1</v>
      </c>
      <c r="R4540">
        <v>0</v>
      </c>
      <c r="S4540" s="2" t="s">
        <v>15806</v>
      </c>
    </row>
    <row r="4541" spans="1:19" x14ac:dyDescent="0.3">
      <c r="A4541" s="1">
        <v>35808</v>
      </c>
      <c r="B4541" s="4" t="str">
        <f>TEXT(Airplane_Crashes_and_Fatalities[[#This Row],[Date]],"yyyy")</f>
        <v>1998</v>
      </c>
      <c r="C4541" s="1" t="str">
        <f>TEXT(Airplane_Crashes_and_Fatalities[[#This Row],[Date]],"mmm")</f>
        <v>Jan</v>
      </c>
      <c r="D4541" s="5">
        <f>DAY(Airplane_Crashes_and_Fatalities[[#This Row],[Date]])</f>
        <v>13</v>
      </c>
      <c r="E4541" s="3">
        <v>0.9375</v>
      </c>
      <c r="F4541" s="2" t="s">
        <v>23625</v>
      </c>
      <c r="G4541" s="2" t="s">
        <v>20610</v>
      </c>
      <c r="H4541" s="2"/>
      <c r="I4541" s="2" t="s">
        <v>3923</v>
      </c>
      <c r="J4541" s="2"/>
      <c r="K4541" s="2" t="s">
        <v>15807</v>
      </c>
      <c r="L4541" s="2" t="s">
        <v>7002</v>
      </c>
      <c r="M4541" t="s">
        <v>15808</v>
      </c>
      <c r="N4541">
        <f>Airplane_Crashes_and_Fatalities[[#This Row],[Aboard]]-Airplane_Crashes_and_Fatalities[[#This Row],[Fatalities]]</f>
        <v>0</v>
      </c>
      <c r="O4541">
        <v>5342801</v>
      </c>
      <c r="P4541">
        <v>51</v>
      </c>
      <c r="Q4541">
        <v>51</v>
      </c>
      <c r="R4541">
        <v>0</v>
      </c>
      <c r="S4541" s="2" t="s">
        <v>15809</v>
      </c>
    </row>
    <row r="4542" spans="1:19" x14ac:dyDescent="0.3">
      <c r="A4542" s="1">
        <v>35808</v>
      </c>
      <c r="B4542" s="4" t="str">
        <f>TEXT(Airplane_Crashes_and_Fatalities[[#This Row],[Date]],"yyyy")</f>
        <v>1998</v>
      </c>
      <c r="C4542" s="1" t="str">
        <f>TEXT(Airplane_Crashes_and_Fatalities[[#This Row],[Date]],"mmm")</f>
        <v>Jan</v>
      </c>
      <c r="D4542" s="5">
        <f>DAY(Airplane_Crashes_and_Fatalities[[#This Row],[Date]])</f>
        <v>13</v>
      </c>
      <c r="E4542" s="3">
        <v>0.77083333333333326</v>
      </c>
      <c r="F4542" s="2" t="s">
        <v>21393</v>
      </c>
      <c r="G4542" s="2" t="s">
        <v>23626</v>
      </c>
      <c r="H4542" s="2"/>
      <c r="I4542" s="2" t="s">
        <v>15810</v>
      </c>
      <c r="J4542" s="2"/>
      <c r="K4542" s="2" t="s">
        <v>15811</v>
      </c>
      <c r="L4542" s="2" t="s">
        <v>12906</v>
      </c>
      <c r="M4542" t="s">
        <v>15812</v>
      </c>
      <c r="N4542">
        <f>Airplane_Crashes_and_Fatalities[[#This Row],[Aboard]]-Airplane_Crashes_and_Fatalities[[#This Row],[Fatalities]]</f>
        <v>0</v>
      </c>
      <c r="O4542">
        <v>871919</v>
      </c>
      <c r="P4542">
        <v>2</v>
      </c>
      <c r="Q4542">
        <v>2</v>
      </c>
      <c r="R4542">
        <v>0</v>
      </c>
      <c r="S4542" s="2" t="s">
        <v>15813</v>
      </c>
    </row>
    <row r="4543" spans="1:19" x14ac:dyDescent="0.3">
      <c r="A4543" s="1">
        <v>35822</v>
      </c>
      <c r="B4543" s="4" t="str">
        <f>TEXT(Airplane_Crashes_and_Fatalities[[#This Row],[Date]],"yyyy")</f>
        <v>1998</v>
      </c>
      <c r="C4543" s="1" t="str">
        <f>TEXT(Airplane_Crashes_and_Fatalities[[#This Row],[Date]],"mmm")</f>
        <v>Jan</v>
      </c>
      <c r="D4543" s="5">
        <f>DAY(Airplane_Crashes_and_Fatalities[[#This Row],[Date]])</f>
        <v>27</v>
      </c>
      <c r="E4543" s="3">
        <v>0.48958333333333326</v>
      </c>
      <c r="F4543" s="2" t="s">
        <v>23627</v>
      </c>
      <c r="G4543" s="2" t="s">
        <v>21040</v>
      </c>
      <c r="H4543" s="2"/>
      <c r="I4543" s="2" t="s">
        <v>15389</v>
      </c>
      <c r="J4543" s="2" t="s">
        <v>19507</v>
      </c>
      <c r="K4543" s="2" t="s">
        <v>15814</v>
      </c>
      <c r="L4543" s="2" t="s">
        <v>7431</v>
      </c>
      <c r="M4543" t="s">
        <v>15815</v>
      </c>
      <c r="N4543">
        <f>Airplane_Crashes_and_Fatalities[[#This Row],[Aboard]]-Airplane_Crashes_and_Fatalities[[#This Row],[Fatalities]]</f>
        <v>29</v>
      </c>
      <c r="O4543">
        <v>10576</v>
      </c>
      <c r="P4543">
        <v>45</v>
      </c>
      <c r="Q4543">
        <v>16</v>
      </c>
      <c r="R4543">
        <v>0</v>
      </c>
      <c r="S4543" s="2" t="s">
        <v>15816</v>
      </c>
    </row>
    <row r="4544" spans="1:19" x14ac:dyDescent="0.3">
      <c r="A4544" s="1">
        <v>35828</v>
      </c>
      <c r="B4544" s="4" t="str">
        <f>TEXT(Airplane_Crashes_and_Fatalities[[#This Row],[Date]],"yyyy")</f>
        <v>1998</v>
      </c>
      <c r="C4544" s="1" t="str">
        <f>TEXT(Airplane_Crashes_and_Fatalities[[#This Row],[Date]],"mmm")</f>
        <v>Feb</v>
      </c>
      <c r="D4544" s="5">
        <f>DAY(Airplane_Crashes_and_Fatalities[[#This Row],[Date]])</f>
        <v>2</v>
      </c>
      <c r="E4544" s="3">
        <v>0.45833333333333326</v>
      </c>
      <c r="F4544" s="2" t="s">
        <v>23628</v>
      </c>
      <c r="G4544" s="2" t="s">
        <v>20426</v>
      </c>
      <c r="H4544" s="2"/>
      <c r="I4544" s="2" t="s">
        <v>15817</v>
      </c>
      <c r="J4544" s="2" t="s">
        <v>19508</v>
      </c>
      <c r="K4544" s="2" t="s">
        <v>15818</v>
      </c>
      <c r="L4544" s="2" t="s">
        <v>7368</v>
      </c>
      <c r="M4544" t="s">
        <v>15819</v>
      </c>
      <c r="N4544">
        <f>Airplane_Crashes_and_Fatalities[[#This Row],[Aboard]]-Airplane_Crashes_and_Fatalities[[#This Row],[Fatalities]]</f>
        <v>0</v>
      </c>
      <c r="O4544" t="s">
        <v>15820</v>
      </c>
      <c r="P4544">
        <v>104</v>
      </c>
      <c r="Q4544">
        <v>104</v>
      </c>
      <c r="R4544">
        <v>0</v>
      </c>
      <c r="S4544" s="2" t="s">
        <v>15821</v>
      </c>
    </row>
    <row r="4545" spans="1:19" x14ac:dyDescent="0.3">
      <c r="A4545" s="1">
        <v>35829</v>
      </c>
      <c r="B4545" s="4" t="str">
        <f>TEXT(Airplane_Crashes_and_Fatalities[[#This Row],[Date]],"yyyy")</f>
        <v>1998</v>
      </c>
      <c r="C4545" s="1" t="str">
        <f>TEXT(Airplane_Crashes_and_Fatalities[[#This Row],[Date]],"mmm")</f>
        <v>Feb</v>
      </c>
      <c r="D4545" s="5">
        <f>DAY(Airplane_Crashes_and_Fatalities[[#This Row],[Date]])</f>
        <v>3</v>
      </c>
      <c r="E4545" s="3">
        <v>0.63541666666666674</v>
      </c>
      <c r="F4545" s="2" t="s">
        <v>23629</v>
      </c>
      <c r="G4545" s="2" t="s">
        <v>23630</v>
      </c>
      <c r="H4545" s="2" t="s">
        <v>19745</v>
      </c>
      <c r="I4545" s="2" t="s">
        <v>2310</v>
      </c>
      <c r="J4545" s="2" t="s">
        <v>21</v>
      </c>
      <c r="K4545" s="2"/>
      <c r="L4545" s="2" t="s">
        <v>15822</v>
      </c>
      <c r="M4545" t="s">
        <v>15823</v>
      </c>
      <c r="N4545">
        <f>Airplane_Crashes_and_Fatalities[[#This Row],[Aboard]]-Airplane_Crashes_and_Fatalities[[#This Row],[Fatalities]]</f>
        <v>2</v>
      </c>
      <c r="O4545" t="s">
        <v>15824</v>
      </c>
      <c r="P4545">
        <v>2</v>
      </c>
      <c r="Q4545">
        <v>0</v>
      </c>
      <c r="R4545">
        <v>20</v>
      </c>
      <c r="S4545" s="2" t="s">
        <v>15825</v>
      </c>
    </row>
    <row r="4546" spans="1:19" x14ac:dyDescent="0.3">
      <c r="A4546" s="1">
        <v>35830</v>
      </c>
      <c r="B4546" s="4" t="str">
        <f>TEXT(Airplane_Crashes_and_Fatalities[[#This Row],[Date]],"yyyy")</f>
        <v>1998</v>
      </c>
      <c r="C4546" s="1" t="str">
        <f>TEXT(Airplane_Crashes_and_Fatalities[[#This Row],[Date]],"mmm")</f>
        <v>Feb</v>
      </c>
      <c r="D4546" s="5">
        <f>DAY(Airplane_Crashes_and_Fatalities[[#This Row],[Date]])</f>
        <v>4</v>
      </c>
      <c r="E4546" s="3">
        <v>0.92847222222222214</v>
      </c>
      <c r="F4546" s="2" t="s">
        <v>23631</v>
      </c>
      <c r="G4546" s="2" t="s">
        <v>20278</v>
      </c>
      <c r="H4546" s="2"/>
      <c r="I4546" s="2" t="s">
        <v>15826</v>
      </c>
      <c r="J4546" s="2"/>
      <c r="K4546" s="2" t="s">
        <v>15827</v>
      </c>
      <c r="L4546" s="2" t="s">
        <v>12430</v>
      </c>
      <c r="M4546" t="s">
        <v>15828</v>
      </c>
      <c r="N4546">
        <f>Airplane_Crashes_and_Fatalities[[#This Row],[Aboard]]-Airplane_Crashes_and_Fatalities[[#This Row],[Fatalities]]</f>
        <v>0</v>
      </c>
      <c r="O4546">
        <v>3341605</v>
      </c>
      <c r="P4546">
        <v>7</v>
      </c>
      <c r="Q4546">
        <v>7</v>
      </c>
      <c r="R4546">
        <v>0</v>
      </c>
      <c r="S4546" s="2" t="s">
        <v>15829</v>
      </c>
    </row>
    <row r="4547" spans="1:19" x14ac:dyDescent="0.3">
      <c r="A4547" s="1">
        <v>35831</v>
      </c>
      <c r="B4547" s="4" t="str">
        <f>TEXT(Airplane_Crashes_and_Fatalities[[#This Row],[Date]],"yyyy")</f>
        <v>1998</v>
      </c>
      <c r="C4547" s="1" t="str">
        <f>TEXT(Airplane_Crashes_and_Fatalities[[#This Row],[Date]],"mmm")</f>
        <v>Feb</v>
      </c>
      <c r="D4547" s="5">
        <f>DAY(Airplane_Crashes_and_Fatalities[[#This Row],[Date]])</f>
        <v>5</v>
      </c>
      <c r="E4547" s="3">
        <v>0.50694444444444442</v>
      </c>
      <c r="F4547" s="2" t="s">
        <v>23632</v>
      </c>
      <c r="G4547" s="2" t="s">
        <v>19710</v>
      </c>
      <c r="H4547" s="2"/>
      <c r="I4547" s="2" t="s">
        <v>9616</v>
      </c>
      <c r="J4547" s="2"/>
      <c r="K4547" s="2"/>
      <c r="L4547" s="2" t="s">
        <v>15830</v>
      </c>
      <c r="M4547" t="s">
        <v>15831</v>
      </c>
      <c r="N4547">
        <f>Airplane_Crashes_and_Fatalities[[#This Row],[Aboard]]-Airplane_Crashes_and_Fatalities[[#This Row],[Fatalities]]</f>
        <v>0</v>
      </c>
      <c r="O4547">
        <v>297</v>
      </c>
      <c r="P4547">
        <v>5</v>
      </c>
      <c r="Q4547">
        <v>5</v>
      </c>
      <c r="R4547">
        <v>0</v>
      </c>
      <c r="S4547" s="2" t="s">
        <v>15832</v>
      </c>
    </row>
    <row r="4548" spans="1:19" x14ac:dyDescent="0.3">
      <c r="A4548" s="1">
        <v>35838</v>
      </c>
      <c r="B4548" s="4" t="str">
        <f>TEXT(Airplane_Crashes_and_Fatalities[[#This Row],[Date]],"yyyy")</f>
        <v>1998</v>
      </c>
      <c r="C4548" s="1" t="str">
        <f>TEXT(Airplane_Crashes_and_Fatalities[[#This Row],[Date]],"mmm")</f>
        <v>Feb</v>
      </c>
      <c r="D4548" s="5">
        <f>DAY(Airplane_Crashes_and_Fatalities[[#This Row],[Date]])</f>
        <v>12</v>
      </c>
      <c r="E4548" s="3">
        <v>0.35416666666666674</v>
      </c>
      <c r="F4548" s="2" t="s">
        <v>23633</v>
      </c>
      <c r="G4548" s="2" t="s">
        <v>20132</v>
      </c>
      <c r="H4548" s="2"/>
      <c r="I4548" s="2" t="s">
        <v>15833</v>
      </c>
      <c r="J4548" s="2"/>
      <c r="K4548" s="2"/>
      <c r="L4548" s="2" t="s">
        <v>12915</v>
      </c>
      <c r="N4548">
        <f>Airplane_Crashes_and_Fatalities[[#This Row],[Aboard]]-Airplane_Crashes_and_Fatalities[[#This Row],[Fatalities]]</f>
        <v>30</v>
      </c>
      <c r="O4548" t="s">
        <v>15834</v>
      </c>
      <c r="P4548">
        <v>57</v>
      </c>
      <c r="Q4548">
        <v>27</v>
      </c>
      <c r="R4548">
        <v>0</v>
      </c>
      <c r="S4548" s="2" t="s">
        <v>15835</v>
      </c>
    </row>
    <row r="4549" spans="1:19" x14ac:dyDescent="0.3">
      <c r="A4549" s="1">
        <v>35842</v>
      </c>
      <c r="B4549" s="4" t="str">
        <f>TEXT(Airplane_Crashes_and_Fatalities[[#This Row],[Date]],"yyyy")</f>
        <v>1998</v>
      </c>
      <c r="C4549" s="1" t="str">
        <f>TEXT(Airplane_Crashes_and_Fatalities[[#This Row],[Date]],"mmm")</f>
        <v>Feb</v>
      </c>
      <c r="D4549" s="5">
        <f>DAY(Airplane_Crashes_and_Fatalities[[#This Row],[Date]])</f>
        <v>16</v>
      </c>
      <c r="E4549" s="3">
        <v>0.83958333333333335</v>
      </c>
      <c r="F4549" s="2" t="s">
        <v>20629</v>
      </c>
      <c r="G4549" s="2" t="s">
        <v>20630</v>
      </c>
      <c r="H4549" s="2"/>
      <c r="I4549" s="2" t="s">
        <v>6893</v>
      </c>
      <c r="J4549" s="2" t="s">
        <v>19199</v>
      </c>
      <c r="K4549" s="2" t="s">
        <v>15836</v>
      </c>
      <c r="L4549" s="2" t="s">
        <v>15837</v>
      </c>
      <c r="M4549" t="s">
        <v>15838</v>
      </c>
      <c r="N4549">
        <f>Airplane_Crashes_and_Fatalities[[#This Row],[Aboard]]-Airplane_Crashes_and_Fatalities[[#This Row],[Fatalities]]</f>
        <v>0</v>
      </c>
      <c r="O4549">
        <v>578</v>
      </c>
      <c r="P4549">
        <v>196</v>
      </c>
      <c r="Q4549">
        <v>196</v>
      </c>
      <c r="R4549">
        <v>7</v>
      </c>
      <c r="S4549" s="2" t="s">
        <v>15839</v>
      </c>
    </row>
    <row r="4550" spans="1:19" x14ac:dyDescent="0.3">
      <c r="A4550" s="1">
        <v>35859</v>
      </c>
      <c r="B4550" s="4" t="str">
        <f>TEXT(Airplane_Crashes_and_Fatalities[[#This Row],[Date]],"yyyy")</f>
        <v>1998</v>
      </c>
      <c r="C4550" s="1" t="str">
        <f>TEXT(Airplane_Crashes_and_Fatalities[[#This Row],[Date]],"mmm")</f>
        <v>Mar</v>
      </c>
      <c r="D4550" s="5">
        <f>DAY(Airplane_Crashes_and_Fatalities[[#This Row],[Date]])</f>
        <v>5</v>
      </c>
      <c r="E4550" s="3">
        <v>0.22222222222222232</v>
      </c>
      <c r="F4550" s="2" t="s">
        <v>22998</v>
      </c>
      <c r="G4550" s="2" t="s">
        <v>21420</v>
      </c>
      <c r="H4550" s="2"/>
      <c r="I4550" s="2" t="s">
        <v>13868</v>
      </c>
      <c r="J4550" s="2" t="s">
        <v>19509</v>
      </c>
      <c r="K4550" s="2" t="s">
        <v>15840</v>
      </c>
      <c r="L4550" s="2" t="s">
        <v>13342</v>
      </c>
      <c r="M4550" t="s">
        <v>15841</v>
      </c>
      <c r="N4550">
        <f>Airplane_Crashes_and_Fatalities[[#This Row],[Aboard]]-Airplane_Crashes_and_Fatalities[[#This Row],[Fatalities]]</f>
        <v>0</v>
      </c>
      <c r="O4550" t="s">
        <v>15842</v>
      </c>
      <c r="P4550">
        <v>1</v>
      </c>
      <c r="Q4550">
        <v>1</v>
      </c>
      <c r="R4550">
        <v>0</v>
      </c>
      <c r="S4550" s="2" t="s">
        <v>15843</v>
      </c>
    </row>
    <row r="4551" spans="1:19" x14ac:dyDescent="0.3">
      <c r="A4551" s="1">
        <v>35861</v>
      </c>
      <c r="B4551" s="4" t="str">
        <f>TEXT(Airplane_Crashes_and_Fatalities[[#This Row],[Date]],"yyyy")</f>
        <v>1998</v>
      </c>
      <c r="C4551" s="1" t="str">
        <f>TEXT(Airplane_Crashes_and_Fatalities[[#This Row],[Date]],"mmm")</f>
        <v>Mar</v>
      </c>
      <c r="D4551" s="5">
        <f>DAY(Airplane_Crashes_and_Fatalities[[#This Row],[Date]])</f>
        <v>7</v>
      </c>
      <c r="E4551" s="3">
        <v>0.35972222222222228</v>
      </c>
      <c r="F4551" s="2" t="s">
        <v>23634</v>
      </c>
      <c r="G4551" s="2" t="s">
        <v>21736</v>
      </c>
      <c r="H4551" s="2"/>
      <c r="I4551" s="2" t="s">
        <v>15844</v>
      </c>
      <c r="J4551" s="2"/>
      <c r="K4551" s="2" t="s">
        <v>15845</v>
      </c>
      <c r="L4551" s="2" t="s">
        <v>13342</v>
      </c>
      <c r="M4551" t="s">
        <v>15846</v>
      </c>
      <c r="N4551">
        <f>Airplane_Crashes_and_Fatalities[[#This Row],[Aboard]]-Airplane_Crashes_and_Fatalities[[#This Row],[Fatalities]]</f>
        <v>0</v>
      </c>
      <c r="O4551" t="s">
        <v>15847</v>
      </c>
      <c r="P4551">
        <v>1</v>
      </c>
      <c r="Q4551">
        <v>1</v>
      </c>
      <c r="R4551">
        <v>0</v>
      </c>
      <c r="S4551" s="2" t="s">
        <v>15848</v>
      </c>
    </row>
    <row r="4552" spans="1:19" x14ac:dyDescent="0.3">
      <c r="A4552" s="1">
        <v>35864</v>
      </c>
      <c r="B4552" s="4" t="str">
        <f>TEXT(Airplane_Crashes_and_Fatalities[[#This Row],[Date]],"yyyy")</f>
        <v>1998</v>
      </c>
      <c r="C4552" s="1" t="str">
        <f>TEXT(Airplane_Crashes_and_Fatalities[[#This Row],[Date]],"mmm")</f>
        <v>Mar</v>
      </c>
      <c r="D4552" s="5">
        <f>DAY(Airplane_Crashes_and_Fatalities[[#This Row],[Date]])</f>
        <v>10</v>
      </c>
      <c r="E4552" s="3">
        <v>0.69097222222222232</v>
      </c>
      <c r="F4552" s="2" t="s">
        <v>23635</v>
      </c>
      <c r="G4552" s="2" t="s">
        <v>20176</v>
      </c>
      <c r="H4552" s="2"/>
      <c r="I4552" s="2" t="s">
        <v>15849</v>
      </c>
      <c r="J4552" s="2"/>
      <c r="K4552" s="2" t="s">
        <v>15850</v>
      </c>
      <c r="L4552" s="2" t="s">
        <v>8505</v>
      </c>
      <c r="M4552" t="s">
        <v>15851</v>
      </c>
      <c r="N4552">
        <f>Airplane_Crashes_and_Fatalities[[#This Row],[Aboard]]-Airplane_Crashes_and_Fatalities[[#This Row],[Fatalities]]</f>
        <v>0</v>
      </c>
      <c r="O4552" t="s">
        <v>15852</v>
      </c>
      <c r="P4552">
        <v>6</v>
      </c>
      <c r="Q4552">
        <v>6</v>
      </c>
      <c r="R4552">
        <v>0</v>
      </c>
      <c r="S4552" s="2" t="s">
        <v>15853</v>
      </c>
    </row>
    <row r="4553" spans="1:19" x14ac:dyDescent="0.3">
      <c r="A4553" s="1">
        <v>35872</v>
      </c>
      <c r="B4553" s="4" t="str">
        <f>TEXT(Airplane_Crashes_and_Fatalities[[#This Row],[Date]],"yyyy")</f>
        <v>1998</v>
      </c>
      <c r="C4553" s="1" t="str">
        <f>TEXT(Airplane_Crashes_and_Fatalities[[#This Row],[Date]],"mmm")</f>
        <v>Mar</v>
      </c>
      <c r="D4553" s="5">
        <f>DAY(Airplane_Crashes_and_Fatalities[[#This Row],[Date]])</f>
        <v>18</v>
      </c>
      <c r="E4553" s="3">
        <v>0.81319444444444455</v>
      </c>
      <c r="F4553" s="2" t="s">
        <v>23636</v>
      </c>
      <c r="G4553" s="2" t="s">
        <v>20630</v>
      </c>
      <c r="H4553" s="2"/>
      <c r="I4553" s="2" t="s">
        <v>13069</v>
      </c>
      <c r="J4553" s="2" t="s">
        <v>19510</v>
      </c>
      <c r="K4553" s="2" t="s">
        <v>15854</v>
      </c>
      <c r="L4553" s="2" t="s">
        <v>15855</v>
      </c>
      <c r="M4553" t="s">
        <v>15856</v>
      </c>
      <c r="N4553">
        <f>Airplane_Crashes_and_Fatalities[[#This Row],[Aboard]]-Airplane_Crashes_and_Fatalities[[#This Row],[Fatalities]]</f>
        <v>0</v>
      </c>
      <c r="O4553" t="s">
        <v>15857</v>
      </c>
      <c r="P4553">
        <v>13</v>
      </c>
      <c r="Q4553">
        <v>13</v>
      </c>
      <c r="R4553">
        <v>0</v>
      </c>
      <c r="S4553" s="2" t="s">
        <v>15858</v>
      </c>
    </row>
    <row r="4554" spans="1:19" x14ac:dyDescent="0.3">
      <c r="A4554" s="1">
        <v>35873</v>
      </c>
      <c r="B4554" s="4" t="str">
        <f>TEXT(Airplane_Crashes_and_Fatalities[[#This Row],[Date]],"yyyy")</f>
        <v>1998</v>
      </c>
      <c r="C4554" s="1" t="str">
        <f>TEXT(Airplane_Crashes_and_Fatalities[[#This Row],[Date]],"mmm")</f>
        <v>Mar</v>
      </c>
      <c r="D4554" s="5">
        <f>DAY(Airplane_Crashes_and_Fatalities[[#This Row],[Date]])</f>
        <v>19</v>
      </c>
      <c r="E4554" s="3">
        <v>0.58333333333333326</v>
      </c>
      <c r="F4554" s="2" t="s">
        <v>23637</v>
      </c>
      <c r="G4554" s="2" t="s">
        <v>21464</v>
      </c>
      <c r="H4554" s="2"/>
      <c r="I4554" s="2" t="s">
        <v>3923</v>
      </c>
      <c r="J4554" s="2"/>
      <c r="K4554" s="2" t="s">
        <v>15859</v>
      </c>
      <c r="L4554" s="2" t="s">
        <v>15860</v>
      </c>
      <c r="M4554" t="s">
        <v>15861</v>
      </c>
      <c r="N4554">
        <f>Airplane_Crashes_and_Fatalities[[#This Row],[Aboard]]-Airplane_Crashes_and_Fatalities[[#This Row],[Fatalities]]</f>
        <v>0</v>
      </c>
      <c r="O4554" t="s">
        <v>15862</v>
      </c>
      <c r="P4554">
        <v>45</v>
      </c>
      <c r="Q4554">
        <v>45</v>
      </c>
      <c r="R4554">
        <v>0</v>
      </c>
      <c r="S4554" s="2" t="s">
        <v>15863</v>
      </c>
    </row>
    <row r="4555" spans="1:19" x14ac:dyDescent="0.3">
      <c r="A4555" s="1">
        <v>35876</v>
      </c>
      <c r="B4555" s="4" t="str">
        <f>TEXT(Airplane_Crashes_and_Fatalities[[#This Row],[Date]],"yyyy")</f>
        <v>1998</v>
      </c>
      <c r="C4555" s="1" t="str">
        <f>TEXT(Airplane_Crashes_and_Fatalities[[#This Row],[Date]],"mmm")</f>
        <v>Mar</v>
      </c>
      <c r="D4555" s="5">
        <f>DAY(Airplane_Crashes_and_Fatalities[[#This Row],[Date]])</f>
        <v>22</v>
      </c>
      <c r="E4555" s="3">
        <v>0.8208333333333333</v>
      </c>
      <c r="F4555" s="2" t="s">
        <v>21701</v>
      </c>
      <c r="G4555" s="2" t="s">
        <v>20426</v>
      </c>
      <c r="H4555" s="2"/>
      <c r="I4555" s="2" t="s">
        <v>2385</v>
      </c>
      <c r="J4555" s="2" t="s">
        <v>19511</v>
      </c>
      <c r="K4555" s="2" t="s">
        <v>7748</v>
      </c>
      <c r="L4555" s="2" t="s">
        <v>15864</v>
      </c>
      <c r="M4555" t="s">
        <v>15865</v>
      </c>
      <c r="N4555">
        <f>Airplane_Crashes_and_Fatalities[[#This Row],[Aboard]]-Airplane_Crashes_and_Fatalities[[#This Row],[Fatalities]]</f>
        <v>127</v>
      </c>
      <c r="O4555">
        <v>708</v>
      </c>
      <c r="P4555">
        <v>127</v>
      </c>
      <c r="Q4555">
        <v>0</v>
      </c>
      <c r="R4555">
        <v>3</v>
      </c>
      <c r="S4555" s="2" t="s">
        <v>15866</v>
      </c>
    </row>
    <row r="4556" spans="1:19" x14ac:dyDescent="0.3">
      <c r="A4556" s="1">
        <v>35882</v>
      </c>
      <c r="B4556" s="4" t="str">
        <f>TEXT(Airplane_Crashes_and_Fatalities[[#This Row],[Date]],"yyyy")</f>
        <v>1998</v>
      </c>
      <c r="C4556" s="1" t="str">
        <f>TEXT(Airplane_Crashes_and_Fatalities[[#This Row],[Date]],"mmm")</f>
        <v>Mar</v>
      </c>
      <c r="D4556" s="5">
        <f>DAY(Airplane_Crashes_and_Fatalities[[#This Row],[Date]])</f>
        <v>28</v>
      </c>
      <c r="E4556" s="3">
        <v>0.39930555555555558</v>
      </c>
      <c r="F4556" s="2" t="s">
        <v>23638</v>
      </c>
      <c r="G4556" s="2" t="s">
        <v>20015</v>
      </c>
      <c r="H4556" s="2"/>
      <c r="I4556" s="2" t="s">
        <v>7932</v>
      </c>
      <c r="J4556" s="2" t="s">
        <v>19512</v>
      </c>
      <c r="K4556" s="2" t="s">
        <v>15867</v>
      </c>
      <c r="L4556" s="2" t="s">
        <v>12915</v>
      </c>
      <c r="M4556" t="s">
        <v>15868</v>
      </c>
      <c r="N4556">
        <f>Airplane_Crashes_and_Fatalities[[#This Row],[Aboard]]-Airplane_Crashes_and_Fatalities[[#This Row],[Fatalities]]</f>
        <v>33</v>
      </c>
      <c r="O4556">
        <v>1203</v>
      </c>
      <c r="P4556">
        <v>55</v>
      </c>
      <c r="Q4556">
        <v>22</v>
      </c>
      <c r="R4556">
        <v>1</v>
      </c>
      <c r="S4556" s="2" t="s">
        <v>15869</v>
      </c>
    </row>
    <row r="4557" spans="1:19" x14ac:dyDescent="0.3">
      <c r="A4557" s="1">
        <v>35885</v>
      </c>
      <c r="B4557" s="4" t="str">
        <f>TEXT(Airplane_Crashes_and_Fatalities[[#This Row],[Date]],"yyyy")</f>
        <v>1998</v>
      </c>
      <c r="C4557" s="1" t="str">
        <f>TEXT(Airplane_Crashes_and_Fatalities[[#This Row],[Date]],"mmm")</f>
        <v>Mar</v>
      </c>
      <c r="D4557" s="5">
        <f>DAY(Airplane_Crashes_and_Fatalities[[#This Row],[Date]])</f>
        <v>31</v>
      </c>
      <c r="F4557" s="2" t="s">
        <v>21659</v>
      </c>
      <c r="G4557" s="2" t="s">
        <v>19880</v>
      </c>
      <c r="H4557" s="2"/>
      <c r="I4557" s="2" t="s">
        <v>15870</v>
      </c>
      <c r="J4557" s="2"/>
      <c r="K4557" s="2"/>
      <c r="L4557" s="2" t="s">
        <v>15871</v>
      </c>
      <c r="M4557" t="s">
        <v>15872</v>
      </c>
      <c r="N4557">
        <f>Airplane_Crashes_and_Fatalities[[#This Row],[Aboard]]-Airplane_Crashes_and_Fatalities[[#This Row],[Fatalities]]</f>
        <v>2</v>
      </c>
      <c r="O4557" t="s">
        <v>15873</v>
      </c>
      <c r="P4557">
        <v>4</v>
      </c>
      <c r="Q4557">
        <v>2</v>
      </c>
      <c r="R4557">
        <v>0</v>
      </c>
      <c r="S4557" s="2" t="s">
        <v>15874</v>
      </c>
    </row>
    <row r="4558" spans="1:19" x14ac:dyDescent="0.3">
      <c r="A4558" s="1">
        <v>35905</v>
      </c>
      <c r="B4558" s="4" t="str">
        <f>TEXT(Airplane_Crashes_and_Fatalities[[#This Row],[Date]],"yyyy")</f>
        <v>1998</v>
      </c>
      <c r="C4558" s="1" t="str">
        <f>TEXT(Airplane_Crashes_and_Fatalities[[#This Row],[Date]],"mmm")</f>
        <v>Apr</v>
      </c>
      <c r="D4558" s="5">
        <f>DAY(Airplane_Crashes_and_Fatalities[[#This Row],[Date]])</f>
        <v>20</v>
      </c>
      <c r="E4558" s="3">
        <v>0.69930555555555562</v>
      </c>
      <c r="F4558" s="2" t="s">
        <v>20510</v>
      </c>
      <c r="G4558" s="2" t="s">
        <v>19762</v>
      </c>
      <c r="H4558" s="2"/>
      <c r="I4558" s="2" t="s">
        <v>744</v>
      </c>
      <c r="J4558" s="2" t="s">
        <v>19513</v>
      </c>
      <c r="K4558" s="2" t="s">
        <v>5196</v>
      </c>
      <c r="L4558" s="2" t="s">
        <v>15875</v>
      </c>
      <c r="M4558" t="s">
        <v>15876</v>
      </c>
      <c r="N4558">
        <f>Airplane_Crashes_and_Fatalities[[#This Row],[Aboard]]-Airplane_Crashes_and_Fatalities[[#This Row],[Fatalities]]</f>
        <v>0</v>
      </c>
      <c r="O4558" t="s">
        <v>15877</v>
      </c>
      <c r="P4558">
        <v>53</v>
      </c>
      <c r="Q4558">
        <v>53</v>
      </c>
      <c r="R4558">
        <v>0</v>
      </c>
      <c r="S4558" s="2" t="s">
        <v>15878</v>
      </c>
    </row>
    <row r="4559" spans="1:19" x14ac:dyDescent="0.3">
      <c r="A4559" s="1">
        <v>35920</v>
      </c>
      <c r="B4559" s="4" t="str">
        <f>TEXT(Airplane_Crashes_and_Fatalities[[#This Row],[Date]],"yyyy")</f>
        <v>1998</v>
      </c>
      <c r="C4559" s="1" t="str">
        <f>TEXT(Airplane_Crashes_and_Fatalities[[#This Row],[Date]],"mmm")</f>
        <v>May</v>
      </c>
      <c r="D4559" s="5">
        <f>DAY(Airplane_Crashes_and_Fatalities[[#This Row],[Date]])</f>
        <v>5</v>
      </c>
      <c r="E4559" s="3">
        <v>0.89583333333333326</v>
      </c>
      <c r="F4559" s="2" t="s">
        <v>23639</v>
      </c>
      <c r="G4559" s="2" t="s">
        <v>20015</v>
      </c>
      <c r="H4559" s="2"/>
      <c r="I4559" s="2" t="s">
        <v>7932</v>
      </c>
      <c r="J4559" s="2"/>
      <c r="K4559" s="2" t="s">
        <v>15879</v>
      </c>
      <c r="L4559" s="2" t="s">
        <v>15880</v>
      </c>
      <c r="M4559" t="s">
        <v>15881</v>
      </c>
      <c r="N4559">
        <f>Airplane_Crashes_and_Fatalities[[#This Row],[Aboard]]-Airplane_Crashes_and_Fatalities[[#This Row],[Fatalities]]</f>
        <v>13</v>
      </c>
      <c r="O4559" t="s">
        <v>15882</v>
      </c>
      <c r="P4559">
        <v>88</v>
      </c>
      <c r="Q4559">
        <v>75</v>
      </c>
      <c r="R4559">
        <v>0</v>
      </c>
      <c r="S4559" s="2" t="s">
        <v>15883</v>
      </c>
    </row>
    <row r="4560" spans="1:19" x14ac:dyDescent="0.3">
      <c r="A4560" s="1">
        <v>35927</v>
      </c>
      <c r="B4560" s="4" t="str">
        <f>TEXT(Airplane_Crashes_and_Fatalities[[#This Row],[Date]],"yyyy")</f>
        <v>1998</v>
      </c>
      <c r="C4560" s="1" t="str">
        <f>TEXT(Airplane_Crashes_and_Fatalities[[#This Row],[Date]],"mmm")</f>
        <v>May</v>
      </c>
      <c r="D4560" s="5">
        <f>DAY(Airplane_Crashes_and_Fatalities[[#This Row],[Date]])</f>
        <v>12</v>
      </c>
      <c r="E4560" s="3">
        <v>0.8125</v>
      </c>
      <c r="F4560" s="2" t="s">
        <v>23640</v>
      </c>
      <c r="G4560" s="2" t="s">
        <v>19806</v>
      </c>
      <c r="H4560" s="2"/>
      <c r="I4560" s="2" t="s">
        <v>10464</v>
      </c>
      <c r="J4560" s="2"/>
      <c r="K4560" s="2" t="s">
        <v>15884</v>
      </c>
      <c r="L4560" s="2" t="s">
        <v>15885</v>
      </c>
      <c r="M4560" t="s">
        <v>15886</v>
      </c>
      <c r="N4560">
        <f>Airplane_Crashes_and_Fatalities[[#This Row],[Aboard]]-Airplane_Crashes_and_Fatalities[[#This Row],[Fatalities]]</f>
        <v>3</v>
      </c>
      <c r="O4560" t="s">
        <v>15887</v>
      </c>
      <c r="P4560">
        <v>42</v>
      </c>
      <c r="Q4560">
        <v>39</v>
      </c>
      <c r="R4560">
        <v>0</v>
      </c>
      <c r="S4560" s="2" t="s">
        <v>15888</v>
      </c>
    </row>
    <row r="4561" spans="1:19" x14ac:dyDescent="0.3">
      <c r="A4561" s="1">
        <v>35940</v>
      </c>
      <c r="B4561" s="4" t="str">
        <f>TEXT(Airplane_Crashes_and_Fatalities[[#This Row],[Date]],"yyyy")</f>
        <v>1998</v>
      </c>
      <c r="C4561" s="1" t="str">
        <f>TEXT(Airplane_Crashes_and_Fatalities[[#This Row],[Date]],"mmm")</f>
        <v>May</v>
      </c>
      <c r="D4561" s="5">
        <f>DAY(Airplane_Crashes_and_Fatalities[[#This Row],[Date]])</f>
        <v>25</v>
      </c>
      <c r="E4561" s="3">
        <v>0.43055555555555558</v>
      </c>
      <c r="F4561" s="2" t="s">
        <v>23641</v>
      </c>
      <c r="G4561" s="2" t="s">
        <v>20898</v>
      </c>
      <c r="H4561" s="2"/>
      <c r="I4561" s="2" t="s">
        <v>15889</v>
      </c>
      <c r="J4561" s="2"/>
      <c r="K4561" s="2" t="s">
        <v>15890</v>
      </c>
      <c r="L4561" s="2" t="s">
        <v>7809</v>
      </c>
      <c r="M4561">
        <v>34001</v>
      </c>
      <c r="N4561">
        <f>Airplane_Crashes_and_Fatalities[[#This Row],[Aboard]]-Airplane_Crashes_and_Fatalities[[#This Row],[Fatalities]]</f>
        <v>0</v>
      </c>
      <c r="O4561">
        <v>9431835</v>
      </c>
      <c r="P4561">
        <v>26</v>
      </c>
      <c r="Q4561">
        <v>26</v>
      </c>
      <c r="R4561">
        <v>0</v>
      </c>
      <c r="S4561" s="2" t="s">
        <v>15891</v>
      </c>
    </row>
    <row r="4562" spans="1:19" x14ac:dyDescent="0.3">
      <c r="A4562" s="1">
        <v>35940</v>
      </c>
      <c r="B4562" s="4" t="str">
        <f>TEXT(Airplane_Crashes_and_Fatalities[[#This Row],[Date]],"yyyy")</f>
        <v>1998</v>
      </c>
      <c r="C4562" s="1" t="str">
        <f>TEXT(Airplane_Crashes_and_Fatalities[[#This Row],[Date]],"mmm")</f>
        <v>May</v>
      </c>
      <c r="D4562" s="5">
        <f>DAY(Airplane_Crashes_and_Fatalities[[#This Row],[Date]])</f>
        <v>25</v>
      </c>
      <c r="E4562" s="3">
        <v>2.2222222222222143E-2</v>
      </c>
      <c r="F4562" s="2" t="s">
        <v>23642</v>
      </c>
      <c r="G4562" s="2" t="s">
        <v>20293</v>
      </c>
      <c r="H4562" s="2"/>
      <c r="I4562" s="2" t="s">
        <v>15892</v>
      </c>
      <c r="J4562" s="2"/>
      <c r="K4562" s="2" t="s">
        <v>15893</v>
      </c>
      <c r="L4562" s="2" t="s">
        <v>15894</v>
      </c>
      <c r="M4562" t="s">
        <v>15895</v>
      </c>
      <c r="N4562">
        <f>Airplane_Crashes_and_Fatalities[[#This Row],[Aboard]]-Airplane_Crashes_and_Fatalities[[#This Row],[Fatalities]]</f>
        <v>0</v>
      </c>
      <c r="P4562">
        <v>5</v>
      </c>
      <c r="Q4562">
        <v>5</v>
      </c>
      <c r="R4562">
        <v>0</v>
      </c>
      <c r="S4562" s="2" t="s">
        <v>15896</v>
      </c>
    </row>
    <row r="4563" spans="1:19" x14ac:dyDescent="0.3">
      <c r="A4563" s="1">
        <v>35941</v>
      </c>
      <c r="B4563" s="4" t="str">
        <f>TEXT(Airplane_Crashes_and_Fatalities[[#This Row],[Date]],"yyyy")</f>
        <v>1998</v>
      </c>
      <c r="C4563" s="1" t="str">
        <f>TEXT(Airplane_Crashes_and_Fatalities[[#This Row],[Date]],"mmm")</f>
        <v>May</v>
      </c>
      <c r="D4563" s="5">
        <f>DAY(Airplane_Crashes_and_Fatalities[[#This Row],[Date]])</f>
        <v>26</v>
      </c>
      <c r="E4563" s="3">
        <v>0.39583333333333326</v>
      </c>
      <c r="F4563" s="2" t="s">
        <v>23643</v>
      </c>
      <c r="G4563" s="2" t="s">
        <v>23132</v>
      </c>
      <c r="H4563" s="2"/>
      <c r="I4563" s="2" t="s">
        <v>13365</v>
      </c>
      <c r="J4563" s="2"/>
      <c r="K4563" s="2" t="s">
        <v>15897</v>
      </c>
      <c r="L4563" s="2" t="s">
        <v>15641</v>
      </c>
      <c r="M4563" t="s">
        <v>15898</v>
      </c>
      <c r="N4563">
        <f>Airplane_Crashes_and_Fatalities[[#This Row],[Aboard]]-Airplane_Crashes_and_Fatalities[[#This Row],[Fatalities]]</f>
        <v>0</v>
      </c>
      <c r="P4563">
        <v>28</v>
      </c>
      <c r="Q4563">
        <v>28</v>
      </c>
      <c r="R4563">
        <v>0</v>
      </c>
      <c r="S4563" s="2" t="s">
        <v>15899</v>
      </c>
    </row>
    <row r="4564" spans="1:19" x14ac:dyDescent="0.3">
      <c r="A4564" s="1">
        <v>35964</v>
      </c>
      <c r="B4564" s="4" t="str">
        <f>TEXT(Airplane_Crashes_and_Fatalities[[#This Row],[Date]],"yyyy")</f>
        <v>1998</v>
      </c>
      <c r="C4564" s="1" t="str">
        <f>TEXT(Airplane_Crashes_and_Fatalities[[#This Row],[Date]],"mmm")</f>
        <v>Jun</v>
      </c>
      <c r="D4564" s="5">
        <f>DAY(Airplane_Crashes_and_Fatalities[[#This Row],[Date]])</f>
        <v>18</v>
      </c>
      <c r="E4564" s="3">
        <v>0.31111111111111112</v>
      </c>
      <c r="F4564" s="2" t="s">
        <v>20320</v>
      </c>
      <c r="G4564" s="2" t="s">
        <v>19667</v>
      </c>
      <c r="H4564" s="2"/>
      <c r="I4564" s="2" t="s">
        <v>15900</v>
      </c>
      <c r="J4564" s="2" t="s">
        <v>19514</v>
      </c>
      <c r="K4564" s="2" t="s">
        <v>15901</v>
      </c>
      <c r="L4564" s="2" t="s">
        <v>15902</v>
      </c>
      <c r="M4564" t="s">
        <v>15903</v>
      </c>
      <c r="N4564">
        <f>Airplane_Crashes_and_Fatalities[[#This Row],[Aboard]]-Airplane_Crashes_and_Fatalities[[#This Row],[Fatalities]]</f>
        <v>0</v>
      </c>
      <c r="O4564" t="s">
        <v>15904</v>
      </c>
      <c r="P4564">
        <v>11</v>
      </c>
      <c r="Q4564">
        <v>11</v>
      </c>
      <c r="R4564">
        <v>0</v>
      </c>
      <c r="S4564" s="2" t="s">
        <v>15905</v>
      </c>
    </row>
    <row r="4565" spans="1:19" x14ac:dyDescent="0.3">
      <c r="A4565" s="1">
        <v>35971</v>
      </c>
      <c r="B4565" s="4" t="str">
        <f>TEXT(Airplane_Crashes_and_Fatalities[[#This Row],[Date]],"yyyy")</f>
        <v>1998</v>
      </c>
      <c r="C4565" s="1" t="str">
        <f>TEXT(Airplane_Crashes_and_Fatalities[[#This Row],[Date]],"mmm")</f>
        <v>Jun</v>
      </c>
      <c r="D4565" s="5">
        <f>DAY(Airplane_Crashes_and_Fatalities[[#This Row],[Date]])</f>
        <v>25</v>
      </c>
      <c r="E4565" s="3">
        <v>0.39722222222222214</v>
      </c>
      <c r="F4565" s="2" t="s">
        <v>23644</v>
      </c>
      <c r="G4565" s="2" t="s">
        <v>21017</v>
      </c>
      <c r="H4565" s="2"/>
      <c r="I4565" s="2" t="s">
        <v>15906</v>
      </c>
      <c r="J4565" s="2"/>
      <c r="K4565" s="2" t="s">
        <v>228</v>
      </c>
      <c r="L4565" s="2" t="s">
        <v>15907</v>
      </c>
      <c r="M4565" t="s">
        <v>15908</v>
      </c>
      <c r="N4565">
        <f>Airplane_Crashes_and_Fatalities[[#This Row],[Aboard]]-Airplane_Crashes_and_Fatalities[[#This Row],[Fatalities]]</f>
        <v>0</v>
      </c>
      <c r="O4565">
        <v>2735</v>
      </c>
      <c r="P4565">
        <v>6</v>
      </c>
      <c r="Q4565">
        <v>6</v>
      </c>
      <c r="R4565">
        <v>0</v>
      </c>
      <c r="S4565" s="2" t="s">
        <v>15909</v>
      </c>
    </row>
    <row r="4566" spans="1:19" x14ac:dyDescent="0.3">
      <c r="A4566" s="1">
        <v>35989</v>
      </c>
      <c r="B4566" s="4" t="str">
        <f>TEXT(Airplane_Crashes_and_Fatalities[[#This Row],[Date]],"yyyy")</f>
        <v>1998</v>
      </c>
      <c r="C4566" s="1" t="str">
        <f>TEXT(Airplane_Crashes_and_Fatalities[[#This Row],[Date]],"mmm")</f>
        <v>Jul</v>
      </c>
      <c r="D4566" s="5">
        <f>DAY(Airplane_Crashes_and_Fatalities[[#This Row],[Date]])</f>
        <v>13</v>
      </c>
      <c r="E4566" s="3">
        <v>0.96875</v>
      </c>
      <c r="F4566" s="2" t="s">
        <v>23645</v>
      </c>
      <c r="G4566" s="2" t="s">
        <v>20934</v>
      </c>
      <c r="H4566" s="2"/>
      <c r="I4566" s="2" t="s">
        <v>15910</v>
      </c>
      <c r="J4566" s="2"/>
      <c r="K4566" s="2" t="s">
        <v>15911</v>
      </c>
      <c r="L4566" s="2" t="s">
        <v>15339</v>
      </c>
      <c r="M4566" t="s">
        <v>15912</v>
      </c>
      <c r="N4566">
        <f>Airplane_Crashes_and_Fatalities[[#This Row],[Aboard]]-Airplane_Crashes_and_Fatalities[[#This Row],[Fatalities]]</f>
        <v>0</v>
      </c>
      <c r="O4566">
        <v>63470096</v>
      </c>
      <c r="P4566">
        <v>8</v>
      </c>
      <c r="Q4566">
        <v>8</v>
      </c>
      <c r="R4566">
        <v>0</v>
      </c>
      <c r="S4566" s="2" t="s">
        <v>15913</v>
      </c>
    </row>
    <row r="4567" spans="1:19" x14ac:dyDescent="0.3">
      <c r="A4567" s="1">
        <v>35992</v>
      </c>
      <c r="B4567" s="4" t="str">
        <f>TEXT(Airplane_Crashes_and_Fatalities[[#This Row],[Date]],"yyyy")</f>
        <v>1998</v>
      </c>
      <c r="C4567" s="1" t="str">
        <f>TEXT(Airplane_Crashes_and_Fatalities[[#This Row],[Date]],"mmm")</f>
        <v>Jul</v>
      </c>
      <c r="D4567" s="5">
        <f>DAY(Airplane_Crashes_and_Fatalities[[#This Row],[Date]])</f>
        <v>16</v>
      </c>
      <c r="E4567" s="3">
        <v>0.90347222222222223</v>
      </c>
      <c r="F4567" s="2" t="s">
        <v>23646</v>
      </c>
      <c r="G4567" s="2" t="s">
        <v>19987</v>
      </c>
      <c r="H4567" s="2"/>
      <c r="I4567" s="2" t="s">
        <v>15914</v>
      </c>
      <c r="J4567" s="2"/>
      <c r="K4567" s="2" t="s">
        <v>15915</v>
      </c>
      <c r="L4567" s="2" t="s">
        <v>15916</v>
      </c>
      <c r="M4567" t="s">
        <v>15917</v>
      </c>
      <c r="N4567">
        <f>Airplane_Crashes_and_Fatalities[[#This Row],[Aboard]]-Airplane_Crashes_and_Fatalities[[#This Row],[Fatalities]]</f>
        <v>0</v>
      </c>
      <c r="O4567" t="s">
        <v>15918</v>
      </c>
      <c r="P4567">
        <v>3</v>
      </c>
      <c r="Q4567">
        <v>3</v>
      </c>
      <c r="R4567">
        <v>0</v>
      </c>
      <c r="S4567" s="2" t="s">
        <v>15919</v>
      </c>
    </row>
    <row r="4568" spans="1:19" x14ac:dyDescent="0.3">
      <c r="A4568" s="1">
        <v>35993</v>
      </c>
      <c r="B4568" s="4" t="str">
        <f>TEXT(Airplane_Crashes_and_Fatalities[[#This Row],[Date]],"yyyy")</f>
        <v>1998</v>
      </c>
      <c r="C4568" s="1" t="str">
        <f>TEXT(Airplane_Crashes_and_Fatalities[[#This Row],[Date]],"mmm")</f>
        <v>Jul</v>
      </c>
      <c r="D4568" s="5">
        <f>DAY(Airplane_Crashes_and_Fatalities[[#This Row],[Date]])</f>
        <v>17</v>
      </c>
      <c r="E4568" s="3">
        <v>0.17708333333333326</v>
      </c>
      <c r="F4568" s="2" t="s">
        <v>23647</v>
      </c>
      <c r="G4568" s="2" t="s">
        <v>23648</v>
      </c>
      <c r="H4568" s="2"/>
      <c r="I4568" s="2" t="s">
        <v>15920</v>
      </c>
      <c r="J4568" s="2"/>
      <c r="K4568" s="2" t="s">
        <v>15921</v>
      </c>
      <c r="L4568" s="2" t="s">
        <v>15922</v>
      </c>
      <c r="M4568" t="s">
        <v>15923</v>
      </c>
      <c r="N4568">
        <f>Airplane_Crashes_and_Fatalities[[#This Row],[Aboard]]-Airplane_Crashes_and_Fatalities[[#This Row],[Fatalities]]</f>
        <v>0</v>
      </c>
      <c r="O4568">
        <v>83481440</v>
      </c>
      <c r="P4568">
        <v>10</v>
      </c>
      <c r="Q4568">
        <v>10</v>
      </c>
      <c r="R4568">
        <v>0</v>
      </c>
      <c r="S4568" s="2" t="s">
        <v>15924</v>
      </c>
    </row>
    <row r="4569" spans="1:19" x14ac:dyDescent="0.3">
      <c r="A4569" s="1">
        <v>35999</v>
      </c>
      <c r="B4569" s="4" t="str">
        <f>TEXT(Airplane_Crashes_and_Fatalities[[#This Row],[Date]],"yyyy")</f>
        <v>1998</v>
      </c>
      <c r="C4569" s="1" t="str">
        <f>TEXT(Airplane_Crashes_and_Fatalities[[#This Row],[Date]],"mmm")</f>
        <v>Jul</v>
      </c>
      <c r="D4569" s="5">
        <f>DAY(Airplane_Crashes_and_Fatalities[[#This Row],[Date]])</f>
        <v>23</v>
      </c>
      <c r="F4569" s="2" t="s">
        <v>23649</v>
      </c>
      <c r="G4569" s="2" t="s">
        <v>19880</v>
      </c>
      <c r="H4569" s="2"/>
      <c r="I4569" s="2" t="s">
        <v>2371</v>
      </c>
      <c r="J4569" s="2"/>
      <c r="K4569" s="2"/>
      <c r="L4569" s="2" t="s">
        <v>12541</v>
      </c>
      <c r="M4569" t="s">
        <v>15925</v>
      </c>
      <c r="N4569">
        <f>Airplane_Crashes_and_Fatalities[[#This Row],[Aboard]]-Airplane_Crashes_and_Fatalities[[#This Row],[Fatalities]]</f>
        <v>0</v>
      </c>
      <c r="O4569" t="s">
        <v>15926</v>
      </c>
      <c r="P4569">
        <v>4</v>
      </c>
      <c r="Q4569">
        <v>4</v>
      </c>
      <c r="R4569">
        <v>0</v>
      </c>
      <c r="S4569" s="2" t="s">
        <v>15927</v>
      </c>
    </row>
    <row r="4570" spans="1:19" x14ac:dyDescent="0.3">
      <c r="A4570" s="1">
        <v>36003</v>
      </c>
      <c r="B4570" s="4" t="str">
        <f>TEXT(Airplane_Crashes_and_Fatalities[[#This Row],[Date]],"yyyy")</f>
        <v>1998</v>
      </c>
      <c r="C4570" s="1" t="str">
        <f>TEXT(Airplane_Crashes_and_Fatalities[[#This Row],[Date]],"mmm")</f>
        <v>Jul</v>
      </c>
      <c r="D4570" s="5">
        <f>DAY(Airplane_Crashes_and_Fatalities[[#This Row],[Date]])</f>
        <v>27</v>
      </c>
      <c r="F4570" s="2" t="s">
        <v>21496</v>
      </c>
      <c r="G4570" s="2" t="s">
        <v>19676</v>
      </c>
      <c r="H4570" s="2"/>
      <c r="I4570" s="2" t="s">
        <v>15928</v>
      </c>
      <c r="J4570" s="2"/>
      <c r="K4570" s="2" t="s">
        <v>15929</v>
      </c>
      <c r="L4570" s="2" t="s">
        <v>2513</v>
      </c>
      <c r="M4570" t="s">
        <v>15929</v>
      </c>
      <c r="N4570">
        <f>Airplane_Crashes_and_Fatalities[[#This Row],[Aboard]]-Airplane_Crashes_and_Fatalities[[#This Row],[Fatalities]]</f>
        <v>14</v>
      </c>
      <c r="O4570">
        <v>1997</v>
      </c>
      <c r="P4570">
        <v>18</v>
      </c>
      <c r="Q4570">
        <v>4</v>
      </c>
      <c r="R4570">
        <v>0</v>
      </c>
      <c r="S4570" s="2" t="s">
        <v>15930</v>
      </c>
    </row>
    <row r="4571" spans="1:19" x14ac:dyDescent="0.3">
      <c r="A4571" s="1">
        <v>36004</v>
      </c>
      <c r="B4571" s="4" t="str">
        <f>TEXT(Airplane_Crashes_and_Fatalities[[#This Row],[Date]],"yyyy")</f>
        <v>1998</v>
      </c>
      <c r="C4571" s="1" t="str">
        <f>TEXT(Airplane_Crashes_and_Fatalities[[#This Row],[Date]],"mmm")</f>
        <v>Jul</v>
      </c>
      <c r="D4571" s="5">
        <f>DAY(Airplane_Crashes_and_Fatalities[[#This Row],[Date]])</f>
        <v>28</v>
      </c>
      <c r="F4571" s="2" t="s">
        <v>19716</v>
      </c>
      <c r="G4571" s="2" t="s">
        <v>19710</v>
      </c>
      <c r="H4571" s="2"/>
      <c r="I4571" s="2" t="s">
        <v>15931</v>
      </c>
      <c r="J4571" s="2" t="s">
        <v>19246</v>
      </c>
      <c r="K4571" s="2" t="s">
        <v>15932</v>
      </c>
      <c r="L4571" s="2" t="s">
        <v>11366</v>
      </c>
      <c r="M4571" t="s">
        <v>15933</v>
      </c>
      <c r="N4571">
        <f>Airplane_Crashes_and_Fatalities[[#This Row],[Aboard]]-Airplane_Crashes_and_Fatalities[[#This Row],[Fatalities]]</f>
        <v>0</v>
      </c>
      <c r="O4571" t="s">
        <v>15934</v>
      </c>
      <c r="P4571">
        <v>2</v>
      </c>
      <c r="Q4571">
        <v>2</v>
      </c>
      <c r="R4571">
        <v>0</v>
      </c>
      <c r="S4571" s="2" t="s">
        <v>15935</v>
      </c>
    </row>
    <row r="4572" spans="1:19" x14ac:dyDescent="0.3">
      <c r="A4572" s="1">
        <v>36005</v>
      </c>
      <c r="B4572" s="4" t="str">
        <f>TEXT(Airplane_Crashes_and_Fatalities[[#This Row],[Date]],"yyyy")</f>
        <v>1998</v>
      </c>
      <c r="C4572" s="1" t="str">
        <f>TEXT(Airplane_Crashes_and_Fatalities[[#This Row],[Date]],"mmm")</f>
        <v>Jul</v>
      </c>
      <c r="D4572" s="5">
        <f>DAY(Airplane_Crashes_and_Fatalities[[#This Row],[Date]])</f>
        <v>29</v>
      </c>
      <c r="E4572" s="3">
        <v>0.66666666666666674</v>
      </c>
      <c r="F4572" s="2" t="s">
        <v>23650</v>
      </c>
      <c r="G4572" s="2" t="s">
        <v>19819</v>
      </c>
      <c r="H4572" s="2"/>
      <c r="I4572" s="2" t="s">
        <v>15936</v>
      </c>
      <c r="J4572" s="2"/>
      <c r="K4572" s="2" t="s">
        <v>15937</v>
      </c>
      <c r="L4572" s="2" t="s">
        <v>14650</v>
      </c>
      <c r="M4572" t="s">
        <v>15938</v>
      </c>
      <c r="N4572">
        <f>Airplane_Crashes_and_Fatalities[[#This Row],[Aboard]]-Airplane_Crashes_and_Fatalities[[#This Row],[Fatalities]]</f>
        <v>19</v>
      </c>
      <c r="O4572">
        <v>110343</v>
      </c>
      <c r="P4572">
        <v>24</v>
      </c>
      <c r="Q4572">
        <v>5</v>
      </c>
      <c r="R4572">
        <v>0</v>
      </c>
      <c r="S4572" s="2" t="s">
        <v>15939</v>
      </c>
    </row>
    <row r="4573" spans="1:19" x14ac:dyDescent="0.3">
      <c r="A4573" s="1">
        <v>36006</v>
      </c>
      <c r="B4573" s="4" t="str">
        <f>TEXT(Airplane_Crashes_and_Fatalities[[#This Row],[Date]],"yyyy")</f>
        <v>1998</v>
      </c>
      <c r="C4573" s="1" t="str">
        <f>TEXT(Airplane_Crashes_and_Fatalities[[#This Row],[Date]],"mmm")</f>
        <v>Jul</v>
      </c>
      <c r="D4573" s="5">
        <f>DAY(Airplane_Crashes_and_Fatalities[[#This Row],[Date]])</f>
        <v>30</v>
      </c>
      <c r="E4573" s="3">
        <v>0.46180555555555558</v>
      </c>
      <c r="F4573" s="2" t="s">
        <v>23651</v>
      </c>
      <c r="G4573" s="2" t="s">
        <v>20163</v>
      </c>
      <c r="H4573" s="2"/>
      <c r="I4573" s="2" t="s">
        <v>15940</v>
      </c>
      <c r="J4573" s="2" t="s">
        <v>19139</v>
      </c>
      <c r="K4573" s="2" t="s">
        <v>15941</v>
      </c>
      <c r="L4573" s="2" t="s">
        <v>14291</v>
      </c>
      <c r="M4573" t="s">
        <v>15942</v>
      </c>
      <c r="N4573">
        <f>Airplane_Crashes_and_Fatalities[[#This Row],[Aboard]]-Airplane_Crashes_and_Fatalities[[#This Row],[Fatalities]]</f>
        <v>0</v>
      </c>
      <c r="O4573" t="s">
        <v>15943</v>
      </c>
      <c r="P4573">
        <v>6</v>
      </c>
      <c r="Q4573">
        <v>6</v>
      </c>
      <c r="R4573">
        <v>2</v>
      </c>
      <c r="S4573" s="2" t="s">
        <v>15944</v>
      </c>
    </row>
    <row r="4574" spans="1:19" x14ac:dyDescent="0.3">
      <c r="A4574" s="1">
        <v>36216</v>
      </c>
      <c r="B4574" s="4" t="str">
        <f>TEXT(Airplane_Crashes_and_Fatalities[[#This Row],[Date]],"yyyy")</f>
        <v>1999</v>
      </c>
      <c r="C4574" s="1" t="str">
        <f>TEXT(Airplane_Crashes_and_Fatalities[[#This Row],[Date]],"mmm")</f>
        <v>Feb</v>
      </c>
      <c r="D4574" s="5">
        <f>DAY(Airplane_Crashes_and_Fatalities[[#This Row],[Date]])</f>
        <v>25</v>
      </c>
      <c r="E4574" s="3">
        <v>0.52083333333333326</v>
      </c>
      <c r="F4574" s="2" t="s">
        <v>23652</v>
      </c>
      <c r="G4574" s="2" t="s">
        <v>19745</v>
      </c>
      <c r="H4574" s="2"/>
      <c r="I4574" s="2" t="s">
        <v>15945</v>
      </c>
      <c r="J4574" s="2" t="s">
        <v>19515</v>
      </c>
      <c r="K4574" s="2" t="s">
        <v>15946</v>
      </c>
      <c r="L4574" s="2" t="s">
        <v>15947</v>
      </c>
      <c r="M4574" t="s">
        <v>15948</v>
      </c>
      <c r="N4574">
        <f>Airplane_Crashes_and_Fatalities[[#This Row],[Aboard]]-Airplane_Crashes_and_Fatalities[[#This Row],[Fatalities]]</f>
        <v>27</v>
      </c>
      <c r="O4574">
        <v>3054</v>
      </c>
      <c r="P4574">
        <v>31</v>
      </c>
      <c r="Q4574">
        <v>4</v>
      </c>
      <c r="R4574">
        <v>0</v>
      </c>
      <c r="S4574" s="2" t="s">
        <v>15949</v>
      </c>
    </row>
    <row r="4575" spans="1:19" x14ac:dyDescent="0.3">
      <c r="A4575" s="1">
        <v>36006</v>
      </c>
      <c r="B4575" s="4" t="str">
        <f>TEXT(Airplane_Crashes_and_Fatalities[[#This Row],[Date]],"yyyy")</f>
        <v>1998</v>
      </c>
      <c r="C4575" s="1" t="str">
        <f>TEXT(Airplane_Crashes_and_Fatalities[[#This Row],[Date]],"mmm")</f>
        <v>Jul</v>
      </c>
      <c r="D4575" s="5">
        <f>DAY(Airplane_Crashes_and_Fatalities[[#This Row],[Date]])</f>
        <v>30</v>
      </c>
      <c r="E4575" s="3">
        <v>0.66527777777777786</v>
      </c>
      <c r="F4575" s="2" t="s">
        <v>23653</v>
      </c>
      <c r="G4575" s="2" t="s">
        <v>19685</v>
      </c>
      <c r="H4575" s="2"/>
      <c r="I4575" s="2" t="s">
        <v>15950</v>
      </c>
      <c r="J4575" s="2" t="s">
        <v>19157</v>
      </c>
      <c r="K4575" s="2" t="s">
        <v>15951</v>
      </c>
      <c r="L4575" s="2" t="s">
        <v>15952</v>
      </c>
      <c r="M4575" t="s">
        <v>15953</v>
      </c>
      <c r="N4575">
        <f>Airplane_Crashes_and_Fatalities[[#This Row],[Aboard]]-Airplane_Crashes_and_Fatalities[[#This Row],[Fatalities]]</f>
        <v>0</v>
      </c>
      <c r="O4575" t="s">
        <v>15954</v>
      </c>
      <c r="P4575">
        <v>15</v>
      </c>
      <c r="Q4575">
        <v>15</v>
      </c>
      <c r="R4575">
        <v>0</v>
      </c>
      <c r="S4575" s="2" t="s">
        <v>15955</v>
      </c>
    </row>
    <row r="4576" spans="1:19" x14ac:dyDescent="0.3">
      <c r="A4576" s="1">
        <v>36011</v>
      </c>
      <c r="B4576" s="4" t="str">
        <f>TEXT(Airplane_Crashes_and_Fatalities[[#This Row],[Date]],"yyyy")</f>
        <v>1998</v>
      </c>
      <c r="C4576" s="1" t="str">
        <f>TEXT(Airplane_Crashes_and_Fatalities[[#This Row],[Date]],"mmm")</f>
        <v>Aug</v>
      </c>
      <c r="D4576" s="5">
        <f>DAY(Airplane_Crashes_and_Fatalities[[#This Row],[Date]])</f>
        <v>4</v>
      </c>
      <c r="E4576" s="3">
        <v>0.74861111111111112</v>
      </c>
      <c r="F4576" s="2" t="s">
        <v>23654</v>
      </c>
      <c r="G4576" s="2" t="s">
        <v>19666</v>
      </c>
      <c r="H4576" s="2" t="s">
        <v>19667</v>
      </c>
      <c r="I4576" s="2" t="s">
        <v>15956</v>
      </c>
      <c r="J4576" s="2" t="s">
        <v>19516</v>
      </c>
      <c r="K4576" s="2" t="s">
        <v>15957</v>
      </c>
      <c r="L4576" s="2" t="s">
        <v>15958</v>
      </c>
      <c r="M4576" t="s">
        <v>15959</v>
      </c>
      <c r="N4576">
        <f>Airplane_Crashes_and_Fatalities[[#This Row],[Aboard]]-Airplane_Crashes_and_Fatalities[[#This Row],[Fatalities]]</f>
        <v>0</v>
      </c>
      <c r="O4576">
        <v>39</v>
      </c>
      <c r="P4576">
        <v>5</v>
      </c>
      <c r="Q4576">
        <v>5</v>
      </c>
      <c r="R4576">
        <v>0</v>
      </c>
      <c r="S4576" s="2" t="s">
        <v>15960</v>
      </c>
    </row>
    <row r="4577" spans="1:19" x14ac:dyDescent="0.3">
      <c r="A4577" s="1">
        <v>36018</v>
      </c>
      <c r="B4577" s="4" t="str">
        <f>TEXT(Airplane_Crashes_and_Fatalities[[#This Row],[Date]],"yyyy")</f>
        <v>1998</v>
      </c>
      <c r="C4577" s="1" t="str">
        <f>TEXT(Airplane_Crashes_and_Fatalities[[#This Row],[Date]],"mmm")</f>
        <v>Aug</v>
      </c>
      <c r="D4577" s="5">
        <f>DAY(Airplane_Crashes_and_Fatalities[[#This Row],[Date]])</f>
        <v>11</v>
      </c>
      <c r="F4577" s="2" t="s">
        <v>23655</v>
      </c>
      <c r="G4577" s="2" t="s">
        <v>20729</v>
      </c>
      <c r="H4577" s="2"/>
      <c r="I4577" s="2" t="s">
        <v>15961</v>
      </c>
      <c r="J4577" s="2"/>
      <c r="K4577" s="2"/>
      <c r="L4577" s="2" t="s">
        <v>9826</v>
      </c>
      <c r="M4577" t="s">
        <v>15962</v>
      </c>
      <c r="N4577">
        <f>Airplane_Crashes_and_Fatalities[[#This Row],[Aboard]]-Airplane_Crashes_and_Fatalities[[#This Row],[Fatalities]]</f>
        <v>12</v>
      </c>
      <c r="P4577">
        <v>13</v>
      </c>
      <c r="Q4577">
        <v>1</v>
      </c>
      <c r="R4577">
        <v>0</v>
      </c>
      <c r="S4577" s="2" t="s">
        <v>15963</v>
      </c>
    </row>
    <row r="4578" spans="1:19" x14ac:dyDescent="0.3">
      <c r="A4578" s="1">
        <v>36026</v>
      </c>
      <c r="B4578" s="4" t="str">
        <f>TEXT(Airplane_Crashes_and_Fatalities[[#This Row],[Date]],"yyyy")</f>
        <v>1998</v>
      </c>
      <c r="C4578" s="1" t="str">
        <f>TEXT(Airplane_Crashes_and_Fatalities[[#This Row],[Date]],"mmm")</f>
        <v>Aug</v>
      </c>
      <c r="D4578" s="5">
        <f>DAY(Airplane_Crashes_and_Fatalities[[#This Row],[Date]])</f>
        <v>19</v>
      </c>
      <c r="E4578" s="3">
        <v>0.69444444444444442</v>
      </c>
      <c r="F4578" s="2" t="s">
        <v>23656</v>
      </c>
      <c r="G4578" s="2" t="s">
        <v>19918</v>
      </c>
      <c r="H4578" s="2"/>
      <c r="I4578" s="2" t="s">
        <v>15964</v>
      </c>
      <c r="J4578" s="2"/>
      <c r="K4578" s="2" t="s">
        <v>15965</v>
      </c>
      <c r="L4578" s="2" t="s">
        <v>11755</v>
      </c>
      <c r="M4578" t="s">
        <v>15966</v>
      </c>
      <c r="N4578">
        <f>Airplane_Crashes_and_Fatalities[[#This Row],[Aboard]]-Airplane_Crashes_and_Fatalities[[#This Row],[Fatalities]]</f>
        <v>5</v>
      </c>
      <c r="O4578" t="s">
        <v>15967</v>
      </c>
      <c r="P4578">
        <v>10</v>
      </c>
      <c r="Q4578">
        <v>5</v>
      </c>
      <c r="R4578">
        <v>0</v>
      </c>
      <c r="S4578" s="2" t="s">
        <v>15968</v>
      </c>
    </row>
    <row r="4579" spans="1:19" x14ac:dyDescent="0.3">
      <c r="A4579" s="1">
        <v>36028</v>
      </c>
      <c r="B4579" s="4" t="str">
        <f>TEXT(Airplane_Crashes_and_Fatalities[[#This Row],[Date]],"yyyy")</f>
        <v>1998</v>
      </c>
      <c r="C4579" s="1" t="str">
        <f>TEXT(Airplane_Crashes_and_Fatalities[[#This Row],[Date]],"mmm")</f>
        <v>Aug</v>
      </c>
      <c r="D4579" s="5">
        <f>DAY(Airplane_Crashes_and_Fatalities[[#This Row],[Date]])</f>
        <v>21</v>
      </c>
      <c r="E4579" s="3">
        <v>0.47916666666666674</v>
      </c>
      <c r="F4579" s="2" t="s">
        <v>23657</v>
      </c>
      <c r="G4579" s="2" t="s">
        <v>21038</v>
      </c>
      <c r="H4579" s="2"/>
      <c r="I4579" s="2" t="s">
        <v>15969</v>
      </c>
      <c r="J4579" s="2"/>
      <c r="K4579" s="2" t="s">
        <v>15970</v>
      </c>
      <c r="L4579" s="2" t="s">
        <v>8545</v>
      </c>
      <c r="M4579" t="s">
        <v>15971</v>
      </c>
      <c r="N4579">
        <f>Airplane_Crashes_and_Fatalities[[#This Row],[Aboard]]-Airplane_Crashes_and_Fatalities[[#This Row],[Fatalities]]</f>
        <v>0</v>
      </c>
      <c r="O4579">
        <v>710</v>
      </c>
      <c r="P4579">
        <v>18</v>
      </c>
      <c r="Q4579">
        <v>18</v>
      </c>
      <c r="R4579">
        <v>0</v>
      </c>
      <c r="S4579" s="2" t="s">
        <v>15972</v>
      </c>
    </row>
    <row r="4580" spans="1:19" x14ac:dyDescent="0.3">
      <c r="A4580" s="1">
        <v>36030</v>
      </c>
      <c r="B4580" s="4" t="str">
        <f>TEXT(Airplane_Crashes_and_Fatalities[[#This Row],[Date]],"yyyy")</f>
        <v>1998</v>
      </c>
      <c r="C4580" s="1" t="str">
        <f>TEXT(Airplane_Crashes_and_Fatalities[[#This Row],[Date]],"mmm")</f>
        <v>Aug</v>
      </c>
      <c r="D4580" s="5">
        <f>DAY(Airplane_Crashes_and_Fatalities[[#This Row],[Date]])</f>
        <v>23</v>
      </c>
      <c r="E4580" s="3">
        <v>0.73611111111111116</v>
      </c>
      <c r="F4580" s="2" t="s">
        <v>23658</v>
      </c>
      <c r="G4580" s="2" t="s">
        <v>23659</v>
      </c>
      <c r="H4580" s="2"/>
      <c r="I4580" s="2" t="s">
        <v>15973</v>
      </c>
      <c r="J4580" s="2"/>
      <c r="K4580" s="2" t="s">
        <v>15974</v>
      </c>
      <c r="L4580" s="2" t="s">
        <v>11755</v>
      </c>
      <c r="M4580" t="s">
        <v>15975</v>
      </c>
      <c r="N4580">
        <f>Airplane_Crashes_and_Fatalities[[#This Row],[Aboard]]-Airplane_Crashes_and_Fatalities[[#This Row],[Fatalities]]</f>
        <v>0</v>
      </c>
      <c r="O4580" t="s">
        <v>15976</v>
      </c>
      <c r="P4580">
        <v>11</v>
      </c>
      <c r="Q4580">
        <v>11</v>
      </c>
      <c r="R4580">
        <v>0</v>
      </c>
      <c r="S4580" s="2" t="s">
        <v>15977</v>
      </c>
    </row>
    <row r="4581" spans="1:19" x14ac:dyDescent="0.3">
      <c r="A4581" s="1">
        <v>36031</v>
      </c>
      <c r="B4581" s="4" t="str">
        <f>TEXT(Airplane_Crashes_and_Fatalities[[#This Row],[Date]],"yyyy")</f>
        <v>1998</v>
      </c>
      <c r="C4581" s="1" t="str">
        <f>TEXT(Airplane_Crashes_and_Fatalities[[#This Row],[Date]],"mmm")</f>
        <v>Aug</v>
      </c>
      <c r="D4581" s="5">
        <f>DAY(Airplane_Crashes_and_Fatalities[[#This Row],[Date]])</f>
        <v>24</v>
      </c>
      <c r="E4581" s="3">
        <v>0.69861111111111107</v>
      </c>
      <c r="F4581" s="2" t="s">
        <v>23660</v>
      </c>
      <c r="G4581" s="2" t="s">
        <v>19941</v>
      </c>
      <c r="H4581" s="2"/>
      <c r="I4581" s="2" t="s">
        <v>15978</v>
      </c>
      <c r="J4581" s="2"/>
      <c r="K4581" s="2" t="s">
        <v>15979</v>
      </c>
      <c r="L4581" s="2" t="s">
        <v>15980</v>
      </c>
      <c r="M4581" t="s">
        <v>15981</v>
      </c>
      <c r="N4581">
        <f>Airplane_Crashes_and_Fatalities[[#This Row],[Aboard]]-Airplane_Crashes_and_Fatalities[[#This Row],[Fatalities]]</f>
        <v>1</v>
      </c>
      <c r="O4581">
        <v>13143</v>
      </c>
      <c r="P4581">
        <v>2</v>
      </c>
      <c r="Q4581">
        <v>1</v>
      </c>
      <c r="R4581">
        <v>0</v>
      </c>
      <c r="S4581" s="2" t="s">
        <v>15982</v>
      </c>
    </row>
    <row r="4582" spans="1:19" x14ac:dyDescent="0.3">
      <c r="A4582" s="1">
        <v>36031</v>
      </c>
      <c r="B4582" s="4" t="str">
        <f>TEXT(Airplane_Crashes_and_Fatalities[[#This Row],[Date]],"yyyy")</f>
        <v>1998</v>
      </c>
      <c r="C4582" s="1" t="str">
        <f>TEXT(Airplane_Crashes_and_Fatalities[[#This Row],[Date]],"mmm")</f>
        <v>Aug</v>
      </c>
      <c r="D4582" s="5">
        <f>DAY(Airplane_Crashes_and_Fatalities[[#This Row],[Date]])</f>
        <v>24</v>
      </c>
      <c r="E4582" s="3">
        <v>0.35763888888888884</v>
      </c>
      <c r="F4582" s="2" t="s">
        <v>23661</v>
      </c>
      <c r="G4582" s="2" t="s">
        <v>21040</v>
      </c>
      <c r="H4582" s="2"/>
      <c r="I4582" s="2" t="s">
        <v>15389</v>
      </c>
      <c r="J4582" s="2" t="s">
        <v>19517</v>
      </c>
      <c r="K4582" s="2" t="s">
        <v>15983</v>
      </c>
      <c r="L4582" s="2" t="s">
        <v>7431</v>
      </c>
      <c r="M4582" t="s">
        <v>15984</v>
      </c>
      <c r="N4582">
        <f>Airplane_Crashes_and_Fatalities[[#This Row],[Aboard]]-Airplane_Crashes_and_Fatalities[[#This Row],[Fatalities]]</f>
        <v>0</v>
      </c>
      <c r="O4582">
        <v>10476</v>
      </c>
      <c r="P4582">
        <v>44</v>
      </c>
      <c r="Q4582">
        <v>44</v>
      </c>
      <c r="R4582">
        <v>0</v>
      </c>
      <c r="S4582" s="2" t="s">
        <v>15985</v>
      </c>
    </row>
    <row r="4583" spans="1:19" x14ac:dyDescent="0.3">
      <c r="A4583" s="1">
        <v>36036</v>
      </c>
      <c r="B4583" s="4" t="str">
        <f>TEXT(Airplane_Crashes_and_Fatalities[[#This Row],[Date]],"yyyy")</f>
        <v>1998</v>
      </c>
      <c r="C4583" s="1" t="str">
        <f>TEXT(Airplane_Crashes_and_Fatalities[[#This Row],[Date]],"mmm")</f>
        <v>Aug</v>
      </c>
      <c r="D4583" s="5">
        <f>DAY(Airplane_Crashes_and_Fatalities[[#This Row],[Date]])</f>
        <v>29</v>
      </c>
      <c r="E4583" s="3">
        <v>0.54374999999999996</v>
      </c>
      <c r="F4583" s="2" t="s">
        <v>21163</v>
      </c>
      <c r="G4583" s="2" t="s">
        <v>20208</v>
      </c>
      <c r="H4583" s="2"/>
      <c r="I4583" s="2" t="s">
        <v>852</v>
      </c>
      <c r="J4583" s="2" t="s">
        <v>19201</v>
      </c>
      <c r="K4583" s="2" t="s">
        <v>15986</v>
      </c>
      <c r="L4583" s="2" t="s">
        <v>14522</v>
      </c>
      <c r="M4583" t="s">
        <v>15987</v>
      </c>
      <c r="N4583">
        <f>Airplane_Crashes_and_Fatalities[[#This Row],[Aboard]]-Airplane_Crashes_and_Fatalities[[#This Row],[Fatalities]]</f>
        <v>21</v>
      </c>
      <c r="O4583">
        <v>720</v>
      </c>
      <c r="P4583">
        <v>91</v>
      </c>
      <c r="Q4583">
        <v>70</v>
      </c>
      <c r="R4583">
        <v>10</v>
      </c>
      <c r="S4583" s="2" t="s">
        <v>15988</v>
      </c>
    </row>
    <row r="4584" spans="1:19" x14ac:dyDescent="0.3">
      <c r="A4584" s="1">
        <v>36040</v>
      </c>
      <c r="B4584" s="4" t="str">
        <f>TEXT(Airplane_Crashes_and_Fatalities[[#This Row],[Date]],"yyyy")</f>
        <v>1998</v>
      </c>
      <c r="C4584" s="1" t="str">
        <f>TEXT(Airplane_Crashes_and_Fatalities[[#This Row],[Date]],"mmm")</f>
        <v>Sep</v>
      </c>
      <c r="D4584" s="5">
        <f>DAY(Airplane_Crashes_and_Fatalities[[#This Row],[Date]])</f>
        <v>2</v>
      </c>
      <c r="F4584" s="2" t="s">
        <v>15989</v>
      </c>
      <c r="G4584" s="2" t="s">
        <v>24284</v>
      </c>
      <c r="H4584" s="2"/>
      <c r="I4584" s="2" t="s">
        <v>15990</v>
      </c>
      <c r="J4584" s="2"/>
      <c r="K4584" s="2"/>
      <c r="L4584" s="2" t="s">
        <v>8169</v>
      </c>
      <c r="M4584" t="s">
        <v>15991</v>
      </c>
      <c r="N4584">
        <f>Airplane_Crashes_and_Fatalities[[#This Row],[Aboard]]-Airplane_Crashes_and_Fatalities[[#This Row],[Fatalities]]</f>
        <v>0</v>
      </c>
      <c r="O4584">
        <v>10408</v>
      </c>
      <c r="P4584">
        <v>24</v>
      </c>
      <c r="Q4584">
        <v>24</v>
      </c>
      <c r="R4584">
        <v>0</v>
      </c>
      <c r="S4584" s="2" t="s">
        <v>15992</v>
      </c>
    </row>
    <row r="4585" spans="1:19" x14ac:dyDescent="0.3">
      <c r="A4585" s="1">
        <v>36040</v>
      </c>
      <c r="B4585" s="4" t="str">
        <f>TEXT(Airplane_Crashes_and_Fatalities[[#This Row],[Date]],"yyyy")</f>
        <v>1998</v>
      </c>
      <c r="C4585" s="1" t="str">
        <f>TEXT(Airplane_Crashes_and_Fatalities[[#This Row],[Date]],"mmm")</f>
        <v>Sep</v>
      </c>
      <c r="D4585" s="5">
        <f>DAY(Airplane_Crashes_and_Fatalities[[#This Row],[Date]])</f>
        <v>2</v>
      </c>
      <c r="E4585" s="3">
        <v>0.89583333333333326</v>
      </c>
      <c r="F4585" s="2" t="s">
        <v>23662</v>
      </c>
      <c r="G4585" s="2" t="s">
        <v>23663</v>
      </c>
      <c r="H4585" s="2" t="s">
        <v>19667</v>
      </c>
      <c r="I4585" s="2" t="s">
        <v>820</v>
      </c>
      <c r="J4585" s="2" t="s">
        <v>19103</v>
      </c>
      <c r="K4585" s="2" t="s">
        <v>15993</v>
      </c>
      <c r="L4585" s="2" t="s">
        <v>14331</v>
      </c>
      <c r="M4585" t="s">
        <v>15994</v>
      </c>
      <c r="N4585">
        <f>Airplane_Crashes_and_Fatalities[[#This Row],[Aboard]]-Airplane_Crashes_and_Fatalities[[#This Row],[Fatalities]]</f>
        <v>0</v>
      </c>
      <c r="O4585" t="s">
        <v>15995</v>
      </c>
      <c r="P4585">
        <v>229</v>
      </c>
      <c r="Q4585">
        <v>229</v>
      </c>
      <c r="R4585">
        <v>0</v>
      </c>
      <c r="S4585" s="2" t="s">
        <v>15996</v>
      </c>
    </row>
    <row r="4586" spans="1:19" x14ac:dyDescent="0.3">
      <c r="A4586" s="1">
        <v>36047</v>
      </c>
      <c r="B4586" s="4" t="str">
        <f>TEXT(Airplane_Crashes_and_Fatalities[[#This Row],[Date]],"yyyy")</f>
        <v>1998</v>
      </c>
      <c r="C4586" s="1" t="str">
        <f>TEXT(Airplane_Crashes_and_Fatalities[[#This Row],[Date]],"mmm")</f>
        <v>Sep</v>
      </c>
      <c r="D4586" s="5">
        <f>DAY(Airplane_Crashes_and_Fatalities[[#This Row],[Date]])</f>
        <v>9</v>
      </c>
      <c r="E4586" s="3">
        <v>0.44791666666666674</v>
      </c>
      <c r="F4586" s="2" t="s">
        <v>23664</v>
      </c>
      <c r="G4586" s="2" t="s">
        <v>20063</v>
      </c>
      <c r="H4586" s="2"/>
      <c r="I4586" s="2" t="s">
        <v>15997</v>
      </c>
      <c r="J4586" s="2"/>
      <c r="K4586" s="2" t="s">
        <v>15998</v>
      </c>
      <c r="L4586" s="2" t="s">
        <v>15999</v>
      </c>
      <c r="M4586" t="s">
        <v>16000</v>
      </c>
      <c r="N4586">
        <f>Airplane_Crashes_and_Fatalities[[#This Row],[Aboard]]-Airplane_Crashes_and_Fatalities[[#This Row],[Fatalities]]</f>
        <v>0</v>
      </c>
      <c r="O4586">
        <v>595</v>
      </c>
      <c r="P4586">
        <v>5</v>
      </c>
      <c r="Q4586">
        <v>5</v>
      </c>
      <c r="R4586">
        <v>0</v>
      </c>
      <c r="S4586" s="2" t="s">
        <v>16001</v>
      </c>
    </row>
    <row r="4587" spans="1:19" x14ac:dyDescent="0.3">
      <c r="A4587" s="1">
        <v>36048</v>
      </c>
      <c r="B4587" s="4" t="str">
        <f>TEXT(Airplane_Crashes_and_Fatalities[[#This Row],[Date]],"yyyy")</f>
        <v>1998</v>
      </c>
      <c r="C4587" s="1" t="str">
        <f>TEXT(Airplane_Crashes_and_Fatalities[[#This Row],[Date]],"mmm")</f>
        <v>Sep</v>
      </c>
      <c r="D4587" s="5">
        <f>DAY(Airplane_Crashes_and_Fatalities[[#This Row],[Date]])</f>
        <v>10</v>
      </c>
      <c r="F4587" s="2" t="s">
        <v>21920</v>
      </c>
      <c r="G4587" s="2" t="s">
        <v>20610</v>
      </c>
      <c r="H4587" s="2"/>
      <c r="I4587" s="2" t="s">
        <v>3344</v>
      </c>
      <c r="J4587" s="2"/>
      <c r="K4587" s="2"/>
      <c r="L4587" s="2" t="s">
        <v>3345</v>
      </c>
      <c r="M4587">
        <v>24143</v>
      </c>
      <c r="N4587">
        <f>Airplane_Crashes_and_Fatalities[[#This Row],[Aboard]]-Airplane_Crashes_and_Fatalities[[#This Row],[Fatalities]]</f>
        <v>0</v>
      </c>
      <c r="O4587">
        <v>3781</v>
      </c>
      <c r="P4587">
        <v>5</v>
      </c>
      <c r="Q4587">
        <v>5</v>
      </c>
      <c r="R4587">
        <v>0</v>
      </c>
      <c r="S4587" s="2" t="s">
        <v>16002</v>
      </c>
    </row>
    <row r="4588" spans="1:19" x14ac:dyDescent="0.3">
      <c r="A4588" s="1">
        <v>36342</v>
      </c>
      <c r="B4588" s="4" t="str">
        <f>TEXT(Airplane_Crashes_and_Fatalities[[#This Row],[Date]],"yyyy")</f>
        <v>1999</v>
      </c>
      <c r="C4588" s="1" t="str">
        <f>TEXT(Airplane_Crashes_and_Fatalities[[#This Row],[Date]],"mmm")</f>
        <v>Jul</v>
      </c>
      <c r="D4588" s="5">
        <f>DAY(Airplane_Crashes_and_Fatalities[[#This Row],[Date]])</f>
        <v>1</v>
      </c>
      <c r="F4588" s="2" t="s">
        <v>23665</v>
      </c>
      <c r="G4588" s="2" t="s">
        <v>20729</v>
      </c>
      <c r="H4588" s="2"/>
      <c r="I4588" s="2" t="s">
        <v>15440</v>
      </c>
      <c r="J4588" s="2"/>
      <c r="K4588" s="2" t="s">
        <v>16003</v>
      </c>
      <c r="L4588" s="2" t="s">
        <v>15441</v>
      </c>
      <c r="M4588" t="s">
        <v>16004</v>
      </c>
      <c r="N4588">
        <f>Airplane_Crashes_and_Fatalities[[#This Row],[Aboard]]-Airplane_Crashes_and_Fatalities[[#This Row],[Fatalities]]</f>
        <v>4</v>
      </c>
      <c r="O4588">
        <v>8345502</v>
      </c>
      <c r="P4588">
        <v>5</v>
      </c>
      <c r="Q4588">
        <v>1</v>
      </c>
      <c r="R4588">
        <v>0</v>
      </c>
      <c r="S4588" s="2" t="s">
        <v>16005</v>
      </c>
    </row>
    <row r="4589" spans="1:19" x14ac:dyDescent="0.3">
      <c r="A4589" s="1">
        <v>36899</v>
      </c>
      <c r="B4589" s="4" t="str">
        <f>TEXT(Airplane_Crashes_and_Fatalities[[#This Row],[Date]],"yyyy")</f>
        <v>2001</v>
      </c>
      <c r="C4589" s="1" t="str">
        <f>TEXT(Airplane_Crashes_and_Fatalities[[#This Row],[Date]],"mmm")</f>
        <v>Jan</v>
      </c>
      <c r="D4589" s="5">
        <f>DAY(Airplane_Crashes_and_Fatalities[[#This Row],[Date]])</f>
        <v>8</v>
      </c>
      <c r="F4589" s="2" t="s">
        <v>23666</v>
      </c>
      <c r="G4589" s="2" t="s">
        <v>20218</v>
      </c>
      <c r="H4589" s="2"/>
      <c r="I4589" s="2" t="s">
        <v>16006</v>
      </c>
      <c r="J4589" s="2"/>
      <c r="K4589" s="2" t="s">
        <v>16007</v>
      </c>
      <c r="L4589" s="2" t="s">
        <v>16008</v>
      </c>
      <c r="M4589" t="s">
        <v>16009</v>
      </c>
      <c r="N4589">
        <f>Airplane_Crashes_and_Fatalities[[#This Row],[Aboard]]-Airplane_Crashes_and_Fatalities[[#This Row],[Fatalities]]</f>
        <v>0</v>
      </c>
      <c r="O4589" t="s">
        <v>16010</v>
      </c>
      <c r="P4589">
        <v>9</v>
      </c>
      <c r="Q4589">
        <v>9</v>
      </c>
      <c r="R4589">
        <v>0</v>
      </c>
      <c r="S4589" s="2" t="s">
        <v>16011</v>
      </c>
    </row>
    <row r="4590" spans="1:19" x14ac:dyDescent="0.3">
      <c r="A4590" s="1">
        <v>36052</v>
      </c>
      <c r="B4590" s="4" t="str">
        <f>TEXT(Airplane_Crashes_and_Fatalities[[#This Row],[Date]],"yyyy")</f>
        <v>1998</v>
      </c>
      <c r="C4590" s="1" t="str">
        <f>TEXT(Airplane_Crashes_and_Fatalities[[#This Row],[Date]],"mmm")</f>
        <v>Sep</v>
      </c>
      <c r="D4590" s="5">
        <f>DAY(Airplane_Crashes_and_Fatalities[[#This Row],[Date]])</f>
        <v>14</v>
      </c>
      <c r="E4590" s="3">
        <v>0.49444444444444446</v>
      </c>
      <c r="F4590" s="2" t="s">
        <v>23667</v>
      </c>
      <c r="G4590" s="2" t="s">
        <v>19918</v>
      </c>
      <c r="H4590" s="2"/>
      <c r="I4590" s="2" t="s">
        <v>16012</v>
      </c>
      <c r="J4590" s="2"/>
      <c r="K4590" s="2" t="s">
        <v>228</v>
      </c>
      <c r="L4590" s="2" t="s">
        <v>16013</v>
      </c>
      <c r="M4590" t="s">
        <v>16014</v>
      </c>
      <c r="N4590">
        <f>Airplane_Crashes_and_Fatalities[[#This Row],[Aboard]]-Airplane_Crashes_and_Fatalities[[#This Row],[Fatalities]]</f>
        <v>0</v>
      </c>
      <c r="P4590">
        <v>3</v>
      </c>
      <c r="Q4590">
        <v>3</v>
      </c>
      <c r="R4590">
        <v>0</v>
      </c>
      <c r="S4590" s="2" t="s">
        <v>16015</v>
      </c>
    </row>
    <row r="4591" spans="1:19" x14ac:dyDescent="0.3">
      <c r="A4591" s="1">
        <v>36063</v>
      </c>
      <c r="B4591" s="4" t="str">
        <f>TEXT(Airplane_Crashes_and_Fatalities[[#This Row],[Date]],"yyyy")</f>
        <v>1998</v>
      </c>
      <c r="C4591" s="1" t="str">
        <f>TEXT(Airplane_Crashes_and_Fatalities[[#This Row],[Date]],"mmm")</f>
        <v>Sep</v>
      </c>
      <c r="D4591" s="5">
        <f>DAY(Airplane_Crashes_and_Fatalities[[#This Row],[Date]])</f>
        <v>25</v>
      </c>
      <c r="E4591" s="3">
        <v>0.375</v>
      </c>
      <c r="F4591" s="2" t="s">
        <v>23668</v>
      </c>
      <c r="G4591" s="2" t="s">
        <v>23669</v>
      </c>
      <c r="H4591" s="2"/>
      <c r="I4591" s="2" t="s">
        <v>16016</v>
      </c>
      <c r="J4591" s="2" t="s">
        <v>19518</v>
      </c>
      <c r="K4591" s="2" t="s">
        <v>16017</v>
      </c>
      <c r="L4591" s="2" t="s">
        <v>16018</v>
      </c>
      <c r="M4591" t="s">
        <v>16019</v>
      </c>
      <c r="N4591">
        <f>Airplane_Crashes_and_Fatalities[[#This Row],[Aboard]]-Airplane_Crashes_and_Fatalities[[#This Row],[Fatalities]]</f>
        <v>0</v>
      </c>
      <c r="O4591" t="s">
        <v>16020</v>
      </c>
      <c r="P4591">
        <v>38</v>
      </c>
      <c r="Q4591">
        <v>38</v>
      </c>
      <c r="R4591">
        <v>0</v>
      </c>
      <c r="S4591" s="2" t="s">
        <v>16021</v>
      </c>
    </row>
    <row r="4592" spans="1:19" x14ac:dyDescent="0.3">
      <c r="A4592" s="1">
        <v>36066</v>
      </c>
      <c r="B4592" s="4" t="str">
        <f>TEXT(Airplane_Crashes_and_Fatalities[[#This Row],[Date]],"yyyy")</f>
        <v>1998</v>
      </c>
      <c r="C4592" s="1" t="str">
        <f>TEXT(Airplane_Crashes_and_Fatalities[[#This Row],[Date]],"mmm")</f>
        <v>Sep</v>
      </c>
      <c r="D4592" s="5">
        <f>DAY(Airplane_Crashes_and_Fatalities[[#This Row],[Date]])</f>
        <v>28</v>
      </c>
      <c r="E4592" s="3">
        <v>0.5625</v>
      </c>
      <c r="F4592" s="2" t="s">
        <v>23670</v>
      </c>
      <c r="G4592" s="2" t="s">
        <v>23671</v>
      </c>
      <c r="H4592" s="2"/>
      <c r="I4592" s="2" t="s">
        <v>16022</v>
      </c>
      <c r="J4592" s="2"/>
      <c r="K4592" s="2" t="s">
        <v>16023</v>
      </c>
      <c r="L4592" s="2" t="s">
        <v>8545</v>
      </c>
      <c r="M4592" t="s">
        <v>16024</v>
      </c>
      <c r="N4592">
        <f>Airplane_Crashes_and_Fatalities[[#This Row],[Aboard]]-Airplane_Crashes_and_Fatalities[[#This Row],[Fatalities]]</f>
        <v>21</v>
      </c>
      <c r="O4592">
        <v>550</v>
      </c>
      <c r="P4592">
        <v>22</v>
      </c>
      <c r="Q4592">
        <v>1</v>
      </c>
      <c r="R4592">
        <v>0</v>
      </c>
      <c r="S4592" s="2" t="s">
        <v>16025</v>
      </c>
    </row>
    <row r="4593" spans="1:19" x14ac:dyDescent="0.3">
      <c r="A4593" s="1">
        <v>36067</v>
      </c>
      <c r="B4593" s="4" t="str">
        <f>TEXT(Airplane_Crashes_and_Fatalities[[#This Row],[Date]],"yyyy")</f>
        <v>1998</v>
      </c>
      <c r="C4593" s="1" t="str">
        <f>TEXT(Airplane_Crashes_and_Fatalities[[#This Row],[Date]],"mmm")</f>
        <v>Sep</v>
      </c>
      <c r="D4593" s="5">
        <f>DAY(Airplane_Crashes_and_Fatalities[[#This Row],[Date]])</f>
        <v>29</v>
      </c>
      <c r="E4593" s="3">
        <v>0.57638888888888884</v>
      </c>
      <c r="F4593" s="2" t="s">
        <v>23672</v>
      </c>
      <c r="G4593" s="2" t="s">
        <v>20518</v>
      </c>
      <c r="H4593" s="2"/>
      <c r="I4593" s="2" t="s">
        <v>16026</v>
      </c>
      <c r="J4593" s="2" t="s">
        <v>19267</v>
      </c>
      <c r="K4593" s="2" t="s">
        <v>16027</v>
      </c>
      <c r="L4593" s="2" t="s">
        <v>9173</v>
      </c>
      <c r="M4593" t="s">
        <v>16028</v>
      </c>
      <c r="N4593">
        <f>Airplane_Crashes_and_Fatalities[[#This Row],[Aboard]]-Airplane_Crashes_and_Fatalities[[#This Row],[Fatalities]]</f>
        <v>0</v>
      </c>
      <c r="O4593">
        <v>27307901</v>
      </c>
      <c r="P4593">
        <v>55</v>
      </c>
      <c r="Q4593">
        <v>55</v>
      </c>
      <c r="R4593">
        <v>0</v>
      </c>
      <c r="S4593" s="2" t="s">
        <v>16029</v>
      </c>
    </row>
    <row r="4594" spans="1:19" x14ac:dyDescent="0.3">
      <c r="A4594" s="1">
        <v>36070</v>
      </c>
      <c r="B4594" s="4" t="str">
        <f>TEXT(Airplane_Crashes_and_Fatalities[[#This Row],[Date]],"yyyy")</f>
        <v>1998</v>
      </c>
      <c r="C4594" s="1" t="str">
        <f>TEXT(Airplane_Crashes_and_Fatalities[[#This Row],[Date]],"mmm")</f>
        <v>Oct</v>
      </c>
      <c r="D4594" s="5">
        <f>DAY(Airplane_Crashes_and_Fatalities[[#This Row],[Date]])</f>
        <v>2</v>
      </c>
      <c r="E4594" s="3">
        <v>0.40625</v>
      </c>
      <c r="F4594" s="2" t="s">
        <v>23673</v>
      </c>
      <c r="G4594" s="2" t="s">
        <v>20520</v>
      </c>
      <c r="H4594" s="2"/>
      <c r="I4594" s="2" t="s">
        <v>14856</v>
      </c>
      <c r="J4594" s="2"/>
      <c r="K4594" s="2" t="s">
        <v>16030</v>
      </c>
      <c r="L4594" s="2" t="s">
        <v>2395</v>
      </c>
      <c r="M4594" t="s">
        <v>16031</v>
      </c>
      <c r="N4594">
        <f>Airplane_Crashes_and_Fatalities[[#This Row],[Aboard]]-Airplane_Crashes_and_Fatalities[[#This Row],[Fatalities]]</f>
        <v>26</v>
      </c>
      <c r="O4594">
        <v>1977</v>
      </c>
      <c r="P4594">
        <v>27</v>
      </c>
      <c r="Q4594">
        <v>1</v>
      </c>
      <c r="R4594">
        <v>0</v>
      </c>
      <c r="S4594" s="2" t="s">
        <v>16032</v>
      </c>
    </row>
    <row r="4595" spans="1:19" x14ac:dyDescent="0.3">
      <c r="A4595" s="1">
        <v>36078</v>
      </c>
      <c r="B4595" s="4" t="str">
        <f>TEXT(Airplane_Crashes_and_Fatalities[[#This Row],[Date]],"yyyy")</f>
        <v>1998</v>
      </c>
      <c r="C4595" s="1" t="str">
        <f>TEXT(Airplane_Crashes_and_Fatalities[[#This Row],[Date]],"mmm")</f>
        <v>Oct</v>
      </c>
      <c r="D4595" s="5">
        <f>DAY(Airplane_Crashes_and_Fatalities[[#This Row],[Date]])</f>
        <v>10</v>
      </c>
      <c r="F4595" s="2" t="s">
        <v>22592</v>
      </c>
      <c r="G4595" s="2" t="s">
        <v>22340</v>
      </c>
      <c r="H4595" s="2"/>
      <c r="I4595" s="2" t="s">
        <v>16033</v>
      </c>
      <c r="J4595" s="2"/>
      <c r="K4595" s="2" t="s">
        <v>16034</v>
      </c>
      <c r="L4595" s="2" t="s">
        <v>16035</v>
      </c>
      <c r="M4595" t="s">
        <v>16036</v>
      </c>
      <c r="N4595">
        <f>Airplane_Crashes_and_Fatalities[[#This Row],[Aboard]]-Airplane_Crashes_and_Fatalities[[#This Row],[Fatalities]]</f>
        <v>0</v>
      </c>
      <c r="O4595" t="s">
        <v>16037</v>
      </c>
      <c r="P4595">
        <v>41</v>
      </c>
      <c r="Q4595">
        <v>41</v>
      </c>
      <c r="R4595">
        <v>0</v>
      </c>
      <c r="S4595" s="2" t="s">
        <v>16038</v>
      </c>
    </row>
    <row r="4596" spans="1:19" x14ac:dyDescent="0.3">
      <c r="A4596" s="1">
        <v>36089</v>
      </c>
      <c r="B4596" s="4" t="str">
        <f>TEXT(Airplane_Crashes_and_Fatalities[[#This Row],[Date]],"yyyy")</f>
        <v>1998</v>
      </c>
      <c r="C4596" s="1" t="str">
        <f>TEXT(Airplane_Crashes_and_Fatalities[[#This Row],[Date]],"mmm")</f>
        <v>Oct</v>
      </c>
      <c r="D4596" s="5">
        <f>DAY(Airplane_Crashes_and_Fatalities[[#This Row],[Date]])</f>
        <v>21</v>
      </c>
      <c r="E4596" s="3">
        <v>0.57708333333333339</v>
      </c>
      <c r="F4596" s="2" t="s">
        <v>23674</v>
      </c>
      <c r="G4596" s="2" t="s">
        <v>22627</v>
      </c>
      <c r="H4596" s="2"/>
      <c r="I4596" s="2" t="s">
        <v>16039</v>
      </c>
      <c r="J4596" s="2"/>
      <c r="K4596" s="2" t="s">
        <v>16040</v>
      </c>
      <c r="L4596" s="2" t="s">
        <v>7809</v>
      </c>
      <c r="M4596" t="s">
        <v>16041</v>
      </c>
      <c r="N4596">
        <f>Airplane_Crashes_and_Fatalities[[#This Row],[Aboard]]-Airplane_Crashes_and_Fatalities[[#This Row],[Fatalities]]</f>
        <v>37</v>
      </c>
      <c r="O4596">
        <v>9721053</v>
      </c>
      <c r="P4596">
        <v>37</v>
      </c>
      <c r="Q4596">
        <v>0</v>
      </c>
      <c r="R4596">
        <v>4</v>
      </c>
      <c r="S4596" s="2" t="s">
        <v>16042</v>
      </c>
    </row>
    <row r="4597" spans="1:19" x14ac:dyDescent="0.3">
      <c r="A4597" s="1">
        <v>36089</v>
      </c>
      <c r="B4597" s="4" t="str">
        <f>TEXT(Airplane_Crashes_and_Fatalities[[#This Row],[Date]],"yyyy")</f>
        <v>1998</v>
      </c>
      <c r="C4597" s="1" t="str">
        <f>TEXT(Airplane_Crashes_and_Fatalities[[#This Row],[Date]],"mmm")</f>
        <v>Oct</v>
      </c>
      <c r="D4597" s="5">
        <f>DAY(Airplane_Crashes_and_Fatalities[[#This Row],[Date]])</f>
        <v>21</v>
      </c>
      <c r="E4597" s="3">
        <v>0.36944444444444446</v>
      </c>
      <c r="F4597" s="2" t="s">
        <v>23675</v>
      </c>
      <c r="G4597" s="2" t="s">
        <v>19819</v>
      </c>
      <c r="H4597" s="2"/>
      <c r="I4597" s="2" t="s">
        <v>16043</v>
      </c>
      <c r="J4597" s="2"/>
      <c r="K4597" s="2" t="s">
        <v>16044</v>
      </c>
      <c r="L4597" s="2" t="s">
        <v>12270</v>
      </c>
      <c r="M4597" t="s">
        <v>16045</v>
      </c>
      <c r="N4597">
        <f>Airplane_Crashes_and_Fatalities[[#This Row],[Aboard]]-Airplane_Crashes_and_Fatalities[[#This Row],[Fatalities]]</f>
        <v>0</v>
      </c>
      <c r="O4597">
        <v>120076</v>
      </c>
      <c r="P4597">
        <v>3</v>
      </c>
      <c r="Q4597">
        <v>3</v>
      </c>
      <c r="R4597">
        <v>1</v>
      </c>
      <c r="S4597" s="2" t="s">
        <v>16046</v>
      </c>
    </row>
    <row r="4598" spans="1:19" x14ac:dyDescent="0.3">
      <c r="A4598" s="1">
        <v>36093</v>
      </c>
      <c r="B4598" s="4" t="str">
        <f>TEXT(Airplane_Crashes_and_Fatalities[[#This Row],[Date]],"yyyy")</f>
        <v>1998</v>
      </c>
      <c r="C4598" s="1" t="str">
        <f>TEXT(Airplane_Crashes_and_Fatalities[[#This Row],[Date]],"mmm")</f>
        <v>Oct</v>
      </c>
      <c r="D4598" s="5">
        <f>DAY(Airplane_Crashes_and_Fatalities[[#This Row],[Date]])</f>
        <v>25</v>
      </c>
      <c r="F4598" s="2" t="s">
        <v>23676</v>
      </c>
      <c r="G4598" s="2" t="s">
        <v>22311</v>
      </c>
      <c r="H4598" s="2"/>
      <c r="I4598" s="2" t="s">
        <v>16047</v>
      </c>
      <c r="J4598" s="2"/>
      <c r="K4598" s="2"/>
      <c r="L4598" s="2" t="s">
        <v>16048</v>
      </c>
      <c r="M4598" t="s">
        <v>16049</v>
      </c>
      <c r="N4598">
        <f>Airplane_Crashes_and_Fatalities[[#This Row],[Aboard]]-Airplane_Crashes_and_Fatalities[[#This Row],[Fatalities]]</f>
        <v>7</v>
      </c>
      <c r="O4598">
        <v>284</v>
      </c>
      <c r="P4598">
        <v>11</v>
      </c>
      <c r="Q4598">
        <v>4</v>
      </c>
      <c r="R4598">
        <v>0</v>
      </c>
      <c r="S4598" s="2" t="s">
        <v>16050</v>
      </c>
    </row>
    <row r="4599" spans="1:19" x14ac:dyDescent="0.3">
      <c r="A4599" s="1">
        <v>36100</v>
      </c>
      <c r="B4599" s="4" t="str">
        <f>TEXT(Airplane_Crashes_and_Fatalities[[#This Row],[Date]],"yyyy")</f>
        <v>1998</v>
      </c>
      <c r="C4599" s="1" t="str">
        <f>TEXT(Airplane_Crashes_and_Fatalities[[#This Row],[Date]],"mmm")</f>
        <v>Nov</v>
      </c>
      <c r="D4599" s="5">
        <f>DAY(Airplane_Crashes_and_Fatalities[[#This Row],[Date]])</f>
        <v>1</v>
      </c>
      <c r="E4599" s="3">
        <v>0.55138888888888893</v>
      </c>
      <c r="F4599" s="2" t="s">
        <v>23677</v>
      </c>
      <c r="G4599" s="2" t="s">
        <v>20817</v>
      </c>
      <c r="H4599" s="2"/>
      <c r="I4599" s="2" t="s">
        <v>16051</v>
      </c>
      <c r="J4599" s="2"/>
      <c r="K4599" s="2" t="s">
        <v>16052</v>
      </c>
      <c r="L4599" s="2" t="s">
        <v>2395</v>
      </c>
      <c r="M4599" t="s">
        <v>16053</v>
      </c>
      <c r="N4599">
        <f>Airplane_Crashes_and_Fatalities[[#This Row],[Aboard]]-Airplane_Crashes_and_Fatalities[[#This Row],[Fatalities]]</f>
        <v>7</v>
      </c>
      <c r="O4599">
        <v>20562</v>
      </c>
      <c r="P4599">
        <v>18</v>
      </c>
      <c r="Q4599">
        <v>11</v>
      </c>
      <c r="R4599">
        <v>0</v>
      </c>
      <c r="S4599" s="2" t="s">
        <v>16054</v>
      </c>
    </row>
    <row r="4600" spans="1:19" x14ac:dyDescent="0.3">
      <c r="A4600" s="1">
        <v>36110</v>
      </c>
      <c r="B4600" s="4" t="str">
        <f>TEXT(Airplane_Crashes_and_Fatalities[[#This Row],[Date]],"yyyy")</f>
        <v>1998</v>
      </c>
      <c r="C4600" s="1" t="str">
        <f>TEXT(Airplane_Crashes_and_Fatalities[[#This Row],[Date]],"mmm")</f>
        <v>Nov</v>
      </c>
      <c r="D4600" s="5">
        <f>DAY(Airplane_Crashes_and_Fatalities[[#This Row],[Date]])</f>
        <v>11</v>
      </c>
      <c r="E4600" s="3">
        <v>0.22222222222222232</v>
      </c>
      <c r="F4600" s="2" t="s">
        <v>21379</v>
      </c>
      <c r="G4600" s="2" t="s">
        <v>19866</v>
      </c>
      <c r="H4600" s="2"/>
      <c r="I4600" s="2" t="s">
        <v>14429</v>
      </c>
      <c r="J4600" s="2"/>
      <c r="K4600" s="2" t="s">
        <v>16055</v>
      </c>
      <c r="L4600" s="2" t="s">
        <v>5917</v>
      </c>
      <c r="M4600" t="s">
        <v>16056</v>
      </c>
      <c r="N4600">
        <f>Airplane_Crashes_and_Fatalities[[#This Row],[Aboard]]-Airplane_Crashes_and_Fatalities[[#This Row],[Fatalities]]</f>
        <v>0</v>
      </c>
      <c r="O4600">
        <v>8345506</v>
      </c>
      <c r="P4600">
        <v>13</v>
      </c>
      <c r="Q4600">
        <v>13</v>
      </c>
      <c r="R4600">
        <v>0</v>
      </c>
      <c r="S4600" s="2" t="s">
        <v>16057</v>
      </c>
    </row>
    <row r="4601" spans="1:19" x14ac:dyDescent="0.3">
      <c r="A4601" s="1">
        <v>36116</v>
      </c>
      <c r="B4601" s="4" t="str">
        <f>TEXT(Airplane_Crashes_and_Fatalities[[#This Row],[Date]],"yyyy")</f>
        <v>1998</v>
      </c>
      <c r="C4601" s="1" t="str">
        <f>TEXT(Airplane_Crashes_and_Fatalities[[#This Row],[Date]],"mmm")</f>
        <v>Nov</v>
      </c>
      <c r="D4601" s="5">
        <f>DAY(Airplane_Crashes_and_Fatalities[[#This Row],[Date]])</f>
        <v>17</v>
      </c>
      <c r="F4601" s="2" t="s">
        <v>23678</v>
      </c>
      <c r="G4601" s="2" t="s">
        <v>21038</v>
      </c>
      <c r="H4601" s="2"/>
      <c r="I4601" s="2" t="s">
        <v>16058</v>
      </c>
      <c r="J4601" s="2"/>
      <c r="K4601" s="2"/>
      <c r="L4601" s="2" t="s">
        <v>16059</v>
      </c>
      <c r="M4601" t="s">
        <v>16060</v>
      </c>
      <c r="N4601">
        <f>Airplane_Crashes_and_Fatalities[[#This Row],[Aboard]]-Airplane_Crashes_and_Fatalities[[#This Row],[Fatalities]]</f>
        <v>0</v>
      </c>
      <c r="O4601" t="s">
        <v>16061</v>
      </c>
      <c r="P4601">
        <v>9</v>
      </c>
      <c r="Q4601">
        <v>9</v>
      </c>
      <c r="R4601">
        <v>0</v>
      </c>
      <c r="S4601" s="2" t="s">
        <v>16062</v>
      </c>
    </row>
    <row r="4602" spans="1:19" x14ac:dyDescent="0.3">
      <c r="A4602" s="1">
        <v>36120</v>
      </c>
      <c r="B4602" s="4" t="str">
        <f>TEXT(Airplane_Crashes_and_Fatalities[[#This Row],[Date]],"yyyy")</f>
        <v>1998</v>
      </c>
      <c r="C4602" s="1" t="str">
        <f>TEXT(Airplane_Crashes_and_Fatalities[[#This Row],[Date]],"mmm")</f>
        <v>Nov</v>
      </c>
      <c r="D4602" s="5">
        <f>DAY(Airplane_Crashes_and_Fatalities[[#This Row],[Date]])</f>
        <v>21</v>
      </c>
      <c r="E4602" s="3">
        <v>0.73819444444444438</v>
      </c>
      <c r="F4602" s="2" t="s">
        <v>23679</v>
      </c>
      <c r="G4602" s="2" t="s">
        <v>19695</v>
      </c>
      <c r="H4602" s="2"/>
      <c r="I4602" s="2" t="s">
        <v>20</v>
      </c>
      <c r="J4602" s="2"/>
      <c r="K4602" s="2" t="s">
        <v>16063</v>
      </c>
      <c r="L4602" s="2" t="s">
        <v>16064</v>
      </c>
      <c r="M4602" t="s">
        <v>16065</v>
      </c>
      <c r="N4602">
        <f>Airplane_Crashes_and_Fatalities[[#This Row],[Aboard]]-Airplane_Crashes_and_Fatalities[[#This Row],[Fatalities]]</f>
        <v>0</v>
      </c>
      <c r="O4602">
        <v>21119</v>
      </c>
      <c r="P4602">
        <v>1</v>
      </c>
      <c r="Q4602">
        <v>1</v>
      </c>
      <c r="R4602">
        <v>0</v>
      </c>
      <c r="S4602" s="2" t="s">
        <v>16066</v>
      </c>
    </row>
    <row r="4603" spans="1:19" x14ac:dyDescent="0.3">
      <c r="A4603" s="1">
        <v>36122</v>
      </c>
      <c r="B4603" s="4" t="str">
        <f>TEXT(Airplane_Crashes_and_Fatalities[[#This Row],[Date]],"yyyy")</f>
        <v>1998</v>
      </c>
      <c r="C4603" s="1" t="str">
        <f>TEXT(Airplane_Crashes_and_Fatalities[[#This Row],[Date]],"mmm")</f>
        <v>Nov</v>
      </c>
      <c r="D4603" s="5">
        <f>DAY(Airplane_Crashes_and_Fatalities[[#This Row],[Date]])</f>
        <v>23</v>
      </c>
      <c r="E4603" s="3">
        <v>2.0833333333333259E-2</v>
      </c>
      <c r="F4603" s="2" t="s">
        <v>19665</v>
      </c>
      <c r="G4603" s="2" t="s">
        <v>19666</v>
      </c>
      <c r="H4603" s="2"/>
      <c r="I4603" s="2" t="s">
        <v>16067</v>
      </c>
      <c r="J4603" s="2" t="s">
        <v>19464</v>
      </c>
      <c r="K4603" s="2" t="s">
        <v>16068</v>
      </c>
      <c r="L4603" s="2" t="s">
        <v>13342</v>
      </c>
      <c r="M4603" t="s">
        <v>16069</v>
      </c>
      <c r="N4603">
        <f>Airplane_Crashes_and_Fatalities[[#This Row],[Aboard]]-Airplane_Crashes_and_Fatalities[[#This Row],[Fatalities]]</f>
        <v>0</v>
      </c>
      <c r="O4603" t="s">
        <v>16070</v>
      </c>
      <c r="P4603">
        <v>2</v>
      </c>
      <c r="Q4603">
        <v>2</v>
      </c>
      <c r="R4603">
        <v>0</v>
      </c>
      <c r="S4603" s="2" t="s">
        <v>16071</v>
      </c>
    </row>
    <row r="4604" spans="1:19" x14ac:dyDescent="0.3">
      <c r="A4604" s="1">
        <v>36126</v>
      </c>
      <c r="B4604" s="4" t="str">
        <f>TEXT(Airplane_Crashes_and_Fatalities[[#This Row],[Date]],"yyyy")</f>
        <v>1998</v>
      </c>
      <c r="C4604" s="1" t="str">
        <f>TEXT(Airplane_Crashes_and_Fatalities[[#This Row],[Date]],"mmm")</f>
        <v>Nov</v>
      </c>
      <c r="D4604" s="5">
        <f>DAY(Airplane_Crashes_and_Fatalities[[#This Row],[Date]])</f>
        <v>27</v>
      </c>
      <c r="F4604" s="2" t="s">
        <v>23680</v>
      </c>
      <c r="G4604" s="2" t="s">
        <v>20432</v>
      </c>
      <c r="H4604" s="2"/>
      <c r="I4604" s="2" t="s">
        <v>19648</v>
      </c>
      <c r="J4604" s="2"/>
      <c r="K4604" s="2"/>
      <c r="L4604" s="2"/>
      <c r="N4604">
        <f>Airplane_Crashes_and_Fatalities[[#This Row],[Aboard]]-Airplane_Crashes_and_Fatalities[[#This Row],[Fatalities]]</f>
        <v>2</v>
      </c>
      <c r="P4604">
        <v>6</v>
      </c>
      <c r="Q4604">
        <v>4</v>
      </c>
      <c r="R4604">
        <v>0</v>
      </c>
      <c r="S4604" s="2" t="s">
        <v>16072</v>
      </c>
    </row>
    <row r="4605" spans="1:19" x14ac:dyDescent="0.3">
      <c r="A4605" s="1">
        <v>36131</v>
      </c>
      <c r="B4605" s="4" t="str">
        <f>TEXT(Airplane_Crashes_and_Fatalities[[#This Row],[Date]],"yyyy")</f>
        <v>1998</v>
      </c>
      <c r="C4605" s="1" t="str">
        <f>TEXT(Airplane_Crashes_and_Fatalities[[#This Row],[Date]],"mmm")</f>
        <v>Dec</v>
      </c>
      <c r="D4605" s="5">
        <f>DAY(Airplane_Crashes_and_Fatalities[[#This Row],[Date]])</f>
        <v>2</v>
      </c>
      <c r="E4605" s="3">
        <v>0.51111111111111107</v>
      </c>
      <c r="F4605" s="2" t="s">
        <v>23681</v>
      </c>
      <c r="G4605" s="2" t="s">
        <v>19979</v>
      </c>
      <c r="H4605" s="2"/>
      <c r="I4605" s="2" t="s">
        <v>16073</v>
      </c>
      <c r="J4605" s="2"/>
      <c r="K4605" s="2" t="s">
        <v>16074</v>
      </c>
      <c r="L4605" s="2" t="s">
        <v>16075</v>
      </c>
      <c r="M4605" t="s">
        <v>16076</v>
      </c>
      <c r="N4605">
        <f>Airplane_Crashes_and_Fatalities[[#This Row],[Aboard]]-Airplane_Crashes_and_Fatalities[[#This Row],[Fatalities]]</f>
        <v>0</v>
      </c>
      <c r="O4605" t="s">
        <v>16077</v>
      </c>
      <c r="P4605">
        <v>1</v>
      </c>
      <c r="Q4605">
        <v>1</v>
      </c>
      <c r="R4605">
        <v>0</v>
      </c>
      <c r="S4605" s="2" t="s">
        <v>16078</v>
      </c>
    </row>
    <row r="4606" spans="1:19" x14ac:dyDescent="0.3">
      <c r="A4606" s="1">
        <v>36136</v>
      </c>
      <c r="B4606" s="4" t="str">
        <f>TEXT(Airplane_Crashes_and_Fatalities[[#This Row],[Date]],"yyyy")</f>
        <v>1998</v>
      </c>
      <c r="C4606" s="1" t="str">
        <f>TEXT(Airplane_Crashes_and_Fatalities[[#This Row],[Date]],"mmm")</f>
        <v>Dec</v>
      </c>
      <c r="D4606" s="5">
        <f>DAY(Airplane_Crashes_and_Fatalities[[#This Row],[Date]])</f>
        <v>7</v>
      </c>
      <c r="E4606" s="3">
        <v>0.46736111111111112</v>
      </c>
      <c r="F4606" s="2" t="s">
        <v>23682</v>
      </c>
      <c r="G4606" s="2" t="s">
        <v>19667</v>
      </c>
      <c r="H4606" s="2"/>
      <c r="I4606" s="2" t="s">
        <v>16079</v>
      </c>
      <c r="J4606" s="2"/>
      <c r="K4606" s="2" t="s">
        <v>16080</v>
      </c>
      <c r="L4606" s="2" t="s">
        <v>16081</v>
      </c>
      <c r="M4606" t="s">
        <v>16082</v>
      </c>
      <c r="N4606">
        <f>Airplane_Crashes_and_Fatalities[[#This Row],[Aboard]]-Airplane_Crashes_and_Fatalities[[#This Row],[Fatalities]]</f>
        <v>3</v>
      </c>
      <c r="O4606">
        <v>2028</v>
      </c>
      <c r="P4606">
        <v>10</v>
      </c>
      <c r="Q4606">
        <v>7</v>
      </c>
      <c r="R4606">
        <v>0</v>
      </c>
      <c r="S4606" s="2" t="s">
        <v>16083</v>
      </c>
    </row>
    <row r="4607" spans="1:19" x14ac:dyDescent="0.3">
      <c r="A4607" s="1">
        <v>36343</v>
      </c>
      <c r="B4607" s="4" t="str">
        <f>TEXT(Airplane_Crashes_and_Fatalities[[#This Row],[Date]],"yyyy")</f>
        <v>1999</v>
      </c>
      <c r="C4607" s="1" t="str">
        <f>TEXT(Airplane_Crashes_and_Fatalities[[#This Row],[Date]],"mmm")</f>
        <v>Jul</v>
      </c>
      <c r="D4607" s="5">
        <f>DAY(Airplane_Crashes_and_Fatalities[[#This Row],[Date]])</f>
        <v>2</v>
      </c>
      <c r="E4607" s="3">
        <v>0.6020833333333333</v>
      </c>
      <c r="F4607" s="2" t="s">
        <v>23683</v>
      </c>
      <c r="G4607" s="2" t="s">
        <v>21040</v>
      </c>
      <c r="H4607" s="2"/>
      <c r="I4607" s="2" t="s">
        <v>15389</v>
      </c>
      <c r="J4607" s="2"/>
      <c r="K4607" s="2" t="s">
        <v>16084</v>
      </c>
      <c r="L4607" s="2" t="s">
        <v>7431</v>
      </c>
      <c r="M4607" t="s">
        <v>16085</v>
      </c>
      <c r="N4607">
        <f>Airplane_Crashes_and_Fatalities[[#This Row],[Aboard]]-Airplane_Crashes_and_Fatalities[[#This Row],[Fatalities]]</f>
        <v>0</v>
      </c>
      <c r="O4607">
        <v>10594</v>
      </c>
      <c r="P4607">
        <v>8</v>
      </c>
      <c r="Q4607">
        <v>8</v>
      </c>
      <c r="R4607">
        <v>0</v>
      </c>
      <c r="S4607" s="2" t="s">
        <v>16086</v>
      </c>
    </row>
    <row r="4608" spans="1:19" x14ac:dyDescent="0.3">
      <c r="A4608" s="1">
        <v>36140</v>
      </c>
      <c r="B4608" s="4" t="str">
        <f>TEXT(Airplane_Crashes_and_Fatalities[[#This Row],[Date]],"yyyy")</f>
        <v>1998</v>
      </c>
      <c r="C4608" s="1" t="str">
        <f>TEXT(Airplane_Crashes_and_Fatalities[[#This Row],[Date]],"mmm")</f>
        <v>Dec</v>
      </c>
      <c r="D4608" s="5">
        <f>DAY(Airplane_Crashes_and_Fatalities[[#This Row],[Date]])</f>
        <v>11</v>
      </c>
      <c r="E4608" s="3">
        <v>0.79861111111111116</v>
      </c>
      <c r="F4608" s="2" t="s">
        <v>23684</v>
      </c>
      <c r="G4608" s="2" t="s">
        <v>19948</v>
      </c>
      <c r="H4608" s="2"/>
      <c r="I4608" s="2" t="s">
        <v>6956</v>
      </c>
      <c r="J4608" s="2" t="s">
        <v>19296</v>
      </c>
      <c r="K4608" s="2" t="s">
        <v>16087</v>
      </c>
      <c r="L4608" s="2" t="s">
        <v>16088</v>
      </c>
      <c r="M4608" t="s">
        <v>16089</v>
      </c>
      <c r="N4608">
        <f>Airplane_Crashes_and_Fatalities[[#This Row],[Aboard]]-Airplane_Crashes_and_Fatalities[[#This Row],[Fatalities]]</f>
        <v>44</v>
      </c>
      <c r="O4608">
        <v>415</v>
      </c>
      <c r="P4608">
        <v>146</v>
      </c>
      <c r="Q4608">
        <v>102</v>
      </c>
      <c r="R4608">
        <v>0</v>
      </c>
      <c r="S4608" s="2" t="s">
        <v>16090</v>
      </c>
    </row>
    <row r="4609" spans="1:19" x14ac:dyDescent="0.3">
      <c r="A4609" s="1">
        <v>36143</v>
      </c>
      <c r="B4609" s="4" t="str">
        <f>TEXT(Airplane_Crashes_and_Fatalities[[#This Row],[Date]],"yyyy")</f>
        <v>1998</v>
      </c>
      <c r="C4609" s="1" t="str">
        <f>TEXT(Airplane_Crashes_and_Fatalities[[#This Row],[Date]],"mmm")</f>
        <v>Dec</v>
      </c>
      <c r="D4609" s="5">
        <f>DAY(Airplane_Crashes_and_Fatalities[[#This Row],[Date]])</f>
        <v>14</v>
      </c>
      <c r="F4609" s="2" t="s">
        <v>23421</v>
      </c>
      <c r="G4609" s="2" t="s">
        <v>20729</v>
      </c>
      <c r="H4609" s="2"/>
      <c r="I4609" s="2" t="s">
        <v>16091</v>
      </c>
      <c r="J4609" s="2"/>
      <c r="K4609" s="2"/>
      <c r="L4609" s="2" t="s">
        <v>7002</v>
      </c>
      <c r="M4609" t="s">
        <v>16092</v>
      </c>
      <c r="N4609">
        <f>Airplane_Crashes_and_Fatalities[[#This Row],[Aboard]]-Airplane_Crashes_and_Fatalities[[#This Row],[Fatalities]]</f>
        <v>0</v>
      </c>
      <c r="O4609">
        <v>4342510</v>
      </c>
      <c r="P4609">
        <v>11</v>
      </c>
      <c r="Q4609">
        <v>11</v>
      </c>
      <c r="R4609">
        <v>0</v>
      </c>
      <c r="S4609" s="2" t="s">
        <v>16093</v>
      </c>
    </row>
    <row r="4610" spans="1:19" x14ac:dyDescent="0.3">
      <c r="A4610" s="1">
        <v>36146</v>
      </c>
      <c r="B4610" s="4" t="str">
        <f>TEXT(Airplane_Crashes_and_Fatalities[[#This Row],[Date]],"yyyy")</f>
        <v>1998</v>
      </c>
      <c r="C4610" s="1" t="str">
        <f>TEXT(Airplane_Crashes_and_Fatalities[[#This Row],[Date]],"mmm")</f>
        <v>Dec</v>
      </c>
      <c r="D4610" s="5">
        <f>DAY(Airplane_Crashes_and_Fatalities[[#This Row],[Date]])</f>
        <v>17</v>
      </c>
      <c r="F4610" s="2" t="s">
        <v>23655</v>
      </c>
      <c r="G4610" s="2" t="s">
        <v>20729</v>
      </c>
      <c r="H4610" s="2"/>
      <c r="I4610" s="2" t="s">
        <v>16094</v>
      </c>
      <c r="J4610" s="2"/>
      <c r="K4610" s="2" t="s">
        <v>16095</v>
      </c>
      <c r="L4610" s="2" t="s">
        <v>16096</v>
      </c>
      <c r="M4610" t="s">
        <v>16097</v>
      </c>
      <c r="N4610">
        <f>Airplane_Crashes_and_Fatalities[[#This Row],[Aboard]]-Airplane_Crashes_and_Fatalities[[#This Row],[Fatalities]]</f>
        <v>9</v>
      </c>
      <c r="P4610">
        <v>10</v>
      </c>
      <c r="Q4610">
        <v>1</v>
      </c>
      <c r="R4610">
        <v>0</v>
      </c>
      <c r="S4610" s="2" t="s">
        <v>16098</v>
      </c>
    </row>
    <row r="4611" spans="1:19" x14ac:dyDescent="0.3">
      <c r="A4611" s="1">
        <v>36151</v>
      </c>
      <c r="B4611" s="4" t="str">
        <f>TEXT(Airplane_Crashes_and_Fatalities[[#This Row],[Date]],"yyyy")</f>
        <v>1998</v>
      </c>
      <c r="C4611" s="1" t="str">
        <f>TEXT(Airplane_Crashes_and_Fatalities[[#This Row],[Date]],"mmm")</f>
        <v>Dec</v>
      </c>
      <c r="D4611" s="5">
        <f>DAY(Airplane_Crashes_and_Fatalities[[#This Row],[Date]])</f>
        <v>22</v>
      </c>
      <c r="E4611" s="3">
        <v>1.0416666666666741E-2</v>
      </c>
      <c r="F4611" s="2" t="s">
        <v>23685</v>
      </c>
      <c r="G4611" s="2" t="s">
        <v>19762</v>
      </c>
      <c r="H4611" s="2"/>
      <c r="I4611" s="2" t="s">
        <v>14795</v>
      </c>
      <c r="J4611" s="2"/>
      <c r="K4611" s="2" t="s">
        <v>16099</v>
      </c>
      <c r="L4611" s="2" t="s">
        <v>16100</v>
      </c>
      <c r="M4611" t="s">
        <v>16101</v>
      </c>
      <c r="N4611">
        <f>Airplane_Crashes_and_Fatalities[[#This Row],[Aboard]]-Airplane_Crashes_and_Fatalities[[#This Row],[Fatalities]]</f>
        <v>0</v>
      </c>
      <c r="O4611">
        <v>3309</v>
      </c>
      <c r="P4611">
        <v>5</v>
      </c>
      <c r="Q4611">
        <v>5</v>
      </c>
      <c r="R4611">
        <v>0</v>
      </c>
      <c r="S4611" s="2" t="s">
        <v>16102</v>
      </c>
    </row>
    <row r="4612" spans="1:19" x14ac:dyDescent="0.3">
      <c r="A4612" s="1">
        <v>36155</v>
      </c>
      <c r="B4612" s="4" t="str">
        <f>TEXT(Airplane_Crashes_and_Fatalities[[#This Row],[Date]],"yyyy")</f>
        <v>1998</v>
      </c>
      <c r="C4612" s="1" t="str">
        <f>TEXT(Airplane_Crashes_and_Fatalities[[#This Row],[Date]],"mmm")</f>
        <v>Dec</v>
      </c>
      <c r="D4612" s="5">
        <f>DAY(Airplane_Crashes_and_Fatalities[[#This Row],[Date]])</f>
        <v>26</v>
      </c>
      <c r="E4612" s="3">
        <v>0.5</v>
      </c>
      <c r="F4612" s="2" t="s">
        <v>23686</v>
      </c>
      <c r="G4612" s="2" t="s">
        <v>20729</v>
      </c>
      <c r="H4612" s="2"/>
      <c r="I4612" s="2" t="s">
        <v>13647</v>
      </c>
      <c r="J4612" s="2" t="s">
        <v>19288</v>
      </c>
      <c r="K4612" s="2" t="s">
        <v>16103</v>
      </c>
      <c r="L4612" s="2" t="s">
        <v>16104</v>
      </c>
      <c r="M4612" t="s">
        <v>16105</v>
      </c>
      <c r="N4612">
        <f>Airplane_Crashes_and_Fatalities[[#This Row],[Aboard]]-Airplane_Crashes_and_Fatalities[[#This Row],[Fatalities]]</f>
        <v>0</v>
      </c>
      <c r="O4612">
        <v>4561</v>
      </c>
      <c r="P4612">
        <v>14</v>
      </c>
      <c r="Q4612">
        <v>14</v>
      </c>
      <c r="R4612">
        <v>0</v>
      </c>
      <c r="S4612" s="2" t="s">
        <v>16106</v>
      </c>
    </row>
    <row r="4613" spans="1:19" x14ac:dyDescent="0.3">
      <c r="A4613" s="1">
        <v>36162</v>
      </c>
      <c r="B4613" s="4" t="str">
        <f>TEXT(Airplane_Crashes_and_Fatalities[[#This Row],[Date]],"yyyy")</f>
        <v>1999</v>
      </c>
      <c r="C4613" s="1" t="str">
        <f>TEXT(Airplane_Crashes_and_Fatalities[[#This Row],[Date]],"mmm")</f>
        <v>Jan</v>
      </c>
      <c r="D4613" s="5">
        <f>DAY(Airplane_Crashes_and_Fatalities[[#This Row],[Date]])</f>
        <v>2</v>
      </c>
      <c r="F4613" s="2" t="s">
        <v>23687</v>
      </c>
      <c r="G4613" s="2" t="s">
        <v>20729</v>
      </c>
      <c r="H4613" s="2"/>
      <c r="I4613" s="2" t="s">
        <v>16107</v>
      </c>
      <c r="J4613" s="2"/>
      <c r="K4613" s="2" t="s">
        <v>16003</v>
      </c>
      <c r="L4613" s="2" t="s">
        <v>8986</v>
      </c>
      <c r="M4613" t="s">
        <v>16108</v>
      </c>
      <c r="N4613">
        <f>Airplane_Crashes_and_Fatalities[[#This Row],[Aboard]]-Airplane_Crashes_and_Fatalities[[#This Row],[Fatalities]]</f>
        <v>0</v>
      </c>
      <c r="O4613">
        <v>4839</v>
      </c>
      <c r="P4613">
        <v>9</v>
      </c>
      <c r="Q4613">
        <v>9</v>
      </c>
      <c r="R4613">
        <v>0</v>
      </c>
      <c r="S4613" s="2" t="s">
        <v>16109</v>
      </c>
    </row>
    <row r="4614" spans="1:19" x14ac:dyDescent="0.3">
      <c r="A4614" s="1">
        <v>36172</v>
      </c>
      <c r="B4614" s="4" t="str">
        <f>TEXT(Airplane_Crashes_and_Fatalities[[#This Row],[Date]],"yyyy")</f>
        <v>1999</v>
      </c>
      <c r="C4614" s="1" t="str">
        <f>TEXT(Airplane_Crashes_and_Fatalities[[#This Row],[Date]],"mmm")</f>
        <v>Jan</v>
      </c>
      <c r="D4614" s="5">
        <f>DAY(Airplane_Crashes_and_Fatalities[[#This Row],[Date]])</f>
        <v>12</v>
      </c>
      <c r="E4614" s="3">
        <v>0.70833333333333326</v>
      </c>
      <c r="F4614" s="2" t="s">
        <v>23688</v>
      </c>
      <c r="G4614" s="2" t="s">
        <v>23689</v>
      </c>
      <c r="H4614" s="2" t="s">
        <v>19676</v>
      </c>
      <c r="I4614" s="2" t="s">
        <v>16110</v>
      </c>
      <c r="J4614" s="2"/>
      <c r="K4614" s="2" t="s">
        <v>16111</v>
      </c>
      <c r="L4614" s="2" t="s">
        <v>7431</v>
      </c>
      <c r="M4614" t="s">
        <v>16112</v>
      </c>
      <c r="N4614">
        <f>Airplane_Crashes_and_Fatalities[[#This Row],[Aboard]]-Airplane_Crashes_and_Fatalities[[#This Row],[Fatalities]]</f>
        <v>0</v>
      </c>
      <c r="O4614">
        <v>10508</v>
      </c>
      <c r="P4614">
        <v>2</v>
      </c>
      <c r="Q4614">
        <v>2</v>
      </c>
      <c r="R4614">
        <v>0</v>
      </c>
      <c r="S4614" s="2" t="s">
        <v>16113</v>
      </c>
    </row>
    <row r="4615" spans="1:19" x14ac:dyDescent="0.3">
      <c r="A4615" s="1">
        <v>36173</v>
      </c>
      <c r="B4615" s="4" t="str">
        <f>TEXT(Airplane_Crashes_and_Fatalities[[#This Row],[Date]],"yyyy")</f>
        <v>1999</v>
      </c>
      <c r="C4615" s="1" t="str">
        <f>TEXT(Airplane_Crashes_and_Fatalities[[#This Row],[Date]],"mmm")</f>
        <v>Jan</v>
      </c>
      <c r="D4615" s="5">
        <f>DAY(Airplane_Crashes_and_Fatalities[[#This Row],[Date]])</f>
        <v>13</v>
      </c>
      <c r="F4615" s="2" t="s">
        <v>23690</v>
      </c>
      <c r="G4615" s="2" t="s">
        <v>19669</v>
      </c>
      <c r="H4615" s="2"/>
      <c r="I4615" s="2" t="s">
        <v>16114</v>
      </c>
      <c r="J4615" s="2"/>
      <c r="K4615" s="2"/>
      <c r="L4615" s="2" t="s">
        <v>13173</v>
      </c>
      <c r="M4615" t="s">
        <v>16115</v>
      </c>
      <c r="N4615">
        <f>Airplane_Crashes_and_Fatalities[[#This Row],[Aboard]]-Airplane_Crashes_and_Fatalities[[#This Row],[Fatalities]]</f>
        <v>0</v>
      </c>
      <c r="O4615" t="s">
        <v>16116</v>
      </c>
      <c r="P4615">
        <v>4</v>
      </c>
      <c r="Q4615">
        <v>4</v>
      </c>
      <c r="R4615">
        <v>0</v>
      </c>
      <c r="S4615" s="2" t="s">
        <v>16117</v>
      </c>
    </row>
    <row r="4616" spans="1:19" x14ac:dyDescent="0.3">
      <c r="A4616" s="1">
        <v>36173</v>
      </c>
      <c r="B4616" s="4" t="str">
        <f>TEXT(Airplane_Crashes_and_Fatalities[[#This Row],[Date]],"yyyy")</f>
        <v>1999</v>
      </c>
      <c r="C4616" s="1" t="str">
        <f>TEXT(Airplane_Crashes_and_Fatalities[[#This Row],[Date]],"mmm")</f>
        <v>Jan</v>
      </c>
      <c r="D4616" s="5">
        <f>DAY(Airplane_Crashes_and_Fatalities[[#This Row],[Date]])</f>
        <v>13</v>
      </c>
      <c r="E4616" s="3">
        <v>0.2729166666666667</v>
      </c>
      <c r="F4616" s="2" t="s">
        <v>23691</v>
      </c>
      <c r="G4616" s="2" t="s">
        <v>19666</v>
      </c>
      <c r="H4616" s="2" t="s">
        <v>19667</v>
      </c>
      <c r="I4616" s="2" t="s">
        <v>16118</v>
      </c>
      <c r="J4616" s="2"/>
      <c r="K4616" s="2" t="s">
        <v>16068</v>
      </c>
      <c r="L4616" s="2" t="s">
        <v>2395</v>
      </c>
      <c r="M4616" t="s">
        <v>16119</v>
      </c>
      <c r="N4616">
        <f>Airplane_Crashes_and_Fatalities[[#This Row],[Aboard]]-Airplane_Crashes_and_Fatalities[[#This Row],[Fatalities]]</f>
        <v>0</v>
      </c>
      <c r="O4616">
        <v>32963</v>
      </c>
      <c r="P4616">
        <v>2</v>
      </c>
      <c r="Q4616">
        <v>2</v>
      </c>
      <c r="R4616">
        <v>0</v>
      </c>
      <c r="S4616" s="2" t="s">
        <v>16120</v>
      </c>
    </row>
    <row r="4617" spans="1:19" x14ac:dyDescent="0.3">
      <c r="A4617" s="1">
        <v>36176</v>
      </c>
      <c r="B4617" s="4" t="str">
        <f>TEXT(Airplane_Crashes_and_Fatalities[[#This Row],[Date]],"yyyy")</f>
        <v>1999</v>
      </c>
      <c r="C4617" s="1" t="str">
        <f>TEXT(Airplane_Crashes_and_Fatalities[[#This Row],[Date]],"mmm")</f>
        <v>Jan</v>
      </c>
      <c r="D4617" s="5">
        <f>DAY(Airplane_Crashes_and_Fatalities[[#This Row],[Date]])</f>
        <v>16</v>
      </c>
      <c r="E4617" s="3">
        <v>0.60416666666666674</v>
      </c>
      <c r="F4617" s="2" t="s">
        <v>23692</v>
      </c>
      <c r="G4617" s="2" t="s">
        <v>23693</v>
      </c>
      <c r="H4617" s="2" t="s">
        <v>19724</v>
      </c>
      <c r="I4617" s="2" t="s">
        <v>16121</v>
      </c>
      <c r="J4617" s="2"/>
      <c r="K4617" s="2" t="s">
        <v>16122</v>
      </c>
      <c r="L4617" s="2" t="s">
        <v>16123</v>
      </c>
      <c r="M4617" t="s">
        <v>16124</v>
      </c>
      <c r="N4617">
        <f>Airplane_Crashes_and_Fatalities[[#This Row],[Aboard]]-Airplane_Crashes_and_Fatalities[[#This Row],[Fatalities]]</f>
        <v>1</v>
      </c>
      <c r="O4617">
        <v>763</v>
      </c>
      <c r="P4617">
        <v>4</v>
      </c>
      <c r="Q4617">
        <v>3</v>
      </c>
      <c r="R4617">
        <v>0</v>
      </c>
      <c r="S4617" s="2" t="s">
        <v>16125</v>
      </c>
    </row>
    <row r="4618" spans="1:19" x14ac:dyDescent="0.3">
      <c r="A4618" s="1">
        <v>36177</v>
      </c>
      <c r="B4618" s="4" t="str">
        <f>TEXT(Airplane_Crashes_and_Fatalities[[#This Row],[Date]],"yyyy")</f>
        <v>1999</v>
      </c>
      <c r="C4618" s="1" t="str">
        <f>TEXT(Airplane_Crashes_and_Fatalities[[#This Row],[Date]],"mmm")</f>
        <v>Jan</v>
      </c>
      <c r="D4618" s="5">
        <f>DAY(Airplane_Crashes_and_Fatalities[[#This Row],[Date]])</f>
        <v>17</v>
      </c>
      <c r="E4618" s="3">
        <v>0.6875</v>
      </c>
      <c r="F4618" s="2" t="s">
        <v>23694</v>
      </c>
      <c r="G4618" s="2" t="s">
        <v>21038</v>
      </c>
      <c r="H4618" s="2"/>
      <c r="I4618" s="2" t="s">
        <v>16126</v>
      </c>
      <c r="J4618" s="2"/>
      <c r="K4618" s="2" t="s">
        <v>16127</v>
      </c>
      <c r="L4618" s="2" t="s">
        <v>12049</v>
      </c>
      <c r="M4618" t="s">
        <v>16128</v>
      </c>
      <c r="N4618">
        <f>Airplane_Crashes_and_Fatalities[[#This Row],[Aboard]]-Airplane_Crashes_and_Fatalities[[#This Row],[Fatalities]]</f>
        <v>8</v>
      </c>
      <c r="O4618">
        <v>20800235</v>
      </c>
      <c r="P4618">
        <v>12</v>
      </c>
      <c r="Q4618">
        <v>4</v>
      </c>
      <c r="R4618">
        <v>0</v>
      </c>
      <c r="S4618" s="2" t="s">
        <v>16129</v>
      </c>
    </row>
    <row r="4619" spans="1:19" x14ac:dyDescent="0.3">
      <c r="A4619" s="1">
        <v>36181</v>
      </c>
      <c r="B4619" s="4" t="str">
        <f>TEXT(Airplane_Crashes_and_Fatalities[[#This Row],[Date]],"yyyy")</f>
        <v>1999</v>
      </c>
      <c r="C4619" s="1" t="str">
        <f>TEXT(Airplane_Crashes_and_Fatalities[[#This Row],[Date]],"mmm")</f>
        <v>Jan</v>
      </c>
      <c r="D4619" s="5">
        <f>DAY(Airplane_Crashes_and_Fatalities[[#This Row],[Date]])</f>
        <v>21</v>
      </c>
      <c r="E4619" s="3">
        <v>0.34027777777777768</v>
      </c>
      <c r="F4619" s="2" t="s">
        <v>23695</v>
      </c>
      <c r="G4619" s="2" t="s">
        <v>20348</v>
      </c>
      <c r="H4619" s="2"/>
      <c r="I4619" s="2" t="s">
        <v>16130</v>
      </c>
      <c r="J4619" s="2"/>
      <c r="K4619" s="2" t="s">
        <v>16131</v>
      </c>
      <c r="L4619" s="2" t="s">
        <v>8169</v>
      </c>
      <c r="N4619">
        <f>Airplane_Crashes_and_Fatalities[[#This Row],[Aboard]]-Airplane_Crashes_and_Fatalities[[#This Row],[Fatalities]]</f>
        <v>0</v>
      </c>
      <c r="P4619">
        <v>28</v>
      </c>
      <c r="Q4619">
        <v>28</v>
      </c>
      <c r="R4619">
        <v>0</v>
      </c>
      <c r="S4619" s="2" t="s">
        <v>16132</v>
      </c>
    </row>
    <row r="4620" spans="1:19" x14ac:dyDescent="0.3">
      <c r="A4620" s="1">
        <v>36193</v>
      </c>
      <c r="B4620" s="4" t="str">
        <f>TEXT(Airplane_Crashes_and_Fatalities[[#This Row],[Date]],"yyyy")</f>
        <v>1999</v>
      </c>
      <c r="C4620" s="1" t="str">
        <f>TEXT(Airplane_Crashes_and_Fatalities[[#This Row],[Date]],"mmm")</f>
        <v>Feb</v>
      </c>
      <c r="D4620" s="5">
        <f>DAY(Airplane_Crashes_and_Fatalities[[#This Row],[Date]])</f>
        <v>2</v>
      </c>
      <c r="E4620" s="3">
        <v>0.2138888888888888</v>
      </c>
      <c r="F4620" s="2" t="s">
        <v>22496</v>
      </c>
      <c r="G4620" s="2" t="s">
        <v>20729</v>
      </c>
      <c r="H4620" s="2"/>
      <c r="I4620" s="2" t="s">
        <v>16133</v>
      </c>
      <c r="J4620" s="2"/>
      <c r="K4620" s="2" t="s">
        <v>15479</v>
      </c>
      <c r="L4620" s="2" t="s">
        <v>5917</v>
      </c>
      <c r="M4620" t="s">
        <v>16134</v>
      </c>
      <c r="N4620">
        <f>Airplane_Crashes_and_Fatalities[[#This Row],[Aboard]]-Airplane_Crashes_and_Fatalities[[#This Row],[Fatalities]]</f>
        <v>0</v>
      </c>
      <c r="O4620">
        <v>3340909</v>
      </c>
      <c r="P4620">
        <v>14</v>
      </c>
      <c r="Q4620">
        <v>14</v>
      </c>
      <c r="R4620">
        <v>13</v>
      </c>
      <c r="S4620" s="2" t="s">
        <v>16135</v>
      </c>
    </row>
    <row r="4621" spans="1:19" x14ac:dyDescent="0.3">
      <c r="A4621" s="1">
        <v>36194</v>
      </c>
      <c r="B4621" s="4" t="str">
        <f>TEXT(Airplane_Crashes_and_Fatalities[[#This Row],[Date]],"yyyy")</f>
        <v>1999</v>
      </c>
      <c r="C4621" s="1" t="str">
        <f>TEXT(Airplane_Crashes_and_Fatalities[[#This Row],[Date]],"mmm")</f>
        <v>Feb</v>
      </c>
      <c r="D4621" s="5">
        <f>DAY(Airplane_Crashes_and_Fatalities[[#This Row],[Date]])</f>
        <v>3</v>
      </c>
      <c r="E4621" s="3">
        <v>0.43055555555555558</v>
      </c>
      <c r="F4621" s="2" t="s">
        <v>23696</v>
      </c>
      <c r="G4621" s="2" t="s">
        <v>20388</v>
      </c>
      <c r="H4621" s="2"/>
      <c r="I4621" s="2" t="s">
        <v>16136</v>
      </c>
      <c r="J4621" s="2"/>
      <c r="K4621" s="2" t="s">
        <v>16137</v>
      </c>
      <c r="L4621" s="2" t="s">
        <v>10268</v>
      </c>
      <c r="M4621" t="s">
        <v>16138</v>
      </c>
      <c r="N4621">
        <f>Airplane_Crashes_and_Fatalities[[#This Row],[Aboard]]-Airplane_Crashes_and_Fatalities[[#This Row],[Fatalities]]</f>
        <v>0</v>
      </c>
      <c r="O4621">
        <v>761</v>
      </c>
      <c r="P4621">
        <v>11</v>
      </c>
      <c r="Q4621">
        <v>11</v>
      </c>
      <c r="R4621">
        <v>0</v>
      </c>
      <c r="S4621" s="2" t="s">
        <v>16139</v>
      </c>
    </row>
    <row r="4622" spans="1:19" x14ac:dyDescent="0.3">
      <c r="A4622" s="1">
        <v>36199</v>
      </c>
      <c r="B4622" s="4" t="str">
        <f>TEXT(Airplane_Crashes_and_Fatalities[[#This Row],[Date]],"yyyy")</f>
        <v>1999</v>
      </c>
      <c r="C4622" s="1" t="str">
        <f>TEXT(Airplane_Crashes_and_Fatalities[[#This Row],[Date]],"mmm")</f>
        <v>Feb</v>
      </c>
      <c r="D4622" s="5">
        <f>DAY(Airplane_Crashes_and_Fatalities[[#This Row],[Date]])</f>
        <v>8</v>
      </c>
      <c r="F4622" s="2" t="s">
        <v>21826</v>
      </c>
      <c r="G4622" s="2" t="s">
        <v>23697</v>
      </c>
      <c r="H4622" s="2"/>
      <c r="I4622" s="2" t="s">
        <v>16140</v>
      </c>
      <c r="J4622" s="2"/>
      <c r="K4622" s="2" t="s">
        <v>16141</v>
      </c>
      <c r="L4622" s="2" t="s">
        <v>8745</v>
      </c>
      <c r="M4622" t="s">
        <v>16142</v>
      </c>
      <c r="N4622">
        <f>Airplane_Crashes_and_Fatalities[[#This Row],[Aboard]]-Airplane_Crashes_and_Fatalities[[#This Row],[Fatalities]]</f>
        <v>0</v>
      </c>
      <c r="O4622">
        <v>1037</v>
      </c>
      <c r="P4622">
        <v>7</v>
      </c>
      <c r="Q4622">
        <v>7</v>
      </c>
      <c r="R4622">
        <v>0</v>
      </c>
      <c r="S4622" s="2" t="s">
        <v>16143</v>
      </c>
    </row>
    <row r="4623" spans="1:19" x14ac:dyDescent="0.3">
      <c r="A4623" s="1">
        <v>36203</v>
      </c>
      <c r="B4623" s="4" t="str">
        <f>TEXT(Airplane_Crashes_and_Fatalities[[#This Row],[Date]],"yyyy")</f>
        <v>1999</v>
      </c>
      <c r="C4623" s="1" t="str">
        <f>TEXT(Airplane_Crashes_and_Fatalities[[#This Row],[Date]],"mmm")</f>
        <v>Feb</v>
      </c>
      <c r="D4623" s="5">
        <f>DAY(Airplane_Crashes_and_Fatalities[[#This Row],[Date]])</f>
        <v>12</v>
      </c>
      <c r="E4623" s="3">
        <v>0.4375</v>
      </c>
      <c r="F4623" s="2" t="s">
        <v>23698</v>
      </c>
      <c r="G4623" s="2" t="s">
        <v>19729</v>
      </c>
      <c r="H4623" s="2"/>
      <c r="I4623" s="2" t="s">
        <v>14831</v>
      </c>
      <c r="J4623" s="2"/>
      <c r="K4623" s="2" t="s">
        <v>16144</v>
      </c>
      <c r="L4623" s="2" t="s">
        <v>13409</v>
      </c>
      <c r="M4623" t="s">
        <v>16145</v>
      </c>
      <c r="N4623">
        <f>Airplane_Crashes_and_Fatalities[[#This Row],[Aboard]]-Airplane_Crashes_and_Fatalities[[#This Row],[Fatalities]]</f>
        <v>0</v>
      </c>
      <c r="O4623" t="s">
        <v>16146</v>
      </c>
      <c r="P4623">
        <v>1</v>
      </c>
      <c r="Q4623">
        <v>1</v>
      </c>
      <c r="R4623">
        <v>0</v>
      </c>
      <c r="S4623" s="2" t="s">
        <v>16147</v>
      </c>
    </row>
    <row r="4624" spans="1:19" x14ac:dyDescent="0.3">
      <c r="A4624" s="1">
        <v>36215</v>
      </c>
      <c r="B4624" s="4" t="str">
        <f>TEXT(Airplane_Crashes_and_Fatalities[[#This Row],[Date]],"yyyy")</f>
        <v>1999</v>
      </c>
      <c r="C4624" s="1" t="str">
        <f>TEXT(Airplane_Crashes_and_Fatalities[[#This Row],[Date]],"mmm")</f>
        <v>Feb</v>
      </c>
      <c r="D4624" s="5">
        <f>DAY(Airplane_Crashes_and_Fatalities[[#This Row],[Date]])</f>
        <v>24</v>
      </c>
      <c r="E4624" s="3">
        <v>0.69027777777777777</v>
      </c>
      <c r="F4624" s="2" t="s">
        <v>23699</v>
      </c>
      <c r="G4624" s="2" t="s">
        <v>19737</v>
      </c>
      <c r="H4624" s="2"/>
      <c r="I4624" s="2" t="s">
        <v>12494</v>
      </c>
      <c r="J4624" s="2" t="s">
        <v>19519</v>
      </c>
      <c r="K4624" s="2" t="s">
        <v>16148</v>
      </c>
      <c r="L4624" s="2" t="s">
        <v>8591</v>
      </c>
      <c r="M4624" t="s">
        <v>16149</v>
      </c>
      <c r="N4624">
        <f>Airplane_Crashes_and_Fatalities[[#This Row],[Aboard]]-Airplane_Crashes_and_Fatalities[[#This Row],[Fatalities]]</f>
        <v>0</v>
      </c>
      <c r="O4624" t="s">
        <v>16150</v>
      </c>
      <c r="P4624">
        <v>61</v>
      </c>
      <c r="Q4624">
        <v>61</v>
      </c>
      <c r="R4624">
        <v>0</v>
      </c>
      <c r="S4624" s="2" t="s">
        <v>16151</v>
      </c>
    </row>
    <row r="4625" spans="1:19" x14ac:dyDescent="0.3">
      <c r="A4625" s="1">
        <v>36226</v>
      </c>
      <c r="B4625" s="4" t="str">
        <f>TEXT(Airplane_Crashes_and_Fatalities[[#This Row],[Date]],"yyyy")</f>
        <v>1999</v>
      </c>
      <c r="C4625" s="1" t="str">
        <f>TEXT(Airplane_Crashes_and_Fatalities[[#This Row],[Date]],"mmm")</f>
        <v>Mar</v>
      </c>
      <c r="D4625" s="5">
        <f>DAY(Airplane_Crashes_and_Fatalities[[#This Row],[Date]])</f>
        <v>7</v>
      </c>
      <c r="E4625" s="3">
        <v>0.34930555555555554</v>
      </c>
      <c r="F4625" s="2" t="s">
        <v>20919</v>
      </c>
      <c r="G4625" s="2" t="s">
        <v>20163</v>
      </c>
      <c r="H4625" s="2"/>
      <c r="I4625" s="2" t="s">
        <v>1745</v>
      </c>
      <c r="J4625" s="2"/>
      <c r="K4625" s="2" t="s">
        <v>16152</v>
      </c>
      <c r="L4625" s="2" t="s">
        <v>16153</v>
      </c>
      <c r="M4625" t="s">
        <v>16154</v>
      </c>
      <c r="N4625">
        <f>Airplane_Crashes_and_Fatalities[[#This Row],[Aboard]]-Airplane_Crashes_and_Fatalities[[#This Row],[Fatalities]]</f>
        <v>0</v>
      </c>
      <c r="O4625">
        <v>108</v>
      </c>
      <c r="P4625">
        <v>19</v>
      </c>
      <c r="Q4625">
        <v>19</v>
      </c>
      <c r="R4625">
        <v>3</v>
      </c>
      <c r="S4625" s="2" t="s">
        <v>16155</v>
      </c>
    </row>
    <row r="4626" spans="1:19" x14ac:dyDescent="0.3">
      <c r="A4626" s="1">
        <v>36237</v>
      </c>
      <c r="B4626" s="4" t="str">
        <f>TEXT(Airplane_Crashes_and_Fatalities[[#This Row],[Date]],"yyyy")</f>
        <v>1999</v>
      </c>
      <c r="C4626" s="1" t="str">
        <f>TEXT(Airplane_Crashes_and_Fatalities[[#This Row],[Date]],"mmm")</f>
        <v>Mar</v>
      </c>
      <c r="D4626" s="5">
        <f>DAY(Airplane_Crashes_and_Fatalities[[#This Row],[Date]])</f>
        <v>18</v>
      </c>
      <c r="E4626" s="3">
        <v>0.67013888888888884</v>
      </c>
      <c r="F4626" s="2" t="s">
        <v>23700</v>
      </c>
      <c r="G4626" s="2" t="s">
        <v>19762</v>
      </c>
      <c r="H4626" s="2"/>
      <c r="I4626" s="2" t="s">
        <v>16156</v>
      </c>
      <c r="J4626" s="2"/>
      <c r="K4626" s="2" t="s">
        <v>16157</v>
      </c>
      <c r="L4626" s="2" t="s">
        <v>16158</v>
      </c>
      <c r="M4626" t="s">
        <v>16159</v>
      </c>
      <c r="N4626">
        <f>Airplane_Crashes_and_Fatalities[[#This Row],[Aboard]]-Airplane_Crashes_and_Fatalities[[#This Row],[Fatalities]]</f>
        <v>0</v>
      </c>
      <c r="O4626">
        <v>11831</v>
      </c>
      <c r="P4626">
        <v>8</v>
      </c>
      <c r="Q4626">
        <v>8</v>
      </c>
      <c r="R4626">
        <v>8</v>
      </c>
      <c r="S4626" s="2" t="s">
        <v>16160</v>
      </c>
    </row>
    <row r="4627" spans="1:19" x14ac:dyDescent="0.3">
      <c r="A4627" s="1">
        <v>36238</v>
      </c>
      <c r="B4627" s="4" t="str">
        <f>TEXT(Airplane_Crashes_and_Fatalities[[#This Row],[Date]],"yyyy")</f>
        <v>1999</v>
      </c>
      <c r="C4627" s="1" t="str">
        <f>TEXT(Airplane_Crashes_and_Fatalities[[#This Row],[Date]],"mmm")</f>
        <v>Mar</v>
      </c>
      <c r="D4627" s="5">
        <f>DAY(Airplane_Crashes_and_Fatalities[[#This Row],[Date]])</f>
        <v>19</v>
      </c>
      <c r="E4627" s="3">
        <v>0.40625</v>
      </c>
      <c r="F4627" s="2" t="s">
        <v>23701</v>
      </c>
      <c r="G4627" s="2" t="s">
        <v>20271</v>
      </c>
      <c r="H4627" s="2" t="s">
        <v>19667</v>
      </c>
      <c r="I4627" s="2" t="s">
        <v>16161</v>
      </c>
      <c r="J4627" s="2" t="s">
        <v>19520</v>
      </c>
      <c r="K4627" s="2" t="s">
        <v>16162</v>
      </c>
      <c r="L4627" s="2" t="s">
        <v>8545</v>
      </c>
      <c r="M4627" t="s">
        <v>16163</v>
      </c>
      <c r="N4627">
        <f>Airplane_Crashes_and_Fatalities[[#This Row],[Aboard]]-Airplane_Crashes_and_Fatalities[[#This Row],[Fatalities]]</f>
        <v>1</v>
      </c>
      <c r="O4627">
        <v>724</v>
      </c>
      <c r="P4627">
        <v>2</v>
      </c>
      <c r="Q4627">
        <v>1</v>
      </c>
      <c r="R4627">
        <v>0</v>
      </c>
      <c r="S4627" s="2" t="s">
        <v>16164</v>
      </c>
    </row>
    <row r="4628" spans="1:19" x14ac:dyDescent="0.3">
      <c r="A4628" s="1">
        <v>36257</v>
      </c>
      <c r="B4628" s="4" t="str">
        <f>TEXT(Airplane_Crashes_and_Fatalities[[#This Row],[Date]],"yyyy")</f>
        <v>1999</v>
      </c>
      <c r="C4628" s="1" t="str">
        <f>TEXT(Airplane_Crashes_and_Fatalities[[#This Row],[Date]],"mmm")</f>
        <v>Apr</v>
      </c>
      <c r="D4628" s="5">
        <f>DAY(Airplane_Crashes_and_Fatalities[[#This Row],[Date]])</f>
        <v>7</v>
      </c>
      <c r="E4628" s="3">
        <v>0.47916666666666674</v>
      </c>
      <c r="F4628" s="2" t="s">
        <v>23702</v>
      </c>
      <c r="G4628" s="2" t="s">
        <v>19819</v>
      </c>
      <c r="H4628" s="2"/>
      <c r="I4628" s="2" t="s">
        <v>16165</v>
      </c>
      <c r="J4628" s="2"/>
      <c r="K4628" s="2" t="s">
        <v>633</v>
      </c>
      <c r="L4628" s="2" t="s">
        <v>12011</v>
      </c>
      <c r="M4628" t="s">
        <v>16166</v>
      </c>
      <c r="N4628">
        <f>Airplane_Crashes_and_Fatalities[[#This Row],[Aboard]]-Airplane_Crashes_and_Fatalities[[#This Row],[Fatalities]]</f>
        <v>0</v>
      </c>
      <c r="O4628" t="s">
        <v>16167</v>
      </c>
      <c r="P4628">
        <v>5</v>
      </c>
      <c r="Q4628">
        <v>5</v>
      </c>
      <c r="R4628">
        <v>0</v>
      </c>
      <c r="S4628" s="2" t="s">
        <v>16168</v>
      </c>
    </row>
    <row r="4629" spans="1:19" x14ac:dyDescent="0.3">
      <c r="A4629" s="1">
        <v>36257</v>
      </c>
      <c r="B4629" s="4" t="str">
        <f>TEXT(Airplane_Crashes_and_Fatalities[[#This Row],[Date]],"yyyy")</f>
        <v>1999</v>
      </c>
      <c r="C4629" s="1" t="str">
        <f>TEXT(Airplane_Crashes_and_Fatalities[[#This Row],[Date]],"mmm")</f>
        <v>Apr</v>
      </c>
      <c r="D4629" s="5">
        <f>DAY(Airplane_Crashes_and_Fatalities[[#This Row],[Date]])</f>
        <v>7</v>
      </c>
      <c r="E4629" s="3">
        <v>2.2916666666666696E-2</v>
      </c>
      <c r="F4629" s="2" t="s">
        <v>23703</v>
      </c>
      <c r="G4629" s="2" t="s">
        <v>20711</v>
      </c>
      <c r="H4629" s="2"/>
      <c r="I4629" s="2" t="s">
        <v>4914</v>
      </c>
      <c r="J4629" s="2" t="s">
        <v>19521</v>
      </c>
      <c r="K4629" s="2" t="s">
        <v>16169</v>
      </c>
      <c r="L4629" s="2" t="s">
        <v>16170</v>
      </c>
      <c r="M4629" t="s">
        <v>16171</v>
      </c>
      <c r="N4629">
        <f>Airplane_Crashes_and_Fatalities[[#This Row],[Aboard]]-Airplane_Crashes_and_Fatalities[[#This Row],[Fatalities]]</f>
        <v>0</v>
      </c>
      <c r="O4629" t="s">
        <v>16172</v>
      </c>
      <c r="P4629">
        <v>6</v>
      </c>
      <c r="Q4629">
        <v>6</v>
      </c>
      <c r="R4629">
        <v>0</v>
      </c>
      <c r="S4629" s="2" t="s">
        <v>16173</v>
      </c>
    </row>
    <row r="4630" spans="1:19" x14ac:dyDescent="0.3">
      <c r="A4630" s="1">
        <v>36258</v>
      </c>
      <c r="B4630" s="4" t="str">
        <f>TEXT(Airplane_Crashes_and_Fatalities[[#This Row],[Date]],"yyyy")</f>
        <v>1999</v>
      </c>
      <c r="C4630" s="1" t="str">
        <f>TEXT(Airplane_Crashes_and_Fatalities[[#This Row],[Date]],"mmm")</f>
        <v>Apr</v>
      </c>
      <c r="D4630" s="5">
        <f>DAY(Airplane_Crashes_and_Fatalities[[#This Row],[Date]])</f>
        <v>8</v>
      </c>
      <c r="E4630" s="3">
        <v>0.48263888888888884</v>
      </c>
      <c r="F4630" s="2" t="s">
        <v>22703</v>
      </c>
      <c r="G4630" s="2" t="s">
        <v>19762</v>
      </c>
      <c r="H4630" s="2"/>
      <c r="I4630" s="2" t="s">
        <v>13050</v>
      </c>
      <c r="J4630" s="2"/>
      <c r="K4630" s="2" t="s">
        <v>16174</v>
      </c>
      <c r="L4630" s="2" t="s">
        <v>8545</v>
      </c>
      <c r="M4630" t="s">
        <v>16175</v>
      </c>
      <c r="N4630">
        <f>Airplane_Crashes_and_Fatalities[[#This Row],[Aboard]]-Airplane_Crashes_and_Fatalities[[#This Row],[Fatalities]]</f>
        <v>0</v>
      </c>
      <c r="O4630">
        <v>777</v>
      </c>
      <c r="P4630">
        <v>5</v>
      </c>
      <c r="Q4630">
        <v>5</v>
      </c>
      <c r="R4630">
        <v>0</v>
      </c>
      <c r="S4630" s="2" t="s">
        <v>16176</v>
      </c>
    </row>
    <row r="4631" spans="1:19" x14ac:dyDescent="0.3">
      <c r="A4631" s="1">
        <v>36265</v>
      </c>
      <c r="B4631" s="4" t="str">
        <f>TEXT(Airplane_Crashes_and_Fatalities[[#This Row],[Date]],"yyyy")</f>
        <v>1999</v>
      </c>
      <c r="C4631" s="1" t="str">
        <f>TEXT(Airplane_Crashes_and_Fatalities[[#This Row],[Date]],"mmm")</f>
        <v>Apr</v>
      </c>
      <c r="D4631" s="5">
        <f>DAY(Airplane_Crashes_and_Fatalities[[#This Row],[Date]])</f>
        <v>15</v>
      </c>
      <c r="E4631" s="3">
        <v>0.67013888888888884</v>
      </c>
      <c r="F4631" s="2" t="s">
        <v>23704</v>
      </c>
      <c r="G4631" s="2" t="s">
        <v>19737</v>
      </c>
      <c r="H4631" s="2"/>
      <c r="I4631" s="2" t="s">
        <v>16177</v>
      </c>
      <c r="J4631" s="2" t="s">
        <v>19522</v>
      </c>
      <c r="K4631" s="2" t="s">
        <v>16178</v>
      </c>
      <c r="L4631" s="2" t="s">
        <v>14331</v>
      </c>
      <c r="M4631" t="s">
        <v>16179</v>
      </c>
      <c r="N4631">
        <f>Airplane_Crashes_and_Fatalities[[#This Row],[Aboard]]-Airplane_Crashes_and_Fatalities[[#This Row],[Fatalities]]</f>
        <v>0</v>
      </c>
      <c r="O4631" t="s">
        <v>16180</v>
      </c>
      <c r="P4631">
        <v>3</v>
      </c>
      <c r="Q4631">
        <v>3</v>
      </c>
      <c r="R4631">
        <v>0</v>
      </c>
      <c r="S4631" s="2" t="s">
        <v>16181</v>
      </c>
    </row>
    <row r="4632" spans="1:19" x14ac:dyDescent="0.3">
      <c r="A4632" s="1">
        <v>36288</v>
      </c>
      <c r="B4632" s="4" t="str">
        <f>TEXT(Airplane_Crashes_and_Fatalities[[#This Row],[Date]],"yyyy")</f>
        <v>1999</v>
      </c>
      <c r="C4632" s="1" t="str">
        <f>TEXT(Airplane_Crashes_and_Fatalities[[#This Row],[Date]],"mmm")</f>
        <v>May</v>
      </c>
      <c r="D4632" s="5">
        <f>DAY(Airplane_Crashes_and_Fatalities[[#This Row],[Date]])</f>
        <v>8</v>
      </c>
      <c r="E4632" s="3">
        <v>0.80624999999999991</v>
      </c>
      <c r="F4632" s="2" t="s">
        <v>23705</v>
      </c>
      <c r="G4632" s="2" t="s">
        <v>22064</v>
      </c>
      <c r="H4632" s="2"/>
      <c r="I4632" s="2" t="s">
        <v>13772</v>
      </c>
      <c r="J4632" s="2"/>
      <c r="K4632" s="2" t="s">
        <v>16182</v>
      </c>
      <c r="L4632" s="2" t="s">
        <v>8545</v>
      </c>
      <c r="M4632" t="s">
        <v>16183</v>
      </c>
      <c r="N4632">
        <f>Airplane_Crashes_and_Fatalities[[#This Row],[Aboard]]-Airplane_Crashes_and_Fatalities[[#This Row],[Fatalities]]</f>
        <v>5</v>
      </c>
      <c r="O4632">
        <v>694</v>
      </c>
      <c r="P4632">
        <v>12</v>
      </c>
      <c r="Q4632">
        <v>7</v>
      </c>
      <c r="R4632">
        <v>0</v>
      </c>
      <c r="S4632" s="2" t="s">
        <v>16184</v>
      </c>
    </row>
    <row r="4633" spans="1:19" x14ac:dyDescent="0.3">
      <c r="A4633" s="1">
        <v>36304</v>
      </c>
      <c r="B4633" s="4" t="str">
        <f>TEXT(Airplane_Crashes_and_Fatalities[[#This Row],[Date]],"yyyy")</f>
        <v>1999</v>
      </c>
      <c r="C4633" s="1" t="str">
        <f>TEXT(Airplane_Crashes_and_Fatalities[[#This Row],[Date]],"mmm")</f>
        <v>May</v>
      </c>
      <c r="D4633" s="5">
        <f>DAY(Airplane_Crashes_and_Fatalities[[#This Row],[Date]])</f>
        <v>24</v>
      </c>
      <c r="E4633" s="3">
        <v>0.55208333333333326</v>
      </c>
      <c r="F4633" s="2" t="s">
        <v>23706</v>
      </c>
      <c r="G4633" s="2" t="s">
        <v>20735</v>
      </c>
      <c r="H4633" s="2"/>
      <c r="I4633" s="2" t="s">
        <v>16185</v>
      </c>
      <c r="J4633" s="2"/>
      <c r="K4633" s="2" t="s">
        <v>633</v>
      </c>
      <c r="L4633" s="2" t="s">
        <v>16186</v>
      </c>
      <c r="M4633" t="s">
        <v>16187</v>
      </c>
      <c r="N4633">
        <f>Airplane_Crashes_and_Fatalities[[#This Row],[Aboard]]-Airplane_Crashes_and_Fatalities[[#This Row],[Fatalities]]</f>
        <v>0</v>
      </c>
      <c r="O4633">
        <v>270</v>
      </c>
      <c r="P4633">
        <v>5</v>
      </c>
      <c r="Q4633">
        <v>5</v>
      </c>
      <c r="R4633">
        <v>0</v>
      </c>
      <c r="S4633" s="2" t="s">
        <v>16188</v>
      </c>
    </row>
    <row r="4634" spans="1:19" x14ac:dyDescent="0.3">
      <c r="A4634" s="1">
        <v>36309</v>
      </c>
      <c r="B4634" s="4" t="str">
        <f>TEXT(Airplane_Crashes_and_Fatalities[[#This Row],[Date]],"yyyy")</f>
        <v>1999</v>
      </c>
      <c r="C4634" s="1" t="str">
        <f>TEXT(Airplane_Crashes_and_Fatalities[[#This Row],[Date]],"mmm")</f>
        <v>May</v>
      </c>
      <c r="D4634" s="5">
        <f>DAY(Airplane_Crashes_and_Fatalities[[#This Row],[Date]])</f>
        <v>29</v>
      </c>
      <c r="E4634" s="3">
        <v>0.60416666666666674</v>
      </c>
      <c r="F4634" s="2" t="s">
        <v>23707</v>
      </c>
      <c r="G4634" s="2" t="s">
        <v>20176</v>
      </c>
      <c r="H4634" s="2"/>
      <c r="I4634" s="2" t="s">
        <v>16189</v>
      </c>
      <c r="J4634" s="2"/>
      <c r="K4634" s="2" t="s">
        <v>16190</v>
      </c>
      <c r="L4634" s="2" t="s">
        <v>14430</v>
      </c>
      <c r="M4634" t="s">
        <v>16191</v>
      </c>
      <c r="N4634">
        <f>Airplane_Crashes_and_Fatalities[[#This Row],[Aboard]]-Airplane_Crashes_and_Fatalities[[#This Row],[Fatalities]]</f>
        <v>0</v>
      </c>
      <c r="O4634">
        <v>912620</v>
      </c>
      <c r="P4634">
        <v>2</v>
      </c>
      <c r="Q4634">
        <v>2</v>
      </c>
      <c r="R4634">
        <v>0</v>
      </c>
      <c r="S4634" s="2" t="s">
        <v>16192</v>
      </c>
    </row>
    <row r="4635" spans="1:19" x14ac:dyDescent="0.3">
      <c r="A4635" s="1">
        <v>36312</v>
      </c>
      <c r="B4635" s="4" t="str">
        <f>TEXT(Airplane_Crashes_and_Fatalities[[#This Row],[Date]],"yyyy")</f>
        <v>1999</v>
      </c>
      <c r="C4635" s="1" t="str">
        <f>TEXT(Airplane_Crashes_and_Fatalities[[#This Row],[Date]],"mmm")</f>
        <v>Jun</v>
      </c>
      <c r="D4635" s="5">
        <f>DAY(Airplane_Crashes_and_Fatalities[[#This Row],[Date]])</f>
        <v>1</v>
      </c>
      <c r="E4635" s="3">
        <v>0.99305555555555558</v>
      </c>
      <c r="F4635" s="2" t="s">
        <v>22010</v>
      </c>
      <c r="G4635" s="2" t="s">
        <v>19979</v>
      </c>
      <c r="H4635" s="2"/>
      <c r="I4635" s="2" t="s">
        <v>862</v>
      </c>
      <c r="J4635" s="2" t="s">
        <v>19523</v>
      </c>
      <c r="K4635" s="2" t="s">
        <v>16193</v>
      </c>
      <c r="L4635" s="2" t="s">
        <v>12500</v>
      </c>
      <c r="M4635" t="s">
        <v>16194</v>
      </c>
      <c r="N4635">
        <f>Airplane_Crashes_and_Fatalities[[#This Row],[Aboard]]-Airplane_Crashes_and_Fatalities[[#This Row],[Fatalities]]</f>
        <v>134</v>
      </c>
      <c r="O4635" t="s">
        <v>16195</v>
      </c>
      <c r="P4635">
        <v>145</v>
      </c>
      <c r="Q4635">
        <v>11</v>
      </c>
      <c r="R4635">
        <v>0</v>
      </c>
      <c r="S4635" s="2" t="s">
        <v>16196</v>
      </c>
    </row>
    <row r="4636" spans="1:19" x14ac:dyDescent="0.3">
      <c r="A4636" s="1">
        <v>36314</v>
      </c>
      <c r="B4636" s="4" t="str">
        <f>TEXT(Airplane_Crashes_and_Fatalities[[#This Row],[Date]],"yyyy")</f>
        <v>1999</v>
      </c>
      <c r="C4636" s="1" t="str">
        <f>TEXT(Airplane_Crashes_and_Fatalities[[#This Row],[Date]],"mmm")</f>
        <v>Jun</v>
      </c>
      <c r="D4636" s="5">
        <f>DAY(Airplane_Crashes_and_Fatalities[[#This Row],[Date]])</f>
        <v>3</v>
      </c>
      <c r="F4636" s="2" t="s">
        <v>22729</v>
      </c>
      <c r="G4636" s="2" t="s">
        <v>20132</v>
      </c>
      <c r="H4636" s="2"/>
      <c r="I4636" s="2" t="s">
        <v>15833</v>
      </c>
      <c r="J4636" s="2"/>
      <c r="K4636" s="2" t="s">
        <v>16197</v>
      </c>
      <c r="L4636" s="2" t="s">
        <v>14186</v>
      </c>
      <c r="N4636">
        <f>Airplane_Crashes_and_Fatalities[[#This Row],[Aboard]]-Airplane_Crashes_and_Fatalities[[#This Row],[Fatalities]]</f>
        <v>0</v>
      </c>
      <c r="P4636">
        <v>50</v>
      </c>
      <c r="Q4636">
        <v>50</v>
      </c>
      <c r="R4636">
        <v>0</v>
      </c>
      <c r="S4636" s="2"/>
    </row>
    <row r="4637" spans="1:19" x14ac:dyDescent="0.3">
      <c r="A4637" s="1">
        <v>36320</v>
      </c>
      <c r="B4637" s="4" t="str">
        <f>TEXT(Airplane_Crashes_and_Fatalities[[#This Row],[Date]],"yyyy")</f>
        <v>1999</v>
      </c>
      <c r="C4637" s="1" t="str">
        <f>TEXT(Airplane_Crashes_and_Fatalities[[#This Row],[Date]],"mmm")</f>
        <v>Jun</v>
      </c>
      <c r="D4637" s="5">
        <f>DAY(Airplane_Crashes_and_Fatalities[[#This Row],[Date]])</f>
        <v>9</v>
      </c>
      <c r="F4637" s="2" t="s">
        <v>23708</v>
      </c>
      <c r="G4637" s="2" t="s">
        <v>20426</v>
      </c>
      <c r="H4637" s="2"/>
      <c r="I4637" s="2" t="s">
        <v>16198</v>
      </c>
      <c r="J4637" s="2"/>
      <c r="K4637" s="2"/>
      <c r="L4637" s="2" t="s">
        <v>9422</v>
      </c>
      <c r="M4637" t="s">
        <v>16199</v>
      </c>
      <c r="N4637">
        <f>Airplane_Crashes_and_Fatalities[[#This Row],[Aboard]]-Airplane_Crashes_and_Fatalities[[#This Row],[Fatalities]]</f>
        <v>0</v>
      </c>
      <c r="O4637">
        <v>473</v>
      </c>
      <c r="P4637">
        <v>1</v>
      </c>
      <c r="Q4637">
        <v>1</v>
      </c>
      <c r="R4637">
        <v>0</v>
      </c>
      <c r="S4637" s="2"/>
    </row>
    <row r="4638" spans="1:19" x14ac:dyDescent="0.3">
      <c r="A4638" s="1">
        <v>36320</v>
      </c>
      <c r="B4638" s="4" t="str">
        <f>TEXT(Airplane_Crashes_and_Fatalities[[#This Row],[Date]],"yyyy")</f>
        <v>1999</v>
      </c>
      <c r="C4638" s="1" t="str">
        <f>TEXT(Airplane_Crashes_and_Fatalities[[#This Row],[Date]],"mmm")</f>
        <v>Jun</v>
      </c>
      <c r="D4638" s="5">
        <f>DAY(Airplane_Crashes_and_Fatalities[[#This Row],[Date]])</f>
        <v>9</v>
      </c>
      <c r="E4638" s="3">
        <v>0.45138888888888884</v>
      </c>
      <c r="F4638" s="2" t="s">
        <v>21718</v>
      </c>
      <c r="G4638" s="2" t="s">
        <v>20063</v>
      </c>
      <c r="H4638" s="2"/>
      <c r="I4638" s="2" t="s">
        <v>16200</v>
      </c>
      <c r="J4638" s="2"/>
      <c r="K4638" s="2" t="s">
        <v>228</v>
      </c>
      <c r="L4638" s="2" t="s">
        <v>16201</v>
      </c>
      <c r="M4638" t="s">
        <v>16202</v>
      </c>
      <c r="N4638">
        <f>Airplane_Crashes_and_Fatalities[[#This Row],[Aboard]]-Airplane_Crashes_and_Fatalities[[#This Row],[Fatalities]]</f>
        <v>0</v>
      </c>
      <c r="O4638">
        <v>2810</v>
      </c>
      <c r="P4638">
        <v>7</v>
      </c>
      <c r="Q4638">
        <v>7</v>
      </c>
      <c r="R4638">
        <v>0</v>
      </c>
      <c r="S4638" s="2" t="s">
        <v>16203</v>
      </c>
    </row>
    <row r="4639" spans="1:19" x14ac:dyDescent="0.3">
      <c r="A4639" s="1">
        <v>36328</v>
      </c>
      <c r="B4639" s="4" t="str">
        <f>TEXT(Airplane_Crashes_and_Fatalities[[#This Row],[Date]],"yyyy")</f>
        <v>1999</v>
      </c>
      <c r="C4639" s="1" t="str">
        <f>TEXT(Airplane_Crashes_and_Fatalities[[#This Row],[Date]],"mmm")</f>
        <v>Jun</v>
      </c>
      <c r="D4639" s="5">
        <f>DAY(Airplane_Crashes_and_Fatalities[[#This Row],[Date]])</f>
        <v>17</v>
      </c>
      <c r="E4639" s="3">
        <v>0.36944444444444446</v>
      </c>
      <c r="F4639" s="2" t="s">
        <v>23593</v>
      </c>
      <c r="G4639" s="2" t="s">
        <v>20388</v>
      </c>
      <c r="H4639" s="2"/>
      <c r="I4639" s="2" t="s">
        <v>16136</v>
      </c>
      <c r="J4639" s="2"/>
      <c r="K4639" s="2" t="s">
        <v>16204</v>
      </c>
      <c r="L4639" s="2" t="s">
        <v>12372</v>
      </c>
      <c r="M4639" t="s">
        <v>16205</v>
      </c>
      <c r="N4639">
        <f>Airplane_Crashes_and_Fatalities[[#This Row],[Aboard]]-Airplane_Crashes_and_Fatalities[[#This Row],[Fatalities]]</f>
        <v>0</v>
      </c>
      <c r="O4639">
        <v>110210</v>
      </c>
      <c r="P4639">
        <v>17</v>
      </c>
      <c r="Q4639">
        <v>17</v>
      </c>
      <c r="R4639">
        <v>0</v>
      </c>
      <c r="S4639" s="2" t="s">
        <v>16206</v>
      </c>
    </row>
    <row r="4640" spans="1:19" x14ac:dyDescent="0.3">
      <c r="A4640" s="1">
        <v>36336</v>
      </c>
      <c r="B4640" s="4" t="str">
        <f>TEXT(Airplane_Crashes_and_Fatalities[[#This Row],[Date]],"yyyy")</f>
        <v>1999</v>
      </c>
      <c r="C4640" s="1" t="str">
        <f>TEXT(Airplane_Crashes_and_Fatalities[[#This Row],[Date]],"mmm")</f>
        <v>Jun</v>
      </c>
      <c r="D4640" s="5">
        <f>DAY(Airplane_Crashes_and_Fatalities[[#This Row],[Date]])</f>
        <v>25</v>
      </c>
      <c r="E4640" s="3">
        <v>0.55555555555555558</v>
      </c>
      <c r="F4640" s="2" t="s">
        <v>23709</v>
      </c>
      <c r="G4640" s="2" t="s">
        <v>23710</v>
      </c>
      <c r="H4640" s="2" t="s">
        <v>19667</v>
      </c>
      <c r="I4640" s="2" t="s">
        <v>16207</v>
      </c>
      <c r="J4640" s="2"/>
      <c r="K4640" s="2" t="s">
        <v>17</v>
      </c>
      <c r="L4640" s="2" t="s">
        <v>4645</v>
      </c>
      <c r="M4640" t="s">
        <v>16208</v>
      </c>
      <c r="N4640">
        <f>Airplane_Crashes_and_Fatalities[[#This Row],[Aboard]]-Airplane_Crashes_and_Fatalities[[#This Row],[Fatalities]]</f>
        <v>1</v>
      </c>
      <c r="O4640">
        <v>73</v>
      </c>
      <c r="P4640">
        <v>2</v>
      </c>
      <c r="Q4640">
        <v>1</v>
      </c>
      <c r="R4640">
        <v>0</v>
      </c>
      <c r="S4640" s="2"/>
    </row>
    <row r="4641" spans="1:19" x14ac:dyDescent="0.3">
      <c r="A4641" s="1">
        <v>36341</v>
      </c>
      <c r="B4641" s="4" t="str">
        <f>TEXT(Airplane_Crashes_and_Fatalities[[#This Row],[Date]],"yyyy")</f>
        <v>1999</v>
      </c>
      <c r="C4641" s="1" t="str">
        <f>TEXT(Airplane_Crashes_and_Fatalities[[#This Row],[Date]],"mmm")</f>
        <v>Jun</v>
      </c>
      <c r="D4641" s="5">
        <f>DAY(Airplane_Crashes_and_Fatalities[[#This Row],[Date]])</f>
        <v>30</v>
      </c>
      <c r="E4641" s="3">
        <v>0.11250000000000004</v>
      </c>
      <c r="F4641" s="2" t="s">
        <v>23711</v>
      </c>
      <c r="G4641" s="2" t="s">
        <v>19671</v>
      </c>
      <c r="H4641" s="2"/>
      <c r="I4641" s="2" t="s">
        <v>16209</v>
      </c>
      <c r="J4641" s="2" t="s">
        <v>19194</v>
      </c>
      <c r="K4641" s="2" t="s">
        <v>16210</v>
      </c>
      <c r="L4641" s="2" t="s">
        <v>7450</v>
      </c>
      <c r="M4641" t="s">
        <v>16211</v>
      </c>
      <c r="N4641">
        <f>Airplane_Crashes_and_Fatalities[[#This Row],[Aboard]]-Airplane_Crashes_and_Fatalities[[#This Row],[Fatalities]]</f>
        <v>0</v>
      </c>
      <c r="O4641" t="s">
        <v>16212</v>
      </c>
      <c r="P4641">
        <v>2</v>
      </c>
      <c r="Q4641">
        <v>2</v>
      </c>
      <c r="R4641">
        <v>0</v>
      </c>
      <c r="S4641" s="2" t="s">
        <v>16213</v>
      </c>
    </row>
    <row r="4642" spans="1:19" x14ac:dyDescent="0.3">
      <c r="A4642" s="1">
        <v>36345</v>
      </c>
      <c r="B4642" s="4" t="str">
        <f>TEXT(Airplane_Crashes_and_Fatalities[[#This Row],[Date]],"yyyy")</f>
        <v>1999</v>
      </c>
      <c r="C4642" s="1" t="str">
        <f>TEXT(Airplane_Crashes_and_Fatalities[[#This Row],[Date]],"mmm")</f>
        <v>Jul</v>
      </c>
      <c r="D4642" s="5">
        <f>DAY(Airplane_Crashes_and_Fatalities[[#This Row],[Date]])</f>
        <v>4</v>
      </c>
      <c r="E4642" s="3">
        <v>0.50347222222222232</v>
      </c>
      <c r="F4642" s="2" t="s">
        <v>22047</v>
      </c>
      <c r="G4642" s="2" t="s">
        <v>19762</v>
      </c>
      <c r="H4642" s="2"/>
      <c r="I4642" s="2" t="s">
        <v>16214</v>
      </c>
      <c r="J4642" s="2"/>
      <c r="K4642" s="2" t="s">
        <v>14162</v>
      </c>
      <c r="L4642" s="2" t="s">
        <v>3840</v>
      </c>
      <c r="M4642" t="s">
        <v>16215</v>
      </c>
      <c r="N4642">
        <f>Airplane_Crashes_and_Fatalities[[#This Row],[Aboard]]-Airplane_Crashes_and_Fatalities[[#This Row],[Fatalities]]</f>
        <v>13</v>
      </c>
      <c r="O4642" t="s">
        <v>16216</v>
      </c>
      <c r="P4642">
        <v>18</v>
      </c>
      <c r="Q4642">
        <v>5</v>
      </c>
      <c r="R4642">
        <v>0</v>
      </c>
      <c r="S4642" s="2" t="s">
        <v>16217</v>
      </c>
    </row>
    <row r="4643" spans="1:19" x14ac:dyDescent="0.3">
      <c r="A4643" s="1">
        <v>36348</v>
      </c>
      <c r="B4643" s="4" t="str">
        <f>TEXT(Airplane_Crashes_and_Fatalities[[#This Row],[Date]],"yyyy")</f>
        <v>1999</v>
      </c>
      <c r="C4643" s="1" t="str">
        <f>TEXT(Airplane_Crashes_and_Fatalities[[#This Row],[Date]],"mmm")</f>
        <v>Jul</v>
      </c>
      <c r="D4643" s="5">
        <f>DAY(Airplane_Crashes_and_Fatalities[[#This Row],[Date]])</f>
        <v>7</v>
      </c>
      <c r="E4643" s="3">
        <v>0.82708333333333339</v>
      </c>
      <c r="F4643" s="2" t="s">
        <v>21161</v>
      </c>
      <c r="G4643" s="2" t="s">
        <v>21038</v>
      </c>
      <c r="H4643" s="2"/>
      <c r="I4643" s="2" t="s">
        <v>16218</v>
      </c>
      <c r="J4643" s="2" t="s">
        <v>19524</v>
      </c>
      <c r="K4643" s="2" t="s">
        <v>16219</v>
      </c>
      <c r="L4643" s="2" t="s">
        <v>16220</v>
      </c>
      <c r="M4643" t="s">
        <v>16221</v>
      </c>
      <c r="N4643">
        <f>Airplane_Crashes_and_Fatalities[[#This Row],[Aboard]]-Airplane_Crashes_and_Fatalities[[#This Row],[Fatalities]]</f>
        <v>0</v>
      </c>
      <c r="O4643" t="s">
        <v>16222</v>
      </c>
      <c r="P4643">
        <v>5</v>
      </c>
      <c r="Q4643">
        <v>5</v>
      </c>
      <c r="R4643">
        <v>0</v>
      </c>
      <c r="S4643" s="2" t="s">
        <v>16223</v>
      </c>
    </row>
    <row r="4644" spans="1:19" x14ac:dyDescent="0.3">
      <c r="A4644" s="1">
        <v>36350</v>
      </c>
      <c r="B4644" s="4" t="str">
        <f>TEXT(Airplane_Crashes_and_Fatalities[[#This Row],[Date]],"yyyy")</f>
        <v>1999</v>
      </c>
      <c r="C4644" s="1" t="str">
        <f>TEXT(Airplane_Crashes_and_Fatalities[[#This Row],[Date]],"mmm")</f>
        <v>Jul</v>
      </c>
      <c r="D4644" s="5">
        <f>DAY(Airplane_Crashes_and_Fatalities[[#This Row],[Date]])</f>
        <v>9</v>
      </c>
      <c r="E4644" s="3">
        <v>0.1875</v>
      </c>
      <c r="F4644" s="2" t="s">
        <v>23712</v>
      </c>
      <c r="G4644" s="2" t="s">
        <v>19880</v>
      </c>
      <c r="H4644" s="2"/>
      <c r="I4644" s="2" t="s">
        <v>16224</v>
      </c>
      <c r="J4644" s="2"/>
      <c r="K4644" s="2" t="s">
        <v>16225</v>
      </c>
      <c r="L4644" s="2" t="s">
        <v>16226</v>
      </c>
      <c r="M4644" t="s">
        <v>16227</v>
      </c>
      <c r="N4644">
        <f>Airplane_Crashes_and_Fatalities[[#This Row],[Aboard]]-Airplane_Crashes_and_Fatalities[[#This Row],[Fatalities]]</f>
        <v>0</v>
      </c>
      <c r="O4644">
        <v>25064</v>
      </c>
      <c r="P4644">
        <v>4</v>
      </c>
      <c r="Q4644">
        <v>4</v>
      </c>
      <c r="R4644">
        <v>0</v>
      </c>
      <c r="S4644" s="2" t="s">
        <v>16228</v>
      </c>
    </row>
    <row r="4645" spans="1:19" x14ac:dyDescent="0.3">
      <c r="A4645" s="1">
        <v>36357</v>
      </c>
      <c r="B4645" s="4" t="str">
        <f>TEXT(Airplane_Crashes_and_Fatalities[[#This Row],[Date]],"yyyy")</f>
        <v>1999</v>
      </c>
      <c r="C4645" s="1" t="str">
        <f>TEXT(Airplane_Crashes_and_Fatalities[[#This Row],[Date]],"mmm")</f>
        <v>Jul</v>
      </c>
      <c r="D4645" s="5">
        <f>DAY(Airplane_Crashes_and_Fatalities[[#This Row],[Date]])</f>
        <v>16</v>
      </c>
      <c r="E4645" s="3">
        <v>0.90347222222222223</v>
      </c>
      <c r="F4645" s="2" t="s">
        <v>23713</v>
      </c>
      <c r="G4645" s="2" t="s">
        <v>19898</v>
      </c>
      <c r="H4645" s="2"/>
      <c r="I4645" s="2" t="s">
        <v>20</v>
      </c>
      <c r="J4645" s="2" t="s">
        <v>21</v>
      </c>
      <c r="K4645" s="2" t="s">
        <v>16229</v>
      </c>
      <c r="L4645" s="2" t="s">
        <v>16230</v>
      </c>
      <c r="M4645" t="s">
        <v>16231</v>
      </c>
      <c r="N4645">
        <f>Airplane_Crashes_and_Fatalities[[#This Row],[Aboard]]-Airplane_Crashes_and_Fatalities[[#This Row],[Fatalities]]</f>
        <v>0</v>
      </c>
      <c r="O4645">
        <v>3213100</v>
      </c>
      <c r="P4645">
        <v>3</v>
      </c>
      <c r="Q4645">
        <v>3</v>
      </c>
      <c r="R4645">
        <v>0</v>
      </c>
      <c r="S4645" s="2" t="s">
        <v>16232</v>
      </c>
    </row>
    <row r="4646" spans="1:19" x14ac:dyDescent="0.3">
      <c r="A4646" s="1">
        <v>36361</v>
      </c>
      <c r="B4646" s="4" t="str">
        <f>TEXT(Airplane_Crashes_and_Fatalities[[#This Row],[Date]],"yyyy")</f>
        <v>1999</v>
      </c>
      <c r="C4646" s="1" t="str">
        <f>TEXT(Airplane_Crashes_and_Fatalities[[#This Row],[Date]],"mmm")</f>
        <v>Jul</v>
      </c>
      <c r="D4646" s="5">
        <f>DAY(Airplane_Crashes_and_Fatalities[[#This Row],[Date]])</f>
        <v>20</v>
      </c>
      <c r="E4646" s="3">
        <v>0.45833333333333326</v>
      </c>
      <c r="F4646" s="2" t="s">
        <v>23714</v>
      </c>
      <c r="G4646" s="2" t="s">
        <v>20348</v>
      </c>
      <c r="H4646" s="2"/>
      <c r="I4646" s="2" t="s">
        <v>16233</v>
      </c>
      <c r="J4646" s="2" t="s">
        <v>19329</v>
      </c>
      <c r="K4646" s="2" t="s">
        <v>16131</v>
      </c>
      <c r="L4646" s="2" t="s">
        <v>15550</v>
      </c>
      <c r="M4646" t="s">
        <v>16234</v>
      </c>
      <c r="N4646">
        <f>Airplane_Crashes_and_Fatalities[[#This Row],[Aboard]]-Airplane_Crashes_and_Fatalities[[#This Row],[Fatalities]]</f>
        <v>0</v>
      </c>
      <c r="O4646" t="s">
        <v>16235</v>
      </c>
      <c r="P4646">
        <v>16</v>
      </c>
      <c r="Q4646">
        <v>16</v>
      </c>
      <c r="R4646">
        <v>0</v>
      </c>
      <c r="S4646" s="2" t="s">
        <v>16236</v>
      </c>
    </row>
    <row r="4647" spans="1:19" x14ac:dyDescent="0.3">
      <c r="A4647" s="1">
        <v>36364</v>
      </c>
      <c r="B4647" s="4" t="str">
        <f>TEXT(Airplane_Crashes_and_Fatalities[[#This Row],[Date]],"yyyy")</f>
        <v>1999</v>
      </c>
      <c r="C4647" s="1" t="str">
        <f>TEXT(Airplane_Crashes_and_Fatalities[[#This Row],[Date]],"mmm")</f>
        <v>Jul</v>
      </c>
      <c r="D4647" s="5">
        <f>DAY(Airplane_Crashes_and_Fatalities[[#This Row],[Date]])</f>
        <v>23</v>
      </c>
      <c r="E4647" s="3">
        <v>0.47569444444444442</v>
      </c>
      <c r="F4647" s="2" t="s">
        <v>21919</v>
      </c>
      <c r="G4647" s="2" t="s">
        <v>20178</v>
      </c>
      <c r="H4647" s="2"/>
      <c r="I4647" s="2" t="s">
        <v>4769</v>
      </c>
      <c r="J4647" s="2" t="s">
        <v>19525</v>
      </c>
      <c r="K4647" s="2" t="s">
        <v>16237</v>
      </c>
      <c r="L4647" s="2" t="s">
        <v>8916</v>
      </c>
      <c r="N4647">
        <f>Airplane_Crashes_and_Fatalities[[#This Row],[Aboard]]-Airplane_Crashes_and_Fatalities[[#This Row],[Fatalities]]</f>
        <v>516</v>
      </c>
      <c r="P4647">
        <v>517</v>
      </c>
      <c r="Q4647">
        <v>1</v>
      </c>
      <c r="R4647">
        <v>0</v>
      </c>
      <c r="S4647" s="2" t="s">
        <v>16238</v>
      </c>
    </row>
    <row r="4648" spans="1:19" x14ac:dyDescent="0.3">
      <c r="A4648" s="1">
        <v>36364</v>
      </c>
      <c r="B4648" s="4" t="str">
        <f>TEXT(Airplane_Crashes_and_Fatalities[[#This Row],[Date]],"yyyy")</f>
        <v>1999</v>
      </c>
      <c r="C4648" s="1" t="str">
        <f>TEXT(Airplane_Crashes_and_Fatalities[[#This Row],[Date]],"mmm")</f>
        <v>Jul</v>
      </c>
      <c r="D4648" s="5">
        <f>DAY(Airplane_Crashes_and_Fatalities[[#This Row],[Date]])</f>
        <v>23</v>
      </c>
      <c r="E4648" s="3">
        <v>0.14583333333333326</v>
      </c>
      <c r="F4648" s="2" t="s">
        <v>23715</v>
      </c>
      <c r="G4648" s="2" t="s">
        <v>19762</v>
      </c>
      <c r="H4648" s="2"/>
      <c r="I4648" s="2" t="s">
        <v>12</v>
      </c>
      <c r="J4648" s="2"/>
      <c r="K4648" s="2"/>
      <c r="L4648" s="2" t="s">
        <v>12744</v>
      </c>
      <c r="M4648" t="s">
        <v>16239</v>
      </c>
      <c r="N4648">
        <f>Airplane_Crashes_and_Fatalities[[#This Row],[Aboard]]-Airplane_Crashes_and_Fatalities[[#This Row],[Fatalities]]</f>
        <v>0</v>
      </c>
      <c r="O4648">
        <v>95</v>
      </c>
      <c r="P4648">
        <v>7</v>
      </c>
      <c r="Q4648">
        <v>7</v>
      </c>
      <c r="R4648">
        <v>0</v>
      </c>
      <c r="S4648" s="2" t="s">
        <v>16240</v>
      </c>
    </row>
    <row r="4649" spans="1:19" x14ac:dyDescent="0.3">
      <c r="A4649" s="1">
        <v>36365</v>
      </c>
      <c r="B4649" s="4" t="str">
        <f>TEXT(Airplane_Crashes_and_Fatalities[[#This Row],[Date]],"yyyy")</f>
        <v>1999</v>
      </c>
      <c r="C4649" s="1" t="str">
        <f>TEXT(Airplane_Crashes_and_Fatalities[[#This Row],[Date]],"mmm")</f>
        <v>Jul</v>
      </c>
      <c r="D4649" s="5">
        <f>DAY(Airplane_Crashes_and_Fatalities[[#This Row],[Date]])</f>
        <v>24</v>
      </c>
      <c r="E4649" s="3">
        <v>0.23263888888888884</v>
      </c>
      <c r="F4649" s="2" t="s">
        <v>23716</v>
      </c>
      <c r="G4649" s="2" t="s">
        <v>22508</v>
      </c>
      <c r="H4649" s="2"/>
      <c r="I4649" s="2" t="s">
        <v>16241</v>
      </c>
      <c r="J4649" s="2" t="s">
        <v>19031</v>
      </c>
      <c r="K4649" s="2" t="s">
        <v>16242</v>
      </c>
      <c r="L4649" s="2" t="s">
        <v>10785</v>
      </c>
      <c r="M4649" t="s">
        <v>16243</v>
      </c>
      <c r="N4649">
        <f>Airplane_Crashes_and_Fatalities[[#This Row],[Aboard]]-Airplane_Crashes_and_Fatalities[[#This Row],[Fatalities]]</f>
        <v>0</v>
      </c>
      <c r="O4649">
        <v>110416</v>
      </c>
      <c r="P4649">
        <v>17</v>
      </c>
      <c r="Q4649">
        <v>17</v>
      </c>
      <c r="R4649">
        <v>0</v>
      </c>
      <c r="S4649" s="2" t="s">
        <v>16244</v>
      </c>
    </row>
    <row r="4650" spans="1:19" x14ac:dyDescent="0.3">
      <c r="A4650" s="1">
        <v>36372</v>
      </c>
      <c r="B4650" s="4" t="str">
        <f>TEXT(Airplane_Crashes_and_Fatalities[[#This Row],[Date]],"yyyy")</f>
        <v>1999</v>
      </c>
      <c r="C4650" s="1" t="str">
        <f>TEXT(Airplane_Crashes_and_Fatalities[[#This Row],[Date]],"mmm")</f>
        <v>Jul</v>
      </c>
      <c r="D4650" s="5">
        <f>DAY(Airplane_Crashes_and_Fatalities[[#This Row],[Date]])</f>
        <v>31</v>
      </c>
      <c r="E4650" s="3">
        <v>0.35416666666666674</v>
      </c>
      <c r="F4650" s="2" t="s">
        <v>23717</v>
      </c>
      <c r="G4650" s="2" t="s">
        <v>19956</v>
      </c>
      <c r="H4650" s="2"/>
      <c r="I4650" s="2" t="s">
        <v>20</v>
      </c>
      <c r="J4650" s="2" t="s">
        <v>21</v>
      </c>
      <c r="K4650" s="2" t="s">
        <v>16245</v>
      </c>
      <c r="L4650" s="2" t="s">
        <v>16246</v>
      </c>
      <c r="M4650" t="s">
        <v>16247</v>
      </c>
      <c r="N4650">
        <f>Airplane_Crashes_and_Fatalities[[#This Row],[Aboard]]-Airplane_Crashes_and_Fatalities[[#This Row],[Fatalities]]</f>
        <v>0</v>
      </c>
      <c r="O4650" t="s">
        <v>16248</v>
      </c>
      <c r="P4650">
        <v>10</v>
      </c>
      <c r="Q4650">
        <v>10</v>
      </c>
      <c r="R4650">
        <v>0</v>
      </c>
      <c r="S4650" s="2" t="s">
        <v>16249</v>
      </c>
    </row>
    <row r="4651" spans="1:19" x14ac:dyDescent="0.3">
      <c r="A4651" s="1">
        <v>36379</v>
      </c>
      <c r="B4651" s="4" t="str">
        <f>TEXT(Airplane_Crashes_and_Fatalities[[#This Row],[Date]],"yyyy")</f>
        <v>1999</v>
      </c>
      <c r="C4651" s="1" t="str">
        <f>TEXT(Airplane_Crashes_and_Fatalities[[#This Row],[Date]],"mmm")</f>
        <v>Aug</v>
      </c>
      <c r="D4651" s="5">
        <f>DAY(Airplane_Crashes_and_Fatalities[[#This Row],[Date]])</f>
        <v>7</v>
      </c>
      <c r="E4651" s="3">
        <v>0.5</v>
      </c>
      <c r="F4651" s="2" t="s">
        <v>23718</v>
      </c>
      <c r="G4651" s="2" t="s">
        <v>23719</v>
      </c>
      <c r="H4651" s="2"/>
      <c r="I4651" s="2" t="s">
        <v>16250</v>
      </c>
      <c r="J4651" s="2" t="s">
        <v>19526</v>
      </c>
      <c r="K4651" s="2" t="s">
        <v>16251</v>
      </c>
      <c r="L4651" s="2" t="s">
        <v>14291</v>
      </c>
      <c r="M4651" t="s">
        <v>16252</v>
      </c>
      <c r="N4651">
        <f>Airplane_Crashes_and_Fatalities[[#This Row],[Aboard]]-Airplane_Crashes_and_Fatalities[[#This Row],[Fatalities]]</f>
        <v>0</v>
      </c>
      <c r="O4651">
        <v>8091</v>
      </c>
      <c r="P4651">
        <v>18</v>
      </c>
      <c r="Q4651">
        <v>18</v>
      </c>
      <c r="R4651">
        <v>0</v>
      </c>
      <c r="S4651" s="2" t="s">
        <v>16253</v>
      </c>
    </row>
    <row r="4652" spans="1:19" x14ac:dyDescent="0.3">
      <c r="A4652" s="1">
        <v>36384</v>
      </c>
      <c r="B4652" s="4" t="str">
        <f>TEXT(Airplane_Crashes_and_Fatalities[[#This Row],[Date]],"yyyy")</f>
        <v>1999</v>
      </c>
      <c r="C4652" s="1" t="str">
        <f>TEXT(Airplane_Crashes_and_Fatalities[[#This Row],[Date]],"mmm")</f>
        <v>Aug</v>
      </c>
      <c r="D4652" s="5">
        <f>DAY(Airplane_Crashes_and_Fatalities[[#This Row],[Date]])</f>
        <v>12</v>
      </c>
      <c r="E4652" s="3">
        <v>0.99861111111111112</v>
      </c>
      <c r="F4652" s="2" t="s">
        <v>21824</v>
      </c>
      <c r="G4652" s="2" t="s">
        <v>19667</v>
      </c>
      <c r="H4652" s="2"/>
      <c r="I4652" s="2" t="s">
        <v>16254</v>
      </c>
      <c r="J4652" s="2" t="s">
        <v>19527</v>
      </c>
      <c r="K4652" s="2" t="s">
        <v>16255</v>
      </c>
      <c r="L4652" s="2" t="s">
        <v>15187</v>
      </c>
      <c r="M4652" t="s">
        <v>16256</v>
      </c>
      <c r="N4652">
        <f>Airplane_Crashes_and_Fatalities[[#This Row],[Aboard]]-Airplane_Crashes_and_Fatalities[[#This Row],[Fatalities]]</f>
        <v>3</v>
      </c>
      <c r="O4652" t="s">
        <v>16257</v>
      </c>
      <c r="P4652">
        <v>4</v>
      </c>
      <c r="Q4652">
        <v>1</v>
      </c>
      <c r="R4652">
        <v>0</v>
      </c>
      <c r="S4652" s="2" t="s">
        <v>16258</v>
      </c>
    </row>
    <row r="4653" spans="1:19" x14ac:dyDescent="0.3">
      <c r="A4653" s="1">
        <v>36394</v>
      </c>
      <c r="B4653" s="4" t="str">
        <f>TEXT(Airplane_Crashes_and_Fatalities[[#This Row],[Date]],"yyyy")</f>
        <v>1999</v>
      </c>
      <c r="C4653" s="1" t="str">
        <f>TEXT(Airplane_Crashes_and_Fatalities[[#This Row],[Date]],"mmm")</f>
        <v>Aug</v>
      </c>
      <c r="D4653" s="5">
        <f>DAY(Airplane_Crashes_and_Fatalities[[#This Row],[Date]])</f>
        <v>22</v>
      </c>
      <c r="E4653" s="3">
        <v>0.78125</v>
      </c>
      <c r="F4653" s="2" t="s">
        <v>2384</v>
      </c>
      <c r="G4653" s="2" t="s">
        <v>19737</v>
      </c>
      <c r="H4653" s="2"/>
      <c r="I4653" s="2" t="s">
        <v>6893</v>
      </c>
      <c r="J4653" s="2" t="s">
        <v>19094</v>
      </c>
      <c r="K4653" s="2" t="s">
        <v>3360</v>
      </c>
      <c r="L4653" s="2" t="s">
        <v>14331</v>
      </c>
      <c r="M4653" t="s">
        <v>16259</v>
      </c>
      <c r="N4653">
        <f>Airplane_Crashes_and_Fatalities[[#This Row],[Aboard]]-Airplane_Crashes_and_Fatalities[[#This Row],[Fatalities]]</f>
        <v>312</v>
      </c>
      <c r="O4653" t="s">
        <v>16260</v>
      </c>
      <c r="P4653">
        <v>315</v>
      </c>
      <c r="Q4653">
        <v>3</v>
      </c>
      <c r="R4653">
        <v>0</v>
      </c>
      <c r="S4653" s="2"/>
    </row>
    <row r="4654" spans="1:19" x14ac:dyDescent="0.3">
      <c r="A4654" s="1">
        <v>36396</v>
      </c>
      <c r="B4654" s="4" t="str">
        <f>TEXT(Airplane_Crashes_and_Fatalities[[#This Row],[Date]],"yyyy")</f>
        <v>1999</v>
      </c>
      <c r="C4654" s="1" t="str">
        <f>TEXT(Airplane_Crashes_and_Fatalities[[#This Row],[Date]],"mmm")</f>
        <v>Aug</v>
      </c>
      <c r="D4654" s="5">
        <f>DAY(Airplane_Crashes_and_Fatalities[[#This Row],[Date]])</f>
        <v>24</v>
      </c>
      <c r="E4654" s="3">
        <v>0.52499999999999991</v>
      </c>
      <c r="F4654" s="2" t="s">
        <v>23720</v>
      </c>
      <c r="G4654" s="2" t="s">
        <v>20630</v>
      </c>
      <c r="H4654" s="2"/>
      <c r="I4654" s="2" t="s">
        <v>16261</v>
      </c>
      <c r="J4654" s="2" t="s">
        <v>19528</v>
      </c>
      <c r="K4654" s="2" t="s">
        <v>16262</v>
      </c>
      <c r="L4654" s="2" t="s">
        <v>16263</v>
      </c>
      <c r="M4654" t="s">
        <v>16264</v>
      </c>
      <c r="N4654">
        <f>Airplane_Crashes_and_Fatalities[[#This Row],[Aboard]]-Airplane_Crashes_and_Fatalities[[#This Row],[Fatalities]]</f>
        <v>95</v>
      </c>
      <c r="O4654" t="s">
        <v>16265</v>
      </c>
      <c r="P4654">
        <v>96</v>
      </c>
      <c r="Q4654">
        <v>1</v>
      </c>
      <c r="R4654">
        <v>0</v>
      </c>
      <c r="S4654" s="2" t="s">
        <v>16266</v>
      </c>
    </row>
    <row r="4655" spans="1:19" x14ac:dyDescent="0.3">
      <c r="A4655" s="1">
        <v>36398</v>
      </c>
      <c r="B4655" s="4" t="str">
        <f>TEXT(Airplane_Crashes_and_Fatalities[[#This Row],[Date]],"yyyy")</f>
        <v>1999</v>
      </c>
      <c r="C4655" s="1" t="str">
        <f>TEXT(Airplane_Crashes_and_Fatalities[[#This Row],[Date]],"mmm")</f>
        <v>Aug</v>
      </c>
      <c r="D4655" s="5">
        <f>DAY(Airplane_Crashes_and_Fatalities[[#This Row],[Date]])</f>
        <v>26</v>
      </c>
      <c r="E4655" s="3">
        <v>0.45416666666666661</v>
      </c>
      <c r="F4655" s="2" t="s">
        <v>23721</v>
      </c>
      <c r="G4655" s="2" t="s">
        <v>21256</v>
      </c>
      <c r="H4655" s="2"/>
      <c r="I4655" s="2" t="s">
        <v>16267</v>
      </c>
      <c r="J4655" s="2"/>
      <c r="K4655" s="2" t="s">
        <v>16268</v>
      </c>
      <c r="L4655" s="2" t="s">
        <v>7809</v>
      </c>
      <c r="M4655" t="s">
        <v>16269</v>
      </c>
      <c r="N4655">
        <f>Airplane_Crashes_and_Fatalities[[#This Row],[Aboard]]-Airplane_Crashes_and_Fatalities[[#This Row],[Fatalities]]</f>
        <v>31</v>
      </c>
      <c r="O4655">
        <v>9331730</v>
      </c>
      <c r="P4655">
        <v>33</v>
      </c>
      <c r="Q4655">
        <v>2</v>
      </c>
      <c r="R4655">
        <v>0</v>
      </c>
      <c r="S4655" s="2" t="s">
        <v>16270</v>
      </c>
    </row>
    <row r="4656" spans="1:19" x14ac:dyDescent="0.3">
      <c r="A4656" s="1">
        <v>36403</v>
      </c>
      <c r="B4656" s="4" t="str">
        <f>TEXT(Airplane_Crashes_and_Fatalities[[#This Row],[Date]],"yyyy")</f>
        <v>1999</v>
      </c>
      <c r="C4656" s="1" t="str">
        <f>TEXT(Airplane_Crashes_and_Fatalities[[#This Row],[Date]],"mmm")</f>
        <v>Aug</v>
      </c>
      <c r="D4656" s="5">
        <f>DAY(Airplane_Crashes_and_Fatalities[[#This Row],[Date]])</f>
        <v>31</v>
      </c>
      <c r="E4656" s="3">
        <v>0.87152777777777768</v>
      </c>
      <c r="F4656" s="2" t="s">
        <v>464</v>
      </c>
      <c r="G4656" s="2" t="s">
        <v>19987</v>
      </c>
      <c r="H4656" s="2"/>
      <c r="I4656" s="2" t="s">
        <v>16271</v>
      </c>
      <c r="J4656" s="2" t="s">
        <v>19529</v>
      </c>
      <c r="K4656" s="2" t="s">
        <v>16272</v>
      </c>
      <c r="L4656" s="2" t="s">
        <v>16273</v>
      </c>
      <c r="M4656" t="s">
        <v>16274</v>
      </c>
      <c r="N4656">
        <f>Airplane_Crashes_and_Fatalities[[#This Row],[Aboard]]-Airplane_Crashes_and_Fatalities[[#This Row],[Fatalities]]</f>
        <v>39</v>
      </c>
      <c r="O4656" t="s">
        <v>16275</v>
      </c>
      <c r="P4656">
        <v>103</v>
      </c>
      <c r="Q4656">
        <v>64</v>
      </c>
      <c r="R4656">
        <v>10</v>
      </c>
      <c r="S4656" s="2" t="s">
        <v>16276</v>
      </c>
    </row>
    <row r="4657" spans="1:19" x14ac:dyDescent="0.3">
      <c r="A4657" s="1">
        <v>36404</v>
      </c>
      <c r="B4657" s="4" t="str">
        <f>TEXT(Airplane_Crashes_and_Fatalities[[#This Row],[Date]],"yyyy")</f>
        <v>1999</v>
      </c>
      <c r="C4657" s="1" t="str">
        <f>TEXT(Airplane_Crashes_and_Fatalities[[#This Row],[Date]],"mmm")</f>
        <v>Sep</v>
      </c>
      <c r="D4657" s="5">
        <f>DAY(Airplane_Crashes_and_Fatalities[[#This Row],[Date]])</f>
        <v>1</v>
      </c>
      <c r="E4657" s="3">
        <v>0.43472222222222223</v>
      </c>
      <c r="F4657" s="2" t="s">
        <v>23722</v>
      </c>
      <c r="G4657" s="2" t="s">
        <v>22598</v>
      </c>
      <c r="H4657" s="2"/>
      <c r="I4657" s="2" t="s">
        <v>16277</v>
      </c>
      <c r="J4657" s="2"/>
      <c r="K4657" s="2" t="s">
        <v>16278</v>
      </c>
      <c r="L4657" s="2" t="s">
        <v>10798</v>
      </c>
      <c r="M4657" t="s">
        <v>16279</v>
      </c>
      <c r="N4657">
        <f>Airplane_Crashes_and_Fatalities[[#This Row],[Aboard]]-Airplane_Crashes_and_Fatalities[[#This Row],[Fatalities]]</f>
        <v>0</v>
      </c>
      <c r="O4657">
        <v>805</v>
      </c>
      <c r="P4657">
        <v>12</v>
      </c>
      <c r="Q4657">
        <v>12</v>
      </c>
      <c r="R4657">
        <v>0</v>
      </c>
      <c r="S4657" s="2" t="s">
        <v>16280</v>
      </c>
    </row>
    <row r="4658" spans="1:19" x14ac:dyDescent="0.3">
      <c r="A4658" s="1">
        <v>36406</v>
      </c>
      <c r="B4658" s="4" t="str">
        <f>TEXT(Airplane_Crashes_and_Fatalities[[#This Row],[Date]],"yyyy")</f>
        <v>1999</v>
      </c>
      <c r="C4658" s="1" t="str">
        <f>TEXT(Airplane_Crashes_and_Fatalities[[#This Row],[Date]],"mmm")</f>
        <v>Sep</v>
      </c>
      <c r="D4658" s="5">
        <f>DAY(Airplane_Crashes_and_Fatalities[[#This Row],[Date]])</f>
        <v>3</v>
      </c>
      <c r="E4658" s="3">
        <v>0.53472222222222232</v>
      </c>
      <c r="F4658" s="2" t="s">
        <v>23723</v>
      </c>
      <c r="G4658" s="2" t="s">
        <v>20220</v>
      </c>
      <c r="H4658" s="2"/>
      <c r="I4658" s="2" t="s">
        <v>16281</v>
      </c>
      <c r="J4658" s="2" t="s">
        <v>21</v>
      </c>
      <c r="K4658" s="2" t="s">
        <v>16282</v>
      </c>
      <c r="L4658" s="2" t="s">
        <v>16283</v>
      </c>
      <c r="M4658" t="s">
        <v>16284</v>
      </c>
      <c r="N4658">
        <f>Airplane_Crashes_and_Fatalities[[#This Row],[Aboard]]-Airplane_Crashes_and_Fatalities[[#This Row],[Fatalities]]</f>
        <v>3</v>
      </c>
      <c r="O4658" t="s">
        <v>16285</v>
      </c>
      <c r="P4658">
        <v>11</v>
      </c>
      <c r="Q4658">
        <v>8</v>
      </c>
      <c r="R4658">
        <v>0</v>
      </c>
      <c r="S4658" s="2" t="s">
        <v>16286</v>
      </c>
    </row>
    <row r="4659" spans="1:19" x14ac:dyDescent="0.3">
      <c r="A4659" s="1">
        <v>36408</v>
      </c>
      <c r="B4659" s="4" t="str">
        <f>TEXT(Airplane_Crashes_and_Fatalities[[#This Row],[Date]],"yyyy")</f>
        <v>1999</v>
      </c>
      <c r="C4659" s="1" t="str">
        <f>TEXT(Airplane_Crashes_and_Fatalities[[#This Row],[Date]],"mmm")</f>
        <v>Sep</v>
      </c>
      <c r="D4659" s="5">
        <f>DAY(Airplane_Crashes_and_Fatalities[[#This Row],[Date]])</f>
        <v>5</v>
      </c>
      <c r="E4659" s="3">
        <v>0.4951388888888888</v>
      </c>
      <c r="F4659" s="2" t="s">
        <v>23724</v>
      </c>
      <c r="G4659" s="2" t="s">
        <v>21750</v>
      </c>
      <c r="H4659" s="2"/>
      <c r="I4659" s="2" t="s">
        <v>16287</v>
      </c>
      <c r="J4659" s="2"/>
      <c r="K4659" s="2" t="s">
        <v>16288</v>
      </c>
      <c r="L4659" s="2" t="s">
        <v>11360</v>
      </c>
      <c r="M4659" t="s">
        <v>16289</v>
      </c>
      <c r="N4659">
        <f>Airplane_Crashes_and_Fatalities[[#This Row],[Aboard]]-Airplane_Crashes_and_Fatalities[[#This Row],[Fatalities]]</f>
        <v>2</v>
      </c>
      <c r="O4659" t="s">
        <v>16290</v>
      </c>
      <c r="P4659">
        <v>5</v>
      </c>
      <c r="Q4659">
        <v>3</v>
      </c>
      <c r="R4659">
        <v>0</v>
      </c>
      <c r="S4659" s="2" t="s">
        <v>16291</v>
      </c>
    </row>
    <row r="4660" spans="1:19" x14ac:dyDescent="0.3">
      <c r="A4660" s="1">
        <v>36408</v>
      </c>
      <c r="B4660" s="4" t="str">
        <f>TEXT(Airplane_Crashes_and_Fatalities[[#This Row],[Date]],"yyyy")</f>
        <v>1999</v>
      </c>
      <c r="C4660" s="1" t="str">
        <f>TEXT(Airplane_Crashes_and_Fatalities[[#This Row],[Date]],"mmm")</f>
        <v>Sep</v>
      </c>
      <c r="D4660" s="5">
        <f>DAY(Airplane_Crashes_and_Fatalities[[#This Row],[Date]])</f>
        <v>5</v>
      </c>
      <c r="E4660" s="3">
        <v>0.4375</v>
      </c>
      <c r="F4660" s="2" t="s">
        <v>21161</v>
      </c>
      <c r="G4660" s="2" t="s">
        <v>21038</v>
      </c>
      <c r="H4660" s="2"/>
      <c r="I4660" s="2" t="s">
        <v>16126</v>
      </c>
      <c r="J4660" s="2" t="s">
        <v>19229</v>
      </c>
      <c r="K4660" s="2" t="s">
        <v>16292</v>
      </c>
      <c r="L4660" s="2" t="s">
        <v>16293</v>
      </c>
      <c r="M4660" t="s">
        <v>16294</v>
      </c>
      <c r="N4660">
        <f>Airplane_Crashes_and_Fatalities[[#This Row],[Aboard]]-Airplane_Crashes_and_Fatalities[[#This Row],[Fatalities]]</f>
        <v>0</v>
      </c>
      <c r="O4660">
        <v>1806</v>
      </c>
      <c r="P4660">
        <v>15</v>
      </c>
      <c r="Q4660">
        <v>15</v>
      </c>
      <c r="R4660">
        <v>0</v>
      </c>
      <c r="S4660" s="2" t="s">
        <v>16295</v>
      </c>
    </row>
    <row r="4661" spans="1:19" x14ac:dyDescent="0.3">
      <c r="A4661" s="1">
        <v>36417</v>
      </c>
      <c r="B4661" s="4" t="str">
        <f>TEXT(Airplane_Crashes_and_Fatalities[[#This Row],[Date]],"yyyy")</f>
        <v>1999</v>
      </c>
      <c r="C4661" s="1" t="str">
        <f>TEXT(Airplane_Crashes_and_Fatalities[[#This Row],[Date]],"mmm")</f>
        <v>Sep</v>
      </c>
      <c r="D4661" s="5">
        <f>DAY(Airplane_Crashes_and_Fatalities[[#This Row],[Date]])</f>
        <v>14</v>
      </c>
      <c r="F4661" s="2" t="s">
        <v>19753</v>
      </c>
      <c r="G4661" s="2" t="s">
        <v>19754</v>
      </c>
      <c r="H4661" s="2"/>
      <c r="I4661" s="2" t="s">
        <v>16296</v>
      </c>
      <c r="J4661" s="2" t="s">
        <v>19530</v>
      </c>
      <c r="K4661" s="2" t="s">
        <v>16297</v>
      </c>
      <c r="L4661" s="2" t="s">
        <v>16298</v>
      </c>
      <c r="M4661" t="s">
        <v>16299</v>
      </c>
      <c r="N4661">
        <f>Airplane_Crashes_and_Fatalities[[#This Row],[Aboard]]-Airplane_Crashes_and_Fatalities[[#This Row],[Fatalities]]</f>
        <v>6</v>
      </c>
      <c r="O4661">
        <v>26</v>
      </c>
      <c r="P4661">
        <v>13</v>
      </c>
      <c r="Q4661">
        <v>7</v>
      </c>
      <c r="R4661">
        <v>0</v>
      </c>
      <c r="S4661" s="2" t="s">
        <v>16300</v>
      </c>
    </row>
    <row r="4662" spans="1:19" x14ac:dyDescent="0.3">
      <c r="A4662" s="1">
        <v>36417</v>
      </c>
      <c r="B4662" s="4" t="str">
        <f>TEXT(Airplane_Crashes_and_Fatalities[[#This Row],[Date]],"yyyy")</f>
        <v>1999</v>
      </c>
      <c r="C4662" s="1" t="str">
        <f>TEXT(Airplane_Crashes_and_Fatalities[[#This Row],[Date]],"mmm")</f>
        <v>Sep</v>
      </c>
      <c r="D4662" s="5">
        <f>DAY(Airplane_Crashes_and_Fatalities[[#This Row],[Date]])</f>
        <v>14</v>
      </c>
      <c r="E4662" s="3">
        <v>0.88888888888888884</v>
      </c>
      <c r="F4662" s="2" t="s">
        <v>23725</v>
      </c>
      <c r="G4662" s="2" t="s">
        <v>19819</v>
      </c>
      <c r="H4662" s="2"/>
      <c r="I4662" s="2" t="s">
        <v>16301</v>
      </c>
      <c r="J4662" s="2"/>
      <c r="K4662" s="2" t="s">
        <v>16302</v>
      </c>
      <c r="L4662" s="2" t="s">
        <v>14650</v>
      </c>
      <c r="M4662" t="s">
        <v>16303</v>
      </c>
      <c r="N4662">
        <f>Airplane_Crashes_and_Fatalities[[#This Row],[Aboard]]-Airplane_Crashes_and_Fatalities[[#This Row],[Fatalities]]</f>
        <v>0</v>
      </c>
      <c r="O4662">
        <v>110002</v>
      </c>
      <c r="P4662">
        <v>2</v>
      </c>
      <c r="Q4662">
        <v>2</v>
      </c>
      <c r="R4662">
        <v>0</v>
      </c>
      <c r="S4662" s="2" t="s">
        <v>16304</v>
      </c>
    </row>
    <row r="4663" spans="1:19" x14ac:dyDescent="0.3">
      <c r="A4663" s="1">
        <v>36420</v>
      </c>
      <c r="B4663" s="4" t="str">
        <f>TEXT(Airplane_Crashes_and_Fatalities[[#This Row],[Date]],"yyyy")</f>
        <v>1999</v>
      </c>
      <c r="C4663" s="1" t="str">
        <f>TEXT(Airplane_Crashes_and_Fatalities[[#This Row],[Date]],"mmm")</f>
        <v>Sep</v>
      </c>
      <c r="D4663" s="5">
        <f>DAY(Airplane_Crashes_and_Fatalities[[#This Row],[Date]])</f>
        <v>17</v>
      </c>
      <c r="F4663" s="2" t="s">
        <v>23726</v>
      </c>
      <c r="G4663" s="2" t="s">
        <v>19880</v>
      </c>
      <c r="H4663" s="2"/>
      <c r="I4663" s="2" t="s">
        <v>2371</v>
      </c>
      <c r="J4663" s="2"/>
      <c r="K4663" s="2" t="s">
        <v>17</v>
      </c>
      <c r="L4663" s="2" t="s">
        <v>4808</v>
      </c>
      <c r="M4663">
        <v>3610</v>
      </c>
      <c r="N4663">
        <f>Airplane_Crashes_and_Fatalities[[#This Row],[Aboard]]-Airplane_Crashes_and_Fatalities[[#This Row],[Fatalities]]</f>
        <v>0</v>
      </c>
      <c r="O4663">
        <v>3217</v>
      </c>
      <c r="P4663">
        <v>5</v>
      </c>
      <c r="Q4663">
        <v>5</v>
      </c>
      <c r="R4663">
        <v>0</v>
      </c>
      <c r="S4663" s="2" t="s">
        <v>16305</v>
      </c>
    </row>
    <row r="4664" spans="1:19" x14ac:dyDescent="0.3">
      <c r="A4664" s="1">
        <v>36428</v>
      </c>
      <c r="B4664" s="4" t="str">
        <f>TEXT(Airplane_Crashes_and_Fatalities[[#This Row],[Date]],"yyyy")</f>
        <v>1999</v>
      </c>
      <c r="C4664" s="1" t="str">
        <f>TEXT(Airplane_Crashes_and_Fatalities[[#This Row],[Date]],"mmm")</f>
        <v>Sep</v>
      </c>
      <c r="D4664" s="5">
        <f>DAY(Airplane_Crashes_and_Fatalities[[#This Row],[Date]])</f>
        <v>25</v>
      </c>
      <c r="E4664" s="3">
        <v>0.72569444444444442</v>
      </c>
      <c r="F4664" s="2" t="s">
        <v>23727</v>
      </c>
      <c r="G4664" s="2" t="s">
        <v>21017</v>
      </c>
      <c r="H4664" s="2"/>
      <c r="I4664" s="2" t="s">
        <v>16306</v>
      </c>
      <c r="J4664" s="2" t="s">
        <v>19263</v>
      </c>
      <c r="K4664" s="2" t="s">
        <v>228</v>
      </c>
      <c r="L4664" s="2" t="s">
        <v>15453</v>
      </c>
      <c r="M4664" t="s">
        <v>16307</v>
      </c>
      <c r="N4664">
        <f>Airplane_Crashes_and_Fatalities[[#This Row],[Aboard]]-Airplane_Crashes_and_Fatalities[[#This Row],[Fatalities]]</f>
        <v>0</v>
      </c>
      <c r="O4664" t="s">
        <v>16308</v>
      </c>
      <c r="P4664">
        <v>10</v>
      </c>
      <c r="Q4664">
        <v>10</v>
      </c>
      <c r="R4664">
        <v>0</v>
      </c>
      <c r="S4664" s="2" t="s">
        <v>16309</v>
      </c>
    </row>
    <row r="4665" spans="1:19" x14ac:dyDescent="0.3">
      <c r="A4665" s="1">
        <v>36435</v>
      </c>
      <c r="B4665" s="4" t="str">
        <f>TEXT(Airplane_Crashes_and_Fatalities[[#This Row],[Date]],"yyyy")</f>
        <v>1999</v>
      </c>
      <c r="C4665" s="1" t="str">
        <f>TEXT(Airplane_Crashes_and_Fatalities[[#This Row],[Date]],"mmm")</f>
        <v>Oct</v>
      </c>
      <c r="D4665" s="5">
        <f>DAY(Airplane_Crashes_and_Fatalities[[#This Row],[Date]])</f>
        <v>2</v>
      </c>
      <c r="E4665" s="3">
        <v>0.80208333333333326</v>
      </c>
      <c r="F4665" s="2" t="s">
        <v>21099</v>
      </c>
      <c r="G4665" s="2" t="s">
        <v>21100</v>
      </c>
      <c r="H4665" s="2"/>
      <c r="I4665" s="2" t="s">
        <v>16310</v>
      </c>
      <c r="J4665" s="2"/>
      <c r="K4665" s="2"/>
      <c r="L4665" s="2" t="s">
        <v>16311</v>
      </c>
      <c r="M4665" t="s">
        <v>16312</v>
      </c>
      <c r="N4665">
        <f>Airplane_Crashes_and_Fatalities[[#This Row],[Aboard]]-Airplane_Crashes_and_Fatalities[[#This Row],[Fatalities]]</f>
        <v>8</v>
      </c>
      <c r="O4665">
        <v>28108</v>
      </c>
      <c r="P4665">
        <v>20</v>
      </c>
      <c r="Q4665">
        <v>12</v>
      </c>
      <c r="R4665">
        <v>0</v>
      </c>
      <c r="S4665" s="2" t="s">
        <v>16313</v>
      </c>
    </row>
    <row r="4666" spans="1:19" x14ac:dyDescent="0.3">
      <c r="A4666" s="1">
        <v>36457</v>
      </c>
      <c r="B4666" s="4" t="str">
        <f>TEXT(Airplane_Crashes_and_Fatalities[[#This Row],[Date]],"yyyy")</f>
        <v>1999</v>
      </c>
      <c r="C4666" s="1" t="str">
        <f>TEXT(Airplane_Crashes_and_Fatalities[[#This Row],[Date]],"mmm")</f>
        <v>Oct</v>
      </c>
      <c r="D4666" s="5">
        <f>DAY(Airplane_Crashes_and_Fatalities[[#This Row],[Date]])</f>
        <v>24</v>
      </c>
      <c r="E4666" s="3">
        <v>0.42708333333333326</v>
      </c>
      <c r="F4666" s="2" t="s">
        <v>23728</v>
      </c>
      <c r="G4666" s="2" t="s">
        <v>19745</v>
      </c>
      <c r="H4666" s="2"/>
      <c r="I4666" s="2" t="s">
        <v>16314</v>
      </c>
      <c r="J4666" s="2"/>
      <c r="K4666" s="2" t="s">
        <v>16315</v>
      </c>
      <c r="L4666" s="2" t="s">
        <v>10826</v>
      </c>
      <c r="M4666" t="s">
        <v>16316</v>
      </c>
      <c r="N4666">
        <f>Airplane_Crashes_and_Fatalities[[#This Row],[Aboard]]-Airplane_Crashes_and_Fatalities[[#This Row],[Fatalities]]</f>
        <v>0</v>
      </c>
      <c r="O4666" t="s">
        <v>16317</v>
      </c>
      <c r="P4666">
        <v>3</v>
      </c>
      <c r="Q4666">
        <v>3</v>
      </c>
      <c r="R4666">
        <v>0</v>
      </c>
      <c r="S4666" s="2" t="s">
        <v>16318</v>
      </c>
    </row>
    <row r="4667" spans="1:19" x14ac:dyDescent="0.3">
      <c r="A4667" s="1">
        <v>36457</v>
      </c>
      <c r="B4667" s="4" t="str">
        <f>TEXT(Airplane_Crashes_and_Fatalities[[#This Row],[Date]],"yyyy")</f>
        <v>1999</v>
      </c>
      <c r="C4667" s="1" t="str">
        <f>TEXT(Airplane_Crashes_and_Fatalities[[#This Row],[Date]],"mmm")</f>
        <v>Oct</v>
      </c>
      <c r="D4667" s="5">
        <f>DAY(Airplane_Crashes_and_Fatalities[[#This Row],[Date]])</f>
        <v>24</v>
      </c>
      <c r="F4667" s="2" t="s">
        <v>23729</v>
      </c>
      <c r="G4667" s="2" t="s">
        <v>20520</v>
      </c>
      <c r="H4667" s="2"/>
      <c r="I4667" s="2" t="s">
        <v>16319</v>
      </c>
      <c r="J4667" s="2"/>
      <c r="K4667" s="2" t="s">
        <v>16320</v>
      </c>
      <c r="L4667" s="2" t="s">
        <v>11308</v>
      </c>
      <c r="M4667" t="s">
        <v>16321</v>
      </c>
      <c r="N4667">
        <f>Airplane_Crashes_and_Fatalities[[#This Row],[Aboard]]-Airplane_Crashes_and_Fatalities[[#This Row],[Fatalities]]</f>
        <v>0</v>
      </c>
      <c r="O4667">
        <v>62</v>
      </c>
      <c r="P4667">
        <v>6</v>
      </c>
      <c r="Q4667">
        <v>6</v>
      </c>
      <c r="R4667">
        <v>0</v>
      </c>
      <c r="S4667" s="2" t="s">
        <v>16322</v>
      </c>
    </row>
    <row r="4668" spans="1:19" x14ac:dyDescent="0.3">
      <c r="A4668" s="1">
        <v>36458</v>
      </c>
      <c r="B4668" s="4" t="str">
        <f>TEXT(Airplane_Crashes_and_Fatalities[[#This Row],[Date]],"yyyy")</f>
        <v>1999</v>
      </c>
      <c r="C4668" s="1" t="str">
        <f>TEXT(Airplane_Crashes_and_Fatalities[[#This Row],[Date]],"mmm")</f>
        <v>Oct</v>
      </c>
      <c r="D4668" s="5">
        <f>DAY(Airplane_Crashes_and_Fatalities[[#This Row],[Date]])</f>
        <v>25</v>
      </c>
      <c r="E4668" s="3">
        <v>0.47222222222222232</v>
      </c>
      <c r="F4668" s="2" t="s">
        <v>23730</v>
      </c>
      <c r="G4668" s="2" t="s">
        <v>23731</v>
      </c>
      <c r="H4668" s="2"/>
      <c r="I4668" s="2" t="s">
        <v>10671</v>
      </c>
      <c r="J4668" s="2"/>
      <c r="K4668" s="2" t="s">
        <v>16323</v>
      </c>
      <c r="L4668" s="2" t="s">
        <v>16324</v>
      </c>
      <c r="M4668" t="s">
        <v>16325</v>
      </c>
      <c r="N4668">
        <f>Airplane_Crashes_and_Fatalities[[#This Row],[Aboard]]-Airplane_Crashes_and_Fatalities[[#This Row],[Fatalities]]</f>
        <v>0</v>
      </c>
      <c r="O4668">
        <v>60</v>
      </c>
      <c r="P4668">
        <v>6</v>
      </c>
      <c r="Q4668">
        <v>6</v>
      </c>
      <c r="R4668">
        <v>0</v>
      </c>
      <c r="S4668" s="2" t="s">
        <v>16326</v>
      </c>
    </row>
    <row r="4669" spans="1:19" x14ac:dyDescent="0.3">
      <c r="A4669" s="1">
        <v>36464</v>
      </c>
      <c r="B4669" s="4" t="str">
        <f>TEXT(Airplane_Crashes_and_Fatalities[[#This Row],[Date]],"yyyy")</f>
        <v>1999</v>
      </c>
      <c r="C4669" s="1" t="str">
        <f>TEXT(Airplane_Crashes_and_Fatalities[[#This Row],[Date]],"mmm")</f>
        <v>Oct</v>
      </c>
      <c r="D4669" s="5">
        <f>DAY(Airplane_Crashes_and_Fatalities[[#This Row],[Date]])</f>
        <v>31</v>
      </c>
      <c r="E4669" s="3">
        <v>0.2861111111111112</v>
      </c>
      <c r="F4669" s="2" t="s">
        <v>23732</v>
      </c>
      <c r="G4669" s="2" t="s">
        <v>19898</v>
      </c>
      <c r="H4669" s="2"/>
      <c r="I4669" s="2" t="s">
        <v>8251</v>
      </c>
      <c r="J4669" s="2" t="s">
        <v>19531</v>
      </c>
      <c r="K4669" s="2" t="s">
        <v>16327</v>
      </c>
      <c r="L4669" s="2" t="s">
        <v>16328</v>
      </c>
      <c r="M4669" t="s">
        <v>16329</v>
      </c>
      <c r="N4669">
        <f>Airplane_Crashes_and_Fatalities[[#This Row],[Aboard]]-Airplane_Crashes_and_Fatalities[[#This Row],[Fatalities]]</f>
        <v>0</v>
      </c>
      <c r="O4669" t="s">
        <v>16330</v>
      </c>
      <c r="P4669">
        <v>217</v>
      </c>
      <c r="Q4669">
        <v>217</v>
      </c>
      <c r="R4669">
        <v>0</v>
      </c>
      <c r="S4669" s="2" t="s">
        <v>16331</v>
      </c>
    </row>
    <row r="4670" spans="1:19" x14ac:dyDescent="0.3">
      <c r="A4670" s="1">
        <v>36464</v>
      </c>
      <c r="B4670" s="4" t="str">
        <f>TEXT(Airplane_Crashes_and_Fatalities[[#This Row],[Date]],"yyyy")</f>
        <v>1999</v>
      </c>
      <c r="C4670" s="1" t="str">
        <f>TEXT(Airplane_Crashes_and_Fatalities[[#This Row],[Date]],"mmm")</f>
        <v>Oct</v>
      </c>
      <c r="D4670" s="5">
        <f>DAY(Airplane_Crashes_and_Fatalities[[#This Row],[Date]])</f>
        <v>31</v>
      </c>
      <c r="E4670" s="3">
        <v>0.39930555555555558</v>
      </c>
      <c r="F4670" s="2" t="s">
        <v>23733</v>
      </c>
      <c r="G4670" s="2" t="s">
        <v>19795</v>
      </c>
      <c r="H4670" s="2"/>
      <c r="I4670" s="2" t="s">
        <v>16332</v>
      </c>
      <c r="J4670" s="2"/>
      <c r="K4670" s="2"/>
      <c r="L4670" s="2" t="s">
        <v>16333</v>
      </c>
      <c r="M4670" t="s">
        <v>16334</v>
      </c>
      <c r="N4670">
        <f>Airplane_Crashes_and_Fatalities[[#This Row],[Aboard]]-Airplane_Crashes_and_Fatalities[[#This Row],[Fatalities]]</f>
        <v>0</v>
      </c>
      <c r="O4670" t="s">
        <v>16335</v>
      </c>
      <c r="P4670">
        <v>4</v>
      </c>
      <c r="Q4670">
        <v>4</v>
      </c>
      <c r="R4670">
        <v>0</v>
      </c>
      <c r="S4670" s="2" t="s">
        <v>16336</v>
      </c>
    </row>
    <row r="4671" spans="1:19" x14ac:dyDescent="0.3">
      <c r="A4671" s="1">
        <v>36895</v>
      </c>
      <c r="B4671" s="4" t="str">
        <f>TEXT(Airplane_Crashes_and_Fatalities[[#This Row],[Date]],"yyyy")</f>
        <v>2001</v>
      </c>
      <c r="C4671" s="1" t="str">
        <f>TEXT(Airplane_Crashes_and_Fatalities[[#This Row],[Date]],"mmm")</f>
        <v>Jan</v>
      </c>
      <c r="D4671" s="5">
        <f>DAY(Airplane_Crashes_and_Fatalities[[#This Row],[Date]])</f>
        <v>4</v>
      </c>
      <c r="F4671" s="2" t="s">
        <v>23734</v>
      </c>
      <c r="G4671" s="2" t="s">
        <v>19737</v>
      </c>
      <c r="H4671" s="2"/>
      <c r="I4671" s="2" t="s">
        <v>16337</v>
      </c>
      <c r="J4671" s="2"/>
      <c r="K4671" s="2" t="s">
        <v>633</v>
      </c>
      <c r="L4671" s="2" t="s">
        <v>16338</v>
      </c>
      <c r="M4671" t="s">
        <v>16339</v>
      </c>
      <c r="N4671">
        <f>Airplane_Crashes_and_Fatalities[[#This Row],[Aboard]]-Airplane_Crashes_and_Fatalities[[#This Row],[Fatalities]]</f>
        <v>0</v>
      </c>
      <c r="P4671">
        <v>16</v>
      </c>
      <c r="Q4671">
        <v>16</v>
      </c>
      <c r="R4671">
        <v>6</v>
      </c>
      <c r="S4671" s="2" t="s">
        <v>16340</v>
      </c>
    </row>
    <row r="4672" spans="1:19" x14ac:dyDescent="0.3">
      <c r="A4672" s="1">
        <v>36473</v>
      </c>
      <c r="B4672" s="4" t="str">
        <f>TEXT(Airplane_Crashes_and_Fatalities[[#This Row],[Date]],"yyyy")</f>
        <v>1999</v>
      </c>
      <c r="C4672" s="1" t="str">
        <f>TEXT(Airplane_Crashes_and_Fatalities[[#This Row],[Date]],"mmm")</f>
        <v>Nov</v>
      </c>
      <c r="D4672" s="5">
        <f>DAY(Airplane_Crashes_and_Fatalities[[#This Row],[Date]])</f>
        <v>9</v>
      </c>
      <c r="E4672" s="3">
        <v>0.79374999999999996</v>
      </c>
      <c r="F4672" s="2" t="s">
        <v>23394</v>
      </c>
      <c r="G4672" s="2" t="s">
        <v>19880</v>
      </c>
      <c r="H4672" s="2"/>
      <c r="I4672" s="2" t="s">
        <v>14675</v>
      </c>
      <c r="J4672" s="2" t="s">
        <v>19532</v>
      </c>
      <c r="K4672" s="2" t="s">
        <v>16341</v>
      </c>
      <c r="L4672" s="2" t="s">
        <v>7867</v>
      </c>
      <c r="M4672" t="s">
        <v>16342</v>
      </c>
      <c r="N4672">
        <f>Airplane_Crashes_and_Fatalities[[#This Row],[Aboard]]-Airplane_Crashes_and_Fatalities[[#This Row],[Fatalities]]</f>
        <v>0</v>
      </c>
      <c r="O4672" t="s">
        <v>16343</v>
      </c>
      <c r="P4672">
        <v>18</v>
      </c>
      <c r="Q4672">
        <v>18</v>
      </c>
      <c r="R4672">
        <v>0</v>
      </c>
      <c r="S4672" s="2" t="s">
        <v>16344</v>
      </c>
    </row>
    <row r="4673" spans="1:19" x14ac:dyDescent="0.3">
      <c r="A4673" s="1">
        <v>36476</v>
      </c>
      <c r="B4673" s="4" t="str">
        <f>TEXT(Airplane_Crashes_and_Fatalities[[#This Row],[Date]],"yyyy")</f>
        <v>1999</v>
      </c>
      <c r="C4673" s="1" t="str">
        <f>TEXT(Airplane_Crashes_and_Fatalities[[#This Row],[Date]],"mmm")</f>
        <v>Nov</v>
      </c>
      <c r="D4673" s="5">
        <f>DAY(Airplane_Crashes_and_Fatalities[[#This Row],[Date]])</f>
        <v>12</v>
      </c>
      <c r="E4673" s="3">
        <v>0.46736111111111112</v>
      </c>
      <c r="F4673" s="2" t="s">
        <v>23735</v>
      </c>
      <c r="G4673" s="2" t="s">
        <v>23736</v>
      </c>
      <c r="H4673" s="2"/>
      <c r="I4673" s="2" t="s">
        <v>16345</v>
      </c>
      <c r="J4673" s="2" t="s">
        <v>19533</v>
      </c>
      <c r="K4673" s="2" t="s">
        <v>16346</v>
      </c>
      <c r="L4673" s="2" t="s">
        <v>16347</v>
      </c>
      <c r="M4673" t="s">
        <v>16348</v>
      </c>
      <c r="N4673">
        <f>Airplane_Crashes_and_Fatalities[[#This Row],[Aboard]]-Airplane_Crashes_and_Fatalities[[#This Row],[Fatalities]]</f>
        <v>0</v>
      </c>
      <c r="O4673">
        <v>12</v>
      </c>
      <c r="P4673">
        <v>24</v>
      </c>
      <c r="Q4673">
        <v>24</v>
      </c>
      <c r="R4673">
        <v>0</v>
      </c>
      <c r="S4673" s="2" t="s">
        <v>16349</v>
      </c>
    </row>
    <row r="4674" spans="1:19" x14ac:dyDescent="0.3">
      <c r="A4674" s="1">
        <v>36490</v>
      </c>
      <c r="B4674" s="4" t="str">
        <f>TEXT(Airplane_Crashes_and_Fatalities[[#This Row],[Date]],"yyyy")</f>
        <v>1999</v>
      </c>
      <c r="C4674" s="1" t="str">
        <f>TEXT(Airplane_Crashes_and_Fatalities[[#This Row],[Date]],"mmm")</f>
        <v>Nov</v>
      </c>
      <c r="D4674" s="5">
        <f>DAY(Airplane_Crashes_and_Fatalities[[#This Row],[Date]])</f>
        <v>26</v>
      </c>
      <c r="E4674" s="3">
        <v>0.22638888888888897</v>
      </c>
      <c r="F4674" s="2" t="s">
        <v>22330</v>
      </c>
      <c r="G4674" s="2" t="s">
        <v>20176</v>
      </c>
      <c r="H4674" s="2"/>
      <c r="I4674" s="2" t="s">
        <v>16350</v>
      </c>
      <c r="J4674" s="2"/>
      <c r="K4674" s="2" t="s">
        <v>16351</v>
      </c>
      <c r="L4674" s="2" t="s">
        <v>12049</v>
      </c>
      <c r="M4674" t="s">
        <v>16352</v>
      </c>
      <c r="N4674">
        <f>Airplane_Crashes_and_Fatalities[[#This Row],[Aboard]]-Airplane_Crashes_and_Fatalities[[#This Row],[Fatalities]]</f>
        <v>0</v>
      </c>
      <c r="O4674" t="s">
        <v>16353</v>
      </c>
      <c r="P4674">
        <v>4</v>
      </c>
      <c r="Q4674">
        <v>4</v>
      </c>
      <c r="R4674">
        <v>0</v>
      </c>
      <c r="S4674" s="2" t="s">
        <v>16354</v>
      </c>
    </row>
    <row r="4675" spans="1:19" x14ac:dyDescent="0.3">
      <c r="A4675" s="1">
        <v>36499</v>
      </c>
      <c r="B4675" s="4" t="str">
        <f>TEXT(Airplane_Crashes_and_Fatalities[[#This Row],[Date]],"yyyy")</f>
        <v>1999</v>
      </c>
      <c r="C4675" s="1" t="str">
        <f>TEXT(Airplane_Crashes_and_Fatalities[[#This Row],[Date]],"mmm")</f>
        <v>Dec</v>
      </c>
      <c r="D4675" s="5">
        <f>DAY(Airplane_Crashes_and_Fatalities[[#This Row],[Date]])</f>
        <v>5</v>
      </c>
      <c r="E4675" s="3">
        <v>0.21666666666666656</v>
      </c>
      <c r="F4675" s="2" t="s">
        <v>20844</v>
      </c>
      <c r="G4675" s="2" t="s">
        <v>19866</v>
      </c>
      <c r="H4675" s="2"/>
      <c r="I4675" s="2" t="s">
        <v>16355</v>
      </c>
      <c r="J4675" s="2"/>
      <c r="K4675" s="2" t="s">
        <v>16356</v>
      </c>
      <c r="L4675" s="2" t="s">
        <v>16357</v>
      </c>
      <c r="M4675" t="s">
        <v>16358</v>
      </c>
      <c r="N4675">
        <f>Airplane_Crashes_and_Fatalities[[#This Row],[Aboard]]-Airplane_Crashes_and_Fatalities[[#This Row],[Fatalities]]</f>
        <v>2</v>
      </c>
      <c r="O4675">
        <v>1083800305</v>
      </c>
      <c r="P4675">
        <v>7</v>
      </c>
      <c r="Q4675">
        <v>5</v>
      </c>
      <c r="R4675">
        <v>0</v>
      </c>
      <c r="S4675" s="2" t="s">
        <v>16359</v>
      </c>
    </row>
    <row r="4676" spans="1:19" x14ac:dyDescent="0.3">
      <c r="A4676" s="1">
        <v>36500</v>
      </c>
      <c r="B4676" s="4" t="str">
        <f>TEXT(Airplane_Crashes_and_Fatalities[[#This Row],[Date]],"yyyy")</f>
        <v>1999</v>
      </c>
      <c r="C4676" s="1" t="str">
        <f>TEXT(Airplane_Crashes_and_Fatalities[[#This Row],[Date]],"mmm")</f>
        <v>Dec</v>
      </c>
      <c r="D4676" s="5">
        <f>DAY(Airplane_Crashes_and_Fatalities[[#This Row],[Date]])</f>
        <v>6</v>
      </c>
      <c r="E4676" s="3">
        <v>0.29583333333333339</v>
      </c>
      <c r="F4676" s="2" t="s">
        <v>23465</v>
      </c>
      <c r="G4676" s="2" t="s">
        <v>19941</v>
      </c>
      <c r="H4676" s="2"/>
      <c r="I4676" s="2" t="s">
        <v>16360</v>
      </c>
      <c r="J4676" s="2" t="s">
        <v>21</v>
      </c>
      <c r="K4676" s="2" t="s">
        <v>16361</v>
      </c>
      <c r="L4676" s="2" t="s">
        <v>10803</v>
      </c>
      <c r="M4676" t="s">
        <v>16362</v>
      </c>
      <c r="N4676">
        <f>Airplane_Crashes_and_Fatalities[[#This Row],[Aboard]]-Airplane_Crashes_and_Fatalities[[#This Row],[Fatalities]]</f>
        <v>0</v>
      </c>
      <c r="O4676" t="s">
        <v>16363</v>
      </c>
      <c r="P4676">
        <v>9</v>
      </c>
      <c r="Q4676">
        <v>9</v>
      </c>
      <c r="R4676">
        <v>0</v>
      </c>
      <c r="S4676" s="2" t="s">
        <v>16364</v>
      </c>
    </row>
    <row r="4677" spans="1:19" x14ac:dyDescent="0.3">
      <c r="A4677" s="1">
        <v>36501</v>
      </c>
      <c r="B4677" s="4" t="str">
        <f>TEXT(Airplane_Crashes_and_Fatalities[[#This Row],[Date]],"yyyy")</f>
        <v>1999</v>
      </c>
      <c r="C4677" s="1" t="str">
        <f>TEXT(Airplane_Crashes_and_Fatalities[[#This Row],[Date]],"mmm")</f>
        <v>Dec</v>
      </c>
      <c r="D4677" s="5">
        <f>DAY(Airplane_Crashes_and_Fatalities[[#This Row],[Date]])</f>
        <v>7</v>
      </c>
      <c r="E4677" s="3">
        <v>0.54166666666666674</v>
      </c>
      <c r="F4677" s="2" t="s">
        <v>22873</v>
      </c>
      <c r="G4677" s="2" t="s">
        <v>20063</v>
      </c>
      <c r="H4677" s="2"/>
      <c r="I4677" s="2" t="s">
        <v>16365</v>
      </c>
      <c r="J4677" s="2"/>
      <c r="K4677" s="2"/>
      <c r="L4677" s="2" t="s">
        <v>9510</v>
      </c>
      <c r="M4677" t="s">
        <v>16366</v>
      </c>
      <c r="N4677">
        <f>Airplane_Crashes_and_Fatalities[[#This Row],[Aboard]]-Airplane_Crashes_and_Fatalities[[#This Row],[Fatalities]]</f>
        <v>0</v>
      </c>
      <c r="O4677">
        <v>20700347</v>
      </c>
      <c r="P4677">
        <v>6</v>
      </c>
      <c r="Q4677">
        <v>6</v>
      </c>
      <c r="R4677">
        <v>0</v>
      </c>
      <c r="S4677" s="2" t="s">
        <v>16367</v>
      </c>
    </row>
    <row r="4678" spans="1:19" x14ac:dyDescent="0.3">
      <c r="A4678" s="1">
        <v>36501</v>
      </c>
      <c r="B4678" s="4" t="str">
        <f>TEXT(Airplane_Crashes_and_Fatalities[[#This Row],[Date]],"yyyy")</f>
        <v>1999</v>
      </c>
      <c r="C4678" s="1" t="str">
        <f>TEXT(Airplane_Crashes_and_Fatalities[[#This Row],[Date]],"mmm")</f>
        <v>Dec</v>
      </c>
      <c r="D4678" s="5">
        <f>DAY(Airplane_Crashes_and_Fatalities[[#This Row],[Date]])</f>
        <v>7</v>
      </c>
      <c r="E4678" s="3">
        <v>0.39236111111111116</v>
      </c>
      <c r="F4678" s="2" t="s">
        <v>23737</v>
      </c>
      <c r="G4678" s="2" t="s">
        <v>20426</v>
      </c>
      <c r="H4678" s="2"/>
      <c r="I4678" s="2" t="s">
        <v>16368</v>
      </c>
      <c r="J4678" s="2"/>
      <c r="K4678" s="2" t="s">
        <v>16369</v>
      </c>
      <c r="L4678" s="2" t="s">
        <v>12906</v>
      </c>
      <c r="M4678" t="s">
        <v>16370</v>
      </c>
      <c r="N4678">
        <f>Airplane_Crashes_and_Fatalities[[#This Row],[Aboard]]-Airplane_Crashes_and_Fatalities[[#This Row],[Fatalities]]</f>
        <v>0</v>
      </c>
      <c r="O4678">
        <v>851429</v>
      </c>
      <c r="P4678">
        <v>17</v>
      </c>
      <c r="Q4678">
        <v>17</v>
      </c>
      <c r="R4678">
        <v>0</v>
      </c>
      <c r="S4678" s="2" t="s">
        <v>16371</v>
      </c>
    </row>
    <row r="4679" spans="1:19" x14ac:dyDescent="0.3">
      <c r="A4679" s="1">
        <v>36503</v>
      </c>
      <c r="B4679" s="4" t="str">
        <f>TEXT(Airplane_Crashes_and_Fatalities[[#This Row],[Date]],"yyyy")</f>
        <v>1999</v>
      </c>
      <c r="C4679" s="1" t="str">
        <f>TEXT(Airplane_Crashes_and_Fatalities[[#This Row],[Date]],"mmm")</f>
        <v>Dec</v>
      </c>
      <c r="D4679" s="5">
        <f>DAY(Airplane_Crashes_and_Fatalities[[#This Row],[Date]])</f>
        <v>9</v>
      </c>
      <c r="E4679" s="3">
        <v>0.6333333333333333</v>
      </c>
      <c r="F4679" s="2" t="s">
        <v>23738</v>
      </c>
      <c r="G4679" s="2" t="s">
        <v>20025</v>
      </c>
      <c r="H4679" s="2"/>
      <c r="I4679" s="2" t="s">
        <v>16372</v>
      </c>
      <c r="J4679" s="2"/>
      <c r="K4679" s="2" t="s">
        <v>16373</v>
      </c>
      <c r="L4679" s="2" t="s">
        <v>16374</v>
      </c>
      <c r="M4679" t="s">
        <v>16375</v>
      </c>
      <c r="N4679">
        <f>Airplane_Crashes_and_Fatalities[[#This Row],[Aboard]]-Airplane_Crashes_and_Fatalities[[#This Row],[Fatalities]]</f>
        <v>0</v>
      </c>
      <c r="O4679" t="s">
        <v>16376</v>
      </c>
      <c r="P4679">
        <v>6</v>
      </c>
      <c r="Q4679">
        <v>6</v>
      </c>
      <c r="R4679">
        <v>0</v>
      </c>
      <c r="S4679" s="2" t="s">
        <v>16377</v>
      </c>
    </row>
    <row r="4680" spans="1:19" x14ac:dyDescent="0.3">
      <c r="A4680" s="1">
        <v>36503</v>
      </c>
      <c r="B4680" s="4" t="str">
        <f>TEXT(Airplane_Crashes_and_Fatalities[[#This Row],[Date]],"yyyy")</f>
        <v>1999</v>
      </c>
      <c r="C4680" s="1" t="str">
        <f>TEXT(Airplane_Crashes_and_Fatalities[[#This Row],[Date]],"mmm")</f>
        <v>Dec</v>
      </c>
      <c r="D4680" s="5">
        <f>DAY(Airplane_Crashes_and_Fatalities[[#This Row],[Date]])</f>
        <v>9</v>
      </c>
      <c r="E4680" s="3">
        <v>0.50277777777777777</v>
      </c>
      <c r="F4680" s="2" t="s">
        <v>23739</v>
      </c>
      <c r="G4680" s="2" t="s">
        <v>20092</v>
      </c>
      <c r="H4680" s="2"/>
      <c r="I4680" s="2" t="s">
        <v>16378</v>
      </c>
      <c r="J4680" s="2" t="s">
        <v>21</v>
      </c>
      <c r="K4680" s="2" t="s">
        <v>16379</v>
      </c>
      <c r="L4680" s="2" t="s">
        <v>10803</v>
      </c>
      <c r="M4680" t="s">
        <v>16380</v>
      </c>
      <c r="N4680">
        <f>Airplane_Crashes_and_Fatalities[[#This Row],[Aboard]]-Airplane_Crashes_and_Fatalities[[#This Row],[Fatalities]]</f>
        <v>0</v>
      </c>
      <c r="O4680" t="s">
        <v>16381</v>
      </c>
      <c r="P4680">
        <v>8</v>
      </c>
      <c r="Q4680">
        <v>8</v>
      </c>
      <c r="R4680">
        <v>0</v>
      </c>
      <c r="S4680" s="2" t="s">
        <v>16382</v>
      </c>
    </row>
    <row r="4681" spans="1:19" x14ac:dyDescent="0.3">
      <c r="A4681" s="1">
        <v>36504</v>
      </c>
      <c r="B4681" s="4" t="str">
        <f>TEXT(Airplane_Crashes_and_Fatalities[[#This Row],[Date]],"yyyy")</f>
        <v>1999</v>
      </c>
      <c r="C4681" s="1" t="str">
        <f>TEXT(Airplane_Crashes_and_Fatalities[[#This Row],[Date]],"mmm")</f>
        <v>Dec</v>
      </c>
      <c r="D4681" s="5">
        <f>DAY(Airplane_Crashes_and_Fatalities[[#This Row],[Date]])</f>
        <v>10</v>
      </c>
      <c r="F4681" s="2" t="s">
        <v>23740</v>
      </c>
      <c r="G4681" s="2" t="s">
        <v>23168</v>
      </c>
      <c r="H4681" s="2"/>
      <c r="I4681" s="2" t="s">
        <v>1718</v>
      </c>
      <c r="J4681" s="2"/>
      <c r="K4681" s="2"/>
      <c r="L4681" s="2" t="s">
        <v>7352</v>
      </c>
      <c r="M4681" t="s">
        <v>16383</v>
      </c>
      <c r="N4681">
        <f>Airplane_Crashes_and_Fatalities[[#This Row],[Aboard]]-Airplane_Crashes_and_Fatalities[[#This Row],[Fatalities]]</f>
        <v>91</v>
      </c>
      <c r="O4681">
        <v>3924</v>
      </c>
      <c r="P4681">
        <v>94</v>
      </c>
      <c r="Q4681">
        <v>3</v>
      </c>
      <c r="R4681">
        <v>0</v>
      </c>
      <c r="S4681" s="2" t="s">
        <v>16384</v>
      </c>
    </row>
    <row r="4682" spans="1:19" x14ac:dyDescent="0.3">
      <c r="A4682" s="1">
        <v>36505</v>
      </c>
      <c r="B4682" s="4" t="str">
        <f>TEXT(Airplane_Crashes_and_Fatalities[[#This Row],[Date]],"yyyy")</f>
        <v>1999</v>
      </c>
      <c r="C4682" s="1" t="str">
        <f>TEXT(Airplane_Crashes_and_Fatalities[[#This Row],[Date]],"mmm")</f>
        <v>Dec</v>
      </c>
      <c r="D4682" s="5">
        <f>DAY(Airplane_Crashes_and_Fatalities[[#This Row],[Date]])</f>
        <v>11</v>
      </c>
      <c r="E4682" s="3">
        <v>0.38888888888888884</v>
      </c>
      <c r="F4682" s="2" t="s">
        <v>23741</v>
      </c>
      <c r="G4682" s="2" t="s">
        <v>23742</v>
      </c>
      <c r="H4682" s="2"/>
      <c r="I4682" s="2" t="s">
        <v>10019</v>
      </c>
      <c r="J4682" s="2" t="s">
        <v>19534</v>
      </c>
      <c r="K4682" s="2" t="s">
        <v>16385</v>
      </c>
      <c r="L4682" s="2" t="s">
        <v>16386</v>
      </c>
      <c r="M4682" t="s">
        <v>16387</v>
      </c>
      <c r="N4682">
        <f>Airplane_Crashes_and_Fatalities[[#This Row],[Aboard]]-Airplane_Crashes_and_Fatalities[[#This Row],[Fatalities]]</f>
        <v>0</v>
      </c>
      <c r="O4682">
        <v>2030</v>
      </c>
      <c r="P4682">
        <v>35</v>
      </c>
      <c r="Q4682">
        <v>35</v>
      </c>
      <c r="R4682">
        <v>0</v>
      </c>
      <c r="S4682" s="2" t="s">
        <v>16388</v>
      </c>
    </row>
    <row r="4683" spans="1:19" x14ac:dyDescent="0.3">
      <c r="A4683" s="1">
        <v>36515</v>
      </c>
      <c r="B4683" s="4" t="str">
        <f>TEXT(Airplane_Crashes_and_Fatalities[[#This Row],[Date]],"yyyy")</f>
        <v>1999</v>
      </c>
      <c r="C4683" s="1" t="str">
        <f>TEXT(Airplane_Crashes_and_Fatalities[[#This Row],[Date]],"mmm")</f>
        <v>Dec</v>
      </c>
      <c r="D4683" s="5">
        <f>DAY(Airplane_Crashes_and_Fatalities[[#This Row],[Date]])</f>
        <v>21</v>
      </c>
      <c r="E4683" s="3">
        <v>0.40277777777777768</v>
      </c>
      <c r="F4683" s="2" t="s">
        <v>21075</v>
      </c>
      <c r="G4683" s="2" t="s">
        <v>20817</v>
      </c>
      <c r="H4683" s="2"/>
      <c r="I4683" s="2" t="s">
        <v>10689</v>
      </c>
      <c r="J4683" s="2" t="s">
        <v>19296</v>
      </c>
      <c r="K4683" s="2" t="s">
        <v>16389</v>
      </c>
      <c r="L4683" s="2" t="s">
        <v>10639</v>
      </c>
      <c r="M4683" t="s">
        <v>16390</v>
      </c>
      <c r="N4683">
        <f>Airplane_Crashes_and_Fatalities[[#This Row],[Aboard]]-Airplane_Crashes_and_Fatalities[[#This Row],[Fatalities]]</f>
        <v>298</v>
      </c>
      <c r="O4683" t="s">
        <v>16391</v>
      </c>
      <c r="P4683">
        <v>314</v>
      </c>
      <c r="Q4683">
        <v>16</v>
      </c>
      <c r="R4683">
        <v>2</v>
      </c>
      <c r="S4683" s="2" t="s">
        <v>16392</v>
      </c>
    </row>
    <row r="4684" spans="1:19" x14ac:dyDescent="0.3">
      <c r="A4684" s="1">
        <v>36621</v>
      </c>
      <c r="B4684" s="4" t="str">
        <f>TEXT(Airplane_Crashes_and_Fatalities[[#This Row],[Date]],"yyyy")</f>
        <v>2000</v>
      </c>
      <c r="C4684" s="1" t="str">
        <f>TEXT(Airplane_Crashes_and_Fatalities[[#This Row],[Date]],"mmm")</f>
        <v>Apr</v>
      </c>
      <c r="D4684" s="5">
        <f>DAY(Airplane_Crashes_and_Fatalities[[#This Row],[Date]])</f>
        <v>5</v>
      </c>
      <c r="E4684" s="3">
        <v>0.39583333333333326</v>
      </c>
      <c r="F4684" s="2" t="s">
        <v>19978</v>
      </c>
      <c r="G4684" s="2" t="s">
        <v>19954</v>
      </c>
      <c r="H4684" s="2"/>
      <c r="I4684" s="2" t="s">
        <v>16393</v>
      </c>
      <c r="J4684" s="2"/>
      <c r="K4684" s="2" t="s">
        <v>16394</v>
      </c>
      <c r="L4684" s="2" t="s">
        <v>10826</v>
      </c>
      <c r="M4684" t="s">
        <v>16395</v>
      </c>
      <c r="N4684">
        <f>Airplane_Crashes_and_Fatalities[[#This Row],[Aboard]]-Airplane_Crashes_and_Fatalities[[#This Row],[Fatalities]]</f>
        <v>0</v>
      </c>
      <c r="O4684" t="s">
        <v>16396</v>
      </c>
      <c r="P4684">
        <v>3</v>
      </c>
      <c r="Q4684">
        <v>3</v>
      </c>
      <c r="R4684">
        <v>0</v>
      </c>
      <c r="S4684" s="2" t="s">
        <v>16397</v>
      </c>
    </row>
    <row r="4685" spans="1:19" x14ac:dyDescent="0.3">
      <c r="A4685" s="1">
        <v>36635</v>
      </c>
      <c r="B4685" s="4" t="str">
        <f>TEXT(Airplane_Crashes_and_Fatalities[[#This Row],[Date]],"yyyy")</f>
        <v>2000</v>
      </c>
      <c r="C4685" s="1" t="str">
        <f>TEXT(Airplane_Crashes_and_Fatalities[[#This Row],[Date]],"mmm")</f>
        <v>Apr</v>
      </c>
      <c r="D4685" s="5">
        <f>DAY(Airplane_Crashes_and_Fatalities[[#This Row],[Date]])</f>
        <v>19</v>
      </c>
      <c r="F4685" s="2" t="s">
        <v>23743</v>
      </c>
      <c r="G4685" s="2" t="s">
        <v>23322</v>
      </c>
      <c r="H4685" s="2"/>
      <c r="I4685" s="2" t="s">
        <v>16398</v>
      </c>
      <c r="J4685" s="2"/>
      <c r="K4685" s="2"/>
      <c r="L4685" s="2" t="s">
        <v>13337</v>
      </c>
      <c r="M4685" t="s">
        <v>16399</v>
      </c>
      <c r="N4685">
        <f>Airplane_Crashes_and_Fatalities[[#This Row],[Aboard]]-Airplane_Crashes_and_Fatalities[[#This Row],[Fatalities]]</f>
        <v>0</v>
      </c>
      <c r="O4685" t="s">
        <v>16400</v>
      </c>
      <c r="P4685">
        <v>2</v>
      </c>
      <c r="Q4685">
        <v>2</v>
      </c>
      <c r="R4685">
        <v>0</v>
      </c>
      <c r="S4685" s="2" t="s">
        <v>16401</v>
      </c>
    </row>
    <row r="4686" spans="1:19" x14ac:dyDescent="0.3">
      <c r="A4686" s="1">
        <v>36516</v>
      </c>
      <c r="B4686" s="4" t="str">
        <f>TEXT(Airplane_Crashes_and_Fatalities[[#This Row],[Date]],"yyyy")</f>
        <v>1999</v>
      </c>
      <c r="C4686" s="1" t="str">
        <f>TEXT(Airplane_Crashes_and_Fatalities[[#This Row],[Date]],"mmm")</f>
        <v>Dec</v>
      </c>
      <c r="D4686" s="5">
        <f>DAY(Airplane_Crashes_and_Fatalities[[#This Row],[Date]])</f>
        <v>22</v>
      </c>
      <c r="E4686" s="3">
        <v>0.7763888888888888</v>
      </c>
      <c r="F4686" s="2" t="s">
        <v>23744</v>
      </c>
      <c r="G4686" s="2" t="s">
        <v>23523</v>
      </c>
      <c r="H4686" s="2"/>
      <c r="I4686" s="2" t="s">
        <v>16177</v>
      </c>
      <c r="J4686" s="2" t="s">
        <v>19535</v>
      </c>
      <c r="K4686" s="2" t="s">
        <v>16402</v>
      </c>
      <c r="L4686" s="2" t="s">
        <v>16403</v>
      </c>
      <c r="M4686" t="s">
        <v>16404</v>
      </c>
      <c r="N4686">
        <f>Airplane_Crashes_and_Fatalities[[#This Row],[Aboard]]-Airplane_Crashes_and_Fatalities[[#This Row],[Fatalities]]</f>
        <v>0</v>
      </c>
      <c r="O4686" t="s">
        <v>16405</v>
      </c>
      <c r="P4686">
        <v>4</v>
      </c>
      <c r="Q4686">
        <v>4</v>
      </c>
      <c r="R4686">
        <v>0</v>
      </c>
      <c r="S4686" s="2" t="s">
        <v>16406</v>
      </c>
    </row>
    <row r="4687" spans="1:19" x14ac:dyDescent="0.3">
      <c r="A4687" s="1">
        <v>36518</v>
      </c>
      <c r="B4687" s="4" t="str">
        <f>TEXT(Airplane_Crashes_and_Fatalities[[#This Row],[Date]],"yyyy")</f>
        <v>1999</v>
      </c>
      <c r="C4687" s="1" t="str">
        <f>TEXT(Airplane_Crashes_and_Fatalities[[#This Row],[Date]],"mmm")</f>
        <v>Dec</v>
      </c>
      <c r="D4687" s="5">
        <f>DAY(Airplane_Crashes_and_Fatalities[[#This Row],[Date]])</f>
        <v>24</v>
      </c>
      <c r="F4687" s="2" t="s">
        <v>23745</v>
      </c>
      <c r="G4687" s="2" t="s">
        <v>23746</v>
      </c>
      <c r="H4687" s="2" t="s">
        <v>21464</v>
      </c>
      <c r="I4687" s="2" t="s">
        <v>3915</v>
      </c>
      <c r="J4687" s="2" t="s">
        <v>19536</v>
      </c>
      <c r="K4687" s="2" t="s">
        <v>16219</v>
      </c>
      <c r="L4687" s="2" t="s">
        <v>16407</v>
      </c>
      <c r="M4687" t="s">
        <v>16408</v>
      </c>
      <c r="N4687">
        <f>Airplane_Crashes_and_Fatalities[[#This Row],[Aboard]]-Airplane_Crashes_and_Fatalities[[#This Row],[Fatalities]]</f>
        <v>188</v>
      </c>
      <c r="O4687">
        <v>36</v>
      </c>
      <c r="P4687">
        <v>189</v>
      </c>
      <c r="Q4687">
        <v>1</v>
      </c>
      <c r="R4687">
        <v>0</v>
      </c>
      <c r="S4687" s="2" t="s">
        <v>16409</v>
      </c>
    </row>
    <row r="4688" spans="1:19" x14ac:dyDescent="0.3">
      <c r="A4688" s="1">
        <v>36519</v>
      </c>
      <c r="B4688" s="4" t="str">
        <f>TEXT(Airplane_Crashes_and_Fatalities[[#This Row],[Date]],"yyyy")</f>
        <v>1999</v>
      </c>
      <c r="C4688" s="1" t="str">
        <f>TEXT(Airplane_Crashes_and_Fatalities[[#This Row],[Date]],"mmm")</f>
        <v>Dec</v>
      </c>
      <c r="D4688" s="5">
        <f>DAY(Airplane_Crashes_and_Fatalities[[#This Row],[Date]])</f>
        <v>25</v>
      </c>
      <c r="E4688" s="3">
        <v>0.84375</v>
      </c>
      <c r="F4688" s="2" t="s">
        <v>23747</v>
      </c>
      <c r="G4688" s="2" t="s">
        <v>20520</v>
      </c>
      <c r="H4688" s="2"/>
      <c r="I4688" s="2" t="s">
        <v>852</v>
      </c>
      <c r="J4688" s="2" t="s">
        <v>19537</v>
      </c>
      <c r="K4688" s="2" t="s">
        <v>16410</v>
      </c>
      <c r="L4688" s="2" t="s">
        <v>14109</v>
      </c>
      <c r="M4688" t="s">
        <v>16411</v>
      </c>
      <c r="N4688">
        <f>Airplane_Crashes_and_Fatalities[[#This Row],[Aboard]]-Airplane_Crashes_and_Fatalities[[#This Row],[Fatalities]]</f>
        <v>0</v>
      </c>
      <c r="O4688">
        <v>4520424914068</v>
      </c>
      <c r="P4688">
        <v>22</v>
      </c>
      <c r="Q4688">
        <v>22</v>
      </c>
      <c r="R4688">
        <v>0</v>
      </c>
      <c r="S4688" s="2" t="s">
        <v>16412</v>
      </c>
    </row>
    <row r="4689" spans="1:19" x14ac:dyDescent="0.3">
      <c r="A4689" s="1">
        <v>36519</v>
      </c>
      <c r="B4689" s="4" t="str">
        <f>TEXT(Airplane_Crashes_and_Fatalities[[#This Row],[Date]],"yyyy")</f>
        <v>1999</v>
      </c>
      <c r="C4689" s="1" t="str">
        <f>TEXT(Airplane_Crashes_and_Fatalities[[#This Row],[Date]],"mmm")</f>
        <v>Dec</v>
      </c>
      <c r="D4689" s="5">
        <f>DAY(Airplane_Crashes_and_Fatalities[[#This Row],[Date]])</f>
        <v>25</v>
      </c>
      <c r="E4689" s="3">
        <v>0.62638888888888888</v>
      </c>
      <c r="F4689" s="2" t="s">
        <v>23748</v>
      </c>
      <c r="G4689" s="2" t="s">
        <v>21038</v>
      </c>
      <c r="H4689" s="2"/>
      <c r="I4689" s="2" t="s">
        <v>16413</v>
      </c>
      <c r="J4689" s="2"/>
      <c r="K4689" s="2" t="s">
        <v>16414</v>
      </c>
      <c r="L4689" s="2" t="s">
        <v>8302</v>
      </c>
      <c r="M4689" t="s">
        <v>16415</v>
      </c>
      <c r="N4689">
        <f>Airplane_Crashes_and_Fatalities[[#This Row],[Aboard]]-Airplane_Crashes_and_Fatalities[[#This Row],[Fatalities]]</f>
        <v>0</v>
      </c>
      <c r="O4689">
        <v>796</v>
      </c>
      <c r="P4689">
        <v>10</v>
      </c>
      <c r="Q4689">
        <v>10</v>
      </c>
      <c r="R4689">
        <v>0</v>
      </c>
      <c r="S4689" s="2" t="s">
        <v>16416</v>
      </c>
    </row>
    <row r="4690" spans="1:19" x14ac:dyDescent="0.3">
      <c r="A4690" s="1">
        <v>36523</v>
      </c>
      <c r="B4690" s="4" t="str">
        <f>TEXT(Airplane_Crashes_and_Fatalities[[#This Row],[Date]],"yyyy")</f>
        <v>1999</v>
      </c>
      <c r="C4690" s="1" t="str">
        <f>TEXT(Airplane_Crashes_and_Fatalities[[#This Row],[Date]],"mmm")</f>
        <v>Dec</v>
      </c>
      <c r="D4690" s="5">
        <f>DAY(Airplane_Crashes_and_Fatalities[[#This Row],[Date]])</f>
        <v>29</v>
      </c>
      <c r="F4690" s="2" t="s">
        <v>23749</v>
      </c>
      <c r="G4690" s="2" t="s">
        <v>20711</v>
      </c>
      <c r="H4690" s="2"/>
      <c r="I4690" s="2" t="s">
        <v>16417</v>
      </c>
      <c r="J4690" s="2"/>
      <c r="K4690" s="2" t="s">
        <v>16418</v>
      </c>
      <c r="L4690" s="2" t="s">
        <v>16419</v>
      </c>
      <c r="M4690" t="s">
        <v>16420</v>
      </c>
      <c r="N4690">
        <f>Airplane_Crashes_and_Fatalities[[#This Row],[Aboard]]-Airplane_Crashes_and_Fatalities[[#This Row],[Fatalities]]</f>
        <v>0</v>
      </c>
      <c r="P4690">
        <v>6</v>
      </c>
      <c r="Q4690">
        <v>6</v>
      </c>
      <c r="R4690">
        <v>0</v>
      </c>
      <c r="S4690" s="2" t="s">
        <v>16421</v>
      </c>
    </row>
    <row r="4691" spans="1:19" x14ac:dyDescent="0.3">
      <c r="A4691" s="1">
        <v>36530</v>
      </c>
      <c r="B4691" s="4" t="str">
        <f>TEXT(Airplane_Crashes_and_Fatalities[[#This Row],[Date]],"yyyy")</f>
        <v>2000</v>
      </c>
      <c r="C4691" s="1" t="str">
        <f>TEXT(Airplane_Crashes_and_Fatalities[[#This Row],[Date]],"mmm")</f>
        <v>Jan</v>
      </c>
      <c r="D4691" s="5">
        <f>DAY(Airplane_Crashes_and_Fatalities[[#This Row],[Date]])</f>
        <v>5</v>
      </c>
      <c r="F4691" s="2" t="s">
        <v>23750</v>
      </c>
      <c r="G4691" s="2" t="s">
        <v>20449</v>
      </c>
      <c r="H4691" s="2"/>
      <c r="I4691" s="2" t="s">
        <v>15562</v>
      </c>
      <c r="J4691" s="2"/>
      <c r="K4691" s="2" t="s">
        <v>14761</v>
      </c>
      <c r="L4691" s="2" t="s">
        <v>15564</v>
      </c>
      <c r="M4691" t="s">
        <v>16422</v>
      </c>
      <c r="N4691">
        <f>Airplane_Crashes_and_Fatalities[[#This Row],[Aboard]]-Airplane_Crashes_and_Fatalities[[#This Row],[Fatalities]]</f>
        <v>15</v>
      </c>
      <c r="O4691" t="s">
        <v>16423</v>
      </c>
      <c r="P4691">
        <v>16</v>
      </c>
      <c r="Q4691">
        <v>1</v>
      </c>
      <c r="R4691">
        <v>1</v>
      </c>
      <c r="S4691" s="2" t="s">
        <v>16424</v>
      </c>
    </row>
    <row r="4692" spans="1:19" x14ac:dyDescent="0.3">
      <c r="A4692" s="1">
        <v>36535</v>
      </c>
      <c r="B4692" s="4" t="str">
        <f>TEXT(Airplane_Crashes_and_Fatalities[[#This Row],[Date]],"yyyy")</f>
        <v>2000</v>
      </c>
      <c r="C4692" s="1" t="str">
        <f>TEXT(Airplane_Crashes_and_Fatalities[[#This Row],[Date]],"mmm")</f>
        <v>Jan</v>
      </c>
      <c r="D4692" s="5">
        <f>DAY(Airplane_Crashes_and_Fatalities[[#This Row],[Date]])</f>
        <v>10</v>
      </c>
      <c r="E4692" s="3">
        <v>0.74583333333333335</v>
      </c>
      <c r="F4692" s="2" t="s">
        <v>23751</v>
      </c>
      <c r="G4692" s="2" t="s">
        <v>19860</v>
      </c>
      <c r="H4692" s="2"/>
      <c r="I4692" s="2" t="s">
        <v>16425</v>
      </c>
      <c r="J4692" s="2" t="s">
        <v>19373</v>
      </c>
      <c r="K4692" s="2" t="s">
        <v>16426</v>
      </c>
      <c r="L4692" s="2" t="s">
        <v>14615</v>
      </c>
      <c r="M4692" t="s">
        <v>16427</v>
      </c>
      <c r="N4692">
        <f>Airplane_Crashes_and_Fatalities[[#This Row],[Aboard]]-Airplane_Crashes_and_Fatalities[[#This Row],[Fatalities]]</f>
        <v>0</v>
      </c>
      <c r="O4692">
        <v>213</v>
      </c>
      <c r="P4692">
        <v>10</v>
      </c>
      <c r="Q4692">
        <v>10</v>
      </c>
      <c r="R4692">
        <v>0</v>
      </c>
      <c r="S4692" s="2" t="s">
        <v>16428</v>
      </c>
    </row>
    <row r="4693" spans="1:19" x14ac:dyDescent="0.3">
      <c r="A4693" s="1">
        <v>36538</v>
      </c>
      <c r="B4693" s="4" t="str">
        <f>TEXT(Airplane_Crashes_and_Fatalities[[#This Row],[Date]],"yyyy")</f>
        <v>2000</v>
      </c>
      <c r="C4693" s="1" t="str">
        <f>TEXT(Airplane_Crashes_and_Fatalities[[#This Row],[Date]],"mmm")</f>
        <v>Jan</v>
      </c>
      <c r="D4693" s="5">
        <f>DAY(Airplane_Crashes_and_Fatalities[[#This Row],[Date]])</f>
        <v>13</v>
      </c>
      <c r="E4693" s="3">
        <v>0.5263888888888888</v>
      </c>
      <c r="F4693" s="2" t="s">
        <v>23752</v>
      </c>
      <c r="G4693" s="2" t="s">
        <v>20407</v>
      </c>
      <c r="H4693" s="2"/>
      <c r="I4693" s="2" t="s">
        <v>16429</v>
      </c>
      <c r="J4693" s="2"/>
      <c r="K4693" s="2" t="s">
        <v>16430</v>
      </c>
      <c r="L4693" s="2" t="s">
        <v>12594</v>
      </c>
      <c r="M4693" t="s">
        <v>16431</v>
      </c>
      <c r="N4693">
        <f>Airplane_Crashes_and_Fatalities[[#This Row],[Aboard]]-Airplane_Crashes_and_Fatalities[[#This Row],[Fatalities]]</f>
        <v>19</v>
      </c>
      <c r="O4693" t="s">
        <v>16432</v>
      </c>
      <c r="P4693">
        <v>41</v>
      </c>
      <c r="Q4693">
        <v>22</v>
      </c>
      <c r="R4693">
        <v>0</v>
      </c>
      <c r="S4693" s="2" t="s">
        <v>16433</v>
      </c>
    </row>
    <row r="4694" spans="1:19" x14ac:dyDescent="0.3">
      <c r="A4694" s="1">
        <v>36540</v>
      </c>
      <c r="B4694" s="4" t="str">
        <f>TEXT(Airplane_Crashes_and_Fatalities[[#This Row],[Date]],"yyyy")</f>
        <v>2000</v>
      </c>
      <c r="C4694" s="1" t="str">
        <f>TEXT(Airplane_Crashes_and_Fatalities[[#This Row],[Date]],"mmm")</f>
        <v>Jan</v>
      </c>
      <c r="D4694" s="5">
        <f>DAY(Airplane_Crashes_and_Fatalities[[#This Row],[Date]])</f>
        <v>15</v>
      </c>
      <c r="E4694" s="3">
        <v>0.54861111111111116</v>
      </c>
      <c r="F4694" s="2" t="s">
        <v>20480</v>
      </c>
      <c r="G4694" s="2" t="s">
        <v>20481</v>
      </c>
      <c r="H4694" s="2"/>
      <c r="I4694" s="2" t="s">
        <v>970</v>
      </c>
      <c r="J4694" s="2"/>
      <c r="K4694" s="2" t="s">
        <v>16434</v>
      </c>
      <c r="L4694" s="2" t="s">
        <v>14430</v>
      </c>
      <c r="M4694" t="s">
        <v>16435</v>
      </c>
      <c r="N4694">
        <f>Airplane_Crashes_and_Fatalities[[#This Row],[Aboard]]-Airplane_Crashes_and_Fatalities[[#This Row],[Fatalities]]</f>
        <v>15</v>
      </c>
      <c r="O4694">
        <v>861620</v>
      </c>
      <c r="P4694">
        <v>20</v>
      </c>
      <c r="Q4694">
        <v>5</v>
      </c>
      <c r="R4694">
        <v>0</v>
      </c>
      <c r="S4694" s="2" t="s">
        <v>16436</v>
      </c>
    </row>
    <row r="4695" spans="1:19" x14ac:dyDescent="0.3">
      <c r="A4695" s="1">
        <v>36550</v>
      </c>
      <c r="B4695" s="4" t="str">
        <f>TEXT(Airplane_Crashes_and_Fatalities[[#This Row],[Date]],"yyyy")</f>
        <v>2000</v>
      </c>
      <c r="C4695" s="1" t="str">
        <f>TEXT(Airplane_Crashes_and_Fatalities[[#This Row],[Date]],"mmm")</f>
        <v>Jan</v>
      </c>
      <c r="D4695" s="5">
        <f>DAY(Airplane_Crashes_and_Fatalities[[#This Row],[Date]])</f>
        <v>25</v>
      </c>
      <c r="E4695" s="3">
        <v>0.75625000000000009</v>
      </c>
      <c r="F4695" s="2" t="s">
        <v>21468</v>
      </c>
      <c r="G4695" s="2" t="s">
        <v>20711</v>
      </c>
      <c r="H4695" s="2"/>
      <c r="I4695" s="2" t="s">
        <v>16437</v>
      </c>
      <c r="J4695" s="2"/>
      <c r="K4695" s="2" t="s">
        <v>16438</v>
      </c>
      <c r="L4695" s="2" t="s">
        <v>12405</v>
      </c>
      <c r="N4695">
        <f>Airplane_Crashes_and_Fatalities[[#This Row],[Aboard]]-Airplane_Crashes_and_Fatalities[[#This Row],[Fatalities]]</f>
        <v>0</v>
      </c>
      <c r="P4695">
        <v>4</v>
      </c>
      <c r="Q4695">
        <v>4</v>
      </c>
      <c r="R4695">
        <v>0</v>
      </c>
      <c r="S4695" s="2" t="s">
        <v>16439</v>
      </c>
    </row>
    <row r="4696" spans="1:19" x14ac:dyDescent="0.3">
      <c r="A4696" s="1">
        <v>36555</v>
      </c>
      <c r="B4696" s="4" t="str">
        <f>TEXT(Airplane_Crashes_and_Fatalities[[#This Row],[Date]],"yyyy")</f>
        <v>2000</v>
      </c>
      <c r="C4696" s="1" t="str">
        <f>TEXT(Airplane_Crashes_and_Fatalities[[#This Row],[Date]],"mmm")</f>
        <v>Jan</v>
      </c>
      <c r="D4696" s="5">
        <f>DAY(Airplane_Crashes_and_Fatalities[[#This Row],[Date]])</f>
        <v>30</v>
      </c>
      <c r="E4696" s="3">
        <v>0.88055555555555554</v>
      </c>
      <c r="F4696" s="2" t="s">
        <v>23753</v>
      </c>
      <c r="G4696" s="2" t="s">
        <v>20373</v>
      </c>
      <c r="H4696" s="2"/>
      <c r="I4696" s="2" t="s">
        <v>16440</v>
      </c>
      <c r="J4696" s="2" t="s">
        <v>19342</v>
      </c>
      <c r="K4696" s="2" t="s">
        <v>16441</v>
      </c>
      <c r="L4696" s="2" t="s">
        <v>16442</v>
      </c>
      <c r="M4696" t="s">
        <v>16443</v>
      </c>
      <c r="N4696">
        <f>Airplane_Crashes_and_Fatalities[[#This Row],[Aboard]]-Airplane_Crashes_and_Fatalities[[#This Row],[Fatalities]]</f>
        <v>10</v>
      </c>
      <c r="O4696">
        <v>426</v>
      </c>
      <c r="P4696">
        <v>179</v>
      </c>
      <c r="Q4696">
        <v>169</v>
      </c>
      <c r="R4696">
        <v>0</v>
      </c>
      <c r="S4696" s="2" t="s">
        <v>16444</v>
      </c>
    </row>
    <row r="4697" spans="1:19" x14ac:dyDescent="0.3">
      <c r="A4697" s="1">
        <v>36635</v>
      </c>
      <c r="B4697" s="4" t="str">
        <f>TEXT(Airplane_Crashes_and_Fatalities[[#This Row],[Date]],"yyyy")</f>
        <v>2000</v>
      </c>
      <c r="C4697" s="1" t="str">
        <f>TEXT(Airplane_Crashes_and_Fatalities[[#This Row],[Date]],"mmm")</f>
        <v>Apr</v>
      </c>
      <c r="D4697" s="5">
        <f>DAY(Airplane_Crashes_and_Fatalities[[#This Row],[Date]])</f>
        <v>19</v>
      </c>
      <c r="F4697" s="2" t="s">
        <v>23754</v>
      </c>
      <c r="G4697" s="2" t="s">
        <v>7667</v>
      </c>
      <c r="H4697" s="2"/>
      <c r="I4697" s="2" t="s">
        <v>16445</v>
      </c>
      <c r="J4697" s="2"/>
      <c r="K4697" s="2" t="s">
        <v>16446</v>
      </c>
      <c r="L4697" s="2" t="s">
        <v>13540</v>
      </c>
      <c r="M4697" t="s">
        <v>16447</v>
      </c>
      <c r="N4697">
        <f>Airplane_Crashes_and_Fatalities[[#This Row],[Aboard]]-Airplane_Crashes_and_Fatalities[[#This Row],[Fatalities]]</f>
        <v>0</v>
      </c>
      <c r="O4697">
        <v>9340706</v>
      </c>
      <c r="P4697">
        <v>24</v>
      </c>
      <c r="Q4697">
        <v>24</v>
      </c>
      <c r="R4697">
        <v>0</v>
      </c>
      <c r="S4697" s="2" t="s">
        <v>16448</v>
      </c>
    </row>
    <row r="4698" spans="1:19" x14ac:dyDescent="0.3">
      <c r="A4698" s="1">
        <v>36709</v>
      </c>
      <c r="B4698" s="4" t="str">
        <f>TEXT(Airplane_Crashes_and_Fatalities[[#This Row],[Date]],"yyyy")</f>
        <v>2000</v>
      </c>
      <c r="C4698" s="1" t="str">
        <f>TEXT(Airplane_Crashes_and_Fatalities[[#This Row],[Date]],"mmm")</f>
        <v>Jul</v>
      </c>
      <c r="D4698" s="5">
        <f>DAY(Airplane_Crashes_and_Fatalities[[#This Row],[Date]])</f>
        <v>2</v>
      </c>
      <c r="E4698" s="3">
        <v>0.45138888888888884</v>
      </c>
      <c r="F4698" s="2" t="s">
        <v>23755</v>
      </c>
      <c r="G4698" s="2" t="s">
        <v>20426</v>
      </c>
      <c r="H4698" s="2"/>
      <c r="I4698" s="2" t="s">
        <v>4506</v>
      </c>
      <c r="J4698" s="2"/>
      <c r="K4698" s="2" t="s">
        <v>16449</v>
      </c>
      <c r="L4698" s="2" t="s">
        <v>16450</v>
      </c>
      <c r="M4698" t="s">
        <v>16451</v>
      </c>
      <c r="N4698">
        <f>Airplane_Crashes_and_Fatalities[[#This Row],[Aboard]]-Airplane_Crashes_and_Fatalities[[#This Row],[Fatalities]]</f>
        <v>1</v>
      </c>
      <c r="O4698">
        <v>86</v>
      </c>
      <c r="P4698">
        <v>15</v>
      </c>
      <c r="Q4698">
        <v>14</v>
      </c>
      <c r="R4698">
        <v>0</v>
      </c>
      <c r="S4698" s="2" t="s">
        <v>16452</v>
      </c>
    </row>
    <row r="4699" spans="1:19" x14ac:dyDescent="0.3">
      <c r="A4699" s="1">
        <v>36556</v>
      </c>
      <c r="B4699" s="4" t="str">
        <f>TEXT(Airplane_Crashes_and_Fatalities[[#This Row],[Date]],"yyyy")</f>
        <v>2000</v>
      </c>
      <c r="C4699" s="1" t="str">
        <f>TEXT(Airplane_Crashes_and_Fatalities[[#This Row],[Date]],"mmm")</f>
        <v>Jan</v>
      </c>
      <c r="D4699" s="5">
        <f>DAY(Airplane_Crashes_and_Fatalities[[#This Row],[Date]])</f>
        <v>31</v>
      </c>
      <c r="E4699" s="3">
        <v>0.68124999999999991</v>
      </c>
      <c r="F4699" s="2" t="s">
        <v>23756</v>
      </c>
      <c r="G4699" s="2" t="s">
        <v>19729</v>
      </c>
      <c r="H4699" s="2"/>
      <c r="I4699" s="2" t="s">
        <v>2595</v>
      </c>
      <c r="J4699" s="2" t="s">
        <v>19296</v>
      </c>
      <c r="K4699" s="2" t="s">
        <v>16453</v>
      </c>
      <c r="L4699" s="2" t="s">
        <v>16454</v>
      </c>
      <c r="M4699" t="s">
        <v>16455</v>
      </c>
      <c r="N4699">
        <f>Airplane_Crashes_and_Fatalities[[#This Row],[Aboard]]-Airplane_Crashes_and_Fatalities[[#This Row],[Fatalities]]</f>
        <v>0</v>
      </c>
      <c r="O4699" t="s">
        <v>16456</v>
      </c>
      <c r="P4699">
        <v>88</v>
      </c>
      <c r="Q4699">
        <v>88</v>
      </c>
      <c r="R4699">
        <v>0</v>
      </c>
      <c r="S4699" s="2" t="s">
        <v>16457</v>
      </c>
    </row>
    <row r="4700" spans="1:19" x14ac:dyDescent="0.3">
      <c r="A4700" s="1">
        <v>36558</v>
      </c>
      <c r="B4700" s="4" t="str">
        <f>TEXT(Airplane_Crashes_and_Fatalities[[#This Row],[Date]],"yyyy")</f>
        <v>2000</v>
      </c>
      <c r="C4700" s="1" t="str">
        <f>TEXT(Airplane_Crashes_and_Fatalities[[#This Row],[Date]],"mmm")</f>
        <v>Feb</v>
      </c>
      <c r="D4700" s="5">
        <f>DAY(Airplane_Crashes_and_Fatalities[[#This Row],[Date]])</f>
        <v>2</v>
      </c>
      <c r="F4700" s="2" t="s">
        <v>20738</v>
      </c>
      <c r="G4700" s="2" t="s">
        <v>19871</v>
      </c>
      <c r="H4700" s="2"/>
      <c r="I4700" s="2" t="s">
        <v>16458</v>
      </c>
      <c r="J4700" s="2"/>
      <c r="K4700" s="2" t="s">
        <v>633</v>
      </c>
      <c r="L4700" s="2" t="s">
        <v>9411</v>
      </c>
      <c r="N4700">
        <f>Airplane_Crashes_and_Fatalities[[#This Row],[Aboard]]-Airplane_Crashes_and_Fatalities[[#This Row],[Fatalities]]</f>
        <v>0</v>
      </c>
      <c r="P4700">
        <v>8</v>
      </c>
      <c r="Q4700">
        <v>8</v>
      </c>
      <c r="R4700">
        <v>0</v>
      </c>
      <c r="S4700" s="2" t="s">
        <v>12896</v>
      </c>
    </row>
    <row r="4701" spans="1:19" x14ac:dyDescent="0.3">
      <c r="A4701" s="1">
        <v>36561</v>
      </c>
      <c r="B4701" s="4" t="str">
        <f>TEXT(Airplane_Crashes_and_Fatalities[[#This Row],[Date]],"yyyy")</f>
        <v>2000</v>
      </c>
      <c r="C4701" s="1" t="str">
        <f>TEXT(Airplane_Crashes_and_Fatalities[[#This Row],[Date]],"mmm")</f>
        <v>Feb</v>
      </c>
      <c r="D4701" s="5">
        <f>DAY(Airplane_Crashes_and_Fatalities[[#This Row],[Date]])</f>
        <v>5</v>
      </c>
      <c r="E4701" s="3">
        <v>0.66666666666666674</v>
      </c>
      <c r="F4701" s="2" t="s">
        <v>23757</v>
      </c>
      <c r="G4701" s="2" t="s">
        <v>20063</v>
      </c>
      <c r="H4701" s="2"/>
      <c r="I4701" s="2" t="s">
        <v>16459</v>
      </c>
      <c r="J4701" s="2"/>
      <c r="K4701" s="2" t="s">
        <v>16460</v>
      </c>
      <c r="L4701" s="2" t="s">
        <v>11339</v>
      </c>
      <c r="M4701" t="s">
        <v>16461</v>
      </c>
      <c r="N4701">
        <f>Airplane_Crashes_and_Fatalities[[#This Row],[Aboard]]-Airplane_Crashes_and_Fatalities[[#This Row],[Fatalities]]</f>
        <v>0</v>
      </c>
      <c r="O4701" t="s">
        <v>16462</v>
      </c>
      <c r="P4701">
        <v>6</v>
      </c>
      <c r="Q4701">
        <v>6</v>
      </c>
      <c r="R4701">
        <v>0</v>
      </c>
      <c r="S4701" s="2" t="s">
        <v>16463</v>
      </c>
    </row>
    <row r="4702" spans="1:19" x14ac:dyDescent="0.3">
      <c r="A4702" s="1">
        <v>36572</v>
      </c>
      <c r="B4702" s="4" t="str">
        <f>TEXT(Airplane_Crashes_and_Fatalities[[#This Row],[Date]],"yyyy")</f>
        <v>2000</v>
      </c>
      <c r="C4702" s="1" t="str">
        <f>TEXT(Airplane_Crashes_and_Fatalities[[#This Row],[Date]],"mmm")</f>
        <v>Feb</v>
      </c>
      <c r="D4702" s="5">
        <f>DAY(Airplane_Crashes_and_Fatalities[[#This Row],[Date]])</f>
        <v>16</v>
      </c>
      <c r="E4702" s="3">
        <v>0.82638888888888884</v>
      </c>
      <c r="F4702" s="2" t="s">
        <v>22057</v>
      </c>
      <c r="G4702" s="2" t="s">
        <v>19729</v>
      </c>
      <c r="H4702" s="2"/>
      <c r="I4702" s="2" t="s">
        <v>15528</v>
      </c>
      <c r="J4702" s="2" t="s">
        <v>19538</v>
      </c>
      <c r="K4702" s="2" t="s">
        <v>16464</v>
      </c>
      <c r="L4702" s="2" t="s">
        <v>16465</v>
      </c>
      <c r="M4702" t="s">
        <v>16466</v>
      </c>
      <c r="N4702">
        <f>Airplane_Crashes_and_Fatalities[[#This Row],[Aboard]]-Airplane_Crashes_and_Fatalities[[#This Row],[Fatalities]]</f>
        <v>0</v>
      </c>
      <c r="O4702" t="s">
        <v>16467</v>
      </c>
      <c r="P4702">
        <v>3</v>
      </c>
      <c r="Q4702">
        <v>3</v>
      </c>
      <c r="R4702">
        <v>0</v>
      </c>
      <c r="S4702" s="2" t="s">
        <v>16468</v>
      </c>
    </row>
    <row r="4703" spans="1:19" x14ac:dyDescent="0.3">
      <c r="A4703" s="1">
        <v>36590</v>
      </c>
      <c r="B4703" s="4" t="str">
        <f>TEXT(Airplane_Crashes_and_Fatalities[[#This Row],[Date]],"yyyy")</f>
        <v>2000</v>
      </c>
      <c r="C4703" s="1" t="str">
        <f>TEXT(Airplane_Crashes_and_Fatalities[[#This Row],[Date]],"mmm")</f>
        <v>Mar</v>
      </c>
      <c r="D4703" s="5">
        <f>DAY(Airplane_Crashes_and_Fatalities[[#This Row],[Date]])</f>
        <v>5</v>
      </c>
      <c r="E4703" s="3">
        <v>0.75763888888888897</v>
      </c>
      <c r="F4703" s="2" t="s">
        <v>19924</v>
      </c>
      <c r="G4703" s="2" t="s">
        <v>23758</v>
      </c>
      <c r="H4703" s="2"/>
      <c r="I4703" s="2" t="s">
        <v>16469</v>
      </c>
      <c r="J4703" s="2" t="s">
        <v>19539</v>
      </c>
      <c r="K4703" s="2" t="s">
        <v>16470</v>
      </c>
      <c r="L4703" s="2" t="s">
        <v>16471</v>
      </c>
      <c r="M4703" t="s">
        <v>16472</v>
      </c>
      <c r="N4703">
        <f>Airplane_Crashes_and_Fatalities[[#This Row],[Aboard]]-Airplane_Crashes_and_Fatalities[[#This Row],[Fatalities]]</f>
        <v>142</v>
      </c>
      <c r="O4703" t="s">
        <v>16473</v>
      </c>
      <c r="P4703">
        <v>142</v>
      </c>
      <c r="Q4703">
        <v>0</v>
      </c>
      <c r="R4703">
        <v>0</v>
      </c>
      <c r="S4703" s="2" t="s">
        <v>16474</v>
      </c>
    </row>
    <row r="4704" spans="1:19" x14ac:dyDescent="0.3">
      <c r="A4704" s="1">
        <v>36594</v>
      </c>
      <c r="B4704" s="4" t="str">
        <f>TEXT(Airplane_Crashes_and_Fatalities[[#This Row],[Date]],"yyyy")</f>
        <v>2000</v>
      </c>
      <c r="C4704" s="1" t="str">
        <f>TEXT(Airplane_Crashes_and_Fatalities[[#This Row],[Date]],"mmm")</f>
        <v>Mar</v>
      </c>
      <c r="D4704" s="5">
        <f>DAY(Airplane_Crashes_and_Fatalities[[#This Row],[Date]])</f>
        <v>9</v>
      </c>
      <c r="E4704" s="3">
        <v>0.36111111111111116</v>
      </c>
      <c r="F4704" s="2" t="s">
        <v>20844</v>
      </c>
      <c r="G4704" s="2" t="s">
        <v>19866</v>
      </c>
      <c r="H4704" s="2"/>
      <c r="I4704" s="2" t="s">
        <v>16475</v>
      </c>
      <c r="J4704" s="2"/>
      <c r="K4704" s="2" t="s">
        <v>16476</v>
      </c>
      <c r="L4704" s="2" t="s">
        <v>7809</v>
      </c>
      <c r="M4704" t="s">
        <v>16477</v>
      </c>
      <c r="N4704">
        <f>Airplane_Crashes_and_Fatalities[[#This Row],[Aboard]]-Airplane_Crashes_and_Fatalities[[#This Row],[Fatalities]]</f>
        <v>0</v>
      </c>
      <c r="O4704">
        <v>9620847</v>
      </c>
      <c r="P4704">
        <v>9</v>
      </c>
      <c r="Q4704">
        <v>9</v>
      </c>
      <c r="R4704">
        <v>0</v>
      </c>
      <c r="S4704" s="2" t="s">
        <v>16478</v>
      </c>
    </row>
    <row r="4705" spans="1:19" x14ac:dyDescent="0.3">
      <c r="A4705" s="1">
        <v>36602</v>
      </c>
      <c r="B4705" s="4" t="str">
        <f>TEXT(Airplane_Crashes_and_Fatalities[[#This Row],[Date]],"yyyy")</f>
        <v>2000</v>
      </c>
      <c r="C4705" s="1" t="str">
        <f>TEXT(Airplane_Crashes_and_Fatalities[[#This Row],[Date]],"mmm")</f>
        <v>Mar</v>
      </c>
      <c r="D4705" s="5">
        <f>DAY(Airplane_Crashes_and_Fatalities[[#This Row],[Date]])</f>
        <v>17</v>
      </c>
      <c r="E4705" s="3">
        <v>0.52152777777777781</v>
      </c>
      <c r="F4705" s="2" t="s">
        <v>23759</v>
      </c>
      <c r="G4705" s="2" t="s">
        <v>19667</v>
      </c>
      <c r="H4705" s="2"/>
      <c r="I4705" s="2" t="s">
        <v>16479</v>
      </c>
      <c r="J4705" s="2"/>
      <c r="K4705" s="2" t="s">
        <v>16480</v>
      </c>
      <c r="L4705" s="2" t="s">
        <v>10983</v>
      </c>
      <c r="M4705" t="s">
        <v>16481</v>
      </c>
      <c r="N4705">
        <f>Airplane_Crashes_and_Fatalities[[#This Row],[Aboard]]-Airplane_Crashes_and_Fatalities[[#This Row],[Fatalities]]</f>
        <v>0</v>
      </c>
      <c r="O4705">
        <v>12344</v>
      </c>
      <c r="P4705">
        <v>2</v>
      </c>
      <c r="Q4705">
        <v>2</v>
      </c>
      <c r="R4705">
        <v>0</v>
      </c>
      <c r="S4705" s="2" t="s">
        <v>16482</v>
      </c>
    </row>
    <row r="4706" spans="1:19" x14ac:dyDescent="0.3">
      <c r="A4706" s="1">
        <v>36602</v>
      </c>
      <c r="B4706" s="4" t="str">
        <f>TEXT(Airplane_Crashes_and_Fatalities[[#This Row],[Date]],"yyyy")</f>
        <v>2000</v>
      </c>
      <c r="C4706" s="1" t="str">
        <f>TEXT(Airplane_Crashes_and_Fatalities[[#This Row],[Date]],"mmm")</f>
        <v>Mar</v>
      </c>
      <c r="D4706" s="5">
        <f>DAY(Airplane_Crashes_and_Fatalities[[#This Row],[Date]])</f>
        <v>17</v>
      </c>
      <c r="E4706" s="3">
        <v>0.39583333333333326</v>
      </c>
      <c r="F4706" s="2" t="s">
        <v>23760</v>
      </c>
      <c r="G4706" s="2" t="s">
        <v>20134</v>
      </c>
      <c r="H4706" s="2"/>
      <c r="I4706" s="2" t="s">
        <v>13397</v>
      </c>
      <c r="J4706" s="2"/>
      <c r="K4706" s="2" t="s">
        <v>16483</v>
      </c>
      <c r="L4706" s="2" t="s">
        <v>8545</v>
      </c>
      <c r="M4706" t="s">
        <v>16484</v>
      </c>
      <c r="N4706">
        <f>Airplane_Crashes_and_Fatalities[[#This Row],[Aboard]]-Airplane_Crashes_and_Fatalities[[#This Row],[Fatalities]]</f>
        <v>0</v>
      </c>
      <c r="O4706">
        <v>624</v>
      </c>
      <c r="P4706">
        <v>10</v>
      </c>
      <c r="Q4706">
        <v>10</v>
      </c>
      <c r="R4706">
        <v>0</v>
      </c>
      <c r="S4706" s="2" t="s">
        <v>16485</v>
      </c>
    </row>
    <row r="4707" spans="1:19" x14ac:dyDescent="0.3">
      <c r="A4707" s="1">
        <v>36607</v>
      </c>
      <c r="B4707" s="4" t="str">
        <f>TEXT(Airplane_Crashes_and_Fatalities[[#This Row],[Date]],"yyyy")</f>
        <v>2000</v>
      </c>
      <c r="C4707" s="1" t="str">
        <f>TEXT(Airplane_Crashes_and_Fatalities[[#This Row],[Date]],"mmm")</f>
        <v>Mar</v>
      </c>
      <c r="D4707" s="5">
        <f>DAY(Airplane_Crashes_and_Fatalities[[#This Row],[Date]])</f>
        <v>22</v>
      </c>
      <c r="F4707" s="2" t="s">
        <v>23761</v>
      </c>
      <c r="G4707" s="2" t="s">
        <v>19710</v>
      </c>
      <c r="H4707" s="2"/>
      <c r="I4707" s="2" t="s">
        <v>16486</v>
      </c>
      <c r="J4707" s="2"/>
      <c r="K4707" s="2" t="s">
        <v>16487</v>
      </c>
      <c r="L4707" s="2" t="s">
        <v>16488</v>
      </c>
      <c r="M4707" t="s">
        <v>16489</v>
      </c>
      <c r="N4707">
        <f>Airplane_Crashes_and_Fatalities[[#This Row],[Aboard]]-Airplane_Crashes_and_Fatalities[[#This Row],[Fatalities]]</f>
        <v>0</v>
      </c>
      <c r="O4707">
        <v>314</v>
      </c>
      <c r="S4707" s="2" t="s">
        <v>13231</v>
      </c>
    </row>
    <row r="4708" spans="1:19" x14ac:dyDescent="0.3">
      <c r="A4708" s="1">
        <v>36609</v>
      </c>
      <c r="B4708" s="4" t="str">
        <f>TEXT(Airplane_Crashes_and_Fatalities[[#This Row],[Date]],"yyyy")</f>
        <v>2000</v>
      </c>
      <c r="C4708" s="1" t="str">
        <f>TEXT(Airplane_Crashes_and_Fatalities[[#This Row],[Date]],"mmm")</f>
        <v>Mar</v>
      </c>
      <c r="D4708" s="5">
        <f>DAY(Airplane_Crashes_and_Fatalities[[#This Row],[Date]])</f>
        <v>24</v>
      </c>
      <c r="E4708" s="3">
        <v>0.75277777777777777</v>
      </c>
      <c r="F4708" s="2" t="s">
        <v>23762</v>
      </c>
      <c r="G4708" s="2" t="s">
        <v>20518</v>
      </c>
      <c r="H4708" s="2"/>
      <c r="I4708" s="2" t="s">
        <v>16490</v>
      </c>
      <c r="J4708" s="2"/>
      <c r="K4708" s="2" t="s">
        <v>16491</v>
      </c>
      <c r="L4708" s="2" t="s">
        <v>16492</v>
      </c>
      <c r="M4708" t="s">
        <v>16493</v>
      </c>
      <c r="N4708">
        <f>Airplane_Crashes_and_Fatalities[[#This Row],[Aboard]]-Airplane_Crashes_and_Fatalities[[#This Row],[Fatalities]]</f>
        <v>2</v>
      </c>
      <c r="O4708">
        <v>8346004</v>
      </c>
      <c r="P4708">
        <v>8</v>
      </c>
      <c r="Q4708">
        <v>6</v>
      </c>
      <c r="R4708">
        <v>2</v>
      </c>
      <c r="S4708" s="2" t="s">
        <v>16494</v>
      </c>
    </row>
    <row r="4709" spans="1:19" x14ac:dyDescent="0.3">
      <c r="A4709" s="1">
        <v>36610</v>
      </c>
      <c r="B4709" s="4" t="str">
        <f>TEXT(Airplane_Crashes_and_Fatalities[[#This Row],[Date]],"yyyy")</f>
        <v>2000</v>
      </c>
      <c r="C4709" s="1" t="str">
        <f>TEXT(Airplane_Crashes_and_Fatalities[[#This Row],[Date]],"mmm")</f>
        <v>Mar</v>
      </c>
      <c r="D4709" s="5">
        <f>DAY(Airplane_Crashes_and_Fatalities[[#This Row],[Date]])</f>
        <v>25</v>
      </c>
      <c r="F4709" s="2" t="s">
        <v>23763</v>
      </c>
      <c r="G4709" s="2" t="s">
        <v>20729</v>
      </c>
      <c r="H4709" s="2"/>
      <c r="I4709" s="2" t="s">
        <v>16495</v>
      </c>
      <c r="J4709" s="2"/>
      <c r="K4709" s="2" t="s">
        <v>16003</v>
      </c>
      <c r="L4709" s="2" t="s">
        <v>12915</v>
      </c>
      <c r="M4709" t="s">
        <v>16496</v>
      </c>
      <c r="N4709">
        <f>Airplane_Crashes_and_Fatalities[[#This Row],[Aboard]]-Airplane_Crashes_and_Fatalities[[#This Row],[Fatalities]]</f>
        <v>30</v>
      </c>
      <c r="O4709" t="s">
        <v>16497</v>
      </c>
      <c r="P4709">
        <v>33</v>
      </c>
      <c r="Q4709">
        <v>3</v>
      </c>
      <c r="R4709">
        <v>0</v>
      </c>
      <c r="S4709" s="2" t="s">
        <v>16498</v>
      </c>
    </row>
    <row r="4710" spans="1:19" x14ac:dyDescent="0.3">
      <c r="A4710" s="1">
        <v>36617</v>
      </c>
      <c r="B4710" s="4" t="str">
        <f>TEXT(Airplane_Crashes_and_Fatalities[[#This Row],[Date]],"yyyy")</f>
        <v>2000</v>
      </c>
      <c r="C4710" s="1" t="str">
        <f>TEXT(Airplane_Crashes_and_Fatalities[[#This Row],[Date]],"mmm")</f>
        <v>Apr</v>
      </c>
      <c r="D4710" s="5">
        <f>DAY(Airplane_Crashes_and_Fatalities[[#This Row],[Date]])</f>
        <v>1</v>
      </c>
      <c r="E4710" s="3">
        <v>0.33333333333333326</v>
      </c>
      <c r="F4710" s="2" t="s">
        <v>23764</v>
      </c>
      <c r="G4710" s="2" t="s">
        <v>19987</v>
      </c>
      <c r="H4710" s="2"/>
      <c r="I4710" s="2" t="s">
        <v>16499</v>
      </c>
      <c r="J4710" s="2"/>
      <c r="K4710" s="2"/>
      <c r="L4710" s="2" t="s">
        <v>16500</v>
      </c>
      <c r="M4710" t="s">
        <v>16501</v>
      </c>
      <c r="N4710">
        <f>Airplane_Crashes_and_Fatalities[[#This Row],[Aboard]]-Airplane_Crashes_and_Fatalities[[#This Row],[Fatalities]]</f>
        <v>0</v>
      </c>
      <c r="O4710" t="s">
        <v>16502</v>
      </c>
      <c r="P4710">
        <v>1</v>
      </c>
      <c r="Q4710">
        <v>1</v>
      </c>
      <c r="R4710">
        <v>0</v>
      </c>
      <c r="S4710" s="2" t="s">
        <v>16503</v>
      </c>
    </row>
    <row r="4711" spans="1:19" x14ac:dyDescent="0.3">
      <c r="A4711" s="1">
        <v>36700</v>
      </c>
      <c r="B4711" s="4" t="str">
        <f>TEXT(Airplane_Crashes_and_Fatalities[[#This Row],[Date]],"yyyy")</f>
        <v>2000</v>
      </c>
      <c r="C4711" s="1" t="str">
        <f>TEXT(Airplane_Crashes_and_Fatalities[[#This Row],[Date]],"mmm")</f>
        <v>Jun</v>
      </c>
      <c r="D4711" s="5">
        <f>DAY(Airplane_Crashes_and_Fatalities[[#This Row],[Date]])</f>
        <v>23</v>
      </c>
      <c r="E4711" s="3">
        <v>0.48680555555555549</v>
      </c>
      <c r="F4711" s="2" t="s">
        <v>23765</v>
      </c>
      <c r="G4711" s="2" t="s">
        <v>19954</v>
      </c>
      <c r="H4711" s="2"/>
      <c r="I4711" s="2" t="s">
        <v>16504</v>
      </c>
      <c r="J4711" s="2"/>
      <c r="K4711" s="2" t="s">
        <v>16505</v>
      </c>
      <c r="L4711" s="2" t="s">
        <v>12368</v>
      </c>
      <c r="M4711" t="s">
        <v>16506</v>
      </c>
      <c r="N4711">
        <f>Airplane_Crashes_and_Fatalities[[#This Row],[Aboard]]-Airplane_Crashes_and_Fatalities[[#This Row],[Fatalities]]</f>
        <v>0</v>
      </c>
      <c r="O4711" t="s">
        <v>16507</v>
      </c>
      <c r="P4711">
        <v>3</v>
      </c>
      <c r="Q4711">
        <v>3</v>
      </c>
      <c r="S4711" s="2" t="s">
        <v>16508</v>
      </c>
    </row>
    <row r="4712" spans="1:19" x14ac:dyDescent="0.3">
      <c r="A4712" s="1">
        <v>36635</v>
      </c>
      <c r="B4712" s="4" t="str">
        <f>TEXT(Airplane_Crashes_and_Fatalities[[#This Row],[Date]],"yyyy")</f>
        <v>2000</v>
      </c>
      <c r="C4712" s="1" t="str">
        <f>TEXT(Airplane_Crashes_and_Fatalities[[#This Row],[Date]],"mmm")</f>
        <v>Apr</v>
      </c>
      <c r="D4712" s="5">
        <f>DAY(Airplane_Crashes_and_Fatalities[[#This Row],[Date]])</f>
        <v>19</v>
      </c>
      <c r="E4712" s="3">
        <v>0.29305555555555562</v>
      </c>
      <c r="F4712" s="2" t="s">
        <v>23766</v>
      </c>
      <c r="G4712" s="2" t="s">
        <v>20426</v>
      </c>
      <c r="H4712" s="2"/>
      <c r="I4712" s="2" t="s">
        <v>16509</v>
      </c>
      <c r="J4712" s="2" t="s">
        <v>19540</v>
      </c>
      <c r="K4712" s="2" t="s">
        <v>16510</v>
      </c>
      <c r="L4712" s="2" t="s">
        <v>16511</v>
      </c>
      <c r="M4712" t="s">
        <v>16512</v>
      </c>
      <c r="N4712">
        <f>Airplane_Crashes_and_Fatalities[[#This Row],[Aboard]]-Airplane_Crashes_and_Fatalities[[#This Row],[Fatalities]]</f>
        <v>0</v>
      </c>
      <c r="O4712" t="s">
        <v>16513</v>
      </c>
      <c r="P4712">
        <v>131</v>
      </c>
      <c r="Q4712">
        <v>131</v>
      </c>
      <c r="R4712">
        <v>0</v>
      </c>
      <c r="S4712" s="2" t="s">
        <v>16514</v>
      </c>
    </row>
    <row r="4713" spans="1:19" x14ac:dyDescent="0.3">
      <c r="A4713" s="1">
        <v>36645</v>
      </c>
      <c r="B4713" s="4" t="str">
        <f>TEXT(Airplane_Crashes_and_Fatalities[[#This Row],[Date]],"yyyy")</f>
        <v>2000</v>
      </c>
      <c r="C4713" s="1" t="str">
        <f>TEXT(Airplane_Crashes_and_Fatalities[[#This Row],[Date]],"mmm")</f>
        <v>Apr</v>
      </c>
      <c r="D4713" s="5">
        <f>DAY(Airplane_Crashes_and_Fatalities[[#This Row],[Date]])</f>
        <v>29</v>
      </c>
      <c r="F4713" s="2" t="s">
        <v>23767</v>
      </c>
      <c r="G4713" s="2" t="s">
        <v>20388</v>
      </c>
      <c r="H4713" s="2"/>
      <c r="I4713" s="2" t="s">
        <v>16515</v>
      </c>
      <c r="J4713" s="2"/>
      <c r="K4713" s="2"/>
      <c r="L4713" s="2" t="s">
        <v>11750</v>
      </c>
      <c r="M4713" t="s">
        <v>16516</v>
      </c>
      <c r="N4713">
        <f>Airplane_Crashes_and_Fatalities[[#This Row],[Aboard]]-Airplane_Crashes_and_Fatalities[[#This Row],[Fatalities]]</f>
        <v>0</v>
      </c>
      <c r="O4713">
        <v>703</v>
      </c>
      <c r="P4713">
        <v>4</v>
      </c>
      <c r="Q4713">
        <v>4</v>
      </c>
      <c r="R4713">
        <v>0</v>
      </c>
      <c r="S4713" s="2"/>
    </row>
    <row r="4714" spans="1:19" x14ac:dyDescent="0.3">
      <c r="A4714" s="1">
        <v>36648</v>
      </c>
      <c r="B4714" s="4" t="str">
        <f>TEXT(Airplane_Crashes_and_Fatalities[[#This Row],[Date]],"yyyy")</f>
        <v>2000</v>
      </c>
      <c r="C4714" s="1" t="str">
        <f>TEXT(Airplane_Crashes_and_Fatalities[[#This Row],[Date]],"mmm")</f>
        <v>May</v>
      </c>
      <c r="D4714" s="5">
        <f>DAY(Airplane_Crashes_and_Fatalities[[#This Row],[Date]])</f>
        <v>2</v>
      </c>
      <c r="E4714" s="3">
        <v>0.61041666666666661</v>
      </c>
      <c r="F4714" s="2" t="s">
        <v>23768</v>
      </c>
      <c r="G4714" s="2" t="s">
        <v>19685</v>
      </c>
      <c r="H4714" s="2"/>
      <c r="I4714" s="2" t="s">
        <v>16517</v>
      </c>
      <c r="J4714" s="2" t="s">
        <v>16518</v>
      </c>
      <c r="K4714" s="2"/>
      <c r="L4714" s="2" t="s">
        <v>10826</v>
      </c>
      <c r="M4714" t="s">
        <v>16519</v>
      </c>
      <c r="N4714">
        <f>Airplane_Crashes_and_Fatalities[[#This Row],[Aboard]]-Airplane_Crashes_and_Fatalities[[#This Row],[Fatalities]]</f>
        <v>3</v>
      </c>
      <c r="O4714" t="s">
        <v>16520</v>
      </c>
      <c r="P4714">
        <v>5</v>
      </c>
      <c r="Q4714">
        <v>2</v>
      </c>
      <c r="R4714">
        <v>0</v>
      </c>
      <c r="S4714" s="2" t="s">
        <v>16521</v>
      </c>
    </row>
    <row r="4715" spans="1:19" x14ac:dyDescent="0.3">
      <c r="A4715" s="1">
        <v>36649</v>
      </c>
      <c r="B4715" s="4" t="str">
        <f>TEXT(Airplane_Crashes_and_Fatalities[[#This Row],[Date]],"yyyy")</f>
        <v>2000</v>
      </c>
      <c r="C4715" s="1" t="str">
        <f>TEXT(Airplane_Crashes_and_Fatalities[[#This Row],[Date]],"mmm")</f>
        <v>May</v>
      </c>
      <c r="D4715" s="5">
        <f>DAY(Airplane_Crashes_and_Fatalities[[#This Row],[Date]])</f>
        <v>3</v>
      </c>
      <c r="F4715" s="2" t="s">
        <v>23769</v>
      </c>
      <c r="G4715" s="2" t="s">
        <v>23770</v>
      </c>
      <c r="H4715" s="2"/>
      <c r="I4715" s="2" t="s">
        <v>16522</v>
      </c>
      <c r="J4715" s="2"/>
      <c r="K4715" s="2"/>
      <c r="L4715" s="2" t="s">
        <v>16523</v>
      </c>
      <c r="M4715" t="s">
        <v>16524</v>
      </c>
      <c r="N4715">
        <f>Airplane_Crashes_and_Fatalities[[#This Row],[Aboard]]-Airplane_Crashes_and_Fatalities[[#This Row],[Fatalities]]</f>
        <v>0</v>
      </c>
      <c r="O4715">
        <v>694</v>
      </c>
      <c r="P4715">
        <v>1</v>
      </c>
      <c r="Q4715">
        <v>1</v>
      </c>
      <c r="R4715">
        <v>0</v>
      </c>
      <c r="S4715" s="2" t="s">
        <v>16525</v>
      </c>
    </row>
    <row r="4716" spans="1:19" x14ac:dyDescent="0.3">
      <c r="A4716" s="1">
        <v>36656</v>
      </c>
      <c r="B4716" s="4" t="str">
        <f>TEXT(Airplane_Crashes_and_Fatalities[[#This Row],[Date]],"yyyy")</f>
        <v>2000</v>
      </c>
      <c r="C4716" s="1" t="str">
        <f>TEXT(Airplane_Crashes_and_Fatalities[[#This Row],[Date]],"mmm")</f>
        <v>May</v>
      </c>
      <c r="D4716" s="5">
        <f>DAY(Airplane_Crashes_and_Fatalities[[#This Row],[Date]])</f>
        <v>10</v>
      </c>
      <c r="E4716" s="3">
        <v>0.85416666666666674</v>
      </c>
      <c r="F4716" s="2" t="s">
        <v>23771</v>
      </c>
      <c r="G4716" s="2" t="s">
        <v>21017</v>
      </c>
      <c r="H4716" s="2"/>
      <c r="I4716" s="2" t="s">
        <v>16526</v>
      </c>
      <c r="J4716" s="2"/>
      <c r="K4716" s="2" t="s">
        <v>16527</v>
      </c>
      <c r="L4716" s="2" t="s">
        <v>16528</v>
      </c>
      <c r="M4716" t="s">
        <v>16529</v>
      </c>
      <c r="N4716">
        <f>Airplane_Crashes_and_Fatalities[[#This Row],[Aboard]]-Airplane_Crashes_and_Fatalities[[#This Row],[Fatalities]]</f>
        <v>0</v>
      </c>
      <c r="O4716" t="s">
        <v>16530</v>
      </c>
      <c r="P4716">
        <v>6</v>
      </c>
      <c r="Q4716">
        <v>6</v>
      </c>
      <c r="R4716">
        <v>0</v>
      </c>
      <c r="S4716" s="2" t="s">
        <v>16531</v>
      </c>
    </row>
    <row r="4717" spans="1:19" x14ac:dyDescent="0.3">
      <c r="A4717" s="1">
        <v>36663</v>
      </c>
      <c r="B4717" s="4" t="str">
        <f>TEXT(Airplane_Crashes_and_Fatalities[[#This Row],[Date]],"yyyy")</f>
        <v>2000</v>
      </c>
      <c r="C4717" s="1" t="str">
        <f>TEXT(Airplane_Crashes_and_Fatalities[[#This Row],[Date]],"mmm")</f>
        <v>May</v>
      </c>
      <c r="D4717" s="5">
        <f>DAY(Airplane_Crashes_and_Fatalities[[#This Row],[Date]])</f>
        <v>17</v>
      </c>
      <c r="E4717" s="3">
        <v>0.40763888888888888</v>
      </c>
      <c r="F4717" s="2" t="s">
        <v>23772</v>
      </c>
      <c r="G4717" s="2" t="s">
        <v>22484</v>
      </c>
      <c r="H4717" s="2"/>
      <c r="I4717" s="2" t="s">
        <v>16532</v>
      </c>
      <c r="J4717" s="2"/>
      <c r="K4717" s="2" t="s">
        <v>16533</v>
      </c>
      <c r="L4717" s="2" t="s">
        <v>13441</v>
      </c>
      <c r="M4717" t="s">
        <v>16534</v>
      </c>
      <c r="N4717">
        <f>Airplane_Crashes_and_Fatalities[[#This Row],[Aboard]]-Airplane_Crashes_and_Fatalities[[#This Row],[Fatalities]]</f>
        <v>7</v>
      </c>
      <c r="O4717" t="s">
        <v>16535</v>
      </c>
      <c r="P4717">
        <v>10</v>
      </c>
      <c r="Q4717">
        <v>3</v>
      </c>
      <c r="R4717">
        <v>0</v>
      </c>
      <c r="S4717" s="2" t="s">
        <v>16536</v>
      </c>
    </row>
    <row r="4718" spans="1:19" x14ac:dyDescent="0.3">
      <c r="A4718" s="1">
        <v>36667</v>
      </c>
      <c r="B4718" s="4" t="str">
        <f>TEXT(Airplane_Crashes_and_Fatalities[[#This Row],[Date]],"yyyy")</f>
        <v>2000</v>
      </c>
      <c r="C4718" s="1" t="str">
        <f>TEXT(Airplane_Crashes_and_Fatalities[[#This Row],[Date]],"mmm")</f>
        <v>May</v>
      </c>
      <c r="D4718" s="5">
        <f>DAY(Airplane_Crashes_and_Fatalities[[#This Row],[Date]])</f>
        <v>21</v>
      </c>
      <c r="E4718" s="3">
        <v>0.47777777777777786</v>
      </c>
      <c r="F4718" s="2" t="s">
        <v>23773</v>
      </c>
      <c r="G4718" s="2" t="s">
        <v>19692</v>
      </c>
      <c r="H4718" s="2"/>
      <c r="I4718" s="2" t="s">
        <v>16537</v>
      </c>
      <c r="J4718" s="2" t="s">
        <v>8392</v>
      </c>
      <c r="K4718" s="2" t="s">
        <v>16538</v>
      </c>
      <c r="L4718" s="2" t="s">
        <v>16539</v>
      </c>
      <c r="M4718" t="s">
        <v>16540</v>
      </c>
      <c r="N4718">
        <f>Airplane_Crashes_and_Fatalities[[#This Row],[Aboard]]-Airplane_Crashes_and_Fatalities[[#This Row],[Fatalities]]</f>
        <v>0</v>
      </c>
      <c r="O4718">
        <v>834</v>
      </c>
      <c r="P4718">
        <v>19</v>
      </c>
      <c r="Q4718">
        <v>19</v>
      </c>
      <c r="R4718">
        <v>0</v>
      </c>
      <c r="S4718" s="2" t="s">
        <v>16541</v>
      </c>
    </row>
    <row r="4719" spans="1:19" x14ac:dyDescent="0.3">
      <c r="A4719" s="1">
        <v>36671</v>
      </c>
      <c r="B4719" s="4" t="str">
        <f>TEXT(Airplane_Crashes_and_Fatalities[[#This Row],[Date]],"yyyy")</f>
        <v>2000</v>
      </c>
      <c r="C4719" s="1" t="str">
        <f>TEXT(Airplane_Crashes_and_Fatalities[[#This Row],[Date]],"mmm")</f>
        <v>May</v>
      </c>
      <c r="D4719" s="5">
        <f>DAY(Airplane_Crashes_and_Fatalities[[#This Row],[Date]])</f>
        <v>25</v>
      </c>
      <c r="F4719" s="2" t="s">
        <v>21574</v>
      </c>
      <c r="G4719" s="2" t="s">
        <v>20426</v>
      </c>
      <c r="H4719" s="2"/>
      <c r="I4719" s="2" t="s">
        <v>2385</v>
      </c>
      <c r="J4719" s="2" t="s">
        <v>19290</v>
      </c>
      <c r="K4719" s="2" t="s">
        <v>9573</v>
      </c>
      <c r="L4719" s="2" t="s">
        <v>16542</v>
      </c>
      <c r="M4719" t="s">
        <v>16543</v>
      </c>
      <c r="N4719">
        <f>Airplane_Crashes_and_Fatalities[[#This Row],[Aboard]]-Airplane_Crashes_and_Fatalities[[#This Row],[Fatalities]]</f>
        <v>297</v>
      </c>
      <c r="P4719">
        <v>298</v>
      </c>
      <c r="Q4719">
        <v>1</v>
      </c>
      <c r="R4719">
        <v>0</v>
      </c>
      <c r="S4719" s="2" t="s">
        <v>16544</v>
      </c>
    </row>
    <row r="4720" spans="1:19" x14ac:dyDescent="0.3">
      <c r="A4720" s="1">
        <v>36671</v>
      </c>
      <c r="B4720" s="4" t="str">
        <f>TEXT(Airplane_Crashes_and_Fatalities[[#This Row],[Date]],"yyyy")</f>
        <v>2000</v>
      </c>
      <c r="C4720" s="1" t="str">
        <f>TEXT(Airplane_Crashes_and_Fatalities[[#This Row],[Date]],"mmm")</f>
        <v>May</v>
      </c>
      <c r="D4720" s="5">
        <f>DAY(Airplane_Crashes_and_Fatalities[[#This Row],[Date]])</f>
        <v>25</v>
      </c>
      <c r="E4720" s="3">
        <v>0.11805555555555558</v>
      </c>
      <c r="F4720" s="2" t="s">
        <v>19732</v>
      </c>
      <c r="G4720" s="2" t="s">
        <v>19685</v>
      </c>
      <c r="H4720" s="2"/>
      <c r="I4720" s="2" t="s">
        <v>16545</v>
      </c>
      <c r="J4720" s="2" t="s">
        <v>19541</v>
      </c>
      <c r="K4720" s="2" t="s">
        <v>3239</v>
      </c>
      <c r="L4720" s="2" t="s">
        <v>11562</v>
      </c>
      <c r="M4720" t="s">
        <v>16546</v>
      </c>
      <c r="N4720">
        <f>Airplane_Crashes_and_Fatalities[[#This Row],[Aboard]]-Airplane_Crashes_and_Fatalities[[#This Row],[Fatalities]]</f>
        <v>1</v>
      </c>
      <c r="O4720" t="s">
        <v>16547</v>
      </c>
      <c r="P4720">
        <v>2</v>
      </c>
      <c r="Q4720">
        <v>1</v>
      </c>
      <c r="R4720">
        <v>0</v>
      </c>
      <c r="S4720" s="2" t="s">
        <v>16548</v>
      </c>
    </row>
    <row r="4721" spans="1:19" x14ac:dyDescent="0.3">
      <c r="A4721" s="1">
        <v>36677</v>
      </c>
      <c r="B4721" s="4" t="str">
        <f>TEXT(Airplane_Crashes_and_Fatalities[[#This Row],[Date]],"yyyy")</f>
        <v>2000</v>
      </c>
      <c r="C4721" s="1" t="str">
        <f>TEXT(Airplane_Crashes_and_Fatalities[[#This Row],[Date]],"mmm")</f>
        <v>May</v>
      </c>
      <c r="D4721" s="5">
        <f>DAY(Airplane_Crashes_and_Fatalities[[#This Row],[Date]])</f>
        <v>31</v>
      </c>
      <c r="E4721" s="3">
        <v>0.79513888888888884</v>
      </c>
      <c r="F4721" s="2" t="s">
        <v>23774</v>
      </c>
      <c r="G4721" s="2" t="s">
        <v>19724</v>
      </c>
      <c r="H4721" s="2"/>
      <c r="I4721" s="2" t="s">
        <v>16549</v>
      </c>
      <c r="J4721" s="2" t="s">
        <v>19542</v>
      </c>
      <c r="K4721" s="2" t="s">
        <v>16550</v>
      </c>
      <c r="L4721" s="2" t="s">
        <v>10040</v>
      </c>
      <c r="M4721" t="s">
        <v>16551</v>
      </c>
      <c r="N4721">
        <f>Airplane_Crashes_and_Fatalities[[#This Row],[Aboard]]-Airplane_Crashes_and_Fatalities[[#This Row],[Fatalities]]</f>
        <v>0</v>
      </c>
      <c r="O4721" t="s">
        <v>16552</v>
      </c>
      <c r="P4721">
        <v>8</v>
      </c>
      <c r="Q4721">
        <v>8</v>
      </c>
      <c r="R4721">
        <v>0</v>
      </c>
      <c r="S4721" s="2" t="s">
        <v>16553</v>
      </c>
    </row>
    <row r="4722" spans="1:19" x14ac:dyDescent="0.3">
      <c r="A4722" s="1">
        <v>36682</v>
      </c>
      <c r="B4722" s="4" t="str">
        <f>TEXT(Airplane_Crashes_and_Fatalities[[#This Row],[Date]],"yyyy")</f>
        <v>2000</v>
      </c>
      <c r="C4722" s="1" t="str">
        <f>TEXT(Airplane_Crashes_and_Fatalities[[#This Row],[Date]],"mmm")</f>
        <v>Jun</v>
      </c>
      <c r="D4722" s="5">
        <f>DAY(Airplane_Crashes_and_Fatalities[[#This Row],[Date]])</f>
        <v>5</v>
      </c>
      <c r="E4722" s="3">
        <v>0.48263888888888884</v>
      </c>
      <c r="F4722" s="2" t="s">
        <v>23775</v>
      </c>
      <c r="G4722" s="2" t="s">
        <v>21831</v>
      </c>
      <c r="H4722" s="2"/>
      <c r="I4722" s="2" t="s">
        <v>16554</v>
      </c>
      <c r="J4722" s="2" t="s">
        <v>19541</v>
      </c>
      <c r="K4722" s="2" t="s">
        <v>16555</v>
      </c>
      <c r="L4722" s="2" t="s">
        <v>7431</v>
      </c>
      <c r="M4722" t="s">
        <v>16556</v>
      </c>
      <c r="N4722">
        <f>Airplane_Crashes_and_Fatalities[[#This Row],[Aboard]]-Airplane_Crashes_and_Fatalities[[#This Row],[Fatalities]]</f>
        <v>45</v>
      </c>
      <c r="O4722">
        <v>10535</v>
      </c>
      <c r="P4722">
        <v>52</v>
      </c>
      <c r="Q4722">
        <v>7</v>
      </c>
      <c r="R4722">
        <v>0</v>
      </c>
      <c r="S4722" s="2" t="s">
        <v>16557</v>
      </c>
    </row>
    <row r="4723" spans="1:19" x14ac:dyDescent="0.3">
      <c r="A4723" s="1">
        <v>36691</v>
      </c>
      <c r="B4723" s="4" t="str">
        <f>TEXT(Airplane_Crashes_and_Fatalities[[#This Row],[Date]],"yyyy")</f>
        <v>2000</v>
      </c>
      <c r="C4723" s="1" t="str">
        <f>TEXT(Airplane_Crashes_and_Fatalities[[#This Row],[Date]],"mmm")</f>
        <v>Jun</v>
      </c>
      <c r="D4723" s="5">
        <f>DAY(Airplane_Crashes_and_Fatalities[[#This Row],[Date]])</f>
        <v>14</v>
      </c>
      <c r="E4723" s="3">
        <v>0.40972222222222232</v>
      </c>
      <c r="F4723" s="2" t="s">
        <v>20625</v>
      </c>
      <c r="G4723" s="2" t="s">
        <v>19676</v>
      </c>
      <c r="H4723" s="2"/>
      <c r="I4723" s="2" t="s">
        <v>16558</v>
      </c>
      <c r="J4723" s="2" t="s">
        <v>21</v>
      </c>
      <c r="K4723" s="2" t="s">
        <v>16559</v>
      </c>
      <c r="L4723" s="2" t="s">
        <v>10040</v>
      </c>
      <c r="M4723" t="s">
        <v>16560</v>
      </c>
      <c r="N4723">
        <f>Airplane_Crashes_and_Fatalities[[#This Row],[Aboard]]-Airplane_Crashes_and_Fatalities[[#This Row],[Fatalities]]</f>
        <v>0</v>
      </c>
      <c r="O4723" t="s">
        <v>16561</v>
      </c>
      <c r="P4723">
        <v>5</v>
      </c>
      <c r="Q4723">
        <v>5</v>
      </c>
      <c r="R4723">
        <v>0</v>
      </c>
      <c r="S4723" s="2" t="s">
        <v>16562</v>
      </c>
    </row>
    <row r="4724" spans="1:19" x14ac:dyDescent="0.3">
      <c r="A4724" s="1">
        <v>36698</v>
      </c>
      <c r="B4724" s="4" t="str">
        <f>TEXT(Airplane_Crashes_and_Fatalities[[#This Row],[Date]],"yyyy")</f>
        <v>2000</v>
      </c>
      <c r="C4724" s="1" t="str">
        <f>TEXT(Airplane_Crashes_and_Fatalities[[#This Row],[Date]],"mmm")</f>
        <v>Jun</v>
      </c>
      <c r="D4724" s="5">
        <f>DAY(Airplane_Crashes_and_Fatalities[[#This Row],[Date]])</f>
        <v>21</v>
      </c>
      <c r="E4724" s="3">
        <v>0.30208333333333326</v>
      </c>
      <c r="F4724" s="2" t="s">
        <v>22559</v>
      </c>
      <c r="G4724" s="2" t="s">
        <v>19819</v>
      </c>
      <c r="H4724" s="2"/>
      <c r="I4724" s="2" t="s">
        <v>16563</v>
      </c>
      <c r="J4724" s="2"/>
      <c r="K4724" s="2" t="s">
        <v>16564</v>
      </c>
      <c r="L4724" s="2" t="s">
        <v>16565</v>
      </c>
      <c r="M4724" t="s">
        <v>16566</v>
      </c>
      <c r="N4724">
        <f>Airplane_Crashes_and_Fatalities[[#This Row],[Aboard]]-Airplane_Crashes_and_Fatalities[[#This Row],[Fatalities]]</f>
        <v>0</v>
      </c>
      <c r="P4724">
        <v>4</v>
      </c>
      <c r="Q4724">
        <v>4</v>
      </c>
      <c r="R4724">
        <v>0</v>
      </c>
      <c r="S4724" s="2" t="s">
        <v>16567</v>
      </c>
    </row>
    <row r="4725" spans="1:19" x14ac:dyDescent="0.3">
      <c r="A4725" s="1">
        <v>36699</v>
      </c>
      <c r="B4725" s="4" t="str">
        <f>TEXT(Airplane_Crashes_and_Fatalities[[#This Row],[Date]],"yyyy")</f>
        <v>2000</v>
      </c>
      <c r="C4725" s="1" t="str">
        <f>TEXT(Airplane_Crashes_and_Fatalities[[#This Row],[Date]],"mmm")</f>
        <v>Jun</v>
      </c>
      <c r="D4725" s="5">
        <f>DAY(Airplane_Crashes_and_Fatalities[[#This Row],[Date]])</f>
        <v>22</v>
      </c>
      <c r="E4725" s="3">
        <v>0.63611111111111107</v>
      </c>
      <c r="F4725" s="2" t="s">
        <v>23776</v>
      </c>
      <c r="G4725" s="2" t="s">
        <v>19737</v>
      </c>
      <c r="H4725" s="2"/>
      <c r="I4725" s="2" t="s">
        <v>14180</v>
      </c>
      <c r="J4725" s="2" t="s">
        <v>19143</v>
      </c>
      <c r="K4725" s="2" t="s">
        <v>16568</v>
      </c>
      <c r="L4725" s="2" t="s">
        <v>15885</v>
      </c>
      <c r="M4725" t="s">
        <v>16569</v>
      </c>
      <c r="N4725">
        <f>Airplane_Crashes_and_Fatalities[[#This Row],[Aboard]]-Airplane_Crashes_and_Fatalities[[#This Row],[Fatalities]]</f>
        <v>0</v>
      </c>
      <c r="O4725">
        <v>6708</v>
      </c>
      <c r="P4725">
        <v>44</v>
      </c>
      <c r="Q4725">
        <v>44</v>
      </c>
      <c r="R4725">
        <v>7</v>
      </c>
      <c r="S4725" s="2" t="s">
        <v>16570</v>
      </c>
    </row>
    <row r="4726" spans="1:19" x14ac:dyDescent="0.3">
      <c r="A4726" s="1">
        <v>36704</v>
      </c>
      <c r="B4726" s="4" t="str">
        <f>TEXT(Airplane_Crashes_and_Fatalities[[#This Row],[Date]],"yyyy")</f>
        <v>2000</v>
      </c>
      <c r="C4726" s="1" t="str">
        <f>TEXT(Airplane_Crashes_and_Fatalities[[#This Row],[Date]],"mmm")</f>
        <v>Jun</v>
      </c>
      <c r="D4726" s="5">
        <f>DAY(Airplane_Crashes_and_Fatalities[[#This Row],[Date]])</f>
        <v>27</v>
      </c>
      <c r="F4726" s="2" t="s">
        <v>23777</v>
      </c>
      <c r="G4726" s="2" t="s">
        <v>20178</v>
      </c>
      <c r="H4726" s="2"/>
      <c r="I4726" s="2" t="s">
        <v>16571</v>
      </c>
      <c r="J4726" s="2"/>
      <c r="K4726" s="2" t="s">
        <v>633</v>
      </c>
      <c r="L4726" s="2" t="s">
        <v>16572</v>
      </c>
      <c r="M4726" t="s">
        <v>16573</v>
      </c>
      <c r="N4726">
        <f>Airplane_Crashes_and_Fatalities[[#This Row],[Aboard]]-Airplane_Crashes_and_Fatalities[[#This Row],[Fatalities]]</f>
        <v>0</v>
      </c>
      <c r="O4726">
        <v>8027</v>
      </c>
      <c r="P4726">
        <v>5</v>
      </c>
      <c r="Q4726">
        <v>5</v>
      </c>
      <c r="R4726">
        <v>0</v>
      </c>
      <c r="S4726" s="2" t="s">
        <v>16574</v>
      </c>
    </row>
    <row r="4727" spans="1:19" x14ac:dyDescent="0.3">
      <c r="A4727" s="1">
        <v>36715</v>
      </c>
      <c r="B4727" s="4" t="str">
        <f>TEXT(Airplane_Crashes_and_Fatalities[[#This Row],[Date]],"yyyy")</f>
        <v>2000</v>
      </c>
      <c r="C4727" s="1" t="str">
        <f>TEXT(Airplane_Crashes_and_Fatalities[[#This Row],[Date]],"mmm")</f>
        <v>Jul</v>
      </c>
      <c r="D4727" s="5">
        <f>DAY(Airplane_Crashes_and_Fatalities[[#This Row],[Date]])</f>
        <v>8</v>
      </c>
      <c r="E4727" s="3">
        <v>0.82638888888888884</v>
      </c>
      <c r="F4727" s="2" t="s">
        <v>23778</v>
      </c>
      <c r="G4727" s="2" t="s">
        <v>19880</v>
      </c>
      <c r="H4727" s="2"/>
      <c r="I4727" s="2" t="s">
        <v>12828</v>
      </c>
      <c r="J4727" s="2" t="s">
        <v>19543</v>
      </c>
      <c r="K4727" s="2" t="s">
        <v>16575</v>
      </c>
      <c r="L4727" s="2" t="s">
        <v>16576</v>
      </c>
      <c r="M4727" t="s">
        <v>16577</v>
      </c>
      <c r="N4727">
        <f>Airplane_Crashes_and_Fatalities[[#This Row],[Aboard]]-Airplane_Crashes_and_Fatalities[[#This Row],[Fatalities]]</f>
        <v>0</v>
      </c>
      <c r="O4727">
        <v>912</v>
      </c>
      <c r="P4727">
        <v>19</v>
      </c>
      <c r="Q4727">
        <v>19</v>
      </c>
      <c r="R4727">
        <v>0</v>
      </c>
      <c r="S4727" s="2" t="s">
        <v>16578</v>
      </c>
    </row>
    <row r="4728" spans="1:19" x14ac:dyDescent="0.3">
      <c r="A4728" s="1">
        <v>36716</v>
      </c>
      <c r="B4728" s="4" t="str">
        <f>TEXT(Airplane_Crashes_and_Fatalities[[#This Row],[Date]],"yyyy")</f>
        <v>2000</v>
      </c>
      <c r="C4728" s="1" t="str">
        <f>TEXT(Airplane_Crashes_and_Fatalities[[#This Row],[Date]],"mmm")</f>
        <v>Jul</v>
      </c>
      <c r="D4728" s="5">
        <f>DAY(Airplane_Crashes_and_Fatalities[[#This Row],[Date]])</f>
        <v>9</v>
      </c>
      <c r="E4728" s="3">
        <v>0.35902777777777772</v>
      </c>
      <c r="F4728" s="2" t="s">
        <v>22047</v>
      </c>
      <c r="G4728" s="2" t="s">
        <v>19762</v>
      </c>
      <c r="H4728" s="2"/>
      <c r="I4728" s="2" t="s">
        <v>13834</v>
      </c>
      <c r="J4728" s="2"/>
      <c r="K4728" s="2" t="s">
        <v>14162</v>
      </c>
      <c r="L4728" s="2" t="s">
        <v>16579</v>
      </c>
      <c r="M4728" t="s">
        <v>16580</v>
      </c>
      <c r="N4728">
        <f>Airplane_Crashes_and_Fatalities[[#This Row],[Aboard]]-Airplane_Crashes_and_Fatalities[[#This Row],[Fatalities]]</f>
        <v>6</v>
      </c>
      <c r="O4728">
        <v>383</v>
      </c>
      <c r="P4728">
        <v>19</v>
      </c>
      <c r="Q4728">
        <v>13</v>
      </c>
      <c r="R4728">
        <v>0</v>
      </c>
      <c r="S4728" s="2" t="s">
        <v>16581</v>
      </c>
    </row>
    <row r="4729" spans="1:19" x14ac:dyDescent="0.3">
      <c r="A4729" s="1">
        <v>36720</v>
      </c>
      <c r="B4729" s="4" t="str">
        <f>TEXT(Airplane_Crashes_and_Fatalities[[#This Row],[Date]],"yyyy")</f>
        <v>2000</v>
      </c>
      <c r="C4729" s="1" t="str">
        <f>TEXT(Airplane_Crashes_and_Fatalities[[#This Row],[Date]],"mmm")</f>
        <v>Jul</v>
      </c>
      <c r="D4729" s="5">
        <f>DAY(Airplane_Crashes_and_Fatalities[[#This Row],[Date]])</f>
        <v>13</v>
      </c>
      <c r="E4729" s="3">
        <v>2.3611111111111027E-2</v>
      </c>
      <c r="F4729" s="2" t="s">
        <v>21994</v>
      </c>
      <c r="G4729" s="2" t="s">
        <v>20293</v>
      </c>
      <c r="H4729" s="2"/>
      <c r="I4729" s="2" t="s">
        <v>16582</v>
      </c>
      <c r="J4729" s="2"/>
      <c r="K4729" s="2" t="s">
        <v>16583</v>
      </c>
      <c r="L4729" s="2" t="s">
        <v>7263</v>
      </c>
      <c r="M4729" t="s">
        <v>16584</v>
      </c>
      <c r="N4729">
        <f>Airplane_Crashes_and_Fatalities[[#This Row],[Aboard]]-Airplane_Crashes_and_Fatalities[[#This Row],[Fatalities]]</f>
        <v>2</v>
      </c>
      <c r="O4729">
        <v>163</v>
      </c>
      <c r="P4729">
        <v>3</v>
      </c>
      <c r="Q4729">
        <v>1</v>
      </c>
      <c r="R4729">
        <v>0</v>
      </c>
      <c r="S4729" s="2" t="s">
        <v>16585</v>
      </c>
    </row>
    <row r="4730" spans="1:19" x14ac:dyDescent="0.3">
      <c r="A4730" s="1">
        <v>36724</v>
      </c>
      <c r="B4730" s="4" t="str">
        <f>TEXT(Airplane_Crashes_and_Fatalities[[#This Row],[Date]],"yyyy")</f>
        <v>2000</v>
      </c>
      <c r="C4730" s="1" t="str">
        <f>TEXT(Airplane_Crashes_and_Fatalities[[#This Row],[Date]],"mmm")</f>
        <v>Jul</v>
      </c>
      <c r="D4730" s="5">
        <f>DAY(Airplane_Crashes_and_Fatalities[[#This Row],[Date]])</f>
        <v>17</v>
      </c>
      <c r="E4730" s="3">
        <v>0.31527777777777777</v>
      </c>
      <c r="F4730" s="2" t="s">
        <v>23779</v>
      </c>
      <c r="G4730" s="2" t="s">
        <v>20163</v>
      </c>
      <c r="H4730" s="2"/>
      <c r="I4730" s="2" t="s">
        <v>16586</v>
      </c>
      <c r="J4730" s="2" t="s">
        <v>19544</v>
      </c>
      <c r="K4730" s="2" t="s">
        <v>16587</v>
      </c>
      <c r="L4730" s="2" t="s">
        <v>16588</v>
      </c>
      <c r="M4730" t="s">
        <v>16589</v>
      </c>
      <c r="N4730">
        <f>Airplane_Crashes_and_Fatalities[[#This Row],[Aboard]]-Airplane_Crashes_and_Fatalities[[#This Row],[Fatalities]]</f>
        <v>3</v>
      </c>
      <c r="O4730" t="s">
        <v>16590</v>
      </c>
      <c r="P4730">
        <v>58</v>
      </c>
      <c r="Q4730">
        <v>55</v>
      </c>
      <c r="R4730">
        <v>5</v>
      </c>
      <c r="S4730" s="2" t="s">
        <v>16591</v>
      </c>
    </row>
    <row r="4731" spans="1:19" x14ac:dyDescent="0.3">
      <c r="A4731" s="1">
        <v>36726</v>
      </c>
      <c r="B4731" s="4" t="str">
        <f>TEXT(Airplane_Crashes_and_Fatalities[[#This Row],[Date]],"yyyy")</f>
        <v>2000</v>
      </c>
      <c r="C4731" s="1" t="str">
        <f>TEXT(Airplane_Crashes_and_Fatalities[[#This Row],[Date]],"mmm")</f>
        <v>Jul</v>
      </c>
      <c r="D4731" s="5">
        <f>DAY(Airplane_Crashes_and_Fatalities[[#This Row],[Date]])</f>
        <v>19</v>
      </c>
      <c r="E4731" s="3">
        <v>2.0833333333333259E-2</v>
      </c>
      <c r="F4731" s="2" t="s">
        <v>23780</v>
      </c>
      <c r="G4731" s="2" t="s">
        <v>21872</v>
      </c>
      <c r="H4731" s="2"/>
      <c r="I4731" s="2" t="s">
        <v>16592</v>
      </c>
      <c r="J4731" s="2" t="s">
        <v>19545</v>
      </c>
      <c r="K4731" s="2" t="s">
        <v>16593</v>
      </c>
      <c r="L4731" s="2" t="s">
        <v>11965</v>
      </c>
      <c r="M4731" t="s">
        <v>16594</v>
      </c>
      <c r="N4731">
        <f>Airplane_Crashes_and_Fatalities[[#This Row],[Aboard]]-Airplane_Crashes_and_Fatalities[[#This Row],[Fatalities]]</f>
        <v>0</v>
      </c>
      <c r="O4731">
        <v>154</v>
      </c>
      <c r="P4731">
        <v>2</v>
      </c>
      <c r="Q4731">
        <v>2</v>
      </c>
      <c r="R4731">
        <v>0</v>
      </c>
      <c r="S4731" s="2" t="s">
        <v>16595</v>
      </c>
    </row>
    <row r="4732" spans="1:19" x14ac:dyDescent="0.3">
      <c r="A4732" s="1">
        <v>36727</v>
      </c>
      <c r="B4732" s="4" t="str">
        <f>TEXT(Airplane_Crashes_and_Fatalities[[#This Row],[Date]],"yyyy")</f>
        <v>2000</v>
      </c>
      <c r="C4732" s="1" t="str">
        <f>TEXT(Airplane_Crashes_and_Fatalities[[#This Row],[Date]],"mmm")</f>
        <v>Jul</v>
      </c>
      <c r="D4732" s="5">
        <f>DAY(Airplane_Crashes_and_Fatalities[[#This Row],[Date]])</f>
        <v>20</v>
      </c>
      <c r="E4732" s="3">
        <v>0.55000000000000004</v>
      </c>
      <c r="F4732" s="2" t="s">
        <v>23781</v>
      </c>
      <c r="G4732" s="2" t="s">
        <v>21472</v>
      </c>
      <c r="H4732" s="2"/>
      <c r="I4732" s="2" t="s">
        <v>16596</v>
      </c>
      <c r="J4732" s="2"/>
      <c r="K4732" s="2"/>
      <c r="L4732" s="2" t="s">
        <v>2178</v>
      </c>
      <c r="M4732" t="s">
        <v>16597</v>
      </c>
      <c r="N4732">
        <f>Airplane_Crashes_and_Fatalities[[#This Row],[Aboard]]-Airplane_Crashes_and_Fatalities[[#This Row],[Fatalities]]</f>
        <v>0</v>
      </c>
      <c r="O4732">
        <v>12475</v>
      </c>
      <c r="P4732">
        <v>2</v>
      </c>
      <c r="Q4732">
        <v>2</v>
      </c>
      <c r="R4732">
        <v>0</v>
      </c>
      <c r="S4732" s="2" t="s">
        <v>16598</v>
      </c>
    </row>
    <row r="4733" spans="1:19" x14ac:dyDescent="0.3">
      <c r="A4733" s="1">
        <v>36728</v>
      </c>
      <c r="B4733" s="4" t="str">
        <f>TEXT(Airplane_Crashes_and_Fatalities[[#This Row],[Date]],"yyyy")</f>
        <v>2000</v>
      </c>
      <c r="C4733" s="1" t="str">
        <f>TEXT(Airplane_Crashes_and_Fatalities[[#This Row],[Date]],"mmm")</f>
        <v>Jul</v>
      </c>
      <c r="D4733" s="5">
        <f>DAY(Airplane_Crashes_and_Fatalities[[#This Row],[Date]])</f>
        <v>21</v>
      </c>
      <c r="E4733" s="3">
        <v>0.43055555555555558</v>
      </c>
      <c r="F4733" s="2" t="s">
        <v>21581</v>
      </c>
      <c r="G4733" s="2" t="s">
        <v>21017</v>
      </c>
      <c r="H4733" s="2"/>
      <c r="I4733" s="2" t="s">
        <v>16599</v>
      </c>
      <c r="J4733" s="2"/>
      <c r="K4733" s="2" t="s">
        <v>16600</v>
      </c>
      <c r="L4733" s="2" t="s">
        <v>16601</v>
      </c>
      <c r="M4733" t="s">
        <v>16602</v>
      </c>
      <c r="N4733">
        <f>Airplane_Crashes_and_Fatalities[[#This Row],[Aboard]]-Airplane_Crashes_and_Fatalities[[#This Row],[Fatalities]]</f>
        <v>0</v>
      </c>
      <c r="O4733">
        <v>5168</v>
      </c>
      <c r="P4733">
        <v>7</v>
      </c>
      <c r="Q4733">
        <v>7</v>
      </c>
      <c r="R4733">
        <v>0</v>
      </c>
      <c r="S4733" s="2" t="s">
        <v>16603</v>
      </c>
    </row>
    <row r="4734" spans="1:19" x14ac:dyDescent="0.3">
      <c r="A4734" s="1">
        <v>36732</v>
      </c>
      <c r="B4734" s="4" t="str">
        <f>TEXT(Airplane_Crashes_and_Fatalities[[#This Row],[Date]],"yyyy")</f>
        <v>2000</v>
      </c>
      <c r="C4734" s="1" t="str">
        <f>TEXT(Airplane_Crashes_and_Fatalities[[#This Row],[Date]],"mmm")</f>
        <v>Jul</v>
      </c>
      <c r="D4734" s="5">
        <f>DAY(Airplane_Crashes_and_Fatalities[[#This Row],[Date]])</f>
        <v>25</v>
      </c>
      <c r="E4734" s="3">
        <v>0.69722222222222219</v>
      </c>
      <c r="F4734" s="2" t="s">
        <v>23782</v>
      </c>
      <c r="G4734" s="2" t="s">
        <v>19685</v>
      </c>
      <c r="H4734" s="2"/>
      <c r="I4734" s="2" t="s">
        <v>744</v>
      </c>
      <c r="J4734" s="2" t="s">
        <v>19546</v>
      </c>
      <c r="K4734" s="2" t="s">
        <v>5585</v>
      </c>
      <c r="L4734" s="2" t="s">
        <v>16604</v>
      </c>
      <c r="M4734" t="s">
        <v>16605</v>
      </c>
      <c r="N4734">
        <f>Airplane_Crashes_and_Fatalities[[#This Row],[Aboard]]-Airplane_Crashes_and_Fatalities[[#This Row],[Fatalities]]</f>
        <v>0</v>
      </c>
      <c r="O4734">
        <v>203</v>
      </c>
      <c r="P4734">
        <v>109</v>
      </c>
      <c r="Q4734">
        <v>109</v>
      </c>
      <c r="R4734">
        <v>4</v>
      </c>
      <c r="S4734" s="2" t="s">
        <v>16606</v>
      </c>
    </row>
    <row r="4735" spans="1:19" x14ac:dyDescent="0.3">
      <c r="A4735" s="1">
        <v>36733</v>
      </c>
      <c r="B4735" s="4" t="str">
        <f>TEXT(Airplane_Crashes_and_Fatalities[[#This Row],[Date]],"yyyy")</f>
        <v>2000</v>
      </c>
      <c r="C4735" s="1" t="str">
        <f>TEXT(Airplane_Crashes_and_Fatalities[[#This Row],[Date]],"mmm")</f>
        <v>Jul</v>
      </c>
      <c r="D4735" s="5">
        <f>DAY(Airplane_Crashes_and_Fatalities[[#This Row],[Date]])</f>
        <v>26</v>
      </c>
      <c r="F4735" s="2" t="s">
        <v>23783</v>
      </c>
      <c r="G4735" s="2" t="s">
        <v>21085</v>
      </c>
      <c r="H4735" s="2"/>
      <c r="I4735" s="2" t="s">
        <v>11605</v>
      </c>
      <c r="J4735" s="2"/>
      <c r="K4735" s="2"/>
      <c r="L4735" s="2" t="s">
        <v>10872</v>
      </c>
      <c r="M4735">
        <v>348</v>
      </c>
      <c r="N4735">
        <f>Airplane_Crashes_and_Fatalities[[#This Row],[Aboard]]-Airplane_Crashes_and_Fatalities[[#This Row],[Fatalities]]</f>
        <v>0</v>
      </c>
      <c r="O4735">
        <v>4073</v>
      </c>
      <c r="P4735">
        <v>13</v>
      </c>
      <c r="Q4735">
        <v>13</v>
      </c>
      <c r="R4735">
        <v>0</v>
      </c>
      <c r="S4735" s="2" t="s">
        <v>16607</v>
      </c>
    </row>
    <row r="4736" spans="1:19" x14ac:dyDescent="0.3">
      <c r="A4736" s="1">
        <v>36734</v>
      </c>
      <c r="B4736" s="4" t="str">
        <f>TEXT(Airplane_Crashes_and_Fatalities[[#This Row],[Date]],"yyyy")</f>
        <v>2000</v>
      </c>
      <c r="C4736" s="1" t="str">
        <f>TEXT(Airplane_Crashes_and_Fatalities[[#This Row],[Date]],"mmm")</f>
        <v>Jul</v>
      </c>
      <c r="D4736" s="5">
        <f>DAY(Airplane_Crashes_and_Fatalities[[#This Row],[Date]])</f>
        <v>27</v>
      </c>
      <c r="E4736" s="3">
        <v>0.43819444444444455</v>
      </c>
      <c r="F4736" s="2" t="s">
        <v>23784</v>
      </c>
      <c r="G4736" s="2" t="s">
        <v>21038</v>
      </c>
      <c r="H4736" s="2"/>
      <c r="I4736" s="2" t="s">
        <v>5279</v>
      </c>
      <c r="J4736" s="2"/>
      <c r="K4736" s="2" t="s">
        <v>16608</v>
      </c>
      <c r="L4736" s="2" t="s">
        <v>8545</v>
      </c>
      <c r="M4736" t="s">
        <v>16609</v>
      </c>
      <c r="N4736">
        <f>Airplane_Crashes_and_Fatalities[[#This Row],[Aboard]]-Airplane_Crashes_and_Fatalities[[#This Row],[Fatalities]]</f>
        <v>0</v>
      </c>
      <c r="O4736">
        <v>654</v>
      </c>
      <c r="P4736">
        <v>25</v>
      </c>
      <c r="Q4736">
        <v>25</v>
      </c>
      <c r="R4736">
        <v>0</v>
      </c>
      <c r="S4736" s="2" t="s">
        <v>16610</v>
      </c>
    </row>
    <row r="4737" spans="1:19" x14ac:dyDescent="0.3">
      <c r="A4737" s="1">
        <v>36740</v>
      </c>
      <c r="B4737" s="4" t="str">
        <f>TEXT(Airplane_Crashes_and_Fatalities[[#This Row],[Date]],"yyyy")</f>
        <v>2000</v>
      </c>
      <c r="C4737" s="1" t="str">
        <f>TEXT(Airplane_Crashes_and_Fatalities[[#This Row],[Date]],"mmm")</f>
        <v>Aug</v>
      </c>
      <c r="D4737" s="5">
        <f>DAY(Airplane_Crashes_and_Fatalities[[#This Row],[Date]])</f>
        <v>2</v>
      </c>
      <c r="E4737" s="3">
        <v>0.36458333333333326</v>
      </c>
      <c r="F4737" s="2" t="s">
        <v>23785</v>
      </c>
      <c r="G4737" s="2" t="s">
        <v>19819</v>
      </c>
      <c r="H4737" s="2"/>
      <c r="I4737" s="2" t="s">
        <v>16611</v>
      </c>
      <c r="J4737" s="2"/>
      <c r="K4737" s="2" t="s">
        <v>16612</v>
      </c>
      <c r="L4737" s="2" t="s">
        <v>10722</v>
      </c>
      <c r="M4737" t="s">
        <v>16613</v>
      </c>
      <c r="N4737">
        <f>Airplane_Crashes_and_Fatalities[[#This Row],[Aboard]]-Airplane_Crashes_and_Fatalities[[#This Row],[Fatalities]]</f>
        <v>0</v>
      </c>
      <c r="P4737">
        <v>6</v>
      </c>
      <c r="Q4737">
        <v>6</v>
      </c>
      <c r="R4737">
        <v>0</v>
      </c>
      <c r="S4737" s="2" t="s">
        <v>16614</v>
      </c>
    </row>
    <row r="4738" spans="1:19" x14ac:dyDescent="0.3">
      <c r="A4738" s="1">
        <v>36744</v>
      </c>
      <c r="B4738" s="4" t="str">
        <f>TEXT(Airplane_Crashes_and_Fatalities[[#This Row],[Date]],"yyyy")</f>
        <v>2000</v>
      </c>
      <c r="C4738" s="1" t="str">
        <f>TEXT(Airplane_Crashes_and_Fatalities[[#This Row],[Date]],"mmm")</f>
        <v>Aug</v>
      </c>
      <c r="D4738" s="5">
        <f>DAY(Airplane_Crashes_and_Fatalities[[#This Row],[Date]])</f>
        <v>6</v>
      </c>
      <c r="E4738" s="3">
        <v>0.66319444444444442</v>
      </c>
      <c r="F4738" s="2" t="s">
        <v>23786</v>
      </c>
      <c r="G4738" s="2" t="s">
        <v>19966</v>
      </c>
      <c r="H4738" s="2"/>
      <c r="I4738" s="2" t="s">
        <v>16615</v>
      </c>
      <c r="J4738" s="2" t="s">
        <v>21</v>
      </c>
      <c r="K4738" s="2" t="s">
        <v>16616</v>
      </c>
      <c r="L4738" s="2" t="s">
        <v>16617</v>
      </c>
      <c r="M4738">
        <v>230</v>
      </c>
      <c r="N4738">
        <f>Airplane_Crashes_and_Fatalities[[#This Row],[Aboard]]-Airplane_Crashes_and_Fatalities[[#This Row],[Fatalities]]</f>
        <v>0</v>
      </c>
      <c r="O4738" t="s">
        <v>16618</v>
      </c>
      <c r="P4738">
        <v>14</v>
      </c>
      <c r="Q4738">
        <v>14</v>
      </c>
      <c r="R4738">
        <v>0</v>
      </c>
      <c r="S4738" s="2" t="s">
        <v>16619</v>
      </c>
    </row>
    <row r="4739" spans="1:19" x14ac:dyDescent="0.3">
      <c r="A4739" s="1">
        <v>36747</v>
      </c>
      <c r="B4739" s="4" t="str">
        <f>TEXT(Airplane_Crashes_and_Fatalities[[#This Row],[Date]],"yyyy")</f>
        <v>2000</v>
      </c>
      <c r="C4739" s="1" t="str">
        <f>TEXT(Airplane_Crashes_and_Fatalities[[#This Row],[Date]],"mmm")</f>
        <v>Aug</v>
      </c>
      <c r="D4739" s="5">
        <f>DAY(Airplane_Crashes_and_Fatalities[[#This Row],[Date]])</f>
        <v>9</v>
      </c>
      <c r="E4739" s="3">
        <v>0.33333333333333326</v>
      </c>
      <c r="F4739" s="2" t="s">
        <v>23787</v>
      </c>
      <c r="G4739" s="2" t="s">
        <v>19664</v>
      </c>
      <c r="H4739" s="2"/>
      <c r="I4739" s="2" t="s">
        <v>16620</v>
      </c>
      <c r="J4739" s="2"/>
      <c r="K4739" s="2" t="s">
        <v>16621</v>
      </c>
      <c r="L4739" s="2" t="s">
        <v>16622</v>
      </c>
      <c r="M4739" t="s">
        <v>16623</v>
      </c>
      <c r="N4739">
        <f>Airplane_Crashes_and_Fatalities[[#This Row],[Aboard]]-Airplane_Crashes_and_Fatalities[[#This Row],[Fatalities]]</f>
        <v>0</v>
      </c>
      <c r="O4739" t="s">
        <v>16624</v>
      </c>
      <c r="P4739">
        <v>11</v>
      </c>
      <c r="Q4739">
        <v>11</v>
      </c>
      <c r="R4739">
        <v>0</v>
      </c>
      <c r="S4739" s="2" t="s">
        <v>16625</v>
      </c>
    </row>
    <row r="4740" spans="1:19" x14ac:dyDescent="0.3">
      <c r="A4740" s="1">
        <v>36750</v>
      </c>
      <c r="B4740" s="4" t="str">
        <f>TEXT(Airplane_Crashes_and_Fatalities[[#This Row],[Date]],"yyyy")</f>
        <v>2000</v>
      </c>
      <c r="C4740" s="1" t="str">
        <f>TEXT(Airplane_Crashes_and_Fatalities[[#This Row],[Date]],"mmm")</f>
        <v>Aug</v>
      </c>
      <c r="D4740" s="5">
        <f>DAY(Airplane_Crashes_and_Fatalities[[#This Row],[Date]])</f>
        <v>12</v>
      </c>
      <c r="F4740" s="2" t="s">
        <v>23788</v>
      </c>
      <c r="G4740" s="2" t="s">
        <v>22340</v>
      </c>
      <c r="H4740" s="2"/>
      <c r="I4740" s="2" t="s">
        <v>16626</v>
      </c>
      <c r="J4740" s="2"/>
      <c r="K4740" s="2" t="s">
        <v>16627</v>
      </c>
      <c r="L4740" s="2" t="s">
        <v>14340</v>
      </c>
      <c r="N4740">
        <f>Airplane_Crashes_and_Fatalities[[#This Row],[Aboard]]-Airplane_Crashes_and_Fatalities[[#This Row],[Fatalities]]</f>
        <v>0</v>
      </c>
      <c r="P4740">
        <v>27</v>
      </c>
      <c r="Q4740">
        <v>27</v>
      </c>
      <c r="R4740">
        <v>0</v>
      </c>
      <c r="S4740" s="2" t="s">
        <v>16628</v>
      </c>
    </row>
    <row r="4741" spans="1:19" x14ac:dyDescent="0.3">
      <c r="A4741" s="1">
        <v>36752</v>
      </c>
      <c r="B4741" s="4" t="str">
        <f>TEXT(Airplane_Crashes_and_Fatalities[[#This Row],[Date]],"yyyy")</f>
        <v>2000</v>
      </c>
      <c r="C4741" s="1" t="str">
        <f>TEXT(Airplane_Crashes_and_Fatalities[[#This Row],[Date]],"mmm")</f>
        <v>Aug</v>
      </c>
      <c r="D4741" s="5">
        <f>DAY(Airplane_Crashes_and_Fatalities[[#This Row],[Date]])</f>
        <v>14</v>
      </c>
      <c r="E4741" s="3">
        <v>0.99791666666666656</v>
      </c>
      <c r="F4741" s="2" t="s">
        <v>23789</v>
      </c>
      <c r="G4741" s="2" t="s">
        <v>19666</v>
      </c>
      <c r="H4741" s="2" t="s">
        <v>19667</v>
      </c>
      <c r="I4741" s="2" t="s">
        <v>16629</v>
      </c>
      <c r="J4741" s="2"/>
      <c r="K4741" s="2" t="s">
        <v>16630</v>
      </c>
      <c r="L4741" s="2" t="s">
        <v>12049</v>
      </c>
      <c r="M4741" t="s">
        <v>16631</v>
      </c>
      <c r="N4741">
        <f>Airplane_Crashes_and_Fatalities[[#This Row],[Aboard]]-Airplane_Crashes_and_Fatalities[[#This Row],[Fatalities]]</f>
        <v>0</v>
      </c>
      <c r="O4741" t="s">
        <v>16632</v>
      </c>
      <c r="P4741">
        <v>2</v>
      </c>
      <c r="Q4741">
        <v>2</v>
      </c>
      <c r="R4741">
        <v>0</v>
      </c>
      <c r="S4741" s="2" t="s">
        <v>16633</v>
      </c>
    </row>
    <row r="4742" spans="1:19" x14ac:dyDescent="0.3">
      <c r="A4742" s="1">
        <v>36753</v>
      </c>
      <c r="B4742" s="4" t="str">
        <f>TEXT(Airplane_Crashes_and_Fatalities[[#This Row],[Date]],"yyyy")</f>
        <v>2000</v>
      </c>
      <c r="C4742" s="1" t="str">
        <f>TEXT(Airplane_Crashes_and_Fatalities[[#This Row],[Date]],"mmm")</f>
        <v>Aug</v>
      </c>
      <c r="D4742" s="5">
        <f>DAY(Airplane_Crashes_and_Fatalities[[#This Row],[Date]])</f>
        <v>15</v>
      </c>
      <c r="E4742" s="3">
        <v>0.35069444444444442</v>
      </c>
      <c r="F4742" s="2" t="s">
        <v>23790</v>
      </c>
      <c r="G4742" s="2" t="s">
        <v>19767</v>
      </c>
      <c r="H4742" s="2"/>
      <c r="I4742" s="2" t="s">
        <v>6206</v>
      </c>
      <c r="J4742" s="2"/>
      <c r="K4742" s="2" t="s">
        <v>16634</v>
      </c>
      <c r="L4742" s="2" t="s">
        <v>10803</v>
      </c>
      <c r="M4742" t="s">
        <v>16635</v>
      </c>
      <c r="N4742">
        <f>Airplane_Crashes_and_Fatalities[[#This Row],[Aboard]]-Airplane_Crashes_and_Fatalities[[#This Row],[Fatalities]]</f>
        <v>0</v>
      </c>
      <c r="O4742" t="s">
        <v>16636</v>
      </c>
      <c r="P4742">
        <v>3</v>
      </c>
      <c r="Q4742">
        <v>3</v>
      </c>
      <c r="R4742">
        <v>0</v>
      </c>
      <c r="S4742" s="2" t="s">
        <v>16637</v>
      </c>
    </row>
    <row r="4743" spans="1:19" x14ac:dyDescent="0.3">
      <c r="A4743" s="1">
        <v>36761</v>
      </c>
      <c r="B4743" s="4" t="str">
        <f>TEXT(Airplane_Crashes_and_Fatalities[[#This Row],[Date]],"yyyy")</f>
        <v>2000</v>
      </c>
      <c r="C4743" s="1" t="str">
        <f>TEXT(Airplane_Crashes_and_Fatalities[[#This Row],[Date]],"mmm")</f>
        <v>Aug</v>
      </c>
      <c r="D4743" s="5">
        <f>DAY(Airplane_Crashes_and_Fatalities[[#This Row],[Date]])</f>
        <v>23</v>
      </c>
      <c r="E4743" s="3">
        <v>0.8125</v>
      </c>
      <c r="F4743" s="2" t="s">
        <v>23791</v>
      </c>
      <c r="G4743" s="2" t="s">
        <v>23792</v>
      </c>
      <c r="H4743" s="2"/>
      <c r="I4743" s="2" t="s">
        <v>11531</v>
      </c>
      <c r="J4743" s="2" t="s">
        <v>19547</v>
      </c>
      <c r="K4743" s="2" t="s">
        <v>16638</v>
      </c>
      <c r="L4743" s="2" t="s">
        <v>16639</v>
      </c>
      <c r="M4743" t="s">
        <v>16640</v>
      </c>
      <c r="N4743">
        <f>Airplane_Crashes_and_Fatalities[[#This Row],[Aboard]]-Airplane_Crashes_and_Fatalities[[#This Row],[Fatalities]]</f>
        <v>0</v>
      </c>
      <c r="O4743">
        <v>481</v>
      </c>
      <c r="P4743">
        <v>143</v>
      </c>
      <c r="Q4743">
        <v>143</v>
      </c>
      <c r="R4743">
        <v>0</v>
      </c>
      <c r="S4743" s="2" t="s">
        <v>16641</v>
      </c>
    </row>
    <row r="4744" spans="1:19" x14ac:dyDescent="0.3">
      <c r="A4744" s="1">
        <v>36763</v>
      </c>
      <c r="B4744" s="4" t="str">
        <f>TEXT(Airplane_Crashes_and_Fatalities[[#This Row],[Date]],"yyyy")</f>
        <v>2000</v>
      </c>
      <c r="C4744" s="1" t="str">
        <f>TEXT(Airplane_Crashes_and_Fatalities[[#This Row],[Date]],"mmm")</f>
        <v>Aug</v>
      </c>
      <c r="D4744" s="5">
        <f>DAY(Airplane_Crashes_and_Fatalities[[#This Row],[Date]])</f>
        <v>25</v>
      </c>
      <c r="E4744" s="3">
        <v>0.72916666666666674</v>
      </c>
      <c r="F4744" s="2" t="s">
        <v>23793</v>
      </c>
      <c r="G4744" s="2" t="s">
        <v>21017</v>
      </c>
      <c r="H4744" s="2"/>
      <c r="I4744" s="2" t="s">
        <v>16306</v>
      </c>
      <c r="J4744" s="2" t="s">
        <v>19083</v>
      </c>
      <c r="K4744" s="2" t="s">
        <v>228</v>
      </c>
      <c r="L4744" s="2" t="s">
        <v>15453</v>
      </c>
      <c r="M4744" t="s">
        <v>16642</v>
      </c>
      <c r="N4744">
        <f>Airplane_Crashes_and_Fatalities[[#This Row],[Aboard]]-Airplane_Crashes_and_Fatalities[[#This Row],[Fatalities]]</f>
        <v>8</v>
      </c>
      <c r="O4744" t="s">
        <v>16643</v>
      </c>
      <c r="P4744">
        <v>9</v>
      </c>
      <c r="Q4744">
        <v>1</v>
      </c>
      <c r="R4744">
        <v>0</v>
      </c>
      <c r="S4744" s="2" t="s">
        <v>16644</v>
      </c>
    </row>
    <row r="4745" spans="1:19" x14ac:dyDescent="0.3">
      <c r="A4745" s="1">
        <v>36764</v>
      </c>
      <c r="B4745" s="4" t="str">
        <f>TEXT(Airplane_Crashes_and_Fatalities[[#This Row],[Date]],"yyyy")</f>
        <v>2000</v>
      </c>
      <c r="C4745" s="1" t="str">
        <f>TEXT(Airplane_Crashes_and_Fatalities[[#This Row],[Date]],"mmm")</f>
        <v>Aug</v>
      </c>
      <c r="D4745" s="5">
        <f>DAY(Airplane_Crashes_and_Fatalities[[#This Row],[Date]])</f>
        <v>26</v>
      </c>
      <c r="E4745" s="3">
        <v>0.50694444444444442</v>
      </c>
      <c r="F4745" s="2" t="s">
        <v>23794</v>
      </c>
      <c r="G4745" s="2" t="s">
        <v>20481</v>
      </c>
      <c r="H4745" s="2"/>
      <c r="I4745" s="2" t="s">
        <v>13301</v>
      </c>
      <c r="J4745" s="2" t="s">
        <v>19548</v>
      </c>
      <c r="K4745" s="2" t="s">
        <v>16645</v>
      </c>
      <c r="L4745" s="2" t="s">
        <v>16646</v>
      </c>
      <c r="M4745" t="s">
        <v>16647</v>
      </c>
      <c r="N4745">
        <f>Airplane_Crashes_and_Fatalities[[#This Row],[Aboard]]-Airplane_Crashes_and_Fatalities[[#This Row],[Fatalities]]</f>
        <v>0</v>
      </c>
      <c r="O4745" t="s">
        <v>16648</v>
      </c>
      <c r="P4745">
        <v>10</v>
      </c>
      <c r="Q4745">
        <v>10</v>
      </c>
      <c r="R4745">
        <v>0</v>
      </c>
      <c r="S4745" s="2" t="s">
        <v>16649</v>
      </c>
    </row>
    <row r="4746" spans="1:19" x14ac:dyDescent="0.3">
      <c r="A4746" s="1">
        <v>36771</v>
      </c>
      <c r="B4746" s="4" t="str">
        <f>TEXT(Airplane_Crashes_and_Fatalities[[#This Row],[Date]],"yyyy")</f>
        <v>2000</v>
      </c>
      <c r="C4746" s="1" t="str">
        <f>TEXT(Airplane_Crashes_and_Fatalities[[#This Row],[Date]],"mmm")</f>
        <v>Sep</v>
      </c>
      <c r="D4746" s="5">
        <f>DAY(Airplane_Crashes_and_Fatalities[[#This Row],[Date]])</f>
        <v>2</v>
      </c>
      <c r="F4746" s="2" t="s">
        <v>23795</v>
      </c>
      <c r="G4746" s="2" t="s">
        <v>19762</v>
      </c>
      <c r="H4746" s="2"/>
      <c r="I4746" s="2" t="s">
        <v>16650</v>
      </c>
      <c r="J4746" s="2"/>
      <c r="K4746" s="2"/>
      <c r="L4746" s="2" t="s">
        <v>1625</v>
      </c>
      <c r="M4746" t="s">
        <v>16651</v>
      </c>
      <c r="N4746">
        <f>Airplane_Crashes_and_Fatalities[[#This Row],[Aboard]]-Airplane_Crashes_and_Fatalities[[#This Row],[Fatalities]]</f>
        <v>0</v>
      </c>
      <c r="O4746">
        <v>32984</v>
      </c>
      <c r="P4746">
        <v>7</v>
      </c>
      <c r="Q4746">
        <v>7</v>
      </c>
      <c r="R4746">
        <v>0</v>
      </c>
      <c r="S4746" s="2" t="s">
        <v>16652</v>
      </c>
    </row>
    <row r="4747" spans="1:19" x14ac:dyDescent="0.3">
      <c r="A4747" s="1">
        <v>36773</v>
      </c>
      <c r="B4747" s="4" t="str">
        <f>TEXT(Airplane_Crashes_and_Fatalities[[#This Row],[Date]],"yyyy")</f>
        <v>2000</v>
      </c>
      <c r="C4747" s="1" t="str">
        <f>TEXT(Airplane_Crashes_and_Fatalities[[#This Row],[Date]],"mmm")</f>
        <v>Sep</v>
      </c>
      <c r="D4747" s="5">
        <f>DAY(Airplane_Crashes_and_Fatalities[[#This Row],[Date]])</f>
        <v>4</v>
      </c>
      <c r="E4747" s="3">
        <v>0.63194444444444442</v>
      </c>
      <c r="F4747" s="2" t="s">
        <v>23796</v>
      </c>
      <c r="G4747" s="2" t="s">
        <v>19724</v>
      </c>
      <c r="H4747" s="2"/>
      <c r="I4747" s="2" t="s">
        <v>16653</v>
      </c>
      <c r="J4747" s="2"/>
      <c r="K4747" s="2" t="s">
        <v>16654</v>
      </c>
      <c r="L4747" s="2" t="s">
        <v>16655</v>
      </c>
      <c r="M4747" t="s">
        <v>16656</v>
      </c>
      <c r="N4747">
        <f>Airplane_Crashes_and_Fatalities[[#This Row],[Aboard]]-Airplane_Crashes_and_Fatalities[[#This Row],[Fatalities]]</f>
        <v>0</v>
      </c>
      <c r="O4747" t="s">
        <v>16657</v>
      </c>
      <c r="P4747">
        <v>8</v>
      </c>
      <c r="Q4747">
        <v>8</v>
      </c>
      <c r="R4747">
        <v>0</v>
      </c>
      <c r="S4747" s="2" t="s">
        <v>16658</v>
      </c>
    </row>
    <row r="4748" spans="1:19" x14ac:dyDescent="0.3">
      <c r="A4748" s="1">
        <v>36785</v>
      </c>
      <c r="B4748" s="4" t="str">
        <f>TEXT(Airplane_Crashes_and_Fatalities[[#This Row],[Date]],"yyyy")</f>
        <v>2000</v>
      </c>
      <c r="C4748" s="1" t="str">
        <f>TEXT(Airplane_Crashes_and_Fatalities[[#This Row],[Date]],"mmm")</f>
        <v>Sep</v>
      </c>
      <c r="D4748" s="5">
        <f>DAY(Airplane_Crashes_and_Fatalities[[#This Row],[Date]])</f>
        <v>16</v>
      </c>
      <c r="E4748" s="3">
        <v>0.39236111111111116</v>
      </c>
      <c r="F4748" s="2" t="s">
        <v>23797</v>
      </c>
      <c r="G4748" s="2" t="s">
        <v>20518</v>
      </c>
      <c r="H4748" s="2"/>
      <c r="I4748" s="2" t="s">
        <v>14054</v>
      </c>
      <c r="J4748" s="2"/>
      <c r="K4748" s="2" t="s">
        <v>16659</v>
      </c>
      <c r="L4748" s="2" t="s">
        <v>15285</v>
      </c>
      <c r="N4748">
        <f>Airplane_Crashes_and_Fatalities[[#This Row],[Aboard]]-Airplane_Crashes_and_Fatalities[[#This Row],[Fatalities]]</f>
        <v>0</v>
      </c>
      <c r="P4748">
        <v>14</v>
      </c>
      <c r="Q4748">
        <v>14</v>
      </c>
      <c r="R4748">
        <v>0</v>
      </c>
      <c r="S4748" s="2" t="s">
        <v>16660</v>
      </c>
    </row>
    <row r="4749" spans="1:19" x14ac:dyDescent="0.3">
      <c r="A4749" s="1">
        <v>36787</v>
      </c>
      <c r="B4749" s="4" t="str">
        <f>TEXT(Airplane_Crashes_and_Fatalities[[#This Row],[Date]],"yyyy")</f>
        <v>2000</v>
      </c>
      <c r="C4749" s="1" t="str">
        <f>TEXT(Airplane_Crashes_and_Fatalities[[#This Row],[Date]],"mmm")</f>
        <v>Sep</v>
      </c>
      <c r="D4749" s="5">
        <f>DAY(Airplane_Crashes_and_Fatalities[[#This Row],[Date]])</f>
        <v>18</v>
      </c>
      <c r="E4749" s="3">
        <v>0.63194444444444442</v>
      </c>
      <c r="F4749" s="2" t="s">
        <v>23798</v>
      </c>
      <c r="G4749" s="2" t="s">
        <v>20063</v>
      </c>
      <c r="H4749" s="2"/>
      <c r="I4749" s="2" t="s">
        <v>16661</v>
      </c>
      <c r="J4749" s="2" t="s">
        <v>19549</v>
      </c>
      <c r="K4749" s="2" t="s">
        <v>16662</v>
      </c>
      <c r="L4749" s="2" t="s">
        <v>10040</v>
      </c>
      <c r="M4749" t="s">
        <v>16663</v>
      </c>
      <c r="N4749">
        <f>Airplane_Crashes_and_Fatalities[[#This Row],[Aboard]]-Airplane_Crashes_and_Fatalities[[#This Row],[Fatalities]]</f>
        <v>5</v>
      </c>
      <c r="O4749">
        <v>8275013</v>
      </c>
      <c r="P4749">
        <v>10</v>
      </c>
      <c r="Q4749">
        <v>5</v>
      </c>
      <c r="R4749">
        <v>0</v>
      </c>
      <c r="S4749" s="2" t="s">
        <v>16664</v>
      </c>
    </row>
    <row r="4750" spans="1:19" x14ac:dyDescent="0.3">
      <c r="A4750" s="1">
        <v>36805</v>
      </c>
      <c r="B4750" s="4" t="str">
        <f>TEXT(Airplane_Crashes_and_Fatalities[[#This Row],[Date]],"yyyy")</f>
        <v>2000</v>
      </c>
      <c r="C4750" s="1" t="str">
        <f>TEXT(Airplane_Crashes_and_Fatalities[[#This Row],[Date]],"mmm")</f>
        <v>Oct</v>
      </c>
      <c r="D4750" s="5">
        <f>DAY(Airplane_Crashes_and_Fatalities[[#This Row],[Date]])</f>
        <v>6</v>
      </c>
      <c r="E4750" s="3">
        <v>0.70486111111111116</v>
      </c>
      <c r="F4750" s="2" t="s">
        <v>23799</v>
      </c>
      <c r="G4750" s="2" t="s">
        <v>19880</v>
      </c>
      <c r="H4750" s="2"/>
      <c r="I4750" s="2" t="s">
        <v>8692</v>
      </c>
      <c r="J4750" s="2" t="s">
        <v>19211</v>
      </c>
      <c r="K4750" s="2" t="s">
        <v>16665</v>
      </c>
      <c r="L4750" s="2" t="s">
        <v>7867</v>
      </c>
      <c r="M4750" t="s">
        <v>16666</v>
      </c>
      <c r="N4750">
        <f>Airplane_Crashes_and_Fatalities[[#This Row],[Aboard]]-Airplane_Crashes_and_Fatalities[[#This Row],[Fatalities]]</f>
        <v>88</v>
      </c>
      <c r="O4750" t="s">
        <v>16667</v>
      </c>
      <c r="P4750">
        <v>88</v>
      </c>
      <c r="Q4750">
        <v>0</v>
      </c>
      <c r="R4750">
        <v>4</v>
      </c>
      <c r="S4750" s="2" t="s">
        <v>16668</v>
      </c>
    </row>
    <row r="4751" spans="1:19" x14ac:dyDescent="0.3">
      <c r="A4751" s="1">
        <v>36871</v>
      </c>
      <c r="B4751" s="4" t="str">
        <f>TEXT(Airplane_Crashes_and_Fatalities[[#This Row],[Date]],"yyyy")</f>
        <v>2000</v>
      </c>
      <c r="C4751" s="1" t="str">
        <f>TEXT(Airplane_Crashes_and_Fatalities[[#This Row],[Date]],"mmm")</f>
        <v>Dec</v>
      </c>
      <c r="D4751" s="5">
        <f>DAY(Airplane_Crashes_and_Fatalities[[#This Row],[Date]])</f>
        <v>11</v>
      </c>
      <c r="E4751" s="3">
        <v>0.61458333333333326</v>
      </c>
      <c r="F4751" s="2" t="s">
        <v>23800</v>
      </c>
      <c r="G4751" s="2" t="s">
        <v>23801</v>
      </c>
      <c r="H4751" s="2" t="s">
        <v>23802</v>
      </c>
      <c r="I4751" s="2" t="s">
        <v>16669</v>
      </c>
      <c r="J4751" s="2"/>
      <c r="K4751" s="2" t="s">
        <v>16670</v>
      </c>
      <c r="L4751" s="2" t="s">
        <v>6149</v>
      </c>
      <c r="M4751" t="s">
        <v>16671</v>
      </c>
      <c r="N4751">
        <f>Airplane_Crashes_and_Fatalities[[#This Row],[Aboard]]-Airplane_Crashes_and_Fatalities[[#This Row],[Fatalities]]</f>
        <v>0</v>
      </c>
      <c r="P4751">
        <v>6</v>
      </c>
      <c r="Q4751">
        <v>6</v>
      </c>
      <c r="R4751">
        <v>0</v>
      </c>
      <c r="S4751" s="2" t="s">
        <v>16672</v>
      </c>
    </row>
    <row r="4752" spans="1:19" x14ac:dyDescent="0.3">
      <c r="A4752" s="1">
        <v>36807</v>
      </c>
      <c r="B4752" s="4" t="str">
        <f>TEXT(Airplane_Crashes_and_Fatalities[[#This Row],[Date]],"yyyy")</f>
        <v>2000</v>
      </c>
      <c r="C4752" s="1" t="str">
        <f>TEXT(Airplane_Crashes_and_Fatalities[[#This Row],[Date]],"mmm")</f>
        <v>Oct</v>
      </c>
      <c r="D4752" s="5">
        <f>DAY(Airplane_Crashes_and_Fatalities[[#This Row],[Date]])</f>
        <v>8</v>
      </c>
      <c r="E4752" s="3">
        <v>0.63888888888888884</v>
      </c>
      <c r="F4752" s="2" t="s">
        <v>23803</v>
      </c>
      <c r="G4752" s="2" t="s">
        <v>22216</v>
      </c>
      <c r="H4752" s="2" t="s">
        <v>19667</v>
      </c>
      <c r="I4752" s="2" t="s">
        <v>16673</v>
      </c>
      <c r="J4752" s="2"/>
      <c r="K4752" s="2" t="s">
        <v>16674</v>
      </c>
      <c r="L4752" s="2" t="s">
        <v>16675</v>
      </c>
      <c r="M4752" t="s">
        <v>16676</v>
      </c>
      <c r="N4752">
        <f>Airplane_Crashes_and_Fatalities[[#This Row],[Aboard]]-Airplane_Crashes_and_Fatalities[[#This Row],[Fatalities]]</f>
        <v>0</v>
      </c>
      <c r="O4752" t="s">
        <v>16677</v>
      </c>
      <c r="P4752">
        <v>3</v>
      </c>
      <c r="Q4752">
        <v>3</v>
      </c>
      <c r="R4752">
        <v>0</v>
      </c>
      <c r="S4752" s="2" t="s">
        <v>16678</v>
      </c>
    </row>
    <row r="4753" spans="1:19" x14ac:dyDescent="0.3">
      <c r="A4753" s="1">
        <v>36808</v>
      </c>
      <c r="B4753" s="4" t="str">
        <f>TEXT(Airplane_Crashes_and_Fatalities[[#This Row],[Date]],"yyyy")</f>
        <v>2000</v>
      </c>
      <c r="C4753" s="1" t="str">
        <f>TEXT(Airplane_Crashes_and_Fatalities[[#This Row],[Date]],"mmm")</f>
        <v>Oct</v>
      </c>
      <c r="D4753" s="5">
        <f>DAY(Airplane_Crashes_and_Fatalities[[#This Row],[Date]])</f>
        <v>9</v>
      </c>
      <c r="E4753" s="3">
        <v>0.40972222222222232</v>
      </c>
      <c r="F4753" s="2" t="s">
        <v>23804</v>
      </c>
      <c r="G4753" s="2" t="s">
        <v>19878</v>
      </c>
      <c r="H4753" s="2"/>
      <c r="I4753" s="2" t="s">
        <v>14885</v>
      </c>
      <c r="J4753" s="2" t="s">
        <v>19027</v>
      </c>
      <c r="K4753" s="2" t="s">
        <v>16679</v>
      </c>
      <c r="L4753" s="2" t="s">
        <v>13342</v>
      </c>
      <c r="M4753" t="s">
        <v>16680</v>
      </c>
      <c r="N4753">
        <f>Airplane_Crashes_and_Fatalities[[#This Row],[Aboard]]-Airplane_Crashes_and_Fatalities[[#This Row],[Fatalities]]</f>
        <v>0</v>
      </c>
      <c r="O4753" t="s">
        <v>16681</v>
      </c>
      <c r="P4753">
        <v>1</v>
      </c>
      <c r="Q4753">
        <v>1</v>
      </c>
      <c r="R4753">
        <v>0</v>
      </c>
      <c r="S4753" s="2" t="s">
        <v>16682</v>
      </c>
    </row>
    <row r="4754" spans="1:19" x14ac:dyDescent="0.3">
      <c r="A4754" s="1">
        <v>36809</v>
      </c>
      <c r="B4754" s="4" t="str">
        <f>TEXT(Airplane_Crashes_and_Fatalities[[#This Row],[Date]],"yyyy")</f>
        <v>2000</v>
      </c>
      <c r="C4754" s="1" t="str">
        <f>TEXT(Airplane_Crashes_and_Fatalities[[#This Row],[Date]],"mmm")</f>
        <v>Oct</v>
      </c>
      <c r="D4754" s="5">
        <f>DAY(Airplane_Crashes_and_Fatalities[[#This Row],[Date]])</f>
        <v>10</v>
      </c>
      <c r="E4754" s="3">
        <v>0.61944444444444446</v>
      </c>
      <c r="F4754" s="2" t="s">
        <v>21529</v>
      </c>
      <c r="G4754" s="2" t="s">
        <v>19828</v>
      </c>
      <c r="H4754" s="2"/>
      <c r="I4754" s="2" t="s">
        <v>16683</v>
      </c>
      <c r="J4754" s="2"/>
      <c r="K4754" s="2" t="s">
        <v>17</v>
      </c>
      <c r="L4754" s="2" t="s">
        <v>16684</v>
      </c>
      <c r="M4754" t="s">
        <v>16685</v>
      </c>
      <c r="N4754">
        <f>Airplane_Crashes_and_Fatalities[[#This Row],[Aboard]]-Airplane_Crashes_and_Fatalities[[#This Row],[Fatalities]]</f>
        <v>1</v>
      </c>
      <c r="O4754">
        <v>5991</v>
      </c>
      <c r="P4754">
        <v>3</v>
      </c>
      <c r="Q4754">
        <v>2</v>
      </c>
      <c r="R4754">
        <v>0</v>
      </c>
      <c r="S4754" s="2" t="s">
        <v>16686</v>
      </c>
    </row>
    <row r="4755" spans="1:19" x14ac:dyDescent="0.3">
      <c r="A4755" s="1">
        <v>36815</v>
      </c>
      <c r="B4755" s="4" t="str">
        <f>TEXT(Airplane_Crashes_and_Fatalities[[#This Row],[Date]],"yyyy")</f>
        <v>2000</v>
      </c>
      <c r="C4755" s="1" t="str">
        <f>TEXT(Airplane_Crashes_and_Fatalities[[#This Row],[Date]],"mmm")</f>
        <v>Oct</v>
      </c>
      <c r="D4755" s="5">
        <f>DAY(Airplane_Crashes_and_Fatalities[[#This Row],[Date]])</f>
        <v>16</v>
      </c>
      <c r="E4755" s="3">
        <v>0.73124999999999996</v>
      </c>
      <c r="F4755" s="2" t="s">
        <v>23805</v>
      </c>
      <c r="G4755" s="2" t="s">
        <v>20025</v>
      </c>
      <c r="H4755" s="2"/>
      <c r="I4755" s="2" t="s">
        <v>20</v>
      </c>
      <c r="J4755" s="2"/>
      <c r="K4755" s="2" t="s">
        <v>16687</v>
      </c>
      <c r="L4755" s="2" t="s">
        <v>16688</v>
      </c>
      <c r="M4755" t="s">
        <v>16689</v>
      </c>
      <c r="N4755">
        <f>Airplane_Crashes_and_Fatalities[[#This Row],[Aboard]]-Airplane_Crashes_and_Fatalities[[#This Row],[Fatalities]]</f>
        <v>0</v>
      </c>
      <c r="O4755" t="s">
        <v>16690</v>
      </c>
      <c r="P4755">
        <v>3</v>
      </c>
      <c r="Q4755">
        <v>3</v>
      </c>
      <c r="R4755">
        <v>0</v>
      </c>
      <c r="S4755" s="2" t="s">
        <v>16691</v>
      </c>
    </row>
    <row r="4756" spans="1:19" x14ac:dyDescent="0.3">
      <c r="A4756" s="1">
        <v>36818</v>
      </c>
      <c r="B4756" s="4" t="str">
        <f>TEXT(Airplane_Crashes_and_Fatalities[[#This Row],[Date]],"yyyy")</f>
        <v>2000</v>
      </c>
      <c r="C4756" s="1" t="str">
        <f>TEXT(Airplane_Crashes_and_Fatalities[[#This Row],[Date]],"mmm")</f>
        <v>Oct</v>
      </c>
      <c r="D4756" s="5">
        <f>DAY(Airplane_Crashes_and_Fatalities[[#This Row],[Date]])</f>
        <v>19</v>
      </c>
      <c r="E4756" s="3">
        <v>0.5083333333333333</v>
      </c>
      <c r="F4756" s="2" t="s">
        <v>23806</v>
      </c>
      <c r="G4756" s="2" t="s">
        <v>20898</v>
      </c>
      <c r="H4756" s="2"/>
      <c r="I4756" s="2" t="s">
        <v>14505</v>
      </c>
      <c r="J4756" s="2" t="s">
        <v>19171</v>
      </c>
      <c r="K4756" s="2" t="s">
        <v>16692</v>
      </c>
      <c r="L4756" s="2" t="s">
        <v>15356</v>
      </c>
      <c r="M4756" t="s">
        <v>16693</v>
      </c>
      <c r="N4756">
        <f>Airplane_Crashes_and_Fatalities[[#This Row],[Aboard]]-Airplane_Crashes_and_Fatalities[[#This Row],[Fatalities]]</f>
        <v>9</v>
      </c>
      <c r="O4756">
        <v>86</v>
      </c>
      <c r="P4756">
        <v>17</v>
      </c>
      <c r="Q4756">
        <v>8</v>
      </c>
      <c r="R4756">
        <v>0</v>
      </c>
      <c r="S4756" s="2" t="s">
        <v>16694</v>
      </c>
    </row>
    <row r="4757" spans="1:19" x14ac:dyDescent="0.3">
      <c r="A4757" s="1">
        <v>36824</v>
      </c>
      <c r="B4757" s="4" t="str">
        <f>TEXT(Airplane_Crashes_and_Fatalities[[#This Row],[Date]],"yyyy")</f>
        <v>2000</v>
      </c>
      <c r="C4757" s="1" t="str">
        <f>TEXT(Airplane_Crashes_and_Fatalities[[#This Row],[Date]],"mmm")</f>
        <v>Oct</v>
      </c>
      <c r="D4757" s="5">
        <f>DAY(Airplane_Crashes_and_Fatalities[[#This Row],[Date]])</f>
        <v>25</v>
      </c>
      <c r="E4757" s="3">
        <v>0.76041666666666674</v>
      </c>
      <c r="F4757" s="2" t="s">
        <v>22256</v>
      </c>
      <c r="G4757" s="2" t="s">
        <v>23807</v>
      </c>
      <c r="H4757" s="2"/>
      <c r="I4757" s="2" t="s">
        <v>7052</v>
      </c>
      <c r="J4757" s="2"/>
      <c r="K4757" s="2" t="s">
        <v>16695</v>
      </c>
      <c r="L4757" s="2" t="s">
        <v>5696</v>
      </c>
      <c r="M4757" t="s">
        <v>16696</v>
      </c>
      <c r="N4757">
        <f>Airplane_Crashes_and_Fatalities[[#This Row],[Aboard]]-Airplane_Crashes_and_Fatalities[[#This Row],[Fatalities]]</f>
        <v>0</v>
      </c>
      <c r="O4757">
        <v>187010602</v>
      </c>
      <c r="P4757">
        <v>86</v>
      </c>
      <c r="Q4757">
        <v>86</v>
      </c>
      <c r="R4757">
        <v>0</v>
      </c>
      <c r="S4757" s="2" t="s">
        <v>16697</v>
      </c>
    </row>
    <row r="4758" spans="1:19" x14ac:dyDescent="0.3">
      <c r="A4758" s="1">
        <v>36830</v>
      </c>
      <c r="B4758" s="4" t="str">
        <f>TEXT(Airplane_Crashes_and_Fatalities[[#This Row],[Date]],"yyyy")</f>
        <v>2000</v>
      </c>
      <c r="C4758" s="1" t="str">
        <f>TEXT(Airplane_Crashes_and_Fatalities[[#This Row],[Date]],"mmm")</f>
        <v>Oct</v>
      </c>
      <c r="D4758" s="5">
        <f>DAY(Airplane_Crashes_and_Fatalities[[#This Row],[Date]])</f>
        <v>31</v>
      </c>
      <c r="E4758" s="3">
        <v>0.97013888888888888</v>
      </c>
      <c r="F4758" s="2" t="s">
        <v>20629</v>
      </c>
      <c r="G4758" s="2" t="s">
        <v>20630</v>
      </c>
      <c r="H4758" s="2"/>
      <c r="I4758" s="2" t="s">
        <v>15668</v>
      </c>
      <c r="J4758" s="2" t="s">
        <v>18989</v>
      </c>
      <c r="K4758" s="2" t="s">
        <v>11893</v>
      </c>
      <c r="L4758" s="2" t="s">
        <v>16698</v>
      </c>
      <c r="M4758" t="s">
        <v>16699</v>
      </c>
      <c r="N4758">
        <f>Airplane_Crashes_and_Fatalities[[#This Row],[Aboard]]-Airplane_Crashes_and_Fatalities[[#This Row],[Fatalities]]</f>
        <v>96</v>
      </c>
      <c r="O4758" t="s">
        <v>16700</v>
      </c>
      <c r="P4758">
        <v>179</v>
      </c>
      <c r="Q4758">
        <v>83</v>
      </c>
      <c r="R4758">
        <v>0</v>
      </c>
      <c r="S4758" s="2" t="s">
        <v>16701</v>
      </c>
    </row>
    <row r="4759" spans="1:19" x14ac:dyDescent="0.3">
      <c r="A4759" s="1">
        <v>36830</v>
      </c>
      <c r="B4759" s="4" t="str">
        <f>TEXT(Airplane_Crashes_and_Fatalities[[#This Row],[Date]],"yyyy")</f>
        <v>2000</v>
      </c>
      <c r="C4759" s="1" t="str">
        <f>TEXT(Airplane_Crashes_and_Fatalities[[#This Row],[Date]],"mmm")</f>
        <v>Oct</v>
      </c>
      <c r="D4759" s="5">
        <f>DAY(Airplane_Crashes_and_Fatalities[[#This Row],[Date]])</f>
        <v>31</v>
      </c>
      <c r="E4759" s="3">
        <v>0.4770833333333333</v>
      </c>
      <c r="F4759" s="2" t="s">
        <v>23808</v>
      </c>
      <c r="G4759" s="2" t="s">
        <v>20729</v>
      </c>
      <c r="H4759" s="2"/>
      <c r="I4759" s="2" t="s">
        <v>16702</v>
      </c>
      <c r="J4759" s="2"/>
      <c r="K4759" s="2" t="s">
        <v>16703</v>
      </c>
      <c r="L4759" s="2" t="s">
        <v>8169</v>
      </c>
      <c r="M4759" t="s">
        <v>16704</v>
      </c>
      <c r="N4759">
        <f>Airplane_Crashes_and_Fatalities[[#This Row],[Aboard]]-Airplane_Crashes_and_Fatalities[[#This Row],[Fatalities]]</f>
        <v>0</v>
      </c>
      <c r="O4759">
        <v>27312009</v>
      </c>
      <c r="P4759">
        <v>44</v>
      </c>
      <c r="Q4759">
        <v>44</v>
      </c>
      <c r="R4759">
        <v>0</v>
      </c>
      <c r="S4759" s="2" t="s">
        <v>16705</v>
      </c>
    </row>
    <row r="4760" spans="1:19" x14ac:dyDescent="0.3">
      <c r="A4760" s="1">
        <v>36837</v>
      </c>
      <c r="B4760" s="4" t="str">
        <f>TEXT(Airplane_Crashes_and_Fatalities[[#This Row],[Date]],"yyyy")</f>
        <v>2000</v>
      </c>
      <c r="C4760" s="1" t="str">
        <f>TEXT(Airplane_Crashes_and_Fatalities[[#This Row],[Date]],"mmm")</f>
        <v>Nov</v>
      </c>
      <c r="D4760" s="5">
        <f>DAY(Airplane_Crashes_and_Fatalities[[#This Row],[Date]])</f>
        <v>7</v>
      </c>
      <c r="F4760" s="2" t="s">
        <v>23809</v>
      </c>
      <c r="G4760" s="2" t="s">
        <v>23322</v>
      </c>
      <c r="H4760" s="2"/>
      <c r="I4760" s="2" t="s">
        <v>15438</v>
      </c>
      <c r="J4760" s="2"/>
      <c r="K4760" s="2"/>
      <c r="L4760" s="2" t="s">
        <v>16100</v>
      </c>
      <c r="M4760" t="s">
        <v>16706</v>
      </c>
      <c r="N4760">
        <f>Airplane_Crashes_and_Fatalities[[#This Row],[Aboard]]-Airplane_Crashes_and_Fatalities[[#This Row],[Fatalities]]</f>
        <v>9</v>
      </c>
      <c r="O4760">
        <v>3406</v>
      </c>
      <c r="P4760">
        <v>11</v>
      </c>
      <c r="Q4760">
        <v>2</v>
      </c>
      <c r="R4760">
        <v>0</v>
      </c>
      <c r="S4760" s="2" t="s">
        <v>16707</v>
      </c>
    </row>
    <row r="4761" spans="1:19" x14ac:dyDescent="0.3">
      <c r="A4761" s="1">
        <v>36839</v>
      </c>
      <c r="B4761" s="4" t="str">
        <f>TEXT(Airplane_Crashes_and_Fatalities[[#This Row],[Date]],"yyyy")</f>
        <v>2000</v>
      </c>
      <c r="C4761" s="1" t="str">
        <f>TEXT(Airplane_Crashes_and_Fatalities[[#This Row],[Date]],"mmm")</f>
        <v>Nov</v>
      </c>
      <c r="D4761" s="5">
        <f>DAY(Airplane_Crashes_and_Fatalities[[#This Row],[Date]])</f>
        <v>9</v>
      </c>
      <c r="E4761" s="3">
        <v>5.7638888888888795E-2</v>
      </c>
      <c r="F4761" s="2" t="s">
        <v>19962</v>
      </c>
      <c r="G4761" s="2" t="s">
        <v>19698</v>
      </c>
      <c r="H4761" s="2"/>
      <c r="I4761" s="2" t="s">
        <v>16708</v>
      </c>
      <c r="J4761" s="2"/>
      <c r="K4761" s="2" t="s">
        <v>16709</v>
      </c>
      <c r="L4761" s="2" t="s">
        <v>11627</v>
      </c>
      <c r="M4761" t="s">
        <v>16710</v>
      </c>
      <c r="N4761">
        <f>Airplane_Crashes_and_Fatalities[[#This Row],[Aboard]]-Airplane_Crashes_and_Fatalities[[#This Row],[Fatalities]]</f>
        <v>0</v>
      </c>
      <c r="O4761" t="s">
        <v>16711</v>
      </c>
      <c r="P4761">
        <v>1</v>
      </c>
      <c r="Q4761">
        <v>1</v>
      </c>
      <c r="R4761">
        <v>0</v>
      </c>
      <c r="S4761" s="2" t="s">
        <v>16712</v>
      </c>
    </row>
    <row r="4762" spans="1:19" x14ac:dyDescent="0.3">
      <c r="A4762" s="1">
        <v>36845</v>
      </c>
      <c r="B4762" s="4" t="str">
        <f>TEXT(Airplane_Crashes_and_Fatalities[[#This Row],[Date]],"yyyy")</f>
        <v>2000</v>
      </c>
      <c r="C4762" s="1" t="str">
        <f>TEXT(Airplane_Crashes_and_Fatalities[[#This Row],[Date]],"mmm")</f>
        <v>Nov</v>
      </c>
      <c r="D4762" s="5">
        <f>DAY(Airplane_Crashes_and_Fatalities[[#This Row],[Date]])</f>
        <v>15</v>
      </c>
      <c r="E4762" s="3">
        <v>0.54513888888888884</v>
      </c>
      <c r="F4762" s="2" t="s">
        <v>23810</v>
      </c>
      <c r="G4762" s="2" t="s">
        <v>20729</v>
      </c>
      <c r="H4762" s="2"/>
      <c r="I4762" s="2" t="s">
        <v>16713</v>
      </c>
      <c r="J4762" s="2"/>
      <c r="K4762" s="2" t="s">
        <v>16714</v>
      </c>
      <c r="L4762" s="2" t="s">
        <v>8169</v>
      </c>
      <c r="M4762" t="s">
        <v>16715</v>
      </c>
      <c r="N4762">
        <f>Airplane_Crashes_and_Fatalities[[#This Row],[Aboard]]-Airplane_Crashes_and_Fatalities[[#This Row],[Fatalities]]</f>
        <v>0</v>
      </c>
      <c r="O4762" t="s">
        <v>16716</v>
      </c>
      <c r="P4762">
        <v>57</v>
      </c>
      <c r="Q4762">
        <v>57</v>
      </c>
      <c r="R4762">
        <v>0</v>
      </c>
      <c r="S4762" s="2" t="s">
        <v>16717</v>
      </c>
    </row>
    <row r="4763" spans="1:19" x14ac:dyDescent="0.3">
      <c r="A4763" s="1">
        <v>36850</v>
      </c>
      <c r="B4763" s="4" t="str">
        <f>TEXT(Airplane_Crashes_and_Fatalities[[#This Row],[Date]],"yyyy")</f>
        <v>2000</v>
      </c>
      <c r="C4763" s="1" t="str">
        <f>TEXT(Airplane_Crashes_and_Fatalities[[#This Row],[Date]],"mmm")</f>
        <v>Nov</v>
      </c>
      <c r="D4763" s="5">
        <f>DAY(Airplane_Crashes_and_Fatalities[[#This Row],[Date]])</f>
        <v>20</v>
      </c>
      <c r="E4763" s="3">
        <v>0.51527777777777772</v>
      </c>
      <c r="F4763" s="2" t="s">
        <v>20250</v>
      </c>
      <c r="G4763" s="2" t="s">
        <v>19954</v>
      </c>
      <c r="H4763" s="2"/>
      <c r="I4763" s="2" t="s">
        <v>862</v>
      </c>
      <c r="J4763" s="2"/>
      <c r="K4763" s="2" t="s">
        <v>16718</v>
      </c>
      <c r="L4763" s="2" t="s">
        <v>16719</v>
      </c>
      <c r="M4763" t="s">
        <v>16720</v>
      </c>
      <c r="N4763">
        <f>Airplane_Crashes_and_Fatalities[[#This Row],[Aboard]]-Airplane_Crashes_and_Fatalities[[#This Row],[Fatalities]]</f>
        <v>113</v>
      </c>
      <c r="O4763">
        <v>463</v>
      </c>
      <c r="P4763">
        <v>114</v>
      </c>
      <c r="Q4763">
        <v>1</v>
      </c>
      <c r="R4763">
        <v>0</v>
      </c>
      <c r="S4763" s="2" t="s">
        <v>16721</v>
      </c>
    </row>
    <row r="4764" spans="1:19" x14ac:dyDescent="0.3">
      <c r="A4764" s="1">
        <v>36855</v>
      </c>
      <c r="B4764" s="4" t="str">
        <f>TEXT(Airplane_Crashes_and_Fatalities[[#This Row],[Date]],"yyyy")</f>
        <v>2000</v>
      </c>
      <c r="C4764" s="1" t="str">
        <f>TEXT(Airplane_Crashes_and_Fatalities[[#This Row],[Date]],"mmm")</f>
        <v>Nov</v>
      </c>
      <c r="D4764" s="5">
        <f>DAY(Airplane_Crashes_and_Fatalities[[#This Row],[Date]])</f>
        <v>25</v>
      </c>
      <c r="E4764" s="3">
        <v>0.25277777777777777</v>
      </c>
      <c r="F4764" s="2" t="s">
        <v>21272</v>
      </c>
      <c r="G4764" s="2" t="s">
        <v>19710</v>
      </c>
      <c r="H4764" s="2"/>
      <c r="I4764" s="2" t="s">
        <v>16722</v>
      </c>
      <c r="J4764" s="2"/>
      <c r="K4764" s="2" t="s">
        <v>16723</v>
      </c>
      <c r="L4764" s="2" t="s">
        <v>16724</v>
      </c>
      <c r="M4764" t="s">
        <v>16725</v>
      </c>
      <c r="N4764">
        <f>Airplane_Crashes_and_Fatalities[[#This Row],[Aboard]]-Airplane_Crashes_and_Fatalities[[#This Row],[Fatalities]]</f>
        <v>1</v>
      </c>
      <c r="O4764">
        <v>27</v>
      </c>
      <c r="P4764">
        <v>2</v>
      </c>
      <c r="Q4764">
        <v>1</v>
      </c>
      <c r="R4764">
        <v>0</v>
      </c>
      <c r="S4764" s="2" t="s">
        <v>16726</v>
      </c>
    </row>
    <row r="4765" spans="1:19" x14ac:dyDescent="0.3">
      <c r="A4765" s="1">
        <v>36905</v>
      </c>
      <c r="B4765" s="4" t="str">
        <f>TEXT(Airplane_Crashes_and_Fatalities[[#This Row],[Date]],"yyyy")</f>
        <v>2001</v>
      </c>
      <c r="C4765" s="1" t="str">
        <f>TEXT(Airplane_Crashes_and_Fatalities[[#This Row],[Date]],"mmm")</f>
        <v>Jan</v>
      </c>
      <c r="D4765" s="5">
        <f>DAY(Airplane_Crashes_and_Fatalities[[#This Row],[Date]])</f>
        <v>14</v>
      </c>
      <c r="E4765" s="3">
        <v>0.72847222222222219</v>
      </c>
      <c r="F4765" s="2" t="s">
        <v>23811</v>
      </c>
      <c r="G4765" s="2" t="s">
        <v>19943</v>
      </c>
      <c r="H4765" s="2"/>
      <c r="I4765" s="2" t="s">
        <v>16727</v>
      </c>
      <c r="J4765" s="2"/>
      <c r="K4765" s="2" t="s">
        <v>16728</v>
      </c>
      <c r="L4765" s="2" t="s">
        <v>16729</v>
      </c>
      <c r="M4765" t="s">
        <v>16730</v>
      </c>
      <c r="N4765">
        <f>Airplane_Crashes_and_Fatalities[[#This Row],[Aboard]]-Airplane_Crashes_and_Fatalities[[#This Row],[Fatalities]]</f>
        <v>0</v>
      </c>
      <c r="O4765" t="s">
        <v>16731</v>
      </c>
      <c r="P4765">
        <v>9</v>
      </c>
      <c r="Q4765">
        <v>9</v>
      </c>
      <c r="R4765">
        <v>0</v>
      </c>
      <c r="S4765" s="2" t="s">
        <v>16732</v>
      </c>
    </row>
    <row r="4766" spans="1:19" x14ac:dyDescent="0.3">
      <c r="A4766" s="1">
        <v>36914</v>
      </c>
      <c r="B4766" s="4" t="str">
        <f>TEXT(Airplane_Crashes_and_Fatalities[[#This Row],[Date]],"yyyy")</f>
        <v>2001</v>
      </c>
      <c r="C4766" s="1" t="str">
        <f>TEXT(Airplane_Crashes_and_Fatalities[[#This Row],[Date]],"mmm")</f>
        <v>Jan</v>
      </c>
      <c r="D4766" s="5">
        <f>DAY(Airplane_Crashes_and_Fatalities[[#This Row],[Date]])</f>
        <v>23</v>
      </c>
      <c r="E4766" s="3">
        <v>0.89930555555555558</v>
      </c>
      <c r="F4766" s="2" t="s">
        <v>23812</v>
      </c>
      <c r="G4766" s="2" t="s">
        <v>20063</v>
      </c>
      <c r="H4766" s="2"/>
      <c r="I4766" s="2" t="s">
        <v>16733</v>
      </c>
      <c r="J4766" s="2"/>
      <c r="K4766" s="2"/>
      <c r="L4766" s="2" t="s">
        <v>16734</v>
      </c>
      <c r="M4766" t="s">
        <v>16735</v>
      </c>
      <c r="N4766">
        <f>Airplane_Crashes_and_Fatalities[[#This Row],[Aboard]]-Airplane_Crashes_and_Fatalities[[#This Row],[Fatalities]]</f>
        <v>0</v>
      </c>
      <c r="O4766">
        <v>13863</v>
      </c>
      <c r="P4766">
        <v>2</v>
      </c>
      <c r="Q4766">
        <v>2</v>
      </c>
      <c r="R4766">
        <v>0</v>
      </c>
      <c r="S4766" s="2" t="s">
        <v>16736</v>
      </c>
    </row>
    <row r="4767" spans="1:19" x14ac:dyDescent="0.3">
      <c r="A4767" s="1">
        <v>36916</v>
      </c>
      <c r="B4767" s="4" t="str">
        <f>TEXT(Airplane_Crashes_and_Fatalities[[#This Row],[Date]],"yyyy")</f>
        <v>2001</v>
      </c>
      <c r="C4767" s="1" t="str">
        <f>TEXT(Airplane_Crashes_and_Fatalities[[#This Row],[Date]],"mmm")</f>
        <v>Jan</v>
      </c>
      <c r="D4767" s="5">
        <f>DAY(Airplane_Crashes_and_Fatalities[[#This Row],[Date]])</f>
        <v>25</v>
      </c>
      <c r="E4767" s="3">
        <v>0.76041666666666674</v>
      </c>
      <c r="F4767" s="2" t="s">
        <v>23813</v>
      </c>
      <c r="G4767" s="2" t="s">
        <v>20520</v>
      </c>
      <c r="H4767" s="2"/>
      <c r="I4767" s="2" t="s">
        <v>16737</v>
      </c>
      <c r="J4767" s="2" t="s">
        <v>19550</v>
      </c>
      <c r="K4767" s="2" t="s">
        <v>16738</v>
      </c>
      <c r="L4767" s="2" t="s">
        <v>16739</v>
      </c>
      <c r="M4767" t="s">
        <v>16740</v>
      </c>
      <c r="N4767">
        <f>Airplane_Crashes_and_Fatalities[[#This Row],[Aboard]]-Airplane_Crashes_and_Fatalities[[#This Row],[Fatalities]]</f>
        <v>0</v>
      </c>
      <c r="O4767">
        <v>19055</v>
      </c>
      <c r="P4767">
        <v>24</v>
      </c>
      <c r="Q4767">
        <v>24</v>
      </c>
      <c r="R4767">
        <v>0</v>
      </c>
      <c r="S4767" s="2" t="s">
        <v>16741</v>
      </c>
    </row>
    <row r="4768" spans="1:19" x14ac:dyDescent="0.3">
      <c r="A4768" s="1">
        <v>36918</v>
      </c>
      <c r="B4768" s="4" t="str">
        <f>TEXT(Airplane_Crashes_and_Fatalities[[#This Row],[Date]],"yyyy")</f>
        <v>2001</v>
      </c>
      <c r="C4768" s="1" t="str">
        <f>TEXT(Airplane_Crashes_and_Fatalities[[#This Row],[Date]],"mmm")</f>
        <v>Jan</v>
      </c>
      <c r="D4768" s="5">
        <f>DAY(Airplane_Crashes_and_Fatalities[[#This Row],[Date]])</f>
        <v>27</v>
      </c>
      <c r="E4768" s="3">
        <v>0.73402777777777772</v>
      </c>
      <c r="F4768" s="2" t="s">
        <v>23814</v>
      </c>
      <c r="G4768" s="2" t="s">
        <v>19981</v>
      </c>
      <c r="H4768" s="2"/>
      <c r="I4768" s="2" t="s">
        <v>16742</v>
      </c>
      <c r="J4768" s="2"/>
      <c r="K4768" s="2" t="s">
        <v>16743</v>
      </c>
      <c r="L4768" s="2" t="s">
        <v>16744</v>
      </c>
      <c r="M4768" t="s">
        <v>16745</v>
      </c>
      <c r="N4768">
        <f>Airplane_Crashes_and_Fatalities[[#This Row],[Aboard]]-Airplane_Crashes_and_Fatalities[[#This Row],[Fatalities]]</f>
        <v>0</v>
      </c>
      <c r="O4768" t="s">
        <v>16746</v>
      </c>
      <c r="P4768">
        <v>10</v>
      </c>
      <c r="Q4768">
        <v>10</v>
      </c>
      <c r="R4768">
        <v>0</v>
      </c>
      <c r="S4768" s="2"/>
    </row>
    <row r="4769" spans="1:19" x14ac:dyDescent="0.3">
      <c r="A4769" s="1">
        <v>36922</v>
      </c>
      <c r="B4769" s="4" t="str">
        <f>TEXT(Airplane_Crashes_and_Fatalities[[#This Row],[Date]],"yyyy")</f>
        <v>2001</v>
      </c>
      <c r="C4769" s="1" t="str">
        <f>TEXT(Airplane_Crashes_and_Fatalities[[#This Row],[Date]],"mmm")</f>
        <v>Jan</v>
      </c>
      <c r="D4769" s="5">
        <f>DAY(Airplane_Crashes_and_Fatalities[[#This Row],[Date]])</f>
        <v>31</v>
      </c>
      <c r="E4769" s="3">
        <v>0.70138888888888884</v>
      </c>
      <c r="F4769" s="2" t="s">
        <v>22129</v>
      </c>
      <c r="G4769" s="2" t="s">
        <v>19762</v>
      </c>
      <c r="H4769" s="2"/>
      <c r="I4769" s="2" t="s">
        <v>16747</v>
      </c>
      <c r="J4769" s="2"/>
      <c r="K4769" s="2" t="s">
        <v>16748</v>
      </c>
      <c r="L4769" s="2" t="s">
        <v>16749</v>
      </c>
      <c r="M4769" t="s">
        <v>16750</v>
      </c>
      <c r="N4769">
        <f>Airplane_Crashes_and_Fatalities[[#This Row],[Aboard]]-Airplane_Crashes_and_Fatalities[[#This Row],[Fatalities]]</f>
        <v>3</v>
      </c>
      <c r="O4769">
        <v>201</v>
      </c>
      <c r="P4769">
        <v>6</v>
      </c>
      <c r="Q4769">
        <v>3</v>
      </c>
      <c r="R4769">
        <v>0</v>
      </c>
      <c r="S4769" s="2" t="s">
        <v>16751</v>
      </c>
    </row>
    <row r="4770" spans="1:19" x14ac:dyDescent="0.3">
      <c r="A4770" s="1">
        <v>36930</v>
      </c>
      <c r="B4770" s="4" t="str">
        <f>TEXT(Airplane_Crashes_and_Fatalities[[#This Row],[Date]],"yyyy")</f>
        <v>2001</v>
      </c>
      <c r="C4770" s="1" t="str">
        <f>TEXT(Airplane_Crashes_and_Fatalities[[#This Row],[Date]],"mmm")</f>
        <v>Feb</v>
      </c>
      <c r="D4770" s="5">
        <f>DAY(Airplane_Crashes_and_Fatalities[[#This Row],[Date]])</f>
        <v>8</v>
      </c>
      <c r="E4770" s="3">
        <v>0.80555555555555558</v>
      </c>
      <c r="F4770" s="2" t="s">
        <v>23815</v>
      </c>
      <c r="G4770" s="2" t="s">
        <v>19824</v>
      </c>
      <c r="H4770" s="2"/>
      <c r="I4770" s="2" t="s">
        <v>16752</v>
      </c>
      <c r="J4770" s="2"/>
      <c r="K4770" s="2" t="s">
        <v>16753</v>
      </c>
      <c r="L4770" s="2" t="s">
        <v>16754</v>
      </c>
      <c r="M4770" t="s">
        <v>16755</v>
      </c>
      <c r="N4770">
        <f>Airplane_Crashes_and_Fatalities[[#This Row],[Aboard]]-Airplane_Crashes_and_Fatalities[[#This Row],[Fatalities]]</f>
        <v>4</v>
      </c>
      <c r="O4770" t="s">
        <v>16756</v>
      </c>
      <c r="P4770">
        <v>6</v>
      </c>
      <c r="Q4770">
        <v>2</v>
      </c>
      <c r="R4770">
        <v>0</v>
      </c>
      <c r="S4770" s="2" t="s">
        <v>16757</v>
      </c>
    </row>
    <row r="4771" spans="1:19" x14ac:dyDescent="0.3">
      <c r="A4771" s="1">
        <v>36930</v>
      </c>
      <c r="B4771" s="4" t="str">
        <f>TEXT(Airplane_Crashes_and_Fatalities[[#This Row],[Date]],"yyyy")</f>
        <v>2001</v>
      </c>
      <c r="C4771" s="1" t="str">
        <f>TEXT(Airplane_Crashes_and_Fatalities[[#This Row],[Date]],"mmm")</f>
        <v>Feb</v>
      </c>
      <c r="D4771" s="5">
        <f>DAY(Airplane_Crashes_and_Fatalities[[#This Row],[Date]])</f>
        <v>8</v>
      </c>
      <c r="E4771" s="3">
        <v>0.65277777777777768</v>
      </c>
      <c r="F4771" s="2" t="s">
        <v>20106</v>
      </c>
      <c r="G4771" s="2" t="s">
        <v>19669</v>
      </c>
      <c r="H4771" s="2"/>
      <c r="I4771" s="2" t="s">
        <v>16758</v>
      </c>
      <c r="J4771" s="2"/>
      <c r="K4771" s="2" t="s">
        <v>16759</v>
      </c>
      <c r="L4771" s="2" t="s">
        <v>10826</v>
      </c>
      <c r="M4771" t="s">
        <v>16760</v>
      </c>
      <c r="N4771">
        <f>Airplane_Crashes_and_Fatalities[[#This Row],[Aboard]]-Airplane_Crashes_and_Fatalities[[#This Row],[Fatalities]]</f>
        <v>0</v>
      </c>
      <c r="O4771" t="s">
        <v>16761</v>
      </c>
      <c r="P4771">
        <v>3</v>
      </c>
      <c r="Q4771">
        <v>3</v>
      </c>
      <c r="R4771">
        <v>0</v>
      </c>
      <c r="S4771" s="2" t="s">
        <v>16762</v>
      </c>
    </row>
    <row r="4772" spans="1:19" x14ac:dyDescent="0.3">
      <c r="A4772" s="1">
        <v>36932</v>
      </c>
      <c r="B4772" s="4" t="str">
        <f>TEXT(Airplane_Crashes_and_Fatalities[[#This Row],[Date]],"yyyy")</f>
        <v>2001</v>
      </c>
      <c r="C4772" s="1" t="str">
        <f>TEXT(Airplane_Crashes_and_Fatalities[[#This Row],[Date]],"mmm")</f>
        <v>Feb</v>
      </c>
      <c r="D4772" s="5">
        <f>DAY(Airplane_Crashes_and_Fatalities[[#This Row],[Date]])</f>
        <v>10</v>
      </c>
      <c r="F4772" s="2" t="s">
        <v>23816</v>
      </c>
      <c r="G4772" s="2" t="s">
        <v>23817</v>
      </c>
      <c r="H4772" s="2"/>
      <c r="I4772" s="2" t="s">
        <v>16763</v>
      </c>
      <c r="J4772" s="2"/>
      <c r="K4772" s="2" t="s">
        <v>16764</v>
      </c>
      <c r="L4772" s="2" t="s">
        <v>13723</v>
      </c>
      <c r="M4772" t="s">
        <v>16765</v>
      </c>
      <c r="N4772">
        <f>Airplane_Crashes_and_Fatalities[[#This Row],[Aboard]]-Airplane_Crashes_and_Fatalities[[#This Row],[Fatalities]]</f>
        <v>0</v>
      </c>
      <c r="O4772" t="s">
        <v>16766</v>
      </c>
      <c r="P4772">
        <v>10</v>
      </c>
      <c r="Q4772">
        <v>10</v>
      </c>
      <c r="R4772">
        <v>0</v>
      </c>
      <c r="S4772" s="2" t="s">
        <v>16767</v>
      </c>
    </row>
    <row r="4773" spans="1:19" x14ac:dyDescent="0.3">
      <c r="A4773" s="1">
        <v>36949</v>
      </c>
      <c r="B4773" s="4" t="str">
        <f>TEXT(Airplane_Crashes_and_Fatalities[[#This Row],[Date]],"yyyy")</f>
        <v>2001</v>
      </c>
      <c r="C4773" s="1" t="str">
        <f>TEXT(Airplane_Crashes_and_Fatalities[[#This Row],[Date]],"mmm")</f>
        <v>Feb</v>
      </c>
      <c r="D4773" s="5">
        <f>DAY(Airplane_Crashes_and_Fatalities[[#This Row],[Date]])</f>
        <v>27</v>
      </c>
      <c r="E4773" s="3">
        <v>0.72916666666666674</v>
      </c>
      <c r="F4773" s="2" t="s">
        <v>23818</v>
      </c>
      <c r="G4773" s="2" t="s">
        <v>20220</v>
      </c>
      <c r="H4773" s="2"/>
      <c r="I4773" s="2" t="s">
        <v>12205</v>
      </c>
      <c r="J4773" s="2" t="s">
        <v>19551</v>
      </c>
      <c r="K4773" s="2" t="s">
        <v>16768</v>
      </c>
      <c r="L4773" s="2" t="s">
        <v>16769</v>
      </c>
      <c r="M4773" t="s">
        <v>16770</v>
      </c>
      <c r="N4773">
        <f>Airplane_Crashes_and_Fatalities[[#This Row],[Aboard]]-Airplane_Crashes_and_Fatalities[[#This Row],[Fatalities]]</f>
        <v>0</v>
      </c>
      <c r="O4773" t="s">
        <v>16771</v>
      </c>
      <c r="P4773">
        <v>2</v>
      </c>
      <c r="Q4773">
        <v>2</v>
      </c>
      <c r="R4773">
        <v>0</v>
      </c>
      <c r="S4773" s="2" t="s">
        <v>16772</v>
      </c>
    </row>
    <row r="4774" spans="1:19" x14ac:dyDescent="0.3">
      <c r="A4774" s="1">
        <v>36952</v>
      </c>
      <c r="B4774" s="4" t="str">
        <f>TEXT(Airplane_Crashes_and_Fatalities[[#This Row],[Date]],"yyyy")</f>
        <v>2001</v>
      </c>
      <c r="C4774" s="1" t="str">
        <f>TEXT(Airplane_Crashes_and_Fatalities[[#This Row],[Date]],"mmm")</f>
        <v>Mar</v>
      </c>
      <c r="D4774" s="5">
        <f>DAY(Airplane_Crashes_and_Fatalities[[#This Row],[Date]])</f>
        <v>2</v>
      </c>
      <c r="F4774" s="2" t="s">
        <v>23819</v>
      </c>
      <c r="G4774" s="2" t="s">
        <v>19819</v>
      </c>
      <c r="H4774" s="2"/>
      <c r="I4774" s="2" t="s">
        <v>16773</v>
      </c>
      <c r="J4774" s="2"/>
      <c r="K4774" s="2"/>
      <c r="L4774" s="2" t="s">
        <v>16774</v>
      </c>
      <c r="M4774" t="s">
        <v>16775</v>
      </c>
      <c r="N4774">
        <f>Airplane_Crashes_and_Fatalities[[#This Row],[Aboard]]-Airplane_Crashes_and_Fatalities[[#This Row],[Fatalities]]</f>
        <v>0</v>
      </c>
      <c r="P4774">
        <v>6</v>
      </c>
      <c r="Q4774">
        <v>6</v>
      </c>
      <c r="R4774">
        <v>0</v>
      </c>
      <c r="S4774" s="2" t="s">
        <v>16776</v>
      </c>
    </row>
    <row r="4775" spans="1:19" x14ac:dyDescent="0.3">
      <c r="A4775" s="1">
        <v>36953</v>
      </c>
      <c r="B4775" s="4" t="str">
        <f>TEXT(Airplane_Crashes_and_Fatalities[[#This Row],[Date]],"yyyy")</f>
        <v>2001</v>
      </c>
      <c r="C4775" s="1" t="str">
        <f>TEXT(Airplane_Crashes_and_Fatalities[[#This Row],[Date]],"mmm")</f>
        <v>Mar</v>
      </c>
      <c r="D4775" s="5">
        <f>DAY(Airplane_Crashes_and_Fatalities[[#This Row],[Date]])</f>
        <v>3</v>
      </c>
      <c r="E4775" s="3">
        <v>0.6166666666666667</v>
      </c>
      <c r="F4775" s="2" t="s">
        <v>19947</v>
      </c>
      <c r="G4775" s="2" t="s">
        <v>19948</v>
      </c>
      <c r="H4775" s="2"/>
      <c r="I4775" s="2" t="s">
        <v>6956</v>
      </c>
      <c r="J4775" s="2" t="s">
        <v>19194</v>
      </c>
      <c r="K4775" s="2" t="s">
        <v>16777</v>
      </c>
      <c r="L4775" s="2" t="s">
        <v>16778</v>
      </c>
      <c r="M4775" t="s">
        <v>16779</v>
      </c>
      <c r="N4775">
        <f>Airplane_Crashes_and_Fatalities[[#This Row],[Aboard]]-Airplane_Crashes_and_Fatalities[[#This Row],[Fatalities]]</f>
        <v>4</v>
      </c>
      <c r="O4775" t="s">
        <v>16780</v>
      </c>
      <c r="P4775">
        <v>5</v>
      </c>
      <c r="Q4775">
        <v>1</v>
      </c>
      <c r="R4775">
        <v>0</v>
      </c>
      <c r="S4775" s="2" t="s">
        <v>16781</v>
      </c>
    </row>
    <row r="4776" spans="1:19" x14ac:dyDescent="0.3">
      <c r="A4776" s="1">
        <v>36953</v>
      </c>
      <c r="B4776" s="4" t="str">
        <f>TEXT(Airplane_Crashes_and_Fatalities[[#This Row],[Date]],"yyyy")</f>
        <v>2001</v>
      </c>
      <c r="C4776" s="1" t="str">
        <f>TEXT(Airplane_Crashes_and_Fatalities[[#This Row],[Date]],"mmm")</f>
        <v>Mar</v>
      </c>
      <c r="D4776" s="5">
        <f>DAY(Airplane_Crashes_and_Fatalities[[#This Row],[Date]])</f>
        <v>3</v>
      </c>
      <c r="E4776" s="3">
        <v>0.41319444444444442</v>
      </c>
      <c r="F4776" s="2" t="s">
        <v>23820</v>
      </c>
      <c r="G4776" s="2" t="s">
        <v>19767</v>
      </c>
      <c r="H4776" s="2"/>
      <c r="I4776" s="2" t="s">
        <v>16782</v>
      </c>
      <c r="J4776" s="2"/>
      <c r="K4776" s="2" t="s">
        <v>16783</v>
      </c>
      <c r="L4776" s="2" t="s">
        <v>16784</v>
      </c>
      <c r="M4776" t="s">
        <v>16785</v>
      </c>
      <c r="N4776">
        <f>Airplane_Crashes_and_Fatalities[[#This Row],[Aboard]]-Airplane_Crashes_and_Fatalities[[#This Row],[Fatalities]]</f>
        <v>0</v>
      </c>
      <c r="O4776" t="s">
        <v>16786</v>
      </c>
      <c r="P4776">
        <v>21</v>
      </c>
      <c r="Q4776">
        <v>21</v>
      </c>
      <c r="R4776">
        <v>0</v>
      </c>
      <c r="S4776" s="2" t="s">
        <v>16787</v>
      </c>
    </row>
    <row r="4777" spans="1:19" x14ac:dyDescent="0.3">
      <c r="A4777" s="1">
        <v>36965</v>
      </c>
      <c r="B4777" s="4" t="str">
        <f>TEXT(Airplane_Crashes_and_Fatalities[[#This Row],[Date]],"yyyy")</f>
        <v>2001</v>
      </c>
      <c r="C4777" s="1" t="str">
        <f>TEXT(Airplane_Crashes_and_Fatalities[[#This Row],[Date]],"mmm")</f>
        <v>Mar</v>
      </c>
      <c r="D4777" s="5">
        <f>DAY(Airplane_Crashes_and_Fatalities[[#This Row],[Date]])</f>
        <v>15</v>
      </c>
      <c r="F4777" s="2" t="s">
        <v>23821</v>
      </c>
      <c r="G4777" s="2" t="s">
        <v>21100</v>
      </c>
      <c r="H4777" s="2"/>
      <c r="I4777" s="2" t="s">
        <v>16788</v>
      </c>
      <c r="J4777" s="2"/>
      <c r="K4777" s="2" t="s">
        <v>16789</v>
      </c>
      <c r="L4777" s="2" t="s">
        <v>16790</v>
      </c>
      <c r="M4777" t="s">
        <v>16791</v>
      </c>
      <c r="N4777">
        <f>Airplane_Crashes_and_Fatalities[[#This Row],[Aboard]]-Airplane_Crashes_and_Fatalities[[#This Row],[Fatalities]]</f>
        <v>171</v>
      </c>
      <c r="O4777" t="s">
        <v>16792</v>
      </c>
      <c r="P4777">
        <v>174</v>
      </c>
      <c r="Q4777">
        <v>3</v>
      </c>
      <c r="R4777">
        <v>0</v>
      </c>
      <c r="S4777" s="2" t="s">
        <v>16793</v>
      </c>
    </row>
    <row r="4778" spans="1:19" x14ac:dyDescent="0.3">
      <c r="A4778" s="1">
        <v>36967</v>
      </c>
      <c r="B4778" s="4" t="str">
        <f>TEXT(Airplane_Crashes_and_Fatalities[[#This Row],[Date]],"yyyy")</f>
        <v>2001</v>
      </c>
      <c r="C4778" s="1" t="str">
        <f>TEXT(Airplane_Crashes_and_Fatalities[[#This Row],[Date]],"mmm")</f>
        <v>Mar</v>
      </c>
      <c r="D4778" s="5">
        <f>DAY(Airplane_Crashes_and_Fatalities[[#This Row],[Date]])</f>
        <v>17</v>
      </c>
      <c r="E4778" s="3">
        <v>0.41666666666666674</v>
      </c>
      <c r="F4778" s="2" t="s">
        <v>23822</v>
      </c>
      <c r="G4778" s="2" t="s">
        <v>20729</v>
      </c>
      <c r="H4778" s="2"/>
      <c r="I4778" s="2" t="s">
        <v>16794</v>
      </c>
      <c r="J4778" s="2"/>
      <c r="K4778" s="2" t="s">
        <v>16795</v>
      </c>
      <c r="L4778" s="2" t="s">
        <v>12553</v>
      </c>
      <c r="M4778" t="s">
        <v>16796</v>
      </c>
      <c r="N4778">
        <f>Airplane_Crashes_and_Fatalities[[#This Row],[Aboard]]-Airplane_Crashes_and_Fatalities[[#This Row],[Fatalities]]</f>
        <v>1</v>
      </c>
      <c r="O4778" t="s">
        <v>16797</v>
      </c>
      <c r="P4778">
        <v>17</v>
      </c>
      <c r="Q4778">
        <v>16</v>
      </c>
      <c r="R4778">
        <v>0</v>
      </c>
      <c r="S4778" s="2" t="s">
        <v>16798</v>
      </c>
    </row>
    <row r="4779" spans="1:19" x14ac:dyDescent="0.3">
      <c r="A4779" s="1">
        <v>36974</v>
      </c>
      <c r="B4779" s="4" t="str">
        <f>TEXT(Airplane_Crashes_and_Fatalities[[#This Row],[Date]],"yyyy")</f>
        <v>2001</v>
      </c>
      <c r="C4779" s="1" t="str">
        <f>TEXT(Airplane_Crashes_and_Fatalities[[#This Row],[Date]],"mmm")</f>
        <v>Mar</v>
      </c>
      <c r="D4779" s="5">
        <f>DAY(Airplane_Crashes_and_Fatalities[[#This Row],[Date]])</f>
        <v>24</v>
      </c>
      <c r="E4779" s="3">
        <v>0.6875</v>
      </c>
      <c r="F4779" s="2" t="s">
        <v>23823</v>
      </c>
      <c r="G4779" s="2" t="s">
        <v>23824</v>
      </c>
      <c r="H4779" s="2" t="s">
        <v>23825</v>
      </c>
      <c r="I4779" s="2" t="s">
        <v>16799</v>
      </c>
      <c r="J4779" s="2" t="s">
        <v>19552</v>
      </c>
      <c r="K4779" s="2" t="s">
        <v>16800</v>
      </c>
      <c r="L4779" s="2" t="s">
        <v>8302</v>
      </c>
      <c r="M4779" t="s">
        <v>16801</v>
      </c>
      <c r="N4779">
        <f>Airplane_Crashes_and_Fatalities[[#This Row],[Aboard]]-Airplane_Crashes_and_Fatalities[[#This Row],[Fatalities]]</f>
        <v>0</v>
      </c>
      <c r="O4779">
        <v>254</v>
      </c>
      <c r="P4779">
        <v>19</v>
      </c>
      <c r="Q4779">
        <v>19</v>
      </c>
      <c r="R4779">
        <v>1</v>
      </c>
      <c r="S4779" s="2" t="s">
        <v>16802</v>
      </c>
    </row>
    <row r="4780" spans="1:19" x14ac:dyDescent="0.3">
      <c r="A4780" s="1">
        <v>36976</v>
      </c>
      <c r="B4780" s="4" t="str">
        <f>TEXT(Airplane_Crashes_and_Fatalities[[#This Row],[Date]],"yyyy")</f>
        <v>2001</v>
      </c>
      <c r="C4780" s="1" t="str">
        <f>TEXT(Airplane_Crashes_and_Fatalities[[#This Row],[Date]],"mmm")</f>
        <v>Mar</v>
      </c>
      <c r="D4780" s="5">
        <f>DAY(Airplane_Crashes_and_Fatalities[[#This Row],[Date]])</f>
        <v>26</v>
      </c>
      <c r="E4780" s="3">
        <v>0.76736111111111116</v>
      </c>
      <c r="F4780" s="2" t="s">
        <v>23826</v>
      </c>
      <c r="G4780" s="2" t="s">
        <v>20218</v>
      </c>
      <c r="H4780" s="2"/>
      <c r="I4780" s="2" t="s">
        <v>8147</v>
      </c>
      <c r="J4780" s="2"/>
      <c r="K4780" s="2" t="s">
        <v>633</v>
      </c>
      <c r="L4780" s="2" t="s">
        <v>14681</v>
      </c>
      <c r="M4780" t="s">
        <v>16803</v>
      </c>
      <c r="N4780">
        <f>Airplane_Crashes_and_Fatalities[[#This Row],[Aboard]]-Airplane_Crashes_and_Fatalities[[#This Row],[Fatalities]]</f>
        <v>0</v>
      </c>
      <c r="O4780">
        <v>10609</v>
      </c>
      <c r="P4780">
        <v>3</v>
      </c>
      <c r="Q4780">
        <v>3</v>
      </c>
      <c r="R4780">
        <v>0</v>
      </c>
      <c r="S4780" s="2" t="s">
        <v>16804</v>
      </c>
    </row>
    <row r="4781" spans="1:19" x14ac:dyDescent="0.3">
      <c r="A4781" s="1">
        <v>36979</v>
      </c>
      <c r="B4781" s="4" t="str">
        <f>TEXT(Airplane_Crashes_and_Fatalities[[#This Row],[Date]],"yyyy")</f>
        <v>2001</v>
      </c>
      <c r="C4781" s="1" t="str">
        <f>TEXT(Airplane_Crashes_and_Fatalities[[#This Row],[Date]],"mmm")</f>
        <v>Mar</v>
      </c>
      <c r="D4781" s="5">
        <f>DAY(Airplane_Crashes_and_Fatalities[[#This Row],[Date]])</f>
        <v>29</v>
      </c>
      <c r="E4781" s="3">
        <v>0.79236111111111107</v>
      </c>
      <c r="F4781" s="2" t="s">
        <v>23827</v>
      </c>
      <c r="G4781" s="2" t="s">
        <v>19981</v>
      </c>
      <c r="H4781" s="2"/>
      <c r="I4781" s="2" t="s">
        <v>16805</v>
      </c>
      <c r="J4781" s="2" t="s">
        <v>21</v>
      </c>
      <c r="K4781" s="2" t="s">
        <v>16806</v>
      </c>
      <c r="L4781" s="2" t="s">
        <v>16807</v>
      </c>
      <c r="M4781" t="s">
        <v>16808</v>
      </c>
      <c r="N4781">
        <f>Airplane_Crashes_and_Fatalities[[#This Row],[Aboard]]-Airplane_Crashes_and_Fatalities[[#This Row],[Fatalities]]</f>
        <v>0</v>
      </c>
      <c r="O4781">
        <v>303</v>
      </c>
      <c r="P4781">
        <v>18</v>
      </c>
      <c r="Q4781">
        <v>18</v>
      </c>
      <c r="R4781">
        <v>0</v>
      </c>
      <c r="S4781" s="2" t="s">
        <v>16809</v>
      </c>
    </row>
    <row r="4782" spans="1:19" x14ac:dyDescent="0.3">
      <c r="A4782" s="1">
        <v>36983</v>
      </c>
      <c r="B4782" s="4" t="str">
        <f>TEXT(Airplane_Crashes_and_Fatalities[[#This Row],[Date]],"yyyy")</f>
        <v>2001</v>
      </c>
      <c r="C4782" s="1" t="str">
        <f>TEXT(Airplane_Crashes_and_Fatalities[[#This Row],[Date]],"mmm")</f>
        <v>Apr</v>
      </c>
      <c r="D4782" s="5">
        <f>DAY(Airplane_Crashes_and_Fatalities[[#This Row],[Date]])</f>
        <v>2</v>
      </c>
      <c r="E4782" s="3">
        <v>0.6875</v>
      </c>
      <c r="F4782" s="2" t="s">
        <v>23828</v>
      </c>
      <c r="G4782" s="2" t="s">
        <v>19720</v>
      </c>
      <c r="H4782" s="2"/>
      <c r="I4782" s="2" t="s">
        <v>16810</v>
      </c>
      <c r="J4782" s="2"/>
      <c r="K4782" s="2" t="s">
        <v>16811</v>
      </c>
      <c r="L4782" s="2" t="s">
        <v>16812</v>
      </c>
      <c r="M4782" t="s">
        <v>16813</v>
      </c>
      <c r="N4782">
        <f>Airplane_Crashes_and_Fatalities[[#This Row],[Aboard]]-Airplane_Crashes_and_Fatalities[[#This Row],[Fatalities]]</f>
        <v>0</v>
      </c>
      <c r="O4782" t="s">
        <v>16814</v>
      </c>
      <c r="P4782">
        <v>1</v>
      </c>
      <c r="Q4782">
        <v>1</v>
      </c>
      <c r="R4782">
        <v>0</v>
      </c>
      <c r="S4782" s="2" t="s">
        <v>16815</v>
      </c>
    </row>
    <row r="4783" spans="1:19" x14ac:dyDescent="0.3">
      <c r="A4783" s="1">
        <v>36985</v>
      </c>
      <c r="B4783" s="4" t="str">
        <f>TEXT(Airplane_Crashes_and_Fatalities[[#This Row],[Date]],"yyyy")</f>
        <v>2001</v>
      </c>
      <c r="C4783" s="1" t="str">
        <f>TEXT(Airplane_Crashes_and_Fatalities[[#This Row],[Date]],"mmm")</f>
        <v>Apr</v>
      </c>
      <c r="D4783" s="5">
        <f>DAY(Airplane_Crashes_and_Fatalities[[#This Row],[Date]])</f>
        <v>4</v>
      </c>
      <c r="F4783" s="2" t="s">
        <v>23829</v>
      </c>
      <c r="G4783" s="2" t="s">
        <v>20132</v>
      </c>
      <c r="H4783" s="2"/>
      <c r="I4783" s="2" t="s">
        <v>15833</v>
      </c>
      <c r="J4783" s="2"/>
      <c r="K4783" s="2" t="s">
        <v>16816</v>
      </c>
      <c r="L4783" s="2" t="s">
        <v>6604</v>
      </c>
      <c r="N4783">
        <f>Airplane_Crashes_and_Fatalities[[#This Row],[Aboard]]-Airplane_Crashes_and_Fatalities[[#This Row],[Fatalities]]</f>
        <v>16</v>
      </c>
      <c r="P4783">
        <v>30</v>
      </c>
      <c r="Q4783">
        <v>14</v>
      </c>
      <c r="R4783">
        <v>0</v>
      </c>
      <c r="S4783" s="2" t="s">
        <v>16817</v>
      </c>
    </row>
    <row r="4784" spans="1:19" x14ac:dyDescent="0.3">
      <c r="A4784" s="1">
        <v>36988</v>
      </c>
      <c r="B4784" s="4" t="str">
        <f>TEXT(Airplane_Crashes_and_Fatalities[[#This Row],[Date]],"yyyy")</f>
        <v>2001</v>
      </c>
      <c r="C4784" s="1" t="str">
        <f>TEXT(Airplane_Crashes_and_Fatalities[[#This Row],[Date]],"mmm")</f>
        <v>Apr</v>
      </c>
      <c r="D4784" s="5">
        <f>DAY(Airplane_Crashes_and_Fatalities[[#This Row],[Date]])</f>
        <v>7</v>
      </c>
      <c r="E4784" s="3">
        <v>0.64583333333333326</v>
      </c>
      <c r="F4784" s="2" t="s">
        <v>23830</v>
      </c>
      <c r="G4784" s="2" t="s">
        <v>20706</v>
      </c>
      <c r="H4784" s="2"/>
      <c r="I4784" s="2" t="s">
        <v>16818</v>
      </c>
      <c r="J4784" s="2"/>
      <c r="K4784" s="2" t="s">
        <v>16819</v>
      </c>
      <c r="L4784" s="2" t="s">
        <v>16820</v>
      </c>
      <c r="M4784" t="s">
        <v>16821</v>
      </c>
      <c r="N4784">
        <f>Airplane_Crashes_and_Fatalities[[#This Row],[Aboard]]-Airplane_Crashes_and_Fatalities[[#This Row],[Fatalities]]</f>
        <v>0</v>
      </c>
      <c r="O4784">
        <v>96168</v>
      </c>
      <c r="P4784">
        <v>16</v>
      </c>
      <c r="Q4784">
        <v>16</v>
      </c>
      <c r="R4784">
        <v>0</v>
      </c>
      <c r="S4784" s="2" t="s">
        <v>16822</v>
      </c>
    </row>
    <row r="4785" spans="1:19" x14ac:dyDescent="0.3">
      <c r="A4785" s="1">
        <v>37009</v>
      </c>
      <c r="B4785" s="4" t="str">
        <f>TEXT(Airplane_Crashes_and_Fatalities[[#This Row],[Date]],"yyyy")</f>
        <v>2001</v>
      </c>
      <c r="C4785" s="1" t="str">
        <f>TEXT(Airplane_Crashes_and_Fatalities[[#This Row],[Date]],"mmm")</f>
        <v>Apr</v>
      </c>
      <c r="D4785" s="5">
        <f>DAY(Airplane_Crashes_and_Fatalities[[#This Row],[Date]])</f>
        <v>28</v>
      </c>
      <c r="E4785" s="3">
        <v>0.21875</v>
      </c>
      <c r="F4785" s="2" t="s">
        <v>23831</v>
      </c>
      <c r="G4785" s="2" t="s">
        <v>19987</v>
      </c>
      <c r="H4785" s="2"/>
      <c r="I4785" s="2" t="s">
        <v>16823</v>
      </c>
      <c r="J4785" s="2"/>
      <c r="K4785" s="2" t="s">
        <v>16824</v>
      </c>
      <c r="L4785" s="2" t="s">
        <v>16825</v>
      </c>
      <c r="M4785" t="s">
        <v>16826</v>
      </c>
      <c r="N4785">
        <f>Airplane_Crashes_and_Fatalities[[#This Row],[Aboard]]-Airplane_Crashes_and_Fatalities[[#This Row],[Fatalities]]</f>
        <v>0</v>
      </c>
      <c r="O4785" t="s">
        <v>16827</v>
      </c>
      <c r="P4785">
        <v>10</v>
      </c>
      <c r="Q4785">
        <v>10</v>
      </c>
      <c r="R4785">
        <v>0</v>
      </c>
      <c r="S4785" s="2" t="s">
        <v>16828</v>
      </c>
    </row>
    <row r="4786" spans="1:19" x14ac:dyDescent="0.3">
      <c r="A4786" s="1">
        <v>37027</v>
      </c>
      <c r="B4786" s="4" t="str">
        <f>TEXT(Airplane_Crashes_and_Fatalities[[#This Row],[Date]],"yyyy")</f>
        <v>2001</v>
      </c>
      <c r="C4786" s="1" t="str">
        <f>TEXT(Airplane_Crashes_and_Fatalities[[#This Row],[Date]],"mmm")</f>
        <v>May</v>
      </c>
      <c r="D4786" s="5">
        <f>DAY(Airplane_Crashes_and_Fatalities[[#This Row],[Date]])</f>
        <v>16</v>
      </c>
      <c r="E4786" s="3">
        <v>0.55208333333333326</v>
      </c>
      <c r="F4786" s="2" t="s">
        <v>23832</v>
      </c>
      <c r="G4786" s="2" t="s">
        <v>20711</v>
      </c>
      <c r="H4786" s="2"/>
      <c r="I4786" s="2" t="s">
        <v>7243</v>
      </c>
      <c r="J4786" s="2"/>
      <c r="K4786" s="2" t="s">
        <v>16829</v>
      </c>
      <c r="L4786" s="2" t="s">
        <v>16830</v>
      </c>
      <c r="N4786">
        <f>Airplane_Crashes_and_Fatalities[[#This Row],[Aboard]]-Airplane_Crashes_and_Fatalities[[#This Row],[Fatalities]]</f>
        <v>0</v>
      </c>
      <c r="O4786" t="s">
        <v>16831</v>
      </c>
      <c r="P4786">
        <v>34</v>
      </c>
      <c r="Q4786">
        <v>34</v>
      </c>
      <c r="R4786">
        <v>0</v>
      </c>
      <c r="S4786" s="2" t="s">
        <v>16832</v>
      </c>
    </row>
    <row r="4787" spans="1:19" x14ac:dyDescent="0.3">
      <c r="A4787" s="1">
        <v>37028</v>
      </c>
      <c r="B4787" s="4" t="str">
        <f>TEXT(Airplane_Crashes_and_Fatalities[[#This Row],[Date]],"yyyy")</f>
        <v>2001</v>
      </c>
      <c r="C4787" s="1" t="str">
        <f>TEXT(Airplane_Crashes_and_Fatalities[[#This Row],[Date]],"mmm")</f>
        <v>May</v>
      </c>
      <c r="D4787" s="5">
        <f>DAY(Airplane_Crashes_and_Fatalities[[#This Row],[Date]])</f>
        <v>17</v>
      </c>
      <c r="E4787" s="3">
        <v>0.51458333333333339</v>
      </c>
      <c r="F4787" s="2" t="s">
        <v>23833</v>
      </c>
      <c r="G4787" s="2" t="s">
        <v>19987</v>
      </c>
      <c r="H4787" s="2"/>
      <c r="I4787" s="2" t="s">
        <v>2302</v>
      </c>
      <c r="J4787" s="2"/>
      <c r="K4787" s="2" t="s">
        <v>16833</v>
      </c>
      <c r="L4787" s="2" t="s">
        <v>7752</v>
      </c>
      <c r="M4787" t="s">
        <v>16834</v>
      </c>
      <c r="N4787">
        <f>Airplane_Crashes_and_Fatalities[[#This Row],[Aboard]]-Airplane_Crashes_and_Fatalities[[#This Row],[Fatalities]]</f>
        <v>0</v>
      </c>
      <c r="O4787">
        <v>10412</v>
      </c>
      <c r="P4787">
        <v>5</v>
      </c>
      <c r="Q4787">
        <v>5</v>
      </c>
      <c r="R4787">
        <v>0</v>
      </c>
      <c r="S4787" s="2" t="s">
        <v>16835</v>
      </c>
    </row>
    <row r="4788" spans="1:19" x14ac:dyDescent="0.3">
      <c r="A4788" s="1">
        <v>37028</v>
      </c>
      <c r="B4788" s="4" t="str">
        <f>TEXT(Airplane_Crashes_and_Fatalities[[#This Row],[Date]],"yyyy")</f>
        <v>2001</v>
      </c>
      <c r="C4788" s="1" t="str">
        <f>TEXT(Airplane_Crashes_and_Fatalities[[#This Row],[Date]],"mmm")</f>
        <v>May</v>
      </c>
      <c r="D4788" s="5">
        <f>DAY(Airplane_Crashes_and_Fatalities[[#This Row],[Date]])</f>
        <v>17</v>
      </c>
      <c r="E4788" s="3">
        <v>0.32291666666666674</v>
      </c>
      <c r="F4788" s="2" t="s">
        <v>23834</v>
      </c>
      <c r="G4788" s="2" t="s">
        <v>19871</v>
      </c>
      <c r="H4788" s="2"/>
      <c r="I4788" s="2" t="s">
        <v>16836</v>
      </c>
      <c r="J4788" s="2"/>
      <c r="K4788" s="2" t="s">
        <v>16837</v>
      </c>
      <c r="L4788" s="2" t="s">
        <v>7809</v>
      </c>
      <c r="M4788" t="s">
        <v>16838</v>
      </c>
      <c r="N4788">
        <f>Airplane_Crashes_and_Fatalities[[#This Row],[Aboard]]-Airplane_Crashes_and_Fatalities[[#This Row],[Fatalities]]</f>
        <v>0</v>
      </c>
      <c r="O4788">
        <v>9740856</v>
      </c>
      <c r="P4788">
        <v>30</v>
      </c>
      <c r="Q4788">
        <v>30</v>
      </c>
      <c r="R4788">
        <v>0</v>
      </c>
      <c r="S4788" s="2" t="s">
        <v>16839</v>
      </c>
    </row>
    <row r="4789" spans="1:19" x14ac:dyDescent="0.3">
      <c r="A4789" s="1">
        <v>37033</v>
      </c>
      <c r="B4789" s="4" t="str">
        <f>TEXT(Airplane_Crashes_and_Fatalities[[#This Row],[Date]],"yyyy")</f>
        <v>2001</v>
      </c>
      <c r="C4789" s="1" t="str">
        <f>TEXT(Airplane_Crashes_and_Fatalities[[#This Row],[Date]],"mmm")</f>
        <v>May</v>
      </c>
      <c r="D4789" s="5">
        <f>DAY(Airplane_Crashes_and_Fatalities[[#This Row],[Date]])</f>
        <v>22</v>
      </c>
      <c r="E4789" s="3">
        <v>0.69097222222222232</v>
      </c>
      <c r="F4789" s="2" t="s">
        <v>23835</v>
      </c>
      <c r="G4789" s="2" t="s">
        <v>19866</v>
      </c>
      <c r="H4789" s="2"/>
      <c r="I4789" s="2" t="s">
        <v>7052</v>
      </c>
      <c r="J4789" s="2"/>
      <c r="K4789" s="2" t="s">
        <v>16840</v>
      </c>
      <c r="L4789" s="2" t="s">
        <v>16841</v>
      </c>
      <c r="M4789" t="s">
        <v>16842</v>
      </c>
      <c r="N4789">
        <f>Airplane_Crashes_and_Fatalities[[#This Row],[Aboard]]-Airplane_Crashes_and_Fatalities[[#This Row],[Fatalities]]</f>
        <v>0</v>
      </c>
      <c r="O4789">
        <v>347002</v>
      </c>
      <c r="P4789">
        <v>7</v>
      </c>
      <c r="Q4789">
        <v>7</v>
      </c>
      <c r="R4789">
        <v>0</v>
      </c>
      <c r="S4789" s="2" t="s">
        <v>188</v>
      </c>
    </row>
    <row r="4790" spans="1:19" x14ac:dyDescent="0.3">
      <c r="A4790" s="1">
        <v>37057</v>
      </c>
      <c r="B4790" s="4" t="str">
        <f>TEXT(Airplane_Crashes_and_Fatalities[[#This Row],[Date]],"yyyy")</f>
        <v>2001</v>
      </c>
      <c r="C4790" s="1" t="str">
        <f>TEXT(Airplane_Crashes_and_Fatalities[[#This Row],[Date]],"mmm")</f>
        <v>Jun</v>
      </c>
      <c r="D4790" s="5">
        <f>DAY(Airplane_Crashes_and_Fatalities[[#This Row],[Date]])</f>
        <v>15</v>
      </c>
      <c r="E4790" s="3">
        <v>0.60416666666666674</v>
      </c>
      <c r="F4790" s="2" t="s">
        <v>23836</v>
      </c>
      <c r="G4790" s="2" t="s">
        <v>20218</v>
      </c>
      <c r="H4790" s="2"/>
      <c r="I4790" s="2" t="s">
        <v>16843</v>
      </c>
      <c r="J4790" s="2"/>
      <c r="K4790" s="2" t="s">
        <v>16844</v>
      </c>
      <c r="L4790" s="2" t="s">
        <v>16845</v>
      </c>
      <c r="M4790" t="s">
        <v>16846</v>
      </c>
      <c r="N4790">
        <f>Airplane_Crashes_and_Fatalities[[#This Row],[Aboard]]-Airplane_Crashes_and_Fatalities[[#This Row],[Fatalities]]</f>
        <v>18</v>
      </c>
      <c r="O4790">
        <v>233</v>
      </c>
      <c r="P4790">
        <v>19</v>
      </c>
      <c r="Q4790">
        <v>1</v>
      </c>
      <c r="R4790">
        <v>0</v>
      </c>
      <c r="S4790" s="2" t="s">
        <v>16847</v>
      </c>
    </row>
    <row r="4791" spans="1:19" x14ac:dyDescent="0.3">
      <c r="A4791" s="1">
        <v>37076</v>
      </c>
      <c r="B4791" s="4" t="str">
        <f>TEXT(Airplane_Crashes_and_Fatalities[[#This Row],[Date]],"yyyy")</f>
        <v>2001</v>
      </c>
      <c r="C4791" s="1" t="str">
        <f>TEXT(Airplane_Crashes_and_Fatalities[[#This Row],[Date]],"mmm")</f>
        <v>Jul</v>
      </c>
      <c r="D4791" s="5">
        <f>DAY(Airplane_Crashes_and_Fatalities[[#This Row],[Date]])</f>
        <v>4</v>
      </c>
      <c r="E4791" s="3">
        <v>8.8888888888888795E-2</v>
      </c>
      <c r="F4791" s="2" t="s">
        <v>21440</v>
      </c>
      <c r="G4791" s="2" t="s">
        <v>19866</v>
      </c>
      <c r="H4791" s="2"/>
      <c r="I4791" s="2" t="s">
        <v>16848</v>
      </c>
      <c r="J4791" s="2" t="s">
        <v>19234</v>
      </c>
      <c r="K4791" s="2" t="s">
        <v>16849</v>
      </c>
      <c r="L4791" s="2" t="s">
        <v>14522</v>
      </c>
      <c r="M4791" t="s">
        <v>16850</v>
      </c>
      <c r="N4791">
        <f>Airplane_Crashes_and_Fatalities[[#This Row],[Aboard]]-Airplane_Crashes_and_Fatalities[[#This Row],[Fatalities]]</f>
        <v>0</v>
      </c>
      <c r="O4791" t="s">
        <v>16851</v>
      </c>
      <c r="P4791">
        <v>145</v>
      </c>
      <c r="Q4791">
        <v>145</v>
      </c>
      <c r="R4791">
        <v>0</v>
      </c>
      <c r="S4791" s="2" t="s">
        <v>16852</v>
      </c>
    </row>
    <row r="4792" spans="1:19" x14ac:dyDescent="0.3">
      <c r="A4792" s="1">
        <v>37077</v>
      </c>
      <c r="B4792" s="4" t="str">
        <f>TEXT(Airplane_Crashes_and_Fatalities[[#This Row],[Date]],"yyyy")</f>
        <v>2001</v>
      </c>
      <c r="C4792" s="1" t="str">
        <f>TEXT(Airplane_Crashes_and_Fatalities[[#This Row],[Date]],"mmm")</f>
        <v>Jul</v>
      </c>
      <c r="D4792" s="5">
        <f>DAY(Airplane_Crashes_and_Fatalities[[#This Row],[Date]])</f>
        <v>5</v>
      </c>
      <c r="E4792" s="3">
        <v>0.48611111111111116</v>
      </c>
      <c r="F4792" s="2" t="s">
        <v>23837</v>
      </c>
      <c r="G4792" s="2" t="s">
        <v>20726</v>
      </c>
      <c r="H4792" s="2"/>
      <c r="I4792" s="2" t="s">
        <v>16853</v>
      </c>
      <c r="J4792" s="2"/>
      <c r="K4792" s="2" t="s">
        <v>16854</v>
      </c>
      <c r="L4792" s="2" t="s">
        <v>16855</v>
      </c>
      <c r="M4792" t="s">
        <v>16856</v>
      </c>
      <c r="N4792">
        <f>Airplane_Crashes_and_Fatalities[[#This Row],[Aboard]]-Airplane_Crashes_and_Fatalities[[#This Row],[Fatalities]]</f>
        <v>4</v>
      </c>
      <c r="O4792">
        <v>760341</v>
      </c>
      <c r="P4792">
        <v>12</v>
      </c>
      <c r="Q4792">
        <v>8</v>
      </c>
      <c r="R4792">
        <v>0</v>
      </c>
      <c r="S4792" s="2" t="s">
        <v>16857</v>
      </c>
    </row>
    <row r="4793" spans="1:19" x14ac:dyDescent="0.3">
      <c r="A4793" s="1">
        <v>37084</v>
      </c>
      <c r="B4793" s="4" t="str">
        <f>TEXT(Airplane_Crashes_and_Fatalities[[#This Row],[Date]],"yyyy")</f>
        <v>2001</v>
      </c>
      <c r="C4793" s="1" t="str">
        <f>TEXT(Airplane_Crashes_and_Fatalities[[#This Row],[Date]],"mmm")</f>
        <v>Jul</v>
      </c>
      <c r="D4793" s="5">
        <f>DAY(Airplane_Crashes_and_Fatalities[[#This Row],[Date]])</f>
        <v>12</v>
      </c>
      <c r="E4793" s="3">
        <v>0.50347222222222232</v>
      </c>
      <c r="F4793" s="2" t="s">
        <v>23838</v>
      </c>
      <c r="G4793" s="2" t="s">
        <v>20520</v>
      </c>
      <c r="H4793" s="2"/>
      <c r="I4793" s="2" t="s">
        <v>16858</v>
      </c>
      <c r="J4793" s="2"/>
      <c r="K4793" s="2" t="s">
        <v>16859</v>
      </c>
      <c r="L4793" s="2" t="s">
        <v>16860</v>
      </c>
      <c r="M4793" t="s">
        <v>16861</v>
      </c>
      <c r="N4793">
        <f>Airplane_Crashes_and_Fatalities[[#This Row],[Aboard]]-Airplane_Crashes_and_Fatalities[[#This Row],[Fatalities]]</f>
        <v>0</v>
      </c>
      <c r="O4793" t="s">
        <v>16862</v>
      </c>
      <c r="P4793">
        <v>13</v>
      </c>
      <c r="Q4793">
        <v>13</v>
      </c>
      <c r="R4793">
        <v>0</v>
      </c>
      <c r="S4793" s="2" t="s">
        <v>16863</v>
      </c>
    </row>
    <row r="4794" spans="1:19" x14ac:dyDescent="0.3">
      <c r="A4794" s="1">
        <v>37086</v>
      </c>
      <c r="B4794" s="4" t="str">
        <f>TEXT(Airplane_Crashes_and_Fatalities[[#This Row],[Date]],"yyyy")</f>
        <v>2001</v>
      </c>
      <c r="C4794" s="1" t="str">
        <f>TEXT(Airplane_Crashes_and_Fatalities[[#This Row],[Date]],"mmm")</f>
        <v>Jul</v>
      </c>
      <c r="D4794" s="5">
        <f>DAY(Airplane_Crashes_and_Fatalities[[#This Row],[Date]])</f>
        <v>14</v>
      </c>
      <c r="E4794" s="3">
        <v>0.3701388888888888</v>
      </c>
      <c r="F4794" s="2" t="s">
        <v>1081</v>
      </c>
      <c r="G4794" s="2" t="s">
        <v>19866</v>
      </c>
      <c r="H4794" s="2"/>
      <c r="I4794" s="2" t="s">
        <v>16864</v>
      </c>
      <c r="J4794" s="2"/>
      <c r="K4794" s="2" t="s">
        <v>16865</v>
      </c>
      <c r="L4794" s="2" t="s">
        <v>13518</v>
      </c>
      <c r="M4794" t="s">
        <v>16866</v>
      </c>
      <c r="N4794">
        <f>Airplane_Crashes_and_Fatalities[[#This Row],[Aboard]]-Airplane_Crashes_and_Fatalities[[#This Row],[Fatalities]]</f>
        <v>0</v>
      </c>
      <c r="O4794">
        <v>43451530</v>
      </c>
      <c r="P4794">
        <v>10</v>
      </c>
      <c r="Q4794">
        <v>10</v>
      </c>
      <c r="R4794">
        <v>0</v>
      </c>
      <c r="S4794" s="2" t="s">
        <v>16867</v>
      </c>
    </row>
    <row r="4795" spans="1:19" x14ac:dyDescent="0.3">
      <c r="A4795" s="1">
        <v>37102</v>
      </c>
      <c r="B4795" s="4" t="str">
        <f>TEXT(Airplane_Crashes_and_Fatalities[[#This Row],[Date]],"yyyy")</f>
        <v>2001</v>
      </c>
      <c r="C4795" s="1" t="str">
        <f>TEXT(Airplane_Crashes_and_Fatalities[[#This Row],[Date]],"mmm")</f>
        <v>Jul</v>
      </c>
      <c r="D4795" s="5">
        <f>DAY(Airplane_Crashes_and_Fatalities[[#This Row],[Date]])</f>
        <v>30</v>
      </c>
      <c r="E4795" s="3">
        <v>0.66666666666666674</v>
      </c>
      <c r="F4795" s="2" t="s">
        <v>23460</v>
      </c>
      <c r="G4795" s="2" t="s">
        <v>20063</v>
      </c>
      <c r="H4795" s="2"/>
      <c r="I4795" s="2" t="s">
        <v>6206</v>
      </c>
      <c r="J4795" s="2"/>
      <c r="K4795" s="2" t="s">
        <v>16868</v>
      </c>
      <c r="L4795" s="2" t="s">
        <v>9724</v>
      </c>
      <c r="M4795" t="s">
        <v>16869</v>
      </c>
      <c r="N4795">
        <f>Airplane_Crashes_and_Fatalities[[#This Row],[Aboard]]-Airplane_Crashes_and_Fatalities[[#This Row],[Fatalities]]</f>
        <v>0</v>
      </c>
      <c r="O4795" t="s">
        <v>16870</v>
      </c>
      <c r="P4795">
        <v>6</v>
      </c>
      <c r="Q4795">
        <v>6</v>
      </c>
      <c r="R4795">
        <v>0</v>
      </c>
      <c r="S4795" s="2" t="s">
        <v>16871</v>
      </c>
    </row>
    <row r="4796" spans="1:19" x14ac:dyDescent="0.3">
      <c r="A4796" s="1">
        <v>37108</v>
      </c>
      <c r="B4796" s="4" t="str">
        <f>TEXT(Airplane_Crashes_and_Fatalities[[#This Row],[Date]],"yyyy")</f>
        <v>2001</v>
      </c>
      <c r="C4796" s="1" t="str">
        <f>TEXT(Airplane_Crashes_and_Fatalities[[#This Row],[Date]],"mmm")</f>
        <v>Aug</v>
      </c>
      <c r="D4796" s="5">
        <f>DAY(Airplane_Crashes_and_Fatalities[[#This Row],[Date]])</f>
        <v>5</v>
      </c>
      <c r="E4796" s="3">
        <v>0.19652777777777786</v>
      </c>
      <c r="F4796" s="2" t="s">
        <v>23839</v>
      </c>
      <c r="G4796" s="2" t="s">
        <v>20526</v>
      </c>
      <c r="H4796" s="2"/>
      <c r="I4796" s="2" t="s">
        <v>16872</v>
      </c>
      <c r="J4796" s="2"/>
      <c r="K4796" s="2" t="s">
        <v>16873</v>
      </c>
      <c r="L4796" s="2" t="s">
        <v>16874</v>
      </c>
      <c r="M4796" t="s">
        <v>16875</v>
      </c>
      <c r="N4796">
        <f>Airplane_Crashes_and_Fatalities[[#This Row],[Aboard]]-Airplane_Crashes_and_Fatalities[[#This Row],[Fatalities]]</f>
        <v>0</v>
      </c>
      <c r="O4796">
        <v>63</v>
      </c>
      <c r="P4796">
        <v>3</v>
      </c>
      <c r="Q4796">
        <v>3</v>
      </c>
      <c r="R4796">
        <v>0</v>
      </c>
      <c r="S4796" s="2" t="s">
        <v>16876</v>
      </c>
    </row>
    <row r="4797" spans="1:19" x14ac:dyDescent="0.3">
      <c r="A4797" s="1">
        <v>37113</v>
      </c>
      <c r="B4797" s="4" t="str">
        <f>TEXT(Airplane_Crashes_and_Fatalities[[#This Row],[Date]],"yyyy")</f>
        <v>2001</v>
      </c>
      <c r="C4797" s="1" t="str">
        <f>TEXT(Airplane_Crashes_and_Fatalities[[#This Row],[Date]],"mmm")</f>
        <v>Aug</v>
      </c>
      <c r="D4797" s="5">
        <f>DAY(Airplane_Crashes_and_Fatalities[[#This Row],[Date]])</f>
        <v>10</v>
      </c>
      <c r="E4797" s="3">
        <v>0.60763888888888884</v>
      </c>
      <c r="F4797" s="2" t="s">
        <v>23840</v>
      </c>
      <c r="G4797" s="2" t="s">
        <v>20827</v>
      </c>
      <c r="H4797" s="2"/>
      <c r="I4797" s="2" t="s">
        <v>16877</v>
      </c>
      <c r="J4797" s="2"/>
      <c r="K4797" s="2" t="s">
        <v>16878</v>
      </c>
      <c r="L4797" s="2" t="s">
        <v>16879</v>
      </c>
      <c r="M4797" t="s">
        <v>16880</v>
      </c>
      <c r="N4797">
        <f>Airplane_Crashes_and_Fatalities[[#This Row],[Aboard]]-Airplane_Crashes_and_Fatalities[[#This Row],[Fatalities]]</f>
        <v>1</v>
      </c>
      <c r="O4797">
        <v>2477</v>
      </c>
      <c r="P4797">
        <v>7</v>
      </c>
      <c r="Q4797">
        <v>6</v>
      </c>
      <c r="R4797">
        <v>0</v>
      </c>
      <c r="S4797" s="2" t="s">
        <v>16881</v>
      </c>
    </row>
    <row r="4798" spans="1:19" x14ac:dyDescent="0.3">
      <c r="A4798" s="1">
        <v>37126</v>
      </c>
      <c r="B4798" s="4" t="str">
        <f>TEXT(Airplane_Crashes_and_Fatalities[[#This Row],[Date]],"yyyy")</f>
        <v>2001</v>
      </c>
      <c r="C4798" s="1" t="str">
        <f>TEXT(Airplane_Crashes_and_Fatalities[[#This Row],[Date]],"mmm")</f>
        <v>Aug</v>
      </c>
      <c r="D4798" s="5">
        <f>DAY(Airplane_Crashes_and_Fatalities[[#This Row],[Date]])</f>
        <v>23</v>
      </c>
      <c r="F4798" s="2" t="s">
        <v>23841</v>
      </c>
      <c r="G4798" s="2" t="s">
        <v>23322</v>
      </c>
      <c r="H4798" s="2"/>
      <c r="I4798" s="2" t="s">
        <v>16882</v>
      </c>
      <c r="J4798" s="2"/>
      <c r="K4798" s="2" t="s">
        <v>16883</v>
      </c>
      <c r="L4798" s="2" t="s">
        <v>16419</v>
      </c>
      <c r="M4798" t="s">
        <v>16884</v>
      </c>
      <c r="N4798">
        <f>Airplane_Crashes_and_Fatalities[[#This Row],[Aboard]]-Airplane_Crashes_and_Fatalities[[#This Row],[Fatalities]]</f>
        <v>7</v>
      </c>
      <c r="O4798" t="s">
        <v>16885</v>
      </c>
      <c r="P4798">
        <v>11</v>
      </c>
      <c r="Q4798">
        <v>4</v>
      </c>
      <c r="R4798">
        <v>0</v>
      </c>
      <c r="S4798" s="2" t="s">
        <v>16886</v>
      </c>
    </row>
    <row r="4799" spans="1:19" x14ac:dyDescent="0.3">
      <c r="A4799" s="1">
        <v>37127</v>
      </c>
      <c r="B4799" s="4" t="str">
        <f>TEXT(Airplane_Crashes_and_Fatalities[[#This Row],[Date]],"yyyy")</f>
        <v>2001</v>
      </c>
      <c r="C4799" s="1" t="str">
        <f>TEXT(Airplane_Crashes_and_Fatalities[[#This Row],[Date]],"mmm")</f>
        <v>Aug</v>
      </c>
      <c r="D4799" s="5">
        <f>DAY(Airplane_Crashes_and_Fatalities[[#This Row],[Date]])</f>
        <v>24</v>
      </c>
      <c r="E4799" s="3">
        <v>0.78194444444444455</v>
      </c>
      <c r="F4799" s="2" t="s">
        <v>23631</v>
      </c>
      <c r="G4799" s="2" t="s">
        <v>20682</v>
      </c>
      <c r="H4799" s="2"/>
      <c r="I4799" s="2" t="s">
        <v>16887</v>
      </c>
      <c r="J4799" s="2" t="s">
        <v>19553</v>
      </c>
      <c r="K4799" s="2" t="s">
        <v>16888</v>
      </c>
      <c r="L4799" s="2" t="s">
        <v>16889</v>
      </c>
      <c r="M4799" t="s">
        <v>16890</v>
      </c>
      <c r="N4799">
        <f>Airplane_Crashes_and_Fatalities[[#This Row],[Aboard]]-Airplane_Crashes_and_Fatalities[[#This Row],[Fatalities]]</f>
        <v>304</v>
      </c>
      <c r="O4799">
        <v>271</v>
      </c>
      <c r="P4799">
        <v>304</v>
      </c>
      <c r="Q4799">
        <v>0</v>
      </c>
      <c r="R4799">
        <v>0</v>
      </c>
      <c r="S4799" s="2" t="s">
        <v>16891</v>
      </c>
    </row>
    <row r="4800" spans="1:19" x14ac:dyDescent="0.3">
      <c r="A4800" s="1">
        <v>37127</v>
      </c>
      <c r="B4800" s="4" t="str">
        <f>TEXT(Airplane_Crashes_and_Fatalities[[#This Row],[Date]],"yyyy")</f>
        <v>2001</v>
      </c>
      <c r="C4800" s="1" t="str">
        <f>TEXT(Airplane_Crashes_and_Fatalities[[#This Row],[Date]],"mmm")</f>
        <v>Aug</v>
      </c>
      <c r="D4800" s="5">
        <f>DAY(Airplane_Crashes_and_Fatalities[[#This Row],[Date]])</f>
        <v>24</v>
      </c>
      <c r="E4800" s="3">
        <v>0.23750000000000004</v>
      </c>
      <c r="F4800" s="2" t="s">
        <v>23842</v>
      </c>
      <c r="G4800" s="2" t="s">
        <v>19785</v>
      </c>
      <c r="H4800" s="2"/>
      <c r="I4800" s="2" t="s">
        <v>16892</v>
      </c>
      <c r="J4800" s="2"/>
      <c r="K4800" s="2" t="s">
        <v>16893</v>
      </c>
      <c r="L4800" s="2" t="s">
        <v>11429</v>
      </c>
      <c r="M4800" t="s">
        <v>16894</v>
      </c>
      <c r="N4800">
        <f>Airplane_Crashes_and_Fatalities[[#This Row],[Aboard]]-Airplane_Crashes_and_Fatalities[[#This Row],[Fatalities]]</f>
        <v>0</v>
      </c>
      <c r="O4800" t="s">
        <v>16895</v>
      </c>
      <c r="P4800">
        <v>2</v>
      </c>
      <c r="Q4800">
        <v>2</v>
      </c>
      <c r="R4800">
        <v>0</v>
      </c>
      <c r="S4800" s="2" t="s">
        <v>16896</v>
      </c>
    </row>
    <row r="4801" spans="1:19" x14ac:dyDescent="0.3">
      <c r="A4801" s="1">
        <v>37128</v>
      </c>
      <c r="B4801" s="4" t="str">
        <f>TEXT(Airplane_Crashes_and_Fatalities[[#This Row],[Date]],"yyyy")</f>
        <v>2001</v>
      </c>
      <c r="C4801" s="1" t="str">
        <f>TEXT(Airplane_Crashes_and_Fatalities[[#This Row],[Date]],"mmm")</f>
        <v>Aug</v>
      </c>
      <c r="D4801" s="5">
        <f>DAY(Airplane_Crashes_and_Fatalities[[#This Row],[Date]])</f>
        <v>25</v>
      </c>
      <c r="E4801" s="3">
        <v>0.78125</v>
      </c>
      <c r="F4801" s="2" t="s">
        <v>23477</v>
      </c>
      <c r="G4801" s="2" t="s">
        <v>21472</v>
      </c>
      <c r="H4801" s="2"/>
      <c r="I4801" s="2" t="s">
        <v>16897</v>
      </c>
      <c r="J4801" s="2" t="s">
        <v>21</v>
      </c>
      <c r="K4801" s="2" t="s">
        <v>16898</v>
      </c>
      <c r="L4801" s="2" t="s">
        <v>8661</v>
      </c>
      <c r="M4801" t="s">
        <v>16899</v>
      </c>
      <c r="N4801">
        <f>Airplane_Crashes_and_Fatalities[[#This Row],[Aboard]]-Airplane_Crashes_and_Fatalities[[#This Row],[Fatalities]]</f>
        <v>0</v>
      </c>
      <c r="O4801" t="s">
        <v>16900</v>
      </c>
      <c r="P4801">
        <v>9</v>
      </c>
      <c r="Q4801">
        <v>9</v>
      </c>
      <c r="R4801">
        <v>0</v>
      </c>
      <c r="S4801" s="2" t="s">
        <v>16901</v>
      </c>
    </row>
    <row r="4802" spans="1:19" x14ac:dyDescent="0.3">
      <c r="A4802" s="1">
        <v>37132</v>
      </c>
      <c r="B4802" s="4" t="str">
        <f>TEXT(Airplane_Crashes_and_Fatalities[[#This Row],[Date]],"yyyy")</f>
        <v>2001</v>
      </c>
      <c r="C4802" s="1" t="str">
        <f>TEXT(Airplane_Crashes_and_Fatalities[[#This Row],[Date]],"mmm")</f>
        <v>Aug</v>
      </c>
      <c r="D4802" s="5">
        <f>DAY(Airplane_Crashes_and_Fatalities[[#This Row],[Date]])</f>
        <v>29</v>
      </c>
      <c r="E4802" s="3">
        <v>0.42708333333333326</v>
      </c>
      <c r="F4802" s="2" t="s">
        <v>22703</v>
      </c>
      <c r="G4802" s="2" t="s">
        <v>19710</v>
      </c>
      <c r="H4802" s="2"/>
      <c r="I4802" s="2" t="s">
        <v>16902</v>
      </c>
      <c r="J4802" s="2" t="s">
        <v>19554</v>
      </c>
      <c r="K4802" s="2" t="s">
        <v>16903</v>
      </c>
      <c r="L4802" s="2" t="s">
        <v>16904</v>
      </c>
      <c r="M4802" t="s">
        <v>16905</v>
      </c>
      <c r="N4802">
        <f>Airplane_Crashes_and_Fatalities[[#This Row],[Aboard]]-Airplane_Crashes_and_Fatalities[[#This Row],[Fatalities]]</f>
        <v>43</v>
      </c>
      <c r="O4802" t="s">
        <v>16906</v>
      </c>
      <c r="P4802">
        <v>47</v>
      </c>
      <c r="Q4802">
        <v>4</v>
      </c>
      <c r="R4802">
        <v>0</v>
      </c>
      <c r="S4802" s="2" t="s">
        <v>16907</v>
      </c>
    </row>
    <row r="4803" spans="1:19" x14ac:dyDescent="0.3">
      <c r="A4803" s="1">
        <v>37145</v>
      </c>
      <c r="B4803" s="4" t="str">
        <f>TEXT(Airplane_Crashes_and_Fatalities[[#This Row],[Date]],"yyyy")</f>
        <v>2001</v>
      </c>
      <c r="C4803" s="1" t="str">
        <f>TEXT(Airplane_Crashes_and_Fatalities[[#This Row],[Date]],"mmm")</f>
        <v>Sep</v>
      </c>
      <c r="D4803" s="5">
        <f>DAY(Airplane_Crashes_and_Fatalities[[#This Row],[Date]])</f>
        <v>11</v>
      </c>
      <c r="E4803" s="3">
        <v>0.41874999999999996</v>
      </c>
      <c r="F4803" s="2" t="s">
        <v>23843</v>
      </c>
      <c r="G4803" s="2" t="s">
        <v>19692</v>
      </c>
      <c r="H4803" s="2"/>
      <c r="I4803" s="2" t="s">
        <v>740</v>
      </c>
      <c r="J4803" s="2" t="s">
        <v>19555</v>
      </c>
      <c r="K4803" s="2" t="s">
        <v>16908</v>
      </c>
      <c r="L4803" s="2" t="s">
        <v>16909</v>
      </c>
      <c r="M4803" t="s">
        <v>16910</v>
      </c>
      <c r="N4803">
        <f>Airplane_Crashes_and_Fatalities[[#This Row],[Aboard]]-Airplane_Crashes_and_Fatalities[[#This Row],[Fatalities]]</f>
        <v>0</v>
      </c>
      <c r="O4803" t="s">
        <v>16911</v>
      </c>
      <c r="P4803">
        <v>44</v>
      </c>
      <c r="Q4803">
        <v>44</v>
      </c>
      <c r="R4803">
        <v>0</v>
      </c>
      <c r="S4803" s="2" t="s">
        <v>16912</v>
      </c>
    </row>
    <row r="4804" spans="1:19" x14ac:dyDescent="0.3">
      <c r="A4804" s="1">
        <v>37145</v>
      </c>
      <c r="B4804" s="4" t="str">
        <f>TEXT(Airplane_Crashes_and_Fatalities[[#This Row],[Date]],"yyyy")</f>
        <v>2001</v>
      </c>
      <c r="C4804" s="1" t="str">
        <f>TEXT(Airplane_Crashes_and_Fatalities[[#This Row],[Date]],"mmm")</f>
        <v>Sep</v>
      </c>
      <c r="D4804" s="5">
        <f>DAY(Airplane_Crashes_and_Fatalities[[#This Row],[Date]])</f>
        <v>11</v>
      </c>
      <c r="E4804" s="3">
        <v>0.40625</v>
      </c>
      <c r="F4804" s="2" t="s">
        <v>20683</v>
      </c>
      <c r="G4804" s="2" t="s">
        <v>23844</v>
      </c>
      <c r="H4804" s="2"/>
      <c r="I4804" s="2" t="s">
        <v>862</v>
      </c>
      <c r="J4804" s="2" t="s">
        <v>19556</v>
      </c>
      <c r="K4804" s="2" t="s">
        <v>16913</v>
      </c>
      <c r="L4804" s="2" t="s">
        <v>15199</v>
      </c>
      <c r="M4804" t="s">
        <v>16914</v>
      </c>
      <c r="N4804">
        <f>Airplane_Crashes_and_Fatalities[[#This Row],[Aboard]]-Airplane_Crashes_and_Fatalities[[#This Row],[Fatalities]]</f>
        <v>0</v>
      </c>
      <c r="O4804" t="s">
        <v>16915</v>
      </c>
      <c r="P4804">
        <v>64</v>
      </c>
      <c r="Q4804">
        <v>64</v>
      </c>
      <c r="R4804">
        <v>125</v>
      </c>
      <c r="S4804" s="2" t="s">
        <v>16916</v>
      </c>
    </row>
    <row r="4805" spans="1:19" x14ac:dyDescent="0.3">
      <c r="A4805" s="1">
        <v>37145</v>
      </c>
      <c r="B4805" s="4" t="str">
        <f>TEXT(Airplane_Crashes_and_Fatalities[[#This Row],[Date]],"yyyy")</f>
        <v>2001</v>
      </c>
      <c r="C4805" s="1" t="str">
        <f>TEXT(Airplane_Crashes_and_Fatalities[[#This Row],[Date]],"mmm")</f>
        <v>Sep</v>
      </c>
      <c r="D4805" s="5">
        <f>DAY(Airplane_Crashes_and_Fatalities[[#This Row],[Date]])</f>
        <v>11</v>
      </c>
      <c r="E4805" s="3">
        <v>0.36597222222222214</v>
      </c>
      <c r="F4805" s="2" t="s">
        <v>20415</v>
      </c>
      <c r="G4805" s="2" t="s">
        <v>19785</v>
      </c>
      <c r="H4805" s="2"/>
      <c r="I4805" s="2" t="s">
        <v>862</v>
      </c>
      <c r="J4805" s="2" t="s">
        <v>19160</v>
      </c>
      <c r="K4805" s="2" t="s">
        <v>16917</v>
      </c>
      <c r="L4805" s="2" t="s">
        <v>16918</v>
      </c>
      <c r="M4805" t="s">
        <v>16919</v>
      </c>
      <c r="N4805">
        <f>Airplane_Crashes_and_Fatalities[[#This Row],[Aboard]]-Airplane_Crashes_and_Fatalities[[#This Row],[Fatalities]]</f>
        <v>0</v>
      </c>
      <c r="O4805" t="s">
        <v>16920</v>
      </c>
      <c r="P4805">
        <v>92</v>
      </c>
      <c r="Q4805">
        <v>92</v>
      </c>
      <c r="R4805">
        <v>2750</v>
      </c>
      <c r="S4805" s="2" t="s">
        <v>16921</v>
      </c>
    </row>
    <row r="4806" spans="1:19" x14ac:dyDescent="0.3">
      <c r="A4806" s="1">
        <v>37145</v>
      </c>
      <c r="B4806" s="4" t="str">
        <f>TEXT(Airplane_Crashes_and_Fatalities[[#This Row],[Date]],"yyyy")</f>
        <v>2001</v>
      </c>
      <c r="C4806" s="1" t="str">
        <f>TEXT(Airplane_Crashes_and_Fatalities[[#This Row],[Date]],"mmm")</f>
        <v>Sep</v>
      </c>
      <c r="D4806" s="5">
        <f>DAY(Airplane_Crashes_and_Fatalities[[#This Row],[Date]])</f>
        <v>11</v>
      </c>
      <c r="E4806" s="3">
        <v>0.37708333333333344</v>
      </c>
      <c r="F4806" s="2" t="s">
        <v>20415</v>
      </c>
      <c r="G4806" s="2" t="s">
        <v>19785</v>
      </c>
      <c r="H4806" s="2"/>
      <c r="I4806" s="2" t="s">
        <v>740</v>
      </c>
      <c r="J4806" s="2" t="s">
        <v>19557</v>
      </c>
      <c r="K4806" s="2" t="s">
        <v>16917</v>
      </c>
      <c r="L4806" s="2" t="s">
        <v>16922</v>
      </c>
      <c r="M4806" t="s">
        <v>16923</v>
      </c>
      <c r="N4806">
        <f>Airplane_Crashes_and_Fatalities[[#This Row],[Aboard]]-Airplane_Crashes_and_Fatalities[[#This Row],[Fatalities]]</f>
        <v>0</v>
      </c>
      <c r="O4806" t="s">
        <v>16924</v>
      </c>
      <c r="P4806">
        <v>65</v>
      </c>
      <c r="Q4806">
        <v>65</v>
      </c>
      <c r="R4806">
        <v>2750</v>
      </c>
      <c r="S4806" s="2" t="s">
        <v>16925</v>
      </c>
    </row>
    <row r="4807" spans="1:19" x14ac:dyDescent="0.3">
      <c r="A4807" s="1">
        <v>37146</v>
      </c>
      <c r="B4807" s="4" t="str">
        <f>TEXT(Airplane_Crashes_and_Fatalities[[#This Row],[Date]],"yyyy")</f>
        <v>2001</v>
      </c>
      <c r="C4807" s="1" t="str">
        <f>TEXT(Airplane_Crashes_and_Fatalities[[#This Row],[Date]],"mmm")</f>
        <v>Sep</v>
      </c>
      <c r="D4807" s="5">
        <f>DAY(Airplane_Crashes_and_Fatalities[[#This Row],[Date]])</f>
        <v>12</v>
      </c>
      <c r="E4807" s="3">
        <v>0.68402777777777768</v>
      </c>
      <c r="F4807" s="2" t="s">
        <v>23845</v>
      </c>
      <c r="G4807" s="2" t="s">
        <v>19880</v>
      </c>
      <c r="H4807" s="2"/>
      <c r="I4807" s="2" t="s">
        <v>16926</v>
      </c>
      <c r="J4807" s="2" t="s">
        <v>21</v>
      </c>
      <c r="K4807" s="2" t="s">
        <v>13027</v>
      </c>
      <c r="L4807" s="2" t="s">
        <v>16927</v>
      </c>
      <c r="M4807" t="s">
        <v>16928</v>
      </c>
      <c r="N4807">
        <f>Airplane_Crashes_and_Fatalities[[#This Row],[Aboard]]-Airplane_Crashes_and_Fatalities[[#This Row],[Fatalities]]</f>
        <v>0</v>
      </c>
      <c r="O4807">
        <v>892401</v>
      </c>
      <c r="P4807">
        <v>19</v>
      </c>
      <c r="Q4807">
        <v>19</v>
      </c>
      <c r="R4807">
        <v>0</v>
      </c>
      <c r="S4807" s="2" t="s">
        <v>16929</v>
      </c>
    </row>
    <row r="4808" spans="1:19" x14ac:dyDescent="0.3">
      <c r="A4808" s="1">
        <v>37149</v>
      </c>
      <c r="B4808" s="4" t="str">
        <f>TEXT(Airplane_Crashes_and_Fatalities[[#This Row],[Date]],"yyyy")</f>
        <v>2001</v>
      </c>
      <c r="C4808" s="1" t="str">
        <f>TEXT(Airplane_Crashes_and_Fatalities[[#This Row],[Date]],"mmm")</f>
        <v>Sep</v>
      </c>
      <c r="D4808" s="5">
        <f>DAY(Airplane_Crashes_and_Fatalities[[#This Row],[Date]])</f>
        <v>15</v>
      </c>
      <c r="F4808" s="2" t="s">
        <v>23846</v>
      </c>
      <c r="G4808" s="2" t="s">
        <v>19819</v>
      </c>
      <c r="H4808" s="2"/>
      <c r="I4808" s="2" t="s">
        <v>4073</v>
      </c>
      <c r="J4808" s="2" t="s">
        <v>19558</v>
      </c>
      <c r="K4808" s="2" t="s">
        <v>16930</v>
      </c>
      <c r="L4808" s="2" t="s">
        <v>14296</v>
      </c>
      <c r="M4808" t="s">
        <v>16931</v>
      </c>
      <c r="N4808">
        <f>Airplane_Crashes_and_Fatalities[[#This Row],[Aboard]]-Airplane_Crashes_and_Fatalities[[#This Row],[Fatalities]]</f>
        <v>81</v>
      </c>
      <c r="O4808">
        <v>11443</v>
      </c>
      <c r="P4808">
        <v>82</v>
      </c>
      <c r="Q4808">
        <v>1</v>
      </c>
      <c r="R4808">
        <v>0</v>
      </c>
      <c r="S4808" s="2" t="s">
        <v>16932</v>
      </c>
    </row>
    <row r="4809" spans="1:19" x14ac:dyDescent="0.3">
      <c r="A4809" s="1">
        <v>37152</v>
      </c>
      <c r="B4809" s="4" t="str">
        <f>TEXT(Airplane_Crashes_and_Fatalities[[#This Row],[Date]],"yyyy")</f>
        <v>2001</v>
      </c>
      <c r="C4809" s="1" t="str">
        <f>TEXT(Airplane_Crashes_and_Fatalities[[#This Row],[Date]],"mmm")</f>
        <v>Sep</v>
      </c>
      <c r="D4809" s="5">
        <f>DAY(Airplane_Crashes_and_Fatalities[[#This Row],[Date]])</f>
        <v>18</v>
      </c>
      <c r="E4809" s="3">
        <v>0.3125</v>
      </c>
      <c r="F4809" s="2" t="s">
        <v>21075</v>
      </c>
      <c r="G4809" s="2" t="s">
        <v>20817</v>
      </c>
      <c r="H4809" s="2"/>
      <c r="I4809" s="2" t="s">
        <v>16933</v>
      </c>
      <c r="J4809" s="2" t="s">
        <v>19338</v>
      </c>
      <c r="K4809" s="2" t="s">
        <v>16934</v>
      </c>
      <c r="L4809" s="2" t="s">
        <v>16935</v>
      </c>
      <c r="M4809" t="s">
        <v>16936</v>
      </c>
      <c r="N4809">
        <f>Airplane_Crashes_and_Fatalities[[#This Row],[Aboard]]-Airplane_Crashes_and_Fatalities[[#This Row],[Fatalities]]</f>
        <v>4</v>
      </c>
      <c r="O4809">
        <v>861705</v>
      </c>
      <c r="P4809">
        <v>13</v>
      </c>
      <c r="Q4809">
        <v>9</v>
      </c>
      <c r="R4809">
        <v>0</v>
      </c>
      <c r="S4809" s="2" t="s">
        <v>16937</v>
      </c>
    </row>
    <row r="4810" spans="1:19" x14ac:dyDescent="0.3">
      <c r="A4810" s="1">
        <v>37167</v>
      </c>
      <c r="B4810" s="4" t="str">
        <f>TEXT(Airplane_Crashes_and_Fatalities[[#This Row],[Date]],"yyyy")</f>
        <v>2001</v>
      </c>
      <c r="C4810" s="1" t="str">
        <f>TEXT(Airplane_Crashes_and_Fatalities[[#This Row],[Date]],"mmm")</f>
        <v>Oct</v>
      </c>
      <c r="D4810" s="5">
        <f>DAY(Airplane_Crashes_and_Fatalities[[#This Row],[Date]])</f>
        <v>3</v>
      </c>
      <c r="E4810" s="3">
        <v>0.56805555555555554</v>
      </c>
      <c r="F4810" s="2" t="s">
        <v>23847</v>
      </c>
      <c r="G4810" s="2" t="s">
        <v>19878</v>
      </c>
      <c r="H4810" s="2"/>
      <c r="I4810" s="2" t="s">
        <v>16938</v>
      </c>
      <c r="J4810" s="2"/>
      <c r="K4810" s="2" t="s">
        <v>16939</v>
      </c>
      <c r="L4810" s="2" t="s">
        <v>14901</v>
      </c>
      <c r="M4810" t="s">
        <v>16940</v>
      </c>
      <c r="N4810">
        <f>Airplane_Crashes_and_Fatalities[[#This Row],[Aboard]]-Airplane_Crashes_and_Fatalities[[#This Row],[Fatalities]]</f>
        <v>0</v>
      </c>
      <c r="O4810">
        <v>17268521</v>
      </c>
      <c r="P4810">
        <v>3</v>
      </c>
      <c r="Q4810">
        <v>3</v>
      </c>
      <c r="R4810">
        <v>0</v>
      </c>
      <c r="S4810" s="2" t="s">
        <v>16941</v>
      </c>
    </row>
    <row r="4811" spans="1:19" x14ac:dyDescent="0.3">
      <c r="A4811" s="1">
        <v>37168</v>
      </c>
      <c r="B4811" s="4" t="str">
        <f>TEXT(Airplane_Crashes_and_Fatalities[[#This Row],[Date]],"yyyy")</f>
        <v>2001</v>
      </c>
      <c r="C4811" s="1" t="str">
        <f>TEXT(Airplane_Crashes_and_Fatalities[[#This Row],[Date]],"mmm")</f>
        <v>Oct</v>
      </c>
      <c r="D4811" s="5">
        <f>DAY(Airplane_Crashes_and_Fatalities[[#This Row],[Date]])</f>
        <v>4</v>
      </c>
      <c r="E4811" s="3">
        <v>0.57222222222222219</v>
      </c>
      <c r="F4811" s="2" t="s">
        <v>23848</v>
      </c>
      <c r="G4811" s="2" t="s">
        <v>19866</v>
      </c>
      <c r="H4811" s="2"/>
      <c r="I4811" s="2" t="s">
        <v>16942</v>
      </c>
      <c r="J4811" s="2" t="s">
        <v>19559</v>
      </c>
      <c r="K4811" s="2" t="s">
        <v>16943</v>
      </c>
      <c r="L4811" s="2" t="s">
        <v>16944</v>
      </c>
      <c r="M4811" t="s">
        <v>16945</v>
      </c>
      <c r="N4811">
        <f>Airplane_Crashes_and_Fatalities[[#This Row],[Aboard]]-Airplane_Crashes_and_Fatalities[[#This Row],[Fatalities]]</f>
        <v>0</v>
      </c>
      <c r="O4811" t="s">
        <v>16946</v>
      </c>
      <c r="P4811">
        <v>78</v>
      </c>
      <c r="Q4811">
        <v>78</v>
      </c>
      <c r="R4811">
        <v>0</v>
      </c>
      <c r="S4811" s="2" t="s">
        <v>16947</v>
      </c>
    </row>
    <row r="4812" spans="1:19" x14ac:dyDescent="0.3">
      <c r="A4812" s="1">
        <v>37172</v>
      </c>
      <c r="B4812" s="4" t="str">
        <f>TEXT(Airplane_Crashes_and_Fatalities[[#This Row],[Date]],"yyyy")</f>
        <v>2001</v>
      </c>
      <c r="C4812" s="1" t="str">
        <f>TEXT(Airplane_Crashes_and_Fatalities[[#This Row],[Date]],"mmm")</f>
        <v>Oct</v>
      </c>
      <c r="D4812" s="5">
        <f>DAY(Airplane_Crashes_and_Fatalities[[#This Row],[Date]])</f>
        <v>8</v>
      </c>
      <c r="E4812" s="3">
        <v>0.34027777777777768</v>
      </c>
      <c r="F4812" s="2" t="s">
        <v>20628</v>
      </c>
      <c r="G4812" s="2" t="s">
        <v>19745</v>
      </c>
      <c r="H4812" s="2"/>
      <c r="I4812" s="2" t="s">
        <v>16948</v>
      </c>
      <c r="J4812" s="2" t="s">
        <v>16949</v>
      </c>
      <c r="K4812" s="2" t="s">
        <v>16950</v>
      </c>
      <c r="L4812" s="2" t="s">
        <v>16951</v>
      </c>
      <c r="M4812" t="s">
        <v>16952</v>
      </c>
      <c r="N4812">
        <f>Airplane_Crashes_and_Fatalities[[#This Row],[Aboard]]-Airplane_Crashes_and_Fatalities[[#This Row],[Fatalities]]</f>
        <v>0</v>
      </c>
      <c r="O4812" t="s">
        <v>16953</v>
      </c>
      <c r="P4812">
        <v>114</v>
      </c>
      <c r="Q4812">
        <v>114</v>
      </c>
      <c r="R4812">
        <v>4</v>
      </c>
      <c r="S4812" s="2" t="s">
        <v>16954</v>
      </c>
    </row>
    <row r="4813" spans="1:19" x14ac:dyDescent="0.3">
      <c r="A4813" s="1">
        <v>37172</v>
      </c>
      <c r="B4813" s="4" t="str">
        <f>TEXT(Airplane_Crashes_and_Fatalities[[#This Row],[Date]],"yyyy")</f>
        <v>2001</v>
      </c>
      <c r="C4813" s="1" t="str">
        <f>TEXT(Airplane_Crashes_and_Fatalities[[#This Row],[Date]],"mmm")</f>
        <v>Oct</v>
      </c>
      <c r="D4813" s="5">
        <f>DAY(Airplane_Crashes_and_Fatalities[[#This Row],[Date]])</f>
        <v>8</v>
      </c>
      <c r="E4813" s="3">
        <v>0.74305555555555558</v>
      </c>
      <c r="F4813" s="2" t="s">
        <v>23849</v>
      </c>
      <c r="G4813" s="2" t="s">
        <v>20308</v>
      </c>
      <c r="H4813" s="2" t="s">
        <v>19667</v>
      </c>
      <c r="I4813" s="2" t="s">
        <v>16955</v>
      </c>
      <c r="J4813" s="2"/>
      <c r="K4813" s="2" t="s">
        <v>16956</v>
      </c>
      <c r="L4813" s="2" t="s">
        <v>16957</v>
      </c>
      <c r="M4813" t="s">
        <v>16958</v>
      </c>
      <c r="N4813">
        <f>Airplane_Crashes_and_Fatalities[[#This Row],[Aboard]]-Airplane_Crashes_and_Fatalities[[#This Row],[Fatalities]]</f>
        <v>4</v>
      </c>
      <c r="O4813">
        <v>810</v>
      </c>
      <c r="P4813">
        <v>7</v>
      </c>
      <c r="Q4813">
        <v>3</v>
      </c>
      <c r="R4813">
        <v>0</v>
      </c>
      <c r="S4813" s="2" t="s">
        <v>16959</v>
      </c>
    </row>
    <row r="4814" spans="1:19" x14ac:dyDescent="0.3">
      <c r="A4814" s="1">
        <v>37174</v>
      </c>
      <c r="B4814" s="4" t="str">
        <f>TEXT(Airplane_Crashes_and_Fatalities[[#This Row],[Date]],"yyyy")</f>
        <v>2001</v>
      </c>
      <c r="C4814" s="1" t="str">
        <f>TEXT(Airplane_Crashes_and_Fatalities[[#This Row],[Date]],"mmm")</f>
        <v>Oct</v>
      </c>
      <c r="D4814" s="5">
        <f>DAY(Airplane_Crashes_and_Fatalities[[#This Row],[Date]])</f>
        <v>10</v>
      </c>
      <c r="E4814" s="3">
        <v>0.39305555555555549</v>
      </c>
      <c r="F4814" s="2" t="s">
        <v>23850</v>
      </c>
      <c r="G4814" s="2" t="s">
        <v>20063</v>
      </c>
      <c r="H4814" s="2"/>
      <c r="I4814" s="2" t="s">
        <v>16960</v>
      </c>
      <c r="J4814" s="2" t="s">
        <v>19344</v>
      </c>
      <c r="K4814" s="2" t="s">
        <v>16961</v>
      </c>
      <c r="L4814" s="2" t="s">
        <v>16500</v>
      </c>
      <c r="M4814" t="s">
        <v>16962</v>
      </c>
      <c r="N4814">
        <f>Airplane_Crashes_and_Fatalities[[#This Row],[Aboard]]-Airplane_Crashes_and_Fatalities[[#This Row],[Fatalities]]</f>
        <v>0</v>
      </c>
      <c r="O4814">
        <v>20800088</v>
      </c>
      <c r="P4814">
        <v>10</v>
      </c>
      <c r="Q4814">
        <v>10</v>
      </c>
      <c r="R4814">
        <v>0</v>
      </c>
      <c r="S4814" s="2" t="s">
        <v>16963</v>
      </c>
    </row>
    <row r="4815" spans="1:19" x14ac:dyDescent="0.3">
      <c r="A4815" s="1">
        <v>37174</v>
      </c>
      <c r="B4815" s="4" t="str">
        <f>TEXT(Airplane_Crashes_and_Fatalities[[#This Row],[Date]],"yyyy")</f>
        <v>2001</v>
      </c>
      <c r="C4815" s="1" t="str">
        <f>TEXT(Airplane_Crashes_and_Fatalities[[#This Row],[Date]],"mmm")</f>
        <v>Oct</v>
      </c>
      <c r="D4815" s="5">
        <f>DAY(Airplane_Crashes_and_Fatalities[[#This Row],[Date]])</f>
        <v>10</v>
      </c>
      <c r="E4815" s="3">
        <v>0.4458333333333333</v>
      </c>
      <c r="F4815" s="2" t="s">
        <v>23851</v>
      </c>
      <c r="G4815" s="2" t="s">
        <v>19710</v>
      </c>
      <c r="H4815" s="2"/>
      <c r="I4815" s="2" t="s">
        <v>16964</v>
      </c>
      <c r="J4815" s="2" t="s">
        <v>19066</v>
      </c>
      <c r="K4815" s="2" t="s">
        <v>16965</v>
      </c>
      <c r="L4815" s="2" t="s">
        <v>16966</v>
      </c>
      <c r="M4815" t="s">
        <v>16967</v>
      </c>
      <c r="N4815">
        <f>Airplane_Crashes_and_Fatalities[[#This Row],[Aboard]]-Airplane_Crashes_and_Fatalities[[#This Row],[Fatalities]]</f>
        <v>0</v>
      </c>
      <c r="O4815" t="s">
        <v>16968</v>
      </c>
      <c r="P4815">
        <v>10</v>
      </c>
      <c r="Q4815">
        <v>10</v>
      </c>
      <c r="R4815">
        <v>0</v>
      </c>
      <c r="S4815" s="2" t="s">
        <v>16969</v>
      </c>
    </row>
    <row r="4816" spans="1:19" x14ac:dyDescent="0.3">
      <c r="A4816" s="1">
        <v>37175</v>
      </c>
      <c r="B4816" s="4" t="str">
        <f>TEXT(Airplane_Crashes_and_Fatalities[[#This Row],[Date]],"yyyy")</f>
        <v>2001</v>
      </c>
      <c r="C4816" s="1" t="str">
        <f>TEXT(Airplane_Crashes_and_Fatalities[[#This Row],[Date]],"mmm")</f>
        <v>Oct</v>
      </c>
      <c r="D4816" s="5">
        <f>DAY(Airplane_Crashes_and_Fatalities[[#This Row],[Date]])</f>
        <v>11</v>
      </c>
      <c r="E4816" s="3">
        <v>0.98263888888888884</v>
      </c>
      <c r="F4816" s="2" t="s">
        <v>23852</v>
      </c>
      <c r="G4816" s="2" t="s">
        <v>19667</v>
      </c>
      <c r="H4816" s="2"/>
      <c r="I4816" s="2" t="s">
        <v>16970</v>
      </c>
      <c r="J4816" s="2"/>
      <c r="K4816" s="2" t="s">
        <v>16971</v>
      </c>
      <c r="L4816" s="2" t="s">
        <v>16972</v>
      </c>
      <c r="M4816" t="s">
        <v>16973</v>
      </c>
      <c r="N4816">
        <f>Airplane_Crashes_and_Fatalities[[#This Row],[Aboard]]-Airplane_Crashes_and_Fatalities[[#This Row],[Fatalities]]</f>
        <v>1</v>
      </c>
      <c r="O4816" t="s">
        <v>16974</v>
      </c>
      <c r="P4816">
        <v>3</v>
      </c>
      <c r="Q4816">
        <v>2</v>
      </c>
      <c r="R4816">
        <v>0</v>
      </c>
      <c r="S4816" s="2" t="s">
        <v>16975</v>
      </c>
    </row>
    <row r="4817" spans="1:19" x14ac:dyDescent="0.3">
      <c r="A4817" s="1">
        <v>37177</v>
      </c>
      <c r="B4817" s="4" t="str">
        <f>TEXT(Airplane_Crashes_and_Fatalities[[#This Row],[Date]],"yyyy")</f>
        <v>2001</v>
      </c>
      <c r="C4817" s="1" t="str">
        <f>TEXT(Airplane_Crashes_and_Fatalities[[#This Row],[Date]],"mmm")</f>
        <v>Oct</v>
      </c>
      <c r="D4817" s="5">
        <f>DAY(Airplane_Crashes_and_Fatalities[[#This Row],[Date]])</f>
        <v>13</v>
      </c>
      <c r="E4817" s="3">
        <v>0.75</v>
      </c>
      <c r="F4817" s="2" t="s">
        <v>23853</v>
      </c>
      <c r="G4817" s="2" t="s">
        <v>19819</v>
      </c>
      <c r="H4817" s="2"/>
      <c r="I4817" s="2" t="s">
        <v>16976</v>
      </c>
      <c r="J4817" s="2"/>
      <c r="K4817" s="2" t="s">
        <v>16977</v>
      </c>
      <c r="L4817" s="2" t="s">
        <v>16978</v>
      </c>
      <c r="M4817" t="s">
        <v>16979</v>
      </c>
      <c r="N4817">
        <f>Airplane_Crashes_and_Fatalities[[#This Row],[Aboard]]-Airplane_Crashes_and_Fatalities[[#This Row],[Fatalities]]</f>
        <v>3</v>
      </c>
      <c r="P4817">
        <v>6</v>
      </c>
      <c r="Q4817">
        <v>3</v>
      </c>
      <c r="R4817">
        <v>0</v>
      </c>
      <c r="S4817" s="2" t="s">
        <v>16980</v>
      </c>
    </row>
    <row r="4818" spans="1:19" x14ac:dyDescent="0.3">
      <c r="A4818" s="1">
        <v>37182</v>
      </c>
      <c r="B4818" s="4" t="str">
        <f>TEXT(Airplane_Crashes_and_Fatalities[[#This Row],[Date]],"yyyy")</f>
        <v>2001</v>
      </c>
      <c r="C4818" s="1" t="str">
        <f>TEXT(Airplane_Crashes_and_Fatalities[[#This Row],[Date]],"mmm")</f>
        <v>Oct</v>
      </c>
      <c r="D4818" s="5">
        <f>DAY(Airplane_Crashes_and_Fatalities[[#This Row],[Date]])</f>
        <v>18</v>
      </c>
      <c r="E4818" s="3">
        <v>0.65486111111111112</v>
      </c>
      <c r="F4818" s="2" t="s">
        <v>21624</v>
      </c>
      <c r="G4818" s="2" t="s">
        <v>20063</v>
      </c>
      <c r="H4818" s="2"/>
      <c r="I4818" s="2" t="s">
        <v>16981</v>
      </c>
      <c r="J4818" s="2"/>
      <c r="K4818" s="2" t="s">
        <v>16982</v>
      </c>
      <c r="L4818" s="2" t="s">
        <v>16983</v>
      </c>
      <c r="M4818" t="s">
        <v>16984</v>
      </c>
      <c r="N4818">
        <f>Airplane_Crashes_and_Fatalities[[#This Row],[Aboard]]-Airplane_Crashes_and_Fatalities[[#This Row],[Fatalities]]</f>
        <v>2</v>
      </c>
      <c r="O4818">
        <v>45108</v>
      </c>
      <c r="P4818">
        <v>5</v>
      </c>
      <c r="Q4818">
        <v>3</v>
      </c>
      <c r="R4818">
        <v>0</v>
      </c>
      <c r="S4818" s="2" t="s">
        <v>16985</v>
      </c>
    </row>
    <row r="4819" spans="1:19" x14ac:dyDescent="0.3">
      <c r="A4819" s="1">
        <v>37207</v>
      </c>
      <c r="B4819" s="4" t="str">
        <f>TEXT(Airplane_Crashes_and_Fatalities[[#This Row],[Date]],"yyyy")</f>
        <v>2001</v>
      </c>
      <c r="C4819" s="1" t="str">
        <f>TEXT(Airplane_Crashes_and_Fatalities[[#This Row],[Date]],"mmm")</f>
        <v>Nov</v>
      </c>
      <c r="D4819" s="5">
        <f>DAY(Airplane_Crashes_and_Fatalities[[#This Row],[Date]])</f>
        <v>12</v>
      </c>
      <c r="E4819" s="3">
        <v>0.38611111111111107</v>
      </c>
      <c r="F4819" s="2" t="s">
        <v>23854</v>
      </c>
      <c r="G4819" s="2" t="s">
        <v>20529</v>
      </c>
      <c r="H4819" s="2" t="s">
        <v>19785</v>
      </c>
      <c r="I4819" s="2" t="s">
        <v>862</v>
      </c>
      <c r="J4819" s="2" t="s">
        <v>19560</v>
      </c>
      <c r="K4819" s="2" t="s">
        <v>16986</v>
      </c>
      <c r="L4819" s="2" t="s">
        <v>16987</v>
      </c>
      <c r="M4819" t="s">
        <v>16988</v>
      </c>
      <c r="N4819">
        <f>Airplane_Crashes_and_Fatalities[[#This Row],[Aboard]]-Airplane_Crashes_and_Fatalities[[#This Row],[Fatalities]]</f>
        <v>0</v>
      </c>
      <c r="O4819">
        <v>420</v>
      </c>
      <c r="P4819">
        <v>260</v>
      </c>
      <c r="Q4819">
        <v>260</v>
      </c>
      <c r="R4819">
        <v>5</v>
      </c>
      <c r="S4819" s="2" t="s">
        <v>16989</v>
      </c>
    </row>
    <row r="4820" spans="1:19" x14ac:dyDescent="0.3">
      <c r="A4820" s="1">
        <v>37214</v>
      </c>
      <c r="B4820" s="4" t="str">
        <f>TEXT(Airplane_Crashes_and_Fatalities[[#This Row],[Date]],"yyyy")</f>
        <v>2001</v>
      </c>
      <c r="C4820" s="1" t="str">
        <f>TEXT(Airplane_Crashes_and_Fatalities[[#This Row],[Date]],"mmm")</f>
        <v>Nov</v>
      </c>
      <c r="D4820" s="5">
        <f>DAY(Airplane_Crashes_and_Fatalities[[#This Row],[Date]])</f>
        <v>19</v>
      </c>
      <c r="E4820" s="3">
        <v>0.88819444444444451</v>
      </c>
      <c r="F4820" s="2" t="s">
        <v>23855</v>
      </c>
      <c r="G4820" s="2" t="s">
        <v>19866</v>
      </c>
      <c r="H4820" s="2"/>
      <c r="I4820" s="2" t="s">
        <v>16990</v>
      </c>
      <c r="J4820" s="2" t="s">
        <v>21</v>
      </c>
      <c r="K4820" s="2" t="s">
        <v>16991</v>
      </c>
      <c r="L4820" s="2" t="s">
        <v>16992</v>
      </c>
      <c r="M4820" t="s">
        <v>16993</v>
      </c>
      <c r="N4820">
        <f>Airplane_Crashes_and_Fatalities[[#This Row],[Aboard]]-Airplane_Crashes_and_Fatalities[[#This Row],[Fatalities]]</f>
        <v>0</v>
      </c>
      <c r="O4820">
        <v>182005301</v>
      </c>
      <c r="P4820">
        <v>27</v>
      </c>
      <c r="Q4820">
        <v>27</v>
      </c>
      <c r="R4820">
        <v>0</v>
      </c>
      <c r="S4820" s="2" t="s">
        <v>16994</v>
      </c>
    </row>
    <row r="4821" spans="1:19" x14ac:dyDescent="0.3">
      <c r="A4821" s="1">
        <v>37217</v>
      </c>
      <c r="B4821" s="4" t="str">
        <f>TEXT(Airplane_Crashes_and_Fatalities[[#This Row],[Date]],"yyyy")</f>
        <v>2001</v>
      </c>
      <c r="C4821" s="1" t="str">
        <f>TEXT(Airplane_Crashes_and_Fatalities[[#This Row],[Date]],"mmm")</f>
        <v>Nov</v>
      </c>
      <c r="D4821" s="5">
        <f>DAY(Airplane_Crashes_and_Fatalities[[#This Row],[Date]])</f>
        <v>22</v>
      </c>
      <c r="E4821" s="3">
        <v>0.54513888888888884</v>
      </c>
      <c r="F4821" s="2" t="s">
        <v>20038</v>
      </c>
      <c r="G4821" s="2" t="s">
        <v>19692</v>
      </c>
      <c r="H4821" s="2"/>
      <c r="I4821" s="2" t="s">
        <v>16504</v>
      </c>
      <c r="J4821" s="2"/>
      <c r="K4821" s="2" t="s">
        <v>16995</v>
      </c>
      <c r="L4821" s="2" t="s">
        <v>14024</v>
      </c>
      <c r="M4821" t="s">
        <v>16996</v>
      </c>
      <c r="N4821">
        <f>Airplane_Crashes_and_Fatalities[[#This Row],[Aboard]]-Airplane_Crashes_and_Fatalities[[#This Row],[Fatalities]]</f>
        <v>0</v>
      </c>
      <c r="O4821" t="s">
        <v>16997</v>
      </c>
      <c r="P4821">
        <v>2</v>
      </c>
      <c r="Q4821">
        <v>2</v>
      </c>
      <c r="R4821">
        <v>0</v>
      </c>
      <c r="S4821" s="2" t="s">
        <v>16998</v>
      </c>
    </row>
    <row r="4822" spans="1:19" x14ac:dyDescent="0.3">
      <c r="A4822" s="1">
        <v>37218</v>
      </c>
      <c r="B4822" s="4" t="str">
        <f>TEXT(Airplane_Crashes_and_Fatalities[[#This Row],[Date]],"yyyy")</f>
        <v>2001</v>
      </c>
      <c r="C4822" s="1" t="str">
        <f>TEXT(Airplane_Crashes_and_Fatalities[[#This Row],[Date]],"mmm")</f>
        <v>Nov</v>
      </c>
      <c r="D4822" s="5">
        <f>DAY(Airplane_Crashes_and_Fatalities[[#This Row],[Date]])</f>
        <v>23</v>
      </c>
      <c r="E4822" s="3">
        <v>0.77430555555555558</v>
      </c>
      <c r="F4822" s="2" t="s">
        <v>23856</v>
      </c>
      <c r="G4822" s="2" t="s">
        <v>20224</v>
      </c>
      <c r="H4822" s="2"/>
      <c r="I4822" s="2" t="s">
        <v>16999</v>
      </c>
      <c r="J4822" s="2"/>
      <c r="K4822" s="2" t="s">
        <v>17000</v>
      </c>
      <c r="L4822" s="2" t="s">
        <v>14195</v>
      </c>
      <c r="M4822" t="s">
        <v>17001</v>
      </c>
      <c r="N4822">
        <f>Airplane_Crashes_and_Fatalities[[#This Row],[Aboard]]-Airplane_Crashes_and_Fatalities[[#This Row],[Fatalities]]</f>
        <v>15</v>
      </c>
      <c r="O4822" t="s">
        <v>17002</v>
      </c>
      <c r="P4822">
        <v>17</v>
      </c>
      <c r="Q4822">
        <v>2</v>
      </c>
      <c r="R4822">
        <v>0</v>
      </c>
      <c r="S4822" s="2" t="s">
        <v>17003</v>
      </c>
    </row>
    <row r="4823" spans="1:19" x14ac:dyDescent="0.3">
      <c r="A4823" s="1">
        <v>37219</v>
      </c>
      <c r="B4823" s="4" t="str">
        <f>TEXT(Airplane_Crashes_and_Fatalities[[#This Row],[Date]],"yyyy")</f>
        <v>2001</v>
      </c>
      <c r="C4823" s="1" t="str">
        <f>TEXT(Airplane_Crashes_and_Fatalities[[#This Row],[Date]],"mmm")</f>
        <v>Nov</v>
      </c>
      <c r="D4823" s="5">
        <f>DAY(Airplane_Crashes_and_Fatalities[[#This Row],[Date]])</f>
        <v>24</v>
      </c>
      <c r="E4823" s="3">
        <v>0.92152777777777772</v>
      </c>
      <c r="F4823" s="2" t="s">
        <v>23857</v>
      </c>
      <c r="G4823" s="2" t="s">
        <v>19860</v>
      </c>
      <c r="H4823" s="2"/>
      <c r="I4823" s="2" t="s">
        <v>16425</v>
      </c>
      <c r="J4823" s="2" t="s">
        <v>19561</v>
      </c>
      <c r="K4823" s="2" t="s">
        <v>17004</v>
      </c>
      <c r="L4823" s="2" t="s">
        <v>17005</v>
      </c>
      <c r="M4823" t="s">
        <v>17006</v>
      </c>
      <c r="N4823">
        <f>Airplane_Crashes_and_Fatalities[[#This Row],[Aboard]]-Airplane_Crashes_and_Fatalities[[#This Row],[Fatalities]]</f>
        <v>9</v>
      </c>
      <c r="O4823" t="s">
        <v>17007</v>
      </c>
      <c r="P4823">
        <v>33</v>
      </c>
      <c r="Q4823">
        <v>24</v>
      </c>
      <c r="R4823">
        <v>0</v>
      </c>
      <c r="S4823" s="2" t="s">
        <v>17008</v>
      </c>
    </row>
    <row r="4824" spans="1:19" x14ac:dyDescent="0.3">
      <c r="A4824" s="1">
        <v>37222</v>
      </c>
      <c r="B4824" s="4" t="str">
        <f>TEXT(Airplane_Crashes_and_Fatalities[[#This Row],[Date]],"yyyy")</f>
        <v>2001</v>
      </c>
      <c r="C4824" s="1" t="str">
        <f>TEXT(Airplane_Crashes_and_Fatalities[[#This Row],[Date]],"mmm")</f>
        <v>Nov</v>
      </c>
      <c r="D4824" s="5">
        <f>DAY(Airplane_Crashes_and_Fatalities[[#This Row],[Date]])</f>
        <v>27</v>
      </c>
      <c r="E4824" s="3">
        <v>8.0555555555555491E-2</v>
      </c>
      <c r="F4824" s="2" t="s">
        <v>21784</v>
      </c>
      <c r="G4824" s="2" t="s">
        <v>20449</v>
      </c>
      <c r="H4824" s="2"/>
      <c r="I4824" s="2" t="s">
        <v>17009</v>
      </c>
      <c r="J4824" s="2"/>
      <c r="K4824" s="2" t="s">
        <v>17010</v>
      </c>
      <c r="L4824" s="2" t="s">
        <v>17011</v>
      </c>
      <c r="M4824" t="s">
        <v>17012</v>
      </c>
      <c r="N4824">
        <f>Airplane_Crashes_and_Fatalities[[#This Row],[Aboard]]-Airplane_Crashes_and_Fatalities[[#This Row],[Fatalities]]</f>
        <v>12</v>
      </c>
      <c r="O4824" t="s">
        <v>17013</v>
      </c>
      <c r="P4824">
        <v>13</v>
      </c>
      <c r="Q4824">
        <v>1</v>
      </c>
      <c r="R4824">
        <v>0</v>
      </c>
      <c r="S4824" s="2" t="s">
        <v>17014</v>
      </c>
    </row>
    <row r="4825" spans="1:19" x14ac:dyDescent="0.3">
      <c r="A4825" s="1">
        <v>37223</v>
      </c>
      <c r="B4825" s="4" t="str">
        <f>TEXT(Airplane_Crashes_and_Fatalities[[#This Row],[Date]],"yyyy")</f>
        <v>2001</v>
      </c>
      <c r="C4825" s="1" t="str">
        <f>TEXT(Airplane_Crashes_and_Fatalities[[#This Row],[Date]],"mmm")</f>
        <v>Nov</v>
      </c>
      <c r="D4825" s="5">
        <f>DAY(Airplane_Crashes_and_Fatalities[[#This Row],[Date]])</f>
        <v>28</v>
      </c>
      <c r="E4825" s="3">
        <v>0.4916666666666667</v>
      </c>
      <c r="F4825" s="2" t="s">
        <v>23858</v>
      </c>
      <c r="G4825" s="2" t="s">
        <v>20481</v>
      </c>
      <c r="H4825" s="2"/>
      <c r="I4825" s="2" t="s">
        <v>13301</v>
      </c>
      <c r="J4825" s="2" t="s">
        <v>19562</v>
      </c>
      <c r="K4825" s="2" t="s">
        <v>17015</v>
      </c>
      <c r="L4825" s="2" t="s">
        <v>15550</v>
      </c>
      <c r="M4825" t="s">
        <v>17016</v>
      </c>
      <c r="N4825">
        <f>Airplane_Crashes_and_Fatalities[[#This Row],[Aboard]]-Airplane_Crashes_and_Fatalities[[#This Row],[Fatalities]]</f>
        <v>5</v>
      </c>
      <c r="O4825" t="s">
        <v>17017</v>
      </c>
      <c r="P4825">
        <v>8</v>
      </c>
      <c r="Q4825">
        <v>3</v>
      </c>
      <c r="R4825">
        <v>0</v>
      </c>
      <c r="S4825" s="2" t="s">
        <v>17018</v>
      </c>
    </row>
    <row r="4826" spans="1:19" x14ac:dyDescent="0.3">
      <c r="A4826" s="1">
        <v>37226</v>
      </c>
      <c r="B4826" s="4" t="str">
        <f>TEXT(Airplane_Crashes_and_Fatalities[[#This Row],[Date]],"yyyy")</f>
        <v>2001</v>
      </c>
      <c r="C4826" s="1" t="str">
        <f>TEXT(Airplane_Crashes_and_Fatalities[[#This Row],[Date]],"mmm")</f>
        <v>Dec</v>
      </c>
      <c r="D4826" s="5">
        <f>DAY(Airplane_Crashes_and_Fatalities[[#This Row],[Date]])</f>
        <v>1</v>
      </c>
      <c r="E4826" s="3">
        <v>0.53750000000000009</v>
      </c>
      <c r="F4826" s="2" t="s">
        <v>23859</v>
      </c>
      <c r="G4826" s="2" t="s">
        <v>19866</v>
      </c>
      <c r="H4826" s="2"/>
      <c r="I4826" s="2" t="s">
        <v>17019</v>
      </c>
      <c r="J4826" s="2" t="s">
        <v>21</v>
      </c>
      <c r="K4826" s="2" t="s">
        <v>17020</v>
      </c>
      <c r="L4826" s="2" t="s">
        <v>17021</v>
      </c>
      <c r="M4826" t="s">
        <v>17022</v>
      </c>
      <c r="N4826">
        <f>Airplane_Crashes_and_Fatalities[[#This Row],[Aboard]]-Airplane_Crashes_and_Fatalities[[#This Row],[Fatalities]]</f>
        <v>0</v>
      </c>
      <c r="O4826">
        <v>1023411375</v>
      </c>
      <c r="P4826">
        <v>18</v>
      </c>
      <c r="Q4826">
        <v>18</v>
      </c>
      <c r="R4826">
        <v>0</v>
      </c>
      <c r="S4826" s="2" t="s">
        <v>17023</v>
      </c>
    </row>
    <row r="4827" spans="1:19" x14ac:dyDescent="0.3">
      <c r="A4827" s="1">
        <v>37226</v>
      </c>
      <c r="B4827" s="4" t="str">
        <f>TEXT(Airplane_Crashes_and_Fatalities[[#This Row],[Date]],"yyyy")</f>
        <v>2001</v>
      </c>
      <c r="C4827" s="1" t="str">
        <f>TEXT(Airplane_Crashes_and_Fatalities[[#This Row],[Date]],"mmm")</f>
        <v>Dec</v>
      </c>
      <c r="D4827" s="5">
        <f>DAY(Airplane_Crashes_and_Fatalities[[#This Row],[Date]])</f>
        <v>1</v>
      </c>
      <c r="E4827" s="3">
        <v>7.1527777777777857E-2</v>
      </c>
      <c r="F4827" s="2" t="s">
        <v>23860</v>
      </c>
      <c r="G4827" s="2" t="s">
        <v>20417</v>
      </c>
      <c r="H4827" s="2"/>
      <c r="I4827" s="2" t="s">
        <v>3299</v>
      </c>
      <c r="J4827" s="2"/>
      <c r="K4827" s="2" t="s">
        <v>17024</v>
      </c>
      <c r="L4827" s="2" t="s">
        <v>15550</v>
      </c>
      <c r="M4827" t="s">
        <v>17025</v>
      </c>
      <c r="N4827">
        <f>Airplane_Crashes_and_Fatalities[[#This Row],[Aboard]]-Airplane_Crashes_and_Fatalities[[#This Row],[Fatalities]]</f>
        <v>0</v>
      </c>
      <c r="O4827" t="s">
        <v>17026</v>
      </c>
      <c r="P4827">
        <v>2</v>
      </c>
      <c r="Q4827">
        <v>2</v>
      </c>
      <c r="R4827">
        <v>0</v>
      </c>
      <c r="S4827" s="2" t="s">
        <v>17027</v>
      </c>
    </row>
    <row r="4828" spans="1:19" x14ac:dyDescent="0.3">
      <c r="A4828" s="1">
        <v>37235</v>
      </c>
      <c r="B4828" s="4" t="str">
        <f>TEXT(Airplane_Crashes_and_Fatalities[[#This Row],[Date]],"yyyy")</f>
        <v>2001</v>
      </c>
      <c r="C4828" s="1" t="str">
        <f>TEXT(Airplane_Crashes_and_Fatalities[[#This Row],[Date]],"mmm")</f>
        <v>Dec</v>
      </c>
      <c r="D4828" s="5">
        <f>DAY(Airplane_Crashes_and_Fatalities[[#This Row],[Date]])</f>
        <v>10</v>
      </c>
      <c r="E4828" s="3">
        <v>0.76458333333333339</v>
      </c>
      <c r="F4828" s="2" t="s">
        <v>23861</v>
      </c>
      <c r="G4828" s="2" t="s">
        <v>19842</v>
      </c>
      <c r="H4828" s="2"/>
      <c r="I4828" s="2" t="s">
        <v>17028</v>
      </c>
      <c r="J4828" s="2" t="s">
        <v>19563</v>
      </c>
      <c r="K4828" s="2" t="s">
        <v>17029</v>
      </c>
      <c r="L4828" s="2" t="s">
        <v>12011</v>
      </c>
      <c r="M4828" t="s">
        <v>17030</v>
      </c>
      <c r="N4828">
        <f>Airplane_Crashes_and_Fatalities[[#This Row],[Aboard]]-Airplane_Crashes_and_Fatalities[[#This Row],[Fatalities]]</f>
        <v>0</v>
      </c>
      <c r="O4828" t="s">
        <v>17031</v>
      </c>
      <c r="P4828">
        <v>2</v>
      </c>
      <c r="Q4828">
        <v>2</v>
      </c>
      <c r="R4828">
        <v>0</v>
      </c>
      <c r="S4828" s="2" t="s">
        <v>17032</v>
      </c>
    </row>
    <row r="4829" spans="1:19" x14ac:dyDescent="0.3">
      <c r="A4829" s="1">
        <v>37239</v>
      </c>
      <c r="B4829" s="4" t="str">
        <f>TEXT(Airplane_Crashes_and_Fatalities[[#This Row],[Date]],"yyyy")</f>
        <v>2001</v>
      </c>
      <c r="C4829" s="1" t="str">
        <f>TEXT(Airplane_Crashes_and_Fatalities[[#This Row],[Date]],"mmm")</f>
        <v>Dec</v>
      </c>
      <c r="D4829" s="5">
        <f>DAY(Airplane_Crashes_and_Fatalities[[#This Row],[Date]])</f>
        <v>14</v>
      </c>
      <c r="F4829" s="2" t="s">
        <v>23862</v>
      </c>
      <c r="G4829" s="2" t="s">
        <v>23322</v>
      </c>
      <c r="H4829" s="2"/>
      <c r="I4829" s="2" t="s">
        <v>13467</v>
      </c>
      <c r="J4829" s="2"/>
      <c r="K4829" s="2" t="s">
        <v>17033</v>
      </c>
      <c r="L4829" s="2" t="s">
        <v>17034</v>
      </c>
      <c r="M4829" t="s">
        <v>17035</v>
      </c>
      <c r="N4829">
        <f>Airplane_Crashes_and_Fatalities[[#This Row],[Aboard]]-Airplane_Crashes_and_Fatalities[[#This Row],[Fatalities]]</f>
        <v>0</v>
      </c>
      <c r="O4829">
        <v>730208</v>
      </c>
      <c r="P4829">
        <v>6</v>
      </c>
      <c r="Q4829">
        <v>6</v>
      </c>
      <c r="R4829">
        <v>0</v>
      </c>
      <c r="S4829" s="2" t="s">
        <v>17036</v>
      </c>
    </row>
    <row r="4830" spans="1:19" x14ac:dyDescent="0.3">
      <c r="A4830" s="1">
        <v>37241</v>
      </c>
      <c r="B4830" s="4" t="str">
        <f>TEXT(Airplane_Crashes_and_Fatalities[[#This Row],[Date]],"yyyy")</f>
        <v>2001</v>
      </c>
      <c r="C4830" s="1" t="str">
        <f>TEXT(Airplane_Crashes_and_Fatalities[[#This Row],[Date]],"mmm")</f>
        <v>Dec</v>
      </c>
      <c r="D4830" s="5">
        <f>DAY(Airplane_Crashes_and_Fatalities[[#This Row],[Date]])</f>
        <v>16</v>
      </c>
      <c r="E4830" s="3">
        <v>0.43124999999999991</v>
      </c>
      <c r="F4830" s="2" t="s">
        <v>20516</v>
      </c>
      <c r="G4830" s="2" t="s">
        <v>19762</v>
      </c>
      <c r="H4830" s="2"/>
      <c r="I4830" s="2" t="s">
        <v>17037</v>
      </c>
      <c r="J4830" s="2"/>
      <c r="K4830" s="2" t="s">
        <v>11858</v>
      </c>
      <c r="L4830" s="2" t="s">
        <v>14430</v>
      </c>
      <c r="M4830" t="s">
        <v>17038</v>
      </c>
      <c r="N4830">
        <f>Airplane_Crashes_and_Fatalities[[#This Row],[Aboard]]-Airplane_Crashes_and_Fatalities[[#This Row],[Fatalities]]</f>
        <v>0</v>
      </c>
      <c r="O4830">
        <v>861618</v>
      </c>
      <c r="P4830">
        <v>16</v>
      </c>
      <c r="Q4830">
        <v>16</v>
      </c>
      <c r="R4830">
        <v>0</v>
      </c>
      <c r="S4830" s="2" t="s">
        <v>17039</v>
      </c>
    </row>
    <row r="4831" spans="1:19" x14ac:dyDescent="0.3">
      <c r="A4831" s="1">
        <v>37245</v>
      </c>
      <c r="B4831" s="4" t="str">
        <f>TEXT(Airplane_Crashes_and_Fatalities[[#This Row],[Date]],"yyyy")</f>
        <v>2001</v>
      </c>
      <c r="C4831" s="1" t="str">
        <f>TEXT(Airplane_Crashes_and_Fatalities[[#This Row],[Date]],"mmm")</f>
        <v>Dec</v>
      </c>
      <c r="D4831" s="5">
        <f>DAY(Airplane_Crashes_and_Fatalities[[#This Row],[Date]])</f>
        <v>20</v>
      </c>
      <c r="E4831" s="3" t="s">
        <v>17040</v>
      </c>
      <c r="F4831" s="2" t="s">
        <v>20821</v>
      </c>
      <c r="G4831" s="2" t="s">
        <v>19860</v>
      </c>
      <c r="H4831" s="2"/>
      <c r="I4831" s="2" t="s">
        <v>13467</v>
      </c>
      <c r="J4831" s="2"/>
      <c r="K4831" s="2"/>
      <c r="L4831" s="2" t="s">
        <v>17041</v>
      </c>
      <c r="M4831" t="s">
        <v>17042</v>
      </c>
      <c r="N4831">
        <f>Airplane_Crashes_and_Fatalities[[#This Row],[Aboard]]-Airplane_Crashes_and_Fatalities[[#This Row],[Fatalities]]</f>
        <v>0</v>
      </c>
      <c r="O4831" t="s">
        <v>17043</v>
      </c>
      <c r="P4831">
        <v>2</v>
      </c>
      <c r="Q4831">
        <v>2</v>
      </c>
      <c r="R4831">
        <v>0</v>
      </c>
      <c r="S4831" s="2" t="s">
        <v>17044</v>
      </c>
    </row>
    <row r="4832" spans="1:19" x14ac:dyDescent="0.3">
      <c r="A4832" s="1">
        <v>37251</v>
      </c>
      <c r="B4832" s="4" t="str">
        <f>TEXT(Airplane_Crashes_and_Fatalities[[#This Row],[Date]],"yyyy")</f>
        <v>2001</v>
      </c>
      <c r="C4832" s="1" t="str">
        <f>TEXT(Airplane_Crashes_and_Fatalities[[#This Row],[Date]],"mmm")</f>
        <v>Dec</v>
      </c>
      <c r="D4832" s="5">
        <f>DAY(Airplane_Crashes_and_Fatalities[[#This Row],[Date]])</f>
        <v>26</v>
      </c>
      <c r="E4832" s="3">
        <v>0.43055555555555558</v>
      </c>
      <c r="F4832" s="2" t="s">
        <v>23863</v>
      </c>
      <c r="G4832" s="2" t="s">
        <v>19669</v>
      </c>
      <c r="H4832" s="2"/>
      <c r="I4832" s="2" t="s">
        <v>17045</v>
      </c>
      <c r="J4832" s="2"/>
      <c r="K4832" s="2" t="s">
        <v>17046</v>
      </c>
      <c r="L4832" s="2" t="s">
        <v>17047</v>
      </c>
      <c r="M4832" t="s">
        <v>17048</v>
      </c>
      <c r="N4832">
        <f>Airplane_Crashes_and_Fatalities[[#This Row],[Aboard]]-Airplane_Crashes_and_Fatalities[[#This Row],[Fatalities]]</f>
        <v>1</v>
      </c>
      <c r="O4832">
        <v>2167</v>
      </c>
      <c r="P4832">
        <v>9</v>
      </c>
      <c r="Q4832">
        <v>8</v>
      </c>
      <c r="R4832">
        <v>0</v>
      </c>
      <c r="S4832" s="2" t="s">
        <v>17049</v>
      </c>
    </row>
    <row r="4833" spans="1:19" x14ac:dyDescent="0.3">
      <c r="A4833" s="1">
        <v>37257</v>
      </c>
      <c r="B4833" s="4" t="str">
        <f>TEXT(Airplane_Crashes_and_Fatalities[[#This Row],[Date]],"yyyy")</f>
        <v>2002</v>
      </c>
      <c r="C4833" s="1" t="str">
        <f>TEXT(Airplane_Crashes_and_Fatalities[[#This Row],[Date]],"mmm")</f>
        <v>Jan</v>
      </c>
      <c r="D4833" s="5">
        <f>DAY(Airplane_Crashes_and_Fatalities[[#This Row],[Date]])</f>
        <v>1</v>
      </c>
      <c r="E4833" s="3">
        <v>0.75138888888888888</v>
      </c>
      <c r="F4833" s="2" t="s">
        <v>21053</v>
      </c>
      <c r="G4833" s="2" t="s">
        <v>19954</v>
      </c>
      <c r="H4833" s="2"/>
      <c r="I4833" s="2" t="s">
        <v>17050</v>
      </c>
      <c r="J4833" s="2" t="s">
        <v>21</v>
      </c>
      <c r="K4833" s="2"/>
      <c r="L4833" s="2" t="s">
        <v>17051</v>
      </c>
      <c r="M4833" t="s">
        <v>17052</v>
      </c>
      <c r="N4833">
        <f>Airplane_Crashes_and_Fatalities[[#This Row],[Aboard]]-Airplane_Crashes_and_Fatalities[[#This Row],[Fatalities]]</f>
        <v>0</v>
      </c>
      <c r="O4833" t="s">
        <v>17053</v>
      </c>
      <c r="P4833">
        <v>5</v>
      </c>
      <c r="Q4833">
        <v>5</v>
      </c>
      <c r="R4833">
        <v>0</v>
      </c>
      <c r="S4833" s="2" t="s">
        <v>17054</v>
      </c>
    </row>
    <row r="4834" spans="1:19" x14ac:dyDescent="0.3">
      <c r="A4834" s="1">
        <v>37260</v>
      </c>
      <c r="B4834" s="4" t="str">
        <f>TEXT(Airplane_Crashes_and_Fatalities[[#This Row],[Date]],"yyyy")</f>
        <v>2002</v>
      </c>
      <c r="C4834" s="1" t="str">
        <f>TEXT(Airplane_Crashes_and_Fatalities[[#This Row],[Date]],"mmm")</f>
        <v>Jan</v>
      </c>
      <c r="D4834" s="5">
        <f>DAY(Airplane_Crashes_and_Fatalities[[#This Row],[Date]])</f>
        <v>4</v>
      </c>
      <c r="E4834" s="3">
        <v>0.5048611111111112</v>
      </c>
      <c r="F4834" s="2" t="s">
        <v>20416</v>
      </c>
      <c r="G4834" s="2" t="s">
        <v>19676</v>
      </c>
      <c r="H4834" s="2"/>
      <c r="I4834" s="2" t="s">
        <v>17055</v>
      </c>
      <c r="J4834" s="2"/>
      <c r="K4834" s="2" t="s">
        <v>17056</v>
      </c>
      <c r="L4834" s="2" t="s">
        <v>17057</v>
      </c>
      <c r="M4834" t="s">
        <v>17058</v>
      </c>
      <c r="N4834">
        <f>Airplane_Crashes_and_Fatalities[[#This Row],[Aboard]]-Airplane_Crashes_and_Fatalities[[#This Row],[Fatalities]]</f>
        <v>0</v>
      </c>
      <c r="O4834">
        <v>5414</v>
      </c>
      <c r="P4834">
        <v>5</v>
      </c>
      <c r="Q4834">
        <v>5</v>
      </c>
      <c r="R4834">
        <v>0</v>
      </c>
      <c r="S4834" s="2" t="s">
        <v>17059</v>
      </c>
    </row>
    <row r="4835" spans="1:19" x14ac:dyDescent="0.3">
      <c r="A4835" s="1">
        <v>37265</v>
      </c>
      <c r="B4835" s="4" t="str">
        <f>TEXT(Airplane_Crashes_and_Fatalities[[#This Row],[Date]],"yyyy")</f>
        <v>2002</v>
      </c>
      <c r="C4835" s="1" t="str">
        <f>TEXT(Airplane_Crashes_and_Fatalities[[#This Row],[Date]],"mmm")</f>
        <v>Jan</v>
      </c>
      <c r="D4835" s="5">
        <f>DAY(Airplane_Crashes_and_Fatalities[[#This Row],[Date]])</f>
        <v>9</v>
      </c>
      <c r="F4835" s="2" t="s">
        <v>23864</v>
      </c>
      <c r="G4835" s="2" t="s">
        <v>20610</v>
      </c>
      <c r="H4835" s="2"/>
      <c r="I4835" s="2" t="s">
        <v>1718</v>
      </c>
      <c r="J4835" s="2"/>
      <c r="K4835" s="2" t="s">
        <v>17060</v>
      </c>
      <c r="L4835" s="2" t="s">
        <v>17061</v>
      </c>
      <c r="M4835">
        <v>160021</v>
      </c>
      <c r="N4835">
        <f>Airplane_Crashes_and_Fatalities[[#This Row],[Aboard]]-Airplane_Crashes_and_Fatalities[[#This Row],[Fatalities]]</f>
        <v>0</v>
      </c>
      <c r="O4835">
        <v>4702</v>
      </c>
      <c r="P4835">
        <v>7</v>
      </c>
      <c r="Q4835">
        <v>7</v>
      </c>
      <c r="R4835">
        <v>0</v>
      </c>
      <c r="S4835" s="2" t="s">
        <v>17062</v>
      </c>
    </row>
    <row r="4836" spans="1:19" x14ac:dyDescent="0.3">
      <c r="A4836" s="1">
        <v>37270</v>
      </c>
      <c r="B4836" s="4" t="str">
        <f>TEXT(Airplane_Crashes_and_Fatalities[[#This Row],[Date]],"yyyy")</f>
        <v>2002</v>
      </c>
      <c r="C4836" s="1" t="str">
        <f>TEXT(Airplane_Crashes_and_Fatalities[[#This Row],[Date]],"mmm")</f>
        <v>Jan</v>
      </c>
      <c r="D4836" s="5">
        <f>DAY(Airplane_Crashes_and_Fatalities[[#This Row],[Date]])</f>
        <v>14</v>
      </c>
      <c r="E4836" s="3">
        <v>0.31111111111111112</v>
      </c>
      <c r="F4836" s="2" t="s">
        <v>23865</v>
      </c>
      <c r="G4836" s="2" t="s">
        <v>19710</v>
      </c>
      <c r="H4836" s="2"/>
      <c r="I4836" s="2" t="s">
        <v>17063</v>
      </c>
      <c r="J4836" s="2" t="s">
        <v>19564</v>
      </c>
      <c r="K4836" s="2" t="s">
        <v>11888</v>
      </c>
      <c r="L4836" s="2" t="s">
        <v>17064</v>
      </c>
      <c r="M4836" t="s">
        <v>17065</v>
      </c>
      <c r="N4836">
        <f>Airplane_Crashes_and_Fatalities[[#This Row],[Aboard]]-Airplane_Crashes_and_Fatalities[[#This Row],[Fatalities]]</f>
        <v>0</v>
      </c>
      <c r="O4836" t="s">
        <v>17066</v>
      </c>
      <c r="P4836">
        <v>3</v>
      </c>
      <c r="Q4836">
        <v>3</v>
      </c>
      <c r="R4836">
        <v>0</v>
      </c>
      <c r="S4836" s="2" t="s">
        <v>17067</v>
      </c>
    </row>
    <row r="4837" spans="1:19" x14ac:dyDescent="0.3">
      <c r="A4837" s="1">
        <v>37271</v>
      </c>
      <c r="B4837" s="4" t="str">
        <f>TEXT(Airplane_Crashes_and_Fatalities[[#This Row],[Date]],"yyyy")</f>
        <v>2002</v>
      </c>
      <c r="C4837" s="1" t="str">
        <f>TEXT(Airplane_Crashes_and_Fatalities[[#This Row],[Date]],"mmm")</f>
        <v>Jan</v>
      </c>
      <c r="D4837" s="5">
        <f>DAY(Airplane_Crashes_and_Fatalities[[#This Row],[Date]])</f>
        <v>15</v>
      </c>
      <c r="E4837" s="3">
        <v>0.36458333333333326</v>
      </c>
      <c r="F4837" s="2" t="s">
        <v>23866</v>
      </c>
      <c r="G4837" s="2" t="s">
        <v>19880</v>
      </c>
      <c r="H4837" s="2"/>
      <c r="I4837" s="2" t="s">
        <v>17068</v>
      </c>
      <c r="J4837" s="2"/>
      <c r="K4837" s="2" t="s">
        <v>17069</v>
      </c>
      <c r="L4837" s="2" t="s">
        <v>13121</v>
      </c>
      <c r="M4837" t="s">
        <v>17070</v>
      </c>
      <c r="N4837">
        <f>Airplane_Crashes_and_Fatalities[[#This Row],[Aboard]]-Airplane_Crashes_and_Fatalities[[#This Row],[Fatalities]]</f>
        <v>12</v>
      </c>
      <c r="O4837">
        <v>752</v>
      </c>
      <c r="P4837">
        <v>17</v>
      </c>
      <c r="Q4837">
        <v>5</v>
      </c>
      <c r="R4837">
        <v>0</v>
      </c>
      <c r="S4837" s="2" t="s">
        <v>17071</v>
      </c>
    </row>
    <row r="4838" spans="1:19" x14ac:dyDescent="0.3">
      <c r="A4838" s="1">
        <v>37272</v>
      </c>
      <c r="B4838" s="4" t="str">
        <f>TEXT(Airplane_Crashes_and_Fatalities[[#This Row],[Date]],"yyyy")</f>
        <v>2002</v>
      </c>
      <c r="C4838" s="1" t="str">
        <f>TEXT(Airplane_Crashes_and_Fatalities[[#This Row],[Date]],"mmm")</f>
        <v>Jan</v>
      </c>
      <c r="D4838" s="5">
        <f>DAY(Airplane_Crashes_and_Fatalities[[#This Row],[Date]])</f>
        <v>16</v>
      </c>
      <c r="E4838" s="3">
        <v>0.68680555555555545</v>
      </c>
      <c r="F4838" s="2" t="s">
        <v>23867</v>
      </c>
      <c r="G4838" s="2" t="s">
        <v>20218</v>
      </c>
      <c r="H4838" s="2"/>
      <c r="I4838" s="2" t="s">
        <v>3255</v>
      </c>
      <c r="J4838" s="2" t="s">
        <v>19043</v>
      </c>
      <c r="K4838" s="2" t="s">
        <v>17072</v>
      </c>
      <c r="L4838" s="2" t="s">
        <v>17073</v>
      </c>
      <c r="M4838" t="s">
        <v>17074</v>
      </c>
      <c r="N4838">
        <f>Airplane_Crashes_and_Fatalities[[#This Row],[Aboard]]-Airplane_Crashes_and_Fatalities[[#This Row],[Fatalities]]</f>
        <v>61</v>
      </c>
      <c r="O4838" t="s">
        <v>17075</v>
      </c>
      <c r="P4838">
        <v>62</v>
      </c>
      <c r="Q4838">
        <v>1</v>
      </c>
      <c r="R4838">
        <v>0</v>
      </c>
      <c r="S4838" s="2" t="s">
        <v>17076</v>
      </c>
    </row>
    <row r="4839" spans="1:19" x14ac:dyDescent="0.3">
      <c r="A4839" s="1">
        <v>37273</v>
      </c>
      <c r="B4839" s="4" t="str">
        <f>TEXT(Airplane_Crashes_and_Fatalities[[#This Row],[Date]],"yyyy")</f>
        <v>2002</v>
      </c>
      <c r="C4839" s="1" t="str">
        <f>TEXT(Airplane_Crashes_and_Fatalities[[#This Row],[Date]],"mmm")</f>
        <v>Jan</v>
      </c>
      <c r="D4839" s="5">
        <f>DAY(Airplane_Crashes_and_Fatalities[[#This Row],[Date]])</f>
        <v>17</v>
      </c>
      <c r="E4839" s="3">
        <v>0.45833333333333326</v>
      </c>
      <c r="F4839" s="2" t="s">
        <v>23868</v>
      </c>
      <c r="G4839" s="2" t="s">
        <v>20208</v>
      </c>
      <c r="H4839" s="2"/>
      <c r="I4839" s="2" t="s">
        <v>17077</v>
      </c>
      <c r="J4839" s="2"/>
      <c r="K4839" s="2" t="s">
        <v>17078</v>
      </c>
      <c r="L4839" s="2" t="s">
        <v>17079</v>
      </c>
      <c r="M4839" t="s">
        <v>17080</v>
      </c>
      <c r="N4839">
        <f>Airplane_Crashes_and_Fatalities[[#This Row],[Aboard]]-Airplane_Crashes_and_Fatalities[[#This Row],[Fatalities]]</f>
        <v>0</v>
      </c>
      <c r="O4839">
        <v>511</v>
      </c>
      <c r="P4839">
        <v>26</v>
      </c>
      <c r="Q4839">
        <v>26</v>
      </c>
      <c r="R4839">
        <v>0</v>
      </c>
      <c r="S4839" s="2" t="s">
        <v>17081</v>
      </c>
    </row>
    <row r="4840" spans="1:19" x14ac:dyDescent="0.3">
      <c r="A4840" s="1">
        <v>37275</v>
      </c>
      <c r="B4840" s="4" t="str">
        <f>TEXT(Airplane_Crashes_and_Fatalities[[#This Row],[Date]],"yyyy")</f>
        <v>2002</v>
      </c>
      <c r="C4840" s="1" t="str">
        <f>TEXT(Airplane_Crashes_and_Fatalities[[#This Row],[Date]],"mmm")</f>
        <v>Jan</v>
      </c>
      <c r="D4840" s="5">
        <f>DAY(Airplane_Crashes_and_Fatalities[[#This Row],[Date]])</f>
        <v>19</v>
      </c>
      <c r="E4840" s="3" t="s">
        <v>17082</v>
      </c>
      <c r="F4840" s="2" t="s">
        <v>23869</v>
      </c>
      <c r="G4840" s="2" t="s">
        <v>19918</v>
      </c>
      <c r="H4840" s="2"/>
      <c r="I4840" s="2" t="s">
        <v>13290</v>
      </c>
      <c r="J4840" s="2" t="s">
        <v>21</v>
      </c>
      <c r="K4840" s="2" t="s">
        <v>17083</v>
      </c>
      <c r="L4840" s="2" t="s">
        <v>16059</v>
      </c>
      <c r="M4840" t="s">
        <v>17084</v>
      </c>
      <c r="N4840">
        <f>Airplane_Crashes_and_Fatalities[[#This Row],[Aboard]]-Airplane_Crashes_and_Fatalities[[#This Row],[Fatalities]]</f>
        <v>0</v>
      </c>
      <c r="O4840">
        <v>20700204</v>
      </c>
      <c r="P4840">
        <v>6</v>
      </c>
      <c r="Q4840">
        <v>6</v>
      </c>
      <c r="R4840">
        <v>0</v>
      </c>
      <c r="S4840" s="2" t="s">
        <v>17085</v>
      </c>
    </row>
    <row r="4841" spans="1:19" x14ac:dyDescent="0.3">
      <c r="A4841" s="1">
        <v>37283</v>
      </c>
      <c r="B4841" s="4" t="str">
        <f>TEXT(Airplane_Crashes_and_Fatalities[[#This Row],[Date]],"yyyy")</f>
        <v>2002</v>
      </c>
      <c r="C4841" s="1" t="str">
        <f>TEXT(Airplane_Crashes_and_Fatalities[[#This Row],[Date]],"mmm")</f>
        <v>Jan</v>
      </c>
      <c r="D4841" s="5">
        <f>DAY(Airplane_Crashes_and_Fatalities[[#This Row],[Date]])</f>
        <v>27</v>
      </c>
      <c r="F4841" s="2" t="s">
        <v>23870</v>
      </c>
      <c r="G4841" s="2" t="s">
        <v>20729</v>
      </c>
      <c r="H4841" s="2"/>
      <c r="I4841" s="2" t="s">
        <v>17086</v>
      </c>
      <c r="J4841" s="2" t="s">
        <v>21</v>
      </c>
      <c r="K4841" s="2"/>
      <c r="L4841" s="2" t="s">
        <v>5917</v>
      </c>
      <c r="M4841" t="s">
        <v>17087</v>
      </c>
      <c r="N4841">
        <f>Airplane_Crashes_and_Fatalities[[#This Row],[Aboard]]-Airplane_Crashes_and_Fatalities[[#This Row],[Fatalities]]</f>
        <v>35</v>
      </c>
      <c r="O4841" t="s">
        <v>17088</v>
      </c>
      <c r="P4841">
        <v>40</v>
      </c>
      <c r="Q4841">
        <v>5</v>
      </c>
      <c r="R4841">
        <v>0</v>
      </c>
      <c r="S4841" s="2" t="s">
        <v>17089</v>
      </c>
    </row>
    <row r="4842" spans="1:19" x14ac:dyDescent="0.3">
      <c r="A4842" s="1">
        <v>37284</v>
      </c>
      <c r="B4842" s="4" t="str">
        <f>TEXT(Airplane_Crashes_and_Fatalities[[#This Row],[Date]],"yyyy")</f>
        <v>2002</v>
      </c>
      <c r="C4842" s="1" t="str">
        <f>TEXT(Airplane_Crashes_and_Fatalities[[#This Row],[Date]],"mmm")</f>
        <v>Jan</v>
      </c>
      <c r="D4842" s="5">
        <f>DAY(Airplane_Crashes_and_Fatalities[[#This Row],[Date]])</f>
        <v>28</v>
      </c>
      <c r="E4842" s="3">
        <v>0.45833333333333326</v>
      </c>
      <c r="F4842" s="2" t="s">
        <v>23871</v>
      </c>
      <c r="G4842" s="2" t="s">
        <v>19762</v>
      </c>
      <c r="H4842" s="2"/>
      <c r="I4842" s="2" t="s">
        <v>7956</v>
      </c>
      <c r="J4842" s="2" t="s">
        <v>19565</v>
      </c>
      <c r="K4842" s="2" t="s">
        <v>17090</v>
      </c>
      <c r="L4842" s="2" t="s">
        <v>17091</v>
      </c>
      <c r="M4842" t="s">
        <v>17092</v>
      </c>
      <c r="N4842">
        <f>Airplane_Crashes_and_Fatalities[[#This Row],[Aboard]]-Airplane_Crashes_and_Fatalities[[#This Row],[Fatalities]]</f>
        <v>0</v>
      </c>
      <c r="O4842" t="s">
        <v>17093</v>
      </c>
      <c r="P4842">
        <v>92</v>
      </c>
      <c r="Q4842">
        <v>92</v>
      </c>
      <c r="R4842">
        <v>0</v>
      </c>
      <c r="S4842" s="2" t="s">
        <v>17094</v>
      </c>
    </row>
    <row r="4843" spans="1:19" x14ac:dyDescent="0.3">
      <c r="A4843" s="1">
        <v>37289</v>
      </c>
      <c r="B4843" s="4" t="str">
        <f>TEXT(Airplane_Crashes_and_Fatalities[[#This Row],[Date]],"yyyy")</f>
        <v>2002</v>
      </c>
      <c r="C4843" s="1" t="str">
        <f>TEXT(Airplane_Crashes_and_Fatalities[[#This Row],[Date]],"mmm")</f>
        <v>Feb</v>
      </c>
      <c r="D4843" s="5">
        <f>DAY(Airplane_Crashes_and_Fatalities[[#This Row],[Date]])</f>
        <v>2</v>
      </c>
      <c r="E4843" s="3">
        <v>0.71875</v>
      </c>
      <c r="F4843" s="2" t="s">
        <v>23872</v>
      </c>
      <c r="G4843" s="2" t="s">
        <v>23731</v>
      </c>
      <c r="H4843" s="2"/>
      <c r="I4843" s="2" t="s">
        <v>1718</v>
      </c>
      <c r="J4843" s="2"/>
      <c r="K4843" s="2" t="s">
        <v>633</v>
      </c>
      <c r="L4843" s="2" t="s">
        <v>14954</v>
      </c>
      <c r="M4843" t="s">
        <v>17095</v>
      </c>
      <c r="N4843">
        <f>Airplane_Crashes_and_Fatalities[[#This Row],[Aboard]]-Airplane_Crashes_and_Fatalities[[#This Row],[Fatalities]]</f>
        <v>0</v>
      </c>
      <c r="O4843" t="s">
        <v>17096</v>
      </c>
      <c r="P4843">
        <v>2</v>
      </c>
      <c r="Q4843">
        <v>2</v>
      </c>
      <c r="R4843">
        <v>0</v>
      </c>
      <c r="S4843" s="2" t="s">
        <v>17097</v>
      </c>
    </row>
    <row r="4844" spans="1:19" x14ac:dyDescent="0.3">
      <c r="A4844" s="1">
        <v>37299</v>
      </c>
      <c r="B4844" s="4" t="str">
        <f>TEXT(Airplane_Crashes_and_Fatalities[[#This Row],[Date]],"yyyy")</f>
        <v>2002</v>
      </c>
      <c r="C4844" s="1" t="str">
        <f>TEXT(Airplane_Crashes_and_Fatalities[[#This Row],[Date]],"mmm")</f>
        <v>Feb</v>
      </c>
      <c r="D4844" s="5">
        <f>DAY(Airplane_Crashes_and_Fatalities[[#This Row],[Date]])</f>
        <v>12</v>
      </c>
      <c r="E4844" s="3">
        <v>0.32638888888888884</v>
      </c>
      <c r="F4844" s="2" t="s">
        <v>23873</v>
      </c>
      <c r="G4844" s="2" t="s">
        <v>19871</v>
      </c>
      <c r="H4844" s="2"/>
      <c r="I4844" s="2" t="s">
        <v>17098</v>
      </c>
      <c r="J4844" s="2" t="s">
        <v>19213</v>
      </c>
      <c r="K4844" s="2" t="s">
        <v>17099</v>
      </c>
      <c r="L4844" s="2" t="s">
        <v>8591</v>
      </c>
      <c r="M4844" t="s">
        <v>17100</v>
      </c>
      <c r="N4844">
        <f>Airplane_Crashes_and_Fatalities[[#This Row],[Aboard]]-Airplane_Crashes_and_Fatalities[[#This Row],[Fatalities]]</f>
        <v>0</v>
      </c>
      <c r="O4844" t="s">
        <v>17101</v>
      </c>
      <c r="P4844">
        <v>117</v>
      </c>
      <c r="Q4844">
        <v>117</v>
      </c>
      <c r="R4844">
        <v>0</v>
      </c>
      <c r="S4844" s="2" t="s">
        <v>17102</v>
      </c>
    </row>
    <row r="4845" spans="1:19" x14ac:dyDescent="0.3">
      <c r="A4845" s="1">
        <v>37302</v>
      </c>
      <c r="B4845" s="4" t="str">
        <f>TEXT(Airplane_Crashes_and_Fatalities[[#This Row],[Date]],"yyyy")</f>
        <v>2002</v>
      </c>
      <c r="C4845" s="1" t="str">
        <f>TEXT(Airplane_Crashes_and_Fatalities[[#This Row],[Date]],"mmm")</f>
        <v>Feb</v>
      </c>
      <c r="D4845" s="5">
        <f>DAY(Airplane_Crashes_and_Fatalities[[#This Row],[Date]])</f>
        <v>15</v>
      </c>
      <c r="E4845" s="3">
        <v>0.25555555555555554</v>
      </c>
      <c r="F4845" s="2" t="s">
        <v>21663</v>
      </c>
      <c r="G4845" s="2" t="s">
        <v>20792</v>
      </c>
      <c r="H4845" s="2"/>
      <c r="I4845" s="2" t="s">
        <v>17103</v>
      </c>
      <c r="J4845" s="2"/>
      <c r="K4845" s="2"/>
      <c r="L4845" s="2" t="s">
        <v>12430</v>
      </c>
      <c r="M4845" t="s">
        <v>17104</v>
      </c>
      <c r="N4845">
        <f>Airplane_Crashes_and_Fatalities[[#This Row],[Aboard]]-Airplane_Crashes_and_Fatalities[[#This Row],[Fatalities]]</f>
        <v>9</v>
      </c>
      <c r="O4845">
        <v>4342610</v>
      </c>
      <c r="P4845">
        <v>10</v>
      </c>
      <c r="Q4845">
        <v>1</v>
      </c>
      <c r="R4845">
        <v>0</v>
      </c>
      <c r="S4845" s="2" t="s">
        <v>7864</v>
      </c>
    </row>
    <row r="4846" spans="1:19" x14ac:dyDescent="0.3">
      <c r="A4846" s="1">
        <v>37308</v>
      </c>
      <c r="B4846" s="4" t="str">
        <f>TEXT(Airplane_Crashes_and_Fatalities[[#This Row],[Date]],"yyyy")</f>
        <v>2002</v>
      </c>
      <c r="C4846" s="1" t="str">
        <f>TEXT(Airplane_Crashes_and_Fatalities[[#This Row],[Date]],"mmm")</f>
        <v>Feb</v>
      </c>
      <c r="D4846" s="5">
        <f>DAY(Airplane_Crashes_and_Fatalities[[#This Row],[Date]])</f>
        <v>21</v>
      </c>
      <c r="E4846" s="3">
        <v>0.86388888888888893</v>
      </c>
      <c r="F4846" s="2" t="s">
        <v>23874</v>
      </c>
      <c r="G4846" s="2" t="s">
        <v>19866</v>
      </c>
      <c r="H4846" s="2"/>
      <c r="I4846" s="2" t="s">
        <v>17105</v>
      </c>
      <c r="J4846" s="2" t="s">
        <v>21</v>
      </c>
      <c r="K4846" s="2" t="s">
        <v>17106</v>
      </c>
      <c r="L4846" s="2" t="s">
        <v>8169</v>
      </c>
      <c r="M4846" t="s">
        <v>17107</v>
      </c>
      <c r="N4846">
        <f>Airplane_Crashes_and_Fatalities[[#This Row],[Aboard]]-Airplane_Crashes_and_Fatalities[[#This Row],[Fatalities]]</f>
        <v>3</v>
      </c>
      <c r="O4846" t="s">
        <v>17108</v>
      </c>
      <c r="P4846">
        <v>20</v>
      </c>
      <c r="Q4846">
        <v>17</v>
      </c>
      <c r="R4846">
        <v>0</v>
      </c>
      <c r="S4846" s="2" t="s">
        <v>17109</v>
      </c>
    </row>
    <row r="4847" spans="1:19" x14ac:dyDescent="0.3">
      <c r="A4847" s="1">
        <v>37309</v>
      </c>
      <c r="B4847" s="4" t="str">
        <f>TEXT(Airplane_Crashes_and_Fatalities[[#This Row],[Date]],"yyyy")</f>
        <v>2002</v>
      </c>
      <c r="C4847" s="1" t="str">
        <f>TEXT(Airplane_Crashes_and_Fatalities[[#This Row],[Date]],"mmm")</f>
        <v>Feb</v>
      </c>
      <c r="D4847" s="5">
        <f>DAY(Airplane_Crashes_and_Fatalities[[#This Row],[Date]])</f>
        <v>22</v>
      </c>
      <c r="E4847" s="3">
        <v>0.10416666666666674</v>
      </c>
      <c r="F4847" s="2" t="s">
        <v>23875</v>
      </c>
      <c r="G4847" s="2" t="s">
        <v>20426</v>
      </c>
      <c r="H4847" s="2"/>
      <c r="I4847" s="2" t="s">
        <v>12</v>
      </c>
      <c r="J4847" s="2" t="s">
        <v>21</v>
      </c>
      <c r="K4847" s="2" t="s">
        <v>17110</v>
      </c>
      <c r="L4847" s="2" t="s">
        <v>17111</v>
      </c>
      <c r="M4847" t="s">
        <v>17112</v>
      </c>
      <c r="N4847">
        <f>Airplane_Crashes_and_Fatalities[[#This Row],[Aboard]]-Airplane_Crashes_and_Fatalities[[#This Row],[Fatalities]]</f>
        <v>0</v>
      </c>
      <c r="O4847" t="s">
        <v>17113</v>
      </c>
      <c r="P4847">
        <v>10</v>
      </c>
      <c r="Q4847">
        <v>10</v>
      </c>
      <c r="R4847">
        <v>0</v>
      </c>
      <c r="S4847" s="2" t="s">
        <v>17114</v>
      </c>
    </row>
    <row r="4848" spans="1:19" x14ac:dyDescent="0.3">
      <c r="A4848" s="1">
        <v>37324</v>
      </c>
      <c r="B4848" s="4" t="str">
        <f>TEXT(Airplane_Crashes_and_Fatalities[[#This Row],[Date]],"yyyy")</f>
        <v>2002</v>
      </c>
      <c r="C4848" s="1" t="str">
        <f>TEXT(Airplane_Crashes_and_Fatalities[[#This Row],[Date]],"mmm")</f>
        <v>Mar</v>
      </c>
      <c r="D4848" s="5">
        <f>DAY(Airplane_Crashes_and_Fatalities[[#This Row],[Date]])</f>
        <v>9</v>
      </c>
      <c r="E4848" s="3">
        <v>0.56944444444444442</v>
      </c>
      <c r="F4848" s="2" t="s">
        <v>23876</v>
      </c>
      <c r="G4848" s="2" t="s">
        <v>19745</v>
      </c>
      <c r="H4848" s="2"/>
      <c r="I4848" s="2" t="s">
        <v>17115</v>
      </c>
      <c r="J4848" s="2" t="s">
        <v>19483</v>
      </c>
      <c r="K4848" s="2" t="s">
        <v>17116</v>
      </c>
      <c r="L4848" s="2" t="s">
        <v>17117</v>
      </c>
      <c r="M4848" t="s">
        <v>17118</v>
      </c>
      <c r="N4848">
        <f>Airplane_Crashes_and_Fatalities[[#This Row],[Aboard]]-Airplane_Crashes_and_Fatalities[[#This Row],[Fatalities]]</f>
        <v>0</v>
      </c>
      <c r="O4848" t="s">
        <v>17119</v>
      </c>
      <c r="P4848">
        <v>3</v>
      </c>
      <c r="Q4848">
        <v>3</v>
      </c>
      <c r="R4848">
        <v>0</v>
      </c>
      <c r="S4848" s="2" t="s">
        <v>17120</v>
      </c>
    </row>
    <row r="4849" spans="1:19" x14ac:dyDescent="0.3">
      <c r="A4849" s="1">
        <v>37329</v>
      </c>
      <c r="B4849" s="4" t="str">
        <f>TEXT(Airplane_Crashes_and_Fatalities[[#This Row],[Date]],"yyyy")</f>
        <v>2002</v>
      </c>
      <c r="C4849" s="1" t="str">
        <f>TEXT(Airplane_Crashes_and_Fatalities[[#This Row],[Date]],"mmm")</f>
        <v>Mar</v>
      </c>
      <c r="D4849" s="5">
        <f>DAY(Airplane_Crashes_and_Fatalities[[#This Row],[Date]])</f>
        <v>14</v>
      </c>
      <c r="E4849" s="3">
        <v>0.6875</v>
      </c>
      <c r="F4849" s="2" t="s">
        <v>23877</v>
      </c>
      <c r="G4849" s="2" t="s">
        <v>19856</v>
      </c>
      <c r="H4849" s="2"/>
      <c r="I4849" s="2" t="s">
        <v>17121</v>
      </c>
      <c r="J4849" s="2"/>
      <c r="K4849" s="2" t="s">
        <v>17122</v>
      </c>
      <c r="L4849" s="2" t="s">
        <v>14808</v>
      </c>
      <c r="M4849" t="s">
        <v>17123</v>
      </c>
      <c r="N4849">
        <f>Airplane_Crashes_and_Fatalities[[#This Row],[Aboard]]-Airplane_Crashes_and_Fatalities[[#This Row],[Fatalities]]</f>
        <v>0</v>
      </c>
      <c r="P4849">
        <v>17</v>
      </c>
      <c r="Q4849">
        <v>17</v>
      </c>
      <c r="R4849">
        <v>0</v>
      </c>
      <c r="S4849" s="2" t="s">
        <v>17124</v>
      </c>
    </row>
    <row r="4850" spans="1:19" x14ac:dyDescent="0.3">
      <c r="A4850" s="1">
        <v>37330</v>
      </c>
      <c r="B4850" s="4" t="str">
        <f>TEXT(Airplane_Crashes_and_Fatalities[[#This Row],[Date]],"yyyy")</f>
        <v>2002</v>
      </c>
      <c r="C4850" s="1" t="str">
        <f>TEXT(Airplane_Crashes_and_Fatalities[[#This Row],[Date]],"mmm")</f>
        <v>Mar</v>
      </c>
      <c r="D4850" s="5">
        <f>DAY(Airplane_Crashes_and_Fatalities[[#This Row],[Date]])</f>
        <v>15</v>
      </c>
      <c r="E4850" s="3">
        <v>8.3333333333333259E-2</v>
      </c>
      <c r="F4850" s="2" t="s">
        <v>21224</v>
      </c>
      <c r="G4850" s="2" t="s">
        <v>19720</v>
      </c>
      <c r="H4850" s="2"/>
      <c r="I4850" s="2" t="s">
        <v>17125</v>
      </c>
      <c r="J4850" s="2"/>
      <c r="K4850" s="2" t="s">
        <v>17126</v>
      </c>
      <c r="L4850" s="2" t="s">
        <v>13342</v>
      </c>
      <c r="M4850" t="s">
        <v>17127</v>
      </c>
      <c r="N4850">
        <f>Airplane_Crashes_and_Fatalities[[#This Row],[Aboard]]-Airplane_Crashes_and_Fatalities[[#This Row],[Fatalities]]</f>
        <v>0</v>
      </c>
      <c r="O4850" t="s">
        <v>17128</v>
      </c>
      <c r="P4850">
        <v>1</v>
      </c>
      <c r="Q4850">
        <v>1</v>
      </c>
      <c r="R4850">
        <v>0</v>
      </c>
      <c r="S4850" s="2" t="s">
        <v>17129</v>
      </c>
    </row>
    <row r="4851" spans="1:19" x14ac:dyDescent="0.3">
      <c r="A4851" s="1">
        <v>37332</v>
      </c>
      <c r="B4851" s="4" t="str">
        <f>TEXT(Airplane_Crashes_and_Fatalities[[#This Row],[Date]],"yyyy")</f>
        <v>2002</v>
      </c>
      <c r="C4851" s="1" t="str">
        <f>TEXT(Airplane_Crashes_and_Fatalities[[#This Row],[Date]],"mmm")</f>
        <v>Mar</v>
      </c>
      <c r="D4851" s="5">
        <f>DAY(Airplane_Crashes_and_Fatalities[[#This Row],[Date]])</f>
        <v>17</v>
      </c>
      <c r="E4851" s="3">
        <v>0.33472222222222214</v>
      </c>
      <c r="F4851" s="2" t="s">
        <v>23878</v>
      </c>
      <c r="G4851" s="2" t="s">
        <v>23879</v>
      </c>
      <c r="H4851" s="2"/>
      <c r="I4851" s="2" t="s">
        <v>17130</v>
      </c>
      <c r="J4851" s="2"/>
      <c r="K4851" s="2" t="s">
        <v>17131</v>
      </c>
      <c r="L4851" s="2" t="s">
        <v>14430</v>
      </c>
      <c r="M4851" t="s">
        <v>17132</v>
      </c>
      <c r="N4851">
        <f>Airplane_Crashes_and_Fatalities[[#This Row],[Aboard]]-Airplane_Crashes_and_Fatalities[[#This Row],[Fatalities]]</f>
        <v>0</v>
      </c>
      <c r="O4851">
        <v>912537</v>
      </c>
      <c r="P4851">
        <v>4</v>
      </c>
      <c r="Q4851">
        <v>4</v>
      </c>
      <c r="R4851">
        <v>0</v>
      </c>
      <c r="S4851" s="2" t="s">
        <v>17133</v>
      </c>
    </row>
    <row r="4852" spans="1:19" x14ac:dyDescent="0.3">
      <c r="A4852" s="1">
        <v>37347</v>
      </c>
      <c r="B4852" s="4" t="str">
        <f>TEXT(Airplane_Crashes_and_Fatalities[[#This Row],[Date]],"yyyy")</f>
        <v>2002</v>
      </c>
      <c r="C4852" s="1" t="str">
        <f>TEXT(Airplane_Crashes_and_Fatalities[[#This Row],[Date]],"mmm")</f>
        <v>Apr</v>
      </c>
      <c r="D4852" s="5">
        <f>DAY(Airplane_Crashes_and_Fatalities[[#This Row],[Date]])</f>
        <v>1</v>
      </c>
      <c r="E4852" s="3">
        <v>0.30902777777777768</v>
      </c>
      <c r="F4852" s="2" t="s">
        <v>23880</v>
      </c>
      <c r="G4852" s="2" t="s">
        <v>23693</v>
      </c>
      <c r="H4852" s="2" t="s">
        <v>19724</v>
      </c>
      <c r="I4852" s="2" t="s">
        <v>6206</v>
      </c>
      <c r="J4852" s="2"/>
      <c r="K4852" s="2" t="s">
        <v>17134</v>
      </c>
      <c r="L4852" s="2" t="s">
        <v>17135</v>
      </c>
      <c r="M4852" t="s">
        <v>17136</v>
      </c>
      <c r="N4852">
        <f>Airplane_Crashes_and_Fatalities[[#This Row],[Aboard]]-Airplane_Crashes_and_Fatalities[[#This Row],[Fatalities]]</f>
        <v>0</v>
      </c>
      <c r="O4852">
        <v>3152</v>
      </c>
      <c r="P4852">
        <v>4</v>
      </c>
      <c r="Q4852">
        <v>4</v>
      </c>
      <c r="R4852">
        <v>0</v>
      </c>
      <c r="S4852" s="2" t="s">
        <v>17137</v>
      </c>
    </row>
    <row r="4853" spans="1:19" x14ac:dyDescent="0.3">
      <c r="A4853" s="1">
        <v>37358</v>
      </c>
      <c r="B4853" s="4" t="str">
        <f>TEXT(Airplane_Crashes_and_Fatalities[[#This Row],[Date]],"yyyy")</f>
        <v>2002</v>
      </c>
      <c r="C4853" s="1" t="str">
        <f>TEXT(Airplane_Crashes_and_Fatalities[[#This Row],[Date]],"mmm")</f>
        <v>Apr</v>
      </c>
      <c r="D4853" s="5">
        <f>DAY(Airplane_Crashes_and_Fatalities[[#This Row],[Date]])</f>
        <v>12</v>
      </c>
      <c r="E4853" s="3">
        <v>0.17152777777777772</v>
      </c>
      <c r="F4853" s="2" t="s">
        <v>23881</v>
      </c>
      <c r="G4853" s="2" t="s">
        <v>19710</v>
      </c>
      <c r="H4853" s="2"/>
      <c r="I4853" s="2" t="s">
        <v>17138</v>
      </c>
      <c r="J4853" s="2" t="s">
        <v>19183</v>
      </c>
      <c r="K4853" s="2" t="s">
        <v>17139</v>
      </c>
      <c r="L4853" s="2" t="s">
        <v>11366</v>
      </c>
      <c r="M4853" t="s">
        <v>17140</v>
      </c>
      <c r="N4853">
        <f>Airplane_Crashes_and_Fatalities[[#This Row],[Aboard]]-Airplane_Crashes_and_Fatalities[[#This Row],[Fatalities]]</f>
        <v>0</v>
      </c>
      <c r="O4853" t="s">
        <v>17141</v>
      </c>
      <c r="P4853">
        <v>2</v>
      </c>
      <c r="Q4853">
        <v>2</v>
      </c>
      <c r="R4853">
        <v>0</v>
      </c>
      <c r="S4853" s="2" t="s">
        <v>17142</v>
      </c>
    </row>
    <row r="4854" spans="1:19" x14ac:dyDescent="0.3">
      <c r="A4854" s="1">
        <v>37361</v>
      </c>
      <c r="B4854" s="4" t="str">
        <f>TEXT(Airplane_Crashes_and_Fatalities[[#This Row],[Date]],"yyyy")</f>
        <v>2002</v>
      </c>
      <c r="C4854" s="1" t="str">
        <f>TEXT(Airplane_Crashes_and_Fatalities[[#This Row],[Date]],"mmm")</f>
        <v>Apr</v>
      </c>
      <c r="D4854" s="5">
        <f>DAY(Airplane_Crashes_and_Fatalities[[#This Row],[Date]])</f>
        <v>15</v>
      </c>
      <c r="E4854" s="3">
        <v>0.47430555555555554</v>
      </c>
      <c r="F4854" s="2" t="s">
        <v>20725</v>
      </c>
      <c r="G4854" s="2" t="s">
        <v>20726</v>
      </c>
      <c r="H4854" s="2"/>
      <c r="I4854" s="2" t="s">
        <v>17143</v>
      </c>
      <c r="J4854" s="2" t="s">
        <v>19059</v>
      </c>
      <c r="K4854" s="2" t="s">
        <v>17144</v>
      </c>
      <c r="L4854" s="2" t="s">
        <v>15509</v>
      </c>
      <c r="M4854" t="s">
        <v>17145</v>
      </c>
      <c r="N4854">
        <f>Airplane_Crashes_and_Fatalities[[#This Row],[Aboard]]-Airplane_Crashes_and_Fatalities[[#This Row],[Fatalities]]</f>
        <v>38</v>
      </c>
      <c r="O4854" t="s">
        <v>17146</v>
      </c>
      <c r="P4854">
        <v>166</v>
      </c>
      <c r="Q4854">
        <v>128</v>
      </c>
      <c r="R4854">
        <v>0</v>
      </c>
      <c r="S4854" s="2" t="s">
        <v>17147</v>
      </c>
    </row>
    <row r="4855" spans="1:19" x14ac:dyDescent="0.3">
      <c r="A4855" s="1">
        <v>37364</v>
      </c>
      <c r="B4855" s="4" t="str">
        <f>TEXT(Airplane_Crashes_and_Fatalities[[#This Row],[Date]],"yyyy")</f>
        <v>2002</v>
      </c>
      <c r="C4855" s="1" t="str">
        <f>TEXT(Airplane_Crashes_and_Fatalities[[#This Row],[Date]],"mmm")</f>
        <v>Apr</v>
      </c>
      <c r="D4855" s="5">
        <f>DAY(Airplane_Crashes_and_Fatalities[[#This Row],[Date]])</f>
        <v>18</v>
      </c>
      <c r="E4855" s="3">
        <v>0.39583333333333326</v>
      </c>
      <c r="F4855" s="2" t="s">
        <v>23882</v>
      </c>
      <c r="G4855" s="2" t="s">
        <v>23693</v>
      </c>
      <c r="H4855" s="2" t="s">
        <v>19724</v>
      </c>
      <c r="I4855" s="2" t="s">
        <v>14028</v>
      </c>
      <c r="J4855" s="2"/>
      <c r="K4855" s="2" t="s">
        <v>17148</v>
      </c>
      <c r="L4855" s="2" t="s">
        <v>17149</v>
      </c>
      <c r="M4855" t="s">
        <v>17150</v>
      </c>
      <c r="N4855">
        <f>Airplane_Crashes_and_Fatalities[[#This Row],[Aboard]]-Airplane_Crashes_and_Fatalities[[#This Row],[Fatalities]]</f>
        <v>0</v>
      </c>
      <c r="O4855" t="s">
        <v>17151</v>
      </c>
      <c r="P4855">
        <v>6</v>
      </c>
      <c r="Q4855">
        <v>6</v>
      </c>
      <c r="R4855">
        <v>0</v>
      </c>
      <c r="S4855" s="2" t="s">
        <v>17152</v>
      </c>
    </row>
    <row r="4856" spans="1:19" x14ac:dyDescent="0.3">
      <c r="A4856" s="1">
        <v>37365</v>
      </c>
      <c r="B4856" s="4" t="str">
        <f>TEXT(Airplane_Crashes_and_Fatalities[[#This Row],[Date]],"yyyy")</f>
        <v>2002</v>
      </c>
      <c r="C4856" s="1" t="str">
        <f>TEXT(Airplane_Crashes_and_Fatalities[[#This Row],[Date]],"mmm")</f>
        <v>Apr</v>
      </c>
      <c r="D4856" s="5">
        <f>DAY(Airplane_Crashes_and_Fatalities[[#This Row],[Date]])</f>
        <v>19</v>
      </c>
      <c r="E4856" s="3">
        <v>0.38541666666666674</v>
      </c>
      <c r="F4856" s="2" t="s">
        <v>23883</v>
      </c>
      <c r="G4856" s="2" t="s">
        <v>19762</v>
      </c>
      <c r="H4856" s="2"/>
      <c r="I4856" s="2" t="s">
        <v>17153</v>
      </c>
      <c r="J4856" s="2"/>
      <c r="K4856" s="2" t="s">
        <v>17154</v>
      </c>
      <c r="L4856" s="2" t="s">
        <v>17155</v>
      </c>
      <c r="M4856" t="s">
        <v>17156</v>
      </c>
      <c r="N4856">
        <f>Airplane_Crashes_and_Fatalities[[#This Row],[Aboard]]-Airplane_Crashes_and_Fatalities[[#This Row],[Fatalities]]</f>
        <v>5</v>
      </c>
      <c r="O4856">
        <v>2508</v>
      </c>
      <c r="P4856">
        <v>8</v>
      </c>
      <c r="Q4856">
        <v>3</v>
      </c>
      <c r="R4856">
        <v>0</v>
      </c>
      <c r="S4856" s="2" t="s">
        <v>17157</v>
      </c>
    </row>
    <row r="4857" spans="1:19" x14ac:dyDescent="0.3">
      <c r="A4857" s="1">
        <v>37370</v>
      </c>
      <c r="B4857" s="4" t="str">
        <f>TEXT(Airplane_Crashes_and_Fatalities[[#This Row],[Date]],"yyyy")</f>
        <v>2002</v>
      </c>
      <c r="C4857" s="1" t="str">
        <f>TEXT(Airplane_Crashes_and_Fatalities[[#This Row],[Date]],"mmm")</f>
        <v>Apr</v>
      </c>
      <c r="D4857" s="5">
        <f>DAY(Airplane_Crashes_and_Fatalities[[#This Row],[Date]])</f>
        <v>24</v>
      </c>
      <c r="E4857" s="3">
        <v>0.54166666666666674</v>
      </c>
      <c r="F4857" s="2" t="s">
        <v>23884</v>
      </c>
      <c r="G4857" s="2" t="s">
        <v>20052</v>
      </c>
      <c r="H4857" s="2"/>
      <c r="I4857" s="2" t="s">
        <v>20</v>
      </c>
      <c r="J4857" s="2" t="s">
        <v>21</v>
      </c>
      <c r="K4857" s="2"/>
      <c r="L4857" s="2" t="s">
        <v>15425</v>
      </c>
      <c r="M4857" t="s">
        <v>17158</v>
      </c>
      <c r="N4857">
        <f>Airplane_Crashes_and_Fatalities[[#This Row],[Aboard]]-Airplane_Crashes_and_Fatalities[[#This Row],[Fatalities]]</f>
        <v>0</v>
      </c>
      <c r="O4857" t="s">
        <v>17159</v>
      </c>
      <c r="P4857">
        <v>6</v>
      </c>
      <c r="Q4857">
        <v>6</v>
      </c>
      <c r="R4857">
        <v>0</v>
      </c>
      <c r="S4857" s="2" t="s">
        <v>17160</v>
      </c>
    </row>
    <row r="4858" spans="1:19" x14ac:dyDescent="0.3">
      <c r="A4858" s="1">
        <v>37374</v>
      </c>
      <c r="B4858" s="4" t="str">
        <f>TEXT(Airplane_Crashes_and_Fatalities[[#This Row],[Date]],"yyyy")</f>
        <v>2002</v>
      </c>
      <c r="C4858" s="1" t="str">
        <f>TEXT(Airplane_Crashes_and_Fatalities[[#This Row],[Date]],"mmm")</f>
        <v>Apr</v>
      </c>
      <c r="D4858" s="5">
        <f>DAY(Airplane_Crashes_and_Fatalities[[#This Row],[Date]])</f>
        <v>28</v>
      </c>
      <c r="E4858" s="3">
        <v>0.26041666666666674</v>
      </c>
      <c r="F4858" s="2" t="s">
        <v>23885</v>
      </c>
      <c r="G4858" s="2" t="s">
        <v>19866</v>
      </c>
      <c r="H4858" s="2"/>
      <c r="I4858" s="2" t="s">
        <v>20</v>
      </c>
      <c r="J4858" s="2"/>
      <c r="K4858" s="2"/>
      <c r="L4858" s="2" t="s">
        <v>17161</v>
      </c>
      <c r="N4858">
        <f>Airplane_Crashes_and_Fatalities[[#This Row],[Aboard]]-Airplane_Crashes_and_Fatalities[[#This Row],[Fatalities]]</f>
        <v>12</v>
      </c>
      <c r="P4858">
        <v>20</v>
      </c>
      <c r="Q4858">
        <v>8</v>
      </c>
      <c r="R4858">
        <v>0</v>
      </c>
      <c r="S4858" s="2" t="s">
        <v>17162</v>
      </c>
    </row>
    <row r="4859" spans="1:19" x14ac:dyDescent="0.3">
      <c r="A4859" s="1">
        <v>37380</v>
      </c>
      <c r="B4859" s="4" t="str">
        <f>TEXT(Airplane_Crashes_and_Fatalities[[#This Row],[Date]],"yyyy")</f>
        <v>2002</v>
      </c>
      <c r="C4859" s="1" t="str">
        <f>TEXT(Airplane_Crashes_and_Fatalities[[#This Row],[Date]],"mmm")</f>
        <v>May</v>
      </c>
      <c r="D4859" s="5">
        <f>DAY(Airplane_Crashes_and_Fatalities[[#This Row],[Date]])</f>
        <v>4</v>
      </c>
      <c r="E4859" s="3">
        <v>0.5625</v>
      </c>
      <c r="F4859" s="2" t="s">
        <v>21077</v>
      </c>
      <c r="G4859" s="2" t="s">
        <v>20449</v>
      </c>
      <c r="H4859" s="2"/>
      <c r="I4859" s="2" t="s">
        <v>17163</v>
      </c>
      <c r="J4859" s="2" t="s">
        <v>19566</v>
      </c>
      <c r="K4859" s="2" t="s">
        <v>17164</v>
      </c>
      <c r="L4859" s="2" t="s">
        <v>17165</v>
      </c>
      <c r="M4859" t="s">
        <v>17166</v>
      </c>
      <c r="N4859">
        <f>Airplane_Crashes_and_Fatalities[[#This Row],[Aboard]]-Airplane_Crashes_and_Fatalities[[#This Row],[Fatalities]]</f>
        <v>3</v>
      </c>
      <c r="O4859">
        <v>266</v>
      </c>
      <c r="P4859">
        <v>77</v>
      </c>
      <c r="Q4859">
        <v>74</v>
      </c>
      <c r="R4859">
        <v>75</v>
      </c>
      <c r="S4859" s="2" t="s">
        <v>17167</v>
      </c>
    </row>
    <row r="4860" spans="1:19" x14ac:dyDescent="0.3">
      <c r="A4860" s="1">
        <v>37383</v>
      </c>
      <c r="B4860" s="4" t="str">
        <f>TEXT(Airplane_Crashes_and_Fatalities[[#This Row],[Date]],"yyyy")</f>
        <v>2002</v>
      </c>
      <c r="C4860" s="1" t="str">
        <f>TEXT(Airplane_Crashes_and_Fatalities[[#This Row],[Date]],"mmm")</f>
        <v>May</v>
      </c>
      <c r="D4860" s="5">
        <f>DAY(Airplane_Crashes_and_Fatalities[[#This Row],[Date]])</f>
        <v>7</v>
      </c>
      <c r="E4860" s="3">
        <v>0.63680555555555562</v>
      </c>
      <c r="F4860" s="2" t="s">
        <v>23886</v>
      </c>
      <c r="G4860" s="2" t="s">
        <v>23887</v>
      </c>
      <c r="H4860" s="2"/>
      <c r="I4860" s="2" t="s">
        <v>8251</v>
      </c>
      <c r="J4860" s="2" t="s">
        <v>19433</v>
      </c>
      <c r="K4860" s="2" t="s">
        <v>17168</v>
      </c>
      <c r="L4860" s="2" t="s">
        <v>17169</v>
      </c>
      <c r="M4860" t="s">
        <v>17170</v>
      </c>
      <c r="N4860">
        <f>Airplane_Crashes_and_Fatalities[[#This Row],[Aboard]]-Airplane_Crashes_and_Fatalities[[#This Row],[Fatalities]]</f>
        <v>48</v>
      </c>
      <c r="O4860" t="s">
        <v>17171</v>
      </c>
      <c r="P4860">
        <v>62</v>
      </c>
      <c r="Q4860">
        <v>14</v>
      </c>
      <c r="R4860">
        <v>0</v>
      </c>
      <c r="S4860" s="2" t="s">
        <v>17172</v>
      </c>
    </row>
    <row r="4861" spans="1:19" x14ac:dyDescent="0.3">
      <c r="A4861" s="1">
        <v>37383</v>
      </c>
      <c r="B4861" s="4" t="str">
        <f>TEXT(Airplane_Crashes_and_Fatalities[[#This Row],[Date]],"yyyy")</f>
        <v>2002</v>
      </c>
      <c r="C4861" s="1" t="str">
        <f>TEXT(Airplane_Crashes_and_Fatalities[[#This Row],[Date]],"mmm")</f>
        <v>May</v>
      </c>
      <c r="D4861" s="5">
        <f>DAY(Airplane_Crashes_and_Fatalities[[#This Row],[Date]])</f>
        <v>7</v>
      </c>
      <c r="E4861" s="3">
        <v>0.89722222222222214</v>
      </c>
      <c r="F4861" s="2" t="s">
        <v>23888</v>
      </c>
      <c r="G4861" s="2" t="s">
        <v>19737</v>
      </c>
      <c r="H4861" s="2"/>
      <c r="I4861" s="2" t="s">
        <v>14472</v>
      </c>
      <c r="J4861" s="2" t="s">
        <v>19567</v>
      </c>
      <c r="K4861" s="2" t="s">
        <v>17173</v>
      </c>
      <c r="L4861" s="2" t="s">
        <v>12500</v>
      </c>
      <c r="M4861" t="s">
        <v>17174</v>
      </c>
      <c r="N4861">
        <f>Airplane_Crashes_and_Fatalities[[#This Row],[Aboard]]-Airplane_Crashes_and_Fatalities[[#This Row],[Fatalities]]</f>
        <v>0</v>
      </c>
      <c r="O4861" t="s">
        <v>17175</v>
      </c>
      <c r="P4861">
        <v>112</v>
      </c>
      <c r="Q4861">
        <v>112</v>
      </c>
      <c r="R4861">
        <v>0</v>
      </c>
      <c r="S4861" s="2" t="s">
        <v>17176</v>
      </c>
    </row>
    <row r="4862" spans="1:19" x14ac:dyDescent="0.3">
      <c r="A4862" s="1">
        <v>37397</v>
      </c>
      <c r="B4862" s="4" t="str">
        <f>TEXT(Airplane_Crashes_and_Fatalities[[#This Row],[Date]],"yyyy")</f>
        <v>2002</v>
      </c>
      <c r="C4862" s="1" t="str">
        <f>TEXT(Airplane_Crashes_and_Fatalities[[#This Row],[Date]],"mmm")</f>
        <v>May</v>
      </c>
      <c r="D4862" s="5">
        <f>DAY(Airplane_Crashes_and_Fatalities[[#This Row],[Date]])</f>
        <v>21</v>
      </c>
      <c r="E4862" s="3">
        <v>0.8125</v>
      </c>
      <c r="F4862" s="2" t="s">
        <v>21009</v>
      </c>
      <c r="G4862" s="2" t="s">
        <v>20449</v>
      </c>
      <c r="H4862" s="2"/>
      <c r="I4862" s="2" t="s">
        <v>17177</v>
      </c>
      <c r="J4862" s="2"/>
      <c r="K4862" s="2" t="s">
        <v>17178</v>
      </c>
      <c r="L4862" s="2" t="s">
        <v>16927</v>
      </c>
      <c r="M4862" t="s">
        <v>17179</v>
      </c>
      <c r="N4862">
        <f>Airplane_Crashes_and_Fatalities[[#This Row],[Aboard]]-Airplane_Crashes_and_Fatalities[[#This Row],[Fatalities]]</f>
        <v>0</v>
      </c>
      <c r="O4862">
        <v>851402</v>
      </c>
      <c r="P4862">
        <v>5</v>
      </c>
      <c r="Q4862">
        <v>5</v>
      </c>
      <c r="R4862">
        <v>0</v>
      </c>
      <c r="S4862" s="2" t="s">
        <v>17180</v>
      </c>
    </row>
    <row r="4863" spans="1:19" x14ac:dyDescent="0.3">
      <c r="A4863" s="1">
        <v>37401</v>
      </c>
      <c r="B4863" s="4" t="str">
        <f>TEXT(Airplane_Crashes_and_Fatalities[[#This Row],[Date]],"yyyy")</f>
        <v>2002</v>
      </c>
      <c r="C4863" s="1" t="str">
        <f>TEXT(Airplane_Crashes_and_Fatalities[[#This Row],[Date]],"mmm")</f>
        <v>May</v>
      </c>
      <c r="D4863" s="5">
        <f>DAY(Airplane_Crashes_and_Fatalities[[#This Row],[Date]])</f>
        <v>25</v>
      </c>
      <c r="E4863" s="3">
        <v>0.64513888888888893</v>
      </c>
      <c r="F4863" s="2" t="s">
        <v>23889</v>
      </c>
      <c r="G4863" s="2" t="s">
        <v>20630</v>
      </c>
      <c r="H4863" s="2"/>
      <c r="I4863" s="2" t="s">
        <v>6893</v>
      </c>
      <c r="J4863" s="2" t="s">
        <v>19038</v>
      </c>
      <c r="K4863" s="2" t="s">
        <v>8154</v>
      </c>
      <c r="L4863" s="2" t="s">
        <v>17181</v>
      </c>
      <c r="M4863" t="s">
        <v>17182</v>
      </c>
      <c r="N4863">
        <f>Airplane_Crashes_and_Fatalities[[#This Row],[Aboard]]-Airplane_Crashes_and_Fatalities[[#This Row],[Fatalities]]</f>
        <v>0</v>
      </c>
      <c r="O4863" t="s">
        <v>17183</v>
      </c>
      <c r="P4863">
        <v>225</v>
      </c>
      <c r="Q4863">
        <v>225</v>
      </c>
      <c r="R4863">
        <v>0</v>
      </c>
      <c r="S4863" s="2" t="s">
        <v>17184</v>
      </c>
    </row>
    <row r="4864" spans="1:19" x14ac:dyDescent="0.3">
      <c r="A4864" s="1">
        <v>37401</v>
      </c>
      <c r="B4864" s="4" t="str">
        <f>TEXT(Airplane_Crashes_and_Fatalities[[#This Row],[Date]],"yyyy")</f>
        <v>2002</v>
      </c>
      <c r="C4864" s="1" t="str">
        <f>TEXT(Airplane_Crashes_and_Fatalities[[#This Row],[Date]],"mmm")</f>
        <v>May</v>
      </c>
      <c r="D4864" s="5">
        <f>DAY(Airplane_Crashes_and_Fatalities[[#This Row],[Date]])</f>
        <v>25</v>
      </c>
      <c r="F4864" s="2" t="s">
        <v>22095</v>
      </c>
      <c r="G4864" s="2" t="s">
        <v>20218</v>
      </c>
      <c r="H4864" s="2"/>
      <c r="I4864" s="2" t="s">
        <v>14823</v>
      </c>
      <c r="J4864" s="2"/>
      <c r="K4864" s="2" t="s">
        <v>17185</v>
      </c>
      <c r="L4864" s="2" t="s">
        <v>8545</v>
      </c>
      <c r="M4864" t="s">
        <v>17186</v>
      </c>
      <c r="N4864">
        <f>Airplane_Crashes_and_Fatalities[[#This Row],[Aboard]]-Airplane_Crashes_and_Fatalities[[#This Row],[Fatalities]]</f>
        <v>0</v>
      </c>
      <c r="O4864">
        <v>458</v>
      </c>
      <c r="P4864">
        <v>6</v>
      </c>
      <c r="Q4864">
        <v>6</v>
      </c>
      <c r="R4864">
        <v>0</v>
      </c>
      <c r="S4864" s="2" t="s">
        <v>17187</v>
      </c>
    </row>
    <row r="4865" spans="1:19" x14ac:dyDescent="0.3">
      <c r="A4865" s="1">
        <v>37408</v>
      </c>
      <c r="B4865" s="4" t="str">
        <f>TEXT(Airplane_Crashes_and_Fatalities[[#This Row],[Date]],"yyyy")</f>
        <v>2002</v>
      </c>
      <c r="C4865" s="1" t="str">
        <f>TEXT(Airplane_Crashes_and_Fatalities[[#This Row],[Date]],"mmm")</f>
        <v>Jun</v>
      </c>
      <c r="D4865" s="5">
        <f>DAY(Airplane_Crashes_and_Fatalities[[#This Row],[Date]])</f>
        <v>1</v>
      </c>
      <c r="E4865" s="3">
        <v>0.28125</v>
      </c>
      <c r="F4865" s="2" t="s">
        <v>23890</v>
      </c>
      <c r="G4865" s="2" t="s">
        <v>19941</v>
      </c>
      <c r="H4865" s="2"/>
      <c r="I4865" s="2" t="s">
        <v>17188</v>
      </c>
      <c r="J4865" s="2"/>
      <c r="K4865" s="2" t="s">
        <v>17189</v>
      </c>
      <c r="L4865" s="2" t="s">
        <v>17190</v>
      </c>
      <c r="M4865" t="s">
        <v>17191</v>
      </c>
      <c r="N4865">
        <f>Airplane_Crashes_and_Fatalities[[#This Row],[Aboard]]-Airplane_Crashes_and_Fatalities[[#This Row],[Fatalities]]</f>
        <v>0</v>
      </c>
      <c r="O4865">
        <v>1782</v>
      </c>
      <c r="P4865">
        <v>3</v>
      </c>
      <c r="Q4865">
        <v>3</v>
      </c>
      <c r="R4865">
        <v>0</v>
      </c>
      <c r="S4865" s="2" t="s">
        <v>17192</v>
      </c>
    </row>
    <row r="4866" spans="1:19" x14ac:dyDescent="0.3">
      <c r="A4866" s="1">
        <v>37409</v>
      </c>
      <c r="B4866" s="4" t="str">
        <f>TEXT(Airplane_Crashes_and_Fatalities[[#This Row],[Date]],"yyyy")</f>
        <v>2002</v>
      </c>
      <c r="C4866" s="1" t="str">
        <f>TEXT(Airplane_Crashes_and_Fatalities[[#This Row],[Date]],"mmm")</f>
        <v>Jun</v>
      </c>
      <c r="D4866" s="5">
        <f>DAY(Airplane_Crashes_and_Fatalities[[#This Row],[Date]])</f>
        <v>2</v>
      </c>
      <c r="F4866" s="2" t="s">
        <v>23891</v>
      </c>
      <c r="G4866" s="2" t="s">
        <v>20729</v>
      </c>
      <c r="H4866" s="2"/>
      <c r="I4866" s="2" t="s">
        <v>17193</v>
      </c>
      <c r="J4866" s="2"/>
      <c r="K4866" s="2" t="s">
        <v>17194</v>
      </c>
      <c r="L4866" s="2" t="s">
        <v>17195</v>
      </c>
      <c r="N4866">
        <f>Airplane_Crashes_and_Fatalities[[#This Row],[Aboard]]-Airplane_Crashes_and_Fatalities[[#This Row],[Fatalities]]</f>
        <v>5</v>
      </c>
      <c r="P4866">
        <v>25</v>
      </c>
      <c r="Q4866">
        <v>20</v>
      </c>
      <c r="R4866">
        <v>0</v>
      </c>
      <c r="S4866" s="2" t="s">
        <v>17196</v>
      </c>
    </row>
    <row r="4867" spans="1:19" x14ac:dyDescent="0.3">
      <c r="A4867" s="1">
        <v>37411</v>
      </c>
      <c r="B4867" s="4" t="str">
        <f>TEXT(Airplane_Crashes_and_Fatalities[[#This Row],[Date]],"yyyy")</f>
        <v>2002</v>
      </c>
      <c r="C4867" s="1" t="str">
        <f>TEXT(Airplane_Crashes_and_Fatalities[[#This Row],[Date]],"mmm")</f>
        <v>Jun</v>
      </c>
      <c r="D4867" s="5">
        <f>DAY(Airplane_Crashes_and_Fatalities[[#This Row],[Date]])</f>
        <v>4</v>
      </c>
      <c r="F4867" s="2" t="s">
        <v>23892</v>
      </c>
      <c r="G4867" s="2" t="s">
        <v>23893</v>
      </c>
      <c r="H4867" s="2" t="s">
        <v>19819</v>
      </c>
      <c r="I4867" s="2" t="s">
        <v>17197</v>
      </c>
      <c r="J4867" s="2"/>
      <c r="K4867" s="2"/>
      <c r="L4867" s="2" t="s">
        <v>17198</v>
      </c>
      <c r="M4867" t="s">
        <v>17199</v>
      </c>
      <c r="N4867">
        <f>Airplane_Crashes_and_Fatalities[[#This Row],[Aboard]]-Airplane_Crashes_and_Fatalities[[#This Row],[Fatalities]]</f>
        <v>0</v>
      </c>
      <c r="P4867">
        <v>5</v>
      </c>
      <c r="Q4867">
        <v>5</v>
      </c>
      <c r="R4867">
        <v>0</v>
      </c>
      <c r="S4867" s="2" t="s">
        <v>17200</v>
      </c>
    </row>
    <row r="4868" spans="1:19" x14ac:dyDescent="0.3">
      <c r="A4868" s="1">
        <v>37418</v>
      </c>
      <c r="B4868" s="4" t="str">
        <f>TEXT(Airplane_Crashes_and_Fatalities[[#This Row],[Date]],"yyyy")</f>
        <v>2002</v>
      </c>
      <c r="C4868" s="1" t="str">
        <f>TEXT(Airplane_Crashes_and_Fatalities[[#This Row],[Date]],"mmm")</f>
        <v>Jun</v>
      </c>
      <c r="D4868" s="5">
        <f>DAY(Airplane_Crashes_and_Fatalities[[#This Row],[Date]])</f>
        <v>11</v>
      </c>
      <c r="E4868" s="3">
        <v>0.38888888888888884</v>
      </c>
      <c r="F4868" s="2" t="s">
        <v>23894</v>
      </c>
      <c r="G4868" s="2" t="s">
        <v>19920</v>
      </c>
      <c r="H4868" s="2"/>
      <c r="I4868" s="2" t="s">
        <v>17201</v>
      </c>
      <c r="J4868" s="2"/>
      <c r="K4868" s="2" t="s">
        <v>17202</v>
      </c>
      <c r="L4868" s="2" t="s">
        <v>17203</v>
      </c>
      <c r="M4868" t="s">
        <v>17204</v>
      </c>
      <c r="N4868">
        <f>Airplane_Crashes_and_Fatalities[[#This Row],[Aboard]]-Airplane_Crashes_and_Fatalities[[#This Row],[Fatalities]]</f>
        <v>7</v>
      </c>
      <c r="O4868" t="s">
        <v>17205</v>
      </c>
      <c r="P4868">
        <v>8</v>
      </c>
      <c r="Q4868">
        <v>1</v>
      </c>
      <c r="R4868">
        <v>0</v>
      </c>
      <c r="S4868" s="2" t="s">
        <v>17206</v>
      </c>
    </row>
    <row r="4869" spans="1:19" x14ac:dyDescent="0.3">
      <c r="A4869" s="1">
        <v>37419</v>
      </c>
      <c r="B4869" s="4" t="str">
        <f>TEXT(Airplane_Crashes_and_Fatalities[[#This Row],[Date]],"yyyy")</f>
        <v>2002</v>
      </c>
      <c r="C4869" s="1" t="str">
        <f>TEXT(Airplane_Crashes_and_Fatalities[[#This Row],[Date]],"mmm")</f>
        <v>Jun</v>
      </c>
      <c r="D4869" s="5">
        <f>DAY(Airplane_Crashes_and_Fatalities[[#This Row],[Date]])</f>
        <v>12</v>
      </c>
      <c r="E4869" s="3">
        <v>0.89166666666666661</v>
      </c>
      <c r="F4869" s="2" t="s">
        <v>23895</v>
      </c>
      <c r="G4869" s="2" t="s">
        <v>21464</v>
      </c>
      <c r="H4869" s="2"/>
      <c r="I4869" s="2" t="s">
        <v>1718</v>
      </c>
      <c r="J4869" s="2"/>
      <c r="K4869" s="2"/>
      <c r="L4869" s="2" t="s">
        <v>17207</v>
      </c>
      <c r="M4869" t="s">
        <v>17208</v>
      </c>
      <c r="N4869">
        <f>Airplane_Crashes_and_Fatalities[[#This Row],[Aboard]]-Airplane_Crashes_and_Fatalities[[#This Row],[Fatalities]]</f>
        <v>7</v>
      </c>
      <c r="O4869">
        <v>5041</v>
      </c>
      <c r="P4869">
        <v>10</v>
      </c>
      <c r="Q4869">
        <v>3</v>
      </c>
      <c r="R4869">
        <v>0</v>
      </c>
      <c r="S4869" s="2" t="s">
        <v>17209</v>
      </c>
    </row>
    <row r="4870" spans="1:19" x14ac:dyDescent="0.3">
      <c r="A4870" s="1">
        <v>37438</v>
      </c>
      <c r="B4870" s="4" t="str">
        <f>TEXT(Airplane_Crashes_and_Fatalities[[#This Row],[Date]],"yyyy")</f>
        <v>2002</v>
      </c>
      <c r="C4870" s="1" t="str">
        <f>TEXT(Airplane_Crashes_and_Fatalities[[#This Row],[Date]],"mmm")</f>
        <v>Jul</v>
      </c>
      <c r="D4870" s="5">
        <f>DAY(Airplane_Crashes_and_Fatalities[[#This Row],[Date]])</f>
        <v>1</v>
      </c>
      <c r="E4870" s="3">
        <v>0.98333333333333339</v>
      </c>
      <c r="F4870" s="2" t="s">
        <v>23896</v>
      </c>
      <c r="G4870" s="2" t="s">
        <v>19669</v>
      </c>
      <c r="H4870" s="2"/>
      <c r="I4870" s="2" t="s">
        <v>17210</v>
      </c>
      <c r="J4870" s="2" t="s">
        <v>17211</v>
      </c>
      <c r="K4870" s="2" t="s">
        <v>17212</v>
      </c>
      <c r="L4870" s="2" t="s">
        <v>17213</v>
      </c>
      <c r="M4870" t="s">
        <v>17214</v>
      </c>
      <c r="N4870">
        <f>Airplane_Crashes_and_Fatalities[[#This Row],[Aboard]]-Airplane_Crashes_and_Fatalities[[#This Row],[Fatalities]]</f>
        <v>0</v>
      </c>
      <c r="O4870" t="s">
        <v>17215</v>
      </c>
      <c r="P4870">
        <v>71</v>
      </c>
      <c r="Q4870">
        <v>71</v>
      </c>
      <c r="R4870">
        <v>0</v>
      </c>
      <c r="S4870" s="2" t="s">
        <v>17216</v>
      </c>
    </row>
    <row r="4871" spans="1:19" x14ac:dyDescent="0.3">
      <c r="A4871" s="1">
        <v>37441</v>
      </c>
      <c r="B4871" s="4" t="str">
        <f>TEXT(Airplane_Crashes_and_Fatalities[[#This Row],[Date]],"yyyy")</f>
        <v>2002</v>
      </c>
      <c r="C4871" s="1" t="str">
        <f>TEXT(Airplane_Crashes_and_Fatalities[[#This Row],[Date]],"mmm")</f>
        <v>Jul</v>
      </c>
      <c r="D4871" s="5">
        <f>DAY(Airplane_Crashes_and_Fatalities[[#This Row],[Date]])</f>
        <v>4</v>
      </c>
      <c r="E4871" s="3">
        <v>0.52083333333333326</v>
      </c>
      <c r="F4871" s="2" t="s">
        <v>23897</v>
      </c>
      <c r="G4871" s="2" t="s">
        <v>19729</v>
      </c>
      <c r="H4871" s="2"/>
      <c r="I4871" s="2" t="s">
        <v>20</v>
      </c>
      <c r="J4871" s="2" t="s">
        <v>21</v>
      </c>
      <c r="K4871" s="2"/>
      <c r="L4871" s="2" t="s">
        <v>8782</v>
      </c>
      <c r="M4871" t="s">
        <v>17217</v>
      </c>
      <c r="N4871">
        <f>Airplane_Crashes_and_Fatalities[[#This Row],[Aboard]]-Airplane_Crashes_and_Fatalities[[#This Row],[Fatalities]]</f>
        <v>0</v>
      </c>
      <c r="O4871" t="s">
        <v>17218</v>
      </c>
      <c r="P4871">
        <v>2</v>
      </c>
      <c r="Q4871">
        <v>2</v>
      </c>
      <c r="R4871">
        <v>2</v>
      </c>
      <c r="S4871" s="2" t="s">
        <v>17219</v>
      </c>
    </row>
    <row r="4872" spans="1:19" x14ac:dyDescent="0.3">
      <c r="A4872" s="1">
        <v>37441</v>
      </c>
      <c r="B4872" s="4" t="str">
        <f>TEXT(Airplane_Crashes_and_Fatalities[[#This Row],[Date]],"yyyy")</f>
        <v>2002</v>
      </c>
      <c r="C4872" s="1" t="str">
        <f>TEXT(Airplane_Crashes_and_Fatalities[[#This Row],[Date]],"mmm")</f>
        <v>Jul</v>
      </c>
      <c r="D4872" s="5">
        <f>DAY(Airplane_Crashes_and_Fatalities[[#This Row],[Date]])</f>
        <v>4</v>
      </c>
      <c r="E4872" s="3">
        <v>0.46875</v>
      </c>
      <c r="F4872" s="2" t="s">
        <v>20413</v>
      </c>
      <c r="G4872" s="2" t="s">
        <v>21222</v>
      </c>
      <c r="H4872" s="2"/>
      <c r="I4872" s="2" t="s">
        <v>17220</v>
      </c>
      <c r="J4872" s="2"/>
      <c r="K4872" s="2" t="s">
        <v>17221</v>
      </c>
      <c r="L4872" s="2" t="s">
        <v>5509</v>
      </c>
      <c r="M4872" t="s">
        <v>17222</v>
      </c>
      <c r="N4872">
        <f>Airplane_Crashes_and_Fatalities[[#This Row],[Aboard]]-Airplane_Crashes_and_Fatalities[[#This Row],[Fatalities]]</f>
        <v>2</v>
      </c>
      <c r="O4872">
        <v>19335</v>
      </c>
      <c r="P4872">
        <v>27</v>
      </c>
      <c r="Q4872">
        <v>25</v>
      </c>
      <c r="R4872">
        <v>0</v>
      </c>
      <c r="S4872" s="2" t="s">
        <v>17223</v>
      </c>
    </row>
    <row r="4873" spans="1:19" x14ac:dyDescent="0.3">
      <c r="A4873" s="1">
        <v>37449</v>
      </c>
      <c r="B4873" s="4" t="str">
        <f>TEXT(Airplane_Crashes_and_Fatalities[[#This Row],[Date]],"yyyy")</f>
        <v>2002</v>
      </c>
      <c r="C4873" s="1" t="str">
        <f>TEXT(Airplane_Crashes_and_Fatalities[[#This Row],[Date]],"mmm")</f>
        <v>Jul</v>
      </c>
      <c r="D4873" s="5">
        <f>DAY(Airplane_Crashes_and_Fatalities[[#This Row],[Date]])</f>
        <v>12</v>
      </c>
      <c r="E4873" s="3">
        <v>0.48958333333333326</v>
      </c>
      <c r="F4873" s="2" t="s">
        <v>23664</v>
      </c>
      <c r="G4873" s="2" t="s">
        <v>20063</v>
      </c>
      <c r="H4873" s="2"/>
      <c r="I4873" s="2" t="s">
        <v>17224</v>
      </c>
      <c r="J4873" s="2"/>
      <c r="K4873" s="2" t="s">
        <v>17225</v>
      </c>
      <c r="L4873" s="2" t="s">
        <v>7400</v>
      </c>
      <c r="M4873" t="s">
        <v>17226</v>
      </c>
      <c r="N4873">
        <f>Airplane_Crashes_and_Fatalities[[#This Row],[Aboard]]-Airplane_Crashes_and_Fatalities[[#This Row],[Fatalities]]</f>
        <v>0</v>
      </c>
      <c r="O4873">
        <v>903</v>
      </c>
      <c r="P4873">
        <v>4</v>
      </c>
      <c r="Q4873">
        <v>4</v>
      </c>
      <c r="R4873">
        <v>0</v>
      </c>
      <c r="S4873" s="2" t="s">
        <v>17227</v>
      </c>
    </row>
    <row r="4874" spans="1:19" x14ac:dyDescent="0.3">
      <c r="A4874" s="1">
        <v>37453</v>
      </c>
      <c r="B4874" s="4" t="str">
        <f>TEXT(Airplane_Crashes_and_Fatalities[[#This Row],[Date]],"yyyy")</f>
        <v>2002</v>
      </c>
      <c r="C4874" s="1" t="str">
        <f>TEXT(Airplane_Crashes_and_Fatalities[[#This Row],[Date]],"mmm")</f>
        <v>Jul</v>
      </c>
      <c r="D4874" s="5">
        <f>DAY(Airplane_Crashes_and_Fatalities[[#This Row],[Date]])</f>
        <v>16</v>
      </c>
      <c r="F4874" s="2" t="s">
        <v>23898</v>
      </c>
      <c r="G4874" s="2" t="s">
        <v>20218</v>
      </c>
      <c r="H4874" s="2"/>
      <c r="I4874" s="2" t="s">
        <v>15131</v>
      </c>
      <c r="J4874" s="2"/>
      <c r="K4874" s="2" t="s">
        <v>17228</v>
      </c>
      <c r="L4874" s="2" t="s">
        <v>7804</v>
      </c>
      <c r="M4874" t="s">
        <v>17229</v>
      </c>
      <c r="N4874">
        <f>Airplane_Crashes_and_Fatalities[[#This Row],[Aboard]]-Airplane_Crashes_and_Fatalities[[#This Row],[Fatalities]]</f>
        <v>0</v>
      </c>
      <c r="O4874">
        <v>860</v>
      </c>
      <c r="P4874">
        <v>10</v>
      </c>
      <c r="Q4874">
        <v>10</v>
      </c>
      <c r="R4874">
        <v>0</v>
      </c>
      <c r="S4874" s="2" t="s">
        <v>17230</v>
      </c>
    </row>
    <row r="4875" spans="1:19" x14ac:dyDescent="0.3">
      <c r="A4875" s="1">
        <v>37453</v>
      </c>
      <c r="B4875" s="4" t="str">
        <f>TEXT(Airplane_Crashes_and_Fatalities[[#This Row],[Date]],"yyyy")</f>
        <v>2002</v>
      </c>
      <c r="C4875" s="1" t="str">
        <f>TEXT(Airplane_Crashes_and_Fatalities[[#This Row],[Date]],"mmm")</f>
        <v>Jul</v>
      </c>
      <c r="D4875" s="5">
        <f>DAY(Airplane_Crashes_and_Fatalities[[#This Row],[Date]])</f>
        <v>16</v>
      </c>
      <c r="E4875" s="3">
        <v>0.82291666666666674</v>
      </c>
      <c r="F4875" s="2" t="s">
        <v>23899</v>
      </c>
      <c r="G4875" s="2" t="s">
        <v>23900</v>
      </c>
      <c r="H4875" s="2" t="s">
        <v>19676</v>
      </c>
      <c r="I4875" s="2" t="s">
        <v>11144</v>
      </c>
      <c r="J4875" s="2" t="s">
        <v>21</v>
      </c>
      <c r="K4875" s="2" t="s">
        <v>17231</v>
      </c>
      <c r="L4875" s="2" t="s">
        <v>17232</v>
      </c>
      <c r="M4875" t="s">
        <v>17233</v>
      </c>
      <c r="N4875">
        <f>Airplane_Crashes_and_Fatalities[[#This Row],[Aboard]]-Airplane_Crashes_and_Fatalities[[#This Row],[Fatalities]]</f>
        <v>0</v>
      </c>
      <c r="O4875">
        <v>760100</v>
      </c>
      <c r="P4875">
        <v>11</v>
      </c>
      <c r="Q4875">
        <v>11</v>
      </c>
      <c r="R4875">
        <v>0</v>
      </c>
      <c r="S4875" s="2" t="s">
        <v>17234</v>
      </c>
    </row>
    <row r="4876" spans="1:19" x14ac:dyDescent="0.3">
      <c r="A4876" s="1">
        <v>37454</v>
      </c>
      <c r="B4876" s="4" t="str">
        <f>TEXT(Airplane_Crashes_and_Fatalities[[#This Row],[Date]],"yyyy")</f>
        <v>2002</v>
      </c>
      <c r="C4876" s="1" t="str">
        <f>TEXT(Airplane_Crashes_and_Fatalities[[#This Row],[Date]],"mmm")</f>
        <v>Jul</v>
      </c>
      <c r="D4876" s="5">
        <f>DAY(Airplane_Crashes_and_Fatalities[[#This Row],[Date]])</f>
        <v>17</v>
      </c>
      <c r="E4876" s="3">
        <v>0.5986111111111112</v>
      </c>
      <c r="F4876" s="2" t="s">
        <v>23901</v>
      </c>
      <c r="G4876" s="2" t="s">
        <v>21038</v>
      </c>
      <c r="H4876" s="2"/>
      <c r="I4876" s="2" t="s">
        <v>16413</v>
      </c>
      <c r="J4876" s="2"/>
      <c r="K4876" s="2" t="s">
        <v>17235</v>
      </c>
      <c r="L4876" s="2" t="s">
        <v>8545</v>
      </c>
      <c r="M4876" t="s">
        <v>17236</v>
      </c>
      <c r="N4876">
        <f>Airplane_Crashes_and_Fatalities[[#This Row],[Aboard]]-Airplane_Crashes_and_Fatalities[[#This Row],[Fatalities]]</f>
        <v>0</v>
      </c>
      <c r="O4876">
        <v>828</v>
      </c>
      <c r="P4876">
        <v>4</v>
      </c>
      <c r="Q4876">
        <v>4</v>
      </c>
      <c r="R4876">
        <v>0</v>
      </c>
      <c r="S4876" s="2" t="s">
        <v>17237</v>
      </c>
    </row>
    <row r="4877" spans="1:19" x14ac:dyDescent="0.3">
      <c r="A4877" s="1">
        <v>37464</v>
      </c>
      <c r="B4877" s="4" t="str">
        <f>TEXT(Airplane_Crashes_and_Fatalities[[#This Row],[Date]],"yyyy")</f>
        <v>2002</v>
      </c>
      <c r="C4877" s="1" t="str">
        <f>TEXT(Airplane_Crashes_and_Fatalities[[#This Row],[Date]],"mmm")</f>
        <v>Jul</v>
      </c>
      <c r="D4877" s="5">
        <f>DAY(Airplane_Crashes_and_Fatalities[[#This Row],[Date]])</f>
        <v>27</v>
      </c>
      <c r="E4877" s="3">
        <v>0.53125</v>
      </c>
      <c r="F4877" s="2" t="s">
        <v>23902</v>
      </c>
      <c r="G4877" s="2" t="s">
        <v>20003</v>
      </c>
      <c r="H4877" s="2"/>
      <c r="I4877" s="2" t="s">
        <v>17238</v>
      </c>
      <c r="J4877" s="2"/>
      <c r="K4877" s="2"/>
      <c r="L4877" s="2" t="s">
        <v>17239</v>
      </c>
      <c r="M4877">
        <v>42</v>
      </c>
      <c r="N4877">
        <f>Airplane_Crashes_and_Fatalities[[#This Row],[Aboard]]-Airplane_Crashes_and_Fatalities[[#This Row],[Fatalities]]</f>
        <v>2</v>
      </c>
      <c r="P4877">
        <v>2</v>
      </c>
      <c r="Q4877">
        <v>0</v>
      </c>
      <c r="R4877">
        <v>85</v>
      </c>
      <c r="S4877" s="2" t="s">
        <v>17240</v>
      </c>
    </row>
    <row r="4878" spans="1:19" x14ac:dyDescent="0.3">
      <c r="A4878" s="1">
        <v>37465</v>
      </c>
      <c r="B4878" s="4" t="str">
        <f>TEXT(Airplane_Crashes_and_Fatalities[[#This Row],[Date]],"yyyy")</f>
        <v>2002</v>
      </c>
      <c r="C4878" s="1" t="str">
        <f>TEXT(Airplane_Crashes_and_Fatalities[[#This Row],[Date]],"mmm")</f>
        <v>Jul</v>
      </c>
      <c r="D4878" s="5">
        <f>DAY(Airplane_Crashes_and_Fatalities[[#This Row],[Date]])</f>
        <v>28</v>
      </c>
      <c r="E4878" s="3">
        <v>0.64236111111111116</v>
      </c>
      <c r="F4878" s="2" t="s">
        <v>20844</v>
      </c>
      <c r="G4878" s="2" t="s">
        <v>19866</v>
      </c>
      <c r="H4878" s="2"/>
      <c r="I4878" s="2" t="s">
        <v>17241</v>
      </c>
      <c r="J4878" s="2"/>
      <c r="K4878" s="2" t="s">
        <v>17242</v>
      </c>
      <c r="L4878" s="2" t="s">
        <v>17243</v>
      </c>
      <c r="M4878" t="s">
        <v>17244</v>
      </c>
      <c r="N4878">
        <f>Airplane_Crashes_and_Fatalities[[#This Row],[Aboard]]-Airplane_Crashes_and_Fatalities[[#This Row],[Fatalities]]</f>
        <v>2</v>
      </c>
      <c r="O4878">
        <v>51483203027</v>
      </c>
      <c r="P4878">
        <v>16</v>
      </c>
      <c r="Q4878">
        <v>14</v>
      </c>
      <c r="R4878">
        <v>0</v>
      </c>
      <c r="S4878" s="2" t="s">
        <v>17245</v>
      </c>
    </row>
    <row r="4879" spans="1:19" x14ac:dyDescent="0.3">
      <c r="A4879" s="1">
        <v>37475</v>
      </c>
      <c r="B4879" s="4" t="str">
        <f>TEXT(Airplane_Crashes_and_Fatalities[[#This Row],[Date]],"yyyy")</f>
        <v>2002</v>
      </c>
      <c r="C4879" s="1" t="str">
        <f>TEXT(Airplane_Crashes_and_Fatalities[[#This Row],[Date]],"mmm")</f>
        <v>Aug</v>
      </c>
      <c r="D4879" s="5">
        <f>DAY(Airplane_Crashes_and_Fatalities[[#This Row],[Date]])</f>
        <v>7</v>
      </c>
      <c r="E4879" s="3">
        <v>0.91666666666666674</v>
      </c>
      <c r="F4879" s="2" t="s">
        <v>23903</v>
      </c>
      <c r="G4879" s="2" t="s">
        <v>20247</v>
      </c>
      <c r="H4879" s="2"/>
      <c r="I4879" s="2" t="s">
        <v>1718</v>
      </c>
      <c r="J4879" s="2" t="s">
        <v>21</v>
      </c>
      <c r="K4879" s="2" t="s">
        <v>17246</v>
      </c>
      <c r="L4879" s="2" t="s">
        <v>17207</v>
      </c>
      <c r="M4879" t="s">
        <v>17247</v>
      </c>
      <c r="N4879">
        <f>Airplane_Crashes_and_Fatalities[[#This Row],[Aboard]]-Airplane_Crashes_and_Fatalities[[#This Row],[Fatalities]]</f>
        <v>0</v>
      </c>
      <c r="O4879">
        <v>5265</v>
      </c>
      <c r="P4879">
        <v>10</v>
      </c>
      <c r="Q4879">
        <v>10</v>
      </c>
      <c r="R4879">
        <v>0</v>
      </c>
      <c r="S4879" s="2" t="s">
        <v>17248</v>
      </c>
    </row>
    <row r="4880" spans="1:19" x14ac:dyDescent="0.3">
      <c r="A4880" s="1">
        <v>37483</v>
      </c>
      <c r="B4880" s="4" t="str">
        <f>TEXT(Airplane_Crashes_and_Fatalities[[#This Row],[Date]],"yyyy")</f>
        <v>2002</v>
      </c>
      <c r="C4880" s="1" t="str">
        <f>TEXT(Airplane_Crashes_and_Fatalities[[#This Row],[Date]],"mmm")</f>
        <v>Aug</v>
      </c>
      <c r="D4880" s="5">
        <f>DAY(Airplane_Crashes_and_Fatalities[[#This Row],[Date]])</f>
        <v>15</v>
      </c>
      <c r="E4880" s="3">
        <v>0.52430555555555558</v>
      </c>
      <c r="F4880" s="2" t="s">
        <v>23904</v>
      </c>
      <c r="G4880" s="2" t="s">
        <v>20518</v>
      </c>
      <c r="H4880" s="2"/>
      <c r="I4880" s="2" t="s">
        <v>14054</v>
      </c>
      <c r="J4880" s="2"/>
      <c r="K4880" s="2"/>
      <c r="L4880" s="2" t="s">
        <v>17249</v>
      </c>
      <c r="M4880" t="s">
        <v>17250</v>
      </c>
      <c r="N4880">
        <f>Airplane_Crashes_and_Fatalities[[#This Row],[Aboard]]-Airplane_Crashes_and_Fatalities[[#This Row],[Fatalities]]</f>
        <v>0</v>
      </c>
      <c r="O4880">
        <v>70802</v>
      </c>
      <c r="P4880">
        <v>5</v>
      </c>
      <c r="Q4880">
        <v>5</v>
      </c>
      <c r="R4880">
        <v>0</v>
      </c>
      <c r="S4880" s="2" t="s">
        <v>17251</v>
      </c>
    </row>
    <row r="4881" spans="1:19" x14ac:dyDescent="0.3">
      <c r="A4881" s="1">
        <v>37487</v>
      </c>
      <c r="B4881" s="4" t="str">
        <f>TEXT(Airplane_Crashes_and_Fatalities[[#This Row],[Date]],"yyyy")</f>
        <v>2002</v>
      </c>
      <c r="C4881" s="1" t="str">
        <f>TEXT(Airplane_Crashes_and_Fatalities[[#This Row],[Date]],"mmm")</f>
        <v>Aug</v>
      </c>
      <c r="D4881" s="5">
        <f>DAY(Airplane_Crashes_and_Fatalities[[#This Row],[Date]])</f>
        <v>19</v>
      </c>
      <c r="F4881" s="2" t="s">
        <v>23905</v>
      </c>
      <c r="G4881" s="2" t="s">
        <v>23906</v>
      </c>
      <c r="H4881" s="2"/>
      <c r="I4881" s="2" t="s">
        <v>7052</v>
      </c>
      <c r="J4881" s="2"/>
      <c r="K4881" s="2"/>
      <c r="L4881" s="2" t="s">
        <v>17252</v>
      </c>
      <c r="M4881" t="s">
        <v>17253</v>
      </c>
      <c r="N4881">
        <f>Airplane_Crashes_and_Fatalities[[#This Row],[Aboard]]-Airplane_Crashes_and_Fatalities[[#This Row],[Fatalities]]</f>
        <v>26</v>
      </c>
      <c r="P4881">
        <v>147</v>
      </c>
      <c r="Q4881">
        <v>121</v>
      </c>
      <c r="R4881">
        <v>0</v>
      </c>
      <c r="S4881" s="2" t="s">
        <v>17254</v>
      </c>
    </row>
    <row r="4882" spans="1:19" x14ac:dyDescent="0.3">
      <c r="A4882" s="1">
        <v>37490</v>
      </c>
      <c r="B4882" s="4" t="str">
        <f>TEXT(Airplane_Crashes_and_Fatalities[[#This Row],[Date]],"yyyy")</f>
        <v>2002</v>
      </c>
      <c r="C4882" s="1" t="str">
        <f>TEXT(Airplane_Crashes_and_Fatalities[[#This Row],[Date]],"mmm")</f>
        <v>Aug</v>
      </c>
      <c r="D4882" s="5">
        <f>DAY(Airplane_Crashes_and_Fatalities[[#This Row],[Date]])</f>
        <v>22</v>
      </c>
      <c r="E4882" s="3">
        <v>0.40347222222222223</v>
      </c>
      <c r="F4882" s="2" t="s">
        <v>23907</v>
      </c>
      <c r="G4882" s="2" t="s">
        <v>21038</v>
      </c>
      <c r="H4882" s="2"/>
      <c r="I4882" s="2" t="s">
        <v>17255</v>
      </c>
      <c r="J4882" s="2"/>
      <c r="K4882" s="2" t="s">
        <v>15970</v>
      </c>
      <c r="L4882" s="2" t="s">
        <v>17256</v>
      </c>
      <c r="M4882" t="s">
        <v>17257</v>
      </c>
      <c r="N4882">
        <f>Airplane_Crashes_and_Fatalities[[#This Row],[Aboard]]-Airplane_Crashes_and_Fatalities[[#This Row],[Fatalities]]</f>
        <v>0</v>
      </c>
      <c r="O4882">
        <v>726</v>
      </c>
      <c r="P4882">
        <v>18</v>
      </c>
      <c r="Q4882">
        <v>18</v>
      </c>
      <c r="R4882">
        <v>0</v>
      </c>
      <c r="S4882" s="2" t="s">
        <v>17258</v>
      </c>
    </row>
    <row r="4883" spans="1:19" x14ac:dyDescent="0.3">
      <c r="A4883" s="1">
        <v>37497</v>
      </c>
      <c r="B4883" s="4" t="str">
        <f>TEXT(Airplane_Crashes_and_Fatalities[[#This Row],[Date]],"yyyy")</f>
        <v>2002</v>
      </c>
      <c r="C4883" s="1" t="str">
        <f>TEXT(Airplane_Crashes_and_Fatalities[[#This Row],[Date]],"mmm")</f>
        <v>Aug</v>
      </c>
      <c r="D4883" s="5">
        <f>DAY(Airplane_Crashes_and_Fatalities[[#This Row],[Date]])</f>
        <v>29</v>
      </c>
      <c r="E4883" s="3">
        <v>0.49861111111111112</v>
      </c>
      <c r="F4883" s="2" t="s">
        <v>23908</v>
      </c>
      <c r="G4883" s="2" t="s">
        <v>19866</v>
      </c>
      <c r="H4883" s="2"/>
      <c r="I4883" s="2" t="s">
        <v>17259</v>
      </c>
      <c r="J4883" s="2"/>
      <c r="K4883" s="2" t="s">
        <v>17260</v>
      </c>
      <c r="L4883" s="2" t="s">
        <v>14195</v>
      </c>
      <c r="M4883" t="s">
        <v>17261</v>
      </c>
      <c r="N4883">
        <f>Airplane_Crashes_and_Fatalities[[#This Row],[Aboard]]-Airplane_Crashes_and_Fatalities[[#This Row],[Fatalities]]</f>
        <v>0</v>
      </c>
      <c r="O4883" t="s">
        <v>17262</v>
      </c>
      <c r="P4883">
        <v>16</v>
      </c>
      <c r="Q4883">
        <v>16</v>
      </c>
      <c r="R4883">
        <v>0</v>
      </c>
      <c r="S4883" s="2" t="s">
        <v>17263</v>
      </c>
    </row>
    <row r="4884" spans="1:19" x14ac:dyDescent="0.3">
      <c r="A4884" s="1">
        <v>37498</v>
      </c>
      <c r="B4884" s="4" t="str">
        <f>TEXT(Airplane_Crashes_and_Fatalities[[#This Row],[Date]],"yyyy")</f>
        <v>2002</v>
      </c>
      <c r="C4884" s="1" t="str">
        <f>TEXT(Airplane_Crashes_and_Fatalities[[#This Row],[Date]],"mmm")</f>
        <v>Aug</v>
      </c>
      <c r="D4884" s="5">
        <f>DAY(Airplane_Crashes_and_Fatalities[[#This Row],[Date]])</f>
        <v>30</v>
      </c>
      <c r="E4884" s="3">
        <v>0.54722222222222228</v>
      </c>
      <c r="F4884" s="2" t="s">
        <v>21675</v>
      </c>
      <c r="G4884" s="2" t="s">
        <v>20300</v>
      </c>
      <c r="H4884" s="2"/>
      <c r="I4884" s="2" t="s">
        <v>17264</v>
      </c>
      <c r="J4884" s="2"/>
      <c r="K4884" s="2" t="s">
        <v>17265</v>
      </c>
      <c r="L4884" s="2" t="s">
        <v>13390</v>
      </c>
      <c r="M4884" t="s">
        <v>17266</v>
      </c>
      <c r="N4884">
        <f>Airplane_Crashes_and_Fatalities[[#This Row],[Aboard]]-Airplane_Crashes_and_Fatalities[[#This Row],[Fatalities]]</f>
        <v>4</v>
      </c>
      <c r="O4884" t="s">
        <v>17267</v>
      </c>
      <c r="P4884">
        <v>5</v>
      </c>
      <c r="Q4884">
        <v>1</v>
      </c>
      <c r="R4884">
        <v>0</v>
      </c>
      <c r="S4884" s="2" t="s">
        <v>17268</v>
      </c>
    </row>
    <row r="4885" spans="1:19" x14ac:dyDescent="0.3">
      <c r="A4885" s="1">
        <v>37498</v>
      </c>
      <c r="B4885" s="4" t="str">
        <f>TEXT(Airplane_Crashes_and_Fatalities[[#This Row],[Date]],"yyyy")</f>
        <v>2002</v>
      </c>
      <c r="C4885" s="1" t="str">
        <f>TEXT(Airplane_Crashes_and_Fatalities[[#This Row],[Date]],"mmm")</f>
        <v>Aug</v>
      </c>
      <c r="D4885" s="5">
        <f>DAY(Airplane_Crashes_and_Fatalities[[#This Row],[Date]])</f>
        <v>30</v>
      </c>
      <c r="E4885" s="3">
        <v>0.77083333333333326</v>
      </c>
      <c r="F4885" s="2" t="s">
        <v>22701</v>
      </c>
      <c r="G4885" s="2" t="s">
        <v>19819</v>
      </c>
      <c r="H4885" s="2"/>
      <c r="I4885" s="2" t="s">
        <v>17269</v>
      </c>
      <c r="J4885" s="2"/>
      <c r="K4885" s="2" t="s">
        <v>17270</v>
      </c>
      <c r="L4885" s="2" t="s">
        <v>17271</v>
      </c>
      <c r="M4885" t="s">
        <v>17272</v>
      </c>
      <c r="N4885">
        <f>Airplane_Crashes_and_Fatalities[[#This Row],[Aboard]]-Airplane_Crashes_and_Fatalities[[#This Row],[Fatalities]]</f>
        <v>8</v>
      </c>
      <c r="O4885">
        <v>120043</v>
      </c>
      <c r="P4885">
        <v>31</v>
      </c>
      <c r="Q4885">
        <v>23</v>
      </c>
      <c r="R4885">
        <v>0</v>
      </c>
      <c r="S4885" s="2" t="s">
        <v>17273</v>
      </c>
    </row>
    <row r="4886" spans="1:19" x14ac:dyDescent="0.3">
      <c r="A4886" s="1">
        <v>37501</v>
      </c>
      <c r="B4886" s="4" t="str">
        <f>TEXT(Airplane_Crashes_and_Fatalities[[#This Row],[Date]],"yyyy")</f>
        <v>2002</v>
      </c>
      <c r="C4886" s="1" t="str">
        <f>TEXT(Airplane_Crashes_and_Fatalities[[#This Row],[Date]],"mmm")</f>
        <v>Sep</v>
      </c>
      <c r="D4886" s="5">
        <f>DAY(Airplane_Crashes_and_Fatalities[[#This Row],[Date]])</f>
        <v>2</v>
      </c>
      <c r="F4886" s="2" t="s">
        <v>23909</v>
      </c>
      <c r="G4886" s="2" t="s">
        <v>19737</v>
      </c>
      <c r="H4886" s="2"/>
      <c r="I4886" s="2" t="s">
        <v>17274</v>
      </c>
      <c r="J4886" s="2"/>
      <c r="K4886" s="2" t="s">
        <v>10170</v>
      </c>
      <c r="L4886" s="2" t="s">
        <v>14592</v>
      </c>
      <c r="M4886" t="s">
        <v>17275</v>
      </c>
      <c r="N4886">
        <f>Airplane_Crashes_and_Fatalities[[#This Row],[Aboard]]-Airplane_Crashes_and_Fatalities[[#This Row],[Fatalities]]</f>
        <v>0</v>
      </c>
      <c r="O4886" t="s">
        <v>17276</v>
      </c>
      <c r="P4886">
        <v>3</v>
      </c>
      <c r="Q4886">
        <v>3</v>
      </c>
      <c r="R4886">
        <v>0</v>
      </c>
      <c r="S4886" s="2" t="s">
        <v>17277</v>
      </c>
    </row>
    <row r="4887" spans="1:19" x14ac:dyDescent="0.3">
      <c r="A4887" s="1">
        <v>37503</v>
      </c>
      <c r="B4887" s="4" t="str">
        <f>TEXT(Airplane_Crashes_and_Fatalities[[#This Row],[Date]],"yyyy")</f>
        <v>2002</v>
      </c>
      <c r="C4887" s="1" t="str">
        <f>TEXT(Airplane_Crashes_and_Fatalities[[#This Row],[Date]],"mmm")</f>
        <v>Sep</v>
      </c>
      <c r="D4887" s="5">
        <f>DAY(Airplane_Crashes_and_Fatalities[[#This Row],[Date]])</f>
        <v>4</v>
      </c>
      <c r="E4887" s="3">
        <v>0.375</v>
      </c>
      <c r="F4887" s="2" t="s">
        <v>23910</v>
      </c>
      <c r="G4887" s="2" t="s">
        <v>20422</v>
      </c>
      <c r="H4887" s="2" t="s">
        <v>19667</v>
      </c>
      <c r="I4887" s="2" t="s">
        <v>17278</v>
      </c>
      <c r="J4887" s="2"/>
      <c r="K4887" s="2" t="s">
        <v>17279</v>
      </c>
      <c r="L4887" s="2" t="s">
        <v>17280</v>
      </c>
      <c r="M4887" t="s">
        <v>17281</v>
      </c>
      <c r="N4887">
        <f>Airplane_Crashes_and_Fatalities[[#This Row],[Aboard]]-Airplane_Crashes_and_Fatalities[[#This Row],[Fatalities]]</f>
        <v>0</v>
      </c>
      <c r="O4887" t="s">
        <v>17282</v>
      </c>
      <c r="P4887">
        <v>2</v>
      </c>
      <c r="Q4887">
        <v>2</v>
      </c>
      <c r="R4887">
        <v>0</v>
      </c>
      <c r="S4887" s="2" t="s">
        <v>17283</v>
      </c>
    </row>
    <row r="4888" spans="1:19" x14ac:dyDescent="0.3">
      <c r="A4888" s="1">
        <v>37512</v>
      </c>
      <c r="B4888" s="4" t="str">
        <f>TEXT(Airplane_Crashes_and_Fatalities[[#This Row],[Date]],"yyyy")</f>
        <v>2002</v>
      </c>
      <c r="C4888" s="1" t="str">
        <f>TEXT(Airplane_Crashes_and_Fatalities[[#This Row],[Date]],"mmm")</f>
        <v>Sep</v>
      </c>
      <c r="D4888" s="5">
        <f>DAY(Airplane_Crashes_and_Fatalities[[#This Row],[Date]])</f>
        <v>13</v>
      </c>
      <c r="E4888" s="3">
        <v>0.57013888888888897</v>
      </c>
      <c r="F4888" s="2" t="s">
        <v>23911</v>
      </c>
      <c r="G4888" s="2" t="s">
        <v>20015</v>
      </c>
      <c r="H4888" s="2"/>
      <c r="I4888" s="2" t="s">
        <v>17284</v>
      </c>
      <c r="J4888" s="2"/>
      <c r="K4888" s="2"/>
      <c r="L4888" s="2" t="s">
        <v>11339</v>
      </c>
      <c r="M4888" t="s">
        <v>17285</v>
      </c>
      <c r="N4888">
        <f>Airplane_Crashes_and_Fatalities[[#This Row],[Aboard]]-Airplane_Crashes_and_Fatalities[[#This Row],[Fatalities]]</f>
        <v>0</v>
      </c>
      <c r="O4888" t="s">
        <v>17286</v>
      </c>
      <c r="P4888">
        <v>6</v>
      </c>
      <c r="Q4888">
        <v>6</v>
      </c>
      <c r="R4888">
        <v>0</v>
      </c>
      <c r="S4888" s="2" t="s">
        <v>17287</v>
      </c>
    </row>
    <row r="4889" spans="1:19" x14ac:dyDescent="0.3">
      <c r="A4889" s="1">
        <v>37513</v>
      </c>
      <c r="B4889" s="4" t="str">
        <f>TEXT(Airplane_Crashes_and_Fatalities[[#This Row],[Date]],"yyyy")</f>
        <v>2002</v>
      </c>
      <c r="C4889" s="1" t="str">
        <f>TEXT(Airplane_Crashes_and_Fatalities[[#This Row],[Date]],"mmm")</f>
        <v>Sep</v>
      </c>
      <c r="D4889" s="5">
        <f>DAY(Airplane_Crashes_and_Fatalities[[#This Row],[Date]])</f>
        <v>14</v>
      </c>
      <c r="F4889" s="2" t="s">
        <v>23912</v>
      </c>
      <c r="G4889" s="2" t="s">
        <v>23913</v>
      </c>
      <c r="H4889" s="2" t="s">
        <v>19819</v>
      </c>
      <c r="I4889" s="2" t="s">
        <v>17288</v>
      </c>
      <c r="J4889" s="2"/>
      <c r="K4889" s="2" t="s">
        <v>17289</v>
      </c>
      <c r="L4889" s="2" t="s">
        <v>17290</v>
      </c>
      <c r="M4889" t="s">
        <v>17291</v>
      </c>
      <c r="N4889">
        <f>Airplane_Crashes_and_Fatalities[[#This Row],[Aboard]]-Airplane_Crashes_and_Fatalities[[#This Row],[Fatalities]]</f>
        <v>0</v>
      </c>
      <c r="O4889">
        <v>26</v>
      </c>
      <c r="P4889">
        <v>2</v>
      </c>
      <c r="Q4889">
        <v>2</v>
      </c>
      <c r="R4889">
        <v>0</v>
      </c>
      <c r="S4889" s="2" t="s">
        <v>17292</v>
      </c>
    </row>
    <row r="4890" spans="1:19" x14ac:dyDescent="0.3">
      <c r="A4890" s="1">
        <v>37527</v>
      </c>
      <c r="B4890" s="4" t="str">
        <f>TEXT(Airplane_Crashes_and_Fatalities[[#This Row],[Date]],"yyyy")</f>
        <v>2002</v>
      </c>
      <c r="C4890" s="1" t="str">
        <f>TEXT(Airplane_Crashes_and_Fatalities[[#This Row],[Date]],"mmm")</f>
        <v>Sep</v>
      </c>
      <c r="D4890" s="5">
        <f>DAY(Airplane_Crashes_and_Fatalities[[#This Row],[Date]])</f>
        <v>28</v>
      </c>
      <c r="E4890" s="3">
        <v>0.48263888888888884</v>
      </c>
      <c r="F4890" s="2" t="s">
        <v>23914</v>
      </c>
      <c r="G4890" s="2" t="s">
        <v>20308</v>
      </c>
      <c r="H4890" s="2" t="s">
        <v>19667</v>
      </c>
      <c r="I4890" s="2" t="s">
        <v>17293</v>
      </c>
      <c r="J4890" s="2"/>
      <c r="K4890" s="2" t="s">
        <v>17294</v>
      </c>
      <c r="L4890" s="2" t="s">
        <v>4645</v>
      </c>
      <c r="M4890" t="s">
        <v>17295</v>
      </c>
      <c r="N4890">
        <f>Airplane_Crashes_and_Fatalities[[#This Row],[Aboard]]-Airplane_Crashes_and_Fatalities[[#This Row],[Fatalities]]</f>
        <v>1</v>
      </c>
      <c r="O4890">
        <v>279</v>
      </c>
      <c r="P4890">
        <v>4</v>
      </c>
      <c r="Q4890">
        <v>3</v>
      </c>
      <c r="R4890">
        <v>0</v>
      </c>
      <c r="S4890" s="2" t="s">
        <v>17296</v>
      </c>
    </row>
    <row r="4891" spans="1:19" x14ac:dyDescent="0.3">
      <c r="A4891" s="1">
        <v>37530</v>
      </c>
      <c r="B4891" s="4" t="str">
        <f>TEXT(Airplane_Crashes_and_Fatalities[[#This Row],[Date]],"yyyy")</f>
        <v>2002</v>
      </c>
      <c r="C4891" s="1" t="str">
        <f>TEXT(Airplane_Crashes_and_Fatalities[[#This Row],[Date]],"mmm")</f>
        <v>Oct</v>
      </c>
      <c r="D4891" s="5">
        <f>DAY(Airplane_Crashes_and_Fatalities[[#This Row],[Date]])</f>
        <v>1</v>
      </c>
      <c r="F4891" s="2" t="s">
        <v>23915</v>
      </c>
      <c r="G4891" s="2" t="s">
        <v>20163</v>
      </c>
      <c r="H4891" s="2"/>
      <c r="I4891" s="2" t="s">
        <v>17297</v>
      </c>
      <c r="J4891" s="2"/>
      <c r="K4891" s="2" t="s">
        <v>17298</v>
      </c>
      <c r="L4891" s="2" t="s">
        <v>17299</v>
      </c>
      <c r="M4891" t="s">
        <v>17300</v>
      </c>
      <c r="N4891">
        <f>Airplane_Crashes_and_Fatalities[[#This Row],[Aboard]]-Airplane_Crashes_and_Fatalities[[#This Row],[Fatalities]]</f>
        <v>0</v>
      </c>
      <c r="O4891" t="s">
        <v>17301</v>
      </c>
      <c r="P4891">
        <v>12</v>
      </c>
      <c r="Q4891">
        <v>12</v>
      </c>
      <c r="R4891">
        <v>5</v>
      </c>
      <c r="S4891" s="2" t="s">
        <v>17302</v>
      </c>
    </row>
    <row r="4892" spans="1:19" x14ac:dyDescent="0.3">
      <c r="A4892" s="1">
        <v>37536</v>
      </c>
      <c r="B4892" s="4" t="str">
        <f>TEXT(Airplane_Crashes_and_Fatalities[[#This Row],[Date]],"yyyy")</f>
        <v>2002</v>
      </c>
      <c r="C4892" s="1" t="str">
        <f>TEXT(Airplane_Crashes_and_Fatalities[[#This Row],[Date]],"mmm")</f>
        <v>Oct</v>
      </c>
      <c r="D4892" s="5">
        <f>DAY(Airplane_Crashes_and_Fatalities[[#This Row],[Date]])</f>
        <v>7</v>
      </c>
      <c r="E4892" s="3">
        <v>0.38194444444444442</v>
      </c>
      <c r="F4892" s="2" t="s">
        <v>23916</v>
      </c>
      <c r="G4892" s="2" t="s">
        <v>19819</v>
      </c>
      <c r="H4892" s="2"/>
      <c r="I4892" s="2" t="s">
        <v>17303</v>
      </c>
      <c r="J4892" s="2"/>
      <c r="K4892" s="2"/>
      <c r="L4892" s="2" t="s">
        <v>17304</v>
      </c>
      <c r="M4892" t="s">
        <v>17305</v>
      </c>
      <c r="N4892">
        <f>Airplane_Crashes_and_Fatalities[[#This Row],[Aboard]]-Airplane_Crashes_and_Fatalities[[#This Row],[Fatalities]]</f>
        <v>4</v>
      </c>
      <c r="O4892" t="s">
        <v>17306</v>
      </c>
      <c r="P4892">
        <v>5</v>
      </c>
      <c r="Q4892">
        <v>1</v>
      </c>
      <c r="R4892">
        <v>0</v>
      </c>
      <c r="S4892" s="2" t="s">
        <v>17307</v>
      </c>
    </row>
    <row r="4893" spans="1:19" x14ac:dyDescent="0.3">
      <c r="A4893" s="1">
        <v>37552</v>
      </c>
      <c r="B4893" s="4" t="str">
        <f>TEXT(Airplane_Crashes_and_Fatalities[[#This Row],[Date]],"yyyy")</f>
        <v>2002</v>
      </c>
      <c r="C4893" s="1" t="str">
        <f>TEXT(Airplane_Crashes_and_Fatalities[[#This Row],[Date]],"mmm")</f>
        <v>Oct</v>
      </c>
      <c r="D4893" s="5">
        <f>DAY(Airplane_Crashes_and_Fatalities[[#This Row],[Date]])</f>
        <v>23</v>
      </c>
      <c r="E4893" s="3">
        <v>0.82291666666666674</v>
      </c>
      <c r="F4893" s="2" t="s">
        <v>23917</v>
      </c>
      <c r="G4893" s="2" t="s">
        <v>20417</v>
      </c>
      <c r="H4893" s="2"/>
      <c r="I4893" s="2" t="s">
        <v>17308</v>
      </c>
      <c r="J4893" s="2" t="s">
        <v>19568</v>
      </c>
      <c r="K4893" s="2" t="s">
        <v>17309</v>
      </c>
      <c r="L4893" s="2" t="s">
        <v>17310</v>
      </c>
      <c r="M4893" t="s">
        <v>17311</v>
      </c>
      <c r="N4893">
        <f>Airplane_Crashes_and_Fatalities[[#This Row],[Aboard]]-Airplane_Crashes_and_Fatalities[[#This Row],[Fatalities]]</f>
        <v>0</v>
      </c>
      <c r="O4893" t="s">
        <v>17312</v>
      </c>
      <c r="P4893">
        <v>1</v>
      </c>
      <c r="Q4893">
        <v>1</v>
      </c>
      <c r="R4893">
        <v>0</v>
      </c>
      <c r="S4893" s="2" t="s">
        <v>17313</v>
      </c>
    </row>
    <row r="4894" spans="1:19" x14ac:dyDescent="0.3">
      <c r="A4894" s="1">
        <v>37554</v>
      </c>
      <c r="B4894" s="4" t="str">
        <f>TEXT(Airplane_Crashes_and_Fatalities[[#This Row],[Date]],"yyyy")</f>
        <v>2002</v>
      </c>
      <c r="C4894" s="1" t="str">
        <f>TEXT(Airplane_Crashes_and_Fatalities[[#This Row],[Date]],"mmm")</f>
        <v>Oct</v>
      </c>
      <c r="D4894" s="5">
        <f>DAY(Airplane_Crashes_and_Fatalities[[#This Row],[Date]])</f>
        <v>25</v>
      </c>
      <c r="E4894" s="3">
        <v>0.43194444444444446</v>
      </c>
      <c r="F4894" s="2" t="s">
        <v>23918</v>
      </c>
      <c r="G4894" s="2" t="s">
        <v>19824</v>
      </c>
      <c r="H4894" s="2"/>
      <c r="I4894" s="2" t="s">
        <v>10035</v>
      </c>
      <c r="J4894" s="2" t="s">
        <v>21</v>
      </c>
      <c r="K4894" s="2" t="s">
        <v>17314</v>
      </c>
      <c r="L4894" s="2" t="s">
        <v>17315</v>
      </c>
      <c r="M4894" t="s">
        <v>17316</v>
      </c>
      <c r="N4894">
        <f>Airplane_Crashes_and_Fatalities[[#This Row],[Aboard]]-Airplane_Crashes_and_Fatalities[[#This Row],[Fatalities]]</f>
        <v>0</v>
      </c>
      <c r="O4894" t="s">
        <v>17317</v>
      </c>
      <c r="P4894">
        <v>8</v>
      </c>
      <c r="Q4894">
        <v>8</v>
      </c>
      <c r="R4894">
        <v>0</v>
      </c>
      <c r="S4894" s="2" t="s">
        <v>17318</v>
      </c>
    </row>
    <row r="4895" spans="1:19" x14ac:dyDescent="0.3">
      <c r="A4895" s="1">
        <v>37566</v>
      </c>
      <c r="B4895" s="4" t="str">
        <f>TEXT(Airplane_Crashes_and_Fatalities[[#This Row],[Date]],"yyyy")</f>
        <v>2002</v>
      </c>
      <c r="C4895" s="1" t="str">
        <f>TEXT(Airplane_Crashes_and_Fatalities[[#This Row],[Date]],"mmm")</f>
        <v>Nov</v>
      </c>
      <c r="D4895" s="5">
        <f>DAY(Airplane_Crashes_and_Fatalities[[#This Row],[Date]])</f>
        <v>6</v>
      </c>
      <c r="E4895" s="3">
        <v>0.42361111111111116</v>
      </c>
      <c r="F4895" s="2" t="s">
        <v>23919</v>
      </c>
      <c r="G4895" s="2" t="s">
        <v>22710</v>
      </c>
      <c r="H4895" s="2"/>
      <c r="I4895" s="2" t="s">
        <v>17319</v>
      </c>
      <c r="J4895" s="2" t="s">
        <v>17320</v>
      </c>
      <c r="K4895" s="2" t="s">
        <v>17321</v>
      </c>
      <c r="L4895" s="2" t="s">
        <v>15107</v>
      </c>
      <c r="M4895" t="s">
        <v>17322</v>
      </c>
      <c r="N4895">
        <f>Airplane_Crashes_and_Fatalities[[#This Row],[Aboard]]-Airplane_Crashes_and_Fatalities[[#This Row],[Fatalities]]</f>
        <v>2</v>
      </c>
      <c r="O4895">
        <v>20221</v>
      </c>
      <c r="P4895">
        <v>22</v>
      </c>
      <c r="Q4895">
        <v>20</v>
      </c>
      <c r="R4895">
        <v>0</v>
      </c>
      <c r="S4895" s="2" t="s">
        <v>17323</v>
      </c>
    </row>
    <row r="4896" spans="1:19" x14ac:dyDescent="0.3">
      <c r="A4896" s="1">
        <v>37567</v>
      </c>
      <c r="B4896" s="4" t="str">
        <f>TEXT(Airplane_Crashes_and_Fatalities[[#This Row],[Date]],"yyyy")</f>
        <v>2002</v>
      </c>
      <c r="C4896" s="1" t="str">
        <f>TEXT(Airplane_Crashes_and_Fatalities[[#This Row],[Date]],"mmm")</f>
        <v>Nov</v>
      </c>
      <c r="D4896" s="5">
        <f>DAY(Airplane_Crashes_and_Fatalities[[#This Row],[Date]])</f>
        <v>7</v>
      </c>
      <c r="E4896" s="3">
        <v>0.43541666666666656</v>
      </c>
      <c r="F4896" s="2" t="s">
        <v>23920</v>
      </c>
      <c r="G4896" s="2" t="s">
        <v>20218</v>
      </c>
      <c r="H4896" s="2"/>
      <c r="I4896" s="2" t="s">
        <v>11885</v>
      </c>
      <c r="J4896" s="2"/>
      <c r="K4896" s="2" t="s">
        <v>17324</v>
      </c>
      <c r="L4896" s="2" t="s">
        <v>13808</v>
      </c>
      <c r="M4896" t="s">
        <v>17325</v>
      </c>
      <c r="N4896">
        <f>Airplane_Crashes_and_Fatalities[[#This Row],[Aboard]]-Airplane_Crashes_and_Fatalities[[#This Row],[Fatalities]]</f>
        <v>3</v>
      </c>
      <c r="O4896">
        <v>697</v>
      </c>
      <c r="P4896">
        <v>10</v>
      </c>
      <c r="Q4896">
        <v>7</v>
      </c>
      <c r="R4896">
        <v>0</v>
      </c>
      <c r="S4896" s="2" t="s">
        <v>17326</v>
      </c>
    </row>
    <row r="4897" spans="1:19" x14ac:dyDescent="0.3">
      <c r="A4897" s="1">
        <v>37568</v>
      </c>
      <c r="B4897" s="4" t="str">
        <f>TEXT(Airplane_Crashes_and_Fatalities[[#This Row],[Date]],"yyyy")</f>
        <v>2002</v>
      </c>
      <c r="C4897" s="1" t="str">
        <f>TEXT(Airplane_Crashes_and_Fatalities[[#This Row],[Date]],"mmm")</f>
        <v>Nov</v>
      </c>
      <c r="D4897" s="5">
        <f>DAY(Airplane_Crashes_and_Fatalities[[#This Row],[Date]])</f>
        <v>8</v>
      </c>
      <c r="E4897" s="3">
        <v>0.62361111111111112</v>
      </c>
      <c r="F4897" s="2" t="s">
        <v>23921</v>
      </c>
      <c r="G4897" s="2" t="s">
        <v>19863</v>
      </c>
      <c r="H4897" s="2"/>
      <c r="I4897" s="2" t="s">
        <v>17327</v>
      </c>
      <c r="J4897" s="2"/>
      <c r="K4897" s="2" t="s">
        <v>17328</v>
      </c>
      <c r="L4897" s="2" t="s">
        <v>17329</v>
      </c>
      <c r="M4897" t="s">
        <v>17330</v>
      </c>
      <c r="N4897">
        <f>Airplane_Crashes_and_Fatalities[[#This Row],[Aboard]]-Airplane_Crashes_and_Fatalities[[#This Row],[Fatalities]]</f>
        <v>0</v>
      </c>
      <c r="O4897">
        <v>384</v>
      </c>
      <c r="P4897">
        <v>2</v>
      </c>
      <c r="Q4897">
        <v>2</v>
      </c>
      <c r="R4897">
        <v>0</v>
      </c>
      <c r="S4897" s="2" t="s">
        <v>17331</v>
      </c>
    </row>
    <row r="4898" spans="1:19" x14ac:dyDescent="0.3">
      <c r="A4898" s="1">
        <v>37571</v>
      </c>
      <c r="B4898" s="4" t="str">
        <f>TEXT(Airplane_Crashes_and_Fatalities[[#This Row],[Date]],"yyyy")</f>
        <v>2002</v>
      </c>
      <c r="C4898" s="1" t="str">
        <f>TEXT(Airplane_Crashes_and_Fatalities[[#This Row],[Date]],"mmm")</f>
        <v>Nov</v>
      </c>
      <c r="D4898" s="5">
        <f>DAY(Airplane_Crashes_and_Fatalities[[#This Row],[Date]])</f>
        <v>11</v>
      </c>
      <c r="E4898" s="3">
        <v>0.25625000000000009</v>
      </c>
      <c r="F4898" s="2" t="s">
        <v>21173</v>
      </c>
      <c r="G4898" s="2" t="s">
        <v>20426</v>
      </c>
      <c r="H4898" s="2"/>
      <c r="I4898" s="2" t="s">
        <v>17332</v>
      </c>
      <c r="J4898" s="2" t="s">
        <v>19420</v>
      </c>
      <c r="K4898" s="2" t="s">
        <v>17333</v>
      </c>
      <c r="L4898" s="2" t="s">
        <v>17334</v>
      </c>
      <c r="M4898" t="s">
        <v>17335</v>
      </c>
      <c r="N4898">
        <f>Airplane_Crashes_and_Fatalities[[#This Row],[Aboard]]-Airplane_Crashes_and_Fatalities[[#This Row],[Fatalities]]</f>
        <v>15</v>
      </c>
      <c r="O4898">
        <v>10571</v>
      </c>
      <c r="P4898">
        <v>34</v>
      </c>
      <c r="Q4898">
        <v>19</v>
      </c>
      <c r="R4898">
        <v>0</v>
      </c>
      <c r="S4898" s="2" t="s">
        <v>17336</v>
      </c>
    </row>
    <row r="4899" spans="1:19" x14ac:dyDescent="0.3">
      <c r="A4899" s="1">
        <v>37588</v>
      </c>
      <c r="B4899" s="4" t="str">
        <f>TEXT(Airplane_Crashes_and_Fatalities[[#This Row],[Date]],"yyyy")</f>
        <v>2002</v>
      </c>
      <c r="C4899" s="1" t="str">
        <f>TEXT(Airplane_Crashes_and_Fatalities[[#This Row],[Date]],"mmm")</f>
        <v>Nov</v>
      </c>
      <c r="D4899" s="5">
        <f>DAY(Airplane_Crashes_and_Fatalities[[#This Row],[Date]])</f>
        <v>28</v>
      </c>
      <c r="E4899" s="3">
        <v>0.59375</v>
      </c>
      <c r="F4899" s="2" t="s">
        <v>23922</v>
      </c>
      <c r="G4899" s="2" t="s">
        <v>20176</v>
      </c>
      <c r="H4899" s="2"/>
      <c r="I4899" s="2" t="s">
        <v>4537</v>
      </c>
      <c r="J4899" s="2" t="s">
        <v>21</v>
      </c>
      <c r="K4899" s="2" t="s">
        <v>17337</v>
      </c>
      <c r="L4899" s="2" t="s">
        <v>17338</v>
      </c>
      <c r="M4899" t="s">
        <v>17339</v>
      </c>
      <c r="N4899">
        <f>Airplane_Crashes_and_Fatalities[[#This Row],[Aboard]]-Airplane_Crashes_and_Fatalities[[#This Row],[Fatalities]]</f>
        <v>19</v>
      </c>
      <c r="O4899">
        <v>871812</v>
      </c>
      <c r="P4899">
        <v>20</v>
      </c>
      <c r="Q4899">
        <v>1</v>
      </c>
      <c r="R4899">
        <v>0</v>
      </c>
      <c r="S4899" s="2" t="s">
        <v>17340</v>
      </c>
    </row>
    <row r="4900" spans="1:19" x14ac:dyDescent="0.3">
      <c r="A4900" s="1">
        <v>37599</v>
      </c>
      <c r="B4900" s="4" t="str">
        <f>TEXT(Airplane_Crashes_and_Fatalities[[#This Row],[Date]],"yyyy")</f>
        <v>2002</v>
      </c>
      <c r="C4900" s="1" t="str">
        <f>TEXT(Airplane_Crashes_and_Fatalities[[#This Row],[Date]],"mmm")</f>
        <v>Dec</v>
      </c>
      <c r="D4900" s="5">
        <f>DAY(Airplane_Crashes_and_Fatalities[[#This Row],[Date]])</f>
        <v>9</v>
      </c>
      <c r="E4900" s="3">
        <v>0.48680555555555549</v>
      </c>
      <c r="F4900" s="2" t="s">
        <v>23923</v>
      </c>
      <c r="G4900" s="2" t="s">
        <v>19979</v>
      </c>
      <c r="H4900" s="2"/>
      <c r="I4900" s="2" t="s">
        <v>17341</v>
      </c>
      <c r="J4900" s="2"/>
      <c r="K4900" s="2" t="s">
        <v>17342</v>
      </c>
      <c r="L4900" s="2" t="s">
        <v>12553</v>
      </c>
      <c r="M4900" t="s">
        <v>17343</v>
      </c>
      <c r="N4900">
        <f>Airplane_Crashes_and_Fatalities[[#This Row],[Aboard]]-Airplane_Crashes_and_Fatalities[[#This Row],[Fatalities]]</f>
        <v>0</v>
      </c>
      <c r="O4900">
        <v>1990</v>
      </c>
      <c r="P4900">
        <v>3</v>
      </c>
      <c r="Q4900">
        <v>3</v>
      </c>
      <c r="R4900">
        <v>0</v>
      </c>
      <c r="S4900" s="2" t="s">
        <v>17344</v>
      </c>
    </row>
    <row r="4901" spans="1:19" x14ac:dyDescent="0.3">
      <c r="A4901" s="1">
        <v>37603</v>
      </c>
      <c r="B4901" s="4" t="str">
        <f>TEXT(Airplane_Crashes_and_Fatalities[[#This Row],[Date]],"yyyy")</f>
        <v>2002</v>
      </c>
      <c r="C4901" s="1" t="str">
        <f>TEXT(Airplane_Crashes_and_Fatalities[[#This Row],[Date]],"mmm")</f>
        <v>Dec</v>
      </c>
      <c r="D4901" s="5">
        <f>DAY(Airplane_Crashes_and_Fatalities[[#This Row],[Date]])</f>
        <v>13</v>
      </c>
      <c r="F4901" s="2" t="s">
        <v>23924</v>
      </c>
      <c r="G4901" s="2" t="s">
        <v>20388</v>
      </c>
      <c r="H4901" s="2"/>
      <c r="I4901" s="2" t="s">
        <v>17345</v>
      </c>
      <c r="J4901" s="2"/>
      <c r="K4901" s="2" t="s">
        <v>17346</v>
      </c>
      <c r="L4901" s="2" t="s">
        <v>15334</v>
      </c>
      <c r="M4901" t="s">
        <v>17347</v>
      </c>
      <c r="N4901">
        <f>Airplane_Crashes_and_Fatalities[[#This Row],[Aboard]]-Airplane_Crashes_and_Fatalities[[#This Row],[Fatalities]]</f>
        <v>0</v>
      </c>
      <c r="O4901">
        <v>140</v>
      </c>
      <c r="P4901">
        <v>8</v>
      </c>
      <c r="Q4901">
        <v>8</v>
      </c>
      <c r="R4901">
        <v>0</v>
      </c>
      <c r="S4901" s="2" t="s">
        <v>17348</v>
      </c>
    </row>
    <row r="4902" spans="1:19" x14ac:dyDescent="0.3">
      <c r="A4902" s="1">
        <v>37940</v>
      </c>
      <c r="B4902" s="4" t="str">
        <f>TEXT(Airplane_Crashes_and_Fatalities[[#This Row],[Date]],"yyyy")</f>
        <v>2003</v>
      </c>
      <c r="C4902" s="1" t="str">
        <f>TEXT(Airplane_Crashes_and_Fatalities[[#This Row],[Date]],"mmm")</f>
        <v>Nov</v>
      </c>
      <c r="D4902" s="5">
        <f>DAY(Airplane_Crashes_and_Fatalities[[#This Row],[Date]])</f>
        <v>15</v>
      </c>
      <c r="E4902" s="3">
        <v>0.77083333333333326</v>
      </c>
      <c r="F4902" s="2" t="s">
        <v>23925</v>
      </c>
      <c r="G4902" s="2" t="s">
        <v>20195</v>
      </c>
      <c r="H4902" s="2"/>
      <c r="I4902" s="2" t="s">
        <v>12</v>
      </c>
      <c r="J4902" s="2"/>
      <c r="K4902" s="2"/>
      <c r="L4902" s="2" t="s">
        <v>17349</v>
      </c>
      <c r="M4902" t="s">
        <v>17350</v>
      </c>
      <c r="N4902">
        <f>Airplane_Crashes_and_Fatalities[[#This Row],[Aboard]]-Airplane_Crashes_and_Fatalities[[#This Row],[Fatalities]]</f>
        <v>5</v>
      </c>
      <c r="P4902">
        <v>22</v>
      </c>
      <c r="Q4902">
        <v>17</v>
      </c>
      <c r="R4902">
        <v>0</v>
      </c>
      <c r="S4902" s="2" t="s">
        <v>17351</v>
      </c>
    </row>
    <row r="4903" spans="1:19" x14ac:dyDescent="0.3">
      <c r="A4903" s="1">
        <v>37607</v>
      </c>
      <c r="B4903" s="4" t="str">
        <f>TEXT(Airplane_Crashes_and_Fatalities[[#This Row],[Date]],"yyyy")</f>
        <v>2002</v>
      </c>
      <c r="C4903" s="1" t="str">
        <f>TEXT(Airplane_Crashes_and_Fatalities[[#This Row],[Date]],"mmm")</f>
        <v>Dec</v>
      </c>
      <c r="D4903" s="5">
        <f>DAY(Airplane_Crashes_and_Fatalities[[#This Row],[Date]])</f>
        <v>17</v>
      </c>
      <c r="E4903" s="3">
        <v>0.95208333333333339</v>
      </c>
      <c r="F4903" s="2" t="s">
        <v>23926</v>
      </c>
      <c r="G4903" s="2" t="s">
        <v>19712</v>
      </c>
      <c r="H4903" s="2"/>
      <c r="I4903" s="2" t="s">
        <v>17352</v>
      </c>
      <c r="J4903" s="2" t="s">
        <v>19569</v>
      </c>
      <c r="K4903" s="2" t="s">
        <v>17353</v>
      </c>
      <c r="L4903" s="2" t="s">
        <v>13342</v>
      </c>
      <c r="M4903" t="s">
        <v>17354</v>
      </c>
      <c r="N4903">
        <f>Airplane_Crashes_and_Fatalities[[#This Row],[Aboard]]-Airplane_Crashes_and_Fatalities[[#This Row],[Fatalities]]</f>
        <v>0</v>
      </c>
      <c r="O4903" t="s">
        <v>17355</v>
      </c>
      <c r="P4903">
        <v>1</v>
      </c>
      <c r="Q4903">
        <v>1</v>
      </c>
      <c r="R4903">
        <v>0</v>
      </c>
      <c r="S4903" s="2" t="s">
        <v>17356</v>
      </c>
    </row>
    <row r="4904" spans="1:19" x14ac:dyDescent="0.3">
      <c r="A4904" s="1">
        <v>37611</v>
      </c>
      <c r="B4904" s="4" t="str">
        <f>TEXT(Airplane_Crashes_and_Fatalities[[#This Row],[Date]],"yyyy")</f>
        <v>2002</v>
      </c>
      <c r="C4904" s="1" t="str">
        <f>TEXT(Airplane_Crashes_and_Fatalities[[#This Row],[Date]],"mmm")</f>
        <v>Dec</v>
      </c>
      <c r="D4904" s="5">
        <f>DAY(Airplane_Crashes_and_Fatalities[[#This Row],[Date]])</f>
        <v>21</v>
      </c>
      <c r="E4904" s="3">
        <v>7.7777777777777724E-2</v>
      </c>
      <c r="F4904" s="2" t="s">
        <v>23927</v>
      </c>
      <c r="G4904" s="2" t="s">
        <v>20630</v>
      </c>
      <c r="H4904" s="2"/>
      <c r="I4904" s="2" t="s">
        <v>14920</v>
      </c>
      <c r="J4904" s="2"/>
      <c r="K4904" s="2" t="s">
        <v>17357</v>
      </c>
      <c r="L4904" s="2" t="s">
        <v>17358</v>
      </c>
      <c r="M4904" t="s">
        <v>17359</v>
      </c>
      <c r="N4904">
        <f>Airplane_Crashes_and_Fatalities[[#This Row],[Aboard]]-Airplane_Crashes_and_Fatalities[[#This Row],[Fatalities]]</f>
        <v>0</v>
      </c>
      <c r="O4904">
        <v>322</v>
      </c>
      <c r="P4904">
        <v>2</v>
      </c>
      <c r="Q4904">
        <v>2</v>
      </c>
      <c r="R4904">
        <v>0</v>
      </c>
      <c r="S4904" s="2" t="s">
        <v>17360</v>
      </c>
    </row>
    <row r="4905" spans="1:19" x14ac:dyDescent="0.3">
      <c r="A4905" s="1">
        <v>37613</v>
      </c>
      <c r="B4905" s="4" t="str">
        <f>TEXT(Airplane_Crashes_and_Fatalities[[#This Row],[Date]],"yyyy")</f>
        <v>2002</v>
      </c>
      <c r="C4905" s="1" t="str">
        <f>TEXT(Airplane_Crashes_and_Fatalities[[#This Row],[Date]],"mmm")</f>
        <v>Dec</v>
      </c>
      <c r="D4905" s="5">
        <f>DAY(Airplane_Crashes_and_Fatalities[[#This Row],[Date]])</f>
        <v>23</v>
      </c>
      <c r="E4905" s="3">
        <v>0.8125</v>
      </c>
      <c r="F4905" s="2" t="s">
        <v>23928</v>
      </c>
      <c r="G4905" s="2" t="s">
        <v>19871</v>
      </c>
      <c r="H4905" s="2"/>
      <c r="I4905" s="2" t="s">
        <v>17361</v>
      </c>
      <c r="J4905" s="2" t="s">
        <v>19570</v>
      </c>
      <c r="K4905" s="2" t="s">
        <v>17362</v>
      </c>
      <c r="L4905" s="2" t="s">
        <v>17363</v>
      </c>
      <c r="M4905" t="s">
        <v>17364</v>
      </c>
      <c r="N4905">
        <f>Airplane_Crashes_and_Fatalities[[#This Row],[Aboard]]-Airplane_Crashes_and_Fatalities[[#This Row],[Fatalities]]</f>
        <v>0</v>
      </c>
      <c r="O4905">
        <v>204</v>
      </c>
      <c r="P4905">
        <v>44</v>
      </c>
      <c r="Q4905">
        <v>44</v>
      </c>
      <c r="R4905">
        <v>0</v>
      </c>
      <c r="S4905" s="2" t="s">
        <v>17365</v>
      </c>
    </row>
    <row r="4906" spans="1:19" x14ac:dyDescent="0.3">
      <c r="A4906" s="1">
        <v>37615</v>
      </c>
      <c r="B4906" s="4" t="str">
        <f>TEXT(Airplane_Crashes_and_Fatalities[[#This Row],[Date]],"yyyy")</f>
        <v>2002</v>
      </c>
      <c r="C4906" s="1" t="str">
        <f>TEXT(Airplane_Crashes_and_Fatalities[[#This Row],[Date]],"mmm")</f>
        <v>Dec</v>
      </c>
      <c r="D4906" s="5">
        <f>DAY(Airplane_Crashes_and_Fatalities[[#This Row],[Date]])</f>
        <v>25</v>
      </c>
      <c r="E4906" s="3">
        <v>4.1666666666666741E-2</v>
      </c>
      <c r="F4906" s="2" t="s">
        <v>23929</v>
      </c>
      <c r="G4906" s="2" t="s">
        <v>20293</v>
      </c>
      <c r="H4906" s="2"/>
      <c r="I4906" s="2" t="s">
        <v>15451</v>
      </c>
      <c r="J4906" s="2"/>
      <c r="K4906" s="2" t="s">
        <v>17366</v>
      </c>
      <c r="L4906" s="2" t="s">
        <v>13337</v>
      </c>
      <c r="M4906" t="s">
        <v>17367</v>
      </c>
      <c r="N4906">
        <f>Airplane_Crashes_and_Fatalities[[#This Row],[Aboard]]-Airplane_Crashes_and_Fatalities[[#This Row],[Fatalities]]</f>
        <v>0</v>
      </c>
      <c r="O4906" t="s">
        <v>17368</v>
      </c>
      <c r="P4906">
        <v>1</v>
      </c>
      <c r="Q4906">
        <v>1</v>
      </c>
      <c r="R4906">
        <v>0</v>
      </c>
      <c r="S4906" s="2" t="s">
        <v>17369</v>
      </c>
    </row>
    <row r="4907" spans="1:19" x14ac:dyDescent="0.3">
      <c r="A4907" s="1">
        <v>37616</v>
      </c>
      <c r="B4907" s="4" t="str">
        <f>TEXT(Airplane_Crashes_and_Fatalities[[#This Row],[Date]],"yyyy")</f>
        <v>2002</v>
      </c>
      <c r="C4907" s="1" t="str">
        <f>TEXT(Airplane_Crashes_and_Fatalities[[#This Row],[Date]],"mmm")</f>
        <v>Dec</v>
      </c>
      <c r="D4907" s="5">
        <f>DAY(Airplane_Crashes_and_Fatalities[[#This Row],[Date]])</f>
        <v>26</v>
      </c>
      <c r="E4907" s="3">
        <v>0.47222222222222232</v>
      </c>
      <c r="F4907" s="2" t="s">
        <v>21176</v>
      </c>
      <c r="G4907" s="2" t="s">
        <v>19819</v>
      </c>
      <c r="H4907" s="2"/>
      <c r="I4907" s="2" t="s">
        <v>2675</v>
      </c>
      <c r="J4907" s="2"/>
      <c r="K4907" s="2" t="s">
        <v>2998</v>
      </c>
      <c r="L4907" s="2" t="s">
        <v>17370</v>
      </c>
      <c r="M4907" t="s">
        <v>17371</v>
      </c>
      <c r="N4907">
        <f>Airplane_Crashes_and_Fatalities[[#This Row],[Aboard]]-Airplane_Crashes_and_Fatalities[[#This Row],[Fatalities]]</f>
        <v>13</v>
      </c>
      <c r="O4907">
        <v>174</v>
      </c>
      <c r="P4907">
        <v>16</v>
      </c>
      <c r="Q4907">
        <v>3</v>
      </c>
      <c r="R4907">
        <v>0</v>
      </c>
      <c r="S4907" s="2" t="s">
        <v>17372</v>
      </c>
    </row>
    <row r="4908" spans="1:19" x14ac:dyDescent="0.3">
      <c r="A4908" s="1">
        <v>37617</v>
      </c>
      <c r="B4908" s="4" t="str">
        <f>TEXT(Airplane_Crashes_and_Fatalities[[#This Row],[Date]],"yyyy")</f>
        <v>2002</v>
      </c>
      <c r="C4908" s="1" t="str">
        <f>TEXT(Airplane_Crashes_and_Fatalities[[#This Row],[Date]],"mmm")</f>
        <v>Dec</v>
      </c>
      <c r="D4908" s="5">
        <f>DAY(Airplane_Crashes_and_Fatalities[[#This Row],[Date]])</f>
        <v>27</v>
      </c>
      <c r="E4908" s="3">
        <v>0.625</v>
      </c>
      <c r="F4908" s="2" t="s">
        <v>23930</v>
      </c>
      <c r="G4908" s="2" t="s">
        <v>23931</v>
      </c>
      <c r="H4908" s="2"/>
      <c r="I4908" s="2" t="s">
        <v>17373</v>
      </c>
      <c r="J4908" s="2"/>
      <c r="K4908" s="2" t="s">
        <v>17374</v>
      </c>
      <c r="L4908" s="2" t="s">
        <v>12906</v>
      </c>
      <c r="M4908" t="s">
        <v>17375</v>
      </c>
      <c r="N4908">
        <f>Airplane_Crashes_and_Fatalities[[#This Row],[Aboard]]-Airplane_Crashes_and_Fatalities[[#This Row],[Fatalities]]</f>
        <v>15</v>
      </c>
      <c r="O4908">
        <v>810636</v>
      </c>
      <c r="P4908">
        <v>16</v>
      </c>
      <c r="Q4908">
        <v>1</v>
      </c>
      <c r="R4908">
        <v>0</v>
      </c>
      <c r="S4908" s="2" t="s">
        <v>17376</v>
      </c>
    </row>
    <row r="4909" spans="1:19" x14ac:dyDescent="0.3">
      <c r="A4909" s="1">
        <v>37629</v>
      </c>
      <c r="B4909" s="4" t="str">
        <f>TEXT(Airplane_Crashes_and_Fatalities[[#This Row],[Date]],"yyyy")</f>
        <v>2003</v>
      </c>
      <c r="C4909" s="1" t="str">
        <f>TEXT(Airplane_Crashes_and_Fatalities[[#This Row],[Date]],"mmm")</f>
        <v>Jan</v>
      </c>
      <c r="D4909" s="5">
        <f>DAY(Airplane_Crashes_and_Fatalities[[#This Row],[Date]])</f>
        <v>8</v>
      </c>
      <c r="E4909" s="3">
        <v>0.85277777777777786</v>
      </c>
      <c r="F4909" s="2" t="s">
        <v>23932</v>
      </c>
      <c r="G4909" s="2" t="s">
        <v>20711</v>
      </c>
      <c r="H4909" s="2"/>
      <c r="I4909" s="2" t="s">
        <v>4914</v>
      </c>
      <c r="J4909" s="2" t="s">
        <v>19571</v>
      </c>
      <c r="K4909" s="2" t="s">
        <v>17377</v>
      </c>
      <c r="L4909" s="2" t="s">
        <v>17378</v>
      </c>
      <c r="M4909" t="s">
        <v>17379</v>
      </c>
      <c r="N4909">
        <f>Airplane_Crashes_and_Fatalities[[#This Row],[Aboard]]-Airplane_Crashes_and_Fatalities[[#This Row],[Fatalities]]</f>
        <v>5</v>
      </c>
      <c r="O4909" t="s">
        <v>17380</v>
      </c>
      <c r="P4909">
        <v>80</v>
      </c>
      <c r="Q4909">
        <v>75</v>
      </c>
      <c r="R4909">
        <v>0</v>
      </c>
      <c r="S4909" s="2" t="s">
        <v>17381</v>
      </c>
    </row>
    <row r="4910" spans="1:19" x14ac:dyDescent="0.3">
      <c r="A4910" s="1">
        <v>37629</v>
      </c>
      <c r="B4910" s="4" t="str">
        <f>TEXT(Airplane_Crashes_and_Fatalities[[#This Row],[Date]],"yyyy")</f>
        <v>2003</v>
      </c>
      <c r="C4910" s="1" t="str">
        <f>TEXT(Airplane_Crashes_and_Fatalities[[#This Row],[Date]],"mmm")</f>
        <v>Jan</v>
      </c>
      <c r="D4910" s="5">
        <f>DAY(Airplane_Crashes_and_Fatalities[[#This Row],[Date]])</f>
        <v>8</v>
      </c>
      <c r="E4910" s="3">
        <v>0.3701388888888888</v>
      </c>
      <c r="F4910" s="2" t="s">
        <v>22850</v>
      </c>
      <c r="G4910" s="2" t="s">
        <v>20293</v>
      </c>
      <c r="H4910" s="2"/>
      <c r="I4910" s="2" t="s">
        <v>17382</v>
      </c>
      <c r="J4910" s="2" t="s">
        <v>19572</v>
      </c>
      <c r="K4910" s="2" t="s">
        <v>17383</v>
      </c>
      <c r="L4910" s="2" t="s">
        <v>17384</v>
      </c>
      <c r="M4910" t="s">
        <v>17385</v>
      </c>
      <c r="N4910">
        <f>Airplane_Crashes_and_Fatalities[[#This Row],[Aboard]]-Airplane_Crashes_and_Fatalities[[#This Row],[Fatalities]]</f>
        <v>0</v>
      </c>
      <c r="O4910" t="s">
        <v>17386</v>
      </c>
      <c r="P4910">
        <v>21</v>
      </c>
      <c r="Q4910">
        <v>21</v>
      </c>
      <c r="R4910">
        <v>0</v>
      </c>
      <c r="S4910" s="2" t="s">
        <v>17387</v>
      </c>
    </row>
    <row r="4911" spans="1:19" x14ac:dyDescent="0.3">
      <c r="A4911" s="1">
        <v>37630</v>
      </c>
      <c r="B4911" s="4" t="str">
        <f>TEXT(Airplane_Crashes_and_Fatalities[[#This Row],[Date]],"yyyy")</f>
        <v>2003</v>
      </c>
      <c r="C4911" s="1" t="str">
        <f>TEXT(Airplane_Crashes_and_Fatalities[[#This Row],[Date]],"mmm")</f>
        <v>Jan</v>
      </c>
      <c r="D4911" s="5">
        <f>DAY(Airplane_Crashes_and_Fatalities[[#This Row],[Date]])</f>
        <v>9</v>
      </c>
      <c r="E4911" s="3">
        <v>0.36319444444444438</v>
      </c>
      <c r="F4911" s="2" t="s">
        <v>23933</v>
      </c>
      <c r="G4911" s="2" t="s">
        <v>20015</v>
      </c>
      <c r="H4911" s="2"/>
      <c r="I4911" s="2" t="s">
        <v>17388</v>
      </c>
      <c r="J4911" s="2" t="s">
        <v>19112</v>
      </c>
      <c r="K4911" s="2" t="s">
        <v>17389</v>
      </c>
      <c r="L4911" s="2" t="s">
        <v>17390</v>
      </c>
      <c r="M4911" t="s">
        <v>17391</v>
      </c>
      <c r="N4911">
        <f>Airplane_Crashes_and_Fatalities[[#This Row],[Aboard]]-Airplane_Crashes_and_Fatalities[[#This Row],[Fatalities]]</f>
        <v>0</v>
      </c>
      <c r="O4911">
        <v>11100</v>
      </c>
      <c r="P4911">
        <v>46</v>
      </c>
      <c r="Q4911">
        <v>46</v>
      </c>
      <c r="R4911">
        <v>0</v>
      </c>
      <c r="S4911" s="2" t="s">
        <v>17392</v>
      </c>
    </row>
    <row r="4912" spans="1:19" x14ac:dyDescent="0.3">
      <c r="A4912" s="1">
        <v>37638</v>
      </c>
      <c r="B4912" s="4" t="str">
        <f>TEXT(Airplane_Crashes_and_Fatalities[[#This Row],[Date]],"yyyy")</f>
        <v>2003</v>
      </c>
      <c r="C4912" s="1" t="str">
        <f>TEXT(Airplane_Crashes_and_Fatalities[[#This Row],[Date]],"mmm")</f>
        <v>Jan</v>
      </c>
      <c r="D4912" s="5">
        <f>DAY(Airplane_Crashes_and_Fatalities[[#This Row],[Date]])</f>
        <v>17</v>
      </c>
      <c r="F4912" s="2" t="s">
        <v>23934</v>
      </c>
      <c r="G4912" s="2" t="s">
        <v>22484</v>
      </c>
      <c r="H4912" s="2"/>
      <c r="I4912" s="2" t="s">
        <v>17393</v>
      </c>
      <c r="J4912" s="2"/>
      <c r="K4912" s="2" t="s">
        <v>17394</v>
      </c>
      <c r="L4912" s="2" t="s">
        <v>17395</v>
      </c>
      <c r="M4912" t="s">
        <v>17396</v>
      </c>
      <c r="N4912">
        <f>Airplane_Crashes_and_Fatalities[[#This Row],[Aboard]]-Airplane_Crashes_and_Fatalities[[#This Row],[Fatalities]]</f>
        <v>0</v>
      </c>
      <c r="O4912">
        <v>89901508</v>
      </c>
      <c r="P4912">
        <v>7</v>
      </c>
      <c r="Q4912">
        <v>7</v>
      </c>
      <c r="R4912">
        <v>0</v>
      </c>
      <c r="S4912" s="2" t="s">
        <v>17397</v>
      </c>
    </row>
    <row r="4913" spans="1:19" x14ac:dyDescent="0.3">
      <c r="A4913" s="1">
        <v>37645</v>
      </c>
      <c r="B4913" s="4" t="str">
        <f>TEXT(Airplane_Crashes_and_Fatalities[[#This Row],[Date]],"yyyy")</f>
        <v>2003</v>
      </c>
      <c r="C4913" s="1" t="str">
        <f>TEXT(Airplane_Crashes_and_Fatalities[[#This Row],[Date]],"mmm")</f>
        <v>Jan</v>
      </c>
      <c r="D4913" s="5">
        <f>DAY(Airplane_Crashes_and_Fatalities[[#This Row],[Date]])</f>
        <v>24</v>
      </c>
      <c r="E4913" s="3">
        <v>0.69791666666666674</v>
      </c>
      <c r="F4913" s="2" t="s">
        <v>23935</v>
      </c>
      <c r="G4913" s="2" t="s">
        <v>20176</v>
      </c>
      <c r="H4913" s="2"/>
      <c r="I4913" s="2" t="s">
        <v>17398</v>
      </c>
      <c r="J4913" s="2"/>
      <c r="K4913" s="2" t="s">
        <v>17399</v>
      </c>
      <c r="L4913" s="2" t="s">
        <v>11965</v>
      </c>
      <c r="M4913" t="s">
        <v>17400</v>
      </c>
      <c r="N4913">
        <f>Airplane_Crashes_and_Fatalities[[#This Row],[Aboard]]-Airplane_Crashes_and_Fatalities[[#This Row],[Fatalities]]</f>
        <v>10</v>
      </c>
      <c r="O4913">
        <v>158</v>
      </c>
      <c r="P4913">
        <v>13</v>
      </c>
      <c r="Q4913">
        <v>3</v>
      </c>
      <c r="R4913">
        <v>0</v>
      </c>
      <c r="S4913" s="2" t="s">
        <v>17401</v>
      </c>
    </row>
    <row r="4914" spans="1:19" x14ac:dyDescent="0.3">
      <c r="A4914" s="1">
        <v>37652</v>
      </c>
      <c r="B4914" s="4" t="str">
        <f>TEXT(Airplane_Crashes_and_Fatalities[[#This Row],[Date]],"yyyy")</f>
        <v>2003</v>
      </c>
      <c r="C4914" s="1" t="str">
        <f>TEXT(Airplane_Crashes_and_Fatalities[[#This Row],[Date]],"mmm")</f>
        <v>Jan</v>
      </c>
      <c r="D4914" s="5">
        <f>DAY(Airplane_Crashes_and_Fatalities[[#This Row],[Date]])</f>
        <v>31</v>
      </c>
      <c r="E4914" s="3">
        <v>0.63958333333333339</v>
      </c>
      <c r="F4914" s="2" t="s">
        <v>23936</v>
      </c>
      <c r="G4914" s="2" t="s">
        <v>23937</v>
      </c>
      <c r="H4914" s="2"/>
      <c r="I4914" s="2" t="s">
        <v>17402</v>
      </c>
      <c r="J4914" s="2"/>
      <c r="K4914" s="2" t="s">
        <v>17403</v>
      </c>
      <c r="L4914" s="2" t="s">
        <v>17404</v>
      </c>
      <c r="M4914" t="s">
        <v>17405</v>
      </c>
      <c r="N4914">
        <f>Airplane_Crashes_and_Fatalities[[#This Row],[Aboard]]-Airplane_Crashes_and_Fatalities[[#This Row],[Fatalities]]</f>
        <v>0</v>
      </c>
      <c r="O4914">
        <v>53465941</v>
      </c>
      <c r="P4914">
        <v>6</v>
      </c>
      <c r="Q4914">
        <v>6</v>
      </c>
      <c r="R4914">
        <v>0</v>
      </c>
      <c r="S4914" s="2" t="s">
        <v>17406</v>
      </c>
    </row>
    <row r="4915" spans="1:19" x14ac:dyDescent="0.3">
      <c r="A4915" s="1">
        <v>37659</v>
      </c>
      <c r="B4915" s="4" t="str">
        <f>TEXT(Airplane_Crashes_and_Fatalities[[#This Row],[Date]],"yyyy")</f>
        <v>2003</v>
      </c>
      <c r="C4915" s="1" t="str">
        <f>TEXT(Airplane_Crashes_and_Fatalities[[#This Row],[Date]],"mmm")</f>
        <v>Feb</v>
      </c>
      <c r="D4915" s="5">
        <f>DAY(Airplane_Crashes_and_Fatalities[[#This Row],[Date]])</f>
        <v>7</v>
      </c>
      <c r="F4915" s="2" t="s">
        <v>23410</v>
      </c>
      <c r="G4915" s="2" t="s">
        <v>19747</v>
      </c>
      <c r="H4915" s="2"/>
      <c r="I4915" s="2" t="s">
        <v>17407</v>
      </c>
      <c r="J4915" s="2"/>
      <c r="K4915" s="2" t="s">
        <v>17408</v>
      </c>
      <c r="L4915" s="2" t="s">
        <v>12430</v>
      </c>
      <c r="M4915" t="s">
        <v>17409</v>
      </c>
      <c r="N4915">
        <f>Airplane_Crashes_and_Fatalities[[#This Row],[Aboard]]-Airplane_Crashes_and_Fatalities[[#This Row],[Fatalities]]</f>
        <v>0</v>
      </c>
      <c r="O4915">
        <v>9346405</v>
      </c>
      <c r="P4915">
        <v>8</v>
      </c>
      <c r="Q4915">
        <v>8</v>
      </c>
      <c r="R4915">
        <v>0</v>
      </c>
      <c r="S4915" s="2" t="s">
        <v>17410</v>
      </c>
    </row>
    <row r="4916" spans="1:19" x14ac:dyDescent="0.3">
      <c r="A4916" s="1">
        <v>37662</v>
      </c>
      <c r="B4916" s="4" t="str">
        <f>TEXT(Airplane_Crashes_and_Fatalities[[#This Row],[Date]],"yyyy")</f>
        <v>2003</v>
      </c>
      <c r="C4916" s="1" t="str">
        <f>TEXT(Airplane_Crashes_and_Fatalities[[#This Row],[Date]],"mmm")</f>
        <v>Feb</v>
      </c>
      <c r="D4916" s="5">
        <f>DAY(Airplane_Crashes_and_Fatalities[[#This Row],[Date]])</f>
        <v>10</v>
      </c>
      <c r="E4916" s="3">
        <v>0.8208333333333333</v>
      </c>
      <c r="F4916" s="2" t="s">
        <v>23938</v>
      </c>
      <c r="G4916" s="2" t="s">
        <v>20224</v>
      </c>
      <c r="H4916" s="2"/>
      <c r="I4916" s="2" t="s">
        <v>17411</v>
      </c>
      <c r="J4916" s="2" t="s">
        <v>19488</v>
      </c>
      <c r="K4916" s="2" t="s">
        <v>17412</v>
      </c>
      <c r="L4916" s="2" t="s">
        <v>14195</v>
      </c>
      <c r="M4916" t="s">
        <v>17413</v>
      </c>
      <c r="N4916">
        <f>Airplane_Crashes_and_Fatalities[[#This Row],[Aboard]]-Airplane_Crashes_and_Fatalities[[#This Row],[Fatalities]]</f>
        <v>1</v>
      </c>
      <c r="O4916" t="s">
        <v>17414</v>
      </c>
      <c r="P4916">
        <v>3</v>
      </c>
      <c r="Q4916">
        <v>2</v>
      </c>
      <c r="R4916">
        <v>0</v>
      </c>
      <c r="S4916" s="2" t="s">
        <v>17415</v>
      </c>
    </row>
    <row r="4917" spans="1:19" x14ac:dyDescent="0.3">
      <c r="A4917" s="1">
        <v>37668</v>
      </c>
      <c r="B4917" s="4" t="str">
        <f>TEXT(Airplane_Crashes_and_Fatalities[[#This Row],[Date]],"yyyy")</f>
        <v>2003</v>
      </c>
      <c r="C4917" s="1" t="str">
        <f>TEXT(Airplane_Crashes_and_Fatalities[[#This Row],[Date]],"mmm")</f>
        <v>Feb</v>
      </c>
      <c r="D4917" s="5">
        <f>DAY(Airplane_Crashes_and_Fatalities[[#This Row],[Date]])</f>
        <v>16</v>
      </c>
      <c r="E4917" s="3">
        <v>0.83472222222222214</v>
      </c>
      <c r="F4917" s="2" t="s">
        <v>23939</v>
      </c>
      <c r="G4917" s="2" t="s">
        <v>20300</v>
      </c>
      <c r="H4917" s="2"/>
      <c r="I4917" s="2" t="s">
        <v>17416</v>
      </c>
      <c r="J4917" s="2"/>
      <c r="K4917" s="2" t="s">
        <v>17417</v>
      </c>
      <c r="L4917" s="2" t="s">
        <v>17418</v>
      </c>
      <c r="M4917" t="s">
        <v>17419</v>
      </c>
      <c r="N4917">
        <f>Airplane_Crashes_and_Fatalities[[#This Row],[Aboard]]-Airplane_Crashes_and_Fatalities[[#This Row],[Fatalities]]</f>
        <v>4</v>
      </c>
      <c r="O4917" t="s">
        <v>17420</v>
      </c>
      <c r="P4917">
        <v>7</v>
      </c>
      <c r="Q4917">
        <v>3</v>
      </c>
      <c r="R4917">
        <v>0</v>
      </c>
      <c r="S4917" s="2" t="s">
        <v>17421</v>
      </c>
    </row>
    <row r="4918" spans="1:19" x14ac:dyDescent="0.3">
      <c r="A4918" s="1">
        <v>37671</v>
      </c>
      <c r="B4918" s="4" t="str">
        <f>TEXT(Airplane_Crashes_and_Fatalities[[#This Row],[Date]],"yyyy")</f>
        <v>2003</v>
      </c>
      <c r="C4918" s="1" t="str">
        <f>TEXT(Airplane_Crashes_and_Fatalities[[#This Row],[Date]],"mmm")</f>
        <v>Feb</v>
      </c>
      <c r="D4918" s="5">
        <f>DAY(Airplane_Crashes_and_Fatalities[[#This Row],[Date]])</f>
        <v>19</v>
      </c>
      <c r="E4918" s="3">
        <v>0.72916666666666674</v>
      </c>
      <c r="F4918" s="2" t="s">
        <v>23940</v>
      </c>
      <c r="G4918" s="2" t="s">
        <v>19871</v>
      </c>
      <c r="H4918" s="2"/>
      <c r="I4918" s="2" t="s">
        <v>17422</v>
      </c>
      <c r="J4918" s="2"/>
      <c r="K4918" s="2" t="s">
        <v>17423</v>
      </c>
      <c r="L4918" s="2" t="s">
        <v>17424</v>
      </c>
      <c r="M4918" t="s">
        <v>17425</v>
      </c>
      <c r="N4918">
        <f>Airplane_Crashes_and_Fatalities[[#This Row],[Aboard]]-Airplane_Crashes_and_Fatalities[[#This Row],[Fatalities]]</f>
        <v>0</v>
      </c>
      <c r="O4918">
        <v>63471155</v>
      </c>
      <c r="P4918">
        <v>275</v>
      </c>
      <c r="Q4918">
        <v>275</v>
      </c>
      <c r="R4918">
        <v>0</v>
      </c>
      <c r="S4918" s="2" t="s">
        <v>17426</v>
      </c>
    </row>
    <row r="4919" spans="1:19" x14ac:dyDescent="0.3">
      <c r="A4919" s="1">
        <v>37672</v>
      </c>
      <c r="B4919" s="4" t="str">
        <f>TEXT(Airplane_Crashes_and_Fatalities[[#This Row],[Date]],"yyyy")</f>
        <v>2003</v>
      </c>
      <c r="C4919" s="1" t="str">
        <f>TEXT(Airplane_Crashes_and_Fatalities[[#This Row],[Date]],"mmm")</f>
        <v>Feb</v>
      </c>
      <c r="D4919" s="5">
        <f>DAY(Airplane_Crashes_and_Fatalities[[#This Row],[Date]])</f>
        <v>20</v>
      </c>
      <c r="E4919" s="3">
        <v>0.36944444444444446</v>
      </c>
      <c r="F4919" s="2" t="s">
        <v>23941</v>
      </c>
      <c r="G4919" s="2" t="s">
        <v>20610</v>
      </c>
      <c r="H4919" s="2"/>
      <c r="I4919" s="2" t="s">
        <v>3344</v>
      </c>
      <c r="J4919" s="2" t="s">
        <v>21</v>
      </c>
      <c r="K4919" s="2" t="s">
        <v>17427</v>
      </c>
      <c r="L4919" s="2" t="s">
        <v>6279</v>
      </c>
      <c r="M4919">
        <v>10254</v>
      </c>
      <c r="N4919">
        <f>Airplane_Crashes_and_Fatalities[[#This Row],[Aboard]]-Airplane_Crashes_and_Fatalities[[#This Row],[Fatalities]]</f>
        <v>0</v>
      </c>
      <c r="O4919">
        <v>10254</v>
      </c>
      <c r="P4919">
        <v>17</v>
      </c>
      <c r="Q4919">
        <v>17</v>
      </c>
      <c r="R4919">
        <v>0</v>
      </c>
      <c r="S4919" s="2" t="s">
        <v>17428</v>
      </c>
    </row>
    <row r="4920" spans="1:19" x14ac:dyDescent="0.3">
      <c r="A4920" s="1">
        <v>37681</v>
      </c>
      <c r="B4920" s="4" t="str">
        <f>TEXT(Airplane_Crashes_and_Fatalities[[#This Row],[Date]],"yyyy")</f>
        <v>2003</v>
      </c>
      <c r="C4920" s="1" t="str">
        <f>TEXT(Airplane_Crashes_and_Fatalities[[#This Row],[Date]],"mmm")</f>
        <v>Mar</v>
      </c>
      <c r="D4920" s="5">
        <f>DAY(Airplane_Crashes_and_Fatalities[[#This Row],[Date]])</f>
        <v>1</v>
      </c>
      <c r="E4920" s="3">
        <v>0.60069444444444442</v>
      </c>
      <c r="F4920" s="2" t="s">
        <v>23942</v>
      </c>
      <c r="G4920" s="2" t="s">
        <v>19866</v>
      </c>
      <c r="H4920" s="2"/>
      <c r="I4920" s="2" t="s">
        <v>17429</v>
      </c>
      <c r="J4920" s="2" t="s">
        <v>21</v>
      </c>
      <c r="K4920" s="2" t="s">
        <v>16728</v>
      </c>
      <c r="L4920" s="2" t="s">
        <v>17430</v>
      </c>
      <c r="M4920" t="s">
        <v>17431</v>
      </c>
      <c r="N4920">
        <f>Airplane_Crashes_and_Fatalities[[#This Row],[Aboard]]-Airplane_Crashes_and_Fatalities[[#This Row],[Fatalities]]</f>
        <v>14</v>
      </c>
      <c r="O4920">
        <v>831109</v>
      </c>
      <c r="P4920">
        <v>25</v>
      </c>
      <c r="Q4920">
        <v>11</v>
      </c>
      <c r="R4920">
        <v>0</v>
      </c>
      <c r="S4920" s="2" t="s">
        <v>17432</v>
      </c>
    </row>
    <row r="4921" spans="1:19" x14ac:dyDescent="0.3">
      <c r="A4921" s="1">
        <v>37686</v>
      </c>
      <c r="B4921" s="4" t="str">
        <f>TEXT(Airplane_Crashes_and_Fatalities[[#This Row],[Date]],"yyyy")</f>
        <v>2003</v>
      </c>
      <c r="C4921" s="1" t="str">
        <f>TEXT(Airplane_Crashes_and_Fatalities[[#This Row],[Date]],"mmm")</f>
        <v>Mar</v>
      </c>
      <c r="D4921" s="5">
        <f>DAY(Airplane_Crashes_and_Fatalities[[#This Row],[Date]])</f>
        <v>6</v>
      </c>
      <c r="E4921" s="3">
        <v>0.65625</v>
      </c>
      <c r="F4921" s="2" t="s">
        <v>21677</v>
      </c>
      <c r="G4921" s="2" t="s">
        <v>19797</v>
      </c>
      <c r="H4921" s="2"/>
      <c r="I4921" s="2" t="s">
        <v>6763</v>
      </c>
      <c r="J4921" s="2" t="s">
        <v>19573</v>
      </c>
      <c r="K4921" s="2" t="s">
        <v>17433</v>
      </c>
      <c r="L4921" s="2" t="s">
        <v>17434</v>
      </c>
      <c r="M4921" t="s">
        <v>17435</v>
      </c>
      <c r="N4921">
        <f>Airplane_Crashes_and_Fatalities[[#This Row],[Aboard]]-Airplane_Crashes_and_Fatalities[[#This Row],[Fatalities]]</f>
        <v>1</v>
      </c>
      <c r="O4921" t="s">
        <v>17436</v>
      </c>
      <c r="P4921">
        <v>103</v>
      </c>
      <c r="Q4921">
        <v>102</v>
      </c>
      <c r="R4921">
        <v>0</v>
      </c>
      <c r="S4921" s="2" t="s">
        <v>17437</v>
      </c>
    </row>
    <row r="4922" spans="1:19" x14ac:dyDescent="0.3">
      <c r="A4922" s="1">
        <v>37707</v>
      </c>
      <c r="B4922" s="4" t="str">
        <f>TEXT(Airplane_Crashes_and_Fatalities[[#This Row],[Date]],"yyyy")</f>
        <v>2003</v>
      </c>
      <c r="C4922" s="1" t="str">
        <f>TEXT(Airplane_Crashes_and_Fatalities[[#This Row],[Date]],"mmm")</f>
        <v>Mar</v>
      </c>
      <c r="D4922" s="5">
        <f>DAY(Airplane_Crashes_and_Fatalities[[#This Row],[Date]])</f>
        <v>27</v>
      </c>
      <c r="E4922" s="3">
        <v>0.52083333333333326</v>
      </c>
      <c r="F4922" s="2" t="s">
        <v>22857</v>
      </c>
      <c r="G4922" s="2" t="s">
        <v>20218</v>
      </c>
      <c r="H4922" s="2"/>
      <c r="I4922" s="2" t="s">
        <v>17438</v>
      </c>
      <c r="J4922" s="2"/>
      <c r="K4922" s="2" t="s">
        <v>17439</v>
      </c>
      <c r="L4922" s="2" t="s">
        <v>8302</v>
      </c>
      <c r="M4922" t="s">
        <v>17440</v>
      </c>
      <c r="N4922">
        <f>Airplane_Crashes_and_Fatalities[[#This Row],[Aboard]]-Airplane_Crashes_and_Fatalities[[#This Row],[Fatalities]]</f>
        <v>12</v>
      </c>
      <c r="O4922">
        <v>261</v>
      </c>
      <c r="P4922">
        <v>16</v>
      </c>
      <c r="Q4922">
        <v>4</v>
      </c>
      <c r="R4922">
        <v>0</v>
      </c>
      <c r="S4922" s="2" t="s">
        <v>17441</v>
      </c>
    </row>
    <row r="4923" spans="1:19" x14ac:dyDescent="0.3">
      <c r="A4923" s="1">
        <v>37708</v>
      </c>
      <c r="B4923" s="4" t="str">
        <f>TEXT(Airplane_Crashes_and_Fatalities[[#This Row],[Date]],"yyyy")</f>
        <v>2003</v>
      </c>
      <c r="C4923" s="1" t="str">
        <f>TEXT(Airplane_Crashes_and_Fatalities[[#This Row],[Date]],"mmm")</f>
        <v>Mar</v>
      </c>
      <c r="D4923" s="5">
        <f>DAY(Airplane_Crashes_and_Fatalities[[#This Row],[Date]])</f>
        <v>28</v>
      </c>
      <c r="E4923" s="3">
        <v>0.65902777777777777</v>
      </c>
      <c r="F4923" s="2" t="s">
        <v>23943</v>
      </c>
      <c r="G4923" s="2" t="s">
        <v>19702</v>
      </c>
      <c r="H4923" s="2"/>
      <c r="I4923" s="2" t="s">
        <v>17442</v>
      </c>
      <c r="J4923" s="2" t="s">
        <v>21</v>
      </c>
      <c r="K4923" s="2" t="s">
        <v>17443</v>
      </c>
      <c r="L4923" s="2" t="s">
        <v>17444</v>
      </c>
      <c r="M4923" t="s">
        <v>17445</v>
      </c>
      <c r="N4923">
        <f>Airplane_Crashes_and_Fatalities[[#This Row],[Aboard]]-Airplane_Crashes_and_Fatalities[[#This Row],[Fatalities]]</f>
        <v>0</v>
      </c>
      <c r="O4923" t="s">
        <v>17446</v>
      </c>
      <c r="P4923">
        <v>3</v>
      </c>
      <c r="Q4923">
        <v>3</v>
      </c>
      <c r="R4923">
        <v>0</v>
      </c>
      <c r="S4923" s="2" t="s">
        <v>17447</v>
      </c>
    </row>
    <row r="4924" spans="1:19" x14ac:dyDescent="0.3">
      <c r="A4924" s="1">
        <v>37749</v>
      </c>
      <c r="B4924" s="4" t="str">
        <f>TEXT(Airplane_Crashes_and_Fatalities[[#This Row],[Date]],"yyyy")</f>
        <v>2003</v>
      </c>
      <c r="C4924" s="1" t="str">
        <f>TEXT(Airplane_Crashes_and_Fatalities[[#This Row],[Date]],"mmm")</f>
        <v>May</v>
      </c>
      <c r="D4924" s="5">
        <f>DAY(Airplane_Crashes_and_Fatalities[[#This Row],[Date]])</f>
        <v>8</v>
      </c>
      <c r="F4924" s="2" t="s">
        <v>23141</v>
      </c>
      <c r="G4924" s="2" t="s">
        <v>22340</v>
      </c>
      <c r="H4924" s="2"/>
      <c r="I4924" s="2" t="s">
        <v>17448</v>
      </c>
      <c r="J4924" s="2"/>
      <c r="K4924" s="2" t="s">
        <v>17449</v>
      </c>
      <c r="L4924" s="2" t="s">
        <v>17450</v>
      </c>
      <c r="M4924" t="s">
        <v>17451</v>
      </c>
      <c r="N4924">
        <f>Airplane_Crashes_and_Fatalities[[#This Row],[Aboard]]-Airplane_Crashes_and_Fatalities[[#This Row],[Fatalities]]</f>
        <v>71</v>
      </c>
      <c r="O4924">
        <v>63467003</v>
      </c>
      <c r="P4924">
        <v>200</v>
      </c>
      <c r="Q4924">
        <v>129</v>
      </c>
      <c r="R4924">
        <v>0</v>
      </c>
      <c r="S4924" s="2" t="s">
        <v>17452</v>
      </c>
    </row>
    <row r="4925" spans="1:19" x14ac:dyDescent="0.3">
      <c r="A4925" s="1">
        <v>37767</v>
      </c>
      <c r="B4925" s="4" t="str">
        <f>TEXT(Airplane_Crashes_and_Fatalities[[#This Row],[Date]],"yyyy")</f>
        <v>2003</v>
      </c>
      <c r="C4925" s="1" t="str">
        <f>TEXT(Airplane_Crashes_and_Fatalities[[#This Row],[Date]],"mmm")</f>
        <v>May</v>
      </c>
      <c r="D4925" s="5">
        <f>DAY(Airplane_Crashes_and_Fatalities[[#This Row],[Date]])</f>
        <v>26</v>
      </c>
      <c r="E4925" s="3">
        <v>0.19791666666666674</v>
      </c>
      <c r="F4925" s="2" t="s">
        <v>23944</v>
      </c>
      <c r="G4925" s="2" t="s">
        <v>20711</v>
      </c>
      <c r="H4925" s="2"/>
      <c r="I4925" s="2" t="s">
        <v>17453</v>
      </c>
      <c r="J4925" s="2" t="s">
        <v>19574</v>
      </c>
      <c r="K4925" s="2" t="s">
        <v>17454</v>
      </c>
      <c r="L4925" s="2" t="s">
        <v>17455</v>
      </c>
      <c r="M4925" t="s">
        <v>17456</v>
      </c>
      <c r="N4925">
        <f>Airplane_Crashes_and_Fatalities[[#This Row],[Aboard]]-Airplane_Crashes_and_Fatalities[[#This Row],[Fatalities]]</f>
        <v>0</v>
      </c>
      <c r="O4925">
        <v>2042181195</v>
      </c>
      <c r="P4925">
        <v>75</v>
      </c>
      <c r="Q4925">
        <v>75</v>
      </c>
      <c r="R4925">
        <v>0</v>
      </c>
      <c r="S4925" s="2" t="s">
        <v>17457</v>
      </c>
    </row>
    <row r="4926" spans="1:19" x14ac:dyDescent="0.3">
      <c r="A4926" s="1">
        <v>37769</v>
      </c>
      <c r="B4926" s="4" t="str">
        <f>TEXT(Airplane_Crashes_and_Fatalities[[#This Row],[Date]],"yyyy")</f>
        <v>2003</v>
      </c>
      <c r="C4926" s="1" t="str">
        <f>TEXT(Airplane_Crashes_and_Fatalities[[#This Row],[Date]],"mmm")</f>
        <v>May</v>
      </c>
      <c r="D4926" s="5">
        <f>DAY(Airplane_Crashes_and_Fatalities[[#This Row],[Date]])</f>
        <v>28</v>
      </c>
      <c r="E4926" s="3">
        <v>0.5625</v>
      </c>
      <c r="F4926" s="2" t="s">
        <v>23945</v>
      </c>
      <c r="G4926" s="2" t="s">
        <v>20063</v>
      </c>
      <c r="H4926" s="2"/>
      <c r="I4926" s="2" t="s">
        <v>17458</v>
      </c>
      <c r="J4926" s="2"/>
      <c r="K4926" s="2"/>
      <c r="L4926" s="2" t="s">
        <v>6035</v>
      </c>
      <c r="M4926" t="s">
        <v>17459</v>
      </c>
      <c r="N4926">
        <f>Airplane_Crashes_and_Fatalities[[#This Row],[Aboard]]-Airplane_Crashes_and_Fatalities[[#This Row],[Fatalities]]</f>
        <v>0</v>
      </c>
      <c r="O4926">
        <v>18502037</v>
      </c>
      <c r="P4926">
        <v>4</v>
      </c>
      <c r="Q4926">
        <v>4</v>
      </c>
      <c r="R4926">
        <v>0</v>
      </c>
      <c r="S4926" s="2" t="s">
        <v>17460</v>
      </c>
    </row>
    <row r="4927" spans="1:19" x14ac:dyDescent="0.3">
      <c r="A4927" s="1">
        <v>37773</v>
      </c>
      <c r="B4927" s="4" t="str">
        <f>TEXT(Airplane_Crashes_and_Fatalities[[#This Row],[Date]],"yyyy")</f>
        <v>2003</v>
      </c>
      <c r="C4927" s="1" t="str">
        <f>TEXT(Airplane_Crashes_and_Fatalities[[#This Row],[Date]],"mmm")</f>
        <v>Jun</v>
      </c>
      <c r="D4927" s="5">
        <f>DAY(Airplane_Crashes_and_Fatalities[[#This Row],[Date]])</f>
        <v>1</v>
      </c>
      <c r="E4927" s="3">
        <v>0.64305555555555549</v>
      </c>
      <c r="F4927" s="2" t="s">
        <v>20628</v>
      </c>
      <c r="G4927" s="2" t="s">
        <v>19745</v>
      </c>
      <c r="H4927" s="2"/>
      <c r="I4927" s="2" t="s">
        <v>17461</v>
      </c>
      <c r="J4927" s="2"/>
      <c r="K4927" s="2" t="s">
        <v>17462</v>
      </c>
      <c r="L4927" s="2" t="s">
        <v>17463</v>
      </c>
      <c r="M4927" t="s">
        <v>17464</v>
      </c>
      <c r="N4927">
        <f>Airplane_Crashes_and_Fatalities[[#This Row],[Aboard]]-Airplane_Crashes_and_Fatalities[[#This Row],[Fatalities]]</f>
        <v>0</v>
      </c>
      <c r="O4927" t="s">
        <v>17465</v>
      </c>
      <c r="P4927">
        <v>2</v>
      </c>
      <c r="Q4927">
        <v>2</v>
      </c>
      <c r="R4927">
        <v>0</v>
      </c>
      <c r="S4927" s="2" t="s">
        <v>17466</v>
      </c>
    </row>
    <row r="4928" spans="1:19" x14ac:dyDescent="0.3">
      <c r="A4928" s="1">
        <v>37776</v>
      </c>
      <c r="B4928" s="4" t="str">
        <f>TEXT(Airplane_Crashes_and_Fatalities[[#This Row],[Date]],"yyyy")</f>
        <v>2003</v>
      </c>
      <c r="C4928" s="1" t="str">
        <f>TEXT(Airplane_Crashes_and_Fatalities[[#This Row],[Date]],"mmm")</f>
        <v>Jun</v>
      </c>
      <c r="D4928" s="5">
        <f>DAY(Airplane_Crashes_and_Fatalities[[#This Row],[Date]])</f>
        <v>4</v>
      </c>
      <c r="F4928" s="2" t="s">
        <v>23946</v>
      </c>
      <c r="G4928" s="2" t="s">
        <v>20789</v>
      </c>
      <c r="H4928" s="2"/>
      <c r="I4928" s="2" t="s">
        <v>17467</v>
      </c>
      <c r="J4928" s="2"/>
      <c r="K4928" s="2" t="s">
        <v>17468</v>
      </c>
      <c r="L4928" s="2" t="s">
        <v>17469</v>
      </c>
      <c r="M4928" t="s">
        <v>17199</v>
      </c>
      <c r="N4928">
        <f>Airplane_Crashes_and_Fatalities[[#This Row],[Aboard]]-Airplane_Crashes_and_Fatalities[[#This Row],[Fatalities]]</f>
        <v>0</v>
      </c>
      <c r="P4928">
        <v>5</v>
      </c>
      <c r="Q4928">
        <v>5</v>
      </c>
      <c r="R4928">
        <v>0</v>
      </c>
      <c r="S4928" s="2" t="s">
        <v>17470</v>
      </c>
    </row>
    <row r="4929" spans="1:19" x14ac:dyDescent="0.3">
      <c r="A4929" s="1">
        <v>37778</v>
      </c>
      <c r="B4929" s="4" t="str">
        <f>TEXT(Airplane_Crashes_and_Fatalities[[#This Row],[Date]],"yyyy")</f>
        <v>2003</v>
      </c>
      <c r="C4929" s="1" t="str">
        <f>TEXT(Airplane_Crashes_and_Fatalities[[#This Row],[Date]],"mmm")</f>
        <v>Jun</v>
      </c>
      <c r="D4929" s="5">
        <f>DAY(Airplane_Crashes_and_Fatalities[[#This Row],[Date]])</f>
        <v>6</v>
      </c>
      <c r="E4929" s="3">
        <v>0.80208333333333326</v>
      </c>
      <c r="F4929" s="2" t="s">
        <v>21144</v>
      </c>
      <c r="G4929" s="2" t="s">
        <v>19918</v>
      </c>
      <c r="H4929" s="2"/>
      <c r="I4929" s="2" t="s">
        <v>17471</v>
      </c>
      <c r="J4929" s="2" t="s">
        <v>21</v>
      </c>
      <c r="K4929" s="2" t="s">
        <v>17472</v>
      </c>
      <c r="L4929" s="2" t="s">
        <v>15453</v>
      </c>
      <c r="M4929" t="s">
        <v>17473</v>
      </c>
      <c r="N4929">
        <f>Airplane_Crashes_and_Fatalities[[#This Row],[Aboard]]-Airplane_Crashes_and_Fatalities[[#This Row],[Fatalities]]</f>
        <v>2</v>
      </c>
      <c r="O4929" t="s">
        <v>17474</v>
      </c>
      <c r="P4929">
        <v>10</v>
      </c>
      <c r="Q4929">
        <v>8</v>
      </c>
      <c r="R4929">
        <v>0</v>
      </c>
      <c r="S4929" s="2" t="s">
        <v>17475</v>
      </c>
    </row>
    <row r="4930" spans="1:19" x14ac:dyDescent="0.3">
      <c r="A4930" s="1">
        <v>37783</v>
      </c>
      <c r="B4930" s="4" t="str">
        <f>TEXT(Airplane_Crashes_and_Fatalities[[#This Row],[Date]],"yyyy")</f>
        <v>2003</v>
      </c>
      <c r="C4930" s="1" t="str">
        <f>TEXT(Airplane_Crashes_and_Fatalities[[#This Row],[Date]],"mmm")</f>
        <v>Jun</v>
      </c>
      <c r="D4930" s="5">
        <f>DAY(Airplane_Crashes_and_Fatalities[[#This Row],[Date]])</f>
        <v>11</v>
      </c>
      <c r="F4930" s="2" t="s">
        <v>23846</v>
      </c>
      <c r="G4930" s="2" t="s">
        <v>19819</v>
      </c>
      <c r="H4930" s="2"/>
      <c r="I4930" s="2" t="s">
        <v>17476</v>
      </c>
      <c r="J4930" s="2"/>
      <c r="K4930" s="2"/>
      <c r="L4930" s="2" t="s">
        <v>17477</v>
      </c>
      <c r="M4930" t="s">
        <v>17478</v>
      </c>
      <c r="N4930">
        <f>Airplane_Crashes_and_Fatalities[[#This Row],[Aboard]]-Airplane_Crashes_and_Fatalities[[#This Row],[Fatalities]]</f>
        <v>0</v>
      </c>
      <c r="P4930">
        <v>4</v>
      </c>
      <c r="Q4930">
        <v>4</v>
      </c>
      <c r="R4930">
        <v>0</v>
      </c>
      <c r="S4930" s="2" t="s">
        <v>17479</v>
      </c>
    </row>
    <row r="4931" spans="1:19" x14ac:dyDescent="0.3">
      <c r="A4931" s="1">
        <v>37787</v>
      </c>
      <c r="B4931" s="4" t="str">
        <f>TEXT(Airplane_Crashes_and_Fatalities[[#This Row],[Date]],"yyyy")</f>
        <v>2003</v>
      </c>
      <c r="C4931" s="1" t="str">
        <f>TEXT(Airplane_Crashes_and_Fatalities[[#This Row],[Date]],"mmm")</f>
        <v>Jun</v>
      </c>
      <c r="D4931" s="5">
        <f>DAY(Airplane_Crashes_and_Fatalities[[#This Row],[Date]])</f>
        <v>15</v>
      </c>
      <c r="E4931" s="3">
        <v>0.39930555555555558</v>
      </c>
      <c r="F4931" s="2" t="s">
        <v>23947</v>
      </c>
      <c r="G4931" s="2" t="s">
        <v>21017</v>
      </c>
      <c r="H4931" s="2"/>
      <c r="I4931" s="2" t="s">
        <v>17480</v>
      </c>
      <c r="J4931" s="2"/>
      <c r="K4931" s="2" t="s">
        <v>228</v>
      </c>
      <c r="L4931" s="2" t="s">
        <v>17481</v>
      </c>
      <c r="M4931" t="s">
        <v>17482</v>
      </c>
      <c r="N4931">
        <f>Airplane_Crashes_and_Fatalities[[#This Row],[Aboard]]-Airplane_Crashes_and_Fatalities[[#This Row],[Fatalities]]</f>
        <v>0</v>
      </c>
      <c r="O4931" t="s">
        <v>17483</v>
      </c>
      <c r="P4931">
        <v>4</v>
      </c>
      <c r="Q4931">
        <v>4</v>
      </c>
      <c r="R4931">
        <v>0</v>
      </c>
      <c r="S4931" s="2" t="s">
        <v>17484</v>
      </c>
    </row>
    <row r="4932" spans="1:19" x14ac:dyDescent="0.3">
      <c r="A4932" s="1">
        <v>37794</v>
      </c>
      <c r="B4932" s="4" t="str">
        <f>TEXT(Airplane_Crashes_and_Fatalities[[#This Row],[Date]],"yyyy")</f>
        <v>2003</v>
      </c>
      <c r="C4932" s="1" t="str">
        <f>TEXT(Airplane_Crashes_and_Fatalities[[#This Row],[Date]],"mmm")</f>
        <v>Jun</v>
      </c>
      <c r="D4932" s="5">
        <f>DAY(Airplane_Crashes_and_Fatalities[[#This Row],[Date]])</f>
        <v>22</v>
      </c>
      <c r="E4932" s="3">
        <v>0.99652777777777768</v>
      </c>
      <c r="F4932" s="2" t="s">
        <v>23948</v>
      </c>
      <c r="G4932" s="2" t="s">
        <v>19685</v>
      </c>
      <c r="H4932" s="2"/>
      <c r="I4932" s="2" t="s">
        <v>17485</v>
      </c>
      <c r="J4932" s="2" t="s">
        <v>19575</v>
      </c>
      <c r="K4932" s="2" t="s">
        <v>9301</v>
      </c>
      <c r="L4932" s="2" t="s">
        <v>17486</v>
      </c>
      <c r="M4932" t="s">
        <v>17487</v>
      </c>
      <c r="N4932">
        <f>Airplane_Crashes_and_Fatalities[[#This Row],[Aboard]]-Airplane_Crashes_and_Fatalities[[#This Row],[Fatalities]]</f>
        <v>23</v>
      </c>
      <c r="O4932">
        <v>7377</v>
      </c>
      <c r="P4932">
        <v>24</v>
      </c>
      <c r="Q4932">
        <v>1</v>
      </c>
      <c r="R4932">
        <v>0</v>
      </c>
      <c r="S4932" s="2" t="s">
        <v>17488</v>
      </c>
    </row>
    <row r="4933" spans="1:19" x14ac:dyDescent="0.3">
      <c r="A4933" s="1">
        <v>37797</v>
      </c>
      <c r="B4933" s="4" t="str">
        <f>TEXT(Airplane_Crashes_and_Fatalities[[#This Row],[Date]],"yyyy")</f>
        <v>2003</v>
      </c>
      <c r="C4933" s="1" t="str">
        <f>TEXT(Airplane_Crashes_and_Fatalities[[#This Row],[Date]],"mmm")</f>
        <v>Jun</v>
      </c>
      <c r="D4933" s="5">
        <f>DAY(Airplane_Crashes_and_Fatalities[[#This Row],[Date]])</f>
        <v>25</v>
      </c>
      <c r="E4933" s="3">
        <v>0.54166666666666674</v>
      </c>
      <c r="F4933" s="2" t="s">
        <v>23949</v>
      </c>
      <c r="G4933" s="2" t="s">
        <v>19871</v>
      </c>
      <c r="H4933" s="2"/>
      <c r="I4933" s="2" t="s">
        <v>16458</v>
      </c>
      <c r="J4933" s="2"/>
      <c r="K4933" s="2"/>
      <c r="L4933" s="2" t="s">
        <v>9411</v>
      </c>
      <c r="N4933">
        <f>Airplane_Crashes_and_Fatalities[[#This Row],[Aboard]]-Airplane_Crashes_and_Fatalities[[#This Row],[Fatalities]]</f>
        <v>0</v>
      </c>
      <c r="P4933">
        <v>7</v>
      </c>
      <c r="Q4933">
        <v>7</v>
      </c>
      <c r="R4933">
        <v>0</v>
      </c>
      <c r="S4933" s="2" t="s">
        <v>17489</v>
      </c>
    </row>
    <row r="4934" spans="1:19" x14ac:dyDescent="0.3">
      <c r="A4934" s="1">
        <v>37797</v>
      </c>
      <c r="B4934" s="4" t="str">
        <f>TEXT(Airplane_Crashes_and_Fatalities[[#This Row],[Date]],"yyyy")</f>
        <v>2003</v>
      </c>
      <c r="C4934" s="1" t="str">
        <f>TEXT(Airplane_Crashes_and_Fatalities[[#This Row],[Date]],"mmm")</f>
        <v>Jun</v>
      </c>
      <c r="D4934" s="5">
        <f>DAY(Airplane_Crashes_and_Fatalities[[#This Row],[Date]])</f>
        <v>25</v>
      </c>
      <c r="E4934" s="3">
        <v>0.65972222222222232</v>
      </c>
      <c r="F4934" s="2" t="s">
        <v>23950</v>
      </c>
      <c r="G4934" s="2" t="s">
        <v>20063</v>
      </c>
      <c r="H4934" s="2"/>
      <c r="I4934" s="2" t="s">
        <v>17490</v>
      </c>
      <c r="J4934" s="2"/>
      <c r="K4934" s="2" t="s">
        <v>17491</v>
      </c>
      <c r="L4934" s="2" t="s">
        <v>6972</v>
      </c>
      <c r="M4934" t="s">
        <v>3801</v>
      </c>
      <c r="N4934">
        <f>Airplane_Crashes_and_Fatalities[[#This Row],[Aboard]]-Airplane_Crashes_and_Fatalities[[#This Row],[Fatalities]]</f>
        <v>0</v>
      </c>
      <c r="O4934">
        <v>18052039</v>
      </c>
      <c r="P4934">
        <v>3</v>
      </c>
      <c r="Q4934">
        <v>3</v>
      </c>
      <c r="R4934">
        <v>0</v>
      </c>
      <c r="S4934" s="2" t="s">
        <v>17492</v>
      </c>
    </row>
    <row r="4935" spans="1:19" x14ac:dyDescent="0.3">
      <c r="A4935" s="1">
        <v>37798</v>
      </c>
      <c r="B4935" s="4" t="str">
        <f>TEXT(Airplane_Crashes_and_Fatalities[[#This Row],[Date]],"yyyy")</f>
        <v>2003</v>
      </c>
      <c r="C4935" s="1" t="str">
        <f>TEXT(Airplane_Crashes_and_Fatalities[[#This Row],[Date]],"mmm")</f>
        <v>Jun</v>
      </c>
      <c r="D4935" s="5">
        <f>DAY(Airplane_Crashes_and_Fatalities[[#This Row],[Date]])</f>
        <v>26</v>
      </c>
      <c r="E4935" s="3">
        <v>0.8125</v>
      </c>
      <c r="F4935" s="2" t="s">
        <v>23951</v>
      </c>
      <c r="G4935" s="2" t="s">
        <v>23952</v>
      </c>
      <c r="H4935" s="2"/>
      <c r="I4935" s="2" t="s">
        <v>17493</v>
      </c>
      <c r="J4935" s="2"/>
      <c r="K4935" s="2"/>
      <c r="L4935" s="2" t="s">
        <v>15550</v>
      </c>
      <c r="M4935" t="s">
        <v>17494</v>
      </c>
      <c r="N4935">
        <f>Airplane_Crashes_and_Fatalities[[#This Row],[Aboard]]-Airplane_Crashes_and_Fatalities[[#This Row],[Fatalities]]</f>
        <v>0</v>
      </c>
      <c r="O4935" t="s">
        <v>17495</v>
      </c>
      <c r="P4935">
        <v>4</v>
      </c>
      <c r="Q4935">
        <v>4</v>
      </c>
      <c r="R4935">
        <v>0</v>
      </c>
      <c r="S4935" s="2" t="s">
        <v>17496</v>
      </c>
    </row>
    <row r="4936" spans="1:19" x14ac:dyDescent="0.3">
      <c r="A4936" s="1">
        <v>37802</v>
      </c>
      <c r="B4936" s="4" t="str">
        <f>TEXT(Airplane_Crashes_and_Fatalities[[#This Row],[Date]],"yyyy")</f>
        <v>2003</v>
      </c>
      <c r="C4936" s="1" t="str">
        <f>TEXT(Airplane_Crashes_and_Fatalities[[#This Row],[Date]],"mmm")</f>
        <v>Jun</v>
      </c>
      <c r="D4936" s="5">
        <f>DAY(Airplane_Crashes_and_Fatalities[[#This Row],[Date]])</f>
        <v>30</v>
      </c>
      <c r="E4936" s="3">
        <v>0.45138888888888884</v>
      </c>
      <c r="F4936" s="2" t="s">
        <v>23953</v>
      </c>
      <c r="G4936" s="2" t="s">
        <v>19797</v>
      </c>
      <c r="H4936" s="2"/>
      <c r="I4936" s="2" t="s">
        <v>17497</v>
      </c>
      <c r="J4936" s="2"/>
      <c r="K4936" s="2" t="s">
        <v>633</v>
      </c>
      <c r="L4936" s="2" t="s">
        <v>10872</v>
      </c>
      <c r="M4936" t="s">
        <v>17498</v>
      </c>
      <c r="N4936">
        <f>Airplane_Crashes_and_Fatalities[[#This Row],[Aboard]]-Airplane_Crashes_and_Fatalities[[#This Row],[Fatalities]]</f>
        <v>0</v>
      </c>
      <c r="O4936">
        <v>4926</v>
      </c>
      <c r="P4936">
        <v>4</v>
      </c>
      <c r="Q4936">
        <v>4</v>
      </c>
      <c r="R4936">
        <v>11</v>
      </c>
      <c r="S4936" s="2" t="s">
        <v>17499</v>
      </c>
    </row>
    <row r="4937" spans="1:19" x14ac:dyDescent="0.3">
      <c r="A4937" s="1">
        <v>37803</v>
      </c>
      <c r="B4937" s="4" t="str">
        <f>TEXT(Airplane_Crashes_and_Fatalities[[#This Row],[Date]],"yyyy")</f>
        <v>2003</v>
      </c>
      <c r="C4937" s="1" t="str">
        <f>TEXT(Airplane_Crashes_and_Fatalities[[#This Row],[Date]],"mmm")</f>
        <v>Jul</v>
      </c>
      <c r="D4937" s="5">
        <f>DAY(Airplane_Crashes_and_Fatalities[[#This Row],[Date]])</f>
        <v>1</v>
      </c>
      <c r="E4937" s="3">
        <v>0.83125000000000004</v>
      </c>
      <c r="F4937" s="2" t="s">
        <v>20606</v>
      </c>
      <c r="G4937" s="2" t="s">
        <v>23954</v>
      </c>
      <c r="H4937" s="2" t="s">
        <v>19819</v>
      </c>
      <c r="I4937" s="2" t="s">
        <v>17500</v>
      </c>
      <c r="J4937" s="2"/>
      <c r="K4937" s="2"/>
      <c r="L4937" s="2" t="s">
        <v>17501</v>
      </c>
      <c r="M4937" t="s">
        <v>17502</v>
      </c>
      <c r="N4937">
        <f>Airplane_Crashes_and_Fatalities[[#This Row],[Aboard]]-Airplane_Crashes_and_Fatalities[[#This Row],[Fatalities]]</f>
        <v>0</v>
      </c>
      <c r="P4937">
        <v>4</v>
      </c>
      <c r="Q4937">
        <v>4</v>
      </c>
      <c r="R4937">
        <v>0</v>
      </c>
      <c r="S4937" s="2" t="s">
        <v>17503</v>
      </c>
    </row>
    <row r="4938" spans="1:19" x14ac:dyDescent="0.3">
      <c r="A4938" s="1">
        <v>37807</v>
      </c>
      <c r="B4938" s="4" t="str">
        <f>TEXT(Airplane_Crashes_and_Fatalities[[#This Row],[Date]],"yyyy")</f>
        <v>2003</v>
      </c>
      <c r="C4938" s="1" t="str">
        <f>TEXT(Airplane_Crashes_and_Fatalities[[#This Row],[Date]],"mmm")</f>
        <v>Jul</v>
      </c>
      <c r="D4938" s="5">
        <f>DAY(Airplane_Crashes_and_Fatalities[[#This Row],[Date]])</f>
        <v>5</v>
      </c>
      <c r="E4938" s="3">
        <v>0.47916666666666674</v>
      </c>
      <c r="F4938" s="2" t="s">
        <v>23955</v>
      </c>
      <c r="G4938" s="2" t="s">
        <v>22425</v>
      </c>
      <c r="H4938" s="2" t="s">
        <v>19819</v>
      </c>
      <c r="I4938" s="2" t="s">
        <v>17504</v>
      </c>
      <c r="J4938" s="2"/>
      <c r="K4938" s="2"/>
      <c r="L4938" s="2" t="s">
        <v>17505</v>
      </c>
      <c r="M4938" t="s">
        <v>17506</v>
      </c>
      <c r="N4938">
        <f>Airplane_Crashes_and_Fatalities[[#This Row],[Aboard]]-Airplane_Crashes_and_Fatalities[[#This Row],[Fatalities]]</f>
        <v>0</v>
      </c>
      <c r="P4938">
        <v>5</v>
      </c>
      <c r="Q4938">
        <v>5</v>
      </c>
      <c r="R4938">
        <v>0</v>
      </c>
      <c r="S4938" s="2" t="s">
        <v>17507</v>
      </c>
    </row>
    <row r="4939" spans="1:19" x14ac:dyDescent="0.3">
      <c r="A4939" s="1">
        <v>37810</v>
      </c>
      <c r="B4939" s="4" t="str">
        <f>TEXT(Airplane_Crashes_and_Fatalities[[#This Row],[Date]],"yyyy")</f>
        <v>2003</v>
      </c>
      <c r="C4939" s="1" t="str">
        <f>TEXT(Airplane_Crashes_and_Fatalities[[#This Row],[Date]],"mmm")</f>
        <v>Jul</v>
      </c>
      <c r="D4939" s="5">
        <f>DAY(Airplane_Crashes_and_Fatalities[[#This Row],[Date]])</f>
        <v>8</v>
      </c>
      <c r="E4939" s="3">
        <v>0.16666666666666674</v>
      </c>
      <c r="F4939" s="2" t="s">
        <v>23956</v>
      </c>
      <c r="G4939" s="2" t="s">
        <v>20132</v>
      </c>
      <c r="H4939" s="2"/>
      <c r="I4939" s="2" t="s">
        <v>8015</v>
      </c>
      <c r="J4939" s="2" t="s">
        <v>19307</v>
      </c>
      <c r="K4939" s="2" t="s">
        <v>17508</v>
      </c>
      <c r="L4939" s="2" t="s">
        <v>17509</v>
      </c>
      <c r="M4939" t="s">
        <v>17510</v>
      </c>
      <c r="N4939">
        <f>Airplane_Crashes_and_Fatalities[[#This Row],[Aboard]]-Airplane_Crashes_and_Fatalities[[#This Row],[Fatalities]]</f>
        <v>1</v>
      </c>
      <c r="O4939" t="s">
        <v>17511</v>
      </c>
      <c r="P4939">
        <v>117</v>
      </c>
      <c r="Q4939">
        <v>116</v>
      </c>
      <c r="R4939">
        <v>0</v>
      </c>
      <c r="S4939" s="2" t="s">
        <v>17512</v>
      </c>
    </row>
    <row r="4940" spans="1:19" x14ac:dyDescent="0.3">
      <c r="A4940" s="1">
        <v>37815</v>
      </c>
      <c r="B4940" s="4" t="str">
        <f>TEXT(Airplane_Crashes_and_Fatalities[[#This Row],[Date]],"yyyy")</f>
        <v>2003</v>
      </c>
      <c r="C4940" s="1" t="str">
        <f>TEXT(Airplane_Crashes_and_Fatalities[[#This Row],[Date]],"mmm")</f>
        <v>Jul</v>
      </c>
      <c r="D4940" s="5">
        <f>DAY(Airplane_Crashes_and_Fatalities[[#This Row],[Date]])</f>
        <v>13</v>
      </c>
      <c r="E4940" s="3">
        <v>0.64583333333333326</v>
      </c>
      <c r="F4940" s="2" t="s">
        <v>23957</v>
      </c>
      <c r="G4940" s="2" t="s">
        <v>21472</v>
      </c>
      <c r="H4940" s="2"/>
      <c r="I4940" s="2" t="s">
        <v>17513</v>
      </c>
      <c r="J4940" s="2"/>
      <c r="K4940" s="2" t="s">
        <v>17514</v>
      </c>
      <c r="L4940" s="2" t="s">
        <v>11755</v>
      </c>
      <c r="M4940" t="s">
        <v>17515</v>
      </c>
      <c r="N4940">
        <f>Airplane_Crashes_and_Fatalities[[#This Row],[Aboard]]-Airplane_Crashes_and_Fatalities[[#This Row],[Fatalities]]</f>
        <v>8</v>
      </c>
      <c r="O4940" t="s">
        <v>17516</v>
      </c>
      <c r="P4940">
        <v>10</v>
      </c>
      <c r="Q4940">
        <v>2</v>
      </c>
      <c r="R4940">
        <v>0</v>
      </c>
      <c r="S4940" s="2" t="s">
        <v>17517</v>
      </c>
    </row>
    <row r="4941" spans="1:19" x14ac:dyDescent="0.3">
      <c r="A4941" s="1">
        <v>37815</v>
      </c>
      <c r="B4941" s="4" t="str">
        <f>TEXT(Airplane_Crashes_and_Fatalities[[#This Row],[Date]],"yyyy")</f>
        <v>2003</v>
      </c>
      <c r="C4941" s="1" t="str">
        <f>TEXT(Airplane_Crashes_and_Fatalities[[#This Row],[Date]],"mmm")</f>
        <v>Jul</v>
      </c>
      <c r="D4941" s="5">
        <f>DAY(Airplane_Crashes_and_Fatalities[[#This Row],[Date]])</f>
        <v>13</v>
      </c>
      <c r="E4941" s="3">
        <v>0.51041666666666674</v>
      </c>
      <c r="F4941" s="2" t="s">
        <v>23958</v>
      </c>
      <c r="G4941" s="2" t="s">
        <v>20520</v>
      </c>
      <c r="H4941" s="2"/>
      <c r="I4941" s="2" t="s">
        <v>17518</v>
      </c>
      <c r="J4941" s="2"/>
      <c r="K4941" s="2" t="s">
        <v>17519</v>
      </c>
      <c r="L4941" s="2" t="s">
        <v>14430</v>
      </c>
      <c r="M4941" t="s">
        <v>17520</v>
      </c>
      <c r="N4941">
        <f>Airplane_Crashes_and_Fatalities[[#This Row],[Aboard]]-Airplane_Crashes_and_Fatalities[[#This Row],[Fatalities]]</f>
        <v>6</v>
      </c>
      <c r="O4941">
        <v>902505</v>
      </c>
      <c r="P4941">
        <v>10</v>
      </c>
      <c r="Q4941">
        <v>4</v>
      </c>
      <c r="R4941">
        <v>0</v>
      </c>
      <c r="S4941" s="2" t="s">
        <v>17521</v>
      </c>
    </row>
    <row r="4942" spans="1:19" x14ac:dyDescent="0.3">
      <c r="A4942" s="1">
        <v>37821</v>
      </c>
      <c r="B4942" s="4" t="str">
        <f>TEXT(Airplane_Crashes_and_Fatalities[[#This Row],[Date]],"yyyy")</f>
        <v>2003</v>
      </c>
      <c r="C4942" s="1" t="str">
        <f>TEXT(Airplane_Crashes_and_Fatalities[[#This Row],[Date]],"mmm")</f>
        <v>Jul</v>
      </c>
      <c r="D4942" s="5">
        <f>DAY(Airplane_Crashes_and_Fatalities[[#This Row],[Date]])</f>
        <v>19</v>
      </c>
      <c r="E4942" s="3">
        <v>0.75</v>
      </c>
      <c r="F4942" s="2" t="s">
        <v>23959</v>
      </c>
      <c r="G4942" s="2" t="s">
        <v>20176</v>
      </c>
      <c r="H4942" s="2"/>
      <c r="I4942" s="2" t="s">
        <v>17522</v>
      </c>
      <c r="J4942" s="2" t="s">
        <v>21</v>
      </c>
      <c r="K4942" s="2" t="s">
        <v>17523</v>
      </c>
      <c r="L4942" s="2" t="s">
        <v>15765</v>
      </c>
      <c r="M4942" t="s">
        <v>17524</v>
      </c>
      <c r="N4942">
        <f>Airplane_Crashes_and_Fatalities[[#This Row],[Aboard]]-Airplane_Crashes_and_Fatalities[[#This Row],[Fatalities]]</f>
        <v>0</v>
      </c>
      <c r="O4942" t="s">
        <v>17525</v>
      </c>
      <c r="P4942">
        <v>14</v>
      </c>
      <c r="Q4942">
        <v>14</v>
      </c>
      <c r="R4942">
        <v>0</v>
      </c>
      <c r="S4942" s="2" t="s">
        <v>17526</v>
      </c>
    </row>
    <row r="4943" spans="1:19" x14ac:dyDescent="0.3">
      <c r="A4943" s="1">
        <v>37825</v>
      </c>
      <c r="B4943" s="4" t="str">
        <f>TEXT(Airplane_Crashes_and_Fatalities[[#This Row],[Date]],"yyyy")</f>
        <v>2003</v>
      </c>
      <c r="C4943" s="1" t="str">
        <f>TEXT(Airplane_Crashes_and_Fatalities[[#This Row],[Date]],"mmm")</f>
        <v>Jul</v>
      </c>
      <c r="D4943" s="5">
        <f>DAY(Airplane_Crashes_and_Fatalities[[#This Row],[Date]])</f>
        <v>23</v>
      </c>
      <c r="E4943" s="3">
        <v>0.3701388888888888</v>
      </c>
      <c r="F4943" s="2" t="s">
        <v>23960</v>
      </c>
      <c r="G4943" s="2" t="s">
        <v>22738</v>
      </c>
      <c r="H4943" s="2" t="s">
        <v>21017</v>
      </c>
      <c r="I4943" s="2" t="s">
        <v>17527</v>
      </c>
      <c r="J4943" s="2"/>
      <c r="K4943" s="2" t="s">
        <v>228</v>
      </c>
      <c r="L4943" s="2" t="s">
        <v>8596</v>
      </c>
      <c r="M4943" t="s">
        <v>10157</v>
      </c>
      <c r="N4943">
        <f>Airplane_Crashes_and_Fatalities[[#This Row],[Aboard]]-Airplane_Crashes_and_Fatalities[[#This Row],[Fatalities]]</f>
        <v>0</v>
      </c>
      <c r="O4943">
        <v>1695</v>
      </c>
      <c r="P4943">
        <v>5</v>
      </c>
      <c r="Q4943">
        <v>5</v>
      </c>
      <c r="R4943">
        <v>0</v>
      </c>
      <c r="S4943" s="2" t="s">
        <v>17528</v>
      </c>
    </row>
    <row r="4944" spans="1:19" x14ac:dyDescent="0.3">
      <c r="A4944" s="1">
        <v>37837</v>
      </c>
      <c r="B4944" s="4" t="str">
        <f>TEXT(Airplane_Crashes_and_Fatalities[[#This Row],[Date]],"yyyy")</f>
        <v>2003</v>
      </c>
      <c r="C4944" s="1" t="str">
        <f>TEXT(Airplane_Crashes_and_Fatalities[[#This Row],[Date]],"mmm")</f>
        <v>Aug</v>
      </c>
      <c r="D4944" s="5">
        <f>DAY(Airplane_Crashes_and_Fatalities[[#This Row],[Date]])</f>
        <v>4</v>
      </c>
      <c r="E4944" s="3">
        <v>0.27708333333333335</v>
      </c>
      <c r="F4944" s="2" t="s">
        <v>23961</v>
      </c>
      <c r="G4944" s="2" t="s">
        <v>19801</v>
      </c>
      <c r="H4944" s="2"/>
      <c r="I4944" s="2" t="s">
        <v>17529</v>
      </c>
      <c r="J4944" s="2"/>
      <c r="K4944" s="2" t="s">
        <v>17530</v>
      </c>
      <c r="L4944" s="2" t="s">
        <v>11681</v>
      </c>
      <c r="M4944" t="s">
        <v>17531</v>
      </c>
      <c r="N4944">
        <f>Airplane_Crashes_and_Fatalities[[#This Row],[Aboard]]-Airplane_Crashes_and_Fatalities[[#This Row],[Fatalities]]</f>
        <v>0</v>
      </c>
      <c r="O4944" t="s">
        <v>17532</v>
      </c>
      <c r="P4944">
        <v>2</v>
      </c>
      <c r="Q4944">
        <v>2</v>
      </c>
      <c r="R4944">
        <v>0</v>
      </c>
      <c r="S4944" s="2" t="s">
        <v>17533</v>
      </c>
    </row>
    <row r="4945" spans="1:19" x14ac:dyDescent="0.3">
      <c r="A4945" s="1">
        <v>37841</v>
      </c>
      <c r="B4945" s="4" t="str">
        <f>TEXT(Airplane_Crashes_and_Fatalities[[#This Row],[Date]],"yyyy")</f>
        <v>2003</v>
      </c>
      <c r="C4945" s="1" t="str">
        <f>TEXT(Airplane_Crashes_and_Fatalities[[#This Row],[Date]],"mmm")</f>
        <v>Aug</v>
      </c>
      <c r="D4945" s="5">
        <f>DAY(Airplane_Crashes_and_Fatalities[[#This Row],[Date]])</f>
        <v>8</v>
      </c>
      <c r="E4945" s="3">
        <v>0.39722222222222214</v>
      </c>
      <c r="F4945" s="2" t="s">
        <v>23962</v>
      </c>
      <c r="G4945" s="2" t="s">
        <v>20520</v>
      </c>
      <c r="H4945" s="2"/>
      <c r="I4945" s="2" t="s">
        <v>17534</v>
      </c>
      <c r="J4945" s="2"/>
      <c r="K4945" s="2" t="s">
        <v>17535</v>
      </c>
      <c r="L4945" s="2" t="s">
        <v>15550</v>
      </c>
      <c r="M4945" t="s">
        <v>17536</v>
      </c>
      <c r="N4945">
        <f>Airplane_Crashes_and_Fatalities[[#This Row],[Aboard]]-Airplane_Crashes_and_Fatalities[[#This Row],[Fatalities]]</f>
        <v>15</v>
      </c>
      <c r="O4945" t="s">
        <v>17537</v>
      </c>
      <c r="P4945">
        <v>16</v>
      </c>
      <c r="Q4945">
        <v>1</v>
      </c>
      <c r="R4945">
        <v>0</v>
      </c>
      <c r="S4945" s="2" t="s">
        <v>17538</v>
      </c>
    </row>
    <row r="4946" spans="1:19" x14ac:dyDescent="0.3">
      <c r="A4946" s="1">
        <v>37853</v>
      </c>
      <c r="B4946" s="4" t="str">
        <f>TEXT(Airplane_Crashes_and_Fatalities[[#This Row],[Date]],"yyyy")</f>
        <v>2003</v>
      </c>
      <c r="C4946" s="1" t="str">
        <f>TEXT(Airplane_Crashes_and_Fatalities[[#This Row],[Date]],"mmm")</f>
        <v>Aug</v>
      </c>
      <c r="D4946" s="5">
        <f>DAY(Airplane_Crashes_and_Fatalities[[#This Row],[Date]])</f>
        <v>20</v>
      </c>
      <c r="E4946" s="3">
        <v>0.54513888888888884</v>
      </c>
      <c r="F4946" s="2" t="s">
        <v>23963</v>
      </c>
      <c r="G4946" s="2" t="s">
        <v>19866</v>
      </c>
      <c r="H4946" s="2"/>
      <c r="I4946" s="2" t="s">
        <v>17539</v>
      </c>
      <c r="J4946" s="2"/>
      <c r="K4946" s="2" t="s">
        <v>17540</v>
      </c>
      <c r="L4946" s="2" t="s">
        <v>17161</v>
      </c>
      <c r="N4946">
        <f>Airplane_Crashes_and_Fatalities[[#This Row],[Aboard]]-Airplane_Crashes_and_Fatalities[[#This Row],[Fatalities]]</f>
        <v>0</v>
      </c>
      <c r="P4946">
        <v>20</v>
      </c>
      <c r="Q4946">
        <v>20</v>
      </c>
      <c r="R4946">
        <v>0</v>
      </c>
      <c r="S4946" s="2" t="s">
        <v>17541</v>
      </c>
    </row>
    <row r="4947" spans="1:19" x14ac:dyDescent="0.3">
      <c r="A4947" s="1">
        <v>37857</v>
      </c>
      <c r="B4947" s="4" t="str">
        <f>TEXT(Airplane_Crashes_and_Fatalities[[#This Row],[Date]],"yyyy")</f>
        <v>2003</v>
      </c>
      <c r="C4947" s="1" t="str">
        <f>TEXT(Airplane_Crashes_and_Fatalities[[#This Row],[Date]],"mmm")</f>
        <v>Aug</v>
      </c>
      <c r="D4947" s="5">
        <f>DAY(Airplane_Crashes_and_Fatalities[[#This Row],[Date]])</f>
        <v>24</v>
      </c>
      <c r="E4947" s="3">
        <v>0.58333333333333326</v>
      </c>
      <c r="F4947" s="2" t="s">
        <v>23964</v>
      </c>
      <c r="G4947" s="2" t="s">
        <v>21594</v>
      </c>
      <c r="H4947" s="2"/>
      <c r="I4947" s="2" t="s">
        <v>17542</v>
      </c>
      <c r="J4947" s="2" t="s">
        <v>19576</v>
      </c>
      <c r="K4947" s="2" t="s">
        <v>17543</v>
      </c>
      <c r="L4947" s="2" t="s">
        <v>17544</v>
      </c>
      <c r="M4947" t="s">
        <v>17545</v>
      </c>
      <c r="N4947">
        <f>Airplane_Crashes_and_Fatalities[[#This Row],[Aboard]]-Airplane_Crashes_and_Fatalities[[#This Row],[Fatalities]]</f>
        <v>0</v>
      </c>
      <c r="O4947">
        <v>861702</v>
      </c>
      <c r="P4947">
        <v>21</v>
      </c>
      <c r="Q4947">
        <v>21</v>
      </c>
      <c r="R4947">
        <v>0</v>
      </c>
      <c r="S4947" s="2" t="s">
        <v>17546</v>
      </c>
    </row>
    <row r="4948" spans="1:19" x14ac:dyDescent="0.3">
      <c r="A4948" s="1">
        <v>37859</v>
      </c>
      <c r="B4948" s="4" t="str">
        <f>TEXT(Airplane_Crashes_and_Fatalities[[#This Row],[Date]],"yyyy")</f>
        <v>2003</v>
      </c>
      <c r="C4948" s="1" t="str">
        <f>TEXT(Airplane_Crashes_and_Fatalities[[#This Row],[Date]],"mmm")</f>
        <v>Aug</v>
      </c>
      <c r="D4948" s="5">
        <f>DAY(Airplane_Crashes_and_Fatalities[[#This Row],[Date]])</f>
        <v>26</v>
      </c>
      <c r="E4948" s="3">
        <v>0.6513888888888888</v>
      </c>
      <c r="F4948" s="2" t="s">
        <v>23965</v>
      </c>
      <c r="G4948" s="2" t="s">
        <v>19898</v>
      </c>
      <c r="H4948" s="2"/>
      <c r="I4948" s="2" t="s">
        <v>17547</v>
      </c>
      <c r="J4948" s="2" t="s">
        <v>19577</v>
      </c>
      <c r="K4948" s="2"/>
      <c r="L4948" s="2" t="s">
        <v>15187</v>
      </c>
      <c r="M4948" t="s">
        <v>17548</v>
      </c>
      <c r="N4948">
        <f>Airplane_Crashes_and_Fatalities[[#This Row],[Aboard]]-Airplane_Crashes_and_Fatalities[[#This Row],[Fatalities]]</f>
        <v>0</v>
      </c>
      <c r="O4948">
        <v>24637</v>
      </c>
      <c r="P4948">
        <v>2</v>
      </c>
      <c r="Q4948">
        <v>2</v>
      </c>
      <c r="R4948">
        <v>0</v>
      </c>
      <c r="S4948" s="2" t="s">
        <v>17549</v>
      </c>
    </row>
    <row r="4949" spans="1:19" x14ac:dyDescent="0.3">
      <c r="A4949" s="1">
        <v>37875</v>
      </c>
      <c r="B4949" s="4" t="str">
        <f>TEXT(Airplane_Crashes_and_Fatalities[[#This Row],[Date]],"yyyy")</f>
        <v>2003</v>
      </c>
      <c r="C4949" s="1" t="str">
        <f>TEXT(Airplane_Crashes_and_Fatalities[[#This Row],[Date]],"mmm")</f>
        <v>Sep</v>
      </c>
      <c r="D4949" s="5">
        <f>DAY(Airplane_Crashes_and_Fatalities[[#This Row],[Date]])</f>
        <v>11</v>
      </c>
      <c r="E4949" s="3">
        <v>0.85416666666666674</v>
      </c>
      <c r="F4949" s="2" t="s">
        <v>23966</v>
      </c>
      <c r="G4949" s="2" t="s">
        <v>19667</v>
      </c>
      <c r="H4949" s="2"/>
      <c r="I4949" s="2" t="s">
        <v>17550</v>
      </c>
      <c r="J4949" s="2" t="s">
        <v>19419</v>
      </c>
      <c r="K4949" s="2" t="s">
        <v>17551</v>
      </c>
      <c r="L4949" s="2" t="s">
        <v>15550</v>
      </c>
      <c r="M4949" t="s">
        <v>17552</v>
      </c>
      <c r="N4949">
        <f>Airplane_Crashes_and_Fatalities[[#This Row],[Aboard]]-Airplane_Crashes_and_Fatalities[[#This Row],[Fatalities]]</f>
        <v>0</v>
      </c>
      <c r="O4949" t="s">
        <v>17553</v>
      </c>
      <c r="P4949">
        <v>8</v>
      </c>
      <c r="Q4949">
        <v>8</v>
      </c>
      <c r="R4949">
        <v>0</v>
      </c>
      <c r="S4949" s="2" t="s">
        <v>17554</v>
      </c>
    </row>
    <row r="4950" spans="1:19" x14ac:dyDescent="0.3">
      <c r="A4950" s="1">
        <v>37883</v>
      </c>
      <c r="B4950" s="4" t="str">
        <f>TEXT(Airplane_Crashes_and_Fatalities[[#This Row],[Date]],"yyyy")</f>
        <v>2003</v>
      </c>
      <c r="C4950" s="1" t="str">
        <f>TEXT(Airplane_Crashes_and_Fatalities[[#This Row],[Date]],"mmm")</f>
        <v>Sep</v>
      </c>
      <c r="D4950" s="5">
        <f>DAY(Airplane_Crashes_and_Fatalities[[#This Row],[Date]])</f>
        <v>19</v>
      </c>
      <c r="E4950" s="3">
        <v>0.71527777777777768</v>
      </c>
      <c r="F4950" s="2" t="s">
        <v>23967</v>
      </c>
      <c r="G4950" s="2" t="s">
        <v>19842</v>
      </c>
      <c r="H4950" s="2"/>
      <c r="I4950" s="2" t="s">
        <v>16892</v>
      </c>
      <c r="J4950" s="2" t="s">
        <v>19578</v>
      </c>
      <c r="K4950" s="2" t="s">
        <v>17555</v>
      </c>
      <c r="L4950" s="2" t="s">
        <v>14024</v>
      </c>
      <c r="M4950" t="s">
        <v>17556</v>
      </c>
      <c r="N4950">
        <f>Airplane_Crashes_and_Fatalities[[#This Row],[Aboard]]-Airplane_Crashes_and_Fatalities[[#This Row],[Fatalities]]</f>
        <v>1</v>
      </c>
      <c r="O4950" t="s">
        <v>17557</v>
      </c>
      <c r="P4950">
        <v>2</v>
      </c>
      <c r="Q4950">
        <v>1</v>
      </c>
      <c r="R4950">
        <v>0</v>
      </c>
      <c r="S4950" s="2" t="s">
        <v>17558</v>
      </c>
    </row>
    <row r="4951" spans="1:19" x14ac:dyDescent="0.3">
      <c r="A4951" s="1">
        <v>37883</v>
      </c>
      <c r="B4951" s="4" t="str">
        <f>TEXT(Airplane_Crashes_and_Fatalities[[#This Row],[Date]],"yyyy")</f>
        <v>2003</v>
      </c>
      <c r="C4951" s="1" t="str">
        <f>TEXT(Airplane_Crashes_and_Fatalities[[#This Row],[Date]],"mmm")</f>
        <v>Sep</v>
      </c>
      <c r="D4951" s="5">
        <f>DAY(Airplane_Crashes_and_Fatalities[[#This Row],[Date]])</f>
        <v>19</v>
      </c>
      <c r="E4951" s="3">
        <v>0.83333333333333326</v>
      </c>
      <c r="F4951" s="2" t="s">
        <v>23968</v>
      </c>
      <c r="G4951" s="2" t="s">
        <v>19880</v>
      </c>
      <c r="H4951" s="2"/>
      <c r="I4951" s="2" t="s">
        <v>2371</v>
      </c>
      <c r="J4951" s="2"/>
      <c r="K4951" s="2" t="s">
        <v>17559</v>
      </c>
      <c r="L4951" s="2" t="s">
        <v>4808</v>
      </c>
      <c r="M4951">
        <v>3603</v>
      </c>
      <c r="N4951">
        <f>Airplane_Crashes_and_Fatalities[[#This Row],[Aboard]]-Airplane_Crashes_and_Fatalities[[#This Row],[Fatalities]]</f>
        <v>0</v>
      </c>
      <c r="O4951">
        <v>3025</v>
      </c>
      <c r="P4951">
        <v>6</v>
      </c>
      <c r="Q4951">
        <v>6</v>
      </c>
      <c r="R4951">
        <v>0</v>
      </c>
      <c r="S4951" s="2" t="s">
        <v>17560</v>
      </c>
    </row>
    <row r="4952" spans="1:19" x14ac:dyDescent="0.3">
      <c r="A4952" s="1">
        <v>37884</v>
      </c>
      <c r="B4952" s="4" t="str">
        <f>TEXT(Airplane_Crashes_and_Fatalities[[#This Row],[Date]],"yyyy")</f>
        <v>2003</v>
      </c>
      <c r="C4952" s="1" t="str">
        <f>TEXT(Airplane_Crashes_and_Fatalities[[#This Row],[Date]],"mmm")</f>
        <v>Sep</v>
      </c>
      <c r="D4952" s="5">
        <f>DAY(Airplane_Crashes_and_Fatalities[[#This Row],[Date]])</f>
        <v>20</v>
      </c>
      <c r="E4952" s="3">
        <v>0.82986111111111116</v>
      </c>
      <c r="F4952" s="2" t="s">
        <v>23840</v>
      </c>
      <c r="G4952" s="2" t="s">
        <v>20827</v>
      </c>
      <c r="H4952" s="2"/>
      <c r="I4952" s="2" t="s">
        <v>17561</v>
      </c>
      <c r="J4952" s="2"/>
      <c r="K4952" s="2" t="s">
        <v>228</v>
      </c>
      <c r="L4952" s="2" t="s">
        <v>17562</v>
      </c>
      <c r="M4952" t="s">
        <v>17563</v>
      </c>
      <c r="N4952">
        <f>Airplane_Crashes_and_Fatalities[[#This Row],[Aboard]]-Airplane_Crashes_and_Fatalities[[#This Row],[Fatalities]]</f>
        <v>0</v>
      </c>
      <c r="O4952">
        <v>1864</v>
      </c>
      <c r="P4952">
        <v>7</v>
      </c>
      <c r="Q4952">
        <v>7</v>
      </c>
      <c r="R4952">
        <v>0</v>
      </c>
      <c r="S4952" s="2" t="s">
        <v>17564</v>
      </c>
    </row>
    <row r="4953" spans="1:19" x14ac:dyDescent="0.3">
      <c r="A4953" s="1">
        <v>37891</v>
      </c>
      <c r="B4953" s="4" t="str">
        <f>TEXT(Airplane_Crashes_and_Fatalities[[#This Row],[Date]],"yyyy")</f>
        <v>2003</v>
      </c>
      <c r="C4953" s="1" t="str">
        <f>TEXT(Airplane_Crashes_and_Fatalities[[#This Row],[Date]],"mmm")</f>
        <v>Sep</v>
      </c>
      <c r="D4953" s="5">
        <f>DAY(Airplane_Crashes_and_Fatalities[[#This Row],[Date]])</f>
        <v>27</v>
      </c>
      <c r="E4953" s="3">
        <v>0.7895833333333333</v>
      </c>
      <c r="F4953" s="2" t="s">
        <v>23969</v>
      </c>
      <c r="G4953" s="2" t="s">
        <v>20308</v>
      </c>
      <c r="H4953" s="2" t="s">
        <v>19667</v>
      </c>
      <c r="I4953" s="2" t="s">
        <v>17565</v>
      </c>
      <c r="J4953" s="2"/>
      <c r="K4953" s="2" t="s">
        <v>17566</v>
      </c>
      <c r="L4953" s="2" t="s">
        <v>17567</v>
      </c>
      <c r="M4953" t="s">
        <v>17568</v>
      </c>
      <c r="N4953">
        <f>Airplane_Crashes_and_Fatalities[[#This Row],[Aboard]]-Airplane_Crashes_and_Fatalities[[#This Row],[Fatalities]]</f>
        <v>0</v>
      </c>
      <c r="O4953">
        <v>31306</v>
      </c>
      <c r="P4953">
        <v>3</v>
      </c>
      <c r="Q4953">
        <v>3</v>
      </c>
      <c r="R4953">
        <v>0</v>
      </c>
      <c r="S4953" s="2" t="s">
        <v>17569</v>
      </c>
    </row>
    <row r="4954" spans="1:19" x14ac:dyDescent="0.3">
      <c r="A4954" s="1">
        <v>37897</v>
      </c>
      <c r="B4954" s="4" t="str">
        <f>TEXT(Airplane_Crashes_and_Fatalities[[#This Row],[Date]],"yyyy")</f>
        <v>2003</v>
      </c>
      <c r="C4954" s="1" t="str">
        <f>TEXT(Airplane_Crashes_and_Fatalities[[#This Row],[Date]],"mmm")</f>
        <v>Oct</v>
      </c>
      <c r="D4954" s="5">
        <f>DAY(Airplane_Crashes_and_Fatalities[[#This Row],[Date]])</f>
        <v>3</v>
      </c>
      <c r="F4954" s="2" t="s">
        <v>17570</v>
      </c>
      <c r="G4954" s="2"/>
      <c r="H4954" s="2"/>
      <c r="I4954" s="2" t="s">
        <v>17571</v>
      </c>
      <c r="J4954" s="2"/>
      <c r="K4954" s="2" t="s">
        <v>17572</v>
      </c>
      <c r="L4954" s="2" t="s">
        <v>17469</v>
      </c>
      <c r="M4954" t="s">
        <v>17573</v>
      </c>
      <c r="N4954">
        <f>Airplane_Crashes_and_Fatalities[[#This Row],[Aboard]]-Airplane_Crashes_and_Fatalities[[#This Row],[Fatalities]]</f>
        <v>0</v>
      </c>
      <c r="P4954">
        <v>4</v>
      </c>
      <c r="Q4954">
        <v>4</v>
      </c>
      <c r="R4954">
        <v>0</v>
      </c>
      <c r="S4954" s="2" t="s">
        <v>17574</v>
      </c>
    </row>
    <row r="4955" spans="1:19" x14ac:dyDescent="0.3">
      <c r="A4955" s="1">
        <v>37897</v>
      </c>
      <c r="B4955" s="4" t="str">
        <f>TEXT(Airplane_Crashes_and_Fatalities[[#This Row],[Date]],"yyyy")</f>
        <v>2003</v>
      </c>
      <c r="C4955" s="1" t="str">
        <f>TEXT(Airplane_Crashes_and_Fatalities[[#This Row],[Date]],"mmm")</f>
        <v>Oct</v>
      </c>
      <c r="D4955" s="5">
        <f>DAY(Airplane_Crashes_and_Fatalities[[#This Row],[Date]])</f>
        <v>3</v>
      </c>
      <c r="E4955" s="3">
        <v>0.89236111111111116</v>
      </c>
      <c r="F4955" s="2" t="s">
        <v>23970</v>
      </c>
      <c r="G4955" s="2" t="s">
        <v>19918</v>
      </c>
      <c r="H4955" s="2"/>
      <c r="I4955" s="2" t="s">
        <v>13111</v>
      </c>
      <c r="J4955" s="2" t="s">
        <v>19094</v>
      </c>
      <c r="K4955" s="2" t="s">
        <v>17575</v>
      </c>
      <c r="L4955" s="2" t="s">
        <v>17576</v>
      </c>
      <c r="M4955" t="s">
        <v>17577</v>
      </c>
      <c r="N4955">
        <f>Airplane_Crashes_and_Fatalities[[#This Row],[Aboard]]-Airplane_Crashes_and_Fatalities[[#This Row],[Fatalities]]</f>
        <v>0</v>
      </c>
      <c r="O4955">
        <v>17</v>
      </c>
      <c r="P4955">
        <v>2</v>
      </c>
      <c r="Q4955">
        <v>2</v>
      </c>
      <c r="R4955">
        <v>0</v>
      </c>
      <c r="S4955" s="2" t="s">
        <v>17578</v>
      </c>
    </row>
    <row r="4956" spans="1:19" x14ac:dyDescent="0.3">
      <c r="A4956" s="1">
        <v>37905</v>
      </c>
      <c r="B4956" s="4" t="str">
        <f>TEXT(Airplane_Crashes_and_Fatalities[[#This Row],[Date]],"yyyy")</f>
        <v>2003</v>
      </c>
      <c r="C4956" s="1" t="str">
        <f>TEXT(Airplane_Crashes_and_Fatalities[[#This Row],[Date]],"mmm")</f>
        <v>Oct</v>
      </c>
      <c r="D4956" s="5">
        <f>DAY(Airplane_Crashes_and_Fatalities[[#This Row],[Date]])</f>
        <v>11</v>
      </c>
      <c r="E4956" s="3">
        <v>0.66666666666666674</v>
      </c>
      <c r="F4956" s="2" t="s">
        <v>23971</v>
      </c>
      <c r="G4956" s="2" t="s">
        <v>20520</v>
      </c>
      <c r="H4956" s="2"/>
      <c r="I4956" s="2" t="s">
        <v>17579</v>
      </c>
      <c r="J4956" s="2"/>
      <c r="K4956" s="2"/>
      <c r="L4956" s="2" t="s">
        <v>17580</v>
      </c>
      <c r="M4956" t="s">
        <v>17581</v>
      </c>
      <c r="N4956">
        <f>Airplane_Crashes_and_Fatalities[[#This Row],[Aboard]]-Airplane_Crashes_and_Fatalities[[#This Row],[Fatalities]]</f>
        <v>1</v>
      </c>
      <c r="O4956" t="s">
        <v>17582</v>
      </c>
      <c r="P4956">
        <v>2</v>
      </c>
      <c r="Q4956">
        <v>1</v>
      </c>
      <c r="R4956">
        <v>0</v>
      </c>
      <c r="S4956" s="2" t="s">
        <v>17583</v>
      </c>
    </row>
    <row r="4957" spans="1:19" x14ac:dyDescent="0.3">
      <c r="A4957" s="1">
        <v>37920</v>
      </c>
      <c r="B4957" s="4" t="str">
        <f>TEXT(Airplane_Crashes_and_Fatalities[[#This Row],[Date]],"yyyy")</f>
        <v>2003</v>
      </c>
      <c r="C4957" s="1" t="str">
        <f>TEXT(Airplane_Crashes_and_Fatalities[[#This Row],[Date]],"mmm")</f>
        <v>Oct</v>
      </c>
      <c r="D4957" s="5">
        <f>DAY(Airplane_Crashes_and_Fatalities[[#This Row],[Date]])</f>
        <v>26</v>
      </c>
      <c r="E4957" s="3">
        <v>0.18819444444444455</v>
      </c>
      <c r="F4957" s="2" t="s">
        <v>464</v>
      </c>
      <c r="G4957" s="2" t="s">
        <v>19987</v>
      </c>
      <c r="H4957" s="2"/>
      <c r="I4957" s="2" t="s">
        <v>17584</v>
      </c>
      <c r="J4957" s="2" t="s">
        <v>19579</v>
      </c>
      <c r="K4957" s="2"/>
      <c r="L4957" s="2" t="s">
        <v>17585</v>
      </c>
      <c r="M4957" t="s">
        <v>17586</v>
      </c>
      <c r="N4957">
        <f>Airplane_Crashes_and_Fatalities[[#This Row],[Aboard]]-Airplane_Crashes_and_Fatalities[[#This Row],[Fatalities]]</f>
        <v>0</v>
      </c>
      <c r="O4957">
        <v>567</v>
      </c>
      <c r="P4957">
        <v>5</v>
      </c>
      <c r="Q4957">
        <v>5</v>
      </c>
      <c r="R4957">
        <v>0</v>
      </c>
      <c r="S4957" s="2" t="s">
        <v>17587</v>
      </c>
    </row>
    <row r="4958" spans="1:19" x14ac:dyDescent="0.3">
      <c r="A4958" s="1">
        <v>37921</v>
      </c>
      <c r="B4958" s="4" t="str">
        <f>TEXT(Airplane_Crashes_and_Fatalities[[#This Row],[Date]],"yyyy")</f>
        <v>2003</v>
      </c>
      <c r="C4958" s="1" t="str">
        <f>TEXT(Airplane_Crashes_and_Fatalities[[#This Row],[Date]],"mmm")</f>
        <v>Oct</v>
      </c>
      <c r="D4958" s="5">
        <f>DAY(Airplane_Crashes_and_Fatalities[[#This Row],[Date]])</f>
        <v>27</v>
      </c>
      <c r="E4958" s="3">
        <v>0.3388888888888888</v>
      </c>
      <c r="F4958" s="2" t="s">
        <v>23972</v>
      </c>
      <c r="G4958" s="2" t="s">
        <v>19880</v>
      </c>
      <c r="H4958" s="2"/>
      <c r="I4958" s="2" t="s">
        <v>17588</v>
      </c>
      <c r="J4958" s="2"/>
      <c r="K4958" s="2" t="s">
        <v>17589</v>
      </c>
      <c r="L4958" s="2" t="s">
        <v>17590</v>
      </c>
      <c r="M4958" t="s">
        <v>17591</v>
      </c>
      <c r="N4958">
        <f>Airplane_Crashes_and_Fatalities[[#This Row],[Aboard]]-Airplane_Crashes_and_Fatalities[[#This Row],[Fatalities]]</f>
        <v>0</v>
      </c>
      <c r="O4958">
        <v>258036</v>
      </c>
      <c r="P4958">
        <v>3</v>
      </c>
      <c r="Q4958">
        <v>3</v>
      </c>
      <c r="R4958">
        <v>0</v>
      </c>
      <c r="S4958" s="2" t="s">
        <v>17592</v>
      </c>
    </row>
    <row r="4959" spans="1:19" x14ac:dyDescent="0.3">
      <c r="A4959" s="1">
        <v>37923</v>
      </c>
      <c r="B4959" s="4" t="str">
        <f>TEXT(Airplane_Crashes_and_Fatalities[[#This Row],[Date]],"yyyy")</f>
        <v>2003</v>
      </c>
      <c r="C4959" s="1" t="str">
        <f>TEXT(Airplane_Crashes_and_Fatalities[[#This Row],[Date]],"mmm")</f>
        <v>Oct</v>
      </c>
      <c r="D4959" s="5">
        <f>DAY(Airplane_Crashes_and_Fatalities[[#This Row],[Date]])</f>
        <v>29</v>
      </c>
      <c r="E4959" s="3">
        <v>0.36874999999999991</v>
      </c>
      <c r="F4959" s="2" t="s">
        <v>23973</v>
      </c>
      <c r="G4959" s="2" t="s">
        <v>19714</v>
      </c>
      <c r="H4959" s="2"/>
      <c r="I4959" s="2" t="s">
        <v>17593</v>
      </c>
      <c r="J4959" s="2" t="s">
        <v>19580</v>
      </c>
      <c r="K4959" s="2" t="s">
        <v>17594</v>
      </c>
      <c r="L4959" s="2" t="s">
        <v>13342</v>
      </c>
      <c r="M4959" t="s">
        <v>17595</v>
      </c>
      <c r="N4959">
        <f>Airplane_Crashes_and_Fatalities[[#This Row],[Aboard]]-Airplane_Crashes_and_Fatalities[[#This Row],[Fatalities]]</f>
        <v>0</v>
      </c>
      <c r="O4959" t="s">
        <v>17596</v>
      </c>
      <c r="P4959">
        <v>1</v>
      </c>
      <c r="Q4959">
        <v>1</v>
      </c>
      <c r="R4959">
        <v>0</v>
      </c>
      <c r="S4959" s="2" t="s">
        <v>17597</v>
      </c>
    </row>
    <row r="4960" spans="1:19" x14ac:dyDescent="0.3">
      <c r="A4960" s="1">
        <v>37927</v>
      </c>
      <c r="B4960" s="4" t="str">
        <f>TEXT(Airplane_Crashes_and_Fatalities[[#This Row],[Date]],"yyyy")</f>
        <v>2003</v>
      </c>
      <c r="C4960" s="1" t="str">
        <f>TEXT(Airplane_Crashes_and_Fatalities[[#This Row],[Date]],"mmm")</f>
        <v>Nov</v>
      </c>
      <c r="D4960" s="5">
        <f>DAY(Airplane_Crashes_and_Fatalities[[#This Row],[Date]])</f>
        <v>2</v>
      </c>
      <c r="E4960" s="3">
        <v>0.375</v>
      </c>
      <c r="F4960" s="2" t="s">
        <v>23974</v>
      </c>
      <c r="G4960" s="2" t="s">
        <v>20195</v>
      </c>
      <c r="H4960" s="2"/>
      <c r="I4960" s="2" t="s">
        <v>12</v>
      </c>
      <c r="J4960" s="2" t="s">
        <v>21</v>
      </c>
      <c r="K4960" s="2" t="s">
        <v>17598</v>
      </c>
      <c r="L4960" s="2" t="s">
        <v>17599</v>
      </c>
      <c r="N4960">
        <f>Airplane_Crashes_and_Fatalities[[#This Row],[Aboard]]-Airplane_Crashes_and_Fatalities[[#This Row],[Fatalities]]</f>
        <v>21</v>
      </c>
      <c r="P4960">
        <v>36</v>
      </c>
      <c r="Q4960">
        <v>15</v>
      </c>
      <c r="R4960">
        <v>0</v>
      </c>
      <c r="S4960" s="2" t="s">
        <v>17600</v>
      </c>
    </row>
    <row r="4961" spans="1:19" x14ac:dyDescent="0.3">
      <c r="A4961" s="1">
        <v>37933</v>
      </c>
      <c r="B4961" s="4" t="str">
        <f>TEXT(Airplane_Crashes_and_Fatalities[[#This Row],[Date]],"yyyy")</f>
        <v>2003</v>
      </c>
      <c r="C4961" s="1" t="str">
        <f>TEXT(Airplane_Crashes_and_Fatalities[[#This Row],[Date]],"mmm")</f>
        <v>Nov</v>
      </c>
      <c r="D4961" s="5">
        <f>DAY(Airplane_Crashes_and_Fatalities[[#This Row],[Date]])</f>
        <v>8</v>
      </c>
      <c r="E4961" s="3">
        <v>0.45763888888888893</v>
      </c>
      <c r="F4961" s="2" t="s">
        <v>23975</v>
      </c>
      <c r="G4961" s="2" t="s">
        <v>23770</v>
      </c>
      <c r="H4961" s="2"/>
      <c r="I4961" s="2" t="s">
        <v>16522</v>
      </c>
      <c r="J4961" s="2"/>
      <c r="K4961" s="2" t="s">
        <v>17601</v>
      </c>
      <c r="L4961" s="2" t="s">
        <v>17602</v>
      </c>
      <c r="M4961" t="s">
        <v>17603</v>
      </c>
      <c r="N4961">
        <f>Airplane_Crashes_and_Fatalities[[#This Row],[Aboard]]-Airplane_Crashes_and_Fatalities[[#This Row],[Fatalities]]</f>
        <v>5</v>
      </c>
      <c r="O4961" t="s">
        <v>17604</v>
      </c>
      <c r="P4961">
        <v>7</v>
      </c>
      <c r="Q4961">
        <v>2</v>
      </c>
      <c r="R4961">
        <v>0</v>
      </c>
      <c r="S4961" s="2" t="s">
        <v>17605</v>
      </c>
    </row>
    <row r="4962" spans="1:19" x14ac:dyDescent="0.3">
      <c r="A4962" s="1">
        <v>37933</v>
      </c>
      <c r="B4962" s="4" t="str">
        <f>TEXT(Airplane_Crashes_and_Fatalities[[#This Row],[Date]],"yyyy")</f>
        <v>2003</v>
      </c>
      <c r="C4962" s="1" t="str">
        <f>TEXT(Airplane_Crashes_and_Fatalities[[#This Row],[Date]],"mmm")</f>
        <v>Nov</v>
      </c>
      <c r="D4962" s="5">
        <f>DAY(Airplane_Crashes_and_Fatalities[[#This Row],[Date]])</f>
        <v>8</v>
      </c>
      <c r="E4962" s="3">
        <v>0.43472222222222223</v>
      </c>
      <c r="F4962" s="2" t="s">
        <v>23976</v>
      </c>
      <c r="G4962" s="2" t="s">
        <v>19724</v>
      </c>
      <c r="H4962" s="2"/>
      <c r="I4962" s="2" t="s">
        <v>17606</v>
      </c>
      <c r="J4962" s="2"/>
      <c r="K4962" s="2"/>
      <c r="L4962" s="2" t="s">
        <v>17607</v>
      </c>
      <c r="M4962" t="s">
        <v>17608</v>
      </c>
      <c r="N4962">
        <f>Airplane_Crashes_and_Fatalities[[#This Row],[Aboard]]-Airplane_Crashes_and_Fatalities[[#This Row],[Fatalities]]</f>
        <v>0</v>
      </c>
      <c r="O4962">
        <v>170</v>
      </c>
      <c r="P4962">
        <v>4</v>
      </c>
      <c r="Q4962">
        <v>4</v>
      </c>
      <c r="R4962">
        <v>0</v>
      </c>
      <c r="S4962" s="2" t="s">
        <v>17609</v>
      </c>
    </row>
    <row r="4963" spans="1:19" x14ac:dyDescent="0.3">
      <c r="A4963" s="1">
        <v>37954</v>
      </c>
      <c r="B4963" s="4" t="str">
        <f>TEXT(Airplane_Crashes_and_Fatalities[[#This Row],[Date]],"yyyy")</f>
        <v>2003</v>
      </c>
      <c r="C4963" s="1" t="str">
        <f>TEXT(Airplane_Crashes_and_Fatalities[[#This Row],[Date]],"mmm")</f>
        <v>Nov</v>
      </c>
      <c r="D4963" s="5">
        <f>DAY(Airplane_Crashes_and_Fatalities[[#This Row],[Date]])</f>
        <v>29</v>
      </c>
      <c r="E4963" s="3">
        <v>0.33402777777777781</v>
      </c>
      <c r="F4963" s="2" t="s">
        <v>22602</v>
      </c>
      <c r="G4963" s="2" t="s">
        <v>19878</v>
      </c>
      <c r="H4963" s="2"/>
      <c r="I4963" s="2" t="s">
        <v>14831</v>
      </c>
      <c r="J4963" s="2" t="s">
        <v>19581</v>
      </c>
      <c r="K4963" s="2" t="s">
        <v>17610</v>
      </c>
      <c r="L4963" s="2" t="s">
        <v>17611</v>
      </c>
      <c r="M4963" t="s">
        <v>17612</v>
      </c>
      <c r="N4963">
        <f>Airplane_Crashes_and_Fatalities[[#This Row],[Aboard]]-Airplane_Crashes_and_Fatalities[[#This Row],[Fatalities]]</f>
        <v>0</v>
      </c>
      <c r="O4963" t="s">
        <v>17613</v>
      </c>
      <c r="P4963">
        <v>1</v>
      </c>
      <c r="Q4963">
        <v>1</v>
      </c>
      <c r="R4963">
        <v>0</v>
      </c>
      <c r="S4963" s="2" t="s">
        <v>17614</v>
      </c>
    </row>
    <row r="4964" spans="1:19" x14ac:dyDescent="0.3">
      <c r="A4964" s="1">
        <v>37954</v>
      </c>
      <c r="B4964" s="4" t="str">
        <f>TEXT(Airplane_Crashes_and_Fatalities[[#This Row],[Date]],"yyyy")</f>
        <v>2003</v>
      </c>
      <c r="C4964" s="1" t="str">
        <f>TEXT(Airplane_Crashes_and_Fatalities[[#This Row],[Date]],"mmm")</f>
        <v>Nov</v>
      </c>
      <c r="D4964" s="5">
        <f>DAY(Airplane_Crashes_and_Fatalities[[#This Row],[Date]])</f>
        <v>29</v>
      </c>
      <c r="E4964" s="3">
        <v>0.63888888888888884</v>
      </c>
      <c r="F4964" s="2" t="s">
        <v>23977</v>
      </c>
      <c r="G4964" s="2" t="s">
        <v>22340</v>
      </c>
      <c r="H4964" s="2"/>
      <c r="I4964" s="2" t="s">
        <v>13330</v>
      </c>
      <c r="J4964" s="2"/>
      <c r="K4964" s="2" t="s">
        <v>17615</v>
      </c>
      <c r="L4964" s="2" t="s">
        <v>8169</v>
      </c>
      <c r="M4964" t="s">
        <v>17616</v>
      </c>
      <c r="N4964">
        <f>Airplane_Crashes_and_Fatalities[[#This Row],[Aboard]]-Airplane_Crashes_and_Fatalities[[#This Row],[Fatalities]]</f>
        <v>4</v>
      </c>
      <c r="P4964">
        <v>24</v>
      </c>
      <c r="Q4964">
        <v>20</v>
      </c>
      <c r="R4964">
        <v>13</v>
      </c>
      <c r="S4964" s="2" t="s">
        <v>17617</v>
      </c>
    </row>
    <row r="4965" spans="1:19" x14ac:dyDescent="0.3">
      <c r="A4965" s="1">
        <v>37971</v>
      </c>
      <c r="B4965" s="4" t="str">
        <f>TEXT(Airplane_Crashes_and_Fatalities[[#This Row],[Date]],"yyyy")</f>
        <v>2003</v>
      </c>
      <c r="C4965" s="1" t="str">
        <f>TEXT(Airplane_Crashes_and_Fatalities[[#This Row],[Date]],"mmm")</f>
        <v>Dec</v>
      </c>
      <c r="D4965" s="5">
        <f>DAY(Airplane_Crashes_and_Fatalities[[#This Row],[Date]])</f>
        <v>16</v>
      </c>
      <c r="E4965" s="3">
        <v>0.5</v>
      </c>
      <c r="F4965" s="2" t="s">
        <v>23978</v>
      </c>
      <c r="G4965" s="2" t="s">
        <v>20154</v>
      </c>
      <c r="H4965" s="2" t="s">
        <v>19667</v>
      </c>
      <c r="I4965" s="2" t="s">
        <v>17618</v>
      </c>
      <c r="J4965" s="2"/>
      <c r="K4965" s="2"/>
      <c r="L4965" s="2" t="s">
        <v>17619</v>
      </c>
      <c r="M4965" t="s">
        <v>17620</v>
      </c>
      <c r="N4965">
        <f>Airplane_Crashes_and_Fatalities[[#This Row],[Aboard]]-Airplane_Crashes_and_Fatalities[[#This Row],[Fatalities]]</f>
        <v>1</v>
      </c>
      <c r="O4965">
        <v>65</v>
      </c>
      <c r="P4965">
        <v>3</v>
      </c>
      <c r="Q4965">
        <v>2</v>
      </c>
      <c r="R4965">
        <v>0</v>
      </c>
      <c r="S4965" s="2" t="s">
        <v>17621</v>
      </c>
    </row>
    <row r="4966" spans="1:19" x14ac:dyDescent="0.3">
      <c r="A4966" s="1">
        <v>37973</v>
      </c>
      <c r="B4966" s="4" t="str">
        <f>TEXT(Airplane_Crashes_and_Fatalities[[#This Row],[Date]],"yyyy")</f>
        <v>2003</v>
      </c>
      <c r="C4966" s="1" t="str">
        <f>TEXT(Airplane_Crashes_and_Fatalities[[#This Row],[Date]],"mmm")</f>
        <v>Dec</v>
      </c>
      <c r="D4966" s="5">
        <f>DAY(Airplane_Crashes_and_Fatalities[[#This Row],[Date]])</f>
        <v>18</v>
      </c>
      <c r="E4966" s="3">
        <v>0.91666666666666674</v>
      </c>
      <c r="F4966" s="2" t="s">
        <v>23417</v>
      </c>
      <c r="G4966" s="2" t="s">
        <v>19762</v>
      </c>
      <c r="H4966" s="2"/>
      <c r="I4966" s="2" t="s">
        <v>17622</v>
      </c>
      <c r="J4966" s="2"/>
      <c r="K4966" s="2" t="s">
        <v>16748</v>
      </c>
      <c r="L4966" s="2" t="s">
        <v>17623</v>
      </c>
      <c r="M4966" t="s">
        <v>17624</v>
      </c>
      <c r="N4966">
        <f>Airplane_Crashes_and_Fatalities[[#This Row],[Aboard]]-Airplane_Crashes_and_Fatalities[[#This Row],[Fatalities]]</f>
        <v>0</v>
      </c>
      <c r="O4966">
        <v>47062</v>
      </c>
      <c r="P4966">
        <v>3</v>
      </c>
      <c r="Q4966">
        <v>3</v>
      </c>
      <c r="R4966">
        <v>0</v>
      </c>
      <c r="S4966" s="2" t="s">
        <v>17625</v>
      </c>
    </row>
    <row r="4967" spans="1:19" x14ac:dyDescent="0.3">
      <c r="A4967" s="1">
        <v>37978</v>
      </c>
      <c r="B4967" s="4" t="str">
        <f>TEXT(Airplane_Crashes_and_Fatalities[[#This Row],[Date]],"yyyy")</f>
        <v>2003</v>
      </c>
      <c r="C4967" s="1" t="str">
        <f>TEXT(Airplane_Crashes_and_Fatalities[[#This Row],[Date]],"mmm")</f>
        <v>Dec</v>
      </c>
      <c r="D4967" s="5">
        <f>DAY(Airplane_Crashes_and_Fatalities[[#This Row],[Date]])</f>
        <v>23</v>
      </c>
      <c r="E4967" s="3">
        <v>0.38402777777777786</v>
      </c>
      <c r="F4967" s="2" t="s">
        <v>23979</v>
      </c>
      <c r="G4967" s="2" t="s">
        <v>19729</v>
      </c>
      <c r="H4967" s="2"/>
      <c r="I4967" s="2" t="s">
        <v>17626</v>
      </c>
      <c r="J4967" s="2"/>
      <c r="K4967" s="2" t="s">
        <v>17627</v>
      </c>
      <c r="L4967" s="2" t="s">
        <v>9748</v>
      </c>
      <c r="M4967" t="s">
        <v>17628</v>
      </c>
      <c r="N4967">
        <f>Airplane_Crashes_and_Fatalities[[#This Row],[Aboard]]-Airplane_Crashes_and_Fatalities[[#This Row],[Fatalities]]</f>
        <v>0</v>
      </c>
      <c r="O4967" t="s">
        <v>17629</v>
      </c>
      <c r="P4967">
        <v>2</v>
      </c>
      <c r="Q4967">
        <v>2</v>
      </c>
      <c r="R4967">
        <v>0</v>
      </c>
      <c r="S4967" s="2" t="s">
        <v>17630</v>
      </c>
    </row>
    <row r="4968" spans="1:19" x14ac:dyDescent="0.3">
      <c r="A4968" s="1">
        <v>37980</v>
      </c>
      <c r="B4968" s="4" t="str">
        <f>TEXT(Airplane_Crashes_and_Fatalities[[#This Row],[Date]],"yyyy")</f>
        <v>2003</v>
      </c>
      <c r="C4968" s="1" t="str">
        <f>TEXT(Airplane_Crashes_and_Fatalities[[#This Row],[Date]],"mmm")</f>
        <v>Dec</v>
      </c>
      <c r="D4968" s="5">
        <f>DAY(Airplane_Crashes_and_Fatalities[[#This Row],[Date]])</f>
        <v>25</v>
      </c>
      <c r="E4968" s="3">
        <v>0.62152777777777768</v>
      </c>
      <c r="F4968" s="2" t="s">
        <v>23980</v>
      </c>
      <c r="G4968" s="2" t="s">
        <v>23981</v>
      </c>
      <c r="H4968" s="2"/>
      <c r="I4968" s="2" t="s">
        <v>17631</v>
      </c>
      <c r="J4968" s="2" t="s">
        <v>19582</v>
      </c>
      <c r="K4968" s="2" t="s">
        <v>17632</v>
      </c>
      <c r="L4968" s="2" t="s">
        <v>17633</v>
      </c>
      <c r="M4968" t="s">
        <v>17634</v>
      </c>
      <c r="N4968">
        <f>Airplane_Crashes_and_Fatalities[[#This Row],[Aboard]]-Airplane_Crashes_and_Fatalities[[#This Row],[Fatalities]]</f>
        <v>21</v>
      </c>
      <c r="O4968">
        <v>21090</v>
      </c>
      <c r="P4968">
        <v>161</v>
      </c>
      <c r="Q4968">
        <v>140</v>
      </c>
      <c r="R4968">
        <v>0</v>
      </c>
      <c r="S4968" s="2" t="s">
        <v>17635</v>
      </c>
    </row>
    <row r="4969" spans="1:19" x14ac:dyDescent="0.3">
      <c r="A4969" s="1">
        <v>37989</v>
      </c>
      <c r="B4969" s="4" t="str">
        <f>TEXT(Airplane_Crashes_and_Fatalities[[#This Row],[Date]],"yyyy")</f>
        <v>2004</v>
      </c>
      <c r="C4969" s="1" t="str">
        <f>TEXT(Airplane_Crashes_and_Fatalities[[#This Row],[Date]],"mmm")</f>
        <v>Jan</v>
      </c>
      <c r="D4969" s="5">
        <f>DAY(Airplane_Crashes_and_Fatalities[[#This Row],[Date]])</f>
        <v>3</v>
      </c>
      <c r="E4969" s="3">
        <v>0.19722222222222219</v>
      </c>
      <c r="F4969" s="2" t="s">
        <v>23982</v>
      </c>
      <c r="G4969" s="2" t="s">
        <v>20042</v>
      </c>
      <c r="H4969" s="2"/>
      <c r="I4969" s="2" t="s">
        <v>17636</v>
      </c>
      <c r="J4969" s="2" t="s">
        <v>19395</v>
      </c>
      <c r="K4969" s="2" t="s">
        <v>17637</v>
      </c>
      <c r="L4969" s="2" t="s">
        <v>17073</v>
      </c>
      <c r="M4969" t="s">
        <v>17638</v>
      </c>
      <c r="N4969">
        <f>Airplane_Crashes_and_Fatalities[[#This Row],[Aboard]]-Airplane_Crashes_and_Fatalities[[#This Row],[Fatalities]]</f>
        <v>0</v>
      </c>
      <c r="O4969">
        <v>26283</v>
      </c>
      <c r="P4969">
        <v>148</v>
      </c>
      <c r="Q4969">
        <v>148</v>
      </c>
      <c r="R4969">
        <v>0</v>
      </c>
      <c r="S4969" s="2" t="s">
        <v>17639</v>
      </c>
    </row>
    <row r="4970" spans="1:19" x14ac:dyDescent="0.3">
      <c r="A4970" s="1">
        <v>37999</v>
      </c>
      <c r="B4970" s="4" t="str">
        <f>TEXT(Airplane_Crashes_and_Fatalities[[#This Row],[Date]],"yyyy")</f>
        <v>2004</v>
      </c>
      <c r="C4970" s="1" t="str">
        <f>TEXT(Airplane_Crashes_and_Fatalities[[#This Row],[Date]],"mmm")</f>
        <v>Jan</v>
      </c>
      <c r="D4970" s="5">
        <f>DAY(Airplane_Crashes_and_Fatalities[[#This Row],[Date]])</f>
        <v>13</v>
      </c>
      <c r="E4970" s="3">
        <v>0.81944444444444442</v>
      </c>
      <c r="F4970" s="2" t="s">
        <v>22180</v>
      </c>
      <c r="G4970" s="2" t="s">
        <v>21256</v>
      </c>
      <c r="H4970" s="2"/>
      <c r="I4970" s="2" t="s">
        <v>16267</v>
      </c>
      <c r="J4970" s="2" t="s">
        <v>19583</v>
      </c>
      <c r="K4970" s="2" t="s">
        <v>17640</v>
      </c>
      <c r="L4970" s="2" t="s">
        <v>7809</v>
      </c>
      <c r="M4970" t="s">
        <v>17641</v>
      </c>
      <c r="N4970">
        <f>Airplane_Crashes_and_Fatalities[[#This Row],[Aboard]]-Airplane_Crashes_and_Fatalities[[#This Row],[Fatalities]]</f>
        <v>0</v>
      </c>
      <c r="O4970">
        <v>9540844</v>
      </c>
      <c r="P4970">
        <v>37</v>
      </c>
      <c r="Q4970">
        <v>37</v>
      </c>
      <c r="R4970">
        <v>0</v>
      </c>
      <c r="S4970" s="2" t="s">
        <v>17642</v>
      </c>
    </row>
    <row r="4971" spans="1:19" x14ac:dyDescent="0.3">
      <c r="A4971" s="1">
        <v>38003</v>
      </c>
      <c r="B4971" s="4" t="str">
        <f>TEXT(Airplane_Crashes_and_Fatalities[[#This Row],[Date]],"yyyy")</f>
        <v>2004</v>
      </c>
      <c r="C4971" s="1" t="str">
        <f>TEXT(Airplane_Crashes_and_Fatalities[[#This Row],[Date]],"mmm")</f>
        <v>Jan</v>
      </c>
      <c r="D4971" s="5">
        <f>DAY(Airplane_Crashes_and_Fatalities[[#This Row],[Date]])</f>
        <v>17</v>
      </c>
      <c r="E4971" s="3">
        <v>0.69444444444444442</v>
      </c>
      <c r="F4971" s="2" t="s">
        <v>23983</v>
      </c>
      <c r="G4971" s="2" t="s">
        <v>23984</v>
      </c>
      <c r="H4971" s="2" t="s">
        <v>20154</v>
      </c>
      <c r="I4971" s="2" t="s">
        <v>17643</v>
      </c>
      <c r="J4971" s="2" t="s">
        <v>19584</v>
      </c>
      <c r="K4971" s="2" t="s">
        <v>17644</v>
      </c>
      <c r="L4971" s="2" t="s">
        <v>15550</v>
      </c>
      <c r="M4971" t="s">
        <v>17645</v>
      </c>
      <c r="N4971">
        <f>Airplane_Crashes_and_Fatalities[[#This Row],[Aboard]]-Airplane_Crashes_and_Fatalities[[#This Row],[Fatalities]]</f>
        <v>0</v>
      </c>
      <c r="O4971" t="s">
        <v>17646</v>
      </c>
      <c r="P4971">
        <v>10</v>
      </c>
      <c r="Q4971">
        <v>10</v>
      </c>
      <c r="R4971">
        <v>0</v>
      </c>
      <c r="S4971" s="2" t="s">
        <v>17647</v>
      </c>
    </row>
    <row r="4972" spans="1:19" x14ac:dyDescent="0.3">
      <c r="A4972" s="1">
        <v>38014</v>
      </c>
      <c r="B4972" s="4" t="str">
        <f>TEXT(Airplane_Crashes_and_Fatalities[[#This Row],[Date]],"yyyy")</f>
        <v>2004</v>
      </c>
      <c r="C4972" s="1" t="str">
        <f>TEXT(Airplane_Crashes_and_Fatalities[[#This Row],[Date]],"mmm")</f>
        <v>Jan</v>
      </c>
      <c r="D4972" s="5">
        <f>DAY(Airplane_Crashes_and_Fatalities[[#This Row],[Date]])</f>
        <v>28</v>
      </c>
      <c r="E4972" s="3">
        <v>0.87152777777777768</v>
      </c>
      <c r="F4972" s="2" t="s">
        <v>23985</v>
      </c>
      <c r="G4972" s="2" t="s">
        <v>19797</v>
      </c>
      <c r="H4972" s="2"/>
      <c r="I4972" s="2" t="s">
        <v>17648</v>
      </c>
      <c r="J4972" s="2"/>
      <c r="K4972" s="2" t="s">
        <v>17649</v>
      </c>
      <c r="L4972" s="2" t="s">
        <v>15187</v>
      </c>
      <c r="M4972" t="s">
        <v>17650</v>
      </c>
      <c r="N4972">
        <f>Airplane_Crashes_and_Fatalities[[#This Row],[Aboard]]-Airplane_Crashes_and_Fatalities[[#This Row],[Fatalities]]</f>
        <v>4</v>
      </c>
      <c r="O4972" t="s">
        <v>17651</v>
      </c>
      <c r="P4972">
        <v>5</v>
      </c>
      <c r="Q4972">
        <v>1</v>
      </c>
      <c r="R4972">
        <v>0</v>
      </c>
      <c r="S4972" s="2" t="s">
        <v>17652</v>
      </c>
    </row>
    <row r="4973" spans="1:19" x14ac:dyDescent="0.3">
      <c r="A4973" s="1">
        <v>38023</v>
      </c>
      <c r="B4973" s="4" t="str">
        <f>TEXT(Airplane_Crashes_and_Fatalities[[#This Row],[Date]],"yyyy")</f>
        <v>2004</v>
      </c>
      <c r="C4973" s="1" t="str">
        <f>TEXT(Airplane_Crashes_and_Fatalities[[#This Row],[Date]],"mmm")</f>
        <v>Feb</v>
      </c>
      <c r="D4973" s="5">
        <f>DAY(Airplane_Crashes_and_Fatalities[[#This Row],[Date]])</f>
        <v>6</v>
      </c>
      <c r="E4973" s="3">
        <v>0.33402777777777781</v>
      </c>
      <c r="F4973" s="2" t="s">
        <v>23986</v>
      </c>
      <c r="G4973" s="2" t="s">
        <v>23987</v>
      </c>
      <c r="H4973" s="2"/>
      <c r="I4973" s="2" t="s">
        <v>17653</v>
      </c>
      <c r="J4973" s="2"/>
      <c r="K4973" s="2" t="s">
        <v>17654</v>
      </c>
      <c r="L4973" s="2" t="s">
        <v>10695</v>
      </c>
      <c r="M4973" t="s">
        <v>17655</v>
      </c>
      <c r="N4973">
        <f>Airplane_Crashes_and_Fatalities[[#This Row],[Aboard]]-Airplane_Crashes_and_Fatalities[[#This Row],[Fatalities]]</f>
        <v>0</v>
      </c>
      <c r="O4973" t="s">
        <v>17656</v>
      </c>
      <c r="P4973">
        <v>9</v>
      </c>
      <c r="Q4973">
        <v>9</v>
      </c>
      <c r="R4973">
        <v>0</v>
      </c>
      <c r="S4973" s="2" t="s">
        <v>17657</v>
      </c>
    </row>
    <row r="4974" spans="1:19" x14ac:dyDescent="0.3">
      <c r="A4974" s="1">
        <v>38027</v>
      </c>
      <c r="B4974" s="4" t="str">
        <f>TEXT(Airplane_Crashes_and_Fatalities[[#This Row],[Date]],"yyyy")</f>
        <v>2004</v>
      </c>
      <c r="C4974" s="1" t="str">
        <f>TEXT(Airplane_Crashes_and_Fatalities[[#This Row],[Date]],"mmm")</f>
        <v>Feb</v>
      </c>
      <c r="D4974" s="5">
        <f>DAY(Airplane_Crashes_and_Fatalities[[#This Row],[Date]])</f>
        <v>10</v>
      </c>
      <c r="E4974" s="3">
        <v>0.48611111111111116</v>
      </c>
      <c r="F4974" s="2" t="s">
        <v>20933</v>
      </c>
      <c r="G4974" s="2" t="s">
        <v>20934</v>
      </c>
      <c r="H4974" s="2"/>
      <c r="I4974" s="2" t="s">
        <v>17658</v>
      </c>
      <c r="J4974" s="2" t="s">
        <v>19585</v>
      </c>
      <c r="K4974" s="2" t="s">
        <v>17659</v>
      </c>
      <c r="L4974" s="2" t="s">
        <v>17660</v>
      </c>
      <c r="M4974" t="s">
        <v>17661</v>
      </c>
      <c r="N4974">
        <f>Airplane_Crashes_and_Fatalities[[#This Row],[Aboard]]-Airplane_Crashes_and_Fatalities[[#This Row],[Fatalities]]</f>
        <v>3</v>
      </c>
      <c r="O4974">
        <v>20273</v>
      </c>
      <c r="P4974">
        <v>46</v>
      </c>
      <c r="Q4974">
        <v>43</v>
      </c>
      <c r="R4974">
        <v>0</v>
      </c>
      <c r="S4974" s="2" t="s">
        <v>17662</v>
      </c>
    </row>
    <row r="4975" spans="1:19" x14ac:dyDescent="0.3">
      <c r="A4975" s="1">
        <v>38041</v>
      </c>
      <c r="B4975" s="4" t="str">
        <f>TEXT(Airplane_Crashes_and_Fatalities[[#This Row],[Date]],"yyyy")</f>
        <v>2004</v>
      </c>
      <c r="C4975" s="1" t="str">
        <f>TEXT(Airplane_Crashes_and_Fatalities[[#This Row],[Date]],"mmm")</f>
        <v>Feb</v>
      </c>
      <c r="D4975" s="5">
        <f>DAY(Airplane_Crashes_and_Fatalities[[#This Row],[Date]])</f>
        <v>24</v>
      </c>
      <c r="E4975" s="3">
        <v>0.24305555555555558</v>
      </c>
      <c r="F4975" s="2" t="s">
        <v>23988</v>
      </c>
      <c r="G4975" s="2" t="s">
        <v>19745</v>
      </c>
      <c r="H4975" s="2"/>
      <c r="I4975" s="2" t="s">
        <v>17663</v>
      </c>
      <c r="J4975" s="2"/>
      <c r="K4975" s="2" t="s">
        <v>17664</v>
      </c>
      <c r="L4975" s="2" t="s">
        <v>17665</v>
      </c>
      <c r="M4975" t="s">
        <v>17666</v>
      </c>
      <c r="N4975">
        <f>Airplane_Crashes_and_Fatalities[[#This Row],[Aboard]]-Airplane_Crashes_and_Fatalities[[#This Row],[Fatalities]]</f>
        <v>0</v>
      </c>
      <c r="O4975" t="s">
        <v>17667</v>
      </c>
      <c r="P4975">
        <v>6</v>
      </c>
      <c r="Q4975">
        <v>6</v>
      </c>
      <c r="R4975">
        <v>0</v>
      </c>
      <c r="S4975" s="2" t="s">
        <v>17668</v>
      </c>
    </row>
    <row r="4976" spans="1:19" x14ac:dyDescent="0.3">
      <c r="A4976" s="1">
        <v>38047</v>
      </c>
      <c r="B4976" s="4" t="str">
        <f>TEXT(Airplane_Crashes_and_Fatalities[[#This Row],[Date]],"yyyy")</f>
        <v>2004</v>
      </c>
      <c r="C4976" s="1" t="str">
        <f>TEXT(Airplane_Crashes_and_Fatalities[[#This Row],[Date]],"mmm")</f>
        <v>Mar</v>
      </c>
      <c r="D4976" s="5">
        <f>DAY(Airplane_Crashes_and_Fatalities[[#This Row],[Date]])</f>
        <v>1</v>
      </c>
      <c r="E4976" s="3">
        <v>0.74305555555555558</v>
      </c>
      <c r="F4976" s="2" t="s">
        <v>23989</v>
      </c>
      <c r="G4976" s="2" t="s">
        <v>23990</v>
      </c>
      <c r="H4976" s="2" t="s">
        <v>19724</v>
      </c>
      <c r="I4976" s="2" t="s">
        <v>14028</v>
      </c>
      <c r="J4976" s="2"/>
      <c r="K4976" s="2" t="s">
        <v>17669</v>
      </c>
      <c r="L4976" s="2" t="s">
        <v>17670</v>
      </c>
      <c r="M4976" t="s">
        <v>17671</v>
      </c>
      <c r="N4976">
        <f>Airplane_Crashes_and_Fatalities[[#This Row],[Aboard]]-Airplane_Crashes_and_Fatalities[[#This Row],[Fatalities]]</f>
        <v>0</v>
      </c>
      <c r="O4976">
        <v>1725351</v>
      </c>
      <c r="P4976">
        <v>4</v>
      </c>
      <c r="Q4976">
        <v>4</v>
      </c>
      <c r="R4976">
        <v>0</v>
      </c>
      <c r="S4976" s="2" t="s">
        <v>17672</v>
      </c>
    </row>
    <row r="4977" spans="1:19" x14ac:dyDescent="0.3">
      <c r="A4977" s="1">
        <v>38050</v>
      </c>
      <c r="B4977" s="4" t="str">
        <f>TEXT(Airplane_Crashes_and_Fatalities[[#This Row],[Date]],"yyyy")</f>
        <v>2004</v>
      </c>
      <c r="C4977" s="1" t="str">
        <f>TEXT(Airplane_Crashes_and_Fatalities[[#This Row],[Date]],"mmm")</f>
        <v>Mar</v>
      </c>
      <c r="D4977" s="5">
        <f>DAY(Airplane_Crashes_and_Fatalities[[#This Row],[Date]])</f>
        <v>4</v>
      </c>
      <c r="E4977" s="3">
        <v>0.40277777777777768</v>
      </c>
      <c r="F4977" s="2"/>
      <c r="G4977" s="2"/>
      <c r="H4977" s="2"/>
      <c r="I4977" s="2" t="s">
        <v>17673</v>
      </c>
      <c r="J4977" s="2"/>
      <c r="K4977" s="2" t="s">
        <v>17674</v>
      </c>
      <c r="L4977" s="2" t="s">
        <v>15922</v>
      </c>
      <c r="M4977" t="s">
        <v>17675</v>
      </c>
      <c r="N4977">
        <f>Airplane_Crashes_and_Fatalities[[#This Row],[Aboard]]-Airplane_Crashes_and_Fatalities[[#This Row],[Fatalities]]</f>
        <v>4</v>
      </c>
      <c r="O4977">
        <v>63468036</v>
      </c>
      <c r="P4977">
        <v>7</v>
      </c>
      <c r="Q4977">
        <v>3</v>
      </c>
      <c r="R4977">
        <v>0</v>
      </c>
      <c r="S4977" s="2" t="s">
        <v>17676</v>
      </c>
    </row>
    <row r="4978" spans="1:19" x14ac:dyDescent="0.3">
      <c r="A4978" s="1">
        <v>38056</v>
      </c>
      <c r="B4978" s="4" t="str">
        <f>TEXT(Airplane_Crashes_and_Fatalities[[#This Row],[Date]],"yyyy")</f>
        <v>2004</v>
      </c>
      <c r="C4978" s="1" t="str">
        <f>TEXT(Airplane_Crashes_and_Fatalities[[#This Row],[Date]],"mmm")</f>
        <v>Mar</v>
      </c>
      <c r="D4978" s="5">
        <f>DAY(Airplane_Crashes_and_Fatalities[[#This Row],[Date]])</f>
        <v>10</v>
      </c>
      <c r="E4978" s="3">
        <v>0.86250000000000004</v>
      </c>
      <c r="F4978" s="2" t="s">
        <v>23991</v>
      </c>
      <c r="G4978" s="2" t="s">
        <v>19729</v>
      </c>
      <c r="H4978" s="2"/>
      <c r="I4978" s="2" t="s">
        <v>17677</v>
      </c>
      <c r="J4978" s="2"/>
      <c r="K4978" s="2" t="s">
        <v>633</v>
      </c>
      <c r="L4978" s="2" t="s">
        <v>17678</v>
      </c>
      <c r="M4978">
        <v>165938</v>
      </c>
      <c r="N4978">
        <f>Airplane_Crashes_and_Fatalities[[#This Row],[Aboard]]-Airplane_Crashes_and_Fatalities[[#This Row],[Fatalities]]</f>
        <v>0</v>
      </c>
      <c r="O4978" t="s">
        <v>17679</v>
      </c>
      <c r="P4978">
        <v>4</v>
      </c>
      <c r="Q4978">
        <v>4</v>
      </c>
      <c r="R4978">
        <v>0</v>
      </c>
      <c r="S4978" s="2" t="s">
        <v>17680</v>
      </c>
    </row>
    <row r="4979" spans="1:19" x14ac:dyDescent="0.3">
      <c r="A4979" s="1">
        <v>38180</v>
      </c>
      <c r="B4979" s="4" t="str">
        <f>TEXT(Airplane_Crashes_and_Fatalities[[#This Row],[Date]],"yyyy")</f>
        <v>2004</v>
      </c>
      <c r="C4979" s="1" t="str">
        <f>TEXT(Airplane_Crashes_and_Fatalities[[#This Row],[Date]],"mmm")</f>
        <v>Jul</v>
      </c>
      <c r="D4979" s="5">
        <f>DAY(Airplane_Crashes_and_Fatalities[[#This Row],[Date]])</f>
        <v>12</v>
      </c>
      <c r="E4979" s="3">
        <v>0.30208333333333326</v>
      </c>
      <c r="F4979" s="2" t="s">
        <v>23992</v>
      </c>
      <c r="G4979" s="2" t="s">
        <v>23993</v>
      </c>
      <c r="H4979" s="2"/>
      <c r="I4979" s="2" t="s">
        <v>17681</v>
      </c>
      <c r="J4979" s="2"/>
      <c r="K4979" s="2" t="s">
        <v>17682</v>
      </c>
      <c r="L4979" s="2" t="s">
        <v>5804</v>
      </c>
      <c r="M4979" t="s">
        <v>17683</v>
      </c>
      <c r="N4979">
        <f>Airplane_Crashes_and_Fatalities[[#This Row],[Aboard]]-Airplane_Crashes_and_Fatalities[[#This Row],[Fatalities]]</f>
        <v>1</v>
      </c>
      <c r="O4979">
        <v>391</v>
      </c>
      <c r="P4979">
        <v>2</v>
      </c>
      <c r="Q4979">
        <v>1</v>
      </c>
      <c r="R4979">
        <v>0</v>
      </c>
      <c r="S4979" s="2" t="s">
        <v>17684</v>
      </c>
    </row>
    <row r="4980" spans="1:19" x14ac:dyDescent="0.3">
      <c r="A4980" s="1">
        <v>38062</v>
      </c>
      <c r="B4980" s="4" t="str">
        <f>TEXT(Airplane_Crashes_and_Fatalities[[#This Row],[Date]],"yyyy")</f>
        <v>2004</v>
      </c>
      <c r="C4980" s="1" t="str">
        <f>TEXT(Airplane_Crashes_and_Fatalities[[#This Row],[Date]],"mmm")</f>
        <v>Mar</v>
      </c>
      <c r="D4980" s="5">
        <f>DAY(Airplane_Crashes_and_Fatalities[[#This Row],[Date]])</f>
        <v>16</v>
      </c>
      <c r="E4980" s="3">
        <v>0.16736111111111107</v>
      </c>
      <c r="F4980" s="2" t="s">
        <v>23994</v>
      </c>
      <c r="G4980" s="2" t="s">
        <v>19722</v>
      </c>
      <c r="H4980" s="2"/>
      <c r="I4980" s="2" t="s">
        <v>17685</v>
      </c>
      <c r="J4980" s="2"/>
      <c r="K4980" s="2"/>
      <c r="L4980" s="2" t="s">
        <v>12553</v>
      </c>
      <c r="M4980" t="s">
        <v>17686</v>
      </c>
      <c r="N4980">
        <f>Airplane_Crashes_and_Fatalities[[#This Row],[Aboard]]-Airplane_Crashes_and_Fatalities[[#This Row],[Fatalities]]</f>
        <v>0</v>
      </c>
      <c r="O4980" t="s">
        <v>17687</v>
      </c>
      <c r="P4980">
        <v>5</v>
      </c>
      <c r="Q4980">
        <v>5</v>
      </c>
      <c r="R4980">
        <v>0</v>
      </c>
      <c r="S4980" s="2" t="s">
        <v>17688</v>
      </c>
    </row>
    <row r="4981" spans="1:19" x14ac:dyDescent="0.3">
      <c r="A4981" s="1">
        <v>38064</v>
      </c>
      <c r="B4981" s="4" t="str">
        <f>TEXT(Airplane_Crashes_and_Fatalities[[#This Row],[Date]],"yyyy")</f>
        <v>2004</v>
      </c>
      <c r="C4981" s="1" t="str">
        <f>TEXT(Airplane_Crashes_and_Fatalities[[#This Row],[Date]],"mmm")</f>
        <v>Mar</v>
      </c>
      <c r="D4981" s="5">
        <f>DAY(Airplane_Crashes_and_Fatalities[[#This Row],[Date]])</f>
        <v>18</v>
      </c>
      <c r="E4981" s="3">
        <v>0.7138888888888888</v>
      </c>
      <c r="F4981" s="2" t="s">
        <v>23995</v>
      </c>
      <c r="G4981" s="2" t="s">
        <v>23693</v>
      </c>
      <c r="H4981" s="2" t="s">
        <v>19724</v>
      </c>
      <c r="I4981" s="2" t="s">
        <v>6206</v>
      </c>
      <c r="J4981" s="2"/>
      <c r="K4981" s="2" t="s">
        <v>17689</v>
      </c>
      <c r="L4981" s="2" t="s">
        <v>9724</v>
      </c>
      <c r="M4981" t="s">
        <v>17690</v>
      </c>
      <c r="N4981">
        <f>Airplane_Crashes_and_Fatalities[[#This Row],[Aboard]]-Airplane_Crashes_and_Fatalities[[#This Row],[Fatalities]]</f>
        <v>0</v>
      </c>
      <c r="O4981" t="s">
        <v>17691</v>
      </c>
      <c r="P4981">
        <v>6</v>
      </c>
      <c r="Q4981">
        <v>6</v>
      </c>
      <c r="R4981">
        <v>0</v>
      </c>
      <c r="S4981" s="2" t="s">
        <v>17692</v>
      </c>
    </row>
    <row r="4982" spans="1:19" x14ac:dyDescent="0.3">
      <c r="A4982" s="1">
        <v>38067</v>
      </c>
      <c r="B4982" s="4" t="str">
        <f>TEXT(Airplane_Crashes_and_Fatalities[[#This Row],[Date]],"yyyy")</f>
        <v>2004</v>
      </c>
      <c r="C4982" s="1" t="str">
        <f>TEXT(Airplane_Crashes_and_Fatalities[[#This Row],[Date]],"mmm")</f>
        <v>Mar</v>
      </c>
      <c r="D4982" s="5">
        <f>DAY(Airplane_Crashes_and_Fatalities[[#This Row],[Date]])</f>
        <v>21</v>
      </c>
      <c r="E4982" s="3">
        <v>9.7222222222222321E-2</v>
      </c>
      <c r="F4982" s="2" t="s">
        <v>23996</v>
      </c>
      <c r="G4982" s="2" t="s">
        <v>19842</v>
      </c>
      <c r="H4982" s="2"/>
      <c r="I4982" s="2" t="s">
        <v>17693</v>
      </c>
      <c r="J4982" s="2"/>
      <c r="K4982" s="2" t="s">
        <v>17694</v>
      </c>
      <c r="L4982" s="2" t="s">
        <v>17695</v>
      </c>
      <c r="M4982" t="s">
        <v>17696</v>
      </c>
      <c r="N4982">
        <f>Airplane_Crashes_and_Fatalities[[#This Row],[Aboard]]-Airplane_Crashes_and_Fatalities[[#This Row],[Fatalities]]</f>
        <v>1</v>
      </c>
      <c r="O4982">
        <v>53549</v>
      </c>
      <c r="P4982">
        <v>5</v>
      </c>
      <c r="Q4982">
        <v>4</v>
      </c>
      <c r="R4982">
        <v>0</v>
      </c>
      <c r="S4982" s="2" t="s">
        <v>17697</v>
      </c>
    </row>
    <row r="4983" spans="1:19" x14ac:dyDescent="0.3">
      <c r="A4983" s="1">
        <v>38109</v>
      </c>
      <c r="B4983" s="4" t="str">
        <f>TEXT(Airplane_Crashes_and_Fatalities[[#This Row],[Date]],"yyyy")</f>
        <v>2004</v>
      </c>
      <c r="C4983" s="1" t="str">
        <f>TEXT(Airplane_Crashes_and_Fatalities[[#This Row],[Date]],"mmm")</f>
        <v>May</v>
      </c>
      <c r="D4983" s="5">
        <f>DAY(Airplane_Crashes_and_Fatalities[[#This Row],[Date]])</f>
        <v>2</v>
      </c>
      <c r="E4983" s="3">
        <v>0.66666666666666674</v>
      </c>
      <c r="F4983" s="2" t="s">
        <v>23997</v>
      </c>
      <c r="G4983" s="2" t="s">
        <v>19880</v>
      </c>
      <c r="H4983" s="2"/>
      <c r="I4983" s="2" t="s">
        <v>17698</v>
      </c>
      <c r="J4983" s="2"/>
      <c r="K4983" s="2" t="s">
        <v>17699</v>
      </c>
      <c r="L4983" s="2" t="s">
        <v>17700</v>
      </c>
      <c r="M4983" t="s">
        <v>17701</v>
      </c>
      <c r="N4983">
        <f>Airplane_Crashes_and_Fatalities[[#This Row],[Aboard]]-Airplane_Crashes_and_Fatalities[[#This Row],[Fatalities]]</f>
        <v>0</v>
      </c>
      <c r="O4983">
        <v>11678</v>
      </c>
      <c r="P4983">
        <v>7</v>
      </c>
      <c r="Q4983">
        <v>7</v>
      </c>
      <c r="R4983">
        <v>0</v>
      </c>
      <c r="S4983" s="2" t="s">
        <v>17702</v>
      </c>
    </row>
    <row r="4984" spans="1:19" x14ac:dyDescent="0.3">
      <c r="A4984" s="1">
        <v>38111</v>
      </c>
      <c r="B4984" s="4" t="str">
        <f>TEXT(Airplane_Crashes_and_Fatalities[[#This Row],[Date]],"yyyy")</f>
        <v>2004</v>
      </c>
      <c r="C4984" s="1" t="str">
        <f>TEXT(Airplane_Crashes_and_Fatalities[[#This Row],[Date]],"mmm")</f>
        <v>May</v>
      </c>
      <c r="D4984" s="5">
        <f>DAY(Airplane_Crashes_and_Fatalities[[#This Row],[Date]])</f>
        <v>4</v>
      </c>
      <c r="E4984" s="3">
        <v>0.45833333333333326</v>
      </c>
      <c r="F4984" s="2" t="s">
        <v>23998</v>
      </c>
      <c r="G4984" s="2" t="s">
        <v>20520</v>
      </c>
      <c r="H4984" s="2"/>
      <c r="I4984" s="2" t="s">
        <v>17703</v>
      </c>
      <c r="J4984" s="2"/>
      <c r="K4984" s="2" t="s">
        <v>17704</v>
      </c>
      <c r="L4984" s="2" t="s">
        <v>17705</v>
      </c>
      <c r="M4984" t="s">
        <v>17706</v>
      </c>
      <c r="N4984">
        <f>Airplane_Crashes_and_Fatalities[[#This Row],[Aboard]]-Airplane_Crashes_and_Fatalities[[#This Row],[Fatalities]]</f>
        <v>0</v>
      </c>
      <c r="O4984" t="s">
        <v>17707</v>
      </c>
      <c r="P4984">
        <v>7</v>
      </c>
      <c r="Q4984">
        <v>7</v>
      </c>
      <c r="R4984">
        <v>0</v>
      </c>
      <c r="S4984" s="2" t="s">
        <v>17708</v>
      </c>
    </row>
    <row r="4985" spans="1:19" x14ac:dyDescent="0.3">
      <c r="A4985" s="1">
        <v>38112</v>
      </c>
      <c r="B4985" s="4" t="str">
        <f>TEXT(Airplane_Crashes_and_Fatalities[[#This Row],[Date]],"yyyy")</f>
        <v>2004</v>
      </c>
      <c r="C4985" s="1" t="str">
        <f>TEXT(Airplane_Crashes_and_Fatalities[[#This Row],[Date]],"mmm")</f>
        <v>May</v>
      </c>
      <c r="D4985" s="5">
        <f>DAY(Airplane_Crashes_and_Fatalities[[#This Row],[Date]])</f>
        <v>5</v>
      </c>
      <c r="E4985" s="3">
        <v>0.54166666666666674</v>
      </c>
      <c r="F4985" s="2" t="s">
        <v>23999</v>
      </c>
      <c r="G4985" s="2" t="s">
        <v>19762</v>
      </c>
      <c r="H4985" s="2"/>
      <c r="I4985" s="2" t="s">
        <v>17709</v>
      </c>
      <c r="J4985" s="2"/>
      <c r="K4985" s="2" t="s">
        <v>17710</v>
      </c>
      <c r="L4985" s="2" t="s">
        <v>17711</v>
      </c>
      <c r="M4985" t="s">
        <v>17712</v>
      </c>
      <c r="N4985">
        <f>Airplane_Crashes_and_Fatalities[[#This Row],[Aboard]]-Airplane_Crashes_and_Fatalities[[#This Row],[Fatalities]]</f>
        <v>4</v>
      </c>
      <c r="O4985" t="s">
        <v>17713</v>
      </c>
      <c r="P4985">
        <v>7</v>
      </c>
      <c r="Q4985">
        <v>3</v>
      </c>
      <c r="R4985">
        <v>0</v>
      </c>
      <c r="S4985" s="2" t="s">
        <v>17714</v>
      </c>
    </row>
    <row r="4986" spans="1:19" x14ac:dyDescent="0.3">
      <c r="A4986" s="1">
        <v>38113</v>
      </c>
      <c r="B4986" s="4" t="str">
        <f>TEXT(Airplane_Crashes_and_Fatalities[[#This Row],[Date]],"yyyy")</f>
        <v>2004</v>
      </c>
      <c r="C4986" s="1" t="str">
        <f>TEXT(Airplane_Crashes_and_Fatalities[[#This Row],[Date]],"mmm")</f>
        <v>May</v>
      </c>
      <c r="D4986" s="5">
        <f>DAY(Airplane_Crashes_and_Fatalities[[#This Row],[Date]])</f>
        <v>6</v>
      </c>
      <c r="E4986" s="3">
        <v>0.625</v>
      </c>
      <c r="F4986" s="2" t="s">
        <v>24000</v>
      </c>
      <c r="G4986" s="2" t="s">
        <v>20132</v>
      </c>
      <c r="H4986" s="2"/>
      <c r="I4986" s="2" t="s">
        <v>17715</v>
      </c>
      <c r="J4986" s="2"/>
      <c r="K4986" s="2" t="s">
        <v>17716</v>
      </c>
      <c r="L4986" s="2" t="s">
        <v>12906</v>
      </c>
      <c r="M4986" t="s">
        <v>17717</v>
      </c>
      <c r="N4986">
        <f>Airplane_Crashes_and_Fatalities[[#This Row],[Aboard]]-Airplane_Crashes_and_Fatalities[[#This Row],[Fatalities]]</f>
        <v>4</v>
      </c>
      <c r="P4986">
        <v>10</v>
      </c>
      <c r="Q4986">
        <v>6</v>
      </c>
      <c r="R4986">
        <v>0</v>
      </c>
      <c r="S4986" s="2" t="s">
        <v>17718</v>
      </c>
    </row>
    <row r="4987" spans="1:19" x14ac:dyDescent="0.3">
      <c r="A4987" s="1">
        <v>38118</v>
      </c>
      <c r="B4987" s="4" t="str">
        <f>TEXT(Airplane_Crashes_and_Fatalities[[#This Row],[Date]],"yyyy")</f>
        <v>2004</v>
      </c>
      <c r="C4987" s="1" t="str">
        <f>TEXT(Airplane_Crashes_and_Fatalities[[#This Row],[Date]],"mmm")</f>
        <v>May</v>
      </c>
      <c r="D4987" s="5">
        <f>DAY(Airplane_Crashes_and_Fatalities[[#This Row],[Date]])</f>
        <v>11</v>
      </c>
      <c r="F4987" s="2" t="s">
        <v>24001</v>
      </c>
      <c r="G4987" s="2" t="s">
        <v>20132</v>
      </c>
      <c r="H4987" s="2"/>
      <c r="I4987" s="2" t="s">
        <v>17719</v>
      </c>
      <c r="J4987" s="2"/>
      <c r="K4987" s="2" t="s">
        <v>17720</v>
      </c>
      <c r="L4987" s="2" t="s">
        <v>5917</v>
      </c>
      <c r="M4987" t="s">
        <v>17721</v>
      </c>
      <c r="N4987">
        <f>Airplane_Crashes_and_Fatalities[[#This Row],[Aboard]]-Airplane_Crashes_and_Fatalities[[#This Row],[Fatalities]]</f>
        <v>0</v>
      </c>
      <c r="O4987">
        <v>1400101</v>
      </c>
      <c r="P4987">
        <v>7</v>
      </c>
      <c r="Q4987">
        <v>7</v>
      </c>
      <c r="R4987">
        <v>0</v>
      </c>
      <c r="S4987" s="2" t="s">
        <v>17722</v>
      </c>
    </row>
    <row r="4988" spans="1:19" x14ac:dyDescent="0.3">
      <c r="A4988" s="1">
        <v>38121</v>
      </c>
      <c r="B4988" s="4" t="str">
        <f>TEXT(Airplane_Crashes_and_Fatalities[[#This Row],[Date]],"yyyy")</f>
        <v>2004</v>
      </c>
      <c r="C4988" s="1" t="str">
        <f>TEXT(Airplane_Crashes_and_Fatalities[[#This Row],[Date]],"mmm")</f>
        <v>May</v>
      </c>
      <c r="D4988" s="5">
        <f>DAY(Airplane_Crashes_and_Fatalities[[#This Row],[Date]])</f>
        <v>14</v>
      </c>
      <c r="E4988" s="3">
        <v>0.77083333333333326</v>
      </c>
      <c r="F4988" s="2" t="s">
        <v>20856</v>
      </c>
      <c r="G4988" s="2" t="s">
        <v>19819</v>
      </c>
      <c r="H4988" s="2"/>
      <c r="I4988" s="2" t="s">
        <v>17723</v>
      </c>
      <c r="J4988" s="2" t="s">
        <v>19586</v>
      </c>
      <c r="K4988" s="2" t="s">
        <v>17724</v>
      </c>
      <c r="L4988" s="2" t="s">
        <v>17271</v>
      </c>
      <c r="M4988" t="s">
        <v>17725</v>
      </c>
      <c r="N4988">
        <f>Airplane_Crashes_and_Fatalities[[#This Row],[Aboard]]-Airplane_Crashes_and_Fatalities[[#This Row],[Fatalities]]</f>
        <v>0</v>
      </c>
      <c r="O4988">
        <v>120070</v>
      </c>
      <c r="P4988">
        <v>33</v>
      </c>
      <c r="Q4988">
        <v>33</v>
      </c>
      <c r="R4988">
        <v>0</v>
      </c>
      <c r="S4988" s="2" t="s">
        <v>17726</v>
      </c>
    </row>
    <row r="4989" spans="1:19" x14ac:dyDescent="0.3">
      <c r="A4989" s="1">
        <v>38125</v>
      </c>
      <c r="B4989" s="4" t="str">
        <f>TEXT(Airplane_Crashes_and_Fatalities[[#This Row],[Date]],"yyyy")</f>
        <v>2004</v>
      </c>
      <c r="C4989" s="1" t="str">
        <f>TEXT(Airplane_Crashes_and_Fatalities[[#This Row],[Date]],"mmm")</f>
        <v>May</v>
      </c>
      <c r="D4989" s="5">
        <f>DAY(Airplane_Crashes_and_Fatalities[[#This Row],[Date]])</f>
        <v>18</v>
      </c>
      <c r="E4989" s="3">
        <v>0.44444444444444442</v>
      </c>
      <c r="F4989" s="2" t="s">
        <v>24002</v>
      </c>
      <c r="G4989" s="2" t="s">
        <v>22092</v>
      </c>
      <c r="H4989" s="2"/>
      <c r="I4989" s="2" t="s">
        <v>17727</v>
      </c>
      <c r="J4989" s="2"/>
      <c r="K4989" s="2" t="s">
        <v>17728</v>
      </c>
      <c r="L4989" s="2" t="s">
        <v>17729</v>
      </c>
      <c r="M4989" t="s">
        <v>17730</v>
      </c>
      <c r="N4989">
        <f>Airplane_Crashes_and_Fatalities[[#This Row],[Aboard]]-Airplane_Crashes_and_Fatalities[[#This Row],[Fatalities]]</f>
        <v>11</v>
      </c>
      <c r="O4989" t="s">
        <v>17731</v>
      </c>
      <c r="P4989">
        <v>12</v>
      </c>
      <c r="Q4989">
        <v>1</v>
      </c>
      <c r="R4989">
        <v>0</v>
      </c>
      <c r="S4989" s="2" t="s">
        <v>17732</v>
      </c>
    </row>
    <row r="4990" spans="1:19" x14ac:dyDescent="0.3">
      <c r="A4990" s="1">
        <v>38125</v>
      </c>
      <c r="B4990" s="4" t="str">
        <f>TEXT(Airplane_Crashes_and_Fatalities[[#This Row],[Date]],"yyyy")</f>
        <v>2004</v>
      </c>
      <c r="C4990" s="1" t="str">
        <f>TEXT(Airplane_Crashes_and_Fatalities[[#This Row],[Date]],"mmm")</f>
        <v>May</v>
      </c>
      <c r="D4990" s="5">
        <f>DAY(Airplane_Crashes_and_Fatalities[[#This Row],[Date]])</f>
        <v>18</v>
      </c>
      <c r="E4990" s="3">
        <v>0.45138888888888884</v>
      </c>
      <c r="F4990" s="2" t="s">
        <v>23361</v>
      </c>
      <c r="G4990" s="2" t="s">
        <v>19737</v>
      </c>
      <c r="H4990" s="2"/>
      <c r="I4990" s="2" t="s">
        <v>17733</v>
      </c>
      <c r="J4990" s="2"/>
      <c r="K4990" s="2" t="s">
        <v>17734</v>
      </c>
      <c r="L4990" s="2" t="s">
        <v>17404</v>
      </c>
      <c r="M4990" t="s">
        <v>17735</v>
      </c>
      <c r="N4990">
        <f>Airplane_Crashes_and_Fatalities[[#This Row],[Aboard]]-Airplane_Crashes_and_Fatalities[[#This Row],[Fatalities]]</f>
        <v>0</v>
      </c>
      <c r="O4990">
        <v>53460827</v>
      </c>
      <c r="P4990">
        <v>7</v>
      </c>
      <c r="Q4990">
        <v>7</v>
      </c>
      <c r="R4990">
        <v>0</v>
      </c>
      <c r="S4990" s="2" t="s">
        <v>17736</v>
      </c>
    </row>
    <row r="4991" spans="1:19" x14ac:dyDescent="0.3">
      <c r="A4991" s="1">
        <v>38130</v>
      </c>
      <c r="B4991" s="4" t="str">
        <f>TEXT(Airplane_Crashes_and_Fatalities[[#This Row],[Date]],"yyyy")</f>
        <v>2004</v>
      </c>
      <c r="C4991" s="1" t="str">
        <f>TEXT(Airplane_Crashes_and_Fatalities[[#This Row],[Date]],"mmm")</f>
        <v>May</v>
      </c>
      <c r="D4991" s="5">
        <f>DAY(Airplane_Crashes_and_Fatalities[[#This Row],[Date]])</f>
        <v>23</v>
      </c>
      <c r="E4991" s="3">
        <v>0.3125</v>
      </c>
      <c r="F4991" s="2" t="s">
        <v>24003</v>
      </c>
      <c r="G4991" s="2" t="s">
        <v>20176</v>
      </c>
      <c r="H4991" s="2"/>
      <c r="I4991" s="2" t="s">
        <v>17737</v>
      </c>
      <c r="J4991" s="2"/>
      <c r="K4991" s="2" t="s">
        <v>17738</v>
      </c>
      <c r="L4991" s="2" t="s">
        <v>12906</v>
      </c>
      <c r="M4991" t="s">
        <v>17739</v>
      </c>
      <c r="N4991">
        <f>Airplane_Crashes_and_Fatalities[[#This Row],[Aboard]]-Airplane_Crashes_and_Fatalities[[#This Row],[Fatalities]]</f>
        <v>0</v>
      </c>
      <c r="O4991">
        <v>872009</v>
      </c>
      <c r="P4991">
        <v>2</v>
      </c>
      <c r="Q4991">
        <v>2</v>
      </c>
      <c r="R4991">
        <v>0</v>
      </c>
      <c r="S4991" s="2" t="s">
        <v>17740</v>
      </c>
    </row>
    <row r="4992" spans="1:19" x14ac:dyDescent="0.3">
      <c r="A4992" s="1">
        <v>38132</v>
      </c>
      <c r="B4992" s="4" t="str">
        <f>TEXT(Airplane_Crashes_and_Fatalities[[#This Row],[Date]],"yyyy")</f>
        <v>2004</v>
      </c>
      <c r="C4992" s="1" t="str">
        <f>TEXT(Airplane_Crashes_and_Fatalities[[#This Row],[Date]],"mmm")</f>
        <v>May</v>
      </c>
      <c r="D4992" s="5">
        <f>DAY(Airplane_Crashes_and_Fatalities[[#This Row],[Date]])</f>
        <v>25</v>
      </c>
      <c r="E4992" s="3">
        <v>0.58055555555555549</v>
      </c>
      <c r="F4992" s="2" t="s">
        <v>24004</v>
      </c>
      <c r="G4992" s="2" t="s">
        <v>21038</v>
      </c>
      <c r="H4992" s="2"/>
      <c r="I4992" s="2" t="s">
        <v>17741</v>
      </c>
      <c r="J4992" s="2" t="s">
        <v>19161</v>
      </c>
      <c r="K4992" s="2" t="s">
        <v>17742</v>
      </c>
      <c r="L4992" s="2" t="s">
        <v>13121</v>
      </c>
      <c r="M4992" t="s">
        <v>17743</v>
      </c>
      <c r="N4992">
        <f>Airplane_Crashes_and_Fatalities[[#This Row],[Aboard]]-Airplane_Crashes_and_Fatalities[[#This Row],[Fatalities]]</f>
        <v>0</v>
      </c>
      <c r="O4992">
        <v>651</v>
      </c>
      <c r="P4992">
        <v>3</v>
      </c>
      <c r="Q4992">
        <v>3</v>
      </c>
      <c r="R4992">
        <v>0</v>
      </c>
      <c r="S4992" s="2" t="s">
        <v>17744</v>
      </c>
    </row>
    <row r="4993" spans="1:19" x14ac:dyDescent="0.3">
      <c r="A4993" s="1">
        <v>38146</v>
      </c>
      <c r="B4993" s="4" t="str">
        <f>TEXT(Airplane_Crashes_and_Fatalities[[#This Row],[Date]],"yyyy")</f>
        <v>2004</v>
      </c>
      <c r="C4993" s="1" t="str">
        <f>TEXT(Airplane_Crashes_and_Fatalities[[#This Row],[Date]],"mmm")</f>
        <v>Jun</v>
      </c>
      <c r="D4993" s="5">
        <f>DAY(Airplane_Crashes_and_Fatalities[[#This Row],[Date]])</f>
        <v>8</v>
      </c>
      <c r="E4993" s="3">
        <v>0.4013888888888888</v>
      </c>
      <c r="F4993" s="2" t="s">
        <v>24005</v>
      </c>
      <c r="G4993" s="2" t="s">
        <v>22484</v>
      </c>
      <c r="H4993" s="2"/>
      <c r="I4993" s="2" t="s">
        <v>17745</v>
      </c>
      <c r="J4993" s="2" t="s">
        <v>19587</v>
      </c>
      <c r="K4993" s="2" t="s">
        <v>17746</v>
      </c>
      <c r="L4993" s="2" t="s">
        <v>17747</v>
      </c>
      <c r="M4993" t="s">
        <v>17748</v>
      </c>
      <c r="N4993">
        <f>Airplane_Crashes_and_Fatalities[[#This Row],[Aboard]]-Airplane_Crashes_and_Fatalities[[#This Row],[Fatalities]]</f>
        <v>11</v>
      </c>
      <c r="O4993" t="s">
        <v>17749</v>
      </c>
      <c r="P4993">
        <v>30</v>
      </c>
      <c r="Q4993">
        <v>19</v>
      </c>
      <c r="R4993">
        <v>0</v>
      </c>
      <c r="S4993" s="2" t="s">
        <v>17750</v>
      </c>
    </row>
    <row r="4994" spans="1:19" x14ac:dyDescent="0.3">
      <c r="A4994" s="1">
        <v>38149</v>
      </c>
      <c r="B4994" s="4" t="str">
        <f>TEXT(Airplane_Crashes_and_Fatalities[[#This Row],[Date]],"yyyy")</f>
        <v>2004</v>
      </c>
      <c r="C4994" s="1" t="str">
        <f>TEXT(Airplane_Crashes_and_Fatalities[[#This Row],[Date]],"mmm")</f>
        <v>Jun</v>
      </c>
      <c r="D4994" s="5">
        <f>DAY(Airplane_Crashes_and_Fatalities[[#This Row],[Date]])</f>
        <v>11</v>
      </c>
      <c r="F4994" s="2" t="s">
        <v>23846</v>
      </c>
      <c r="G4994" s="2" t="s">
        <v>19819</v>
      </c>
      <c r="H4994" s="2"/>
      <c r="I4994" s="2" t="s">
        <v>17751</v>
      </c>
      <c r="J4994" s="2"/>
      <c r="K4994" s="2" t="s">
        <v>17752</v>
      </c>
      <c r="L4994" s="2" t="s">
        <v>17753</v>
      </c>
      <c r="M4994" t="s">
        <v>17478</v>
      </c>
      <c r="N4994">
        <f>Airplane_Crashes_and_Fatalities[[#This Row],[Aboard]]-Airplane_Crashes_and_Fatalities[[#This Row],[Fatalities]]</f>
        <v>0</v>
      </c>
      <c r="P4994">
        <v>4</v>
      </c>
      <c r="Q4994">
        <v>4</v>
      </c>
      <c r="R4994">
        <v>0</v>
      </c>
      <c r="S4994" s="2" t="s">
        <v>17754</v>
      </c>
    </row>
    <row r="4995" spans="1:19" x14ac:dyDescent="0.3">
      <c r="A4995" s="1">
        <v>38166</v>
      </c>
      <c r="B4995" s="4" t="str">
        <f>TEXT(Airplane_Crashes_and_Fatalities[[#This Row],[Date]],"yyyy")</f>
        <v>2004</v>
      </c>
      <c r="C4995" s="1" t="str">
        <f>TEXT(Airplane_Crashes_and_Fatalities[[#This Row],[Date]],"mmm")</f>
        <v>Jun</v>
      </c>
      <c r="D4995" s="5">
        <f>DAY(Airplane_Crashes_and_Fatalities[[#This Row],[Date]])</f>
        <v>28</v>
      </c>
      <c r="E4995" s="3">
        <v>0.38680555555555562</v>
      </c>
      <c r="F4995" s="2" t="s">
        <v>24006</v>
      </c>
      <c r="G4995" s="2" t="s">
        <v>24007</v>
      </c>
      <c r="H4995" s="2"/>
      <c r="I4995" s="2" t="s">
        <v>17755</v>
      </c>
      <c r="J4995" s="2"/>
      <c r="K4995" s="2" t="s">
        <v>17756</v>
      </c>
      <c r="L4995" s="2" t="s">
        <v>17757</v>
      </c>
      <c r="M4995" t="s">
        <v>17758</v>
      </c>
      <c r="N4995">
        <f>Airplane_Crashes_and_Fatalities[[#This Row],[Aboard]]-Airplane_Crashes_and_Fatalities[[#This Row],[Fatalities]]</f>
        <v>0</v>
      </c>
      <c r="P4995">
        <v>24</v>
      </c>
      <c r="Q4995">
        <v>24</v>
      </c>
      <c r="R4995">
        <v>0</v>
      </c>
      <c r="S4995" s="2" t="s">
        <v>17759</v>
      </c>
    </row>
    <row r="4996" spans="1:19" x14ac:dyDescent="0.3">
      <c r="A4996" s="1">
        <v>38170</v>
      </c>
      <c r="B4996" s="4" t="str">
        <f>TEXT(Airplane_Crashes_and_Fatalities[[#This Row],[Date]],"yyyy")</f>
        <v>2004</v>
      </c>
      <c r="C4996" s="1" t="str">
        <f>TEXT(Airplane_Crashes_and_Fatalities[[#This Row],[Date]],"mmm")</f>
        <v>Jul</v>
      </c>
      <c r="D4996" s="5">
        <f>DAY(Airplane_Crashes_and_Fatalities[[#This Row],[Date]])</f>
        <v>2</v>
      </c>
      <c r="E4996" s="3">
        <v>0.56805555555555554</v>
      </c>
      <c r="F4996" s="2" t="s">
        <v>21559</v>
      </c>
      <c r="G4996" s="2" t="s">
        <v>20134</v>
      </c>
      <c r="H4996" s="2"/>
      <c r="I4996" s="2" t="s">
        <v>17760</v>
      </c>
      <c r="J4996" s="2"/>
      <c r="K4996" s="2" t="s">
        <v>17761</v>
      </c>
      <c r="L4996" s="2" t="s">
        <v>12061</v>
      </c>
      <c r="M4996" t="s">
        <v>17762</v>
      </c>
      <c r="N4996">
        <f>Airplane_Crashes_and_Fatalities[[#This Row],[Aboard]]-Airplane_Crashes_and_Fatalities[[#This Row],[Fatalities]]</f>
        <v>0</v>
      </c>
      <c r="O4996">
        <v>247</v>
      </c>
      <c r="P4996">
        <v>6</v>
      </c>
      <c r="Q4996">
        <v>6</v>
      </c>
      <c r="R4996">
        <v>1</v>
      </c>
      <c r="S4996" s="2" t="s">
        <v>17763</v>
      </c>
    </row>
    <row r="4997" spans="1:19" x14ac:dyDescent="0.3">
      <c r="A4997" s="1">
        <v>38178</v>
      </c>
      <c r="B4997" s="4" t="str">
        <f>TEXT(Airplane_Crashes_and_Fatalities[[#This Row],[Date]],"yyyy")</f>
        <v>2004</v>
      </c>
      <c r="C4997" s="1" t="str">
        <f>TEXT(Airplane_Crashes_and_Fatalities[[#This Row],[Date]],"mmm")</f>
        <v>Jul</v>
      </c>
      <c r="D4997" s="5">
        <f>DAY(Airplane_Crashes_and_Fatalities[[#This Row],[Date]])</f>
        <v>10</v>
      </c>
      <c r="E4997" s="3">
        <v>0.375</v>
      </c>
      <c r="F4997" s="2" t="s">
        <v>24008</v>
      </c>
      <c r="G4997" s="2" t="s">
        <v>19785</v>
      </c>
      <c r="H4997" s="2"/>
      <c r="I4997" s="2" t="s">
        <v>17764</v>
      </c>
      <c r="J4997" s="2"/>
      <c r="K4997" s="2" t="s">
        <v>17765</v>
      </c>
      <c r="L4997" s="2" t="s">
        <v>15453</v>
      </c>
      <c r="M4997" t="s">
        <v>17766</v>
      </c>
      <c r="N4997">
        <f>Airplane_Crashes_and_Fatalities[[#This Row],[Aboard]]-Airplane_Crashes_and_Fatalities[[#This Row],[Fatalities]]</f>
        <v>0</v>
      </c>
      <c r="O4997" t="s">
        <v>17767</v>
      </c>
      <c r="P4997">
        <v>2</v>
      </c>
      <c r="Q4997">
        <v>2</v>
      </c>
      <c r="R4997">
        <v>0</v>
      </c>
      <c r="S4997" s="2" t="s">
        <v>17768</v>
      </c>
    </row>
    <row r="4998" spans="1:19" x14ac:dyDescent="0.3">
      <c r="A4998" s="1">
        <v>38190</v>
      </c>
      <c r="B4998" s="4" t="str">
        <f>TEXT(Airplane_Crashes_and_Fatalities[[#This Row],[Date]],"yyyy")</f>
        <v>2004</v>
      </c>
      <c r="C4998" s="1" t="str">
        <f>TEXT(Airplane_Crashes_and_Fatalities[[#This Row],[Date]],"mmm")</f>
        <v>Jul</v>
      </c>
      <c r="D4998" s="5">
        <f>DAY(Airplane_Crashes_and_Fatalities[[#This Row],[Date]])</f>
        <v>22</v>
      </c>
      <c r="E4998" s="3">
        <v>0.35416666666666674</v>
      </c>
      <c r="F4998" s="2" t="s">
        <v>24009</v>
      </c>
      <c r="G4998" s="2" t="s">
        <v>24010</v>
      </c>
      <c r="H4998" s="2" t="s">
        <v>19819</v>
      </c>
      <c r="I4998" s="2" t="s">
        <v>17769</v>
      </c>
      <c r="J4998" s="2"/>
      <c r="K4998" s="2" t="s">
        <v>17770</v>
      </c>
      <c r="L4998" s="2" t="s">
        <v>17771</v>
      </c>
      <c r="M4998" t="s">
        <v>17772</v>
      </c>
      <c r="N4998">
        <f>Airplane_Crashes_and_Fatalities[[#This Row],[Aboard]]-Airplane_Crashes_and_Fatalities[[#This Row],[Fatalities]]</f>
        <v>5</v>
      </c>
      <c r="P4998">
        <v>11</v>
      </c>
      <c r="Q4998">
        <v>6</v>
      </c>
      <c r="R4998">
        <v>0</v>
      </c>
      <c r="S4998" s="2" t="s">
        <v>17773</v>
      </c>
    </row>
    <row r="4999" spans="1:19" x14ac:dyDescent="0.3">
      <c r="A4999" s="1">
        <v>38197</v>
      </c>
      <c r="B4999" s="4" t="str">
        <f>TEXT(Airplane_Crashes_and_Fatalities[[#This Row],[Date]],"yyyy")</f>
        <v>2004</v>
      </c>
      <c r="C4999" s="1" t="str">
        <f>TEXT(Airplane_Crashes_and_Fatalities[[#This Row],[Date]],"mmm")</f>
        <v>Jul</v>
      </c>
      <c r="D4999" s="5">
        <f>DAY(Airplane_Crashes_and_Fatalities[[#This Row],[Date]])</f>
        <v>29</v>
      </c>
      <c r="E4999" s="3">
        <v>0.4375</v>
      </c>
      <c r="F4999" s="2" t="s">
        <v>24011</v>
      </c>
      <c r="G4999" s="2" t="s">
        <v>20388</v>
      </c>
      <c r="H4999" s="2"/>
      <c r="I4999" s="2" t="s">
        <v>17774</v>
      </c>
      <c r="J4999" s="2"/>
      <c r="K4999" s="2" t="s">
        <v>17775</v>
      </c>
      <c r="L4999" s="2" t="s">
        <v>13121</v>
      </c>
      <c r="M4999" t="s">
        <v>17776</v>
      </c>
      <c r="N4999">
        <f>Airplane_Crashes_and_Fatalities[[#This Row],[Aboard]]-Airplane_Crashes_and_Fatalities[[#This Row],[Fatalities]]</f>
        <v>1</v>
      </c>
      <c r="O4999">
        <v>353</v>
      </c>
      <c r="P4999">
        <v>3</v>
      </c>
      <c r="Q4999">
        <v>2</v>
      </c>
      <c r="R4999">
        <v>0</v>
      </c>
      <c r="S4999" s="2" t="s">
        <v>17777</v>
      </c>
    </row>
    <row r="5000" spans="1:19" x14ac:dyDescent="0.3">
      <c r="A5000" s="1">
        <v>38212</v>
      </c>
      <c r="B5000" s="4" t="str">
        <f>TEXT(Airplane_Crashes_and_Fatalities[[#This Row],[Date]],"yyyy")</f>
        <v>2004</v>
      </c>
      <c r="C5000" s="1" t="str">
        <f>TEXT(Airplane_Crashes_and_Fatalities[[#This Row],[Date]],"mmm")</f>
        <v>Aug</v>
      </c>
      <c r="D5000" s="5">
        <f>DAY(Airplane_Crashes_and_Fatalities[[#This Row],[Date]])</f>
        <v>13</v>
      </c>
      <c r="E5000" s="3">
        <v>3.4722222222222321E-2</v>
      </c>
      <c r="F5000" s="2" t="s">
        <v>19936</v>
      </c>
      <c r="G5000" s="2" t="s">
        <v>19690</v>
      </c>
      <c r="H5000" s="2"/>
      <c r="I5000" s="2" t="s">
        <v>17778</v>
      </c>
      <c r="J5000" s="2" t="s">
        <v>19505</v>
      </c>
      <c r="K5000" s="2" t="s">
        <v>17779</v>
      </c>
      <c r="L5000" s="2" t="s">
        <v>7286</v>
      </c>
      <c r="M5000" t="s">
        <v>17780</v>
      </c>
      <c r="N5000">
        <f>Airplane_Crashes_and_Fatalities[[#This Row],[Aboard]]-Airplane_Crashes_and_Fatalities[[#This Row],[Fatalities]]</f>
        <v>1</v>
      </c>
      <c r="O5000">
        <v>68</v>
      </c>
      <c r="P5000">
        <v>2</v>
      </c>
      <c r="Q5000">
        <v>1</v>
      </c>
      <c r="R5000">
        <v>0</v>
      </c>
      <c r="S5000" s="2" t="s">
        <v>17781</v>
      </c>
    </row>
    <row r="5001" spans="1:19" x14ac:dyDescent="0.3">
      <c r="A5001" s="1">
        <v>38216</v>
      </c>
      <c r="B5001" s="4" t="str">
        <f>TEXT(Airplane_Crashes_and_Fatalities[[#This Row],[Date]],"yyyy")</f>
        <v>2004</v>
      </c>
      <c r="C5001" s="1" t="str">
        <f>TEXT(Airplane_Crashes_and_Fatalities[[#This Row],[Date]],"mmm")</f>
        <v>Aug</v>
      </c>
      <c r="D5001" s="5">
        <f>DAY(Airplane_Crashes_and_Fatalities[[#This Row],[Date]])</f>
        <v>17</v>
      </c>
      <c r="E5001" s="3">
        <v>0.98611111111111116</v>
      </c>
      <c r="F5001" s="2" t="s">
        <v>24012</v>
      </c>
      <c r="G5001" s="2" t="s">
        <v>20031</v>
      </c>
      <c r="H5001" s="2"/>
      <c r="I5001" s="2" t="s">
        <v>17782</v>
      </c>
      <c r="J5001" s="2" t="s">
        <v>19588</v>
      </c>
      <c r="K5001" s="2" t="s">
        <v>17783</v>
      </c>
      <c r="L5001" s="2" t="s">
        <v>7450</v>
      </c>
      <c r="M5001" t="s">
        <v>17784</v>
      </c>
      <c r="N5001">
        <f>Airplane_Crashes_and_Fatalities[[#This Row],[Aboard]]-Airplane_Crashes_and_Fatalities[[#This Row],[Fatalities]]</f>
        <v>0</v>
      </c>
      <c r="O5001" t="s">
        <v>17785</v>
      </c>
      <c r="P5001">
        <v>2</v>
      </c>
      <c r="Q5001">
        <v>2</v>
      </c>
      <c r="R5001">
        <v>0</v>
      </c>
      <c r="S5001" s="2" t="s">
        <v>17786</v>
      </c>
    </row>
    <row r="5002" spans="1:19" x14ac:dyDescent="0.3">
      <c r="A5002" s="1">
        <v>38217</v>
      </c>
      <c r="B5002" s="4" t="str">
        <f>TEXT(Airplane_Crashes_and_Fatalities[[#This Row],[Date]],"yyyy")</f>
        <v>2004</v>
      </c>
      <c r="C5002" s="1" t="str">
        <f>TEXT(Airplane_Crashes_and_Fatalities[[#This Row],[Date]],"mmm")</f>
        <v>Aug</v>
      </c>
      <c r="D5002" s="5">
        <f>DAY(Airplane_Crashes_and_Fatalities[[#This Row],[Date]])</f>
        <v>18</v>
      </c>
      <c r="E5002" s="3">
        <v>0.46527777777777768</v>
      </c>
      <c r="F5002" s="2" t="s">
        <v>21290</v>
      </c>
      <c r="G5002" s="2" t="s">
        <v>23322</v>
      </c>
      <c r="H5002" s="2"/>
      <c r="I5002" s="2" t="s">
        <v>17787</v>
      </c>
      <c r="J5002" s="2"/>
      <c r="K5002" s="2" t="s">
        <v>17788</v>
      </c>
      <c r="L5002" s="2" t="s">
        <v>15550</v>
      </c>
      <c r="M5002" t="s">
        <v>17789</v>
      </c>
      <c r="N5002">
        <f>Airplane_Crashes_and_Fatalities[[#This Row],[Aboard]]-Airplane_Crashes_and_Fatalities[[#This Row],[Fatalities]]</f>
        <v>0</v>
      </c>
      <c r="O5002" t="s">
        <v>17790</v>
      </c>
      <c r="P5002">
        <v>3</v>
      </c>
      <c r="Q5002">
        <v>3</v>
      </c>
      <c r="R5002">
        <v>0</v>
      </c>
      <c r="S5002" s="2" t="s">
        <v>17791</v>
      </c>
    </row>
    <row r="5003" spans="1:19" x14ac:dyDescent="0.3">
      <c r="A5003" s="1">
        <v>38220</v>
      </c>
      <c r="B5003" s="4" t="str">
        <f>TEXT(Airplane_Crashes_and_Fatalities[[#This Row],[Date]],"yyyy")</f>
        <v>2004</v>
      </c>
      <c r="C5003" s="1" t="str">
        <f>TEXT(Airplane_Crashes_and_Fatalities[[#This Row],[Date]],"mmm")</f>
        <v>Aug</v>
      </c>
      <c r="D5003" s="5">
        <f>DAY(Airplane_Crashes_and_Fatalities[[#This Row],[Date]])</f>
        <v>21</v>
      </c>
      <c r="E5003" s="3">
        <v>0.68611111111111112</v>
      </c>
      <c r="F5003" s="2" t="s">
        <v>24013</v>
      </c>
      <c r="G5003" s="2" t="s">
        <v>20520</v>
      </c>
      <c r="H5003" s="2"/>
      <c r="I5003" s="2" t="s">
        <v>9640</v>
      </c>
      <c r="J5003" s="2"/>
      <c r="K5003" s="2" t="s">
        <v>17792</v>
      </c>
      <c r="L5003" s="2" t="s">
        <v>17793</v>
      </c>
      <c r="M5003" t="s">
        <v>17794</v>
      </c>
      <c r="N5003">
        <f>Airplane_Crashes_and_Fatalities[[#This Row],[Aboard]]-Airplane_Crashes_and_Fatalities[[#This Row],[Fatalities]]</f>
        <v>0</v>
      </c>
      <c r="O5003" t="s">
        <v>17795</v>
      </c>
      <c r="P5003">
        <v>25</v>
      </c>
      <c r="Q5003">
        <v>25</v>
      </c>
      <c r="R5003">
        <v>0</v>
      </c>
      <c r="S5003" s="2" t="s">
        <v>17796</v>
      </c>
    </row>
    <row r="5004" spans="1:19" x14ac:dyDescent="0.3">
      <c r="A5004" s="1">
        <v>38223</v>
      </c>
      <c r="B5004" s="4" t="str">
        <f>TEXT(Airplane_Crashes_and_Fatalities[[#This Row],[Date]],"yyyy")</f>
        <v>2004</v>
      </c>
      <c r="C5004" s="1" t="str">
        <f>TEXT(Airplane_Crashes_and_Fatalities[[#This Row],[Date]],"mmm")</f>
        <v>Aug</v>
      </c>
      <c r="D5004" s="5">
        <f>DAY(Airplane_Crashes_and_Fatalities[[#This Row],[Date]])</f>
        <v>24</v>
      </c>
      <c r="E5004" s="3">
        <v>0.95763888888888893</v>
      </c>
      <c r="F5004" s="2" t="s">
        <v>24014</v>
      </c>
      <c r="G5004" s="2" t="s">
        <v>19866</v>
      </c>
      <c r="H5004" s="2"/>
      <c r="I5004" s="2" t="s">
        <v>16942</v>
      </c>
      <c r="J5004" s="2" t="s">
        <v>19589</v>
      </c>
      <c r="K5004" s="2" t="s">
        <v>17797</v>
      </c>
      <c r="L5004" s="2" t="s">
        <v>17798</v>
      </c>
      <c r="M5004" t="s">
        <v>17799</v>
      </c>
      <c r="N5004">
        <f>Airplane_Crashes_and_Fatalities[[#This Row],[Aboard]]-Airplane_Crashes_and_Fatalities[[#This Row],[Fatalities]]</f>
        <v>0</v>
      </c>
      <c r="O5004" t="s">
        <v>17800</v>
      </c>
      <c r="P5004">
        <v>46</v>
      </c>
      <c r="Q5004">
        <v>46</v>
      </c>
      <c r="R5004">
        <v>0</v>
      </c>
      <c r="S5004" s="2" t="s">
        <v>17801</v>
      </c>
    </row>
    <row r="5005" spans="1:19" x14ac:dyDescent="0.3">
      <c r="A5005" s="1">
        <v>38223</v>
      </c>
      <c r="B5005" s="4" t="str">
        <f>TEXT(Airplane_Crashes_and_Fatalities[[#This Row],[Date]],"yyyy")</f>
        <v>2004</v>
      </c>
      <c r="C5005" s="1" t="str">
        <f>TEXT(Airplane_Crashes_and_Fatalities[[#This Row],[Date]],"mmm")</f>
        <v>Aug</v>
      </c>
      <c r="D5005" s="5">
        <f>DAY(Airplane_Crashes_and_Fatalities[[#This Row],[Date]])</f>
        <v>24</v>
      </c>
      <c r="E5005" s="3">
        <v>0.95555555555555549</v>
      </c>
      <c r="F5005" s="2" t="s">
        <v>24015</v>
      </c>
      <c r="G5005" s="2" t="s">
        <v>19866</v>
      </c>
      <c r="H5005" s="2"/>
      <c r="I5005" s="2" t="s">
        <v>17802</v>
      </c>
      <c r="J5005" s="2" t="s">
        <v>19590</v>
      </c>
      <c r="K5005" s="2" t="s">
        <v>17803</v>
      </c>
      <c r="L5005" s="2" t="s">
        <v>17804</v>
      </c>
      <c r="M5005" t="s">
        <v>17805</v>
      </c>
      <c r="N5005">
        <f>Airplane_Crashes_and_Fatalities[[#This Row],[Aboard]]-Airplane_Crashes_and_Fatalities[[#This Row],[Fatalities]]</f>
        <v>0</v>
      </c>
      <c r="O5005">
        <v>60065</v>
      </c>
      <c r="P5005">
        <v>41</v>
      </c>
      <c r="Q5005">
        <v>41</v>
      </c>
      <c r="R5005">
        <v>0</v>
      </c>
      <c r="S5005" s="2" t="s">
        <v>17806</v>
      </c>
    </row>
    <row r="5006" spans="1:19" x14ac:dyDescent="0.3">
      <c r="A5006" s="1">
        <v>38226</v>
      </c>
      <c r="B5006" s="4" t="str">
        <f>TEXT(Airplane_Crashes_and_Fatalities[[#This Row],[Date]],"yyyy")</f>
        <v>2004</v>
      </c>
      <c r="C5006" s="1" t="str">
        <f>TEXT(Airplane_Crashes_and_Fatalities[[#This Row],[Date]],"mmm")</f>
        <v>Aug</v>
      </c>
      <c r="D5006" s="5">
        <f>DAY(Airplane_Crashes_and_Fatalities[[#This Row],[Date]])</f>
        <v>27</v>
      </c>
      <c r="E5006" s="3">
        <v>0.6875</v>
      </c>
      <c r="F5006" s="2" t="s">
        <v>24016</v>
      </c>
      <c r="G5006" s="2" t="s">
        <v>20063</v>
      </c>
      <c r="H5006" s="2"/>
      <c r="I5006" s="2" t="s">
        <v>17807</v>
      </c>
      <c r="J5006" s="2"/>
      <c r="K5006" s="2" t="s">
        <v>17808</v>
      </c>
      <c r="L5006" s="2" t="s">
        <v>17619</v>
      </c>
      <c r="M5006" t="s">
        <v>17809</v>
      </c>
      <c r="N5006">
        <f>Airplane_Crashes_and_Fatalities[[#This Row],[Aboard]]-Airplane_Crashes_and_Fatalities[[#This Row],[Fatalities]]</f>
        <v>2</v>
      </c>
      <c r="O5006">
        <v>197</v>
      </c>
      <c r="P5006">
        <v>3</v>
      </c>
      <c r="Q5006">
        <v>1</v>
      </c>
      <c r="R5006">
        <v>0</v>
      </c>
      <c r="S5006" s="2" t="s">
        <v>17810</v>
      </c>
    </row>
    <row r="5007" spans="1:19" x14ac:dyDescent="0.3">
      <c r="A5007" s="1">
        <v>38239</v>
      </c>
      <c r="B5007" s="4" t="str">
        <f>TEXT(Airplane_Crashes_and_Fatalities[[#This Row],[Date]],"yyyy")</f>
        <v>2004</v>
      </c>
      <c r="C5007" s="1" t="str">
        <f>TEXT(Airplane_Crashes_and_Fatalities[[#This Row],[Date]],"mmm")</f>
        <v>Sep</v>
      </c>
      <c r="D5007" s="5">
        <f>DAY(Airplane_Crashes_and_Fatalities[[#This Row],[Date]])</f>
        <v>9</v>
      </c>
      <c r="E5007" s="3">
        <v>0.28472222222222232</v>
      </c>
      <c r="F5007" s="2" t="s">
        <v>24017</v>
      </c>
      <c r="G5007" s="2" t="s">
        <v>19880</v>
      </c>
      <c r="H5007" s="2"/>
      <c r="I5007" s="2" t="s">
        <v>17811</v>
      </c>
      <c r="J5007" s="2"/>
      <c r="K5007" s="2" t="s">
        <v>17812</v>
      </c>
      <c r="L5007" s="2" t="s">
        <v>17813</v>
      </c>
      <c r="M5007" t="s">
        <v>17814</v>
      </c>
      <c r="N5007">
        <f>Airplane_Crashes_and_Fatalities[[#This Row],[Aboard]]-Airplane_Crashes_and_Fatalities[[#This Row],[Fatalities]]</f>
        <v>0</v>
      </c>
      <c r="O5007" t="s">
        <v>17815</v>
      </c>
      <c r="P5007">
        <v>2</v>
      </c>
      <c r="Q5007">
        <v>2</v>
      </c>
      <c r="R5007">
        <v>0</v>
      </c>
      <c r="S5007" s="2" t="s">
        <v>17816</v>
      </c>
    </row>
    <row r="5008" spans="1:19" x14ac:dyDescent="0.3">
      <c r="A5008" s="1">
        <v>38241</v>
      </c>
      <c r="B5008" s="4" t="str">
        <f>TEXT(Airplane_Crashes_and_Fatalities[[#This Row],[Date]],"yyyy")</f>
        <v>2004</v>
      </c>
      <c r="C5008" s="1" t="str">
        <f>TEXT(Airplane_Crashes_and_Fatalities[[#This Row],[Date]],"mmm")</f>
        <v>Sep</v>
      </c>
      <c r="D5008" s="5">
        <f>DAY(Airplane_Crashes_and_Fatalities[[#This Row],[Date]])</f>
        <v>11</v>
      </c>
      <c r="E5008" s="3">
        <v>0.46527777777777768</v>
      </c>
      <c r="F5008" s="2" t="s">
        <v>24018</v>
      </c>
      <c r="G5008" s="2" t="s">
        <v>19851</v>
      </c>
      <c r="H5008" s="2"/>
      <c r="I5008" s="2" t="s">
        <v>17817</v>
      </c>
      <c r="J5008" s="2"/>
      <c r="K5008" s="2" t="s">
        <v>17818</v>
      </c>
      <c r="L5008" s="2" t="s">
        <v>17819</v>
      </c>
      <c r="N5008">
        <f>Airplane_Crashes_and_Fatalities[[#This Row],[Aboard]]-Airplane_Crashes_and_Fatalities[[#This Row],[Fatalities]]</f>
        <v>0</v>
      </c>
      <c r="P5008">
        <v>17</v>
      </c>
      <c r="Q5008">
        <v>17</v>
      </c>
      <c r="R5008">
        <v>0</v>
      </c>
      <c r="S5008" s="2" t="s">
        <v>17820</v>
      </c>
    </row>
    <row r="5009" spans="1:19" x14ac:dyDescent="0.3">
      <c r="A5009" s="1">
        <v>38259</v>
      </c>
      <c r="B5009" s="4" t="str">
        <f>TEXT(Airplane_Crashes_and_Fatalities[[#This Row],[Date]],"yyyy")</f>
        <v>2004</v>
      </c>
      <c r="C5009" s="1" t="str">
        <f>TEXT(Airplane_Crashes_and_Fatalities[[#This Row],[Date]],"mmm")</f>
        <v>Sep</v>
      </c>
      <c r="D5009" s="5">
        <f>DAY(Airplane_Crashes_and_Fatalities[[#This Row],[Date]])</f>
        <v>29</v>
      </c>
      <c r="E5009" s="3">
        <v>0.79097222222222219</v>
      </c>
      <c r="F5009" s="2" t="s">
        <v>24019</v>
      </c>
      <c r="G5009" s="2" t="s">
        <v>20247</v>
      </c>
      <c r="H5009" s="2"/>
      <c r="I5009" s="2" t="s">
        <v>17821</v>
      </c>
      <c r="J5009" s="2"/>
      <c r="K5009" s="2" t="s">
        <v>17822</v>
      </c>
      <c r="L5009" s="2" t="s">
        <v>17823</v>
      </c>
      <c r="M5009" t="s">
        <v>17824</v>
      </c>
      <c r="N5009">
        <f>Airplane_Crashes_and_Fatalities[[#This Row],[Aboard]]-Airplane_Crashes_and_Fatalities[[#This Row],[Fatalities]]</f>
        <v>0</v>
      </c>
      <c r="O5009">
        <v>905</v>
      </c>
      <c r="P5009">
        <v>1</v>
      </c>
      <c r="Q5009">
        <v>1</v>
      </c>
      <c r="R5009">
        <v>0</v>
      </c>
      <c r="S5009" s="2" t="s">
        <v>17825</v>
      </c>
    </row>
    <row r="5010" spans="1:19" x14ac:dyDescent="0.3">
      <c r="A5010" s="1">
        <v>38265</v>
      </c>
      <c r="B5010" s="4" t="str">
        <f>TEXT(Airplane_Crashes_and_Fatalities[[#This Row],[Date]],"yyyy")</f>
        <v>2004</v>
      </c>
      <c r="C5010" s="1" t="str">
        <f>TEXT(Airplane_Crashes_and_Fatalities[[#This Row],[Date]],"mmm")</f>
        <v>Oct</v>
      </c>
      <c r="D5010" s="5">
        <f>DAY(Airplane_Crashes_and_Fatalities[[#This Row],[Date]])</f>
        <v>5</v>
      </c>
      <c r="E5010" s="3">
        <v>0.52569444444444446</v>
      </c>
      <c r="F5010" s="2" t="s">
        <v>24020</v>
      </c>
      <c r="G5010" s="2" t="s">
        <v>20132</v>
      </c>
      <c r="H5010" s="2"/>
      <c r="I5010" s="2" t="s">
        <v>17826</v>
      </c>
      <c r="J5010" s="2"/>
      <c r="K5010" s="2" t="s">
        <v>17827</v>
      </c>
      <c r="L5010" s="2" t="s">
        <v>5917</v>
      </c>
      <c r="M5010" t="s">
        <v>17828</v>
      </c>
      <c r="N5010">
        <f>Airplane_Crashes_and_Fatalities[[#This Row],[Aboard]]-Airplane_Crashes_and_Fatalities[[#This Row],[Fatalities]]</f>
        <v>0</v>
      </c>
      <c r="O5010">
        <v>347606</v>
      </c>
      <c r="P5010">
        <v>4</v>
      </c>
      <c r="Q5010">
        <v>4</v>
      </c>
      <c r="R5010">
        <v>0</v>
      </c>
      <c r="S5010" s="2" t="s">
        <v>17829</v>
      </c>
    </row>
    <row r="5011" spans="1:19" x14ac:dyDescent="0.3">
      <c r="A5011" s="1">
        <v>38313</v>
      </c>
      <c r="B5011" s="4" t="str">
        <f>TEXT(Airplane_Crashes_and_Fatalities[[#This Row],[Date]],"yyyy")</f>
        <v>2004</v>
      </c>
      <c r="C5011" s="1" t="str">
        <f>TEXT(Airplane_Crashes_and_Fatalities[[#This Row],[Date]],"mmm")</f>
        <v>Nov</v>
      </c>
      <c r="D5011" s="5">
        <f>DAY(Airplane_Crashes_and_Fatalities[[#This Row],[Date]])</f>
        <v>22</v>
      </c>
      <c r="E5011" s="3">
        <v>0.26041666666666674</v>
      </c>
      <c r="F5011" s="2" t="s">
        <v>22238</v>
      </c>
      <c r="G5011" s="2" t="s">
        <v>19842</v>
      </c>
      <c r="H5011" s="2"/>
      <c r="I5011" s="2" t="s">
        <v>17830</v>
      </c>
      <c r="J5011" s="2"/>
      <c r="K5011" s="2" t="s">
        <v>17831</v>
      </c>
      <c r="L5011" s="2" t="s">
        <v>17832</v>
      </c>
      <c r="M5011" t="s">
        <v>17833</v>
      </c>
      <c r="N5011">
        <f>Airplane_Crashes_and_Fatalities[[#This Row],[Aboard]]-Airplane_Crashes_and_Fatalities[[#This Row],[Fatalities]]</f>
        <v>0</v>
      </c>
      <c r="O5011">
        <v>449</v>
      </c>
      <c r="P5011">
        <v>3</v>
      </c>
      <c r="Q5011">
        <v>3</v>
      </c>
      <c r="R5011">
        <v>0</v>
      </c>
      <c r="S5011" s="2" t="s">
        <v>17834</v>
      </c>
    </row>
    <row r="5012" spans="1:19" x14ac:dyDescent="0.3">
      <c r="A5012" s="1">
        <v>38318</v>
      </c>
      <c r="B5012" s="4" t="str">
        <f>TEXT(Airplane_Crashes_and_Fatalities[[#This Row],[Date]],"yyyy")</f>
        <v>2004</v>
      </c>
      <c r="C5012" s="1" t="str">
        <f>TEXT(Airplane_Crashes_and_Fatalities[[#This Row],[Date]],"mmm")</f>
        <v>Nov</v>
      </c>
      <c r="D5012" s="5">
        <f>DAY(Airplane_Crashes_and_Fatalities[[#This Row],[Date]])</f>
        <v>27</v>
      </c>
      <c r="E5012" s="3">
        <v>0.47222222222222232</v>
      </c>
      <c r="F5012" s="2" t="s">
        <v>24021</v>
      </c>
      <c r="G5012" s="2" t="s">
        <v>20949</v>
      </c>
      <c r="H5012" s="2"/>
      <c r="I5012" s="2" t="s">
        <v>17835</v>
      </c>
      <c r="J5012" s="2" t="s">
        <v>21</v>
      </c>
      <c r="K5012" s="2" t="s">
        <v>17836</v>
      </c>
      <c r="L5012" s="2" t="s">
        <v>17837</v>
      </c>
      <c r="M5012" t="s">
        <v>17838</v>
      </c>
      <c r="N5012">
        <f>Airplane_Crashes_and_Fatalities[[#This Row],[Aboard]]-Airplane_Crashes_and_Fatalities[[#This Row],[Fatalities]]</f>
        <v>0</v>
      </c>
      <c r="O5012">
        <v>231</v>
      </c>
      <c r="P5012">
        <v>6</v>
      </c>
      <c r="Q5012">
        <v>6</v>
      </c>
      <c r="R5012">
        <v>0</v>
      </c>
      <c r="S5012" s="2" t="s">
        <v>17839</v>
      </c>
    </row>
    <row r="5013" spans="1:19" x14ac:dyDescent="0.3">
      <c r="A5013" s="1">
        <v>38274</v>
      </c>
      <c r="B5013" s="4" t="str">
        <f>TEXT(Airplane_Crashes_and_Fatalities[[#This Row],[Date]],"yyyy")</f>
        <v>2004</v>
      </c>
      <c r="C5013" s="1" t="str">
        <f>TEXT(Airplane_Crashes_and_Fatalities[[#This Row],[Date]],"mmm")</f>
        <v>Oct</v>
      </c>
      <c r="D5013" s="5">
        <f>DAY(Airplane_Crashes_and_Fatalities[[#This Row],[Date]])</f>
        <v>14</v>
      </c>
      <c r="E5013" s="3">
        <v>0.92708333333333326</v>
      </c>
      <c r="F5013" s="2" t="s">
        <v>24022</v>
      </c>
      <c r="G5013" s="2" t="s">
        <v>20025</v>
      </c>
      <c r="H5013" s="2"/>
      <c r="I5013" s="2" t="s">
        <v>17840</v>
      </c>
      <c r="J5013" s="2" t="s">
        <v>19476</v>
      </c>
      <c r="K5013" s="2" t="s">
        <v>17841</v>
      </c>
      <c r="L5013" s="2" t="s">
        <v>17842</v>
      </c>
      <c r="M5013" t="s">
        <v>17843</v>
      </c>
      <c r="N5013">
        <f>Airplane_Crashes_and_Fatalities[[#This Row],[Aboard]]-Airplane_Crashes_and_Fatalities[[#This Row],[Fatalities]]</f>
        <v>0</v>
      </c>
      <c r="O5013">
        <v>10161</v>
      </c>
      <c r="P5013">
        <v>2</v>
      </c>
      <c r="Q5013">
        <v>2</v>
      </c>
      <c r="R5013">
        <v>0</v>
      </c>
      <c r="S5013" s="2" t="s">
        <v>17844</v>
      </c>
    </row>
    <row r="5014" spans="1:19" x14ac:dyDescent="0.3">
      <c r="A5014" s="1">
        <v>38274</v>
      </c>
      <c r="B5014" s="4" t="str">
        <f>TEXT(Airplane_Crashes_and_Fatalities[[#This Row],[Date]],"yyyy")</f>
        <v>2004</v>
      </c>
      <c r="C5014" s="1" t="str">
        <f>TEXT(Airplane_Crashes_and_Fatalities[[#This Row],[Date]],"mmm")</f>
        <v>Oct</v>
      </c>
      <c r="D5014" s="5">
        <f>DAY(Airplane_Crashes_and_Fatalities[[#This Row],[Date]])</f>
        <v>14</v>
      </c>
      <c r="E5014" s="3">
        <v>0.16388888888888897</v>
      </c>
      <c r="F5014" s="2" t="s">
        <v>24023</v>
      </c>
      <c r="G5014" s="2" t="s">
        <v>23663</v>
      </c>
      <c r="H5014" s="2" t="s">
        <v>19667</v>
      </c>
      <c r="I5014" s="2" t="s">
        <v>17009</v>
      </c>
      <c r="J5014" s="2" t="s">
        <v>19591</v>
      </c>
      <c r="K5014" s="2" t="s">
        <v>17845</v>
      </c>
      <c r="L5014" s="2" t="s">
        <v>17846</v>
      </c>
      <c r="M5014" t="s">
        <v>17847</v>
      </c>
      <c r="N5014">
        <f>Airplane_Crashes_and_Fatalities[[#This Row],[Aboard]]-Airplane_Crashes_and_Fatalities[[#This Row],[Fatalities]]</f>
        <v>0</v>
      </c>
      <c r="O5014">
        <v>22170</v>
      </c>
      <c r="P5014">
        <v>7</v>
      </c>
      <c r="Q5014">
        <v>7</v>
      </c>
      <c r="R5014">
        <v>0</v>
      </c>
      <c r="S5014" s="2" t="s">
        <v>17848</v>
      </c>
    </row>
    <row r="5015" spans="1:19" x14ac:dyDescent="0.3">
      <c r="A5015" s="1">
        <v>38275</v>
      </c>
      <c r="B5015" s="4" t="str">
        <f>TEXT(Airplane_Crashes_and_Fatalities[[#This Row],[Date]],"yyyy")</f>
        <v>2004</v>
      </c>
      <c r="C5015" s="1" t="str">
        <f>TEXT(Airplane_Crashes_and_Fatalities[[#This Row],[Date]],"mmm")</f>
        <v>Oct</v>
      </c>
      <c r="D5015" s="5">
        <f>DAY(Airplane_Crashes_and_Fatalities[[#This Row],[Date]])</f>
        <v>15</v>
      </c>
      <c r="E5015" s="3">
        <v>0.32361111111111107</v>
      </c>
      <c r="F5015" s="2" t="s">
        <v>20516</v>
      </c>
      <c r="G5015" s="2" t="s">
        <v>19762</v>
      </c>
      <c r="H5015" s="2"/>
      <c r="I5015" s="2" t="s">
        <v>17849</v>
      </c>
      <c r="J5015" s="2"/>
      <c r="K5015" s="2" t="s">
        <v>17850</v>
      </c>
      <c r="L5015" s="2" t="s">
        <v>2395</v>
      </c>
      <c r="M5015" t="s">
        <v>17851</v>
      </c>
      <c r="N5015">
        <f>Airplane_Crashes_and_Fatalities[[#This Row],[Aboard]]-Airplane_Crashes_and_Fatalities[[#This Row],[Fatalities]]</f>
        <v>0</v>
      </c>
      <c r="O5015">
        <v>34331</v>
      </c>
      <c r="P5015">
        <v>3</v>
      </c>
      <c r="Q5015">
        <v>3</v>
      </c>
      <c r="R5015">
        <v>0</v>
      </c>
      <c r="S5015" s="2" t="s">
        <v>17852</v>
      </c>
    </row>
    <row r="5016" spans="1:19" x14ac:dyDescent="0.3">
      <c r="A5016" s="1">
        <v>38276</v>
      </c>
      <c r="B5016" s="4" t="str">
        <f>TEXT(Airplane_Crashes_and_Fatalities[[#This Row],[Date]],"yyyy")</f>
        <v>2004</v>
      </c>
      <c r="C5016" s="1" t="str">
        <f>TEXT(Airplane_Crashes_and_Fatalities[[#This Row],[Date]],"mmm")</f>
        <v>Oct</v>
      </c>
      <c r="D5016" s="5">
        <f>DAY(Airplane_Crashes_and_Fatalities[[#This Row],[Date]])</f>
        <v>16</v>
      </c>
      <c r="E5016" s="3">
        <v>0.625</v>
      </c>
      <c r="F5016" s="2" t="s">
        <v>24024</v>
      </c>
      <c r="G5016" s="2" t="s">
        <v>20426</v>
      </c>
      <c r="H5016" s="2"/>
      <c r="I5016" s="2" t="s">
        <v>17853</v>
      </c>
      <c r="J5016" s="2"/>
      <c r="K5016" s="2" t="s">
        <v>17854</v>
      </c>
      <c r="L5016" s="2" t="s">
        <v>17855</v>
      </c>
      <c r="M5016" t="s">
        <v>17856</v>
      </c>
      <c r="N5016">
        <f>Airplane_Crashes_and_Fatalities[[#This Row],[Aboard]]-Airplane_Crashes_and_Fatalities[[#This Row],[Fatalities]]</f>
        <v>0</v>
      </c>
      <c r="O5016">
        <v>593</v>
      </c>
      <c r="P5016">
        <v>2</v>
      </c>
      <c r="Q5016">
        <v>2</v>
      </c>
      <c r="R5016">
        <v>0</v>
      </c>
      <c r="S5016" s="2" t="s">
        <v>17857</v>
      </c>
    </row>
    <row r="5017" spans="1:19" x14ac:dyDescent="0.3">
      <c r="A5017" s="1">
        <v>38279</v>
      </c>
      <c r="B5017" s="4" t="str">
        <f>TEXT(Airplane_Crashes_and_Fatalities[[#This Row],[Date]],"yyyy")</f>
        <v>2004</v>
      </c>
      <c r="C5017" s="1" t="str">
        <f>TEXT(Airplane_Crashes_and_Fatalities[[#This Row],[Date]],"mmm")</f>
        <v>Oct</v>
      </c>
      <c r="D5017" s="5">
        <f>DAY(Airplane_Crashes_and_Fatalities[[#This Row],[Date]])</f>
        <v>19</v>
      </c>
      <c r="E5017" s="3">
        <v>0.32291666666666674</v>
      </c>
      <c r="F5017" s="2" t="s">
        <v>24025</v>
      </c>
      <c r="G5017" s="2" t="s">
        <v>20025</v>
      </c>
      <c r="H5017" s="2"/>
      <c r="I5017" s="2" t="s">
        <v>17858</v>
      </c>
      <c r="J5017" s="2" t="s">
        <v>19592</v>
      </c>
      <c r="K5017" s="2" t="s">
        <v>17859</v>
      </c>
      <c r="L5017" s="2" t="s">
        <v>17860</v>
      </c>
      <c r="M5017" t="s">
        <v>17861</v>
      </c>
      <c r="N5017">
        <f>Airplane_Crashes_and_Fatalities[[#This Row],[Aboard]]-Airplane_Crashes_and_Fatalities[[#This Row],[Fatalities]]</f>
        <v>2</v>
      </c>
      <c r="O5017">
        <v>875</v>
      </c>
      <c r="P5017">
        <v>15</v>
      </c>
      <c r="Q5017">
        <v>13</v>
      </c>
      <c r="R5017">
        <v>0</v>
      </c>
      <c r="S5017" s="2" t="s">
        <v>17862</v>
      </c>
    </row>
    <row r="5018" spans="1:19" x14ac:dyDescent="0.3">
      <c r="A5018" s="1">
        <v>38284</v>
      </c>
      <c r="B5018" s="4" t="str">
        <f>TEXT(Airplane_Crashes_and_Fatalities[[#This Row],[Date]],"yyyy")</f>
        <v>2004</v>
      </c>
      <c r="C5018" s="1" t="str">
        <f>TEXT(Airplane_Crashes_and_Fatalities[[#This Row],[Date]],"mmm")</f>
        <v>Oct</v>
      </c>
      <c r="D5018" s="5">
        <f>DAY(Airplane_Crashes_and_Fatalities[[#This Row],[Date]])</f>
        <v>24</v>
      </c>
      <c r="E5018" s="3">
        <v>0.6875</v>
      </c>
      <c r="F5018" s="2" t="s">
        <v>21499</v>
      </c>
      <c r="G5018" s="2" t="s">
        <v>19662</v>
      </c>
      <c r="H5018" s="2"/>
      <c r="I5018" s="2" t="s">
        <v>17863</v>
      </c>
      <c r="J5018" s="2"/>
      <c r="K5018" s="2" t="s">
        <v>17864</v>
      </c>
      <c r="L5018" s="2" t="s">
        <v>17865</v>
      </c>
      <c r="M5018" t="s">
        <v>17866</v>
      </c>
      <c r="N5018">
        <f>Airplane_Crashes_and_Fatalities[[#This Row],[Aboard]]-Airplane_Crashes_and_Fatalities[[#This Row],[Fatalities]]</f>
        <v>0</v>
      </c>
      <c r="O5018" t="s">
        <v>17867</v>
      </c>
      <c r="P5018">
        <v>10</v>
      </c>
      <c r="Q5018">
        <v>10</v>
      </c>
      <c r="R5018">
        <v>0</v>
      </c>
      <c r="S5018" s="2" t="s">
        <v>17868</v>
      </c>
    </row>
    <row r="5019" spans="1:19" x14ac:dyDescent="0.3">
      <c r="A5019" s="1">
        <v>38284</v>
      </c>
      <c r="B5019" s="4" t="str">
        <f>TEXT(Airplane_Crashes_and_Fatalities[[#This Row],[Date]],"yyyy")</f>
        <v>2004</v>
      </c>
      <c r="C5019" s="1" t="str">
        <f>TEXT(Airplane_Crashes_and_Fatalities[[#This Row],[Date]],"mmm")</f>
        <v>Oct</v>
      </c>
      <c r="D5019" s="5">
        <f>DAY(Airplane_Crashes_and_Fatalities[[#This Row],[Date]])</f>
        <v>24</v>
      </c>
      <c r="E5019" s="3">
        <v>2.0833333333333259E-2</v>
      </c>
      <c r="F5019" s="2" t="s">
        <v>19855</v>
      </c>
      <c r="G5019" s="2" t="s">
        <v>19729</v>
      </c>
      <c r="H5019" s="2"/>
      <c r="I5019" s="2" t="s">
        <v>17869</v>
      </c>
      <c r="J5019" s="2"/>
      <c r="K5019" s="2" t="s">
        <v>17870</v>
      </c>
      <c r="L5019" s="2" t="s">
        <v>10826</v>
      </c>
      <c r="M5019" t="s">
        <v>17871</v>
      </c>
      <c r="N5019">
        <f>Airplane_Crashes_and_Fatalities[[#This Row],[Aboard]]-Airplane_Crashes_and_Fatalities[[#This Row],[Fatalities]]</f>
        <v>0</v>
      </c>
      <c r="O5019" t="s">
        <v>17872</v>
      </c>
      <c r="P5019">
        <v>5</v>
      </c>
      <c r="Q5019">
        <v>5</v>
      </c>
      <c r="R5019">
        <v>0</v>
      </c>
      <c r="S5019" s="2" t="s">
        <v>17873</v>
      </c>
    </row>
    <row r="5020" spans="1:19" x14ac:dyDescent="0.3">
      <c r="A5020" s="1">
        <v>38309</v>
      </c>
      <c r="B5020" s="4" t="str">
        <f>TEXT(Airplane_Crashes_and_Fatalities[[#This Row],[Date]],"yyyy")</f>
        <v>2004</v>
      </c>
      <c r="C5020" s="1" t="str">
        <f>TEXT(Airplane_Crashes_and_Fatalities[[#This Row],[Date]],"mmm")</f>
        <v>Nov</v>
      </c>
      <c r="D5020" s="5">
        <f>DAY(Airplane_Crashes_and_Fatalities[[#This Row],[Date]])</f>
        <v>18</v>
      </c>
      <c r="E5020" s="3">
        <v>0.54305555555555562</v>
      </c>
      <c r="F5020" s="2" t="s">
        <v>21093</v>
      </c>
      <c r="G5020" s="2" t="s">
        <v>20520</v>
      </c>
      <c r="H5020" s="2"/>
      <c r="I5020" s="2" t="s">
        <v>17874</v>
      </c>
      <c r="J5020" s="2" t="s">
        <v>19593</v>
      </c>
      <c r="K5020" s="2" t="s">
        <v>17875</v>
      </c>
      <c r="L5020" s="2" t="s">
        <v>13963</v>
      </c>
      <c r="M5020" t="s">
        <v>17876</v>
      </c>
      <c r="N5020">
        <f>Airplane_Crashes_and_Fatalities[[#This Row],[Aboard]]-Airplane_Crashes_and_Fatalities[[#This Row],[Fatalities]]</f>
        <v>18</v>
      </c>
      <c r="O5020">
        <v>762</v>
      </c>
      <c r="P5020">
        <v>21</v>
      </c>
      <c r="Q5020">
        <v>3</v>
      </c>
      <c r="R5020">
        <v>0</v>
      </c>
      <c r="S5020" s="2" t="s">
        <v>17877</v>
      </c>
    </row>
    <row r="5021" spans="1:19" x14ac:dyDescent="0.3">
      <c r="A5021" s="1">
        <v>38312</v>
      </c>
      <c r="B5021" s="4" t="str">
        <f>TEXT(Airplane_Crashes_and_Fatalities[[#This Row],[Date]],"yyyy")</f>
        <v>2004</v>
      </c>
      <c r="C5021" s="1" t="str">
        <f>TEXT(Airplane_Crashes_and_Fatalities[[#This Row],[Date]],"mmm")</f>
        <v>Nov</v>
      </c>
      <c r="D5021" s="5">
        <f>DAY(Airplane_Crashes_and_Fatalities[[#This Row],[Date]])</f>
        <v>21</v>
      </c>
      <c r="E5021" s="3">
        <v>0.34722222222222232</v>
      </c>
      <c r="F5021" s="2" t="s">
        <v>24026</v>
      </c>
      <c r="G5021" s="2" t="s">
        <v>24027</v>
      </c>
      <c r="H5021" s="2" t="s">
        <v>19737</v>
      </c>
      <c r="I5021" s="2" t="s">
        <v>13133</v>
      </c>
      <c r="J5021" s="2"/>
      <c r="K5021" s="2" t="s">
        <v>17878</v>
      </c>
      <c r="L5021" s="2" t="s">
        <v>17879</v>
      </c>
      <c r="M5021" t="s">
        <v>17880</v>
      </c>
      <c r="N5021">
        <f>Airplane_Crashes_and_Fatalities[[#This Row],[Aboard]]-Airplane_Crashes_and_Fatalities[[#This Row],[Fatalities]]</f>
        <v>0</v>
      </c>
      <c r="O5021">
        <v>7697</v>
      </c>
      <c r="P5021">
        <v>53</v>
      </c>
      <c r="Q5021">
        <v>53</v>
      </c>
      <c r="R5021">
        <v>0</v>
      </c>
      <c r="S5021" s="2" t="s">
        <v>17881</v>
      </c>
    </row>
    <row r="5022" spans="1:19" x14ac:dyDescent="0.3">
      <c r="A5022" s="1">
        <v>38319</v>
      </c>
      <c r="B5022" s="4" t="str">
        <f>TEXT(Airplane_Crashes_and_Fatalities[[#This Row],[Date]],"yyyy")</f>
        <v>2004</v>
      </c>
      <c r="C5022" s="1" t="str">
        <f>TEXT(Airplane_Crashes_and_Fatalities[[#This Row],[Date]],"mmm")</f>
        <v>Nov</v>
      </c>
      <c r="D5022" s="5">
        <f>DAY(Airplane_Crashes_and_Fatalities[[#This Row],[Date]])</f>
        <v>28</v>
      </c>
      <c r="E5022" s="3">
        <v>0.41319444444444442</v>
      </c>
      <c r="F5022" s="2" t="s">
        <v>24028</v>
      </c>
      <c r="G5022" s="2" t="s">
        <v>19981</v>
      </c>
      <c r="H5022" s="2"/>
      <c r="I5022" s="2" t="s">
        <v>17882</v>
      </c>
      <c r="J5022" s="2" t="s">
        <v>19374</v>
      </c>
      <c r="K5022" s="2" t="s">
        <v>17883</v>
      </c>
      <c r="L5022" s="2" t="s">
        <v>17884</v>
      </c>
      <c r="M5022" t="s">
        <v>17885</v>
      </c>
      <c r="N5022">
        <f>Airplane_Crashes_and_Fatalities[[#This Row],[Aboard]]-Airplane_Crashes_and_Fatalities[[#This Row],[Fatalities]]</f>
        <v>3</v>
      </c>
      <c r="O5022">
        <v>3009</v>
      </c>
      <c r="P5022">
        <v>6</v>
      </c>
      <c r="Q5022">
        <v>3</v>
      </c>
      <c r="R5022">
        <v>0</v>
      </c>
      <c r="S5022" s="2" t="s">
        <v>17886</v>
      </c>
    </row>
    <row r="5023" spans="1:19" x14ac:dyDescent="0.3">
      <c r="A5023" s="1">
        <v>38321</v>
      </c>
      <c r="B5023" s="4" t="str">
        <f>TEXT(Airplane_Crashes_and_Fatalities[[#This Row],[Date]],"yyyy")</f>
        <v>2004</v>
      </c>
      <c r="C5023" s="1" t="str">
        <f>TEXT(Airplane_Crashes_and_Fatalities[[#This Row],[Date]],"mmm")</f>
        <v>Nov</v>
      </c>
      <c r="D5023" s="5">
        <f>DAY(Airplane_Crashes_and_Fatalities[[#This Row],[Date]])</f>
        <v>30</v>
      </c>
      <c r="E5023" s="3">
        <v>0.75972222222222219</v>
      </c>
      <c r="F5023" s="2" t="s">
        <v>24029</v>
      </c>
      <c r="G5023" s="2" t="s">
        <v>20218</v>
      </c>
      <c r="H5023" s="2"/>
      <c r="I5023" s="2" t="s">
        <v>17887</v>
      </c>
      <c r="J5023" s="2" t="s">
        <v>19442</v>
      </c>
      <c r="K5023" s="2" t="s">
        <v>17888</v>
      </c>
      <c r="L5023" s="2" t="s">
        <v>17889</v>
      </c>
      <c r="M5023" t="s">
        <v>17890</v>
      </c>
      <c r="N5023">
        <f>Airplane_Crashes_and_Fatalities[[#This Row],[Aboard]]-Airplane_Crashes_and_Fatalities[[#This Row],[Fatalities]]</f>
        <v>128</v>
      </c>
      <c r="O5023" t="s">
        <v>17891</v>
      </c>
      <c r="P5023">
        <v>154</v>
      </c>
      <c r="Q5023">
        <v>26</v>
      </c>
      <c r="R5023">
        <v>0</v>
      </c>
      <c r="S5023" s="2" t="s">
        <v>17892</v>
      </c>
    </row>
    <row r="5024" spans="1:19" x14ac:dyDescent="0.3">
      <c r="A5024" s="1">
        <v>38321</v>
      </c>
      <c r="B5024" s="4" t="str">
        <f>TEXT(Airplane_Crashes_and_Fatalities[[#This Row],[Date]],"yyyy")</f>
        <v>2004</v>
      </c>
      <c r="C5024" s="1" t="str">
        <f>TEXT(Airplane_Crashes_and_Fatalities[[#This Row],[Date]],"mmm")</f>
        <v>Nov</v>
      </c>
      <c r="D5024" s="5">
        <f>DAY(Airplane_Crashes_and_Fatalities[[#This Row],[Date]])</f>
        <v>30</v>
      </c>
      <c r="E5024" s="3">
        <v>0.83055555555555549</v>
      </c>
      <c r="F5024" s="2" t="s">
        <v>19959</v>
      </c>
      <c r="G5024" s="2" t="s">
        <v>20025</v>
      </c>
      <c r="H5024" s="2"/>
      <c r="I5024" s="2" t="s">
        <v>17893</v>
      </c>
      <c r="J5024" s="2"/>
      <c r="K5024" s="2" t="s">
        <v>17894</v>
      </c>
      <c r="L5024" s="2" t="s">
        <v>17895</v>
      </c>
      <c r="M5024" t="s">
        <v>17896</v>
      </c>
      <c r="N5024">
        <f>Airplane_Crashes_and_Fatalities[[#This Row],[Aboard]]-Airplane_Crashes_and_Fatalities[[#This Row],[Fatalities]]</f>
        <v>0</v>
      </c>
      <c r="O5024">
        <v>1037</v>
      </c>
      <c r="P5024">
        <v>2</v>
      </c>
      <c r="Q5024">
        <v>2</v>
      </c>
      <c r="R5024">
        <v>0</v>
      </c>
      <c r="S5024" s="2" t="s">
        <v>17897</v>
      </c>
    </row>
    <row r="5025" spans="1:19" x14ac:dyDescent="0.3">
      <c r="A5025" s="1">
        <v>38327</v>
      </c>
      <c r="B5025" s="4" t="str">
        <f>TEXT(Airplane_Crashes_and_Fatalities[[#This Row],[Date]],"yyyy")</f>
        <v>2004</v>
      </c>
      <c r="C5025" s="1" t="str">
        <f>TEXT(Airplane_Crashes_and_Fatalities[[#This Row],[Date]],"mmm")</f>
        <v>Dec</v>
      </c>
      <c r="D5025" s="5">
        <f>DAY(Airplane_Crashes_and_Fatalities[[#This Row],[Date]])</f>
        <v>6</v>
      </c>
      <c r="E5025" s="3">
        <v>0.4326388888888888</v>
      </c>
      <c r="F5025" s="2" t="s">
        <v>24030</v>
      </c>
      <c r="G5025" s="2" t="s">
        <v>19795</v>
      </c>
      <c r="H5025" s="2"/>
      <c r="I5025" s="2" t="s">
        <v>17898</v>
      </c>
      <c r="J5025" s="2"/>
      <c r="K5025" s="2" t="s">
        <v>17899</v>
      </c>
      <c r="L5025" s="2" t="s">
        <v>17900</v>
      </c>
      <c r="M5025" t="s">
        <v>17901</v>
      </c>
      <c r="N5025">
        <f>Airplane_Crashes_and_Fatalities[[#This Row],[Aboard]]-Airplane_Crashes_and_Fatalities[[#This Row],[Fatalities]]</f>
        <v>0</v>
      </c>
      <c r="O5025" t="s">
        <v>17902</v>
      </c>
      <c r="P5025">
        <v>2</v>
      </c>
      <c r="Q5025">
        <v>2</v>
      </c>
      <c r="R5025">
        <v>0</v>
      </c>
      <c r="S5025" s="2" t="s">
        <v>17903</v>
      </c>
    </row>
    <row r="5026" spans="1:19" x14ac:dyDescent="0.3">
      <c r="A5026" s="1">
        <v>38328</v>
      </c>
      <c r="B5026" s="4" t="str">
        <f>TEXT(Airplane_Crashes_and_Fatalities[[#This Row],[Date]],"yyyy")</f>
        <v>2004</v>
      </c>
      <c r="C5026" s="1" t="str">
        <f>TEXT(Airplane_Crashes_and_Fatalities[[#This Row],[Date]],"mmm")</f>
        <v>Dec</v>
      </c>
      <c r="D5026" s="5">
        <f>DAY(Airplane_Crashes_and_Fatalities[[#This Row],[Date]])</f>
        <v>7</v>
      </c>
      <c r="E5026" s="3">
        <v>0.44791666666666674</v>
      </c>
      <c r="F5026" s="2" t="s">
        <v>23474</v>
      </c>
      <c r="G5026" s="2" t="s">
        <v>19762</v>
      </c>
      <c r="H5026" s="2"/>
      <c r="I5026" s="2" t="s">
        <v>17904</v>
      </c>
      <c r="J5026" s="2"/>
      <c r="K5026" s="2"/>
      <c r="L5026" s="2" t="s">
        <v>17905</v>
      </c>
      <c r="M5026" t="s">
        <v>17906</v>
      </c>
      <c r="N5026">
        <f>Airplane_Crashes_and_Fatalities[[#This Row],[Aboard]]-Airplane_Crashes_and_Fatalities[[#This Row],[Fatalities]]</f>
        <v>0</v>
      </c>
      <c r="P5026">
        <v>6</v>
      </c>
      <c r="Q5026">
        <v>6</v>
      </c>
      <c r="R5026">
        <v>0</v>
      </c>
      <c r="S5026" s="2" t="s">
        <v>17907</v>
      </c>
    </row>
    <row r="5027" spans="1:19" x14ac:dyDescent="0.3">
      <c r="A5027" s="1">
        <v>38331</v>
      </c>
      <c r="B5027" s="4" t="str">
        <f>TEXT(Airplane_Crashes_and_Fatalities[[#This Row],[Date]],"yyyy")</f>
        <v>2004</v>
      </c>
      <c r="C5027" s="1" t="str">
        <f>TEXT(Airplane_Crashes_and_Fatalities[[#This Row],[Date]],"mmm")</f>
        <v>Dec</v>
      </c>
      <c r="D5027" s="5">
        <f>DAY(Airplane_Crashes_and_Fatalities[[#This Row],[Date]])</f>
        <v>10</v>
      </c>
      <c r="F5027" s="2" t="s">
        <v>24031</v>
      </c>
      <c r="G5027" s="2" t="s">
        <v>20520</v>
      </c>
      <c r="H5027" s="2"/>
      <c r="I5027" s="2" t="s">
        <v>17908</v>
      </c>
      <c r="J5027" s="2"/>
      <c r="K5027" s="2" t="s">
        <v>17909</v>
      </c>
      <c r="L5027" s="2" t="s">
        <v>17910</v>
      </c>
      <c r="M5027" t="s">
        <v>17911</v>
      </c>
      <c r="N5027">
        <f>Airplane_Crashes_and_Fatalities[[#This Row],[Aboard]]-Airplane_Crashes_and_Fatalities[[#This Row],[Fatalities]]</f>
        <v>0</v>
      </c>
      <c r="O5027" t="s">
        <v>17912</v>
      </c>
      <c r="P5027">
        <v>16</v>
      </c>
      <c r="Q5027">
        <v>16</v>
      </c>
      <c r="R5027">
        <v>0</v>
      </c>
      <c r="S5027" s="2" t="s">
        <v>17913</v>
      </c>
    </row>
    <row r="5028" spans="1:19" x14ac:dyDescent="0.3">
      <c r="A5028" s="1">
        <v>38332</v>
      </c>
      <c r="B5028" s="4" t="str">
        <f>TEXT(Airplane_Crashes_and_Fatalities[[#This Row],[Date]],"yyyy")</f>
        <v>2004</v>
      </c>
      <c r="C5028" s="1" t="str">
        <f>TEXT(Airplane_Crashes_and_Fatalities[[#This Row],[Date]],"mmm")</f>
        <v>Dec</v>
      </c>
      <c r="D5028" s="5">
        <f>DAY(Airplane_Crashes_and_Fatalities[[#This Row],[Date]])</f>
        <v>11</v>
      </c>
      <c r="E5028" s="3">
        <v>0.22916666666666674</v>
      </c>
      <c r="F5028" s="2" t="s">
        <v>24032</v>
      </c>
      <c r="G5028" s="2" t="s">
        <v>19819</v>
      </c>
      <c r="H5028" s="2"/>
      <c r="I5028" s="2" t="s">
        <v>17914</v>
      </c>
      <c r="J5028" s="2"/>
      <c r="K5028" s="2" t="s">
        <v>17915</v>
      </c>
      <c r="L5028" s="2" t="s">
        <v>13033</v>
      </c>
      <c r="M5028" t="s">
        <v>17916</v>
      </c>
      <c r="N5028">
        <f>Airplane_Crashes_and_Fatalities[[#This Row],[Aboard]]-Airplane_Crashes_and_Fatalities[[#This Row],[Fatalities]]</f>
        <v>0</v>
      </c>
      <c r="O5028">
        <v>110071</v>
      </c>
      <c r="P5028">
        <v>2</v>
      </c>
      <c r="Q5028">
        <v>2</v>
      </c>
      <c r="R5028">
        <v>1</v>
      </c>
      <c r="S5028" s="2" t="s">
        <v>17917</v>
      </c>
    </row>
    <row r="5029" spans="1:19" x14ac:dyDescent="0.3">
      <c r="A5029" s="1">
        <v>38332</v>
      </c>
      <c r="B5029" s="4" t="str">
        <f>TEXT(Airplane_Crashes_and_Fatalities[[#This Row],[Date]],"yyyy")</f>
        <v>2004</v>
      </c>
      <c r="C5029" s="1" t="str">
        <f>TEXT(Airplane_Crashes_and_Fatalities[[#This Row],[Date]],"mmm")</f>
        <v>Dec</v>
      </c>
      <c r="D5029" s="5">
        <f>DAY(Airplane_Crashes_and_Fatalities[[#This Row],[Date]])</f>
        <v>11</v>
      </c>
      <c r="F5029" s="2" t="s">
        <v>24033</v>
      </c>
      <c r="G5029" s="2" t="s">
        <v>21100</v>
      </c>
      <c r="H5029" s="2"/>
      <c r="I5029" s="2" t="s">
        <v>17918</v>
      </c>
      <c r="J5029" s="2"/>
      <c r="K5029" s="2" t="s">
        <v>17919</v>
      </c>
      <c r="L5029" s="2" t="s">
        <v>17404</v>
      </c>
      <c r="M5029" t="s">
        <v>17920</v>
      </c>
      <c r="N5029">
        <f>Airplane_Crashes_and_Fatalities[[#This Row],[Aboard]]-Airplane_Crashes_and_Fatalities[[#This Row],[Fatalities]]</f>
        <v>6</v>
      </c>
      <c r="O5029">
        <v>33448390</v>
      </c>
      <c r="P5029">
        <v>7</v>
      </c>
      <c r="Q5029">
        <v>1</v>
      </c>
      <c r="R5029">
        <v>0</v>
      </c>
      <c r="S5029" s="2" t="s">
        <v>17921</v>
      </c>
    </row>
    <row r="5030" spans="1:19" x14ac:dyDescent="0.3">
      <c r="A5030" s="1">
        <v>38365</v>
      </c>
      <c r="B5030" s="4" t="str">
        <f>TEXT(Airplane_Crashes_and_Fatalities[[#This Row],[Date]],"yyyy")</f>
        <v>2005</v>
      </c>
      <c r="C5030" s="1" t="str">
        <f>TEXT(Airplane_Crashes_and_Fatalities[[#This Row],[Date]],"mmm")</f>
        <v>Jan</v>
      </c>
      <c r="D5030" s="5">
        <f>DAY(Airplane_Crashes_and_Fatalities[[#This Row],[Date]])</f>
        <v>13</v>
      </c>
      <c r="E5030" s="3">
        <v>0.22222222222222232</v>
      </c>
      <c r="F5030" s="2" t="s">
        <v>24034</v>
      </c>
      <c r="G5030" s="2" t="s">
        <v>19762</v>
      </c>
      <c r="H5030" s="2"/>
      <c r="I5030" s="2" t="s">
        <v>17922</v>
      </c>
      <c r="J5030" s="2"/>
      <c r="K5030" s="2"/>
      <c r="L5030" s="2" t="s">
        <v>17923</v>
      </c>
      <c r="N5030">
        <f>Airplane_Crashes_and_Fatalities[[#This Row],[Aboard]]-Airplane_Crashes_and_Fatalities[[#This Row],[Fatalities]]</f>
        <v>0</v>
      </c>
      <c r="P5030">
        <v>20</v>
      </c>
      <c r="Q5030">
        <v>20</v>
      </c>
      <c r="R5030">
        <v>0</v>
      </c>
      <c r="S5030" s="2" t="s">
        <v>17924</v>
      </c>
    </row>
    <row r="5031" spans="1:19" x14ac:dyDescent="0.3">
      <c r="A5031" s="1">
        <v>38365</v>
      </c>
      <c r="B5031" s="4" t="str">
        <f>TEXT(Airplane_Crashes_and_Fatalities[[#This Row],[Date]],"yyyy")</f>
        <v>2005</v>
      </c>
      <c r="C5031" s="1" t="str">
        <f>TEXT(Airplane_Crashes_and_Fatalities[[#This Row],[Date]],"mmm")</f>
        <v>Jan</v>
      </c>
      <c r="D5031" s="5">
        <f>DAY(Airplane_Crashes_and_Fatalities[[#This Row],[Date]])</f>
        <v>13</v>
      </c>
      <c r="E5031" s="3">
        <v>0.55555555555555558</v>
      </c>
      <c r="F5031" s="2" t="s">
        <v>24035</v>
      </c>
      <c r="G5031" s="2" t="s">
        <v>24036</v>
      </c>
      <c r="H5031" s="2" t="s">
        <v>19866</v>
      </c>
      <c r="I5031" s="2" t="s">
        <v>17925</v>
      </c>
      <c r="J5031" s="2"/>
      <c r="K5031" s="2" t="s">
        <v>17926</v>
      </c>
      <c r="L5031" s="2" t="s">
        <v>14808</v>
      </c>
      <c r="M5031" t="s">
        <v>17927</v>
      </c>
      <c r="N5031">
        <f>Airplane_Crashes_and_Fatalities[[#This Row],[Aboard]]-Airplane_Crashes_and_Fatalities[[#This Row],[Fatalities]]</f>
        <v>0</v>
      </c>
      <c r="O5031" t="s">
        <v>17928</v>
      </c>
      <c r="P5031">
        <v>9</v>
      </c>
      <c r="Q5031">
        <v>9</v>
      </c>
      <c r="R5031">
        <v>0</v>
      </c>
      <c r="S5031" s="2" t="s">
        <v>17929</v>
      </c>
    </row>
    <row r="5032" spans="1:19" x14ac:dyDescent="0.3">
      <c r="A5032" s="1">
        <v>38365</v>
      </c>
      <c r="B5032" s="4" t="str">
        <f>TEXT(Airplane_Crashes_and_Fatalities[[#This Row],[Date]],"yyyy")</f>
        <v>2005</v>
      </c>
      <c r="C5032" s="1" t="str">
        <f>TEXT(Airplane_Crashes_and_Fatalities[[#This Row],[Date]],"mmm")</f>
        <v>Jan</v>
      </c>
      <c r="D5032" s="5">
        <f>DAY(Airplane_Crashes_and_Fatalities[[#This Row],[Date]])</f>
        <v>13</v>
      </c>
      <c r="E5032" s="3">
        <v>0.9291666666666667</v>
      </c>
      <c r="F5032" s="2" t="s">
        <v>24037</v>
      </c>
      <c r="G5032" s="2" t="s">
        <v>20996</v>
      </c>
      <c r="H5032" s="2"/>
      <c r="I5032" s="2" t="s">
        <v>17930</v>
      </c>
      <c r="J5032" s="2"/>
      <c r="K5032" s="2" t="s">
        <v>17931</v>
      </c>
      <c r="L5032" s="2" t="s">
        <v>13033</v>
      </c>
      <c r="M5032" t="s">
        <v>17932</v>
      </c>
      <c r="N5032">
        <f>Airplane_Crashes_and_Fatalities[[#This Row],[Aboard]]-Airplane_Crashes_and_Fatalities[[#This Row],[Fatalities]]</f>
        <v>0</v>
      </c>
      <c r="O5032">
        <v>110301</v>
      </c>
      <c r="P5032">
        <v>1</v>
      </c>
      <c r="Q5032">
        <v>1</v>
      </c>
      <c r="R5032">
        <v>0</v>
      </c>
      <c r="S5032" s="2" t="s">
        <v>17933</v>
      </c>
    </row>
    <row r="5033" spans="1:19" x14ac:dyDescent="0.3">
      <c r="A5033" s="1">
        <v>38378</v>
      </c>
      <c r="B5033" s="4" t="str">
        <f>TEXT(Airplane_Crashes_and_Fatalities[[#This Row],[Date]],"yyyy")</f>
        <v>2005</v>
      </c>
      <c r="C5033" s="1" t="str">
        <f>TEXT(Airplane_Crashes_and_Fatalities[[#This Row],[Date]],"mmm")</f>
        <v>Jan</v>
      </c>
      <c r="D5033" s="5">
        <f>DAY(Airplane_Crashes_and_Fatalities[[#This Row],[Date]])</f>
        <v>26</v>
      </c>
      <c r="E5033" s="3">
        <v>5.555555555555558E-2</v>
      </c>
      <c r="F5033" s="2" t="s">
        <v>24038</v>
      </c>
      <c r="G5033" s="2" t="s">
        <v>20195</v>
      </c>
      <c r="H5033" s="2"/>
      <c r="I5033" s="2" t="s">
        <v>17934</v>
      </c>
      <c r="J5033" s="2"/>
      <c r="K5033" s="2" t="s">
        <v>17935</v>
      </c>
      <c r="L5033" s="2" t="s">
        <v>17936</v>
      </c>
      <c r="N5033">
        <f>Airplane_Crashes_and_Fatalities[[#This Row],[Aboard]]-Airplane_Crashes_and_Fatalities[[#This Row],[Fatalities]]</f>
        <v>0</v>
      </c>
      <c r="P5033">
        <v>31</v>
      </c>
      <c r="Q5033">
        <v>31</v>
      </c>
      <c r="R5033">
        <v>0</v>
      </c>
      <c r="S5033" s="2" t="s">
        <v>17937</v>
      </c>
    </row>
    <row r="5034" spans="1:19" x14ac:dyDescent="0.3">
      <c r="A5034" s="1">
        <v>38379</v>
      </c>
      <c r="B5034" s="4" t="str">
        <f>TEXT(Airplane_Crashes_and_Fatalities[[#This Row],[Date]],"yyyy")</f>
        <v>2005</v>
      </c>
      <c r="C5034" s="1" t="str">
        <f>TEXT(Airplane_Crashes_and_Fatalities[[#This Row],[Date]],"mmm")</f>
        <v>Jan</v>
      </c>
      <c r="D5034" s="5">
        <f>DAY(Airplane_Crashes_and_Fatalities[[#This Row],[Date]])</f>
        <v>27</v>
      </c>
      <c r="E5034" s="3">
        <v>0.34027777777777768</v>
      </c>
      <c r="F5034" s="2" t="s">
        <v>24039</v>
      </c>
      <c r="G5034" s="2" t="s">
        <v>19773</v>
      </c>
      <c r="H5034" s="2"/>
      <c r="I5034" s="2" t="s">
        <v>17938</v>
      </c>
      <c r="J5034" s="2"/>
      <c r="K5034" s="2" t="s">
        <v>17939</v>
      </c>
      <c r="L5034" s="2" t="s">
        <v>17940</v>
      </c>
      <c r="M5034" t="s">
        <v>17941</v>
      </c>
      <c r="N5034">
        <f>Airplane_Crashes_and_Fatalities[[#This Row],[Aboard]]-Airplane_Crashes_and_Fatalities[[#This Row],[Fatalities]]</f>
        <v>0</v>
      </c>
      <c r="O5034">
        <v>871923</v>
      </c>
      <c r="P5034">
        <v>2</v>
      </c>
      <c r="Q5034">
        <v>2</v>
      </c>
      <c r="R5034">
        <v>0</v>
      </c>
      <c r="S5034" s="2" t="s">
        <v>17942</v>
      </c>
    </row>
    <row r="5035" spans="1:19" x14ac:dyDescent="0.3">
      <c r="A5035" s="1">
        <v>38382</v>
      </c>
      <c r="B5035" s="4" t="str">
        <f>TEXT(Airplane_Crashes_and_Fatalities[[#This Row],[Date]],"yyyy")</f>
        <v>2005</v>
      </c>
      <c r="C5035" s="1" t="str">
        <f>TEXT(Airplane_Crashes_and_Fatalities[[#This Row],[Date]],"mmm")</f>
        <v>Jan</v>
      </c>
      <c r="D5035" s="5">
        <f>DAY(Airplane_Crashes_and_Fatalities[[#This Row],[Date]])</f>
        <v>30</v>
      </c>
      <c r="E5035" s="3">
        <v>0.6875</v>
      </c>
      <c r="F5035" s="2" t="s">
        <v>24040</v>
      </c>
      <c r="G5035" s="2" t="s">
        <v>20195</v>
      </c>
      <c r="H5035" s="2"/>
      <c r="I5035" s="2" t="s">
        <v>1540</v>
      </c>
      <c r="J5035" s="2"/>
      <c r="K5035" s="2" t="s">
        <v>17943</v>
      </c>
      <c r="L5035" s="2" t="s">
        <v>17944</v>
      </c>
      <c r="M5035" t="s">
        <v>17945</v>
      </c>
      <c r="N5035">
        <f>Airplane_Crashes_and_Fatalities[[#This Row],[Aboard]]-Airplane_Crashes_and_Fatalities[[#This Row],[Fatalities]]</f>
        <v>0</v>
      </c>
      <c r="O5035">
        <v>4195</v>
      </c>
      <c r="P5035">
        <v>10</v>
      </c>
      <c r="Q5035">
        <v>10</v>
      </c>
      <c r="R5035">
        <v>0</v>
      </c>
      <c r="S5035" s="2" t="s">
        <v>17946</v>
      </c>
    </row>
    <row r="5036" spans="1:19" x14ac:dyDescent="0.3">
      <c r="A5036" s="1">
        <v>38386</v>
      </c>
      <c r="B5036" s="4" t="str">
        <f>TEXT(Airplane_Crashes_and_Fatalities[[#This Row],[Date]],"yyyy")</f>
        <v>2005</v>
      </c>
      <c r="C5036" s="1" t="str">
        <f>TEXT(Airplane_Crashes_and_Fatalities[[#This Row],[Date]],"mmm")</f>
        <v>Feb</v>
      </c>
      <c r="D5036" s="5">
        <f>DAY(Airplane_Crashes_and_Fatalities[[#This Row],[Date]])</f>
        <v>3</v>
      </c>
      <c r="E5036" s="3">
        <v>0.70833333333333326</v>
      </c>
      <c r="F5036" s="2" t="s">
        <v>22925</v>
      </c>
      <c r="G5036" s="2" t="s">
        <v>20610</v>
      </c>
      <c r="H5036" s="2"/>
      <c r="I5036" s="2" t="s">
        <v>17947</v>
      </c>
      <c r="J5036" s="2" t="s">
        <v>19542</v>
      </c>
      <c r="K5036" s="2" t="s">
        <v>17948</v>
      </c>
      <c r="L5036" s="2" t="s">
        <v>11249</v>
      </c>
      <c r="M5036" t="s">
        <v>17949</v>
      </c>
      <c r="N5036">
        <f>Airplane_Crashes_and_Fatalities[[#This Row],[Aboard]]-Airplane_Crashes_and_Fatalities[[#This Row],[Fatalities]]</f>
        <v>0</v>
      </c>
      <c r="O5036" t="s">
        <v>17950</v>
      </c>
      <c r="P5036">
        <v>104</v>
      </c>
      <c r="Q5036">
        <v>104</v>
      </c>
      <c r="R5036">
        <v>0</v>
      </c>
      <c r="S5036" s="2" t="s">
        <v>17951</v>
      </c>
    </row>
    <row r="5037" spans="1:19" x14ac:dyDescent="0.3">
      <c r="A5037" s="1">
        <v>38386</v>
      </c>
      <c r="B5037" s="4" t="str">
        <f>TEXT(Airplane_Crashes_and_Fatalities[[#This Row],[Date]],"yyyy")</f>
        <v>2005</v>
      </c>
      <c r="C5037" s="1" t="str">
        <f>TEXT(Airplane_Crashes_and_Fatalities[[#This Row],[Date]],"mmm")</f>
        <v>Feb</v>
      </c>
      <c r="D5037" s="5">
        <f>DAY(Airplane_Crashes_and_Fatalities[[#This Row],[Date]])</f>
        <v>3</v>
      </c>
      <c r="E5037" s="3">
        <v>0.33819444444444446</v>
      </c>
      <c r="F5037" s="2" t="s">
        <v>22729</v>
      </c>
      <c r="G5037" s="2" t="s">
        <v>20132</v>
      </c>
      <c r="H5037" s="2"/>
      <c r="I5037" s="2" t="s">
        <v>17952</v>
      </c>
      <c r="J5037" s="2"/>
      <c r="K5037" s="2" t="s">
        <v>17953</v>
      </c>
      <c r="L5037" s="2" t="s">
        <v>13712</v>
      </c>
      <c r="M5037" t="s">
        <v>17954</v>
      </c>
      <c r="N5037">
        <f>Airplane_Crashes_and_Fatalities[[#This Row],[Aboard]]-Airplane_Crashes_and_Fatalities[[#This Row],[Fatalities]]</f>
        <v>0</v>
      </c>
      <c r="O5037">
        <v>23438122</v>
      </c>
      <c r="P5037">
        <v>7</v>
      </c>
      <c r="Q5037">
        <v>7</v>
      </c>
      <c r="R5037">
        <v>0</v>
      </c>
      <c r="S5037" s="2" t="s">
        <v>17955</v>
      </c>
    </row>
    <row r="5038" spans="1:19" x14ac:dyDescent="0.3">
      <c r="A5038" s="1">
        <v>38393</v>
      </c>
      <c r="B5038" s="4" t="str">
        <f>TEXT(Airplane_Crashes_and_Fatalities[[#This Row],[Date]],"yyyy")</f>
        <v>2005</v>
      </c>
      <c r="C5038" s="1" t="str">
        <f>TEXT(Airplane_Crashes_and_Fatalities[[#This Row],[Date]],"mmm")</f>
        <v>Feb</v>
      </c>
      <c r="D5038" s="5">
        <f>DAY(Airplane_Crashes_and_Fatalities[[#This Row],[Date]])</f>
        <v>10</v>
      </c>
      <c r="E5038" s="3">
        <v>0.85416666666666674</v>
      </c>
      <c r="F5038" s="2" t="s">
        <v>19952</v>
      </c>
      <c r="G5038" s="2" t="s">
        <v>19729</v>
      </c>
      <c r="H5038" s="2"/>
      <c r="I5038" s="2" t="s">
        <v>17956</v>
      </c>
      <c r="J5038" s="2" t="s">
        <v>21</v>
      </c>
      <c r="K5038" s="2" t="s">
        <v>17957</v>
      </c>
      <c r="L5038" s="2" t="s">
        <v>17958</v>
      </c>
      <c r="M5038" t="s">
        <v>17959</v>
      </c>
      <c r="N5038">
        <f>Airplane_Crashes_and_Fatalities[[#This Row],[Aboard]]-Airplane_Crashes_and_Fatalities[[#This Row],[Fatalities]]</f>
        <v>0</v>
      </c>
      <c r="O5038" t="s">
        <v>17960</v>
      </c>
      <c r="P5038">
        <v>2</v>
      </c>
      <c r="Q5038">
        <v>2</v>
      </c>
      <c r="R5038">
        <v>0</v>
      </c>
      <c r="S5038" s="2" t="s">
        <v>17961</v>
      </c>
    </row>
    <row r="5039" spans="1:19" x14ac:dyDescent="0.3">
      <c r="A5039" s="1">
        <v>38399</v>
      </c>
      <c r="B5039" s="4" t="str">
        <f>TEXT(Airplane_Crashes_and_Fatalities[[#This Row],[Date]],"yyyy")</f>
        <v>2005</v>
      </c>
      <c r="C5039" s="1" t="str">
        <f>TEXT(Airplane_Crashes_and_Fatalities[[#This Row],[Date]],"mmm")</f>
        <v>Feb</v>
      </c>
      <c r="D5039" s="5">
        <f>DAY(Airplane_Crashes_and_Fatalities[[#This Row],[Date]])</f>
        <v>16</v>
      </c>
      <c r="E5039" s="3">
        <v>0.38402777777777786</v>
      </c>
      <c r="F5039" s="2" t="s">
        <v>22715</v>
      </c>
      <c r="G5039" s="2" t="s">
        <v>19981</v>
      </c>
      <c r="H5039" s="2"/>
      <c r="I5039" s="2" t="s">
        <v>17962</v>
      </c>
      <c r="J5039" s="2"/>
      <c r="K5039" s="2" t="s">
        <v>17963</v>
      </c>
      <c r="L5039" s="2" t="s">
        <v>17041</v>
      </c>
      <c r="M5039" t="s">
        <v>17964</v>
      </c>
      <c r="N5039">
        <f>Airplane_Crashes_and_Fatalities[[#This Row],[Aboard]]-Airplane_Crashes_and_Fatalities[[#This Row],[Fatalities]]</f>
        <v>0</v>
      </c>
      <c r="O5039" t="s">
        <v>17965</v>
      </c>
      <c r="P5039">
        <v>8</v>
      </c>
      <c r="Q5039">
        <v>8</v>
      </c>
      <c r="R5039">
        <v>0</v>
      </c>
      <c r="S5039" s="2" t="s">
        <v>17966</v>
      </c>
    </row>
    <row r="5040" spans="1:19" x14ac:dyDescent="0.3">
      <c r="A5040" s="1">
        <v>38405</v>
      </c>
      <c r="B5040" s="4" t="str">
        <f>TEXT(Airplane_Crashes_and_Fatalities[[#This Row],[Date]],"yyyy")</f>
        <v>2005</v>
      </c>
      <c r="C5040" s="1" t="str">
        <f>TEXT(Airplane_Crashes_and_Fatalities[[#This Row],[Date]],"mmm")</f>
        <v>Feb</v>
      </c>
      <c r="D5040" s="5">
        <f>DAY(Airplane_Crashes_and_Fatalities[[#This Row],[Date]])</f>
        <v>22</v>
      </c>
      <c r="E5040" s="3">
        <v>0.55694444444444446</v>
      </c>
      <c r="F5040" s="2" t="s">
        <v>24041</v>
      </c>
      <c r="G5040" s="2" t="s">
        <v>22054</v>
      </c>
      <c r="H5040" s="2" t="s">
        <v>20129</v>
      </c>
      <c r="I5040" s="2" t="s">
        <v>12453</v>
      </c>
      <c r="J5040" s="2"/>
      <c r="K5040" s="2" t="s">
        <v>17967</v>
      </c>
      <c r="L5040" s="2" t="s">
        <v>13121</v>
      </c>
      <c r="M5040" t="s">
        <v>17968</v>
      </c>
      <c r="N5040">
        <f>Airplane_Crashes_and_Fatalities[[#This Row],[Aboard]]-Airplane_Crashes_and_Fatalities[[#This Row],[Fatalities]]</f>
        <v>11</v>
      </c>
      <c r="O5040">
        <v>174</v>
      </c>
      <c r="P5040">
        <v>13</v>
      </c>
      <c r="Q5040">
        <v>2</v>
      </c>
      <c r="R5040">
        <v>0</v>
      </c>
      <c r="S5040" s="2" t="s">
        <v>17969</v>
      </c>
    </row>
    <row r="5041" spans="1:19" x14ac:dyDescent="0.3">
      <c r="A5041" s="1">
        <v>38405</v>
      </c>
      <c r="B5041" s="4" t="str">
        <f>TEXT(Airplane_Crashes_and_Fatalities[[#This Row],[Date]],"yyyy")</f>
        <v>2005</v>
      </c>
      <c r="C5041" s="1" t="str">
        <f>TEXT(Airplane_Crashes_and_Fatalities[[#This Row],[Date]],"mmm")</f>
        <v>Feb</v>
      </c>
      <c r="D5041" s="5">
        <f>DAY(Airplane_Crashes_and_Fatalities[[#This Row],[Date]])</f>
        <v>22</v>
      </c>
      <c r="E5041" s="3">
        <v>0.30208333333333326</v>
      </c>
      <c r="F5041" s="2"/>
      <c r="G5041" s="2"/>
      <c r="H5041" s="2"/>
      <c r="I5041" s="2" t="s">
        <v>17970</v>
      </c>
      <c r="J5041" s="2"/>
      <c r="K5041" s="2" t="s">
        <v>17971</v>
      </c>
      <c r="L5041" s="2" t="s">
        <v>17972</v>
      </c>
      <c r="N5041">
        <f>Airplane_Crashes_and_Fatalities[[#This Row],[Aboard]]-Airplane_Crashes_and_Fatalities[[#This Row],[Fatalities]]</f>
        <v>3</v>
      </c>
      <c r="P5041">
        <v>18</v>
      </c>
      <c r="Q5041">
        <v>15</v>
      </c>
      <c r="R5041">
        <v>0</v>
      </c>
      <c r="S5041" s="2" t="s">
        <v>17973</v>
      </c>
    </row>
    <row r="5042" spans="1:19" x14ac:dyDescent="0.3">
      <c r="A5042" s="1">
        <v>38419</v>
      </c>
      <c r="B5042" s="4" t="str">
        <f>TEXT(Airplane_Crashes_and_Fatalities[[#This Row],[Date]],"yyyy")</f>
        <v>2005</v>
      </c>
      <c r="C5042" s="1" t="str">
        <f>TEXT(Airplane_Crashes_and_Fatalities[[#This Row],[Date]],"mmm")</f>
        <v>Mar</v>
      </c>
      <c r="D5042" s="5">
        <f>DAY(Airplane_Crashes_and_Fatalities[[#This Row],[Date]])</f>
        <v>8</v>
      </c>
      <c r="E5042" s="3">
        <v>0.39097222222222228</v>
      </c>
      <c r="F5042" s="2" t="s">
        <v>24042</v>
      </c>
      <c r="G5042" s="2" t="s">
        <v>20520</v>
      </c>
      <c r="H5042" s="2"/>
      <c r="I5042" s="2" t="s">
        <v>17974</v>
      </c>
      <c r="J5042" s="2"/>
      <c r="K5042" s="2" t="s">
        <v>17975</v>
      </c>
      <c r="L5042" s="2" t="s">
        <v>9139</v>
      </c>
      <c r="M5042" t="s">
        <v>17976</v>
      </c>
      <c r="N5042">
        <f>Airplane_Crashes_and_Fatalities[[#This Row],[Aboard]]-Airplane_Crashes_and_Fatalities[[#This Row],[Fatalities]]</f>
        <v>0</v>
      </c>
      <c r="O5042" t="s">
        <v>17977</v>
      </c>
      <c r="P5042">
        <v>2</v>
      </c>
      <c r="Q5042">
        <v>2</v>
      </c>
      <c r="R5042">
        <v>0</v>
      </c>
      <c r="S5042" s="2" t="s">
        <v>17978</v>
      </c>
    </row>
    <row r="5043" spans="1:19" x14ac:dyDescent="0.3">
      <c r="A5043" s="1">
        <v>38426</v>
      </c>
      <c r="B5043" s="4" t="str">
        <f>TEXT(Airplane_Crashes_and_Fatalities[[#This Row],[Date]],"yyyy")</f>
        <v>2005</v>
      </c>
      <c r="C5043" s="1" t="str">
        <f>TEXT(Airplane_Crashes_and_Fatalities[[#This Row],[Date]],"mmm")</f>
        <v>Mar</v>
      </c>
      <c r="D5043" s="5">
        <f>DAY(Airplane_Crashes_and_Fatalities[[#This Row],[Date]])</f>
        <v>15</v>
      </c>
      <c r="E5043" s="3">
        <v>1.0416666666666741E-2</v>
      </c>
      <c r="F5043" s="2" t="s">
        <v>24043</v>
      </c>
      <c r="G5043" s="2" t="s">
        <v>23523</v>
      </c>
      <c r="H5043" s="2"/>
      <c r="I5043" s="2" t="s">
        <v>12205</v>
      </c>
      <c r="J5043" s="2"/>
      <c r="K5043" s="2" t="s">
        <v>17979</v>
      </c>
      <c r="L5043" s="2" t="s">
        <v>17980</v>
      </c>
      <c r="M5043" t="s">
        <v>17981</v>
      </c>
      <c r="N5043">
        <f>Airplane_Crashes_and_Fatalities[[#This Row],[Aboard]]-Airplane_Crashes_and_Fatalities[[#This Row],[Fatalities]]</f>
        <v>0</v>
      </c>
      <c r="O5043">
        <v>2205</v>
      </c>
      <c r="P5043">
        <v>2</v>
      </c>
      <c r="Q5043">
        <v>2</v>
      </c>
      <c r="R5043">
        <v>0</v>
      </c>
      <c r="S5043" s="2" t="s">
        <v>17982</v>
      </c>
    </row>
    <row r="5044" spans="1:19" x14ac:dyDescent="0.3">
      <c r="A5044" s="1">
        <v>38427</v>
      </c>
      <c r="B5044" s="4" t="str">
        <f>TEXT(Airplane_Crashes_and_Fatalities[[#This Row],[Date]],"yyyy")</f>
        <v>2005</v>
      </c>
      <c r="C5044" s="1" t="str">
        <f>TEXT(Airplane_Crashes_and_Fatalities[[#This Row],[Date]],"mmm")</f>
        <v>Mar</v>
      </c>
      <c r="D5044" s="5">
        <f>DAY(Airplane_Crashes_and_Fatalities[[#This Row],[Date]])</f>
        <v>16</v>
      </c>
      <c r="E5044" s="3">
        <v>0.58125000000000004</v>
      </c>
      <c r="F5044" s="2" t="s">
        <v>24044</v>
      </c>
      <c r="G5044" s="2" t="s">
        <v>19866</v>
      </c>
      <c r="H5044" s="2"/>
      <c r="I5044" s="2" t="s">
        <v>17983</v>
      </c>
      <c r="J5044" s="2"/>
      <c r="K5044" s="2" t="s">
        <v>17984</v>
      </c>
      <c r="L5044" s="2" t="s">
        <v>17985</v>
      </c>
      <c r="M5044" t="s">
        <v>17986</v>
      </c>
      <c r="N5044">
        <f>Airplane_Crashes_and_Fatalities[[#This Row],[Aboard]]-Airplane_Crashes_and_Fatalities[[#This Row],[Fatalities]]</f>
        <v>24</v>
      </c>
      <c r="O5044">
        <v>27308107</v>
      </c>
      <c r="P5044">
        <v>52</v>
      </c>
      <c r="Q5044">
        <v>28</v>
      </c>
      <c r="R5044">
        <v>0</v>
      </c>
      <c r="S5044" s="2" t="s">
        <v>17987</v>
      </c>
    </row>
    <row r="5045" spans="1:19" x14ac:dyDescent="0.3">
      <c r="A5045" s="1">
        <v>38434</v>
      </c>
      <c r="B5045" s="4" t="str">
        <f>TEXT(Airplane_Crashes_and_Fatalities[[#This Row],[Date]],"yyyy")</f>
        <v>2005</v>
      </c>
      <c r="C5045" s="1" t="str">
        <f>TEXT(Airplane_Crashes_and_Fatalities[[#This Row],[Date]],"mmm")</f>
        <v>Mar</v>
      </c>
      <c r="D5045" s="5">
        <f>DAY(Airplane_Crashes_and_Fatalities[[#This Row],[Date]])</f>
        <v>23</v>
      </c>
      <c r="E5045" s="3">
        <v>0.96319444444444446</v>
      </c>
      <c r="F5045" s="2" t="s">
        <v>24045</v>
      </c>
      <c r="G5045" s="2" t="s">
        <v>22598</v>
      </c>
      <c r="H5045" s="2"/>
      <c r="I5045" s="2" t="s">
        <v>2605</v>
      </c>
      <c r="J5045" s="2"/>
      <c r="K5045" s="2" t="s">
        <v>17988</v>
      </c>
      <c r="L5045" s="2" t="s">
        <v>13219</v>
      </c>
      <c r="M5045" t="s">
        <v>17989</v>
      </c>
      <c r="N5045">
        <f>Airplane_Crashes_and_Fatalities[[#This Row],[Aboard]]-Airplane_Crashes_and_Fatalities[[#This Row],[Fatalities]]</f>
        <v>0</v>
      </c>
      <c r="O5045">
        <v>43454623</v>
      </c>
      <c r="P5045">
        <v>8</v>
      </c>
      <c r="Q5045">
        <v>8</v>
      </c>
      <c r="R5045">
        <v>0</v>
      </c>
      <c r="S5045" s="2" t="s">
        <v>17990</v>
      </c>
    </row>
    <row r="5046" spans="1:19" x14ac:dyDescent="0.3">
      <c r="A5046" s="1">
        <v>38437</v>
      </c>
      <c r="B5046" s="4" t="str">
        <f>TEXT(Airplane_Crashes_and_Fatalities[[#This Row],[Date]],"yyyy")</f>
        <v>2005</v>
      </c>
      <c r="C5046" s="1" t="str">
        <f>TEXT(Airplane_Crashes_and_Fatalities[[#This Row],[Date]],"mmm")</f>
        <v>Mar</v>
      </c>
      <c r="D5046" s="5">
        <f>DAY(Airplane_Crashes_and_Fatalities[[#This Row],[Date]])</f>
        <v>26</v>
      </c>
      <c r="E5046" s="3">
        <v>0.42708333333333326</v>
      </c>
      <c r="F5046" s="2" t="s">
        <v>24046</v>
      </c>
      <c r="G5046" s="2" t="s">
        <v>24047</v>
      </c>
      <c r="H5046" s="2" t="s">
        <v>19762</v>
      </c>
      <c r="I5046" s="2" t="s">
        <v>17991</v>
      </c>
      <c r="J5046" s="2"/>
      <c r="K5046" s="2" t="s">
        <v>17992</v>
      </c>
      <c r="L5046" s="2" t="s">
        <v>17993</v>
      </c>
      <c r="M5046" t="s">
        <v>17994</v>
      </c>
      <c r="N5046">
        <f>Airplane_Crashes_and_Fatalities[[#This Row],[Aboard]]-Airplane_Crashes_and_Fatalities[[#This Row],[Fatalities]]</f>
        <v>6</v>
      </c>
      <c r="O5046">
        <v>902426</v>
      </c>
      <c r="P5046">
        <v>14</v>
      </c>
      <c r="Q5046">
        <v>8</v>
      </c>
      <c r="R5046">
        <v>0</v>
      </c>
      <c r="S5046" s="2" t="s">
        <v>17995</v>
      </c>
    </row>
    <row r="5047" spans="1:19" x14ac:dyDescent="0.3">
      <c r="A5047" s="1">
        <v>38442</v>
      </c>
      <c r="B5047" s="4" t="str">
        <f>TEXT(Airplane_Crashes_and_Fatalities[[#This Row],[Date]],"yyyy")</f>
        <v>2005</v>
      </c>
      <c r="C5047" s="1" t="str">
        <f>TEXT(Airplane_Crashes_and_Fatalities[[#This Row],[Date]],"mmm")</f>
        <v>Mar</v>
      </c>
      <c r="D5047" s="5">
        <f>DAY(Airplane_Crashes_and_Fatalities[[#This Row],[Date]])</f>
        <v>31</v>
      </c>
      <c r="E5047" s="3">
        <v>0.83333333333333326</v>
      </c>
      <c r="F5047" s="2" t="s">
        <v>24048</v>
      </c>
      <c r="G5047" s="2" t="s">
        <v>24049</v>
      </c>
      <c r="H5047" s="2"/>
      <c r="I5047" s="2" t="s">
        <v>1718</v>
      </c>
      <c r="J5047" s="2"/>
      <c r="K5047" s="2" t="s">
        <v>633</v>
      </c>
      <c r="L5047" s="2" t="s">
        <v>17996</v>
      </c>
      <c r="M5047" t="s">
        <v>17997</v>
      </c>
      <c r="N5047">
        <f>Airplane_Crashes_and_Fatalities[[#This Row],[Aboard]]-Airplane_Crashes_and_Fatalities[[#This Row],[Fatalities]]</f>
        <v>0</v>
      </c>
      <c r="O5047">
        <v>5118</v>
      </c>
      <c r="P5047">
        <v>9</v>
      </c>
      <c r="Q5047">
        <v>9</v>
      </c>
      <c r="R5047">
        <v>0</v>
      </c>
      <c r="S5047" s="2" t="s">
        <v>17998</v>
      </c>
    </row>
    <row r="5048" spans="1:19" x14ac:dyDescent="0.3">
      <c r="A5048" s="1">
        <v>38454</v>
      </c>
      <c r="B5048" s="4" t="str">
        <f>TEXT(Airplane_Crashes_and_Fatalities[[#This Row],[Date]],"yyyy")</f>
        <v>2005</v>
      </c>
      <c r="C5048" s="1" t="str">
        <f>TEXT(Airplane_Crashes_and_Fatalities[[#This Row],[Date]],"mmm")</f>
        <v>Apr</v>
      </c>
      <c r="D5048" s="5">
        <f>DAY(Airplane_Crashes_and_Fatalities[[#This Row],[Date]])</f>
        <v>12</v>
      </c>
      <c r="E5048" s="3">
        <v>0.50694444444444442</v>
      </c>
      <c r="F5048" s="2" t="s">
        <v>24050</v>
      </c>
      <c r="G5048" s="2" t="s">
        <v>20218</v>
      </c>
      <c r="H5048" s="2"/>
      <c r="I5048" s="2" t="s">
        <v>17999</v>
      </c>
      <c r="J5048" s="2"/>
      <c r="K5048" s="2" t="s">
        <v>18000</v>
      </c>
      <c r="L5048" s="2" t="s">
        <v>6731</v>
      </c>
      <c r="M5048" t="s">
        <v>18001</v>
      </c>
      <c r="N5048">
        <f>Airplane_Crashes_and_Fatalities[[#This Row],[Aboard]]-Airplane_Crashes_and_Fatalities[[#This Row],[Fatalities]]</f>
        <v>0</v>
      </c>
      <c r="O5048">
        <v>23</v>
      </c>
      <c r="P5048">
        <v>18</v>
      </c>
      <c r="Q5048">
        <v>18</v>
      </c>
      <c r="R5048">
        <v>0</v>
      </c>
      <c r="S5048" s="2" t="s">
        <v>18002</v>
      </c>
    </row>
    <row r="5049" spans="1:19" x14ac:dyDescent="0.3">
      <c r="A5049" s="1">
        <v>38462</v>
      </c>
      <c r="B5049" s="4" t="str">
        <f>TEXT(Airplane_Crashes_and_Fatalities[[#This Row],[Date]],"yyyy")</f>
        <v>2005</v>
      </c>
      <c r="C5049" s="1" t="str">
        <f>TEXT(Airplane_Crashes_and_Fatalities[[#This Row],[Date]],"mmm")</f>
        <v>Apr</v>
      </c>
      <c r="D5049" s="5">
        <f>DAY(Airplane_Crashes_and_Fatalities[[#This Row],[Date]])</f>
        <v>20</v>
      </c>
      <c r="E5049" s="3">
        <v>0.92708333333333326</v>
      </c>
      <c r="F5049" s="2" t="s">
        <v>20738</v>
      </c>
      <c r="G5049" s="2" t="s">
        <v>19871</v>
      </c>
      <c r="H5049" s="2"/>
      <c r="I5049" s="2" t="s">
        <v>14003</v>
      </c>
      <c r="J5049" s="2"/>
      <c r="K5049" s="2" t="s">
        <v>18003</v>
      </c>
      <c r="L5049" s="2" t="s">
        <v>18004</v>
      </c>
      <c r="M5049" t="s">
        <v>18005</v>
      </c>
      <c r="N5049">
        <f>Airplane_Crashes_and_Fatalities[[#This Row],[Aboard]]-Airplane_Crashes_and_Fatalities[[#This Row],[Fatalities]]</f>
        <v>166</v>
      </c>
      <c r="O5049" t="s">
        <v>18006</v>
      </c>
      <c r="P5049">
        <v>169</v>
      </c>
      <c r="Q5049">
        <v>3</v>
      </c>
      <c r="R5049">
        <v>0</v>
      </c>
      <c r="S5049" s="2" t="s">
        <v>18007</v>
      </c>
    </row>
    <row r="5050" spans="1:19" x14ac:dyDescent="0.3">
      <c r="A5050" s="1">
        <v>38470</v>
      </c>
      <c r="B5050" s="4" t="str">
        <f>TEXT(Airplane_Crashes_and_Fatalities[[#This Row],[Date]],"yyyy")</f>
        <v>2005</v>
      </c>
      <c r="C5050" s="1" t="str">
        <f>TEXT(Airplane_Crashes_and_Fatalities[[#This Row],[Date]],"mmm")</f>
        <v>Apr</v>
      </c>
      <c r="D5050" s="5">
        <f>DAY(Airplane_Crashes_and_Fatalities[[#This Row],[Date]])</f>
        <v>28</v>
      </c>
      <c r="E5050" s="3">
        <v>0.47777777777777786</v>
      </c>
      <c r="F5050" s="2" t="s">
        <v>24051</v>
      </c>
      <c r="G5050" s="2" t="s">
        <v>20015</v>
      </c>
      <c r="H5050" s="2"/>
      <c r="I5050" s="2" t="s">
        <v>18008</v>
      </c>
      <c r="J5050" s="2"/>
      <c r="K5050" s="2" t="s">
        <v>633</v>
      </c>
      <c r="L5050" s="2" t="s">
        <v>12906</v>
      </c>
      <c r="M5050" t="s">
        <v>18009</v>
      </c>
      <c r="N5050">
        <f>Airplane_Crashes_and_Fatalities[[#This Row],[Aboard]]-Airplane_Crashes_and_Fatalities[[#This Row],[Fatalities]]</f>
        <v>0</v>
      </c>
      <c r="O5050">
        <v>790304</v>
      </c>
      <c r="P5050">
        <v>13</v>
      </c>
      <c r="Q5050">
        <v>13</v>
      </c>
      <c r="R5050">
        <v>0</v>
      </c>
      <c r="S5050" s="2" t="s">
        <v>18010</v>
      </c>
    </row>
    <row r="5051" spans="1:19" x14ac:dyDescent="0.3">
      <c r="A5051" s="1">
        <v>38474</v>
      </c>
      <c r="B5051" s="4" t="str">
        <f>TEXT(Airplane_Crashes_and_Fatalities[[#This Row],[Date]],"yyyy")</f>
        <v>2005</v>
      </c>
      <c r="C5051" s="1" t="str">
        <f>TEXT(Airplane_Crashes_and_Fatalities[[#This Row],[Date]],"mmm")</f>
        <v>May</v>
      </c>
      <c r="D5051" s="5">
        <f>DAY(Airplane_Crashes_and_Fatalities[[#This Row],[Date]])</f>
        <v>2</v>
      </c>
      <c r="E5051" s="3">
        <v>0.92708333333333326</v>
      </c>
      <c r="F5051" s="2" t="s">
        <v>24052</v>
      </c>
      <c r="G5051" s="2" t="s">
        <v>19918</v>
      </c>
      <c r="H5051" s="2"/>
      <c r="I5051" s="2" t="s">
        <v>3650</v>
      </c>
      <c r="J5051" s="2"/>
      <c r="K5051" s="2" t="s">
        <v>18011</v>
      </c>
      <c r="L5051" s="2" t="s">
        <v>17711</v>
      </c>
      <c r="M5051" t="s">
        <v>18012</v>
      </c>
      <c r="N5051">
        <f>Airplane_Crashes_and_Fatalities[[#This Row],[Aboard]]-Airplane_Crashes_and_Fatalities[[#This Row],[Fatalities]]</f>
        <v>0</v>
      </c>
      <c r="O5051" t="s">
        <v>18013</v>
      </c>
      <c r="P5051">
        <v>2</v>
      </c>
      <c r="Q5051">
        <v>2</v>
      </c>
      <c r="R5051">
        <v>0</v>
      </c>
      <c r="S5051" s="2" t="s">
        <v>18014</v>
      </c>
    </row>
    <row r="5052" spans="1:19" x14ac:dyDescent="0.3">
      <c r="A5052" s="1">
        <v>38477</v>
      </c>
      <c r="B5052" s="4" t="str">
        <f>TEXT(Airplane_Crashes_and_Fatalities[[#This Row],[Date]],"yyyy")</f>
        <v>2005</v>
      </c>
      <c r="C5052" s="1" t="str">
        <f>TEXT(Airplane_Crashes_and_Fatalities[[#This Row],[Date]],"mmm")</f>
        <v>May</v>
      </c>
      <c r="D5052" s="5">
        <f>DAY(Airplane_Crashes_and_Fatalities[[#This Row],[Date]])</f>
        <v>5</v>
      </c>
      <c r="E5052" s="3">
        <v>0.5625</v>
      </c>
      <c r="F5052" s="2" t="s">
        <v>22197</v>
      </c>
      <c r="G5052" s="2" t="s">
        <v>23322</v>
      </c>
      <c r="H5052" s="2"/>
      <c r="I5052" s="2" t="s">
        <v>18015</v>
      </c>
      <c r="J5052" s="2"/>
      <c r="K5052" s="2" t="s">
        <v>18016</v>
      </c>
      <c r="L5052" s="2" t="s">
        <v>8169</v>
      </c>
      <c r="M5052" t="s">
        <v>18017</v>
      </c>
      <c r="N5052">
        <f>Airplane_Crashes_and_Fatalities[[#This Row],[Aboard]]-Airplane_Crashes_and_Fatalities[[#This Row],[Fatalities]]</f>
        <v>1</v>
      </c>
      <c r="O5052">
        <v>17311107</v>
      </c>
      <c r="P5052">
        <v>11</v>
      </c>
      <c r="Q5052">
        <v>10</v>
      </c>
      <c r="R5052">
        <v>0</v>
      </c>
      <c r="S5052" s="2" t="s">
        <v>18018</v>
      </c>
    </row>
    <row r="5053" spans="1:19" x14ac:dyDescent="0.3">
      <c r="A5053" s="1">
        <v>38479</v>
      </c>
      <c r="B5053" s="4" t="str">
        <f>TEXT(Airplane_Crashes_and_Fatalities[[#This Row],[Date]],"yyyy")</f>
        <v>2005</v>
      </c>
      <c r="C5053" s="1" t="str">
        <f>TEXT(Airplane_Crashes_and_Fatalities[[#This Row],[Date]],"mmm")</f>
        <v>May</v>
      </c>
      <c r="D5053" s="5">
        <f>DAY(Airplane_Crashes_and_Fatalities[[#This Row],[Date]])</f>
        <v>7</v>
      </c>
      <c r="E5053" s="3">
        <v>0.48958333333333326</v>
      </c>
      <c r="F5053" s="2" t="s">
        <v>24053</v>
      </c>
      <c r="G5053" s="2" t="s">
        <v>20120</v>
      </c>
      <c r="H5053" s="2" t="s">
        <v>19724</v>
      </c>
      <c r="I5053" s="2" t="s">
        <v>18019</v>
      </c>
      <c r="J5053" s="2"/>
      <c r="K5053" s="2" t="s">
        <v>18020</v>
      </c>
      <c r="L5053" s="2" t="s">
        <v>14118</v>
      </c>
      <c r="M5053" t="s">
        <v>18021</v>
      </c>
      <c r="N5053">
        <f>Airplane_Crashes_and_Fatalities[[#This Row],[Aboard]]-Airplane_Crashes_and_Fatalities[[#This Row],[Fatalities]]</f>
        <v>0</v>
      </c>
      <c r="O5053" t="s">
        <v>18022</v>
      </c>
      <c r="P5053">
        <v>15</v>
      </c>
      <c r="Q5053">
        <v>15</v>
      </c>
      <c r="R5053">
        <v>0</v>
      </c>
      <c r="S5053" s="2" t="s">
        <v>18023</v>
      </c>
    </row>
    <row r="5054" spans="1:19" x14ac:dyDescent="0.3">
      <c r="A5054" s="1">
        <v>38488</v>
      </c>
      <c r="B5054" s="4" t="str">
        <f>TEXT(Airplane_Crashes_and_Fatalities[[#This Row],[Date]],"yyyy")</f>
        <v>2005</v>
      </c>
      <c r="C5054" s="1" t="str">
        <f>TEXT(Airplane_Crashes_and_Fatalities[[#This Row],[Date]],"mmm")</f>
        <v>May</v>
      </c>
      <c r="D5054" s="5">
        <f>DAY(Airplane_Crashes_and_Fatalities[[#This Row],[Date]])</f>
        <v>16</v>
      </c>
      <c r="E5054" s="3">
        <v>0.51388888888888884</v>
      </c>
      <c r="F5054" s="2" t="s">
        <v>24054</v>
      </c>
      <c r="G5054" s="2" t="s">
        <v>19987</v>
      </c>
      <c r="H5054" s="2"/>
      <c r="I5054" s="2" t="s">
        <v>18024</v>
      </c>
      <c r="J5054" s="2"/>
      <c r="K5054" s="2" t="s">
        <v>18025</v>
      </c>
      <c r="L5054" s="2" t="s">
        <v>18026</v>
      </c>
      <c r="M5054" t="s">
        <v>18027</v>
      </c>
      <c r="N5054">
        <f>Airplane_Crashes_and_Fatalities[[#This Row],[Aboard]]-Airplane_Crashes_and_Fatalities[[#This Row],[Fatalities]]</f>
        <v>0</v>
      </c>
      <c r="O5054" t="s">
        <v>18028</v>
      </c>
      <c r="P5054">
        <v>10</v>
      </c>
      <c r="Q5054">
        <v>10</v>
      </c>
      <c r="R5054">
        <v>0</v>
      </c>
      <c r="S5054" s="2" t="s">
        <v>18029</v>
      </c>
    </row>
    <row r="5055" spans="1:19" x14ac:dyDescent="0.3">
      <c r="A5055" s="1">
        <v>38490</v>
      </c>
      <c r="B5055" s="4" t="str">
        <f>TEXT(Airplane_Crashes_and_Fatalities[[#This Row],[Date]],"yyyy")</f>
        <v>2005</v>
      </c>
      <c r="C5055" s="1" t="str">
        <f>TEXT(Airplane_Crashes_and_Fatalities[[#This Row],[Date]],"mmm")</f>
        <v>May</v>
      </c>
      <c r="D5055" s="5">
        <f>DAY(Airplane_Crashes_and_Fatalities[[#This Row],[Date]])</f>
        <v>18</v>
      </c>
      <c r="E5055" s="3">
        <v>0.56041666666666656</v>
      </c>
      <c r="F5055" s="2" t="s">
        <v>24055</v>
      </c>
      <c r="G5055" s="2" t="s">
        <v>21337</v>
      </c>
      <c r="H5055" s="2"/>
      <c r="I5055" s="2" t="s">
        <v>18030</v>
      </c>
      <c r="J5055" s="2"/>
      <c r="K5055" s="2" t="s">
        <v>18031</v>
      </c>
      <c r="L5055" s="2" t="s">
        <v>18032</v>
      </c>
      <c r="M5055" t="s">
        <v>18033</v>
      </c>
      <c r="N5055">
        <f>Airplane_Crashes_and_Fatalities[[#This Row],[Aboard]]-Airplane_Crashes_and_Fatalities[[#This Row],[Fatalities]]</f>
        <v>0</v>
      </c>
      <c r="O5055">
        <v>89</v>
      </c>
      <c r="P5055">
        <v>13</v>
      </c>
      <c r="Q5055">
        <v>13</v>
      </c>
      <c r="R5055">
        <v>0</v>
      </c>
      <c r="S5055" s="2" t="s">
        <v>18034</v>
      </c>
    </row>
    <row r="5056" spans="1:19" x14ac:dyDescent="0.3">
      <c r="A5056" s="1">
        <v>38497</v>
      </c>
      <c r="B5056" s="4" t="str">
        <f>TEXT(Airplane_Crashes_and_Fatalities[[#This Row],[Date]],"yyyy")</f>
        <v>2005</v>
      </c>
      <c r="C5056" s="1" t="str">
        <f>TEXT(Airplane_Crashes_and_Fatalities[[#This Row],[Date]],"mmm")</f>
        <v>May</v>
      </c>
      <c r="D5056" s="5">
        <f>DAY(Airplane_Crashes_and_Fatalities[[#This Row],[Date]])</f>
        <v>25</v>
      </c>
      <c r="F5056" s="2" t="s">
        <v>24056</v>
      </c>
      <c r="G5056" s="2" t="s">
        <v>22340</v>
      </c>
      <c r="H5056" s="2"/>
      <c r="I5056" s="2" t="s">
        <v>18035</v>
      </c>
      <c r="J5056" s="2"/>
      <c r="K5056" s="2" t="s">
        <v>18036</v>
      </c>
      <c r="L5056" s="2" t="s">
        <v>7002</v>
      </c>
      <c r="M5056" t="s">
        <v>18037</v>
      </c>
      <c r="N5056">
        <f>Airplane_Crashes_and_Fatalities[[#This Row],[Aboard]]-Airplane_Crashes_and_Fatalities[[#This Row],[Fatalities]]</f>
        <v>0</v>
      </c>
      <c r="O5056">
        <v>4342404</v>
      </c>
      <c r="P5056">
        <v>27</v>
      </c>
      <c r="Q5056">
        <v>27</v>
      </c>
      <c r="R5056">
        <v>0</v>
      </c>
      <c r="S5056" s="2" t="s">
        <v>18038</v>
      </c>
    </row>
    <row r="5057" spans="1:19" x14ac:dyDescent="0.3">
      <c r="A5057" s="1">
        <v>38505</v>
      </c>
      <c r="B5057" s="4" t="str">
        <f>TEXT(Airplane_Crashes_and_Fatalities[[#This Row],[Date]],"yyyy")</f>
        <v>2005</v>
      </c>
      <c r="C5057" s="1" t="str">
        <f>TEXT(Airplane_Crashes_and_Fatalities[[#This Row],[Date]],"mmm")</f>
        <v>Jun</v>
      </c>
      <c r="D5057" s="5">
        <f>DAY(Airplane_Crashes_and_Fatalities[[#This Row],[Date]])</f>
        <v>2</v>
      </c>
      <c r="E5057" s="3">
        <v>0.46875</v>
      </c>
      <c r="F5057" s="2" t="s">
        <v>24057</v>
      </c>
      <c r="G5057" s="2" t="s">
        <v>20132</v>
      </c>
      <c r="H5057" s="2"/>
      <c r="I5057" s="2" t="s">
        <v>18039</v>
      </c>
      <c r="J5057" s="2" t="s">
        <v>19594</v>
      </c>
      <c r="K5057" s="2" t="s">
        <v>18040</v>
      </c>
      <c r="L5057" s="2" t="s">
        <v>6489</v>
      </c>
      <c r="M5057" t="s">
        <v>18041</v>
      </c>
      <c r="N5057">
        <f>Airplane_Crashes_and_Fatalities[[#This Row],[Aboard]]-Airplane_Crashes_and_Fatalities[[#This Row],[Fatalities]]</f>
        <v>35</v>
      </c>
      <c r="O5057">
        <v>6991004</v>
      </c>
      <c r="P5057">
        <v>42</v>
      </c>
      <c r="Q5057">
        <v>7</v>
      </c>
      <c r="R5057">
        <v>0</v>
      </c>
      <c r="S5057" s="2" t="s">
        <v>18042</v>
      </c>
    </row>
    <row r="5058" spans="1:19" x14ac:dyDescent="0.3">
      <c r="A5058" s="1">
        <v>38549</v>
      </c>
      <c r="B5058" s="4" t="str">
        <f>TEXT(Airplane_Crashes_and_Fatalities[[#This Row],[Date]],"yyyy")</f>
        <v>2005</v>
      </c>
      <c r="C5058" s="1" t="str">
        <f>TEXT(Airplane_Crashes_and_Fatalities[[#This Row],[Date]],"mmm")</f>
        <v>Jul</v>
      </c>
      <c r="D5058" s="5">
        <f>DAY(Airplane_Crashes_and_Fatalities[[#This Row],[Date]])</f>
        <v>16</v>
      </c>
      <c r="E5058" s="3">
        <v>0.41666666666666674</v>
      </c>
      <c r="F5058" s="2" t="s">
        <v>24058</v>
      </c>
      <c r="G5058" s="2" t="s">
        <v>22308</v>
      </c>
      <c r="H5058" s="2"/>
      <c r="I5058" s="2" t="s">
        <v>18043</v>
      </c>
      <c r="J5058" s="2"/>
      <c r="K5058" s="2" t="s">
        <v>18044</v>
      </c>
      <c r="L5058" s="2" t="s">
        <v>6489</v>
      </c>
      <c r="M5058" t="s">
        <v>18045</v>
      </c>
      <c r="N5058">
        <f>Airplane_Crashes_and_Fatalities[[#This Row],[Aboard]]-Airplane_Crashes_and_Fatalities[[#This Row],[Fatalities]]</f>
        <v>0</v>
      </c>
      <c r="O5058">
        <v>79901104</v>
      </c>
      <c r="P5058">
        <v>60</v>
      </c>
      <c r="Q5058">
        <v>60</v>
      </c>
      <c r="R5058">
        <v>0</v>
      </c>
      <c r="S5058" s="2" t="s">
        <v>18046</v>
      </c>
    </row>
    <row r="5059" spans="1:19" x14ac:dyDescent="0.3">
      <c r="A5059" s="1">
        <v>38566</v>
      </c>
      <c r="B5059" s="4" t="str">
        <f>TEXT(Airplane_Crashes_and_Fatalities[[#This Row],[Date]],"yyyy")</f>
        <v>2005</v>
      </c>
      <c r="C5059" s="1" t="str">
        <f>TEXT(Airplane_Crashes_and_Fatalities[[#This Row],[Date]],"mmm")</f>
        <v>Aug</v>
      </c>
      <c r="D5059" s="5">
        <f>DAY(Airplane_Crashes_and_Fatalities[[#This Row],[Date]])</f>
        <v>2</v>
      </c>
      <c r="E5059" s="3">
        <v>0.66944444444444451</v>
      </c>
      <c r="F5059" s="2" t="s">
        <v>21917</v>
      </c>
      <c r="G5059" s="2" t="s">
        <v>19667</v>
      </c>
      <c r="H5059" s="2"/>
      <c r="I5059" s="2" t="s">
        <v>744</v>
      </c>
      <c r="J5059" s="2" t="s">
        <v>19295</v>
      </c>
      <c r="K5059" s="2" t="s">
        <v>18047</v>
      </c>
      <c r="L5059" s="2" t="s">
        <v>18048</v>
      </c>
      <c r="M5059" t="s">
        <v>18049</v>
      </c>
      <c r="N5059">
        <f>Airplane_Crashes_and_Fatalities[[#This Row],[Aboard]]-Airplane_Crashes_and_Fatalities[[#This Row],[Fatalities]]</f>
        <v>309</v>
      </c>
      <c r="O5059">
        <v>289</v>
      </c>
      <c r="P5059">
        <v>309</v>
      </c>
      <c r="Q5059">
        <v>0</v>
      </c>
      <c r="R5059">
        <v>0</v>
      </c>
      <c r="S5059" s="2" t="s">
        <v>18050</v>
      </c>
    </row>
    <row r="5060" spans="1:19" x14ac:dyDescent="0.3">
      <c r="A5060" s="1">
        <v>38570</v>
      </c>
      <c r="B5060" s="4" t="str">
        <f>TEXT(Airplane_Crashes_and_Fatalities[[#This Row],[Date]],"yyyy")</f>
        <v>2005</v>
      </c>
      <c r="C5060" s="1" t="str">
        <f>TEXT(Airplane_Crashes_and_Fatalities[[#This Row],[Date]],"mmm")</f>
        <v>Aug</v>
      </c>
      <c r="D5060" s="5">
        <f>DAY(Airplane_Crashes_and_Fatalities[[#This Row],[Date]])</f>
        <v>6</v>
      </c>
      <c r="E5060" s="3">
        <v>0.65277777777777768</v>
      </c>
      <c r="F5060" s="2" t="s">
        <v>24059</v>
      </c>
      <c r="G5060" s="2" t="s">
        <v>19745</v>
      </c>
      <c r="H5060" s="2"/>
      <c r="I5060" s="2" t="s">
        <v>18051</v>
      </c>
      <c r="J5060" s="2" t="s">
        <v>19595</v>
      </c>
      <c r="K5060" s="2" t="s">
        <v>18052</v>
      </c>
      <c r="L5060" s="2" t="s">
        <v>18053</v>
      </c>
      <c r="M5060" t="s">
        <v>18054</v>
      </c>
      <c r="N5060">
        <f>Airplane_Crashes_and_Fatalities[[#This Row],[Aboard]]-Airplane_Crashes_and_Fatalities[[#This Row],[Fatalities]]</f>
        <v>23</v>
      </c>
      <c r="O5060">
        <v>258</v>
      </c>
      <c r="P5060">
        <v>39</v>
      </c>
      <c r="Q5060">
        <v>16</v>
      </c>
      <c r="R5060">
        <v>0</v>
      </c>
      <c r="S5060" s="2" t="s">
        <v>18055</v>
      </c>
    </row>
    <row r="5061" spans="1:19" x14ac:dyDescent="0.3">
      <c r="A5061" s="1">
        <v>38574</v>
      </c>
      <c r="B5061" s="4" t="str">
        <f>TEXT(Airplane_Crashes_and_Fatalities[[#This Row],[Date]],"yyyy")</f>
        <v>2005</v>
      </c>
      <c r="C5061" s="1" t="str">
        <f>TEXT(Airplane_Crashes_and_Fatalities[[#This Row],[Date]],"mmm")</f>
        <v>Aug</v>
      </c>
      <c r="D5061" s="5">
        <f>DAY(Airplane_Crashes_and_Fatalities[[#This Row],[Date]])</f>
        <v>10</v>
      </c>
      <c r="E5061" s="3">
        <v>0.52986111111111112</v>
      </c>
      <c r="F5061" s="2" t="s">
        <v>24060</v>
      </c>
      <c r="G5061" s="2" t="s">
        <v>20224</v>
      </c>
      <c r="H5061" s="2"/>
      <c r="I5061" s="2" t="s">
        <v>18056</v>
      </c>
      <c r="J5061" s="2"/>
      <c r="K5061" s="2" t="s">
        <v>18057</v>
      </c>
      <c r="L5061" s="2" t="s">
        <v>18058</v>
      </c>
      <c r="M5061" t="s">
        <v>18059</v>
      </c>
      <c r="N5061">
        <f>Airplane_Crashes_and_Fatalities[[#This Row],[Aboard]]-Airplane_Crashes_and_Fatalities[[#This Row],[Fatalities]]</f>
        <v>0</v>
      </c>
      <c r="O5061">
        <v>760508</v>
      </c>
      <c r="P5061">
        <v>14</v>
      </c>
      <c r="Q5061">
        <v>14</v>
      </c>
      <c r="R5061">
        <v>0</v>
      </c>
      <c r="S5061" s="2" t="s">
        <v>18060</v>
      </c>
    </row>
    <row r="5062" spans="1:19" x14ac:dyDescent="0.3">
      <c r="A5062" s="1">
        <v>38578</v>
      </c>
      <c r="B5062" s="4" t="str">
        <f>TEXT(Airplane_Crashes_and_Fatalities[[#This Row],[Date]],"yyyy")</f>
        <v>2005</v>
      </c>
      <c r="C5062" s="1" t="str">
        <f>TEXT(Airplane_Crashes_and_Fatalities[[#This Row],[Date]],"mmm")</f>
        <v>Aug</v>
      </c>
      <c r="D5062" s="5">
        <f>DAY(Airplane_Crashes_and_Fatalities[[#This Row],[Date]])</f>
        <v>14</v>
      </c>
      <c r="E5062" s="3">
        <v>0.51388888888888884</v>
      </c>
      <c r="F5062" s="2" t="s">
        <v>24061</v>
      </c>
      <c r="G5062" s="2" t="s">
        <v>19851</v>
      </c>
      <c r="H5062" s="2"/>
      <c r="I5062" s="2" t="s">
        <v>18061</v>
      </c>
      <c r="J5062" s="2" t="s">
        <v>19596</v>
      </c>
      <c r="K5062" s="2" t="s">
        <v>18062</v>
      </c>
      <c r="L5062" s="2" t="s">
        <v>18063</v>
      </c>
      <c r="M5062" t="s">
        <v>18064</v>
      </c>
      <c r="N5062">
        <f>Airplane_Crashes_and_Fatalities[[#This Row],[Aboard]]-Airplane_Crashes_and_Fatalities[[#This Row],[Fatalities]]</f>
        <v>0</v>
      </c>
      <c r="O5062" t="s">
        <v>18065</v>
      </c>
      <c r="P5062">
        <v>121</v>
      </c>
      <c r="Q5062">
        <v>121</v>
      </c>
      <c r="R5062">
        <v>0</v>
      </c>
      <c r="S5062" s="2" t="s">
        <v>18066</v>
      </c>
    </row>
    <row r="5063" spans="1:19" x14ac:dyDescent="0.3">
      <c r="A5063" s="1">
        <v>38580</v>
      </c>
      <c r="B5063" s="4" t="str">
        <f>TEXT(Airplane_Crashes_and_Fatalities[[#This Row],[Date]],"yyyy")</f>
        <v>2005</v>
      </c>
      <c r="C5063" s="1" t="str">
        <f>TEXT(Airplane_Crashes_and_Fatalities[[#This Row],[Date]],"mmm")</f>
        <v>Aug</v>
      </c>
      <c r="D5063" s="5">
        <f>DAY(Airplane_Crashes_and_Fatalities[[#This Row],[Date]])</f>
        <v>16</v>
      </c>
      <c r="E5063" s="3">
        <v>0.14583333333333326</v>
      </c>
      <c r="F5063" s="2" t="s">
        <v>24062</v>
      </c>
      <c r="G5063" s="2" t="s">
        <v>20520</v>
      </c>
      <c r="H5063" s="2"/>
      <c r="I5063" s="2" t="s">
        <v>17991</v>
      </c>
      <c r="J5063" s="2"/>
      <c r="K5063" s="2" t="s">
        <v>18067</v>
      </c>
      <c r="L5063" s="2" t="s">
        <v>12500</v>
      </c>
      <c r="M5063" t="s">
        <v>18068</v>
      </c>
      <c r="N5063">
        <f>Airplane_Crashes_and_Fatalities[[#This Row],[Aboard]]-Airplane_Crashes_and_Fatalities[[#This Row],[Fatalities]]</f>
        <v>0</v>
      </c>
      <c r="O5063" t="s">
        <v>18069</v>
      </c>
      <c r="P5063">
        <v>160</v>
      </c>
      <c r="Q5063">
        <v>160</v>
      </c>
      <c r="R5063">
        <v>0</v>
      </c>
      <c r="S5063" s="2" t="s">
        <v>18070</v>
      </c>
    </row>
    <row r="5064" spans="1:19" x14ac:dyDescent="0.3">
      <c r="A5064" s="1">
        <v>38587</v>
      </c>
      <c r="B5064" s="4" t="str">
        <f>TEXT(Airplane_Crashes_and_Fatalities[[#This Row],[Date]],"yyyy")</f>
        <v>2005</v>
      </c>
      <c r="C5064" s="1" t="str">
        <f>TEXT(Airplane_Crashes_and_Fatalities[[#This Row],[Date]],"mmm")</f>
        <v>Aug</v>
      </c>
      <c r="D5064" s="5">
        <f>DAY(Airplane_Crashes_and_Fatalities[[#This Row],[Date]])</f>
        <v>23</v>
      </c>
      <c r="E5064" s="3">
        <v>0.62916666666666665</v>
      </c>
      <c r="F5064" s="2" t="s">
        <v>24063</v>
      </c>
      <c r="G5064" s="2" t="s">
        <v>20015</v>
      </c>
      <c r="H5064" s="2"/>
      <c r="I5064" s="2" t="s">
        <v>18071</v>
      </c>
      <c r="J5064" s="2" t="s">
        <v>19409</v>
      </c>
      <c r="K5064" s="2" t="s">
        <v>18072</v>
      </c>
      <c r="L5064" s="2" t="s">
        <v>18073</v>
      </c>
      <c r="M5064" t="s">
        <v>18074</v>
      </c>
      <c r="N5064">
        <f>Airplane_Crashes_and_Fatalities[[#This Row],[Aboard]]-Airplane_Crashes_and_Fatalities[[#This Row],[Fatalities]]</f>
        <v>58</v>
      </c>
      <c r="O5064" t="s">
        <v>18075</v>
      </c>
      <c r="P5064">
        <v>98</v>
      </c>
      <c r="Q5064">
        <v>40</v>
      </c>
      <c r="R5064">
        <v>0</v>
      </c>
      <c r="S5064" s="2" t="s">
        <v>18076</v>
      </c>
    </row>
    <row r="5065" spans="1:19" x14ac:dyDescent="0.3">
      <c r="A5065" s="1">
        <v>38600</v>
      </c>
      <c r="B5065" s="4" t="str">
        <f>TEXT(Airplane_Crashes_and_Fatalities[[#This Row],[Date]],"yyyy")</f>
        <v>2005</v>
      </c>
      <c r="C5065" s="1" t="str">
        <f>TEXT(Airplane_Crashes_and_Fatalities[[#This Row],[Date]],"mmm")</f>
        <v>Sep</v>
      </c>
      <c r="D5065" s="5">
        <f>DAY(Airplane_Crashes_and_Fatalities[[#This Row],[Date]])</f>
        <v>5</v>
      </c>
      <c r="E5065" s="3">
        <v>0.3125</v>
      </c>
      <c r="F5065" s="2" t="s">
        <v>24064</v>
      </c>
      <c r="G5065" s="2" t="s">
        <v>24065</v>
      </c>
      <c r="H5065" s="2"/>
      <c r="I5065" s="2" t="s">
        <v>18077</v>
      </c>
      <c r="J5065" s="2"/>
      <c r="K5065" s="2" t="s">
        <v>18078</v>
      </c>
      <c r="L5065" s="2" t="s">
        <v>14933</v>
      </c>
      <c r="M5065" t="s">
        <v>18079</v>
      </c>
      <c r="N5065">
        <f>Airplane_Crashes_and_Fatalities[[#This Row],[Aboard]]-Airplane_Crashes_and_Fatalities[[#This Row],[Fatalities]]</f>
        <v>0</v>
      </c>
      <c r="O5065">
        <v>9005</v>
      </c>
      <c r="P5065">
        <v>11</v>
      </c>
      <c r="Q5065">
        <v>11</v>
      </c>
      <c r="R5065">
        <v>0</v>
      </c>
      <c r="S5065" s="2" t="s">
        <v>18080</v>
      </c>
    </row>
    <row r="5066" spans="1:19" x14ac:dyDescent="0.3">
      <c r="A5066" s="1">
        <v>38600</v>
      </c>
      <c r="B5066" s="4" t="str">
        <f>TEXT(Airplane_Crashes_and_Fatalities[[#This Row],[Date]],"yyyy")</f>
        <v>2005</v>
      </c>
      <c r="C5066" s="1" t="str">
        <f>TEXT(Airplane_Crashes_and_Fatalities[[#This Row],[Date]],"mmm")</f>
        <v>Sep</v>
      </c>
      <c r="D5066" s="5">
        <f>DAY(Airplane_Crashes_and_Fatalities[[#This Row],[Date]])</f>
        <v>5</v>
      </c>
      <c r="E5066" s="3">
        <v>0.40277777777777768</v>
      </c>
      <c r="F5066" s="2" t="s">
        <v>24066</v>
      </c>
      <c r="G5066" s="2" t="s">
        <v>20218</v>
      </c>
      <c r="H5066" s="2"/>
      <c r="I5066" s="2" t="s">
        <v>14074</v>
      </c>
      <c r="J5066" s="2" t="s">
        <v>19597</v>
      </c>
      <c r="K5066" s="2" t="s">
        <v>18081</v>
      </c>
      <c r="L5066" s="2" t="s">
        <v>18082</v>
      </c>
      <c r="M5066" t="s">
        <v>18083</v>
      </c>
      <c r="N5066">
        <f>Airplane_Crashes_and_Fatalities[[#This Row],[Aboard]]-Airplane_Crashes_and_Fatalities[[#This Row],[Fatalities]]</f>
        <v>18</v>
      </c>
      <c r="O5066" t="s">
        <v>18084</v>
      </c>
      <c r="P5066">
        <v>117</v>
      </c>
      <c r="Q5066">
        <v>99</v>
      </c>
      <c r="R5066">
        <v>44</v>
      </c>
      <c r="S5066" s="2" t="s">
        <v>18085</v>
      </c>
    </row>
    <row r="5067" spans="1:19" x14ac:dyDescent="0.3">
      <c r="A5067" s="1">
        <v>38604</v>
      </c>
      <c r="B5067" s="4" t="str">
        <f>TEXT(Airplane_Crashes_and_Fatalities[[#This Row],[Date]],"yyyy")</f>
        <v>2005</v>
      </c>
      <c r="C5067" s="1" t="str">
        <f>TEXT(Airplane_Crashes_and_Fatalities[[#This Row],[Date]],"mmm")</f>
        <v>Sep</v>
      </c>
      <c r="D5067" s="5">
        <f>DAY(Airplane_Crashes_and_Fatalities[[#This Row],[Date]])</f>
        <v>9</v>
      </c>
      <c r="E5067" s="3">
        <v>0.65625</v>
      </c>
      <c r="F5067" s="2" t="s">
        <v>24067</v>
      </c>
      <c r="G5067" s="2" t="s">
        <v>22340</v>
      </c>
      <c r="H5067" s="2"/>
      <c r="I5067" s="2" t="s">
        <v>18086</v>
      </c>
      <c r="J5067" s="2"/>
      <c r="K5067" s="2" t="s">
        <v>18087</v>
      </c>
      <c r="L5067" s="2" t="s">
        <v>18088</v>
      </c>
      <c r="M5067" t="s">
        <v>18089</v>
      </c>
      <c r="N5067">
        <f>Airplane_Crashes_and_Fatalities[[#This Row],[Aboard]]-Airplane_Crashes_and_Fatalities[[#This Row],[Fatalities]]</f>
        <v>0</v>
      </c>
      <c r="O5067">
        <v>37312901</v>
      </c>
      <c r="P5067">
        <v>14</v>
      </c>
      <c r="Q5067">
        <v>14</v>
      </c>
      <c r="R5067">
        <v>0</v>
      </c>
      <c r="S5067" s="2" t="s">
        <v>18090</v>
      </c>
    </row>
    <row r="5068" spans="1:19" x14ac:dyDescent="0.3">
      <c r="A5068" s="1">
        <v>38610</v>
      </c>
      <c r="B5068" s="4" t="str">
        <f>TEXT(Airplane_Crashes_and_Fatalities[[#This Row],[Date]],"yyyy")</f>
        <v>2005</v>
      </c>
      <c r="C5068" s="1" t="str">
        <f>TEXT(Airplane_Crashes_and_Fatalities[[#This Row],[Date]],"mmm")</f>
        <v>Sep</v>
      </c>
      <c r="D5068" s="5">
        <f>DAY(Airplane_Crashes_and_Fatalities[[#This Row],[Date]])</f>
        <v>15</v>
      </c>
      <c r="E5068" s="3">
        <v>0.62152777777777768</v>
      </c>
      <c r="F5068" s="2" t="s">
        <v>24068</v>
      </c>
      <c r="G5068" s="2" t="s">
        <v>19819</v>
      </c>
      <c r="H5068" s="2"/>
      <c r="I5068" s="2" t="s">
        <v>18091</v>
      </c>
      <c r="J5068" s="2"/>
      <c r="K5068" s="2" t="s">
        <v>18092</v>
      </c>
      <c r="L5068" s="2" t="s">
        <v>18093</v>
      </c>
      <c r="M5068" t="s">
        <v>18094</v>
      </c>
      <c r="N5068">
        <f>Airplane_Crashes_and_Fatalities[[#This Row],[Aboard]]-Airplane_Crashes_and_Fatalities[[#This Row],[Fatalities]]</f>
        <v>0</v>
      </c>
      <c r="O5068" t="s">
        <v>18095</v>
      </c>
      <c r="P5068">
        <v>2</v>
      </c>
      <c r="Q5068">
        <v>2</v>
      </c>
      <c r="R5068">
        <v>0</v>
      </c>
      <c r="S5068" s="2" t="s">
        <v>18096</v>
      </c>
    </row>
    <row r="5069" spans="1:19" x14ac:dyDescent="0.3">
      <c r="A5069" s="1">
        <v>38611</v>
      </c>
      <c r="B5069" s="4" t="str">
        <f>TEXT(Airplane_Crashes_and_Fatalities[[#This Row],[Date]],"yyyy")</f>
        <v>2005</v>
      </c>
      <c r="C5069" s="1" t="str">
        <f>TEXT(Airplane_Crashes_and_Fatalities[[#This Row],[Date]],"mmm")</f>
        <v>Sep</v>
      </c>
      <c r="D5069" s="5">
        <f>DAY(Airplane_Crashes_and_Fatalities[[#This Row],[Date]])</f>
        <v>16</v>
      </c>
      <c r="E5069" s="3">
        <v>0.375</v>
      </c>
      <c r="F5069" s="2" t="s">
        <v>24069</v>
      </c>
      <c r="G5069" s="2" t="s">
        <v>20520</v>
      </c>
      <c r="H5069" s="2"/>
      <c r="I5069" s="2" t="s">
        <v>18097</v>
      </c>
      <c r="J5069" s="2"/>
      <c r="K5069" s="2" t="s">
        <v>18098</v>
      </c>
      <c r="L5069" s="2" t="s">
        <v>16059</v>
      </c>
      <c r="M5069" t="s">
        <v>18099</v>
      </c>
      <c r="N5069">
        <f>Airplane_Crashes_and_Fatalities[[#This Row],[Aboard]]-Airplane_Crashes_and_Fatalities[[#This Row],[Fatalities]]</f>
        <v>0</v>
      </c>
      <c r="O5069" t="s">
        <v>18100</v>
      </c>
      <c r="P5069">
        <v>4</v>
      </c>
      <c r="Q5069">
        <v>4</v>
      </c>
      <c r="R5069">
        <v>0</v>
      </c>
      <c r="S5069" s="2" t="s">
        <v>18101</v>
      </c>
    </row>
    <row r="5070" spans="1:19" x14ac:dyDescent="0.3">
      <c r="A5070" s="1">
        <v>38618</v>
      </c>
      <c r="B5070" s="4" t="str">
        <f>TEXT(Airplane_Crashes_and_Fatalities[[#This Row],[Date]],"yyyy")</f>
        <v>2005</v>
      </c>
      <c r="C5070" s="1" t="str">
        <f>TEXT(Airplane_Crashes_and_Fatalities[[#This Row],[Date]],"mmm")</f>
        <v>Sep</v>
      </c>
      <c r="D5070" s="5">
        <f>DAY(Airplane_Crashes_and_Fatalities[[#This Row],[Date]])</f>
        <v>23</v>
      </c>
      <c r="E5070" s="3">
        <v>0.59375</v>
      </c>
      <c r="F5070" s="2" t="s">
        <v>24070</v>
      </c>
      <c r="G5070" s="2" t="s">
        <v>21017</v>
      </c>
      <c r="H5070" s="2"/>
      <c r="I5070" s="2" t="s">
        <v>18102</v>
      </c>
      <c r="J5070" s="2"/>
      <c r="K5070" s="2" t="s">
        <v>228</v>
      </c>
      <c r="L5070" s="2" t="s">
        <v>18103</v>
      </c>
      <c r="M5070" t="s">
        <v>18104</v>
      </c>
      <c r="N5070">
        <f>Airplane_Crashes_and_Fatalities[[#This Row],[Aboard]]-Airplane_Crashes_and_Fatalities[[#This Row],[Fatalities]]</f>
        <v>2</v>
      </c>
      <c r="O5070">
        <v>2053</v>
      </c>
      <c r="P5070">
        <v>6</v>
      </c>
      <c r="Q5070">
        <v>4</v>
      </c>
      <c r="R5070">
        <v>0</v>
      </c>
      <c r="S5070" s="2" t="s">
        <v>18105</v>
      </c>
    </row>
    <row r="5071" spans="1:19" x14ac:dyDescent="0.3">
      <c r="A5071" s="1">
        <v>38629</v>
      </c>
      <c r="B5071" s="4" t="str">
        <f>TEXT(Airplane_Crashes_and_Fatalities[[#This Row],[Date]],"yyyy")</f>
        <v>2005</v>
      </c>
      <c r="C5071" s="1" t="str">
        <f>TEXT(Airplane_Crashes_and_Fatalities[[#This Row],[Date]],"mmm")</f>
        <v>Oct</v>
      </c>
      <c r="D5071" s="5">
        <f>DAY(Airplane_Crashes_and_Fatalities[[#This Row],[Date]])</f>
        <v>4</v>
      </c>
      <c r="F5071" s="2" t="s">
        <v>24071</v>
      </c>
      <c r="G5071" s="2" t="s">
        <v>24072</v>
      </c>
      <c r="H5071" s="2"/>
      <c r="I5071" s="2" t="s">
        <v>18106</v>
      </c>
      <c r="J5071" s="2"/>
      <c r="K5071" s="2" t="s">
        <v>18107</v>
      </c>
      <c r="L5071" s="2" t="s">
        <v>18108</v>
      </c>
      <c r="M5071" t="s">
        <v>18109</v>
      </c>
      <c r="N5071">
        <f>Airplane_Crashes_and_Fatalities[[#This Row],[Aboard]]-Airplane_Crashes_and_Fatalities[[#This Row],[Fatalities]]</f>
        <v>98</v>
      </c>
      <c r="O5071">
        <v>2400901</v>
      </c>
      <c r="P5071">
        <v>100</v>
      </c>
      <c r="Q5071">
        <v>2</v>
      </c>
      <c r="R5071">
        <v>0</v>
      </c>
      <c r="S5071" s="2" t="s">
        <v>18110</v>
      </c>
    </row>
    <row r="5072" spans="1:19" x14ac:dyDescent="0.3">
      <c r="A5072" s="1">
        <v>38631</v>
      </c>
      <c r="B5072" s="4" t="str">
        <f>TEXT(Airplane_Crashes_and_Fatalities[[#This Row],[Date]],"yyyy")</f>
        <v>2005</v>
      </c>
      <c r="C5072" s="1" t="str">
        <f>TEXT(Airplane_Crashes_and_Fatalities[[#This Row],[Date]],"mmm")</f>
        <v>Oct</v>
      </c>
      <c r="D5072" s="5">
        <f>DAY(Airplane_Crashes_and_Fatalities[[#This Row],[Date]])</f>
        <v>6</v>
      </c>
      <c r="E5072" s="3">
        <v>0.23611111111111116</v>
      </c>
      <c r="F5072" s="2" t="s">
        <v>23894</v>
      </c>
      <c r="G5072" s="2" t="s">
        <v>19667</v>
      </c>
      <c r="H5072" s="2"/>
      <c r="I5072" s="2" t="s">
        <v>18111</v>
      </c>
      <c r="J5072" s="2" t="s">
        <v>19598</v>
      </c>
      <c r="K5072" s="2" t="s">
        <v>18112</v>
      </c>
      <c r="L5072" s="2" t="s">
        <v>18113</v>
      </c>
      <c r="M5072" t="s">
        <v>18114</v>
      </c>
      <c r="N5072">
        <f>Airplane_Crashes_and_Fatalities[[#This Row],[Aboard]]-Airplane_Crashes_and_Fatalities[[#This Row],[Fatalities]]</f>
        <v>0</v>
      </c>
      <c r="O5072" t="s">
        <v>18115</v>
      </c>
      <c r="P5072">
        <v>1</v>
      </c>
      <c r="Q5072">
        <v>1</v>
      </c>
      <c r="R5072">
        <v>0</v>
      </c>
      <c r="S5072" s="2" t="s">
        <v>18116</v>
      </c>
    </row>
    <row r="5073" spans="1:19" x14ac:dyDescent="0.3">
      <c r="A5073" s="1">
        <v>38647</v>
      </c>
      <c r="B5073" s="4" t="str">
        <f>TEXT(Airplane_Crashes_and_Fatalities[[#This Row],[Date]],"yyyy")</f>
        <v>2005</v>
      </c>
      <c r="C5073" s="1" t="str">
        <f>TEXT(Airplane_Crashes_and_Fatalities[[#This Row],[Date]],"mmm")</f>
        <v>Oct</v>
      </c>
      <c r="D5073" s="5">
        <f>DAY(Airplane_Crashes_and_Fatalities[[#This Row],[Date]])</f>
        <v>22</v>
      </c>
      <c r="E5073" s="3">
        <v>0.86111111111111116</v>
      </c>
      <c r="F5073" s="2" t="s">
        <v>24073</v>
      </c>
      <c r="G5073" s="2" t="s">
        <v>20449</v>
      </c>
      <c r="H5073" s="2"/>
      <c r="I5073" s="2" t="s">
        <v>18117</v>
      </c>
      <c r="J5073" s="2" t="s">
        <v>19599</v>
      </c>
      <c r="K5073" s="2" t="s">
        <v>14761</v>
      </c>
      <c r="L5073" s="2" t="s">
        <v>18118</v>
      </c>
      <c r="M5073" t="s">
        <v>18119</v>
      </c>
      <c r="N5073">
        <f>Airplane_Crashes_and_Fatalities[[#This Row],[Aboard]]-Airplane_Crashes_and_Fatalities[[#This Row],[Fatalities]]</f>
        <v>0</v>
      </c>
      <c r="O5073" t="s">
        <v>18120</v>
      </c>
      <c r="P5073">
        <v>117</v>
      </c>
      <c r="Q5073">
        <v>117</v>
      </c>
      <c r="R5073">
        <v>0</v>
      </c>
      <c r="S5073" s="2" t="s">
        <v>18121</v>
      </c>
    </row>
    <row r="5074" spans="1:19" x14ac:dyDescent="0.3">
      <c r="A5074" s="1">
        <v>38675</v>
      </c>
      <c r="B5074" s="4" t="str">
        <f>TEXT(Airplane_Crashes_and_Fatalities[[#This Row],[Date]],"yyyy")</f>
        <v>2005</v>
      </c>
      <c r="C5074" s="1" t="str">
        <f>TEXT(Airplane_Crashes_and_Fatalities[[#This Row],[Date]],"mmm")</f>
        <v>Nov</v>
      </c>
      <c r="D5074" s="5">
        <f>DAY(Airplane_Crashes_and_Fatalities[[#This Row],[Date]])</f>
        <v>19</v>
      </c>
      <c r="E5074" s="3">
        <v>0.9375</v>
      </c>
      <c r="F5074" s="2" t="s">
        <v>24074</v>
      </c>
      <c r="G5074" s="2" t="s">
        <v>19866</v>
      </c>
      <c r="H5074" s="2"/>
      <c r="I5074" s="2" t="s">
        <v>18122</v>
      </c>
      <c r="J5074" s="2"/>
      <c r="K5074" s="2" t="s">
        <v>18123</v>
      </c>
      <c r="L5074" s="2" t="s">
        <v>16646</v>
      </c>
      <c r="M5074" t="s">
        <v>18124</v>
      </c>
      <c r="N5074">
        <f>Airplane_Crashes_and_Fatalities[[#This Row],[Aboard]]-Airplane_Crashes_and_Fatalities[[#This Row],[Fatalities]]</f>
        <v>0</v>
      </c>
      <c r="O5074" t="s">
        <v>18125</v>
      </c>
      <c r="P5074">
        <v>8</v>
      </c>
      <c r="Q5074">
        <v>8</v>
      </c>
      <c r="R5074">
        <v>0</v>
      </c>
      <c r="S5074" s="2" t="s">
        <v>18126</v>
      </c>
    </row>
    <row r="5075" spans="1:19" x14ac:dyDescent="0.3">
      <c r="A5075" s="1">
        <v>38692</v>
      </c>
      <c r="B5075" s="4" t="str">
        <f>TEXT(Airplane_Crashes_and_Fatalities[[#This Row],[Date]],"yyyy")</f>
        <v>2005</v>
      </c>
      <c r="C5075" s="1" t="str">
        <f>TEXT(Airplane_Crashes_and_Fatalities[[#This Row],[Date]],"mmm")</f>
        <v>Dec</v>
      </c>
      <c r="D5075" s="5">
        <f>DAY(Airplane_Crashes_and_Fatalities[[#This Row],[Date]])</f>
        <v>6</v>
      </c>
      <c r="E5075" s="3">
        <v>0.59375</v>
      </c>
      <c r="F5075" s="2" t="s">
        <v>20738</v>
      </c>
      <c r="G5075" s="2" t="s">
        <v>19871</v>
      </c>
      <c r="H5075" s="2"/>
      <c r="I5075" s="2" t="s">
        <v>16458</v>
      </c>
      <c r="J5075" s="2"/>
      <c r="K5075" s="2" t="s">
        <v>18127</v>
      </c>
      <c r="L5075" s="2" t="s">
        <v>3345</v>
      </c>
      <c r="M5075">
        <v>2415106</v>
      </c>
      <c r="N5075">
        <f>Airplane_Crashes_and_Fatalities[[#This Row],[Aboard]]-Airplane_Crashes_and_Fatalities[[#This Row],[Fatalities]]</f>
        <v>0</v>
      </c>
      <c r="O5075">
        <v>4386</v>
      </c>
      <c r="P5075">
        <v>94</v>
      </c>
      <c r="Q5075">
        <v>94</v>
      </c>
      <c r="R5075">
        <v>14</v>
      </c>
      <c r="S5075" s="2" t="s">
        <v>18128</v>
      </c>
    </row>
    <row r="5076" spans="1:19" x14ac:dyDescent="0.3">
      <c r="A5076" s="1">
        <v>38694</v>
      </c>
      <c r="B5076" s="4" t="str">
        <f>TEXT(Airplane_Crashes_and_Fatalities[[#This Row],[Date]],"yyyy")</f>
        <v>2005</v>
      </c>
      <c r="C5076" s="1" t="str">
        <f>TEXT(Airplane_Crashes_and_Fatalities[[#This Row],[Date]],"mmm")</f>
        <v>Dec</v>
      </c>
      <c r="D5076" s="5">
        <f>DAY(Airplane_Crashes_and_Fatalities[[#This Row],[Date]])</f>
        <v>8</v>
      </c>
      <c r="E5076" s="3">
        <v>0.80208333333333326</v>
      </c>
      <c r="F5076" s="2" t="s">
        <v>19931</v>
      </c>
      <c r="G5076" s="2" t="s">
        <v>19712</v>
      </c>
      <c r="H5076" s="2"/>
      <c r="I5076" s="2" t="s">
        <v>16469</v>
      </c>
      <c r="J5076" s="2" t="s">
        <v>19600</v>
      </c>
      <c r="K5076" s="2" t="s">
        <v>18129</v>
      </c>
      <c r="L5076" s="2" t="s">
        <v>18130</v>
      </c>
      <c r="M5076" t="s">
        <v>18131</v>
      </c>
      <c r="N5076">
        <f>Airplane_Crashes_and_Fatalities[[#This Row],[Aboard]]-Airplane_Crashes_and_Fatalities[[#This Row],[Fatalities]]</f>
        <v>103</v>
      </c>
      <c r="O5076" t="s">
        <v>18132</v>
      </c>
      <c r="P5076">
        <v>103</v>
      </c>
      <c r="Q5076">
        <v>0</v>
      </c>
      <c r="R5076">
        <v>1</v>
      </c>
      <c r="S5076" s="2" t="s">
        <v>18133</v>
      </c>
    </row>
    <row r="5077" spans="1:19" x14ac:dyDescent="0.3">
      <c r="A5077" s="1">
        <v>38696</v>
      </c>
      <c r="B5077" s="4" t="str">
        <f>TEXT(Airplane_Crashes_and_Fatalities[[#This Row],[Date]],"yyyy")</f>
        <v>2005</v>
      </c>
      <c r="C5077" s="1" t="str">
        <f>TEXT(Airplane_Crashes_and_Fatalities[[#This Row],[Date]],"mmm")</f>
        <v>Dec</v>
      </c>
      <c r="D5077" s="5">
        <f>DAY(Airplane_Crashes_and_Fatalities[[#This Row],[Date]])</f>
        <v>10</v>
      </c>
      <c r="E5077" s="3">
        <v>0.5888888888888888</v>
      </c>
      <c r="F5077" s="2" t="s">
        <v>24075</v>
      </c>
      <c r="G5077" s="2" t="s">
        <v>20449</v>
      </c>
      <c r="H5077" s="2"/>
      <c r="I5077" s="2" t="s">
        <v>18134</v>
      </c>
      <c r="J5077" s="2" t="s">
        <v>19601</v>
      </c>
      <c r="K5077" s="2" t="s">
        <v>18135</v>
      </c>
      <c r="L5077" s="2" t="s">
        <v>18136</v>
      </c>
      <c r="M5077" t="s">
        <v>18137</v>
      </c>
      <c r="N5077">
        <f>Airplane_Crashes_and_Fatalities[[#This Row],[Aboard]]-Airplane_Crashes_and_Fatalities[[#This Row],[Fatalities]]</f>
        <v>1</v>
      </c>
      <c r="O5077" t="s">
        <v>18138</v>
      </c>
      <c r="P5077">
        <v>109</v>
      </c>
      <c r="Q5077">
        <v>108</v>
      </c>
      <c r="R5077">
        <v>0</v>
      </c>
      <c r="S5077" s="2" t="s">
        <v>18139</v>
      </c>
    </row>
    <row r="5078" spans="1:19" x14ac:dyDescent="0.3">
      <c r="A5078" s="1">
        <v>38705</v>
      </c>
      <c r="B5078" s="4" t="str">
        <f>TEXT(Airplane_Crashes_and_Fatalities[[#This Row],[Date]],"yyyy")</f>
        <v>2005</v>
      </c>
      <c r="C5078" s="1" t="str">
        <f>TEXT(Airplane_Crashes_and_Fatalities[[#This Row],[Date]],"mmm")</f>
        <v>Dec</v>
      </c>
      <c r="D5078" s="5">
        <f>DAY(Airplane_Crashes_and_Fatalities[[#This Row],[Date]])</f>
        <v>19</v>
      </c>
      <c r="E5078" s="3">
        <v>0.61111111111111116</v>
      </c>
      <c r="F5078" s="2" t="s">
        <v>24076</v>
      </c>
      <c r="G5078" s="2" t="s">
        <v>19954</v>
      </c>
      <c r="H5078" s="2"/>
      <c r="I5078" s="2" t="s">
        <v>18140</v>
      </c>
      <c r="J5078" s="2" t="s">
        <v>19066</v>
      </c>
      <c r="K5078" s="2" t="s">
        <v>18141</v>
      </c>
      <c r="L5078" s="2" t="s">
        <v>18142</v>
      </c>
      <c r="M5078" t="s">
        <v>18143</v>
      </c>
      <c r="N5078">
        <f>Airplane_Crashes_and_Fatalities[[#This Row],[Aboard]]-Airplane_Crashes_and_Fatalities[[#This Row],[Fatalities]]</f>
        <v>0</v>
      </c>
      <c r="O5078" t="s">
        <v>18144</v>
      </c>
      <c r="P5078">
        <v>20</v>
      </c>
      <c r="Q5078">
        <v>20</v>
      </c>
      <c r="R5078">
        <v>0</v>
      </c>
      <c r="S5078" s="2" t="s">
        <v>18145</v>
      </c>
    </row>
    <row r="5079" spans="1:19" x14ac:dyDescent="0.3">
      <c r="A5079" s="1">
        <v>38709</v>
      </c>
      <c r="B5079" s="4" t="str">
        <f>TEXT(Airplane_Crashes_and_Fatalities[[#This Row],[Date]],"yyyy")</f>
        <v>2005</v>
      </c>
      <c r="C5079" s="1" t="str">
        <f>TEXT(Airplane_Crashes_and_Fatalities[[#This Row],[Date]],"mmm")</f>
        <v>Dec</v>
      </c>
      <c r="D5079" s="5">
        <f>DAY(Airplane_Crashes_and_Fatalities[[#This Row],[Date]])</f>
        <v>23</v>
      </c>
      <c r="E5079" s="3">
        <v>0.93541666666666656</v>
      </c>
      <c r="F5079" s="2" t="s">
        <v>24077</v>
      </c>
      <c r="G5079" s="2" t="s">
        <v>22128</v>
      </c>
      <c r="H5079" s="2"/>
      <c r="I5079" s="2" t="s">
        <v>15166</v>
      </c>
      <c r="J5079" s="2" t="s">
        <v>19185</v>
      </c>
      <c r="K5079" s="2" t="s">
        <v>18146</v>
      </c>
      <c r="L5079" s="2" t="s">
        <v>18147</v>
      </c>
      <c r="M5079" t="s">
        <v>18148</v>
      </c>
      <c r="N5079">
        <f>Airplane_Crashes_and_Fatalities[[#This Row],[Aboard]]-Airplane_Crashes_and_Fatalities[[#This Row],[Fatalities]]</f>
        <v>0</v>
      </c>
      <c r="O5079">
        <v>36525307036</v>
      </c>
      <c r="P5079">
        <v>23</v>
      </c>
      <c r="Q5079">
        <v>23</v>
      </c>
      <c r="R5079">
        <v>0</v>
      </c>
      <c r="S5079" s="2" t="s">
        <v>18149</v>
      </c>
    </row>
    <row r="5080" spans="1:19" x14ac:dyDescent="0.3">
      <c r="A5080" s="1">
        <v>39038</v>
      </c>
      <c r="B5080" s="4" t="str">
        <f>TEXT(Airplane_Crashes_and_Fatalities[[#This Row],[Date]],"yyyy")</f>
        <v>2006</v>
      </c>
      <c r="C5080" s="1" t="str">
        <f>TEXT(Airplane_Crashes_and_Fatalities[[#This Row],[Date]],"mmm")</f>
        <v>Nov</v>
      </c>
      <c r="D5080" s="5">
        <f>DAY(Airplane_Crashes_and_Fatalities[[#This Row],[Date]])</f>
        <v>17</v>
      </c>
      <c r="E5080" s="3">
        <v>0.33819444444444446</v>
      </c>
      <c r="F5080" s="2" t="s">
        <v>20387</v>
      </c>
      <c r="G5080" s="2" t="s">
        <v>20218</v>
      </c>
      <c r="H5080" s="2"/>
      <c r="I5080" s="2" t="s">
        <v>14823</v>
      </c>
      <c r="J5080" s="2"/>
      <c r="K5080" s="2" t="s">
        <v>18150</v>
      </c>
      <c r="L5080" s="2" t="s">
        <v>8545</v>
      </c>
      <c r="M5080" t="s">
        <v>18151</v>
      </c>
      <c r="N5080">
        <f>Airplane_Crashes_and_Fatalities[[#This Row],[Aboard]]-Airplane_Crashes_and_Fatalities[[#This Row],[Fatalities]]</f>
        <v>0</v>
      </c>
      <c r="O5080">
        <v>535</v>
      </c>
      <c r="P5080">
        <v>12</v>
      </c>
      <c r="Q5080">
        <v>12</v>
      </c>
      <c r="R5080">
        <v>0</v>
      </c>
      <c r="S5080" s="2" t="s">
        <v>18152</v>
      </c>
    </row>
    <row r="5081" spans="1:19" x14ac:dyDescent="0.3">
      <c r="A5081" s="1">
        <v>38714</v>
      </c>
      <c r="B5081" s="4" t="str">
        <f>TEXT(Airplane_Crashes_and_Fatalities[[#This Row],[Date]],"yyyy")</f>
        <v>2005</v>
      </c>
      <c r="C5081" s="1" t="str">
        <f>TEXT(Airplane_Crashes_and_Fatalities[[#This Row],[Date]],"mmm")</f>
        <v>Dec</v>
      </c>
      <c r="D5081" s="5">
        <f>DAY(Airplane_Crashes_and_Fatalities[[#This Row],[Date]])</f>
        <v>28</v>
      </c>
      <c r="E5081" s="3">
        <v>0.58680555555555558</v>
      </c>
      <c r="F5081" s="2" t="s">
        <v>24078</v>
      </c>
      <c r="G5081" s="2" t="s">
        <v>19729</v>
      </c>
      <c r="H5081" s="2"/>
      <c r="I5081" s="2" t="s">
        <v>18153</v>
      </c>
      <c r="J5081" s="2"/>
      <c r="K5081" s="2" t="s">
        <v>18154</v>
      </c>
      <c r="L5081" s="2" t="s">
        <v>11681</v>
      </c>
      <c r="M5081" t="s">
        <v>18155</v>
      </c>
      <c r="N5081">
        <f>Airplane_Crashes_and_Fatalities[[#This Row],[Aboard]]-Airplane_Crashes_and_Fatalities[[#This Row],[Fatalities]]</f>
        <v>0</v>
      </c>
      <c r="O5081" t="s">
        <v>18156</v>
      </c>
      <c r="P5081">
        <v>2</v>
      </c>
      <c r="Q5081">
        <v>2</v>
      </c>
      <c r="R5081">
        <v>0</v>
      </c>
      <c r="S5081" s="2" t="s">
        <v>18157</v>
      </c>
    </row>
    <row r="5082" spans="1:19" x14ac:dyDescent="0.3">
      <c r="A5082" s="1">
        <v>38719</v>
      </c>
      <c r="B5082" s="4" t="str">
        <f>TEXT(Airplane_Crashes_and_Fatalities[[#This Row],[Date]],"yyyy")</f>
        <v>2006</v>
      </c>
      <c r="C5082" s="1" t="str">
        <f>TEXT(Airplane_Crashes_and_Fatalities[[#This Row],[Date]],"mmm")</f>
        <v>Jan</v>
      </c>
      <c r="D5082" s="5">
        <f>DAY(Airplane_Crashes_and_Fatalities[[#This Row],[Date]])</f>
        <v>2</v>
      </c>
      <c r="E5082" s="3">
        <v>0.46597222222222223</v>
      </c>
      <c r="F5082" s="2" t="s">
        <v>18158</v>
      </c>
      <c r="G5082" s="2" t="s">
        <v>24220</v>
      </c>
      <c r="H5082" s="2"/>
      <c r="I5082" s="2" t="s">
        <v>18159</v>
      </c>
      <c r="J5082" s="2"/>
      <c r="K5082" s="2" t="s">
        <v>18160</v>
      </c>
      <c r="L5082" s="2" t="s">
        <v>18161</v>
      </c>
      <c r="M5082" t="s">
        <v>18162</v>
      </c>
      <c r="N5082">
        <f>Airplane_Crashes_and_Fatalities[[#This Row],[Aboard]]-Airplane_Crashes_and_Fatalities[[#This Row],[Fatalities]]</f>
        <v>0</v>
      </c>
      <c r="O5082">
        <v>257153</v>
      </c>
      <c r="P5082">
        <v>3</v>
      </c>
      <c r="Q5082">
        <v>3</v>
      </c>
      <c r="R5082">
        <v>0</v>
      </c>
      <c r="S5082" s="2" t="s">
        <v>18163</v>
      </c>
    </row>
    <row r="5083" spans="1:19" x14ac:dyDescent="0.3">
      <c r="A5083" s="1">
        <v>38725</v>
      </c>
      <c r="B5083" s="4" t="str">
        <f>TEXT(Airplane_Crashes_and_Fatalities[[#This Row],[Date]],"yyyy")</f>
        <v>2006</v>
      </c>
      <c r="C5083" s="1" t="str">
        <f>TEXT(Airplane_Crashes_and_Fatalities[[#This Row],[Date]],"mmm")</f>
        <v>Jan</v>
      </c>
      <c r="D5083" s="5">
        <f>DAY(Airplane_Crashes_and_Fatalities[[#This Row],[Date]])</f>
        <v>8</v>
      </c>
      <c r="E5083" s="3">
        <v>0.54166666666666674</v>
      </c>
      <c r="F5083" s="2" t="s">
        <v>24079</v>
      </c>
      <c r="G5083" s="2" t="s">
        <v>22311</v>
      </c>
      <c r="H5083" s="2"/>
      <c r="I5083" s="2" t="s">
        <v>18164</v>
      </c>
      <c r="J5083" s="2"/>
      <c r="K5083" s="2" t="s">
        <v>18165</v>
      </c>
      <c r="L5083" s="2" t="s">
        <v>16096</v>
      </c>
      <c r="M5083" t="s">
        <v>18166</v>
      </c>
      <c r="N5083">
        <f>Airplane_Crashes_and_Fatalities[[#This Row],[Aboard]]-Airplane_Crashes_and_Fatalities[[#This Row],[Fatalities]]</f>
        <v>0</v>
      </c>
      <c r="O5083">
        <v>4341803</v>
      </c>
      <c r="P5083">
        <v>6</v>
      </c>
      <c r="Q5083">
        <v>6</v>
      </c>
      <c r="R5083">
        <v>0</v>
      </c>
      <c r="S5083" s="2" t="s">
        <v>18167</v>
      </c>
    </row>
    <row r="5084" spans="1:19" x14ac:dyDescent="0.3">
      <c r="A5084" s="1">
        <v>38726</v>
      </c>
      <c r="B5084" s="4" t="str">
        <f>TEXT(Airplane_Crashes_and_Fatalities[[#This Row],[Date]],"yyyy")</f>
        <v>2006</v>
      </c>
      <c r="C5084" s="1" t="str">
        <f>TEXT(Airplane_Crashes_and_Fatalities[[#This Row],[Date]],"mmm")</f>
        <v>Jan</v>
      </c>
      <c r="D5084" s="5">
        <f>DAY(Airplane_Crashes_and_Fatalities[[#This Row],[Date]])</f>
        <v>9</v>
      </c>
      <c r="E5084" s="3">
        <v>0.39583333333333326</v>
      </c>
      <c r="F5084" s="2" t="s">
        <v>24080</v>
      </c>
      <c r="G5084" s="2" t="s">
        <v>19871</v>
      </c>
      <c r="H5084" s="2"/>
      <c r="I5084" s="2" t="s">
        <v>18168</v>
      </c>
      <c r="J5084" s="2"/>
      <c r="K5084" s="2" t="s">
        <v>18169</v>
      </c>
      <c r="L5084" s="2" t="s">
        <v>13083</v>
      </c>
      <c r="M5084" t="s">
        <v>18170</v>
      </c>
      <c r="N5084">
        <f>Airplane_Crashes_and_Fatalities[[#This Row],[Aboard]]-Airplane_Crashes_and_Fatalities[[#This Row],[Fatalities]]</f>
        <v>0</v>
      </c>
      <c r="O5084">
        <v>318</v>
      </c>
      <c r="P5084">
        <v>11</v>
      </c>
      <c r="Q5084">
        <v>11</v>
      </c>
      <c r="R5084">
        <v>0</v>
      </c>
      <c r="S5084" s="2" t="s">
        <v>18171</v>
      </c>
    </row>
    <row r="5085" spans="1:19" x14ac:dyDescent="0.3">
      <c r="A5085" s="1">
        <v>38736</v>
      </c>
      <c r="B5085" s="4" t="str">
        <f>TEXT(Airplane_Crashes_and_Fatalities[[#This Row],[Date]],"yyyy")</f>
        <v>2006</v>
      </c>
      <c r="C5085" s="1" t="str">
        <f>TEXT(Airplane_Crashes_and_Fatalities[[#This Row],[Date]],"mmm")</f>
        <v>Jan</v>
      </c>
      <c r="D5085" s="5">
        <f>DAY(Airplane_Crashes_and_Fatalities[[#This Row],[Date]])</f>
        <v>19</v>
      </c>
      <c r="E5085" s="3">
        <v>0.8125</v>
      </c>
      <c r="F5085" s="2" t="s">
        <v>24081</v>
      </c>
      <c r="G5085" s="2" t="s">
        <v>19773</v>
      </c>
      <c r="H5085" s="2"/>
      <c r="I5085" s="2" t="s">
        <v>18172</v>
      </c>
      <c r="J5085" s="2"/>
      <c r="K5085" s="2" t="s">
        <v>18173</v>
      </c>
      <c r="L5085" s="2" t="s">
        <v>7187</v>
      </c>
      <c r="M5085">
        <v>5605</v>
      </c>
      <c r="N5085">
        <f>Airplane_Crashes_and_Fatalities[[#This Row],[Aboard]]-Airplane_Crashes_and_Fatalities[[#This Row],[Fatalities]]</f>
        <v>1</v>
      </c>
      <c r="O5085">
        <v>97305605</v>
      </c>
      <c r="P5085">
        <v>43</v>
      </c>
      <c r="Q5085">
        <v>42</v>
      </c>
      <c r="R5085">
        <v>0</v>
      </c>
      <c r="S5085" s="2" t="s">
        <v>18174</v>
      </c>
    </row>
    <row r="5086" spans="1:19" x14ac:dyDescent="0.3">
      <c r="A5086" s="1">
        <v>38738</v>
      </c>
      <c r="B5086" s="4" t="str">
        <f>TEXT(Airplane_Crashes_and_Fatalities[[#This Row],[Date]],"yyyy")</f>
        <v>2006</v>
      </c>
      <c r="C5086" s="1" t="str">
        <f>TEXT(Airplane_Crashes_and_Fatalities[[#This Row],[Date]],"mmm")</f>
        <v>Jan</v>
      </c>
      <c r="D5086" s="5">
        <f>DAY(Airplane_Crashes_and_Fatalities[[#This Row],[Date]])</f>
        <v>21</v>
      </c>
      <c r="F5086" s="2" t="s">
        <v>24082</v>
      </c>
      <c r="G5086" s="2" t="s">
        <v>19666</v>
      </c>
      <c r="H5086" s="2" t="s">
        <v>19667</v>
      </c>
      <c r="I5086" s="2" t="s">
        <v>18175</v>
      </c>
      <c r="J5086" s="2" t="s">
        <v>19395</v>
      </c>
      <c r="K5086" s="2" t="s">
        <v>18176</v>
      </c>
      <c r="L5086" s="2" t="s">
        <v>15550</v>
      </c>
      <c r="M5086" t="s">
        <v>18177</v>
      </c>
      <c r="N5086">
        <f>Airplane_Crashes_and_Fatalities[[#This Row],[Aboard]]-Airplane_Crashes_and_Fatalities[[#This Row],[Fatalities]]</f>
        <v>5</v>
      </c>
      <c r="O5086" t="s">
        <v>18178</v>
      </c>
      <c r="P5086">
        <v>8</v>
      </c>
      <c r="Q5086">
        <v>3</v>
      </c>
      <c r="R5086">
        <v>0</v>
      </c>
      <c r="S5086" s="2" t="s">
        <v>18179</v>
      </c>
    </row>
    <row r="5087" spans="1:19" x14ac:dyDescent="0.3">
      <c r="A5087" s="1">
        <v>38753</v>
      </c>
      <c r="B5087" s="4" t="str">
        <f>TEXT(Airplane_Crashes_and_Fatalities[[#This Row],[Date]],"yyyy")</f>
        <v>2006</v>
      </c>
      <c r="C5087" s="1" t="str">
        <f>TEXT(Airplane_Crashes_and_Fatalities[[#This Row],[Date]],"mmm")</f>
        <v>Feb</v>
      </c>
      <c r="D5087" s="5">
        <f>DAY(Airplane_Crashes_and_Fatalities[[#This Row],[Date]])</f>
        <v>5</v>
      </c>
      <c r="E5087" s="3">
        <v>0.70347222222222228</v>
      </c>
      <c r="F5087" s="2" t="s">
        <v>24083</v>
      </c>
      <c r="G5087" s="2" t="s">
        <v>23273</v>
      </c>
      <c r="H5087" s="2"/>
      <c r="I5087" s="2" t="s">
        <v>18180</v>
      </c>
      <c r="J5087" s="2"/>
      <c r="K5087" s="2"/>
      <c r="L5087" s="2" t="s">
        <v>18181</v>
      </c>
      <c r="M5087" t="s">
        <v>18182</v>
      </c>
      <c r="N5087">
        <f>Airplane_Crashes_and_Fatalities[[#This Row],[Aboard]]-Airplane_Crashes_and_Fatalities[[#This Row],[Fatalities]]</f>
        <v>0</v>
      </c>
      <c r="O5087" t="s">
        <v>18183</v>
      </c>
      <c r="P5087">
        <v>3</v>
      </c>
      <c r="Q5087">
        <v>3</v>
      </c>
      <c r="R5087">
        <v>0</v>
      </c>
      <c r="S5087" s="2" t="s">
        <v>18184</v>
      </c>
    </row>
    <row r="5088" spans="1:19" x14ac:dyDescent="0.3">
      <c r="A5088" s="1">
        <v>38756</v>
      </c>
      <c r="B5088" s="4" t="str">
        <f>TEXT(Airplane_Crashes_and_Fatalities[[#This Row],[Date]],"yyyy")</f>
        <v>2006</v>
      </c>
      <c r="C5088" s="1" t="str">
        <f>TEXT(Airplane_Crashes_and_Fatalities[[#This Row],[Date]],"mmm")</f>
        <v>Feb</v>
      </c>
      <c r="D5088" s="5">
        <f>DAY(Airplane_Crashes_and_Fatalities[[#This Row],[Date]])</f>
        <v>8</v>
      </c>
      <c r="E5088" s="3">
        <v>0.5083333333333333</v>
      </c>
      <c r="F5088" s="2" t="s">
        <v>24084</v>
      </c>
      <c r="G5088" s="2" t="s">
        <v>19846</v>
      </c>
      <c r="H5088" s="2"/>
      <c r="I5088" s="2" t="s">
        <v>18185</v>
      </c>
      <c r="J5088" s="2"/>
      <c r="K5088" s="2" t="s">
        <v>18186</v>
      </c>
      <c r="L5088" s="2" t="s">
        <v>11627</v>
      </c>
      <c r="M5088" t="s">
        <v>18187</v>
      </c>
      <c r="N5088">
        <f>Airplane_Crashes_and_Fatalities[[#This Row],[Aboard]]-Airplane_Crashes_and_Fatalities[[#This Row],[Fatalities]]</f>
        <v>0</v>
      </c>
      <c r="O5088" t="s">
        <v>18188</v>
      </c>
      <c r="P5088">
        <v>1</v>
      </c>
      <c r="Q5088">
        <v>1</v>
      </c>
      <c r="R5088">
        <v>0</v>
      </c>
      <c r="S5088" s="2" t="s">
        <v>18189</v>
      </c>
    </row>
    <row r="5089" spans="1:19" x14ac:dyDescent="0.3">
      <c r="A5089" s="1">
        <v>38783</v>
      </c>
      <c r="B5089" s="4" t="str">
        <f>TEXT(Airplane_Crashes_and_Fatalities[[#This Row],[Date]],"yyyy")</f>
        <v>2006</v>
      </c>
      <c r="C5089" s="1" t="str">
        <f>TEXT(Airplane_Crashes_and_Fatalities[[#This Row],[Date]],"mmm")</f>
        <v>Mar</v>
      </c>
      <c r="D5089" s="5">
        <f>DAY(Airplane_Crashes_and_Fatalities[[#This Row],[Date]])</f>
        <v>7</v>
      </c>
      <c r="E5089" s="3">
        <v>0.68055555555555558</v>
      </c>
      <c r="F5089" s="2" t="s">
        <v>24085</v>
      </c>
      <c r="G5089" s="2" t="s">
        <v>19710</v>
      </c>
      <c r="H5089" s="2"/>
      <c r="I5089" s="2" t="s">
        <v>18190</v>
      </c>
      <c r="J5089" s="2"/>
      <c r="K5089" s="2" t="s">
        <v>18191</v>
      </c>
      <c r="L5089" s="2" t="s">
        <v>18192</v>
      </c>
      <c r="M5089" t="s">
        <v>18193</v>
      </c>
      <c r="N5089">
        <f>Airplane_Crashes_and_Fatalities[[#This Row],[Aboard]]-Airplane_Crashes_and_Fatalities[[#This Row],[Fatalities]]</f>
        <v>0</v>
      </c>
      <c r="O5089" t="s">
        <v>18194</v>
      </c>
      <c r="P5089">
        <v>6</v>
      </c>
      <c r="Q5089">
        <v>6</v>
      </c>
      <c r="R5089">
        <v>0</v>
      </c>
      <c r="S5089" s="2" t="s">
        <v>18195</v>
      </c>
    </row>
    <row r="5090" spans="1:19" x14ac:dyDescent="0.3">
      <c r="A5090" s="1">
        <v>38785</v>
      </c>
      <c r="B5090" s="4" t="str">
        <f>TEXT(Airplane_Crashes_and_Fatalities[[#This Row],[Date]],"yyyy")</f>
        <v>2006</v>
      </c>
      <c r="C5090" s="1" t="str">
        <f>TEXT(Airplane_Crashes_and_Fatalities[[#This Row],[Date]],"mmm")</f>
        <v>Mar</v>
      </c>
      <c r="D5090" s="5">
        <f>DAY(Airplane_Crashes_and_Fatalities[[#This Row],[Date]])</f>
        <v>9</v>
      </c>
      <c r="E5090" s="3">
        <v>0.6875</v>
      </c>
      <c r="F5090" s="2" t="s">
        <v>21150</v>
      </c>
      <c r="G5090" s="2" t="s">
        <v>19975</v>
      </c>
      <c r="H5090" s="2"/>
      <c r="I5090" s="2" t="s">
        <v>18196</v>
      </c>
      <c r="J5090" s="2"/>
      <c r="K5090" s="2" t="s">
        <v>18197</v>
      </c>
      <c r="L5090" s="2" t="s">
        <v>10826</v>
      </c>
      <c r="M5090" t="s">
        <v>18198</v>
      </c>
      <c r="N5090">
        <f>Airplane_Crashes_and_Fatalities[[#This Row],[Aboard]]-Airplane_Crashes_and_Fatalities[[#This Row],[Fatalities]]</f>
        <v>0</v>
      </c>
      <c r="O5090" t="s">
        <v>18199</v>
      </c>
      <c r="P5090">
        <v>6</v>
      </c>
      <c r="Q5090">
        <v>6</v>
      </c>
      <c r="R5090">
        <v>0</v>
      </c>
      <c r="S5090" s="2" t="s">
        <v>18200</v>
      </c>
    </row>
    <row r="5091" spans="1:19" x14ac:dyDescent="0.3">
      <c r="A5091" s="1">
        <v>38794</v>
      </c>
      <c r="B5091" s="4" t="str">
        <f>TEXT(Airplane_Crashes_and_Fatalities[[#This Row],[Date]],"yyyy")</f>
        <v>2006</v>
      </c>
      <c r="C5091" s="1" t="str">
        <f>TEXT(Airplane_Crashes_and_Fatalities[[#This Row],[Date]],"mmm")</f>
        <v>Mar</v>
      </c>
      <c r="D5091" s="5">
        <f>DAY(Airplane_Crashes_and_Fatalities[[#This Row],[Date]])</f>
        <v>18</v>
      </c>
      <c r="E5091" s="3">
        <v>0.6166666666666667</v>
      </c>
      <c r="F5091" s="2" t="s">
        <v>20747</v>
      </c>
      <c r="G5091" s="2" t="s">
        <v>20031</v>
      </c>
      <c r="H5091" s="2"/>
      <c r="I5091" s="2" t="s">
        <v>14831</v>
      </c>
      <c r="J5091" s="2"/>
      <c r="K5091" s="2" t="s">
        <v>3247</v>
      </c>
      <c r="L5091" s="2" t="s">
        <v>13409</v>
      </c>
      <c r="M5091" t="s">
        <v>18201</v>
      </c>
      <c r="N5091">
        <f>Airplane_Crashes_and_Fatalities[[#This Row],[Aboard]]-Airplane_Crashes_and_Fatalities[[#This Row],[Fatalities]]</f>
        <v>0</v>
      </c>
      <c r="O5091" t="s">
        <v>18202</v>
      </c>
      <c r="P5091">
        <v>2</v>
      </c>
      <c r="Q5091">
        <v>2</v>
      </c>
      <c r="R5091">
        <v>0</v>
      </c>
      <c r="S5091" s="2" t="s">
        <v>18203</v>
      </c>
    </row>
    <row r="5092" spans="1:19" x14ac:dyDescent="0.3">
      <c r="A5092" s="1">
        <v>38800</v>
      </c>
      <c r="B5092" s="4" t="str">
        <f>TEXT(Airplane_Crashes_and_Fatalities[[#This Row],[Date]],"yyyy")</f>
        <v>2006</v>
      </c>
      <c r="C5092" s="1" t="str">
        <f>TEXT(Airplane_Crashes_and_Fatalities[[#This Row],[Date]],"mmm")</f>
        <v>Mar</v>
      </c>
      <c r="D5092" s="5">
        <f>DAY(Airplane_Crashes_and_Fatalities[[#This Row],[Date]])</f>
        <v>24</v>
      </c>
      <c r="E5092" s="3">
        <v>0.45833333333333326</v>
      </c>
      <c r="F5092" s="2" t="s">
        <v>20455</v>
      </c>
      <c r="G5092" s="2" t="s">
        <v>20208</v>
      </c>
      <c r="H5092" s="2"/>
      <c r="I5092" s="2" t="s">
        <v>18204</v>
      </c>
      <c r="J5092" s="2"/>
      <c r="K5092" s="2" t="s">
        <v>18205</v>
      </c>
      <c r="L5092" s="2" t="s">
        <v>15550</v>
      </c>
      <c r="M5092" t="s">
        <v>18206</v>
      </c>
      <c r="N5092">
        <f>Airplane_Crashes_and_Fatalities[[#This Row],[Aboard]]-Airplane_Crashes_and_Fatalities[[#This Row],[Fatalities]]</f>
        <v>9</v>
      </c>
      <c r="O5092" t="s">
        <v>18207</v>
      </c>
      <c r="P5092">
        <v>14</v>
      </c>
      <c r="Q5092">
        <v>5</v>
      </c>
      <c r="R5092">
        <v>0</v>
      </c>
      <c r="S5092" s="2" t="s">
        <v>18208</v>
      </c>
    </row>
    <row r="5093" spans="1:19" x14ac:dyDescent="0.3">
      <c r="A5093" s="1">
        <v>38807</v>
      </c>
      <c r="B5093" s="4" t="str">
        <f>TEXT(Airplane_Crashes_and_Fatalities[[#This Row],[Date]],"yyyy")</f>
        <v>2006</v>
      </c>
      <c r="C5093" s="1" t="str">
        <f>TEXT(Airplane_Crashes_and_Fatalities[[#This Row],[Date]],"mmm")</f>
        <v>Mar</v>
      </c>
      <c r="D5093" s="5">
        <f>DAY(Airplane_Crashes_and_Fatalities[[#This Row],[Date]])</f>
        <v>31</v>
      </c>
      <c r="E5093" s="3">
        <v>0.73263888888888884</v>
      </c>
      <c r="F5093" s="2" t="s">
        <v>24086</v>
      </c>
      <c r="G5093" s="2" t="s">
        <v>19819</v>
      </c>
      <c r="H5093" s="2"/>
      <c r="I5093" s="2" t="s">
        <v>18209</v>
      </c>
      <c r="J5093" s="2" t="s">
        <v>19602</v>
      </c>
      <c r="K5093" s="2" t="s">
        <v>18210</v>
      </c>
      <c r="L5093" s="2" t="s">
        <v>18211</v>
      </c>
      <c r="M5093" t="s">
        <v>18212</v>
      </c>
      <c r="N5093">
        <f>Airplane_Crashes_and_Fatalities[[#This Row],[Aboard]]-Airplane_Crashes_and_Fatalities[[#This Row],[Fatalities]]</f>
        <v>0</v>
      </c>
      <c r="O5093">
        <v>912532</v>
      </c>
      <c r="P5093">
        <v>19</v>
      </c>
      <c r="Q5093">
        <v>19</v>
      </c>
      <c r="R5093">
        <v>0</v>
      </c>
      <c r="S5093" s="2" t="s">
        <v>18213</v>
      </c>
    </row>
    <row r="5094" spans="1:19" x14ac:dyDescent="0.3">
      <c r="A5094" s="1">
        <v>38817</v>
      </c>
      <c r="B5094" s="4" t="str">
        <f>TEXT(Airplane_Crashes_and_Fatalities[[#This Row],[Date]],"yyyy")</f>
        <v>2006</v>
      </c>
      <c r="C5094" s="1" t="str">
        <f>TEXT(Airplane_Crashes_and_Fatalities[[#This Row],[Date]],"mmm")</f>
        <v>Apr</v>
      </c>
      <c r="D5094" s="5">
        <f>DAY(Airplane_Crashes_and_Fatalities[[#This Row],[Date]])</f>
        <v>10</v>
      </c>
      <c r="E5094" s="3">
        <v>0.41666666666666674</v>
      </c>
      <c r="F5094" s="2" t="s">
        <v>24087</v>
      </c>
      <c r="G5094" s="2" t="s">
        <v>20176</v>
      </c>
      <c r="H5094" s="2"/>
      <c r="I5094" s="2" t="s">
        <v>18214</v>
      </c>
      <c r="J5094" s="2"/>
      <c r="K5094" s="2" t="s">
        <v>18215</v>
      </c>
      <c r="L5094" s="2" t="s">
        <v>15356</v>
      </c>
      <c r="M5094">
        <v>132</v>
      </c>
      <c r="N5094">
        <f>Airplane_Crashes_and_Fatalities[[#This Row],[Aboard]]-Airplane_Crashes_and_Fatalities[[#This Row],[Fatalities]]</f>
        <v>3</v>
      </c>
      <c r="P5094">
        <v>17</v>
      </c>
      <c r="Q5094">
        <v>14</v>
      </c>
      <c r="R5094">
        <v>0</v>
      </c>
      <c r="S5094" s="2" t="s">
        <v>18216</v>
      </c>
    </row>
    <row r="5095" spans="1:19" x14ac:dyDescent="0.3">
      <c r="A5095" s="1">
        <v>38830</v>
      </c>
      <c r="B5095" s="4" t="str">
        <f>TEXT(Airplane_Crashes_and_Fatalities[[#This Row],[Date]],"yyyy")</f>
        <v>2006</v>
      </c>
      <c r="C5095" s="1" t="str">
        <f>TEXT(Airplane_Crashes_and_Fatalities[[#This Row],[Date]],"mmm")</f>
        <v>Apr</v>
      </c>
      <c r="D5095" s="5">
        <f>DAY(Airplane_Crashes_and_Fatalities[[#This Row],[Date]])</f>
        <v>23</v>
      </c>
      <c r="E5095" s="3">
        <v>0.20486111111111116</v>
      </c>
      <c r="F5095" s="2" t="s">
        <v>24088</v>
      </c>
      <c r="G5095" s="2" t="s">
        <v>20837</v>
      </c>
      <c r="H5095" s="2"/>
      <c r="I5095" s="2" t="s">
        <v>18217</v>
      </c>
      <c r="J5095" s="2"/>
      <c r="K5095" s="2" t="s">
        <v>18218</v>
      </c>
      <c r="L5095" s="2" t="s">
        <v>18219</v>
      </c>
      <c r="M5095" t="s">
        <v>18220</v>
      </c>
      <c r="N5095">
        <f>Airplane_Crashes_and_Fatalities[[#This Row],[Aboard]]-Airplane_Crashes_and_Fatalities[[#This Row],[Fatalities]]</f>
        <v>0</v>
      </c>
      <c r="O5095">
        <v>36547097933</v>
      </c>
      <c r="P5095">
        <v>6</v>
      </c>
      <c r="Q5095">
        <v>6</v>
      </c>
      <c r="R5095">
        <v>0</v>
      </c>
      <c r="S5095" s="2" t="s">
        <v>18221</v>
      </c>
    </row>
    <row r="5096" spans="1:19" x14ac:dyDescent="0.3">
      <c r="A5096" s="1">
        <v>38830</v>
      </c>
      <c r="B5096" s="4" t="str">
        <f>TEXT(Airplane_Crashes_and_Fatalities[[#This Row],[Date]],"yyyy")</f>
        <v>2006</v>
      </c>
      <c r="C5096" s="1" t="str">
        <f>TEXT(Airplane_Crashes_and_Fatalities[[#This Row],[Date]],"mmm")</f>
        <v>Apr</v>
      </c>
      <c r="D5096" s="5">
        <f>DAY(Airplane_Crashes_and_Fatalities[[#This Row],[Date]])</f>
        <v>23</v>
      </c>
      <c r="E5096" s="3">
        <v>0.86805555555555558</v>
      </c>
      <c r="F5096" s="2" t="s">
        <v>24089</v>
      </c>
      <c r="G5096" s="2" t="s">
        <v>19866</v>
      </c>
      <c r="H5096" s="2"/>
      <c r="I5096" s="2" t="s">
        <v>18222</v>
      </c>
      <c r="J5096" s="2"/>
      <c r="K5096" s="2"/>
      <c r="L5096" s="2"/>
      <c r="M5096" t="s">
        <v>18223</v>
      </c>
      <c r="N5096">
        <f>Airplane_Crashes_and_Fatalities[[#This Row],[Aboard]]-Airplane_Crashes_and_Fatalities[[#This Row],[Fatalities]]</f>
        <v>1</v>
      </c>
      <c r="P5096">
        <v>5</v>
      </c>
      <c r="Q5096">
        <v>4</v>
      </c>
      <c r="R5096">
        <v>0</v>
      </c>
      <c r="S5096" s="2" t="s">
        <v>18224</v>
      </c>
    </row>
    <row r="5097" spans="1:19" x14ac:dyDescent="0.3">
      <c r="A5097" s="1">
        <v>38831</v>
      </c>
      <c r="B5097" s="4" t="str">
        <f>TEXT(Airplane_Crashes_and_Fatalities[[#This Row],[Date]],"yyyy")</f>
        <v>2006</v>
      </c>
      <c r="C5097" s="1" t="str">
        <f>TEXT(Airplane_Crashes_and_Fatalities[[#This Row],[Date]],"mmm")</f>
        <v>Apr</v>
      </c>
      <c r="D5097" s="5">
        <f>DAY(Airplane_Crashes_and_Fatalities[[#This Row],[Date]])</f>
        <v>24</v>
      </c>
      <c r="E5097" s="3">
        <v>0.48958333333333326</v>
      </c>
      <c r="F5097" s="2" t="s">
        <v>24090</v>
      </c>
      <c r="G5097" s="2" t="s">
        <v>21464</v>
      </c>
      <c r="H5097" s="2"/>
      <c r="I5097" s="2" t="s">
        <v>18225</v>
      </c>
      <c r="J5097" s="2"/>
      <c r="K5097" s="2" t="s">
        <v>18226</v>
      </c>
      <c r="L5097" s="2" t="s">
        <v>14796</v>
      </c>
      <c r="M5097" t="s">
        <v>18227</v>
      </c>
      <c r="N5097">
        <f>Airplane_Crashes_and_Fatalities[[#This Row],[Aboard]]-Airplane_Crashes_and_Fatalities[[#This Row],[Fatalities]]</f>
        <v>14</v>
      </c>
      <c r="O5097">
        <v>3003</v>
      </c>
      <c r="P5097">
        <v>16</v>
      </c>
      <c r="Q5097">
        <v>2</v>
      </c>
      <c r="R5097">
        <v>3</v>
      </c>
      <c r="S5097" s="2" t="s">
        <v>18228</v>
      </c>
    </row>
    <row r="5098" spans="1:19" x14ac:dyDescent="0.3">
      <c r="A5098" s="1">
        <v>38835</v>
      </c>
      <c r="B5098" s="4" t="str">
        <f>TEXT(Airplane_Crashes_and_Fatalities[[#This Row],[Date]],"yyyy")</f>
        <v>2006</v>
      </c>
      <c r="C5098" s="1" t="str">
        <f>TEXT(Airplane_Crashes_and_Fatalities[[#This Row],[Date]],"mmm")</f>
        <v>Apr</v>
      </c>
      <c r="D5098" s="5">
        <f>DAY(Airplane_Crashes_and_Fatalities[[#This Row],[Date]])</f>
        <v>28</v>
      </c>
      <c r="E5098" s="3">
        <v>0.28263888888888888</v>
      </c>
      <c r="F5098" s="2" t="s">
        <v>24091</v>
      </c>
      <c r="G5098" s="2" t="s">
        <v>22311</v>
      </c>
      <c r="H5098" s="2"/>
      <c r="I5098" s="2" t="s">
        <v>18229</v>
      </c>
      <c r="J5098" s="2"/>
      <c r="K5098" s="2" t="s">
        <v>18230</v>
      </c>
      <c r="L5098" s="2" t="s">
        <v>15550</v>
      </c>
      <c r="M5098" t="s">
        <v>18231</v>
      </c>
      <c r="N5098">
        <f>Airplane_Crashes_and_Fatalities[[#This Row],[Aboard]]-Airplane_Crashes_and_Fatalities[[#This Row],[Fatalities]]</f>
        <v>0</v>
      </c>
      <c r="O5098" t="s">
        <v>18232</v>
      </c>
      <c r="P5098">
        <v>3</v>
      </c>
      <c r="Q5098">
        <v>3</v>
      </c>
      <c r="R5098">
        <v>0</v>
      </c>
      <c r="S5098" s="2" t="s">
        <v>18233</v>
      </c>
    </row>
    <row r="5099" spans="1:19" x14ac:dyDescent="0.3">
      <c r="A5099" s="1">
        <v>38840</v>
      </c>
      <c r="B5099" s="4" t="str">
        <f>TEXT(Airplane_Crashes_and_Fatalities[[#This Row],[Date]],"yyyy")</f>
        <v>2006</v>
      </c>
      <c r="C5099" s="1" t="str">
        <f>TEXT(Airplane_Crashes_and_Fatalities[[#This Row],[Date]],"mmm")</f>
        <v>May</v>
      </c>
      <c r="D5099" s="5">
        <f>DAY(Airplane_Crashes_and_Fatalities[[#This Row],[Date]])</f>
        <v>3</v>
      </c>
      <c r="E5099" s="3">
        <v>9.375E-2</v>
      </c>
      <c r="F5099" s="2" t="s">
        <v>24092</v>
      </c>
      <c r="G5099" s="2" t="s">
        <v>19866</v>
      </c>
      <c r="H5099" s="2"/>
      <c r="I5099" s="2" t="s">
        <v>18234</v>
      </c>
      <c r="J5099" s="2" t="s">
        <v>19129</v>
      </c>
      <c r="K5099" s="2" t="s">
        <v>18235</v>
      </c>
      <c r="L5099" s="2" t="s">
        <v>14437</v>
      </c>
      <c r="M5099" t="s">
        <v>18236</v>
      </c>
      <c r="N5099">
        <f>Airplane_Crashes_and_Fatalities[[#This Row],[Aboard]]-Airplane_Crashes_and_Fatalities[[#This Row],[Fatalities]]</f>
        <v>0</v>
      </c>
      <c r="O5099">
        <v>547</v>
      </c>
      <c r="P5099">
        <v>113</v>
      </c>
      <c r="Q5099">
        <v>113</v>
      </c>
      <c r="R5099">
        <v>0</v>
      </c>
      <c r="S5099" s="2" t="s">
        <v>18237</v>
      </c>
    </row>
    <row r="5100" spans="1:19" x14ac:dyDescent="0.3">
      <c r="A5100" s="1">
        <v>38851</v>
      </c>
      <c r="B5100" s="4" t="str">
        <f>TEXT(Airplane_Crashes_and_Fatalities[[#This Row],[Date]],"yyyy")</f>
        <v>2006</v>
      </c>
      <c r="C5100" s="1" t="str">
        <f>TEXT(Airplane_Crashes_and_Fatalities[[#This Row],[Date]],"mmm")</f>
        <v>May</v>
      </c>
      <c r="D5100" s="5">
        <f>DAY(Airplane_Crashes_and_Fatalities[[#This Row],[Date]])</f>
        <v>14</v>
      </c>
      <c r="E5100" s="3">
        <v>0.52222222222222214</v>
      </c>
      <c r="F5100" s="2" t="s">
        <v>24093</v>
      </c>
      <c r="G5100" s="2" t="s">
        <v>19905</v>
      </c>
      <c r="H5100" s="2"/>
      <c r="I5100" s="2" t="s">
        <v>18238</v>
      </c>
      <c r="J5100" s="2"/>
      <c r="K5100" s="2" t="s">
        <v>633</v>
      </c>
      <c r="L5100" s="2" t="s">
        <v>7286</v>
      </c>
      <c r="M5100" t="s">
        <v>18239</v>
      </c>
      <c r="N5100">
        <f>Airplane_Crashes_and_Fatalities[[#This Row],[Aboard]]-Airplane_Crashes_and_Fatalities[[#This Row],[Fatalities]]</f>
        <v>2</v>
      </c>
      <c r="O5100">
        <v>202</v>
      </c>
      <c r="P5100">
        <v>3</v>
      </c>
      <c r="Q5100">
        <v>1</v>
      </c>
      <c r="R5100">
        <v>0</v>
      </c>
      <c r="S5100" s="2" t="s">
        <v>18240</v>
      </c>
    </row>
    <row r="5101" spans="1:19" x14ac:dyDescent="0.3">
      <c r="A5101" s="1">
        <v>38860</v>
      </c>
      <c r="B5101" s="4" t="str">
        <f>TEXT(Airplane_Crashes_and_Fatalities[[#This Row],[Date]],"yyyy")</f>
        <v>2006</v>
      </c>
      <c r="C5101" s="1" t="str">
        <f>TEXT(Airplane_Crashes_and_Fatalities[[#This Row],[Date]],"mmm")</f>
        <v>May</v>
      </c>
      <c r="D5101" s="5">
        <f>DAY(Airplane_Crashes_and_Fatalities[[#This Row],[Date]])</f>
        <v>23</v>
      </c>
      <c r="E5101" s="3">
        <v>0.76527777777777772</v>
      </c>
      <c r="F5101" s="2" t="s">
        <v>18241</v>
      </c>
      <c r="G5101" s="2" t="s">
        <v>24285</v>
      </c>
      <c r="H5101" s="2"/>
      <c r="I5101" s="2" t="s">
        <v>18242</v>
      </c>
      <c r="J5101" s="2"/>
      <c r="K5101" s="2" t="s">
        <v>633</v>
      </c>
      <c r="L5101" s="2" t="s">
        <v>8545</v>
      </c>
      <c r="M5101" t="s">
        <v>18243</v>
      </c>
      <c r="N5101">
        <f>Airplane_Crashes_and_Fatalities[[#This Row],[Aboard]]-Airplane_Crashes_and_Fatalities[[#This Row],[Fatalities]]</f>
        <v>0</v>
      </c>
      <c r="O5101">
        <v>648</v>
      </c>
      <c r="P5101">
        <v>4</v>
      </c>
      <c r="Q5101">
        <v>4</v>
      </c>
      <c r="R5101">
        <v>0</v>
      </c>
      <c r="S5101" s="2" t="s">
        <v>18244</v>
      </c>
    </row>
    <row r="5102" spans="1:19" x14ac:dyDescent="0.3">
      <c r="A5102" s="1">
        <v>38870</v>
      </c>
      <c r="B5102" s="4" t="str">
        <f>TEXT(Airplane_Crashes_and_Fatalities[[#This Row],[Date]],"yyyy")</f>
        <v>2006</v>
      </c>
      <c r="C5102" s="1" t="str">
        <f>TEXT(Airplane_Crashes_and_Fatalities[[#This Row],[Date]],"mmm")</f>
        <v>Jun</v>
      </c>
      <c r="D5102" s="5">
        <f>DAY(Airplane_Crashes_and_Fatalities[[#This Row],[Date]])</f>
        <v>2</v>
      </c>
      <c r="E5102" s="3">
        <v>0.61111111111111116</v>
      </c>
      <c r="F5102" s="2" t="s">
        <v>23961</v>
      </c>
      <c r="G5102" s="2" t="s">
        <v>19801</v>
      </c>
      <c r="H5102" s="2"/>
      <c r="I5102" s="2" t="s">
        <v>18245</v>
      </c>
      <c r="J5102" s="2"/>
      <c r="K5102" s="2" t="s">
        <v>18246</v>
      </c>
      <c r="L5102" s="2" t="s">
        <v>10826</v>
      </c>
      <c r="M5102" t="s">
        <v>18247</v>
      </c>
      <c r="N5102">
        <f>Airplane_Crashes_and_Fatalities[[#This Row],[Aboard]]-Airplane_Crashes_and_Fatalities[[#This Row],[Fatalities]]</f>
        <v>3</v>
      </c>
      <c r="O5102" t="s">
        <v>18248</v>
      </c>
      <c r="P5102">
        <v>5</v>
      </c>
      <c r="Q5102">
        <v>2</v>
      </c>
      <c r="R5102">
        <v>0</v>
      </c>
      <c r="S5102" s="2" t="s">
        <v>18249</v>
      </c>
    </row>
    <row r="5103" spans="1:19" x14ac:dyDescent="0.3">
      <c r="A5103" s="1">
        <v>38871</v>
      </c>
      <c r="B5103" s="4" t="str">
        <f>TEXT(Airplane_Crashes_and_Fatalities[[#This Row],[Date]],"yyyy")</f>
        <v>2006</v>
      </c>
      <c r="C5103" s="1" t="str">
        <f>TEXT(Airplane_Crashes_and_Fatalities[[#This Row],[Date]],"mmm")</f>
        <v>Jun</v>
      </c>
      <c r="D5103" s="5">
        <f>DAY(Airplane_Crashes_and_Fatalities[[#This Row],[Date]])</f>
        <v>3</v>
      </c>
      <c r="E5103" s="3">
        <v>0.66666666666666674</v>
      </c>
      <c r="F5103" s="2" t="s">
        <v>24094</v>
      </c>
      <c r="G5103" s="2" t="s">
        <v>19737</v>
      </c>
      <c r="H5103" s="2"/>
      <c r="I5103" s="2" t="s">
        <v>2069</v>
      </c>
      <c r="J5103" s="2"/>
      <c r="K5103" s="2"/>
      <c r="L5103" s="2" t="s">
        <v>18250</v>
      </c>
      <c r="N5103">
        <f>Airplane_Crashes_and_Fatalities[[#This Row],[Aboard]]-Airplane_Crashes_and_Fatalities[[#This Row],[Fatalities]]</f>
        <v>0</v>
      </c>
      <c r="P5103">
        <v>40</v>
      </c>
      <c r="Q5103">
        <v>40</v>
      </c>
      <c r="R5103">
        <v>0</v>
      </c>
      <c r="S5103" s="2" t="s">
        <v>18251</v>
      </c>
    </row>
    <row r="5104" spans="1:19" x14ac:dyDescent="0.3">
      <c r="A5104" s="1">
        <v>38876</v>
      </c>
      <c r="B5104" s="4" t="str">
        <f>TEXT(Airplane_Crashes_and_Fatalities[[#This Row],[Date]],"yyyy")</f>
        <v>2006</v>
      </c>
      <c r="C5104" s="1" t="str">
        <f>TEXT(Airplane_Crashes_and_Fatalities[[#This Row],[Date]],"mmm")</f>
        <v>Jun</v>
      </c>
      <c r="D5104" s="5">
        <f>DAY(Airplane_Crashes_and_Fatalities[[#This Row],[Date]])</f>
        <v>8</v>
      </c>
      <c r="E5104" s="3">
        <v>0.55208333333333326</v>
      </c>
      <c r="F5104" s="2" t="s">
        <v>24095</v>
      </c>
      <c r="G5104" s="2" t="s">
        <v>19795</v>
      </c>
      <c r="H5104" s="2"/>
      <c r="I5104" s="2" t="s">
        <v>18252</v>
      </c>
      <c r="J5104" s="2"/>
      <c r="K5104" s="2" t="s">
        <v>18253</v>
      </c>
      <c r="L5104" s="2" t="s">
        <v>17905</v>
      </c>
      <c r="M5104" t="s">
        <v>18254</v>
      </c>
      <c r="N5104">
        <f>Airplane_Crashes_and_Fatalities[[#This Row],[Aboard]]-Airplane_Crashes_and_Fatalities[[#This Row],[Fatalities]]</f>
        <v>0</v>
      </c>
      <c r="O5104" t="s">
        <v>18255</v>
      </c>
      <c r="P5104">
        <v>2</v>
      </c>
      <c r="Q5104">
        <v>2</v>
      </c>
      <c r="R5104">
        <v>0</v>
      </c>
      <c r="S5104" s="2" t="s">
        <v>18256</v>
      </c>
    </row>
    <row r="5105" spans="1:19" x14ac:dyDescent="0.3">
      <c r="A5105" s="1">
        <v>38879</v>
      </c>
      <c r="B5105" s="4" t="str">
        <f>TEXT(Airplane_Crashes_and_Fatalities[[#This Row],[Date]],"yyyy")</f>
        <v>2006</v>
      </c>
      <c r="C5105" s="1" t="str">
        <f>TEXT(Airplane_Crashes_and_Fatalities[[#This Row],[Date]],"mmm")</f>
        <v>Jun</v>
      </c>
      <c r="D5105" s="5">
        <f>DAY(Airplane_Crashes_and_Fatalities[[#This Row],[Date]])</f>
        <v>11</v>
      </c>
      <c r="E5105" s="3">
        <v>0.77083333333333326</v>
      </c>
      <c r="F5105" s="2" t="s">
        <v>24096</v>
      </c>
      <c r="G5105" s="2" t="s">
        <v>20875</v>
      </c>
      <c r="H5105" s="2"/>
      <c r="I5105" s="2" t="s">
        <v>18257</v>
      </c>
      <c r="J5105" s="2"/>
      <c r="K5105" s="2" t="s">
        <v>18258</v>
      </c>
      <c r="L5105" s="2" t="s">
        <v>9411</v>
      </c>
      <c r="M5105" t="s">
        <v>18259</v>
      </c>
      <c r="N5105">
        <f>Airplane_Crashes_and_Fatalities[[#This Row],[Aboard]]-Airplane_Crashes_and_Fatalities[[#This Row],[Fatalities]]</f>
        <v>2</v>
      </c>
      <c r="O5105">
        <v>5141</v>
      </c>
      <c r="P5105">
        <v>7</v>
      </c>
      <c r="Q5105">
        <v>5</v>
      </c>
      <c r="R5105">
        <v>0</v>
      </c>
      <c r="S5105" s="2" t="s">
        <v>18260</v>
      </c>
    </row>
    <row r="5106" spans="1:19" x14ac:dyDescent="0.3">
      <c r="A5106" s="1">
        <v>38889</v>
      </c>
      <c r="B5106" s="4" t="str">
        <f>TEXT(Airplane_Crashes_and_Fatalities[[#This Row],[Date]],"yyyy")</f>
        <v>2006</v>
      </c>
      <c r="C5106" s="1" t="str">
        <f>TEXT(Airplane_Crashes_and_Fatalities[[#This Row],[Date]],"mmm")</f>
        <v>Jun</v>
      </c>
      <c r="D5106" s="5">
        <f>DAY(Airplane_Crashes_and_Fatalities[[#This Row],[Date]])</f>
        <v>21</v>
      </c>
      <c r="E5106" s="3">
        <v>0.47916666666666674</v>
      </c>
      <c r="F5106" s="2" t="s">
        <v>23694</v>
      </c>
      <c r="G5106" s="2" t="s">
        <v>24097</v>
      </c>
      <c r="H5106" s="2"/>
      <c r="I5106" s="2" t="s">
        <v>17741</v>
      </c>
      <c r="J5106" s="2"/>
      <c r="K5106" s="2" t="s">
        <v>18261</v>
      </c>
      <c r="L5106" s="2" t="s">
        <v>8545</v>
      </c>
      <c r="M5106" t="s">
        <v>18262</v>
      </c>
      <c r="N5106">
        <f>Airplane_Crashes_and_Fatalities[[#This Row],[Aboard]]-Airplane_Crashes_and_Fatalities[[#This Row],[Fatalities]]</f>
        <v>0</v>
      </c>
      <c r="O5106">
        <v>708</v>
      </c>
      <c r="P5106">
        <v>9</v>
      </c>
      <c r="Q5106">
        <v>9</v>
      </c>
      <c r="R5106">
        <v>0</v>
      </c>
      <c r="S5106" s="2" t="s">
        <v>18263</v>
      </c>
    </row>
    <row r="5107" spans="1:19" x14ac:dyDescent="0.3">
      <c r="A5107" s="1">
        <v>38898</v>
      </c>
      <c r="B5107" s="4" t="str">
        <f>TEXT(Airplane_Crashes_and_Fatalities[[#This Row],[Date]],"yyyy")</f>
        <v>2006</v>
      </c>
      <c r="C5107" s="1" t="str">
        <f>TEXT(Airplane_Crashes_and_Fatalities[[#This Row],[Date]],"mmm")</f>
        <v>Jun</v>
      </c>
      <c r="D5107" s="5">
        <f>DAY(Airplane_Crashes_and_Fatalities[[#This Row],[Date]])</f>
        <v>30</v>
      </c>
      <c r="E5107" s="3">
        <v>0.79166666666666674</v>
      </c>
      <c r="F5107" s="2" t="s">
        <v>22843</v>
      </c>
      <c r="G5107" s="2" t="s">
        <v>22844</v>
      </c>
      <c r="H5107" s="2"/>
      <c r="I5107" s="2" t="s">
        <v>18264</v>
      </c>
      <c r="J5107" s="2"/>
      <c r="K5107" s="2" t="s">
        <v>18265</v>
      </c>
      <c r="L5107" s="2" t="s">
        <v>15550</v>
      </c>
      <c r="M5107" t="s">
        <v>18266</v>
      </c>
      <c r="N5107">
        <f>Airplane_Crashes_and_Fatalities[[#This Row],[Aboard]]-Airplane_Crashes_and_Fatalities[[#This Row],[Fatalities]]</f>
        <v>2</v>
      </c>
      <c r="O5107" t="s">
        <v>18267</v>
      </c>
      <c r="P5107">
        <v>3</v>
      </c>
      <c r="Q5107">
        <v>1</v>
      </c>
      <c r="R5107">
        <v>0</v>
      </c>
      <c r="S5107" s="2" t="s">
        <v>18268</v>
      </c>
    </row>
    <row r="5108" spans="1:19" x14ac:dyDescent="0.3">
      <c r="A5108" s="1">
        <v>38900</v>
      </c>
      <c r="B5108" s="4" t="str">
        <f>TEXT(Airplane_Crashes_and_Fatalities[[#This Row],[Date]],"yyyy")</f>
        <v>2006</v>
      </c>
      <c r="C5108" s="1" t="str">
        <f>TEXT(Airplane_Crashes_and_Fatalities[[#This Row],[Date]],"mmm")</f>
        <v>Jul</v>
      </c>
      <c r="D5108" s="5">
        <f>DAY(Airplane_Crashes_and_Fatalities[[#This Row],[Date]])</f>
        <v>2</v>
      </c>
      <c r="E5108" s="3">
        <v>0.45833333333333326</v>
      </c>
      <c r="F5108" s="2" t="s">
        <v>20005</v>
      </c>
      <c r="G5108" s="2" t="s">
        <v>19669</v>
      </c>
      <c r="H5108" s="2"/>
      <c r="I5108" s="2" t="s">
        <v>18269</v>
      </c>
      <c r="J5108" s="2"/>
      <c r="K5108" s="2" t="s">
        <v>228</v>
      </c>
      <c r="L5108" s="2" t="s">
        <v>18270</v>
      </c>
      <c r="M5108" t="s">
        <v>18271</v>
      </c>
      <c r="N5108">
        <f>Airplane_Crashes_and_Fatalities[[#This Row],[Aboard]]-Airplane_Crashes_and_Fatalities[[#This Row],[Fatalities]]</f>
        <v>1</v>
      </c>
      <c r="O5108">
        <v>1512</v>
      </c>
      <c r="P5108">
        <v>6</v>
      </c>
      <c r="Q5108">
        <v>5</v>
      </c>
      <c r="R5108">
        <v>1</v>
      </c>
      <c r="S5108" s="2" t="s">
        <v>18272</v>
      </c>
    </row>
    <row r="5109" spans="1:19" x14ac:dyDescent="0.3">
      <c r="A5109" s="1">
        <v>38905</v>
      </c>
      <c r="B5109" s="4" t="str">
        <f>TEXT(Airplane_Crashes_and_Fatalities[[#This Row],[Date]],"yyyy")</f>
        <v>2006</v>
      </c>
      <c r="C5109" s="1" t="str">
        <f>TEXT(Airplane_Crashes_and_Fatalities[[#This Row],[Date]],"mmm")</f>
        <v>Jul</v>
      </c>
      <c r="D5109" s="5">
        <f>DAY(Airplane_Crashes_and_Fatalities[[#This Row],[Date]])</f>
        <v>7</v>
      </c>
      <c r="E5109" s="3">
        <v>0.64930555555555558</v>
      </c>
      <c r="F5109" s="2" t="s">
        <v>24098</v>
      </c>
      <c r="G5109" s="2" t="s">
        <v>23322</v>
      </c>
      <c r="H5109" s="2"/>
      <c r="I5109" s="2" t="s">
        <v>18273</v>
      </c>
      <c r="J5109" s="2"/>
      <c r="K5109" s="2" t="s">
        <v>18274</v>
      </c>
      <c r="L5109" s="2" t="s">
        <v>15480</v>
      </c>
      <c r="M5109" t="s">
        <v>18275</v>
      </c>
      <c r="N5109">
        <f>Airplane_Crashes_and_Fatalities[[#This Row],[Aboard]]-Airplane_Crashes_and_Fatalities[[#This Row],[Fatalities]]</f>
        <v>0</v>
      </c>
      <c r="O5109">
        <v>3341506</v>
      </c>
      <c r="P5109">
        <v>5</v>
      </c>
      <c r="Q5109">
        <v>5</v>
      </c>
      <c r="R5109">
        <v>0</v>
      </c>
      <c r="S5109" s="2" t="s">
        <v>18276</v>
      </c>
    </row>
    <row r="5110" spans="1:19" x14ac:dyDescent="0.3">
      <c r="A5110" s="1">
        <v>38907</v>
      </c>
      <c r="B5110" s="4" t="str">
        <f>TEXT(Airplane_Crashes_and_Fatalities[[#This Row],[Date]],"yyyy")</f>
        <v>2006</v>
      </c>
      <c r="C5110" s="1" t="str">
        <f>TEXT(Airplane_Crashes_and_Fatalities[[#This Row],[Date]],"mmm")</f>
        <v>Jul</v>
      </c>
      <c r="D5110" s="5">
        <f>DAY(Airplane_Crashes_and_Fatalities[[#This Row],[Date]])</f>
        <v>9</v>
      </c>
      <c r="E5110" s="3">
        <v>0.32222222222222219</v>
      </c>
      <c r="F5110" s="2" t="s">
        <v>21003</v>
      </c>
      <c r="G5110" s="2" t="s">
        <v>19866</v>
      </c>
      <c r="H5110" s="2"/>
      <c r="I5110" s="2" t="s">
        <v>18277</v>
      </c>
      <c r="J5110" s="2" t="s">
        <v>19603</v>
      </c>
      <c r="K5110" s="2" t="s">
        <v>5861</v>
      </c>
      <c r="L5110" s="2" t="s">
        <v>18278</v>
      </c>
      <c r="M5110" t="s">
        <v>18279</v>
      </c>
      <c r="N5110">
        <f>Airplane_Crashes_and_Fatalities[[#This Row],[Aboard]]-Airplane_Crashes_and_Fatalities[[#This Row],[Fatalities]]</f>
        <v>75</v>
      </c>
      <c r="O5110">
        <v>442</v>
      </c>
      <c r="P5110">
        <v>203</v>
      </c>
      <c r="Q5110">
        <v>128</v>
      </c>
      <c r="R5110">
        <v>0</v>
      </c>
      <c r="S5110" s="2" t="s">
        <v>18280</v>
      </c>
    </row>
    <row r="5111" spans="1:19" x14ac:dyDescent="0.3">
      <c r="A5111" s="1">
        <v>38908</v>
      </c>
      <c r="B5111" s="4" t="str">
        <f>TEXT(Airplane_Crashes_and_Fatalities[[#This Row],[Date]],"yyyy")</f>
        <v>2006</v>
      </c>
      <c r="C5111" s="1" t="str">
        <f>TEXT(Airplane_Crashes_and_Fatalities[[#This Row],[Date]],"mmm")</f>
        <v>Jul</v>
      </c>
      <c r="D5111" s="5">
        <f>DAY(Airplane_Crashes_and_Fatalities[[#This Row],[Date]])</f>
        <v>10</v>
      </c>
      <c r="E5111" s="3">
        <v>0.50347222222222232</v>
      </c>
      <c r="F5111" s="2" t="s">
        <v>24099</v>
      </c>
      <c r="G5111" s="2" t="s">
        <v>20610</v>
      </c>
      <c r="H5111" s="2"/>
      <c r="I5111" s="2" t="s">
        <v>4309</v>
      </c>
      <c r="J5111" s="2" t="s">
        <v>19604</v>
      </c>
      <c r="K5111" s="2" t="s">
        <v>18281</v>
      </c>
      <c r="L5111" s="2" t="s">
        <v>6279</v>
      </c>
      <c r="M5111" t="s">
        <v>18282</v>
      </c>
      <c r="N5111">
        <f>Airplane_Crashes_and_Fatalities[[#This Row],[Aboard]]-Airplane_Crashes_and_Fatalities[[#This Row],[Fatalities]]</f>
        <v>0</v>
      </c>
      <c r="O5111">
        <v>10243</v>
      </c>
      <c r="P5111">
        <v>45</v>
      </c>
      <c r="Q5111">
        <v>45</v>
      </c>
      <c r="R5111">
        <v>0</v>
      </c>
      <c r="S5111" s="2" t="s">
        <v>18283</v>
      </c>
    </row>
    <row r="5112" spans="1:19" x14ac:dyDescent="0.3">
      <c r="A5112" s="1">
        <v>38932</v>
      </c>
      <c r="B5112" s="4" t="str">
        <f>TEXT(Airplane_Crashes_and_Fatalities[[#This Row],[Date]],"yyyy")</f>
        <v>2006</v>
      </c>
      <c r="C5112" s="1" t="str">
        <f>TEXT(Airplane_Crashes_and_Fatalities[[#This Row],[Date]],"mmm")</f>
        <v>Aug</v>
      </c>
      <c r="D5112" s="5">
        <f>DAY(Airplane_Crashes_and_Fatalities[[#This Row],[Date]])</f>
        <v>3</v>
      </c>
      <c r="F5112" s="2" t="s">
        <v>23743</v>
      </c>
      <c r="G5112" s="2" t="s">
        <v>23322</v>
      </c>
      <c r="H5112" s="2"/>
      <c r="I5112" s="2" t="s">
        <v>18284</v>
      </c>
      <c r="J5112" s="2"/>
      <c r="K5112" s="2" t="s">
        <v>18285</v>
      </c>
      <c r="L5112" s="2" t="s">
        <v>14195</v>
      </c>
      <c r="M5112" t="s">
        <v>18286</v>
      </c>
      <c r="N5112">
        <f>Airplane_Crashes_and_Fatalities[[#This Row],[Aboard]]-Airplane_Crashes_and_Fatalities[[#This Row],[Fatalities]]</f>
        <v>0</v>
      </c>
      <c r="O5112" t="s">
        <v>18287</v>
      </c>
      <c r="P5112">
        <v>17</v>
      </c>
      <c r="Q5112">
        <v>17</v>
      </c>
      <c r="R5112">
        <v>0</v>
      </c>
      <c r="S5112" s="2" t="s">
        <v>18288</v>
      </c>
    </row>
    <row r="5113" spans="1:19" x14ac:dyDescent="0.3">
      <c r="A5113" s="1">
        <v>39039</v>
      </c>
      <c r="B5113" s="4" t="str">
        <f>TEXT(Airplane_Crashes_and_Fatalities[[#This Row],[Date]],"yyyy")</f>
        <v>2006</v>
      </c>
      <c r="C5113" s="1" t="str">
        <f>TEXT(Airplane_Crashes_and_Fatalities[[#This Row],[Date]],"mmm")</f>
        <v>Nov</v>
      </c>
      <c r="D5113" s="5">
        <f>DAY(Airplane_Crashes_and_Fatalities[[#This Row],[Date]])</f>
        <v>18</v>
      </c>
      <c r="E5113" s="3">
        <v>0.875</v>
      </c>
      <c r="F5113" s="2" t="s">
        <v>24100</v>
      </c>
      <c r="G5113" s="2" t="s">
        <v>19762</v>
      </c>
      <c r="H5113" s="2"/>
      <c r="I5113" s="2" t="s">
        <v>11651</v>
      </c>
      <c r="J5113" s="2"/>
      <c r="K5113" s="2" t="s">
        <v>18289</v>
      </c>
      <c r="L5113" s="2" t="s">
        <v>18290</v>
      </c>
      <c r="M5113" t="s">
        <v>18291</v>
      </c>
      <c r="N5113">
        <f>Airplane_Crashes_and_Fatalities[[#This Row],[Aboard]]-Airplane_Crashes_and_Fatalities[[#This Row],[Fatalities]]</f>
        <v>0</v>
      </c>
      <c r="O5113" t="s">
        <v>18292</v>
      </c>
      <c r="P5113">
        <v>5</v>
      </c>
      <c r="Q5113">
        <v>5</v>
      </c>
      <c r="R5113">
        <v>0</v>
      </c>
      <c r="S5113" s="2" t="s">
        <v>18293</v>
      </c>
    </row>
    <row r="5114" spans="1:19" x14ac:dyDescent="0.3">
      <c r="A5114" s="1">
        <v>38933</v>
      </c>
      <c r="B5114" s="4" t="str">
        <f>TEXT(Airplane_Crashes_and_Fatalities[[#This Row],[Date]],"yyyy")</f>
        <v>2006</v>
      </c>
      <c r="C5114" s="1" t="str">
        <f>TEXT(Airplane_Crashes_and_Fatalities[[#This Row],[Date]],"mmm")</f>
        <v>Aug</v>
      </c>
      <c r="D5114" s="5">
        <f>DAY(Airplane_Crashes_and_Fatalities[[#This Row],[Date]])</f>
        <v>4</v>
      </c>
      <c r="E5114" s="3">
        <v>0.39583333333333326</v>
      </c>
      <c r="F5114" s="2" t="s">
        <v>24101</v>
      </c>
      <c r="G5114" s="2" t="s">
        <v>22090</v>
      </c>
      <c r="H5114" s="2"/>
      <c r="I5114" s="2" t="s">
        <v>17930</v>
      </c>
      <c r="J5114" s="2" t="s">
        <v>19605</v>
      </c>
      <c r="K5114" s="2" t="s">
        <v>18294</v>
      </c>
      <c r="L5114" s="2" t="s">
        <v>14650</v>
      </c>
      <c r="M5114" t="s">
        <v>18295</v>
      </c>
      <c r="N5114">
        <f>Airplane_Crashes_and_Fatalities[[#This Row],[Aboard]]-Airplane_Crashes_and_Fatalities[[#This Row],[Fatalities]]</f>
        <v>0</v>
      </c>
      <c r="O5114" t="s">
        <v>18296</v>
      </c>
      <c r="P5114">
        <v>1</v>
      </c>
      <c r="Q5114">
        <v>1</v>
      </c>
      <c r="R5114">
        <v>0</v>
      </c>
      <c r="S5114" s="2" t="s">
        <v>18297</v>
      </c>
    </row>
    <row r="5115" spans="1:19" x14ac:dyDescent="0.3">
      <c r="A5115" s="1">
        <v>38942</v>
      </c>
      <c r="B5115" s="4" t="str">
        <f>TEXT(Airplane_Crashes_and_Fatalities[[#This Row],[Date]],"yyyy")</f>
        <v>2006</v>
      </c>
      <c r="C5115" s="1" t="str">
        <f>TEXT(Airplane_Crashes_and_Fatalities[[#This Row],[Date]],"mmm")</f>
        <v>Aug</v>
      </c>
      <c r="D5115" s="5">
        <f>DAY(Airplane_Crashes_and_Fatalities[[#This Row],[Date]])</f>
        <v>13</v>
      </c>
      <c r="E5115" s="3">
        <v>0.84375</v>
      </c>
      <c r="F5115" s="2" t="s">
        <v>24102</v>
      </c>
      <c r="G5115" s="2" t="s">
        <v>19745</v>
      </c>
      <c r="H5115" s="2"/>
      <c r="I5115" s="2" t="s">
        <v>6763</v>
      </c>
      <c r="J5115" s="2" t="s">
        <v>19606</v>
      </c>
      <c r="K5115" s="2" t="s">
        <v>18298</v>
      </c>
      <c r="L5115" s="2" t="s">
        <v>8986</v>
      </c>
      <c r="M5115" t="s">
        <v>18299</v>
      </c>
      <c r="N5115">
        <f>Airplane_Crashes_and_Fatalities[[#This Row],[Aboard]]-Airplane_Crashes_and_Fatalities[[#This Row],[Fatalities]]</f>
        <v>0</v>
      </c>
      <c r="O5115">
        <v>4880</v>
      </c>
      <c r="P5115">
        <v>3</v>
      </c>
      <c r="Q5115">
        <v>3</v>
      </c>
      <c r="R5115">
        <v>0</v>
      </c>
      <c r="S5115" s="2" t="s">
        <v>18300</v>
      </c>
    </row>
    <row r="5116" spans="1:19" x14ac:dyDescent="0.3">
      <c r="A5116" s="1">
        <v>38951</v>
      </c>
      <c r="B5116" s="4" t="str">
        <f>TEXT(Airplane_Crashes_and_Fatalities[[#This Row],[Date]],"yyyy")</f>
        <v>2006</v>
      </c>
      <c r="C5116" s="1" t="str">
        <f>TEXT(Airplane_Crashes_and_Fatalities[[#This Row],[Date]],"mmm")</f>
        <v>Aug</v>
      </c>
      <c r="D5116" s="5">
        <f>DAY(Airplane_Crashes_and_Fatalities[[#This Row],[Date]])</f>
        <v>22</v>
      </c>
      <c r="E5116" s="3">
        <v>0.64583333333333326</v>
      </c>
      <c r="F5116" s="2" t="s">
        <v>24103</v>
      </c>
      <c r="G5116" s="2" t="s">
        <v>20003</v>
      </c>
      <c r="H5116" s="2"/>
      <c r="I5116" s="2" t="s">
        <v>18301</v>
      </c>
      <c r="J5116" s="2" t="s">
        <v>19607</v>
      </c>
      <c r="K5116" s="2" t="s">
        <v>18302</v>
      </c>
      <c r="L5116" s="2" t="s">
        <v>16944</v>
      </c>
      <c r="M5116" t="s">
        <v>18303</v>
      </c>
      <c r="N5116">
        <f>Airplane_Crashes_and_Fatalities[[#This Row],[Aboard]]-Airplane_Crashes_and_Fatalities[[#This Row],[Fatalities]]</f>
        <v>0</v>
      </c>
      <c r="O5116">
        <v>894</v>
      </c>
      <c r="P5116">
        <v>170</v>
      </c>
      <c r="Q5116">
        <v>170</v>
      </c>
      <c r="R5116">
        <v>0</v>
      </c>
      <c r="S5116" s="2" t="s">
        <v>18304</v>
      </c>
    </row>
    <row r="5117" spans="1:19" x14ac:dyDescent="0.3">
      <c r="A5117" s="1">
        <v>38956</v>
      </c>
      <c r="B5117" s="4" t="str">
        <f>TEXT(Airplane_Crashes_and_Fatalities[[#This Row],[Date]],"yyyy")</f>
        <v>2006</v>
      </c>
      <c r="C5117" s="1" t="str">
        <f>TEXT(Airplane_Crashes_and_Fatalities[[#This Row],[Date]],"mmm")</f>
        <v>Aug</v>
      </c>
      <c r="D5117" s="5">
        <f>DAY(Airplane_Crashes_and_Fatalities[[#This Row],[Date]])</f>
        <v>27</v>
      </c>
      <c r="E5117" s="3">
        <v>0.2548611111111112</v>
      </c>
      <c r="F5117" s="2" t="s">
        <v>21675</v>
      </c>
      <c r="G5117" s="2" t="s">
        <v>20300</v>
      </c>
      <c r="H5117" s="2"/>
      <c r="I5117" s="2" t="s">
        <v>10579</v>
      </c>
      <c r="J5117" s="2" t="s">
        <v>19608</v>
      </c>
      <c r="K5117" s="2" t="s">
        <v>18305</v>
      </c>
      <c r="L5117" s="2" t="s">
        <v>18306</v>
      </c>
      <c r="M5117" t="s">
        <v>18307</v>
      </c>
      <c r="N5117">
        <f>Airplane_Crashes_and_Fatalities[[#This Row],[Aboard]]-Airplane_Crashes_and_Fatalities[[#This Row],[Fatalities]]</f>
        <v>1</v>
      </c>
      <c r="O5117">
        <v>7472</v>
      </c>
      <c r="P5117">
        <v>50</v>
      </c>
      <c r="Q5117">
        <v>49</v>
      </c>
      <c r="R5117">
        <v>0</v>
      </c>
      <c r="S5117" s="2" t="s">
        <v>18308</v>
      </c>
    </row>
    <row r="5118" spans="1:19" x14ac:dyDescent="0.3">
      <c r="A5118" s="1">
        <v>38961</v>
      </c>
      <c r="B5118" s="4" t="str">
        <f>TEXT(Airplane_Crashes_and_Fatalities[[#This Row],[Date]],"yyyy")</f>
        <v>2006</v>
      </c>
      <c r="C5118" s="1" t="str">
        <f>TEXT(Airplane_Crashes_and_Fatalities[[#This Row],[Date]],"mmm")</f>
        <v>Sep</v>
      </c>
      <c r="D5118" s="5">
        <f>DAY(Airplane_Crashes_and_Fatalities[[#This Row],[Date]])</f>
        <v>1</v>
      </c>
      <c r="E5118" s="3">
        <v>0.57291666666666674</v>
      </c>
      <c r="F5118" s="2" t="s">
        <v>24104</v>
      </c>
      <c r="G5118" s="2" t="s">
        <v>19871</v>
      </c>
      <c r="H5118" s="2"/>
      <c r="I5118" s="2" t="s">
        <v>17098</v>
      </c>
      <c r="J5118" s="2"/>
      <c r="K5118" s="2" t="s">
        <v>18309</v>
      </c>
      <c r="L5118" s="2" t="s">
        <v>16944</v>
      </c>
      <c r="M5118" t="s">
        <v>18310</v>
      </c>
      <c r="N5118">
        <f>Airplane_Crashes_and_Fatalities[[#This Row],[Aboard]]-Airplane_Crashes_and_Fatalities[[#This Row],[Fatalities]]</f>
        <v>119</v>
      </c>
      <c r="O5118" t="s">
        <v>18311</v>
      </c>
      <c r="P5118">
        <v>148</v>
      </c>
      <c r="Q5118">
        <v>29</v>
      </c>
      <c r="R5118">
        <v>0</v>
      </c>
      <c r="S5118" s="2" t="s">
        <v>18312</v>
      </c>
    </row>
    <row r="5119" spans="1:19" x14ac:dyDescent="0.3">
      <c r="A5119" s="1">
        <v>38962</v>
      </c>
      <c r="B5119" s="4" t="str">
        <f>TEXT(Airplane_Crashes_and_Fatalities[[#This Row],[Date]],"yyyy")</f>
        <v>2006</v>
      </c>
      <c r="C5119" s="1" t="str">
        <f>TEXT(Airplane_Crashes_and_Fatalities[[#This Row],[Date]],"mmm")</f>
        <v>Sep</v>
      </c>
      <c r="D5119" s="5">
        <f>DAY(Airplane_Crashes_and_Fatalities[[#This Row],[Date]])</f>
        <v>2</v>
      </c>
      <c r="E5119" s="3">
        <v>0.6875</v>
      </c>
      <c r="F5119" s="2" t="s">
        <v>22863</v>
      </c>
      <c r="G5119" s="2" t="s">
        <v>21464</v>
      </c>
      <c r="H5119" s="2"/>
      <c r="I5119" s="2" t="s">
        <v>1540</v>
      </c>
      <c r="J5119" s="2"/>
      <c r="K5119" s="2"/>
      <c r="L5119" s="2" t="s">
        <v>18313</v>
      </c>
      <c r="M5119" t="s">
        <v>18314</v>
      </c>
      <c r="N5119">
        <f>Airplane_Crashes_and_Fatalities[[#This Row],[Aboard]]-Airplane_Crashes_and_Fatalities[[#This Row],[Fatalities]]</f>
        <v>0</v>
      </c>
      <c r="O5119">
        <v>8005</v>
      </c>
      <c r="P5119">
        <v>14</v>
      </c>
      <c r="Q5119">
        <v>14</v>
      </c>
      <c r="R5119">
        <v>0</v>
      </c>
      <c r="S5119" s="2" t="s">
        <v>18315</v>
      </c>
    </row>
    <row r="5120" spans="1:19" x14ac:dyDescent="0.3">
      <c r="A5120" s="1">
        <v>38971</v>
      </c>
      <c r="B5120" s="4" t="str">
        <f>TEXT(Airplane_Crashes_and_Fatalities[[#This Row],[Date]],"yyyy")</f>
        <v>2006</v>
      </c>
      <c r="C5120" s="1" t="str">
        <f>TEXT(Airplane_Crashes_and_Fatalities[[#This Row],[Date]],"mmm")</f>
        <v>Sep</v>
      </c>
      <c r="D5120" s="5">
        <f>DAY(Airplane_Crashes_and_Fatalities[[#This Row],[Date]])</f>
        <v>11</v>
      </c>
      <c r="E5120" s="3">
        <v>0.72916666666666674</v>
      </c>
      <c r="F5120" s="2" t="s">
        <v>24105</v>
      </c>
      <c r="G5120" s="2" t="s">
        <v>19866</v>
      </c>
      <c r="H5120" s="2"/>
      <c r="I5120" s="2" t="s">
        <v>18316</v>
      </c>
      <c r="J5120" s="2"/>
      <c r="K5120" s="2" t="s">
        <v>18317</v>
      </c>
      <c r="L5120" s="2" t="s">
        <v>17161</v>
      </c>
      <c r="N5120">
        <f>Airplane_Crashes_and_Fatalities[[#This Row],[Aboard]]-Airplane_Crashes_and_Fatalities[[#This Row],[Fatalities]]</f>
        <v>3</v>
      </c>
      <c r="P5120">
        <v>15</v>
      </c>
      <c r="Q5120">
        <v>12</v>
      </c>
      <c r="R5120">
        <v>0</v>
      </c>
      <c r="S5120" s="2" t="s">
        <v>18318</v>
      </c>
    </row>
    <row r="5121" spans="1:19" x14ac:dyDescent="0.3">
      <c r="A5121" s="1">
        <v>38977</v>
      </c>
      <c r="B5121" s="4" t="str">
        <f>TEXT(Airplane_Crashes_and_Fatalities[[#This Row],[Date]],"yyyy")</f>
        <v>2006</v>
      </c>
      <c r="C5121" s="1" t="str">
        <f>TEXT(Airplane_Crashes_and_Fatalities[[#This Row],[Date]],"mmm")</f>
        <v>Sep</v>
      </c>
      <c r="D5121" s="5">
        <f>DAY(Airplane_Crashes_and_Fatalities[[#This Row],[Date]])</f>
        <v>17</v>
      </c>
      <c r="E5121" s="3">
        <v>0.42708333333333326</v>
      </c>
      <c r="F5121" s="2" t="s">
        <v>24106</v>
      </c>
      <c r="G5121" s="2" t="s">
        <v>20449</v>
      </c>
      <c r="H5121" s="2"/>
      <c r="I5121" s="2" t="s">
        <v>15217</v>
      </c>
      <c r="J5121" s="2"/>
      <c r="K5121" s="2" t="s">
        <v>18319</v>
      </c>
      <c r="L5121" s="2" t="s">
        <v>18320</v>
      </c>
      <c r="M5121" t="s">
        <v>18321</v>
      </c>
      <c r="N5121">
        <f>Airplane_Crashes_and_Fatalities[[#This Row],[Aboard]]-Airplane_Crashes_and_Fatalities[[#This Row],[Fatalities]]</f>
        <v>5</v>
      </c>
      <c r="O5121">
        <v>8229</v>
      </c>
      <c r="P5121">
        <v>18</v>
      </c>
      <c r="Q5121">
        <v>13</v>
      </c>
      <c r="R5121">
        <v>0</v>
      </c>
      <c r="S5121" s="2" t="s">
        <v>18322</v>
      </c>
    </row>
    <row r="5122" spans="1:19" x14ac:dyDescent="0.3">
      <c r="A5122" s="1">
        <v>38989</v>
      </c>
      <c r="B5122" s="4" t="str">
        <f>TEXT(Airplane_Crashes_and_Fatalities[[#This Row],[Date]],"yyyy")</f>
        <v>2006</v>
      </c>
      <c r="C5122" s="1" t="str">
        <f>TEXT(Airplane_Crashes_and_Fatalities[[#This Row],[Date]],"mmm")</f>
        <v>Sep</v>
      </c>
      <c r="D5122" s="5">
        <f>DAY(Airplane_Crashes_and_Fatalities[[#This Row],[Date]])</f>
        <v>29</v>
      </c>
      <c r="E5122" s="3">
        <v>0.66597222222222219</v>
      </c>
      <c r="F5122" s="2" t="s">
        <v>24107</v>
      </c>
      <c r="G5122" s="2" t="s">
        <v>19819</v>
      </c>
      <c r="H5122" s="2"/>
      <c r="I5122" s="2" t="s">
        <v>18323</v>
      </c>
      <c r="J5122" s="2" t="s">
        <v>19609</v>
      </c>
      <c r="K5122" s="2" t="s">
        <v>18324</v>
      </c>
      <c r="L5122" s="2" t="s">
        <v>18325</v>
      </c>
      <c r="M5122" t="s">
        <v>18326</v>
      </c>
      <c r="N5122">
        <f>Airplane_Crashes_and_Fatalities[[#This Row],[Aboard]]-Airplane_Crashes_and_Fatalities[[#This Row],[Fatalities]]</f>
        <v>7</v>
      </c>
      <c r="O5122" t="s">
        <v>18327</v>
      </c>
      <c r="P5122">
        <v>161</v>
      </c>
      <c r="Q5122">
        <v>154</v>
      </c>
      <c r="R5122">
        <v>0</v>
      </c>
      <c r="S5122" s="2" t="s">
        <v>18328</v>
      </c>
    </row>
    <row r="5123" spans="1:19" x14ac:dyDescent="0.3">
      <c r="A5123" s="1">
        <v>39000</v>
      </c>
      <c r="B5123" s="4" t="str">
        <f>TEXT(Airplane_Crashes_and_Fatalities[[#This Row],[Date]],"yyyy")</f>
        <v>2006</v>
      </c>
      <c r="C5123" s="1" t="str">
        <f>TEXT(Airplane_Crashes_and_Fatalities[[#This Row],[Date]],"mmm")</f>
        <v>Oct</v>
      </c>
      <c r="D5123" s="5">
        <f>DAY(Airplane_Crashes_and_Fatalities[[#This Row],[Date]])</f>
        <v>10</v>
      </c>
      <c r="E5123" s="3">
        <v>0.31597222222222232</v>
      </c>
      <c r="F5123" s="2" t="s">
        <v>24108</v>
      </c>
      <c r="G5123" s="2" t="s">
        <v>20095</v>
      </c>
      <c r="H5123" s="2"/>
      <c r="I5123" s="2" t="s">
        <v>18329</v>
      </c>
      <c r="J5123" s="2" t="s">
        <v>19551</v>
      </c>
      <c r="K5123" s="2" t="s">
        <v>18330</v>
      </c>
      <c r="L5123" s="2" t="s">
        <v>18331</v>
      </c>
      <c r="M5123" t="s">
        <v>18332</v>
      </c>
      <c r="N5123">
        <f>Airplane_Crashes_and_Fatalities[[#This Row],[Aboard]]-Airplane_Crashes_and_Fatalities[[#This Row],[Fatalities]]</f>
        <v>12</v>
      </c>
      <c r="O5123" t="s">
        <v>18333</v>
      </c>
      <c r="P5123">
        <v>16</v>
      </c>
      <c r="Q5123">
        <v>4</v>
      </c>
      <c r="R5123">
        <v>0</v>
      </c>
      <c r="S5123" s="2" t="s">
        <v>18334</v>
      </c>
    </row>
    <row r="5124" spans="1:19" x14ac:dyDescent="0.3">
      <c r="A5124" s="1">
        <v>39009</v>
      </c>
      <c r="B5124" s="4" t="str">
        <f>TEXT(Airplane_Crashes_and_Fatalities[[#This Row],[Date]],"yyyy")</f>
        <v>2006</v>
      </c>
      <c r="C5124" s="1" t="str">
        <f>TEXT(Airplane_Crashes_and_Fatalities[[#This Row],[Date]],"mmm")</f>
        <v>Oct</v>
      </c>
      <c r="D5124" s="5">
        <f>DAY(Airplane_Crashes_and_Fatalities[[#This Row],[Date]])</f>
        <v>19</v>
      </c>
      <c r="E5124" s="3">
        <v>0.3125</v>
      </c>
      <c r="F5124" s="2" t="s">
        <v>22180</v>
      </c>
      <c r="G5124" s="2" t="s">
        <v>19866</v>
      </c>
      <c r="H5124" s="2"/>
      <c r="I5124" s="2" t="s">
        <v>18335</v>
      </c>
      <c r="J5124" s="2"/>
      <c r="K5124" s="2" t="s">
        <v>18336</v>
      </c>
      <c r="L5124" s="2" t="s">
        <v>18337</v>
      </c>
      <c r="M5124" t="s">
        <v>18338</v>
      </c>
      <c r="N5124">
        <f>Airplane_Crashes_and_Fatalities[[#This Row],[Aboard]]-Airplane_Crashes_and_Fatalities[[#This Row],[Fatalities]]</f>
        <v>0</v>
      </c>
      <c r="O5124" t="s">
        <v>18339</v>
      </c>
      <c r="P5124">
        <v>15</v>
      </c>
      <c r="Q5124">
        <v>15</v>
      </c>
      <c r="R5124">
        <v>0</v>
      </c>
      <c r="S5124" s="2" t="s">
        <v>18340</v>
      </c>
    </row>
    <row r="5125" spans="1:19" x14ac:dyDescent="0.3">
      <c r="A5125" s="1">
        <v>39019</v>
      </c>
      <c r="B5125" s="4" t="str">
        <f>TEXT(Airplane_Crashes_and_Fatalities[[#This Row],[Date]],"yyyy")</f>
        <v>2006</v>
      </c>
      <c r="C5125" s="1" t="str">
        <f>TEXT(Airplane_Crashes_and_Fatalities[[#This Row],[Date]],"mmm")</f>
        <v>Oct</v>
      </c>
      <c r="D5125" s="5">
        <f>DAY(Airplane_Crashes_and_Fatalities[[#This Row],[Date]])</f>
        <v>29</v>
      </c>
      <c r="E5125" s="3">
        <v>0.47916666666666674</v>
      </c>
      <c r="F5125" s="2" t="s">
        <v>23412</v>
      </c>
      <c r="G5125" s="2" t="s">
        <v>20449</v>
      </c>
      <c r="H5125" s="2"/>
      <c r="I5125" s="2" t="s">
        <v>15674</v>
      </c>
      <c r="J5125" s="2" t="s">
        <v>19610</v>
      </c>
      <c r="K5125" s="2" t="s">
        <v>18341</v>
      </c>
      <c r="L5125" s="2" t="s">
        <v>18342</v>
      </c>
      <c r="M5125" t="s">
        <v>18343</v>
      </c>
      <c r="N5125">
        <f>Airplane_Crashes_and_Fatalities[[#This Row],[Aboard]]-Airplane_Crashes_and_Fatalities[[#This Row],[Fatalities]]</f>
        <v>9</v>
      </c>
      <c r="O5125" t="s">
        <v>18344</v>
      </c>
      <c r="P5125">
        <v>105</v>
      </c>
      <c r="Q5125">
        <v>96</v>
      </c>
      <c r="R5125">
        <v>0</v>
      </c>
      <c r="S5125" s="2" t="s">
        <v>18345</v>
      </c>
    </row>
    <row r="5126" spans="1:19" x14ac:dyDescent="0.3">
      <c r="A5126" s="1">
        <v>39048</v>
      </c>
      <c r="B5126" s="4" t="str">
        <f>TEXT(Airplane_Crashes_and_Fatalities[[#This Row],[Date]],"yyyy")</f>
        <v>2006</v>
      </c>
      <c r="C5126" s="1" t="str">
        <f>TEXT(Airplane_Crashes_and_Fatalities[[#This Row],[Date]],"mmm")</f>
        <v>Nov</v>
      </c>
      <c r="D5126" s="5">
        <f>DAY(Airplane_Crashes_and_Fatalities[[#This Row],[Date]])</f>
        <v>27</v>
      </c>
      <c r="E5126" s="3">
        <v>0.30555555555555558</v>
      </c>
      <c r="F5126" s="2" t="s">
        <v>20738</v>
      </c>
      <c r="G5126" s="2" t="s">
        <v>19871</v>
      </c>
      <c r="H5126" s="2"/>
      <c r="I5126" s="2" t="s">
        <v>18168</v>
      </c>
      <c r="J5126" s="2"/>
      <c r="K5126" s="2" t="s">
        <v>18346</v>
      </c>
      <c r="L5126" s="2" t="s">
        <v>18347</v>
      </c>
      <c r="M5126" t="s">
        <v>18348</v>
      </c>
      <c r="N5126">
        <f>Airplane_Crashes_and_Fatalities[[#This Row],[Aboard]]-Airplane_Crashes_and_Fatalities[[#This Row],[Fatalities]]</f>
        <v>0</v>
      </c>
      <c r="O5126" t="s">
        <v>18349</v>
      </c>
      <c r="P5126">
        <v>38</v>
      </c>
      <c r="Q5126">
        <v>38</v>
      </c>
      <c r="R5126">
        <v>0</v>
      </c>
      <c r="S5126" s="2" t="s">
        <v>18350</v>
      </c>
    </row>
    <row r="5127" spans="1:19" x14ac:dyDescent="0.3">
      <c r="A5127" s="1">
        <v>39061</v>
      </c>
      <c r="B5127" s="4" t="str">
        <f>TEXT(Airplane_Crashes_and_Fatalities[[#This Row],[Date]],"yyyy")</f>
        <v>2006</v>
      </c>
      <c r="C5127" s="1" t="str">
        <f>TEXT(Airplane_Crashes_and_Fatalities[[#This Row],[Date]],"mmm")</f>
        <v>Dec</v>
      </c>
      <c r="D5127" s="5">
        <f>DAY(Airplane_Crashes_and_Fatalities[[#This Row],[Date]])</f>
        <v>10</v>
      </c>
      <c r="E5127" s="3">
        <v>8.3333333333333259E-2</v>
      </c>
      <c r="F5127" s="2" t="s">
        <v>24109</v>
      </c>
      <c r="G5127" s="2" t="s">
        <v>19729</v>
      </c>
      <c r="H5127" s="2"/>
      <c r="I5127" s="2" t="s">
        <v>18351</v>
      </c>
      <c r="J5127" s="2"/>
      <c r="K5127" s="2" t="s">
        <v>18352</v>
      </c>
      <c r="L5127" s="2" t="s">
        <v>13042</v>
      </c>
      <c r="M5127" t="s">
        <v>18353</v>
      </c>
      <c r="N5127">
        <f>Airplane_Crashes_and_Fatalities[[#This Row],[Aboard]]-Airplane_Crashes_and_Fatalities[[#This Row],[Fatalities]]</f>
        <v>0</v>
      </c>
      <c r="O5127">
        <v>33125</v>
      </c>
      <c r="P5127">
        <v>3</v>
      </c>
      <c r="Q5127">
        <v>3</v>
      </c>
      <c r="R5127">
        <v>0</v>
      </c>
      <c r="S5127" s="2" t="s">
        <v>18354</v>
      </c>
    </row>
    <row r="5128" spans="1:19" x14ac:dyDescent="0.3">
      <c r="A5128" s="1">
        <v>39065</v>
      </c>
      <c r="B5128" s="4" t="str">
        <f>TEXT(Airplane_Crashes_and_Fatalities[[#This Row],[Date]],"yyyy")</f>
        <v>2006</v>
      </c>
      <c r="C5128" s="1" t="str">
        <f>TEXT(Airplane_Crashes_and_Fatalities[[#This Row],[Date]],"mmm")</f>
        <v>Dec</v>
      </c>
      <c r="D5128" s="5">
        <f>DAY(Airplane_Crashes_and_Fatalities[[#This Row],[Date]])</f>
        <v>14</v>
      </c>
      <c r="E5128" s="3">
        <v>0.77222222222222214</v>
      </c>
      <c r="F5128" s="2" t="s">
        <v>24110</v>
      </c>
      <c r="G5128" s="2" t="s">
        <v>20063</v>
      </c>
      <c r="H5128" s="2"/>
      <c r="I5128" s="2" t="s">
        <v>16960</v>
      </c>
      <c r="J5128" s="2"/>
      <c r="K5128" s="2" t="s">
        <v>18355</v>
      </c>
      <c r="L5128" s="2" t="s">
        <v>18356</v>
      </c>
      <c r="M5128" t="s">
        <v>18357</v>
      </c>
      <c r="N5128">
        <f>Airplane_Crashes_and_Fatalities[[#This Row],[Aboard]]-Airplane_Crashes_and_Fatalities[[#This Row],[Fatalities]]</f>
        <v>0</v>
      </c>
      <c r="O5128" t="s">
        <v>18358</v>
      </c>
      <c r="P5128">
        <v>2</v>
      </c>
      <c r="Q5128">
        <v>2</v>
      </c>
      <c r="R5128">
        <v>0</v>
      </c>
      <c r="S5128" s="2" t="s">
        <v>18359</v>
      </c>
    </row>
    <row r="5129" spans="1:19" x14ac:dyDescent="0.3">
      <c r="A5129" s="1">
        <v>39067</v>
      </c>
      <c r="B5129" s="4" t="str">
        <f>TEXT(Airplane_Crashes_and_Fatalities[[#This Row],[Date]],"yyyy")</f>
        <v>2006</v>
      </c>
      <c r="C5129" s="1" t="str">
        <f>TEXT(Airplane_Crashes_and_Fatalities[[#This Row],[Date]],"mmm")</f>
        <v>Dec</v>
      </c>
      <c r="D5129" s="5">
        <f>DAY(Airplane_Crashes_and_Fatalities[[#This Row],[Date]])</f>
        <v>16</v>
      </c>
      <c r="E5129" s="3">
        <v>0.16250000000000009</v>
      </c>
      <c r="F5129" s="2" t="s">
        <v>24111</v>
      </c>
      <c r="G5129" s="2" t="s">
        <v>22598</v>
      </c>
      <c r="H5129" s="2"/>
      <c r="I5129" s="2" t="s">
        <v>18360</v>
      </c>
      <c r="J5129" s="2"/>
      <c r="K5129" s="2" t="s">
        <v>18361</v>
      </c>
      <c r="L5129" s="2" t="s">
        <v>10925</v>
      </c>
      <c r="M5129" t="s">
        <v>18362</v>
      </c>
      <c r="N5129">
        <f>Airplane_Crashes_and_Fatalities[[#This Row],[Aboard]]-Airplane_Crashes_and_Fatalities[[#This Row],[Fatalities]]</f>
        <v>3</v>
      </c>
      <c r="O5129" t="s">
        <v>18363</v>
      </c>
      <c r="P5129">
        <v>6</v>
      </c>
      <c r="Q5129">
        <v>3</v>
      </c>
      <c r="R5129">
        <v>0</v>
      </c>
      <c r="S5129" s="2" t="s">
        <v>18364</v>
      </c>
    </row>
    <row r="5130" spans="1:19" x14ac:dyDescent="0.3">
      <c r="A5130" s="1">
        <v>39083</v>
      </c>
      <c r="B5130" s="4" t="str">
        <f>TEXT(Airplane_Crashes_and_Fatalities[[#This Row],[Date]],"yyyy")</f>
        <v>2007</v>
      </c>
      <c r="C5130" s="1" t="str">
        <f>TEXT(Airplane_Crashes_and_Fatalities[[#This Row],[Date]],"mmm")</f>
        <v>Jan</v>
      </c>
      <c r="D5130" s="5">
        <f>DAY(Airplane_Crashes_and_Fatalities[[#This Row],[Date]])</f>
        <v>1</v>
      </c>
      <c r="E5130" s="3">
        <v>0.58819444444444446</v>
      </c>
      <c r="F5130" s="2" t="s">
        <v>24112</v>
      </c>
      <c r="G5130" s="2" t="s">
        <v>20218</v>
      </c>
      <c r="H5130" s="2"/>
      <c r="I5130" s="2" t="s">
        <v>18365</v>
      </c>
      <c r="J5130" s="2" t="s">
        <v>19611</v>
      </c>
      <c r="K5130" s="2" t="s">
        <v>18366</v>
      </c>
      <c r="L5130" s="2" t="s">
        <v>18367</v>
      </c>
      <c r="M5130" t="s">
        <v>18368</v>
      </c>
      <c r="N5130">
        <f>Airplane_Crashes_and_Fatalities[[#This Row],[Aboard]]-Airplane_Crashes_and_Fatalities[[#This Row],[Fatalities]]</f>
        <v>0</v>
      </c>
      <c r="O5130">
        <v>24070</v>
      </c>
      <c r="P5130">
        <v>102</v>
      </c>
      <c r="Q5130">
        <v>102</v>
      </c>
      <c r="R5130">
        <v>0</v>
      </c>
      <c r="S5130" s="2" t="s">
        <v>18369</v>
      </c>
    </row>
    <row r="5131" spans="1:19" x14ac:dyDescent="0.3">
      <c r="A5131" s="1">
        <v>39087</v>
      </c>
      <c r="B5131" s="4" t="str">
        <f>TEXT(Airplane_Crashes_and_Fatalities[[#This Row],[Date]],"yyyy")</f>
        <v>2007</v>
      </c>
      <c r="C5131" s="1" t="str">
        <f>TEXT(Airplane_Crashes_and_Fatalities[[#This Row],[Date]],"mmm")</f>
        <v>Jan</v>
      </c>
      <c r="D5131" s="5">
        <f>DAY(Airplane_Crashes_and_Fatalities[[#This Row],[Date]])</f>
        <v>5</v>
      </c>
      <c r="E5131" s="3">
        <v>0.50138888888888888</v>
      </c>
      <c r="F5131" s="2" t="s">
        <v>24113</v>
      </c>
      <c r="G5131" s="2" t="s">
        <v>22598</v>
      </c>
      <c r="H5131" s="2"/>
      <c r="I5131" s="2" t="s">
        <v>18370</v>
      </c>
      <c r="J5131" s="2"/>
      <c r="K5131" s="2" t="s">
        <v>18371</v>
      </c>
      <c r="L5131" s="2" t="s">
        <v>18372</v>
      </c>
      <c r="M5131" t="s">
        <v>18373</v>
      </c>
      <c r="N5131">
        <f>Airplane_Crashes_and_Fatalities[[#This Row],[Aboard]]-Airplane_Crashes_and_Fatalities[[#This Row],[Fatalities]]</f>
        <v>9</v>
      </c>
      <c r="O5131" t="s">
        <v>18374</v>
      </c>
      <c r="P5131">
        <v>10</v>
      </c>
      <c r="Q5131">
        <v>1</v>
      </c>
      <c r="R5131">
        <v>0</v>
      </c>
      <c r="S5131" s="2" t="s">
        <v>18375</v>
      </c>
    </row>
    <row r="5132" spans="1:19" x14ac:dyDescent="0.3">
      <c r="A5132" s="1">
        <v>39091</v>
      </c>
      <c r="B5132" s="4" t="str">
        <f>TEXT(Airplane_Crashes_and_Fatalities[[#This Row],[Date]],"yyyy")</f>
        <v>2007</v>
      </c>
      <c r="C5132" s="1" t="str">
        <f>TEXT(Airplane_Crashes_and_Fatalities[[#This Row],[Date]],"mmm")</f>
        <v>Jan</v>
      </c>
      <c r="D5132" s="5">
        <f>DAY(Airplane_Crashes_and_Fatalities[[#This Row],[Date]])</f>
        <v>9</v>
      </c>
      <c r="E5132" s="3">
        <v>0.5</v>
      </c>
      <c r="F5132" s="2" t="s">
        <v>24114</v>
      </c>
      <c r="G5132" s="2" t="s">
        <v>20195</v>
      </c>
      <c r="H5132" s="2"/>
      <c r="I5132" s="2" t="s">
        <v>18376</v>
      </c>
      <c r="J5132" s="2"/>
      <c r="K5132" s="2" t="s">
        <v>18377</v>
      </c>
      <c r="L5132" s="2" t="s">
        <v>18378</v>
      </c>
      <c r="M5132" t="s">
        <v>18379</v>
      </c>
      <c r="N5132">
        <f>Airplane_Crashes_and_Fatalities[[#This Row],[Aboard]]-Airplane_Crashes_and_Fatalities[[#This Row],[Fatalities]]</f>
        <v>1</v>
      </c>
      <c r="O5132">
        <v>11308</v>
      </c>
      <c r="P5132">
        <v>35</v>
      </c>
      <c r="Q5132">
        <v>34</v>
      </c>
      <c r="R5132">
        <v>0</v>
      </c>
      <c r="S5132" s="2" t="s">
        <v>18380</v>
      </c>
    </row>
    <row r="5133" spans="1:19" x14ac:dyDescent="0.3">
      <c r="A5133" s="1">
        <v>39092</v>
      </c>
      <c r="B5133" s="4" t="str">
        <f>TEXT(Airplane_Crashes_and_Fatalities[[#This Row],[Date]],"yyyy")</f>
        <v>2007</v>
      </c>
      <c r="C5133" s="1" t="str">
        <f>TEXT(Airplane_Crashes_and_Fatalities[[#This Row],[Date]],"mmm")</f>
        <v>Jan</v>
      </c>
      <c r="D5133" s="5">
        <f>DAY(Airplane_Crashes_and_Fatalities[[#This Row],[Date]])</f>
        <v>10</v>
      </c>
      <c r="E5133" s="3">
        <v>0.96875</v>
      </c>
      <c r="F5133" s="2" t="s">
        <v>24115</v>
      </c>
      <c r="G5133" s="2" t="s">
        <v>19880</v>
      </c>
      <c r="H5133" s="2"/>
      <c r="I5133" s="2" t="s">
        <v>16892</v>
      </c>
      <c r="J5133" s="2"/>
      <c r="K5133" s="2" t="s">
        <v>18381</v>
      </c>
      <c r="L5133" s="2" t="s">
        <v>18382</v>
      </c>
      <c r="M5133" t="s">
        <v>18383</v>
      </c>
      <c r="N5133">
        <f>Airplane_Crashes_and_Fatalities[[#This Row],[Aboard]]-Airplane_Crashes_and_Fatalities[[#This Row],[Fatalities]]</f>
        <v>0</v>
      </c>
      <c r="O5133">
        <v>348</v>
      </c>
      <c r="P5133">
        <v>2</v>
      </c>
      <c r="Q5133">
        <v>2</v>
      </c>
      <c r="R5133">
        <v>0</v>
      </c>
      <c r="S5133" s="2" t="s">
        <v>18384</v>
      </c>
    </row>
    <row r="5134" spans="1:19" x14ac:dyDescent="0.3">
      <c r="A5134" s="1">
        <v>39094</v>
      </c>
      <c r="B5134" s="4" t="str">
        <f>TEXT(Airplane_Crashes_and_Fatalities[[#This Row],[Date]],"yyyy")</f>
        <v>2007</v>
      </c>
      <c r="C5134" s="1" t="str">
        <f>TEXT(Airplane_Crashes_and_Fatalities[[#This Row],[Date]],"mmm")</f>
        <v>Jan</v>
      </c>
      <c r="D5134" s="5">
        <f>DAY(Airplane_Crashes_and_Fatalities[[#This Row],[Date]])</f>
        <v>12</v>
      </c>
      <c r="E5134" s="3">
        <v>0.45833333333333326</v>
      </c>
      <c r="F5134" s="2" t="s">
        <v>20350</v>
      </c>
      <c r="G5134" s="2" t="s">
        <v>19729</v>
      </c>
      <c r="H5134" s="2"/>
      <c r="I5134" s="2" t="s">
        <v>18385</v>
      </c>
      <c r="J5134" s="2"/>
      <c r="K5134" s="2" t="s">
        <v>18386</v>
      </c>
      <c r="L5134" s="2" t="s">
        <v>18387</v>
      </c>
      <c r="M5134" t="s">
        <v>18388</v>
      </c>
      <c r="N5134">
        <f>Airplane_Crashes_and_Fatalities[[#This Row],[Aboard]]-Airplane_Crashes_and_Fatalities[[#This Row],[Fatalities]]</f>
        <v>0</v>
      </c>
      <c r="O5134" t="s">
        <v>18389</v>
      </c>
      <c r="P5134">
        <v>2</v>
      </c>
      <c r="Q5134">
        <v>2</v>
      </c>
      <c r="R5134">
        <v>0</v>
      </c>
      <c r="S5134" s="2" t="s">
        <v>18390</v>
      </c>
    </row>
    <row r="5135" spans="1:19" x14ac:dyDescent="0.3">
      <c r="A5135" s="1">
        <v>39102</v>
      </c>
      <c r="B5135" s="4" t="str">
        <f>TEXT(Airplane_Crashes_and_Fatalities[[#This Row],[Date]],"yyyy")</f>
        <v>2007</v>
      </c>
      <c r="C5135" s="1" t="str">
        <f>TEXT(Airplane_Crashes_and_Fatalities[[#This Row],[Date]],"mmm")</f>
        <v>Jan</v>
      </c>
      <c r="D5135" s="5">
        <f>DAY(Airplane_Crashes_and_Fatalities[[#This Row],[Date]])</f>
        <v>20</v>
      </c>
      <c r="F5135" s="2" t="s">
        <v>24116</v>
      </c>
      <c r="G5135" s="2" t="s">
        <v>20195</v>
      </c>
      <c r="H5135" s="2"/>
      <c r="I5135" s="2" t="s">
        <v>18391</v>
      </c>
      <c r="J5135" s="2"/>
      <c r="K5135" s="2"/>
      <c r="L5135" s="2" t="s">
        <v>18392</v>
      </c>
      <c r="N5135">
        <f>Airplane_Crashes_and_Fatalities[[#This Row],[Aboard]]-Airplane_Crashes_and_Fatalities[[#This Row],[Fatalities]]</f>
        <v>0</v>
      </c>
      <c r="P5135">
        <v>12</v>
      </c>
      <c r="Q5135">
        <v>12</v>
      </c>
      <c r="R5135">
        <v>0</v>
      </c>
      <c r="S5135" s="2" t="s">
        <v>18393</v>
      </c>
    </row>
    <row r="5136" spans="1:19" x14ac:dyDescent="0.3">
      <c r="A5136" s="1">
        <v>39107</v>
      </c>
      <c r="B5136" s="4" t="str">
        <f>TEXT(Airplane_Crashes_and_Fatalities[[#This Row],[Date]],"yyyy")</f>
        <v>2007</v>
      </c>
      <c r="C5136" s="1" t="str">
        <f>TEXT(Airplane_Crashes_and_Fatalities[[#This Row],[Date]],"mmm")</f>
        <v>Jan</v>
      </c>
      <c r="D5136" s="5">
        <f>DAY(Airplane_Crashes_and_Fatalities[[#This Row],[Date]])</f>
        <v>25</v>
      </c>
      <c r="E5136" s="3">
        <v>0.46875</v>
      </c>
      <c r="F5136" s="2" t="s">
        <v>20451</v>
      </c>
      <c r="G5136" s="2" t="s">
        <v>19685</v>
      </c>
      <c r="H5136" s="2"/>
      <c r="I5136" s="2" t="s">
        <v>18394</v>
      </c>
      <c r="J5136" s="2" t="s">
        <v>19612</v>
      </c>
      <c r="K5136" s="2" t="s">
        <v>18395</v>
      </c>
      <c r="L5136" s="2" t="s">
        <v>14296</v>
      </c>
      <c r="M5136" t="s">
        <v>18396</v>
      </c>
      <c r="N5136">
        <f>Airplane_Crashes_and_Fatalities[[#This Row],[Aboard]]-Airplane_Crashes_and_Fatalities[[#This Row],[Fatalities]]</f>
        <v>54</v>
      </c>
      <c r="O5136">
        <v>11362</v>
      </c>
      <c r="P5136">
        <v>54</v>
      </c>
      <c r="Q5136">
        <v>0</v>
      </c>
      <c r="R5136">
        <v>1</v>
      </c>
      <c r="S5136" s="2" t="s">
        <v>18397</v>
      </c>
    </row>
    <row r="5137" spans="1:19" x14ac:dyDescent="0.3">
      <c r="A5137" s="1">
        <v>39119</v>
      </c>
      <c r="B5137" s="4" t="str">
        <f>TEXT(Airplane_Crashes_and_Fatalities[[#This Row],[Date]],"yyyy")</f>
        <v>2007</v>
      </c>
      <c r="C5137" s="1" t="str">
        <f>TEXT(Airplane_Crashes_and_Fatalities[[#This Row],[Date]],"mmm")</f>
        <v>Feb</v>
      </c>
      <c r="D5137" s="5">
        <f>DAY(Airplane_Crashes_and_Fatalities[[#This Row],[Date]])</f>
        <v>6</v>
      </c>
      <c r="E5137" s="3">
        <v>0.80555555555555558</v>
      </c>
      <c r="F5137" s="2" t="s">
        <v>24117</v>
      </c>
      <c r="G5137" s="2" t="s">
        <v>24118</v>
      </c>
      <c r="H5137" s="2"/>
      <c r="I5137" s="2" t="s">
        <v>18398</v>
      </c>
      <c r="J5137" s="2"/>
      <c r="K5137" s="2" t="s">
        <v>18399</v>
      </c>
      <c r="L5137" s="2" t="s">
        <v>18400</v>
      </c>
      <c r="M5137" t="s">
        <v>18401</v>
      </c>
      <c r="N5137">
        <f>Airplane_Crashes_and_Fatalities[[#This Row],[Aboard]]-Airplane_Crashes_and_Fatalities[[#This Row],[Fatalities]]</f>
        <v>5</v>
      </c>
      <c r="O5137" t="s">
        <v>18402</v>
      </c>
      <c r="P5137">
        <v>6</v>
      </c>
      <c r="Q5137">
        <v>1</v>
      </c>
      <c r="R5137">
        <v>0</v>
      </c>
      <c r="S5137" s="2" t="s">
        <v>18403</v>
      </c>
    </row>
    <row r="5138" spans="1:19" x14ac:dyDescent="0.3">
      <c r="A5138" s="1">
        <v>39120</v>
      </c>
      <c r="B5138" s="4" t="str">
        <f>TEXT(Airplane_Crashes_and_Fatalities[[#This Row],[Date]],"yyyy")</f>
        <v>2007</v>
      </c>
      <c r="C5138" s="1" t="str">
        <f>TEXT(Airplane_Crashes_and_Fatalities[[#This Row],[Date]],"mmm")</f>
        <v>Feb</v>
      </c>
      <c r="D5138" s="5">
        <f>DAY(Airplane_Crashes_and_Fatalities[[#This Row],[Date]])</f>
        <v>7</v>
      </c>
      <c r="E5138" s="3">
        <v>0.16736111111111107</v>
      </c>
      <c r="F5138" s="2" t="s">
        <v>22388</v>
      </c>
      <c r="G5138" s="2" t="s">
        <v>20031</v>
      </c>
      <c r="H5138" s="2"/>
      <c r="I5138" s="2" t="s">
        <v>18404</v>
      </c>
      <c r="J5138" s="2"/>
      <c r="K5138" s="2" t="s">
        <v>18405</v>
      </c>
      <c r="L5138" s="2" t="s">
        <v>18400</v>
      </c>
      <c r="M5138" t="s">
        <v>18406</v>
      </c>
      <c r="N5138">
        <f>Airplane_Crashes_and_Fatalities[[#This Row],[Aboard]]-Airplane_Crashes_and_Fatalities[[#This Row],[Fatalities]]</f>
        <v>0</v>
      </c>
      <c r="O5138" t="s">
        <v>18407</v>
      </c>
      <c r="P5138">
        <v>3</v>
      </c>
      <c r="Q5138">
        <v>3</v>
      </c>
      <c r="R5138">
        <v>0</v>
      </c>
      <c r="S5138" s="2" t="s">
        <v>18408</v>
      </c>
    </row>
    <row r="5139" spans="1:19" x14ac:dyDescent="0.3">
      <c r="A5139" s="1">
        <v>39148</v>
      </c>
      <c r="B5139" s="4" t="str">
        <f>TEXT(Airplane_Crashes_and_Fatalities[[#This Row],[Date]],"yyyy")</f>
        <v>2007</v>
      </c>
      <c r="C5139" s="1" t="str">
        <f>TEXT(Airplane_Crashes_and_Fatalities[[#This Row],[Date]],"mmm")</f>
        <v>Mar</v>
      </c>
      <c r="D5139" s="5">
        <f>DAY(Airplane_Crashes_and_Fatalities[[#This Row],[Date]])</f>
        <v>7</v>
      </c>
      <c r="E5139" s="3">
        <v>0.30138888888888893</v>
      </c>
      <c r="F5139" s="2" t="s">
        <v>24119</v>
      </c>
      <c r="G5139" s="2" t="s">
        <v>20218</v>
      </c>
      <c r="H5139" s="2"/>
      <c r="I5139" s="2" t="s">
        <v>3255</v>
      </c>
      <c r="J5139" s="2" t="s">
        <v>19541</v>
      </c>
      <c r="K5139" s="2" t="s">
        <v>18409</v>
      </c>
      <c r="L5139" s="2" t="s">
        <v>18410</v>
      </c>
      <c r="M5139" t="s">
        <v>18411</v>
      </c>
      <c r="N5139">
        <f>Airplane_Crashes_and_Fatalities[[#This Row],[Aboard]]-Airplane_Crashes_and_Fatalities[[#This Row],[Fatalities]]</f>
        <v>118</v>
      </c>
      <c r="O5139" t="s">
        <v>18412</v>
      </c>
      <c r="P5139">
        <v>140</v>
      </c>
      <c r="Q5139">
        <v>22</v>
      </c>
      <c r="R5139">
        <v>0</v>
      </c>
      <c r="S5139" s="2" t="s">
        <v>18413</v>
      </c>
    </row>
    <row r="5140" spans="1:19" x14ac:dyDescent="0.3">
      <c r="A5140" s="1">
        <v>39149</v>
      </c>
      <c r="B5140" s="4" t="str">
        <f>TEXT(Airplane_Crashes_and_Fatalities[[#This Row],[Date]],"yyyy")</f>
        <v>2007</v>
      </c>
      <c r="C5140" s="1" t="str">
        <f>TEXT(Airplane_Crashes_and_Fatalities[[#This Row],[Date]],"mmm")</f>
        <v>Mar</v>
      </c>
      <c r="D5140" s="5">
        <f>DAY(Airplane_Crashes_and_Fatalities[[#This Row],[Date]])</f>
        <v>8</v>
      </c>
      <c r="E5140" s="3">
        <v>0.625</v>
      </c>
      <c r="F5140" s="2" t="s">
        <v>24120</v>
      </c>
      <c r="G5140" s="2" t="s">
        <v>21017</v>
      </c>
      <c r="H5140" s="2"/>
      <c r="I5140" s="2" t="s">
        <v>18414</v>
      </c>
      <c r="J5140" s="2"/>
      <c r="K5140" s="2" t="s">
        <v>228</v>
      </c>
      <c r="L5140" s="2" t="s">
        <v>18415</v>
      </c>
      <c r="M5140" t="s">
        <v>18416</v>
      </c>
      <c r="N5140">
        <f>Airplane_Crashes_and_Fatalities[[#This Row],[Aboard]]-Airplane_Crashes_and_Fatalities[[#This Row],[Fatalities]]</f>
        <v>3</v>
      </c>
      <c r="O5140">
        <v>1168</v>
      </c>
      <c r="P5140">
        <v>7</v>
      </c>
      <c r="Q5140">
        <v>4</v>
      </c>
      <c r="R5140">
        <v>0</v>
      </c>
      <c r="S5140" s="2" t="s">
        <v>18417</v>
      </c>
    </row>
    <row r="5141" spans="1:19" x14ac:dyDescent="0.3">
      <c r="A5141" s="1">
        <v>39152</v>
      </c>
      <c r="B5141" s="4" t="str">
        <f>TEXT(Airplane_Crashes_and_Fatalities[[#This Row],[Date]],"yyyy")</f>
        <v>2007</v>
      </c>
      <c r="C5141" s="1" t="str">
        <f>TEXT(Airplane_Crashes_and_Fatalities[[#This Row],[Date]],"mmm")</f>
        <v>Mar</v>
      </c>
      <c r="D5141" s="5">
        <f>DAY(Airplane_Crashes_and_Fatalities[[#This Row],[Date]])</f>
        <v>11</v>
      </c>
      <c r="E5141" s="3">
        <v>0.97222222222222232</v>
      </c>
      <c r="F5141" s="2" t="s">
        <v>24121</v>
      </c>
      <c r="G5141" s="2" t="s">
        <v>24122</v>
      </c>
      <c r="H5141" s="2" t="s">
        <v>21017</v>
      </c>
      <c r="I5141" s="2" t="s">
        <v>18418</v>
      </c>
      <c r="J5141" s="2"/>
      <c r="K5141" s="2"/>
      <c r="L5141" s="2" t="s">
        <v>18419</v>
      </c>
      <c r="M5141" t="s">
        <v>18420</v>
      </c>
      <c r="N5141">
        <f>Airplane_Crashes_and_Fatalities[[#This Row],[Aboard]]-Airplane_Crashes_and_Fatalities[[#This Row],[Fatalities]]</f>
        <v>4</v>
      </c>
      <c r="O5141" t="s">
        <v>18421</v>
      </c>
      <c r="P5141">
        <v>5</v>
      </c>
      <c r="Q5141">
        <v>1</v>
      </c>
      <c r="R5141">
        <v>0</v>
      </c>
      <c r="S5141" s="2" t="s">
        <v>18422</v>
      </c>
    </row>
    <row r="5142" spans="1:19" x14ac:dyDescent="0.3">
      <c r="A5142" s="1">
        <v>39155</v>
      </c>
      <c r="B5142" s="4" t="str">
        <f>TEXT(Airplane_Crashes_and_Fatalities[[#This Row],[Date]],"yyyy")</f>
        <v>2007</v>
      </c>
      <c r="C5142" s="1" t="str">
        <f>TEXT(Airplane_Crashes_and_Fatalities[[#This Row],[Date]],"mmm")</f>
        <v>Mar</v>
      </c>
      <c r="D5142" s="5">
        <f>DAY(Airplane_Crashes_and_Fatalities[[#This Row],[Date]])</f>
        <v>14</v>
      </c>
      <c r="F5142" s="2" t="s">
        <v>24123</v>
      </c>
      <c r="G5142" s="2" t="s">
        <v>19819</v>
      </c>
      <c r="H5142" s="2"/>
      <c r="I5142" s="2" t="s">
        <v>19648</v>
      </c>
      <c r="J5142" s="2"/>
      <c r="K5142" s="2" t="s">
        <v>18423</v>
      </c>
      <c r="L5142" s="2" t="s">
        <v>18424</v>
      </c>
      <c r="M5142" t="s">
        <v>18425</v>
      </c>
      <c r="N5142">
        <f>Airplane_Crashes_and_Fatalities[[#This Row],[Aboard]]-Airplane_Crashes_and_Fatalities[[#This Row],[Fatalities]]</f>
        <v>0</v>
      </c>
      <c r="P5142">
        <v>4</v>
      </c>
      <c r="Q5142">
        <v>4</v>
      </c>
      <c r="R5142">
        <v>0</v>
      </c>
      <c r="S5142" s="2" t="s">
        <v>18426</v>
      </c>
    </row>
    <row r="5143" spans="1:19" x14ac:dyDescent="0.3">
      <c r="A5143" s="1">
        <v>39158</v>
      </c>
      <c r="B5143" s="4" t="str">
        <f>TEXT(Airplane_Crashes_and_Fatalities[[#This Row],[Date]],"yyyy")</f>
        <v>2007</v>
      </c>
      <c r="C5143" s="1" t="str">
        <f>TEXT(Airplane_Crashes_and_Fatalities[[#This Row],[Date]],"mmm")</f>
        <v>Mar</v>
      </c>
      <c r="D5143" s="5">
        <f>DAY(Airplane_Crashes_and_Fatalities[[#This Row],[Date]])</f>
        <v>17</v>
      </c>
      <c r="E5143" s="3">
        <v>0.48611111111111116</v>
      </c>
      <c r="F5143" s="2" t="s">
        <v>24124</v>
      </c>
      <c r="G5143" s="2" t="s">
        <v>19866</v>
      </c>
      <c r="H5143" s="2"/>
      <c r="I5143" s="2" t="s">
        <v>18427</v>
      </c>
      <c r="J5143" s="2" t="s">
        <v>19273</v>
      </c>
      <c r="K5143" s="2" t="s">
        <v>18428</v>
      </c>
      <c r="L5143" s="2" t="s">
        <v>18429</v>
      </c>
      <c r="M5143" t="s">
        <v>18430</v>
      </c>
      <c r="N5143">
        <f>Airplane_Crashes_and_Fatalities[[#This Row],[Aboard]]-Airplane_Crashes_and_Fatalities[[#This Row],[Fatalities]]</f>
        <v>51</v>
      </c>
      <c r="O5143">
        <v>48390</v>
      </c>
      <c r="P5143">
        <v>57</v>
      </c>
      <c r="Q5143">
        <v>6</v>
      </c>
      <c r="R5143">
        <v>0</v>
      </c>
      <c r="S5143" s="2" t="s">
        <v>18431</v>
      </c>
    </row>
    <row r="5144" spans="1:19" x14ac:dyDescent="0.3">
      <c r="A5144" s="1">
        <v>39164</v>
      </c>
      <c r="B5144" s="4" t="str">
        <f>TEXT(Airplane_Crashes_and_Fatalities[[#This Row],[Date]],"yyyy")</f>
        <v>2007</v>
      </c>
      <c r="C5144" s="1" t="str">
        <f>TEXT(Airplane_Crashes_and_Fatalities[[#This Row],[Date]],"mmm")</f>
        <v>Mar</v>
      </c>
      <c r="D5144" s="5">
        <f>DAY(Airplane_Crashes_and_Fatalities[[#This Row],[Date]])</f>
        <v>23</v>
      </c>
      <c r="E5144" s="3">
        <v>0.70833333333333326</v>
      </c>
      <c r="F5144" s="2" t="s">
        <v>21903</v>
      </c>
      <c r="G5144" s="2" t="s">
        <v>21488</v>
      </c>
      <c r="H5144" s="2"/>
      <c r="I5144" s="2" t="s">
        <v>18432</v>
      </c>
      <c r="J5144" s="2"/>
      <c r="K5144" s="2" t="s">
        <v>18433</v>
      </c>
      <c r="L5144" s="2" t="s">
        <v>18434</v>
      </c>
      <c r="M5144" t="s">
        <v>18435</v>
      </c>
      <c r="N5144">
        <f>Airplane_Crashes_and_Fatalities[[#This Row],[Aboard]]-Airplane_Crashes_and_Fatalities[[#This Row],[Fatalities]]</f>
        <v>0</v>
      </c>
      <c r="O5144">
        <v>1013405192</v>
      </c>
      <c r="P5144">
        <v>11</v>
      </c>
      <c r="Q5144">
        <v>11</v>
      </c>
      <c r="R5144">
        <v>0</v>
      </c>
      <c r="S5144" s="2" t="s">
        <v>18436</v>
      </c>
    </row>
    <row r="5145" spans="1:19" x14ac:dyDescent="0.3">
      <c r="A5145" s="1">
        <v>39197</v>
      </c>
      <c r="B5145" s="4" t="str">
        <f>TEXT(Airplane_Crashes_and_Fatalities[[#This Row],[Date]],"yyyy")</f>
        <v>2007</v>
      </c>
      <c r="C5145" s="1" t="str">
        <f>TEXT(Airplane_Crashes_and_Fatalities[[#This Row],[Date]],"mmm")</f>
        <v>Apr</v>
      </c>
      <c r="D5145" s="5">
        <f>DAY(Airplane_Crashes_and_Fatalities[[#This Row],[Date]])</f>
        <v>25</v>
      </c>
      <c r="E5145" s="3">
        <v>0.58680555555555558</v>
      </c>
      <c r="F5145" s="2" t="s">
        <v>24125</v>
      </c>
      <c r="G5145" s="2" t="s">
        <v>23770</v>
      </c>
      <c r="H5145" s="2"/>
      <c r="I5145" s="2" t="s">
        <v>18437</v>
      </c>
      <c r="J5145" s="2"/>
      <c r="K5145" s="2" t="s">
        <v>18438</v>
      </c>
      <c r="L5145" s="2" t="s">
        <v>18439</v>
      </c>
      <c r="M5145" t="s">
        <v>18440</v>
      </c>
      <c r="N5145">
        <f>Airplane_Crashes_and_Fatalities[[#This Row],[Aboard]]-Airplane_Crashes_and_Fatalities[[#This Row],[Fatalities]]</f>
        <v>2</v>
      </c>
      <c r="O5145">
        <v>484</v>
      </c>
      <c r="P5145">
        <v>5</v>
      </c>
      <c r="Q5145">
        <v>3</v>
      </c>
      <c r="R5145">
        <v>0</v>
      </c>
      <c r="S5145" s="2" t="s">
        <v>18441</v>
      </c>
    </row>
    <row r="5146" spans="1:19" x14ac:dyDescent="0.3">
      <c r="A5146" s="1">
        <v>39199</v>
      </c>
      <c r="B5146" s="4" t="str">
        <f>TEXT(Airplane_Crashes_and_Fatalities[[#This Row],[Date]],"yyyy")</f>
        <v>2007</v>
      </c>
      <c r="C5146" s="1" t="str">
        <f>TEXT(Airplane_Crashes_and_Fatalities[[#This Row],[Date]],"mmm")</f>
        <v>Apr</v>
      </c>
      <c r="D5146" s="5">
        <f>DAY(Airplane_Crashes_and_Fatalities[[#This Row],[Date]])</f>
        <v>27</v>
      </c>
      <c r="E5146" s="3">
        <v>0.48194444444444451</v>
      </c>
      <c r="F5146" s="2" t="s">
        <v>24126</v>
      </c>
      <c r="G5146" s="2" t="s">
        <v>23906</v>
      </c>
      <c r="H5146" s="2"/>
      <c r="I5146" s="2" t="s">
        <v>18442</v>
      </c>
      <c r="J5146" s="2"/>
      <c r="K5146" s="2"/>
      <c r="L5146" s="2" t="s">
        <v>18443</v>
      </c>
      <c r="N5146">
        <f>Airplane_Crashes_and_Fatalities[[#This Row],[Aboard]]-Airplane_Crashes_and_Fatalities[[#This Row],[Fatalities]]</f>
        <v>0</v>
      </c>
      <c r="P5146">
        <v>18</v>
      </c>
      <c r="Q5146">
        <v>18</v>
      </c>
      <c r="R5146">
        <v>0</v>
      </c>
      <c r="S5146" s="2" t="s">
        <v>18444</v>
      </c>
    </row>
    <row r="5147" spans="1:19" x14ac:dyDescent="0.3">
      <c r="A5147" s="1">
        <v>39207</v>
      </c>
      <c r="B5147" s="4" t="str">
        <f>TEXT(Airplane_Crashes_and_Fatalities[[#This Row],[Date]],"yyyy")</f>
        <v>2007</v>
      </c>
      <c r="C5147" s="1" t="str">
        <f>TEXT(Airplane_Crashes_and_Fatalities[[#This Row],[Date]],"mmm")</f>
        <v>May</v>
      </c>
      <c r="D5147" s="5">
        <f>DAY(Airplane_Crashes_and_Fatalities[[#This Row],[Date]])</f>
        <v>5</v>
      </c>
      <c r="F5147" s="2" t="s">
        <v>24127</v>
      </c>
      <c r="G5147" s="2" t="s">
        <v>20837</v>
      </c>
      <c r="H5147" s="2"/>
      <c r="I5147" s="2" t="s">
        <v>16440</v>
      </c>
      <c r="J5147" s="2" t="s">
        <v>19232</v>
      </c>
      <c r="K5147" s="2" t="s">
        <v>18445</v>
      </c>
      <c r="L5147" s="2" t="s">
        <v>18446</v>
      </c>
      <c r="M5147" t="s">
        <v>18447</v>
      </c>
      <c r="N5147">
        <f>Airplane_Crashes_and_Fatalities[[#This Row],[Aboard]]-Airplane_Crashes_and_Fatalities[[#This Row],[Fatalities]]</f>
        <v>0</v>
      </c>
      <c r="O5147" t="s">
        <v>18448</v>
      </c>
      <c r="P5147">
        <v>114</v>
      </c>
      <c r="Q5147">
        <v>114</v>
      </c>
      <c r="R5147">
        <v>0</v>
      </c>
      <c r="S5147" s="2" t="s">
        <v>18449</v>
      </c>
    </row>
    <row r="5148" spans="1:19" x14ac:dyDescent="0.3">
      <c r="A5148" s="1">
        <v>39208</v>
      </c>
      <c r="B5148" s="4" t="str">
        <f>TEXT(Airplane_Crashes_and_Fatalities[[#This Row],[Date]],"yyyy")</f>
        <v>2007</v>
      </c>
      <c r="C5148" s="1" t="str">
        <f>TEXT(Airplane_Crashes_and_Fatalities[[#This Row],[Date]],"mmm")</f>
        <v>May</v>
      </c>
      <c r="D5148" s="5">
        <f>DAY(Airplane_Crashes_and_Fatalities[[#This Row],[Date]])</f>
        <v>6</v>
      </c>
      <c r="E5148" s="3">
        <v>0.38194444444444442</v>
      </c>
      <c r="F5148" s="2" t="s">
        <v>24128</v>
      </c>
      <c r="G5148" s="2" t="s">
        <v>20042</v>
      </c>
      <c r="H5148" s="2"/>
      <c r="I5148" s="2" t="s">
        <v>5541</v>
      </c>
      <c r="J5148" s="2"/>
      <c r="K5148" s="2" t="s">
        <v>18450</v>
      </c>
      <c r="L5148" s="2" t="s">
        <v>8302</v>
      </c>
      <c r="M5148" t="s">
        <v>18451</v>
      </c>
      <c r="N5148">
        <f>Airplane_Crashes_and_Fatalities[[#This Row],[Aboard]]-Airplane_Crashes_and_Fatalities[[#This Row],[Fatalities]]</f>
        <v>0</v>
      </c>
      <c r="O5148">
        <v>742</v>
      </c>
      <c r="P5148">
        <v>9</v>
      </c>
      <c r="Q5148">
        <v>9</v>
      </c>
      <c r="R5148">
        <v>0</v>
      </c>
      <c r="S5148" s="2" t="s">
        <v>18452</v>
      </c>
    </row>
    <row r="5149" spans="1:19" x14ac:dyDescent="0.3">
      <c r="A5149" s="1">
        <v>39219</v>
      </c>
      <c r="B5149" s="4" t="str">
        <f>TEXT(Airplane_Crashes_and_Fatalities[[#This Row],[Date]],"yyyy")</f>
        <v>2007</v>
      </c>
      <c r="C5149" s="1" t="str">
        <f>TEXT(Airplane_Crashes_and_Fatalities[[#This Row],[Date]],"mmm")</f>
        <v>May</v>
      </c>
      <c r="D5149" s="5">
        <f>DAY(Airplane_Crashes_and_Fatalities[[#This Row],[Date]])</f>
        <v>17</v>
      </c>
      <c r="E5149" s="3">
        <v>0.45833333333333326</v>
      </c>
      <c r="F5149" s="2" t="s">
        <v>24129</v>
      </c>
      <c r="G5149" s="2" t="s">
        <v>22340</v>
      </c>
      <c r="H5149" s="2"/>
      <c r="I5149" s="2" t="s">
        <v>18453</v>
      </c>
      <c r="J5149" s="2"/>
      <c r="K5149" s="2" t="s">
        <v>18454</v>
      </c>
      <c r="L5149" s="2" t="s">
        <v>12906</v>
      </c>
      <c r="M5149" t="s">
        <v>18455</v>
      </c>
      <c r="N5149">
        <f>Airplane_Crashes_and_Fatalities[[#This Row],[Aboard]]-Airplane_Crashes_and_Fatalities[[#This Row],[Fatalities]]</f>
        <v>0</v>
      </c>
      <c r="O5149">
        <v>851335</v>
      </c>
      <c r="P5149">
        <v>3</v>
      </c>
      <c r="Q5149">
        <v>3</v>
      </c>
      <c r="R5149">
        <v>0</v>
      </c>
      <c r="S5149" s="2" t="s">
        <v>18456</v>
      </c>
    </row>
    <row r="5150" spans="1:19" x14ac:dyDescent="0.3">
      <c r="A5150" s="1">
        <v>39226</v>
      </c>
      <c r="B5150" s="4" t="str">
        <f>TEXT(Airplane_Crashes_and_Fatalities[[#This Row],[Date]],"yyyy")</f>
        <v>2007</v>
      </c>
      <c r="C5150" s="1" t="str">
        <f>TEXT(Airplane_Crashes_and_Fatalities[[#This Row],[Date]],"mmm")</f>
        <v>May</v>
      </c>
      <c r="D5150" s="5">
        <f>DAY(Airplane_Crashes_and_Fatalities[[#This Row],[Date]])</f>
        <v>24</v>
      </c>
      <c r="E5150" s="3">
        <v>0.73958333333333326</v>
      </c>
      <c r="F5150" s="2" t="s">
        <v>24130</v>
      </c>
      <c r="G5150" s="2" t="s">
        <v>20015</v>
      </c>
      <c r="H5150" s="2"/>
      <c r="I5150" s="2" t="s">
        <v>12466</v>
      </c>
      <c r="J5150" s="2"/>
      <c r="K5150" s="2" t="s">
        <v>18457</v>
      </c>
      <c r="L5150" s="2" t="s">
        <v>8545</v>
      </c>
      <c r="M5150" t="s">
        <v>18458</v>
      </c>
      <c r="N5150">
        <f>Airplane_Crashes_and_Fatalities[[#This Row],[Aboard]]-Airplane_Crashes_and_Fatalities[[#This Row],[Fatalities]]</f>
        <v>7</v>
      </c>
      <c r="O5150">
        <v>483</v>
      </c>
      <c r="P5150">
        <v>20</v>
      </c>
      <c r="Q5150">
        <v>13</v>
      </c>
      <c r="R5150">
        <v>0</v>
      </c>
      <c r="S5150" s="2" t="s">
        <v>18459</v>
      </c>
    </row>
    <row r="5151" spans="1:19" x14ac:dyDescent="0.3">
      <c r="A5151" s="1">
        <v>39236</v>
      </c>
      <c r="B5151" s="4" t="str">
        <f>TEXT(Airplane_Crashes_and_Fatalities[[#This Row],[Date]],"yyyy")</f>
        <v>2007</v>
      </c>
      <c r="C5151" s="1" t="str">
        <f>TEXT(Airplane_Crashes_and_Fatalities[[#This Row],[Date]],"mmm")</f>
        <v>Jun</v>
      </c>
      <c r="D5151" s="5">
        <f>DAY(Airplane_Crashes_and_Fatalities[[#This Row],[Date]])</f>
        <v>3</v>
      </c>
      <c r="E5151" s="3">
        <v>0.85416666666666674</v>
      </c>
      <c r="F5151" s="2" t="s">
        <v>24131</v>
      </c>
      <c r="G5151" s="2" t="s">
        <v>24007</v>
      </c>
      <c r="H5151" s="2"/>
      <c r="I5151" s="2" t="s">
        <v>18460</v>
      </c>
      <c r="J5151" s="2"/>
      <c r="K5151" s="2" t="s">
        <v>18461</v>
      </c>
      <c r="L5151" s="2" t="s">
        <v>18462</v>
      </c>
      <c r="N5151">
        <f>Airplane_Crashes_and_Fatalities[[#This Row],[Aboard]]-Airplane_Crashes_and_Fatalities[[#This Row],[Fatalities]]</f>
        <v>1</v>
      </c>
      <c r="P5151">
        <v>22</v>
      </c>
      <c r="Q5151">
        <v>21</v>
      </c>
      <c r="R5151">
        <v>0</v>
      </c>
      <c r="S5151" s="2" t="s">
        <v>18463</v>
      </c>
    </row>
    <row r="5152" spans="1:19" x14ac:dyDescent="0.3">
      <c r="A5152" s="1">
        <v>39237</v>
      </c>
      <c r="B5152" s="4" t="str">
        <f>TEXT(Airplane_Crashes_and_Fatalities[[#This Row],[Date]],"yyyy")</f>
        <v>2007</v>
      </c>
      <c r="C5152" s="1" t="str">
        <f>TEXT(Airplane_Crashes_and_Fatalities[[#This Row],[Date]],"mmm")</f>
        <v>Jun</v>
      </c>
      <c r="D5152" s="5">
        <f>DAY(Airplane_Crashes_and_Fatalities[[#This Row],[Date]])</f>
        <v>4</v>
      </c>
      <c r="E5152" s="3">
        <v>0.66944444444444451</v>
      </c>
      <c r="F5152" s="2" t="s">
        <v>24132</v>
      </c>
      <c r="G5152" s="2" t="s">
        <v>23273</v>
      </c>
      <c r="H5152" s="2"/>
      <c r="I5152" s="2" t="s">
        <v>18464</v>
      </c>
      <c r="J5152" s="2"/>
      <c r="K5152" s="2" t="s">
        <v>18465</v>
      </c>
      <c r="L5152" s="2" t="s">
        <v>15704</v>
      </c>
      <c r="M5152" t="s">
        <v>18466</v>
      </c>
      <c r="N5152">
        <f>Airplane_Crashes_and_Fatalities[[#This Row],[Aboard]]-Airplane_Crashes_and_Fatalities[[#This Row],[Fatalities]]</f>
        <v>0</v>
      </c>
      <c r="O5152" t="s">
        <v>18467</v>
      </c>
      <c r="P5152">
        <v>6</v>
      </c>
      <c r="Q5152">
        <v>6</v>
      </c>
      <c r="R5152">
        <v>0</v>
      </c>
      <c r="S5152" s="2" t="s">
        <v>18468</v>
      </c>
    </row>
    <row r="5153" spans="1:19" x14ac:dyDescent="0.3">
      <c r="A5153" s="1">
        <v>39246</v>
      </c>
      <c r="B5153" s="4" t="str">
        <f>TEXT(Airplane_Crashes_and_Fatalities[[#This Row],[Date]],"yyyy")</f>
        <v>2007</v>
      </c>
      <c r="C5153" s="1" t="str">
        <f>TEXT(Airplane_Crashes_and_Fatalities[[#This Row],[Date]],"mmm")</f>
        <v>Jun</v>
      </c>
      <c r="D5153" s="5">
        <f>DAY(Airplane_Crashes_and_Fatalities[[#This Row],[Date]])</f>
        <v>13</v>
      </c>
      <c r="F5153" s="2" t="s">
        <v>24133</v>
      </c>
      <c r="G5153" s="2" t="s">
        <v>23132</v>
      </c>
      <c r="H5153" s="2"/>
      <c r="I5153" s="2" t="s">
        <v>18469</v>
      </c>
      <c r="J5153" s="2"/>
      <c r="K5153" s="2"/>
      <c r="L5153" s="2" t="s">
        <v>18462</v>
      </c>
      <c r="N5153">
        <f>Airplane_Crashes_and_Fatalities[[#This Row],[Aboard]]-Airplane_Crashes_and_Fatalities[[#This Row],[Fatalities]]</f>
        <v>7</v>
      </c>
      <c r="P5153">
        <v>22</v>
      </c>
      <c r="Q5153">
        <v>15</v>
      </c>
      <c r="R5153">
        <v>0</v>
      </c>
      <c r="S5153" s="2" t="s">
        <v>18470</v>
      </c>
    </row>
    <row r="5154" spans="1:19" x14ac:dyDescent="0.3">
      <c r="A5154" s="1">
        <v>39249</v>
      </c>
      <c r="B5154" s="4" t="str">
        <f>TEXT(Airplane_Crashes_and_Fatalities[[#This Row],[Date]],"yyyy")</f>
        <v>2007</v>
      </c>
      <c r="C5154" s="1" t="str">
        <f>TEXT(Airplane_Crashes_and_Fatalities[[#This Row],[Date]],"mmm")</f>
        <v>Jun</v>
      </c>
      <c r="D5154" s="5">
        <f>DAY(Airplane_Crashes_and_Fatalities[[#This Row],[Date]])</f>
        <v>16</v>
      </c>
      <c r="F5154" s="2" t="s">
        <v>24134</v>
      </c>
      <c r="G5154" s="2" t="s">
        <v>22977</v>
      </c>
      <c r="H5154" s="2"/>
      <c r="I5154" s="2" t="s">
        <v>18471</v>
      </c>
      <c r="J5154" s="2"/>
      <c r="K5154" s="2" t="s">
        <v>18472</v>
      </c>
      <c r="L5154" s="2" t="s">
        <v>6149</v>
      </c>
      <c r="N5154">
        <f>Airplane_Crashes_and_Fatalities[[#This Row],[Aboard]]-Airplane_Crashes_and_Fatalities[[#This Row],[Fatalities]]</f>
        <v>0</v>
      </c>
      <c r="P5154">
        <v>6</v>
      </c>
      <c r="Q5154">
        <v>6</v>
      </c>
      <c r="R5154">
        <v>0</v>
      </c>
      <c r="S5154" s="2" t="s">
        <v>18473</v>
      </c>
    </row>
    <row r="5155" spans="1:19" x14ac:dyDescent="0.3">
      <c r="A5155" s="1">
        <v>39254</v>
      </c>
      <c r="B5155" s="4" t="str">
        <f>TEXT(Airplane_Crashes_and_Fatalities[[#This Row],[Date]],"yyyy")</f>
        <v>2007</v>
      </c>
      <c r="C5155" s="1" t="str">
        <f>TEXT(Airplane_Crashes_and_Fatalities[[#This Row],[Date]],"mmm")</f>
        <v>Jun</v>
      </c>
      <c r="D5155" s="5">
        <f>DAY(Airplane_Crashes_and_Fatalities[[#This Row],[Date]])</f>
        <v>21</v>
      </c>
      <c r="F5155" s="2" t="s">
        <v>24135</v>
      </c>
      <c r="G5155" s="2" t="s">
        <v>22340</v>
      </c>
      <c r="H5155" s="2"/>
      <c r="I5155" s="2" t="s">
        <v>18474</v>
      </c>
      <c r="J5155" s="2"/>
      <c r="K5155" s="2" t="s">
        <v>18475</v>
      </c>
      <c r="L5155" s="2" t="s">
        <v>12906</v>
      </c>
      <c r="M5155" t="s">
        <v>18476</v>
      </c>
      <c r="N5155">
        <f>Airplane_Crashes_and_Fatalities[[#This Row],[Aboard]]-Airplane_Crashes_and_Fatalities[[#This Row],[Fatalities]]</f>
        <v>24</v>
      </c>
      <c r="O5155">
        <v>841217</v>
      </c>
      <c r="P5155">
        <v>25</v>
      </c>
      <c r="Q5155">
        <v>1</v>
      </c>
      <c r="R5155">
        <v>0</v>
      </c>
      <c r="S5155" s="2" t="s">
        <v>18477</v>
      </c>
    </row>
    <row r="5156" spans="1:19" x14ac:dyDescent="0.3">
      <c r="A5156" s="1">
        <v>39258</v>
      </c>
      <c r="B5156" s="4" t="str">
        <f>TEXT(Airplane_Crashes_and_Fatalities[[#This Row],[Date]],"yyyy")</f>
        <v>2007</v>
      </c>
      <c r="C5156" s="1" t="str">
        <f>TEXT(Airplane_Crashes_and_Fatalities[[#This Row],[Date]],"mmm")</f>
        <v>Jun</v>
      </c>
      <c r="D5156" s="5">
        <f>DAY(Airplane_Crashes_and_Fatalities[[#This Row],[Date]])</f>
        <v>25</v>
      </c>
      <c r="E5156" s="3">
        <v>0.44444444444444442</v>
      </c>
      <c r="F5156" s="2" t="s">
        <v>24136</v>
      </c>
      <c r="G5156" s="2" t="s">
        <v>22060</v>
      </c>
      <c r="H5156" s="2"/>
      <c r="I5156" s="2" t="s">
        <v>18478</v>
      </c>
      <c r="J5156" s="2" t="s">
        <v>19504</v>
      </c>
      <c r="K5156" s="2" t="s">
        <v>18479</v>
      </c>
      <c r="L5156" s="2" t="s">
        <v>7187</v>
      </c>
      <c r="M5156" t="s">
        <v>18480</v>
      </c>
      <c r="N5156">
        <f>Airplane_Crashes_and_Fatalities[[#This Row],[Aboard]]-Airplane_Crashes_and_Fatalities[[#This Row],[Fatalities]]</f>
        <v>0</v>
      </c>
      <c r="O5156">
        <v>99901908</v>
      </c>
      <c r="P5156">
        <v>22</v>
      </c>
      <c r="Q5156">
        <v>22</v>
      </c>
      <c r="R5156">
        <v>0</v>
      </c>
      <c r="S5156" s="2" t="s">
        <v>18481</v>
      </c>
    </row>
    <row r="5157" spans="1:19" x14ac:dyDescent="0.3">
      <c r="A5157" s="1">
        <v>39261</v>
      </c>
      <c r="B5157" s="4" t="str">
        <f>TEXT(Airplane_Crashes_and_Fatalities[[#This Row],[Date]],"yyyy")</f>
        <v>2007</v>
      </c>
      <c r="C5157" s="1" t="str">
        <f>TEXT(Airplane_Crashes_and_Fatalities[[#This Row],[Date]],"mmm")</f>
        <v>Jun</v>
      </c>
      <c r="D5157" s="5">
        <f>DAY(Airplane_Crashes_and_Fatalities[[#This Row],[Date]])</f>
        <v>28</v>
      </c>
      <c r="E5157" s="3">
        <v>0.56944444444444442</v>
      </c>
      <c r="F5157" s="2" t="s">
        <v>24137</v>
      </c>
      <c r="G5157" s="2" t="s">
        <v>20729</v>
      </c>
      <c r="H5157" s="2"/>
      <c r="I5157" s="2" t="s">
        <v>10993</v>
      </c>
      <c r="J5157" s="2"/>
      <c r="K5157" s="2" t="s">
        <v>18482</v>
      </c>
      <c r="L5157" s="2" t="s">
        <v>18483</v>
      </c>
      <c r="M5157" t="s">
        <v>18484</v>
      </c>
      <c r="N5157">
        <f>Airplane_Crashes_and_Fatalities[[#This Row],[Aboard]]-Airplane_Crashes_and_Fatalities[[#This Row],[Fatalities]]</f>
        <v>73</v>
      </c>
      <c r="O5157" t="s">
        <v>18485</v>
      </c>
      <c r="P5157">
        <v>78</v>
      </c>
      <c r="Q5157">
        <v>5</v>
      </c>
      <c r="R5157">
        <v>0</v>
      </c>
      <c r="S5157" s="2" t="s">
        <v>18486</v>
      </c>
    </row>
    <row r="5158" spans="1:19" x14ac:dyDescent="0.3">
      <c r="A5158" s="1">
        <v>39268</v>
      </c>
      <c r="B5158" s="4" t="str">
        <f>TEXT(Airplane_Crashes_and_Fatalities[[#This Row],[Date]],"yyyy")</f>
        <v>2007</v>
      </c>
      <c r="C5158" s="1" t="str">
        <f>TEXT(Airplane_Crashes_and_Fatalities[[#This Row],[Date]],"mmm")</f>
        <v>Jul</v>
      </c>
      <c r="D5158" s="5">
        <f>DAY(Airplane_Crashes_and_Fatalities[[#This Row],[Date]])</f>
        <v>5</v>
      </c>
      <c r="E5158" s="3">
        <v>0.39583333333333326</v>
      </c>
      <c r="F5158" s="2" t="s">
        <v>24138</v>
      </c>
      <c r="G5158" s="2" t="s">
        <v>19880</v>
      </c>
      <c r="H5158" s="2"/>
      <c r="I5158" s="2" t="s">
        <v>17811</v>
      </c>
      <c r="J5158" s="2"/>
      <c r="K5158" s="2"/>
      <c r="L5158" s="2" t="s">
        <v>18487</v>
      </c>
      <c r="M5158" t="s">
        <v>18488</v>
      </c>
      <c r="N5158">
        <f>Airplane_Crashes_and_Fatalities[[#This Row],[Aboard]]-Airplane_Crashes_and_Fatalities[[#This Row],[Fatalities]]</f>
        <v>0</v>
      </c>
      <c r="O5158" t="s">
        <v>18489</v>
      </c>
      <c r="P5158">
        <v>3</v>
      </c>
      <c r="Q5158">
        <v>3</v>
      </c>
      <c r="R5158">
        <v>6</v>
      </c>
      <c r="S5158" s="2" t="s">
        <v>18490</v>
      </c>
    </row>
    <row r="5159" spans="1:19" x14ac:dyDescent="0.3">
      <c r="A5159" s="1">
        <v>39268</v>
      </c>
      <c r="B5159" s="4" t="str">
        <f>TEXT(Airplane_Crashes_and_Fatalities[[#This Row],[Date]],"yyyy")</f>
        <v>2007</v>
      </c>
      <c r="C5159" s="1" t="str">
        <f>TEXT(Airplane_Crashes_and_Fatalities[[#This Row],[Date]],"mmm")</f>
        <v>Jul</v>
      </c>
      <c r="D5159" s="5">
        <f>DAY(Airplane_Crashes_and_Fatalities[[#This Row],[Date]])</f>
        <v>5</v>
      </c>
      <c r="E5159" s="3">
        <v>0.61458333333333326</v>
      </c>
      <c r="F5159" s="2" t="s">
        <v>24139</v>
      </c>
      <c r="G5159" s="2" t="s">
        <v>20298</v>
      </c>
      <c r="H5159" s="2"/>
      <c r="I5159" s="2" t="s">
        <v>18491</v>
      </c>
      <c r="J5159" s="2"/>
      <c r="K5159" s="2" t="s">
        <v>18492</v>
      </c>
      <c r="L5159" s="2" t="s">
        <v>15550</v>
      </c>
      <c r="M5159" t="s">
        <v>18493</v>
      </c>
      <c r="N5159">
        <f>Airplane_Crashes_and_Fatalities[[#This Row],[Aboard]]-Airplane_Crashes_and_Fatalities[[#This Row],[Fatalities]]</f>
        <v>7</v>
      </c>
      <c r="O5159" t="s">
        <v>18494</v>
      </c>
      <c r="P5159">
        <v>9</v>
      </c>
      <c r="Q5159">
        <v>2</v>
      </c>
      <c r="R5159">
        <v>0</v>
      </c>
      <c r="S5159" s="2" t="s">
        <v>18495</v>
      </c>
    </row>
    <row r="5160" spans="1:19" x14ac:dyDescent="0.3">
      <c r="A5160" s="1">
        <v>39271</v>
      </c>
      <c r="B5160" s="4" t="str">
        <f>TEXT(Airplane_Crashes_and_Fatalities[[#This Row],[Date]],"yyyy")</f>
        <v>2007</v>
      </c>
      <c r="C5160" s="1" t="str">
        <f>TEXT(Airplane_Crashes_and_Fatalities[[#This Row],[Date]],"mmm")</f>
        <v>Jul</v>
      </c>
      <c r="D5160" s="5">
        <f>DAY(Airplane_Crashes_and_Fatalities[[#This Row],[Date]])</f>
        <v>8</v>
      </c>
      <c r="E5160" s="3">
        <v>0.54166666666666674</v>
      </c>
      <c r="F5160" s="2" t="s">
        <v>24140</v>
      </c>
      <c r="G5160" s="2" t="s">
        <v>19666</v>
      </c>
      <c r="H5160" s="2" t="s">
        <v>19667</v>
      </c>
      <c r="I5160" s="2" t="s">
        <v>18496</v>
      </c>
      <c r="J5160" s="2"/>
      <c r="K5160" s="2" t="s">
        <v>18497</v>
      </c>
      <c r="L5160" s="2" t="s">
        <v>18498</v>
      </c>
      <c r="M5160" t="s">
        <v>18499</v>
      </c>
      <c r="N5160">
        <f>Airplane_Crashes_and_Fatalities[[#This Row],[Aboard]]-Airplane_Crashes_and_Fatalities[[#This Row],[Fatalities]]</f>
        <v>4</v>
      </c>
      <c r="O5160">
        <v>108</v>
      </c>
      <c r="P5160">
        <v>5</v>
      </c>
      <c r="Q5160">
        <v>1</v>
      </c>
      <c r="R5160">
        <v>0</v>
      </c>
      <c r="S5160" s="2" t="s">
        <v>18500</v>
      </c>
    </row>
    <row r="5161" spans="1:19" x14ac:dyDescent="0.3">
      <c r="A5161" s="1">
        <v>39280</v>
      </c>
      <c r="B5161" s="4" t="str">
        <f>TEXT(Airplane_Crashes_and_Fatalities[[#This Row],[Date]],"yyyy")</f>
        <v>2007</v>
      </c>
      <c r="C5161" s="1" t="str">
        <f>TEXT(Airplane_Crashes_and_Fatalities[[#This Row],[Date]],"mmm")</f>
        <v>Jul</v>
      </c>
      <c r="D5161" s="5">
        <f>DAY(Airplane_Crashes_and_Fatalities[[#This Row],[Date]])</f>
        <v>17</v>
      </c>
      <c r="E5161" s="3">
        <v>0.7861111111111112</v>
      </c>
      <c r="F5161" s="2" t="s">
        <v>20169</v>
      </c>
      <c r="G5161" s="2" t="s">
        <v>19819</v>
      </c>
      <c r="H5161" s="2"/>
      <c r="I5161" s="2" t="s">
        <v>4073</v>
      </c>
      <c r="J5161" s="2" t="s">
        <v>19613</v>
      </c>
      <c r="K5161" s="2" t="s">
        <v>18501</v>
      </c>
      <c r="L5161" s="2" t="s">
        <v>18502</v>
      </c>
      <c r="M5161" t="s">
        <v>18503</v>
      </c>
      <c r="N5161">
        <f>Airplane_Crashes_and_Fatalities[[#This Row],[Aboard]]-Airplane_Crashes_and_Fatalities[[#This Row],[Fatalities]]</f>
        <v>0</v>
      </c>
      <c r="O5161">
        <v>789</v>
      </c>
      <c r="P5161">
        <v>187</v>
      </c>
      <c r="Q5161">
        <v>187</v>
      </c>
      <c r="R5161">
        <v>12</v>
      </c>
      <c r="S5161" s="2" t="s">
        <v>18504</v>
      </c>
    </row>
    <row r="5162" spans="1:19" x14ac:dyDescent="0.3">
      <c r="A5162" s="1">
        <v>39286</v>
      </c>
      <c r="B5162" s="4" t="str">
        <f>TEXT(Airplane_Crashes_and_Fatalities[[#This Row],[Date]],"yyyy")</f>
        <v>2007</v>
      </c>
      <c r="C5162" s="1" t="str">
        <f>TEXT(Airplane_Crashes_and_Fatalities[[#This Row],[Date]],"mmm")</f>
        <v>Jul</v>
      </c>
      <c r="D5162" s="5">
        <f>DAY(Airplane_Crashes_and_Fatalities[[#This Row],[Date]])</f>
        <v>23</v>
      </c>
      <c r="E5162" s="3">
        <v>0.54166666666666674</v>
      </c>
      <c r="F5162" s="2" t="s">
        <v>24141</v>
      </c>
      <c r="G5162" s="2" t="s">
        <v>21206</v>
      </c>
      <c r="H5162" s="2"/>
      <c r="I5162" s="2" t="s">
        <v>17130</v>
      </c>
      <c r="J5162" s="2"/>
      <c r="K5162" s="2" t="s">
        <v>18505</v>
      </c>
      <c r="L5162" s="2" t="s">
        <v>18506</v>
      </c>
      <c r="M5162" t="s">
        <v>18507</v>
      </c>
      <c r="N5162">
        <f>Airplane_Crashes_and_Fatalities[[#This Row],[Aboard]]-Airplane_Crashes_and_Fatalities[[#This Row],[Fatalities]]</f>
        <v>8</v>
      </c>
      <c r="O5162">
        <v>7306103</v>
      </c>
      <c r="P5162">
        <v>9</v>
      </c>
      <c r="Q5162">
        <v>1</v>
      </c>
      <c r="R5162">
        <v>0</v>
      </c>
      <c r="S5162" s="2" t="s">
        <v>18508</v>
      </c>
    </row>
    <row r="5163" spans="1:19" x14ac:dyDescent="0.3">
      <c r="A5163" s="1">
        <v>39287</v>
      </c>
      <c r="B5163" s="4" t="str">
        <f>TEXT(Airplane_Crashes_and_Fatalities[[#This Row],[Date]],"yyyy")</f>
        <v>2007</v>
      </c>
      <c r="C5163" s="1" t="str">
        <f>TEXT(Airplane_Crashes_and_Fatalities[[#This Row],[Date]],"mmm")</f>
        <v>Jul</v>
      </c>
      <c r="D5163" s="5">
        <f>DAY(Airplane_Crashes_and_Fatalities[[#This Row],[Date]])</f>
        <v>24</v>
      </c>
      <c r="E5163" s="3">
        <v>0.58680555555555558</v>
      </c>
      <c r="F5163" s="2" t="s">
        <v>24142</v>
      </c>
      <c r="G5163" s="2" t="s">
        <v>20063</v>
      </c>
      <c r="H5163" s="2"/>
      <c r="I5163" s="2" t="s">
        <v>18509</v>
      </c>
      <c r="J5163" s="2"/>
      <c r="K5163" s="2" t="s">
        <v>228</v>
      </c>
      <c r="L5163" s="2" t="s">
        <v>18510</v>
      </c>
      <c r="M5163" t="s">
        <v>18511</v>
      </c>
      <c r="N5163">
        <f>Airplane_Crashes_and_Fatalities[[#This Row],[Aboard]]-Airplane_Crashes_and_Fatalities[[#This Row],[Fatalities]]</f>
        <v>0</v>
      </c>
      <c r="O5163">
        <v>1100</v>
      </c>
      <c r="P5163">
        <v>5</v>
      </c>
      <c r="Q5163">
        <v>5</v>
      </c>
      <c r="R5163">
        <v>0</v>
      </c>
      <c r="S5163" s="2" t="s">
        <v>18512</v>
      </c>
    </row>
    <row r="5164" spans="1:19" x14ac:dyDescent="0.3">
      <c r="A5164" s="1">
        <v>39292</v>
      </c>
      <c r="B5164" s="4" t="str">
        <f>TEXT(Airplane_Crashes_and_Fatalities[[#This Row],[Date]],"yyyy")</f>
        <v>2007</v>
      </c>
      <c r="C5164" s="1" t="str">
        <f>TEXT(Airplane_Crashes_and_Fatalities[[#This Row],[Date]],"mmm")</f>
        <v>Jul</v>
      </c>
      <c r="D5164" s="5">
        <f>DAY(Airplane_Crashes_and_Fatalities[[#This Row],[Date]])</f>
        <v>29</v>
      </c>
      <c r="E5164" s="3">
        <v>0.18194444444444446</v>
      </c>
      <c r="F5164" s="2" t="s">
        <v>20844</v>
      </c>
      <c r="G5164" s="2" t="s">
        <v>19866</v>
      </c>
      <c r="H5164" s="2"/>
      <c r="I5164" s="2" t="s">
        <v>18513</v>
      </c>
      <c r="J5164" s="2" t="s">
        <v>19614</v>
      </c>
      <c r="K5164" s="2" t="s">
        <v>228</v>
      </c>
      <c r="L5164" s="2" t="s">
        <v>7002</v>
      </c>
      <c r="M5164" t="s">
        <v>18514</v>
      </c>
      <c r="N5164">
        <f>Airplane_Crashes_and_Fatalities[[#This Row],[Aboard]]-Airplane_Crashes_and_Fatalities[[#This Row],[Fatalities]]</f>
        <v>0</v>
      </c>
      <c r="O5164">
        <v>4341709</v>
      </c>
      <c r="P5164">
        <v>9</v>
      </c>
      <c r="Q5164">
        <v>9</v>
      </c>
      <c r="R5164">
        <v>0</v>
      </c>
      <c r="S5164" s="2" t="s">
        <v>18515</v>
      </c>
    </row>
    <row r="5165" spans="1:19" x14ac:dyDescent="0.3">
      <c r="A5165" s="1">
        <v>39299</v>
      </c>
      <c r="B5165" s="4" t="str">
        <f>TEXT(Airplane_Crashes_and_Fatalities[[#This Row],[Date]],"yyyy")</f>
        <v>2007</v>
      </c>
      <c r="C5165" s="1" t="str">
        <f>TEXT(Airplane_Crashes_and_Fatalities[[#This Row],[Date]],"mmm")</f>
        <v>Aug</v>
      </c>
      <c r="D5165" s="5">
        <f>DAY(Airplane_Crashes_and_Fatalities[[#This Row],[Date]])</f>
        <v>5</v>
      </c>
      <c r="E5165" s="3">
        <v>0.9375</v>
      </c>
      <c r="F5165" s="2" t="s">
        <v>24143</v>
      </c>
      <c r="G5165" s="2" t="s">
        <v>19863</v>
      </c>
      <c r="H5165" s="2"/>
      <c r="I5165" s="2" t="s">
        <v>18516</v>
      </c>
      <c r="J5165" s="2"/>
      <c r="K5165" s="2" t="s">
        <v>18517</v>
      </c>
      <c r="L5165" s="2" t="s">
        <v>18518</v>
      </c>
      <c r="M5165" t="s">
        <v>18519</v>
      </c>
      <c r="N5165">
        <f>Airplane_Crashes_and_Fatalities[[#This Row],[Aboard]]-Airplane_Crashes_and_Fatalities[[#This Row],[Fatalities]]</f>
        <v>0</v>
      </c>
      <c r="O5165" t="s">
        <v>18520</v>
      </c>
      <c r="P5165">
        <v>5</v>
      </c>
      <c r="Q5165">
        <v>5</v>
      </c>
      <c r="R5165">
        <v>0</v>
      </c>
      <c r="S5165" s="2" t="s">
        <v>18521</v>
      </c>
    </row>
    <row r="5166" spans="1:19" x14ac:dyDescent="0.3">
      <c r="A5166" s="1">
        <v>39303</v>
      </c>
      <c r="B5166" s="4" t="str">
        <f>TEXT(Airplane_Crashes_and_Fatalities[[#This Row],[Date]],"yyyy")</f>
        <v>2007</v>
      </c>
      <c r="C5166" s="1" t="str">
        <f>TEXT(Airplane_Crashes_and_Fatalities[[#This Row],[Date]],"mmm")</f>
        <v>Aug</v>
      </c>
      <c r="D5166" s="5">
        <f>DAY(Airplane_Crashes_and_Fatalities[[#This Row],[Date]])</f>
        <v>9</v>
      </c>
      <c r="E5166" s="3">
        <v>0.5</v>
      </c>
      <c r="F5166" s="2" t="s">
        <v>24144</v>
      </c>
      <c r="G5166" s="2" t="s">
        <v>23201</v>
      </c>
      <c r="H5166" s="2"/>
      <c r="I5166" s="2" t="s">
        <v>18522</v>
      </c>
      <c r="J5166" s="2" t="s">
        <v>19615</v>
      </c>
      <c r="K5166" s="2" t="s">
        <v>18523</v>
      </c>
      <c r="L5166" s="2" t="s">
        <v>8545</v>
      </c>
      <c r="M5166" t="s">
        <v>18524</v>
      </c>
      <c r="N5166">
        <f>Airplane_Crashes_and_Fatalities[[#This Row],[Aboard]]-Airplane_Crashes_and_Fatalities[[#This Row],[Fatalities]]</f>
        <v>0</v>
      </c>
      <c r="O5166">
        <v>608</v>
      </c>
      <c r="P5166">
        <v>20</v>
      </c>
      <c r="Q5166">
        <v>20</v>
      </c>
      <c r="R5166">
        <v>0</v>
      </c>
      <c r="S5166" s="2" t="s">
        <v>18525</v>
      </c>
    </row>
    <row r="5167" spans="1:19" x14ac:dyDescent="0.3">
      <c r="A5167" s="1">
        <v>39310</v>
      </c>
      <c r="B5167" s="4" t="str">
        <f>TEXT(Airplane_Crashes_and_Fatalities[[#This Row],[Date]],"yyyy")</f>
        <v>2007</v>
      </c>
      <c r="C5167" s="1" t="str">
        <f>TEXT(Airplane_Crashes_and_Fatalities[[#This Row],[Date]],"mmm")</f>
        <v>Aug</v>
      </c>
      <c r="D5167" s="5">
        <f>DAY(Airplane_Crashes_and_Fatalities[[#This Row],[Date]])</f>
        <v>16</v>
      </c>
      <c r="E5167" s="3">
        <v>0.96944444444444455</v>
      </c>
      <c r="F5167" s="2" t="s">
        <v>24145</v>
      </c>
      <c r="G5167" s="2" t="s">
        <v>20063</v>
      </c>
      <c r="H5167" s="2"/>
      <c r="I5167" s="2" t="s">
        <v>18526</v>
      </c>
      <c r="J5167" s="2"/>
      <c r="K5167" s="2" t="s">
        <v>228</v>
      </c>
      <c r="L5167" s="2" t="s">
        <v>18527</v>
      </c>
      <c r="M5167" t="s">
        <v>18528</v>
      </c>
      <c r="N5167">
        <f>Airplane_Crashes_and_Fatalities[[#This Row],[Aboard]]-Airplane_Crashes_and_Fatalities[[#This Row],[Fatalities]]</f>
        <v>4</v>
      </c>
      <c r="O5167">
        <v>1306</v>
      </c>
      <c r="P5167">
        <v>10</v>
      </c>
      <c r="Q5167">
        <v>6</v>
      </c>
      <c r="R5167">
        <v>0</v>
      </c>
      <c r="S5167" s="2" t="s">
        <v>18529</v>
      </c>
    </row>
    <row r="5168" spans="1:19" x14ac:dyDescent="0.3">
      <c r="A5168" s="1">
        <v>39316</v>
      </c>
      <c r="B5168" s="4" t="str">
        <f>TEXT(Airplane_Crashes_and_Fatalities[[#This Row],[Date]],"yyyy")</f>
        <v>2007</v>
      </c>
      <c r="C5168" s="1" t="str">
        <f>TEXT(Airplane_Crashes_and_Fatalities[[#This Row],[Date]],"mmm")</f>
        <v>Aug</v>
      </c>
      <c r="D5168" s="5">
        <f>DAY(Airplane_Crashes_and_Fatalities[[#This Row],[Date]])</f>
        <v>22</v>
      </c>
      <c r="F5168" s="2" t="s">
        <v>24146</v>
      </c>
      <c r="G5168" s="2" t="s">
        <v>20195</v>
      </c>
      <c r="H5168" s="2"/>
      <c r="I5168" s="2" t="s">
        <v>12</v>
      </c>
      <c r="J5168" s="2"/>
      <c r="K5168" s="2" t="s">
        <v>18530</v>
      </c>
      <c r="L5168" s="2" t="s">
        <v>18531</v>
      </c>
      <c r="N5168">
        <f>Airplane_Crashes_and_Fatalities[[#This Row],[Aboard]]-Airplane_Crashes_and_Fatalities[[#This Row],[Fatalities]]</f>
        <v>0</v>
      </c>
      <c r="P5168">
        <v>14</v>
      </c>
      <c r="Q5168">
        <v>14</v>
      </c>
      <c r="R5168">
        <v>0</v>
      </c>
      <c r="S5168" s="2" t="s">
        <v>18532</v>
      </c>
    </row>
    <row r="5169" spans="1:19" x14ac:dyDescent="0.3">
      <c r="A5169" s="1">
        <v>39316</v>
      </c>
      <c r="B5169" s="4" t="str">
        <f>TEXT(Airplane_Crashes_and_Fatalities[[#This Row],[Date]],"yyyy")</f>
        <v>2007</v>
      </c>
      <c r="C5169" s="1" t="str">
        <f>TEXT(Airplane_Crashes_and_Fatalities[[#This Row],[Date]],"mmm")</f>
        <v>Aug</v>
      </c>
      <c r="D5169" s="5">
        <f>DAY(Airplane_Crashes_and_Fatalities[[#This Row],[Date]])</f>
        <v>22</v>
      </c>
      <c r="E5169" s="3">
        <v>2.4999999999999911E-2</v>
      </c>
      <c r="F5169" s="2" t="s">
        <v>21656</v>
      </c>
      <c r="G5169" s="2" t="s">
        <v>19819</v>
      </c>
      <c r="H5169" s="2"/>
      <c r="I5169" s="2" t="s">
        <v>18533</v>
      </c>
      <c r="J5169" s="2"/>
      <c r="K5169" s="2" t="s">
        <v>18534</v>
      </c>
      <c r="L5169" s="2" t="s">
        <v>18535</v>
      </c>
      <c r="M5169" t="s">
        <v>18536</v>
      </c>
      <c r="N5169">
        <f>Airplane_Crashes_and_Fatalities[[#This Row],[Aboard]]-Airplane_Crashes_and_Fatalities[[#This Row],[Fatalities]]</f>
        <v>0</v>
      </c>
      <c r="O5169">
        <v>110323</v>
      </c>
      <c r="P5169">
        <v>2</v>
      </c>
      <c r="Q5169">
        <v>2</v>
      </c>
      <c r="R5169">
        <v>0</v>
      </c>
      <c r="S5169" s="2" t="s">
        <v>18537</v>
      </c>
    </row>
    <row r="5170" spans="1:19" x14ac:dyDescent="0.3">
      <c r="A5170" s="1">
        <v>39320</v>
      </c>
      <c r="B5170" s="4" t="str">
        <f>TEXT(Airplane_Crashes_and_Fatalities[[#This Row],[Date]],"yyyy")</f>
        <v>2007</v>
      </c>
      <c r="C5170" s="1" t="str">
        <f>TEXT(Airplane_Crashes_and_Fatalities[[#This Row],[Date]],"mmm")</f>
        <v>Aug</v>
      </c>
      <c r="D5170" s="5">
        <f>DAY(Airplane_Crashes_and_Fatalities[[#This Row],[Date]])</f>
        <v>26</v>
      </c>
      <c r="E5170" s="3">
        <v>0.66666666666666674</v>
      </c>
      <c r="F5170" s="2" t="s">
        <v>24147</v>
      </c>
      <c r="G5170" s="2" t="s">
        <v>23322</v>
      </c>
      <c r="H5170" s="2"/>
      <c r="I5170" s="2" t="s">
        <v>18538</v>
      </c>
      <c r="J5170" s="2"/>
      <c r="K5170" s="2" t="s">
        <v>18539</v>
      </c>
      <c r="L5170" s="2" t="s">
        <v>12915</v>
      </c>
      <c r="M5170" t="s">
        <v>18540</v>
      </c>
      <c r="N5170">
        <f>Airplane_Crashes_and_Fatalities[[#This Row],[Aboard]]-Airplane_Crashes_and_Fatalities[[#This Row],[Fatalities]]</f>
        <v>1</v>
      </c>
      <c r="O5170" t="s">
        <v>18541</v>
      </c>
      <c r="P5170">
        <v>15</v>
      </c>
      <c r="Q5170">
        <v>14</v>
      </c>
      <c r="R5170">
        <v>0</v>
      </c>
      <c r="S5170" s="2" t="s">
        <v>18542</v>
      </c>
    </row>
    <row r="5171" spans="1:19" x14ac:dyDescent="0.3">
      <c r="A5171" s="1">
        <v>39332</v>
      </c>
      <c r="B5171" s="4" t="str">
        <f>TEXT(Airplane_Crashes_and_Fatalities[[#This Row],[Date]],"yyyy")</f>
        <v>2007</v>
      </c>
      <c r="C5171" s="1" t="str">
        <f>TEXT(Airplane_Crashes_and_Fatalities[[#This Row],[Date]],"mmm")</f>
        <v>Sep</v>
      </c>
      <c r="D5171" s="5">
        <f>DAY(Airplane_Crashes_and_Fatalities[[#This Row],[Date]])</f>
        <v>7</v>
      </c>
      <c r="E5171" s="3">
        <v>0.5</v>
      </c>
      <c r="F5171" s="2" t="s">
        <v>23316</v>
      </c>
      <c r="G5171" s="2" t="s">
        <v>23322</v>
      </c>
      <c r="H5171" s="2"/>
      <c r="I5171" s="2" t="s">
        <v>18543</v>
      </c>
      <c r="J5171" s="2"/>
      <c r="K5171" s="2" t="s">
        <v>18544</v>
      </c>
      <c r="L5171" s="2" t="s">
        <v>7002</v>
      </c>
      <c r="M5171" t="s">
        <v>18545</v>
      </c>
      <c r="N5171">
        <f>Airplane_Crashes_and_Fatalities[[#This Row],[Aboard]]-Airplane_Crashes_and_Fatalities[[#This Row],[Fatalities]]</f>
        <v>0</v>
      </c>
      <c r="O5171">
        <v>3341108</v>
      </c>
      <c r="P5171">
        <v>8</v>
      </c>
      <c r="Q5171">
        <v>8</v>
      </c>
      <c r="R5171">
        <v>0</v>
      </c>
      <c r="S5171" s="2" t="s">
        <v>18546</v>
      </c>
    </row>
    <row r="5172" spans="1:19" x14ac:dyDescent="0.3">
      <c r="A5172" s="1">
        <v>39459</v>
      </c>
      <c r="B5172" s="4" t="str">
        <f>TEXT(Airplane_Crashes_and_Fatalities[[#This Row],[Date]],"yyyy")</f>
        <v>2008</v>
      </c>
      <c r="C5172" s="1" t="str">
        <f>TEXT(Airplane_Crashes_and_Fatalities[[#This Row],[Date]],"mmm")</f>
        <v>Jan</v>
      </c>
      <c r="D5172" s="5">
        <f>DAY(Airplane_Crashes_and_Fatalities[[#This Row],[Date]])</f>
        <v>12</v>
      </c>
      <c r="E5172" s="3">
        <v>0.5</v>
      </c>
      <c r="F5172" s="2" t="s">
        <v>24148</v>
      </c>
      <c r="G5172" s="2" t="s">
        <v>23284</v>
      </c>
      <c r="H5172" s="2"/>
      <c r="I5172" s="2" t="s">
        <v>18547</v>
      </c>
      <c r="J5172" s="2"/>
      <c r="K5172" s="2" t="s">
        <v>18548</v>
      </c>
      <c r="L5172" s="2" t="s">
        <v>18549</v>
      </c>
      <c r="N5172">
        <f>Airplane_Crashes_and_Fatalities[[#This Row],[Aboard]]-Airplane_Crashes_and_Fatalities[[#This Row],[Fatalities]]</f>
        <v>0</v>
      </c>
      <c r="P5172">
        <v>11</v>
      </c>
      <c r="Q5172">
        <v>11</v>
      </c>
      <c r="R5172">
        <v>0</v>
      </c>
      <c r="S5172" s="2" t="s">
        <v>18550</v>
      </c>
    </row>
    <row r="5173" spans="1:19" x14ac:dyDescent="0.3">
      <c r="A5173" s="1">
        <v>39341</v>
      </c>
      <c r="B5173" s="4" t="str">
        <f>TEXT(Airplane_Crashes_and_Fatalities[[#This Row],[Date]],"yyyy")</f>
        <v>2007</v>
      </c>
      <c r="C5173" s="1" t="str">
        <f>TEXT(Airplane_Crashes_and_Fatalities[[#This Row],[Date]],"mmm")</f>
        <v>Sep</v>
      </c>
      <c r="D5173" s="5">
        <f>DAY(Airplane_Crashes_and_Fatalities[[#This Row],[Date]])</f>
        <v>16</v>
      </c>
      <c r="E5173" s="3">
        <v>0.64930555555555558</v>
      </c>
      <c r="F5173" s="2" t="s">
        <v>24149</v>
      </c>
      <c r="G5173" s="2" t="s">
        <v>19948</v>
      </c>
      <c r="H5173" s="2"/>
      <c r="I5173" s="2" t="s">
        <v>18551</v>
      </c>
      <c r="J5173" s="2" t="s">
        <v>19616</v>
      </c>
      <c r="K5173" s="2" t="s">
        <v>18552</v>
      </c>
      <c r="L5173" s="2" t="s">
        <v>12500</v>
      </c>
      <c r="M5173" t="s">
        <v>18553</v>
      </c>
      <c r="N5173">
        <f>Airplane_Crashes_and_Fatalities[[#This Row],[Aboard]]-Airplane_Crashes_and_Fatalities[[#This Row],[Fatalities]]</f>
        <v>40</v>
      </c>
      <c r="O5173" t="s">
        <v>18554</v>
      </c>
      <c r="P5173">
        <v>130</v>
      </c>
      <c r="Q5173">
        <v>90</v>
      </c>
      <c r="R5173">
        <v>0</v>
      </c>
      <c r="S5173" s="2" t="s">
        <v>18555</v>
      </c>
    </row>
    <row r="5174" spans="1:19" x14ac:dyDescent="0.3">
      <c r="A5174" s="1">
        <v>39349</v>
      </c>
      <c r="B5174" s="4" t="str">
        <f>TEXT(Airplane_Crashes_and_Fatalities[[#This Row],[Date]],"yyyy")</f>
        <v>2007</v>
      </c>
      <c r="C5174" s="1" t="str">
        <f>TEXT(Airplane_Crashes_and_Fatalities[[#This Row],[Date]],"mmm")</f>
        <v>Sep</v>
      </c>
      <c r="D5174" s="5">
        <f>DAY(Airplane_Crashes_and_Fatalities[[#This Row],[Date]])</f>
        <v>24</v>
      </c>
      <c r="F5174" s="2" t="s">
        <v>24150</v>
      </c>
      <c r="G5174" s="2" t="s">
        <v>24151</v>
      </c>
      <c r="H5174" s="2"/>
      <c r="I5174" s="2" t="s">
        <v>18474</v>
      </c>
      <c r="J5174" s="2"/>
      <c r="K5174" s="2" t="s">
        <v>18556</v>
      </c>
      <c r="L5174" s="2" t="s">
        <v>15369</v>
      </c>
      <c r="M5174" t="s">
        <v>18557</v>
      </c>
      <c r="N5174">
        <f>Airplane_Crashes_and_Fatalities[[#This Row],[Aboard]]-Airplane_Crashes_and_Fatalities[[#This Row],[Fatalities]]</f>
        <v>5</v>
      </c>
      <c r="P5174">
        <v>6</v>
      </c>
      <c r="Q5174">
        <v>1</v>
      </c>
      <c r="R5174">
        <v>0</v>
      </c>
      <c r="S5174" s="2" t="s">
        <v>18558</v>
      </c>
    </row>
    <row r="5175" spans="1:19" x14ac:dyDescent="0.3">
      <c r="A5175" s="1">
        <v>39359</v>
      </c>
      <c r="B5175" s="4" t="str">
        <f>TEXT(Airplane_Crashes_and_Fatalities[[#This Row],[Date]],"yyyy")</f>
        <v>2007</v>
      </c>
      <c r="C5175" s="1" t="str">
        <f>TEXT(Airplane_Crashes_and_Fatalities[[#This Row],[Date]],"mmm")</f>
        <v>Oct</v>
      </c>
      <c r="D5175" s="5">
        <f>DAY(Airplane_Crashes_and_Fatalities[[#This Row],[Date]])</f>
        <v>4</v>
      </c>
      <c r="E5175" s="3">
        <v>0.44444444444444442</v>
      </c>
      <c r="F5175" s="2" t="s">
        <v>21826</v>
      </c>
      <c r="G5175" s="2" t="s">
        <v>24151</v>
      </c>
      <c r="H5175" s="2"/>
      <c r="I5175" s="2" t="s">
        <v>18559</v>
      </c>
      <c r="J5175" s="2"/>
      <c r="K5175" s="2" t="s">
        <v>16627</v>
      </c>
      <c r="L5175" s="2" t="s">
        <v>8169</v>
      </c>
      <c r="M5175" t="s">
        <v>18560</v>
      </c>
      <c r="N5175">
        <f>Airplane_Crashes_and_Fatalities[[#This Row],[Aboard]]-Airplane_Crashes_and_Fatalities[[#This Row],[Fatalities]]</f>
        <v>1</v>
      </c>
      <c r="O5175">
        <v>47302001</v>
      </c>
      <c r="P5175">
        <v>22</v>
      </c>
      <c r="Q5175">
        <v>21</v>
      </c>
      <c r="R5175">
        <v>30</v>
      </c>
      <c r="S5175" s="2" t="s">
        <v>18561</v>
      </c>
    </row>
    <row r="5176" spans="1:19" x14ac:dyDescent="0.3">
      <c r="A5176" s="1">
        <v>39359</v>
      </c>
      <c r="B5176" s="4" t="str">
        <f>TEXT(Airplane_Crashes_and_Fatalities[[#This Row],[Date]],"yyyy")</f>
        <v>2007</v>
      </c>
      <c r="C5176" s="1" t="str">
        <f>TEXT(Airplane_Crashes_and_Fatalities[[#This Row],[Date]],"mmm")</f>
        <v>Oct</v>
      </c>
      <c r="D5176" s="5">
        <f>DAY(Airplane_Crashes_and_Fatalities[[#This Row],[Date]])</f>
        <v>4</v>
      </c>
      <c r="E5176" s="3">
        <v>0.93055555555555558</v>
      </c>
      <c r="F5176" s="2" t="s">
        <v>24152</v>
      </c>
      <c r="G5176" s="2" t="s">
        <v>19981</v>
      </c>
      <c r="H5176" s="2"/>
      <c r="I5176" s="2" t="s">
        <v>13053</v>
      </c>
      <c r="J5176" s="2"/>
      <c r="K5176" s="2"/>
      <c r="L5176" s="2" t="s">
        <v>18562</v>
      </c>
      <c r="M5176" t="s">
        <v>18563</v>
      </c>
      <c r="N5176">
        <f>Airplane_Crashes_and_Fatalities[[#This Row],[Aboard]]-Airplane_Crashes_and_Fatalities[[#This Row],[Fatalities]]</f>
        <v>0</v>
      </c>
      <c r="O5176" t="s">
        <v>18564</v>
      </c>
      <c r="P5176">
        <v>3</v>
      </c>
      <c r="Q5176">
        <v>3</v>
      </c>
      <c r="R5176">
        <v>0</v>
      </c>
      <c r="S5176" s="2" t="s">
        <v>18565</v>
      </c>
    </row>
    <row r="5177" spans="1:19" x14ac:dyDescent="0.3">
      <c r="A5177" s="1">
        <v>39362</v>
      </c>
      <c r="B5177" s="4" t="str">
        <f>TEXT(Airplane_Crashes_and_Fatalities[[#This Row],[Date]],"yyyy")</f>
        <v>2007</v>
      </c>
      <c r="C5177" s="1" t="str">
        <f>TEXT(Airplane_Crashes_and_Fatalities[[#This Row],[Date]],"mmm")</f>
        <v>Oct</v>
      </c>
      <c r="D5177" s="5">
        <f>DAY(Airplane_Crashes_and_Fatalities[[#This Row],[Date]])</f>
        <v>7</v>
      </c>
      <c r="E5177" s="3">
        <v>0.83333333333333326</v>
      </c>
      <c r="F5177" s="2" t="s">
        <v>24153</v>
      </c>
      <c r="G5177" s="2" t="s">
        <v>19878</v>
      </c>
      <c r="H5177" s="2"/>
      <c r="I5177" s="2" t="s">
        <v>18566</v>
      </c>
      <c r="J5177" s="2"/>
      <c r="K5177" s="2" t="s">
        <v>18567</v>
      </c>
      <c r="L5177" s="2" t="s">
        <v>16500</v>
      </c>
      <c r="M5177" t="s">
        <v>18568</v>
      </c>
      <c r="N5177">
        <f>Airplane_Crashes_and_Fatalities[[#This Row],[Aboard]]-Airplane_Crashes_and_Fatalities[[#This Row],[Fatalities]]</f>
        <v>0</v>
      </c>
      <c r="O5177" t="s">
        <v>18569</v>
      </c>
      <c r="P5177">
        <v>10</v>
      </c>
      <c r="Q5177">
        <v>10</v>
      </c>
      <c r="R5177">
        <v>0</v>
      </c>
      <c r="S5177" s="2" t="s">
        <v>18570</v>
      </c>
    </row>
    <row r="5178" spans="1:19" x14ac:dyDescent="0.3">
      <c r="A5178" s="1">
        <v>39363</v>
      </c>
      <c r="B5178" s="4" t="str">
        <f>TEXT(Airplane_Crashes_and_Fatalities[[#This Row],[Date]],"yyyy")</f>
        <v>2007</v>
      </c>
      <c r="C5178" s="1" t="str">
        <f>TEXT(Airplane_Crashes_and_Fatalities[[#This Row],[Date]],"mmm")</f>
        <v>Oct</v>
      </c>
      <c r="D5178" s="5">
        <f>DAY(Airplane_Crashes_and_Fatalities[[#This Row],[Date]])</f>
        <v>8</v>
      </c>
      <c r="E5178" s="3">
        <v>0.64583333333333326</v>
      </c>
      <c r="F5178" s="2" t="s">
        <v>24154</v>
      </c>
      <c r="G5178" s="2" t="s">
        <v>19762</v>
      </c>
      <c r="H5178" s="2"/>
      <c r="I5178" s="2" t="s">
        <v>18571</v>
      </c>
      <c r="J5178" s="2"/>
      <c r="K5178" s="2" t="s">
        <v>18572</v>
      </c>
      <c r="L5178" s="2" t="s">
        <v>18573</v>
      </c>
      <c r="M5178" t="s">
        <v>18574</v>
      </c>
      <c r="N5178">
        <f>Airplane_Crashes_and_Fatalities[[#This Row],[Aboard]]-Airplane_Crashes_and_Fatalities[[#This Row],[Fatalities]]</f>
        <v>0</v>
      </c>
      <c r="O5178">
        <v>902521</v>
      </c>
      <c r="P5178">
        <v>18</v>
      </c>
      <c r="Q5178">
        <v>18</v>
      </c>
      <c r="R5178">
        <v>0</v>
      </c>
      <c r="S5178" s="2" t="s">
        <v>2426</v>
      </c>
    </row>
    <row r="5179" spans="1:19" x14ac:dyDescent="0.3">
      <c r="A5179" s="1">
        <v>39390</v>
      </c>
      <c r="B5179" s="4" t="str">
        <f>TEXT(Airplane_Crashes_and_Fatalities[[#This Row],[Date]],"yyyy")</f>
        <v>2007</v>
      </c>
      <c r="C5179" s="1" t="str">
        <f>TEXT(Airplane_Crashes_and_Fatalities[[#This Row],[Date]],"mmm")</f>
        <v>Nov</v>
      </c>
      <c r="D5179" s="5">
        <f>DAY(Airplane_Crashes_and_Fatalities[[#This Row],[Date]])</f>
        <v>4</v>
      </c>
      <c r="E5179" s="3">
        <v>0.59027777777777768</v>
      </c>
      <c r="F5179" s="2" t="s">
        <v>20169</v>
      </c>
      <c r="G5179" s="2" t="s">
        <v>19819</v>
      </c>
      <c r="H5179" s="2"/>
      <c r="I5179" s="2" t="s">
        <v>18575</v>
      </c>
      <c r="J5179" s="2"/>
      <c r="K5179" s="2" t="s">
        <v>5015</v>
      </c>
      <c r="L5179" s="2" t="s">
        <v>10826</v>
      </c>
      <c r="M5179" t="s">
        <v>18576</v>
      </c>
      <c r="N5179">
        <f>Airplane_Crashes_and_Fatalities[[#This Row],[Aboard]]-Airplane_Crashes_and_Fatalities[[#This Row],[Fatalities]]</f>
        <v>0</v>
      </c>
      <c r="O5179" t="s">
        <v>18577</v>
      </c>
      <c r="P5179">
        <v>2</v>
      </c>
      <c r="Q5179">
        <v>2</v>
      </c>
      <c r="R5179">
        <v>6</v>
      </c>
      <c r="S5179" s="2" t="s">
        <v>18578</v>
      </c>
    </row>
    <row r="5180" spans="1:19" x14ac:dyDescent="0.3">
      <c r="A5180" s="1">
        <v>39394</v>
      </c>
      <c r="B5180" s="4" t="str">
        <f>TEXT(Airplane_Crashes_and_Fatalities[[#This Row],[Date]],"yyyy")</f>
        <v>2007</v>
      </c>
      <c r="C5180" s="1" t="str">
        <f>TEXT(Airplane_Crashes_and_Fatalities[[#This Row],[Date]],"mmm")</f>
        <v>Nov</v>
      </c>
      <c r="D5180" s="5">
        <f>DAY(Airplane_Crashes_and_Fatalities[[#This Row],[Date]])</f>
        <v>8</v>
      </c>
      <c r="E5180" s="3">
        <v>0.33333333333333326</v>
      </c>
      <c r="F5180" s="2" t="s">
        <v>20296</v>
      </c>
      <c r="G5180" s="2" t="s">
        <v>20132</v>
      </c>
      <c r="H5180" s="2"/>
      <c r="I5180" s="2" t="s">
        <v>18579</v>
      </c>
      <c r="J5180" s="2"/>
      <c r="K5180" s="2" t="s">
        <v>18580</v>
      </c>
      <c r="L5180" s="2" t="s">
        <v>16096</v>
      </c>
      <c r="M5180" t="s">
        <v>18581</v>
      </c>
      <c r="N5180">
        <f>Airplane_Crashes_and_Fatalities[[#This Row],[Aboard]]-Airplane_Crashes_and_Fatalities[[#This Row],[Fatalities]]</f>
        <v>4</v>
      </c>
      <c r="O5180">
        <v>3341110</v>
      </c>
      <c r="P5180">
        <v>4</v>
      </c>
      <c r="Q5180">
        <v>0</v>
      </c>
      <c r="R5180">
        <v>2</v>
      </c>
      <c r="S5180" s="2" t="s">
        <v>18582</v>
      </c>
    </row>
    <row r="5181" spans="1:19" x14ac:dyDescent="0.3">
      <c r="A5181" s="1">
        <v>39416</v>
      </c>
      <c r="B5181" s="4" t="str">
        <f>TEXT(Airplane_Crashes_and_Fatalities[[#This Row],[Date]],"yyyy")</f>
        <v>2007</v>
      </c>
      <c r="C5181" s="1" t="str">
        <f>TEXT(Airplane_Crashes_and_Fatalities[[#This Row],[Date]],"mmm")</f>
        <v>Nov</v>
      </c>
      <c r="D5181" s="5">
        <f>DAY(Airplane_Crashes_and_Fatalities[[#This Row],[Date]])</f>
        <v>30</v>
      </c>
      <c r="E5181" s="3">
        <v>6.6666666666666652E-2</v>
      </c>
      <c r="F5181" s="2" t="s">
        <v>24155</v>
      </c>
      <c r="G5181" s="2" t="s">
        <v>20711</v>
      </c>
      <c r="H5181" s="2"/>
      <c r="I5181" s="2" t="s">
        <v>18583</v>
      </c>
      <c r="J5181" s="2" t="s">
        <v>19617</v>
      </c>
      <c r="K5181" s="2" t="s">
        <v>18584</v>
      </c>
      <c r="L5181" s="2" t="s">
        <v>16454</v>
      </c>
      <c r="M5181" t="s">
        <v>18585</v>
      </c>
      <c r="N5181">
        <f>Airplane_Crashes_and_Fatalities[[#This Row],[Aboard]]-Airplane_Crashes_and_Fatalities[[#This Row],[Fatalities]]</f>
        <v>0</v>
      </c>
      <c r="O5181" t="s">
        <v>18586</v>
      </c>
      <c r="P5181">
        <v>57</v>
      </c>
      <c r="Q5181">
        <v>57</v>
      </c>
      <c r="R5181">
        <v>0</v>
      </c>
      <c r="S5181" s="2" t="s">
        <v>18587</v>
      </c>
    </row>
    <row r="5182" spans="1:19" x14ac:dyDescent="0.3">
      <c r="A5182" s="1">
        <v>39419</v>
      </c>
      <c r="B5182" s="4" t="str">
        <f>TEXT(Airplane_Crashes_and_Fatalities[[#This Row],[Date]],"yyyy")</f>
        <v>2007</v>
      </c>
      <c r="C5182" s="1" t="str">
        <f>TEXT(Airplane_Crashes_and_Fatalities[[#This Row],[Date]],"mmm")</f>
        <v>Dec</v>
      </c>
      <c r="D5182" s="5">
        <f>DAY(Airplane_Crashes_and_Fatalities[[#This Row],[Date]])</f>
        <v>3</v>
      </c>
      <c r="E5182" s="3">
        <v>0.72083333333333344</v>
      </c>
      <c r="F5182" s="2" t="s">
        <v>24156</v>
      </c>
      <c r="G5182" s="2" t="s">
        <v>20063</v>
      </c>
      <c r="H5182" s="2"/>
      <c r="I5182" s="2" t="s">
        <v>18588</v>
      </c>
      <c r="J5182" s="2"/>
      <c r="K5182" s="2" t="s">
        <v>18589</v>
      </c>
      <c r="L5182" s="2" t="s">
        <v>18590</v>
      </c>
      <c r="M5182" t="s">
        <v>18591</v>
      </c>
      <c r="N5182">
        <f>Airplane_Crashes_and_Fatalities[[#This Row],[Aboard]]-Airplane_Crashes_and_Fatalities[[#This Row],[Fatalities]]</f>
        <v>0</v>
      </c>
      <c r="P5182">
        <v>4</v>
      </c>
      <c r="Q5182">
        <v>4</v>
      </c>
      <c r="R5182">
        <v>0</v>
      </c>
      <c r="S5182" s="2" t="s">
        <v>18592</v>
      </c>
    </row>
    <row r="5183" spans="1:19" x14ac:dyDescent="0.3">
      <c r="A5183" s="1">
        <v>39421</v>
      </c>
      <c r="B5183" s="4" t="str">
        <f>TEXT(Airplane_Crashes_and_Fatalities[[#This Row],[Date]],"yyyy")</f>
        <v>2007</v>
      </c>
      <c r="C5183" s="1" t="str">
        <f>TEXT(Airplane_Crashes_and_Fatalities[[#This Row],[Date]],"mmm")</f>
        <v>Dec</v>
      </c>
      <c r="D5183" s="5">
        <f>DAY(Airplane_Crashes_and_Fatalities[[#This Row],[Date]])</f>
        <v>5</v>
      </c>
      <c r="E5183" s="3">
        <v>0.28333333333333344</v>
      </c>
      <c r="F5183" s="2" t="s">
        <v>19861</v>
      </c>
      <c r="G5183" s="2" t="s">
        <v>19690</v>
      </c>
      <c r="H5183" s="2"/>
      <c r="I5183" s="2" t="s">
        <v>18593</v>
      </c>
      <c r="J5183" s="2"/>
      <c r="K5183" s="2" t="s">
        <v>18594</v>
      </c>
      <c r="L5183" s="2" t="s">
        <v>13342</v>
      </c>
      <c r="M5183" t="s">
        <v>18595</v>
      </c>
      <c r="N5183">
        <f>Airplane_Crashes_and_Fatalities[[#This Row],[Aboard]]-Airplane_Crashes_and_Fatalities[[#This Row],[Fatalities]]</f>
        <v>0</v>
      </c>
      <c r="O5183" t="s">
        <v>18596</v>
      </c>
      <c r="P5183">
        <v>2</v>
      </c>
      <c r="Q5183">
        <v>2</v>
      </c>
      <c r="R5183">
        <v>0</v>
      </c>
      <c r="S5183" s="2" t="s">
        <v>18597</v>
      </c>
    </row>
    <row r="5184" spans="1:19" x14ac:dyDescent="0.3">
      <c r="A5184" s="1">
        <v>39425</v>
      </c>
      <c r="B5184" s="4" t="str">
        <f>TEXT(Airplane_Crashes_and_Fatalities[[#This Row],[Date]],"yyyy")</f>
        <v>2007</v>
      </c>
      <c r="C5184" s="1" t="str">
        <f>TEXT(Airplane_Crashes_and_Fatalities[[#This Row],[Date]],"mmm")</f>
        <v>Dec</v>
      </c>
      <c r="D5184" s="5">
        <f>DAY(Airplane_Crashes_and_Fatalities[[#This Row],[Date]])</f>
        <v>9</v>
      </c>
      <c r="E5184" s="3">
        <v>0.70833333333333326</v>
      </c>
      <c r="F5184" s="2" t="s">
        <v>21294</v>
      </c>
      <c r="G5184" s="2" t="s">
        <v>20003</v>
      </c>
      <c r="H5184" s="2"/>
      <c r="I5184" s="2" t="s">
        <v>18598</v>
      </c>
      <c r="J5184" s="2"/>
      <c r="K5184" s="2" t="s">
        <v>18599</v>
      </c>
      <c r="L5184" s="2" t="s">
        <v>18600</v>
      </c>
      <c r="M5184" t="s">
        <v>18601</v>
      </c>
      <c r="N5184">
        <f>Airplane_Crashes_and_Fatalities[[#This Row],[Aboard]]-Airplane_Crashes_and_Fatalities[[#This Row],[Fatalities]]</f>
        <v>0</v>
      </c>
      <c r="O5184" t="s">
        <v>18602</v>
      </c>
      <c r="P5184">
        <v>5</v>
      </c>
      <c r="Q5184">
        <v>5</v>
      </c>
      <c r="R5184">
        <v>0</v>
      </c>
      <c r="S5184" s="2" t="s">
        <v>18603</v>
      </c>
    </row>
    <row r="5185" spans="1:19" x14ac:dyDescent="0.3">
      <c r="A5185" s="1">
        <v>39451</v>
      </c>
      <c r="B5185" s="4" t="str">
        <f>TEXT(Airplane_Crashes_and_Fatalities[[#This Row],[Date]],"yyyy")</f>
        <v>2008</v>
      </c>
      <c r="C5185" s="1" t="str">
        <f>TEXT(Airplane_Crashes_and_Fatalities[[#This Row],[Date]],"mmm")</f>
        <v>Jan</v>
      </c>
      <c r="D5185" s="5">
        <f>DAY(Airplane_Crashes_and_Fatalities[[#This Row],[Date]])</f>
        <v>4</v>
      </c>
      <c r="E5185" s="3">
        <v>0.40833333333333344</v>
      </c>
      <c r="F5185" s="2" t="s">
        <v>24157</v>
      </c>
      <c r="G5185" s="2" t="s">
        <v>20520</v>
      </c>
      <c r="H5185" s="2"/>
      <c r="I5185" s="2" t="s">
        <v>18604</v>
      </c>
      <c r="J5185" s="2"/>
      <c r="K5185" s="2" t="s">
        <v>18605</v>
      </c>
      <c r="L5185" s="2" t="s">
        <v>18606</v>
      </c>
      <c r="M5185" t="s">
        <v>18607</v>
      </c>
      <c r="N5185">
        <f>Airplane_Crashes_and_Fatalities[[#This Row],[Aboard]]-Airplane_Crashes_and_Fatalities[[#This Row],[Fatalities]]</f>
        <v>0</v>
      </c>
      <c r="O5185">
        <v>872051</v>
      </c>
      <c r="P5185">
        <v>18</v>
      </c>
      <c r="Q5185">
        <v>18</v>
      </c>
      <c r="R5185">
        <v>0</v>
      </c>
      <c r="S5185" s="2" t="s">
        <v>18608</v>
      </c>
    </row>
    <row r="5186" spans="1:19" x14ac:dyDescent="0.3">
      <c r="A5186" s="1">
        <v>39452</v>
      </c>
      <c r="B5186" s="4" t="str">
        <f>TEXT(Airplane_Crashes_and_Fatalities[[#This Row],[Date]],"yyyy")</f>
        <v>2008</v>
      </c>
      <c r="C5186" s="1" t="str">
        <f>TEXT(Airplane_Crashes_and_Fatalities[[#This Row],[Date]],"mmm")</f>
        <v>Jan</v>
      </c>
      <c r="D5186" s="5">
        <f>DAY(Airplane_Crashes_and_Fatalities[[#This Row],[Date]])</f>
        <v>5</v>
      </c>
      <c r="E5186" s="3">
        <v>0.57152777777777786</v>
      </c>
      <c r="F5186" s="2" t="s">
        <v>21670</v>
      </c>
      <c r="G5186" s="2" t="s">
        <v>20063</v>
      </c>
      <c r="H5186" s="2"/>
      <c r="I5186" s="2" t="s">
        <v>18609</v>
      </c>
      <c r="J5186" s="2"/>
      <c r="K5186" s="2" t="s">
        <v>12552</v>
      </c>
      <c r="L5186" s="2" t="s">
        <v>10040</v>
      </c>
      <c r="M5186" t="s">
        <v>18610</v>
      </c>
      <c r="N5186">
        <f>Airplane_Crashes_and_Fatalities[[#This Row],[Aboard]]-Airplane_Crashes_and_Fatalities[[#This Row],[Fatalities]]</f>
        <v>4</v>
      </c>
      <c r="O5186" t="s">
        <v>18611</v>
      </c>
      <c r="P5186">
        <v>10</v>
      </c>
      <c r="Q5186">
        <v>6</v>
      </c>
      <c r="R5186">
        <v>0</v>
      </c>
      <c r="S5186" s="2" t="s">
        <v>18612</v>
      </c>
    </row>
    <row r="5187" spans="1:19" x14ac:dyDescent="0.3">
      <c r="A5187" s="1">
        <v>39461</v>
      </c>
      <c r="B5187" s="4" t="str">
        <f>TEXT(Airplane_Crashes_and_Fatalities[[#This Row],[Date]],"yyyy")</f>
        <v>2008</v>
      </c>
      <c r="C5187" s="1" t="str">
        <f>TEXT(Airplane_Crashes_and_Fatalities[[#This Row],[Date]],"mmm")</f>
        <v>Jan</v>
      </c>
      <c r="D5187" s="5">
        <f>DAY(Airplane_Crashes_and_Fatalities[[#This Row],[Date]])</f>
        <v>14</v>
      </c>
      <c r="E5187" s="3">
        <v>0.2138888888888888</v>
      </c>
      <c r="F5187" s="2" t="s">
        <v>24158</v>
      </c>
      <c r="G5187" s="2" t="s">
        <v>21017</v>
      </c>
      <c r="H5187" s="2"/>
      <c r="I5187" s="2" t="s">
        <v>18613</v>
      </c>
      <c r="J5187" s="2"/>
      <c r="K5187" s="2" t="s">
        <v>18614</v>
      </c>
      <c r="L5187" s="2" t="s">
        <v>13441</v>
      </c>
      <c r="M5187" t="s">
        <v>18615</v>
      </c>
      <c r="N5187">
        <f>Airplane_Crashes_and_Fatalities[[#This Row],[Aboard]]-Airplane_Crashes_and_Fatalities[[#This Row],[Fatalities]]</f>
        <v>0</v>
      </c>
      <c r="O5187" t="s">
        <v>18616</v>
      </c>
      <c r="P5187">
        <v>1</v>
      </c>
      <c r="Q5187">
        <v>1</v>
      </c>
      <c r="R5187">
        <v>0</v>
      </c>
      <c r="S5187" s="2" t="s">
        <v>18617</v>
      </c>
    </row>
    <row r="5188" spans="1:19" x14ac:dyDescent="0.3">
      <c r="A5188" s="1">
        <v>39464</v>
      </c>
      <c r="B5188" s="4" t="str">
        <f>TEXT(Airplane_Crashes_and_Fatalities[[#This Row],[Date]],"yyyy")</f>
        <v>2008</v>
      </c>
      <c r="C5188" s="1" t="str">
        <f>TEXT(Airplane_Crashes_and_Fatalities[[#This Row],[Date]],"mmm")</f>
        <v>Jan</v>
      </c>
      <c r="D5188" s="5">
        <f>DAY(Airplane_Crashes_and_Fatalities[[#This Row],[Date]])</f>
        <v>17</v>
      </c>
      <c r="E5188" s="3">
        <v>0.52986111111111112</v>
      </c>
      <c r="F5188" s="2" t="s">
        <v>20107</v>
      </c>
      <c r="G5188" s="2" t="s">
        <v>19676</v>
      </c>
      <c r="H5188" s="2"/>
      <c r="I5188" s="2" t="s">
        <v>1061</v>
      </c>
      <c r="J5188" s="2"/>
      <c r="K5188" s="2" t="s">
        <v>18618</v>
      </c>
      <c r="L5188" s="2" t="s">
        <v>18619</v>
      </c>
      <c r="M5188" t="s">
        <v>18620</v>
      </c>
      <c r="N5188">
        <f>Airplane_Crashes_and_Fatalities[[#This Row],[Aboard]]-Airplane_Crashes_and_Fatalities[[#This Row],[Fatalities]]</f>
        <v>152</v>
      </c>
      <c r="O5188" t="s">
        <v>18621</v>
      </c>
      <c r="P5188">
        <v>152</v>
      </c>
      <c r="Q5188">
        <v>0</v>
      </c>
      <c r="R5188">
        <v>0</v>
      </c>
      <c r="S5188" s="2" t="s">
        <v>18622</v>
      </c>
    </row>
    <row r="5189" spans="1:19" x14ac:dyDescent="0.3">
      <c r="A5189" s="1">
        <v>39466</v>
      </c>
      <c r="B5189" s="4" t="str">
        <f>TEXT(Airplane_Crashes_and_Fatalities[[#This Row],[Date]],"yyyy")</f>
        <v>2008</v>
      </c>
      <c r="C5189" s="1" t="str">
        <f>TEXT(Airplane_Crashes_and_Fatalities[[#This Row],[Date]],"mmm")</f>
        <v>Jan</v>
      </c>
      <c r="D5189" s="5">
        <f>DAY(Airplane_Crashes_and_Fatalities[[#This Row],[Date]])</f>
        <v>19</v>
      </c>
      <c r="E5189" s="3">
        <v>0.33333333333333326</v>
      </c>
      <c r="F5189" s="2" t="s">
        <v>23687</v>
      </c>
      <c r="G5189" s="2" t="s">
        <v>20729</v>
      </c>
      <c r="H5189" s="2"/>
      <c r="I5189" s="2" t="s">
        <v>18623</v>
      </c>
      <c r="J5189" s="2"/>
      <c r="K5189" s="2" t="s">
        <v>18624</v>
      </c>
      <c r="L5189" s="2" t="s">
        <v>18625</v>
      </c>
      <c r="M5189" t="s">
        <v>18626</v>
      </c>
      <c r="N5189">
        <f>Airplane_Crashes_and_Fatalities[[#This Row],[Aboard]]-Airplane_Crashes_and_Fatalities[[#This Row],[Fatalities]]</f>
        <v>0</v>
      </c>
      <c r="O5189" t="s">
        <v>18627</v>
      </c>
      <c r="P5189">
        <v>13</v>
      </c>
      <c r="Q5189">
        <v>13</v>
      </c>
      <c r="R5189">
        <v>0</v>
      </c>
      <c r="S5189" s="2" t="s">
        <v>18628</v>
      </c>
    </row>
    <row r="5190" spans="1:19" x14ac:dyDescent="0.3">
      <c r="A5190" s="1">
        <v>39470</v>
      </c>
      <c r="B5190" s="4" t="str">
        <f>TEXT(Airplane_Crashes_and_Fatalities[[#This Row],[Date]],"yyyy")</f>
        <v>2008</v>
      </c>
      <c r="C5190" s="1" t="str">
        <f>TEXT(Airplane_Crashes_and_Fatalities[[#This Row],[Date]],"mmm")</f>
        <v>Jan</v>
      </c>
      <c r="D5190" s="5">
        <f>DAY(Airplane_Crashes_and_Fatalities[[#This Row],[Date]])</f>
        <v>23</v>
      </c>
      <c r="E5190" s="3">
        <v>0.79166666666666674</v>
      </c>
      <c r="F5190" s="2" t="s">
        <v>24159</v>
      </c>
      <c r="G5190" s="2" t="s">
        <v>20656</v>
      </c>
      <c r="H5190" s="2"/>
      <c r="I5190" s="2" t="s">
        <v>8615</v>
      </c>
      <c r="J5190" s="2"/>
      <c r="K5190" s="2" t="s">
        <v>18629</v>
      </c>
      <c r="L5190" s="2" t="s">
        <v>18630</v>
      </c>
      <c r="M5190">
        <v>19</v>
      </c>
      <c r="N5190">
        <f>Airplane_Crashes_and_Fatalities[[#This Row],[Aboard]]-Airplane_Crashes_and_Fatalities[[#This Row],[Fatalities]]</f>
        <v>0</v>
      </c>
      <c r="O5190" t="s">
        <v>18631</v>
      </c>
      <c r="P5190">
        <v>20</v>
      </c>
      <c r="Q5190">
        <v>20</v>
      </c>
      <c r="R5190">
        <v>0</v>
      </c>
      <c r="S5190" s="2" t="s">
        <v>18632</v>
      </c>
    </row>
    <row r="5191" spans="1:19" x14ac:dyDescent="0.3">
      <c r="A5191" s="1">
        <v>39473</v>
      </c>
      <c r="B5191" s="4" t="str">
        <f>TEXT(Airplane_Crashes_and_Fatalities[[#This Row],[Date]],"yyyy")</f>
        <v>2008</v>
      </c>
      <c r="C5191" s="1" t="str">
        <f>TEXT(Airplane_Crashes_and_Fatalities[[#This Row],[Date]],"mmm")</f>
        <v>Jan</v>
      </c>
      <c r="D5191" s="5">
        <f>DAY(Airplane_Crashes_and_Fatalities[[#This Row],[Date]])</f>
        <v>26</v>
      </c>
      <c r="E5191" s="3">
        <v>0.39930555555555558</v>
      </c>
      <c r="F5191" s="2" t="s">
        <v>24160</v>
      </c>
      <c r="G5191" s="2" t="s">
        <v>20218</v>
      </c>
      <c r="H5191" s="2"/>
      <c r="I5191" s="2" t="s">
        <v>18633</v>
      </c>
      <c r="J5191" s="2"/>
      <c r="K5191" s="2" t="s">
        <v>18634</v>
      </c>
      <c r="L5191" s="2" t="s">
        <v>18635</v>
      </c>
      <c r="M5191" t="s">
        <v>18636</v>
      </c>
      <c r="N5191">
        <f>Airplane_Crashes_and_Fatalities[[#This Row],[Aboard]]-Airplane_Crashes_and_Fatalities[[#This Row],[Fatalities]]</f>
        <v>0</v>
      </c>
      <c r="O5191" t="s">
        <v>18637</v>
      </c>
      <c r="P5191">
        <v>3</v>
      </c>
      <c r="Q5191">
        <v>3</v>
      </c>
      <c r="R5191">
        <v>0</v>
      </c>
      <c r="S5191" s="2" t="s">
        <v>18638</v>
      </c>
    </row>
    <row r="5192" spans="1:19" x14ac:dyDescent="0.3">
      <c r="A5192" s="1">
        <v>39499</v>
      </c>
      <c r="B5192" s="4" t="str">
        <f>TEXT(Airplane_Crashes_and_Fatalities[[#This Row],[Date]],"yyyy")</f>
        <v>2008</v>
      </c>
      <c r="C5192" s="1" t="str">
        <f>TEXT(Airplane_Crashes_and_Fatalities[[#This Row],[Date]],"mmm")</f>
        <v>Feb</v>
      </c>
      <c r="D5192" s="5">
        <f>DAY(Airplane_Crashes_and_Fatalities[[#This Row],[Date]])</f>
        <v>21</v>
      </c>
      <c r="E5192" s="3">
        <v>0.70833333333333326</v>
      </c>
      <c r="F5192" s="2" t="s">
        <v>21114</v>
      </c>
      <c r="G5192" s="2" t="s">
        <v>20520</v>
      </c>
      <c r="H5192" s="2"/>
      <c r="I5192" s="2" t="s">
        <v>18639</v>
      </c>
      <c r="J5192" s="2" t="s">
        <v>19618</v>
      </c>
      <c r="K5192" s="2" t="s">
        <v>3282</v>
      </c>
      <c r="L5192" s="2" t="s">
        <v>18640</v>
      </c>
      <c r="M5192" t="s">
        <v>18641</v>
      </c>
      <c r="N5192">
        <f>Airplane_Crashes_and_Fatalities[[#This Row],[Aboard]]-Airplane_Crashes_and_Fatalities[[#This Row],[Fatalities]]</f>
        <v>0</v>
      </c>
      <c r="O5192">
        <v>28</v>
      </c>
      <c r="P5192">
        <v>46</v>
      </c>
      <c r="Q5192">
        <v>46</v>
      </c>
      <c r="R5192">
        <v>0</v>
      </c>
      <c r="S5192" s="2" t="s">
        <v>18642</v>
      </c>
    </row>
    <row r="5193" spans="1:19" x14ac:dyDescent="0.3">
      <c r="A5193" s="1">
        <v>39504</v>
      </c>
      <c r="B5193" s="4" t="str">
        <f>TEXT(Airplane_Crashes_and_Fatalities[[#This Row],[Date]],"yyyy")</f>
        <v>2008</v>
      </c>
      <c r="C5193" s="1" t="str">
        <f>TEXT(Airplane_Crashes_and_Fatalities[[#This Row],[Date]],"mmm")</f>
        <v>Feb</v>
      </c>
      <c r="D5193" s="5">
        <f>DAY(Airplane_Crashes_and_Fatalities[[#This Row],[Date]])</f>
        <v>26</v>
      </c>
      <c r="E5193" s="3">
        <v>0.67777777777777781</v>
      </c>
      <c r="F5193" s="2" t="s">
        <v>24161</v>
      </c>
      <c r="G5193" s="2" t="s">
        <v>24010</v>
      </c>
      <c r="H5193" s="2" t="s">
        <v>19819</v>
      </c>
      <c r="I5193" s="2" t="s">
        <v>18643</v>
      </c>
      <c r="J5193" s="2"/>
      <c r="K5193" s="2" t="s">
        <v>18644</v>
      </c>
      <c r="L5193" s="2" t="s">
        <v>18645</v>
      </c>
      <c r="M5193" t="s">
        <v>18646</v>
      </c>
      <c r="N5193">
        <f>Airplane_Crashes_and_Fatalities[[#This Row],[Aboard]]-Airplane_Crashes_and_Fatalities[[#This Row],[Fatalities]]</f>
        <v>15</v>
      </c>
      <c r="O5193">
        <v>2570</v>
      </c>
      <c r="P5193">
        <v>20</v>
      </c>
      <c r="Q5193">
        <v>5</v>
      </c>
      <c r="R5193">
        <v>0</v>
      </c>
      <c r="S5193" s="2" t="s">
        <v>18647</v>
      </c>
    </row>
    <row r="5194" spans="1:19" x14ac:dyDescent="0.3">
      <c r="A5194" s="1">
        <v>39510</v>
      </c>
      <c r="B5194" s="4" t="str">
        <f>TEXT(Airplane_Crashes_and_Fatalities[[#This Row],[Date]],"yyyy")</f>
        <v>2008</v>
      </c>
      <c r="C5194" s="1" t="str">
        <f>TEXT(Airplane_Crashes_and_Fatalities[[#This Row],[Date]],"mmm")</f>
        <v>Mar</v>
      </c>
      <c r="D5194" s="5">
        <f>DAY(Airplane_Crashes_and_Fatalities[[#This Row],[Date]])</f>
        <v>3</v>
      </c>
      <c r="E5194" s="3">
        <v>0.66666666666666674</v>
      </c>
      <c r="F5194" s="2" t="s">
        <v>24162</v>
      </c>
      <c r="G5194" s="2" t="s">
        <v>21038</v>
      </c>
      <c r="H5194" s="2"/>
      <c r="I5194" s="2" t="s">
        <v>18648</v>
      </c>
      <c r="J5194" s="2"/>
      <c r="K5194" s="2"/>
      <c r="L5194" s="2" t="s">
        <v>17195</v>
      </c>
      <c r="N5194">
        <f>Airplane_Crashes_and_Fatalities[[#This Row],[Aboard]]-Airplane_Crashes_and_Fatalities[[#This Row],[Fatalities]]</f>
        <v>0</v>
      </c>
      <c r="P5194">
        <v>10</v>
      </c>
      <c r="Q5194">
        <v>10</v>
      </c>
      <c r="R5194">
        <v>0</v>
      </c>
      <c r="S5194" s="2" t="s">
        <v>18649</v>
      </c>
    </row>
    <row r="5195" spans="1:19" x14ac:dyDescent="0.3">
      <c r="A5195" s="1">
        <v>39522</v>
      </c>
      <c r="B5195" s="4" t="str">
        <f>TEXT(Airplane_Crashes_and_Fatalities[[#This Row],[Date]],"yyyy")</f>
        <v>2008</v>
      </c>
      <c r="C5195" s="1" t="str">
        <f>TEXT(Airplane_Crashes_and_Fatalities[[#This Row],[Date]],"mmm")</f>
        <v>Mar</v>
      </c>
      <c r="D5195" s="5">
        <f>DAY(Airplane_Crashes_and_Fatalities[[#This Row],[Date]])</f>
        <v>15</v>
      </c>
      <c r="E5195" s="3">
        <v>0.34375</v>
      </c>
      <c r="F5195" s="2" t="s">
        <v>24163</v>
      </c>
      <c r="G5195" s="2" t="s">
        <v>20449</v>
      </c>
      <c r="H5195" s="2"/>
      <c r="I5195" s="2" t="s">
        <v>18650</v>
      </c>
      <c r="J5195" s="2"/>
      <c r="K5195" s="2" t="s">
        <v>18651</v>
      </c>
      <c r="L5195" s="2" t="s">
        <v>15187</v>
      </c>
      <c r="M5195" t="s">
        <v>18652</v>
      </c>
      <c r="N5195">
        <f>Airplane_Crashes_and_Fatalities[[#This Row],[Aboard]]-Airplane_Crashes_and_Fatalities[[#This Row],[Fatalities]]</f>
        <v>0</v>
      </c>
      <c r="O5195" t="s">
        <v>18653</v>
      </c>
      <c r="P5195">
        <v>3</v>
      </c>
      <c r="Q5195">
        <v>3</v>
      </c>
      <c r="R5195">
        <v>0</v>
      </c>
      <c r="S5195" s="2" t="s">
        <v>18654</v>
      </c>
    </row>
    <row r="5196" spans="1:19" x14ac:dyDescent="0.3">
      <c r="A5196" s="1">
        <v>39541</v>
      </c>
      <c r="B5196" s="4" t="str">
        <f>TEXT(Airplane_Crashes_and_Fatalities[[#This Row],[Date]],"yyyy")</f>
        <v>2008</v>
      </c>
      <c r="C5196" s="1" t="str">
        <f>TEXT(Airplane_Crashes_and_Fatalities[[#This Row],[Date]],"mmm")</f>
        <v>Apr</v>
      </c>
      <c r="D5196" s="5">
        <f>DAY(Airplane_Crashes_and_Fatalities[[#This Row],[Date]])</f>
        <v>3</v>
      </c>
      <c r="E5196" s="3">
        <v>0.45833333333333326</v>
      </c>
      <c r="F5196" s="2" t="s">
        <v>24164</v>
      </c>
      <c r="G5196" s="2" t="s">
        <v>23817</v>
      </c>
      <c r="H5196" s="2"/>
      <c r="I5196" s="2" t="s">
        <v>18655</v>
      </c>
      <c r="J5196" s="2"/>
      <c r="K5196" s="2" t="s">
        <v>18656</v>
      </c>
      <c r="L5196" s="2" t="s">
        <v>18657</v>
      </c>
      <c r="M5196" t="s">
        <v>18658</v>
      </c>
      <c r="N5196">
        <f>Airplane_Crashes_and_Fatalities[[#This Row],[Aboard]]-Airplane_Crashes_and_Fatalities[[#This Row],[Fatalities]]</f>
        <v>0</v>
      </c>
      <c r="O5196" t="s">
        <v>18659</v>
      </c>
      <c r="P5196">
        <v>19</v>
      </c>
      <c r="Q5196">
        <v>19</v>
      </c>
      <c r="R5196">
        <v>0</v>
      </c>
      <c r="S5196" s="2" t="s">
        <v>18660</v>
      </c>
    </row>
    <row r="5197" spans="1:19" x14ac:dyDescent="0.3">
      <c r="A5197" s="1">
        <v>39547</v>
      </c>
      <c r="B5197" s="4" t="str">
        <f>TEXT(Airplane_Crashes_and_Fatalities[[#This Row],[Date]],"yyyy")</f>
        <v>2008</v>
      </c>
      <c r="C5197" s="1" t="str">
        <f>TEXT(Airplane_Crashes_and_Fatalities[[#This Row],[Date]],"mmm")</f>
        <v>Apr</v>
      </c>
      <c r="D5197" s="5">
        <f>DAY(Airplane_Crashes_and_Fatalities[[#This Row],[Date]])</f>
        <v>9</v>
      </c>
      <c r="E5197" s="3">
        <v>0.9770833333333333</v>
      </c>
      <c r="F5197" s="2" t="s">
        <v>24165</v>
      </c>
      <c r="G5197" s="2" t="s">
        <v>19724</v>
      </c>
      <c r="H5197" s="2"/>
      <c r="I5197" s="2" t="s">
        <v>18661</v>
      </c>
      <c r="J5197" s="2"/>
      <c r="K5197" s="2" t="s">
        <v>18662</v>
      </c>
      <c r="L5197" s="2" t="s">
        <v>18663</v>
      </c>
      <c r="M5197" t="s">
        <v>18664</v>
      </c>
      <c r="N5197">
        <f>Airplane_Crashes_and_Fatalities[[#This Row],[Aboard]]-Airplane_Crashes_and_Fatalities[[#This Row],[Fatalities]]</f>
        <v>0</v>
      </c>
      <c r="O5197" t="s">
        <v>18665</v>
      </c>
      <c r="P5197">
        <v>1</v>
      </c>
      <c r="Q5197">
        <v>1</v>
      </c>
      <c r="R5197">
        <v>0</v>
      </c>
      <c r="S5197" s="2" t="s">
        <v>18666</v>
      </c>
    </row>
    <row r="5198" spans="1:19" x14ac:dyDescent="0.3">
      <c r="A5198" s="1">
        <v>39549</v>
      </c>
      <c r="B5198" s="4" t="str">
        <f>TEXT(Airplane_Crashes_and_Fatalities[[#This Row],[Date]],"yyyy")</f>
        <v>2008</v>
      </c>
      <c r="C5198" s="1" t="str">
        <f>TEXT(Airplane_Crashes_and_Fatalities[[#This Row],[Date]],"mmm")</f>
        <v>Apr</v>
      </c>
      <c r="D5198" s="5">
        <f>DAY(Airplane_Crashes_and_Fatalities[[#This Row],[Date]])</f>
        <v>11</v>
      </c>
      <c r="E5198" s="3">
        <v>0.92708333333333326</v>
      </c>
      <c r="F5198" s="2" t="s">
        <v>24166</v>
      </c>
      <c r="G5198" s="2" t="s">
        <v>24167</v>
      </c>
      <c r="H5198" s="2"/>
      <c r="I5198" s="2" t="s">
        <v>18667</v>
      </c>
      <c r="J5198" s="2"/>
      <c r="K5198" s="2" t="s">
        <v>18668</v>
      </c>
      <c r="L5198" s="2" t="s">
        <v>11815</v>
      </c>
      <c r="M5198" t="s">
        <v>18669</v>
      </c>
      <c r="N5198">
        <f>Airplane_Crashes_and_Fatalities[[#This Row],[Aboard]]-Airplane_Crashes_and_Fatalities[[#This Row],[Fatalities]]</f>
        <v>0</v>
      </c>
      <c r="O5198">
        <v>3009</v>
      </c>
      <c r="P5198">
        <v>8</v>
      </c>
      <c r="Q5198">
        <v>8</v>
      </c>
      <c r="R5198">
        <v>0</v>
      </c>
      <c r="S5198" s="2" t="s">
        <v>18670</v>
      </c>
    </row>
    <row r="5199" spans="1:19" x14ac:dyDescent="0.3">
      <c r="A5199" s="1">
        <v>39553</v>
      </c>
      <c r="B5199" s="4" t="str">
        <f>TEXT(Airplane_Crashes_and_Fatalities[[#This Row],[Date]],"yyyy")</f>
        <v>2008</v>
      </c>
      <c r="C5199" s="1" t="str">
        <f>TEXT(Airplane_Crashes_and_Fatalities[[#This Row],[Date]],"mmm")</f>
        <v>Apr</v>
      </c>
      <c r="D5199" s="5">
        <f>DAY(Airplane_Crashes_and_Fatalities[[#This Row],[Date]])</f>
        <v>15</v>
      </c>
      <c r="E5199" s="3">
        <v>0.60416666666666674</v>
      </c>
      <c r="F5199" s="2" t="s">
        <v>23316</v>
      </c>
      <c r="G5199" s="2" t="s">
        <v>22340</v>
      </c>
      <c r="H5199" s="2"/>
      <c r="I5199" s="2" t="s">
        <v>18671</v>
      </c>
      <c r="J5199" s="2"/>
      <c r="K5199" s="2" t="s">
        <v>18672</v>
      </c>
      <c r="L5199" s="2" t="s">
        <v>18673</v>
      </c>
      <c r="M5199" t="s">
        <v>18674</v>
      </c>
      <c r="N5199">
        <f>Airplane_Crashes_and_Fatalities[[#This Row],[Aboard]]-Airplane_Crashes_and_Fatalities[[#This Row],[Fatalities]]</f>
        <v>85</v>
      </c>
      <c r="O5199">
        <v>47731</v>
      </c>
      <c r="P5199">
        <v>85</v>
      </c>
      <c r="Q5199">
        <v>0</v>
      </c>
      <c r="R5199">
        <v>47</v>
      </c>
      <c r="S5199" s="2" t="s">
        <v>18675</v>
      </c>
    </row>
    <row r="5200" spans="1:19" x14ac:dyDescent="0.3">
      <c r="A5200" s="1">
        <v>39554</v>
      </c>
      <c r="B5200" s="4" t="str">
        <f>TEXT(Airplane_Crashes_and_Fatalities[[#This Row],[Date]],"yyyy")</f>
        <v>2008</v>
      </c>
      <c r="C5200" s="1" t="str">
        <f>TEXT(Airplane_Crashes_and_Fatalities[[#This Row],[Date]],"mmm")</f>
        <v>Apr</v>
      </c>
      <c r="D5200" s="5">
        <f>DAY(Airplane_Crashes_and_Fatalities[[#This Row],[Date]])</f>
        <v>16</v>
      </c>
      <c r="E5200" s="3">
        <v>0.59930555555555554</v>
      </c>
      <c r="F5200" s="2" t="s">
        <v>24168</v>
      </c>
      <c r="G5200" s="2" t="s">
        <v>22308</v>
      </c>
      <c r="H5200" s="2"/>
      <c r="I5200" s="2" t="s">
        <v>18676</v>
      </c>
      <c r="J5200" s="2"/>
      <c r="K5200" s="2" t="s">
        <v>18677</v>
      </c>
      <c r="L5200" s="2" t="s">
        <v>15535</v>
      </c>
      <c r="M5200" t="s">
        <v>18678</v>
      </c>
      <c r="N5200">
        <f>Airplane_Crashes_and_Fatalities[[#This Row],[Aboard]]-Airplane_Crashes_and_Fatalities[[#This Row],[Fatalities]]</f>
        <v>0</v>
      </c>
      <c r="O5200">
        <v>1609</v>
      </c>
      <c r="P5200">
        <v>13</v>
      </c>
      <c r="Q5200">
        <v>13</v>
      </c>
      <c r="R5200">
        <v>0</v>
      </c>
      <c r="S5200" s="2" t="s">
        <v>18679</v>
      </c>
    </row>
    <row r="5201" spans="1:19" x14ac:dyDescent="0.3">
      <c r="A5201" s="1">
        <v>39566</v>
      </c>
      <c r="B5201" s="4" t="str">
        <f>TEXT(Airplane_Crashes_and_Fatalities[[#This Row],[Date]],"yyyy")</f>
        <v>2008</v>
      </c>
      <c r="C5201" s="1" t="str">
        <f>TEXT(Airplane_Crashes_and_Fatalities[[#This Row],[Date]],"mmm")</f>
        <v>Apr</v>
      </c>
      <c r="D5201" s="5">
        <f>DAY(Airplane_Crashes_and_Fatalities[[#This Row],[Date]])</f>
        <v>28</v>
      </c>
      <c r="E5201" s="3">
        <v>0.4013888888888888</v>
      </c>
      <c r="F5201" s="2" t="s">
        <v>24169</v>
      </c>
      <c r="G5201" s="2" t="s">
        <v>24170</v>
      </c>
      <c r="H5201" s="2"/>
      <c r="I5201" s="2" t="s">
        <v>18680</v>
      </c>
      <c r="J5201" s="2"/>
      <c r="K5201" s="2"/>
      <c r="L5201" s="2" t="s">
        <v>13550</v>
      </c>
      <c r="M5201" t="s">
        <v>18681</v>
      </c>
      <c r="N5201">
        <f>Airplane_Crashes_and_Fatalities[[#This Row],[Aboard]]-Airplane_Crashes_and_Fatalities[[#This Row],[Fatalities]]</f>
        <v>0</v>
      </c>
      <c r="O5201">
        <v>98734295</v>
      </c>
      <c r="P5201">
        <v>20</v>
      </c>
      <c r="Q5201">
        <v>20</v>
      </c>
      <c r="R5201">
        <v>0</v>
      </c>
      <c r="S5201" s="2" t="s">
        <v>18682</v>
      </c>
    </row>
    <row r="5202" spans="1:19" x14ac:dyDescent="0.3">
      <c r="A5202" s="1">
        <v>39570</v>
      </c>
      <c r="B5202" s="4" t="str">
        <f>TEXT(Airplane_Crashes_and_Fatalities[[#This Row],[Date]],"yyyy")</f>
        <v>2008</v>
      </c>
      <c r="C5202" s="1" t="str">
        <f>TEXT(Airplane_Crashes_and_Fatalities[[#This Row],[Date]],"mmm")</f>
        <v>May</v>
      </c>
      <c r="D5202" s="5">
        <f>DAY(Airplane_Crashes_and_Fatalities[[#This Row],[Date]])</f>
        <v>2</v>
      </c>
      <c r="E5202" s="3">
        <v>0.42361111111111116</v>
      </c>
      <c r="F5202" s="2" t="s">
        <v>24171</v>
      </c>
      <c r="G5202" s="2" t="s">
        <v>20132</v>
      </c>
      <c r="H5202" s="2"/>
      <c r="I5202" s="2" t="s">
        <v>18683</v>
      </c>
      <c r="J5202" s="2"/>
      <c r="K5202" s="2" t="s">
        <v>18684</v>
      </c>
      <c r="L5202" s="2" t="s">
        <v>12553</v>
      </c>
      <c r="M5202" t="s">
        <v>18685</v>
      </c>
      <c r="N5202">
        <f>Airplane_Crashes_and_Fatalities[[#This Row],[Aboard]]-Airplane_Crashes_and_Fatalities[[#This Row],[Fatalities]]</f>
        <v>0</v>
      </c>
      <c r="O5202" t="s">
        <v>18686</v>
      </c>
      <c r="P5202">
        <v>24</v>
      </c>
      <c r="Q5202">
        <v>24</v>
      </c>
      <c r="R5202">
        <v>0</v>
      </c>
      <c r="S5202" s="2" t="s">
        <v>18687</v>
      </c>
    </row>
    <row r="5203" spans="1:19" x14ac:dyDescent="0.3">
      <c r="A5203" s="1">
        <v>39585</v>
      </c>
      <c r="B5203" s="4" t="str">
        <f>TEXT(Airplane_Crashes_and_Fatalities[[#This Row],[Date]],"yyyy")</f>
        <v>2008</v>
      </c>
      <c r="C5203" s="1" t="str">
        <f>TEXT(Airplane_Crashes_and_Fatalities[[#This Row],[Date]],"mmm")</f>
        <v>May</v>
      </c>
      <c r="D5203" s="5">
        <f>DAY(Airplane_Crashes_and_Fatalities[[#This Row],[Date]])</f>
        <v>17</v>
      </c>
      <c r="E5203" s="3">
        <v>0.6875</v>
      </c>
      <c r="F5203" s="2" t="s">
        <v>24172</v>
      </c>
      <c r="G5203" s="2" t="s">
        <v>19878</v>
      </c>
      <c r="H5203" s="2"/>
      <c r="I5203" s="2" t="s">
        <v>18688</v>
      </c>
      <c r="J5203" s="2"/>
      <c r="K5203" s="2" t="s">
        <v>18689</v>
      </c>
      <c r="L5203" s="2" t="s">
        <v>18690</v>
      </c>
      <c r="M5203" t="s">
        <v>18691</v>
      </c>
      <c r="N5203">
        <f>Airplane_Crashes_and_Fatalities[[#This Row],[Aboard]]-Airplane_Crashes_and_Fatalities[[#This Row],[Fatalities]]</f>
        <v>3</v>
      </c>
      <c r="O5203">
        <v>1151</v>
      </c>
      <c r="P5203">
        <v>5</v>
      </c>
      <c r="Q5203">
        <v>2</v>
      </c>
      <c r="R5203">
        <v>0</v>
      </c>
      <c r="S5203" s="2" t="s">
        <v>18692</v>
      </c>
    </row>
    <row r="5204" spans="1:19" x14ac:dyDescent="0.3">
      <c r="A5204" s="1">
        <v>39591</v>
      </c>
      <c r="B5204" s="4" t="str">
        <f>TEXT(Airplane_Crashes_and_Fatalities[[#This Row],[Date]],"yyyy")</f>
        <v>2008</v>
      </c>
      <c r="C5204" s="1" t="str">
        <f>TEXT(Airplane_Crashes_and_Fatalities[[#This Row],[Date]],"mmm")</f>
        <v>May</v>
      </c>
      <c r="D5204" s="5">
        <f>DAY(Airplane_Crashes_and_Fatalities[[#This Row],[Date]])</f>
        <v>23</v>
      </c>
      <c r="E5204" s="3">
        <v>5.9027777777777679E-2</v>
      </c>
      <c r="F5204" s="2" t="s">
        <v>20172</v>
      </c>
      <c r="G5204" s="2" t="s">
        <v>20031</v>
      </c>
      <c r="H5204" s="2"/>
      <c r="I5204" s="2" t="s">
        <v>18693</v>
      </c>
      <c r="J5204" s="2" t="s">
        <v>19619</v>
      </c>
      <c r="K5204" s="2" t="s">
        <v>18694</v>
      </c>
      <c r="L5204" s="2" t="s">
        <v>12553</v>
      </c>
      <c r="M5204" t="s">
        <v>18695</v>
      </c>
      <c r="N5204">
        <f>Airplane_Crashes_and_Fatalities[[#This Row],[Aboard]]-Airplane_Crashes_and_Fatalities[[#This Row],[Fatalities]]</f>
        <v>0</v>
      </c>
      <c r="O5204" t="s">
        <v>18696</v>
      </c>
      <c r="P5204">
        <v>1</v>
      </c>
      <c r="Q5204">
        <v>1</v>
      </c>
      <c r="R5204">
        <v>0</v>
      </c>
      <c r="S5204" s="2" t="s">
        <v>18697</v>
      </c>
    </row>
    <row r="5205" spans="1:19" x14ac:dyDescent="0.3">
      <c r="A5205" s="1">
        <v>39592</v>
      </c>
      <c r="B5205" s="4" t="str">
        <f>TEXT(Airplane_Crashes_and_Fatalities[[#This Row],[Date]],"yyyy")</f>
        <v>2008</v>
      </c>
      <c r="C5205" s="1" t="str">
        <f>TEXT(Airplane_Crashes_and_Fatalities[[#This Row],[Date]],"mmm")</f>
        <v>May</v>
      </c>
      <c r="D5205" s="5">
        <f>DAY(Airplane_Crashes_and_Fatalities[[#This Row],[Date]])</f>
        <v>24</v>
      </c>
      <c r="E5205" s="3">
        <v>0.39583333333333326</v>
      </c>
      <c r="F5205" s="2" t="s">
        <v>24173</v>
      </c>
      <c r="G5205" s="2" t="s">
        <v>24174</v>
      </c>
      <c r="H5205" s="2" t="s">
        <v>19729</v>
      </c>
      <c r="I5205" s="2" t="s">
        <v>18698</v>
      </c>
      <c r="J5205" s="2"/>
      <c r="K5205" s="2" t="s">
        <v>18699</v>
      </c>
      <c r="L5205" s="2" t="s">
        <v>18700</v>
      </c>
      <c r="M5205" t="s">
        <v>18701</v>
      </c>
      <c r="N5205">
        <f>Airplane_Crashes_and_Fatalities[[#This Row],[Aboard]]-Airplane_Crashes_and_Fatalities[[#This Row],[Fatalities]]</f>
        <v>2</v>
      </c>
      <c r="O5205">
        <v>1604</v>
      </c>
      <c r="P5205">
        <v>6</v>
      </c>
      <c r="Q5205">
        <v>4</v>
      </c>
      <c r="R5205">
        <v>0</v>
      </c>
      <c r="S5205" s="2" t="s">
        <v>18702</v>
      </c>
    </row>
    <row r="5206" spans="1:19" x14ac:dyDescent="0.3">
      <c r="A5206" s="1">
        <v>39594</v>
      </c>
      <c r="B5206" s="4" t="str">
        <f>TEXT(Airplane_Crashes_and_Fatalities[[#This Row],[Date]],"yyyy")</f>
        <v>2008</v>
      </c>
      <c r="C5206" s="1" t="str">
        <f>TEXT(Airplane_Crashes_and_Fatalities[[#This Row],[Date]],"mmm")</f>
        <v>May</v>
      </c>
      <c r="D5206" s="5">
        <f>DAY(Airplane_Crashes_and_Fatalities[[#This Row],[Date]])</f>
        <v>26</v>
      </c>
      <c r="E5206" s="3">
        <v>0.76041666666666674</v>
      </c>
      <c r="F5206" s="2" t="s">
        <v>24175</v>
      </c>
      <c r="G5206" s="2" t="s">
        <v>19866</v>
      </c>
      <c r="H5206" s="2"/>
      <c r="I5206" s="2" t="s">
        <v>18703</v>
      </c>
      <c r="J5206" s="2"/>
      <c r="K5206" s="2" t="s">
        <v>18704</v>
      </c>
      <c r="L5206" s="2" t="s">
        <v>10297</v>
      </c>
      <c r="M5206" t="s">
        <v>18705</v>
      </c>
      <c r="N5206">
        <f>Airplane_Crashes_and_Fatalities[[#This Row],[Aboard]]-Airplane_Crashes_and_Fatalities[[#This Row],[Fatalities]]</f>
        <v>0</v>
      </c>
      <c r="O5206">
        <v>8345508</v>
      </c>
      <c r="P5206">
        <v>9</v>
      </c>
      <c r="Q5206">
        <v>9</v>
      </c>
      <c r="R5206">
        <v>0</v>
      </c>
      <c r="S5206" s="2" t="s">
        <v>18706</v>
      </c>
    </row>
    <row r="5207" spans="1:19" x14ac:dyDescent="0.3">
      <c r="A5207" s="1">
        <v>39597</v>
      </c>
      <c r="B5207" s="4" t="str">
        <f>TEXT(Airplane_Crashes_and_Fatalities[[#This Row],[Date]],"yyyy")</f>
        <v>2008</v>
      </c>
      <c r="C5207" s="1" t="str">
        <f>TEXT(Airplane_Crashes_and_Fatalities[[#This Row],[Date]],"mmm")</f>
        <v>May</v>
      </c>
      <c r="D5207" s="5">
        <f>DAY(Airplane_Crashes_and_Fatalities[[#This Row],[Date]])</f>
        <v>29</v>
      </c>
      <c r="E5207" s="3">
        <v>0.59236111111111112</v>
      </c>
      <c r="F5207" s="2" t="s">
        <v>21559</v>
      </c>
      <c r="G5207" s="2" t="s">
        <v>20134</v>
      </c>
      <c r="H5207" s="2"/>
      <c r="I5207" s="2" t="s">
        <v>18707</v>
      </c>
      <c r="J5207" s="2"/>
      <c r="K5207" s="2" t="s">
        <v>18708</v>
      </c>
      <c r="L5207" s="2" t="s">
        <v>18709</v>
      </c>
      <c r="M5207" t="s">
        <v>18710</v>
      </c>
      <c r="N5207">
        <f>Airplane_Crashes_and_Fatalities[[#This Row],[Aboard]]-Airplane_Crashes_and_Fatalities[[#This Row],[Fatalities]]</f>
        <v>1</v>
      </c>
      <c r="P5207">
        <v>12</v>
      </c>
      <c r="Q5207">
        <v>11</v>
      </c>
      <c r="R5207">
        <v>0</v>
      </c>
      <c r="S5207" s="2" t="s">
        <v>18711</v>
      </c>
    </row>
    <row r="5208" spans="1:19" x14ac:dyDescent="0.3">
      <c r="A5208" s="1">
        <v>39598</v>
      </c>
      <c r="B5208" s="4" t="str">
        <f>TEXT(Airplane_Crashes_and_Fatalities[[#This Row],[Date]],"yyyy")</f>
        <v>2008</v>
      </c>
      <c r="C5208" s="1" t="str">
        <f>TEXT(Airplane_Crashes_and_Fatalities[[#This Row],[Date]],"mmm")</f>
        <v>May</v>
      </c>
      <c r="D5208" s="5">
        <f>DAY(Airplane_Crashes_and_Fatalities[[#This Row],[Date]])</f>
        <v>30</v>
      </c>
      <c r="E5208" s="3">
        <v>0.40277777777777768</v>
      </c>
      <c r="F5208" s="2" t="s">
        <v>20347</v>
      </c>
      <c r="G5208" s="2" t="s">
        <v>20052</v>
      </c>
      <c r="H5208" s="2"/>
      <c r="I5208" s="2" t="s">
        <v>18712</v>
      </c>
      <c r="J5208" s="2" t="s">
        <v>19620</v>
      </c>
      <c r="K5208" s="2" t="s">
        <v>18713</v>
      </c>
      <c r="L5208" s="2" t="s">
        <v>18502</v>
      </c>
      <c r="M5208" t="s">
        <v>18714</v>
      </c>
      <c r="N5208">
        <f>Airplane_Crashes_and_Fatalities[[#This Row],[Aboard]]-Airplane_Crashes_and_Fatalities[[#This Row],[Fatalities]]</f>
        <v>133</v>
      </c>
      <c r="O5208">
        <v>1374</v>
      </c>
      <c r="P5208">
        <v>136</v>
      </c>
      <c r="Q5208">
        <v>3</v>
      </c>
      <c r="R5208">
        <v>2</v>
      </c>
      <c r="S5208" s="2" t="s">
        <v>18715</v>
      </c>
    </row>
    <row r="5209" spans="1:19" x14ac:dyDescent="0.3">
      <c r="A5209" s="1">
        <v>39606</v>
      </c>
      <c r="B5209" s="4" t="str">
        <f>TEXT(Airplane_Crashes_and_Fatalities[[#This Row],[Date]],"yyyy")</f>
        <v>2008</v>
      </c>
      <c r="C5209" s="1" t="str">
        <f>TEXT(Airplane_Crashes_and_Fatalities[[#This Row],[Date]],"mmm")</f>
        <v>Jun</v>
      </c>
      <c r="D5209" s="5">
        <f>DAY(Airplane_Crashes_and_Fatalities[[#This Row],[Date]])</f>
        <v>7</v>
      </c>
      <c r="E5209" s="3">
        <v>0.58333333333333326</v>
      </c>
      <c r="F5209" s="2" t="s">
        <v>24176</v>
      </c>
      <c r="G5209" s="2" t="s">
        <v>19966</v>
      </c>
      <c r="H5209" s="2"/>
      <c r="I5209" s="2" t="s">
        <v>18716</v>
      </c>
      <c r="J5209" s="2"/>
      <c r="K5209" s="2" t="s">
        <v>18717</v>
      </c>
      <c r="L5209" s="2" t="s">
        <v>18718</v>
      </c>
      <c r="M5209" t="s">
        <v>18719</v>
      </c>
      <c r="N5209">
        <f>Airplane_Crashes_and_Fatalities[[#This Row],[Aboard]]-Airplane_Crashes_and_Fatalities[[#This Row],[Fatalities]]</f>
        <v>0</v>
      </c>
      <c r="O5209" t="s">
        <v>18720</v>
      </c>
      <c r="P5209">
        <v>10</v>
      </c>
      <c r="Q5209">
        <v>10</v>
      </c>
      <c r="R5209">
        <v>0</v>
      </c>
      <c r="S5209" s="2" t="s">
        <v>18721</v>
      </c>
    </row>
    <row r="5210" spans="1:19" x14ac:dyDescent="0.3">
      <c r="A5210" s="1">
        <v>39607</v>
      </c>
      <c r="B5210" s="4" t="str">
        <f>TEXT(Airplane_Crashes_and_Fatalities[[#This Row],[Date]],"yyyy")</f>
        <v>2008</v>
      </c>
      <c r="C5210" s="1" t="str">
        <f>TEXT(Airplane_Crashes_and_Fatalities[[#This Row],[Date]],"mmm")</f>
        <v>Jun</v>
      </c>
      <c r="D5210" s="5">
        <f>DAY(Airplane_Crashes_and_Fatalities[[#This Row],[Date]])</f>
        <v>8</v>
      </c>
      <c r="E5210" s="3">
        <v>0.32291666666666674</v>
      </c>
      <c r="F5210" s="2" t="s">
        <v>22313</v>
      </c>
      <c r="G5210" s="2" t="s">
        <v>19842</v>
      </c>
      <c r="H5210" s="2"/>
      <c r="I5210" s="2" t="s">
        <v>18722</v>
      </c>
      <c r="J5210" s="2"/>
      <c r="K5210" s="2" t="s">
        <v>18723</v>
      </c>
      <c r="L5210" s="2" t="s">
        <v>17695</v>
      </c>
      <c r="M5210" t="s">
        <v>18724</v>
      </c>
      <c r="N5210">
        <f>Airplane_Crashes_and_Fatalities[[#This Row],[Aboard]]-Airplane_Crashes_and_Fatalities[[#This Row],[Fatalities]]</f>
        <v>0</v>
      </c>
      <c r="O5210">
        <v>53276</v>
      </c>
      <c r="P5210">
        <v>4</v>
      </c>
      <c r="Q5210">
        <v>4</v>
      </c>
      <c r="R5210">
        <v>0</v>
      </c>
      <c r="S5210" s="2" t="s">
        <v>18725</v>
      </c>
    </row>
    <row r="5211" spans="1:19" x14ac:dyDescent="0.3">
      <c r="A5211" s="1">
        <v>39609</v>
      </c>
      <c r="B5211" s="4" t="str">
        <f>TEXT(Airplane_Crashes_and_Fatalities[[#This Row],[Date]],"yyyy")</f>
        <v>2008</v>
      </c>
      <c r="C5211" s="1" t="str">
        <f>TEXT(Airplane_Crashes_and_Fatalities[[#This Row],[Date]],"mmm")</f>
        <v>Jun</v>
      </c>
      <c r="D5211" s="5">
        <f>DAY(Airplane_Crashes_and_Fatalities[[#This Row],[Date]])</f>
        <v>10</v>
      </c>
      <c r="E5211" s="3">
        <v>0.86458333333333326</v>
      </c>
      <c r="F5211" s="2" t="s">
        <v>20296</v>
      </c>
      <c r="G5211" s="2" t="s">
        <v>20132</v>
      </c>
      <c r="H5211" s="2"/>
      <c r="I5211" s="2" t="s">
        <v>8015</v>
      </c>
      <c r="J5211" s="2" t="s">
        <v>19152</v>
      </c>
      <c r="K5211" s="2" t="s">
        <v>18726</v>
      </c>
      <c r="L5211" s="2" t="s">
        <v>18727</v>
      </c>
      <c r="M5211" t="s">
        <v>18728</v>
      </c>
      <c r="N5211">
        <f>Airplane_Crashes_and_Fatalities[[#This Row],[Aboard]]-Airplane_Crashes_and_Fatalities[[#This Row],[Fatalities]]</f>
        <v>182</v>
      </c>
      <c r="O5211">
        <v>548</v>
      </c>
      <c r="P5211">
        <v>214</v>
      </c>
      <c r="Q5211">
        <v>32</v>
      </c>
      <c r="R5211">
        <v>0</v>
      </c>
      <c r="S5211" s="2" t="s">
        <v>18729</v>
      </c>
    </row>
    <row r="5212" spans="1:19" x14ac:dyDescent="0.3">
      <c r="A5212" s="1">
        <v>39617</v>
      </c>
      <c r="B5212" s="4" t="str">
        <f>TEXT(Airplane_Crashes_and_Fatalities[[#This Row],[Date]],"yyyy")</f>
        <v>2008</v>
      </c>
      <c r="C5212" s="1" t="str">
        <f>TEXT(Airplane_Crashes_and_Fatalities[[#This Row],[Date]],"mmm")</f>
        <v>Jun</v>
      </c>
      <c r="D5212" s="5">
        <f>DAY(Airplane_Crashes_and_Fatalities[[#This Row],[Date]])</f>
        <v>18</v>
      </c>
      <c r="E5212" s="3">
        <v>0.41874999999999996</v>
      </c>
      <c r="F5212" s="2" t="s">
        <v>22505</v>
      </c>
      <c r="G5212" s="2" t="s">
        <v>19898</v>
      </c>
      <c r="H5212" s="2"/>
      <c r="I5212" s="2" t="s">
        <v>6097</v>
      </c>
      <c r="J5212" s="2"/>
      <c r="K5212" s="2" t="s">
        <v>18730</v>
      </c>
      <c r="L5212" s="2" t="s">
        <v>6731</v>
      </c>
      <c r="M5212" t="s">
        <v>18731</v>
      </c>
      <c r="N5212">
        <f>Airplane_Crashes_and_Fatalities[[#This Row],[Aboard]]-Airplane_Crashes_and_Fatalities[[#This Row],[Fatalities]]</f>
        <v>0</v>
      </c>
      <c r="O5212">
        <v>47</v>
      </c>
      <c r="P5212">
        <v>1</v>
      </c>
      <c r="Q5212">
        <v>1</v>
      </c>
      <c r="R5212">
        <v>0</v>
      </c>
      <c r="S5212" s="2" t="s">
        <v>18732</v>
      </c>
    </row>
    <row r="5213" spans="1:19" x14ac:dyDescent="0.3">
      <c r="A5213" s="1">
        <v>39619</v>
      </c>
      <c r="B5213" s="4" t="str">
        <f>TEXT(Airplane_Crashes_and_Fatalities[[#This Row],[Date]],"yyyy")</f>
        <v>2008</v>
      </c>
      <c r="C5213" s="1" t="str">
        <f>TEXT(Airplane_Crashes_and_Fatalities[[#This Row],[Date]],"mmm")</f>
        <v>Jun</v>
      </c>
      <c r="D5213" s="5">
        <f>DAY(Airplane_Crashes_and_Fatalities[[#This Row],[Date]])</f>
        <v>20</v>
      </c>
      <c r="F5213" s="2" t="s">
        <v>24177</v>
      </c>
      <c r="G5213" s="2" t="s">
        <v>19948</v>
      </c>
      <c r="H5213" s="2"/>
      <c r="I5213" s="2" t="s">
        <v>18733</v>
      </c>
      <c r="J5213" s="2"/>
      <c r="K5213" s="2"/>
      <c r="L5213" s="2" t="s">
        <v>18734</v>
      </c>
      <c r="N5213">
        <f>Airplane_Crashes_and_Fatalities[[#This Row],[Aboard]]-Airplane_Crashes_and_Fatalities[[#This Row],[Fatalities]]</f>
        <v>0</v>
      </c>
      <c r="P5213">
        <v>10</v>
      </c>
      <c r="Q5213">
        <v>10</v>
      </c>
      <c r="R5213">
        <v>0</v>
      </c>
      <c r="S5213" s="2" t="s">
        <v>18735</v>
      </c>
    </row>
    <row r="5214" spans="1:19" x14ac:dyDescent="0.3">
      <c r="A5214" s="1">
        <v>39625</v>
      </c>
      <c r="B5214" s="4" t="str">
        <f>TEXT(Airplane_Crashes_and_Fatalities[[#This Row],[Date]],"yyyy")</f>
        <v>2008</v>
      </c>
      <c r="C5214" s="1" t="str">
        <f>TEXT(Airplane_Crashes_and_Fatalities[[#This Row],[Date]],"mmm")</f>
        <v>Jun</v>
      </c>
      <c r="D5214" s="5">
        <f>DAY(Airplane_Crashes_and_Fatalities[[#This Row],[Date]])</f>
        <v>26</v>
      </c>
      <c r="E5214" s="3">
        <v>0.62708333333333344</v>
      </c>
      <c r="F5214" s="2" t="s">
        <v>24178</v>
      </c>
      <c r="G5214" s="2" t="s">
        <v>20218</v>
      </c>
      <c r="H5214" s="2"/>
      <c r="I5214" s="2" t="s">
        <v>12092</v>
      </c>
      <c r="J5214" s="2"/>
      <c r="K5214" s="2" t="s">
        <v>18736</v>
      </c>
      <c r="L5214" s="2" t="s">
        <v>18737</v>
      </c>
      <c r="M5214" t="s">
        <v>18738</v>
      </c>
      <c r="N5214">
        <f>Airplane_Crashes_and_Fatalities[[#This Row],[Aboard]]-Airplane_Crashes_and_Fatalities[[#This Row],[Fatalities]]</f>
        <v>0</v>
      </c>
      <c r="O5214" t="s">
        <v>18739</v>
      </c>
      <c r="P5214">
        <v>18</v>
      </c>
      <c r="Q5214">
        <v>18</v>
      </c>
      <c r="R5214">
        <v>0</v>
      </c>
      <c r="S5214" s="2" t="s">
        <v>18740</v>
      </c>
    </row>
    <row r="5215" spans="1:19" x14ac:dyDescent="0.3">
      <c r="A5215" s="1">
        <v>39626</v>
      </c>
      <c r="B5215" s="4" t="str">
        <f>TEXT(Airplane_Crashes_and_Fatalities[[#This Row],[Date]],"yyyy")</f>
        <v>2008</v>
      </c>
      <c r="C5215" s="1" t="str">
        <f>TEXT(Airplane_Crashes_and_Fatalities[[#This Row],[Date]],"mmm")</f>
        <v>Jun</v>
      </c>
      <c r="D5215" s="5">
        <f>DAY(Airplane_Crashes_and_Fatalities[[#This Row],[Date]])</f>
        <v>27</v>
      </c>
      <c r="E5215" s="3">
        <v>0.29513888888888884</v>
      </c>
      <c r="F5215" s="2" t="s">
        <v>24179</v>
      </c>
      <c r="G5215" s="2" t="s">
        <v>20132</v>
      </c>
      <c r="H5215" s="2"/>
      <c r="I5215" s="2" t="s">
        <v>18579</v>
      </c>
      <c r="J5215" s="2"/>
      <c r="K5215" s="2" t="s">
        <v>18580</v>
      </c>
      <c r="L5215" s="2" t="s">
        <v>14080</v>
      </c>
      <c r="M5215" t="s">
        <v>18741</v>
      </c>
      <c r="N5215">
        <f>Airplane_Crashes_and_Fatalities[[#This Row],[Aboard]]-Airplane_Crashes_and_Fatalities[[#This Row],[Fatalities]]</f>
        <v>1</v>
      </c>
      <c r="O5215">
        <v>8346010</v>
      </c>
      <c r="P5215">
        <v>8</v>
      </c>
      <c r="Q5215">
        <v>7</v>
      </c>
      <c r="R5215">
        <v>0</v>
      </c>
      <c r="S5215" s="2" t="s">
        <v>18742</v>
      </c>
    </row>
    <row r="5216" spans="1:19" x14ac:dyDescent="0.3">
      <c r="A5216" s="1">
        <v>39628</v>
      </c>
      <c r="B5216" s="4" t="str">
        <f>TEXT(Airplane_Crashes_and_Fatalities[[#This Row],[Date]],"yyyy")</f>
        <v>2008</v>
      </c>
      <c r="C5216" s="1" t="str">
        <f>TEXT(Airplane_Crashes_and_Fatalities[[#This Row],[Date]],"mmm")</f>
        <v>Jun</v>
      </c>
      <c r="D5216" s="5">
        <f>DAY(Airplane_Crashes_and_Fatalities[[#This Row],[Date]])</f>
        <v>29</v>
      </c>
      <c r="E5216" s="3">
        <v>0.65833333333333344</v>
      </c>
      <c r="F5216" s="2" t="s">
        <v>22757</v>
      </c>
      <c r="G5216" s="2" t="s">
        <v>20827</v>
      </c>
      <c r="H5216" s="2"/>
      <c r="I5216" s="2" t="s">
        <v>18743</v>
      </c>
      <c r="J5216" s="2"/>
      <c r="K5216" s="2" t="s">
        <v>18744</v>
      </c>
      <c r="L5216" s="2" t="s">
        <v>18745</v>
      </c>
      <c r="M5216" t="s">
        <v>18746</v>
      </c>
      <c r="N5216">
        <f>Airplane_Crashes_and_Fatalities[[#This Row],[Aboard]]-Airplane_Crashes_and_Fatalities[[#This Row],[Fatalities]]</f>
        <v>1</v>
      </c>
      <c r="O5216" t="s">
        <v>18747</v>
      </c>
      <c r="P5216">
        <v>7</v>
      </c>
      <c r="Q5216">
        <v>6</v>
      </c>
      <c r="R5216">
        <v>0</v>
      </c>
      <c r="S5216" s="2" t="s">
        <v>18748</v>
      </c>
    </row>
    <row r="5217" spans="1:19" x14ac:dyDescent="0.3">
      <c r="A5217" s="1">
        <v>39629</v>
      </c>
      <c r="B5217" s="4" t="str">
        <f>TEXT(Airplane_Crashes_and_Fatalities[[#This Row],[Date]],"yyyy")</f>
        <v>2008</v>
      </c>
      <c r="C5217" s="1" t="str">
        <f>TEXT(Airplane_Crashes_and_Fatalities[[#This Row],[Date]],"mmm")</f>
        <v>Jun</v>
      </c>
      <c r="D5217" s="5">
        <f>DAY(Airplane_Crashes_and_Fatalities[[#This Row],[Date]])</f>
        <v>30</v>
      </c>
      <c r="E5217" s="3">
        <v>0.29166666666666674</v>
      </c>
      <c r="F5217" s="2" t="s">
        <v>22729</v>
      </c>
      <c r="G5217" s="2" t="s">
        <v>20132</v>
      </c>
      <c r="H5217" s="2"/>
      <c r="I5217" s="2" t="s">
        <v>18749</v>
      </c>
      <c r="J5217" s="2"/>
      <c r="K5217" s="2" t="s">
        <v>18580</v>
      </c>
      <c r="L5217" s="2" t="s">
        <v>18750</v>
      </c>
      <c r="M5217" t="s">
        <v>18751</v>
      </c>
      <c r="N5217">
        <f>Airplane_Crashes_and_Fatalities[[#This Row],[Aboard]]-Airplane_Crashes_and_Fatalities[[#This Row],[Fatalities]]</f>
        <v>0</v>
      </c>
      <c r="O5217">
        <v>1003499994</v>
      </c>
      <c r="P5217">
        <v>4</v>
      </c>
      <c r="Q5217">
        <v>4</v>
      </c>
      <c r="R5217">
        <v>0</v>
      </c>
      <c r="S5217" s="2" t="s">
        <v>18752</v>
      </c>
    </row>
    <row r="5218" spans="1:19" x14ac:dyDescent="0.3">
      <c r="A5218" s="1">
        <v>39635</v>
      </c>
      <c r="B5218" s="4" t="str">
        <f>TEXT(Airplane_Crashes_and_Fatalities[[#This Row],[Date]],"yyyy")</f>
        <v>2008</v>
      </c>
      <c r="C5218" s="1" t="str">
        <f>TEXT(Airplane_Crashes_and_Fatalities[[#This Row],[Date]],"mmm")</f>
        <v>Jul</v>
      </c>
      <c r="D5218" s="5">
        <f>DAY(Airplane_Crashes_and_Fatalities[[#This Row],[Date]])</f>
        <v>6</v>
      </c>
      <c r="E5218" s="3">
        <v>9.375E-2</v>
      </c>
      <c r="F5218" s="2" t="s">
        <v>24180</v>
      </c>
      <c r="G5218" s="2" t="s">
        <v>19880</v>
      </c>
      <c r="H5218" s="2"/>
      <c r="I5218" s="2" t="s">
        <v>18753</v>
      </c>
      <c r="J5218" s="2" t="s">
        <v>19621</v>
      </c>
      <c r="K5218" s="2" t="s">
        <v>18754</v>
      </c>
      <c r="L5218" s="2" t="s">
        <v>18755</v>
      </c>
      <c r="M5218" t="s">
        <v>18756</v>
      </c>
      <c r="N5218">
        <f>Airplane_Crashes_and_Fatalities[[#This Row],[Aboard]]-Airplane_Crashes_and_Fatalities[[#This Row],[Fatalities]]</f>
        <v>1</v>
      </c>
      <c r="O5218" t="s">
        <v>18757</v>
      </c>
      <c r="P5218">
        <v>2</v>
      </c>
      <c r="Q5218">
        <v>1</v>
      </c>
      <c r="R5218">
        <v>0</v>
      </c>
      <c r="S5218" s="2" t="s">
        <v>18758</v>
      </c>
    </row>
    <row r="5219" spans="1:19" x14ac:dyDescent="0.3">
      <c r="A5219" s="1">
        <v>39636</v>
      </c>
      <c r="B5219" s="4" t="str">
        <f>TEXT(Airplane_Crashes_and_Fatalities[[#This Row],[Date]],"yyyy")</f>
        <v>2008</v>
      </c>
      <c r="C5219" s="1" t="str">
        <f>TEXT(Airplane_Crashes_and_Fatalities[[#This Row],[Date]],"mmm")</f>
        <v>Jul</v>
      </c>
      <c r="D5219" s="5">
        <f>DAY(Airplane_Crashes_and_Fatalities[[#This Row],[Date]])</f>
        <v>7</v>
      </c>
      <c r="E5219" s="3">
        <v>0.15972222222222232</v>
      </c>
      <c r="F5219" s="2" t="s">
        <v>20510</v>
      </c>
      <c r="G5219" s="2" t="s">
        <v>19762</v>
      </c>
      <c r="H5219" s="2"/>
      <c r="I5219" s="2" t="s">
        <v>18759</v>
      </c>
      <c r="J5219" s="2"/>
      <c r="K5219" s="2" t="s">
        <v>18760</v>
      </c>
      <c r="L5219" s="2" t="s">
        <v>18761</v>
      </c>
      <c r="M5219" t="s">
        <v>18762</v>
      </c>
      <c r="N5219">
        <f>Airplane_Crashes_and_Fatalities[[#This Row],[Aboard]]-Airplane_Crashes_and_Fatalities[[#This Row],[Fatalities]]</f>
        <v>8</v>
      </c>
      <c r="O5219" t="s">
        <v>18763</v>
      </c>
      <c r="P5219">
        <v>8</v>
      </c>
      <c r="Q5219">
        <v>0</v>
      </c>
      <c r="R5219">
        <v>3</v>
      </c>
      <c r="S5219" s="2" t="s">
        <v>18764</v>
      </c>
    </row>
    <row r="5220" spans="1:19" x14ac:dyDescent="0.3">
      <c r="A5220" s="1">
        <v>39639</v>
      </c>
      <c r="B5220" s="4" t="str">
        <f>TEXT(Airplane_Crashes_and_Fatalities[[#This Row],[Date]],"yyyy")</f>
        <v>2008</v>
      </c>
      <c r="C5220" s="1" t="str">
        <f>TEXT(Airplane_Crashes_and_Fatalities[[#This Row],[Date]],"mmm")</f>
        <v>Jul</v>
      </c>
      <c r="D5220" s="5">
        <f>DAY(Airplane_Crashes_and_Fatalities[[#This Row],[Date]])</f>
        <v>10</v>
      </c>
      <c r="E5220" s="3">
        <v>0.4375</v>
      </c>
      <c r="F5220" s="2" t="s">
        <v>23786</v>
      </c>
      <c r="G5220" s="2" t="s">
        <v>19966</v>
      </c>
      <c r="H5220" s="2"/>
      <c r="I5220" s="2" t="s">
        <v>18765</v>
      </c>
      <c r="J5220" s="2"/>
      <c r="K5220" s="2" t="s">
        <v>18766</v>
      </c>
      <c r="L5220" s="2" t="s">
        <v>8877</v>
      </c>
      <c r="M5220" t="s">
        <v>18767</v>
      </c>
      <c r="N5220">
        <f>Airplane_Crashes_and_Fatalities[[#This Row],[Aboard]]-Airplane_Crashes_and_Fatalities[[#This Row],[Fatalities]]</f>
        <v>0</v>
      </c>
      <c r="O5220" t="s">
        <v>18768</v>
      </c>
      <c r="P5220">
        <v>9</v>
      </c>
      <c r="Q5220">
        <v>9</v>
      </c>
      <c r="R5220">
        <v>0</v>
      </c>
      <c r="S5220" s="2" t="s">
        <v>18769</v>
      </c>
    </row>
    <row r="5221" spans="1:19" x14ac:dyDescent="0.3">
      <c r="A5221" s="1">
        <v>39660</v>
      </c>
      <c r="B5221" s="4" t="str">
        <f>TEXT(Airplane_Crashes_and_Fatalities[[#This Row],[Date]],"yyyy")</f>
        <v>2008</v>
      </c>
      <c r="C5221" s="1" t="str">
        <f>TEXT(Airplane_Crashes_and_Fatalities[[#This Row],[Date]],"mmm")</f>
        <v>Jul</v>
      </c>
      <c r="D5221" s="5">
        <f>DAY(Airplane_Crashes_and_Fatalities[[#This Row],[Date]])</f>
        <v>31</v>
      </c>
      <c r="E5221" s="3">
        <v>0.41180555555555554</v>
      </c>
      <c r="F5221" s="2" t="s">
        <v>24181</v>
      </c>
      <c r="G5221" s="2" t="s">
        <v>19824</v>
      </c>
      <c r="H5221" s="2"/>
      <c r="I5221" s="2" t="s">
        <v>18770</v>
      </c>
      <c r="J5221" s="2" t="s">
        <v>19622</v>
      </c>
      <c r="K5221" s="2" t="s">
        <v>18771</v>
      </c>
      <c r="L5221" s="2" t="s">
        <v>18772</v>
      </c>
      <c r="M5221" t="s">
        <v>18773</v>
      </c>
      <c r="N5221">
        <f>Airplane_Crashes_and_Fatalities[[#This Row],[Aboard]]-Airplane_Crashes_and_Fatalities[[#This Row],[Fatalities]]</f>
        <v>0</v>
      </c>
      <c r="O5221">
        <v>258186</v>
      </c>
      <c r="P5221">
        <v>8</v>
      </c>
      <c r="Q5221">
        <v>8</v>
      </c>
      <c r="R5221">
        <v>0</v>
      </c>
      <c r="S5221" s="2" t="s">
        <v>18774</v>
      </c>
    </row>
    <row r="5222" spans="1:19" x14ac:dyDescent="0.3">
      <c r="A5222" s="1">
        <v>39663</v>
      </c>
      <c r="B5222" s="4" t="str">
        <f>TEXT(Airplane_Crashes_and_Fatalities[[#This Row],[Date]],"yyyy")</f>
        <v>2008</v>
      </c>
      <c r="C5222" s="1" t="str">
        <f>TEXT(Airplane_Crashes_and_Fatalities[[#This Row],[Date]],"mmm")</f>
        <v>Aug</v>
      </c>
      <c r="D5222" s="5">
        <f>DAY(Airplane_Crashes_and_Fatalities[[#This Row],[Date]])</f>
        <v>3</v>
      </c>
      <c r="E5222" s="3">
        <v>0.29166666666666674</v>
      </c>
      <c r="F5222" s="2" t="s">
        <v>24182</v>
      </c>
      <c r="G5222" s="2" t="s">
        <v>22707</v>
      </c>
      <c r="H5222" s="2" t="s">
        <v>19667</v>
      </c>
      <c r="I5222" s="2" t="s">
        <v>18775</v>
      </c>
      <c r="J5222" s="2"/>
      <c r="K5222" s="2" t="s">
        <v>18776</v>
      </c>
      <c r="L5222" s="2" t="s">
        <v>5490</v>
      </c>
      <c r="M5222" t="s">
        <v>18777</v>
      </c>
      <c r="N5222">
        <f>Airplane_Crashes_and_Fatalities[[#This Row],[Aboard]]-Airplane_Crashes_and_Fatalities[[#This Row],[Fatalities]]</f>
        <v>2</v>
      </c>
      <c r="O5222" t="s">
        <v>18778</v>
      </c>
      <c r="P5222">
        <v>7</v>
      </c>
      <c r="Q5222">
        <v>5</v>
      </c>
      <c r="R5222">
        <v>0</v>
      </c>
      <c r="S5222" s="2" t="s">
        <v>18779</v>
      </c>
    </row>
    <row r="5223" spans="1:19" x14ac:dyDescent="0.3">
      <c r="A5223" s="1">
        <v>39665</v>
      </c>
      <c r="B5223" s="4" t="str">
        <f>TEXT(Airplane_Crashes_and_Fatalities[[#This Row],[Date]],"yyyy")</f>
        <v>2008</v>
      </c>
      <c r="C5223" s="1" t="str">
        <f>TEXT(Airplane_Crashes_and_Fatalities[[#This Row],[Date]],"mmm")</f>
        <v>Aug</v>
      </c>
      <c r="D5223" s="5">
        <f>DAY(Airplane_Crashes_and_Fatalities[[#This Row],[Date]])</f>
        <v>5</v>
      </c>
      <c r="E5223" s="3">
        <v>0.8125</v>
      </c>
      <c r="F5223" s="2" t="s">
        <v>24183</v>
      </c>
      <c r="G5223" s="2" t="s">
        <v>19729</v>
      </c>
      <c r="H5223" s="2"/>
      <c r="I5223" s="2" t="s">
        <v>18780</v>
      </c>
      <c r="J5223" s="2"/>
      <c r="K5223" s="2" t="s">
        <v>18781</v>
      </c>
      <c r="L5223" s="2" t="s">
        <v>10179</v>
      </c>
      <c r="M5223" t="s">
        <v>18782</v>
      </c>
      <c r="N5223">
        <f>Airplane_Crashes_and_Fatalities[[#This Row],[Aboard]]-Airplane_Crashes_and_Fatalities[[#This Row],[Fatalities]]</f>
        <v>4</v>
      </c>
      <c r="O5223">
        <v>61297</v>
      </c>
      <c r="P5223">
        <v>13</v>
      </c>
      <c r="Q5223">
        <v>9</v>
      </c>
      <c r="R5223">
        <v>0</v>
      </c>
      <c r="S5223" s="2" t="s">
        <v>18783</v>
      </c>
    </row>
    <row r="5224" spans="1:19" x14ac:dyDescent="0.3">
      <c r="A5224" s="1">
        <v>39666</v>
      </c>
      <c r="B5224" s="4" t="str">
        <f>TEXT(Airplane_Crashes_and_Fatalities[[#This Row],[Date]],"yyyy")</f>
        <v>2008</v>
      </c>
      <c r="C5224" s="1" t="str">
        <f>TEXT(Airplane_Crashes_and_Fatalities[[#This Row],[Date]],"mmm")</f>
        <v>Aug</v>
      </c>
      <c r="D5224" s="5">
        <f>DAY(Airplane_Crashes_and_Fatalities[[#This Row],[Date]])</f>
        <v>6</v>
      </c>
      <c r="E5224" s="3">
        <v>0.48611111111111116</v>
      </c>
      <c r="F5224" s="2" t="s">
        <v>24184</v>
      </c>
      <c r="G5224" s="2" t="s">
        <v>19948</v>
      </c>
      <c r="H5224" s="2"/>
      <c r="I5224" s="2" t="s">
        <v>4325</v>
      </c>
      <c r="J5224" s="2"/>
      <c r="K5224" s="2" t="s">
        <v>18784</v>
      </c>
      <c r="L5224" s="2" t="s">
        <v>18785</v>
      </c>
      <c r="N5224">
        <f>Airplane_Crashes_and_Fatalities[[#This Row],[Aboard]]-Airplane_Crashes_and_Fatalities[[#This Row],[Fatalities]]</f>
        <v>0</v>
      </c>
      <c r="P5224">
        <v>10</v>
      </c>
      <c r="Q5224">
        <v>10</v>
      </c>
      <c r="R5224">
        <v>0</v>
      </c>
      <c r="S5224" s="2" t="s">
        <v>18786</v>
      </c>
    </row>
    <row r="5225" spans="1:19" x14ac:dyDescent="0.3">
      <c r="A5225" s="1">
        <v>39673</v>
      </c>
      <c r="B5225" s="4" t="str">
        <f>TEXT(Airplane_Crashes_and_Fatalities[[#This Row],[Date]],"yyyy")</f>
        <v>2008</v>
      </c>
      <c r="C5225" s="1" t="str">
        <f>TEXT(Airplane_Crashes_and_Fatalities[[#This Row],[Date]],"mmm")</f>
        <v>Aug</v>
      </c>
      <c r="D5225" s="5">
        <f>DAY(Airplane_Crashes_and_Fatalities[[#This Row],[Date]])</f>
        <v>13</v>
      </c>
      <c r="E5225" s="3">
        <v>0.3125</v>
      </c>
      <c r="F5225" s="2" t="s">
        <v>24185</v>
      </c>
      <c r="G5225" s="2" t="s">
        <v>21488</v>
      </c>
      <c r="H5225" s="2"/>
      <c r="I5225" s="2" t="s">
        <v>18787</v>
      </c>
      <c r="J5225" s="2"/>
      <c r="K5225" s="2" t="s">
        <v>18788</v>
      </c>
      <c r="L5225" s="2" t="s">
        <v>7943</v>
      </c>
      <c r="M5225" t="s">
        <v>18789</v>
      </c>
      <c r="N5225">
        <f>Airplane_Crashes_and_Fatalities[[#This Row],[Aboard]]-Airplane_Crashes_and_Fatalities[[#This Row],[Fatalities]]</f>
        <v>0</v>
      </c>
      <c r="O5225">
        <v>10627</v>
      </c>
      <c r="P5225">
        <v>3</v>
      </c>
      <c r="Q5225">
        <v>3</v>
      </c>
      <c r="R5225">
        <v>0</v>
      </c>
      <c r="S5225" s="2" t="s">
        <v>18790</v>
      </c>
    </row>
    <row r="5226" spans="1:19" x14ac:dyDescent="0.3">
      <c r="A5226" s="1">
        <v>39680</v>
      </c>
      <c r="B5226" s="4" t="str">
        <f>TEXT(Airplane_Crashes_and_Fatalities[[#This Row],[Date]],"yyyy")</f>
        <v>2008</v>
      </c>
      <c r="C5226" s="1" t="str">
        <f>TEXT(Airplane_Crashes_and_Fatalities[[#This Row],[Date]],"mmm")</f>
        <v>Aug</v>
      </c>
      <c r="D5226" s="5">
        <f>DAY(Airplane_Crashes_and_Fatalities[[#This Row],[Date]])</f>
        <v>20</v>
      </c>
      <c r="E5226" s="3">
        <v>0.61458333333333326</v>
      </c>
      <c r="F5226" s="2" t="s">
        <v>21138</v>
      </c>
      <c r="G5226" s="2" t="s">
        <v>19710</v>
      </c>
      <c r="H5226" s="2"/>
      <c r="I5226" s="2" t="s">
        <v>18791</v>
      </c>
      <c r="J5226" s="2" t="s">
        <v>19623</v>
      </c>
      <c r="K5226" s="2" t="s">
        <v>18792</v>
      </c>
      <c r="L5226" s="2" t="s">
        <v>12500</v>
      </c>
      <c r="M5226" t="s">
        <v>18793</v>
      </c>
      <c r="N5226">
        <f>Airplane_Crashes_and_Fatalities[[#This Row],[Aboard]]-Airplane_Crashes_and_Fatalities[[#This Row],[Fatalities]]</f>
        <v>18</v>
      </c>
      <c r="O5226" t="s">
        <v>18794</v>
      </c>
      <c r="P5226">
        <v>172</v>
      </c>
      <c r="Q5226">
        <v>154</v>
      </c>
      <c r="R5226">
        <v>0</v>
      </c>
      <c r="S5226" s="2" t="s">
        <v>18795</v>
      </c>
    </row>
    <row r="5227" spans="1:19" x14ac:dyDescent="0.3">
      <c r="A5227" s="1">
        <v>39684</v>
      </c>
      <c r="B5227" s="4" t="str">
        <f>TEXT(Airplane_Crashes_and_Fatalities[[#This Row],[Date]],"yyyy")</f>
        <v>2008</v>
      </c>
      <c r="C5227" s="1" t="str">
        <f>TEXT(Airplane_Crashes_and_Fatalities[[#This Row],[Date]],"mmm")</f>
        <v>Aug</v>
      </c>
      <c r="D5227" s="5">
        <f>DAY(Airplane_Crashes_and_Fatalities[[#This Row],[Date]])</f>
        <v>24</v>
      </c>
      <c r="E5227" s="3">
        <v>0.40277777777777768</v>
      </c>
      <c r="F5227" s="2" t="s">
        <v>24186</v>
      </c>
      <c r="G5227" s="2" t="s">
        <v>20817</v>
      </c>
      <c r="H5227" s="2"/>
      <c r="I5227" s="2" t="s">
        <v>18796</v>
      </c>
      <c r="J5227" s="2"/>
      <c r="K5227" s="2" t="s">
        <v>18797</v>
      </c>
      <c r="L5227" s="2" t="s">
        <v>15550</v>
      </c>
      <c r="M5227" t="s">
        <v>18798</v>
      </c>
      <c r="N5227">
        <f>Airplane_Crashes_and_Fatalities[[#This Row],[Aboard]]-Airplane_Crashes_and_Fatalities[[#This Row],[Fatalities]]</f>
        <v>3</v>
      </c>
      <c r="O5227" t="s">
        <v>18799</v>
      </c>
      <c r="P5227">
        <v>14</v>
      </c>
      <c r="Q5227">
        <v>11</v>
      </c>
      <c r="R5227">
        <v>0</v>
      </c>
      <c r="S5227" s="2" t="s">
        <v>18800</v>
      </c>
    </row>
    <row r="5228" spans="1:19" x14ac:dyDescent="0.3">
      <c r="A5228" s="1">
        <v>39684</v>
      </c>
      <c r="B5228" s="4" t="str">
        <f>TEXT(Airplane_Crashes_and_Fatalities[[#This Row],[Date]],"yyyy")</f>
        <v>2008</v>
      </c>
      <c r="C5228" s="1" t="str">
        <f>TEXT(Airplane_Crashes_and_Fatalities[[#This Row],[Date]],"mmm")</f>
        <v>Aug</v>
      </c>
      <c r="D5228" s="5">
        <f>DAY(Airplane_Crashes_and_Fatalities[[#This Row],[Date]])</f>
        <v>24</v>
      </c>
      <c r="E5228" s="3">
        <v>0.85416666666666674</v>
      </c>
      <c r="F5228" s="2" t="s">
        <v>24187</v>
      </c>
      <c r="G5228" s="2" t="s">
        <v>22287</v>
      </c>
      <c r="H5228" s="2"/>
      <c r="I5228" s="2" t="s">
        <v>18801</v>
      </c>
      <c r="J5228" s="2" t="s">
        <v>19624</v>
      </c>
      <c r="K5228" s="2" t="s">
        <v>18802</v>
      </c>
      <c r="L5228" s="2" t="s">
        <v>18803</v>
      </c>
      <c r="M5228" t="s">
        <v>18804</v>
      </c>
      <c r="N5228">
        <f>Airplane_Crashes_and_Fatalities[[#This Row],[Aboard]]-Airplane_Crashes_and_Fatalities[[#This Row],[Fatalities]]</f>
        <v>22</v>
      </c>
      <c r="O5228">
        <v>22088</v>
      </c>
      <c r="P5228">
        <v>90</v>
      </c>
      <c r="Q5228">
        <v>68</v>
      </c>
      <c r="R5228">
        <v>0</v>
      </c>
      <c r="S5228" s="2" t="s">
        <v>18805</v>
      </c>
    </row>
    <row r="5229" spans="1:19" x14ac:dyDescent="0.3">
      <c r="A5229" s="1">
        <v>39690</v>
      </c>
      <c r="B5229" s="4" t="str">
        <f>TEXT(Airplane_Crashes_and_Fatalities[[#This Row],[Date]],"yyyy")</f>
        <v>2008</v>
      </c>
      <c r="C5229" s="1" t="str">
        <f>TEXT(Airplane_Crashes_and_Fatalities[[#This Row],[Date]],"mmm")</f>
        <v>Aug</v>
      </c>
      <c r="D5229" s="5">
        <f>DAY(Airplane_Crashes_and_Fatalities[[#This Row],[Date]])</f>
        <v>30</v>
      </c>
      <c r="E5229" s="3">
        <v>0.90972222222222232</v>
      </c>
      <c r="F5229" s="2" t="s">
        <v>24188</v>
      </c>
      <c r="G5229" s="2" t="s">
        <v>20208</v>
      </c>
      <c r="H5229" s="2"/>
      <c r="I5229" s="2" t="s">
        <v>18806</v>
      </c>
      <c r="J5229" s="2"/>
      <c r="K5229" s="2" t="s">
        <v>18807</v>
      </c>
      <c r="L5229" s="2" t="s">
        <v>13630</v>
      </c>
      <c r="M5229" t="s">
        <v>18808</v>
      </c>
      <c r="N5229">
        <f>Airplane_Crashes_and_Fatalities[[#This Row],[Aboard]]-Airplane_Crashes_and_Fatalities[[#This Row],[Fatalities]]</f>
        <v>0</v>
      </c>
      <c r="O5229" t="s">
        <v>18809</v>
      </c>
      <c r="P5229">
        <v>3</v>
      </c>
      <c r="Q5229">
        <v>3</v>
      </c>
      <c r="R5229">
        <v>0</v>
      </c>
      <c r="S5229" s="2" t="s">
        <v>18810</v>
      </c>
    </row>
    <row r="5230" spans="1:19" x14ac:dyDescent="0.3">
      <c r="A5230" s="1">
        <v>39692</v>
      </c>
      <c r="B5230" s="4" t="str">
        <f>TEXT(Airplane_Crashes_and_Fatalities[[#This Row],[Date]],"yyyy")</f>
        <v>2008</v>
      </c>
      <c r="C5230" s="1" t="str">
        <f>TEXT(Airplane_Crashes_and_Fatalities[[#This Row],[Date]],"mmm")</f>
        <v>Sep</v>
      </c>
      <c r="D5230" s="5">
        <f>DAY(Airplane_Crashes_and_Fatalities[[#This Row],[Date]])</f>
        <v>1</v>
      </c>
      <c r="E5230" s="3">
        <v>0.66666666666666674</v>
      </c>
      <c r="F5230" s="2" t="s">
        <v>24189</v>
      </c>
      <c r="G5230" s="2" t="s">
        <v>22340</v>
      </c>
      <c r="H5230" s="2"/>
      <c r="I5230" s="2" t="s">
        <v>18811</v>
      </c>
      <c r="J5230" s="2"/>
      <c r="K5230" s="2" t="s">
        <v>18812</v>
      </c>
      <c r="L5230" s="2" t="s">
        <v>13441</v>
      </c>
      <c r="M5230" t="s">
        <v>18813</v>
      </c>
      <c r="N5230">
        <f>Airplane_Crashes_and_Fatalities[[#This Row],[Aboard]]-Airplane_Crashes_and_Fatalities[[#This Row],[Fatalities]]</f>
        <v>0</v>
      </c>
      <c r="O5230" t="s">
        <v>18814</v>
      </c>
      <c r="P5230">
        <v>17</v>
      </c>
      <c r="Q5230">
        <v>17</v>
      </c>
      <c r="R5230">
        <v>0</v>
      </c>
      <c r="S5230" s="2" t="s">
        <v>18815</v>
      </c>
    </row>
    <row r="5231" spans="1:19" x14ac:dyDescent="0.3">
      <c r="A5231" s="1">
        <v>39692</v>
      </c>
      <c r="B5231" s="4" t="str">
        <f>TEXT(Airplane_Crashes_and_Fatalities[[#This Row],[Date]],"yyyy")</f>
        <v>2008</v>
      </c>
      <c r="C5231" s="1" t="str">
        <f>TEXT(Airplane_Crashes_and_Fatalities[[#This Row],[Date]],"mmm")</f>
        <v>Sep</v>
      </c>
      <c r="D5231" s="5">
        <f>DAY(Airplane_Crashes_and_Fatalities[[#This Row],[Date]])</f>
        <v>1</v>
      </c>
      <c r="E5231" s="3">
        <v>0.50694444444444442</v>
      </c>
      <c r="F5231" s="2" t="s">
        <v>19861</v>
      </c>
      <c r="G5231" s="2" t="s">
        <v>19690</v>
      </c>
      <c r="H5231" s="2"/>
      <c r="I5231" s="2" t="s">
        <v>18816</v>
      </c>
      <c r="J5231" s="2"/>
      <c r="K5231" s="2" t="s">
        <v>18817</v>
      </c>
      <c r="L5231" s="2" t="s">
        <v>7286</v>
      </c>
      <c r="M5231" t="s">
        <v>18818</v>
      </c>
      <c r="N5231">
        <f>Airplane_Crashes_and_Fatalities[[#This Row],[Aboard]]-Airplane_Crashes_and_Fatalities[[#This Row],[Fatalities]]</f>
        <v>0</v>
      </c>
      <c r="O5231">
        <v>361</v>
      </c>
      <c r="P5231">
        <v>3</v>
      </c>
      <c r="Q5231">
        <v>3</v>
      </c>
      <c r="R5231">
        <v>0</v>
      </c>
      <c r="S5231" s="2" t="s">
        <v>18819</v>
      </c>
    </row>
    <row r="5232" spans="1:19" x14ac:dyDescent="0.3">
      <c r="A5232" s="1">
        <v>39694</v>
      </c>
      <c r="B5232" s="4" t="str">
        <f>TEXT(Airplane_Crashes_and_Fatalities[[#This Row],[Date]],"yyyy")</f>
        <v>2008</v>
      </c>
      <c r="C5232" s="1" t="str">
        <f>TEXT(Airplane_Crashes_and_Fatalities[[#This Row],[Date]],"mmm")</f>
        <v>Sep</v>
      </c>
      <c r="D5232" s="5">
        <f>DAY(Airplane_Crashes_and_Fatalities[[#This Row],[Date]])</f>
        <v>3</v>
      </c>
      <c r="E5232" s="3">
        <v>0.84722222222222232</v>
      </c>
      <c r="F5232" s="2" t="s">
        <v>24190</v>
      </c>
      <c r="G5232" s="2" t="s">
        <v>20934</v>
      </c>
      <c r="H5232" s="2"/>
      <c r="I5232" s="2" t="s">
        <v>18820</v>
      </c>
      <c r="J5232" s="2"/>
      <c r="K5232" s="2"/>
      <c r="L5232" s="2" t="s">
        <v>9394</v>
      </c>
      <c r="M5232" t="s">
        <v>18821</v>
      </c>
      <c r="N5232">
        <f>Airplane_Crashes_and_Fatalities[[#This Row],[Aboard]]-Airplane_Crashes_and_Fatalities[[#This Row],[Fatalities]]</f>
        <v>0</v>
      </c>
      <c r="P5232">
        <v>7</v>
      </c>
      <c r="Q5232">
        <v>7</v>
      </c>
      <c r="R5232">
        <v>0</v>
      </c>
      <c r="S5232" s="2" t="s">
        <v>18822</v>
      </c>
    </row>
    <row r="5233" spans="1:19" x14ac:dyDescent="0.3">
      <c r="A5233" s="1">
        <v>39705</v>
      </c>
      <c r="B5233" s="4" t="str">
        <f>TEXT(Airplane_Crashes_and_Fatalities[[#This Row],[Date]],"yyyy")</f>
        <v>2008</v>
      </c>
      <c r="C5233" s="1" t="str">
        <f>TEXT(Airplane_Crashes_and_Fatalities[[#This Row],[Date]],"mmm")</f>
        <v>Sep</v>
      </c>
      <c r="D5233" s="5">
        <f>DAY(Airplane_Crashes_and_Fatalities[[#This Row],[Date]])</f>
        <v>14</v>
      </c>
      <c r="E5233" s="3">
        <v>0.13541666666666674</v>
      </c>
      <c r="F5233" s="2" t="s">
        <v>22082</v>
      </c>
      <c r="G5233" s="2" t="s">
        <v>19866</v>
      </c>
      <c r="H5233" s="2"/>
      <c r="I5233" s="2" t="s">
        <v>2306</v>
      </c>
      <c r="J5233" s="2" t="s">
        <v>19625</v>
      </c>
      <c r="K5233" s="2" t="s">
        <v>18823</v>
      </c>
      <c r="L5233" s="2" t="s">
        <v>18824</v>
      </c>
      <c r="M5233" t="s">
        <v>18825</v>
      </c>
      <c r="N5233">
        <f>Airplane_Crashes_and_Fatalities[[#This Row],[Aboard]]-Airplane_Crashes_and_Fatalities[[#This Row],[Fatalities]]</f>
        <v>0</v>
      </c>
      <c r="O5233" t="s">
        <v>18826</v>
      </c>
      <c r="P5233">
        <v>88</v>
      </c>
      <c r="Q5233">
        <v>88</v>
      </c>
      <c r="R5233">
        <v>0</v>
      </c>
      <c r="S5233" s="2" t="s">
        <v>18827</v>
      </c>
    </row>
    <row r="5234" spans="1:19" x14ac:dyDescent="0.3">
      <c r="A5234" s="1">
        <v>39710</v>
      </c>
      <c r="B5234" s="4" t="str">
        <f>TEXT(Airplane_Crashes_and_Fatalities[[#This Row],[Date]],"yyyy")</f>
        <v>2008</v>
      </c>
      <c r="C5234" s="1" t="str">
        <f>TEXT(Airplane_Crashes_and_Fatalities[[#This Row],[Date]],"mmm")</f>
        <v>Sep</v>
      </c>
      <c r="D5234" s="5">
        <f>DAY(Airplane_Crashes_and_Fatalities[[#This Row],[Date]])</f>
        <v>19</v>
      </c>
      <c r="E5234" s="3">
        <v>0.9951388888888888</v>
      </c>
      <c r="F5234" s="2" t="s">
        <v>20033</v>
      </c>
      <c r="G5234" s="2" t="s">
        <v>20379</v>
      </c>
      <c r="H5234" s="2"/>
      <c r="I5234" s="2" t="s">
        <v>18828</v>
      </c>
      <c r="J5234" s="2"/>
      <c r="K5234" s="2" t="s">
        <v>18829</v>
      </c>
      <c r="L5234" s="2" t="s">
        <v>17304</v>
      </c>
      <c r="M5234" t="s">
        <v>18830</v>
      </c>
      <c r="N5234">
        <f>Airplane_Crashes_and_Fatalities[[#This Row],[Aboard]]-Airplane_Crashes_and_Fatalities[[#This Row],[Fatalities]]</f>
        <v>2</v>
      </c>
      <c r="O5234">
        <v>314</v>
      </c>
      <c r="P5234">
        <v>6</v>
      </c>
      <c r="Q5234">
        <v>4</v>
      </c>
      <c r="R5234">
        <v>0</v>
      </c>
      <c r="S5234" s="2" t="s">
        <v>18831</v>
      </c>
    </row>
    <row r="5235" spans="1:19" x14ac:dyDescent="0.3">
      <c r="A5235" s="1">
        <v>39718</v>
      </c>
      <c r="B5235" s="4" t="str">
        <f>TEXT(Airplane_Crashes_and_Fatalities[[#This Row],[Date]],"yyyy")</f>
        <v>2008</v>
      </c>
      <c r="C5235" s="1" t="str">
        <f>TEXT(Airplane_Crashes_and_Fatalities[[#This Row],[Date]],"mmm")</f>
        <v>Sep</v>
      </c>
      <c r="D5235" s="5">
        <f>DAY(Airplane_Crashes_and_Fatalities[[#This Row],[Date]])</f>
        <v>27</v>
      </c>
      <c r="E5235" s="3">
        <v>0.1645833333333333</v>
      </c>
      <c r="F5235" s="2" t="s">
        <v>24191</v>
      </c>
      <c r="G5235" s="2" t="s">
        <v>19695</v>
      </c>
      <c r="H5235" s="2"/>
      <c r="I5235" s="2" t="s">
        <v>18832</v>
      </c>
      <c r="J5235" s="2"/>
      <c r="K5235" s="2" t="s">
        <v>18833</v>
      </c>
      <c r="L5235" s="2" t="s">
        <v>18834</v>
      </c>
      <c r="M5235" t="s">
        <v>18835</v>
      </c>
      <c r="N5235">
        <f>Airplane_Crashes_and_Fatalities[[#This Row],[Aboard]]-Airplane_Crashes_and_Fatalities[[#This Row],[Fatalities]]</f>
        <v>1</v>
      </c>
      <c r="O5235">
        <v>6311</v>
      </c>
      <c r="P5235">
        <v>5</v>
      </c>
      <c r="Q5235">
        <v>4</v>
      </c>
      <c r="R5235">
        <v>0</v>
      </c>
      <c r="S5235" s="2" t="s">
        <v>18836</v>
      </c>
    </row>
    <row r="5236" spans="1:19" x14ac:dyDescent="0.3">
      <c r="A5236" s="1">
        <v>39729</v>
      </c>
      <c r="B5236" s="4" t="str">
        <f>TEXT(Airplane_Crashes_and_Fatalities[[#This Row],[Date]],"yyyy")</f>
        <v>2008</v>
      </c>
      <c r="C5236" s="1" t="str">
        <f>TEXT(Airplane_Crashes_and_Fatalities[[#This Row],[Date]],"mmm")</f>
        <v>Oct</v>
      </c>
      <c r="D5236" s="5">
        <f>DAY(Airplane_Crashes_and_Fatalities[[#This Row],[Date]])</f>
        <v>8</v>
      </c>
      <c r="E5236" s="3">
        <v>0.31319444444444455</v>
      </c>
      <c r="F5236" s="2" t="s">
        <v>24192</v>
      </c>
      <c r="G5236" s="2" t="s">
        <v>21038</v>
      </c>
      <c r="H5236" s="2"/>
      <c r="I5236" s="2" t="s">
        <v>17741</v>
      </c>
      <c r="J5236" s="2"/>
      <c r="K5236" s="2" t="s">
        <v>18837</v>
      </c>
      <c r="L5236" s="2" t="s">
        <v>8545</v>
      </c>
      <c r="M5236" t="s">
        <v>18838</v>
      </c>
      <c r="N5236">
        <f>Airplane_Crashes_and_Fatalities[[#This Row],[Aboard]]-Airplane_Crashes_and_Fatalities[[#This Row],[Fatalities]]</f>
        <v>1</v>
      </c>
      <c r="O5236">
        <v>720</v>
      </c>
      <c r="P5236">
        <v>19</v>
      </c>
      <c r="Q5236">
        <v>18</v>
      </c>
      <c r="R5236">
        <v>0</v>
      </c>
      <c r="S5236" s="2" t="s">
        <v>18839</v>
      </c>
    </row>
    <row r="5237" spans="1:19" x14ac:dyDescent="0.3">
      <c r="A5237" s="1">
        <v>39736</v>
      </c>
      <c r="B5237" s="4" t="str">
        <f>TEXT(Airplane_Crashes_and_Fatalities[[#This Row],[Date]],"yyyy")</f>
        <v>2008</v>
      </c>
      <c r="C5237" s="1" t="str">
        <f>TEXT(Airplane_Crashes_and_Fatalities[[#This Row],[Date]],"mmm")</f>
        <v>Oct</v>
      </c>
      <c r="D5237" s="5">
        <f>DAY(Airplane_Crashes_and_Fatalities[[#This Row],[Date]])</f>
        <v>15</v>
      </c>
      <c r="E5237" s="3">
        <v>0.99861111111111112</v>
      </c>
      <c r="F5237" s="2" t="s">
        <v>24193</v>
      </c>
      <c r="G5237" s="2" t="s">
        <v>19712</v>
      </c>
      <c r="H5237" s="2"/>
      <c r="I5237" s="2" t="s">
        <v>18840</v>
      </c>
      <c r="J5237" s="2"/>
      <c r="K5237" s="2" t="s">
        <v>18841</v>
      </c>
      <c r="L5237" s="2" t="s">
        <v>18842</v>
      </c>
      <c r="M5237" t="s">
        <v>18843</v>
      </c>
      <c r="N5237">
        <f>Airplane_Crashes_and_Fatalities[[#This Row],[Aboard]]-Airplane_Crashes_and_Fatalities[[#This Row],[Fatalities]]</f>
        <v>0</v>
      </c>
      <c r="O5237">
        <v>47062</v>
      </c>
      <c r="P5237">
        <v>4</v>
      </c>
      <c r="Q5237">
        <v>4</v>
      </c>
      <c r="R5237">
        <v>0</v>
      </c>
      <c r="S5237" s="2" t="s">
        <v>18844</v>
      </c>
    </row>
    <row r="5238" spans="1:19" x14ac:dyDescent="0.3">
      <c r="A5238" s="1">
        <v>39756</v>
      </c>
      <c r="B5238" s="4" t="str">
        <f>TEXT(Airplane_Crashes_and_Fatalities[[#This Row],[Date]],"yyyy")</f>
        <v>2008</v>
      </c>
      <c r="C5238" s="1" t="str">
        <f>TEXT(Airplane_Crashes_and_Fatalities[[#This Row],[Date]],"mmm")</f>
        <v>Nov</v>
      </c>
      <c r="D5238" s="5">
        <f>DAY(Airplane_Crashes_and_Fatalities[[#This Row],[Date]])</f>
        <v>4</v>
      </c>
      <c r="E5238" s="3">
        <v>0.77777777777777768</v>
      </c>
      <c r="F5238" s="2" t="s">
        <v>21860</v>
      </c>
      <c r="G5238" s="2" t="s">
        <v>19880</v>
      </c>
      <c r="H5238" s="2"/>
      <c r="I5238" s="2" t="s">
        <v>18845</v>
      </c>
      <c r="J5238" s="2"/>
      <c r="K5238" s="2" t="s">
        <v>18846</v>
      </c>
      <c r="L5238" s="2" t="s">
        <v>18847</v>
      </c>
      <c r="M5238" t="s">
        <v>18848</v>
      </c>
      <c r="N5238">
        <f>Airplane_Crashes_and_Fatalities[[#This Row],[Aboard]]-Airplane_Crashes_and_Fatalities[[#This Row],[Fatalities]]</f>
        <v>0</v>
      </c>
      <c r="O5238" t="s">
        <v>18849</v>
      </c>
      <c r="P5238">
        <v>8</v>
      </c>
      <c r="Q5238">
        <v>8</v>
      </c>
      <c r="R5238">
        <v>8</v>
      </c>
      <c r="S5238" s="2" t="s">
        <v>18850</v>
      </c>
    </row>
    <row r="5239" spans="1:19" x14ac:dyDescent="0.3">
      <c r="A5239" s="1">
        <v>39760</v>
      </c>
      <c r="B5239" s="4" t="str">
        <f>TEXT(Airplane_Crashes_and_Fatalities[[#This Row],[Date]],"yyyy")</f>
        <v>2008</v>
      </c>
      <c r="C5239" s="1" t="str">
        <f>TEXT(Airplane_Crashes_and_Fatalities[[#This Row],[Date]],"mmm")</f>
        <v>Nov</v>
      </c>
      <c r="D5239" s="5">
        <f>DAY(Airplane_Crashes_and_Fatalities[[#This Row],[Date]])</f>
        <v>8</v>
      </c>
      <c r="E5239" s="3">
        <v>0.45833333333333326</v>
      </c>
      <c r="F5239" s="2" t="s">
        <v>24194</v>
      </c>
      <c r="G5239" s="2" t="s">
        <v>22598</v>
      </c>
      <c r="H5239" s="2"/>
      <c r="I5239" s="2" t="s">
        <v>18851</v>
      </c>
      <c r="J5239" s="2"/>
      <c r="K5239" s="2" t="s">
        <v>18852</v>
      </c>
      <c r="L5239" s="2" t="s">
        <v>6149</v>
      </c>
      <c r="M5239" t="s">
        <v>18853</v>
      </c>
      <c r="N5239">
        <f>Airplane_Crashes_and_Fatalities[[#This Row],[Aboard]]-Airplane_Crashes_and_Fatalities[[#This Row],[Fatalities]]</f>
        <v>1</v>
      </c>
      <c r="O5239" t="s">
        <v>18854</v>
      </c>
      <c r="P5239">
        <v>5</v>
      </c>
      <c r="Q5239">
        <v>4</v>
      </c>
      <c r="R5239">
        <v>0</v>
      </c>
      <c r="S5239" s="2" t="s">
        <v>18855</v>
      </c>
    </row>
    <row r="5240" spans="1:19" x14ac:dyDescent="0.3">
      <c r="A5240" s="1">
        <v>39765</v>
      </c>
      <c r="B5240" s="4" t="str">
        <f>TEXT(Airplane_Crashes_and_Fatalities[[#This Row],[Date]],"yyyy")</f>
        <v>2008</v>
      </c>
      <c r="C5240" s="1" t="str">
        <f>TEXT(Airplane_Crashes_and_Fatalities[[#This Row],[Date]],"mmm")</f>
        <v>Nov</v>
      </c>
      <c r="D5240" s="5">
        <f>DAY(Airplane_Crashes_and_Fatalities[[#This Row],[Date]])</f>
        <v>13</v>
      </c>
      <c r="E5240" s="3">
        <v>0.48263888888888884</v>
      </c>
      <c r="F5240" s="2" t="s">
        <v>24195</v>
      </c>
      <c r="G5240" s="2" t="s">
        <v>20195</v>
      </c>
      <c r="H5240" s="2"/>
      <c r="I5240" s="2" t="s">
        <v>18856</v>
      </c>
      <c r="J5240" s="2"/>
      <c r="K5240" s="2" t="s">
        <v>18857</v>
      </c>
      <c r="L5240" s="2" t="s">
        <v>10297</v>
      </c>
      <c r="M5240" t="s">
        <v>18858</v>
      </c>
      <c r="N5240">
        <f>Airplane_Crashes_and_Fatalities[[#This Row],[Aboard]]-Airplane_Crashes_and_Fatalities[[#This Row],[Fatalities]]</f>
        <v>0</v>
      </c>
      <c r="O5240">
        <v>346908</v>
      </c>
      <c r="P5240">
        <v>7</v>
      </c>
      <c r="Q5240">
        <v>7</v>
      </c>
      <c r="R5240">
        <v>0</v>
      </c>
      <c r="S5240" s="2" t="s">
        <v>18859</v>
      </c>
    </row>
    <row r="5241" spans="1:19" x14ac:dyDescent="0.3">
      <c r="A5241" s="1">
        <v>39768</v>
      </c>
      <c r="B5241" s="4" t="str">
        <f>TEXT(Airplane_Crashes_and_Fatalities[[#This Row],[Date]],"yyyy")</f>
        <v>2008</v>
      </c>
      <c r="C5241" s="1" t="str">
        <f>TEXT(Airplane_Crashes_and_Fatalities[[#This Row],[Date]],"mmm")</f>
        <v>Nov</v>
      </c>
      <c r="D5241" s="5">
        <f>DAY(Airplane_Crashes_and_Fatalities[[#This Row],[Date]])</f>
        <v>16</v>
      </c>
      <c r="E5241" s="3">
        <v>0.43888888888888888</v>
      </c>
      <c r="F5241" s="2" t="s">
        <v>24196</v>
      </c>
      <c r="G5241" s="2" t="s">
        <v>19666</v>
      </c>
      <c r="H5241" s="2" t="s">
        <v>19667</v>
      </c>
      <c r="I5241" s="2" t="s">
        <v>10567</v>
      </c>
      <c r="J5241" s="2"/>
      <c r="K5241" s="2" t="s">
        <v>18860</v>
      </c>
      <c r="L5241" s="2" t="s">
        <v>5490</v>
      </c>
      <c r="M5241" t="s">
        <v>18861</v>
      </c>
      <c r="N5241">
        <f>Airplane_Crashes_and_Fatalities[[#This Row],[Aboard]]-Airplane_Crashes_and_Fatalities[[#This Row],[Fatalities]]</f>
        <v>1</v>
      </c>
      <c r="O5241">
        <v>1187</v>
      </c>
      <c r="P5241">
        <v>8</v>
      </c>
      <c r="Q5241">
        <v>7</v>
      </c>
      <c r="R5241">
        <v>0</v>
      </c>
      <c r="S5241" s="2" t="s">
        <v>18862</v>
      </c>
    </row>
    <row r="5242" spans="1:19" x14ac:dyDescent="0.3">
      <c r="A5242" s="1">
        <v>39779</v>
      </c>
      <c r="B5242" s="4" t="str">
        <f>TEXT(Airplane_Crashes_and_Fatalities[[#This Row],[Date]],"yyyy")</f>
        <v>2008</v>
      </c>
      <c r="C5242" s="1" t="str">
        <f>TEXT(Airplane_Crashes_and_Fatalities[[#This Row],[Date]],"mmm")</f>
        <v>Nov</v>
      </c>
      <c r="D5242" s="5">
        <f>DAY(Airplane_Crashes_and_Fatalities[[#This Row],[Date]])</f>
        <v>27</v>
      </c>
      <c r="E5242" s="3">
        <v>0.70833333333333326</v>
      </c>
      <c r="F5242" s="2" t="s">
        <v>20585</v>
      </c>
      <c r="G5242" s="2" t="s">
        <v>19685</v>
      </c>
      <c r="H5242" s="2"/>
      <c r="I5242" s="2" t="s">
        <v>18863</v>
      </c>
      <c r="J5242" s="2"/>
      <c r="K5242" s="2" t="s">
        <v>633</v>
      </c>
      <c r="L5242" s="2" t="s">
        <v>18864</v>
      </c>
      <c r="M5242" t="s">
        <v>18865</v>
      </c>
      <c r="N5242">
        <f>Airplane_Crashes_and_Fatalities[[#This Row],[Aboard]]-Airplane_Crashes_and_Fatalities[[#This Row],[Fatalities]]</f>
        <v>0</v>
      </c>
      <c r="O5242">
        <v>2500</v>
      </c>
      <c r="P5242">
        <v>7</v>
      </c>
      <c r="Q5242">
        <v>7</v>
      </c>
      <c r="R5242">
        <v>0</v>
      </c>
      <c r="S5242" s="2" t="s">
        <v>18866</v>
      </c>
    </row>
    <row r="5243" spans="1:19" x14ac:dyDescent="0.3">
      <c r="A5243" s="1">
        <v>39785</v>
      </c>
      <c r="B5243" s="4" t="str">
        <f>TEXT(Airplane_Crashes_and_Fatalities[[#This Row],[Date]],"yyyy")</f>
        <v>2008</v>
      </c>
      <c r="C5243" s="1" t="str">
        <f>TEXT(Airplane_Crashes_and_Fatalities[[#This Row],[Date]],"mmm")</f>
        <v>Dec</v>
      </c>
      <c r="D5243" s="5">
        <f>DAY(Airplane_Crashes_and_Fatalities[[#This Row],[Date]])</f>
        <v>3</v>
      </c>
      <c r="E5243" s="3">
        <v>0.50902777777777786</v>
      </c>
      <c r="F5243" s="2" t="s">
        <v>20246</v>
      </c>
      <c r="G5243" s="2" t="s">
        <v>20247</v>
      </c>
      <c r="H5243" s="2"/>
      <c r="I5243" s="2" t="s">
        <v>18867</v>
      </c>
      <c r="J5243" s="2"/>
      <c r="K5243" s="2" t="s">
        <v>18868</v>
      </c>
      <c r="L5243" s="2" t="s">
        <v>18869</v>
      </c>
      <c r="M5243" t="s">
        <v>18870</v>
      </c>
      <c r="N5243">
        <f>Airplane_Crashes_and_Fatalities[[#This Row],[Aboard]]-Airplane_Crashes_and_Fatalities[[#This Row],[Fatalities]]</f>
        <v>0</v>
      </c>
      <c r="O5243">
        <v>11444</v>
      </c>
      <c r="P5243">
        <v>3</v>
      </c>
      <c r="Q5243">
        <v>3</v>
      </c>
      <c r="R5243">
        <v>0</v>
      </c>
      <c r="S5243" s="2" t="s">
        <v>18871</v>
      </c>
    </row>
    <row r="5244" spans="1:19" x14ac:dyDescent="0.3">
      <c r="A5244" s="1">
        <v>39793</v>
      </c>
      <c r="B5244" s="4" t="str">
        <f>TEXT(Airplane_Crashes_and_Fatalities[[#This Row],[Date]],"yyyy")</f>
        <v>2008</v>
      </c>
      <c r="C5244" s="1" t="str">
        <f>TEXT(Airplane_Crashes_and_Fatalities[[#This Row],[Date]],"mmm")</f>
        <v>Dec</v>
      </c>
      <c r="D5244" s="5">
        <f>DAY(Airplane_Crashes_and_Fatalities[[#This Row],[Date]])</f>
        <v>11</v>
      </c>
      <c r="E5244" s="3">
        <v>0.26736111111111116</v>
      </c>
      <c r="F5244" s="2" t="s">
        <v>24197</v>
      </c>
      <c r="G5244" s="2" t="s">
        <v>19842</v>
      </c>
      <c r="H5244" s="2"/>
      <c r="I5244" s="2" t="s">
        <v>18872</v>
      </c>
      <c r="J5244" s="2"/>
      <c r="K5244" s="2" t="s">
        <v>18873</v>
      </c>
      <c r="L5244" s="2" t="s">
        <v>18874</v>
      </c>
      <c r="M5244" t="s">
        <v>18875</v>
      </c>
      <c r="N5244">
        <f>Airplane_Crashes_and_Fatalities[[#This Row],[Aboard]]-Airplane_Crashes_and_Fatalities[[#This Row],[Fatalities]]</f>
        <v>0</v>
      </c>
      <c r="O5244">
        <v>52104</v>
      </c>
      <c r="P5244">
        <v>3</v>
      </c>
      <c r="Q5244">
        <v>3</v>
      </c>
      <c r="R5244">
        <v>0</v>
      </c>
      <c r="S5244" s="2" t="s">
        <v>18876</v>
      </c>
    </row>
    <row r="5245" spans="1:19" x14ac:dyDescent="0.3">
      <c r="A5245" s="1">
        <v>39797</v>
      </c>
      <c r="B5245" s="4" t="str">
        <f>TEXT(Airplane_Crashes_and_Fatalities[[#This Row],[Date]],"yyyy")</f>
        <v>2008</v>
      </c>
      <c r="C5245" s="1" t="str">
        <f>TEXT(Airplane_Crashes_and_Fatalities[[#This Row],[Date]],"mmm")</f>
        <v>Dec</v>
      </c>
      <c r="D5245" s="5">
        <f>DAY(Airplane_Crashes_and_Fatalities[[#This Row],[Date]])</f>
        <v>15</v>
      </c>
      <c r="E5245" s="3">
        <v>0.69444444444444442</v>
      </c>
      <c r="F5245" s="2" t="s">
        <v>18877</v>
      </c>
      <c r="G5245" s="2"/>
      <c r="H5245" s="2"/>
      <c r="I5245" s="2" t="s">
        <v>18878</v>
      </c>
      <c r="J5245" s="2"/>
      <c r="K5245" s="2" t="s">
        <v>18879</v>
      </c>
      <c r="L5245" s="2" t="s">
        <v>18880</v>
      </c>
      <c r="M5245" t="s">
        <v>18881</v>
      </c>
      <c r="N5245">
        <f>Airplane_Crashes_and_Fatalities[[#This Row],[Aboard]]-Airplane_Crashes_and_Fatalities[[#This Row],[Fatalities]]</f>
        <v>0</v>
      </c>
      <c r="O5245">
        <v>1029</v>
      </c>
      <c r="P5245">
        <v>12</v>
      </c>
      <c r="Q5245">
        <v>12</v>
      </c>
      <c r="R5245">
        <v>0</v>
      </c>
      <c r="S5245" s="2" t="s">
        <v>18882</v>
      </c>
    </row>
    <row r="5246" spans="1:19" x14ac:dyDescent="0.3">
      <c r="A5246" s="1">
        <v>39817</v>
      </c>
      <c r="B5246" s="4" t="str">
        <f>TEXT(Airplane_Crashes_and_Fatalities[[#This Row],[Date]],"yyyy")</f>
        <v>2009</v>
      </c>
      <c r="C5246" s="1" t="str">
        <f>TEXT(Airplane_Crashes_and_Fatalities[[#This Row],[Date]],"mmm")</f>
        <v>Jan</v>
      </c>
      <c r="D5246" s="5">
        <f>DAY(Airplane_Crashes_and_Fatalities[[#This Row],[Date]])</f>
        <v>4</v>
      </c>
      <c r="E5246" s="3">
        <v>0.64583333333333326</v>
      </c>
      <c r="F5246" s="2" t="s">
        <v>18883</v>
      </c>
      <c r="G5246" s="2" t="s">
        <v>24249</v>
      </c>
      <c r="H5246" s="2"/>
      <c r="I5246" s="2" t="s">
        <v>18884</v>
      </c>
      <c r="J5246" s="2"/>
      <c r="K5246" s="2" t="s">
        <v>18885</v>
      </c>
      <c r="L5246" s="2" t="s">
        <v>18058</v>
      </c>
      <c r="M5246" t="s">
        <v>18886</v>
      </c>
      <c r="N5246">
        <f>Airplane_Crashes_and_Fatalities[[#This Row],[Aboard]]-Airplane_Crashes_and_Fatalities[[#This Row],[Fatalities]]</f>
        <v>1</v>
      </c>
      <c r="O5246">
        <v>760629</v>
      </c>
      <c r="P5246">
        <v>9</v>
      </c>
      <c r="Q5246">
        <v>8</v>
      </c>
      <c r="R5246">
        <v>0</v>
      </c>
      <c r="S5246" s="2" t="s">
        <v>18887</v>
      </c>
    </row>
    <row r="5247" spans="1:19" x14ac:dyDescent="0.3">
      <c r="A5247" s="1">
        <v>39828</v>
      </c>
      <c r="B5247" s="4" t="str">
        <f>TEXT(Airplane_Crashes_and_Fatalities[[#This Row],[Date]],"yyyy")</f>
        <v>2009</v>
      </c>
      <c r="C5247" s="1" t="str">
        <f>TEXT(Airplane_Crashes_and_Fatalities[[#This Row],[Date]],"mmm")</f>
        <v>Jan</v>
      </c>
      <c r="D5247" s="5">
        <f>DAY(Airplane_Crashes_and_Fatalities[[#This Row],[Date]])</f>
        <v>15</v>
      </c>
      <c r="E5247" s="3">
        <v>0.62916666666666665</v>
      </c>
      <c r="F5247" s="2" t="s">
        <v>19784</v>
      </c>
      <c r="G5247" s="2" t="s">
        <v>19785</v>
      </c>
      <c r="H5247" s="2"/>
      <c r="I5247" s="2" t="s">
        <v>18888</v>
      </c>
      <c r="J5247" s="2" t="s">
        <v>19626</v>
      </c>
      <c r="K5247" s="2" t="s">
        <v>18889</v>
      </c>
      <c r="L5247" s="2" t="s">
        <v>18890</v>
      </c>
      <c r="M5247" t="s">
        <v>18891</v>
      </c>
      <c r="N5247">
        <f>Airplane_Crashes_and_Fatalities[[#This Row],[Aboard]]-Airplane_Crashes_and_Fatalities[[#This Row],[Fatalities]]</f>
        <v>155</v>
      </c>
      <c r="O5247">
        <v>1044</v>
      </c>
      <c r="P5247">
        <v>155</v>
      </c>
      <c r="Q5247">
        <v>0</v>
      </c>
      <c r="R5247">
        <v>0</v>
      </c>
      <c r="S5247" s="2" t="s">
        <v>18892</v>
      </c>
    </row>
    <row r="5248" spans="1:19" x14ac:dyDescent="0.3">
      <c r="A5248" s="1">
        <v>39851</v>
      </c>
      <c r="B5248" s="4" t="str">
        <f>TEXT(Airplane_Crashes_and_Fatalities[[#This Row],[Date]],"yyyy")</f>
        <v>2009</v>
      </c>
      <c r="C5248" s="1" t="str">
        <f>TEXT(Airplane_Crashes_and_Fatalities[[#This Row],[Date]],"mmm")</f>
        <v>Feb</v>
      </c>
      <c r="D5248" s="5">
        <f>DAY(Airplane_Crashes_and_Fatalities[[#This Row],[Date]])</f>
        <v>7</v>
      </c>
      <c r="E5248" s="3">
        <v>0.58333333333333326</v>
      </c>
      <c r="F5248" s="2" t="s">
        <v>24198</v>
      </c>
      <c r="G5248" s="2" t="s">
        <v>19819</v>
      </c>
      <c r="H5248" s="2"/>
      <c r="I5248" s="2" t="s">
        <v>18893</v>
      </c>
      <c r="J5248" s="2"/>
      <c r="K5248" s="2" t="s">
        <v>18894</v>
      </c>
      <c r="L5248" s="2" t="s">
        <v>18895</v>
      </c>
      <c r="M5248" t="s">
        <v>18896</v>
      </c>
      <c r="N5248">
        <f>Airplane_Crashes_and_Fatalities[[#This Row],[Aboard]]-Airplane_Crashes_and_Fatalities[[#This Row],[Fatalities]]</f>
        <v>4</v>
      </c>
      <c r="O5248">
        <v>110352</v>
      </c>
      <c r="P5248">
        <v>28</v>
      </c>
      <c r="Q5248">
        <v>24</v>
      </c>
      <c r="R5248">
        <v>0</v>
      </c>
      <c r="S5248" s="2" t="s">
        <v>18897</v>
      </c>
    </row>
    <row r="5249" spans="1:19" x14ac:dyDescent="0.3">
      <c r="A5249" s="1">
        <v>39851</v>
      </c>
      <c r="B5249" s="4" t="str">
        <f>TEXT(Airplane_Crashes_and_Fatalities[[#This Row],[Date]],"yyyy")</f>
        <v>2009</v>
      </c>
      <c r="C5249" s="1" t="str">
        <f>TEXT(Airplane_Crashes_and_Fatalities[[#This Row],[Date]],"mmm")</f>
        <v>Feb</v>
      </c>
      <c r="D5249" s="5">
        <f>DAY(Airplane_Crashes_and_Fatalities[[#This Row],[Date]])</f>
        <v>7</v>
      </c>
      <c r="E5249" s="3">
        <v>0.27083333333333326</v>
      </c>
      <c r="F5249" s="2" t="s">
        <v>24199</v>
      </c>
      <c r="G5249" s="2" t="s">
        <v>19745</v>
      </c>
      <c r="H5249" s="2"/>
      <c r="I5249" s="2" t="s">
        <v>18898</v>
      </c>
      <c r="J5249" s="2"/>
      <c r="K5249" s="2" t="s">
        <v>18899</v>
      </c>
      <c r="L5249" s="2" t="s">
        <v>18900</v>
      </c>
      <c r="M5249" t="s">
        <v>18901</v>
      </c>
      <c r="N5249">
        <f>Airplane_Crashes_and_Fatalities[[#This Row],[Aboard]]-Airplane_Crashes_and_Fatalities[[#This Row],[Fatalities]]</f>
        <v>0</v>
      </c>
      <c r="O5249" t="s">
        <v>18902</v>
      </c>
      <c r="P5249">
        <v>2</v>
      </c>
      <c r="Q5249">
        <v>2</v>
      </c>
      <c r="R5249">
        <v>0</v>
      </c>
      <c r="S5249" s="2" t="s">
        <v>18903</v>
      </c>
    </row>
    <row r="5250" spans="1:19" x14ac:dyDescent="0.3">
      <c r="A5250" s="1">
        <v>39856</v>
      </c>
      <c r="B5250" s="4" t="str">
        <f>TEXT(Airplane_Crashes_and_Fatalities[[#This Row],[Date]],"yyyy")</f>
        <v>2009</v>
      </c>
      <c r="C5250" s="1" t="str">
        <f>TEXT(Airplane_Crashes_and_Fatalities[[#This Row],[Date]],"mmm")</f>
        <v>Feb</v>
      </c>
      <c r="D5250" s="5">
        <f>DAY(Airplane_Crashes_and_Fatalities[[#This Row],[Date]])</f>
        <v>12</v>
      </c>
      <c r="E5250" s="3">
        <v>0.92847222222222214</v>
      </c>
      <c r="F5250" s="2" t="s">
        <v>24200</v>
      </c>
      <c r="G5250" s="2" t="s">
        <v>19785</v>
      </c>
      <c r="H5250" s="2"/>
      <c r="I5250" s="2" t="s">
        <v>18904</v>
      </c>
      <c r="J5250" s="2" t="s">
        <v>19627</v>
      </c>
      <c r="K5250" s="2" t="s">
        <v>18905</v>
      </c>
      <c r="L5250" s="2" t="s">
        <v>18906</v>
      </c>
      <c r="M5250" t="s">
        <v>18907</v>
      </c>
      <c r="N5250">
        <f>Airplane_Crashes_and_Fatalities[[#This Row],[Aboard]]-Airplane_Crashes_and_Fatalities[[#This Row],[Fatalities]]</f>
        <v>0</v>
      </c>
      <c r="O5250">
        <v>4200</v>
      </c>
      <c r="P5250">
        <v>49</v>
      </c>
      <c r="Q5250">
        <v>49</v>
      </c>
      <c r="R5250">
        <v>1</v>
      </c>
      <c r="S5250" s="2" t="s">
        <v>18908</v>
      </c>
    </row>
    <row r="5251" spans="1:19" x14ac:dyDescent="0.3">
      <c r="A5251" s="1">
        <v>39859</v>
      </c>
      <c r="B5251" s="4" t="str">
        <f>TEXT(Airplane_Crashes_and_Fatalities[[#This Row],[Date]],"yyyy")</f>
        <v>2009</v>
      </c>
      <c r="C5251" s="1" t="str">
        <f>TEXT(Airplane_Crashes_and_Fatalities[[#This Row],[Date]],"mmm")</f>
        <v>Feb</v>
      </c>
      <c r="D5251" s="5">
        <f>DAY(Airplane_Crashes_and_Fatalities[[#This Row],[Date]])</f>
        <v>15</v>
      </c>
      <c r="E5251" s="3">
        <v>0.67013888888888884</v>
      </c>
      <c r="F5251" s="2" t="s">
        <v>24201</v>
      </c>
      <c r="G5251" s="2" t="s">
        <v>19966</v>
      </c>
      <c r="H5251" s="2"/>
      <c r="I5251" s="2" t="s">
        <v>18909</v>
      </c>
      <c r="J5251" s="2"/>
      <c r="K5251" s="2"/>
      <c r="L5251" s="2" t="s">
        <v>11703</v>
      </c>
      <c r="N5251">
        <f>Airplane_Crashes_and_Fatalities[[#This Row],[Aboard]]-Airplane_Crashes_and_Fatalities[[#This Row],[Fatalities]]</f>
        <v>0</v>
      </c>
      <c r="P5251">
        <v>13</v>
      </c>
      <c r="Q5251">
        <v>13</v>
      </c>
      <c r="R5251">
        <v>0</v>
      </c>
      <c r="S5251" s="2" t="s">
        <v>18910</v>
      </c>
    </row>
    <row r="5252" spans="1:19" x14ac:dyDescent="0.3">
      <c r="A5252" s="1">
        <v>39864</v>
      </c>
      <c r="B5252" s="4" t="str">
        <f>TEXT(Airplane_Crashes_and_Fatalities[[#This Row],[Date]],"yyyy")</f>
        <v>2009</v>
      </c>
      <c r="C5252" s="1" t="str">
        <f>TEXT(Airplane_Crashes_and_Fatalities[[#This Row],[Date]],"mmm")</f>
        <v>Feb</v>
      </c>
      <c r="D5252" s="5">
        <f>DAY(Airplane_Crashes_and_Fatalities[[#This Row],[Date]])</f>
        <v>20</v>
      </c>
      <c r="E5252" s="3">
        <v>0.17361111111111116</v>
      </c>
      <c r="F5252" s="2" t="s">
        <v>22969</v>
      </c>
      <c r="G5252" s="2" t="s">
        <v>20042</v>
      </c>
      <c r="H5252" s="2"/>
      <c r="I5252" s="2" t="s">
        <v>18911</v>
      </c>
      <c r="J5252" s="2"/>
      <c r="K5252" s="2" t="s">
        <v>18912</v>
      </c>
      <c r="L5252" s="2" t="s">
        <v>18108</v>
      </c>
      <c r="M5252" t="s">
        <v>18913</v>
      </c>
      <c r="N5252">
        <f>Airplane_Crashes_and_Fatalities[[#This Row],[Aboard]]-Airplane_Crashes_and_Fatalities[[#This Row],[Fatalities]]</f>
        <v>0</v>
      </c>
      <c r="O5252">
        <v>6344310</v>
      </c>
      <c r="P5252">
        <v>5</v>
      </c>
      <c r="Q5252">
        <v>5</v>
      </c>
      <c r="R5252">
        <v>0</v>
      </c>
      <c r="S5252" s="2" t="s">
        <v>18914</v>
      </c>
    </row>
    <row r="5253" spans="1:19" x14ac:dyDescent="0.3">
      <c r="A5253" s="1">
        <v>39869</v>
      </c>
      <c r="B5253" s="4" t="str">
        <f>TEXT(Airplane_Crashes_and_Fatalities[[#This Row],[Date]],"yyyy")</f>
        <v>2009</v>
      </c>
      <c r="C5253" s="1" t="str">
        <f>TEXT(Airplane_Crashes_and_Fatalities[[#This Row],[Date]],"mmm")</f>
        <v>Feb</v>
      </c>
      <c r="D5253" s="5">
        <f>DAY(Airplane_Crashes_and_Fatalities[[#This Row],[Date]])</f>
        <v>25</v>
      </c>
      <c r="E5253" s="3">
        <v>0.43819444444444455</v>
      </c>
      <c r="F5253" s="2" t="s">
        <v>20054</v>
      </c>
      <c r="G5253" s="2" t="s">
        <v>19830</v>
      </c>
      <c r="H5253" s="2"/>
      <c r="I5253" s="2" t="s">
        <v>18915</v>
      </c>
      <c r="J5253" s="2" t="s">
        <v>19628</v>
      </c>
      <c r="K5253" s="2" t="s">
        <v>18916</v>
      </c>
      <c r="L5253" s="2" t="s">
        <v>18917</v>
      </c>
      <c r="M5253" t="s">
        <v>18918</v>
      </c>
      <c r="N5253">
        <f>Airplane_Crashes_and_Fatalities[[#This Row],[Aboard]]-Airplane_Crashes_and_Fatalities[[#This Row],[Fatalities]]</f>
        <v>125</v>
      </c>
      <c r="O5253" t="s">
        <v>18919</v>
      </c>
      <c r="P5253">
        <v>134</v>
      </c>
      <c r="Q5253">
        <v>9</v>
      </c>
      <c r="R5253">
        <v>0</v>
      </c>
      <c r="S5253" s="2" t="s">
        <v>18920</v>
      </c>
    </row>
    <row r="5254" spans="1:19" x14ac:dyDescent="0.3">
      <c r="A5254" s="1">
        <v>39881</v>
      </c>
      <c r="B5254" s="4" t="str">
        <f>TEXT(Airplane_Crashes_and_Fatalities[[#This Row],[Date]],"yyyy")</f>
        <v>2009</v>
      </c>
      <c r="C5254" s="1" t="str">
        <f>TEXT(Airplane_Crashes_and_Fatalities[[#This Row],[Date]],"mmm")</f>
        <v>Mar</v>
      </c>
      <c r="D5254" s="5">
        <f>DAY(Airplane_Crashes_and_Fatalities[[#This Row],[Date]])</f>
        <v>9</v>
      </c>
      <c r="E5254" s="3">
        <v>0.23611111111111116</v>
      </c>
      <c r="F5254" s="2" t="s">
        <v>24202</v>
      </c>
      <c r="G5254" s="2" t="s">
        <v>22311</v>
      </c>
      <c r="H5254" s="2"/>
      <c r="I5254" s="2" t="s">
        <v>18911</v>
      </c>
      <c r="J5254" s="2"/>
      <c r="K5254" s="2" t="s">
        <v>18921</v>
      </c>
      <c r="L5254" s="2" t="s">
        <v>18922</v>
      </c>
      <c r="M5254" t="s">
        <v>18923</v>
      </c>
      <c r="N5254">
        <f>Airplane_Crashes_and_Fatalities[[#This Row],[Aboard]]-Airplane_Crashes_and_Fatalities[[#This Row],[Fatalities]]</f>
        <v>0</v>
      </c>
      <c r="O5254">
        <v>73410301</v>
      </c>
      <c r="P5254">
        <v>11</v>
      </c>
      <c r="Q5254">
        <v>11</v>
      </c>
      <c r="R5254">
        <v>0</v>
      </c>
      <c r="S5254" s="2" t="s">
        <v>18924</v>
      </c>
    </row>
    <row r="5255" spans="1:19" x14ac:dyDescent="0.3">
      <c r="A5255" s="1">
        <v>39884</v>
      </c>
      <c r="B5255" s="4" t="str">
        <f>TEXT(Airplane_Crashes_and_Fatalities[[#This Row],[Date]],"yyyy")</f>
        <v>2009</v>
      </c>
      <c r="C5255" s="1" t="str">
        <f>TEXT(Airplane_Crashes_and_Fatalities[[#This Row],[Date]],"mmm")</f>
        <v>Mar</v>
      </c>
      <c r="D5255" s="5">
        <f>DAY(Airplane_Crashes_and_Fatalities[[#This Row],[Date]])</f>
        <v>12</v>
      </c>
      <c r="E5255" s="3">
        <v>0.40833333333333344</v>
      </c>
      <c r="F5255" s="2" t="s">
        <v>24203</v>
      </c>
      <c r="G5255" s="2" t="s">
        <v>20271</v>
      </c>
      <c r="H5255" s="2"/>
      <c r="I5255" s="2" t="s">
        <v>18925</v>
      </c>
      <c r="J5255" s="2"/>
      <c r="K5255" s="2" t="s">
        <v>18926</v>
      </c>
      <c r="L5255" s="2" t="s">
        <v>18927</v>
      </c>
      <c r="M5255" t="s">
        <v>18928</v>
      </c>
      <c r="N5255">
        <f>Airplane_Crashes_and_Fatalities[[#This Row],[Aboard]]-Airplane_Crashes_and_Fatalities[[#This Row],[Fatalities]]</f>
        <v>1</v>
      </c>
      <c r="O5255">
        <v>920048</v>
      </c>
      <c r="P5255">
        <v>18</v>
      </c>
      <c r="Q5255">
        <v>17</v>
      </c>
      <c r="R5255">
        <v>0</v>
      </c>
      <c r="S5255" s="2" t="s">
        <v>18929</v>
      </c>
    </row>
    <row r="5256" spans="1:19" x14ac:dyDescent="0.3">
      <c r="A5256" s="1">
        <v>39894</v>
      </c>
      <c r="B5256" s="4" t="str">
        <f>TEXT(Airplane_Crashes_and_Fatalities[[#This Row],[Date]],"yyyy")</f>
        <v>2009</v>
      </c>
      <c r="C5256" s="1" t="str">
        <f>TEXT(Airplane_Crashes_and_Fatalities[[#This Row],[Date]],"mmm")</f>
        <v>Mar</v>
      </c>
      <c r="D5256" s="5">
        <f>DAY(Airplane_Crashes_and_Fatalities[[#This Row],[Date]])</f>
        <v>22</v>
      </c>
      <c r="E5256" s="3">
        <v>0.60277777777777786</v>
      </c>
      <c r="F5256" s="2" t="s">
        <v>20747</v>
      </c>
      <c r="G5256" s="2" t="s">
        <v>20031</v>
      </c>
      <c r="H5256" s="2"/>
      <c r="I5256" s="2" t="s">
        <v>18930</v>
      </c>
      <c r="J5256" s="2"/>
      <c r="K5256" s="2" t="s">
        <v>18931</v>
      </c>
      <c r="L5256" s="2" t="s">
        <v>18932</v>
      </c>
      <c r="M5256" t="s">
        <v>18933</v>
      </c>
      <c r="N5256">
        <f>Airplane_Crashes_and_Fatalities[[#This Row],[Aboard]]-Airplane_Crashes_and_Fatalities[[#This Row],[Fatalities]]</f>
        <v>0</v>
      </c>
      <c r="O5256">
        <v>403</v>
      </c>
      <c r="P5256">
        <v>14</v>
      </c>
      <c r="Q5256">
        <v>14</v>
      </c>
      <c r="R5256">
        <v>0</v>
      </c>
      <c r="S5256" s="2" t="s">
        <v>18934</v>
      </c>
    </row>
    <row r="5257" spans="1:19" x14ac:dyDescent="0.3">
      <c r="A5257" s="1">
        <v>39895</v>
      </c>
      <c r="B5257" s="4" t="str">
        <f>TEXT(Airplane_Crashes_and_Fatalities[[#This Row],[Date]],"yyyy")</f>
        <v>2009</v>
      </c>
      <c r="C5257" s="1" t="str">
        <f>TEXT(Airplane_Crashes_and_Fatalities[[#This Row],[Date]],"mmm")</f>
        <v>Mar</v>
      </c>
      <c r="D5257" s="5">
        <f>DAY(Airplane_Crashes_and_Fatalities[[#This Row],[Date]])</f>
        <v>23</v>
      </c>
      <c r="E5257" s="3">
        <v>0.28333333333333344</v>
      </c>
      <c r="F5257" s="2" t="s">
        <v>21919</v>
      </c>
      <c r="G5257" s="2" t="s">
        <v>20178</v>
      </c>
      <c r="H5257" s="2"/>
      <c r="I5257" s="2" t="s">
        <v>17593</v>
      </c>
      <c r="J5257" s="2" t="s">
        <v>19629</v>
      </c>
      <c r="K5257" s="2" t="s">
        <v>18935</v>
      </c>
      <c r="L5257" s="2" t="s">
        <v>14331</v>
      </c>
      <c r="M5257" t="s">
        <v>18936</v>
      </c>
      <c r="N5257">
        <f>Airplane_Crashes_and_Fatalities[[#This Row],[Aboard]]-Airplane_Crashes_and_Fatalities[[#This Row],[Fatalities]]</f>
        <v>0</v>
      </c>
      <c r="O5257" t="s">
        <v>18937</v>
      </c>
      <c r="P5257">
        <v>2</v>
      </c>
      <c r="Q5257">
        <v>2</v>
      </c>
      <c r="R5257">
        <v>0</v>
      </c>
      <c r="S5257" s="2" t="s">
        <v>18938</v>
      </c>
    </row>
    <row r="5258" spans="1:19" x14ac:dyDescent="0.3">
      <c r="A5258" s="1">
        <v>39904</v>
      </c>
      <c r="B5258" s="4" t="str">
        <f>TEXT(Airplane_Crashes_and_Fatalities[[#This Row],[Date]],"yyyy")</f>
        <v>2009</v>
      </c>
      <c r="C5258" s="1" t="str">
        <f>TEXT(Airplane_Crashes_and_Fatalities[[#This Row],[Date]],"mmm")</f>
        <v>Apr</v>
      </c>
      <c r="D5258" s="5">
        <f>DAY(Airplane_Crashes_and_Fatalities[[#This Row],[Date]])</f>
        <v>1</v>
      </c>
      <c r="E5258" s="3">
        <v>0.58333333333333326</v>
      </c>
      <c r="F5258" s="2" t="s">
        <v>24204</v>
      </c>
      <c r="G5258" s="2" t="s">
        <v>20220</v>
      </c>
      <c r="H5258" s="2"/>
      <c r="I5258" s="2" t="s">
        <v>18939</v>
      </c>
      <c r="J5258" s="2"/>
      <c r="K5258" s="2" t="s">
        <v>18940</v>
      </c>
      <c r="L5258" s="2" t="s">
        <v>18941</v>
      </c>
      <c r="N5258">
        <f>Airplane_Crashes_and_Fatalities[[#This Row],[Aboard]]-Airplane_Crashes_and_Fatalities[[#This Row],[Fatalities]]</f>
        <v>0</v>
      </c>
      <c r="P5258">
        <v>16</v>
      </c>
      <c r="Q5258">
        <v>16</v>
      </c>
      <c r="R5258">
        <v>0</v>
      </c>
      <c r="S5258" s="2" t="s">
        <v>18942</v>
      </c>
    </row>
    <row r="5259" spans="1:19" x14ac:dyDescent="0.3">
      <c r="A5259" s="1">
        <v>39909</v>
      </c>
      <c r="B5259" s="4" t="str">
        <f>TEXT(Airplane_Crashes_and_Fatalities[[#This Row],[Date]],"yyyy")</f>
        <v>2009</v>
      </c>
      <c r="C5259" s="1" t="str">
        <f>TEXT(Airplane_Crashes_and_Fatalities[[#This Row],[Date]],"mmm")</f>
        <v>Apr</v>
      </c>
      <c r="D5259" s="5">
        <f>DAY(Airplane_Crashes_and_Fatalities[[#This Row],[Date]])</f>
        <v>6</v>
      </c>
      <c r="E5259" s="3">
        <v>0.52083333333333326</v>
      </c>
      <c r="F5259" s="2" t="s">
        <v>23592</v>
      </c>
      <c r="G5259" s="2" t="s">
        <v>20218</v>
      </c>
      <c r="H5259" s="2"/>
      <c r="I5259" s="2" t="s">
        <v>12092</v>
      </c>
      <c r="J5259" s="2"/>
      <c r="K5259" s="2" t="s">
        <v>18943</v>
      </c>
      <c r="L5259" s="2" t="s">
        <v>7752</v>
      </c>
      <c r="M5259" t="s">
        <v>18944</v>
      </c>
      <c r="N5259">
        <f>Airplane_Crashes_and_Fatalities[[#This Row],[Aboard]]-Airplane_Crashes_and_Fatalities[[#This Row],[Fatalities]]</f>
        <v>0</v>
      </c>
      <c r="O5259">
        <v>10538</v>
      </c>
      <c r="P5259">
        <v>24</v>
      </c>
      <c r="Q5259">
        <v>24</v>
      </c>
      <c r="R5259">
        <v>0</v>
      </c>
      <c r="S5259" s="2" t="s">
        <v>18945</v>
      </c>
    </row>
    <row r="5260" spans="1:19" x14ac:dyDescent="0.3">
      <c r="A5260" s="1">
        <v>39912</v>
      </c>
      <c r="B5260" s="4" t="str">
        <f>TEXT(Airplane_Crashes_and_Fatalities[[#This Row],[Date]],"yyyy")</f>
        <v>2009</v>
      </c>
      <c r="C5260" s="1" t="str">
        <f>TEXT(Airplane_Crashes_and_Fatalities[[#This Row],[Date]],"mmm")</f>
        <v>Apr</v>
      </c>
      <c r="D5260" s="5">
        <f>DAY(Airplane_Crashes_and_Fatalities[[#This Row],[Date]])</f>
        <v>9</v>
      </c>
      <c r="E5260" s="3">
        <v>0.29166666666666674</v>
      </c>
      <c r="F5260" s="2" t="s">
        <v>22795</v>
      </c>
      <c r="G5260" s="2" t="s">
        <v>20218</v>
      </c>
      <c r="H5260" s="2"/>
      <c r="I5260" s="2" t="s">
        <v>18946</v>
      </c>
      <c r="J5260" s="2"/>
      <c r="K5260" s="2" t="s">
        <v>16844</v>
      </c>
      <c r="L5260" s="2" t="s">
        <v>18947</v>
      </c>
      <c r="M5260" t="s">
        <v>18948</v>
      </c>
      <c r="N5260">
        <f>Airplane_Crashes_and_Fatalities[[#This Row],[Aboard]]-Airplane_Crashes_and_Fatalities[[#This Row],[Fatalities]]</f>
        <v>0</v>
      </c>
      <c r="O5260" t="s">
        <v>18949</v>
      </c>
      <c r="P5260">
        <v>6</v>
      </c>
      <c r="Q5260">
        <v>6</v>
      </c>
      <c r="R5260">
        <v>0</v>
      </c>
      <c r="S5260" s="2" t="s">
        <v>18950</v>
      </c>
    </row>
    <row r="5261" spans="1:19" x14ac:dyDescent="0.3">
      <c r="A5261" s="1">
        <v>39920</v>
      </c>
      <c r="B5261" s="4" t="str">
        <f>TEXT(Airplane_Crashes_and_Fatalities[[#This Row],[Date]],"yyyy")</f>
        <v>2009</v>
      </c>
      <c r="C5261" s="1" t="str">
        <f>TEXT(Airplane_Crashes_and_Fatalities[[#This Row],[Date]],"mmm")</f>
        <v>Apr</v>
      </c>
      <c r="D5261" s="5">
        <f>DAY(Airplane_Crashes_and_Fatalities[[#This Row],[Date]])</f>
        <v>17</v>
      </c>
      <c r="E5261" s="3">
        <v>0.4375</v>
      </c>
      <c r="F5261" s="2" t="s">
        <v>24205</v>
      </c>
      <c r="G5261" s="2" t="s">
        <v>20218</v>
      </c>
      <c r="H5261" s="2"/>
      <c r="I5261" s="2" t="s">
        <v>18951</v>
      </c>
      <c r="J5261" s="2" t="s">
        <v>19124</v>
      </c>
      <c r="K5261" s="2" t="s">
        <v>18952</v>
      </c>
      <c r="L5261" s="2" t="s">
        <v>18953</v>
      </c>
      <c r="M5261" t="s">
        <v>18954</v>
      </c>
      <c r="N5261">
        <f>Airplane_Crashes_and_Fatalities[[#This Row],[Aboard]]-Airplane_Crashes_and_Fatalities[[#This Row],[Fatalities]]</f>
        <v>0</v>
      </c>
      <c r="O5261">
        <v>959</v>
      </c>
      <c r="P5261">
        <v>11</v>
      </c>
      <c r="Q5261">
        <v>11</v>
      </c>
      <c r="R5261">
        <v>0</v>
      </c>
      <c r="S5261" s="2" t="s">
        <v>18955</v>
      </c>
    </row>
    <row r="5262" spans="1:19" x14ac:dyDescent="0.3">
      <c r="A5262" s="1">
        <v>39920</v>
      </c>
      <c r="B5262" s="4" t="str">
        <f>TEXT(Airplane_Crashes_and_Fatalities[[#This Row],[Date]],"yyyy")</f>
        <v>2009</v>
      </c>
      <c r="C5262" s="1" t="str">
        <f>TEXT(Airplane_Crashes_and_Fatalities[[#This Row],[Date]],"mmm")</f>
        <v>Apr</v>
      </c>
      <c r="D5262" s="5">
        <f>DAY(Airplane_Crashes_and_Fatalities[[#This Row],[Date]])</f>
        <v>17</v>
      </c>
      <c r="E5262" s="3">
        <v>0.64722222222222214</v>
      </c>
      <c r="F5262" s="2" t="s">
        <v>24206</v>
      </c>
      <c r="G5262" s="2" t="s">
        <v>20520</v>
      </c>
      <c r="H5262" s="2"/>
      <c r="I5262" s="2" t="s">
        <v>18956</v>
      </c>
      <c r="J5262" s="2"/>
      <c r="K5262" s="2" t="s">
        <v>18957</v>
      </c>
      <c r="L5262" s="2" t="s">
        <v>15550</v>
      </c>
      <c r="M5262" t="s">
        <v>18958</v>
      </c>
      <c r="N5262">
        <f>Airplane_Crashes_and_Fatalities[[#This Row],[Aboard]]-Airplane_Crashes_and_Fatalities[[#This Row],[Fatalities]]</f>
        <v>10</v>
      </c>
      <c r="O5262" t="s">
        <v>18959</v>
      </c>
      <c r="P5262">
        <v>11</v>
      </c>
      <c r="Q5262">
        <v>1</v>
      </c>
      <c r="R5262">
        <v>0</v>
      </c>
      <c r="S5262" s="2" t="s">
        <v>18960</v>
      </c>
    </row>
    <row r="5263" spans="1:19" x14ac:dyDescent="0.3">
      <c r="A5263" s="1">
        <v>39932</v>
      </c>
      <c r="B5263" s="4" t="str">
        <f>TEXT(Airplane_Crashes_and_Fatalities[[#This Row],[Date]],"yyyy")</f>
        <v>2009</v>
      </c>
      <c r="C5263" s="1" t="str">
        <f>TEXT(Airplane_Crashes_and_Fatalities[[#This Row],[Date]],"mmm")</f>
        <v>Apr</v>
      </c>
      <c r="D5263" s="5">
        <f>DAY(Airplane_Crashes_and_Fatalities[[#This Row],[Date]])</f>
        <v>29</v>
      </c>
      <c r="E5263" s="3">
        <v>0.25</v>
      </c>
      <c r="F5263" s="2" t="s">
        <v>24207</v>
      </c>
      <c r="G5263" s="2" t="s">
        <v>24208</v>
      </c>
      <c r="H5263" s="2"/>
      <c r="I5263" s="2" t="s">
        <v>18961</v>
      </c>
      <c r="J5263" s="2"/>
      <c r="K5263" s="2" t="s">
        <v>18962</v>
      </c>
      <c r="L5263" s="2" t="s">
        <v>11249</v>
      </c>
      <c r="M5263" t="s">
        <v>18963</v>
      </c>
      <c r="N5263">
        <f>Airplane_Crashes_and_Fatalities[[#This Row],[Aboard]]-Airplane_Crashes_and_Fatalities[[#This Row],[Fatalities]]</f>
        <v>0</v>
      </c>
      <c r="O5263" t="s">
        <v>18964</v>
      </c>
      <c r="P5263">
        <v>7</v>
      </c>
      <c r="Q5263">
        <v>7</v>
      </c>
      <c r="R5263">
        <v>0</v>
      </c>
      <c r="S5263" s="2" t="s">
        <v>18965</v>
      </c>
    </row>
    <row r="5264" spans="1:19" x14ac:dyDescent="0.3">
      <c r="A5264" s="1">
        <v>39936</v>
      </c>
      <c r="B5264" s="4" t="str">
        <f>TEXT(Airplane_Crashes_and_Fatalities[[#This Row],[Date]],"yyyy")</f>
        <v>2009</v>
      </c>
      <c r="C5264" s="1" t="str">
        <f>TEXT(Airplane_Crashes_and_Fatalities[[#This Row],[Date]],"mmm")</f>
        <v>May</v>
      </c>
      <c r="D5264" s="5">
        <f>DAY(Airplane_Crashes_and_Fatalities[[#This Row],[Date]])</f>
        <v>3</v>
      </c>
      <c r="E5264" s="3">
        <v>0.5</v>
      </c>
      <c r="F5264" s="2" t="s">
        <v>24209</v>
      </c>
      <c r="G5264" s="2" t="s">
        <v>20520</v>
      </c>
      <c r="H5264" s="2"/>
      <c r="I5264" s="2" t="s">
        <v>16319</v>
      </c>
      <c r="J5264" s="2"/>
      <c r="K5264" s="2" t="s">
        <v>18966</v>
      </c>
      <c r="L5264" s="2" t="s">
        <v>18967</v>
      </c>
      <c r="M5264" t="s">
        <v>18968</v>
      </c>
      <c r="N5264">
        <f>Airplane_Crashes_and_Fatalities[[#This Row],[Aboard]]-Airplane_Crashes_and_Fatalities[[#This Row],[Fatalities]]</f>
        <v>0</v>
      </c>
      <c r="P5264">
        <v>18</v>
      </c>
      <c r="Q5264">
        <v>18</v>
      </c>
      <c r="R5264">
        <v>0</v>
      </c>
      <c r="S5264" s="2" t="s">
        <v>18969</v>
      </c>
    </row>
    <row r="5265" spans="1:19" x14ac:dyDescent="0.3">
      <c r="A5265" s="1">
        <v>39953</v>
      </c>
      <c r="B5265" s="4" t="str">
        <f>TEXT(Airplane_Crashes_and_Fatalities[[#This Row],[Date]],"yyyy")</f>
        <v>2009</v>
      </c>
      <c r="C5265" s="1" t="str">
        <f>TEXT(Airplane_Crashes_and_Fatalities[[#This Row],[Date]],"mmm")</f>
        <v>May</v>
      </c>
      <c r="D5265" s="5">
        <f>DAY(Airplane_Crashes_and_Fatalities[[#This Row],[Date]])</f>
        <v>20</v>
      </c>
      <c r="E5265" s="3">
        <v>0.27083333333333326</v>
      </c>
      <c r="F5265" s="2" t="s">
        <v>24210</v>
      </c>
      <c r="G5265" s="2" t="s">
        <v>20218</v>
      </c>
      <c r="H5265" s="2"/>
      <c r="I5265" s="2" t="s">
        <v>12092</v>
      </c>
      <c r="J5265" s="2"/>
      <c r="K5265" s="2" t="s">
        <v>18970</v>
      </c>
      <c r="L5265" s="2" t="s">
        <v>9411</v>
      </c>
      <c r="M5265" t="s">
        <v>18971</v>
      </c>
      <c r="N5265">
        <f>Airplane_Crashes_and_Fatalities[[#This Row],[Aboard]]-Airplane_Crashes_and_Fatalities[[#This Row],[Fatalities]]</f>
        <v>14</v>
      </c>
      <c r="O5265">
        <v>1982</v>
      </c>
      <c r="P5265">
        <v>112</v>
      </c>
      <c r="Q5265">
        <v>98</v>
      </c>
      <c r="R5265">
        <v>2</v>
      </c>
      <c r="S5265" s="2" t="s">
        <v>18972</v>
      </c>
    </row>
    <row r="5266" spans="1:19" x14ac:dyDescent="0.3">
      <c r="A5266" s="1">
        <v>39959</v>
      </c>
      <c r="B5266" s="4" t="str">
        <f>TEXT(Airplane_Crashes_and_Fatalities[[#This Row],[Date]],"yyyy")</f>
        <v>2009</v>
      </c>
      <c r="C5266" s="1" t="str">
        <f>TEXT(Airplane_Crashes_and_Fatalities[[#This Row],[Date]],"mmm")</f>
        <v>May</v>
      </c>
      <c r="D5266" s="5">
        <f>DAY(Airplane_Crashes_and_Fatalities[[#This Row],[Date]])</f>
        <v>26</v>
      </c>
      <c r="F5266" s="2" t="s">
        <v>24211</v>
      </c>
      <c r="G5266" s="2" t="s">
        <v>23322</v>
      </c>
      <c r="H5266" s="2"/>
      <c r="I5266" s="2" t="s">
        <v>18164</v>
      </c>
      <c r="J5266" s="2"/>
      <c r="K5266" s="2" t="s">
        <v>18973</v>
      </c>
      <c r="L5266" s="2" t="s">
        <v>12383</v>
      </c>
      <c r="M5266" t="s">
        <v>18974</v>
      </c>
      <c r="N5266">
        <f>Airplane_Crashes_and_Fatalities[[#This Row],[Aboard]]-Airplane_Crashes_and_Fatalities[[#This Row],[Fatalities]]</f>
        <v>0</v>
      </c>
      <c r="O5266">
        <v>5005</v>
      </c>
      <c r="P5266">
        <v>4</v>
      </c>
      <c r="Q5266">
        <v>4</v>
      </c>
      <c r="S5266" s="2" t="s">
        <v>18975</v>
      </c>
    </row>
    <row r="5267" spans="1:19" x14ac:dyDescent="0.3">
      <c r="A5267" s="1">
        <v>39965</v>
      </c>
      <c r="B5267" s="4" t="str">
        <f>TEXT(Airplane_Crashes_and_Fatalities[[#This Row],[Date]],"yyyy")</f>
        <v>2009</v>
      </c>
      <c r="C5267" s="1" t="str">
        <f>TEXT(Airplane_Crashes_and_Fatalities[[#This Row],[Date]],"mmm")</f>
        <v>Jun</v>
      </c>
      <c r="D5267" s="5">
        <f>DAY(Airplane_Crashes_and_Fatalities[[#This Row],[Date]])</f>
        <v>1</v>
      </c>
      <c r="E5267" s="3">
        <v>1.0416666666666741E-2</v>
      </c>
      <c r="F5267" s="2" t="s">
        <v>1399</v>
      </c>
      <c r="G5267" s="2" t="s">
        <v>24212</v>
      </c>
      <c r="H5267" s="2" t="s">
        <v>19819</v>
      </c>
      <c r="I5267" s="2" t="s">
        <v>744</v>
      </c>
      <c r="J5267" s="2" t="s">
        <v>19630</v>
      </c>
      <c r="K5267" s="2" t="s">
        <v>18976</v>
      </c>
      <c r="L5267" s="2" t="s">
        <v>18977</v>
      </c>
      <c r="M5267" t="s">
        <v>18978</v>
      </c>
      <c r="N5267">
        <f>Airplane_Crashes_and_Fatalities[[#This Row],[Aboard]]-Airplane_Crashes_and_Fatalities[[#This Row],[Fatalities]]</f>
        <v>0</v>
      </c>
      <c r="O5267">
        <v>660</v>
      </c>
      <c r="P5267">
        <v>228</v>
      </c>
      <c r="Q5267">
        <v>228</v>
      </c>
      <c r="R5267">
        <v>0</v>
      </c>
      <c r="S5267" s="2" t="s">
        <v>18979</v>
      </c>
    </row>
    <row r="5268" spans="1:19" x14ac:dyDescent="0.3">
      <c r="A5268" s="1">
        <v>39971</v>
      </c>
      <c r="B5268" s="4" t="str">
        <f>TEXT(Airplane_Crashes_and_Fatalities[[#This Row],[Date]],"yyyy")</f>
        <v>2009</v>
      </c>
      <c r="C5268" s="1" t="str">
        <f>TEXT(Airplane_Crashes_and_Fatalities[[#This Row],[Date]],"mmm")</f>
        <v>Jun</v>
      </c>
      <c r="D5268" s="5">
        <f>DAY(Airplane_Crashes_and_Fatalities[[#This Row],[Date]])</f>
        <v>7</v>
      </c>
      <c r="E5268" s="3">
        <v>0.35416666666666674</v>
      </c>
      <c r="F5268" s="2" t="s">
        <v>24213</v>
      </c>
      <c r="G5268" s="2" t="s">
        <v>20271</v>
      </c>
      <c r="H5268" s="2" t="s">
        <v>19667</v>
      </c>
      <c r="I5268" s="2" t="s">
        <v>18980</v>
      </c>
      <c r="J5268" s="2"/>
      <c r="K5268" s="2" t="s">
        <v>18981</v>
      </c>
      <c r="L5268" s="2" t="s">
        <v>10863</v>
      </c>
      <c r="M5268" t="s">
        <v>18982</v>
      </c>
      <c r="N5268">
        <f>Airplane_Crashes_and_Fatalities[[#This Row],[Aboard]]-Airplane_Crashes_and_Fatalities[[#This Row],[Fatalities]]</f>
        <v>0</v>
      </c>
      <c r="O5268">
        <v>424</v>
      </c>
      <c r="P5268">
        <v>1</v>
      </c>
      <c r="Q5268">
        <v>1</v>
      </c>
      <c r="R5268">
        <v>0</v>
      </c>
      <c r="S5268" s="2" t="s">
        <v>18983</v>
      </c>
    </row>
    <row r="5269" spans="1:19" x14ac:dyDescent="0.3">
      <c r="A5269" s="1">
        <v>39972</v>
      </c>
      <c r="B5269" s="4" t="str">
        <f>TEXT(Airplane_Crashes_and_Fatalities[[#This Row],[Date]],"yyyy")</f>
        <v>2009</v>
      </c>
      <c r="C5269" s="1" t="str">
        <f>TEXT(Airplane_Crashes_and_Fatalities[[#This Row],[Date]],"mmm")</f>
        <v>Jun</v>
      </c>
      <c r="D5269" s="5">
        <f>DAY(Airplane_Crashes_and_Fatalities[[#This Row],[Date]])</f>
        <v>8</v>
      </c>
      <c r="F5269" s="2" t="s">
        <v>24214</v>
      </c>
      <c r="G5269" s="2" t="s">
        <v>20163</v>
      </c>
      <c r="H5269" s="2"/>
      <c r="I5269" s="2" t="s">
        <v>1745</v>
      </c>
      <c r="J5269" s="2"/>
      <c r="K5269" s="2" t="s">
        <v>18984</v>
      </c>
      <c r="L5269" s="2" t="s">
        <v>11815</v>
      </c>
      <c r="N5269">
        <f>Airplane_Crashes_and_Fatalities[[#This Row],[Aboard]]-Airplane_Crashes_and_Fatalities[[#This Row],[Fatalities]]</f>
        <v>0</v>
      </c>
      <c r="P5269">
        <v>13</v>
      </c>
      <c r="Q5269">
        <v>13</v>
      </c>
      <c r="R5269">
        <v>0</v>
      </c>
      <c r="S5269" s="2" t="s">
        <v>18985</v>
      </c>
    </row>
  </sheetData>
  <phoneticPr fontId="18" type="noConversion"/>
  <conditionalFormatting sqref="F2:H575 F578:H5269 F576:G577">
    <cfRule type="containsBlanks" dxfId="16" priority="2">
      <formula>LEN(TRIM(F2))=0</formula>
    </cfRule>
  </conditionalFormatting>
  <conditionalFormatting sqref="I2:I5269">
    <cfRule type="containsText" dxfId="15" priority="1" operator="containsText" text="BLANK CELLS">
      <formula>NOT(ISERROR(SEARCH("BLANK CELLS",I2)))</formula>
    </cfRule>
  </conditionalFormatting>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E76"/>
  <sheetViews>
    <sheetView showGridLines="0" tabSelected="1" zoomScale="80" zoomScaleNormal="80" workbookViewId="0">
      <selection activeCell="O64" sqref="O64"/>
    </sheetView>
  </sheetViews>
  <sheetFormatPr defaultColWidth="0" defaultRowHeight="14" zeroHeight="1" x14ac:dyDescent="0.3"/>
  <cols>
    <col min="1" max="1" width="8.4140625" customWidth="1"/>
    <col min="2" max="2" width="7.5" customWidth="1"/>
    <col min="3" max="3" width="5.58203125" customWidth="1"/>
    <col min="4" max="4" width="5.5" customWidth="1"/>
    <col min="5" max="5" width="7.83203125" customWidth="1"/>
    <col min="6" max="6" width="6" customWidth="1"/>
    <col min="7" max="7" width="6.33203125" customWidth="1"/>
    <col min="8" max="8" width="2.5" customWidth="1"/>
    <col min="9" max="9" width="18.83203125" customWidth="1"/>
    <col min="10" max="10" width="24.08203125" customWidth="1"/>
    <col min="11" max="11" width="11.83203125" customWidth="1"/>
    <col min="12" max="12" width="12.1640625" customWidth="1"/>
    <col min="13" max="15" width="17.08203125" customWidth="1"/>
    <col min="16" max="24" width="8.6640625" hidden="1" customWidth="1"/>
    <col min="25" max="25" width="17.83203125" hidden="1" customWidth="1"/>
    <col min="26" max="29" width="8.6640625" hidden="1" customWidth="1"/>
    <col min="30" max="30" width="11.25" hidden="1" customWidth="1"/>
    <col min="31" max="31" width="11.9140625" hidden="1" customWidth="1"/>
    <col min="32" max="16384" width="8.6640625" hidden="1"/>
  </cols>
  <sheetData>
    <row r="1" spans="1:21" x14ac:dyDescent="0.3"/>
    <row r="2" spans="1:21" x14ac:dyDescent="0.3">
      <c r="G2" s="10"/>
    </row>
    <row r="3" spans="1:21" x14ac:dyDescent="0.3">
      <c r="A3" t="s">
        <v>18986</v>
      </c>
    </row>
    <row r="4" spans="1:21" x14ac:dyDescent="0.3">
      <c r="U4" t="s">
        <v>18986</v>
      </c>
    </row>
    <row r="5" spans="1:21" x14ac:dyDescent="0.3"/>
    <row r="6" spans="1:21" x14ac:dyDescent="0.3"/>
    <row r="7" spans="1:21" x14ac:dyDescent="0.3"/>
    <row r="8" spans="1:21" x14ac:dyDescent="0.3"/>
    <row r="9" spans="1:21" x14ac:dyDescent="0.3"/>
    <row r="10" spans="1:21" x14ac:dyDescent="0.3"/>
    <row r="11" spans="1:21" x14ac:dyDescent="0.3">
      <c r="J11" s="11"/>
    </row>
    <row r="12" spans="1:21" x14ac:dyDescent="0.3"/>
    <row r="13" spans="1:21" x14ac:dyDescent="0.3"/>
    <row r="14" spans="1:21" x14ac:dyDescent="0.3"/>
    <row r="15" spans="1:21" x14ac:dyDescent="0.3"/>
    <row r="16" spans="1:21" x14ac:dyDescent="0.3"/>
    <row r="17" x14ac:dyDescent="0.3"/>
    <row r="18" x14ac:dyDescent="0.3"/>
    <row r="19" x14ac:dyDescent="0.3"/>
    <row r="20" x14ac:dyDescent="0.3"/>
    <row r="21" x14ac:dyDescent="0.3"/>
    <row r="22" x14ac:dyDescent="0.3"/>
    <row r="23" x14ac:dyDescent="0.3"/>
    <row r="24" x14ac:dyDescent="0.3"/>
    <row r="25" customFormat="1" x14ac:dyDescent="0.3"/>
    <row r="26" customFormat="1" x14ac:dyDescent="0.3"/>
    <row r="27" customFormat="1" x14ac:dyDescent="0.3"/>
    <row r="28" customFormat="1" x14ac:dyDescent="0.3"/>
    <row r="29" customFormat="1" x14ac:dyDescent="0.3"/>
    <row r="30" customFormat="1" x14ac:dyDescent="0.3"/>
    <row r="31" customFormat="1" x14ac:dyDescent="0.3"/>
    <row r="32" customFormat="1" x14ac:dyDescent="0.3"/>
    <row r="33" spans="7:15" x14ac:dyDescent="0.3"/>
    <row r="34" spans="7:15" x14ac:dyDescent="0.3"/>
    <row r="35" spans="7:15" x14ac:dyDescent="0.3"/>
    <row r="36" spans="7:15" x14ac:dyDescent="0.3"/>
    <row r="37" spans="7:15" x14ac:dyDescent="0.3"/>
    <row r="38" spans="7:15" x14ac:dyDescent="0.3"/>
    <row r="39" spans="7:15" x14ac:dyDescent="0.3"/>
    <row r="40" spans="7:15" x14ac:dyDescent="0.3"/>
    <row r="41" spans="7:15" x14ac:dyDescent="0.3">
      <c r="G41" s="9"/>
    </row>
    <row r="42" spans="7:15" x14ac:dyDescent="0.3"/>
    <row r="43" spans="7:15" x14ac:dyDescent="0.3"/>
    <row r="44" spans="7:15" x14ac:dyDescent="0.3"/>
    <row r="45" spans="7:15" x14ac:dyDescent="0.3"/>
    <row r="46" spans="7:15" x14ac:dyDescent="0.3"/>
    <row r="47" spans="7:15" ht="15.5" x14ac:dyDescent="0.35">
      <c r="J47" s="14" t="s">
        <v>19654</v>
      </c>
      <c r="K47" s="14" t="s">
        <v>19655</v>
      </c>
      <c r="L47" s="15" t="s">
        <v>19656</v>
      </c>
      <c r="M47" s="14" t="s">
        <v>19657</v>
      </c>
      <c r="N47" s="14" t="s">
        <v>19658</v>
      </c>
      <c r="O47" s="14" t="s">
        <v>19646</v>
      </c>
    </row>
    <row r="48" spans="7:15" x14ac:dyDescent="0.3">
      <c r="J48" s="7" t="s">
        <v>2306</v>
      </c>
      <c r="K48" s="16">
        <v>8870</v>
      </c>
      <c r="L48" s="17">
        <v>7156</v>
      </c>
      <c r="M48" s="16">
        <v>1714</v>
      </c>
      <c r="N48" s="8">
        <f>(M48/K48)*100</f>
        <v>19.323562570462233</v>
      </c>
      <c r="O48" s="8">
        <f>L48/K48*100</f>
        <v>80.676437429537771</v>
      </c>
    </row>
    <row r="49" spans="10:15" x14ac:dyDescent="0.3">
      <c r="J49" s="7" t="s">
        <v>1718</v>
      </c>
      <c r="K49" s="16">
        <v>4502</v>
      </c>
      <c r="L49" s="17">
        <v>3717</v>
      </c>
      <c r="M49" s="16">
        <v>785</v>
      </c>
      <c r="N49" s="8">
        <f>M49/K49*100</f>
        <v>17.436694802310086</v>
      </c>
      <c r="O49" s="8">
        <f>L49/K49*100</f>
        <v>82.563305197689914</v>
      </c>
    </row>
    <row r="50" spans="10:15" x14ac:dyDescent="0.3">
      <c r="J50" s="7" t="s">
        <v>744</v>
      </c>
      <c r="K50" s="16">
        <v>2874</v>
      </c>
      <c r="L50" s="17">
        <v>1734</v>
      </c>
      <c r="M50" s="16">
        <v>1140</v>
      </c>
      <c r="N50" s="8">
        <f>M50/K50*100</f>
        <v>39.665970772442591</v>
      </c>
      <c r="O50" s="8">
        <f>L50/K50*100</f>
        <v>60.334029227557409</v>
      </c>
    </row>
    <row r="51" spans="10:15" x14ac:dyDescent="0.3">
      <c r="J51" s="7" t="s">
        <v>862</v>
      </c>
      <c r="K51" s="16">
        <v>2063</v>
      </c>
      <c r="L51" s="17">
        <v>1421</v>
      </c>
      <c r="M51" s="16">
        <v>642</v>
      </c>
      <c r="N51" s="8">
        <f>M51/K51*100</f>
        <v>31.119728550654386</v>
      </c>
      <c r="O51" s="8">
        <f>L51/K51*100</f>
        <v>68.880271449345614</v>
      </c>
    </row>
    <row r="52" spans="10:15" x14ac:dyDescent="0.3">
      <c r="J52" s="7" t="s">
        <v>1213</v>
      </c>
      <c r="K52" s="16">
        <v>2812</v>
      </c>
      <c r="L52" s="17">
        <v>1302</v>
      </c>
      <c r="M52" s="16">
        <v>1510</v>
      </c>
      <c r="N52" s="8">
        <f>M52/K52*100</f>
        <v>53.69843527738265</v>
      </c>
      <c r="O52" s="8">
        <f>L52/K52*100</f>
        <v>46.301564722617357</v>
      </c>
    </row>
    <row r="53" spans="10:15" x14ac:dyDescent="0.3"/>
    <row r="54" spans="10:15" x14ac:dyDescent="0.3"/>
    <row r="55" spans="10:15" x14ac:dyDescent="0.3"/>
    <row r="56" spans="10:15" x14ac:dyDescent="0.3"/>
    <row r="57" spans="10:15" ht="15.5" x14ac:dyDescent="0.35">
      <c r="J57" s="14" t="s">
        <v>19654</v>
      </c>
      <c r="K57" s="14" t="s">
        <v>24381</v>
      </c>
      <c r="L57" s="14" t="s">
        <v>24380</v>
      </c>
      <c r="M57" s="14" t="s">
        <v>24382</v>
      </c>
      <c r="N57" s="14" t="s">
        <v>24383</v>
      </c>
      <c r="O57" s="14" t="s">
        <v>24384</v>
      </c>
    </row>
    <row r="58" spans="10:15" x14ac:dyDescent="0.3">
      <c r="J58" t="s">
        <v>16469</v>
      </c>
      <c r="K58">
        <v>245</v>
      </c>
      <c r="L58">
        <v>0</v>
      </c>
      <c r="M58">
        <v>245</v>
      </c>
      <c r="N58">
        <v>1</v>
      </c>
      <c r="O58">
        <v>100</v>
      </c>
    </row>
    <row r="59" spans="10:15" x14ac:dyDescent="0.3">
      <c r="J59" t="s">
        <v>18888</v>
      </c>
      <c r="K59">
        <v>155</v>
      </c>
      <c r="L59">
        <v>0</v>
      </c>
      <c r="M59">
        <v>155</v>
      </c>
      <c r="N59">
        <v>1</v>
      </c>
      <c r="O59">
        <v>100</v>
      </c>
    </row>
    <row r="60" spans="10:15" x14ac:dyDescent="0.3">
      <c r="J60" t="s">
        <v>24290</v>
      </c>
      <c r="K60">
        <v>54</v>
      </c>
      <c r="L60">
        <v>0</v>
      </c>
      <c r="M60">
        <v>54</v>
      </c>
      <c r="N60">
        <v>2</v>
      </c>
      <c r="O60">
        <v>100</v>
      </c>
    </row>
    <row r="61" spans="10:15" x14ac:dyDescent="0.3">
      <c r="J61" t="s">
        <v>11285</v>
      </c>
      <c r="K61">
        <v>1</v>
      </c>
      <c r="L61">
        <v>0</v>
      </c>
      <c r="M61">
        <v>1</v>
      </c>
      <c r="N61">
        <v>1</v>
      </c>
      <c r="O61">
        <v>100</v>
      </c>
    </row>
    <row r="62" spans="10:15" x14ac:dyDescent="0.3">
      <c r="J62" t="s">
        <v>7597</v>
      </c>
      <c r="K62">
        <v>1</v>
      </c>
      <c r="L62">
        <v>0</v>
      </c>
      <c r="M62">
        <v>1</v>
      </c>
      <c r="N62">
        <v>1</v>
      </c>
      <c r="O62">
        <v>100</v>
      </c>
    </row>
    <row r="63" spans="10:15" x14ac:dyDescent="0.3"/>
    <row r="64" spans="10:15" x14ac:dyDescent="0.3"/>
    <row r="65" customFormat="1" hidden="1" x14ac:dyDescent="0.3"/>
    <row r="66" customFormat="1" hidden="1" x14ac:dyDescent="0.3"/>
    <row r="67" customFormat="1" hidden="1" x14ac:dyDescent="0.3"/>
    <row r="68" customFormat="1" hidden="1" x14ac:dyDescent="0.3"/>
    <row r="69" customFormat="1" hidden="1" x14ac:dyDescent="0.3"/>
    <row r="70" customFormat="1" hidden="1" x14ac:dyDescent="0.3"/>
    <row r="71" customFormat="1" hidden="1" x14ac:dyDescent="0.3"/>
    <row r="72" customFormat="1" hidden="1" x14ac:dyDescent="0.3"/>
    <row r="73" customFormat="1" hidden="1" x14ac:dyDescent="0.3"/>
    <row r="74" customFormat="1" hidden="1" x14ac:dyDescent="0.3"/>
    <row r="75" customFormat="1" hidden="1" x14ac:dyDescent="0.3"/>
    <row r="76" customFormat="1" hidden="1" x14ac:dyDescent="0.3"/>
  </sheetData>
  <conditionalFormatting sqref="O48:O52">
    <cfRule type="dataBar" priority="4">
      <dataBar>
        <cfvo type="min"/>
        <cfvo type="max"/>
        <color rgb="FFFF555A"/>
      </dataBar>
      <extLst>
        <ext xmlns:x14="http://schemas.microsoft.com/office/spreadsheetml/2009/9/main" uri="{B025F937-C7B1-47D3-B67F-A62EFF666E3E}">
          <x14:id>{0EB59732-4A99-4BE0-9303-79AF0BE7A4E7}</x14:id>
        </ext>
      </extLst>
    </cfRule>
  </conditionalFormatting>
  <conditionalFormatting sqref="N48:N52">
    <cfRule type="dataBar" priority="2">
      <dataBar>
        <cfvo type="min"/>
        <cfvo type="max"/>
        <color rgb="FF63C384"/>
      </dataBar>
      <extLst>
        <ext xmlns:x14="http://schemas.microsoft.com/office/spreadsheetml/2009/9/main" uri="{B025F937-C7B1-47D3-B67F-A62EFF666E3E}">
          <x14:id>{10EAF509-9334-4822-97E0-B9E84099EF99}</x14:id>
        </ext>
      </extLst>
    </cfRule>
    <cfRule type="expression" dxfId="0" priority="3">
      <formula>"GREATER THAN 50"</formula>
    </cfRule>
  </conditionalFormatting>
  <conditionalFormatting sqref="O57:O62">
    <cfRule type="dataBar" priority="5">
      <dataBar>
        <cfvo type="min"/>
        <cfvo type="max"/>
        <color rgb="FF63C384"/>
      </dataBar>
      <extLst>
        <ext xmlns:x14="http://schemas.microsoft.com/office/spreadsheetml/2009/9/main" uri="{B025F937-C7B1-47D3-B67F-A62EFF666E3E}">
          <x14:id>{1704CE30-931F-45B3-B075-6A1A74E7451C}</x14:id>
        </ext>
      </extLst>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dataBar" id="{0EB59732-4A99-4BE0-9303-79AF0BE7A4E7}">
            <x14:dataBar minLength="0" maxLength="100" border="1" negativeBarBorderColorSameAsPositive="0">
              <x14:cfvo type="autoMin"/>
              <x14:cfvo type="autoMax"/>
              <x14:borderColor rgb="FFFF555A"/>
              <x14:negativeFillColor rgb="FFFF0000"/>
              <x14:negativeBorderColor rgb="FFFF0000"/>
              <x14:axisColor rgb="FF000000"/>
            </x14:dataBar>
          </x14:cfRule>
          <xm:sqref>O48:O52</xm:sqref>
        </x14:conditionalFormatting>
        <x14:conditionalFormatting xmlns:xm="http://schemas.microsoft.com/office/excel/2006/main">
          <x14:cfRule type="dataBar" id="{10EAF509-9334-4822-97E0-B9E84099EF99}">
            <x14:dataBar minLength="0" maxLength="100" border="1" negativeBarBorderColorSameAsPositive="0">
              <x14:cfvo type="autoMin"/>
              <x14:cfvo type="autoMax"/>
              <x14:borderColor rgb="FF63C384"/>
              <x14:negativeFillColor rgb="FFFF0000"/>
              <x14:negativeBorderColor rgb="FFFF0000"/>
              <x14:axisColor rgb="FF000000"/>
            </x14:dataBar>
          </x14:cfRule>
          <xm:sqref>N48:N52</xm:sqref>
        </x14:conditionalFormatting>
        <x14:conditionalFormatting xmlns:xm="http://schemas.microsoft.com/office/excel/2006/main">
          <x14:cfRule type="dataBar" id="{1704CE30-931F-45B3-B075-6A1A74E7451C}">
            <x14:dataBar minLength="0" maxLength="100" border="1" negativeBarBorderColorSameAsPositive="0">
              <x14:cfvo type="autoMin"/>
              <x14:cfvo type="autoMax"/>
              <x14:borderColor rgb="FF63C384"/>
              <x14:negativeFillColor rgb="FFFF0000"/>
              <x14:negativeBorderColor rgb="FFFF0000"/>
              <x14:axisColor rgb="FF000000"/>
            </x14:dataBar>
          </x14:cfRule>
          <xm:sqref>O57:O62</xm:sqref>
        </x14:conditionalFormatting>
      </x14:conditionalFormattings>
    </ext>
    <ext xmlns:x14="http://schemas.microsoft.com/office/spreadsheetml/2009/9/main" uri="{A8765BA9-456A-4dab-B4F3-ACF838C121DE}">
      <x14:slicerList>
        <x14:slicer r:id="rId3"/>
      </x14:slicerList>
    </ext>
    <ext xmlns:x15="http://schemas.microsoft.com/office/spreadsheetml/2010/11/main" uri="{3A4CF648-6AED-40f4-86FF-DC5316D8AED3}">
      <x14:slicerList xmlns:x14="http://schemas.microsoft.com/office/spreadsheetml/2009/9/main">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V i s u a l i z a t i o n L S t a t e   x m l n s : x s d = " h t t p : / / w w w . w 3 . o r g / 2 0 0 1 / X M L S c h e m a "   x m l n s : x s i = " h t t p : / / w w w . w 3 . o r g / 2 0 0 1 / X M L S c h e m a - i n s t a n c e "   x m l n s = " h t t p : / / m i c r o s o f t . d a t a . v i s u a l i z a t i o n . C l i e n t . E x c e l . L S t a t e / 1 . 0 " > < c g > H 4 s I A A A A A A A E A O y 9 W 2 8 k S Z Y m 9 l c c B d S 2 B D C i 3 D 3 u o 6 p o B M n M J J M M J p v B z O y q N 2 e E k + E V F 2 d 7 h C e L + S Q J q w v 0 o p n H h S B A p X m Y L U G F m d 5 e D b D T D e i B M 4 N 9 0 A / o e W z 9 g f 0 L + o 5 d / G b u d P O g M 6 u 1 3 X 1 J k m 7 h Z i f M j h 0 7 d i 7 f + U + / / b + / / P l 3 q 6 X x w Q 0 2 n r / + 6 j O r a X 5 m u O u p P / P W N 1 9 9 F m 6 v G / 3 P f j 7 8 c h 9 / n j r b U 3 9 9 4 E z n r o G X 1 p u / + G 4 z + + q z + X Z 7 + x d f f H F 3 d 9 e 8 a z X 9 4 O Y L 2 z S t L 3 4 5 P p 3 g k y v n s + j D X v m H G 9 5 6 s 3 X W U / e z 4 Z f H G / 5 m 9 N b K m w b + x r / e N m f O 1 m l + 8 D a h s / Q + O l u Q 3 r x x / d b s C 6 I f b x q L r z 7 7 u T O b B e 5 m c + q t 3 a 8 O A m d 9 F f j + 4 n P 7 4 H P b P H D W z s z B J 9 8 5 y 9 A 1 5 t O v P r t 2 l h s a 9 Z X r X 7 g b f x l S r 5 v M 3 8 Z y + 9 V n 7 U G z Y 3 e 6 d s v q f G Y s M W k N y + o 0 e x 2 7 Z / a 7 m D 1 8 5 M J 3 Z v t L f 7 p A h y / 9 Y O V s t + 5 s x O k Z R r Q Y k 6 1 x t m d E f + 8 Z + w f G O + s A j x h 9 X 3 6 h v P u l 6 O S l 5 y 5 n o G 6 z D b A y m S 6 / / E I 8 V p q V l h f O Z m u c + P 7 W X T v 3 S u v + g f I I 5 C n P J L V y 1 C 8 y R H 6 R m t O i K b X s T s 9 O z W i 3 N z C 7 e F J p R m u f T / X r S l 5 S W n 6 S 2 U z P L n j i C 8 b U + H m c t x N O w m W 4 C c U + e B W 4 7 n r p r G c a W 8 H 4 o q z r s b P + C M b F p h O 7 z F / 6 q y t v 1 3 3 W a d q d z s A S e 6 z X a V q d t m V z d j j 3 b 8 O l g 0 1 1 v n S Y s F B 2 S k w M b a f l z N l o b y f j u 4 3 3 F 2 t v + d V n 2 y B 0 P 6 M v L l g 7 7 j S 7 9 s X v y M H l 7 u A / H / m 8 m L V 4 h L L 9 V J E D z l w n Y D J w d Y s f L z 4 4 a 7 F e 7 z x 3 u 3 Z W G r y Q t 4 d b r W a n 2 + t b l i 2 X r G 8 3 z W 6 / 3 7 Z 7 O p t 4 H y u 5 2 G z 9 t Y v 1 W t 0 a F 7 M 9 g x G 3 Z 7 w a G S 1 z Y P a 0 V 3 C o d h Z P p 1 g I 1 r f y 9 A C S n 3 j W O P D D 9 V Y V i a 9 G y i u C t P T 6 D t + u P b A n R D y 4 F K w n W 8 v W M i U q 2 X H D 5 r X V a f d s H C 7 s u K F 5 7 Z s d 7 I a W h n B U p y I 9 r 3 1 z 8 M c 6 r 4 w 0 O X P i 5 4 7 z u t s e + U X o 4 X y d e V y e j U L Q A I 1 D R 6 D l S 8 s p M V V w f + H e k L b V H 2 h s N a 2 O + n V 1 1 K u r o 2 5 d H X X q 6 q h d V 0 e t u j q y 6 + r I q q s j U p 7 L V O J 8 h k w q 2 y + W O F e + c W 7 9 r Y P f S N 9 + F U I K r p z l 7 j s n 2 f 9 L a C 1 b / 2 7 N + 5 5 4 b h A 4 G O T U x d m h 8 Q X y D q 9 + s 9 3 p 9 d p S n 2 8 1 S Z n X E K 6 S F I M 0 f i P 6 6 7 2 7 2 b r B 2 h g F r m O 8 D a 6 c 9 Z 4 h n u n L 2 q g 3 6 j s + Q Y Q c l K 1 K g z p 2 0 U e y z 4 t 1 E j 7 H B p v h + K 2 y s 6 y i z H 1 z f Y 1 V P J g 7 2 7 m z 4 m s 7 d j Y b 3 D f D j b v d b j S W t p w 3 x + H a m 3 q 3 n o + h Z i 7 + G T s B N M n 1 D B z E b o b 6 O m v 5 Y E L T O v L X N x j p h P 8 4 X h N r s E s r b Q 9 z 5 A W 3 f r C t 5 d t d O t 7 a E f s C v 9 8 5 a 4 1 u 8 / a D b T c H P e h u f E N Y t t m 0 2 / 2 B j r r B S T D Y t 5 z O n f W N u 2 e I Z w f e 9 j 7 1 h / 5 e U H u N 2 V B s i M Q g 2 b Z i x t 7 1 J c x s P E j N + 0 B w z X t v u X A 3 j X 0 n C M C n x J v n 7 n q 9 u V 9 C Y a 9 N B R n s r j k k J b I g + d z 3 1 l s Q e u T f C p J H S 2 e z 2 F 3 q p / W l Q V 3 6 0 q A u 7 W S w u 7 6 U n L 5 T 5 y Z c 0 x H G J N J R i E t 0 4 8 C H I Q y P + N L v + 0 v v g 8 4 8 5 m 1 m u k G 0 B 1 2 r R U e a M F j 1 m t 1 B q 9 3 v 9 n B Z K 7 W v X M A i N / e N m W u 8 J t r 2 D E 6 w c e b d h O 4 S 9 + u R M b C 7 v Q r 3 s 0 y P 8 V 4 S m z k 1 g N L 6 B h a Y G 1 w T 8 6 9 o B + o V T V A n O p e 3 + e e 7 S m T 4 d n f V M 8 k l M N Y 4 b H c 5 y y W M f l d h c M + Z g 3 8 P 8 M o J H s 9 8 n Q t 8 / t m V I b s u 1 X u w u 6 K b / P 5 C y F w 6 C z 9 w 5 J 3 s F Y 4 Y n X 2 h 9 Y X r 0 u w H u + v R m S X Y X b N P z t z E C Z y t / 4 F z y 0 W 4 2 W i d H 3 m i p G M 1 e / 1 2 H 1 Y 4 k i N t m L 3 N v o 5 x B 0 f X R 6 c h 6 D B G H 7 b + z A / 8 G 4 i S S 2 h C m z k 8 B R 8 2 C + / e C J x 7 H 0 e r Y s 4 r M H w X 9 Z s V G c U a g K T p z R W O q m 3 2 v e E 7 f 3 n j G C / d m Y u b v 3 H o k Q i Z K h 8 r 7 p 7 P d t x t z b r C G A Z W Z y N 0 1 x N 3 f b / 7 X k g y D F f F L 8 N g A d O g C e 0 Y / x 4 4 3 t S n P 4 8 3 p C / r q O N 5 H N T u N q 3 + o N t t W 9 J M a F m D p m m 2 2 l a / 1 d M 4 j E C b c Y 5 D Z z + k e 9 U C F y u c P o O W 3 d L n G t 5 F v C j i X B A 9 K s / f Q + A 6 B v + 3 4 M x 5 n 3 P m c J o + 2 Z m T X D / c O G D H X I Z 8 x x 8 d a 9 w C 8 g V k s t O D O b v V w k L L u z 2 G Y S w r f J n B P L P s + U 4 0 q 9 m 1 z I 4 p J E m j 3 4 O t G L Z j X M F L 1 R E x M M Q I 7 h Y x V X v G 8 Z n R 7 r b M t j 4 n J L p S l j 3 u W W k 6 x 4 X N D Y o U k O M z 5 Q V B 1 k / C D O d O 4 A k L / 5 t g K X S G l 1 C h m O P k 6 e a e y b Y J q T D 2 A 2 / 7 k X P G 5 A 6 / u o G m Y y n D L t z o b c L E b f e t Q U e q r H 0 w T M f s D 0 x c W c p Z B J 5 V T p B x s N 0 z J r g W b 4 3 X / n y 9 2 T N e n h o t 2 + 5 U M H o n O 1 N W N t G 3 2 r Z t 8 l G L O O X l q f K O o O 0 n 4 R T c 1 l a + P E 3 g C S E 9 y / 9 X c M b 8 V 2 m 1 R E d P y l 3 V X r P d a / U s i H l + D T E 7 z X 6 v Z Z M + Q b t + x D 3 k k F b K + d 8 y B H F 8 1 4 s / s P 3 f G H A 5 m Z b + l k / 1 p E y / 6 L j o e d F C H r x R 3 h B k / S Q L K e / j o R t s y d L 1 Y n M L / Q U q G N + f 5 2 4 Q p o 4 E b b H d s O B 7 a t m 4 i f M V 7 E F s d 7 T s Q q + 9 4 O E 3 a + O c k W R E B B m n 3 o o u l O x f q 1 N p J Q u 6 V F a C O n / C Q 0 F V Z i F p D u N O a 1 b r T v z l d u N / w N K R 3 U d b Y y 8 / w 0 + d h b u e 4 x 4 5 R 7 + j l / t 8 g B f r G 0 1 Z X T 7 C a 3 c 2 c 9 A 7 E T 5 x Q r q n m a P A 2 T 0 M w G 5 D O 2 y 3 B M e 1 + k 0 c C i 0 d N Y F T Y j S M P e N r R P + E k C D G B P Z R 7 9 6 Z 6 4 s L 3 k u 8 0 o I N c n p M M 0 j x l Q B k j H F / X T t z o g g G a e f u D h e 0 u X E e + B 8 8 n M r Z w Y q 7 Y h M M L w N N b / x W z c w o h M m p t 9 0 u y W I O j W H p C j X i z L 3 D k 6 / 9 g C K d n q 5 K U C Q R N i u 6 P I s N 5 N B f R L j K O 3 f t f o T F S e e S k 3 f + I H B r 0 K a I I n b 6 d A e 4 i X S 0 f O i I 4 V h S W A K j b o 8 m P A y w T M o p V X B L T b 0 e r 5 N g G N m b L v + Q 8 h n C 8 L Z J L D l / t 5 h R o p m L R 3 8 e L h n d u U v h 9 J u E M y 3 / g 4 Z M 8 Y K F L 2 O W j g P n V x r M l r f + L Y Q U t W H 0 F N a L N q 4 g n Y 6 O + e I E B I S L x q l z D z n J f H 3 6 i 5 / 3 r u Z S F 6 5 n 9 Y Y h T d u z L f 4 4 v P F v x G l 1 6 K 7 8 K e x N 3 o V 7 G 1 4 t v Q O 4 v X y N B S t n g w M f V v D Z j X Q t B N 5 H / w m 2 v + T V d u y u Z 7 7 U j k b B j b v e Q j 5 r E J 3 H Z Q 3 Y 2 3 H f a 8 l w n a 7 d b L d N U y s 0 l M k Z Q Q 3 i n u A 2 9 1 b + x 4 c f 1 8 b B w 2 + C m X + F P V 9 N 6 o j O 4 q U X v J f o W 2 m D T x S m H h j 7 H 7 4 P 3 I 9 K c 0 y K J h 8 P o y m N + 3 o e 8 X P p h 9 B z B Y d M / J D p O U + L a 7 P M Z t 9 q k Y 5 L p 4 Z l d p t d 2 4 R J u / w S + o 9 / + c 9 / 9 4 f f / q / r G 2 N i W N a e c e T D W u E Z Y 2 8 9 N 7 g v V H 3 S Q / B 0 h a t p e o h 4 d s X C Z P t / h g 8 I g t O c M B R T H o / 3 P M v N 1 Y 9 D d z k X I V r M n q O x b 8 u F D X x b 8 + 0 q 3 E p p 8 z R H Z l L Y n D j e B v H 2 S w e d B 8 K W R k E b 0 H p e u Y g V X 9 / X 8 g X e z x G A i D 4 R I Y u g e q 6 Q 1 6 y u n b p b B F O I S y X Z C 5 4 Q 7 W s 3 W 7 2 W J a 0 9 v W 6 z b d o 9 K P 2 l 1 s A R w l I Y G b h b B s 7 0 4 Q e K 9 w 2 n u F R a g 5 Z p 9 v U F Z t R T z L a C r U X P 2 e e F x / C Q U Z D 9 + F A S l N k s c u b i z z / P b s E 4 O N U 4 J 0 A Q L X c N l q I D D l + F b L V M k e 6 Z z W 7 f 6 u m I R K 4 J k 8 Y 7 h V X S 2 Z B P m Z G y Z w x a H f q n i + V j d J L Z D s e w c + M b Y 3 c b + L d 4 i t Q Q g w d P 6 q 9 q 4 Z D x d I v 1 4 O O q j + f O 1 L k K p 7 7 S 8 j i B m V X G 9 1 M 6 Y F 8 9 f l r z s k N R Y P 5 i G I G E Y R b j a a k 1 5 e L x E L d o + F 8 W H k L J 6 a p P v i J X R 3 D l a U y t X r P T h w O I 8 x O u + D D 7 U h R 5 6 d 6 X V P z j r 2 G M h 4 x 1 N x 6 O W Y 9 C Z P Q Z J K e T e E n E I m K l l 1 4 Y X O t f u Q p l Q 2 H D 8 P L h d w F 8 o I n 7 f 8 0 M M W a W + i M H + i 1 f t X P n N h Q C g R 8 N r 0 J k S + k o v u U c I s w G k 4 / T j + 7 U k w P 6 m o a m P D a B 8 3 l g I Y x F a G K D Z o / r Z a V s I m m A f O k 0 4 G Y y D m H m 9 i q w i O x A 4 Q v Z U W a v 7 w c f 3 Y / e P / 1 r u L S V V 0 7 9 m a p S c 7 q U z 5 6 z 6 Y o f 1 8 w P 3 M 3 L T b L Y w w d w g H t w d X L e g A 9 x h g N 1 V z + v 1 W 5 a Z t u W B z r 8 e 7 Z p d X X s d h N c x t w A u j I n x z c Q A u f M c d U T 7 v c t m n B B g z 8 e z h x y Y 3 m b K c 4 I O C s + P n x f Z V G L x o n n W y w r d / v H 4 2 Y / U L y l 8 + h L 8 0 r x u 3 I B 4 t G e Z f k n W G e K M D Q n O G R X 1 9 / 6 A b z 9 J N L r T Q 4 T 4 u C l 4 w V T 6 B 4 U U R D Z n 9 8 7 G x x M N 8 y z b B 4 e 1 K L + n o K T h e 5 e p 6 / z D p w n d S j 4 i p 4 S 3 J i 8 E 5 w 5 w Q x c L q T k C M 7 T K 8 f 7 t i b z 2 Z i 0 g F N n B d K Z V Z U v L + w y a 3 c K z T m s J / Z 4 h H V 1 g 2 t K T K W 1 x Q 6 e g Z / E E v w i R K I h i x v h g z 8 9 l S Y 1 e z y j b R K u o K k J 6 + O + u x Z 3 w v 0 3 t T A U F 5 Z Q B G a b W w 8 z S l t k H / / Q T 5 4 B W 8 s w l + 7 q d o n 0 B s E K V S P g 8 8 7 N t t 3 s I F + 5 H X v t 7 K Z l 2 z Y e a e h Y E U E s I 2 + 0 n f u Q u + O R Y V q t V g W 3 a 7 K b W K I J W c h 6 V Z 6 + 9 4 M p C z k p 8 r q O R 8 o 7 g q q 0 j N 0 1 G a 9 i A g N X r 8 A O J w 6 5 z j l r w C K B t J T d I + 4 a F t m s T e E y t 6 w u P O Y 6 N 6 3 X D p m q x 5 f G k R M g p M 5 H w B R S 1 x a 3 z i 0 e y z g 2 Z A L i k D V A L 7 w u k A 4 V T s 9 s / 8 p K x M N l m 4 q P P I W a 9 D o W v x j N c j x W z Y c l X 9 x L 5 0 4 E V V 3 O H e 8 J u i z W s W d G k R B w e z c p H F s n w W L s I E P G o O F 5 0 t G I v H F f s P y j P e M E e h K W 0 4 W j P X I m 6 t q L M x 3 H M 8 k X o X D y C x u G e d T o r q i c 3 5 i M m h d 0 t M X y U Y g 9 C f C x t 9 n A d O z V I s L 3 E b q f l d 9 I A k 7 1 r R 1 x A e H d Q k i b b b W k 3 7 I H k I v u Y G B 3 t K 7 I q Q O E B 8 9 w + r g Q t y 2 r g o V M 6 S x e H b G u v G / l 8 S S 8 v v a X i y q C n F O W Z p d P J M h H N / D 0 c s a A m y T K R Y P B i h 5 X C I A t v y U f Q i O L T w q t u O z y T u G / g f 9 q g w w B 5 J 0 R e w v z 8 j s v u P G e k j y U V L r 2 4 f G T 2 0 d a M F M s X g F R p d k l o A B p T k T A R 8 / q C 9 2 k H O m B E f L w / V 7 i e u h A Q 3 O W 2 i a g Y g k m + s 7 y c / E L 8 V V R 0 p D m 4 O I 3 5 R z G Y 9 U s 8 M Q N 7 A y J u E L o I Y q B T K o 1 c d 0 L q K x m A J 8 b X S b H n r M S + v f L U / z d w P / P K J t T H J / 7 O M V W W s a F c n a f h D c M 0 e L U d y i D d E x p Q f B 5 8 C 8 p p 1 W D N c t H e u U j e Q J d f 3 i W y 6 V Y I I r R w t c Q y X S 0 f d 9 u n b k G / b m 6 P 2 z z n Y E J Z V 9 u L w R Z I 7 u 5 1 7 W 1 f J h E j M F I Y e p / / O e e 8 f b S 6 E M x r R B t H b + N z m I + F z s k b l W a L n 3 f p Q C c / I S v t 5 f K C 4 K w 9 N 7 7 R K f H J b T t W x k C d + Z + 0 E O a K m c + 2 A j A C 6 P l y m m M p O A 9 Q f L H A i q 8 t B y 8 n U w u N D i l f L C v n W n o X Q l B w b I P t a R E H g s 2 k E x s Q l n p d C I V p t u C x 8 j u 9 V t a y U M H T Q T w M X I o k m 8 a P v x 4 B e + e I E p b y A / j b h R 2 k b 0 q D a 9 g k 4 G D y s l x / l z C g f W t v j 9 g G N E r m b J M v K t Q M A 2 r 1 7 Q s Y O x 0 k z N p I 0 4 e m 1 o n j i m e A m h / s P Q D T q 3 e i R S d K v M o b i P A 1 X l z 5 W 1 u f e 7 b A 0 g C 8 9 T I G R E / y a 0 G A J 4 g V O z k x a d n 5 d m t e L f H V Y Y 8 9 C S N R 9 c 3 S D p E J l h N 5 r k 3 Q N 9 D t 9 s 5 k / r O 1 L v 2 3 k z d u j r n o A r M N y 8 C t C Y B x e S e I n e q V k c P b G B X H I m D T d K T s X K S u i a F P B L N y B g U x / p k 6 t P 9 r R 7 g M h Y i g f 4 p K I e v s e a J W y 5 H X 7 r B T b i R t 0 F k 6 G 3 D 6 U L H T 1 r e d a Q u U F L e O / f G i Y I 8 a j t y 3 i 6 J V f i U I C D G x Q 1 I 4 3 T J O w Q Q z 0 G 6 A l f x 4 e 6 F L 0 j H 2 A E C j M m W 8 F 5 g q l o j 6 l X 8 0 J f 6 c Q + K U G I d Z p 8 W i 5 i K H 8 d 8 P f y A C Y s H K B P 4 F U U S x C Q W Z + I i A R R 3 S L k v b q G e a q x R O X u N l t 6 U J N L k l i A m B W / V a 7 c / 9 + 8 c s e E Q p e F d + 4 H e X S S P w V p A L O n 0 O o O e D e s o z y 7 C a W n a y C 5 C z L e G n Z s R w 5 R c 9 h v C U A j V w O x W 0 G 9 l F / G S i x O N N S h P s Y C 4 s 7 o I c C l Q b H O R D B h F m R N z R y Q D V c N g s 4 j b d 3 s g r U 3 Q N 2 B u 6 n X b L V N H w 5 B T s I d L A x b 3 T 2 E W K 2 7 b c + B j b u + 8 q c h p G N 0 H c H 5 K i J d a j 7 X j O 2 c B u C M u v l + T 4 b 8 W w S D O n Y l / L S 1 X + 3 Q B 3 / l o g I U T M C S m S P C x g b 0 1 a G t p s 1 f h E v p j M E M q O J L 0 Q Q B C x o g o / c N B 6 U H d o 7 z D 9 H 4 r P i P Y + A 3 c G p T r b f E 7 k v p 4 7 J o P C o I F g S A / 8 D 9 A n j P l r D 7 H N V C K C I w k s n f X 7 V X m X t f D w L 2 T B p 3 j D z 4 B n + D r 4 N y r h a H p O 7 g r 6 P M i 8 O G A 4 k g d o S 2 f u V D M W S o z q V k j R C T i w 2 l b v r 6 h s 0 M 3 4 V Z L n F D t Z q f V t X R i X I m i h 7 9 x 4 M S z e 7 Z l n B 4 Y 3 / g u o o d X r h v o c 7 v s J W Y 0 w d b J z t K c P n y k i Y X X I 6 g d E U N r h d 2 H g l B l r M R 8 x m 0 1 M 7 y Q U C f h e s V Y n 3 i + v t B H G U W 3 d G F 6 i a K l n D v H 0 3 E f 5 e k u g F f r A w o B t / j I S N f p N l s d q 4 c 0 E h 0 1 + c g R x B h H d z h z x y D s j r j l 6 N g Y 4 O y u 4 O F J 9 R Q v k O A K 0 X H O 8 9 A r U m K O j p W P C 5 o y r F a b E m N b z R Z g h 1 s W 4 Y l w V b C D t N E W E p V 7 h N l e G i 8 Y T w K D m D i D 2 2 c R L i m 0 l M 3 n w N b f c 6 m u l I m Q P S s N i P 1 i A B 7 V J p U I e 7 Z J B Y / 2 + 6 Y 9 I J O d m F R c 6 j r d d r d P I A 0 V J p X x 6 I k z B 0 B J N K e t n e Y U P S n f W H S s P B 8 7 V X m U a K p n O i u q i D w W l + I f Z Q h b r Z 4 7 I R 7 P E V X v T U W q t l R C N A 7 U P A n W b g E W o C 1 d e E j Z R s I b 4 I 3 L u Q L b a r t x D E E L K X C A j Y V v A f o c w g T X R q f T q x B k l O 5 N X T 3 R a 7 a h W D c 7 h c 4 0 R b Z 4 h g 0 4 V Z m H c g r j T 9 d 8 r B 3 5 A e 4 N Y s F g v 5 u K S 3 m d 6 f u T c D E P p e c O 9 0 M 4 j I U T o D b X w j 5 s 6 l u y K w n k U 6 6 T R h E 8 O 3 J g A 7 h S H d T l 4 M K J p e n x s K l S w c Q j m T h V e 8 a Z C y y E D W 4 T x j t o e g i V / 2 I S X i U C p i 4 J e h D f 4 C b x b B 9 f C C E 3 A I q w K z B r c t y Y Z w R T R c N k W 4 p 5 l V O R / f x Q U J V h 1 m i 6 4 8 / X z K 2 n L u x H B I O c u N 7 W y a n k Q S a 7 + S H 9 S x r e i + 3 c 8 2 8 z 1 1 D t O B v L Q g 5 K n z L O 6 H B D R g p U C P 1 q E y D G C w y Q Y n w D n / q 9 g 2 A 7 8 Q B o A S s Q q n 8 p f W y B 0 4 P E S y c W N x p U a Z E 0 p L m g e C g 5 l 3 F H N X P H E U K D a f V i k 3 s t 6 L Z J p 4 E 4 5 k a b + W L u X M n L H S U q I R K a u W 8 4 3 9 Q m 2 K J z F Z h 8 v O s x k s q R E / k r V B G p A x 7 j l b P 8 g C 0 l v Q m X 7 n c 1 R V A I y s c o f I R Y V S z L O A z E / V f B C t K / 7 T Y A D w k P b 6 w x 9 v r N 3 g C R b F D L S 6 W y o A X 4 K A E u M q + d h x + A o Y 4 o I d O k / M 5 v E T w S U I 4 n h + H R D n H k X 5 B 1 G r O 2 2 B R s D O W p j K M 0 / G t O h f K J i B q l h Z G r P H 1 W 5 K C J R 5 m K W E G J x Q x G P E e + h X d 7 C 3 / v r n Y L J O 8 g L 1 0 m X p E / P 4 p V L Y / P 4 i T t G d 9 g K / g 4 O E n b W y M 8 D b D r 2 v e o Y k n F e 1 c m O R 4 M 2 e H G G e H 1 P f K Z B E G 6 E j I x q X H H N Q v J M d y 2 C 0 c Y c I 9 0 L Q z l r p 1 T 1 0 0 E B 1 a 4 W + S p / i 2 g d / b g Y w G a o 7 g Y A h S s P Y B F t 9 v R 8 b t I Y o x z b w E 8 R / n n n v F u Z C B l r F 0 B V V q + y 7 q K V 0 U s q W x V G / x w h s i i o r v 2 u 5 H y h q A r z S u f K L x I y G o E p g J e X 5 q f X k x D Q P U F t Z w y 8 h g L / C t K x L 6 R w C 6 R y q g x S h 6 j k I Y + w G k Q a + j 9 1 k C q W I 9 W z O O a M i S x J A g m L n j S X S j h + U r 6 a x j A A s S Q x H k O 8 o l l I p o a 0 A B m q 2 N q S 5 + h Q o D C E a L / 7 P N i u V X w w p A R m O 1 m G M 1 9 3 F K z r J n M P S o H x v K b 8 J O D / H I t 5 s 0 Z / 1 l j l t M F 7 r E r J B 7 y j p 8 q g V g 8 Q S 8 C 9 i L 5 0 0 b x Q K 2 y Y 5 I S b j m V f 3 H p A y z O C t 5 f + S 7 1 F C + T k B G y s b C B I c I o r X m y h 1 N V j + z J 8 Q B j M p G 4 G / l / 2 W T 2 e n 0 d n U 1 + y T / N u d z J y E f Q e d h u 8 T W o Z o i W d z A T + S G L M K M 7 c p x p u 6 M Q B + R 7 t w V P x Y B w 0 7 g Z G O p g F 8 X p E H u h o d b H B C C u B 7 t M k s d h v P v d b g W p n O p L 3 T q y a 6 X l Y A l E w a L T P g / J m 5 N V z 4 6 r y C U X r F I R h a F S b R D m v M 2 F J 9 O 2 c z Q 6 L U D 4 I / Z W L F + 3 B x g F 1 A H h a 1 e u z V 8 8 / O g b n B 7 j k p X e A o b L 0 n g Z U h w L 3 K O 4 l i G n 2 G C o w b D m A o H L 4 J l W e C i Q 4 7 X P 3 e L T M 0 G F s r y P t e 1 M c X r x i w l 7 f q S z F 8 t F Z A G o N Z 6 Q + z U Z n n X j z Q z w Q J z f 1 i K 5 G o A L m y v k y I m U I u 2 k + j x V s N 2 H s Q 2 X h n 5 b S B E w I Z A 4 U Z e n 3 D B w g Y L N j E i X U 7 l n d H u m a U K c S A I F L E Q F g M 5 s n w p P x Z 0 r T f v O p n E B V 4 X S w D Y J k I 6 3 S g s j W H n K Z z R + X L e C 5 6 6 8 W 1 w Y K D N M x B 6 d O B + d x b y + Q G Y W a 7 z v h 0 v / Z u 0 2 N m H Q G J O R j 6 S W N r u U 3 1 5 H K w f A j 9 I t U W v m 5 o W / c W W G 0 q G P 4 A F v u m v A K 0 q C m 4 N u B F / f h X n Z A k q W B o M D T 9 8 4 D Y G r B u h i S Q T n e I M 5 Z C r w d V 5 X M Y M J m c Y R 7 G X X m o K u U A I W N g z l d 4 k J q J n D e a z Q K Y z t Q K L g b A d U G H 8 6 1 Y E f z R N T w D l D q R K K w G C a D k I y z D 7 F M J c a L 0 m e C D p Q 4 c a 7 B q C D 9 q E 3 T L w c T 5 V Y F t l X e p W Q a P 3 w w w o p z D R M p u k C p u 8 t K u 8 s H 3 5 o n M C I 6 k F M K h 9 C Z W 0 T i l f m V T F 5 8 f O a 1 0 t a n a H b Q C 6 J Q O D x v b O G b X d H 9 R S h H 6 i U 3 B J I Y o N O c 9 D u U a E Z W r H R D B v 6 0 P v g b V B 8 l w o r K V Z j l P d m l F T F m C v k + e o N Q 4 W G 9 K I U 9 j g U E / f c q w U 4 C Q T L y d 0 F f a 8 m Q D n B D C h P L / 1 5 2 r D 3 e V u 3 b T X 7 g O A V W i 7 0 j d Y A N k n O C O V K L q g A G d p b t n h R Z E f p R R w K a O Q p O R U O 4 W O m I z h e O P F h M l o D K J a g E g E f s v 7 j L U I l k H F 4 G R g H h j e C l z N 9 0 g b o 6 E 9 E / O G v 3 A h K 7 d s L A i i B 2 S 6 U R u x u h M 3 p y G P A / m 8 b Y 0 7 a n t F D B K a x / 8 o Y 3 Q K r y E f S g f Z C D 5 M d K Q u W 6 C + z 3 s U t r 0 A C D y 9 V u h N k K s 8 T 8 x m 3 1 S y a U f s I u R g 3 s m b c 2 0 W A t B J x p m r 6 S 3 N 3 5 a B p t 7 o S F I 5 g R G 1 b 6 0 C d b F 2 E r 6 O W M t K v j Q / h 8 n 6 L L Y F 4 P A R a 3 3 9 c O M b G X d 5 T F T l 8 Z A 7 U K a T c V l j T v L 7 j m R V L + e h Q m e U + C V y 4 m F G 3 e L t Z 3 H u o a Y c D R + k Q 2 H 5 b 5 w M l R C L e R D m 3 i 0 W K W I u 4 v 5 q X H m L n z l m K G 0 K l t J x y 1 V 0 I + V + g i u h N 4 + x G u r b y A L q 1 R Q I U 7 b b d 6 u H q S E q a Z f a B 6 m 9 T J F q p l h a D Z x 8 4 v n H 5 h 9 / + 1 d T 4 x 7 9 8 + N + M s z / 8 w / 8 F A n 8 R / u E f / h o + h r O b h 7 8 G j q O i L h R U e 6 j Y b Z p 3 C t e 9 x o Z P h c 4 N H w 2 w / 0 N p t 0 I Z A K 3 K H e V s d E A q v k x 3 j E p b 7 K g y A t / d 6 s u 4 s Q b M Y Y P e o K u D s D U K t w g 3 w t G N M 5 r R 0 4 h I I c P m E h K g S i 7 K I 9 3 F e 1 0 w S 9 y 7 J v c A k B p F Y u A / y 3 Z V y F b D 6 M v E r 9 Q t a b h l i Y D K t 7 A k c m 2 h Z o m z 7 2 1 w m x D S j G l U 0 E E O U U J 2 q 3 O x L 2 f F I 8 L v S W C 9 Z c L P 9 I N l Y E V v o x Y a 4 q m F d t O H z o q 0 O 1 x A d W S Z o I N B g g E G D F h L z h Y H J A H / G I B C v H G W D b K S 9 Q G v D V 9 i F b 5 M 9 h y z g u A 7 M V D 2 e T F X J Q j K v j T k B C q P B b 2 S 0 8 u Y U H V p k Y P C H G A m p e K I q W 3 D i d E z 6 a J Y e k w k J 2 D P u E D s U T B 3 4 L t I f B U 2 t 5 1 B v X M r R 1 I m h F 8 M 7 L a B y k i E V L V R P p E g T W m j W a b q h 3 I + x c 9 a Z t l q A 2 h G Z l 2 w W Y a C j k K O f 5 7 l 3 W a 5 o r P o 1 F s v Q h G 3 d + l 4 d 1 o J n 3 l 6 u g 3 j J X x E N k V n M K 2 K p d T 0 t P I 8 i A g / F I J I / B H H Y c C 9 i Z L P 3 q 2 L f C G g L R j A t q Q a 0 E S r v o a V G E L h 4 8 y I S n u G g M r t I F h 5 R 9 I v t 1 S Z i K q 4 r O N w Q R b N Z y g H + B L I C p S 9 J 8 w 5 C M r w I F A 0 F K n y g 1 G o + q + 8 J Q v 0 J U N A f f G q 7 w m O n x O t z e f l J F 8 i q H Q N J x L M q L z v 0 f I p k B c t Q H y i M D W M T r S F k N b c Z 3 U z S 8 8 b s v 8 m S G F R 5 S + W O M W 9 G U 5 0 Q Z P + Z s l 0 p z D v C F k 2 l 8 6 9 a h S m a H Y 5 r v o W n 5 r s 8 + K D P 6 L 7 m T a J 4 D f U 8 L 4 h l z n x 2 z E w A H W g V v I k I B I A B j D A C E O y B b w q q 6 c V z o g E a F j Y Z 8 g A Y J R A u I n q j L r X x 0 w H 2 R k e y v 7 k P I q f 5 7 h w B C t F v 4 f F a u o t l X i k 4 n V i k x Y P W r c o 8 z A b q B A o 4 u M J Y l 6 r C n X e E u G Q I t g A 6 Z 2 x T K o Z 3 a c q I q V b D J c M w M m N J T G s 5 A y 5 F A 3 U e U f g O b Z Z t w s n L Y W X b x C 8 H z z 8 i E d n I U Q w 4 l N R x l Z / 9 2 V G i i d W L l s 0 Q L a p e I l S h G T Y g N G d 7 W o 4 d r / z k h B m N a + q 2 H u I H b w X U h n w j 3 7 j E R G t b d 1 B K m F r A E A I q Y e Y C B T o t 3 V u R I w a X H a Q g Y R A 2 f U N Y o v 5 o 0 v / b o 2 c p F u C Q H M Q 4 S o i g Y x W t 0 K o s d K 7 O u f J z r O t x Y t 7 + f C 9 d / e P / 4 1 q L 2 T k Z V b 7 m R U P A R y B g j o C V P 8 Y p X 1 3 d a Z S i q g J b x y k K l / M h g X T n U 1 g M 1 q C l Y 3 N A Y y J L i r z A y D 6 4 0 O j 3 4 K L V n 9 H R v 1 k 1 2 Q Y d a u 0 v F i u / K A Q f / L 4 U H l B 0 J R Z r h 0 z 3 C u q i 2 I 3 I r J Q n I O y k I i G X p c n Z 1 H J x R x Y M j O u g U o u 1 s D S u g p w 4 U e E i E j s u I T K 0 0 q 3 x B 0 r M x 8 D 8 C J C H D V i s h 8 o 3 n k s R C V T S y a 9 g M X v y i m O R 6 t Z x L 5 3 P B z w + B 9 U m x M n l J b z G p N C Y i E O 1 e n r j Y f q H V y N w m T r Q 3 O V a 9 l i n F O Y h u l O 4 M E 4 x c c 5 d f x d 8 5 O s P m S L J S u u W i Y M P i h 4 o W N 2 I O 3 4 D K Q Y Z 0 Q I 0 g n A N X C 2 4 r C I f o V 5 t x q c N I v g i D u N e U J w U 9 T z L i 0 x N b q 8 S f M a j 1 Q z X w I F N U C J P g m X P t G E n 8 u T M 0 g k A h p O C 7 H F 4 n x o N V u I 5 e g D 6 V 5 b p Y v I 2 T P a n X 7 X 5 P k h U + f h 1 w 6 Q T i / 9 p T t D N i G j U v / E 4 N I m 6 j q e y 2 g 9 o d D y M Z Q 2 P q T y m N e 2 c h u n 0 D c R p z x X b 1 + M f O U 9 Q b l c + p o X U 2 z N l w g S x N a 8 8 C V G 2 b h O w 8 A r 6 N P r j S w g D 2 x d l C G C e i F R 9 b k s e L F G F n 5 N 6 J 4 A B M H W R l w J 7 3 q k 6 4 f K 4 9 E G w L M 7 w D u R 3 k a w K G I Q o N C U X j k u Q o e K X f L R A b p L J M H 2 E v + m z 4 + p r h Q W k T 0 / v a H 4 u O P f I h 6 h Z j 4 8 B n 9 T G n L N g a O C v Z G h H w B 1 k X c / d u C F 3 1 E x Q j l 5 4 I y 3 5 N 0 E o C f A W t L J k 7 k M v F 8 Z 3 j / 9 r v F P v 2 W 0 o D C 7 r n U g 5 1 U p D P j P w k W r s Q F B a p i 1 Z 1 v + 0 Q p l C Q D B w V e I O S Y g H z 6 3 X + L f E w r R Y 8 A P x B x 1 Q z G f x + j L 6 P 3 K 3 d 6 h b B l + g 4 x G s R / 8 w m y l J h U F 0 e C Z c l 3 o w p + 5 o j R r j Q H S + + 7 y B i Y o 4 X f / O r z x N w A O 2 N k z 2 b B Z P m 9 U P Q x Y W j 0 g N O r E X Q k 9 n S h Y O q A A T r N W 2 + z j x k 1 b E F f z T e J X / U 2 Q 7 T b m R L E X 4 v 7 V J q n M p b f N 8 J F X G M 1 K R 8 + f 6 c H j 6 l D M h V V t N p F m A w 6 8 i E 7 O e t X y M e y W 7 g d v 5 g q t H 0 O 9 D Q C 4 7 O x q Q W 2 0 2 k 0 U n h D m 7 w Y A 7 Z B m R L j 1 p U c l Q N f W s H U b Y n z Y a S L a 9 H k k 0 4 m y f M k + 0 6 x Q p 6 A U X y E e v e a T k r P I I e L I x L I l Y A l q k V C X I b K N 7 p 3 F N p Q x F O 8 v u V y u M R v 4 N R g c Y p Y k e n 0 w j e K 0 x + U N 1 R T v R P c s I Q 3 D j K 6 D b G q H t k m S y p 8 P b B Z W z n y j C C Y A O I Z I X S q P L S a C c B O 5 0 z c i F z I k o n q i v t I 8 P G T O V U Q X F 3 + C Y g S g i b N P x P z J u y k e U W T 0 s e m L 3 6 q Z q 0 9 g M R K n / x n i P p e 1 c L L g h 4 v Q m / k b s V t 4 s i 2 3 j t c y y I m z d W 4 8 K r D A H F A U a V N L v 0 c g m P Y G / k W J D U D A J T K G n x Y 9 C Y M 6 M u e F S Z Z g 0 x A f Q h g N J K X L m f k I 2 O V z j 2 q J I F I d / n y E 5 G a e a E v s Y p 5 T u 8 w w + 5 M / U D y 2 m N x n Y 3 X B l Q z G A j H X q E s u o a O Y y 0 a D e f K u q c B s B w B L l O M 7 A D Z + u 6 9 l D 5 P H 5 v j h B 3 I Z w T N G Z l T 8 7 H e t D h x i + N E V P 3 r s L / K S 4 W F f / E A M V P K 7 U G w H 6 h O Q 7 0 n 3 h p O h I J 5 5 s e j J 7 r O N x e s Y k Z F h H f a 1 s t 0 8 t 7 9 M I A j 7 y y S W F 8 w g i D y o B y g M t 0 T S o E R c h 6 i N s y M v U d G h X s 8 m n x s d d w 3 U b i I f j o 5 x V S 6 l J I c c c K K y D 9 l C 4 G y d 8 A z y E U q Q P / y w M Y 6 v H r 5 / + L X 7 k b n q o h p A V T l H D q c s a 8 H w y u e y 5 C g f i D v K N h V z 4 H N X K D q 9 X 7 u o q U f K z c t 9 f v 7 U a U U T g u o c u Q r i 8 K x Q W S 9 X R i E g x m p J r g L M C A p U W z o J 4 I w E Z D S i x q 0 L J w V x E q K b c e 7 6 C I g E d f D U 4 8 r 0 8 G v 8 0 o F i Z l Z A v y 7 u O r v O Q / b R 7 N P i 1 R c k Z V 8 Y S g o z Y k n O b f z 5 m l W s U 5 9 g / i 5 8 R D c I Q 1 s U 7 5 2 S E 9 p a M c L o U V K Q E p y Z l E C R 2 j 6 y Z X U g Q f h t H g Q h Z p D I I f x y i q f 3 K F p d d + 9 n O 4 k n T s x s o s / 0 X B e v 2 T e A E 0 5 Y u f h r x R + P J j A e u + Z F A 8 L r T S h 0 S 3 Y u U 7 F 7 c Z c h M 5 V M K 0 y t Y H 4 I e r l t S m z 4 U 8 r V Q d / n c P O w 3 0 i x f Y q r b o C c a g k V R 5 4 6 u P + p u n m p V Q B f 3 j i H t w C 5 8 a A D 0 C K e 0 R a / g 7 Y r P A N 4 H G u K / j S 7 p l k B V z x v h H g t B d e c + j T G 7 Z w P q T Y n K a j Y K s h N s + f w W d 1 3 k 9 t t 4 / O D 1 u f 9 1 u c H n c / 3 D 1 H a g h 8 d v w j d K 3 c q 7 u S I M Z / V c 4 8 R T H U Z T s P V F F K a D z A K C N G h n h H o a P Z w F o B L u c E M A B y A x p M D 3 Z B / N z O U t o w j S y i q L 8 o M j U a 3 3 U R d V R 0 Z h 9 P C + d Y l M B D Q Q i f W 8 S Z w X M S v S H I N g q l E M 0 o y 5 j 3 T F 4 Q F I y m s m D O w 8 h k Y D 3 g d 5 Q x L a r x b L C Y / l d 1 0 9 K 0 z n c p Q U F h 3 N z D 4 c C 6 o 0 d R + B l l A f o F z b + 0 L Y H b 4 K w h E N 3 P x 1 + c x s 2 k j x V n 4 w F E S B I A G w M z V E J A c p J A y l E F U g 1 E G I E z Q J V J V T m A w R o A z S z X X P V Y L + 8 z y S u F 6 F z Y M W Z J K k q g 0 l x W / G M 1 w T E T N B 6 0 Q U 6 8 J s V a E v h G 6 / x P q H 6 L I F e K / e 0 I 9 s r u o g E h B j a W n 3 l t e H 0 H W F i D d a A l g m g A X 6 3 A 9 + z h 3 c P m u g m S Z 6 S + e Q T H 5 o t f s 8 + L F + J r N U f b z Q 0 5 V e k W H 8 l v E n 6 5 5 3 Y 4 R 1 0 m l b 7 A j Y 0 S 9 i / t w c Y + y 4 2 l M y w V O g b t 6 j p z 3 D q 5 e w M Z C 7 f M b I Q Q q I F q W a 2 I X 7 u y j t / D v x C G G x H G 4 I T V 0 v L x b V w d e a s T U d F n d K W a + R j g f 0 q e Z s a i U G y N K A K L Q b e B y B a Q U Q R s V / C O 6 9 E + q 6 N W Y H Q S / T P 7 p v w 1 v N w v j F Q B b F A V 8 K F q R k Z 1 h r 3 M f U Z q b h a c i P X N i c 1 7 g F M t + a u b G U 0 8 a 8 5 5 a O x X V F 2 X t 1 B b W r 6 + V t 0 j D G w d L Q F o h T H Y B 7 p y h e u o p V C N E g + n K / 7 g P Z f J E l 9 n n x Z J C D C 0 n m / 8 s / v i z 1 0 8 d I + k F M T j C / 3 6 O s C S y b J g A M d U J c S 7 f t u I Q Q a 4 2 o s 7 C W 0 c m O L N a z B n 1 Y N d L 2 m T u L i M 0 w D P 3 C t l L N V V 1 f u n c u 1 v y C I N 6 q T w v n P W m p o o D I 1 a C k K F E A p 8 U J u b 7 C x e J O + u v E P 1 X X i o h T 7 I R 9 J P d a k f B 5 S b c z w A b E R a l 0 W y G k C K K L 1 V Y n 5 s O m D 9 4 w 0 K 0 G G m G B V N 2 t 2 V 2 b R y 1 7 q 0 3 J b P S P a 4 s F Z C 8 C n v O b p o h G y H 7 9 J G 9 I S l J b 6 Y h o z f b z X N b s w W f I 6 R x C n H N e U U 3 9 a p 8 F 3 3 t E Z D K s 7 m H R x T p e O n 8 z B N g R a / d G e K L + J e Y O O G M P G 6 4 n l 5 l 9 q u 2 O s 8 A y S x b q P M I c U U h B a 0 b 4 2 g J 1 4 l 3 T b C W q H 4 N K E B K / c N x i 1 I m E a w 5 e 8 o p N u w W e F 9 f s K e 7 V 1 i G d 5 p 9 X M y Q K A y 4 c I D 0 u k R p D U C v B 8 i k n B u y d E a 2 m 6 G g N c O 8 b L o N P t n x K z W f y R C Y k M Q y 4 R V x J b B t 7 C h w A I U 8 Q M y 5 F U s c I D a 0 7 W 5 b R 6 8 n O u D v m 7 G C 0 / I P a P e X R m d g 9 p C e r 4 i p A r Q Z + S 4 6 i i d N z K x s U x q + R g q e f 0 f e p 8 K k l v G l 8 p a g L L N s n y a p 5 T I I p w t X n E S Q q 3 V m J I z I i k r a w E z W m J 3 c o 5 p w 3 u H U 1 u C V c p l G 1 e 7 8 W + c D d D M R V f M U T C 0 L Y V Z W T 8 R Z U X w y H X s a V 8 t 3 y H c E r t a 1 s / Y J V w u l G C 9 Q l E m f 8 7 L v K / z C u 8 u w S + 7 D U + e j p 6 S u F k u b 5 8 1 R 5 T F V F I g 0 d w T D y b A h B K a 4 u 4 o L R A s D d 5 u 7 R y w Y E v s 2 l A u N Z W I R U W 7 j x o O 1 c D 9 c b M i 4 s 7 p 3 f Z R D A t Q J S 2 1 s 3 I T 0 F z 2 8 o f a 1 s 2 r M q j h P 8 F 0 d N o S y h s k h s o 3 F C 6 S S k u G C j g n T f 7 a / F C w i m + r 4 E z U f A 0 J n Y T 5 Z q Z h H / p t a 9 r g c A X j o 7 r J y f k y 5 D G F J w J B b + 0 A P l G I r L 2 B T W 1 N p t B A l E v n v E O S L I h A V g n y j Y E 2 e n U x k P f w I r m R o 7 C i q G F T h R 5 a e r c R O C h 5 K D R B z C G 8 t 5 s k k I W l u L H 5 H I a F m N u S i Z o J 4 d v L b s / h e n N n e Q i i g L 2 7 u b 9 M l z r V X s 2 W i f j Q Q U L m 8 a V n I 2 R x 0 9 R Q T E E O 4 D 5 w Q X H 5 8 l A T d M 3 4 B L I U Q a r D + + c C + V t x T d q W G r O P s 0 + K 1 i A l I r 9 4 Q 9 e Q s a L 6 Z p 2 z u 4 q c 1 L 5 z Y 3 a c h + R 2 l c 0 k 3 s a h 8 c x + 6 1 0 h C n I r T 5 w 3 q W t Y p k x A t A d w 6 w W O a 9 f 3 K a T 4 J U H S J g g r G d J 8 H X K j w J K 4 5 y t s Z I i P X s L U g j 4 O F R q K i R S 3 f 6 b m W 4 J R q 1 O E b i c D h p 4 E R o 5 o o U q j l Z k S e Y 6 u r V S 3 l H M Y 7 l I A z I m I M V O f d + r D + Y 7 Y 3 a 3 8 R 3 K 8 2 C / + + g t Z W 1 G W 8 V c R G U k b I b D B g 5 W / 9 D w X w p U O m M V F 4 8 U s X + L b O M r q z Z s c p 3 v B 8 y u P P 1 7 y F h Z q H C G r i W R d e O 5 g v x F Y + G N X C m 2 M k D Q n + 0 T W I 5 F m 2 c D A D f M a 2 2 p F x a 9 B t 9 l F y B / J d B w m D k Q E b M M H h Q J 7 / E r b 7 b q d C o W L 2 f r w O g g 8 y S r h 4 + m K 5 9 C i p B y J A A Z 0 Z X v 5 S 6 U W Q k u G t T 3 O n B C Q R w g + F m B L 4 R D m X P i T 4 l V s k y + X j K 5 m i A Q + e V 0 u P P H g S 3 L s P N p P O b V 2 Q r V x G g 5 r Q H S A k r R / b N D p N F M z r o + A h H p X 6 h 9 j g x v 7 y w w y R D T y 0 k 9 P G 2 Q 6 p s h X Y L u 5 M 4 Z p U 3 0 r r U T j b I O k D E e n 6 b M h J + 0 n Y U O g S C K r A U h 4 i M 1 U K o S p W j t z l t A G W M + i T 2 s d i 8 i x E 8 i K O t 4 u a v B p r C X o g t K m q 0 z m P U + F / I S J 8 Z C A g w a x i o 0 p 0 p a x W N E 5 x S 9 F C H o y U d w R l P 8 l C H l L w F N Q f K r Q r t B x f y 8 W c t 3 g o Y N A Z t A Z S g 2 8 M A E G G z A w t t Q G E I G e O y I C B Z w + h R f J P H A I j o 2 N C G d F X 4 + O 3 0 Z k y 3 3 G r 0 g R / c G G V t W N 1 5 Q R Z P 8 n K I T x I F t W u l k C X t 3 I w w V m t V k t G 8 N i A J c M 2 1 I k S Y 2 Q 0 9 s M N B R E 6 A k J z j K A d s h b q r 1 h O N 9 n F K d a 6 g C O H u A g V f i o m I 7 1 C j / Q U l 5 2 O h 3 8 W J W 5 L 5 X 7 M f U Q R o t A 1 E 6 N T 3 9 k I E E e 0 i A J 0 b 6 Z u T Z c O I b I R U 7 x B D V 4 R I a R 7 8 p a r C q L 7 y z l q U 8 h 0 3 z p j + X d K s M / R j K i I D t z b g N C Z T 7 / 6 b F c f N g A P b + q 5 3 7 4 A 4 n q k w l c 5 P c u X 5 H W I 6 y A X 6 l E A o 8 a 3 z 5 M P l B j d 6 S E K R x z L X b M J l F A t T D v u U E a Y 9 8 M / X C 0 R z w h v m Q h o 3 T N A I Q x u M B E D d X 9 j j D y 4 u x M e O F 1 3 U v E I 8 R 4 W A o A P q P u 4 g C 5 d Y R J 9 0 X i 8 m k W J 2 H T 7 p K a b p 7 6 I f X 5 a c q X V B L a d L R b a M l m p T a 0 c F 5 S h + L e + s Y / 6 E 7 5 x + o f f / p s p b P / J P 0 6 d F W r D U c h 7 t 9 v u d v X P B q X j e D 7 F U o h x H v 7 9 / / P X 0 6 J G o k h p k z Q p D Y L E 9 F J / q i I U x 3 M 3 F N o Y P y A 0 d m 2 5 O A A Y F B z H C x G / z t O I v w E 8 2 + 6 B e Q 0 o f J Q / A 2 B 6 k R N l 9 d p I v O v 0 Y D n S u e V L k p j K 9 x 4 O X o A k w s F r d E 3 L Q u w K c L c F g f r M k u h S W d R 4 h G x T s U Y Q v x N V W M s w B R G b 7 W + Y o l 2 + U L b 7 1 T I A f I Z N G 8 i u 0 l l K M 9 w 3 r Q 4 g R j V u R I n p o J D q a I Z F K k 7 q 2 Z 9 n H a y 3 R A 5 5 o 4 3 j D U n D F o z 0 w v n Z Q w 3 p d h f r o F X Z I j X r J 2 H g 3 e I o N j p 9 C x n H K c 7 Q P e I S H S q s J v t X G s b Q J y l A U F W M E 4 z A Q 9 i U d 4 l W 5 W G K d F 2 m r o g E i g h b n G W T W 2 Q D 3 w g Z K E u g w A c A 6 N u d Y 1 + g w g B q u Q 2 r i c R 3 6 S G 0 y S Q o A R l x d + E 7 s / 0 l M O Q g c J W l A W V A 4 W N 0 s Q i Y x N 9 Y 1 Q P D 7 r d 6 F d B 4 E 6 / n x c E k m p V 1 u P C v 3 A 1 4 t c B W d H a g v C F o k 2 s m f n 4 a k y X Q K 1 g y H u 7 2 I p y 0 x m S W 0 Y p 4 f E Y 5 x O S i S d S Z y 9 H 9 7 a 7 G Q Z q n / q K E n 9 l t k R Z E R i m Y F 8 E 0 w j H 5 S J D m y d I F T n 1 E o W G j k E 1 r 0 L G M d x O k R D h V a v i p X S l L L H r M L j F C 8 a b z 7 c Y 1 j t z w g 7 s E P J L y 5 l v + G e W 5 o F V 5 n p j k u K 3 s b K s o B s b h + t q X M W 8 I v L 1 C d J 7 G 4 p V r Q e f Q g V b p Z A v + S K P 3 P N b o 4 6 S I r k U Q K B 1 m R S G r M 9 u d M k Y 4 T 6 D w c b V V m 0 I d 5 V M 0 I H e c 5 u 3 Z 1 v s Q o I L u G u G 4 w s U 7 c l A m C A k w t K k n d 9 7 2 I y 8 4 q b F I 5 S z A o S z O v a V P g b Q n a / + K j / M K 5 c / w 4 C W s I / L k c e / w A G D Q d C A 8 3 W q A y L U m D e C L u s H n v + A D 1 w h L x T 2 E l F C 5 c u 6 F U V 7 T X Z 7 H 3 c A 7 b w 4 6 g D s X 9 3 5 A H g A 8 U m L t P H p c v v Y C V B 0 g e A N G i n E K m y B y O d i / 0 F 7 t C h A H m a 5 i J h T C j j p 9 w k N B T U Z y 0 q z F n d Y s 3 r 6 G l + c G v m i J 8 a U Z L p G 3 R L i D W X a n 0 4 n K A f a B a o D 7 t T X Q q m F F I 3 O E + p i m P e P N k d F G j j v K B i l q U E F M r + w n n j I x n 3 G 3 S t M Y y P w w U d 0 U K T J v j p R X B F W Z t d p R k V H v W z S Z 0 P p R d k 0 w v J h M L Q V R T s G e E X / n P 5 W p r H i 8 n 9 3 D 7 i C k e z i r y c I N M Y r L z i a R / g N j 9 / 0 T 7 B u U + o D i L N D 2 p N 2 z B 6 w x F L U g 7 7 L G 5 V s O z / f X g R N R h 6 D 5 Q w O V y q o I w W R n y r Z I 9 K 2 0 7 Q P 4 1 n u s F s R Y r Q U h a K t n m 1 X k D V z z V h R W y P X 5 W g / g N 8 6 C 2 E G e u r V G 5 J 8 j B w + H O 4 s d k N 5 w h B u R q o n 0 P B 3 l N U + 6 A 3 k E d S s k Q k 0 f K I 6 I w Q Y 3 l o Y 1 H D h I R C V 0 o S V s s h R r 4 V N Y I 1 C A A 4 a Q x s G H 9 M W 7 2 l 2 W z w q 1 0 G E 0 b v Y V q v B K G E j Z 5 8 V d H d C M G j S f 8 T s 1 H 8 3 C p s 7 C 1 w i S G O v H + U U 7 n K 5 c A 3 2 J K L N 5 G E h 3 3 y Q E i t p 3 f J Q 6 f W a n x H z v M J Y I y q y U g 5 L H j T C h m J S 4 0 Y 0 4 k u I z q L p R y 6 Q S C K V c + d 5 A 9 Q B G E Z e J l P 6 8 h l p I 8 R n o t o L 5 J N 1 T z A 1 C Z P G O l c e E 2 D R a 3 7 j A j C l S O v I C N D h p P 4 k 0 F A q 9 i / B X 5 E g I d 1 6 N B h T e / 2 j l L K + F Z + A p Y X 8 w n N o W C g B L q y m 8 h M D n 1 G A M S s z h R M C W 5 g S z h 3 + n L 5 v i d 5 X 1 l l 1 l l u 7 U n U 7 V j P v R b T X w r E w 0 Y c 1 y 6 J x H B b z y n C k 2 C R c O R T d h 7 R D 7 d r f Z t t p d o d 1 S Z m e 3 p x N Y R c Q Q x o 8 h y I E P r 9 N t U d 0 5 f 1 o F K D P b j 7 J g U Y + Z F R v 7 K H G n f P p V 4 I R X D 7 9 b z 1 z V x k 0 E K i 8 k J j B u q 3 n h x A F y 4 X 3 r L o S O y / D s G Z p 8 L X a E 1 x 5 s e o I j a t O e u S C A i R 9 n B s u C x a R S N H 8 K g m Q f d Q x W m X R 6 b e a j C r 0 9 W E 5 j W 4 I 9 a G k V I j k G F P 9 6 9 r O N 8 W I 9 Y w 6 U m E B 9 M Z H s J F 5 8 w W f k 2 k h 2 m m a / Q o W k e s N Q T G F M Q c 3 s N w m 9 a 2 E 4 Y 2 l 4 t X A c Z 4 4 x g q w + C p a + p F 9 R f l K j + z x N o g F o f f i J R W 4 h 5 R m 2 4 X D T O C g 4 D a Q 9 r E O A h B z 6 M 5 / s S v y n P j O k u o n X Q i y 7 7 C 3 N B U P + G B j / y K D R f c f u t U 3 E O m R 6 o t l 7 + N 8 x f X F L z W y A 6 m 7 k d T l h P + g q V R 8 z X E J 9 W j m B B N f 3 g z u t g g v l a j G u A 3 B r c c H G B Z E 2 z H k e j 6 G Y c Q t 1 F n v A d R I i x z J R / s a 0 O x a K v m v w 2 o R A W s n R d o H Y c P 4 r t J O x 0 e 9 1 r A q q a q K b e L k F Q / B e s 4 8 L x c r w b J z 9 7 F B Q k + G w 2 k x i N I s E G W C R 5 5 v H Z P N Z B K Y P 2 Y V L d f 7 E 1 / + 0 s z i 8 R B W 5 I j X / u S e y o t H j v b P c u O s r N 8 C m Z b s V i D u 4 f K Z j D L V P W l S C 7 g K p G C b g m P M p M K f f 6 i B X Q m P N C M u X h u e 3 N E E c i k N j A d 8 Y C A 3 o V w j G T v a l M G / c t d J 0 B H Q j l u h f 4 O Y + e K O 8 I i i r Z y t U X E F E W 0 R F 2 P c B u c O y F U 1 8 + X C F F F S x q n C i 1 Y R K e u g 6 M 8 T a b s T V H i 7 S u l C U 3 s + 9 r f s z e M D g C a M c X 2 L H P K u E N j f C e 9 4 Z d I H m L + v K N w C 0 3 O 5 b C K b R s W Q x e g y i R U S X T 8 I t B Y m 9 9 M P A g E U P 4 M v i C S Z 7 d u 2 5 S 0 j r f S + A / e s G 2 i p + 7 7 W N 9 h 5 0 R 1 a f b 8 8 Q o p F K 5 0 J 5 0 N c Z M o Q o 3 B e P q T Q x 3 M i x N y M 1 F l B m G Q Y V l C n P G e H K 0 y z 5 s r O a F Q j A c L o J G 9 U O Q T j l B / 6 J / / E + c D 9 I R J E a L W z H t x L b F K l r z n 0 W 2 n T X u G 8 Z 5 R 7 C g 2 s e + W J b S 6 i N J w X e I u d i A O g v o R F T V R P 4 S C 0 d l O n z + R 9 + + 1 f A 1 r w 3 j h 7 + H X T h I 0 T d e s b h P / / d P 3 9 P 0 b Z H D v 4 I W e C t S d Y Y f Y Z P d 6 w w Y t S x 2 p K k Q G 2 V B C k t g j 7 J 0 e L n c 9 c z m X i h x A A 7 g 2 U Z o O G h z r W m n L 1 R 4 8 p d 3 / q B y O o 4 f l p m F Z y 8 C L a V B / r A b O I s 7 w 5 0 G I Q G Z i G 2 E U E 8 q c r u m x X g t 0 Q v y q J F n S o t k 6 m / 3 R Y p Y H n p V J y g z P L X p s l S e h o B 2 E T F e s U c 9 n t a O t E j s 1 g h Q / T T z K I a k F z r L L Y R 5 B S 5 y P k s t h l A f u l l 4 J F J / F N j R W D f 2 V Z m O y N l X k c 9 / / M s s j h t 2 t A d l G u M w O 0 5 K w K o 4 s + z + J L 0 4 M 3 w y / Q t J v s 3 f Y D F t e H n 8 f D L Y 2 P x 1 W c / d z j u 6 C k U w K + o o D b p O h I g B b 8 C F Y W i 2 M 4 j C 9 C a o 6 W 8 Z I + h g y N G W 8 T P y a u f h p G w / D R F R L S 7 m T k R t G u I c w I J c z p H d Z 5 1 q I F L M m 7 E X U A F i E 2 I I g k A k K J L s 8 6 h G p H D r E P H H 5 z 1 3 I d B 8 p 0 3 B d g J v F k t Q C I C / 1 J S q a 9 1 J T t W j t S x u 7 z C v W e t e K + K T U a S I q U v o l B 5 m C B Y n s N l F w s 1 j I r m t o u Y t E 6 r E 8 0 t Q d t 2 4 j p 9 j 8 Y O x l N A u e B j X H X 9 O w Q w e z e I Z E 5 N c b v / x C n O S Q + v d 4 r b i H O U E y l + 7 j D F 6 V 1 c u m t P n Q V 5 b p C l i n C J C J M p 4 f z S 2 J B 5 e 6 a N q s o I j x N 3 l D 6 Q N / p a w L C n D m o k Y b f C Q o I C V 5 Y J z + H D 3 w f e w l 0 3 3 n v L m X u D o H T d Q M N E X 8 r M q r 1 m p h 5 R H R + v Y M d S 3 u T x x s p j o l V 5 m J j H u K 1 s k 1 R d Q f 9 b c b l 8 S v Q u w j X M t h R v D Z b u w s p 0 l K p p P K U W Q z / 8 g 3 E K U h C 4 y / 6 1 L I A g V t B 2 E / 3 E U y X W h H p 8 w k N J S m a F X 0 x D S I s g 7 r j m h U F A F U s f o F L l A G A F J m 0 g Y W w m t 0 A Q 2 3 F n w c q O g p R t E z n W w s q O h G s U g u s i 1 U / D X k v u M C o / z a g j Q H B J 2 Z 5 h D 7 q 2 C U Q 8 x N e v K H 3 K p 2 J l D 9 8 v U R o L h j M i W X / v F Q 4 T T 7 d Y j u R 4 S q M Y X n k + W u N 4 D 2 G r U V r Y l 1 C e C u o l B 5 S t t H p O 8 V m H U 1 o G 2 L F J 7 y H x 7 8 9 z P q x l z i u K v T E Z y E W w S 1 Q y Z 8 c t Z c P 7 N z B l K B K C D 1 g 9 i l L R x 0 k A T P k l 7 E B k r w W u C a C g 4 j 9 4 s d g b 9 4 t J G M O a E 3 a U E 6 Y + t u 8 h X z H C k I P j E I a g O U z V w C p B q S X 9 T Z d H k L o V c k f P f q x Y S c w S J / c U / 1 n 8 X r R I 8 V B l 2 7 A q S 0 D 7 S 4 R 0 n 7 v r 9 e Z + C X U 7 o / l r u y N w a + z a d q d v t + W u R 5 A / y s N a n b a p 4 x V O U s D 9 Y 6 S g M h J R U G Z k W L h S d P S X N 9 t d P J F i D a L e l Z a D w L m j L L k i E 9 v 5 S H l F E J d e 3 u G O x q G K K y m M 5 9 y n T + o p i m 9 z 9 9 L T 3 P w D I F W 2 e w N T o B c 1 B n B 1 W i i S b G t h h v G x W S V w v p o n r G K I K A 0 + f m N 0 2 0 g Q 0 l / P T H / K C i S 6 V 9 p e O 9 P F I 4 m 9 Y 9 X j K Y i r Z z 1 z D k j M r d 1 u R z F b b G q R E 6 F j p M p M B P A / 1 Y m l E D 1 d x T / T n z J 5 i e 6 V t p 0 m N i d + 8 N N s l I k L 3 d / 0 U d 7 D f O 3 c 1 p Q d I 1 1 X 8 L c h f k d U E E I A J Q 5 c 6 c b S 1 F / L T T U i q H i 2 l B n f 2 p 6 9 3 F s n 6 k d B p H K 9 G D k 5 S K H u a i n F N H 6 D Y c K i U A L V + r r H t z V G W 8 S M B T 6 p v y P 6 B J K y O + 1 W G 9 A M 9 L N f g S P Z 6 4 8 M o L A h e 0 F 5 y l F r Z 0 5 A C L l q i T B t W N o h / x 5 K / 8 8 M S g u I G k r t l / V J P C o K 7 2 / T Z j n 9 w x l u z 3 Y L I c p 9 m X I K k W P b d h s h J 1 r h g X J 4 4 x A L K 0 n D j e f M 6 H T b d o V z e Z z o S Z l S 2 b H S c B D A U v X + k Z z G 8 Z n y j i C s H h l e 8 U x G Q h A Y j 2 r f 0 H U 2 j Y K t e 5 8 t l w f v P G Y T x R A k a 8 g u 9 a v Q Y 7 l R F F x S I 8 Y R 8 j v Q o c j w k D E 3 F d K 8 8 s Q P k l 4 Q q t K W 6 A 9 I i e 4 D 1 r I D 2 B C N S + L B C A V 4 y X o S 5 Z 2 I Z J d W t 0 J y L e t F 4 Z t E p 4 + 1 F W m H u Y k u j K x 6 O D F H m 6 C Z H P T a U p b L q W S q W + n F 7 J G p r B C M + S m n E m T V M 5 U V N / V o u a K y r 5 z / 6 9 v F r w E 8 T d C O C c W d R + n y h h 2 v 6 U g Z 6 p n d n h 1 z B R C u s L 1 a X Q T q a u w w P j j X 3 z m K c + I J b t 2 v D R P 5 u h U E f + J 1 B g u t L G L i A 0 o b 4 T g / g s z z W n l B E P e T 8 A k 8 f O s I a W 5 M p 7 j G G p Z L e w L R 5 b y X v N v W 0 v X x d / 6 t z I X y w y 2 S Y M z R d b B 7 e m 0 D V Y 3 Z l Z g r l 1 Q r f Y C 7 o w b b M U o Q V E O V 7 u h q c + N t K l S L S b 6 t s I T s L M M T L I b w A g Y p 5 Y V X T r h 1 1 4 p T o 9 h q w 1 R K g 8 9 c 3 F v N h p t L d 3 V L z l p z X 1 Y r G g X e R 6 R 7 a n B C 7 j n c B f Z I q x 1 Z b R D E j 8 t p C x W q N Z a L E 2 O A F O a u p d h P 1 B X H D e A b F K M G q I T + N T T V U z x 5 Y r F E x 8 r z s T 9 H M F j R U T z 6 R n l B U J X h g U 9 z / z z 3 g 1 v f o 9 B i r J 0 w 0 e S F N J v a w D V 5 6 9 k e N B E E j H T 2 S N V H U W c k E + N y x 2 o 6 l S o E k k y s 6 j 1 b 1 Q n S 4 l B b F n r / g f G u 9 w 1 l G 9 D t V n 9 t M z 0 q i y I G U J + H a 1 T x Z o U J g b m n N O + r g G w g T / m Y p F a u e c 3 7 U R g A + J G N W l c y 0 Y b M 0 n S o P x F d D 7 E T Q H r H u S 0 v b o Q V 1 A O A r K U F V E k J e E Q U t 8 H J v 3 B + E 7 A e A G n 1 F 1 G + S z 0 p c y w b l Q b Y U u F D K 9 q g u Z B 6 j C q 5 W O L n p 9 m g + + D q B W C 8 x R K O r h H o v q Y L l Y 7 7 s f w A F 5 w y W s 7 g K x f 7 P y 8 D I D + K O m + v d 2 B z x 0 7 H t U l y B 2 p 9 9 V s 2 F D 8 t S w 6 n R F Y G f + 9 s y e w N 8 N J D u 2 M g y u b J o f 3 i q / I B F N 4 Q 4 y n P j 4 C u S Y R g 7 w c q q x V F 9 X O i l c 4 E 5 0 R Z C Z K x a p Y C S O J m m C Q H Q S h s g K y g 4 K 7 O l A Y u w y Z i A u S y d n s o J N D R U a B 4 a A A j x y B i j D d B C H / Z g Q t / + s w H b h L 9 q b / r s 9 0 p 8 y v 6 k 9 M q f o r h 9 D 5 d r F C J O Y y 7 q X n V z s N t 4 3 j d i E 5 j B S 9 M 3 8 C G n d g a I A t b Z v P 1 7 S Y 2 Y t c E z o y G H k W E e I w Q d u L G f 3 K g q x a w w / X X L H 4 b n c V z J 5 Y m b l W a 3 m y 3 K P h Q J K z z Y M M 4 Y Z n F / z T C + m s U R F s h p Q p n L E I n U S 9 + B 7 t U u c w e e x u G 7 R 0 Z 8 f g o t f s P z p f O 1 N 1 S 0 T y W p o h i g h r q f D n 5 L 6 i e 8 T l y 5 W C 4 Q E y N 6 B 3 V O H S u p H k n T g P 1 I 3 E 3 6 K A A j f A c N L q w J K N M F E P z K l U u u T w B d F F M F K J r g l + h c M T B 3 J k 6 V y H h K P 0 S M T r 9 l 6 8 O w Y r B z L + C S + H g 4 T f i t w T 8 v 6 6 L K 2 d Q h f f F S M r z Q y o S v n V W L k D Q o P j e e i i d p n x I U q c 0 y C + i N C S + h d w 9 Z b J N N f w 1 W q 2 m i V B B 6 P r R Y l D + C n R D P b G T M z H w t Y f u F d C t X m x Q S w X G f n 6 U v E S E Y Y L m O m c + N Z 4 y U a n 5 R 6 F B J 1 D L Q w 8 l j d m 3 i 0 + W x H d 5 y v w j u Q y H d I x r 2 L U B 1 I N 6 f B T L u c t e g E m b o s 1 g x t 9 + C q a P B 8 v O 3 D A 1 7 5 h f F B U B s K b y s S L O r 3 X m K 9 p p T 1 B f F O 5 d k f I d h d J o C N R c i Y d K a U D h E k E t V L m j P 7 C 0 1 v c 1 U i T X s G F x a i j Y C e 5 R J A w a J 9 4 s X B b E O 7 1 y g n C b C G 9 i 5 q n X z g c H y K F W l Z p 5 6 d G V h W P j Z J 8 W r 1 p E R v a V o S B L 7 i L x M 5 r 1 + P N l 8 q 3 i K k / u Y C K 8 c w B T z k 8 1 3 Z p L e W u M s p r t T r t t R 2 e a Z Z p N i h r V C n V 5 b / D 6 h L g Y Q 1 x G Z G H B U V 9 z 0 K m i u i W 6 i i d O T G n c s 9 J 0 5 h O n F S T 0 5 5 X a 5 F R l 1 m x H v U 0 9 l 9 h 0 w i 0 c 2 S x o O l u D P i J C t S b 0 R X 0 T m u h K m b U / 1 g m t u B E 4 7 v Z + i J g T A C v u I v b K 9 U g Z Y 8 Z y k Y 7 u V + 5 2 K 0 v p v I K p f r q r O g m E I u T f y m 2 H Y F K Y M k w d w / P Y 2 6 I S H g K v t z 7 C Q 9 m / k / u l d + O g a M H C 2 z P g + D J N Y 3 T j w U N 8 5 i 2 w P w i z J H C 3 M C j o K i + P j 6 G w U / 5 g m T 1 2 6 m y 8 7 V y N R j l G y W z U N V A P W P Z F l L H 4 p M e P a 5 a t P N B I R H c l o k R f I i w f 8 f A a J 2 k 5 S 4 2 w e u J C I q 7 5 O a U l L F N j r D y J z t y f i D h v S 9 B E 6 M V I A o B Q 4 o r Z I / U l u F K M Y H 9 B l k H l Z R D B 1 A M / r W 5 9 m A P Z U Y 5 8 d o a x W T H W P 6 f 3 e B k F s 4 h h l O d Q I P i o S g u A i o F I m w K + E n 0 x w p X P V w z x r y i R B K y Z v w 7 8 D 9 J f f u o B h S d j D t M 3 d H a b N j 8 7 B F I S g a O 2 d H T s s S C i c Y I C 7 s C 4 P U K y G 3 C 1 U B O V E 2 d g J 5 E O E T 1 A T J O / R m E P z P S s g p 1 M 9 p c Z R 5 l 4 + T m l I U u H 8 o E U W W m p U q y 2 i V m P O 6 t Z U I y W 8 J A u v A A O I m F / e e U G 8 A D e a 2 z b c h E h T p 1 X C K x c z z 7 O P e H + f j u Z X N T Z / 4 m 7 n a L z y O x f H + Y P 3 w j 7 z l Y g v q R A H 6 N 8 x T q / y 3 E Q r i R M I a 4 a a a C r / P 1 W v g 6 j W y Q 9 + 6 h A K j R t V m M 1 U a 4 m T 3 D X 8 q U g L L 0 V E E q F 3 Q p / w S + w c 4 Y C r C W D Q a / V g 6 Y v I d c A s 2 y 2 Y E G x C H l Z 5 8 I u C G C w H 5 I 6 H n p m w + 2 i r 1 v Q u / y 7 o K t 4 e 4 p 9 L X t W G i 6 8 D 4 g W 8 n A 4 F S j 7 e d F n n L K 0 y P h E u Q k n V I 4 g E d j 0 Z r H 0 5 0 C W 1 O C O v F M d 6 i K q x e F e Q e i 6 7 C g Y 9 J o d + L d h f d Q x s 2 N 4 1 M Z Y w c S N H A l R n D 7 1 D O b 2 E w M 5 K 3 Y F I L Z U B / m h T a m P K I s a t + Y X q X 9 z o r w i S K x n T X M u c H y e 7 Y H c K G y a 6 f 5 G M Y a l + y T + Q i X T X K X 4 u N q p M i u p j z z S W m W a i c R 6 p r m i E g W b G 7 Y O Q Z J v v A 2 r g U A Z f M C H Q K Y b l 4 f a A b 5 5 W 4 n u W s g 5 N 4 H O I I U h L u l W G 8 Z L r d x z i K i l y 7 C r G W o 6 k U g J s o w 8 w h J Y L o G N B K N E 1 A p s 6 5 7 d 6 8 K O + P B 9 4 H 5 E C E L o f v C N U x f l j A i M 4 D s U e q g k P w u H V x Z M D K n 9 P E G Z 8 g 7 7 E s p T S b 7 k l J r V r C N H F O 7 Y d 5 c 3 X r j a U X w i X A A Z H 1 2 R 0 I V 0 r s G g r R P 9 j + G R 8 N y y b e P I 9 1 F f K Y D G X C G 9 G a 8 r E 5 b q S M 6 a + D l a b + 8 A z K + 8 8 x L 4 u I B / L C o Y S w Q q 7 4 g J i 5 / X v D J S R c U 2 B X g i 9 u e R E x C S C N + h h N R F u a 4 a 6 1 W u h X F l 8 t 0 S C D T o E k N x 5 G 0 + k s Q R R I 5 T L Y O N k A p K N 6 C s 5 p W j 6 u F I K K / i l i e C C C m m 0 0 Z 6 v h R A N s y w d u Q 7 e e S K 3 u o Y k k C m i W U E D Z W 9 a A P I Q F + c p D u M u U V w Z K r / x 1 u r K G a c x g z 3 1 2 e F B V h M v 2 1 D w M O g x u / N m G A g j C H u S 2 Y a V p h j R C p u A N A N E z e b X v h / a 5 t e 2 X X u z I 4 h b O B 5 z T + z 8 9 R d G P 5 A 2 r P N K h A l U J k a C R 2 y e J V l A 3 d 1 0 D a B 2 i I u E R V m l W 7 1 b u D e 8 1 l t o Z v a Z l V 2 r c y F b K g y q Z y y Z 5 t U i n Y a Y B J j K F s 2 q Q D u 7 H a q T S p z w p x 7 2 + 2 G A G k E s 3 a 6 O z J r X q x j 1 L k y s U j A w t m I a Y W N s M r k I r q n N o 6 t q G W K 8 w s h G M h V Q x F m I f A P Q 5 h E c M S 8 C i m 3 U 0 O + l x 9 f J 3 M f N h y K B h U p j U 9 K X u 0 g w a C D 2 z y X b F T o w O x R p n r p 3 e Q c Y U N L f 2 H Q 6 D D k v o M R m r w D q 8 1 C f + O l + l C 4 I N V l Z s e M f e j J d 8 a b K 9 i Y c q 7 9 C D I B 9 p r x E p B s 9 P M Q s a f I w l A + W G z v 4 3 M a k 1 S z t o P 4 F 4 q 3 u o w K b E q I 3 p x s E e 3 Q O Y p i G d g 9 S 3 r Y + 1 A C g N D D 1 / L c R / U g n A A z F i A F R l S c N 0 Q T c H j u 9 B X S 4 u l L 9 J V Z O G Y w 8 K 8 p A k i O l v k E e c g p 0 J o + E S 8 A / 1 D x i J 8 k Z W Q / n M 6 d A P R x b e 4 C F p C s E S 3 f N J i n t b X b 8 J X D T c d 3 H h J 9 K P Z L x x S P I k X / 8 X 9 x m P Z O 6 e L 4 P + 6 L o I U V 7 I D j 3 C W E P 8 R F W B G 5 e x W 2 5 G O d Z 5 d j G I 2 Q b S l e K L w S B u 5 / / D d b x X d X / I 6 Y 6 H i Q m r e j E N 5 H i A 6 R S M s H d U U O s m o s w t C g h M X m c 0 v 5 G S A I H u M M 8 G X F m y g S S + O U y e N H E h 9 t Y M N A Y D A l F y F Y b a i A O v d a b s M Q 1 O x R F U e q 6 P n x 4 U f s Y h F v q M + B q c 7 i J R d S I t G 3 0 o Y S p F N 4 p 4 u s F D E p a Y l T z H f R l M Z D 1 c x 5 b 6 Y u 2 a U I r Y 3 F q 0 b W 7 N Q i a h 8 B W E J E W F m o L S b D p 6 k A Y q v d h d O P k N t K T 3 U y m E f m d B h x J X n C N I / 8 i E o L G f c V z 6 C Y / K h r p Y U u i Y e e e 1 P p s o K Q I 5 C W X t h P Z J t n s c H I H d y I m m c v b u 5 v t 6 n 1 y 9 / m e Z u w B f c 6 k p Q G U n 9 H B J B N G h k z 1 J e u 3 v / 7 X / / P i A h m p O w Z v / + b f / n X v / 8 P v / 8 1 f v 5 P v / / 3 + P 8 P a O Z P / 8 / f / y 3 + / l v 2 Z M / 4 h b t Z G T Y q l x 1 v V o 4 H x F p E q C 7 Z H z / D X / f O H F 5 7 C / 9 B H g t 9 M 3 0 G k L Q o 6 6 K M q H w C r 0 p q l L Y 0 c U o z o 1 V 5 K k i X D F K 2 j X N M + b Q y K C l k 0 j 2 K B C R b m l 7 X 1 D q z 5 V S I 2 W 4 B F E t + v 0 8 z 2 8 k R 1 c n 5 i W e 7 4 l 3 r Y E k Y Q c x 2 R 0 K z t l N 1 n 3 z v 5 i u H 8 q W 4 P I b b / 1 7 n 1 p a 7 l Z G 4 E s H E W C S Y 9 S 5 W C E 7 x f o W c 0 S s U i U F B S 0 a N w c y F x i + c T Y A s R P b U v Q + M y 8 C j 0 C 2 E 0 f B f 9 L e m / i A K s 0 R j y b 3 E f x a f o p V f Y L M e j 1 u 2 V y t y z 2 h 5 R S k i 4 s R l A T w 5 x t j 2 r g I c t y 5 U P O v Z 0 O S 5 r R C l A 6 k A M Y y z J L 8 f M W l x x U e S R y W B T B s 3 O A B L L 5 d Q p U h O c M q h 4 1 f D R c 3 2 H M + t W E M x h P J c j q g 0 H O D a j e S X B g L f g f + I W 5 H y C U a 7 8 r R i v F S O G O 7 D T 0 1 S W J o s G j b 8 b / B k 9 2 W m Z s U Z R t I n N p q 7 R q T S B 4 T k P e c s J 4 Z R J u Z J M 4 3 v o H R Y c a Y r b i J x A b l w p 9 6 1 2 E n a X l S N 6 4 3 / w d 9 4 V 1 5 Q u f J S n i D u E E I X W I R v S N S o b 1 l 6 F V X O Y j K Q 2 h i s 4 T G G p A V K O L j k / B 5 3 n K W 7 3 S y 8 e 3 2 x W 9 y j s n 7 p A d K y d p j o p 8 g G N u F x g n A c / 7 E a w c b A u F v L W L R K J Y j z V h k 4 V s 3 2 A J 5 Y I X c 7 f b h l 2 7 Y Q u 4 / C + X P x G F O A x G 3 g 7 f V h e Q 4 C S I Y t K 8 Y u f 9 V f 7 G y 3 y h L H / a t N R Q l y E U n K K 4 x m 5 e n z X 2 F h i n U J 1 Y y D + p N C 9 p 5 0 l v U N / L i p Q 1 T 7 F g s Y f / i F U H F X H q E W K o E P b G Q P a d x g 4 8 E Z x B 6 j D s l g C / j b 3 s O d 2 Y e R T X 8 J U 5 0 p c x v 3 r T Q R c G V h a a n 3 K u 6 t o C u z z X d 0 Y e 4 m y y U Q J R Y Q C E n k r u A 6 c N 1 R o p f u r T f l X f N o j x S T 6 F + V 4 d h q t Q i C i 6 t Z K P q K b E 1 N c x X A 5 m F j d g x G S + P 4 O 5 Z Z R m Z U B N v A + T R 1 b 6 c e C 6 f B v e 0 8 / N a j h H 9 U 6 j W B 5 X D g s 9 h 1 3 D 8 Q e Q P c T p T S 1 O c n g J j o j a w w V D x s t q l Y 8 Y 7 I y 7 A V + y b Z b o b P H H o z W s F Y z p f 9 N Z K R n X W O 0 r 1 z A A T i c Z A 8 K u I f g J r f g 8 F L R 1 h 0 o O 4 R X f o r q P g X i 6 c f d o r X 3 k d n r s y 0 G D K 9 K s X 9 8 O m K e 6 n 5 P i R U u X 0 U 1 J V b f g L H h l 7 l o n J d 7 j w M l o T K R w e D P k h L e b 8 6 / G R p i J b y k Y D J M 8 V 1 R x Z 2 q v V L r G / c 5 d x f i j K 2 S K S b u X k b o 1 X P N 0 H a N + T W n d i G S C 3 1 s O S 1 z B G P q Q K e 3 s a Z w g v M l 7 v O L C c Y h c F A o / U M 7 j f e O y r I z 5 C r t 9 G g P 0 9 f J G Q 9 3 M t N Q O 2 L I 2 T Q B 1 A 7 b O f t t o 7 / m 6 z U n B w W O Q V 8 i w 2 w M 3 i u K i p 0 V Q C E S v U U b 3 M h H k T H y v M j X F a X x T b y v G R V T l Z a 7 O x q I 1 d v 5 m x C k R j W j b J V M a E 2 M L c s A N g N 2 H 9 0 y i k n Z u O A i m v V M q 8 H O K M z 3 / u P d F 4 r 6 m 6 I k W B w S a h I h u 0 g 9 t 2 F R w H O r A L Q a w S a e Y E I R t G + o e f t l w Z i 3 j o 2 8 o 4 j w w s c 2 M A a x l 1 a K x f 5 w g B Z p G I J k l j I C M J 7 B O U o a J J t t 3 t 2 t 9 W w W s g a 5 J T r n 9 L Z w Z T V Z / M m x 8 6 2 F h / F a R K z 7 w 0 j i p U W + Q U k E 5 a d 4 e r 2 4 v P f t / s x H i E t A E G U Y W 9 p X I y y c 6 K 3 A O 0 G E o n / f 7 U A j O I n L 0 D F f S h D A b H v I h C s N a 8 7 e e 7 A R u a 9 Q g r n 4 0 7 e / J t P u X p C 5 v U Q h h R + K u a h p e X 3 n L v J r W 4 T y b 1 d + B v F o d h F F T 2 b F S X W 4 b G D J n L I G T U C g A X p C R H 2 m B J x 9 K U w 1 c p a o G J z x J 0 o q 8 h w V j 4 q j 8 / d G Z U y 8 l e w O v j G O G Q Y T c q n 8 l 8 u 3 u w R 4 U / Y t D S f X X P Q h U s g M a F d Q p P W S r S K 5 + L P E 7 q E + 6 T B J n S A Z P 4 o 3 Y Y 4 t I 9 E M y q l V e o h T 8 4 n + W S X W 9 z s o 4 W u g U N F p w r z / Z G w a E W x N r o N N 6 j c B 6 m 2 S t d e e G L o G 5 M y E g o I i k W v 0 9 I q n 4 H w 2 i m M 8 G f O F p o / l o + T p 6 8 X F L 0 v d z j / W S g S a m w Y P n d M G x w W V M Q C a b 9 b 0 g b f u W v 3 Y 4 j b 3 4 7 X J c t s m l 1 T p j w 1 u g P m z 9 Z R 6 G O b V 5 K k x t d k O U P V u g r w x + U 9 / Q T r G E 1 s v O X L l L u K m 1 A Y a A D v F r C l H C G P k R / 2 V L 9 6 d Z U B g 9 A 2 s 5 u o M 4 e 0 R X E u 9 b o A 9 m B x Y 6 V C l F O C A F 1 v i m t H Q / w 5 2 j z 8 u C H Q O 1 A p 2 w g E b x u u n H t I 2 T 5 G 6 1 e w v a d 7 S o 0 S T 7 V Y 8 P R n s 8 2 F 2 3 Y o q c u + M Z T E p h l q K C c 8 / n z N a 7 3 P c c 3 J W H Y 8 Q 4 q 1 x m 4 t 1 x D P l 6 6 z E X l 1 1 D M c U y I w T 6 P 7 P D W R y m d 3 c d m x Y J c S 5 n d K M 4 G / r U 9 P y h k o I o j D a c c E R n k m V W B a U 7 3 F S y N 5 I 2 p W m k b I V 3 B R l r Z K U l S n C 9 I y b P F p / D Q X 7 n U I H C Y s 4 D l 8 0 F w C i D s G j C b M D A A J e 4 U M F C E d n r z M i F B v o 7 6 e 1 Y 9 S t O C J Q / L x o G v J e J Z H H a u g E y l n M 3 e J m z a j X a J g C j r 5 a r c Q z V H l C M / 0 q a w G m w w q p U B T 8 X h r l Z X n Z P 4 k K 3 8 K i C Q s q i m W m f b w E 2 0 5 g 2 a 3 A 0 A 9 k 0 C V m f 8 M K c 0 m E D x 6 f U p I K N 3 A F / C o g i S O a U q L e u v B e 3 D j C C s O e T 9 h 6 Z n 5 V E 5 2 z x i 0 4 J d r A G d o F z t C Y q C c t R T j Z l u K J T 5 Z c F L k Z V 8 d R t Q q L T U Y c b B / B p 1 2 v 2 8 N 5 M Q z K 9 o A V i 6 d 8 O z M v E O d J c D f 1 w B r 8 1 Z w Z g I O 4 O E 3 F B G I G t r 7 L m L w s R 6 o E + d s D K A J O f Q U S N p 9 C 6 Y k B J f J b 6 N 7 6 U m N r c 4 N D Z d 9 W r w M S a q y b w 0 j I p U W S b P c h W W n b 4 4 Z D f H w / f b A a k d 5 D k A 4 a x F i 5 U D n / p i a B H I A r 0 N a A W W a B / 2 u 2 U B 9 9 L q n W Q y Y n Z h d J 1 q S m e 1 v W H W i K 6 q 0 L 5 c O 4 A + c a 5 Q Q J W E 2 0 i 6 8 U 6 7 s S G 0 Z J i H w P O + f f x s N Z U e 7 + 8 s Q 9 S x 4 5 + z X j A 6 u b 3 G D K m V S g R 8 u h n H L a n V t u m W V i m A 2 L B j v 3 E G N 0 B X 0 a / Z A / N A / T j P d K I z A 2 r N P i 9 l t l 4 9 7 i U O 6 b E N X 5 D P B D K P 1 I t K K L s N g 4 e r A q u U q v o N m B 6 B J f L G Q A A B c x I H O H Z g T g M w o H y G 8 V Y q r 8 x e z 8 z / M f 1 y 4 L N U b h p c P v w s Q 2 p j I w K x 5 a Q 6 W T u A i 0 g b b / 4 B i 7 E T E P Z z t e P K 1 H y w 0 t m v e E r U B 5 Q 5 r I E F W C t W m h 3 q Y f Y A S t 6 h E Z u m + k n S h 0 g d R x c p I y G c Q + F 8 b V h s p I P o b T L 4 b 9 6 e s p v y I 0 v A C 4 Y d F K u r Z 1 8 r H B W X y c B Q / P 8 3 l B J y N 0 A W 4 p I W T I 4 6 c 2 3 U d O 0 1 o S Y j j E a s I T x c K g S D E S y e i c 2 L E 4 / M r Z k y f i A O E N U J / E b P 9 K V M f d 6 8 0 n S y 9 6 Q K m r m r h g I y 8 e l Z S V Y L a m F u E z H f M B P Y G m 9 2 + B d 1 L Y 5 O c 1 T y / 2 f 6 U S f x j n t + K Z x I V y A C q V 6 S c S J u S x j 4 p V 0 8 I z 3 h 9 5 / t R t W t E p e B / t 7 e e R v d 5 4 h Q Z p R 2 U x o C G L E 0 9 A 6 C b o f o f E K 9 0 b o o s z I J T I D a i p B C x H R O j 1 R + 0 K u z D T G 8 q m 8 j O l Z Z T 9 x q Y y 4 X S d D x R 3 h C k 1 b M H K / K I 0 F t g w w A i t 9 S R b 3 A g 4 T K 3 4 0 J S w R n s + C j a i a r N t H D X 1 d j t P J B d X D b P 4 M 4 G X v O S D C z e N o Q J R 2 R 4 R 7 / o i 9 X H O l b W Q 4 6 j N h T F y k e p 5 + k 1 L N S G h s 8 f L M / j 5 C 6 d K x 9 V 6 K H o S O g x E 7 + f o 5 w Q 7 V S 0 a K x x u S w Q T H Q S U l i n + T W K a H B O O k f Q n x Z y q P Y Q E / c 6 8 A V a 7 t g P / O l U x 3 B d I G 6 6 / R i D A L n r V J Z H g 0 c v c A u H y Y l T A t G C e q Y r 2 H b p b q F t 4 E h 2 o X B Z s s c 0 P w 0 f a W K m J n h D N g 6 Q a t b T x E 2 H 9 1 H M i 2 I e Y z p q 1 r 8 n s A 4 T t J M I z f 3 G W 1 0 5 V 3 e 7 1 h 9 o Q D t D K J K 0 a t n I 0 u u 2 O j p X o 4 g O O h 7 W I d I 0 9 g F U A 2 h x c s y L 3 / T X M N t b P H 1 i z e I u M 4 t Y u a F 4 6 e R c x o P X v H b v K d 5 F R v E u l 0 C b 8 u o R G V w 8 M Q x E V o A V n o b 6 Z Q X c 0 o J 2 3 V I z 5 Y I I n g a C d i V j U q z 5 a 0 j R P B n U B k i + N Q C O W h T p a M F s a y K Z G / j W G q L o R V I 5 n i C G l R H H r x 3 Q d i r c H T M 9 x f w k e J d 1 r D w l p N g F m K L o 5 p i X f s T p y m y J H W + O O f c N z C j c S F F x V Z p P F I C y A S G u M Z / v a 5 v P T E / K z P 1 x z u d u u q N M z d X 3 F J X v M t j O t o t Q Q O i + / X j l L m o v 6 n s Q w i g k F J U X 0 x D I q c G u 2 x g R K z 2 r b 7 b l o Y R M c Q s e L g v 1 S z S 4 j u u m n B z m w h T U 7 B k W a j b a B m / Z M R V f 7 V b h R f 4 R 7 c e l + f i M a q W 7 5 8 0 S x 1 V 3 6 4 o y v n T N J S D c 1 G p q x 6 r A T N 7 q t A e 2 N J Q 3 L J N U D A I Z 0 F l L M T b L 1 O B E 4 d 7 y x i B z R w V x L L 8 C u l E m k v e q P G Z x w R 8 R A V M k j A / e K O 8 I q u o R x r s J j 2 M A o S H 5 n R + o 2 v i S 5 Q L k m E r r U C I P 4 J X x L + / f J z e Q e e L C a Y J T S 9 a 5 4 Z W Z U t x S w a s C / 7 Z l d 0 U C M T l d I Q Z 0 v C o x F X C W w k 3 Y w k b H t Z u C D b H C 1 6 E A Y k F F T 0 B U O b f A K c X 3 A Z Q P o d F s 9 N X U x D D K 8 l c Z L 8 M j j E S l Q z 7 p M Z G Z l 9 i 3 V F 7 i 0 x 8 / r l m D F X f T C x + a K 6 Y O 6 3 / o A o E D w I r m B e G J c M 4 4 c 1 Z A g d C x e J S z n h j x K I T Z Y k q x C n y I c z c I N Z h M p / + b w B c u w W o 3 + T w d 1 G o 3 E Z 4 B L 4 b E h y R w Z J h r W 2 Z f R + C d u U Q M 5 B T s Y a S A w o p 0 g / v U m G o 3 A S 4 I n b U o i J Y b c g C 0 S c V 4 E a O D 6 C J k s C W o 1 + f o 1 I g x 2 w h e 4 w N n H x f f o A p o y 3 Y w p C + i P E z R L 5 m 9 j H 9 V p R V L g K r j 3 Q 6 K N A v n L C 0 B s m H a E p 7 6 0 d i n 1 I R Q i M z q F p X F p r Q I a 4 + S x 1 H L s f + J F 4 E G z k 5 X D Y u A L 5 L t d V j f I m A f A M S Q 3 B I U q M T 3 Q b e P I D S d u 0 N m F Q A 4 v D X O U f A Q j j 1 2 y y X o R f j M E Y f s 3 d C + Q K 3 D A t 5 7 l n 3 B B 8 5 O X g 1 L g i + S 7 X W 3 J a m o P 7 z E G S 4 t E 2 f u B 0 e r x m G e A G w N k I g E 0 E H p / b M A 5 9 J D y J q O 6 j 4 x + N B M 3 e M U w X P 7 z i B w + Q p x p Y l u l L n k v S q P D 1 C f D C X Q l q Q t h O s t k I G k / B E / z 9 4 p j w R V m Q / u e P e u u F w Q + T y i d E Y 5 H r j y O F e o L c h P x m O c C e k 4 C X 1 t H S k 5 F h K B x Z Z F h R w 4 H r i e X o 5 D z W m C z Z Q T o 3 0 E F e 8 a p c f M X J e 1 x 6 S k X y w e k c 1 d v N J l h 0 / F V e N W u r E H 7 Q i r t u 8 6 U l + q M + E e k H B J f z 7 m 4 I k x 4 y i T 0 x m 0 B 1 I p b z B k 2 p Y J Y B 8 C q y 2 N y 4 j o Y R E Z 0 V + 4 x w H V B 8 7 s C g n 3 0 c v o K l 4 k s b Z R o 9 K C 6 F t E V Q I G D P 7 b d T V w W k Z e m n l 2 T b y v y C u R Q Z x v a v C L t E 5 r a L 1 5 g v n P l n 6 6 C 4 i 1 l H M Z 8 0 r N W / 1 y 7 k m 8 i 7 G D v N b t E w D n W + 0 m t F c L 1 2 A W 8 Q 2 U n A G q v 2 p s P f K t x a O T L r t 8 + E F b L g / T r 8 d T J e Z Q 9 J b Z H f l P L 5 w r Z 9 t g b Y 2 T h x / W K F 6 t K L R D F C z K 0 X 6 e 2 5 8 m 7 p f j K V x + W 3 F / H d V X A f U g S h 9 / E w A a O 4 2 s l m 8 Y K b + z s m i R R F l q W Y U C i X Y I I t c K N S g f 5 M S h U + r S E U V n A d t y g 7 9 P 8 G N H C U T F l 3 B m 4 C y R F z N c 1 Q h d F 6 k 5 O k H 0 I A g a P y q X z P a M E / 9 u 6 f t w l V C B R V k m J H q 8 h z p t 6 x t 8 C P 9 M R h f 6 L B 8 P o b B 7 7 o h F n 8 o + L 9 Q 4 C h u G m W 8 g t 1 n d c s p f + W t f u u C e D k L Q s X q m T D q i B G / L l u W L H r 1 0 Q 0 t B N c N L Q Y z B M / 4 l I I D M o N d f x n R 3 2 c U Y 5 g M K D H 8 y / I G q q g E K d k e o V s J r W p N g e Q 8 g B h n R i 1 Q P R L T 4 W x 0 z X p 7 C A T T I T g u g Q l Q x l R 1 c g 0 5 z 0 G 8 B J V / H A B C N z q P P O G E w w p w Z q B U 1 q K A 0 p j p S W I H 3 q z w G k O K i 6 C o 4 P l M + L k i S e 1 T 8 / D R X Q X F + X X r X K I w o 7 J g w i g U 3 8 j 5 Y G w 7 k g Q + 8 6 C s H 8 S Z c J 3 2 q t I B r q N e J o r 2 7 w P V C F R O d g w D u X u d b V 8 I / Y J 0 k X b D 5 B 1 P 4 q n C 5 i J 7 p S 4 1 0 t 8 o i J 7 v M r L Q Y t s I r x X I / A r W Q Y 9 Q s 8 Q W / T L Z N n O Y H g e 9 9 x 1 f z 7 Q R / v / P A N + T n E Z 4 R j Z O + X J F A R t s d o l t p O G c 5 D b c s 4 5 V l x B 9 6 6 2 / J r U T h H w e A n t U R N e X j 8 W s 2 r O P o d f a z E V w 9 V 3 J j s G K 8 O r F S 5 a O I e X w B A P I 1 z G X 8 S z w V G B X l i H t S z 8 f v S P T H D t H Q 9 P m B N 5 p O I b A J 6 n q 9 u S U X r j F + + I H K C j c k l X s G w A N D 4 i z 4 D V 6 H S + / h + z W F 3 7 2 5 g n L K g F N R y m q A 7 D d R l R h V e 9 b O t y g L V L k y c T k t y m 5 h Y 2 a f F m + U J G 1 y r 4 i f 7 E t k e 3 p u o F T B E E h U J b 6 j / J j d Q N z K W e 9 g 7 i w X Z K 3 k T A f 0 x v X m H v V q d 6 9 p B q t t v 9 3 p 2 B 0 q f c 0 O 6 x 5 5 Y t s W n C Y 6 w Y C M I u O I D K i k n V N l j 9 v 7 J S z 0 5 y M D 4 U O 9 C q H i q a 6 U N Z Q 9 K w 0 v n X t 3 C 4 4 v s N + e j 5 Q 3 B F 0 Z 1 t n x 0 F b d U H x K E f w g 3 V A N N q U o g o B M N J 0 t T Y s c T + l L J 1 h x b G 4 5 q V X w s B + f 1 L h v Z Z J 2 m l a i r J 5 p r a g Z 4 w y h w 4 W O E + 3 g h z z V t W M j u R M G T m E H R x G Y d s f W S m B i F E D 9 I E J Y w X c A t e h r I O w 1 Z e 7 y n 3 4 D V e x + A T E O / G + l J N 9 Q u 4 r A E P X c G Y 2 Z B X v m Q p q v X B R h W C 8 8 e F 1 I M 6 A V Q 6 o 7 E J 3 T n o t d D S S H a / c 2 Q L l V N / g I t U J W o 3 i 7 w F S t R a K b p l q c x x 5 t w N o j 3 R c m O B K V V L v N t r V i 0 y Z b 9 x Y H q v E W p S i M D + H y f r u h q l 1 H i K + 6 / 7 h w D K D 8 3 m / m 0 z k + M g + A 5 T y D k U w 3 C j 6 3 b 4 W X H h 0 q w w I n g b t C U N 8 8 R L G M e 8 / A 3 P k A 3 M 5 8 C D e l L c o v F l S z K D 6 9 x V r E / d W s 5 n I l 8 N L x 7 h w d m 1 v e M t v w f 7 W Q k d r q C x 8 2 g t e Q 5 4 2 I J B T m 0 8 m 2 E 2 Y I R g M Z M a i o 7 Y b F J I 4 B u 4 E I y c Z L f + U C W f 6 + 8 c t f H k N c A M K x g x Q I y l 9 l J b H P Q v e D L 3 U x i f O u y x D J 0 e N p F s s X D Z J t K V 6 x B D H Z l 4 a M c u W p p F i y T M 1 L L B Q u 1 F W W h V 1 H 1 z d z a E F A K N B Z 8 3 J F S 4 z w O l z D e S Q 0 f A e V Z F E n A w Z s / o C h c d d y T 3 r z g U w v J m L U S B q G S 4 q u 8 + m f l 9 6 a 4 t R q G Y S q 8 6 L L f f 9 b Y k D x n Z 6 a + t P p m S Z 0 G q 4 4 Q m + E a 1 B D w y H / w s u H H 5 b e d 3 A a o 0 z L w 7 8 N o D E m c 2 5 0 W T 2 v J 4 U b k x 1 L j h Q / H 2 k q S w Q a 2 m Z e F a d P 5 L U Y L a c w d I g T T d 8 e o 8 3 5 h 8 7 d R o a F 6 C Z 9 5 I l S 5 D A O A E n V l k w y g B P L R n C B j h e L 0 8 D N g P x 3 B P 7 8 0 g D a b W u g f z z G v S i M w Z u U x 2 c 4 1 g L A 0 x b c K P K A 2 j l J G e b a 8 U Z R U f U V o m o C + Q c Z C M 9 N v T Y V 1 H V d O c K 6 O L m H + a A W Y X Q U B l J 0 n y B a l x N d Z 5 0 G M S u g n s x P V M c N P 8 7 n I u X x n e d u 1 8 4 q 9 V W 0 Y 2 U I 1 q C L S g T i j m B 2 A V Y B E H 0 N u X c + / 8 N v / 8 r 4 x 7 / 0 / v D b / w G R C d 7 D / 7 F G 7 O Y f f v s 3 0 A T h 4 j q f w 2 3 F f r 2 l 3 / R Z v L B f h b W j Y a q 1 C H r S / F 2 s M I j p j c e o + f w f o Q y Z O I R h C x K l O F B L m o p j Y J m F C T O n X E 3 f T C 3 5 r p c M w V y X P r I d O e s + 7 d J J z l B b 2 s M J q h E F G I S r p D z 6 6 h J E a L N K 8 Z r x b t I r P K S H B Q r + U E a 9 / / F W q 2 O G b l F 1 Q + g 7 L h l F a + G B S / A a d E N P Y s S P E f 1 2 4 2 y Q n G t e u L f h F T B E N M b J P T I R x t x H e b E I 6 Q 9 H K N y p f b j L N W Q M a U Q x b b h a I L T C N N 6 E 3 1 K l z E g 5 q a J f x b 3 F G 1 r w C e t W e X o e P P x w 7 U 6 B + I w M 7 5 + x z z R G i N + f G b / / D / / y 3 7 E q 1 z 8 Y / / I / / h 5 F r X / / A w C x f v / X / / L f 4 4 + / + f 3 f K l 2 9 Y e X 8 n K X S w L 6 W 8 j T 6 f p K P a x Y 8 g C X b e k g d + S C 2 / c F H d 4 p L y N L / 4 C x q O h k R s w Y W O g U Q N H 6 M p s 4 W F 4 C K z J v H V E B h B 0 O 1 B l Y E a 4 9 a L 9 0 B p X T q c F U M 5 E w x d U S d I W h r f I 1 U r e + g i 3 p b A E e y P x 5 + I / 5 q w 6 9 n I v g o + Q b 8 D k D V A u Y w w N 4 o w Y H t S G 3 5 N d Q j R G E M h Y Y d P i G J V l 5 l X 1 N 5 K r / Z M 7 G i V P s A D B F 4 U S E Z 1 A R b u z o C L o 9 H G i i Y D s A R 8 A P d 5 y j a 0 4 J n Q C c J 6 z W E H x Q a N j i s 1 P g L n i j j H b w C z o 3 7 x S S 8 S k T q I K + C U 5 x 4 9 s J B l P 8 J A l Z h B 8 Q V 3 u h 1 U G 9 B n y m S w y v r E I 2 X b S k + C z P k Z F 8 c C v L k y o q f s A c Q R s j z g + P F z l R S 9 e s z Q 4 y 5 Z x h 2 l B u J D V K j 2 3 Q E g y L y S W / E n X W k G 2 m X x 6 l d i w o E t w k N X R g f A O u H s t 3 A u G b J P 6 W x y X x 0 4 x w i K 6 I L v 5 4 Y g w H S h f Q 5 L + p H 4 Z G o 2 + I W 2 j B + e J N T b v B E e U n Q l W G 5 T 3 P D 5 H V i T c K 2 4 y c R z / 8 8 d 5 c u W Z S 4 u s 1 b 3 m D 7 B u Q H Z Z d Q K E h a 6 S T a V g k R Q U + d 1 x k 5 / 9 5 Z b u a J q M r j O h E 6 D r / 1 I K A R Q c m o J g R F x J r S r v U b 8 O / U F P n w z o V x U t z 9 z 6 G L 1 G Y I 3 Q + n k O U Q y z L 9 s g L 4 W d 7 O 7 T W x Q 6 U D p d G z m 4 O B 3 o 5 N E I J 5 c w I U I s O h j s M C t n X 9 / a r 2 k t 1 p h a d C Y c M w Q U d 6 f x a / I m c x H r 1 m T Z V 7 Q Q g M h m 4 k y S 2 a y P P T u K C U b 0 1 k i s 6 d K f y R d V y F 2 2 C I S K g j j h B q f l f H Z 8 6 J m B M V j R N n c + v d b x b G B K r 5 B o Z l e R 8 z / G v j E A c Q b Q 5 9 l n m k 6 3 j 1 + L o X r 3 c + C W l u Q Y 3 4 Y D u H G R x b D l r E H 3 E d e G n / C D c o p y x u J 6 M a E a F P y Y o D y w 7 S d u i 3 k R d Q U B O X o L 8 I E V E m 7 J F P h 5 4 1 k a N o I Q A m Q q n o t V A V w y S v h s 6 1 6 N Q R V L L g F 5 C D C 1 C w 4 K C z V q t X A a k i 2 V O W r Y a y 4 2 x D M b / l Y c 1 y g j I 8 9 2 k 0 C F L Q l y G S s P g a R p q y h g D K O 0 R w T 7 E H L R m k Y Q M / G P X Z d K L l + E U h o o Y M J Q S I + A p 6 G I 6 S J S r S 4 e Q E 2 g A y 8 K N n + p I i t / f s m g 0 T H a f X o n g 1 d 3 g l m u J 4 / J p P m P 0 w Q v 7 Y d 5 c I O i a 7 B U q x 3 + h c P 8 u P F X 6 A 7 Q f + g p n u j 1 x H I K S O K I o R V 8 V 6 H B F j d 3 U 7 j 4 D h E U / n 4 s j Q i R P N 4 8 s W K t o j b i D y i A J 4 F Z z Z 7 W r h r l 7 K w V k S t K A L D q 8 z Q K 5 a Z o X b c L K j e P U F r 4 l + l e e T u b u 8 u i 9 0 e a m R 7 4 K o N A t / o h T J w z l g M b g o 2 X e g m i 4 R Y L G Z a w i T c r Y T R x s v T 0 W a U 4 R t B R y S d S j z Z W o D I X n P P F N 0 N Y D T B M E G G l 8 i j / P a K N x s S 7 Q 2 q r j Y 1 o T d f v j d D E E U U I g I q 9 Y 1 i B x C V b B N W G + I H n 3 p N 8 n p S m E z 2 W m G b a o 9 J v K U n p l Y e E b b C 5 d H I o j i F Z Q d L N m Z h M q q 0 U w i G J B j 2 S f u p G + 3 T j 0 c z q 0 8 + y E Q z s U W c j c s x u U S 3 m P N a J M 8 F g T X Q X G y B P o 7 x b A j W k o r h n i M y J q t Q c M b l C u G G p 9 L 9 / 4 L 9 i s S + + A K h W n Q h a c U B X k 9 1 B / Q Z 8 l M x 1 m e K T x w C x u G e d S k e b n 4 X T m / M R k 1 n 8 i C d U a b W z o y m Q U m D 8 J t V 6 8 n T x y 5 n C M 8 U e j f b 5 u T J p N c l X N H c h m o j 7 I + b R y g h B D H I o q A e D 0 A 4 r X d o 5 o C p T Y 9 T h k 7 P S f E T k T n n v F 2 A k l G 9 E k 4 L Q P g N 2 a F N L K o 2 3 j d x I q T G W L p U + z 5 a A W F x D X I b p z 9 V D E / R E R m X x k K C t O M N V S + S f x e z Y w 0 c T 4 g x V Z a f L i N U + N g 0 j 5 d 9 5 m u e I Y h w D 0 X 7 A d x q 9 w g q a G 0 w z K Q U k w I 9 y L Q y D K B H Q k I f B 3 j w c T 3 j F O c g J A + + O c 8 h C c D t 2 8 i z 5 j Q P y w h N y W U o A u Q v E L m a t q 3 M Y I y 6 S P 5 J n S p u z N Y R i C 8 L p z t d I 4 b P S A F 4 + u F 2 i b F m 9 E i j 6 2 + k N O h P u Y U w V P K 8 M o n S r 6 K 8 n m l x 4 S 8 z j C y + I K Z p 3 L 1 4 5 5 r 5 u o R T I V C c E W w 8 S l W y x e M e a K q g d B v 0 4 T h g L D d u K i i 2 q x d 4 L 9 p 2 Q 1 E 1 h Y R B G 8 Z K w k H S B s O 7 j Y J A 5 i s f J z J H v y j z L Z o v I Q V K 6 J Z n z U S w 8 S z K q Z d j K A 8 P 0 S g O o y r i P 9 G U d i i D 0 m q s m 8 X C 7 s E 9 X L d y 5 Z X z a x p A B A D 5 S 1 h n R H B V 4 0 O Q K Y 6 K B O k h b G X m A 7 c 7 5 3 g 4 U f o u v u A r w X w H m x M t B Z C x a h 9 t v l o 2 e k a Y u 2 3 H o o u I h H v B e C w U f 5 S + U g u f d l P P f u 8 d 5 r A b r B x N A v n c K M L Q y 2 Z z g Y 6 A j Y 1 8 a P V w w 8 E 6 P i p p l 6 O l 5 2 z 5 O R f e A R 8 9 i F 5 f R B c + u m n v 2 L 4 5 5 h g y 3 B 4 v r m H l 4 Z r f a 8 d 5 J p o S L b y 8 / p t E F J f v F s e 0 K D R b 5 7 E B K J r G 0 F u c f l h n M 9 m r w V 0 K a 0 s Q 4 Y S I a i h v Y u A h 4 C i C 6 D g w U V g d Y 2 o b e z B z e x M W Z i J D M H Q j X b i f C q 6 U v i l 6 v O Y E q U r R r P y V J K 7 u 4 B k s w x / G u U k s W O J 1 C B M c 6 / H C h a W q t C p C Y A Z 2 3 v 4 N W T j E T a s 7 / 5 J T 3 X F T S l u Y p T Y B o O y j K O X Y D 2 j a 5 J / G h u p f I N G 2 T w 1 b F H K e k I 6 T 8 Q 5 y H g C Z r c I / y m P Q 4 1 I A d / E 2 U v a y k r x E R Z 1 n N 0 w x a + k C J D b i f 8 s f q n q 9 q v I E 0 f O P e r t U V T f u S u h l d 7 f + 5 T b q 8 E K e T K 1 R W U v W h C q c s m s T t M k 5 Z o i R 0 v 3 O q f H I G K M U y h C p 8 h Q e + c i h B X r R 8 i b V q c C 8 m a 6 s + x C A X d H 9 K 2 0 U C X F Q s C V X O x N R l d 6 T T + R 2 X n s e j C a w U Y m N h t 8 n w h l 2 3 H x K I v A R H l E v n Z A y A F I s a 2 j T B E V R E T j 5 N 4 J F 7 f Q W 0 L c N Z m 1 D E D F q O f o 3 A t g a O 2 9 B 4 C E o j 6 z C 1 a 4 f Q o b h g p V 6 c V 7 5 E U + w T E J Z T e G i j t S S O m x N 7 t G h T 9 s T A h o Q j Y n W w R 3 L X / j Y j o z + X f a B o k G C o V 3 e 1 B 6 + B J b 3 R 5 i G 7 Q q B Y + 9 J V E E 6 w P o A R L A z R z V l R A r m 3 y c + d N A 4 c 0 K S V G p r u Q I 8 U S L F U p 9 S m l l x x l N T 3 6 L s L c p j Z z Q N A 8 w D 7 e Y 7 P i F m p c b w e H I G 8 H a E n Q c X + V T H 5 H M l D W S 2 s T a K 2 w D K m P Q R U k + e S s a I C 7 R t K 2 + j r k y G p v 7 + x h x D N U O o n h k A E y t X 8 E I l O w s n k C 5 j H H f S h u M u s b Y C e 7 J D O F t 1 F D E U x U + Q 5 C W W c F P E 0 j w W G R I H A 2 S 3 M J P K U z M o k N 6 S P Y S B y w P D g G w m c 6 d J R n R g S P 1 z 7 E h X 3 5 x P P z y 2 F h 8 9 d n P n R l q v W 8 2 p 8 B k + O q R D K 7 U r s y 3 z m m o y D E M B O I U n C C U z o v J 5 K K W A V j Y F p 0 e b l q M 5 B O c p 8 h 1 U L K 1 1 W 0 D Y E A K E g Q O I F v D 6 p N k K d X k e N w Y h i c r N i y F R + H q y k V + J Z W G O E C M 7 h Z x 1 7 d 0 f z s 8 a 3 U M Y D y J R E s 4 R 4 D H 6 s 6 M E + i g M 3 + l r y + k R 1 S E S m J Q p Y 2 9 2 m A R 9 l j + q b 9 c b + a w v S m f E z Q q z / l 3 U B 5 n v 4 m U T j W f I S 9 C + M l F F H S N s K 5 H y I V Z z q 4 i W P A 6 E V G E l g N A j F t X R A h r g 2 O U 7 y 5 k R F H a A 9 g / j t A 5 D r D P M l p T / m Y o 7 / / C h 3 2 W y / P 6 n e w T J / D v r s S k 1 A 0 h w Q M G c L Z u 5 8 7 P 6 N r 3 D t L u H j G N / N u M H U D B A G J l A / C q e k p B T q j 2 J v J P e P 9 R A J i G j M u T S Y 1 u E 7 V r U F 9 D 3 C 4 t 5 D k P O p 1 e b 6 C V h s h j 4 S R J e 8 Z r S p y D i s F / g z d s v g e U X g R x 7 7 s L / I V a i w j L x a c A K G P 1 2 n a X 4 d X J d B p d + 1 1 6 U E V G E A 0 0 s t K Q I E R p i + h S W h i d y t N o 3 u O W m m X Q C L Z P s N P X A F L i S z 0 J Z 8 4 6 J 9 s Z z s / h l + 8 Q e O k a 8 + l X n + 2 6 B Y U A I W 8 3 8 l u d K z 5 o 3 d v l n E X 4 m k d O M P V R t J A P s u 8 5 1 x J u 5 c w D Q G 0 m 6 k 9 b U + f + C 4 H m 0 2 m i G I 3 W y U p E I T W f k 8 T u 2 D g z Z 4 g Y P X Q B f q R / X q r 9 x N w h T i p 0 m 3 1 W f D M W w 8 t D j v 8 s / j i m j n w u I F i + U T N L j u 8 D h k u c L G 0 h r Z 3 I 2 N S F J s + T Q / C 0 9 k z 4 9 S 3 p a e 3 1 E a G N k p B 6 U Z W c M p b o J X 5 l 1 T f g W D 0 w b C A S A 7 B O V 7 p E X c X T K K Y z 2 b P S e O Q H u F 4 V Y I l M D p T P C 6 r k S o m f n + Z 6 F d m t 4 f 6 V p d F q P H a / d m X 8 J D K f l r t G 2 Z L z H e B c c R I R 0 F L b P W m o L k E b h 7 n V N 1 4 s D S I F X t 7 l D S G 9 X O F X y E k 4 v p 2 H H z e V E E + T / S l L G X W v t M C B j s R D a O g e R s s s d Y q S d F v x F m c T G n d V 8 / 4 e b e Z X T n g F p h C 6 2 H s P 7 u r 1 x s s 9 d j R O n b y d D n M Z w l Z 7 A F W S 9 + 1 + H 0 W c q e q a D O 4 f 8 X s j B l A 2 r W W 8 P 2 6 0 b K z p B t Y y T i u 0 i m O j 0 7 a s j v 4 u F / 3 E U y l W I N G t 0 o Y o 9 b v i 4 s 3 H y u c F S e m 1 / U R G b L n F / R l d E M V V B j E n g J 3 j Z + 4 z o P B M K C / r 2 p W w t c d T 3 f t B H p s g K N C O v V T w W f W R 9 a t x S 5 4 s H r 7 n V O C G / P D 3 1 2 v j 4 U e E d q E 6 0 L U X P P w d k D Q V n v p S 8 N t L z 1 3 O N l E N m b g n Z W U n H 1 z g f w b X A D d z b r y H v x M D f P v w 9 x g i V K I 7 i v c z h T O H Q Z 5 1 t f g d M a 8 x U T V L g c O A P F i c S 5 4 v 0 f c O D i E + B j f o v Y Y p w 6 0 H H P Q d P C U o k 0 u X V Q Q P C D s Q A b f c e T v K r A Z c b n 1 Y 9 o X X F A k g J k p m a X A j Q 0 y e i G q f + 1 j n 7 T 1 h 4 D G l C R W r K n t w E v 3 F 6 y 8 E j O x e v 0 E h I y 2 q i l m Q T 2 Y 8 U M 0 c + C p c Y w m x f j g 7 c V h z N o l u X B p r W G 5 w m K C 0 K u q k B y J h G + Y q + F 5 q 6 V l I 3 l N 3 D X M b U E A 5 9 Z p o t O W E H 8 9 g w O d 9 n n p X 9 z q 2 y P J O B c 2 j Y L b y A 2 n 3 W i w d C q 6 u Z V J g / b 1 3 f h X K q + z T C s h T v X g g q U p / O G C 3 B 2 0 G e E M m 1 P I I h o g W R B g R W f r l o Y s 3 R N R n v C f E X i p p w e C 6 m 0 5 M W v x C z b t O M M H E W w J x U i C H Y t N l 7 u K 7 m h e A s X q z m T v z 5 0 A v G D t T p D b x T V E t 7 z 1 P 8 0 C E e Q f Y l a R P C p c u n P i D A U D u W 6 Y O / B + n B u 4 + X u P 5 E g V V c P G A 4 8 1 5 + D X 2 A M Q / a i h Z C B u v s 8 x z a t C Y R Q R v x Y N n m 4 p Z u o C + b A d D + j L K w 8 Q q x G 1 l / K p G A r O l g G 8 d 9 b Z T S 9 H t t F o 6 0 K K p W U E k q j O F Z 8 i B v y S e E L Y a 9 n 9 O q 4 G k l 7 R I 2 a 3 A c M 5 q I O + 1 3 e v Z S E G M V w O 1 m t o W 4 b 6 W + q 8 y i 0 E h Q b 4 x b k I H m m 7 p k r 6 + c Z f k v k K J 5 A E W C G W 5 o c Z h q W B D 8 G 5 v Y V X X F 9 Q I R i G J I P a g M h 9 i K O W 5 H F R p k C C I p + H H H I h 0 I l h 5 J U W 2 X I 8 d d g C b c 2 A M 2 E L 3 h K m + 2 S F 8 N 1 s T M S M x E Q g 5 g N G V s h F w E 2 R p T H + e d n 8 9 / L J i Q N F o 9 i 2 C s W V 2 X J R D f A H M y R z z f D 3 W e e 5 m G n 0 A e o E 4 6 B D E q 1 / 4 t 1 w F n D h 0 Y U K F v s 8 P W p / 3 W 5 8 f 2 J + P B r X o f k f + Y u E g / Y G f z / V F r R N K Y 1 T 5 o W 4 v / z s H T u u Q A 7 Y n Y X X 2 U e o V A T S Y K o n t w 7 / W A a K L a g L B A l o F / s u 7 H S H 2 f V G P C i 4 z C M 5 R D Z I u x x T + V k N l o b a F 6 h i m b b Y l o G C j 1 2 m 2 u i g s B L e i z q l A i Q 0 G J 8 o 4 A C I H E p f F n 5 D 9 q C 7 U R 7 a o v t G G f c u 4 O 0 U s x 7 2 r T f 4 a 8 e 9 F J v y 8 A k O c N C n c x c 9 P a s J H S M d M g F 3 r Y n L k q b y N N i q 3 2 n 2 J d Y 0 F B N C e T k w K w d A i q 4 m R A U 8 v Y n C Q A o l D W / 6 m v 3 D J n p S l i b v L T L Z s Q G L I F a E 9 F T R n G 4 q 1 X j a L x n 9 x e H H w X 8 Y v l R 3 b F c 8 P c d E a + z C u 3 / G N q A 0 s X S 7 I L + 9 I k E N O z Q i D 0 e S o f r T Z P 4 H o O n d n A R u d 4 M h o z B z 5 p e / M B d Q j 7 l x w A U X J C h 1 A a H d Q K t v U Y k 5 G D Z T + e x Z 6 G f 0 F n Y c A I O F M 0 u f O 6 G V 0 F f O F 4 L a o U W m h y T c Q I 4 P w e 1 i D N g S z X Q k M k t G Y 4 e l P K l 8 Q D Q A z k A y F p y A J L G q t y I N v b / 2 l k G C i e y C 5 + j p H X p 4 g a y G i D m j H J p U Z Z Z l R A 4 Z E 2 E P 2 q A 7 A L S O G n U L 7 D q b d v + W V K P r d K k g C s h O F G 0 S f R c + L T p 6 8 Q h S c o p + E M y 6 d z R x g T S J 0 o 0 b B J Y N + U T q J C 4 9 3 i M H 7 G M K J p K G G 5 j E D S 9 9 G f b 5 B m x a f s U P P a n a 6 8 D P q Q U 2 g j j T M d 6 A H G T O C l J Q H O f r D Q 1 V O n t n N S s M t K 4 C X 5 I y h M M g j r u K h y G X 2 H D q H H / u g a I t J z Q 7 z y K G I K 3 g i d L P m 4 / A 9 U j m j s n 4 n K G 3 q 6 A T K 5 S 0 4 1 V T o 9 F q t D t V U l d u / h S C S X l 8 r c 3 w C B B o a X p a k Z n R B m Z k Y K K J n V Y D 5 S 3 a U n e b / j 7 3 3 6 2 1 k y f L E v k p i g M H 0 A K I m + Z 8 E e m h Q U p V K p T + l F n W r + t 6 3 F J k i s 0 Q x 1 S S z d K U n w 7 B 3 H g y s v f D T P i y w v Q O 4 5 6 7 d H j d 6 H n a 7 B 3 7 R e u G P 0 O 2 3 a 8 A G / O S v 4 N + J O J H J z M h U R r J C d e 9 g e n f 6 q p Q p n j i M O H H i x P n z O w P + v t r z k T + Z 3 g f j w j K p 4 5 H 2 E W b L j h 7 Q H T 5 i P p t N 9 H h P T S c a X B o Y 9 v E c j G D U 8 3 f + r L n M O X n / a U 1 l q 0 c x b F W z i 5 O J R L P d N r J l n p 3 N C h V 8 G 3 Q 0 a b I 8 m + D K j m B W N K + / 9 q i e i q N Y M F f 2 g X K x B N D N l q d I i y B A V D s F t N F F L a b J v f Y 9 4 t m O Z O X p O 3 K 8 T a / Q 0 B P / C N Z r 4 K O j 1 Y V p H k K K k j a n T F h 7 / g G e P r 1 t a D J 6 e m m e 0 f 0 8 e 8 k A l t W / u g 0 F c + T z 3 B D U O F 0 c O P P I a N X K 7 0 R 7 3 p S Q B N h z Z i 0 W O w K k 5 C z 4 C M g f y b T u 2 z K + 7 D Q b u 0 h W d T t u n 4 + u O k z Z R r 2 P t C i l H 5 7 J i k o Y 2 T m j 9 j Q z s A R 8 h G j n 6 D G 6 D R I 8 o m N v G o q X g E D x u X e L u S A m o y T C w G K U G S f F R P a P i 2 U t Z i / 7 k U G v 3 0 c O R k 6 g S U x 5 8 u c v I 5 v v p n M W y 8 M I x a r b 2 q P U m 6 V e V 2 F r Y N p g c V 2 T n C Y a n 6 B r a L L v R H 4 y M l 0 9 J N o D J q + G E C 1 B p a J w 9 A D t X J e I b 9 U I E A / Q A + Y r q w + Q T C m v s D 5 g 9 k + K 1 1 V n j I n + V P 4 s / q S c 7 2 Q k y + v 7 J r y 7 w b 1 8 A 3 + R 2 t R F 4 x s 7 q S B o M g F V t k D n M n e E / 4 l e n / T v m X / 7 Y N / B y 4 o U u m 6 G G C f 7 X 6 w 3 T I X D y q V i S 0 l / s x j T / c n R Z O 7 f B / P J X x o c t e V K + z V u X n D q 3 X C 2 S 4 4 r a d t c h D 3 v O o x Q l 8 M t 5 S o Y C O V c n 0 a U / y j X G t 5 J y v e S U 2 W e c J l 3 t W m j 5 L i N y G u P k i A l 5 s t u v Y d K Q t f o Z k N c o U g w J J z 8 d 3 D p + F A X c E c g Q w n p o T d 4 e H H Y a D p d C z W D y U j J r u X d v j G g 9 u 4 N 4 r 0 4 m S p U C E q O N U J f q E L w U m C J c x h l u y z J v G V u N c U N F n n u y o G F 7 K Y m a v 7 r Z u 0 z m B P h 8 G Q W s e B n z m l 7 S J 1 3 F 4 h R V T g V K P s u C P N c n k x b m / 2 i 5 + 9 0 Z G m w p H 1 c c a i O B 8 v q / i B Y f F S a E Z n 0 W x / k Q G R B e 3 h V M o e E 9 n a 3 0 T Z J D c K g 9 + g O f 3 f n L 8 U x b r 4 W + i f V H J U c o Y V n a / U X g 6 O l 9 4 t k z W w v j i g v P Q X 8 N u d k K q T I 1 G F i b F D X 0 e G h 3 2 2 z 4 4 8 a u 3 e A J 2 2 U N B T h 1 H E O A O k p m A G u L B D I n A a S d g P 8 N w U Q O g K W 8 S n + l 4 Y H B a z o 9 C a 8 S c x u q F r 5 B D h d h G l t e v M 7 f Y 6 T Z C F i 9 S o G + e z n z G R a v g Z q N R L y l t d / n z Q q W 0 U F u Q 3 G i 4 / S I c A 5 d F q A 7 l S n J d r c t V t u q 2 f m + U 0 Y k L 5 A y R x U 6 N D p I 0 5 a w R W Y p p T M H k + v J K w 9 B l I h / A c B X L o F F W X 7 u v J k x j L r 9 m X C R R J t / B S d Y h R i / 7 l 3 F / F q S i P x M E I K l 8 n V q d z G 2 q P u D b j r s I 0 7 h 2 P F K E 8 5 7 8 S F q D S 7 i A Z 2 4 / y F H l V A A 9 G n Y V Q 7 C r O U R h c n r u I L E c Y T p 9 l G V o T 5 X k / o a M K g y G o v 3 v r X 1 x A T a K o C K R m e a J 9 h t u x I S Y 7 L G N P Z b y F Z l r L T h J 0 q p h M e + Q b F 5 E q T B N U 0 D D / B K F V f / H P m E 4 S 0 O V B 0 t R c / + I R W d H X y l Q / 3 j W N v P U P 7 N p U M c g Z 4 3 3 n q 4 N z 2 r n Q c 3 X v U Q m A D T k k + s k J 9 K 7 i K v G 0 M V E M C a l b H f Q N x v l a D f i 2 V O I m S Q R g p Q u W u A a u G 7 g Q 7 z o H 3 F 2 Q G x J 2 C J K s C u s l 8 V + c T 1 + Q u R T u 9 N Q v N t M G 2 H 7 r f T J S x f I i z Q C I V c n Y b K p A 1 C c x v q Y 6 A M K k p x e R A Q C r y B U z 8 A o 8 X v B 5 V 2 n K X n z Q y 7 f I 8 x E U e p E W i h z x 0 R t S G E c k 1 C 0 v Z e f h a o I c i u C T 9 c q + 5 C G 7 p q 1 I s w w W s G S E X 4 1 + S g f 0 Q / e 3 w G 6 b a z q G K l P g l u h x s O s N k i y G j P k n l U y k T T N 8 C p I w d I s N H 1 B r B u e P + h H A T o q k 3 N / E b 5 W 1 + F A Q h v w N Z 0 c q 3 i i s Z 2 u T 0 2 z 2 j l k w X y B e U D K A y 7 + l v Q z S + R n 0 4 O p Y D 1 c V b z P A E R 9 H S e w w q B G 0 S m t p m T 4 b I v i r e 6 z E n 5 h 9 R H C t 1 U r b T 9 b O c p h W N O o A q r O K / Y l 6 R j N 4 y g h 5 N 5 q B 4 X j t t t 1 P / 8 U 7 v Q P C X n f R B 1 b m t e K x / j R r q 8 P 5 m E V z z V h F o W v c y + + o S P d W D d b j k D D v j x O O 8 j Q N 4 9 2 6 v 0 U O L Z e V u Q t E T 4 C t x T R I F B 6 W H 5 w a n z p t 7 O B U / o M f P 0 / 8 M I L x L 5 + f u q + o + p w x B b e Y l f e 2 x T L 5 x m t q L s 0 v t E f j S n l V 1 P O m b B V P Z 6 t a b H T Q n i a + c Q D q A v x Z q y c T t k P n m O 8 C u i K V A z m d 9 C x / e B h F a I O 2 L b 7 z P v i v W R n m T W t c v p F U n t e I u O U R O 1 i e + Y o 7 u U c 7 r i 0 J 6 A 7 s 0 b y u 0 O v C n d x t s Q O I X d B k 3 c e k d E j K a c 4 l o O / W d 3 e C D + q u 5 b U d y a W 4 x F t L L L s 9 A U V Y K n n 9 W e 0 w 8 a p Q 3 v k X y r u z 8 q L h 6 b C l S 5 5 2 F d 1 t T e G Y K T u g Y t o E d u 4 Y H O i Q o g K t I F X y f B q s V / R 8 K y w w E p t y 6 e S 0 6 f i N O y 4 E 3 i 6 i B J F s A f J R m H 1 r o r T F f B j z n C X k d X l C k j q o 8 f 2 C 9 I b T Q N k n 0 / 0 / / / X / + X 7 / / / b 8 B B P X e 0 7 9 1 T r / / 3 X + E X / T 7 3 / / N 2 j n z b l G 7 N w P Y x n 9 c T I G 5 E T r w V Q P E G I 8 I g T f v S b c J T 6 z 5 l j A c O x F V 3 g l Z V l 7 g D / i b Z L Y g L 1 I y n u W 9 c 7 g M p w p b f g 9 l Y F I 0 q g A k 5 A l H r Y f C w j Y h V 5 P f h g w B s g x M 8 h M k I B / Q L I k t 2 H r R j X e P 6 m b p O Z / 6 f 5 V 2 j x 8 C i R k A i R t X a / o O T s 9 t 9 y r 0 a 0 u N m c y 0 U o J y j O z z 4 i O N W M j + 9 Y B Z y q x u P M / J 3 9 t e 3 2 g + j a 6 C O 7 m u 7 E l l r H K L b t T j 2 N / + B u s V m C j C P L l B N x K k M W I n J B 0 K 2 j A i 2 8 h e c q l 7 c 6 k R + Q H Y e z S + 6 K 5 9 j O 6 U E V D v w R t U x x E B n r c q u F E 3 a C X L w w u 4 Q V p 7 x x w U + F H f H G k f Y L 4 y s v F l v O 1 8 p J 2 E C 2 S v S C E 5 N e 5 S U H 6 W s d P D W 1 K P M D 5 3 Y q H f 8 u S p 0 c n T V 2 U Z d U R j m r 0 m d f E r l Q 6 U g 1 D q 3 s T D h R w + C s E T d E z 8 V K B 6 i h i d p m m S P 0 r c e A K S + B i 7 H d 5 S l I i b n 0 I J s Y Q P T S r i P 8 q + K d Y 8 G k N p k S r + Y L w k y V i W 9 d A x / B 9 r / w 4 i A P c T l T w j V 0 q K 2 2 W 0 v L G E 1 k T 4 G B 5 q b f F f S X s E u x 7 O o C 0 F D Z A R H Y D L q Q I A C F o L l a g m C e u I F C y o n D G C E + i 7 x d N 3 4 G E H X u A b D 4 3 6 + A c l 7 F V Q R j k U k 7 X i Z R a U P + s p M 5 U W m w H P Y k L Z s m y w D t o L J 7 x s F i u B 0 H c T j d 9 Z s 0 k X u o E 0 l C u 2 k 4 f F e J b c A a z 6 p d V 9 J p g B e i y 6 2 U g p R H r Z V W g L R u c y W l x F N + T 5 l e W V O l h u f q A n 7 + C m P v b I I F O B u j o A V 5 t G P Q + G c 9 H c j z T y 4 c x 7 R L 6 9 v 0 7 + h Z q 5 u X 8 7 9 i v o 1 j y C i e S y Z M d D V X g T c 5 L e H c V K F V i e B D + c D G F 5 2 x x 7 V x H j O d u G V o 5 3 Z I T U 7 2 + l g F h E d X 0 D d B a V n 0 G 9 u r b P g 4 a r h X z 1 w I 2 J P W V o X 0 c Q A i i I M b A I k M 4 m x 5 e 5 G Z I x A A d c O u 0 + U E X N j / Q U o W T J W V Y k X e 3 x C V J c V 6 K o 9 9 m m V q e 6 4 5 G 5 S 4 v i F 8 I D B V o F w H W 8 + S f g 0 P N 9 E a f 6 0 d q b 2 0 l 1 3 v P X 9 z 4 5 P 9 z j 4 I q C V n / e 6 J D Z A K j 6 x S O F y q g B G Q V 7 R B K 0 T B c 5 B r A P r L C P w A F i l g B 9 8 e g t L E U K z w R + + g l i a O Q 8 c c 8 D H / 9 a K 3 v W 2 j c / v Q L c P 1 t F 5 u z n 6 W N g 8 a M w l W M t U M 7 d V s + o a l l w Q H s B 5 g t M l R A 9 P n B 3 U j + B Y 1 a l e n m T m C b 7 k m b B 4 w I M h o L P M F u Z z U A C 8 P T v I A H J G J Y V 8 D n l V Y l g 6 2 E 0 v z Y w K / J W C g 2 K 3 U 6 / h + s t e 0 t a a B H V x m r 1 e y a 1 Y c M l u U n U n c R p A u h E c o V y 4 / m 1 s z f / h P w D h P x u E H P c a F a M 9 M s K Z 6 p G M p l S n n R i I / d h U T p R l q X s h 4 u P V c m 6 W u y y J d W j K w 0 0 V W v W 6 6 i f 5 E B V G 6 W + e I J m e i Z O + v / r v / z v j r 3 Z I v r I 3 2 z H + c P f / / F v / v D b P / z 7 P / z q j / 8 C b 5 0 / / o s / / C 9 / / K 8 3 n u S u y T E 6 f S I p J O k f b X t J N t n K 8 J S d 7 E H q G + l v 0 6 x m 3 7 / g U q E F M E D h G g D z l 8 d 7 m 9 A T m w g z N k 0 O d y z G A Q r Y 1 g h 2 Y q a l P 0 Z f r j / 8 w x / + j p b u / / z u D 7 / 6 w 2 / + + D f 4 V O 6 C 7 U W r m T 9 b f q k V y 7 K V n f W B 9 t W 0 v 8 h y n P 2 D F 1 0 4 5 M d 2 0 O + E 1 w 1 7 D u W I i G C a 6 L Q 9 h A H U a h 3 4 w J G / o Z I 0 T Q m h A j w t m O g A Y 1 m t q d G z M z d I W N R e Z Z j K v r c 1 6 R V j Z H t A j Z G W x R 5 6 a y D 7 Z 8 v j q g Y v S C e u K O k 0 A a I D w H 0 D S 5 t s i g C e N 2 I E L j c Y / c 7 + M n o k q A m k x I 8 C p C J 4 C P 5 M l k / f r Z y j q 6 d f P v 3 G f y T n n P p L c 1 t 8 c 6 j s 9 A 8 S g q m h t b / L s q L 9 Q U I o + 6 p 4 i X n u k w + U H V 8 V V x n H 8 N j 7 y B g 4 M r P E Y J 3 L v R 3 n y B / Y a E t N f c o D 4 K J b o X 2 B 7 L P w k 5 R N i 4 4 f v s I e w m M C 2 B d J / t V 6 F o R 3 R r J f P i d 7 8 1 D k D c b N u u F E h T W 4 7 c Z q 9 n c J F b 4 d 7 y 0 k O w O Y s 9 8 y S h 0 / c 3 h 0 e Y / d 4 A 1 K 8 c x p I f B R o a N F i l o i r G x z b R D X 3 u E 2 / Q z w 3 Z F e u s W c K X O O f 2 4 Z + 9 C N P T G r v W 6 b 8 i 9 U C j n N K q J M B j o r N Q / I L E t W P J 7 V C r H n F D V t 5 j a I a + + 2 m l V w 9 q K z i t w 9 l 8 y w Z F p R 9 2 A E J D s q F 9 Y K n p c U N e 0 7 W 5 9 W c G Z n W i u q 9 o O Q u h j s A w i c 6 6 V T G H w I e V B C L z l y j b P 4 y l U c 6 9 A 3 A P m c R w p a 7 c 2 R F b X P t G H V f a K k l L m C X 7 V / B O C g x r S 8 R c G y n K A N O G U r 3 + R n H m p b J W n x T w O i e Y 6 A R g u 9 B 1 A P x h Y z q g 6 6 f S N z W Q y K o i H f n + O / E i n + F A 6 6 w E e j V h w L B O k Q e H N n i D Q o c y N K p 6 o J / n D u f I B t v u F g k T u j 0 P 6 p / m I g 2 E h G t m w v H a K H q v A 0 n v r e R A F o x p 2 x D R a y f A 8 h u e Q m Z I Q 7 q 2 i H M r R + G D 5 y 4 Q I a q a x N j I 9 y l v f I I l P J A B t N R 1 P z Y V x A 2 W p Q W 9 A W s I 7 U Y Q H k P L i 8 + g A h M L k 4 p N q e s n k j G I R f a + i g d 3 q 9 w h m s E U t E i 7 W 6 / P L a 4 1 F 0 f R 3 O C w H V T o f a J 5 g z J s v w J F / I R U 9 g o b M I I C 9 S L V V s i 5 S n n W B I 9 e u o v O s r Q 6 o L n F + 4 z H p 9 q o s t z b y I G Z I L G P + K b O S 3 j g s D D a j 3 p q X M 8 Y e J l j b t 8 V v t z b u x H 7 u B t J d n b 7 V H z N Y P s o D n E k I d o B o 4 u l 6 H C p f Z E G i g f I s z u I O y G C r A v + c K B 3 z Y K M t E q a b a 4 p S V Q w B 1 8 G O b G N o f A C i h e B D l r 8 y f r J K u d z s V s v k y t L R l Z d L a c 5 g J c E 6 g u d t y Q h 0 f C 9 K 3 8 o q l J X 9 2 5 C T n C i M m t 9 t 2 4 6 p i M b l t 4 W A z 2 H q v y u a 2 g q 2 d o a X N 4 Y v M 7 Q 9 l c R 8 j d Q Q 2 t X s S 3 d 5 F b O D h V 2 p Y 9 o C 4 z 3 a n I T n M k E U k j b y 6 W 9 9 F Y 1 o + B c v b T Q m O U F J G / O w 4 r / 0 J M L r m T l z F Q 1 U D m 3 9 i r F I L 7 b J B m l x G x J 9 9 a c B d m l w x E 2 r G E 3 G z b A b 2 X Q L X u g U y L Y W V X + F / I r S c u f e I x F K + Q n j j 4 D o Q B 0 p K D P I T Z s r V M V + G k F W 6 Q v R u 7 k V r K C I 5 F F K h E S e y E 1 n n Y U 6 9 x W L m B w x Z x V D Z N s c Z o r u 4 i m O L 7 L 6 c X i Y A g i 1 v N Z 5 7 2 A D 7 D h E g P m k Q 2 + 6 h 7 s B A D 7 r 1 W q O 9 4 7 j 1 T s 9 1 v o 5 u 0 T L c m / + n 3 y B s a W p 4 C A q J E L L 4 i i + b f V o o z I U v B o K x L J 3 B 5 d M / L m + C h w 0 7 x 7 L s y / y J f U p o e P D Z X s Q G i D N C t 1 y l G k D G W i 2 X Q 6 z 1 O h a t a 5 L A L X P x k X + D H u o P 8 D v A 6 w b L 4 O b O Q w u n O M w N b D F v t Q b C c v X U 2 y x 9 b c K T 4 b K v i p d O 4 8 Z U s 8 W z n I x l e 3 m j 1 S 8 i p H F c h Y S 8 Y N k / p O I A k B e q z 5 H 0 j 8 4 M R K Z c J e 5 F N z P k D E u a X 6 G / 5 g 0 C E J Z C D q w H 9 4 G J h K g T 5 9 C p J j w G 3 O e q p V 1 g W f f i 2 x F Q g 1 w 4 m g 3 0 U q d d U 4 w 4 p / 6 6 g o t m 4 5 O J / E j R K 5 T V w h c D O b a p 5 K r Z S g a 2 L L i v V r P w n j 1 2 q p J v e L 2 0 B V E w X H w M g Q / G W y J E r 1 L q X u / K / k y r n P O q v q V c t F y A A v U a D L V Y B 1 J r Q / Q b p S v z M z C 8 7 + G x 8 x 3 J j u e g r L 3 b R H K 2 c + K P x z g L T E + s D J V k s X i Z m V x 6 0 Q f 5 T 4 d 3 E T K p N R K C L + 2 p y A Z M n l q W D W C l i e w 7 m O Z j g W M h 5 2 n L F W r C C G + h o o R D G X W U M j b w Q L Q m L H V s C F Z g k o M P n E p z l J W s c G Z d / t w B E F S z C p g 6 f S V J J 5 k 2 X h c m W / S 8 6 K q a 1 + x D M p V Z 7 y 2 j b R U D G J f R t + u 5 V z u M 1 h T r 9 x / l 1 j v 1 v 0 W v u 9 T K G X s W U S 0 G c K g u e 8 x r / T 6 1 0 u 6 a 1 G f A 2 4 D d J T l C o t w 6 e P q O W I K 7 I Y g m 3 s Q 5 8 x + 9 G a 5 / 4 6 f f P o R r 1 G 6 0 A W L Q F z 9 a r v j R x g / J O 5 e m b v x i v j 8 L + N B W O k U 8 v X r P K X S a W s G e R l B 8 H + 2 p H C Z 5 b H n b 8 r E 7 J C X O i p e 6 g a Q W P / 8 G l X f g 1 q B L 0 U i 3 r + A m u l C 0 W C Q T f A S V I I L q 4 j n S X K F Y 6 T 8 N Y I M R a / z D E Y c A 1 Y k B 3 X M c V j m Y U / S T 6 e S F E 4 N U e Z r D S V o G B v g G G k H x 5 Z K n L 7 O W f H s Q w P 4 R n 6 Z 7 k c / L e x a Y 1 p S U 2 4 N A j E f R W C w 2 R n k W 5 V T P s b h j f 6 P C x r h 8 t Z z 2 P u 4 o P g E 4 U 8 o T A U 2 R 9 W 2 x 0 T p E d e l N o 7 Q j K n / / l D P 7 z v s W q U O F O j m f b N 6 2 h O O 3 3 u 8 k X X M 6 u 9 1 + k 8 o z S o / S f R j j P h w f H m C l i Z n a 6 d N 3 p M F k E l i I L P R b + M N D X A i B W k M / P u J V p 4 e W u W i e J I B V k U v 2 C m c M 4 V I T g S p 6 O H / o Z P v w h k u N k 3 1 b r I o V P 5 l t K 5 j P U o E h T t 8 6 e W x 9 5 x L u O q k 1 L s D k z C E D N V w u R i d / g a Z Q w m s 6 o U q N o x U S x V i q 9 A I R 4 4 M e w a c O y n z 4 c g V f A n p 2 G 2 W a n A f e 4 6 M H M x o 8 O Z M A / y B + d p x e 1 + 2 0 Y D c t g y l V B 4 Y 1 J K G t 8 N N c Y v I p J 4 v G K 5 0 3 R E Y I g L 6 G u h b d s I Z t 4 F 2 l 6 s f 4 g 4 J 5 b a S X t b j P R A I g V n T 4 e k 8 q i T M A 5 l j q U i s j 2 f v h n b + Y e V M F e 3 L g L 1 C t f W N H L C G D E H m 2 O f M y Y I 1 l s Q b x a / W 7 X X V d 6 N C N r q 2 C o O U + / B M P J s U j 8 K C X U F l Q Y P J 3 Y 8 E r 1 j G K U E a 8 e C B N X v L / v J j 8 S 6 e u K q Q A u I 4 Z t L t a n k 7 u W Y R y A Z c u B A K F B E C e q L N x 2 S d z 5 g f T 2 V W 4 n I X h B D K m 3 a j P v f U C g E I A x D 2 H n B M c D T n K 4 Z b H W b P y H j z z D v L F c x q P o a 3 O c L E O f h F t e H 1 5 V T U e 0 q v 9 z F A w d Q m h a O G D c f U h y y f L G + / h H t F T t t H i g K 6 V H b w / Q y k / e x g z w e u F L T 0 E G Y C P F M 1 t v S m F 3 R N V h + e i T T e q C + e f A f W P G u l W E z 0 j 4 x 5 4 3 R 7 K W V w X Y X O T A A a x R + C R U 8 j i a w / O + r U 0 X J F D s e + g J M a t 0 I Q 2 o Z V I A 0 v F J m n t 5 T 4 S D S U 2 W p H X 4 W x f + x D z p q S O f 2 7 p d c g J k G N e 2 w i l 1 u O b I K a 1 V + / 2 k e Z r Y H Y m U 5 E / r f U K K A 0 J L W 0 S X m R a i T c 7 0 1 r R m c N X + b c h I A q g U h I g h B d w 1 S q 3 w R x q W O o W 4 x z R v E M B z b I 6 S F x W x i T Q n g E f Q 3 2 h 6 Y J S f n 4 P i Q 0 L x z X T y a z e h X 8 X X c 2 D s Q A A 9 B A B 0 d b 3 N e C u K N 5 E J 5 G K s a v y z + w f F x 8 H c g a T v 7 d 8 E i C P B p V Y d J / E 5 X d 5 6 3 / k O 4 C K G l g 5 E k Y z 7 5 a w / h J F b T W / 8 g J g j C H 1 2 5 L O Z W X 1 3 q P f 0 2 I y x 0 s r X 4 K F G 9 9 l A X N D D n K 0 R M W K J f r w A v m f B D Y y e R / 2 / P k 0 i L a F / E P 1 Z a f l q g x A 6 o v R 6 h t 5 W 9 G k L F h Q u R W 4 e f o 7 Y s d 4 A w 1 w 8 O s f T u + a Y j F / A 6 + 6 F 8 3 1 P u s f 4 A B G H 0 9 H g r 0 m + 0 A S L i b I E 5 h 8 w P L G Q d V Z 6 P G 9 H K n x k R U Z g 0 5 W y D q o H 1 h v 6 3 A F H F I T T c P Y 3 Q 6 0 z 1 0 0 x T H C x R e j I q 9 P 5 q a j c J V g u J 5 + 4 6 0 I 1 J e a X i w f w 8 W O g z r + V g X B o K / C R J P 1 Y M n Y G E N 7 t + 9 9 C t a 6 a Z 1 w o n 1 C M p Y W u s H G 9 S T 5 g G V x Y O 1 w u H x Y h w o Z A g D O 9 5 5 J P l D e 4 d c B j n A X y B B 8 J U L k C 2 2 E + O y j X g U o l x n T l R u G z K 0 H A 3 P C I c o B s f D 0 H x 7 g O + k C 9 d M Z 3 e C i 7 g S E 2 D l B o N L 8 Q I w J J X P G 8 / o O P R N m 2 J b a k V e 8 G y + X T / 8 B 7 X n n 3 l S j R l x q D + X U J Y 9 f Z r V w q 4 s R p y q c S H n L R S D p s E 3 a L X W J R S P X L q w X V M U b W L b E C H p Q Y m N 1 6 1 i z 4 e 3 V M s K W k 0 A + 5 h u N y S T T x g s m 6 W m P T 8 J 1 z V / X D n F Z g m m o v T 4 L o 0 9 w J v m 1 4 S 8 i 8 u j n / I l g V / u g Y l t t w 7 L F 0 y 8 K N J t I Y O + 0 O R h P k 9 n u o M e M S W J S Z j L 3 o k d 8 y V W 0 r O 1 5 T 3 9 P v R A V f 9 r W + S n v o d e B P 5 + s B q o S o G h a s 5 S 1 i f i x T H D F K 8 M b L 8 Z 8 M g 6 y 5 O 0 J R H 3 R D B X J 5 R 1 2 7 K C b L w B u e s 1 6 s 0 + x 4 N I 4 g 2 A E B w c 8 O l 5 w E 8 5 D K D W J D t q s U E m i q G j L o 4 h q L 7 b B B S W O l M D z T 2 v 3 5 g b 6 R E O 7 o E G k y n x o A 3 4 V / g n g l Z t c n O U M n C M 6 v h F F U 1 P Z q J C x r w h p X 3 W D r v b u 2 I v Q L a 8 g S z 8 f Z J V 4 s j O Z F U U / v s H e e r W h A t w 7 B t r d D S 5 y 6 l J r r Z U 4 4 m g h v D T y L m E R t e 3 A H 3 t r S o R P 3 Y g + U I v w x R Q F Y w a 2 a t 5 + b g E r u t u F J l Z 5 H H U I Z q / R a T S N v G J 7 c 9 Q 6 z R + c A 2 T E q 3 / L G x v 2 N 1 r s I f W q g i g q C g d L T V T U K 0 l c e 0 3 l I 2 + R U V Y k k h + G 2 k e Y t x 9 I J O / H E D 7 V j P w A R h R 8 t 9 t e D S h A 1 4 c D T m n k b h u K p N F H b x e T + 6 E a X K w h a t V w K S D O d p y D V 0 6 9 3 6 3 S + m 6 D l D b d C e V n X h U t 3 8 E r 7 U P M 2 g + y f J e A o q O d O F K p F k P E v R E z s F e S c O L d r Z B z K 7 W I M U Z v 7 g a n D E j 0 z 5 S n T I M a B Q B W 1 + C g P v T n A A C c R 8 A G Z W 7 M j d a 8 z 6 Z X q v B a Y f H F y 6 f v n y e V K H K p k G o P u V C 1 L B 9 G H / C b q G Y Z w h r H j S 6 j v o d z b 2 W p 7 x i f c m e B q E t a A O 9 H c n Q S f e s D t h b 9 M r Y 9 I a B d A P D N E V d k Z 9 Y 7 T Z O i 0 y G y + s I 7 i p r A 9 Z R w g X w S f 7 H A m e U v E c t A M O W k V g e w o b l s F d D V F M T G T G T f F c r Y I O E z + 5 m B 4 j M t x 7 m f K L s c V T R g D i N g H N z C V Q P p k Z n + 3 D q O X v j 0 Y s u l J Y j t V p 2 S 9 g S M S N / d b R O a q 1 Q O w r h b P k g f X a 5 T Q o 1 u v H a F 8 / 4 l X g z i 2 U q W 1 v J C o d f B F D c a u f E O U N Q z B u x 6 w F G F f X p p s F D l a T 5 q q 1 N b q Q 1 Y / 0 x R Z H 7 S W D n 1 / V k 4 5 q 9 Q I W C Q d / T 0 d x v A V F L S B a u k 2 U G O q M H R M 6 K 0 w L n / M a w J Z o B P x r 9 D e U T j J d w a p t f 8 + J O S U r L y v I v j 9 9 k 3 h R I 5 Y A 7 S a q D 4 z 9 U c J g N Y F r r 4 e n M V I W d h i f 9 J + Y O y k M g D M q P N i u T B 4 F n H V m u l u 0 e 5 3 I l + W W D 6 w r s L J u y E V y V O B s z n C S D A L / p d g F 9 Q 7 Z s E S m r D / E H 4 E W D p B m K o R o e 3 w j n 7 s O P I j l 6 S P + S f H z l o T O m i U 5 2 p M K b p J Q L B o r R J X n t 5 D F d i k X V 8 q j c 1 Y c 7 S Q r o t / E W O L 0 9 M b L N B K N / x x G J z d z v Y 7 a U u o N Q 8 v L I 8 r / p N 4 Z / c v M q u n P G 8 t l s 9 A e 3 w p 3 k F k t J i O v h p m Q I t k t e G 2 1 S F y 7 U e N E G 7 1 + 4 b J a n 8 S W D X Q b j A x K d m F s 7 0 v 3 r v z S M f P 4 8 G P z 1 y b v 7 6 z / 4 L b z J B g H l 1 g s j C X 5 8 R e p G C w / S Q L + C t D B R 5 + U k x n P t 3 d 2 y i j B 6 Q p L t l w W D 5 S H y 2 v v E + 4 m D 6 O o x W w b U 8 X E e I 6 Z q 4 3 M q H Q F B + s c D U L B T I h U g I t z J P Z z O 6 M V w i F 4 R z O v N 6 D h q n 3 l I n d v Q C U 8 F L F 6 X / 8 D C Z 1 N g m b f / A k S P 4 Q Z H e 7 O m X i G B O o 4 e n f 4 / o 8 + U M / m T 6 z c c v a C j h V q j e y 6 G v n Z 8 b 9 H P e b b C S 8 z b m T H v H j G a O 2 Z f u G g g f q G o p J y 2 8 r 8 N M p r b x o q I + F h 3 f x P / n k 7 z b B H Q A n e x G 5 d P k 1 a P R J b C U Y A w J k V 8 7 8 E Z W W c F N M t o k C 6 r a 0 x J I s L O v t U 8 w T 5 n F 2 j K g U 1 E V j p B H o 1 I I L D p 9 Z N r 2 E Y p J K E N 2 j O S V t R X N c b S 8 i d a V M S H z T P A 2 h b n a K j k U X Y p 2 W 5 0 + A Z O X W j P M Q + 0 E y A O f 0 B T v B g D V n 9 Y A U 6 D m l A Q 2 L l g M H p y l B 6 g K c y v 8 W b p Z o S m + 1 z E Z 5 9 0 V f H h 6 i t M o g H c L i Q g / 3 i z B 4 f I W W w F O C X m i v T u T P y W A a d 6 J 2 r A i W l / d B h 5 j Y V j c C K c + e g I D + 1 i h s x p n 2 p U f 0 C g 6 o 2 P 0 L F Q t q o f k 5 D F x u Z X T B o Y K A g c i 3 T 1 Y k q + U r Q u Y u R 5 + T Q e E j J V 6 f b f p 9 n o c D Q J M M I G / U M V M 6 Z Z j d p y h Z A Y R e i D / w 0 U i m T H f Y j l 0 s h t r s E E 2 r Z E L t 1 z 1 F 3 m D l F 0 e K i p 2 h H v v P A C b U x z Z P V 2 v d u U K L n z R s w h a I G A D + A K 9 f M w a I u W p 0 R r h / r d a s f F F r r V G z + S y r S B 3 R l S 5 6 S H t Y g 9 J m Y t p R J U 0 E D 6 t 1 e Y + x H 3 s 3 W 2 g / e z D 9 U B I Z 2 + 9 T 5 7 T R h J i B c i 6 z O i a F P B o 2 e e F S z 3 Y Z C b 7 q Q E z l 5 a n w c v D / P A 1 Q c j A S T j m T R x G o m 7 l s 4 x u 9 P n m S g p y B 9 R h d C M U Q w m E t J f L i q g u Z 9 / / / r 9 1 f v 7 0 t 8 6 b 7 3 / / P 6 D j 9 9 n 0 + 9 / / B m 0 e n J P v f / + v x z u o 6 c V D W M Z 3 x l u 7 e G H y B 9 O W y P D P N j h L r 2 Y x A y 9 t d Q N s O Q n f G R y F e d u 4 h T t U G 8 q Z c i u k f w f 1 i 2 3 q z G K g n Y k B x q Q R s f q 3 K I f y s a G P T p y O i 9 I m 4 0 U c p C l p a y Q J a 4 8 / Q F 8 U u S C P T r Q / Z 5 7 S y 2 f P B d l E 4 g q S B 5 H l w F N Z p w t q F 3 N L r b x K j 7 r N K d i n Z D S U F 6 L d C Q I 2 t 1 B 3 q A z d R / Y K e q h X 0 H V p k t p 8 Z E b Q 3 n + N y F H R 9 O b h n k r m 7 E x v x U N v t P a A x 0 y 1 h u 7 o j n x y 7 K 5 H i G v h j 9 f B O L J z D T l D A S i b p / B / P 9 i x u Y T h w S r a m h f n F F W Q U 2 8 F T A g D z V B u F 8 p 7 3 W l 4 B Y Q U y S p s 5 S t 4 i a x Q P 4 u W C 4 q 9 S 8 o 2 o S f 5 I L w A g q Z a u P j 0 N W A 9 T 2 X W g D N D H n C 5 y 6 n u A b + 0 z S 0 f y Q t K T b C n A b 0 5 n c I K C j a s G 4 E e e B a t 4 J g C z / T W X I 9 K 6 y Y Z Q d v T 8 Y D Z N 8 X H W B 4 / 6 U 1 e / N l 4 r p P h 7 J u 7 X A a M b P 6 q Z b n l c n + O q i A u V r P n B r 3 0 x v P w S i V 6 b h S O b C m R l D X R g e f T p W C X M M t w 8 r i t T h 1 t J E 2 O H s U P w o p c k i P b p + 4 4 P 4 t 8 l O I w p B W S Y u q o 8 C D P O 4 z v f U R F g Z j K J V N I + t 2 s K D c N Q G Z G T q S E B W x j / O y 7 Y q E r Y D F L Y E D f R 3 u Y + h p K z C 3 L L C u l r 7 H 5 V 7 O I 4 w Z I B l l M v 7 W O a E R Y k m u P x 7 D Y A u w N b Q z 4 + K i M 0 K L b 5 B L p w z e w d y R h y z i f p + E a d 1 / 3 0 g u X f A e 2 m A 5 9 C D f g D a s K D C L 9 4 I c R w k 5 2 z s g k E U z O T f L 7 l l q D G s u 6 q N m U K q O D H h x t A j 0 s N V Q v I j + b Q I e i X l z I F 9 M K e T A a F W 0 n b h B V + 1 D + L N 7 5 y Z x k q V X 7 z M v s 9 6 + W k Q f Y Y r l 8 x j k w e S Y I I R 3 W + 4 1 m f N N w 0 e W 8 2 2 z 1 q Q a m d A E l y i B z g 2 Q H 1 B a j / h K u F x S D d V z g T q P d s u A U 9 g k 6 + 4 X e + O m X i I E p H C p T 3 Z 4 a J r s e A x 7 C + H n C i f Y R w b P 2 V L G r Z K d s T V O R Z G c O b 4 a Y Z a B z q K 6 l N W A C 0 j R 3 u y 2 j b J 3 U B C A I h R L X c O W 8 o S x U / 5 / 1 V F e 8 3 F 1 Q o 3 d g c 0 G r 3 q L Y n o o E + X r 3 F Z p O W g K d G i 6 8 m 3 X 0 K W J / v T z S c o I O r S 2 1 b Z M a o H Q V q m y 9 s d v G n Y F z v p 7 H / X U k L 0 5 r x + l D A j u 4 N D z i U g A d P H e Q 7 T C v g F I G / N + Y m r 5 h N L J q 6 / B P x M m h v g L t g 6 N g H M w f t M e C W e 3 p y + K S m a 6 i S b O B 8 s s B N a J Y q y D q Z 9 V E Q D q o Q p k j J P A k N f q A q z H Q 5 c w C r P H J x F 8 F w C q d B A + U v O E I v 3 S F A z l D S V s 4 j X B a O g o P 2 O o v X r 5 K g g 3 w 4 T S a E M y 3 g M J Y e o / B 3 G B z l 4 u F 9 J W 8 p t 5 B g G + A 1 p q Q m x b X 0 x B 4 d t Z H 4 + 8 C 0 3 4 i P W D 0 b c 5 R 0 b B 6 m H 8 y D P C U f 6 c P w r y b M z a + s c G f Z 7 y 0 A Z j X d V 1 k Z q o k W K T 4 o y S o Q 5 X t J m 4 U x Y t M 8 V C / Q f S P n T 7 a y F V o H a Y + m 9 s 5 T L 3 U d s I 5 o Z I K j C P a Z K t o x a 0 U 0 x t i M D z W P s n s Z f 7 w y y R 8 f A g W N 3 E b v 1 e L q T V I m R E V F 7 E P 5 t L / 1 l J K H Y v 1 q b d c + b B N q R M P C b b F C 5 v o / U d G B c Z Q j S V M n b p 5 c o 0 W J 2 h s y D h S T W p w g o 4 P R i r c Q 3 N O h + A 2 Y C R 6 w R J O 1 v g f 5 q 6 / U y 8 m o 8 k d U / 3 c 5 4 W q f C D m L S F f Z m t X N A B Z F j 4 A v U J K w V D 2 M D X Q 1 n k L h Q r j h i t 6 q Q p f W Q e 6 p 0 F F I X R x K g f 8 Q l Q P 6 Z H G 6 1 I 8 Z 4 p Q R h t U e l x M n a f o x d Z E H n J 7 v o / 8 0 1 Q B e N K H + H 2 w n A a U h S B L p O 2 k 2 r I s n I e P l A N z E U P H G 9 + n y 8 + 6 / W V 4 v w K K H Y E / o n 8 D a 5 7 h H B E K V a x v s a n y c H n j L V Y E 8 r Q x m N C j O b c P O 3 a r m k O A j N E c w n E j t 5 U C 6 + P A 9 Z b b C 3 g c n Y 1 k H 6 A x u s 1 q S b n n Y A x Z A J Q r c P H 0 b w l r 9 e L 7 3 / 1 y P H M O g 6 d f 7 j j H 2 I H 4 J 9 g 2 3 o W D J C M 3 S z z Z I b w R L z w x k o Y 7 N N h g Q v v Q J k / p D V 2 8 R X m a E 1 q W 1 S Y h K G F 9 1 z M 2 P 0 V 0 h A v D x w a L W 7 5 T E E 2 a o f 5 K + b Q K c n + 3 r f s 7 9 + a 3 9 A 3 o 3 L d c 2 j W k O O a C I 5 l F m 8 1 O e i F v N v Q R C 9 f Q K e z g / 7 z k K y A X 9 b r I N J C u W 3 Q K 7 9 X N 2 q m N 4 K a d e E i 8 I m b + j 3 + 9 p g v j c o p / m e 8 k j U Q i v 1 L w C w W + 8 M V A 8 W C 6 c 3 j 2 k p E t 7 5 x L j 0 r B O Q h h 0 1 Z m Y a B E N 9 G o 6 B D x t n E 6 q X L b 3 X I a w B X G L J 8 i O x m Y e g Z 7 P M 8 + A t 4 K m n P z 5 a z f R J T A d Y 0 M W c F B D Z k H 0 V 1 Q + 9 r z H w E h U n t D s K X C u j W X M f l d n q N k K C m F I l f 9 x Y A n 9 c W E 7 h Q 4 C R A L N n F V l e 6 W a w h U B B k N E E l d h L / S 6 T W N g g N I + r m 9 g p 9 Q s v P 0 a 3 j + C X 0 8 B D y b u d U 7 U O w n s 8 U r F p P N v i l c k c H G 8 I b L n j O 8 Z Q 3 B G x k o P z i c T i L q n e G e h + u Q A G j p v M o x R 4 2 z p c X + a 7 U 4 l o + o A 5 A 1 m 4 2 O i Q 1 1 A v g F y o x F E j D 3 T i E c I u L P E d w 9 / T r V R S X 1 B o n V m b 8 1 3 7 D m 4 2 a X f a A P a r r I 2 3 + y a m x o u / s q o G r X E c A w C i U i X 9 X n q W S E o t p 9 Z B L K A 5 9 a m 0 E e V P j g W a B O G Y Q S W L u S G 2 z n d f D o 3 S G m R 2 H c b x B K m O I y p e J 7 n 9 + + b G M s b b H l x O f 2 I C v e / 5 / x o Y S B l 9 n / r 8 P F C j B o c o W V z t t S Z S O z u o d G g 2 z U 1 b q E e i Z C v K U B X e b C 4 Z + i i Q j S S T 4 G V V L H + M P J j P E 2 L H h e v F z o J B I P b r q V 1 d Q l o 7 / M e r 2 L k B Q 5 C a N p y A k g X 9 3 d i U v S + 3 C + t p O n A a 0 E / X / h o Y G y F I v P b C 8 D 4 x 6 d k 9 V h A M B e 3 K 2 N c C 3 l z i c l C W a e f o s b N R J j A 2 p n u O 8 v x 5 g F V F 6 g E 5 m 5 k s 8 S T B a L l 1 k N o L 3 g A b X n c n x T I X n p l j N A Y A U 0 l c o 9 g l f 4 w Z q P / D x Y K Q g b Q x j v v F O g V o c x 3 q u r L t q 1 b g e 5 + g 0 j q w 5 x Y t / B 0 E + / E 6 f 8 / t y n r H I 8 I s a Q s V + t O 1 p M T F t R E j d F X H s p B t O e i r H T M o D U v E 5 T x 2 u m q U s + / j I a Y g 9 1 U s C 1 l F u 3 u k O s 3 G c y n F P v P 5 c Q 2 N 2 9 k P 6 L B k L K r 2 i c o J c r H m Q k o F S a 8 I u F 2 d 8 E p E S v 3 u k b 9 U a 7 i C g 3 Y B 0 6 5 B 8 I P W p r t I Z V A F X + L Y w Y S l U e + 8 H T b w G + h + j f F I W 9 1 P c U + a X Q I i J 0 a q 5 H c k d K 1 p V F g c f L P i 8 + d 5 i t 7 A c G g k v t q W J a C Z 5 l a Z L u c e l 6 k 9 F S L L S 9 c m j K y Q b B T T w L y 8 4 3 a 4 W C 8 F W 1 g E q A Z A a S S c A 9 I j G Z P F e l V s 1 I + q o E I 7 i b o I w D a Z t z p 7 M X j d E J H q 6 0 H X O R 2 6 S l i 4 I i m H 1 T L G v g I V o K B 5 r 5 Z 1 7 a a X U c 3 o S q r 8 O 5 d x e R a r G e h Y r 2 c U g u s V K I 3 0 F / Z h g 2 r K y a h P J g Z u 4 q H m o j H x 5 u 6 t W + u n G 8 j U p 8 9 Q d x K b x p y q L 6 Y A F l 8 7 V W h G I O l J r h n 6 J W 4 R 4 y / K N u 2 6 N c 1 0 D U u R Z g 9 f J U P L P b a f Y W 6 R R 3 F K K Q Y c L q Y + S d h W Q p N U X 3 Z 3 E S 9 i j n p N 0 z c a F I K / e d 5 M p 5 R 5 2 e A W l + F q G / J Z T Q N P x U y Q 0 m 7 C 4 m l h W f g S S e f V y s d T J M p G X q m Y + p 9 U p G s n z a v Q n n D y E V o w r X F 4 E s j W f R C v C y d m K + r x 5 W 1 K h Q k r e Y A T K i u g j 2 3 h H n n 2 d 9 U U p n v Q W N x j X x N e o v A f j S b s s I g + 4 C h n k o H H I 4 7 J 7 + l v 7 5 9 O s V z C 1 c R B B m w x N k Z w M n s F t z q d m 8 s l 9 M V V t C P p E C F q B k t O y r Y p m K m c p + Z B D z q L 1 R L C u 5 t S y E S H C K 8 5 t E 9 g M 6 T p p c 6 f P U R 6 2 J V j h o 8 1 P v K 0 D B e h 1 N J X A p Q U m V g e 0 i e X E u k N H z F o U y 6 I k T 3 S U d Q 2 P u k G 7 f 6 M I h R + k s x K 2 5 Q R M P o M 0 y L k n r W f Z p 8 U K q D q I b P K j 1 4 Z / E Y 5 b e I O f P y 5 Z T T 7 C v 4 Y L S h X e j E T c g Q m q O C 0 g e m I i c G v 2 s b 5 M n g V p 3 X K I R p b e k / 0 B X A w J K 3 N w A F 4 L E M a f R a T c / Z 5 J H O p h O M p w 2 M 6 N F e P 8 g E r P 9 h 4 3 e q j y Z G d 6 0 T x O v 2 s M t J n s 7 j / U Z o u K s Z n E M B s g n N Q M I K b / 1 o p i H 3 W G j + 2 D 9 K H u G G j h K y y k f r W e A B 2 G r w a d e 5 h r 4 W L 6 f v Z y 0 v M S B I u 6 i N x 6 n O P 5 s P t n F o 3 h N 7 H w J i R 1 V a 8 j v I d s x G l D O 0 1 0 A u G o C J o D 9 y A R w V Q c y i 0 k y O U r Y b r x a w 6 E m J O s V 8 s j h G J K M m S s m j Y Y m z T H J j J 7 5 J 4 9 f x e b y 4 R L N 4 9 G K F 6 3 l K 6 5 m u U S e A 3 f 6 B o 2 P P 1 F K r K R + R D H j M E h b W s a x R p Q a u E B N b F B B k 7 S U U V r m A h T b J B F b D Y 2 6 Y d T / b r I G w Q E G C F r J V W j g t 0 F N k 5 k U c f 0 t 2 o s + F C F V 5 A G B S M Y y 8 v d l 0 r C l T j n G r Q J K 5 B j I R 1 e w D e R K U g U G L N 2 0 z W K 8 k n C s o J s Z V w T C f 0 q u Y R M 3 C x g C k B I 8 3 T h D y d L c c X q A M 3 A d Y h G p d p J B i g 1 f e T A r T M 3 N L F V t z V L k t b d 7 A G e d E l j d O T Q R k q M F U p T 2 V 8 x T Z h 0 F + 9 r f q s l N X p T Z K x W P U B R x i S y A 4 R V m S i 7 o K 8 B w h X c G a L D G i w y X S a N O 2 Z S 0 V 7 F 3 e 8 0 + X T d K f W l 1 1 A W B P U c w B 1 s o + c V 8 S f V a + R S Z z C p s + a 7 Y U F W T + W I L y O r 7 3 U Q 5 0 W R 7 S I N T u F x v y 6 A g p P h K V R q 8 w a 0 g W t o t l h h 5 D y j k l b K X F 3 X M t 4 P y b I h a H Q V p n b i j X q e 5 C y w J 6 s h V K m k q S L g E J x R q g h L Z X 0 a P l G o w h w M l o E 7 Q S C i a L J + + W z l H V 0 + / f P q N / 0 j q R f 2 l u U B u D p V I B c t h Q j A 1 t P Z 3 W V a 0 P 0 g I Z V 8 V y + q L R y p D X H W D F V s A x h 6 R v J X G j a v f b P b 7 T Y 4 w N + G t b / T b T Z P 7 1 z m z s e O 4 j X b L d U 7 x + 7 U X j a l 5 r 2 T K f D E V r e w k D x K i 2 q t h g D R 9 7 e k b D 0 i x t Y l f U y x k N J P g V f t U 9 o / L T g f 9 N i t n E v c 3 t r w x k + h B 2 e 6 5 J q a U + v r / H K e y 4 k E 7 8 l H X i F M 1 x u W B g 3 b b / s d w 0 b U 7 c N L B U J V n K p J w W v U m O l 4 a t Y W h e u q E H T T W b V B 9 N o p D c A N A z q s / n Q a h 8 w r 1 c Q F d p Y h P 8 w 2 R p q 3 J K w + i P U 8 N q r 2 V v N Q o F D W l I q b M 1 h D 8 a 0 8 r l m z n 7 A w g s w O n H S W e P M u 9 3 S 5 8 a + 2 + U d u 3 9 E Q A i 1 0 U w R + i a z f Q Q 3 1 4 W h A L R H N A u 9 O r y G u T I Y f T H p 8 g a d Z b T v Q q e M G t 9 u c V p 7 T i D h n e I k Y n z Y C 3 A M U z 6 g u Q d z a g L N c F a C J f D V H S 6 K L K w C S G I h i I 0 a S G c 8 o y / I X n / M x b w T a e 7 c h f z b f C J j l t K r P U q / + B Y C 7 7 s e L D X U 5 p 8 v d l J 0 X F x T v w R U L a i Q D 3 p K i E c a 1 Z 3 h I C 5 K f R b H b R f T P G i k F 6 M Q q 0 u r j k m f i E i B 2 H m J E d V Q H U 5 1 0 B g 3 l v 3 3 n f R q c c y Z z 5 U m 6 S S 6 a Q 1 d C e p K 4 9 R 5 U E 5 T V j q y / G 1 C 4 8 p x n r v v Y h s K c 9 U 9 w q t W d 5 6 V 4 h 1 d c d e T i e g A l v c G / I W z A K X P a B I p q 4 Y x B B o o Z 4 h p b 3 q z l s a c k B n O A P h N g x R e Q I V m z 8 3 H y 1 p I W 9 Q V K b 0 X i I 7 J v i / Z N m R S 2 F / F n 8 q V w m L K 8 f 3 w D h 9 F j N o K q k B v 0 G F d k m F T p 5 i 1 l r 7 T b 7 H V c 5 Z d q A 9 W i 3 T Z w y Z y G Q + K A m n / 5 + i a N N M Z T 8 y 3 w J N y l l 1 2 i g C B e + A B I U c A o L X 2 d f F C + f 6 D X o / O T g Y v 8 v k w 9 Z X j 4 Y H q h l k 6 u m M v e G 1 0 t E v w 3 2 Y v k d f t + 7 n a g C d C B z I i D t m 8 h F O W E W u + F U + Q b s I U 0 y 6 T e w S N k v Y F 7 b a 8 w 4 w P U D 5 f L a g E 8 0 m P S 8 P U N g l s 2 O K j 8 j e F X k L 9 L p V a o A L w U f s d l R C A N p 6 s N M 0 U u k t k x T n f p o Y o G o / Q K 4 9 d l P D Q q Z M t W D G x O c E L e 9 k b z 1 f T B m J K x R h F I i j n 3 Z L I U U f h U y b + A d w o / N 5 J 9 K s c c 8 G W p S z K v T j x O l E c f f R Z P F X r 1 r 4 t Z I P D 6 b 4 O b y 6 U W I i x 2 h b v k w g g i R u + n W K / S T z y O d L C P L g D a S 9 h f v k b s N 5 2 F R y C M P n F v y m Z a y b b H P K 1 q 0 r I R g l l D m M 5 m 0 A P + b R t 6 2 l 3 Z K z m j 2 e l Q Q J 0 J W 7 e 5 u v w 2 4 e Q M V I Q 0 a H p 6 s I r D E P 8 y P 1 B Q R b W 0 E z e z T 4 o O x 4 p 8 z 6 w l 9 y 1 u f 1 + o M 7 l i V C W D s X i w / M P a R t u w F Y y k E N n Z 5 q 9 / t 4 n 7 D N 1 T 0 7 e 7 t d h r A w T T q A s f c i C w d / r f c 0 / V m r 0 L c M i G T r A r v M 3 6 l P T 8 B D u R w M U V H 4 V W V P S z 5 + k H 2 8 D f + 3 e y B 0 C T 2 w 0 9 s Y p 0 h I 9 I S + O K e v 7 7 3 y b Z y R 4 D + m F L g 3 A V 2 G g 0 H Q V S F V N S Y 0 I 4 p x 1 J + I V B X h n R r O 5 5 5 1 x / Z R B p 5 0 Y Q 4 G C 4 9 F E K n z B j j Q B 3 y 3 L t 1 g a d L K q r t k i P F K B w L d 4 b k h e 0 Y J A A i X j d 3 X n s P M 8 8 T v 4 F t 5 5 L a M 3 o O 9 b 5 B c p a p R Z M l r g l m Q j r 7 q l i D U S 0 C p T G f L 5 E b i 7 b Y 2 U 8 O m M m M 3 I p Z B v o E z X H y E c v q D M l w d w E 8 n e w N M 1 Z l e U a F 8 O / D j 9 m j 3 D R a V S R 8 o g 9 u k 2 r z S m 1 T h j u O + Q G W J 9 K T X d T k + b f o 1 / Z Q m z / 9 3 a p 2 G O J W Q c 5 M F Y 0 w X d g s + W R C e d Z z x 9 H + a u Q j z 7 Y 2 W u / W D l A Z q G e v P f 3 L u f 9 M Z E V 8 J Y 2 o + i 5 q / S 0 v M c W H o J G g K Z Y E t i g 8 Z q g I w K 1 P / v J 5 a 1 7 H Z Q R n D A c H m r t t Z F U Y L D f 5 r P c l F 4 j o N B F y E s E x X / h h D g N 0 b l s s A j j P b u G e q Y j f y m S 1 a R b z U E B f T T 3 / f I 0 M J e Q M 5 c T O T g C C C X 4 y f y + + g P b 0 Z X 3 Y l A L n z 6 + Q S C 6 X k S u e b P Y G O Q 2 X 6 F O 5 D u 9 Z O 8 h i m b f A d v R N T N N y c 4 f 6 E 3 m 3 q 6 S N X i E s p / G 5 g n 5 N C L U C 7 o d t X 5 S A 9 r t w F x p h A W w O z + C Z 4 D B g F p H C N X T q 3 S 4 1 R T D V O 1 m K m p D Q F K g B t J c n D + P w F s 1 6 i m y g 8 6 H 2 E e Y v I 6 B f J n V r C N y / j T Y 1 L 1 Z j d R 6 g c O I q W k 5 Z 9 D c n O W W N m O d z o K s u K h H 6 Q K R k u e n B I g E a q V F l 6 O b 4 U m w S D q X Q t B H 3 t C g 0 C X l t / Y e 4 e U 9 n a L 1 U R W Y k e 3 Z k J i e 6 S S F j I E i 2 Y 6 d 9 t w 9 4 r n r T R W 6 7 w V l h M r 0 N m 3 v S / v Q S e 3 a m t 6 J r Y b R G Y A i H f 0 g o l M N l t M B 5 Q Y A r 7 j l w z n z q Q U z 2 g D 1 / K v I S 0 a y J z w s Y c 8 j W p F v L Y T S / 3 n J n U k E s Y s Q c I s B F A b q 8 Z + L t p D G d 8 N p h l m h j L i K Y j s L z T f b 4 I W 5 q y 0 V I Q X L z v Z l P N b u 6 h Z e B w h e D f L b S Q l P 8 a f 6 S C R 8 v Y E Q i D X e / + e e 9 5 p / v N / 5 8 2 F W X T m P z s d w c k C F d d x T c j k O + Q 7 9 D 1 t s y U G Y r U l o s X a j 5 g n s I k E N l F H 9 4 E G e t g Z i W f x M R 6 L z w r y P k t y i T W 8 K G p c g b W z W N 3 R Y q x D d s G k D O m f Y U B W K v 9 0 B g R o g Q M k s U l o 4 q I F o U y 5 0 i n g i e l N j i T / D I p o L 9 4 s A 3 5 6 K H s w t b 1 1 9 d q U 5 p o k z G Y m 8 i F r f 9 8 H p J 2 l j g 3 U M 7 A m N S S s f n o K F R F x a U K H D m E E F f I R H V q D x B + m m p T Y Z g j P J A J V O Q j w C N F i e o F H v 0 Z p E 3 H z / 9 9 i F c o 8 w X v V 5 a K K 7 E D 6 q x 3 A C e S v 1 i r k 4 L W c g K 1 G B j r O y 7 Y m F 7 5 k O A v c B X y Z L i Y Z L H l v X o 2 9 f H W H / u 1 i 3 X X t 6 q q C Y r + 3 t K V + T b s u W q 6 H S 9 i x F f Q d H x f V / t K A P q u V 6 e X U p 0 V i W 8 A E 7 s o n a K P T x l 7 Y 0 h X T 6 S 0 m Q f a + g j 8 A T o 4 m C F s o r 5 B E 4 u w 1 t V 8 X r z A M n y l W m j j c F / N B o J 4 J 6 E U b h 4 I F X x P p y w U j K u e S u X i d E H U B Y m 4 V 4 4 F Z U 2 0 i u U c 0 T l i 1 2 + Y F B / x f i M a q E T V J 2 a g J L r r x w 1 X j B C 4 N U H 8 D g s A 8 D s c P 9 E C 1 L B t M 2 l Q u f h R y M c H 5 b B d M b o S z Y t l n P Y A / P 5 H e s I 7 K N o S / 2 A 7 q + o 6 G 8 g l 1 V d p b v I I W 4 h r Q e u Q Z P b H j O C i 3 P 8 r 0 b b d T s 7 z l d j 1 G / M A c l M 7 B n L x U D R y a 7 / M y / Y U 0 / X B 7 g T 4 Q i c A x 5 0 u Y a v R n f + M V c a d c G 0 9 l S y r s T J 8 u l y 5 k 3 v I g Y E t 3 e n Q 7 g d 6 k L Y + R K l z d 1 T t b 6 f H 6 L s 0 n H S i e G P a n V k X y L B v O W K t N r S s A E 4 Q R x I p u / F H M J 8 Q e I B q K B S 3 P B I G U h C 2 n L h u 8 t Y A 3 3 z 5 9 8 W O V z y k g 0 k b 0 o K + O e W T j r d 4 Y J m W T 0 X 8 K f N H v f L k r P q t n u N T t O k G u 7 Z W a 1 X c L V 8 6 V k l 3 l 5 w V u H 7 7 c d I k y S p T b Q H h a C a 6 D W a C j S I C 2 B E p 4 R K C W u 7 V 0 1 Y B S 3 t 2 6 Z I P / + 2 m r w S e y 8 4 s x 2 0 A m q I A j q R s S L m t t v t 9 h A Y M j g z y u a 2 8 Y X m 9 h S u J B g u 1 I N R L 3 T I 1 w P E m p 1 5 r e g Z H M 7 v 4 i s B 9 Q 4 N 0 C o y p 6 F K 0 8 A M K D c 4 0 X A d d Q 3 y f n O 0 9 H 5 h Q D T P x A Q G W q v R J h V G U t I C I h o i q g b y I e s j w v l E w O w 7 g H v 1 J t T Z Y Y 4 k E 1 S l m G + 8 N C F t 5 S R h 0 8 f J 8 G k B K L 7 e 0 N Q l 1 C 0 b D 7 L w n h K b o v G N r x o l W M e q O o i u Y g z / o 6 V v i C C b J w 3 t J v q J J U 3 y 0 K b K R c 9 f A 3 E g j B k e m r u K D Z d X Y b R 0 3 s D A w w 1 E c L j x 0 6 2 g P r K 0 k + X i R Z b U s 4 + L 1 z z / 7 w c H x F R a b g b 8 n Z L n l i X k 9 G F V O / Z u A Y z 7 8 F H u Z Y t 3 U n a R D W + v Y G 6 z p o B v F v k e m R Q j 8 x t p j U p F W i 0 2 g u A T Q 5 F 2 n d G p y m + k g h O B x P 5 X q B n 0 F 2 M k t J 6 G 8 2 g 8 9 p D 4 Y W h X F q + r I J 8 s l V z K 4 j 9 P R k 4 v e v E n c A G Q s 5 c M Y l k e G K o D D f k + h c j N R z o a u R G + u q E I k E n m f 9 6 m b i F X F c V X C s E B W 9 w 1 Q 0 M d M r 4 l e q k c C 4 4 Q i J r U v v G Q X B A 8 z q i + 9 C R 8 j D 5 5 6 9 W N 5 6 y C O f 2 Y A R w T E Q X j 1 R y U D Z J M N a / S M 2 O m 1 3 F w v H z 4 R K z e P A Q O J j D U i 0 o O F s H d M r y j 7 P l P A P R 8 h 7 S o l Y a 8 V S w P v C 4 J i 5 a l A V l R W P 2 T U P T 6 I E E 4 D V Y r a N V g 2 8 O + t 9 t u d 9 s q t 6 j W d 3 e p R L b u G h U I C T 7 k 1 X C N l Q d T 2 L 3 v n E 4 T y C / m 6 6 2 o J J P G q z Z i o j k v d u V w u T 0 c B q f v t E 8 w S x l x 2 P I y W N E I P A i + x U J d R L j g 0 4 p t R t q 3 X D U k U v T 6 D X j + O j i J h S 3 f p R 2 N F D E s n M H Z D I 4 c 8 C O R A S O k x g A q g d J u O o h w m K 9 b Q k W b 7 r e C q P Z Y d o M u s t 3 z E m 0 k R 3 a W T b / D Y x 7 7 L j J Q O g o t o U b z 2 A Z 6 Z l 2 1 4 n w W + u / g 6 O c 2 5 j G m o k 3 Y j 3 I e K 4 o / O n E t g 0 m N w J M + U q o z 7 Y H R H U 4 v A + E v v / S g w i m i t k e b l T s y 2 G M c W c w 7 I V F m D h B 7 e B e x n e Q G Q 4 a E C x x O o 9 o d w Z Q q 2 y H 4 T d m E F O m Y A P Y f o / T 8 / d B B g U C 7 b 7 7 Z M i Q 1 S U m P U P I 6 X 2 2 + 1 x P d m E k 7 + 6 + i 3 G C q Z O v I A + 9 W S s 0 Q J 3 d o l H x f t K R u r w k X O S 9 p H V X O / W a 7 2 z B y L f H g M v V M 8 u a A M 1 x w v 3 H g o G p W S D 3 b I K U t V E J Z e 3 U a z j A j R d p z + I 3 2 A W b r B 1 k 9 v m l g 1 6 O P L S 8 f T K m b d C V D / j W j f N c z d Y J T m 3 I 0 x V S l 5 I p G F 0 5 G S E Z D m c Q 1 N M 5 u u Z 1 2 u 2 2 C s y v j 6 6 d P v y R u C B q k 0 6 C c + m A a I f s A J t G b i M B i 4 J I k r W e + 5 V N k t c W N 6 W t v 5 H D a Y 2 B M A e Q P F z 3 t j W B Y e 8 r c K u k p M 2 T 1 0 x U e c h i C V C P H G 4 6 c B 9 g p Z o 1 4 U 9 8 e o D Y I c 7 q A d 4 Q M Y S I B b I k U T M s z K o j r 0 y D H 0 p 4 X T 6 d g V f v 7 z 5 9 O F P O 0 I Z L N h s o L Q P Q X E K t o s W g S b s j M Z w N p u K 7 z / u m 7 u f + I b n w s u v E / r I p q e h R t Z n h Q 7 X n x D A v m t b + v O M M V j 6 P X A S V y u q + m a F O N X M 6 5 c t 4 Z A 6 O U a z V 5 1 X 8 d z m / Q k y F 2 0 N g s d 2 a 9 e T 7 3 g x v G + z Q v x c / T n H S E 9 p E 6 K n c 4 m k L B b D K K J i S t s C + X y J u b O Z K n G j p q A + g F f m P + h 7 m 6 L K G Y F Z f C O 3 z h i 0 H M k t K J 8 m f x B 1 6 6 t z b K d t F K T Z 6 u l H E E Z 0 x o x a o + j h 6 u H l Y z / 5 O k b d E D e Y i m w J P H G T M 9 B A b 3 l R d 8 N A K H K t 9 A L N 6 o a I K Z K F k X S s H K n D D x 4 w h 5 M 2 z Q A N R m b s e g Q Q U i + n 1 F C s D C u A e E w Z x 4 Q H y T / N q k i g Z l 0 I M n 0 Q 2 w f a z P x l v 4 v y O V 4 G 4 x x + L G m x L y J + c A o r o Q 7 a l v D I Q j T / N R Y K Q F j 4 n U f L g u o r b W x P c y U k y g + B K Y l 8 6 B P 7 9 + D D 7 O z R V d T C G r 0 g Y J r b S G G r z y b 1 d I Q V 3 r t h 9 w w h c o f v J 1 T y h x p 4 1 w 5 q O b 2 J L i S R t 1 m W W m Y c W T V h 1 S 5 I O 9 8 z 7 N y R E r R c x Y D x U s G F A y V H k M y q J 3 O w p L t j x O c b 7 J D M V n U O E B J 7 c 5 k m L x I V F M O r O I P C p c 6 s f w X W t L 8 9 p b O q o K + j W 6 e F M H Z p l j N 6 7 g w J Z T n B C 3 v L Z I q E B o i / X R M Q G I j G 9 M y h z z F h Q + G s p d 6 G F V + Y K B B k v N B u y P R s f E I m Z e h B e U / w 1 s q 6 + B n 1 n v V H C D J m S S W e O V 4 1 f a c 6 o f Q 4 f K / B S G 4 6 + 1 v 2 e O M v L w Z b z X E C v v G n A I M d I p / H m 4 5 q 7 G n g m 4 X P n 5 J F O n z z 1 l j 1 5 6 w b 2 R O Z A n E o 0 m v H S 4 x 7 M 5 C t i m T s u s k O n U C x E x d y 4 p l r J a I 2 I d r X G / P A k A E R P E 2 w j i 4 Y W z V R B R t W i w f n A q + c v z h t C W O j 1 A 9 n W x F n n + c w P B a E Z + 5 E w n Q 1 j e 6 q z G T 3 y V k r K Y G A W Z y 0 X m H f y A g P C U Z 0 J O V U e + V y l P X o D U A i w F 7 P c Y p K n f B b 4 o y n 5 E m / P S z E g q d 4 M F 7 j B H O + o f a G 6 8 w O m F I x 6 N U N v q K f y + 0 M p j Q E 2 p Q g 7 z Q z 8 z U r J q v K j M Q f Z 5 s c A o V r K f G A i W t a d y m p P H Z c K i u 4 P E X D e 7 3 a Z C l a S p 7 g K 6 y g j L N T v R w + n y 6 d d j m N 9 I F x i v / U f R H f Z P s 7 1 G T N u Z o x i A Z h t d e F F r r d z d m G 7 I O c r 2 y Q F e X b K H 0 R L 3 S 5 L o L r y b s c A r M f p i E j 0 4 C 6 c e Q R a d R o t g H N z h C p y T B 6 j Y S g S W 9 4 l g X 3 t q R 7 o b n U 6 j z q 6 Q G k 1 3 G 5 i p b R N T J L O 7 E V R Y P P 0 S N W H j P 8 0 3 B L p I c / c a 9 b 7 q N S P m 2 w U w d M u o A E K b 8 H N v f o u q K Z p v 4 I / / k P K N p o Y I y A O x H c n w V / 5 E T 4 h / R r b B + m f L 9 n a 3 t a 8 I 4 X T B 2 F X c Z H j L m 3 U L o d Y + + b Q p 8 A q L j l z e J r X o o z X 8 X x 7 A Y g U n U E j B W D R H H g L A x T m i j I Q d o F i 1 6 6 5 b B S c i T V W b 3 Y R 4 9 l X x 0 U u f y f 7 1 Q P H F e u q n / J O n M v n z s o N 3 u + W 7 C J F x t / Z u A f g B 5 5 Y r k M f O Q + o c M E F r Y 2 l p C a g d g z U t N + D 2 6 A K h / D s v h m A C z F B Y i Q 9 s J 8 a Z e g b f I E / h 1 L r A v H G b K s + x 3 t g l 0 C 0 T 5 S 7 7 W h 3 6 E 7 o 2 n O G L w z k 5 d 2 J + A G M e X U V o d i c r N q f + X 4 2 i q 4 0 r h / o a G 4 / o m o 9 2 W e g F D F j n K t 3 N S l h J p I y l T 4 2 d f V E s 2 z F r 2 Y 8 M m N W M f M f T k P y 9 Z Q n f n 0 V L Z N 7 P C Z D j N c r v O A U F S S L X u I B P y J c l 5 d t i J G c 0 8 6 / C B 9 y Z 0 2 N + o A K n x S p M p 7 4 Y A x Q g F 7 + L 0 F f c 2 r d H J U h 9 t F U 0 M e h 4 b N x x R S m X Y h C Q f p g S d I U 9 c t r o K 9 s 2 v 5 F s E k w W T w l O m v 4 z 7 w u 8 I B + O t M 8 w f x k B + j J e E L 7 M n o k u u j E W 5 H D u 3 a z s B A D 2 A f C + o E S m V N n 6 z y I A U q 4 S E a 3 S 7 z N X i a E j X w 8 p b 3 U A A 7 G P p E U d h e v N R r t v d A 8 L l g Q k J r N g h k h v m M K T t e M k f D r Q i Q A t i B k 1 l y f + 4 k R a W 3 o 5 O 6 a P E 2 6 0 T x B 3 2 s M N Z p V w W d Z B M r L 7 w Q t u 4 E b j x H u Z p f a N 7 3 1 G d U a N M k F R B M z G E p C l g e N j B s O m m H E u g k / o a g F X 5 f g G W a D w 9 t 3 h f 9 F t l P r F f B n z 6 G o z v j G M 9 u 6 D T 7 1 E p 9 h k 2 i v 0 w l v P O K 8 u + 7 L 4 S K J q E Z 7 m 5 E O W F 1 g 0 B 8 H u J S B l / E j 6 p n y 1 9 m Z b W h y 0 t k 1 Y w u i S w v 5 t t C v a 7 Q M U p G H m n R J M C X h p h N T R O + X E n 3 r j B 1 r j m 3 s P h R b E r H x D z k y U f l / C o V k p d f v 5 E Z L Z V q d C a s D n X u e 7 x r + 6 1 D 7 D D K t 9 y z + / 6 K F w G s K E Y C v z 0 E N l z Z b r D d S t l k p A A 9 x M u 9 E 0 u f U c A b 0 T I J V w g x E X 5 L K + W q r 0 q F e r d Y R z p Q L y V p q a N t s J 8 S q v E j b S y 1 S 8 Z c U 0 J k N Y 3 q w n 3 k c F K z 5 8 J E g i a f 8 R + E A E 3 9 K W y 0 c F 4 T 3 R s l A k D D c E a E v X p F T u I v I c x G H R p H I C U G X B H Z Q v E G U 9 i g 5 P K x X P 5 N B K 5 p G n P 0 M 6 v S i D o z m q e 4 B S N H r 6 W z S Q o C R G x K Y z f y O n L f u 4 e D 3 V 1 C a f s L y k b J + d h m 9 C 3 o m q 9 4 p 5 f l P 5 v f V 8 7 o 3 h 2 A 8 w x C Y 8 w w I r Z C A 0 B v R 9 2 A e o l e X U r P h u Z E A 8 z 9 o D 3 G a z 3 W f / L 9 D 9 A G E F / 5 i B 8 1 d e E z / 4 K z S Y A P 7 U O k T X 3 v X m j f X c e 6 D L 7 A j 8 3 g Q F 9 9 Z z 9 W U 2 L q 4 X g R c 5 j V 6 j X y F b u o S Z R K S U d K t x s 2 + K x Z P Y y v 7 1 g N n M S H 6 8 J s n f v 4 w o H 4 S A B G N Z R k I T T O 2 t D 5 Y m A Y E S S h A p J p g Q r T 7 s f w M x E E F Q U g W S l x 3 n a 4 9 u z E / f A U 6 B 4 l s V z p U M q W T y e H o V Z e 3 F q b i k 6 9 k O i o H 0 8 h Q v s Z r C Z I C X W T a Y v 4 v 7 D f i g o b 2 k 9 + H V B j R k H 5 D U C V B k n z 0 Y M 2 + S A y / Q 3 l J / N I B y 1 4 W 1 G V u f K J f q A f F E i g 5 6 a + P o X I G 2 V q a 7 T 1 l W c M W e e F M g N Y A p p 4 0 r 4 X z s z Z 9 + C X j E V Y A W V u P A Q x l 4 r 9 k g q L s 3 / v I W a O B A / o F V G h J c q P m F I 2 e w Z J F Z P B L 6 2 V f F E q P 4 S E v Y Q H C c p f L S i H a j a E y Y h l Q 6 9 W o c G T b 2 K z 9 v R g h H 3 6 t 0 O N W b f k t h A U 5 E 3 d 0 8 b L p Q M w x Z 9 2 w R 3 Q l h P 9 F Z I n i B n B A c / R R y Q L A F 0 7 A C c E S a k r Z G k r D 2 + J C a p t 5 o j 5 P h 0 w J Q L D B q A h N S L 6 N i 0 L 3 L W 8 1 + E Z F 3 k S Q C 7 o 4 r f 8 w a w B 5 6 K / y m i + k N b u J K t 1 j r e w L k F o A W k w 2 V w I u b Z 7 n n W T p t 6 h G L m k 2 X o C n E K Y c y Z t E V w 8 Q 1 + k Y y B E / I B D k / i L + t E V + e e b d Q S 9 4 a 1 X p H d y t 0 I q N / n L e d 5 o 7 D v O L C v A j W / o Q 6 I 0 4 R J j F X W Z s D J t L C c s a j a c 9 H 0 f U 1 S g O 0 5 8 y N 9 l w w q z 3 N s q y E + 2 V E 9 R g l a w x y g g w v G J F G m V 3 l i g u Z z P f k R 5 e i e e Z f L a 2 V l q H Q E n V S 0 / C K Y 5 n o a I E s b 0 u Z S 8 h 4 9 J i u R c O A L z + Y l H U A Z / E n Z T U + + u N Z u E L + L K b e z g V F + j G R A o z N e w 5 V c 0 s 3 o X G I c J T B q V G + r C p l T N y v k J e 8 5 m 9 i 8 8 y D O X J 7 J d Q P 6 U 6 r o o N b L v L L m e e K R c j l k y P n f g / K n 6 J K s t 5 Z e S 4 Q 3 g r u 7 g A I Q u Y Y G g N G v j M b / / W f V U i E q w M + U u R D C + 0 J 1 D W 0 S u 9 w a + b y 9 G j B F Y J I q F s i 0 P f 3 Q J t 9 s A L g I g h r S m x 4 A 9 N A e 6 q N r n S b / F l 8 c H + J b p b D p f + L C N l K U m M R Q G W O o V 5 v m C C B 5 R 2 A t X o b P e e A V 8 6 2 e t d F d U K X k m N K M 7 3 e B s u n 3 y 7 Q A 0 s y C E h Y N N u F K U 7 m O 0 w x e K K i K t 2 B M u S 0 V Y r J a 2 / E c N p T O X p 6 K Q c N X G D 1 O M 7 L w n 7 K i p d X y 4 A N 8 Y o 4 H u U b n L X f C B 5 J P i P O A u g T g x 1 d T l t m W Z + i L G C 9 C t D p l H T f Z b S 8 M e o x l C d w 5 O 1 E 4 B k C R g o D q E + o o + + b + J Z O I 1 g B 1 x 4 y r V d A I N n 3 J u i Q g X K / Y w S d g P l U A X E 2 l 5 A m P s O H C d V c p + W n U B V U f z G 4 f P r H 5 U 3 w s B G z t G x K S W T Y t + G K 5 W 4 / x A R i + S 5 s t Z Q e X g U T V O B J o T g C P h K w s N F h 0 d a h f o 7 e c v 5 S F G z L I d 7 N A p M q x T y p Q + M p F O m 3 u 8 g b Z k X X A 1 o h E v 5 d C K O B r t v g R Z R 9 b P y O 3 O 0 3 D m V r Q 6 9 o D o 2 f s r P j d e D P J 6 u B S s 7 a + D j I Z a V s s P F a e / c h D C d F F S D v 3 m h / z o y l x f g L d c 4 9 i O D 2 l k s n o J q Q n W j H m l Q K 7 y a 8 + 8 j C f Q o H O x D V j M z V A g F p w w / B P m / U f y C 7 n 6 2 Y Z 5 0 Q e 9 E c j U S X z k j w s o O 4 C 9 z w O 0 4 d K V / m 4 p A m o q 2 h o J l 9 W q h x Z K + a e 2 l R Z T 8 1 k I x l x E G G x + M p T D 5 k W S P R j V N W w 8 O Y R g t 6 L u d a y B P y f P 5 w i + o Z r v r 4 v H s 9 s E h d B C 2 a n a Y K g f e p 0 r J b R 1 W P y W H D n J I P k v h 0 T p C r c u L f B y v G j 7 j 8 u Q M H Z 7 s C W J l O M Z l m X o 5 k A O 0 V S k 6 R 1 1 C 0 7 y 9 / r n 2 A u c s s 9 J c J b x P i g f T T 6 O B K 1 E n D i m H y H u f + Y q J a u 3 9 W g S f S 4 9 x W k 8 F G K K 3 J 7 b O r u q x l B r I j Z l 5 N s o I 8 i M 1 f g 8 X q J q T T 3 f B M K N 7 P u V Q z C 3 v h 3 x E u 6 l h g 4 s 9 w f V 8 8 6 J n C c p u L F j / U + c v 5 0 R Z 7 y h s r 7 B c q m H c P R O c n z i U W v 1 C e N h k y / K V T 8 m S c F I l C F 6 p I U U G K T h / 6 o e H y w p f f X A V 3 C H B R B 8 i Q Y l 2 H 0 e M t A C l w B K g e G W f e W K T s W p C B o t G y + 7 5 Y i n K 4 S s v Q M x + l L 0 l z j h C M F L N k W M s n x H u 6 P 2 J p z 4 M F E L u k 7 V C h J U 7 5 f e Y Y a d T T e c R 1 4 c a + t D y T o U M p d G 6 n 0 e K 7 T K 3 e I e 8 H o M 8 o G a f 0 + q w 4 c Q 5 g L 6 h f E M U 4 R n l / u w r C m / o s C C X r w m u r 3 m k v 0 L N 8 R q 2 l k C U a o Z v 7 0 t f V x f B Y + x R z l h a c L 2 R N f u P d h x + V G w T 1 e 4 t J a t + b u 6 x a / V 2 4 / F H P x e u G F l 0 o F G n 3 c U E w W D b J x o 7 T b N V Q M e 6 o X 8 8 F R 8 Y 7 f S A / p 0 1 w w e N R t L r R Q 9 m n 3 v / + X 4 V 3 I c B y g 4 1 b J C + O 5 E 8 b Q P G p l t D y / m X L H L 3 u x 2 h z i o 1 8 t H 7 k N c u p t z X X 1 f 1 d m H J x X 6 t + D 6 C l u L 0 Z L N c + s t R 9 U s + C p a f v F g 4 4 o k 5 G J x 7 y G e N 6 W l G V r U o R G e X Q 8 O A e F A y h T b 2 c A C a u 5 l / + L N a 9 n / G h h A H L i 7 w f w i Y G A g o v 7 G f j x D d 6 v X 6 7 5 8 a W O p I H s B 3 r Z J G V a t G Y l x 2 0 w 7 u H I w g h O G S Z i D R Q 5 9 C b i 3 z V N / 0 6 Y n A S z t 5 8 i 8 a k k 4 n k V Y t H y r 4 p X s c U R 9 m P D c C g 9 i z m V 4 l K 2 S r q l d O A m s H c d t C S l e + 1 N U r M q H e R O 1 F t a k / C e 6 R 6 H w g 0 h x e f X b l q 2 f n 4 8 U 0 t z o x m p 5 4 o J V R J N 6 m v k U n m Z i x b m M 3 5 A 3 A x E C R O i Y h V e T 0 N H 8 Y R Q Y d Y m t T i t b A j t G g 6 R c c x 3 8 g g t C 2 0 F W k A l b S a 1 B 4 g 8 y 2 e 1 l P v A T l C r x s 9 q z N L o S O q a 6 k 8 s c R O 9 k M D c K c 9 s z S j h G 7 T a a v L D o 5 T A G x 2 B H p F F R W 7 P 8 e U T n x k k W j z i v S G m F X j k 1 M d J N q 3 3 h e K H K 6 0 7 J t i 0 e P t U z C x O i J V z K 2 p f q 1 Y I L v v P S J B i K + t Q 3 u I b 6 p i Z K M k E a k G C O 7 a 8 a 2 e E N S 2 u 7 + M x i q 9 X Q a k c 8 w 3 c 5 O 7 i W Z c b t d F h w D l f q + 7 h E r a r e O q w 1 f u Z 9 2 s 4 E H 1 s 0 W Z F 1 l v K 0 f y i H P / 1 O n 1 U J p m f r K n q W V F b J A Q 1 1 4 d o A Q X G A t e k S f u 7 F T 7 C P O m p I x / f h l P H J v j X w M 7 P F C 4 N 3 t I S v l k 5 C c v v 0 3 v A 3 L g 6 s p X M a D h G t e y d f B u j C c G l 7 N y + i f B A l A t 7 A e o k H K R d 1 1 H V V S 3 2 a w r j K c a H M K o L G 7 1 q B N m q Q 5 U Y z t v 7 s n P J 9 m C 6 L 1 y O s A B q u A G 3 i S k i Q r T 1 Z 9 7 C 7 J s Y Y J J J a f 9 w d k r 7 R H z 9 Y O I 3 T G y 3 2 5 x Q e d y h D M f Y C t W 5 E G q I l W h 8 c F D u p 3 0 E c W V m F a G e Q N s m G s P z T d E p g / S o K A R R + N Q 1 G / Q I 4 s F 3 4 d L p F 2 p d C V j n M 0 8 + a 4 h Q b / b J J R n A j K h 4 D o V e c K Q q r d U M / p n V S w K O T 8 5 z A 5 y N w K 0 + Y X O c G r O n i c a 9 E j m z J X s J j 1 N O h X 5 7 I v i 4 1 1 w U e H P l 9 5 j s F F / V H Z 5 q n i 4 7 y H E c e O z F / H 4 Y T l 9 e L S W o 3 g m E F I h Y 5 C 0 y x k b E E r m 8 6 q S z N 0 o 7 q 5 L F d t S P B D t B A 6 i G e x N g p F 8 8 P 3 v / i c E o r 7 / 3 a 8 i 8 V 9 A 3 8 3 + M / w p 4 B f / g o n N / z A X l D L a 2 U W H w 0 U M 9 b n P i 2 X t p e G X K a o 4 5 o W F X 2 q + b T u u m m i 5 2 O 0 p B z S S t 3 B N M r k l n X s r 1 D K K 8 O a Y 0 O Z c X I s o x h C g 8 C L 5 F 5 V w A U o V B g O h j K D P G s I Z 5 u u a G k N b L D V a 9 R f 5 X G U O O n w j j b K Y 6 u S p Z Z V w 6 c 2 B A U k 9 K 1 I 9 Z b 4 a j S 6 s H E p s y 7 1 G X e 4 1 Z Z N w c I S O q n B p l v h Q b n D x I M P J 3 O d O 1 R 9 w 2 Z N V 9 V a + x Q g Q 2 3 x m 4 y L j j 7 c V f d l F W b V Q b g A R s G G E q S P G x 6 F 2 H K 1 Q a E Q J Z L 0 m g J 0 g / O D L X L a z Z B K p Y j l k e h m p z H 9 6 + o D e 5 Y i w a U Q E a 9 p T O W / J Y 8 t y z C J w h s l h E R h F E 0 v 2 P N M + R O X O j Q r l e H c R 2 V f S t D P u v V Q u y k f z M J i T k t 3 I 0 j U Q 4 T z T q t 7 a R R 2 k Q l O o N + q 7 d S A k m k S L J B N 0 K M 6 R H b t E T N N c x u R n k 3 W W s l R 8 a l 0 A 3 H T D 4 m H R 2 x w 5 L Y 3 F l D Z m L B n e s p g d e M t 7 h e R l 1 3 o / o d i g 0 M N D C T q j N O V y E l x f y 1 / E 1 S E l D c Z G V B u p h E B O 6 V P S q r C y 4 W R v u V 1 A u p v E K 5 i 5 u L M t P B k L 5 2 H p D K + F r 9 I T P E J e X r e p 9 F G w u X 2 5 0 O Z g y U L G g i H G M n 4 u e N H / m h j V n n 6 h Y i F 4 g B 5 9 t B O F + p j Q f 0 Z R 1 Y Y F e b u 9 h v J V x E h c N 8 b L w p L j E u U C I t z A V X B B j i n B F m 5 R y + C W G I x z Q k g T f B v A e T U J H X C L g + g i C O n W B a 8 q P 4 M 1 1 k Y A r F Z v o r 6 1 6 q U r G V x b k 9 T A 2 b f F u k D j L / v R Q c y u 9 k Z x r / R O m Q r R I 1 h y L Q B V R x l Z Y r f x W r S M d l s y H Z j 4 e F V S M / G n J Q h R W I 3 O y Y Q A P P h p x X s w Y E a s o 3 S z k b A P L + X a + + S P 4 b t U k W Z 0 J N k W 9 B 8 Z 4 B 2 U p H O Q G e 2 H O v W e U d 3 B e z Q W S v G C H J 0 l S q Y Q v j G N c 2 g k t J 2 i K K q d w j 9 f o w 0 c R l r o 6 R 0 n c G 9 o A a T i X S w g O J N R y z Z i R S l A g 4 k 7 V D t C A 7 / 1 F 3 E h m y p r T h 2 z 5 j G D N g D n 0 L d M + S o I k R 9 J H w Y K W O J + E E 8 E N b K H W 6 t H j T f E b 8 e E j Q H N i 7 Y E g X P s L w N A l 6 l 3 g n d c C N D r E U C + + A 0 5 k i g n P / Y n 3 s x 8 r a u N n i w J r z g P q z 0 f B X o B L 3 O W k R n B v v Z 5 t R j J C 9 s y g O o S r j 6 y d 1 9 A 7 S + E 6 l J 1 f T r x w q 3 r F A l k q U 8 p / X S K 1 F 2 g s C I a Z X S e o y Y S H A A 2 H O L g v P E m 3 3 q 4 c Z N k w E 1 E H p M F / C j e H X R V h V Y 8 F 5 t E k z X h p U w G q f I q h 5 2 0 a B S r B 5 r Y Z C j L k s H 6 / A T z p 9 D O j M O h u f Y Z s r 9 Q t 6 M 0 Q 3 M X i p z S e E u D O K S G J R d k e 2 F n o y k k I B w Q z x G s m e / x N K F k 4 n i 6 m a 7 2 f A / A F B v T z H + t B j d d K z l 3 C X H L q 3 U a X l / 7 a 8 I i H L 7 e U z c n q z 4 m 4 C S s v K u A y / t R 2 f 5 g E r n O l Q T Y 5 e i 2 z P 5 s a r 3 c E h 3 p S y V B s c D X s I s o W A K 2 U k A D V d n F K T L J i v B K C q r a 0 + O A w L K 1 x / H Y p m I g 5 i 0 h Y 1 k K e M / i C 6 L r G c o J p C C c w m 8 z H m 9 b g 9 e E B U Z I 2 G z I o + M j 9 D H f m c v z 7 Z m V l f l R X K z u N m i l p 3 t g 8 K Z 2 i Z z p 4 H p d e z X H a R B G j 8 k i S G L P j C v n L / m A 5 V W T d R O n a D A W P Q i I B Q p W v g U u a z o a b + z q Q H g B z X O b O D d V y A i J H N 1 2 n Z 4 h 5 k D b 7 D w M F u t 3 1 0 e E z I J c K N h 6 m l H 8 / / y b / + 3 / / s 1 v / t 9 f / T f O T 1 7 N c B / G r d i / 9 s f r a O n / p b n O / f / + 8 V 8 5 Q K X A x 4 E t C A C J I K / D Q f z V K 2 b Z C r 6 S Z W G h 6 P b d m o s E f + 2 F m N L k q e V V f A 1 f M C t H d C K Y B U A D N z C h y x 2 i U j p e o Y e A 3 M 3 i T m B A O U / z 4 j Z V r 7 t N R g 1 A g l 5 T 7 e R n Y 8 x 0 c B I D d I V 6 R F I K U E 3 M J U B 9 O J l 4 X q c N W p n t P A L C K V J U t E + M y M 8 G + z 7 7 o n j r v u w F i m A u s V W T W I t c I e k T t 1 Y y N w r C C E k N m 2 D 2 7 5 A 4 t g x U K B I 5 Z J Y A K U / k d R C I I k C C 3 P w y b 1 E Y u D V 2 A K X w 9 I D X p N R R r Q v H f A d V X E a d i Y g n R 3 L k 7 M 0 / T W D 3 J U + Q y / P W c b v A Y T U X y I 2 P C 4 J Z a R p s / I H 2 D m c p G s Y V J v S 8 1 T 7 A z G U k f M s 8 M t 3 T J u Y W 9 W 8 A j l Y H N E 1 u v 9 v t G Q X W N r 6 r q J D f + P 1 z 5 z a n Q n 6 D u j Z R P + z M V n S d H P o L A p 5 1 z 3 0 F p 3 e G e n K j X Z i n l 5 t I 8 A c Y T F / V U t R R 3 C S O c C A f G N y Q B D c O 8 e L s r 9 F K m 5 j D 6 r 1 3 4 C q r V 0 i w T N H R F k i 8 1 Z 4 C K 3 S K + 1 H h j n i v f Y K Z s r M j K q 6 b P E x R r k i L N 6 G Q N s p R b w P x L 7 K 6 j F O 5 y s 9 t t s V x Z q m K G 6 B p G 9 2 Z D G g T M D 7 Y 5 c z N 8 b b m A B R z v Q 6 I T 1 Y d P Z T U o d 0 I U I n K b + V n j h p c N o c 4 9 0 P 0 s U I 2 + Y n T Q d + 5 C v o 4 T U k T F 0 m 4 4 H G R 2 B 2 d a B 9 g r u y I n a 6 I A Y m D t l W t d q e p A o w 9 + D 7 d H p I B C M y g 9 G 6 b n g X c a k P g r M E N C n M L 9 Q 8 n T r P R b 1 b Y y m l y 2 m R s U N f e 7 Q F P H o Z W 0 d S + 1 q e W e X u x q e 1 T q B a O / 3 h m 6 1 C X L X T g N l G O 6 Z n Y Q T n U A z A Z 0 l O L T W B u P 6 Q J a t O X o q + 9 f Y + Q D a r 4 K 0 2 u 4 M 7 O 5 F Z U l 6 z D D o J v b 6 M J Q 7 b A H T Y N o t s t V U 4 b u a 2 d b o s 1 D p q 9 I V 5 q 4 g Q k z y s h U 0 t O d g D j 0 e y J 7 r 0 L a o 2 t X V 4 L A H z S V L T F o W 7 A g l 5 m s t 8 A 5 N m L 5 l q 5 0 A D B d S q t i X P s M p 8 j J r V B e P 6 S 5 5 b v o b x m x 3 C S I p 8 b h 8 R G x c m 7 p T / d G l a 8 1 d h F N R I M C p W 3 S B k 1 M O x b d a o B L V V w z J A 8 L d Q v g j d A M V 0 4 / S 7 S + s 1 X U h H I 6 x 6 k 3 g n i y T z z 4 q i 3 B T n 5 7 y 6 0 T z B r m c X d 0 o S v u A M / e P D Q I F O Q 8 w b j J l w G 2 6 / c j A D 2 K Q D n e F / L W 6 t 5 f y I T 8 s s p r q k C v W w T U u Y 9 o o 2 P a D O x r f + 4 j s 4 p a O K s 7 j t I 7 A G S p Y k S k S X f c B Z K t i i r 4 y q 4 r Q B c y U X j M Q V N V G K C a W E p d l B 8 Q 3 0 q s 2 S K / z y e u u Q j L 6 M + v o k Q Y p E e A H M 0 1 r y r T Q 3 I l P A f x + 5 j w L d 0 U N B j o D D k a g l G K M k Z q L x A 1 H Q u o t v g 6 T f e L E L I 9 5 z 8 b I v x r I I 3 a o N o M o W 8 W P E g 2 p t k U O 3 V B g + m a 8 4 T m p C y v I R D d t 2 M v E g 0 9 h y i L 6 Z R 5 V j e + k H H o 9 5 U A T / i o l r v t D s m m 2 0 4 R / + I X 0 R X A V J 1 4 D i c o y D l 3 p s E n F M 1 X o v H b / 1 J p T B 9 T D S Z P J 5 1 R c l 0 E U 6 9 m x t v R n y d R j d 0 R 7 v F b + f L 8 B M E S s v b K N 6 Q Y o 7 h F q U Z T n i y v a D o h u 5 x j h w E + A U y x y U K t s e C A 5 z 2 W x P l X H 4 E I B 1 5 t g E F i R g M M I t X v k n 6 e D n x E 1 8 2 v p J q K h + r 0 D x o g j t F u 4 7 C Q h W X r P W p x U E f 9 e t 1 E 0 T B e H h p 4 I A 3 B T p 3 M n Q A Y F c F G i h F K 5 E q F u 2 Y t P Y G n a K R d U Q N 3 1 D n p L 0 9 G W q P m K / 0 n v l C w E D H q K Z Z s 8 B 9 F g 4 c A J 1 w N V a t K L p U H 9 o 3 6 s L + F Q p k V p 4 j G a l h C 6 y C h 9 U N k K z h O w s e Z w u 6 B q / D T y u k 8 J h e M A p J a l O f H S G z B s M I l 1 S 0 Y g b K k 4 Q A g 8 I M r y W v S I w S z G 4 o H P 7 0 V 0 t v / u P F h + O b i e o Y u R l f M D c 7 8 8 6 o P 7 X F n C q M 2 u K T C v b 9 i 7 f F v I C 6 5 x j o E Z K j r V x S L p F K q S r V U Q p m C S + B Z R E l f e C T D V 3 z E v t c I U S v 3 X Y d z g 2 + l 3 R 6 O D 5 i T P 1 n 4 6 v S K G V e E G m F V b J G L 7 5 o K T s k S c w r c y W U I q c p H i a v P e f h t O d q 9 L S C K p Y z n s W E j m V j S J T U o q n D H R S k V C G n F C 4 e z 6 I V E q B M E g 3 L L Y v h D X o U S e K E X p 0 D 3 b 8 t c D 8 i 8 G 6 3 A / x B z o O r 9 d C J o Q H 3 Z p 2 8 8 O R E e a b P V h O Y 1 b V G B 6 h Y g k E J Y d 1 C G 2 9 z 2 V A k k u X h d R U U t a e j 6 P Y 2 W B d 5 K / O A q y U 7 a W H Z 1 q L Q v e x i + l A c 3 1 E e R J 6 / f j / O Z N h i / r o / r v k D O 3 b m r 6 K v 6 c K b + I C D v 7 3 3 V J n q I f q 0 e Q u T 3 P 3 y P U V o N 3 f + P F A V q p 8 H C 9 9 G X K X b a i r I h F 4 L h Q G N l l l G A Y 3 s j B A o T V h i N P h 2 q 0 L c i s l o i 5 V Q 1 V 5 9 g E J H I m F h t D R v Q z U F U z + I Q J D T 7 h Y F k O x 8 t N r S C R g 0 d 8 j D R i 4 / n 7 6 V L r Z 5 B 3 C z t Y s I e r P b i 6 W C w u h t n M F U + G f k c K I C E c G S v M Q R j / w A v s K h 0 2 8 C h 8 F c V 2 x 8 n O h p 0 r D x X n t H d f a I U X l L l J 8 W R o v 2 9 R s d s / i D i M v r 6 C a K C 4 T 1 / M X 8 G p J y x S F j 9 u / g 8 p M n 8 h v 4 k Y L A i m 1 5 S o C T C J G c o j + P J H 7 p L R 7 R D s f E + 5 E n g z X 4 p h s d H E b S C E R 2 T r 0 n 8 p 5 K w y P E A u c 1 n 6 7 v s e h Q T + K n u b z F J D R p U p Q y Y i E f O 1 9 B y D S M w U H + Z 4 r t P p q 5 p 3 + X y s 6 z b P m x z X 6 C n j Y S p p Y y N m w e U e 8 F e M t Z 9 M B Q B 5 V U U r k g D z 8 F i O a M T W T L g N h V p G C V R d u g w M u x U u s G u y R P j J G O h N J o e H m p 6 q Y L H M e e U a i 9 D l R M 9 K 2 B e U r M I W 0 B / Y f I I 8 F 1 N s 4 l + s Q G a z S c M Z d p J q l J t B g h + 7 R Y O J / h J L 0 n i k l g l p + + w 2 m V D G p Z v C + B 5 r 1 C d j W E e j / 2 x H q 4 6 X g m l 5 q 8 Z W w A r K / Z i w E 5 u 9 3 d Z r u n U s C f v Z E q X h w Z t 4 O v n u A r g N 8 T U b N M L O g D 1 t g b V y i m L K e Y T C w v C Y 9 g u E C F K 1 f 4 Y g B w K p r d Z G D L K 7 o P 3 8 I V G n k z 4 N Q e Y X O t K C Q P b H z E 1 x L L Z 2 G W O l i u F V h F I l W P 3 T C f m a 1 B T n F I k F Q E T R T f N R T a e n n p x y H y x J E y Y e g 6 L V 4 l p p M W g 8 E r I O s 5 r w k z A q n J y Q r y X 7 2 e I 6 t v N S t I z C g e 6 w s l Z 8 i O m s f 3 F N W E O F w E n 9 S t 6 B v g B N m J j k D p S l W y Q D U 2 t L C 0 b 1 7 P k a a X y V M 1 j p E g x w 2 O C r f e V x U E N Z H j 1 m y 3 X a 4 r e V a p E E d Q H c w P R d / T v 8 s s t 0 a F D k x p C p o U l L z e K t G N 2 M u I 4 p f J B J F m s J Q c X k W I j r 1 m r A g p T K l j 5 U P s b A 3 n Q M I 1 M o X L F d M I Y F Q e I J f t y D a r u a / g 9 J u o p i B f P V 7 5 s u W w l H R r C F 6 4 p k G R q V l 5 D Z 2 + N f w V e l j U k a w P t D f l J Y a C 7 T d 7 z b 5 R z i 2 n r y m G d p y 2 i / 8 H V 0 b t 5 O k f Y G 4 J 1 o w 1 7 i B D T p N r S V d 7 D E G B + a 0 9 R p s i + I o m s O 0 y 2 0 M w q T 1 V z K o / L j t 6 c 3 y B m M w e Y H p R 6 c A u d 2 Q C I S c 0 9 g Q + q 4 w y X 5 7 m s t 5 3 n X O y 8 X C i 2 J 9 N R V m b i e r z C U Y 1 K l X n s 6 J v 8 G t v E T 6 g r 7 T c W / r l 3 v g M a Q I g w o W j D k m t c t X q y C l p 9 P r w 4 K r O f c 9 4 c I m N n X c R y g n 3 g / X D D h I 2 b x 7 C C k 1 E 6 f P a 1 M X 0 s m + K 7 Y R 4 Y C W + / L P e 7 6 H 2 s P 6 l a w 8 b b R w F i 1 v 8 J y S o L H c 4 X a K V r O j D R X f k z y k Z B G J f s 9 5 W 1 U U A Y A H 6 t 8 r / e W a h q O q v 0 X a G d 4 h h + f g X 4 J H Q p 9 F 1 Y s 7 M 1 V S W V H a V B h s 0 M 8 t R / G Y U j I O 5 r q s E k 9 o A L 1 t F q E K R M I w + h o h H q o b D l s s I h 9 M I 6 V e i T x f J x H n k I 7 k B / 0 B f 2 W 0 D X O X H / t d e O I 4 4 k m Y v e C t N o c P I M 8 l C L 2 d y O L / 1 5 9 G C v d w o U 1 4 E q 3 B t x 0 1 z 4 M 1 q / h x A N h P f v 5 L K c / Q A L 4 K B Y 6 a c c Z a c c w 8 9 Q s b q N o l p W a P N j 1 F 2 b f k Q Q y T 7 i 6 a Q J D P 4 h f z 1 V n g f X k + R A I S e e 5 b S B I 6 j W z h N 7 y J V b D V a 4 q x y A d N 3 Y 4 d f n u v L E A d O 0 S G 4 r Y f 7 0 p 9 G Y x S M z 1 W / + D d o 1 4 F v s q 3 f B 8 C X b q e p W m P W e l 0 A 4 3 W 7 J k m b M n U A L r v L p + / G a B 4 Y O o o V T k N C X g J j X r C F F K z w R 6 j d 9 N C e q w J K Z v F A m v a N W y B W B t s Q N l G G w f Q J U X z C q + + d s F N m o V a 0 q A 6 9 K 6 j 6 O b u a L S t 7 d a b M v e W N z E O U M m s 3 A R M m f 4 A 2 d p K 0 c Q 5 f u d J h 7 t / 4 w r k T L j Y y S E U z V G x s 3 I G A b 2 0 p G e g V n C M u t G g I F S K / z H B J 5 l O W v r G R W w O y c R d O c 7 6 X d F q 7 j b 5 Z Y 2 q 5 L 5 C j w + x s o H o D t M 9 5 R e 0 k E L x m z G / 0 r V b P z O 2 p 7 B C J h P P e y K W e 3 j c o h G D o r M x z g 8 8 W 7 7 l 4 1 h O W L G + 6 k + i G S n / p M L P X 3 m K I p O b 1 m p x t m 1 U u Q 1 R F 2 z 1 7 c F F c B 7 + I g E y q E t Z E t w Q r x z G 6 F Q t v 4 U w F + 5 G N Z t K p s 3 w z S 2 O N G 5 t j j t A T G 9 v M p J t 0 X k i j 3 Y E H p U O d W g U g H E r S + v 2 e S X 7 2 c P f D L g 6 z + e 3 q k / 8 R f U A B a e Q c w h z 2 5 / 5 H O D M M v d S D F J l E T H k X b B B M 7 4 t i m Y d C m 6 w + P v 2 P M M w X E 4 0 g s a k 9 5 B l M n l v e J M M J 9 Q C l P f K 1 f + u b Z H H m r R R h d b p o 9 y l X q g W T B F d 8 g y w M G l 0 E w p 1 L L 3 g E T J P x 0 q g P J h M j F 6 F w 8 g t f D H h o 0 0 U U 8 5 Q M a 3 k 9 k A W C X H S S V b k q 0 t V j Z 9 t H n u p 1 d u D f h u O l t w 6 4 W z R 6 H U 5 N M M P K N Q D O B N r 3 A W p P a 6 d Q X u K U d c + G I / l 1 c B 6 9 S E X L d I F Y 8 z R c V j Z Q 8 q Q Z P T n h p K W y A t I 7 7 R 5 Q T u u E L F + e 1 + E l f N S G O L y p 7 y D S g d b h B L B i U 0 T J j 2 H o L 8 I r p E 7 f B G A 2 Q K c q N E 5 E u b u 5 6 J + W D J K I J k u 0 N q b 2 F 6 p n O F U d 7 B F v Y B t Y o T m J I i h p n 3 p x r F 9 V K 2 g E 1 X d K 7 y k 4 o V e o h 0 / + 2 v L e e Y s + T R C + k c 9 H 5 h E w 5 l G C Z H S J z Z O D G t A K 6 / 0 u 5 / f U 3 S 6 U H F J 8 V O o u O q 4 f A A B 5 B V B m y r 3 Q V B c 1 n n S I J + O 1 L d R R 1 V 8 M N k Z P r 0 I h r U E 8 X y + 2 Q u p i v Q y o Y 4 1 U C f a Q U o 7 D C D W i k u r n e K 3 h 9 2 z 3 e 4 1 + 3 H 0 c I H t t a k E i r H y Z t 1 2 2 + J K X D R y 9 H 0 Q I j k N M S L K a U h C K B U B M W v L n l r c n L / 7 I m w M 9 K e T L l 0 U Q n n 1 U o P q q T x u y L u w F N J l z h o C 7 D O 8 X K 1 x X p a D t w X Y i 8 4 l i 3 Z l Y + 7 Y u I k C K X y G h g d I E 3 D 2 V H W S R P n + d d 2 i F R G B z x L 1 F M 2 M U X i v 3 5 F 6 E 0 8 L M i Z i n f w F C 0 e n W V T i i g R J N d B w 2 S e 6 9 i u Y S 1 k Y x g J s 1 c W W 8 B w c a h W R X s D Z l g q a 6 V f x 5 D V 0 k N L u / e D s q 7 p O x X 2 Z H f u 0 D G u K W D 8 0 R X M B 0 5 3 R P f B y e V g x P p f W J 8 J j t 2 i + Q H y V N 0 Q t 0 j S K T 9 H S 9 W O 3 y V i X b B o 8 Q D U n 7 i 4 1 9 P s j 8 R e s R A r M h C 7 G G i g T 0 H m H J L E + W A m M O 2 H r 6 L V p f w 3 P w k e A x j E W z W F w S s o n A K G G N R 9 R e J Q y Y i v I + T Z 9 D k 5 c Q e x n B J A h B J E o q b G O 7 P Y j O l 9 4 0 Y m n c f w S A c r i a o 4 / o j Z G 5 W H 4 R + o D Q k n 8 b j c e 8 r z 4 L M x C 5 5 f 1 O u 9 s X n X C F y K G p P f I 9 G w T J Y 6 I R 5 e i y 0 i H h T O E G t t A e S D N f C 2 C V E k r J 6 r P k J I S 1 V 2 + Q A h n O J 4 X V Z W e 5 0 I H E V 1 o q t 6 0 u q + i v l 3 6 s c 6 p C c H 8 W h W O p N z 6 r s W c D S 7 j R 3 K C 9 2 2 n 2 T S D N k t a b 5 7 P v f / 8 r 5 2 f R 9 7 / / V + M d 4 F o v Q s C i i B / m q 5 d P T Z t l p p q Z + y p P 6 0 A p R c / l D I W X 7 t p 5 F q j z x d i g y T U 8 4 M 7 C W t W 7 C s W 2 C 1 A 6 w G s a Q d l w s p F k A K 1 K O p S 2 R Y x t n W Y k S W m T S T S 1 h 6 e w t 9 a E 4 D 2 c 3 + m p s o R 5 g v C x X 8 N b f 1 X b f / q H N a D W / m L 4 G C 0 1 S o J x 7 W m W l z L F n 5 P K R Z N L S U H s X 8 H c t t H J q 2 P i L / z T 3 H 5 G I y i g F 1 E O C G H 7 u e + W 6 E S o Q J 9 O / W / x K m X q m V t C / d 1 O r x u H n / v I 0 w O 4 r U k P I B m a I q Y I 7 I 8 Z Q i G U Y E a m f G 3 + Y q 7 j c g l r g r w x T v Z d s Y n 1 G R 9 K B i n b M h X P K m j l B X Y 1 3 6 d t l k i d B h M 0 m V 3 j u i v P v 3 M g + q w e c H v f v m Y O h k y n B c w W g j o W d k y 3 v d t s A t H F N T o M E 4 4 E g H X y K / D B h k 6 9 5 1 Z J K E 8 + D W L J 8 v C R l b z V X o m 4 t A Q l K K q W P x 9 q n 2 L u M i f i l 8 k n H y E d e 8 W G 6 D m K D 1 N 7 P d 9 N k X c u w i H a 6 z T i g g C C 3 w G 8 g U m u y d t g i e s O Y t n g A 1 C 3 d F U 5 9 6 7 m I U B v E Q y D E 3 U N 5 z g 9 x f m 1 f v o 1 L k Y o P m l W q A 5 I D 6 B N f j y g 9 i Z h Q H u 1 w Y / 2 j t n L r C b N b f K n l j c 6 Q k N I + g Y u X p z X V 8 H J l b e c d S S k I y N d 7 c Q W d X M j b 0 t p n E N q 2 E 1 + H J l i i O 0 g 3 W 6 4 2 K 7 n S B J a Q 7 1 T u z Y 4 T y u E O H T 6 y a T y j G f G y 7 4 v V u E J X 9 n P D B S b m U V V 3 y n 5 e 8 s L C 9 m F u w 8 l G b R D 9 + E l i Y 9 p 9 G d X T e i 1 b W t 8 R N f 6 a L r U U i n Y N e x a G L O q t O v Z v H n e V I I l O q Q F O 8 6 b C A s b 0 b q q f 5 m f z b k U k 4 m V M 1 + 8 e M m A m T U q e l F M 6 k W 3 K n u 8 4 L y F E x o L y + f n D D 3 E 7 4 A y 4 G + d 7 N c G C C / i h X L L o r w E 5 b p u w 8 z a W i K 8 7 7 y N F m P q I o o w H 9 o P E W t c h x 7 / D l T 3 O e D I V 3 E 5 n a l j A F l a z 4 y Q X W P U Y z I D 2 p t z 2 g k C C E p 7 l W E t L Q T P r H U y 8 Q l J y 5 u Y l x x n B s x r W G F A V e f c U Z F x p q I e B i d v u W 8 J x D y g I P G B b o 7 Z W k 6 Z v w W + w o l 3 Q c 0 A 5 1 x L + L P I v y J n m c U w B C r E x 0 l + 0 / A R B W M m + 6 L 8 S 1 x 4 M V y U T L X M u e C Y G z 3 U s w 6 A 9 A K A X r r e X L h 7 g U j T N 4 L C F s x I x 5 v 4 J 3 x u p 0 6 v 2 2 1 V M G 5 i G o n 0 s u i L N 9 p T n F j X 3 r d F t u n Z q f Y B 5 i e 9 n 7 6 Q r w 0 Z d T D / F A Q X 3 N F X S B r J w T d o G m y d P C s H w V v q P 9 R U G N I 9 F C U 1 2 n 2 X t e Y z d S 1 N Z 3 h S I w A u 5 h D / Q m + G T q M K d r m k o U 2 4 I q m 9 g O k z A 1 B J 0 d o N c x o y S I Z + k L V j d X E M 8 + U e 2 U T y m L t A q b O l S C i 6 A C N x e q p w B u 1 m N F 8 g j h F + q o W L 2 o G S P o t 5 z X v + 5 D q G c v 8 8 / K s W U G W A e c r Z d Q I F D U D 8 / V 7 P x P P P f A g M L P 4 3 Y 8 n V W 3 D Q m p 7 u C R l N Z P m V 9 n w f H Q 5 n y H o q k u U 8 A K y W Y O o H k e V L 2 E N 8 Y v 9 M Y a L Z j T g h n D V Z I s 9 c b h O L m Q / K 9 n i 4 W T 8 A x 5 a 3 o U i 2 M l C a 5 Q c q 0 0 c h 5 K 2 8 q 8 s R t C t J / q F a T t 9 e t d g + w o X U 5 H w P 1 y n J 5 K s F W l Y t 7 K Q 3 H 3 q P C 1 Z y t k u a O O L k z S k O L 3 2 0 6 A c O A A d l 5 Y 3 u 0 J j E y m r u o W 0 6 x h g h u R z 1 o 5 T 9 8 W r 6 c E d 9 Q d F 5 D 6 1 X Z u O / / r N t V 5 I l 5 S x J 8 K F W b 7 h P G F D P P b x x 4 U E H A X V 2 4 z e E Y X D 9 K X V R U K R A c L G D 1 O I F 1 b W Z 6 7 r 4 s 5 p K i 0 l l N B Q / 1 w M u 9 M J f o h / t O k Q D a 4 R d k J Y O o / d 2 I 3 Q u S R V f X j C B 1 N E 3 4 c X y x e U E L T K 4 M M n m X r l E 5 3 W V W m 4 O T F O u K w Q Y l B R b x s L a U r Q Q q e i j A Z q 6 S i O M 0 T f x f Y n x + d I 8 n M B U v T f P 3 R g k H 0 6 W s 2 T 9 i w U j H j 0 t j M U f e H F U q 5 O 5 C D G J d D h c u U 2 y h / I 2 f Y 3 y L d 0 2 u a h k j A B B g y Z A 9 Q 2 2 v f Q c C j 6 S a q r k X w g o r S k r G 2 D w l B H j T + E K M d c L G 8 S z y z f A v X 8 d e N O N b c q r U v o i n y f T N c X R O d + I A l v W D a f o R a H c G H F 2 s M F + K 9 / G f F C o 0 j 6 5 o S 2 a R P t B N K H y J l d A V C u b K G 6 p k / o O x p 7 U H k B I 0 G y a x b J D + A h N A i c u P Y 1 Y c j z n P b F V k 8 w 5 Y O 3 p 1 7 D X 4 H J D 8 S M Q U l H U g t L u y g J Z Q F a T 0 c w o p i I 2 X D y G T 7 9 c o 2 6 5 Q i p x P N M J F 5 Z l k y X o G 9 S u I R W G L R m L F z h l y o S f U F c S k i j 9 x J h 6 n l Z D N V u z g X 4 6 U n q o R g r x B i 4 m K M 8 Z F C 0 k H p w z 5 s Z Y R p 4 7 D d D 2 Y p N i W h 4 G m R G d d 1 d w O u p t 8 c w q Q o r Z e O G a k N P N a 7 j 0 B n 5 W f 2 s A 2 P T Q r b e t 1 p H 6 W / d Q f o 8 S I Q M 9 w N x w b 2 v + D R 5 B 9 L X u g a b x q g 4 2 C S U 7 j F e Q X 2 r P 0 e o H Z d R T + N q K r u R n O T 2 t J W M Z 4 f g y Y W v e g q M F 3 e n I q v g 6 u h H J v D G 4 a E q P b 3 t p G d 7 d U Z o D X x j j t n s 5 P s i 6 i R O y / P D j b r r v x r 6 6 p Y Y S y o c a n 6 V T k v O / U 5 5 + g W Q i k w I Z o c p P B M l s 9 e A 4 M j m g 4 v 6 + g q c d B + p 7 v Q i X n I Y j 5 B N w W + b y m a a n S e I m e e 1 l / N m C r o 2 5 Q i q 4 s y O k e s o a T S 1 a 0 P Y I + V B a p J j a N v o S 9 q k T U e n p H 3 8 h n t z 4 d 4 F r J X c / s B a t z W 6 K v q 3 p B X t 2 p r d i e h M h 7 F P G m g y s H a 2 C C Y X H S R n g / 1 R o 3 o o a o J F W V K P A c K p D W P T A U T K g n b c d a 0 0 g 1 P V E w 1 s h M o Q L 0 U L P G A N 5 k d Y i D 7 / j / B x o d V 1 n / + m 3 i C h e w Z v K / z A X l x Q 9 b R k T e p n 1 L Y J 9 K P y A Y F S j / / J A D x + 8 5 c q 7 l 0 J x D g V q y d v H p w 9 w Z 6 d I T y I F T V I 3 R O Y k W k o b S E X 5 O Y D b z x 3 a W o L q G 3 i H k F K B f 5 2 u d / m b f E a e F j I + 0 N + O Q f d k x k c D Z 1 e 5 q l L 5 G c Q Y I H W H K N 9 G z s I q z v R I c j 5 2 H O T 0 u A C / M 4 0 g p E n r Y s J D a S + K U j s G h S + Y s Y w 4 v 2 j C x z v A f 6 A 7 t M q x O w r v 7 U i I d A u T D 4 H c w p T c z d E D q 5 q P J X 0 P o V c f R e l S / g D / f e O b t I P J 0 3 7 o 3 d N A w 0 G + K i O E 3 j R r 1 6 J Y Q L 3 e j X c D o E 6 k t 7 j I S L k B n N 2 t u a y l y W g i N U J b l k j r g l B 4 R y l 8 M R D s a e Q v n / 5 x i d L + l 3 P L i I y S C 8 C I C Y V B f S 0 Q G 5 C r 9 h J y M Z r 5 t 1 S O C j N c O V I g j F Y 7 x A i t 5 7 7 3 V 9 G n I G J v t C m S Z b m e v U A Z N I r x V Y 5 0 A f 6 W s R s I S c z d O r q / 1 a n k T x z u g M a m 3 q H 1 j o I 1 f T a t D u M 7 X 4 f L G 8 4 K U c z J H O Y 2 m j G Y C / o m K U 0 O 4 6 + t v d n z C S e 8 6 B a Y l 7 w s 2 c q o 1 C 9 z C x R F 7 F K 6 4 c G y V J 7 H K g / I R z h 3 1 C 3 M W h 9 D d X H 1 v T V a K E j e P w B Y Q 9 6 + r d g O P M R 7 A F a v e I Q T S j Z c Y o b k g M J C v o V 7 G P v J P f u A / 5 C X z D 0 N Y C H x d K 6 9 e V r D m + 8 B y q L B H p A b o A e g D G o 9 U X o V I n x X w U D o i O s 1 H K L w X o r v Q C n f b t d F a A U o / x W a T T x L c r R G x b W n e j 0 H H u H T 6 i B L a s i M e O + j J 6 u 2 d X i S d T h Z w b 3 2 5 y 8 L J / t q P I N W u 7 u O Z p y m Z 7 P 8 g y X s a H W H n H y W q c 8 y C p o 9 d J g A V q W U m S b 6 J a G 5 n 8 m F i F l A E 4 H J B H g u O 8 C n X H g V A r q Z z 2 u L N L x + C I E d u v R m w c q D W o T z Y 7 l x e k u x K L Q C q r 8 Y v L i F c P A x u A o j l Z F 1 8 F H 8 Y k X v j K J V s K Y c F h f Z A n O f m z o j b c 8 W A N 7 b 6 N Y + b B / L 8 j H W + D Z i A / c c C L L 0 P a Q 5 c B g h L 9 u m 0 S 6 a 6 I D 8 J k 4 g o M a Q H G d l H f g b I V n 6 k 8 + b 3 9 7 p u C / N p W t g l j L M i Z y k z 3 K d U 4 M 0 1 H 3 2 e i p / n X z n n W 6 X M t h N 7 q Z k 6 0 g G n M u 7 G 5 T T b n L J T n Q 4 W K o Z T x s E N b W w S V 9 7 u a U z X T C Y O W e 2 N K N 0 P y X N c L t d 7 8 E J n D g q O x 0 c 0 w 2 V 7 l p q m G 5 M S O 4 M g 9 Q X m m G 0 u B s X G 6 m 5 X m D B n J 3 Z r e i m v H w Z S C t E x N F G C h V y f P 6 O b E J U s A r Z R x u i B d + 5 f n Z y I E 1 D u 5 m P 5 6 R 3 Z f 9 F k R x S B Q U w z 7 2 A B J F e n / q b d d U N D N 4 u y H 6 v C y g 9 k 0 A c X K K M Q y g v Y T G D k H n 0 / n S R L 2 4 u 5 W l i m q a I a W t v T l B m M 0 S C G E z 0 o r t Y X t t P y d 0 P I u Y s M i e 4 s + J o g y 2 M l F Y p M K N x u D Z 0 v e a t K K L j 6 L f a I z w T V l 3 U 5 d d t o J G E S X 0 p M e R I d g h T x / 8 W T m D 4 y n a c w 1 7 T 6 S E B i L n b c V j Z H u M q N g k r u J Q 2 R t D W M R k w + 6 r Q N h w o j r K f G A i O t a d Z t t X q v 0 x S x R C t p 5 R K I D t m 6 y Z I 6 C j S 7 7 Y J D 4 D 8 J I D w A l S A i o G U J z 1 I N o w 3 Y v F k K 0 J q 1 v g n g 8 y j V p W + r j b n w z X K V y t k a s q Z S s i 8 z N o c L Z f R 3 Z r 1 9 S i 4 S r o q G 6 e n l H v M z g N 4 W m r H s 4 g 6 5 m K D 2 z M t 3 6 F Q J F y o J H h q w O F r D T j M v R D I o u m 2 2 u 2 4 C 3 Q f I H F u x w h L J B 5 a n g C K L y B Q n J H b u V P B z E m R S t a f p U x R 1 l 6 M 1 j 5 U f 5 H m P z 3 T P s B s Z a R 4 S / O x o o E z 8 o K p S p H I A 0 I y T 1 Q g w H y c 1 P V O q 8 l m a r 3 d A L 4 V E K T b R q 3 R e H h R 0 n K 0 Q C 3 k D l C R 0 L E U d t J i 4 r T c b h d n Q I R Z w i F f I Z s u I a t N P N D q V i i W N f c J D B K G N G L E o P Z w g 1 + 1 v J b V x x 4 g z p T 7 3 m Z z F 2 D 3 Q E e I h l S J k 1 F G 6 w V Y E P X k k C Z C Y i f l p N a 4 V m 7 F K B h b o A R G + V y T E Q 2 o 5 5 k l 1 B G L W p j B 2 G S z p N 5 o 7 M I s 6 S H A a u D v T B i Q W i b m T 9 q Z L b d X I a k m T U w T o Z i 2 / o b i h + j X D C u 8 S N v k 2 Z m S O y W O / H N L b a N f V u X U o j t i H E X h q W 2 I W s 1 S V 3 J 6 N m D i q a X / 5 z a 1 F R X 5 E B 0 d 0 c J n y k E D 6 b n L 2 Z C A F b B R E T T y K E h 5 7 k V z 1 g I W k 7 w B 0 H f j c 7 b O 5 c y j w I a d Q i 8 U r B D X b 9 D z B s k e l H 9 E 1 1 a L n I 9 Q n 7 Z Q x + n R E g C g R p z n q q g W g u u 4 C r u x W w 0 V z i 5 6 0 B j i 1 f H o z g H y 0 J k t X J u G T t O t V 8 G F T M j o 6 k d + W e 0 5 A G Q A L l W k k Q 6 H 2 g e Y p R f T S J j J Z r f e b D d U i j / N Z L M L q 4 T a Y p d q p G Q K v v B M F l 9 8 X n o S K + o e 7 K t r J J H L 7 S R g t J B V g J 2 V t w O M L w H t F q q F g M b Q o k x X E Y 5 H b L I L R 3 P D K P W V e e K S r m O g K w W L a A n 3 M r / A P y 5 7 5 E N Q / D r M 7 f a + h M 0 h N S H n l 0 X P R U q u 9 j L L m / Y H 4 j t o T 7 + Q V + H Y m 6 9 V C r f F S B F F c 6 5 Q Y P 6 I r G l S z w o q n Y K U g K K x 1 2 9 w d O N N 7 x V 1 4 y + Q p 6 z b / d 1 W p 9 U D 6 l Z s T 6 J J b t N t A 5 9 J + U W e d d H L 0 c X V h 7 n C X e f Y Q W O k K o A i M R V N I p i o 9 v x N i K T H W Q 3 e S v y D I q S r C L 5 L V F t r f z k 8 1 h 4 x d 3 b 0 d k W V Y 2 r u t L p W z B 1 2 k I 4 A / B y u y U d 6 i H 6 d U t + R B 3 E a B v O Z r / p u K R + g l Z E R j i V o V z m W h G k 1 o J s n p C 1 0 v G n 2 U B 3 b 4 f S O x m 4 T Q b p O j 1 r i l J 6 C j N H K 7 O w 4 i O + 5 b U C H 4 Q q 9 N Q I u E 9 M E S 1 A 1 f P r 0 L + d + b e L X s g i 2 L J W C T Y 1 U 9 o / L 7 u T 6 N a f t 4 n R q 9 F C 1 z n 1 k G r s 4 q O C y M o L t y k 5 m p 9 F u u Q 7 y Q B E y q N H / 4 H r y 7 c 9 r d g B t X o A E R 3 O J O 5 g X 6 I 7 T N 1 6 0 F u + z 0 8 d z L b 6 F R j P 7 x 1 v N d Q t I d z F A G v p H 9 N q Y e w X N / 6 x m 1 a e 6 X m 8 B k z J Y r G r + o n Y Y z g B V u T 2 I c 5 E I Z w f Q p u V z p x r f Q q P 5 + V M N H d F C A W O / o y J w D d h c b r 8 h m s C V 6 w j k p g B 4 2 k f q l 1 B a 0 B J d I I m i 7 G i 5 C K P a H C W y N N m 1 V b S s j X y I + B a a I z O E N g e F Y 2 l / K T i o + e s a t o X u A x y U K R b 6 Z h p N a y s A c W d T Q q w A y u T N p D 0 z P X 9 a g T J 1 U 9 H u 2 A 8 A / D F B A w E R 8 L b Z j e g i / N b j 8 M 9 5 A m x o c N a X h 3 3 Y e n m L Q g C y q I f 3 8 + B B Z R 6 g c N 1 O 5 p K q Z t h f R o 8 Y h P A F A E b D O U z G P p Y 8 w 6 X W Q H U u w E 1 7 b l w E 2 a 7 v 1 p u w u O G v N b F d C I O Y X K V g D X d 4 f w 3 F A 8 z i a O w h T X W C X r z R 3 K k 5 F 0 H o o J M P y v X 5 2 Y 7 T b z Y a r R p c 4 b g t i k a t x k H L w c X G m J q a y A y e f V 9 8 8 d d 4 z H 5 0 E L O s v V H f Q N n r t n c G h P b O A 9 I B 7 h J y e x j j M 5 Z L s M Q F h k T t o 4 c h Z T 7 L 7 V f Q 8 C c / a F U + y j 5 a x 8 R 7 M P L h x s K I 6 I h j A n N k Q B 1 J F c q t i c D r 5 / Y w F I D 8 a k M A x 3 I X H n e 3 Q a d G 6 T n 9 F v Y d F Y s T P 2 h e i V z 5 O f 2 Y B 0 j R J r O T m w w i d Z b w u 9 9 6 4 h 8 O c n H q 2 A g x 6 + Z 7 Y X M 8 T S z j c b U 3 m 2 x o L 5 k r 7 b n g U n u 6 w f Q L i T / r W P T 8 v v W X E v j S F e 4 b K a s y 0 f I b n 2 b e x J m d q w e R C N h E q m V X 3 T n q g N l H e B W L b 7 T s g h 3 h Y 0 i 4 l O 4 v B + Y 1 l p Z S M Z l F 8 8 V V V L U 5 z w 6 S / Y N i L f c B 8 F o o n A x g m S 0 A x P T / s / c u v X E s W Z 7 n V 3 E U k M g q Q K G K 9 w P I i k G Q e l A S S T E Z v F L e u 3 O S L j L E Y D g z H l J S q + n l b A b V y 1 4 M 0 F m F m e l s o I B p d D c w U 1 U 7 F u Z 7 5 H y S + R 1 7 u E e 4 u T P M S a d u V l f m Q y T d w o + d M D t m d u w 8 / m e 5 B r 5 u Z k / 4 z d I b b r D / R N O s v p S q 3 q 3 R 3 F 7 H E 7 t j e J 9 x 2 7 c K I 0 w 7 k S A 7 a A G q M g V A p x / u z C k N z R 5 n O q g 4 k W W P z S N F y m S v m U V A V J + t f A D p 8 o R f q g Y S c d S W A 1 8 n Z x F c 0 O v 1 2 3 J T 2 b r j W W 6 C X T a 8 H y T + h 4 C Q N w G Z 3 G U i i 9 e o O M K n i D p P D 8 I z s n e K f C E H b 5 w X D E d W e s 3 P y r y z J H D 2 U G n I G k 4 w D x j X L l V Q V Y S e / z i O v q B D 2 f H A N X t C R S R q O v p v G / Z d c a A 7 o 2 A b C x u K R n T 3 x H n F 8 F X N i J a 8 L a i M T q k v G n 1 L H K V J 4 r y H a p + 3 E G o t 7 H Z E L 9 g C D 1 2 c W f W B l 5 U Z u w 6 B S S + n g W E J d 6 h U 5 p l T s A M F O d h f i d H H N / E 7 h 5 g z 9 o q 2 8 x S 0 e m q B O I 9 T F j b n q v i c S I Y y p V W x U m s 2 4 o O I r H 3 j 3 6 o u Z o 7 t / Y p I M X J t 6 u M b E G Q t X q P o P T z 7 M J l f T P x q 8 m w / U d 6 F 5 5 9 X 5 6 u v k h n z k f R F e / 2 b C 2 b o f k i a l I c 4 b u / G j N f + C o Q 5 f W 6 J a 8 E L / G Y 7 c S l Y Q T 1 4 q / 0 n s d 6 V c L 6 L A 3 M + s V c L M d / J H O y T j S 1 D p r N 9 P D r K W 7 H g z A x A O 5 X y a O b s I k O m 2 W k 2 K J b m k y F j W V O q 2 0 l 8 T R G H C X m + J j e m 1 y H s z H / R 6 m 8 J q X T N m O W W U n a a F M J N 0 Z 6 b m 7 K h u N p c x 9 8 J e F 4 r N 9 j 0 J j h N 6 q 9 F 4 V Z I M + s J W 2 a F y V K u q D g B o Y R T q 0 l V q a r t x U Q 8 W s I n B M B X U 0 t h L 2 S B X u s V O s Z m K C 6 t d 1 R q 8 N k F c k W c s P 5 m u 2 0 c S y Q N A 8 5 P x p K X Z i a c 1 O a c R G + j m B p I 8 t d 5 i U R h / V U g k J X a w n O j s G G 4 y c G m + B a / d R z d r E 7 B S A 3 i T 4 E a x J S T i o + j j + T 0 x G Z j r e R G S b Q e E b u J F Y E i Q h R x 6 / h U n t G s m P A K W U / Y + A N 8 9 T I I R 1 j / l 6 R S + + 5 K a 7 T S o d O j X z z q m b 4 2 J 2 u o b 6 V 6 z f v T / B 4 3 y N c r U t e n q x v j 0 q 3 Q S P Y q / A b Y q B x X h / F C M G v q 4 2 g m Q Y H 8 p s p D 7 s e r O Z n W e t l 7 X 1 f z 1 n u t i e U B L K J E C 2 2 D p U Z S T 1 d i r L b e I o 6 x O s A g l l j F n n i M D G s 4 h P S X W L f G 1 s T N H M 7 u f v 8 s w I H d H N R I B X i I Q b a o 0 6 x 8 D F 0 e s h 8 p F k v D a v a F Y c K 5 0 1 L W L u s 6 o 2 t N r n V d a v i 1 k y y r l k D z E O P m V U b 6 v v k o G j S 2 6 9 X k m 0 w d q z z E f I 7 L O l w E n H 2 4 j p 9 R T w X Q h x p l r J 5 0 o t Z Z y I 5 r 8 R S t c 5 p 9 a 5 g w 7 r R U M U + 9 5 0 R D E x L U t 7 c 3 H K 4 D i m O 0 m l 6 h i P d N 1 O g b l S 5 W n z F s 7 M x X i 9 8 C l F + z L o h w i T Y 0 o 4 U k 7 U 6 7 1 u h 3 n n R W T P / Z A S y e E O O d M W x m 3 x s m X D s t V U x J 6 z m J A G j j y d L p y X 0 a C A u v q J h 7 d r I P k 9 l l h H e J a b j 7 + 5 g 9 D B M A 8 G p M d b 0 G x t q T T o H p O z t g 9 0 x B w m L 2 n W H C s d N S d v h L W k / E b S B 1 o 0 w q a t W 1 O f b F c A s 4 F V X p 9 I l 4 G H 3 h a P a 4 5 G 2 / q o 4 W 1 x x Z m u x L L q 0 P 1 6 w b U k l 3 0 D J R R m C t D N p e d Z h H 8 9 O Q Y A z N C N c 9 0 j 2 X 5 i 9 s P m G E 5 c F f Q c s j 5 k i D 7 i r 7 u F j k L B O b m l v x 5 8 0 4 p h 1 U r F z v U v v 3 l P g U h E L d r 6 2 a R O H 1 h d y P w G B b X Z 9 a G K Y K K + b 9 N P l k 7 T G + J V v y d D K Q d / p E R 5 v y C u C U N s E N 9 s l m + i m i / x r o e e E s p m K y r 9 a e e c 1 z G g v n t 3 z D U I 3 W 0 8 m D 1 G 4 9 u 1 w Z / 0 h 1 1 Y w Y Y B C 6 o m 9 m f 9 C 7 q M e 2 k z f p t c Z z d o d m I 8 W H R q N o D T p 9 8 m V 9 H C P H o r 5 p b p 4 F d / 9 O / N / B / o R b B D o c I e t 3 f 7 j m / E K n F e X b b v e + A r J G O 5 0 k I y a a d v Z x o Q w M F Q v + H 7 e s W q H c t l X k 6 N T U F + y J N y b R 1 M T 5 C p J B S 2 K 8 P a 4 4 a + M 6 j k 9 J W m U g d y M 9 k g L c g n b c f J A S k B D O D s d Q 9 5 N 9 X D y o m p 3 s 5 4 c J d 0 5 L 2 W E t e e A D T S w 2 u / N f Y t i n H r Z N a 9 2 L p d Q u 9 q n Z x c Y q 8 U 4 l I b c T j x d Y 3 z a X i u B J q Z b c I 1 X Z R 8 s T v g K 4 0 k w Z m w f w m V f B e w K J x H w m x o 8 X Z C b M J 2 c 4 G I V h L E G z C / / N N K c L Z / T X y F q 5 1 j + L Z / g x r w T j 0 X H K w 7 Y V V H K q W f 8 2 g F 7 V u t m Y 2 P z 4 n d z t T 8 q A k s a b G N a p K d Q g O M B j h W r / l d q H q E s v V x A p 9 J P + l l / A x 3 f v W 6 e e D q K Z N t t Z + Y Z 8 p n y l 4 W m r C r 0 N K W K P n a b s s b Z d m 3 4 d z s H D + E I O l z G a M b o G 5 8 d D b r b T t 1 4 + L q B X W u t L 4 o U 8 6 O f J J e G J + H b M 0 Y G V D A c Q y E Y e U q l D p Q 6 E E 0 Q x u l o R U n c B n C a G 8 Y v o r 8 e r 0 7 V t Z o d P X a / 9 f T w J V 4 E 2 e Z b w 4 6 7 1 6 M i j 6 i H 7 t H i 3 2 W T A V y q T s U 4 7 q n i z M f P 7 M b q + N g L 0 f h 4 B e + E x u d u F h x 1 k + o l s Y j y G l v j l x C d i M E 9 u J M K r B 7 A b Y S k 2 z A V w n e 6 g O R D f y l a t Q w r S K i + h M B V Z r n R h W M o t l q h F Y S i l U 2 J m c 4 O w 0 7 p P 2 l 5 h F Z q 8 w r C a q U 1 J + U 5 + Q l G j 0 C r I g D P 2 B V / v W t 6 8 c d t q N A d k / y S 1 R A Z 4 V t D D Q R z z m T h h B r U h P g + O z w n F l J 0 u 4 l Q 6 + U 3 Q 6 5 J E 6 K 9 H r B N y p s f Q d Z 7 L p B Z 5 d 0 9 + 4 3 z c s F T N r L m a t x r L f r d v D X J 6 J C k Q 6 n O q r 3 9 / n A l 2 W C s f y o R y d n S K d 8 e n H s m S G t g 4 X M z A r r Z a m D f K V J 7 4 A / M G 6 O / A m h 6 o 5 4 r 1 3 6 e w 4 1 G 8 I A j p K p D e s U 9 T d S y + I l z k e n H l L / I b N L L T M d w g m R H Z g x g Q m 6 9 F J d A s j N i r i L B o r m 9 W v 8 9 2 U T z j e k z T z 1 d 8 r I 2 X 4 X k 0 R T M y Z b T G X y f L b 0 R z P T z C u N 0 V w H t r C s f W C N y E z z S q t I m A Q t J z c f + u 8 c G 6 m 5 A R U M K d X 0 g q H U Y 9 i 4 X D X t g w t L x s i k H x 5 9 e + S N p 7 x Z N o d J M 9 8 h F x C x s N 4 o 2 g F c S T a m I 9 9 l e n p / H v t F 7 r e 8 Z t V 3 s M 3 4 D p q i Q J + V d y M m w w i T + W m E d X 3 M v m c U 3 h A l g F / Y f x + L g S 9 U 2 H C 2 l f g A R 3 W 2 e A 2 H f n E p p n F G r z 9 S o r 1 2 3 G 7 8 1 i E R O X Z 2 y M w I u d R m e 6 q w o N z P o 7 H q 6 u J B J g b 2 J R Z 1 / N y S w X y z b V l W 7 J N 6 6 2 B g M 5 o F O q z J J U o r / P y z M C H + K 5 x 6 T l n T A 1 S n H U e 0 m R 1 h 5 5 q g B O + w Q Y 6 Z t 4 y g 2 g c g Q R U p W D E k 0 T v n 8 J K L k s q X R T M D u K I u 3 5 d K 3 / z f 1 o 2 O h h H e w 7 Z M w A p s 8 r 3 o n e A I 8 f n s X k V I k L R I r Y 6 Y k j N G O C b F R U H M v I P f r T 4 l b C z m T T k B J t V d E n E I + o v o U B g / c t N p M n c l I e s A 9 a g r 6 I N T g a 2 2 3 x r m y 9 h U n p C s s G v j b 5 c t N l H P z w 6 d N K K k n z 1 a + J w I 3 O R + f n p F s t h r 8 y v 7 w S X H b + N O K w T i a d d N P o U M 3 I 0 C 6 K 1 e y b C + O B C I e n Q O h m C R Y f g k 9 b 6 m K 9 L E B 4 E 0 4 9 t o f t B 4 b e 7 8 j m C 2 8 l I X F q M c r K 5 d X m y Q R S 0 C b J z n h j G 0 3 M j X W v 0 H u q o 0 y I w r g N d l f L G v w Z I / I O G Y d c 2 X X F S H I b z + X m R z j N 6 P x 6 U r 6 S e W 4 n 2 Z k e r v X p t k W z i 1 X k x g Y X s r Y p d s V S t D b 0 a a c V b 2 A v m P C p W f j E / w H t U 4 k 0 7 Y Q 3 T 1 1 a w m y K E j t G 3 A A 1 P v S + O F 5 J 2 M 6 1 x 7 f I k 1 V d y s f e o j v 8 i X n C R 5 t / z x l Q U 8 m X g C m c y n a K C T L l L T i c n F 0 B T 0 z a j u 9 W 5 k / R U 5 4 K B a 1 8 w 9 C M 8 l o W U s V y S X r F + e I 8 / i r 2 Q e x N K 1 v Y q U I N 7 1 3 8 l T q F a J E p X F Y V X j P M c + 0 + E W v m C B S v G a C + E l n o c Q z u T v F 2 B i S b U O 1 B g n U F p g X b l u Z U n q w 5 y t Z + 9 Z e q v A 7 S z c V I 0 m M 8 Y F l i h c I 1 T H p 5 Y q f Z Z 5 a i 3 h u q C 0 f Q t Q X t l v M 0 C U E i 6 p N r 4 x m i T D T 5 c I B j P n B j G z z v Y A 6 3 B v L u 4 D k B j V 5 l U L X + b n g B Y G 0 e g g h Y Q t 5 U + p x 5 P S s b Q 0 v N c w c b S g 7 e i s N 2 U U I X S 0 Y u 7 b 3 i v Q q b k s q W Q S i m k Q W T P Y p m s 8 X t 9 E v o l 4 2 W d x j h 2 O g D k D 0 g A N X m Q P U 4 k I i o w D H v s Z m s s 2 A w l 4 V T r N a K T 1 1 k s U s p b / / p z J J M x 9 R M o R o L 2 4 P T q s u J F Z n N 8 4 o t a v Y 2 5 e M 7 O T s w z U 3 T g 0 e j F D 1 w 9 U n E M r l s A n a m Z 7 I J 7 H u r i Y O T v 7 f e j Q w c l + V H I F Z I 5 Q c w a v U Z 6 + H D I c 8 s Q W e a L G W n Q c M / j Z f P a y 8 E V N J p 3 4 L / p P h 2 X q o E / 2 k A S l 8 T J 0 s 6 v O C S i 3 H 9 I a P b H N S D E z L 9 T 6 f h b W 1 6 9 5 8 W Q J 5 h 6 1 k 8 B H u L m H L i / Q u H O r c b Z 4 g e P e 5 8 I 4 d o 2 X E v 6 S v Z 4 V q W 5 u e i F V M g x w f I Y P t V 9 U S q Y W k 8 i f U E x d E 3 k v F M W L I + K L y u x n k 7 L 1 W a K c J g A 2 T I 2 w F I z w t B l 8 T 8 2 Y Q q m 5 Z F 3 D P E Z A k 2 k n B U w p C R J e T M X o Z u Z o d 8 M 7 2 k 1 8 g k M 0 h i p 3 N i D v V 4 Z Q k X 6 2 t 2 T N M 3 K j 5 H j Q n i k k 3 3 0 t w e 3 2 L f q C b k g B v L 1 a W F E j q M q j W b E A c s H i S t Z f q n s u a J H v U / 2 q C N D y x m R 4 M K y 2 1 c S t x J t 2 5 l h g 2 w i C 7 I J u q 3 w c f 8 G E 8 / L U 5 X c x 4 Y v v w P + z V y 6 Z w b Q U v o l m j Z j 7 9 y r R m H v 4 t n b s 1 Y x a 5 D L O H Z y v c 2 k X N d 4 5 2 W n L U c D V a L A n e Y T B W 0 Y R / f + N o Y U J W X t M 8 6 s S K 4 E C s e T k X T + f b 5 T + 8 d R s W i Q 6 i q Y Q R J 3 I J c U s C 2 3 6 f Q d w m x H C / J v 2 9 2 W / 1 + g H 8 Y B / F X S j T j i Z 1 T 5 p j A j Y R J X w u J n R v o O t / Y 7 c D 5 y E f B H 5 5 S z j 1 k 0 3 Z a 7 x 9 l + R L O K 8 k X e I S w g r s / q G N C s M L K 8 m / g X G 7 0 v W K Z 7 I i o D Y C 3 O g P i Y i K A y h L W y o 4 t l J z v K S T 9 H o 7 P L k H m / T q 5 q O 3 F U 9 K d J + 4 4 K y 4 d a g m / v k N Z U j k x x k P c o 5 O n L 4 K 7 L y 5 E F K A J G d 7 G W b 2 D j + + L l + 8 w 7 4 y Q 3 N V O g / y 7 r h W T W r d N U j o 7 v h / o 7 O h L s E + x c Z C s F E 9 E H D A Q K g 1 S 8 + V / R m Q o O R O p C T u P j + b x F x y J O H 0 A K D n D x + l 8 I v / F Y u 3 E j G h K Z 9 t J U V J i J N N J s n X 1 G a + D + j 1 u g 9 u 1 W S O K A N v M b 9 f C d S t F s j F 9 n M x X n 9 c 8 O + D z e H y D X A G k w m g d V H R r l h h Q s d L L s W z V 2 q N o f v e P 3 L E 0 P 8 9 E G v e l f h 9 H a x n Z 0 8 q 2 I p Z O v N k y L H H / h g 0 m 7 M Z j f j Y A N M V O k n l K z 2 s 4 e x V L n O j b b B z x J / 4 Z S w y F F j 3 K 6 8 o V w w c Q 0 U f 4 J A 9 D d N c k n / M r 3 V V e A Z z 6 N m c E r d k 4 9 8 Q m 9 0 D 5 o 5 Q m + Q s m V L z W B d x r 0 J c / t 2 r I 2 p q Z c C M R D S H K g + + p m H n d l Q d F b V N I 7 t 2 y 7 v 7 h i / T v + 0 Y y b u k r F Q u d 2 S k + Y H v + g l N V i 5 x 3 n K O P w E m G U v 0 Y d 1 n 8 p R b P a i 8 s U E + F n Y i d X 7 K f d i 9 X o f h 3 3 p E P w I / R j l l B v q X n 8 7 Y + j A G A v U h Z T U F U b M h J 3 G 0 0 j I v w M J p c X J 7 G 8 0 u i k h F t R 6 z e E h J y t Z a c I A f v 5 C a a m E o 2 z u f z o x y K J W q D m q 9 Q P f S l r + G a N l e x G J L t w 4 S 9 V d M n 0 S 4 J l n F l y M J G 0 H 8 E v R c b v R a M 0 V x q 5 f i 4 W L Y L + j F l I c I p R S m 4 X 5 x q 8 u N w d Y 5 d o 4 7 X g 5 T o j a 3 P P y 2 v Q c 2 M g T U j E 2 7 T 6 A + 8 y k L D D y n s w g w 5 l V I Y G m / i x S X n C L D m l y S 5 X 0 r F s / l v 1 V 8 2 a l d 9 8 i 1 X N T 7 R p B Z h x 3 + n T L t L t y o j k J p g 9 n G x U B + E V 1 f C 4 j Q 4 I B p v L u 7 + y 8 A o k G s O a E P d 8 L k p / E M 1 9 O K 8 Y u D T n i s W W i N S + y Q x g l 0 g U Y I i u o f j j 0 a 6 b B 3 W j Z n P z 9 v b L l 8 7 h J 1 N b R r G W q R I J c Q l 5 H X O R m X 2 / 5 H 8 v v C C U c v b M s k 3 b L c a T T I 7 j L 4 4 o F Z x s 0 6 h M o 8 T 2 / a t U n Q S v h D g 4 4 A L T 4 e C H p 6 7 J s 5 G / S 2 g l I q A k Z O E s N N C f B D R R U U u q / V s T 0 P K c J U R w M r Q a G U w u 3 X y c i U s R Y H 6 y m i K g a D l V e s 5 G Y W d 6 R d C C 5 I v / q g R F V r O y C W k n Z a f d 0 x L X v x G K s 6 S w O b J F + P v P w D x B A C U s 3 C e U y s U p 3 o V t U I B f z 4 j t M 1 s I Z E o 5 X v c Q D G M z y O P D v K W Y Z u C 4 I A / N 8 A g s / e 2 B l W B u M j 5 w R 4 Y l l R 1 T P M 7 c J p 7 A e a q e s t / G a Z k H L k w T c 5 z I H G x 0 4 R n V 0 X L 8 H D P e c d w V c 0 y L C k y 5 i A Y f w U C l 3 u V C Y f X c / n r / R d P c R y 8 R E B j Y m a N 3 y T J D 3 2 g r N R I T s L r M F A Y y U r R p V h C V w C e / F C T d Y J s w h Q 4 G C D S f y a 0 V P 9 2 F t 0 I F u s 7 O E Y D n l 1 w 0 5 j h o d g R 2 N F Z 0 M C 2 1 X h E 0 Y S k W 0 c o h A v V t 9 O y y Y r T r D l z H i t O n a f J 4 K c t T 6 N p n E T L O F G R D 8 j 3 o N L e A y e c Y 2 W w l i u A / 7 P R G / h k Y U p w g u G D 0 w T s k 3 C O h u V 7 J q + 9 n Q 6 W P Z M t s c w a H l + x C U o c S 9 J b 5 g P H 4 W m 4 B J s H J J b a u 7 s / z I C S W l P 6 9 I f v U T f 1 O K b s P M 3 c 7 Y D l c B l N D J 5 s W W D S 7 f q h 2 Y M 4 a m c S Q k n o 4 P p Z U q G B x 2 q 9 Y u Q + C i l j p L I T o t 9 V V Q J m d G 7 z l 0 b T c H E V 5 p 2 5 D x T 6 N k Z z o q n s V R 7 w p 7 Z k 0 I o V y a Q X Q N g R Z X I M Q I T X z A T s U 7 h Z m 0 1 O J g 4 o s m N K + P g 3 C a U C Z 8 R 5 j W J G w F 9 x H q p l l n n + 8 p q I + Z C g 0 e v w Y u a I / F A x 6 n T z t L k K R j r e z c m c j W / D + c K A R V S W i 0 a S 0 j k 1 O c 7 M V U U Z S j 3 E Y f s C 0 q U + l H N Q y 7 T x S V V C H A s V t i n + V 3 K 5 5 O l 1 z T 4 n c 7 d l j f F S 1 q j e H X h l f m t 7 5 s H d H 2 S 1 U p H C c r X 2 q / 9 e v k H M E b O E d r a l e C d + w C s a G T j t 4 m n 2 7 t 3 4 B v 2 F / Y 6 4 1 l t r v 6 w Q C d E s m t 0 V p V + M h O i A 4 4 z V K N 9 2 k C c j x I 0 S f G f S s m o 9 K b z a E G T 9 r Q Z z S S 1 m b 5 t S k U W c d X f / K C z p A u A q s E 3 B k F I T q 4 Q R f Y N k O l V 2 1 9 N d Z J 8 X S 4 m g V m d Z 2 d w X i 9 + 1 X y z t r W K B O b q U w M E Q C 6 O x B u 2 H s U + G c t 4 c N v B 6 d H r W 4 9 u o U 4 S G 0 m W + O t o a J 6 Z + F e n G g t 8 k F U W T X w M w t c i 5 K g F z K R q c Q z s d T z M T S Q c P a U m Z 8 p 1 X G e W 0 p 4 r n 9 L W U v L D r U t t 1 2 A r e 4 X I 4 j x + a d y S G X A o 1 N e w m 3 m 8 / b x O z 6 V W / V P O j A 7 x 3 x a k + m 4 X L i Q a w 6 T Q l K d Z R Y f L 9 C s O U U j p 4 d l k m h J 0 m 7 B I T c j V L Y d h o v j a n 8 z u F d R 8 p z K H 6 L u C u R h c Z l T D M 5 i 3 M G n X r 6 1 J a k w B v o 0 u C O d s l O g O n s U + 6 t b B E o U 0 Y k n 8 J 6 J Z K 6 e S / s t E q b I A g 4 T D o 1 D t N T H W W Y / + 5 z f T h z O I I W I y Q Y o b Z h u L N M 8 N a 9 s W h s O o 8 X O P c z n 7 F y 9 N q n B j s T s 3 h e X x J h B n p 2 C z T v / x p c n 0 a n n 6 N / s p D j 8 u d 7 A b x g 9 1 m z 9 j Q K L P a 6 7 J 0 P Y 5 S C T Y 6 Z U o P r m L 1 Y 3 K u / O 7 + U 6 g J O E O q 6 D l P X x N r u R a b Y A b 7 I O n U j r 7 + W T z L d r z S D i q e r 3 G I W Z W a M 2 R Y R 5 J E r 6 o u 7 O I + i Y m Y 2 v S S + e s 7 t Z a A y T U 7 v c T n 0 K 2 z R u v E f c q T r W r P y T z 8 Q q Q q x W 0 1 X w E x 3 Z o n T A 9 o x 4 q 9 C Z E Y l z K h O E p W C 5 x l o + v w G z E O L O D u A J s q B q 2 S B X D v 7 T a d A T u Z q t / s 4 + K p t O x l 3 x g q b p 2 n l n k r K R X P + 9 6 t Q A Q l S O U Y z b x m e / v F 7 T g + u x I Q k u P J u U 3 G E j 1 v T p T Z A 9 c 8 i V j 1 V p 2 s K 2 s 4 b 9 T Z 8 U n g w d f j s 7 8 r j g L F D 5 7 + + d k U l Q t k b v 7 d f R / 0 6 5 1 G 1 3 8 T c G k 5 E y e k n Y c f w U k o M p / v v n c + b r i y c 2 9 + P t C L V d J 8 j m 9 3 w f 0 q w Q Z M z g y P 6 d s u H v Z y B V T u 1 W I t 4 O 6 E h L 1 o E f l 4 V 7 Z 3 Y t F K k / 1 s d f r Q r Q y 8 h H q j 3 6 O + g v X a S F Z 6 i 6 3 N a y e z n C B r E + q W n 9 u s E A F u l d 9 3 4 Q w 1 w 0 C 5 p k / k u b 9 U 2 v c d O S r u 1 P m o p W F 5 K P 2 B 4 p 1 P f x k r z B V v Z C + B T k m N A O K p e 4 v b J 6 o G S M F I 6 / H q f E F e D D Y H s a 6 + 4 V J e 5 V q A X 4 B 9 j H f z L W 7 H a s k f X q C L 8 F / N / E + U X K l o p 9 8 P r 8 S 2 f S C o R I B o a v o z M u h 5 i P H o D B E 3 A + a P D Z a n 8 1 E B t k / B V 9 n r d R n d n l R u a / S 6 P m r f m C o / m j 9 z R d O M 4 d / a D y h E X S 8 R V L N J y l k f 5 i u 7 z 2 P Q A n f j l a o v Z h e B + f l m 3 / m 4 Y S r z w Q d u / W 4 + j g w m u x n 1 d G 0 4 S F 8 N Z 7 P h u a H 9 e T w X V N V Y T r h x T / F U y H g O 5 O 5 p M 3 N q e j x b l O f x C b A 5 v H 8 8 y w D g b p J y B K s 6 + R S m q p H P k q r J O K b 8 9 8 K m E Z Z Q K 7 e r D G a n x 9 P M 7 n U i d 9 V 3 l 9 a d f 3 I Z k k Y 6 2 4 z 5 9 o 4 Z b D Q p Y N 3 u W N t E n f I X d R X B u v 0 a R D k P x I z K r r j p g 3 f 8 V Y M / + W W C A 4 w y v H 8 t A C W E E 5 r W Y B N s e 3 R 9 w y 1 O 3 P r 6 F R t X + C w 4 D r G b A 5 C j 0 0 A i M u v A h f J X N x i P I r 4 c w b C 9 O w 0 Z 7 p z 2 D I 9 O u + E 5 I 4 d 2 q t K P V 6 x u C K j Q D N h 4 c 5 x W H f r 3 c n p l D s 0 K H R o f L y d L U o 2 M + j J 6 V 4 n y M p Z y C H L D q 9 8 Y M d K H P T B v l E + u S M V I V q W K l T X a x D z 8 r c c 3 y N M k q E N O e t 8 A v U E U C f z P L Q p C + m g R J l i 3 N p 4 Q x H i O J e k 2 u l T o Q P 6 L 5 h 4 S m z J c q E d X 2 D B E h / 3 t k 6 2 R P Y F y F y 1 Q w Q P q W d M h F t W r 5 r s A j i 0 T U 2 O F i W E 6 H X 5 8 S e T b z O r m l a X D v 1 + G U d l Y j T y B J h 2 i A + 6 4 v Z t K 2 Y Z O g 8 x g D x u b 9 h e / X 9 7 9 P v q G y f v u v 1 5 H 3 4 B M m 4 Z n E 3 z R r U 6 9 O e B g i e f z 6 O 6 / C q 6 7 + c 1 f 4 N c 7 S E X N y H p K z l P 4 h 0 V v D B W r T g f f x x U 9 n i w F o V Z u h T o i x W N j 2 q 6 L H C y f Q / D N j Z h m h X S 5 Q y Z P T v r Y L M A x M O 4 R p I Y 4 V F v 3 d l v W D L F L K 1 U j A X h V o E G 5 x 0 g k P y F g Y o i d E 4 r r L R K F G x g A j 2 k f z l R S x G i B D o O H B A X H S d c a W i Z 8 B W l t N N O u K t Y S T s D d w h G o p + + l l E P 3 O h D z p q 6 D w w P A I X N m N Y m Z 6 t R l w W / V H k 2 3 w c 1 K H K Y R 5 k 5 i j R t E T P G j b X 7 g z J K / W v p H n x + d e r u t f 7 D 8 + W v Q U d l R J A q D t Q s N 8 8 2 8 5 3 y Y Z S M d c 7 s V 6 L H K P i 8 W l r 1 w / t n 1 r a g v l y V i e 0 + f V z z R J k t 0 N F 1 8 J R D C R B l U u B X s 3 K o Y Z t k F K r 3 u j D H J a + l M w m U r 2 b r I 7 Q z P b L 1 3 s f t 5 U M 2 T + i Y 1 b r s N G z H T J 8 W U S i U + e F L 6 1 D F s s F H N 4 9 s 4 O I S r 2 W e O t T 2 J B f H f s N h b 0 G S 4 Q a k v l Q q R k d x N 6 t n m + w R Y c + G 7 Y z 2 p / X Q s p m i z U / l D 4 O f N W Y 3 N S R D O b R R F l z q w / b q X F U S P s + l e 7 O F 4 3 / W / / h v N B o 3 s Z J C C B k n n a R J v s z k V + Z 8 u n l C K / 0 k w z 3 r Q Z 8 X 7 z E F 0 / s n m A 1 e 4 v V D x j 1 i a m V F F 1 4 p H P H D Z t q l E P e h 2 D H R X n 4 w X E k E 8 z i r L B 6 7 b e r P F z Y q 8 + J n g J v l P v y X h z P E 6 s c w 0 7 8 V n l w D 8 f 3 L e 2 S d P Y T 5 z 3 X j C n f P h t W F L 2 y q e f 3 M R P m T / + o R f X m / d 1 U X b H k v B G D C S F V a V J i 7 5 Y w + N l a O u L z P f 7 F i I g A H 6 Z 6 / b k 5 q H W 9 W W k 9 / U G l 3 q I M 3 X W U L v o K 6 U 1 H n x F w h F K J 0 Q M / W b d J 3 m 1 5 J v u L i Z C E x n r s U + r y S S 5 i s j W w + 0 2 J e 0 i F o D y U R d t 8 N z Q j h E V / i R m G w f H 1 X e N o 6 9 E j h H C x j f x t U + 8 A M 8 3 Z n M g 7 e k + A q C 8 i 1 4 8 I I q J f / 6 T 9 k G B W d u N K 3 N Y b 5 n T 1 Y 9 + 3 5 a D V j a Y 8 W r 9 w e w V Y i 1 0 H P j b a P I m 5 w a w F + 9 d r O d u K N b b X K F u u 0 + i r r H 4 j o O D C v M z C c q 3 5 3 H R M s c R 2 e T T x E B N O C p g N 1 + u p J g d B t + 4 h u 8 m F B O B 9 G M v S a f f V w 8 c S k X / u 9 Y b u 1 0 b 5 s / 1 y 9 W I 7 6 3 1 e 1 K 4 U L r G M M + O A A K D P D J k k M 7 D i 8 I d w m D V + H 1 3 T 9 g C h W c k 3 l 4 Q w w M g 3 w g M E a C C B Z O G P v W g I 2 y B j 5 5 l S N u e / M f v 3 W m s m 8 N E x 6 d l i q G H W h s 0 A A p A r 8 2 7 P V u T z A C y w k 0 F U j j b 4 S E x R I L t v 6 F x J r V a 9 Z r 9 f q D i l e b F e N 8 + b S / b F O x b K + z l X 0 L Q 5 b h 0 m m p Y J z V v s E h 3 L d 3 K r 1 x d N u Y w M u N 8 5 a N o 0 M e I 2 M t Z 7 h l + 0 9 p D y E u 1 v D 3 6 F E u e V Q n I C p v Z o Q u n p v T I M E U e q D G D U I h w P J N O 6 t d 5 r n V s q a 9 o / h m N S V X 8 / w I s 6 6 E V j k z o Z n C k H e K z d 4 / e a 5 Y w r M E 7 Y 6 s f x a / J 1 a 8 0 / j U Q a I r f i M Z u X Q i t 2 3 7 Z W c M W / i n y f u z S D m F T 6 M l G e X i H l 6 r U 8 F f C n m 2 f h C e h T 4 B j h 7 W X 4 C a Z 2 n s D O k g P r F M e c q C l O Z t N T v t n j E e N r i Q t e p N U o 9 8 D j Q p 5 i Q 1 m y h 9 A E b o s 6 D H q y 1 w 4 r 5 9 I 2 k F Y Q n 2 o 7 M z L I I m g 9 E R r Y I s h 0 2 y 6 d w Z Q U n p u 0 3 S n / N 0 h I i v o 8 o Y O o p b 5 8 M l s y 1 d N Y F y k w 3 C z / u S + K M S 8 0 k D G j S 7 P T 8 M h 8 3 v z r l E W G t H A p h V O C C 2 R H R W M p a q H l P T g T M a S Y d O y 6 v 5 h F G t q S W G G L y W v 1 z r i W L f e f f R Y 0 w 2 D g o B G M y N x I 4 w Q A f p t L x q u G T H u D 6 o 9 7 v Y k q 5 X F x R + D N 7 P J 2 L x Q J 6 r l V v b g T M c t k O n Y Q z 8 L l i C 7 r A q j p 2 P l x z W k l v d y y V 7 r 7 E C e t d a 2 L 6 X m e s p t + q L C W i K y p k V X q k Z 8 D j v v O n / h h A / B T K n 7 O T A z / m Y n b d T x z o o 8 Q 0 v s M F r 3 q W Q y r k P 7 d z d u P O 8 S 9 G J Z r 9 h A x m 7 D S 4 Y n X a H 7 C U P F U z Y U O g v Q O J M M N k C b U Y m 6 D j Y a b 4 W T 5 x w 5 n / T N s Q c K U t p l 2 k 6 H D u f h i v n m W X S b N G / 2 n Z c 5 2 y / M o Y N c F C 6 i c I j Y 9 g W r X a r Z e n f 3 g C W 3 A R s J V y F e f p 6 c k o J a Q o A V r J Q x y K x a A 1 o v f X R K 4 M E q b Y 0 D / K 5 q 6 l B X H 5 T F o 4 6 h t s k H P U t D q R E x e 1 M y U P J 0 3 j l f E i 4 e R Y A w N R q s X w W l M s + n x A S J 5 m W N 6 g Z Z f S Z h F 6 O y D u E r f S b n 3 Q t w L s 5 b 1 5 T f C H n e F A c O x 9 / 2 u N h t J p j v d C b 4 J t H R 3 P 3 q L V O P L e e u l q / T 0 A k 2 T x N n / v + x 8 B 2 r 8 O 5 N W M m m p u U R / 9 5 2 6 T k j K c m 7 D x + h + 5 b Z B r O D e Z W P G W m / I G m 4 Z z t s P F c x p J Y Y 2 t p l 8 F s g E H R 8 y r x u T k G k t g q 0 5 y M Z o m 8 q E 1 K z r B V N 5 r w 9 L S j 2 W + t h X K L a P Y 6 D U k 3 3 X q 8 v K x M N D c p O V + 4 u s F k u V Q z m C U P m g / x 9 C I W G 6 n e U b y x h / M O g g 4 K A F W O T W 4 g D s g + 0 J Y + M Z 2 j L 8 s Y 5 x 9 W c L k d Y H 6 o J W x h u r q 9 i r / E t f d L 2 h d X 8 W 2 J A + E e u s 5 w 5 3 S T m R B u C d g 1 v w T v q Y a 1 c J E z h W U M z e I r 4 w C z E d 7 Z f o q N K H r o 0 8 9 v U 8 l K T v R L S S n G b 2 N w t g C Z v / V R n 7 e r 5 m S r Q f n D 5 E w X d S B t W X q i f n I C y G b B R T z 0 i + 3 d m X v M P s J i o 6 g / X X D l q O 4 m o 6 p U H B M 7 b Q L L x w K 2 t T y 7 j M B 5 9 v g K u S t D X H d s Z v 3 + e u J s C 1 M F Q d A + C j O I / I q j 4 B i o U v s H 0 R n v g n H 9 b f k 7 h 6 U A u V T g j L j b t m x D s e S O 3 2 U / O 4 Q r 5 9 n j 7 x y U I a 4 P e o A M D E z 8 Z E 3 y j 3 E L U c G z 4 7 P R 2 O + m h n G E e 1 Q N 6 t O M Y 0 L e G Y g X V D x Z S N Z S w y 2 d 8 0 R j W X K z k B C d u H a 4 A h G c t b y H G 5 6 Y B J A j 9 C H x w 5 z S o 5 n 6 2 N 4 5 O L U W w N 3 N Q e L 8 6 A D m 0 8 X 3 4 X G s 6 7 A i x V U g P N 3 9 Q T G l g 5 Q w I y m u n 4 E M w n / 8 t c 8 C q s 6 s K e r Z p / c s C h n C 7 M d x e S j e M i e L G d D 0 0 x X v / S N w q W z 9 X H 3 M 5 G A H t u s e m 5 v 3 / r w b 3 5 I b l S T n k P E 2 9 U k o z 9 s 8 a w Q + d P p 1 A S R U S a e A d t W b C r t 3 q y K o 5 1 Z 1 T g C i i Q x D Q g Z A U i Q c S l G o m T q 0 8 X x M 8 V m + O b 3 7 / d 1 / I Q Z f 4 p y l 3 E 2 M Y / 6 C B V t W q D I d p / N r 5 j 9 h o U S L P 6 8 Z I e N L u 9 3 I t K R P K x a 7 f S k S V N + b U K c Y 1 E O 9 d y S z s C F s p X Y P 8 I T E I a 1 k A T A T A s H a P p c C L Q v w F F i O Z M c A 0 z p 4 d f c H + 1 s J 5 d K l l w 6 k G f q E v N P C Q V Q c 8 K h 4 W p s W T a 1 4 q 0 n G N O 2 m 4 p k k z h t r z A X B 8 3 o W X w C R R M 2 6 z R X t P Y l g Q g 3 A b e g P k r t y j x W O L t Q c S K n R r a v a 9 q 7 t D i l v z 4 I X L w N J n g Z t y d d m t E 4 r H T 4 z f y l p p + k d 2 m 6 R 9 e H F S + f j h q v M k n y g 9 a H k Y b 4 X k p a 1 s d z y 4 Y O 8 9 / Y R 1 d K A f S 9 W B v L p 5 + 7 t x D 4 o J H a z n t H w + q 2 G V z H F Y + K j p i H b u m J G n f 4 S z 6 O U Y a m w F A F 8 5 y s F m 7 S c 2 e P o F 9 L Z 5 8 U r E l X X s r A 5 5 c W v P L U O Y O 5 N w C D f E F h p Z 0 / n Z n k I R 9 7 k A Q D W 6 j c T M E 1 C S 7 n + i z t g 6 w q m 1 p 0 K y 0 q 4 U Z c a Q J M 5 m w m h I N 9 F M 6 Y S X j b + 8 J 9 T p 4 / s 9 A 3 X + s i 2 F c / T P S 8 N F e 9 Z U q a b 9 H H F e z P K H c m Q e j H e W 5 C h 6 z H N H n s A h Z t U U a l q H X y A W 9 s i K y c U K P Y C j c m T y R a x g 3 2 w z f R + A h 5 h r 9 f 0 q i 2 v G O B Q p h z r A s x I 9 a e / s G 2 8 n U 6 1 W f y G m O d W U C h 7 h Q 3 D k 7 t / n l + R C Z 3 2 X L G Q Y Z Z D l T u M L E 6 z J 3 q r h z h p k J q j 8 C y 0 e f y P q M Z I W A 0 5 d A I 1 q W 8 K B L 9 j G P C 5 W x 6 F i / A z A K 7 C B 5 l 1 Z z N s 7 + q H v w y s k 0 g n w k y 6 o b U p A s M S T 4 s n n y j d t R y 8 i i f + z c U 0 X O n N Z f d b B D b S Y h p / I W 6 g G t s h p R o o F L j c Q O R / 1 J E k o Z T t R n P Q 6 F s 3 j K C A U 8 F j U B d 4 + 6 0 H k 2 V I G Y j s H / j 2 D w K g e s q U / b L v 5 l n Y b F t W S I q n + P A g + 9 m h 4 S c j U A / U K F 1 / l h p I v P s 9 6 9 0 3 4 9 g n F u h P f i B V h n o 4 O y v 0 D z 7 1 e J b U 0 M d c r s j e N v b s C g E g i W H T a 7 d C C J O T e L V Y r I z 2 X 2 G A k s E w O y L O k R C i O a V K b K F X D V j x f j 4 l + t P 0 u x + v M K G i M n j o N H l q A m i 1 C D K W h A S w Y U B 9 c b y L Z B j 4 G B M 2 u A x 0 B T H Y J K Z N M Y k 6 O w p 6 R E W U S J J y S T p r f q 0 H p 8 3 0 z A l G W N 2 l 0 7 w / c h 4 Z / p 5 s B x G 4 x k G r S 4 y Q O Y 7 V E L d 7 w E H 7 2 O r d 8 W A f / v M Q r y O e k d x H D H F X z F 9 K 3 9 E D 3 K 7 / W Y K j c 4 o b E m 6 / d m f f p h j l n I E y v E 1 w i T b H F / v E n + X 3 A Q N c 8 l A 0 B g v l t / 7 1 6 m t E 3 p Y + y 7 x x O f M 2 f r x P F M y u m y 2 J + 6 F U A / E x W V B 1 d X R N G b v g 5 R T s g o X A o I y B 4 Y j A X h l d A 0 x k f v h f F w o J O h u 1 o v + Y p 8 W K p R 7 L l P a 2 R f K w O X y 9 + h p e U o p B z 1 9 1 + s 0 B Z 5 0 1 S R + B W r y 4 n Q L n U N H d x M g f + T j h L 3 Z b v + i 3 f r H b / M V O w 1 r O X q / Y X q 7 D 6 U M 1 k E Z b F S u y V 1 W 2 b o G L 8 j F / j 7 5 Q m 5 m c x v H k W g C h s F l g m w w S f n B n W d Z K C G M e z V Q s j I 6 w R n h T a y g W s G p e q V g s K V F C / e e F 2 U 9 e H E u 8 i m D l e S i T 2 y 0 a O 3 G E u 9 V c m T 2 p 5 u 1 U N Y w X f Z U f J G c 7 4 N f 9 v g R q y h V 2 e z K Z Z u J Z c P e / / F a E Q b C a P G 3 h x V O p a T p C U f B 4 r W d f W V F z E P z l i + P d v 0 p 7 q X j q D 6 l B X V d R 1 X u k n p g d 6 X F g K + T 9 A T v Q M 1 g r c k / u E v f p o 4 P 9 y 9 / + v / / X H / / p f w P / c + / u P w a H f / y n / 4 D l c S + W 8 m O S N n t p z N / u k x 4 3 l R I h o T n 9 p A N s Z i f b y R N 8 w H C 9 K Q 5 D M / h p f x X P + N 7 k 9 D Q x W D O q O I a o t r q x 1 L 0 9 l 8 Q 0 E r v S Z V U m K q F A N K C D k 0 / i Y 1 6 y 3 a M 7 M N O a M / w b h 0 G n 0 2 u X m N H k e 0 A o H T k 7 l Z q u 8 3 y 8 f B 6 o i 3 O R 4 / L g 0 H n H 8 J W Z s w e a m U p q D 2 j w 4 J o b l 3 O V R Q f f X K x U P p G 4 M H R m 9 I Y 4 5 L s v t + / 8 B 1 F 4 / m U i J a q F 8 G g + k R o o H p T z d v 8 W t Q v B B m + r f B p 1 u Q M e l V I b Y r S o + 6 B v W W a M c c L + i Z r 6 U 9 D v Q t j 7 R M C B p b + X I u V I i G 1 1 G 2 K p G V k k a 6 O f n B c M W z + L r H 2 c z M 4 X M R a 4 + j 7 Z K s b K x I E 0 i 8 6 W E 0 r 9 e U z j d g E Z X 3 0 l b M D 6 u S o E j z K 6 6 v t r W 1 X 0 c X H c q K Z d S g R p q 0 K v h e b R b f o Y f a X / 2 u 5 l N J + G V 0 G Y B H V T g Y 2 G J G 7 a U x E Z F l D L i k 2 x w r L R a 0 a q x h O A Y D A g / u k G b B 9 I o m 9 y Y 5 J 4 h o o u N i g + 4 T Q y q s 8 e c T y T a q J D F C y s v Y 5 p m + 2 j f D l S z r W Z G r e U A 0 I V f 9 n q x T E h n R g L k 4 q u v 1 5 N C K t a a O j S e E r C N y l r w G u i a u n 6 s 2 u / + u + M T k d Z 4 R w m 9 L M t x W J b + M p Q 8 Z w l 9 N T x B Q e x 4 G x r Q a Q I W P z Q G H j Q M d r W m w S Q K o l S P i r y G 1 L v F o s I + A P h A r s 6 u Z C R K l Z E 5 a j F c h V O 5 i V i 9 j a p O S O Z E i / T l L K x u c c U z 7 A a x r S L i h X e 8 X J F j I + t A y 0 1 s P 1 M I n l q i A C z N 3 o C H K g u o R w F 9 W b P x 5 8 + x n + D j Y L e 7 / 6 O 7 o O D F c m c y 5 i Y Q R Y a r h 2 c y P 7 L r J h Y O o h m 7 B P a v n P x I p 5 + z l I p n j k z m u k L F c + d x p u m 9 u W 3 b x Y U 9 n G o I 0 1 K o h g b U 6 P 7 v N P r C e T + 1 g 1 U M n N H i g n A R s A f b y n 4 k X B 6 y p 0 5 e E v C + 5 k / Q A 0 X P E s s H T Y z O w J q k q G 6 O W 9 D o J 0 I H n Z e 3 A k X V H g / C 3 O y d R W / z g t P m 5 Q r p Z d R e y Q R q j r r p o 3 Y C 7 + l 9 s d R c 1 4 T I I R d P K S T T + a i U X H + 0 8 4 K + x V l V w 1 1 W 2 H V Q w P O 2 0 F q R B I A r V L v 9 C 2 a W 4 M 8 Q e C s + d s L z c 2 y o w A X 7 B / a F a g L r 3 5 E m 1 k E T f B 0 u N x Y b v 0 3 F 0 s S + o 7 U 2 D a n Y b y S + Z Z K N A F 1 C e Q I y s i t e C r X 2 H P a h V 3 n 4 R r 3 l l z F + 0 u F t 9 2 d i H G X e 6 7 F E E A Z m n y K 5 w 8 / b K T 2 M w 4 3 C Q A 2 D k 1 0 t O f t B k 5 6 w J M 8 t i 3 F U i C J V 9 w x i P 5 g l + C 4 w U t w q + s b c v S M g g E 5 d 1 R N 8 r 2 F 5 N F 0 J i 7 t w m n 6 E e T t o j v w r u u U N 9 z Z 6 T c / H 2 h v y X F p y h D 3 + o M 0 P I o R b r W 6 7 P E C X L b 1 Y M g b D V J 0 R R S c c T d j 3 a p 4 r P M 6 q 2 L U 4 f M J R x 1 Q 0 A 5 3 G e v u E c E G Z J A w N a / z O O 8 7 b x n 2 q k U 8 j w V n x H 5 O Y S 9 p X H w 5 n Z h U a O w w V w s f O 9 1 2 A 8 9 r Q O p X N / r g L H k D 3 k 7 8 e I J K q K t C v y W / Y D I 3 G m K V e / o 0 Q U M c T S / E Q O J x 6 m / n X E L x Y 2 x q 9 Z 3 w z D A t Q a s e t H M 1 i h 5 7 2 F o 6 Y P c 5 9 0 o v y J K 3 k 7 k 4 T C X H b z c 6 h y V O i M 9 x s D M J v / C v Y O K Q m K u K z W M Y Y k 9 f 3 v 1 D i Z w / h 7 q z P N L e 3 K a k d 6 e J L L K U m c w W 1 W y C N + y 8 8 a Q R w Q K v u K a Q D r S 0 f w f h J A v n 2 p q X 3 p y H l z 7 u 2 j z 5 I Z 1 U 3 G f i o T O G d a 6 1 A 1 D u B P d 2 6 w m o e t a Z Z 5 o h M F p e B H 2 i S H r + B 1 1 C x J k 6 T d N 5 v B 9 d 4 x M s A E J / 8 8 L 5 v O E n I y 0 P V C N K 7 q y j J X r x 0 l q M o n h + 4 b W N 5 E 1 V q / W 8 R x k L 7 M 9 m r v r Y I w b I v F e e I O q P 9 C 2 T F Y w / c j n Q j B E g M Q p a d Y x p / h O 2 S c o Z b k P Z e f 5 q R R I 4 E R r 5 A P a v X f X P s P W z z J u K t H p 5 f T p f f b a b t J Q T B A j z T A z R 9 T c L u e / o 5 f 4 U k B 5 g Y w p o i D k 9 u d x T 0 W p V z Q F k r t I / f E m C y H 4 S w 6 H H A b T 9 c D u K s S y r s + 3 K g h N W 6 N k Z S R 0 I 8 i P q x P V e r S s W 3 v X 7 8 t Y V c L S c H K 1 u 3 S J 9 9 7 i k A 0 d i A 0 z u h W 3 T L B n Q L 8 W e B B 1 f c S V / G 9 R 7 v T L L K i X l L B 3 T J J S d N s x G 1 z E 3 8 K K F d e i C j x j G f p a F B V L Z Q s L G 6 r v U b d N z e D B Z L K h i 7 u N 4 y Z s / d V M e E K x u b S q 1 Q f s 5 r n q p + O J x h t n e 9 R x q 9 m y q 5 f u A a 0 q Z u P V 1 Y s 5 M r d F 2 2 t 6 G O F q L d 8 e D 9 8 4 b h r O f Z R I T a 9 z 5 Z G V C E j D 1 e b v l 8 m a x R u x I B w x N f b Y 1 6 p I K D d q + x w T u A 5 Z F 1 B D p n j B D T Q O u 3 9 f Y Z i 8 S 2 C n S o d U C G a + u Q y z x / g f d B m V n A p K O s i 3 F F v M M H 5 t z V / x a M r Z p T 1 W b w j A e f 0 k 8 r H l I i v 5 h Q V Q e 7 7 T Q I Z P l q M D / u N w P f E I 1 N n E U d z R f F v q v U Q L K Z p 1 Q O m 5 m y A 1 d 5 3 l 5 H E V h a X M e h 9 9 H s 7 T H + G L 5 y 9 o b 7 u / V R D s A Q N R v J y j i d W q E N w Z e p Y h / S P k A l g 5 D c I y n 8 l m w 9 t h / 3 a 2 9 l N J y h z n t 0 W l 7 M 7 9 a L d f C L D I z 9 K c f 8 G B m V 9 3 D O S w / y F V c n 5 Y 7 V L F m q X q o a 3 n b L K F U X J K J p U p Q Y z g s m 1 Q 1 a Y v 6 s / X C p / g J F D d i c s N I Y P 8 Y H Q e 9 J i l j / r O 8 9 r o z f / e 3 z e 6 5 R 4 y O H W K G r 4 w M f J 9 V O u K W H k n F O D 1 5 V Q b u 7 c Q c c 0 a F q t z R 9 j o m o F 9 K Q 6 3 r a a r + 7 6 v V Z x M u 8 z Y E C d h D D r d f G 8 Y R y o O R b / 9 Q w e 1 0 d 6 g v c n W 6 W l y a E H S i f Z Y m n O 3 l j G T u 2 X k l 7 J v F u k f W R T Q j w k D P t T r s G c A R l f H O f N b r 9 u 8 j y F t 2 n N a R G H W H G l O w k m + E Q 0 i u c R K 6 X 9 d p r b o L s Q N S H A A o s 0 q 6 e T P 7 E s 0 v q C 9 h T V l V z s p 4 J Y B 9 E n 3 6 a v L 5 o Z e L G i g K j R Y W J K O X 9 v o S 9 N z 2 2 S u l f 5 M W R Y F o f j 8 G N B O v G 1 G P g K L 6 7 5 N r d J y t T d q c h 9 K P 8 z D p d n M b L F Y 6 Z d B S K h X r m 2 M 5 O j 5 N o q k x o V Q 5 7 2 Y 1 / k h i 0 J l Z 9 9 4 o K t u X I C g 9 X 8 P V V W Q o f 5 w s z i h W O v H Z B / P O 4 z Y F h c F o A S z H e s P 6 q G D g o 1 K g 1 s f L + z J I O N A X 2 I S / Z 8 H H N w G X 4 n o J y 1 6 G W j r 9 R m g S 4 s U t R W a I j 2 + c d w x z m w L 5 U O 3 Z d e / q o e 3 1 + o l h R 4 a W 9 A S M p j 7 R d h + 3 D m 2 r h D s 3 Q 8 0 Z j M q H V p i r Z m h L m r z N + j s J 5 x Z m 8 z H + r Q Y 5 q t 2 u o B Y p / w T g e E C f e y U U G R e U 4 g M s g r N 4 u Z p J 9 M H s L L o 5 m + D 7 e h a 8 X c 0 m 5 Z 1 a i q I z u L Y H p 2 G t R 6 f N M L A 5 T 8 V 7 8 p P 6 s s y 8 v Q i v w 8 W Z x b Q Y 3 1 b l 9 x z f C G r i 2 p 5 v L + g e m k T e z o n Z j 4 s M d T C N y a j W H z y n v g C l B H 3 M D O M U F V + y j 9 a Y 0 7 Y G y l + W S A r Z o O Z M 8 h p x t w 1 D V c g d o W j b z C v e o H n b l J n q t k 0 1 r s D O C e 6 g W n J 6 X P t t L z P A 4 f Z x L X E e b V B z x y 6 V K L f t Y e M K b 9 W M 6 8 P 2 T M q p J / p 9 C a 9 S 3 v J o E 2 H e t 3 m Y N f J W 0 A Q E c H 3 r F V / z E O w S + A g v 1 + H 8 r I T F V L + c H c T C D a 2 w Y b j Z / e a c 3 P N W P O V S v F 6 c p m K 9 d T + a 3 H y b X N T 2 i G 0 x G u D L c C F X p S p v 9 j r w G a I n 0 V J u Y O o a t v / L 9 6 e T 2 M C P V Q g 1 d E J M v L k T P + q c B o i 6 Q S 1 1 k J X t U d 0 D o J 4 C 0 K D O e Y i d Y i P 4 I O M a j D 5 w T e K 3 E B x z D v s W N V s 5 R B f L y X K 1 B O O A i h J H 4 o z l I A / i T 8 k n 9 e H o G 8 q 4 2 V 9 W Y o e 6 e / f x N j Y q e E N 9 Y 4 f O k x 7 9 R F B P o 9 s F 1 x h z Y Z 4 L Y N g D D 2 a F U E 7 t 5 L o t h g Y M H b Z / i l H 6 p M 2 l r J C W 1 O + 0 6 6 B R 4 1 O u v S W Y m X Q 6 y + e z Q C 8 B / 2 t 0 + q 4 z t r k 9 O J 9 6 s 7 j 7 T z n B z a O V 2 D B m U e 3 4 8 u 6 / 8 W M 0 v V l H 2 j F b l / o q D k n 7 H e z + V v F u p S C 3 2 T 9 G 1 m b 0 + K h k Y l A 6 b b D B e l x O T c A Q p W 3 a a A s 9 r / u q R g G H o e D V 1 9 v g E M 1 L o Y 7 z Q M c j o 9 u U C N Z M X t b U n P F N 2 p 2 W 9 0 j 4 R W E + b l 4 s s u b M z p T 5 + U A j s n t Z l e C e T r N H H p i B T q g x y A w s p b f b X n 6 z 5 K v + m x 7 Y k m r X 6 D o k L d 3 6 P Y m k o A R r m F M O o v n A r R C g k l 4 9 A V i i Q A u B z j 1 s P f o 8 H J 2 f z 6 P F A t r O o S X H j + T 5 w d D d f w m D 5 j P t Z q H S x / w 6 X r B W W i Q l t 7 i q z M M b M E 0 4 J 8 G W m Y W f 5 f c S W 2 K m F 2 e V W P L Z h m I N b J 2 N z F p R L G c p P X X C p r n U j i 6 v o 3 P A i 4 y 5 s T p 3 y U k I p s w 8 P F u d G c 2 s w g D k D x z C s Z w u l Z v 3 j + R I 1 W k g m r Y g + K / O r h 5 a 0 R u g a c r H 1 u t g v d h L I 5 7 j v k D P e q h + t v N g X 4 V v J K w 9 C 9 7 9 G E j 8 T Q m v / x o t R 9 T W v r X T 9 j a + n N 0 T f / P u R + c N w 1 h G y B 9 4 I J T c t 4 C D t K Z t X d i e Q / 6 Y P E S P b W q 7 h f t V 9 E 0 L B d C 8 8 V l F R F X U O 1 z u x X O c R 9 a X f c S e d V 2 N a + y d V C S z V v k S p q X t 4 2 G 2 k F 2 C J E 0 o 6 M u L 2 5 t q Q D D 2 c a F y C F g 0 v x J 3 f m + + d y 7 j z z c r s 4 c c R j f h t B I p M a P C h e 2 G / W 8 R T y l 0 Z 1 D w v Y o b b e f f + C D 3 I 2 5 8 c z b u + s c 4 N v u 3 D b P z + C Z 5 t h G 2 K z E T d v t S b k 5 p s Y M m g L d d 0 N H b P k 4 X 2 7 3 2 u A i f g e E y E B 7 J s i N w s N P u l X A P r J N 0 t h q n B + c T R y u q W F w V B s X n h Q 9 q / q r Z v n L 0 W Y Y Y N 1 a v L y h + y R B T A 5 b C N j 7 2 2 f X x 4 K 5 X M M S d f g k j 7 T p J Z w C d H p x P P G S I F X / V D H H J E 8 I s z 1 f h b b R c a o w I v T 5 V d j a L i f J e B B J 5 Q T J t X 6 o m P y p H c 0 Y h G P 6 K T W I V B Z d n f / M X + W h S u W s U 5 L h e Q x z t I j 0 t s p w o k b R V b x 5 L K v g v g 0 Z D / m e 4 I t d B p 2 8 F j W 6 z T A Q h J B J 6 j j h A c x L N F 9 n n x Z q x Y S L 7 w t A w l Z E S 5 9 M V m w Z 2 S J l b Y b e U L X s / E i i D h 3 q w u b k C x C W l i N V E U b z K E 7 r T d G t C J M Q S M P l 0 9 w c J K x P W n g W U s y w z W 5 v k n G H W V H M e 3 8 4 l O D i n Q b h w H h u m M r N l + k 4 / X f F s m d X 8 j m j Y U z 1 n 1 a k g 7 z 8 B n Q C G A j H U n 6 3 9 z 2 4 S 7 + J 5 5 K O e F S x g 7 E J 1 s / 0 3 A D D q D N o D H 7 g U L H W K l 9 q c e + 2 P H P 8 X n 1 c 1 q U P z + l b + W N B 6 u r q q n Z e 5 6 a Y k 0 0 k y k 5 j 2 k G 0 q X s w u J 5 s S U f z m c X S z O g W t Q y z X a n j T T p 9 G a C j y d y n J s r L S D 2 5 D 4 t P m D 9 y S K X H V b 5 G 4 r V f 6 g F I i k s X t c c H T L A R t k l T G C i Y 6 O A x v g 6 P b S X A S f g 2 4 M u H / P C E t F k y c + S 2 p M 8 W N / r Y N p 8 9 0 n M 1 U 0 c 3 N L S m + X 7 M t x Z N 3 L 2 e + E m A m I e 3 1 a e b 9 b W j R I h / j 1 q F m F I q x 1 e G I f u u D S u G z i G 0 B o G h + 9 4 / B 2 / D u D 9 z t d 8 P P 2 q G I W 6 f b L 2 P o X a e W D p w Z c U X d 8 2 n C g v N 5 w 9 H m L A 6 f 1 O 0 y o s w J k D 8 m S l E Z p X J U q J b H c t 2 u o o 1 X V 5 e r a x O 5 a z I 4 q y F 8 e 7 W 8 / X I l B V v q 7 D L e Y I v b W d 6 J v 6 K h E j l d f w 2 2 v H F N f Z i Q x v o I W B W K Y r W b L S I 6 b b x d j y J p w K o 0 2 q L C b P W O G 5 4 C x V G w c 3 u D v q L Z 1 I 8 w 1 I 6 A 3 2 k 3 S y R A b x A Q m o 5 s b n z C a T W q f K E 3 4 8 P I e c V w m B H 2 7 2 O 8 8 p P 6 d i X C O f p W + w n M m Y k x f 2 D P 9 l F z t 4 u m U c h 2 V h Q V k m T G E Q m 0 x o m e F K D d + A L e 6 V M C E d W t D + o G Z a 7 W 6 e M y a D X N 1 c c D 7 F y x J P g z J W p + F p 9 4 + h t a c p v y U v h W + Y Z h M m q p q F Z 8 L B 5 8 Z S 8 x + x 9 W 4 l s f v X a 7 I F B P F s + 5 1 q 4 e h c P Q 4 t 5 E s V 6 g E 4 y 9 R C C O W x R q 6 3 d 9 j l v N h 4 I F 0 7 8 a J I Z W m R j V h E g 6 C W b G d Y v z m P y K y a x w 3 8 m F Y l A M b c r R Q 2 P X S p p E d u J v s Z m p d + G 3 8 O q S l K q q d g N g r u u V 1 + T C 0 w 7 a l 1 G 3 a x T F q B M n X g d d 3 + O c W i s O h c 6 d W y y q D G j + J j l H D t a a n b Y H 1 e I S 3 q o R E t c 0 K e X O e v 0 u h V F t p J I e 2 j 5 Q a D 6 R S m t f t n B o B / 4 X l U 1 y z t d e a 3 b a H j a 0 8 F b N 0 J Z c f 6 P F Z Y q Z A S r E a W W u n / i S 5 U d V 1 p X Z 3 k 8 u 2 Z X 9 k r v y L B e D 5 x 3 Q I E w c x g B p o W 6 b W X P b z 9 9 3 M Y Y s O F n P P l / N w 2 U A U 7 N J E r j m L R + F Z + n Q 9 u R M 5 + j 6 5 j K O s C 5 o T p z 2 c S 4 / m z J R 3 K 0 d 3 J R s x Q c 1 h e Y v o o k t S D M m P B H s 7 w 1 l K t + K v P 2 w / j U x E n K d O L w I j a T Y H L 2 8 o i f e K l u j Q 0 5 Y y 8 I 5 Y / 2 k 5 k m z 7 + P 5 T m u R 7 I Z x c P L H f / r 3 Z 8 G / / K 0 q f / K P / 3 1 2 U f v 1 6 o / / + P c g G R x e 3 P 0 9 y V g 4 K U A w W E b n J n J k + C v z y y v J p F o M f 2 X m s C R Z z 5 k v F I n y D U 9 e 5 + R Y F e Z m q t / M p p E x c 1 e Y H v k a 5 4 k F 5 9 k N r 6 N 5 7 G U + 3 y 6 h o 6 n N m U n S u i q R / J c A F 5 E 0 r f V U a 9 2 t 1 A V k b k R H q z O C i m w J d k / L 0 / Z x e R u t D O A P m e E X k 9 V 1 J a P C 2 U p A q X V c P x q x F X 2 d I M h O k l n f I H e U H L e W n 8 H M M K N 9 y j q a b 3 e K N 0 s g + A Q 9 t E F l H f 8 t Y I 1 a u l G b h b 5 B 3 G n d B w l w N L u I B E e 4 A K s r L z x S s 7 e 5 l X w n x d 6 I H l + L B f 8 K 5 G m O f m P w p n x A R d E I V r 6 j 2 c U l o V 4 b A G A n 4 Y T g E w + R z N M 2 m g T O g + h r r n 2 C h Q o 4 q l f I 5 y 6 g j Y t A I 5 F R P + n i 8 m u I 9 X w / n N 2 u g p P 4 K 2 X d J p i n Y I 7 E t w s z l y D + l s i / y e v B E Z j N D r L N h Y f D 8 O T u 9 5 O v / / L v y L / L S I 1 i M f N M D 3 H 6 0 Y p 1 D u M E C 6 d U t 7 H B S d U F C b 5 Z f K L k o 9 l 9 q 7 Z B H a y u 2 N z 1 z o 6 4 V + T R 3 x f o h 3 E 0 T 6 D P 3 Z X k r R / V K M 3 b G P R s n l 4 P G O t m 3 y s F V 4 f B 7 p N G r z i R N J D f r i b X p / g F 7 W / + W 2 K G W C p L R t R S i h n Z e z m l U + + P F w u 8 G s K U T s U i j A P t L K 0 L e 0 T E z O r C K 9 Y r b 1 M C J o a s W + v 2 a Q I S 2 m k N f D R a W 4 / T c i O B y 4 D E n M e B c F T C Y 5 s l l I 6 b m Z 0 M 3 c y c v Z l e 0 i s 4 R C q 9 A N i K 9 a Q w 8 9 n R N 9 z b J S I 4 7 J i m r F Q 8 h T t k y J 5 T y p 2 l x y X o V C p w i d d W l W v w O F 2 2 q 1 G U 8 7 o U 6 g e C w Z m U l K 9 u 1 z C H J I G j 6 i w m u 5 m C Y V b t / H g b X 2 O C r e S L q O O N 0 q J 6 g E 4 E e A W 4 K Z + M p e 2 D Z L 4 E o 3 J 5 R V E s g 9 x T 3 S D t o G i i d j I N e D W N 0 6 C 6 s y a Z g h m R 6 W y V p H E a X Q i l L v a q 0 L t 9 i M Z L 6 s L d s K D t s R O h a 8 x t Q m S F y D r 6 X C b h / j S U J M t D Z l l 3 O S a d 3 9 P E s / 3 r p G P 2 z X y H n 0 J J I / U Q 1 b z N s 4 Z B A H O A L Y t J 5 E u z S + y L h 9 W W h I 9 v E X W C Q m J I 9 1 e L 8 A r d 3 / 4 k e a R e I h A + J Z V u V 2 b f 0 x Q f + d i w k 9 l 2 9 b i l p C v e I N U y E S 3 / / V n 0 Y I W b g D W K P I D N K m U 0 V G g q U a l y 3 L W k F o T H L G k u A s W D v q 6 d U P 8 E M 5 W + q D W b v R J R q V l i 6 d i Z o T W 0 n e f H E z J D F i A S l 7 m l a d 4 y k / Z A t 2 + O Z b 1 P E h t Y H d a u 3 m / w 9 4 B E C R + z + s Z A 7 M e x u r p 8 o U b W g v j f / a B F U e G + v 7 L n U H P G 7 y R U x J 3 n + 5 R Z L R r S V / v O x w 1 f T z W k o j u D g 1 1 v q k E U a R V h r b d b D d K i S w / r i 7 l g n s w n 0 Q y w f + 6 K H 6 M F F a V m a a U g w t Y b Z F u v 1 d 7 x t T l u D H h O 9 a C 0 W 2 c I X 3 B f F 3 z r 0 L 0 K O g w 6 L w v D z s M 1 / u 3 E V L w T 6 Y N p T G K C B K N U r a d p 6 h Z M + z i 6 t c E F 3 G H 8 y w p t P / h E o 6 2 F q 9 o R i q d N K M L V u / R B S 9 t O 3 S p S W L G u B B r b a F I o 4 7 e V H d 0 / I T i C k S B 6 c h J D 8 N B z m 9 C L B o A y N o e t M 8 D j i g f e 4 0 i w t 5 X R b H n 3 e y D y q P a X c E O E U J P c u O A n W u A 1 W A + p K O 8 P G t 7 X l b M Q T J / e z w t 4 s 4 v I / F T f x 6 G Z f O G 0 p e J F p 3 E x 9 i e X s m 0 Z k w f G b M x e D 5 z x L v m 5 E n S h 9 Q B q 1 3 d x C p t Q m 3 t h 3 6 n E d z m h g u p J f H O z C D 5 E F w Q n f 7 7 7 v 7 9 M w G f 3 3 T E d G u m 4 m X F O S G 6 O f 7 G F 4 c 1 s J i s r c u L W i 1 / R 4 5 d 2 X f G U C T q K q l C q l + g 7 / H o A H s 2 M + w 1 U j w u f p M V c L V v M 7 Z T u N n O H y k 0 t c K y o W 0 P 4 Z A G R j p K w Q p r p B F t p K G n V 9 j f / W c x S S 0 f S T F p K c n M W h 7 Y h + I H b j X v 0 2 e Y s w e K p V K M Z / O W L 4 9 2 / S l + q e D 7 1 y f T n 7 J G l g J k N d 6 J / R d k j C u W E Y / I F w J j m F n 0 c r S T 4 3 m P 3 9 D 7 t D y / F c n w i 8 B r m p i 7 p N T x 6 l I t d v C L s z C Y m g y Q c o D H I P v B Y 7 a k v H M 4 C x R c + k U t 8 D 8 H h x e r 2 7 j 8 T l y 4 h D e q v i D + a b Y p r + 6 / / H P r p 4 j M r f o 1 + T t s a K z m t C W d O m 2 E 0 s 6 u Y Y U 4 / X f E G c B B d h t d V n L 2 9 + v N + X 9 U E k F s N R p I B s Y 8 + I d i a g 6 B G o t h 8 G n 2 5 + 9 8 5 f A c A T a V / + 8 + e S y s d O D O w S S / Z l u K N + G Q e X y + C + C J 4 N Z l J v o 1 b t E X 4 z d I b P v F R v D 9 Z L l W R 0 t c s T s m n P g 5 v J u d m J 6 g w O M K o / Y R 5 n 9 u 4 a 3 8 k g b y T v t V 4 3 m 2 C Z m e s N U T w d 9 p 9 H 3 P a M c e 8 Z k M V P p 1 z s 1 + Q 6 e e r o K W v O 1 P F H c Z S y 6 w / j 5 Y a 9 u r F 5 N O y 9 n I a 7 I X x 6 l u W f L F k m Y F M X 6 h 4 d b + N P n 3 C q i Q m + 3 X g 9 0 c W 6 C E M o i P p 9 W Y C S b Y n D 7 f v a c A 4 e F / b x W p h G V s r z U N 6 a I k 4 S 6 G T j p u Z t U 2 y T j N 4 D I W 2 o N y c e s V R R i I e a F 4 r G V 2 Z h b r 3 R 9 T O W 3 J U p Q Y 8 s t F q t 8 3 d C A 8 u 5 d K 7 b a 9 g 9 J Q X 7 r 6 T x W V 8 8 / / 9 z / 9 h Q b A s 5 o Z P o L 1 j J z 2 g j H r n W W C 4 p E 7 I b E J c m + j f F + f x t f 8 a T b t y J i + v Z + d D A C o p l p T / w m k 1 7 D n P N f v O 4 + y X s I J Q 8 S I d 3 R r H Y K V O k P c U 4 b I 4 J B U m c e k L A 7 u i B H T W o 2 l t Z x 5 d G I P Z / u S 0 o j Q M c y 1 J / K d l 3 K Z 5 8 g 8 I L i W M k p D O 7 n P O H 6 + 4 + w + U W L R u X A 4 d A f C i 6 m H w w 6 d P q 4 s S 3 u 9 1 M o 6 Y O V S t n J m f u / E i m n 3 L K Q F A q u F p j i O 8 + L h R n u e 0 / 4 r l m P j D Z X i R R p g Y 8 F a P 2 0 j u l P W e d 8 n r I 9 D E 2 u 8 a z 6 m M C 9 6 I l 6 6 g o 0 O U N 0 V j y I K x R l n M O k m r h k u m c z W n + q O g R e M 7 9 9 + j H N L p i N o Z s 3 0 4 L b p L 5 7 E U A p H q v f B b 8 A n F v P O e 4 d w K T M U T + m 4 1 X 9 0 Q a 6 Y v f q 9 X Z J v 7 + F C 3 3 y 1 3 J n M J H e D m Y S y 9 3 t k D u Z K C A 1 B q I L X S w g A S 7 g J a m Z d H x a Q u q N y P l D G c J j i p K B 1 f w k e b U n I m K i X s N K 3 p L P m l V E c 5 X i r N m J 1 3 8 / O B m o n r + B O X a r / e 7 e G W s k q 6 C i A a N C n C 6 H F J t w O B M U 0 0 B j v Z j x l T S D k j l 1 J 2 m n 7 2 Q S 2 p 7 p l L 1 g 4 5 N F c W 3 A H f k M f e u X 2 1 G d q v i Y G g T E u y 4 h Z X 1 S x m f V a / o B j j B U h w x n d z R K D u 5 O a G b E L B w 3 w I Y B A n d n 1 g q 6 g 0 m q 3 n z b 5 X R n f C S I 2 C j p M Z L I B G o U M w k i Z z 6 T A 1 d A S L M 7 w N i R z z v U k m h L J 9 O H K Y f F J 1 6 T Q f R h d S q f 2 9 u H D R L J x 2 h 8 P N F V 9 8 0 q + N f 0 q 0 4 u O B K j y i + J n i e 1 q u v D X N v I 2 c W 0 q D p F m z 5 5 D F 1 y b U 3 s d d 9 8 N 0 s l y E w b v V 9 J d L m G K f u V r c 1 n b C + f T 2 C h i 1 W / + Z z V B K x 8 4 M v E N 4 c 0 K G 6 3 A w J 3 n F n P 7 V l C o c T S k L x h I 2 u v 0 R M X m L 2 + k X f D 3 V b B s 7 4 S S q 7 c b X U W i Q V r 1 N V n m i 0 x 5 Q 9 J m o r C Q H t E u d r w H Q 6 1 g q P A 6 s n X i F 6 R H v P 5 E i w h G n V s r e s + D X q + g 0 O g t e t 3 / i q o s S d F 6 i h E K W t C N S a z 0 5 b Z Q N B w Z 0 J b E U l B u 7 0 G D 5 O o s D R Z G 2 C f i P F F 5 2 X t Q c O 4 / 5 B s 4 z + 4 W s J F e 8 S 5 j T R y U p c m N U a Z N 6 r 7 C Z h x s H h H c U + g A I u U H T B K G T 1 d n q N b w q x Q g D n A j r S Z N N E O X I + v 9 r O S U C M S 1 e o Z k G J 1 z 9 x q v T t c R P k 4 h 5 s C J Y 7 W K D w g v q e V I V U C r P 5 C R j B v 1 2 v U y s X x 6 L z r S t d e S 0 F T L q f H K N y l r s g h U F 8 9 O w n 3 l q p y + l + T S S c 0 Q o 0 c q o F b v f o j M q 0 U 7 j L y G x v B u C 8 9 A k 0 t H n 8 O z M A m p p A P 8 H g v b k 7 k u g 0 X C F b d e N o B L r R Q x K X 5 I n x L F 9 D 2 R 4 S 4 T y 7 g 9 R c P 5 L Y J a E R X x Z h I z W E c j P M Y 4 t W 2 z A V 2 l x C a Y z Z 6 Z W U X a e 7 t 7 9 N 8 J c z n / 5 f u 4 0 s b l R 7 1 G q J S h u L t W O v r z 7 g / N B x b n z 1 H 4 F K 1 n b B M i 9 q b R J z q U 2 x c D o D M 3 n r S 4 Q G y b k 4 9 7 R F W / A 2 t A O w O e v o w n O b 6 l K c f d 3 y 8 l 0 + r B B 3 q D r f O N M B 0 7 7 S 6 x 2 B L 8 7 z + / + 1 2 l U O z f D 7 D Y r 7 p 2 X K h n e X q s N x r 0 R X y z 9 D L a 5 A t 4 7 v K 7 w k v G I 8 B 4 Q I 0 + k o m W t Q u F V l J 0 x e P C A w q x D z H L 9 K H m V A Z W g J O U m l f G k p o 7 H b j A W Y P q M y D 5 q Q L M E n W / 7 J z i g J W / V b w H y V 1 W P x X 5 c c a z l 3 o Q I c b k 2 e p x C e S c D K V k N U E t M C A T l Q T q k F X j i D C R 9 6 3 B 1 s B E D Y t Z C I q s P P w S g t z Z L R F Z v 0 H J k I C H t t E g y 8 1 V R Y P X h B + f z h i 2 7 d M z P 6 k x W B I w N i D 9 I g t W 5 S T 5 v i N 7 V 9 K r u m w 6 D B F X v 4 F q e L 1 R x Q 5 0 E 0 G o 1 S u T Z r h N z B m K N t t P 2 T q K 3 S 2 R p a 7 a e d k z R q x P D q h n U Z s c e s f d G V a 4 P w 7 / N M S 2 5 X 5 m 7 0 i t A D I j j W P P Y H 0 a n g P J X Z L A z v R w A n s V 1 z F g b q 0 F O I b m B U p P 6 b C P s C m 0 M l A N 9 u G 2 H 2 j m 4 J X I L L f d E 8 h l e S 6 q e t 9 2 m 2 B C m i T o L 7 e C P / / T / S G 9 O w 3 r n m + u q u I + n j t H S F l Z T m H A / J g P Q B G z Z S a u w J P 3 + 6 r f G 4 n O A p 9 P n i p V 7 u B H Q 1 7 W x B g D f d Q Q S w c M O c z K f / D b 4 l / 8 j n N a E D + / p H 2 b f 8 5 y 5 w i k t 3 z B U w 5 W K 0 7 a r z M N 2 B s B p b j D i L 0 G D 0 D a U S k M G X k 6 v E l A Z P P y + W R 2 5 A k D x 3 n a v 3 l W X B Z W U R 6 V n A k 5 a l B E 0 2 F v 3 H h 2 a l e C Y 2 B L 9 K 2 a Z F 9 x / K f X t L x U J k X R a j G D o F u f x b n Q 2 m R a d v w c v n M 8 b f j a l 7 T u h p J A v P w 0 l T 5 H 6 Y V o W D q L f + d U M y p s w q t P h a e / Z o D x i u r i Y W J j S e 6 d K I u Y l Q e b g 7 g / S P / o S v g y B e u 9 3 G 5 2 6 + t E 1 P 3 r q r 5 7 + q 2 9 + D B S m Q P J d B O H k l I r V J a I r M h w 4 0 7 Q + V N n G w p U + T N j I T K / 6 W l k y T 1 3 3 7 G B F a g X n N U H f e r L 3 w / i h N w 9 g j J j o N E t G b 8 / m D n r v V B 8 T + x 0 F / e D d J Z 5 q M Z K S Y c G / 1 + C w 4 e h t 4 B 0 u s T o N M W c k E + K l W g w X z j u G q c w c y u i l H 3 2 a v X o n W g p E o J 6 u 6 g o 1 j W Z g c 5 s V j w f u K r r N M V d 2 H n o p B Z 1 Y 6 k x r D a 5 F p n t P F V X a n o S j u M I 5 c n 4 e L S Z B 5 3 k w j q / C q 2 d B G 9 N n n a o P i 8 n 0 d j U n k c n X 4 q O / p 0 M x n T U z p Z y 7 4 f L W i Y 4 q X N e F D U P F q k P / 5 O 6 f 5 7 g Q 1 2 x u F Y v L W 3 x L g h 6 h I o 3 N q b 4 6 9 0 q H 3 + 7 7 / w C W n V S L B c q 9 X u P / a i v 8 R M D 4 m R E h X z C S v D O D y s D t R q / Z 7 X a M w J B x N + h Q J 7 g u D 7 b K j A T F r f F D g B Y R q j 0 s G c K y + Q H s M X 7 x E g 7 c D F F n O j V 1 / 8 e z S F B u M t u H Y t R 5 + r T R d a / A z E 8 h O n Y A o L p + u O 2 p h X b W 6 i Q Q T l K b t o u z v e + T g W 6 6 R i E j j F x K f X D 9 + S z H P q B 2 z e 6 g h J n E U H I G c o O w 0 / q A U r + K q 8 w c P t D y V F J v 3 6 E o F 3 5 l v a y T j N o H 7 s 6 1 F r g W g 0 E C K U 6 6 a 7 / T 9 V L S d M x i Q T p z P L 3 7 B 5 h 8 b C Z z c R / O H D I s q s s S D W s 4 + I W e y u K 9 P R n 6 t M e K t 3 F i n M 5 t p U 3 i 3 / y M N X m 7 a l e i Y P o 4 B a T Y q r o 6 N d o E L J M t V 2 9 6 7 a u 6 d 2 0 a 1 l w R E P O O n C o w s k u c v + o 7 C J V 0 y M w S 0 k Q L H h P T M T / H P y v X g M U K 7 E l K T j k f H b 1 z H h n 2 f p Z V i q o f S x D 7 B g q k d z H T v E k E a o D a k x b r v c d t G I g 8 j z N R r y H N D 7 C d Z x I U r B i 5 + / 0 z / U s J q 8 g 6 M W e 8 N X H n s e k s / 7 k z k c U L T o 9 e S q b i 1 W Z s m D t c g g k k N k l v K p C + o h B l B d Y R 1 X 6 x 2 / p F v / W L 3 e Y v R v X a 0 Y R q V 3 o r p y 7 2 e T S N V z f V Y J Q R 5 3 O m U B D M S Q H c K 9 K 4 h 7 V H J b I 8 8 L x o c 4 k H B N + q 8 z V B a m x T r t w n p C 7 l S A V G p 3 / i Y 9 o L J J K + 5 b + X p G 9 D L J U J s 9 b T V q d p j / l d A J w X r y 4 u i + w y h 3 v O a 4 a 9 a v a S n K A D P a 6 D B C N c j y w H M y F o H o s 8 / c L / 1 s e 2 p D b F 3 V F g 4 8 Q N f 8 W 6 1 0 v R O 2 5 w + 2 3 J 7 C o n 0 S U 9 a O q V w b s e k K s a G Y D D y o i O p t H N j f X g 3 J I L 5 L F T e A / D z u o q / G K D M x + D 7 N E g 4 Z e L I m E j K u a h J 6 V x 2 j 7 2 J j H s E a a j G R H o v F N x 5 7 M l Y n e i d i b I I / 5 7 0 A Y t Z 8 d I S Z d p S p j Y 3 G m K T 8 X v B + l x E J 6 F n F V S w o 1 / j y X A r X 4 u D 9 5 i q 1 O V z 0 3 T z j z 8 N q m m h v g O u P l X A l h j z u N H 5 6 x 2 + t x M C T / S g i M 5 q 1 2 i i P w i e h N e g n 1 l n U y Z e 0 Y 6 w P U n l b d 6 f E B l 4 S r S V j d 7 c 2 T I d O g 8 1 8 4 8 5 3 F R n q p i 1 / m 0 u c k m u b Z W G C t W u Y 7 i x e W y N i G s / t z m b V W 2 j 7 0 j K s z u u I + 7 P B E B 2 O v h b R T o C X 1 5 6 l B o q Q 2 q X F v u U 1 u N U n A S E m w t Q S A n 4 f Q q i p Y z y S d Q 1 6 d e i e t T Q s e Z r o S s 0 w K C V D h b c X O s j V e L C R 1 T i 1 C p P s 4 n 8 + 9 P w p + d f P P z + 1 g 5 Y H x J y Q x z Y o p K H k 9 8 v B P b j 6 I d B C M C Y G G + r n i H S v H W v Q m i I L u a w B V 6 p R p t 7 / J 1 O E 1 y W L 1 l 0 Y P s P G a Q B P i v / n o e f z H 3 i B L l L 7 d 3 c R g u 4 s X M 1 E R 7 X C Z O 9 3 m / C f K n X k P Y m U A K 6 P n Y d A 0 L t 8 E N C O + r a Y w H 4 M f o C p g 8 U r k F M t D / v H Y o O b K d I Z y R / D F w q u c E i i + u g v e n 2 D L c e 8 c P 8 3 A a v I r O I / l p I / i z v R S f 5 X q A 0 8 9 X v N 3 u x d P p 7 d c 4 N i r j q 2 k 8 x 8 v q o d / l m S O a 3 e d 1 S l H U G z 1 b h 7 L P a U o S f K d p 4 3 P u d f w l z A Q 7 0 y / 4 5 J O / N Z Z r q 9 4 o g d y R v K y I p Q N o J j B p d l o 4 w r / q H B 3 g z t 2 c l z w 0 V 8 1 Z R j Q e u C m 6 F 0 E Z 1 v q A y n M N E / N U k 2 H t N w U e x S f t K P m q R c N a J t p h k 5 g z e E m z 0 / K g Y R X O q h n W k n d A q r H d T A x Q O b t + T I a p 1 7 U n b 1 n U B A i i k 9 R q I W C N E B W f G / z b E D V X y r H B S t D m N h K d h r e C k k / k 6 H y l v V o X 0 V 9 v p g + 9 B f 8 b 7 I F k q w E F R z / x 3 x Q 3 + 3 V m I K G 3 O T P F e 1 j p F 5 I R T / u u e N + z A C M S W + 2 x 2 3 m c i p G q Z Z 0 W L 1 i L q 8 R C W i X + L g Z I j n a L H w w c C s e e z 5 f I k 0 2 2 l n 6 / U + 8 k G 7 b U 7 M C 3 6 i O e l o + 0 i t B P r J M A J G i F F R a 8 5 t C z 9 j S u 1 Z p P f y n M k k 9 l w c i d 7 i 3 7 u F g M X a 7 8 3 0 2 4 t z K / T R 7 d b Z y h H p A 9 2 j B J G T W J j 6 l 3 G 3 0 f E 0 V 2 L J 4 F f x 7 q e L q S M i H D X 5 X c 2 q 1 R X 6 J a 0 h D H B P y 7 k t 1 g h 4 J Q R v d m 6 r h v P X R 9 E v w A o B C I N M a s R Q Z H k / J w / Q E Q 0 z 5 r d K z R h L j k S T 1 f x R Y u 9 Z O g M + j V S 0 R R r Z P J L p q h o u o 8 H U + m 6 M Z S 5 7 7 I p H 5 w 4 r x k 2 L K L z P y s T J P C w 4 m j g k C S t V Q D G U 7 8 F 1 4 I A I f V j O Y 6 G W c I / l R H s + Q q 0 w f s C U Y x M o Y u y W L S F + m 3 4 U 0 m 5 s g 7 F Z t U p l a n 1 e m 3 k 9 B / n l A T r A M k j 9 l D 7 8 k V f B + M h Y v r k F p G z 9 5 R H n a 5 W G m A j j e w d x V + D f H 3 R 5 + i M 6 A d 8 E X 7 x o + t k 3 W m c r 2 b b G P x M W X 5 y b 4 x H D R b N Y o 6 4 B H L r A 8 1 q O n T b U d T y Z l M E j n A j F l i c z G 2 3 h V h O Q / d 1 T o S Y d I Q 4 7 w Y z w D Q 7 z O v P h f / F 9 z 3 v 8 x u C Q O + N d z g r 4 4 v q M g 1 / e X i K r 6 V + N B e s 1 Q W l U s y H U k z z h s 9 O K 0 n s s 0 V X P 4 t s s q 2 + / / Q c p 2 Z 2 S e + / f 8 w Z 0 k Y g 9 q H a B Z 9 W 0 V e t Z 7 y N E k A V q k 1 Z G + o X S y k g 6 b k Z m y 1 h e r 4 A W H l 7 v c k n B 9 N Q j L A f d f f x s v O 1 G h a m 2 N a v P C K w o W K 3 0 j G L O 2 5 4 s V H 2 a / l 5 B r 5 1 q v u 8 f k S k l R H 1 S J j t u 5 1 n 5 N J 1 Q F E 2 U e Z S J j R U T / J n y Z r o t k s F Z V n v l h u 7 E 9 C O h 1 Y M 4 t J S 6 F W k Z d A o V j b l I O H J l C 4 i j 2 w j z K q E j u 1 N q w t 8 B f w I n k s g P Q r 4 T 2 U D E Y z M j / T s O Y B v e R m p V Q 4 q A 8 7 k h Q U N Z b u X V j W 6 8 O m q r 2 I O K t 8 T q f t F 3 v A k 5 N 0 p T f + T o e 8 L b K N h R s E 4 2 T 1 9 Q f P 2 x 0 Q 6 b 0 q X R 0 G t n e 9 + j R f R C 7 v B 2 T A d E o A C G 5 S c l a Y J u w 8 P g m / R V 9 B d i t a d 2 9 c / E D D 1 1 O t O z W c F P g S Y 4 V y w u n x b L e 9 r B f j y s Z z k 5 I z c H + i 4 1 l y y V l 9 f n I T m W Q T X V y 5 k u u y U T H H s W c F i H w U n r w l R 6 5 A v 9 E a G P O W J A t 3 y R / y i Z F M S z S M g w b e + 7 0 4 o J o n 4 e g z b F p s O H l P e k 0 M 9 f 7 K y 2 Y X j u B k e 3 y C D x i G M y v 0 q T O N J f N 8 9 T m k v o d C X J 6 H v 6 1 E i l 5 P z q m r Z s M 0 T 6 L f e W U u b D 8 B d s O L K U q p E f t H p b K 0 n l M / 0 g o j a O l Y I g z M z b 2 O M U k 3 s V y g F W B R i m 5 W U 1 C F Z y X y F 9 e J O K K U o Z k R i D G 5 8 j M n L H d 4 s l q c U T c + S 6 x Y X 3 7 a 3 J U T r v F X x s 4 w r i y 3 S W 9 8 O 5 x 8 K s V J J H Y s m N O q 2 s G b h Q p E q k R 8 R 7 O L a H o Z T w 1 a 8 f g r 5 v N K i + x I 3 T 6 4 3 4 s o / 2 k u f R V G H p g 9 / A h o f L O w q z W p j o E n n I I N r T e N N e R R j 8 H P P R n a z w F M 6 9 v F S K 2 g e r P r V Q p s r W 8 D + c o t N I 5 Z C u Z g O A z F M I 2 7 f 5 d a K S S W G V B F / 4 M h 2 0 N 2 h Q 0 3 O n R a D y I y o 8 H A m l F E 3 W k s Z G 5 z z R c v 4 j X m U u I V X 3 u N M O 2 Z f O S T y 1 V G w T d H l M f c b 9 / f D y i s L b m u 9 Q / x l E k 0 B i 7 X U p m v d W y n P 0 q W 2 4 / R d T T L S a R t e X y P X B k m w w 7 0 A 6 P / t t t 4 m E T V 2 W p y E Y 6 U 6 B J 9 N v l G J R l f c 0 v y Y j r z W m w K x a W w g c x 3 1 b W v 2 K m x S 7 u t W O D e x c t v 0 a k F g P T e F v M m p U t U 0 6 D d 6 / U s / F q t g T W s S 6 Y O 6 P E + p 7 3 l J f g o 1 X b t X y Y 8 E K r + 0 2 X f F U r p 0 J k R t 4 1 O A x W l l p d f i X g j q + p s O T k r F x + o G N y c 1 I e a W k p e U Q 7 C m 9 X S r N 6 D + J s U Y / / t y i d z J m 8 W a 0 3 A Z b C U G W 9 t C z d R d 9 D z M e d I C L g g V U i V h Y Q L t D b F X f q z U a o w e y 5 R Z + Z 0 H 4 9 8 r B n L z G D 6 T V L q F S / B A 5 L j z i e L B C V 1 j J M G v d t j a 9 y + B b 8 i F D J c / U 5 0 t + W c U s V a i d D 5 T z 9 F E m Z z v t G P t 1 O q 1 m 4 A G a / t D w S R P + / 1 G + K e 2 r o D 7 x L D j k t W e C E 4 c D 4 H l A q Q l Q l K g 1 j A 0 R o i 4 o E / o n R y o c H 8 F H T r j R L u 2 m L q 6 e y Z C U 7 7 K N O k t o h A a 7 / O e 5 r X j A A x 1 o E Z 6 f S F i i V o T 6 O X v O P H x m z m H 9 x 5 q 7 4 J 9 G h v A E S D D U p t A C v V k C C N p l 3 7 C j d v f q t x s u n G O T q F C 3 Z t w W 4 e H X v v 1 Y X n 5 P d o G G Z 4 t n N X 8 f y M r n E v q S K C W n L M K p T j R l Z m V M 1 a / y m 8 i Z f 0 A 1 y A 7 u B R i E X N + n M Q D G T y d Z x / n S s 8 F l u v N Y 6 Z g z P A A h a N u R + 8 j R d 3 f 5 C T g V D h Q I J t I 9 A 0 s Q G 3 + k T 0 p H x L z N 6 U r b D E 7 V 4 7 w k x n 6 Q o z M 7 l G O 9 t W K F / D h A c r D u a n 4 j d L 5 q m h i U a n k / P P 9 v b 3 5 k s 8 F 1 z B 3 Z i I 6 x x 9 u t F 7 4 P o H 3 r P e l l h l N d n o 0 3 U q x n p s 5 y b t q 9 E L D J 9 o a 5 p h 7 w 1 A l W g n D a 3 R c 4 Y 2 I Z W Z i J L P i 2 d 6 N 1 b Q 2 w z r R I I f b D c V L 3 9 z q d u X q 5 Y k j s 2 T B A g q J s Z o a 5 v r 3 / s M J n w A d B g L Y w A C X L f f R w K 2 H 8 I H K z x t Z w p H L N g n p s D w F L y I F y i O Y G G e C 9 j t M X V b i N 0 / 5 0 D u d l H a S u j f B R 2 k I 2 x G e r 3 D b G P x r C W M Z V 8 Z W j 7 t R J q f d p j T z 1 c 8 w / t o v j N s c N a 6 N O e 6 a + N U f x i P j z 1 W 5 X Z d j n j o B J r q c e k n V P s h 8 t V s 7 S R w N b p E j m i 5 2 Y 4 j q t n w X t 7 F 0 2 g J Z S Z L P y 4 K L M F U c R H + 6 a a V v P / d a Q y 2 g B h L 3 1 O 5 s a J i 4 d o U O 4 4 J 4 d K 0 H z X 9 b Y E n a t t w X D G e 9 A Z i D t y q u 2 P i V E l H g I 9 J M B n 7 x q 2 U / w F Z q k t C R g k 1 f Z N Q u i q N J B i 6 z v P 1 6 j / v Q D G c 4 / W I S Z i c E v g / y T H 4 i X 6 F K X J 1 F h K x N d s q N E P 7 N T I C + c S x S C O N T n b L H d B s H + O q U 8 3 H a q h I f 9 T S Y 7 d D j 1 0 p 7 6 5 A w B M x b A n 4 S h N H Y 0 / + 3 C o / v X o t 4 Y T s D p k + e A L x g o k C e j / i m Y Q M k z H m v b s M 1 2 k 6 A p P 0 k W 0 p 3 p T y e M n I Q 6 f d I V U g S 3 J o R z V t q P i Q O Q r P J p 8 m 7 8 8 o j / P A m S N w o N 7 s t R r G 9 l / j 3 l 6 n e o p f E J T u / i x Q D K g M X i q 3 n p G B e P g 2 I O S n W Q K w J E s q H T I z 1 I q y 8 1 T 3 X I D f f v j W + b z h K j N 9 l Q V V t x j N X h s 0 P q M 1 D 8 D r 6 7 e 8 Y l q y A 0 B h o x t S O C / I i v 5 N 0 O u 1 + i U q D G R p O c O g S T u P 9 y j K P l k U R b W c / M Z 5 w f B V z X C W N H G + m Q q 4 Q v x J a d A + 4 r 9 d n T J a O f d H O U r 0 z n g 4 u X h E T h E x F 5 1 G y 3 r W e s R o d 6 x a d a + X 2 7 A g Z j E S 4 g V 8 4 3 w l a f H 6 p / 9 e u E n H m T 9 L b n M C i 7 f C s p 9 n 8 O 7 + s H E Q V 7 w B / h T d m h P M W / / Z L g b 7 0 a k x l 7 w L Z w u v y I m 8 Q x E w V 1 Q q v F B 1 G w v J d t B H r + 6 3 v J D J D p l t 6 V 6 l q w h P T P + Y e x c I h P 4 C s E b E m X 2 h 6 T z c j T 9 9 i m 6 L 9 o B 3 Y + c F w 9 C m C H 0 3 N 8 f 8 D M P w y s K R T V B C q d z 3 0 L O w K X 5 v U g s E 4 F F H 0 T F h l C 1 v t g Q R Z a s y Q 0 S y 5 i b Y + 4 o K n P z J r 2 + C 9 g A c d v 9 5 S 1 4 W W s 6 Y J 6 1 O y y 7 w D U W T d / D G + b j h q p r J c 8 O B w U O j G g w p R X Y H r P U B p e / U + w 3 A U E u N q O D S J 9 / 6 c Q N 6 f O 4 M Q 0 L Z a f k 5 x 7 P k g T g C q c n 6 / F 6 e A Z c X z 6 u 0 B 9 a a B G z h V D d L A 4 R F Y u V 9 o g e 1 O V Z z F y i O u I G J O R g T o W j 4 0 c 1 y E l 2 f U m r r g C A N y v O S N L u S O k / P A m 4 V v X r b f 9 V 4 d + X M s + n a + 7 n m 0 P m 4 Z T i z o M x 0 p B + v + B j c j c 9 N U M j H 2 1 g K v T 9 w B + T I I o i C E u w J k C Y Y F u D 7 9 P u D j h d s h T A S f G T z G 8 2 J q 9 A Q x R 0 K k 5 S Y Q k 0 h H S o z l I q g 8 3 Q c n s 1 D L G t L I l L z a 7 n v j p y X K H I t H G X m 6 I G X g J K L d B z N 8 G Z o 1 V I X t / O Y q u 0 q y 5 i D L / o S T U 8 j a z F 4 j Q + V g M R K q C f x b F e I l j E Y X H J T r 5 L 4 S X i G k 1 s T / y h p k s r Z W 2 U P O + F y d W 2 s Z R x V 8 4 u S 5 t g 8 H Q + X N 7 E Q k j A r + g J / o Q 3 V f V C v 2 K p h J v h L I P W w q f 9 V T S r g T p e L y d U l 6 H u q z X / J 3 E P L k X J L e 1 P 4 C z X + 8 g 1 D M 7 R p z x X v d Z z V F L n n 1 p e m u h z k 6 X 3 + P p P m 8 x 6 p E / V u 4 u z q E + H S a E l + r Z + O A j 8 q 3 D H R + + w D r a j 0 6 6 0 S k f D 6 + y X 0 0 n E 0 U 7 b W 7 r S N l 8 8 D y g R O 5 k W 7 Y Z 4 K q N n b F I j v p L + f r C i p c 2 0 m V C z k H 9 7 w r / x S b c B s E k N 5 P U l M n h X C M I 4 w U J o 9 P Y E 9 z 1 O 9 G h 7 b W d 4 u U y M t u N s S C 6 v V v j p 9 U v U 5 l 6 3 z / Z 5 s b 6 0 T 7 c c A g w u b K o F j B 7 W q + e r l L l J G c D i 4 y p g W d v L w 3 u U g v + B 4 Z b P 3 3 4 / c H h 1 B T f p 1 W o 5 A 7 J m c x 6 I Z n h A S I D 9 f 4 X + k R I X z 0 V y O 3 U + Z 7 + o 0 r H 0 z K / z b t i r 3 h l N D Z R J L J 6 5 y e 2 k k w r H O o T D A 8 6 q 3 j 5 K T c 7 i K A H O n V M P d P / C D 6 I 0 z m Z 0 + C c U v j k f B E U h c I Z W q x U q e O w B P N W V p x 8 5 I r s 0 Z W P Q A 3 0 x l 2 t R G F Q b 7 E f H f A N Q T Z L s I p 9 H C e T v 3 W 7 i f M g P g N F Q z j U 0 S V 4 l r a v Y k x k H d / a k K 0 K N a r M A B y c 2 / 5 C S e x I s l N z C s u O L A Q I S f a l p M R 8 6 w v I h u B P t K 6 8 Y D m Y + 3 q + n E X U S W v y y B w p N / + I A B L 6 k k a + f m f n h K m S t 9 H E j N o d t H g C x Q E 7 5 V N w t U F f 5 t k X u q J 3 a 7 e / t o N Q 1 X R E U I O 0 Q i c k m 9 D S 8 D P J a L 6 G q 1 5 K F p 8 9 4 h i 8 d 2 v a v s j A w 1 B 8 7 j + x i y G 5 v + W d y v H d + U + L a t s O S U E k n L q X 4 9 Y Q P g 5 / g j / y j T v e P B z j k 3 q Z E 3 / B U l M I g I u j z 7 m 7 / I D 2 H c f k c a o W o k p f v E N U d Q S 7 x B 2 V t l b G H J x 2 n W b 9 j Y y F q j r g p w c h f w M m z Z 7 n X + s u G M 6 / L 7 A A D m M m h E 6 4 T S y T P T b u g W P S 9 S E n f f O 2 8 Y r j b F 6 T s p i T 8 s l r X 3 8 / P q 7 f y E q 2 o s W 8 6 v K 7 3 P 2 L z y D b F 4 q M A Z r R O A w q s q g j R A i u k 1 8 N X q 8 w k R r H P x 9 A n S G M X f l u g T c B E A C z u f L A E 2 v U V 9 e I + 3 f b m I v 3 A o O J G 7 v z L n 3 a t J N D 1 f D H 9 l J S q X l C M u a 5 Q z I n M Q E 8 r 5 t S i U x x c j p n g j e + L I D C 5 Y 7 F x v V w K B L N e U C k 0 4 J o L R y O G W q M 5 O v R I J p T K 6 K T c w + h b N T 8 M J Y a W V E N Y n O O n + 8 d n Z 5 h 7 7 0 M V 0 c A Z m Y Z J O O Q 2 v / O o 9 b T 8 W y A 2 8 B E 3 b a h r e L r / t l P U g v G C P s U Y 5 f 0 z h 7 d R H M y r l C b L e R g 0 l t n w G J u c Q B Y u 9 i k N U z h u j k + m C Q x 5 U 8 6 6 0 g + c N C h f a K 5 O U a + r 4 m V t G 5 D X d T F C u b Z U m T r E p R Z t K 7 G G F F D b 3 q s J N p s K G 4 R N X b X o b n 1 + u b P H S 6 k q i 7 o e i x V F g h Z R e Y / g g b e K c n n x A 6 P P k o d H B o F H v 2 j C k P h F l B J / 7 W F J 3 4 t W U C / P 8 P I C r 4 C Q G u B 6 X O U r 5 U X R O 6 u 8 Y 5 R 3 F S u L J u H r 6 n n N 5 R J 1 T b r O T b H O h l B A W p p n x F D f J S F F D m / Z Q s X J u F J U X q F j 1 Q y z S + g y y A E J 5 + c X e m j I 5 I 5 R v t m h Q A j r S q / e 6 P n b V o 8 s / / t O / D / 7 l b + / + Y 3 D 4 x 3 / 8 7 x I J t R d O g q N L 0 o n U r z f y m / + U O v T S 4 T Q T k Z A v 1 2 L 4 8 J 3 N p 0 Y U 4 Z g E J N s e Z 0 e g V S x u p 1 9 I g P d x 1 + Q t T U I E B 4 A q t Z p J G c w e 1 k e g h n p t n 6 g I y 0 8 g L v z d 1 f w r V Q q / U G U M i 8 j R K G h 0 + 6 0 S Y Y J r x J x J W q f t N k 4 B p f 4 k y m z R r e f I d R Q a 5 j Z n 9 j v d e p L L A w n 5 L M s X N h 7 t 5 f J y w g G 4 O Z n e y 5 H C U J 1 + 3 5 a h 5 Q 5 B X K E N S N t u C M E m i W s B V o K f V n K F E C O l f o B 1 6 1 q Q A 7 y X Y / H u m N A 0 n T h T m X z A a b E 8 b E 5 Y c V d 2 L F N C F W + s L 7 C s U 0 B B l L S d 0 H j o d a b t W 7 E e + X h n 8 1 Y k K H t U J u 0 n N R A I 2 h 0 A B Y t h y 8 N f Z X l i 8 m 5 V z K 6 q C E 2 w h Q r a J T 7 R e w 6 H G V L p M J o J 0 J S d x 0 C B i H W 4 M M g s N 2 5 X M b Y 5 s d 9 p J R 5 F 3 J o X U k v l 6 W w E 7 0 J J e N b 0 V c m y B 6 r V I K n 3 W k 0 b c N h E L r A R m C C d 7 e t b c y F R p l y H S p R 6 K 1 5 h m q I j A Y W P T b + b 8 1 x M / n t U d z M b 8 U F 4 T j k Y o x n d h J N q 7 s m G u M o D 3 F 2 d s Y W i U e t O E k B V D 1 H Y f l s c c 8 e N j R V q 9 z I 6 u w Q 5 u B r C J O 6 v L Y 4 q D S L T i w k L j 7 1 z N J m n h d h H U 9 + A 7 O 2 j Y m C g j k m 0 W R m s q Q T x g 3 7 B I d D W M u v d r b D y 5 W 4 Y n 5 q Z J p Z s G Q H w 4 D M h e c c B e f n U W h v Y r M + B i j m X C C 7 x W 2 3 N 0 U 9 6 9 9 7 3 C 9 f j 9 2 g Y r v F r t 4 m K T + 3 d t A b x T g v P p Z 2 n x P F V y c I Z z c h R M x J w I g U Y H q E N d F q i i o v b E n C W L m j i X m Z h x Q D B l v G U E p 8 T 7 + k f a s 6 d T T 3 / c Y U y M T y 5 + 2 e M 2 L d P l 5 Z 9 E l / d V o 5 5 p c 2 A + K + i G T C F V Z 8 g 2 P U J O k / x + C o 7 m t 6 D 5 c 4 e u L w U 7 V X q Y 0 4 W A k 2 x e x l i e K y m f K k 5 / T i b L o l C 0 S N T W Y V L Q / w 9 h + o 1 0 Z E W N t y E p 1 W y h A / J l 4 q / G g N Y i c K C e Z u 4 3 M V a P U o A 1 m 0 A A p X N Q N t o k U 9 m F L h 7 M 4 Z s 9 9 q j a D h 7 F n w Y B U 2 y U E o E 4 K 4 T c t a 4 o e s 8 f y 2 O 3 a K b 9 Q f 3 Z m 1 4 s h u 4 + f l 9 Q n D 1 e i Q Q E s u o 9 e O 8 F o Q s n / N 3 u 0 5 x o F x E R 6 v r 8 C x Z l c Q K r K q R O E l g Z h W y 6 u e Y P c 2 S W W y k w u m H / q W A t 3 + l t y s M 7 p p s l W H F e i J G R J c R B a j J 7 6 5 O f W Y h b w E 1 W 4 R d q a x 1 n b p D 1 Y W O F / q 1 S R r Q b B D v N o 9 v 4 w B B D 2 e f i d / Z C 7 G d + d s 1 B I 6 S 1 A b z p Z x 1 s k k 9 2 1 x 4 V g 4 t F 5 s L p v j z M o 4 p 9 a r 1 I y k c c 2 1 z 5 C q M o 9 y l l J s K + 9 b C 8 I 7 A w 9 X Z 1 S P 0 I i B r O g N b I 6 f W b x P W i 6 r k l Y 9 r O 9 f 7 a c I Z l + M f g z Y h G i X M J O u k 0 k k x U 5 l Q d l r k N e D O C v I a 3 v 3 o v G D Y 2 p S R h x p J 3 F B H s T o R F i 3 l t k y I n A w o Q a g t j M M e h q d k G K T U c / K 1 H z W g L 4 A F y H z d h L D T 8 v O O Z 8 l 4 K b b c b + z z L 0 T 5 w m l l t s c K 1 9 q e V H g G Y + + 0 + n 3 d h E P X D y Q j B 0 u J U Z B M E p T H O Z i 3 v d c A F w R r L K n W g g u i Q c E I 3 x i + N P 7 5 C O P W E u f D y W p 2 g c P y c u W / u R f v t w l 5 R + p 0 d 8 7 j 9 d 4 3 J b i 4 k 6 f O I n t H C p G W h s o A i v Z W 6 V 1 6 N N L E 8 / y J + V E h e X L Q I E W t 2 7 T G D g m 7 6 / b a f R 9 H c V p i Y P / u P w d 7 q 7 u / I 5 r z A z U M M H 1 f k H Y z K h F D k E P L m W I h 7 f c w 6 d 5 X E p 7 a h z h m 1 Q o + + n 6 M 5 q d n r U R k X N 6 0 S W Y h 0 Z I D C z F V w 0 p F E r A k N G z N q 7 Z d 6 6 P 4 J T h 3 p M Q H i j d d 8 6 X Z L B M y u U 7 O m Z 8 N 6 k 7 r 1 v y a v M o v m r v N q X 3 o q V z y F B m r S Y w w m N a m Y U 2 V 3 7 y Y m V t D h Z Z a c 9 V W 7 p 4 v g i K X A N c i Q x I x 5 H m 5 y h M c h U U 1 s H f i X u t 5 h 0 I R P h f i V 6 t o / o 1 M C Q A o I k p G G C 6 C E b 7 T W 1 0 v 2 r J K l l Y k 6 R S d O m X b S u T o 3 9 e D I z o b g 5 N t L d 7 z h b P s p 4 e W 0 Y x M 2 e + Y f r 5 i x d / M 8 x G m 6 q l g T o 5 e 7 e j N Y S w V Q e r 7 I R Z F j + N 9 + 4 X T m s y I 0 C b x R / f x u K s h Y G S 2 8 k 2 N 9 D 7 c 3 h 2 f 4 A V 9 m y M + W D E S H E 1 D R I p c i m l I I Y M v l N 0 9 m x B 7 9 t B b o q W b T p i Z 0 Y J + s p 8 r F p s / q f u i t o i Q s s R M 1 k k 2 k 0 1 B Y r O M O v D I Y o t A 7 A A x I a 5 v n b Y j x R e b X p W k 0 1 B C m A p e L k Q r t G b a E t b w J J z Q U s l O 0 z A l u r l i i + d v F 4 k 7 j V 1 4 l u I 3 E n d h 2 n v F q / / 1 7 e r a V v 4 Z a T j L S h Y 7 h R R I W T 2 X m 8 4 e l i C j b y Q J o H m x r B 7 9 5 p 0 l t V b r O d E v i I e 5 w T Y 6 3 C p I r O u 3 j B 5 y T 5 Z X I 7 C M K k C e 8 U q Q y h X D 6 I 8 g e q t w O a o L i C E U f a R O S A x h 4 q C l C g 6 h b 9 z h R i f p T B q x G d + e z y I H D a Z Y J j J s O f S E T e f h G t d W W r c J k m s r s C P d s E U D 7 E h 3 S g 3 0 E R D w T z 7 Q R 1 N n D P 5 U B 7 q k + m f 9 K w A o x l 9 t / B H l g m e k X H s s o e 3 n N M 6 g 0 2 l 0 F b K l S z b E 4 9 D F q T r E O g R n J A k C B m K m 3 2 z 3 m l 7 1 k N k y 5 x K p g 6 5 n u Q p q l B K 4 j r 9 x R A e H z w K c K f W m g J A T y I G 6 9 y M o o E t V Z 1 f z 7 b 9 K t 3 X l y J P p M / u 8 e O V a 3 r J v D N V 3 c J 7 a L + C 7 Y E v K 0 X 5 4 R a i 3 7 N A y y z 8 s w 8 t K p O f 9 a X x m 8 q 5 e Y Y s 6 U 8 j 3 q t I F S c + b R S j y 7 Q M e A h q L b N Y B N j y N V w b R b 4 c v I d + j w m A O c q P P Q r 5 K / S 2 p o Z r 6 G 9 b c j F H b V I i 9 A z V r v e c D I C n s O d U Q t 3 5 d 4 r q 2 3 p a B q p f g d 8 U R 2 P m S 6 D V e X a 1 m + s 5 z E f 3 1 e H U a v M C h A 1 Q n y I K S + U l 9 h v S B u g G / x e s R d D u N d g m o O a d j V 0 x V X 9 n H x a s g Y S X 7 y t C w Z u X d / E z G P P 3 8 t q O r 5 E p 4 t y I U H 8 O s y M / o 0 w W + c E l F q S Y W b D e 8 T q p j l Q w S 3 b 4 Q 9 I 3 q Y E K c o e a + y l S k H 1 e X s 9 i Y D r 1 x G P M U t A 5 V Y 1 q q 8 p y K Z e k 8 B y t R c k K 2 C v 0 P 0 8 l y E b K l X w k n w U 2 8 I C Y C I F q p l D X 9 J S d e / O W K h S B Y d K L y + K p j + W R T 6 T J y t 9 G L 0 / q O z G U A y t + f k p q 1 d F p 9 U x 6 H l v e M z D 9 x w q N R I f b C x T R m f x a 5 r 9 I F b M i T d H c e q k D 3 p 1 h Y i r p k D F 6 a v f l R M t o l U K N N Q k Q S b 0 W N 5 Y F P 4 P V R T M 3 G + e z 2 N g p + I g O 3 t s Z W E H 5 Z x u D 1 U f a J H X k l y F 2 L q 0 R i f K X V r 4 O s B B Z v v w 4 j G d F L Q i W j + X Y o 9 e J u v o 8 E U 9 H i K p p 9 m x g l B j j p p Q l o M p Z B L d z e S k H u 9 k X N l E E b F 2 m C B d M g K q H R G Y B 2 6 Q e V i E V J b K U q L j / h G K C X 3 e B D / S 1 e U 0 I R z k t c J 7 E I W n r Z a R 8 m 5 J 0 W L M M L L M a I 3 T J Q 4 V J r A X d G B H Z 2 n b d g 0 H l m + b W C U / V p P F 2 x o u s n k u y k / 6 1 Y r z P b E 7 V 1 r O G j Q g / s e L I E T w / O 1 y t A j V T + b i X q t c w f 1 J E B K q c Z q 4 q Y i B 3 Y i 4 c q 1 2 Z 0 S F w n t N G s K 9 9 S 0 3 n L h 9 j V d p M c 0 E G C q j E Y U M 8 G o A 1 b c O z e C D j V t V o 5 h i M N n U 6 8 Q g m b v i X i i L K h 6 T w / C W 8 Z 0 q I o j T z M d M 2 Q X R L m 5 / c J f d v n g B G J 2 w i o 3 w G q y O Z 0 H w A f T H T P a k F q u Y c Q 5 s 0 i m L + t r k B s m o j k W k / K C Q 8 a 3 a 5 P w U / F Y W D 4 o 9 o m + n Y 4 B 0 9 U M 8 n h O A r q z U a z B B h + P k V n H n U H z u P x 6 t O n e H p V N L 8 H I + c N w 9 7 P M r + j U 5 x e E 2 N Y H 1 c W C o y m E p 5 G R n k 6 o n i n 7 L r 6 i v J 6 B d b h 5 h 3 3 o d s J t z f S V q n 8 l g C k m i c e g r j 9 A k R c E P F U U i p N z g j / 6 M g 8 E e + w U Y H q X 2 8 m i J E A f + L m b T d M 0 s W 9 + 5 T l x B T M 3 o n m V 4 u v o J i r o C j F I 7 9 9 6 A W 9 Z 4 F h 8 1 l g t o d 3 h M e d x 9 f + F 5 i N v h x R t a 1 O w 0 e p e H s w O R c 7 j A v Y Z r h y 3 l J M O 0 + z r N u F s U 0 X c I 3 K a t h x 9 X R b 1 k L I s J O j 2 / P 0 5 R k J s I X K z Z 8 y 2 J 1 / j Y M N 0 5 U N d k k z y P 7 q d 7 G x p r 2 8 u L 1 5 6 F F B X W F O C h v L I 6 k r 7 S R k d 3 u 2 o m L i W a B + e K + I 4 m u I o W P F U / + s 7 O N q m N L p 2 i b 8 J e f j M L w h V e 4 L 3 j O j h t k Y F 4 + t M 2 + D A 8 i 4 1 2 j 1 W l h L b K h n / z m n b h c M U p / Y C / g x 7 K i s / / R P H a 8 D P G b H e 8 a G 6 d s Q S 4 f Q T F T a 6 j S 9 W B 2 F F y D z 5 g O D 5 4 X q a M Y 2 R e A 7 h e o Y Z X o 8 C S k R p w + p + w A 4 8 g / Z v L n E P 9 7 n S m q 2 T E H g 6 D b r A 5 9 Z T I P c x g o 1 d i / G t T L h X J h R Q 2 2 y R C t z n / S a 9 X o J s O P N L p w Z z N J / g g 8 Y h j N z / t Q B d o B O z S 6 j i c k 5 r d K i Z m 5 9 o x v U e L M Z j O a T b 6 S i b O w F 3 o 4 I X O Y 9 t g H C Z 2 y E B f 7 y 5 x S 1 o b J N 1 4 T f 3 q v u K D O C Z k d t B m t / 4 y L / K S A o s F 0 i m H 7 t 9 b z t Y K 3 Z E Z Z D n B q f k e H 8 / W D 0 k / O C Y S 0 j G 9 / n q j Z a X I r 2 p X c C r A K n 4 G T n h E K 0 N 2 Y 1 f 1 f Y r h y b z e d o E h K 8 9 8 0 o + m + W R H l 5 k M / b d N o d c g W I 1 N O n B + h e z V 7 D 5 / r 3 A d u X 5 e J Z 8 p v / W b H + f n Y 6 i 8 9 y 2 2 P 2 j e F L A E v h 6 B i n 5 I U k A W 1 K Q j F B N X T p x y s + 7 d 9 P u C R R l d f I x n V 4 Y 2 a s Q u O U T Z K b n d v c g w M x 0 F O Y g Z A W 3 b G 6 n X n I x 3 b x 2 w G y C 4 h d T d Z / M 8 w T P A J 6 + h 1 y V L T g S c I P K Z U e D i T D A i 4 i E D O C / R P B y 4 z 4 8 i A l 4 L N h V 7 k G I z A 6 N / F B w w J 4 T E M l n X k j M B v E N o V o e F + b j i n a w 4 L H V u B Q N a w 6 z w 8 j k n b n m b t b x T L I X m r h J L h O / / D t N L q q z h P 6 n t w 7 u / E R u 5 z x o T 9 0 k 9 N h i I c X 5 H 9 c g 1 s 0 I y f T S L I 2 Z f w U i X u 6 m r g D v X w k i o 9 K s / q r J A F 6 H k s m T 7 L R 4 x p 9 S V 3 T Y Y 4 S H z D w y g x O w x w N P 7 W E l c f F O z r k H E n 8 H y P w E S B 7 p n F i E x 5 / A k f d C E 4 y k A + f 0 y 7 A T S j j a l K x l F I 2 u e u T E 6 E D k 5 P + J Y 7 D M O m / W 2 V o O L O 3 R n J z z y o + + N T Y Z A k V f z z h P 3 2 l 4 n 0 K z H R z T l Z o q T T q 0 r v b 1 e K S U 2 v D g f O W 0 7 i a e B C S x i 3 e 7 X v y 6 B K 7 r r e L c v v B a 7 7 I a C q V l + o j C z 3 E 7 + 8 I d L 8 i X s F u x J V l h C F 0 A E s k D g e 9 9 f 4 Y z 6 8 8 l t D 2 L / T m Y r K 6 m B i g r g p 9 a Q Y o 6 C U G F n M y i d N O c i C 0 8 6 4 S 5 l / P J 5 8 + W a h g 5 X j 1 O v n y D g t u b c 1 O T 6 L g 1 c Z C o m 6 z S y V i r 3 x 4 0 7 P O t j I 8 g R I z C r j z l S n p v E Y n X d 5 m I z F k n e f 4 L K a g k l 8 U X d J e u / 4 W w 9 X m D v W d j D a v l T j U d 1 b z m Q 0 s Y N O 8 9 V Q j c i c O Y O R W g 4 g S i + b U w 1 7 D E T H o e Y H 7 C U O U h R F 2 g p 3 b m 2 D M x K W P O C V e B M S 7 d 0 v c t 9 d e 1 x S d O V v 7 h N M m I N V A K u D F I 8 O i 4 O J 9 8 M J 5 z f B Y z Z y 6 j g Q y 2 R v t e q t P 2 X Z 7 8 s o o 4 3 w m / t j j s r D 2 j d W Y E F u 8 9 q i K U T 5 0 h m S t A 6 f t T 2 G U S 1 q s T 8 L J T S R J Y y j H / P 7 V 6 8 z M W z D 4 E O q N v i 2 M J e U q O 2 1 C 5 T x m U X c r r j U O J J C s b 4 1 j 6 E X 4 S w J o 0 4 B Y z a q y e P r r V v n E n Z n b o L 0 p 7 s V a 0 0 N f Y p B T B i r W s 8 b 4 H 8 Q w U N + l g v w y t F n D l V s k y D 2 k s K X x c D / G Q s U e A G a e I I z L C d n o 4 t 5 o e m 2 x y s S k u V D V n Y I d g l / O i Z e I g x / k n l 6 i m s Y a q X R i j B Q I u L h L e V N E Q B J f i L 3 O e R k l K z z d q L u u X y y W q S e 2 W H 3 6 J K I R s 8 z O z N W p w v T j / R R j Y G f 3 N J K c A t l W + N f f l r R d t T w B 2 I c s 0 A v D v z H J b i h + Z Y z q g H L 1 + u 2 6 P Y D 6 C K A E O 3 d 8 H D M J K 1 p H S / 7 E n r 4 f t D q N b o k Q 5 + R l o e U I U t J a 3 F J 0 r I / 2 n X c M a x k h / j 7 2 9 L 1 4 D m y d S V S q + N a B Y K s 0 k 7 G N k Y m V v C e Z d B t C k m + + y j v a W l 2 O N g X 0 b L 2 w U r q s g Q u 2 C / S J x w m n + K L A d q g y F v e w Z 3 L Q x a Q r H 3 4 I + o N 6 r w Q q 3 D o p Z 1 4 T y k 4 L x U j n h c F T h x + c z x u u f h Y J M Z f h V 7 E C r Y l I b L M m 6 Q r 3 K t P J i 9 W M g C p 7 v R + f x U v P O 8 P 2 f U q b H s f L O a g L h F L p j f A x J y X 4 / w 1 C A Y w v R y Q Q G B 4 f m 7 o c b w k f h N m E 1 H 8 M P k R E o 5 Y 8 I x M i j r x s 0 s y I z V h O a e k r 8 5 x E G 2 w 0 k p a 7 2 f A z n 4 6 A E Z 2 F R r N Z M + F z j G k 0 u e i h t V W I m 6 p T L d Z Y G Q W z q y v Q 8 V u T a i i o E N 7 9 n y E g e M 1 e s x H s 7 5 K 3 I B m W 1 1 E E 7 p a v T 8 R S y Y 7 2 c J 3 Y 5 k T c 1 7 T F J a I Z d f p a G 8 + 0 r W I V e H 9 y a X 1 y e 6 D + T y Y e 2 / 7 2 5 a y P q v U Y X T f E u p T e 0 U P N a I m a o S x D g z Y x 1 3 j y 8 d Z 6 S I S O j t 6 X E 4 S M d x u T e / K b o C e o L P 4 y Y e m k c 2 E E I C X r N O 3 E X z F q F N g Q 8 u K s N U s Z y f o + y s b x 6 v w 2 m u O 8 T 8 s + e B s j 8 z S B N k D + L e r m q H r P 2 q L X w 8 A 3 6 G A a 8 l E Y h R 8 V f D F e U s a A g r x S / I F S p m 8 C L s u t E r F Y h p A z O e t 0 n c Y X c X G A / M c 3 z s c N S z / L x H 1 c z Z e L 6 4 n C W E 3 Q b X L L y + e r c d v X 8 2 5 0 a h z d R 5 c E F 9 z c 4 I h 8 6 M a O S 7 D V a F A e V d 9 h y T U i O N Y f E 0 9 Y M Y F c N g v x w 2 R B x r B / o a z i I z M h 7 s y v t O Q 8 J D h b 1 A P L w O b 0 F / e z N o o p 0 Y p 3 9 p G c z J / N t G m T R k 4 o D l H J 2 y v s 5 a 1 u i s f K x P X r y a 4 s x T 1 7 A x J h T O 7 r P b A k o y 8 B H C 0 m h I + 3 W l K G R + A N p G K 4 Y R o M h H E 0 v 8 D a 9 i x o D + r 9 Z q 3 e 7 Z B P M Q + / T Q C + 8 D 3 F k 2 7 o J R 1 n M 0 m m q + z z 4 k k z H G V f G C Y M O i 2 W X y s W F c + w U c v H h A W Q z K R 1 Z l s d y G N W t y 9 7 z D m c B v o i Q Q V U f l c 3 R l F F K z B m E W 7 V J F G 6 L v k H c j z 0 n n d b 7 T Z 5 V D 6 H + p i F d 4 6 m j s E p 4 S 9 g K S r e n g U C O 1 B X r f j 7 p 4 T P k a P x J V p E A G j O J 2 g C x n L k K 0 j 3 9 u Z M u z C 1 2 a 3 z E c W G 8 / R o E p 1 f c 5 N z G t T X c Z 6 W N H + 5 L g U 1 A z 3 C J M 1 m L D O A B 6 7 n E / R 2 7 5 D 8 e Q K k / P C m d y H 7 t 3 y A U J N V x M 8 3 w 1 + 9 C a 7 + 5 i / + p / C c 6 K 3 F Y p / z 9 W / G N x b 8 w 1 W e H 3 y Q s 3 R Z x u M b V s G F i f E p 4 f z b v m W Y P e m l A J g c h Q u z T f h + g b y D p k V Y f 5 c g / l S N l H B w Y K O B x P K C W X g 5 D Y Q T l W R p f j d J l o N 6 C S 0 y J e M s R N N U 9 L y M / j 9 Q P N k D w / x 8 o P 7 v L n g 1 l o M u F t z E O K f G k l t H Z + B z u 0 4 H g T w v P a 7 / N s Z y c y 1 v X b u v g e + U P O a n T p c e r S 7 A a z P W / Q M A c K N K D n 6 z i n + i V u l q e i 4 g Q e K Y 8 C 7 4 s 3 2 b E F 8 P 5 i x N d 0 0 b 9 u A + b 4 9 o t N g Q + o m 1 D 3 8 q e 4 M U n d 9 u L t K M B A o W w v h S D y b X 4 T y + w d T m q x + Y r 7 N G J b s X F K q V h Q 3 D l I 3 N 7 a D 4 j b W B T P u v W O k k C W R i C 1 + s 9 f f Q i c O w 1 2 8 2 T e R z g 8 K 7 A 4 C x 9 b x t T 6 b T v G D X C Z c T c k V E + 7 u Z L P l 5 H F 3 w w H v + i k d U 9 5 A O p p k J A G 6 p 0 l z Q W M j N n 9 I 0 b h R K G p G v f q 1 0 f d w u D 5 1 J i j h y s J i M r U H / + Y C r o U + q z T g m O 4 v K H 7 O A A H C O S u I a g h E h a 7 d / L R k 6 A Q k V I I u E E f D Z G x B g o 2 t K G F O R c x U J E h g p X v K D H X A t B m L t 4 d F c q n S c R c A l o 0 t 7 C 8 Y w h z l H G N J u n K Y i J p 0 P p j Q C y 6 r z G c P 6 p h Q N T y 5 D 1 u N 6 o H 3 F C x 7 4 c P b + 3 W k U 3 1 z a s P B f r y J c 1 n r 3 r j C y 8 / 3 1 w h w 1 Y 6 Y r k g M U 1 S e u J j L 1 H Z k g V x b w 6 4 e r u R y W + h t 4 h o n m H T x t s s p I u D I O c X y f A H 9 Y L + f 2 / U u x N P n i L Y 7 F + 1 R C K S M d 5 v n i 6 n Y S 8 I 1 l T 8 z / R I L b t N l c 3 K M Z w Z R e x W J n c n n w B 1 o M 0 O p S d z R t i o m E V 1 P G R E s B K l t 0 5 q M + 5 c l B i 6 T w D k 5 u b c l o 4 g O v 9 z o + 7 k Z g P 6 d X E + x d l h v y U y 1 f 3 n I x d K i k 0 2 L m c 4 3 o 5 g w P i 1 u o a n c 1 j S a O L 7 J Y K P Q Y p p 1 X L B M n H B O y F x H 2 p u f s c U m i E j 4 F N G k C i 1 b D E o J J a t D / / 9 l 7 t 9 5 I l i T P 7 6 s E B m j 0 D F D J z v t F 6 M 5 F k n V h n S K r K J K n a k 6 / B Z N R Z B 4 m M 9 h 5 q W r W m x 7 2 f V 8 X g i D M 9 E r a o 8 V A u 9 h Z A d r Z N 4 6 E e d C X m G + i n / k l I j M 8 o t I j G a w + r e m 5 n G R F Z F h Y m p u 7 m 9 v l b 3 4 e E O H G e K L X / p T i U J o N l T h Y J g + n c j N D V H z n I K Z P G y H p o q N l X l 2 o 5 i o z + j s e L U s e h / S E w 1 5 a R j Z W b H r C 4 S c j 3 p + p 8 9 3 V u / E O o K B L c x h 6 B R S 5 z 8 a R N 5 t r T G C q z 8 l J M r n o T R q B S L h R l T J t P V N 8 r 9 j A 3 0 C O p o A A L U l m v n o W P I + o W K B l O S l 7 4 G z r k P D o o / i 9 / S f 6 O m l H X f Q L s p e L Z + v x H f 3 + s B 2 k a X Z G L Y R H 5 + I m y / a J i u e 4 O X o y s 0 P T 5 e l s d e m V a L v 9 1 D m 6 B S 5 / j q 2 r V 4 + 1 + H p O Z K S 7 o y E s i Q v d V s 9 k n g C u 1 + v 1 T N 7 T V y I i b 1 h o Z w R C D I N B l 8 g I C h i 8 P 8 W o B Y D R X 0 U c S s 4 4 G o J 2 A M 3 n 9 0 t V N 4 q P / D B a f Y q m 8 9 W V 8 6 T 5 j n P d s O p c X 5 N w e q 9 i h d F r y z s q O U 2 s y y 1 m K p N q 0 M F v 0 K 5 b M D f K G g A G a 9 U J P x n 3 2 F f G U P F w C 4 T B 5 N n 3 4 L o q t I l 3 M Q d S b P r o Y z Q m j E 2 y o q 9 P I a W W i s 4 O l a G e v V E 8 1 d / B R f b b w 3 6 P u F q 9 R V 1 F R h W U B N O r F Q 8 Y x s q c f g N J N Z X g N r G r 2 x a u H t O u 4 p n u A 0 e Q t 0 0 w 0 1 v S 7 F Y b f W 1 Q / x T e h O w P X 9 G S E z X T f 9 m u 1 3 7 Z 7 g R t C Z V 0 W 8 G b k 3 T y + + t I h l Y 6 Z G Z A k / W k x B 3 t C S s q 3 z b M O v S + x U x P f o 3 P 8 r 1 r X F s G t d G W E J j E J E l h 6 f U 9 A t q t K H g T 3 Z C o S l g y X A b E t B u N e j t 4 f 7 D L q G a J O c J O B B H 8 d j W 5 j O M c h O b k K 8 7 D W 8 Z X s + 0 + 9 Q 3 K 8 5 N y D N V W h c J O i h V J v 9 S j 7 Q s M m D d R O Z e D t 8 b s N H H O m m B 2 S t 2 U n 4 O Y 1 r i 6 e 5 J m M D C c P Q v q F O 3 U y f 4 I l z H d Q S l I j e Y P f y f Q 9 Q J i 6 D + L 8 R 4 X v M I Z B v 0 u 5 7 J 9 t X s D e 3 i 6 A t D f u a N 4 d 6 4 a z u 1 + U P X K T y 1 F + M m c 3 S r M T x b I f X a Q l + H 0 N l 7 Z / O R 1 V F C f X K W K N 5 X G t 9 / H 6 h 6 v z J s e a h 8 D r 9 Y u e e S z W 9 j T 7 T 6 s t Y X G 0 7 I p t l L W a F k N 3 L q R f X U 5 K 3 7 V t 9 i v j j 5 V 7 m 4 k Z Y Z G o t b d K E 6 n n h e e l b A S B p 9 W 0 / s l i w H Q n J 8 o z f + 0 u A k D k r D k Q 7 J p B E e m 3 y w D P L x J 1 l l N c t / i f O s o w p P x F Q + l Q I H M Y m b 2 g r j O 3 e p i O h k H 8 c e A m r 3 b y F 3 X 7 E / I K N B T u y v N s f V D y A r 3 W e 9 Y I N t X h c y S T A w f y 2 e w + z K A J S r e a 7 F 8 5 O D a l 8 S g L e Z s 9 r g 5 s A f X k 8 c e X E H k y w z i U x 1 c T 5 w 3 f Y v l 4 Z j W C T N T 6 n K A f k t v Q Y P M U M 1 + R V u 3 8 M b C b M 2 i E P D T + k m s m + Q C 4 D S P j a K O q o N v J 5 d o E l 2 H t 8 a n P h L 3 k m S U r 6 P F v 5 z M P C d G 3 m b V r e / V W 0 2 7 W R E w b v U b X o h C k r 2 w w t G e s M j f b 4 D 8 p H n f z c O / m 2 P G A W x / F U j q 1 b P g 4 V 8 L i / 4 m X A n i W V 0 r 3 K M K b w w t d 5 v T o / j 7 R u L p m y u 2 6 1 T P d E b 5 F Q C R 1 B T r R a p C r d J 5 q M e T q 1 U k e W X r y j T 6 E p M w t + O K R 8 Y y 2 Q Z t c 4 C v C b I v a x 5 2 0 F Y X 7 + l K / D u X l N b K 0 U A S P o + I Q 9 M e l I Z t N L q t 0 T k w O J G a P P H 6 X p V q f 1 F I O h 0 + M + 6 Z F 2 x q w / D 1 9 F p 1 f T 1 7 + A O p C k p 2 D g U t P e e y / A T n o q D J 0 B J o r e 9 g x V p k t t B D g W i j e k x r k X / f 9 e 3 2 + / t 4 O q b U X R P 2 r n b K W 4 Q a 1 O G T J 9 u z g V / G m w r D X o O L H s p j + F C 1 L e Z v o n 6 v g 0 G 3 1 y s B c p K S c c b K 3 H K u 6 x 9 d F D Q 6 d M t a D E s Z 1 f o 2 Q S O j D 6 8 X E 9 t 1 9 z l 9 E c d z k n 2 M H X h A f l r s M f e 3 q w Y I D Q Q F N v N i O Z Z P P l K A 7 Y V n t P 0 V + w R a b m K b S m e y N j y Y z 9 U / 8 G 3 r X Y u U R E b L X o e R 8 s l 3 k 4 S W V x H 9 u Q O w W u f h b W D z R z Z z b t 5 c T 5 F t c B 5 H k 0 z e j f k Z a 2 k 2 9 g p V 3 2 V q + A s 5 c b T W v O D R 1 w 2 D G W W 2 A k j J V 7 y u 2 d 1 R O t l H X w i 5 6 Q X I N j 7 f U Q W A A m m 2 i F T 0 p M 2 M r q 4 j l w 7 U 4 0 7 P q 7 o u 4 U b l R b + a x 9 F C U C i e B e 8 O g 3 a n 2 S m x E K 2 T S q V o x J x Q d u 4 c 0 t a P 9 t r U S u R j G 7 8 7 d B 4 x j G V G c M f l K C c 9 m t 6 t o B T Y d E T y A Q Z A y n c o c f I p S U n F 8 E H q F H G l 0 S P D w B a 0 W y V g C z Y I O T L Q d J 3 L H 0 C 5 J R + u Q J a 5 q A W K q W p k W T I f g B D Q b A n w v 3 E F V h r 6 e R 4 t b + O p w a C u E k t F N R 3 9 0 Q I Y s / N M f X I l t 2 8 M G u L 1 O e Z j N G P R N d a z b c O 9 4 / J Q w 7 b t k + v Y G J j z P L Y J v i N A 9 H 0 s F L V k k X V p W F K W y s E 8 v q c 7 L O i r t G C l F W A Y t B o t w t Q J Y I j / a c k l 7 6 j z c T S V 5 r c z B 9 2 l + J R j + X J o C Z / O x T W 2 7 R T Y t u 6 7 C 4 a W M q G E n o A U y i o s Y q a 8 t S 4 Y O V t P E a 4 c n g V v 8 M f d L 6 8 3 x U x X n T V + P f 2 s Q 5 e 8 I 4 W K x e z 2 d l l j 2 1 f M J d e S z U x m g S R Z T t 6 N O Y 1 5 z J z t k / M s v J + b K X 8 S z W a L + + k n Q e H w o J 1 n t 9 G i h A b J H W p 8 z J 4 N U G K n R S D K C 8 F v n Q E N o q S 4 I 0 N 6 F D T 6 4 D L 5 z 8 A s K U c x F G X n K g W t l 5 j E l 0 X b z M n I e c Q w Z g f f f F a 2 Z W u J J h U E N S 3 Q p l 8 R a V Y K A o 3 G c F u B l m m 6 m y X l y K F K g e b k Z u 0 o 0 J J z 7 S y 6 W 9 Y s c F n n F / v P y e M w 1 i w F t p c + 0 2 L 7 l B N H A y 1 w N N 1 K Y Q x U A h v e y b s k 9 + S R L d X o U k M F f I J S U 2 v s t U n 9 7 H W 9 W j 8 q b j Q z p v D o k I U f 7 V u 7 w T / e k S V C 7 f u j u 6 q t U V W v c z V U Y q e a n 1 L 3 i j q r a c 4 d U k Z T k 6 5 w d m U o v / t 2 R P y D / o D m 2 2 Y 5 J X 1 X k r V a c j L e u v t m B U J X r n h 8 s y D 9 D Y w r Z x R a D c n J + 1 M c B e G 8 s l E o u W B Q 1 z K m N 5 S e y x X 0 9 2 q 2 a E x s y 9 V r / R 6 4 q Y N m n 1 Z R H u N t e A n O b u 4 / h / f B C 8 C 9 N H e m v 1 e 3 U a L l a p a Y I 2 D z B f d 6 H B d i y + V 2 9 1 J s 2 U n y B N s n 7 g K w + a w P Q S R K / r r P I S E r g n 9 5 8 i w 5 G f Z j w R G t n 5 I u Z L z b L + n C S x R h R 2 u S L P U W 2 0 + d Q K 0 d P m m 3 A U K s 1 y F P 2 A k U M 5 z v g g + S q W 4 v P A t e g s n Z K u W 1 S J 9 W 5 B z F T + 8 7 t 8 T 7 C m 4 s m b N F h u X L H F x O z d 5 T z Q w l X M B O G / 1 k b q h e J o P u w G t 3 T 3 9 u s X Q B p f E 9 y 2 X I O S J M 7 z u 3 d p a u i 5 n z b a z M 0 e w m t P 2 a d M 1 5 T n o + i F G 7 A R e B D N k f y I Y h x / U m H r + 6 q t v a a i 5 o r i g x v r y M F h N w i U B j r + N L v / h S I q l 7 k 4 g z V G + Y g U B N Z q 8 X + j w K b w w V d 1 k 6 w / O H / z a / m d y v O V W 2 W V 0 l l z i / o W v u O H T 4 v D v 9 d q 9 t W + n S f B V / i 9 q 9 Z P i + k n R 9 s L q 9 B v n n P l r i S V H q Z Q c y a D d J 5 O w O G E t 9 4 1 f 6 A 1 g L E g a i e / 8 p 6 t B 1 x K + / k b 1 c P I j 5 3 x 8 q b r N U h p Z d u y D + U U a 2 t / v I k m h t i 2 a k q W 6 n 3 v c x Q t q 9 P T 2 S M o g k r w U v l q S F L a 5 W J R q g J T Q c m e Y P Q O G A F d 5 g y O D N I f / k 0 x E / + 5 J u O H F s A c D P 8 W G B L x T t X O d K Q j z 2 d 9 p X s 4 + 7 k 2 Z 1 X g Z H 8 n L t v F p j j s n 2 N m j 1 2 m W 6 s G 5 Q c 0 S 7 R t y 5 t y 3 w d P 7 W e c T w Z u d W 1 W Y 4 5 c P 1 d o t i 1 D S Y h 1 x p G d 7 u N 3 y g M l N Z n L H A r f 1 2 K 9 h G i f a 2 6 8 Q c Q a z R d u 7 t J l d h r R q 5 l t y r T H 7 B 6 D 6 8 t 0 W j j + o L 3 t 9 r D 7 q S O C 2 G R Q s r o 1 7 v m 8 K / r / a a B U d J 8 4 A F T i o s C W p f Q s o J u H z M P 8 l w 9 b U R E 0 K O Q F O 6 2 V v F S 1 b 6 / s 3 R + c o T 0 l U 9 f U H F G 9 D x a j Y Z X 2 t P g i k Z q z K 6 Z 7 R B J S N f 4 e b W L z p d L c i X 9 t j U t r s 1 3 0 T L 8 f X k x o I e e a f H 5 c U R y D Z q 0 W 1 p 0 L Z n E 6 l T 7 A 6 a 0 v T Y w x O i 3 6 1 X 4 Y Q t D K M 3 w Q D 8 s R K R / 5 R Q O u x G W x K 6 x X e C V + E y E l f M P r m v q 6 t r 5 5 u j N 8 4 l w + C m S n 6 j x l k K M X S p M A g E D k u j e + Y c T X y M o O 3 6 I s v A r W C g y L u 8 i 2 V y t a W O W 3 p A X k P T x I K b e w P + 3 V B B y 6 3 n n t O V y n E 0 7 D w L u s 0 W Z t Z p v P p E Q B h H A W 1 P x y V O Q J v k n P E 1 d J 3 r I P j V L q O a A G 1 N Q P r N j P 9 h u F q q + 5 a b z H 3 F s / N U 9 s v b F i w 3 / o s H u t U D R C L p h t n a a w x a b Z q k + G B / b I r i W Y B n s 9 0 N T q I x b Z J n Y 6 L f 7 O W W R 9 8 9 Y J O m 8 5 P X i T s 3 K a V x + / V u E 6 1 i 2 i F l 2 b b j s E 2 0 Z b d u g x 5 x E o 4 n H 7 2 j v X l z A 2 9 A v c m Z U k B n V R Z V r 7 1 X p 0 U t A O M + K 6 l m Y B y o g L P K p N o H 0 I E s q r f f B R x g y n Q e z J J y Z K o o O 1 f 1 m 4 v S f r 5 z v m + 4 s g N j P n 9 G j h 3 6 W e 3 m 2 M E 7 0 O 1 w k G 9 Z E 4 x l r t 3 q 1 y 2 w 5 V f c A / v R / S y 8 d V w D D e J u 9 W 6 P 5 W 4 / n D 7 8 b V W e g Q b g M B n 5 K / r Z q 8 W W V v 6 5 l F M m v G a p / C w c A y T V P 2 J Q e + 2 O d D l T d r U a V A 6 c x r L e Y V B J p n m K Q X V z X / 6 E B / U k / q J C F U n n s + P o 9 5 P x Z q 6 1 N 6 o G R T q d Z s + 6 X G u D H s n z J k C 7 v b 5 U O A l O F T j 8 e 4 C x x v P V F + 8 T U f E E S q h m Z 0 v x I + n b N + d u 8 R N a Z u k b K t 4 E z 6 M v X y J K y D A P j 8 I b k y / B J r G c L D g m 0 b h u u r q 9 s E 2 / K 0 T p O 6 H G i x y r m c n 8 0 G a w x / T e b v J q K J e D a G U R b V U 5 e i W k z f H u t 9 H d 9 b 3 U w Q n O p D a t 3 0 a f / D J X 8 s w H 9 h y w Y X C A N R N A Z X K G B + B H 1 N s 9 n y Q E z R B h L 4 G K 2 v i H a n f W b p S I E a 0 9 n i q d U d a v 3 X v O 4 Y s S w K L Y W 3 7 u s D C 2 O R G + 0 S n s a L I E U I s h P C V b Q w / h a M 6 x e h H 6 l I F t V 0 K j K f u T K 4 G o k R e l s 0 s Q X 5 f x R T U O A f M i w n M R I I c 2 8 R e U Q 9 7 q 5 3 T I 0 0 i w L Q b 4 Z 0 1 G D G g e l L i 1 f d x Q b + L b u 2 l 0 w / l j T o 0 C C d o Y P b O b I O G H z j s A 9 Q S v p 5 N 5 8 J o k Y B p L X k W / O l t d r J W C J L 9 l 7 Z p K s 6 G I 5 D Y E G 4 V 2 3 I 0 W G 7 B 0 f S j h Z 9 j G m 6 O K C S P Z O 8 W r 9 Q a f 2 c e G i m / n a i K c 9 E 7 F i / x + i L e + d k 6 f W r N c v V p R d D i N V 3 f m 3 8 Y V J u C Y X n W Q 2 y c A R + 1 F e L m 6 v Y l C k 4 x e O b D 4 q 3 B h + X 8 i K F k z u S g m v L F l z u S r V I Q z e M z + J 8 X a 6 c L w K G + e l D T X m 4 N 6 M 0 k L b g A 4 2 G n T F q 4 l L p u t L h r j h j v 8 L O 2 x w i X d M g N h 7 V n w w 3 n w Q 3 1 E R E B l Z 3 r b T c O U Y K r Y Z r F f o + / c + 2 F 1 k 4 M w + 8 O 5 + 8 W 6 m y h s e b S b S s U T S b e k O 6 Q L j M m 9 o X h w B i b b Z L x a V m J h v A 9 V i x z x 1 s l k 9 N k j 8 t Z v W l W 2 W S P b 7 a 5 x 1 v V a Z D m 2 W o O W V y R I c W H S S a l 0 v w 2 v p B X i q z i s g c 1 N q x d y 3 Y Q 5 f 1 V I C T q j a O l n b x S v s f C R / f J Q 8 + V c N m z 6 a o P r m 0 O Q w B I C 3 m W P j i J I 9 k K g L T 2 m V P q z n w l i Q E a O T V J B f 4 5 y b L q J n h X J E Y N 2 Y H J m l B z B S G s 2 f Q L 0 f x Y k C N P B l P Q U p Z C D B o i B x p c h g q Q 8 A q T o k g q p Z J q n l / / i 5 j f e v p 7 1 9 y l x 9 k g H F p i 3 r X v m u l 4 W y b N f J z f o Z z j P 4 e u x 6 2 V J h / s 5 v W E N v C r 7 m 1 R C 3 u 9 + R G n T B b Q r p 2 N x 6 B G G o o 9 g s + V j 5 x w J Y g 5 V 6 c I M m Q 3 6 4 y y 8 C A k d + g Z I 1 m k 4 Q l Q k n a v 7 n I a u 6 C + h 3 + j c N g z Y n U p / F u + B V n g p n Y o t n e 8 X 1 6 v Q + n 1 G d E 4 V Z 8 2 u 5 k i t A 6 4 p x q k x R m r d / p 4 c h T w m m E Y 1 p A v 0 w 9 / M l y Q 5 0 9 v R s A L 8 m G Y x O J 9 w s B G U k m n w c h V d x a T g L c O 5 G G W B i q t a l G x d 1 T c O N P I L 8 T / f 0 S 5 m I h W / G T j D k / f 1 n X n 3 V Z R E X i l L F W s K x Z k T Y w 0 / 1 g v W 7 v c x E Q R 5 Q E X R Z F b j Z C c l o e V j J O i 3 0 3 e d E A y F z 9 K h U b m / W m V K 8 B I i q b y M q D V N 5 / K R 1 D f P S 7 m 9 F E O b A / i N 3 F 6 6 S v w 4 X M 3 E M X 8 U G x S J x 8 L Y d L B H W m 0 b / F Q w N p 0 B X k c f k 0 Q x Q 9 E U I E f k K 6 l q 4 x A Q c y B 7 P u + C Z 7 N O z h m r D e r O 3 T 8 u r k 3 O 2 U N w I 7 r k K t u z h w I I o o 9 t v d G V n g J b r Z N U F j I n D i d T D n E a I U g C f L 6 r 3 z o V V 2 Y Q d S + y p 0 4 m R V M i H y A o J + T 4 b c L J z 6 9 D I G z M A n Y W r i 4 V c N Q 8 J O j h c a L P O 3 z T O K 7 d 6 t T N Z o d z v 0 e g 0 e e 4 O J o G h h s W M R r J L A G X k 3 B y 8 H b 1 B S 4 T d 6 i 6 f B y N y / R 8 c G g 7 o 2 Y I b q 5 L X 7 N A b m 7 g C b r H K y o t Q A H i X 0 V t p 4 r J K I l L x 2 b k n b J U 8 R Z l / H h v Q T f 5 h M v Z O D 1 1 i q p X F v N 2 f 6 d a W l h T z 2 5 / j O c f f 4 y n x M 1 0 X O H 1 O B I Y Q A 9 l 2 v 6 W Q z z 8 Z T 2 R e S o K l n U L G A 9 z F m 8 L 5 g / W t M e S g v v z c x h 8 f 3 f H l i f 5 q P 7 L i P u k p 6 Y V 6 k 7 5 G 0 O a E f 3 u q b X s f H K 3 I s K D L v z l P l 1 p P u 2 8 j t Q w f 9 q y 2 B t z q C v 9 Z J p e S L 3 a Y j W c s B C P r z n f E B 8 K D q L 5 O L x k H 0 i v l R h C B T F u q K Z i N O O 4 T n F z a I f m r S U e K R z b o Z F p S q v i t W J / M r 8 F w p M a d j 1 9 / Y v 7 t 0 / f 4 5 W C 5 q k T J T K Q r U d h 7 B N w z J v D a E e / T 9 K g O Q H X m 3 s 9 + s b 5 J P p L e h + A Z S z c L C f B Y X j 5 + x C M O u k u h N X F O S + c A Q G l m 2 D 6 K 8 c G 0 X R 0 j C a k L y l z K 4 e d T c 0 q V h M R b P q q i n X E o B h p B T m K J d h a y f L + W 9 p N g U 2 q v P / Y J J X Q 1 O k Q 5 4 w 0 x 2 T b r B s X y D i T i L N r u 6 x X N G K h 8 u G g 9 Y t + 6 x c H z V + M X p p D x W h 6 F Q H w V M m P g P 0 f V x L c p h 0 4 z Q i M t Y Z T z T v K v X 1 y H l E u O r 4 2 t o H A K v t J K G 9 q t v D J D g i 3 2 I U b b w d B A 4 / t V S a R 4 Q P X 1 O T j N C p R g b b 2 c K r 5 Z r 5 Y W p v T Z / j m + u G n 2 w n B 4 b W K C / O V U 3 a M Z e 2 M l M W f a m 8 e f i J l Y b 5 m o J k v N T q U r z o v M 8 J L r 1 c 8 / b R K A 5 a T 5 D s o d 1 g 1 q n b 8 S z I W V N 6 a A g b V s 3 F U H V C b Z v 4 t A F O r 8 Y 3 q T r q O R P w E / S Y w z e 3 p Z k w X u a p M U e N K G A P B Q p t d I 6 Y 3 H r M 9 b 8 J 0 6 b V N 7 / h m L 6 1 F o S l q r 0 2 s U T D R t p 9 0 B f w x O D b M K E / C a D a + j u d k l 5 i S F P r w + W 9 m G v R s j V 6 q y 0 b z E / L F d 8 p V p C j + M t P z 2 5 y A 3 0 x Y W s 2 i f R J i v L L M 6 k D 3 q x U 4 5 t V M K 5 1 s r N V E F x n n 1 L w Q C 9 w 5 w b f d V h 3 y V H o v B 3 B Q k H 3 8 y 5 q t 2 o v F z e T / / p + j a 7 K S f i D j k R 4 W 3 S 6 1 3 G e T T / P J 9 W Q R z v 1 V J 5 + i o y X y x o W 8 M H u n 0 K Q p v D F U z G b p P H 2 Z / n 6 c t l 8 r X r e 8 E 3 z b 9 M x q 0 V B I u Q 2 V / 7 f H q t B l V e h 4 B d s 3 W N B l a Z p D v I q j o N 5 s N P r + o + g Q c 8 S r a T u X z 1 Y f P 8 b T Q n C e 4 5 H z h O H s j z L 1 9 T Q / u 5 5 H n x c X q 7 l Z x v X V 7 z A X o 3 u P C b n d t K K B t A B j P 1 + N 9 Q K Q h 8 f u r S e 4 1 + o U j 5 t U 2 U a 9 s 9 e n P s N n l 3 h 7 9 f B f A k y e v 7 0 N / v H f / P M / / D T G H U p d O z A c 6 s N f O x x C z q A a g p l B L X O 1 Q a m d m x 1 r J J e + r 2 L T S u / q k i l I w o G x h V / T Q 8 1 H D / I 2 d p A V u 0 A h m 9 B A o 7 X X 5 X f 5 j B U 9 y v A K j m P Q w z U v J p Y n 1 0 m l k R u r K X 2 3 s Z I J 5 7 L J 1 0 H A b P H I H Q 2 N / U e y 5 G t S u V s z w L w v M 9 A v 5 z F B M f h y H j g K v 7 i 9 s I e K e e e 7 S v D p 1 Y q H 2 m 9 H 7 n s s A H k D j 9 u 7 0 e 2 J 2 9 v s y H Q 9 9 n K C N 7 u 1 Z l + K a w R M R b o f L Q X K x j d Y o Z 5 O R W Z H S Y G 1 Z C 8 X b q i F N 4 p A U 5 4 a E K d Z r 7 N 8 A n Q u Q J n 1 t y / 4 T / x R F t R o f m F N b w v 1 n G N W 7 d q a l L L G Z r s 1 a A O q Y k 6 y g y 5 5 h U x h n 0 a 2 M E 3 H E F j W e / F R 9 H k i 9 g J B 2 R d B V 5 b s E q O 6 T i o 7 j E N L 2 b l x E n 6 e R c V o 5 i + c B w x b m c n 8 b a z w 4 / H J N T u u q s Q 5 5 W B r M V F J b Y 5 m C z m 2 m T O W H e g d J y a z a 4 9 K 4 3 6 H 3 H n j O u x Q c N z t U H M s 2 a L b z 1 q W 0 U C x G d A g S v U 8 O p 9 T s a r y 3 6 O 5 p A 6 L F 1 W N d / o L g E m S 5 D K J p M / p i 4 E / w X d e J 9 J x X + q M o s u D + 5 U x o B h j K s J u n V s p t 8 4 t 4 d 6 5 u P Z j r N 5 s W 6 j d U K 8 a l F 6 P R q C 2 w K 2 h B q X b o I r Y 5 x z z F f n Q j O G X 8 4 i w F 3 n d 6 Y 9 j K H o U p q 5 x / x R D Y d / s S O 1 s x w H o u V W v a z / h c Q P Q q j c 7 H Q V t L 1 u W G g B a G L V B O X j s r D i a 3 G K W f I 7 j S 0 6 W 9 I p 6 c r m n L 8 x K v n B v K 7 w x F I 6 z Z I b V S R 0 V 7 4 K + u r Y W A S W q k o C q X 4 q + i f C 3 r z + F s i 6 8 U d k g l E z Z N J H z 9 + H 0 M v p i N q D q G v 0 Z R 2 6 4 X P 2 e u B M G z e n k U 0 R h p Q R A M P L v K 3 N W 2 h f d k V R h o / / h N U W u H p v o 9 u P t f n i 1 m h h 4 4 p P r y X R y x 2 y v q I 5 K c 3 5 I u e D c o L i c h 4 t b z + 4 B 2 1 k / C U E z t C J 5 f R l e b 1 Z n 7 x o U e j O L f + 9 k W j w C M K 5 D x w N K m U i k M Y Z o v 7 V H j 6 I e v U h 8 D p M p G N l I K m Q T 7 g y w 2 a B Z o o p w g 5 a z L C a k c + 8 U p U T l Y s U p r u y O Z j 6 / j S l 6 O L m V 3 G z j E v a t e M s 7 B T b a A P t 1 O n Z x p 4 a f s 0 T f Z 8 j U W 0 0 a 1 D O a y K D z 8 8 n D f w r p h S T w P U y H L 1 I l 5 m u 0 r J N z h m a N u n P v I P w 0 W b r H + H U e N s e o e A l f W x r S 1 2 y z F U u u 1 8 + j T 6 Q u m J X i b X Q X T i t Z 4 U i N p E q a k j Q C k p X v A m a P e T M P F 7 P 4 n t 7 H p i D b G z Y t T / M 6 X c A Q O z Y n d d D a I w L r B e i / x k b t t 9 f R N P o y i 6 9 o O X 8 T h J + W 8 S V x 4 S t 6 X K 9 9 S / 4 u 4 a F Y e 7 K Q f q o e W r e K d W q N m u F j U x u H Z 5 M L i c L P g p c R a c r h N E k i 9 H + H H o f 0 + x W r 7 A v p x v p D j K p q z X p k S z t a a J I k Z S s N e o D 7 9 m n H 5 m H B C / A h X V b p a H w R E w W C H 1 l q F h S 9 S j O X P k e B M s C i 6 9 R S 0 Z n B U d S z V 4 s H 2 X K R f W J o m c q M u Z V g + v 2 K h + x s s r x J s j x C O r 9 7 L D K 5 k 5 T 8 / g 6 p s m v A F 4 C Y g g z X p B m D z 5 g p R g J V s q z + 5 G A l 8 I P 9 F s d E 3 6 0 h o Z G K y 8 h T 3 c m / W i 6 2 q / j J D N K 3 2 c p f Y U X r a a U q 0 H a u 4 M G P 3 + n h y O 9 1 r S u Q t h m t R r 8 H f r n P d m 7 e r o o z h C c q 4 t 4 G V C f X S 3 T L S G k 4 Y y I k n Y t S v V 5 k c b 1 2 0 X k N N 9 U M k + v i E Q k K s p Z N 2 J O + I w g Q P E W v D I f 0 x 1 O I / S 9 W g G A i C q K e i g 4 r + f W a A y 9 z 0 o r v h E V 9 Q 3 w l I I 1 T G o 6 q V a V / f z Q U Y 3 y 1 F + Y E 6 2 v v b z 9 c v t Q Y U m t w C d W d M B N s l m R 1 8 0 4 F z N u J / g x 4 g w Y M E 6 F m F b z Y N l H O L g v M k 3 3 s j w Z 4 c x r j 1 C A t 1 e R w n 0 t a J z l N N E a b i 0 9 p 1 5 T r D p 0 X m 0 1 B R 5 Y V q L 3 X l j a M 2 r T c j k G X 8 O R t m h R L f Y 1 W Z r 8 q v q N H 6 p D K F C S Q H a n i V 6 1 J L X 2 o Y n v S F s 8 c g J E R m W P A e i / E D f P S O 1 F E e r S Q K U I t l t k x a O v Y b n R l A 9 7 q W V 5 / u 4 5 f 6 p R A z a H u 7 S h 7 k f d Y D r M U U 2 G a E V x / g X M T V N 3 l N U h 8 W n + L r J q 8 z p m a y 4 y W f B v j 8 3 x C r r Y Z z r f n x m 9 g Y 3 8 b Y 7 q r n / E k X J E g s D I O A y W k z + C L M d l V C g s d h o 3 1 W y F y o X F X n C 8 E h / 3 O O s k o n / B x n e b u P T j J W m 3 B m 9 B x J 8 z C j k + 9 M 7 7 M m V R y G E a k 6 + 9 s c c 2 J N f 3 L X z 0 z x B w F t L Q L b w T f z 8 G f K 7 y d v V G 8 4 K i 0 6 + A v n 5 8 e / F X 6 U M U L j n U 5 U b t w E 3 / S m v n 9 D X 6 c 2 a 4 9 T U h X x h K V D r w y i N T X U Y v T M e H 0 7 X s D C X K 0 V P r k P V z F 0 k s o Z W a 8 u b 6 4 u Z 8 E / M 4 c h C 3 z j e D d B Q E e p x 6 g + I 1 G b k 8 2 V t L I n n Q q E 7 Y R 3 w a N F T b n m v e W 0 K K 9 R o 9 T a 1 v C B u o U 0 a h T R t U D f r M v V d Z b 9 w X 7 e r s n a N Z w F L 0 L + h y F S + w H 6 5 R S 2 S V 7 g S Z c e K N o B z h 4 5 z x i + M r o w 7 f Z A V 5 O K Q u e r U W C N K S 7 x 9 q f t 1 A y x 9 o 0 z u v Z W d Z g p Q T i r M 7 K u X X g 1 j h 5 F v Q k h S l 4 J f N d 8 V Z b r O a 1 0 x 3 6 E K x R d e T u k H e + c R a x 3 t Q I d B K I v H V j D G x n C O / S d W w o 9 h 1 q T 4 y W / z K + J 6 Z p T l t z 3 5 L m v G E k s 6 V H T p k 9 x z P / a J 7 n U 3 y s W R D V l 6 Y G B 9 M 4 n l 2 E U / 6 k B O / q I 3 0 H 1 v 9 6 2 y p x t F + n 7 A j W U s / e K F 4 S i 5 4 Y K q Y y M / G 1 F m Z K v e K 9 7 g W r O Q b R f o g p V D + Q / 0 p 4 X W o w J J n w F 8 2 u u g w u t / z T Y O N 4 T N D t x 3 + z y Z 5 J + Z H u P T J J w A 2 J n 1 F y O q c z U S W v O o F 9 X i I d m P i J 0 4 i 6 Q I t d V C G y 9 G g 8 t h 0 l q X r c 2 Z f a 2 a P r j o 1 M 1 a Q f a K v n U 7 a r 3 h m M J n O 6 3 a i k S q w / H N 7 C F E 6 t O Q 2 n K c p X / / S 2 I 4 Z 5 N F N N N J p q a G b 0 N v 9 q h o / N Z 4 p n j O I j f X H F U + B g u v p R q / 1 p 7 J s 7 k b d y t T u s X C r l Q G w H C h F o 8 O G V z X 5 G v i P g V c K H 1 H V S c h l T b S o I x n U a v Z v P g X z S S L l E Y u w a 3 V R 4 R u b J a 7 J 3 i k d B H v m n f 5 v 9 P l 4 c 4 d K 5 b G S Z X q 9 4 1 P b j S z J f I 2 P 4 n X 2 e L E G q r y w l y K x O o 2 n 0 e z Z Z y T q q H 0 y W Z n U c S Y b B r c / a l K c m d J 4 c t N t Y l k k Y k g a H A 6 I n o F b 7 7 H P m 7 S p Y k v A X C H d M 9 6 O A g F k Z R K u U W j p S R k U 2 i T u 3 z 8 F 7 C O / i e I H m S o G l a 4 m M c j o q a + 7 M G 3 5 t P r + N u W n G 9 C g K L 9 d s T m t p V 7 L T v L u Z k i R 1 q z a a R F 3 s R Y 8 3 5 O o L a L 3 S L I g G Q u Z U Q n e L D n C G L d X K c a t t a 1 + v V C T Y n 3 7 C E N q 4 x j / f B D 2 w f 0 u Y R B s E F F F H P z a + 8 p W 7 + b r z z u 3 L Z l i s R n f c E B y x Z Z E z D R U 3 5 M z R D / Q b j z P E x u / 9 m p z L J A q 4 R L 8 i S T T u K 3 f L y F l Y r E b O J T O U D m h t N U n h I v Z H M p f E I q 3 Q U L O W Z 3 x D D b i m r r z f v O V N j K G 0 + z z t t / u 2 y Z f A q / f J b v M 5 f Z 4 p T m p X E w k / 3 k c c V 8 g r q U k D 8 O R f V x e r m 9 p l i d K 1 l K Y z k g l R X p G 9 W b z 7 J 0 8 l r G w q S P G T p 9 H d 6 m J K Q U X 8 M V A C T l 9 a t U 0 g 1 e m i L S 8 n P 1 a T v G t 0 5 W 1 4 c 0 1 n U N q 4 G L C E E c b G R T j 5 0 f 7 7 U d l o A m Z A + p D J X q U 2 D p d T 3 8 c U + H 4 6 W b L 9 r n H 3 S 7 y 7 g E d E t 9 Q 9 f r o R G 3 L Q 7 b V K 2 I w 5 J N P h M i O + / g b n 5 n s B 0 I 2 + X B d 4 C k F 7 w n l F p t m 2 j L O h 5 X x T z Y Z P n G 9 m j Q T Z w v m / g 3 i + I k x h V o k 7 X E I 7 r g 7 t 1 h 5 N G 5 s d 2 q e a X R x n Y 7 v V l T x l j 8 1 F H P A C c C v 8 k O f 6 L G i Q c d Y P R u k F 1 c f I / 2 i X I e g M Y 0 K 5 x J 1 X H N v H 6 0 B 9 Z u g U r w 4 d w 7 A d 3 o q X A j u O 6 C L D e I I r T Y 9 h x a 6 F s 1 A 8 C + f x b b p n j Q Z K d c R x c k I X q / H k b t e o A f 7 o 3 q B v 2 z 3 X B n t k A 4 l 3 c 6 v J Z w f 3 7 O E P U i J 9 + / B T E I G + + P B 3 i h v 8 Y J P F R Z n 8 6 K / T y 4 5 s 8 U 5 g 3 2 v H 3 H w S 0 w G P l 3 W B Z e G E U O b q K p z 6 E 3 W f e B p V 2 o + B 5 N B K V F 2 i y v 6 a 3 r y Q U + Z x f E U b n j W 8 L L P h g L O K I 7 i y y o 5 9 A b r E 1 r I O v y p x 7 M 6 j x V Q w n 9 d 6 1 3 y L l n H X s m Q T p j I m 3 W O w 8 / p g S F D a r B f q B t h 5 p C L 6 J J y e X G M n h H F w G N 8 G j V 6 K l 5 c D n U c N O 4 2 z S m z M m 7 S z 0 2 O Y g O H t c i f F 8 8 v M T M N j 5 u q T o u e 9 i S 8 J V J d N 8 t / u b z 6 S f W C f 4 M C V L V J 4 X L Q J L w 7 Y 4 7 R I Z / t W k X n Q O E G 6 b v t 1 G Y h I E V a s o A c D C n t J L v 8 S U f 1 u w z S + 6 c l H C S F n 3 B V F 9 y p 1 M v / + y g 0 n v R u P 1 f L i 3 l H 8 O X Q s o 1 Y 1 t q 2 5 7 n k b R B 8 k C N q 5 l D B b C e L k 6 H r l 4 6 c / / F + w B A m O t e p d v M x G B 8 l T p E S 8 S V a T T 6 n + u g j F U 0 0 L 4 v l q r K K d o 4 8 f K 9 X F d c K O K r 1 m K 6 p F y 9 r 7 C Y 3 X c 0 B R Z P N g 5 3 N 9 G 4 p p h 1 w F m q n k 2 q 6 3 E 0 + Q k u s A D D q f 4 / y f 5 U o C S Z 4 n k w B J u 0 H h Y t N i F t f p 0 s v h g E a m H k b t u l g b P Y 4 / w R n q A g j l 5 D a e 1 S 6 j 2 j 4 x 3 o g K Q K s A F a y h u W 9 w N O 6 A / B y s 1 6 8 G 6 1 e f I l H z 0 e 9 W L L N 5 W q 5 + k k P a / h b f Z b a k u 8 2 6 w o h m S H 9 T A y L y / d n Z q c c x d / u e e 7 b c Y 9 N 9 H s 9 C U x c I w s R F N L Y n s Z l f U 9 z t 7 z E / 4 / n k R w F I U Q 4 g Y C 3 H P u e u 7 c R f M H L k B m u 6 t G U k z y F e + j g J t 5 M + W 8 1 m N D m 6 N M e K 7 5 f h d S V y F / j J S S Q d j k 3 I X j O v f a g 5 E E B M y N 2 Q F W v N 1 h 6 g G L g i 7 A 7 U 7 g J u S 2 m l 7 U z 8 l e b p p z Q v 0 H w K o u K z 4 D u g g i e 3 w X 4 0 / S T V d f v h f M U R h X Y G 6 h g r y Z w g k 9 e 7 w D / U G o M 6 X 5 i D l s V B 0 X e e p + / j d c 5 M M 6 / L X i 8 + z K Z c Z Z 8 B C M o w 6 d y x P P v O Z 9 d s 4 r f v 9 Z u 9 H l m g J i e 0 B k I / r f I a g 7 a M g j g H S g j 9 b f x J v E q c v a + i W 9 J m z F 9 I H V W n Y f M r y k I n L K q U 3 X X q N V p E V i 1 3 + 8 a s q I o F v 8 5 Y 9 q l h w q d z p 6 z o S y 6 l F q e 3 v h 8 B F K 0 n X O V Q i e 8 F m M g 6 I T y B 9 7 Y v Q 9 J 7 1 8 B 3 M N y k Q P j g + W 0 n q 8 E p T I I R q M / i Q D c p Y l o w P 8 T z G 4 + F Z / u b z P r / g o z y a 7 q c m z 2 g w r o O 8 q + N N w A T p g P q q I e 9 c j Y G L n + M 3 4 2 t N U h Y e x b w e B M k r F k Q 0 f 5 6 H q 2 u o h J r W D 5 R R 9 c h n 3 d t 4 5 V 2 C T K f K j 1 e 1 l T y t J 3 8 3 q E w 7 V D 8 F s U f Z m g J O V g v v C q 0 q 1 J t a D J z t T K K W b F 7 + C T G Q m U X P o h j 4 9 F I k J E 8 f k G e D V 1 r c T i h E V o H Q E t z b G b 5 7 4 G i 0 W U H 8 F B L x R L r f H w T n J I J k P 5 T n F R j a i K A 0 I Q 2 + 2 v C q v 8 W m 1 K D u K M v x 9 H 0 A q + H e 8 Q r X u s t S w 4 t Y d G 5 u M a x 1 e 7 y f g k t Y b J o b S 0 u W c Q i 4 E G D 6 G 5 l A h Y U y z V 2 f W 2 Y b y n g J o j I V o z m c 4 1 j e 2 e b g E t u o 2 a + H / 1 I y J j o q o 2 8 T W V Z t 0 m b P 6 y u Y j A P d + + d g 5 F a p y m u 6 S Q I D E 2 3 T d K l x 9 g + j 6 f B H T a p Z Y 8 Q P a f Z Z u B c 9 5 8 y O Y 9 a 0 Z r P r d 8 o n D 6 F N 4 b C t T O 6 Z 0 b K 6 Y 2 K B 3 d 0 u 1 g v v F z b P 3 Z c D T u g g p M W Z A 4 f t B E d 1 C V c J j b w 9 r K a h B v v w S q W 5 x q t z O g V 3 9 E 7 7 s + y 5 P J E w F g F e e W A R n N m 5 6 o u 6 H V M b 4 6 5 a X H 0 Z C 0 F z m n x s 2 6 F H 0 e / J w 3 c Q 8 + 8 z c 2 X 1 B p h 4 d l V S R I J b 3 f v C w g U N i 4 g m 3 r W 6 + x 1 a W 7 q q 8 o J K w J K 8 7 t V R E P c C p Q 6 o Z o u C F q 5 i + d B + v b N a f C V J 4 z Y 0 n d U v O i Y H e V l O F H p w V o n D F q D h z r k G W G k 6 H T 6 5 K f Y U q M a G b x k f p F o 4 x M l t J w o + 8 v + w 0 C e s C 5 7 D 9 z Q P p t n a 9 l 7 q V j N g J y B W n V x j w G Y m 7 K b i 3 y i m N o c z 2 / U k f b V a i p I 1 g r O m p 5 k B A g q a p X 4 P F 5 S o 6 F 1 4 Z H p 3 J L n 3 x 2 I 7 a 1 K B l G F V r / b U b G D 7 Y k a O p N c 1 w t q n n Q S d x f 7 1 l 8 R b B I 3 e R r O e G u q z u X D m F J r D q E F e p C X u q 1 5 + q P o w Q i X o N R 1 6 g G r + p C m N K E u e N W a f l 4 D i l 1 r 0 M 3 q c 0 Y m U H g V G v T S 6 o 6 w h + H t H c N o + Z 5 f T a o q m j p T T T m k 4 b U m / p h 8 C o 6 s L J a m p E / l U z Q H H R / g a m l a B i O k X V 4 F b 6 N V + N W U C v / 5 k i X r z I 4 n y a Y o 3 g O f N K H C a O D b y Z f r G a M 5 X 8 a f S q d X 5 G 2 C 0 p W L 7 j R 6 2 R P w D K q A f M 5 Q N s N 0 g 5 8 A l 9 g 5 4 P 8 b F / 0 H t J i m M 7 T Z V 2 T W s 9 G K 6 R T f s j o m W I g q b 5 k 1 g t a X l O P O F j k Z j t / 7 Z L Q W j / 8 T 5 7 Q e x 4 u V A d q Q F r e 7 G j 0 0 m A U u x B y a y W c d U G 7 t M 4 n V 6 4 M X 8 w v J b 1 c f / g O r n n X G 0 B D J D F 2 J q 8 V D 8 S 1 6 A I + I c 8 0 I B 0 v q q G 4 o f h s u o p n P 4 S R v I o I d 1 6 b w 0 A T V 6 a I D X o j X 6 i q h F 1 V 5 e M I f E f r O 8 r q U G B t Y 9 4 2 A 0 g t h y n + s 8 s k 5 g 5 f Q z Q z f D l 1 x B J k 5 Q + V p u + I o t I n I o t Y 8 U T T 7 L M L X F Y d S g C 2 h b P / U z D z l A J S q 1 e 6 2 u i 1 7 V q G i W I A a J b V l q 3 m a c K K 6 e U s j r C k O n B C 3 c X J H Q L I b 7 a D H z J 5 d i X n + L D D V f G D C X F 3 G t N D w 9 W 0 m N E 3 v 8 M z I J r e d M X 9 D 8 o V z 0 b D j X N f s O p e z T N u X b z u M u g F a J f F 2 q 9 W x f a 2 Q e K P f 9 G s U k f x I I / G T e b h c L k g W X C 5 j w r N / H o B f b / q T C 1 S e F j a d h m R i y p G s T o N d I F w E U q K 0 x p N T F K + u r g M K 1 y U 9 M x k e p f a d A C f + n 4 7 a w + 7 T q n 0 T q I I + 1 e B W 7 M 3 e g H J K A V g r L f f X V 9 c c 0 N H 4 r M Q p g / 9 T k n h h H W W y O v o u N J t 6 v x j + + l e 0 3 V h F f L 4 e / v p 1 c P O b v / h X 4 e X l P F o s j j A u f r M / p d U k u 4 f C j S O + r / e S D y F w Y K r x 0 o 5 G I E m 7 Z J 4 0 W 0 0 z t w S n t j f o t Q a S x L t 1 l N P X W 4 Q k a c x 7 M o 0 E S B u k l g + v g 0 6 r X c b z s U n R U W + N m m d f 4 N w + D c f I q s g H 8 u G 1 8 4 D h z o 6 Z + d y x f N 3 d O s A k b L e I 7 t b t Z l 3 r A R z G z k G Q o 5 x 4 B c n 2 h L R Z 6 d t 5 d a 0 R C W m U i j r 6 7 s Z r k j 1 x q n G G K W 1 H R i P y H K + u o 1 m h j z E P h 1 D z 9 l R y J W b e 6 H B c a f W t 2 j Y w k z v N X h c 7 q K x k b z 4 D t J B K B 3 v n P O i 3 W f h 2 k y 3 k H B G m 1 L 9 y q 0 h t v z 9 3 H j L s V S P e k g v R 8 3 g V T o 0 P 6 S C 8 j e b g M u 2 4 + L Q o j C W 3 X W 8 v D U 4 9 g 4 b X p n 4 a r z j e X H L C U b w 8 C 3 4 I 8 X 5 f P v x E t E S q U X G a + s 6 K D C l H 0 p a y c + P 4 o 7 z S q b f W 5 b C O 1 7 b 4 f G p F m L 5 g m 4 V a c r y M u + i A P G X j b q 2 w v f 0 J 6 W V 6 J 3 p U w X S n T 8 I j L e q 0 J t D M o 9 n h i O O x Q s r 7 f 1 l 7 P f 2 l l B h N 7 j e a d s i 9 Z 0 E X n L 4 m R g a f j Q Y h c l / F K K a c j p S Z f / L V 3 I v 5 P T r e x / S d 2 F 4 u r R l 3 6 D 6 x a + l s G e 1 h Z Z B q h + U h F V a S y 1 z f l 0 K O d Y w V E j k u q 0 m Z f s N i s g h J u N d q 5 O t J z z s n k P d B O U L b Z o G o 9 k O s L x 5 q p N 4 q G c r j O J 5 L y N W 2 H H o W A O x T Q m s U I W f M N F 3 n c u l m Q 0 P N T G b Z / x a N h j S q G 3 D I U x u E J 3 M 1 + r I C G H B j 7 f e G 5 m x g G V F s Z 2 Z 8 r U u W O W A t J j 5 + G o e X + 9 N 4 L M m k z n x N a p f p c q M Z k g G b h + N w 4 T + 7 X S I 5 o 2 N o b o r 7 a y t 5 y Q c S E a b v f p q 1 / 5 x E 3 T t V O C / + J 8 / A z / a 0 C f D D Q D F Z r v T M P Q Y s Y E M X d o 2 w A S k i 5 S V 1 o O 9 k 6 c F p q V 9 Q I l 6 c u z p 0 q K U j j G u s D Y q A 6 5 6 o H G f x J D h e k U Z L 6 I o y l M W E h D H F J E W e 0 + j + V 6 K u A b E O c F 5 k x R f k b i D y L 5 J 4 A x H g 2 7 v r O I J I p A J f F B U T q T 0 N l 2 P w m + m + t v Z N g f 7 Y v H c C 8 A e o A y V s m k J + U z 0 z O u 2 8 z f n G F s 6 d 7 z s U g S m w / P t O J D v Q K f G K p w V e 8 b Q i f 7 9 F h i y K p t E k 4 x k F X Q u p t J G p o k s M K t H q 9 c y H l 5 O Z e F b 1 O x 5 n O L X 3 6 J 7 U t r n s Z K 3 0 S F b w 2 P F M g A 2 u f j k L v 0 T 0 c j 6 P p x f U 3 y g 7 i m 2 P k 3 G Z E 1 C W X j p 2 Z t T X y T s 3 1 x G F m P D X N 4 B G x I y C m / T u a T x Z 9 j d V 7 q m x Z v a B c 7 i W Y E L 9 J F w Y b 7 + v Q b N 9 u R 3 N Q W G Q H t t a b 9 5 P d H L A n o d 6 5 q 2 H g J H 0 B 4 2 + z k p T m S 4 9 + n P 1 q D Z u 2 b K j r + / D l h 0 D j Z a w R 9 7 5 K G g C v F b C O Z E 8 n A 8 9 l 9 x 2 N C e 5 U 3 R 6 f j 9 y n j G 8 Z X R j R 6 d P y d M Y H U O X i z V L O u k v u u s o / r l X 6 p J U n K t v l L / 2 n F M R M K V 6 B l Z Z W y U n L H M E s h C B H h q x f d E 4 0 u C V u J B t u c 0 j 0 1 p b L V A V G / R Y F G x T t W w 0 G n j j G o K o 4 g V 3 K h w B W A Q / K l / y P L q N x r T 1 w I g f B U R 5 p C z J s f l / b Q o g X 0 6 i 6 S W u c j N 1 N 0 g 5 0 9 x S d m 6 o t t N S p V u 0 Z h y 4 a 4 b h r J o 1 I 8 d R 3 A Y x l i J b d Q R S U q W H a Z e 4 L m V A P m G u N U l w t A E A F M w 2 A v / H b 4 N O p 9 V t 7 y R S C D m i U 3 S d q 4 c R R d Q 0 w S 6 S 5 7 H b f s + w V Y 0 8 S 6 7 B 9 P 2 c R H O f r l D b 5 9 e r F V X N 0 2 t 7 K v Y 2 G P N 2 5 B o w R U B M N t I 0 5 B Z q 0 W 7 Q C Z t T y 9 Z g z G m Q M J P U X q c 1 z c + C 0 2 g 8 + R h R C I y / a h Z y d B u j I R R 7 N 3 Y q v U 7 e 5 W i D f k / 2 c v G 5 O W U n + 8 x Q c e d c L V v 4 6 0 6 3 W k N y n 8 C p a B h n U a 3 d o 9 c X E e a W j 7 t o Q 9 I H w P i x l L x b f K S H N l B s q y + T h 7 8 l a R N B v 4 o n D 3 9 D r X W v S T J 5 r d v e q d a 6 W N D J q 7 I S K p a 1 5 i j 7 / W H C o H O n A l k r r W 4 D e 2 9 r I b R W d w D F 9 I k k b w j b Q A r 4 q X W t 0 f y Z q 7 Z w + G i R l 1 3 9 V t N Z e F 9 b k B E J w s r E H F M 0 L k k l J s d b L J n 4 w p Q D k c p z v + k i z H c L 5 a 6 H p D o B W E Y 8 T 3 Z E m i z R 2 8 Y L u V m 9 1 C T c G G 5 w z 2 i 2 / L f C l I o z R A m t z P 5 V 8 n r x P F X v T l 9 b s f / j b L l a L k l e N y A u V d q x J t p E X h 2 5 9 x y D + c / R x E L 4 7 a 8 A I 6 h E x 0 Z T A o + 2 U E s B j + a g o D Q 8 X p W n d 6 J p v V 4 T a 8 x Y u O A F s l M k K R F f Q e M g c j B V k U n F 4 M P f h U G D 9 M s 2 f W v J c p n 8 H k + g M M 5 1 E m E E f N Z f G 3 M o p / p h 1 F B e 4 V y 0 b 3 R v Y I J P V 3 n Z z 4 p h 5 / v f B N / 1 z T T 8 j O N f H 7 A o g 7 l Z V K M w R i 9 P p a m i o X 6 2 u g x 9 I t f b j U A v b W z u q o 2 9 P e r U m 4 O W N V W a e x R b t E E m 1 D b h V m 2 0 C h A 0 R R X 7 j T q n g w k K a K / v q I r 2 8 c C t O x b 6 j v r Y 7 7 s 3 v q K H c O t 8 v 6 Q e u t Y f 2 S M t A I 6 S 2 B P / 6 n K g R b 5 i Y 5 e S J 2 Y N W I 8 n 1 L F h 5 p H a J i i s 1 c t T 0 X f l o F / n X B 8 V y l N x 6 3 y / p D x L m h u v q K n V s / n F 8 n o S 3 1 X U A g p Q H o k O b W b D c e E c n K z p d K N Q u D J U G r C 6 P x L s 2 o D g k j x S L 1 y y 3 I 1 m Q L U 7 c I 9 6 m y F e 3 e i j i R 5 H P e H k 4 f / i h A G U I k k o 0 l n A w r A r J g O 1 G w Y 0 Q C a 0 R E 8 X K X W Z B a b b V 4 k 9 J / s a R 3 f K v D V j K y l G H Y K v p Z X X G q u b D x U b T H o c U n I V W 0 w c g 2 j N 9 5 n k Q q 3 L d P G 7 9 6 x d z R 3 4 / h 6 d D Z t 4 z o y F Q b l V H / c P a Z g + w 5 9 y o 1 x o 6 T / x + D w P m n U 6 D / k P c v p 0 X t l x e j e V r R k T B Y Y e A S g W A 8 H 7 y 0 W h 8 + e 5 8 6 T h c H N s v 5 E H 9 w y 4 D 9 o H i i N R D + U 7 V i W P r X m 7 F S A V 2 m t 0 K w P / O y d m D I Q X 7 Y c r Y d N a Q n Q G R x B S M 2 x 0 m u o X G n D p w K S 0 S k i w Y a p 8 7 d n q h v C 4 O R w q 1 b F W f G U g l S C r z 8 J p b E K 4 h + H n c O K T m J A 3 T 4 H m I z u 6 3 h j 0 T V l k r d E h j a D f 6 P Y A F P d Y q B U v N K w M V X e v w 4 k g H h 6 + D u j h U a b v 2 z o V Z z I J U f e i + t V F U / L Q T Y Q 2 H P 1 R p q R t N q 3 n 4 2 + Z R j 5 A n 3 n j V a O 3 9 o C z m l 5 V G x 2 x l G 1 b 5 q 8 G M 9 / G Z I 0 G v w 0 f / o 8 5 9 p t l K P 3 L f z l d p + Q M i y V c e O N P q q 3 2 O f g r 0 k s v v j J z 7 W l Q A M 9 W t 7 c k b K i E D E 6 E i 2 r X w X e y D 9 Q P w / l F P D d m Y / U v I W / I L H m U o 1 Z z 5 j y d X E S T u e p W c j K P b G o v 2 z U Q q p U s 2 J i W l 0 D r 2 3 S D 4 8 k C l + H c Z y X d v l W O 5 i Z p 7 H l 0 G 9 P Q d D k x G S A H 8 V U 1 m / E L e C e H x E R q K 9 v j N Q S m g j i 9 J E 1 N K + U J 2 b A V + b X O K E u / W c 8 P O C G 0 t r g H L a M q G I g P 1 5 M l G / 5 a h k p a n F C J 3 r y K L 6 n 0 C i + 0 b F S d n a e l v F 1 v j O 1 y E i 2 u 2 e B M v P w k v J G M r W q m l R 7 g 8 / j z b H 0 U q j W F g B e / i 6 S D c c U p Z s c K n f s w m t 7 G C 0 n i f t T Z l N I l U v C T u q U G 5 R n s r N I B z 8 f s E T C i Q H N C m 8 r 5 W H l F a N 4 d H I U 3 h N 1 V b 1 N V Z l O q S a W u / t o g 6 + y k Z x t v + d r t f M C k 3 G o b x e U f x T b S + v g 8 v L H a / l I g y o A j r n + I V K P v 0 U f p + u M x c 3 P t p W Z X 8 g 4 E l 0 x C L E 1 w M a n 4 9 M k f 1 G x g 1 e L / o N D v / f x e C t P 8 z a S N 5 5 1 R S s h l Z P 4 8 F k D T 4 H S 1 v M b b d g W s x 3 J B b m 5 8 e 8 c W 4 l D R e H w i p + y t Y j + C a h w Z a K G m T 1 X s T S C / R R K c P / B h g K X P a U v s k 5 C Q N 4 j 0 H + 6 1 S e U z r g S a y b Y U Y J X H P F W v V U c T Y S l Q D J E J + t c B a K l l y h 4 s n V R i Z u B S s s 6 t 8 3 C O L b Q s O q O c / 7 X z h G E q o x P f K G 8 v o l e 0 m X O y b A u U H o F / j 3 m 3 f V c D I F + O 4 p R H 6 y 2 h 4 g 3 5 T T S f b 2 Q c + q n a d r 7 N b n w Y j 6 8 / h 9 a d c g b 8 H x n w c 2 N 5 I a p y r b z z N J z k j H a r I z u P r F I 9 N i b A + j z U 2 3 K G x p C P y 8 E O F P 8 u C 0 f 0 O S o R e c t Q c d T S 0 s v o 5 f M Y Y O T x j f t 1 K y D n j n D n X F y T X n q v 4 v X o + W o 2 F v A 8 + h 5 + N u O 2 T 0 k W e D E e + p 0 3 Y M 0 O X S Q S B D 2 c m 1 3 P 3 t a a E 6 w E q r j V m W w 1 N 2 5 r / 6 1 l j U Y q M T M 4 W Z q b Y 1 a 4 L Z S / M T Q C T D m o e M y o G y X j T u L r r 8 Q 3 b X x 4 F Z 7 / P o T m j F a t 8 S v t Z G k S A j L x F V B F e s H 7 / o a e F L N d n T 4 d S s n a A 9 t M v V W n D r z V M 8 E 8 h Y Y 4 v z + N r m h h h D I 7 m a X m 1 d 7 a V V 4 T K n x i m H B r 9 b Z i p T I r O q B o o Q X Q r 1 C j 6 H h I j 0 o 5 k 1 P V x X Y q + 6 j 3 G W X 7 d o T l z / 8 a g + o d X S 9 2 X L x I Z 6 4 T m T H h 9 g 6 9 W K h G x k K W 4 P B 2 E G r D x b P g + X X 8 M Z w / X r G G h m K 6 k p j B L 7 p u X 2 x 1 R H 8 W q u F Q R J U S r 1 i j q O Z Z R B a t p L r 8 H 4 4 P 4 5 t o m j h 4 D I S M x 4 h v 1 y P t x X y 1 Y k W q x r 4 7 I 9 t Y f E X U U k t t 0 P v J 9 M p W 4 h M 5 k 1 a 5 P u / J 2 2 d r z c F e u 2 4 7 V q o q 2 k G z 7 5 P C q t O J N G e C p K C Y k k L a O 9 q Z T d m A g 9 N J / C N Z H M 6 K W Z C L n 0 s w V S u j j I a + 9 / W U D 1 9 t H l m R p u + o W K W f R 9 N r 4 8 1 l N K u r 7 9 I 1 1 s 8 n n G v 1 2 n g w 2 t B n 7 9 p q O R B 2 6 / V G 1 / a 4 q U m J R p M s o n r H q x w e T s g b g A + g f M h m s f 8 y J R q N M o V d y c O Q S k f E D G Z y s / h O 0 f E w t 0 R D c b a p K N 8 o q q x d b 0 c x e l E / X C i k X T 6 s i 6 + y t E d a I 1 q n 8 9 v o L q z G 0 f 8 8 W s 5 j G 2 A 5 p q n T h H D z h u b 5 p + w C J 0 U d U A N v h D m s 1 f p 0 h W 2 2 B / W + u B K 3 1 j A Y X p R L w v x N T s P r o N 1 v N k t U s a R k H M 0 y t 5 z r H 8 L 7 Y u S o Y z d g a j j 6 o 2 i b D S P q Z Q K V c 8 M o s 4 r i K I K s 8 G N o A m P e t m D + X o W Z X i f r 3 + R z S 5 e 7 + q D f A U n R R z N O F c g D r F D I Q k b T Q u o r y M I J Z 9 c P f y C o 3 g U e s F 8 D F n C X d n b m R z o 6 o V + U v V x s S S X 8 Z B 8 Z J u w 5 d 7 R M 0 8 s V b 1 a q 4 S k a Q k + s T 9 H K R E y 8 k / 3 z x p H j V g f c r b p q s K O 8 x n u 0 e A Y 5 u O l j d 2 i k b t X m V X P E 0 J F Z X Q 8 O r u M x j S 4 Y X t s i 1 d f y c E i m w j S z 0 9 J 2 b l C m L Y 1 m s V 3 o i e j c P Q x X S 3 X f c p S Z 7 I p x 5 6 n s l 7 c N q J u f C h R z m 6 o v y p G 0 w 0 u K w M h P B Y / b Y w U 1 H W 6 t c O k e 3 a s H L + O F a g N 9 H I F u Y x n 0 l e 8 G R f f n p q S d e 7 R E l x a B t c t V 7 f T 6 4 e / d P m F D A Y e Q p n q 1 0 f S O L x 4 8 / L 0 A e / 1 y 9 G X F y S k j b v V T n K v 2 1 9 g v 7 y D u A e 6 p R r 8 B w q t x o d O 6 R S C X 2 z s q N K 4 v m h k f A K E k 3 d G u a t G s d h A v l a F f X v o + 2 p 3 z I k d O n O k Z C + c y M R K O f 5 c u Z J 3 6 E c 7 X K 5 A 2 O H 2 9 X q t T l z C T d u f i K W w O a B T v o d 2 O N K S B b I O U d p p J H 4 R U o R K L s j z 6 6 r d D 0 / n V C X H n D i v + Z D m 5 j U i m v 3 M X k D L a r X 6 G Q 9 / + F l / t L p m c r a J d 7 A 5 O i 1 P P n O m 8 / Y H A M U X c t D t J N v o e G 3 2 v Q e z Y Y 4 D P a B d M u 1 U N J 3 q 2 D J k 2 x g F M B d c P A d V g 9 Y 7 / o X S N m i P a D e L Z u 8 V 7 / N s f s t 8 d G q b s G J n P b x O X s h 6 7 e D a P b W 6 y v w m / 3 R n y Y k p c l 1 6 y 9 e P l T J I K x G e H X 0 R y 7 4 8 k F W s e m m o a Z s I N u U f 6 G 5 V l O R 3 d K 3 f h W U j 3 M m u F 6 j n h c U D Z / u t e i e f c G E W 4 f R S k o 0 6 A l d / J g l I V y p 0 O 4 5 / Q / 1 o y t e q n F X c u E 1 y q G 8 C k z E 8 Z f S S Y O K s u K e a Q I o N r Y O L 1 4 F b r a 1 O q 9 I a 6 k B l p z v o F r 1 b 3 S L 6 S A T 6 l + 6 1 J H a R h c T z 2 a h i X t 6 o B e z F o J f 4 U s i Z a g 4 G J M X w 1 s V Q 2 F 8 W E Y L 3 P r 7 E H S v j U k o e d J S e l l V l 1 z m 6 u y Q r E i D p / + O k W r X C e V M z U 8 B 0 / / F R 7 8 / D T b E J s N P u l 4 t X P C D F 9 Y J u 5 V X J D + g E Q O a 0 E j 4 Q p 6 Z L J Q p j Y G H T s Q K A w e 5 0 z h Q P 6 2 C 8 n M U B g J c Z K n k v F o k e l U I 6 F N 4 Z r b 9 4 c 2 e J H r K T S t 1 c 8 K G a P e R P K + o i 3 2 u w z Z y B A X l X k g z p g a 6 n T S G Q 6 M c Q 1 u h U X T d F S J a s B A O u R 9 Z 8 l 4 I s e l P M W B A A s G w P B Z h E b t t a j V L 3 Z 6 f D P r S 4 u 7 S j X r A A X E V 6 t Z l Q N l g G v X K e Q D r p R l 3 W C v h r 0 2 9 X U L d g s V r h E d O n L K 9 a 4 N 9 c h C Z 0 2 r d w b I W / 7 h n 9 C 3 w 2 g X 9 C r f b t Z V r m d P Z + H 9 0 8 S k 2 J U q c 2 R O a J A M T n a j J k o a + C Y o y / U W f q k a 2 y X k Z 3 u 1 + y d H M 9 t b 7 H K 6 n N O d P Y b W 9 i l C Q L v Y 2 1 V b H A d h j N x x g v V K r v / n U S X c z H g R t O P 8 W x h / f v V J d 0 f R c s v k g v 2 F B B j b + N P 8 W I x u Z j M 7 Z B 6 T 6 y 8 B Z D A e L P Z a B o f V Z 8 u V Y 2 e 1 w 6 r + N B s 1 J i F p B p M g 3 N J 0 K I m / e S e R M 5 p t B Q w b / 9 j X j H F d I U y a + H m C z Y X y O E a n e D d B W u y k z g 6 P K P s g u r 2 2 V b 8 7 u L l U 0 s 9 5 a z i t Z P E o A S h b j S f f I k r M q V H S 0 5 G y 8 m 7 M R i 2 e m J 1 e l I m e M t 4 y c o 0 k 2 x W G n 9 I Z q v q 7 / q W N d x 0 q f M O H G x f n Q 7 Z w Y 1 F r 4 8 5 l a X + H 9 L X I E l V O K C t S j V H k P c c x 8 0 6 V 2 k N j T 5 S n n G g u A B 4 S o 8 I w W j K O Y H 0 2 N G o q R E m 7 t R b Z k 6 D l 4 8 V 3 f Z C A / 0 O F / q M W u D L l X T 2 B N U Y t Z s G C T 9 E Z V Y X K / Z 0 S T S Y s p n 9 a h M g 2 f 6 M N S T k F 6 h S 8 F 3 4 K Q w o 6 O u V C P 5 t Y S W d e G b 2 2 3 d n b x T P 4 I S 1 7 C N D w 2 p m X U n E k H 6 / 4 k l v 9 u x 9 y q c s d r E 9 F u y o C m 3 p V y 6 p J N q + V S 4 8 a d X h l w W l G H n 4 m 2 d m P J e x z S z x X t S L p W 9 o p 7 L U 0 i 5 + 4 D m e E N y 0 a z x s j k / x k 1 a G 6 b s q H j d M + W r O u x I y o m u T H a 7 u H t 3 L v Z A j 7 U 9 k g K b A S H A u U Q B G U / 6 9 G p c 4 / 1 o 6 q a i M k I V u 9 m K x x J 3 3 / 2 y G 6 k h D W p 2 x / Y M b p N d b M O / D e 7 / l d v v O 9 j y 8 n r J 6 2 1 O P K Y 7 f c f q C s S d 4 E i 1 g v I 1 O Y K E R Z O l 2 W 0 0 f v 5 V 5 u 2 l k b j l 7 F r w a B X j g W y X w J d Y o Z d V g m P x k 5 8 7 R 6 v b u p h h R 9 N X I e c K w t a k v 3 y j 9 x y y / t A O Y f I z n U l C c J L h S R r u c L K R g i x k C + p S F O 9 D O Z R 9 Q q O 2 a s 7 + K Z i F x 1 C X G w P q 7 7 Z z c V Y c I 5 H Q E Z k p v A U C U 1 N t e L o 5 1 f n Z f U d a p Z E e 7 c A E p v D H 8 + a 4 s + / M V S b I W t I h q o K v J 6 t Z j z D w U g x J x + j 7 p x e o o o o X F 7 r 2 6 a N a l 2 3 O J N r Q o 8 C C i 5 7 O S m N e S 0 q V L B U k n + C i d u v a F N 8 K 1 D Z I S S 7 R a 2 y S X 1 Y u h p p p z + Z 6 + n 8 v r n B v C h X P Z M J V Z T M y 7 0 2 9 X b A 2 Y Z U Q c J I t b Y V c P X J U e K v O K t 9 H q I / G i p S Q k i 4 + k w p i a f Q M F R J p 2 Y v 1 W o 9 I K 0 F x 4 3 j X p L c + Z U a N z R q c h k C 6 i 3 f Q S Z I / r m P S P 7 T n / + / C E K z f + H M 3 J V y X 1 r h I r 9 9 a J y w z l R a n 2 G e 3 c e O + m x h a v h o r N 4 C + f n x 7 8 V U q w Y n V m 6 w N e y G h Y l U p s j r 4 C o F m J T p 1 / s k H g x 3 n E u n t A S o t 5 Z Z b I 9 o D C J I + Q w O j T M g Z O A h y V Q F j 5 Z e 3 7 T + J 5 v U G p A I S g I R B O W M 7 4 3 l o 1 L C S Y j r V R l E 3 6 m 9 o z P I 4 X 4 / h z k S v M Y r + 9 j I i h c 9 j X x 6 y x s 5 g W K + E T e 8 J e z x A m 7 h C T v V q l B u K 3 F D / G u r F V b Z m c 3 Q o m N L S d M A p m K c W j d u + h 8 n l L X F u y 2 r o D c 0 R k i e v z L 5 8 M t / d g m Z 9 Y P i S 9 K l 5 M s C N K N K T a o J B V w W L 1 W H t T R j G P y D R x Q K + K C b 0 W s a X v r X i Z M 0 P 1 J q S T l x R k y t 5 U Z s / L G y z 2 o + 6 g a 8 / z 4 N I D V 9 + v + 4 z W 8 / g i J j X a c M O B T Y 6 o w X O 8 b w W u t x O a b 6 x q d / L f A F y e Z B o D f h W p q z j t 5 L q A d v y K Q k r S N e m X e 8 x h Z l y q 5 d 4 m Y + l o m K H N s O H c 3 2 D G u Z u y s 6 k p X 9 E J 6 y p N a V W s F 9 / R Y 8 G o w w i b I N M p M b + m Y r t J r 0 A t 0 D D l Y q e A h j + / W 1 l / R P U J R q 9 / v w z H 4 8 n 1 i r i M V u 3 j 6 P d + 2 U t 5 e g 2 g H l F y 0 m 3 b F l t 7 M K D a k q 7 N A 8 H j 9 Q y e v / 6 S M E V 9 E j V i B o 0 B H Q X T + T I Y f V l G Y z Z P X i X A 2 2 P s X A B 3 p M y N / J W I F p b o 7 8 N P 8 j P 4 Q / 0 c / 6 1 V B 9 / X O U g V y O h e z g u z 3 y n W S 8 N Y 9 o G h + i 3 O V c u 9 1 f p t K u w m m 8 u I t A a 9 b q e 5 P i I E 9 v A n + g D B u P K g T G x 9 G M B b Q I E e / v N M Y K f x U Q D D I L + l / v + j c X E x q s u O S 8 k 0 K b P l S K R j i s v f g s s Z S K D 9 i N Q J Y 3 a z E X l F g 7 Y v P G 8 m i 9 W t g Q R 4 T F e H + l 5 T W h Y m R j L Z s 1 5 + B P 1 + 0 9 W B 5 H q 4 i X B Y n 0 4 + L r W P q U T A e I 2 W M 6 U s a e f G W 5 J F H U / 2 c O P 9 d h r q z + J J / r T t H d a T H k H D 2 j U Y S B s E s q 1 t z i P N l Z s N q v A 8 F u n z + e R 3 w W R e M 3 m P x 6 v Z 7 0 P q T o 7 / + t R / m d 2 g 4 Q y F J p m 9 X C j v w h t D x d P m q A 1 x 6 i / X T t n b l t S S U 3 e 0 A G y F 6 K j e T E 9 I 0 b x a h b v a 9 D W A V l r N Q R K m 6 / T 2 O v 1 B 1 8 d O 1 O v 2 i B L 6 w D I R a N 5 Y q p / t H r c b 5 h D O D t Q w e V H 2 T v F I b Q v i D S l 4 b k u N a G Y 0 7 Y 9 L b 1 Q 8 o G Y t 3 i f / f j a L 7 x l e k y e N p f b Z a 2 S 3 r 7 3 v 5 h G k t M p 4 Z 6 X n 2 V + t w V 6 z R W f O p D y 3 U W e W N + r S i 9 t j Z m s + F O i 4 o F 3 f c b R g t 3 8 X E B h o l / D h J m T S Q T G j Z q k 6 N x j G m 8 J a 8 H f O 1 w 1 D G V 3 4 N i U Z v w 0 / z S w M i f T B i U m u 9 D i z b 9 e C A 2 A k J P l M o U i c k G 8 x p l W 0 U Q o Q d T b x c 7 z R A m q k t l O e 0 2 P R 0 H G e B m B b z Z Z P K i v l k + G P F F 4 J X 8 G L K Q f M x Z i 6 A 6 x q r E c V S 7 5 j f X v 4 u w V X C L / Y f / j v A k U v c M Z 7 g / r m q B c v K V 9 5 a M g P c F 5 C T t B 0 r Y K u 4 n X k 6 N P k k x 5 M f z i k 7 T o z u s U p o c l + R 2 Q y n O X 1 S W p V o p 6 n 8 e 2 K f k L 6 Z Y / H E W i C 4 p Q k 8 E t 6 4 a D n 5 0 0 1 f O j Q t f k H 1 o e A C J T K I 1 q j 4 6 i C u e d c L 4 8 i o F j a 1 N h v F L R W d k 7 t a P U 7 4 6 R Q / / b Q h N x 9 h f g J / Q 1 N + I T c A 5 L I v E 3 F f / x f w 6 n i w 3 9 h U O b h 2 n O b A i y c 8 h X e e G I z E Y x g C Q p H 8 v E U y c D v p f J t c m M T B 9 9 O g M v 2 2 q b y R r 9 H l 4 R e x 8 Q 9 + v g T 2 l K 6 v t W Z k / C Q x I a P w 5 v V / J J T H U f Y V R k H s / 0 1 h p I z L w 3 h 7 P V C f S C O r B j w 1 K s h 8 n v 4 a a P r V c W 7 w 1 o B I Z l s G A G C + C e o D g t 7 0 l d t n H a c v k 3 p 0 d m n P Z S x A W i P 2 u n 0 P V E 2 t c E P t h V I Q a s v I R 4 5 4 G c b j U B w C c N L C Z O I 5 2 1 0 Q U a o A h N a h s H B f P V F L t L 9 H L X 7 u G v L r P S d 2 Y E d 5 r z c + Q 7 e 0 x x e n K + J w T 2 / T 7 s n b e r E U P 1 Y 5 6 G n b a r 1 m m T 5 3 6 2 s k V k x X i y F G X b F 8 c 9 F y V s W Q A r p 9 v o N U y N F x g g g j T 4 u x R c z w K L I x J a K y Y i z K C n f J H k D H + V b 0 b 9 J w B m b h F 5 m J I 8 m D / / + a s 3 A M 7 c / k B I Z x z P 6 J w u I p E O t X Z e j T 4 a U E V x 6 / U m W A 8 E A v R A U P I v a q g 8 4 L A w g B F 1 d x t U k E Z k 4 L 1 S P 4 y / E N C b A t O y 4 z t T w N v f B 6 r Q h c i n L b M r J Y + t e Q T P y G X m X t s 2 Z T h + S 9 Q S Q R W k e 3 2 z U G / 4 K k q G W D p M Z R s k i W n M B m a u m 0 z N c 5 N / X v D j E N G s Z B U l F m X 6 / Y h 1 h t k g t x l F 4 m 3 g O 6 D 2 K J n s M n s f B Y h w S H b S B 6 c c F h c g s 7 H Y b 9 M g 2 2 w 8 x o Q E e h W 7 H q x u a H c y R 4 U g 6 W 7 K u M w W n 4 S c p g m d D A u S + H q R f e E U h / h x Z l A / / Z F + W j p 4 Z Y P u S 7 I 1 i U 8 M y k 3 1 i q L h 2 r p Y N L e S E f J S 8 W 3 i B 1 u U t h R 4 V y r v 7 J y n v r r u U V y P v Z h c U P E H I U j 4 W F J w e Y m A O e d n J W Z 0 T f e 4 P + n + C + g z X T 6 T P z W 6 z 0 e 2 Y A 2 h N y b f V I t + 9 x N Z i Z 6 4 S b 6 P z p y j e B t g 4 2 Y 3 G x L f t 5 a o 3 G a m G Y H 8 x H b S 0 8 6 e U Q Z p n O b b l E E m H 3 r 5 N V 6 p R a L p X Z 4 j B 3 f A Y 0 p e K K + 0 B M n 9 j S 9 L h 6 1 n w Y R Q M + h S 5 + R s L K T F H u B u 0 n b s C b y q 5 G U V + 6 w 8 j 5 x H D m h 0 s 8 / l t / N Y 2 k B F / U s a j 8 R p W m T V n 3 k A J 4 G x i H Y V H E 7 p F V N b d 6 j y + M C F q 3 8 B 3 n v o R 6 2 w 3 B m 1 j p Z K r s E d 2 i h d y r n o r x m k 4 j k X Z O B p L E T 0 1 u P S e K N V R R R F y 1 E P T d S 4 f Y O c s 3 Y N L + n b n C c 1 M R s 1 O 8 G 9 P 7 k D i i d a g z C p e L 1 5 Z U N w / 9 z G a / 8 n 3 M c L E j k z P G u J z x o 1 c Y a 3 3 C U c M Q 7 V y U P Z z E L K k K g v k A f V p 6 p L 1 B l Y l Z A R 9 7 8 1 v M J V w O R G Y a s r A X p A 1 b m p 9 H h t + o V Z Q W i A 0 u m Y N r P X p p d r t c k S o c 2 X r a V 1 x g i / 2 W a D + 0 t E X 8 l l L H N E t C W f p U j e c q + 8 W 4 4 g U y 6 K t N g / A W f O T W Q N 3 3 G r d Q x Y g r k B O c c a y / i 8 j w k Y T r E t v E Z 5 e P l q E p 5 e O s H 6 W I i y Z R y P Y m h O A L g Q H R z K u T 6 9 j 5 R L X e F G V u D g + 4 L u O P 2 v y I 9 B A K m o 8 O 8 J 5 a 1 Z N X y N l u z v m K L 6 L g G k U S V R j f Q M 5 b B t u Y X w D 4 t 7 A G + N j e y t O V I q I + s t a 3 N 0 S c 9 + S c B R X 3 X C u 7 m Z n C 0 P V T P 6 S m m t C O d H V 1 f 0 v B T j l A A h k P X L g z 7 B V 1 M / G 8 X K z T L g S d d 6 P 5 k A L 6 T e 9 i g T 2 d 9 e 0 M 7 K I g D 4 D 5 z 9 J I + r R M w d H e L P j h e J r 3 q 6 U R G F p a N a A / x k F j V 6 r Q R c 0 X 1 d / S s o Z z T X K z r 3 R Z X i 7 K N o s T t x z m e G q G n 1 x N w s l U A B y e / b M U V M C J e U B j D m P z c J K 4 U B 2 3 B D c l M c L 9 M C p 4 x q u U f 5 5 C b T k B D T H 0 B 8 I N i f z 7 H G F f 5 0 9 L K W m L a 2 S N q p M B Z + B + 3 4 6 W d L K 4 E 1 8 u 6 C Z q Q B f B Z o t Y u D n 9 7 N L g h C + M 6 G Y l D N Y h n J G m 0 e 3 N N s r g L 1 6 G c 6 V Y l F P 9 / N F v v o u v I k v b m h J P z f r K c g + o D j d 7 h q t 6 u y x B 4 o L U f l s O 1 j A b a + 0 u A / R V T A L k Z j k 4 w e W i e C 3 q w n W n B y U / A c 1 n 5 Q z o E I 6 e 7 E 4 4 K B Z 2 B z 9 4 m 9 b / l P 6 F b s E E q 8 Q Z Y X m p E R 6 l a d L K M 9 9 Q 2 O R z q D e N C U G k i K d 9 K b Y X s v 9 f v J P / x Y + v I e o W H A J J V 9 J P 3 / 4 2 9 s L r N p / + h 9 5 v e 9 D R l T p A x W P j i R S i J E i S R B i l B h A V m 1 G P C b n p I W P V + q z y F 8 3 M w x E V X y + 9 V 7 d Z + X U W S d i 7 a t E E 1 x t i k H 6 A d B b Y B C 8 F C 8 W 0 M Z s i K M p D b J V 3 Z F J y v B d U Q t e k Y r a j F H y L u e O f b V z g 9 R T j i 6 C I 3 g Q 3 9 6 u Q G F e q 0 8 1 Z N U P c Z 5 8 2 s S S 9 1 M y d m 5 C S s / N Y c J 7 X 9 x + R N E 9 s g 5 W M 0 o J Z x F g c F q H X o x X I c X v l Z i 4 5 9 J o z 5 4 I S 6 O K 5 q 0 l o F x 2 6 G X A a c g o a Y N c q W 6 9 1 + / 5 J E g b f p Q n x P y N c / g g e N 9 / J c 7 h G f D y 3 g v N M C X m K I W 5 5 V x / I 8 0 p w m X t b D k B T M n 1 E O 8 f O I / A m n P N c m r X p I q X m K O Q 0 t K 6 Z D x q j c j z v n m n s 3 N U F W h 2 6 7 u v C z B a x + a i b l / + 4 Y X O L e F K y k r 1 X 9 4 D V L w T p K S s B M 2 n v v H w t y t H 5 E W P F L / E S C 2 l V P E o H c b T 5 c o g 9 D + P Z o D L 3 3 j M 2 d w 5 x Y 4 M O B m r v B h W g E y 2 m V Q + 0 0 m z I D m e 5 H t + i n 4 k / W d J Q S 8 J Y p e X A p r r P V T D L K V U a m Z k s o Q 3 B 6 5 4 F H 4 b E f K Z l T D G j C h T B i o e N t z x E W P F B D u N F t G n W P C j x U t 0 q O H s 3 v C x M Y x l J l q z T 3 6 f g i V Q A 6 l K B J v d H t 1 8 P M 6 s h j F y Q N W a T X s X A Z A N T m K a g + l T r B w 2 L K g I W Y B w y k F p d u U / y p l X p D I 2 o 7 l G 0 n d 8 H / N I c D a i A t K + q e p x D o m j k i e p R / e V 5 O l V U 3 V k z P O z 6 H Z C x 0 n Z u y 1 8 d G W I 4 A b G I F 5 I T v P 7 e I q 5 Z g B P V M n N h n 7 m 4 y b k L T M Y m C 3 x U q m + D + o I J 3 5 M w A Z A s f M J Y i i 3 I j w F 4 l V 5 H 4 4 J s o K N y b 5 N B k E H a F R / P V y j l I 6 / 0 Y O E s H P n j H j G D N B S a b r g W o d 5 D V A 1 V 1 b B z O e O E Y 2 S P h X t 1 L S g F M v Y l A F V G A w 0 e v g m 0 Y 3 H 1 S w 0 G n s D / s e c 7 l X R g n Q k k 9 D W d i t B m A A f h f 9 6 K 0 H x l q H J b I 5 a V d 9 + 8 r o E Q k m z h Z o Y e u F R E Q 0 v 5 O z c K d s j 0 6 L f 7 o k X W c 3 Y P g X N H A l p X e y x o 3 w Q v G n O V K G y t 1 P O n g W v 3 w Y Q L Q M z u E 7 L m Z k p a e e W q m m Z 0 z P r 6 r p o 5 r 5 + 6 z x l m N v U g V 3 L w H L c y y L W X q e N U z K V a 5 s e n r R U 9 J D r i 2 1 y L d G R b Z 2 W I 4 Y n k a u b E r f j i l g g 1 w G d E t f E 2 m 2 0 6 l 3 J Z N 4 a J F 9 X M R X l N R M p U d e m 9 + I y X K f 1 b c Q K c 9 W o a 8 m N h l 6 9 S + p B 1 p Y c x m V + 5 W X s 5 C 4 5 Q G t 1 2 i 3 c h e Y 8 U u v j v h + 0 O e J 7 J e e a t w f 7 0 0 9 4 d 9 e 5 M 2 D J p I / 5 j + M 6 N U f A 6 8 S d m y D S U Q d S t O b k 4 i U r z v 4 o g z i 6 + M V B 6 x f 9 1 i 8 O m r 8 Y D c b X 6 / / S + w h n 8 E s P u 2 + 7 1 + m / B / / W G J P + n q Y 8 R a k B X A M k v l l A e 1 g M w D t 6 T H P t R T T v D h Q 7 R A G k R y P 1 + 9 Q m N P B 3 1 n v + K r J B z 1 E D R d / z a s K E 8 3 3 L U 0 Y 5 z I 9 I v 1 7 x G c a Y e K P q S k t w / p M V 3 m g 3 G t b J T G t e A S D C G J D N c O s i r a V t O c K Z n B S Z d I n N 9 o N X O C / D 6 e q O c 8 H b F c f r 4 C h S + C m 2 a q C c r 9 l S T y V s R i B 5 T Y k 7 a / w 4 T y n m n a u W a T v s 2 4 b X 3 R G V v B G 4 r f C q a X E 3 B o 2 B T 0 X w V 6 X d r / 8 J S 7 v / J I U l d K 6 u U 7 h r F y X B 0 u v 0 B v Y c 8 9 X G l F l R n 0 / E D 8 M 2 B q w I q x L 1 U k 8 E 0 V a o 4 0 8 E m 8 f v e L S i l 7 R R D D 7 x c g 9 3 x k k k 5 o o c C P T G V p n T x A J B u n 2 Z m H O 8 2 P Z l + s D f 6 l w O E q g C E U p 7 E 7 w G D B F n p c c + m 7 c h S o Z j r 1 m v C 3 C j O q z R Z Z M A e a P X E y A I W V l H l 4 T i F 9 K V z l k G p U P 6 s X S O C o 7 I j d + f 0 i b 1 W B w d Q D r j e b + R 5 Z R u z 7 i F S x j B 6 z S d I X d f 4 X z l M E R m t O 8 r M q L y W j 9 r D u 2 C a T 5 3 P G C U 1 L L v w v H N I p 6 t W c I G B t N j P L f b T e K 5 + a J d X l p x K 4 V b b x M B 6 N l N o k F m B b W O P h u E d M Q F N 2 C N O d w w e C S v Q S J K / / I 3 p l x 6 j l Z Y 8 o U 3 g u / n N F Y o v J 2 9 U e z a + R a Y 7 E e r m / D O R F 4 r R K U 9 U 2 v d w T y e / F 5 r y 5 P 0 b 3 0 V L j 9 P x j Q c l z a Y d 6 q 8 W Y c y 5 t P I 1 D i T r T K 3 f / M 9 / + q l v B W u 0 y C v q y G W o s k l 4 Q y A a T x o g Z f l Y T s a d g N A g a Q 7 g A A O A 8 e s f k J g f o C E N Y R 5 c C w P u 0 E d N 8 D s S p b k Z 4 F Z Q 0 w h v 7 9 G 2 x f w 0 q z m E f W S d z m X t c y c y 4 Y V 5 7 r i 1 L m a 5 d c u i d t s y J K L n h Y j g P N z M + D v y W S N Z 8 t K 1 r x z N T X q o 5 f 7 W o l f 0 L 5 g t r N n o T O g Q z C g V X p 3 x D L u d 0 j x 9 N A b Y S O 4 e / g v k 5 t n Q Y 9 s l m Y w u q U b 5 b P g u 4 d / N / 8 U 1 r 4 L S Y 7 y 1 4 i U n D N o m w T t k O n P 4 n V K P x X c h u T b u a H O o W L Z e Z W R Z X q 9 Y s U 4 k 9 y k A 6 r t Z p H N L H l U d h K m d Z M S + a a F I K M V I v X b T d X y 2 f P U y E Z F d t I Z R S m G L Z K T e p x F g + M Q U 3 v 5 + 4 e / k 0 r B a Q T K C Y j U O y U n O a 9 I 5 W t G M 3 m X c 8 e + u u D G Z F w I e a N + h f P Y 0 2 Y m 4 W Z l g G c U T t T P + H 9 l 0 c r f 1 9 G t B b E a q R q N J y u v G s 0 j W s L b z f M k m q 8 8 F p 2 8 b a U G v F J b X B D W b m 4 I Z J Z 0 0 t 2 q W B Y K g L c / / F d g + T V H u C W S v 0 j D 3 w U J R R F 0 h t S S r e C G 4 W t z j R m K F F P i V S 8 J n G 4 + T z A X x E j Q y r H j i H W 7 c t A G J 1 0 a H O t Q c r e + V 6 8 3 W 5 2 G 1 5 J + p l l R g S n z N 4 P 2 J m B / 6 J b o p Z e S S Y V m J G p u O d f V M f G z J C K P 5 u M l k 3 q f R j O r K 7 c T 1 u i N 8 6 z h L j N m 3 + Z 0 o 8 / Q x 5 R R R 8 Z c T S q G T + L p v W + X W 4 + D D q e + e 8 l x V V r y 8 Y q 6 U A G N q Q Y l h / w F U n r n 4 y + l k x 1 z F 4 4 m P d g G A 4 A t r B r 2 p H v C o N M k p c F j 9 T D c h F 8 I X p + t x n N O 2 W D / 4 g 0 N D u g g K G 6 f x M P r H N h / b Q 7 z L y f R 9 H I x / L V R i p S k o z 2 a Z s F l 9 s Q Z x p V z d / Q F N G z n q u b S u Z x w a z V 0 2 w L i O i y x 6 O v d F j H n x I m G Z 7 8 l q 3 O z X l a k H A 2 a 9 a 4 4 K e + B H r q Q 9 h / V S n S d s i M M 5 f k v E u t X X f 0 w 7 V C r Q L S g J n S 6 I G 2 Y V M w a u g q i k w C 1 l F T V e l 9 K z Y I X C + C r w u l l i L G U s F e B n q Z 0 X S k k r y w S 7 F c e 1 m y 7 N H W + c 3 p 9 B 6 V t c r I A H j e p T U G 0 / X 6 L p o V e R k Q 6 Z z l 2 x u P w I 2 h Y 0 p a j P g D v v 6 f 0 F 3 T B C U C O V Y p Z l F e R T X + 5 m b b J n S I h q y + s Y V K Y 5 z S / D r m E a d 9 V o e w R N J S q z a P 4 d r K U v 2 T b 0 I G T H Y 2 L V k P i z b T A s Y u 6 Y L L j H Q N Q 1 y e + e B T i Q 9 X M B M / B H D l b z c S D I I V G n B / f H g d k a J a x M T b p O d J d J + / c f A 7 G Z z D i / w u S 1 t 4 e O 4 8 Y 7 u x Y m c 9 v Y 2 M c T q 4 E A u J k T m m L K R k b T S + Y D G a 3 1 n n v O w 4 r 9 W L g q N t G J 7 W G G P 0 D Q G W 8 t p X R f q 2 J b w j + A r i b w B 7 m 4 n 5 w X t + h b k B o O W J f J 5 2 9 W X z y H + 1 n v z u E J e f a E 9 c L S H 9 U h g 1 E p 3 G 8 s o g X j 8 s G p I C z L t W 3 J k r c I 3 O U / k d + Y y X s C F S p Y s b 0 p x n J 1 j 8 i B R e L n + 5 T z E M N s O z v t X G p O m L m J d l r X x m 6 h B n / Z x K m 7 e z c t l W V X E l x e I c 3 1 p H 3 a k W F S q U p y 8 e T x S K m r 5 1 Z o / E S k h v o M Z u 3 n x l s T j T J j 1 F S Q m x y d y p 5 g U F 2 p Y l T / X S S d C f 1 X o + 8 f 8 E B c R N c i 9 j + V k j z e D y O P X 5 D 3 v m E T h K A R n S t s 7 y 3 1 2 3 X b W H H 2 4 j F j K P Q d R x L w N G x 2 4 S T Q O R K y 1 P O f J J K Z V n z n j T F 2 r 9 O z C q z + f z K L a l 9 v N x g Z P P Z 4 v f R Z 0 7 k m E 6 1 i m f O a E b k z 2 J E v L u e x D t 6 v f J G s U 2 C T A P 0 1 Y E U O + s s 3 D a t Q 8 m Y a d n 2 T 1 8 J 7 D a D d 4 e 1 d o / V T 7 P 4 j H 8 H V G D V S 7 g 5 D I 1 U e k b s h q R z / T m m D m n 6 + Y n y 7 w 6 d 7 x t 2 N g d z 1 3 T b k m v e O T U U F i r r M T 5 E K W 7 A e Z R A i h J 8 7 1 B H 1 R x 4 p T V p L s h D W 4 1 B t 7 5 j s + K g V u 8 S d h p j p U 9 B H 9 C e O W e a F r g B N D 1 H 0 J a 8 e 0 P Q e 8 D u C e K P j N u c b r J T K n / m S 0 H c c b 5 s e H K u K 5 a d q + V c i j k e g Q b Z 0 o N + i 2 I K 6 5 9 l Q n T a X b J 6 f T w C V r T n 4 V g A 7 w k i 1 B u A O e h / V S J V R c v 9 3 W s i z f 9 G / l X F o E u t l G O 2 S I r d f i d 1 V Y k U O y S d + x S H W S G q / m Q 6 y E E t d T j 7 g k S r F K V L 3 5 X E b n I t 3 h v K K W j J 5 c V Y J q q K D u N h N O U 0 o 7 f 2 F x Q v i T t D a q w 0 S J a + / v b D O X 9 U b 1 o A x W m M i u + I Z 1 b j T n 0 e X c y j s e 1 O c L i i z + V 8 V x C j N q U l o H z a Q m E c q R S e + E D R W y a C O 3 X C B s O 5 E e z T d / Y O J 7 u 3 q T L c o O I o X U p v c 5 M q 1 q q i J 4 b C n 0 P f i C 6 9 X r F 9 Y g 3 k G z q + G j W r r h v e O f v F 8 j q a G B C 1 C v v s n V z H q y 8 z e p 0 b b 8 C j c U j I h G 0 R 1 x M r C g D j P m 5 l n y j f G Q X O d B n g 7 Q 9 / i 5 U X 0 O 5 y T B Z 7 q M x i 3 A H A h P k r W j G x d P S N k h 1 Y 2 r 5 K 9 z y e / p i l U q y i T w 1 V Y p T u O 6 r B b W s U O t J c C r j A a B 7 6 1 c P m G c T g O d X r b d u M n b J S I i 4 t H 9 e c 5 o R u 7 M 9 A d Z r R g X 0 0 D c 4 A l y H e R P z N 1 7 b S V L J i H u Z Q 9 B 0 2 2 D g G 5 2 M W X g t H a F f 4 + T N G q f i a t F m W f V n x m C o B E 1 o U 8 a Z P P c 1 q c h y H t 7 H Z U 8 7 k T 4 9 j q v d J m G y I k M a d k l n G f / d D q U U W 1 + 7 r e f i 7 S t 7 z P M 1 Z O q F T 6 O J + i v f A K 7 l o + 2 8 4 p Z w E X m 0 G r e Z 8 N L + h N j O U 9 F v g Z k i c v B 7 / 5 i / y y 6 e 3 v 0 H j 7 4 I x M b M Y T a / j z z 4 D k D e h 2 k 2 g f 4 C A 6 E r s X J 0 w B 2 T a 0 R W 6 2 f P q O Q 4 z g W Z F Q Q i m / 6 R 0 b h Q Q D e 2 W q E h M n 4 Z Y q s J m L q V 3 n V v P V x c r W u E U n T t f j 5 w n D G e b 0 3 T X c 6 d r c y u x 0 s f d 5 m M j 1 P p g Q A j O I 9 6 W / s 4 C k b Z L g D J u E H O k k N 5 1 b u 0 k U u G s G p H u Z m u / D a / M o r Q G o F 7 J p H u p s m o / c C 6 + r j 3 n n G 7 D T e f R 7 7 2 m d d 7 c a 5 H I 1 u 3 0 2 n 1 r + d Y G t I N h d + t 0 v O Y e u 9 Y y U C z p 9 g q a L 0 5 l f x 3 Q A r B e A h V h k 5 I z h p p w w e W i S X f + 1 8 4 D h q t q N M S d d E q e / S Z p w n Y p Q 5 w t m u m p 9 P a t C V 2 b Q n g W / F m c q G e L N S u J h o p 6 Y m 7 V O 5 K E / W d 5 q o o a m 4 S z u W A V T v d 6 r 9 k X B A W 9 1 Y o 8 B 7 1 6 x y s Q + X X 9 b J Q A d d 6 k 5 E z T C q e 7 c F X N d N + U L 1 l P v 1 K W F J + v h 7 9 + H d z 8 5 i / + V a h r n I 4 I X v 3 m u 2 g G z N p a s R f L h W d p + n Y L 7 B C 0 8 1 A X c E l o X 9 t 4 B / E 0 5 q z o E 7 D Z / o b 9 e w 7 W y v g 1 u f W j F W L E G 7 y r n V d r U U r P X G 5 1 J Q o k 2 t f g 9 N R F 9 Y D P 8 8 k C U h y R I 3 2 v M h s E t x R A d o m F n 8 U r s K I S / o J O o 9 4 n 5 G D 5 9 T 9 c r b / B 0 Z o R D U Z D x J 6 9 8 Z X j 0 C Z f 2 Q e H w q d z c Y 1 t q 7 b b D l D u P l R r U U X V 6 N B S z I J 8 i K x J a + v o r X 7 r y p l K Q k M Z n E X h R z q G B 6 e T R a 7 A u 4 N H C l x e 4 8 r i C U T e H b i v S T X F V + Q l 1 4 L X l D I u V 9 Y F e j L S 8 7 V C P K S D K W d 1 k 3 + E S S 3 H P 9 X q y 8 P y z N 0 o p O d R g 5 o H A T V Q G w X x P p B z Q f 3 v e 7 U + 0 v w o s C z 9 p 0 k + K t W Y M y H i j J i + 4 1 6 m 3 u u + y B r M T T d S / N h B N 5 / f J t 0 I l H Y S H r Q i + N a m b F + 1 T 6 g e y S 2 L k z Y C n u W 9 2 9 8 C 9 s h q b v A 5 Z d O p D F 7 u I C Y N O D a U 6 b o 9 q S Z S 8 G p y w W a x D H f H l S W d Z 7 a c 3 + u u v 7 / h a O M x s b b L 0 T R / C I H + k C 7 e 5 7 Y d 1 n k 4 + e w V J M m b u z g o g T w 1 u U u N Z m O P m K M g m 8 m a v x 3 M D B 7 u V Z c 6 B U K M m Q Z i 7 D K 6 N D H + Y X 7 E t 3 g L 3 C S 3 O d G q f 0 q k l i 4 K 2 7 b N k m u 4 c S i P F g B o m n n 7 Y k m y x Z 2 X R b R d G d 7 T O x H r S q 8 I / r Z i n g p w D G 3 i P 7 O H 0 L 6 A q n b q X R 8 j y 7 x Y 1 a Y Y j g x 0 U b v X 9 r e k U j L p e J j R N 1 S d 6 + c x 6 0 h h G 4 5 c z C L F 0 q Z S 7 e p A K 6 k M Z + N r m p I b W G z T c K O S J S F N Q N K K Y H K H P G j n K g I 5 W I N u A m Z F D h b w V i a s u X 0 t S H n x H v j i O b 1 O L D N k X 7 n 1 8 0 2 6 M s v B I U m n V A l d m n n 7 / e j U Y 6 i 2 L w b 7 k J 2 Z o I O v g 2 8 7 1 Z F K e h R o / E 8 G B Y v I D w 7 L x f g R W + P 6 m X c 0 X X w W B 6 X W 3 c I S z F Y l M t I Q 8 o Q 5 x t f Y U p L Q o F / 7 k k S 9 s U + b j + 0 C O w Z h 2 F g j v / U F 0 c 2 b h 7 U G D W s b H H 2 1 N S 2 o 8 U 2 / B l q K A 5 N H / P Y S E F h y I e O 7 u 2 h + E U 1 B o g V u s F 4 C U S 6 l 5 i y / i r j n 1 Z Q D 5 w H D U G a G a + G l X 6 5 4 a z 4 M 7 8 3 Y A 5 9 a V Z D r I M L i S 3 f k 1 1 P 6 Z c W T a g J o U p + p l b W 6 p m / P w W d B C v X X M z o H a e K c B D 9 i u F 6 K 4 a + v V J / Z c x K O w / R o W + G R 1 i y w L 1 f k e R n m q z x q G P L H 0 n f B L I a M B b m H C y 9 7 L m + W 0 2 y g N a i b R E E 8 L 3 s U E X h 4 q T U L J A a c h 1 c k q N P n a X Y l i W 3 J P w h v E u 6 5 i n 5 1 t r p Y w 0 A / m 4 S r j a / t T 8 J 5 v P Y F j a F + B k 1 K f k t g R O Q x l M 5 d M 7 X z 3 5 7 9 W r E 9 k G V u c 8 U o f i 4 Z p P R V F a 8 m B y R v M Y / O 7 q S f p A H I 9 y 4 Y 9 9 h T O D 5 8 J g 1 F 8 g n K x Q j z d K 5 P N k r S V b T B 2 Y 8 i o 7 7 B 8 d 1 u 4 Y E H A S / B A Y c 9 8 d / J 4 f s 2 X i 0 C f c 4 N 3 n 0 k H 2 Q x n d y C z i V q G V a B c L 3 2 z n Q I z e g f y T u C 5 + T / A k P j 3 P V j 0 F e R 1 m S f v q l i V T K L z H n 0 5 W 5 l N K m 6 B f 9 D e H s 3 M S t 9 4 j W u x L I y k H W r W w V d r V U V b A 3 l Q D I b r T + W 0 v Y Z Y a T 0 Z s V Z 2 i z F d F G q z F v 1 Y n F H z d w S O 6 4 O 9 n 6 C R g 8 4 9 4 q d q x K B m V 9 w t J p F 6 w h s 1 R m i G A z T S M C u Z N U o 1 d N 1 u / i / g / Z k H J v T x j v O C H M 7 D B W a C 4 f h D U l V x p g + J H Y 1 m V Q i + n 1 a X Z j F t O p E q l f R z G a Y 4 c C f 7 p p b j D e m 0 W v T a M L G Y l S S B c B I r W 7 H J 8 V Y s U E y k 7 C g U y u o P i g R a 1 X P p 0 u c W R 8 V O e c q e e G T Q h 9 M X j 6 F Z m V z z f 1 G P p g P 5 L E l x z M F l 1 e J Q r k Q m v H H j 8 w 6 u q j e k t h d y T t I l J x P b s 1 a V y H y n l m H z k K y C U n o 1 P P C 3 5 e 4 f a 0 w L / h A 3 R 5 w a H Z B q v R s h K t Z n W M o a L U B M + t n z a l r A 1 2 0 i o x G J B a b O H e J H 5 N n k F E w 1 2 j a g 3 6 t 3 x c 0 S 8 + 0 O 2 D O b + / C y d V M e V + T f z H 1 j 4 J u o 1 8 G O j 5 5 G F L O J E 9 u F t 8 p C q K 9 P n K e M Z z 9 U Z Y A b a i 8 C 2 / W T 7 j T C a H q q p J p 9 R v A 0 1 d 7 I v W 3 X 0 L q c K u x 3 X E K N d p N 8 c e q b A h q A k j N 8 U q F U G w Y r 9 B R d B V + u b N G / D 4 7 + d T Y 7 8 8 o t S z j H U q p O o O 8 / h L n J j A J O T A 9 6 5 w 4 j 2 j G M j r z L S z y g z m Y o d P o M w u Y H k Z / Q z Z v t g M K C q w N I K B J R p U A y j e k E Z p P o u 0 a N w F n H y l 0 T v m z M K G E z j 8 0 A x A g H g 0 H u k Z c v c 4 Z F g 2 o 6 X u 5 C B N U s e s Q 2 R U T l O 2 L Z n X x l P b c Q K Z O i W I q o T e 6 r b p N T h C Z 0 2 i l 3 a p Y 5 p R q / i n J v D D T L c G N t R O u 4 m P u a X x v T g 8 V + t 5 H V z b M q o 7 M O X t / o + 2 x 9 + f N 2 m Z P i t p b b Q v w Q Y 1 v p 9 M 1 y m N C 3 Z B 2 o t + N d i B c B f v 3 d + E C L 0 k c g s 0 r V y i V X n J s E n i W y 2 h x X S P 4 C h Q 6 G 7 e 0 o P I O n g 1 z 6 D v T S F 6 X v V j s L d t g K / v Y U L P p X D Z c P 5 G y m L p 9 v f o K W o H H I G 4 3 T I / l g K x p 7 k f T q 8 n q 1 o N s n m 5 0 6 i T A d 4 1 m t L D e l D G 3 N W H u k N p 1 s P 0 D x c e z A H T f B v 0 p 5 8 v 5 5 M c b f w X Y o O K M S 0 r P D o 3 5 V K 3 l X 4 o N R H c B 5 7 G X U 7 o 1 L q 6 N U e D c F l a d i 0 a G 6 f W K V 4 z j c G q P P 2 e f o 8 v I J 8 8 n d 7 Q 6 e 5 1 + v 2 + K X O g e y z + a R N m 2 j p c w 8 P B / i t N 9 H n 6 K b h / + G 7 J 7 R i E c b P k P V x 6 R V G R m c A z N z J D l X z 2 7 e f h f 3 M 7 M x d N b y y 5 9 Z c W j 9 P r L r e 0 Q e 7 4 C V W N n D w j 9 k W h r Z C Z V E 0 C z r s 8 Y / e N / l P c D u X L J o g o K x R u 8 1 X g k V + T 4 O E t z f m L S c J N E K i g z G u o H Z q 8 W i r v 8 j e H 5 w 3 + b 3 0 z u 1 5 K G K x 6 i 8 / B 2 P e J u M 1 l 3 X P x q + K o A i B P 7 1 Y S q G x h b 7 Z Y A Y A l 2 w 9 Z p Z d l R J 9 g R 6 G m 3 9 P D A g K V G T 2 d p 4 7 S h z Q e r K v A i i d P a f z z X 6 G e H b f i G 7 M 9 J o P 7 r 3 D u g 8 8 g M f 4 V z I 8 O Z c 1 8 4 d S 6 u M W 6 n 9 b Z h d a 3 Y G l Y I G I t 0 6 L F + Q R I E 9 n g d Z e L S 8 t J f 1 g L 0 d x h N I 1 o G I t 1 n t B W L + F u 2 g 6 D d b H B w W O P X d + I k g n 7 u x m F e x V O A k O J Q E A 7 s 7 z e f X 7 m V c u U 8 J V w 6 F 9 e Y t i / Z Q c i S C s f S A 4 S R O W W 3 y b 0 g Y N b z g l N M p H B G r g X 1 i B d g 5 W Y 0 J m j 2 W 7 R q W O O 2 t I h z X D T q X Y 5 I Z J + X P t g n F C L M b J Q u n D r f y 7 D o 3 B e W n Y t r v + B x 8 s Z i o m + r 7 Z L R o K F L v 9 H r 9 N i n y y i 1 r j u g E P t y Q l 7 D s 8 D + 9 o R N X G I 9 D m j J v 3 d Y R H K L D k B k W T q A 2 I V L / 9 D h y x G s 8 O l c X G P b V 9 o l U x T x J 2 A O a p P 4 w z 2 Y o J n e 7 v n F 3 3 l G F i 5 N 1 v 9 + h 9 9 h q w F 0 w 2 R K e a R t z 9 a V S r M S f C B 8 8 Q Z Q t x n D + f 1 5 0 K f E o E S F a E L E k a W m 6 V w + I + U b N 0 c x G N j 3 5 8 4 z h i c 7 J O b z 2 1 Q E K G g H P V 5 / R q q Y T H / z F 8 v 5 K v o L O f q Z Y f g T R a p 4 v q I j 1 e z C n E 5 P V w u / D K P t Z 9 4 k 6 o z 7 W + v N 2 + g u n H r Y f t t p H x G h i o y n W 6 A z 5 f / u 7 q o J 2 W q f + v E F O a 5 G 3 a M Z T u x q G A f A R O F f H B C y q z I x + z i 6 / E g F n G b 4 3 T y 6 i n 3 O r N s F v T + P 4 5 v 1 D s Z 5 f d v U T M g s z R S g u k Y l m a W d D h a l i S n U S P 2 n / L z b 9 l m l z Y t 1 J f 8 a W 8 + C l 0 d B i w B 2 i Z j z G i 1 n j V 0 j 7 d w 7 x L x h 3 4 q L 4 k 8 v 3 f i T 4 e y P s m S / C l f X 4 d I k c 1 W X 2 a M z m 2 0 5 r 1 a 5 / X i K I e Q T f s 7 T i x o 4 h r 1 W w + C b 1 b p E n l o t c Z t s 3 b t 1 a 1 D L y 0 I 1 3 N O s 0 M y I X B E i F q s v c l W 6 G + m 2 o a P Z 5 f z h p 0 X w + u L h b x 7 + U / S F C t 3 k m / 5 W W v G L H a 1 J y W 8 w 4 n w v y 5 j z h Z R Q 9 l a x A W g G J n 1 g 2 y m l p B 1 n Q + 6 T 2 e V 1 H J k U I H W Y Z o U b f S R e x O J f / 8 u 3 d C 4 B d u m v N l Z / 7 3 W j 1 g S F h 8 O o j U X 2 p J O I l 2 1 n i q 8 V H 5 z 6 5 1 H E U e k 4 X n D K f 0 U 6 6 s N / u M D o u 4 5 v Q x y T v i e j H J q p e M 1 E 3 3 i F c / e D k Z Z z w 7 K y u V w U j 6 4 R a 0 r n a U b 3 N S 0 W k s w 0 w Y T c G E Z / U x 1 k e Q A d m h L L U G W 7 v R 7 Z C A 0 L u / z V H s C 2 m 5 R h h Z R P g X 2 l s Z R M x J C D r / 2 s A x d R A v 8 n Q z e V p B 1 I 8 x 7 n h n 6 f 7 2 X D 1 e a 4 P m 1 L K T M z 3 y 2 m J p P H G 3 w w b 4 m m Q + C A r l L W T 1 E H L A E M e o 8 V W t 4 v r S T x / M i f / t M s e d C R s a a z K c v i O V L u 2 1 p I 6 S s r n l B n N / H d j 8 b W / m F 1 F e M H 2 3 3 b b B P e b 9 J J R c + m Z p 1 / S W X t 1 k 1 z f z W N P g l 6 u W I G 1 1 F 0 E e K k o y a g R L H O J p F U Y G Z Y F M 3 s 1 e J B U m v q Z + 1 A y j 4 1 1 I x t j v d Q Z + g f h + O I s o g n B P S j c M U W P q 9 l g O y 4 A L J x d Y g L m 4 w a o k M D s J f 0 i G 1 P h 1 e c m G x 4 / b d O h P e e U s X i T 0 k 7 w t e 3 g L r I T X r f 5 G N z i I p f t y b I 9 H 0 V z 7 R X 8 9 W F t k 3 z z l n e p k e b z q j t X h c Y T T P N i O I x h I L x 5 O M F F y 6 e B Q N a J n Y J y I N j S e 2 M 4 c d 7 2 I Z C J J W T E b K m 5 l y W 7 D n n 4 j 4 6 P F + f I 4 a G 4 s v 5 d s K f H c 6 K R + a c k 3 X 1 x Z B H k 8 W F Q A L J y V r g 2 V d + R / a 8 v Q 4 w G v Y 2 K U h X V g o a 0 O l 5 n U Z O V 6 G C h p d 3 4 5 C f P / w B w 6 R B O 8 Z A c + c / 5 D m U n H G y N O 0 w m c + C y 6 Q g L w F + 4 k y k 4 e u F R 4 e k 8 O p c t N J M b 1 S s E M R e l u G t 2 R V L I H b k j R 3 d 2 u n + Y I e u B 5 B x o y 3 / 3 L o p G i Z q L 6 Z i S s p 8 K W G r 5 D 6 8 O S 6 F q 2 G F N 4 Z W e E 8 2 V O B Z m 0 R k o j j M t B / i + Y 3 H X r j d 0 U S j t 7 H d Z x + b 4 8 w h Y 9 C l K Z n V g j 7 I A s T w O r b y 7 K s H j R e B Y u U q 1 p 4 m 8 w + d 5 U z s u Y S X a Y N S O i J G L Q x h 9 z o O t y L / U l 5 + s + Z p U 9 e + U Y m D O W G c x g u p 7 H 2 a 5 j / H s X i n m Y 1 6 Z a / O i 3 U e X a 3 G E x Z B 2 y X 5 L Q o 4 p 6 z V x 4 m V r 8 8 Z G B 4 Q g 6 t I / p f l l 7 V R + i N c S U c E 2 e C 8 C 5 n z l s g a R z l 8 s N 2 O R T T u 9 v b 6 P W A r B z 7 r 5 K n a 4 S L Q u I U d u j J O 4 g B 2 Z u O Y d K W R a t T a H Q w a b b I M g b n T j J b Y 9 z a o O 5 M j f V n 2 V u E q O h S e s t 8 e J i w 6 d y z H d k Z t 2 + t c L 3 e N m D K I q m 1 A y Y w F Q V Q f Q A W 2 J a 8 s l a y E H / 4 H l J L G i T i N + M C X + S q e P P z N A n H r P 5 4 F v e a g Q Z T f s u 7 r y N p 8 k S O J g v d m v 1 c s e c 1 e 9 v t D x a 1 z 1 T L v K / e S f s r n 4 T 3 1 w + K L 3 I 9 A t N L T K C + Y 4 e / N a g 7 I 0 x 1 0 2 o N 0 o w H F u k l E o 9 H w O Y Y b l l Q y k v 1 b M a d D G s 1 G o w S k k S W Q l 6 2 h f 3 q g a D t y f 0 / u O i G / o i 0 n L 6 S h O b M D Z T 5 3 j E K 7 0 w e x N g Y N Q t 0 2 f 7 6 P V H t 1 s J G 9 G k d b Q e g M j e R f M u i P k W t u M s Y G 9 Z + b Z E t O E H z S s 8 l d d K V n h n d p b d 4 G w 5 k Z X 2 G b F i I 2 o j P A 0 U u T N t r W + B y a L S v a A r P / w m + / H 5 y 2 X o i r d w Y w k P + m Y i k I P W e U 7 M 3 s j e J l 7 d j t L A p b 2 e e H l k s 7 T 8 p v J E q O P e r z j O u h J m L s k S 3 m 0 5 j F / q 5 / W U I s q f Q 6 1 v + c 4 u / S s f 4 8 x W / Q f L D X S h w H R D X b b b o J e p w + J Q x B f 4 b L V X D 2 8 N P s 4 S f s 0 m c A r M N X 8 g G U U p l y u R y K j o q q F z z q q m H K 6 r j 5 P N M Z E y n l b b p f c t g O 6 a 1 l f T 2 e N R p 5 w 9 V i n e o R V 5 R F S X l 6 B I q w T 2 C j 6 Z X h q r l Q P S j 0 n 7 p / Z K v e L N H S I y G S C s s I U d 9 x L h 9 R I Y g b s W i / z m s h q T n K j F F l + 7 V I E R H 2 b J 6 w Z H W w 9 t e l m d R W r 0 v y 8 y V H W A b V y r B M d 4 a E i C O s K m W Y g 4 a 9 o w x L a v t o e h X h v a 3 k M P l 6 y p H X e k m v J 1 P J m g J U y o N 2 3 g Q C 3 o f a 0 q S 8 h b a e P S / L 9 5 y j 9 j Q M Z z X N j i l V U x E d S S A u D e c z z C O Y V Y b C D b 3 w h o 4 x b X K 0 O Y u K H / 0 W I Y 7 9 y e L G V i H 6 K 0 n e Q L a 6 k n 9 T N + a a p N / Q F c R j + p 7 K n h U F m h F c A k p R y X r W f + D 6 J p f d 3 0 7 b o J Y d v i F E S e B x C s i K h 8 B w 4 R A y X G 2 O p J C X W Z Z + u + I 9 y z j L w O k 3 0 + + H 6 H b n w j J q 8 7 t U F J t 9 q 0 3 T t 8 H A Z 7 m V t 6 v Z B j L b 5 M s X / 6 F J H k z l o + V X K P 7 C G 0 P z 6 k 3 5 F 3 9 d y S l 9 b c X D o i 1 A S s 8 B D L l I w B M 4 Y N z 6 L L h 5 c w m v A A 2 L 7 M m n x + 5 I q y G f T A n F x M N / h g u p s 1 8 s z Z / x 9 O E / s y 3 i 2 u f T f 8 R S E q n s j M i / d s u 8 Z X N w J K 6 g X r 5 5 u X j M T p Q A 0 x d X P G j A 2 t 6 a n O K j e D X B f T H b d b T w N t B h h p I T G + w j s 6 X R 7 F o Y 4 q + G C h Q b y n 2 j / g I R Y R T 0 6 q 1 u i S w K S y I V l R G x u u F c P a c x X 0 S Y c x Y F d B i h b N b 5 x t H I u W R Y 2 h y 7 b x Q i I M o B X i R e t + P Q e P D P r 8 O J F H 9 t m B z e 4 f g G o V m C O 6 b 8 b 9 D H k 2 1 L p b Y n U G h m K K O d r M F Q r l 1 M W 0 p 6 e l C L J 0 B K 1 R m O 0 e 0 d m Z J A F 0 Z I R o J N 8 g F P z h f T W z s 0 u 7 R i T q l W P A d / I F h y C 3 q r m Y c n 4 d 1 K v K s 6 L P h q h V X p M y X z A y n r o M 0 H q D w J b H V J 9 6 9 T W r a M E k R U G + 3 c T Z U 4 p T T b s m v a V E R C h D 5 1 v w S I L R s 1 M n K D 7 6 Q h w W h + F Q G P L 7 4 p 2 t T 7 r 9 J 5 x N I h M 1 P W E M 9 e / 4 r 2 a S Y y M 7 4 x a L H U Z a k 8 f c y Y v O b I L t f e 9 S V 5 O 2 u n S y b G Q L p F y J D R R A i v s F e L 9 h M S f q e E V e X t j B E u 7 / g G s O r b R Q n w g w 0 a j h A 3 S G b k T i 7 w O P 4 c v L u g K a J b k 2 q A n I O X 4 A w A 6 J y s T N l X F I + 2 l m n 6 / Y o n u o A t C H C I d g y D 0 b 3 c f b d t q 8 h Y X V w s Z t 5 x Q M C n S S P Q u s / c M 2 9 X e 6 7 l C 7 / w e Y B i l 4 m W p H R S s Z l R s 2 S d G 6 8 k 0 Z g U m i L P y 7 F b r 2 e 4 y u j D t / E a a M P W L M s S M 6 5 8 Z T Y n G t Z A q H / H F O N D 1 K T O x r W e M J 5 X G + K 9 4 U t p S G c g z c I M P k O t 2 9 z r k n t M h M H n g P q 2 / d + J q R R O F r F e r e P F w 0 9 y Z k 2 Y f M b 9 i b a x k 2 I J z / 1 / e L q d v K N H 5 m 3 O 9 Y Q h 5 8 7 P u O 7 j R R j d G A v g 5 R x E a g K r 9 Q N y u S g b m / l 4 l b b v / + + m l 6 Q 0 6 s X n k W h o t B v p t W j X m R Q a N T k 3 9 w Z U I P g c z z Q j x l d 1 M I 9 v 7 w g o U z x 0 H X 7 G a a m 4 5 P O o G Z D 2 8 G h c r r W X O e q g 7 z m X X 8 0 j j C M w f s j F u F a Z 1 M 5 X i i D R F N f O t 8 0 6 9 d T w X K 8 E 1 d 6 2 M K 8 Q o c s s T x R m j 6 9 j c t V k D W S O e Z 0 U t 6 v l o Y C Y h n t C k 8 5 5 G x Z o f g b B d p J v w + n 4 e m J K q L w N p e 1 0 2 d G k y m C x t K a 6 X w H P d s J G w j + s c G R V L V / j l w n v a i / l z G u A x K t X j x M A m m l R G p s X V J d f Z o Q D R k e 4 D D 9 Z 6 6 n a h j b m H f t q B z 6 W r f f 8 e m V / i i 3 C o / v 8 E n f W h o p 6 b 7 9 k u 3 f x 6 R t r j Y 6 g e 3 i J v X z 8 / / h v / p / / + M / / 8 D 9 x t n 1 z v a J H x C w c h x 9 x F a 8 e / h 4 P / 8 P / H s D q P / / D v 6 U c b 3 8 F c u J x K B d i A T I J b w Q X 4 V k A 1 E y z R A a M 7 w u d d W 7 j / S X v G m a d p w z v G c v P D E X 6 7 Y p N 9 Q / X k y W 9 W 2 6 s t l F q L u G e j a H P X 5 3 y j l t t x n 7 Q J P U 9 C Y + q D Z Q m X b Z h 3 1 e 9 Y 4 o Z j X B x C h D h 4 e T q W v w + m O u v g 3 a / V a Z I b 4 N U K j 0 j X U v Z u W G Q d w s N 9 t f O E 4 a v z L D t a L C 7 q U 1 K o o 1 W o 9 8 1 Z 9 h a H 5 E K + A z H F w 9 r d k M O g M 7 I c C s J W 6 H 2 W / 6 u h / R p Q t i O J N K 7 z q 2 d x C q c V S P W k t H T 4 3 B l P I 8 V w v q b h Z f q M 2 v 9 P g q B j k I + 2 q I I A p F y b E i R b M + r h f x x + P C / 3 V D Z H t / I g v m G e O 7 t t F Q r n f R x Z 3 h + K 9 3 F p p e s x s p F 4 W R O F T o k y t 9 4 e i C 6 N y s C z u y P 2 E L 0 O t b G y j 5 Y f d E m Z o j 3 v k i o u 1 9 v 2 X p 0 8 n 6 A V f a q Y / 4 O P o D I W m G p T 0 j Y F Q 4 Y O O G O / E z h j f 3 Q f L 4 Z N V g r / C d 0 D m l n U N f f l L 1 Z O G 5 D z V H 2 + 0 P L Y G Z e 6 1 + V f r v i T U 5 b h j T W m z G O 9 d H y O j b F Z B y A o o o 6 6 + l 3 P L 4 x 7 7 o j e 0 R n 1 s n U F m O 7 b R O 9 d U + 6 p 3 c b L Z r V W x 9 a n R U D 2 8 w r a G X Z U D 4 0 + w / d u I M k 8 h K I V / Z Z C K V j b V T B 3 n N u n M T 0 6 w U 0 U 0 b v 3 r m b 1 8 J D M 5 V R s R 1 3 5 J J b h 1 n l p Q A D T a P X 6 S K 6 2 K h + q j D M Y d 5 F 0 S D h I F O w / 3 7 y Z R z e m 1 N b d V 2 4 z a v O 8 I q R d W j I 5 8 Z S / G 3 F L p l 0 / a S g p C f 6 S H 9 2 D 5 P m Z A W g X R y 8 n T z 8 J 3 H Q a Z Z A Z N F / k E o y L x d Q y a X n K J q l n 7 1 R v A R a P j K K 2 K d z c c M t m b T S T O l X v A h y 5 C N F N L b 1 Q J U f W 4 9 X Y K P O F m W d E X n H i O 5 g r w 4 + n z l C t g C t b j d b P t a u 5 a F 2 F n 3 C o X j L / L s J w k / L + D K e x 1 f E c e w X k t C K r 9 v W P l h A O R 0 1 P d r F W m E J J R x k 1 E O l t B l Y g 5 9 v h E c D O h 1 h g 1 z Y 6 k 7 W O 3 T q U f 0 m a w 1 G u l 2 3 2 Y G N L k V m P n 5 W b c Y Q 0 z k M 5 / e 0 / M M g o s / p z V 1 4 h + H 0 H D c W m E J Y S S 8 I p o G 5 j M U r 6 E 0 l E m O y 9 L O j P U x f l 7 1 V r A g O N 5 u K U P x g I u X 0 X R U v F c / j 1 R W R x 3 U Q t 5 O q e 5 G 9 D c e T U I p A 3 1 6 t k l j v i 9 / R w S 4 m p 0 4 i 9 x V u l R Q B Q v B s c m l z H 3 W 2 k Y e X Y 7 t L 0 7 o d 5 0 s 6 m u 6 w N 2 5 / w 0 G M 0 W 8 p q 3 W 7 I o + 0 2 d Z f i L Q J Z C 1 s g r x k D 0 j p f z V O a k E 5 x 6 u k T 1 A n 4 Y 2 4 l X 0 c T N s F s y / l 3 3 U A 7 w 3 x P L + l v 0 F C W B m o Q Q F X k S N 1 o 0 6 J a 7 v b 9 V l / U j 8 i y n z / z / / w r 2 e g 8 D / 8 g W P a / j / / 1 z / E w d H D 3 / + / f x i T 7 B X e B s 8 5 I / s f 0 I o o p 1 P f r B r r L y q 6 i e 9 0 7 N x L e f J d f 5 7 a J b n e r 8 5 j h u Y Z E B Q Y 0 A y l 3 k 9 R H d p 7 7 U 4 b r C O v c l r D w T h 4 N y b j C o t S G o U u J 2 O D p P P 2 u 4 C T U x n 0 y I S A I u i M Q X J b + t Z + 5 W 7 + E e j t d 8 4 j h r 3 N E d 0 1 f 8 9 1 S o p 4 W 6 1 m 6 u b t I V 7 g l A d 4 N 7 b W b y Q / 1 g j 3 P U v N L O a A p 3 r 2 G t m W g W O z g 5 M v 2 3 X y j p w S X g p O l w W i d Q H 0 v 8 3 p 8 n l 4 d R U t j S 8 K y J G 8 v n D + P o H 2 H j i q d a L b 1 i c g 9 h Z F t B 3 x 3 m 8 d R s O L q m U y f 5 P K N g o G N B g g Y 8 z X r k 7 J O I N j b j n X J Y O O 3 p W z c A 4 4 U i G w 6 o G b 1 W p Y q 2 Z W l H Q M f E e G A / n i n 0 3 U 8 / Q 6 V n k v r 1 V X A 4 9 V b v t m K E 3 r Q D X L a S v V 3 L W t F P O c t g K 2 l h S 0 u E a z K e q y V T l O 5 2 A F B c 0 2 5 d O T 2 e R 3 w F n 1 m i X c k v Z x Z + g V t e z V Y k v 5 P c f d h / + Q / f 5 Q M 5 N R A y O + 9 M s V 2 9 T G 1 g I r e K b s r P o B v k d z W N 6 n m z O Z 2 d g y 1 g t g Y u P k C 1 T U o P X t B A W 0 n q g J d S s e O p e 3 s 1 J G 0 q H Z h M H J o R F w s 9 X z S c O z t a U R f h v e T t c J x Z D 9 9 F 8 w M o T S 8 T L j q e l m L x f r S P n v w 3 5 K / o m 0 Z D K 1 6 a 9 K X B 6 D t X 2 B 0 A c V c q 6 i O + W e V K g w I Z l S o U / a V Z 4 y S O O j O p U P Z g P p U d w n V p f H A m E A c S 9 C M G C o U K C X A 3 m s t c A y 5 6 8 O W w l t T v N C P a j w B t 4 A J d Q n U 5 L T 1 f J C e i H X P 5 C m Y y I Z Z / d V 1 X u a h e o k u p p N l l / 0 Q i Q 9 Q X j f K 2 l / N P N p m r V d G 9 / Q 8 Y V u 9 Z o + t C v P N T 2 S 4 N 3 / x 9 6 7 9 U a S Z G l i f 8 U x Q O 3 s A h k c j 3 s E V B 1 C k M x M Z v L a G c z M q X p z R n g y v B g M Z 0 e E k 0 W + z d N C L 8 K 8 C s J C 0 6 N Z Q C V p g B 2 N N J B 6 9 M b W Y v 9 G / x N 9 x + y Y 3 8 y d b h 4 0 Z n V v V 6 M 6 S b q F m 5 0 w O 3 b s 2 L l 8 5 2 1 E W g L 9 N g 5 W C d s n S G R y / J P v D H Z Y 0 Q 5 A J Z F + D 7 l b V O R W J g U A P g 4 w S X 2 z c q l H H h M o 1 C h Q 5 R A 6 G o T i d w 4 c e V R l x V S P S v e U M J 6 S i d x x v q G U 6 U c n 3 + U / O 2 K C s v t p 2 z t F T e 3 p b b S g i u U h / X P s / 4 i S w F u u F 0 p U d W B L 7 u I / X j C k n q P o C 4 I 6 y T V b q d g Q I Q 4 q I 0 o i H C p U h R K z l x e h B 8 u i j 3 I w B H 5 j u m Z a Z 9 q c p / v W G s k j s Q 4 J s L 7 4 X q j j 8 J S v 9 5 b 3 F / 1 q K C Y Y i A i t J A S I J h j l Q 4 F / u t 0 E A + Y J O a i I n J V w R L b n O N e 9 N s 3 H U M I 2 P q K / / 7 h m u Y 1 y w U h G U m c v s T G U c 8 C O m i R h a 5 y n s z E K Z L R a N X y 7 W p f a R F p m 5 h E T a E c g F X J y G 5 F s L m x G K V H R B C w k y g d u x 8 n p G Z D I U n 9 W c 1 x T 6 B 8 j i h f R D x D 5 Z / B F y I N 6 D L f E l R 2 z t P J p z 1 F a k O 3 H 9 m K 9 j / 9 y F 6 m O I F 1 e 8 C X x 3 3 v f 7 L W / G b S / 2 W t 9 M 4 a q a 3 C G V e t R / D V O w g A h z 9 7 F g g M 5 j + h v O a z 9 C O h d j L Q k r U o E y C M 1 7 h q F O g y + T Z E G h f Q u I M G o L d b v I i o A Q K x y f 1 X n 5 z I l M N H C P h s i h c g 8 k b L 8 M O R O 8 w K s / I X U 4 F l p V P 6 K u u g n g 1 i + S W I A s J 8 w M h F 6 9 j K g v 2 m 9 j N m h a L W Q j Y d g b g D r K T c J / d 3 r 9 U S B 6 U r t S a B 1 R D h J F 5 R O p c h 6 5 a B E K A C v 9 + a P f 4 9 U X c S 3 R V 8 a 6 2 j V e L d + / F 8 I L 1 R S b K 5 X F Q + T z D S v U c l 4 2 u f 2 V 4 / / 5 7 U W y z g a R w g x u F z 6 j Q 9 z x K f 7 j f H i x t e g R k b i q 2 l d q m + k u M X y 2 k 8 2 / g 3 E 2 i 2 k J 8 s A X C 2 + Q H + Z U T i 1 w U a t F j v Q m q Q d S 4 k A K G l Z p d z c E E 2 1 e b p D g d U o 7 l B A Q Y U h u u s C M N / g n G V K Z I K n p A q G 6 F M H 4 W 1 1 D N F J N 9 p q c Z P 2 / A j Y q u M l o g n W Z c r h 3 q n 2 E p O l V p 5 / b q l / 1 z x R + a x 4 4 y 1 E 5 u V L H q t v 5 4 g 0 Q v g F n 6 z 2 6 v h x L K e 3 2 c z 9 u 8 S g L l L Z 6 L x d P g u P O R 1 9 K U d S t y w W n r A o B 0 Y m 2 S L p i c t R G 3 4 y C m U S j A 6 l v d t p 9 w 2 v R q k S d F S A T F 7 + l B r Z r u E x S 3 W k s a f q t 7 S h j N X 1 2 y Y p 6 E S W H V Y v V t C h i n e V 7 q B m 0 y R Q L D U F f 4 Z z W V N s f F p Q s c w l Y k L k J j i f 4 1 S B w Q 4 7 c E U H y r b m 4 y 5 K W a P y F l 9 h u z u d Z s 9 M 4 n v I M E A u p Z M Q 9 s p p D 1 A v 5 W D P G S O T e P 0 l h I X b X G H Y 1 T v U 2 D b d b 4 6 j n 2 j 6 i P p x 0 7 k e 7 c z U a q O k J j V p s 6 w d x K c A 6 h Z f I C 4 y u m R s a / N c 6 W r 9 Q A p P s M l R c L H y U 5 r I W 8 / w s l A 9 x n 6 4 4 r R l y Z f S q n v g X d + s 5 7 j 9 G O g 5 R U K 6 0 9 5 B C f s + w A K U m E Z s 8 h A + r 0 G z b R I M l F A l f e M x k T D r H j j w t / d q i O p M Z w l H M A M m r V r T 2 5 X 3 h U x m J V a r k w P t D a Y s x 9 t f R z H Z m w P H B B n H r K 0 i Z s N / i J D T Y r C E 1 W z y G c 4 0 S C / M B r M J Z I M E H V i h 7 q e l I D f e V I Q S A l S f O G f j O Z U P B z v t 3 r D b S w I 0 E G X T 7 a E 4 T Y u v x 0 / m U g p K L u A g Q j Q s g J f w P a f h d I 4 Q a J R s c + G Y / 0 h 5 A g u E q B G J 5 q I y 6 V Z j o N Q o W p v C y S L b O c I Z E S U s S w r R T G k f Z t K 0 5 4 J y 7 a m k X 7 G t Z V m 5 5 0 F 6 g U 0 W P h u g n n d 7 b u 9 0 2 k 3 g 1 i g Y R k S 2 9 7 q w d 5 A 3 o v L 2 n K I F x 1 2 n N X S d 1 + u b E F B J w Q I V T + r f k 1 M d a r O a 7 l l r P H j 8 C T k W C / 1 Y O 5 1 O A z I N 6 b d l Q a / W U d 1 7 s K 4 E Q l p 3 O 9 3 B A H Z a q V Q D i R Q x 5 P 2 + k R 0 8 N Q M 0 p c A g B h p X v O J 2 Z z T V s T Y P W 0 0 o q N U 6 q j u h N T V B l n I T Q l e B A k j w b X T / P / L C b X V A Y P U A n I / K y M i g W 3 J j D C k r q H I 7 k J U H h E A P v H S I F A A G U N C y t 4 T F K P 4 V y 3 k D j k T Z M l O n X L 5 b b Y r j v r d p S e h R A k v + L D c U 0 t w m I 1 k W b 2 o 9 Y c K V K x n n F h i c v E X K U w M S z h 1 Q H K h Y T p S 1 o V o E J j c y m W M x A S W 4 k A X X M B 1 c O q / x Y 4 P F h G p w 6 f / V J L p I J X O c w y 0 3 B x D E 9 U W U e i r D Q Z I c D 9 S 5 a T X b V O 6 m 1 a + R 6 J 4 Q k 0 w 9 L 1 h q 3 H x b + S L m y c q / i Q I 3 I F N 7 G q 9 G 0 m K Z A a S a / p 6 y d r C P U 3 V u t A g J u 7 X b x s C Y Y O G B C I j r g q B F H J E 2 S m G p t F L J 3 i K F t m A w k 7 G K 2 L 3 d 2 R k i r 9 Z 1 Y z B Y V G w i + B M X x 7 y B D A P M G C A G Q 2 / m d O H C 4 G x f z q y F T d R c a q U 6 S n i F O V b 1 m 2 8 o Z 9 f C p F p B T 1 Z q b R v 9 o R / j N J E d B N I g + p h t Y 2 I i e w D e x r j P n s n h y 8 7 k a L y 6 x s w g E K T s v l U y o 6 D L z o x u d 4 4 D V n s 9 5 2 3 4 e h r B g m 8 S F l p 9 4 w L I B b R A C J S 0 9 z M F b 2 + w s 4 t 2 G z A T q B J 8 p 6 m Y p I m Q 5 C H q I b t t M y h I Q R Y c B Q i B R D o g c J Y u c N g Q 1 N / j P 3 m / i a A 3 Q D d v O i e A b E T d r 4 U 6 q x 1 Z M x m f T K o f m P O T n A s e V F v u Z P B 8 U / n u L K E v 3 8 G I v o z 2 M P M d F O 9 V H S r 6 f h V L A V B l G D P 4 q J d L 0 c F 9 1 W S 7 Z m a F 0 j W n C y w D 7 j D J h I j V a P 3 X t B q t F 1 u N L i p O 9 w b t f l J x G p X d h 2 6 P s j k M h G d u N T 4 F l P / n 7 A M A d w 3 m v / Z n Q b g m F z s A i 3 3 8 0 n L d I R Z K 6 G g w K G R Y y l T N z g y p z Q s P p T 1 X g 2 o N C h L 3 K H o I k d i r G J t / E s H a w w z Z 6 o U t d o K Y e w Q t 8 M F F M g l T P + y 1 6 U n l L S Y z D x S F F a 1 m / p o K p 4 t 0 5 V 9 m P V w W H g U 0 6 4 D T Q V H O R P 5 0 U S 6 u L 2 J J 6 k 7 7 H q R P 6 B z v g N u n G 5 w J v 7 D 6 6 N u a K s V p 9 B A s r w K 2 4 F q M 0 1 L q 6 9 M a f M t A p 6 h W X I 4 C + K x / i K 0 a m 9 v t w 5 o I 3 o S 0 E r o H t 6 g 8 T t 8 o M e L 9 / / e / I c Z + 4 T W I l N / / z Q / m 8 U y j g l e V W J M / S 1 U K i w 2 j I 4 9 m L Z G 2 V R K 1 J p u x x e L M 3 y h v J O 6 P G w A I G D k L C k V J j 5 J Z q U C i 9 M k P 4 Y c 0 u r w h A f M B 6 V l O T A A K E d 9 s H n 9 H W o y / Q U 0 + c y V R 6 y q Z P 1 5 C 7 j r / v H T l R o o E Q x Y Y x d 8 i G c L y 0 u G o m 3 t X C n r r 0 F / e m / h 3 i p Y M O C F I N l a F G N p 9 o I a 4 R k m r i g S G Z I 7 / P E d i p s Q H Q V 6 p + b L F 7 9 M V P p k 3 n v K 4 l X o v b d U a C B d E U G G 6 c m I m k 2 4 s r x p v u N 2 V S A G q F U B o I G / h v S D X V I P U f m U Q Q r j V Q 7 C w I s 9 x j q N o Q 4 H B Z + u U W C T 8 D D v d N j R r K S 9 Q C 6 j Z a q r U h v F s h n k i W 7 i m B 3 9 C w W R J j s i L R R k K x C u c L h A 4 C y s 2 a k y s 4 I p 7 B 0 v 1 v T n 7 Z b p M G I D 5 R v S t P e W x C p 5 T N n V a c H M 3 g l D t 4 0 y p Y t G X 4 T k A c 6 E A h j z 3 n 5 X 1 0 0 R 9 a B T o Z A 9 R A z W A y L N q o p 7 v e Y Q k j S o b w B / + i f K O G p I o i H h B n P l i l f W U n 9 p S i V 7 a M F K k q N W Q P 8 s / L + c y G d j y 6 t H F C h k 7 i x v U K Z K L V x M 8 q E j k U 8 n Q 3 q A 3 6 K o r b g O h 4 s D P R M V z o y t u m g R Z 3 z h N J p Z z 7 K C E e L t G H a 5 8 j 8 l 8 8 j q k B 3 i y s c x o e K Z D G D C N 2 Z W 2 a I a l W U b p j C 4 7 c H i S E Z x L d p 7 K W 1 V + S q R t Q P H C n + c k 1 9 R v k U q A g x D Y F s E t u + S O Y w D 4 g n O s b e W Y 3 K d 4 P j j N L l J 3 L C s d M 6 i C Q V 9 F e x 4 Y x 3 C j q L q I E O J d F 6 q 5 A R 9 K / A g e / J U D h E z A Q A j D V X 0 U C g 0 X g v c e d 5 r f 2 O V S t + S F U Q s J F f l e U F p U g H k k z y 3 L 6 A P 4 V E X w H 5 + u C P C E 5 W l L Z O P 2 A A o 4 F H J 1 h R q 6 O 3 D b u E 0 T L 3 5 M i A i W i / 8 C U u M p 0 P z d b g 2 B H L + M r p K J 4 + W K G 7 W W 9 / 6 X L w g Z L Y + V O 9 a D + J k y O 2 K 4 r o Q A O p 4 H 4 B B 3 1 2 M 8 D 4 v G F t b 2 U Y / n B i O 8 R n C F w h c I I x E 0 x + B f B j u 6 W v v f 9 x D 2 x 0 F 5 E y + a I V f A H a 8 8 s 1 y y 6 u 6 h c c G a I x l c p V t Z o f t 9 O F + m s H z S p 1 6 m f + M M G F w q E B 8 l a g k K G w S A N I b Q U M 0 y p t P D S 8 0 m p k + e u O Q I M N d T 8 9 3 p + 0 V 9 e 6 0 F X H M B F I o 6 6 o y k 7 W f Z R 8 j r z k Q P 2 4 x + V n E 1 3 o J g M 1 C a h A 5 Y A j i T 3 P h x 4 8 0 z n G I O U k i A E 8 0 2 W A P h B Y J X q B r e o A f Y Q r P q Z k S L S J W a g D Z H / C W B 1 z 6 e O / A W 1 e E U 7 k p j g 2 z P T z U X Z 9 R / P N f e Y c r s 8 I n u z a R J R T n s H q A 8 s r P a a s a 5 q E 8 G 2 / 4 y q 9 + W z G o X E R w t F U g v e Z X i / Y z A N p g 7 V 9 M F X P N Z r k L 8 8 n b 8 u h d Q d x q D Z X t / q v n n 4 d m a O s K R 7 9 9 5 q x m E z l k Y y K I H w e p L 4 C / w i E x 4 M P a K e 8 Y 1 4 a f G e o S 1 s m Q w S A C h H V 2 j E J y 6 x e i o L c b H I z R / O g 0 V 1 M U Q 5 d L b g L 8 w u A j A r r 5 A 3 W s J G E / E v H I e / 2 Z x S 8 6 + U 4 T 5 X o o y 6 W 4 T o d R Q O A W F D E O Z + s P 8 6 N R G 0 / g o 0 2 1 W m p V f H J 5 4 a S R o L x k m e W z 5 8 q A K a X x G w s Z q o V D l x h G + E D I K t j b q w 4 6 P r N + e i 2 h u K Y W b y D Z v t r t I m R y Y W B 8 U O e I m I W h 0 1 C O K C I Z j l 5 S T d r M z h I N X E W u + u q q v o t v F s b + 4 o C R 7 T b C U r 6 o i K F k l 5 g c i U H u Y o l e x j e V F Z Z V l P F v 4 K y k k j O s J F t 7 d K d V B g S y R 8 Y 4 O A o M d K 8 Z v H C K 5 d Y n 8 F H j U F v e w h g C B N 4 b w F 5 9 A t D 4 y Z z v Y t v S z T g 2 r q g H 0 q a c Z 0 Z 4 K C s O Z t 3 L w m 1 6 I X Q T 8 w o t T i e A / k t 9 D 6 / + F K z R P P B L P Z 1 4 c + G 3 R 6 c K c d B J e 2 w 8 G 4 L 5 3 A 7 o B 0 0 k W h 0 h v q U / D l d g c t O N q h e 3 e D l C j + + w a M M A f A S H O o Q D h g n b / V 4 g U R E V b w I C J I s r G s q V c S t A X F f 1 r D C J a T q L r L 6 H O n D y 6 k h T y Z / k g 8 R w m g 7 y M c D k L E F H G G o i 9 y k t v q Y K Z 7 B V 3 u m A T X q h L P y S H U a 6 + g S 0 B y D K q W 4 t b Z T d a K x / J c / z h 7 k 6 n B y g w 8 k L S n R D B 1 O 5 w g K K L J q e m I E E c m e I 3 K N Y I z Z / V C D t R H S T M w 3 w n G g y f s t O b Q 2 3 z L 5 W z r i J W s b p l v h 1 H 0 y v K c J f c J X M i v v d h f 8 u h q B i r s g 3 Y t F t I J m Z T a R M p n Y A 5 M a r k q G i J 4 5 f P S K W h Y B P x k 1 J c c B w C e K 8 G a m S u z / y 8 j 2 T X 2 u N j b w V 9 R 2 S O a 2 0 y 1 U U G f m u N R K P 2 E N P q 8 K Q m b Z Y X U l a c P 1 2 G X x Q q F p T 1 I v j 0 Y k t M t Y D g g y l T j E s q 7 l s e T C 3 U z R 0 M m 7 F B w u 2 i O o X 5 n Y f d 1 X R v x k 3 P 2 V t F D 4 S 5 9 C F c e y K G t 4 1 K u W C X + G 9 A n 8 0 j D / 8 Z H 1 o j e d 3 h g Z K V 4 6 3 I P e e f l 2 / l F A V q N / N P Q W u + o 5 G c 3 e S x Z Y 6 R m V H 7 q N T N Z 4 v M h I f K Q S Z q / H h 9 H a w Q e W a S + F j N P n t z L 7 i I r l Q y x r N U 7 2 4 P G U h x I g 0 0 m j 4 u U g a q 9 8 d F s F m D V e b e v S A F R S a R B n E V 3 u L W D M T v V h 0 t O 9 9 X s k y 8 p q p r r e E c d 8 q y 2 l g q y v u N P 0 N I x i L O + 9 M 6 U e T m G O m F l W q W A b + m 6 r H u y V z h D Q i J i C c 2 X S e T A O C I U H M k w N t b G D h W 5 Y a W Y p l W d G t r o a p s B / a 5 Q Q x R 1 H R R J o L c / 4 O O S U K b l A m S O p I 3 4 0 U w p R Q B C p Y J n Z P I J 2 b q A R 6 5 4 / w 1 B P B 6 i j 9 P c N E D A L 6 y w N Q V Q L n B N F 7 g c f L P y w U R 0 5 N / Y S T I 1 p 6 + s B g a 3 0 R r n 1 C 0 3 G u y P A I 0 m x X o D + E 1 l N 3 C 2 L b m l k d O h 4 r k t K g k K G m R A H d 3 A e T L q / 5 E Z N s E Z h + E w R 5 H y / / y P w a B w x Q 7 y 3 D H a T V x A F F I / S p a O L 3 d C A G g F E f 4 y n n l u D 3 k S C I j R g u U + 5 a H e k P m y v X o W 9 7 D J a M U + M 7 j Y f J r V b 7 k e C V a + f / l f 9 j o N 3 l F Z 1 6 U y O l P h r B 8 / L z e w C G P H S I 1 z z 2 k F m b R 9 Y r 3 d P V B c 0 y x h t f q K r P v X 4 d T n G L B B / 8 m u l g E A m D b 3 m A A 0 r z z K U 7 b 3 Z t H y 8 s r o L D g d 6 F P u x N A V l z i 1 O M v O L c M x D K J r g E E h d G Q 0 4 w T h U e x d y G U 6 s F b b 3 F L Z V 3 Y i a 1 X 6 N 1 2 m f Y i 2 B H 4 G m u e m V k k 0 h s t y G / 6 n 8 I c a f R R X R O w l F 2 R t F w Z 0 8 W j I z p 6 g T S 9 z e N v c e N A / V J E r T i S S L T I 1 F H z v R y / k N t U s s N k T 3 G z f I x 0 T A I B 1 1 r H D 5 G H o N l c V 5 J E 7 b E 2 s u V t i z A T M q z F L h W L B e Q P v O V V u i L j M 5 z I C N i B / 6 Q t P M b s R C a 3 c h c 4 N C b o 4 Q k l l K 6 J c g X J A / b L 9 d s d c 2 5 I 3 h b d a W u W t G t N n 7 3 7 Z S k y e 6 E f W V C W 4 5 W v g 3 F 1 E i I v B r w x m Y Z A K a k p k I p 2 N q B v K A 4 J g J L s t M b G 7 v d w Z O M A r 9 z W o A a B 5 4 I U a f x Z I e R H m B N O T 5 y j 3 n e A U B X C 0 n w Z s z 1 q S w W r m R h A a z j z f c C z 5 J b k 9 E R 7 B K K 0 Z 4 p G 9 X b V b i 5 w U i M 1 C 7 C D T Y V C 2 B h g J w B R C C U i a s 7 i 3 g p 6 z e c w n O E 8 m G J T Y B 5 P O p P n z S P 6 1 L 5 z P I T W c v o j j M F 6 6 F v B X I I w 7 e 2 6 c 1 n T J c 2 X I 6 6 M j v h G e E f 4 8 M + U v w K g S + 3 d U a 3 2 n M 9 R d Z T A k D k Y h 1 w H c a V l / I 4 a R L i C h C s O 0 J F z Y a B G V 4 8 s n c + E r n I U X i j r d 5 0 C q 0 V b v 9 F p g U t b y m 3 R 6 A G G G 0 H a J i y b c V I L k s T 1 j C q q I 9 J 4 d Q / I w H l 0 E Y H v T D V z v U e N t 9 g D L w f Q W n c D f 3 a d S h n k 3 a z o U J t b / i x X 4 u N J T Q a o k g c 1 e V g q f U c o g Z S H 9 g e S x p 1 n U t S 2 a D V b r R 0 X 5 T Q 5 W R T h M r D 0 I a L L Q P 7 s r c L 1 2 p H G V u c g u J z f e X A + C Q I B r 3 6 3 B A 7 m D Q F d B B u o 3 x y X 5 w y 7 N a 5 d R S M k 8 8 t L k x 0 g 3 1 y + Y u e P v w 3 u f v 8 3 u k 4 n S M y u + 0 h O c d K 5 5 b V l + T S J l m T d V 8 f z y 9 i I v d W G X a P Y O z a t 0 M b o h N V y K z Z 3 T j b W r J z j x S X s V i Q L M 9 W 4 8 N h H a M a L p T c c + 6 h L v 9 m w z n U c L J c B 1 U 2 y I t 6 P v D v u F 5 A N u M N e m 8 D O V s 8 + c + N b s K K 6 v M J N E k P 4 K / Z c 2 v J v T j b R T R y r Z W x 9 r v 4 e x / 7 M W z Y Q x R H G 9 U J i b 7 P B / B d J S w A + 4 q r C I Y V I 5 e v 1 c b k 1 k J U S 0 w 2 g P w C O Z o I c m K c E h b E l G d Z I Q o c F / s a 1 B 7 O W + S F Y 2 H s i r F i W i c H y T 8 v l Y 4 6 W r E A s f y 2 e 4 W Q k y 8 I S 8 Y X r i 2 g F a 4 5 I C H 4 e K D 6 C 3 V 2 C + e J b z K C J W 0 x P 1 A + r v M V k Y N w V U Q y J 3 x / U q F 6 V 6 i i Z N J 5 v 1 a / e Q L H U J Q D L h X D 4 g q T s K t r L 3 Y P D c N D u w d X T Z k W i g Z k c D F 0 A T 1 A A 7 v P m s v P H N 5 d E k p 2 5 r K k F j m + S q C k A S O N W v 6 U k a w D 8 t N P p K r T M R q + H u 2 i L M s s r F 0 v q 3 I I S c C D M 6 h d k 1 H X 2 / N U U K G 6 4 d M b P z E V Y q k 9 t Z t P 9 5 S a d x 6 z x S r n k 2 p X z m f R l W W 4 B e n q W h A d h G a 1 h 0 c s L L d n + 6 O 7 I p Z Z 2 I R 1 J Q B p f J 4 v O u w 7 C n X v I k x E W C W m t a 3 V 2 + v 1 B v 2 1 W j J v v 2 s 7 B H Q W m 4 X i D V 0 7 c v o G 7 t u d 8 G m 5 h 6 0 l 1 m a w V 8 0 V 6 B K 2 R X 2 w A c O k e 5 b p C 3 b y x u 6 e 9 B B K 1 Z 3 J K k 8 e W G Y X P f 7 l 8 8 X m 6 7 T 7 v Y 7 n 6 A 4 V U 1 U T V b E R n m Q R n M Q 6 t V E a w e P C e l c D h H g K k b R W k 9 B i K q H L e e 7 D y 9 Z B a B k W H f t S 4 + G W G T u a Z F 1 k O l 3 9 c v r F j a v K v j A R 1 2 t N 4 y p M W y y t 8 B E O T c B A l a V m w D q 4 u t 5 b m b a o S Q R g F s S I D L O s + w P p p 4 S s F u i R H Z B / I j X r g P S z 8 e b Q i b + n b M c L W u 2 2 E h Z v a Z H L d J b P I 6 5 f 0 r j V R P q y z 7 9 0 G p V W t 3 o 6 1 l 5 i 8 3 N H w l Q z r v k e O v h M v W I U X b F J 8 T j Q l Q o L b c B 9 x i B 7 i Z 6 j k g k k A j R i U o Y W Y G o p u E G S Z L 1 3 S i z b L c V + 5 e a 7 5 v H y b i r G T Y S 1 v O b 7 U o q 7 n J Y X I 0 M m I g F 2 g H h v I 1 e q r J q V w J Y U 3 n h d 7 1 9 1 B i i W q F q u I 2 g a h E b v I c B + 4 R q F U U p V S F B G s I x W J Q z w M E q 9 m 3 i K 6 Q U I b q l n 0 X Z H W R l S T y o b w O y C n b B 0 H w 9 8 / W T 7 m E k V G v q G c D R Q p + T d G g m b t a d 0 Q G N 0 L 0 6 L i T 4 C r V c C + m G / g L E G a t g X e S 6 X 0 z M 8 3 6 G z 2 / v T m t q l X S 7 M 0 t 8 i q I t e u V B / l 3 H Z 7 R v H h + a k V M V z O M W I f 1 y I G z T l b B Y i 0 8 J z X G + 9 G l p f 5 M 5 3 6 m t d I R O J Q 9 A t E o A j k Q 1 0 s c k 9 9 8 N f + S t V B M j 3 F q o X j e A Z N U B U D / X W E o J x 1 Y u a O k 8 s y c t g 8 p h 2 7 F y H t 3 U 6 P c 9 K b C C T r o T h 5 V 8 S c V G 5 e p k 2 4 o f n 3 V 0 5 C o 4 N q L p 2 t M v a S j j W R x U 3 a c 8 R u L m 4 K y t c k 5 G i v E H n a w 3 h K k x b L h + k u 3 J V L B V W 6 G 6 5 h X 2 0 c + K s H / x J x B k Z F r Q o v m 2 0 g T 7 T i q 0 o f Y H d C o a 1 c x F 0 K F A 5 + / + + v Y I S Q l M E M F / 6 w R P i n u e q j d 5 J M H x 9 m c Z 8 5 F W i y 8 m f L H 8 j D C s i S K z 2 M T 4 Y M E 7 A 7 l a C S 8 + U I j 4 O T m r X 8 c O V H p D 7 j y b u W V / q I o k Y + A D y T f U b H y L y Y T u 2 E A 7 J K t o 8 8 6 c v w T u p k b 3 0 g 0 C 7 v M 8 J g 2 z g 2 5 V X z L h d h N K 1 p D a k W a 9 z 9 6 d q 7 Y i / M e x x C J n 7 Y 6 r 6 P / E t v f c N 6 K m G 5 B T d w k R j F + x f t L B Q 5 x t 1 Q 2 Q A g M n s E 4 V G 5 r 4 i K h 5 s g T v r B x c w L O U l d / i 6 r E 5 h v s m y P C d f y h k o G K G k C s h / B k 5 e 0 K m q y 2 7 N 8 H 6 U m N u n R 8 g Z i L h H 7 6 M x 7 k F z I p k Y r X P 6 a S q 3 D p + R z D L 5 V t K G z c I 5 I W U m 0 S i U 4 R H F l E 6 t z N Z e j T u Q S 3 l f Z / T N C C g G h 0 q O C A 3 2 6 K X N M I Q w i v V a 3 J 6 o S V D I 6 E + L s r 2 D v k E Q p k I 9 m D c N H 0 k 3 C T s y L 3 K Q 9 p / s R I + H U A f c g q r J c v q 0 v p 6 b i u O f N g h + Z H 2 6 Q E G C F h T / 4 / h c w c b p g y 3 j h r a / s c B n q t J F N P N N 9 a u c b f I M i k Q p D K o S o u t e g 7 N 9 O u 2 U W t 3 e E m P A H S k V w G s 4 u 2 U 3 l 9 6 b Q G W 6 I 0 a B h b 1 0 j Q Q X o g b 2 O C 0 X P 2 A K n e s o O o f F M P K L W I r y / h C F A s 6 f L W 5 U y y / R p r 0 t y c x y a m v T k B c v i 9 o D y F h Q 6 + / M C o 6 C N o q C D F C g U F w X 3 Z s f E b s 4 k x K e m + l t C X c V / 8 X Y 3 X V L 1 3 k Q U E E r m j + d Y N R d 7 h M u P w L I o q C f e E N F m C Q G W F 5 D P y 8 / e H f L / p K D Z 8 6 D / f A k R s m l H I P A Q b 2 A c B d D l F e c 0 W Z Q 4 h 7 6 / g n 0 / r l m + 6 y P 2 K L o 2 k D T V Z y Y C 0 n 2 e l 0 M v U i k s F k P 9 4 S W L U I 9 q h f / L 6 Z e Z 5 9 I W V B A m Z a f 4 R d 1 R h 1 Y m U 8 Z U H n u b t d 2 Y S k T E 9 p u J v k 0 x l Q O q 0 l e p i P x 1 4 G 3 g n I w c U N b 4 g K B 1 p L A h / Q q F 0 l A S C V H E K 6 T b i 5 j K G z + Q / h r A v 5 u f C 1 r 3 y T Z m O Q K R q b r O t z 0 p E s p e G g n 6 u H O V T v d 1 o i n P E I O q n O G f c K 1 E d W w r T P M 2 W p C 2 I t L V J s G t t + Y K 9 h 8 n k w 9 W B t j 1 l k B h p m y 1 C b h B b s J z Z K u R 0 c z K A O f 3 q 9 U c i Z 2 i T N 5 E i R P x n e i b f V x v Y D m R 4 w q s f S u D s t R 9 j z x M f w M m 4 w u 5 s a + k W j R + j y D I K S / G 5 C 7 Y P A A g z N a U M f X A C Z h 6 l x R p 8 W 6 B 8 u 1 h Y C c D X 8 q h A 4 T m S s O o Q s 4 j L 5 V N a F A 5 D r D o L p O 8 w f d Q 8 P C l D N a 4 S A 0 G p M i Q C m D H 2 Q B 9 k c w F z 0 n H x P M M g p D b h z B T C R 6 r K I M b a u y 4 r X a v h s 6 b 6 S o v u 0 a q Z 6 3 h b H G P 5 G Z E X R Z r T q N j 3 d / M h O W E 2 t f x N x 8 H M 4 T Z E / + x D R 2 u Z x j X 8 Q B R z f i X A q Z h Z 9 x 2 N Q G m P Q R W 2 j B J w U d + A M V D D o d 9 k / X 8 P A 8 u Z v 6 9 y g o Q t D m g D M q w o A u Z S c C U A q M D w Q U J S 2 N n O G j 1 + + Y H W F X / 2 v I m w 2 l N n L l Q s u 6 f 9 X V n W u 2 s u + 6 H 7 C A x E m E y g 2 7 i + K X J R z z q A J l 2 B s p D 1 e Q U T n 6 N 2 M q q / r U Z t j 3 5 X z P o c k r 3 s 9 W 9 N C n + C j W e D L Z U 9 R E F c / / K h / t S H q 4 T a x a U 3 W C J g 8 8 9 9 + Z s M 9 7 H E B A N y n Z X B P 9 h 7 G N r A o x B R q G Q b a 3 p Q k g A P s E k r P f 3 f / u f / 9 M f / v U / I P 1 n 9 / F / X 8 6 d 8 z m S b i j w f e 8 P v / v p 2 j n 6 w 7 / + + 1 f O 7 / / 2 8 e + c k z / 8 7 v 9 a X r 5 y K C 6 h B m B 4 y Q B 5 T i x X X R N C 8 u + M U n R p b U x m T h T w L C e f t n w 3 R o F 6 g O K z O R a + 8 R e 4 F C N I 9 Q v u Q q R 4 v D V F y S v S C 4 C 6 2 e 6 L c r z E M y h L 2 h y 4 R j V J i Y D H / 4 f s V s h o m Q V r V K Z S y D u C N v a b b e Y + L k T e D Z R 6 q L F 8 3 q z N D x J t m G T R e F H r j J r j A 0 G o 1 u E 7 S k N J k Z p 9 q Z x F 5 T o k 3 d l m K n E L O I o C Z Q c h u 8 U m 7 8 U 1 F h a N d n s H 5 a 6 U O 5 7 i y t u d T o s v v 9 W g l o A M c 4 g Y G B 7 l L 8 Z r W j 6 D S V f Z O R + 9 B x S 1 g x i I z e M / L i l C C q m i u B r 5 M 0 A z J / P N 7 5 R 1 U j 7 s y + e E q l t J C r B D I F L I D c x 4 E w Y H V 9 E O l t g d C g J O 4 H Z 0 D M u W E e 4 1 D x 7 j d A i 6 F H q H 8 Z o y z p u G n M F r 8 i R m h 7 a C f 1 R g H b x 0 J 7 h N 3 r M 6 8 D z 3 c U 5 h Q X z V 6 N t P C P f z n f n 0 V 3 9 R x 4 e e 7 6 m / d U + e L E l 4 B N f 1 r w 7 n w U Y 5 y n f n E S p N b d 1 t n k A 7 x k B e E Y l O / M Z f k J / L n d F d H 6 B 7 l z C 1 k k o l d 5 Z F F N Y x C o G E 6 J + N r d I K X W B m N d E / i 7 Z x D 5 i f L R R o b 8 U 5 b o D 4 3 u l 3 K M v N K L B Y U u S c L a g y N d O K X w + d 4 R A l s c x 3 c t y P v i 9 V t + U t C J o p R v w c H 2 o v M V 0 5 U f 9 1 r u f x D E k + K V 1 N S 0 Z z N X E V o 9 k p 1 P a W 8 N 9 u E S / M r M p p i 1 v v 4 r R w M J 2 3 j s F o v + w C 2 P d G f w q 7 o G u w m t V 3 a l P e M T k Q f + G d P x X e M V F K f l n N n 2 M 1 c 9 o Z U t I s K a I 9 E x 2 o W F 7 k a T I 5 R 8 x 6 s q N 7 f i L 8 J w U 9 Z V G 7 f A 0 v F X D W U A i O L D q 4 6 d 5 b 8 4 i d r 4 C R K v u 1 i P z y i c o 3 r z w 2 Q d k z k L J y P 1 4 D K U k S / f r y / s a O Q 1 g F R h Y Z W e v c u 9 I K k f T U w e a A Z d t b + N c w y U D t i r 0 + t J o W D I C 5 b Y F S A N t u 1 Q z t V 8 g q U S i v u x E C u q 1 0 e 4 S r M t u o T g I B 2 m P Q b e E R A K R h l O 6 W k V 3 t n f Z A o R 5 U W 6 c E D R S p B 1 K M r z 7 l F i L u J 3 t V s f Z x z N L j T 5 A q y Q 3 J g u k w z z J 2 d L h P g E O 4 n L E d x B g C q G h x u 0 A s S E o X w A z d A w K t S e j N + F a V e X K Y m g Y Q c x C R O f / L e + S 1 r N a A V e S G G C L e N H i v u u 9 k j S Q z l D N B n o Y s 8 4 x i Y E G T A l D l o 7 w w W j 1 k 1 x w O N i m J z V P f i 4 / k t O x h O f 8 h A O 7 y O p j x V d W C q E w P g l S h + Q Y y j u l / h 9 8 M R F E 1 8 S 0 X 9 i X 3 O k C R D P w 8 e Y 1 / R J T R P s I J V b l l V T v O Y M C i 7 Y H s O E B 3 u B 2 R f y l C 5 f s t G I j 6 V M O V s V / G 0 m i H A T T 2 B o H O G W B e 7 p G D C S I l e C v M 5 1 Q J 5 t O 5 g + p 5 / R r R a H p v + V 0 w 2 h W d a 4 9 P U f k P q V Z l M R u f z r U 3 m L T c Z n k 5 o 1 B O T L r b q 6 5 p x m P u P g T K i 4 o 6 M x a W 1 e w H W B N E r b I Q H u + d y 9 0 Z Z x N u y X G N N h L a W 4 D b B 7 o Q B 1 P D A A k j 5 G D Q N M K 5 l W Q h y X d 8 i 8 z 1 t 6 v g y 5 d g M 0 8 l Z Q I 1 1 L s J N q j J E S O p O i 0 g / K c + Y n x W w + F A k y B H 0 7 h I N e Y b y u V o P H s F R O Z 7 G R H R 2 s O 4 h 6 S l 6 h j X Y 0 t 4 E b D x y Y U j 3 P i 0 C F 2 3 T W j D B r E l 6 p v L R X h z v 5 7 f B Q Q 0 H F N X 8 P 1 + W Q R / H S 4 i k f e 5 2 P z q L + Q i d A Y t 5 M O n F w G b w y i + Z 9 s 1 2 C 6 B O T 1 a w n o s Q F V j v s H e R o B n I S e s Y 1 Z L W r b d C B 0 A P l A A S 7 I R W u 4 A u d Q v u B G G q b 3 y J y O N 9 C w z e 4 u A C o G 9 t k r Y I 5 9 U E 9 v A q E y r Y j 6 W R S E 8 9 g R U F J P 2 i y j K H A C j b 2 v m + L G W U Y b / a q A H V O s a P A Y 0 T N i m U K E l o G r g Z N U A 2 M G F i g 3 H Q n u W a m i + R c y 5 H C B f d s a 0 4 k y R N t 3 b 6 b b d F u e I w Z L Q 7 6 j q r R 9 C b 7 a 7 A B Z / k R p 9 B m K c f W 8 e x j l i W 9 k V R v l + E s H I o v N P 0 L 6 Q V n d R 1 Q n J A v E t 0 R 4 y w I S q J M z D x b V k i c k d a r q Z X O G K e A A G h + 6 w T S j A 4 j Q Z 7 P S H b U I I r s z 1 i Y l A s N s 5 M B A C X K K S Z 5 Q t a H 5 O J O + p v j R e S D 4 i u 8 6 d r n F z + Y v 5 l v L D X k 5 o 8 v m q c 7 q m g P o E / B 9 U C 5 S L t x s t L l H C z c T G W L R 8 K G S C 2 w m K F 9 D q t d q 4 H R s V R O U a g 2 p w 3 E u o W P h 1 i O v x e r 7 x l 7 i p g E o q a Y j Y 7 R o x 1 r l + k y n k 5 Z K d 5 h + X r 0 T x 5 0 e S q B w L q C + T 9 G 5 5 3 V j o w 3 a g T C e f c Y + F j w o G h M y p Y h x t i F I U A N t C r g k r 1 I 0 + r S B K / L W N 0 k + I I G H E E C Q B L + 8 7 p 9 k C w r f 5 x u M e k i n j O R U d a k / 3 o w 0 E G q o m 7 B U n + 5 9 8 p 7 3 C 9 O S W 6 q s Z L p o m f t b q 4 5 7 d G T f + g 3 J y m S a W F e 1 Z s u p 2 2 2 2 2 4 C M 8 v Y v y 0 y b 1 R z 4 F H m z 3 z k T Q Q a h 3 q + B y g a D c s I G K s W v 8 N F / 4 T F f a q h X 1 n F v C v R C 1 F R 9 S x n l u h 6 3 S u 8 h Y 7 W V D + R 4 X U 5 m Q Y H n T o o Z d d O u p 6 O B n u v p y Z j G U o r b h c D q M 7 i 9 g k f B v 5 Y k A L d K i V U w J L e 8 e w E Q + p x e O v 6 B 8 I C o 5 W I x i x F X I x l y c A w m G g h Z J l z 6 d B y Z I T U V b D H l 9 v T 6 K t M W F + w Y o f e C 2 B 0 Y I C D Q u V B k k K g t i k H d 0 4 H Q A D 1 9 D r n I X C V f z 7 p A 9 a o + P o i k w L k u k 6 u m B 9 n m m J r c l v 5 p U R T i 8 j b V + v d 7 4 S A h h J Z Y A U + h 4 i T 3 c x t e n Q g a A j O 1 3 A E U b I 8 Q D l X Z n 0 H O H I r a / W r t N k S N w d Z h Y 6 L i H z q R z A O k r b n f m E n e S 7 V F b U x 4 g / 7 x c b k 7 0 2 F E Q l n + f L M K 4 h S a P L c t X 4 O g v E V 1 M c c Z v c A t g D / c n q J A P k b 8 o K k z T N I k e L V r T w U 4 H V S A U F C d l Z g D 2 1 C S t s w 5 2 N 3 0 2 u 6 9 K V 8 B i w y i e s G R 0 y w t 1 h H X C I s W J t w j 7 i G s 1 h c s l K g 0 H 0 8 g k o q R o a S B v W z B A o p 5 M r M l S 7 V R 3 A P e 1 i X 2 e i F N Z t 4 I w i S G E V N t b H / f K P T j n U G i w B g S 7 1 m E y r 7 y 6 A l Z d 9 K 8 1 A T J E j l w m k v c K P H S S v i z r f C V U q 8 N A 6 Q 4 f r 1 Y I c 7 Z T R 2 l v D h / 0 V c C e W 2 O V p I g 9 u v 2 d g e u 6 v H V R b a X d 7 Z P d q V I M K x q c G 3 / l R 4 s Q L p u z N d A y X z l I y E O H 5 u J X 6 0 l b d d F x 8 d M 4 Y i K 3 v L W i F U a K 5 F w n L x C r k N N T W 9 t H + e V 7 G l g 5 + c W 8 Q R i d g V d Z 1 0 N 9 9 l X A i p / x y V 9 9 c x M j h Q s V Q R j M Z n D 8 + w w B Z x O b 4 o h M c n D 3 4 1 u J 6 A 3 5 t R L s W / l 3 b O Q 3 m M a i j d Q A b l t / i G S Y F i F g S v 8 P E h a H 3 S H S 7 A 3 2 k 6 L S E T Q i D G K 9 J l j X D z P C W Z d f Q D Z l U Y Q H w 1 b K Q W G + 6 b J 9 p o b T t t m 7 F Z F B e I r 5 p t J T d p R M b v 6 d U Q c U a w / j y U 9 a L J + x b 1 H X y 1 M V z V G H w 8 i s V 8 z E u Y 0 H a 4 E N l Z t v g + f Q C R U 8 m U z y 2 b r 3 P J 1 2 I k X O Y D r 3 r r C X 3 g M / U G 6 d M + 8 m w q + u x P N 6 G 0 F 0 m B h N i 2 c 3 b a Y / i Y L f r C O W E M + c j X S / H x G I A a t 4 D K N m E x t 4 j B A P d X F C g D R F R R c k 3 a G o r U W m e b d c r i 9 W 0 R T L Q r d z s Z u e w e D p q d r z V u s 7 f y F w Y N 7 s y v 7 P / R 8 9 E 3 i i I j H Z Q v r + 0 E W 9 c q W N U q 3 D d r N j G C s i i Z H + 2 S N v e k X T K 2 B g 4 O + b + s 6 u t 4 Z 9 / P y v n f 4 A G D / m 0 l B 9 S + o 4 E U G s D Z S M o 3 1 u F 9 O y K t N L z / 9 a + z z T m N M 5 X s 5 U k F 7 W C b R 3 t j h Z C z I 8 8 L 3 N f E V 4 2 9 l C q F D 4 Z 0 r y m p / r R c z T b e K e 2 e 0 B g 1 + e s A 0 X A d e t g a h q U 6 m w K v K I X W 7 g H X 4 F i H R J s C o + B T R U S W v S k n w W d 7 L 1 I r w D d 3 3 u E d A I f x O g + S 6 D j T 9 z C A d q F l 6 b 8 1 w 8 O o + h 8 c c B D 6 k 1 S C K 1 x 0 y R 9 l w Q r D 3 N k 6 3 Y s O r c z U Q A O B R 9 J F a l 3 0 H g u y r R S M s C 9 3 V v Y O K t z M / D c 9 Y F u t C f 1 r r o q t C 2 6 1 L T 0 z l e w a C 3 + o J M G 1 S F d s f + K p y t Q q r V w a E S x a U 0 i k 4 y O + r P e H k Z L k y 0 h i K 5 Q L p 3 d 9 A d M P 8 1 4 X k d D r o m s f k f I o / g O e T o q B z o w 2 I G 2 1 j y m / l + z n S l b T f V 8 / M b y r V u + S 2 S E a q 2 c k 2 W O f Y C Q L c C F U c y S W w X s 6 L J 7 A J P Q n B j n I g z R R w 8 z J d W e j + k + 1 8 Y q q i M C O W b r f T L S v t + u P Q 3 a 9 a + b B p 6 u H + k O q F q g 5 x 2 5 U s 3 o L 9 o q 8 C v 3 e y 1 F K h i C 9 a f H j y x 1 e a e X P g A j s E 1 k M Z v Q 2 e A 2 G L z T Z L r J u F V P n 6 4 1 / z z c p 6 X U 5 P / / E h S p c 4 0 / q m m L v m 0 5 R 3 C y 3 W G M q B 0 H 0 J N C f w L 3 R J J d n L x L G K S n o e E y n i I A i q y 6 z P v 6 n l e w 7 R 6 y N F z x / e q h s K n A D U k b c F k j 6 l U P S I z J O G 4 1 6 H M b 3 a f G 4 d p A B M K o X E t S H v W C A d d F D Y E r C Q Q R A y 4 W l E i f I r q D 9 h T j p x 2 r x Z 8 p H o X H S X c x W y n 2 r Q G z l U q u z K M j 7 Q 3 m K o c X 3 + d K w O A g h 8 4 0 t E 0 9 b J I A L V R 3 Y C O Z r K Q 0 d 0 P N e 0 M F k r W b R X j q u L 2 B / 7 i l k 4 j p b 3 / 1 S S 6 S E F Z i 6 L 0 q b + F u R E l X q 6 9 D X I w y E 5 X w 0 S d G l 5 b E z F Q / m m 5 w M r Q k X 9 t x H T l F v j l 6 8 Z S e V T 4 F M J l C o b l B b L n d g E 7 f U k o s 6 R l G v s t q g 1 F u 4 C V V z L W 3 J h T x J 7 d 9 k 4 T s Q k c t t d F A B B s E w Y M u g / j A y o H k k s M j t C u M z l w P n v e j 1 C j z Q / H u A + N L e K u c o w x e f z d 7 A 4 x 6 s 6 b 1 f 1 6 8 f j 3 O r j c G y T T C 0 B f r U 8 m U 3 t + 4 g M C U e B b g 3 Q 1 n u W D c k K J U D h O 4 k N y 1 4 t U b I n V M k N 8 I h P w O M Y 6 8 V k D N G a 9 Q h Z B Q X s 4 V P m y g R J B A C E 0 i R E j I h o n X u P I u / C d a B E g h h O x n E A l C K 6 D l T m X F H S T r B O v V 9 K r W s B c Q 5 n b T G F T y s J y i 1 h + 5 k c o l 2 8 v 4 D N L a y b Q p m C 6 Q g 0 f L O e u k i Q W c S 3 G a 1 S l 4 R v O 6 1 W A m i i F g R I m t v Q i 3 m k i Z b G N o G 5 5 / r U H q E R I 0 Y a V x q s x C o p s c E 8 V 1 E H J A I I q C t 6 L v 3 A e e v 6 V v z D n o K L O 8 g s 8 k p 3 n H 5 e v u y I i y 3 D l n + f J T Q a w L G J 4 5 x 8 j z X 4 W r X x Y O 1 B B s e b B U 7 S C O C B Q E q z P G s x g g I I c H V X 1 v h r m I U u O 8 Z K V T 2 O + w + z 0 j w 4 B 8 L E K c U 0 7 v c C e 0 X X T S Q B X C I H H / t F u + D O Y a s n K L 5 f u d A X E B D t 3 d x k 5 f A o 7 W E A m M B V 9 Q 5 r J 8 8 o 7 / V K j Z a T q s f w M N V o m 3 h V b M b f N x 6 p W N 1 8 v g g c c 4 h u + e k u / 5 3 v o z / 5 9 x i x j f I 2 l O o P d V t + N A f r 7 n Z 0 m U D C N s n c p J k o O 7 p z f X M H / F Z O H v I P 3 j t t v 1 Q E + z / W W y G e W L H H n W g u u o Y g U 2 C t J Q H i v f Z 4 J y 0 m s r 3 O Z f Y 1 C O D N R q P o o 5 h e L s S 2 7 8 C 6 T j / w A t c X w 4 y w M l u z F N h 6 k 6 O y B v t D r u Q i c V W n e j T 7 M H Q g 6 G R o h o A u q H K J J h J U c R K s F I k u g P + w 7 r W a v A 4 Q A D Z f j 2 7 H E 7 H h D j o J 1 v K 8 z P W k L y x 1 r z / f h o 0 W S y g Z F W U q 4 5 H h f e 4 k p + 1 m 4 x K K 5 7 o C C / 9 i E a z G S 4 R j B I l O E X 6 w Y 1 8 y i J o z K V j 4 B J 7 n C i o l y o q Q M y 1 P Y 6 h V t A t v 8 D x 6 L U r n 7 M e g Y Q F / 4 8 R p X I y i + J t E G 1 W L 7 2 P u y 8 n 4 j v 8 L 7 c G X m B C j c h 8 2 d P s p J c J 4 / Y E g Q 8 U g a Y a U a L y l g / Z 0 U 9 x l s n 8 6 v v T V + A H h E / m 2 + D T P d a T s n 2 / t 2 z f m 3 y h V R O a H J 5 y 2 r 8 1 T m l t U 0 Z s K j E G D + Y P / M i b s t K p 5 y t M D j p E I d U 0 V F L Q 1 B k R E o P r G B K M B v a Y X T e u T U g b f w 7 m j z p o 6 e Y 0 C h X b 1 A X U e R u U U G / T u 2 6 O + G G 0 J D N F m Z o t 3 V Q E n U J i A c + I o F H 1 U X E R 5 c I L X 6 i p U i B / o P b g / z B g W U G + + q c h Z P 9 Z z w O R 9 M 5 6 h C p T 1 M j 5 4 9 w M o H U Z O X d G Z 5 J 0 F 4 0 0 a K j S c W T 6 O z O S w z z A Q l y G j G K n G 7 A 7 t a r 9 2 D M Z V d O 8 0 m O A F P e k a o e 5 I W o e j I X 5 G r g K p g L W R h G 7 P C K O 4 k W Q 1 e R 9 m i P a Z a H r s A y P N W M x T x K 1 N z 9 g p K g E n C s l z y l Z I U 5 E 1 4 d 4 U I J 8 J e k g c k v P 2 W s h V Y t l L e B 5 X U 4 S p D R 1 5 o 5 1 S n K j Y I f 4 S L X B I u g n t z w s e c 6 x C e C L Y D z m P i T 0 Q O u D t A 9 T S D 8 / 3 E 4 d F x x B O i m K L s l f P u x I G f s l P D V Z 7 u S + O z p G u t a d + f e p u o V M V + d 6 K 9 w Y T 9 L L z 3 D l n S 1 5 Y C n t N 2 Y i D Z c c r C 8 y B d m y h D i f 9 x S P 8 A s C w d C j M i T a / 6 K C I i X j n 0 r 7 H I K T 8 Y Z D f Z R b L 1 6 a 8 B 6 D o 0 s Z l X K / E s T f Y 8 u H J c p C X w x e E l o J J P P O Q 2 S a F y 4 l 8 A G u T K R K U x + A o X U D O 5 X 2 O 8 4 e p u 4 Q R d E o 4 x R d 8 a 3 Z g K l S + c u 0 j F d V n 5 a n S R E Q Z c T / Z v V b O 8 J I J i b H 1 z z 2 c 5 G 2 e 7 M 2 T + 0 u 5 K G 0 Z f r a L W U b C + U J E v Z N q O L r 2 F w f W i a K l g D e r j r F I n F a E u 9 g c m s V w U q a j G d v a j 1 e P / D C n V h G H J k d Q Z C 6 t R Q U / a 6 a L 6 z C 7 e q O Q x Q L N Q I g 6 g 5 A D d V D R q X R K t 2 k P 9 0 5 Y V Z 6 k m M a e w i x A X t y + U r Z t 4 K I w N f A Y b 2 p v j E r e A d U c K C 6 s h X u r G 6 y 8 o Q R x G w e A B U 8 9 3 a 4 t m p P c h 8 C x g + k o U N C W q x 1 9 Q V d u O R D 3 3 5 3 H W j b V 8 h g 9 x P L Q p p I z B k q 7 C 8 C q J f S v S V Z 9 p w t i f I 7 T g C h c x d X D d G A m Y a t I V w 4 h q 0 E f e / I u 6 6 d m r d / C a 7 C I o x y U q E n x B P D o d Z q p q J H 7 H f x v i V v x X c r 1 8 5 u S 9 B m j P O q 4 R Y b v S u x c s a O l 5 j 3 G i g o H w r 1 6 b s / t Q b d 3 n J G e 1 m w Q 7 i N Q p d e M G M A f i 5 P q E 1 F F p 2 x Q 0 i H u P + E 2 m Y Q H 9 u 0 Y R b t W F L t v p + 2 l P P + O W X X b F L s q 3 k s T k z q E t / U 1 6 G o y Y P B S m V Y U t C d W k i a t k 3 + R I l t 8 c 2 W f I o q f v u v 3 s F W W w i S 7 / q K a v Z u r B I Y K k I O D 5 0 J 2 s K J j r y F t a 0 s f l w Q 6 I 7 2 l S Q V t p E 1 a 2 Z 3 x n W U 5 V a Q J j 1 1 K R 5 t c c 7 i D d S i F D N h B G O + x 2 j T Y p x C Z K q E J H m T 7 + j t A 7 A I + K g g m R N 3 3 8 L f 6 U R D k E 4 5 j 5 w 1 w h z P S v c V y q / 3 x b u W r + j J e S Q S y r g r u r + y n E O E 6 h 5 b 3 S 5 j 9 u v L k V b o F D D E H K G 2 G / p 2 g U i x r l J M K N 9 p K 3 k a l W U 8 S B h C q D T E x X G U Y A l d d B 7 Y d m 2 w h T h i D u m J R X T r 8 H J E L n H N s 7 c F C V A W W 5 G X b O 1 B m d 6 i 1 Z c J b y o l v t K Q 2 j P R z f Q H F K o T F x D 4 I 8 7 c N M o j p L q t h L P y 0 w g U M k K u D / D L 2 C p D U X 9 + y B a w K b l P r K q H z s u i 3 X G a N w 0 M Z z S G m 1 O o O y X 2 0 C a B z t 4 R G c I B F S Y N W 0 8 E 9 B o P a 0 5 h T W P D H G l / F x 8 T b y r o s S F 4 2 w V 4 q Y H 0 v V 6 f d b 7 W 5 P Y f N S 8 Z M u V J 0 4 E p D D J i A P N C 5 u t Y b O 2 4 8 N p B A f e J e P / 3 H z + E 8 I A y Y a n W F v 2 K x h I F Y d a T M b 9 5 t v K R W y p Q 0 j p i m 3 o k R u 0 n l 9 7 s c M d t s o E x z X D m 5 i B g e A p O r 1 F M 6 1 0 Q x + F 1 z C d K E m r w V U e W 2 6 S y J Y S i e P u k y + m v z e 5 d O T n Q i e J c w Z k f I S c z Y Y A M k + x X W D w b D j t o d s k T a a s 2 P K w c C J b 3 n e V L f 5 7 / 0 z z F 1 N U X G E O I J 5 x K l N 0 I h y v q N t r 5 Q T V I 5 Z I 7 o 2 R h m B N / j O y w Y I F v d d J H M o L w U H L v t C e z v A I V Z R x 0 8 i w q e o g E o H k C V / 2 X g L R B + B f m K + X V L d 5 B d 4 p P e a 4 / z K D 6 Q I y r 5 a z j x f I 0 u F 1 f Z P q B A O z E R 2 N D w v d Q T g p + 0 2 H f G U / g a 0 Y V R o 6 X H 8 f 7 V t X R F i v G z l 0 5 d 0 l Z 3 w k W o o C x j / o 0 8 Q O U T N + + U l X R D 3 4 H 5 l Z 7 a w s x k o 5 0 U 7 r 4 G L P U C 9 e s 0 u 1 T E T w F 5 d d 2 e I s l P N e O 2 e 3 I J M k S h 0 f 4 A q 5 7 c R N D Q K s x W G U K S J U c G z V r v j b g X k l f S u b c x z 7 / q O 4 l 9 K G 5 w P / i V i d j 3 k j u T Y I E e e 1 k 7 k a g 9 f H s W L d + R + s P x B W R 9 N l 7 b a i A b R P 0 X 5 T X D O 6 V 8 e I L l d G l D f U f 2 E M L A T q y A t D c h h 2 v g 4 F p Q 5 4 w a h F g b M W f 0 N Z P e T z Q 6 + A 0 r y A g D s i / w S I n L J D v Y k L 8 F k E a o V a K Z r C 0 4 + Y 2 x R W / B I 5 G h 9 8 m P k g h N A C l s q u j I W 8 F 1 x C n m N 7 P S i H Q 5 H G h X 2 7 L k 9 d v M 3 + n 2 k 9 b R b z b a R P y 2 m x t l d 3 A K v L / 4 b 6 X 1 j p w U t t 4 Z i G r 8 s O t P 3 m P r m 5 S 1 l J t F P e t Q R 0 5 b b / F u a R G u q X c x I R 5 E H p E M C K p a s K k F M r G w H b A E q Z u h i M 1 + E y o m 2 C 6 f a t R F 8 W f V + 2 4 c 1 T e F y 6 H Z 3 8 6 A j I E e 2 u u 1 B S 1 l T G k M o e D 1 3 A F w 0 k 6 g j M b S A w p Y E S e N x F w e U s a Y w U n 1 o b C W 7 L H l c x m p F 1 n d J z 8 / C a q 8 j S F u y 1 8 m Y W w P m K h I T u K K 6 / W G v 3 S e N j f Q A w A 7 B a A M A F b f T N F k n i o B T U M r 7 K + T p C L I A Y v / B G R I i u v l q Z X v S F k d 2 r D 2 G x R y 2 3 + L 8 n N M P 2 s e Z p p 9 l x Z a o n 4 L 1 O l 1 B X 1 K A Q 6 c v B E T L h 7 J w U x N g i 2 Q S z t U o y O o q v r R V S 4 t T V A 5 G 9 8 i u x 7 9 A j Q B s H G X B o 9 6 s A U N W d 0 8 8 c Q 0 X v h S j l K K x 8 m Z b V 2 l w E U 3 S B X h t D K y C V D 4 g I / Q H w 7 5 R r p E a n 6 E a m T Z 4 H E 6 d g Q v M D 3 N e T / e k 8 a j 6 0 l r D b h g t Z u W J R n u n 2 h t M l h 1 2 L z D 4 i h l F p Q s l O 2 g + m y 4 u g C a i I 5 6 E z x 5 c M + p b P 2 s 6 0 Z M 2 B 6 p j r e F n n s 6 a q s V u + O C j p o r c C c f Y E 9 s n I 3 S 6 q P M O T b D b j P 2 6 C A l 1 c Y n v d I z g D U 8 c J k D u B C Y N t p h z p z v s N 2 t U t c 7 0 V L B C 4 j t r z 9 + S j o K Q q j L B f 3 y u v c J 0 2 d k J N Z e O t c L T V X Q d 3 F u H K J 2 I a h h v q Q y S C p C x G O p 0 P g + p k i B V V M 9 k 9 1 D O D 0 y M e I p t H F 1 f q A P N o m N v b 7 5 C B s 5 0 H i H D U r K 9 T C n 6 3 k c i 0 H K W O W C M 9 d I G S t h R P A h b P V D P v d f m S J B q Y 1 W a I m N h X 2 6 w y n a X Y 0 1 M J M 5 S R J j p E k 3 a W O S R n m f 0 8 t H I / M F T l 7 x U 5 e a o y e m T e b S 8 X B K U N j l 5 L W b h 8 B Y 6 A 9 K S E o H 3 3 h K w J h k u K N Z i i v R e + H b h m V F V j X E 1 A d K r 4 o M n D V + C A m f i b T j h 0 f l M U E X f w T y H P P F 9 8 C v i / 5 A m w Q + k L Q q B q F S s 1 5 h j R v l B k v V i J j k G G B + N q L s r i 8 j R X s 9 Q p 7 U y s T l + P M a I m O / k 0 5 Z Z h 1 f 4 C F d m 9 0 O I n G r F Q 3 A 3 b P g e b V G 4 j K + B I j L l f o 0 D V 6 o 1 1 g + U a g m U R P x z u s K v t A + O Y W y f T k 3 U 1 u r + p W K P N N i X D e s 5 R m r 0 U g U N w h w J V l t b Q l / / 3 r u + g J 1 N R W z I l F R K J N 9 2 K y O 4 v z 3 o t o B B x E I d u Z Z u i w p m k 2 J a G e M X 0 8 M 7 + h W 2 8 Q I h R I g d Q s k H B B B z 7 B C 2 R c c 5 g d p B x m W E G 8 E V h p 9 q h 6 c y a 8 3 3 e X 7 o Z H P x 5 k s R k G 9 7 Q t A X 0 5 j v Y E R f S H u Y + R 5 K B F R t d f 1 m 0 M S i d P t d q j a a W p T O s D N s q 1 S j J 8 V s f m a e W J T m f 2 2 L g o N C T T z / 3 G p R a h 7 d Z E 6 / + h J R S R m S W e a I g 9 U y 6 0 N E 6 q N l j W C 8 / C G M l D K w F 1 5 D x l K e E B s 6 D G R J N d 1 8 J I 2 h c b g b K D b y O z w P S A n G N R j W l P r Z w g V 6 C I u 8 g Z g 6 h 7 m h g U x c 2 j Y w x w P r J a 1 v g C h 6 Q F G O T r + O a T 7 d r c Z 3 q V 7 z b e X i 5 4 m X R o K 0 H H P L + U z 6 r x I 2 N f l a H p i k F m E V Y T X f L P y b M O R M A p v x 6 s w t M N B f 0 V C T 6 f w O e E q s r f L 4 N n f V L s 5 Q F e H x B i C d d E l y X / 8 m 8 j b I e / H I 6 G c x G U X p 3 3 C 9 0 j S G N 6 T g T I L r G 8 C r y m 2 B 6 8 X L Z Q 3 B e w O L R w z G c O a j O M z 9 A t U 8 c z q J 8 T U Q Y Q q D Y T u u i t z o D + G u a H e p z F W l w p A e X R p A Y v I Q 6 T 5 2 m i i w X E f Z T 3 2 Z w l o t c e / J H u E t 9 M a 7 9 z e A U C y x f 5 / p z j G m L b c F v 6 p z 7 N 0 N u F P B B p E N k I w H B v K 6 6 B r n I m Z o S K X I h O s C H s 4 e E j 1 M s J e Z C K g O q + D x n 8 x T m U f 8 Y n 4 p S s V h a c M o H j q 7 G O U v q L l K x r Y s K n m T H w I s 9 A r Z i n J f f 5 x M P h i s j v F p e u x d z r D + K l B A m n Q s X s D 4 S 0 B z v v D p O J T f Q v w 5 l b 9 b v E V + 8 O + R n l z 3 F l n E y a 0 e F A P U k G Z W R v o D w l F a J q w s 0 x O O H 3 / 6 M Z g i c J R J g r 8 U L m F E f 9 9 4 5 j n L q N 5 L q R T c V 8 J n z K H c d f 5 5 O c e m S T D l c s k K y R i W e R x g J n R y e T g 8 Z l R t g L T S 1 3 R Y q k d W e P 0 T X H x k y C A z u R J 1 u + E i u D W S d M Z 7 a Q / + v c t 7 6 1 G e E j 7 Q P Z 9 H G 9 g Z a m 6 a I u b u E k J w e 0 j B n Y m P e d h H n j f 4 v f K 8 Z T o E 7 M 0 x 6 q P 5 y 4 c A 0 W a 7 e 8 4 n 9 z 3 c R X C E U M V p 0 y j p p L u E y Z g 5 4 9 6 1 F t y O 1 v 6 q g T E 2 D m 6 7 C I D V P r K 7 p z 0 C f d o z R a 7 a D 5 b 5 W 6 q 7 l O k F 9 g M b s m z 6 5 C 2 h G E Z W m F s O I T f S + / g K d g a 4 e p H I + g F i y M o 4 L M l 3 U a 1 e 8 S A B / 1 q C y u X e Z S o 3 7 L Z z U p n r 3 X y L W L 0 D x Z I M K 3 E K D N W m o Y Q D o 6 i X N D W v A O z U 6 7 v O 5 w C V P d c E M k l 4 z x c o j o I o d 5 + c M v A M m D J 9 u m O N J f U R t I + c + B E y c W Y b B 5 d M c k E j w H O 2 9 L w L 7 Y O 7 3 i 1 U K j 3 l S H w X 7 d P x 9 z D d D b q l S U 5 4 R + Y K i k h W m v E + 8 o 4 6 J g D 2 6 Y n 5 Z c a B h p q 9 X h e x e B c x Q z 3 E d i G S i 2 1 7 q A k M O C k X n l 8 D c Z 6 d 8 W a / M x w 4 + 4 Q z f E W V C G O O s M L Z q l + N 8 R A S f h N e Q 5 x Q 5 o A f f A G 2 3 2 K m f e r Y R z V O 7 D n g c D W E Y + U M G W K U 1 K f z t / g e W g f x t 9 m e v 2 m 2 4 b z u D + l e I / i b Z r v V x L X H x L r 9 y 2 z 7 6 7 V C + s 3 z d v Z v Y v 5 P H m q 2 4 e e 7 0 b f v n K t f / c V / m 8 b f g l M E g Z a k 7 r v j z Q a B 1 X x g I C Z / a j U Q W a i P t 8 E U R h 2 F 3 K k u f w Y n a 9 G e F W F + M Q B c H z 7 w b t 8 1 k Y 9 v c K w / e M 7 4 8 S d U j Y C h Q V 7 X n T E u 8 f e y S p G i k 7 K r N 0 j 7 A 8 K 3 2 6 w B k P D U C N q G y s x M v r X 8 I k K U 5 T 8 9 U o S q v c k / 1 X d M P v 8 i K t q L 2 s t 2 / c U l I u U k f 3 4 X I Y 1 2 4 Z n d P Y q Y p w G 4 0 s 6 w H + f m A z + r P + y 0 I P 0 r d X d 5 o U w o e O V 8 R p b F A I y 0 Q r g K X Y 5 S v 5 q r M / l u k 7 W K F 1 H 1 r z d J z 5 3 + P C Z J a x I 0 a 0 9 j F J e k 5 U U 4 5 X w d r Q n T A G J H e j f w i 1 z Z 9 9 6 N p U B L q d M f U U 1 G 9 J 4 C 2 H 2 3 I v j T b L B N c Z h F 9 a 1 V D r I L F V 4 V Z Y 2 z a w z E W n X / 6 s K A u x o 8 u C y d L c Z C H a O s C K G H 0 y 3 B 2 G J V t K H g 9 h n 2 + n 1 l t x w M d 1 D / u W U M w Q j 7 D B G C K B N c j T Z A u T D e O E 9 I S N l n w s p y I 5 W / k I y d l Z / l b 7 y w Z Q d p y 8 v L h 3 n I K I T 2 k l 4 l 2 9 K a A 5 b + m 7 3 2 N 4 P 2 N 3 u t b 8 b D e B + m g j 7 e I / g 5 o M A P 3 q I W 2 U / S s Q 9 H J A L / 1 x z L b d O D h V N j 4 X 8 h k 5 X k 8 b S j w 8 o G f R u S F K P t A 0 i 8 S x M r Q d H u a S D h d N D G V Y O 0 4 R b l m 3 a N t w 5 R w A j a q G 5 + G 1 n Y O d R l f t u M C h / K M o l y W N N N I y b K + b f 7 H / b + X T K I 5 W N G x F y d h f c E 0 K K W x 9 g t Y y y W Z Z z q G W z S H B Z l c W t Q w i g Z v E A 9 S n r C 6 m V 0 Y h U x F 4 q Z u X C S q Z u t 2 0 J + D N J h D F S d S R g 4 x 9 E F D C Q T O F C W 6 2 A V O I I u Z 4 x t d f 9 X 5 L h 3 i P e Q M H M I c u f R N Q B j 0 u U 9 x 9 c 3 8 x D m 9 w j p E 5 d w T V 3 N E X z 0 w U M I L A 6 0 a y 8 V X q i 3 n a E i V r C c w i x p e n E u p T f h M 2 Z S b T T t E x W U a 5 / X e n Q S + k 1 3 h l r o p H P L 2 2 I v e p g y q 5 7 5 K x P b a R F D N Q g X p I V g N L Z 9 9 w G S 0 0 F w m g F H S S 0 X Y z / + z t m L 1 u T d 4 R 8 w t r g 1 S t u k O k p m i + d Z 9 P i s p 0 x M d t 1 G N G V J t 5 a X h t V V 1 D v B p j 8 I 7 y g a Q e n G d L y c f K a c X f r N r o a J u y F 2 G b o 9 Q 5 S H H A B g 3 9 Z S q c d U F W 4 T J G 5 L 6 R 0 1 z t c q 4 j 9 E O q D g A C p x K f 6 j G g T A 8 I t B a Z 6 M w z t x Q I K q x C W g / J j G K U d F U j G u Q a 1 4 h 3 y X C Z M w B 2 V G e K K 1 O O n v R H e 5 M I E 5 B t 0 y 6 E G 3 Q I s Z b q H S W V L B C n M M q z / y K k 0 M o h P 7 c 5 z v 8 o l Z h I v 8 i d a f Z 4 5 r 2 u U + A X 7 W X 1 6 F O G a x N 8 X + N 4 W l q d Z e J s j C W A A / 6 R a 7 H k G / r B o / D z G F g m N 7 S s e g Y r s D A X l d a U 3 5 K A r s I k 6 Z S Y I q i x q X 4 e Y v 7 / 3 b 9 V V 4 D 6 8 o v K z g Q 3 M t Q O t S Y 4 b s C F r z h 3 v v A T p P S S 1 O U 2 i V k a I 7 t 0 n l P C e D W j 5 H T n x / l s Q i I e b 9 C w r J 5 X z 0 5 j F l g P s C X G B z q O 4 m D S S V 7 A B j p d U e u o b G M i Z A h p U x d T j 1 R Z G X X r 0 T P 9 V V M n 8 8 v d y z 9 v w 5 p V 6 I v N z q b S l i a 2 7 / t 9 H i y 4 1 w e N P W P w 4 A v Y D / b m 4 C g z t r 4 Y n p 7 i B I n a I D + Y 7 Z g I H G 7 b W H g 5 a J O E 8 R I J C D F X m w j 0 + w P W v l C W f 7 0 u Z X d a 0 1 I M 4 V u X P l l S u P J 9 o r T J m d F S w 4 J O W k d g g K T 8 S A i D l t o f C j g S K c n Q Y C e Z M r / u c 0 p T U 3 x V F I F c V V i W H y a W i Z 8 8 a C j U 4 o 5 A a 3 u r E D i R L n 3 U F 3 6 I p 7 T e W 5 p Y a X Y k 2 R B r k m E u f b A / P j K t 2 T x s K q Y 7 0 B I Q l w 3 J b F y R Y n z h N Z d n Z D z a W T l 5 u J d 4 G k K H H V U L Y + H Y 5 l W 0 s 8 3 C + z 8 I K N P R N r W E 3 I y 0 4 X R S i E m a r D d c M O V a 1 S 2 R K N I W R I p z W A 7 8 k k L l K N L p k u J g 1 A s k d O r 1 n r y p L u S m O K u G e t 5 X A Z / l j G c + + O t I 8 z U T 8 P z y G F m 9 n h D K V X 8 a s r 7 5 5 v I 3 C h S X h 2 t S Y t g i H R 8 Y c Q I F c z t q w I x N w t D 2 r g D X c R V 9 X u 9 J P Q C G j S A 9 Q k M z h U C G 9 Y k I S U G k E Q U I c h 5 d o I K C T w p t B 5 g 4 w i / F x u h z 2 c 6 V p b a x 5 D e x 6 P q b W U 4 R A T y d q H a + I Q 6 8 e 1 n N p e r 6 W c V L B i Q f 0 B Y k T X 5 M D + Z W 4 B i k C Z o k X 6 J e A 3 u s j 5 Q v l P 1 o V Q 5 Y j c g R 0 T m 2 D B z A J w u N c C D i q O e / n v V l j Z T / O r 6 F 1 j s + K n R 8 j o Q B U L 3 a w g C N U 6 e T a v t n s 7 / R 5 C J Y F j J X V L u n W h l s B A K P C V y k n B j A 5 R B 3 n g T K b B d B H A A H 8 Z r X H T Z j p N z e t a t 9 o X l / 1 r j + V 4 2 u N J M A 0 W + p w K U r U P 1 5 z T m g o K + 9 m R U 7 F 5 8 B Y b 5 H L A m S c N L 3 D C b g B T s z A 5 M Y r 2 B i 0 d L t H K W I k T H 6 U J C a 2 j c h m l j T t L E 9 W C Q B Y 7 r K o C G F p S V k P Z F N k Q 2 S 6 1 q Y 6 H y L e U O 8 L j S X r W K 5 Z N I c f h J Q q S A D R a L u Q E X k 3 E U B i c z N U H / + v Z p X 8 H v u B 0 C 2 R I 3 t P V x K D v I h Y B s u W w g + h e a H D K p N 1 D D d 0 e V M W B C a O o 4 a V e G N O G u + S + 0 0 K B m x q h a + m u 8 m s 5 i n v W W p C 8 6 w N Q E y X W / E W Z f n i 8 r 7 3 G x N n R D / U j n + Y V R o C O O 1 S 7 r 4 9 5 F d o V 7 c f K D R h P h o D z i r / 9 s + a 1 C M 8 r 7 l m b o D + G e a 0 p S p H B s w I a I A d z v J t 5 c 5 O o i O o t B x M x I l T Z G s 5 R y A b 7 r b r j I 4 g J c o C h G G Z i c 8 P f u 2 F S A e 4 Y C j T S F K I 1 a D A Y t G i T d 1 r w W g 2 7 g w S 9 l j A 9 k E F k 5 D g V R F K 9 T i L R A c 7 b c g a Z g 5 Q h Q S Q 4 c u y 4 8 I H V s D s U 9 6 h x o B x A e z y J v n w J F 1 e l e 3 2 s v c H k 2 d n r N X m S 7 Q 9 Q N x Y J 6 h d z 6 M f D L R e 0 2 0 T N V Z T C G F K K t T A A 0 m V + A L R x I 6 M q d C V Q Q 0 C j / h o g o + u 5 D 6 z R w / O m 6 w z x 5 / K S z p N X D t u b D w G 9 O w t R z M N U V 0 v 3 r i 2 F G E x 7 O o l W K 1 9 X x 5 g U 7 e O S V O 1 x n m C 1 3 p b P 9 t 1 I I S x j p 5 4 j j R 7 x p D f s K f P v 8 M z Y w 1 w t I A g E V C X 3 T r x o R q j 1 4 x W M W X Z 0 C d Y 9 c d g E F y p / E 7 j d t 3 7 e b V N s G i u U N T 0 4 a d T V A d C I K I N j o k d 8 9 h d r p + E w J R A q k i R z r s t 2 o P F G 3 J 9 i C v m z V K 2 s 3 z B S E 5 e M b Z n x c A w h Q h n Z 5 A p W Z v w A T D s v i J H u r W W X S 6 E 1 R i k Q y d f f A d 7 L B I O 2 i C F g 6 w B u O i X s k a A i i O T h 0 C T X h k Y X + C z I v Q 4 e H s w 5 I X 4 x W Y h t F 3 v E Q x s y z U j M U z K s 5 f U H S i T U A s T M w D U v 1 + V 0 H t j R c I 7 C i 4 D y T U W Q D + 6 f W 1 8 5 G 0 D K R 9 E y z r z H 2 i O 1 z e h M k h S 8 Q r g f E C z g A 7 / E L R P I 7 9 A 1 z F d e 9 p H M P y 9 b 0 q X W p E b I L v C o + H G p T B i N x Z Q l v V t e e B b T O I l n f K H 8 3 k P 5 d A P l o f q E i f t e r b 0 l x W U Q C x g H Z F T 3 v z f 3 f 4 h v w d G G Y H U Q x 2 n J C C 5 D x X d R r E g x r 8 U w W J 6 Z z 9 H q Q Z a m 5 i B 0 q x e A 6 P q a z v R 0 u N 1 n D w r F 8 h J W d I M F L p K 4 n Q H M P s N m P 0 4 p B Q w 9 k F k 7 n X Y T N 3 2 D y 6 e k R t Q L O C I C G Z I e 6 U Y I n Y B P o G W + J e O u k s 3 B e y 3 d s 9 b 4 e Y 5 A 3 f C 6 T M f / r O v 4 T F d u I 3 + d m A l 5 X M I L A b x S B V A x A Y Y Y B V E f R d O c s m b s s 4 P 5 D u U E W s q A 0 M O l r e N 2 T c 7 O y W Y H w h M D Q 6 X a D 6 + D J d I r k V / o R z 8 K 0 A X z 5 S v q S F u s d M f Z + S + V m P U b R m J C 5 b d K K L A s a H c p F E x F v Q l d / s A D K t f c l r A 9 D 1 f 3 C u B m 7 8 G f z p F K G N 5 6 V z k O q a F t I 3 k Q 3 g 8 O s A d U Z w v h q S Z b X F B y 9 f h b u O l g + m s i t n 6 N D F l z x l D v J 0 v B K 6 8 6 y j L C 6 M n H j P u p 9 S V I 0 5 6 S n k 1 T l j R Y 5 g I W / M f e d b R 8 A Y j x 3 R V p 0 / K g t X m W i I Q Y S J x d X w W q n K 5 8 w B p v e 4 q g h q k L F K U u q W / C x o B C 7 z u w F A 8 R M Y B H l S Z M O T o H 3 8 F 0 N H e I M l X M p D s 0 Z 7 a k p 2 T N m b 9 k F h B 1 r D X t h S H l w 0 b L g p j c 4 m I m R F O O b 7 / O A X L m b 1 b h j X c L z l 5 z J L z h X a 7 w / E d S B J L G 2 T T U b O 1 0 h x A L B i t G X j Z c M r 9 A E X Q + w m 0 P / C t R x N f U 8 p N / X 5 v N w p r A h Q + P v I e g R p X V r + K i Q w H T a K W O h 0 9 I G 3 y I E B W 2 5 f Z q w h m H t A H l d e k B Q l 3 l r D 6 Z Q y A 9 c 4 K U x 3 + k A u 1 I j 5 p u g U p G 3 w U d a E s U 9 5 f d C K U H N l D O m A D T F + K Z S 8 a 2 L M C P R X 0 7 q t a H n C 8 Y T f y p l L Y S Z e k T Z X b F a Z n l c G X m e h o s H J 0 m u c t k L C b O Z C o V J z d c d R 0 E C h P + R P A U G 8 T G p P 4 w l o / l a 5 P p z X R 9 t n r p 9 Q K k S x i 4 F 1 t W P p e / 9 y 5 X / o V c 0 Q Q L w W A b V l 9 W e Q R w D v a 5 w l S 3 V z 9 y j F A O d V F 9 P Y 0 I M 8 + A 7 C I R 3 2 j t o G Z g T 0 k P A K 7 i w m c E Q Y K 0 o y X S 3 R 1 J C 1 X G v v d + E w U L 4 d O / r y N I s j 0 l q 8 5 8 F v d c t 2 W t v e D i O C M Y 5 i w H j 3 g K k + e W x Q h b Q V e X 9 4 s X Q D g m V L m G F z X O w G p T t u c d A G z e g C O q G X l v g Z S 6 t T R b k E G H E Z N r l M G s H u M A M a 8 C G A + B S w v 2 a O F 0 e l 7 W x x C 5 X i i H i Q I f s d I J V G 9 4 t r o 9 I z + C J I o i t + B P + A B t M / 1 A 5 n 7 A P V E D U D j 9 P j p M m I 2 Z M d 2 u N c q C p m V K 6 F 6 B F U M S l 2 P 0 r 6 O E s v C D B W 0 Z 4 1 B T r g A K Y 9 p h y u N o f U U X E i m 6 j 3 E 6 B 3 B / Z / j d + M x F 4 S H C 7 Y o h X g c o O o M Y e m K b y o u J G l k k l C i i 4 H J 6 5 6 C k Q q e G c S v V k b b 0 q t / S h j K u O H 6 n v c J k / S x c 8 R b s s O H d L Y O Y j c F a q k X I r r d G y F v O / n m A n H 4 8 O s S P D G / U s I p 0 E O / Q 7 Q / 6 K k 0 c h b h 3 A G 0 9 b L l 9 k + A b S Z Y Q H 2 y / p A x l B C 3 u O w P E z N e 4 u c Y 9 a W u a 6 l h r A w D 9 N R T X M g 5 5 p 0 c z M V k / D 4 c g f w j r J U o 6 o w D C l a V S 1 S r r S k q L 8 e o K Y s l S V d 4 D 2 A T W K T e a v V Q Q 6 M 6 Y i t 1 w 9 Q P H / 5 v j F B e q e W 1 k Q S L b H G e f M s J 0 A W 0 N 2 z 4 Q Q E 1 s M K T L C 2 p Q N a s N K D l y s d O V 6 D a Y + Q B A + L i K L q E A G t 8 0 Y I T l / j S e T b r N N 5 V f T 8 r f G Q l q 8 z 2 N Y n o V o 1 v Q + F A D f b l Z 3 c v S Q 7 9 q I 2 5 8 9 K 0 A L n T m 0 1 / 9 R b H Q q Z Z s f J i K 2 + W H G N S c E q 6 e A d D f h 7 E X m f C s G f U 7 O / 1 O u 2 t S Z G F M 9 8 q N B 3 P O 2 n N w V d u l K x T V P U F U P Z R / u F r d b q t T J 1 g z 3 a O 2 T G q E f E M 5 J 8 S U 5 F 8 Z K c L U i v N P N Z P J 5 1 + A F Y Z W W G E S X Q G d h n H F I R 0 Q L L q 6 N L L 4 V 7 P Z + N p D T S 2 F z q a 0 t X 8 D p 8 V / k + X r r s F X K Z J A o r Q H F H I l f o Y Q S H B J d Y 0 A m I 9 P G + f g M q Y R G t a p A y 9 k q 4 b 2 T T 0 k S 8 x r r z r U G 5 a z F Q A 2 S m y + x 3 p F X 6 Y m x 1 t f R 9 1 G X O c 0 V B B R x j p V 0 R o 1 6 d I E E B K W C 0 P k V / d b J m J B 2 h J R 7 i l C E b Y G E w Q 1 5 2 E D k + K C E H L c Q d N 1 s X A + l U N g k J L U H + Y H R + F Q 2 g J m u s 6 u S r n s e O K l k a C / Z J j k s Q X R k U a 2 Z d k P 4 C p U K u R i q 9 j 3 w k Z t s A 2 r d / 2 h N 4 t + s 2 C J M o l m u U v U M 8 8 s e A B E U U H S y y c 3 Z A h T l 3 u c X m Y F w 6 u / g p o j O G 6 8 L 1 T J n a w U r z e I Z w I W r p 1 J m k c L F T p J 1 Z 0 W 3 s x f z 6 1 0 / R r a E x V q T y F 7 W q z O e h B q M 1 / D b l M k I J C M A E 8 e W V X Y U U w V m l D r B x E h 9 K T y w q y G l 7 4 8 0 O c w X 7 x y P o 0 d u A Q 7 N T B S 0 p 0 l W 5 A 3 e 6 p v r W 0 X K G 9 l s v 2 T b k p h s r J S Z P R 1 Z P v H B S 6 v E R v 1 C O j 6 z o 4 F h X c N g l n X / g t E A Z 4 k U L I L b 3 1 l Z x 8 e w L w J 3 H c u H f Q O + R n W E L 5 4 O s Z I / U E F B y l D L I a u A c H T v 8 Y 2 3 / W Y e I v B Z V Q g 8 g F 9 v w / X P t 2 e 3 y 6 8 a a B y u q S d 5 d m V u T s o K s B m 1 G Y f V t S + 2 z f Z 7 Y I 0 R x D m M F l U o Q L 2 D 7 I i U 2 4 A R e Q 6 Z y F y c p c B k B W 5 i K u 0 k V R / x u k P B j 1 z z a G M H E 0 + V I 9 c + A p E C g K 3 t K a n y o K P 5 D f I i R b C d n v p k u A 4 y N R O y h Q n t A g s g G i u 3 0 Q q i s 1 + H Z r 9 H 5 B q A M 6 R u 1 X 9 Z e V Y B q L 0 1 G e Y 9 h J H x D N V o / P E / 2 9 P m 3 u 7 I s Q E O R 8 A q F 3 6 U 1 R D i E x y v a r V L O n C 2 o 2 Q V X y L 4 H E F S j E H o j c g n c z K R F e P g s s 4 E C / y t 1 A r a 6 r 0 R P i V l h 7 0 U F R h m o q S n H K + T i L / F m H r 7 p G v Z l D e B j J j G z s V W t 2 d I R L Z 1 E U K V x / E O / X o 7 l u p I o n 7 z Q + P / 7 x 0 3 g b X o D Q I H U G b c + T j I Y K e f v D W j z + 9 c n p A f e i S m 1 9 8 H / L 7 i 2 8 D J F v 6 J v L T 5 r L x 6 V F 1 m Z Y b N f + B 8 j t W h r q c 3 B N f K d / V S K 5 D 8 t j C H S t r 0 W g j Y 9 m i p U 5 a b t + g h g 0 O O M 6 E i C N V M g M Z s x N C f A g s N N a 5 m w T 8 R I Z c M 2 4 i m x 0 Q C S V B F O h z A d h i O M d N o 7 H k l T v d S b I a v I R x n 9 k l L e e D 7 1 E D M R V 4 K V 8 r / 3 g 8 g c n I F v i g 4 K 6 9 h 0 A f i A G g G C / 5 w i 3 O b y E v / M 3 S u 9 5 y B b F k T W C L S M t K 0 6 X c t n 6 b X U j V k T 1 7 8 / / 8 2 6 V z P n / 8 u y X K j O 0 G y 7 l z N o / C q f E a l s 9 s u u t k c t W y p s b V G t N k m C 4 7 d A K a x K S v l 1 n F D 8 G 9 N 1 P r 9 2 L Z j l y Q E S E C 8 b F r L Y / q r Q A K Z H v J 5 C 7 Y I E P v G e g M H T B c f 9 h l J X 6 4 A / w A I x B c c t p C S 4 f n 3 g m / O C k 6 E O W z 8 q K L x / 8 X V y b z Q h e j 0 v 4 S j q g S B e P F R b T Q R A f 1 n J B j y o 6 p L 5 Q Q Y J k l d 3 E h i y / w U C v J y p 4 R I s 9 U J X G X 3 K h Y X + M 7 a 5 F x B w 5 B o P M o t O S m C x i v T n N o c s q c 4 e 6 5 C K 8 Q B k E u f u w 9 R x I F U S W I M x Z T o 7 K e k t X h p V U d Z 1 d 6 9 G 5 1 F W E 2 y n B v J 8 E F i s W I 0 x A 3 f W 8 R Y / f n + y + X l y 8 M f X s Y o W I 8 L K V S K y W L z / 3 a i F + K V r S N q 3 p c v J g W F D L A K D b 4 P c Z d O o e R I A U Z / R H + R s b M 9 U 2 E / H 4 g D 4 u 5 O / e B Z g q l 8 5 5 E Q / o j 5 s u d G S e / B q N s n 7 m V f r L R g M R s d + X r r Z Y g o c 6 y f D g m t z H 0 C 4 A / q q s H W S q s l a 6 L c A n n S 2 F c G s t A / h T x U 0 O A / M Q Q 2 Y 0 e z M F d g a t c q Y j G M Z 6 o 0 Q t n 8 R K e 4 l 8 P E E g A k H U Q + P j T M v 7 F n H u 0 P p M 1 4 t V V n W s N u B 5 / Q U l B F P L T T 5 L S l w T B W l f x p C Y t l j l k T P G X h P m R l D e Q h j 2 J D 1 H g p I V 5 z s a N 5 t i D f 4 J 5 R y U F I U o f F b O X 2 S P M + C b T B s h e H 4 l m c S 7 i A J l m z Q 4 q 8 5 q c M z J H R 1 E g n Q i S R l x 7 9 x x c u L u u O f v o v S U r y P w j O 9 c e 7 3 k b 7 + 6 C 6 i 4 W 5 g S d 6 C W n m b S s 0 P l K P o T z C E Y g N p O d A f b h O r t 2 z 1 Q / 9 s M 5 w Z J m g I d + j f n Z N i A d p h P U b F A 3 J e D T d M 2 q s i h Y I d o j U E R Q / H P z C i m r c + x v 0 3 t u Q R f a 0 s s e s + t Y e n j U b x i J q U t G t S x J O L 8 Y V X Y j M o H t z Q k I g l n D X u z a 6 4 U C r T W 1 b R Y d N s A 6 R c X u N i e f I T I B c Z c G F g 9 K H S M C E C 6 C C q l U m 7 s G B 6 i X k w X g l U 7 1 l V 1 7 B L I B V W s V a G / A a Q / E H f 1 4 K e W J k f 3 U s 5 y d q 2 U n D I m C 7 c A 8 u N c s p 1 J N R Z g p t F a S A o u b i i u r 8 U m B G y u C b I d s 8 8 L V p I P E F I P 1 / x D 5 K I W + R n W v G / w r z k b n 1 x H c T L N I R C w 6 g m 5 E M Q L 2 F G W t l / 5 t D f 4 w 7 d z 4 m j t S F O S 4 q t 5 j + i 4 6 A y Z G g 6 T N s j y B 6 e O L r P Y E K 9 n 2 0 J G I R O 1 3 2 w j Q U w g F T d R 7 a w 2 a q G Z r A l L A V D i C B h G L L 6 M K H E R f w l 8 M 3 e C T A + b p 1 A C W y 3 e Z z C A v V G Y E r V V k z Z S q B 5 + 0 z z N 1 O S b 4 O i E G B 8 H 0 C p c 4 d o N Q e j W d D E V a X r G m U C S 7 o e b 1 k S v c 7 Z G J U + Y y C q C 5 A Y D B T Y C q m S b s 1 V v K v J E U K h 2 P e N 3 0 S E 9 3 p M 0 6 N 2 r P t 1 L v C n b g l u t X g A F K 0 z m g f C Z o y c l 0 9 h G + b e K H T 0 / C V 5 / N 8 v O u W E 2 2 N 4 8 1 8 R W P o y R b 6 Q 3 q c i C 3 0 c o l a n f h 3 w F x E 5 v q D c Q R q V 3 S b k x x a k 9 e q m p s t w 4 K F / d 6 q O D N 7 I G o L K S o d M E 0 J t c q p t A R 9 I l k l a M A g I 4 i r 4 E 3 H T I F z D d d v j 9 t g y X d a 0 1 j W o R S y V l 0 s R K k / S y S E 7 U U U V S Y X e E q j t y A Z 4 o k J q K h s b 2 V t O w D 7 5 A W U O o 7 1 f 4 h p g Q w C w G U U W 9 R A + u s f H 9 y p / k l K n 8 h N X h 2 P c p f U b O W D G J Z Q 2 G 3 / 4 G K o W M H l M E q V U c r w B M B 0 7 4 q y y z q t R T Y Y o B h W W 2 L K W I J R M x 3 o B K h B D n v a h f 4 G 7 1 2 n w / Q 8 Q w x 6 u s 1 O t c O Q + m w V e Q 5 z d 4 r p 4 M X X Q J e v 8 X N C H q R M H 0 h f I C K z J j v b K 3 j Z N 1 4 x c U I 2 l M 1 Y G k D b f l r Q s k p g F g R p G t v M u W K 0 S y z z c S 7 9 Z Z A y J z 7 E N w k q Y + 8 k K b a W j 7 P M Y A B r N j 4 e w D X g d t G s g g F m j T b 5 O a r N M h K 0 z u R o e z 7 2 O + A v H 7 l y J / m T J H 0 p C 2 S N N K r D t V a 8 c 9 a j 8 t F y I s b 6 K X R 5 O A e D K E Q w d N Q 2 n b Y Y h f m g u h L q G p K Q T G 4 8 + 6 t M J w S A 5 L b 7 F W V A q A Z O 7 4 z o I O / P t q X I 9 U p 8 V s k / h o t R L 2 g H g v C J h Q A E f A I 4 c N u 9 8 2 y s z k x F h L / D m G n u A Z + n g e b N Y G O 3 4 P L U T / C X 6 7 J p e 5 0 E J g B c 1 E E v k R c U w 1 z Q G 4 E j f 3 V F D H s o d a e E K Q 1 J e R p T U S u 9 j B F v d p m l k V i H E A 3 g 4 N X L r E 9 Q J N 9 y t x w K V j U R U S b 5 y F a m q T u O W K b v b y / 3 N i E 1 A A U U h M + A S k b 2 3 3 o V D A p G M h G U A M w c 4 q t A y V I W o J n 7 h L / T 3 4 z F 4 6 Z r r R V U z 2 X N i C x F q X r S 5 u 1 B u B A F e C b 0 D Q + / n 3 G G G m Z O f Y j u C x V t R l S 6 r S y h j V u M / 2 d N g r v t l B C i x W f p o u E 1 W F / 0 G k Z W Q + Y G H G T 4 d 8 R 9 Y a i h s g F r n G N S b r R p p m b t O d H n n O 2 g P O j 7 A J T V N J Q E q U 2 L f / c 0 n R Q 8 8 r L W / o Q S 3 d 5 z z E q 6 k p q D 1 v 3 M I x w r O 2 1 v x m 0 v 9 l r f T M e K s 1 n z 0 P 1 x 9 A I V 7 B a G e f v c j L D p k U Y i o q 8 l I D K V g 7 S J m Q S U p 8 g l n D w C V E V f q G M i 3 3 v S u W d c Y 3 0 0 6 n v Z e F I i r m / + l u l O 8 R Q F / 7 m D s c W f j v Z + W 4 H P / B F 8 S / Q R q + R v G f l W x 4 C f A v Z G S z h J 3 c I 9 r D z V U S O P o g F 4 p y C r t L d Q 8 a y H f D v b R n D R v a w / k 6 n j 4 p U B q K d P D y C E k f Q I f 0 A T Y I 2 u A x F n O y + t 0 C a 8 Q M g A 7 V r 1 b d 8 5 X o T + I v Z e v Q t 7 9 V c l 5 p Q K O o 7 t 9 3 3 o q W v g R S O z g J / d g 1 n i 9 Y j 2 f t 1 g 7 9 9 / 1 E 6 P v Y 8 X C B 2 T R 7 L z w e W x q 0 F q h 1 q w y m L F Y w f O w M U Y W 6 i v r P B M i Y U C H u / J I 5 h p V E P 1 3 z x M h 1 p E y 3 7 1 R 4 f + X d B K S J o I a S 0 o C m 3 6 F 9 H x k s d F f t O w K q 8 K I g 6 i + B z 0 t 7 c Q / Y o 2 A m f d l E E q 6 2 q D l H 4 9 K D f H 5 g w y u / / 9 j / / p z / 8 6 3 9 Y X g K / C 9 H T l w 6 o c w 7 / 8 K / / T G H U j / / r 0 j l 4 / D 9 g E d l H m i U S 0 H A X 7 v e a 7 Y 4 5 / 5 T 2 r z H N b o A y F A c h r h c 5 P k j o 0 J o U W V o D U 5 n r 6 a W j q / c Q 8 U d J M j P o C u 6 C w j 5 g E E I s o J Q K z 0 m Y A f I A C k u p S p E N I A 8 A k a R p o q t L k 5 S g D H 5 f B x q Y p I l S Y w i p B C m u j / / o i e T C 2 2 D j 4 e b X B Q o g 3 f c W 1 9 B T E a u K t 9 5 H j 7 9 d + Q 9 4 Z 4 O C e B T P q L J O T A + B M j K 0 l S s Y N v + Z c l u H R l 6 O A c R X y 3 f 3 E h k 0 m Z M B G F O K B + J r q I E u U n j p B 0 4 R C i 4 P B s C n Y Z M W L v 2 u 2 3 d 7 r p H u f y 6 I E Y c C Y J s 3 h L w 9 W 2 G D U 0 6 l E E W U g Y r A A F R N B x x F T K 7 5 h o 8 H 0 K Y 5 N Z 7 W 9 p b M D p e e H i a S o 0 t 7 k e j U H q b I V g x Q d Z / T n Y o N O G n b / V 4 f L l k 1 0 8 O d V q s N c G 6 j 1 A C e i D M A f h 7 C 5 w A I x 4 J Z 7 r W e N c t n C + 2 7 w z D i L S 9 8 W O O e a G q c C b k E m S 7 R m D y 9 n 8 q J B + n a C F t M f M 0 r G e o k Q K y e z 1 H n k y N p J M w B H s q T 3 M T c W L S z m g M U d u t Q 3 Q 7 l T u j B a 9 g e t l t 9 A v i u t B d L k m R 0 x Q a p S E Q g c L 8 m y D w E C N G S T V x r x 3 U H b g 3 k w 7 h b b a 5 F D c Z w A 3 E M m J 5 F 4 D u v P T 2 7 + i l R y U R q H T O F a u f w T + 2 b J O 9 V 7 a 2 a S 8 y p t N 5 q 6 V 9 6 I v I b X g 9 5 h K b D e g 0 k a P X 9 M T b a 0 Z 0 x i 1 e t X G 9 W x k n X u 6 B 1 w m j m F Q m K 2 B X O L z D n s E s B D i L i A V V P 8 S c q o Q 5 M v B u v U S K A K n A I G x A R x H / D u z F 2 q K B N D d y A V F 8 J T z D X p L r W 2 s Y z 7 7 r 0 l n A 2 1 j 7 P Z O X 5 E j 4 x f 4 Z 9 B 8 U k B W j 8 I j w Z J + k L I 5 Z k S V H 1 Z e o R / 3 z w b 6 K L R T C 1 w j H K 9 g Q 5 c s W e s D E B u c p R 3 3 s o U G d z n P i r I V P V X y y e z M v d 1 l i j v t I 8 X K 0 Q Z X 2 h I A T e w T Z q 5 b v A u U p A R O 7 E Z 5 X 7 D F g f X w J 7 5 q Y j w H O J g l F y F Q 6 R q h F N r + z 4 o d 6 m 0 D 3 f B E v y v F i Z l P e I 4 f S 4 M N j Y F G 2 m S O R 0 c U J C y w R E J q f p N n A T 3 O n i y Q A w d Q Z H p B x d p i W 8 h 0 X H i 6 B h H j r D I Z x Y 5 g p m 0 o s m I W S n J Y / J h h V G l 3 O t e X y o P W K S f h Z R w 7 v k P O C s F v L z c H 1 W K / x w J E y z Z y u g I K w V 3 v D b C N n v a 9 8 O I 5 8 A N A m I b I i 9 i D y u s f I W 6 Q b 2 O F r N 0 K 2 C 8 X l u W i c u T y q 0 C E o / g U C b B G G O b z c h C g u g s r R z D l L + s v H x F l G h t 1 e 4 T U 3 m C I 2 g E j P A / K / B 2 W U d a v y Z 7 T / H p s c h 8 A 7 v y l I 8 9 y C z K L N T p Q D u I 8 N h B X C M / B j l m u M L Z 3 i + Q Y X 5 B 3 a 2 H N 6 j J s A D r O 0 m 5 0 O R z E J B 7 g G M q H C I s 8 w C l m s P 2 B A w p 5 p Y w y U t U C 5 g 9 4 J r o 9 U i q 9 h 6 f u U D o y m h z X y F 4 / 6 M Z 7 t 8 G Z i Q f E 8 j S a j 2 O E 2 u Y p g q J U m / F N N 8 D l p t U d 1 Q O B Z w A K B w l Y s p N j g A 4 q 8 v p 7 O J u + + f x H Q 2 9 Z u u z e l s 9 R W k K L i z 2 0 c F B q P K c r n Z b M N m 9 y c x m 2 0 9 O m O b 2 a x 5 q 3 w L Y + a t q i l l r A d V 3 y D H i w 3 l i t E p f X q 1 8 O j e b 3 B M F 8 k q M u 3 B m g X c e 4 7 I I D M v I n w G L k B n D X a X G l 6 U E x V k A Q 3 p 0 O m 3 U b 7 B X E S l e t F k i O h U e / r e m 1 4 9 E Z R 8 q q t X T J I S Q / z z 6 / h 7 W H l A w R A F o 1 X j o l + 4 b D C / D j p K J U Z k M o P I V 1 q M Y D r f w A w 3 B b 6 k t 2 6 c + A g 9 h R l W B K A e o E 5 Q D c W h o C d t l U T P + a f l p w t T k F 2 i 8 o + r O U w G q D p b a m 5 f G A t Y l 7 S 5 d 2 c z i l h 0 x x c w z 8 o 9 b B U Z l 8 C S L n 8 T o 1 W I 6 6 m B c K g W O i j Z A N Q L R u A z j o U s 4 t 5 e e 6 f d h S u J T d y o l e c 2 q a h 4 J f c e P P 7 H F R S z G S o A A e J m 7 X z y L 3 G q I 9 n A O S f A 1 J W 5 x C n o K W E j Z s B z Y D / M 5 n 6 Q Q k a S L e U s e b 5 6 / L 9 B 2 c K 7 1 H o j M r W H c h q T x 5 Y Z + C M q k k W K y 4 D O 8 h A s D F i h a M k a L R Q M 7 S J W r 9 / h Z W s g D b z T g 9 u 3 2 z V Z u t f r z c z b c Z g i 3 M F X 3 g 0 Y 1 V u j a A X S w 7 0 l V a s d 9 P o u q b u C U v P F z P a d z C a v Y z x U v q V 8 H Z m i / A s j Q a D 2 V N G r B J f l V d w H b 2 M / z 1 U A p r E w K l r I L v D j 2 0 N E 6 1 K t c G H E b c L G 0 u l 1 + m 7 b r M S c M O e I 6 0 l C G N t U o E e a r x r b V C b a L X C U 9 K t N d d L k 4 F K 5 j p B T j H L z 2 s c K z S u C O r V G / P P r n P 8 f o o f 7 J V 8 v a 1 e G r p b M i E j A g S L + J Z X w w A t s F Z o D V D x y 7 i 6 Z d L j t 7 w 1 N h E W s B 6 A a I U E U m l U D 7 g M X O x 7 + A w P Z r w a X p j y E K U r K E P + 7 7 7 R Q 9 A 0 K v m l c Q L o r j X X i n r W W / X A F 6 I L 1 x l + V h Z I e 6 7 W b m L S f h e 2 Q M L w K H s I H N q x L R 1 Z B R E i x b b 1 w C V E M F Z X Z Y L t K Y F S R B z t A i J i Z O T Y m S Q i Q + C 9 4 q Y + d A b C H a l w a 4 p f R l b Z W c a P W c g T E 8 n B R n s 5 4 r L 3 B d P 0 s S 7 j r R V N l S G c f 3 n m A 0 A 6 D Y 7 x a b i i n p w o s f S n Q 6 d 3 o y r t l b 8 A + Y k G m A K A L 2 H E F 0 K f L 0 M q 3 k X W B T x D 4 u 0 T 8 M o s s e z 4 r k d J 0 4 Q H 7 T S r t Z 7 V g l o s 2 E y o J N 1 t U b J 2 O 4 S Y w d r o w G x r 5 N C 6 j t b d E S R c Q I y h C 6 S c P O f l g e s S z m M v B c W E / e f 4 v 1 Z J K G 0 T V a C I k u 2 X K P 5 + a y + Q l y 1 o U C k w g 8 g i J G w z j d z h H o D t O y 5 d w o J 4 B e R F h b Z J R j P X u 6 g 3 L d g R a + O s L l u r q F m y w h 4 q Y E D D G g y Z Q q 5 V H n 3 K e B 0 a u C K a i c Q Y j 1 1 L g W y M w / v G 3 A J K b 1 g j U 1 n p J G E B y T y n X l D a M 0 n S Y s q C a x m R 4 y / w n h e 0 x a i + x a L L I F 7 g O f x G Q L 8 I i i D I 7 B s x Q z W 1 J G D Z p l z t 7 O 1 Z 6 l f N w F M z 5 Q D j w 7 r z A T g G V M + 9 S F O P T C x s 9 L / O p B Z z v v i i K J i 9 M y H x C 9 G O v 0 0 W g f K X N Q h I l 1 B 3 1 q y y 7 x O l P z U 7 f X G K r H n S F R 7 X I v h M u Z v 4 f Q 3 W N F n 7 N L C h B W 3 Y H b Y u P p 7 t 1 k P v X G s L S H F 8 H K K M M m X I d h B S Z W B T 4 G 0 s 4 m u z X f 8 b U U n f a 7 G V 7 1 5 p / 9 s m t a d f k Y 2 R 8 E a l C p i f B J W H w G m z w o j N k u N N E I q B K C G 7 t 9 A Z G 1 j w x P q s u F J c F Q W C + E 5 K X 8 8 t R e i 6 U N o z i 0 b O 8 X v 4 C 5 u v x J 0 x Y M r b l 0 0 I q s w A Z C a e I M b v x N 1 y j / n m 3 t 9 Y O o r h R A 5 U N P 0 3 I M S D F G q m c t / 4 S 4 D u c p n U O h I L p 3 K G 0 R J / h 3 B T u K 5 P 8 + B P R / M o 5 g o F v D + V D E J n x y h G V J V / B V v t D B M h L 2 P m 8 H 0 R m A B e V r 7 H 4 W 1 G T L B Y v M x O S f 1 6 + 7 B r B W X 4 Z i S + Y 7 + 6 l Q / 0 J 6 m H R g D u B T f P j L z A V A h X B L I C h W g 1 4 v Q p Y Y z n z l 8 v 1 / Q I o H E a i o r p r F k Q f Q i C A b 1 6 m L D 0 P M f G u h J E M 1 0 N R T I I U J d S T g M f L K O K t S O p h 9 7 T c Q Y + d c E D L x W b C 7 j J Q C S Z h 4 B z D L r 9 E O g z I w u 8 I n 7 9 E L P U V E m A A j v d X d J 1 z K F m G W i X J M S p 6 7 v E Z o n 9 g 0 f D N N 0 / 5 6 B r n p g n Q G s f X N / P Q V 8 Q / + d F 0 o 5 N Q n N 0 9 5 d t O L V R C g m V p S 5 k J q a v h i b + Z y 8 o O 5 K g j Q A X f J M K / m t 9 f e 5 c L 3 k t 0 3 z D U S q v 7 3 V s E X + J y F 6 W 7 1 D y P F / j P H W T 2 u 1 D D h M Y L B z N y e Z E I a m K o Z W K c P Q Q w 8 e 8 y w p u g A s z Z N O k m W X Z m G G 7 S n g N Q Z O m X 2 W a L g r s l R V k 2 3 F b B r a m D H d z P P C C I s z F i L J w q B u q X A S / M Y Q W C d / + W G S 2 u 0 m O l d x a n q E i 3 m C V X z j g F x 8 o Y p z D U 3 L F r / B T p g q t A m T q g N V j K q I d e M h c I A e 5 b j 2 v S 2 D 4 3 4 W W 4 E j 6 7 p M T k n u k X K D p v O q j q i r j n j t t R + d l D 3 J d 6 3 e b A D F y K 6 R H Z F 5 8 D 4 C b d k P f 8 e N f 5 0 E Y d b 0 m a + f Z M e t O 3 I X e e b y g X 8 M e 7 + c + O Q J T 2 T N G o N m z V K a D f O c U c I p E R q M t S s t E U d h H 8 B D e 2 w c G d f G m k t f 9 Z T G F N q X b o h f N 1 E C k b K y q J 3 m 0 d R k v g A 6 3 W c A i I V b l Y Q F j A / Q V 2 l 0 H b J I 4 2 p s W B y 8 f H V S S 4 J C 3 r P L x b r u f B D c 4 k S q s A r X x i O E M X t f s k y e b 7 I D u K x r K 5 Q b X 2 H A 1 a u y J H s T z / B K m V H 6 2 / O 2 j G O 1 R d v s d X R D H j y O 5 C O O A 2 M / 5 r h C 1 D y V X R 3 g h f V u w h i s 0 7 O H 6 t T 3 h u T G 2 W s i T U b Q b F 2 i v 5 J a q a 9 5 p b a g y 0 E T / R F D i D r w D T s m t w + B a d K 1 1 3 B + G / X V X J c L A z G H Z 6 f V 7 v J w A t k b M 9 A z t 6 j / + T 7 2 D j I O J z 0 E d a 6 O O / S H J R j I z q N i / v z f d S p k d t n p O u t S b I Z Z q h B u A c g I x z F d 5 8 0 T 5 y g N Q Q X J J y + 0 g Q r T 2 N C V e f t r y k r E Q d e 4 g E V O W F P g d I o F i u A 5 O k g 2 o l c H z p U Z w n K 1 H 2 I O E O v T l d l K R j y 9 R 1 W 8 R 0 D U A F Q a g o 5 y e y 3 l t A m T E 4 g g n t n 6 m A P A k g y r 0 1 T E n q N 3 N m S 3 W k M U D S m + I A / q k a S i D g V H O + w 3 L N R 8 y h 8 2 / 3 P + z 9 u + Q l y + z 2 P p q B z V T k 8 X g F B / n a s 3 O h f Q d c p h 9 C l S t q M 4 N Q V e A C Y A j u 4 G 8 J C m q Z 3 A N w 3 w 1 X Z l a o I u 5 r t 3 b 6 7 g D g N U q T b p I x B 4 U N U I r N g A e p 6 q q i S D h 2 6 M F + 4 F 8 C j X B v 7 A x b i I o 0 Z 8 R c b w k b M M / F n Z e 3 l N 1 5 9 8 b a O 0 x c j q + 3 D I P T F e x 2 e w e J 3 A A C U g 7 l Z h M 5 4 g h V V w c K m b Z 2 F + H 0 C q e V F q + V m Q o B D 3 r g X 1 P N I D G r C B n e c l b R l T Y R o m f t 6 Y c A W X V r V N i q N a W C M j t T W l M 7 k N 5 U g Q + I b E r a K f L Q N d A F q k + R v V X 0 A D B 1 3 L 5 d Q h l z J x G 8 E O 5 4 u q r r w S 7 a g w 1 A f 7 Z Q k G L Q j d M Y y H P U A 2 5 y 3 8 S v + s G Z h Q 7 R A u 5 g O u k J a E R E s X w O 8 K K B 2 3 B d S v m q G V I c 9 6 5 x S G 6 w f H u 5 q C e a 8 p 8 e x S R q L Y p i x V a W D 4 U D V E m T 1 Q T k Y X 4 c r N e o K G v i i C 9 a T c J F B x Y Y 0 s j U x h + 2 U K r U R W S J i U Q 9 P m 3 s o Q p G T B P s E q e o p g 6 g H f M d T 3 1 o s 5 h 0 q T V 9 I E D K x c 2 8 b K c f n 2 q v M E V q S f j n l s K z 7 k 5 / A L Y z 2 a P 3 Y m S S V N i U w X 4 v W j a C c e p R G q U M Q W v v d F t m R y C y 3 q e b A N 6 J c b S C H b t x K q i T 1 z o S 8 e b L V t 1 T d r p L N 5 j F h l F q Z h M m s L w D E + A 2 I V W p F D w 7 e f e Q J A 8 d 2 / 0 Q T L M u e W M L P k y F f c D R s Z F r 0 A a M Y 6 t t 4 p q S k G n I Y E F 4 P X D l K K R w g 6 g a 8 + X M d Z D M n l z F + o t E w Y S S B E M + G I n p Q 9 W N 6 c u 5 5 / k G 9 2 5 B N i V 7 8 a D w x i d h F J S W 2 z Q J h D n H N w U o 9 r I h y e G I C q U T i F w p 2 J 1 r r G F R h x Y W s o A i 0 y X 9 G v u R 1 / Q E S M W 8 D y 1 G 6 I 2 v o c h O + e I s g z g K T D h A f a s u Z 1 E k x w m q s Z s U c K U c X k R T y a v M E y a c M Q D w g C b h N D u O x O J x j h 9 / + h H x m 3 g C t S r y f g i u v c W N g G M E L D q i W h H F 4 Q I R F h q V / B J C 4 m f + M B c V T 4 2 e Z z c O o h D D 5 d t K Z c p T L 4 3 E 1 8 h 3 9 d K x G k e I o l l e w u 8 r Z Y Y x h k i 1 r h 5 z 7 / U 6 5 M B j 7 L c 7 S / U q u P e D K I k 7 t g j i z b 0 L c D n k 1 8 Q m M f y O U 1 B i 2 V m K O D l D y B L 6 / I g k z d V d G K p s V v 8 O D 7 / 3 I U a 3 D g d p o D Y q c m B w n 6 F 0 J q F P A V n B R Y k f G E b x p D p Q F K Q 5 M W H S T e c F V 3 C F A g d k 0 J R A j k y j + S a j L 5 z p V W P 5 z 3 K Q / P M n d p W 3 W l y U 4 B o R p f m e R g T r G B O u R H 6 V N q X b F t Q M u z 2 K T 0 / N M D w U J p c M b S q o + g i k P Y z U w B n f 9 e 5 f e J 4 z Y 2 m T B B t 2 6 a w + 1 f b i M w 5 b D s I 7 o T z G M z 5 E f K e Z z 7 l g y n O P X p S 1 s 2 P 9 E U 5 5 z T u g E p T I S w 8 V X r 9 K X N h S c + j u I A d J A V F R R m a v h 6 q W B u L q 3 W Z 9 D e S 7 B i z Y R A z K m I X T x 3 8 2 F 0 y 5 9 / O L U y p + S h t G i g I l Y e T P J z 6 P E K z r i x c M 4 u X l e o 3 r 1 J 2 P 8 h R I N 6 K 4 w 8 / y X L N p q e O R D i P k U m T R S + U j A + Y w V j H e X V + H s A v y l 6 F q O d O p S c J J k d 5 K N W k H w / i i 2 o X / W R R c r D w s y X u j C C E f 8 v I y q A P / k H 4 9 z 3 m j u L c s I 6 n n 6 8 I X / F X j 3 N + E C G x u j B e A l J 8 C N y J 1 / + S u h j B G 6 r h O P I d J v 1 V n Y 0 2 x 8 d n z F n M E h J F 9 G N F h O L s l I 6 b i H A 0 Y p G j 9 g A E x G C A j W B 4 O H U B E G O E W x w Q 5 p z B 1 P A Q / z G D F / U C 4 w i v k A Z j L k I J + k k n k K U 9 1 m 1 v P 8 h Y J S n 4 Q I o x u q W W D l A u U 1 H w m Z F h e S 9 S k W 4 X Q V k m Q 2 I w a X H m B / V j E A w Q i c u y e c d G a Q j Z D q a l m f E o 1 m z t 9 0 r Q N D i n A v C w W j / / i v L l f r Z 3 b x 3 9 A w B u 8 f J 0 m K k z 8 A + r + 3 g Z X 5 s y m 9 Z W s M T N W q t M c q 7 0 N E V G 8 p B g F 7 a V P j / + A D 3 v O 2 8 d / I Y + 9 z m 8 j Q b H 2 n p z Q 5 L F l P n u 9 Q K A 8 e Z T E i V U j O K F o / Y D g 1 w e G 6 x B h J l J S N A a E B U G x X C a r G M d G C J Q x p g z K + z u n C 2 T 8 G p A B 6 Y 6 S m e O 1 4 n 6 1 5 4 h K u c M l q t R P 8 P m d 9 g q T l W O C r + M n E L C n o k y 0 X L t j F J P 1 D c R 7 9 f n / Z h E h c E 7 F 9 k k 0 i e / C F X l y n 1 + C 9 S A k v W U i 0 x d Z v B F 4 x T J r A a 8 B V d H a Q V I a Q d v x Z b G B 3 E L E N v W 7 f T P A E V C E U r w r f O G 1 R C x H a B F w b r 5 3 k L H Y R v i d 5 r 0 u K U W V 7 U f j F W i H e t W E t y s P o c N l n q n x 9 1 o v T J M d j t O v 3 g i Y G P b g x h d F P u k e G E 9 m 2 8 y 4 k Z 0 E i r 2 8 R t S O 9 c m k b r W 5 + X k n s 6 a u J u v Q u 8 c E u x 7 7 F p o D 7 I 2 T k 8 / 4 V 1 S M 2 g W e r k h n A i Z b r M 2 p V 6 x s R 8 S l N h Z e 4 6 2 3 Q s 4 X u / v f A K V r a i J K C o 8 A g E w B t H v Q V T V k U D g b B W Q A 4 2 3 i 7 E c F I S b l l Y N S N K 7 r H P k U v 5 u i 8 Z U j 6 T P f m E m n G s t o v W u f O E W l C O 0 h L K 4 w J s 3 0 Y B N B s / Z x R b D a t Z a P 8 J y x + e N k 8 s G A N w o X r 4 U 6 J X H J X y C V u P 2 2 y b J 9 X K C 4 r 4 e 1 Y q s 3 x W H 4 D + F t 6 H S a P d y D T E V o v h 9 t J r n b / P N y V f 0 M w K y z 4 D b / w k j S p R a E f + 5 G C 8 R T v q C h 4 J i q Y s l D 7 / U 0 I p f M l g v V Q E 2 2 4 b C l I m o G C O 3 t D o Y m Q K 7 S b 8 u j O 4 I g u H X g N 7 x 4 / E c U Z A Q 2 X L N G B Z l M b 9 o k i 9 7 N n x I J 2 q c V R b m l 4 i + Q f N z y n j q n X F h 3 E s x i P e j z f Q g 7 2 K X B g l V r W L D z r m E o U j m C z x W 4 g 3 4 H l R K U R 5 n i c R A G M D A C I a d 0 b p h Y E A c X 0 / T K Q V 2 i l g t B f L l E 4 W 4 l v E z 3 c E G P y S r x K o q u t a c T H x p s A 0 W Y G v s Q J L r 5 5 f G / X / i N m d 9 Q F O V Y Q l C t d Z r / c B W f 6 D o R x c 2 7 3 R Z g / O W d p r 3 T x N w C p 9 z E 2 f P r y A t y s 4 t y l D j X P o R I D A 5 + r D + / W o / a V + a u t e c 4 t T Q j x + j A i z b r J 2 Z V U K t 1 V X d W a y p H b O Y 8 B 3 b o D c t L v V y t + R U B 9 W q h S p D v i F T a I f C 3 A E B n Y F U 4 A i g D T r b H v 3 M k J a + c T 9 C T 1 i h 0 G F x G F O R n u i f y H W n z m e s 3 x 9 l Q Y C Y 3 / k P 6 Y O J P C E L 0 5 + X n 4 c v W q c 2 G O i G g 5 0 L 5 e J + F Z 4 G o h z 5 F i 3 Z i + C o E P q B a X n / Q c 0 0 2 4 d k K w N c A t Y j D n S i 3 H u n 4 C D h 6 / E f c 9 b q d H n b k u X 8 T b h 5 C g W 2 F I 1 E G S K i Q B / O 1 1 g b T F j s 9 U L 1 G J k p 7 S X w B 7 a m c 8 + R x l e i r u U k P o M z c A 5 w O y S w / r B k / e w K Q A l 8 6 3 h E 0 a O m s F J C q X I F P K k + 7 K y C f r p H P 6 8 I r B t Q R l f N g n H d b f U S f B d M r O p 9 d e V E j 6 9 h 2 O c p F e r a A V E Y A Z o / q q Y l r 9 t A F t k 6 r 7 X a N w m g l c Q 6 R J k w W q b 8 B y 3 / i n L m f E N Y j k p B r M K 7 4 x q r T h G 1 Y 1 K T G 0 N p Q q w r B o d r j 0 x P t E S j T n i l C l d S z z K d 8 m H w C I p t C 6 g s X A R D 6 r b C n g n t b L l U d + s k K d d T A N s s r O y N A V I k o U Y i r h M + f m x g D + L 9 + G x U h F D h 7 Q 6 S A N t u I a q E 0 3 E q / H N V d F 4 S R F A 1 g 4 s n 8 Q W k c 7 U 6 3 h v E s 1 5 / G I 6 n u S 9 r g M E E Z V O A M h Y g u 1 2 / m R S k y k k T F d v z z 6 1 h v d y N Q u 2 S p i V u U e Z 5 T t e g 6 9 V 4 A c 2 / f g 3 3 o O q T I d J K F U g E 0 2 E F F 4 g 9 V h T t 9 Q D m r g H T c W N x 2 E z W o T Q 5 z c u n i u h L T g + s K g C x d F B g O 1 v e N d b R q P P 5 3 0 3 A B R 6 N S U k 2 1 t H z P O q P l h t A + 8 B q 5 F Z g m 7 X n V z Y W + g P a S I l / x Z 5 V Y 1 G 8 u Y p 7 b f U Q X c 5 4 3 T T S w / T t 9 0 w z M 7 E T 3 + 8 M 2 J h q O h k 1 D R D X A M P e y E 1 4 y l D Z X 8 u r o b 6 C O F N n r K u Z f f C + t T z v z j 4 J g L X G o 0 z E P X L a h i 0 Q o M t x U i l h c 4 4 C 6 l l 0 B a 6 y u 9 a 1 9 / f x + 0 j 7 w s z J 7 X V 3 V X 9 1 E m 7 j C q X E 8 b p H 0 6 v Y A J T I c M g w i R b a g Q r q J e / M s X C O y + s q h 0 X F i f k J Y 0 l U I h N 9 1 D e d 0 p g 9 t S T J d K r n B P / / E K / f h j P R w v u P o k Q f Q 8 5 A s g Y b c h b L D 9 t P + D p B h j N Q e p g L J w C g 6 i X z V Q 2 8 W E c K h / G m u a 2 f 7 0 d Z R d Z d d w v J b f d 3 P v z i s 5 R l 0 V k C r Y b X O f F V b y b K W M w n C 6 E c M k K T J v Q v v T D T u o j 2 N w I X O E B G R g K R V F 7 L e T q e J 5 H E j t 5 W g R W a I E 1 W c L P F u 7 M A L 5 t Z J Z h Z v F 5 Q 5 k A P Q V 9 V 4 5 T O i 2 x F w c l + m + L 4 b a 6 8 w V V n u 2 h Y P r U D t w G Q K e 0 1 q L t t U Q c j E l S S / K e x t A V B F k 6 / 9 y u H Z r J N w L 2 Z T d K V N Q d K z 1 r T l h I I w O x N a 8 2 j j 6 y 3 C N O a I w p L C 0 f J W G 6 P u O D Y 0 u 4 c n N 9 D K C p K a W l v e B l A u p t O D m k R 5 i z L k Y K e H O P R B i 0 2 0 T + U 1 4 f T 0 Y d h T B D r A G X J b w D N 0 D l B n X N j 2 x o s L b + p v c B 0 Q d J u L 6 L H W t 7 b A P I j 2 X I 2 p N e x 5 6 w 3 i g x s w 6 M J u N p 3 r J h N B v f Y e k 6 7 4 q + o m U J O D 9 r 2 p y l j b R Y D t w k P J t b n B Y l b f R N W 6 S K 4 s Y 5 x t k + H A O K h u F V f f h U 8 U U a n A Z p W 6 9 R N s g + 2 x E J q 1 o s 9 B F h z 4 D 7 f I d x c B w l W Y 3 2 v z T E H H 2 l p i B O 2 Z G l B r Q L y V v 5 w G M F b v h d f X 0 b L o A B C E a 2 / W Z B l d i t P s D m B i T / D w X V S f H A J Y W j m + 6 s 9 w t 9 n H F 1 l + Q a 0 p w o l W X / t F 5 j k e R 5 s a N a z W Y D b b + B L a m 8 + f b X i l O n C 7 J o F X 7 k 4 b s B b 4 r z q 9 s 4 D t E P 8 K h I 0 2 4 X h P 4 f o g z 5 X k p B e Z a x 5 F m x Y 1 a G n D U 3 w t v o D 2 Z s 2 Z r i k K + T B F h u K S / Y 7 2 0 x 9 f 4 5 B 2 D 1 E 7 U m U J F 2 R W G A M A I G A P v m n l 2 g T W C u H 6 S Q E I h P Z o A V D 5 2 d k C J y D k u W Y H e 7 1 w i I 7 H v 4 e V Y e 1 M U F R o v s S R p H 2 u O O C x / D p S 0 q 8 6 v v i n 2 a d g 0 F n B z b G e I + 0 C n q Y v m w b e O / C Q m Z J n j X J 6 X j r v Q n k Y A o T r Q V a z n n T k h X b A t 7 j 7 0 x + / x L V f X t M x b Z T C W n 1 I f 8 a Z f 4 1 K W q w 6 I v L X 5 B Z V 3 e 9 e S N D E 7 o k / Z T O 3 5 U h i n h a U Q 5 x C 2 V P Q w Z z r Z U V 9 2 Q M e Y + a G m Y I n s D K A A j / 7 B F A Q t Q C n Z m V 9 C m + x O D M G L m 6 t 5 B U X q v Q A V 7 F B b 0 j 1 V w w s j j S 0 L L s o C H M k W f A o H j g d u C Z r B P K p n v J 7 d J T u W G s 8 X I a 4 O x f 7 b 0 4 P t I 8 z T T m x 8 n X 8 N / F B g Z v R J f P e O y r f C h e B F d Y A k A T t c L D f u 7 X 8 h d w u C O H Z k N t 7 4 n s F N z C g i F S H 6 B c x D v z R X c Q z 9 d o c Q g 9 N e t D q I E a y U p V u D g E F K i h l O B I 4 c 2 / 9 e 0 c S D W V j M n C G Z 5 N X D k u s V 8 h R D 3 A m E Z D j 5 S y s k Q O W G 0 n j h s z A W i u M 1 f 6 P + l M p R r X n T L X 2 P E + 7 Y j 3 L F z J m r m M f l R e U w w 2 n 3 5 K g T U 3 i s g 1 k M 4 H + g I + O g o U C W 3 x W h E 5 H V I 1 u D V A d V E q e Z g s 4 i 6 5 r l j R A z t 9 Z 4 A h i c B H r u c 0 W m d A o 8 A q P 6 d J M A t 4 5 8 1 f R J f m a O Y j J U E 8 Z p b v X l l Q f R / s I j 6 s 9 / 0 i l a Q u u 8 E S / 9 u G X D b w 6 F k k 1 w S K 6 Y + X j z L u J W L + U x y 6 Q / J e + n Y M 9 Z k 9 v h m g f l a N o n M R T z Z 0 y p u I s h J 8 R P H o c X X I J O c t m L d x a N v 7 S v 0 T q D w 1 D 5 w 4 s W + z g / i 5 C j T l U V 7 A U J o J c Y w 9 4 M F L H o t Q t o w S L 6 q k C u N 1 l r L s d 3 3 v L a 2 / b m H I A e P b h H p b 7 d 9 j D / m 1 3 T E J B x g S t z k O z Y w T O + A i J d N 8 R c W l c c H 7 w w b 9 E d J j x R W N U M I K 2 v 1 A 7 Z r m 4 D / Q U q 0 J S t N d z l C n B L n 8 + c b O Q M 5 5 0 9 z I n w V F 0 D + e X Z J 7 x 6 v L / Z + / d e i P Z r j y / r x J o Q K N u o J K d 9 w v c S i N J 1 p 2 s Q 5 E 8 V T r n L U h G k V F M Z l B 5 q T q s t 4 b h J 7 + M 4 S f B G N j H A x i j N g R M Q + N B Q z L g B 8 q D 7 o + h b + L f 2 p e I z N g R l T u T w Z I 0 0 0 L 3 q a q I z L 1 X 7 r X 2 2 m u v y 3 / J N c P L S C 8 6 6 2 u t B j Y h C G T G R O y 2 d 5 q t h r 0 0 f h G 2 V f s Z N D H k l 9 3 / d n q R n J F x Y / 7 i z 9 D l g b K 1 M 4 u e D b f K B Q D i b m N K Z 7 2 / U M 6 2 d A 2 z s S p m 3 G v q 7 0 E J u D G e z 8 W F V 3 u E 9 f t 9 N 1 p q x + J / C y w S B E l C b N e b A L M Y S S A F E c E g 0 d b j q m D o C F 5 Q x U C 1 j 6 a K U l 1 M 1 p m q o q U P g w C G k F 1 7 8 o 7 j f F C B B b g 8 Z 8 Y 4 I y R 6 N t / H Z u W c j 2 t a n c f b 2 n 2 u V 1 U t e r v R b q a B R l Z d F W 9 4 Z T I v L w H L L n A P N / + 6 6 i v L P P y 7 D X 1 + x 4 B U Z 5 6 V D S 5 x R Z u K Q D K Q B X X s Y K t f + 3 T N r A / o I O e F d m y n 1 9 d w S x o m 7 w H 1 k I 3 6 B q V Z y y M 5 A m 0 H d l 5 I t 5 v o j C t t 2 T 3 8 5 Y H z H U N Y T l t / 1 X v 4 Q Q i I Q W r 6 X l f X F F E b z 2 b b a W V + G J K + Q 5 f d W T S f e 9 y 3 1 + v 0 Q 5 p Z E L n d a / 2 k 3 / r J X v M n o 3 3 r i / N 3 Z h X J I i Z c p w 0 i u 6 l 7 q d H d j Q B Z v y 9 3 t L X Z Z x Z u S g J P p L g E j T p w 2 8 Q t u W Z D r c 7 5 1 Y T r M C s m S f L L h d z O c B Q p 4 E g 7 w g Z m g Q P U Z G S K G 9 j 9 b w C I B 6 j 2 W 8 m b T U C l l D V j a k c a y 9 + M L I 3 O d z T J z u P s F 1 j Z X m c l r G i i Y D z / 2 V 8 J E 7 q t B p 1 W z C k r X O h T 2 k y J 3 j Z s a C g 2 U H 0 0 j m a 1 p + A H X 8 R 0 I 0 h / N E E 1 + y s 1 J 1 o C 8 J m u q + + V O f u G / e V f k R M t u g f m p n X p W c e J D Q + B p a Z w B Y 4 1 d s x 6 x 9 r 6 j b 5 m k m 4 l k 5 j L s 1 x m u d W O b s J b M u e 0 5 l K R p 5 O Q x q 5 + l c f r f 5 F x B d D 3 k + Q T d Y 1 e 9 l Y + L M 2 S 6 v M s H 6 v b A P i W c 9 R j y 5 g i c k s T 4 n 8 V j b k / c b X f I N E y N 4 o r k c u D 5 q U 1 e x d 8 c 0 b L R 7 e N + 7 f 0 b g y e o c T k T 9 s 4 K z 9 J + Q V G r 2 z 2 + Y p 3 g 4 1 L i F s k m p 6 T Y p P 1 Z r w i g c V D U I s O p B p d Q 3 A K d o y P o d a T j A 2 b T e B x 8 9 R Q 5 R l F T 4 J e p 1 t v d b h c S H 1 I j N m S / Q 2 d y H l x S 6 k P D Z K D T V 0 O + o a a n z B b c M N x O + 3 m L 4 r J y w m S + X n O 6 H v C h O x p x d w / C N + H d x g 3 N o 6 Z L O I Z Y c 1 q n I c H k Q 1 0 P c j h 3 G w I n q V N w g a l p i H Z K t 6 R 7 4 P o / r d c T Z 9 L f 3 K a l M / 9 Q d P L 9 6 Q a M 2 O K Z m X 5 x 5 f n X m V 7 + X c e u a I T y 9 Y y 5 z T 6 o a L W U f o 8 + q Y G p N S N n E j L B 8 Q r D q d q q k R f h x T a 6 1 P u B U j K 8 b b 9 T S g 1 7 t S b A + C d b W U m b U N 3 B q T S 9 B A 3 j 9 N H E a K L M r m T Y A 6 / e B k M u p j d / m a w H S I v S 8 M j G d F 5 q n 9 v 2 X 3 t h Y t a Z s h Z F b r q 0 n / V E r Z 7 P c G f 0 P m c a g V 7 r K D X z U P / / A O 2 p / q 9 2 6 / g g X s 5 + I t Z Q V x E X f i 0 v I J d I L e 9 3 L R 6 A U 8 o T 3 j g A h Y k o v / F L C B 3 L F J B b R 5 E o y P 4 x 9 2 m l 5 M t W z 8 b E w r e E u d K B X E D I E I 7 l L N p V 0 Z 2 3 m 6 1 p V 0 8 9 q / j g i H U S J z H X D E 2 y 5 A p M h I b b b J 6 S T L V o i 9 l y S S D e 8 n 9 U X i j K F F 4 R v E Y 3 U u P D w J N W N g m d L C x G W i H d D h E + j Y z u I + V j 6 L k Z S k 1 q 5 q 4 / P h f W t x s 5 o q N P 3 O j 2 y P V D N c + 1 x N 9 q O 5 K y X w 1 F q C Z 4 Y h i b Q r y 0 r L 5 o 7 B C t 9 3 o N h p f J C m u 6 e m V z k S T m i R J p q k m R e c N F w 5 Z n / o z 8 s l N 2 B j 3 m F / r + i L R J 4 u C u N w A v W 9 L I X o D O k v 0 Q c + r s x / W + u w U H d p z L L R J N b x 6 p D A h D p p P u Q o r 8 v x N k X T E T N 6 M s K 5 M U P b W e V 6 A C A F d z s c s m X Z j r J N x 1 + 2 m l r L Z t A 2 u a 7 K Q w B D 6 I Y K m v x o N U r C O z / 9 M 1 / H 5 Y 6 0 j 8 D j d r H W A W s k B D 3 z 8 l 2 u W 8 r 8 1 k e x 3 6 Z p q H c E s J H V y A N V 6 b 2 2 x 6 X I S + e Y 7 e j h R P L X p n i 6 w 7 V Z G d m T J v i 3 J z 3 z z n f M N Q 5 f d x O b P r 2 O U k O 6 k / J G S N I m 3 p C L n h W C d 2 B v y B u 2 K i n R 9 q 7 v T b 3 X b Q D F Y e e i T h N n s 0 F P Y q 8 m N n d 7 k 6 y r C q P I Y B a T t d H C g + 3 r 6 l 8 d x O K h / r / P 4 5 O a u H C b 7 7 c j 5 v C H p T y I I K m N W t 8 x 9 O Q 1 / u a X n s l W n 7 a m 9 T b S p s m g A D e 2 x b d + E s 3 g a 3 4 W 1 3 X A G 1 L P K k a X s K f h e w P + m E s H n s T + z i o Z z V j s d f o M 3 h o 5 V D p U b o r K S 2 e j r T u c N Q z H 4 V N m 0 u 7 j N t e l J L X l 4 4 2 N 6 F m 2 z P j i p F K 1 l K h f v j h f n t A O 4 1 x 8 F B N k i 8 S 9 r P B l B y O d e D U n 3 P 8 o F W 2 j z Z + D q q N k S m o V f m c V 5 a 2 Y t f u 7 c R c q 5 Z 4 m 2 3 K 6 Y f 8 T q x t G l G N y Y + K b 0 A 0 V y V 1 n B i r l A i C c Z 1 D E t J O 9 G + s / R g l 9 F K M p H X t a H t w y 4 F w V a E + N c J B r O v 6 q 5 P w C g l + W d I B m V Y k D N r s G Y J T v I p B I 8 t C 1 H q 9 + w g N 7 k i d I K p u n j D P 0 m p Y K o 9 d t 4 d g a e b P b M f 9 t k 3 7 H j O J s g + 8 g m r 1 6 H Y x J m 8 9 8 o 3 z q P 3 I w j D a e K B t y b k s Z C f q W p 6 X 9 L q v L n B a k X K 0 e Y d 6 E g n V U A j E 5 T Q U h T 6 j W 8 v G F a Z b 0 k 6 + M 2 4 j 9 S j V w T P a X I u / 8 t 9 P n z 0 W c s q 5 X 0 n 6 W s K H 0 x P L 3 / E b + C C 0 d Y / o 1 0 a T N B q F g n P i U G D E s R N 4 I g R O b N r m R V E 6 o 6 v L R V 0 e l G y X u 7 1 7 e o q I 1 G j w z O p h c M + C u S A i Y c X / y X 5 G 3 c P F d B S o z E U N k V M U 1 j g 2 / H C z Y u / Z E u o 7 8 9 W Z y l o e r l z 9 j w N S m e / E y w c O y P J D z b a G 5 w M / k S U R l r j I C k N O b f l P M 5 R 1 7 + i 0 N D 7 q o E D t N 1 y T 5 f s X T s R s v Z X w O T N F x h V + L D + Q 7 S d 0 g Z M P K 2 + U F Z K H o t Q U 2 i S k z w F i T M 0 w B l u d O X f G I v G D / l A A 8 M S S p e Z v 7 O J S Y + n y d U 1 g S C y E B C k z 3 S / f V M f v C M c 4 a 3 Z q 6 y 5 4 G U V U Q u A r m l z P m e U O o 8 X C L c i t Q 6 w X E d W T V Z Z x J K 6 w N T m 6 f X u d n o i W 9 r r U s w v x L i G 1 d S s L L M r f 5 f y j K 3 i K P a x T R / b r H M G 9 5 I t B n I o a d S T N h J F 2 L d 7 n G H 0 3 t J / r b d q U x 0 o 0 6 K p s 0 V J j c Q a H n R 5 2 s Z K z D 7 s c K 0 J t F + F u x H s / f k h F D F b 6 g U 4 E C h S x S 1 p t s + 8 d 9 G J X M 4 H H B n W G V R u U b e / p v y 2 z J C 1 u 2 r b R k O m / f j y B b 4 V m y j a 6 1 8 K q m c 4 c w k 2 0 w i h X F 3 E o 8 / a v g 0 4 K 3 N K 8 m B p K O 4 T w t O 3 5 u N 9 M 3 l J 4 L o a R p k P 7 2 8 u 1 1 N a v Y 2 M J t d O r 0 B N q p P A 4 q M e g i 2 j y Q f g J g Q s M U C 1 c V X a D F V Z O i k 6 6 u b m A K H k + Q q p K O e r 0 + r d M R M Y K z u U B P k H 3 9 B X j U h q + I 9 7 G N L u z m r a i 2 z o a s W 0 W n y n m p z r Y B e X p A Z s q K B 3 o f j m a T p r R w o s / V y s b c Q a H W r 2 L x N k N x E K v O Z p C z a s D W J 3 Z q T S 4 6 y e n t A d x I v C + E Y / a W J o f x h c i F W Q B x S b D Q i b k j S F j f B k 2 h 6 G d 8 C 7 Q W q a r d T a 3 a w F j T J / r K S z Z K x y g q H n i j / / A v S o e n J f 2 G Y k u e 8 s d R a g V o n J C v s 1 K v c o 5 f u A F T Z l k 0 W a Z G v V G + R c u 5 x i m S / X u q z z j k p k u C l B A 5 n s w W r b v 7 G U p O B j 6 f r b H F O h q U l 2 n c 7 Z p M 4 v 9 / O k H 9 R v s Y Z I f 7 f s Q Q / c J U b g 4 a K H 6 q k J l Z Z w J m I g / n o u G w J 9 H k c B s e k p Z a u c K d F q g o x y + 6 f 7 W I P U x L z b B h W s N q Y R f T Y o d + H T S F r g z 3 W a t Y F s n 5 D q R 6 N a T a c f A 6 B G 0 N d E B G v 4 d C 9 v f 8 N m i V R p h E C z Z W 5 3 6 4 1 u 5 1 K l 1 t N l 1 + d c s H O U Z X / 4 j A l 0 n m z 6 Y J v a A w d c s y I l T B 6 t q t P G w t C s h 9 e J / N V w 3 f b Y 0 d X b + r h / a t a 1 x 9 n u w s 6 U x B H q I 9 i G v f o 8 f V y V X J a G n 8 d e b P X 0 Z g w j 5 6 g 6 g Y Q J C / R o G l W O 0 5 m N D 8 3 v + L n i + g s O t c T e i e d r F 8 w 6 1 t P p P 1 r n Z 4 K N q s 2 9 Y J U s n D 6 R v V s I R i Y x r 8 p 1 t / i M h x 7 j F 9 k b Q C E 1 m 3 3 O j b S g 5 N 6 Q F W X d 0 K 4 I c X b b i j f x + l I 9 r Q x f x 4 C q 1 n g l R y W P C + f w C 5 U p g f W W Q 0 b b n g j A 6 9 I y J J W J i q E H t 6 g R S v q 6 H M C V E M 8 E 2 S t 4 1 j d c m Q G A V n Z k v X N w Q 6 Z n h w M 6 m A e d H a 6 R P w a P o B X g A l C C W F Z o S O Q l O O 9 u 1 s U B Y f F 6 S + C X g 9 n q r d E D P O D Z f w x E m D G d p 7 T 3 B V X f 1 k C 9 + k v n C 8 Y w n I C t m V i h W t S N n t g U Z I x a 3 E B 6 C 7 Z I g f N r z 3 H 6 i o c X 4 A D A H z f J 0 C q 8 T Z P r + n K c Y B f b 9 D Z I I k 2 P 6 S z H i s z O G 9 p K B g c L M 5 j / C H F 0 G L P 3 J J m Q + F j r T D K q t / v g t V m e w r W B j 0 C M g C 1 0 c b T w 8 B Z X R E D l o 0 5 P g / e C U C Y l l 6 A c Q E q 9 T X S C 4 Z 0 V j K b w X l 1 K j C N k 3 n Z E h c J s a a v m i X e U M N J X g v 9 b M x 5 P Z p e 0 8 Q s V + 7 i 7 f f g I g D j y F G 2 4 G k 1 e n n 1 8 I T g 1 v M x V u 3 s O D 3 E O a s J 4 5 Z 7 H P S a r U 2 a 5 y 4 N 5 L D H j u u 8 O I h K t 8 X o 2 P m 0 o e h P w j N r a y U z 3 V h g D x C l t H / S 5 A F J t 4 2 d A a 2 H K B d I g 6 M A I b W 7 g o f n s R V p q w E 9 K o A h 3 b r H Y N 8 p y s g N G Q U N d v Q G T b D S s Z y F X x n a f Y t b 8 D 0 J 2 2 W 7 7 2 j k f M V Q 9 q f k J C C 7 0 + s r f N g X 1 s r A x v Q K h a 4 3 Y 1 F H I d 0 c j X v s A b Z F j W Y v C I L 1 r f S I s E o W s Y d g v I q n 1 B g G l h J 8 m H L l n I L I f E d Q / 8 Z 4 5 m X H S x N K f 0 W d G 9 f h r J n H e Z 7 O 6 7 z B C Z + R s S o R X 7 B C s d e y k S q 2 Q I 8 U p i b 5 Q 9 b z / u 3 O i U Q w i f k m P h f O w g s C 9 e S t R r c 9 E F A z Z S m S c F m n I g j Q I w 9 2 C i 1 Y M P x n n 7 y 9 0 + h S o D B I Z z n Z w 3 1 A n x B / B i 6 P l K 2 g W X c 7 s P P i u 2 R 6 X b a / T / a c j x u a V r m 5 b Y 3 f h q e r v m D b X o X V X 7 f J W o j Y P 3 J D l Z v D y e K G P W T O 8 k 2 u q U V S U m t y l 0 j r i h t 1 D v d 2 2 8 e T + j q 5 u R 1 H 1 + I o h R 5 u O O R 2 T q 6 X k y r e R S R H v B z H 0 + B l S U p F + s O W 0 y w U k p 7 8 R v L a A v o W t 3 p P 5 I / 2 B g b 0 O t o c 6 U k J y b 8 p 1 w c a Z s / Q m f / a U N H t P E 2 Z l b 2 p W J E Y o + F 4 M Z 1 G E y D 0 f r k w w T R V z + R 1 2 B R K C Z k 2 P V q C 2 x t S l 5 7 g 3 I 8 8 1 I j O g F q m R z k h U S b T x W e J 0 I 7 p q 4 m X B 1 6 P J h f T + 1 / P a E l x / + P 9 P 0 a f r e d Y P u m v b d w J s 8 U 2 2 k G C s A U E O J / L E + R 8 I B s o / 6 p c b g w j s i 8 8 j g Q c k u l 0 b V 1 N J 5 X B 8 Y m v 0 j Q i Z s t P o q 2 9 V 1 R + g c X X 4 k 5 o 3 R j i w C K s 2 O / 7 a B 9 D B 1 A n i g r l y q D o j Q N j n E w 4 p c S b 0 Q F 4 w 1 9 u 3 B E z F t m z K p 3 A e b W P K Q z y Z 8 m F u + g 2 q K m r 5 r w q d G k M W t R W p M s L M H q z 0 a f d s l c O Z H 4 x j g h D 7 g N v j y U g 7 g x G 3 u C m 7 Q 7 m L p + M 7 T w V r M X Z G e n H i 8 u r s q U t 8 m V o 8 q p Z 2 g 1 N A U B 4 l F s c y 2 1 x e W d 0 b 3 W o D 1 T 2 q H R K r I C b V f j e N K X T w 6 e 4 / j q h 3 d W i / y L A x 9 4 z n U a x M L 7 4 E b U K F T V 7 Z g P b V B B u B m 7 O v L 9 b Q i o f W n 1 E 3 C g U r i 7 1 A S F M v 1 u t m V t X F w G g 9 J F r r Z C G i 2 I / A M x Q 8 h 1 8 X U v 2 h 8 h g j l A v j e 2 8 E 4 D m y w T P c 2 l z u 8 N 9 5 0 u G u D + J u F M d g G w 8 v b B 5 G e + w V K u p F T C G D A E Z m l 1 I j + E U n s e 7 E / N 6 M X + D I W C j Z B U O O 1 r g G r z E + j J J R r 7 X / C L L C 3 C R P k 3 L 8 U W b W x w p c 6 0 W W a h e D S 4 y S k y 3 g u y B + N 5 w S I S z K + z s W r v V A M R Q 5 Z 0 I w r u v p G f D q f E d 2 c z e 5 1 + V G 0 h L Z O W / N N R k O o / V A m d P H 8 e i w t i 7 o O H m n b 6 E 0 c / c q 0 b L Q w h 1 B t w R 8 c 3 l p i 6 V Z b 4 R R b W V Z f i 8 4 2 r g h 9 B U N M J + h L 2 D A b c g 7 c Y c N J 6 9 Y X w W + d Y r 0 u o z k k p Y f B 5 + 0 I L w Y v o x n H M a 6 n 9 t h K J f t N / b H a l w a J k 8 E K 5 d w L 1 J k F f y Y 9 9 E 8 e U V 9 t A V w S W O e W e T H s S 3 8 X X w 1 5 D 2 N 9 5 b u H w f q t G y T a X P l / K P a 9 M 3 S C S t 8 T P e o t o J z Q Q o I 1 t K W l 0 7 x D Q B v 2 T p C x V v 5 F 2 u Q b c 4 J Q z j g P H n 1 P e w l w r 5 J N Z F x 4 J a w y d M D c k F X Z v H b I k I 7 n 9 H / O N t N P t 8 y 6 1 3 g 7 4 w y w P k 2 T N c G i 9 n E K R v 4 u D D / Y / T + x 8 L s v 0 z Y l a / X M 7 1 F 3 o R M z o q Z p k x A w 7 A r Z P 8 j K M p p 6 r 1 g 3 n 2 G y v i n j p V r a V I I I Q y o k 7 d i 3 t S R C T O L k U R P u 4 4 a J u / G 9 q I / w q x Q f p P 2 r t s A m O N F 8 2 Z I V t e w 5 e D R O a 4 v d L L 4 b 5 e p m D D t 4 b c V Q E Y y l p n A 1 X M 5 G 9 U U k Q d s B p Y b J O t 6 P j k s T X X 6 + v n t I G 8 M H G R d 3 f J D W 2 Y K h n 3 B Z C R n F I r 8 H 4 P w n 9 t C + I r k G e 2 N o I b e 4 N E V 8 F V X 6 t U 9 O 1 M e e q f j u 8 I q e o e Z p T R b B C N S w f J G G 2 k Q I / p P D 4 g P T 8 u d X o U N T D T B O V k a 8 s 8 j g 1 v 5 l a T x A u q E Y 0 n X S A p L 3 + w K T + V o W a c X E U 3 k h u X Z R B W e G E + w V y f S / B T n 2 J 0 f Z 1 E 5 / P 4 f L F a x r B t Y u I p m G L x u d k v D 0 M s b e 5 Q x N V r t a 0 x I z k f / S 6 t r / 3 Q z b Q j 1 9 B D t v b s / S K a f k 4 A G J 6 S m v U k U N c i w o 2 K X j x + 4 U 2 4 G M e 3 k v h q Y U M d C 6 m 4 s S e N V q Q / s h n K E f O S 5 + W H Y k a K M 5 Y i 2 n l q 6 b U b Y 5 1 + L f D 3 4 d 7 r 9 3 p d 6 g + s P 5 X F 7 p O o Q b d U D w W y s g J k h Y F + N g l V c V X w n G J Z + t 6 o B e / 2 7 C r 9 B S 1 4 1 2 1 f X M 2 C I 8 e k X N q U b Z H u X r 1 J X M R H Y + c W H E 1 0 E Y 4 X U t v R H 4 A B + J e 3 z B D 9 Y L n e U K X v L k L p D f k G m 3 C q t W E a Y K v k i E + D a W e 2 Z + A m X t Y i u 5 M o W r u d I u 3 2 a F b a b A r 2 3 d o D / u 3 9 b 4 i T Y R q O J M 4 Q J 7 X j B U R 5 3 / K G Z d + 3 G k f / W a r S S l / 8 W Y I P 4 L i l z 1 1 i P D U V O v Y O 5 F A / T n D B m + v + v t i T d E S l x r x + H N 0 u z s b x u Y f o F Y l G o 7 8 D A q 4 t L q 9 1 B 9 J H w z P E S r C X o g 9 q b B R p u s q D e E 1 A J Q P 5 G y I 2 R 9 E F v U Q I t 1 I N n d B b R K p D i h 7 7 S 9 Q e C Z B f m N X R B S X T e Q r g 8 I F f T x k F I q p m U 0 b g u t N 2 Q 6 0 0 S t s e + v p 9 1 1 9 i y C S 2 f V E r F G e j 3 y S / H o O v T t t 0 m 1 W S L l c F c j 0 g O Z Q r d l 1 k W a U h 0 Q U B E 5 D w r x e + O H 5 R y A s U c V I C m c z u f 8 f 1 Z v n x E 2 T d 7 M M l 9 v o a f 8 s j p R N k 0 r F G M w 6 X v 5 7 / 1 h d f l u v U o l 9 j 9 8 k 6 Y X V N Q 3 w d v U 6 n 0 W i 2 0 8 i Y M E B l q H i c P M u / L 1 2 e P 5 / 1 L 1 / F Z c L z j C n / 1 k P W f l N F A b o Q Q Q R t u W j X Q V E r n r r H g e K h Q a K Q 5 G E g U a Y 4 P S n F 1 L N + e 0 l Q o x o / y y u 6 1 3 4 U B G U 9 c o V Z c K 9 J X b / 8 Z C G E q g O 3 3 A s / C D g M W Z c z E 2 7 A K P f H J C s 6 x O n 3 M m B r t c m z M M p O M I r 6 t B v t + 9 W A K 5 p I u 5 z N A l P l s B + T A z q 5 C I i E c i 8 b B Q O A U D Z w 6 u Q H z O + E 4 d L 4 z j s B 2 h h N L q X 1 V l n + x Z 6 b a m 0 o t B r L / P l V v T y v w 7 O F K b N b 6 k F V y U Y y h + Z h P N Z O m D q J g N K 2 X j I z d f O 8 7 y N y r y Y S o X n L l S 4 K r s 5 / 9 l f b u m P s b C Q G k C R n P F U v a Q q 7 d d y i g T g 2 + + Y s p m s 5 M J 8 C d L f + B g I + k e Q n C B l 0 W i M h s y / 2 J g k O v g e t t C W 3 I z i i p o f K y U z h w 4 P w s 9 x 8 c h 9 V B D l P 1 U p l T 9 c d n h s q 8 O e E + e F 8 / R V l n Y K 7 r 4 W g U t g S w / 8 3 V 3 L z Q C N Y z y X 9 G e a T 8 G Z F x r x T Z e g l R O S q a X L 8 Q c U D U c E v T e Y P / / a / / M c / / v 7 f E d 6 A I t F Q k 0 s c Q V f 3 P 8 b B m 8 v F 3 f 0 / U F F I Y 2 r 9 r 4 h / N N u U D / i L S M H 4 G f c M x 5 f G L 3 i 3 R E r B 2 5 Q y 5 5 0 h N C d V Z p m z T 1 c s Q X u A 4 h p f q 4 t E s 6 3 O 4 I Q 8 T w s J D u M L l b M g B e G 3 G P p a R l + O 8 e 8 l c T W p O q C 5 f Z T G b h K 9 2 S M P U n B 8 R B u + x b p B Y a z I 6 L a / y e y D 1 0 h c c g f Q p y m E e l D A p d M l B 7 V j r e I B G a m 0 r P X J a Y a K m S G j 9 j 2 t 7 6 L P k + Q y g a g g / D h P a D W Y X H J D W f q U / D 3 2 3 w V L 3 y w d P x N J L b L l F u 3 S a I a O n J C f x G f o d L w B f 7 b t + V 4 C K m 2 2 y X 5 0 k 5 x L C C Q 2 F 3 k C I J f V Q A E Z G f s 5 S O r n Y I 9 q I X 5 H g h R e F J x u l c j x 2 y k 7 R Y + s C g j Y J q P 3 U / b r y u j e m r x G 6 X I b m B B c i H K 1 p j C 8 Q c D F H O d H y e 2 C K 3 1 0 w d 3 5 X L C R n I N a U e M t l + U i Z s b J y R W K + g w f V P J + M Z + F k z t Q r / J C O 3 x G T S N 1 o B C Z f 1 U + m S 6 8 0 K u W f a t i x W x k 4 Z Q D j h w 5 u K Q Q 8 B T C i e Z e h f e b k y T N S S H W g n P R x 7 Z b f + M 7 4 N 6 Q 3 c f e R D R B X Z W y b X X x C B A L z A 9 Z l e X e d h W u C C Y U G 0 4 v d G U p Y J T F Q / H p F T 5 S m 1 1 G G U j W 5 x O n r t c C F d 3 7 6 I L O D a 9 F t N O G 3 6 i 1 4 9 I 3 a A J U 5 W F c n 8 w x m 4 S w 4 O k P t 1 J k Z / + t O t m 8 6 R x t 3 o E l H U I N m W 0 U s 0 n T 1 8 6 b p + P L 2 G 0 k V 9 D I B r K c L 2 / a y G Z D i / t 1 r V M X l b l s y 5 y w b l X h n 5 t t z x Q H I i S Y M J d W W C r c Q G a W P c k + s J G r E a d Y D u p 6 2 / 1 5 o P p O i g X 2 k D p g r o b S m s O c L L U e 5 T n A y / g I s 0 X R H I H y c R Y S e p j e / y 4 Q o k i N 4 r / e 5 8 2 w a C B H 4 v S Q u a P H / 2 G j g 3 f G G V Q W L n t Y 8 d m i i y u w m s U 6 t q c J W P E c k P p f K c D r i l F Q L A 5 F 2 k h Z B R R 1 D i Q S L X Y B z T v o B t h T b b b W X v Q N Y a b C X x H 5 J A B 9 K Z r M x K 0 R S C u Q r d B z s 4 G z p T V 8 2 y W 8 I b 8 / / 6 L c C s g I y n 9 n K A Q 6 D 9 M 1 z d 5 U z F Y g V 8 J b 4 1 e t c D c f k a 9 k 0 3 G w o S j 9 9 Z C K 9 d a B 0 U H w h H C V N U k 3 y l 7 2 n k P D v j 6 l r C U c G 0 f Z z + 1 f U r Z U 8 q N e c D t U u Y S Z M + 4 F + U F Y 8 F O f F t 7 r f x H u 8 5 B 0 b 5 s O 8 K D 8 K M l B 7 f f S d D / q L 3 Z a 3 Z 5 X e Z 5 O H j m 8 / / U P p G q R R K z S l w j u v l q Q 2 S u F s 1 1 2 O 2 X T h t z 7 3 / C h w / i c Z r r n 9 z 9 O J A z 8 z T n r s k H + w M q M 2 R Y y 2 z e b J / + q f A M X 0 5 P T 4 + p 3 5 M c c b p q 9 s 6 G R c Q J q h X X o J l O 8 J 5 X I 5 i s q U 7 V 6 X + p q W c n I J 9 H 4 w 2 N Q / E g l x K M p v i e 5 U O v V U E H y S V g Q + R p U s j q p s R W T J m R P W 1 z I P p X L 6 x W C G f 1 N S I 2 N Y e + z + M O 2 z b h r U m b f 7 v a s d 5 4 S R j C l 5 Z 9 r T 2 0 o S G a J q s I K 3 o Q X M f G i J 4 E g M I B j 6 2 9 x L Y 3 i 7 D o Z 1 X m 4 u 1 S t Y f Z u O u n q X i 7 X B L J g 2 c A V n 8 q H O L Y u 6 O T 6 2 Z 6 h X P K w 6 c + r P U Z f c 4 + 0 0 n V 8 l Q B e 6 Q W 1 s F 6 + z G K K L R + e x + / j b 8 4 p y M 2 r E d 7 6 Z c s X G Y u A V v c 6 P V s n 3 m g 2 w c J T D c T W i h x z 0 g D l k s z Z k z l + H K p Z X o 7 x O C T B X j z n D m t I l z Z I 4 V 1 I 9 Y D j f i r J x s 2 P m 8 m G k a i l a U r e O Y 8 d Y n y F c 0 l Z Z 4 N W L K P f A f t 9 E 1 4 u 7 F X z I d e 2 P t C F Y E E S I 7 b Z N n Q p a T f I J f P C b c 5 I k R S P c w y L W / Q I Q O N S H P r t O Y w c E / 3 T 1 y N f f m Z j Z i t o l t 9 O 4 b 6 Y J h / j y X k k 9 W S 0 Z q Z p 0 F j B 5 e P Q c m N / h i 5 n E E W 2 8 / R R 7 3 Y j 7 g C L 8 W r + f M H R 1 v c 4 2 g o 3 6 w A b k S I R w 9 s B N e 8 g a J h 8 4 9 E F 5 f o z i e k 4 n N H m 2 z N g V h I 0 3 z Q e B 8 Z 4 D C z B A R 1 R D r i s h 1 i P H c k O w m K M x L w 0 u 3 n p H / 4 7 2 W d a h z 8 r M / l u 0 y 9 8 a a h + T s k 0 2 e O K 9 z S I Q p L a Q 3 a A h F b M 4 e P 0 T S m + 0 6 8 / F g B Z u 0 7 o S g b 6 n j 4 M v j 0 5 O f a Q q f U j a + f E M f a M y Z / Q e R v 8 k h H F Z v z x 9 A Z Q X 6 r m K 5 l N X w 3 x 4 C m k Z 9 v b s L o y 5 d c K 5 x K q 5 U j S K 6 U f V U K 9 M f 5 0 o h m T S H K D c e g Q g x 3 7 X D m L N n m N S r A 2 z m R q C 4 z / p k a m + K B O c + + e V 5 G i y X x T 5 L C b U d 7 8 z 2 Z M m q e S 2 n N A l H h G x u Q l u Q s 4 m I V k / 7 2 9 P E m 2 i 1 K 9 r p I 2 1 V z u S 6 3 b y Q b h I n q A T + m X i / h q 4 f h + h n k S n Y H M L 3 O e m 1 9 i d U f F O 5 v K / 5 U L T J V h b o 6 6 s / h y s m n m e p E U S d N e c B w 7 A + m L I U 7 A 1 g 7 R i R Z 5 t 1 7 1 Q I Y Q K U e h N D Z 4 e / / r z 7 R i x K z T + c f + c m J / k s M l O 6 T z 4 j s p a X O e 7 i a L 6 W V y O Y l q i o K r q A b 4 y P z + 1 8 4 H F c H O U 0 u 2 r 1 C 4 e b Q s K J l t 9 H t L b e W d B m 0 U 6 C q 5 2 Y K 2 G 4 1 u P d h d z M b J 4 r b C 9 T Q j O r / 8 I I m n t W h e A 3 j G h V i S f I 1 p V M O D p D Y j H 3 V X X h H s D L v p g m 7 o h L G R x b p C H w J W C d z 8 2 N x 8 H p b 1 0 a K Z 9 c A 2 2 h g A i c m W 8 C n 9 / n Y c E 8 e m b E K T I n 1 5 6 D e L w 3 E G 5 J P / f s g N 4 6 z r 6 q h W X M 2 f t n h B z O L X V w C 8 z b h o O k P 8 + S d 0 f H t G z s M V z g n L 0 i o D 3 9 a 1 T U 6 O C l J L Q t 7 N m d e F v F C R 7 n T r 3 b 4 1 u X t t B I Z t r 1 0 y 6 1 M s d o U K 6 Z y t m 4 Z S y b A X 3 p J / 7 d 9 E t t x x Y s b O 8 7 / 8 C y 4 N q / J V / k 2 7 h t l c F Z + q 2 u 6 U U h Q M K c r s 5 C q j D T a t a C o x 2 P Q k p C 6 C M H N r g m 0 V p i 3 s L 6 Y E s T T V X 8 j u 2 d b o t 3 L N p T y t 0 O a G 5 Z + x v t 7 6 f x P O y e 2 Y J + d X d v V B m o j R M Z N q U k d e h x c L W z v 3 J r 6 U t D M P x h b t S s l c 7 g x 6 Z l u 2 d 6 g v k m b P a 5 1 W m g L l J 6 X 5 U T y d A G D w O j o 7 w 6 u h / v B X 5 E s j Z b v C 7 K f l g f M v y z e Z I c B 3 T 7 K A 9 7 9 m B b M J K t 6 T R u C w 4 q e J 2 S 2 Y R b S g 8 2 H a e m E b 3 Q I g n M Y B 3 s W z c 0 C l K s O n o s 6 F U t l P Z j u K / 0 8 U S w z 1 Y B J 5 C J 0 H / Z T O 2 I A v T W 2 q d C u b e 7 E o k / o R u V Y 2 + 3 G i s c J G H 8 L z c x u E x M C e k U B Y q i y 9 k w n p O d a h f a H N G a C 9 5 a B f 9 y k N I A W T j E x 6 s 6 o i T U X u E 2 m F z a X z E F e B d C Z 3 P F I l v t + C o T L x N h v D j r m 6 T + g r p K f K P d 4 N Z z H 6 k t J G Z y B F o v P 0 c W s G j n D A z S O 8 m J p f 1 T W y t J u V 2 p N L I w z 2 0 P a Q 9 i I V S 8 O / Z q d t Y l E 1 c A d 7 0 v 7 a Q 8 c + p 2 + r J A j i Z P x R q B F / s b S C e h I c E w u Q L A D + 2 g U W q b 4 B p n d + U I d v Z p L 8 8 3 J 1 m x K T / 8 r Q 0 p Y T J b u e 2 e c f R + G C H 2 L U r Z 1 x S w 5 2 w Z K r N 0 y d R 6 1 H i 9 p G z 2 d D C w G C Q A E a B V 4 / w g D + G 1 i + l a 2 P W c C i h + V 8 s V P m V h 8 I 1 n r D x Z i w S 5 R N W j F T b J s Z U c V p p e B p 9 E O u f 0 6 x V V e 0 r 8 j Z 7 o O 5 3 + u K M 0 9 V R A M d I j + u 2 f b a X q e / q L W 6 h G N Y J + n i o 6 o F K b u h b Z a v l t U j Z C t m V n p 5 Q O e l 0 u 1 g 8 s c c P G X F g C 7 O d T m X v 0 4 9 o M b l 1 r r 2 I T y j s L P J / w b t F Z 4 1 B 9 0 u f U E 9 V K K a W 3 U 8 0 h Q J v 4 I e T U 8 3 0 I B 2 D I c 1 e s i S x / 6 8 G h p 6 c v t u S 0 a 5 D j S 9 h v 1 + x z p f B B A K F x r l s l 5 m h v 3 9 T 2 j + L i g o 6 R p u 0 L P O j l G y W C W P N 1 x D 6 K l m D T f 0 m R 2 E e D l s r K m 6 I M r L z 8 B h V 1 N x J X C m j b 5 B T C I p l f 5 v P Q L V a 2 9 t h o T a 2 2 R + H U 9 y h V b 2 o b / + + 8 J w D u u y 0 X M 8 X f b F f X t x s 5 i u Q J e a D 7 9 N x t g / f 7 a F V b v 0 c k h u t X q s 2 J V w k J x f R 0 Q z j C V z c p 7 M P a u i i 8 7 M T o c E Z r I B G 6 k j D j d u q 9 3 v D Q Y + B k 1 K j L n 4 8 + + r m / B M K l T T V 6 i V 5 4 1 G w M F q a S X j Y R J T P x W 8 J m H t I t k A o z U d V M 3 n y F T 6 2 n m z v 7 i h H I x y e 8 m 0 f o 6 n R x C n n U 9 Z A p 0 X + h c 4 j / M / w 0 p y x Z b S W 3 y 6 h K 6 o 0 N i r 3 G l 3 L N d d X Y X 1 i k T x t B 6 w Q v e d u U G d x r c U Z p h S + 4 e 3 z a E 8 L z 3 v u t J c D T H 2 0 H g 6 d c L Q w v l z T j G d N F E L 9 q L p e S h w f N k z f 8 W 3 M q o j J s s j W h E x f 5 p Z N / h K u e X 3 2 B 1 w o F X 8 J f W n Z D D U n 4 f i b N c a 7 g g 3 p h d o e 5 E G E h i P d p p 5 Q 4 t Y k F q 9 d I + C X n s 6 D n a j D 5 J Q J Q w E i u s A I B a w L M 8 X T 4 I X P N j I S Z I b 0 W V K N o P z j h m d Z y k B q 0 w v 5 6 B e y G y c i v X I t 0 B 6 S j W 5 Z P H b 2 5 f H D X i 9 x 8 7 6 S P A 7 X x g f y S a I f u s n o F 7 U u r f f h p N F O P d p 8 b x + W E M 3 + T 4 a x M e 0 f t E r t A n m Y Z F g S 8 J n x 6 Y c k 1 H W B I T O e H n W A c 4 r g j g 3 Q T G I V Z 7 Y 3 5 J M E k 3 O S R N Q M M 5 B 2 h 7 N 8 2 Z a L n J q j k z i t K S W f z w 3 v a 9 g p 2 u Z z V S x b O + G 1 z Q C V 5 L 9 G f M o j D / Y i J F n C l c R C / H c t s G R N K 6 6 N u 3 B a S H g c 8 o 0 S R O / / s M / B s / + 5 V d X 4 3 / 5 1 S w O 9 u / / 8 + T y X 3 4 l z 1 F N 8 l / / 0 6 V 0 t G w 1 D S P 0 u K t c G X o / L G f 7 K F 3 T b M q K G a h j i A f x x 2 R q r 1 r K Y + y h o I p Y 1 x r s d M l j s l g s O N 3 J 5 z Q J n c d J e L E 7 x o 5 m b G c D C Z q O o U J s g W l M Y z Y u f z X a f V B t v 0 F p z 9 J A 2 a I Z 1 h S N m + P a X j K L J p 9 d 5 z q m R k i U 3 3 l R z r z H d b w b H f o 6 n l 4 v D H r I y 2 n 4 y 2 3 Z 1 t l p g u R q b r L t 9 k 6 X / v E + N 1 k 9 f + 0 g l F Z X 5 n b g 8 L Y k O F L 0 3 V V u l C 5 u h S + G s m y Z p F S 8 v S g g T 0 O C l Z X + 6 z 3 7 A q Q Q L I r X / L E l 1 y m O a P Y G a e P z R q N N G 0 y u p C Z 9 S L V A m d 7 p h M q i P S s U B D J / c C L N x j 3 5 X i H v N h 9 q m K P Z y l v F b B / R / G F i E j 6 e U 0 y i 8 E r W w a c V 6 l O y 9 H q d l s l 5 b E r S I 1 t T X 7 j W Z + t o M h 7 O m a E d y C 6 X + V O l 2 3 E H K H k 9 m g P k v 4 H G 1 C v 1 a H v R q E y F e g z c 7 1 i l U y l c A V K F g d q P J 7 k 0 c O 9 Q M x u n 3 e o M b J 0 b g G T 1 F h 2 c P e 7 F 1 C g Y U i h Q W A B H N w E 1 n W e q 5 I j 0 F V K Z 5 Y 6 l c 6 z S 3 O Z G X 9 D J P f c b z U 7 s H N n S G g b m p n T f S 6 y e q P c k H j t 8 H J a Q 5 w y i q c 2 J z t c o R D o Y / U L b p q R e y 9 1 r o q A f 9 S P O 8 y o z j U i D 1 O M + L A 2 I C C c h G b P b e z s d f C 0 + x h O z p 0 V r T y e L S 0 x d 9 Y e / j G Q j O O w z I 6 3 y r 1 T z D j f 8 + K N n / W i c n F f J l d X H o 2 n 8 m V 3 l c W Z 6 3 2 T 3 o j t S Z 7 U A n C 6 m 1 1 E 1 N d Z G Y e 1 G k j e z F 5 p a D J u K 9 y D M R C m T 7 H c k e q 4 A N e p d z P a u R d r 6 o q G e Y R r u / v F 3 / y / t c u 5 / p F T y B U H U q 1 g Q 2 m l t q 5 R X / o m / L B b N 4 E i l O / y q g H L Q r 1 K 0 + Q i 9 J m i 3 z t c e G 0 M R J 4 S k d h 2 E 1 7 i M l g p 9 v p 2 H V x 4 y W 2 R E S C Y U 2 Y V 9 s C t N h L 7 R A D e 1 1 8 R 3 6 9 W P 6 d t T s i 0 I J E A a n r 5 r + l I r F n 9 7 G v R R V x s c R W o g Z 0 l X x / 3 S a / E U u f G D b 0 + d 7 x i 6 c j J R W e x X r S j h 8 0 Z a l 6 p X t M G e k i Z 6 a y O A X 1 z R T Q 7 3 r 7 m i B S 1 R t l z R D S P B + s L z 7 o p y 3 b F x d F a L t E L x w Y T 2 8 j b R 7 C o 6 v w L h z 2 O 7 r T 8 i 9 s O P t t f B R j Z H 0 U Z u 9 d n I 5 B f Q d 8 x u Z G x N 7 g d N e s / 7 p L J l F O j O 0 I o 4 / C 3 g c H e 6 j Q 2 Q b V c H c r a f G t d 5 + h 2 V C 2 W 5 B 0 X A 2 5 q k a v b w h h L 3 F o N 3 c r 4 Y i + E o V 4 T D 5 D P h q v i X C 5 8 q y P V C o Q V 6 L / m 8 u I l M N E e X / H q I X J F g A L 7 T 7 g 1 S 8 J 3 B Q M B f O z 4 u U x g J 4 o G p f q S A 0 d D 0 J H i + m M 3 p e B q M d r D / g c M l R F f v d f o U U t d 7 g 2 a F 9 d T O 3 I 7 c f K E a u t w O / c K X h u q H l E y T P a 7 Y J 6 B 5 f s Q J F k 6 j i Q V H w N + o q n q O t w Z N F f d 4 T 6 o g V e 5 d n z T X V s s 2 Y V r v I s j o E Y Q E S 5 u 3 s V a + / s u D 5 b b w V q / K Z 1 J L S C 7 u s q v h U X h 3 f L e 4 v i P c Y X B C j W r 4 h h S e 8 F M 1 h 8 U z u n D S G X 6 p 8 Y T t H 4 q X Q D W x 8 1 A Q 6 9 W P u V i Q k B H + o P V b p Z U E + s J y K P b r 6 d U i q f T e 0 t z p 9 h q 2 K y C A j j v U q 3 o 1 3 s l u F a + v F q C 4 T M L z 8 H 1 E 4 e r 9 f 5 q Q 2 f 0 P A a T + 8 f e / 4 i 6 z u 0 h 4 A h 6 8 0 P 6 E c O C 1 G L 2 k e L d I a f X e G U P f C T O F Y 7 b J y v w b v j X E O t 8 y t O c 2 4 m P f Z U y Z y k H 4 X s u 1 l j U D k V W l J G O G J s v t W g 7 j 2 Y w C a x / g q v W 7 Z a S g L 8 Q K q L J c 6 A S 0 g o n J C l A r U s l 6 6 L y i / e T c j O y d T 1 R k V d R w P n c 7 7 b o K o K v T p c X p 0 m 6 1 B h 1 p + r f 2 k j P 6 i F Z O 6 G Z 1 T u Z 9 9 r d v q H y m u q Y m d R R k s J w t B P S v 0 + I i W a O G g v 0 3 F T w z / 4 2 2 N I 0 j 9 3 q u / O P y s y Q j K f + d Y U q h 8 8 Y S b H d X x Y f P 0 V g Q t Y 1 / U f X E 8 6 r 4 K u I o k T 1 y v m 0 0 g Y Y B z V b f l B l 6 m A r A Y Q k h 3 p z 5 w j K n Q 9 k 1 0 3 9 + 4 R v T 8 C r 5 6 D i h y 7 9 g F i p j V s V c O d l B I a T t t f g 7 d u y Z r Y P S n X O 8 T f r 1 O u h I l c j W v y E z Z b q 4 C W v q / N L q F J H 1 S c s p E o c a Z a e N Q X 1 g B E K h I t O h 2 w e g 7 1 U 8 v f 8 t j R g 1 p J L A c G a Q y E + C R q f e w X X m G 6 F w B s u 4 Z u T D H w G 5 8 J O G n l V h G 8 r K Z T N V L B + n n y R p 7 0 U 4 P a O g U X M K F y 5 R B 8 m o W k G a z + 7 S l R w B u 9 H 1 N b h Z 4 c 3 M Y l L K V v A s E y 2 S E p Q G H b 8 k i 0 P O A G K Q f U E N 8 d D / J 7 q M k u n v / w + q V C X A d U 4 1 N t c f X A 6 0 E F H 7 2 V d G y g f L W G j 4 m 4 6 9 y u 9 y X b G f j D / k R y n / 9 G N r F h J K S Y / 9 y V 7 r J / 3 W T / a a P x k 9 E 4 k 5 u o O n W o 6 8 A U P W 6 x W b X E o 5 F H O 8 4 p o / i W 9 M M a c t R V u R S u + Y q B T r t d N r q Z R b t l t e h r p U Z k E I 2 g V K a i f J L T F I 0 S + 0 C o 4 T s J U 4 A 7 x l p n g o b 1 a X y 8 A S M b 5 C Z p c z m 7 1 i j W P Q J k 4 W F z Y W p f 6 6 w r 7 i s r 7 1 c v J d M j V Z R t U 6 X u l t L I H 4 u T F X t 7 j t F m m s F u U V A z y a a W t q y W + m U T U F F z 7 O + Z S o Y F + a F F o S y Q L d C 6 g Z r g P H 7 i u B 6 Z c Z K m O 8 1 V N 2 Z O f N Y X R + P Y 4 m Z 2 B E l T l M 3 + w 5 3 z K 0 r Q r k c E s X f U H B m 6 w q r S C 7 F j x G V r X e b H d V K 9 a 1 t 4 H l p S h Y 1 c Y G p Y P L Q z m r k L 5 0 3 m y 9 q k J b N a u 6 o R v 6 V d r 7 4 u n 8 K k 5 u t z b 8 a b 8 9 a N r S 6 V Y P f J G 6 x R d Z b / g L F c F z e k j N I w K 9 J I Q 8 X 1 x M y T H 4 Z k q f Y n 9 1 X K 5 N l y Z w F j q b 0 H l l 5 1 9 l T f k 0 d g 2 z g S r W w L v h 5 a b 3 7 v W q 1 z j r n m E 2 f Q J p Q Z s A o 3 E 4 u 6 7 G 5 7 h 3 R b c K r F K T x 3 2 Y j C 8 w z D x O j S L N C 6 o c G s E 4 o 5 t 9 6 R V r 8 V z X y x k Z B I o Q b / V a z u p s K F / h w D i l F v w 2 X o w l b + C f f x V P / v A / L N 0 O 9 D D l E 5 p l e z T R M l I A a e d Y R E h Z / R m R G x u d o p A / P L 9 a z H A e V 4 N k y k E 8 j i s p k u 2 C 8 d v q S J q B 3 B 7 6 F G S A y W J S 4 9 a L B H T E 4 9 l 1 B R K R j r Q q E M P / C v o J 7 s a T O d K r N Y N c L i c X u B b 9 M N u L N n G t S 1 5 w Z 2 B Y R t Y I h c 1 + i S K v i C h M w K F S 9 B B Q o t N z c n 1 J j 0 A c 7 o T u L 6 O / P V m c G e y 4 c 3 G 1 R 2 D + 6 V q b p a f i N g 5 e 0 Z k k a P R A a / R m / n B l + m w r G o 4 v T Z Z / V 7 6 v U 1 r y X x k a 2 n L i l K 5 9 9 v m K D 5 n j 8 O M S 4 M 5 D e i d 3 d k g k G J i c I M H e 9 n P 9 S I W F I Y K k V Q m U + 3 N o 6 b v Z A q 3 V r X q O 3 E o f g I I Y T i + c d K B y X j 5 u R c b R F P Q v K k T 0 N r R Z e g X t M L e 9 g 5 k j 4 A 2 I n V Q m 0 w D R Z B x m V U I e h / Z 6 e 4 M m l o T 7 4 2 v i 0 p u 2 j S l S J l 2 g R t L E M 9 I O q X A X O 3 T t d U H I M F Q I + l a / H t A Y 5 m y D 8 q 2 l A f K i N j R D r U p U u e C c T u / / a X I B Y P C l M 5 J Q 5 j z k r F m p c 6 9 Y A 5 w Q C T Y n / 7 d T s n 2 9 W v o U 8 a b W a u y 0 N C q a C u 9 0 V L W B F 6 a S z h u B k v v f z H R m I E E c S e T b o F R r e Q x n D c 1 Y v i z a 8 O N m 3 b J Z K 2 b R C 1 r J m 7 7 R V Z r q I Z u S u j i t Y i q r J z K K 5 R B s s 8 / 4 i f X o 0 k q N C j z M C d W S m D / / + n s K Y 6 O / q U b J g J t J I 1 0 z 1 / N 4 T M 9 m S X v V O M l G u J d 6 x F Q y q U B G i 2 u 8 i m 7 b O M U b X d t z n n 6 p X K d 9 t N o o 7 a j N L c N Q U z s T I P J v Z / O f 1 v b B p r m k Q 9 6 T o N U d t O o b Z N a W D Z x J u N l J K / M 4 b 5 d R Y O g C x K U i v F N Q 2 7 J u b v X j E E 0 3 J + N b Q N U E V n U t N M z Q / q 7 V f T 3 U L u 2 M n I q 3 I 7 G 5 2 V z i M W C C L T 5 8 y b + 9 9 e E s C y E T C C z M X D c 2 8 h D a I q 1 M D W 2 L K x M m u M n p A q S 5 3 a e L k R e 2 k C H g H D A G e i v R T Q 9 w q U k y t S V F r w K a o N Y 3 y P R c H S / j k G H g 8 v D O y / S 7 q p T Q s d S G b 1 4 5 X z H U 5 c R j S x / m h t 6 2 U / G B r I T m R m h x 8 s p E C 5 7 Q f 9 r H K 7 L e w D r B q 7 s w S V E P q Z J v 0 E S j 0 U P r y N l N J B e 0 U y / w N r H B T + b R e 8 q q 0 T o z o I K J a I F y 6 O v T z n / f 4 a E e L s f C w o c H H D h O A 6 R y O + x x D f i 9 1 N m 6 U U S 2 c A t T T 9 3 q C T a Y q b C p N R o d K e f q 8 9 A n d U Z o U S 1 r 3 8 S 3 C h t O U r R h 7 w b 5 Z 2 Y I h z t 6 R O e x h N 1 2 J S F n e h E j G C U 7 t i h N W 5 O V Y / f X 2 b E 6 b L m H A 3 O e n A k u j o Z U w j n K X / d C 4 C S 1 M V O Q i e E d y J T c a u l f Y 5 Q x u d X N B l 2 r P K 4 w E l y 1 O M K K x v v f Q q R 0 p o B A D k 3 I k w v 0 5 Y J u Y C + A c B l f Y k M T p J I k q K X 0 5 Z V / + G 9 T j 9 k d I V i a N f + u f F d + 4 U t D 9 W v y Q z 1 2 x 9 M 3 F / Q e 1 4 z / X r L 2 f d R 2 0 S 6 W 9 J h + R 7 W 8 V 5 k P + C 5 J h P C B Z V c U K D g E W g r O c H S 9 j u e f J O s h u b 0 F J i U a z / 3 5 m B v L W U w 1 t O f T 5 f l X N 2 w 5 e / U S Z h N U b J p R 2 8 x e f Q G u V S x 1 j p J m q f 7 h Y T x 5 H L X J g k r 8 q Z z f 3 G f C 6 c J e m / 3 6 i x U J R Y e U q V a a M k U 2 z G D Q 9 s q G a b a D 2 U / v o s + k P r 4 + O j n h 1 A 2 v 4 z m I f N J w J Z h F 4 5 / q v 9 D y W T y j N I y Y B 0 e m b 6 C / t O R m y d h m 2 P 2 F S Z 3 P f g 9 I W z y 5 1 i 1 h I P c u w d O 3 K j b D P J 2 r r 8 u l a v m i Y V i T j V 2 x i J n 7 7 f N F O O Z 2 F d 4 R K d G C N p o C 7 0 T N / d Y K A g x Y + p i l + X M d 6 r P A U f E 6 G 1 T d D a t w / 7 s z w X M H / t j Q Q u 0 2 g f w m Q d a U 3 P v f U c 9 N Y 6 P g m N 7 X G 7 Q e 1 Q 6 W o k m y t T Y M W 5 l t w 7 c r t K 0 K w F D 9 F m e 8 9 M d m b y r m + S k X v c k j d e T Z T W Z V N V 0 w o v l i Y e L G 1 m 1 c V N y 9 9 d V U d 1 k w f e u n 0 Z n V g o K t h G Z 8 K c n i 9 Z O r a P z e b A s p A z o X 7 I 5 K l P B u O J 1 d J z Y Z E d S f y 6 v 4 s 9 e h v F 7 B W 9 d V p H K e 6 q N 4 + j 6 O x s Z v n c Z i P H 5 G k a p v 7 X Q 5 / k 0 w G y g 5 w O e 9 n D w 6 D M W F c Y E j P Q x S M s S Q g 0 6 q S c 4 W F J y W x M T 0 Z 3 R v I 4 m R a R e L g Z 4 L m v V O s + N / H J S R k u 0 7 s 1 / V r P m n 5 e p 7 h a j 8 1 4 a G y J w q S N c h + 3 z F m 3 4 v v h U n z + E K o K B 3 C c R 6 a V M Q n K 8 W 0 u F R v E l i q 2 w C u F g k Y 0 R E 2 v 2 6 R d 6 q d c m f q D d s f P y L Q A x U h B F x E g E D j V M T N e b + w G M q m z Y 6 J A r G y V h k m J g O u 8 r U c g n Z + A v p S m Z z V y w e T x d n U W I u B t 6 o T O u l 4 j n p 1 V o Y 9 q O b 5 J x 2 s r G x b p T n f E v l U 2 u g f V r G B d j k 0 t n q E K m V s N n 6 r A m h y C q O 1 / F H / 6 B Z O T t l y I w x R g g K H 2 r V o K f 1 F h Z A x J L g r / e P 9 / 4 m m 6 R i 7 l s r M O W W C m d 4 c G e 9 B J i h x Y F m g z M P A V F s 4 z 3 q 9 2 z y K j E 5 k P l 8 g g v i m N M 0 c N K E n z / f / w f / g y L 7 b s Y A w z 0 7 1 C o z h w D d x O 5 9 g P Z O F z c 0 U M q P U i 5 Z j + v U O 0 3 G x C Z Q 1 H q H F j i C i s 2 q Q l 3 N L m R L G o O g h i e o A + w C 2 b B r g 9 m Z r t b 0 1 E y / c g m Z S q 3 p P K L Q f g 7 U r F T C E S 7 v 0 A x C E c 4 H 5 r y V B p m a d H + O l s 2 Z 5 8 x Q z 5 R / X M 4 w h 6 K c Y K g f k B / u 0 X 0 + Y N q r w 3 8 3 N O 2 G S Z X z u t h 5 b + 8 9 M p L G 0 c x Y 6 q c U 8 V s j 4 E G b n W S r / q D V 7 9 t g I t A 8 b c A c e n 2 b O P l F K 0 D 2 r S a F m G G / 3 m p h A G g y 0 8 d m g 2 3 i 3 t c j O j y 0 Q z s v S j 6 v H u N N r o 3 I C w h G F 7 R I d L 6 q i H a e P q 5 S w O E w F l g W h b z A n e F W 9 e k U c 8 4 p p v N 2 E 4 u z c C A o x S q T g p B d s 8 P l w U M 3 m O I 3 R R N X A o g K X o D Y L 0 H g 0 V 1 4 v j i / Q i n U O 9 Q u + O 9 9 d 0 x n h f U c v o 8 t J c 7 n D W E 5 F f C o l X X a 6 b 9 P h M R 4 8 x 4 e r i G Y T 2 y G m 5 V h H y l K l D Y I 0 I A P B 0 + U F l c E a V g d U e r q n 5 j j x G 0 I 0 m 1 Q M p I b z V n x d H D n j X S Y N y C H m 8 R v N H k 5 D m 4 Z v y m o G m F t K b 9 s 0 b t 9 d X H r 3 b q Y t 2 v P z j e V r m 5 u N G c N / 6 x X d 8 N 4 N h k m H w V h X x R b h V l I 1 t q l L a J t q 4 v 3 c B 7 d k P z r Y U 4 X W l Y g T h N a S W N s A N b R H c d D O N j 6 n y X E p k 2 o Z 4 o k 8 Z x q a g T F y P z V X 3 c W D e m I y d K 4 q x u n 3 G y q 5 i s V X 4 r 4 s R d Z V U l l G W W 7 4 X w + j l b 9 M G 8 Q x g s f A V l v k E k D I 2 R a J 4 t p + T 4 N Z z f A 1 P q M X y S A t X Z r h w t 2 u 9 s S 9 G u V U E E p S 7 P V o s G X 1 L u t 1 V J C k g r Y H 5 D Z 9 k n 6 Z m D C G 5 q C H g q Q 0 x x E L b q F b l A x N T S j O u K X T u K 8 k W 9 Q c Z 4 s L q + c d 5 Y e 5 4 X Q 5 z x c I t e K e M X C d / B h c T a m Y Y T x n n y 3 u E x m Y p d t z c R m b 6 c 9 o I e W O W g I x w B v 7 t W E k n 0 A D F p G w Z P g H T h 7 f Y 7 R K f 2 r J n N a W G V / 3 U i X r A z r L P L y o H a V z Z 8 G 9 H m T r y i a n S 8 8 f r A F Z x p q l n x X 8 E o p 8 U f 4 J b N T v P G Z Z b 2 X f E Q 0 U z D 8 1 y z q 4 v y 6 G q D c o z C 2 n a t t l f W W B 1 G H O u G G B U i p 9 V r E e r v S J W n t / l c k 1 I 6 4 I E 5 v k m A 3 w X K / / 9 F f U F a + n u d g 6 Z l S + m K Y E r A q V O V f s O u W z V 3 x Z j 8 C E D 8 8 T x M z 5 K g m 5 W V L N r U w E J r t Q V 8 6 V q n 7 V h 9 l 3 W u D V e T j J 0 t J C X b H H y 8 o U 7 K k P Q m e H Q S t J n j 7 G 3 D O f l k N l i 2 f W f h 0 b O f N 0 9 m 5 S k 4 p M 9 W f H T h f M a S t 8 r T C A m 9 i E d 2 B t C V c X l Y Q y d s S 4 V 6 / B V Z W o m B Z 6 x s E r t J 1 + z r L K q Q 9 6 r L S I r n V s T g 7 I q 3 A a F G S 7 Q O j s r o U R e u 6 w e 1 y d T D n R 6 e v n T f b i a t g J V S z r h v e f X Z V b + v 6 C R Z X b H J t U 4 N m S 6 V T A / 2 s 2 + t 3 0 + 2 B 1 U R + W K s P J I L H 9 h C K 8 O Y K P Z I P F q o Q T f Q p U C H / 4 J 2 4 F g N U T 2 s r Q 3 F p c G f B 1 V y e T w G u W i b I + Z Y Q 6 D x M F z Z 7 U / H h Y a 6 c u 8 k 5 z S J N 0 c i D n K 4 k c f X x 5 V t T n 3 8 1 L P r 9 u i 5 x i o j g I g 7 o 5 z I m p 4 9 7 H S m z 4 e U 0 G v s n U Z c f x K v D 5 f Y O P u 1 I A N h y j 0 d n 0 8 X n z 3 8 2 i d T i y o w + 2 p S W l x c g t 3 l s u f X X v k G d K E 7 9 J m a n 8 O d T / j 8 h Y 6 V O S x 9 i J W O T 0 / W C 2 1 d s R G S p g O j f h D e 3 / 9 2 5 J A b Y j k Y / a 7 c r o e o w m U w T E x Q 4 S B Z A G H C j q W R k I B 9 u l m 3 m D V H l i u 6 5 r a 7 g M P U 6 G W 6 9 Q K g S b R h w c f J Q Y h l J 2 t O Z / Z t 4 8 2 H Q 7 7 U 3 a Q G f f V t G c 8 Q 6 e + 2 8 E j f d K 7 z k Z c b T m 0 P n K 4 a 2 3 N b Z 0 s + 5 4 W l 0 G I 5 V s V u a m m I 8 1 w f R L J l 7 7 Y 4 i Z t Z I C x A H h V F j c v v t K T f r W l N N 0 6 M S l C V U P A M I L / u z s U n d 2 d J I z o r r g f O P y 1 V f 8 e e H i p 4 c 2 8 z C Z W N X f O D w s y L K y 9 E u b 6 5 T 1 b J / z L 8 f l N N B I V e D + u d m 3 / j C K Q r B z Y B / 3 K c m x N B U m w h F W A n Q J 4 Y E / Q p n R I h w / M y u K C l 4 E q R Z K O f B c p Y t i d D s F v I s / O 8 2 K z N m a 2 1 4 Y a Y u e K 4 p 8 X 5 R L h H r f 4 q V i 4 r 5 b w y O w 8 X 0 n D C y Q l K s H 8 c f 0 5 p e 6 8 q r R M 8 f j X G X z g T s S / s y t Z 4 X y L V K h h 9 J 5 X p 8 I U m e L 0 D h M K o n N d o 8 5 i h U P h w l Q H H j b b O l M Q 1 q Y u m 2 2 y Y n w s d 1 b 8 m i 9 A W i l O / 0 B c f z m F p Y O q 8 r K I U A 4 B j 6 z q S k + k u u M 7 g j j I C U E 4 9 2 b K a h 8 W V R C 1 X 8 3 t L m D C i 0 O g + X S P e V V D e E V h P A r k G 7 I z 0 d r M X a 3 C G o 2 B 5 0 6 l s u 9 W F y R 8 2 U 1 I e m a 9 3 q 9 R 5 p r c 1 k 7 u p M S V Z 0 U o W G l i T n 8 z Q 2 c B s y V b T E S H N 3 M F B Q d t r 9 j z D 3 c T B 1 6 z 5 B S k f e a I n 1 F Y X 5 3 V V 8 C z L z O U B J V s z M n 3 9 y c d 7 Q U u K X U J C x o g g B A 5 1 V 1 F F N N z W x O X q 6 N R z p 6 V R u Z 2 i r g / H y P 2 5 M N h F o I p N z K f A W Q C D + I J k Z M G w P 3 b n + W o M t y 4 D 7 c X R p C 9 M J E r 2 n H / P W g Z A W 2 o F 2 l O 1 e w 3 q c J K G h 2 Z Z i N o F 1 W m s f 6 i g 4 B A V H Y 5 2 j p s j T 6 Q z k p w 3 8 N f H y U I 5 0 p i / L 3 5 R Z + I W V q I q y 3 A 7 4 O h Y + v a s j o h 2 J w e d 7 O r k E B + C i E v n 4 5 k L g n L V p 8 O 0 1 / q O J u W 0 + p H i c 0 B j n t R E P 3 O l N E o w 8 B M P C T F x R x H Y X f 6 x p 2 r A 5 b + 7 I l J p d X c c f w S U M Z g L a F g Z X A E Q S 8 / U X l u L h H e F Y M 1 t e A A g M z 6 7 v 4 k A g p 9 2 M V Y X D E c 7 u g m / O K M t 1 T q N y 4 9 T w I q O u Y h v 0 K B H b M 9 k U r W S 9 w v m G u i j g j L R E 4 a y 5 j B c 3 H p J a Z A U q D 6 g F 9 w M n v E U a l Y c Y H S + i 4 O K n h g 5 q n u v A O + 0 i P 1 R B z v y l Z W W U j A 2 G / d l 4 O X l Y + 6 K 2 2 m / X G V n I d R 6 a d c y e V y w N e 9 P k k 5 w T E u D X n C t q Z O q d r o g v m z r z f r 3 R g V 8 q h M a 1 F P 7 1 e w D P + L B Q 0 S O 3 T p 3 2 k P 0 T G / L 7 o N 9 t t T e I S m T f 5 h 6 Q L a F h X P b W e f U d y a 6 3 I Q i C x Z 0 h R 9 8 7 3 z C U 5 W T i 6 x w S u g W Y 7 p a t e Y h 5 9 q / N w Z G h 4 d 9 p h p R r W 7 1 S G T s r 3 l 6 k K l P r / M E q R V X h y W 5 7 E U 0 / Y w a R u l C N S 5 f D Z n Y F i p b m P u 6 Y S S S F l o u 5 h / 5 d r 9 h 3 l S X 5 h h 2 h x z 8 I E x 8 T t U i x Y y / S V i 6 9 b 9 a B l / E x H K E g 2 A 9 p A k x H z R v u l m R 5 4 A 4 n S p L + l f z 0 2 x g U M 3 K a a d 2 1 A c L V y t C Z H J i N n I 6 / z R t L k / N d Q 2 J O W c i y Z h + t W B B t d i W 9 M q 4 E 0 U S S N 2 2 i m 4 5 3 S D v G e G p Y L K D / i 8 t w 7 C E / R W z m p t B t t 6 W 6 S J 8 B Q L 0 2 v L J y Z d 4 k U J m X i p o n A d E Z G j h R u P 5 M k + 5 / j u f H y t b W L H w 6 Y o 4 R Z i W c z 5 c 9 F x K d D 9 s V z F 5 U z N E j c P X G i 8 m l b E 5 V Y 3 A V j + P b W 8 x 4 n 8 2 5 f t e P J u H 1 / C N m Y v 1 I B b 0 r T v f V h x a 3 5 E l 0 a X u Q a w 9 l h R d z N v e H h Z H 2 5 7 6 Y L e u X 5 u V k E s / e h 7 E Z O X U V b b l b x B H X 7 3 d B d b K F m e L z 7 D X J 8 G 9 7 7 Z q U H t V Z 4 i g B K B n T J a G 5 o P V 5 B Q R 0 t s s V X R 4 7 k 2 W z Y w 7 B T q U h 3 s Q J s p U f u J Y i Z y y h 0 H m Y L m 3 2 p u J t Z B Q j 3 d A + X s Q f 9 V b a X Y w v Q z B 3 t + Q n u I 2 N D i E z r f 2 a s J K k H J 9 c j r M F A W 7 C / v S K 1 A S Q l a P p 8 t d 6 z h j Z y h m m p U O u q r 1 y l m 3 8 B U t + N n X F T B v N r s 5 C y q 4 n F v 7 h X T w 7 T y b A / G / L M k J o x D g 7 g 6 7 B r a 4 B K V 8 f D K S 1 / V q 3 F t R 8 M t S Q i c N F J f s 3 C b 8 v A 5 p r 1 z d I / V v 6 O s N l a 2 j Y t f T a e b c r t 7 m y W 8 u 7 l 8 7 n D W W r g r B t 5 t + G L l n i M 8 Y x q X M r P D i 3 X j O / i G 6 u I x I n r B v i O X m z 4 W T 7 d O D V 1 A 6 8 9 p V Q e R I S B 9 a q x p / A I j u r 0 w C e U W G H i Z 1 F 1 L c 5 8 I J Z P k 4 I 0 g A Y d w B k o 0 4 3 6 j T 7 h M T 4 b 4 s s 4 x / m 0 Q a N M v O D O V J m B 8 y J W c l j X e g P v M Y Z 1 Y r O W E K n 8 / B N J H B c 4 h m t 1 o D O c 7 + 1 N f f z I 3 W 3 H i m 8 u K A + a n a A n f c z b U O 9 C t + / V 9 3 / y L I k q L w Q k D p T l 3 4 y l Y T 5 g 3 D y g K Y u e d J 7 l Z B + F N 4 u j O G 6 u 2 C P V j K o P c s J / 0 m 3 u f r h g i u w S d p K c U A 8 Z i r a a r 2 d X r 8 t p 7 i 6 0 f S a O 8 1 u v + 5 T x v n 2 / j c K S 0 X l 9 Z H K L 7 Q B 1 j g O 9 h f i L v U / 2 d c O t L q / S s / z 0 h f D 0 / s f 8 Q 1 P H U S O 8 m + k q 5 r t y Q q O + r z I D T x 4 t v 5 s M N I x w m q v U 8 5 / Y b 0 Z E Y o m W T U c / P 2 d t K 3 s 9 Q W 8 U c S C B n F t 8 j 9 9 p O I 4 v B l H c 8 H Y 2 S W J A j U 8 x 2 W H 7 U B x G 1 G Z u / l Z d C V 9 T G j L y k N p R r 6 B S 6 N 4 7 I x D R k 7 0 6 A W P 7 6 j z m r t 1 X i W f N 8 S t C t / w Q K 9 q N n o F Y r G s + g w z T + k s e X E V x T f 6 N O X s o E N C l d J y S l z s Q 2 w 0 F X m y F T n s X q o 2 r l k f t l c 4 1 1 Z F 0 B 8 / p C n I D g 3 q X H u p z 5 0 S N R 6 0 + g p k d K 3 9 C j G B 6 p U m x u u 7 U B J N c a 2 9 e B k M u r 1 B 0 1 9 B L Y 2 T 8 d 3 I h R n W e W 6 z b M u M 1 h e u 0 W q o y g n c 1 3 G 1 k 0 + f 1 p p 9 M 8 W F 6 8 O 0 9 a p J H + T k x c X E / 7 U o U 8 l 2 5 3 M q F p 1 V g D y h h W w U t k s 1 A d E X j 4 u M I Q C z U H y r b + j L k J y B 4 2 3 + 4 i 8 I y + M 4 H E 9 H y z F w w + f l Z 5 J a u W z a i h U P h u k F W R Q G C x C T a z K 7 G 9 M 0 x 8 t b s F 4 S a C m A B 1 S M N t r U W r W T a E i R 4 z x 0 o v c x N c D / m u G J 9 v F I E G z 0 u d p y O 5 D T K Q w 0 X X i 0 x w p 8 U O W 9 2 3 / V K J M P A w i W 1 t 2 S e 6 F S q J 9 P s c e j 4 O n s N p x + J n / 0 i M Q l m g 1 O N g G R 2 3 j 6 j O 1 G u n L k O O 8 N e c 7 z Z W p X B b V c 8 P a E T 4 F w K R u u Y u k z x 9 7 P y V G X U v V T s e / F M f s l g E 9 v K W m Q x U / d k f F b N e o 9 6 l e 6 F p h 6 P T z c z x d / / N 2 / J 2 5 7 O v 3 j 7 / + n J 4 G i k X 9 Q V + K J E V S + s i t D Z 4 t r G L P u L W u l 6 f B l J F G f + S S 8 y S a q m I s E 9 d + T E 6 J Z 9 5 I K H 7 + c n i J V 3 5 G 9 3 C Q B q 2 6 L K w F + q n c 4 u L 2 w 5 A 0 l J m X / F O / R L O C K c g 2 C P L 2 o p / E N R u h p u x H g G 1 D 3 c k C v A 0 M w v W V A m Y 4 u V L D + I m G 1 P N k 8 X J 4 0 W 2 P D H D 2 t 7 + M 8 U c 7 3 N P X O 4 z z p V j L W M d r N o h U G 0 I d S 8 K b M 3 Z C e 5 I 1 B u 0 5 z Q 4 8 j d 3 k t M L 5 I U 4 y u o p D q Y c F Z I / P y f U R X D 7 i x e 9 r q B 4 O v x o W V 2 Z 3 V + / J b D 5 7 I b 3 F G r Z g n v X p H d Y Z X 9 3 V 4 0 i Q t h T S U j X l C x j b V l f / K k I x f 2 2 0 S Q I 5 p C 2 k y z W s g I j Q I b n l V K u f 2 i C D Y 7 8 f g r J F 2 V 8 y W / n 9 F + 6 S f r b t R U t X u E 6 q G u v W 0 b k / Y 0 m o 0 + d / G + 2 R F K R i F 9 a + M u J g N / 2 4 1 M J L / t 3 w A 3 + A i 4 s + X w 7 9 7 G V z / 7 K / + + 2 V X h 3 R c k R v B L m b C u Q m Z P B R w l P M K 5 d i y e d x g j o J H 1 M S T 5 c F 2 D W q j q A J F Q W g S 8 A C 8 0 u Q j S B c a M b m f Y f y f S 0 y O D Z r c J Y J a w l 6 t t 1 v N e l E P G n / b w Z 3 c 2 R / p h B u 8 + V K z G U W 1 M 5 b F T d 3 e c m h y K P U 7 f d K h r O l G S a J 0 t W 4 N B p I + u d Z v 4 6 4 F j J D W H u O I m 9 i T o N u t 9 + r B 8 2 g C m v e Y i 9 h 5 c h Z d w J E 3 i + h j E h z o D 9 n f 4 W u 8 u Z M 6 S 5 O f M f + B c j t / i b L 8 l 4 b q 1 z h P L f k P Y k O f 3 Q A 2 q r H f B j 1 Q Y O r N j u D 1 b M U D u n E N E H M u x T d A Z m G 8 n Y L K s C A 5 R z V m i n 6 g 1 3 q l A p / O 5 K 6 O p S E w f e i 5 z s / d h n k Z f c 4 I 6 r c 4 T z d d 9 V U N u F b j f X 8 V q e v t 9 4 l 0 z h v t 6 o t S d d 5 X b t F S c 5 N i + r 4 L y Z 5 U K F I e r u O i W 1 i 7 v 9 P q d j u D n k 3 g A b Y V V I 8 m f r e e o H + u F a O M A p V B I A Q S G K B m 8 R 1 A n 0 C 8 U J / m u 0 F X h n I 4 Z 0 d 2 X u y N C Q S T X L l X n P L 8 b u R 8 w 9 B l d 9 6 q d X I i + N L V R m O X z 8 R D / E h a K k b T a + o w w m p y 3 g 4 W k j 9 n B q Z s 4 w F h 0 2 V q T a 4 b u Q i L i 7 B G c v v F O K I A r P 4 s a y p C j z x 5 6 S F / 6 3 2 I T 8 c 2 H v J A e M 5 c H K 5 d W f y 7 v X 0 e R Z 6 m R i V L d h r f g I l h a p i / E U d l b C y t P a I h D + B L n t z t A / / 5 k b a H G c m P 1 N l 6 C f M j 9 b c e a X m 7 G C c n + o 8 m Y Y Y N u p O v x / B F 6 p k G 5 F K F a 4 K 0 g x 2 g E Z B l p Z X X w v J o I r j P J H R S I 8 1 e N V R L 7 v z j 9 u X W j j t k T p d + F 2 I + A F 0 5 L i k i G + 4 p 3 8 R 4 b X / k c h r 0 u m a 6 f d 3 d f s O T f B c 0 v s v o N g V C P 4 1 + q E h V f x d N y Z U 0 E Z L R 9 I b c l 2 q 0 p 5 G + k y u 6 V K O j n y f p J O 8 v a a 8 k S O r V B P 3 M R M / H 9 M t K 6 F Y o f v y H F n j m N i Q 3 i + H f q c t l c H X + s 7 8 q j i k X H y j 5 k b b X 2 A V b G y c v a n U S 2 9 1 N Z j 3 Z 7 C A X T r e m d 3 m W 0 Z R A a g Y K + p b e Y D S g D w v A m j o + u q 9 I p b T 6 J H 4 0 2 h J W 1 Q l B B E u o e p O + y W L s j X S W F r / G M d s 6 n e D t C P t Q 0 r E t n S R q j w K c L o J r 5 3 z h 7 8 x g y l r A d j Z K I h 0 n 2 7 z m T T p s + Z s y M + + t a + Y Z s n K q y T i h N j X z X P + 5 L K Q g J N D w M F t K M m 9 7 g 4 7 t e L j t Y m 6 Q c / s 1 F x O y q l l M D 1 2 c 3 8 X b G w 3 L + 0 v b s / s f Y p L / b X 6 d w Q R S 0 G n 2 T S W b + e c L w H 8 N X M L L M R s 7 i b c 3 9 v P r s b 0 5 t r w e R p M f U 1 k d v V d n n c m / V G 6 w a O t l y F N b q X l 1 e k a 9 0 M z E j 9 m X 6 E i f A 7 R I G b b p G Y / f y v j 2 q V 0 Z t O p d n y y 4 u a a h p q r 5 5 n F w e U U F x J i S S X 8 1 m B v C 2 V t m 6 P z z U o t o 8 x d D s 3 j Z F B U b U Q f h t Q o R a x P B H + K 4 + G A v E N w R Z l T 9 I D n X E 5 j o 9 4 r U + u c Q 1 A F H 7 9 o w D y 2 n w L 9 v 2 1 N x n b F 9 e k X m Q P C L + 3 8 f v P j j 7 / 8 X o v Z v L v / 4 + 3 8 k E h 0 c / P H 3 v z p / E u w D N B a c X o W 3 3 v J R y s 5 h 8 W Q Z E 4 2 O 9 v z Y E m W r y r 2 c g M f O M j i S N o 5 L + F 8 P d A Y U y M 3 + 4 g x 3 8 y Q 2 W B I U 1 I P Q v r U S E X d 4 X Q p u x K A C w m 4 A 2 I x P C B 2 M x 0 n 8 I S S f 2 l D z J P g + v K T w 2 l t I h s 4 Q j h j Y E X 2 Z u + n n z d p l 8 1 a g Q 3 L H B x 0 L K r o M Y K p V N d L 2 1 Q T 5 X 7 f 9 B S U / U m W X J q K o V a 3 T 9 q 6 3 5 X 2 r m z V T F R t e h Q s a K 8 i V 8 2 i j u u G i 4 x 8 L v t V r G / c K y U j E k L s 2 g L x O 5 e P k o c 6 c m j X i E p L 8 T u X q S M G 3 q c g + l 0 L v T V y u a J f n y D a Y 2 c k j 0 m u Y X w o y T h Z T 5 z V R b U W E 7 7 5 f W s 1 s r A r 2 8 j I X 0 / u d Z q B g h s H R y k R t e y s z v 5 G q q d s Q J D X V B c T i F Y j U P v A w y 1 H a q U w N g d l e 0 Z b 3 c k 0 U m 3 j 5 X 1 e Z 4 q f z Y F W / b n s p W 9 4 K 1 l k H U L r N l i 4 y X z d x f C 0 P T 2 R 1 J i H I Z c m j I o R G T B 7 r U K Q q m 8 0 d m m l a V w c t M X Z A + f e C y M Z A A O h f E w K 2 6 S U l x 4 Q H y d S / W 9 D U l b x N s B o l 0 h z P w Y Q w 7 p 1 g 0 N m g f K N o h k y H G Q W 4 O k H + d b k O p r Q s / v S H v 3 d x 0 h S J q 9 p 1 q J c 4 G 7 x i / X m 4 A O P Y X H y 1 8 v T g Z v F O W x Y W l S I v t Z c v J + + l C Y 3 W z r Y D T i V T G H F / e R 1 9 M M O / o f n p 9 k g F 3 Z 1 2 B z + b C Y y A I t 3 3 A n 5 V 8 1 M p p A S Q 7 l o i h / z h f V Q P 0 w E y H h s R M A O t C k S 5 W G 3 4 c V b r / t c s V z Z t x a J l 9 R G o j R c g N 8 y q R 9 k z M 7 y T z l h z 9 r 2 W M o N / 8 I B y p N y Z w T 2 s I k 1 P 7 6 S q R t r + H F v e p + 9 U r 4 / 6 i 5 A k f L 1 6 J 0 T e V z W 6 t 7 8 D D T 6 o 9 w T a T h W A N k D O J w / E K + O D X h + K h q A G Y g R H i v J u 0 M k q S 1 7 1 3 1 D y m 1 Z H y 0 T c 7 C X x U D B 6 / n n 5 3 r J 5 3 P 7 f U O u Y f b y C v Z W X y u 0 v V M s S s B / i u D Z b 8 x W 1 X D n m F 1 s L h c c 5 v d o 7 t l E C 1 b / 1 e t P 2 e / l i e + 1 T C E i u 0 6 L f 0 T g Y / R K 8 g + D n I O 2 f h V T + q n / 6 s 3 9 l v I w B h v P 5 4 b f 4 g F C X / 1 q 5 5 O g 1 z T 7 / C I K w / X 0 4 L 1 K V + Q 2 o w N l W 0 S 0 L 5 4 g + h 5 M z y j 6 0 b h K g B D E q N D b W c 4 I h U V E g s x r V a A 6 X / f g z N V O 2 0 8 5 e e B N N k w q P l m p M f 3 p T R Q a A 6 + R T P P + s A U C 2 Z k F e L L a / 6 S w z 0 + Z u n y Z j U m 9 h 4 2 r z 2 k q N w 2 9 n c y o x 7 8 y Z 5 o n i v N 6 s f b 2 I s J X r 5 E N I l O C F 9 C E y o v m w m x D a s t n p m f i 5 u g n 1 2 j 7 V O b + I J 4 A u P / 3 h V m B Q 1 C V I P 9 k n M 4 O K K U r Y o e s 2 A r x V X E q N T Y A T 8 k N n G s x o 0 q W R 8 + / K t e E X v j R U 5 J n B b W B f L 2 s 2 f g X a c 0 U k k 3 F y c + b l p l 8 v H D o S L F i H S r Z h y Z k J 1 S 7 r q 6 o 2 J f U K 2 2 r Y 3 P Z u V W a U t q r R + i q q B w 7 J b U J Q V m t + K s 0 / x z 4 I n M V s y v / i y s 6 5 V m V n b 6 s a c 0 4 U H 0 7 C y 8 V n C 9 T h n S 1 Y v H T L 2 + V V e L G w q K g 4 C x L g N S v a O + / u g C 4 J D X J J C n T o I e F F l m i t x U V k Q A Z 6 2 1 x F 6 P 5 E 0 X 8 T 1 G 0 J x q 5 P Q N f E q O z z k 3 n w i j O f a 7 1 0 p Z C S 3 5 S 6 o A v c C + b p A p 1 F L Y G / d 3 5 o f i 0 T Z J r N K L 4 j b r I O 3 E y 5 P n W I c g Y U I p 2 H S z R b h b t O s 7 r Z S r L M d G / p 0 z L X x j t Y 5 3 4 b s M 6 m V 0 N n u w z K e f J d c o 0 5 V 7 j M 9 e 5 2 c J 1 L 4 z s r U P 0 6 Q 6 U z y x b r 7 J H I t L w l X y / e I 5 Z 2 r 6 v 5 v L Z k 0 b 6 h c q P Z t B 4 w W N l t N 7 3 q t r G K N B G y E e 7 / N 5 j Y A j B B a t + u 5 8 H R / X 8 e 0 w v B / / 6 W H 8 1 Z 1 N y 4 V o D N n + Z t o i f N v T x I P k V T v W O X H V / m U 0 K 1 M 5 t Z 0 u z 5 u o 2 y K Q M l X q U P u Q f G c Z b F 4 g D H N 1 5 x 4 9 L B X C V d 1 3 h 5 K y 0 d U g 3 p F y C s 2 6 n o F L D q P S p 2 I K w / a 8 z 1 a 5 e I q P 4 V G 9 w P i o Q b c L I B 4 Q W b V w k y B K D c H o e B E A A G 7 S W u K I V a p 6 K j e + F C g E 1 8 0 1 P l 6 5 k A G W k r e l i u 6 J 2 5 c 5 L d 6 4 K r 6 i p 6 u 2 j Z 7 B W L r 2 E T M P u S C z 4 3 v D q m K Y 1 f D n o R q 9 p k v 9 A S 3 a T Q 4 V V s t s D e 8 u D V C f o H h B 5 D z D / / r / C M Y p Z 4 l h C 4 R i n V 6 + Q k m z + p x p Z / 9 y k p 9 + W i M 3 q 2 q I Y Z 6 W T 5 N + V 8 l a / 8 8 6 / y n x 9 q W p 3 H Z l 2 z 5 4 / D z X 3 Y W H + T 3 m 2 L o o j + T m E a e N P v P g X S A V e n 3 u v 6 l J M e k Q H 3 P w d / + L f 3 / 3 v w 5 o + / + 7 8 n l + C w 0 Y f k 6 A r n r f r r r f z N n 3 / O e N k y G v 6 l w 2 / 2 x t B h B l n b Z u O x c 9 3 s l r x a X J v t q A J 7 H s b 0 e q 2 8 l 9 x G k 6 v w M j K x l v 1 o c g N E T i V j v 1 i A S m 9 K n E b K P 1 / J s E e 0 y p Y + j P o U O Y x B 9 S T J p p K h 9 6 6 I i X / i w k 9 x j C R i U A / + w K 5 y t A y i W Q R R F K P 8 a o 1 G H 1 j j b r v R 9 o I j S A l S l 5 e D Z E b C 6 C V Z x N x f 9 q i e B c 8 C x G B f h Z f 9 v K K b y t L g z n Z Z e l d W X V H U X E 6 T t 7 q P H h G B O + c V a F T m B 2 l U F j B s + N T k F G / b / K + r z F 9 E j K c i z x P 9 8 K o a a X v P U 3 6 d t v c N r R j g Y L G K z q G 9 U T i n S d 8 n r S F 4 Q J k Q F 1 3 j 1 y L N b i r l z 6 I 9 H l r v t j w 9 e h m E h d C k N W 7 i q y k y y G r 9 H T p y 2 G x k b o Z c E z 3 M s d f J z e 0 4 u g Y Q Z b q 4 I c t y E p B t e R 2 k 1 N D 2 U s B 1 A 0 s s H T o o u 7 + M / v Z k c Q a q k e g B c W G n r 7 N H u y j a g P y M Z s d f m 6 2 j x l F i d t 7 8 i 3 J j T s j K f 3 p o y M x p t X Q R s s 9 X Y M v l Z X n 7 w E 1 + p G r i V M Y 0 e R N e Y 7 o h 8 s f h n B Z M s / h G D E 6 9 C 6 h o i D 0 x A I v 1 3 v I 2 e H k z D g V c Q M I f e v j C 8 9 / b m G 2 3 S F k D m U b w Q l W p Y 5 8 H v V 4 T k D u P / a C o 0 a G Y Y 1 D t s n 8 C d f 0 y a P d p F u o v z t m 3 i / r 5 Z W 8 z + T I S e B D e R j h B 9 o q x L Q 5 d j G F D W E 6 A t y x 6 3 N A 7 Y g S G v U s 1 B b 1 f D U 6 k h f g c k V x 2 v p r t 6 8 3 L G s n Z 7 R a A k W m 6 y o B G N Q Z r a D 3 C Z 0 r S F C e u p 0 V V r j l W R s u t 9 N M r 9 s N n 6 j o c V h 7 e o l d 5 6 X o X y m f S K l c v X D Z g B b p n e d + d A t M F d A h 5 R Y u 5 g R B R d 5 B c Z r Y 3 r 1 q D n T Z Q 1 z 2 p g t X 7 r r c j y F A 9 r v A + G 0 9 n h Q e U t u A R E N q 4 S U I Z e / B N 0 K b S Z p N 9 l 4 2 V L Z / h 2 N L Q z r u 3 M a 2 e S z b d y z f O x w 1 V O V H 4 O p v u d U I S v U k J 8 v Z J F t k N Y E 3 Q + m n Q T r H V G p 0 m X Q H a B A 0 E n 3 1 t I E Y T g n 5 7 E u i / E m 1 5 H Q w G 3 c Z G 5 7 7 8 m i I l q c d 0 l t 7 M a t K L d 4 G t W l w 6 I Z n h 6 L X z R U P Y n 4 R n 9 t K / + E h 5 p D 7 q K r x D q 6 L I 1 1 d m K x s H R g G E A M 3 Q l w 1 6 7 / 3 d a O 0 M O v W B D d f V s T f 9 6 t 1 e / P F 3 v 7 8 J G m 3 c R P / l P / 7 x 9 / 9 O 1 U k u 7 v 7 4 + / + R M p r 7 / y Q V k i A w / x q 5 m d A v 8 / 4 f n g T P 4 5 A M X Z D c Q a S q d 7 1 V 9 9 B z J k c o z M T e z w 1 9 z u c N u T n h e m x f k s 5 p O C F J f D G 9 F A g Q r j M G 7 v 3 k K p q L o W Z v M u e J + u e K A G z r / D 8 B p Q / U C i 3 H Q J 4 + r H 0 2 a Y l W t D j y c a Z 4 q J 5 j b i Y 0 0 A b B U Z N C I m q 0 u J 3 e / 9 p f Y v J D O C x N R 8 w x 9 S C + / w + X T h v B I f 0 W x q S e B c f R Z U G T 9 f I T 3 6 x f N n 3 F h 7 1 R P Q e L H x J z 3 3 x 6 e X c 7 9 x C E o j M D q 4 y S a c s v 1 T y 1 Y + G 7 1 1 t l i g h S 8 I U W b 0 6 V L 5 0 Z Z 5 U / l X 1 c L d N j s + U w / C F 1 f q o s Z r k O g a U E e M S q 4 b z 1 X v 2 o r l j H N C I 2 G 5 Y k y T M x I T w k Y P 0 V z k j X 8 y S Z i U V J / a L W C g f h G c G e Z F r J J N h l J I L d x N S I 6 9 E f C F a x b A s 7 l J M N 9 p 7 L 1 4 U o T z 3 b A 3 H V l m c z C l v l J w o Q r f G n o w P i z 6 v g G / 6 H M 4 h h 0 r X T m t 4 0 g x S M U A 8 l q m f V N 9 6 a w s J V J N H L S a j x 3 p 8 C k s / n n X G y r W M 2 q B 3 X c 7 + W b u T S F 4 a S b O K K V e n R 4 q 5 2 E d X 2 f 7 L X + k m / 9 Z O 9 5 k 9 2 2 z f G 6 q p Q J F + B 5 q g l 7 y X Y x J X s o O d 0 4 S A v 3 m a H e e f r F R 0 B t R Z t B K R v g I 0 a 1 g B G I n b f a P c p o F l / b T g O U m q e 4 D 2 k F c v 5 N K a V t m D S E A f m s k 5 z 9 O h z S L H J X h R O 7 3 / E G K w T c K 7 R c x h w O 5 V q 6 C + c S 7 N l c m E k M J 0 q / 6 Z c w j R F + c 8 P U w K d N 5 Z e K / T r R L I o k U v a N g y 6 / f R 6 r d a 7 3 6 6 r I P z a a 9 r S C g C 6 j B y Q I 4 9 b Z g K 8 c r o A / 7 r W k 2 A M G F p t Q G 4 D j W Q a 2 V p 3 A W R s N H o t Y j 0 b y r a C P G S V Q Q m 4 p V X h u U g 0 F / b L R M C V y S e n W 3 x H c u e s i H i 6 q Y Z L D H X E L Z 0 r / 6 Z c p A 1 J + S 8 M U w q d N 5 Z g X 5 n e 0 K u o D 8 m 9 Z C q Y e y s F z a P P C X n b H h q x S G + 1 u u C 0 N C z e j / g X 8 X e 0 f Q 7 K 4 0 U Y X I h 7 C I q e U K n c r 0 s s R D 2 T f P I N I L K X R 3 K W N T e m X V 3 z 5 8 v x F T M q z H p a N x 1 K 0 2 9 n B L 0 + z m O h 2 H k o l J P 4 R P d c O 9 E 6 1 b Q h G 9 8 l Y 2 p L 5 5 F J G + b 0 9 7 w n r r c 6 9 4 A o Z z / Z p A G F U 7 6 l V A B + 3 W q 2 B L 1 H e S 6 l l V S L / e + z 2 T W + / O H 9 r w U m n Q i + I k p 1 D z j B e h 8 n G 6 S g r Q y V c c R w J h 0 5 / 6 Z 8 U 6 c U W O b q P 8 u / 8 M g 4 6 a e C 8 H S G s 0 4 b N r r k 4 h U G f X T n w b j 1 E k F S v f R x k E C V 4 F O n R e c 2 w 8 5 j k i K d 0 d s h C c 2 i x d V 6 + M E a D S 8 M B E s P 1 X F C T O 0 7 A s 7 3 v / U 3 W 8 q + 7 8 n O U j 5 v / m J o l z A T v o o V h b l D j m Y L G n H Y T C D p P n y 5 q K h D 6 u g m / J y Q 8 a i F 7 z B R m K 4 e I r F e 7 v a u o j s a K 5 p L w L u 7 B G z u S 4 + R i 4 Q N b E L s j i w L t l F v C 3 J r t 9 X 3 0 U Z m b h 1 F s W S R s P 9 d 0 G 8 S h / E X v a W B M p Z b T W R + r v P i A H Z x Q S 8 L o b z 7 z v m G o W p V o B 8 x n W j 5 G k 6 M G E V x Q / c R H A r 1 k 3 f 8 R 6 G B v l 4 s P n x Y h L / U c v L z R X Q W n e u / V + g D 2 I 1 0 1 2 I 9 s O k + 7 C E y 6 4 U R p Q H K N i g w K l 9 l f h U n t x W 5 e X b H E o + m X c v Y S P q p C P 0 s W v V Z F P u o i k Q d W 4 y W Z 4 T 2 + q n f o s k 5 T A Z c v W n g z r 9 Y l b 5 E T / D i E + A e S w + I I b 4 J W r 1 u Y 4 N O F E t f l / E c Y V 1 6 7 7 w 7 W Q D 1 C r 5 3 m e y f u u F D Q 1 0 1 s u / e G N X q 1 j F 2 0 z z F P q s L k H x L W i + u v T A u / V j W 9 S P h v a U n D 1 1 d G d B Z w q X x n X d / 6 u X d 0 O p 9 l s w x / v Q W f E 6 j 9 P O t t 0 h / p 9 3 t 2 / 3 R b O 1 0 e g N p D L C W f U K B Q H O Q H z q + B t z H X / P r b z o c y A b K C e z T j 0 n B J c Q i / e t f n x + t 1 A A Z 5 j 9 f s Z X x L p 5 M K L Y 2 T v B D C i D m y V k 1 T v D j U H z f R 0 k 8 M Q k w y p P / i Y p E H k v W A V N N Y 5 t U W O F R 8 j r G s 2 D m T I v Z P I 6 S I p V c a + H X I 7 O 5 2 R M N L J e h R g e D p N P r N + p d H 7 X x W m i J b V n m y 4 / R T E R w R h o H 1 r 7 J J S R I x u M m 0 2 x V m Z l O k Z e q 4 c n d x S R y 9 H a 5 s O V I c s Y T E p 2 H 6 R J n b y o W U s r j E B l 6 D m C t m q t S d X 0 o a A + K I G r V R E M P + l L 6 i H + x r B B 0 w N u L X a p u z Z 0 B + T 5 9 U F v X a y d 9 0 z X T c 7 I o m m j D f f / j N P p M J V c 0 k a z 4 G D e P b h A 3 O d 8 g E r E y e M Y k o 7 Z W 5 9 r 4 d T F p q y q x X O B G U 6 o y 5 G j I 5 q 1 Y d s w 1 6 v v w K g I m S L O 5 s g C C 8 h t v K y 7 9 H b L D 0 v Y T A B G 1 W u Y g U x l X 0 z s d M 0 d x O S 5 Q P a / 3 E V a 6 / l / j x d A S a 2 X i c R j 8 K q T / G c E c E 5 0 c V d z r 5 U W I L W s M m L 1 F R S c k N 5 N w 8 s u F J J B r w b R O h S 0 P q 0 a D z k g d Q Q B U + q f H R b n t B e M / C h T 2 o T h z N b Y I S e / i O d K 0 c S j N x 3 j w 5 h v 1 P X T G z L a 4 1 T x L c + R f l k r m c J k W K 1 L m T x p E 1 5 u u T 9 f + q G y O i k X w F A T i O 6 t c R t M Y r 4 q P U v C 4 u o 7 v 5 l c m i 6 n q a g v r X 0 I r G u k 7 X U y v v R y P R Y d f C w + x 9 I H R s g e U G h n m X h 6 a k R B A t / S L C 4 A 5 E D X 5 p 7 d m G 6 5 8 O 2 O w E Q g z 2 K q Y l I r W 5 i + G p / f / z / Q 6 l m Z i d o 4 K R O t c v A p W / f + s 0 d + + j C E / 0 v a l F c t + I i M 5 u 9 H n y n J P 8 o R W V t X W r 6 z u q 1 9 N j d V z u l J e 2 s q q E / / 8 w 6 I 9 1 x H k E n J Q e 6 n J 2 d 6 h a r n b a n v t P E M K K Q Y h 3 o z n a O P k E 1 j y Y + x P y l m 4 k m B v 8 1 w T z F + 6 g 6 B L + Z O h + U m Q 7 2 P u m C k l j a + W 5 8 0 2 j t l A 5 m X Z c 5 V P 4 7 y 0 N D k v F M 3 O 0 z z h v n v X 9 S n B g U G v 1 + 8 K 5 I g 6 c 9 s 7 9 S 7 J 4 j 6 J 4 s v L Q K 5 4 P J 6 h 7 F f W u x M M / u L W G 5 o f d 7 3 7 9 U G r 1 0 s b 3 h O o 7 P X 5 n 4 9 / d H X F x c S 5 I j N 4 e c l 7 / a D x l 7 b k Q v M j L z k 5 R h 1 y k F M Z x 1 P b b t O D 0 + N m u 7 r m C v V 4 F l / g / j A v + M t / 8 4 v u 4 U z N H 5 D b l w 4 X n O Q j Y D j r z x Y f w r u p 9 N U W S 1 O r S P G 6 T M M z / n h 6 Q 6 4 O D a E 9 b i b r z d r R e B m A g E y b q v o 0 6 1 s M 5 J 4 k N 8 l n Y 9 a + I a 1 L R U 0 9 a C 8 6 Z b l V 4 e 6 j L 4 T W 8 P 3 O T q f f H P j I P i n L U 4 n w h / Z 6 R a I K / t x z q j l G 4 3 l 4 S f Z T j E v 6 m D j J B t j r 5 a M 6 W i C b J f + q 1 N Y d G m r s m a j / L P 9 4 u r r Z D B W Y w C t C G k c X 0 R S f 6 d i A Q W 2 G F l v E 0 n Y P 3 P y 6 z W Y j p N B v C w j 0 2 i D C m 4 w U 1 i W c i R s X L 0 0 0 m Z H U / d 7 / 1 u K O k 6 2 e W f j l Y V d 5 M d y n 6 7 i Z M P f m + w U 5 j E 7 Z V z n z l l Y y I 6 B i 9 m F L T s 5 U F 2 G t W X S S y 3 d J R Q A s J F C l u V S + e J t F I k E e 7 Q 6 b v N P v 0 k v G 2 H J 1 W s L 2 K a / 1 2 u z H k i E e 3 T w J X k W 4 T e 5 / T V r j b n g l + 7 v d a d Y x n G 1 + o K + Z b A b M G G O Y b c b P P y / n s i I j / / G h o s p 5 a o m 0 g l W x M N C s C a D 7 1 N + V 6 u t j X E s e 6 n n 9 0 W L w b C n r u K q 2 7 w t o x y S d G P e G 7 v v i Z 3 T + I g 7 n 4 V 2 y C C C t d h z e 0 O T l B A i o m U B L Z O A Q S x j D A U 0 X / V W J M 7 z D 0 q W h 8 + / K Z e Y L X x o q + q y A m D / 5 P B 0 Q s v E r l h v N 1 t G Y 7 u O T C 3 I 8 t S p 5 S M k W O K D U b k p G o 9 z b m m Q 4 9 1 p e v t L d 6 C q e X A R q b t x W t 4 T 2 C G g D + Z F R t / x 3 f 0 6 W D J y t q V n q b J 7 8 q 3 J 2 b v O d r 1 L p 9 Y r + w + f h + N Z w 9 A U J g a D 1 V m N m G j + V j h 4 + o x z n 1 q T p v I 0 m 0 e c F N c e V q B y c j B 9 D m w F E d h T W Q F Y l l Q Z H i w q P f Z C E C s 8 q s r Q x S V U 9 u k h v g 4 6 9 J A 1 R o W 4 C S K P y 7 u W N J n k r 4 f k 1 d Z n i a x X K V a 2 6 + f u T I P s F Q b v d a y P L m 2 M F F 0 + S F 1 d x 3 s r 8 z n M 6 R o 9 v 4 6 L n d n G d r w i p z s M l y q 2 6 e h S 9 x I V j F 0 j E S V y J P O 0 C J j M N L Q 7 q m + g 2 3 B 5 D f M W O p m w I S s 2 9 2 2 j Q y a X I a i V 0 2 3 Y z z P F y N g 0 j H 6 q L p B v N T F 8 B w c 4 U 2 S a S 0 C T 9 3 K e E i v R O 0 J q o i o w + h t M L K T A h p 8 r X 2 l r 9 s i t K a j A r R f r P c n W r 8 E o E d 9 s e 8 P n x y r + q l y 7 7 f M U C a 3 T i K U V l N 4 s x N 3 o t B x X C L p g Z p D M S k n B I 8 b d s D 1 s B S y 7 C A 9 E G u b q R A J Z 2 q K 4 1 a M n X b n Y H T U l I X 3 u D E 7 J o U 0 p F O i Q p x b f y R C M O t u s N n J i + k r M y Q B F k x 8 o H M s 4 a Y e J 4 o m 5 l H p U C r R S B D m o K V 8 X x K 2 U J f / P D e z o u 0 a 1 Q w H I e K S h 5 S E m E L W N R X a + 8 c n I 8 b g c / K G l 8 w Q 1 E 0 0 7 B 0 J 2 n A i x U V X T O r b f 7 o K X Z n J + e l F N 1 + 6 D + e A j j N 5 B D K 0 h O Y k G L S f 8 F s t a + Z I O 1 N 7 g G p F 8 u E s D 0 p S N 8 R 9 O Y V K K A w A a J O D 8 l N a 0 E Y G v f + a a h r x o R d A M r F H P i 5 O + T D Z 1 m y F B 1 U q f g k 4 2 + 8 d K y l e e 0 O 0 R o J 5 c q q G U W e A M I p X Q N i x Y 4 N 7 6 z W A 9 b Z t e w + T q Q S u b S d R N i g T y i f X 7 A 2 H W s z p v Q t t z U V V d b G y U 5 X z l x i 2 V 8 n + J 0 / P W 6 4 1 / R w t k 8 w 7 9 4 t P C T a 9 L A A R K o H 4 T X 1 v j x D U A U H Q H d + g 7 N Q 7 i N 2 f 7 p N T K w p G i j W y f 5 y k N T a Y I C I U c d A 3 s J c N V T / g 1 m m 2 C G K / C w T m + D P s C r I z r K a H U C 5 / X r a C K A 5 W S g T m Z Y i B j U G 2 C J K T q r O R M 2 D 4 p R r l r N R p 8 S O z I G g s 0 d 8 x i 5 S D o G O 0 3 y o N K E P O 4 y / Q a t q 9 b b q V R V C x G 1 A 0 A k V b C I 5 v b n 0 0 2 S f v M D 5 B l d e g U p f T E 0 J K z y t / z j d u 2 y m R / n M g N w x g U n 1 A e i f M a q e 0 j p c 2 M g D Y I E G 1 U l d D T q O A r 5 n / G s f L H + a r S Y U 1 t G T w n B 8 r A k 1 d J S a O 2 C w m d I 6 Q O o W C Y o C O h B f 9 B s P Q n u / 3 7 M v T U J v j m b R p f 3 v y X 1 R n B f k / C c 1 E s p c f / m H O f x B l X 1 X 6 Q m 4 4 n h Z n 7 2 / A f K 2 V x M 5 a q Q D N V v z I 8 5 f O T y a n M V f T q 9 w O F n C k I o c 6 W L b k X 3 i W N i u e / N K a I j J x 5 6 Y r 2 p w Z V w H o O I w S l 1 w e h 1 S T j W k u 2 Z e l y k i p p 1 k o P 7 g I 9 a y e 6 R P d Z q S f 2 U j 0 F t a e K G H N N t + c K C L g i d 8 n e h j M i G o T x 7 I s / 9 7 9 L 2 + 4 6 k l E / q f N S O Y W n Y + A P l o q 5 / j B X t i r X Z 6 3 D G w T 8 T q 6 T + I p k a y L C 9 z x F K Y E Y v 8 v C 6 I q l 9 C g A F b j / y b Y 2 6 j C l S 1 n 9 V X Q w v f P z i h S J G N h z B 0 g b p Q k Z 7 9 u v 0 w e k 0 K d H z y Y j L C A v 2 p 6 L + q J 4 O + c u z g 4 A i z W b L X 4 5 W R n I E w A z s P N 8 l A T L E c 1 h y C 3 5 2 4 H z D k G U l w v z 5 d a 5 n 7 6 L Y h k 1 S R 3 c l 6 g e 3 v D i K v 4 t i 2 5 7 X a a + + 7 S X K a O T R 9 G x B 6 o u R v + d 0 J 7 Y 5 6 C d V 9 + I 6 u L u 5 t U A E V T Y r O O A c Y Z F 2 o / D c p E w d x r O Z / N / t r U 8 c o G j / t L g 4 E J b v 1 u n q o a 2 P / g D w A 0 D E W l 7 Q d U 9 J Q Y A c U 5 4 s F O o H b K W T o E U n M W o j f L 2 a y 2 M 5 Y p 8 N 7 b x 6 I d b N D L 9 W y S Y 6 P H G + Y i i r Z h M V u J J k V d u C 6 J x q J V n V P v + W D K C 1 L u N 3 F a 7 q 8 l j O O v w Z r 6 r H Z W w 5 1 P T u K p 5 H 7 0 l T M t V Y O u f n B f a r 8 h t 7 a K m i 7 U G U s 1 3 v 9 j q q B 5 4 y z n u N n W 5 z Q A 8 C r / T f j C p 1 0 c 7 + S S 3 u i 6 D e A s D V f 3 9 k 3 y 5 y C G Z v H S 5 z / S 7 1 s 7 5 5 4 X z c k F X N 5 t i Q j b p 8 W F s G b w Q P R N z 9 x W e N N z C n K q j u U q N A B 1 a t 5 M R f Q j C 7 g 3 X q s R s 1 T a q e + p s f x t E d 2 H 3 T 6 4 J i 6 t 6 W / V f T 8 R 1 O V F 5 M D Y n O J O n q Z m 8 q N j O 1 V / d N O K c N A + z U i P G a t W l / l y 0 3 K D f l d t c 4 O x p 1 Y K H a x E I 8 e C q 1 m 5 N A S J q o O 8 T l Y k w r 0 J L O O r u k U 9 2 k g V X J n g 0 X g f 4 V G y T R L k + Z L b X Z Z W q K / N P y W 8 E q B a s 7 t f x b 6 W J n E 1 X M 6 W + n t z b s K t 2 M P J i 6 / m p q D L i 3 o I o l w P Y b 7 O x d s B z i m U C t 4 / M B d 9 0 m a F U K 6 n D 9 y Y I 6 K N C 8 U O L K O O U v f R I H i 4 6 T G s d J s y G Z B S q H R n x z Z N B 4 i O v x I q J c R 8 i R s p 0 J m X w z x N b + z f 8 I y c b J R M B I T z b Y q j g N 7 Y v g 2 + n Z c r 7 d m u + V i 6 F a w e C v 9 4 / 3 / i a j o m J B N E L z J r y 8 q 7 3 F S 2 e s g h d s c u K v H n J Z x D 7 J 4 a b w z a T l 4 7 W r D 4 D k 8 G C f k P E R Y A V 8 G P P 7 X 3 O 9 3 O V 6 c 0 u 1 m z / n c k N k C 2 f Y k I 2 4 y r 5 y N m z + D b N 6 2 d w V M + 0 5 9 d 8 w C t z 1 y Z 0 N x l d Z 2 6 x j o k x w v M D t Y b x z u 1 g Y Y m R 4 K 4 4 i y e h Q E 9 b A h d u x R X n g Z + 0 Q k K E t Z c t H Q E y 0 V t N l L l M r z x C Z v e B t / x W + M I q V N 8 E S W h l G D Z 3 x z 4 j K y k e c t y f X p M C F N Z W k J 0 A y 0 3 E y n 7 u Z c r t 7 z j e h 1 3 l m y b d S W r E I f a M O i P p c e r D U L Y 7 / E U U v 7 + N v z q O K Q L x H Z w D W 2 R u + C w v j b Z j S t a H d o A L A B m s G x A H A x W 2 0 v e C 7 1 c T K a 2 X o A R H s F 0 G P K O A G e G t 2 E I d P Z k z n + W l 4 N 0 5 K 2 6 K d / s L 5 g i H I 8 t v 8 + X X 8 V e Y U O I 0 v P s S 2 y e 9 h S M U K P b g r 8 m w e S v o K s v Y 8 F A P y k v + v x r C t 0 X m 9 3 k q b S d a 7 O / 1 m x y u 6 q + 3 M j B 5 c 5 B G + f T l z 4 h I D 9 1 V 4 H Q L 2 v m T i 2 i c N o A B B x u Y P Q S 7 2 9 e T k S X C E w g y f f 1 5 + W J V 8 Y a j o y w 8 z f H x D 1 0 j W o f R g N A w H L H 9 b w w J F A E Q g Y O d t m 3 o 0 g N + 9 J t l I L R / z U J F B l z Y h Q W u B b r e z Q Q d j 9 X 1 3 F W U 4 5 + l T Q B Z L v Q l F + 1 + T 8 i f Z / 4 c g Q q b 8 u Q i v V u 1 2 b z 0 t d h + s 4 K J p 3 X m c 9 D u 9 A T m h D V H e a / 1 5 L 2 V u X K K K H P i 0 H / R b p G r 4 b y g 1 g M M K P Z 7 z + I T g D X 1 D S z F g X 7 q p d Y a c P w m T T m J x / R 8 k n 6 Z 3 P x U U W B r y G i / 9 F 9 p X F k c D i k y z W g u E i l Z d X K 9 m c 9 E q f E C m T L P j s 7 W g L j C 0 4 f e Z 0 T D g O L w Y J + / f G y 8 Q 5 T h R c J p 8 I n a + 2 j L S V 1 f m J 3 D Y m c 7 g v q F d a 5 C 8 l 5 I g T Y P z i X f c M S Q p X D 6 R f 1 m u b F d / i B W K d Z a a 6 w b X S 9 9 q A u 5 v X T Q s f a P b 7 t Y 7 P r W v + a U h L B d P 2 d A X 0 q b d / u Y n Q Q + D 6 S 9 u 9 Y d C d Z 4 l w + 1 W f k M f q 3 b H y Q K y 2 4 7 I A 5 8 S P N G H W O o L 3 P K G L B 1 o Y G 9 b I 1 U q J 0 e b R m W U v Q 0 a X k m 0 i q 2 W J p 2 c J o y 2 T 5 5 g w J w L h m d I c G m w H X Z l f o o 8 E 8 r 3 x S 7 7 n y B T K P d 2 u y v M n 5 Y s 5 4 W Q 6 T x M l z l 7 s 8 3 u Y q 2 7 3 U G 9 K 9 A 7 6 V p T u g L A s E + U K b 8 Q Z l N 9 z b U e r t C Q r Y Z Z 1 T / l g m + 1 q d 6 G B J Z N G g W 3 z 0 9 e s P l F p 1 Y X b L M W 1 o V h L I 7 t b t f L k 7 C b X N z / E 4 X g b + / / z + n 9 P 2 E N A l D X J a O S p / 7 m R m 4 Q l y / J B V l h q 1 u g f N u w E K q J W / 4 b t H y X z q K r w w z 1 s m W P 1 2 2 M D f k 0 m n y 2 g K 7 K X N 5 S 0 d E i g H u 6 x W B q N A k n 1 W 3 7 x S 8 m 7 L 0 V J A 6 h g e 6 L 9 O r e B H g u / W q 2 O G b t 7 E i 5 p S x 9 z P T 5 M c r Z p 5 Y p + 3 j F / D A X q Z P o 7 i Z Z G N 9 + R X Y f m 6 a l N o 3 S j U B u 9 B T + x l p r 3 d C S V l l / c z a L p h 9 D j h 2 2 k 1 J Y 2 t 7 r 0 f b L f 0 + t j p q t p + F Z O q 7 7 5 k F W 3 l B T m Z O M r 2 J n G N Z + I 6 j b x s d q s D 6 3 3 H R 1 S p D r d X t F p u 4 J 5 2 r P B x F b k U A c A I Q 5 U v T G A M / d L A A 5 V o 9 p x b a Q w O T d B n m u x e M 5 n F M f y z 8 t 3 2 g Z H T l u A f Z W F 6 d e 7 v H X S n b + L s T H J V m h 2 k 1 O 1 z q K G b d k I W B 1 p B o Z e w V 3 Z 7 P R 8 m H g W 2 z U Q N N x T 5 f q g + T y L J T k z 4 N 4 z r a U 3 l m + 1 6 2 V k Z w l N Q M 7 z 9 + h m 2 L n a T b 7 K m f K W U z L V 7 V 6 2 V C P o 0 5 B V r y I P h u b v m J c 4 k P p i W u k 4 S X O o E k S V w q e s B t O L q 8 T 0 3 j z l M p 0 u f F t K W 4 g 7 P S w j 0 3 + M d 1 m d i j n k / q + 9 Y d A E l O j G O E U H c 2 u S A o N L C W U R p A D 8 r d y y A e E Y K / G k v N 2 m k Q A 7 i / O l j y o 5 m c U P G n U y b f z l 9 i T M k o y I T L i Z 6 Z 8 8 H N D 4 K p Q D + 0 C Z M N X L L u y h Z O Z Z I i c g H Q V b 9 s Z m 9 a R Q A W S a G e M 5 5 o g A z c B a v Y r 1 z 6 W Z p x C B 7 B K x I 0 E K l 7 5 7 s L z K L 7 / 7 X L n S A t c 5 K t 6 0 p G z F T R L f K g H z z 8 v 1 y M j 3 b 3 S / w u W V s v T d a w r c O b 0 C E g M O j 1 Q G P W l p N a i 2 Q A w C Y O e V z O b 9 N d z 4 M Z J 8 I u X L 1 n g R f g 5 i i l A o a m j B O s i l j d t N U v 6 d b 3 W a m 7 V l 9 O w M L 8 + Q 2 f C / C f K l 7 y s 4 a w l M z / S c N M l 3 / A i c x A D 0 3 F n i j S w 9 L d v I t G R A n L J Y x A 7 m f 4 2 l I v V f V y j r / 6 / / 2 t 6 Q x 5 V T U j 5 w 9 9 / 2 K D o o u C r V j L 1 n 6 V 8 q P D F U K 9 a x r h 1 m 2 J D D l G R N c F K k R K x D I 2 i w p q d 0 U 0 k N 6 Z 6 J F i a o 9 i 6 8 M a X t B U O C 8 B / c M A t F y t 6 h z / o Y g X e s N n 1 L R I d W q I C 1 p 6 g k m v 0 d C w Z A 1 f x R U A m 7 g 3 G D w h A Q n W w H 0 7 l 5 W 5 E X y Q K T j X N / m f i l 8 b O + G l E i q U J C F s v N f w w L 5 a J c L 9 l a f I U z G H 6 I + w X K h Y n U t A E 8 q l O u j v 9 O 7 V t p 5 G T 9 N 8 r R z n 8 o N I 1 x e j f B L 2 q y J v V A N a w r 3 q e i Y q p d f t k b f r V F 5 h G M p H Q g v M X 6 C Z a U 2 6 g a J a / 7 7 A 4 G 8 6 y T P 9 Z q m N w V 4 J N m 5 x t 4 D 1 J l y 6 b v W K 5 e K E q i E Q F P N v V k u D d I 8 Y 7 + Z I C N y b g 1 4 8 T C d G p E k H A r O M x r e L N V S D t q 7 O i Z I r j d O v n t a z R P 8 i 3 R K d I 9 o h I D E i z r L e s 3 6 B L i 6 R 6 y y v t U k u P p e V J w F W i X g + o r g V c F H H c J R H r Q / K Z 2 J O U E P l r r 9 V h M 8 E w U m j G d 5 6 b 6 Z z n T 3 8 A D h A o C 1 D s n H e K Y u e p o d d K f c U C a e J L 0 4 S 7 r l F N Q N W C v q r / U W V J 1 F N i M c j j Y a w c z C Z s X O U E + r f s J 2 n e 8 T 6 I q 1 T s + T Q T X C / l 3 y 0 m 3 J / 1 s m g 4 S 4 / N U y T k W G 3 k p U q A Q P k 6 K b w l X 8 H r n q t J M A 0 Z v r 9 a K J B Q 8 W 9 S N g N u 6 B u q a w E S 1 Z V V Q a e z Q W r Z 0 s i O A K 4 M m 3 9 b r n 5 P 7 3 + M P / 3 h 7 5 d A P 4 0 I K 8 K s O J s / H x k f 1 H g 3 X 8 7 e Y + U Z H l b W 5 W s P 2 K C b S H T u c r H E w 0 S k S e E S C C G Z i L Q a J B h 5 G H I k g E N L 6 g 5 / H S Z X s 1 i q J f b w T O M C W f m 3 v x Z c G T Y v A 8 P 8 q K v M L R e R b b / 3 y N J y k l x c P E Y / Y D B c r u b m E n i 8 o B R 0 2 0 L q L q U J 7 X 7 d e G a 5 2 v c E c l 5 L x 5 s o v r z C 5 r x K E n H E O f 4 O T Y T k G a I m k 4 u P F C h c e 8 t B O S t X h 1 s V g O F o e g 2 c 8 S W w 5 N f A V w C n 4 8 b k x a N w J c 0 / J Q P m m S C 6 h + P U H Z c X u H I y 9 L J m n 6 / 4 t D w J F + N 5 L V z 8 U N v D m E o m 5 h A 7 + r k + F r z T 0 t e f N i d z + C P j k / R h U 6 w A 3 Z n M 7 k A B q S o f 1 q j F f Y C E f j A V / q L M f M R y / S 8 w g 5 + G N 5 + E t 3 q F + D 1 p P o X H 8 e k 9 i 2 3 d r m f x 7 y j v P c E D D O g i G 6 A m b e s 7 Y P I a 9 x y V q q A g 0 M p r / V V d G 6 Q n y R l b Z H L / G 3 z e t k k m m 5 o 6 O W 3 4 C 7 p F S n N w f P 8 b n H b R 5 X S D u F n 5 P N n 2 M v u 8 Z F r n c y l B z p t l A l e V R / l e T 3 9 3 N l r F 2 1 3 f 0 v f Q V 3 K Z l 8 s 1 F i X Q u 1 4 W Z R H b U d V U 6 y + B F g L U D P x F u + G V Y m c n V 3 U E 0 A a r h b I n w f 7 T o D H A b e 6 t x 4 d L Q 2 W r Z x Y + G / k L r 8 r q 9 / e f O l 8 y p K 2 y 9 S u h k Z 5 c J 7 c f D O / E c X 9 B i 2 A f 9 V b E P E k j I W H L n L q Y 7 Z 2 m P X S / m E W y q x G H A 0 0 L 3 I r O B L W E H L s N G L Y 6 i L P G a s z 8 0 / K t o 1 I K z G m b / x Z p + k J Y j l 3 q f A a I 1 i x h 9 r 7 i L b c f 0 T / O Z i B U A A b c 6 f W I J F o c f 4 U G T E S P D m z y a K 1 b V F O j U h u f c W 1 P J p R 0 7 o 2 C Q b v T 2 S C b J B 0 l W z W z u m Z Q 5 z k h o x v 6 E Z d t s k L I X 0 V S j m t b V u 6 4 A S X a d 4 J h 2 C S v 3 h x Y A q s s Q b q 2 1 8 U 1 X Q G y g l f X s b V B Y n 0 6 i r N e l a 6 j k P S Y 6 4 h / q y s e L e V e 1 e t Y 7 9 N Y B o f A J g I J b w V G R V 3 r t E z 2 N 7 j w l 6 9 l N q 6 z D F u J p V B V z X J u G N L R 7 q C T + Q 7 n 9 q v k y h r r H G / v J U f G M 1 P B 2 0 L c X 8 w F 6 o e a c 0 5 l b S 0 o p c m j k 8 j n z F k / E 3 l n + L Q F 9 0 1 V s u H H 1 P N U G K c y V j v R 9 G s S z T 8 C R G h O T / t b M C 8 l p 6 S a H 3 R E x / r o o 1 H 3 D 7 o S 0 2 k T W L G + U U / U a N W B F D T m 9 L o r M V T Q E 4 A k z 1 P a s f 3 0 L r x O P s 6 u E + n a 6 9 y e i 1 u W l h + 0 z o i 5 n X B y k x A l K b 8 W 7 0 W 0 + u U m / G d 7 I 7 a e t b P w c m E k x a a 6 e d z v C s 0 s X P 7 N 9 J w B h b D e B S P O Q z e + F B r u f 1 3 b T 2 J A U U + R 0 p s N g k 8 r 3 8 5 r r F I G l 7 4 Y 2 v l X G V 7 + e b t q 2 d S V W 1 b j K 3 P J p + T S y w p e r 5 G 0 j i W a K q 2 e P R i + f k Q B 4 A w X t 4 6 O 0 3 e x 6 v r C h Z e g V G r 1 i S f 4 l x 6 0 F w k r i o b 4 l D S A k 9 M c B K p W x 6 / v 6 W 5 4 e Q U B t R N q n S c A 6 t E k / E o 5 9 r 2 V z v A L Q 3 g K X a k 0 b v 5 i K I v 4 a L J L s p z E M u U G / v Q c 7 N x k u i W / a v B L 7 q P W 7 Q I s S F e x T y y v o + R W 9 T y 5 O B p z z 2 E G R / 3 v h v f / K P B c C y L b k g r x e R F S d O t 8 b N N T Q g + b r Z 5 h n 5 7 G e W x m 9 e T x 0 C x Y N k z F e s W c A E c 4 + W A P C Q 8 g / 1 i 8 j j e x y m / x Y J a H Y o j G Z 4 w 8 M a f M A 6 F I y W r o t 3 u g x d k E O a B I s R g 6 d I 7 2 y Z c 5 t M T g g 1 n M C D I S W x H 8 T 0 9 R A N n Y / J j 0 + x l / N G N L t y C 5 a r q B U Q m C o g t D W j 7 U l v f D D Q 3 x Q 4 k x 6 N 3 r b e O t l 4 d X i 0 k U m j A N F 5 O q e g T r E + 0 g T E I D D l G 5 R / x g M Q P C Q a / H 9 6 G g Y X n s j 6 L D p 9 b o U V X R 7 B t t R t c 3 M r + 8 c i U 0 C S a Q f B A T B L q c 0 f g E V 6 L y D B G D e U K H G R w n / h K 9 N G R e l I d L M 2 z 0 z h L j f M n Q t q o C h 3 o x s w 9 X r O h 2 F 4 K p Z Q Q Z 7 3 g 8 f p 9 M / d y J 6 6 X Z a N H R W Z R c L 2 y Q s E r 1 a W y 0 g l R D n 7 Y I R e L X a d A l G b j N 9 D Q F Q Z x O t t I f V 0 7 T L z U Z l C R C s R i t B I Y X d 5 / I m K N G J P o E U F x I m 1 z Q T n H W I p B P G 6 2 g 9 2 r / S W B S R Z 4 E R m s R k 7 6 8 S G 7 8 R b S x M m 0 m J 0 a M 9 I y + j w 0 1 z s c t v c 6 L P N V W e C u W 0 h P 6 r I a X 5 p D 0 z 6 4 p Z D C Z K e 1 G s 9 f K e p f s D M A f B m D V B J u / 6 P c 2 l B g e n 8 w X y u U C R z W F p G S 9 a A w C O h s 8 m L H L M z n r b l 4 6 z / e T 6 S x y A 9 F l f N X E O q N 8 J a 6 W 7 9 7 2 l o c H q K r 9 + q A F w q H 1 R O I y o R u J L Y z 9 w v Z t r + w j S a 1 7 / 5 4 j n l o B b M A Z p a H z K / 7 + T S v o H o G B 9 m D u r k 7 n c C C b d J N X Z W w 2 Z D t D b c t n 1 5 W u 1 S Y n t c 1 x F L X J p d E 6 0 j d Y + I P 1 e v P p 4 z O g U r 3 p h g 8 r X H k l 8 t 0 2 I O p L M t 8 C 7 0 J A G d a c W a t S + C W h f / w V f w S R r 0 z g N 7 w b n I D p K / f G U 2 7 4 x p t t a 9 e 2 V G y g P T W b X W u U N O r 0 P g Y S 3 K e M k I k h g t L A 2 3 C O i l u q H H x D y 6 v D B Z C E l 7 n C w d H N 7 V U S 2 X f f n v H 1 4 5 A 4 Q D h n r D h N Y M J m y b 8 6 m i a Y 3 T R X b L V p H + R v x C w T 6 T I t N 4 v z g S / T 6 3 y 8 l G r n k + Z X W K P G / G l Z m X 2 8 Y m t n N 4 F N E p f V 1 6 l n p M Q o z w 1 p 4 F S 0 X J 3 / 7 K + K k 9 q L z B 2 Q w 8 j K 7 Q A d Z t V D c 6 d T b x I / l h r o t a E 5 S j 5 0 g B i M y F a d a h k a H Z x L v F N I 8 u e v G S Z b M b O U e j z n M a 1 Q z 2 J k z X k h m M s g J 7 q Y c I o 8 5 + O W T M v A i v m k b 9 X P o w l 9 a j S r H g L o o S D 4 A K Y C F s w o c g X B 1 + r A P p 8 U K q E D 9 9 3 W E H z q + 8 4 S 5 r A 3 z E r + J U H w m U v o Y X K X n O G Y M J z y B A c v 2 l K 1 R g P t S 1 z O + l t 7 O 7 R O 6 5 o b 4 h d v D z r 9 L C W F b j 8 B h N z / D o c Z O I E E 6 + y f 9 V 6 9 s 0 E S Q W 5 c h 4 t 2 H u e F n s / 3 s a H K b i f z p y x l N k L F e + w U m N t p 2 m + M M 1 X S U a V P l M l L r y Y + I + 2 z g C y 8 t f g v v r G k I v G Q 1 t y D F v 5 3 e 1 r 3 + w T / G u T s e A X 8 M l K C E c m y C 3 F f p d S R 6 5 6 M r 2 k G 8 C Q Q Y D 3 0 M X G l c Q 1 M E t Q 5 e 1 9 C Y P 5 a O R v X T J V x 0 b D W z J Z / X u 5 7 X a I q / 6 W h p t J 5 b I i 2 Q l W x / J j d / 3 K K A 2 p j f 2 0 R e z t N L L G O v W C K J Y b j w K v z t a G B Y u X Z / O M d T j e y X D / O A b K a J p e i u D W J 8 V 0 w B Q p m g 2 K u L 4 6 b X + 5 y 1 p l h y n L Z T 2 J y c 2 N S c f 9 s o / b f T s I L U j u M g u e O O r 3 c 2 g v N Y U y p S g s 3 k T 2 M + x Q 4 N U B A b n n Z T Z a W 4 M U n g i j 2 X 0 + C 5 6 O g 1 Q C 0 3 3 + T 2 u / K S H l m k m + q f 7 L z Y j 9 J x n d l m X b P R 8 7 n D V F 2 E 5 o / z S 3 1 Z A 5 E I 3 1 G 7 N t 1 W 9 R 1 D 8 h y t s A Z b 9 s i 7 h r L i a n T z + K U X z w 3 7 e 8 s X s 5 N 0 u 2 W R 8 p + U f p 7 i 5 e z f N M U L 2 V 1 y X Y b X j y 1 R X q E d X 4 5 J i 1 i p X b r + W L 8 n k e J / O d Z P J F M M W 2 0 P p U o i d d O W e / x l 0 u 8 c t T W 9 6 Z R Z M I K F Q a y T h Q u i 1 S Q q N 9 B B l w y N W 5 h A m e C R f C a h l s K A 5 1 m 1 x e s g / 6 N h + E 4 v N u + N k l B U o i S V 8 W N d M f t 9 l T W 6 N r 7 k 8 Y h 1 2 T i X l l c x 3 O x + G Y R x x H g D P T B Z R P U g 9 c L 6 A s O F p A u r R 9 N p d C p 3 L Y E 9 E 0 g d p c / 4 q 8 9 l u d 3 x H 1 1 S L u 7 z Z 9 f f O l B Y W 6 4 / 5 + 9 d + m N Z M n y O 7 + K o 4 F S b T K y 4 / 2 Y q Y 5 B k J k 3 H 3 w k m 8 G b W X V 3 T t K T j G Q w n B 0 P Z j F X r d V g F g K k Z S 8 v B o J Q m i l g h N Z i 0 N K O J W C + h v R J 5 n f s 4 R 7 h 5 p 5 h H u n M u q 2 u q o s k 6 Q + z 4 2 b H j h 0 7 j / 9 R 3 + l Q Y K c l v b F N t p R c E E f o S u e f D Y d g j v l S d Z r R 4 a / v 4 3 v N Y z / e g B k 0 M 3 3 9 O B 6 f 7 m j r a Y O q 2 q C 2 u u a 2 Z v t 5 B 3 e o T x z t + 9 X 0 Y Q m T 4 3 B a T A J N z s 1 D o L x j 5 s / F z c P N d T C W G s v 3 6 r c l K f S 8 c x / c m 5 c x c o c L 7 i M R c H C H w W J C g l s Y X J N M X a r q R y X E p H x h 2 O n r t G V 4 7 j g k E 1 C c m X z I w w S 1 i t h i p 8 U 3 Z J 7 F N b E U 3 E y I k C x Q f 4 p 3 A D P r a b s V c 7 B V Y C W C 8 + L 6 w k a 7 j e c i 3 w 9 F i / R g s + 2 C W 3 u l r Y Y 8 l s g D L H 7 E g B j 7 p X c W Y K 7 O T D V K b G n d j l W m w P d C v w K B H i b f K k M t a c G Y R A V V Z P A z a a A c i w 6 C c f 2 V n J l n p T h z r b 1 0 1 g z r J M 1 n 7 x Q z w P g g + + w Q s p x r l k r L o x W z i d 7 5 i T N c h i u 2 3 f p J D H C Y l k s V B x k a h r R F u X Q f 3 1 i T r E V Z Q A v Q j q W 7 Z 9 3 t X 1 U K B Y J H 9 Z v W I U t / 8 9 8 i k 2 a c K b O f W H j j n 1 V B M s 0 h + / P J b W S O S H t E B A q v V B X J b z h D z A r 0 U B / Z + s Y Y m S Y V R p U Y V l f a 3 q W C n i K 0 0 U a X j O b R l S D m b U p F b 6 Q p g Y / v 9 3 o W V r n W l Z j 7 h h f E q 5 j S c J o A K w V R g S I J j a / P a Q 8 u p d g z F 0 l f 5 T 7 E s U N T / X k O 6 N w p O H / T a I F q i P l 2 E Y w m J A 8 E 1 o 3 i z 8 Q 5 n T t c u 5 2 K K l 4 p + B A r 9 s x P N S 5 O d 9 8 j + V U f E i b s m 9 Z S 4 C u 7 t m + i A q E M 4 x / Z C p R a 8 r 4 V f X / n w j y A B 4 n / J t 0 7 e 2 2 i f R s D y v / 6 u P 8 U q j M E i Y V P t k p K G f A X s C p v g 3 q / W W + X Y T H 9 r r T k z J x t u P B G k S 3 i 2 C 3 Q Z u j K c M y O t o i S 5 w U j w k 7 D c 3 H g S m g 2 v q h 5 f H G x W b j H 3 / / W E g z w J C M e n E P K M b D T b V V 6 Z F d S V D w D u A 7 c C w W t 5 B u I m 7 z s T E f a V m Z 4 x z f X k z l m n u D s 8 Q + 3 5 G M 5 b y p i a u N w S j L K w e M f Z h N O 4 t m H i p U k R l E G M X 2 h Y v V H m a h Q V R O L R / 1 X z R / 4 c w + k 6 J v p g 1 F i S 2 l C e Y p s m + A x c Z 4 m o f a g S W P Y 7 4 t i u 3 V K 6 T 2 Q V A + 9 F D X F p o g v 6 / F 3 A d W D y 8 C 5 r z e X j q u Z 1 o 3 W s 3 e L p + n 4 d 9 l n h 4 a q D L t 8 3 9 W 4 e l g s y G a z C O C q F O 7 q t p J z j 1 n w Z 3 F 4 E S 5 M z t 4 3 Z m P U W e T 1 g U H C q v U 4 z T e 9 y u b p P d x Q E g A N G l 5 g y M I z s E / y + F 3 4 + w n w b x Q M r 5 c o 2 L 7 R p D O 1 S R c l 7 l h a n F c s a R l G e e p E D S B r 4 t l K g m 3 W c a r + 9 v C F l t 7 V 4 r I A 9 T F H Z b 5 L b I 6 + f s L t q s N r c E h J n 4 j m x m D 5 K g L Z d u a j N W x v e 4 x / C T x p w 9 1 E l x A b v 6 k f + + 9 n t U Y X 9 y a Y y 8 b 5 D Z I m 0 A p i r B L 5 p 7 I 3 5 g + n 0 R W m F t a n s 2 G Z z r 2 1 j k J R 9 T 1 u D B N q L V N X v G u 9 J f h q p k y G W H J u j O U Q R N X z 6 M I c q 5 V p o x J B 9 2 I S n k 9 V l v V y 8 d y 2 X u J c l r c d U t i O e h i 6 7 o x O / K e y H Z h u S l n d u h 9 q i o J 9 r D o n 4 f T 2 k n M Q s g 4 g i l a n D I h I 0 o w j k m y r z o 1 D O W n N g O 7 i r F W Q c J S H R q H p s r x g f n 6 f n Z A z N U l n X 5 0 2 7 z M u a M p 4 r G W U z R r m N A F i T x c T v Y 8 a o 0 k x S o w i y 8 w a S R L e 6 3 q Y t u L M j r 7 l X A Y O Y z G L S 8 2 X o u j P M l / a R i E O H E H w N / a W b 4 k O a x N V 0 u l a 9 y n l n s h h a H o 5 B f A H J H Q 8 o + K M V M 5 2 5 H J + c u d Q C j 4 l L z s z o t v K j O / 7 y T I C H t p 5 + D D 8 5 d V 8 e i F R V y Y F 1 6 2 i n b 8 p b t 9 u 9 8 L p c l K V T e 1 V L L q N B l j / S D a y F g G H k / M H n x 1 8 O 7 G p z Y 5 u R r N L F h m / a H j l + C I x Z E w u O B N e r T b 7 9 J Y 4 s C t p d z Z e r g + q R a c 1 M N a L 7 f n J y I P g J L q U I g 0 R G V T 3 4 Z U E y g F U S H V g C U v w Z O Z C j U F k U b a D L P s W v 7 x G y O Z K K H 7 l 2 I 5 m 2 k v F i o W d V S o T a Y b 5 J t F D C i a B M O Z A 0 3 / e 6 8 r 5 d + v 2 L r J j D A H M V b g A M v 2 q B E y f f T c d I D O 2 a V O b g z 1 8 D 3 7 d w r V L H c Z E f M 4 v n c i Z 4 s n J B L w + z c T A A T G O W r O f P 9 z N V z 5 x j L k q G I u p m 9 T O w N r U I u n G J 1 w Y v Q W s 1 I U p 7 W Y I k l z F j z d C m v e y E s w 7 t 6 H s x B W O d + G N Y U r J 5 l Q X v 7 G v B j L t u u K 5 2 8 O 7 H 1 6 L Z 4 N A f P I o z M q S j E 7 8 7 Z u i M X / v y J v A W p c 6 j l h z b W w J p S 6 w F / i k I k r c 7 S 0 E I b w E b W M m x Q k g C x 8 Y W O w k d b y X Y L i r 6 K 8 z V a H i q 5 j q F 8 Q g E s k v D l W J I 3 0 b 3 p e Y 8 Y K O 0 4 E 3 E 7 Y n X W W v F k / f G i W + M 8 7 5 W w 9 + 2 k v F k 3 4 q t T r 1 f v g 2 l F B k e 4 q e o 8 9 M K z m Z v Z z e R 2 T W 3 G p + M j l 8 l b R 8 E K 5 m Z O X f h A Y i 5 z U w n 5 O J R 9 N 5 j N p s g C 7 R b a c o R o Q 0 k + R H f a S O Z P 1 t 3 Q 9 S Y n C O w a Q J b V i 4 3 w T E z 7 d L G L b S t 2 k s n X z D N + l d 5 9 Z R u J o U n S F e v 3 E e N 2 R t 8 u N 3 g v n U Z 4 g x K e O i U F v D 0 I t o h n 3 + Z s d J 7 O A 8 a r V k g 5 D z O s C t D a n w u 3 X u x o / / r 6 U C w y S / 3 k e f n g X d F r U o X s 0 f / z 0 A 1 y X i l f M a c w Y + b X Z z 7 I v F h 8 V V o K b X U o I b n S a F X O e i G c 7 0 e s X y w 2 h i B 6 T f 2 V j E s 8 n t 7 l A / U s i m 3 p L 4 C B W K S N m F P s i f P u g u O h R Q d Y 5 n 6 Q G 9 T B M V c I l 6 S P m 7 h X k k 3 S 6 k 3 k V w D N g H 5 8 L Z 1 R W n g o B c m G 7 T X 1 / I 0 p E O v V 2 9 a q y y l 4 s n 3 i U p + + 7 Q k L j J S s O n 3 z 3 M 7 J 9 M O L 7 I Q b M u c N X 2 x H k U / R 4 1 c M e F 3 J T S 6 2 S 6 J / H p q r R k p z 3 w k s X a L 2 D I U h j a I Z n u R L w P 6 t T G U 8 Q m V 4 F + v F 5 R A v N Z o A n 2 n + m 8 X p y p 2 e y u 7 G 1 L n P O e + h b n q v 0 C y w g V L / a D e Y y J 6 j 6 + t H F 0 3 x I F 2 g C E r d F L F j p 1 Q 5 t e 9 d f V 2 W k Z U R Q k D n 6 k H s M z Y k x u S 9 p 8 A O p P 3 n c G U T d n h 9 D 8 z L 3 4 i 7 L 5 v F R G l F M 5 r L A Q 9 5 m q B V g r W u n S j u G 9 + W q 2 + D y R m C j x / H u H P H p b W Q 5 i R o s 4 W t 2 + J 3 N 4 t / 5 S V e G b C t C 0 V l h P V + d W X U 2 K g G 2 I G 3 8 D T p 3 a H I O m R d X o U v i 6 L W W w t y o O W g R Q d J g i v W S f L 1 W K I z b R 0 N 9 u Q 8 k z C a x a a 8 P h S O B b d Z O b T F m 8 Z Z R + I R m / t O + K Z Y f W 9 j h M C 2 L A h j P z 1 T y a k Z f C I T O 5 4 W M t 2 M 4 3 z Q 4 N z j h 3 k E w h W S G j q z n Q d m R C a v 5 U l p A c a C X M z r t V c S Q V n T p o V q K R T w W u p M 9 B d 0 y o C b j h J i p u g t W P r c q E t e f d I x N y 0 K w 3 m 8 I z E s u y L H G 2 z W v v q 3 2 l D G G Y b 6 1 T c + U 3 5 m c y v s 4 7 B O R P p o 6 R a q i + w n n 4 a S 1 U R 2 R I f B H D q h G C 8 R Q T 2 s 7 W D a x T j U H i a A L 3 t l P H 0 + Q h O B I y a g A d o 2 Q i B C 7 L C I 3 M + 9 l B L B Q N h T d E D C k K N i f 1 K 8 + b k U u 7 r l h i G O X y S E G 2 m V y u y q v p v P k c 3 q x m k m s w M r U d 3 4 L X L b 7 9 b W g U 2 + X P S X i 3 E n O a 3 n 1 f r R B x P l a 0 7 Q 2 b k X k l F t Y 6 h Y B M n R 5 1 Q u T K + 0 m 0 n I W b 8 U P e W 6 G Y Q R o K D l f n g m E c x 1 3 t s x e e X P / 3 / / L v g s P H / x h A W P C n f / v f / 8 v / M Q N T 6 j W K G k q a + u G v W + c 2 l r K a Y V L T 6 C b L D s t c x T 5 Q d 7 H u z Q i m / V X M 2 h Q u J h z g g u g H 0 W n W I 3 v G s q r W t s h q d s K 3 4 W 2 I U 0 a L P M 2 O l Y E y U / H b e m E q h L R / R c I S a 7 5 O j a g Z o I O a 8 s N 4 N c E S v W v w e 5 O a a 5 j h i E I 0 g Q E D g I W p r t 6 0 S F J f T c d Q F O G X U / T o R N 2 N S / g W R g G e i n b L n 8 s 3 G s j N g N 5 4 I u V H w / H s x d S D E w P 5 H A R G 5 / b h y L l k C M y s G N S y Z X R J A h I R s i U S o U s G H 7 8 i r e m z L X 9 A e T n y 1 s J q + N s I x J e z C Y G U D y V P p 9 7 y 9 g z Y b 9 a r n J 1 Y w E u 8 E N N q 5 D n Z E n f x l G Q + D g K 6 / Z 9 C E i U q 2 Y Q o B P o p O Q e + Z f F c L Q z + b n U Y u V q 3 J + k a S 2 6 q x O s v e Y 8 X J g Z Y Q f 9 V b b z i q / i a b 6 E y + 1 z 4 G f h 5 m Z q n 3 n V F 8 7 K p F S f X k + n k 7 k 7 O L h 6 T l e d 1 a B B i 1 l e R L t r e S X A t j g K t Q G 4 P H d C 0 E F 0 d L j l X U X K C P I U J Y Q O B j l D 0 F k T F W p 7 u w R E j R x E H f T I t Z C i c m 4 X U b E q d 4 k 7 X h j V t v O o t m P z 9 2 e J 8 Z f 0 O B 7 7 S K G 8 W q b T U l Y o X x u 9 Q G w y e c x J s t H 3 s 1 i 9 x F Y k g 1 B F n H I Y N W d i v x w G u 7 0 6 J H J b 1 t t K R M 8 O e N u 3 c O p h Q 4 r z I b X Q w d p 4 3 Z G 3 O 5 6 5 u o x w 4 D T W c j W 7 f G m Q Y T 4 r b Y x D 2 O V p 9 q H B A 1 9 t y R u G X O q A l t 2 W z e Y 6 A 7 N E S t E K 8 d 9 T Z y 5 j D i J H + v o j v e W u s i 4 2 O N S U F l U V U 1 h p g s t Y 7 J I + J O r f V U G c J M X G d h i y q Q R w E g w G M 5 S 0 q h + s t O S x h b z o 3 D r B x C R g a 4 d A L 6 l U E e y Q M r a 5 c l W 3 k Z l s b + q p Z b C V 5 Y y 9 8 + D i J p u b 0 L e V u M F X t 6 t N B S j Z b 1 M R W P h w 9 h 3 V K 1 A 1 A f / C y k 7 1 E Q m k C V D F N S x s B W O + C f o N 4 U f 9 J 3 G j K m S z b s n P j E C u d 5 O I W i c r 9 d 8 4 r h r A / y + x p v e w 0 B G f N L k F l X N t R V 6 F S D k V P E 5 g Y g h 4 H 3 Y 4 x c G 7 X V Q w Z 3 n N U r B 4 k L W U G t e j 6 y 1 u 0 t F D c R O H V z F F X i v t 5 W k O k E b u H O q P W F r r T k J 4 e E + R 9 a h H M B J x B 5 m B h V 1 C V P X w I p 4 t o l u b 2 V N r H O q z T e E J 0 d y W U E x K 7 l J B N v S 9 x E p r u G j Z U Q 6 q 1 + z 3 J g F M i r d d 8 3 q I 4 s J f B L F y E n y I F f y i 0 S P i v U E K W C N D H 8 g + G f k n l e P z X J E d g s S b d n p L Q N f n H e x U N Q Z T J 7 c Q R V O s 9 O T f X O s 4 s u u I 7 f I T T j v q + 9 G r F O j 1 h 4 7 d Y h 4 w a s 3 a K 8 O C Z P J W j A Y h b u 9 2 2 H h 2 Q L w f N h l c Z B U s J M P s C V k Z + u t i W m E 5 D I V N J b E T p c x p F W f Q X b r a b D q i Z H P u Y c w O D k Q A 0 k B c 0 X j m h i 8 N N m j Y n u l h M r o 1 z 2 l / F M 3 s c n m M Q 0 a s 1 C W v Z c V Z r R B 4 M p H a 3 O n F L t l C j 2 f a J + N Z E B D X C S R 8 w 7 U t + u G d s / j D n V c / h L R z 3 8 j e + Q 0 D Q K b j Z 1 3 C Y U f g x x 1 R o E z Y 7 5 h 4 p s d b v P 5 p d x R U Z 4 d w t w W e r y R M b f 9 k S k l 1 q k 8 m H 3 3 9 L U G f 0 N c P q E R Z i + Q + j n Y f 4 2 K 5 k a R X 7 K J w T K o j l D Y Z f 9 + Y k Y R U e f e V x E t G Q 7 W Y C 1 t O j d h O V 7 n x E l Y 4 p S c i S H J V z K q t i 2 / e V W J k W U s l u p j R p c H O K C 6 X S 8 K c V S n i 2 m e L H k 6 F L X 6 l 4 T z m N H m 4 + h f c T E w 7 1 5 i K S s F q P m d r O F U c T V T Z J 7 1 f V Z d 4 Z O z v R 9 F Q e F V N 3 C o J 2 t p r f e I H w b C f e i N k z o E f R R u 3 R H 7 3 q s h p v x / g a j c j i / F X n h D B k v y D V Q y L E p M a 6 H v 8 1 / W R j c r 1 d 4 q Q B t M V A o f Q F C v Z R 9 l 3 i F r f a n B Q p q t g 7 9 g L i i s U u j x b o v w Y L G / B c c 4 W r q / y N 4 d o o P t m K 3 L 8 O S Y M 0 6 v t x d E 4 o s R f 8 Y 5 7 o J K G Y M o s k b 9 g 6 v z X i y p / X 6 4 0 2 Q c U + s I y G G G 0 w N H / g a X k Z E J b c K p E J v t Z O O n B W i O o P d q 6 / C D 8 X p + 4 f v 3 S e N y R t s s W u 9 v i S J s K D z x G n Z z N p 1 S 3 n / c l K 1 X q m O O 1 9 + A n P q D m r v 4 i J t S S W g Q 7 r p 9 H d 6 n w 6 u d h Y 1 v 6 p a Y A 5 E L t l f Q w g f Q z 4 n / / u q i m U U / v r a B 5 R m Y B y F 0 C K c k x / O Q 3 G 0 U S S x M v t t k 6 L z k T r H r K X C 5 f z M K V k k z e K 3 0 j G F x + i H t 2 0 t 4 o 3 Y M C 6 8 E z f z y M y 6 r W o P m Z r i + a y D f v 4 U 7 d v Z R x y r w Q 8 R / z C 3 l 6 N P G n S b Y D a S Y E q v Q n 0 W s + b 9 X 7 f u G m / G j W i K S D I 7 + M y e l h d C V Q v E i W t i o B 9 Y E F E P c l G z X 6 7 U 8 K C / f W G 0 z k z 8 2 7 6 c a 6 P V o C j E 3 G 0 W i Q 5 k w q N m z 0 a A 1 k N D 6 9 K l t 3 k n u G P c / Y y C 5 J t k 2 e c t u 0 n Z V 7 W E 5 E + X T F X a S X p D b E Z E o q w F w K b b o M 9 x 3 e k u H o I i + 2 M p T v B z E J Z 5 z R q 4 1 V I K a 9 K 2 m f T I F h Z Z N w P R I e b W N V 3 1 5 N d X S / t x v N W v w 9 u l z V T 9 r n Q I u L d q / S S o S Y 4 x Y J l f 1 d 0 g b f x G j s l W Z I l R J 3 + N B p L W c B w y E b b z t 1 X V I 6 + K n S 9 v H v t v G A I y 7 D f j r F O r p e a M W 2 3 e i 0 K W t k t h E F l L I C Z a X r t I m Y g 9 q b 3 h e N a Q i D Y w Z P m n K G w N 9 W s u X d X D + E 1 I F p F b q 2 C s Y W 4 a s a 2 p M Z h N H 1 0 6 l u j F J y s o r n K C z n 1 y z j b v s B N H y O J z z x D / 9 B 7 y B s Q S j b W t / c Z A u S C d q 8 h o C B y i m i D m t n s D X w c 1 9 I 5 s J T n I d V 0 p r i N V / O a T O L q k z i 0 y h w m t j a 0 O Z e F G k K F N 4 Y y n i k T V b w R w P O 3 5 9 P I W I 3 9 6 + V s Z w 4 t / W 2 4 9 e g j S A M + R + M 8 x a L W 7 H K 6 T N D B m z 3 i v 7 o D H 8 3 i h G S r A E o m l K M c L w k b A u w A 8 + u l h D T 5 S 2 O 3 l X Q + D E O k j W 5 y y F C O 2 K I s U P 4 D n L d I B V M 5 b 7 8 K V 2 R P Q 9 H m y 4 V c R H w F p Y g D P a j p W x X z x u g c 1 A B z Z j G V n 9 a 1 x L y s o N Z u C 7 + D D 6 n R a x E J J g t / 0 J B q F 1 I 5 T a w H X 6 k a 3 G z V H s I A k 9 l y Q W Z q E 3 e g J h l F k X D 8 R o n z 5 3 p L N J Q O q Z k Q 3 a 5 z 2 W r / R h u 8 C T G a O u a 7 o X f V r K E l e 5 M N h k + s D O q E W G R 4 a g 7 6 p r T k F o F o D Q B M 0 p y f Q Z u 6 W e 0 e j k E P i 5 D u W 5 u E F G C 1 C f 0 T 6 s g / f h d Q u r 1 T Q p f K t O d M 4 l r z z r 2 3 I H 0 u i B 0 v A A g 8 c k N Z D H G Z G a x M n 5 K x b e J t t S q q G l k 5 F V U 0 s N 1 f 8 s A K c d U M b E l l 6 j S + u J E D t x Z / R 1 L h Z 0 P Q f Z T g D q 5 s 6 L + L 7 X u k U a B O v 0 S L L / F n 3 f o J v r q K L O y 5 G c 3 6 o j c e / f a P e B E + c D z W x H u e v r Y 3 q i A q d J t l X N n b G z Z D T n I 7 G W z g r c 6 N 5 W P 0 B Y C V c P K p o r Q 2 r f 2 Y W g Y 2 s v M L m M E + N p s M I w V T t s E a O K s 4 5 B P M 3 U 7 / e a f d s Z v k V 8 0 r 2 k s l L j f i p x U N z 4 K 9 R r / R f D U e b d S c 8 N e I 3 C a d l b l e A y J 7 s 1 C x K b w x V A R n 2 x k + f b G I 9 + H E p L N 8 C B f X m O L g 9 S r X v k S e g R B q k c S + a e P F 7 d L t 2 k g c T P l U X A I p 3 D v 4 M C E F C / 4 q u o + D w + j x H / 0 x f Y r n L m k 4 O 3 / F r 2 w Q s C n z i 1 / S g 5 d 2 U r E + f L R 8 L s Y y U g + s u N v D Z i p m U 2 + U i L y V 3 R 4 8 b / R I i W 7 Y j L s G g D 6 D N i h b X t q S K g A s O o p U x j p G p o E s x P r e D 9 4 P x u L S n p W q i 3 W 0 1 l w 6 k G Y C T O v e 1 / f 2 n U c h y r l m a b T T v G 3 a N n Z Z J R x l C B m u e q 9 r 9 S I 1 h r 1 + o + 9 X 4 j 7 9 b D H f b Y 7 i 6 b e M Y o 4 B r 5 J R P H 2 q U Q S G k K r j + i B W U 6 P Y b z X 6 g 7 q P N / B f 4 C i W V C S P M C B S 6 1 l L D V M P p Z r d h C w z K j j a O A 1 v g b R d Y a I A 2 h U B o 5 r k 0 X z y h R w 6 D 5 L z J F 0 L J I j B o A 2 k E d w k J / 0 a O f T P 6 6 0 2 u f M D H 2 F n u l e i z t D F m f + n A E j C e o l y y m k z z i o y r T r X j z D f 3 B N 6 H K 9 m S x e j Y / S T 8 4 I h y c o 0 8 3 P H c 2 B J L s O F A z c A e F D H t W r 1 2 y n m 0 d v N m f M 3 z F L y h q z w 1 D H S e 0 5 4 R 6 M 3 8 E J u 0 d Q E Q k u g 7 f i G Q H W J C T w M K G 3 V L G G u W X 9 f N e k M / / o T z k 3 A u S X H u n A 2 D 5 0 3 D H 1 / l t k 0 J 5 a D y W J 1 a 7 K S S Z S q C P p 7 N D d N v o h u 4 w t g c i b G p r U P b m u e h c 9 j 6 W + X K W d S C 8 9 C D H n L q j y R 0 p b c q I 7 U Z D c S p d P E 1 E S F d r a w r b F H h g w l T s Y A 4 M b X s / / x 9 / 9 A b M L x Y T B q j M r v + 2 m D D g e t t Z + 9 V 6 z Q H r u c C F 3 Z 9 0 G l 0 U q e Z c 8 d F K g W A V t U s 2 4 L i q S S z A C 0 U 8 B I M L 9 9 d n 7 z 4 W b E S K A H I f R G o j y O 3 g T t Q a v d 9 T 9 a m q b y P z J p 2 b l 9 F I G m X Z x 0 d u T C u h q 6 7 K B 9 V w m 9 F 7 G b C A T d e i D s 0 U Q c B P F y U 0 j v a l v a i + Y z U M / l d I L f w 8 Z v X u L D r G Q J H 4 T T B 9 C P j V 7 g H T e y X T Y Y c X d I J K 7 W O Q R p 2 o P k P O m A A v u c Y 4 E t o 1 3 r U X u v U 2 / 6 e I 6 w P M 8 m A I 6 N K L 9 + T k Z j N H / 8 J z J T b n E 0 y L / + / J z X k M O 9 u s k M K / p f b H R Q 0 p 1 G Z e D S i 9 u E Q k k d 4 5 g E X S v B R 7 4 p y 9 t n / y z E 0 A r P H l N l K / 5 s Y j r 2 i B r X + g x Z c y t B I i t 5 7 N 7 e r 7 b X v S b M Z 7 q a m i 3 R G y n b t / n x r / Z b v + q 3 f r X f / N W o J f G 3 Z / H t 2 q V B I g 8 8 2 H 1 7 n 0 w / g D e 0 u Y 5 U j + H O v w x v 3 p L C R 9 / v 1 g k a T Z L 5 G g 1 S l i l b 2 O x 1 f b w Q s j H I c o I 2 l a H M K Y i q t w l u v d R + a n Y 6 H f 8 F t t l g y v B m N W 2 0 7 9 x V U K A L y q 4 V K Y N 5 N a A 0 f Z n V u q N q 7 x o z Z I Q 7 / V 4 n q R 5 o B n h A T V Q P p W Z z O C i r p Y a a n V k N b K / E M W m z J W f o d M P O 5 R 1 H V A i r Z k T L C j J i 3 0 T g x P O P 8 d R s k + 8 n 8 y s C a K v Z i M 2 G l o q u N T 8 r v g 0 H q m v X D X 8 M R i O + o 3 M T 7 k O p L N L M + L K X f 7 e a L A V d S M J 0 v O M w t s s X Q f v V c v g J w k Z w s U n N I / I r S M j R v f z 4 f C z 2 V z 0 3 / K J V J x 9 / y v Z v G a N 6 2 Q I J Y 7 Q m m X z d 6 7 d g A Y i z t t 2 2 9 b r 4 g 2 X t s 4 Q V e r O i i G q f m N 7 q e G n m F 9 H E X y a m L T i r y j a V W W z j F d B m f D m V 0 3 M i G M y Q O I 0 p 6 p y r T 4 s J A I o C J a n S n b R h d F D J q P 8 G l F K q q R F U Z I + R a I p A T l m U U u B H r 6 4 p v 3 A N O B t 7 s x O w r k h 6 / H k W Y F m g F C l p C V L + H Z G y V P W 2 V x f + + m L x Y d B 2 k h 3 u 4 j f 2 Q 9 X z 5 k x / 5 X E z g G k H F e u M C q e P l c t 5 9 U H B N 1 o Q L K 6 B z o f w F Z g y K q s a m 9 U Z J Q Y S w J 0 8 0 6 O / A a v z f N A F a Z j C 2 4 n l k Q z n X n v Q r z d 9 D r g G Y l A R j n / A I I k J 0 c 8 C Q 6 a x R J a K 8 y 1 u N p 0 E M 3 2 m F + e 6 K n 4 r y N p l b J O K y E 2 + + E 6 Z M K 8 o b C o b E e d H I l N X Z u 2 + v H q 4 W 1 a i 9 b 5 c z a M b I 7 t / X I b X l T S q T w c c Q y 6 v o m X 8 2 R B N u s A 5 1 n y f H S h P k w Y 4 o Y H V 0 0 q c j t T f B K n J Q 8 V 7 N 7 0 M 1 m M S x f u P 8 G b L D N R W X A L o P 6 8 p h 8 U 2 m 9 5 k m 0 J x U v 7 G 0 A 5 o S k D F A s i o Y m + J a 5 x L H r L 4 b s u E l + R N I 7 W 7 G j J x W q 4 0 6 t T u a q r i O l v N j y d n w d 5 o / E O Q U I C S T h Q o t P F v Q S 0 W Q 3 q S h / I M n A X 1 M Q G n h F b 9 m f w o U z j X o S E d e z P P p v 3 s 9 c L p H R a 8 M F Q E Z p v 5 D n A L x P d F N 0 Y p d n G r v b c Q w t H B V W v 0 + t Y 7 C n I h 6 P X U E 2 r 0 j O / q K 6 G q m o i L 6 3 j 1 D D T t W 9 D V B U t Q I h p f x z f U 5 r q M M d U 4 e k V B R d a 0 M X c 4 N x r P 3 i 6 e N E t F 9 o 1 h v d u v Y U B z 4 Z / V U K a P V 7 x S X 4 S i D V B A 1 V b n O A x 3 F 7 T E i w M + Z C z b j X q T E g R N H + y h 0 x V p i z F r 8 b d C B y u S u g g c 1 9 D p k l 8 t m K j / 5 G 0 2 m g 6 g W W 5 J y 7 v c S a n x F N J D G d a 0 p 4 o n 8 S h 8 + I z G b O T s l A T Y e O K z W 2 4 / r x l B / n J + i + 1 o t p Z d V i E 0 m A 7 3 e Q M g w 6 0 F h q v Q 0 G m t A r B U N F / 7 A C p q c X 5 Y R N U E m E o q 7 I S E S t Z S G t y d Z 3 T w F 4 O N 5 1 0 8 R T 2 z 3 9 X 6 m N Q B 3 B C 3 v o f m Y r r W + e K W O C 0 H g z f H Q b s L U q X / U l p r L e V h w / k b j T t 3 T + R o N i 9 S m d 8 c O y 8 Y y j a X 1 X d S m U e Y b p Q 4 B H J R r y X N h z n u 2 U 4 l 6 q 7 h z Y N r w c 8 A 8 s e j d E K + 0 S p P X 2 o B i d i T x G C r + F J I A Q 2 K S C 1 V F m a r 1 j Q O o E v w 4 K 6 D w 5 k c v i 4 I f t N n r w 7 F Z P y 5 Z 6 M h Z 8 J 1 u 8 7 l E 3 w / R W y T F w W i S a q G b X J M x R R i b n V Z j E k 8 T Z 1 M i x 7 2 a a / I j G Q g J X R Q z C e C W x q M 7 y T j H N + t I I b W w S H 1 H 9 K 1 B p 2 R y 7 b v P E A a P j h 8 h e f Y P N h Q T V 0 1 o 1 v S b H w Q f y H I R i 9 H w U + 6 8 B H Y e e u h T Z Q u I V D G L k F l E T R M H y P h D 4 R 8 a i K e B S Q 7 t R r m L / / Z S l t w 5 k I 3 7 H t Z F e 0 9 C i 8 i C v H m 5 D 8 p 6 p y 2 9 K C l l y v W P Q 7 R 2 5 B e r 8 O V W B v E l a H n i m R 9 / J b n 1 X s Q r U o S X k l 9 g r U e q 4 M 2 s j r D 6 m J l T 6 / H d B V L 3 S 7 + E 3 A 2 U k c s T k S u P d R 7 n y f C q 0 8 N a m M t A 7 B T q k q a L X 4 7 j u 3 + 4 z 8 J j U T S y E Y r 8 B 8 J c d 7 8 W X x Y M a 2 n v K M l Q P E L e V R s S o 3 i d + 0 w p r 1 V z K n j F Z L E n E 8 r B A L U N q s D c T O f X K 9 u I m t T B a 7 K L 7 8 o T 1 h x k g I b y K T y D / q 4 N 5 o d n 8 D N c T w J j l b n U q Z c 0 a K t G 2 D Q L 1 d i u E J 0 k b h N 3 f K / V q Y s d v P b u + s 4 k v v X q z V b h 3 n Z F I G L A q I e m i X 0 x e 1 U p J N s 2 E N R 4 F x d J 8 + 5 m S H S u W + I 3 u S / 4 d k 1 i S Z M T P p 4 x W y 2 S / X h 7 Q c x z W X A 4 s J m 4 E w K A q + W s 6 U C D b b 3 M 8 K X K X H T 6 3 B u 3 q e x P E 7 G 3 N r r Y b t J A g c F K h / b j t j P f G y w m i D M s G J 1 l a S B 9 Q v 8 J Z D 5 V L n z l n b D 9 f d p M O U D w y j r 9 5 2 b 3 4 S c r 8 j M s G N l 0 Q x q n A m 6 I r X Z e l 5 k o O u E G / a 8 K l W s f 7 c + N 6 5 f + e a R J j z L G c 3 1 D p y b v 5 S h L q m v / q C S l w 7 D F f o B Z d W M N v Q D O j 9 R b p W c G g / C 2 7 v Y 7 D J A K J / H h D Z U 0 v A J s c K T 8 M L o b 8 a i U U n L L 0 X i i u h K T t a l 8 S q 2 i y 6 j t Z 2 S l 7 V a 3 J g j g 3 f Q 8 / b 2 9 6 i 1 s A y j + 8 T r N R 6 f e o x O n l A U G / e g 2 z f p P 8 R 1 d d p N C V / Y e i j / E Y C 5 M B h P p v d k 0 A r S R n g 9 u Z W S n Q c g e 3 / 6 0 7 8 B A O p P / 7 u E T n 5 a n a / + 2 8 8 3 1 D r E i F R m 7 / b r w V m t S Y f O n Z 8 o Y X k 5 i 4 F S u 4 i u 4 v v w T / / m h g C L j B j U 8 F 3 i 7 R W I h z 0 q e 4 N g p + w u g m f 3 R V 6 c 5 M R L m G / L N K Z f r + W + W P F m b 3 h u T M L q J S y u l 8 7 o 4 x U Y J B O i p K v J Y F V F E y I J K y q V A 7 m d o 8 f h V I J / 9 K H N G C 4 5 4 E g v n i 7 d X O a u S 8 b 0 o I + L z u 5 E W J 6 I y I H F B e l 8 O 5 O f 1 X q N Z + i r 0 2 U g t B m 7 5 Y 9 n A Y W w e y X 0 0 B + l I Y f X N t v 9 2 u 3 8 J K Q f z 5 x 3 D F 0 Z P q x s b 8 d 0 g Y A Y t B s S + G n y u W R E G / 2 O H 2 6 T G o i i E S 0 l H b 7 j i A p d 1 Y x o y S 3 8 k N A J s w u W 0 q 7 z F g N o A n 2 g G s n 3 S K e u z 9 R 1 m c u + z 2 J Q x C j F V / 2 m 4 0 u B J i l h L b R N O M O p b j h X D 0 h o K D K 9 5 k X p a m K q m a k c 0 y s D 2 K 5 j H 0 0 4 X 4 Y P t V Y G d K s o 0 Z / + Y s 6 O K J O 6 + + i 9 m D v j 9 M s b v Z J 8 b j Y v q n 9 9 M m Y 6 s v k q w q T E m r O W Q G C 1 v f 1 w H u O d r E Z d 1 U d i w s 6 z f r f 8 y r z 5 n p P t m + Q e K h b D Q + H s K 1 t a m H C 0 8 G o V P u y o / d X A j 2 h 2 u 6 0 6 P g X D 1 R 0 p M l h n h / S K W 9 W o I I q w Q J E l 0 S l z 1 L 7 R Y j W 7 m A A m Q T i 6 o d H / Y O y 0 6 n C 8 b j 4 G q m J z t R c b 9 R K C / F 9 J C b e d V K y z a b 4 B k A 8 T 7 j R a u d l h 1 R Z l M K v s N Q n N G t V E K 1 h i y 4 e r n i I C H h j d 1 d z E z l X o p z c f c k Z Z 3 R v j H 6 0 + H W 1 v v s I p b 0 F m 9 6 L p 1 W S 1 W T x + 1 3 V 8 G k 1 u j c 2 s w k E x Q g h 1 / y 9 l e P / Z l + E 1 H P 5 y t r o y q W n H k 6 u I j I 4 d B X 3 3 O Q W 7 r D 2 O y m w A M p i U y O 2 e H U U E 6 O 1 C i 7 c M L x b E p h 0 r U v X P y h 5 n m B 7 / w D i l U r 5 i m W 1 m h o L 3 Z M O e U 7 b U J B B 5 C 6 A 8 3 R w 0 T G p t W S g b C k q S 4 C 7 Z d l u 1 y q N 4 c X M f 1 t a o C Q A b A X J E s s B m X / y T E I a F L a U j a a b M N L w 5 g U N 1 N X h 3 T m L o 0 n n l f T w F R n k b M n o x E + j B T Z u t e E 5 P w p v q b C S G Q U Z s s l S v N 1 6 + t T I h O 6 5 g Y F O o p C 2 L 2 N r q m l I U v d f u t L z O H 5 Y e 4 m f i 2 S V 4 U b j F 2 S k I H y a S I M 1 v 2 K y U D h d J D U h d y t 1 7 7 e P Y 0 N + e T p h h F t 1 n 9 n L x v B / b t I t N s r I N D O U b n I s b p F t u r Z h z r D S Q m L 4 Z l k J j G f v w I O U 4 r j y m e r v W f z a P P s a C S L e B H H A 2 G h s T 3 4 p P I 8 X X Z 2 f Y 3 t l e + C W U 5 E g x v G m U 1 E q + 4 R T 3 A / l U u l 1 x z U u W Y o k j W J 7 M B F q o 1 5 c o X 1 t + o t b r g y k M h A U G K g / R a W g y + D T m L 8 I X 9 g P S m h s l b H v r D T l M a G 4 6 1 z 8 o a 2 K + W e / Y B V E z J F k u N j 9 3 N O u V P J x / C C d 3 U l h w I 6 v c O 1 M + b + q Q X C C 3 E S S U F i H q U D 9 q Q B l z A N 0 8 5 k 6 T Z D L I l U l K 8 v h v Q s T Z 6 z f B g L N r C W i h b G P O X J m 2 3 e t E 9 E 8 m R Q a q 1 y 7 + i C H s z z K L o + l t N F 1 Z x 4 A A j 0 w E e C Q n o r R b y Z I n + u e S s 9 l a V J S 3 A y y P Z c D 7 w 4 w v i 9 1 W l R j 0 y M 5 g s Q v 6 5 V Y 9 S V G j T f g n 0 2 f B B / n 8 u + i K X X A v O G 2 d Y Y 0 z g D q + C R k b D T q c Y d v P 3 i j e 6 Y 7 2 s s 8 O o c u 5 Z s m 0 L P Q 0 2 9 n 7 k L K N W l i / i G a U x r 2 p h C U a N N m s S 9 w a l c c l a o Q 4 N g l k I / P D d j d a 4 p 9 d T t 5 d k H 6 R w 5 q E S Q 5 / A 7 g F W R r X F 3 / z V 7 s e w E 9 C c 6 i q 8 P h t N I F T 3 I P G 0 z 6 a E v 3 k t S / n M j w A b E T Y m 6 B 7 J G a / L u e D r Z x + O p d q M E K G q H j T y d 8 9 C 3 q g 7 / k r b 2 k D D v e p 9 r J X i 3 n 6 I J 5 f P P 5 f 2 e e H m h z L w e a n G a z 0 4 Y o 5 + 7 W U I 5 q r W g y a s T m v z B Y P 0 3 v P K d q u O h 0 Z n k 6 z L s R b i l j x Y N l c B u D M 3 i C Y n H O 6 d r T V O z h w B v W u H / K 7 U K M R 9 U + m K H U w Q 3 K F 3 8 8 C 8 h f L A C i m b w e q v X S i z A S m D z i 3 9 l F R i 1 M v j l w p Z 2 j L s M j 3 0 X b w y U a 3 m k X e z f H 2 V + M 4 t 2 6 H d f m 2 I 1 8 I x E S L Y h l J N k W v / b z d 7 z S 8 q q O Y / i 8 C J W H J a u P g M o t J i 1 G V F o 7 f B i T + 1 c u E s G l 5 b d p z Z n 6 9 e e d m Q k t B G v v x W + c V Q 1 0 1 j J H j 4 R P 0 D k B 3 6 i Z x s C Z D i 7 + 7 S W C f h + h N P s g M b v L 3 x u i W g O N J G l A N O q O R 3 J b 2 v 3 K 3 4 J S R P 7 x u l M L 3 W X c U Z Z 5 E S x v k r p L a v f b O 7 Y L Z 7 M w f Q j I H q 8 o A B 8 O W m p h G F W 2 0 q J H Z T s w w 2 y 2 q m h S 1 6 P 7 6 N L o C t Y c y J y f h 3 c r f X l e 8 6 + r G H X Z 4 C 6 7 G Z 0 K 1 H t Z M o 2 Y d m Z 4 3 V 1 V x B + T g C e D J d 7 C x g s m z M N F z 4 8 n F Z G p 8 P d 8 E 0 N M n F 6 0 p s F q y q Q o g A 8 v b Y 2 0 L v M 6 + o k f O C q R L l Y T m 0 e 8 6 s 2 K b 2 h z 7 4 Q m b 0 P y W Q q m Z 6 3 o U s p e / M l U U V 1 6 T D B X r V N b 4 d R 1 e X I d 3 8 Y O F b Q I m b G f 4 x u 5 z i h O n S S i C O t z q l k F v p H N g G / G p W p r w R d + G A m F N f l u d C g l l 5 K 9 B h F R t Z k d 9 u N Z H q X u W H O c l Q 1 1 m z m U 0 0 0 c r n k K R u h Q p M 2 K x y t j g o / i C i O D J 3 6 1 2 z Z I T J M 9 B F 8 1 G L 1 U i z 9 p U k / K x 7 O 2 F C 5 W A d B Q / / g d D g 7 h D b s / R g v d B S w t e 4 M w l 7 / F Z Q D x q C U N f T r v p x J h Z U 9 0 4 V / e J u C Y j i v 8 K 7 q 9 R 5 b y s i c x w x R H J i H p 4 0 + c r 5 o 2 R R P h i 1 9 b K c H U B O U Z s E N w V L i P D e d 7 5 l N u 3 + 5 P 4 5 p q I E 0 3 1 M T V / p h 6 K 9 v Z m r b B T s t 8 M S V V 7 U o + c 3 l 7 P H P Q a Q O Y j 8 3 x i s G V T e k W c P A k p J N E q y p 7 J B Y r L + J / 3 c x p J W c p w n W 0 z w 4 T 7 R K H n p X / + s r a p A 9 C h r g 0 / f J v Z G v y w b q P f b 8 g J X J / J y X W h y H y n 3 e r 6 C C Z N i b J X 6 1 + t u b p M h e u k E W e W 9 B 3 3 c r g i 3 6 7 g k J V v p R Z 6 M n P 9 f U 4 B E o t E p X M b 1 H M d X 0 p m r c Z 9 9 F j G u X Y U S j o 3 W h T M k y B X N W s 9 S f s i 6 0 t V P d l q U L M k q W m z f 1 B T 9 E 0 A r P S g h D Z h 3 6 U h Z 3 T t P f d G U o K q a A Z P X T + D I e z P M o N W T s Z 3 E 3 R C L S j 3 c S L v r A Z Q + x U U T U H v 0 Z N H 8 r y X y V 8 H E a q u A z k x T M T X 3 Q G 8 q Q 5 m 1 r 4 i 7 / E f U Q 6 X I Y q K / 8 E L 6 H 0 s i S i Y f J J p 1 5 k 0 2 7 r / j Y S K z J w Z g t 2 G p P v 0 a s U 7 v w 4 l + x D 9 / m O s 4 O R f A 3 t n S 9 i 8 m U f f k E 1 M r Y Z W m / + b y c T E 2 a H q l c f 5 y x A T K F J W 8 0 A j 8 z 0 j p m Q + f 8 D O D i i j e W T t l 9 + 1 O s H o d a t E g H p + N + l A m + k x j 2 W v F x / E C l 4 Y p h R m J t 4 M c 9 p D x V N 8 B O 5 G B i M o / u x j q t 6 u K b 1 E Z z w / N 2 r j j 4 R E e 2 U b 5 o n u + n N q A j e b t n Y Q O D K d b q e l c G S 2 i m 1 D h a o G D k t I h A 8 K v y b H X z l a b y W d C z 1 X X 5 l t 1 V v 2 + S F Q f x K q E W D y I b 0 s e 7 u 4 O U u 0 Z Z F t r O A a N g V w Z F B v q q A / k a I y k r 0 + e 6 I k 9 p c c S k n 6 D C V w y J L l 6 z L 9 2 l g O j x g y H M Z r M s 1 8 r e k u O 1 r f b T B L B k u M y H a 0 E c / V V Y 3 9 E E / F U b p W 1 s P f t 7 R 9 w Y 6 o i r p c 3 a 9 M J K N 3 k v 3 2 l u 1 R D 9 C H G Z Z H i 8 g y n m P V I z J g d l O N x D F p g + 8 n F w r 1 X C s d 3 y h 5 W g 1 V A c + u F p R + n 2 3 K k i B p 6 7 M V s I H J a j G / c E y 7 m 6 C N G I + L E Q n + A i n T g b M s i p Z L 0 f W E A C t c t s k 2 u + r t 8 9 u E U c n 1 8 w 4 x Q F i N n k I X u 3 N X j z / Z 6 S u N i i e R b W u R g T s e K o j G 7 J E L Z v S Y B h h O d T J m f P z z a 3 2 b v Q m F M s Z Y R q a b d s I V x T z 6 y t l s D w 6 P b H T o 3 D 3 6 n y V 4 X l T 0 6 e Q z 9 d w 1 N 3 2 H m j I v L 2 + l y p n J e C G m g W L T h p d 1 5 I 4 H u 2 2 X q m M C e O d y L h 4 v 5 / H t x 0 9 K S d 8 X E 9 r M U z X f 3 s e H 8 P K S A P L I q H H H 0 Z K 0 e W l 9 E 8 3 T G 1 w K x b / e p g J 1 1 y y Z 9 v M W U Z a D l p d j N S H m W d D s A n t 2 H M d L w t z v i N Z M 6 f K X o U l z D u / b h p 0 b J 5 N P M x g p m t c K H 1 E u f s B j p z J K T g N C t 3 N x g / o n E q h n E Y 4 Q 8 Y X I l n s k r m A S K 0 3 2 E Y L g G 0 s D Y a t s D X p d H O T W I t a g S n m D i V W g y V t V S 0 u Q q g t 0 F h l K O Z 9 T u q Y F N I / / p K 6 1 5 I x z 0 r B z p 3 S G s a L J T p X 5 + X 1 M Y x q c l m B V f I P 8 p 2 W a t z 1 z + 4 o f L a 7 1 c V 9 2 y I o r n 7 8 B 3 M v G x i s I 1 0 r k 4 C u Q h m W x 6 a H w D l f P O 2 l K U E 0 H x 6 P l 4 j q g j I 3 u o N f 0 y q 3 Q X W u o I k s U q t 8 4 I F q 1 D D 5 p 2 o 7 D q L Z Z 5 8 Y Y u U y x 3 i L r 4 M H Y e c M Q 9 W d h 4 r 3 V Z X i n 8 k 2 F y 8 h E D e e 7 5 i 5 T B 7 Q + o B K o n j K Q a w Y N 0 m E 8 j r O W h u D x n w B B f R 8 t v t z N H / 9 w 6 y 9 q 1 h t w R n e t v c w I J 3 c m w a f H n + e P P y / 8 X y 4 2 D j C G B O s + n Z N f i 5 3 R H b 5 A v c 6 8 F Z m C d d a h u l E T x F q 7 1 N C d 2 z 2 S m N o d n 8 l T h A T 7 T N y 7 O T G u Y o p 9 S c a Z 3 j E o o F Y m d k 2 + i a a c W d h o 2 b m 7 t 1 q C b 1 n g T s l D p d B U Z Z h h x z 3 D N e 0 g u R T U W j 0 x q s p p p N 1 r U f 2 m 4 e N E 1 C P K e b W y I a U t Z 9 R + w W N a 8 o R a s E / m R a t X s s s Z G w o h Q Y S l 1 g 1 U s 1 2 K J f S 3 7 R o A Q P S k G H 8 0 q o W s 8 7 l k c F R Z d c 1 8 z M t p D f T L 2 9 B s 3 d X V A j L t 4 0 4 x + Q t H 4 Y p S o p U F e Z v 2 j 8 n 8 l R O Y b G J J O J z H b O e J x B p e 5 Y G g U Y m p q d H q k s N G L r D H P q a J C G o g b j w Q O z g v 4 c P K e X V T P h X u N x X e + A 6 F Y N A 7 J c p k P v m i 5 8 o b b D d 3 o q j S 2 a B 6 U 6 d u 3 f / E f X b A Y u 9 5 7 V y n Q U o N E f i c 4 V f n k 1 s 8 W K R D o s 9 / C Z n J f S p T P v 7 8 D O 8 W h Z a n / h r J e t u O 6 E 0 6 y N 4 p n E u M 6 0 K H / / O W X s t E 2 4 y C 7 j Z W Q 4 H D m 0 7 o n 6 3 a U m N n 6 3 f b 5 H h K O P b W k + T 6 E B D t F S 8 I i a G Y 8 x E h K o J J f R 8 C Q P z 4 H + K F D L P C q 3 k W A A 3 X p N S N + I P t B / j a 2 N Z 7 y w 7 T c L 2 3 7 M 3 i M V d E Z R 8 f J j Q 6 d y z J 3 z D m R L d 3 M U w k W G 4 k 2 T U a n T b V P k o P + N v w g u T C x 5 8 Z X W B z h I e 7 / c 6 g / g S j a 3 v K D k j x y C q C s o 8 P E / q c O 2 V H t q Q C c Q q e a X p s L X X S z h N L 7 S 7 x L Q Q g W X 2 6 M c B r 2 m p 6 V W Z W Y f Y R 3 t E F s J F X G C 7 5 l V B 0 S y F + U + w w E t / k L 4 p y m 3 S G 2 P b g 3 N j D R w o Z B e r 1 h 5 H z g i H P r g L z c 0 f 1 u u R M H g q + + Z U J c n m 9 S o B 3 g M W m L K + H P r B d J z M K B 5 Y 6 Q k S / m K 5 I q 4 m + r I j D q L K L s x U F u k N y F o 1 u i Q T l 1 z o z V U 0 3 q v C l n N g m 5 O H p P r z T L 3 P 5 f v C 8 z S G n A X 6 3 Z n 0 s z N R v H S h b 5 P b t g h R S w n E 3 i E J m S X R Q s B e F q / t w Q r y 4 J t C f + a X S V 7 Z V h 2 N t 8 8 6 N d 5 O F e 3 C i n M V y U b u M a p a W D K c r k p 2 m s g + X 3 5 A 7 x A w Q a M V B 0 m g 7 p E o Q i 4 + C y t 8 7 D m 9 n 0 O h 1 2 Z I X M 4 S M J d F 7 y / U Z W 9 W 2 M x o g T r g W + W 0 D q 4 h 1 m r J U 2 1 n Y N r A l J c r B a r 6 6 / B T d m 4 W + t y J Q f X f U p z Z 1 7 3 o N C 1 j Z B G Q I b A y f 6 T t f T a P 7 c H 5 J F W p N A I i t 8 U f J + P G d L a c F Z y R N g 3 Y g 9 c / i T V w 9 X m O 9 O j N Z / I 6 l P u 2 7 4 u k a T e + S n D J b f s x D J u e K s w 4 O s k 6 D c C d 7 u u i 3 i I 6 r E + / U 9 l H H b P c G M F 8 R x j H j T d A e 9 O o l 0 D D W 2 0 n H z c y S / t 6 C y 0 W b 9 p E b o G p o 2 p z 7 7 1 R b 7 Q N 7 n C r r q / e g d 9 e T 2 G P K v H f q F + Q e T E w C c d X w 2 6 / i K R a T O h v I h c H S q T B F + V R h v O y v q J N r p M 9 o T m o i U J G b + 7 + 3 y 7 d G l B k 2 + c S p 0 g U u l 1 w W H y s v 6 g 6 G 3 d P H P 5 L W o A g i r Q G U 0 1 s u P / 5 h F h x F p C C W A T d z 2 n N Y e K 3 5 U v c S U j Z 5 u V g m J Y O a d l O x U D q 7 x s l y m 9 R l Q L P f n M B d Y 2 j 2 K C N B s p g F v P v R r + j A 9 o X z c q b q Z 4 k t 7 T j 6 z L 9 H 0 e 8 n F 5 U u S k 6 A E 6 N z V l t t 0 6 j n B 2 Q c L e O V W f Z j x r 8 a 2 I C z k L M i D h 4 t q v j r s 1 f D e f t L s 4 2 r v k P U p w T P K 1 M j m C J d 4 u r 9 T o q W E h O z l P y p Y 5 Y 2 / g z a Y l H R x P o r D E k T U g 8 q X R t m W S V 3 c 1 P d v + U u x O b 1 x k C n l 7 c t U N e c p U e 7 3 W l K 7 u r 6 a A + A 9 P D Q n 5 M v k t F Q g 6 n 4 w I S I J X d l N B h u S h R w S Z H s q 5 8 l T X z 3 4 X b D Y C z t V o R u G + 6 S O v U + g J g 2 w 7 V y A U N p j + V H j h c Y U K x D Q O Q Z U Q m V K B U v 2 Q e J n 7 f h H g L b F Q l s V y W N H 8 r 5 / m S V x q j l 2 x W 8 N / w G R 0 b w u J I K g r g h O 8 2 + j / F W 7 8 + H Y a C p w Z u L g + U 2 x E H u y 8 + Z F t K 1 a 5 g q a d A y m f 5 Z v E / / t C J j K N t M 8 e P J 0 K W v V M z G L 6 d S H 1 1 W v N 4 N 3 l y G 1 9 V s k u M Q h a 9 + E l 3 O 5 e e l c M V o e h k J 1 r x s y t o c W g n H 6 W C C V x M V G K l b r z D a X K c t j Q D q T i x M / O G J m r x d T 3 k F j F F 4 v z J 6 h D f d e Z t x p w + 2 U x O w Q 6 m H J t t D j b 3 5 e U / Q n S g h 5 7 E / W F p U U q L 9 w 1 R G o 8 q H / 7 q x 7 + Y l J d p 7 K U u b x f M 6 R q B e 1 8 T M K b b a a L Z Y L Y L R P H L W y 3 B 0 4 L w 8 G C g C N 9 f h d z r 7 / X Y S q R q x B / E K w 6 1 m w M M w 3 o x p z d e P 8 6 a R W E f w J K z p H e f V 8 2 6 n 6 w U n I o b C Y + r V B s d C E a 4 p O W i F M 2 I w k l 9 t p o D / X G 4 2 6 g x 8 0 v I u d 1 J q N i e u W C L K u K Y 9 V S w M S W c g p n U p B d A Q X D M i W l c W 9 f 7 b g L i J 6 2 9 2 p O q t r M p 2 B w d Z X 2 B + x O B 5 L B C 2 5 E F e E 3 a I N H R 2 p o Q m 3 I m R Q I f d x 7 X x w z x a R P e L m 1 h S m 5 x X f j O 6 J J J 7 s f h h E k 0 v F 8 P f b N u U C t r d n J L h a X S 3 O g e 8 Q Q q Y U Z T k k j g p d 2 X + w i G 5 z c F K o l 5 k j l U a O P C D F C + 0 c W j V A V L 8 O L s Q H W h i w v a r q 9 6 s N 6 T 9 O X U A b Z T q + C I W y L R q t E M z S K 9 D i 5 L 0 Z h 7 + n c d G n S f L M N b U K e N l 9 i M g 6 F v N j p Q o 3 2 r q H 0 1 r r 8 P L i Z Q A j K J l c B x + C j / i c Z c f 3 h w / 3 G w k F R u G s 0 1 r G T 4 v c b V Y T M m Q p f 1 V L K Z M c K b H l G x X P 0 7 A + f i o k V H 1 x s U E s T J u S Q R H J a l H R E H y Q 1 U G F 3 B p f v e G T d j e + V s i q C 5 M w N P R p N q y N G f z y R U 1 S Y 2 2 + S 3 g X m 2 i t q l g P u h b g A 4 g h A g g a f T U H r 2 V k w U J B U a 2 9 A A X R b H g P h a P W 2 y R / P N M 5 f s T a u s p x 4 e Z B l M 2 M 4 w s j f p d P C Q p b E W I c m Y F K A K d q 2 o I 0 6 v b e N q 1 X s g 4 d r r d b t t G h q h x 7 D R 6 f q n X m c / + l z 2 O 7 W 6 3 r o Z N W 4 F Q K O p 1 r H A e g v U v w 8 j h Y o r i J e w I P z b S Y H 9 Z 1 o M + p k y f j M t / o e N Y 0 k p m d I m j 1 f S a 8 l R 6 h 3 m l U k t 8 E j S 2 7 y B a F x r f R A S A z K 7 M I f q b w U S 6 v X 7 d W F h r Q D G 1 O V p 6 r C y J D g w g i C 0 t O F S n L k D 2 L h 4 I S Q C K 8 5 r M n c n 0 J k L c 7 0 / D u R z J G h 1 / m Z 9 t O 5 X D R n b r x r O X i x U U R U T 2 8 a G i K b M b P D V m i G G R j L n o 1 2 g a T 2 Q u O k R T / h h O T C h 3 l X Z V y + 3 4 x i D / L R U 5 p c A K i H e a 8 X 8 c v a x E Z z P d a N f q a 0 n D 1 O 1 T k z I G v a 8 a M y 6 l C K D 9 c C U e r v q 7 8 8 k i g V 2 q I L 2 z C e Y i P i N r p R K f E T V W g E 3 0 s V J h l D X 5 p a b K C q Q G Q i h 1 o o R M n b X T a t d L r K 9 M m 8 7 C y H S x 7 X 5 R 0 E J e I o 8 m N L P o v k + k 4 f 5 q y k E 4 y S s P z 0 m e q I R D s Q 8 k 6 e q 5 7 n 5 / a 1 i t h c G f V C 4 r j 7 t 4 H A m i 8 m Q U / P 3 Q o g q G 7 j / + I 0 a L c 3 K z z C / + 0 l e 7 A X R D z t S n z W X m 0 G B y e L 9 Q L K y f 3 r u P R 2 j x 2 V R Q G v 2 w p + W J h Z e n k k Z V z i E r u m I Q X J E r b J C R S a J I v n G D A b 2 9 R D U A 3 d q 9 u n V D 1 6 j 8 I 5 H i P h q x n t 1 T I S k 4 o c x f 9 I W 4 k H C + u i P u n F M p o E p R a Z f R e m s O A 5 j G n e t F D J M S s c l h f 0 6 G e U f 6 k + a S 6 u B U D H M c x r Z c 8 8 u L F Y C 6 8 w 2 O 8 J c c L U r 5 U B U E J D g T m 1 A T 0 Q H S Z p 2 C L 9 s t U J o t h J j A 0 A H S X x + k v 0 C u w S J z U t k u + U W Z D M s K k / V 2 H U a Q m 8 5 F 0 5 9 z f S S e 3 N U G c L p h E 0 W t 8 7 w h 1 7 L S t n N 8 S Y V f 4 Y W w s r W V S H O I 9 s T v O I t N 4 r s o y G T F f 1 + M C C T V + 8 h / 3 W + g S V E + r c M o U s V a i B M + D I h D 7 v f 9 5 y 3 b m j O w t n H 3 x l e q s v 1 w 6 D x u 6 L I T Z H 5 + H 4 2 A a t u o k C Z S r 2 p A L X J s b h Q + o P h / y 9 n 7 C m z L L d D n 6 t b Z O a D + W w / 4 V c H 2 3 m q V W + s e G / M z s h 0 V b c S 2 j o P W A M w G f 8 b Y b M q Z T t O y c / 0 1 y H T U 0 s k v o 3 E 0 d p 4 3 V F X D F q 5 1 D k s 9 o w m U D q O n f M c y n I D 5 V T K a Z R B X U j s w E + O M Q p W j 6 c Y M f a 9 F J n n E U r H s R X w L F j G u N L P i v s 3 L 2 C F Q x i L a s v n 1 u i 3 5 a + t S w L Y Q T e O b I C W G u K / V 7 N n a B f / F U N C Y M 4 9 p Z 8 4 t a g Z f x J + L i v 5 a u M t f b N n f I 3 G Y n F I T Z W a O / Y c i U S X K Z n 1 P z M / v 9 l d 3 K U q K D d j k K D U a 3 e e d V l P K u m 2 d 7 b f k f B H r f C a Y t w + U t w w U x A D y T y 6 f T m Z C N z o N H K E i C M C d u o r + e r w 6 D 1 5 Q z H g O F u I z 9 B / 5 o L U L g j M d H K / I g i U O 9 u q K W P W g D 9 b 8 w J 9 t f K h y G E X T k b 1 c r B W 7 Z G b f H R q y M 0 I 2 m a z 0 + Y r V p p N 4 G V t 3 6 1 4 8 n d x 7 W X H y d s U a m Z o c f E B D T l I + u g Q B t X q t O m W e P R h k / z l 5 z k K N 5 D v z 8 / G P R B 5 o k v z n M 2 k k H T E z p q Z N 9 7 o A r 8 w u c J a d x b e g 2 G A 2 f f y j x O p l 5 q L g / e J Z T 2 i 3 D V U 8 d R o 7 4 6 P E W m h 1 V / S B G H y I H R V e d W x p 1 l u 9 Z C N u y c 6 M w 9 F n 9 s Z y Z F X d 6 5 S d N e r Q b d 4 F 3 U 6 / T N 7 O Z n P O Z K y 1 7 t x T J 4 F C S J u j d 8 4 L h j Q 7 T e b n j l t y j o L T e 4 5 a 1 x 9 s j i u p g z 6 2 / c 1 x k D M f x Z q u 1 K Q n w 1 o i P m 6 z O W c k 1 l p 3 7 u 0 0 r J D 2 h M P a I L q w 3 7 G w p b W B 8 C v V y 9 i Q P M T N 5 l D k j 2 y J R L P N 5 p z P r n x k I e 0 J R 7 Z Z 7 4 N 5 a B V y J Q d I y v e R A 8 c e c q D E G W e z O e e b K x / W y i q F 5 M o B f A / N v k T E 6 o O O G t c u 2 J L l 2 F X g w t Y + P J E D u 3 F r D m L Y W u P O i O 8 k B i p j 1 p J G o b P w Z o G 4 1 N s j y p S X c u P r / H 2 B O 8 j 6 M A D n r S g t z d g i X 0 T n k o B R / y m a o t a L 3 e L l k t R O q p D s u L u D 7 Y N 2 Z l h P 8 C E 5 c P v w n S I k + C m a L F W u V D A i G S 8 M f o f 9 f G 4 0 e E B H o 4 e V g l u 7 L Z N T n W n Z 4 T T V k 3 P V 7 d l 5 B H A 2 R c i m f C x W 1 O z I p g 1 V r K n t g d p l S n R X m H 1 g O O U l I a T G k 7 b / c D d f 7 R r 9 T c R + o 9 / r G d 9 o q w U O X 1 O 2 1 q 0 H O 0 U A p 7 r 7 U I 5 y f / p P w e / i K e x w G H 2 8 Q Z n H n u w b X 5 b b U D o p e j o L p 7 H w x j C l x J c j 9 E C m X V f M D / t U e Z H c F O W l P w v P q W h t 7 D A l P O l 5 Z z D 8 2 e 3 + g E Q M 6 + C u s 8 V Q k o b 6 y j 5 r X X s e F H X B y y n G G E U Z b u 1 r w t H v O Y b j d K D C T a c V n E 3 D T / H t a n o B K l U U / P T 4 T 4 / / C T x 6 s W Z O J x h R 2 J J U 0 q v / 3 O d 3 n c 6 A m b n 8 f n d 9 z F D r v K 6 + 0 b l q P 8 k y U c V M o e M e c K o Q Q Z + x 2 Z T g i u 2 b F 4 2 t b s 9 t 3 g 9 q y v z K a 1 P Z 3 v J R e E k e f 9 b a V F H j d s 2 M S C E 2 D s A k S W 3 H L R G I N n F 5 m L X S E z t 0 y y v d 5 T 0 G A l k g i i b C a G e X E c A Z A M x j R f B n + Y 1 W H G 7 L N G q Z T v 8 s l n V n j z 9 f k L v p e P G K 3 0 h G M S W h Y s 5 W W O a i w U h Q 0 g m h Q k b Y z Y D l 4 8 p 7 P L o X 4 D 1 q N U d V I t t x Q m v s W q D x J g f C X h 1 A w 5 4 X b G x G / i g q n w W E a a J q U z V 0 E l 4 h 1 O x v S D d K F d x h m w K K M 6 l / 5 L v N 5 X W V j r 2 Z a N t V + R v 5 x G 3 y z 5 A P c 1 p W I 5 9 e r Z g J j L Y C o t F T F e o 6 B u N H Z X t e q n 1 1 D c A s V 3 5 6 m 7 z b w H 4 k 4 R 0 9 f B 0 d U t Q 9 9 C J F j + y P l M h a T b 6 Q C o d N + x Y 0 w T + y U c I E l 1 L C G T N Q v Y x d L N N o O l 1 m g t c 6 y d 4 r F g G a m O z z Q 0 t b h n f s a K b P V 8 w q h 5 P Z x 8 i q t J 4 H q z x t i B r L d c m W S A K t a 7 0 2 q J w D R I L J g R O 0 g L 1 p f H G D w H G W r z r T B Y f 4 o / b n 8 Q N F 4 r F L j w J B g C n h V b S N p I N l R t O 0 6 V z f W + E P L v L O n o y c 5 w 0 9 m T n a 0 X h Z 8 n i t g 6 A P g A 0 E L 0 A S 2 + S c 6 o b l e K 8 0 0 I J J V u y 3 r f 6 K L e / 5 o E O V 7 H b T L D i T Y J g 3 X T 8 a K p 6 N r y f n q x u q L m l 4 i V e r W w 6 s J / P o Y 3 S x X J U p J W x b d M Z 8 s 4 f s 7 e J 1 9 m o 1 k 9 K c m b k C c R d c 0 S a g l J k b a i T T q x W v M m q l A 4 a 0 U K D z e u b e T 1 A F K Y C 8 4 + 4 r W M / 9 e h P I W 6 t R g X j b A 8 S w 5 S M t b e c q K G K d N g L W R 0 G z 3 W i U s B q u N Z a O n x n d 9 b a / e l O x j / P E e 3 c J G u I y s / d 9 l u B 7 A l 5 Z f N P 4 / g o s O T 2 P 3 + b M 7 0 q Y 6 8 C c I C W N v 9 4 T y L 2 t Z g D r g J f e 2 e B I y I 1 v g A 2 9 X d z 4 q 8 Q b b b h D v 9 5 k Z r T / m f v u t S T 9 g X x g 5 / D 3 Z h Z f E g i 6 8 7 J k F + z j h R U / n l 2 X A J l R D o Y q x D 4 e K E 2 U 2 g e P J p e X U i Z 4 g Z 0 H G J / j 3 w W U R u q 0 / O c 3 a c u Z 2 4 2 m n b v j 1 c e P 8 f S m a F s 8 / p 3 z h i E s w y X f Z 0 0 a V V d 9 L L n Y e l H a m G b q 2 n N u q M h Y f I D z V z d f Z W 6 T o X 8 P T A l 7 K A P P g V K v 7 O 6 j j 4 R i i L 2 x b t P y P X a L 7 a Y D k A B u T B K V f 1 5 M n s 7 X A f G g 3 9 J x m s r J 0 k C l I D r P C + Z V U S H I R 6 R K E Z v 0 L H i x m l P X g Z + v G 0 H z W W B I o 1 b s b L K M L k m s m l 1 d x m V K 7 c h n p h 0 4 X K v 7 8 7 1 s y H E f F 2 q d q 1 m a 7 d K o W K 0 w z H M c 3 q l E b t E I Z S F M v K o m b 2 c U 0 / z B E 3 h e j s L r 8 O P H y O A R A c M x W z x M 7 4 l K 8 l G I t l M + B s Z H j B y A P 6 i F d B H P / m 5 F t J Z e v 9 + a h U A U Z b 8 3 a F n V q 1 t n 3 6 6 3 f e S 7 N k d o 6 t R h 9 Y c V s b g Y O y Q r C p / P A r D B W J k + Q s q T + 8 v 6 / H Y d t j Q d e F 8 X w 4 g m x D K w + a n o d Z p J x j W 9 U z H D n 0 4 E x F Q h e g A r E E 3 E s i 9 c X 6 G n B 5 W V Z B D d 7 B t J O I 0 n P l 6 e 7 T x 5 c j 2 L p Q w P z G 4 Q W K k s e x 5 n / a T e B 7 h G 4 3 k X v B m j P D b q H L d J v P f S H o W S Q O j A k 8 T 3 E Y U F i J D g 0 N 0 R B G b x m 8 f R D O T m G 3 J a F e X q e X + O T N / 5 S h 8 p n x i + O r i + X c W z a + e 6 p c W 5 k X a T v V V 8 M r T D n r 5 R M Z c a u T k S 0 f O 3 4 c N i d R u a G R + H q 0 s p p j m a A 1 L n I + r y t l 1 q d H V I l U u h A f A w N 3 o Y y p p e o X + j a W C J o u I G f / 0 A X j 2 u p I f w e i 3 a 8 2 1 0 C U h c 0 G y 1 2 2 z G i m 5 g u o R q f x 5 Y 6 y k d a z P T + f 0 6 j 2 k y n M u U f L 8 J X T Z R 1 D o P b x J v J d n T z P n r V b S 0 S u g d s E C V K G y G n 9 5 d s 7 N r w X Q U X h B Q X t V u a d o n t e W y t F 6 4 X e 6 Z 1 k + A 0 R V A a P 0 B B / G C e P h K R u c d v g E z 5 C e c g b 3 w k f K W F V U L u l L f U h / c p C h k U y C N 5 C x + E t / h l E U L P Z k y 8 F D t 2 C 8 V E d 4 r o 1 g 2 m X Y s k 5 q f J a 4 W N 6 0 H J 1 0 d F S 8 A n a g + + r I S q f d D O D c 4 E B X u z I a R K C 4 3 I 1 D H 7 t E N S b E Q J C N + j F / y j 4 I x O g M r g t / X I C 8 l I K m i k + A 4 v J i H t 1 J t R j M z 2 p d / L e T t C + a E F F 1 o f 7 l k U 5 4 Z z n 6 a W n T j y f n E x M q A J + S p f e e t H T C / 2 l j m U D 7 k H N j s U o + g O 0 A / 3 m r I G n P U p d S W I o R t B q t x P F 9 N g y 6 W e X C x y T h 4 5 r 2 o h u t t p W x u l l D S Y P Z O 8 Y L h F U z Y / 9 8 / L C f + 7 5 h h T F + o e J U l o n o 5 w f 9 t 2 M 8 f E S J v 7 n D F 9 1 q N x D P f F a 9 u z 0 e N H B F 2 p M g A e n c e X j z + Q T x t q w v s k d T w r t d L Z F 0 m L a X j Z q b N t J y 9 X j x p i o L s 4 0 N L k G n V g C U O n 9 y 7 Z q b r i C A B I w 9 P w h u J 7 a l G M d C W z N c x y t D k 0 g i j b 3 A J U f O l j Q e v C 5 S s 2 Q T F n t l t 9 A c W x / I r L q F 3 C J C L 6 8 m z F + y T 2 h l k 6 V r 5 L 2 H T i D N / S a P Z O 8 W M Y H v P v j E k M V x c Q G 6 Y 7 N O 6 g A w r 7 I X 4 D g w v 6 B o f l X G D 6 W G M d 9 A G e B x H d + G 0 E i 1 r x I 7 L p q R 8 / n u x m F b e C x 9 r C a Q 3 + Z w y t k 2 P v v N k E o B M 7 T r J Z Q T T G T s 6 3 k n q 2 + C A t Y H x X 2 H F 0 1 X I u U Y X c Y R W g g F U N B 3 n m J N w N Y 2 D 0 c d 4 t o j X i j m S e 9 6 s Y Y L Z o Z h j X l c 5 B s H 1 j r M c W c z D B X U d L b n Z h o Z 6 H t L L 2 z Y f N 2 6 + R q W n N s W f m y 0 p 5 K i M u h Q J 7 L e 7 L f F q 6 A 1 9 p 5 F X p q Q Z I I n A b 4 T z W f j 4 R 0 B a a s H 4 8 f + M 9 a w A 9 U e w Y 4 f K L 0 8 4 D X l U p M O l d 4 f i 6 U i J z b 4 z T G h 3 7 p S d k 5 J h A W b R v / l y a 7 G u K M Z 3 E / k A r + U t P F W W F m z x R J H D p O S h x v 3 p / 5 H + 2 f 4 v L / G e g Y K G B D o n D p t C G M 5 R K R + 4 e L j Z h D O M 6 g O z V w u n q v y N 4 d n j f 5 3 f T A R q 2 S o J 2 1 Z P y Z n i l E B E k l H Z 8 C L L O f I 9 o B 5 R c H 3 x N 3 / l j 3 h S a 7 J N k 4 t l D H 8 1 a i O x P 3 d 8 / P 4 n 4 S L 8 x O 4 s v a O l t Q Y q N g q q g H / n N P M x v A I J t o S B Z 7 2 9 d N z M + O n v d S 4 T y n k Y u 4 E Z G / 3 b G T A / I d R p R n 1 D e r X i u T K r a j Q 9 X w E Y N F c 4 R m J n r r w G i N U K B J c o Q d O y a u m O D M J Z r D X o W f Y g i K 7 Z b k l l 5 K 2 H M S p o z F D e 9 h Q x w G k F b 8 7 D q 5 X o 9 W e 4 U Y V L y C + u N y h 6 4 7 u o s y 2 m E 2 a m 1 v S Q v V 6 4 f o e a k u z z Q 0 t Y h n P s S K b P V 8 w o + L G s I c I X V D x X 7 L L H N t r N e t f C x 9 e Y t U G f H B G p E L B 1 4 l h q g o E W X i s M N C o 1 t u p S J X w Z X W B K k A S B x 5 / J 8 G f + d k I x 0 u 2 m Q 2 j G O O 3 A v a X 7 c 6 4 X o x g p m p 3 n n x b F 6 E e N 3 l B / Y f X x 6 p L W 9 u L l Z 6 D + t b B H a H w E A O b y G 2 y T V N e u t y i v D X K t 0 c q A P m u 3 B 5 1 B z 8 v m b + g J X n + m e q r 5 g 5 i S w 2 B U f y 1 7 w A w j j P + q X m v N m T J z L 3 u 9 e E E f u 9 h I E J V 9 f 2 h p t A u 8 4 n W M p I / m M z n h S E e Y D p V X k X / k p + 4 7 5 3 j T 8 J D Q 2 + 1 9 Y / w E Y v B 7 G 1 / P f m 0 M 8 F X w T A + I i E F L w c M o R b 7 T f E 5 8 f p 2 c b Q + R s k 5 A 8 G K O 6 F g G Q u D / + P t / I J J a O K c x K s 8 5 m V a d W V 7 r J H u v H A c 1 R t n 3 S 3 O Q e z h q q x E l h D x Z h G p E B 4 2 u O R l 9 N c Q 5 8 + 3 / A k e 0 p M L 8 B G F W u A V u J h R e f z B 6 e J V F F o w q d 0 C 9 j p W F u / x 4 d Y 1 V v T I L z / 4 1 B V + 0 Z + N F / F k C w / D f L 5 / C Z 0 e s m x k i K q f 4 g J x s F 3 N 7 l O 4 K j Z H S V 1 f a 3 q o Z 9 Z O V 8 s b U f 5 h 8 M l 0 k q V a V y O g z 0 v h U 2 S c g 7 e Y G 8 g l 1 Q V B D v f z 4 3 h 9 C y v 8 s P r c O T V 0 y v J I v 2 M M G v Z y h B R p I 7 O p M g 8 l h K b q z 8 N H U L q p 2 W F 6 g P 5 m J l d J h U 5 / Y C e 8 x p y j y i j I 7 J v c f Z b p K b 9 4 7 8 U M e T F L A x Y M I 8 V P J l J J t k U T Q h X c r F q w 5 o L 5 a T W Z R N X 2 8 j h c 3 Z C 5 o R e j k q X p h 4 5 z F U n h G 1 C 2 b U F D J G I 3 D K Z 5 E 4 + S s c k d 5 R S q A T Z x S B w c v 5 3 L e 4 Y 8 a F Z 1 + m 0 N b A l b S B 9 e Y e g R N a 3 H 9 q l 4 x l p x Y 8 W 1 r L C h N F 4 m y x w E 1 W M r U 8 9 t o y F G f d L v O Z U p L S g H j o m j x N 8 f O G 4 Y q q 8 i b n z t G i + c o a T K a v T q 1 f A z + R s 2 M J p V T f L y a x 1 U N 5 0 Z D z i j 8 M o e z p I a 2 R 6 p A O D V y u b r a Z 2 Z D e Q F j W b S N 0 o F z 2 4 X / e P k c Y S O O G S 1 2 q i 2 Q + 2 Z + s 1 p W X u / c j I x U n G d s b q l P a i J V 8 + A E v S N J a 1 T f J T t / 0 F W I + + q s C J p g i + h S I J R 8 s C x O j / v / C 7 C S H K H D 6 T K s r Z M H h H Z C 7 O M f S e t M k P p 8 b Y h f a d x d V e t 9 O X f F x j w j v v p 9 e B E G L x 7 / G H 1 x H t m j I G T 2 Y v H J M / k W K 8 w q t k p 8 u J 4 s i Q I y G l s p x S R v o y F j H 7 y S b k c w B t U s N 6 Q K K X 5 P y U D z M T L a i h y j e 9 w H l j i s A K O A k I E d K 3 H Q V n b A h 7 Z p 5 8 Z h T L H Y 2 V V E u k P R j p N X f U M T Z y e p 6 h 1 H D W u 7 3 w d c b H 1 c s Q r U e 5 4 Y 9 F 8 f 2 B L J m C m P i D b g j N 8 T D G x h 8 s t 4 S S T I G r R n x W t D x 7 4 Q C H s T m i y S E U W W E U A V H T z O C I S P V 4 u o t o f p f B Z e 6 E 2 i w g O Z / o D T a 7 C h j X o t c G 8 q v H S b W 3 D 7 5 m Y 2 i r 1 5 / J n G O b R S + k N / A W Y o L r y l z P X u T u I B c q Q v 5 X 1 M s K z k + n c Q L W 1 V P X G r J B G q Z g u w C y F K K 6 3 r V 7 A u v g 3 q / X q Z y l n r 7 + c y / v o D z q r Y W 8 2 l s B i b Q 5 F Q O X 7 r v G Q o r E a o l N S 7 D l d f S B 0 x B p o K z 8 O H Y E V X z u e 4 D G G 4 m a S + H H / g H x W f S y A G v 6 r V J B h W u t N U e F V y 9 C O T Z x H B Y 3 Z 5 V b h 2 x 1 g g z H K K 5 5 / D X a M t q O U + q I P r r b e N D v k 8 F M 7 1 2 I q l e 0 F Z W C y j q 8 d / P 7 9 c 3 E d X 2 J O 5 6 u / E y W v D Y X L d 5 C a P F 6 t D p / G V o N J d Z p s p f u N Y j V 7 6 f M V 7 B G l D 1 o o Z y 4 q Z 4 G X 3 Y K 0 8 3 U k Q t y k a 2 T Y S r 0 W 2 F b q x j y e F w P i F h D 0 J M a i / J K 2 J I 5 Z g i y k / m 4 1 6 C Y C T 9 a b S Q T P T o 1 p 2 r u 6 T D E r n x F j n 3 9 e E O K 9 p u j Y n f n i U D G L 6 f M U z Z v a t 1 z E 5 U w i I w 5 i K b 5 X F 7 V u V 4 W Z l Y U q / r W h N R 8 p e S 8 a d K N M N S c v q 9 L 2 c a 7 + d h M v w I V 5 J I c n a a X h 7 J w x B Z U u c B W s p W B B 3 F 0 1 U L G 3 Q K K N d O 8 2 n 0 2 V m d K 3 p 7 L 3 i x f q V l 4 a K v g y 7 6 M F N 2 6 + Y V f Y x D 1 x + u Y 5 R Z 8 R q + B c g j i R w z c z D L 7 6 I x g 8 r p s + Y Z h V 2 k 4 d s 9 l B 9 O T P j 4 Y M l p E i H s M Y 7 w H w 9 m s 4 T + w T A d 3 u E W d g T c x 9 L i d Q W 8 7 G K H G t C t P c c Y K T J U u H / A N 7 7 O i B C q 1 v i W J c 2 l S 4 n M 8 v j t G X n H u F P + K 2 U b b i g B N E 7 N 9 L C k J Z Z z N X Z Z 4 F N Z R 9 t 9 N o 2 t J s x l a o V / a 7 k 3 m 0 9 P N i h k H p O J 4 y w K v U l S c r A h X W a z R L B a W l L z s C l D T u 3 R i i U V 1 j + H 4 r O C n m 4 Y Z q w p x 3 S D v Y H C 0 m g h r T V b V E I 7 y 9 D O v z N t p 0 n x 4 t Q f 9 4 E s 6 f O M j U 2 n d 6 A 6 B k A 0 j r 1 M l w q i H a v K Y U N 1 B c m M 8 W j 3 V Y J 7 H j L o 4 d E U m f Y x z b r 3 J A K O L e A G 4 k q X o p J F W W Z X n Z c 9 y U P t C e x D o E a T a P f Q 7 W 1 e I 6 m 4 e K m G j / m 0 W R p d x r / d L n t m 8 1 + f H u X p K J W f H 4 1 u v A h h Q X Z x P Y p 3 D s F P v F a k m 9 k V 6 O s 6 s p j V 9 v + D V J z U m A 1 C H N L z v + j y f x L 7 O X R 3 N 7 + H m H F s V i h a N S e x R O o k I 0 v 8 P d Y c P 6 i X q Q s R R 3 a 1 p c k R o s n v D 1 d W 5 M U K I K 8 j 8 z F m v F m c 5 s r q P C t 8 j e G y a i l a 3 6 b a C u 5 E I 8 I c s G j J + U Q h M f y T a o l p q n 7 f N B u d J v U 7 D W n p D b I 9 9 0 u O Y Z e s K A J O a q w Z / I X i H f U K A P o K A x a 3 W 6 L 7 A V r + v W e z G H S G E 2 n w 2 n m L r m Z v V M 4 a U N L U f a N o V D o X F w j 2 L J L 9 T O J m + t O F U O g U t 2 9 l a k V J u Q f T G 4 l 4 E f W N f / u h Q v D N R Z + 7 Q A + 8 p H e e Y o 3 B b I 6 n c Y g O V z 3 S W r o e l V 6 J v / x L q 5 d T a b s t w 8 R x 2 r i P 2 Z X t S s p d v i K 3 z 7 H s 9 p l 7 M 8 o S X v O J G a a z 9 4 v 5 p V 1 M u z 0 6 5 / F 7 1 g I u C D + G K i B T b u r m H M M W q 6 W A P 4 I c d s 3 A j x C M 0 y W J i z e v + U 8 / u g 0 Q B d u t d q c x b R k k U K m 3 T q J 3 h 4 K r y V E V V m R Q F x N F 5 7 M o 2 Y r 6 F Q A P m e b V D 2 k M 2 U m 2 9 5 1 b r w k v P P 3 7 t X Z V Z 5 Z d a i p d R 7 f F X z O 1 Y J l k D m W D a j y l Q x y j 8 r M H C z K j z I B i G o l R g S T 7 0 0 W 1 / G d x J I z + O S o f I z n Y F x + p 9 H P 6 9 w Z R L R r R Z V C E H T u F q E B V j w j J T f v D 9 F y t j K 5 5 V W G u h 0 / x J K f c G T c N I d h X A 0 i 2 k g 0 f Z s S + U 3 2 u y 6 H M y o u m Z y 3 L s h o 3 a S S 4 n Z t c H S r 6 P D e E o q F d N L S p l Q f j l Y c E q j F s F o k 9 l 2 R 4 8 f R L F q q s j 2 Z 5 / G L L K 8 / i 3 9 n P g M I E P L C a f J m l h u L y d F j m j 5 f 8 U a B l k Q w / Z U J h z 5 6 C E H c n m 8 o 9 P 5 Z r R S 3 7 X U s 7 s S g q 3 I W f Y I n R t j y A 9 M 1 s g Q P + h J b + m p 5 H f y O v R 6 P b l r R 1 l w 4 j a 4 A + P O e b O b O 6 S E d U T N v Z 6 g Y 0 4 e J e 0 j P J c V 5 P U P Z J j M U T 6 / 5 7 L S 5 i u f X H k B j q q H Z Q D y c q g + e i W z b F Q L T w X 5 8 L 5 i 3 J o z j Q 1 g V P C 1 5 0 q D a g 5 J u w Z g F M b F Z b z d 8 f K y W K K M j K L j a z + R e s E 0 Z c v n t f S / o V a A t 2 B b z t Q V 7 N 5 1 n w y C q 1 D F g z j I f a 4 E 2 5 m 7 h H i V E O 2 1 V q D Q 0 n 3 c a r V Z f 8 J 9 0 l N n z d l c q b / j o D P Z b z a g f r 2 Z R i O i U o W 7 U v 8 N Y 2 w 6 d 8 Y E r P 0 + o F i G A w s 7 N 4 q E W o p 3 H q x 5 r 8 U + k L M 5 g d y i 6 4 a M H f 2 2 0 G 0 H 7 y T m 7 8 t G G 6 K c d b W Q H 6 X 4 t a 3 d C o D S 6 / V 6 / 4 x V A a e S G 4 W 0 7 + M L b n e / A 2 r Y / Z 4 B 2 F S M Q 7 b S 1 K 2 u X 1 H S P Y i D D U U n f h s b 7 O z 7 Q x 1 W d q u u h g 2 z f n M Y R E Y C 6 1 Y o M G r 2 + g u n Q 0 Q L 9 5 w T + d H x U H E W I U m f Q s K 6 C l 7 + / w 4 y 6 I O q o D D a e f E x e G 9 k Z L N Q 2 K r w x / H 6 2 j H e f Q w q l 6 1 l 8 d z M F r e H W x y K 1 n T s E p F H Z v v A G W m t p h a Y 1 o x m B Y h U C r G M s / h W 2 L 0 B I i n w A v s 3 w 7 I d 3 s q T e R 3 O F r 6 0 L T 1 R z 0 N s L 4 6 V 1 9 L 8 B 0 1 L M h c B H k M e X Y B h 6 l p 7 a P j H Q L Z + x D 4 z 1 u R 0 4 Y E j 0 b J 1 O L n w i A b b 3 Y u Z n L 5 p e U R T G W L S + 6 Q g L / G y H 2 k t m Z w G H q d t v S 6 D + V o f 4 u + m v b 6 7 j + 3 B 5 E 9 Y s P c T A L u N L K B P Q D 5 x q N w T 7 R v c 3 / N G q D / q d E k 7 y L a 1 n x c d w r T P n X k L d O 2 q d L p b O f d + A l a H 9 i M 2 D 0 v C J j 7 t m z t + h b u O F 0 z L l t W R 7 z 0 O f Z Z J n x W y 0 Q e 5 u S e k A p S n 3 e 8 + b 9 Z 7 A C 2 y d d f I a i e w L w s C Q Y 8 6 5 g N 6 Z U X w G q j u E S n Q t W D D z 8 M v j z y U O v d n m n b n S x + q 0 u + w D h d v F M I + s z Y k s f t c O d 9 p b x U f e F 6 t z 8 P 7 1 3 F Z e l W J 0 G 6 1 E 9 O m a F D Z 1 a z S 9 I o 9 r c 1 f y 9 r B R B 6 w H Q q f m H + o P N / y Q n k 5 B H Z O a q t f h 9 e Q S g H 6 q t t 1 S O l E R G L w I 5 3 K T e N F L J T 0 U e f 7 2 k q + 1 n c 6 b m f H R Z E b p 4 w c X D 2 y d C P c t P W T Z 6 8 V 8 Y 8 Y 4 f a F i t j G i 4 f j y U z z 9 1 X 7 r V / 3 W r / a b v x o N N C O 9 C s / j a g B f Y c k v R h m A j 7 5 t v 2 k h a 1 q 2 T h U A z p S p k p A s k T z b T a a K E G + e K J 4 Y 0 8 7 m + h + q q 0 H B L k G x s y s p S v I L N Y p S c 4 p c 7 H u p 8 s D s 5 + V l + h t F a 1 h F 2 6 T V 2 P 0 B q D 8 K P Q g y 5 9 b 9 g e y v m W w Q l h x Z 0 Q o T 9 W g 1 J y c C U L B D U g h C M i B 9 8 z C z L a a L y c y e 6 c G 5 b n p 0 r l s C N i e / m F e e O t t S h 4 f / 7 S q 6 j Y 0 p U k c w e 5 w m 8 / b 2 5 l / C w 4 c W a P v P E B 5 + h l H 0 E 6 b 7 2 o 0 s y C s t i a u F b M G N a + q 6 5 O 3 h + c v c + 2 h B O r 3 S E / Q 5 T J O v 3 E I I l r F X W M X 2 r t A L j R 7 r G U y W x + e 1 R v N 5 g 5 K h 1 i b W I + a n z 9 n F Q 0 g R M A d u 4 f 7 j H 6 h 7 J U p q H B w q m E n 9 b 4 N Q S 4 A / f e W T 0 5 g r c G j 8 G y 4 a e j b F F X v V H I B z e 7 F i v Y I a n S D z G X 0 0 i f 7 a U S D V m j 3 q a Q u e r 4 6 Z 6 1 B r u 9 H 0 2 U z 0 0 J I + / / g z d W z Z V R J S S N Z s k e A X G E L J 6 V z g X J O 0 3 3 L T l t d 2 O q p m d E 0 n z n U s F x S H n z r X U 2 L s 9 J i f i m b n 8 e S j 0 j t V T 2 c 4 l T T I F 9 E C e 4 R e 0 g U x o / 4 H g N b z H n m 4 o K V b b w s 6 A 1 j d 7 b p E L m 9 V E 0 6 g K N D 0 q D y F t b + x S 5 P X 3 2 x 2 S 1 g L 1 l 6 n u X Q c 7 Q S m v T n 3 V I j a Y k K u W k G q Q l 5 i v 6 Y u M 7 v G B o 1 0 f s r 8 c y u L R 5 e U 3 d V z e Y S t k R o I J I 2 T l r D j I q U G A 8 U E W / V e 4 m P o t Z 4 D g N x p t 7 z s A h s 0 6 O R q R W m g 6 A Q K d h T U G 8 1 2 i R B 0 p 0 V n 6 t Y 6 c O 6 t l f k E A 3 X 5 4 D x w 5 C I 1 G g L / L N N 6 I i B p i b K Q O Z b v u q W / i M L 5 e T w 3 u d X V A s 2 c x e I 4 X 4 c t 1 R n + P 0 U k m O 5 c D K v G g b B O S I 0 J r m v 0 6 s 8 p 9 O p j j j y L b s I 7 r F A C o 2 o 8 X Q L S w M F 1 g u P U d 1 d w W s n y T f E x g Z 4 J m w F 9 3 u U 1 H Y 2 h N S r / B h n P w I x m + l L F O 4 M x I J x c r 2 4 i s z M Q U z L 5 h h n s q U r U Z r M f E B 8 / E G z p r R v C m H K Q m g q O i 9 P o 4 a 8 F e y w g l F Z R t h Z N Y y 6 c z O P 7 C Y W X / a c 2 7 S E d T b s / q E 6 c y 6 P b u + s Y f O t V J P 4 v 3 b H z k E P P p v g o 5 h c 7 z m m L F c / t h 8 n s I 3 i a x k l w Q K y p l 7 1 4 u / o + l p K 5 m y e D S i t e n 3 y U G r 2 z 6 5 h / d D f + U Y V 5 J w X w c w U / v m U z / 6 h g S r 1 7 k g F 8 5 M o 6 M c + C b p t 6 u Z u X V E h 9 m f K U 6 6 + n k 2 9 Z c e 3 b n Z v 4 s B b n 8 9 X F T e 0 Q E e v c P n u g 7 L h z V U h 2 L i Z E W 2 6 t m P c 4 8 E o O Q N U b m h F X Z w s K O h r W q D C B l 9 2 S H Y 0 + + H c 0 u y H 4 j A r h h g G r g 8 j R B Q v x q c 4 s / o i 3 f z W P u a k f R P V z m L n d t o F P 8 D s B a D 0 C R n w O w 6 N 7 I N T i Q B N k v D f Z E j m N N k x U a 3 b 7 h F D j 0 p n A Z b 4 7 6 k b z D h 8 q p 4 x z O C 4 W m l 8 p h Z P Q 6 H R i S X 4 i X t f 2 u 4 N w c h P j k j N y U a E d 5 e l C 3 i e s m p R F o 1 6 Y P l / h r s M z y 2 H L z 0 5 u q f G e p + I h T 5 u y 4 2 d + / r N U e P R k 7 V F s 2 8 g m D v C 7 w u g A o N p o d g b G C 8 b 5 t 8 + R 2 C y 5 7 a 4 M o a G C 6 d H N Z K Y m 9 + K I Y r K y T 2 0 + W z z x b 2 R o 0 s c r 3 i F O 5 m E S h L E W A e J x f N 2 u o L x T W W f 1 5 b V E Z G A o E y g X f n u 1 m n 7 U s z 7 T o n 6 P X V T J / N H 5 u b V 2 v U E w V 0 K E 2 a v 2 g F y 5 C g 2 3 e X v O t n 8 j L m l Q F q Y m u f h 1 + D m c + O C l 5 2 0 h I M g 0 q Z z Z T 4 o Q 1 x q d H t K m S R q / 5 e e v Q g H r 3 q m + N V H G H E s a K e h v A k F s Q / / w 3 S 4 2 m k q Z z / C s b b n w R p E R 5 / U b 5 x V D 2 O Z q G H 4 n I 4 7 m v 4 N w e X 0 L D 5 p J f A J o 9 L s U i W p y c T 2 5 q o i 3 9 y i x t p C 4 Z L 2 c S g T n 5 / E f d e R b D U q J d R I g y x 7 s 1 + y 3 O p z 9 f c 6 O l C D S 2 Q E W 1 c 9 Q h 9 n p B V B X g C X 5 M + B 4 o z G H a 5 I v d + 7 8 M B f X M G N S x I N H L 5 x 3 D G 3 V 8 K C b R 6 c G F v t d o 2 / s K T U 9 s P W B n 0 3 l e G M s R P f 7 h o H d b M w Z i q R t 5 8 6 f f W B L B g l r F W N 0 P r m k 0 J P R M u 6 N t S w m / q y S 3 e W l W P Q l V d 7 / a L x 9 T z F b 1 s E D x S C S z f n h b r 7 y s S p v b x 4 o C T x h 5 k R V p k 5 G n t A A O 7 r V B R P J u B 9 6 D S q B w + g e 4 k J 7 l Z L + 8 T d o u v x l R K Y F h 2 O T B j c X d r G q 9 V M 5 z S y h P e 2 5 Y u 1 s D G r U N Y q T 5 r G 9 + W R J 5 i z c Z p G d 9 H X v q P e 8 C e y 0 C S G j Q m C S S Y 1 D t 0 e c C S c d L 4 O v J Y X s O 1 K p D b 3 I q P 3 g f f 2 t T O o M F 2 a J O T W Y V T S X j q q Z P 9 u 6 c 2 N v N b 3 B W F k 7 j k g x v i G 5 f 3 P C h 3 v 7 z i W I c 6 5 Z W u 3 b 2 y b T l f R q M D n y U 3 b L + u N k M L s 9 0 q a 7 f m l n G r J L o 4 Z V N 5 o 5 3 r h / J q P Z 6 a q a z z q V T A a T + s T N v 3 D m 5 a V k g f w g h u U F C F c b r J j 9 W x 5 Q m N L 8 f D P 8 z Z v g 5 m / + 6 n + j V q + 0 c E i p m L 8 5 j D 9 H y o 1 E R V c j a y o t V H 9 w T Q S y i c E 5 C z 9 N b q q r i W X 2 S l W N U o q U G l t n h W C / p o c 3 i 9 v w 1 5 P p x N Y O e 3 n 1 c O e j Q + T J 3 B a 2 w j Q Z q E U A T R + t 2 2 P P V J 0 i G i X P m R o v k A R F R O k S e 2 f / 8 B e 1 6 4 0 5 s j B t z k p D / b N 4 8 9 y g Y f O l I f F B D Y B u M 1 c V A e n V b e J 2 k 8 m 3 M v U J x u l 5 t B T b w 5 H 4 n i m z q L f L o + j 3 f n k g e V M H D j A V b C S 8 S U m k w e B 5 k y o Z P g Z e r a 0 I V Z d Q R e R M u L o I p 3 d g v h L 0 8 H b 1 + P M 8 + v I s 6 O A e I a d Y 0 6 j A X z f + 8 J / d z e 7 S U T Z z s N Z B 9 l 7 x F H / l p a E i P N v U U L + R X q 5 4 j s 3 a f B s t z l W 0 3 N F q Y S y / E k 5 2 4 Z X t k z f L U t O h 1 b I m x R o h b X i q f M 7 A E v 3 + F l o I Z 1 s R D U L p 5 M c / I J R K K E C Z F t K h M x O X N J h Z T G M c J Z R 4 i 9 I e M w + c g i C 3 r J H Z 8 f i H 2 s H j H 2 Y T q i U 4 r T c o B 0 L A T + Z V M 5 j p 9 Y q n 8 Y d p b C I p q z x G / b i c X G z 4 A X 4 X z 2 8 8 T n 1 5 D C F A s C 3 y s y i K Y 0 8 6 s E i T u i c c 6 z 0 E t 6 L F m k X i + G b 6 Q F L 7 8 e 8 C I v D q w I P 5 m u W S Z t K p M F N F h Q P V a v Z G 8 W I + / l 3 2 2 a G h J j P 7 O 9 r i N l S S Y E p e g U L T b Q z k d K i E J 7 4 U s X f 6 b H z J h 4 v 1 Y 3 P 8 G r + o 8 R N q n n T 8 e t S V s W k b N T 2 C z X 7 X K 9 7 2 X + A g l t Q Z D s j l m 8 X 3 8 W X J 0 l 2 5 I q M h 1 R 1 6 1 n E I L M a g 6 V X O / T 2 4 h u N l 9 J G a i M G P i 8 X k G X F U t y U i b L L v O w y p m 8 t w a e 7 F Q 5 z M z n G 6 W K Q 8 s a s q v J K c 5 R P 1 Q 8 F T S g W 0 C + V T G o e 3 8 W Y O 3 a 7 B e h 8 m U + B 6 p R r M r 5 o / m J w T r T f a k M 9 K g 2 y M B j M m V f e W a G 9 j 0 P H H q M 3 j P C q J N A C l S K U s E Z U + w V 8 n 0 e I i r B l S C E W I H 8 K L x 5 / 9 d 6 f N 9 7 N s V 8 g 2 h T e G C Q W b v F r 8 A s Y o K q 2 u e 1 c r 1 l Q I B k z w f t / E n 6 t h O W 2 p h r W / N e G o 2 2 o O e q 2 + D f F v 1 D H O 1 t s D M o x 9 g s H 1 i U H T I P l h k m E n p U t Q Z t E s S S e v / Y A c m s 8 x t P 3 2 t 2 8 k C K v X 7 a D o S r w l F 9 F n V t E 9 O R z R 4 z + i 3 F j N 3 1 e 1 W e 8 9 y z q U H j G d Z O 8 U s 8 I a M d m X h o p y 5 6 q l 2 D J b x a z z u 5 C S k K G J 7 h z 5 Q l v n r u / B 8 0 5 T C v m Z F U 5 8 u L i J y S Q f + B j e D S E K U 9 f 8 D k r A Q T D A F T v w X + 1 p M 8 5 I m l t F 1 5 E s 8 3 h 1 d e 3 c H x 0 4 l w x R d k 7 M z 8 p U 0 g 5 D 2 R 7 0 O u 0 U J I z B Z C Q b x D F 5 6 P V 2 E M i O f A a + i p r h b x l M 2 n G G 4 J c 6 m i V 1 q 3 0 K 3 X A y X q r K 9 W r 7 n l 8 9 T C 3 E z k W 8 / I Z o 5 0 4 H t 1 O z P x g k x z P 2 w H q n 3 v e q + U v m D 4 Q k Z r U 1 Q g W z v 9 k P u n g 2 D I H P A s N 7 B y g J l / G t / 3 r Z 6 M W Z 5 L V O n X v m T S I U g r 3 V 0 m U Q S 5 v z o i b e u Z z 9 A r u 4 K h Z 4 h 9 G C g O 5 4 t r i J H 7 D C y Z R 7 B 9 7 k i b 0 u S e p I b o M J 3 Q Y k s t v 0 C m r f I K T 2 P v 5 y D W o L 4 B l r I C n p I 5 O H Y E 5 x p h J g G e m 7 f G d e 8 9 k J K N 6 0 R n P K a c 8 o c L q 4 K c p / V 1 r o L x 4 b 1 K i 1 x w D T i M G 8 / o a i 9 / w o y Q X b f d l K M R D G k h o D i f Z M p J m 1 / F T v C C C L 5 N L 2 J P Z l D 4 v S 9 u 8 w 4 7 U f L p a k 5 5 v m k 4 z E S r o g I 1 o S o h m s g 6 0 p 0 d 7 R s X U A / n t G 3 2 w 0 m 6 B I d C U T W K J j j 6 P J 1 T V p T 9 d x f M k H O H q g o Y d w N U n Q B p w d p Q A r / Z T k o c m S x J P o K p p d o F U m 1 7 1 F b f H 6 W m v L C j 3 9 s 9 J X k j T z d O F X L F p H 8 1 v o B k J L L 6 h 3 x + b c q J z t l X C L D d C 9 J j 7 U J x A z T 2 A 3 E d F N q j 1 o N V U Q r s B i 9 b H 2 / S 2 5 a 0 s S k I K 9 U P U v h t P Z C g 3 L p P r C E 4 S W z h D i s h s 6 n P W b 0 a Z 3 1 E x 1 Q a v p J G 1 h h W I e y S X L 9 G o w E I p f N t + Y k l E x r x w T + W q 0 r D I C J W 9 C a 5 3 n R D I M G k m 2 c a s D i k y 3 C a a Y j 3 P k b B 7 e r + e O S 8 l 4 T p b i C o P E o K Y S I F Q 5 G i p W x o H s d M y 5 T R v w n e b N X t J h N f O h + s p e L Z 4 d y c n I k O T / s i X d s k L F M / t u M T X 4 D Q z V N 5 S h p Z 5 z H f e d X q Y E d G F i t l B A X 4 0 3 l v 6 p q S G T J L / 6 r 8 T k x e x Q D n U 7 d r z 0 z + L J K f e 0 H q S 0 y 4 p n Y 3 w X 3 4 Q z o + h + C I E K V l Z E D 2 m c t 9 R I H g I e t D N g a d l T f k P y i a j G A M C v x 8 l 0 H K Q 0 c L T h B K P p e x Z 8 I K 9 / A A 6 2 / 3 x l 2 k q H 0 E y U a b r o e l E k 7 o e R 8 4 Y h b J M B d o 0 G z / F A y a h S K E / E l Y 4 o U o M K S L g M 8 / b s 2 G 1 j W q K Y 7 / c d U z f 4 Y k c T S s l D / 1 F 0 m Q T f z i 4 F G s Q r p z 5 v R U j i F S 4 U P X F k N P e w a v v g L r + V R P g A B 8 F K D J p B o p y J i R L i M H S e r 6 T y 7 n t R v K + i v x 6 v z t f y n P U z a R U B 2 Z S u A 6 p u h r j P g 2 a d N e q / j o p I c Z a B 6 j V 7 t V g O b h C V f W 1 o i M y s q W Q c 0 u c r F o g H E f U t t G K q M Q k A G r x T C O o e M t H 7 y E R 6 N Z X q d D f V Q i u 8 5 e h K 8 q x p O x k v D + L z 2 J c g k l a v 3 h t Y d b h R J 1 G t A 3 p 4 1 0 t 3 0 q x j S S K u Z H W 1 Q h 8 m 4 m 1 2 d T V Z P A P F B f m O c K d q S P A 2 v A + D R r f d a R A k Z p d d W T a 1 f a X 8 Y T g o 6 d S 5 o 2 h w r i Y k O X c U i c 7 V N Y o t z 2 7 j T F f S 1 5 S k J y O 3 b U Q 9 A W h E G z S k e K + P k T w 7 3 u S o y T k V g 2 B 4 g b 5 z T A r P p 9 V N k J x S X 3 J y 1 + N O B n C v + R T j L j 0 7 g 5 U h x L m f 0 O X c U X Q 6 V 3 c Y / J J b g j 5 Z v q I 2 n F Q V Q h 1 f y f K t r w O d j R n q z 6 F P r M 5 2 M X G 2 O o / m m B K 0 h K g y v u g 0 n I N r T c F E c / g m L C X 5 D p 9 M j T w p A a A r x Z D b X U 7 J R j / h h N U k A 9 D n 2 L w P B c S B i h 1 9 E e y j 8 r 0 U r 9 n d f L I Q j n 0 f 9 A d 4 i v z F Q K Y 5 h 1 X S 1 p 1 b + 1 O q u B S p f c f v n e c N Z X a 5 m 5 / f R 0 V 5 B V L O Z e L U T S o z e o j 5 7 c z H m V W Y / E P 4 Y H d C 1 p c U 5 K 6 k d b X t Y w e h h 9 H H K 3 S Y 6 s K q 9 8 K H G 6 x w m r O / z W p P k Q z B Q D B 6 G 7 t g H y u + V r Z 9 s r O F D m + e L V a R 9 A c 5 j K c D f h 7 C O Q Z 3 f i c T P M O D Y 2 w U w D P / g s t w j f E W o F n D B C c s O j 1 j 3 1 x c U f K B G i R 2 G T E k J d p 7 c s X H J 2 o I Y q d E B o g B A T Q L S o E u l p f h F E F k 6 k v y y 2 k z A M n C 0 L q 7 Y 8 3 p z 5 l E 0 6 V z / R D 4 d v H 0 Z O a 8 s J 6 P E O w 8 v a s 3 z d V Z q L f I u D e S Q n Y 1 P e y M u t f h V P O B x 7 D X g 8 E / r 2 G H 4 M q G v a S 2 s l E N d b y S Q J e y S 2 z 7 N n E S X Q o S a x 2 0 P L T M S 2 P U G 9 / t b n o n 1 J b Q w 0 6 r K T U k l C b R 5 r R B 6 p S f 8 Q h v N M e q Q N E F E r y m 6 l n Q x n b S x g d N N j s G + S V n I w 4 i 8 T S 6 B E 9 a U e s t q I e 5 P T i T v N 6 V c 1 P 3 7 F z W P r Q I b C b S p i n V 4 A a 5 q 8 9 w 3 j M f Y G X B t i N H S T 7 S W i + 2 a R I + K s A 8 k f r I l J 2 y N l u w p h t 9 L 5 u t B I c a K s S d Q u n b M p h Z a 2 9 n x 6 9 4 6 0 1 6 s U N r f o 4 n F 5 N 1 Z B N 9 u b i d p 4 0 u p T 4 t K I X X U V i 6 P v H 2 9 a 0 n H 2 4 M b b l T 4 / T x U A P z T g n i W A P z 1 e z O 4 l j D 7 e o T 4 b k X n u e 5 1 T R l w g 8 K S X c 3 9 1 p u 2 1 k u k b r r D E L 2 c v G k 5 5 K 0 y U j F L z + 1 a 0 3 S J U V u / 7 B C j 9 D b g n b 5 7 D i v t W a f o J Y B l a 3 F x K / E d k e q W H L 8 6 / h o X q d s / l A U K H q e i U U z D A 5 X j 3 / 8 g p x e u + N 4 2 s Y r 6 l o O i F a v 1 5 q d e n m X 2 0 a / 2 b k d r v W c v V c 8 d Z t + N w j M v j p M 6 H X u P L H b 7 f 3 k g q L V F p j h m 5 P y t 4 s P E x x y N C F 4 z t g x y J i a g 8 T t w W f e z e 8 R O R 0 a 5 U a d U q t s X M L b S M 4 3 5 m A d a e v R f p 7 w I w O T r a 9 t 8 i p q k o H Z H T T 9 A 5 w t K Y R p L i d f w j s K I 0 k G 5 k / Y n K 5 i W S m a u m / P v b Q d O f y 5 1 k H 2 X v G C + I a X 0 k 4 q V m p O o 4 e b T + H 9 W s m b F + Y A + u Y i 8 g z n 3 M 6 f o 4 s L a 4 R / h Z E j / F f w 0 v 9 6 I S m 9 8 w d d z f l v e j v y U o e k n L 6 1 E H P c a v T B T v d w B C o 6 g t F E v O 6 L J D p F E U r A k p g 2 o 3 m g / v T X i P P a T G f O b H m m z c 0 N c J h / N U P H 5 j v F j K b o S D u u m G W 0 K r S / + v 2 1 H C H 0 n l m l U d b I y j 3 y a Z a J Y V Y n h e z I I 2 0 i i U G 4 M f t x T 4 C x 0 b W 9 D V j x V U z d h G d r B d p s u Q L P g J b i m e I j p e 1 0 r v Q U F 7 + Q V m 2 z N P g y x Z M n 1 u y D I j 2 Z z c K l V E 5 i Y d 0 p y 6 n E D M 8 0 S B v 1 a 2 1 a l l w 9 k P P n x Y 0 P Z u R 2 C X O 0 f E 6 T p y s A E K 8 T E D h K y 9 b z k E P z E 8 v y d q o a p 3 A F B t N t 2 S z A H n H p z Z 6 k D f u 4 r g 1 F C g z m h 8 n y C 1 B A W C M x 7 E u h B W C B U A d U l N R 1 0 G 4 3 0 N s 2 o M o 9 2 Y u y i e q z i w o 2 r H f j z 2 k f c E u G s 9 W k J v r + Z 3 w 8 2 V e H Q r F z c e M D L G 9 W L I H O C O 6 O z D b l n Y a z n Y f G I S D / A g r 9 F F L t d X x L g b 6 P n y h A r 0 W m j m X y k G j b C T c S E y 1 9 G d r q c i 8 v V p L w 5 d F + L t 8 D A o b E B D r Q C s 3 e c w J 7 e v i 1 P P Z W 0 / c z H N g c S J r B y e o B 8 5 K 5 6 r + d J i 9 Y N j I / p T m H 7 8 z H C 1 o V a 6 r o t n N d U + h c d r q u m I N F G E t C H g J K Q q U 1 R 4 z m k y 8 E Q m x M m X c Y N 2 7 H A Q U A i e 0 0 M w Y S A L H c n E R 9 j p 2 m a w 1 v Y I k z + v P o p 6 D f r T d L B E a t t e a M 7 E b j z t 2 j W J S K I r f j 6 C f n B U N Z h k O + j 9 v x I F z g O z Z W g 5 / C y d w n k S B / t e F h 6 1 C 8 E S O B n j 1 Q s o i 0 9 s o F N F R w 5 I + m N b b d g I g R C Y Q i A D f C d H C + 4 k x I y A 4 Q s u F q W Q M o V e Q 6 y g x F 8 l D K A d g g A u J u d T 7 l l / h j A F Y d o 8 9 X + S 9 T Q 4 A z N Q k 9 z p 0 c 8 p x n 1 q n N 3 v y K e r T 1 q y y n V L y g K e K y J J 4 n U k 4 A g t B i e 8 y v v n L 1 6 / B 8 c R 1 N D G q l d 3 Z M H u M R o o q H g a r V x r c r 5 c W a R O V J 1 Z i t o Z Q C c w O L W X L I J u 6 T r k y R j + k 1 y D m 4 C T V p / o y U a T A 7 6 0 P b s n N D 8 c o p 0 b r O H R X 3 H b z M K V W t i H W e t y T 7 c o n r A Z S o 3 z r R q Q h M v Z R Z y S 1 C 7 k n 2 3 W 1 M p T j b G D f S s n Y Y r y R M z N L o r x 1 u z J P z z W u N O / d 2 G 1 l I d l q y V P u O b E n n D O B 4 0 + i T k c U k o k 8 + U q 1 p 9 0 B V y r T W S U d l b d j d l M w o U X 9 6 P l B B a f 9 6 Q z X E Y Z 0 n b r t N B K z / m t h s y h l V 0 7 J z f R x j u y E N K 7 9 i V 1 4 h N k 2 W n R 3 z 8 / v s o 9 q g g I 8 y i f H y 1 o 3 z h F q 3 / r z Z b 5 o o 4 4 6 g T X p h t u j + M a x T d u 6 e P R L z T y 1 4 P Z k v F 9 f h l G X 3 n v A H M Y j 5 z 9 3 X W 8 z O W e G m V n h j m J K 0 O W / F b + i B T b u u e B d M D i I 3 C 2 M n P g x j n 0 A 6 7 z P O W X S 1 u g B 9 H d Q 9 r T T b g v I b W r P / A b + B M a i r G E T 5 a v q C m 9 v z M i C y M t G x S H o C z u 1 i B h x h Y E l Z M x R h 4 p i H e G a U 9 J s s e A g g t v A L B m t / N i r u K J 1 H M / + p d U h 3 n H 2 g m D H y C P R l K v v d a W 8 V s 9 V R + L B e f 6 t K u 9 G h D g 4 z H u N j k o 7 x I a w 2 z 2 A l u A k c U C o / W s d G X 5 y 8 L W t p / G o i l p 5 k R c 2 S c m 1 i c 4 E M P B n 6 l 7 L c Y h t K p 8 R M Z t K e 7 + S W f i E Z w 7 T v i t n h B S t P w M 9 / + E E Z / T 5 I P o c W B p R c z l R m 8 z 8 / U 7 Y T 9 B U q J Z i I j N q g R 9 x u v 4 X i 5 m P o 0 0 T p / R 7 N b B k o s g i u + W 2 A Z 7 9 R Y s t P W 0 p H 0 M x W 2 r B z 6 y y c E 9 y + L N r y z 3 7 r v G H I 2 m S E X R O 1 S q p r Z q N 4 H Z E F j Z X K F J P Z / 4 K D M S Y P 8 T 6 8 8 d L d t m 8 b n B k 4 8 G r u q B Q Q W R u c D w D v v S W P g D h y 3 Q d G 7 Y d d p U e N v a h l 7 c y C Y U N y h Y 8 r S 2 H j B q p n E 6 x 5 / I A G j L o p R R L 8 R U e 2 H Y d j V L P O 1 S P x O i + c g J C h 6 X 2 T v 4 p 3 I E V / 2 n j F M u N D h P l 1 v q A K p U T 4 W z R h g 5 S t q o p y e f R R w O g 2 N A l v + V E D c L a P W 8 m 6 C Q b E 2 9 Y H R n J s j 5 J e o 8 9 7 w o r H c q O 1 z Q k g b O 8 u C k i 5 U t 5 d y n x n b k u q D 9 G C E k j k p K o U d 6 j r s u r x S 5 u s e A 6 J B U p D N q R 2 3 s Z M + e / S M l O c 7 H r d t R y N / n P y p 3 v k l f r Y t 3 V 0 C g c F l h j A a Z N l z P l A z n Z A D J e A M k 2 a S U f M T I Z t 1 b l x G O O r 5 m w y j U g P 8 T / c a b o y M / 1 9 D n d G 0 g t E i A 2 a r K o u 2 J E k Z r w n N W Y m L k d x K a r 4 w h 2 5 Q q B t Q Q f W 5 3 1 K 0 E m 9 B w + L j c R T H k m w A M r a o f z 8 g i T 0 N c 2 k L 7 s z b d v K z B r 7 v H g 4 n O d / W T X p 7 K x f k 0 A Q 3 + v J + f F G g E j M u f D H 8 f h 0 1 4 k C 7 I A 0 Y m O Z w e 8 B b J 6 N r d s u a A + E p M m 9 9 x w V y 7 y k p c w M m e u L m 4 c J O F S T H G e U e a I A H 6 q 4 R z O C 6 d x X L G C P 4 s n i X l w H e s K 0 y c 5 j l r a r Y Y Y f 3 k 2 o L P 5 3 K 9 M + C 9 Y 7 1 n J 7 F 4 f h D e 3 W z 1 a L 5 e o 2 K d b m 7 R 4 u s i Q N G r 0 m 9 l x r B i T B g 9 I l 3 e 7 A J 5 s v o Q X J c B M p t M b 9 G B X E w g u K + 9 x X V D h t p V x g N w 1 p 2 r m K W k U x w R P K U M 0 W K 4 J J y w E 3 5 j j 4 v 8 + 2 c R g u j E x / D e I V R e k 8 2 D B v C s G Y G 3 R 6 Y r U V + w 5 Q E X 1 A 4 H 3 m j h m b B J f / 7 T 9 N / 9 u / w 7 U W g m Y U z z 6 u q E z n P 2 V r T T j T s t l i R o L Y m 4 / / l f 4 m w S c K S z z + 7 K p q m P + + 3 M 2 p T p B t v V i C m M F M X 6 h Y g o z V w q s f h Z c M F c B A W p B U u M r 3 4 9 s U X a 3 S A 9 3 B 5 / A T 2 W 1 J i R E S C j H 8 E q x h 8 p q r M W O O c M g S 3 2 1 j g N n L L 3 b 1 G s P a k m f c r d v o x y b e u 8 Y A 0 7 e P 3 m I J e R b I m b O O y / h u G k 5 + X 9 6 9 Z B t K e c p w s 2 n R u T 6 a T i f R 3 L 2 8 A h D s a h b V T q 8 f / z M / R t O 7 y O V 5 R a z z b l n n U o 7 b T g 1 m q w t w k h Y V a j A b v b Z P T o Y d g r + M p S 4 S Q S 5 T p 9 c k A 8 J s m 0 3 Q z L G D d n 2 M G e l Y N j q d A e 5 k X C 6 U S O L A Q + E T 8 Y K + p c J f B I q D n X P f D d Q 2 7 D B P Q Q / O c x J Z F L p J D C M v v l U f 4 z R p v 8 H K / 2 3 S O I d v w X M D D q O t Y H J l i w N j p 9 E D G E L C X b e 6 8 O 2 Y 4 L u n J F s 9 s H / X L v / H 3 / + D / b A K h z q 3 f W d U i O + q X U a 1 F 4 / / W W o m 2 L E x P y 1 V X x c T 6 n O c d 8 s O d 0 m j 5 t n k l p x L Y 1 N 6 B 7 P M J x L g x R 6 o y x J 6 q D D b 1 V z t L P 2 g l V 2 N F F F J u 5 S r A G Z j t q b + v 7 u e x B 5 N 5 2 p d U l J 0 0 G 9 Z p J x a n 8 M 1 Q b M N H w k g / S r b y j p J 4 N O 9 D t q t Q a e E I d 0 0 5 L D B e r v O z b f R x 4 8 Y C g n L L b C v v H v t v G P o y n D q 9 1 G U 0 R X P J Z t X a 1 r f m p b T 6 p O p j t f D H H f I z K k L j D p z 6 S F N t A / L E o R F b A L M 7 i U h z Z K S I 0 p 4 3 V 4 i b O j o 8 Q 9 S w w 0 P V / K L K u r m r 1 5 v d u d M i u k 9 7 S r 7 R L G W b E j K v j B U 3 + B c 1 W O e X i 4 v x M m H 4 l B C x d G B D d 6 U g S f C n G L y l Q x 8 / 3 + C g X d h G 8 o O f E l x b m w W Z 6 T R I 8 U p j G 6 N z y f R f L U h G P 2 d B F K f v d G 1 V R 9 6 Q A X V W 9 Z J 8 F X / 8 N v J n J o c A c R c E U M Q z h / / G A a n q 7 u w J v 8 E h 1 F M 7 g X Z / h J T T K Q n p Q h n q 4 s S M Z w 5 z a c M b e R a 0 p 1 z Z 6 N 7 5 2 5 K z a a A L F 5 / M s B p M 9 v W U 8 l p 1 R v o I W 4 7 L T K d 2 f R 3 J F B n + X m z U R c H v 4 o e Y T 4 H B P 7 5 L N k R q V N k f 4 K l O 5 + c h 9 h n 5 o / / F A h R W J H 5 1 1 8 K 5 j W U j p 0 Z c d 3 k 5 v A P / S 8 2 O v 2 W C z / 5 p L M 0 m o U 3 y 3 v x 1 U n u s Z 4 p b c v L y R 1 s b q z G / P n b r l k p p y A d k s t 2 R Y V b 3 W c C p u b R R Z 4 m B G Z g o 9 + 3 x U Y V Y m C / 6 Q U G o + H r D D H k C 6 0 U U u 8 l 1 r A C n M u 3 4 U 0 4 X 4 Z r y J f 2 S g M Q k R K m x o 2 e H V 4 y j W a v F 6 / m g h e G h q o M V y Y D n n Z Q s Q D Y A 3 Z c T 6 6 K N 2 D G b Q C 8 x x x v Z 6 P X E 4 F 0 3 g D D e 0 3 + 1 G R S S e s / z i 5 X 4 b 1 h T l P b r J K G X 7 P M s G + a 4 k Z V 5 n O O 5 d z M i K z t o K M v g i Z l 5 K + K n A 8 3 n b n e O 2 o L F F m 1 g y o B T N o E + J x 9 n 1 M G O X M S v a 6 I k w 1 V a j B T + q B e 6 z S 7 s o / i 1 k M 8 v 5 8 s H / + R e / 7 y 2 G 0 3 Z W T D 6 j m t Z x f B 9 F p R d x b N L 8 S M 6 j S h B 9 C 5 L B / g X D w x A 5 z e q H h B U b k D V G A 9 m / q I X Q 1 H f s L 4 P V t 8 / B T P s S Y b c V x h U v o J a Q p A D C 0 W J v 3 q h z n V K g g k o 9 L J Z V z b J 5 1 g M x R k 1 3 3 F 6 J F H 4 c W N B W d 4 d / h C f 0 + 1 W I V E B 0 C + i Q / Q H e y P K p k L 6 8 8 l X s t G U 7 2 p y o 1 P G S Y s 7 b b 0 S 5 K X Z I S y S k a q 8 h v O J n d 3 R n 6 + X G J q u K s o 0 s w M E Z G X 4 U V o N p i T a + L D 6 I 7 l 4 f E J e f o D k L e d b l P s J s p / R R Z C i / K 7 P k Z p 4 G 6 v w p o h x 8 S F 2 e A e g i Z A R s a 6 7 m s 8 d R t L p Y m W X c X 7 / + i G s P n s 4 0 O H l E 0 R W N z c 2 p i m j V Y s 0 a i W S B h i + H k S X e h l d C L 5 F F I D h 4 Q L 0 p 6 u L / 7 m r 3 Y V B 6 f h o k a m H i c 5 3 f T L q 4 e 7 5 U b L / p s f z F E n u F Q z R 6 v x v N + 0 Z t / t g R D Q E b y c 4 t q c P w t e 4 F U L / S M F i y c n b T S d m 2 3 8 Y T v 3 Z Q A 1 Y G n z F U + 9 W c a / n f z a C r r q d g L c o k D + 6 G n / F m h A o O N a T Q p J Y G A 1 J 0 + K 5 w E 6 j O r i I x m 0 4 U w T A y J g o 4 v l H w 0 I b J 8 Z S t A 4 U j b g H e A A J R 9 C t 5 r O j p l U 2 7 x z w / T m X B / h 9 Z m u K D X g 3 F H 0 O l e f F v p P B / t S u W 8 a G U W E n A d V h 4 s f u 6 1 d y S f r U v Q b Q H k j 2 0 l F a d b r v v E J O l h X k 2 S k + 1 u A J 9 l q f r 0 I D o G R j l e E J w L i E O x f E w C S l j 8 Q y o M D / v G X / k 5 f z v C v N e q 7 j L / l l W A 8 O k 1 p e B o J s D e Z i T J 4 Y B G v b J D w + 0 m 0 B A B v x 1 l v k F j Y 6 x n 7 u p g D 8 N 1 1 z K L d V m 7 t T / 8 W x / g V 2 I + T / / 5 f / v U q 2 H v 8 v 2 f X w c H 1 4 3 9 8 F v z t i t 0 + O I Z k 7 1 k t F u K b / a T j b G Z 2 y + 1 1 U n x 5 w Y x p 2 t X T T O l Y 9 L L 6 2 1 i S 0 + o K f O G 3 2 F M N X E y F Q S r W k q R C 2 r W 4 V 7 / u x j N / S Q t Y 2 w S e h j F E D Y 4 V D q T i i h E 5 Y E R 8 6 Z m r k C 8 O 0 S H n a 1 B r g 4 t J 6 X N z 3 i E B + N B G s 0 2 x K V s 7 l y A A w F r 8 A E U V U Z F Q g p N u Q O I 6 w Y q Q a a 5 Y l 7 n v Q S F 9 N 1 3 M R g p 8 5 R Z p q c T V b U q L o e S e L y Q Q w N K Q u a + I d d 7 K P v w 0 D H M C g J 3 Y t C S B K a l a 6 n g S v B V 5 l v g A e B 1 b M q J H h D M R M 5 6 p 5 m h d i p z A E E N k D N 4 h 8 g Q e Q j m K Y j q e K J j n Z h 3 A W e / t g T w R 0 e c 2 W s 4 Z b O n J u W x 6 d q 4 r Q p y r h q 7 M 7 D 6 p d 8 E o + S Q T 2 7 q K i d l 5 Q 0 b v e s Z 7 B S p 9 a D T F S o 0 M e 9 N 4 s T h f z U 3 V U M J 6 Z 4 u H K e n q F R k x X k Q S 8 A h y q 5 Z 9 b j 7 l r i O i v W 4 c A 2 T n V Z 2 c E F J r R G x + U U v / 1 Y M R u E / S t n W r d p v E n z V 8 k R r U o W W O L X g a K J K I 9 g X H Z E D 4 B 9 V Z u S g B B J i H Z 9 r L K t j u q N s L I k U X C k Z d E n J A / l l g M x Z 4 O 6 n v 4 y s r 7 T l s r X N n c W y n o o p X B K Q 9 5 0 M y S 1 K N i 9 N d M n n p n Y p l 7 r s p Z + b 6 a 8 D Z Y r O m D m J K s I h z c L 3 k k H Y P e q z f 3 C 0 U J J y e q p C R h v o 3 w W D q S L k p n 3 h a T Z K p 3 R O 8 / k z Z Y 3 M J P I k l W S B J 0 H + J a n N O o + k Y m 7 n Z 7 K P o t h 6 m s r H / E J r h g O 8 T 0 n Q 6 I R J Y Z h z o K n v e 9 i + H s t 1 D Z 4 3 Z G E E F 4 t A Y g 5 / O 8 P y C 7 T f B C f u m C C 3 A x R s U W j L H x 1 q j D v p t x y e b w Y g a G 2 q l v V 7 7 8 9 U X E W 9 G n D 0 L W h I E + i z 9 G 8 v X 9 S r k v 9 I y T X f k 8 I / p K X u 9 + C i 6 R k G G F R W t 2 Y a G T x w S J H G c s k H u z 6 M E f 5 J 8 I y A + v P b f P M F T a 7 a I s W t S 1 0 N C v Z S R H 3 W + 3 W 9 3 2 4 O O n w Y I T Z T k g S K V Y c Q Y L 2 7 j B / S + v 1 1 R v l H V E g v a v T o F 7 R J v U 5 n 5 X G / 9 / 2 / v z X o j W Z J 0 s b 8 S G K D V M 0 A l O y L 3 h L p T S C 5 V Z H E p N p O n q u u 8 B c m o Z B S T G e z M D N Y h 3 w a 4 9 0 m Q o N G 7 A A 1 0 I e l I a E A X g k a D u f 3 G 0 Q + Z B 0 H Q 0 / w F f e Z u H p t H V H g k n V X d o + 6 l S M Z i b u F u 7 m 5 u y 2 d a f 6 v G t B t H I W G 9 E r y p H s K b 8 q W 9 R n x q F z N s K y G o 2 2 H 0 Q O k W D G 7 A m + + h f q A y u I l + B m R Z t 2 s 2 h b I 9 g e h G k g X Z 7 9 + k q z P t a T 3 0 n X u 7 Y Q Q W 1 v c I O P h S x T R N 2 T V e 1 l V Z w t c 4 v 7 B T + j h C B I I l b + 7 0 4 W q h C g g l g r m h 0 t H q 4 N w n Z j 5 H k G E N Q B K y i z I O B D x W G 7 4 v e R G x 0 m / m m O r h F V I L O R V f L U s O P E S 9 j a Z + Q l 0 T t w m U Z R + N F W 9 U r + M F p o o v j o l J 7 W L S v e m d D e a 9 6 O M h Q A 1 5 d R V d j N i j n l E U V t I J A I V H F 1 M u Y m k X d / 8 c u h j 1 w t U C y j 8 t d b E H 5 b l L V Q G V K 6 O H P E s A L I g q 3 a Z i f I Y q c 2 8 W p J J R L r 3 y D y c c O n 0 Y z p / T y 2 e 6 i Q l G h j U s 5 v l O q Z Z i j a f i q 2 P i U b u Y f E J 6 Z 0 M 5 d o e d I Q K c U k n u t b G d e V 2 T i F O W Z M S L 4 m Q S X i G O A 8 a d J e o N F + Y m F o z 2 s x Y M t J B + q J K z F 1 g x q G x 3 f u T G G / R 0 w 7 2 L q r Y g T I g z 2 E 0 3 r z L F r w t 3 P S J D 1 Z R B k a B O x z V R R A A a A Z u F Y g R O n 9 n 1 G r o W L i L / 0 A V m E B R 4 S p w y N U N U 0 9 P 6 V x I u d H r p x S P g s + g g F Y I 9 j e r L V g W b 3 v g A 5 m W 0 3 O c B S y L 4 B v H 6 c v Y h 1 B u w r i Y K O j O A i Y a D A u y C 5 i P D b 2 o d l h D K j 0 T 1 w n X 8 9 I / L w I l m J B k r O N a L F K v f / D a A k b s 4 g 7 t H w u F K M C 5 W X K 0 U O T V 0 l U 0 d U f o I D e 3 S 0 Z n 2 o / r w m N 0 Q g f i L 6 1 f w h t w i P q a B u 7 y 6 M 5 l m s f f H V d f T p k 0 H + q U d q d s x b C Z S c V e D d I g F 0 U 6 g 5 F n 8 M k E 3 q H K p g q 3 e B 4 v g M Y b 2 u q H G 7 u F o 3 u 8 r O I l W v 4 + Q K x P r o D L 1 g p W n P 8 A U u A M d 5 7 J J A F 6 e g C Z B C T 1 T Q W n 8 Q t J z a d t 1 S k z D r R X Q D h d s i 9 t 5 u F v G m 4 Z M d o D 5 2 2 t 3 O G Q S Y F 8 d Q A A b x U W J V p 2 9 n 6 7 D i 5 B M t s D Y A r Y U g I B J U c I W i 2 y d A K r p 3 u w G 8 X L m y 7 j 8 m j q 6 a b / y G K p m T I f 0 K P h 0 E 5 V E T F W v R 5 K x t G H L A 6 r s u O e A M u W T + F G 4 u l D g F y o u f c O p K C L / h w T V K 0 L / K b P O C O d Z B O h H j m D q l d M e D H u Y j a t L P 2 w Q D p u l k X Y f D 1 R C L T 9 w y L e i b 9 c f h 3 E C U V u E L e C o L t E e I j a 1 i / r T l g f w G H X T r 9 h H l 8 z / D Y e L t t 8 e w V m K 0 e p 3 a H N W g U 9 f z X x M T N f E C 3 I b A z j b G s w 9 4 c V G Q i + 9 r f U g E 8 s P V P V 8 Q b 7 N 0 x / u f Q 2 7 p P q N p N f S p i 2 P 0 U 7 w M F c z a i e 6 F B k A 0 t 3 D U w 6 e 7 Z D 2 b P f d Z e A v D E a v 3 t I 2 / Q B y E U B b 3 c l 8 B i w X b g l / Q G A 2 3 V q R u w O E A B S 4 Z h E B Z A C F u A I 4 w 8 Q S 9 g F F c Q U r w h p G M w O / o P w J 4 l q A X 3 H k A N q 3 1 z E X m 2 m W X j p 2 L C g 5 8 t r d 6 X p L N l y F I P D 6 S H u H 2 c s L 4 q Z Y v L r x u z 3 a Q q G j 7 l D F B 7 W G O G 4 O R W X x e u t M 2 h U 7 i C j d j Z H s M 4 f I c b f C f L l R t + 4 g 3 L z w u Q l p 7 Q 4 5 4 K s R G U r 7 U / B V a O D b u C / Z v U h x Y 4 9 I 1 U v g 9 E w z W c q M B Q g Q A m C p 2 u y 8 H n D F I c 8 G E 4 N r q m S Y I e u P T L h J f z M f Q Z 2 e N l i K f O U N 5 4 f l R U l G S N V 7 1 a u r 6 F H n r 3 f P d v 4 m b c z y + s q j e R w v C B e X f R Z i S T V Z 6 O r X U h E T J c l q 8 W P l w T a l 8 g G J c D t D F Q F D c C u d L s 3 2 2 u m t 8 s f R O D L Q O V Q s i R i D c 8 x c N n K k 0 g F R i y Z F o T 3 r K q L j i Z 3 C p P 4 W g W I o I 3 R 7 i y g O 6 N d y q O B k C j Y G b o P m i i p L y g 3 Z p i S e H g 0 d j V V d D P h k h r M s k B 7 + O m U p h v A b 2 v q q p x L T 1 X p 3 E q w j O L d b k + U l P G g I M 9 O e I K O 4 I / u j e K + 6 u e L z L z N p t 2 H 4 m y u c h z P g 7 h k p J w Z z F n W + y H / p f s D q H v q 3 L B Q I V p h v C u b X g j m 4 C 2 D R L k r T s g I 0 g M O 6 h / I D H S M L g 6 w z B m B v y R E B B h C T q D e y W G P b J u D o I 5 Q l W 6 H a 2 0 x E I w l u j S V n X K B f H G p 1 X z S n 3 5 S x c Z R T H T h H c 3 / x + x i R J b q b o M h l k V C 1 Q P H X q L W h T p 5 0 F Y k H Y D T q u O q Q I g b A A y a 4 U R x G o Y M Q T N 3 D e o X i X f 8 W B 2 L M H 1 c c o P H z x w E G G 7 c L J H W P w z R a A x R H h A E H s L s Y m N r 9 T B u G d q c v h g G Z m 3 e w u j 3 9 Y Q W E H P 4 j X C G Y 8 2 X m Q 6 Y 5 r Z M 4 V F R O h 6 8 9 q L G p k e K v 0 6 4 3 H I e G p j r E j 2 H 1 E 6 H 2 V N R I 7 o k 4 q D + z 6 h p i M E d t t 9 0 n f 6 Y w E 3 g I 2 k E 4 B M F y m i i 7 K Q f i F A g u J U o k 8 Q i b K x V f g x / A f M 3 L 0 d O 6 O E f + 6 3 e r T o K l h d g E i 2 o h 4 5 8 b n l z 0 Z Q 6 p o + j j Y R v 7 S q 6 P 4 d g i W K r a 6 Z X r E r i 0 S r u 4 g c 6 Y o / f 1 T v z 6 3 Y Z d r O u R G 3 Z x w 5 k j 4 + B P / G s 2 q 7 2 D X R n o M F b M M i c g h N K g P h d D s o q O f B w F S C 7 9 j J h r c t C d B K g T u 8 Q + f m V i p K 9 X q P i Q N U X W 6 l p V b w + f Y 0 w C M B c C Z V U p p / 5 W H z D J 2 E 9 q x V t w E D n b D 3 f A B X n l / O j f f s K e Y b 5 i 5 N 4 v C m y l 9 l J 5 Y 5 w w k F 8 P q l 9 A N A D Z O j N q e p 0 q 1 F C A a W N B j A 6 E 4 D Q C H K + U h + 2 Q 6 n G 5 2 w r f B A 9 Z C r d D v W J I W l I 2 I g n w s D J h Z F q 3 T G C A h U l + y 7 N i O t y t o Y f M E 0 8 V D E A d k a 4 3 g l V z Y H I W p 3 I g C T f Y s Q a u 2 + 7 i b A U r E t J P Q g T s x D O c N w i z A d W d O G z C 8 O g 3 z h M v y u Z Y a 0 V 7 g l r V L k 7 u A M e c k T a W U 8 G 5 9 v D L B n q c w / p 9 G 6 q c o s T y b i A p Z R Y V 8 v Q O B 0 O O t R K e X m Q Y m b g R l R k k 4 W A D d 6 9 G Q + v L x g 7 c x i 8 k / K d t W 1 5 L z n B 0 X g v E f X f y e l t O P z I n Y C k x B y A r G 7 z u C N F U X n c w V P M Q R Z m 9 H s b T C J v x 9 T y e A Q x / / e g o B o G P 3 U e G W f I 3 p X x h F l K R a 2 b U f I v Q q a f 9 y 7 N H N Z s 0 o z 1 x C H c l / C 5 z p M i i W J d 2 m 2 p h i / p e r V M f H 4 L V Y 6 0 f t s U n a a 8 m 3 6 N 2 H M t j z l v 9 O X J T l 4 9 y y M 3 H u l 6 T w B J z F 6 g w A o u p 2 1 B 0 B Y g d Z b D w n g e 7 2 L 0 l g 9 J 5 v L y h D f Q X 7 T 7 + 3 f E B j E x / 5 v x 4 m L / h x Y U t F x 4 P A 3 z V a 8 r G J K U O U F F G p Q v r B y E h L o J c J P V k N d l 8 P f Z S / 1 V / s D U a j A w L C q y B 8 b U C M C a v g K 2 E F W E H Q D Q n b W C m 2 + g k r i S n z S U c 3 5 m 6 m k z y Z 7 X 6 R i x e R B d a 5 G T 1 G 8 n H p K 1 b n r F v 4 v k N b L 9 y G I 2 T L O u l Z A K 0 P U r o z C q S k n w J x G v H Q G x M m k R U q v w Q o Y u U N e Q Z t F S 6 5 y C e t 9 N W B e P h o u u J + h d 0 5 J h c A U 9 h R U c l T c q E V r Y A V 0 7 H g 8 L n u V 5 P H K q p i i 5 Q G C L n j Q 8 0 W i o v b S 6 i W Z q p V L A I 0 o m 9 j H h e Q s e v o 9 m s R K + r U v e I b 6 2 p l 1 X 3 e J H Z X Q R 3 y + g u W M P E v O L j q c V K c w g d c 6 G 6 k z U K i S R t z w y t e 3 K / j l D W N g K K 5 + 4 i z P D X O g t W 1 8 H 6 A V v H D Y J Z D q O L A O r z e n X j O 7 c h / X u 9 j G 7 9 J j H C Z k 1 p Y / O V l g u S A O i 7 t Y + u r a x m J x / w / + S q 2 b G A T K l E r 5 r 0 Q P Y E F q O l X Z s b + O B f U f j y i Q / A g k p M P 3 N X b g e 1 M w Y 9 j 8 1 z 9 F c X h Y A N b B c A 8 y N W k D q D f w n a T 3 K E e E W g / A U 4 R T f Y 5 Z i W J j Z 5 0 s X b 1 b t U h o W C e K H Y R E 8 3 x r 0 s x t / 0 G h Y M o K L J n c D U W F G 2 6 C N 5 F y U z + n S 6 p y X C c / F 3 r z f w T E 7 7 i g u R t U t o a N e B s 4 + l / j F 2 P t I / 0 D S 2 g C o R f A o u E T a M o 8 Z H h N 7 4 F D x M 1 h X z 7 S D T j v m A 1 f N T p D W W 7 B U v V 8 s E f 4 a S h z q t p c S W D T 8 6 M t Z V + T P P h d F v 0 D V C a 8 j 0 y S v n L W A 7 k O S O n h W / Q T Z w r P N R L t F m V 4 9 V K 8 U O k j f Q q H Z D 8 F C 8 + o L 9 K Y Q Z E X c I l c u I c x + A d V S X p N 5 2 y r N K y P N x s J g 9 Y i 2 q l 6 O X k G v g A F D z x b 4 b 1 3 O j v f L N p R p x k M C E T B V J Y A T C A d Y z S v H L j s B + H A q p z k A / b k e P w L z O X H g T h 3 T F q p x r 7 W p d W m B D u 8 9 c F a 9 b k / y G F u 9 t y N I 1 0 t n k b m H v l G x 8 l C r b e C h 1 H E X M u 9 2 R O n G 0 e q i E 3 I X F e E B V t 2 p n q 2 w d 5 Z c Q H w L E 1 6 s A 9 u Y f l g i Y 8 R / M t x Z J p D h Q 4 5 R m 8 V b 1 G G 7 y T s L v 5 n u I 7 M e h O / J 6 K t 5 A 9 G M H V 0 z C D V Q 3 e t 4 I o R 6 t P 4 P u H A t W i w M z b t y X T W e R v / j s A z 1 + p V K x m i C u l c 8 A a M Y i 9 V l o X k D P 7 Y 2 6 V G i l V v S x r 8 6 c p H n 6 z U e e H y D O F Y P A Q C Z w s g X K P 8 z n / i z 4 1 T S + y K y a 2 S d T X F 2 Z R n 2 I I A i k V t P L g D L p I h l c O / L / m s 0 B r 8 N g f r U a / 5 q F t 4 w r b Z Q y T R f v V U + t I m f F N 8 f M q Z p F / D P p o f T 5 O h 2 t o U x I Z / g 0 W A M z X 6 6 u F i 2 2 E w p R s Y z e C / d e G 9 A 8 S j v q b 8 F g M z Q 5 m 5 1 e / 8 t / + j t n s m C 4 3 n 0 q y X 0 N l R 8 K k h / e 0 W / m g p K j l Y 4 N j 1 p C u t k d 5 q E g A k g Z c H U 8 g 5 d O M u V z 9 V F 0 x Q 4 C Y / T 9 s n U C F d s H K C S r V F p 4 h n p q y O q z g I k H 4 5 G p n o G S T K F z j S 9 W 0 5 U d k 4 6 0 5 f l 5 C r P v 8 k X C S S Q S c y a A L I 0 d s L g E o N b 9 4 j q a c + 7 / b r C 4 R R 6 n g X m 3 3 p A s I w f e w M u m U g K Q v r d x j X p E 6 3 c p y F d s Z F h U B k Z n W D L z H s O x R 2 g p R / T z s Y F R I H 0 5 l R 6 W z 4 R W Q V 7 P I Q u L t e a a G J f b h K u F 9 m X N w k d R H K 4 y W T c A 3 l 7 H l z e b j g 1 i 9 Z F q M + w o y P b W E A W X + 6 h t L f T u W l X j g 6 P a F x G J K X O w / X 5 0 u i 6 S N o y X l 3 G O m D 5 s y Y d r t 2 p r 2 h 5 + 1 N 5 h 3 g o y 8 G 2 C 5 A 7 j B Q o p M 8 a t q X m u f t K e Q H w h C g E H L R 0 j x M v H E X k V r D e s v 4 K Y / f Y I C g A q 5 M r J 2 x o A i d s F 7 p G o 8 V k r H Q l D D u I 9 X s F e y / z h V D Z x g M J D h l F T 9 T F 5 m W h p o 5 n c r b 5 T F U B 5 P N H e Y d a + i 2 w c A V q Z 8 l 0 B v Y 3 Q s G X 0 R S q O N v F B o W R T m U V J O N G C r e w b r N o c R u t H V G 2 W L c g j p B X y h y F g g N h Q c f a F w G a s k G W u d / 0 F o K e 5 W h q A Y d Z U H w M e a w R C W I r 2 4 4 a O C c K S Q s w p L C F F i + T u U s h 2 B p 9 W p g + 2 K C Y P V T c Q U 6 5 0 w m 4 P L p c O M C O M 7 P b M n V j Q + f c 8 A O R w 0 N k I p y w l r M 0 4 v q V d 3 4 0 Q E V i C w J 5 2 m v Y K o q C w 5 x T m b h J X m d 6 x r E t O M W / h B F 9 n 6 h 9 s 9 2 9 F c T 8 5 r p Q S t q C Q Y o N x N V j r A w E 1 P k H 6 1 5 o l 9 t B / 9 G + u E Q h i J w l + c o F 6 q y y j 0 x B A x a o 8 t H G i W Z l 0 4 r T S R Z Q a p y C N X G g f g 7 7 J C V O y 0 5 r c t H a j e 2 R a 3 j g + O 6 E J s X B y s 7 o J A U m N m C + 3 S R G A r 1 F N R Y W F S T a i X V b V V Z 3 o k 3 M e 3 0 N J L Q g f 9 x 6 S N Y I r a L P z x N S i P a n Y L x C Q P Z 4 + b V l 0 e V U 6 j 9 d r r H S z g A f d Z t g a A c w g n i 9 F 9 u c w y P f h c o Z 8 T z v L O D Q p F R 1 r U W A B t t 9 v j 1 h g P a + D x b V N J p J a 7 U e w I 1 w P a 0 h o f 9 B 2 v Q b 6 j n g 7 H X K W i P K r P / o X / s M N B O s Q d V 2 1 d x q I H / P 4 b c X v M A z u 5 R J p K 6 6 F g I + 7 I + W 0 R o g B t j 7 C F q A h q 7 e J H D 6 E 9 8 Z 6 a f U x U J I p d K X x x W q 6 3 E n p M F t e D e T R / 9 0 q X m P 9 l + O y k J v N D y i i A I W F j c b y 1 l v / z t J + 8 x E l K C V N 5 H g 8 A 2 d l t I W D x Y C d H c i T 6 Q I I l 1 N j 6 s e e m M B u c u X f I t f I g h A Q v X S k p D B U D 2 3 S b l 5 q q l 9 4 8 W w Y r N u w k W G I A 5 V m L i 1 b p z 7 K t c v R M r Z n l a k D h A 6 P M k 4 A T l K z t d V F N l M H F n v X K K H p j L D L E h Y p Y e / p n w R K 9 N P / E O E W F Z V v O d P k D y C I w q f S R W U B 1 A G Q n B u P 8 j j f V n F Y x 2 k r x V v V A 1 j 9 z j h h t E h t r P h W U m J 5 A U A N n s t i 7 Z G z 6 + i K i s r J i G 0 r G q x c Z 4 D 6 H s 4 i z o n j d e Y s I i g D w u C R E i Z L X l l p l F W d M y x o 4 p R N B 7 A P / g o B R z N A + V t p A j B o y N O 5 A O E k X c z i C f h 4 D X G X 3 X I O N 5 + / e A h v T L S n 0 s k H 8 0 4 v q b b R I a x H I 1 h 2 8 H D r A 2 r V B 6 D 1 i Y 9 S w h c I h O F f z G d T S k U T 8 I S W k n D + 2 f B 6 9 b Q T 1 Q r T Z i 1 P o A k O S 1 c 4 7 M l h U j i i u z 6 S P / 2 S i O x + T u y M q 0 L h U N / r e V 5 7 p P A 0 R g g X G 2 E I R U B v v X Y a x Y v 1 A x X y a f W x 4 z H L W E B 3 n d 6 g 6 z Y A v d r J U E r 7 l I d M E d Z u b M O 0 h d q t 4 l 3 t 5 n R X u 8 R M F S T i 2 9 h r U X x 3 u Q z u o 2 s e U o v z e b K 6 U 4 K y E w F 7 2 7 + K S k T E J D u g b I Z 3 o A y N Y A x i 6 y 3 V Y x 0 h y Y + D C L 4 S t t 9 x B G M q Q A A C Q n z i M P P O I d t v A + k o U N L G V R D W r p 6 G a y S O V 4 n H z j v t B e b q u 4 g H b y q / j Y F D C P s k L 8 8 T l E Q y w u G t N / a Y C U k 7 t 4 4 0 C M g G e B 5 2 g a S 8 H E k J U H 9 d j s j 7 i p S 0 I Q + A 2 n u G d D A F b T j / D U g F D M e 3 K v X s J I A Z 3 3 0 L C 0 i w s a M O j n 1 S i t 0 k H m 7 Q g 2 W i 1 4 W 9 0 y Q e T r I j Y l f l r 9 i y 3 z o o u N B B Q S J T J 0 x C R B s w e U e / L E q c k d W z a i 6 f v N V e Y q a + 5 1 w + R K Q p D K k z n s v G J k + D u T y / g N I m V Q M p F h + j 5 U 3 J m o 9 U 3 v G v k W E X B 8 7 1 5 W / + y n w + d + F u H 8 L W 5 P Y S r 1 0 H I b b D L v I J 2 Q j y t T k 9 B N I o s S h 9 d t i m o 5 v 5 A 5 b + k 4 8 O t A 2 v b y 4 t 7 S w p b Z Q V 5 e K N a q 3 t R P f i M k f f R V S m D 2 Z g s P U y I R c G K R M / H B o M e z 1 J 3 p N Q X n M Z E s Y 3 Q 7 g l x S w N G i l T K F q I 3 g b s F 4 I D C L a W 4 j l a P R Q n 7 S D 7 n A o Q 1 W u d A q 4 4 4 c J B k j S Q T 5 2 3 y E 5 w f v e 7 g 4 M D q B g J y / n f k 5 f M B R D g O 6 g k k n m x I C d p U 0 U h H O 8 G 0 P l w z k H f R U i s v Y N l W a s q M a 5 + v 1 q I S 7 i x f P x 4 D Y + l l C V A B v v L e 3 b D K j T t D U c e w E o I v W Y z e A v p y W 2 k A R m M O E G J v 0 W c E q z T v 3 x H I M b E 0 S 9 f O U P X 7 T n E q v l w l p P S h k 4 S L Q x 1 6 U X g q 9 Z D k x O j W h u q M 9 M b l g e R 5 + 8 0 i G J O X 1 f n S N N 6 F G X T l 9 C x o C 7 w i d G j c p s e y q o b D K N g x P m I L f E B / w f W / x 1 l / H 7 x H 1 6 Z j 1 8 l j b Q X 5 a h V z h 6 L N 8 Z Z t 5 3 o 0 5 Q L y 2 M 5 W Z J b D f Y l O S u V z 2 u r Z N P v d z e d n l i F + 6 M B o O X U Y W + A C Y u i 6 y 5 M q X J 8 v 7 L p o 6 b S + 0 l L F E d N m A V 4 w M R p t 9 t N E H I T O m l f 8 j x M y F b f q d I Q 3 + s B O s x W Y Y 5 / G 2 O A 1 I 4 M F D g k t T 5 H g U O u f W L a G Q g F r g f s w P q x 9 P r W F L g c K W 3 g / u w V u P T c r o p 1 7 l 3 G M M A s N x y 3 F q I Z + g n u 4 A D m u O 7 I y F E s 1 B R u G 1 V t w z V y l U 6 R 3 U Z 5 m 3 B H e Q M X 6 G 7 m 6 6 x U e 5 i e N m y C v u H V h A n t e c V T Y Q p q j V p e S n F Q J f S k K X C w K D g r Q V V 6 d z P 3 r 4 E s Y D B y x r o z t y X 8 H t I F I S c 9 w P q h N Y S / j 0 2 w k O t b I 3 c q q j b F 9 0 F r H r T O I g 5 v w 8 m v d R W 0 0 N i C F T h j N 0 j Z z t 8 d b i H s B p n c v D 3 A L 9 q l I q E m e / 8 p 1 C Q C N t Y 4 f Q X A U Q S I l t 2 Q z J r L b G U b m u R p X O h P o O t 2 u e u 0 m 0 / / N X o Z H a s Y L A i w + C D t p e L D l q V 6 j 2 p u T 6 P 5 F R Y f K W N k C 0 a 1 q M 3 l + Z I M 6 8 s H C f 7 7 m 4 H N e Y G c o y / K B 8 V h P M + G 4 s y z a 7 J x l k + s P J 2 e l c / e C Z Z 0 o H K B v E w o Q e 6 p r 9 J 2 g m V s 0 E L Z d K Q g z U 5 / R N u D O E Q D A 7 r X 7 x k l Q c v V f Z u Y w c Q T u E / E I L Q n 6 T 6 g I l 6 A H 7 + j O I b k N w T F N Q o + E j t S p g 1 t R o h O S d r U b q u W z W 8 w h 4 X p a L 3 4 Q V 5 A T L T t c k H z J e Q R S i g G v w H k E O 1 F I v 4 T v 4 g N 4 w 2 g 8 r 9 q c z H 2 8 1 E G L 4 y 8 V E t K 2 l s I + 2 / U M T l 7 S 1 E h R C R i 7 u n n F a 3 i g j M H Y E y l 1 2 n M A a I P / L 9 g B X C O C M i c l w 1 q r X 6 t R U 0 W y h j Y 7 K E K r v P C V H l 4 H L + M T S Y v a i Y u v H J R y 9 M x 8 f K Y 0 D G B A T O h 4 x q s g C Z 0 R p b o m F j N y / n J T m m Z u Y t c 0 4 W Y 2 z L s h b d m Q q f Z m N l s I 4 c h B Z 4 k 0 Y / H p A D c q y j r H 6 b T M y u t y N V p G z C a i H k J K Y K P g l 4 w U Z 8 J Z t 9 F w T v Y G 5 B X o L z L 3 m C r C 7 g j z z M 5 9 N D k T 5 m S z o b 8 N Z h / g W i P p I U G L o c 8 h d J U o f w j p e t N h q + d 8 g C F M m B 7 y W l + z b F X 4 g y 7 A P W 3 l z r z q b s J B N a k c k D + o 7 / W 2 x 0 Y O 0 3 d g T r V m u 6 s u V 1 l A S r v b e L U T m 8 3 T O u f A v k u S Z + C D 4 h 2 / 7 f + A / s K y x O q z L d 7 J E i 4 G F c 5 q W C S 2 x o g I 5 9 9 8 V 8 t J H k k 2 H I O f Z h l l 6 E j r I v O W 8 Q j E K 4 2 k H S d A + I V V x 6 g G p 5 G K A 2 C N C 3 S I c s w I M T 9 F P y B 6 s R S 5 s I U h L 4 A Y A 4 H P 4 R t m k t K A 9 6 0 Q S V W i h e r 9 / I i p 8 U 3 x 8 x 5 Q X K S U U u f t 3 z I 2 w 7 m g U r V f l 7 M L H I Q h j g t D P s J p A t c v g B q Q F 6 m k b 3 p D A v v P L g F H B g d F J 5 + R o T s t n 8 d Q i q Q 2 u A i G k w F m J q u A 0 w w 7 T r u X K Z f v F 4 9 e I K N 4 u N j w Z V 2 V T G p B t L y c B 2 H i z h Q W M g I A A v t R I f C n g P D 0 X r N N p 2 T 4 G L p A x f T Y K c v O 0 Y i Q R f O W N g c 1 R 6 M G E A X b p 3 B Q M V 4 f X X F U K 3 L V D / F G V z 9 e 0 4 f 0 O I N s l U y l L S B S j 5 Z u 7 P v 3 4 Z z + E W q 1 v 2 T P e 0 V 5 k s N O v / 8 N p Z / 5 Z N b b 2 H B 3 1 v D r 0 6 m O X n e O 8 d B s K m d r l 4 N P Z O R 2 N M 7 V I i Y 8 X H y w w O q A C x m m 0 t M j 4 o Q k Y 4 m j p O e i x h B D y k T J h B 4 3 L a Q F + L N Y c 6 A y f n R G c I U 2 C A w M K W l D X K W t H Z z + i U I 1 l 8 I D 6 J K b D 7 o c S L M 2 3 c R G 3 m W e B 3 N b 5 A e C n h W q Y A T b o L 8 z W Z q N 1 a t R e D f I W O Z p U V c W G G f N 5 C X e n k k i I w k K T T Z M g 1 I l y 1 e g B I F C B n L I a q K o G J 2 g j 5 c n 6 n D r D g 7 4 f r h V z B z A o g c + Z 8 i a x s q k A K p M t Z Q q v c k b q g o h 9 U v 6 D z k x a 7 6 z a R H 0 8 Y s 7 2 p I f M A Z k F P / T 7 G A r R 7 m 9 0 j B y I u H s b I K v a P j D o a o P q Q 2 I A Q l j h B 9 B p R N g 6 C C L A P y T M L 8 Q T + d O B 4 2 t g Z e r y K x t A + 5 + 5 m 2 d h 2 n v Z t V 1 V p y q j u f m a / 8 o G 5 6 0 G t 4 9 J B r C U o G Y d + 5 j H x R S k Q U K j d 2 D t V P c h m V u A / M c b k + A Z g W S b p 5 C S m P R j S h L d L W j / w F 4 X K y K c K a Q U W m F B 2 g Q i h Q h v k 4 9 k y X b n t r S C X 7 e L O E T 3 c 0 d I 2 2 S m k J V b w 4 O 7 C r X p J J / r E R A G W e i i a 6 k q r p Z W 4 7 L 7 j V q 9 F L + 3 I R Y w t M e A j y c b y 6 9 k P e D a d + L O D G J y g U Y S R 0 Z V u L R z G J A 0 A n K 1 i 0 b g d A A 3 Q 8 M t F y J j j n + v M g n O N g J J l 0 m E U C w P T / 5 R / / 7 l / + 8 e d / / l v k d L e H Q 2 F I B 8 t w t h D D x h v O u L o V b T z T N o u 3 K k e v 8 s Z Y M F 2 k M x b d n n y D E p G 6 3 U f H r B Y 9 D 3 x 3 V Z p O d H y v 1 z E q T F T d J X r H D 7 r k w f g z 6 / i B j g S f / w b T j m + 4 b Z x I s B C g 3 6 7 W i G / 5 J B f e x q W o 6 t f 3 y b 2 f p G 0 2 M j H X k 8 Y x 0 l + R H z Z J q z S 2 o t Q T 5 6 P d t r + O b x W + U H A X X 8 x D s b v a 3 A J P E V m M r 8 A Q I P x 0 F h k o z / X s H / o P O E 7 w j j d Z h o + R J R f F m 2 h 1 J 0 J u y G d g f l A p W 5 M B y o D 4 E 4 C J K R x i D 2 j 2 o 5 6 Z J 5 P 5 4 K R T / g t a 4 j u E q C G T m z k D w v M i X A d X z i F 0 3 K v o 1 n w x z t L X 1 k a + q V 2 H + e I O H p y l D k f G / G h v S H 6 1 y 0 W u T V c B f f m V n Q y D W a 6 T E a p t h J m d 7 Q W U C J B j L 3 q 5 8 2 f W y + D 3 h X s Z p X J 6 y K 1 U V p Q t G E 6 R P a 1 i b b 9 q d s t 3 8 z 7 s 7 w 7 A 3 p B M j S D 1 A E q R 6 P G u g 7 y 6 l 5 V r b k 7 r q I 3 k G v x q h O z K N X o c l W J S w U Y y X G / U J 2 j C 2 r S T f I / / p Z v X Y b Q Y / 7 q p E i F R Y J D p B 0 Q 8 M t v y 8 X C S 2 8 K M b Q c d I H + 0 2 w M U 1 u I 5 B O R R F z u C 2 V K F C b Z a O 7 R t O 0 e U l 5 w w h X V r 4 n R c 5 D W Y r / 4 5 Y p o U p 7 S r b l U Z D 9 7 o x g P m T K 3 w / P P b 2 K + P o E H d h n y q f 5 4 Z u Y N z s U t F p 9 O s Y R j w 3 D 5 2 e D P c F u b F + Q C j H b m R d 8 N g x j X s Y Y 3 G 4 m 3 q e 0 o J a a O T 0 K 2 + U z V y p R 5 n w d d 3 G b l 3 y z k K Y 7 J J 9 x 0 0 P S T N s f E E 2 D d 2 U T B P / A V S 7 + 2 D 0 8 r V 4 z i A / Z E V 1 c Z H / X p F + A h R 4 E u W c F h T N z Y g A B b Z G 7 U H g A p i R 3 w L 6 T R A U v C A U 8 R g U l / d 4 i U f I t t a / s r Z N L 1 + A 4 t m Q k S T X 3 l H u / w O S E i z o E q m S / N o B E P f R a b h m a A S g l K M T 1 F 1 P b y 7 g x O N q k h u k v W M + h h 9 6 A M U R S v 3 E + Q q w z m K 7 0 O m o o G K w O z A t Q W c z j U t S r d 3 O M t e A q s Y 9 n F C B Q N m 1 B A w N 7 R 3 + n O V E + r I C G u o b O k X m C 9 e + U a 1 8 Z Q t F y 9 X m 3 Y q m C s S G N O X a B d z H 6 A k Y g M D E I 0 D I Y g r x 4 4 Y h q 7 n o l z o B s O A o u y U h v / g 9 A h n 4 i 9 D s V q p s i p 5 7 a 3 s x E 0 l Y 7 B L o 2 Y c x w 5 T N N F o R O E B R u e U v H R S B R k e i 0 E H A M C Z s R j 8 m 5 k W e j G Q j a Z F f m x Q A + d X Y k n D z 4 P x r w + c m 9 / 8 1 X + R D Q S V X p 1 z e C 0 X r F T v k a d 4 4 9 2 r R y H i w L m T C 2 G 7 i w I h 7 t D E 8 s 3 N O n d x C F 9 1 A M x 2 F L 7 1 Y O L G j y 7 / w D S k v y A B 9 G O I H z 2 3 C 2 M s / R i J H 6 O e 8 M o 6 I h Q L N P B h 9 G X m y 2 K R D W 2 t S i i q d U r + r F 4 Z 9 / 3 l 5 1 g j I z 5 O u 8 q t p 9 f r F s G G o 8 2 2 x v 1 g T g B B i y s + R g U o H r U w Q Y e p 1 4 I m n / 3 L S 6 U h G n s G y 5 Y Q 2 J P g M + n 3 q B I 5 h Y u g B n R 7 C D 8 K + V V q T 9 1 n g C 6 5 + q U v m S F v C f Y d 7 J t z P 1 z B 1 o G 1 p E l m Q Y 5 Y O j Y s A J K q d v n U X 1 G u V 8 X d f T 9 e i / u K l 7 w 0 w V M C h j W a x Y f r p E M 3 0 l E u X q f b 7 g F E g 2 c o U L q g W g 7 p 7 9 p e n c z n T z / n O n b k d d C x V O 4 B h y n F n u n 5 q U h O + 1 5 B V 7 u 6 t 1 p F C D X R r t e l 1 x G r 2 k u K Z 9 X / d V 3 a e M I R + h L B 7 M i p l s L u G O i a 9 b N t e 5 k E 1 T 8 G K P m + m k f 3 / o 3 R 4 m 1 A P M R J z D 1 f R j H l v R 7 5 N 3 y 4 A W 6 m r X M f q g h d B X 7 8 k + w c O R Y G H V O 2 X E C y R 6 g 0 A C N / I t m 9 I a o F j 0 Y m A c x i i g e O 4 g f Z p d j E k F 3 q x 5 + j e L n p m p E S 1 O R O U d Z u T A O c R F r T 9 R b y S B f h S r t f J + X E t / Z S U y k v X T i A 4 9 T H s Z S L K b W h 4 P V x y T X J A S j p X k r e P V 8 G t x d z / 6 E 1 f / q f V 6 0 3 V D 9 8 h U 1 b c W u 6 j h S o a 1 9 f 2 o z 2 1 L M 7 H l + k E V W f 8 k L L y 1 G A i H g 5 e Z 7 v I R t h d J G W L f c F F y k f b n s 0 M t o X B B v s I D u D A e c 2 W K J u F v E G z f 1 k 6 P Q s u B P S N r R O F r e 0 q 3 t k p Z 0 C z j f 4 S b + 3 Q G m P x Z V 2 X T C r X b X r S x g B 6 d 5 V k N P U z Q h j I 5 9 Z 7 e 6 b 9 g C F y U c P w J e a o r j s X 3 q 6 b D s Q 2 i P A Z N 2 + 8 t q g q w E o g y X M p O R H t q 9 l j c 8 d x A n N A 2 g 5 4 p a U a x w 9 n u 0 m S 1 v S 5 E 7 c 0 q 5 u K t d 6 / I d V u R 5 h O / A 6 H Q U B h N 4 G t n q / Y 5 Q s n P a B C q P 9 S 2 9 H 8 1 i 6 y v S 9 m D z t M K W g s K F a q z 1 k Q 7 b 7 J s f s b F d / Q N G S Y E V 4 J j m p R h b O n 4 9 U w 9 W m 9 l b + u a l U N 9 T s 3 0 T z Q I W 9 N A o 3 K l u t K M + + 0 4 F 9 j H f f F g p J o 1 Q 9 j J k m L u a 0 e Z i Q h U 8 L u X W w m A H h E L Z j y m T t e E 2 K I e b o a f 0 L 1 1 Z K / u t 3 q 9 w B Z S 4 u y W L 5 W E 7 X y L n I q M K W D 2 k T y q K s K m d c g p S G t O O s o 8 D Y 7 Q w T 6 L D d U 2 E E h H U 8 8 E R S L W 3 9 E 4 n q A M q a 2 p u r S u x 0 o E 0 l l Y j T I s d U X m J I t n X t 9 Y q i 2 J 0 e H A e Z 0 s n a U C a N N L t T X e 5 Y N / x / o 3 L H e 8 v H e B l z r d r z G P W g T I x d Z R O V s t 5 g b e S F F z k I X Y S R 4 a 9 a 5 Y 1 Z g A 3 q 6 g p J r K + c s / A R 7 j L K b W 2 A c V G g o g 1 M j m h + L l U a K J v f G J 8 / / X G J m m c Z E 4 z l G Y k Y a L W 2 J g A Z u T l X n g R Q N m I t s k G 3 k a s u 9 8 p W v 4 c k Z 6 P 6 L i j 2 u Q i v f E Q m 3 8 L e g R 9 I 9 A H 6 F k X S d 7 v w x w k m 5 b / m s 6 6 K q D a U g r p 2 t Q o O t v x p w a d G I / m Q 9 I 7 l 4 X s d h J 9 / s d P 5 x b D z i 5 3 2 L 7 Y 7 8 o R q M W b 2 F G A V a Z E W y 0 a 1 I / 8 y A E q 2 e 4 4 q E Y i x v M t a 7 o x x 1 O v N a y r u N 1 Z I 3 / D T z G F i Q 1 I n Y X L t + P E l B y u U I n I Z 7 z r I 2 I Y i z m 6 4 1 q C / 1 e 6 S D a d 2 x d o G Y w 7 9 g / g B 4 g w A P u R 6 B l f m 0 k 6 v p 1 L G C 1 L Z x c p F a K y 1 n V / W x o N + x + 3 q 8 X + q z 9 L W L c s 4 D 9 / b e A E D p h Q R i 7 U 5 d v z V Z X w h B O E s v F e V 0 N V H b b g U t l H + H D 4 U X g i R L k f B u V I S 6 p M e B R u Q h f 0 Y E Q n G E l A 9 r p J e O j x y W K u f 5 3 b z o 1 / 9 u O q q t I G X G f / X y + B q G V L R K g p T R 6 L A A x m W D A a o f o E 4 J v w X W g k A g 5 9 d g 3 4 M C F j D U h v h M l y H 6 / i C l x q L a / R b / 9 Y P a Q l L s y b S h T r 7 P e Q d s d J h S M N c h 5 d J d O g 2 f d p K F F L G Y Z o g D W W r x v 6 L M n W i C / / 2 C P 6 y x K x E J z U g 0 i M 8 e G j i Q k t 4 l E m n y Z 8 w K O 0 4 7 9 s T i i d d Q N 0 w n m H j h A R R T M W d J 0 p y V 7 v z D t n U P q p 4 t a Y h o B B u g D c f w E + e n 1 / j 7 R 3 t E p j U r i m e 1 d s v M 9 c O Q 2 T L 0 s b P j q j j E J 7 A e B k a C E / p U A K 5 B I F 2 A I 1 S g X a j N i o C I s 6 u b 2 S P V c 2 L Q 3 f K G 8 J T 3 j l 9 x O M 3 A C T I k N L 6 N q W s 3 Z p c o Q R a 1 S H 7 W K 9 U x F y p U e K f G 0 Y A 6 3 Y p g o I Z 9 d p d N M N 7 j O j Q N h A e T F K y k 0 4 4 R y n Z + S t k 0 q j h f l a X C m p a 1 6 X E t V v f t V c b W q G o G A B W W J S M i F Y q j d X y J o Q q G d l J t 0 F x + r L J 1 + l t D T 0 X q q i C m 2 o h w X n Y h v N y a O J Q P K Z K H Z I t 5 / T m C 8 z y m S s w I u 8 4 i J b t w x 9 n a g 3 J v C 4 I a l K R e U C 7 9 w G + 8 a p p e K K v o M y a n W n Y U G C Q Y J N W w s b m 8 H w U h l 4 X i Q W A G 0 / V S m S t A z b c K O o r y 4 G z C 6 8 h 8 4 e g V k J h 6 L U b p F I U a G m j x K S 1 6 8 1 B G A R b 3 2 X 4 t r H 7 w c H K P t 9 j o G N j E 9 9 0 / + t t D f q o f w v 3 I 4 8 d J h / q V Y + 6 w E Y x C Z r g 5 q U m o z j D T D x 3 U N q z 0 f Y n v 6 N U g V F 0 t W H 7 G M A C 8 E X A 2 l T N v e N z 7 S 3 m 7 L s M H l C c l w T 3 7 7 5 D z I N S R p + L t q 0 H c 5 4 g 0 y Z R d i e f c D r Z V E J a 7 b 4 A + c K K T B F 4 K M A 0 a n c H J m 4 m 5 g H O C A r V u v K x n Z / h z E J L D + I 0 B 5 0 G + H 1 M S h t J R U + 7 Q b A 8 T v Q J p X 9 Q S Q 0 h J d S o 9 t A b B O A F C / 2 6 5 K 0 g H t I D L L s y p f Q y S u 5 k v Y p n n A d u r 8 I 5 v E F r o E J n l G e r Z Q v O / Q s k J y Q 1 6 y y e I t n M s h v M r 7 l T T H N r 6 g / Y T P v Y R 4 E t n o 4 T e 5 U z 4 S f D V D / z b 1 W 2 Y u p W 2 3 D B p h J K K K G K A 4 v S r y n R B G U D k L p o o m B T U p r g R y Q H 7 R L E A O U v w j / Y 7 f U b e I 6 y d N L p w H N G k t U u w z Z 2 i 3 W g a q U u 8 w h K p g p T c c P D S k M t 6 T w p f W U c k 2 g s b o f x 2 n / A y Z X F 2 R r Y 8 g R n e Z b i N 7 F / a y B j B i y j 1 A j K z 3 G m 1 H v U C n m M A 6 P K s m U 6 v 4 f z I Y L K h m 0 F j d P q D 1 G 2 p g M P m h F G w K U w Q 5 8 w T 7 C Y B J / j W 5 g k k S X r X 0 Q X E Q 7 i 8 B P D X K 3 4 N F f / 8 6 Q 1 6 Z U t a Z e P 4 0 V 4 G d 6 h i m D F A 3 n O i u 9 X W y 8 z X 6 D k 3 / J u c w R R c X e W E c L j p F X s A 9 W O X 6 y M s E b L B h d o O 0 N s n s M E J H q E E u 8 d 1 A A j f 3 e t s + E I K 4 N g R h h T k r 8 A 7 n j g 9 L r 9 J s p k 8 j J I F X t 8 n N y s v l O 1 R H 0 4 0 N 5 h z t Q Q 8 c 8 N l 6 g S e 4 r o 0 v b Q T c J C q E + 7 K K Q D D N 6 / d O p i h q Q m D p u o y k x r u O 6 z O W U / u E q z Y z 5 M 5 A S Z A M A I O N S W g u t 3 o y 8 + k O 0 u J e 1 j q r i F 9 d t g 0 S 6 d e 9 A C U E Q b h j Y + y A 3 7 q K 7 Y c Q 3 N b r J t e Y x T f O E Y d + B 0 R 2 6 3 Q d K w + o r S c 5 w i r E 0 i u L o q I R C P 9 T n H P L 3 Y n G s j T L Q L o L J M V 6 I T s E n h Q u 0 y l v Q A x W G p L 3 5 W V 5 a s Y Y r u n 1 R P N p x o i e q 9 u r 7 2 O Q 3 t A G l Z B h O g X m v Z E z W t g l m M L G / l 8 n l u y Q l U Q f T 6 X b f P R 2 E E 6 A 2 3 u l 4 P S 7 G J u X L P 2 Z s 7 U 8 m R s z 2 / B + B O e k G q 4 J C 6 B u U P N I K a M K T 0 t V t H V G V n M Q M Q e + X E K 9 P H J Y c v N f G A y S J 6 u J 3 x r F E X j 7 w B q l n W T 7 0 P m R 6 1 0 s U a Q a 0 f / 7 S 7 u O G M t F h n / j Q C y P w S N k q 4 r l U J 6 L P r S B S n k u V s r E x z b B x 3 K j L C H F K m f v k 4 B 6 7 a + q H 1 C X E X + A T 4 R i n F x k U y C 3 l a B C Y f J h B + 5 S m 0 w Q p T z 4 O I j l g h u 2 M D 6 m U a A s 0 u 5 G 4 h + F T F w R H q d Q f 1 P X D 4 M o k x T h h y X n 9 5 c D 5 Q / C L C U o h D u X y 1 G / k 7 k 5 c l N W 1 m J f e r 7 1 S p 6 W U r l 2 T u J V e u b r e b 4 t 5 R z y J G o G u y M y R f K n p i r 6 x f G 7 h A C t S q e 6 / 6 T s N + r Y y / b x q z r R 9 / S G Z R j 8 Z V 3 n k h s U D 4 N n F N F D r i L 9 0 q k k m c O Q L N R b c i d T P f r 8 g m G Y x M 9 t l 8 z 5 Y u B B s L 7 I d q s a y + 8 6 c l s H 2 E A Q 2 6 6 v A g R H Y 4 6 B q Z t 9 K e R S C P N Y k t C w p K W v r T 6 9 W G W s s 5 6 o 8 i X F f u k t i T j W O 7 6 r f g g j 2 1 J A / E p B 5 i 2 W a M I k r A q k M M O Y s J o L 6 2 + l 1 y r Z m c M d / 8 0 A I O i s z C O Y N x F q i D M P c 6 o / 7 I a 3 C A I C r a 6 K d E i 7 e q T Z X U e P H p M T N T 2 H H z j 9 a Z b v Q N g f o N Q S N d 5 C V L O 4 f o u F 5 n O I A P x O C I 8 K f V c 9 V d a q P 3 G s 6 j k 5 B K L q S R m j u I C L W i p E / X A S J O I h + 6 M w X I n g T 3 C G 6 0 Q v m 3 q G a g i B L I x n H w U 3 h p B 9 N a g i J h N o C s c A C R b X w D T b x + k W E 7 y B l C M B f K v w l v 5 K b p S Z 3 R V h 9 G a d a Y U O g Z k 4 P + q j V c v Q 9 9 a P T E B N T 5 a B n O Y O d c R C g J v 1 r h p 7 k f J a W j r Q l l Z A s L x E 6 0 C h a P e s Y A P K f + B S o I F m l W T 6 E D 6 s T 0 8 b q 1 p u F s e Y 2 w y 0 9 h M F e G q y t A P 1 q R a R a H U x 9 n z r U C K J z M Z w E + 3 k o D E x y Z G e e L I u S X q P p u h S 4 z D l i C B c B 5 M G 1 2 A G X I U e v P j s O u n 0 b b 8 S q J w d 8 g Q L G + A U 5 U t N l X + w A 7 j b B w 0 b K 4 Y 6 0 O z W S + j j k 6 T E V 4 b K i 5 1 H c K 9 v O l C P t A V U F y J 0 6 2 5 d d Y D P 9 4 A z F a Z M N W K E i Y / g f A T i u D g a n m K y s L o 6 9 Z o X s c I g p L d s d r z D P k E V o h i y 5 f B 7 c i X M W l O C f Z Q n L V o I 1 S h Z T 0 T w S W s P d o 5 G 7 1 g A T D Z i F R h n j 5 I M F G 0 Y A W U Z u 0 b r x N V K 7 b 3 + L G O M O v 2 n 8 s 7 w + T e U h n E j d X P D H x H 5 b M x 8 0 r t G f D / 3 g R P o L R d b 3 O T p r 3 I a p o m W E 6 1 s 9 6 r i l I U L V I k J Q C O A 1 x D q M v P g o A 4 r S h F M L a 3 x s M G D m y B W U f C O 0 m t h 6 k Y A l W B A A R w K P 4 L y o x g 8 r j y N s N f O c H g C E g 1 o m v G Q v q O K F G k M u p P s F y o + 5 q N / S 2 q x 4 p X q + c A W P R x 7 4 j e j h 9 y 7 L k s g i 9 i W 4 5 l G g 3 u I 0 u a Z U / k z V p 7 B W O O U V t N 5 W S d U B R z V G 4 K Q A z E k 8 G n f a o n c T F D Z G T N U T O t 4 n 4 q L a l / 1 t y 9 c o 5 O H L 6 H v 5 r L i p Z O u n 4 s K R I s h W X q y x Y B 0 f a C 8 y T W r f 4 5 4 Y R J w 2 1 X q X j I a c u 4 q R o K O b h p 2 h p a 2 k 5 Q i Q m 7 2 j 2 C / + 9 p + M c K V v P A 4 C Q p Y T Y c t M e w Z K D / 5 q c s B B 8 O Y 1 u / B u A 0 s a P D V J o k Q H N b 2 r S c L B C + P 9 F P C / e q F x E m t 9 4 e a y H 7 W W 8 W H 1 J 1 H e Y f Q x L P p Z p M h 1 U d u o D G j j R Z Y Y e b E a o F g H X v c E g c e M i C C 3 h S 5 b 1 8 H p t G M w 0 5 a c C X C U l V B y b c U J X u / N m / r C o L E h d V t B D 8 v R d F o P J B Z I Z F M 6 v q F F e o t Z 4 G 2 o C S A 4 b A e E K w c 6 J 7 w d g O S j 4 M Q S o G K u l H P h V p p B 6 z m 7 g T G Z g M B I V W v Z W d z B i E I 7 + y b E z R I H A B g O Z p 6 U N m S K t 3 Z C m 1 N f V a W H H 2 i v M 2 f c Z z v l F j O L w V C B e L p I y V d u i T U 0 W S D 3 3 H 3 A a e q E m U D 7 E D 2 / Z U P d s q 0 P Z 8 o L s b 6 8 H 4 C Z P w S e 3 v L b w U r a B b G + w v s D m I h L R x Q L D 7 M r M 7 9 E Z x T E v G m V + Z 6 h p w s T E j a + X J X q P z r T X F Y t K S C 2 r n / J s I S w 4 6 K d g m U Z h K q v O N L B z k J Y t Z Y D Q X R m Z o t Q P e 4 j o p 8 s g s 7 1 N L 6 O 1 P f Q G 5 M 2 h d h F 0 m q Q w J a E u X B o Z C 8 v k G 9 v n a N j x O k k M 1 g i H M p T F G g D h w E C 8 K S E Q / A B 7 D g m 5 O z h D L C 6 v 4 c k 8 / 5 0 D I D s C a T H d P j O E d B F k u p U 3 q t T p 8 9 9 p r z B b S p r 5 5 4 b q t O 6 w o h r l g 5 E 7 6 l C 4 N m X Q t e C 9 E j k 8 H S S 3 N O 3 Q P V R L B 6 D u z j s H l T W a 1 K n 6 W m 8 K o l q / f I B t u 6 o b d 3 R c A e b H T j c 2 P J W c X 6 B 8 j 0 q m e Z 7 y C H C 3 U S d B x o d T d t R x j U A 1 1 5 K H 1 h p O k 2 A d O r P r e I 7 o y o v Q X O I L J L Q R Y d L F 6 8 0 V + s o 3 x t x 5 a R O W F / d p u F 5 / Y f X i + M F f 3 P r L D f V D O L b I 5 8 u T a g T V s N t X e u F X a 2 N J F r D 7 k p H I E X u K 8 x F F f i K q A k f i e 4 m 4 b b 6 g q i t 5 H k K Q z A c y 1 0 T a l z w 3 9 l G B Y j F b X y P / V 7 t X y o 7 2 V I 4 7 7 S 4 z W 5 i J 3 N v p 0 5 Z H l i 0 D g E g I o x v W v + z l r j L 1 v X n 4 6 F 8 E 6 + t M E u s 2 C p m E B O y I S F N b B Y 1 R i B m w O J + l I m A c F V u 2 m / Y H 8 M Y i f p m D F Q D y i i A r y t E g d 2 w 9 4 p Z k B F 5 M w 1 2 z e m Y n l A p y w T a 9 S 8 q W n v o 3 1 7 p M o l 6 p Q 4 D T Z E h 9 H V w F S I B J Z k o q T p J s d f u y F 9 P n L Y v f T g z 3 C v t i k 8 y 5 T Z c W W A 4 B A K S i Z E e j L Z d S a w z 2 a t j C A J K X t A + 1 Z + 7 P F 6 i 4 v Y D C B / A 8 a E W P r 5 D M h k O s + D E a I D F E x C y I k k W 5 P 4 z H f F x o N e 1 j H u p M C 8 V 7 1 e P 1 l Z f G 4 g O K p M b y j f S y 5 R G W o R h v Y x G R I e L I U Q L M v w t R t F j O 0 6 T b D Y b d x M V x p b z k P 6 z 9 a y s 0 y Q s Y o O y Q 5 F c g C t C y 5 a O g L T B F r T T x 7 i a g I j A X A T d i 7 n g s W 7 2 A 9 t D u D D u o w M S 6 6 x B W d m T q A s 3 J Y D a k v I h k 8 / R P l P c 4 c j o 4 V A C P 3 n B h G 6 d v g 1 g q Z C z i 6 d 2 v 3 K r S Z l / r N n Z m r r B W b n g o a K j N 8 l 6 H e A B l C X / W D t R D N l s f j h H e g e B T Q 3 3 2 o U m 8 v + A A h w 1 i B P W z U L P C a z B g 4 j V t N M q v / g j s i I c b 7 C u H g P 3 S 3 p m G M A N A r a 7 d f c a K x 8 K 4 v f D e s w 1 1 7 t q / T U A H U 4 h D K 1 M 6 g Y y h M x z H 0 K E b 5 5 v 6 W F s 4 4 3 Q x q d 0 e 1 e 0 R R 9 J B e 2 v k t v v 9 g R E o s m Q I a F t g B 9 t Y z 6 X / O P m r l F 9 2 5 M / w r 9 K h B c v m 8 z 1 L T p O I r 9 9 c R v f h A g Y Q 2 n C P Y G g B f s F 1 r M M i F l n U W u E v 0 6 7 z l y g h s 7 z P / Y D a X Q C s F C F B d l 1 r Z 2 S r d 9 / j k M M e N s u u O 2 l P W 1 9 j 6 3 H f L W E E o i C w S 6 q U b m U e I A Y O I Q Y c 2 M Q B c S U O h 6 5 B Y 2 V 7 X Q d Q / E g z 5 N i D z p b b M U q d n l 6 j G v Y v n a 7 D H A E Z X M b q O R 7 q k z f w H S t C m r j x d x e v V 6 t u z E D x h T E z p O S W f 2 p P W 5 Z n Z l 9 K N D d W M m w b + 4 l o 2 D o d X s k w b A A w M 0 G n 4 u 7 2 1 H B l x w 3 1 0 8 w X K k V I 6 2 7 + 8 O L 1 T c Z N M P S N x 2 0 P u X 2 o k I V K B Z j F J 1 x 3 G r + e + q q Q 4 T N 1 y 9 6 W 1 2 2 7 o 2 4 C y w / l E v k L y A A 2 q i e X 8 u c o 7 h z i D f i B 0 S 3 F / f j I s C Y 9 s + N 2 G q g t V W S L w z h O W t H u i L i / 1 i 6 6 r o n G K d k s D P K 3 0 T j R b X 5 4 E S v o I I u x m 6 z L w i O h 0 K U t o m t N y I u y D t 9 d B u J M G H 3 6 B P E 0 F 8 r 6 M + B O w Q H V A F W 1 d I d B Z H 6 3 j a x Q C q u U e h d K s a J m V h e R l w b n K d W 8 j F J K m Y P Z Y N d B 4 J P b x L v C K O W l O B 0 p a U 2 2 J z B w A K T k o U q y j 3 e 1 V 5 i z 7 y L Z R z A J Q i i 2 A / 9 y E 5 2 q d B Q 7 g M x E e t + A x k w 6 d I A D 4 Q 3 h 4 e n 1 T K K A i C e A R Y E j x i h I L + C w B S Q 2 F 2 g / 5 v t P + r Y g p 3 V / e r / k 1 m Y g E I K / 7 z K e s I 9 / 8 U 0 y Y + o n 9 8 u A L O 7 j r B x f s X 5 9 A s v f 3 E A d r W f 2 M L p d R b f R f H X T i h a t y W 3 M 8 R P G l o H 6 J p T Z I Q T 7 M K T i n L B O g z O l b c / g U 8 p m D M I j A K f e g 1 N Z A Q T D p O r B C j 4 E 6 K D B u i f t m z u C M e c 9 o f v D G g C I t + S 3 4 c D 1 h r C g E u e Z y + f w g 8 f z 8 M 6 H x 1 Q Z J 0 3 N T a V t a h O o 0 K R 2 X 7 G o 3 U h Z 0 2 6 J j 9 G u K v 7 V r L O s p P P g H 1 5 H c y 6 R N f k E m w a K D y O 6 0 G D Y 6 8 V L B E N B r C Z K y 1 D V O a x Q P 4 v D F U Z a H j L M y + D W s 8 0 d A + 6 j h 4 C n 9 Z G 0 R 1 l h P K / D i P T I P f S S g B g B K P U t R N p K O 8 j B v A 5 u Q g 5 / / e C j q B F 8 k J G d s T 3 H X h b e + F / Q P + 7 k N W c A n U c 3 D 5 V + Q P P K R b 2 t / m i A W M 4 h e 3 o 9 5 D d 2 4 Y 6 F L Z K j J 0 6 j c L F + 9 + k A c S c I s y F b g z b J / 5 / / 9 b / 8 v / / P / + 7 / / Z / + v f m 2 + q 9 / / G 8 d G N J v A + d f / / h 3 / / r H / w r / O p O b 4 C J a R L g c a x M 0 6 Q P h y S n e r j 7 0 A W Y U / a T T 8 0 Z u C x 8 J R U B N e f 4 p n K r p V c s L g b T h k I X L T m 6 V p D d Z L I D N S e a g b I T V 3 u + R y U R r O W F 1 v Y l R 8 9 y O r B / 6 y z n W L f Y G T r / A Z 2 k i 5 2 V b V w 8 F C b r 9 J J k W w S E D s 0 L N Z 0 / / Q C F e f m v / 6 R 9 Q M 8 5 R P M G O D l T 8 j r M H H 4 Y m p h W B x F W 0 U i F g 0 S C i B W n Z 9 e e r V s n 1 9 0 / / A U / 6 z p u n f y D k 4 5 I 6 2 I J P j Z 7 s z f T y y 4 g f e Z v n J B X C z / c 6 m L P V T w Q Z W 1 k P 9 2 b w K b A x / c N H K y T f h 4 t F u F 7 x J m G s m Z W K H T A + + w l O U 2 e 4 5 Q 7 N M N d / m B M H 0 I E k K 8 C I W O O g 5 7 x b 3 U T I E D A V u A K V d L R Z u H J E C w J H 4 R j R M r p y 3 l 3 M M Y z a u 6 L c J T w 9 f 7 K R B E f A E Y 4 R s w g N O w 2 p n O B b b u y s T p M 7 n P 9 i w l N 2 X y N c g C X b r v O a t Z Z j r H y U V c X e B P M y A 2 U y S U U D R w n 2 I S r H A S + c z K 6 1 u A J K 0 Y M O T u w 8 / Q F J e B P Y b S L 4 Z R B t Y i q U i o w m U Q n Z 4 p 3 q T T f T f F 5 8 q 1 / R m 7 e 8 9 B 1 G 4 X 0 8 9 6 / X K m U 4 X N C 6 b G V p 2 k e o H X R 5 K Q f H A F u F w h a v K E M 0 R 9 5 Y K 4 M H s d + h u j 0 K h a U 1 Q J i r i 7 o h R g X Q c h x I a x Z z i I P a x I E n s k m 0 n U a t K A d j J q 5 d R 0 W E B R S F C 8 T s i A z n D F o E i 8 X x R H u J u c v L z f g b G W p R 6 g k g + j 6 f / m E Q n M H 7 J B L v s 4 p V k 8 W k b K o D p L 3 b p o A n a a S E u 7 j f 8 0 z Q d e S p O W E L 5 i z / I r z 1 U b b b e J a L C K q E g t b 7 C c F 8 / 1 f P 2 x 9 h A d B i 2 q o f T 7 o u b d n y P O e 1 e e I v V 4 g P l l O S c o W x H 7 y f + 5 j x O M X w i s 2 h j b k 5 W l 7 1 u P 4 g u + 9 f z a m k r T h i B g S W Y 7 G O r V R 2 S L 8 X 2 A y q 2 o X F X X N 7 7 l / e 3 E U R l E L 6 A p t H / L O I 9 s h s r j y t 9 R o s i v H i i A M q 0 p A 7 7 c F I R R B 6 L n b L N m p 2 j D y T u J s s Q 8 C A y 7 D H k f / d J o F T 2 f d T o e b p 8 9 W b b 8 L 5 X V i Z j F i a A y A 4 y 0 / N b 7 Q 0 8 r T a u 7 p F W E o q g K T l s 0 Z u E R d u z 5 / N g 0 w M s u V A C o a g z 4 H L N j L Z l C 3 q X T g p P H e A y q X K b Q G 7 L C J R u z 0 k H R q o c V M n Z Q H H C l R n w 2 a k M K Q B q w D H x b D T b + C 4 K B D U Z D N L X 7 u 5 g 8 B a 7 I R V + / Y H f d 9 m 7 r 6 L c H q u i 0 V L w Q h P P + A P Y e E 7 j O P P n 2 P / 9 3 J R + 2 0 c X A S X 8 n c p r C V x E i a A g / W 7 w f s Q v X c P h B L E S b G R T i m 4 B r t N q X h t u Y N R I l u D D g r i o s 6 L g V y 9 R s r p o + 9 M n n 4 m k A 7 F h T N B Z O 8 D D r I Z P s m K T 5 G I F H D m N a h J 8 L U W N M H K t V i 8 W 6 0 3 E G f F p 8 e K 0 Y L M q W 9 M n 3 8 Z F Q N W P K p W I Q X K X s m s Y 6 R G X C k g h e e Z O R B o T + c I u S D B g Q 1 j m 0 n s z i k w 4 u b R j T M 9 O X e Y G 8 i G Z A s G t i E C G x u U / S y h l o 4 M D x 0 T r 7 p e Z e x o k j o x V n w X p E X 2 c N q y Z V m Z 3 A C v T Y r I u + v Q D h L c e 1 L i E 1 3 z Y m n N d i K t y c f + f O 2 3 j u L f m x h k y t Y q K j z b J 2 h u O t 9 4 3 S 3 I S 8 d k q T p f h r 9 3 / v l / 9 O e i c f N D T f G 9 / A h X L i o W b 4 x F n 7 2 Y E L H y h f N K w O 5 D 4 x i i s v F p A b B j 0 B 0 M k G r A u g q U F 4 q c G Z K 9 o d b g h G r P 9 4 5 k g A q E w d r 2 9 A f 6 Z f 7 0 8 6 3 T o i C x p 7 8 n O z w A Q V r I a s a t p f 8 Y N r C P Z h p I u 5 Q H V T Z T v F w 5 l G P B T f H x c c K c d k f x q m T I 8 n I g Y 4 R P g p l C n l S b V U 4 t M D 4 L o Q Y R K h I p U D k Y D b t t 4 H s Z j O H Z 0 x 8 i R 7 D h p L 9 u Z D d M X 9 f 6 s v p W 9 X h V m g 7 H L s r o U q k k N T L 8 U 3 V g e s P y k P 2 w j G 9 / z 0 Z D b P m 2 E o l E N N 2 x H 8 O + F C o 4 S a F E 0 D F f x N z l R K L c L l E 2 u 5 E D C X w e l 6 L e 1 E k E 1 R J Q T 3 k E R H o T g 7 L k w h E 8 i I L R K A M L n 6 y z E 1 9 S p c 0 Z V E Q K o 2 p W Y r Z A N B 0 t H s Z i G 9 o D C B H A G r N c + M s r 4 J h V H U z K S l O U 1 p v 9 N g b F Y x g X A j I 9 H a F 8 e d U p x G C c 6 0 8 c v 4 V / 9 x o q 2 g 1 L q r F t q E y E e q M t U b Y E M O B K h P r w z e J 4 C 8 A g k 8 N s w o 2 Q n + Q v L D C H z m i E k k 7 m m 3 v y M k h p Q p H c 1 O 5 s I 4 s 5 m D t w h 6 1 i R O H h 7 K M 9 M j n U L j F v h S X m 2 8 j K B A w v 2 I d w F C H g B i l Z J h p Y v W y I M x e E k D K K W A q 3 k R J 5 b 4 R h U k 9 + L w S 8 W E D g 5 m Q 6 N N Z M 6 g k r U y 6 t P k t / x g 0 Y S 3 Z 9 A z t I L p G l h 1 K g 1 w Z A n m V T B w W E U Q K o 3 + 4 m B S o G S P J E k Y o R R e f V 6 l b M k Q h y E V m d + 8 E C k A k R w v E m T r v T 7 j T I n C j Q 0 o S d S V d d r 1 p i 3 + u 2 H 2 b M z r T R M V 5 E n / a Q z 6 q C l F r o U w + Y O f C P m R h 8 C x 0 h K j t c U V V 7 7 l W c j M 3 X o w I x r f e w T w n a 2 g 3 u 7 k b d K j h 7 y W 6 F k g 5 Q Y i z p 0 h W F b u 0 h q 8 o s / 7 j Q E 9 A K 5 H T i X H s h s I 0 s B d n 3 y 7 K Q s / e 1 7 s 3 e b N T H g k U 7 f b x Z J v L 5 Q 3 y r z n X P s / d g + D x R 5 5 l G s 9 9 D i a x u x + Q 0 8 D G 4 A e b 1 M l x c x M t Z S / C z + K X j 3 6 + j K 8 S a k M I n r y V 2 G F N 3 Y x 3 h 4 i h W n w s K D B T H i 0 A z / m R D X t 4 t o 0 v k z P L e L p N r s V O e 2 a q l c R y s 7 h G a K f d f 4 2 r q Z b t X F 2 X V u r 0 R 6 l v I F c F D v h 8 W A 0 K M r t 2 6 m I t X T m e A Z c u R Z a D D n 1 r B o o U g T G R A L Y B T J r k z X 2 2 Z a F F O u M h 0 n r r 2 E M 4 c y 6 A V r F t H U b j U E 5 R F q F T Q g j V N Z D K X P i O + R S O s v k J J o e U T 5 8 E c i r w c T X w C 0 L 6 h C l o 5 J E j 7 n g L G 2 E c K n 2 w l w U 2 3 0 g q r b S e E Z U M h N r I N O q d r T t / y U 2 2 9 4 q Y 0 w w c U M 2 H y z 8 r Y h + H E c x M k V K T r 9 4 c E d F 0 r 8 z I g Q + j X z m m w u o S D h f i A 9 U s k 7 Q O F Z v K w e v o Z i s a b Y C G Q f Y B G M k f W / s H F 0 9 8 / / c f g E Z K H Q 4 p / e x d x I r / 5 1 K h o W x N W y Y H p Z X M + l f D z T / 5 i r R 3 R I e l V y 1 N l G t 9 c X / g J p j V O O D O c b O z M F g o P g c T y s e N j D L Q F c u q Z E C 9 b W 1 t A e 4 E O O 1 J J O o h 9 p q J a J k u r H O q U A 7 i D O 1 0 X K T n R c h k G O N R R k W H 1 a 1 M J S s m m o 8 R j m i V a G O 4 d Q A M h s r n J K 4 J n 7 Y X J E v H b a 5 j V 0 j u W Z Y Q X C 7 U A Y e f N F Y 1 Q 1 2 2 u f V B G 7 3 y U z Z N r 0 2 m w j G 1 S P 1 2 G 9 3 7 T 7 b 5 + U T 0 E q g c m z 5 o z O Z + N 7 l v f o h q Z 6 3 g x Q / I M U k n J g j A N E T 2 p H K D 2 L K 7 H 4 R p h x x T 1 / j q t K 3 V i E p t e N p u p H k J 7 h N g O V W G w R T 7 5 E c x j o k R C 7 c 7 B 3 E B r J W a w P 8 C u i T w G s k M A Q / u j 4 3 m 9 J k 7 W P L l 0 K v G s z V D X 7 p 1 Q v G p c d W Q 6 + a i 9 w K w V F o R v Y y S b I m N o m c Y f x W A C I C 4 b L 8 m E F 9 g B Y u C g o x R e J A M g Z Z y s 5 y b 7 v 2 J H m G o E z i t 4 Y 5 g E o W Y 5 i W r l 9 D y v D 3 1 A s W y + T G c a 0 c b i j f 9 l H u h 2 0 Y r L B Z Y 0 a s S i d j H D s R r y u g V a N + G 0 A H v c p 5 A 9 l 4 K h h F / Y 6 2 0 N 4 B g e t k 1 c w 0 k f 7 C 7 R h / M b Y J A j 6 z S p A a M 6 F X p X Z / i 8 T i 6 x M m P 9 X l 8 X + 6 X 6 q K p x V X x 1 T F x q F 6 3 1 8 3 D Q g T N 3 l O 3 n Q b 8 3 w L H O Q K N N O v o M i x K y q m A U e I j v y r v a e 2 Z X l w D N v U B X e 1 a 6 u q F p Z z d Y A N / l K y c f Y x e v C H c d Q E / k e A q B b 4 2 i 3 W 1 E W J g M q F J v G A x B M g Z b H U F c t 5 s A 8 e Q I a d I r 6 W q X J 1 f + L S m n 8 W K t R / + X h r g K n t R C w z + / 0 d 5 y B 2 G f Z Y p O 2 i 6 E B 6 C 9 G J k i p O K o X O d I u I E l p t c p Z Y W i 6 N 4 C J w 4 X + d b i 6 C w D G f c Q j u n b g f l S R + e r K z J I u Z M L Y A N K O d 1 b I 0 A J Y Y F W V N U 3 8 Z z g Y k Q Y 5 j u g 1 B s Q L V O z O u 5 W G + 4 U g g o T F u o R b d g 9 K F k m o k / t i p 0 Z 4 L w o m Q k r J l D y B z 1 v Z L 7 3 M g l N r i V F 7 f I + t L j q k O 4 y d H z J z n e R d 6 T n + J / V O e L Y v 0 I F R V b A 7 2 C s M x i w e g V / b 3 4 b w I K 1 J F G Y h J T y B 8 u x q N u 3 7 a + a + v P K 5 A N u a S C o A n 9 T I Z S 1 P B Q Q G a K s z Q C K n c F + l 3 D o g D 9 H c O c Q b 6 + c t 5 T 3 L n 5 3 0 o d g s 4 W T 4 0 p I k / R l N 8 G g S + n k G 9 P k q K Z t 7 f m J c p E 6 2 z D Y x z N N W x m X O 7 u J + e 8 i e 5 M 5 i g U m I Y y U L v M x W t 5 Y k T l e 4 M 6 B w X A D y 4 I U 6 R 8 e L w D P g G Q 0 N h f + M J 2 e 2 W z t M M Y C j a 8 4 i m / v F H g M Y g L 9 B z P T b Z l o A 2 s P u Q N I j u c w H h g o o T D 3 c S w 0 k W v B k C P Z c a b I e Q J C 2 M L Z + + k O j o I V M H 5 e O V 0 g t 7 l O 9 j k K 8 p U s m y + Q 2 f f L 2 t H k K / t C 8 W a l T l 1 5 Y y y + o k i H w j F F 1 6 c 3 m h 9 Z Z P 8 D n J k N d t z / H g b F Z P P J f m d Z x 6 g B w N i E z q E Y H g B / f Z M h y D e Z 9 p F c C S r 7 u v K G t U F o q G T z T M c p 5 S a 6 t z K b p Y P k E O U q F j B J 8 W 4 Y x W Q S c w 8 B L m 5 H N 2 K + j 4 P r J Z Q v 3 n Q P l k Z K U v 2 e q 6 h H q 8 v o i 5 V e Y Y q n / l o l T 4 t o P i u 0 p 0 i 3 l f 1 s j + a 5 P w d M + 1 o h I U 3 s g Q s Q J P 6 N H 0 M a o O l d 5 K u s / R h g 0 b G U U K 5 6 H L k 7 a w E q T N l Y S a b d 8 9 D C X B h i h g g H T U D n K X 2 y j e h a / D R Q m K Q v g h G i K R O B + E I a J S A o 0 c 8 B r D I A v + 5 2 F F 5 1 + s R b G O o g k p R l 9 B M 8 3 + Z b T G m L x V V r X O C o 8 X 1 m T 3 t P f I 1 2 V X 2 D U p 7 q t p e G K x v 8 W M u I 9 e N c / r 2 V O c f S h e P o g 3 + T T D 6 L f m Y l v t e k E h 1 e E x g H G f a P / C g P i F D u / i 1 T h g A B C U S q T r I V w 0 O L k k E G 4 n p 6 T U V X I g K t d b w B E t 7 I 2 Y Q S U o R v x 7 / C / y p 8 W a 8 c g B t 3 G 4 S C 5 W l r M p I 0 s M k d x Z T 2 L v O o B I 9 / U t e m j 9 q W x m D x i L W N N s E 0 j n l v 9 n B n Y p E o G 0 0 6 1 Y 8 S m F a Y h h E u a Q Z K P I e K K p h p n W M p h r r 0 W 3 / + E F 8 0 A T r Z K 9 B I u 2 1 j / S d l I j 8 s 1 R q T 6 L 2 0 Z c s D J o O f 5 a S b L G 9 Q 0 8 4 3 m X j 1 u s U + 4 t k f v k S R M h S w a t S g x E q p O L R R W x y 5 C Z 0 O H 3 V a g K p u w 8 E 9 Q A k y g z m e c C W i z Z O / E O e 5 4 y B C t N v A 3 p O 8 X B Z t n t x M B 4 7 H m 4 M P y f l T Y e u c 7 m g v M W t 5 k f l W 6 f z Y q u 8 j U m R E 8 I q K r X 4 d f j b B p S s b x B a S T F C I k U L F h H s H I b r d 9 t A M K 9 4 H N v Y N w W p B m 5 g F g G Q A z u i J f x X C + p J 4 H s z 1 h W k J O a 3 z i b x 2 c T s T h M D D w s 6 c 4 q P V M 5 u 6 M H 3 a 8 s T e D 6 5 5 L 9 2 O U T 7 V Q B s o G 6 r O V t 8 l K G U a J 1 Q f 7 f e M d l I o S J S C Q + 2 S D o c U Z Q e 1 X e 9 R j D E Z u V 9 N 4 4 u k d p l 6 K K 3 6 J 6 v v T e N b H 1 5 b B + V u 2 g 2 A 4 z P N p 9 3 L g y S 4 K V 6 t H q I c H 8 X X x s x X Y V o m g X j p 8 5 b H l p U m H D 6 x W s u 1 m x w Q C J 0 0 m Z L 1 a 7 e i H 6 5 w v A X 0 r G z i R x + h k Q Z y V E 9 / c v U Z X h 7 F u v 0 o V + Z / J 3 6 8 5 D l g G F d T N g V o t R q N R h 1 l X C O A r X a 3 3 / a E 3 7 Q 2 e m M n F i c Z g J I u M B n a M K R 5 8 C 7 I v 4 g r 8 8 V K U E p l i q V O k N K u n s r K O w H V E i x / o v y q 4 E + n J v h U Y m 5 Z m K f + / J G C y V k H I f + 8 J c f S W Q j H q o g A c f e D c H a 9 5 r n C 6 C m W I H e p o j T K S L P 1 e L I M H y N L y V h T 4 N v y 3 H t W s H 8 X q 3 i 3 S 7 B h t I y j k i 7 w Q Y Y m 6 Z 2 Q z y A W 8 A 7 E C V Z p W E p v Q h i E O 3 0 P / z E X 3 T w h T b 6 Y r n Y 9 W x H z E P Y v k c / Z 2 o b N B l h r + g Y s F + s d H 8 m n l B F X G + U / V p + h J J t / v j D O w z 7 s W I R L 7 w q 0 X f x 1 o a L / A G f 9 Y L J T 1 6 + w v A J O w z k 5 o e T U s m c 1 + x j N Y A 5 I r U z J j m d l d 0 A Z n 9 u V T 2 V k j y k Y A A 5 G n r c q G v 1 j A F e h Q V N l q z k w J o Y u 5 J / n A q q t 9 Y Z G U G C S q w X w l k S 1 4 s n c 2 Q c i + M O V f 0 1 R R s k f 5 n M i T 1 C T / R z N v I B W q y s b v S S 6 M 2 3 f 8 v L + x l / d / W K n 8 4 t h 5 x c 7 7 V 9 M R l I W d Y A l g / G s F / v t + Q N 7 7 V K E L C u E G S s X M i k w z u V H y M p q V u j v z V F L G d S B k Y E V 3 8 W e m B i 7 d e u J e U A Q k n J 6 i N S T w g 7 j C Y q l k G G s V m m B n + Q B J b l h / x C c t P b g E 1 0 7 R 3 A 9 R U 5 H I H m E z t 5 F i L g v P L L r / 9 6 / F t C O p r l e X y W f S i J L P f W J a K 1 4 p 3 o e 5 L j K T 5 5 x p z f o 6 F j u L 2 t l O U a 8 9 H V 8 i 9 B 1 1 n L s + R k w k 5 C Q J 8 l S 3 N U t L F x W R P J 8 R X U J l E H W X n D 1 B x j 3 U W C U I p c Q 2 k C D w 8 U i 7 B U N p y p a C K r 3 4 1 u Y L c i c L O u A v o D b R c 5 X k c x u n C Z f t i 3 R I a M / V C i V / Q 6 S a 9 2 h i d F 6 c o / Z c e U T u E 6 I y Y r t 0 t l Z x p Q s 5 K D O 9 R R l G n F + n i C 7 7 e n n N J V I p D X z k + Y b V r a p 4 l Q c V z S t P V d k R X s g J V S 8 V T 3 d G a I g f c H y H g a j Q Y i k V 7 h d Z X 0 z x O Q Z T L G y c U Z p y 3 Z 3 i O K W S S 4 A Q u R R g Q c g v 0 a F g H O c I F Y A Y 3 s P B 4 X U f I / 8 F S q e z 6 j I z s l 7 Z z h y m 0 A A l F J O e 5 Q X 0 U J D 2 n 2 A Q S 5 v q g y b J + + 1 5 5 n J w h L 9 j Y I 4 K U E A 0 N t y i T D H s S 0 b 1 x 7 h Z A H A s 5 3 g D r S 3 O s h z A w q r y X 4 r Q q n B C m u X 2 G H 9 N f T K 7 Y n n w F r A r L 1 y u F + Q f T O 7 i m 7 N Z 2 6 B v D Y K 1 F r p R Q d e a h a u P Z Q Q c B Q h 7 W F m U b s u v k C 7 W v w O N f y W p + 2 P X 9 B R C t j 5 I P p i M m n r d c x z 7 C p S Z m j Z T 0 L x N 1 w Q W k D A A 1 Y 7 k v 0 G K q 8 E C G t t d 4 i i E 4 T h W a u q C X Y E C q z 4 D V M / + I J x Q i A K U G K B W O I A h 4 e S S 1 X e g 7 n U K M r a 8 I k b 2 t X p I v o C m F C 4 + Y O H j I N R L R x 5 r r S 3 i U v t Y o b p F x I R G c W z D b R / u Q p Y P s l + C d e P M r N 5 Q / H o Y r 9 A z C p 7 S o Y w R K L 0 g 4 F U v M F e d e V Q M j 1 Z A K c p H 7 A 9 h p d A x T I X g 0 p S x e G q 3 J 8 r b 4 w V L 2 p 0 5 c / q 5 z M f k r Z u e d V g 0 8 k + 8 g p j G + Z j Y J B 7 b T K 3 i a j 0 A Q Y U i U w m c Z l K 3 4 L x 7 O m f Y G B 4 + n t i C E V 1 k 9 8 A Z t y k P E O O Y N p / 3 P m K r I U b z F d + V M f S 2 q 0 u W h 4 1 l X I i p 7 E 5 Z l X Z Z t 7 y + l u U 6 M d D 1 g d c 9 6 h H l a d q F 2 M Z f 6 R 4 o c P x Z L 6 O n G M 4 Z u Z z D B 2 Q L k 7 9 R / O 5 l 6 e n j Q z T 1 6 5 z e 9 p 1 1 b w a A / m z e r q 9 t F 6 9 T 8 c T 9 t A Q z P Y S Y d 5 c l 8 w k C K F s 7 N r Y P D H d E A / A o w e D H y C q g U z S N U k e l B 0 u + Y K Z u 9 d v u 8 4 5 1 U P 7 D C 2 b 9 O t T f 4 4 q G j h A U e J D 0 4 G U d L V h 4 Q a 0 6 2 l 7 2 i 3 Z W 4 4 s N a L v t o J x 7 S X m W Y 2 + 7 R n o w 7 + r L B H G 0 G 5 l Y 4 j E D K T y D H s 4 A i P M U C y b 3 T Z g K d v 9 A U 5 O B t P w D C F R g h k C l A 0 + A + 4 w c q 4 w e J N b X E V k P 8 Z P P v D 0 M 1 B o t / 1 r K m I K E E y 3 h 0 J / U J Y U s q u p P S t p T + t y 1 U z x x l f m H H F T f H y c M K f d U b y + 0 K g e A t W C r F b u h I t J v k P 2 P e p L G u g z 9 a r 0 E f Z Y V a H X Y j V y 3 s G P o / 2 I 1 T r E 1 y H G 9 9 Y K 0 0 z 9 D J 1 A R T m u 2 E N 3 C j x N S h q x 0 s Y 7 k R H q y m S / 3 M k c I 2 F m f a j v f a 5 t Q Y l o n F 7 z b B y H s t k M L P k B V J 5 h s i B L c B P P M / F A Y i t F 5 X e E j S R l L g S 7 m K I 7 z n v 3 h O b x A s 6 0 B g t x S l C b S q L M h a C v 3 R K e K B y o k A o p i r V q D 2 z r Q V v g T 3 t M s f t C s / X I n 2 E 7 d S e z p a o l s X c Z + 8 i q M 5 D K s r F r u V t u e w j 0 x I 4 a P Y r V 6 i J l r m e y D r / H w G 3 7 A W p K E G O O Y A s x E E i P c T 1 S j s 4 C W C 9 R H j R C p j 4 z a j 6 S Z c S 1 / s 4 1 o t 1 9 E 1 G A a O S c h o 9 I X w d S M O y n E X Z 1 N T r 8 c x p f Q g g B g 6 1 v t P J b t D e S j 1 G U r O + 1 S + Q V Y q R T M N K T 4 B 4 T Y c N x R u a 4 1 + + 2 4 R p R W p M H X N 8 + o P m B G W 6 w 4 Z 7 A 6 k D N i 2 m K E E 8 w p / B J y B A J 8 A b z c c 3 Q 0 v o 1 Q / p r 9 0 T b 2 g O l 5 k f B m h o l / r m h + V G H s q B u R b H 1 v g K y a K H u F H X r w M V 0 q j 1 M T C 1 2 a o a W 1 i 9 / 0 p 3 a M B t C 2 n P O g i s Z e Z y Z H 9 D s w 0 / R c m H J O 3 Y 6 D 8 I b 9 i 6 p u A R z L a N s r S V D Y L / j D r y u W m s B s Y I 0 T i y W o 6 H J 2 U W y J K Y g F N e 1 c 7 C E / R M 7 J A D Y A Q b c J F l B f B s I a a K S 0 t V u w W + z I e i 6 Z M 7 O H G w o L h R 8 k 4 S e v U G R d 2 Q a G y y h 9 b o V K 4 k / A g Q O g G U r T p 0 x j u K q b + A N k r d v W L s 9 9 e 9 i U t G l l 9 N i + W 7 + i h N / Z r N T P i B Z X h W 6 S S y 8 V h q A H X d O K I / Z I I 2 J P V f 7 S Q R d 6 j p E U W J p Z a K S D C g 2 Z W t J 4 d 4 G A B f 7 F 9 y 3 O G M 0 t 0 u X L S 4 t W L S A c s D H a a D z b / X g d D Q x a c l g a q T Q I G R 3 R t h j M R W c i 5 d f Z A B Y J o a b 4 t + d t / 5 9 A 2 2 8 h L i 2 s K R t F W 9 V H 6 I z r O T X l e p X E s t / 2 o p 1 p W 1 + G a 9 V D U S 0 Z 2 k r g g U A S R F S T m y u Y c c x Q U V g N q W Z X M 8 + I N Y v b K j Q R A E N d q o t T 2 G k o 7 A q U S S B J 6 1 5 o H z Z R A L o W 9 8 b o V g j K 8 o j B I N j J v W M M O B U k L 5 0 2 k 8 R U U X F G x B X + 8 7 p Y 4 d u k O K Q p Z Q K L M u 6 I l x y Y 0 s 2 W a 4 g H 7 / T 3 m C 2 8 p P o G y U e C b U q 8 F e I v K A 1 / b k 2 f U T x o 1 I J B 0 G 3 + g P C z D C q m q 7 c J s y A 8 2 4 Z 0 1 k x W F 7 i 5 P p K / m l + v C l Q 0 3 p c U N e u c m v a 9 d K n q x e 5 l z b o n y / j z + T p k F O t Q T h a 2 V S D E d i D 4 Y g n G h x n H Q + K r D w 4 n U Z 3 8 N m u g 6 v T u X 9 J S S m a q V a x g u x d c k k z e j J C w 4 2 H q r o b F e 3 i c F S / o f G Q n 1 H V L 6 o + T J u y v C u h w D c s v H L A z G N g 6 t f x 0 2 V 8 d U 2 J 6 e 6 2 z + Z F m 6 p Y Q F H t A N p Y h D P C J v u A 8 A a A Z s c J y D e F q + C 6 z f 2 Q P M I z y g h n 6 b Z W 4 A u A C K t Z E s R p c x C o j A + N A N L x L i X X x p j / 9 S M 8 R U 7 I 3 b W q A z 6 5 p R E A h p + B J l 8 2 2 3 s I m H I 9 Z Y D q I k G 0 T 3 A 6 t V a S p F 3 k h a x x 3 P K / B L N X w M R F B v / e u a N 4 N J 7 0 4 z J 6 6 e R T O y x / u n Z j 3 6 c y Q b c I L L s N S s B W Z f g c J Q f D 8 a G 9 z E x r 1 0 + o Q J X A x 8 8 Y I C 0 v A 9 J w M l 1 v Q V z e I 1 o 5 g c M 6 C o I v W C J w m Z 2 N B u N b L z t 8 1 h H J 0 M i d 4 v h l 0 T 1 o q U G S u H F T k 8 e Y 6 + 8 m M O I G X 1 I m q S 0 E c Q 4 Q u A j p F L 5 J l E C D r 7 L P B v H 6 n Y k 4 Q X J s s A C 4 P y K g E a K l s v W M p b R 6 v y D i m g C V X q z g w H R j S n o x b e 1 F R P K H + V z g K 7 m 7 r F U o a 5 s O s r R e x q Q K 5 O y w q 8 L f z n z 9 m 7 / C A F J I j s o / b 6 P 4 c Q 9 A u A a r D b g J w M 5 f 7 6 L c z W L 2 N 1 T D N L r G t u C 8 m 1 / d w e g G d O 6 H A H d W u H Y R 3 7 R I Q d z G z 1 m s 3 z E e 7 X F d q + k Q 8 O j J J o u X q 6 W m y L T 5 m 7 k U P Y K 9 S l + 1 L A 4 A a k N Z k E s + 6 I p Y h g 0 n M M z y i M x 1 3 W E S X u D C / d H p d 8 z w 2 G W M i G K H A g c G H R e W k c X V 0 x 8 Q R w B V j 2 q 5 4 7 e N Y k Q U 3 b Q f e U y 5 A e 2 6 a q / y B g F N 3 N 7 G C + D F a 8 8 I 3 r W r L x s o s o / j E + t Q h n W u y + Z w F x H X I 1 i 0 x J i J d X i I G J E + o H 9 Q U 8 h g J l P T w l Y u 2 M E x b t / p A s C p A Q A I U 9 B 6 T x D U r u 6 h / E Z V Y P y 7 f e 1 x 5 i W / G n + j g / e + D / X m c 9 R 6 G x L g G u / 7 U n 1 8 i 7 w a O y E O M L 2 H i I 2 D I L i T 1 x x b Y t l H s 4 / Y A M n 2 P g y p o Q k 2 Q p m k t V 3 s 7 x 5 i j y j y V k g a K t 9 t e a i G 5 / Z H J j X T i A 9 n / w v y p u k 3 / H v g j P r w A Z p v A I q C J i Z 0 Q 7 s I u 3 R Y J W r 7 B 9 r j z I s d U c t t v m K z R f c h / g O V A x U 6 Z s v r 9 R D I 3 A F i K Z 3 u a z V 8 9 f H 5 7 v M a u J Q V B e 3 T L X U f 8 W K n + x r 6 r 3 L o T R Y d H f J 0 v Q 9 N 5 9 p n 3 b x a 7 T K H Z i O 9 y 4 O u L K c R S n J u d X p G i / U + K V 1 g p b W k + G f 1 R 0 D V B p 6 v X S X 0 l o i K L w z j v 0 V F C r v 7 c g l I p 2 v e h K 3 C f v H B T m 4 d l C D T A C q + b P E d E f y b x 2 E p q O 7 a d l 1 V B a T + p E V c i H J q 6 w C o f j D a v o m v l t D E U W X x t g E O X L X e n G l A E 5 2 0 Q e 2 W a j 8 v b N X N q D 5 M C V n W r e X p X 4 Y b X k b S d C b w + G E d f C B b h Y G m X X 8 S n y K q 8 W o e 3 b + A O 5 z i 6 o S 2 Q i L 3 H g X 0 H u N g v m k 0 F I 6 D I 1 H U R 2 z 2 f Q T x Y P 8 3 i l Y U l m b m B T l X M E h S M U n N N v 3 r y R X K T a 5 W o q A T T q g s B / J g w a + n Y 8 1 3 F T V T o a F o x n g W B y t N Q a g W t K T n 0 t Y t S 1 q K y y A 1 s 9 2 t n S 0 r w r X r J / E 4 f w E 8 W 8 w S o U L 0 s K + F N F Z L g L R Q M v B a K g U s d N 8 L 8 M z z X M x r H B i o d K 0 7 / Y B / x P K 0 C U J S / T q l j J P B B Q d 6 p O V W N k 1 L 8 V x 4 r z y V l A K 3 F p L C U E 9 b a r / 1 G 9 k O W O G A S k Y i A Q L i y n / w Y R A 2 X F 2 q h z w h r g 0 3 3 S m 5 u K B K a i k D x g t S U r T m 5 c z Y u z 5 2 K 4 X G D n w e O 2 d V G V i 1 G 8 w V H N f z g j c u C d Z o + X A W z M J o 8 R s k l o 1 / D S N O H D j X l 7 / 5 q 3 J t u l x o C 4 R c W 4 Q 6 t g i 1 b R H q 2 S L U t U V o Y I t Q 3 x a h 0 c a E k N Z A 6 s g R 8 t x + g 3 8 u o z k f D a T g G 4 P I G 0 n p 0 A q b v E Z v Y 7 Y j g n / J h 9 T n z c t s N y j 6 8 I P B c i p 1 l S R E z O A L y s 4 y r T b c D q 5 C / v A 6 q A L a H 1 K 0 L 5 l A 6 j e B b c Q y g R e x D / w K i w e s z D A p i V A 3 E Q F q Y S v g J r Q 1 / z y Y x z d O 1 d 0 s C 6 a b Q d K X a V u W N c 1 t p J x I n A Y X Q O D h O l L F y 0 j B N s q U K B f n E i k 5 j q L l d V I i H W B P q M M e r U 2 O H / V N v I 0 B r a W 8 H p R C v a n w A W e m 5 / Z Q W B O O S n G w A Y 4 p k r B G w D E 1 M M I x G 6 h 1 J f m h N B 5 E r F E o 6 A I 2 G Z n b b a i K j J l G O v Q s N V X X l X 9 U Y B k g z v w s u k U y v P Y 6 s a J d F G x q V 1 8 0 F 5 3 X D g C D 3 i L B W a 4 d N E f o a B o u Z 4 h v t C M a 0 + t w 6 T / y 2 v S c m j B 5 P W J g S 4 8 Y b K 7 Z Z C d Z E i S w j r 7 w v n S 6 J 7 / 6 m V O 5 8 N 2 2 t B U g B 9 j R 6 I C Q b o m Q L f 0 J I D W b c p Q d U m l v + n A d o k y Q m i H P j A 4 r j K U t 9 Q x H t k 0 / u M C R H f X s 3 Q L R B a z t v H T e B 5 Z z W r M + 4 A c X e j 8 P f r J U H o L X y A 8 + i u C t w u U d q 1 j 7 0 e I q X l p q Y w e q L P Z i X 5 W i M v Q 2 1 + / J e w v E G U K H k I u Q s X p c p h O 2 v S 0 k w y o 8 W l T s F c W v q Y h p r V 9 M m g s n l 5 d Q N p x z r P 8 r i k A J n O O n n 6 l q U k t x + c q B s i V h t e d i + 8 b e S f i A 7 y 6 W w e z p f 0 e K W A f 1 6 Q F 7 c B S I v 9 4 g z t H / H P v r B i B B p r x o G 7 F o s 3 i 1 2 l a R 5 S 2 v a o 7 F R x Q p j V + g + l J + X q P Y s p 0 F A v F H l g h t v u 0 W P m 1 z R S C 7 2 E 8 W V 8 J s V 0 B z 5 h z p / w w r w H + e b 7 d n s l S W T a Z W p 7 0 1 7 H q 9 b p e i 8 Z S S 2 w O 4 G t J w 2 V M / k W d d 9 L W m r U o h Z r 6 c 3 k i k q g M Q x E X S B E L 1 6 D N E e A 9 B i 4 a Y c 9 K A g w x L G L Y a m / n T Z j S Z T V r T 7 r A i j L R 6 z N / q x 2 B N y v O o E U L e O v 1 H u 8 6 f o q a W 5 S P Z 6 + A K Q d o c h v n h A U 6 4 h U l m Y d l Q d 4 F M g O C f j k p Y J 1 y t k Y s C P i a x P 8 y H 8 w H n 5 y O E R o s c E x x i J q j 7 h Q g i 4 4 P 0 O C W k 9 W R C t / p O V Y z G 6 U R 7 h / l S 4 8 I / N 0 x U N w g y y E / I r i 1 t q m t H f T y L V i s / n t 3 x 8 X 7 n M U C i 2 g q e R W C w b H 6 0 K n y z L Z W 5 a 0 u J R / i R p Q 1 i c 5 0 2 u 6 5 n 1 S v 3 Y E F p W l C 1 U P w C E 5 y g n U k b 4 W N a d C 9 h U 3 7 R f r 0 f X C T h f 4 d k X b u 8 e d j 4 u 7 L s H E X X w e r 6 4 U 6 F N d i z B U 4 o S O 3 w m r X u s i x / 4 8 h j i i U D A L C K P H Y R S e 4 B 6 9 N A 2 z u 9 / p f / 9 H f Y h J z D 6 6 f / h U K h Q u f 0 G m c B 8 S v S M B Y z 8 2 U r R 0 t b a x L S z e 4 w D 4 U l y u 0 O 3 Y F G i P s w v W 5 5 o 0 H Y D h x B j 6 y g / 4 A a R k Y G v 7 K N B o 4 7 F M X h L D T o F z 0 C 8 6 j V z b d j 0 a a o T / b K O Y S O A 3 6 S X w A 0 I 8 p I 5 l 1 6 5 u O X p Z 7 2 I f c 8 N 2 Z 8 n R 2 K x e e r d X D Z n e n z l s e O T 4 Z p f C i F d E h H R B m A u / H U a y F 6 a D A k U H V S D I F g t N U e s E 5 Y b 3 t X 3 B i P U X X 3 p a Q K U + U D I h j E o a t w X b r k Z f Z N 2 u v y o e p m 0 G M O 9 1 f 6 k u W h Q t I D x g b W 9 V + S W 3 4 H U i 7 X + 2 e a c r K r + n Y I J V F S Z X N H K g 7 2 k S 5 + G 4 c X Q b I 9 P T N X L q 9 P 9 D Y / 3 m X 7 I / F L I R E F f T 6 B J U L 2 D l b t t U m E c 7 l 1 o 8 C r r T N t b / M T Z I E j W 2 d a 4 J b Z U a K Q q W i J 0 O b 6 Y Y l g Q C d A J Y i f e B 4 + s x h Z Y Q x s a c S 9 z f X P A k e b a 8 T Z r v s B c 5 6 C H E P W F z C v n o l f 2 k O l H a + P w u l s h U C y C s G v u A h 6 N 1 A e J v d O y t I r 5 + l v Z 7 G o 7 I C c 0 v k 1 f m s 5 c D H i J 5 K b Y Y e A + Q 7 l C d 3 N k E t z T a X 7 B O 9 A x Z a L D 1 T v P l k G i 2 + N E 3 6 1 O y 8 M Z r o f f J q r 3 Q R 7 1 A V q L G 0 8 i b M C p B Z l S g 1 3 Y c J G A B J K O M k 5 + J x K 5 k g s H Q 0 U + L v n I n y g O z R K i p 5 G V B B 3 I U 4 I q A r T 8 t c O Y a 3 O k G m K r 6 Z D Q + F P F 7 U q U B R J M 4 l V R K r q 9 L W h B L Q J G r q 7 l g 3 q t 7 P s N L z L z B b U p B e t a y 5 Q a d Y E T 5 2 g G U D B + o R A r i t a O a x I E W x v 1 0 i 8 Q q 9 J y c H f l g p J b o f L y + s v I R v e M i D 6 B n y X n Y n + U p U g + C v S o 1 g C M x 2 a S r I F V T u / 2 Q G I c 1 O F I 7 t W T e Y X 8 e / j Y I n / S z H L x n i V G O M B u L 1 p s w X + 7 e g 5 x x G q r X 6 R r D 8 T T 6 / A n y 2 F D s U d L P W Y L a W 3 v b k a n h U d 3 u Z 2 I q D 2 q u L N C p / G 1 i d v f v L I c i r j C 3 a x B b s n y X r 6 b M N d 3 2 u z u 8 E j w 5 0 7 6 M O O V 2 s K k s a 2 f / 5 v n v 5 7 5 + R f / u n / Y I v d c 4 1 3 G X r p m s P r k U 0 D X r W K 9 x I 2 v M K M t H N k B j I p 5 E A c 5 k O s H f j 9 i o 7 O x 9 F P E R e W x V 9 l 6 G L m p i V 4 8 X v t X l I h v A / 4 G q R K m M T V S Z 8 j g a c m D J J v b 7 J 6 + s M K l b u X 4 W c U 9 F N Q Y / J v c z X t a 8 Q 1 q V H E C 2 p V F f J Y + e P V 4 v I S 0 G M F c d n 8 N F g g t P n 5 N L s I H Q Y A r J i x M n e A Q s G R w S J Z q m 4 B r b O D i v M K C o 1 w g Z F R P e p 1 T U 6 T o m W J O M g c I S B k 1 x l 2 h r 0 G m M A J F U 1 u m K h 2 f Q q X H N w S l a A H B 7 v a K 8 x T Q Q J f z s u Z H a 2 P 2 C c E G s F f n 9 F v 0 e J v p I 5 x / O A v b v 3 l h k N H C M 4 9 l 8 0 A I w x b 1 w x n Z o J 8 Z 4 e b B k q F K D k t M r A d y W c G d p U v y G A E 8 7 W h p A V t P M 6 v / c X 8 g e r c F I a k l B X t q Q J n e R r V K w V / d k r O g i q d H W l W Y 6 g k A a / / J + E s Q E H 5 D c c Y 0 L q o s c w u v c 4 W S l 2 w W l D v V h A 8 U A w C W D E e u u q e Y z q m H d 3 w c f T S 0 8 / o p h c b m N f + P E A F Y z n v K G B a A n 9 O / d v I Z G z K L d v Z k T 8 W 8 G b Y b D 9 F h G h G n g S b r g q q A C x g C a f r B M 0 v y a j d U L i G g E j o j 1 z l M W 7 1 2 1 v 9 z m A w 6 h j h J g B I b Q k j o Z N w g S C X Z Q h 0 O t R D Q q C g / 4 D Q / Z 0 Q e X J X S I 1 H O i G h k 4 i N 2 l 9 i 1 c F H I N 5 J J V M b y + d Y a z W V G B b N f J v a b S A P o 0 j h H Q B 6 C A l u 8 f Q H 7 Y k c k 8 W 7 1 R M k 8 z F q k l h e X I R 5 S C a n o i Q z c p O k m N m t D v T p E y T 3 H G B b K + S X 4 9 c d h b C J U l a w a a 4 2 l L U 2 N i t Z m 1 C G z g 0 g e 8 J h W n v G U b x w Q T J Y q N 9 g y 1 q g d N p y D e x V 8 O d M L v z L B g G l 9 R S L o z 7 m F t T A y p + V s t D 8 x p h 7 N 2 3 Y s u w k G x O G l G K v E 1 T v n Q i V p X D x L L z M L 4 T G J x T k H 3 e B c c f O 7 9 a w u 9 V H l K Q J 4 p 0 8 Q 6 B y I H P U 2 g H M 5 h L / d 8 5 Q E U d d x R a W / E q H G c z b e Q T X B J b X z 4 T E 0 G T x I L T e l F x 5 e + k Y 8 H C n L 2 i 3 U n 6 0 W y l 7 h l I z F k P h 0 E C k x C y L w X m I 4 G u F X P W s 4 H K E q 3 S R 7 5 W e G w B 6 P e j 0 T K A s F E w 1 B 5 N T 2 V j B F f Y H n 4 6 k S T U V 8 5 E t k E z 7 j / u e W y h e r 5 y o m I 8 F T k w H 8 c W D w g E t a c c E C H + h J U K 2 j J K I u N 2 U o 6 w q B t 1 T L G / u F F o T 5 7 C V 2 W D K 0 + H L T s k t b 7 A 1 B K h n g v D e Q d n W t l E N b S W Z k i l R 4 x O Z d R T x v X z 6 e e U c X D z 9 / d N / D B 6 B 6 I g C Y R D + Z d y g h m s 5 c X M p L 3 J R f H O c Z c p 0 B r y 8 N a Z j x + Y s L b n v L g N h x E v L n T 0 b m C h v 8 s H O u K l U F w h t b r M s E N r c E l 4 g t L k 1 q 0 B o c / t a d u a z l g M r i 3 C U 0 y E M d o b Q 0 I 1 a N v O 9 D g X 2 d R i d E Z k N M M a i 1 o O B b Z 7 8 2 J I R x 4 O u g s r 1 v z q L c B i i X W 4 x u 4 l u M n Y W v m K + 3 2 W J a 5 M 2 o Z a f s d j T R L u m z 1 d v j q p P U 0 q W 1 R Q 5 M 5 H m c C W i / / Y W f K I 2 x 6 8 v G 0 t U C / W 6 Q N + i s o P i F N L b A g 6 8 m a d F 8 u K A E 0 p I R 7 p O g N w 2 / P K I F A + c Z M / P v J E z Q K X J x Y y E 7 Z X D h s V D x K Z f R b f m A 5 u 2 k 3 Y u D 6 N q T b u x g 9 J z K B i r Y 3 M z N 9 o L k l v t c p F n J T 5 1 g 6 v j c q K n q b 5 G t q c R X Y I a y 0 a l b N I + w K 6 4 3 n I O 7 i k 5 6 v y s 3 X e 8 l + 1 i 1 Z r W N R t 0 M X G r 0 b H e x U O K + m J h R h c T 8 J O J 4 T 7 b x Z M H l E h V X / 6 X f j 5 D y u s 8 p m Q T A T F L o o z C i X D A 4 W i j O n q A Q p u u i v C m V X 1 7 H l 3 e Y J v X g p y y H V 3 o 4 / a f l S w j g k u t B / x z U 1 k 2 S B H L 7 u n S s I r F j 6 w U o t o I R 7 / B q r g O b v 2 N o R h R F H M E 6 G D X o x k j R h a / E f Y y d g g O 3 v / q 0 B J L j m T I 2 Q E 6 / x 6 l K d 0 t w x X 2 g x M q T e s N g d 2 r S U R F 2 F u e m t b Z K X H t 1 s 7 c X 9 5 U 5 f u V F q Y V j J W P p r D M v h y G 2 i m c l m G 0 X A G n R B o v D 9 b + 3 C R H q 2 w / R + T r s N f u 8 6 H M g / W 6 1 z N S z a i 8 c 4 a T V w 4 K o X Y 6 B P 3 S I N W 2 Q E Q b F k m t 0 M u l F 4 / 8 x 1 A H l x E 8 a V R F f 6 V X 6 7 b m h n O N 9 e f t w I / v E f 4 r h + i Z q Q r Z u b x H 6 X v T a L U A o B H 7 Y p J a H 7 l D k r H x s Y V Z 3 B 1 0 X X a R t Y C o S s B X 5 t Z H V P F W D K F Y H l a T 5 e z p j / B f Q M e L H h v b F j P U 0 k F i G U i I N 7 m j 2 M j L U b V q n n R n 2 o h l G T k K 7 8 k v 8 M 5 H 4 V l 3 i v U O F U m k o K S G u 9 x Y m p t Z Y F O E i u j 2 B w q U G U W t U Z q t 0 + m O E P h W H w 5 F r D l g D N U x B F v O G T T x 7 S i e o 4 D 4 E r 9 S u W I g 6 / f M V + U S i m n H 8 p g k D W h 3 y D q 8 G w Y o T 7 9 D s I x 6 i Y y d i f Y O M 5 g f 7 2 9 U n O E 0 u C S 3 d a a y t S k o S 9 n y T B D s / b 4 7 R D 0 j 3 l 9 H X d R J R M 1 y o G 4 b j K b g B o o p V F K C h u G E x v P f O Y M B p r j 5 G C o 6 W l e n Z L V b b / w 5 D h 0 o I V E 1 c u e / 0 9 5 h t u y M n H 6 m Q n d 2 0 X k 9 w m 8 R 2 s q o t + W 2 0 b 9 D o 0 O V 6 o W y 3 m x S m U T R 0 T 7 f f m 8 S W 3 Z 6 s + E 2 i K x D m J B Z z T y B P 2 Z J f x o s a v V h A m d h E i Q 4 J 4 U W N S Z V 1 d 5 k 6 c 4 1 1 G A n 7 G 4 N 0 w o I r R 6 q y b a N M j q U F V k 4 3 e C 7 n 0 M 7 I r a w d g I b o p O r J 2 Y + 7 a q o a m O a L R Z W v F m 5 0 V X e G A u e i 3 T G S e e m d y z v i 6 o q 5 D L 8 f Q w 1 Q p m s V G 2 L y a d l 0 c N q v j G 2 4 D 5 v o 6 o U S k v x W a W N 4 A 1 Y W L o j o 5 T x N w l T W E 8 p 4 A u n F R 8 V t W G f p B 1 y 6 d + g 9 A 4 q G / a 6 M L D I A C z J r / l w a 0 2 k H c 1 z m J v R r u / d x M t r 7 N G L U L v 1 x o / X i H T Q r h O j 2 s U 8 3 2 r h s D z K r C G / Q 2 1 l d C Q i I q z o y H l j u L W 0 C K h R d j w P i E C z R M i W z 9 G z 5 Q t B 8 Q V L n 7 a 5 U 6 o w / L b 8 R S g k b u n T 7 H h n E B 4 G Y z l p V X L S v A R u 6 W k w B z o u H 0 i M M 2 3 r 9 2 2 e 9 3 A N + p c q I i q J + D L o 5 j I F e Q j I 5 s E o 4 1 P G q t Y o f k I y Q 1 W L A L F t v l S r n Z k / R l t I m Z x a Q e X P r 2 y 4 0 f z p D z h g F e l U v 5 F 0 X P r K y y z T U + R Q r u 7 h G p E C N / 0 C k D A T 2 P 6 y 0 e p D 3 f a G A C k V 2 j c C A r p 9 z y j l O m H i l Y M a 4 6 M + / H / L V d A E 1 S 2 h k P Y X D 0 5 C K j 9 Y 4 + k 6 W s a 3 e n G O 8 f u n / 0 C x r x d U G F e P v R b 8 a Y 3 I b k s v v 9 B Y C S / 8 d r T 8 z I r 3 c 0 M 2 k N I M + C N E y C v z L n D c R q M 2 5 p j J 6 Z P O 7 o I Z C s y Q v 1 G A K 6 F N X Q Y E F n 2 E m k D k A l y i j I W p k T c h l X Y m D 1 z 1 n W K b 2 q v E S P F i 9 d x 7 U X T q q T 8 n V N f X O D 3 w E m x q Q K h f g T 9 g G t O J i X + S b z 8 t + L P h C o x k Y 7 f f T 2 H L U U E O k E x t I P 2 Z O N H S 5 o W V Q j D m i H 8 B n Q 9 T E 0 q I N s h 7 z 1 E r j u c 4 Q / x r 9 6 r M F R 9 K D E 2 S v c L C w U 6 d F 3 Y D T G B c V Z s 0 C W R J b j D O N Z s q L 1 m L M + / b M p U 0 Z q G E c Q V Q 6 X Y O 9 D t R h M P e z F 8 n x 3 i C w 0 U I o w n 5 s n 2 m 1 c E 5 v t M e o n w u W 3 o 8 + C A J R d f t G c H p Z z g S B t D M 3 3 B M A b p J H p Q g U S g P 3 u 5 1 e g i l V T y b L 2 U Z q m h F k 0 l k a P k A F L l H o P Y + j P 0 Z j 5 J a 8 J I H t H c L P G r 3 i W f t Y u Y T l E j X 7 V O 6 j U 3 0 f X u I o s v K r S 7 7 H v g q B g b L f J f A 3 J y K x r f r + N d I r z g m 9 8 o X r Y v S M d F u f a s u b 2 i I k 3 F A r 1 G E B d A V 0 R 3 C O e 1 r 9 g C K f N h 4 r q J Q t O u 5 H B m A E q R D r 0 v R R b V J D a J R R v A 7 8 c N l d B F C R O Q v 5 n M w p a I P q K K l J g P / T N o w u 1 6 t R 4 i 2 0 2 b r 5 l r D g Z 8 + X g J 4 V e H p n N I S a w K E U r a e 9 j y q h 0 Y H K 7 K a e y O g Y q K 4 t 8 E Y K R 6 g t v d a b t 9 z d m 8 j O K 7 N h 0 c R S H u J O 1 0 R K o z B 9 v I x e A z / r 3 + 3 u t E t Y U f R F e K C C y 9 I v r T L s r v S y 5 b H B j F t V 1 y 8 7 k d I W W C w T 5 e N i 0 v R F 6 p g j N d u I 2 I M k Z Z y X E 6 C c H Z 9 g c I 3 U U T D r q n X H 4 i F V 8 4 b 1 F 1 F 0 P Q c / j U U o E / r F i X X j c e q W s 4 z t P K 9 b / U V A M o i n X n 1 g g m Q E w C R U d Q i n 4 S j m O o u u L v + j a 1 i Q h 9 j l E N g 8 q Z V M u u 1 / l 1 S I V K 0 X w G 8 a w m 5 6 B h x + J + o v h f v K c + G G y n R O 0 + D 9 R K 7 l j r R o q R O O D e Y L / X 9 A m b j 2 w t F + D y g s l C r w G Q u 1 t N m n R l E Z w / M u T 2 8 K L m l 7 / u f F v 7 y 0 2 d M 4 J i r G B 1 c I p f L a J W v / w K E a 4 p 8 e w l s K k W + q t C m s Y P N w 0 Y y 6 A 2 S c C O K c Q X y Z v 1 m L 7 h B 3 q L 8 K X k i 7 R A 8 I u Q E p / d l d A d T A l L o + s Y L F p L F 8 H q B a L r k 8 1 I l H t K u n s I 9 9 a X E N q R Y 0 V 6 Q n O W X v 3 G m P 9 M X L G 8 1 y u r 6 B k m B X C Z m Y q 8 U / T E y W j m w / G B p q Z z n Z A 0 h X o e c V E J G i n x 9 W b Z 5 i w q z B 0 t d 4 o 2 l s Q c 0 A J Q o S K z H C J M Z K F S Y S X U d C n C D 4 g 4 E A I G 6 E q y A b s O y 8 n B L E S r Z a i 5 7 y A u l J O 3 d + A L A h p m f X t s 5 P R w 0 s G z o b a Y C w 0 I l G y l e r t 5 i y 5 8 f 7 y a 8 F Y S V u z p t w L K g 8 q o G 9 f D y m n W j c z / E J D N Y 7 M u U o z Z Q f o Y D T x k A g A E E 1 6 / J G X R f s o C B h J X 3 E h g b s + D 8 6 e / D L / / 8 t w 0 U 1 x I i a c / J n q 0 c m s o b 4 5 S P / O B 8 5 Q 3 R h W n T l g f t f X g J M 7 n a Q 7 e X A D l e k V K k 9 t Y N x 6 4 7 3 E I M c V o m h i o y d z y c D E 0 O H Y o n C a q j / o K P f s d 5 P 5 x i 1 0 B o y l W D s E R F g e i l H c k D o G 5 q N x h D X r u + v a N d A l f a N c W k G m f L 4 7 Z 7 7 d 8 o j Q o C P v d R P O f a Y L A M 9 A Z M m E V A Q a p y l 2 b N 8 G 0 A h 8 2 m U c o d i E O / j b M O h T C K w C 3 A w 3 u D D i Y 0 R a 3 W m g p Q o p B 4 c n a R p f E 6 W H w J L 2 8 Y C u G V s 7 v n o M T m o E F A Y 0 p N G 7 U 8 c e 3 2 N I a C + V O V g X l 3 T 3 u B O V N C w D + / j Y H 5 P I J 9 F w G q t A F b 1 B g m 8 Q y W U p Y 9 m 1 b k a X D 7 E C 2 i e 5 J r l K P f + e E G 8 M s L E 3 W + b P e A v R j V i i g y i O S t Q z m L Q l M g W R O R q K p A O C a N d r b m p o 0 1 0 c r l + 1 v c G C f c K j G z v N Z 8 I F i / x S r a d C N H L S l Y m 9 z 2 I M X H Q H U p 4 C Q A a c c E w 4 / b D x d y Q z h F V c v V R b y c X c P 1 i J J S v X a T M 0 O O m D Z f U 9 r a r Q n S V 2 f X M J R W T f + y s l K S N z U u z 5 v + u q m e k j / 6 7 Y 7 X U R r w E C n 6 L v I 7 + 0 Z l u n J d g e 0 1 W H 5 5 g J J 7 c O T 0 s S 4 3 U G 5 z h L S O k 3 S 1 y / A M V G b s H B x p j z N L L 9 a V P V S 2 g 9 s T k d m 8 Q 6 E v X Z x G e 0 i o M d i h c l 0 A q x w 2 Z A r y w d n h + M D p j o Y d F O n R l p m K N K g c L a 0 j E t L a n d 1 g T u g J 5 W H 2 x w f a 8 8 y W n S 5 t a N y W G W 1 7 c 9 6 f z I v V 1 S s w 0 j 6 G P Q Q 1 O x U m t 6 j x g k u E d 4 W T 3 K a + D i T a u A g / R 1 o b 7 y u t o Y v 8 a R f 5 F E Y B 6 J I 1 K i Y a z u E x d E 4 w 2 6 g u A p C c 6 B L c H z t O G 1 m V C P o 2 F Z b s + 4 K k N s z Z J 7 S b U E W q A / x P d F W X u f s u M o N Q t l U 4 f w l L 4 m F 8 J y F r c f 6 H z q G M o T 4 h u W H n s 6 J X T + a 3 r D Q l 8 7 v E 5 W 8 S 9 1 i m 7 n S 7 F L Q x J A M I r 1 8 j 6 f M Z I N x H r l 9 f s 4 g 4 H w 6 Q R U Z 4 U h T Q 8 + H A 6 S G y q w F 8 q S c J a O J F 9 L S L 2 / E n h H 1 X J g R 9 0 F c q 5 u a 7 S B 3 b 3 9 7 7 s u 7 E i T V U D c C / D R F s J o e L q k 9 g Z a H Q u t r T E A F f 7 J L 9 6 i i m f 0 k x S X A 1 i D 0 k K / j O N L 7 I g G t M b l E + D h l 9 M X B e Z s 4 P c L Q 4 B D 4 K O h T D D R s A 0 B r S i 0 m 4 V Z f K m J q v R X n G t H F P W 9 B u V f G n P Z j S S A L R t G e Y 6 4 K 0 v D h g x 2 S O c M I b K g W h P E w o I I P 4 w 4 e S a b 5 5 5 H b W w a I g Q r B 2 0 S F P V h q w W L X r P H i 8 S 1 w T t E 9 Z W Q j h N V + o o v S o Y h L C 4 7 f x h o y E s N E Q C T p J d h 0 c E n 2 U E G Q f 6 l d z 1 y U f 8 k w h f w d S 7 M Q Z u G 6 T k L W U i i a H 8 p Z 2 + W 3 w 6 R O M K Z i C p 8 A f X 1 1 r D x z p g W r M V E G k v 4 0 d 4 b 3 y a A J t 8 m Z j E x A O g d C t h 6 w 3 i b x I n P 8 M V j s 0 j 2 i t G / 8 G W X v x Y x O o w + R N r Y c P Y M B Y X M Q a W o z F 4 z p M v X 9 c 3 o Q P G Y u j 5 W M 5 b 0 y T C 1 g C 2 e d s X L C j T I V A k E h 3 0 B 7 y W X K E m d Q Z U I W t 2 v 1 I c t C a 3 L R 2 o / s Y i V S O f 7 + O r u C c m 0 G Z m N w g l g O F o P u A C + k 2 2 E y + R l U b U N m I d v k s u C P P z S X F K p 8 j n V 9 7 Y E r 1 C E n / V p W m 1 X 6 o P a n Y L 0 x B 2 e P p 0 y 8 z x m / 9 y x s s G F j j 9 y O q S y g C f 5 9 V 3 7 u D 2 l d w 5 L p t t X I O O w g D 7 v T g q z M Y c R I 9 Y Y x l x l 4 5 7 / a d L i X j m S s L T C P t O u 5 Z J q l d J w i G G 5 z d q g 6 4 7 / a 1 V 5 i j w p B 9 m 1 V T z U 7 k 9 M F 4 J o f M I o r E e X T z Q F m 0 S b m s t z 7 S F 6 3 s z z 8 i L + N x E c 0 A U c K n c y n k J t R L 1 5 X 2 V g d Z 2 3 w u w R G a a i 0 Y Q 7 j / e J 1 h x 1 i 6 K h f y c Y F e Q T Y O Y 3 y 0 8 + 4 C D v a 1 J k 5 c y b d 2 r a h u / N u s F q c + u 1 8 t y h u L M 4 e h v k w U q m m e R J m Q d d t b Q F T o J z H L r c E Q g a i I W D R x L 8 m 0 f U J Z 4 K M p D D E f H Y S x e g 2 8 S o q I J j Z M U 7 u + t w w r i 3 e c f N Q e Z 3 Y K A r v h Y l Z i S 0 Y H e j C B K v O B 7 L 9 e z 0 i V V t + u d y B S l E 0 t W Y q I 9 u U W O 1 D P m L b W g R T 5 P B w A T C u B V k S u V R t O T 2 B l m l i Q 5 e f D R Q 3 h i 5 a f o j k U 3 v c T p 9 3 p e Q 1 2 1 Y S K 1 o t M t O q 6 C B / V b r 7 X j y L M 0 E v J I X X j C P l q i Y V V 9 C I g P 4 y K 8 S S f / / / z T g T s D A 7 F / Z G C h E I n 9 j p I t D W K v 8 h 0 I k 6 o N / e w u Z I f Y 9 c h P M t u 0 w l d F n S R k N U E D n F Y 6 / A W A a l V a t 6 x X t a I 2 b I j k Q 3 9 G O o k K R W 8 Z 5 2 Q I f l Q y B V Q E E 7 I y L v p m m x f / / y / 8 X E W k T F X i A N B G s X r Y H 0 t z p 6 m i 6 9 G Q x u Z 4 x h R J s W r l a p O 8 x s v f 2 B + v U T q M 4 y d B N q 1 H y y W u X K z u J a k T x m o 0 W U 6 S K v T 2 e p 2 B j 3 Y 4 J V V F 2 d q a L v u q E e G j 9 q D d M K g y K U 8 j U J E I y b X s K I V 8 9 b a P X e j v L W E J t o p j u h Y a b k 7 y E 5 s e r f A o U a 7 D Y 6 1 i 0 m 3 p 3 f q T t G 6 + i L 7 v t f 3 K K 1 F J L n I r u 9 5 R v A / 2 R 5 h X J g 3 0 e o T y h j 9 p d s V F G y V y A / b b g c e U N 5 q g B K 7 h W p d G G m T 0 I 5 8 v 5 8 9 X J H 2 U x R z z w N M b E Z K T N e 0 L P F U t n i b m D 5 c L Q I N j a 5 y 2 R o X u N L o t c G l d j H D t N q d N h P t 4 Q A F 7 w k x T o m 2 1 x 4 O k A v b f F W Z r K 4 / h c G 8 T K 4 B C v D n 0 M 8 d X Y m 3 1 s + A R g A 6 R U a U 2 1 1 0 8 y a i j D Q O C l M s E W d E l f w Z d D O 4 t C H O X 1 W n f n W w G v / 6 V 9 t A z z z y 1 4 j I 3 / H h O x v / f x O M g 4 f / u B M 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xml>��< ? x m l   v e r s i o n = " 1 . 0 "   e n c o d i n g = " u t f - 1 6 " ? > < D a t a M a s h u p   s q m i d = " a e 6 e 6 9 a 6 - 8 0 6 0 - 4 9 3 3 - a 2 5 2 - 2 8 1 b 2 4 9 4 1 7 8 3 "   x m l n s = " h t t p : / / s c h e m a s . m i c r o s o f t . c o m / D a t a M a s h u p " > A A A A A J A F A A B Q S w M E F A A C A A g A 3 D b y V A N 4 j Q + k A A A A 9 g A A A B I A H A B D b 2 5 m a W c v U G F j a 2 F n Z S 5 4 b W w g o h g A K K A U A A A A A A A A A A A A A A A A A A A A A A A A A A A A h Y 8 x D o I w G I W v Q r r T l q K J I a U M r p K Y E I 1 r U y o 0 w o + h x X I 3 B 4 / k F c Q o 6 u b 4 v v c N 7 9 2 v N 5 6 N b R N c d G 9 N B y m K M E W B B t W V B q o U D e 4 Y r l A m + F a q k 6 x 0 M M l g k 9 G W K a q d O y e E e O + x j 3 H X V 4 R R G p F D v i l U r V u J P r L 5 L 4 c G r J O g N B J 8 / x o j G I 7 o E s c L h i k n M + S 5 g a / A p r 3 P 9 g f y 9 d C 4 o d d C Q 7 g r O J k j J + 8 P 4 g F Q S w M E F A A C A A g A 3 D b y V 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w 2 8 l T J J h T u i g I A A M A G A A A T A B w A R m 9 y b X V s Y X M v U 2 V j d G l v b j E u b S C i G A A o o B Q A A A A A A A A A A A A A A A A A A A A A A A A A A A C N V N u O 2 j A Q f U f i H 6 z 0 J Z G i d C 9 V 1 X b F A 8 t l i 7 q X l t B W F a y Q S a b E W s d G t r N L h P j 3 T g i E B I I o L y F z O 2 f m z E R D Y J g U x M + f l z f N R r O h I 6 o g J G 2 m F p w K m H Y U 1 R H o K R X h t E 8 N 5 c w w 0 K R F O J h m g + D P l 4 k K A C 2 9 Z Q D c + y 3 V y 0 z K F 7 v P O H g d K Q w I o 2 2 r 8 2 X y U 4 P S k 3 a n N 5 x 0 5 Z v g k o Z 6 c n 3 R b f / x y V O f 3 P f a w 8 f B 4 9 3 k D P j U Z y K A 6 e X n i 0 / e k u u l 5 b h E J J y 7 x K g E H D e n d b Z I B G C Q d U 5 / N R 4 Y i F v W m S z L / c Z E 2 L I 2 y d b z e t x F 1 / M W 8 Z 3 1 X c l Y G h z f V 6 A h 9 m p h / R G d 4 R y 2 n q 3 d / i 9 y L h l v 0 9 q c + w H l V O l W 1 u K z U y B 2 I i r m C D h K F 7 B H G y k q 9 F + p 4 o 7 k S S w y p 7 Z r 6 L m r l Y U d g I W j w x g S 4 v + 1 S 1 b W i M W F k Y p 0 Y 7 u X A c 3 2 Z G c 3 s D Q b x 9 M C F D V S H T n 6 n M 0 j g y w P H U O Z 7 E E L 6 6 a H o 1 C Y M 2 1 U B X n H K B D v B 0 f G 9 k x S F a J 1 I M z H D 1 5 W N C d T E v H Q d 6 d k I m p y / C S O q U o r p N b 7 4 Q 8 h l q 8 4 z l u U 8 o U M 5 V t J c B 8 4 n l V m s w 9 U c g n Q I C J C G n K P r X k D 3 Y s X J r U 3 L 3 n J B 2 q C i I l 5 t p P a H k I g V e j 1 G f D w F + U J a j l 1 M n p W v v d r x z n m 9 G Q i U C T X / 4 j W 1 m z X t u A W O 7 F b g 7 L 0 Z b X L A h e a 7 m Q 8 V K 5 Q a 6 9 Q V Z O 9 C s X c a 2 b d T R a c I R s o N d V F H P w k G P t U + / X 3 c n n 2 Y G p A a 0 + m x N P H S L M F J r O U d I G z m B l Q J Q 2 y k D z C P m R U H f Y m E n P z l B G u 3 2 1 a F L Q t F 0 N + J H j R v k m z b 6 1 + d c q H 6 l X K e V e V t + v y c M s c r s 5 O 5 X S L 2 X A q 6 N V b r l A 5 4 b o + O L Z m g 4 l 6 m j f / A F B L A Q I t A B Q A A g A I A N w 2 8 l Q D e I 0 P p A A A A P Y A A A A S A A A A A A A A A A A A A A A A A A A A A A B D b 2 5 m a W c v U G F j a 2 F n Z S 5 4 b W x Q S w E C L Q A U A A I A C A D c N v J U D 8 r p q 6 Q A A A D p A A A A E w A A A A A A A A A A A A A A A A D w A A A A W 0 N v b n R l b n R f V H l w Z X N d L n h t b F B L A Q I t A B Q A A g A I A N w 2 8 l T J J h T u i g I A A M A G A A A T A A A A A A A A A A A A A A A A A O E B A A B G b 3 J t d W x h c y 9 T Z W N 0 a W 9 u M S 5 t U E s F B g A A A A A D A A M A w g A A A L g 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0 Y A A A A A A A A y x 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F p c n B s Y W 5 l X 0 N y Y X N o Z X N f Y W 5 k X 0 Z h d G F s a X R p Z X M 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U Y X J n Z X Q i I F Z h b H V l P S J z Q W l y c G x h b m V f Q 3 J h c 2 h l c 1 9 h b m R f R m F 0 Y W x p d G l l c y I g L z 4 8 R W 5 0 c n k g V H l w Z T 0 i R m l s b G V k Q 2 9 t c G x l d G V S Z X N 1 b H R U b 1 d v c m t z a G V l d C I g V m F s d W U 9 I m w x I i A v P j x F b n R y e S B U e X B l P S J B Z G R l Z F R v R G F 0 Y U 1 v Z G V s I i B W Y W x 1 Z T 0 i b D A i I C 8 + P E V u d H J 5 I F R 5 c G U 9 I k Z p b G x D b 3 V u d C I g V m F s d W U 9 I m w 1 M j Y 4 I i A v P j x F b n R y e S B U e X B l P S J G a W x s R X J y b 3 J D b 2 R l I i B W Y W x 1 Z T 0 i c 1 V u a 2 5 v d 2 4 i I C 8 + P E V u d H J 5 I F R 5 c G U 9 I k Z p b G x F c n J v c k N v d W 5 0 I i B W Y W x 1 Z T 0 i b D A i I C 8 + P E V u d H J 5 I F R 5 c G U 9 I k Z p b G x M Y X N 0 V X B k Y X R l Z C I g V m F s d W U 9 I m Q y M D I y L T A 3 L T E 4 V D E z O j U 0 O j U 3 L j c 0 M T I w M D J a I i A v P j x F b n R y e S B U e X B l P S J G a W x s Q 2 9 s d W 1 u V H l w Z X M i I F Z h b H V l P S J z Q 1 F B R 0 J n W U d C Z 1 l H Q U F B R E F 3 T U c i I C 8 + P E V u d H J 5 I F R 5 c G U 9 I k Z p b G x D b 2 x 1 b W 5 O Y W 1 l c y I g V m F s d W U 9 I n N b J n F 1 b 3 Q 7 R G F 0 Z S Z x d W 9 0 O y w m c X V v d D t U a W 1 l J n F 1 b 3 Q 7 L C Z x d W 9 0 O 0 x v Y 2 F 0 a W 9 u L j E m c X V v d D s s J n F 1 b 3 Q 7 T G 9 j Y X R p b 2 4 u M i Z x d W 9 0 O y w m c X V v d D t M b 2 N h d G l v b i 4 z J n F 1 b 3 Q 7 L C Z x d W 9 0 O 0 9 w Z X J h d G 9 y J n F 1 b 3 Q 7 L C Z x d W 9 0 O 0 Z s a W d o d C A j J n F 1 b 3 Q 7 L C Z x d W 9 0 O 1 J v d X R l J n F 1 b 3 Q 7 L C Z x d W 9 0 O 1 R 5 c G U m c X V v d D s s J n F 1 b 3 Q 7 U m V n a X N 0 c m F 0 a W 9 u J n F 1 b 3 Q 7 L C Z x d W 9 0 O 2 N u L 0 l u J n F 1 b 3 Q 7 L C Z x d W 9 0 O 0 F i b 2 F y Z C Z x d W 9 0 O y w m c X V v d D t G Y X R h b G l 0 a W V z J n F 1 b 3 Q 7 L C Z x d W 9 0 O 0 d y b 3 V u Z C Z x d W 9 0 O y w m c X V v d D t T d W 1 t Y X J 5 J n F 1 b 3 Q 7 X S I g L z 4 8 R W 5 0 c n k g V H l w Z T 0 i R m l s b F N 0 Y X R 1 c y I g V m F s d W U 9 I n N D b 2 1 w b G V 0 Z S I g L z 4 8 R W 5 0 c n k g V H l w Z T 0 i U X V l c n l J R C I g V m F s d W U 9 I n N k Z j E w M T h m M C 1 h M D A 1 L T R h O D Y t O D I 3 N C 0 3 Y T N h Y z I x Z T R h M D Q i I C 8 + P E V u d H J 5 I F R 5 c G U 9 I l J l b G F 0 a W 9 u c 2 h p c E l u Z m 9 D b 2 5 0 Y W l u Z X I i I F Z h b H V l P S J z e y Z x d W 9 0 O 2 N v b H V t b k N v d W 5 0 J n F 1 b 3 Q 7 O j E 1 L C Z x d W 9 0 O 2 t l e U N v b H V t b k 5 h b W V z J n F 1 b 3 Q 7 O l t d L C Z x d W 9 0 O 3 F 1 Z X J 5 U m V s Y X R p b 2 5 z a G l w c y Z x d W 9 0 O z p b X S w m c X V v d D t j b 2 x 1 b W 5 J Z G V u d G l 0 a W V z J n F 1 b 3 Q 7 O l s m c X V v d D t T Z W N 0 a W 9 u M S 9 B a X J w b G F u Z V 9 D c m F z a G V z X 2 F u Z F 9 G Y X R h b G l 0 a W V z L 0 F 1 d G 9 S Z W 1 v d m V k Q 2 9 s d W 1 u c z E u e 0 R h d G U s M H 0 m c X V v d D s s J n F 1 b 3 Q 7 U 2 V j d G l v b j E v Q W l y c G x h b m V f Q 3 J h c 2 h l c 1 9 h b m R f R m F 0 Y W x p d G l l c y 9 B d X R v U m V t b 3 Z l Z E N v b H V t b n M x L n t U a W 1 l L D F 9 J n F 1 b 3 Q 7 L C Z x d W 9 0 O 1 N l Y 3 R p b 2 4 x L 0 F p c n B s Y W 5 l X 0 N y Y X N o Z X N f Y W 5 k X 0 Z h d G F s a X R p Z X M v Q X V 0 b 1 J l b W 9 2 Z W R D b 2 x 1 b W 5 z M S 5 7 T G 9 j Y X R p b 2 4 u M S w y f S Z x d W 9 0 O y w m c X V v d D t T Z W N 0 a W 9 u M S 9 B a X J w b G F u Z V 9 D c m F z a G V z X 2 F u Z F 9 G Y X R h b G l 0 a W V z L 0 F 1 d G 9 S Z W 1 v d m V k Q 2 9 s d W 1 u c z E u e 0 x v Y 2 F 0 a W 9 u L j I s M 3 0 m c X V v d D s s J n F 1 b 3 Q 7 U 2 V j d G l v b j E v Q W l y c G x h b m V f Q 3 J h c 2 h l c 1 9 h b m R f R m F 0 Y W x p d G l l c y 9 B d X R v U m V t b 3 Z l Z E N v b H V t b n M x L n t M b 2 N h d G l v b i 4 z L D R 9 J n F 1 b 3 Q 7 L C Z x d W 9 0 O 1 N l Y 3 R p b 2 4 x L 0 F p c n B s Y W 5 l X 0 N y Y X N o Z X N f Y W 5 k X 0 Z h d G F s a X R p Z X M v Q X V 0 b 1 J l b W 9 2 Z W R D b 2 x 1 b W 5 z M S 5 7 T 3 B l c m F 0 b 3 I s N X 0 m c X V v d D s s J n F 1 b 3 Q 7 U 2 V j d G l v b j E v Q W l y c G x h b m V f Q 3 J h c 2 h l c 1 9 h b m R f R m F 0 Y W x p d G l l c y 9 B d X R v U m V t b 3 Z l Z E N v b H V t b n M x L n t G b G l n a H Q g I y w 2 f S Z x d W 9 0 O y w m c X V v d D t T Z W N 0 a W 9 u M S 9 B a X J w b G F u Z V 9 D c m F z a G V z X 2 F u Z F 9 G Y X R h b G l 0 a W V z L 0 F 1 d G 9 S Z W 1 v d m V k Q 2 9 s d W 1 u c z E u e 1 J v d X R l L D d 9 J n F 1 b 3 Q 7 L C Z x d W 9 0 O 1 N l Y 3 R p b 2 4 x L 0 F p c n B s Y W 5 l X 0 N y Y X N o Z X N f Y W 5 k X 0 Z h d G F s a X R p Z X M v Q X V 0 b 1 J l b W 9 2 Z W R D b 2 x 1 b W 5 z M S 5 7 V H l w Z S w 4 f S Z x d W 9 0 O y w m c X V v d D t T Z W N 0 a W 9 u M S 9 B a X J w b G F u Z V 9 D c m F z a G V z X 2 F u Z F 9 G Y X R h b G l 0 a W V z L 0 F 1 d G 9 S Z W 1 v d m V k Q 2 9 s d W 1 u c z E u e 1 J l Z 2 l z d H J h d G l v b i w 5 f S Z x d W 9 0 O y w m c X V v d D t T Z W N 0 a W 9 u M S 9 B a X J w b G F u Z V 9 D c m F z a G V z X 2 F u Z F 9 G Y X R h b G l 0 a W V z L 0 F 1 d G 9 S Z W 1 v d m V k Q 2 9 s d W 1 u c z E u e 2 N u L 0 l u L D E w f S Z x d W 9 0 O y w m c X V v d D t T Z W N 0 a W 9 u M S 9 B a X J w b G F u Z V 9 D c m F z a G V z X 2 F u Z F 9 G Y X R h b G l 0 a W V z L 0 F 1 d G 9 S Z W 1 v d m V k Q 2 9 s d W 1 u c z E u e 0 F i b 2 F y Z C w x M X 0 m c X V v d D s s J n F 1 b 3 Q 7 U 2 V j d G l v b j E v Q W l y c G x h b m V f Q 3 J h c 2 h l c 1 9 h b m R f R m F 0 Y W x p d G l l c y 9 B d X R v U m V t b 3 Z l Z E N v b H V t b n M x L n t G Y X R h b G l 0 a W V z L D E y f S Z x d W 9 0 O y w m c X V v d D t T Z W N 0 a W 9 u M S 9 B a X J w b G F u Z V 9 D c m F z a G V z X 2 F u Z F 9 G Y X R h b G l 0 a W V z L 0 F 1 d G 9 S Z W 1 v d m V k Q 2 9 s d W 1 u c z E u e 0 d y b 3 V u Z C w x M 3 0 m c X V v d D s s J n F 1 b 3 Q 7 U 2 V j d G l v b j E v Q W l y c G x h b m V f Q 3 J h c 2 h l c 1 9 h b m R f R m F 0 Y W x p d G l l c y 9 B d X R v U m V t b 3 Z l Z E N v b H V t b n M x L n t T d W 1 t Y X J 5 L D E 0 f S Z x d W 9 0 O 1 0 s J n F 1 b 3 Q 7 Q 2 9 s d W 1 u Q 2 9 1 b n Q m c X V v d D s 6 M T U s J n F 1 b 3 Q 7 S 2 V 5 Q 2 9 s d W 1 u T m F t Z X M m c X V v d D s 6 W 1 0 s J n F 1 b 3 Q 7 Q 2 9 s d W 1 u S W R l b n R p d G l l c y Z x d W 9 0 O z p b J n F 1 b 3 Q 7 U 2 V j d G l v b j E v Q W l y c G x h b m V f Q 3 J h c 2 h l c 1 9 h b m R f R m F 0 Y W x p d G l l c y 9 B d X R v U m V t b 3 Z l Z E N v b H V t b n M x L n t E Y X R l L D B 9 J n F 1 b 3 Q 7 L C Z x d W 9 0 O 1 N l Y 3 R p b 2 4 x L 0 F p c n B s Y W 5 l X 0 N y Y X N o Z X N f Y W 5 k X 0 Z h d G F s a X R p Z X M v Q X V 0 b 1 J l b W 9 2 Z W R D b 2 x 1 b W 5 z M S 5 7 V G l t Z S w x f S Z x d W 9 0 O y w m c X V v d D t T Z W N 0 a W 9 u M S 9 B a X J w b G F u Z V 9 D c m F z a G V z X 2 F u Z F 9 G Y X R h b G l 0 a W V z L 0 F 1 d G 9 S Z W 1 v d m V k Q 2 9 s d W 1 u c z E u e 0 x v Y 2 F 0 a W 9 u L j E s M n 0 m c X V v d D s s J n F 1 b 3 Q 7 U 2 V j d G l v b j E v Q W l y c G x h b m V f Q 3 J h c 2 h l c 1 9 h b m R f R m F 0 Y W x p d G l l c y 9 B d X R v U m V t b 3 Z l Z E N v b H V t b n M x L n t M b 2 N h d G l v b i 4 y L D N 9 J n F 1 b 3 Q 7 L C Z x d W 9 0 O 1 N l Y 3 R p b 2 4 x L 0 F p c n B s Y W 5 l X 0 N y Y X N o Z X N f Y W 5 k X 0 Z h d G F s a X R p Z X M v Q X V 0 b 1 J l b W 9 2 Z W R D b 2 x 1 b W 5 z M S 5 7 T G 9 j Y X R p b 2 4 u M y w 0 f S Z x d W 9 0 O y w m c X V v d D t T Z W N 0 a W 9 u M S 9 B a X J w b G F u Z V 9 D c m F z a G V z X 2 F u Z F 9 G Y X R h b G l 0 a W V z L 0 F 1 d G 9 S Z W 1 v d m V k Q 2 9 s d W 1 u c z E u e 0 9 w Z X J h d G 9 y L D V 9 J n F 1 b 3 Q 7 L C Z x d W 9 0 O 1 N l Y 3 R p b 2 4 x L 0 F p c n B s Y W 5 l X 0 N y Y X N o Z X N f Y W 5 k X 0 Z h d G F s a X R p Z X M v Q X V 0 b 1 J l b W 9 2 Z W R D b 2 x 1 b W 5 z M S 5 7 R m x p Z 2 h 0 I C M s N n 0 m c X V v d D s s J n F 1 b 3 Q 7 U 2 V j d G l v b j E v Q W l y c G x h b m V f Q 3 J h c 2 h l c 1 9 h b m R f R m F 0 Y W x p d G l l c y 9 B d X R v U m V t b 3 Z l Z E N v b H V t b n M x L n t S b 3 V 0 Z S w 3 f S Z x d W 9 0 O y w m c X V v d D t T Z W N 0 a W 9 u M S 9 B a X J w b G F u Z V 9 D c m F z a G V z X 2 F u Z F 9 G Y X R h b G l 0 a W V z L 0 F 1 d G 9 S Z W 1 v d m V k Q 2 9 s d W 1 u c z E u e 1 R 5 c G U s O H 0 m c X V v d D s s J n F 1 b 3 Q 7 U 2 V j d G l v b j E v Q W l y c G x h b m V f Q 3 J h c 2 h l c 1 9 h b m R f R m F 0 Y W x p d G l l c y 9 B d X R v U m V t b 3 Z l Z E N v b H V t b n M x L n t S Z W d p c 3 R y Y X R p b 2 4 s O X 0 m c X V v d D s s J n F 1 b 3 Q 7 U 2 V j d G l v b j E v Q W l y c G x h b m V f Q 3 J h c 2 h l c 1 9 h b m R f R m F 0 Y W x p d G l l c y 9 B d X R v U m V t b 3 Z l Z E N v b H V t b n M x L n t j b i 9 J b i w x M H 0 m c X V v d D s s J n F 1 b 3 Q 7 U 2 V j d G l v b j E v Q W l y c G x h b m V f Q 3 J h c 2 h l c 1 9 h b m R f R m F 0 Y W x p d G l l c y 9 B d X R v U m V t b 3 Z l Z E N v b H V t b n M x L n t B Y m 9 h c m Q s M T F 9 J n F 1 b 3 Q 7 L C Z x d W 9 0 O 1 N l Y 3 R p b 2 4 x L 0 F p c n B s Y W 5 l X 0 N y Y X N o Z X N f Y W 5 k X 0 Z h d G F s a X R p Z X M v Q X V 0 b 1 J l b W 9 2 Z W R D b 2 x 1 b W 5 z M S 5 7 R m F 0 Y W x p d G l l c y w x M n 0 m c X V v d D s s J n F 1 b 3 Q 7 U 2 V j d G l v b j E v Q W l y c G x h b m V f Q 3 J h c 2 h l c 1 9 h b m R f R m F 0 Y W x p d G l l c y 9 B d X R v U m V t b 3 Z l Z E N v b H V t b n M x L n t H c m 9 1 b m Q s M T N 9 J n F 1 b 3 Q 7 L C Z x d W 9 0 O 1 N l Y 3 R p b 2 4 x L 0 F p c n B s Y W 5 l X 0 N y Y X N o Z X N f Y W 5 k X 0 Z h d G F s a X R p Z X M v Q X V 0 b 1 J l b W 9 2 Z W R D b 2 x 1 b W 5 z M S 5 7 U 3 V t b W F y e S w x N H 0 m c X V v d D t d L C Z x d W 9 0 O 1 J l b G F 0 a W 9 u c 2 h p c E l u Z m 8 m c X V v d D s 6 W 1 1 9 I i A v P j w v U 3 R h Y m x l R W 5 0 c m l l c z 4 8 L 0 l 0 Z W 0 + P E l 0 Z W 0 + P E l 0 Z W 1 M b 2 N h d G l v b j 4 8 S X R l b V R 5 c G U + R m 9 y b X V s Y T w v S X R l b V R 5 c G U + P E l 0 Z W 1 Q Y X R o P l N l Y 3 R p b 2 4 x L 0 F p c n B s Y W 5 l X 0 N y Y X N o Z X N f Y W 5 k X 0 Z h d G F s a X R p Z X M v U 2 9 1 c m N l P C 9 J d G V t U G F 0 a D 4 8 L 0 l 0 Z W 1 M b 2 N h d G l v b j 4 8 U 3 R h Y m x l R W 5 0 c m l l c y A v P j w v S X R l b T 4 8 S X R l b T 4 8 S X R l b U x v Y 2 F 0 a W 9 u P j x J d G V t V H l w Z T 5 G b 3 J t d W x h P C 9 J d G V t V H l w Z T 4 8 S X R l b V B h d G g + U 2 V j d G l v b j E v Q W l y c G x h b m V f Q 3 J h c 2 h l c 1 9 h b m R f R m F 0 Y W x p d G l l c y 9 B a X J w b G F u Z V 9 D c m F z a G V z X 2 F u Z F 9 G Y X R h b G l 0 a W V z X 1 N o Z W V 0 P C 9 J d G V t U G F 0 a D 4 8 L 0 l 0 Z W 1 M b 2 N h d G l v b j 4 8 U 3 R h Y m x l R W 5 0 c m l l c y A v P j w v S X R l b T 4 8 S X R l b T 4 8 S X R l b U x v Y 2 F 0 a W 9 u P j x J d G V t V H l w Z T 5 G b 3 J t d W x h P C 9 J d G V t V H l w Z T 4 8 S X R l b V B h d G g + U 2 V j d G l v b j E v Q W l y c G x h b m V f Q 3 J h c 2 h l c 1 9 h b m R f R m F 0 Y W x p d G l l c y 9 Q c m 9 t b 3 R l Z C U y M E h l Y W R l c n M 8 L 0 l 0 Z W 1 Q Y X R o P j w v S X R l b U x v Y 2 F 0 a W 9 u P j x T d G F i b G V F b n R y a W V z I C 8 + P C 9 J d G V t P j x J d G V t P j x J d G V t T G 9 j Y X R p b 2 4 + P E l 0 Z W 1 U e X B l P k Z v c m 1 1 b G E 8 L 0 l 0 Z W 1 U e X B l P j x J d G V t U G F 0 a D 5 T Z W N 0 a W 9 u M S 9 B a X J w b G F u Z V 9 D c m F z a G V z X 2 F u Z F 9 G Y X R h b G l 0 a W V z L 0 N o Y W 5 n Z W Q l M j B U e X B l P C 9 J d G V t U G F 0 a D 4 8 L 0 l 0 Z W 1 M b 2 N h d G l v b j 4 8 U 3 R h Y m x l R W 5 0 c m l l c y A v P j w v S X R l b T 4 8 S X R l b T 4 8 S X R l b U x v Y 2 F 0 a W 9 u P j x J d G V t V H l w Z T 5 G b 3 J t d W x h P C 9 J d G V t V H l w Z T 4 8 S X R l b V B h d G g + U 2 V j d G l v b j E v Q W l y c G x h b m V f Q 3 J h c 2 h l c 1 9 h b m R f R m F 0 Y W x p d G l l c y 9 S Z W 1 v d m V k J T I w Q m x h b m s l M j B S b 3 d z P C 9 J d G V t U G F 0 a D 4 8 L 0 l 0 Z W 1 M b 2 N h d G l v b j 4 8 U 3 R h Y m x l R W 5 0 c m l l c y A v P j w v S X R l b T 4 8 S X R l b T 4 8 S X R l b U x v Y 2 F 0 a W 9 u P j x J d G V t V H l w Z T 5 G b 3 J t d W x h P C 9 J d G V t V H l w Z T 4 8 S X R l b V B h d G g + U 2 V j d G l v b j E v Q W l y c G x h b m V f Q 3 J h c 2 h l c 1 9 h b m R f R m F 0 Y W x p d G l l c y 9 S Z W 1 v d m V k J T I w T 3 R o Z X I l M j B D b 2 x 1 b W 5 z P C 9 J d G V t U G F 0 a D 4 8 L 0 l 0 Z W 1 M b 2 N h d G l v b j 4 8 U 3 R h Y m x l R W 5 0 c m l l c y A v P j w v S X R l b T 4 8 S X R l b T 4 8 S X R l b U x v Y 2 F 0 a W 9 u P j x J d G V t V H l w Z T 5 G b 3 J t d W x h P C 9 J d G V t V H l w Z T 4 8 S X R l b V B h d G g + U 2 V j d G l v b j E v Q W l y c G x h b m V f Q 3 J h c 2 h l c 1 9 h b m R f R m F 0 Y W x p d G l l c y 9 S Z W 1 v d m V k J T I w R H V w b G l j Y X R l c z w v S X R l b V B h d G g + P C 9 J d G V t T G 9 j Y X R p b 2 4 + P F N 0 Y W J s Z U V u d H J p Z X M g L z 4 8 L 0 l 0 Z W 0 + P E l 0 Z W 0 + P E l 0 Z W 1 M b 2 N h d G l v b j 4 8 S X R l b V R 5 c G U + R m 9 y b X V s Y T w v S X R l b V R 5 c G U + P E l 0 Z W 1 Q Y X R o P l N l Y 3 R p b 2 4 x L 0 F p c n B s Y W 5 l X 0 N y Y X N o Z X N f Y W 5 k X 0 Z h d G F s a X R p Z X M v Q 2 h h b m d l Z C U y M F R 5 c G U x P C 9 J d G V t U G F 0 a D 4 8 L 0 l 0 Z W 1 M b 2 N h d G l v b j 4 8 U 3 R h Y m x l R W 5 0 c m l l c y A v P j w v S X R l b T 4 8 S X R l b T 4 8 S X R l b U x v Y 2 F 0 a W 9 u P j x J d G V t V H l w Z T 5 G b 3 J t d W x h P C 9 J d G V t V H l w Z T 4 8 S X R l b V B h d G g + U 2 V j d G l v b j E v Q W l y c G x h b m V f Q 3 J h c 2 h l c 1 9 h b m R f R m F 0 Y W x p d G l l c y 9 T c G x p d C U y M E N v b H V t b i U y M G J 5 J T I w R G V s a W 1 p d G V y P C 9 J d G V t U G F 0 a D 4 8 L 0 l 0 Z W 1 M b 2 N h d G l v b j 4 8 U 3 R h Y m x l R W 5 0 c m l l c y A v P j w v S X R l b T 4 8 S X R l b T 4 8 S X R l b U x v Y 2 F 0 a W 9 u P j x J d G V t V H l w Z T 5 G b 3 J t d W x h P C 9 J d G V t V H l w Z T 4 8 S X R l b V B h d G g + U 2 V j d G l v b j E v Q W l y c G x h b m V f Q 3 J h c 2 h l c 1 9 h b m R f R m F 0 Y W x p d G l l c y 9 D a G F u Z 2 V k J T I w V H l w Z T I 8 L 0 l 0 Z W 1 Q Y X R o P j w v S X R l b U x v Y 2 F 0 a W 9 u P j x T d G F i b G V F b n R y a W V z I C 8 + P C 9 J d G V t P j w v S X R l b X M + P C 9 M b 2 N h b F B h Y 2 t h Z 2 V N Z X R h Z G F 0 Y U Z p b G U + F g A A A F B L B Q Y A A A A A A A A A A A A A A A A A A A A A A A A m A Q A A A Q A A A N C M n d 8 B F d E R j H o A w E / C l + s B A A A A D I m d A Y C C h 0 G u N I 4 e Z p 2 Q h Q A A A A A C A A A A A A A Q Z g A A A A E A A C A A A A D u l E b I X c X c p X 7 2 A p a w c I Q 5 N s C N / R o 3 N Z G s l 6 1 s C K I F z Q A A A A A O g A A A A A I A A C A A A A D r b j k X / P M 3 0 J Q N o K S F N Q a a i W T t J q 7 D j 2 p + C W V P l 8 6 0 f V A A A A D b R l Q Z n 0 e 5 / L I + Z m 5 w 6 p F F 4 M M W G l 8 A G d O Q d N j a k 3 N 3 R N d r 2 v q Z N S L Y U 2 m b S v J + G 7 9 R j B x C X N x 7 W k l N j a n W o 1 I S j y F O O n G e o j 9 3 x p d 3 B m 6 1 4 U A A A A D S d g x k G A 6 m 2 p G 6 j q T k 3 J u I 9 k P T B R q z L 1 o 8 S 8 K q d d / E u F H u 7 q 0 e k R l a 7 g H J S 4 X U 2 5 l s 4 X 4 x R t V B 8 j E 7 d 2 l l w G P l < / D a t a M a s h u p > 
</file>

<file path=customXml/item3.xml>��< ? x m l   v e r s i o n = " 1 . 0 "   e n c o d i n g = " u t f - 1 6 " ? > < V i s u a l i z a t i o n   x m l n s : x s d = " h t t p : / / w w w . w 3 . o r g / 2 0 0 1 / X M L S c h e m a "   x m l n s : x s i = " h t t p : / / w w w . w 3 . o r g / 2 0 0 1 / X M L S c h e m a - i n s t a n c e "   x m l n s = " h t t p : / / m i c r o s o f t . d a t a . v i s u a l i z a t i o n . C l i e n t . E x c e l / 1 . 0 " > < T o u r s > < T o u r   N a m e = " T o u r   1 "   I d = " { 8 C 9 8 4 9 F 6 - 2 4 3 D - 4 0 D F - 8 9 E 9 - 3 E 6 C 3 1 C F B A A D } "   T o u r I d = " 0 7 b 9 b 2 0 a - 6 7 5 9 - 4 1 8 4 - b e 3 3 - 9 d 2 4 e d 2 9 c 0 9 0 "   X m l V e r = " 6 "   M i n X m l V e r = " 3 " > < D e s c r i p t i o n > S o m e   d e s c r i p t i o n   f o r   t h e   t o u r   g o e s   h e r e < / D e s c r i p t i o n > < I m a g e > i V B O R w 0 K G g o A A A A N S U h E U g A A A N Q A A A B 1 C A Y A A A A 2 n s 9 T A A A A A X N S R 0 I A r s 4 c 6 Q A A A A R n Q U 1 B A A C x j w v 8 Y Q U A A A A J c E h Z c w A A B K o A A A S q A f V M / I A A A B a x S U R B V H h e 7 Z 1 b k B z V e c e / n u u u 9 s J K q 1 0 k d J c s I S M M C s T Y F Q g Q g 0 0 u B U 7 i B 1 x F p Y i p O H G e k k r l J S 9 + T f K Q p y R V o Z K q V K r y l F R h F y l u B n K x w a A V 4 m I k I U t a X Q B J I A S 6 7 8 7 0 d M / k + 3 / f O d 0 9 o 9 Z q t T u S d u e c / + 4 3 5 / S Z 2 b m c 0 7 / + f + d M z 2 z w 3 O u 7 W u T l 5 d U V B c / 9 3 A P l 5 d U t B c 9 7 o L y 8 u q a C K b 2 8 v L o g D 5 S X V x f F K d / b P u X z 8 u q S g u f f 8 E B 5 e X V L P u X z 8 u q i g h e 8 Q 3 l 5 d U 3 s U A E X P m 5 0 v L z z c G 6 7 j 8 U V h Z w 2 H z c g n u x / J r f d x + K K 4 I U 3 3 / E p 3 w 0 T R q F F E y f H a M P S M m 1 c M U y t V o v i Z p N + 9 L M 9 9 H v 3 3 S a 3 Q h s U B L i 9 C v V C g Y + H X B a L R a p U y n T y 4 / f k L q f f / z v q v / 0 v z C 2 9 r q e C F z 1 Q 1 1 X F U h 8 9 / c w O + v P v P U 7 1 M K J C 0 K K p Q 5 9 R Z d 0 I N Z o h t e K y 3 K 5 a L i Y g d a o T L F t a y A B Y u V y m c 6 c O U B z V 5 P p / f v U 4 f f + h W 6 T u d e 3 E Q L 3 r g b r G q v S P 0 J L h V R S G I T X Z f e I 4 l n b U s 7 o c Q J 2 6 U G / S Y D V d o O 0 E L B s W r o 8 / O U 7 / 8 O w 7 9 F f f X o 8 b m V t 7 d V s e q G u o 5 a u 2 0 f R 0 g 6 I o I j p 7 i u L B p d I O c L L w z A T S R 6 c u 0 J r l g 2 Z r Z u W B Z e t w r t a + C R q 6 + w H 6 / M Q e a f f q v o I X d 3 i g u q U W O 8 7 A 0 A j 1 D a 1 h k O r i R H C h q w H I y t 7 m Z O 0 j G u 9 b I / W s s v B 0 a l / t e d r a 9 9 t S n / 7 0 O C 1 Z s S o B D G B d r E U 0 t n S I 4 i + O 0 M H P D 9 D N I 6 v k t l 7 z l w e q i x q s j F G j i o W F 5 i U g X Q 6 i y 7 X X 6 w 2 q V n U + d T W 6 H G i N u E m V U p G e 3 f U 0 / e 5 X / 7 R t r n X w y A c 0 P j s T 9 L q C g p c 8 U H M S Q L A 7 7 9 D o B o r i I q d 2 7 Y 4 k H d s J D G + a a 2 b U a 3 u O 0 X 3 b 5 u c c e X A V 4 h q 1 S v 1 t j q V g l e j 8 q X 3 m V l 5 z l X 9 j d 4 7 x f + + e p E K x Q v 0 j W 6 g e B h S G j S T F s 1 B l Y U o h u z J M 0 L Z 1 y 0 1 t 7 k o e 0 z y P O J y m Z r F P t u 3 z x H N u N B r s i C G / l s 0 U F C p 8 y / z X 7 O P K E b w 0 8 d 7 s R t i r T c t W b K O L F 6 f b 5 k m Q L a 0 6 t 2 e r t y c / p b s 2 3 W y 2 Z q + I Q i o R o M g X X O l i G N N A p U h N f m 5 F d i j b b t 2 q w P t G 3 + k f 0 + n i H X K d 1 + z l g b p K F Q o l W j K y S Z b A A R O A s Z H V X E G a r / C w j V q d K v 1 V 0 5 K v z n T Q p o A W L E A V T h 2 n V j M 0 t / C a j d I 3 M 7 y u q O G l q 6 k 6 t J 5 q t Z o s h b e l d 0 Z 5 c F 1 P g Z M r w Q R 1 P k / U s 2 l g 3 G x R q W 8 l l S r z T z 1 d U v C T i V / c u N F f R B o e 3 U A 1 P l g D J L s z d u 6 Q i 0 3 V 6 W N U 7 9 e F j 6 x j Z d 2 K X x m 1 o m l q N T 7 X K 7 1 m l H e o W W j k 5 i / T d L 2 1 o G E 6 c 2 T S 1 G Y v C x P U + X p S 5 2 W o C n 3 U L I 3 p l V 4 z K v j J T u 9 Q M 2 l k / D a 6 e H E q W X y A 7 M 6 3 E E C 6 r P D c M q 5 z N b J u Z U v M q e I 4 o r i B B Q / v V D P J O 9 Q M 6 o Q J A N 0 o m M J I z / + b S V i 1 O 3 u x T u G 5 I 3 O G C c q + R g R e e x A U q F A s U a M 5 I t d 5 5 c s D d R k t W 3 E b T U 1 d u i w O X W + Y I J z l c C U V G K K b B q p U G V 5 v W l K d n 6 r z E z c b s 1 D e 6 y 0 U + D k U S l S P h m X b 6 1 I F L + 9 8 / / r v H Q t c / U M r K W p V k 5 W 8 G w 3 T j Z R N + y D U k f p F I c P Z j K i v f N F c 4 2 X l P 7 H b E c O j a z x M G X W + f n n j t 1 S i u B X Q d F j O 7 U O X w 6 d 8 H Q q j i q R 5 n f A s Z J i a T Z 1 f 4 S m + v Y / n T 1 1 W O 1 R I / U o 8 n y p S I / a 7 T 6 d 8 j 2 S 0 Z G R z 8 i F A 7 E R 2 R 1 r I M E F 2 d o X s b P u t 6 / h A m T 7 f T b u f N b X 5 K d s H S P 2 K R Y a K w T p z r m R a v a D g 5 b d 2 L + y 9 5 T p p d O V W O n P m Y u J O i w W m 6 y 0 7 p 2 p y P 4 U 8 l 2 r U a z y d q t P S E W 1 3 X T h l q z M N d C 6 G b h q l 8 + d 5 x 1 h k z t S p q S + u / S J B 0 i f i U j y f 4 m g F B Z q a a u X 2 r W v h F y U 4 4 m B p c h b E Y t a S Z Q O m d u 0 l X Y e T a A t F L o t 0 Y Y r n c R 3 9 6 m I 4 P 4 c a W r Z + U c 6 b b q S k b 9 i h 5 K x 0 u J S B 6 r N T d X M L d 8 V A 5 W D m S B S L Z f q P F / 5 l 0 c B 0 7 8 T f m 9 r C U I A f c S l 1 q i h q 8 c E J p 2 f l 9 7 c L E b y y a 4 + z h + L B 6 V 0 0 t f T b y d k Q V t 6 d Z q + o 0 e A I q V 6 v y Q J F F E 7 T 6 t X u n k m B s 1 V k u d X F C M e + Q 2 v D H 7 U B 5 G G 6 O g W F 1 K V Q Y o G i 0 Y h z + 9 u F c H Y O N b R s C 9 H p N + l w 8 T H T 4 j U X 4 a R Z L K U D J h v H j p 0 x 1 7 o n J 4 H 6 t 7 / 9 g G r 1 k M K B u 8 S R r C t 5 d 7 p a 4 Z u f A B U D x V H A G e k c L d 6 t m k 0 3 + z J 4 9 e 2 9 z r 3 y J T e t o e m a f t T b A z U / o c + i q E E N v M n L E d Z q P J + a p l Z c p 4 0 b r / 5 L Z h a 7 n H S o Z q t M w 6 8 / 4 2 H q g s S d 8 G N c S t I + d q k o d r M / n V u U Q E J S + v A D 2 n T L X 5 s u 8 J q P 5 E D E / a o X F i o t a 7 W w r e 9 d C O c c a m j s V r p 4 8 0 Z 6 a + 2 b 3 p W 6 K N 2 h d K / i 2 R S X B T p y 5 F N z r T v C K + f C n Z i e D m n g 2 X + U k z u t P F j z E x C y k h p f A C 6 8 t a d d m / Z / r 4 d T D l U q 9 8 l C x L n f + Y H k + l 7 d F O 9 Q 1 q H E p X Q H O 3 f W r U / 1 8 g y S L x 2 J v s G x 5 I w I v x j R f a G b E w l c R C e O n 0 r 6 3 4 V w 6 u M b c b M i A H m I u i e 4 E f c o 1 / R S h d 7 G Z S D v 9 3 W O Q y + H U 3 O o X v i I x k J T e 3 9 m 6 9 z n g I 2 b N C m 4 d D x 6 M Z y Z S F S q g 7 n f F e E 1 P 0 l / c k i 3 J l 2 b 9 j F q Z 8 + c 0 w 0 H 5 A x Q + P J 7 D L 7 8 G K g 8 X N 2 Q g U l 7 N t O n a d + e O + f O w o Q z i x L l v m U y 2 P 9 7 8 C 1 u 8 O q G B B 7 5 N S A Z h i x U l q 0 z p 8 / m j k k v h j O L E i 0 q y U A / u O l X q V U 7 y S 1 e 3 R B g E n I 4 0 L 8 p T C i x T f I P v P P G p B f D m U U J O 9 B Q 0 D d u a l 7 z l Y X I A g S C b F / b t m a M T 0 S j J X 9 s e i m c m U N l P 5 H r 1 U U Z g P L C X E 2 M k 9 R d k D N z K A A V c + w + c p L i u r s f g O u m W q 3 0 u z g k 7 M J P T u S N S S + G M w 7 F o y q n 1 t + + f p y K V f 8 v W e Y r A S U B y I K l J V 9 o n Q 9 g 2 t 6 i s O 7 G / + r F i f a 9 / x M U H U o 6 r p M M K B J t z g S I U p A s W F E j y o 5 I z / 4 4 4 V D R 6 f Y 3 F p e f e c P U v O a i L C z 6 F W w K D f 7 h G 9 r x 8 X e F L A X r 3 N n z 5 q 9 7 W 0 7 M o Y o j Q z K 4 V j v i 6 / c N q 7 0 o C 4 m A A 6 h Q t 1 A Z w F A K Y K Z t 6 K a h 3 L H p t X D C o Y I L J 2 R Q V 1 7 4 V 9 4 b i D a N 3 m G u 8 Z q b D E A G I g m B L K c u 2 0 0 q l 8 v m b 3 t b b i x K D K 3 g g W 3 R 8 Y E / 1 C O J 1 5 w l s E h K p 7 B o m m f q s s 1 h v j g U g Z V V l N V q x d x D b 8 u J R Y m t X / y Q B z W i Y 6 3 9 5 m V 7 z U W A i S 8 U G l M m I J l Q y G x 7 L G X L / E O 4 7 J j 0 6 o 8 T D v W X + 3 5 I + 0 / 8 E 4 0 V 1 p g W r 7 n K w m I j g a i z B H S y z W 4 V u / O m u h O L E o / f W q d N 4 3 9 E l W a f D P T x c 5 / i Q O t 1 l d J 0 L w M K 4 D H g 2 N K 2 S 9 o n q Z 9 G o c j H 7 p y x 6 b V w w q H e P 9 W g x t m G D m x Q o F 8 c m K a 9 T + 8 2 1 3 r N R l m Y k g U H Q G T n S w k 8 B q o M T P z X e i c O y I n D x r 1 b l 1 F p M K D T 5 y 7 I j v F n X z 9 K w 9 8 6 y 9 d 5 z V a p M 6 U R c y q X A G T b j T P F B q o 4 i m l 4 e J D v I X 9 s e i 2 c + f j G g f 8 6 R E P 9 F Z l U v z u 1 n d Z s v J d b v W a j B B b j T M l 2 F i T j R q j L v w c y U M V x R K P L R 3 P H p B f D j W V z 1 l 2 P r 5 a B X n X + N V o 1 + e 9 0 + k K N p s I L 5 l q v y 0 l S O w A j M B m A A A z X F S 4 D k o G o f T u S c u P m D e b e e l 9 O f Y 1 Y K 2 7 Q 0 d K d t G / l U 3 T T Q J W W V J G K e F 1 O S I / b V u u 4 l F R O t t M 2 Q K P t S P E i O X D F z U i + F C f m P u 9 f 0 p 8 7 H r 0 Y z j g U d G E 6 p C g o 0 m D x t J x 5 j h + v f N l F C O t C L Z 4 v y Z f c w H k A D 0 r M o Q C P 1 N M S z o S 5 E + A q 8 K Q C / 4 z N F T m x K G F j + U h Z B r t c G Z U V q p A H 3 e t S C U x w p 8 S J r D M h F D B x I 4 R J 6 8 S V x J E A k y k 5 x s Z G + R 7 z x 6 M X w 5 l F C U R f X 0 A T B 0 5 S / d Q n s g O U i 5 z x 4 h t O v R K l M F m A O B L n M W A Z Z 0 r C 3 E 6 g E p B i + d + 7 c d S g r d u 2 5 o 5 F r 4 Z T c 6 h i M a D t a 4 d p + 8 B e G W w c b b H z e K k s T J r m G W d K g D H O Z L Y T e G y d X U l S P c D E f S v 9 y 9 v j K 8 Z z x 6 J X w 6 k 5 F N Q P l 4 q + S k 0 + g m L A s Q M F n P 6 5 r n a Y L D Q m n T P b C U x I 6 e w 2 r h e Q I o p Q G p g A 1 e C g e x + T c W o O h V i 2 t I + Y J o o y O 0 x T r n N X e T A 1 e X 5 p X c q C 0 w Z T Z p 4 k b S a w s m f T v V 9 / 6 H 6 + 9 0 v H o J f D O Y e C m r E e Q Z 9 9 4 Q O F i n c a V 2 V h S l I 6 g Y Y D d Q s S h 6 Z y D I 1 p R 2 l T P V 0 e B 1 D c r w w T + h b v W Y 2 M u P f d H c 7 9 S 1 B E t V K Q g X / k w X X U O B P K j o A d y T U p T N k U D 4 A o L I k j J d c Z N 8 d t r C t x a W G S f 1 w t M I X c t y G t u G V l b t / 3 e j j p U C t X D g t E D Y B U j e j 4 5 + d l B 3 E J q s S V M i t 2 A k o W J t O e O J C N x J F s q D P Z E n P T b z z y G + a R 3 J J z c y g b f V V 1 K U A 1 O l C S I 6 x A x T t Q r y u b 3 g k 4 A k / q Q O 0 w A R C t 2 x T P w o T r s t F g Z 4 o a d d p e 3 U 2 F Q p E f K b / v e z m c d C h o 9 e p l F P P g I z 3 B z o C j 6 3 / u e l l 3 F t 5 x c A T v N a k r K T B Z S G Q B A q U B q R M m C 5 A u i 2 u a J 6 5 l + k 3 m T S H 3 I w d g 3 f b E 3 5 h H d E / O A g U N L C k r U B z I / x / b d l 8 C F 3 Y u r H o 1 f v q M u f X i V r K C Z 2 C x 0 A g s T T 2 I a J u C 0 w a T K Q W k B k B S m B Q s d i Y G C e 6 E G B 8 f o 2 I R 7 u S m g p / v O + z s O 5 s w o T 1 7 P q J S u U r l S p X L M p V K i B I V u M S O g d T l 1 K F J G v / S Z v N X i 0 u y 8 A C Y 5 G x x Q I U 3 s 7 U U u L K g c d 3 C 0 w a T H G Q i S Y 9 R l 8 U H A M Q g h W G N w l q N 6 r U p U E t P P P W E 9 J + r c t q h s C q z d K S f d 4 4 6 7 x x I / 0 z 6 g i M w l x J c H 9 2 w Y R G m g C a 9 A x C 2 5 E j S O r x G a b O l q Q M a a T N h t h U m O J T 2 i 8 w / p d / g T H W 5 z Y Z N G 5 y G C X J 2 U c L G q t V j 8 r E O P e L y D h J p 6 o J U x q Z / m u L o U X u h g 2 X n S T r H s Z A A D g M N 2 p J t U 8 q 2 p n R 2 W / 9 e A 4 6 k b d o n g E s X I B B 8 I G K o q t U q 3 f / Q A / w M 8 v v Z l X D a o a y 2 3 r Z O j 7 b Y Q X j n 0 D k V o E p 3 I g n Z A R k s S Z s W F l j J 9 z s Y a K R u 5 k b q S u m i Q h o d M J m 6 h L x 2 O J O t 8 + s 3 z h S J m 6 s 7 h f W 6 7 E u P / v 6 j 5 p m 4 L a d O j r 1 c l C s l W j 4 6 q A 4 l k Y U K M J m d j e t 2 5 8 J O Z x 3 r R s G l b o R 5 D y A A N A p O d l s h M q C 1 X c c l X p M t T V 1 e m 9 Q V H r z m B C T j 3 h I C U 0 1 g X b N m N Q 2 P D O f 2 r W s R v P H L I 4 t t c n D N t G v n B 3 y I K V G p X O G 5 A E c Z C x M l K v K 8 A G V B F i k K S Q Q F 3 g 5 Q B j w f Q 6 j h X 7 u P h A B e d S M L c l u I c 2 L x A d v s W K b N L j y k 9 b R N g b P 1 F L r s Q U Q P K m Y 1 T 6 J O d Y Y J b z v 0 9 / f L Q o S X i o E 6 6 o E y w k 6 5 4 8 3 3 Z d V P o W K g Z L X P Q q W r f g l Y A h P g U p g 0 c J i y g O F e F a 6 r h c x C w h f A y D S a d g H L X C c B I L S U b Y Y l 2 2 Y B U q C Q A p p S A M J 2 W s 8 6 l 3 U r u J N 1 J a T G W N V D i e 8 r f / L 7 T 1 7 1 a + t l e a A 6 1 A g b t H P n X g G q z A G g F C w D l I V K w g K V w t Q Z f M F I o c S v l q q k w s o M A T j R C y k t O H J V A h C 2 0 7 o C x O k f g L J g c a n f B w F n 0 o W K r E M B G K k D I g E K E H E 9 g c m 4 k 6 R 7 A E k D a R 4 c q s T 9 8 O h 3 H q P l Y 8 v l u X m p P F A 5 O v b R J 3 T k y A n j V A y U p H 4 Z q M S l A F K R e b H p n w W q H S w o B U u 2 2 l n K S k a C g Z A i U 3 I o Q N i U C 7 l V F i Y N A 5 a 0 K T g W o h Q m 4 1 A J S N a d D F A o J c V T Z 5 K V P M y d Z M 6 E h Z u 6 v N 7 t d 2 2 n u 7 9 2 N 5 6 h V 0 b B G / s 9 U H k 6 z l B N T h 7 T 1 C 9 x q u x c y k L F A Y j E s V K g B C A b C U T Y l r t n 5 V G l Q 8 F M S D 0 t A Z H U T F 3 L N A C M K X k 7 D 6 h O m J I 0 z 5 a d z g S g 5 M x x z J 0 4 z T M L N k V + v V / 5 l T v o n l + 7 B 0 / O q 0 P B m / s / l G H z u l Q f H j 1 O h y b 1 T I p 0 g c I 4 l Q A F i D I p X 1 J P Y Q J B 8 i M k Y T u L U m b D w J N W G R B b c q B V 4 U n b L E C 2 n l 2 E U M g s S F p X e L C d A S p x J Q V K 5 k w d q R 5 g Q h 0 w r d + 4 n h 7 + r W / i m X n l y A N 1 B R 2 e / J A O H 1 a n a n c p W w I i B U v T P 8 A D u E x p o L F A S W E o 0 n o q B U i q C o 1 A J B s C j b T Z M G 3 q T A g D k J S 6 n c I E J + K 6 O J M B C n U O c S R J 9 w x U 4 k 7 2 j d u G z J n Q h l R 3 y 6 1 b 6 P 6 H 8 e a t 1 + X k g Z q F D u 4 / T I c P f W z S P z i U u h U c S p y K I U t T P 5 Q M T u J U W i p X u D A w a c O l E l i M D D x a t e B g O 6 0 D I p T 2 X D 2 p C 0 Q G H C l t G J A A G J y J A V K X M q k e 3 n s K G S b z I U H M m 7 B Y g Y P I 5 q 0 M 0 z f w k X a v m e S B m q U O 7 j 9 E k w c + p C I W K S T t y 0 C V m V O p S 2 m Z f X 9 K 2 J E 6 a i j R A G W p S o d C w e k o O V C m o Q B J G G i s M 2 U d K k 3 z z O q e Q K Q g A R i d L z X 0 H D 3 r T p z m 4 Z G x N L 6 l G t F 9 3 / t j e R 5 e M y v Y c c A D N V v V 6 y G 9 8 u J P z T z K p H / i T g q W u J R N / 7 I O Z c E C P F K y D F F Z n K B k M A C J V v Q 3 g Q i t t g 5 Q t M y m e V I C I t m O 9 V t f O 9 2 J Q d I U z 8 y Z E M m q X k N e Q 4 V h + h q F 9 O U f / M k l z 9 M r X w z U R 8 k Y e l 1 Z e J / q l Z f + h 3 f Q w I B V o l K x n D i V L k y k U E k a C H g E L g 1 g p D y Z 3 R R X c y E D k Y w G A L G l N l q I L F g S A p C 2 C 0 x w J B M K l g J k 0 z 0 L l j h S F i g D E v 4 e r 6 O v r 4 / G C 2 v p k a c e l M f 2 m p 0 8 U H P U 7 v f 2 0 u T B I w y S W f m T 0 s y l O o F C P Q s U S r k X J c l u q R g O L T J 1 A w + H t J m 6 Q s P 1 T K m u p C A p W K b E N t I 7 Q A W Y j E N Z Z 0 I b n j N c d + 2 6 t X T v w / f S k q p 7 3 6 s 3 X 3 m g 5 q G Q 3 e q 5 H z / P v a g w p X O q F K w E J o E r C 5 Q t W e k F S 4 d D 2 E F d f h U g N F q Y N O B I Z k E C 2 1 m A E q g A E j u S z J f y U z 0 8 M l y p U q 3 S d / / g u 1 T t q + L B v e a g Y M d B D 9 R 8 N f H 6 B B 0 9 e k z d i n d M K Y 1 L A b B 0 o Q J A w b G w C 6 O O v 0 Z p Y U r F e A h M U k P Z B h L C Q G Q d i S O b 7 i l Y J t 2 z I K G E O 0 l E u H N 1 J Z 4 r b f z S R n r w m z 6 9 m 6 8 Y q I 8 9 U F 3 S a / / 9 M z p 2 7 I Q A J S F Q G b A A V B Y q Q C S / u F C g s l g p S z o 0 F i K F K x M A x 7 o U g B K 4 L E D Z u n G l G K m e f q s T 3 q R F e r d 6 z W r 6 1 q O / K W 1 e 8 1 c w 4 Y H q q r A E / d 7 b 7 9 G + v b 9 k T k z 6 l 3 W p D q g S d 0 J d a y K D k v l V g P g i h Y n D Q n S J M x m Y F C J 1 J t w O j y W O x C B t + 8 o 2 O R c P y + J e 3 Z M H 6 h o J O / y B f Q d o 4 o 0 J r n N H X 2 a h Q k G y J c t S Z U Y F M M k v I M K P X S b H N g A y Q O F M C D k j g u G B K w l Y 3 I a 7 w 2 P J H I n h u f u e u 2 n b n b f r Y 3 t 1 X c H E p A f q W q t e r 9 O r L 7 x K J z 8 9 a e B S q P i C d 2 z j V A I V b p 3 d 0 Q G P L b M B e L Q U V x K A F C y h j + / P p p l w o 8 H B Q d r 6 9 Q f o 9 v V L K S h 5 R 7 q W 8 k B d Z 2 H H 3 / H a D j q 4 / y D h y 0 8 A Q w s 4 G Z i y z q E s 6 f B c A p R p h w R I Q M Q B J 8 I i A 0 5 i 3 b J 1 M y 3 9 7 D x V t 2 8 x t / S 6 1 m K g j n m g b q D w h S q n T 5 + m d y Z 2 0 d m z Z 6 k 2 r d 9 p g T P H m Z o 2 q A x 1 C T z l S o W q 1 Q o N D A 3 S n X d t p x U r V 1 C x 5 O 6 X T C 4 E B T s 9 U A t W d k U u K 4 G J U z m v h S k / M g t Y S N 8 6 w 8 O 0 s B X s P O Q d y s u r W 2 K g j n u g v L y 6 p O A t D 5 S X V 9 f k E 3 I v r y 4 q e O u w d y g v r 2 6 J g T r h g f L y 6 p J 8 y u f l 1 U U F u 7 x D e X l 1 S U T / D 0 K v x 7 T J L 5 O f A A A A A E l F T k S u Q m C C < / I m a g e > < / T o u r > < / T o u r s > < / V i s u a l i z a t i o n > 
</file>

<file path=customXml/item4.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a 0 8 7 a a 7 e - 5 4 9 f - 4 7 e 1 - a 4 8 6 - 6 2 1 d 9 1 9 5 7 e 8 1 " > < T r a n s i t i o n > M o v e T o < / T r a n s i t i o n > < E f f e c t > S t a t i o n < / E f f e c t > < T h e m e > B i n g R o a d < / T h e m e > < T h e m e W i t h L a b e l > t r u e < / T h e m e W i t h L a b e l > < F l a t M o d e E n a b l e d > f a l s e < / F l a t M o d e E n a b l e d > < D u r a t i o n > 1 0 0 0 0 0 0 0 0 < / D u r a t i o n > < T r a n s i t i o n D u r a t i o n > 3 0 0 0 0 0 0 0 < / T r a n s i t i o n D u r a t i o n > < S p e e d > 0 . 5 < / S p e e d > < F r a m e > < C a m e r a > < L a t i t u d e > - 5 6 . 3 9 7 8 6 4 4 8 8 2 7 6 5 7 5 < / L a t i t u d e > < L o n g i t u d e > 1 6 . 9 1 1 0 4 4 4 5 0 0 0 0 0 0 2 < / L o n g i t u d e > < R o t a t i o n > 0 < / R o t a t i o n > < P i v o t A n g l e > 0 . 0 0 1 7 9 7 9 1 2 4 8 2 0 2 6 8 7 5 5 < / P i v o t A n g l e > < D i s t a n c e > 3 . 0 7 2 < / D i s t a n c e > < / C a m e r a > < I m a g e > i V B O R w 0 K G g o A A A A N S U h E U g A A A N Q A A A B 1 C A Y A A A A 2 n s 9 T A A A A A X N S R 0 I A r s 4 c 6 Q A A A A R n Q U 1 B A A C x j w v 8 Y Q U A A A A J c E h Z c w A A B K o A A A S q A f V M / I A A A B a x S U R B V H h e 7 Z 1 b k B z V e c e / n u u u 9 s J K q 1 0 k d J c s I S M M C s T Y F Q g Q g 0 0 u B U 7 i B 1 x F p Y i p O H G e k k r l J S 9 + T f K Q p y R V o Z K q V K r y l F R h F y l u B n K x w a A V 4 m I k I U t a X Q B J I A S 6 7 8 7 0 d M / k + 3 / f O d 0 9 o 9 Z q t T u S d u e c / + 4 3 5 / S Z 2 b m c 0 7 / + f + d M z 2 z w 3 O u 7 W u T l 5 d U V B c / 9 3 A P l 5 d U t B c 9 7 o L y 8 u q a C K b 2 8 v L o g D 5 S X V x f F K d / b P u X z 8 u q S g u f f 8 E B 5 e X V L P u X z 8 u q i g h e 8 Q 3 l 5 d U 3 s U A E X P m 5 0 v L z z c G 6 7 j 8 U V h Z w 2 H z c g n u x / J r f d x + K K 4 I U 3 3 / E p 3 w 0 T R q F F E y f H a M P S M m 1 c M U y t V o v i Z p N + 9 L M 9 9 H v 3 3 S a 3 Q h s U B L i 9 C v V C g Y + H X B a L R a p U y n T y 4 / f k L q f f / z v q v / 0 v z C 2 9 r q e C F z 1 Q 1 1 X F U h 8 9 / c w O + v P v P U 7 1 M K J C 0 K K p Q 5 9 R Z d 0 I N Z o h t e K y 3 K 5 a L i Y g d a o T L F t a y A B Y u V y m c 6 c O U B z V 5 P p / f v U 4 f f + h W 6 T u d e 3 E Q L 3 r g b r G q v S P 0 J L h V R S G I T X Z f e I 4 l n b U s 7 o c Q J 2 6 U G / S Y D V d o O 0 E L B s W r o 8 / O U 7 / 8 O w 7 9 F f f X o 8 b m V t 7 d V s e q G u o 5 a u 2 0 f R 0 g 6 I o I j p 7 i u L B p d I O c L L w z A T S R 6 c u 0 J r l g 2 Z r Z u W B Z e t w r t a + C R q 6 + w H 6 / M Q e a f f q v o I X d 3 i g u q U W O 8 7 A 0 A j 1 D a 1 h k O r i R H C h q w H I y t 7 m Z O 0 j G u 9 b I / W s s v B 0 a l / t e d r a 9 9 t S n / 7 0 O C 1 Z s S o B D G B d r E U 0 t n S I 4 i + O 0 M H P D 9 D N I 6 v k t l 7 z l w e q i x q s j F G j i o W F 5 i U g X Q 6 i y 7 X X 6 w 2 q V n U + d T W 6 H G i N u E m V U p G e 3 f U 0 / e 5 X / 7 R t r n X w y A c 0 P j s T 9 L q C g p c 8 U H M S Q L A 7 7 9 D o B o r i I q d 2 7 Y 4 k H d s J D G + a a 2 b U a 3 u O 0 X 3 b 5 u c c e X A V 4 h q 1 S v 1 t j q V g l e j 8 q X 3 m V l 5 z l X 9 j d 4 7 x f + + e p E K x Q v 0 j W 6 g e B h S G j S T F s 1 B l Y U o h u z J M 0 L Z 1 y 0 1 t 7 k o e 0 z y P O J y m Z r F P t u 3 z x H N u N B r s i C G / l s 0 U F C p 8 y / z X 7 O P K E b w 0 8 d 7 s R t i r T c t W b K O L F 6 f b 5 k m Q L a 0 6 t 2 e r t y c / p b s 2 3 W y 2 Z q + I Q i o R o M g X X O l i G N N A p U h N f m 5 F d i j b b t 2 q w P t G 3 + k f 0 + n i H X K d 1 + z l g b p K F Q o l W j K y S Z b A A R O A s Z H V X E G a r / C w j V q d K v 1 V 0 5 K v z n T Q p o A W L E A V T h 2 n V j M 0 t / C a j d I 3 M 7 y u q O G l q 6 k 6 t J 5 q t Z o s h b e l d 0 Z 5 c F 1 P g Z M r w Q R 1 P k / U s 2 l g 3 G x R q W 8 l l S r z T z 1 d U v C T i V / c u N F f R B o e 3 U A 1 P l g D J L s z d u 6 Q i 0 3 V 6 W N U 7 9 e F j 6 x j Z d 2 K X x m 1 o m l q N T 7 X K 7 1 m l H e o W W j k 5 i / T d L 2 1 o G E 6 c 2 T S 1 G Y v C x P U + X p S 5 2 W o C n 3 U L I 3 p l V 4 z K v j J T u 9 Q M 2 l k / D a 6 e H E q W X y A 7 M 6 3 E E C 6 r P D c M q 5 z N b J u Z U v M q e I 4 o r i B B Q / v V D P J O 9 Q M 6 o Q J A N 0 o m M J I z / + b S V i 1 O 3 u x T u G 5 I 3 O G C c q + R g R e e x A U q F A s U a M 5 I t d 5 5 c s D d R k t W 3 E b T U 1 d u i w O X W + Y I J z l c C U V G K K b B q p U G V 5 v W l K d n 6 r z E z c b s 1 D e 6 y 0 U + D k U S l S P h m X b 6 1 I F L + 9 8 / / r v H Q t c / U M r K W p V k 5 W 8 G w 3 T j Z R N + y D U k f p F I c P Z j K i v f N F c 4 2 X l P 7 H b E c O j a z x M G X W + f n n j t 1 S i u B X Q d F j O 7 U O X w 6 d 8 H Q q j i q R 5 n f A s Z J i a T Z 1 f 4 S m + v Y / n T 1 1 W O 1 R I / U o 8 n y p S I / a 7 T 6 d 8 j 2 S 0 Z G R z 8 i F A 7 E R 2 R 1 r I M E F 2 d o X s b P u t 6 / h A m T 7 f T b u f N b X 5 K d s H S P 2 K R Y a K w T p z r m R a v a D g 5 b d 2 L + y 9 5 T p p d O V W O n P m Y u J O i w W m 6 y 0 7 p 2 p y P 4 U 8 l 2 r U a z y d q t P S E W 1 3 X T h l q z M N d C 6 G b h q l 8 + d 5 x 1 h k z t S p q S + u / S J B 0 i f i U j y f 4 m g F B Z q a a u X 2 r W v h F y U 4 4 m B p c h b E Y t a S Z Q O m d u 0 l X Y e T a A t F L o t 0 Y Y r n c R 3 9 6 m I 4 P 4 c a W r Z + U c 6 b b q S k b 9 i h 5 K x 0 u J S B 6 r N T d X M L d 8 V A 5 W D m S B S L Z f q P F / 5 l 0 c B 0 7 8 T f m 9 r C U I A f c S l 1 q i h q 8 c E J p 2 f l 9 7 c L E b y y a 4 + z h + L B 6 V 0 0 t f T b y d k Q V t 6 d Z q + o 0 e A I q V 6 v y Q J F F E 7 T 6 t X u n k m B s 1 V k u d X F C M e + Q 2 v D H 7 U B 5 G G 6 O g W F 1 K V Q Y o G i 0 Y h z + 9 u F c H Y O N b R s C 9 H p N + l w 8 T H T 4 j U X 4 a R Z L K U D J h v H j p 0 x 1 7 o n J 4 H 6 t 7 / 9 g G r 1 k M K B u 8 S R r C t 5 d 7 p a 4 Z u f A B U D x V H A G e k c L d 6 t m k 0 3 + z J 4 9 e 2 9 z r 3 y J T e t o e m a f t T b A z U / o c + i q E E N v M n L E d Z q P J + a p l Z c p 4 0 b r / 5 L Z h a 7 n H S o Z q t M w 6 8 / 4 2 H q g s S d 8 G N c S t I + d q k o d r M / n V u U Q E J S + v A D 2 n T L X 5 s u 8 J q P 5 E D E / a o X F i o t a 7 W w r e 9 d C O c c a m j s V r p 4 8 0 Z 6 a + 2 b 3 p W 6 K N 2 h d K / i 2 R S X B T p y 5 F N z r T v C K + f C n Z i e D m n g 2 X + U k z u t P F j z E x C y k h p f A C 6 8 t a d d m / Z / r 4 d T D l U q 9 8 l C x L n f + Y H k + l 7 d F O 9 Q 1 q H E p X Q H O 3 f W r U / 1 8 g y S L x 2 J v s G x 5 I w I v x j R f a G b E w l c R C e O n 0 r 6 3 4 V w 6 u M b c b M i A H m I u i e 4 E f c o 1 / R S h d 7 G Z S D v 9 3 W O Q y + H U 3 O o X v i I x k J T e 3 9 m 6 9 z n g I 2 b N C m 4 d D x 6 M Z y Z S F S q g 7 n f F e E 1 P 0 l / c k i 3 J l 2 b 9 j F q Z 8 + c 0 w 0 H 5 A x Q + P J 7 D L 7 8 G K g 8 X N 2 Q g U l 7 N t O n a d + e O + f O w o Q z i x L l v m U y 2 P 9 7 8 C 1 u 8 O q G B B 7 5 N S A Z h i x U l q 0 z p 8 / m j k k v h j O L E i 0 q y U A / u O l X q V U 7 y S 1 e 3 R B g E n I 4 0 L 8 p T C i x T f I P v P P G p B f D m U U J O 9 B Q 0 D d u a l 7 z l Y X I A g S C b F / b t m a M T 0 S j J X 9 s e i m c m U N l P 5 H r 1 U U Z g P L C X E 2 M k 9 R d k D N z K A A V c + w + c p L i u r s f g O u m W q 3 0 u z g k 7 M J P T u S N S S + G M w 7 F o y q n 1 t + + f p y K V f 8 v W e Y r A S U B y I K l J V 9 o n Q 9 g 2 t 6 i s O 7 G / + r F i f a 9 / x M U H U o 6 r p M M K B J t z g S I U p A s W F E j y o 5 I z / 4 4 4 V D R 6 f Y 3 F p e f e c P U v O a i L C z 6 F W w K D f 7 h G 9 r x 8 X e F L A X r 3 N n z 5 q 9 7 W 0 7 M o Y o j Q z K 4 V j v i 6 / c N q 7 0 o C 4 m A A 6 h Q t 1 A Z w F A K Y K Z t 6 K a h 3 L H p t X D C o Y I L J 2 R Q V 1 7 4 V 9 4 b i D a N 3 m G u 8 Z q b D E A G I g m B L K c u 2 0 0 q l 8 v m b 3 t b b i x K D K 3 g g W 3 R 8 Y E / 1 C O J 1 5 w l s E h K p 7 B o m m f q s s 1 h v j g U g Z V V l N V q x d x D b 8 u J R Y m t X / y Q B z W i Y 6 3 9 5 m V 7 z U W A i S 8 U G l M m I J l Q y G x 7 L G X L / E O 4 7 J j 0 6 o 8 T D v W X + 3 5 I + 0 / 8 E 4 0 V 1 p g W r 7 n K w m I j g a i z B H S y z W 4 V u / O m u h O L E o / f W q d N 4 3 9 E l W a f D P T x c 5 / i Q O t 1 l d J 0 L w M K 4 D H g 2 N K 2 S 9 o n q Z 9 G o c j H 7 p y x 6 b V w w q H e P 9 W g x t m G D m x Q o F 8 c m K a 9 T + 8 2 1 3 r N R l m Y k g U H Q G T n S w k 8 B q o M T P z X e i c O y I n D x r 1 b l 1 F p M K D T 5 y 7 I j v F n X z 9 K w 9 8 6 y 9 d 5 z V a p M 6 U R c y q X A G T b j T P F B q o 4 i m l 4 e J D v I X 9 s e i 2 c + f j G g f 8 6 R E P 9 F Z l U v z u 1 n d Z s v J d b v W a j B B b j T M l 2 F i T j R q j L v w c y U M V x R K P L R 3 P H p B f D j W V z 1 l 2 P r 5 a B X n X + N V o 1 + e 9 0 + k K N p s I L 5 l q v y 0 l S O w A j M B m A A A z X F S 4 D k o G o f T u S c u P m D e b e e l 9 O f Y 1 Y K 2 7 Q 0 d K d t G / l U 3 T T Q J W W V J G K e F 1 O S I / b V u u 4 l F R O t t M 2 Q K P t S P E i O X D F z U i + F C f m P u 9 f 0 p 8 7 H r 0 Y z j g U d G E 6 p C g o 0 m D x t J x 5 j h + v f N l F C O t C L Z 4 v y Z f c w H k A D 0 r M o Q C P 1 N M S z o S 5 E + A q 8 K Q C / 4 z N F T m x K G F j + U h Z B r t c G Z U V q p A H 3 e t S C U x w p 8 S J r D M h F D B x I 4 R J 6 8 S V x J E A k y k 5 x s Z G + R 7 z x 6 M X w 5 l F C U R f X 0 A T B 0 5 S / d Q n s g O U i 5 z x 4 h t O v R K l M F m A O B L n M W A Z Z 0 r C 3 E 6 g E p B i + d + 7 c d S g r d u 2 5 o 5 F r 4 Z T c 6 h i M a D t a 4 d p + 8 B e G W w c b b H z e K k s T J r m G W d K g D H O Z L Y T e G y d X U l S P c D E f S v 9 y 9 v j K 8 Z z x 6 J X w 6 k 5 F N Q P l 4 q + S k 0 + g m L A s Q M F n P 6 5 r n a Y L D Q m n T P b C U x I 6 e w 2 r h e Q I o p Q G p g A 1 e C g e x + T c W o O h V i 2 t I + Y J o o y O 0 x T r n N X e T A 1 e X 5 p X c q C 0 w Z T Z p 4 k b S a w s m f T v V 9 / 6 H 6 + 9 0 v H o J f D O Y e C m r E e Q Z 9 9 4 Q O F i n c a V 2 V h S l I 6 g Y Y D d Q s S h 6 Z y D I 1 p R 2 l T P V 0 e B 1 D c r w w T + h b v W Y 2 M u P f d H c 7 9 S 1 B E t V K Q g X / k w X X U O B P K j o A d y T U p T N k U D 4 A o L I k j J d c Z N 8 d t r C t x a W G S f 1 w t M I X c t y G t u G V l b t / 3 e j j p U C t X D g t E D Y B U j e j 4 5 + d l B 3 E J q s S V M i t 2 A k o W J t O e O J C N x J F s q D P Z E n P T b z z y G + a R 3 J J z c y g b f V V 1 K U A 1 O l C S I 6 x A x T t Q r y u b 3 g k 4 A k / q Q O 0 w A R C t 2 x T P w o T r s t F g Z 4 o a d d p e 3 U 2 F Q p E f K b / v e z m c d C h o 9 e p l F P P g I z 3 B z o C j 6 3 / u e l l 3 F t 5 x c A T v N a k r K T B Z S G Q B A q U B q R M m C 5 A u i 2 u a J 6 5 l + k 3 m T S H 3 I w d g 3 f b E 3 5 h H d E / O A g U N L C k r U B z I / x / b d l 8 C F 3 Y u r H o 1 f v q M u f X i V r K C Z 2 C x 0 A g s T T 2 I a J u C 0 w a T K Q W k B k B S m B Q s d i Y G C e 6 E G B 8 f o 2 I R 7 u S m g p / v O + z s O 5 s w o T 1 7 P q J S u U r l S p X L M p V K i B I V u M S O g d T l 1 K F J G v / S Z v N X i 0 u y 8 A C Y 5 G x x Q I U 3 s 7 U U u L K g c d 3 C 0 w a T H G Q i S Y 9 R l 8 U H A M Q g h W G N w l q N 6 r U p U E t P P P W E 9 J + r c t q h s C q z d K S f d 4 4 6 7 x x I / 0 z 6 g i M w l x J c H 9 2 w Y R G m g C a 9 A x C 2 5 E j S O r x G a b O l q Q M a a T N h t h U m O J T 2 i 8 w / p d / g T H W 5 z Y Z N G 5 y G C X J 2 U c L G q t V j 8 r E O P e L y D h J p 6 o J U x q Z / m u L o U X u h g 2 X n S T r H s Z A A D g M N 2 p J t U 8 q 2 p n R 2 W / 9 e A 4 6 k b d o n g E s X I B B 8 I G K o q t U q 3 f / Q A / w M 8 v v Z l X D a o a y 2 3 r Z O j 7 b Y Q X j n 0 D k V o E p 3 I g n Z A R k s S Z s W F l j J 9 z s Y a K R u 5 k b q S u m i Q h o d M J m 6 h L x 2 O J O t 8 + s 3 z h S J m 6 s 7 h f W 6 7 E u P / v 6 j 5 p m 4 L a d O j r 1 c l C s l W j 4 6 q A 4 l k Y U K M J m d j e t 2 5 8 J O Z x 3 r R s G l b o R 5 D y A A N A p O d l s h M q C 1 X c c l X p M t T V 1 e m 9 Q V H r z m B C T j 3 h I C U 0 1 g X b N m N Q 2 P D O f 2 r W s R v P H L I 4 t t c n D N t G v n B 3 y I K V G p X O G 5 A E c Z C x M l K v K 8 A G V B F i k K S Q Q F 3 g 5 Q B j w f Q 6 j h X 7 u P h A B e d S M L c l u I c 2 L x A d v s W K b N L j y k 9 b R N g b P 1 F L r s Q U Q P K m Y 1 T 6 J O d Y Y J b z v 0 9 / f L Q o S X i o E 6 6 o E y w k 6 5 4 8 3 3 Z d V P o W K g Z L X P Q q W r f g l Y A h P g U p g 0 c J i y g O F e F a 6 r h c x C w h f A y D S a d g H L X C c B I L S U b Y Y l 2 2 Y B U q C Q A p p S A M J 2 W s 8 6 l 3 U r u J N 1 J a T G W N V D i e 8 r f / L 7 T 1 7 1 a + t l e a A 6 1 A g b t H P n X g G q z A G g F C w D l I V K w g K V w t Q Z f M F I o c S v l q q k w s o M A T j R C y k t O H J V A h C 2 0 7 o C x O k f g L J g c a n f B w F n 0 o W K r E M B G K k D I g E K E H E 9 g c m 4 k 6 R 7 A E k D a R 4 c q s T 9 8 O h 3 H q P l Y 8 v l u X m p P F A 5 O v b R J 3 T k y A n j V A y U p H 4 Z q M S l A F K R e b H p n w W q H S w o B U u 2 2 l n K S k a C g Z A i U 3 I o Q N i U C 7 l V F i Y N A 5 a 0 K T g W o h Q m 4 1 A J S N a d D F A o J c V T Z 5 K V P M y d Z M 6 E h Z u 6 v N 7 t d 2 2 n u 7 9 2 N 5 6 h V 0 b B G / s 9 U H k 6 z l B N T h 7 T 1 C 9 x q u x c y k L F A Y j E s V K g B C A b C U T Y l r t n 5 V G l Q 8 F M S D 0 t A Z H U T F 3 L N A C M K X k 7 D 6 h O m J I 0 z 5 a d z g S g 5 M x x z J 0 4 z T M L N k V + v V / 5 l T v o n l + 7 B 0 / O q 0 P B m / s / l G H z u l Q f H j 1 O h y b 1 T I p 0 g c I 4 l Q A F i D I p X 1 J P Y Q J B 8 i M k Y T u L U m b D w J N W G R B b c q B V 4 U n b L E C 2 n l 2 E U M g s S F p X e L C d A S p x J Q V K 5 k w d q R 5 g Q h 0 w r d + 4 n h 7 + r W / i m X n l y A N 1 B R 2 e / J A O H 1 a n a n c p W w I i B U v T P 8 A D u E x p o L F A S W E o 0 n o q B U i q C o 1 A J B s C j b T Z M G 3 q T A g D k J S 6 n c I E J + K 6 O J M B C n U O c S R J 9 w x U 4 k 7 2 j d u G z J n Q h l R 3 y 6 1 b 6 P 6 H 8 e a t 1 + X k g Z q F D u 4 / T I c P f W z S P z i U u h U c S p y K I U t T P 5 Q M T u J U W i p X u D A w a c O l E l i M D D x a t e B g O 6 0 D I p T 2 X D 2 p C 0 Q G H C l t G J A A G J y J A V K X M q k e 3 n s K G S b z I U H M m 7 B Y g Y P I 5 q 0 M 0 z f w k X a v m e S B m q U O 7 j 9 E k w c + p C I W K S T t y 0 C V m V O p S 2 m Z f X 9 K 2 J E 6 a i j R A G W p S o d C w e k o O V C m o Q B J G G i s M 2 U d K k 3 z z O q e Q K Q g A R i d L z X 0 H D 3 r T p z m 4 Z G x N L 6 l G t F 9 3 / t j e R 5 e M y v Y c c A D N V v V 6 y G 9 8 u J P z T z K p H / i T g q W u J R N / 7 I O Z c E C P F K y D F F Z n K B k M A C J V v Q 3 g Q i t t g 5 Q t M y m e V I C I t m O 9 V t f O 9 2 J Q d I U z 8 y Z E M m q X k N e Q 4 V h + h q F 9 O U f / M k l z 9 M r X w z U R 8 k Y e l 1 Z e J / q l Z f + h 3 f Q w I B V o l K x n D i V L k y k U E k a C H g E L g 1 g p D y Z 3 R R X c y E D k Y w G A L G l N l q I L F g S A p C 2 C 0 x w J B M K l g J k 0 z 0 L l j h S F i g D E v 4 e r 6 O v r 4 / G C 2 v p k a c e l M f 2 m p 0 8 U H P U 7 v f 2 0 u T B I w y S W f m T 0 s y l O o F C P Q s U S r k X J c l u q R g O L T J 1 A w + H t J m 6 Q s P 1 T K m u p C A p W K b E N t I 7 Q A W Y j E N Z Z 0 I b n j N c d + 2 6 t X T v w / f S k q p 7 3 6 s 3 X 3 m g 5 q G Q 3 e q 5 H z / P v a g w p X O q F K w E J o E r C 5 Q t W e k F S 4 d D 2 E F d f h U g N F q Y N O B I Z k E C 2 1 m A E q g A E j u S z J f y U z 0 8 M l y p U q 3 S d / / g u 1 T t q + L B v e a g Y M d B D 9 R 8 N f H 6 B B 0 9 e k z d i n d M K Y 1 L A b B 0 o Q J A w b G w C 6 O O v 0 Z p Y U r F e A h M U k P Z B h L C Q G Q d i S O b 7 i l Y J t 2 z I K G E O 0 l E u H N 1 J Z 4 r b f z S R n r w m z 6 9 m 6 8 Y q I 8 9 U F 3 S a / / 9 M z p 2 7 I Q A J S F Q G b A A V B Y q Q C S / u F C g s l g p S z o 0 F i K F K x M A x 7 o U g B K 4 L E D Z u n G l G K m e f q s T 3 q R F e r d 6 z W r 6 1 q O / K W 1 e 8 1 c w 4 Y H q q r A E / d 7 b 7 9 G + v b 9 k T k z 6 l 3 W p D q g S d 0 J d a y K D k v l V g P g i h Y n D Q n S J M x m Y F C J 1 J t w O j y W O x C B t + 8 o 2 O R c P y + J e 3 Z M H 6 h o J O / y B f Q d o 4 o 0 J r n N H X 2 a h Q k G y J c t S Z U Y F M M k v I M K P X S b H N g A y Q O F M C D k j g u G B K w l Y 3 I a 7 w 2 P J H I n h u f u e u 2 n b n b f r Y 3 t 1 X c H E p A f q W q t e r 9 O r L 7 x K J z 8 9 a e B S q P i C d 2 z j V A I V b p 3 d 0 Q G P L b M B e L Q U V x K A F C y h j + / P p p l w o 8 H B Q d r 6 9 Q f o 9 v V L K S h 5 R 7 q W 8 k B d Z 2 H H 3 / H a D j q 4 / y D h y 0 8 A Q w s 4 G Z i y z q E s 6 f B c A p R p h w R I Q M Q B J 8 I i A 0 5 i 3 b J 1 M y 3 9 7 D x V t 2 8 x t / S 6 1 m K g j n m g b q D w h S q n T 5 + m d y Z 2 0 d m z Z 6 k 2 r d 9 p g T P H m Z o 2 q A x 1 C T z l S o W q 1 Q o N D A 3 S n X d t p x U r V 1 C x 5 O 6 X T C 4 E B T s 9 U A t W d k U u K 4 G J U z m v h S k / M g t Y S N 8 6 w 8 O 0 s B X s P O Q d y s u r W 2 K g j n u g v L y 6 p O A t D 5 S X V 9 f k E 3 I v r y 4 q e O u w d y g v r 2 6 J g T r h g f L y 6 p J 8 y u f l 1 U U F u 7 x D e X l 1 S U T / D 0 K v x 7 T J L 5 O f 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 G u i d = " 3 4 7 d b e a 5 - a 0 7 a - 4 3 4 4 - 8 7 d 1 - c a 9 8 3 d e 9 2 7 5 8 "   R e v = " 3 "   R e v G u i d = " a 8 4 3 c 5 5 5 - f a c 0 - 4 d b 8 - b 3 6 6 - 2 4 7 5 f 8 0 1 7 5 1 8 "   V i s i b l e = " t r u e "   I n s t O n l y = " f a l s e " & g t ; & l t ; G e o V i s   V i s i b l e = " t r u e "   L a y e r C o l o r S e t = " f a l s e "   R e g i o n S h a d i n g M o d e S e t = " f a l s e "   R e g i o n S h a d i n g M o d e = " G l o b a l "   T T T e m p l a t e = " B a s i c "   V i s u a l T y p e = " C o l u m n C h a r t " 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 N a m e = " L o c a t i o n "   V i s i b l e = " t r u e "   D a t a T y p e = " S t r i n g "   M o d e l Q u e r y N a m e = " ' A i r p l a n e _ C r a s h e s _ a n d _ F a t a l i t i e s ' [ L o c a t i o n ] " & g t ; & l t ; T a b l e   M o d e l N a m e = " A i r p l a n e _ C r a s h e s _ a n d _ F a t a l i t i e s "   N a m e I n S o u r c e = " A i r p l a n e _ C r a s h e s _ a n d _ F a t a l i t i e s "   V i s i b l e = " t r u e "   L a s t R e f r e s h = " 0 0 0 1 - 0 1 - 0 1 T 0 0 : 0 0 : 0 0 "   / & g t ; & l t ; / G e o C o l u m n & g t ; & l t ; / G e o C o l u m n s & g t ; & l t ; A d d r e s s L i n e   N a m e = " L o c a t i o n "   V i s i b l e = " t r u e "   D a t a T y p e = " S t r i n g "   M o d e l Q u e r y N a m e = " ' A i r p l a n e _ C r a s h e s _ a n d _ F a t a l i t i e s ' [ L o c a t i o n ] " & g t ; & l t ; T a b l e   M o d e l N a m e = " A i r p l a n e _ C r a s h e s _ a n d _ F a t a l i t i e s "   N a m e I n S o u r c e = " A i r p l a n e _ C r a s h e s _ a n d _ F a t a l i t i e s "   V i s i b l e = " t r u e "   L a s t R e f r e s h = " 0 0 0 1 - 0 1 - 0 1 T 0 0 : 0 0 : 0 0 "   / & g t ; & l t ; / A d d r e s s L i n e & g t ; & l t ; / G e o E n t i t y & g t ; & l t ; M e a s u r e s & g t ; & l t ; M e a s u r e   N a m e = " F a t a l i t i e s "   V i s i b l e = " t r u e "   D a t a T y p e = " L o n g "   M o d e l Q u e r y N a m e = " ' A i r p l a n e _ C r a s h e s _ a n d _ F a t a l i t i e s ' [ F a t a l i t i e s ] " & g t ; & l t ; T a b l e   M o d e l N a m e = " A i r p l a n e _ C r a s h e s _ a n d _ F a t a l i t i e s "   N a m e I n S o u r c e = " A i r p l a n e _ C r a s h e s _ a n d _ F a t a l i t i e s "   V i s i b l e = " t r u e "   L a s t R e f r e s h = " 0 0 0 1 - 0 1 - 0 1 T 0 0 : 0 0 : 0 0 "   / & g t ; & l t ; / M e a s u r e & g t ; & l t ; / M e a s u r e s & g t ; & l t ; M e a s u r e A F s & g t ; & l t ; A g g r e g a t i o n F u n c t i o n & g t ; S u m & l t ; / A g g r e g a t i o n F u n c t i o n & g t ; & l t ; / M e a s u r e A F s & g t ; & l t ; C o l o r A F & g t ; N o n e & l t ; / C o l o r A F & g t ; & l t ; C h o s e n F i e l d s   / & g t ; & l t ; C h u n k B y & g t ; N o n e & l t ; / C h u n k B y & g t ; & l t ; C h o s e n G e o M a p p i n g s & g t ; & l t ; G e o M a p p i n g T y p e & g t ; S t r e e t & 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  N a m e = " L a y e r   2 "   G u i d = " 6 6 f e 4 9 c 3 - b 7 1 5 - 4 1 0 c - 8 c c a - e 6 e 7 b 2 b 9 6 2 5 d "   R e v = " 4 "   R e v G u i d = " 6 6 7 5 6 6 e a - 9 6 8 2 - 4 a 7 4 - a 8 5 c - 3 9 b 5 5 c e 8 4 b 5 2 "   V i s i b l e = " t r u e "   I n s t O n l y = " f a l s e " & g t ; & l t ; G e o V i s   V i s i b l e = " t r u e "   L a y e r C o l o r S e t = " f a l s e "   R e g i o n S h a d i n g M o d e S e t = " f a l s e "   R e g i o n S h a d i n g M o d e = " G l o b a l "   T T T e m p l a t e = " B a s i c "   V i s u a l T y p e = " S t a c k e d C o l u m n C h a r t "   N u l l s = " f a l s e " 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1 & l t ; / C o l o r I n d e x & g t ; & l t ; C o l o r I n d e x & g t ; 2 & l t ; / C o l o r I n d e x & g t ; & l t ; C o l o r I n d e x & g t ; 3 & l t ; / C o l o r I n d e x & 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e x & g t ; 1 4 & l t ; / C o l o r I n d e x & g t ; & l t ; C o l o r I n d e x & g t ; 1 5 & l t ; / C o l o r I n d e x & g t ; & l t ; C o l o r I n d e x & g t ; 1 6 & l t ; / C o l o r I n d e x & g t ; & l t ; C o l o r I n d e x & g t ; 1 7 & l t ; / C o l o r I n d e x & g t ; & l t ; C o l o r I n d e x & g t ; 1 8 & l t ; / C o l o r I n d e x & g t ; & l t ; C o l o r I n d e x & g t ; 1 9 & l t ; / C o l o r I n d e x & g t ; & l t ; C o l o r I n d e x & g t ; 2 0 & l t ; / C o l o r I n d e x & g t ; & l t ; C o l o r I n d e x & g t ; 2 1 & l t ; / C o l o r I n d e x & g t ; & l t ; C o l o r I n d e x & g t ; 2 2 & l t ; / C o l o r I n d e x & g t ; & l t ; C o l o r I n d e x & g t ; 2 3 & l t ; / C o l o r I n d e x & g t ; & l t ; C o l o r I n d e x & g t ; 2 4 & l t ; / C o l o r I n d e x & g t ; & l t ; C o l o r I n d e x & g t ; 2 5 & l t ; / C o l o r I n d e x & g t ; & l t ; C o l o r I n d e x & g t ; 2 6 & l t ; / C o l o r I n d e x & g t ; & l t ; C o l o r I n d e x & g t ; 2 7 & l t ; / C o l o r I n d e x & g t ; & l t ; C o l o r I n d e x & g t ; 2 8 & l t ; / C o l o r I n d e x & g t ; & l t ; C o l o r I n d e x & g t ; 2 9 & l t ; / C o l o r I n d e x & g t ; & l t ; C o l o r I n d e x & g t ; 3 0 & l t ; / C o l o r I n d e x & g t ; & l t ; C o l o r I n d e x & g t ; 3 1 & l t ; / C o l o r I n d e x & g t ; & l t ; C o l o r I n d e x & g t ; 3 2 & l t ; / C o l o r I n d e x & 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e x & g t ; 5 1 & l t ; / C o l o r I n d e x & g t ; & l t ; C o l o r I n d e x & g t ; 5 2 & l t ; / C o l o r I n d e x & g t ; & l t ; C o l o r I n d e x & g t ; 5 3 & l t ; / C o l o r I n d e x & g t ; & l t ; C o l o r I n d e x & g t ; 5 4 & l t ; / C o l o r I n d e x & g t ; & l t ; C o l o r I n d e x & g t ; 5 5 & l t ; / C o l o r I n d e x & g t ; & l t ; C o l o r I n d e x & g t ; 5 6 & l t ; / C o l o r I n d e x & g t ; & l t ; C o l o r I n d e x & g t ; 5 7 & l t ; / C o l o r I n d e x & g t ; & l t ; C o l o r I n d e x & g t ; 5 8 & l t ; / C o l o r I n d e x & g t ; & l t ; C o l o r I n d e x & g t ; 5 9 & l t ; / C o l o r I n d e x & g t ; & l t ; C o l o r I n d e x & g t ; 6 0 & l t ; / C o l o r I n d e x & g t ; & l t ; C o l o r I n d e x & g t ; 6 1 & l t ; / C o l o r I n d e x & g t ; & l t ; C o l o r I n d e x & g t ; 6 2 & l t ; / C o l o r I n d e x & g t ; & l t ; C o l o r I n d e x & g t ; 6 3 & l t ; / C o l o r I n d e x & g t ; & l t ; C o l o r I n d e x & g t ; 6 4 & 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 N a m e = " L o c a t i o n "   V i s i b l e = " t r u e "   D a t a T y p e = " S t r i n g "   M o d e l Q u e r y N a m e = " ' A i r p l a n e _ C r a s h e s _ a n d _ F a t a l i t i e s ' [ L o c a t i o n ] " & g t ; & l t ; T a b l e   M o d e l N a m e = " A i r p l a n e _ C r a s h e s _ a n d _ F a t a l i t i e s "   N a m e I n S o u r c e = " A i r p l a n e _ C r a s h e s _ a n d _ F a t a l i t i e s "   V i s i b l e = " t r u e "   L a s t R e f r e s h = " 0 0 0 1 - 0 1 - 0 1 T 0 0 : 0 0 : 0 0 "   / & g t ; & l t ; / G e o C o l u m n & g t ; & l t ; / G e o C o l u m n s & g t ; & l t ; A d d r e s s L i n e   N a m e = " L o c a t i o n "   V i s i b l e = " t r u e "   D a t a T y p e = " S t r i n g "   M o d e l Q u e r y N a m e = " ' A i r p l a n e _ C r a s h e s _ a n d _ F a t a l i t i e s ' [ L o c a t i o n ] " & g t ; & l t ; T a b l e   M o d e l N a m e = " A i r p l a n e _ C r a s h e s _ a n d _ F a t a l i t i e s "   N a m e I n S o u r c e = " A i r p l a n e _ C r a s h e s _ a n d _ F a t a l i t i e s "   V i s i b l e = " t r u e "   L a s t R e f r e s h = " 0 0 0 1 - 0 1 - 0 1 T 0 0 : 0 0 : 0 0 "   / & g t ; & l t ; / A d d r e s s L i n e & g t ; & l t ; / G e o E n t i t y & g t ; & l t ; M e a s u r e s & g t ; & l t ; M e a s u r e   N a m e = " L o c a t i o n "   V i s i b l e = " t r u e "   D a t a T y p e = " S t r i n g "   M o d e l Q u e r y N a m e = " ' A i r p l a n e _ C r a s h e s _ a n d _ F a t a l i t i e s ' [ L o c a t i o n ] " & g t ; & l t ; T a b l e   M o d e l N a m e = " A i r p l a n e _ C r a s h e s _ a n d _ F a t a l i t i e s "   N a m e I n S o u r c e = " A i r p l a n e _ C r a s h e s _ a n d _ F a t a l i t i e s "   V i s i b l e = " t r u e "   L a s t R e f r e s h = " 0 0 0 1 - 0 1 - 0 1 T 0 0 : 0 0 : 0 0 "   / & g t ; & l t ; / M e a s u r e & g t ; & l t ; / M e a s u r e s & g t ; & l t ; M e a s u r e A F s & g t ; & l t ; A g g r e g a t i o n F u n c t i o n & g t ; C o u n t & l t ; / A g g r e g a t i o n F u n c t i o n & g t ; & l t ; / M e a s u r e A F s & g t ; & l t ; C a t e g o r y   N a m e = " L o c a t i o n "   V i s i b l e = " t r u e "   D a t a T y p e = " S t r i n g "   M o d e l Q u e r y N a m e = " ' A i r p l a n e _ C r a s h e s _ a n d _ F a t a l i t i e s ' [ L o c a t i o n ] " & g t ; & l t ; T a b l e   M o d e l N a m e = " A i r p l a n e _ C r a s h e s _ a n d _ F a t a l i t i e s "   N a m e I n S o u r c e = " A i r p l a n e _ C r a s h e s _ a n d _ F a t a l i t i e s "   V i s i b l e = " t r u e "   L a s t R e f r e s h = " 0 0 0 1 - 0 1 - 0 1 T 0 0 : 0 0 : 0 0 "   / & g t ; & l t ; / C a t e g o r y & g t ; & l t ; C o l o r A F & g t ; N o n e & l t ; / C o l o r A F & g t ; & l t ; C h o s e n F i e l d s   / & g t ; & l t ; C h u n k B y & g t ; N o n e & l t ; / C h u n k B y & g t ; & l t ; C h o s e n G e o M a p p i n g s & g t ; & l t ; G e o M a p p i n g T y p e & g t ; N o n e & l t ; / G e o M a p p i n g T y p e & g t ; & l t ; G e o M a p p i n g T y p e & g t ; S t r e e t & 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  N a m e = " L a y e r   3 "   G u i d = " f e 2 3 3 7 f 4 - 7 6 7 e - 4 7 3 2 - a d f 5 - d a b f f a f c c 0 6 2 "   R e v = " 1 2 "   R e v G u i d = " d 6 0 1 b 8 8 5 - 3 4 a 9 - 4 b 5 e - a 2 3 c - 8 d a 3 4 7 3 5 d 0 a e "   V i s i b l e = " t r u e "   I n s t O n l y = " f a l s e " & g t ; & l t ; G e o V i s   V i s i b l e = " t r u e "   L a y e r C o l o r S e t = " f a l s e "   R e g i o n S h a d i n g M o d e S e t = " f a l s e "   R e g i o n S h a d i n g M o d e = " G l o b a l "   T T T e m p l a t e = " B a s i c "   V i s u a l T y p e = " C o l u m n C h a r t " 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3 0 4 & l t ; / C o l o r I n d e x & g t ; & l t ; / C o l o r I n d i c e s & g t ; & l t ; G e o F i e l d W e l l D e f i n i t i o n   T i m e C h u n k = " N o n e "   A c c u m u l a t e = " f a l s e "   D e c a y = " N o n e "   D e c a y T i m e I s N u l l = " t r u e "   D e c a y T i m e T i c k s = " 0 "   V M T i m e A c c u m u l a t e = " f a l s e "   V M T i m e P e r s i s t = " f a l s e "   U s e r N o t M a p B y = " f a l s e "   S e l T i m e S t g = " N o n e "   C h o o s i n g G e o F i e l d s = " f a l s e " & g t ; & l t ; G e o E n t i t y   N a m e = " G e o E n t i t y "   V i s i b l e = " f a l s e " & g t ; & l t ; G e o C o l u m n s & g t ; & l t ; G e o C o l u m n   N a m e = " F a t a l i t i e s "   V i s i b l e = " t r u e "   D a t a T y p e = " L o n g "   M o d e l Q u e r y N a m e = " ' A i r p l a n e _ C r a s h e s _ a n d _ F a t a l i t i e s ' [ F a t a l i t i e s ] " & g t ; & l t ; T a b l e   M o d e l N a m e = " A i r p l a n e _ C r a s h e s _ a n d _ F a t a l i t i e s "   N a m e I n S o u r c e = " A i r p l a n e _ C r a s h e s _ a n d _ F a t a l i t i e s "   V i s i b l e = " t r u e "   L a s t R e f r e s h = " 0 0 0 1 - 0 1 - 0 1 T 0 0 : 0 0 : 0 0 "   / & g t ; & l t ; / G e o C o l u m n & g t ; & l t ; / G e o C o l u m n s & g t ; & l t ; A d d r e s s L i n e N o t U s e d F o r G e o c o d i n g   N a m e = " L o c a t i o n "   V i s i b l e = " t r u e "   D a t a T y p e = " S t r i n g "   M o d e l Q u e r y N a m e = " ' A i r p l a n e _ C r a s h e s _ a n d _ F a t a l i t i e s ' [ L o c a t i o n ] " & g t ; & l t ; T a b l e   M o d e l N a m e = " A i r p l a n e _ C r a s h e s _ a n d _ F a t a l i t i e s "   N a m e I n S o u r c e = " A i r p l a n e _ C r a s h e s _ a n d _ F a t a l i t i e s "   V i s i b l e = " t r u e "   L a s t R e f r e s h = " 0 0 0 1 - 0 1 - 0 1 T 0 0 : 0 0 : 0 0 "   / & g t ; & l t ; / A d d r e s s L i n e N o t U s e d F o r G e o c o d i n g & g t ; & l t ; C o u n t r y   N a m e = " F a t a l i t i e s "   V i s i b l e = " t r u e "   D a t a T y p e = " L o n g "   M o d e l Q u e r y N a m e = " ' A i r p l a n e _ C r a s h e s _ a n d _ F a t a l i t i e s ' [ F a t a l i t i e s ] " & g t ; & l t ; T a b l e   M o d e l N a m e = " A i r p l a n e _ C r a s h e s _ a n d _ F a t a l i t i e s "   N a m e I n S o u r c e = " A i r p l a n e _ C r a s h e s _ a n d _ F a t a l i t i e s "   V i s i b l e = " t r u e "   L a s t R e f r e s h = " 0 0 0 1 - 0 1 - 0 1 T 0 0 : 0 0 : 0 0 "   / & g t ; & l t ; / C o u n t r y & g t ; & l t ; / G e o E n t i t y & g t ; & l t ; M e a s u r e s & g t ; & l t ; M e a s u r e   N a m e = " F a t a l i t i e s "   V i s i b l e = " t r u e "   D a t a T y p e = " L o n g "   M o d e l Q u e r y N a m e = " ' A i r p l a n e _ C r a s h e s _ a n d _ F a t a l i t i e s ' [ F a t a l i t i e s ] " & g t ; & l t ; T a b l e   M o d e l N a m e = " A i r p l a n e _ C r a s h e s _ a n d _ F a t a l i t i e s "   N a m e I n S o u r c e = " A i r p l a n e _ C r a s h e s _ a n d _ F a t a l i t i e s "   V i s i b l e = " t r u e "   L a s t R e f r e s h = " 0 0 0 1 - 0 1 - 0 1 T 0 0 : 0 0 : 0 0 "   / & g t ; & l t ; / M e a s u r e & g t ; & l t ; / M e a s u r e s & g t ; & l t ; M e a s u r e A F s & g t ; & l t ; A g g r e g a t i o n F u n c t i o n & g t ; S u m & l t ; / A g g r e g a t i o n F u n c t i o n & g t ; & l t ; / M e a s u r e A F s & g t ; & l t ; C o l o r A F & g t ; N o n e & l t ; / C o l o r A F & g t ; & l t ; C h o s e n F i e l d s   / & g t ; & l t ; C h u n k B y & g t ; N o n e & l t ; / C h u n k B y & g t ; & l t ; C h o s e n G e o M a p p i n g s & g t ; & l t ; G e o M a p p i n g T y p e & g t ; C o u n t r y & l t ; / G e o M a p p i n g T y p e & g t ; & l t ; G e o M a p p i n g T y p e & g t ; N o n e & l t ; / G e o M a p p i n g T y p e & g t ; & l t ; G e o M a p p i n g T y p e & g t ; S t r e e t & l t ; / G e o M a p p i n g T y p e & g t ; & l t ; / C h o s e n G e o M a p p i n g s & g t ; & l t ; F i l t e r & g t ; & l t ; F C s & g t ; & l t ; C F C S t r   A F = " N o n e "   A l l S p e c i f i e d = " t r u e "   B l a n k S p e c i f i e d = " f a l s e " & g t ; & l t ; M e a s u r e   N a m e = " Y e a r "   V i s i b l e = " t r u e "   D a t a T y p e = " S t r i n g "   M o d e l Q u e r y N a m e = " ' A i r p l a n e _ C r a s h e s _ a n d _ F a t a l i t i e s ' [ Y e a r ] " & g t ; & l t ; T a b l e   M o d e l N a m e = " A i r p l a n e _ C r a s h e s _ a n d _ F a t a l i t i e s "   N a m e I n S o u r c e = " A i r p l a n e _ C r a s h e s _ a n d _ F a t a l i t i e s "   V i s i b l e = " t r u e "   L a s t R e f r e s h = " 0 0 0 1 - 0 1 - 0 1 T 0 0 : 0 0 : 0 0 "   / & g t ; & l t ; / M e a s u r e & g t ; & l t ; I s   / & g t ; & l t ; / C F C S t r & g t ; & l t ; / F C s & g t ; & l t ; / F i l t e r & g t ; & l t ; / G e o F i e l d W e l l D e f i n i t i o n & g t ; & l t ; P r o p e r t i e s 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Props1.xml><?xml version="1.0" encoding="utf-8"?>
<ds:datastoreItem xmlns:ds="http://schemas.openxmlformats.org/officeDocument/2006/customXml" ds:itemID="{07249EEF-BD86-4D9B-8FF5-4CFE3391BC56}">
  <ds:schemaRefs>
    <ds:schemaRef ds:uri="http://www.w3.org/2001/XMLSchema"/>
    <ds:schemaRef ds:uri="http://microsoft.data.visualization.Client.Excel.LState/1.0"/>
  </ds:schemaRefs>
</ds:datastoreItem>
</file>

<file path=customXml/itemProps2.xml><?xml version="1.0" encoding="utf-8"?>
<ds:datastoreItem xmlns:ds="http://schemas.openxmlformats.org/officeDocument/2006/customXml" ds:itemID="{302ECDBC-5C8E-4A9B-864E-C3A370695F5A}">
  <ds:schemaRefs>
    <ds:schemaRef ds:uri="http://schemas.microsoft.com/DataMashup"/>
  </ds:schemaRefs>
</ds:datastoreItem>
</file>

<file path=customXml/itemProps3.xml><?xml version="1.0" encoding="utf-8"?>
<ds:datastoreItem xmlns:ds="http://schemas.openxmlformats.org/officeDocument/2006/customXml" ds:itemID="{AD0A09D5-3667-4144-B251-4379383E6ECD}">
  <ds:schemaRefs>
    <ds:schemaRef ds:uri="http://www.w3.org/2001/XMLSchema"/>
    <ds:schemaRef ds:uri="http://microsoft.data.visualization.Client.Excel/1.0"/>
  </ds:schemaRefs>
</ds:datastoreItem>
</file>

<file path=customXml/itemProps4.xml><?xml version="1.0" encoding="utf-8"?>
<ds:datastoreItem xmlns:ds="http://schemas.openxmlformats.org/officeDocument/2006/customXml" ds:itemID="{8C9849F6-243D-40DF-89E9-3E6C31CFBAAD}">
  <ds:schemaRefs>
    <ds:schemaRef ds:uri="http://www.w3.org/2001/XMLSchema"/>
    <ds:schemaRef ds:uri="http://microsoft.data.visualization.engine.tours/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Sheet7</vt:lpstr>
      <vt:lpstr>Airplane_Crashes_and_Fatalities</vt:lpstr>
      <vt:lpstr>DASHBOARDY</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ACER</dc:creator>
  <cp:lastModifiedBy>ACER</cp:lastModifiedBy>
  <dcterms:created xsi:type="dcterms:W3CDTF">2022-07-14T17:37:44Z</dcterms:created>
  <dcterms:modified xsi:type="dcterms:W3CDTF">2022-07-20T11:29:49Z</dcterms:modified>
</cp:coreProperties>
</file>